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van.Stelter\Desktop\SEND THESE\"/>
    </mc:Choice>
  </mc:AlternateContent>
  <workbookProtection workbookAlgorithmName="SHA-512" workbookHashValue="VEAPIE4tcw02d+ezgp4UTmNeOd3obMiuheptoo1OsShXmCRYRLsBcNA0exT3G28SOuD5Rc3BXUNYAa6ZHmpedA==" workbookSaltValue="e2hbV2vSSrklwApHzlQa/g==" workbookSpinCount="100000" lockStructure="1"/>
  <bookViews>
    <workbookView xWindow="9276" yWindow="2532" windowWidth="38700" windowHeight="15300"/>
  </bookViews>
  <sheets>
    <sheet name="Excess Gen Price Mod" sheetId="13" r:id="rId1"/>
    <sheet name="Alt Gen Cap calc" sheetId="25" r:id="rId2"/>
    <sheet name="Dist Scalars" sheetId="23" r:id="rId3"/>
    <sheet name="Typical Install KYPo" sheetId="10" r:id="rId4"/>
    <sheet name="Typical Install Summer Mod" sheetId="15" r:id="rId5"/>
    <sheet name="Solar Pivot Mod" sheetId="14" r:id="rId6"/>
    <sheet name="Peak Reduction" sheetId="16" r:id="rId7"/>
    <sheet name="LSE OATT Savings" sheetId="17" r:id="rId8"/>
    <sheet name="LMP 2017-19" sheetId="28" r:id="rId9"/>
    <sheet name="Carbon IRP" sheetId="22" r:id="rId10"/>
    <sheet name="Avoided Energy Cost (2017-19)" sheetId="27" r:id="rId11"/>
    <sheet name="Avoided Energy Cost KYP IRP" sheetId="41" r:id="rId12"/>
    <sheet name="Transmission Lev Cost" sheetId="30" r:id="rId13"/>
    <sheet name="Enviro Surcharge" sheetId="32" r:id="rId14"/>
    <sheet name="Excess Gen Price Comm" sheetId="34" r:id="rId15"/>
    <sheet name="Ancillaries" sheetId="36" r:id="rId16"/>
    <sheet name="Commercial Profile" sheetId="37" r:id="rId17"/>
    <sheet name="Commercial Pivot" sheetId="38" r:id="rId18"/>
    <sheet name="Typical Install Comm" sheetId="35" r:id="rId19"/>
    <sheet name="Solar Pivot" sheetId="4" r:id="rId20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5">Ancillaries!$A$1:$D$18</definedName>
    <definedName name="_xlnm.Print_Area" localSheetId="14">'Excess Gen Price Comm'!$A$1:$I$25</definedName>
    <definedName name="_xlnm.Print_Area" localSheetId="0">'Excess Gen Price Mod'!$A$1:$I$36</definedName>
    <definedName name="_xlnm.Print_Area" localSheetId="6">'Peak Reduction'!$A$1:$N$54</definedName>
    <definedName name="_xlnm.Print_Area" localSheetId="18">'Typical Install Comm'!$B$1:$N$42</definedName>
    <definedName name="_xlnm.Print_Area" localSheetId="3">'Typical Install KYPo'!$B$1:$M$39</definedName>
    <definedName name="_xlnm.Print_Area" localSheetId="4">'Typical Install Summer Mod'!$B$1:$M$39</definedName>
  </definedNames>
  <calcPr calcId="162913" iterate="1"/>
  <pivotCaches>
    <pivotCache cacheId="0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35" l="1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9" i="35"/>
  <c r="I40" i="41" l="1"/>
  <c r="F35" i="41"/>
  <c r="D35" i="41"/>
  <c r="F34" i="41"/>
  <c r="D34" i="41"/>
  <c r="F33" i="41"/>
  <c r="D33" i="41"/>
  <c r="F32" i="41"/>
  <c r="D32" i="41"/>
  <c r="F31" i="41"/>
  <c r="D31" i="41"/>
  <c r="F30" i="41"/>
  <c r="D30" i="41"/>
  <c r="F29" i="41"/>
  <c r="D29" i="41"/>
  <c r="F28" i="41"/>
  <c r="D28" i="41"/>
  <c r="F27" i="41"/>
  <c r="D27" i="41"/>
  <c r="F26" i="41"/>
  <c r="D26" i="41"/>
  <c r="F25" i="41"/>
  <c r="D25" i="41"/>
  <c r="F24" i="41"/>
  <c r="D24" i="41"/>
  <c r="F23" i="41"/>
  <c r="D23" i="41"/>
  <c r="F22" i="41"/>
  <c r="D22" i="41"/>
  <c r="F21" i="41"/>
  <c r="D21" i="41"/>
  <c r="F20" i="41"/>
  <c r="D20" i="41"/>
  <c r="F19" i="41"/>
  <c r="D19" i="41"/>
  <c r="F18" i="41"/>
  <c r="D18" i="41"/>
  <c r="F17" i="41"/>
  <c r="D17" i="41"/>
  <c r="F16" i="41"/>
  <c r="D16" i="41"/>
  <c r="F15" i="41"/>
  <c r="D15" i="41"/>
  <c r="F14" i="41"/>
  <c r="D14" i="41"/>
  <c r="F13" i="41"/>
  <c r="D13" i="41"/>
  <c r="G12" i="41"/>
  <c r="F12" i="41"/>
  <c r="D12" i="41"/>
  <c r="B12" i="41"/>
  <c r="B13" i="41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G11" i="41"/>
  <c r="F11" i="41"/>
  <c r="D11" i="41"/>
  <c r="D10" i="41"/>
  <c r="C4" i="41"/>
  <c r="E9" i="41" s="1"/>
  <c r="B14" i="41" l="1"/>
  <c r="G13" i="41"/>
  <c r="E10" i="41"/>
  <c r="E11" i="41" s="1"/>
  <c r="E12" i="41" s="1"/>
  <c r="H11" i="41"/>
  <c r="E13" i="41" l="1"/>
  <c r="H12" i="41"/>
  <c r="B15" i="41"/>
  <c r="G14" i="41"/>
  <c r="E14" i="41" l="1"/>
  <c r="H13" i="41"/>
  <c r="B16" i="41"/>
  <c r="G15" i="41"/>
  <c r="B17" i="41" l="1"/>
  <c r="G16" i="41"/>
  <c r="E15" i="41"/>
  <c r="H14" i="41"/>
  <c r="E16" i="41" l="1"/>
  <c r="H15" i="41"/>
  <c r="B18" i="41"/>
  <c r="G17" i="41"/>
  <c r="B19" i="41" l="1"/>
  <c r="G18" i="41"/>
  <c r="E17" i="41"/>
  <c r="H16" i="41"/>
  <c r="E18" i="41" l="1"/>
  <c r="H17" i="41"/>
  <c r="B20" i="41"/>
  <c r="G19" i="41"/>
  <c r="B21" i="41" l="1"/>
  <c r="G20" i="41"/>
  <c r="E19" i="41"/>
  <c r="H18" i="41"/>
  <c r="E20" i="41" l="1"/>
  <c r="H19" i="41"/>
  <c r="B22" i="41"/>
  <c r="G21" i="41"/>
  <c r="B23" i="41" l="1"/>
  <c r="G22" i="41"/>
  <c r="E21" i="41"/>
  <c r="H20" i="41"/>
  <c r="B24" i="41" l="1"/>
  <c r="G23" i="41"/>
  <c r="E22" i="41"/>
  <c r="H21" i="41"/>
  <c r="E23" i="41" l="1"/>
  <c r="H22" i="41"/>
  <c r="B25" i="41"/>
  <c r="G24" i="41"/>
  <c r="B26" i="41" l="1"/>
  <c r="G25" i="41"/>
  <c r="E24" i="41"/>
  <c r="H23" i="41"/>
  <c r="E25" i="41" l="1"/>
  <c r="H24" i="41"/>
  <c r="B27" i="41"/>
  <c r="G26" i="41"/>
  <c r="B28" i="41" l="1"/>
  <c r="G27" i="41"/>
  <c r="E26" i="41"/>
  <c r="H25" i="41"/>
  <c r="E27" i="41" l="1"/>
  <c r="H26" i="41"/>
  <c r="B29" i="41"/>
  <c r="G28" i="41"/>
  <c r="B30" i="41" l="1"/>
  <c r="G29" i="41"/>
  <c r="E28" i="41"/>
  <c r="H27" i="41"/>
  <c r="E29" i="41" l="1"/>
  <c r="H28" i="41"/>
  <c r="B31" i="41"/>
  <c r="G30" i="41"/>
  <c r="B32" i="41" l="1"/>
  <c r="G31" i="41"/>
  <c r="E30" i="41"/>
  <c r="H29" i="41"/>
  <c r="E31" i="41" l="1"/>
  <c r="H30" i="41"/>
  <c r="B33" i="41"/>
  <c r="G32" i="41"/>
  <c r="B34" i="41" l="1"/>
  <c r="G33" i="41"/>
  <c r="E32" i="41"/>
  <c r="H31" i="41"/>
  <c r="E33" i="41" l="1"/>
  <c r="H32" i="41"/>
  <c r="B35" i="41"/>
  <c r="G35" i="41" s="1"/>
  <c r="G34" i="41"/>
  <c r="E34" i="41" l="1"/>
  <c r="H33" i="41"/>
  <c r="E35" i="41" l="1"/>
  <c r="H35" i="41" s="1"/>
  <c r="H34" i="41"/>
  <c r="H37" i="41" l="1"/>
  <c r="I39" i="41" s="1"/>
  <c r="I41" i="41" l="1"/>
  <c r="I35" i="41"/>
  <c r="I31" i="41"/>
  <c r="I30" i="41"/>
  <c r="I28" i="41"/>
  <c r="I26" i="41"/>
  <c r="I24" i="41"/>
  <c r="I20" i="41"/>
  <c r="I18" i="41"/>
  <c r="I16" i="41"/>
  <c r="I14" i="41"/>
  <c r="I11" i="41"/>
  <c r="I34" i="41"/>
  <c r="I29" i="41"/>
  <c r="I27" i="41"/>
  <c r="I25" i="41"/>
  <c r="I21" i="41"/>
  <c r="I19" i="41"/>
  <c r="I17" i="41"/>
  <c r="I15" i="41"/>
  <c r="I13" i="41"/>
  <c r="I32" i="41"/>
  <c r="I22" i="41"/>
  <c r="I12" i="41"/>
  <c r="I33" i="41"/>
  <c r="I23" i="41"/>
  <c r="I37" i="41" l="1"/>
  <c r="E10" i="27" l="1"/>
  <c r="E17" i="27"/>
  <c r="E26" i="27"/>
  <c r="E33" i="27"/>
  <c r="D10" i="27"/>
  <c r="D11" i="27"/>
  <c r="E11" i="27" s="1"/>
  <c r="D12" i="27"/>
  <c r="E12" i="27" s="1"/>
  <c r="D13" i="27"/>
  <c r="E13" i="27" s="1"/>
  <c r="D14" i="27"/>
  <c r="E14" i="27" s="1"/>
  <c r="D15" i="27"/>
  <c r="E15" i="27" s="1"/>
  <c r="D16" i="27"/>
  <c r="E16" i="27" s="1"/>
  <c r="D17" i="27"/>
  <c r="D18" i="27"/>
  <c r="E18" i="27" s="1"/>
  <c r="D19" i="27"/>
  <c r="E19" i="27" s="1"/>
  <c r="D20" i="27"/>
  <c r="E20" i="27" s="1"/>
  <c r="D21" i="27"/>
  <c r="E21" i="27" s="1"/>
  <c r="D22" i="27"/>
  <c r="E22" i="27" s="1"/>
  <c r="D23" i="27"/>
  <c r="E23" i="27" s="1"/>
  <c r="D24" i="27"/>
  <c r="E24" i="27" s="1"/>
  <c r="D25" i="27"/>
  <c r="E25" i="27" s="1"/>
  <c r="D26" i="27"/>
  <c r="D27" i="27"/>
  <c r="E27" i="27" s="1"/>
  <c r="D28" i="27"/>
  <c r="E28" i="27" s="1"/>
  <c r="D29" i="27"/>
  <c r="E29" i="27" s="1"/>
  <c r="D30" i="27"/>
  <c r="E30" i="27" s="1"/>
  <c r="D31" i="27"/>
  <c r="E31" i="27" s="1"/>
  <c r="D32" i="27"/>
  <c r="E32" i="27" s="1"/>
  <c r="D33" i="27"/>
  <c r="D9" i="27"/>
  <c r="E9" i="27" s="1"/>
  <c r="C27" i="38" l="1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4" i="38"/>
  <c r="D8789" i="37"/>
  <c r="D8788" i="37"/>
  <c r="D8787" i="37"/>
  <c r="D8786" i="37"/>
  <c r="D8785" i="37"/>
  <c r="D8784" i="37"/>
  <c r="D8783" i="37"/>
  <c r="D8782" i="37"/>
  <c r="D8781" i="37"/>
  <c r="D8780" i="37"/>
  <c r="D8779" i="37"/>
  <c r="D8778" i="37"/>
  <c r="D8777" i="37"/>
  <c r="D8776" i="37"/>
  <c r="D8775" i="37"/>
  <c r="D8774" i="37"/>
  <c r="D8773" i="37"/>
  <c r="D8772" i="37"/>
  <c r="D8771" i="37"/>
  <c r="D8770" i="37"/>
  <c r="D8769" i="37"/>
  <c r="D8768" i="37"/>
  <c r="D8767" i="37"/>
  <c r="D8766" i="37"/>
  <c r="D8765" i="37"/>
  <c r="D8764" i="37"/>
  <c r="D8763" i="37"/>
  <c r="D8762" i="37"/>
  <c r="D8761" i="37"/>
  <c r="D8760" i="37"/>
  <c r="D8759" i="37"/>
  <c r="D8758" i="37"/>
  <c r="D8757" i="37"/>
  <c r="D8756" i="37"/>
  <c r="D8755" i="37"/>
  <c r="D8754" i="37"/>
  <c r="D8753" i="37"/>
  <c r="D8752" i="37"/>
  <c r="D8751" i="37"/>
  <c r="D8750" i="37"/>
  <c r="D8749" i="37"/>
  <c r="D8748" i="37"/>
  <c r="D8747" i="37"/>
  <c r="D8746" i="37"/>
  <c r="D8745" i="37"/>
  <c r="D8744" i="37"/>
  <c r="D8743" i="37"/>
  <c r="D8742" i="37"/>
  <c r="D8741" i="37"/>
  <c r="D8740" i="37"/>
  <c r="D8739" i="37"/>
  <c r="D8738" i="37"/>
  <c r="D8737" i="37"/>
  <c r="D8736" i="37"/>
  <c r="D8735" i="37"/>
  <c r="D8734" i="37"/>
  <c r="D8733" i="37"/>
  <c r="D8732" i="37"/>
  <c r="D8731" i="37"/>
  <c r="D8730" i="37"/>
  <c r="D8729" i="37"/>
  <c r="D8728" i="37"/>
  <c r="D8727" i="37"/>
  <c r="D8726" i="37"/>
  <c r="D8725" i="37"/>
  <c r="D8724" i="37"/>
  <c r="D8723" i="37"/>
  <c r="D8722" i="37"/>
  <c r="D8721" i="37"/>
  <c r="D8720" i="37"/>
  <c r="D8719" i="37"/>
  <c r="D8718" i="37"/>
  <c r="D8717" i="37"/>
  <c r="D8716" i="37"/>
  <c r="D8715" i="37"/>
  <c r="D8714" i="37"/>
  <c r="D8713" i="37"/>
  <c r="D8712" i="37"/>
  <c r="D8711" i="37"/>
  <c r="D8710" i="37"/>
  <c r="D8709" i="37"/>
  <c r="D8708" i="37"/>
  <c r="D8707" i="37"/>
  <c r="D8706" i="37"/>
  <c r="D8705" i="37"/>
  <c r="D8704" i="37"/>
  <c r="D8703" i="37"/>
  <c r="D8702" i="37"/>
  <c r="D8701" i="37"/>
  <c r="D8700" i="37"/>
  <c r="D8699" i="37"/>
  <c r="D8698" i="37"/>
  <c r="D8697" i="37"/>
  <c r="D8696" i="37"/>
  <c r="D8695" i="37"/>
  <c r="D8694" i="37"/>
  <c r="D8693" i="37"/>
  <c r="D8692" i="37"/>
  <c r="D8691" i="37"/>
  <c r="D8690" i="37"/>
  <c r="D8689" i="37"/>
  <c r="D8688" i="37"/>
  <c r="D8687" i="37"/>
  <c r="D8686" i="37"/>
  <c r="D8685" i="37"/>
  <c r="D8684" i="37"/>
  <c r="D8683" i="37"/>
  <c r="D8682" i="37"/>
  <c r="D8681" i="37"/>
  <c r="D8680" i="37"/>
  <c r="D8679" i="37"/>
  <c r="D8678" i="37"/>
  <c r="D8677" i="37"/>
  <c r="D8676" i="37"/>
  <c r="D8675" i="37"/>
  <c r="D8674" i="37"/>
  <c r="D8673" i="37"/>
  <c r="D8672" i="37"/>
  <c r="D8671" i="37"/>
  <c r="D8670" i="37"/>
  <c r="D8669" i="37"/>
  <c r="D8668" i="37"/>
  <c r="D8667" i="37"/>
  <c r="D8666" i="37"/>
  <c r="D8665" i="37"/>
  <c r="D8664" i="37"/>
  <c r="D8663" i="37"/>
  <c r="D8662" i="37"/>
  <c r="D8661" i="37"/>
  <c r="D8660" i="37"/>
  <c r="D8659" i="37"/>
  <c r="D8658" i="37"/>
  <c r="D8657" i="37"/>
  <c r="D8656" i="37"/>
  <c r="D8655" i="37"/>
  <c r="D8654" i="37"/>
  <c r="D8653" i="37"/>
  <c r="D8652" i="37"/>
  <c r="D8651" i="37"/>
  <c r="D8650" i="37"/>
  <c r="D8649" i="37"/>
  <c r="D8648" i="37"/>
  <c r="D8647" i="37"/>
  <c r="D8646" i="37"/>
  <c r="D8645" i="37"/>
  <c r="D8644" i="37"/>
  <c r="D8643" i="37"/>
  <c r="D8642" i="37"/>
  <c r="D8641" i="37"/>
  <c r="D8640" i="37"/>
  <c r="D8639" i="37"/>
  <c r="D8638" i="37"/>
  <c r="D8637" i="37"/>
  <c r="D8636" i="37"/>
  <c r="D8635" i="37"/>
  <c r="D8634" i="37"/>
  <c r="D8633" i="37"/>
  <c r="D8632" i="37"/>
  <c r="D8631" i="37"/>
  <c r="D8630" i="37"/>
  <c r="D8629" i="37"/>
  <c r="D8628" i="37"/>
  <c r="D8627" i="37"/>
  <c r="D8626" i="37"/>
  <c r="D8625" i="37"/>
  <c r="D8624" i="37"/>
  <c r="D8623" i="37"/>
  <c r="D8622" i="37"/>
  <c r="D8621" i="37"/>
  <c r="D8620" i="37"/>
  <c r="D8619" i="37"/>
  <c r="D8618" i="37"/>
  <c r="D8617" i="37"/>
  <c r="D8616" i="37"/>
  <c r="D8615" i="37"/>
  <c r="D8614" i="37"/>
  <c r="D8613" i="37"/>
  <c r="D8612" i="37"/>
  <c r="D8611" i="37"/>
  <c r="D8610" i="37"/>
  <c r="D8609" i="37"/>
  <c r="D8608" i="37"/>
  <c r="D8607" i="37"/>
  <c r="D8606" i="37"/>
  <c r="D8605" i="37"/>
  <c r="D8604" i="37"/>
  <c r="D8603" i="37"/>
  <c r="D8602" i="37"/>
  <c r="D8601" i="37"/>
  <c r="D8600" i="37"/>
  <c r="D8599" i="37"/>
  <c r="D8598" i="37"/>
  <c r="D8597" i="37"/>
  <c r="D8596" i="37"/>
  <c r="D8595" i="37"/>
  <c r="D8594" i="37"/>
  <c r="D8593" i="37"/>
  <c r="D8592" i="37"/>
  <c r="D8591" i="37"/>
  <c r="D8590" i="37"/>
  <c r="D8589" i="37"/>
  <c r="D8588" i="37"/>
  <c r="D8587" i="37"/>
  <c r="D8586" i="37"/>
  <c r="D8585" i="37"/>
  <c r="D8584" i="37"/>
  <c r="D8583" i="37"/>
  <c r="D8582" i="37"/>
  <c r="D8581" i="37"/>
  <c r="D8580" i="37"/>
  <c r="D8579" i="37"/>
  <c r="D8578" i="37"/>
  <c r="D8577" i="37"/>
  <c r="D8576" i="37"/>
  <c r="D8575" i="37"/>
  <c r="D8574" i="37"/>
  <c r="D8573" i="37"/>
  <c r="D8572" i="37"/>
  <c r="D8571" i="37"/>
  <c r="D8570" i="37"/>
  <c r="D8569" i="37"/>
  <c r="D8568" i="37"/>
  <c r="D8567" i="37"/>
  <c r="D8566" i="37"/>
  <c r="D8565" i="37"/>
  <c r="D8564" i="37"/>
  <c r="D8563" i="37"/>
  <c r="D8562" i="37"/>
  <c r="D8561" i="37"/>
  <c r="D8560" i="37"/>
  <c r="D8559" i="37"/>
  <c r="D8558" i="37"/>
  <c r="D8557" i="37"/>
  <c r="D8556" i="37"/>
  <c r="D8555" i="37"/>
  <c r="D8554" i="37"/>
  <c r="D8553" i="37"/>
  <c r="D8552" i="37"/>
  <c r="D8551" i="37"/>
  <c r="D8550" i="37"/>
  <c r="D8549" i="37"/>
  <c r="D8548" i="37"/>
  <c r="D8547" i="37"/>
  <c r="D8546" i="37"/>
  <c r="D8545" i="37"/>
  <c r="D8544" i="37"/>
  <c r="D8543" i="37"/>
  <c r="D8542" i="37"/>
  <c r="D8541" i="37"/>
  <c r="D8540" i="37"/>
  <c r="D8539" i="37"/>
  <c r="D8538" i="37"/>
  <c r="D8537" i="37"/>
  <c r="D8536" i="37"/>
  <c r="D8535" i="37"/>
  <c r="D8534" i="37"/>
  <c r="D8533" i="37"/>
  <c r="D8532" i="37"/>
  <c r="D8531" i="37"/>
  <c r="D8530" i="37"/>
  <c r="D8529" i="37"/>
  <c r="D8528" i="37"/>
  <c r="D8527" i="37"/>
  <c r="D8526" i="37"/>
  <c r="D8525" i="37"/>
  <c r="D8524" i="37"/>
  <c r="D8523" i="37"/>
  <c r="D8522" i="37"/>
  <c r="D8521" i="37"/>
  <c r="D8520" i="37"/>
  <c r="D8519" i="37"/>
  <c r="D8518" i="37"/>
  <c r="D8517" i="37"/>
  <c r="D8516" i="37"/>
  <c r="D8515" i="37"/>
  <c r="D8514" i="37"/>
  <c r="D8513" i="37"/>
  <c r="D8512" i="37"/>
  <c r="D8511" i="37"/>
  <c r="D8510" i="37"/>
  <c r="D8509" i="37"/>
  <c r="D8508" i="37"/>
  <c r="D8507" i="37"/>
  <c r="D8506" i="37"/>
  <c r="D8505" i="37"/>
  <c r="D8504" i="37"/>
  <c r="D8503" i="37"/>
  <c r="D8502" i="37"/>
  <c r="D8501" i="37"/>
  <c r="D8500" i="37"/>
  <c r="D8499" i="37"/>
  <c r="D8498" i="37"/>
  <c r="D8497" i="37"/>
  <c r="D8496" i="37"/>
  <c r="D8495" i="37"/>
  <c r="D8494" i="37"/>
  <c r="D8493" i="37"/>
  <c r="D8492" i="37"/>
  <c r="D8491" i="37"/>
  <c r="D8490" i="37"/>
  <c r="D8489" i="37"/>
  <c r="D8488" i="37"/>
  <c r="D8487" i="37"/>
  <c r="D8486" i="37"/>
  <c r="D8485" i="37"/>
  <c r="D8484" i="37"/>
  <c r="D8483" i="37"/>
  <c r="D8482" i="37"/>
  <c r="D8481" i="37"/>
  <c r="D8480" i="37"/>
  <c r="D8479" i="37"/>
  <c r="D8478" i="37"/>
  <c r="D8477" i="37"/>
  <c r="D8476" i="37"/>
  <c r="D8475" i="37"/>
  <c r="D8474" i="37"/>
  <c r="D8473" i="37"/>
  <c r="D8472" i="37"/>
  <c r="D8471" i="37"/>
  <c r="D8470" i="37"/>
  <c r="D8469" i="37"/>
  <c r="D8468" i="37"/>
  <c r="D8467" i="37"/>
  <c r="D8466" i="37"/>
  <c r="D8465" i="37"/>
  <c r="D8464" i="37"/>
  <c r="D8463" i="37"/>
  <c r="D8462" i="37"/>
  <c r="D8461" i="37"/>
  <c r="D8460" i="37"/>
  <c r="D8459" i="37"/>
  <c r="D8458" i="37"/>
  <c r="D8457" i="37"/>
  <c r="D8456" i="37"/>
  <c r="D8455" i="37"/>
  <c r="D8454" i="37"/>
  <c r="D8453" i="37"/>
  <c r="D8452" i="37"/>
  <c r="D8451" i="37"/>
  <c r="D8450" i="37"/>
  <c r="D8449" i="37"/>
  <c r="D8448" i="37"/>
  <c r="D8447" i="37"/>
  <c r="D8446" i="37"/>
  <c r="D8445" i="37"/>
  <c r="D8444" i="37"/>
  <c r="D8443" i="37"/>
  <c r="D8442" i="37"/>
  <c r="D8441" i="37"/>
  <c r="D8440" i="37"/>
  <c r="D8439" i="37"/>
  <c r="D8438" i="37"/>
  <c r="D8437" i="37"/>
  <c r="D8436" i="37"/>
  <c r="D8435" i="37"/>
  <c r="D8434" i="37"/>
  <c r="D8433" i="37"/>
  <c r="D8432" i="37"/>
  <c r="D8431" i="37"/>
  <c r="D8430" i="37"/>
  <c r="D8429" i="37"/>
  <c r="D8428" i="37"/>
  <c r="D8427" i="37"/>
  <c r="D8426" i="37"/>
  <c r="D8425" i="37"/>
  <c r="D8424" i="37"/>
  <c r="D8423" i="37"/>
  <c r="D8422" i="37"/>
  <c r="D8421" i="37"/>
  <c r="D8420" i="37"/>
  <c r="D8419" i="37"/>
  <c r="D8418" i="37"/>
  <c r="D8417" i="37"/>
  <c r="D8416" i="37"/>
  <c r="D8415" i="37"/>
  <c r="D8414" i="37"/>
  <c r="D8413" i="37"/>
  <c r="D8412" i="37"/>
  <c r="D8411" i="37"/>
  <c r="D8410" i="37"/>
  <c r="D8409" i="37"/>
  <c r="D8408" i="37"/>
  <c r="D8407" i="37"/>
  <c r="D8406" i="37"/>
  <c r="D8405" i="37"/>
  <c r="D8404" i="37"/>
  <c r="D8403" i="37"/>
  <c r="D8402" i="37"/>
  <c r="D8401" i="37"/>
  <c r="D8400" i="37"/>
  <c r="D8399" i="37"/>
  <c r="D8398" i="37"/>
  <c r="D8397" i="37"/>
  <c r="D8396" i="37"/>
  <c r="D8395" i="37"/>
  <c r="D8394" i="37"/>
  <c r="D8393" i="37"/>
  <c r="D8392" i="37"/>
  <c r="D8391" i="37"/>
  <c r="D8390" i="37"/>
  <c r="D8389" i="37"/>
  <c r="D8388" i="37"/>
  <c r="D8387" i="37"/>
  <c r="D8386" i="37"/>
  <c r="D8385" i="37"/>
  <c r="D8384" i="37"/>
  <c r="D8383" i="37"/>
  <c r="D8382" i="37"/>
  <c r="D8381" i="37"/>
  <c r="D8380" i="37"/>
  <c r="D8379" i="37"/>
  <c r="D8378" i="37"/>
  <c r="D8377" i="37"/>
  <c r="D8376" i="37"/>
  <c r="D8375" i="37"/>
  <c r="D8374" i="37"/>
  <c r="D8373" i="37"/>
  <c r="D8372" i="37"/>
  <c r="D8371" i="37"/>
  <c r="D8370" i="37"/>
  <c r="D8369" i="37"/>
  <c r="D8368" i="37"/>
  <c r="D8367" i="37"/>
  <c r="D8366" i="37"/>
  <c r="D8365" i="37"/>
  <c r="D8364" i="37"/>
  <c r="D8363" i="37"/>
  <c r="D8362" i="37"/>
  <c r="D8361" i="37"/>
  <c r="D8360" i="37"/>
  <c r="D8359" i="37"/>
  <c r="D8358" i="37"/>
  <c r="D8357" i="37"/>
  <c r="D8356" i="37"/>
  <c r="D8355" i="37"/>
  <c r="D8354" i="37"/>
  <c r="D8353" i="37"/>
  <c r="D8352" i="37"/>
  <c r="D8351" i="37"/>
  <c r="D8350" i="37"/>
  <c r="D8349" i="37"/>
  <c r="D8348" i="37"/>
  <c r="D8347" i="37"/>
  <c r="D8346" i="37"/>
  <c r="D8345" i="37"/>
  <c r="D8344" i="37"/>
  <c r="D8343" i="37"/>
  <c r="D8342" i="37"/>
  <c r="D8341" i="37"/>
  <c r="D8340" i="37"/>
  <c r="D8339" i="37"/>
  <c r="D8338" i="37"/>
  <c r="D8337" i="37"/>
  <c r="D8336" i="37"/>
  <c r="D8335" i="37"/>
  <c r="D8334" i="37"/>
  <c r="D8333" i="37"/>
  <c r="D8332" i="37"/>
  <c r="D8331" i="37"/>
  <c r="D8330" i="37"/>
  <c r="D8329" i="37"/>
  <c r="D8328" i="37"/>
  <c r="D8327" i="37"/>
  <c r="D8326" i="37"/>
  <c r="D8325" i="37"/>
  <c r="D8324" i="37"/>
  <c r="D8323" i="37"/>
  <c r="D8322" i="37"/>
  <c r="D8321" i="37"/>
  <c r="D8320" i="37"/>
  <c r="D8319" i="37"/>
  <c r="D8318" i="37"/>
  <c r="D8317" i="37"/>
  <c r="D8316" i="37"/>
  <c r="D8315" i="37"/>
  <c r="D8314" i="37"/>
  <c r="D8313" i="37"/>
  <c r="D8312" i="37"/>
  <c r="D8311" i="37"/>
  <c r="D8310" i="37"/>
  <c r="D8309" i="37"/>
  <c r="D8308" i="37"/>
  <c r="D8307" i="37"/>
  <c r="D8306" i="37"/>
  <c r="D8305" i="37"/>
  <c r="D8304" i="37"/>
  <c r="D8303" i="37"/>
  <c r="D8302" i="37"/>
  <c r="D8301" i="37"/>
  <c r="D8300" i="37"/>
  <c r="D8299" i="37"/>
  <c r="D8298" i="37"/>
  <c r="D8297" i="37"/>
  <c r="D8296" i="37"/>
  <c r="D8295" i="37"/>
  <c r="D8294" i="37"/>
  <c r="D8293" i="37"/>
  <c r="D8292" i="37"/>
  <c r="D8291" i="37"/>
  <c r="D8290" i="37"/>
  <c r="D8289" i="37"/>
  <c r="D8288" i="37"/>
  <c r="D8287" i="37"/>
  <c r="D8286" i="37"/>
  <c r="D8285" i="37"/>
  <c r="D8284" i="37"/>
  <c r="D8283" i="37"/>
  <c r="D8282" i="37"/>
  <c r="D8281" i="37"/>
  <c r="D8280" i="37"/>
  <c r="D8279" i="37"/>
  <c r="D8278" i="37"/>
  <c r="D8277" i="37"/>
  <c r="D8276" i="37"/>
  <c r="D8275" i="37"/>
  <c r="D8274" i="37"/>
  <c r="D8273" i="37"/>
  <c r="D8272" i="37"/>
  <c r="D8271" i="37"/>
  <c r="D8270" i="37"/>
  <c r="D8269" i="37"/>
  <c r="D8268" i="37"/>
  <c r="D8267" i="37"/>
  <c r="D8266" i="37"/>
  <c r="D8265" i="37"/>
  <c r="D8264" i="37"/>
  <c r="D8263" i="37"/>
  <c r="D8262" i="37"/>
  <c r="D8261" i="37"/>
  <c r="D8260" i="37"/>
  <c r="D8259" i="37"/>
  <c r="D8258" i="37"/>
  <c r="D8257" i="37"/>
  <c r="D8256" i="37"/>
  <c r="D8255" i="37"/>
  <c r="D8254" i="37"/>
  <c r="D8253" i="37"/>
  <c r="D8252" i="37"/>
  <c r="D8251" i="37"/>
  <c r="D8250" i="37"/>
  <c r="D8249" i="37"/>
  <c r="D8248" i="37"/>
  <c r="D8247" i="37"/>
  <c r="D8246" i="37"/>
  <c r="D8245" i="37"/>
  <c r="D8244" i="37"/>
  <c r="D8243" i="37"/>
  <c r="D8242" i="37"/>
  <c r="D8241" i="37"/>
  <c r="D8240" i="37"/>
  <c r="D8239" i="37"/>
  <c r="D8238" i="37"/>
  <c r="D8237" i="37"/>
  <c r="D8236" i="37"/>
  <c r="D8235" i="37"/>
  <c r="D8234" i="37"/>
  <c r="D8233" i="37"/>
  <c r="D8232" i="37"/>
  <c r="D8231" i="37"/>
  <c r="D8230" i="37"/>
  <c r="D8229" i="37"/>
  <c r="D8228" i="37"/>
  <c r="D8227" i="37"/>
  <c r="D8226" i="37"/>
  <c r="D8225" i="37"/>
  <c r="D8224" i="37"/>
  <c r="D8223" i="37"/>
  <c r="D8222" i="37"/>
  <c r="D8221" i="37"/>
  <c r="D8220" i="37"/>
  <c r="D8219" i="37"/>
  <c r="D8218" i="37"/>
  <c r="D8217" i="37"/>
  <c r="D8216" i="37"/>
  <c r="D8215" i="37"/>
  <c r="D8214" i="37"/>
  <c r="D8213" i="37"/>
  <c r="D8212" i="37"/>
  <c r="D8211" i="37"/>
  <c r="D8210" i="37"/>
  <c r="D8209" i="37"/>
  <c r="D8208" i="37"/>
  <c r="D8207" i="37"/>
  <c r="D8206" i="37"/>
  <c r="D8205" i="37"/>
  <c r="D8204" i="37"/>
  <c r="D8203" i="37"/>
  <c r="D8202" i="37"/>
  <c r="D8201" i="37"/>
  <c r="D8200" i="37"/>
  <c r="D8199" i="37"/>
  <c r="D8198" i="37"/>
  <c r="D8197" i="37"/>
  <c r="D8196" i="37"/>
  <c r="D8195" i="37"/>
  <c r="D8194" i="37"/>
  <c r="D8193" i="37"/>
  <c r="D8192" i="37"/>
  <c r="D8191" i="37"/>
  <c r="D8190" i="37"/>
  <c r="D8189" i="37"/>
  <c r="D8188" i="37"/>
  <c r="D8187" i="37"/>
  <c r="D8186" i="37"/>
  <c r="D8185" i="37"/>
  <c r="D8184" i="37"/>
  <c r="D8183" i="37"/>
  <c r="D8182" i="37"/>
  <c r="D8181" i="37"/>
  <c r="D8180" i="37"/>
  <c r="D8179" i="37"/>
  <c r="D8178" i="37"/>
  <c r="D8177" i="37"/>
  <c r="D8176" i="37"/>
  <c r="D8175" i="37"/>
  <c r="D8174" i="37"/>
  <c r="D8173" i="37"/>
  <c r="D8172" i="37"/>
  <c r="D8171" i="37"/>
  <c r="D8170" i="37"/>
  <c r="D8169" i="37"/>
  <c r="D8168" i="37"/>
  <c r="D8167" i="37"/>
  <c r="D8166" i="37"/>
  <c r="D8165" i="37"/>
  <c r="D8164" i="37"/>
  <c r="D8163" i="37"/>
  <c r="D8162" i="37"/>
  <c r="D8161" i="37"/>
  <c r="D8160" i="37"/>
  <c r="D8159" i="37"/>
  <c r="D8158" i="37"/>
  <c r="D8157" i="37"/>
  <c r="D8156" i="37"/>
  <c r="D8155" i="37"/>
  <c r="D8154" i="37"/>
  <c r="D8153" i="37"/>
  <c r="D8152" i="37"/>
  <c r="D8151" i="37"/>
  <c r="D8150" i="37"/>
  <c r="D8149" i="37"/>
  <c r="D8148" i="37"/>
  <c r="D8147" i="37"/>
  <c r="D8146" i="37"/>
  <c r="D8145" i="37"/>
  <c r="D8144" i="37"/>
  <c r="D8143" i="37"/>
  <c r="D8142" i="37"/>
  <c r="D8141" i="37"/>
  <c r="D8140" i="37"/>
  <c r="D8139" i="37"/>
  <c r="D8138" i="37"/>
  <c r="D8137" i="37"/>
  <c r="D8136" i="37"/>
  <c r="D8135" i="37"/>
  <c r="D8134" i="37"/>
  <c r="D8133" i="37"/>
  <c r="D8132" i="37"/>
  <c r="D8131" i="37"/>
  <c r="D8130" i="37"/>
  <c r="D8129" i="37"/>
  <c r="D8128" i="37"/>
  <c r="D8127" i="37"/>
  <c r="D8126" i="37"/>
  <c r="D8125" i="37"/>
  <c r="D8124" i="37"/>
  <c r="D8123" i="37"/>
  <c r="D8122" i="37"/>
  <c r="D8121" i="37"/>
  <c r="D8120" i="37"/>
  <c r="D8119" i="37"/>
  <c r="D8118" i="37"/>
  <c r="D8117" i="37"/>
  <c r="D8116" i="37"/>
  <c r="D8115" i="37"/>
  <c r="D8114" i="37"/>
  <c r="D8113" i="37"/>
  <c r="D8112" i="37"/>
  <c r="D8111" i="37"/>
  <c r="D8110" i="37"/>
  <c r="D8109" i="37"/>
  <c r="D8108" i="37"/>
  <c r="D8107" i="37"/>
  <c r="D8106" i="37"/>
  <c r="D8105" i="37"/>
  <c r="D8104" i="37"/>
  <c r="D8103" i="37"/>
  <c r="D8102" i="37"/>
  <c r="D8101" i="37"/>
  <c r="D8100" i="37"/>
  <c r="D8099" i="37"/>
  <c r="D8098" i="37"/>
  <c r="D8097" i="37"/>
  <c r="D8096" i="37"/>
  <c r="D8095" i="37"/>
  <c r="D8094" i="37"/>
  <c r="D8093" i="37"/>
  <c r="D8092" i="37"/>
  <c r="D8091" i="37"/>
  <c r="D8090" i="37"/>
  <c r="D8089" i="37"/>
  <c r="D8088" i="37"/>
  <c r="D8087" i="37"/>
  <c r="D8086" i="37"/>
  <c r="D8085" i="37"/>
  <c r="D8084" i="37"/>
  <c r="D8083" i="37"/>
  <c r="D8082" i="37"/>
  <c r="D8081" i="37"/>
  <c r="D8080" i="37"/>
  <c r="D8079" i="37"/>
  <c r="D8078" i="37"/>
  <c r="D8077" i="37"/>
  <c r="D8076" i="37"/>
  <c r="D8075" i="37"/>
  <c r="D8074" i="37"/>
  <c r="D8073" i="37"/>
  <c r="D8072" i="37"/>
  <c r="D8071" i="37"/>
  <c r="D8070" i="37"/>
  <c r="D8069" i="37"/>
  <c r="D8068" i="37"/>
  <c r="D8067" i="37"/>
  <c r="D8066" i="37"/>
  <c r="D8065" i="37"/>
  <c r="D8064" i="37"/>
  <c r="D8063" i="37"/>
  <c r="D8062" i="37"/>
  <c r="D8061" i="37"/>
  <c r="D8060" i="37"/>
  <c r="D8059" i="37"/>
  <c r="D8058" i="37"/>
  <c r="D8057" i="37"/>
  <c r="D8056" i="37"/>
  <c r="D8055" i="37"/>
  <c r="D8054" i="37"/>
  <c r="D8053" i="37"/>
  <c r="D8052" i="37"/>
  <c r="D8051" i="37"/>
  <c r="D8050" i="37"/>
  <c r="D8049" i="37"/>
  <c r="D8048" i="37"/>
  <c r="D8047" i="37"/>
  <c r="D8046" i="37"/>
  <c r="D8045" i="37"/>
  <c r="D8044" i="37"/>
  <c r="D8043" i="37"/>
  <c r="D8042" i="37"/>
  <c r="D8041" i="37"/>
  <c r="D8040" i="37"/>
  <c r="D8039" i="37"/>
  <c r="D8038" i="37"/>
  <c r="D8037" i="37"/>
  <c r="D8036" i="37"/>
  <c r="D8035" i="37"/>
  <c r="D8034" i="37"/>
  <c r="D8033" i="37"/>
  <c r="D8032" i="37"/>
  <c r="D8031" i="37"/>
  <c r="D8030" i="37"/>
  <c r="D8029" i="37"/>
  <c r="D8028" i="37"/>
  <c r="D8027" i="37"/>
  <c r="D8026" i="37"/>
  <c r="D8025" i="37"/>
  <c r="D8024" i="37"/>
  <c r="D8023" i="37"/>
  <c r="D8022" i="37"/>
  <c r="D8021" i="37"/>
  <c r="D8020" i="37"/>
  <c r="D8019" i="37"/>
  <c r="D8018" i="37"/>
  <c r="D8017" i="37"/>
  <c r="D8016" i="37"/>
  <c r="D8015" i="37"/>
  <c r="D8014" i="37"/>
  <c r="D8013" i="37"/>
  <c r="D8012" i="37"/>
  <c r="D8011" i="37"/>
  <c r="D8010" i="37"/>
  <c r="D8009" i="37"/>
  <c r="D8008" i="37"/>
  <c r="D8007" i="37"/>
  <c r="D8006" i="37"/>
  <c r="D8005" i="37"/>
  <c r="D8004" i="37"/>
  <c r="D8003" i="37"/>
  <c r="D8002" i="37"/>
  <c r="D8001" i="37"/>
  <c r="D8000" i="37"/>
  <c r="D7999" i="37"/>
  <c r="D7998" i="37"/>
  <c r="D7997" i="37"/>
  <c r="D7996" i="37"/>
  <c r="D7995" i="37"/>
  <c r="D7994" i="37"/>
  <c r="D7993" i="37"/>
  <c r="D7992" i="37"/>
  <c r="D7991" i="37"/>
  <c r="D7990" i="37"/>
  <c r="D7989" i="37"/>
  <c r="D7988" i="37"/>
  <c r="D7987" i="37"/>
  <c r="D7986" i="37"/>
  <c r="D7985" i="37"/>
  <c r="D7984" i="37"/>
  <c r="D7983" i="37"/>
  <c r="D7982" i="37"/>
  <c r="D7981" i="37"/>
  <c r="D7980" i="37"/>
  <c r="D7979" i="37"/>
  <c r="D7978" i="37"/>
  <c r="D7977" i="37"/>
  <c r="D7976" i="37"/>
  <c r="D7975" i="37"/>
  <c r="D7974" i="37"/>
  <c r="D7973" i="37"/>
  <c r="D7972" i="37"/>
  <c r="D7971" i="37"/>
  <c r="D7970" i="37"/>
  <c r="D7969" i="37"/>
  <c r="D7968" i="37"/>
  <c r="D7967" i="37"/>
  <c r="D7966" i="37"/>
  <c r="D7965" i="37"/>
  <c r="D7964" i="37"/>
  <c r="D7963" i="37"/>
  <c r="D7962" i="37"/>
  <c r="D7961" i="37"/>
  <c r="D7960" i="37"/>
  <c r="D7959" i="37"/>
  <c r="D7958" i="37"/>
  <c r="D7957" i="37"/>
  <c r="D7956" i="37"/>
  <c r="D7955" i="37"/>
  <c r="D7954" i="37"/>
  <c r="D7953" i="37"/>
  <c r="D7952" i="37"/>
  <c r="D7951" i="37"/>
  <c r="D7950" i="37"/>
  <c r="D7949" i="37"/>
  <c r="D7948" i="37"/>
  <c r="D7947" i="37"/>
  <c r="D7946" i="37"/>
  <c r="D7945" i="37"/>
  <c r="D7944" i="37"/>
  <c r="D7943" i="37"/>
  <c r="D7942" i="37"/>
  <c r="D7941" i="37"/>
  <c r="D7940" i="37"/>
  <c r="D7939" i="37"/>
  <c r="D7938" i="37"/>
  <c r="D7937" i="37"/>
  <c r="D7936" i="37"/>
  <c r="D7935" i="37"/>
  <c r="D7934" i="37"/>
  <c r="D7933" i="37"/>
  <c r="D7932" i="37"/>
  <c r="D7931" i="37"/>
  <c r="D7930" i="37"/>
  <c r="D7929" i="37"/>
  <c r="D7928" i="37"/>
  <c r="D7927" i="37"/>
  <c r="D7926" i="37"/>
  <c r="D7925" i="37"/>
  <c r="D7924" i="37"/>
  <c r="D7923" i="37"/>
  <c r="D7922" i="37"/>
  <c r="D7921" i="37"/>
  <c r="D7920" i="37"/>
  <c r="D7919" i="37"/>
  <c r="D7918" i="37"/>
  <c r="D7917" i="37"/>
  <c r="D7916" i="37"/>
  <c r="D7915" i="37"/>
  <c r="D7914" i="37"/>
  <c r="D7913" i="37"/>
  <c r="D7912" i="37"/>
  <c r="D7911" i="37"/>
  <c r="D7910" i="37"/>
  <c r="D7909" i="37"/>
  <c r="D7908" i="37"/>
  <c r="D7907" i="37"/>
  <c r="D7906" i="37"/>
  <c r="D7905" i="37"/>
  <c r="D7904" i="37"/>
  <c r="D7903" i="37"/>
  <c r="D7902" i="37"/>
  <c r="D7901" i="37"/>
  <c r="D7900" i="37"/>
  <c r="D7899" i="37"/>
  <c r="D7898" i="37"/>
  <c r="D7897" i="37"/>
  <c r="D7896" i="37"/>
  <c r="D7895" i="37"/>
  <c r="D7894" i="37"/>
  <c r="D7893" i="37"/>
  <c r="D7892" i="37"/>
  <c r="D7891" i="37"/>
  <c r="D7890" i="37"/>
  <c r="D7889" i="37"/>
  <c r="D7888" i="37"/>
  <c r="D7887" i="37"/>
  <c r="D7886" i="37"/>
  <c r="D7885" i="37"/>
  <c r="D7884" i="37"/>
  <c r="D7883" i="37"/>
  <c r="D7882" i="37"/>
  <c r="D7881" i="37"/>
  <c r="D7880" i="37"/>
  <c r="D7879" i="37"/>
  <c r="D7878" i="37"/>
  <c r="D7877" i="37"/>
  <c r="D7876" i="37"/>
  <c r="D7875" i="37"/>
  <c r="D7874" i="37"/>
  <c r="D7873" i="37"/>
  <c r="D7872" i="37"/>
  <c r="D7871" i="37"/>
  <c r="D7870" i="37"/>
  <c r="D7869" i="37"/>
  <c r="D7868" i="37"/>
  <c r="D7867" i="37"/>
  <c r="D7866" i="37"/>
  <c r="D7865" i="37"/>
  <c r="D7864" i="37"/>
  <c r="D7863" i="37"/>
  <c r="D7862" i="37"/>
  <c r="D7861" i="37"/>
  <c r="D7860" i="37"/>
  <c r="D7859" i="37"/>
  <c r="D7858" i="37"/>
  <c r="D7857" i="37"/>
  <c r="D7856" i="37"/>
  <c r="D7855" i="37"/>
  <c r="D7854" i="37"/>
  <c r="D7853" i="37"/>
  <c r="D7852" i="37"/>
  <c r="D7851" i="37"/>
  <c r="D7850" i="37"/>
  <c r="D7849" i="37"/>
  <c r="D7848" i="37"/>
  <c r="D7847" i="37"/>
  <c r="D7846" i="37"/>
  <c r="D7845" i="37"/>
  <c r="D7844" i="37"/>
  <c r="D7843" i="37"/>
  <c r="D7842" i="37"/>
  <c r="D7841" i="37"/>
  <c r="D7840" i="37"/>
  <c r="D7839" i="37"/>
  <c r="D7838" i="37"/>
  <c r="D7837" i="37"/>
  <c r="D7836" i="37"/>
  <c r="D7835" i="37"/>
  <c r="D7834" i="37"/>
  <c r="D7833" i="37"/>
  <c r="D7832" i="37"/>
  <c r="D7831" i="37"/>
  <c r="D7830" i="37"/>
  <c r="D7829" i="37"/>
  <c r="D7828" i="37"/>
  <c r="D7827" i="37"/>
  <c r="D7826" i="37"/>
  <c r="D7825" i="37"/>
  <c r="D7824" i="37"/>
  <c r="D7823" i="37"/>
  <c r="D7822" i="37"/>
  <c r="D7821" i="37"/>
  <c r="D7820" i="37"/>
  <c r="D7819" i="37"/>
  <c r="D7818" i="37"/>
  <c r="D7817" i="37"/>
  <c r="D7816" i="37"/>
  <c r="D7815" i="37"/>
  <c r="D7814" i="37"/>
  <c r="D7813" i="37"/>
  <c r="D7812" i="37"/>
  <c r="D7811" i="37"/>
  <c r="D7810" i="37"/>
  <c r="D7809" i="37"/>
  <c r="D7808" i="37"/>
  <c r="D7807" i="37"/>
  <c r="D7806" i="37"/>
  <c r="D7805" i="37"/>
  <c r="D7804" i="37"/>
  <c r="D7803" i="37"/>
  <c r="D7802" i="37"/>
  <c r="D7801" i="37"/>
  <c r="D7800" i="37"/>
  <c r="D7799" i="37"/>
  <c r="D7798" i="37"/>
  <c r="D7797" i="37"/>
  <c r="D7796" i="37"/>
  <c r="D7795" i="37"/>
  <c r="D7794" i="37"/>
  <c r="D7793" i="37"/>
  <c r="D7792" i="37"/>
  <c r="D7791" i="37"/>
  <c r="D7790" i="37"/>
  <c r="D7789" i="37"/>
  <c r="D7788" i="37"/>
  <c r="D7787" i="37"/>
  <c r="D7786" i="37"/>
  <c r="D7785" i="37"/>
  <c r="D7784" i="37"/>
  <c r="D7783" i="37"/>
  <c r="D7782" i="37"/>
  <c r="D7781" i="37"/>
  <c r="D7780" i="37"/>
  <c r="D7779" i="37"/>
  <c r="D7778" i="37"/>
  <c r="D7777" i="37"/>
  <c r="D7776" i="37"/>
  <c r="D7775" i="37"/>
  <c r="D7774" i="37"/>
  <c r="D7773" i="37"/>
  <c r="D7772" i="37"/>
  <c r="D7771" i="37"/>
  <c r="D7770" i="37"/>
  <c r="D7769" i="37"/>
  <c r="D7768" i="37"/>
  <c r="D7767" i="37"/>
  <c r="D7766" i="37"/>
  <c r="D7765" i="37"/>
  <c r="D7764" i="37"/>
  <c r="D7763" i="37"/>
  <c r="D7762" i="37"/>
  <c r="D7761" i="37"/>
  <c r="D7760" i="37"/>
  <c r="D7759" i="37"/>
  <c r="D7758" i="37"/>
  <c r="D7757" i="37"/>
  <c r="D7756" i="37"/>
  <c r="D7755" i="37"/>
  <c r="D7754" i="37"/>
  <c r="D7753" i="37"/>
  <c r="D7752" i="37"/>
  <c r="D7751" i="37"/>
  <c r="D7750" i="37"/>
  <c r="D7749" i="37"/>
  <c r="D7748" i="37"/>
  <c r="D7747" i="37"/>
  <c r="D7746" i="37"/>
  <c r="D7745" i="37"/>
  <c r="D7744" i="37"/>
  <c r="D7743" i="37"/>
  <c r="D7742" i="37"/>
  <c r="D7741" i="37"/>
  <c r="D7740" i="37"/>
  <c r="D7739" i="37"/>
  <c r="D7738" i="37"/>
  <c r="D7737" i="37"/>
  <c r="D7736" i="37"/>
  <c r="D7735" i="37"/>
  <c r="D7734" i="37"/>
  <c r="D7733" i="37"/>
  <c r="D7732" i="37"/>
  <c r="D7731" i="37"/>
  <c r="D7730" i="37"/>
  <c r="D7729" i="37"/>
  <c r="D7728" i="37"/>
  <c r="D7727" i="37"/>
  <c r="D7726" i="37"/>
  <c r="D7725" i="37"/>
  <c r="D7724" i="37"/>
  <c r="D7723" i="37"/>
  <c r="D7722" i="37"/>
  <c r="D7721" i="37"/>
  <c r="D7720" i="37"/>
  <c r="D7719" i="37"/>
  <c r="D7718" i="37"/>
  <c r="D7717" i="37"/>
  <c r="D7716" i="37"/>
  <c r="D7715" i="37"/>
  <c r="D7714" i="37"/>
  <c r="D7713" i="37"/>
  <c r="D7712" i="37"/>
  <c r="D7711" i="37"/>
  <c r="D7710" i="37"/>
  <c r="D7709" i="37"/>
  <c r="D7708" i="37"/>
  <c r="D7707" i="37"/>
  <c r="D7706" i="37"/>
  <c r="D7705" i="37"/>
  <c r="D7704" i="37"/>
  <c r="D7703" i="37"/>
  <c r="D7702" i="37"/>
  <c r="D7701" i="37"/>
  <c r="D7700" i="37"/>
  <c r="D7699" i="37"/>
  <c r="D7698" i="37"/>
  <c r="D7697" i="37"/>
  <c r="D7696" i="37"/>
  <c r="D7695" i="37"/>
  <c r="D7694" i="37"/>
  <c r="D7693" i="37"/>
  <c r="D7692" i="37"/>
  <c r="D7691" i="37"/>
  <c r="D7690" i="37"/>
  <c r="D7689" i="37"/>
  <c r="D7688" i="37"/>
  <c r="D7687" i="37"/>
  <c r="D7686" i="37"/>
  <c r="D7685" i="37"/>
  <c r="D7684" i="37"/>
  <c r="D7683" i="37"/>
  <c r="D7682" i="37"/>
  <c r="D7681" i="37"/>
  <c r="D7680" i="37"/>
  <c r="D7679" i="37"/>
  <c r="D7678" i="37"/>
  <c r="D7677" i="37"/>
  <c r="D7676" i="37"/>
  <c r="D7675" i="37"/>
  <c r="D7674" i="37"/>
  <c r="D7673" i="37"/>
  <c r="D7672" i="37"/>
  <c r="D7671" i="37"/>
  <c r="D7670" i="37"/>
  <c r="D7669" i="37"/>
  <c r="D7668" i="37"/>
  <c r="D7667" i="37"/>
  <c r="D7666" i="37"/>
  <c r="D7665" i="37"/>
  <c r="D7664" i="37"/>
  <c r="D7663" i="37"/>
  <c r="D7662" i="37"/>
  <c r="D7661" i="37"/>
  <c r="D7660" i="37"/>
  <c r="D7659" i="37"/>
  <c r="D7658" i="37"/>
  <c r="D7657" i="37"/>
  <c r="D7656" i="37"/>
  <c r="D7655" i="37"/>
  <c r="D7654" i="37"/>
  <c r="D7653" i="37"/>
  <c r="D7652" i="37"/>
  <c r="D7651" i="37"/>
  <c r="D7650" i="37"/>
  <c r="D7649" i="37"/>
  <c r="D7648" i="37"/>
  <c r="D7647" i="37"/>
  <c r="D7646" i="37"/>
  <c r="D7645" i="37"/>
  <c r="D7644" i="37"/>
  <c r="D7643" i="37"/>
  <c r="D7642" i="37"/>
  <c r="D7641" i="37"/>
  <c r="D7640" i="37"/>
  <c r="D7639" i="37"/>
  <c r="D7638" i="37"/>
  <c r="D7637" i="37"/>
  <c r="D7636" i="37"/>
  <c r="D7635" i="37"/>
  <c r="D7634" i="37"/>
  <c r="D7633" i="37"/>
  <c r="D7632" i="37"/>
  <c r="D7631" i="37"/>
  <c r="D7630" i="37"/>
  <c r="D7629" i="37"/>
  <c r="D7628" i="37"/>
  <c r="D7627" i="37"/>
  <c r="D7626" i="37"/>
  <c r="D7625" i="37"/>
  <c r="D7624" i="37"/>
  <c r="D7623" i="37"/>
  <c r="D7622" i="37"/>
  <c r="D7621" i="37"/>
  <c r="D7620" i="37"/>
  <c r="D7619" i="37"/>
  <c r="D7618" i="37"/>
  <c r="D7617" i="37"/>
  <c r="D7616" i="37"/>
  <c r="D7615" i="37"/>
  <c r="D7614" i="37"/>
  <c r="D7613" i="37"/>
  <c r="D7612" i="37"/>
  <c r="D7611" i="37"/>
  <c r="D7610" i="37"/>
  <c r="D7609" i="37"/>
  <c r="D7608" i="37"/>
  <c r="D7607" i="37"/>
  <c r="D7606" i="37"/>
  <c r="D7605" i="37"/>
  <c r="D7604" i="37"/>
  <c r="D7603" i="37"/>
  <c r="D7602" i="37"/>
  <c r="D7601" i="37"/>
  <c r="D7600" i="37"/>
  <c r="D7599" i="37"/>
  <c r="D7598" i="37"/>
  <c r="D7597" i="37"/>
  <c r="D7596" i="37"/>
  <c r="D7595" i="37"/>
  <c r="D7594" i="37"/>
  <c r="D7593" i="37"/>
  <c r="D7592" i="37"/>
  <c r="D7591" i="37"/>
  <c r="D7590" i="37"/>
  <c r="D7589" i="37"/>
  <c r="D7588" i="37"/>
  <c r="D7587" i="37"/>
  <c r="D7586" i="37"/>
  <c r="D7585" i="37"/>
  <c r="D7584" i="37"/>
  <c r="D7583" i="37"/>
  <c r="D7582" i="37"/>
  <c r="D7581" i="37"/>
  <c r="D7580" i="37"/>
  <c r="D7579" i="37"/>
  <c r="D7578" i="37"/>
  <c r="D7577" i="37"/>
  <c r="D7576" i="37"/>
  <c r="D7575" i="37"/>
  <c r="D7574" i="37"/>
  <c r="D7573" i="37"/>
  <c r="D7572" i="37"/>
  <c r="D7571" i="37"/>
  <c r="D7570" i="37"/>
  <c r="D7569" i="37"/>
  <c r="D7568" i="37"/>
  <c r="D7567" i="37"/>
  <c r="D7566" i="37"/>
  <c r="D7565" i="37"/>
  <c r="D7564" i="37"/>
  <c r="D7563" i="37"/>
  <c r="D7562" i="37"/>
  <c r="D7561" i="37"/>
  <c r="D7560" i="37"/>
  <c r="D7559" i="37"/>
  <c r="D7558" i="37"/>
  <c r="D7557" i="37"/>
  <c r="D7556" i="37"/>
  <c r="D7555" i="37"/>
  <c r="D7554" i="37"/>
  <c r="D7553" i="37"/>
  <c r="D7552" i="37"/>
  <c r="D7551" i="37"/>
  <c r="D7550" i="37"/>
  <c r="D7549" i="37"/>
  <c r="D7548" i="37"/>
  <c r="D7547" i="37"/>
  <c r="D7546" i="37"/>
  <c r="D7545" i="37"/>
  <c r="D7544" i="37"/>
  <c r="D7543" i="37"/>
  <c r="D7542" i="37"/>
  <c r="D7541" i="37"/>
  <c r="D7540" i="37"/>
  <c r="D7539" i="37"/>
  <c r="D7538" i="37"/>
  <c r="D7537" i="37"/>
  <c r="D7536" i="37"/>
  <c r="D7535" i="37"/>
  <c r="D7534" i="37"/>
  <c r="D7533" i="37"/>
  <c r="D7532" i="37"/>
  <c r="D7531" i="37"/>
  <c r="D7530" i="37"/>
  <c r="D7529" i="37"/>
  <c r="D7528" i="37"/>
  <c r="D7527" i="37"/>
  <c r="D7526" i="37"/>
  <c r="D7525" i="37"/>
  <c r="D7524" i="37"/>
  <c r="D7523" i="37"/>
  <c r="D7522" i="37"/>
  <c r="D7521" i="37"/>
  <c r="D7520" i="37"/>
  <c r="D7519" i="37"/>
  <c r="D7518" i="37"/>
  <c r="D7517" i="37"/>
  <c r="D7516" i="37"/>
  <c r="D7515" i="37"/>
  <c r="D7514" i="37"/>
  <c r="D7513" i="37"/>
  <c r="D7512" i="37"/>
  <c r="D7511" i="37"/>
  <c r="D7510" i="37"/>
  <c r="D7509" i="37"/>
  <c r="D7508" i="37"/>
  <c r="D7507" i="37"/>
  <c r="D7506" i="37"/>
  <c r="D7505" i="37"/>
  <c r="D7504" i="37"/>
  <c r="D7503" i="37"/>
  <c r="D7502" i="37"/>
  <c r="D7501" i="37"/>
  <c r="D7500" i="37"/>
  <c r="D7499" i="37"/>
  <c r="D7498" i="37"/>
  <c r="D7497" i="37"/>
  <c r="D7496" i="37"/>
  <c r="D7495" i="37"/>
  <c r="D7494" i="37"/>
  <c r="D7493" i="37"/>
  <c r="D7492" i="37"/>
  <c r="D7491" i="37"/>
  <c r="D7490" i="37"/>
  <c r="D7489" i="37"/>
  <c r="D7488" i="37"/>
  <c r="D7487" i="37"/>
  <c r="D7486" i="37"/>
  <c r="D7485" i="37"/>
  <c r="D7484" i="37"/>
  <c r="D7483" i="37"/>
  <c r="D7482" i="37"/>
  <c r="D7481" i="37"/>
  <c r="D7480" i="37"/>
  <c r="D7479" i="37"/>
  <c r="D7478" i="37"/>
  <c r="D7477" i="37"/>
  <c r="D7476" i="37"/>
  <c r="D7475" i="37"/>
  <c r="D7474" i="37"/>
  <c r="D7473" i="37"/>
  <c r="D7472" i="37"/>
  <c r="D7471" i="37"/>
  <c r="D7470" i="37"/>
  <c r="D7469" i="37"/>
  <c r="D7468" i="37"/>
  <c r="D7467" i="37"/>
  <c r="D7466" i="37"/>
  <c r="D7465" i="37"/>
  <c r="D7464" i="37"/>
  <c r="D7463" i="37"/>
  <c r="D7462" i="37"/>
  <c r="D7461" i="37"/>
  <c r="D7460" i="37"/>
  <c r="D7459" i="37"/>
  <c r="D7458" i="37"/>
  <c r="D7457" i="37"/>
  <c r="D7456" i="37"/>
  <c r="D7455" i="37"/>
  <c r="D7454" i="37"/>
  <c r="D7453" i="37"/>
  <c r="D7452" i="37"/>
  <c r="D7451" i="37"/>
  <c r="D7450" i="37"/>
  <c r="D7449" i="37"/>
  <c r="D7448" i="37"/>
  <c r="D7447" i="37"/>
  <c r="D7446" i="37"/>
  <c r="D7445" i="37"/>
  <c r="D7444" i="37"/>
  <c r="D7443" i="37"/>
  <c r="D7442" i="37"/>
  <c r="D7441" i="37"/>
  <c r="D7440" i="37"/>
  <c r="D7439" i="37"/>
  <c r="D7438" i="37"/>
  <c r="D7437" i="37"/>
  <c r="D7436" i="37"/>
  <c r="D7435" i="37"/>
  <c r="D7434" i="37"/>
  <c r="D7433" i="37"/>
  <c r="D7432" i="37"/>
  <c r="D7431" i="37"/>
  <c r="D7430" i="37"/>
  <c r="D7429" i="37"/>
  <c r="D7428" i="37"/>
  <c r="D7427" i="37"/>
  <c r="D7426" i="37"/>
  <c r="D7425" i="37"/>
  <c r="D7424" i="37"/>
  <c r="D7423" i="37"/>
  <c r="D7422" i="37"/>
  <c r="D7421" i="37"/>
  <c r="D7420" i="37"/>
  <c r="D7419" i="37"/>
  <c r="D7418" i="37"/>
  <c r="D7417" i="37"/>
  <c r="D7416" i="37"/>
  <c r="D7415" i="37"/>
  <c r="D7414" i="37"/>
  <c r="D7413" i="37"/>
  <c r="D7412" i="37"/>
  <c r="D7411" i="37"/>
  <c r="D7410" i="37"/>
  <c r="D7409" i="37"/>
  <c r="D7408" i="37"/>
  <c r="D7407" i="37"/>
  <c r="D7406" i="37"/>
  <c r="D7405" i="37"/>
  <c r="D7404" i="37"/>
  <c r="D7403" i="37"/>
  <c r="D7402" i="37"/>
  <c r="D7401" i="37"/>
  <c r="D7400" i="37"/>
  <c r="D7399" i="37"/>
  <c r="D7398" i="37"/>
  <c r="D7397" i="37"/>
  <c r="D7396" i="37"/>
  <c r="D7395" i="37"/>
  <c r="D7394" i="37"/>
  <c r="D7393" i="37"/>
  <c r="D7392" i="37"/>
  <c r="D7391" i="37"/>
  <c r="D7390" i="37"/>
  <c r="D7389" i="37"/>
  <c r="D7388" i="37"/>
  <c r="D7387" i="37"/>
  <c r="D7386" i="37"/>
  <c r="D7385" i="37"/>
  <c r="D7384" i="37"/>
  <c r="D7383" i="37"/>
  <c r="D7382" i="37"/>
  <c r="D7381" i="37"/>
  <c r="D7380" i="37"/>
  <c r="D7379" i="37"/>
  <c r="D7378" i="37"/>
  <c r="D7377" i="37"/>
  <c r="D7376" i="37"/>
  <c r="D7375" i="37"/>
  <c r="D7374" i="37"/>
  <c r="D7373" i="37"/>
  <c r="D7372" i="37"/>
  <c r="D7371" i="37"/>
  <c r="D7370" i="37"/>
  <c r="D7369" i="37"/>
  <c r="D7368" i="37"/>
  <c r="D7367" i="37"/>
  <c r="D7366" i="37"/>
  <c r="D7365" i="37"/>
  <c r="D7364" i="37"/>
  <c r="D7363" i="37"/>
  <c r="D7362" i="37"/>
  <c r="D7361" i="37"/>
  <c r="D7360" i="37"/>
  <c r="D7359" i="37"/>
  <c r="D7358" i="37"/>
  <c r="D7357" i="37"/>
  <c r="D7356" i="37"/>
  <c r="D7355" i="37"/>
  <c r="D7354" i="37"/>
  <c r="D7353" i="37"/>
  <c r="D7352" i="37"/>
  <c r="D7351" i="37"/>
  <c r="D7350" i="37"/>
  <c r="D7349" i="37"/>
  <c r="D7348" i="37"/>
  <c r="D7347" i="37"/>
  <c r="D7346" i="37"/>
  <c r="D7345" i="37"/>
  <c r="D7344" i="37"/>
  <c r="D7343" i="37"/>
  <c r="D7342" i="37"/>
  <c r="D7341" i="37"/>
  <c r="D7340" i="37"/>
  <c r="D7339" i="37"/>
  <c r="D7338" i="37"/>
  <c r="D7337" i="37"/>
  <c r="D7336" i="37"/>
  <c r="D7335" i="37"/>
  <c r="D7334" i="37"/>
  <c r="D7333" i="37"/>
  <c r="D7332" i="37"/>
  <c r="D7331" i="37"/>
  <c r="D7330" i="37"/>
  <c r="D7329" i="37"/>
  <c r="D7328" i="37"/>
  <c r="D7327" i="37"/>
  <c r="D7326" i="37"/>
  <c r="D7325" i="37"/>
  <c r="D7324" i="37"/>
  <c r="D7323" i="37"/>
  <c r="D7322" i="37"/>
  <c r="D7321" i="37"/>
  <c r="D7320" i="37"/>
  <c r="D7319" i="37"/>
  <c r="D7318" i="37"/>
  <c r="D7317" i="37"/>
  <c r="D7316" i="37"/>
  <c r="D7315" i="37"/>
  <c r="D7314" i="37"/>
  <c r="D7313" i="37"/>
  <c r="D7312" i="37"/>
  <c r="D7311" i="37"/>
  <c r="D7310" i="37"/>
  <c r="D7309" i="37"/>
  <c r="D7308" i="37"/>
  <c r="D7307" i="37"/>
  <c r="D7306" i="37"/>
  <c r="D7305" i="37"/>
  <c r="D7304" i="37"/>
  <c r="D7303" i="37"/>
  <c r="D7302" i="37"/>
  <c r="D7301" i="37"/>
  <c r="D7300" i="37"/>
  <c r="D7299" i="37"/>
  <c r="D7298" i="37"/>
  <c r="D7297" i="37"/>
  <c r="D7296" i="37"/>
  <c r="D7295" i="37"/>
  <c r="D7294" i="37"/>
  <c r="D7293" i="37"/>
  <c r="D7292" i="37"/>
  <c r="D7291" i="37"/>
  <c r="D7290" i="37"/>
  <c r="D7289" i="37"/>
  <c r="D7288" i="37"/>
  <c r="D7287" i="37"/>
  <c r="D7286" i="37"/>
  <c r="D7285" i="37"/>
  <c r="D7284" i="37"/>
  <c r="D7283" i="37"/>
  <c r="D7282" i="37"/>
  <c r="D7281" i="37"/>
  <c r="D7280" i="37"/>
  <c r="D7279" i="37"/>
  <c r="D7278" i="37"/>
  <c r="D7277" i="37"/>
  <c r="D7276" i="37"/>
  <c r="D7275" i="37"/>
  <c r="D7274" i="37"/>
  <c r="D7273" i="37"/>
  <c r="D7272" i="37"/>
  <c r="D7271" i="37"/>
  <c r="D7270" i="37"/>
  <c r="D7269" i="37"/>
  <c r="D7268" i="37"/>
  <c r="D7267" i="37"/>
  <c r="D7266" i="37"/>
  <c r="D7265" i="37"/>
  <c r="D7264" i="37"/>
  <c r="D7263" i="37"/>
  <c r="D7262" i="37"/>
  <c r="D7261" i="37"/>
  <c r="D7260" i="37"/>
  <c r="D7259" i="37"/>
  <c r="D7258" i="37"/>
  <c r="D7257" i="37"/>
  <c r="D7256" i="37"/>
  <c r="D7255" i="37"/>
  <c r="D7254" i="37"/>
  <c r="D7253" i="37"/>
  <c r="D7252" i="37"/>
  <c r="D7251" i="37"/>
  <c r="D7250" i="37"/>
  <c r="D7249" i="37"/>
  <c r="D7248" i="37"/>
  <c r="D7247" i="37"/>
  <c r="D7246" i="37"/>
  <c r="D7245" i="37"/>
  <c r="D7244" i="37"/>
  <c r="D7243" i="37"/>
  <c r="D7242" i="37"/>
  <c r="D7241" i="37"/>
  <c r="D7240" i="37"/>
  <c r="D7239" i="37"/>
  <c r="D7238" i="37"/>
  <c r="D7237" i="37"/>
  <c r="D7236" i="37"/>
  <c r="D7235" i="37"/>
  <c r="D7234" i="37"/>
  <c r="D7233" i="37"/>
  <c r="D7232" i="37"/>
  <c r="D7231" i="37"/>
  <c r="D7230" i="37"/>
  <c r="D7229" i="37"/>
  <c r="D7228" i="37"/>
  <c r="D7227" i="37"/>
  <c r="D7226" i="37"/>
  <c r="D7225" i="37"/>
  <c r="D7224" i="37"/>
  <c r="D7223" i="37"/>
  <c r="D7222" i="37"/>
  <c r="D7221" i="37"/>
  <c r="D7220" i="37"/>
  <c r="D7219" i="37"/>
  <c r="D7218" i="37"/>
  <c r="D7217" i="37"/>
  <c r="D7216" i="37"/>
  <c r="D7215" i="37"/>
  <c r="D7214" i="37"/>
  <c r="D7213" i="37"/>
  <c r="D7212" i="37"/>
  <c r="D7211" i="37"/>
  <c r="D7210" i="37"/>
  <c r="D7209" i="37"/>
  <c r="D7208" i="37"/>
  <c r="D7207" i="37"/>
  <c r="D7206" i="37"/>
  <c r="D7205" i="37"/>
  <c r="D7204" i="37"/>
  <c r="D7203" i="37"/>
  <c r="D7202" i="37"/>
  <c r="D7201" i="37"/>
  <c r="D7200" i="37"/>
  <c r="D7199" i="37"/>
  <c r="D7198" i="37"/>
  <c r="D7197" i="37"/>
  <c r="D7196" i="37"/>
  <c r="D7195" i="37"/>
  <c r="D7194" i="37"/>
  <c r="D7193" i="37"/>
  <c r="D7192" i="37"/>
  <c r="D7191" i="37"/>
  <c r="D7190" i="37"/>
  <c r="D7189" i="37"/>
  <c r="D7188" i="37"/>
  <c r="D7187" i="37"/>
  <c r="D7186" i="37"/>
  <c r="D7185" i="37"/>
  <c r="D7184" i="37"/>
  <c r="D7183" i="37"/>
  <c r="D7182" i="37"/>
  <c r="D7181" i="37"/>
  <c r="D7180" i="37"/>
  <c r="D7179" i="37"/>
  <c r="D7178" i="37"/>
  <c r="D7177" i="37"/>
  <c r="D7176" i="37"/>
  <c r="D7175" i="37"/>
  <c r="D7174" i="37"/>
  <c r="D7173" i="37"/>
  <c r="D7172" i="37"/>
  <c r="D7171" i="37"/>
  <c r="D7170" i="37"/>
  <c r="D7169" i="37"/>
  <c r="D7168" i="37"/>
  <c r="D7167" i="37"/>
  <c r="D7166" i="37"/>
  <c r="D7165" i="37"/>
  <c r="D7164" i="37"/>
  <c r="D7163" i="37"/>
  <c r="D7162" i="37"/>
  <c r="D7161" i="37"/>
  <c r="D7160" i="37"/>
  <c r="D7159" i="37"/>
  <c r="D7158" i="37"/>
  <c r="D7157" i="37"/>
  <c r="D7156" i="37"/>
  <c r="D7155" i="37"/>
  <c r="D7154" i="37"/>
  <c r="D7153" i="37"/>
  <c r="D7152" i="37"/>
  <c r="D7151" i="37"/>
  <c r="D7150" i="37"/>
  <c r="D7149" i="37"/>
  <c r="D7148" i="37"/>
  <c r="D7147" i="37"/>
  <c r="D7146" i="37"/>
  <c r="D7145" i="37"/>
  <c r="D7144" i="37"/>
  <c r="D7143" i="37"/>
  <c r="D7142" i="37"/>
  <c r="D7141" i="37"/>
  <c r="D7140" i="37"/>
  <c r="D7139" i="37"/>
  <c r="D7138" i="37"/>
  <c r="D7137" i="37"/>
  <c r="D7136" i="37"/>
  <c r="D7135" i="37"/>
  <c r="D7134" i="37"/>
  <c r="D7133" i="37"/>
  <c r="D7132" i="37"/>
  <c r="D7131" i="37"/>
  <c r="D7130" i="37"/>
  <c r="D7129" i="37"/>
  <c r="D7128" i="37"/>
  <c r="D7127" i="37"/>
  <c r="D7126" i="37"/>
  <c r="D7125" i="37"/>
  <c r="D7124" i="37"/>
  <c r="D7123" i="37"/>
  <c r="D7122" i="37"/>
  <c r="D7121" i="37"/>
  <c r="D7120" i="37"/>
  <c r="D7119" i="37"/>
  <c r="D7118" i="37"/>
  <c r="D7117" i="37"/>
  <c r="D7116" i="37"/>
  <c r="D7115" i="37"/>
  <c r="D7114" i="37"/>
  <c r="D7113" i="37"/>
  <c r="D7112" i="37"/>
  <c r="D7111" i="37"/>
  <c r="D7110" i="37"/>
  <c r="D7109" i="37"/>
  <c r="D7108" i="37"/>
  <c r="D7107" i="37"/>
  <c r="D7106" i="37"/>
  <c r="D7105" i="37"/>
  <c r="D7104" i="37"/>
  <c r="D7103" i="37"/>
  <c r="D7102" i="37"/>
  <c r="D7101" i="37"/>
  <c r="D7100" i="37"/>
  <c r="D7099" i="37"/>
  <c r="D7098" i="37"/>
  <c r="D7097" i="37"/>
  <c r="D7096" i="37"/>
  <c r="D7095" i="37"/>
  <c r="D7094" i="37"/>
  <c r="D7093" i="37"/>
  <c r="D7092" i="37"/>
  <c r="D7091" i="37"/>
  <c r="D7090" i="37"/>
  <c r="D7089" i="37"/>
  <c r="D7088" i="37"/>
  <c r="D7087" i="37"/>
  <c r="D7086" i="37"/>
  <c r="D7085" i="37"/>
  <c r="D7084" i="37"/>
  <c r="D7083" i="37"/>
  <c r="D7082" i="37"/>
  <c r="D7081" i="37"/>
  <c r="D7080" i="37"/>
  <c r="D7079" i="37"/>
  <c r="D7078" i="37"/>
  <c r="D7077" i="37"/>
  <c r="D7076" i="37"/>
  <c r="D7075" i="37"/>
  <c r="D7074" i="37"/>
  <c r="D7073" i="37"/>
  <c r="D7072" i="37"/>
  <c r="D7071" i="37"/>
  <c r="D7070" i="37"/>
  <c r="D7069" i="37"/>
  <c r="D7068" i="37"/>
  <c r="D7067" i="37"/>
  <c r="D7066" i="37"/>
  <c r="D7065" i="37"/>
  <c r="D7064" i="37"/>
  <c r="D7063" i="37"/>
  <c r="D7062" i="37"/>
  <c r="D7061" i="37"/>
  <c r="D7060" i="37"/>
  <c r="D7059" i="37"/>
  <c r="D7058" i="37"/>
  <c r="D7057" i="37"/>
  <c r="D7056" i="37"/>
  <c r="D7055" i="37"/>
  <c r="D7054" i="37"/>
  <c r="D7053" i="37"/>
  <c r="D7052" i="37"/>
  <c r="D7051" i="37"/>
  <c r="D7050" i="37"/>
  <c r="D7049" i="37"/>
  <c r="D7048" i="37"/>
  <c r="D7047" i="37"/>
  <c r="D7046" i="37"/>
  <c r="D7045" i="37"/>
  <c r="D7044" i="37"/>
  <c r="D7043" i="37"/>
  <c r="D7042" i="37"/>
  <c r="D7041" i="37"/>
  <c r="D7040" i="37"/>
  <c r="D7039" i="37"/>
  <c r="D7038" i="37"/>
  <c r="D7037" i="37"/>
  <c r="D7036" i="37"/>
  <c r="D7035" i="37"/>
  <c r="D7034" i="37"/>
  <c r="D7033" i="37"/>
  <c r="D7032" i="37"/>
  <c r="D7031" i="37"/>
  <c r="D7030" i="37"/>
  <c r="D7029" i="37"/>
  <c r="D7028" i="37"/>
  <c r="D7027" i="37"/>
  <c r="D7026" i="37"/>
  <c r="D7025" i="37"/>
  <c r="D7024" i="37"/>
  <c r="D7023" i="37"/>
  <c r="D7022" i="37"/>
  <c r="D7021" i="37"/>
  <c r="D7020" i="37"/>
  <c r="D7019" i="37"/>
  <c r="D7018" i="37"/>
  <c r="D7017" i="37"/>
  <c r="D7016" i="37"/>
  <c r="D7015" i="37"/>
  <c r="D7014" i="37"/>
  <c r="D7013" i="37"/>
  <c r="D7012" i="37"/>
  <c r="D7011" i="37"/>
  <c r="D7010" i="37"/>
  <c r="D7009" i="37"/>
  <c r="D7008" i="37"/>
  <c r="D7007" i="37"/>
  <c r="D7006" i="37"/>
  <c r="D7005" i="37"/>
  <c r="D7004" i="37"/>
  <c r="D7003" i="37"/>
  <c r="D7002" i="37"/>
  <c r="D7001" i="37"/>
  <c r="D7000" i="37"/>
  <c r="D6999" i="37"/>
  <c r="D6998" i="37"/>
  <c r="D6997" i="37"/>
  <c r="D6996" i="37"/>
  <c r="D6995" i="37"/>
  <c r="D6994" i="37"/>
  <c r="D6993" i="37"/>
  <c r="D6992" i="37"/>
  <c r="D6991" i="37"/>
  <c r="D6990" i="37"/>
  <c r="D6989" i="37"/>
  <c r="D6988" i="37"/>
  <c r="D6987" i="37"/>
  <c r="D6986" i="37"/>
  <c r="D6985" i="37"/>
  <c r="D6984" i="37"/>
  <c r="D6983" i="37"/>
  <c r="D6982" i="37"/>
  <c r="D6981" i="37"/>
  <c r="D6980" i="37"/>
  <c r="D6979" i="37"/>
  <c r="D6978" i="37"/>
  <c r="D6977" i="37"/>
  <c r="D6976" i="37"/>
  <c r="D6975" i="37"/>
  <c r="D6974" i="37"/>
  <c r="D6973" i="37"/>
  <c r="D6972" i="37"/>
  <c r="D6971" i="37"/>
  <c r="D6970" i="37"/>
  <c r="D6969" i="37"/>
  <c r="D6968" i="37"/>
  <c r="D6967" i="37"/>
  <c r="D6966" i="37"/>
  <c r="D6965" i="37"/>
  <c r="D6964" i="37"/>
  <c r="D6963" i="37"/>
  <c r="D6962" i="37"/>
  <c r="D6961" i="37"/>
  <c r="D6960" i="37"/>
  <c r="D6959" i="37"/>
  <c r="D6958" i="37"/>
  <c r="D6957" i="37"/>
  <c r="D6956" i="37"/>
  <c r="D6955" i="37"/>
  <c r="D6954" i="37"/>
  <c r="D6953" i="37"/>
  <c r="D6952" i="37"/>
  <c r="D6951" i="37"/>
  <c r="D6950" i="37"/>
  <c r="D6949" i="37"/>
  <c r="D6948" i="37"/>
  <c r="D6947" i="37"/>
  <c r="D6946" i="37"/>
  <c r="D6945" i="37"/>
  <c r="D6944" i="37"/>
  <c r="D6943" i="37"/>
  <c r="D6942" i="37"/>
  <c r="D6941" i="37"/>
  <c r="D6940" i="37"/>
  <c r="D6939" i="37"/>
  <c r="D6938" i="37"/>
  <c r="D6937" i="37"/>
  <c r="D6936" i="37"/>
  <c r="D6935" i="37"/>
  <c r="D6934" i="37"/>
  <c r="D6933" i="37"/>
  <c r="D6932" i="37"/>
  <c r="D6931" i="37"/>
  <c r="D6930" i="37"/>
  <c r="D6929" i="37"/>
  <c r="D6928" i="37"/>
  <c r="D6927" i="37"/>
  <c r="D6926" i="37"/>
  <c r="D6925" i="37"/>
  <c r="D6924" i="37"/>
  <c r="D6923" i="37"/>
  <c r="D6922" i="37"/>
  <c r="D6921" i="37"/>
  <c r="D6920" i="37"/>
  <c r="D6919" i="37"/>
  <c r="D6918" i="37"/>
  <c r="D6917" i="37"/>
  <c r="D6916" i="37"/>
  <c r="D6915" i="37"/>
  <c r="D6914" i="37"/>
  <c r="D6913" i="37"/>
  <c r="D6912" i="37"/>
  <c r="D6911" i="37"/>
  <c r="D6910" i="37"/>
  <c r="D6909" i="37"/>
  <c r="D6908" i="37"/>
  <c r="D6907" i="37"/>
  <c r="D6906" i="37"/>
  <c r="D6905" i="37"/>
  <c r="D6904" i="37"/>
  <c r="D6903" i="37"/>
  <c r="D6902" i="37"/>
  <c r="D6901" i="37"/>
  <c r="D6900" i="37"/>
  <c r="D6899" i="37"/>
  <c r="D6898" i="37"/>
  <c r="D6897" i="37"/>
  <c r="D6896" i="37"/>
  <c r="D6895" i="37"/>
  <c r="D6894" i="37"/>
  <c r="D6893" i="37"/>
  <c r="D6892" i="37"/>
  <c r="D6891" i="37"/>
  <c r="D6890" i="37"/>
  <c r="D6889" i="37"/>
  <c r="D6888" i="37"/>
  <c r="D6887" i="37"/>
  <c r="D6886" i="37"/>
  <c r="D6885" i="37"/>
  <c r="D6884" i="37"/>
  <c r="D6883" i="37"/>
  <c r="D6882" i="37"/>
  <c r="D6881" i="37"/>
  <c r="D6880" i="37"/>
  <c r="D6879" i="37"/>
  <c r="D6878" i="37"/>
  <c r="D6877" i="37"/>
  <c r="D6876" i="37"/>
  <c r="D6875" i="37"/>
  <c r="D6874" i="37"/>
  <c r="D6873" i="37"/>
  <c r="D6872" i="37"/>
  <c r="D6871" i="37"/>
  <c r="D6870" i="37"/>
  <c r="D6869" i="37"/>
  <c r="D6868" i="37"/>
  <c r="D6867" i="37"/>
  <c r="D6866" i="37"/>
  <c r="D6865" i="37"/>
  <c r="D6864" i="37"/>
  <c r="D6863" i="37"/>
  <c r="D6862" i="37"/>
  <c r="D6861" i="37"/>
  <c r="D6860" i="37"/>
  <c r="D6859" i="37"/>
  <c r="D6858" i="37"/>
  <c r="D6857" i="37"/>
  <c r="D6856" i="37"/>
  <c r="D6855" i="37"/>
  <c r="D6854" i="37"/>
  <c r="D6853" i="37"/>
  <c r="D6852" i="37"/>
  <c r="D6851" i="37"/>
  <c r="D6850" i="37"/>
  <c r="D6849" i="37"/>
  <c r="D6848" i="37"/>
  <c r="D6847" i="37"/>
  <c r="D6846" i="37"/>
  <c r="D6845" i="37"/>
  <c r="D6844" i="37"/>
  <c r="D6843" i="37"/>
  <c r="D6842" i="37"/>
  <c r="D6841" i="37"/>
  <c r="D6840" i="37"/>
  <c r="D6839" i="37"/>
  <c r="D6838" i="37"/>
  <c r="D6837" i="37"/>
  <c r="D6836" i="37"/>
  <c r="D6835" i="37"/>
  <c r="D6834" i="37"/>
  <c r="D6833" i="37"/>
  <c r="D6832" i="37"/>
  <c r="D6831" i="37"/>
  <c r="D6830" i="37"/>
  <c r="D6829" i="37"/>
  <c r="D6828" i="37"/>
  <c r="D6827" i="37"/>
  <c r="D6826" i="37"/>
  <c r="D6825" i="37"/>
  <c r="D6824" i="37"/>
  <c r="D6823" i="37"/>
  <c r="D6822" i="37"/>
  <c r="D6821" i="37"/>
  <c r="D6820" i="37"/>
  <c r="D6819" i="37"/>
  <c r="D6818" i="37"/>
  <c r="D6817" i="37"/>
  <c r="D6816" i="37"/>
  <c r="D6815" i="37"/>
  <c r="D6814" i="37"/>
  <c r="D6813" i="37"/>
  <c r="D6812" i="37"/>
  <c r="D6811" i="37"/>
  <c r="D6810" i="37"/>
  <c r="D6809" i="37"/>
  <c r="D6808" i="37"/>
  <c r="D6807" i="37"/>
  <c r="D6806" i="37"/>
  <c r="D6805" i="37"/>
  <c r="D6804" i="37"/>
  <c r="D6803" i="37"/>
  <c r="D6802" i="37"/>
  <c r="D6801" i="37"/>
  <c r="D6800" i="37"/>
  <c r="D6799" i="37"/>
  <c r="D6798" i="37"/>
  <c r="D6797" i="37"/>
  <c r="D6796" i="37"/>
  <c r="D6795" i="37"/>
  <c r="D6794" i="37"/>
  <c r="D6793" i="37"/>
  <c r="D6792" i="37"/>
  <c r="D6791" i="37"/>
  <c r="D6790" i="37"/>
  <c r="D6789" i="37"/>
  <c r="D6788" i="37"/>
  <c r="D6787" i="37"/>
  <c r="D6786" i="37"/>
  <c r="D6785" i="37"/>
  <c r="D6784" i="37"/>
  <c r="D6783" i="37"/>
  <c r="D6782" i="37"/>
  <c r="D6781" i="37"/>
  <c r="D6780" i="37"/>
  <c r="D6779" i="37"/>
  <c r="D6778" i="37"/>
  <c r="D6777" i="37"/>
  <c r="D6776" i="37"/>
  <c r="D6775" i="37"/>
  <c r="D6774" i="37"/>
  <c r="D6773" i="37"/>
  <c r="D6772" i="37"/>
  <c r="D6771" i="37"/>
  <c r="D6770" i="37"/>
  <c r="D6769" i="37"/>
  <c r="D6768" i="37"/>
  <c r="D6767" i="37"/>
  <c r="D6766" i="37"/>
  <c r="D6765" i="37"/>
  <c r="D6764" i="37"/>
  <c r="D6763" i="37"/>
  <c r="D6762" i="37"/>
  <c r="D6761" i="37"/>
  <c r="D6760" i="37"/>
  <c r="D6759" i="37"/>
  <c r="D6758" i="37"/>
  <c r="D6757" i="37"/>
  <c r="D6756" i="37"/>
  <c r="D6755" i="37"/>
  <c r="D6754" i="37"/>
  <c r="D6753" i="37"/>
  <c r="D6752" i="37"/>
  <c r="D6751" i="37"/>
  <c r="D6750" i="37"/>
  <c r="D6749" i="37"/>
  <c r="D6748" i="37"/>
  <c r="D6747" i="37"/>
  <c r="D6746" i="37"/>
  <c r="D6745" i="37"/>
  <c r="D6744" i="37"/>
  <c r="D6743" i="37"/>
  <c r="D6742" i="37"/>
  <c r="D6741" i="37"/>
  <c r="D6740" i="37"/>
  <c r="D6739" i="37"/>
  <c r="D6738" i="37"/>
  <c r="D6737" i="37"/>
  <c r="D6736" i="37"/>
  <c r="D6735" i="37"/>
  <c r="D6734" i="37"/>
  <c r="D6733" i="37"/>
  <c r="D6732" i="37"/>
  <c r="D6731" i="37"/>
  <c r="D6730" i="37"/>
  <c r="D6729" i="37"/>
  <c r="D6728" i="37"/>
  <c r="D6727" i="37"/>
  <c r="D6726" i="37"/>
  <c r="D6725" i="37"/>
  <c r="D6724" i="37"/>
  <c r="D6723" i="37"/>
  <c r="D6722" i="37"/>
  <c r="D6721" i="37"/>
  <c r="D6720" i="37"/>
  <c r="D6719" i="37"/>
  <c r="D6718" i="37"/>
  <c r="D6717" i="37"/>
  <c r="D6716" i="37"/>
  <c r="D6715" i="37"/>
  <c r="D6714" i="37"/>
  <c r="D6713" i="37"/>
  <c r="D6712" i="37"/>
  <c r="D6711" i="37"/>
  <c r="D6710" i="37"/>
  <c r="D6709" i="37"/>
  <c r="D6708" i="37"/>
  <c r="D6707" i="37"/>
  <c r="D6706" i="37"/>
  <c r="D6705" i="37"/>
  <c r="D6704" i="37"/>
  <c r="D6703" i="37"/>
  <c r="D6702" i="37"/>
  <c r="D6701" i="37"/>
  <c r="D6700" i="37"/>
  <c r="D6699" i="37"/>
  <c r="D6698" i="37"/>
  <c r="D6697" i="37"/>
  <c r="D6696" i="37"/>
  <c r="D6695" i="37"/>
  <c r="D6694" i="37"/>
  <c r="D6693" i="37"/>
  <c r="D6692" i="37"/>
  <c r="D6691" i="37"/>
  <c r="D6690" i="37"/>
  <c r="D6689" i="37"/>
  <c r="D6688" i="37"/>
  <c r="D6687" i="37"/>
  <c r="D6686" i="37"/>
  <c r="D6685" i="37"/>
  <c r="D6684" i="37"/>
  <c r="D6683" i="37"/>
  <c r="D6682" i="37"/>
  <c r="D6681" i="37"/>
  <c r="D6680" i="37"/>
  <c r="D6679" i="37"/>
  <c r="D6678" i="37"/>
  <c r="D6677" i="37"/>
  <c r="D6676" i="37"/>
  <c r="D6675" i="37"/>
  <c r="D6674" i="37"/>
  <c r="D6673" i="37"/>
  <c r="D6672" i="37"/>
  <c r="D6671" i="37"/>
  <c r="D6670" i="37"/>
  <c r="D6669" i="37"/>
  <c r="D6668" i="37"/>
  <c r="D6667" i="37"/>
  <c r="D6666" i="37"/>
  <c r="D6665" i="37"/>
  <c r="D6664" i="37"/>
  <c r="D6663" i="37"/>
  <c r="D6662" i="37"/>
  <c r="D6661" i="37"/>
  <c r="D6660" i="37"/>
  <c r="D6659" i="37"/>
  <c r="D6658" i="37"/>
  <c r="D6657" i="37"/>
  <c r="D6656" i="37"/>
  <c r="D6655" i="37"/>
  <c r="D6654" i="37"/>
  <c r="D6653" i="37"/>
  <c r="D6652" i="37"/>
  <c r="D6651" i="37"/>
  <c r="D6650" i="37"/>
  <c r="D6649" i="37"/>
  <c r="D6648" i="37"/>
  <c r="D6647" i="37"/>
  <c r="D6646" i="37"/>
  <c r="D6645" i="37"/>
  <c r="D6644" i="37"/>
  <c r="D6643" i="37"/>
  <c r="D6642" i="37"/>
  <c r="D6641" i="37"/>
  <c r="D6640" i="37"/>
  <c r="D6639" i="37"/>
  <c r="D6638" i="37"/>
  <c r="D6637" i="37"/>
  <c r="D6636" i="37"/>
  <c r="D6635" i="37"/>
  <c r="D6634" i="37"/>
  <c r="D6633" i="37"/>
  <c r="D6632" i="37"/>
  <c r="D6631" i="37"/>
  <c r="D6630" i="37"/>
  <c r="D6629" i="37"/>
  <c r="D6628" i="37"/>
  <c r="D6627" i="37"/>
  <c r="D6626" i="37"/>
  <c r="D6625" i="37"/>
  <c r="D6624" i="37"/>
  <c r="D6623" i="37"/>
  <c r="D6622" i="37"/>
  <c r="D6621" i="37"/>
  <c r="D6620" i="37"/>
  <c r="D6619" i="37"/>
  <c r="D6618" i="37"/>
  <c r="D6617" i="37"/>
  <c r="D6616" i="37"/>
  <c r="D6615" i="37"/>
  <c r="D6614" i="37"/>
  <c r="D6613" i="37"/>
  <c r="D6612" i="37"/>
  <c r="D6611" i="37"/>
  <c r="D6610" i="37"/>
  <c r="D6609" i="37"/>
  <c r="D6608" i="37"/>
  <c r="D6607" i="37"/>
  <c r="D6606" i="37"/>
  <c r="D6605" i="37"/>
  <c r="D6604" i="37"/>
  <c r="D6603" i="37"/>
  <c r="D6602" i="37"/>
  <c r="D6601" i="37"/>
  <c r="D6600" i="37"/>
  <c r="D6599" i="37"/>
  <c r="D6598" i="37"/>
  <c r="D6597" i="37"/>
  <c r="D6596" i="37"/>
  <c r="D6595" i="37"/>
  <c r="D6594" i="37"/>
  <c r="D6593" i="37"/>
  <c r="D6592" i="37"/>
  <c r="D6591" i="37"/>
  <c r="D6590" i="37"/>
  <c r="D6589" i="37"/>
  <c r="D6588" i="37"/>
  <c r="D6587" i="37"/>
  <c r="D6586" i="37"/>
  <c r="D6585" i="37"/>
  <c r="D6584" i="37"/>
  <c r="D6583" i="37"/>
  <c r="D6582" i="37"/>
  <c r="D6581" i="37"/>
  <c r="D6580" i="37"/>
  <c r="D6579" i="37"/>
  <c r="D6578" i="37"/>
  <c r="D6577" i="37"/>
  <c r="D6576" i="37"/>
  <c r="D6575" i="37"/>
  <c r="D6574" i="37"/>
  <c r="D6573" i="37"/>
  <c r="D6572" i="37"/>
  <c r="D6571" i="37"/>
  <c r="D6570" i="37"/>
  <c r="D6569" i="37"/>
  <c r="D6568" i="37"/>
  <c r="D6567" i="37"/>
  <c r="D6566" i="37"/>
  <c r="D6565" i="37"/>
  <c r="D6564" i="37"/>
  <c r="D6563" i="37"/>
  <c r="D6562" i="37"/>
  <c r="D6561" i="37"/>
  <c r="D6560" i="37"/>
  <c r="D6559" i="37"/>
  <c r="D6558" i="37"/>
  <c r="D6557" i="37"/>
  <c r="D6556" i="37"/>
  <c r="D6555" i="37"/>
  <c r="D6554" i="37"/>
  <c r="D6553" i="37"/>
  <c r="D6552" i="37"/>
  <c r="D6551" i="37"/>
  <c r="D6550" i="37"/>
  <c r="D6549" i="37"/>
  <c r="D6548" i="37"/>
  <c r="D6547" i="37"/>
  <c r="D6546" i="37"/>
  <c r="D6545" i="37"/>
  <c r="D6544" i="37"/>
  <c r="D6543" i="37"/>
  <c r="D6542" i="37"/>
  <c r="D6541" i="37"/>
  <c r="D6540" i="37"/>
  <c r="D6539" i="37"/>
  <c r="D6538" i="37"/>
  <c r="D6537" i="37"/>
  <c r="D6536" i="37"/>
  <c r="D6535" i="37"/>
  <c r="D6534" i="37"/>
  <c r="D6533" i="37"/>
  <c r="D6532" i="37"/>
  <c r="D6531" i="37"/>
  <c r="D6530" i="37"/>
  <c r="D6529" i="37"/>
  <c r="D6528" i="37"/>
  <c r="D6527" i="37"/>
  <c r="D6526" i="37"/>
  <c r="D6525" i="37"/>
  <c r="D6524" i="37"/>
  <c r="D6523" i="37"/>
  <c r="D6522" i="37"/>
  <c r="D6521" i="37"/>
  <c r="D6520" i="37"/>
  <c r="D6519" i="37"/>
  <c r="D6518" i="37"/>
  <c r="D6517" i="37"/>
  <c r="D6516" i="37"/>
  <c r="D6515" i="37"/>
  <c r="D6514" i="37"/>
  <c r="D6513" i="37"/>
  <c r="D6512" i="37"/>
  <c r="D6511" i="37"/>
  <c r="D6510" i="37"/>
  <c r="D6509" i="37"/>
  <c r="D6508" i="37"/>
  <c r="D6507" i="37"/>
  <c r="D6506" i="37"/>
  <c r="D6505" i="37"/>
  <c r="D6504" i="37"/>
  <c r="D6503" i="37"/>
  <c r="D6502" i="37"/>
  <c r="D6501" i="37"/>
  <c r="D6500" i="37"/>
  <c r="D6499" i="37"/>
  <c r="D6498" i="37"/>
  <c r="D6497" i="37"/>
  <c r="D6496" i="37"/>
  <c r="D6495" i="37"/>
  <c r="D6494" i="37"/>
  <c r="D6493" i="37"/>
  <c r="D6492" i="37"/>
  <c r="D6491" i="37"/>
  <c r="D6490" i="37"/>
  <c r="D6489" i="37"/>
  <c r="D6488" i="37"/>
  <c r="D6487" i="37"/>
  <c r="D6486" i="37"/>
  <c r="D6485" i="37"/>
  <c r="D6484" i="37"/>
  <c r="D6483" i="37"/>
  <c r="D6482" i="37"/>
  <c r="D6481" i="37"/>
  <c r="D6480" i="37"/>
  <c r="D6479" i="37"/>
  <c r="D6478" i="37"/>
  <c r="D6477" i="37"/>
  <c r="D6476" i="37"/>
  <c r="D6475" i="37"/>
  <c r="D6474" i="37"/>
  <c r="D6473" i="37"/>
  <c r="D6472" i="37"/>
  <c r="D6471" i="37"/>
  <c r="D6470" i="37"/>
  <c r="D6469" i="37"/>
  <c r="D6468" i="37"/>
  <c r="D6467" i="37"/>
  <c r="D6466" i="37"/>
  <c r="D6465" i="37"/>
  <c r="D6464" i="37"/>
  <c r="D6463" i="37"/>
  <c r="D6462" i="37"/>
  <c r="D6461" i="37"/>
  <c r="D6460" i="37"/>
  <c r="D6459" i="37"/>
  <c r="D6458" i="37"/>
  <c r="D6457" i="37"/>
  <c r="D6456" i="37"/>
  <c r="D6455" i="37"/>
  <c r="D6454" i="37"/>
  <c r="D6453" i="37"/>
  <c r="D6452" i="37"/>
  <c r="D6451" i="37"/>
  <c r="D6450" i="37"/>
  <c r="D6449" i="37"/>
  <c r="D6448" i="37"/>
  <c r="D6447" i="37"/>
  <c r="D6446" i="37"/>
  <c r="D6445" i="37"/>
  <c r="D6444" i="37"/>
  <c r="D6443" i="37"/>
  <c r="D6442" i="37"/>
  <c r="D6441" i="37"/>
  <c r="D6440" i="37"/>
  <c r="D6439" i="37"/>
  <c r="D6438" i="37"/>
  <c r="D6437" i="37"/>
  <c r="D6436" i="37"/>
  <c r="D6435" i="37"/>
  <c r="D6434" i="37"/>
  <c r="D6433" i="37"/>
  <c r="D6432" i="37"/>
  <c r="D6431" i="37"/>
  <c r="D6430" i="37"/>
  <c r="D6429" i="37"/>
  <c r="D6428" i="37"/>
  <c r="D6427" i="37"/>
  <c r="D6426" i="37"/>
  <c r="D6425" i="37"/>
  <c r="D6424" i="37"/>
  <c r="D6423" i="37"/>
  <c r="D6422" i="37"/>
  <c r="D6421" i="37"/>
  <c r="D6420" i="37"/>
  <c r="D6419" i="37"/>
  <c r="D6418" i="37"/>
  <c r="D6417" i="37"/>
  <c r="D6416" i="37"/>
  <c r="D6415" i="37"/>
  <c r="D6414" i="37"/>
  <c r="D6413" i="37"/>
  <c r="D6412" i="37"/>
  <c r="D6411" i="37"/>
  <c r="D6410" i="37"/>
  <c r="D6409" i="37"/>
  <c r="D6408" i="37"/>
  <c r="D6407" i="37"/>
  <c r="D6406" i="37"/>
  <c r="D6405" i="37"/>
  <c r="D6404" i="37"/>
  <c r="D6403" i="37"/>
  <c r="D6402" i="37"/>
  <c r="D6401" i="37"/>
  <c r="D6400" i="37"/>
  <c r="D6399" i="37"/>
  <c r="D6398" i="37"/>
  <c r="D6397" i="37"/>
  <c r="D6396" i="37"/>
  <c r="D6395" i="37"/>
  <c r="D6394" i="37"/>
  <c r="D6393" i="37"/>
  <c r="D6392" i="37"/>
  <c r="D6391" i="37"/>
  <c r="D6390" i="37"/>
  <c r="D6389" i="37"/>
  <c r="D6388" i="37"/>
  <c r="D6387" i="37"/>
  <c r="D6386" i="37"/>
  <c r="D6385" i="37"/>
  <c r="D6384" i="37"/>
  <c r="D6383" i="37"/>
  <c r="D6382" i="37"/>
  <c r="D6381" i="37"/>
  <c r="D6380" i="37"/>
  <c r="D6379" i="37"/>
  <c r="D6378" i="37"/>
  <c r="D6377" i="37"/>
  <c r="D6376" i="37"/>
  <c r="D6375" i="37"/>
  <c r="D6374" i="37"/>
  <c r="D6373" i="37"/>
  <c r="D6372" i="37"/>
  <c r="D6371" i="37"/>
  <c r="D6370" i="37"/>
  <c r="D6369" i="37"/>
  <c r="D6368" i="37"/>
  <c r="D6367" i="37"/>
  <c r="D6366" i="37"/>
  <c r="D6365" i="37"/>
  <c r="D6364" i="37"/>
  <c r="D6363" i="37"/>
  <c r="D6362" i="37"/>
  <c r="D6361" i="37"/>
  <c r="D6360" i="37"/>
  <c r="D6359" i="37"/>
  <c r="D6358" i="37"/>
  <c r="D6357" i="37"/>
  <c r="D6356" i="37"/>
  <c r="D6355" i="37"/>
  <c r="D6354" i="37"/>
  <c r="D6353" i="37"/>
  <c r="D6352" i="37"/>
  <c r="D6351" i="37"/>
  <c r="D6350" i="37"/>
  <c r="D6349" i="37"/>
  <c r="D6348" i="37"/>
  <c r="D6347" i="37"/>
  <c r="D6346" i="37"/>
  <c r="D6345" i="37"/>
  <c r="D6344" i="37"/>
  <c r="D6343" i="37"/>
  <c r="D6342" i="37"/>
  <c r="D6341" i="37"/>
  <c r="D6340" i="37"/>
  <c r="D6339" i="37"/>
  <c r="D6338" i="37"/>
  <c r="D6337" i="37"/>
  <c r="D6336" i="37"/>
  <c r="D6335" i="37"/>
  <c r="D6334" i="37"/>
  <c r="D6333" i="37"/>
  <c r="D6332" i="37"/>
  <c r="D6331" i="37"/>
  <c r="D6330" i="37"/>
  <c r="D6329" i="37"/>
  <c r="D6328" i="37"/>
  <c r="D6327" i="37"/>
  <c r="D6326" i="37"/>
  <c r="D6325" i="37"/>
  <c r="D6324" i="37"/>
  <c r="D6323" i="37"/>
  <c r="D6322" i="37"/>
  <c r="D6321" i="37"/>
  <c r="D6320" i="37"/>
  <c r="D6319" i="37"/>
  <c r="D6318" i="37"/>
  <c r="D6317" i="37"/>
  <c r="D6316" i="37"/>
  <c r="D6315" i="37"/>
  <c r="D6314" i="37"/>
  <c r="D6313" i="37"/>
  <c r="D6312" i="37"/>
  <c r="D6311" i="37"/>
  <c r="D6310" i="37"/>
  <c r="D6309" i="37"/>
  <c r="D6308" i="37"/>
  <c r="D6307" i="37"/>
  <c r="D6306" i="37"/>
  <c r="D6305" i="37"/>
  <c r="D6304" i="37"/>
  <c r="D6303" i="37"/>
  <c r="D6302" i="37"/>
  <c r="D6301" i="37"/>
  <c r="D6300" i="37"/>
  <c r="D6299" i="37"/>
  <c r="D6298" i="37"/>
  <c r="D6297" i="37"/>
  <c r="D6296" i="37"/>
  <c r="D6295" i="37"/>
  <c r="D6294" i="37"/>
  <c r="D6293" i="37"/>
  <c r="D6292" i="37"/>
  <c r="D6291" i="37"/>
  <c r="D6290" i="37"/>
  <c r="D6289" i="37"/>
  <c r="D6288" i="37"/>
  <c r="D6287" i="37"/>
  <c r="D6286" i="37"/>
  <c r="D6285" i="37"/>
  <c r="D6284" i="37"/>
  <c r="D6283" i="37"/>
  <c r="D6282" i="37"/>
  <c r="D6281" i="37"/>
  <c r="D6280" i="37"/>
  <c r="D6279" i="37"/>
  <c r="D6278" i="37"/>
  <c r="D6277" i="37"/>
  <c r="D6276" i="37"/>
  <c r="D6275" i="37"/>
  <c r="D6274" i="37"/>
  <c r="D6273" i="37"/>
  <c r="D6272" i="37"/>
  <c r="D6271" i="37"/>
  <c r="D6270" i="37"/>
  <c r="D6269" i="37"/>
  <c r="D6268" i="37"/>
  <c r="D6267" i="37"/>
  <c r="D6266" i="37"/>
  <c r="D6265" i="37"/>
  <c r="D6264" i="37"/>
  <c r="D6263" i="37"/>
  <c r="D6262" i="37"/>
  <c r="D6261" i="37"/>
  <c r="D6260" i="37"/>
  <c r="D6259" i="37"/>
  <c r="D6258" i="37"/>
  <c r="D6257" i="37"/>
  <c r="D6256" i="37"/>
  <c r="D6255" i="37"/>
  <c r="D6254" i="37"/>
  <c r="D6253" i="37"/>
  <c r="D6252" i="37"/>
  <c r="D6251" i="37"/>
  <c r="D6250" i="37"/>
  <c r="D6249" i="37"/>
  <c r="D6248" i="37"/>
  <c r="D6247" i="37"/>
  <c r="D6246" i="37"/>
  <c r="D6245" i="37"/>
  <c r="D6244" i="37"/>
  <c r="D6243" i="37"/>
  <c r="D6242" i="37"/>
  <c r="D6241" i="37"/>
  <c r="D6240" i="37"/>
  <c r="D6239" i="37"/>
  <c r="D6238" i="37"/>
  <c r="D6237" i="37"/>
  <c r="D6236" i="37"/>
  <c r="D6235" i="37"/>
  <c r="D6234" i="37"/>
  <c r="D6233" i="37"/>
  <c r="D6232" i="37"/>
  <c r="D6231" i="37"/>
  <c r="D6230" i="37"/>
  <c r="D6229" i="37"/>
  <c r="D6228" i="37"/>
  <c r="D6227" i="37"/>
  <c r="D6226" i="37"/>
  <c r="D6225" i="37"/>
  <c r="D6224" i="37"/>
  <c r="D6223" i="37"/>
  <c r="D6222" i="37"/>
  <c r="D6221" i="37"/>
  <c r="D6220" i="37"/>
  <c r="D6219" i="37"/>
  <c r="D6218" i="37"/>
  <c r="D6217" i="37"/>
  <c r="D6216" i="37"/>
  <c r="D6215" i="37"/>
  <c r="D6214" i="37"/>
  <c r="D6213" i="37"/>
  <c r="D6212" i="37"/>
  <c r="D6211" i="37"/>
  <c r="D6210" i="37"/>
  <c r="D6209" i="37"/>
  <c r="D6208" i="37"/>
  <c r="D6207" i="37"/>
  <c r="D6206" i="37"/>
  <c r="D6205" i="37"/>
  <c r="D6204" i="37"/>
  <c r="D6203" i="37"/>
  <c r="D6202" i="37"/>
  <c r="D6201" i="37"/>
  <c r="D6200" i="37"/>
  <c r="D6199" i="37"/>
  <c r="D6198" i="37"/>
  <c r="D6197" i="37"/>
  <c r="D6196" i="37"/>
  <c r="D6195" i="37"/>
  <c r="D6194" i="37"/>
  <c r="D6193" i="37"/>
  <c r="D6192" i="37"/>
  <c r="D6191" i="37"/>
  <c r="D6190" i="37"/>
  <c r="D6189" i="37"/>
  <c r="D6188" i="37"/>
  <c r="D6187" i="37"/>
  <c r="D6186" i="37"/>
  <c r="D6185" i="37"/>
  <c r="D6184" i="37"/>
  <c r="D6183" i="37"/>
  <c r="D6182" i="37"/>
  <c r="D6181" i="37"/>
  <c r="D6180" i="37"/>
  <c r="D6179" i="37"/>
  <c r="D6178" i="37"/>
  <c r="D6177" i="37"/>
  <c r="D6176" i="37"/>
  <c r="D6175" i="37"/>
  <c r="D6174" i="37"/>
  <c r="D6173" i="37"/>
  <c r="D6172" i="37"/>
  <c r="D6171" i="37"/>
  <c r="D6170" i="37"/>
  <c r="D6169" i="37"/>
  <c r="D6168" i="37"/>
  <c r="D6167" i="37"/>
  <c r="D6166" i="37"/>
  <c r="D6165" i="37"/>
  <c r="D6164" i="37"/>
  <c r="D6163" i="37"/>
  <c r="D6162" i="37"/>
  <c r="D6161" i="37"/>
  <c r="D6160" i="37"/>
  <c r="D6159" i="37"/>
  <c r="D6158" i="37"/>
  <c r="D6157" i="37"/>
  <c r="D6156" i="37"/>
  <c r="D6155" i="37"/>
  <c r="D6154" i="37"/>
  <c r="D6153" i="37"/>
  <c r="D6152" i="37"/>
  <c r="D6151" i="37"/>
  <c r="D6150" i="37"/>
  <c r="D6149" i="37"/>
  <c r="D6148" i="37"/>
  <c r="D6147" i="37"/>
  <c r="D6146" i="37"/>
  <c r="D6145" i="37"/>
  <c r="D6144" i="37"/>
  <c r="D6143" i="37"/>
  <c r="D6142" i="37"/>
  <c r="D6141" i="37"/>
  <c r="D6140" i="37"/>
  <c r="D6139" i="37"/>
  <c r="D6138" i="37"/>
  <c r="D6137" i="37"/>
  <c r="D6136" i="37"/>
  <c r="D6135" i="37"/>
  <c r="D6134" i="37"/>
  <c r="D6133" i="37"/>
  <c r="D6132" i="37"/>
  <c r="D6131" i="37"/>
  <c r="D6130" i="37"/>
  <c r="D6129" i="37"/>
  <c r="D6128" i="37"/>
  <c r="D6127" i="37"/>
  <c r="D6126" i="37"/>
  <c r="D6125" i="37"/>
  <c r="D6124" i="37"/>
  <c r="D6123" i="37"/>
  <c r="D6122" i="37"/>
  <c r="D6121" i="37"/>
  <c r="D6120" i="37"/>
  <c r="D6119" i="37"/>
  <c r="D6118" i="37"/>
  <c r="D6117" i="37"/>
  <c r="D6116" i="37"/>
  <c r="D6115" i="37"/>
  <c r="D6114" i="37"/>
  <c r="D6113" i="37"/>
  <c r="D6112" i="37"/>
  <c r="D6111" i="37"/>
  <c r="D6110" i="37"/>
  <c r="D6109" i="37"/>
  <c r="D6108" i="37"/>
  <c r="D6107" i="37"/>
  <c r="D6106" i="37"/>
  <c r="D6105" i="37"/>
  <c r="D6104" i="37"/>
  <c r="D6103" i="37"/>
  <c r="D6102" i="37"/>
  <c r="D6101" i="37"/>
  <c r="D6100" i="37"/>
  <c r="D6099" i="37"/>
  <c r="D6098" i="37"/>
  <c r="D6097" i="37"/>
  <c r="D6096" i="37"/>
  <c r="D6095" i="37"/>
  <c r="D6094" i="37"/>
  <c r="D6093" i="37"/>
  <c r="D6092" i="37"/>
  <c r="D6091" i="37"/>
  <c r="D6090" i="37"/>
  <c r="D6089" i="37"/>
  <c r="D6088" i="37"/>
  <c r="D6087" i="37"/>
  <c r="D6086" i="37"/>
  <c r="D6085" i="37"/>
  <c r="D6084" i="37"/>
  <c r="D6083" i="37"/>
  <c r="D6082" i="37"/>
  <c r="D6081" i="37"/>
  <c r="D6080" i="37"/>
  <c r="D6079" i="37"/>
  <c r="D6078" i="37"/>
  <c r="D6077" i="37"/>
  <c r="D6076" i="37"/>
  <c r="D6075" i="37"/>
  <c r="D6074" i="37"/>
  <c r="D6073" i="37"/>
  <c r="D6072" i="37"/>
  <c r="D6071" i="37"/>
  <c r="D6070" i="37"/>
  <c r="D6069" i="37"/>
  <c r="D6068" i="37"/>
  <c r="D6067" i="37"/>
  <c r="D6066" i="37"/>
  <c r="D6065" i="37"/>
  <c r="D6064" i="37"/>
  <c r="D6063" i="37"/>
  <c r="D6062" i="37"/>
  <c r="D6061" i="37"/>
  <c r="D6060" i="37"/>
  <c r="D6059" i="37"/>
  <c r="D6058" i="37"/>
  <c r="D6057" i="37"/>
  <c r="D6056" i="37"/>
  <c r="D6055" i="37"/>
  <c r="D6054" i="37"/>
  <c r="D6053" i="37"/>
  <c r="D6052" i="37"/>
  <c r="D6051" i="37"/>
  <c r="D6050" i="37"/>
  <c r="D6049" i="37"/>
  <c r="D6048" i="37"/>
  <c r="D6047" i="37"/>
  <c r="D6046" i="37"/>
  <c r="D6045" i="37"/>
  <c r="D6044" i="37"/>
  <c r="D6043" i="37"/>
  <c r="D6042" i="37"/>
  <c r="D6041" i="37"/>
  <c r="D6040" i="37"/>
  <c r="D6039" i="37"/>
  <c r="D6038" i="37"/>
  <c r="D6037" i="37"/>
  <c r="D6036" i="37"/>
  <c r="D6035" i="37"/>
  <c r="D6034" i="37"/>
  <c r="D6033" i="37"/>
  <c r="D6032" i="37"/>
  <c r="D6031" i="37"/>
  <c r="D6030" i="37"/>
  <c r="D6029" i="37"/>
  <c r="D6028" i="37"/>
  <c r="D6027" i="37"/>
  <c r="D6026" i="37"/>
  <c r="D6025" i="37"/>
  <c r="D6024" i="37"/>
  <c r="D6023" i="37"/>
  <c r="D6022" i="37"/>
  <c r="D6021" i="37"/>
  <c r="D6020" i="37"/>
  <c r="D6019" i="37"/>
  <c r="D6018" i="37"/>
  <c r="D6017" i="37"/>
  <c r="D6016" i="37"/>
  <c r="D6015" i="37"/>
  <c r="D6014" i="37"/>
  <c r="D6013" i="37"/>
  <c r="D6012" i="37"/>
  <c r="D6011" i="37"/>
  <c r="D6010" i="37"/>
  <c r="D6009" i="37"/>
  <c r="D6008" i="37"/>
  <c r="D6007" i="37"/>
  <c r="D6006" i="37"/>
  <c r="D6005" i="37"/>
  <c r="D6004" i="37"/>
  <c r="D6003" i="37"/>
  <c r="D6002" i="37"/>
  <c r="D6001" i="37"/>
  <c r="D6000" i="37"/>
  <c r="D5999" i="37"/>
  <c r="D5998" i="37"/>
  <c r="D5997" i="37"/>
  <c r="D5996" i="37"/>
  <c r="D5995" i="37"/>
  <c r="D5994" i="37"/>
  <c r="D5993" i="37"/>
  <c r="D5992" i="37"/>
  <c r="D5991" i="37"/>
  <c r="D5990" i="37"/>
  <c r="D5989" i="37"/>
  <c r="D5988" i="37"/>
  <c r="D5987" i="37"/>
  <c r="D5986" i="37"/>
  <c r="D5985" i="37"/>
  <c r="D5984" i="37"/>
  <c r="D5983" i="37"/>
  <c r="D5982" i="37"/>
  <c r="D5981" i="37"/>
  <c r="D5980" i="37"/>
  <c r="D5979" i="37"/>
  <c r="D5978" i="37"/>
  <c r="D5977" i="37"/>
  <c r="D5976" i="37"/>
  <c r="D5975" i="37"/>
  <c r="D5974" i="37"/>
  <c r="D5973" i="37"/>
  <c r="D5972" i="37"/>
  <c r="D5971" i="37"/>
  <c r="D5970" i="37"/>
  <c r="D5969" i="37"/>
  <c r="D5968" i="37"/>
  <c r="D5967" i="37"/>
  <c r="D5966" i="37"/>
  <c r="D5965" i="37"/>
  <c r="D5964" i="37"/>
  <c r="D5963" i="37"/>
  <c r="D5962" i="37"/>
  <c r="D5961" i="37"/>
  <c r="D5960" i="37"/>
  <c r="D5959" i="37"/>
  <c r="D5958" i="37"/>
  <c r="D5957" i="37"/>
  <c r="D5956" i="37"/>
  <c r="D5955" i="37"/>
  <c r="D5954" i="37"/>
  <c r="D5953" i="37"/>
  <c r="D5952" i="37"/>
  <c r="D5951" i="37"/>
  <c r="D5950" i="37"/>
  <c r="D5949" i="37"/>
  <c r="D5948" i="37"/>
  <c r="D5947" i="37"/>
  <c r="D5946" i="37"/>
  <c r="D5945" i="37"/>
  <c r="D5944" i="37"/>
  <c r="D5943" i="37"/>
  <c r="D5942" i="37"/>
  <c r="D5941" i="37"/>
  <c r="D5940" i="37"/>
  <c r="D5939" i="37"/>
  <c r="D5938" i="37"/>
  <c r="D5937" i="37"/>
  <c r="D5936" i="37"/>
  <c r="D5935" i="37"/>
  <c r="D5934" i="37"/>
  <c r="D5933" i="37"/>
  <c r="D5932" i="37"/>
  <c r="D5931" i="37"/>
  <c r="D5930" i="37"/>
  <c r="D5929" i="37"/>
  <c r="D5928" i="37"/>
  <c r="D5927" i="37"/>
  <c r="D5926" i="37"/>
  <c r="D5925" i="37"/>
  <c r="D5924" i="37"/>
  <c r="D5923" i="37"/>
  <c r="D5922" i="37"/>
  <c r="D5921" i="37"/>
  <c r="D5920" i="37"/>
  <c r="D5919" i="37"/>
  <c r="D5918" i="37"/>
  <c r="D5917" i="37"/>
  <c r="D5916" i="37"/>
  <c r="D5915" i="37"/>
  <c r="D5914" i="37"/>
  <c r="D5913" i="37"/>
  <c r="D5912" i="37"/>
  <c r="D5911" i="37"/>
  <c r="D5910" i="37"/>
  <c r="D5909" i="37"/>
  <c r="D5908" i="37"/>
  <c r="D5907" i="37"/>
  <c r="D5906" i="37"/>
  <c r="D5905" i="37"/>
  <c r="D5904" i="37"/>
  <c r="D5903" i="37"/>
  <c r="D5902" i="37"/>
  <c r="D5901" i="37"/>
  <c r="D5900" i="37"/>
  <c r="D5899" i="37"/>
  <c r="D5898" i="37"/>
  <c r="D5897" i="37"/>
  <c r="D5896" i="37"/>
  <c r="D5895" i="37"/>
  <c r="D5894" i="37"/>
  <c r="D5893" i="37"/>
  <c r="D5892" i="37"/>
  <c r="D5891" i="37"/>
  <c r="D5890" i="37"/>
  <c r="D5889" i="37"/>
  <c r="D5888" i="37"/>
  <c r="D5887" i="37"/>
  <c r="D5886" i="37"/>
  <c r="D5885" i="37"/>
  <c r="D5884" i="37"/>
  <c r="D5883" i="37"/>
  <c r="D5882" i="37"/>
  <c r="D5881" i="37"/>
  <c r="D5880" i="37"/>
  <c r="D5879" i="37"/>
  <c r="D5878" i="37"/>
  <c r="D5877" i="37"/>
  <c r="D5876" i="37"/>
  <c r="D5875" i="37"/>
  <c r="D5874" i="37"/>
  <c r="D5873" i="37"/>
  <c r="D5872" i="37"/>
  <c r="D5871" i="37"/>
  <c r="D5870" i="37"/>
  <c r="D5869" i="37"/>
  <c r="D5868" i="37"/>
  <c r="D5867" i="37"/>
  <c r="D5866" i="37"/>
  <c r="D5865" i="37"/>
  <c r="D5864" i="37"/>
  <c r="D5863" i="37"/>
  <c r="D5862" i="37"/>
  <c r="D5861" i="37"/>
  <c r="D5860" i="37"/>
  <c r="D5859" i="37"/>
  <c r="D5858" i="37"/>
  <c r="D5857" i="37"/>
  <c r="D5856" i="37"/>
  <c r="D5855" i="37"/>
  <c r="D5854" i="37"/>
  <c r="D5853" i="37"/>
  <c r="D5852" i="37"/>
  <c r="D5851" i="37"/>
  <c r="D5850" i="37"/>
  <c r="D5849" i="37"/>
  <c r="D5848" i="37"/>
  <c r="D5847" i="37"/>
  <c r="D5846" i="37"/>
  <c r="D5845" i="37"/>
  <c r="D5844" i="37"/>
  <c r="D5843" i="37"/>
  <c r="D5842" i="37"/>
  <c r="D5841" i="37"/>
  <c r="D5840" i="37"/>
  <c r="D5839" i="37"/>
  <c r="D5838" i="37"/>
  <c r="D5837" i="37"/>
  <c r="D5836" i="37"/>
  <c r="D5835" i="37"/>
  <c r="D5834" i="37"/>
  <c r="D5833" i="37"/>
  <c r="D5832" i="37"/>
  <c r="D5831" i="37"/>
  <c r="D5830" i="37"/>
  <c r="D5829" i="37"/>
  <c r="D5828" i="37"/>
  <c r="D5827" i="37"/>
  <c r="D5826" i="37"/>
  <c r="D5825" i="37"/>
  <c r="D5824" i="37"/>
  <c r="D5823" i="37"/>
  <c r="D5822" i="37"/>
  <c r="D5821" i="37"/>
  <c r="D5820" i="37"/>
  <c r="D5819" i="37"/>
  <c r="D5818" i="37"/>
  <c r="D5817" i="37"/>
  <c r="D5816" i="37"/>
  <c r="D5815" i="37"/>
  <c r="D5814" i="37"/>
  <c r="D5813" i="37"/>
  <c r="D5812" i="37"/>
  <c r="D5811" i="37"/>
  <c r="D5810" i="37"/>
  <c r="D5809" i="37"/>
  <c r="D5808" i="37"/>
  <c r="D5807" i="37"/>
  <c r="D5806" i="37"/>
  <c r="D5805" i="37"/>
  <c r="D5804" i="37"/>
  <c r="D5803" i="37"/>
  <c r="D5802" i="37"/>
  <c r="D5801" i="37"/>
  <c r="D5800" i="37"/>
  <c r="D5799" i="37"/>
  <c r="D5798" i="37"/>
  <c r="D5797" i="37"/>
  <c r="D5796" i="37"/>
  <c r="D5795" i="37"/>
  <c r="D5794" i="37"/>
  <c r="D5793" i="37"/>
  <c r="D5792" i="37"/>
  <c r="D5791" i="37"/>
  <c r="D5790" i="37"/>
  <c r="D5789" i="37"/>
  <c r="D5788" i="37"/>
  <c r="D5787" i="37"/>
  <c r="D5786" i="37"/>
  <c r="D5785" i="37"/>
  <c r="D5784" i="37"/>
  <c r="D5783" i="37"/>
  <c r="D5782" i="37"/>
  <c r="D5781" i="37"/>
  <c r="D5780" i="37"/>
  <c r="D5779" i="37"/>
  <c r="D5778" i="37"/>
  <c r="D5777" i="37"/>
  <c r="D5776" i="37"/>
  <c r="D5775" i="37"/>
  <c r="D5774" i="37"/>
  <c r="D5773" i="37"/>
  <c r="D5772" i="37"/>
  <c r="D5771" i="37"/>
  <c r="D5770" i="37"/>
  <c r="D5769" i="37"/>
  <c r="D5768" i="37"/>
  <c r="D5767" i="37"/>
  <c r="D5766" i="37"/>
  <c r="D5765" i="37"/>
  <c r="D5764" i="37"/>
  <c r="D5763" i="37"/>
  <c r="D5762" i="37"/>
  <c r="D5761" i="37"/>
  <c r="D5760" i="37"/>
  <c r="D5759" i="37"/>
  <c r="D5758" i="37"/>
  <c r="D5757" i="37"/>
  <c r="D5756" i="37"/>
  <c r="D5755" i="37"/>
  <c r="D5754" i="37"/>
  <c r="D5753" i="37"/>
  <c r="D5752" i="37"/>
  <c r="D5751" i="37"/>
  <c r="D5750" i="37"/>
  <c r="D5749" i="37"/>
  <c r="D5748" i="37"/>
  <c r="D5747" i="37"/>
  <c r="D5746" i="37"/>
  <c r="D5745" i="37"/>
  <c r="D5744" i="37"/>
  <c r="D5743" i="37"/>
  <c r="D5742" i="37"/>
  <c r="D5741" i="37"/>
  <c r="D5740" i="37"/>
  <c r="D5739" i="37"/>
  <c r="D5738" i="37"/>
  <c r="D5737" i="37"/>
  <c r="D5736" i="37"/>
  <c r="D5735" i="37"/>
  <c r="D5734" i="37"/>
  <c r="D5733" i="37"/>
  <c r="D5732" i="37"/>
  <c r="D5731" i="37"/>
  <c r="D5730" i="37"/>
  <c r="D5729" i="37"/>
  <c r="D5728" i="37"/>
  <c r="D5727" i="37"/>
  <c r="D5726" i="37"/>
  <c r="D5725" i="37"/>
  <c r="D5724" i="37"/>
  <c r="D5723" i="37"/>
  <c r="D5722" i="37"/>
  <c r="D5721" i="37"/>
  <c r="D5720" i="37"/>
  <c r="D5719" i="37"/>
  <c r="D5718" i="37"/>
  <c r="D5717" i="37"/>
  <c r="D5716" i="37"/>
  <c r="D5715" i="37"/>
  <c r="D5714" i="37"/>
  <c r="D5713" i="37"/>
  <c r="D5712" i="37"/>
  <c r="D5711" i="37"/>
  <c r="D5710" i="37"/>
  <c r="D5709" i="37"/>
  <c r="D5708" i="37"/>
  <c r="D5707" i="37"/>
  <c r="D5706" i="37"/>
  <c r="D5705" i="37"/>
  <c r="D5704" i="37"/>
  <c r="D5703" i="37"/>
  <c r="D5702" i="37"/>
  <c r="D5701" i="37"/>
  <c r="D5700" i="37"/>
  <c r="D5699" i="37"/>
  <c r="D5698" i="37"/>
  <c r="D5697" i="37"/>
  <c r="D5696" i="37"/>
  <c r="D5695" i="37"/>
  <c r="D5694" i="37"/>
  <c r="D5693" i="37"/>
  <c r="D5692" i="37"/>
  <c r="D5691" i="37"/>
  <c r="D5690" i="37"/>
  <c r="D5689" i="37"/>
  <c r="D5688" i="37"/>
  <c r="D5687" i="37"/>
  <c r="D5686" i="37"/>
  <c r="D5685" i="37"/>
  <c r="D5684" i="37"/>
  <c r="D5683" i="37"/>
  <c r="D5682" i="37"/>
  <c r="D5681" i="37"/>
  <c r="D5680" i="37"/>
  <c r="D5679" i="37"/>
  <c r="D5678" i="37"/>
  <c r="D5677" i="37"/>
  <c r="D5676" i="37"/>
  <c r="D5675" i="37"/>
  <c r="D5674" i="37"/>
  <c r="D5673" i="37"/>
  <c r="D5672" i="37"/>
  <c r="D5671" i="37"/>
  <c r="D5670" i="37"/>
  <c r="D5669" i="37"/>
  <c r="D5668" i="37"/>
  <c r="D5667" i="37"/>
  <c r="D5666" i="37"/>
  <c r="D5665" i="37"/>
  <c r="D5664" i="37"/>
  <c r="D5663" i="37"/>
  <c r="D5662" i="37"/>
  <c r="D5661" i="37"/>
  <c r="D5660" i="37"/>
  <c r="D5659" i="37"/>
  <c r="D5658" i="37"/>
  <c r="D5657" i="37"/>
  <c r="D5656" i="37"/>
  <c r="D5655" i="37"/>
  <c r="D5654" i="37"/>
  <c r="D5653" i="37"/>
  <c r="D5652" i="37"/>
  <c r="D5651" i="37"/>
  <c r="D5650" i="37"/>
  <c r="D5649" i="37"/>
  <c r="D5648" i="37"/>
  <c r="D5647" i="37"/>
  <c r="D5646" i="37"/>
  <c r="D5645" i="37"/>
  <c r="D5644" i="37"/>
  <c r="D5643" i="37"/>
  <c r="D5642" i="37"/>
  <c r="D5641" i="37"/>
  <c r="D5640" i="37"/>
  <c r="D5639" i="37"/>
  <c r="D5638" i="37"/>
  <c r="D5637" i="37"/>
  <c r="D5636" i="37"/>
  <c r="D5635" i="37"/>
  <c r="D5634" i="37"/>
  <c r="D5633" i="37"/>
  <c r="D5632" i="37"/>
  <c r="D5631" i="37"/>
  <c r="D5630" i="37"/>
  <c r="D5629" i="37"/>
  <c r="D5628" i="37"/>
  <c r="D5627" i="37"/>
  <c r="D5626" i="37"/>
  <c r="D5625" i="37"/>
  <c r="D5624" i="37"/>
  <c r="D5623" i="37"/>
  <c r="D5622" i="37"/>
  <c r="D5621" i="37"/>
  <c r="D5620" i="37"/>
  <c r="D5619" i="37"/>
  <c r="D5618" i="37"/>
  <c r="D5617" i="37"/>
  <c r="D5616" i="37"/>
  <c r="D5615" i="37"/>
  <c r="D5614" i="37"/>
  <c r="D5613" i="37"/>
  <c r="D5612" i="37"/>
  <c r="D5611" i="37"/>
  <c r="D5610" i="37"/>
  <c r="D5609" i="37"/>
  <c r="D5608" i="37"/>
  <c r="D5607" i="37"/>
  <c r="D5606" i="37"/>
  <c r="D5605" i="37"/>
  <c r="D5604" i="37"/>
  <c r="D5603" i="37"/>
  <c r="D5602" i="37"/>
  <c r="D5601" i="37"/>
  <c r="D5600" i="37"/>
  <c r="D5599" i="37"/>
  <c r="D5598" i="37"/>
  <c r="D5597" i="37"/>
  <c r="D5596" i="37"/>
  <c r="D5595" i="37"/>
  <c r="D5594" i="37"/>
  <c r="D5593" i="37"/>
  <c r="D5592" i="37"/>
  <c r="D5591" i="37"/>
  <c r="D5590" i="37"/>
  <c r="D5589" i="37"/>
  <c r="D5588" i="37"/>
  <c r="D5587" i="37"/>
  <c r="D5586" i="37"/>
  <c r="D5585" i="37"/>
  <c r="D5584" i="37"/>
  <c r="D5583" i="37"/>
  <c r="D5582" i="37"/>
  <c r="D5581" i="37"/>
  <c r="D5580" i="37"/>
  <c r="D5579" i="37"/>
  <c r="D5578" i="37"/>
  <c r="D5577" i="37"/>
  <c r="D5576" i="37"/>
  <c r="D5575" i="37"/>
  <c r="D5574" i="37"/>
  <c r="D5573" i="37"/>
  <c r="D5572" i="37"/>
  <c r="D5571" i="37"/>
  <c r="D5570" i="37"/>
  <c r="D5569" i="37"/>
  <c r="D5568" i="37"/>
  <c r="D5567" i="37"/>
  <c r="D5566" i="37"/>
  <c r="D5565" i="37"/>
  <c r="D5564" i="37"/>
  <c r="D5563" i="37"/>
  <c r="D5562" i="37"/>
  <c r="D5561" i="37"/>
  <c r="D5560" i="37"/>
  <c r="D5559" i="37"/>
  <c r="D5558" i="37"/>
  <c r="D5557" i="37"/>
  <c r="D5556" i="37"/>
  <c r="D5555" i="37"/>
  <c r="D5554" i="37"/>
  <c r="D5553" i="37"/>
  <c r="D5552" i="37"/>
  <c r="D5551" i="37"/>
  <c r="D5550" i="37"/>
  <c r="D5549" i="37"/>
  <c r="D5548" i="37"/>
  <c r="D5547" i="37"/>
  <c r="D5546" i="37"/>
  <c r="D5545" i="37"/>
  <c r="D5544" i="37"/>
  <c r="D5543" i="37"/>
  <c r="D5542" i="37"/>
  <c r="D5541" i="37"/>
  <c r="D5540" i="37"/>
  <c r="D5539" i="37"/>
  <c r="D5538" i="37"/>
  <c r="D5537" i="37"/>
  <c r="D5536" i="37"/>
  <c r="D5535" i="37"/>
  <c r="D5534" i="37"/>
  <c r="D5533" i="37"/>
  <c r="D5532" i="37"/>
  <c r="D5531" i="37"/>
  <c r="D5530" i="37"/>
  <c r="D5529" i="37"/>
  <c r="D5528" i="37"/>
  <c r="D5527" i="37"/>
  <c r="D5526" i="37"/>
  <c r="D5525" i="37"/>
  <c r="D5524" i="37"/>
  <c r="D5523" i="37"/>
  <c r="D5522" i="37"/>
  <c r="D5521" i="37"/>
  <c r="D5520" i="37"/>
  <c r="D5519" i="37"/>
  <c r="D5518" i="37"/>
  <c r="D5517" i="37"/>
  <c r="D5516" i="37"/>
  <c r="D5515" i="37"/>
  <c r="D5514" i="37"/>
  <c r="D5513" i="37"/>
  <c r="D5512" i="37"/>
  <c r="D5511" i="37"/>
  <c r="D5510" i="37"/>
  <c r="D5509" i="37"/>
  <c r="D5508" i="37"/>
  <c r="D5507" i="37"/>
  <c r="D5506" i="37"/>
  <c r="D5505" i="37"/>
  <c r="D5504" i="37"/>
  <c r="D5503" i="37"/>
  <c r="D5502" i="37"/>
  <c r="D5501" i="37"/>
  <c r="D5500" i="37"/>
  <c r="D5499" i="37"/>
  <c r="D5498" i="37"/>
  <c r="D5497" i="37"/>
  <c r="D5496" i="37"/>
  <c r="D5495" i="37"/>
  <c r="D5494" i="37"/>
  <c r="D5493" i="37"/>
  <c r="D5492" i="37"/>
  <c r="D5491" i="37"/>
  <c r="D5490" i="37"/>
  <c r="D5489" i="37"/>
  <c r="D5488" i="37"/>
  <c r="D5487" i="37"/>
  <c r="D5486" i="37"/>
  <c r="D5485" i="37"/>
  <c r="D5484" i="37"/>
  <c r="D5483" i="37"/>
  <c r="D5482" i="37"/>
  <c r="D5481" i="37"/>
  <c r="D5480" i="37"/>
  <c r="D5479" i="37"/>
  <c r="D5478" i="37"/>
  <c r="D5477" i="37"/>
  <c r="D5476" i="37"/>
  <c r="D5475" i="37"/>
  <c r="D5474" i="37"/>
  <c r="D5473" i="37"/>
  <c r="D5472" i="37"/>
  <c r="D5471" i="37"/>
  <c r="D5470" i="37"/>
  <c r="D5469" i="37"/>
  <c r="D5468" i="37"/>
  <c r="D5467" i="37"/>
  <c r="D5466" i="37"/>
  <c r="D5465" i="37"/>
  <c r="D5464" i="37"/>
  <c r="D5463" i="37"/>
  <c r="D5462" i="37"/>
  <c r="D5461" i="37"/>
  <c r="D5460" i="37"/>
  <c r="D5459" i="37"/>
  <c r="D5458" i="37"/>
  <c r="D5457" i="37"/>
  <c r="D5456" i="37"/>
  <c r="D5455" i="37"/>
  <c r="D5454" i="37"/>
  <c r="D5453" i="37"/>
  <c r="D5452" i="37"/>
  <c r="D5451" i="37"/>
  <c r="D5450" i="37"/>
  <c r="D5449" i="37"/>
  <c r="D5448" i="37"/>
  <c r="D5447" i="37"/>
  <c r="D5446" i="37"/>
  <c r="D5445" i="37"/>
  <c r="D5444" i="37"/>
  <c r="D5443" i="37"/>
  <c r="D5442" i="37"/>
  <c r="D5441" i="37"/>
  <c r="D5440" i="37"/>
  <c r="D5439" i="37"/>
  <c r="D5438" i="37"/>
  <c r="D5437" i="37"/>
  <c r="D5436" i="37"/>
  <c r="D5435" i="37"/>
  <c r="D5434" i="37"/>
  <c r="D5433" i="37"/>
  <c r="D5432" i="37"/>
  <c r="D5431" i="37"/>
  <c r="D5430" i="37"/>
  <c r="D5429" i="37"/>
  <c r="D5428" i="37"/>
  <c r="D5427" i="37"/>
  <c r="D5426" i="37"/>
  <c r="D5425" i="37"/>
  <c r="D5424" i="37"/>
  <c r="D5423" i="37"/>
  <c r="D5422" i="37"/>
  <c r="D5421" i="37"/>
  <c r="D5420" i="37"/>
  <c r="D5419" i="37"/>
  <c r="D5418" i="37"/>
  <c r="D5417" i="37"/>
  <c r="D5416" i="37"/>
  <c r="D5415" i="37"/>
  <c r="D5414" i="37"/>
  <c r="D5413" i="37"/>
  <c r="D5412" i="37"/>
  <c r="D5411" i="37"/>
  <c r="D5410" i="37"/>
  <c r="D5409" i="37"/>
  <c r="D5408" i="37"/>
  <c r="D5407" i="37"/>
  <c r="D5406" i="37"/>
  <c r="D5405" i="37"/>
  <c r="D5404" i="37"/>
  <c r="D5403" i="37"/>
  <c r="D5402" i="37"/>
  <c r="D5401" i="37"/>
  <c r="D5400" i="37"/>
  <c r="D5399" i="37"/>
  <c r="D5398" i="37"/>
  <c r="D5397" i="37"/>
  <c r="D5396" i="37"/>
  <c r="D5395" i="37"/>
  <c r="D5394" i="37"/>
  <c r="D5393" i="37"/>
  <c r="D5392" i="37"/>
  <c r="D5391" i="37"/>
  <c r="D5390" i="37"/>
  <c r="D5389" i="37"/>
  <c r="D5388" i="37"/>
  <c r="D5387" i="37"/>
  <c r="D5386" i="37"/>
  <c r="D5385" i="37"/>
  <c r="D5384" i="37"/>
  <c r="D5383" i="37"/>
  <c r="D5382" i="37"/>
  <c r="D5381" i="37"/>
  <c r="D5380" i="37"/>
  <c r="D5379" i="37"/>
  <c r="D5378" i="37"/>
  <c r="D5377" i="37"/>
  <c r="D5376" i="37"/>
  <c r="D5375" i="37"/>
  <c r="D5374" i="37"/>
  <c r="D5373" i="37"/>
  <c r="D5372" i="37"/>
  <c r="D5371" i="37"/>
  <c r="D5370" i="37"/>
  <c r="D5369" i="37"/>
  <c r="D5368" i="37"/>
  <c r="D5367" i="37"/>
  <c r="D5366" i="37"/>
  <c r="D5365" i="37"/>
  <c r="D5364" i="37"/>
  <c r="D5363" i="37"/>
  <c r="D5362" i="37"/>
  <c r="D5361" i="37"/>
  <c r="D5360" i="37"/>
  <c r="D5359" i="37"/>
  <c r="D5358" i="37"/>
  <c r="D5357" i="37"/>
  <c r="D5356" i="37"/>
  <c r="D5355" i="37"/>
  <c r="D5354" i="37"/>
  <c r="D5353" i="37"/>
  <c r="D5352" i="37"/>
  <c r="D5351" i="37"/>
  <c r="D5350" i="37"/>
  <c r="D5349" i="37"/>
  <c r="D5348" i="37"/>
  <c r="D5347" i="37"/>
  <c r="D5346" i="37"/>
  <c r="D5345" i="37"/>
  <c r="D5344" i="37"/>
  <c r="D5343" i="37"/>
  <c r="D5342" i="37"/>
  <c r="D5341" i="37"/>
  <c r="D5340" i="37"/>
  <c r="D5339" i="37"/>
  <c r="D5338" i="37"/>
  <c r="D5337" i="37"/>
  <c r="D5336" i="37"/>
  <c r="D5335" i="37"/>
  <c r="D5334" i="37"/>
  <c r="D5333" i="37"/>
  <c r="D5332" i="37"/>
  <c r="D5331" i="37"/>
  <c r="D5330" i="37"/>
  <c r="D5329" i="37"/>
  <c r="D5328" i="37"/>
  <c r="D5327" i="37"/>
  <c r="D5326" i="37"/>
  <c r="D5325" i="37"/>
  <c r="D5324" i="37"/>
  <c r="D5323" i="37"/>
  <c r="D5322" i="37"/>
  <c r="D5321" i="37"/>
  <c r="D5320" i="37"/>
  <c r="D5319" i="37"/>
  <c r="D5318" i="37"/>
  <c r="D5317" i="37"/>
  <c r="D5316" i="37"/>
  <c r="D5315" i="37"/>
  <c r="D5314" i="37"/>
  <c r="D5313" i="37"/>
  <c r="D5312" i="37"/>
  <c r="D5311" i="37"/>
  <c r="D5310" i="37"/>
  <c r="D5309" i="37"/>
  <c r="D5308" i="37"/>
  <c r="D5307" i="37"/>
  <c r="D5306" i="37"/>
  <c r="D5305" i="37"/>
  <c r="D5304" i="37"/>
  <c r="D5303" i="37"/>
  <c r="D5302" i="37"/>
  <c r="D5301" i="37"/>
  <c r="D5300" i="37"/>
  <c r="D5299" i="37"/>
  <c r="D5298" i="37"/>
  <c r="D5297" i="37"/>
  <c r="D5296" i="37"/>
  <c r="D5295" i="37"/>
  <c r="D5294" i="37"/>
  <c r="D5293" i="37"/>
  <c r="D5292" i="37"/>
  <c r="D5291" i="37"/>
  <c r="D5290" i="37"/>
  <c r="D5289" i="37"/>
  <c r="D5288" i="37"/>
  <c r="D5287" i="37"/>
  <c r="D5286" i="37"/>
  <c r="D5285" i="37"/>
  <c r="D5284" i="37"/>
  <c r="D5283" i="37"/>
  <c r="D5282" i="37"/>
  <c r="D5281" i="37"/>
  <c r="D5280" i="37"/>
  <c r="D5279" i="37"/>
  <c r="D5278" i="37"/>
  <c r="D5277" i="37"/>
  <c r="D5276" i="37"/>
  <c r="D5275" i="37"/>
  <c r="D5274" i="37"/>
  <c r="D5273" i="37"/>
  <c r="D5272" i="37"/>
  <c r="D5271" i="37"/>
  <c r="D5270" i="37"/>
  <c r="D5269" i="37"/>
  <c r="D5268" i="37"/>
  <c r="D5267" i="37"/>
  <c r="D5266" i="37"/>
  <c r="D5265" i="37"/>
  <c r="D5264" i="37"/>
  <c r="D5263" i="37"/>
  <c r="D5262" i="37"/>
  <c r="D5261" i="37"/>
  <c r="D5260" i="37"/>
  <c r="D5259" i="37"/>
  <c r="D5258" i="37"/>
  <c r="D5257" i="37"/>
  <c r="D5256" i="37"/>
  <c r="D5255" i="37"/>
  <c r="D5254" i="37"/>
  <c r="D5253" i="37"/>
  <c r="D5252" i="37"/>
  <c r="D5251" i="37"/>
  <c r="D5250" i="37"/>
  <c r="D5249" i="37"/>
  <c r="D5248" i="37"/>
  <c r="D5247" i="37"/>
  <c r="D5246" i="37"/>
  <c r="D5245" i="37"/>
  <c r="D5244" i="37"/>
  <c r="D5243" i="37"/>
  <c r="D5242" i="37"/>
  <c r="D5241" i="37"/>
  <c r="D5240" i="37"/>
  <c r="D5239" i="37"/>
  <c r="D5238" i="37"/>
  <c r="D5237" i="37"/>
  <c r="D5236" i="37"/>
  <c r="D5235" i="37"/>
  <c r="D5234" i="37"/>
  <c r="D5233" i="37"/>
  <c r="D5232" i="37"/>
  <c r="D5231" i="37"/>
  <c r="D5230" i="37"/>
  <c r="D5229" i="37"/>
  <c r="D5228" i="37"/>
  <c r="D5227" i="37"/>
  <c r="D5226" i="37"/>
  <c r="D5225" i="37"/>
  <c r="D5224" i="37"/>
  <c r="D5223" i="37"/>
  <c r="D5222" i="37"/>
  <c r="D5221" i="37"/>
  <c r="D5220" i="37"/>
  <c r="D5219" i="37"/>
  <c r="D5218" i="37"/>
  <c r="D5217" i="37"/>
  <c r="D5216" i="37"/>
  <c r="D5215" i="37"/>
  <c r="D5214" i="37"/>
  <c r="D5213" i="37"/>
  <c r="D5212" i="37"/>
  <c r="D5211" i="37"/>
  <c r="D5210" i="37"/>
  <c r="D5209" i="37"/>
  <c r="D5208" i="37"/>
  <c r="D5207" i="37"/>
  <c r="D5206" i="37"/>
  <c r="D5205" i="37"/>
  <c r="D5204" i="37"/>
  <c r="D5203" i="37"/>
  <c r="D5202" i="37"/>
  <c r="D5201" i="37"/>
  <c r="D5200" i="37"/>
  <c r="D5199" i="37"/>
  <c r="D5198" i="37"/>
  <c r="D5197" i="37"/>
  <c r="D5196" i="37"/>
  <c r="D5195" i="37"/>
  <c r="D5194" i="37"/>
  <c r="D5193" i="37"/>
  <c r="D5192" i="37"/>
  <c r="D5191" i="37"/>
  <c r="D5190" i="37"/>
  <c r="D5189" i="37"/>
  <c r="D5188" i="37"/>
  <c r="D5187" i="37"/>
  <c r="D5186" i="37"/>
  <c r="D5185" i="37"/>
  <c r="D5184" i="37"/>
  <c r="D5183" i="37"/>
  <c r="D5182" i="37"/>
  <c r="D5181" i="37"/>
  <c r="D5180" i="37"/>
  <c r="D5179" i="37"/>
  <c r="D5178" i="37"/>
  <c r="D5177" i="37"/>
  <c r="D5176" i="37"/>
  <c r="D5175" i="37"/>
  <c r="D5174" i="37"/>
  <c r="D5173" i="37"/>
  <c r="D5172" i="37"/>
  <c r="D5171" i="37"/>
  <c r="D5170" i="37"/>
  <c r="D5169" i="37"/>
  <c r="D5168" i="37"/>
  <c r="D5167" i="37"/>
  <c r="D5166" i="37"/>
  <c r="D5165" i="37"/>
  <c r="D5164" i="37"/>
  <c r="D5163" i="37"/>
  <c r="D5162" i="37"/>
  <c r="D5161" i="37"/>
  <c r="D5160" i="37"/>
  <c r="D5159" i="37"/>
  <c r="D5158" i="37"/>
  <c r="D5157" i="37"/>
  <c r="D5156" i="37"/>
  <c r="D5155" i="37"/>
  <c r="D5154" i="37"/>
  <c r="D5153" i="37"/>
  <c r="D5152" i="37"/>
  <c r="D5151" i="37"/>
  <c r="D5150" i="37"/>
  <c r="D5149" i="37"/>
  <c r="D5148" i="37"/>
  <c r="D5147" i="37"/>
  <c r="D5146" i="37"/>
  <c r="D5145" i="37"/>
  <c r="D5144" i="37"/>
  <c r="D5143" i="37"/>
  <c r="D5142" i="37"/>
  <c r="D5141" i="37"/>
  <c r="D5140" i="37"/>
  <c r="D5139" i="37"/>
  <c r="D5138" i="37"/>
  <c r="D5137" i="37"/>
  <c r="D5136" i="37"/>
  <c r="D5135" i="37"/>
  <c r="D5134" i="37"/>
  <c r="D5133" i="37"/>
  <c r="D5132" i="37"/>
  <c r="D5131" i="37"/>
  <c r="D5130" i="37"/>
  <c r="D5129" i="37"/>
  <c r="D5128" i="37"/>
  <c r="D5127" i="37"/>
  <c r="D5126" i="37"/>
  <c r="D5125" i="37"/>
  <c r="D5124" i="37"/>
  <c r="D5123" i="37"/>
  <c r="D5122" i="37"/>
  <c r="D5121" i="37"/>
  <c r="D5120" i="37"/>
  <c r="D5119" i="37"/>
  <c r="D5118" i="37"/>
  <c r="D5117" i="37"/>
  <c r="D5116" i="37"/>
  <c r="D5115" i="37"/>
  <c r="D5114" i="37"/>
  <c r="D5113" i="37"/>
  <c r="D5112" i="37"/>
  <c r="D5111" i="37"/>
  <c r="D5110" i="37"/>
  <c r="D5109" i="37"/>
  <c r="D5108" i="37"/>
  <c r="D5107" i="37"/>
  <c r="D5106" i="37"/>
  <c r="D5105" i="37"/>
  <c r="D5104" i="37"/>
  <c r="D5103" i="37"/>
  <c r="D5102" i="37"/>
  <c r="D5101" i="37"/>
  <c r="D5100" i="37"/>
  <c r="D5099" i="37"/>
  <c r="D5098" i="37"/>
  <c r="D5097" i="37"/>
  <c r="D5096" i="37"/>
  <c r="D5095" i="37"/>
  <c r="D5094" i="37"/>
  <c r="D5093" i="37"/>
  <c r="D5092" i="37"/>
  <c r="D5091" i="37"/>
  <c r="D5090" i="37"/>
  <c r="D5089" i="37"/>
  <c r="D5088" i="37"/>
  <c r="D5087" i="37"/>
  <c r="D5086" i="37"/>
  <c r="D5085" i="37"/>
  <c r="D5084" i="37"/>
  <c r="D5083" i="37"/>
  <c r="D5082" i="37"/>
  <c r="D5081" i="37"/>
  <c r="D5080" i="37"/>
  <c r="D5079" i="37"/>
  <c r="D5078" i="37"/>
  <c r="D5077" i="37"/>
  <c r="D5076" i="37"/>
  <c r="D5075" i="37"/>
  <c r="D5074" i="37"/>
  <c r="D5073" i="37"/>
  <c r="D5072" i="37"/>
  <c r="D5071" i="37"/>
  <c r="D5070" i="37"/>
  <c r="D5069" i="37"/>
  <c r="D5068" i="37"/>
  <c r="D5067" i="37"/>
  <c r="D5066" i="37"/>
  <c r="D5065" i="37"/>
  <c r="D5064" i="37"/>
  <c r="D5063" i="37"/>
  <c r="D5062" i="37"/>
  <c r="D5061" i="37"/>
  <c r="D5060" i="37"/>
  <c r="D5059" i="37"/>
  <c r="D5058" i="37"/>
  <c r="D5057" i="37"/>
  <c r="D5056" i="37"/>
  <c r="D5055" i="37"/>
  <c r="D5054" i="37"/>
  <c r="D5053" i="37"/>
  <c r="D5052" i="37"/>
  <c r="D5051" i="37"/>
  <c r="D5050" i="37"/>
  <c r="D5049" i="37"/>
  <c r="D5048" i="37"/>
  <c r="D5047" i="37"/>
  <c r="D5046" i="37"/>
  <c r="D5045" i="37"/>
  <c r="D5044" i="37"/>
  <c r="D5043" i="37"/>
  <c r="D5042" i="37"/>
  <c r="D5041" i="37"/>
  <c r="D5040" i="37"/>
  <c r="D5039" i="37"/>
  <c r="D5038" i="37"/>
  <c r="D5037" i="37"/>
  <c r="D5036" i="37"/>
  <c r="D5035" i="37"/>
  <c r="D5034" i="37"/>
  <c r="D5033" i="37"/>
  <c r="D5032" i="37"/>
  <c r="D5031" i="37"/>
  <c r="D5030" i="37"/>
  <c r="D5029" i="37"/>
  <c r="D5028" i="37"/>
  <c r="D5027" i="37"/>
  <c r="D5026" i="37"/>
  <c r="D5025" i="37"/>
  <c r="D5024" i="37"/>
  <c r="D5023" i="37"/>
  <c r="D5022" i="37"/>
  <c r="D5021" i="37"/>
  <c r="D5020" i="37"/>
  <c r="D5019" i="37"/>
  <c r="D5018" i="37"/>
  <c r="D5017" i="37"/>
  <c r="D5016" i="37"/>
  <c r="D5015" i="37"/>
  <c r="D5014" i="37"/>
  <c r="D5013" i="37"/>
  <c r="D5012" i="37"/>
  <c r="D5011" i="37"/>
  <c r="D5010" i="37"/>
  <c r="D5009" i="37"/>
  <c r="D5008" i="37"/>
  <c r="D5007" i="37"/>
  <c r="D5006" i="37"/>
  <c r="D5005" i="37"/>
  <c r="D5004" i="37"/>
  <c r="D5003" i="37"/>
  <c r="D5002" i="37"/>
  <c r="D5001" i="37"/>
  <c r="D5000" i="37"/>
  <c r="D4999" i="37"/>
  <c r="D4998" i="37"/>
  <c r="D4997" i="37"/>
  <c r="D4996" i="37"/>
  <c r="D4995" i="37"/>
  <c r="D4994" i="37"/>
  <c r="D4993" i="37"/>
  <c r="D4992" i="37"/>
  <c r="D4991" i="37"/>
  <c r="D4990" i="37"/>
  <c r="D4989" i="37"/>
  <c r="D4988" i="37"/>
  <c r="D4987" i="37"/>
  <c r="D4986" i="37"/>
  <c r="D4985" i="37"/>
  <c r="D4984" i="37"/>
  <c r="D4983" i="37"/>
  <c r="D4982" i="37"/>
  <c r="D4981" i="37"/>
  <c r="D4980" i="37"/>
  <c r="D4979" i="37"/>
  <c r="D4978" i="37"/>
  <c r="D4977" i="37"/>
  <c r="D4976" i="37"/>
  <c r="D4975" i="37"/>
  <c r="D4974" i="37"/>
  <c r="D4973" i="37"/>
  <c r="D4972" i="37"/>
  <c r="D4971" i="37"/>
  <c r="D4970" i="37"/>
  <c r="D4969" i="37"/>
  <c r="D4968" i="37"/>
  <c r="D4967" i="37"/>
  <c r="D4966" i="37"/>
  <c r="D4965" i="37"/>
  <c r="D4964" i="37"/>
  <c r="D4963" i="37"/>
  <c r="D4962" i="37"/>
  <c r="D4961" i="37"/>
  <c r="D4960" i="37"/>
  <c r="D4959" i="37"/>
  <c r="D4958" i="37"/>
  <c r="D4957" i="37"/>
  <c r="D4956" i="37"/>
  <c r="D4955" i="37"/>
  <c r="D4954" i="37"/>
  <c r="D4953" i="37"/>
  <c r="D4952" i="37"/>
  <c r="D4951" i="37"/>
  <c r="D4950" i="37"/>
  <c r="D4949" i="37"/>
  <c r="D4948" i="37"/>
  <c r="D4947" i="37"/>
  <c r="D4946" i="37"/>
  <c r="D4945" i="37"/>
  <c r="D4944" i="37"/>
  <c r="D4943" i="37"/>
  <c r="D4942" i="37"/>
  <c r="D4941" i="37"/>
  <c r="D4940" i="37"/>
  <c r="D4939" i="37"/>
  <c r="D4938" i="37"/>
  <c r="D4937" i="37"/>
  <c r="D4936" i="37"/>
  <c r="D4935" i="37"/>
  <c r="D4934" i="37"/>
  <c r="D4933" i="37"/>
  <c r="D4932" i="37"/>
  <c r="D4931" i="37"/>
  <c r="D4930" i="37"/>
  <c r="D4929" i="37"/>
  <c r="D4928" i="37"/>
  <c r="D4927" i="37"/>
  <c r="D4926" i="37"/>
  <c r="D4925" i="37"/>
  <c r="D4924" i="37"/>
  <c r="D4923" i="37"/>
  <c r="D4922" i="37"/>
  <c r="D4921" i="37"/>
  <c r="D4920" i="37"/>
  <c r="D4919" i="37"/>
  <c r="D4918" i="37"/>
  <c r="D4917" i="37"/>
  <c r="D4916" i="37"/>
  <c r="D4915" i="37"/>
  <c r="D4914" i="37"/>
  <c r="D4913" i="37"/>
  <c r="D4912" i="37"/>
  <c r="D4911" i="37"/>
  <c r="D4910" i="37"/>
  <c r="D4909" i="37"/>
  <c r="D4908" i="37"/>
  <c r="D4907" i="37"/>
  <c r="D4906" i="37"/>
  <c r="D4905" i="37"/>
  <c r="D4904" i="37"/>
  <c r="D4903" i="37"/>
  <c r="D4902" i="37"/>
  <c r="D4901" i="37"/>
  <c r="D4900" i="37"/>
  <c r="D4899" i="37"/>
  <c r="D4898" i="37"/>
  <c r="D4897" i="37"/>
  <c r="D4896" i="37"/>
  <c r="D4895" i="37"/>
  <c r="D4894" i="37"/>
  <c r="D4893" i="37"/>
  <c r="D4892" i="37"/>
  <c r="D4891" i="37"/>
  <c r="D4890" i="37"/>
  <c r="D4889" i="37"/>
  <c r="D4888" i="37"/>
  <c r="D4887" i="37"/>
  <c r="D4886" i="37"/>
  <c r="D4885" i="37"/>
  <c r="D4884" i="37"/>
  <c r="D4883" i="37"/>
  <c r="D4882" i="37"/>
  <c r="D4881" i="37"/>
  <c r="D4880" i="37"/>
  <c r="D4879" i="37"/>
  <c r="D4878" i="37"/>
  <c r="D4877" i="37"/>
  <c r="D4876" i="37"/>
  <c r="D4875" i="37"/>
  <c r="D4874" i="37"/>
  <c r="D4873" i="37"/>
  <c r="D4872" i="37"/>
  <c r="D4871" i="37"/>
  <c r="D4870" i="37"/>
  <c r="D4869" i="37"/>
  <c r="D4868" i="37"/>
  <c r="D4867" i="37"/>
  <c r="D4866" i="37"/>
  <c r="D4865" i="37"/>
  <c r="D4864" i="37"/>
  <c r="D4863" i="37"/>
  <c r="D4862" i="37"/>
  <c r="D4861" i="37"/>
  <c r="D4860" i="37"/>
  <c r="D4859" i="37"/>
  <c r="D4858" i="37"/>
  <c r="D4857" i="37"/>
  <c r="D4856" i="37"/>
  <c r="D4855" i="37"/>
  <c r="D4854" i="37"/>
  <c r="D4853" i="37"/>
  <c r="D4852" i="37"/>
  <c r="D4851" i="37"/>
  <c r="D4850" i="37"/>
  <c r="D4849" i="37"/>
  <c r="D4848" i="37"/>
  <c r="D4847" i="37"/>
  <c r="D4846" i="37"/>
  <c r="D4845" i="37"/>
  <c r="D4844" i="37"/>
  <c r="D4843" i="37"/>
  <c r="D4842" i="37"/>
  <c r="D4841" i="37"/>
  <c r="D4840" i="37"/>
  <c r="D4839" i="37"/>
  <c r="D4838" i="37"/>
  <c r="D4837" i="37"/>
  <c r="D4836" i="37"/>
  <c r="D4835" i="37"/>
  <c r="D4834" i="37"/>
  <c r="D4833" i="37"/>
  <c r="D4832" i="37"/>
  <c r="D4831" i="37"/>
  <c r="D4830" i="37"/>
  <c r="D4829" i="37"/>
  <c r="D4828" i="37"/>
  <c r="D4827" i="37"/>
  <c r="D4826" i="37"/>
  <c r="D4825" i="37"/>
  <c r="D4824" i="37"/>
  <c r="D4823" i="37"/>
  <c r="D4822" i="37"/>
  <c r="D4821" i="37"/>
  <c r="D4820" i="37"/>
  <c r="D4819" i="37"/>
  <c r="D4818" i="37"/>
  <c r="D4817" i="37"/>
  <c r="D4816" i="37"/>
  <c r="D4815" i="37"/>
  <c r="D4814" i="37"/>
  <c r="D4813" i="37"/>
  <c r="D4812" i="37"/>
  <c r="D4811" i="37"/>
  <c r="D4810" i="37"/>
  <c r="D4809" i="37"/>
  <c r="D4808" i="37"/>
  <c r="D4807" i="37"/>
  <c r="D4806" i="37"/>
  <c r="D4805" i="37"/>
  <c r="D4804" i="37"/>
  <c r="D4803" i="37"/>
  <c r="D4802" i="37"/>
  <c r="D4801" i="37"/>
  <c r="D4800" i="37"/>
  <c r="D4799" i="37"/>
  <c r="D4798" i="37"/>
  <c r="D4797" i="37"/>
  <c r="D4796" i="37"/>
  <c r="D4795" i="37"/>
  <c r="D4794" i="37"/>
  <c r="D4793" i="37"/>
  <c r="D4792" i="37"/>
  <c r="D4791" i="37"/>
  <c r="D4790" i="37"/>
  <c r="D4789" i="37"/>
  <c r="D4788" i="37"/>
  <c r="D4787" i="37"/>
  <c r="D4786" i="37"/>
  <c r="D4785" i="37"/>
  <c r="D4784" i="37"/>
  <c r="D4783" i="37"/>
  <c r="D4782" i="37"/>
  <c r="D4781" i="37"/>
  <c r="D4780" i="37"/>
  <c r="D4779" i="37"/>
  <c r="D4778" i="37"/>
  <c r="D4777" i="37"/>
  <c r="D4776" i="37"/>
  <c r="D4775" i="37"/>
  <c r="D4774" i="37"/>
  <c r="D4773" i="37"/>
  <c r="D4772" i="37"/>
  <c r="D4771" i="37"/>
  <c r="D4770" i="37"/>
  <c r="D4769" i="37"/>
  <c r="D4768" i="37"/>
  <c r="D4767" i="37"/>
  <c r="D4766" i="37"/>
  <c r="D4765" i="37"/>
  <c r="D4764" i="37"/>
  <c r="D4763" i="37"/>
  <c r="D4762" i="37"/>
  <c r="D4761" i="37"/>
  <c r="D4760" i="37"/>
  <c r="D4759" i="37"/>
  <c r="D4758" i="37"/>
  <c r="D4757" i="37"/>
  <c r="D4756" i="37"/>
  <c r="D4755" i="37"/>
  <c r="D4754" i="37"/>
  <c r="D4753" i="37"/>
  <c r="D4752" i="37"/>
  <c r="D4751" i="37"/>
  <c r="D4750" i="37"/>
  <c r="D4749" i="37"/>
  <c r="D4748" i="37"/>
  <c r="D4747" i="37"/>
  <c r="D4746" i="37"/>
  <c r="D4745" i="37"/>
  <c r="D4744" i="37"/>
  <c r="D4743" i="37"/>
  <c r="D4742" i="37"/>
  <c r="D4741" i="37"/>
  <c r="D4740" i="37"/>
  <c r="D4739" i="37"/>
  <c r="D4738" i="37"/>
  <c r="D4737" i="37"/>
  <c r="D4736" i="37"/>
  <c r="D4735" i="37"/>
  <c r="D4734" i="37"/>
  <c r="D4733" i="37"/>
  <c r="D4732" i="37"/>
  <c r="D4731" i="37"/>
  <c r="D4730" i="37"/>
  <c r="D4729" i="37"/>
  <c r="D4728" i="37"/>
  <c r="D4727" i="37"/>
  <c r="D4726" i="37"/>
  <c r="D4725" i="37"/>
  <c r="D4724" i="37"/>
  <c r="D4723" i="37"/>
  <c r="D4722" i="37"/>
  <c r="D4721" i="37"/>
  <c r="D4720" i="37"/>
  <c r="D4719" i="37"/>
  <c r="D4718" i="37"/>
  <c r="D4717" i="37"/>
  <c r="D4716" i="37"/>
  <c r="D4715" i="37"/>
  <c r="D4714" i="37"/>
  <c r="D4713" i="37"/>
  <c r="D4712" i="37"/>
  <c r="D4711" i="37"/>
  <c r="D4710" i="37"/>
  <c r="D4709" i="37"/>
  <c r="D4708" i="37"/>
  <c r="D4707" i="37"/>
  <c r="D4706" i="37"/>
  <c r="D4705" i="37"/>
  <c r="D4704" i="37"/>
  <c r="D4703" i="37"/>
  <c r="D4702" i="37"/>
  <c r="D4701" i="37"/>
  <c r="D4700" i="37"/>
  <c r="D4699" i="37"/>
  <c r="D4698" i="37"/>
  <c r="D4697" i="37"/>
  <c r="D4696" i="37"/>
  <c r="D4695" i="37"/>
  <c r="D4694" i="37"/>
  <c r="D4693" i="37"/>
  <c r="D4692" i="37"/>
  <c r="D4691" i="37"/>
  <c r="D4690" i="37"/>
  <c r="D4689" i="37"/>
  <c r="D4688" i="37"/>
  <c r="D4687" i="37"/>
  <c r="D4686" i="37"/>
  <c r="D4685" i="37"/>
  <c r="D4684" i="37"/>
  <c r="D4683" i="37"/>
  <c r="D4682" i="37"/>
  <c r="D4681" i="37"/>
  <c r="D4680" i="37"/>
  <c r="D4679" i="37"/>
  <c r="D4678" i="37"/>
  <c r="D4677" i="37"/>
  <c r="D4676" i="37"/>
  <c r="D4675" i="37"/>
  <c r="D4674" i="37"/>
  <c r="D4673" i="37"/>
  <c r="D4672" i="37"/>
  <c r="D4671" i="37"/>
  <c r="D4670" i="37"/>
  <c r="D4669" i="37"/>
  <c r="D4668" i="37"/>
  <c r="D4667" i="37"/>
  <c r="D4666" i="37"/>
  <c r="D4665" i="37"/>
  <c r="D4664" i="37"/>
  <c r="D4663" i="37"/>
  <c r="D4662" i="37"/>
  <c r="D4661" i="37"/>
  <c r="D4660" i="37"/>
  <c r="D4659" i="37"/>
  <c r="D4658" i="37"/>
  <c r="D4657" i="37"/>
  <c r="D4656" i="37"/>
  <c r="D4655" i="37"/>
  <c r="D4654" i="37"/>
  <c r="D4653" i="37"/>
  <c r="D4652" i="37"/>
  <c r="D4651" i="37"/>
  <c r="D4650" i="37"/>
  <c r="D4649" i="37"/>
  <c r="D4648" i="37"/>
  <c r="D4647" i="37"/>
  <c r="D4646" i="37"/>
  <c r="D4645" i="37"/>
  <c r="D4644" i="37"/>
  <c r="D4643" i="37"/>
  <c r="D4642" i="37"/>
  <c r="D4641" i="37"/>
  <c r="D4640" i="37"/>
  <c r="D4639" i="37"/>
  <c r="D4638" i="37"/>
  <c r="D4637" i="37"/>
  <c r="D4636" i="37"/>
  <c r="D4635" i="37"/>
  <c r="D4634" i="37"/>
  <c r="D4633" i="37"/>
  <c r="D4632" i="37"/>
  <c r="D4631" i="37"/>
  <c r="D4630" i="37"/>
  <c r="D4629" i="37"/>
  <c r="D4628" i="37"/>
  <c r="D4627" i="37"/>
  <c r="D4626" i="37"/>
  <c r="D4625" i="37"/>
  <c r="D4624" i="37"/>
  <c r="D4623" i="37"/>
  <c r="D4622" i="37"/>
  <c r="D4621" i="37"/>
  <c r="D4620" i="37"/>
  <c r="D4619" i="37"/>
  <c r="D4618" i="37"/>
  <c r="D4617" i="37"/>
  <c r="D4616" i="37"/>
  <c r="D4615" i="37"/>
  <c r="D4614" i="37"/>
  <c r="D4613" i="37"/>
  <c r="D4612" i="37"/>
  <c r="D4611" i="37"/>
  <c r="D4610" i="37"/>
  <c r="D4609" i="37"/>
  <c r="D4608" i="37"/>
  <c r="D4607" i="37"/>
  <c r="D4606" i="37"/>
  <c r="D4605" i="37"/>
  <c r="D4604" i="37"/>
  <c r="D4603" i="37"/>
  <c r="D4602" i="37"/>
  <c r="D4601" i="37"/>
  <c r="D4600" i="37"/>
  <c r="D4599" i="37"/>
  <c r="D4598" i="37"/>
  <c r="D4597" i="37"/>
  <c r="D4596" i="37"/>
  <c r="D4595" i="37"/>
  <c r="D4594" i="37"/>
  <c r="D4593" i="37"/>
  <c r="D4592" i="37"/>
  <c r="D4591" i="37"/>
  <c r="D4590" i="37"/>
  <c r="D4589" i="37"/>
  <c r="D4588" i="37"/>
  <c r="D4587" i="37"/>
  <c r="D4586" i="37"/>
  <c r="D4585" i="37"/>
  <c r="D4584" i="37"/>
  <c r="D4583" i="37"/>
  <c r="D4582" i="37"/>
  <c r="D4581" i="37"/>
  <c r="D4580" i="37"/>
  <c r="D4579" i="37"/>
  <c r="D4578" i="37"/>
  <c r="D4577" i="37"/>
  <c r="D4576" i="37"/>
  <c r="D4575" i="37"/>
  <c r="D4574" i="37"/>
  <c r="D4573" i="37"/>
  <c r="D4572" i="37"/>
  <c r="D4571" i="37"/>
  <c r="D4570" i="37"/>
  <c r="D4569" i="37"/>
  <c r="D4568" i="37"/>
  <c r="D4567" i="37"/>
  <c r="D4566" i="37"/>
  <c r="D4565" i="37"/>
  <c r="D4564" i="37"/>
  <c r="D4563" i="37"/>
  <c r="D4562" i="37"/>
  <c r="D4561" i="37"/>
  <c r="D4560" i="37"/>
  <c r="D4559" i="37"/>
  <c r="D4558" i="37"/>
  <c r="D4557" i="37"/>
  <c r="D4556" i="37"/>
  <c r="D4555" i="37"/>
  <c r="D4554" i="37"/>
  <c r="D4553" i="37"/>
  <c r="D4552" i="37"/>
  <c r="D4551" i="37"/>
  <c r="D4550" i="37"/>
  <c r="D4549" i="37"/>
  <c r="D4548" i="37"/>
  <c r="D4547" i="37"/>
  <c r="D4546" i="37"/>
  <c r="D4545" i="37"/>
  <c r="D4544" i="37"/>
  <c r="D4543" i="37"/>
  <c r="D4542" i="37"/>
  <c r="D4541" i="37"/>
  <c r="D4540" i="37"/>
  <c r="D4539" i="37"/>
  <c r="D4538" i="37"/>
  <c r="D4537" i="37"/>
  <c r="D4536" i="37"/>
  <c r="D4535" i="37"/>
  <c r="D4534" i="37"/>
  <c r="D4533" i="37"/>
  <c r="D4532" i="37"/>
  <c r="D4531" i="37"/>
  <c r="D4530" i="37"/>
  <c r="D4529" i="37"/>
  <c r="D4528" i="37"/>
  <c r="D4527" i="37"/>
  <c r="D4526" i="37"/>
  <c r="D4525" i="37"/>
  <c r="D4524" i="37"/>
  <c r="D4523" i="37"/>
  <c r="D4522" i="37"/>
  <c r="D4521" i="37"/>
  <c r="D4520" i="37"/>
  <c r="D4519" i="37"/>
  <c r="D4518" i="37"/>
  <c r="D4517" i="37"/>
  <c r="D4516" i="37"/>
  <c r="D4515" i="37"/>
  <c r="D4514" i="37"/>
  <c r="D4513" i="37"/>
  <c r="D4512" i="37"/>
  <c r="D4511" i="37"/>
  <c r="D4510" i="37"/>
  <c r="D4509" i="37"/>
  <c r="D4508" i="37"/>
  <c r="D4507" i="37"/>
  <c r="D4506" i="37"/>
  <c r="D4505" i="37"/>
  <c r="D4504" i="37"/>
  <c r="D4503" i="37"/>
  <c r="D4502" i="37"/>
  <c r="D4501" i="37"/>
  <c r="D4500" i="37"/>
  <c r="D4499" i="37"/>
  <c r="D4498" i="37"/>
  <c r="D4497" i="37"/>
  <c r="D4496" i="37"/>
  <c r="D4495" i="37"/>
  <c r="D4494" i="37"/>
  <c r="D4493" i="37"/>
  <c r="D4492" i="37"/>
  <c r="D4491" i="37"/>
  <c r="D4490" i="37"/>
  <c r="D4489" i="37"/>
  <c r="D4488" i="37"/>
  <c r="D4487" i="37"/>
  <c r="D4486" i="37"/>
  <c r="D4485" i="37"/>
  <c r="D4484" i="37"/>
  <c r="D4483" i="37"/>
  <c r="D4482" i="37"/>
  <c r="D4481" i="37"/>
  <c r="D4480" i="37"/>
  <c r="D4479" i="37"/>
  <c r="D4478" i="37"/>
  <c r="D4477" i="37"/>
  <c r="D4476" i="37"/>
  <c r="D4475" i="37"/>
  <c r="D4474" i="37"/>
  <c r="D4473" i="37"/>
  <c r="D4472" i="37"/>
  <c r="D4471" i="37"/>
  <c r="D4470" i="37"/>
  <c r="D4469" i="37"/>
  <c r="D4468" i="37"/>
  <c r="D4467" i="37"/>
  <c r="D4466" i="37"/>
  <c r="D4465" i="37"/>
  <c r="D4464" i="37"/>
  <c r="D4463" i="37"/>
  <c r="D4462" i="37"/>
  <c r="D4461" i="37"/>
  <c r="D4460" i="37"/>
  <c r="D4459" i="37"/>
  <c r="D4458" i="37"/>
  <c r="D4457" i="37"/>
  <c r="D4456" i="37"/>
  <c r="D4455" i="37"/>
  <c r="D4454" i="37"/>
  <c r="D4453" i="37"/>
  <c r="D4452" i="37"/>
  <c r="D4451" i="37"/>
  <c r="D4450" i="37"/>
  <c r="D4449" i="37"/>
  <c r="D4448" i="37"/>
  <c r="D4447" i="37"/>
  <c r="D4446" i="37"/>
  <c r="D4445" i="37"/>
  <c r="D4444" i="37"/>
  <c r="D4443" i="37"/>
  <c r="D4442" i="37"/>
  <c r="D4441" i="37"/>
  <c r="D4440" i="37"/>
  <c r="D4439" i="37"/>
  <c r="D4438" i="37"/>
  <c r="D4437" i="37"/>
  <c r="D4436" i="37"/>
  <c r="D4435" i="37"/>
  <c r="D4434" i="37"/>
  <c r="D4433" i="37"/>
  <c r="D4432" i="37"/>
  <c r="D4431" i="37"/>
  <c r="D4430" i="37"/>
  <c r="D4429" i="37"/>
  <c r="D4428" i="37"/>
  <c r="D4427" i="37"/>
  <c r="D4426" i="37"/>
  <c r="D4425" i="37"/>
  <c r="D4424" i="37"/>
  <c r="D4423" i="37"/>
  <c r="D4422" i="37"/>
  <c r="D4421" i="37"/>
  <c r="D4420" i="37"/>
  <c r="D4419" i="37"/>
  <c r="D4418" i="37"/>
  <c r="D4417" i="37"/>
  <c r="D4416" i="37"/>
  <c r="D4415" i="37"/>
  <c r="D4414" i="37"/>
  <c r="D4413" i="37"/>
  <c r="D4412" i="37"/>
  <c r="D4411" i="37"/>
  <c r="D4410" i="37"/>
  <c r="D4409" i="37"/>
  <c r="D4408" i="37"/>
  <c r="D4407" i="37"/>
  <c r="D4406" i="37"/>
  <c r="D4405" i="37"/>
  <c r="D4404" i="37"/>
  <c r="D4403" i="37"/>
  <c r="D4402" i="37"/>
  <c r="D4401" i="37"/>
  <c r="D4400" i="37"/>
  <c r="D4399" i="37"/>
  <c r="D4398" i="37"/>
  <c r="D4397" i="37"/>
  <c r="D4396" i="37"/>
  <c r="D4395" i="37"/>
  <c r="D4394" i="37"/>
  <c r="D4393" i="37"/>
  <c r="D4392" i="37"/>
  <c r="D4391" i="37"/>
  <c r="D4390" i="37"/>
  <c r="D4389" i="37"/>
  <c r="D4388" i="37"/>
  <c r="D4387" i="37"/>
  <c r="D4386" i="37"/>
  <c r="D4385" i="37"/>
  <c r="D4384" i="37"/>
  <c r="D4383" i="37"/>
  <c r="D4382" i="37"/>
  <c r="D4381" i="37"/>
  <c r="D4380" i="37"/>
  <c r="D4379" i="37"/>
  <c r="D4378" i="37"/>
  <c r="D4377" i="37"/>
  <c r="D4376" i="37"/>
  <c r="D4375" i="37"/>
  <c r="D4374" i="37"/>
  <c r="D4373" i="37"/>
  <c r="D4372" i="37"/>
  <c r="D4371" i="37"/>
  <c r="D4370" i="37"/>
  <c r="D4369" i="37"/>
  <c r="D4368" i="37"/>
  <c r="D4367" i="37"/>
  <c r="D4366" i="37"/>
  <c r="D4365" i="37"/>
  <c r="D4364" i="37"/>
  <c r="D4363" i="37"/>
  <c r="D4362" i="37"/>
  <c r="D4361" i="37"/>
  <c r="D4360" i="37"/>
  <c r="D4359" i="37"/>
  <c r="D4358" i="37"/>
  <c r="D4357" i="37"/>
  <c r="D4356" i="37"/>
  <c r="D4355" i="37"/>
  <c r="D4354" i="37"/>
  <c r="D4353" i="37"/>
  <c r="D4352" i="37"/>
  <c r="D4351" i="37"/>
  <c r="D4350" i="37"/>
  <c r="D4349" i="37"/>
  <c r="D4348" i="37"/>
  <c r="D4347" i="37"/>
  <c r="D4346" i="37"/>
  <c r="D4345" i="37"/>
  <c r="D4344" i="37"/>
  <c r="D4343" i="37"/>
  <c r="D4342" i="37"/>
  <c r="D4341" i="37"/>
  <c r="D4340" i="37"/>
  <c r="D4339" i="37"/>
  <c r="D4338" i="37"/>
  <c r="D4337" i="37"/>
  <c r="D4336" i="37"/>
  <c r="D4335" i="37"/>
  <c r="D4334" i="37"/>
  <c r="D4333" i="37"/>
  <c r="D4332" i="37"/>
  <c r="D4331" i="37"/>
  <c r="D4330" i="37"/>
  <c r="D4329" i="37"/>
  <c r="D4328" i="37"/>
  <c r="D4327" i="37"/>
  <c r="D4326" i="37"/>
  <c r="D4325" i="37"/>
  <c r="D4324" i="37"/>
  <c r="D4323" i="37"/>
  <c r="D4322" i="37"/>
  <c r="D4321" i="37"/>
  <c r="D4320" i="37"/>
  <c r="D4319" i="37"/>
  <c r="D4318" i="37"/>
  <c r="D4317" i="37"/>
  <c r="D4316" i="37"/>
  <c r="D4315" i="37"/>
  <c r="D4314" i="37"/>
  <c r="D4313" i="37"/>
  <c r="D4312" i="37"/>
  <c r="D4311" i="37"/>
  <c r="D4310" i="37"/>
  <c r="D4309" i="37"/>
  <c r="D4308" i="37"/>
  <c r="D4307" i="37"/>
  <c r="D4306" i="37"/>
  <c r="D4305" i="37"/>
  <c r="D4304" i="37"/>
  <c r="D4303" i="37"/>
  <c r="D4302" i="37"/>
  <c r="D4301" i="37"/>
  <c r="D4300" i="37"/>
  <c r="D4299" i="37"/>
  <c r="D4298" i="37"/>
  <c r="D4297" i="37"/>
  <c r="D4296" i="37"/>
  <c r="D4295" i="37"/>
  <c r="D4294" i="37"/>
  <c r="D4293" i="37"/>
  <c r="D4292" i="37"/>
  <c r="D4291" i="37"/>
  <c r="D4290" i="37"/>
  <c r="D4289" i="37"/>
  <c r="D4288" i="37"/>
  <c r="D4287" i="37"/>
  <c r="D4286" i="37"/>
  <c r="D4285" i="37"/>
  <c r="D4284" i="37"/>
  <c r="D4283" i="37"/>
  <c r="D4282" i="37"/>
  <c r="D4281" i="37"/>
  <c r="D4280" i="37"/>
  <c r="D4279" i="37"/>
  <c r="D4278" i="37"/>
  <c r="D4277" i="37"/>
  <c r="D4276" i="37"/>
  <c r="D4275" i="37"/>
  <c r="D4274" i="37"/>
  <c r="D4273" i="37"/>
  <c r="D4272" i="37"/>
  <c r="D4271" i="37"/>
  <c r="D4270" i="37"/>
  <c r="D4269" i="37"/>
  <c r="D4268" i="37"/>
  <c r="D4267" i="37"/>
  <c r="D4266" i="37"/>
  <c r="D4265" i="37"/>
  <c r="D4264" i="37"/>
  <c r="D4263" i="37"/>
  <c r="D4262" i="37"/>
  <c r="D4261" i="37"/>
  <c r="D4260" i="37"/>
  <c r="D4259" i="37"/>
  <c r="D4258" i="37"/>
  <c r="D4257" i="37"/>
  <c r="D4256" i="37"/>
  <c r="D4255" i="37"/>
  <c r="D4254" i="37"/>
  <c r="D4253" i="37"/>
  <c r="D4252" i="37"/>
  <c r="D4251" i="37"/>
  <c r="D4250" i="37"/>
  <c r="D4249" i="37"/>
  <c r="D4248" i="37"/>
  <c r="D4247" i="37"/>
  <c r="D4246" i="37"/>
  <c r="D4245" i="37"/>
  <c r="D4244" i="37"/>
  <c r="D4243" i="37"/>
  <c r="D4242" i="37"/>
  <c r="D4241" i="37"/>
  <c r="D4240" i="37"/>
  <c r="D4239" i="37"/>
  <c r="D4238" i="37"/>
  <c r="D4237" i="37"/>
  <c r="D4236" i="37"/>
  <c r="D4235" i="37"/>
  <c r="D4234" i="37"/>
  <c r="D4233" i="37"/>
  <c r="D4232" i="37"/>
  <c r="D4231" i="37"/>
  <c r="D4230" i="37"/>
  <c r="D4229" i="37"/>
  <c r="D4228" i="37"/>
  <c r="D4227" i="37"/>
  <c r="D4226" i="37"/>
  <c r="D4225" i="37"/>
  <c r="D4224" i="37"/>
  <c r="D4223" i="37"/>
  <c r="D4222" i="37"/>
  <c r="D4221" i="37"/>
  <c r="D4220" i="37"/>
  <c r="D4219" i="37"/>
  <c r="D4218" i="37"/>
  <c r="D4217" i="37"/>
  <c r="D4216" i="37"/>
  <c r="D4215" i="37"/>
  <c r="D4214" i="37"/>
  <c r="D4213" i="37"/>
  <c r="D4212" i="37"/>
  <c r="D4211" i="37"/>
  <c r="D4210" i="37"/>
  <c r="D4209" i="37"/>
  <c r="D4208" i="37"/>
  <c r="D4207" i="37"/>
  <c r="D4206" i="37"/>
  <c r="D4205" i="37"/>
  <c r="D4204" i="37"/>
  <c r="D4203" i="37"/>
  <c r="D4202" i="37"/>
  <c r="D4201" i="37"/>
  <c r="D4200" i="37"/>
  <c r="D4199" i="37"/>
  <c r="D4198" i="37"/>
  <c r="D4197" i="37"/>
  <c r="D4196" i="37"/>
  <c r="D4195" i="37"/>
  <c r="D4194" i="37"/>
  <c r="D4193" i="37"/>
  <c r="D4192" i="37"/>
  <c r="D4191" i="37"/>
  <c r="D4190" i="37"/>
  <c r="D4189" i="37"/>
  <c r="D4188" i="37"/>
  <c r="D4187" i="37"/>
  <c r="D4186" i="37"/>
  <c r="D4185" i="37"/>
  <c r="D4184" i="37"/>
  <c r="D4183" i="37"/>
  <c r="D4182" i="37"/>
  <c r="D4181" i="37"/>
  <c r="D4180" i="37"/>
  <c r="D4179" i="37"/>
  <c r="D4178" i="37"/>
  <c r="D4177" i="37"/>
  <c r="D4176" i="37"/>
  <c r="D4175" i="37"/>
  <c r="D4174" i="37"/>
  <c r="D4173" i="37"/>
  <c r="D4172" i="37"/>
  <c r="D4171" i="37"/>
  <c r="D4170" i="37"/>
  <c r="D4169" i="37"/>
  <c r="D4168" i="37"/>
  <c r="D4167" i="37"/>
  <c r="D4166" i="37"/>
  <c r="D4165" i="37"/>
  <c r="D4164" i="37"/>
  <c r="D4163" i="37"/>
  <c r="D4162" i="37"/>
  <c r="D4161" i="37"/>
  <c r="D4160" i="37"/>
  <c r="D4159" i="37"/>
  <c r="D4158" i="37"/>
  <c r="D4157" i="37"/>
  <c r="D4156" i="37"/>
  <c r="D4155" i="37"/>
  <c r="D4154" i="37"/>
  <c r="D4153" i="37"/>
  <c r="D4152" i="37"/>
  <c r="D4151" i="37"/>
  <c r="D4150" i="37"/>
  <c r="D4149" i="37"/>
  <c r="D4148" i="37"/>
  <c r="D4147" i="37"/>
  <c r="D4146" i="37"/>
  <c r="D4145" i="37"/>
  <c r="D4144" i="37"/>
  <c r="D4143" i="37"/>
  <c r="D4142" i="37"/>
  <c r="D4141" i="37"/>
  <c r="D4140" i="37"/>
  <c r="D4139" i="37"/>
  <c r="D4138" i="37"/>
  <c r="D4137" i="37"/>
  <c r="D4136" i="37"/>
  <c r="D4135" i="37"/>
  <c r="D4134" i="37"/>
  <c r="D4133" i="37"/>
  <c r="D4132" i="37"/>
  <c r="D4131" i="37"/>
  <c r="D4130" i="37"/>
  <c r="D4129" i="37"/>
  <c r="D4128" i="37"/>
  <c r="D4127" i="37"/>
  <c r="D4126" i="37"/>
  <c r="D4125" i="37"/>
  <c r="D4124" i="37"/>
  <c r="D4123" i="37"/>
  <c r="D4122" i="37"/>
  <c r="D4121" i="37"/>
  <c r="D4120" i="37"/>
  <c r="D4119" i="37"/>
  <c r="D4118" i="37"/>
  <c r="D4117" i="37"/>
  <c r="D4116" i="37"/>
  <c r="D4115" i="37"/>
  <c r="D4114" i="37"/>
  <c r="D4113" i="37"/>
  <c r="D4112" i="37"/>
  <c r="D4111" i="37"/>
  <c r="D4110" i="37"/>
  <c r="D4109" i="37"/>
  <c r="D4108" i="37"/>
  <c r="D4107" i="37"/>
  <c r="D4106" i="37"/>
  <c r="D4105" i="37"/>
  <c r="D4104" i="37"/>
  <c r="D4103" i="37"/>
  <c r="D4102" i="37"/>
  <c r="D4101" i="37"/>
  <c r="D4100" i="37"/>
  <c r="D4099" i="37"/>
  <c r="D4098" i="37"/>
  <c r="D4097" i="37"/>
  <c r="D4096" i="37"/>
  <c r="D4095" i="37"/>
  <c r="D4094" i="37"/>
  <c r="D4093" i="37"/>
  <c r="D4092" i="37"/>
  <c r="D4091" i="37"/>
  <c r="D4090" i="37"/>
  <c r="D4089" i="37"/>
  <c r="D4088" i="37"/>
  <c r="D4087" i="37"/>
  <c r="D4086" i="37"/>
  <c r="D4085" i="37"/>
  <c r="D4084" i="37"/>
  <c r="D4083" i="37"/>
  <c r="D4082" i="37"/>
  <c r="D4081" i="37"/>
  <c r="D4080" i="37"/>
  <c r="D4079" i="37"/>
  <c r="D4078" i="37"/>
  <c r="D4077" i="37"/>
  <c r="D4076" i="37"/>
  <c r="D4075" i="37"/>
  <c r="D4074" i="37"/>
  <c r="D4073" i="37"/>
  <c r="D4072" i="37"/>
  <c r="D4071" i="37"/>
  <c r="D4070" i="37"/>
  <c r="D4069" i="37"/>
  <c r="D4068" i="37"/>
  <c r="D4067" i="37"/>
  <c r="D4066" i="37"/>
  <c r="D4065" i="37"/>
  <c r="D4064" i="37"/>
  <c r="D4063" i="37"/>
  <c r="D4062" i="37"/>
  <c r="D4061" i="37"/>
  <c r="D4060" i="37"/>
  <c r="D4059" i="37"/>
  <c r="D4058" i="37"/>
  <c r="D4057" i="37"/>
  <c r="D4056" i="37"/>
  <c r="D4055" i="37"/>
  <c r="D4054" i="37"/>
  <c r="D4053" i="37"/>
  <c r="D4052" i="37"/>
  <c r="D4051" i="37"/>
  <c r="D4050" i="37"/>
  <c r="D4049" i="37"/>
  <c r="D4048" i="37"/>
  <c r="D4047" i="37"/>
  <c r="D4046" i="37"/>
  <c r="D4045" i="37"/>
  <c r="D4044" i="37"/>
  <c r="D4043" i="37"/>
  <c r="D4042" i="37"/>
  <c r="D4041" i="37"/>
  <c r="D4040" i="37"/>
  <c r="D4039" i="37"/>
  <c r="D4038" i="37"/>
  <c r="D4037" i="37"/>
  <c r="D4036" i="37"/>
  <c r="D4035" i="37"/>
  <c r="D4034" i="37"/>
  <c r="D4033" i="37"/>
  <c r="D4032" i="37"/>
  <c r="D4031" i="37"/>
  <c r="D4030" i="37"/>
  <c r="D4029" i="37"/>
  <c r="D4028" i="37"/>
  <c r="D4027" i="37"/>
  <c r="D4026" i="37"/>
  <c r="D4025" i="37"/>
  <c r="D4024" i="37"/>
  <c r="D4023" i="37"/>
  <c r="D4022" i="37"/>
  <c r="D4021" i="37"/>
  <c r="D4020" i="37"/>
  <c r="D4019" i="37"/>
  <c r="D4018" i="37"/>
  <c r="D4017" i="37"/>
  <c r="D4016" i="37"/>
  <c r="D4015" i="37"/>
  <c r="D4014" i="37"/>
  <c r="D4013" i="37"/>
  <c r="D4012" i="37"/>
  <c r="D4011" i="37"/>
  <c r="D4010" i="37"/>
  <c r="D4009" i="37"/>
  <c r="D4008" i="37"/>
  <c r="D4007" i="37"/>
  <c r="D4006" i="37"/>
  <c r="D4005" i="37"/>
  <c r="D4004" i="37"/>
  <c r="D4003" i="37"/>
  <c r="D4002" i="37"/>
  <c r="D4001" i="37"/>
  <c r="D4000" i="37"/>
  <c r="D3999" i="37"/>
  <c r="D3998" i="37"/>
  <c r="D3997" i="37"/>
  <c r="D3996" i="37"/>
  <c r="D3995" i="37"/>
  <c r="D3994" i="37"/>
  <c r="D3993" i="37"/>
  <c r="D3992" i="37"/>
  <c r="D3991" i="37"/>
  <c r="D3990" i="37"/>
  <c r="D3989" i="37"/>
  <c r="D3988" i="37"/>
  <c r="D3987" i="37"/>
  <c r="D3986" i="37"/>
  <c r="D3985" i="37"/>
  <c r="D3984" i="37"/>
  <c r="D3983" i="37"/>
  <c r="D3982" i="37"/>
  <c r="D3981" i="37"/>
  <c r="D3980" i="37"/>
  <c r="D3979" i="37"/>
  <c r="D3978" i="37"/>
  <c r="D3977" i="37"/>
  <c r="D3976" i="37"/>
  <c r="D3975" i="37"/>
  <c r="D3974" i="37"/>
  <c r="D3973" i="37"/>
  <c r="D3972" i="37"/>
  <c r="D3971" i="37"/>
  <c r="D3970" i="37"/>
  <c r="D3969" i="37"/>
  <c r="D3968" i="37"/>
  <c r="D3967" i="37"/>
  <c r="D3966" i="37"/>
  <c r="D3965" i="37"/>
  <c r="D3964" i="37"/>
  <c r="D3963" i="37"/>
  <c r="D3962" i="37"/>
  <c r="D3961" i="37"/>
  <c r="D3960" i="37"/>
  <c r="D3959" i="37"/>
  <c r="D3958" i="37"/>
  <c r="D3957" i="37"/>
  <c r="D3956" i="37"/>
  <c r="D3955" i="37"/>
  <c r="D3954" i="37"/>
  <c r="D3953" i="37"/>
  <c r="D3952" i="37"/>
  <c r="D3951" i="37"/>
  <c r="D3950" i="37"/>
  <c r="D3949" i="37"/>
  <c r="D3948" i="37"/>
  <c r="D3947" i="37"/>
  <c r="D3946" i="37"/>
  <c r="D3945" i="37"/>
  <c r="D3944" i="37"/>
  <c r="D3943" i="37"/>
  <c r="D3942" i="37"/>
  <c r="D3941" i="37"/>
  <c r="D3940" i="37"/>
  <c r="D3939" i="37"/>
  <c r="D3938" i="37"/>
  <c r="D3937" i="37"/>
  <c r="D3936" i="37"/>
  <c r="D3935" i="37"/>
  <c r="D3934" i="37"/>
  <c r="D3933" i="37"/>
  <c r="D3932" i="37"/>
  <c r="D3931" i="37"/>
  <c r="D3930" i="37"/>
  <c r="D3929" i="37"/>
  <c r="D3928" i="37"/>
  <c r="D3927" i="37"/>
  <c r="D3926" i="37"/>
  <c r="D3925" i="37"/>
  <c r="D3924" i="37"/>
  <c r="D3923" i="37"/>
  <c r="D3922" i="37"/>
  <c r="D3921" i="37"/>
  <c r="D3920" i="37"/>
  <c r="D3919" i="37"/>
  <c r="D3918" i="37"/>
  <c r="D3917" i="37"/>
  <c r="D3916" i="37"/>
  <c r="D3915" i="37"/>
  <c r="D3914" i="37"/>
  <c r="D3913" i="37"/>
  <c r="D3912" i="37"/>
  <c r="D3911" i="37"/>
  <c r="D3910" i="37"/>
  <c r="D3909" i="37"/>
  <c r="D3908" i="37"/>
  <c r="D3907" i="37"/>
  <c r="D3906" i="37"/>
  <c r="D3905" i="37"/>
  <c r="D3904" i="37"/>
  <c r="D3903" i="37"/>
  <c r="D3902" i="37"/>
  <c r="D3901" i="37"/>
  <c r="D3900" i="37"/>
  <c r="D3899" i="37"/>
  <c r="D3898" i="37"/>
  <c r="D3897" i="37"/>
  <c r="D3896" i="37"/>
  <c r="D3895" i="37"/>
  <c r="D3894" i="37"/>
  <c r="D3893" i="37"/>
  <c r="D3892" i="37"/>
  <c r="D3891" i="37"/>
  <c r="D3890" i="37"/>
  <c r="D3889" i="37"/>
  <c r="D3888" i="37"/>
  <c r="D3887" i="37"/>
  <c r="D3886" i="37"/>
  <c r="D3885" i="37"/>
  <c r="D3884" i="37"/>
  <c r="D3883" i="37"/>
  <c r="D3882" i="37"/>
  <c r="D3881" i="37"/>
  <c r="D3880" i="37"/>
  <c r="D3879" i="37"/>
  <c r="D3878" i="37"/>
  <c r="D3877" i="37"/>
  <c r="D3876" i="37"/>
  <c r="D3875" i="37"/>
  <c r="D3874" i="37"/>
  <c r="D3873" i="37"/>
  <c r="D3872" i="37"/>
  <c r="D3871" i="37"/>
  <c r="D3870" i="37"/>
  <c r="D3869" i="37"/>
  <c r="D3868" i="37"/>
  <c r="D3867" i="37"/>
  <c r="D3866" i="37"/>
  <c r="D3865" i="37"/>
  <c r="D3864" i="37"/>
  <c r="D3863" i="37"/>
  <c r="D3862" i="37"/>
  <c r="D3861" i="37"/>
  <c r="D3860" i="37"/>
  <c r="D3859" i="37"/>
  <c r="D3858" i="37"/>
  <c r="D3857" i="37"/>
  <c r="D3856" i="37"/>
  <c r="D3855" i="37"/>
  <c r="D3854" i="37"/>
  <c r="D3853" i="37"/>
  <c r="D3852" i="37"/>
  <c r="D3851" i="37"/>
  <c r="D3850" i="37"/>
  <c r="D3849" i="37"/>
  <c r="D3848" i="37"/>
  <c r="D3847" i="37"/>
  <c r="D3846" i="37"/>
  <c r="D3845" i="37"/>
  <c r="D3844" i="37"/>
  <c r="D3843" i="37"/>
  <c r="D3842" i="37"/>
  <c r="D3841" i="37"/>
  <c r="D3840" i="37"/>
  <c r="D3839" i="37"/>
  <c r="D3838" i="37"/>
  <c r="D3837" i="37"/>
  <c r="D3836" i="37"/>
  <c r="D3835" i="37"/>
  <c r="D3834" i="37"/>
  <c r="D3833" i="37"/>
  <c r="D3832" i="37"/>
  <c r="D3831" i="37"/>
  <c r="D3830" i="37"/>
  <c r="D3829" i="37"/>
  <c r="D3828" i="37"/>
  <c r="D3827" i="37"/>
  <c r="D3826" i="37"/>
  <c r="D3825" i="37"/>
  <c r="D3824" i="37"/>
  <c r="D3823" i="37"/>
  <c r="D3822" i="37"/>
  <c r="D3821" i="37"/>
  <c r="D3820" i="37"/>
  <c r="D3819" i="37"/>
  <c r="D3818" i="37"/>
  <c r="D3817" i="37"/>
  <c r="D3816" i="37"/>
  <c r="D3815" i="37"/>
  <c r="D3814" i="37"/>
  <c r="D3813" i="37"/>
  <c r="D3812" i="37"/>
  <c r="D3811" i="37"/>
  <c r="D3810" i="37"/>
  <c r="D3809" i="37"/>
  <c r="D3808" i="37"/>
  <c r="D3807" i="37"/>
  <c r="D3806" i="37"/>
  <c r="D3805" i="37"/>
  <c r="D3804" i="37"/>
  <c r="D3803" i="37"/>
  <c r="D3802" i="37"/>
  <c r="D3801" i="37"/>
  <c r="D3800" i="37"/>
  <c r="D3799" i="37"/>
  <c r="D3798" i="37"/>
  <c r="D3797" i="37"/>
  <c r="D3796" i="37"/>
  <c r="D3795" i="37"/>
  <c r="D3794" i="37"/>
  <c r="D3793" i="37"/>
  <c r="D3792" i="37"/>
  <c r="D3791" i="37"/>
  <c r="D3790" i="37"/>
  <c r="D3789" i="37"/>
  <c r="D3788" i="37"/>
  <c r="D3787" i="37"/>
  <c r="D3786" i="37"/>
  <c r="D3785" i="37"/>
  <c r="D3784" i="37"/>
  <c r="D3783" i="37"/>
  <c r="D3782" i="37"/>
  <c r="D3781" i="37"/>
  <c r="D3780" i="37"/>
  <c r="D3779" i="37"/>
  <c r="D3778" i="37"/>
  <c r="D3777" i="37"/>
  <c r="D3776" i="37"/>
  <c r="D3775" i="37"/>
  <c r="D3774" i="37"/>
  <c r="D3773" i="37"/>
  <c r="D3772" i="37"/>
  <c r="D3771" i="37"/>
  <c r="D3770" i="37"/>
  <c r="D3769" i="37"/>
  <c r="D3768" i="37"/>
  <c r="D3767" i="37"/>
  <c r="D3766" i="37"/>
  <c r="D3765" i="37"/>
  <c r="D3764" i="37"/>
  <c r="D3763" i="37"/>
  <c r="D3762" i="37"/>
  <c r="D3761" i="37"/>
  <c r="D3760" i="37"/>
  <c r="D3759" i="37"/>
  <c r="D3758" i="37"/>
  <c r="D3757" i="37"/>
  <c r="D3756" i="37"/>
  <c r="D3755" i="37"/>
  <c r="D3754" i="37"/>
  <c r="D3753" i="37"/>
  <c r="D3752" i="37"/>
  <c r="D3751" i="37"/>
  <c r="D3750" i="37"/>
  <c r="D3749" i="37"/>
  <c r="D3748" i="37"/>
  <c r="D3747" i="37"/>
  <c r="D3746" i="37"/>
  <c r="D3745" i="37"/>
  <c r="D3744" i="37"/>
  <c r="D3743" i="37"/>
  <c r="D3742" i="37"/>
  <c r="D3741" i="37"/>
  <c r="D3740" i="37"/>
  <c r="D3739" i="37"/>
  <c r="D3738" i="37"/>
  <c r="D3737" i="37"/>
  <c r="D3736" i="37"/>
  <c r="D3735" i="37"/>
  <c r="D3734" i="37"/>
  <c r="D3733" i="37"/>
  <c r="D3732" i="37"/>
  <c r="D3731" i="37"/>
  <c r="D3730" i="37"/>
  <c r="D3729" i="37"/>
  <c r="D3728" i="37"/>
  <c r="D3727" i="37"/>
  <c r="D3726" i="37"/>
  <c r="D3725" i="37"/>
  <c r="D3724" i="37"/>
  <c r="D3723" i="37"/>
  <c r="D3722" i="37"/>
  <c r="D3721" i="37"/>
  <c r="D3720" i="37"/>
  <c r="D3719" i="37"/>
  <c r="D3718" i="37"/>
  <c r="D3717" i="37"/>
  <c r="D3716" i="37"/>
  <c r="D3715" i="37"/>
  <c r="D3714" i="37"/>
  <c r="D3713" i="37"/>
  <c r="D3712" i="37"/>
  <c r="D3711" i="37"/>
  <c r="D3710" i="37"/>
  <c r="D3709" i="37"/>
  <c r="D3708" i="37"/>
  <c r="D3707" i="37"/>
  <c r="D3706" i="37"/>
  <c r="D3705" i="37"/>
  <c r="D3704" i="37"/>
  <c r="D3703" i="37"/>
  <c r="D3702" i="37"/>
  <c r="D3701" i="37"/>
  <c r="D3700" i="37"/>
  <c r="D3699" i="37"/>
  <c r="D3698" i="37"/>
  <c r="D3697" i="37"/>
  <c r="D3696" i="37"/>
  <c r="D3695" i="37"/>
  <c r="D3694" i="37"/>
  <c r="D3693" i="37"/>
  <c r="D3692" i="37"/>
  <c r="D3691" i="37"/>
  <c r="D3690" i="37"/>
  <c r="D3689" i="37"/>
  <c r="D3688" i="37"/>
  <c r="D3687" i="37"/>
  <c r="D3686" i="37"/>
  <c r="D3685" i="37"/>
  <c r="D3684" i="37"/>
  <c r="D3683" i="37"/>
  <c r="D3682" i="37"/>
  <c r="D3681" i="37"/>
  <c r="D3680" i="37"/>
  <c r="D3679" i="37"/>
  <c r="D3678" i="37"/>
  <c r="D3677" i="37"/>
  <c r="D3676" i="37"/>
  <c r="D3675" i="37"/>
  <c r="D3674" i="37"/>
  <c r="D3673" i="37"/>
  <c r="D3672" i="37"/>
  <c r="D3671" i="37"/>
  <c r="D3670" i="37"/>
  <c r="D3669" i="37"/>
  <c r="D3668" i="37"/>
  <c r="D3667" i="37"/>
  <c r="D3666" i="37"/>
  <c r="D3665" i="37"/>
  <c r="D3664" i="37"/>
  <c r="D3663" i="37"/>
  <c r="D3662" i="37"/>
  <c r="D3661" i="37"/>
  <c r="D3660" i="37"/>
  <c r="D3659" i="37"/>
  <c r="D3658" i="37"/>
  <c r="D3657" i="37"/>
  <c r="D3656" i="37"/>
  <c r="D3655" i="37"/>
  <c r="D3654" i="37"/>
  <c r="D3653" i="37"/>
  <c r="D3652" i="37"/>
  <c r="D3651" i="37"/>
  <c r="D3650" i="37"/>
  <c r="D3649" i="37"/>
  <c r="D3648" i="37"/>
  <c r="D3647" i="37"/>
  <c r="D3646" i="37"/>
  <c r="D3645" i="37"/>
  <c r="D3644" i="37"/>
  <c r="D3643" i="37"/>
  <c r="D3642" i="37"/>
  <c r="D3641" i="37"/>
  <c r="D3640" i="37"/>
  <c r="D3639" i="37"/>
  <c r="D3638" i="37"/>
  <c r="D3637" i="37"/>
  <c r="D3636" i="37"/>
  <c r="D3635" i="37"/>
  <c r="D3634" i="37"/>
  <c r="D3633" i="37"/>
  <c r="D3632" i="37"/>
  <c r="D3631" i="37"/>
  <c r="D3630" i="37"/>
  <c r="D3629" i="37"/>
  <c r="D3628" i="37"/>
  <c r="D3627" i="37"/>
  <c r="D3626" i="37"/>
  <c r="D3625" i="37"/>
  <c r="D3624" i="37"/>
  <c r="D3623" i="37"/>
  <c r="D3622" i="37"/>
  <c r="D3621" i="37"/>
  <c r="D3620" i="37"/>
  <c r="D3619" i="37"/>
  <c r="D3618" i="37"/>
  <c r="D3617" i="37"/>
  <c r="D3616" i="37"/>
  <c r="D3615" i="37"/>
  <c r="D3614" i="37"/>
  <c r="D3613" i="37"/>
  <c r="D3612" i="37"/>
  <c r="D3611" i="37"/>
  <c r="D3610" i="37"/>
  <c r="D3609" i="37"/>
  <c r="D3608" i="37"/>
  <c r="D3607" i="37"/>
  <c r="D3606" i="37"/>
  <c r="D3605" i="37"/>
  <c r="D3604" i="37"/>
  <c r="D3603" i="37"/>
  <c r="D3602" i="37"/>
  <c r="D3601" i="37"/>
  <c r="D3600" i="37"/>
  <c r="D3599" i="37"/>
  <c r="D3598" i="37"/>
  <c r="D3597" i="37"/>
  <c r="D3596" i="37"/>
  <c r="D3595" i="37"/>
  <c r="D3594" i="37"/>
  <c r="D3593" i="37"/>
  <c r="D3592" i="37"/>
  <c r="D3591" i="37"/>
  <c r="D3590" i="37"/>
  <c r="D3589" i="37"/>
  <c r="D3588" i="37"/>
  <c r="D3587" i="37"/>
  <c r="D3586" i="37"/>
  <c r="D3585" i="37"/>
  <c r="D3584" i="37"/>
  <c r="D3583" i="37"/>
  <c r="D3582" i="37"/>
  <c r="D3581" i="37"/>
  <c r="D3580" i="37"/>
  <c r="D3579" i="37"/>
  <c r="D3578" i="37"/>
  <c r="D3577" i="37"/>
  <c r="D3576" i="37"/>
  <c r="D3575" i="37"/>
  <c r="D3574" i="37"/>
  <c r="D3573" i="37"/>
  <c r="D3572" i="37"/>
  <c r="D3571" i="37"/>
  <c r="D3570" i="37"/>
  <c r="D3569" i="37"/>
  <c r="D3568" i="37"/>
  <c r="D3567" i="37"/>
  <c r="D3566" i="37"/>
  <c r="D3565" i="37"/>
  <c r="D3564" i="37"/>
  <c r="D3563" i="37"/>
  <c r="D3562" i="37"/>
  <c r="D3561" i="37"/>
  <c r="D3560" i="37"/>
  <c r="D3559" i="37"/>
  <c r="D3558" i="37"/>
  <c r="D3557" i="37"/>
  <c r="D3556" i="37"/>
  <c r="D3555" i="37"/>
  <c r="D3554" i="37"/>
  <c r="D3553" i="37"/>
  <c r="D3552" i="37"/>
  <c r="D3551" i="37"/>
  <c r="D3550" i="37"/>
  <c r="D3549" i="37"/>
  <c r="D3548" i="37"/>
  <c r="D3547" i="37"/>
  <c r="D3546" i="37"/>
  <c r="D3545" i="37"/>
  <c r="D3544" i="37"/>
  <c r="D3543" i="37"/>
  <c r="D3542" i="37"/>
  <c r="D3541" i="37"/>
  <c r="D3540" i="37"/>
  <c r="D3539" i="37"/>
  <c r="D3538" i="37"/>
  <c r="D3537" i="37"/>
  <c r="D3536" i="37"/>
  <c r="D3535" i="37"/>
  <c r="D3534" i="37"/>
  <c r="D3533" i="37"/>
  <c r="D3532" i="37"/>
  <c r="D3531" i="37"/>
  <c r="D3530" i="37"/>
  <c r="D3529" i="37"/>
  <c r="D3528" i="37"/>
  <c r="D3527" i="37"/>
  <c r="D3526" i="37"/>
  <c r="D3525" i="37"/>
  <c r="D3524" i="37"/>
  <c r="D3523" i="37"/>
  <c r="D3522" i="37"/>
  <c r="D3521" i="37"/>
  <c r="D3520" i="37"/>
  <c r="D3519" i="37"/>
  <c r="D3518" i="37"/>
  <c r="D3517" i="37"/>
  <c r="D3516" i="37"/>
  <c r="D3515" i="37"/>
  <c r="D3514" i="37"/>
  <c r="D3513" i="37"/>
  <c r="D3512" i="37"/>
  <c r="D3511" i="37"/>
  <c r="D3510" i="37"/>
  <c r="D3509" i="37"/>
  <c r="D3508" i="37"/>
  <c r="D3507" i="37"/>
  <c r="D3506" i="37"/>
  <c r="D3505" i="37"/>
  <c r="D3504" i="37"/>
  <c r="D3503" i="37"/>
  <c r="D3502" i="37"/>
  <c r="D3501" i="37"/>
  <c r="D3500" i="37"/>
  <c r="D3499" i="37"/>
  <c r="D3498" i="37"/>
  <c r="D3497" i="37"/>
  <c r="D3496" i="37"/>
  <c r="D3495" i="37"/>
  <c r="D3494" i="37"/>
  <c r="D3493" i="37"/>
  <c r="D3492" i="37"/>
  <c r="D3491" i="37"/>
  <c r="D3490" i="37"/>
  <c r="D3489" i="37"/>
  <c r="D3488" i="37"/>
  <c r="D3487" i="37"/>
  <c r="D3486" i="37"/>
  <c r="D3485" i="37"/>
  <c r="D3484" i="37"/>
  <c r="D3483" i="37"/>
  <c r="D3482" i="37"/>
  <c r="D3481" i="37"/>
  <c r="D3480" i="37"/>
  <c r="D3479" i="37"/>
  <c r="D3478" i="37"/>
  <c r="D3477" i="37"/>
  <c r="D3476" i="37"/>
  <c r="D3475" i="37"/>
  <c r="D3474" i="37"/>
  <c r="D3473" i="37"/>
  <c r="D3472" i="37"/>
  <c r="D3471" i="37"/>
  <c r="D3470" i="37"/>
  <c r="D3469" i="37"/>
  <c r="D3468" i="37"/>
  <c r="D3467" i="37"/>
  <c r="D3466" i="37"/>
  <c r="D3465" i="37"/>
  <c r="D3464" i="37"/>
  <c r="D3463" i="37"/>
  <c r="D3462" i="37"/>
  <c r="D3461" i="37"/>
  <c r="D3460" i="37"/>
  <c r="D3459" i="37"/>
  <c r="D3458" i="37"/>
  <c r="D3457" i="37"/>
  <c r="D3456" i="37"/>
  <c r="D3455" i="37"/>
  <c r="D3454" i="37"/>
  <c r="D3453" i="37"/>
  <c r="D3452" i="37"/>
  <c r="D3451" i="37"/>
  <c r="D3450" i="37"/>
  <c r="D3449" i="37"/>
  <c r="D3448" i="37"/>
  <c r="D3447" i="37"/>
  <c r="D3446" i="37"/>
  <c r="D3445" i="37"/>
  <c r="D3444" i="37"/>
  <c r="D3443" i="37"/>
  <c r="D3442" i="37"/>
  <c r="D3441" i="37"/>
  <c r="D3440" i="37"/>
  <c r="D3439" i="37"/>
  <c r="D3438" i="37"/>
  <c r="D3437" i="37"/>
  <c r="D3436" i="37"/>
  <c r="D3435" i="37"/>
  <c r="D3434" i="37"/>
  <c r="D3433" i="37"/>
  <c r="D3432" i="37"/>
  <c r="D3431" i="37"/>
  <c r="D3430" i="37"/>
  <c r="D3429" i="37"/>
  <c r="D3428" i="37"/>
  <c r="D3427" i="37"/>
  <c r="D3426" i="37"/>
  <c r="D3425" i="37"/>
  <c r="D3424" i="37"/>
  <c r="D3423" i="37"/>
  <c r="D3422" i="37"/>
  <c r="D3421" i="37"/>
  <c r="D3420" i="37"/>
  <c r="D3419" i="37"/>
  <c r="D3418" i="37"/>
  <c r="D3417" i="37"/>
  <c r="D3416" i="37"/>
  <c r="D3415" i="37"/>
  <c r="D3414" i="37"/>
  <c r="D3413" i="37"/>
  <c r="D3412" i="37"/>
  <c r="D3411" i="37"/>
  <c r="D3410" i="37"/>
  <c r="D3409" i="37"/>
  <c r="D3408" i="37"/>
  <c r="D3407" i="37"/>
  <c r="D3406" i="37"/>
  <c r="D3405" i="37"/>
  <c r="D3404" i="37"/>
  <c r="D3403" i="37"/>
  <c r="D3402" i="37"/>
  <c r="D3401" i="37"/>
  <c r="D3400" i="37"/>
  <c r="D3399" i="37"/>
  <c r="D3398" i="37"/>
  <c r="D3397" i="37"/>
  <c r="D3396" i="37"/>
  <c r="D3395" i="37"/>
  <c r="D3394" i="37"/>
  <c r="D3393" i="37"/>
  <c r="D3392" i="37"/>
  <c r="D3391" i="37"/>
  <c r="D3390" i="37"/>
  <c r="D3389" i="37"/>
  <c r="D3388" i="37"/>
  <c r="D3387" i="37"/>
  <c r="D3386" i="37"/>
  <c r="D3385" i="37"/>
  <c r="D3384" i="37"/>
  <c r="D3383" i="37"/>
  <c r="D3382" i="37"/>
  <c r="D3381" i="37"/>
  <c r="D3380" i="37"/>
  <c r="D3379" i="37"/>
  <c r="D3378" i="37"/>
  <c r="D3377" i="37"/>
  <c r="D3376" i="37"/>
  <c r="D3375" i="37"/>
  <c r="D3374" i="37"/>
  <c r="D3373" i="37"/>
  <c r="D3372" i="37"/>
  <c r="D3371" i="37"/>
  <c r="D3370" i="37"/>
  <c r="D3369" i="37"/>
  <c r="D3368" i="37"/>
  <c r="D3367" i="37"/>
  <c r="D3366" i="37"/>
  <c r="D3365" i="37"/>
  <c r="D3364" i="37"/>
  <c r="D3363" i="37"/>
  <c r="D3362" i="37"/>
  <c r="D3361" i="37"/>
  <c r="D3360" i="37"/>
  <c r="D3359" i="37"/>
  <c r="D3358" i="37"/>
  <c r="D3357" i="37"/>
  <c r="D3356" i="37"/>
  <c r="D3355" i="37"/>
  <c r="D3354" i="37"/>
  <c r="D3353" i="37"/>
  <c r="D3352" i="37"/>
  <c r="D3351" i="37"/>
  <c r="D3350" i="37"/>
  <c r="D3349" i="37"/>
  <c r="D3348" i="37"/>
  <c r="D3347" i="37"/>
  <c r="D3346" i="37"/>
  <c r="D3345" i="37"/>
  <c r="D3344" i="37"/>
  <c r="D3343" i="37"/>
  <c r="D3342" i="37"/>
  <c r="D3341" i="37"/>
  <c r="D3340" i="37"/>
  <c r="D3339" i="37"/>
  <c r="D3338" i="37"/>
  <c r="D3337" i="37"/>
  <c r="D3336" i="37"/>
  <c r="D3335" i="37"/>
  <c r="D3334" i="37"/>
  <c r="D3333" i="37"/>
  <c r="D3332" i="37"/>
  <c r="D3331" i="37"/>
  <c r="D3330" i="37"/>
  <c r="D3329" i="37"/>
  <c r="D3328" i="37"/>
  <c r="D3327" i="37"/>
  <c r="D3326" i="37"/>
  <c r="D3325" i="37"/>
  <c r="D3324" i="37"/>
  <c r="D3323" i="37"/>
  <c r="D3322" i="37"/>
  <c r="D3321" i="37"/>
  <c r="D3320" i="37"/>
  <c r="D3319" i="37"/>
  <c r="D3318" i="37"/>
  <c r="D3317" i="37"/>
  <c r="D3316" i="37"/>
  <c r="D3315" i="37"/>
  <c r="D3314" i="37"/>
  <c r="D3313" i="37"/>
  <c r="D3312" i="37"/>
  <c r="D3311" i="37"/>
  <c r="D3310" i="37"/>
  <c r="D3309" i="37"/>
  <c r="D3308" i="37"/>
  <c r="D3307" i="37"/>
  <c r="D3306" i="37"/>
  <c r="D3305" i="37"/>
  <c r="D3304" i="37"/>
  <c r="D3303" i="37"/>
  <c r="D3302" i="37"/>
  <c r="D3301" i="37"/>
  <c r="D3300" i="37"/>
  <c r="D3299" i="37"/>
  <c r="D3298" i="37"/>
  <c r="D3297" i="37"/>
  <c r="D3296" i="37"/>
  <c r="D3295" i="37"/>
  <c r="D3294" i="37"/>
  <c r="D3293" i="37"/>
  <c r="D3292" i="37"/>
  <c r="D3291" i="37"/>
  <c r="D3290" i="37"/>
  <c r="D3289" i="37"/>
  <c r="D3288" i="37"/>
  <c r="D3287" i="37"/>
  <c r="D3286" i="37"/>
  <c r="D3285" i="37"/>
  <c r="D3284" i="37"/>
  <c r="D3283" i="37"/>
  <c r="D3282" i="37"/>
  <c r="D3281" i="37"/>
  <c r="D3280" i="37"/>
  <c r="D3279" i="37"/>
  <c r="D3278" i="37"/>
  <c r="D3277" i="37"/>
  <c r="D3276" i="37"/>
  <c r="D3275" i="37"/>
  <c r="D3274" i="37"/>
  <c r="D3273" i="37"/>
  <c r="D3272" i="37"/>
  <c r="D3271" i="37"/>
  <c r="D3270" i="37"/>
  <c r="D3269" i="37"/>
  <c r="D3268" i="37"/>
  <c r="D3267" i="37"/>
  <c r="D3266" i="37"/>
  <c r="D3265" i="37"/>
  <c r="D3264" i="37"/>
  <c r="D3263" i="37"/>
  <c r="D3262" i="37"/>
  <c r="D3261" i="37"/>
  <c r="D3260" i="37"/>
  <c r="D3259" i="37"/>
  <c r="D3258" i="37"/>
  <c r="D3257" i="37"/>
  <c r="D3256" i="37"/>
  <c r="D3255" i="37"/>
  <c r="D3254" i="37"/>
  <c r="D3253" i="37"/>
  <c r="D3252" i="37"/>
  <c r="D3251" i="37"/>
  <c r="D3250" i="37"/>
  <c r="D3249" i="37"/>
  <c r="D3248" i="37"/>
  <c r="D3247" i="37"/>
  <c r="D3246" i="37"/>
  <c r="D3245" i="37"/>
  <c r="D3244" i="37"/>
  <c r="D3243" i="37"/>
  <c r="D3242" i="37"/>
  <c r="D3241" i="37"/>
  <c r="D3240" i="37"/>
  <c r="D3239" i="37"/>
  <c r="D3238" i="37"/>
  <c r="D3237" i="37"/>
  <c r="D3236" i="37"/>
  <c r="D3235" i="37"/>
  <c r="D3234" i="37"/>
  <c r="D3233" i="37"/>
  <c r="D3232" i="37"/>
  <c r="D3231" i="37"/>
  <c r="D3230" i="37"/>
  <c r="D3229" i="37"/>
  <c r="D3228" i="37"/>
  <c r="D3227" i="37"/>
  <c r="D3226" i="37"/>
  <c r="D3225" i="37"/>
  <c r="D3224" i="37"/>
  <c r="D3223" i="37"/>
  <c r="D3222" i="37"/>
  <c r="D3221" i="37"/>
  <c r="D3220" i="37"/>
  <c r="D3219" i="37"/>
  <c r="D3218" i="37"/>
  <c r="D3217" i="37"/>
  <c r="D3216" i="37"/>
  <c r="D3215" i="37"/>
  <c r="D3214" i="37"/>
  <c r="D3213" i="37"/>
  <c r="D3212" i="37"/>
  <c r="D3211" i="37"/>
  <c r="D3210" i="37"/>
  <c r="D3209" i="37"/>
  <c r="D3208" i="37"/>
  <c r="D3207" i="37"/>
  <c r="D3206" i="37"/>
  <c r="D3205" i="37"/>
  <c r="D3204" i="37"/>
  <c r="D3203" i="37"/>
  <c r="D3202" i="37"/>
  <c r="D3201" i="37"/>
  <c r="D3200" i="37"/>
  <c r="D3199" i="37"/>
  <c r="D3198" i="37"/>
  <c r="D3197" i="37"/>
  <c r="D3196" i="37"/>
  <c r="D3195" i="37"/>
  <c r="D3194" i="37"/>
  <c r="D3193" i="37"/>
  <c r="D3192" i="37"/>
  <c r="D3191" i="37"/>
  <c r="D3190" i="37"/>
  <c r="D3189" i="37"/>
  <c r="D3188" i="37"/>
  <c r="D3187" i="37"/>
  <c r="D3186" i="37"/>
  <c r="D3185" i="37"/>
  <c r="D3184" i="37"/>
  <c r="D3183" i="37"/>
  <c r="D3182" i="37"/>
  <c r="D3181" i="37"/>
  <c r="D3180" i="37"/>
  <c r="D3179" i="37"/>
  <c r="D3178" i="37"/>
  <c r="D3177" i="37"/>
  <c r="D3176" i="37"/>
  <c r="D3175" i="37"/>
  <c r="D3174" i="37"/>
  <c r="D3173" i="37"/>
  <c r="D3172" i="37"/>
  <c r="D3171" i="37"/>
  <c r="D3170" i="37"/>
  <c r="D3169" i="37"/>
  <c r="D3168" i="37"/>
  <c r="D3167" i="37"/>
  <c r="D3166" i="37"/>
  <c r="D3165" i="37"/>
  <c r="D3164" i="37"/>
  <c r="D3163" i="37"/>
  <c r="D3162" i="37"/>
  <c r="D3161" i="37"/>
  <c r="D3160" i="37"/>
  <c r="D3159" i="37"/>
  <c r="D3158" i="37"/>
  <c r="D3157" i="37"/>
  <c r="D3156" i="37"/>
  <c r="D3155" i="37"/>
  <c r="D3154" i="37"/>
  <c r="D3153" i="37"/>
  <c r="D3152" i="37"/>
  <c r="D3151" i="37"/>
  <c r="D3150" i="37"/>
  <c r="D3149" i="37"/>
  <c r="D3148" i="37"/>
  <c r="D3147" i="37"/>
  <c r="D3146" i="37"/>
  <c r="D3145" i="37"/>
  <c r="D3144" i="37"/>
  <c r="D3143" i="37"/>
  <c r="D3142" i="37"/>
  <c r="D3141" i="37"/>
  <c r="D3140" i="37"/>
  <c r="D3139" i="37"/>
  <c r="D3138" i="37"/>
  <c r="D3137" i="37"/>
  <c r="D3136" i="37"/>
  <c r="D3135" i="37"/>
  <c r="D3134" i="37"/>
  <c r="D3133" i="37"/>
  <c r="D3132" i="37"/>
  <c r="D3131" i="37"/>
  <c r="D3130" i="37"/>
  <c r="D3129" i="37"/>
  <c r="D3128" i="37"/>
  <c r="D3127" i="37"/>
  <c r="D3126" i="37"/>
  <c r="D3125" i="37"/>
  <c r="D3124" i="37"/>
  <c r="D3123" i="37"/>
  <c r="D3122" i="37"/>
  <c r="D3121" i="37"/>
  <c r="D3120" i="37"/>
  <c r="D3119" i="37"/>
  <c r="D3118" i="37"/>
  <c r="D3117" i="37"/>
  <c r="D3116" i="37"/>
  <c r="D3115" i="37"/>
  <c r="D3114" i="37"/>
  <c r="D3113" i="37"/>
  <c r="D3112" i="37"/>
  <c r="D3111" i="37"/>
  <c r="D3110" i="37"/>
  <c r="D3109" i="37"/>
  <c r="D3108" i="37"/>
  <c r="D3107" i="37"/>
  <c r="D3106" i="37"/>
  <c r="D3105" i="37"/>
  <c r="D3104" i="37"/>
  <c r="D3103" i="37"/>
  <c r="D3102" i="37"/>
  <c r="D3101" i="37"/>
  <c r="D3100" i="37"/>
  <c r="D3099" i="37"/>
  <c r="D3098" i="37"/>
  <c r="D3097" i="37"/>
  <c r="D3096" i="37"/>
  <c r="D3095" i="37"/>
  <c r="D3094" i="37"/>
  <c r="D3093" i="37"/>
  <c r="D3092" i="37"/>
  <c r="D3091" i="37"/>
  <c r="D3090" i="37"/>
  <c r="D3089" i="37"/>
  <c r="D3088" i="37"/>
  <c r="D3087" i="37"/>
  <c r="D3086" i="37"/>
  <c r="D3085" i="37"/>
  <c r="D3084" i="37"/>
  <c r="D3083" i="37"/>
  <c r="D3082" i="37"/>
  <c r="D3081" i="37"/>
  <c r="D3080" i="37"/>
  <c r="D3079" i="37"/>
  <c r="D3078" i="37"/>
  <c r="D3077" i="37"/>
  <c r="D3076" i="37"/>
  <c r="D3075" i="37"/>
  <c r="D3074" i="37"/>
  <c r="D3073" i="37"/>
  <c r="D3072" i="37"/>
  <c r="D3071" i="37"/>
  <c r="D3070" i="37"/>
  <c r="D3069" i="37"/>
  <c r="D3068" i="37"/>
  <c r="D3067" i="37"/>
  <c r="D3066" i="37"/>
  <c r="D3065" i="37"/>
  <c r="D3064" i="37"/>
  <c r="D3063" i="37"/>
  <c r="D3062" i="37"/>
  <c r="D3061" i="37"/>
  <c r="D3060" i="37"/>
  <c r="D3059" i="37"/>
  <c r="D3058" i="37"/>
  <c r="D3057" i="37"/>
  <c r="D3056" i="37"/>
  <c r="D3055" i="37"/>
  <c r="D3054" i="37"/>
  <c r="D3053" i="37"/>
  <c r="D3052" i="37"/>
  <c r="D3051" i="37"/>
  <c r="D3050" i="37"/>
  <c r="D3049" i="37"/>
  <c r="D3048" i="37"/>
  <c r="D3047" i="37"/>
  <c r="D3046" i="37"/>
  <c r="D3045" i="37"/>
  <c r="D3044" i="37"/>
  <c r="D3043" i="37"/>
  <c r="D3042" i="37"/>
  <c r="D3041" i="37"/>
  <c r="D3040" i="37"/>
  <c r="D3039" i="37"/>
  <c r="D3038" i="37"/>
  <c r="D3037" i="37"/>
  <c r="D3036" i="37"/>
  <c r="D3035" i="37"/>
  <c r="D3034" i="37"/>
  <c r="D3033" i="37"/>
  <c r="D3032" i="37"/>
  <c r="D3031" i="37"/>
  <c r="D3030" i="37"/>
  <c r="D3029" i="37"/>
  <c r="D3028" i="37"/>
  <c r="D3027" i="37"/>
  <c r="D3026" i="37"/>
  <c r="D3025" i="37"/>
  <c r="D3024" i="37"/>
  <c r="D3023" i="37"/>
  <c r="D3022" i="37"/>
  <c r="D3021" i="37"/>
  <c r="D3020" i="37"/>
  <c r="D3019" i="37"/>
  <c r="D3018" i="37"/>
  <c r="D3017" i="37"/>
  <c r="D3016" i="37"/>
  <c r="D3015" i="37"/>
  <c r="D3014" i="37"/>
  <c r="D3013" i="37"/>
  <c r="D3012" i="37"/>
  <c r="D3011" i="37"/>
  <c r="D3010" i="37"/>
  <c r="D3009" i="37"/>
  <c r="D3008" i="37"/>
  <c r="D3007" i="37"/>
  <c r="D3006" i="37"/>
  <c r="D3005" i="37"/>
  <c r="D3004" i="37"/>
  <c r="D3003" i="37"/>
  <c r="D3002" i="37"/>
  <c r="D3001" i="37"/>
  <c r="D3000" i="37"/>
  <c r="D2999" i="37"/>
  <c r="D2998" i="37"/>
  <c r="D2997" i="37"/>
  <c r="D2996" i="37"/>
  <c r="D2995" i="37"/>
  <c r="D2994" i="37"/>
  <c r="D2993" i="37"/>
  <c r="D2992" i="37"/>
  <c r="D2991" i="37"/>
  <c r="D2990" i="37"/>
  <c r="D2989" i="37"/>
  <c r="D2988" i="37"/>
  <c r="D2987" i="37"/>
  <c r="D2986" i="37"/>
  <c r="D2985" i="37"/>
  <c r="D2984" i="37"/>
  <c r="D2983" i="37"/>
  <c r="D2982" i="37"/>
  <c r="D2981" i="37"/>
  <c r="D2980" i="37"/>
  <c r="D2979" i="37"/>
  <c r="D2978" i="37"/>
  <c r="D2977" i="37"/>
  <c r="D2976" i="37"/>
  <c r="D2975" i="37"/>
  <c r="D2974" i="37"/>
  <c r="D2973" i="37"/>
  <c r="D2972" i="37"/>
  <c r="D2971" i="37"/>
  <c r="D2970" i="37"/>
  <c r="D2969" i="37"/>
  <c r="D2968" i="37"/>
  <c r="D2967" i="37"/>
  <c r="D2966" i="37"/>
  <c r="D2965" i="37"/>
  <c r="D2964" i="37"/>
  <c r="D2963" i="37"/>
  <c r="D2962" i="37"/>
  <c r="D2961" i="37"/>
  <c r="D2960" i="37"/>
  <c r="D2959" i="37"/>
  <c r="D2958" i="37"/>
  <c r="D2957" i="37"/>
  <c r="D2956" i="37"/>
  <c r="D2955" i="37"/>
  <c r="D2954" i="37"/>
  <c r="D2953" i="37"/>
  <c r="D2952" i="37"/>
  <c r="D2951" i="37"/>
  <c r="D2950" i="37"/>
  <c r="D2949" i="37"/>
  <c r="D2948" i="37"/>
  <c r="D2947" i="37"/>
  <c r="D2946" i="37"/>
  <c r="D2945" i="37"/>
  <c r="D2944" i="37"/>
  <c r="D2943" i="37"/>
  <c r="D2942" i="37"/>
  <c r="D2941" i="37"/>
  <c r="D2940" i="37"/>
  <c r="D2939" i="37"/>
  <c r="D2938" i="37"/>
  <c r="D2937" i="37"/>
  <c r="D2936" i="37"/>
  <c r="D2935" i="37"/>
  <c r="D2934" i="37"/>
  <c r="D2933" i="37"/>
  <c r="D2932" i="37"/>
  <c r="D2931" i="37"/>
  <c r="D2930" i="37"/>
  <c r="D2929" i="37"/>
  <c r="D2928" i="37"/>
  <c r="D2927" i="37"/>
  <c r="D2926" i="37"/>
  <c r="D2925" i="37"/>
  <c r="D2924" i="37"/>
  <c r="D2923" i="37"/>
  <c r="D2922" i="37"/>
  <c r="D2921" i="37"/>
  <c r="D2920" i="37"/>
  <c r="D2919" i="37"/>
  <c r="D2918" i="37"/>
  <c r="D2917" i="37"/>
  <c r="D2916" i="37"/>
  <c r="D2915" i="37"/>
  <c r="D2914" i="37"/>
  <c r="D2913" i="37"/>
  <c r="D2912" i="37"/>
  <c r="D2911" i="37"/>
  <c r="D2910" i="37"/>
  <c r="D2909" i="37"/>
  <c r="D2908" i="37"/>
  <c r="D2907" i="37"/>
  <c r="D2906" i="37"/>
  <c r="D2905" i="37"/>
  <c r="D2904" i="37"/>
  <c r="D2903" i="37"/>
  <c r="D2902" i="37"/>
  <c r="D2901" i="37"/>
  <c r="D2900" i="37"/>
  <c r="D2899" i="37"/>
  <c r="D2898" i="37"/>
  <c r="D2897" i="37"/>
  <c r="D2896" i="37"/>
  <c r="D2895" i="37"/>
  <c r="D2894" i="37"/>
  <c r="D2893" i="37"/>
  <c r="D2892" i="37"/>
  <c r="D2891" i="37"/>
  <c r="D2890" i="37"/>
  <c r="D2889" i="37"/>
  <c r="D2888" i="37"/>
  <c r="D2887" i="37"/>
  <c r="D2886" i="37"/>
  <c r="D2885" i="37"/>
  <c r="D2884" i="37"/>
  <c r="D2883" i="37"/>
  <c r="D2882" i="37"/>
  <c r="D2881" i="37"/>
  <c r="D2880" i="37"/>
  <c r="D2879" i="37"/>
  <c r="D2878" i="37"/>
  <c r="D2877" i="37"/>
  <c r="D2876" i="37"/>
  <c r="D2875" i="37"/>
  <c r="D2874" i="37"/>
  <c r="D2873" i="37"/>
  <c r="D2872" i="37"/>
  <c r="D2871" i="37"/>
  <c r="D2870" i="37"/>
  <c r="D2869" i="37"/>
  <c r="D2868" i="37"/>
  <c r="D2867" i="37"/>
  <c r="D2866" i="37"/>
  <c r="D2865" i="37"/>
  <c r="D2864" i="37"/>
  <c r="D2863" i="37"/>
  <c r="D2862" i="37"/>
  <c r="D2861" i="37"/>
  <c r="D2860" i="37"/>
  <c r="D2859" i="37"/>
  <c r="D2858" i="37"/>
  <c r="D2857" i="37"/>
  <c r="D2856" i="37"/>
  <c r="D2855" i="37"/>
  <c r="D2854" i="37"/>
  <c r="D2853" i="37"/>
  <c r="D2852" i="37"/>
  <c r="D2851" i="37"/>
  <c r="D2850" i="37"/>
  <c r="D2849" i="37"/>
  <c r="D2848" i="37"/>
  <c r="D2847" i="37"/>
  <c r="D2846" i="37"/>
  <c r="D2845" i="37"/>
  <c r="D2844" i="37"/>
  <c r="D2843" i="37"/>
  <c r="D2842" i="37"/>
  <c r="D2841" i="37"/>
  <c r="D2840" i="37"/>
  <c r="D2839" i="37"/>
  <c r="D2838" i="37"/>
  <c r="D2837" i="37"/>
  <c r="D2836" i="37"/>
  <c r="D2835" i="37"/>
  <c r="D2834" i="37"/>
  <c r="D2833" i="37"/>
  <c r="D2832" i="37"/>
  <c r="D2831" i="37"/>
  <c r="D2830" i="37"/>
  <c r="D2829" i="37"/>
  <c r="D2828" i="37"/>
  <c r="D2827" i="37"/>
  <c r="D2826" i="37"/>
  <c r="D2825" i="37"/>
  <c r="D2824" i="37"/>
  <c r="D2823" i="37"/>
  <c r="D2822" i="37"/>
  <c r="D2821" i="37"/>
  <c r="D2820" i="37"/>
  <c r="D2819" i="37"/>
  <c r="D2818" i="37"/>
  <c r="D2817" i="37"/>
  <c r="D2816" i="37"/>
  <c r="D2815" i="37"/>
  <c r="D2814" i="37"/>
  <c r="D2813" i="37"/>
  <c r="D2812" i="37"/>
  <c r="D2811" i="37"/>
  <c r="D2810" i="37"/>
  <c r="D2809" i="37"/>
  <c r="D2808" i="37"/>
  <c r="D2807" i="37"/>
  <c r="D2806" i="37"/>
  <c r="D2805" i="37"/>
  <c r="D2804" i="37"/>
  <c r="D2803" i="37"/>
  <c r="D2802" i="37"/>
  <c r="D2801" i="37"/>
  <c r="D2800" i="37"/>
  <c r="D2799" i="37"/>
  <c r="D2798" i="37"/>
  <c r="D2797" i="37"/>
  <c r="D2796" i="37"/>
  <c r="D2795" i="37"/>
  <c r="D2794" i="37"/>
  <c r="D2793" i="37"/>
  <c r="D2792" i="37"/>
  <c r="D2791" i="37"/>
  <c r="D2790" i="37"/>
  <c r="D2789" i="37"/>
  <c r="D2788" i="37"/>
  <c r="D2787" i="37"/>
  <c r="D2786" i="37"/>
  <c r="D2785" i="37"/>
  <c r="D2784" i="37"/>
  <c r="D2783" i="37"/>
  <c r="D2782" i="37"/>
  <c r="D2781" i="37"/>
  <c r="D2780" i="37"/>
  <c r="D2779" i="37"/>
  <c r="D2778" i="37"/>
  <c r="D2777" i="37"/>
  <c r="D2776" i="37"/>
  <c r="D2775" i="37"/>
  <c r="D2774" i="37"/>
  <c r="D2773" i="37"/>
  <c r="D2772" i="37"/>
  <c r="D2771" i="37"/>
  <c r="D2770" i="37"/>
  <c r="D2769" i="37"/>
  <c r="D2768" i="37"/>
  <c r="D2767" i="37"/>
  <c r="D2766" i="37"/>
  <c r="D2765" i="37"/>
  <c r="D2764" i="37"/>
  <c r="D2763" i="37"/>
  <c r="D2762" i="37"/>
  <c r="D2761" i="37"/>
  <c r="D2760" i="37"/>
  <c r="D2759" i="37"/>
  <c r="D2758" i="37"/>
  <c r="D2757" i="37"/>
  <c r="D2756" i="37"/>
  <c r="D2755" i="37"/>
  <c r="D2754" i="37"/>
  <c r="D2753" i="37"/>
  <c r="D2752" i="37"/>
  <c r="D2751" i="37"/>
  <c r="D2750" i="37"/>
  <c r="D2749" i="37"/>
  <c r="D2748" i="37"/>
  <c r="D2747" i="37"/>
  <c r="D2746" i="37"/>
  <c r="D2745" i="37"/>
  <c r="D2744" i="37"/>
  <c r="D2743" i="37"/>
  <c r="D2742" i="37"/>
  <c r="D2741" i="37"/>
  <c r="D2740" i="37"/>
  <c r="D2739" i="37"/>
  <c r="D2738" i="37"/>
  <c r="D2737" i="37"/>
  <c r="D2736" i="37"/>
  <c r="D2735" i="37"/>
  <c r="D2734" i="37"/>
  <c r="D2733" i="37"/>
  <c r="D2732" i="37"/>
  <c r="D2731" i="37"/>
  <c r="D2730" i="37"/>
  <c r="D2729" i="37"/>
  <c r="D2728" i="37"/>
  <c r="D2727" i="37"/>
  <c r="D2726" i="37"/>
  <c r="D2725" i="37"/>
  <c r="D2724" i="37"/>
  <c r="D2723" i="37"/>
  <c r="D2722" i="37"/>
  <c r="D2721" i="37"/>
  <c r="D2720" i="37"/>
  <c r="D2719" i="37"/>
  <c r="D2718" i="37"/>
  <c r="D2717" i="37"/>
  <c r="D2716" i="37"/>
  <c r="D2715" i="37"/>
  <c r="D2714" i="37"/>
  <c r="D2713" i="37"/>
  <c r="D2712" i="37"/>
  <c r="D2711" i="37"/>
  <c r="D2710" i="37"/>
  <c r="D2709" i="37"/>
  <c r="D2708" i="37"/>
  <c r="D2707" i="37"/>
  <c r="D2706" i="37"/>
  <c r="D2705" i="37"/>
  <c r="D2704" i="37"/>
  <c r="D2703" i="37"/>
  <c r="D2702" i="37"/>
  <c r="D2701" i="37"/>
  <c r="D2700" i="37"/>
  <c r="D2699" i="37"/>
  <c r="D2698" i="37"/>
  <c r="D2697" i="37"/>
  <c r="D2696" i="37"/>
  <c r="D2695" i="37"/>
  <c r="D2694" i="37"/>
  <c r="D2693" i="37"/>
  <c r="D2692" i="37"/>
  <c r="D2691" i="37"/>
  <c r="D2690" i="37"/>
  <c r="D2689" i="37"/>
  <c r="D2688" i="37"/>
  <c r="D2687" i="37"/>
  <c r="D2686" i="37"/>
  <c r="D2685" i="37"/>
  <c r="D2684" i="37"/>
  <c r="D2683" i="37"/>
  <c r="D2682" i="37"/>
  <c r="D2681" i="37"/>
  <c r="D2680" i="37"/>
  <c r="D2679" i="37"/>
  <c r="D2678" i="37"/>
  <c r="D2677" i="37"/>
  <c r="D2676" i="37"/>
  <c r="D2675" i="37"/>
  <c r="D2674" i="37"/>
  <c r="D2673" i="37"/>
  <c r="D2672" i="37"/>
  <c r="D2671" i="37"/>
  <c r="D2670" i="37"/>
  <c r="D2669" i="37"/>
  <c r="D2668" i="37"/>
  <c r="D2667" i="37"/>
  <c r="D2666" i="37"/>
  <c r="D2665" i="37"/>
  <c r="D2664" i="37"/>
  <c r="D2663" i="37"/>
  <c r="D2662" i="37"/>
  <c r="D2661" i="37"/>
  <c r="D2660" i="37"/>
  <c r="D2659" i="37"/>
  <c r="D2658" i="37"/>
  <c r="D2657" i="37"/>
  <c r="D2656" i="37"/>
  <c r="D2655" i="37"/>
  <c r="D2654" i="37"/>
  <c r="D2653" i="37"/>
  <c r="D2652" i="37"/>
  <c r="D2651" i="37"/>
  <c r="D2650" i="37"/>
  <c r="D2649" i="37"/>
  <c r="D2648" i="37"/>
  <c r="D2647" i="37"/>
  <c r="D2646" i="37"/>
  <c r="D2645" i="37"/>
  <c r="D2644" i="37"/>
  <c r="D2643" i="37"/>
  <c r="D2642" i="37"/>
  <c r="D2641" i="37"/>
  <c r="D2640" i="37"/>
  <c r="D2639" i="37"/>
  <c r="D2638" i="37"/>
  <c r="D2637" i="37"/>
  <c r="D2636" i="37"/>
  <c r="D2635" i="37"/>
  <c r="D2634" i="37"/>
  <c r="D2633" i="37"/>
  <c r="D2632" i="37"/>
  <c r="D2631" i="37"/>
  <c r="D2630" i="37"/>
  <c r="D2629" i="37"/>
  <c r="D2628" i="37"/>
  <c r="D2627" i="37"/>
  <c r="D2626" i="37"/>
  <c r="D2625" i="37"/>
  <c r="D2624" i="37"/>
  <c r="D2623" i="37"/>
  <c r="D2622" i="37"/>
  <c r="D2621" i="37"/>
  <c r="D2620" i="37"/>
  <c r="D2619" i="37"/>
  <c r="D2618" i="37"/>
  <c r="D2617" i="37"/>
  <c r="D2616" i="37"/>
  <c r="D2615" i="37"/>
  <c r="D2614" i="37"/>
  <c r="D2613" i="37"/>
  <c r="D2612" i="37"/>
  <c r="D2611" i="37"/>
  <c r="D2610" i="37"/>
  <c r="D2609" i="37"/>
  <c r="D2608" i="37"/>
  <c r="D2607" i="37"/>
  <c r="D2606" i="37"/>
  <c r="D2605" i="37"/>
  <c r="D2604" i="37"/>
  <c r="D2603" i="37"/>
  <c r="D2602" i="37"/>
  <c r="D2601" i="37"/>
  <c r="D2600" i="37"/>
  <c r="D2599" i="37"/>
  <c r="D2598" i="37"/>
  <c r="D2597" i="37"/>
  <c r="D2596" i="37"/>
  <c r="D2595" i="37"/>
  <c r="D2594" i="37"/>
  <c r="D2593" i="37"/>
  <c r="D2592" i="37"/>
  <c r="D2591" i="37"/>
  <c r="D2590" i="37"/>
  <c r="D2589" i="37"/>
  <c r="D2588" i="37"/>
  <c r="D2587" i="37"/>
  <c r="D2586" i="37"/>
  <c r="D2585" i="37"/>
  <c r="D2584" i="37"/>
  <c r="D2583" i="37"/>
  <c r="D2582" i="37"/>
  <c r="D2581" i="37"/>
  <c r="D2580" i="37"/>
  <c r="D2579" i="37"/>
  <c r="D2578" i="37"/>
  <c r="D2577" i="37"/>
  <c r="D2576" i="37"/>
  <c r="D2575" i="37"/>
  <c r="D2574" i="37"/>
  <c r="D2573" i="37"/>
  <c r="D2572" i="37"/>
  <c r="D2571" i="37"/>
  <c r="D2570" i="37"/>
  <c r="D2569" i="37"/>
  <c r="D2568" i="37"/>
  <c r="D2567" i="37"/>
  <c r="D2566" i="37"/>
  <c r="D2565" i="37"/>
  <c r="D2564" i="37"/>
  <c r="D2563" i="37"/>
  <c r="D2562" i="37"/>
  <c r="D2561" i="37"/>
  <c r="D2560" i="37"/>
  <c r="D2559" i="37"/>
  <c r="D2558" i="37"/>
  <c r="D2557" i="37"/>
  <c r="D2556" i="37"/>
  <c r="D2555" i="37"/>
  <c r="D2554" i="37"/>
  <c r="D2553" i="37"/>
  <c r="D2552" i="37"/>
  <c r="D2551" i="37"/>
  <c r="D2550" i="37"/>
  <c r="D2549" i="37"/>
  <c r="D2548" i="37"/>
  <c r="D2547" i="37"/>
  <c r="D2546" i="37"/>
  <c r="D2545" i="37"/>
  <c r="D2544" i="37"/>
  <c r="D2543" i="37"/>
  <c r="D2542" i="37"/>
  <c r="D2541" i="37"/>
  <c r="D2540" i="37"/>
  <c r="D2539" i="37"/>
  <c r="D2538" i="37"/>
  <c r="D2537" i="37"/>
  <c r="D2536" i="37"/>
  <c r="D2535" i="37"/>
  <c r="D2534" i="37"/>
  <c r="D2533" i="37"/>
  <c r="D2532" i="37"/>
  <c r="D2531" i="37"/>
  <c r="D2530" i="37"/>
  <c r="D2529" i="37"/>
  <c r="D2528" i="37"/>
  <c r="D2527" i="37"/>
  <c r="D2526" i="37"/>
  <c r="D2525" i="37"/>
  <c r="D2524" i="37"/>
  <c r="D2523" i="37"/>
  <c r="D2522" i="37"/>
  <c r="D2521" i="37"/>
  <c r="D2520" i="37"/>
  <c r="D2519" i="37"/>
  <c r="D2518" i="37"/>
  <c r="D2517" i="37"/>
  <c r="D2516" i="37"/>
  <c r="D2515" i="37"/>
  <c r="D2514" i="37"/>
  <c r="D2513" i="37"/>
  <c r="D2512" i="37"/>
  <c r="D2511" i="37"/>
  <c r="D2510" i="37"/>
  <c r="D2509" i="37"/>
  <c r="D2508" i="37"/>
  <c r="D2507" i="37"/>
  <c r="D2506" i="37"/>
  <c r="D2505" i="37"/>
  <c r="D2504" i="37"/>
  <c r="D2503" i="37"/>
  <c r="D2502" i="37"/>
  <c r="D2501" i="37"/>
  <c r="D2500" i="37"/>
  <c r="D2499" i="37"/>
  <c r="D2498" i="37"/>
  <c r="D2497" i="37"/>
  <c r="D2496" i="37"/>
  <c r="D2495" i="37"/>
  <c r="D2494" i="37"/>
  <c r="D2493" i="37"/>
  <c r="D2492" i="37"/>
  <c r="D2491" i="37"/>
  <c r="D2490" i="37"/>
  <c r="D2489" i="37"/>
  <c r="D2488" i="37"/>
  <c r="D2487" i="37"/>
  <c r="D2486" i="37"/>
  <c r="D2485" i="37"/>
  <c r="D2484" i="37"/>
  <c r="D2483" i="37"/>
  <c r="D2482" i="37"/>
  <c r="D2481" i="37"/>
  <c r="D2480" i="37"/>
  <c r="D2479" i="37"/>
  <c r="D2478" i="37"/>
  <c r="D2477" i="37"/>
  <c r="D2476" i="37"/>
  <c r="D2475" i="37"/>
  <c r="D2474" i="37"/>
  <c r="D2473" i="37"/>
  <c r="D2472" i="37"/>
  <c r="D2471" i="37"/>
  <c r="D2470" i="37"/>
  <c r="D2469" i="37"/>
  <c r="D2468" i="37"/>
  <c r="D2467" i="37"/>
  <c r="D2466" i="37"/>
  <c r="D2465" i="37"/>
  <c r="D2464" i="37"/>
  <c r="D2463" i="37"/>
  <c r="D2462" i="37"/>
  <c r="D2461" i="37"/>
  <c r="D2460" i="37"/>
  <c r="D2459" i="37"/>
  <c r="D2458" i="37"/>
  <c r="D2457" i="37"/>
  <c r="D2456" i="37"/>
  <c r="D2455" i="37"/>
  <c r="D2454" i="37"/>
  <c r="D2453" i="37"/>
  <c r="D2452" i="37"/>
  <c r="D2451" i="37"/>
  <c r="D2450" i="37"/>
  <c r="D2449" i="37"/>
  <c r="D2448" i="37"/>
  <c r="D2447" i="37"/>
  <c r="D2446" i="37"/>
  <c r="D2445" i="37"/>
  <c r="D2444" i="37"/>
  <c r="D2443" i="37"/>
  <c r="D2442" i="37"/>
  <c r="D2441" i="37"/>
  <c r="D2440" i="37"/>
  <c r="D2439" i="37"/>
  <c r="D2438" i="37"/>
  <c r="D2437" i="37"/>
  <c r="D2436" i="37"/>
  <c r="D2435" i="37"/>
  <c r="D2434" i="37"/>
  <c r="D2433" i="37"/>
  <c r="D2432" i="37"/>
  <c r="D2431" i="37"/>
  <c r="D2430" i="37"/>
  <c r="D2429" i="37"/>
  <c r="D2428" i="37"/>
  <c r="D2427" i="37"/>
  <c r="D2426" i="37"/>
  <c r="D2425" i="37"/>
  <c r="D2424" i="37"/>
  <c r="D2423" i="37"/>
  <c r="D2422" i="37"/>
  <c r="D2421" i="37"/>
  <c r="D2420" i="37"/>
  <c r="D2419" i="37"/>
  <c r="D2418" i="37"/>
  <c r="D2417" i="37"/>
  <c r="D2416" i="37"/>
  <c r="D2415" i="37"/>
  <c r="D2414" i="37"/>
  <c r="D2413" i="37"/>
  <c r="D2412" i="37"/>
  <c r="D2411" i="37"/>
  <c r="D2410" i="37"/>
  <c r="D2409" i="37"/>
  <c r="D2408" i="37"/>
  <c r="D2407" i="37"/>
  <c r="D2406" i="37"/>
  <c r="D2405" i="37"/>
  <c r="D2404" i="37"/>
  <c r="D2403" i="37"/>
  <c r="D2402" i="37"/>
  <c r="D2401" i="37"/>
  <c r="D2400" i="37"/>
  <c r="D2399" i="37"/>
  <c r="D2398" i="37"/>
  <c r="D2397" i="37"/>
  <c r="D2396" i="37"/>
  <c r="D2395" i="37"/>
  <c r="D2394" i="37"/>
  <c r="D2393" i="37"/>
  <c r="D2392" i="37"/>
  <c r="D2391" i="37"/>
  <c r="D2390" i="37"/>
  <c r="D2389" i="37"/>
  <c r="D2388" i="37"/>
  <c r="D2387" i="37"/>
  <c r="D2386" i="37"/>
  <c r="D2385" i="37"/>
  <c r="D2384" i="37"/>
  <c r="D2383" i="37"/>
  <c r="D2382" i="37"/>
  <c r="D2381" i="37"/>
  <c r="D2380" i="37"/>
  <c r="D2379" i="37"/>
  <c r="D2378" i="37"/>
  <c r="D2377" i="37"/>
  <c r="D2376" i="37"/>
  <c r="D2375" i="37"/>
  <c r="D2374" i="37"/>
  <c r="D2373" i="37"/>
  <c r="D2372" i="37"/>
  <c r="D2371" i="37"/>
  <c r="D2370" i="37"/>
  <c r="D2369" i="37"/>
  <c r="D2368" i="37"/>
  <c r="D2367" i="37"/>
  <c r="D2366" i="37"/>
  <c r="D2365" i="37"/>
  <c r="D2364" i="37"/>
  <c r="D2363" i="37"/>
  <c r="D2362" i="37"/>
  <c r="D2361" i="37"/>
  <c r="D2360" i="37"/>
  <c r="D2359" i="37"/>
  <c r="D2358" i="37"/>
  <c r="D2357" i="37"/>
  <c r="D2356" i="37"/>
  <c r="D2355" i="37"/>
  <c r="D2354" i="37"/>
  <c r="D2353" i="37"/>
  <c r="D2352" i="37"/>
  <c r="D2351" i="37"/>
  <c r="D2350" i="37"/>
  <c r="D2349" i="37"/>
  <c r="D2348" i="37"/>
  <c r="D2347" i="37"/>
  <c r="D2346" i="37"/>
  <c r="D2345" i="37"/>
  <c r="D2344" i="37"/>
  <c r="D2343" i="37"/>
  <c r="D2342" i="37"/>
  <c r="D2341" i="37"/>
  <c r="D2340" i="37"/>
  <c r="D2339" i="37"/>
  <c r="D2338" i="37"/>
  <c r="D2337" i="37"/>
  <c r="D2336" i="37"/>
  <c r="D2335" i="37"/>
  <c r="D2334" i="37"/>
  <c r="D2333" i="37"/>
  <c r="D2332" i="37"/>
  <c r="D2331" i="37"/>
  <c r="D2330" i="37"/>
  <c r="D2329" i="37"/>
  <c r="D2328" i="37"/>
  <c r="D2327" i="37"/>
  <c r="D2326" i="37"/>
  <c r="D2325" i="37"/>
  <c r="D2324" i="37"/>
  <c r="D2323" i="37"/>
  <c r="D2322" i="37"/>
  <c r="D2321" i="37"/>
  <c r="D2320" i="37"/>
  <c r="D2319" i="37"/>
  <c r="D2318" i="37"/>
  <c r="D2317" i="37"/>
  <c r="D2316" i="37"/>
  <c r="D2315" i="37"/>
  <c r="D2314" i="37"/>
  <c r="D2313" i="37"/>
  <c r="D2312" i="37"/>
  <c r="D2311" i="37"/>
  <c r="D2310" i="37"/>
  <c r="D2309" i="37"/>
  <c r="D2308" i="37"/>
  <c r="D2307" i="37"/>
  <c r="D2306" i="37"/>
  <c r="D2305" i="37"/>
  <c r="D2304" i="37"/>
  <c r="D2303" i="37"/>
  <c r="D2302" i="37"/>
  <c r="D2301" i="37"/>
  <c r="D2300" i="37"/>
  <c r="D2299" i="37"/>
  <c r="D2298" i="37"/>
  <c r="D2297" i="37"/>
  <c r="D2296" i="37"/>
  <c r="D2295" i="37"/>
  <c r="D2294" i="37"/>
  <c r="D2293" i="37"/>
  <c r="D2292" i="37"/>
  <c r="D2291" i="37"/>
  <c r="D2290" i="37"/>
  <c r="D2289" i="37"/>
  <c r="D2288" i="37"/>
  <c r="D2287" i="37"/>
  <c r="D2286" i="37"/>
  <c r="D2285" i="37"/>
  <c r="D2284" i="37"/>
  <c r="D2283" i="37"/>
  <c r="D2282" i="37"/>
  <c r="D2281" i="37"/>
  <c r="D2280" i="37"/>
  <c r="D2279" i="37"/>
  <c r="D2278" i="37"/>
  <c r="D2277" i="37"/>
  <c r="D2276" i="37"/>
  <c r="D2275" i="37"/>
  <c r="D2274" i="37"/>
  <c r="D2273" i="37"/>
  <c r="D2272" i="37"/>
  <c r="D2271" i="37"/>
  <c r="D2270" i="37"/>
  <c r="D2269" i="37"/>
  <c r="D2268" i="37"/>
  <c r="D2267" i="37"/>
  <c r="D2266" i="37"/>
  <c r="D2265" i="37"/>
  <c r="D2264" i="37"/>
  <c r="D2263" i="37"/>
  <c r="D2262" i="37"/>
  <c r="D2261" i="37"/>
  <c r="D2260" i="37"/>
  <c r="D2259" i="37"/>
  <c r="D2258" i="37"/>
  <c r="D2257" i="37"/>
  <c r="D2256" i="37"/>
  <c r="D2255" i="37"/>
  <c r="D2254" i="37"/>
  <c r="D2253" i="37"/>
  <c r="D2252" i="37"/>
  <c r="D2251" i="37"/>
  <c r="D2250" i="37"/>
  <c r="D2249" i="37"/>
  <c r="D2248" i="37"/>
  <c r="D2247" i="37"/>
  <c r="D2246" i="37"/>
  <c r="D2245" i="37"/>
  <c r="D2244" i="37"/>
  <c r="D2243" i="37"/>
  <c r="D2242" i="37"/>
  <c r="D2241" i="37"/>
  <c r="D2240" i="37"/>
  <c r="D2239" i="37"/>
  <c r="D2238" i="37"/>
  <c r="D2237" i="37"/>
  <c r="D2236" i="37"/>
  <c r="D2235" i="37"/>
  <c r="D2234" i="37"/>
  <c r="D2233" i="37"/>
  <c r="D2232" i="37"/>
  <c r="D2231" i="37"/>
  <c r="D2230" i="37"/>
  <c r="D2229" i="37"/>
  <c r="D2228" i="37"/>
  <c r="D2227" i="37"/>
  <c r="D2226" i="37"/>
  <c r="D2225" i="37"/>
  <c r="D2224" i="37"/>
  <c r="D2223" i="37"/>
  <c r="D2222" i="37"/>
  <c r="D2221" i="37"/>
  <c r="D2220" i="37"/>
  <c r="D2219" i="37"/>
  <c r="D2218" i="37"/>
  <c r="D2217" i="37"/>
  <c r="D2216" i="37"/>
  <c r="D2215" i="37"/>
  <c r="D2214" i="37"/>
  <c r="D2213" i="37"/>
  <c r="D2212" i="37"/>
  <c r="D2211" i="37"/>
  <c r="D2210" i="37"/>
  <c r="D2209" i="37"/>
  <c r="D2208" i="37"/>
  <c r="D2207" i="37"/>
  <c r="D2206" i="37"/>
  <c r="D2205" i="37"/>
  <c r="D2204" i="37"/>
  <c r="D2203" i="37"/>
  <c r="D2202" i="37"/>
  <c r="D2201" i="37"/>
  <c r="D2200" i="37"/>
  <c r="D2199" i="37"/>
  <c r="D2198" i="37"/>
  <c r="D2197" i="37"/>
  <c r="D2196" i="37"/>
  <c r="D2195" i="37"/>
  <c r="D2194" i="37"/>
  <c r="D2193" i="37"/>
  <c r="D2192" i="37"/>
  <c r="D2191" i="37"/>
  <c r="D2190" i="37"/>
  <c r="D2189" i="37"/>
  <c r="D2188" i="37"/>
  <c r="D2187" i="37"/>
  <c r="D2186" i="37"/>
  <c r="D2185" i="37"/>
  <c r="D2184" i="37"/>
  <c r="D2183" i="37"/>
  <c r="D2182" i="37"/>
  <c r="D2181" i="37"/>
  <c r="D2180" i="37"/>
  <c r="D2179" i="37"/>
  <c r="D2178" i="37"/>
  <c r="D2177" i="37"/>
  <c r="D2176" i="37"/>
  <c r="D2175" i="37"/>
  <c r="D2174" i="37"/>
  <c r="D2173" i="37"/>
  <c r="D2172" i="37"/>
  <c r="D2171" i="37"/>
  <c r="D2170" i="37"/>
  <c r="D2169" i="37"/>
  <c r="D2168" i="37"/>
  <c r="D2167" i="37"/>
  <c r="D2166" i="37"/>
  <c r="D2165" i="37"/>
  <c r="D2164" i="37"/>
  <c r="D2163" i="37"/>
  <c r="D2162" i="37"/>
  <c r="D2161" i="37"/>
  <c r="D2160" i="37"/>
  <c r="D2159" i="37"/>
  <c r="D2158" i="37"/>
  <c r="D2157" i="37"/>
  <c r="D2156" i="37"/>
  <c r="D2155" i="37"/>
  <c r="D2154" i="37"/>
  <c r="D2153" i="37"/>
  <c r="D2152" i="37"/>
  <c r="D2151" i="37"/>
  <c r="D2150" i="37"/>
  <c r="D2149" i="37"/>
  <c r="D2148" i="37"/>
  <c r="D2147" i="37"/>
  <c r="D2146" i="37"/>
  <c r="D2145" i="37"/>
  <c r="D2144" i="37"/>
  <c r="D2143" i="37"/>
  <c r="D2142" i="37"/>
  <c r="D2141" i="37"/>
  <c r="D2140" i="37"/>
  <c r="D2139" i="37"/>
  <c r="D2138" i="37"/>
  <c r="D2137" i="37"/>
  <c r="D2136" i="37"/>
  <c r="D2135" i="37"/>
  <c r="D2134" i="37"/>
  <c r="D2133" i="37"/>
  <c r="D2132" i="37"/>
  <c r="D2131" i="37"/>
  <c r="D2130" i="37"/>
  <c r="D2129" i="37"/>
  <c r="D2128" i="37"/>
  <c r="D2127" i="37"/>
  <c r="D2126" i="37"/>
  <c r="D2125" i="37"/>
  <c r="D2124" i="37"/>
  <c r="D2123" i="37"/>
  <c r="D2122" i="37"/>
  <c r="D2121" i="37"/>
  <c r="D2120" i="37"/>
  <c r="D2119" i="37"/>
  <c r="D2118" i="37"/>
  <c r="D2117" i="37"/>
  <c r="D2116" i="37"/>
  <c r="D2115" i="37"/>
  <c r="D2114" i="37"/>
  <c r="D2113" i="37"/>
  <c r="D2112" i="37"/>
  <c r="D2111" i="37"/>
  <c r="D2110" i="37"/>
  <c r="D2109" i="37"/>
  <c r="D2108" i="37"/>
  <c r="D2107" i="37"/>
  <c r="D2106" i="37"/>
  <c r="D2105" i="37"/>
  <c r="D2104" i="37"/>
  <c r="D2103" i="37"/>
  <c r="D2102" i="37"/>
  <c r="D2101" i="37"/>
  <c r="D2100" i="37"/>
  <c r="D2099" i="37"/>
  <c r="D2098" i="37"/>
  <c r="D2097" i="37"/>
  <c r="D2096" i="37"/>
  <c r="D2095" i="37"/>
  <c r="D2094" i="37"/>
  <c r="D2093" i="37"/>
  <c r="D2092" i="37"/>
  <c r="D2091" i="37"/>
  <c r="D2090" i="37"/>
  <c r="D2089" i="37"/>
  <c r="D2088" i="37"/>
  <c r="D2087" i="37"/>
  <c r="D2086" i="37"/>
  <c r="D2085" i="37"/>
  <c r="D2084" i="37"/>
  <c r="D2083" i="37"/>
  <c r="D2082" i="37"/>
  <c r="D2081" i="37"/>
  <c r="D2080" i="37"/>
  <c r="D2079" i="37"/>
  <c r="D2078" i="37"/>
  <c r="D2077" i="37"/>
  <c r="D2076" i="37"/>
  <c r="D2075" i="37"/>
  <c r="D2074" i="37"/>
  <c r="D2073" i="37"/>
  <c r="D2072" i="37"/>
  <c r="D2071" i="37"/>
  <c r="D2070" i="37"/>
  <c r="D2069" i="37"/>
  <c r="D2068" i="37"/>
  <c r="D2067" i="37"/>
  <c r="D2066" i="37"/>
  <c r="D2065" i="37"/>
  <c r="D2064" i="37"/>
  <c r="D2063" i="37"/>
  <c r="D2062" i="37"/>
  <c r="D2061" i="37"/>
  <c r="D2060" i="37"/>
  <c r="D2059" i="37"/>
  <c r="D2058" i="37"/>
  <c r="D2057" i="37"/>
  <c r="D2056" i="37"/>
  <c r="D2055" i="37"/>
  <c r="D2054" i="37"/>
  <c r="D2053" i="37"/>
  <c r="D2052" i="37"/>
  <c r="D2051" i="37"/>
  <c r="D2050" i="37"/>
  <c r="D2049" i="37"/>
  <c r="D2048" i="37"/>
  <c r="D2047" i="37"/>
  <c r="D2046" i="37"/>
  <c r="D2045" i="37"/>
  <c r="D2044" i="37"/>
  <c r="D2043" i="37"/>
  <c r="D2042" i="37"/>
  <c r="D2041" i="37"/>
  <c r="D2040" i="37"/>
  <c r="D2039" i="37"/>
  <c r="D2038" i="37"/>
  <c r="D2037" i="37"/>
  <c r="D2036" i="37"/>
  <c r="D2035" i="37"/>
  <c r="D2034" i="37"/>
  <c r="D2033" i="37"/>
  <c r="D2032" i="37"/>
  <c r="D2031" i="37"/>
  <c r="D2030" i="37"/>
  <c r="D2029" i="37"/>
  <c r="D2028" i="37"/>
  <c r="B2028" i="37"/>
  <c r="D2027" i="37"/>
  <c r="D2026" i="37"/>
  <c r="D2025" i="37"/>
  <c r="D2024" i="37"/>
  <c r="B2024" i="37"/>
  <c r="D2023" i="37"/>
  <c r="D2022" i="37"/>
  <c r="B2022" i="37"/>
  <c r="D2021" i="37"/>
  <c r="D2020" i="37"/>
  <c r="D2019" i="37"/>
  <c r="D2018" i="37"/>
  <c r="D2017" i="37"/>
  <c r="D2016" i="37"/>
  <c r="D2015" i="37"/>
  <c r="D2014" i="37"/>
  <c r="D2013" i="37"/>
  <c r="D2012" i="37"/>
  <c r="D2011" i="37"/>
  <c r="D2010" i="37"/>
  <c r="D2009" i="37"/>
  <c r="D2008" i="37"/>
  <c r="D2007" i="37"/>
  <c r="D2006" i="37"/>
  <c r="D2005" i="37"/>
  <c r="D2004" i="37"/>
  <c r="D2003" i="37"/>
  <c r="D2002" i="37"/>
  <c r="D2001" i="37"/>
  <c r="D2000" i="37"/>
  <c r="D1999" i="37"/>
  <c r="D1998" i="37"/>
  <c r="D1997" i="37"/>
  <c r="D1996" i="37"/>
  <c r="D1995" i="37"/>
  <c r="D1994" i="37"/>
  <c r="D1993" i="37"/>
  <c r="D1992" i="37"/>
  <c r="D1991" i="37"/>
  <c r="D1990" i="37"/>
  <c r="D1989" i="37"/>
  <c r="D1988" i="37"/>
  <c r="D1987" i="37"/>
  <c r="D1986" i="37"/>
  <c r="D1985" i="37"/>
  <c r="D1984" i="37"/>
  <c r="D1983" i="37"/>
  <c r="D1982" i="37"/>
  <c r="D1981" i="37"/>
  <c r="D1980" i="37"/>
  <c r="D1979" i="37"/>
  <c r="D1978" i="37"/>
  <c r="D1977" i="37"/>
  <c r="D1976" i="37"/>
  <c r="D1975" i="37"/>
  <c r="D1974" i="37"/>
  <c r="D1973" i="37"/>
  <c r="D1972" i="37"/>
  <c r="D1971" i="37"/>
  <c r="D1970" i="37"/>
  <c r="D1969" i="37"/>
  <c r="D1968" i="37"/>
  <c r="D1967" i="37"/>
  <c r="D1966" i="37"/>
  <c r="D1965" i="37"/>
  <c r="D1964" i="37"/>
  <c r="D1963" i="37"/>
  <c r="D1962" i="37"/>
  <c r="D1961" i="37"/>
  <c r="D1960" i="37"/>
  <c r="D1959" i="37"/>
  <c r="D1958" i="37"/>
  <c r="D1957" i="37"/>
  <c r="D1956" i="37"/>
  <c r="D1955" i="37"/>
  <c r="D1954" i="37"/>
  <c r="D1953" i="37"/>
  <c r="D1952" i="37"/>
  <c r="D1951" i="37"/>
  <c r="D1950" i="37"/>
  <c r="D1949" i="37"/>
  <c r="D1948" i="37"/>
  <c r="D1947" i="37"/>
  <c r="D1946" i="37"/>
  <c r="D1945" i="37"/>
  <c r="D1944" i="37"/>
  <c r="D1943" i="37"/>
  <c r="D1942" i="37"/>
  <c r="D1941" i="37"/>
  <c r="D1940" i="37"/>
  <c r="D1939" i="37"/>
  <c r="D1938" i="37"/>
  <c r="D1937" i="37"/>
  <c r="D1936" i="37"/>
  <c r="D1935" i="37"/>
  <c r="D1934" i="37"/>
  <c r="D1933" i="37"/>
  <c r="D1932" i="37"/>
  <c r="D1931" i="37"/>
  <c r="D1930" i="37"/>
  <c r="D1929" i="37"/>
  <c r="D1928" i="37"/>
  <c r="D1927" i="37"/>
  <c r="D1926" i="37"/>
  <c r="D1925" i="37"/>
  <c r="D1924" i="37"/>
  <c r="D1923" i="37"/>
  <c r="D1922" i="37"/>
  <c r="D1921" i="37"/>
  <c r="D1920" i="37"/>
  <c r="D1919" i="37"/>
  <c r="D1918" i="37"/>
  <c r="D1917" i="37"/>
  <c r="D1916" i="37"/>
  <c r="D1915" i="37"/>
  <c r="D1914" i="37"/>
  <c r="D1913" i="37"/>
  <c r="D1912" i="37"/>
  <c r="D1911" i="37"/>
  <c r="D1910" i="37"/>
  <c r="D1909" i="37"/>
  <c r="D1908" i="37"/>
  <c r="B1908" i="37"/>
  <c r="D1907" i="37"/>
  <c r="D1906" i="37"/>
  <c r="D1905" i="37"/>
  <c r="D1904" i="37"/>
  <c r="D1903" i="37"/>
  <c r="D1902" i="37"/>
  <c r="D1901" i="37"/>
  <c r="D1900" i="37"/>
  <c r="D1899" i="37"/>
  <c r="D1898" i="37"/>
  <c r="D1897" i="37"/>
  <c r="D1896" i="37"/>
  <c r="D1895" i="37"/>
  <c r="D1894" i="37"/>
  <c r="D1893" i="37"/>
  <c r="D1892" i="37"/>
  <c r="D1891" i="37"/>
  <c r="D1890" i="37"/>
  <c r="D1889" i="37"/>
  <c r="D1888" i="37"/>
  <c r="D1887" i="37"/>
  <c r="D1886" i="37"/>
  <c r="D1885" i="37"/>
  <c r="D1884" i="37"/>
  <c r="D1883" i="37"/>
  <c r="D1882" i="37"/>
  <c r="D1881" i="37"/>
  <c r="D1880" i="37"/>
  <c r="D1879" i="37"/>
  <c r="D1878" i="37"/>
  <c r="D1877" i="37"/>
  <c r="D1876" i="37"/>
  <c r="D1875" i="37"/>
  <c r="D1874" i="37"/>
  <c r="D1873" i="37"/>
  <c r="D1872" i="37"/>
  <c r="D1871" i="37"/>
  <c r="D1870" i="37"/>
  <c r="D1869" i="37"/>
  <c r="D1868" i="37"/>
  <c r="D1867" i="37"/>
  <c r="D1866" i="37"/>
  <c r="D1865" i="37"/>
  <c r="D1864" i="37"/>
  <c r="D1863" i="37"/>
  <c r="D1862" i="37"/>
  <c r="D1861" i="37"/>
  <c r="D1860" i="37"/>
  <c r="D1859" i="37"/>
  <c r="D1858" i="37"/>
  <c r="D1857" i="37"/>
  <c r="D1856" i="37"/>
  <c r="D1855" i="37"/>
  <c r="D1854" i="37"/>
  <c r="D1853" i="37"/>
  <c r="D1852" i="37"/>
  <c r="D1851" i="37"/>
  <c r="D1850" i="37"/>
  <c r="D1849" i="37"/>
  <c r="D1848" i="37"/>
  <c r="D1847" i="37"/>
  <c r="D1846" i="37"/>
  <c r="D1845" i="37"/>
  <c r="D1844" i="37"/>
  <c r="D1843" i="37"/>
  <c r="D1842" i="37"/>
  <c r="D1841" i="37"/>
  <c r="D1840" i="37"/>
  <c r="D1839" i="37"/>
  <c r="D1838" i="37"/>
  <c r="D1837" i="37"/>
  <c r="D1836" i="37"/>
  <c r="D1835" i="37"/>
  <c r="D1834" i="37"/>
  <c r="D1833" i="37"/>
  <c r="D1832" i="37"/>
  <c r="D1831" i="37"/>
  <c r="D1830" i="37"/>
  <c r="D1829" i="37"/>
  <c r="D1828" i="37"/>
  <c r="D1827" i="37"/>
  <c r="D1826" i="37"/>
  <c r="D1825" i="37"/>
  <c r="D1824" i="37"/>
  <c r="D1823" i="37"/>
  <c r="D1822" i="37"/>
  <c r="D1821" i="37"/>
  <c r="D1820" i="37"/>
  <c r="D1819" i="37"/>
  <c r="D1818" i="37"/>
  <c r="D1817" i="37"/>
  <c r="D1816" i="37"/>
  <c r="D1815" i="37"/>
  <c r="D1814" i="37"/>
  <c r="D1813" i="37"/>
  <c r="D1812" i="37"/>
  <c r="D1811" i="37"/>
  <c r="D1810" i="37"/>
  <c r="D1809" i="37"/>
  <c r="D1808" i="37"/>
  <c r="D1807" i="37"/>
  <c r="D1806" i="37"/>
  <c r="D1805" i="37"/>
  <c r="D1804" i="37"/>
  <c r="D1803" i="37"/>
  <c r="D1802" i="37"/>
  <c r="D1801" i="37"/>
  <c r="D1800" i="37"/>
  <c r="B1800" i="37"/>
  <c r="D1799" i="37"/>
  <c r="D1798" i="37"/>
  <c r="D1797" i="37"/>
  <c r="D1796" i="37"/>
  <c r="D1795" i="37"/>
  <c r="D1794" i="37"/>
  <c r="D1793" i="37"/>
  <c r="D1792" i="37"/>
  <c r="D1791" i="37"/>
  <c r="D1790" i="37"/>
  <c r="D1789" i="37"/>
  <c r="D1788" i="37"/>
  <c r="D1787" i="37"/>
  <c r="D1786" i="37"/>
  <c r="D1785" i="37"/>
  <c r="D1784" i="37"/>
  <c r="D1783" i="37"/>
  <c r="D1782" i="37"/>
  <c r="D1781" i="37"/>
  <c r="D1780" i="37"/>
  <c r="D1779" i="37"/>
  <c r="D1778" i="37"/>
  <c r="D1777" i="37"/>
  <c r="D1776" i="37"/>
  <c r="D1775" i="37"/>
  <c r="D1774" i="37"/>
  <c r="D1773" i="37"/>
  <c r="D1772" i="37"/>
  <c r="D1771" i="37"/>
  <c r="D1770" i="37"/>
  <c r="D1769" i="37"/>
  <c r="D1768" i="37"/>
  <c r="D1767" i="37"/>
  <c r="D1766" i="37"/>
  <c r="D1765" i="37"/>
  <c r="D1764" i="37"/>
  <c r="D1763" i="37"/>
  <c r="D1762" i="37"/>
  <c r="D1761" i="37"/>
  <c r="D1760" i="37"/>
  <c r="D1759" i="37"/>
  <c r="D1758" i="37"/>
  <c r="D1757" i="37"/>
  <c r="D1756" i="37"/>
  <c r="D1755" i="37"/>
  <c r="D1754" i="37"/>
  <c r="D1753" i="37"/>
  <c r="D1752" i="37"/>
  <c r="D1751" i="37"/>
  <c r="D1750" i="37"/>
  <c r="D1749" i="37"/>
  <c r="D1748" i="37"/>
  <c r="D1747" i="37"/>
  <c r="D1746" i="37"/>
  <c r="D1745" i="37"/>
  <c r="D1744" i="37"/>
  <c r="D1743" i="37"/>
  <c r="D1742" i="37"/>
  <c r="D1741" i="37"/>
  <c r="D1740" i="37"/>
  <c r="D1739" i="37"/>
  <c r="D1738" i="37"/>
  <c r="D1737" i="37"/>
  <c r="D1736" i="37"/>
  <c r="D1735" i="37"/>
  <c r="D1734" i="37"/>
  <c r="D1733" i="37"/>
  <c r="D1732" i="37"/>
  <c r="D1731" i="37"/>
  <c r="D1730" i="37"/>
  <c r="D1729" i="37"/>
  <c r="D1728" i="37"/>
  <c r="D1727" i="37"/>
  <c r="D1726" i="37"/>
  <c r="D1725" i="37"/>
  <c r="D1724" i="37"/>
  <c r="D1723" i="37"/>
  <c r="D1722" i="37"/>
  <c r="D1721" i="37"/>
  <c r="D1720" i="37"/>
  <c r="D1719" i="37"/>
  <c r="D1718" i="37"/>
  <c r="D1717" i="37"/>
  <c r="D1716" i="37"/>
  <c r="D1715" i="37"/>
  <c r="D1714" i="37"/>
  <c r="D1713" i="37"/>
  <c r="D1712" i="37"/>
  <c r="D1711" i="37"/>
  <c r="D1710" i="37"/>
  <c r="D1709" i="37"/>
  <c r="D1708" i="37"/>
  <c r="D1707" i="37"/>
  <c r="D1706" i="37"/>
  <c r="D1705" i="37"/>
  <c r="D1704" i="37"/>
  <c r="D1703" i="37"/>
  <c r="D1702" i="37"/>
  <c r="D1701" i="37"/>
  <c r="D1700" i="37"/>
  <c r="D1699" i="37"/>
  <c r="D1698" i="37"/>
  <c r="D1697" i="37"/>
  <c r="D1696" i="37"/>
  <c r="D1695" i="37"/>
  <c r="D1694" i="37"/>
  <c r="D1693" i="37"/>
  <c r="D1692" i="37"/>
  <c r="D1691" i="37"/>
  <c r="D1690" i="37"/>
  <c r="D1689" i="37"/>
  <c r="D1688" i="37"/>
  <c r="D1687" i="37"/>
  <c r="D1686" i="37"/>
  <c r="B1686" i="37"/>
  <c r="D1685" i="37"/>
  <c r="D1684" i="37"/>
  <c r="B1684" i="37"/>
  <c r="D1683" i="37"/>
  <c r="D1682" i="37"/>
  <c r="D1681" i="37"/>
  <c r="D1680" i="37"/>
  <c r="B1680" i="37"/>
  <c r="D1679" i="37"/>
  <c r="D1678" i="37"/>
  <c r="B1678" i="37"/>
  <c r="D1677" i="37"/>
  <c r="D1676" i="37"/>
  <c r="D1675" i="37"/>
  <c r="D1674" i="37"/>
  <c r="D1673" i="37"/>
  <c r="D1672" i="37"/>
  <c r="D1671" i="37"/>
  <c r="D1670" i="37"/>
  <c r="D1669" i="37"/>
  <c r="D1668" i="37"/>
  <c r="D1667" i="37"/>
  <c r="D1666" i="37"/>
  <c r="D1665" i="37"/>
  <c r="D1664" i="37"/>
  <c r="D1663" i="37"/>
  <c r="D1662" i="37"/>
  <c r="D1661" i="37"/>
  <c r="D1660" i="37"/>
  <c r="D1659" i="37"/>
  <c r="D1658" i="37"/>
  <c r="D1657" i="37"/>
  <c r="D1656" i="37"/>
  <c r="D1655" i="37"/>
  <c r="D1654" i="37"/>
  <c r="D1653" i="37"/>
  <c r="D1652" i="37"/>
  <c r="D1651" i="37"/>
  <c r="D1650" i="37"/>
  <c r="D1649" i="37"/>
  <c r="D1648" i="37"/>
  <c r="D1647" i="37"/>
  <c r="D1646" i="37"/>
  <c r="D1645" i="37"/>
  <c r="D1644" i="37"/>
  <c r="D1643" i="37"/>
  <c r="D1642" i="37"/>
  <c r="D1641" i="37"/>
  <c r="D1640" i="37"/>
  <c r="D1639" i="37"/>
  <c r="D1638" i="37"/>
  <c r="D1637" i="37"/>
  <c r="D1636" i="37"/>
  <c r="D1635" i="37"/>
  <c r="D1634" i="37"/>
  <c r="D1633" i="37"/>
  <c r="D1632" i="37"/>
  <c r="D1631" i="37"/>
  <c r="D1630" i="37"/>
  <c r="D1629" i="37"/>
  <c r="D1628" i="37"/>
  <c r="D1627" i="37"/>
  <c r="D1626" i="37"/>
  <c r="D1625" i="37"/>
  <c r="D1624" i="37"/>
  <c r="D1623" i="37"/>
  <c r="D1622" i="37"/>
  <c r="D1621" i="37"/>
  <c r="D1620" i="37"/>
  <c r="D1619" i="37"/>
  <c r="D1618" i="37"/>
  <c r="D1617" i="37"/>
  <c r="D1616" i="37"/>
  <c r="D1615" i="37"/>
  <c r="D1614" i="37"/>
  <c r="D1613" i="37"/>
  <c r="D1612" i="37"/>
  <c r="D1611" i="37"/>
  <c r="D1610" i="37"/>
  <c r="D1609" i="37"/>
  <c r="D1608" i="37"/>
  <c r="D1607" i="37"/>
  <c r="D1606" i="37"/>
  <c r="D1605" i="37"/>
  <c r="D1604" i="37"/>
  <c r="D1603" i="37"/>
  <c r="D1602" i="37"/>
  <c r="D1601" i="37"/>
  <c r="D1600" i="37"/>
  <c r="D1599" i="37"/>
  <c r="D1598" i="37"/>
  <c r="D1597" i="37"/>
  <c r="D1596" i="37"/>
  <c r="D1595" i="37"/>
  <c r="D1594" i="37"/>
  <c r="D1593" i="37"/>
  <c r="D1592" i="37"/>
  <c r="D1591" i="37"/>
  <c r="D1590" i="37"/>
  <c r="D1589" i="37"/>
  <c r="D1588" i="37"/>
  <c r="D1587" i="37"/>
  <c r="D1586" i="37"/>
  <c r="D1585" i="37"/>
  <c r="D1584" i="37"/>
  <c r="D1583" i="37"/>
  <c r="D1582" i="37"/>
  <c r="D1581" i="37"/>
  <c r="D1580" i="37"/>
  <c r="D1579" i="37"/>
  <c r="D1578" i="37"/>
  <c r="D1577" i="37"/>
  <c r="D1576" i="37"/>
  <c r="D1575" i="37"/>
  <c r="D1574" i="37"/>
  <c r="D1573" i="37"/>
  <c r="D1572" i="37"/>
  <c r="D1571" i="37"/>
  <c r="D1570" i="37"/>
  <c r="D1569" i="37"/>
  <c r="D1568" i="37"/>
  <c r="B1568" i="37"/>
  <c r="D1567" i="37"/>
  <c r="D1566" i="37"/>
  <c r="D1565" i="37"/>
  <c r="D1564" i="37"/>
  <c r="D1563" i="37"/>
  <c r="D1562" i="37"/>
  <c r="D1561" i="37"/>
  <c r="D1560" i="37"/>
  <c r="D1559" i="37"/>
  <c r="D1558" i="37"/>
  <c r="D1557" i="37"/>
  <c r="D1556" i="37"/>
  <c r="D1555" i="37"/>
  <c r="D1554" i="37"/>
  <c r="D1553" i="37"/>
  <c r="D1552" i="37"/>
  <c r="D1551" i="37"/>
  <c r="D1550" i="37"/>
  <c r="D1549" i="37"/>
  <c r="D1548" i="37"/>
  <c r="D1547" i="37"/>
  <c r="D1546" i="37"/>
  <c r="D1545" i="37"/>
  <c r="D1544" i="37"/>
  <c r="D1543" i="37"/>
  <c r="D1542" i="37"/>
  <c r="D1541" i="37"/>
  <c r="D1540" i="37"/>
  <c r="D1539" i="37"/>
  <c r="D1538" i="37"/>
  <c r="D1537" i="37"/>
  <c r="D1536" i="37"/>
  <c r="D1535" i="37"/>
  <c r="D1534" i="37"/>
  <c r="D1533" i="37"/>
  <c r="D1532" i="37"/>
  <c r="D1531" i="37"/>
  <c r="D1530" i="37"/>
  <c r="D1529" i="37"/>
  <c r="D1528" i="37"/>
  <c r="D1527" i="37"/>
  <c r="D1526" i="37"/>
  <c r="D1525" i="37"/>
  <c r="D1524" i="37"/>
  <c r="D1523" i="37"/>
  <c r="D1522" i="37"/>
  <c r="D1521" i="37"/>
  <c r="D1520" i="37"/>
  <c r="D1519" i="37"/>
  <c r="D1518" i="37"/>
  <c r="D1517" i="37"/>
  <c r="D1516" i="37"/>
  <c r="D1515" i="37"/>
  <c r="D1514" i="37"/>
  <c r="D1513" i="37"/>
  <c r="D1512" i="37"/>
  <c r="D1511" i="37"/>
  <c r="D1510" i="37"/>
  <c r="D1509" i="37"/>
  <c r="D1508" i="37"/>
  <c r="D1507" i="37"/>
  <c r="D1506" i="37"/>
  <c r="D1505" i="37"/>
  <c r="D1504" i="37"/>
  <c r="D1503" i="37"/>
  <c r="D1502" i="37"/>
  <c r="D1501" i="37"/>
  <c r="D1500" i="37"/>
  <c r="D1499" i="37"/>
  <c r="D1498" i="37"/>
  <c r="D1497" i="37"/>
  <c r="D1496" i="37"/>
  <c r="D1495" i="37"/>
  <c r="D1494" i="37"/>
  <c r="D1493" i="37"/>
  <c r="D1492" i="37"/>
  <c r="D1491" i="37"/>
  <c r="D1490" i="37"/>
  <c r="D1489" i="37"/>
  <c r="D1488" i="37"/>
  <c r="D1487" i="37"/>
  <c r="D1486" i="37"/>
  <c r="D1485" i="37"/>
  <c r="D1484" i="37"/>
  <c r="D1483" i="37"/>
  <c r="D1482" i="37"/>
  <c r="D1481" i="37"/>
  <c r="D1480" i="37"/>
  <c r="D1479" i="37"/>
  <c r="D1478" i="37"/>
  <c r="D1477" i="37"/>
  <c r="D1476" i="37"/>
  <c r="D1475" i="37"/>
  <c r="D1474" i="37"/>
  <c r="D1473" i="37"/>
  <c r="D1472" i="37"/>
  <c r="D1471" i="37"/>
  <c r="D1470" i="37"/>
  <c r="D1469" i="37"/>
  <c r="D1468" i="37"/>
  <c r="D1467" i="37"/>
  <c r="D1466" i="37"/>
  <c r="D1465" i="37"/>
  <c r="D1464" i="37"/>
  <c r="D1463" i="37"/>
  <c r="D1462" i="37"/>
  <c r="D1461" i="37"/>
  <c r="D1460" i="37"/>
  <c r="D1459" i="37"/>
  <c r="D1458" i="37"/>
  <c r="D1457" i="37"/>
  <c r="D1456" i="37"/>
  <c r="B1456" i="37"/>
  <c r="D1455" i="37"/>
  <c r="D1454" i="37"/>
  <c r="D1453" i="37"/>
  <c r="D1452" i="37"/>
  <c r="D1451" i="37"/>
  <c r="D1450" i="37"/>
  <c r="D1449" i="37"/>
  <c r="D1448" i="37"/>
  <c r="D1447" i="37"/>
  <c r="D1446" i="37"/>
  <c r="D1445" i="37"/>
  <c r="D1444" i="37"/>
  <c r="D1443" i="37"/>
  <c r="D1442" i="37"/>
  <c r="D1441" i="37"/>
  <c r="D1440" i="37"/>
  <c r="D1439" i="37"/>
  <c r="D1438" i="37"/>
  <c r="D1437" i="37"/>
  <c r="D1436" i="37"/>
  <c r="D1435" i="37"/>
  <c r="D1434" i="37"/>
  <c r="D1433" i="37"/>
  <c r="D1432" i="37"/>
  <c r="D1431" i="37"/>
  <c r="D1430" i="37"/>
  <c r="D1429" i="37"/>
  <c r="D1428" i="37"/>
  <c r="D1427" i="37"/>
  <c r="D1426" i="37"/>
  <c r="D1425" i="37"/>
  <c r="D1424" i="37"/>
  <c r="D1423" i="37"/>
  <c r="D1422" i="37"/>
  <c r="D1421" i="37"/>
  <c r="D1420" i="37"/>
  <c r="D1419" i="37"/>
  <c r="D1418" i="37"/>
  <c r="D1417" i="37"/>
  <c r="D1416" i="37"/>
  <c r="D1415" i="37"/>
  <c r="D1414" i="37"/>
  <c r="D1413" i="37"/>
  <c r="D1412" i="37"/>
  <c r="D1411" i="37"/>
  <c r="D1410" i="37"/>
  <c r="D1409" i="37"/>
  <c r="D1408" i="37"/>
  <c r="D1407" i="37"/>
  <c r="D1406" i="37"/>
  <c r="D1405" i="37"/>
  <c r="D1404" i="37"/>
  <c r="D1403" i="37"/>
  <c r="D1402" i="37"/>
  <c r="D1401" i="37"/>
  <c r="D1400" i="37"/>
  <c r="D1399" i="37"/>
  <c r="D1398" i="37"/>
  <c r="D1397" i="37"/>
  <c r="D1396" i="37"/>
  <c r="D1395" i="37"/>
  <c r="D1394" i="37"/>
  <c r="D1393" i="37"/>
  <c r="D1392" i="37"/>
  <c r="D1391" i="37"/>
  <c r="D1390" i="37"/>
  <c r="D1389" i="37"/>
  <c r="D1388" i="37"/>
  <c r="D1387" i="37"/>
  <c r="D1386" i="37"/>
  <c r="D1385" i="37"/>
  <c r="D1384" i="37"/>
  <c r="D1383" i="37"/>
  <c r="D1382" i="37"/>
  <c r="D1381" i="37"/>
  <c r="D1380" i="37"/>
  <c r="D1379" i="37"/>
  <c r="D1378" i="37"/>
  <c r="D1377" i="37"/>
  <c r="D1376" i="37"/>
  <c r="D1375" i="37"/>
  <c r="D1374" i="37"/>
  <c r="D1373" i="37"/>
  <c r="D1372" i="37"/>
  <c r="D1371" i="37"/>
  <c r="D1370" i="37"/>
  <c r="D1369" i="37"/>
  <c r="D1368" i="37"/>
  <c r="D1367" i="37"/>
  <c r="D1366" i="37"/>
  <c r="D1365" i="37"/>
  <c r="D1364" i="37"/>
  <c r="D1363" i="37"/>
  <c r="D1362" i="37"/>
  <c r="D1361" i="37"/>
  <c r="D1360" i="37"/>
  <c r="D1359" i="37"/>
  <c r="D1358" i="37"/>
  <c r="D1357" i="37"/>
  <c r="D1356" i="37"/>
  <c r="D1355" i="37"/>
  <c r="D1354" i="37"/>
  <c r="D1353" i="37"/>
  <c r="D1352" i="37"/>
  <c r="D1351" i="37"/>
  <c r="D1350" i="37"/>
  <c r="B1350" i="37"/>
  <c r="D1349" i="37"/>
  <c r="D1348" i="37"/>
  <c r="D1347" i="37"/>
  <c r="D1346" i="37"/>
  <c r="D1345" i="37"/>
  <c r="D1344" i="37"/>
  <c r="B1344" i="37"/>
  <c r="D1343" i="37"/>
  <c r="D1342" i="37"/>
  <c r="D1341" i="37"/>
  <c r="D1340" i="37"/>
  <c r="D1339" i="37"/>
  <c r="D1338" i="37"/>
  <c r="D1337" i="37"/>
  <c r="D1336" i="37"/>
  <c r="D1335" i="37"/>
  <c r="D1334" i="37"/>
  <c r="D1333" i="37"/>
  <c r="D1332" i="37"/>
  <c r="D1331" i="37"/>
  <c r="D1330" i="37"/>
  <c r="D1329" i="37"/>
  <c r="D1328" i="37"/>
  <c r="D1327" i="37"/>
  <c r="D1326" i="37"/>
  <c r="D1325" i="37"/>
  <c r="D1324" i="37"/>
  <c r="D1323" i="37"/>
  <c r="D1322" i="37"/>
  <c r="D1321" i="37"/>
  <c r="D1320" i="37"/>
  <c r="D1319" i="37"/>
  <c r="D1318" i="37"/>
  <c r="D1317" i="37"/>
  <c r="D1316" i="37"/>
  <c r="D1315" i="37"/>
  <c r="D1314" i="37"/>
  <c r="D1313" i="37"/>
  <c r="D1312" i="37"/>
  <c r="D1311" i="37"/>
  <c r="D1310" i="37"/>
  <c r="D1309" i="37"/>
  <c r="D1308" i="37"/>
  <c r="D1307" i="37"/>
  <c r="D1306" i="37"/>
  <c r="D1305" i="37"/>
  <c r="D1304" i="37"/>
  <c r="D1303" i="37"/>
  <c r="D1302" i="37"/>
  <c r="D1301" i="37"/>
  <c r="D1300" i="37"/>
  <c r="D1299" i="37"/>
  <c r="D1298" i="37"/>
  <c r="D1297" i="37"/>
  <c r="D1296" i="37"/>
  <c r="D1295" i="37"/>
  <c r="D1294" i="37"/>
  <c r="D1293" i="37"/>
  <c r="D1292" i="37"/>
  <c r="D1291" i="37"/>
  <c r="D1290" i="37"/>
  <c r="D1289" i="37"/>
  <c r="D1288" i="37"/>
  <c r="D1287" i="37"/>
  <c r="D1286" i="37"/>
  <c r="D1285" i="37"/>
  <c r="D1284" i="37"/>
  <c r="D1283" i="37"/>
  <c r="D1282" i="37"/>
  <c r="D1281" i="37"/>
  <c r="D1280" i="37"/>
  <c r="D1279" i="37"/>
  <c r="D1278" i="37"/>
  <c r="D1277" i="37"/>
  <c r="D1276" i="37"/>
  <c r="D1275" i="37"/>
  <c r="D1274" i="37"/>
  <c r="B1274" i="37"/>
  <c r="D1273" i="37"/>
  <c r="D1272" i="37"/>
  <c r="D1271" i="37"/>
  <c r="D1270" i="37"/>
  <c r="D1269" i="37"/>
  <c r="D1268" i="37"/>
  <c r="D1267" i="37"/>
  <c r="D1266" i="37"/>
  <c r="D1265" i="37"/>
  <c r="D1264" i="37"/>
  <c r="D1263" i="37"/>
  <c r="D1262" i="37"/>
  <c r="D1261" i="37"/>
  <c r="D1260" i="37"/>
  <c r="D1259" i="37"/>
  <c r="D1258" i="37"/>
  <c r="D1257" i="37"/>
  <c r="D1256" i="37"/>
  <c r="D1255" i="37"/>
  <c r="D1254" i="37"/>
  <c r="D1253" i="37"/>
  <c r="D1252" i="37"/>
  <c r="D1251" i="37"/>
  <c r="D1250" i="37"/>
  <c r="D1249" i="37"/>
  <c r="D1248" i="37"/>
  <c r="D1247" i="37"/>
  <c r="D1246" i="37"/>
  <c r="D1245" i="37"/>
  <c r="D1244" i="37"/>
  <c r="D1243" i="37"/>
  <c r="D1242" i="37"/>
  <c r="D1241" i="37"/>
  <c r="D1240" i="37"/>
  <c r="D1239" i="37"/>
  <c r="D1238" i="37"/>
  <c r="D1237" i="37"/>
  <c r="D1236" i="37"/>
  <c r="D1235" i="37"/>
  <c r="D1234" i="37"/>
  <c r="D1233" i="37"/>
  <c r="D1232" i="37"/>
  <c r="D1231" i="37"/>
  <c r="D1230" i="37"/>
  <c r="D1229" i="37"/>
  <c r="D1228" i="37"/>
  <c r="D1227" i="37"/>
  <c r="D1226" i="37"/>
  <c r="D1225" i="37"/>
  <c r="D1224" i="37"/>
  <c r="D1223" i="37"/>
  <c r="D1222" i="37"/>
  <c r="D1221" i="37"/>
  <c r="D1220" i="37"/>
  <c r="D1219" i="37"/>
  <c r="D1218" i="37"/>
  <c r="D1217" i="37"/>
  <c r="D1216" i="37"/>
  <c r="D1215" i="37"/>
  <c r="D1214" i="37"/>
  <c r="D1213" i="37"/>
  <c r="D1212" i="37"/>
  <c r="D1211" i="37"/>
  <c r="D1210" i="37"/>
  <c r="D1209" i="37"/>
  <c r="D1208" i="37"/>
  <c r="D1207" i="37"/>
  <c r="D1206" i="37"/>
  <c r="D1205" i="37"/>
  <c r="D1204" i="37"/>
  <c r="D1203" i="37"/>
  <c r="D1202" i="37"/>
  <c r="D1201" i="37"/>
  <c r="D1200" i="37"/>
  <c r="D1199" i="37"/>
  <c r="D1198" i="37"/>
  <c r="D1197" i="37"/>
  <c r="D1196" i="37"/>
  <c r="D1195" i="37"/>
  <c r="D1194" i="37"/>
  <c r="D1193" i="37"/>
  <c r="D1192" i="37"/>
  <c r="D1191" i="37"/>
  <c r="D1190" i="37"/>
  <c r="D1189" i="37"/>
  <c r="D1188" i="37"/>
  <c r="D1187" i="37"/>
  <c r="D1186" i="37"/>
  <c r="D1185" i="37"/>
  <c r="D1184" i="37"/>
  <c r="D1183" i="37"/>
  <c r="D1182" i="37"/>
  <c r="B1182" i="37"/>
  <c r="D1181" i="37"/>
  <c r="D1180" i="37"/>
  <c r="D1179" i="37"/>
  <c r="D1178" i="37"/>
  <c r="D1177" i="37"/>
  <c r="D1176" i="37"/>
  <c r="D1175" i="37"/>
  <c r="D1174" i="37"/>
  <c r="D1173" i="37"/>
  <c r="D1172" i="37"/>
  <c r="D1171" i="37"/>
  <c r="D1170" i="37"/>
  <c r="D1169" i="37"/>
  <c r="D1168" i="37"/>
  <c r="D1167" i="37"/>
  <c r="D1166" i="37"/>
  <c r="D1165" i="37"/>
  <c r="D1164" i="37"/>
  <c r="D1163" i="37"/>
  <c r="D1162" i="37"/>
  <c r="D1161" i="37"/>
  <c r="D1160" i="37"/>
  <c r="D1159" i="37"/>
  <c r="D1158" i="37"/>
  <c r="D1157" i="37"/>
  <c r="D1156" i="37"/>
  <c r="D1155" i="37"/>
  <c r="D1154" i="37"/>
  <c r="D1153" i="37"/>
  <c r="D1152" i="37"/>
  <c r="D1151" i="37"/>
  <c r="D1150" i="37"/>
  <c r="D1149" i="37"/>
  <c r="D1148" i="37"/>
  <c r="D1147" i="37"/>
  <c r="D1146" i="37"/>
  <c r="B1146" i="37"/>
  <c r="D1145" i="37"/>
  <c r="D1144" i="37"/>
  <c r="D1143" i="37"/>
  <c r="D1142" i="37"/>
  <c r="D1141" i="37"/>
  <c r="D1140" i="37"/>
  <c r="D1139" i="37"/>
  <c r="D1138" i="37"/>
  <c r="D1137" i="37"/>
  <c r="D1136" i="37"/>
  <c r="D1135" i="37"/>
  <c r="D1134" i="37"/>
  <c r="D1133" i="37"/>
  <c r="D1132" i="37"/>
  <c r="D1131" i="37"/>
  <c r="D1130" i="37"/>
  <c r="D1129" i="37"/>
  <c r="D1128" i="37"/>
  <c r="D1127" i="37"/>
  <c r="D1126" i="37"/>
  <c r="D1125" i="37"/>
  <c r="D1124" i="37"/>
  <c r="D1123" i="37"/>
  <c r="D1122" i="37"/>
  <c r="D1121" i="37"/>
  <c r="D1120" i="37"/>
  <c r="D1119" i="37"/>
  <c r="D1118" i="37"/>
  <c r="D1117" i="37"/>
  <c r="D1116" i="37"/>
  <c r="D1115" i="37"/>
  <c r="D1114" i="37"/>
  <c r="D1113" i="37"/>
  <c r="D1112" i="37"/>
  <c r="B1112" i="37"/>
  <c r="D1111" i="37"/>
  <c r="D1110" i="37"/>
  <c r="D1109" i="37"/>
  <c r="D1108" i="37"/>
  <c r="D1107" i="37"/>
  <c r="D1106" i="37"/>
  <c r="B1106" i="37"/>
  <c r="D1105" i="37"/>
  <c r="D1104" i="37"/>
  <c r="D1103" i="37"/>
  <c r="D1102" i="37"/>
  <c r="D1101" i="37"/>
  <c r="D1100" i="37"/>
  <c r="D1099" i="37"/>
  <c r="D1098" i="37"/>
  <c r="D1097" i="37"/>
  <c r="D1096" i="37"/>
  <c r="D1095" i="37"/>
  <c r="D1094" i="37"/>
  <c r="B1094" i="37"/>
  <c r="D1093" i="37"/>
  <c r="D1092" i="37"/>
  <c r="D1091" i="37"/>
  <c r="D1090" i="37"/>
  <c r="D1089" i="37"/>
  <c r="D1088" i="37"/>
  <c r="B1088" i="37"/>
  <c r="D1087" i="37"/>
  <c r="D1086" i="37"/>
  <c r="D1085" i="37"/>
  <c r="D1084" i="37"/>
  <c r="D1083" i="37"/>
  <c r="D1082" i="37"/>
  <c r="D1081" i="37"/>
  <c r="D1080" i="37"/>
  <c r="D1079" i="37"/>
  <c r="D1078" i="37"/>
  <c r="D1077" i="37"/>
  <c r="D1076" i="37"/>
  <c r="D1075" i="37"/>
  <c r="D1074" i="37"/>
  <c r="D1073" i="37"/>
  <c r="D1072" i="37"/>
  <c r="D1071" i="37"/>
  <c r="D1070" i="37"/>
  <c r="D1069" i="37"/>
  <c r="D1068" i="37"/>
  <c r="D1067" i="37"/>
  <c r="D1066" i="37"/>
  <c r="D1065" i="37"/>
  <c r="D1064" i="37"/>
  <c r="D1063" i="37"/>
  <c r="D1062" i="37"/>
  <c r="D1061" i="37"/>
  <c r="D1060" i="37"/>
  <c r="D1059" i="37"/>
  <c r="D1058" i="37"/>
  <c r="D1057" i="37"/>
  <c r="D1056" i="37"/>
  <c r="D1055" i="37"/>
  <c r="D1054" i="37"/>
  <c r="D1053" i="37"/>
  <c r="D1052" i="37"/>
  <c r="D1051" i="37"/>
  <c r="D1050" i="37"/>
  <c r="D1049" i="37"/>
  <c r="D1048" i="37"/>
  <c r="D1047" i="37"/>
  <c r="D1046" i="37"/>
  <c r="D1045" i="37"/>
  <c r="D1044" i="37"/>
  <c r="D1043" i="37"/>
  <c r="D1042" i="37"/>
  <c r="D1041" i="37"/>
  <c r="D1040" i="37"/>
  <c r="D1039" i="37"/>
  <c r="D1038" i="37"/>
  <c r="D1037" i="37"/>
  <c r="D1036" i="37"/>
  <c r="D1035" i="37"/>
  <c r="D1034" i="37"/>
  <c r="D1033" i="37"/>
  <c r="D1032" i="37"/>
  <c r="D1031" i="37"/>
  <c r="D1030" i="37"/>
  <c r="D1029" i="37"/>
  <c r="D1028" i="37"/>
  <c r="D1027" i="37"/>
  <c r="D1026" i="37"/>
  <c r="D1025" i="37"/>
  <c r="D1024" i="37"/>
  <c r="D1023" i="37"/>
  <c r="D1022" i="37"/>
  <c r="D1021" i="37"/>
  <c r="D1020" i="37"/>
  <c r="D1019" i="37"/>
  <c r="D1018" i="37"/>
  <c r="B1018" i="37"/>
  <c r="D1017" i="37"/>
  <c r="D1016" i="37"/>
  <c r="D1015" i="37"/>
  <c r="D1014" i="37"/>
  <c r="D1013" i="37"/>
  <c r="D1012" i="37"/>
  <c r="D1011" i="37"/>
  <c r="D1010" i="37"/>
  <c r="D1009" i="37"/>
  <c r="D1008" i="37"/>
  <c r="D1007" i="37"/>
  <c r="D1006" i="37"/>
  <c r="D1005" i="37"/>
  <c r="D1004" i="37"/>
  <c r="D1003" i="37"/>
  <c r="D1002" i="37"/>
  <c r="D1001" i="37"/>
  <c r="D1000" i="37"/>
  <c r="D999" i="37"/>
  <c r="D998" i="37"/>
  <c r="D997" i="37"/>
  <c r="D996" i="37"/>
  <c r="D995" i="37"/>
  <c r="D994" i="37"/>
  <c r="D993" i="37"/>
  <c r="D992" i="37"/>
  <c r="D991" i="37"/>
  <c r="D990" i="37"/>
  <c r="D989" i="37"/>
  <c r="D988" i="37"/>
  <c r="D987" i="37"/>
  <c r="D986" i="37"/>
  <c r="D985" i="37"/>
  <c r="D984" i="37"/>
  <c r="D983" i="37"/>
  <c r="D982" i="37"/>
  <c r="D981" i="37"/>
  <c r="D980" i="37"/>
  <c r="D979" i="37"/>
  <c r="D978" i="37"/>
  <c r="B978" i="37"/>
  <c r="D977" i="37"/>
  <c r="D976" i="37"/>
  <c r="D975" i="37"/>
  <c r="D974" i="37"/>
  <c r="D973" i="37"/>
  <c r="D972" i="37"/>
  <c r="D971" i="37"/>
  <c r="D970" i="37"/>
  <c r="D969" i="37"/>
  <c r="D968" i="37"/>
  <c r="D967" i="37"/>
  <c r="D966" i="37"/>
  <c r="D965" i="37"/>
  <c r="D964" i="37"/>
  <c r="D963" i="37"/>
  <c r="D962" i="37"/>
  <c r="D961" i="37"/>
  <c r="D960" i="37"/>
  <c r="B960" i="37"/>
  <c r="D959" i="37"/>
  <c r="D958" i="37"/>
  <c r="D957" i="37"/>
  <c r="D956" i="37"/>
  <c r="D955" i="37"/>
  <c r="D954" i="37"/>
  <c r="D953" i="37"/>
  <c r="D952" i="37"/>
  <c r="D951" i="37"/>
  <c r="D950" i="37"/>
  <c r="D949" i="37"/>
  <c r="D948" i="37"/>
  <c r="D947" i="37"/>
  <c r="D946" i="37"/>
  <c r="D945" i="37"/>
  <c r="D944" i="37"/>
  <c r="D943" i="37"/>
  <c r="D942" i="37"/>
  <c r="B942" i="37"/>
  <c r="D941" i="37"/>
  <c r="D940" i="37"/>
  <c r="D939" i="37"/>
  <c r="D938" i="37"/>
  <c r="D937" i="37"/>
  <c r="D936" i="37"/>
  <c r="D935" i="37"/>
  <c r="D934" i="37"/>
  <c r="D933" i="37"/>
  <c r="D932" i="37"/>
  <c r="D931" i="37"/>
  <c r="D930" i="37"/>
  <c r="D929" i="37"/>
  <c r="D928" i="37"/>
  <c r="D927" i="37"/>
  <c r="D926" i="37"/>
  <c r="D925" i="37"/>
  <c r="D924" i="37"/>
  <c r="D923" i="37"/>
  <c r="D922" i="37"/>
  <c r="B922" i="37"/>
  <c r="D921" i="37"/>
  <c r="D920" i="37"/>
  <c r="D919" i="37"/>
  <c r="D918" i="37"/>
  <c r="D917" i="37"/>
  <c r="D916" i="37"/>
  <c r="D915" i="37"/>
  <c r="D914" i="37"/>
  <c r="D913" i="37"/>
  <c r="D912" i="37"/>
  <c r="D911" i="37"/>
  <c r="D910" i="37"/>
  <c r="D909" i="37"/>
  <c r="D908" i="37"/>
  <c r="D907" i="37"/>
  <c r="D906" i="37"/>
  <c r="D905" i="37"/>
  <c r="B905" i="37"/>
  <c r="D904" i="37"/>
  <c r="D903" i="37"/>
  <c r="D902" i="37"/>
  <c r="D901" i="37"/>
  <c r="D900" i="37"/>
  <c r="D899" i="37"/>
  <c r="D898" i="37"/>
  <c r="D897" i="37"/>
  <c r="D896" i="37"/>
  <c r="D895" i="37"/>
  <c r="D894" i="37"/>
  <c r="D893" i="37"/>
  <c r="D892" i="37"/>
  <c r="D891" i="37"/>
  <c r="D890" i="37"/>
  <c r="D889" i="37"/>
  <c r="B889" i="37"/>
  <c r="D888" i="37"/>
  <c r="D887" i="37"/>
  <c r="B887" i="37"/>
  <c r="D886" i="37"/>
  <c r="D885" i="37"/>
  <c r="D884" i="37"/>
  <c r="D883" i="37"/>
  <c r="D882" i="37"/>
  <c r="D881" i="37"/>
  <c r="D880" i="37"/>
  <c r="D879" i="37"/>
  <c r="D878" i="37"/>
  <c r="D877" i="37"/>
  <c r="D876" i="37"/>
  <c r="D875" i="37"/>
  <c r="D874" i="37"/>
  <c r="D873" i="37"/>
  <c r="B873" i="37"/>
  <c r="D872" i="37"/>
  <c r="D871" i="37"/>
  <c r="D870" i="37"/>
  <c r="D869" i="37"/>
  <c r="D868" i="37"/>
  <c r="D867" i="37"/>
  <c r="D866" i="37"/>
  <c r="D865" i="37"/>
  <c r="D864" i="37"/>
  <c r="D863" i="37"/>
  <c r="D862" i="37"/>
  <c r="D861" i="37"/>
  <c r="D860" i="37"/>
  <c r="D859" i="37"/>
  <c r="D858" i="37"/>
  <c r="D857" i="37"/>
  <c r="B857" i="37"/>
  <c r="D856" i="37"/>
  <c r="D855" i="37"/>
  <c r="B855" i="37"/>
  <c r="D854" i="37"/>
  <c r="D853" i="37"/>
  <c r="D852" i="37"/>
  <c r="D851" i="37"/>
  <c r="D850" i="37"/>
  <c r="D849" i="37"/>
  <c r="D848" i="37"/>
  <c r="D847" i="37"/>
  <c r="D846" i="37"/>
  <c r="D845" i="37"/>
  <c r="D844" i="37"/>
  <c r="D843" i="37"/>
  <c r="D842" i="37"/>
  <c r="D841" i="37"/>
  <c r="B841" i="37"/>
  <c r="D840" i="37"/>
  <c r="D839" i="37"/>
  <c r="D838" i="37"/>
  <c r="D837" i="37"/>
  <c r="D836" i="37"/>
  <c r="D835" i="37"/>
  <c r="D834" i="37"/>
  <c r="D833" i="37"/>
  <c r="D832" i="37"/>
  <c r="D831" i="37"/>
  <c r="D830" i="37"/>
  <c r="D829" i="37"/>
  <c r="D828" i="37"/>
  <c r="D827" i="37"/>
  <c r="D826" i="37"/>
  <c r="D825" i="37"/>
  <c r="B825" i="37"/>
  <c r="D824" i="37"/>
  <c r="D823" i="37"/>
  <c r="B823" i="37"/>
  <c r="D822" i="37"/>
  <c r="D821" i="37"/>
  <c r="D820" i="37"/>
  <c r="D819" i="37"/>
  <c r="D818" i="37"/>
  <c r="D817" i="37"/>
  <c r="D816" i="37"/>
  <c r="D815" i="37"/>
  <c r="D814" i="37"/>
  <c r="D813" i="37"/>
  <c r="D812" i="37"/>
  <c r="D811" i="37"/>
  <c r="D810" i="37"/>
  <c r="D809" i="37"/>
  <c r="D808" i="37"/>
  <c r="D807" i="37"/>
  <c r="D806" i="37"/>
  <c r="D805" i="37"/>
  <c r="D804" i="37"/>
  <c r="B804" i="37"/>
  <c r="D803" i="37"/>
  <c r="D802" i="37"/>
  <c r="B802" i="37"/>
  <c r="D801" i="37"/>
  <c r="D800" i="37"/>
  <c r="D799" i="37"/>
  <c r="D798" i="37"/>
  <c r="D797" i="37"/>
  <c r="D796" i="37"/>
  <c r="B796" i="37"/>
  <c r="D795" i="37"/>
  <c r="D794" i="37"/>
  <c r="D793" i="37"/>
  <c r="D792" i="37"/>
  <c r="D791" i="37"/>
  <c r="D790" i="37"/>
  <c r="D789" i="37"/>
  <c r="D788" i="37"/>
  <c r="B788" i="37"/>
  <c r="D787" i="37"/>
  <c r="D786" i="37"/>
  <c r="B786" i="37"/>
  <c r="D785" i="37"/>
  <c r="D784" i="37"/>
  <c r="D783" i="37"/>
  <c r="D782" i="37"/>
  <c r="D781" i="37"/>
  <c r="D780" i="37"/>
  <c r="B780" i="37"/>
  <c r="D779" i="37"/>
  <c r="D778" i="37"/>
  <c r="D777" i="37"/>
  <c r="D776" i="37"/>
  <c r="D775" i="37"/>
  <c r="D774" i="37"/>
  <c r="D773" i="37"/>
  <c r="D772" i="37"/>
  <c r="B772" i="37"/>
  <c r="D771" i="37"/>
  <c r="D770" i="37"/>
  <c r="B770" i="37"/>
  <c r="D769" i="37"/>
  <c r="D768" i="37"/>
  <c r="D767" i="37"/>
  <c r="D766" i="37"/>
  <c r="D765" i="37"/>
  <c r="D764" i="37"/>
  <c r="B764" i="37"/>
  <c r="D763" i="37"/>
  <c r="D762" i="37"/>
  <c r="D761" i="37"/>
  <c r="D760" i="37"/>
  <c r="D759" i="37"/>
  <c r="D758" i="37"/>
  <c r="D757" i="37"/>
  <c r="D756" i="37"/>
  <c r="B756" i="37"/>
  <c r="D755" i="37"/>
  <c r="D754" i="37"/>
  <c r="B754" i="37"/>
  <c r="D753" i="37"/>
  <c r="D752" i="37"/>
  <c r="D751" i="37"/>
  <c r="D750" i="37"/>
  <c r="D749" i="37"/>
  <c r="D748" i="37"/>
  <c r="B748" i="37"/>
  <c r="D747" i="37"/>
  <c r="D746" i="37"/>
  <c r="D745" i="37"/>
  <c r="D744" i="37"/>
  <c r="D743" i="37"/>
  <c r="D742" i="37"/>
  <c r="D741" i="37"/>
  <c r="D740" i="37"/>
  <c r="B740" i="37"/>
  <c r="D739" i="37"/>
  <c r="D738" i="37"/>
  <c r="B738" i="37"/>
  <c r="D737" i="37"/>
  <c r="D736" i="37"/>
  <c r="D735" i="37"/>
  <c r="D734" i="37"/>
  <c r="D733" i="37"/>
  <c r="D732" i="37"/>
  <c r="B732" i="37"/>
  <c r="D731" i="37"/>
  <c r="D730" i="37"/>
  <c r="D729" i="37"/>
  <c r="D728" i="37"/>
  <c r="D727" i="37"/>
  <c r="D726" i="37"/>
  <c r="D725" i="37"/>
  <c r="D724" i="37"/>
  <c r="B724" i="37"/>
  <c r="D723" i="37"/>
  <c r="D722" i="37"/>
  <c r="B722" i="37"/>
  <c r="D721" i="37"/>
  <c r="D720" i="37"/>
  <c r="D719" i="37"/>
  <c r="D718" i="37"/>
  <c r="D717" i="37"/>
  <c r="D716" i="37"/>
  <c r="B716" i="37"/>
  <c r="D715" i="37"/>
  <c r="D714" i="37"/>
  <c r="D713" i="37"/>
  <c r="D712" i="37"/>
  <c r="D711" i="37"/>
  <c r="D710" i="37"/>
  <c r="D709" i="37"/>
  <c r="D708" i="37"/>
  <c r="B708" i="37"/>
  <c r="D707" i="37"/>
  <c r="D706" i="37"/>
  <c r="B706" i="37"/>
  <c r="D705" i="37"/>
  <c r="D704" i="37"/>
  <c r="D703" i="37"/>
  <c r="D702" i="37"/>
  <c r="D701" i="37"/>
  <c r="D700" i="37"/>
  <c r="B700" i="37"/>
  <c r="D699" i="37"/>
  <c r="D698" i="37"/>
  <c r="D697" i="37"/>
  <c r="D696" i="37"/>
  <c r="D695" i="37"/>
  <c r="D694" i="37"/>
  <c r="D693" i="37"/>
  <c r="D692" i="37"/>
  <c r="B692" i="37"/>
  <c r="D691" i="37"/>
  <c r="D690" i="37"/>
  <c r="B690" i="37"/>
  <c r="D689" i="37"/>
  <c r="D688" i="37"/>
  <c r="D687" i="37"/>
  <c r="D686" i="37"/>
  <c r="D685" i="37"/>
  <c r="D684" i="37"/>
  <c r="B684" i="37"/>
  <c r="D683" i="37"/>
  <c r="D682" i="37"/>
  <c r="D681" i="37"/>
  <c r="D680" i="37"/>
  <c r="D679" i="37"/>
  <c r="D678" i="37"/>
  <c r="D677" i="37"/>
  <c r="D676" i="37"/>
  <c r="B676" i="37"/>
  <c r="D675" i="37"/>
  <c r="D674" i="37"/>
  <c r="B674" i="37"/>
  <c r="D673" i="37"/>
  <c r="D672" i="37"/>
  <c r="D671" i="37"/>
  <c r="D670" i="37"/>
  <c r="D669" i="37"/>
  <c r="D668" i="37"/>
  <c r="B668" i="37"/>
  <c r="D667" i="37"/>
  <c r="D666" i="37"/>
  <c r="D665" i="37"/>
  <c r="D664" i="37"/>
  <c r="D663" i="37"/>
  <c r="D662" i="37"/>
  <c r="D661" i="37"/>
  <c r="D660" i="37"/>
  <c r="B660" i="37"/>
  <c r="D659" i="37"/>
  <c r="D658" i="37"/>
  <c r="B658" i="37"/>
  <c r="D657" i="37"/>
  <c r="D656" i="37"/>
  <c r="D655" i="37"/>
  <c r="D654" i="37"/>
  <c r="D653" i="37"/>
  <c r="D652" i="37"/>
  <c r="B652" i="37"/>
  <c r="D651" i="37"/>
  <c r="D650" i="37"/>
  <c r="D649" i="37"/>
  <c r="D648" i="37"/>
  <c r="D647" i="37"/>
  <c r="D646" i="37"/>
  <c r="D645" i="37"/>
  <c r="D644" i="37"/>
  <c r="B644" i="37"/>
  <c r="D643" i="37"/>
  <c r="D642" i="37"/>
  <c r="B642" i="37"/>
  <c r="D641" i="37"/>
  <c r="D640" i="37"/>
  <c r="D639" i="37"/>
  <c r="D638" i="37"/>
  <c r="D637" i="37"/>
  <c r="D636" i="37"/>
  <c r="B636" i="37"/>
  <c r="D635" i="37"/>
  <c r="D634" i="37"/>
  <c r="D633" i="37"/>
  <c r="D632" i="37"/>
  <c r="D631" i="37"/>
  <c r="D630" i="37"/>
  <c r="D629" i="37"/>
  <c r="D628" i="37"/>
  <c r="B628" i="37"/>
  <c r="D627" i="37"/>
  <c r="D626" i="37"/>
  <c r="B626" i="37"/>
  <c r="D625" i="37"/>
  <c r="D624" i="37"/>
  <c r="D623" i="37"/>
  <c r="D622" i="37"/>
  <c r="D621" i="37"/>
  <c r="D620" i="37"/>
  <c r="B620" i="37"/>
  <c r="D619" i="37"/>
  <c r="D618" i="37"/>
  <c r="D617" i="37"/>
  <c r="D616" i="37"/>
  <c r="D615" i="37"/>
  <c r="D614" i="37"/>
  <c r="D613" i="37"/>
  <c r="D612" i="37"/>
  <c r="B612" i="37"/>
  <c r="D611" i="37"/>
  <c r="D610" i="37"/>
  <c r="B610" i="37"/>
  <c r="D609" i="37"/>
  <c r="D608" i="37"/>
  <c r="D607" i="37"/>
  <c r="D606" i="37"/>
  <c r="D605" i="37"/>
  <c r="D604" i="37"/>
  <c r="B604" i="37"/>
  <c r="D603" i="37"/>
  <c r="D602" i="37"/>
  <c r="D601" i="37"/>
  <c r="D600" i="37"/>
  <c r="D599" i="37"/>
  <c r="D598" i="37"/>
  <c r="D597" i="37"/>
  <c r="D596" i="37"/>
  <c r="B596" i="37"/>
  <c r="D595" i="37"/>
  <c r="D594" i="37"/>
  <c r="B594" i="37"/>
  <c r="D593" i="37"/>
  <c r="D592" i="37"/>
  <c r="D591" i="37"/>
  <c r="D590" i="37"/>
  <c r="D589" i="37"/>
  <c r="D588" i="37"/>
  <c r="D587" i="37"/>
  <c r="B587" i="37"/>
  <c r="D586" i="37"/>
  <c r="D585" i="37"/>
  <c r="B585" i="37"/>
  <c r="D584" i="37"/>
  <c r="D583" i="37"/>
  <c r="B583" i="37"/>
  <c r="D582" i="37"/>
  <c r="D581" i="37"/>
  <c r="D580" i="37"/>
  <c r="D579" i="37"/>
  <c r="B579" i="37"/>
  <c r="D578" i="37"/>
  <c r="D577" i="37"/>
  <c r="B577" i="37"/>
  <c r="D576" i="37"/>
  <c r="D575" i="37"/>
  <c r="B575" i="37"/>
  <c r="D574" i="37"/>
  <c r="D573" i="37"/>
  <c r="D572" i="37"/>
  <c r="D571" i="37"/>
  <c r="B571" i="37"/>
  <c r="D570" i="37"/>
  <c r="D569" i="37"/>
  <c r="B569" i="37"/>
  <c r="D568" i="37"/>
  <c r="D567" i="37"/>
  <c r="B567" i="37"/>
  <c r="D566" i="37"/>
  <c r="D565" i="37"/>
  <c r="D564" i="37"/>
  <c r="D563" i="37"/>
  <c r="B563" i="37"/>
  <c r="D562" i="37"/>
  <c r="D561" i="37"/>
  <c r="B561" i="37"/>
  <c r="D560" i="37"/>
  <c r="D559" i="37"/>
  <c r="B559" i="37"/>
  <c r="D558" i="37"/>
  <c r="D557" i="37"/>
  <c r="D556" i="37"/>
  <c r="D555" i="37"/>
  <c r="B555" i="37"/>
  <c r="D554" i="37"/>
  <c r="D553" i="37"/>
  <c r="B553" i="37"/>
  <c r="D552" i="37"/>
  <c r="D551" i="37"/>
  <c r="B551" i="37"/>
  <c r="D550" i="37"/>
  <c r="D549" i="37"/>
  <c r="D548" i="37"/>
  <c r="D547" i="37"/>
  <c r="B547" i="37"/>
  <c r="D546" i="37"/>
  <c r="D545" i="37"/>
  <c r="B545" i="37"/>
  <c r="D544" i="37"/>
  <c r="D543" i="37"/>
  <c r="B543" i="37"/>
  <c r="D542" i="37"/>
  <c r="D541" i="37"/>
  <c r="D540" i="37"/>
  <c r="D539" i="37"/>
  <c r="B539" i="37"/>
  <c r="D538" i="37"/>
  <c r="D537" i="37"/>
  <c r="B537" i="37"/>
  <c r="D536" i="37"/>
  <c r="D535" i="37"/>
  <c r="B535" i="37"/>
  <c r="D534" i="37"/>
  <c r="D533" i="37"/>
  <c r="D532" i="37"/>
  <c r="D531" i="37"/>
  <c r="B531" i="37"/>
  <c r="D530" i="37"/>
  <c r="D529" i="37"/>
  <c r="B529" i="37"/>
  <c r="D528" i="37"/>
  <c r="D527" i="37"/>
  <c r="B527" i="37"/>
  <c r="D526" i="37"/>
  <c r="D525" i="37"/>
  <c r="D524" i="37"/>
  <c r="D523" i="37"/>
  <c r="B523" i="37"/>
  <c r="D522" i="37"/>
  <c r="D521" i="37"/>
  <c r="B521" i="37"/>
  <c r="D520" i="37"/>
  <c r="D519" i="37"/>
  <c r="B519" i="37"/>
  <c r="D518" i="37"/>
  <c r="D517" i="37"/>
  <c r="D516" i="37"/>
  <c r="D515" i="37"/>
  <c r="B515" i="37"/>
  <c r="D514" i="37"/>
  <c r="D513" i="37"/>
  <c r="B513" i="37"/>
  <c r="D512" i="37"/>
  <c r="D511" i="37"/>
  <c r="B511" i="37"/>
  <c r="D510" i="37"/>
  <c r="D509" i="37"/>
  <c r="D508" i="37"/>
  <c r="D507" i="37"/>
  <c r="B507" i="37"/>
  <c r="D506" i="37"/>
  <c r="D505" i="37"/>
  <c r="B505" i="37"/>
  <c r="D504" i="37"/>
  <c r="D503" i="37"/>
  <c r="B503" i="37"/>
  <c r="D502" i="37"/>
  <c r="D501" i="37"/>
  <c r="D500" i="37"/>
  <c r="D499" i="37"/>
  <c r="B499" i="37"/>
  <c r="D498" i="37"/>
  <c r="D497" i="37"/>
  <c r="B497" i="37"/>
  <c r="D496" i="37"/>
  <c r="D495" i="37"/>
  <c r="B495" i="37"/>
  <c r="D494" i="37"/>
  <c r="D493" i="37"/>
  <c r="D492" i="37"/>
  <c r="D491" i="37"/>
  <c r="B491" i="37"/>
  <c r="D490" i="37"/>
  <c r="D489" i="37"/>
  <c r="B489" i="37"/>
  <c r="D488" i="37"/>
  <c r="D487" i="37"/>
  <c r="B487" i="37"/>
  <c r="D486" i="37"/>
  <c r="D485" i="37"/>
  <c r="D484" i="37"/>
  <c r="D483" i="37"/>
  <c r="B483" i="37"/>
  <c r="D482" i="37"/>
  <c r="D481" i="37"/>
  <c r="B481" i="37"/>
  <c r="D480" i="37"/>
  <c r="D479" i="37"/>
  <c r="B479" i="37"/>
  <c r="D478" i="37"/>
  <c r="D477" i="37"/>
  <c r="D476" i="37"/>
  <c r="D475" i="37"/>
  <c r="B475" i="37"/>
  <c r="D474" i="37"/>
  <c r="D473" i="37"/>
  <c r="B473" i="37"/>
  <c r="D472" i="37"/>
  <c r="D471" i="37"/>
  <c r="B471" i="37"/>
  <c r="D470" i="37"/>
  <c r="D469" i="37"/>
  <c r="D468" i="37"/>
  <c r="D467" i="37"/>
  <c r="B467" i="37"/>
  <c r="D466" i="37"/>
  <c r="D465" i="37"/>
  <c r="B465" i="37"/>
  <c r="D464" i="37"/>
  <c r="D463" i="37"/>
  <c r="B463" i="37"/>
  <c r="D462" i="37"/>
  <c r="D461" i="37"/>
  <c r="D460" i="37"/>
  <c r="D459" i="37"/>
  <c r="B459" i="37"/>
  <c r="D458" i="37"/>
  <c r="D457" i="37"/>
  <c r="B457" i="37"/>
  <c r="D456" i="37"/>
  <c r="D455" i="37"/>
  <c r="B455" i="37"/>
  <c r="D454" i="37"/>
  <c r="D453" i="37"/>
  <c r="D452" i="37"/>
  <c r="D451" i="37"/>
  <c r="B451" i="37"/>
  <c r="D450" i="37"/>
  <c r="D449" i="37"/>
  <c r="B449" i="37"/>
  <c r="D448" i="37"/>
  <c r="D447" i="37"/>
  <c r="B447" i="37"/>
  <c r="D446" i="37"/>
  <c r="D445" i="37"/>
  <c r="D444" i="37"/>
  <c r="D443" i="37"/>
  <c r="B443" i="37"/>
  <c r="D442" i="37"/>
  <c r="D441" i="37"/>
  <c r="B441" i="37"/>
  <c r="D440" i="37"/>
  <c r="D439" i="37"/>
  <c r="B439" i="37"/>
  <c r="D438" i="37"/>
  <c r="D437" i="37"/>
  <c r="D436" i="37"/>
  <c r="D435" i="37"/>
  <c r="B435" i="37"/>
  <c r="D434" i="37"/>
  <c r="D433" i="37"/>
  <c r="B433" i="37"/>
  <c r="D432" i="37"/>
  <c r="D431" i="37"/>
  <c r="B431" i="37"/>
  <c r="D430" i="37"/>
  <c r="D429" i="37"/>
  <c r="D428" i="37"/>
  <c r="D427" i="37"/>
  <c r="B427" i="37"/>
  <c r="D426" i="37"/>
  <c r="D425" i="37"/>
  <c r="B425" i="37"/>
  <c r="D424" i="37"/>
  <c r="D423" i="37"/>
  <c r="B423" i="37"/>
  <c r="D422" i="37"/>
  <c r="D421" i="37"/>
  <c r="D420" i="37"/>
  <c r="D419" i="37"/>
  <c r="B419" i="37"/>
  <c r="D418" i="37"/>
  <c r="D417" i="37"/>
  <c r="B417" i="37"/>
  <c r="D416" i="37"/>
  <c r="D415" i="37"/>
  <c r="B415" i="37"/>
  <c r="D414" i="37"/>
  <c r="D413" i="37"/>
  <c r="D412" i="37"/>
  <c r="D411" i="37"/>
  <c r="B411" i="37"/>
  <c r="D410" i="37"/>
  <c r="D409" i="37"/>
  <c r="B409" i="37"/>
  <c r="D408" i="37"/>
  <c r="D407" i="37"/>
  <c r="B407" i="37"/>
  <c r="D406" i="37"/>
  <c r="D405" i="37"/>
  <c r="D404" i="37"/>
  <c r="D403" i="37"/>
  <c r="B403" i="37"/>
  <c r="D402" i="37"/>
  <c r="D401" i="37"/>
  <c r="B401" i="37"/>
  <c r="D400" i="37"/>
  <c r="D399" i="37"/>
  <c r="B399" i="37"/>
  <c r="D398" i="37"/>
  <c r="D397" i="37"/>
  <c r="D396" i="37"/>
  <c r="D395" i="37"/>
  <c r="B395" i="37"/>
  <c r="D394" i="37"/>
  <c r="D393" i="37"/>
  <c r="B393" i="37"/>
  <c r="D392" i="37"/>
  <c r="D391" i="37"/>
  <c r="B391" i="37"/>
  <c r="D390" i="37"/>
  <c r="D389" i="37"/>
  <c r="D388" i="37"/>
  <c r="D387" i="37"/>
  <c r="B387" i="37"/>
  <c r="D386" i="37"/>
  <c r="D385" i="37"/>
  <c r="B385" i="37"/>
  <c r="D384" i="37"/>
  <c r="D383" i="37"/>
  <c r="B383" i="37"/>
  <c r="D382" i="37"/>
  <c r="D381" i="37"/>
  <c r="D380" i="37"/>
  <c r="D379" i="37"/>
  <c r="B379" i="37"/>
  <c r="D378" i="37"/>
  <c r="D377" i="37"/>
  <c r="B377" i="37"/>
  <c r="D376" i="37"/>
  <c r="D375" i="37"/>
  <c r="B375" i="37"/>
  <c r="D374" i="37"/>
  <c r="D373" i="37"/>
  <c r="D372" i="37"/>
  <c r="D371" i="37"/>
  <c r="B371" i="37"/>
  <c r="D370" i="37"/>
  <c r="D369" i="37"/>
  <c r="B369" i="37"/>
  <c r="D368" i="37"/>
  <c r="D367" i="37"/>
  <c r="B367" i="37"/>
  <c r="D366" i="37"/>
  <c r="D365" i="37"/>
  <c r="D364" i="37"/>
  <c r="D363" i="37"/>
  <c r="B363" i="37"/>
  <c r="D362" i="37"/>
  <c r="D361" i="37"/>
  <c r="B361" i="37"/>
  <c r="D360" i="37"/>
  <c r="D359" i="37"/>
  <c r="B359" i="37"/>
  <c r="D358" i="37"/>
  <c r="D357" i="37"/>
  <c r="D356" i="37"/>
  <c r="D355" i="37"/>
  <c r="B355" i="37"/>
  <c r="D354" i="37"/>
  <c r="D353" i="37"/>
  <c r="B353" i="37"/>
  <c r="D352" i="37"/>
  <c r="D351" i="37"/>
  <c r="B351" i="37"/>
  <c r="D350" i="37"/>
  <c r="D349" i="37"/>
  <c r="D348" i="37"/>
  <c r="D347" i="37"/>
  <c r="B347" i="37"/>
  <c r="D346" i="37"/>
  <c r="D345" i="37"/>
  <c r="B345" i="37"/>
  <c r="D344" i="37"/>
  <c r="D343" i="37"/>
  <c r="B343" i="37"/>
  <c r="D342" i="37"/>
  <c r="D341" i="37"/>
  <c r="D340" i="37"/>
  <c r="D339" i="37"/>
  <c r="B339" i="37"/>
  <c r="D338" i="37"/>
  <c r="D337" i="37"/>
  <c r="B337" i="37"/>
  <c r="D336" i="37"/>
  <c r="D335" i="37"/>
  <c r="B335" i="37"/>
  <c r="D334" i="37"/>
  <c r="D333" i="37"/>
  <c r="D332" i="37"/>
  <c r="D331" i="37"/>
  <c r="B331" i="37"/>
  <c r="D330" i="37"/>
  <c r="D329" i="37"/>
  <c r="B329" i="37"/>
  <c r="D328" i="37"/>
  <c r="D327" i="37"/>
  <c r="B327" i="37"/>
  <c r="D326" i="37"/>
  <c r="D325" i="37"/>
  <c r="D324" i="37"/>
  <c r="D323" i="37"/>
  <c r="B323" i="37"/>
  <c r="D322" i="37"/>
  <c r="D321" i="37"/>
  <c r="B321" i="37"/>
  <c r="D320" i="37"/>
  <c r="D319" i="37"/>
  <c r="B319" i="37"/>
  <c r="D318" i="37"/>
  <c r="D317" i="37"/>
  <c r="D316" i="37"/>
  <c r="D315" i="37"/>
  <c r="B315" i="37"/>
  <c r="D314" i="37"/>
  <c r="D313" i="37"/>
  <c r="B313" i="37"/>
  <c r="D312" i="37"/>
  <c r="D311" i="37"/>
  <c r="B311" i="37"/>
  <c r="D310" i="37"/>
  <c r="D309" i="37"/>
  <c r="D308" i="37"/>
  <c r="D307" i="37"/>
  <c r="B307" i="37"/>
  <c r="D306" i="37"/>
  <c r="D305" i="37"/>
  <c r="B305" i="37"/>
  <c r="D304" i="37"/>
  <c r="D303" i="37"/>
  <c r="B303" i="37"/>
  <c r="D302" i="37"/>
  <c r="D301" i="37"/>
  <c r="D300" i="37"/>
  <c r="D299" i="37"/>
  <c r="B299" i="37"/>
  <c r="D298" i="37"/>
  <c r="D297" i="37"/>
  <c r="B297" i="37"/>
  <c r="D296" i="37"/>
  <c r="D295" i="37"/>
  <c r="B295" i="37"/>
  <c r="D294" i="37"/>
  <c r="D293" i="37"/>
  <c r="D292" i="37"/>
  <c r="D291" i="37"/>
  <c r="B291" i="37"/>
  <c r="D290" i="37"/>
  <c r="D289" i="37"/>
  <c r="B289" i="37"/>
  <c r="D288" i="37"/>
  <c r="D287" i="37"/>
  <c r="B287" i="37"/>
  <c r="D286" i="37"/>
  <c r="D285" i="37"/>
  <c r="D284" i="37"/>
  <c r="D283" i="37"/>
  <c r="B283" i="37"/>
  <c r="D282" i="37"/>
  <c r="D281" i="37"/>
  <c r="B281" i="37"/>
  <c r="D280" i="37"/>
  <c r="D279" i="37"/>
  <c r="B279" i="37"/>
  <c r="D278" i="37"/>
  <c r="D277" i="37"/>
  <c r="D276" i="37"/>
  <c r="D275" i="37"/>
  <c r="B275" i="37"/>
  <c r="D274" i="37"/>
  <c r="D273" i="37"/>
  <c r="B273" i="37"/>
  <c r="D272" i="37"/>
  <c r="D271" i="37"/>
  <c r="B271" i="37"/>
  <c r="D270" i="37"/>
  <c r="D269" i="37"/>
  <c r="D268" i="37"/>
  <c r="D267" i="37"/>
  <c r="B267" i="37"/>
  <c r="D266" i="37"/>
  <c r="D265" i="37"/>
  <c r="B265" i="37"/>
  <c r="D264" i="37"/>
  <c r="D263" i="37"/>
  <c r="B263" i="37"/>
  <c r="D262" i="37"/>
  <c r="D261" i="37"/>
  <c r="D260" i="37"/>
  <c r="D259" i="37"/>
  <c r="B259" i="37"/>
  <c r="D258" i="37"/>
  <c r="D257" i="37"/>
  <c r="B257" i="37"/>
  <c r="D256" i="37"/>
  <c r="D255" i="37"/>
  <c r="B255" i="37"/>
  <c r="D254" i="37"/>
  <c r="D253" i="37"/>
  <c r="D252" i="37"/>
  <c r="D251" i="37"/>
  <c r="B251" i="37"/>
  <c r="D250" i="37"/>
  <c r="D249" i="37"/>
  <c r="B249" i="37"/>
  <c r="D248" i="37"/>
  <c r="D247" i="37"/>
  <c r="B247" i="37"/>
  <c r="D246" i="37"/>
  <c r="D245" i="37"/>
  <c r="D244" i="37"/>
  <c r="D243" i="37"/>
  <c r="B243" i="37"/>
  <c r="D242" i="37"/>
  <c r="D241" i="37"/>
  <c r="B241" i="37"/>
  <c r="D240" i="37"/>
  <c r="D239" i="37"/>
  <c r="B239" i="37"/>
  <c r="D238" i="37"/>
  <c r="D237" i="37"/>
  <c r="D236" i="37"/>
  <c r="D235" i="37"/>
  <c r="B235" i="37"/>
  <c r="D234" i="37"/>
  <c r="D233" i="37"/>
  <c r="B233" i="37"/>
  <c r="D232" i="37"/>
  <c r="D231" i="37"/>
  <c r="B231" i="37"/>
  <c r="D230" i="37"/>
  <c r="D229" i="37"/>
  <c r="D228" i="37"/>
  <c r="D227" i="37"/>
  <c r="B227" i="37"/>
  <c r="D226" i="37"/>
  <c r="D225" i="37"/>
  <c r="B225" i="37"/>
  <c r="D224" i="37"/>
  <c r="D223" i="37"/>
  <c r="B223" i="37"/>
  <c r="D222" i="37"/>
  <c r="D221" i="37"/>
  <c r="D220" i="37"/>
  <c r="D219" i="37"/>
  <c r="B219" i="37"/>
  <c r="D218" i="37"/>
  <c r="D217" i="37"/>
  <c r="B217" i="37"/>
  <c r="D216" i="37"/>
  <c r="D215" i="37"/>
  <c r="B215" i="37"/>
  <c r="D214" i="37"/>
  <c r="D213" i="37"/>
  <c r="D212" i="37"/>
  <c r="D211" i="37"/>
  <c r="B211" i="37"/>
  <c r="D210" i="37"/>
  <c r="D209" i="37"/>
  <c r="B209" i="37"/>
  <c r="D208" i="37"/>
  <c r="D207" i="37"/>
  <c r="B207" i="37"/>
  <c r="D206" i="37"/>
  <c r="D205" i="37"/>
  <c r="D204" i="37"/>
  <c r="D203" i="37"/>
  <c r="B203" i="37"/>
  <c r="D202" i="37"/>
  <c r="D201" i="37"/>
  <c r="B201" i="37"/>
  <c r="D200" i="37"/>
  <c r="D199" i="37"/>
  <c r="B199" i="37"/>
  <c r="D198" i="37"/>
  <c r="D197" i="37"/>
  <c r="D196" i="37"/>
  <c r="D195" i="37"/>
  <c r="B195" i="37"/>
  <c r="D194" i="37"/>
  <c r="D193" i="37"/>
  <c r="B193" i="37"/>
  <c r="D192" i="37"/>
  <c r="D191" i="37"/>
  <c r="B191" i="37"/>
  <c r="D190" i="37"/>
  <c r="D189" i="37"/>
  <c r="D188" i="37"/>
  <c r="D187" i="37"/>
  <c r="B187" i="37"/>
  <c r="D186" i="37"/>
  <c r="D185" i="37"/>
  <c r="B185" i="37"/>
  <c r="D184" i="37"/>
  <c r="D183" i="37"/>
  <c r="B183" i="37"/>
  <c r="D182" i="37"/>
  <c r="D181" i="37"/>
  <c r="D180" i="37"/>
  <c r="D179" i="37"/>
  <c r="B179" i="37"/>
  <c r="D178" i="37"/>
  <c r="D177" i="37"/>
  <c r="B177" i="37"/>
  <c r="D176" i="37"/>
  <c r="D175" i="37"/>
  <c r="B175" i="37"/>
  <c r="D174" i="37"/>
  <c r="D173" i="37"/>
  <c r="D172" i="37"/>
  <c r="D171" i="37"/>
  <c r="B171" i="37"/>
  <c r="D170" i="37"/>
  <c r="D169" i="37"/>
  <c r="B169" i="37"/>
  <c r="D168" i="37"/>
  <c r="D167" i="37"/>
  <c r="B167" i="37"/>
  <c r="D166" i="37"/>
  <c r="D165" i="37"/>
  <c r="D164" i="37"/>
  <c r="D163" i="37"/>
  <c r="B163" i="37"/>
  <c r="D162" i="37"/>
  <c r="D161" i="37"/>
  <c r="B161" i="37"/>
  <c r="D160" i="37"/>
  <c r="D159" i="37"/>
  <c r="B159" i="37"/>
  <c r="D158" i="37"/>
  <c r="D157" i="37"/>
  <c r="D156" i="37"/>
  <c r="D155" i="37"/>
  <c r="B155" i="37"/>
  <c r="D154" i="37"/>
  <c r="D153" i="37"/>
  <c r="B153" i="37"/>
  <c r="D152" i="37"/>
  <c r="D151" i="37"/>
  <c r="B151" i="37"/>
  <c r="D150" i="37"/>
  <c r="D149" i="37"/>
  <c r="D148" i="37"/>
  <c r="D147" i="37"/>
  <c r="B147" i="37"/>
  <c r="D146" i="37"/>
  <c r="D145" i="37"/>
  <c r="B145" i="37"/>
  <c r="D144" i="37"/>
  <c r="D143" i="37"/>
  <c r="B143" i="37"/>
  <c r="D142" i="37"/>
  <c r="D141" i="37"/>
  <c r="D140" i="37"/>
  <c r="D139" i="37"/>
  <c r="B139" i="37"/>
  <c r="D138" i="37"/>
  <c r="D137" i="37"/>
  <c r="B137" i="37"/>
  <c r="D136" i="37"/>
  <c r="D135" i="37"/>
  <c r="B135" i="37"/>
  <c r="D134" i="37"/>
  <c r="D133" i="37"/>
  <c r="D132" i="37"/>
  <c r="D131" i="37"/>
  <c r="B131" i="37"/>
  <c r="D130" i="37"/>
  <c r="D129" i="37"/>
  <c r="B129" i="37"/>
  <c r="D128" i="37"/>
  <c r="D127" i="37"/>
  <c r="B127" i="37"/>
  <c r="D126" i="37"/>
  <c r="D125" i="37"/>
  <c r="D124" i="37"/>
  <c r="D123" i="37"/>
  <c r="B123" i="37"/>
  <c r="D122" i="37"/>
  <c r="D121" i="37"/>
  <c r="B121" i="37"/>
  <c r="D120" i="37"/>
  <c r="D119" i="37"/>
  <c r="B119" i="37"/>
  <c r="D118" i="37"/>
  <c r="D117" i="37"/>
  <c r="D116" i="37"/>
  <c r="D115" i="37"/>
  <c r="B115" i="37"/>
  <c r="D114" i="37"/>
  <c r="D113" i="37"/>
  <c r="B113" i="37"/>
  <c r="D112" i="37"/>
  <c r="D111" i="37"/>
  <c r="B111" i="37"/>
  <c r="D110" i="37"/>
  <c r="D109" i="37"/>
  <c r="D108" i="37"/>
  <c r="D107" i="37"/>
  <c r="B107" i="37"/>
  <c r="D106" i="37"/>
  <c r="D105" i="37"/>
  <c r="B105" i="37"/>
  <c r="D104" i="37"/>
  <c r="D103" i="37"/>
  <c r="B103" i="37"/>
  <c r="D102" i="37"/>
  <c r="D101" i="37"/>
  <c r="D100" i="37"/>
  <c r="D99" i="37"/>
  <c r="B99" i="37"/>
  <c r="D98" i="37"/>
  <c r="D97" i="37"/>
  <c r="B97" i="37"/>
  <c r="D96" i="37"/>
  <c r="D95" i="37"/>
  <c r="B95" i="37"/>
  <c r="D94" i="37"/>
  <c r="D93" i="37"/>
  <c r="D92" i="37"/>
  <c r="D91" i="37"/>
  <c r="B91" i="37"/>
  <c r="D90" i="37"/>
  <c r="D89" i="37"/>
  <c r="B89" i="37"/>
  <c r="D88" i="37"/>
  <c r="D87" i="37"/>
  <c r="B87" i="37"/>
  <c r="D86" i="37"/>
  <c r="D85" i="37"/>
  <c r="D84" i="37"/>
  <c r="D83" i="37"/>
  <c r="B83" i="37"/>
  <c r="D82" i="37"/>
  <c r="D81" i="37"/>
  <c r="B81" i="37"/>
  <c r="D80" i="37"/>
  <c r="D79" i="37"/>
  <c r="B79" i="37"/>
  <c r="D78" i="37"/>
  <c r="D77" i="37"/>
  <c r="D76" i="37"/>
  <c r="D75" i="37"/>
  <c r="B75" i="37"/>
  <c r="D74" i="37"/>
  <c r="D73" i="37"/>
  <c r="B73" i="37"/>
  <c r="D72" i="37"/>
  <c r="D71" i="37"/>
  <c r="B71" i="37"/>
  <c r="D70" i="37"/>
  <c r="D69" i="37"/>
  <c r="D68" i="37"/>
  <c r="D67" i="37"/>
  <c r="B67" i="37"/>
  <c r="D66" i="37"/>
  <c r="D65" i="37"/>
  <c r="B65" i="37"/>
  <c r="D64" i="37"/>
  <c r="D63" i="37"/>
  <c r="B63" i="37"/>
  <c r="D62" i="37"/>
  <c r="D61" i="37"/>
  <c r="D60" i="37"/>
  <c r="D59" i="37"/>
  <c r="B59" i="37"/>
  <c r="D58" i="37"/>
  <c r="D57" i="37"/>
  <c r="B57" i="37"/>
  <c r="D56" i="37"/>
  <c r="D55" i="37"/>
  <c r="B55" i="37"/>
  <c r="D54" i="37"/>
  <c r="D53" i="37"/>
  <c r="D52" i="37"/>
  <c r="D51" i="37"/>
  <c r="B51" i="37"/>
  <c r="D50" i="37"/>
  <c r="D49" i="37"/>
  <c r="B49" i="37"/>
  <c r="D48" i="37"/>
  <c r="D47" i="37"/>
  <c r="B47" i="37"/>
  <c r="D46" i="37"/>
  <c r="D45" i="37"/>
  <c r="D44" i="37"/>
  <c r="D43" i="37"/>
  <c r="B43" i="37"/>
  <c r="D42" i="37"/>
  <c r="D41" i="37"/>
  <c r="B41" i="37"/>
  <c r="D40" i="37"/>
  <c r="D39" i="37"/>
  <c r="B39" i="37"/>
  <c r="D38" i="37"/>
  <c r="D37" i="37"/>
  <c r="D36" i="37"/>
  <c r="D35" i="37"/>
  <c r="B35" i="37"/>
  <c r="D34" i="37"/>
  <c r="D33" i="37"/>
  <c r="B33" i="37"/>
  <c r="D32" i="37"/>
  <c r="D31" i="37"/>
  <c r="B31" i="37"/>
  <c r="D30" i="37"/>
  <c r="D29" i="37"/>
  <c r="D28" i="37"/>
  <c r="D27" i="37"/>
  <c r="B27" i="37"/>
  <c r="D26" i="37"/>
  <c r="D25" i="37"/>
  <c r="B25" i="37"/>
  <c r="D24" i="37"/>
  <c r="D23" i="37"/>
  <c r="B23" i="37"/>
  <c r="D22" i="37"/>
  <c r="B22" i="37"/>
  <c r="D21" i="37"/>
  <c r="B21" i="37"/>
  <c r="D20" i="37"/>
  <c r="B20" i="37"/>
  <c r="D19" i="37"/>
  <c r="B19" i="37"/>
  <c r="D18" i="37"/>
  <c r="B18" i="37"/>
  <c r="D17" i="37"/>
  <c r="B17" i="37"/>
  <c r="D16" i="37"/>
  <c r="B16" i="37"/>
  <c r="D15" i="37"/>
  <c r="B15" i="37"/>
  <c r="D14" i="37"/>
  <c r="B14" i="37"/>
  <c r="D13" i="37"/>
  <c r="B13" i="37"/>
  <c r="D12" i="37"/>
  <c r="B12" i="37"/>
  <c r="D11" i="37"/>
  <c r="B11" i="37"/>
  <c r="D10" i="37"/>
  <c r="B10" i="37"/>
  <c r="D9" i="37"/>
  <c r="B9" i="37"/>
  <c r="D8" i="37"/>
  <c r="B8" i="37"/>
  <c r="D7" i="37"/>
  <c r="B7" i="37"/>
  <c r="D6" i="37"/>
  <c r="B6" i="37"/>
  <c r="B4" i="37"/>
  <c r="C11" i="36"/>
  <c r="B21" i="34" s="1"/>
  <c r="A1" i="36"/>
  <c r="L32" i="35"/>
  <c r="I32" i="35"/>
  <c r="D8" i="34"/>
  <c r="A2" i="34"/>
  <c r="A1" i="34"/>
  <c r="B2029" i="37" l="1"/>
  <c r="B2026" i="37"/>
  <c r="B2018" i="37"/>
  <c r="B2010" i="37"/>
  <c r="B2002" i="37"/>
  <c r="B1994" i="37"/>
  <c r="B1986" i="37"/>
  <c r="B1978" i="37"/>
  <c r="B1970" i="37"/>
  <c r="B1962" i="37"/>
  <c r="B1954" i="37"/>
  <c r="B1946" i="37"/>
  <c r="B1938" i="37"/>
  <c r="B1930" i="37"/>
  <c r="B1922" i="37"/>
  <c r="B1914" i="37"/>
  <c r="B1906" i="37"/>
  <c r="B1898" i="37"/>
  <c r="B1890" i="37"/>
  <c r="B1882" i="37"/>
  <c r="B1874" i="37"/>
  <c r="B1866" i="37"/>
  <c r="B1858" i="37"/>
  <c r="B1850" i="37"/>
  <c r="B1842" i="37"/>
  <c r="B1834" i="37"/>
  <c r="B1826" i="37"/>
  <c r="B1818" i="37"/>
  <c r="B1810" i="37"/>
  <c r="B1802" i="37"/>
  <c r="B1794" i="37"/>
  <c r="B1786" i="37"/>
  <c r="B1778" i="37"/>
  <c r="B1770" i="37"/>
  <c r="B1762" i="37"/>
  <c r="B1754" i="37"/>
  <c r="B1746" i="37"/>
  <c r="B1738" i="37"/>
  <c r="B1730" i="37"/>
  <c r="B1722" i="37"/>
  <c r="B1714" i="37"/>
  <c r="B1706" i="37"/>
  <c r="B1698" i="37"/>
  <c r="B1690" i="37"/>
  <c r="B1682" i="37"/>
  <c r="B1674" i="37"/>
  <c r="B1666" i="37"/>
  <c r="B1658" i="37"/>
  <c r="B1650" i="37"/>
  <c r="B1642" i="37"/>
  <c r="B1634" i="37"/>
  <c r="B1626" i="37"/>
  <c r="B1618" i="37"/>
  <c r="B1610" i="37"/>
  <c r="B1602" i="37"/>
  <c r="B1594" i="37"/>
  <c r="B1586" i="37"/>
  <c r="B1578" i="37"/>
  <c r="B1570" i="37"/>
  <c r="B1562" i="37"/>
  <c r="B1554" i="37"/>
  <c r="B1546" i="37"/>
  <c r="B1538" i="37"/>
  <c r="B1530" i="37"/>
  <c r="B1522" i="37"/>
  <c r="B1514" i="37"/>
  <c r="B1506" i="37"/>
  <c r="B1498" i="37"/>
  <c r="B1490" i="37"/>
  <c r="B1482" i="37"/>
  <c r="B1474" i="37"/>
  <c r="B1466" i="37"/>
  <c r="B1458" i="37"/>
  <c r="B1450" i="37"/>
  <c r="B1442" i="37"/>
  <c r="B1434" i="37"/>
  <c r="B1426" i="37"/>
  <c r="B1418" i="37"/>
  <c r="B1410" i="37"/>
  <c r="B1402" i="37"/>
  <c r="B1394" i="37"/>
  <c r="B1386" i="37"/>
  <c r="B1378" i="37"/>
  <c r="B1370" i="37"/>
  <c r="B1362" i="37"/>
  <c r="B1354" i="37"/>
  <c r="B2020" i="37"/>
  <c r="B2014" i="37"/>
  <c r="B2008" i="37"/>
  <c r="B1988" i="37"/>
  <c r="B1982" i="37"/>
  <c r="B1976" i="37"/>
  <c r="B1956" i="37"/>
  <c r="B1950" i="37"/>
  <c r="B1944" i="37"/>
  <c r="B1924" i="37"/>
  <c r="B1918" i="37"/>
  <c r="B1912" i="37"/>
  <c r="B1892" i="37"/>
  <c r="B1886" i="37"/>
  <c r="B1880" i="37"/>
  <c r="B1860" i="37"/>
  <c r="B1854" i="37"/>
  <c r="B1848" i="37"/>
  <c r="B1828" i="37"/>
  <c r="B1822" i="37"/>
  <c r="B1816" i="37"/>
  <c r="B1796" i="37"/>
  <c r="B1790" i="37"/>
  <c r="B1784" i="37"/>
  <c r="B1764" i="37"/>
  <c r="B1758" i="37"/>
  <c r="B1752" i="37"/>
  <c r="B1732" i="37"/>
  <c r="B1726" i="37"/>
  <c r="B1720" i="37"/>
  <c r="B1700" i="37"/>
  <c r="B1694" i="37"/>
  <c r="B1688" i="37"/>
  <c r="B1668" i="37"/>
  <c r="B1662" i="37"/>
  <c r="B1656" i="37"/>
  <c r="B1636" i="37"/>
  <c r="B1630" i="37"/>
  <c r="B1624" i="37"/>
  <c r="B1604" i="37"/>
  <c r="B1598" i="37"/>
  <c r="B1592" i="37"/>
  <c r="B1572" i="37"/>
  <c r="B1566" i="37"/>
  <c r="B1560" i="37"/>
  <c r="B1540" i="37"/>
  <c r="B1534" i="37"/>
  <c r="B1528" i="37"/>
  <c r="B1508" i="37"/>
  <c r="B1502" i="37"/>
  <c r="B1496" i="37"/>
  <c r="B1476" i="37"/>
  <c r="B1470" i="37"/>
  <c r="B1464" i="37"/>
  <c r="B1444" i="37"/>
  <c r="B1438" i="37"/>
  <c r="B1432" i="37"/>
  <c r="B1412" i="37"/>
  <c r="B1406" i="37"/>
  <c r="B1400" i="37"/>
  <c r="B1380" i="37"/>
  <c r="B1374" i="37"/>
  <c r="B1368" i="37"/>
  <c r="B1348" i="37"/>
  <c r="B1340" i="37"/>
  <c r="B1332" i="37"/>
  <c r="B1324" i="37"/>
  <c r="B1316" i="37"/>
  <c r="B1308" i="37"/>
  <c r="B1300" i="37"/>
  <c r="B1292" i="37"/>
  <c r="B1284" i="37"/>
  <c r="B1276" i="37"/>
  <c r="B1268" i="37"/>
  <c r="B1260" i="37"/>
  <c r="B1252" i="37"/>
  <c r="B1244" i="37"/>
  <c r="B1236" i="37"/>
  <c r="B1228" i="37"/>
  <c r="B1220" i="37"/>
  <c r="B1212" i="37"/>
  <c r="B1204" i="37"/>
  <c r="B1196" i="37"/>
  <c r="B1188" i="37"/>
  <c r="B1180" i="37"/>
  <c r="B1172" i="37"/>
  <c r="B1164" i="37"/>
  <c r="B1156" i="37"/>
  <c r="B1148" i="37"/>
  <c r="B1140" i="37"/>
  <c r="B1132" i="37"/>
  <c r="B1124" i="37"/>
  <c r="B1116" i="37"/>
  <c r="B1108" i="37"/>
  <c r="B1100" i="37"/>
  <c r="B1092" i="37"/>
  <c r="B1084" i="37"/>
  <c r="B1076" i="37"/>
  <c r="B1068" i="37"/>
  <c r="B1060" i="37"/>
  <c r="B1052" i="37"/>
  <c r="B1044" i="37"/>
  <c r="B1036" i="37"/>
  <c r="B1028" i="37"/>
  <c r="B1020" i="37"/>
  <c r="B1012" i="37"/>
  <c r="B1004" i="37"/>
  <c r="B996" i="37"/>
  <c r="B988" i="37"/>
  <c r="B980" i="37"/>
  <c r="B972" i="37"/>
  <c r="B964" i="37"/>
  <c r="B956" i="37"/>
  <c r="B948" i="37"/>
  <c r="B940" i="37"/>
  <c r="B932" i="37"/>
  <c r="B924" i="37"/>
  <c r="B916" i="37"/>
  <c r="B914" i="37"/>
  <c r="B912" i="37"/>
  <c r="B910" i="37"/>
  <c r="B908" i="37"/>
  <c r="B906" i="37"/>
  <c r="B904" i="37"/>
  <c r="B902" i="37"/>
  <c r="B900" i="37"/>
  <c r="B898" i="37"/>
  <c r="B896" i="37"/>
  <c r="B894" i="37"/>
  <c r="B892" i="37"/>
  <c r="B890" i="37"/>
  <c r="B888" i="37"/>
  <c r="B886" i="37"/>
  <c r="B884" i="37"/>
  <c r="B882" i="37"/>
  <c r="B880" i="37"/>
  <c r="B878" i="37"/>
  <c r="B876" i="37"/>
  <c r="B874" i="37"/>
  <c r="B872" i="37"/>
  <c r="B870" i="37"/>
  <c r="B868" i="37"/>
  <c r="B866" i="37"/>
  <c r="B864" i="37"/>
  <c r="B862" i="37"/>
  <c r="B860" i="37"/>
  <c r="B858" i="37"/>
  <c r="B856" i="37"/>
  <c r="B854" i="37"/>
  <c r="B852" i="37"/>
  <c r="B850" i="37"/>
  <c r="B848" i="37"/>
  <c r="B846" i="37"/>
  <c r="B844" i="37"/>
  <c r="B842" i="37"/>
  <c r="B840" i="37"/>
  <c r="B838" i="37"/>
  <c r="B836" i="37"/>
  <c r="B834" i="37"/>
  <c r="B832" i="37"/>
  <c r="B830" i="37"/>
  <c r="B828" i="37"/>
  <c r="B826" i="37"/>
  <c r="B824" i="37"/>
  <c r="B822" i="37"/>
  <c r="B820" i="37"/>
  <c r="B818" i="37"/>
  <c r="B816" i="37"/>
  <c r="B814" i="37"/>
  <c r="B812" i="37"/>
  <c r="B2004" i="37"/>
  <c r="B1998" i="37"/>
  <c r="B1992" i="37"/>
  <c r="B1964" i="37"/>
  <c r="B1958" i="37"/>
  <c r="B1948" i="37"/>
  <c r="B1920" i="37"/>
  <c r="B1910" i="37"/>
  <c r="B1904" i="37"/>
  <c r="B1876" i="37"/>
  <c r="B1870" i="37"/>
  <c r="B1864" i="37"/>
  <c r="B1836" i="37"/>
  <c r="B1830" i="37"/>
  <c r="B1820" i="37"/>
  <c r="B1792" i="37"/>
  <c r="B1782" i="37"/>
  <c r="B1776" i="37"/>
  <c r="B1748" i="37"/>
  <c r="B1742" i="37"/>
  <c r="B1736" i="37"/>
  <c r="B1708" i="37"/>
  <c r="B1702" i="37"/>
  <c r="B1692" i="37"/>
  <c r="B1664" i="37"/>
  <c r="B1654" i="37"/>
  <c r="B1648" i="37"/>
  <c r="B1620" i="37"/>
  <c r="B1614" i="37"/>
  <c r="B1608" i="37"/>
  <c r="B1580" i="37"/>
  <c r="B1574" i="37"/>
  <c r="B1564" i="37"/>
  <c r="B1536" i="37"/>
  <c r="B1526" i="37"/>
  <c r="B1520" i="37"/>
  <c r="B1492" i="37"/>
  <c r="B1486" i="37"/>
  <c r="B1480" i="37"/>
  <c r="B1452" i="37"/>
  <c r="B1446" i="37"/>
  <c r="B1436" i="37"/>
  <c r="B1408" i="37"/>
  <c r="B1398" i="37"/>
  <c r="B1392" i="37"/>
  <c r="B1364" i="37"/>
  <c r="B1358" i="37"/>
  <c r="B1352" i="37"/>
  <c r="B1346" i="37"/>
  <c r="B1326" i="37"/>
  <c r="B1320" i="37"/>
  <c r="B1314" i="37"/>
  <c r="B1294" i="37"/>
  <c r="B1288" i="37"/>
  <c r="B1282" i="37"/>
  <c r="B1262" i="37"/>
  <c r="B1256" i="37"/>
  <c r="B1250" i="37"/>
  <c r="B1230" i="37"/>
  <c r="B1224" i="37"/>
  <c r="B1218" i="37"/>
  <c r="B1198" i="37"/>
  <c r="B1192" i="37"/>
  <c r="B1186" i="37"/>
  <c r="B1166" i="37"/>
  <c r="B1160" i="37"/>
  <c r="B1154" i="37"/>
  <c r="B1134" i="37"/>
  <c r="B1128" i="37"/>
  <c r="B1122" i="37"/>
  <c r="B1102" i="37"/>
  <c r="B1096" i="37"/>
  <c r="B1090" i="37"/>
  <c r="B1070" i="37"/>
  <c r="B1064" i="37"/>
  <c r="B1058" i="37"/>
  <c r="B1038" i="37"/>
  <c r="B1032" i="37"/>
  <c r="B1026" i="37"/>
  <c r="B1006" i="37"/>
  <c r="B1000" i="37"/>
  <c r="B994" i="37"/>
  <c r="B974" i="37"/>
  <c r="B968" i="37"/>
  <c r="B962" i="37"/>
  <c r="B2016" i="37"/>
  <c r="B2006" i="37"/>
  <c r="B2000" i="37"/>
  <c r="B1972" i="37"/>
  <c r="B1966" i="37"/>
  <c r="B1960" i="37"/>
  <c r="B1932" i="37"/>
  <c r="B1926" i="37"/>
  <c r="B1916" i="37"/>
  <c r="B1888" i="37"/>
  <c r="B1878" i="37"/>
  <c r="B1872" i="37"/>
  <c r="B1844" i="37"/>
  <c r="B1838" i="37"/>
  <c r="B1832" i="37"/>
  <c r="B1804" i="37"/>
  <c r="B1798" i="37"/>
  <c r="B1788" i="37"/>
  <c r="B1760" i="37"/>
  <c r="B1750" i="37"/>
  <c r="B1744" i="37"/>
  <c r="B1716" i="37"/>
  <c r="B1710" i="37"/>
  <c r="B1704" i="37"/>
  <c r="B1676" i="37"/>
  <c r="B1670" i="37"/>
  <c r="B1660" i="37"/>
  <c r="B1632" i="37"/>
  <c r="B1622" i="37"/>
  <c r="B1616" i="37"/>
  <c r="B1588" i="37"/>
  <c r="B1582" i="37"/>
  <c r="B1576" i="37"/>
  <c r="B1548" i="37"/>
  <c r="B1542" i="37"/>
  <c r="B1532" i="37"/>
  <c r="B1504" i="37"/>
  <c r="B1494" i="37"/>
  <c r="B1488" i="37"/>
  <c r="B1460" i="37"/>
  <c r="B1454" i="37"/>
  <c r="B1448" i="37"/>
  <c r="B1420" i="37"/>
  <c r="B1414" i="37"/>
  <c r="B1404" i="37"/>
  <c r="B1376" i="37"/>
  <c r="B1366" i="37"/>
  <c r="B1360" i="37"/>
  <c r="B1334" i="37"/>
  <c r="B1328" i="37"/>
  <c r="B1322" i="37"/>
  <c r="B1302" i="37"/>
  <c r="B1296" i="37"/>
  <c r="B1290" i="37"/>
  <c r="B1270" i="37"/>
  <c r="B1264" i="37"/>
  <c r="B1258" i="37"/>
  <c r="B1238" i="37"/>
  <c r="B1232" i="37"/>
  <c r="B1226" i="37"/>
  <c r="B1206" i="37"/>
  <c r="B1200" i="37"/>
  <c r="B1194" i="37"/>
  <c r="B1174" i="37"/>
  <c r="B1168" i="37"/>
  <c r="B1162" i="37"/>
  <c r="B1142" i="37"/>
  <c r="B1136" i="37"/>
  <c r="B1130" i="37"/>
  <c r="B1110" i="37"/>
  <c r="B1104" i="37"/>
  <c r="B1098" i="37"/>
  <c r="B1078" i="37"/>
  <c r="B1072" i="37"/>
  <c r="B1066" i="37"/>
  <c r="B1046" i="37"/>
  <c r="B1040" i="37"/>
  <c r="B1034" i="37"/>
  <c r="B1014" i="37"/>
  <c r="B1008" i="37"/>
  <c r="B1002" i="37"/>
  <c r="B982" i="37"/>
  <c r="B976" i="37"/>
  <c r="B970" i="37"/>
  <c r="B1984" i="37"/>
  <c r="B1974" i="37"/>
  <c r="B1952" i="37"/>
  <c r="B1900" i="37"/>
  <c r="B1894" i="37"/>
  <c r="B1868" i="37"/>
  <c r="B1812" i="37"/>
  <c r="B1806" i="37"/>
  <c r="B1780" i="37"/>
  <c r="B1728" i="37"/>
  <c r="B1718" i="37"/>
  <c r="B1696" i="37"/>
  <c r="B1644" i="37"/>
  <c r="B1638" i="37"/>
  <c r="B1612" i="37"/>
  <c r="B1556" i="37"/>
  <c r="B1550" i="37"/>
  <c r="B1524" i="37"/>
  <c r="B1472" i="37"/>
  <c r="B1462" i="37"/>
  <c r="B1440" i="37"/>
  <c r="B1388" i="37"/>
  <c r="B1382" i="37"/>
  <c r="B1356" i="37"/>
  <c r="B1330" i="37"/>
  <c r="B1312" i="37"/>
  <c r="B1306" i="37"/>
  <c r="B1266" i="37"/>
  <c r="B1248" i="37"/>
  <c r="B1242" i="37"/>
  <c r="B1202" i="37"/>
  <c r="B1184" i="37"/>
  <c r="B1178" i="37"/>
  <c r="B1138" i="37"/>
  <c r="B1120" i="37"/>
  <c r="B1114" i="37"/>
  <c r="B1074" i="37"/>
  <c r="B1056" i="37"/>
  <c r="B1050" i="37"/>
  <c r="B1010" i="37"/>
  <c r="B992" i="37"/>
  <c r="B986" i="37"/>
  <c r="B950" i="37"/>
  <c r="B944" i="37"/>
  <c r="B938" i="37"/>
  <c r="B918" i="37"/>
  <c r="B915" i="37"/>
  <c r="B907" i="37"/>
  <c r="B899" i="37"/>
  <c r="B891" i="37"/>
  <c r="B883" i="37"/>
  <c r="B875" i="37"/>
  <c r="B867" i="37"/>
  <c r="B859" i="37"/>
  <c r="B851" i="37"/>
  <c r="B843" i="37"/>
  <c r="B835" i="37"/>
  <c r="B827" i="37"/>
  <c r="B819" i="37"/>
  <c r="B811" i="37"/>
  <c r="B809" i="37"/>
  <c r="B807" i="37"/>
  <c r="B805" i="37"/>
  <c r="B803" i="37"/>
  <c r="B801" i="37"/>
  <c r="B799" i="37"/>
  <c r="B797" i="37"/>
  <c r="B795" i="37"/>
  <c r="B793" i="37"/>
  <c r="B791" i="37"/>
  <c r="B789" i="37"/>
  <c r="B787" i="37"/>
  <c r="B785" i="37"/>
  <c r="B783" i="37"/>
  <c r="B781" i="37"/>
  <c r="B779" i="37"/>
  <c r="B777" i="37"/>
  <c r="B775" i="37"/>
  <c r="B773" i="37"/>
  <c r="B771" i="37"/>
  <c r="B769" i="37"/>
  <c r="B767" i="37"/>
  <c r="B765" i="37"/>
  <c r="B763" i="37"/>
  <c r="B761" i="37"/>
  <c r="B759" i="37"/>
  <c r="B757" i="37"/>
  <c r="B755" i="37"/>
  <c r="B753" i="37"/>
  <c r="B751" i="37"/>
  <c r="B749" i="37"/>
  <c r="B747" i="37"/>
  <c r="B745" i="37"/>
  <c r="B743" i="37"/>
  <c r="B741" i="37"/>
  <c r="B739" i="37"/>
  <c r="B737" i="37"/>
  <c r="B735" i="37"/>
  <c r="B733" i="37"/>
  <c r="B731" i="37"/>
  <c r="B729" i="37"/>
  <c r="B727" i="37"/>
  <c r="B725" i="37"/>
  <c r="B723" i="37"/>
  <c r="B721" i="37"/>
  <c r="B719" i="37"/>
  <c r="B717" i="37"/>
  <c r="B715" i="37"/>
  <c r="B713" i="37"/>
  <c r="B711" i="37"/>
  <c r="B709" i="37"/>
  <c r="B707" i="37"/>
  <c r="B705" i="37"/>
  <c r="B703" i="37"/>
  <c r="B701" i="37"/>
  <c r="B699" i="37"/>
  <c r="B697" i="37"/>
  <c r="B695" i="37"/>
  <c r="B693" i="37"/>
  <c r="B691" i="37"/>
  <c r="B689" i="37"/>
  <c r="B687" i="37"/>
  <c r="B685" i="37"/>
  <c r="B683" i="37"/>
  <c r="B681" i="37"/>
  <c r="B679" i="37"/>
  <c r="B677" i="37"/>
  <c r="B675" i="37"/>
  <c r="B673" i="37"/>
  <c r="B671" i="37"/>
  <c r="B669" i="37"/>
  <c r="B667" i="37"/>
  <c r="B665" i="37"/>
  <c r="B663" i="37"/>
  <c r="B661" i="37"/>
  <c r="B659" i="37"/>
  <c r="B657" i="37"/>
  <c r="B655" i="37"/>
  <c r="B653" i="37"/>
  <c r="B651" i="37"/>
  <c r="B649" i="37"/>
  <c r="B647" i="37"/>
  <c r="B645" i="37"/>
  <c r="B643" i="37"/>
  <c r="B641" i="37"/>
  <c r="B639" i="37"/>
  <c r="B637" i="37"/>
  <c r="B635" i="37"/>
  <c r="B633" i="37"/>
  <c r="B631" i="37"/>
  <c r="B629" i="37"/>
  <c r="B627" i="37"/>
  <c r="B625" i="37"/>
  <c r="B623" i="37"/>
  <c r="B621" i="37"/>
  <c r="B619" i="37"/>
  <c r="B617" i="37"/>
  <c r="B615" i="37"/>
  <c r="B613" i="37"/>
  <c r="B611" i="37"/>
  <c r="B609" i="37"/>
  <c r="B607" i="37"/>
  <c r="B605" i="37"/>
  <c r="B603" i="37"/>
  <c r="B601" i="37"/>
  <c r="B599" i="37"/>
  <c r="B597" i="37"/>
  <c r="B595" i="37"/>
  <c r="B593" i="37"/>
  <c r="B591" i="37"/>
  <c r="B2012" i="37"/>
  <c r="B1990" i="37"/>
  <c r="B1980" i="37"/>
  <c r="B1928" i="37"/>
  <c r="B1902" i="37"/>
  <c r="B1896" i="37"/>
  <c r="B1840" i="37"/>
  <c r="B1814" i="37"/>
  <c r="B1808" i="37"/>
  <c r="B1756" i="37"/>
  <c r="B1734" i="37"/>
  <c r="B1724" i="37"/>
  <c r="B1672" i="37"/>
  <c r="B1646" i="37"/>
  <c r="B1640" i="37"/>
  <c r="B1584" i="37"/>
  <c r="B1558" i="37"/>
  <c r="B1552" i="37"/>
  <c r="B1500" i="37"/>
  <c r="B1478" i="37"/>
  <c r="B1468" i="37"/>
  <c r="B1416" i="37"/>
  <c r="B1390" i="37"/>
  <c r="B1384" i="37"/>
  <c r="B1342" i="37"/>
  <c r="B1336" i="37"/>
  <c r="B1318" i="37"/>
  <c r="B1278" i="37"/>
  <c r="B1272" i="37"/>
  <c r="B1254" i="37"/>
  <c r="B1214" i="37"/>
  <c r="B1208" i="37"/>
  <c r="B1190" i="37"/>
  <c r="B1150" i="37"/>
  <c r="B1144" i="37"/>
  <c r="B1126" i="37"/>
  <c r="B1086" i="37"/>
  <c r="B1080" i="37"/>
  <c r="B1062" i="37"/>
  <c r="B1022" i="37"/>
  <c r="B1016" i="37"/>
  <c r="B998" i="37"/>
  <c r="B958" i="37"/>
  <c r="B952" i="37"/>
  <c r="B946" i="37"/>
  <c r="B926" i="37"/>
  <c r="B920" i="37"/>
  <c r="B909" i="37"/>
  <c r="B901" i="37"/>
  <c r="B893" i="37"/>
  <c r="B885" i="37"/>
  <c r="B877" i="37"/>
  <c r="B869" i="37"/>
  <c r="B861" i="37"/>
  <c r="B853" i="37"/>
  <c r="B845" i="37"/>
  <c r="B837" i="37"/>
  <c r="B829" i="37"/>
  <c r="B821" i="37"/>
  <c r="B813" i="37"/>
  <c r="B1940" i="37"/>
  <c r="B1934" i="37"/>
  <c r="B1884" i="37"/>
  <c r="B1772" i="37"/>
  <c r="B1766" i="37"/>
  <c r="B1712" i="37"/>
  <c r="B1600" i="37"/>
  <c r="B1590" i="37"/>
  <c r="B1544" i="37"/>
  <c r="B1428" i="37"/>
  <c r="B1422" i="37"/>
  <c r="B1372" i="37"/>
  <c r="B1298" i="37"/>
  <c r="B1280" i="37"/>
  <c r="B1246" i="37"/>
  <c r="B1170" i="37"/>
  <c r="B1152" i="37"/>
  <c r="B1118" i="37"/>
  <c r="B1042" i="37"/>
  <c r="B1024" i="37"/>
  <c r="B990" i="37"/>
  <c r="B934" i="37"/>
  <c r="B928" i="37"/>
  <c r="B911" i="37"/>
  <c r="B895" i="37"/>
  <c r="B879" i="37"/>
  <c r="B863" i="37"/>
  <c r="B847" i="37"/>
  <c r="B831" i="37"/>
  <c r="B815" i="37"/>
  <c r="B806" i="37"/>
  <c r="B798" i="37"/>
  <c r="B790" i="37"/>
  <c r="B782" i="37"/>
  <c r="B774" i="37"/>
  <c r="B766" i="37"/>
  <c r="B758" i="37"/>
  <c r="B750" i="37"/>
  <c r="B742" i="37"/>
  <c r="B734" i="37"/>
  <c r="B726" i="37"/>
  <c r="B718" i="37"/>
  <c r="B710" i="37"/>
  <c r="B702" i="37"/>
  <c r="B694" i="37"/>
  <c r="B686" i="37"/>
  <c r="B678" i="37"/>
  <c r="B670" i="37"/>
  <c r="B662" i="37"/>
  <c r="B654" i="37"/>
  <c r="B646" i="37"/>
  <c r="B638" i="37"/>
  <c r="B630" i="37"/>
  <c r="B622" i="37"/>
  <c r="B614" i="37"/>
  <c r="B606" i="37"/>
  <c r="B598" i="37"/>
  <c r="B590" i="37"/>
  <c r="B588" i="37"/>
  <c r="B586" i="37"/>
  <c r="B584" i="37"/>
  <c r="B582" i="37"/>
  <c r="B580" i="37"/>
  <c r="B578" i="37"/>
  <c r="B576" i="37"/>
  <c r="B574" i="37"/>
  <c r="B572" i="37"/>
  <c r="B570" i="37"/>
  <c r="B568" i="37"/>
  <c r="B566" i="37"/>
  <c r="B564" i="37"/>
  <c r="B562" i="37"/>
  <c r="B560" i="37"/>
  <c r="B558" i="37"/>
  <c r="B556" i="37"/>
  <c r="B554" i="37"/>
  <c r="B552" i="37"/>
  <c r="B550" i="37"/>
  <c r="B548" i="37"/>
  <c r="B546" i="37"/>
  <c r="B544" i="37"/>
  <c r="B542" i="37"/>
  <c r="B540" i="37"/>
  <c r="B538" i="37"/>
  <c r="B536" i="37"/>
  <c r="B534" i="37"/>
  <c r="B532" i="37"/>
  <c r="B530" i="37"/>
  <c r="B528" i="37"/>
  <c r="B526" i="37"/>
  <c r="B524" i="37"/>
  <c r="B522" i="37"/>
  <c r="B520" i="37"/>
  <c r="B518" i="37"/>
  <c r="B516" i="37"/>
  <c r="B514" i="37"/>
  <c r="B512" i="37"/>
  <c r="B510" i="37"/>
  <c r="B508" i="37"/>
  <c r="B506" i="37"/>
  <c r="B504" i="37"/>
  <c r="B502" i="37"/>
  <c r="B500" i="37"/>
  <c r="B498" i="37"/>
  <c r="B496" i="37"/>
  <c r="B494" i="37"/>
  <c r="B492" i="37"/>
  <c r="B490" i="37"/>
  <c r="B488" i="37"/>
  <c r="B486" i="37"/>
  <c r="B484" i="37"/>
  <c r="B482" i="37"/>
  <c r="B480" i="37"/>
  <c r="B478" i="37"/>
  <c r="B476" i="37"/>
  <c r="B474" i="37"/>
  <c r="B472" i="37"/>
  <c r="B470" i="37"/>
  <c r="B468" i="37"/>
  <c r="B466" i="37"/>
  <c r="B464" i="37"/>
  <c r="B462" i="37"/>
  <c r="B460" i="37"/>
  <c r="B458" i="37"/>
  <c r="B456" i="37"/>
  <c r="B454" i="37"/>
  <c r="B452" i="37"/>
  <c r="B450" i="37"/>
  <c r="B448" i="37"/>
  <c r="B446" i="37"/>
  <c r="B444" i="37"/>
  <c r="B442" i="37"/>
  <c r="B440" i="37"/>
  <c r="B438" i="37"/>
  <c r="B436" i="37"/>
  <c r="B434" i="37"/>
  <c r="B432" i="37"/>
  <c r="B430" i="37"/>
  <c r="B428" i="37"/>
  <c r="B426" i="37"/>
  <c r="B424" i="37"/>
  <c r="B422" i="37"/>
  <c r="B420" i="37"/>
  <c r="B418" i="37"/>
  <c r="B416" i="37"/>
  <c r="B414" i="37"/>
  <c r="B412" i="37"/>
  <c r="B410" i="37"/>
  <c r="B408" i="37"/>
  <c r="B406" i="37"/>
  <c r="B404" i="37"/>
  <c r="B402" i="37"/>
  <c r="B400" i="37"/>
  <c r="B398" i="37"/>
  <c r="B396" i="37"/>
  <c r="B394" i="37"/>
  <c r="B392" i="37"/>
  <c r="B390" i="37"/>
  <c r="B388" i="37"/>
  <c r="B386" i="37"/>
  <c r="B384" i="37"/>
  <c r="B382" i="37"/>
  <c r="B380" i="37"/>
  <c r="B378" i="37"/>
  <c r="B376" i="37"/>
  <c r="B374" i="37"/>
  <c r="B372" i="37"/>
  <c r="B370" i="37"/>
  <c r="B368" i="37"/>
  <c r="B366" i="37"/>
  <c r="B364" i="37"/>
  <c r="B362" i="37"/>
  <c r="B360" i="37"/>
  <c r="B358" i="37"/>
  <c r="B356" i="37"/>
  <c r="B354" i="37"/>
  <c r="B352" i="37"/>
  <c r="B350" i="37"/>
  <c r="B348" i="37"/>
  <c r="B346" i="37"/>
  <c r="B344" i="37"/>
  <c r="B342" i="37"/>
  <c r="B340" i="37"/>
  <c r="B338" i="37"/>
  <c r="B336" i="37"/>
  <c r="B334" i="37"/>
  <c r="B332" i="37"/>
  <c r="B330" i="37"/>
  <c r="B328" i="37"/>
  <c r="B326" i="37"/>
  <c r="B324" i="37"/>
  <c r="B322" i="37"/>
  <c r="B320" i="37"/>
  <c r="B318" i="37"/>
  <c r="B316" i="37"/>
  <c r="B314" i="37"/>
  <c r="B312" i="37"/>
  <c r="B310" i="37"/>
  <c r="B308" i="37"/>
  <c r="B306" i="37"/>
  <c r="B304" i="37"/>
  <c r="B302" i="37"/>
  <c r="B300" i="37"/>
  <c r="B298" i="37"/>
  <c r="B296" i="37"/>
  <c r="B294" i="37"/>
  <c r="B292" i="37"/>
  <c r="B290" i="37"/>
  <c r="B288" i="37"/>
  <c r="B286" i="37"/>
  <c r="B284" i="37"/>
  <c r="B282" i="37"/>
  <c r="B280" i="37"/>
  <c r="B278" i="37"/>
  <c r="B276" i="37"/>
  <c r="B274" i="37"/>
  <c r="B272" i="37"/>
  <c r="B270" i="37"/>
  <c r="B268" i="37"/>
  <c r="B266" i="37"/>
  <c r="B264" i="37"/>
  <c r="B262" i="37"/>
  <c r="B260" i="37"/>
  <c r="B258" i="37"/>
  <c r="B256" i="37"/>
  <c r="B254" i="37"/>
  <c r="B252" i="37"/>
  <c r="B250" i="37"/>
  <c r="B248" i="37"/>
  <c r="B246" i="37"/>
  <c r="B244" i="37"/>
  <c r="B242" i="37"/>
  <c r="B240" i="37"/>
  <c r="B238" i="37"/>
  <c r="B236" i="37"/>
  <c r="B234" i="37"/>
  <c r="B232" i="37"/>
  <c r="B230" i="37"/>
  <c r="B228" i="37"/>
  <c r="B226" i="37"/>
  <c r="B224" i="37"/>
  <c r="B222" i="37"/>
  <c r="B220" i="37"/>
  <c r="B218" i="37"/>
  <c r="B216" i="37"/>
  <c r="B214" i="37"/>
  <c r="B212" i="37"/>
  <c r="B210" i="37"/>
  <c r="B208" i="37"/>
  <c r="B206" i="37"/>
  <c r="B204" i="37"/>
  <c r="B202" i="37"/>
  <c r="B200" i="37"/>
  <c r="B198" i="37"/>
  <c r="B196" i="37"/>
  <c r="B194" i="37"/>
  <c r="B192" i="37"/>
  <c r="B190" i="37"/>
  <c r="B188" i="37"/>
  <c r="B186" i="37"/>
  <c r="B184" i="37"/>
  <c r="B182" i="37"/>
  <c r="B180" i="37"/>
  <c r="B178" i="37"/>
  <c r="B176" i="37"/>
  <c r="B174" i="37"/>
  <c r="B172" i="37"/>
  <c r="B170" i="37"/>
  <c r="B168" i="37"/>
  <c r="B166" i="37"/>
  <c r="B164" i="37"/>
  <c r="B162" i="37"/>
  <c r="B160" i="37"/>
  <c r="B158" i="37"/>
  <c r="B156" i="37"/>
  <c r="B154" i="37"/>
  <c r="B152" i="37"/>
  <c r="B150" i="37"/>
  <c r="B148" i="37"/>
  <c r="B146" i="37"/>
  <c r="B144" i="37"/>
  <c r="B142" i="37"/>
  <c r="B140" i="37"/>
  <c r="B138" i="37"/>
  <c r="B136" i="37"/>
  <c r="B134" i="37"/>
  <c r="B132" i="37"/>
  <c r="B130" i="37"/>
  <c r="B128" i="37"/>
  <c r="B126" i="37"/>
  <c r="B124" i="37"/>
  <c r="B122" i="37"/>
  <c r="B120" i="37"/>
  <c r="B118" i="37"/>
  <c r="B116" i="37"/>
  <c r="B114" i="37"/>
  <c r="B112" i="37"/>
  <c r="B110" i="37"/>
  <c r="B108" i="37"/>
  <c r="B106" i="37"/>
  <c r="B104" i="37"/>
  <c r="B102" i="37"/>
  <c r="B100" i="37"/>
  <c r="B98" i="37"/>
  <c r="B96" i="37"/>
  <c r="B94" i="37"/>
  <c r="B92" i="37"/>
  <c r="B90" i="37"/>
  <c r="B88" i="37"/>
  <c r="B86" i="37"/>
  <c r="B84" i="37"/>
  <c r="B82" i="37"/>
  <c r="B80" i="37"/>
  <c r="B78" i="37"/>
  <c r="B76" i="37"/>
  <c r="B74" i="37"/>
  <c r="B72" i="37"/>
  <c r="B70" i="37"/>
  <c r="B68" i="37"/>
  <c r="B66" i="37"/>
  <c r="B64" i="37"/>
  <c r="B62" i="37"/>
  <c r="B60" i="37"/>
  <c r="B58" i="37"/>
  <c r="B56" i="37"/>
  <c r="B54" i="37"/>
  <c r="B52" i="37"/>
  <c r="B50" i="37"/>
  <c r="B48" i="37"/>
  <c r="B46" i="37"/>
  <c r="B44" i="37"/>
  <c r="B42" i="37"/>
  <c r="B40" i="37"/>
  <c r="B38" i="37"/>
  <c r="B36" i="37"/>
  <c r="B34" i="37"/>
  <c r="B32" i="37"/>
  <c r="B30" i="37"/>
  <c r="B28" i="37"/>
  <c r="B26" i="37"/>
  <c r="B24" i="37"/>
  <c r="B1996" i="37"/>
  <c r="B1942" i="37"/>
  <c r="B1936" i="37"/>
  <c r="B1824" i="37"/>
  <c r="B1774" i="37"/>
  <c r="B1768" i="37"/>
  <c r="B1652" i="37"/>
  <c r="B1606" i="37"/>
  <c r="B1596" i="37"/>
  <c r="B1484" i="37"/>
  <c r="B1430" i="37"/>
  <c r="B1424" i="37"/>
  <c r="B1338" i="37"/>
  <c r="B1304" i="37"/>
  <c r="B1286" i="37"/>
  <c r="B1210" i="37"/>
  <c r="B1176" i="37"/>
  <c r="B1158" i="37"/>
  <c r="B1082" i="37"/>
  <c r="B1048" i="37"/>
  <c r="B1030" i="37"/>
  <c r="B954" i="37"/>
  <c r="B936" i="37"/>
  <c r="B930" i="37"/>
  <c r="B913" i="37"/>
  <c r="B897" i="37"/>
  <c r="B881" i="37"/>
  <c r="B865" i="37"/>
  <c r="B849" i="37"/>
  <c r="B833" i="37"/>
  <c r="B817" i="37"/>
  <c r="B808" i="37"/>
  <c r="B800" i="37"/>
  <c r="B792" i="37"/>
  <c r="B784" i="37"/>
  <c r="B776" i="37"/>
  <c r="B768" i="37"/>
  <c r="B760" i="37"/>
  <c r="B752" i="37"/>
  <c r="B744" i="37"/>
  <c r="B736" i="37"/>
  <c r="B728" i="37"/>
  <c r="B720" i="37"/>
  <c r="B712" i="37"/>
  <c r="B704" i="37"/>
  <c r="B696" i="37"/>
  <c r="B688" i="37"/>
  <c r="B680" i="37"/>
  <c r="B672" i="37"/>
  <c r="B664" i="37"/>
  <c r="B656" i="37"/>
  <c r="B648" i="37"/>
  <c r="B640" i="37"/>
  <c r="B632" i="37"/>
  <c r="B624" i="37"/>
  <c r="B616" i="37"/>
  <c r="B608" i="37"/>
  <c r="B600" i="37"/>
  <c r="B592" i="37"/>
  <c r="B29" i="37"/>
  <c r="B37" i="37"/>
  <c r="B45" i="37"/>
  <c r="B53" i="37"/>
  <c r="B61" i="37"/>
  <c r="B69" i="37"/>
  <c r="B77" i="37"/>
  <c r="B85" i="37"/>
  <c r="B93" i="37"/>
  <c r="B101" i="37"/>
  <c r="B109" i="37"/>
  <c r="B117" i="37"/>
  <c r="B125" i="37"/>
  <c r="B133" i="37"/>
  <c r="B141" i="37"/>
  <c r="B149" i="37"/>
  <c r="B157" i="37"/>
  <c r="B165" i="37"/>
  <c r="B173" i="37"/>
  <c r="B181" i="37"/>
  <c r="B189" i="37"/>
  <c r="B197" i="37"/>
  <c r="B205" i="37"/>
  <c r="B213" i="37"/>
  <c r="B221" i="37"/>
  <c r="B229" i="37"/>
  <c r="B237" i="37"/>
  <c r="B245" i="37"/>
  <c r="B253" i="37"/>
  <c r="B261" i="37"/>
  <c r="B269" i="37"/>
  <c r="B277" i="37"/>
  <c r="B285" i="37"/>
  <c r="B293" i="37"/>
  <c r="B301" i="37"/>
  <c r="B309" i="37"/>
  <c r="B317" i="37"/>
  <c r="B325" i="37"/>
  <c r="B333" i="37"/>
  <c r="B341" i="37"/>
  <c r="B349" i="37"/>
  <c r="B357" i="37"/>
  <c r="B365" i="37"/>
  <c r="B373" i="37"/>
  <c r="B381" i="37"/>
  <c r="B389" i="37"/>
  <c r="B397" i="37"/>
  <c r="B405" i="37"/>
  <c r="B413" i="37"/>
  <c r="B421" i="37"/>
  <c r="B429" i="37"/>
  <c r="B437" i="37"/>
  <c r="B445" i="37"/>
  <c r="B453" i="37"/>
  <c r="B461" i="37"/>
  <c r="B469" i="37"/>
  <c r="B477" i="37"/>
  <c r="B485" i="37"/>
  <c r="B493" i="37"/>
  <c r="B501" i="37"/>
  <c r="B509" i="37"/>
  <c r="B517" i="37"/>
  <c r="B525" i="37"/>
  <c r="B533" i="37"/>
  <c r="B541" i="37"/>
  <c r="B549" i="37"/>
  <c r="B557" i="37"/>
  <c r="B565" i="37"/>
  <c r="B573" i="37"/>
  <c r="B581" i="37"/>
  <c r="B589" i="37"/>
  <c r="B602" i="37"/>
  <c r="B618" i="37"/>
  <c r="B634" i="37"/>
  <c r="B650" i="37"/>
  <c r="B666" i="37"/>
  <c r="B682" i="37"/>
  <c r="B698" i="37"/>
  <c r="B714" i="37"/>
  <c r="B730" i="37"/>
  <c r="B746" i="37"/>
  <c r="B762" i="37"/>
  <c r="B778" i="37"/>
  <c r="B794" i="37"/>
  <c r="B810" i="37"/>
  <c r="B839" i="37"/>
  <c r="B871" i="37"/>
  <c r="B903" i="37"/>
  <c r="B966" i="37"/>
  <c r="B984" i="37"/>
  <c r="B1054" i="37"/>
  <c r="B1222" i="37"/>
  <c r="B1240" i="37"/>
  <c r="B1310" i="37"/>
  <c r="B1512" i="37"/>
  <c r="B1518" i="37"/>
  <c r="B1628" i="37"/>
  <c r="B1852" i="37"/>
  <c r="B1862" i="37"/>
  <c r="B1968" i="37"/>
  <c r="B1216" i="37"/>
  <c r="B1234" i="37"/>
  <c r="B1396" i="37"/>
  <c r="B1510" i="37"/>
  <c r="B1516" i="37"/>
  <c r="B1740" i="37"/>
  <c r="B1846" i="37"/>
  <c r="B1856" i="37"/>
  <c r="F32" i="35"/>
  <c r="B917" i="37"/>
  <c r="B919" i="37"/>
  <c r="B921" i="37"/>
  <c r="B923" i="37"/>
  <c r="B925" i="37"/>
  <c r="B927" i="37"/>
  <c r="B929" i="37"/>
  <c r="B931" i="37"/>
  <c r="B933" i="37"/>
  <c r="B935" i="37"/>
  <c r="B937" i="37"/>
  <c r="B939" i="37"/>
  <c r="B941" i="37"/>
  <c r="B943" i="37"/>
  <c r="B945" i="37"/>
  <c r="B947" i="37"/>
  <c r="B949" i="37"/>
  <c r="B951" i="37"/>
  <c r="B953" i="37"/>
  <c r="B955" i="37"/>
  <c r="B957" i="37"/>
  <c r="B959" i="37"/>
  <c r="B961" i="37"/>
  <c r="B963" i="37"/>
  <c r="B965" i="37"/>
  <c r="B967" i="37"/>
  <c r="B969" i="37"/>
  <c r="B971" i="37"/>
  <c r="B973" i="37"/>
  <c r="B975" i="37"/>
  <c r="B977" i="37"/>
  <c r="B979" i="37"/>
  <c r="B981" i="37"/>
  <c r="B983" i="37"/>
  <c r="B985" i="37"/>
  <c r="B987" i="37"/>
  <c r="B989" i="37"/>
  <c r="B991" i="37"/>
  <c r="B993" i="37"/>
  <c r="B995" i="37"/>
  <c r="B997" i="37"/>
  <c r="B999" i="37"/>
  <c r="B1001" i="37"/>
  <c r="B1003" i="37"/>
  <c r="B1005" i="37"/>
  <c r="B1007" i="37"/>
  <c r="B1009" i="37"/>
  <c r="B1011" i="37"/>
  <c r="B1013" i="37"/>
  <c r="B1015" i="37"/>
  <c r="B1017" i="37"/>
  <c r="B1019" i="37"/>
  <c r="B1021" i="37"/>
  <c r="B1023" i="37"/>
  <c r="B1025" i="37"/>
  <c r="B1027" i="37"/>
  <c r="B1029" i="37"/>
  <c r="B1031" i="37"/>
  <c r="B1033" i="37"/>
  <c r="B1035" i="37"/>
  <c r="B1037" i="37"/>
  <c r="B1039" i="37"/>
  <c r="B1041" i="37"/>
  <c r="B1043" i="37"/>
  <c r="B1045" i="37"/>
  <c r="B1047" i="37"/>
  <c r="B1049" i="37"/>
  <c r="B1051" i="37"/>
  <c r="B1053" i="37"/>
  <c r="B1055" i="37"/>
  <c r="B1057" i="37"/>
  <c r="B1059" i="37"/>
  <c r="B1061" i="37"/>
  <c r="B1063" i="37"/>
  <c r="B1065" i="37"/>
  <c r="B1067" i="37"/>
  <c r="B1069" i="37"/>
  <c r="B1071" i="37"/>
  <c r="B1073" i="37"/>
  <c r="B1075" i="37"/>
  <c r="B1077" i="37"/>
  <c r="B1079" i="37"/>
  <c r="B1081" i="37"/>
  <c r="B1083" i="37"/>
  <c r="B1085" i="37"/>
  <c r="B1087" i="37"/>
  <c r="B1089" i="37"/>
  <c r="B1091" i="37"/>
  <c r="B1093" i="37"/>
  <c r="B1095" i="37"/>
  <c r="B1097" i="37"/>
  <c r="B1099" i="37"/>
  <c r="B1101" i="37"/>
  <c r="B1103" i="37"/>
  <c r="B1105" i="37"/>
  <c r="B1107" i="37"/>
  <c r="B1109" i="37"/>
  <c r="B1111" i="37"/>
  <c r="B1113" i="37"/>
  <c r="B1115" i="37"/>
  <c r="B1117" i="37"/>
  <c r="B1119" i="37"/>
  <c r="B1121" i="37"/>
  <c r="B1123" i="37"/>
  <c r="B1125" i="37"/>
  <c r="B1127" i="37"/>
  <c r="B1129" i="37"/>
  <c r="B1131" i="37"/>
  <c r="B1133" i="37"/>
  <c r="B1135" i="37"/>
  <c r="B1137" i="37"/>
  <c r="B1139" i="37"/>
  <c r="B1141" i="37"/>
  <c r="B1143" i="37"/>
  <c r="B1145" i="37"/>
  <c r="B1147" i="37"/>
  <c r="B1149" i="37"/>
  <c r="B1151" i="37"/>
  <c r="B1153" i="37"/>
  <c r="B1155" i="37"/>
  <c r="B1157" i="37"/>
  <c r="B1159" i="37"/>
  <c r="B1161" i="37"/>
  <c r="B1163" i="37"/>
  <c r="B1165" i="37"/>
  <c r="B1167" i="37"/>
  <c r="B1169" i="37"/>
  <c r="B1171" i="37"/>
  <c r="B1173" i="37"/>
  <c r="B1175" i="37"/>
  <c r="B1177" i="37"/>
  <c r="B1179" i="37"/>
  <c r="B1181" i="37"/>
  <c r="B1183" i="37"/>
  <c r="B1185" i="37"/>
  <c r="B1187" i="37"/>
  <c r="B1189" i="37"/>
  <c r="B1191" i="37"/>
  <c r="B1193" i="37"/>
  <c r="B1195" i="37"/>
  <c r="B1197" i="37"/>
  <c r="B1199" i="37"/>
  <c r="B1201" i="37"/>
  <c r="B1203" i="37"/>
  <c r="B1205" i="37"/>
  <c r="B1207" i="37"/>
  <c r="B1209" i="37"/>
  <c r="B1211" i="37"/>
  <c r="B1213" i="37"/>
  <c r="B1215" i="37"/>
  <c r="B1217" i="37"/>
  <c r="B1219" i="37"/>
  <c r="B1221" i="37"/>
  <c r="B1223" i="37"/>
  <c r="B1225" i="37"/>
  <c r="B1227" i="37"/>
  <c r="B1229" i="37"/>
  <c r="B1231" i="37"/>
  <c r="B1233" i="37"/>
  <c r="B1235" i="37"/>
  <c r="B1237" i="37"/>
  <c r="B1239" i="37"/>
  <c r="B1241" i="37"/>
  <c r="B1243" i="37"/>
  <c r="B1245" i="37"/>
  <c r="B1247" i="37"/>
  <c r="B1249" i="37"/>
  <c r="B1251" i="37"/>
  <c r="B1253" i="37"/>
  <c r="B1255" i="37"/>
  <c r="B1257" i="37"/>
  <c r="B1259" i="37"/>
  <c r="B1261" i="37"/>
  <c r="B1263" i="37"/>
  <c r="B1265" i="37"/>
  <c r="B1267" i="37"/>
  <c r="B1269" i="37"/>
  <c r="B1271" i="37"/>
  <c r="B1273" i="37"/>
  <c r="B1275" i="37"/>
  <c r="B1277" i="37"/>
  <c r="B1279" i="37"/>
  <c r="B1281" i="37"/>
  <c r="B1283" i="37"/>
  <c r="B1285" i="37"/>
  <c r="B1287" i="37"/>
  <c r="B1289" i="37"/>
  <c r="B1291" i="37"/>
  <c r="B1293" i="37"/>
  <c r="B1295" i="37"/>
  <c r="B1297" i="37"/>
  <c r="B1299" i="37"/>
  <c r="B1301" i="37"/>
  <c r="B1303" i="37"/>
  <c r="B1305" i="37"/>
  <c r="B1307" i="37"/>
  <c r="B1309" i="37"/>
  <c r="B1311" i="37"/>
  <c r="B1313" i="37"/>
  <c r="B1315" i="37"/>
  <c r="B1317" i="37"/>
  <c r="B1319" i="37"/>
  <c r="B1321" i="37"/>
  <c r="B1323" i="37"/>
  <c r="B1325" i="37"/>
  <c r="B1327" i="37"/>
  <c r="B1329" i="37"/>
  <c r="B1331" i="37"/>
  <c r="B1333" i="37"/>
  <c r="B1335" i="37"/>
  <c r="B1337" i="37"/>
  <c r="B1339" i="37"/>
  <c r="B1341" i="37"/>
  <c r="B1343" i="37"/>
  <c r="B1345" i="37"/>
  <c r="B1347" i="37"/>
  <c r="B1349" i="37"/>
  <c r="B1351" i="37"/>
  <c r="B1353" i="37"/>
  <c r="B1355" i="37"/>
  <c r="B1357" i="37"/>
  <c r="B1359" i="37"/>
  <c r="B1361" i="37"/>
  <c r="B1363" i="37"/>
  <c r="B1365" i="37"/>
  <c r="B1367" i="37"/>
  <c r="B1369" i="37"/>
  <c r="B1371" i="37"/>
  <c r="B1373" i="37"/>
  <c r="B1375" i="37"/>
  <c r="B1377" i="37"/>
  <c r="B1379" i="37"/>
  <c r="B1381" i="37"/>
  <c r="B1383" i="37"/>
  <c r="B1385" i="37"/>
  <c r="B1387" i="37"/>
  <c r="B1389" i="37"/>
  <c r="B1391" i="37"/>
  <c r="B1393" i="37"/>
  <c r="B1395" i="37"/>
  <c r="B1397" i="37"/>
  <c r="B1399" i="37"/>
  <c r="B1401" i="37"/>
  <c r="B1403" i="37"/>
  <c r="B1405" i="37"/>
  <c r="B1407" i="37"/>
  <c r="B1409" i="37"/>
  <c r="B1411" i="37"/>
  <c r="B1413" i="37"/>
  <c r="B1415" i="37"/>
  <c r="B1417" i="37"/>
  <c r="B1419" i="37"/>
  <c r="B1421" i="37"/>
  <c r="B1423" i="37"/>
  <c r="B1425" i="37"/>
  <c r="B1427" i="37"/>
  <c r="B1429" i="37"/>
  <c r="B1431" i="37"/>
  <c r="B1433" i="37"/>
  <c r="B1435" i="37"/>
  <c r="B1437" i="37"/>
  <c r="B1439" i="37"/>
  <c r="B1441" i="37"/>
  <c r="B1443" i="37"/>
  <c r="B1445" i="37"/>
  <c r="B1447" i="37"/>
  <c r="B1449" i="37"/>
  <c r="B1451" i="37"/>
  <c r="B1453" i="37"/>
  <c r="B1455" i="37"/>
  <c r="B1457" i="37"/>
  <c r="B1459" i="37"/>
  <c r="B1461" i="37"/>
  <c r="B1463" i="37"/>
  <c r="B1465" i="37"/>
  <c r="B1467" i="37"/>
  <c r="B1469" i="37"/>
  <c r="B1471" i="37"/>
  <c r="B1473" i="37"/>
  <c r="B1475" i="37"/>
  <c r="B1477" i="37"/>
  <c r="B1479" i="37"/>
  <c r="B1481" i="37"/>
  <c r="B1483" i="37"/>
  <c r="B1485" i="37"/>
  <c r="B1487" i="37"/>
  <c r="B1489" i="37"/>
  <c r="B1491" i="37"/>
  <c r="B1493" i="37"/>
  <c r="B1495" i="37"/>
  <c r="B1497" i="37"/>
  <c r="B1499" i="37"/>
  <c r="B1501" i="37"/>
  <c r="B1503" i="37"/>
  <c r="B1505" i="37"/>
  <c r="B1507" i="37"/>
  <c r="B1509" i="37"/>
  <c r="B1511" i="37"/>
  <c r="B1513" i="37"/>
  <c r="B1515" i="37"/>
  <c r="B1517" i="37"/>
  <c r="B1519" i="37"/>
  <c r="B1521" i="37"/>
  <c r="B1523" i="37"/>
  <c r="B1525" i="37"/>
  <c r="B1527" i="37"/>
  <c r="B1529" i="37"/>
  <c r="B1531" i="37"/>
  <c r="B1533" i="37"/>
  <c r="B1535" i="37"/>
  <c r="B1537" i="37"/>
  <c r="B1539" i="37"/>
  <c r="B1541" i="37"/>
  <c r="B1543" i="37"/>
  <c r="B1545" i="37"/>
  <c r="B1547" i="37"/>
  <c r="B1549" i="37"/>
  <c r="B1551" i="37"/>
  <c r="B1553" i="37"/>
  <c r="B1555" i="37"/>
  <c r="B1557" i="37"/>
  <c r="B1559" i="37"/>
  <c r="B1561" i="37"/>
  <c r="B1563" i="37"/>
  <c r="B1565" i="37"/>
  <c r="B1567" i="37"/>
  <c r="B1569" i="37"/>
  <c r="B1571" i="37"/>
  <c r="B1573" i="37"/>
  <c r="B1575" i="37"/>
  <c r="B1577" i="37"/>
  <c r="B1579" i="37"/>
  <c r="B1581" i="37"/>
  <c r="B1583" i="37"/>
  <c r="B1585" i="37"/>
  <c r="B1587" i="37"/>
  <c r="B1589" i="37"/>
  <c r="B1591" i="37"/>
  <c r="B1593" i="37"/>
  <c r="B1595" i="37"/>
  <c r="B1597" i="37"/>
  <c r="B1599" i="37"/>
  <c r="B1601" i="37"/>
  <c r="B1603" i="37"/>
  <c r="B1605" i="37"/>
  <c r="B1607" i="37"/>
  <c r="B1609" i="37"/>
  <c r="B1611" i="37"/>
  <c r="B1613" i="37"/>
  <c r="B1615" i="37"/>
  <c r="B1617" i="37"/>
  <c r="B1619" i="37"/>
  <c r="B1621" i="37"/>
  <c r="B1623" i="37"/>
  <c r="B1625" i="37"/>
  <c r="B1627" i="37"/>
  <c r="B1629" i="37"/>
  <c r="B1631" i="37"/>
  <c r="B1633" i="37"/>
  <c r="B1635" i="37"/>
  <c r="B1637" i="37"/>
  <c r="B1639" i="37"/>
  <c r="B1641" i="37"/>
  <c r="B1643" i="37"/>
  <c r="B1645" i="37"/>
  <c r="B1647" i="37"/>
  <c r="B1649" i="37"/>
  <c r="B1651" i="37"/>
  <c r="B1653" i="37"/>
  <c r="B1655" i="37"/>
  <c r="B1657" i="37"/>
  <c r="B1659" i="37"/>
  <c r="B1661" i="37"/>
  <c r="B1663" i="37"/>
  <c r="B1665" i="37"/>
  <c r="B1667" i="37"/>
  <c r="B1669" i="37"/>
  <c r="B1671" i="37"/>
  <c r="B1673" i="37"/>
  <c r="B1675" i="37"/>
  <c r="B1677" i="37"/>
  <c r="B1679" i="37"/>
  <c r="B1681" i="37"/>
  <c r="B1683" i="37"/>
  <c r="B1685" i="37"/>
  <c r="B1687" i="37"/>
  <c r="B1689" i="37"/>
  <c r="B1691" i="37"/>
  <c r="B1693" i="37"/>
  <c r="B1695" i="37"/>
  <c r="B1697" i="37"/>
  <c r="B1699" i="37"/>
  <c r="B1701" i="37"/>
  <c r="B1703" i="37"/>
  <c r="B1705" i="37"/>
  <c r="B1707" i="37"/>
  <c r="B1709" i="37"/>
  <c r="B1711" i="37"/>
  <c r="B1713" i="37"/>
  <c r="B1715" i="37"/>
  <c r="B1717" i="37"/>
  <c r="B1719" i="37"/>
  <c r="B1721" i="37"/>
  <c r="B1723" i="37"/>
  <c r="B1725" i="37"/>
  <c r="B1727" i="37"/>
  <c r="B1729" i="37"/>
  <c r="B1731" i="37"/>
  <c r="B1733" i="37"/>
  <c r="B1735" i="37"/>
  <c r="B1737" i="37"/>
  <c r="B1739" i="37"/>
  <c r="B1741" i="37"/>
  <c r="B1743" i="37"/>
  <c r="B1745" i="37"/>
  <c r="B1747" i="37"/>
  <c r="B1749" i="37"/>
  <c r="B1751" i="37"/>
  <c r="B1753" i="37"/>
  <c r="B1755" i="37"/>
  <c r="B1757" i="37"/>
  <c r="B1759" i="37"/>
  <c r="B1761" i="37"/>
  <c r="B1763" i="37"/>
  <c r="B1765" i="37"/>
  <c r="B1767" i="37"/>
  <c r="B1769" i="37"/>
  <c r="B1771" i="37"/>
  <c r="B1773" i="37"/>
  <c r="B1775" i="37"/>
  <c r="B1777" i="37"/>
  <c r="B1779" i="37"/>
  <c r="B1781" i="37"/>
  <c r="B1783" i="37"/>
  <c r="B1785" i="37"/>
  <c r="B1787" i="37"/>
  <c r="B1789" i="37"/>
  <c r="B1791" i="37"/>
  <c r="B1793" i="37"/>
  <c r="B1795" i="37"/>
  <c r="B1797" i="37"/>
  <c r="B1799" i="37"/>
  <c r="B1801" i="37"/>
  <c r="B1803" i="37"/>
  <c r="B1805" i="37"/>
  <c r="B1807" i="37"/>
  <c r="B1809" i="37"/>
  <c r="B1811" i="37"/>
  <c r="B1813" i="37"/>
  <c r="B1815" i="37"/>
  <c r="B1817" i="37"/>
  <c r="B1819" i="37"/>
  <c r="B1821" i="37"/>
  <c r="B1823" i="37"/>
  <c r="B1825" i="37"/>
  <c r="B1827" i="37"/>
  <c r="B1829" i="37"/>
  <c r="B1831" i="37"/>
  <c r="B1833" i="37"/>
  <c r="B1835" i="37"/>
  <c r="B1837" i="37"/>
  <c r="B1839" i="37"/>
  <c r="B1841" i="37"/>
  <c r="B1843" i="37"/>
  <c r="B1845" i="37"/>
  <c r="B1847" i="37"/>
  <c r="B1849" i="37"/>
  <c r="B1851" i="37"/>
  <c r="B1853" i="37"/>
  <c r="B1855" i="37"/>
  <c r="B1857" i="37"/>
  <c r="B1859" i="37"/>
  <c r="B1861" i="37"/>
  <c r="B1863" i="37"/>
  <c r="B1865" i="37"/>
  <c r="B1867" i="37"/>
  <c r="B1869" i="37"/>
  <c r="B1871" i="37"/>
  <c r="B1873" i="37"/>
  <c r="B1875" i="37"/>
  <c r="B1877" i="37"/>
  <c r="B1879" i="37"/>
  <c r="B1881" i="37"/>
  <c r="B1883" i="37"/>
  <c r="B1885" i="37"/>
  <c r="B1887" i="37"/>
  <c r="B1889" i="37"/>
  <c r="B1891" i="37"/>
  <c r="B1893" i="37"/>
  <c r="B1895" i="37"/>
  <c r="B1897" i="37"/>
  <c r="B1899" i="37"/>
  <c r="B1901" i="37"/>
  <c r="B1903" i="37"/>
  <c r="B1905" i="37"/>
  <c r="B1907" i="37"/>
  <c r="B1909" i="37"/>
  <c r="B1911" i="37"/>
  <c r="B1913" i="37"/>
  <c r="B1915" i="37"/>
  <c r="B1917" i="37"/>
  <c r="B1919" i="37"/>
  <c r="B1921" i="37"/>
  <c r="B1923" i="37"/>
  <c r="B1925" i="37"/>
  <c r="B1927" i="37"/>
  <c r="B1929" i="37"/>
  <c r="B1931" i="37"/>
  <c r="B1933" i="37"/>
  <c r="B1935" i="37"/>
  <c r="B1937" i="37"/>
  <c r="B1939" i="37"/>
  <c r="B1941" i="37"/>
  <c r="B1943" i="37"/>
  <c r="B1945" i="37"/>
  <c r="B1947" i="37"/>
  <c r="B1949" i="37"/>
  <c r="B1951" i="37"/>
  <c r="B1953" i="37"/>
  <c r="B1955" i="37"/>
  <c r="B1957" i="37"/>
  <c r="B1959" i="37"/>
  <c r="B1961" i="37"/>
  <c r="B1963" i="37"/>
  <c r="B1965" i="37"/>
  <c r="B1967" i="37"/>
  <c r="B1969" i="37"/>
  <c r="B1971" i="37"/>
  <c r="B1973" i="37"/>
  <c r="B1975" i="37"/>
  <c r="B1977" i="37"/>
  <c r="B1979" i="37"/>
  <c r="B1981" i="37"/>
  <c r="B1983" i="37"/>
  <c r="B1985" i="37"/>
  <c r="B1987" i="37"/>
  <c r="B1989" i="37"/>
  <c r="B1991" i="37"/>
  <c r="B1993" i="37"/>
  <c r="B1995" i="37"/>
  <c r="B1997" i="37"/>
  <c r="B1999" i="37"/>
  <c r="B2001" i="37"/>
  <c r="B2003" i="37"/>
  <c r="B2005" i="37"/>
  <c r="B2007" i="37"/>
  <c r="B2009" i="37"/>
  <c r="B2011" i="37"/>
  <c r="B2013" i="37"/>
  <c r="B2015" i="37"/>
  <c r="B2017" i="37"/>
  <c r="B2019" i="37"/>
  <c r="B2021" i="37"/>
  <c r="B2023" i="37"/>
  <c r="B2025" i="37"/>
  <c r="B2027" i="37"/>
  <c r="B8789" i="37"/>
  <c r="B8787" i="37"/>
  <c r="B8785" i="37"/>
  <c r="B8783" i="37"/>
  <c r="B8781" i="37"/>
  <c r="B8779" i="37"/>
  <c r="B8777" i="37"/>
  <c r="B8775" i="37"/>
  <c r="B8773" i="37"/>
  <c r="B8771" i="37"/>
  <c r="B8769" i="37"/>
  <c r="B8767" i="37"/>
  <c r="B8765" i="37"/>
  <c r="B8763" i="37"/>
  <c r="B8761" i="37"/>
  <c r="B8759" i="37"/>
  <c r="B8757" i="37"/>
  <c r="B8755" i="37"/>
  <c r="B8753" i="37"/>
  <c r="B8751" i="37"/>
  <c r="B8749" i="37"/>
  <c r="B8747" i="37"/>
  <c r="B8745" i="37"/>
  <c r="B8743" i="37"/>
  <c r="B8741" i="37"/>
  <c r="B8739" i="37"/>
  <c r="B8737" i="37"/>
  <c r="B8735" i="37"/>
  <c r="B8733" i="37"/>
  <c r="B8731" i="37"/>
  <c r="B8729" i="37"/>
  <c r="B8727" i="37"/>
  <c r="B8725" i="37"/>
  <c r="B8723" i="37"/>
  <c r="B8721" i="37"/>
  <c r="B8719" i="37"/>
  <c r="B8717" i="37"/>
  <c r="B8715" i="37"/>
  <c r="B8713" i="37"/>
  <c r="B8711" i="37"/>
  <c r="B8709" i="37"/>
  <c r="B8707" i="37"/>
  <c r="B8705" i="37"/>
  <c r="B8703" i="37"/>
  <c r="B8701" i="37"/>
  <c r="B8699" i="37"/>
  <c r="B8697" i="37"/>
  <c r="B8695" i="37"/>
  <c r="B8693" i="37"/>
  <c r="B8691" i="37"/>
  <c r="B8689" i="37"/>
  <c r="B8687" i="37"/>
  <c r="B8685" i="37"/>
  <c r="B8683" i="37"/>
  <c r="B8681" i="37"/>
  <c r="B8679" i="37"/>
  <c r="B8677" i="37"/>
  <c r="B8675" i="37"/>
  <c r="B8673" i="37"/>
  <c r="B8671" i="37"/>
  <c r="B8669" i="37"/>
  <c r="B8667" i="37"/>
  <c r="B8665" i="37"/>
  <c r="B8663" i="37"/>
  <c r="B8661" i="37"/>
  <c r="B8659" i="37"/>
  <c r="B8657" i="37"/>
  <c r="B8655" i="37"/>
  <c r="B8653" i="37"/>
  <c r="B8651" i="37"/>
  <c r="B8649" i="37"/>
  <c r="B8647" i="37"/>
  <c r="B8645" i="37"/>
  <c r="B8643" i="37"/>
  <c r="B8641" i="37"/>
  <c r="B8639" i="37"/>
  <c r="B8637" i="37"/>
  <c r="B8635" i="37"/>
  <c r="B8633" i="37"/>
  <c r="B8631" i="37"/>
  <c r="B8629" i="37"/>
  <c r="B8627" i="37"/>
  <c r="B8625" i="37"/>
  <c r="B8623" i="37"/>
  <c r="B8621" i="37"/>
  <c r="B8786" i="37"/>
  <c r="B8778" i="37"/>
  <c r="B8770" i="37"/>
  <c r="B8762" i="37"/>
  <c r="B8754" i="37"/>
  <c r="B8746" i="37"/>
  <c r="B8738" i="37"/>
  <c r="B8730" i="37"/>
  <c r="B8722" i="37"/>
  <c r="B8714" i="37"/>
  <c r="B8706" i="37"/>
  <c r="B8698" i="37"/>
  <c r="B8690" i="37"/>
  <c r="B8682" i="37"/>
  <c r="B8674" i="37"/>
  <c r="B8666" i="37"/>
  <c r="B8658" i="37"/>
  <c r="B8650" i="37"/>
  <c r="B8642" i="37"/>
  <c r="B8634" i="37"/>
  <c r="B8626" i="37"/>
  <c r="B8788" i="37"/>
  <c r="B8780" i="37"/>
  <c r="B8772" i="37"/>
  <c r="B8764" i="37"/>
  <c r="B8756" i="37"/>
  <c r="B8748" i="37"/>
  <c r="B8740" i="37"/>
  <c r="B8732" i="37"/>
  <c r="B8724" i="37"/>
  <c r="B8716" i="37"/>
  <c r="B8708" i="37"/>
  <c r="B8700" i="37"/>
  <c r="B8692" i="37"/>
  <c r="B8684" i="37"/>
  <c r="B8676" i="37"/>
  <c r="B8668" i="37"/>
  <c r="B8660" i="37"/>
  <c r="B8652" i="37"/>
  <c r="B8644" i="37"/>
  <c r="B8636" i="37"/>
  <c r="B8628" i="37"/>
  <c r="B8620" i="37"/>
  <c r="B8618" i="37"/>
  <c r="B8616" i="37"/>
  <c r="B8614" i="37"/>
  <c r="B8612" i="37"/>
  <c r="B8610" i="37"/>
  <c r="B8608" i="37"/>
  <c r="B8606" i="37"/>
  <c r="B8604" i="37"/>
  <c r="B8602" i="37"/>
  <c r="B8600" i="37"/>
  <c r="B8598" i="37"/>
  <c r="B8596" i="37"/>
  <c r="B8594" i="37"/>
  <c r="B8592" i="37"/>
  <c r="B8590" i="37"/>
  <c r="B8588" i="37"/>
  <c r="B8586" i="37"/>
  <c r="B8584" i="37"/>
  <c r="B8582" i="37"/>
  <c r="B8580" i="37"/>
  <c r="B8578" i="37"/>
  <c r="B8576" i="37"/>
  <c r="B8574" i="37"/>
  <c r="B8572" i="37"/>
  <c r="B8570" i="37"/>
  <c r="B8568" i="37"/>
  <c r="B8566" i="37"/>
  <c r="B8564" i="37"/>
  <c r="B8562" i="37"/>
  <c r="B8560" i="37"/>
  <c r="B8558" i="37"/>
  <c r="B8556" i="37"/>
  <c r="B8554" i="37"/>
  <c r="B8552" i="37"/>
  <c r="B8550" i="37"/>
  <c r="B8548" i="37"/>
  <c r="B8546" i="37"/>
  <c r="B8544" i="37"/>
  <c r="B8542" i="37"/>
  <c r="B8540" i="37"/>
  <c r="B8538" i="37"/>
  <c r="B8536" i="37"/>
  <c r="B8534" i="37"/>
  <c r="B8532" i="37"/>
  <c r="B8530" i="37"/>
  <c r="B8528" i="37"/>
  <c r="B8526" i="37"/>
  <c r="B8524" i="37"/>
  <c r="B8522" i="37"/>
  <c r="B8520" i="37"/>
  <c r="B8518" i="37"/>
  <c r="B8516" i="37"/>
  <c r="B8514" i="37"/>
  <c r="B8512" i="37"/>
  <c r="B8510" i="37"/>
  <c r="B8508" i="37"/>
  <c r="B8506" i="37"/>
  <c r="B8782" i="37"/>
  <c r="B8774" i="37"/>
  <c r="B8766" i="37"/>
  <c r="B8758" i="37"/>
  <c r="B8750" i="37"/>
  <c r="B8742" i="37"/>
  <c r="B8734" i="37"/>
  <c r="B8726" i="37"/>
  <c r="B8718" i="37"/>
  <c r="B8710" i="37"/>
  <c r="B8702" i="37"/>
  <c r="B8694" i="37"/>
  <c r="B8686" i="37"/>
  <c r="B8678" i="37"/>
  <c r="B8670" i="37"/>
  <c r="B8662" i="37"/>
  <c r="B8654" i="37"/>
  <c r="B8646" i="37"/>
  <c r="B8638" i="37"/>
  <c r="B8630" i="37"/>
  <c r="B8622" i="37"/>
  <c r="B8784" i="37"/>
  <c r="B8776" i="37"/>
  <c r="B8768" i="37"/>
  <c r="B8760" i="37"/>
  <c r="B8752" i="37"/>
  <c r="B8744" i="37"/>
  <c r="B8736" i="37"/>
  <c r="B8728" i="37"/>
  <c r="B8720" i="37"/>
  <c r="B8712" i="37"/>
  <c r="B8704" i="37"/>
  <c r="B8696" i="37"/>
  <c r="B8688" i="37"/>
  <c r="B8680" i="37"/>
  <c r="B8672" i="37"/>
  <c r="B8664" i="37"/>
  <c r="B8656" i="37"/>
  <c r="B8648" i="37"/>
  <c r="B8640" i="37"/>
  <c r="B8632" i="37"/>
  <c r="B8624" i="37"/>
  <c r="B8619" i="37"/>
  <c r="B8617" i="37"/>
  <c r="B8615" i="37"/>
  <c r="B8613" i="37"/>
  <c r="B8611" i="37"/>
  <c r="B8609" i="37"/>
  <c r="B8607" i="37"/>
  <c r="B8605" i="37"/>
  <c r="B8603" i="37"/>
  <c r="B8601" i="37"/>
  <c r="B8599" i="37"/>
  <c r="B8597" i="37"/>
  <c r="B8595" i="37"/>
  <c r="B8593" i="37"/>
  <c r="B8591" i="37"/>
  <c r="B8589" i="37"/>
  <c r="B8587" i="37"/>
  <c r="B8585" i="37"/>
  <c r="B8583" i="37"/>
  <c r="B8581" i="37"/>
  <c r="B8579" i="37"/>
  <c r="B8577" i="37"/>
  <c r="B8575" i="37"/>
  <c r="B8573" i="37"/>
  <c r="B8571" i="37"/>
  <c r="B8569" i="37"/>
  <c r="B8567" i="37"/>
  <c r="B8565" i="37"/>
  <c r="B8563" i="37"/>
  <c r="B8561" i="37"/>
  <c r="B8559" i="37"/>
  <c r="B8557" i="37"/>
  <c r="B8555" i="37"/>
  <c r="B8553" i="37"/>
  <c r="B8551" i="37"/>
  <c r="B8549" i="37"/>
  <c r="B8547" i="37"/>
  <c r="B8545" i="37"/>
  <c r="B8543" i="37"/>
  <c r="B8541" i="37"/>
  <c r="B8539" i="37"/>
  <c r="B8537" i="37"/>
  <c r="B8535" i="37"/>
  <c r="B8533" i="37"/>
  <c r="B8531" i="37"/>
  <c r="B8529" i="37"/>
  <c r="B8527" i="37"/>
  <c r="B8525" i="37"/>
  <c r="B8523" i="37"/>
  <c r="B8521" i="37"/>
  <c r="B8519" i="37"/>
  <c r="B8517" i="37"/>
  <c r="B8515" i="37"/>
  <c r="B8513" i="37"/>
  <c r="B8511" i="37"/>
  <c r="B8509" i="37"/>
  <c r="B8507" i="37"/>
  <c r="B8505" i="37"/>
  <c r="B8503" i="37"/>
  <c r="B8501" i="37"/>
  <c r="B8499" i="37"/>
  <c r="B8497" i="37"/>
  <c r="B8495" i="37"/>
  <c r="B8493" i="37"/>
  <c r="B8491" i="37"/>
  <c r="B8489" i="37"/>
  <c r="B8487" i="37"/>
  <c r="B8485" i="37"/>
  <c r="B8483" i="37"/>
  <c r="B8481" i="37"/>
  <c r="B8479" i="37"/>
  <c r="B8477" i="37"/>
  <c r="B8475" i="37"/>
  <c r="B8473" i="37"/>
  <c r="B8471" i="37"/>
  <c r="B8469" i="37"/>
  <c r="B8467" i="37"/>
  <c r="B8465" i="37"/>
  <c r="B8463" i="37"/>
  <c r="B8461" i="37"/>
  <c r="B8459" i="37"/>
  <c r="B8457" i="37"/>
  <c r="B8455" i="37"/>
  <c r="B8453" i="37"/>
  <c r="B8451" i="37"/>
  <c r="B8449" i="37"/>
  <c r="B8447" i="37"/>
  <c r="B8445" i="37"/>
  <c r="B8443" i="37"/>
  <c r="B8441" i="37"/>
  <c r="B8439" i="37"/>
  <c r="B8437" i="37"/>
  <c r="B8435" i="37"/>
  <c r="B8433" i="37"/>
  <c r="B8431" i="37"/>
  <c r="B8429" i="37"/>
  <c r="B8427" i="37"/>
  <c r="B8425" i="37"/>
  <c r="B8423" i="37"/>
  <c r="B8421" i="37"/>
  <c r="B8419" i="37"/>
  <c r="B8417" i="37"/>
  <c r="B8415" i="37"/>
  <c r="B8413" i="37"/>
  <c r="B8411" i="37"/>
  <c r="B8409" i="37"/>
  <c r="B8407" i="37"/>
  <c r="B8405" i="37"/>
  <c r="B8403" i="37"/>
  <c r="B8401" i="37"/>
  <c r="B8399" i="37"/>
  <c r="B8397" i="37"/>
  <c r="B8395" i="37"/>
  <c r="B8393" i="37"/>
  <c r="B8391" i="37"/>
  <c r="B8389" i="37"/>
  <c r="B8387" i="37"/>
  <c r="B8385" i="37"/>
  <c r="B8383" i="37"/>
  <c r="B8381" i="37"/>
  <c r="B8379" i="37"/>
  <c r="B8377" i="37"/>
  <c r="B8375" i="37"/>
  <c r="B8373" i="37"/>
  <c r="B8371" i="37"/>
  <c r="B8369" i="37"/>
  <c r="B8367" i="37"/>
  <c r="B8365" i="37"/>
  <c r="B8363" i="37"/>
  <c r="B8361" i="37"/>
  <c r="B8359" i="37"/>
  <c r="B8357" i="37"/>
  <c r="B8355" i="37"/>
  <c r="B8353" i="37"/>
  <c r="B8351" i="37"/>
  <c r="B8349" i="37"/>
  <c r="B8347" i="37"/>
  <c r="B8345" i="37"/>
  <c r="B8343" i="37"/>
  <c r="B8341" i="37"/>
  <c r="B8339" i="37"/>
  <c r="B8337" i="37"/>
  <c r="B8335" i="37"/>
  <c r="B8504" i="37"/>
  <c r="B8502" i="37"/>
  <c r="B8500" i="37"/>
  <c r="B8498" i="37"/>
  <c r="B8496" i="37"/>
  <c r="B8494" i="37"/>
  <c r="B8492" i="37"/>
  <c r="B8490" i="37"/>
  <c r="B8488" i="37"/>
  <c r="B8486" i="37"/>
  <c r="B8484" i="37"/>
  <c r="B8482" i="37"/>
  <c r="B8480" i="37"/>
  <c r="B8478" i="37"/>
  <c r="B8476" i="37"/>
  <c r="B8474" i="37"/>
  <c r="B8472" i="37"/>
  <c r="B8470" i="37"/>
  <c r="B8468" i="37"/>
  <c r="B8466" i="37"/>
  <c r="B8464" i="37"/>
  <c r="B8462" i="37"/>
  <c r="B8460" i="37"/>
  <c r="B8458" i="37"/>
  <c r="B8456" i="37"/>
  <c r="B8454" i="37"/>
  <c r="B8452" i="37"/>
  <c r="B8450" i="37"/>
  <c r="B8448" i="37"/>
  <c r="B8446" i="37"/>
  <c r="B8444" i="37"/>
  <c r="B8442" i="37"/>
  <c r="B8440" i="37"/>
  <c r="B8438" i="37"/>
  <c r="B8436" i="37"/>
  <c r="B8434" i="37"/>
  <c r="B8432" i="37"/>
  <c r="B8430" i="37"/>
  <c r="B8428" i="37"/>
  <c r="B8426" i="37"/>
  <c r="B8424" i="37"/>
  <c r="B8422" i="37"/>
  <c r="B8420" i="37"/>
  <c r="B8418" i="37"/>
  <c r="B8416" i="37"/>
  <c r="B8414" i="37"/>
  <c r="B8412" i="37"/>
  <c r="B8410" i="37"/>
  <c r="B8408" i="37"/>
  <c r="B8406" i="37"/>
  <c r="B8404" i="37"/>
  <c r="B8402" i="37"/>
  <c r="B8400" i="37"/>
  <c r="B8398" i="37"/>
  <c r="B8396" i="37"/>
  <c r="B8394" i="37"/>
  <c r="B8392" i="37"/>
  <c r="B8390" i="37"/>
  <c r="B8388" i="37"/>
  <c r="B8386" i="37"/>
  <c r="B8384" i="37"/>
  <c r="B8382" i="37"/>
  <c r="B8380" i="37"/>
  <c r="B8378" i="37"/>
  <c r="B8376" i="37"/>
  <c r="B8374" i="37"/>
  <c r="B8372" i="37"/>
  <c r="B8370" i="37"/>
  <c r="B8368" i="37"/>
  <c r="B8366" i="37"/>
  <c r="B8364" i="37"/>
  <c r="B8362" i="37"/>
  <c r="B8360" i="37"/>
  <c r="B8358" i="37"/>
  <c r="B8356" i="37"/>
  <c r="B8354" i="37"/>
  <c r="B8352" i="37"/>
  <c r="B8350" i="37"/>
  <c r="B8348" i="37"/>
  <c r="B8346" i="37"/>
  <c r="B8344" i="37"/>
  <c r="B8342" i="37"/>
  <c r="B8340" i="37"/>
  <c r="B8338" i="37"/>
  <c r="B8336" i="37"/>
  <c r="B8334" i="37"/>
  <c r="B8332" i="37"/>
  <c r="B8330" i="37"/>
  <c r="B8328" i="37"/>
  <c r="B8326" i="37"/>
  <c r="B8324" i="37"/>
  <c r="B8322" i="37"/>
  <c r="B8320" i="37"/>
  <c r="B8318" i="37"/>
  <c r="B8316" i="37"/>
  <c r="B8314" i="37"/>
  <c r="B8312" i="37"/>
  <c r="B8310" i="37"/>
  <c r="B8308" i="37"/>
  <c r="B8306" i="37"/>
  <c r="B8304" i="37"/>
  <c r="B8302" i="37"/>
  <c r="B8300" i="37"/>
  <c r="B8298" i="37"/>
  <c r="B8296" i="37"/>
  <c r="B8294" i="37"/>
  <c r="B8292" i="37"/>
  <c r="B8290" i="37"/>
  <c r="B8288" i="37"/>
  <c r="B8286" i="37"/>
  <c r="B8284" i="37"/>
  <c r="B8282" i="37"/>
  <c r="B8280" i="37"/>
  <c r="B8278" i="37"/>
  <c r="B8276" i="37"/>
  <c r="B8274" i="37"/>
  <c r="B8272" i="37"/>
  <c r="B8270" i="37"/>
  <c r="B8268" i="37"/>
  <c r="B8266" i="37"/>
  <c r="B8264" i="37"/>
  <c r="B8262" i="37"/>
  <c r="B8260" i="37"/>
  <c r="B8258" i="37"/>
  <c r="B8256" i="37"/>
  <c r="B8254" i="37"/>
  <c r="B8252" i="37"/>
  <c r="B8250" i="37"/>
  <c r="B8248" i="37"/>
  <c r="B8246" i="37"/>
  <c r="B8244" i="37"/>
  <c r="B8242" i="37"/>
  <c r="B8240" i="37"/>
  <c r="B8238" i="37"/>
  <c r="B8236" i="37"/>
  <c r="B8234" i="37"/>
  <c r="B8232" i="37"/>
  <c r="B8230" i="37"/>
  <c r="B8228" i="37"/>
  <c r="B8226" i="37"/>
  <c r="B8224" i="37"/>
  <c r="B8222" i="37"/>
  <c r="B8220" i="37"/>
  <c r="B8218" i="37"/>
  <c r="B8216" i="37"/>
  <c r="B8214" i="37"/>
  <c r="B8212" i="37"/>
  <c r="B8210" i="37"/>
  <c r="B8208" i="37"/>
  <c r="B8206" i="37"/>
  <c r="B8204" i="37"/>
  <c r="B8202" i="37"/>
  <c r="B8200" i="37"/>
  <c r="B8198" i="37"/>
  <c r="B8196" i="37"/>
  <c r="B8194" i="37"/>
  <c r="B8192" i="37"/>
  <c r="B8190" i="37"/>
  <c r="B8188" i="37"/>
  <c r="B8186" i="37"/>
  <c r="B8184" i="37"/>
  <c r="B8182" i="37"/>
  <c r="B8180" i="37"/>
  <c r="B8178" i="37"/>
  <c r="B8176" i="37"/>
  <c r="B8174" i="37"/>
  <c r="B8172" i="37"/>
  <c r="B8170" i="37"/>
  <c r="B8168" i="37"/>
  <c r="B8166" i="37"/>
  <c r="B8333" i="37"/>
  <c r="B8331" i="37"/>
  <c r="B8329" i="37"/>
  <c r="B8327" i="37"/>
  <c r="B8325" i="37"/>
  <c r="B8323" i="37"/>
  <c r="B8321" i="37"/>
  <c r="B8319" i="37"/>
  <c r="B8317" i="37"/>
  <c r="B8315" i="37"/>
  <c r="B8313" i="37"/>
  <c r="B8311" i="37"/>
  <c r="B8309" i="37"/>
  <c r="B8307" i="37"/>
  <c r="B8305" i="37"/>
  <c r="B8303" i="37"/>
  <c r="B8301" i="37"/>
  <c r="B8299" i="37"/>
  <c r="B8297" i="37"/>
  <c r="B8295" i="37"/>
  <c r="B8293" i="37"/>
  <c r="B8291" i="37"/>
  <c r="B8289" i="37"/>
  <c r="B8287" i="37"/>
  <c r="B8285" i="37"/>
  <c r="B8283" i="37"/>
  <c r="B8281" i="37"/>
  <c r="B8279" i="37"/>
  <c r="B8277" i="37"/>
  <c r="B8275" i="37"/>
  <c r="B8273" i="37"/>
  <c r="B8271" i="37"/>
  <c r="B8269" i="37"/>
  <c r="B8267" i="37"/>
  <c r="B8265" i="37"/>
  <c r="B8263" i="37"/>
  <c r="B8261" i="37"/>
  <c r="B8259" i="37"/>
  <c r="B8257" i="37"/>
  <c r="B8255" i="37"/>
  <c r="B8253" i="37"/>
  <c r="B8251" i="37"/>
  <c r="B8249" i="37"/>
  <c r="B8247" i="37"/>
  <c r="B8245" i="37"/>
  <c r="B8243" i="37"/>
  <c r="B8241" i="37"/>
  <c r="B8239" i="37"/>
  <c r="B8237" i="37"/>
  <c r="B8235" i="37"/>
  <c r="B8233" i="37"/>
  <c r="B8231" i="37"/>
  <c r="B8229" i="37"/>
  <c r="B8227" i="37"/>
  <c r="B8225" i="37"/>
  <c r="B8223" i="37"/>
  <c r="B8221" i="37"/>
  <c r="B8219" i="37"/>
  <c r="B8217" i="37"/>
  <c r="B8215" i="37"/>
  <c r="B8213" i="37"/>
  <c r="B8211" i="37"/>
  <c r="B8209" i="37"/>
  <c r="B8207" i="37"/>
  <c r="B8205" i="37"/>
  <c r="B8203" i="37"/>
  <c r="B8201" i="37"/>
  <c r="B8199" i="37"/>
  <c r="B8197" i="37"/>
  <c r="B8195" i="37"/>
  <c r="B8193" i="37"/>
  <c r="B8191" i="37"/>
  <c r="B8189" i="37"/>
  <c r="B8187" i="37"/>
  <c r="B8185" i="37"/>
  <c r="B8183" i="37"/>
  <c r="B8181" i="37"/>
  <c r="B8179" i="37"/>
  <c r="B8177" i="37"/>
  <c r="B8175" i="37"/>
  <c r="B8173" i="37"/>
  <c r="B8171" i="37"/>
  <c r="B8169" i="37"/>
  <c r="B8167" i="37"/>
  <c r="B8165" i="37"/>
  <c r="B8163" i="37"/>
  <c r="B8161" i="37"/>
  <c r="B8159" i="37"/>
  <c r="B8157" i="37"/>
  <c r="B8155" i="37"/>
  <c r="B8153" i="37"/>
  <c r="B8151" i="37"/>
  <c r="B8149" i="37"/>
  <c r="B8147" i="37"/>
  <c r="B8145" i="37"/>
  <c r="B8143" i="37"/>
  <c r="B8141" i="37"/>
  <c r="B8139" i="37"/>
  <c r="B8137" i="37"/>
  <c r="B8135" i="37"/>
  <c r="B8133" i="37"/>
  <c r="B8131" i="37"/>
  <c r="B8129" i="37"/>
  <c r="B8127" i="37"/>
  <c r="B8125" i="37"/>
  <c r="B8123" i="37"/>
  <c r="B8121" i="37"/>
  <c r="B8119" i="37"/>
  <c r="B8117" i="37"/>
  <c r="B8115" i="37"/>
  <c r="B8113" i="37"/>
  <c r="B8111" i="37"/>
  <c r="B8109" i="37"/>
  <c r="B8107" i="37"/>
  <c r="B8105" i="37"/>
  <c r="B8103" i="37"/>
  <c r="B8101" i="37"/>
  <c r="B8099" i="37"/>
  <c r="B8097" i="37"/>
  <c r="B8095" i="37"/>
  <c r="B8093" i="37"/>
  <c r="B8091" i="37"/>
  <c r="B8089" i="37"/>
  <c r="B8087" i="37"/>
  <c r="B8085" i="37"/>
  <c r="B8083" i="37"/>
  <c r="B8081" i="37"/>
  <c r="B8079" i="37"/>
  <c r="B8077" i="37"/>
  <c r="B8075" i="37"/>
  <c r="B8073" i="37"/>
  <c r="B8071" i="37"/>
  <c r="B8069" i="37"/>
  <c r="B8067" i="37"/>
  <c r="B8065" i="37"/>
  <c r="B8063" i="37"/>
  <c r="B8061" i="37"/>
  <c r="B8059" i="37"/>
  <c r="B8057" i="37"/>
  <c r="B8055" i="37"/>
  <c r="B8053" i="37"/>
  <c r="B8051" i="37"/>
  <c r="B8049" i="37"/>
  <c r="B8047" i="37"/>
  <c r="B8045" i="37"/>
  <c r="B8043" i="37"/>
  <c r="B8041" i="37"/>
  <c r="B8039" i="37"/>
  <c r="B8037" i="37"/>
  <c r="B8035" i="37"/>
  <c r="B8033" i="37"/>
  <c r="B8031" i="37"/>
  <c r="B8029" i="37"/>
  <c r="B8027" i="37"/>
  <c r="B8025" i="37"/>
  <c r="B8023" i="37"/>
  <c r="B8021" i="37"/>
  <c r="B8019" i="37"/>
  <c r="B8017" i="37"/>
  <c r="B8015" i="37"/>
  <c r="B8013" i="37"/>
  <c r="B8011" i="37"/>
  <c r="B8009" i="37"/>
  <c r="B8007" i="37"/>
  <c r="B8005" i="37"/>
  <c r="B8003" i="37"/>
  <c r="B8001" i="37"/>
  <c r="B7999" i="37"/>
  <c r="B7997" i="37"/>
  <c r="B7995" i="37"/>
  <c r="B7993" i="37"/>
  <c r="B7991" i="37"/>
  <c r="B7989" i="37"/>
  <c r="B7987" i="37"/>
  <c r="B7985" i="37"/>
  <c r="B7983" i="37"/>
  <c r="B7981" i="37"/>
  <c r="B7979" i="37"/>
  <c r="B7977" i="37"/>
  <c r="B7975" i="37"/>
  <c r="B7973" i="37"/>
  <c r="B7971" i="37"/>
  <c r="B7969" i="37"/>
  <c r="B7967" i="37"/>
  <c r="B7965" i="37"/>
  <c r="B7963" i="37"/>
  <c r="B7961" i="37"/>
  <c r="B7959" i="37"/>
  <c r="B7957" i="37"/>
  <c r="B7955" i="37"/>
  <c r="B7953" i="37"/>
  <c r="B7951" i="37"/>
  <c r="B7949" i="37"/>
  <c r="B7947" i="37"/>
  <c r="B7945" i="37"/>
  <c r="B7943" i="37"/>
  <c r="B7941" i="37"/>
  <c r="B7939" i="37"/>
  <c r="B7937" i="37"/>
  <c r="B7935" i="37"/>
  <c r="B7933" i="37"/>
  <c r="B7931" i="37"/>
  <c r="B7929" i="37"/>
  <c r="B7927" i="37"/>
  <c r="B7925" i="37"/>
  <c r="B7923" i="37"/>
  <c r="B7921" i="37"/>
  <c r="B7919" i="37"/>
  <c r="B7917" i="37"/>
  <c r="B7915" i="37"/>
  <c r="B7913" i="37"/>
  <c r="B7911" i="37"/>
  <c r="B7909" i="37"/>
  <c r="B7907" i="37"/>
  <c r="B7905" i="37"/>
  <c r="B7903" i="37"/>
  <c r="B7901" i="37"/>
  <c r="B7899" i="37"/>
  <c r="B7897" i="37"/>
  <c r="B7895" i="37"/>
  <c r="B7893" i="37"/>
  <c r="B7891" i="37"/>
  <c r="B7889" i="37"/>
  <c r="B7887" i="37"/>
  <c r="B7885" i="37"/>
  <c r="B7883" i="37"/>
  <c r="B7881" i="37"/>
  <c r="B7879" i="37"/>
  <c r="B7877" i="37"/>
  <c r="B7875" i="37"/>
  <c r="B7873" i="37"/>
  <c r="B7871" i="37"/>
  <c r="B7869" i="37"/>
  <c r="B7867" i="37"/>
  <c r="B7865" i="37"/>
  <c r="B7863" i="37"/>
  <c r="B7861" i="37"/>
  <c r="B7859" i="37"/>
  <c r="B7857" i="37"/>
  <c r="B7855" i="37"/>
  <c r="B7853" i="37"/>
  <c r="B7851" i="37"/>
  <c r="B7849" i="37"/>
  <c r="B7847" i="37"/>
  <c r="B7845" i="37"/>
  <c r="B7843" i="37"/>
  <c r="B7841" i="37"/>
  <c r="B7839" i="37"/>
  <c r="B7837" i="37"/>
  <c r="B7835" i="37"/>
  <c r="B7833" i="37"/>
  <c r="B7831" i="37"/>
  <c r="B7829" i="37"/>
  <c r="B7827" i="37"/>
  <c r="B7825" i="37"/>
  <c r="B8164" i="37"/>
  <c r="B8162" i="37"/>
  <c r="B8160" i="37"/>
  <c r="B8158" i="37"/>
  <c r="B8156" i="37"/>
  <c r="B8154" i="37"/>
  <c r="B8152" i="37"/>
  <c r="B8150" i="37"/>
  <c r="B8148" i="37"/>
  <c r="B8146" i="37"/>
  <c r="B8144" i="37"/>
  <c r="B8142" i="37"/>
  <c r="B8140" i="37"/>
  <c r="B8138" i="37"/>
  <c r="B8136" i="37"/>
  <c r="B8134" i="37"/>
  <c r="B8132" i="37"/>
  <c r="B8130" i="37"/>
  <c r="B8128" i="37"/>
  <c r="B8126" i="37"/>
  <c r="B8124" i="37"/>
  <c r="B8122" i="37"/>
  <c r="B8120" i="37"/>
  <c r="B8118" i="37"/>
  <c r="B8116" i="37"/>
  <c r="B8114" i="37"/>
  <c r="B8112" i="37"/>
  <c r="B8110" i="37"/>
  <c r="B8108" i="37"/>
  <c r="B8106" i="37"/>
  <c r="B8104" i="37"/>
  <c r="B8102" i="37"/>
  <c r="B8100" i="37"/>
  <c r="B8098" i="37"/>
  <c r="B8096" i="37"/>
  <c r="B8094" i="37"/>
  <c r="B8092" i="37"/>
  <c r="B8090" i="37"/>
  <c r="B8088" i="37"/>
  <c r="B8086" i="37"/>
  <c r="B8084" i="37"/>
  <c r="B8082" i="37"/>
  <c r="B8080" i="37"/>
  <c r="B8078" i="37"/>
  <c r="B8076" i="37"/>
  <c r="B8074" i="37"/>
  <c r="B8072" i="37"/>
  <c r="B8070" i="37"/>
  <c r="B8068" i="37"/>
  <c r="B8066" i="37"/>
  <c r="B8064" i="37"/>
  <c r="B8062" i="37"/>
  <c r="B8060" i="37"/>
  <c r="B8058" i="37"/>
  <c r="B8056" i="37"/>
  <c r="B8054" i="37"/>
  <c r="B8052" i="37"/>
  <c r="B8050" i="37"/>
  <c r="B8048" i="37"/>
  <c r="B8046" i="37"/>
  <c r="B8044" i="37"/>
  <c r="B8042" i="37"/>
  <c r="B8040" i="37"/>
  <c r="B8038" i="37"/>
  <c r="B8036" i="37"/>
  <c r="B8034" i="37"/>
  <c r="B8032" i="37"/>
  <c r="B8030" i="37"/>
  <c r="B8028" i="37"/>
  <c r="B8026" i="37"/>
  <c r="B8024" i="37"/>
  <c r="B8022" i="37"/>
  <c r="B8020" i="37"/>
  <c r="B8018" i="37"/>
  <c r="B8016" i="37"/>
  <c r="B8014" i="37"/>
  <c r="B8012" i="37"/>
  <c r="B8010" i="37"/>
  <c r="B8008" i="37"/>
  <c r="B8006" i="37"/>
  <c r="B8004" i="37"/>
  <c r="B8002" i="37"/>
  <c r="B8000" i="37"/>
  <c r="B7998" i="37"/>
  <c r="B7996" i="37"/>
  <c r="B7994" i="37"/>
  <c r="B7992" i="37"/>
  <c r="B7990" i="37"/>
  <c r="B7988" i="37"/>
  <c r="B7986" i="37"/>
  <c r="B7984" i="37"/>
  <c r="B7982" i="37"/>
  <c r="B7980" i="37"/>
  <c r="B7978" i="37"/>
  <c r="B7976" i="37"/>
  <c r="B7974" i="37"/>
  <c r="B7972" i="37"/>
  <c r="B7970" i="37"/>
  <c r="B7968" i="37"/>
  <c r="B7966" i="37"/>
  <c r="B7964" i="37"/>
  <c r="B7962" i="37"/>
  <c r="B7960" i="37"/>
  <c r="B7958" i="37"/>
  <c r="B7956" i="37"/>
  <c r="B7954" i="37"/>
  <c r="B7952" i="37"/>
  <c r="B7950" i="37"/>
  <c r="B7948" i="37"/>
  <c r="B7946" i="37"/>
  <c r="B7944" i="37"/>
  <c r="B7942" i="37"/>
  <c r="B7940" i="37"/>
  <c r="B7938" i="37"/>
  <c r="B7936" i="37"/>
  <c r="B7934" i="37"/>
  <c r="B7932" i="37"/>
  <c r="B7930" i="37"/>
  <c r="B7928" i="37"/>
  <c r="B7926" i="37"/>
  <c r="B7924" i="37"/>
  <c r="B7922" i="37"/>
  <c r="B7920" i="37"/>
  <c r="B7918" i="37"/>
  <c r="B7916" i="37"/>
  <c r="B7914" i="37"/>
  <c r="B7912" i="37"/>
  <c r="B7910" i="37"/>
  <c r="B7908" i="37"/>
  <c r="B7906" i="37"/>
  <c r="B7904" i="37"/>
  <c r="B7902" i="37"/>
  <c r="B7900" i="37"/>
  <c r="B7898" i="37"/>
  <c r="B7896" i="37"/>
  <c r="B7894" i="37"/>
  <c r="B7892" i="37"/>
  <c r="B7890" i="37"/>
  <c r="B7888" i="37"/>
  <c r="B7886" i="37"/>
  <c r="B7884" i="37"/>
  <c r="B7882" i="37"/>
  <c r="B7880" i="37"/>
  <c r="B7878" i="37"/>
  <c r="B7876" i="37"/>
  <c r="B7874" i="37"/>
  <c r="B7872" i="37"/>
  <c r="B7870" i="37"/>
  <c r="B7868" i="37"/>
  <c r="B7866" i="37"/>
  <c r="B7864" i="37"/>
  <c r="B7862" i="37"/>
  <c r="B7860" i="37"/>
  <c r="B7858" i="37"/>
  <c r="B7856" i="37"/>
  <c r="B7854" i="37"/>
  <c r="B7852" i="37"/>
  <c r="B7850" i="37"/>
  <c r="B7848" i="37"/>
  <c r="B7846" i="37"/>
  <c r="B7844" i="37"/>
  <c r="B7842" i="37"/>
  <c r="B7840" i="37"/>
  <c r="B7838" i="37"/>
  <c r="B7836" i="37"/>
  <c r="B7834" i="37"/>
  <c r="B7832" i="37"/>
  <c r="B7830" i="37"/>
  <c r="B7828" i="37"/>
  <c r="B7826" i="37"/>
  <c r="B7823" i="37"/>
  <c r="B7821" i="37"/>
  <c r="B7819" i="37"/>
  <c r="B7817" i="37"/>
  <c r="B7815" i="37"/>
  <c r="B7813" i="37"/>
  <c r="B7811" i="37"/>
  <c r="B7809" i="37"/>
  <c r="B7807" i="37"/>
  <c r="B7805" i="37"/>
  <c r="B7803" i="37"/>
  <c r="B7801" i="37"/>
  <c r="B7799" i="37"/>
  <c r="B7797" i="37"/>
  <c r="B7795" i="37"/>
  <c r="B7793" i="37"/>
  <c r="B7791" i="37"/>
  <c r="B7789" i="37"/>
  <c r="B7787" i="37"/>
  <c r="B7785" i="37"/>
  <c r="B7783" i="37"/>
  <c r="B7781" i="37"/>
  <c r="B7779" i="37"/>
  <c r="B7777" i="37"/>
  <c r="B7775" i="37"/>
  <c r="B7773" i="37"/>
  <c r="B7771" i="37"/>
  <c r="B7769" i="37"/>
  <c r="B7767" i="37"/>
  <c r="B7765" i="37"/>
  <c r="B7763" i="37"/>
  <c r="B7761" i="37"/>
  <c r="B7759" i="37"/>
  <c r="B7757" i="37"/>
  <c r="B7755" i="37"/>
  <c r="B7753" i="37"/>
  <c r="B7751" i="37"/>
  <c r="B7749" i="37"/>
  <c r="B7747" i="37"/>
  <c r="B7745" i="37"/>
  <c r="B7743" i="37"/>
  <c r="B7741" i="37"/>
  <c r="B7739" i="37"/>
  <c r="B7737" i="37"/>
  <c r="B7735" i="37"/>
  <c r="B7733" i="37"/>
  <c r="B7731" i="37"/>
  <c r="B7729" i="37"/>
  <c r="B7727" i="37"/>
  <c r="B7725" i="37"/>
  <c r="B7723" i="37"/>
  <c r="B7721" i="37"/>
  <c r="B7719" i="37"/>
  <c r="B7717" i="37"/>
  <c r="B7715" i="37"/>
  <c r="B7713" i="37"/>
  <c r="B7711" i="37"/>
  <c r="B7709" i="37"/>
  <c r="B7707" i="37"/>
  <c r="B7705" i="37"/>
  <c r="B7703" i="37"/>
  <c r="B7701" i="37"/>
  <c r="B7699" i="37"/>
  <c r="B7697" i="37"/>
  <c r="B7695" i="37"/>
  <c r="B7693" i="37"/>
  <c r="B7691" i="37"/>
  <c r="B7689" i="37"/>
  <c r="B7687" i="37"/>
  <c r="B7685" i="37"/>
  <c r="B7683" i="37"/>
  <c r="B7681" i="37"/>
  <c r="B7679" i="37"/>
  <c r="B7677" i="37"/>
  <c r="B7675" i="37"/>
  <c r="B7673" i="37"/>
  <c r="B7671" i="37"/>
  <c r="B7669" i="37"/>
  <c r="B7667" i="37"/>
  <c r="B7665" i="37"/>
  <c r="B7663" i="37"/>
  <c r="B7661" i="37"/>
  <c r="B7659" i="37"/>
  <c r="B7657" i="37"/>
  <c r="B7655" i="37"/>
  <c r="B7653" i="37"/>
  <c r="B7651" i="37"/>
  <c r="B7649" i="37"/>
  <c r="B7647" i="37"/>
  <c r="B7645" i="37"/>
  <c r="B7643" i="37"/>
  <c r="B7641" i="37"/>
  <c r="B7639" i="37"/>
  <c r="B7637" i="37"/>
  <c r="B7635" i="37"/>
  <c r="B7633" i="37"/>
  <c r="B7631" i="37"/>
  <c r="B7629" i="37"/>
  <c r="B7627" i="37"/>
  <c r="B7625" i="37"/>
  <c r="B7623" i="37"/>
  <c r="B7621" i="37"/>
  <c r="B7619" i="37"/>
  <c r="B7617" i="37"/>
  <c r="B7615" i="37"/>
  <c r="B7613" i="37"/>
  <c r="B7611" i="37"/>
  <c r="B7609" i="37"/>
  <c r="B7607" i="37"/>
  <c r="B7605" i="37"/>
  <c r="B7603" i="37"/>
  <c r="B7601" i="37"/>
  <c r="B7599" i="37"/>
  <c r="B7597" i="37"/>
  <c r="B7595" i="37"/>
  <c r="B7593" i="37"/>
  <c r="B7591" i="37"/>
  <c r="B7589" i="37"/>
  <c r="B7587" i="37"/>
  <c r="B7585" i="37"/>
  <c r="B7583" i="37"/>
  <c r="B7581" i="37"/>
  <c r="B7579" i="37"/>
  <c r="B7577" i="37"/>
  <c r="B7575" i="37"/>
  <c r="B7573" i="37"/>
  <c r="B7571" i="37"/>
  <c r="B7569" i="37"/>
  <c r="B7567" i="37"/>
  <c r="B7565" i="37"/>
  <c r="B7563" i="37"/>
  <c r="B7561" i="37"/>
  <c r="B7559" i="37"/>
  <c r="B7557" i="37"/>
  <c r="B7555" i="37"/>
  <c r="B7553" i="37"/>
  <c r="B7551" i="37"/>
  <c r="B7549" i="37"/>
  <c r="B7547" i="37"/>
  <c r="B7545" i="37"/>
  <c r="B7543" i="37"/>
  <c r="B7541" i="37"/>
  <c r="B7539" i="37"/>
  <c r="B7537" i="37"/>
  <c r="B7535" i="37"/>
  <c r="B7533" i="37"/>
  <c r="B7531" i="37"/>
  <c r="B7529" i="37"/>
  <c r="B7527" i="37"/>
  <c r="B7525" i="37"/>
  <c r="B7523" i="37"/>
  <c r="B7521" i="37"/>
  <c r="B7519" i="37"/>
  <c r="B7517" i="37"/>
  <c r="B7515" i="37"/>
  <c r="B7513" i="37"/>
  <c r="B7511" i="37"/>
  <c r="B7509" i="37"/>
  <c r="B7507" i="37"/>
  <c r="B7505" i="37"/>
  <c r="B7503" i="37"/>
  <c r="B7501" i="37"/>
  <c r="B7499" i="37"/>
  <c r="B7497" i="37"/>
  <c r="B7495" i="37"/>
  <c r="B7493" i="37"/>
  <c r="B7491" i="37"/>
  <c r="B7489" i="37"/>
  <c r="B7487" i="37"/>
  <c r="B7485" i="37"/>
  <c r="B7824" i="37"/>
  <c r="B7822" i="37"/>
  <c r="B7820" i="37"/>
  <c r="B7818" i="37"/>
  <c r="B7816" i="37"/>
  <c r="B7814" i="37"/>
  <c r="B7812" i="37"/>
  <c r="B7810" i="37"/>
  <c r="B7808" i="37"/>
  <c r="B7806" i="37"/>
  <c r="B7804" i="37"/>
  <c r="B7802" i="37"/>
  <c r="B7800" i="37"/>
  <c r="B7798" i="37"/>
  <c r="B7796" i="37"/>
  <c r="B7794" i="37"/>
  <c r="B7792" i="37"/>
  <c r="B7790" i="37"/>
  <c r="B7788" i="37"/>
  <c r="B7786" i="37"/>
  <c r="B7784" i="37"/>
  <c r="B7782" i="37"/>
  <c r="B7780" i="37"/>
  <c r="B7778" i="37"/>
  <c r="B7776" i="37"/>
  <c r="B7774" i="37"/>
  <c r="B7772" i="37"/>
  <c r="B7770" i="37"/>
  <c r="B7768" i="37"/>
  <c r="B7766" i="37"/>
  <c r="B7764" i="37"/>
  <c r="B7762" i="37"/>
  <c r="B7760" i="37"/>
  <c r="B7758" i="37"/>
  <c r="B7756" i="37"/>
  <c r="B7754" i="37"/>
  <c r="B7752" i="37"/>
  <c r="B7750" i="37"/>
  <c r="B7748" i="37"/>
  <c r="B7746" i="37"/>
  <c r="B7744" i="37"/>
  <c r="B7742" i="37"/>
  <c r="B7740" i="37"/>
  <c r="B7738" i="37"/>
  <c r="B7736" i="37"/>
  <c r="B7734" i="37"/>
  <c r="B7732" i="37"/>
  <c r="B7730" i="37"/>
  <c r="B7728" i="37"/>
  <c r="B7726" i="37"/>
  <c r="B7724" i="37"/>
  <c r="B7722" i="37"/>
  <c r="B7720" i="37"/>
  <c r="B7718" i="37"/>
  <c r="B7716" i="37"/>
  <c r="B7714" i="37"/>
  <c r="B7712" i="37"/>
  <c r="B7710" i="37"/>
  <c r="B7708" i="37"/>
  <c r="B7706" i="37"/>
  <c r="B7704" i="37"/>
  <c r="B7702" i="37"/>
  <c r="B7700" i="37"/>
  <c r="B7698" i="37"/>
  <c r="B7696" i="37"/>
  <c r="B7694" i="37"/>
  <c r="B7692" i="37"/>
  <c r="B7690" i="37"/>
  <c r="B7688" i="37"/>
  <c r="B7686" i="37"/>
  <c r="B7684" i="37"/>
  <c r="B7682" i="37"/>
  <c r="B7680" i="37"/>
  <c r="B7678" i="37"/>
  <c r="B7676" i="37"/>
  <c r="B7674" i="37"/>
  <c r="B7672" i="37"/>
  <c r="B7670" i="37"/>
  <c r="B7668" i="37"/>
  <c r="B7666" i="37"/>
  <c r="B7664" i="37"/>
  <c r="B7662" i="37"/>
  <c r="B7660" i="37"/>
  <c r="B7658" i="37"/>
  <c r="B7656" i="37"/>
  <c r="B7654" i="37"/>
  <c r="B7652" i="37"/>
  <c r="B7650" i="37"/>
  <c r="B7648" i="37"/>
  <c r="B7646" i="37"/>
  <c r="B7644" i="37"/>
  <c r="B7642" i="37"/>
  <c r="B7640" i="37"/>
  <c r="B7638" i="37"/>
  <c r="B7636" i="37"/>
  <c r="B7634" i="37"/>
  <c r="B7632" i="37"/>
  <c r="B7630" i="37"/>
  <c r="B7628" i="37"/>
  <c r="B7626" i="37"/>
  <c r="B7624" i="37"/>
  <c r="B7622" i="37"/>
  <c r="B7620" i="37"/>
  <c r="B7618" i="37"/>
  <c r="B7616" i="37"/>
  <c r="B7614" i="37"/>
  <c r="B7612" i="37"/>
  <c r="B7610" i="37"/>
  <c r="B7608" i="37"/>
  <c r="B7606" i="37"/>
  <c r="B7604" i="37"/>
  <c r="B7602" i="37"/>
  <c r="B7600" i="37"/>
  <c r="B7598" i="37"/>
  <c r="B7596" i="37"/>
  <c r="B7594" i="37"/>
  <c r="B7592" i="37"/>
  <c r="B7590" i="37"/>
  <c r="B7588" i="37"/>
  <c r="B7586" i="37"/>
  <c r="B7584" i="37"/>
  <c r="B7582" i="37"/>
  <c r="B7580" i="37"/>
  <c r="B7578" i="37"/>
  <c r="B7576" i="37"/>
  <c r="B7574" i="37"/>
  <c r="B7572" i="37"/>
  <c r="B7570" i="37"/>
  <c r="B7568" i="37"/>
  <c r="B7566" i="37"/>
  <c r="B7564" i="37"/>
  <c r="B7562" i="37"/>
  <c r="B7560" i="37"/>
  <c r="B7558" i="37"/>
  <c r="B7556" i="37"/>
  <c r="B7554" i="37"/>
  <c r="B7552" i="37"/>
  <c r="B7550" i="37"/>
  <c r="B7548" i="37"/>
  <c r="B7546" i="37"/>
  <c r="B7544" i="37"/>
  <c r="B7542" i="37"/>
  <c r="B7540" i="37"/>
  <c r="B7538" i="37"/>
  <c r="B7536" i="37"/>
  <c r="B7534" i="37"/>
  <c r="B7532" i="37"/>
  <c r="B7530" i="37"/>
  <c r="B7528" i="37"/>
  <c r="B7526" i="37"/>
  <c r="B7524" i="37"/>
  <c r="B7522" i="37"/>
  <c r="B7520" i="37"/>
  <c r="B7518" i="37"/>
  <c r="B7516" i="37"/>
  <c r="B7514" i="37"/>
  <c r="B7512" i="37"/>
  <c r="B7510" i="37"/>
  <c r="B7508" i="37"/>
  <c r="B7506" i="37"/>
  <c r="B7504" i="37"/>
  <c r="B7502" i="37"/>
  <c r="B7500" i="37"/>
  <c r="B7498" i="37"/>
  <c r="B7496" i="37"/>
  <c r="B7494" i="37"/>
  <c r="B7492" i="37"/>
  <c r="B7490" i="37"/>
  <c r="B7488" i="37"/>
  <c r="B7486" i="37"/>
  <c r="B7484" i="37"/>
  <c r="B7482" i="37"/>
  <c r="B7480" i="37"/>
  <c r="B7478" i="37"/>
  <c r="B7476" i="37"/>
  <c r="B7474" i="37"/>
  <c r="B7472" i="37"/>
  <c r="B7470" i="37"/>
  <c r="B7468" i="37"/>
  <c r="B7466" i="37"/>
  <c r="B7464" i="37"/>
  <c r="B7462" i="37"/>
  <c r="B7460" i="37"/>
  <c r="B7458" i="37"/>
  <c r="B7456" i="37"/>
  <c r="B7454" i="37"/>
  <c r="B7452" i="37"/>
  <c r="B7450" i="37"/>
  <c r="B7448" i="37"/>
  <c r="B7446" i="37"/>
  <c r="B7444" i="37"/>
  <c r="B7442" i="37"/>
  <c r="B7440" i="37"/>
  <c r="B7438" i="37"/>
  <c r="B7436" i="37"/>
  <c r="B7434" i="37"/>
  <c r="B7432" i="37"/>
  <c r="B7430" i="37"/>
  <c r="B7428" i="37"/>
  <c r="B7426" i="37"/>
  <c r="B7424" i="37"/>
  <c r="B7422" i="37"/>
  <c r="B7420" i="37"/>
  <c r="B7418" i="37"/>
  <c r="B7416" i="37"/>
  <c r="B7414" i="37"/>
  <c r="B7412" i="37"/>
  <c r="B7410" i="37"/>
  <c r="B7408" i="37"/>
  <c r="B7406" i="37"/>
  <c r="B7404" i="37"/>
  <c r="B7402" i="37"/>
  <c r="B7400" i="37"/>
  <c r="B7398" i="37"/>
  <c r="B7396" i="37"/>
  <c r="B7394" i="37"/>
  <c r="B7392" i="37"/>
  <c r="B7390" i="37"/>
  <c r="B7388" i="37"/>
  <c r="B7386" i="37"/>
  <c r="B7384" i="37"/>
  <c r="B7382" i="37"/>
  <c r="B7380" i="37"/>
  <c r="B7378" i="37"/>
  <c r="B7376" i="37"/>
  <c r="B7374" i="37"/>
  <c r="B7372" i="37"/>
  <c r="B7370" i="37"/>
  <c r="B7368" i="37"/>
  <c r="B7366" i="37"/>
  <c r="B7364" i="37"/>
  <c r="B7362" i="37"/>
  <c r="B7360" i="37"/>
  <c r="B7358" i="37"/>
  <c r="B7356" i="37"/>
  <c r="B7354" i="37"/>
  <c r="B7352" i="37"/>
  <c r="B7350" i="37"/>
  <c r="B7348" i="37"/>
  <c r="B7346" i="37"/>
  <c r="B7344" i="37"/>
  <c r="B7342" i="37"/>
  <c r="B7340" i="37"/>
  <c r="B7338" i="37"/>
  <c r="B7336" i="37"/>
  <c r="B7334" i="37"/>
  <c r="B7332" i="37"/>
  <c r="B7330" i="37"/>
  <c r="B7328" i="37"/>
  <c r="B7326" i="37"/>
  <c r="B7324" i="37"/>
  <c r="B7322" i="37"/>
  <c r="B7320" i="37"/>
  <c r="B7318" i="37"/>
  <c r="B7316" i="37"/>
  <c r="B7314" i="37"/>
  <c r="B7312" i="37"/>
  <c r="B7310" i="37"/>
  <c r="B7308" i="37"/>
  <c r="B7306" i="37"/>
  <c r="B7304" i="37"/>
  <c r="B7302" i="37"/>
  <c r="B7300" i="37"/>
  <c r="B7298" i="37"/>
  <c r="B7296" i="37"/>
  <c r="B7294" i="37"/>
  <c r="B7292" i="37"/>
  <c r="B7290" i="37"/>
  <c r="B7288" i="37"/>
  <c r="B7286" i="37"/>
  <c r="B7284" i="37"/>
  <c r="B7282" i="37"/>
  <c r="B7280" i="37"/>
  <c r="B7278" i="37"/>
  <c r="B7276" i="37"/>
  <c r="B7274" i="37"/>
  <c r="B7272" i="37"/>
  <c r="B7270" i="37"/>
  <c r="B7268" i="37"/>
  <c r="B7266" i="37"/>
  <c r="B7264" i="37"/>
  <c r="B7262" i="37"/>
  <c r="B7260" i="37"/>
  <c r="B7258" i="37"/>
  <c r="B7256" i="37"/>
  <c r="B7254" i="37"/>
  <c r="B7252" i="37"/>
  <c r="B7250" i="37"/>
  <c r="B7248" i="37"/>
  <c r="B7246" i="37"/>
  <c r="B7244" i="37"/>
  <c r="B7242" i="37"/>
  <c r="B7240" i="37"/>
  <c r="B7238" i="37"/>
  <c r="B7236" i="37"/>
  <c r="B7234" i="37"/>
  <c r="B7232" i="37"/>
  <c r="B7230" i="37"/>
  <c r="B7228" i="37"/>
  <c r="B7226" i="37"/>
  <c r="B7224" i="37"/>
  <c r="B7222" i="37"/>
  <c r="B7220" i="37"/>
  <c r="B7218" i="37"/>
  <c r="B7216" i="37"/>
  <c r="B7214" i="37"/>
  <c r="B7212" i="37"/>
  <c r="B7210" i="37"/>
  <c r="B7208" i="37"/>
  <c r="B7206" i="37"/>
  <c r="B7204" i="37"/>
  <c r="B7202" i="37"/>
  <c r="B7200" i="37"/>
  <c r="B7198" i="37"/>
  <c r="B7196" i="37"/>
  <c r="B7194" i="37"/>
  <c r="B7192" i="37"/>
  <c r="B7190" i="37"/>
  <c r="B7188" i="37"/>
  <c r="B7186" i="37"/>
  <c r="B7184" i="37"/>
  <c r="B7182" i="37"/>
  <c r="B7180" i="37"/>
  <c r="B7178" i="37"/>
  <c r="B7176" i="37"/>
  <c r="B7174" i="37"/>
  <c r="B7172" i="37"/>
  <c r="B7170" i="37"/>
  <c r="B7168" i="37"/>
  <c r="B7166" i="37"/>
  <c r="B7164" i="37"/>
  <c r="B7162" i="37"/>
  <c r="B7160" i="37"/>
  <c r="B7158" i="37"/>
  <c r="B7156" i="37"/>
  <c r="B7154" i="37"/>
  <c r="B7152" i="37"/>
  <c r="B7150" i="37"/>
  <c r="B7148" i="37"/>
  <c r="B7146" i="37"/>
  <c r="B7483" i="37"/>
  <c r="B7481" i="37"/>
  <c r="B7479" i="37"/>
  <c r="B7477" i="37"/>
  <c r="B7475" i="37"/>
  <c r="B7473" i="37"/>
  <c r="B7471" i="37"/>
  <c r="B7469" i="37"/>
  <c r="B7467" i="37"/>
  <c r="B7465" i="37"/>
  <c r="B7463" i="37"/>
  <c r="B7461" i="37"/>
  <c r="B7459" i="37"/>
  <c r="B7457" i="37"/>
  <c r="B7455" i="37"/>
  <c r="B7453" i="37"/>
  <c r="B7451" i="37"/>
  <c r="B7449" i="37"/>
  <c r="B7447" i="37"/>
  <c r="B7445" i="37"/>
  <c r="B7443" i="37"/>
  <c r="B7441" i="37"/>
  <c r="B7439" i="37"/>
  <c r="B7437" i="37"/>
  <c r="B7435" i="37"/>
  <c r="B7433" i="37"/>
  <c r="B7431" i="37"/>
  <c r="B7429" i="37"/>
  <c r="B7427" i="37"/>
  <c r="B7425" i="37"/>
  <c r="B7423" i="37"/>
  <c r="B7421" i="37"/>
  <c r="B7419" i="37"/>
  <c r="B7417" i="37"/>
  <c r="B7415" i="37"/>
  <c r="B7413" i="37"/>
  <c r="B7411" i="37"/>
  <c r="B7409" i="37"/>
  <c r="B7407" i="37"/>
  <c r="B7405" i="37"/>
  <c r="B7403" i="37"/>
  <c r="B7401" i="37"/>
  <c r="B7399" i="37"/>
  <c r="B7397" i="37"/>
  <c r="B7395" i="37"/>
  <c r="B7393" i="37"/>
  <c r="B7391" i="37"/>
  <c r="B7389" i="37"/>
  <c r="B7387" i="37"/>
  <c r="B7385" i="37"/>
  <c r="B7383" i="37"/>
  <c r="B7381" i="37"/>
  <c r="B7379" i="37"/>
  <c r="B7377" i="37"/>
  <c r="B7375" i="37"/>
  <c r="B7373" i="37"/>
  <c r="B7371" i="37"/>
  <c r="B7369" i="37"/>
  <c r="B7367" i="37"/>
  <c r="B7365" i="37"/>
  <c r="B7363" i="37"/>
  <c r="B7361" i="37"/>
  <c r="B7359" i="37"/>
  <c r="B7357" i="37"/>
  <c r="B7355" i="37"/>
  <c r="B7353" i="37"/>
  <c r="B7351" i="37"/>
  <c r="B7349" i="37"/>
  <c r="B7347" i="37"/>
  <c r="B7345" i="37"/>
  <c r="B7343" i="37"/>
  <c r="B7341" i="37"/>
  <c r="B7339" i="37"/>
  <c r="B7337" i="37"/>
  <c r="B7335" i="37"/>
  <c r="B7333" i="37"/>
  <c r="B7331" i="37"/>
  <c r="B7329" i="37"/>
  <c r="B7327" i="37"/>
  <c r="B7325" i="37"/>
  <c r="B7323" i="37"/>
  <c r="B7321" i="37"/>
  <c r="B7319" i="37"/>
  <c r="B7317" i="37"/>
  <c r="B7315" i="37"/>
  <c r="B7313" i="37"/>
  <c r="B7311" i="37"/>
  <c r="B7309" i="37"/>
  <c r="B7307" i="37"/>
  <c r="B7305" i="37"/>
  <c r="B7303" i="37"/>
  <c r="B7301" i="37"/>
  <c r="B7299" i="37"/>
  <c r="B7297" i="37"/>
  <c r="B7295" i="37"/>
  <c r="B7293" i="37"/>
  <c r="B7291" i="37"/>
  <c r="B7289" i="37"/>
  <c r="B7287" i="37"/>
  <c r="B7285" i="37"/>
  <c r="B7283" i="37"/>
  <c r="B7281" i="37"/>
  <c r="B7279" i="37"/>
  <c r="B7277" i="37"/>
  <c r="B7275" i="37"/>
  <c r="B7273" i="37"/>
  <c r="B7271" i="37"/>
  <c r="B7269" i="37"/>
  <c r="B7267" i="37"/>
  <c r="B7265" i="37"/>
  <c r="B7263" i="37"/>
  <c r="B7261" i="37"/>
  <c r="B7259" i="37"/>
  <c r="B7257" i="37"/>
  <c r="B7255" i="37"/>
  <c r="B7253" i="37"/>
  <c r="B7251" i="37"/>
  <c r="B7249" i="37"/>
  <c r="B7247" i="37"/>
  <c r="B7245" i="37"/>
  <c r="B7243" i="37"/>
  <c r="B7241" i="37"/>
  <c r="B7239" i="37"/>
  <c r="B7237" i="37"/>
  <c r="B7235" i="37"/>
  <c r="B7233" i="37"/>
  <c r="B7231" i="37"/>
  <c r="B7229" i="37"/>
  <c r="B7227" i="37"/>
  <c r="B7225" i="37"/>
  <c r="B7223" i="37"/>
  <c r="B7221" i="37"/>
  <c r="B7219" i="37"/>
  <c r="B7217" i="37"/>
  <c r="B7215" i="37"/>
  <c r="B7213" i="37"/>
  <c r="B7211" i="37"/>
  <c r="B7209" i="37"/>
  <c r="B7207" i="37"/>
  <c r="B7205" i="37"/>
  <c r="B7203" i="37"/>
  <c r="B7201" i="37"/>
  <c r="B7199" i="37"/>
  <c r="B7197" i="37"/>
  <c r="B7195" i="37"/>
  <c r="B7193" i="37"/>
  <c r="B7191" i="37"/>
  <c r="B7189" i="37"/>
  <c r="B7187" i="37"/>
  <c r="B7185" i="37"/>
  <c r="B7183" i="37"/>
  <c r="B7181" i="37"/>
  <c r="B7179" i="37"/>
  <c r="B7177" i="37"/>
  <c r="B7175" i="37"/>
  <c r="B7173" i="37"/>
  <c r="B7171" i="37"/>
  <c r="B7169" i="37"/>
  <c r="B7167" i="37"/>
  <c r="B7165" i="37"/>
  <c r="B7163" i="37"/>
  <c r="B7161" i="37"/>
  <c r="B7159" i="37"/>
  <c r="B7157" i="37"/>
  <c r="B7155" i="37"/>
  <c r="B7153" i="37"/>
  <c r="B7151" i="37"/>
  <c r="B7149" i="37"/>
  <c r="B7147" i="37"/>
  <c r="B7145" i="37"/>
  <c r="B7143" i="37"/>
  <c r="B7141" i="37"/>
  <c r="B7139" i="37"/>
  <c r="B7137" i="37"/>
  <c r="B7135" i="37"/>
  <c r="B7133" i="37"/>
  <c r="B7131" i="37"/>
  <c r="B7129" i="37"/>
  <c r="B7127" i="37"/>
  <c r="B7125" i="37"/>
  <c r="B7123" i="37"/>
  <c r="B7121" i="37"/>
  <c r="B7119" i="37"/>
  <c r="B7117" i="37"/>
  <c r="B7115" i="37"/>
  <c r="B7113" i="37"/>
  <c r="B7111" i="37"/>
  <c r="B7109" i="37"/>
  <c r="B7107" i="37"/>
  <c r="B7105" i="37"/>
  <c r="B7103" i="37"/>
  <c r="B7101" i="37"/>
  <c r="B7099" i="37"/>
  <c r="B7097" i="37"/>
  <c r="B7095" i="37"/>
  <c r="B7093" i="37"/>
  <c r="B7091" i="37"/>
  <c r="B7089" i="37"/>
  <c r="B7087" i="37"/>
  <c r="B7085" i="37"/>
  <c r="B7083" i="37"/>
  <c r="B7081" i="37"/>
  <c r="B7079" i="37"/>
  <c r="B7077" i="37"/>
  <c r="B7075" i="37"/>
  <c r="B7073" i="37"/>
  <c r="B7071" i="37"/>
  <c r="B7069" i="37"/>
  <c r="B7067" i="37"/>
  <c r="B7065" i="37"/>
  <c r="B7063" i="37"/>
  <c r="B7061" i="37"/>
  <c r="B7059" i="37"/>
  <c r="B7057" i="37"/>
  <c r="B7055" i="37"/>
  <c r="B7053" i="37"/>
  <c r="B7051" i="37"/>
  <c r="B7049" i="37"/>
  <c r="B7047" i="37"/>
  <c r="B7045" i="37"/>
  <c r="B7043" i="37"/>
  <c r="B7041" i="37"/>
  <c r="B7039" i="37"/>
  <c r="B7037" i="37"/>
  <c r="B7035" i="37"/>
  <c r="B7033" i="37"/>
  <c r="B7031" i="37"/>
  <c r="B7029" i="37"/>
  <c r="B7027" i="37"/>
  <c r="B7025" i="37"/>
  <c r="B7023" i="37"/>
  <c r="B7021" i="37"/>
  <c r="B7019" i="37"/>
  <c r="B7017" i="37"/>
  <c r="B7015" i="37"/>
  <c r="B7013" i="37"/>
  <c r="B7011" i="37"/>
  <c r="B7009" i="37"/>
  <c r="B7007" i="37"/>
  <c r="B7005" i="37"/>
  <c r="B7003" i="37"/>
  <c r="B7001" i="37"/>
  <c r="B6999" i="37"/>
  <c r="B6997" i="37"/>
  <c r="B6995" i="37"/>
  <c r="B6993" i="37"/>
  <c r="B6991" i="37"/>
  <c r="B6989" i="37"/>
  <c r="B6987" i="37"/>
  <c r="B6985" i="37"/>
  <c r="B6983" i="37"/>
  <c r="B6981" i="37"/>
  <c r="B6979" i="37"/>
  <c r="B6977" i="37"/>
  <c r="B6975" i="37"/>
  <c r="B6973" i="37"/>
  <c r="B6971" i="37"/>
  <c r="B6969" i="37"/>
  <c r="B6967" i="37"/>
  <c r="B6965" i="37"/>
  <c r="B6963" i="37"/>
  <c r="B6961" i="37"/>
  <c r="B6959" i="37"/>
  <c r="B6957" i="37"/>
  <c r="B6955" i="37"/>
  <c r="B6953" i="37"/>
  <c r="B6951" i="37"/>
  <c r="B6949" i="37"/>
  <c r="B6947" i="37"/>
  <c r="B6945" i="37"/>
  <c r="B6943" i="37"/>
  <c r="B6941" i="37"/>
  <c r="B6939" i="37"/>
  <c r="B6937" i="37"/>
  <c r="B6935" i="37"/>
  <c r="B6933" i="37"/>
  <c r="B6931" i="37"/>
  <c r="B6929" i="37"/>
  <c r="B6927" i="37"/>
  <c r="B6925" i="37"/>
  <c r="B6923" i="37"/>
  <c r="B6921" i="37"/>
  <c r="B6919" i="37"/>
  <c r="B6917" i="37"/>
  <c r="B6915" i="37"/>
  <c r="B6913" i="37"/>
  <c r="B6911" i="37"/>
  <c r="B6909" i="37"/>
  <c r="B6907" i="37"/>
  <c r="B6905" i="37"/>
  <c r="B6903" i="37"/>
  <c r="B6901" i="37"/>
  <c r="B6899" i="37"/>
  <c r="B6897" i="37"/>
  <c r="B6895" i="37"/>
  <c r="B6893" i="37"/>
  <c r="B6891" i="37"/>
  <c r="B6889" i="37"/>
  <c r="B6887" i="37"/>
  <c r="B6885" i="37"/>
  <c r="B6883" i="37"/>
  <c r="B6881" i="37"/>
  <c r="B6879" i="37"/>
  <c r="B6877" i="37"/>
  <c r="B6875" i="37"/>
  <c r="B6873" i="37"/>
  <c r="B6871" i="37"/>
  <c r="B6869" i="37"/>
  <c r="B6867" i="37"/>
  <c r="B6865" i="37"/>
  <c r="B6863" i="37"/>
  <c r="B6861" i="37"/>
  <c r="B6859" i="37"/>
  <c r="B6857" i="37"/>
  <c r="B6855" i="37"/>
  <c r="B6853" i="37"/>
  <c r="B6851" i="37"/>
  <c r="B6849" i="37"/>
  <c r="B6847" i="37"/>
  <c r="B6845" i="37"/>
  <c r="B6843" i="37"/>
  <c r="B6841" i="37"/>
  <c r="B6839" i="37"/>
  <c r="B6837" i="37"/>
  <c r="B6835" i="37"/>
  <c r="B6833" i="37"/>
  <c r="B6831" i="37"/>
  <c r="B6829" i="37"/>
  <c r="B6827" i="37"/>
  <c r="B6825" i="37"/>
  <c r="B6823" i="37"/>
  <c r="B6821" i="37"/>
  <c r="B6819" i="37"/>
  <c r="B6817" i="37"/>
  <c r="B6815" i="37"/>
  <c r="B6813" i="37"/>
  <c r="B6811" i="37"/>
  <c r="B6809" i="37"/>
  <c r="B6807" i="37"/>
  <c r="B6805" i="37"/>
  <c r="B6803" i="37"/>
  <c r="B6801" i="37"/>
  <c r="B6799" i="37"/>
  <c r="B6797" i="37"/>
  <c r="B6795" i="37"/>
  <c r="B6793" i="37"/>
  <c r="B6791" i="37"/>
  <c r="B6789" i="37"/>
  <c r="B6787" i="37"/>
  <c r="B6785" i="37"/>
  <c r="B6783" i="37"/>
  <c r="B6781" i="37"/>
  <c r="B6779" i="37"/>
  <c r="B6777" i="37"/>
  <c r="B6775" i="37"/>
  <c r="B6773" i="37"/>
  <c r="B6771" i="37"/>
  <c r="B6769" i="37"/>
  <c r="B6767" i="37"/>
  <c r="B6765" i="37"/>
  <c r="B6763" i="37"/>
  <c r="B6761" i="37"/>
  <c r="B6759" i="37"/>
  <c r="B6757" i="37"/>
  <c r="B6755" i="37"/>
  <c r="B6753" i="37"/>
  <c r="B6751" i="37"/>
  <c r="B6749" i="37"/>
  <c r="B6747" i="37"/>
  <c r="B6745" i="37"/>
  <c r="B6743" i="37"/>
  <c r="B6741" i="37"/>
  <c r="B6739" i="37"/>
  <c r="B6737" i="37"/>
  <c r="B6735" i="37"/>
  <c r="B6733" i="37"/>
  <c r="B6731" i="37"/>
  <c r="B6729" i="37"/>
  <c r="B6727" i="37"/>
  <c r="B6725" i="37"/>
  <c r="B6723" i="37"/>
  <c r="B6721" i="37"/>
  <c r="B6719" i="37"/>
  <c r="B6717" i="37"/>
  <c r="B6715" i="37"/>
  <c r="B6713" i="37"/>
  <c r="B6711" i="37"/>
  <c r="B6709" i="37"/>
  <c r="B6707" i="37"/>
  <c r="B6705" i="37"/>
  <c r="B6703" i="37"/>
  <c r="B6701" i="37"/>
  <c r="B6699" i="37"/>
  <c r="B6697" i="37"/>
  <c r="B6695" i="37"/>
  <c r="B6693" i="37"/>
  <c r="B6691" i="37"/>
  <c r="B6689" i="37"/>
  <c r="B6687" i="37"/>
  <c r="B6685" i="37"/>
  <c r="B6683" i="37"/>
  <c r="B6681" i="37"/>
  <c r="B6679" i="37"/>
  <c r="B6677" i="37"/>
  <c r="B6675" i="37"/>
  <c r="B6673" i="37"/>
  <c r="B6671" i="37"/>
  <c r="B6669" i="37"/>
  <c r="B6667" i="37"/>
  <c r="B6665" i="37"/>
  <c r="B6663" i="37"/>
  <c r="B6661" i="37"/>
  <c r="B6659" i="37"/>
  <c r="B6657" i="37"/>
  <c r="B6655" i="37"/>
  <c r="B6653" i="37"/>
  <c r="B6651" i="37"/>
  <c r="B6649" i="37"/>
  <c r="B6647" i="37"/>
  <c r="B6645" i="37"/>
  <c r="B6643" i="37"/>
  <c r="B6641" i="37"/>
  <c r="B6639" i="37"/>
  <c r="B6637" i="37"/>
  <c r="B6635" i="37"/>
  <c r="B6633" i="37"/>
  <c r="B6631" i="37"/>
  <c r="B6629" i="37"/>
  <c r="B6627" i="37"/>
  <c r="B6625" i="37"/>
  <c r="B6623" i="37"/>
  <c r="B6621" i="37"/>
  <c r="B6619" i="37"/>
  <c r="B6617" i="37"/>
  <c r="B6615" i="37"/>
  <c r="B6613" i="37"/>
  <c r="B6611" i="37"/>
  <c r="B6609" i="37"/>
  <c r="B6607" i="37"/>
  <c r="B6605" i="37"/>
  <c r="B6603" i="37"/>
  <c r="B6601" i="37"/>
  <c r="B6599" i="37"/>
  <c r="B6597" i="37"/>
  <c r="B6595" i="37"/>
  <c r="B6593" i="37"/>
  <c r="B6591" i="37"/>
  <c r="B6589" i="37"/>
  <c r="B6587" i="37"/>
  <c r="B6585" i="37"/>
  <c r="B6583" i="37"/>
  <c r="B6581" i="37"/>
  <c r="B6579" i="37"/>
  <c r="B6577" i="37"/>
  <c r="B6575" i="37"/>
  <c r="B6573" i="37"/>
  <c r="B6571" i="37"/>
  <c r="B6569" i="37"/>
  <c r="B6567" i="37"/>
  <c r="B6565" i="37"/>
  <c r="B6563" i="37"/>
  <c r="B6561" i="37"/>
  <c r="B6559" i="37"/>
  <c r="B6557" i="37"/>
  <c r="B6555" i="37"/>
  <c r="B6553" i="37"/>
  <c r="B6551" i="37"/>
  <c r="B6549" i="37"/>
  <c r="B6547" i="37"/>
  <c r="B6545" i="37"/>
  <c r="B6543" i="37"/>
  <c r="B6541" i="37"/>
  <c r="B6539" i="37"/>
  <c r="B6537" i="37"/>
  <c r="B6535" i="37"/>
  <c r="B6533" i="37"/>
  <c r="B6531" i="37"/>
  <c r="B6529" i="37"/>
  <c r="B6527" i="37"/>
  <c r="B6525" i="37"/>
  <c r="B6523" i="37"/>
  <c r="B6521" i="37"/>
  <c r="B6519" i="37"/>
  <c r="B6517" i="37"/>
  <c r="B6515" i="37"/>
  <c r="B6513" i="37"/>
  <c r="B6511" i="37"/>
  <c r="B6509" i="37"/>
  <c r="B6507" i="37"/>
  <c r="B6505" i="37"/>
  <c r="B6503" i="37"/>
  <c r="B6501" i="37"/>
  <c r="B6499" i="37"/>
  <c r="B6497" i="37"/>
  <c r="B6495" i="37"/>
  <c r="B6493" i="37"/>
  <c r="B6491" i="37"/>
  <c r="B6489" i="37"/>
  <c r="B6487" i="37"/>
  <c r="B6485" i="37"/>
  <c r="B6483" i="37"/>
  <c r="B6481" i="37"/>
  <c r="B6479" i="37"/>
  <c r="B6477" i="37"/>
  <c r="B6475" i="37"/>
  <c r="B6473" i="37"/>
  <c r="B6471" i="37"/>
  <c r="B6469" i="37"/>
  <c r="B6467" i="37"/>
  <c r="B6465" i="37"/>
  <c r="B6463" i="37"/>
  <c r="B7144" i="37"/>
  <c r="B7142" i="37"/>
  <c r="B7140" i="37"/>
  <c r="B7138" i="37"/>
  <c r="B7136" i="37"/>
  <c r="B7134" i="37"/>
  <c r="B7132" i="37"/>
  <c r="B7130" i="37"/>
  <c r="B7128" i="37"/>
  <c r="B7126" i="37"/>
  <c r="B7124" i="37"/>
  <c r="B7122" i="37"/>
  <c r="B7120" i="37"/>
  <c r="B7118" i="37"/>
  <c r="B7116" i="37"/>
  <c r="B7114" i="37"/>
  <c r="B7112" i="37"/>
  <c r="B7110" i="37"/>
  <c r="B7108" i="37"/>
  <c r="B7106" i="37"/>
  <c r="B7104" i="37"/>
  <c r="B7102" i="37"/>
  <c r="B7100" i="37"/>
  <c r="B7098" i="37"/>
  <c r="B7096" i="37"/>
  <c r="B7094" i="37"/>
  <c r="B7092" i="37"/>
  <c r="B7090" i="37"/>
  <c r="B7088" i="37"/>
  <c r="B7086" i="37"/>
  <c r="B7084" i="37"/>
  <c r="B7082" i="37"/>
  <c r="B7080" i="37"/>
  <c r="B7078" i="37"/>
  <c r="B7076" i="37"/>
  <c r="B7074" i="37"/>
  <c r="B7072" i="37"/>
  <c r="B7070" i="37"/>
  <c r="B7068" i="37"/>
  <c r="B7066" i="37"/>
  <c r="B7064" i="37"/>
  <c r="B7062" i="37"/>
  <c r="B7060" i="37"/>
  <c r="B7058" i="37"/>
  <c r="B7056" i="37"/>
  <c r="B7054" i="37"/>
  <c r="B7052" i="37"/>
  <c r="B7050" i="37"/>
  <c r="B7048" i="37"/>
  <c r="B7046" i="37"/>
  <c r="B7044" i="37"/>
  <c r="B7042" i="37"/>
  <c r="B7040" i="37"/>
  <c r="B7038" i="37"/>
  <c r="B7036" i="37"/>
  <c r="B7034" i="37"/>
  <c r="B7032" i="37"/>
  <c r="B7030" i="37"/>
  <c r="B7028" i="37"/>
  <c r="B7026" i="37"/>
  <c r="B7024" i="37"/>
  <c r="B7022" i="37"/>
  <c r="B7020" i="37"/>
  <c r="B7018" i="37"/>
  <c r="B7016" i="37"/>
  <c r="B7014" i="37"/>
  <c r="B7012" i="37"/>
  <c r="B7010" i="37"/>
  <c r="B7008" i="37"/>
  <c r="B7006" i="37"/>
  <c r="B7004" i="37"/>
  <c r="B7002" i="37"/>
  <c r="B7000" i="37"/>
  <c r="B6998" i="37"/>
  <c r="B6996" i="37"/>
  <c r="B6994" i="37"/>
  <c r="B6992" i="37"/>
  <c r="B6990" i="37"/>
  <c r="B6988" i="37"/>
  <c r="B6986" i="37"/>
  <c r="B6984" i="37"/>
  <c r="B6982" i="37"/>
  <c r="B6980" i="37"/>
  <c r="B6978" i="37"/>
  <c r="B6976" i="37"/>
  <c r="B6974" i="37"/>
  <c r="B6972" i="37"/>
  <c r="B6970" i="37"/>
  <c r="B6968" i="37"/>
  <c r="B6966" i="37"/>
  <c r="B6964" i="37"/>
  <c r="B6962" i="37"/>
  <c r="B6960" i="37"/>
  <c r="B6958" i="37"/>
  <c r="B6956" i="37"/>
  <c r="B6954" i="37"/>
  <c r="B6952" i="37"/>
  <c r="B6950" i="37"/>
  <c r="B6948" i="37"/>
  <c r="B6946" i="37"/>
  <c r="B6944" i="37"/>
  <c r="B6942" i="37"/>
  <c r="B6940" i="37"/>
  <c r="B6938" i="37"/>
  <c r="B6936" i="37"/>
  <c r="B6934" i="37"/>
  <c r="B6932" i="37"/>
  <c r="B6930" i="37"/>
  <c r="B6928" i="37"/>
  <c r="B6926" i="37"/>
  <c r="B6924" i="37"/>
  <c r="B6922" i="37"/>
  <c r="B6920" i="37"/>
  <c r="B6918" i="37"/>
  <c r="B6916" i="37"/>
  <c r="B6914" i="37"/>
  <c r="B6912" i="37"/>
  <c r="B6910" i="37"/>
  <c r="B6908" i="37"/>
  <c r="B6906" i="37"/>
  <c r="B6904" i="37"/>
  <c r="B6902" i="37"/>
  <c r="B6900" i="37"/>
  <c r="B6898" i="37"/>
  <c r="B6896" i="37"/>
  <c r="B6894" i="37"/>
  <c r="B6892" i="37"/>
  <c r="B6890" i="37"/>
  <c r="B6888" i="37"/>
  <c r="B6886" i="37"/>
  <c r="B6884" i="37"/>
  <c r="B6882" i="37"/>
  <c r="B6880" i="37"/>
  <c r="B6878" i="37"/>
  <c r="B6876" i="37"/>
  <c r="B6874" i="37"/>
  <c r="B6872" i="37"/>
  <c r="B6870" i="37"/>
  <c r="B6868" i="37"/>
  <c r="B6866" i="37"/>
  <c r="B6864" i="37"/>
  <c r="B6862" i="37"/>
  <c r="B6860" i="37"/>
  <c r="B6858" i="37"/>
  <c r="B6856" i="37"/>
  <c r="B6854" i="37"/>
  <c r="B6852" i="37"/>
  <c r="B6850" i="37"/>
  <c r="B6848" i="37"/>
  <c r="B6846" i="37"/>
  <c r="B6844" i="37"/>
  <c r="B6842" i="37"/>
  <c r="B6840" i="37"/>
  <c r="B6838" i="37"/>
  <c r="B6836" i="37"/>
  <c r="B6834" i="37"/>
  <c r="B6832" i="37"/>
  <c r="B6830" i="37"/>
  <c r="B6828" i="37"/>
  <c r="B6826" i="37"/>
  <c r="B6824" i="37"/>
  <c r="B6822" i="37"/>
  <c r="B6820" i="37"/>
  <c r="B6818" i="37"/>
  <c r="B6816" i="37"/>
  <c r="B6814" i="37"/>
  <c r="B6812" i="37"/>
  <c r="B6810" i="37"/>
  <c r="B6808" i="37"/>
  <c r="B6806" i="37"/>
  <c r="B6804" i="37"/>
  <c r="B6802" i="37"/>
  <c r="B6800" i="37"/>
  <c r="B6798" i="37"/>
  <c r="B6796" i="37"/>
  <c r="B6794" i="37"/>
  <c r="B6792" i="37"/>
  <c r="B6790" i="37"/>
  <c r="B6788" i="37"/>
  <c r="B6786" i="37"/>
  <c r="B6784" i="37"/>
  <c r="B6782" i="37"/>
  <c r="B6780" i="37"/>
  <c r="B6778" i="37"/>
  <c r="B6776" i="37"/>
  <c r="B6774" i="37"/>
  <c r="B6772" i="37"/>
  <c r="B6770" i="37"/>
  <c r="B6768" i="37"/>
  <c r="B6766" i="37"/>
  <c r="B6764" i="37"/>
  <c r="B6762" i="37"/>
  <c r="B6760" i="37"/>
  <c r="B6758" i="37"/>
  <c r="B6756" i="37"/>
  <c r="B6754" i="37"/>
  <c r="B6752" i="37"/>
  <c r="B6750" i="37"/>
  <c r="B6748" i="37"/>
  <c r="B6746" i="37"/>
  <c r="B6744" i="37"/>
  <c r="B6742" i="37"/>
  <c r="B6740" i="37"/>
  <c r="B6738" i="37"/>
  <c r="B6736" i="37"/>
  <c r="B6734" i="37"/>
  <c r="B6732" i="37"/>
  <c r="B6730" i="37"/>
  <c r="B6728" i="37"/>
  <c r="B6726" i="37"/>
  <c r="B6724" i="37"/>
  <c r="B6722" i="37"/>
  <c r="B6720" i="37"/>
  <c r="B6718" i="37"/>
  <c r="B6716" i="37"/>
  <c r="B6714" i="37"/>
  <c r="B6712" i="37"/>
  <c r="B6710" i="37"/>
  <c r="B6708" i="37"/>
  <c r="B6706" i="37"/>
  <c r="B6704" i="37"/>
  <c r="B6702" i="37"/>
  <c r="B6700" i="37"/>
  <c r="B6698" i="37"/>
  <c r="B6696" i="37"/>
  <c r="B6694" i="37"/>
  <c r="B6692" i="37"/>
  <c r="B6690" i="37"/>
  <c r="B6688" i="37"/>
  <c r="B6686" i="37"/>
  <c r="B6684" i="37"/>
  <c r="B6682" i="37"/>
  <c r="B6680" i="37"/>
  <c r="B6678" i="37"/>
  <c r="B6676" i="37"/>
  <c r="B6674" i="37"/>
  <c r="B6672" i="37"/>
  <c r="B6670" i="37"/>
  <c r="B6668" i="37"/>
  <c r="B6666" i="37"/>
  <c r="B6664" i="37"/>
  <c r="B6662" i="37"/>
  <c r="B6660" i="37"/>
  <c r="B6658" i="37"/>
  <c r="B6656" i="37"/>
  <c r="B6654" i="37"/>
  <c r="B6652" i="37"/>
  <c r="B6650" i="37"/>
  <c r="B6648" i="37"/>
  <c r="B6646" i="37"/>
  <c r="B6644" i="37"/>
  <c r="B6642" i="37"/>
  <c r="B6640" i="37"/>
  <c r="B6638" i="37"/>
  <c r="B6636" i="37"/>
  <c r="B6634" i="37"/>
  <c r="B6632" i="37"/>
  <c r="B6630" i="37"/>
  <c r="B6628" i="37"/>
  <c r="B6626" i="37"/>
  <c r="B6624" i="37"/>
  <c r="B6622" i="37"/>
  <c r="B6620" i="37"/>
  <c r="B6618" i="37"/>
  <c r="B6616" i="37"/>
  <c r="B6614" i="37"/>
  <c r="B6612" i="37"/>
  <c r="B6610" i="37"/>
  <c r="B6608" i="37"/>
  <c r="B6606" i="37"/>
  <c r="B6604" i="37"/>
  <c r="B6602" i="37"/>
  <c r="B6600" i="37"/>
  <c r="B6598" i="37"/>
  <c r="B6596" i="37"/>
  <c r="B6594" i="37"/>
  <c r="B6592" i="37"/>
  <c r="B6590" i="37"/>
  <c r="B6588" i="37"/>
  <c r="B6586" i="37"/>
  <c r="B6584" i="37"/>
  <c r="B6582" i="37"/>
  <c r="B6580" i="37"/>
  <c r="B6578" i="37"/>
  <c r="B6576" i="37"/>
  <c r="B6574" i="37"/>
  <c r="B6572" i="37"/>
  <c r="B6570" i="37"/>
  <c r="B6568" i="37"/>
  <c r="B6566" i="37"/>
  <c r="B6564" i="37"/>
  <c r="B6562" i="37"/>
  <c r="B6560" i="37"/>
  <c r="B6558" i="37"/>
  <c r="B6556" i="37"/>
  <c r="B6554" i="37"/>
  <c r="B6552" i="37"/>
  <c r="B6550" i="37"/>
  <c r="B6548" i="37"/>
  <c r="B6546" i="37"/>
  <c r="B6544" i="37"/>
  <c r="B6542" i="37"/>
  <c r="B6540" i="37"/>
  <c r="B6538" i="37"/>
  <c r="B6536" i="37"/>
  <c r="B6534" i="37"/>
  <c r="B6532" i="37"/>
  <c r="B6530" i="37"/>
  <c r="B6528" i="37"/>
  <c r="B6526" i="37"/>
  <c r="B6524" i="37"/>
  <c r="B6522" i="37"/>
  <c r="B6520" i="37"/>
  <c r="B6518" i="37"/>
  <c r="B6516" i="37"/>
  <c r="B6514" i="37"/>
  <c r="B6512" i="37"/>
  <c r="B6510" i="37"/>
  <c r="B6508" i="37"/>
  <c r="B6506" i="37"/>
  <c r="B6504" i="37"/>
  <c r="B6502" i="37"/>
  <c r="B6500" i="37"/>
  <c r="B6498" i="37"/>
  <c r="B6496" i="37"/>
  <c r="B6494" i="37"/>
  <c r="B6492" i="37"/>
  <c r="B6490" i="37"/>
  <c r="B6488" i="37"/>
  <c r="B6486" i="37"/>
  <c r="B6484" i="37"/>
  <c r="B6482" i="37"/>
  <c r="B6480" i="37"/>
  <c r="B6478" i="37"/>
  <c r="B6476" i="37"/>
  <c r="B6474" i="37"/>
  <c r="B6472" i="37"/>
  <c r="B6470" i="37"/>
  <c r="B6468" i="37"/>
  <c r="B6466" i="37"/>
  <c r="B6464" i="37"/>
  <c r="B6462" i="37"/>
  <c r="B6460" i="37"/>
  <c r="B6458" i="37"/>
  <c r="B6456" i="37"/>
  <c r="B6454" i="37"/>
  <c r="B6452" i="37"/>
  <c r="B6450" i="37"/>
  <c r="B6448" i="37"/>
  <c r="B6446" i="37"/>
  <c r="B6444" i="37"/>
  <c r="B6442" i="37"/>
  <c r="B6440" i="37"/>
  <c r="B6438" i="37"/>
  <c r="B6436" i="37"/>
  <c r="B6434" i="37"/>
  <c r="B6432" i="37"/>
  <c r="B6430" i="37"/>
  <c r="B6428" i="37"/>
  <c r="B6426" i="37"/>
  <c r="B6424" i="37"/>
  <c r="B6422" i="37"/>
  <c r="B6420" i="37"/>
  <c r="B6418" i="37"/>
  <c r="B6416" i="37"/>
  <c r="B6414" i="37"/>
  <c r="B6412" i="37"/>
  <c r="B6410" i="37"/>
  <c r="B6408" i="37"/>
  <c r="B6406" i="37"/>
  <c r="B6404" i="37"/>
  <c r="B6402" i="37"/>
  <c r="B6400" i="37"/>
  <c r="B6398" i="37"/>
  <c r="B6396" i="37"/>
  <c r="B6394" i="37"/>
  <c r="B6392" i="37"/>
  <c r="B6390" i="37"/>
  <c r="B6388" i="37"/>
  <c r="B6386" i="37"/>
  <c r="B6384" i="37"/>
  <c r="B6382" i="37"/>
  <c r="B6380" i="37"/>
  <c r="B6378" i="37"/>
  <c r="B6376" i="37"/>
  <c r="B6374" i="37"/>
  <c r="B6372" i="37"/>
  <c r="B6370" i="37"/>
  <c r="B6368" i="37"/>
  <c r="B6366" i="37"/>
  <c r="B6364" i="37"/>
  <c r="B6362" i="37"/>
  <c r="B6360" i="37"/>
  <c r="B6358" i="37"/>
  <c r="B6356" i="37"/>
  <c r="B6354" i="37"/>
  <c r="B6352" i="37"/>
  <c r="B6350" i="37"/>
  <c r="B6348" i="37"/>
  <c r="B6346" i="37"/>
  <c r="B6344" i="37"/>
  <c r="B6342" i="37"/>
  <c r="B6340" i="37"/>
  <c r="B6338" i="37"/>
  <c r="B6336" i="37"/>
  <c r="B6334" i="37"/>
  <c r="B6332" i="37"/>
  <c r="B6330" i="37"/>
  <c r="B6328" i="37"/>
  <c r="B6326" i="37"/>
  <c r="B6324" i="37"/>
  <c r="B6322" i="37"/>
  <c r="B6320" i="37"/>
  <c r="B6318" i="37"/>
  <c r="B6316" i="37"/>
  <c r="B6314" i="37"/>
  <c r="B6312" i="37"/>
  <c r="B6310" i="37"/>
  <c r="B6308" i="37"/>
  <c r="B6306" i="37"/>
  <c r="B6304" i="37"/>
  <c r="B6302" i="37"/>
  <c r="B6300" i="37"/>
  <c r="B6298" i="37"/>
  <c r="B6296" i="37"/>
  <c r="B6294" i="37"/>
  <c r="B6292" i="37"/>
  <c r="B6290" i="37"/>
  <c r="B6288" i="37"/>
  <c r="B6286" i="37"/>
  <c r="B6284" i="37"/>
  <c r="B6282" i="37"/>
  <c r="B6280" i="37"/>
  <c r="B6278" i="37"/>
  <c r="B6276" i="37"/>
  <c r="B6274" i="37"/>
  <c r="B6272" i="37"/>
  <c r="B6270" i="37"/>
  <c r="B6268" i="37"/>
  <c r="B6266" i="37"/>
  <c r="B6264" i="37"/>
  <c r="B6262" i="37"/>
  <c r="B6260" i="37"/>
  <c r="B6258" i="37"/>
  <c r="B6256" i="37"/>
  <c r="B6254" i="37"/>
  <c r="B6252" i="37"/>
  <c r="B6250" i="37"/>
  <c r="B6248" i="37"/>
  <c r="B6246" i="37"/>
  <c r="B6244" i="37"/>
  <c r="B6242" i="37"/>
  <c r="B6240" i="37"/>
  <c r="B6238" i="37"/>
  <c r="B6236" i="37"/>
  <c r="B6234" i="37"/>
  <c r="B6232" i="37"/>
  <c r="B6230" i="37"/>
  <c r="B6228" i="37"/>
  <c r="B6226" i="37"/>
  <c r="B6224" i="37"/>
  <c r="B6222" i="37"/>
  <c r="B6220" i="37"/>
  <c r="B6218" i="37"/>
  <c r="B6216" i="37"/>
  <c r="B6214" i="37"/>
  <c r="B6212" i="37"/>
  <c r="B6210" i="37"/>
  <c r="B6208" i="37"/>
  <c r="B6206" i="37"/>
  <c r="B6204" i="37"/>
  <c r="B6202" i="37"/>
  <c r="B6200" i="37"/>
  <c r="B6198" i="37"/>
  <c r="B6196" i="37"/>
  <c r="B6194" i="37"/>
  <c r="B6192" i="37"/>
  <c r="B6190" i="37"/>
  <c r="B6188" i="37"/>
  <c r="B6186" i="37"/>
  <c r="B6184" i="37"/>
  <c r="B6182" i="37"/>
  <c r="B6180" i="37"/>
  <c r="B6178" i="37"/>
  <c r="B6176" i="37"/>
  <c r="B6174" i="37"/>
  <c r="B6172" i="37"/>
  <c r="B6170" i="37"/>
  <c r="B6168" i="37"/>
  <c r="B6166" i="37"/>
  <c r="B6164" i="37"/>
  <c r="B6162" i="37"/>
  <c r="B6160" i="37"/>
  <c r="B6158" i="37"/>
  <c r="B6156" i="37"/>
  <c r="B6154" i="37"/>
  <c r="B6152" i="37"/>
  <c r="B6150" i="37"/>
  <c r="B6148" i="37"/>
  <c r="B6146" i="37"/>
  <c r="B6144" i="37"/>
  <c r="B6142" i="37"/>
  <c r="B6140" i="37"/>
  <c r="B6138" i="37"/>
  <c r="B6136" i="37"/>
  <c r="B6134" i="37"/>
  <c r="B6132" i="37"/>
  <c r="B6130" i="37"/>
  <c r="B6128" i="37"/>
  <c r="B6126" i="37"/>
  <c r="B6124" i="37"/>
  <c r="B6122" i="37"/>
  <c r="B6120" i="37"/>
  <c r="B6118" i="37"/>
  <c r="B6116" i="37"/>
  <c r="B6114" i="37"/>
  <c r="B6112" i="37"/>
  <c r="B6110" i="37"/>
  <c r="B6108" i="37"/>
  <c r="B6106" i="37"/>
  <c r="B6104" i="37"/>
  <c r="B6102" i="37"/>
  <c r="B6100" i="37"/>
  <c r="B6098" i="37"/>
  <c r="B6096" i="37"/>
  <c r="B6094" i="37"/>
  <c r="B6092" i="37"/>
  <c r="B6090" i="37"/>
  <c r="B6088" i="37"/>
  <c r="B6086" i="37"/>
  <c r="B6084" i="37"/>
  <c r="B6082" i="37"/>
  <c r="B6080" i="37"/>
  <c r="B6078" i="37"/>
  <c r="B6076" i="37"/>
  <c r="B6074" i="37"/>
  <c r="B6072" i="37"/>
  <c r="B6070" i="37"/>
  <c r="B6068" i="37"/>
  <c r="B6066" i="37"/>
  <c r="B6064" i="37"/>
  <c r="B6062" i="37"/>
  <c r="B6060" i="37"/>
  <c r="B6058" i="37"/>
  <c r="B6056" i="37"/>
  <c r="B6054" i="37"/>
  <c r="B6052" i="37"/>
  <c r="B6050" i="37"/>
  <c r="B6048" i="37"/>
  <c r="B6046" i="37"/>
  <c r="B6044" i="37"/>
  <c r="B6042" i="37"/>
  <c r="B6040" i="37"/>
  <c r="B6038" i="37"/>
  <c r="B6036" i="37"/>
  <c r="B6034" i="37"/>
  <c r="B6032" i="37"/>
  <c r="B6030" i="37"/>
  <c r="B6028" i="37"/>
  <c r="B6026" i="37"/>
  <c r="B6024" i="37"/>
  <c r="B6022" i="37"/>
  <c r="B6020" i="37"/>
  <c r="B6018" i="37"/>
  <c r="B6016" i="37"/>
  <c r="B6014" i="37"/>
  <c r="B6012" i="37"/>
  <c r="B6010" i="37"/>
  <c r="B6008" i="37"/>
  <c r="B6006" i="37"/>
  <c r="B6004" i="37"/>
  <c r="B6002" i="37"/>
  <c r="B6000" i="37"/>
  <c r="B5998" i="37"/>
  <c r="B5996" i="37"/>
  <c r="B5994" i="37"/>
  <c r="B5992" i="37"/>
  <c r="B5990" i="37"/>
  <c r="B5988" i="37"/>
  <c r="B5986" i="37"/>
  <c r="B5984" i="37"/>
  <c r="B5982" i="37"/>
  <c r="B5980" i="37"/>
  <c r="B5978" i="37"/>
  <c r="B5976" i="37"/>
  <c r="B5974" i="37"/>
  <c r="B5972" i="37"/>
  <c r="B5970" i="37"/>
  <c r="B5968" i="37"/>
  <c r="B5966" i="37"/>
  <c r="B5964" i="37"/>
  <c r="B5962" i="37"/>
  <c r="B5960" i="37"/>
  <c r="B5958" i="37"/>
  <c r="B5956" i="37"/>
  <c r="B5954" i="37"/>
  <c r="B5952" i="37"/>
  <c r="B5950" i="37"/>
  <c r="B5948" i="37"/>
  <c r="B5946" i="37"/>
  <c r="B5944" i="37"/>
  <c r="B5942" i="37"/>
  <c r="B5940" i="37"/>
  <c r="B5938" i="37"/>
  <c r="B5936" i="37"/>
  <c r="B5934" i="37"/>
  <c r="B5932" i="37"/>
  <c r="B5930" i="37"/>
  <c r="B5928" i="37"/>
  <c r="B5926" i="37"/>
  <c r="B5924" i="37"/>
  <c r="B5922" i="37"/>
  <c r="B5920" i="37"/>
  <c r="B5918" i="37"/>
  <c r="B5916" i="37"/>
  <c r="B5914" i="37"/>
  <c r="B5912" i="37"/>
  <c r="B5910" i="37"/>
  <c r="B5908" i="37"/>
  <c r="B5906" i="37"/>
  <c r="B5904" i="37"/>
  <c r="B5902" i="37"/>
  <c r="B5900" i="37"/>
  <c r="B5898" i="37"/>
  <c r="B5896" i="37"/>
  <c r="B5894" i="37"/>
  <c r="B5892" i="37"/>
  <c r="B5890" i="37"/>
  <c r="B5888" i="37"/>
  <c r="B5886" i="37"/>
  <c r="B5884" i="37"/>
  <c r="B5882" i="37"/>
  <c r="B5880" i="37"/>
  <c r="B5878" i="37"/>
  <c r="B5876" i="37"/>
  <c r="B5874" i="37"/>
  <c r="B5872" i="37"/>
  <c r="B5870" i="37"/>
  <c r="B5868" i="37"/>
  <c r="B5866" i="37"/>
  <c r="B5864" i="37"/>
  <c r="B5862" i="37"/>
  <c r="B5860" i="37"/>
  <c r="B5858" i="37"/>
  <c r="B5856" i="37"/>
  <c r="B5854" i="37"/>
  <c r="B5852" i="37"/>
  <c r="B5850" i="37"/>
  <c r="B5848" i="37"/>
  <c r="B5846" i="37"/>
  <c r="B5844" i="37"/>
  <c r="B5842" i="37"/>
  <c r="B5840" i="37"/>
  <c r="B5838" i="37"/>
  <c r="B5836" i="37"/>
  <c r="B5834" i="37"/>
  <c r="B5832" i="37"/>
  <c r="B5830" i="37"/>
  <c r="B5828" i="37"/>
  <c r="B5826" i="37"/>
  <c r="B5824" i="37"/>
  <c r="B5822" i="37"/>
  <c r="B5820" i="37"/>
  <c r="B5818" i="37"/>
  <c r="B5816" i="37"/>
  <c r="B5814" i="37"/>
  <c r="B5812" i="37"/>
  <c r="B5810" i="37"/>
  <c r="B5808" i="37"/>
  <c r="B5806" i="37"/>
  <c r="B5804" i="37"/>
  <c r="B5802" i="37"/>
  <c r="B5800" i="37"/>
  <c r="B5798" i="37"/>
  <c r="B5796" i="37"/>
  <c r="B5794" i="37"/>
  <c r="B5792" i="37"/>
  <c r="B5790" i="37"/>
  <c r="B5788" i="37"/>
  <c r="B5786" i="37"/>
  <c r="B5784" i="37"/>
  <c r="B5782" i="37"/>
  <c r="B5780" i="37"/>
  <c r="B5778" i="37"/>
  <c r="B5776" i="37"/>
  <c r="B5774" i="37"/>
  <c r="B5772" i="37"/>
  <c r="B5770" i="37"/>
  <c r="B5768" i="37"/>
  <c r="B5766" i="37"/>
  <c r="B5764" i="37"/>
  <c r="B5762" i="37"/>
  <c r="B5760" i="37"/>
  <c r="B5758" i="37"/>
  <c r="B5756" i="37"/>
  <c r="B5754" i="37"/>
  <c r="B5752" i="37"/>
  <c r="B5750" i="37"/>
  <c r="B5748" i="37"/>
  <c r="B5746" i="37"/>
  <c r="B5744" i="37"/>
  <c r="B5742" i="37"/>
  <c r="B5740" i="37"/>
  <c r="B5738" i="37"/>
  <c r="B5736" i="37"/>
  <c r="B5734" i="37"/>
  <c r="B5732" i="37"/>
  <c r="B5730" i="37"/>
  <c r="B5728" i="37"/>
  <c r="B5726" i="37"/>
  <c r="B5724" i="37"/>
  <c r="B5722" i="37"/>
  <c r="B5720" i="37"/>
  <c r="B5718" i="37"/>
  <c r="B5716" i="37"/>
  <c r="B5714" i="37"/>
  <c r="B5712" i="37"/>
  <c r="B5710" i="37"/>
  <c r="B5708" i="37"/>
  <c r="B5706" i="37"/>
  <c r="B5704" i="37"/>
  <c r="B5702" i="37"/>
  <c r="B5700" i="37"/>
  <c r="B5698" i="37"/>
  <c r="B5696" i="37"/>
  <c r="B5694" i="37"/>
  <c r="B5692" i="37"/>
  <c r="B5690" i="37"/>
  <c r="B5688" i="37"/>
  <c r="B5686" i="37"/>
  <c r="B5684" i="37"/>
  <c r="B5682" i="37"/>
  <c r="B5680" i="37"/>
  <c r="B5678" i="37"/>
  <c r="B5676" i="37"/>
  <c r="B5674" i="37"/>
  <c r="B5672" i="37"/>
  <c r="B5670" i="37"/>
  <c r="B5668" i="37"/>
  <c r="B5666" i="37"/>
  <c r="B5664" i="37"/>
  <c r="B5662" i="37"/>
  <c r="B5660" i="37"/>
  <c r="B5658" i="37"/>
  <c r="B5656" i="37"/>
  <c r="B5654" i="37"/>
  <c r="B5652" i="37"/>
  <c r="B5650" i="37"/>
  <c r="B5648" i="37"/>
  <c r="B5646" i="37"/>
  <c r="B5644" i="37"/>
  <c r="B5642" i="37"/>
  <c r="B5640" i="37"/>
  <c r="B5638" i="37"/>
  <c r="B5636" i="37"/>
  <c r="B5634" i="37"/>
  <c r="B5632" i="37"/>
  <c r="B5630" i="37"/>
  <c r="B5628" i="37"/>
  <c r="B5626" i="37"/>
  <c r="B5624" i="37"/>
  <c r="B5622" i="37"/>
  <c r="B5620" i="37"/>
  <c r="B5618" i="37"/>
  <c r="B5616" i="37"/>
  <c r="B5614" i="37"/>
  <c r="B5612" i="37"/>
  <c r="B5610" i="37"/>
  <c r="B5608" i="37"/>
  <c r="B5606" i="37"/>
  <c r="B5604" i="37"/>
  <c r="B5602" i="37"/>
  <c r="B5600" i="37"/>
  <c r="B5598" i="37"/>
  <c r="B5596" i="37"/>
  <c r="B5594" i="37"/>
  <c r="B5592" i="37"/>
  <c r="B5590" i="37"/>
  <c r="B5588" i="37"/>
  <c r="B5586" i="37"/>
  <c r="B5584" i="37"/>
  <c r="B5582" i="37"/>
  <c r="B5580" i="37"/>
  <c r="B5578" i="37"/>
  <c r="B5576" i="37"/>
  <c r="B5574" i="37"/>
  <c r="B5572" i="37"/>
  <c r="B5570" i="37"/>
  <c r="B5568" i="37"/>
  <c r="B5566" i="37"/>
  <c r="B5564" i="37"/>
  <c r="B5562" i="37"/>
  <c r="B5560" i="37"/>
  <c r="B5558" i="37"/>
  <c r="B5556" i="37"/>
  <c r="B5554" i="37"/>
  <c r="B5552" i="37"/>
  <c r="B5550" i="37"/>
  <c r="B5548" i="37"/>
  <c r="B5546" i="37"/>
  <c r="B5544" i="37"/>
  <c r="B5542" i="37"/>
  <c r="B5540" i="37"/>
  <c r="B5538" i="37"/>
  <c r="B5536" i="37"/>
  <c r="B5534" i="37"/>
  <c r="B5532" i="37"/>
  <c r="B5530" i="37"/>
  <c r="B5528" i="37"/>
  <c r="B5526" i="37"/>
  <c r="B5524" i="37"/>
  <c r="B5522" i="37"/>
  <c r="B5520" i="37"/>
  <c r="B5518" i="37"/>
  <c r="B5516" i="37"/>
  <c r="B5514" i="37"/>
  <c r="B5512" i="37"/>
  <c r="B5510" i="37"/>
  <c r="B5508" i="37"/>
  <c r="B5506" i="37"/>
  <c r="B5504" i="37"/>
  <c r="B5502" i="37"/>
  <c r="B5500" i="37"/>
  <c r="B5498" i="37"/>
  <c r="B5496" i="37"/>
  <c r="B5494" i="37"/>
  <c r="B5492" i="37"/>
  <c r="B5490" i="37"/>
  <c r="B5488" i="37"/>
  <c r="B5486" i="37"/>
  <c r="B5484" i="37"/>
  <c r="B5482" i="37"/>
  <c r="B5480" i="37"/>
  <c r="B5478" i="37"/>
  <c r="B5476" i="37"/>
  <c r="B5474" i="37"/>
  <c r="B5472" i="37"/>
  <c r="B5470" i="37"/>
  <c r="B5468" i="37"/>
  <c r="B5466" i="37"/>
  <c r="B5464" i="37"/>
  <c r="B5462" i="37"/>
  <c r="B5460" i="37"/>
  <c r="B5458" i="37"/>
  <c r="B5456" i="37"/>
  <c r="B5454" i="37"/>
  <c r="B5452" i="37"/>
  <c r="B5450" i="37"/>
  <c r="B5448" i="37"/>
  <c r="B5446" i="37"/>
  <c r="B5444" i="37"/>
  <c r="B5442" i="37"/>
  <c r="B5440" i="37"/>
  <c r="B5438" i="37"/>
  <c r="B5436" i="37"/>
  <c r="B5434" i="37"/>
  <c r="B5432" i="37"/>
  <c r="B5430" i="37"/>
  <c r="B5428" i="37"/>
  <c r="B5426" i="37"/>
  <c r="B5424" i="37"/>
  <c r="B5422" i="37"/>
  <c r="B5420" i="37"/>
  <c r="B5418" i="37"/>
  <c r="B5416" i="37"/>
  <c r="B5414" i="37"/>
  <c r="B5412" i="37"/>
  <c r="B5410" i="37"/>
  <c r="B5408" i="37"/>
  <c r="B5406" i="37"/>
  <c r="B5404" i="37"/>
  <c r="B5402" i="37"/>
  <c r="B5400" i="37"/>
  <c r="B5398" i="37"/>
  <c r="B5396" i="37"/>
  <c r="B5394" i="37"/>
  <c r="B5392" i="37"/>
  <c r="B5390" i="37"/>
  <c r="B5388" i="37"/>
  <c r="B5386" i="37"/>
  <c r="B5384" i="37"/>
  <c r="B5382" i="37"/>
  <c r="B5380" i="37"/>
  <c r="B5378" i="37"/>
  <c r="B5376" i="37"/>
  <c r="B5374" i="37"/>
  <c r="B5372" i="37"/>
  <c r="B5370" i="37"/>
  <c r="B5368" i="37"/>
  <c r="B5366" i="37"/>
  <c r="B5364" i="37"/>
  <c r="B5362" i="37"/>
  <c r="B5360" i="37"/>
  <c r="B5358" i="37"/>
  <c r="B5356" i="37"/>
  <c r="B5354" i="37"/>
  <c r="B5352" i="37"/>
  <c r="B5350" i="37"/>
  <c r="B5348" i="37"/>
  <c r="B5346" i="37"/>
  <c r="B5344" i="37"/>
  <c r="B5342" i="37"/>
  <c r="B5340" i="37"/>
  <c r="B5338" i="37"/>
  <c r="B5336" i="37"/>
  <c r="B5334" i="37"/>
  <c r="B5332" i="37"/>
  <c r="B5330" i="37"/>
  <c r="B5328" i="37"/>
  <c r="B5326" i="37"/>
  <c r="B5324" i="37"/>
  <c r="B5322" i="37"/>
  <c r="B5320" i="37"/>
  <c r="B5318" i="37"/>
  <c r="B5316" i="37"/>
  <c r="B5314" i="37"/>
  <c r="B5312" i="37"/>
  <c r="B5310" i="37"/>
  <c r="B5308" i="37"/>
  <c r="B5306" i="37"/>
  <c r="B5304" i="37"/>
  <c r="B5302" i="37"/>
  <c r="B5300" i="37"/>
  <c r="B5298" i="37"/>
  <c r="B5296" i="37"/>
  <c r="B5294" i="37"/>
  <c r="B5292" i="37"/>
  <c r="B5290" i="37"/>
  <c r="B5288" i="37"/>
  <c r="B5286" i="37"/>
  <c r="B5284" i="37"/>
  <c r="B5282" i="37"/>
  <c r="B5280" i="37"/>
  <c r="B5278" i="37"/>
  <c r="B5276" i="37"/>
  <c r="B5274" i="37"/>
  <c r="B5272" i="37"/>
  <c r="B5270" i="37"/>
  <c r="B5268" i="37"/>
  <c r="B5266" i="37"/>
  <c r="B5264" i="37"/>
  <c r="B5262" i="37"/>
  <c r="B5260" i="37"/>
  <c r="B5258" i="37"/>
  <c r="B5256" i="37"/>
  <c r="B5254" i="37"/>
  <c r="B5252" i="37"/>
  <c r="B5250" i="37"/>
  <c r="B5248" i="37"/>
  <c r="B5246" i="37"/>
  <c r="B5244" i="37"/>
  <c r="B5242" i="37"/>
  <c r="B5240" i="37"/>
  <c r="B5238" i="37"/>
  <c r="B5236" i="37"/>
  <c r="B5234" i="37"/>
  <c r="B5232" i="37"/>
  <c r="B5230" i="37"/>
  <c r="B5228" i="37"/>
  <c r="B5226" i="37"/>
  <c r="B5224" i="37"/>
  <c r="B5222" i="37"/>
  <c r="B5220" i="37"/>
  <c r="B5218" i="37"/>
  <c r="B5216" i="37"/>
  <c r="B5214" i="37"/>
  <c r="B5212" i="37"/>
  <c r="B5210" i="37"/>
  <c r="B5208" i="37"/>
  <c r="B5206" i="37"/>
  <c r="B5204" i="37"/>
  <c r="B5202" i="37"/>
  <c r="B5200" i="37"/>
  <c r="B5198" i="37"/>
  <c r="B5196" i="37"/>
  <c r="B5194" i="37"/>
  <c r="B5192" i="37"/>
  <c r="B5190" i="37"/>
  <c r="B5188" i="37"/>
  <c r="B5186" i="37"/>
  <c r="B5184" i="37"/>
  <c r="B5182" i="37"/>
  <c r="B5180" i="37"/>
  <c r="B5178" i="37"/>
  <c r="B5176" i="37"/>
  <c r="B5174" i="37"/>
  <c r="B5172" i="37"/>
  <c r="B5170" i="37"/>
  <c r="B5168" i="37"/>
  <c r="B5166" i="37"/>
  <c r="B5164" i="37"/>
  <c r="B5162" i="37"/>
  <c r="B5160" i="37"/>
  <c r="B5158" i="37"/>
  <c r="B5156" i="37"/>
  <c r="B5154" i="37"/>
  <c r="B5152" i="37"/>
  <c r="B5150" i="37"/>
  <c r="B5148" i="37"/>
  <c r="B5146" i="37"/>
  <c r="B5144" i="37"/>
  <c r="B5142" i="37"/>
  <c r="B5140" i="37"/>
  <c r="B5138" i="37"/>
  <c r="B5136" i="37"/>
  <c r="B5134" i="37"/>
  <c r="B5132" i="37"/>
  <c r="B5130" i="37"/>
  <c r="B5128" i="37"/>
  <c r="B5126" i="37"/>
  <c r="B5124" i="37"/>
  <c r="B5122" i="37"/>
  <c r="B5120" i="37"/>
  <c r="B5118" i="37"/>
  <c r="B5116" i="37"/>
  <c r="B5114" i="37"/>
  <c r="B5112" i="37"/>
  <c r="B5110" i="37"/>
  <c r="B5108" i="37"/>
  <c r="B5106" i="37"/>
  <c r="B5104" i="37"/>
  <c r="B5102" i="37"/>
  <c r="B5100" i="37"/>
  <c r="B6461" i="37"/>
  <c r="B6459" i="37"/>
  <c r="B6457" i="37"/>
  <c r="B6455" i="37"/>
  <c r="B6453" i="37"/>
  <c r="B6451" i="37"/>
  <c r="B6449" i="37"/>
  <c r="B6447" i="37"/>
  <c r="B6445" i="37"/>
  <c r="B6443" i="37"/>
  <c r="B6441" i="37"/>
  <c r="B6439" i="37"/>
  <c r="B6437" i="37"/>
  <c r="B6435" i="37"/>
  <c r="B6433" i="37"/>
  <c r="B6431" i="37"/>
  <c r="B6429" i="37"/>
  <c r="B6427" i="37"/>
  <c r="B6425" i="37"/>
  <c r="B6423" i="37"/>
  <c r="B6421" i="37"/>
  <c r="B6419" i="37"/>
  <c r="B6417" i="37"/>
  <c r="B6415" i="37"/>
  <c r="B6413" i="37"/>
  <c r="B6411" i="37"/>
  <c r="B6409" i="37"/>
  <c r="B6407" i="37"/>
  <c r="B6405" i="37"/>
  <c r="B6403" i="37"/>
  <c r="B6401" i="37"/>
  <c r="B6399" i="37"/>
  <c r="B6397" i="37"/>
  <c r="B6395" i="37"/>
  <c r="B6393" i="37"/>
  <c r="B6391" i="37"/>
  <c r="B6389" i="37"/>
  <c r="B6387" i="37"/>
  <c r="B6385" i="37"/>
  <c r="B6383" i="37"/>
  <c r="B6381" i="37"/>
  <c r="B6379" i="37"/>
  <c r="B6377" i="37"/>
  <c r="B6375" i="37"/>
  <c r="B6373" i="37"/>
  <c r="B6371" i="37"/>
  <c r="B6369" i="37"/>
  <c r="B6367" i="37"/>
  <c r="B6365" i="37"/>
  <c r="B6363" i="37"/>
  <c r="B6361" i="37"/>
  <c r="B6359" i="37"/>
  <c r="B6357" i="37"/>
  <c r="B6355" i="37"/>
  <c r="B6353" i="37"/>
  <c r="B6351" i="37"/>
  <c r="B6349" i="37"/>
  <c r="B6347" i="37"/>
  <c r="B6345" i="37"/>
  <c r="B6343" i="37"/>
  <c r="B6341" i="37"/>
  <c r="B6339" i="37"/>
  <c r="B6337" i="37"/>
  <c r="B6335" i="37"/>
  <c r="B6333" i="37"/>
  <c r="B6331" i="37"/>
  <c r="B6329" i="37"/>
  <c r="B6327" i="37"/>
  <c r="B6325" i="37"/>
  <c r="B6323" i="37"/>
  <c r="B6321" i="37"/>
  <c r="B6319" i="37"/>
  <c r="B6317" i="37"/>
  <c r="B6315" i="37"/>
  <c r="B6313" i="37"/>
  <c r="B6311" i="37"/>
  <c r="B6309" i="37"/>
  <c r="B6307" i="37"/>
  <c r="B6305" i="37"/>
  <c r="B6303" i="37"/>
  <c r="B6301" i="37"/>
  <c r="B6299" i="37"/>
  <c r="B6297" i="37"/>
  <c r="B6295" i="37"/>
  <c r="B6293" i="37"/>
  <c r="B6291" i="37"/>
  <c r="B6289" i="37"/>
  <c r="B6287" i="37"/>
  <c r="B6285" i="37"/>
  <c r="B6283" i="37"/>
  <c r="B6281" i="37"/>
  <c r="B6279" i="37"/>
  <c r="B6277" i="37"/>
  <c r="B6275" i="37"/>
  <c r="B6273" i="37"/>
  <c r="B6271" i="37"/>
  <c r="B6269" i="37"/>
  <c r="B6267" i="37"/>
  <c r="B6265" i="37"/>
  <c r="B6263" i="37"/>
  <c r="B6261" i="37"/>
  <c r="B6259" i="37"/>
  <c r="B6257" i="37"/>
  <c r="B6255" i="37"/>
  <c r="B6253" i="37"/>
  <c r="B6251" i="37"/>
  <c r="B6249" i="37"/>
  <c r="B6247" i="37"/>
  <c r="B6245" i="37"/>
  <c r="B6243" i="37"/>
  <c r="B6241" i="37"/>
  <c r="B6239" i="37"/>
  <c r="B6237" i="37"/>
  <c r="B6235" i="37"/>
  <c r="B6233" i="37"/>
  <c r="B6231" i="37"/>
  <c r="B6229" i="37"/>
  <c r="B6227" i="37"/>
  <c r="B6225" i="37"/>
  <c r="B6223" i="37"/>
  <c r="B6221" i="37"/>
  <c r="B6219" i="37"/>
  <c r="B6217" i="37"/>
  <c r="B6215" i="37"/>
  <c r="B6213" i="37"/>
  <c r="B6211" i="37"/>
  <c r="B6209" i="37"/>
  <c r="B6207" i="37"/>
  <c r="B6205" i="37"/>
  <c r="B6203" i="37"/>
  <c r="B6201" i="37"/>
  <c r="B6199" i="37"/>
  <c r="B6197" i="37"/>
  <c r="B6195" i="37"/>
  <c r="B6193" i="37"/>
  <c r="B6191" i="37"/>
  <c r="B6189" i="37"/>
  <c r="B6187" i="37"/>
  <c r="B6185" i="37"/>
  <c r="B6183" i="37"/>
  <c r="B6181" i="37"/>
  <c r="B6179" i="37"/>
  <c r="B6177" i="37"/>
  <c r="B6175" i="37"/>
  <c r="B6173" i="37"/>
  <c r="B6171" i="37"/>
  <c r="B6169" i="37"/>
  <c r="B6167" i="37"/>
  <c r="B6165" i="37"/>
  <c r="B6163" i="37"/>
  <c r="B6161" i="37"/>
  <c r="B6159" i="37"/>
  <c r="B6157" i="37"/>
  <c r="B6155" i="37"/>
  <c r="B6153" i="37"/>
  <c r="B6151" i="37"/>
  <c r="B6149" i="37"/>
  <c r="B6147" i="37"/>
  <c r="B6145" i="37"/>
  <c r="B6143" i="37"/>
  <c r="B6141" i="37"/>
  <c r="B6139" i="37"/>
  <c r="B6137" i="37"/>
  <c r="B6135" i="37"/>
  <c r="B6133" i="37"/>
  <c r="B6131" i="37"/>
  <c r="B6129" i="37"/>
  <c r="B6127" i="37"/>
  <c r="B6125" i="37"/>
  <c r="B6123" i="37"/>
  <c r="B6121" i="37"/>
  <c r="B6119" i="37"/>
  <c r="B6117" i="37"/>
  <c r="B6115" i="37"/>
  <c r="B6113" i="37"/>
  <c r="B6111" i="37"/>
  <c r="B6109" i="37"/>
  <c r="B6107" i="37"/>
  <c r="B6105" i="37"/>
  <c r="B6103" i="37"/>
  <c r="B6101" i="37"/>
  <c r="B6099" i="37"/>
  <c r="B6097" i="37"/>
  <c r="B6095" i="37"/>
  <c r="B6093" i="37"/>
  <c r="B6091" i="37"/>
  <c r="B6089" i="37"/>
  <c r="B6087" i="37"/>
  <c r="B6085" i="37"/>
  <c r="B6083" i="37"/>
  <c r="B6081" i="37"/>
  <c r="B6079" i="37"/>
  <c r="B6077" i="37"/>
  <c r="B6075" i="37"/>
  <c r="B6073" i="37"/>
  <c r="B6071" i="37"/>
  <c r="B6069" i="37"/>
  <c r="B6067" i="37"/>
  <c r="B6065" i="37"/>
  <c r="B6063" i="37"/>
  <c r="B6061" i="37"/>
  <c r="B6059" i="37"/>
  <c r="B6057" i="37"/>
  <c r="B6055" i="37"/>
  <c r="B6053" i="37"/>
  <c r="B6051" i="37"/>
  <c r="B6049" i="37"/>
  <c r="B6047" i="37"/>
  <c r="B6045" i="37"/>
  <c r="B6043" i="37"/>
  <c r="B6041" i="37"/>
  <c r="B6039" i="37"/>
  <c r="B6037" i="37"/>
  <c r="B6035" i="37"/>
  <c r="B6033" i="37"/>
  <c r="B6031" i="37"/>
  <c r="B6029" i="37"/>
  <c r="B6027" i="37"/>
  <c r="B6025" i="37"/>
  <c r="B6023" i="37"/>
  <c r="B6021" i="37"/>
  <c r="B6019" i="37"/>
  <c r="B6017" i="37"/>
  <c r="B6015" i="37"/>
  <c r="B6013" i="37"/>
  <c r="B6011" i="37"/>
  <c r="B6009" i="37"/>
  <c r="B6007" i="37"/>
  <c r="B6005" i="37"/>
  <c r="B6003" i="37"/>
  <c r="B6001" i="37"/>
  <c r="B5999" i="37"/>
  <c r="B5997" i="37"/>
  <c r="B5995" i="37"/>
  <c r="B5993" i="37"/>
  <c r="B5991" i="37"/>
  <c r="B5989" i="37"/>
  <c r="B5987" i="37"/>
  <c r="B5985" i="37"/>
  <c r="B5983" i="37"/>
  <c r="B5981" i="37"/>
  <c r="B5979" i="37"/>
  <c r="B5977" i="37"/>
  <c r="B5975" i="37"/>
  <c r="B5973" i="37"/>
  <c r="B5971" i="37"/>
  <c r="B5969" i="37"/>
  <c r="B5967" i="37"/>
  <c r="B5965" i="37"/>
  <c r="B5963" i="37"/>
  <c r="B5961" i="37"/>
  <c r="B5959" i="37"/>
  <c r="B5957" i="37"/>
  <c r="B5955" i="37"/>
  <c r="B5953" i="37"/>
  <c r="B5951" i="37"/>
  <c r="B5949" i="37"/>
  <c r="B5947" i="37"/>
  <c r="B5945" i="37"/>
  <c r="B5943" i="37"/>
  <c r="B5941" i="37"/>
  <c r="B5939" i="37"/>
  <c r="B5937" i="37"/>
  <c r="B5935" i="37"/>
  <c r="B5933" i="37"/>
  <c r="B5931" i="37"/>
  <c r="B5929" i="37"/>
  <c r="B5927" i="37"/>
  <c r="B5925" i="37"/>
  <c r="B5923" i="37"/>
  <c r="B5921" i="37"/>
  <c r="B5919" i="37"/>
  <c r="B5917" i="37"/>
  <c r="B5915" i="37"/>
  <c r="B5913" i="37"/>
  <c r="B5911" i="37"/>
  <c r="B5909" i="37"/>
  <c r="B5907" i="37"/>
  <c r="B5905" i="37"/>
  <c r="B5903" i="37"/>
  <c r="B5901" i="37"/>
  <c r="B5899" i="37"/>
  <c r="B5897" i="37"/>
  <c r="B5895" i="37"/>
  <c r="B5893" i="37"/>
  <c r="B5891" i="37"/>
  <c r="B5889" i="37"/>
  <c r="B5887" i="37"/>
  <c r="B5885" i="37"/>
  <c r="B5883" i="37"/>
  <c r="B5881" i="37"/>
  <c r="B5879" i="37"/>
  <c r="B5877" i="37"/>
  <c r="B5875" i="37"/>
  <c r="B5873" i="37"/>
  <c r="B5871" i="37"/>
  <c r="B5869" i="37"/>
  <c r="B5867" i="37"/>
  <c r="B5865" i="37"/>
  <c r="B5863" i="37"/>
  <c r="B5861" i="37"/>
  <c r="B5859" i="37"/>
  <c r="B5857" i="37"/>
  <c r="B5855" i="37"/>
  <c r="B5853" i="37"/>
  <c r="B5851" i="37"/>
  <c r="B5849" i="37"/>
  <c r="B5847" i="37"/>
  <c r="B5845" i="37"/>
  <c r="B5843" i="37"/>
  <c r="B5841" i="37"/>
  <c r="B5839" i="37"/>
  <c r="B5837" i="37"/>
  <c r="B5835" i="37"/>
  <c r="B5833" i="37"/>
  <c r="B5831" i="37"/>
  <c r="B5829" i="37"/>
  <c r="B5827" i="37"/>
  <c r="B5825" i="37"/>
  <c r="B5823" i="37"/>
  <c r="B5821" i="37"/>
  <c r="B5819" i="37"/>
  <c r="B5817" i="37"/>
  <c r="B5815" i="37"/>
  <c r="B5813" i="37"/>
  <c r="B5811" i="37"/>
  <c r="B5809" i="37"/>
  <c r="B5807" i="37"/>
  <c r="B5805" i="37"/>
  <c r="B5803" i="37"/>
  <c r="B5801" i="37"/>
  <c r="B5799" i="37"/>
  <c r="B5797" i="37"/>
  <c r="B5795" i="37"/>
  <c r="B5793" i="37"/>
  <c r="B5791" i="37"/>
  <c r="B5789" i="37"/>
  <c r="B5787" i="37"/>
  <c r="B5785" i="37"/>
  <c r="B5783" i="37"/>
  <c r="B5781" i="37"/>
  <c r="B5779" i="37"/>
  <c r="B5777" i="37"/>
  <c r="B5775" i="37"/>
  <c r="B5773" i="37"/>
  <c r="B5771" i="37"/>
  <c r="B5769" i="37"/>
  <c r="B5767" i="37"/>
  <c r="B5765" i="37"/>
  <c r="B5763" i="37"/>
  <c r="B5761" i="37"/>
  <c r="B5759" i="37"/>
  <c r="B5757" i="37"/>
  <c r="B5755" i="37"/>
  <c r="B5753" i="37"/>
  <c r="B5751" i="37"/>
  <c r="B5749" i="37"/>
  <c r="B5747" i="37"/>
  <c r="B5745" i="37"/>
  <c r="B5743" i="37"/>
  <c r="B5741" i="37"/>
  <c r="B5739" i="37"/>
  <c r="B5737" i="37"/>
  <c r="B5735" i="37"/>
  <c r="B5733" i="37"/>
  <c r="B5731" i="37"/>
  <c r="B5729" i="37"/>
  <c r="B5727" i="37"/>
  <c r="B5725" i="37"/>
  <c r="B5723" i="37"/>
  <c r="B5721" i="37"/>
  <c r="B5719" i="37"/>
  <c r="B5717" i="37"/>
  <c r="B5715" i="37"/>
  <c r="B5713" i="37"/>
  <c r="B5711" i="37"/>
  <c r="B5709" i="37"/>
  <c r="B5707" i="37"/>
  <c r="B5705" i="37"/>
  <c r="B5703" i="37"/>
  <c r="B5701" i="37"/>
  <c r="B5699" i="37"/>
  <c r="B5697" i="37"/>
  <c r="B5695" i="37"/>
  <c r="B5693" i="37"/>
  <c r="B5691" i="37"/>
  <c r="B5689" i="37"/>
  <c r="B5687" i="37"/>
  <c r="B5685" i="37"/>
  <c r="B5683" i="37"/>
  <c r="B5681" i="37"/>
  <c r="B5679" i="37"/>
  <c r="B5677" i="37"/>
  <c r="B5675" i="37"/>
  <c r="B5673" i="37"/>
  <c r="B5671" i="37"/>
  <c r="B5669" i="37"/>
  <c r="B5667" i="37"/>
  <c r="B5665" i="37"/>
  <c r="B5663" i="37"/>
  <c r="B5661" i="37"/>
  <c r="B5659" i="37"/>
  <c r="B5657" i="37"/>
  <c r="B5655" i="37"/>
  <c r="B5653" i="37"/>
  <c r="B5651" i="37"/>
  <c r="B5649" i="37"/>
  <c r="B5647" i="37"/>
  <c r="B5645" i="37"/>
  <c r="B5643" i="37"/>
  <c r="B5641" i="37"/>
  <c r="B5639" i="37"/>
  <c r="B5637" i="37"/>
  <c r="B5635" i="37"/>
  <c r="B5633" i="37"/>
  <c r="B5631" i="37"/>
  <c r="B5629" i="37"/>
  <c r="B5627" i="37"/>
  <c r="B5625" i="37"/>
  <c r="B5623" i="37"/>
  <c r="B5621" i="37"/>
  <c r="B5619" i="37"/>
  <c r="B5617" i="37"/>
  <c r="B5615" i="37"/>
  <c r="B5613" i="37"/>
  <c r="B5611" i="37"/>
  <c r="B5609" i="37"/>
  <c r="B5607" i="37"/>
  <c r="B5605" i="37"/>
  <c r="B5603" i="37"/>
  <c r="B5601" i="37"/>
  <c r="B5599" i="37"/>
  <c r="B5597" i="37"/>
  <c r="B5595" i="37"/>
  <c r="B5593" i="37"/>
  <c r="B5591" i="37"/>
  <c r="B5589" i="37"/>
  <c r="B5587" i="37"/>
  <c r="B5585" i="37"/>
  <c r="B5583" i="37"/>
  <c r="B5581" i="37"/>
  <c r="B5579" i="37"/>
  <c r="B5577" i="37"/>
  <c r="B5575" i="37"/>
  <c r="B5573" i="37"/>
  <c r="B5571" i="37"/>
  <c r="B5569" i="37"/>
  <c r="B5567" i="37"/>
  <c r="B5565" i="37"/>
  <c r="B5563" i="37"/>
  <c r="B5561" i="37"/>
  <c r="B5559" i="37"/>
  <c r="B5557" i="37"/>
  <c r="B5555" i="37"/>
  <c r="B5553" i="37"/>
  <c r="B5551" i="37"/>
  <c r="B5549" i="37"/>
  <c r="B5547" i="37"/>
  <c r="B5545" i="37"/>
  <c r="B5543" i="37"/>
  <c r="B5541" i="37"/>
  <c r="B5539" i="37"/>
  <c r="B5537" i="37"/>
  <c r="B5535" i="37"/>
  <c r="B5533" i="37"/>
  <c r="B5531" i="37"/>
  <c r="B5529" i="37"/>
  <c r="B5527" i="37"/>
  <c r="B5525" i="37"/>
  <c r="B5523" i="37"/>
  <c r="B5521" i="37"/>
  <c r="B5519" i="37"/>
  <c r="B5517" i="37"/>
  <c r="B5515" i="37"/>
  <c r="B5513" i="37"/>
  <c r="B5511" i="37"/>
  <c r="B5509" i="37"/>
  <c r="B5507" i="37"/>
  <c r="B5505" i="37"/>
  <c r="B5503" i="37"/>
  <c r="B5501" i="37"/>
  <c r="B5499" i="37"/>
  <c r="B5497" i="37"/>
  <c r="B5495" i="37"/>
  <c r="B5493" i="37"/>
  <c r="B5491" i="37"/>
  <c r="B5489" i="37"/>
  <c r="B5487" i="37"/>
  <c r="B5485" i="37"/>
  <c r="B5483" i="37"/>
  <c r="B5481" i="37"/>
  <c r="B5479" i="37"/>
  <c r="B5477" i="37"/>
  <c r="B5475" i="37"/>
  <c r="B5473" i="37"/>
  <c r="B5471" i="37"/>
  <c r="B5469" i="37"/>
  <c r="B5467" i="37"/>
  <c r="B5465" i="37"/>
  <c r="B5463" i="37"/>
  <c r="B5461" i="37"/>
  <c r="B5459" i="37"/>
  <c r="B5457" i="37"/>
  <c r="B5455" i="37"/>
  <c r="B5453" i="37"/>
  <c r="B5451" i="37"/>
  <c r="B5449" i="37"/>
  <c r="B5447" i="37"/>
  <c r="B5445" i="37"/>
  <c r="B5443" i="37"/>
  <c r="B5441" i="37"/>
  <c r="B5439" i="37"/>
  <c r="B5437" i="37"/>
  <c r="B5435" i="37"/>
  <c r="B5433" i="37"/>
  <c r="B5431" i="37"/>
  <c r="B5429" i="37"/>
  <c r="B5427" i="37"/>
  <c r="B5425" i="37"/>
  <c r="B5423" i="37"/>
  <c r="B5421" i="37"/>
  <c r="B5419" i="37"/>
  <c r="B5417" i="37"/>
  <c r="B5415" i="37"/>
  <c r="B5413" i="37"/>
  <c r="B5411" i="37"/>
  <c r="B5409" i="37"/>
  <c r="B5407" i="37"/>
  <c r="B5405" i="37"/>
  <c r="B5403" i="37"/>
  <c r="B5401" i="37"/>
  <c r="B5399" i="37"/>
  <c r="B5397" i="37"/>
  <c r="B5395" i="37"/>
  <c r="B5393" i="37"/>
  <c r="B5391" i="37"/>
  <c r="B5389" i="37"/>
  <c r="B5387" i="37"/>
  <c r="B5385" i="37"/>
  <c r="B5383" i="37"/>
  <c r="B5381" i="37"/>
  <c r="B5379" i="37"/>
  <c r="B5377" i="37"/>
  <c r="B5375" i="37"/>
  <c r="B5373" i="37"/>
  <c r="B5371" i="37"/>
  <c r="B5369" i="37"/>
  <c r="B5367" i="37"/>
  <c r="B5365" i="37"/>
  <c r="B5363" i="37"/>
  <c r="B5361" i="37"/>
  <c r="B5359" i="37"/>
  <c r="B5357" i="37"/>
  <c r="B5355" i="37"/>
  <c r="B5353" i="37"/>
  <c r="B5351" i="37"/>
  <c r="B5349" i="37"/>
  <c r="B5347" i="37"/>
  <c r="B5345" i="37"/>
  <c r="B5343" i="37"/>
  <c r="B5341" i="37"/>
  <c r="B5339" i="37"/>
  <c r="B5337" i="37"/>
  <c r="B5335" i="37"/>
  <c r="B5333" i="37"/>
  <c r="B5331" i="37"/>
  <c r="B5329" i="37"/>
  <c r="B5327" i="37"/>
  <c r="B5325" i="37"/>
  <c r="B5323" i="37"/>
  <c r="B5321" i="37"/>
  <c r="B5319" i="37"/>
  <c r="B5317" i="37"/>
  <c r="B5315" i="37"/>
  <c r="B5313" i="37"/>
  <c r="B5311" i="37"/>
  <c r="B5309" i="37"/>
  <c r="B5307" i="37"/>
  <c r="B5305" i="37"/>
  <c r="B5303" i="37"/>
  <c r="B5301" i="37"/>
  <c r="B5299" i="37"/>
  <c r="B5297" i="37"/>
  <c r="B5295" i="37"/>
  <c r="B5293" i="37"/>
  <c r="B5291" i="37"/>
  <c r="B5289" i="37"/>
  <c r="B5287" i="37"/>
  <c r="B5285" i="37"/>
  <c r="B5283" i="37"/>
  <c r="B5281" i="37"/>
  <c r="B5279" i="37"/>
  <c r="B5277" i="37"/>
  <c r="B5275" i="37"/>
  <c r="B5273" i="37"/>
  <c r="B5271" i="37"/>
  <c r="B5269" i="37"/>
  <c r="B5267" i="37"/>
  <c r="B5265" i="37"/>
  <c r="B5263" i="37"/>
  <c r="B5261" i="37"/>
  <c r="B5259" i="37"/>
  <c r="B5257" i="37"/>
  <c r="B5255" i="37"/>
  <c r="B5253" i="37"/>
  <c r="B5251" i="37"/>
  <c r="B5249" i="37"/>
  <c r="B5247" i="37"/>
  <c r="B5245" i="37"/>
  <c r="B5243" i="37"/>
  <c r="B5241" i="37"/>
  <c r="B5239" i="37"/>
  <c r="B5237" i="37"/>
  <c r="B5235" i="37"/>
  <c r="B5233" i="37"/>
  <c r="B5231" i="37"/>
  <c r="B5229" i="37"/>
  <c r="B5227" i="37"/>
  <c r="B5225" i="37"/>
  <c r="B5223" i="37"/>
  <c r="B5221" i="37"/>
  <c r="B5219" i="37"/>
  <c r="B5217" i="37"/>
  <c r="B5215" i="37"/>
  <c r="B5213" i="37"/>
  <c r="B5211" i="37"/>
  <c r="B5209" i="37"/>
  <c r="B5207" i="37"/>
  <c r="B5205" i="37"/>
  <c r="B5203" i="37"/>
  <c r="B5201" i="37"/>
  <c r="B5199" i="37"/>
  <c r="B5197" i="37"/>
  <c r="B5195" i="37"/>
  <c r="B5193" i="37"/>
  <c r="B5191" i="37"/>
  <c r="B5189" i="37"/>
  <c r="B5187" i="37"/>
  <c r="B5185" i="37"/>
  <c r="B5183" i="37"/>
  <c r="B5181" i="37"/>
  <c r="B5179" i="37"/>
  <c r="B5177" i="37"/>
  <c r="B5175" i="37"/>
  <c r="B5173" i="37"/>
  <c r="B5171" i="37"/>
  <c r="B5169" i="37"/>
  <c r="B5167" i="37"/>
  <c r="B5165" i="37"/>
  <c r="B5163" i="37"/>
  <c r="B5161" i="37"/>
  <c r="B5159" i="37"/>
  <c r="B5157" i="37"/>
  <c r="B5155" i="37"/>
  <c r="B5153" i="37"/>
  <c r="B5151" i="37"/>
  <c r="B5149" i="37"/>
  <c r="B5147" i="37"/>
  <c r="B5145" i="37"/>
  <c r="B5143" i="37"/>
  <c r="B5141" i="37"/>
  <c r="B5139" i="37"/>
  <c r="B5137" i="37"/>
  <c r="B5135" i="37"/>
  <c r="B5133" i="37"/>
  <c r="B5131" i="37"/>
  <c r="B5129" i="37"/>
  <c r="B5127" i="37"/>
  <c r="B5125" i="37"/>
  <c r="B5123" i="37"/>
  <c r="B5121" i="37"/>
  <c r="B5119" i="37"/>
  <c r="B5117" i="37"/>
  <c r="B5115" i="37"/>
  <c r="B5113" i="37"/>
  <c r="B5111" i="37"/>
  <c r="B5109" i="37"/>
  <c r="B5107" i="37"/>
  <c r="B5105" i="37"/>
  <c r="B5103" i="37"/>
  <c r="B5101" i="37"/>
  <c r="B5099" i="37"/>
  <c r="B5098" i="37"/>
  <c r="B5096" i="37"/>
  <c r="B5094" i="37"/>
  <c r="B5092" i="37"/>
  <c r="B5090" i="37"/>
  <c r="B5088" i="37"/>
  <c r="B5086" i="37"/>
  <c r="B5084" i="37"/>
  <c r="B5082" i="37"/>
  <c r="B5080" i="37"/>
  <c r="B5078" i="37"/>
  <c r="B5076" i="37"/>
  <c r="B5074" i="37"/>
  <c r="B5072" i="37"/>
  <c r="B5070" i="37"/>
  <c r="B5068" i="37"/>
  <c r="B5066" i="37"/>
  <c r="B5064" i="37"/>
  <c r="B5062" i="37"/>
  <c r="B5060" i="37"/>
  <c r="B5058" i="37"/>
  <c r="B5056" i="37"/>
  <c r="B5054" i="37"/>
  <c r="B5052" i="37"/>
  <c r="B5050" i="37"/>
  <c r="B5048" i="37"/>
  <c r="B5046" i="37"/>
  <c r="B5044" i="37"/>
  <c r="B5042" i="37"/>
  <c r="B5040" i="37"/>
  <c r="B5038" i="37"/>
  <c r="B5036" i="37"/>
  <c r="B5034" i="37"/>
  <c r="B5032" i="37"/>
  <c r="B5030" i="37"/>
  <c r="B5028" i="37"/>
  <c r="B5026" i="37"/>
  <c r="B5024" i="37"/>
  <c r="B5022" i="37"/>
  <c r="B5020" i="37"/>
  <c r="B5018" i="37"/>
  <c r="B5016" i="37"/>
  <c r="B5014" i="37"/>
  <c r="B5012" i="37"/>
  <c r="B5010" i="37"/>
  <c r="B5008" i="37"/>
  <c r="B5006" i="37"/>
  <c r="B5004" i="37"/>
  <c r="B5002" i="37"/>
  <c r="B5000" i="37"/>
  <c r="B4998" i="37"/>
  <c r="B4996" i="37"/>
  <c r="B4994" i="37"/>
  <c r="B4992" i="37"/>
  <c r="B4990" i="37"/>
  <c r="B4988" i="37"/>
  <c r="B4986" i="37"/>
  <c r="B4984" i="37"/>
  <c r="B4982" i="37"/>
  <c r="B4980" i="37"/>
  <c r="B4978" i="37"/>
  <c r="B4976" i="37"/>
  <c r="B4974" i="37"/>
  <c r="B4972" i="37"/>
  <c r="B4970" i="37"/>
  <c r="B4968" i="37"/>
  <c r="B4966" i="37"/>
  <c r="B4964" i="37"/>
  <c r="B4962" i="37"/>
  <c r="B4960" i="37"/>
  <c r="B4958" i="37"/>
  <c r="B4956" i="37"/>
  <c r="B4954" i="37"/>
  <c r="B4952" i="37"/>
  <c r="B4950" i="37"/>
  <c r="B4948" i="37"/>
  <c r="B4946" i="37"/>
  <c r="B4944" i="37"/>
  <c r="B4942" i="37"/>
  <c r="B4940" i="37"/>
  <c r="B4938" i="37"/>
  <c r="B4936" i="37"/>
  <c r="B4934" i="37"/>
  <c r="B4932" i="37"/>
  <c r="B4930" i="37"/>
  <c r="B4928" i="37"/>
  <c r="B4926" i="37"/>
  <c r="B4924" i="37"/>
  <c r="B4922" i="37"/>
  <c r="B4920" i="37"/>
  <c r="B4918" i="37"/>
  <c r="B4916" i="37"/>
  <c r="B4914" i="37"/>
  <c r="B4912" i="37"/>
  <c r="B4910" i="37"/>
  <c r="B4908" i="37"/>
  <c r="B4906" i="37"/>
  <c r="B4904" i="37"/>
  <c r="B4902" i="37"/>
  <c r="B4900" i="37"/>
  <c r="B4898" i="37"/>
  <c r="B4896" i="37"/>
  <c r="B4894" i="37"/>
  <c r="B4892" i="37"/>
  <c r="B4890" i="37"/>
  <c r="B4888" i="37"/>
  <c r="B4886" i="37"/>
  <c r="B4884" i="37"/>
  <c r="B4882" i="37"/>
  <c r="B4880" i="37"/>
  <c r="B4878" i="37"/>
  <c r="B4876" i="37"/>
  <c r="B4874" i="37"/>
  <c r="B4872" i="37"/>
  <c r="B4870" i="37"/>
  <c r="B4868" i="37"/>
  <c r="B4866" i="37"/>
  <c r="B4864" i="37"/>
  <c r="B4862" i="37"/>
  <c r="B4860" i="37"/>
  <c r="B4858" i="37"/>
  <c r="B4856" i="37"/>
  <c r="B4854" i="37"/>
  <c r="B4852" i="37"/>
  <c r="B4850" i="37"/>
  <c r="B4848" i="37"/>
  <c r="B4846" i="37"/>
  <c r="B4844" i="37"/>
  <c r="B4842" i="37"/>
  <c r="B4840" i="37"/>
  <c r="B4838" i="37"/>
  <c r="B4836" i="37"/>
  <c r="B4834" i="37"/>
  <c r="B4832" i="37"/>
  <c r="B4830" i="37"/>
  <c r="B4828" i="37"/>
  <c r="B4826" i="37"/>
  <c r="B4824" i="37"/>
  <c r="B4822" i="37"/>
  <c r="B4820" i="37"/>
  <c r="B4818" i="37"/>
  <c r="B4816" i="37"/>
  <c r="B4814" i="37"/>
  <c r="B4812" i="37"/>
  <c r="B4810" i="37"/>
  <c r="B4808" i="37"/>
  <c r="B4806" i="37"/>
  <c r="B4804" i="37"/>
  <c r="B4802" i="37"/>
  <c r="B4800" i="37"/>
  <c r="B4798" i="37"/>
  <c r="B4796" i="37"/>
  <c r="B4794" i="37"/>
  <c r="B4792" i="37"/>
  <c r="B4790" i="37"/>
  <c r="B4788" i="37"/>
  <c r="B4786" i="37"/>
  <c r="B4784" i="37"/>
  <c r="B4782" i="37"/>
  <c r="B4780" i="37"/>
  <c r="B4778" i="37"/>
  <c r="B4776" i="37"/>
  <c r="B4774" i="37"/>
  <c r="B4772" i="37"/>
  <c r="B4770" i="37"/>
  <c r="B4768" i="37"/>
  <c r="B4766" i="37"/>
  <c r="B4764" i="37"/>
  <c r="B4762" i="37"/>
  <c r="B4760" i="37"/>
  <c r="B4758" i="37"/>
  <c r="B4756" i="37"/>
  <c r="B4754" i="37"/>
  <c r="B4752" i="37"/>
  <c r="B4750" i="37"/>
  <c r="B4748" i="37"/>
  <c r="B4746" i="37"/>
  <c r="B4744" i="37"/>
  <c r="B4742" i="37"/>
  <c r="B4740" i="37"/>
  <c r="B4738" i="37"/>
  <c r="B4736" i="37"/>
  <c r="B4734" i="37"/>
  <c r="B4732" i="37"/>
  <c r="B4730" i="37"/>
  <c r="B4728" i="37"/>
  <c r="B4726" i="37"/>
  <c r="B4724" i="37"/>
  <c r="B4722" i="37"/>
  <c r="B4720" i="37"/>
  <c r="B4718" i="37"/>
  <c r="B4716" i="37"/>
  <c r="B4714" i="37"/>
  <c r="B4712" i="37"/>
  <c r="B4710" i="37"/>
  <c r="B4708" i="37"/>
  <c r="B4706" i="37"/>
  <c r="B4704" i="37"/>
  <c r="B4702" i="37"/>
  <c r="B4700" i="37"/>
  <c r="B4698" i="37"/>
  <c r="B4696" i="37"/>
  <c r="B4694" i="37"/>
  <c r="B4692" i="37"/>
  <c r="B4690" i="37"/>
  <c r="B4688" i="37"/>
  <c r="B4686" i="37"/>
  <c r="B4684" i="37"/>
  <c r="B4682" i="37"/>
  <c r="B4680" i="37"/>
  <c r="B4678" i="37"/>
  <c r="B4676" i="37"/>
  <c r="B4674" i="37"/>
  <c r="B4672" i="37"/>
  <c r="B4670" i="37"/>
  <c r="B4668" i="37"/>
  <c r="B4666" i="37"/>
  <c r="B4664" i="37"/>
  <c r="B4662" i="37"/>
  <c r="B4660" i="37"/>
  <c r="B4658" i="37"/>
  <c r="B4656" i="37"/>
  <c r="B4654" i="37"/>
  <c r="B4652" i="37"/>
  <c r="B4650" i="37"/>
  <c r="B4648" i="37"/>
  <c r="B4646" i="37"/>
  <c r="B4644" i="37"/>
  <c r="B4642" i="37"/>
  <c r="B4640" i="37"/>
  <c r="B4638" i="37"/>
  <c r="B4636" i="37"/>
  <c r="B4634" i="37"/>
  <c r="B4632" i="37"/>
  <c r="B4630" i="37"/>
  <c r="B4628" i="37"/>
  <c r="B4626" i="37"/>
  <c r="B4624" i="37"/>
  <c r="B4622" i="37"/>
  <c r="B4620" i="37"/>
  <c r="B4618" i="37"/>
  <c r="B4616" i="37"/>
  <c r="B4614" i="37"/>
  <c r="B4612" i="37"/>
  <c r="B4610" i="37"/>
  <c r="B4608" i="37"/>
  <c r="B4606" i="37"/>
  <c r="B4604" i="37"/>
  <c r="B4602" i="37"/>
  <c r="B4600" i="37"/>
  <c r="B4598" i="37"/>
  <c r="B4596" i="37"/>
  <c r="B4594" i="37"/>
  <c r="B4592" i="37"/>
  <c r="B4590" i="37"/>
  <c r="B4588" i="37"/>
  <c r="B4586" i="37"/>
  <c r="B4584" i="37"/>
  <c r="B4582" i="37"/>
  <c r="B4580" i="37"/>
  <c r="B4578" i="37"/>
  <c r="B4576" i="37"/>
  <c r="B4574" i="37"/>
  <c r="B4572" i="37"/>
  <c r="B4570" i="37"/>
  <c r="B4568" i="37"/>
  <c r="B4566" i="37"/>
  <c r="B4564" i="37"/>
  <c r="B4562" i="37"/>
  <c r="B4560" i="37"/>
  <c r="B4558" i="37"/>
  <c r="B4556" i="37"/>
  <c r="B4554" i="37"/>
  <c r="B4552" i="37"/>
  <c r="B4550" i="37"/>
  <c r="B4548" i="37"/>
  <c r="B4546" i="37"/>
  <c r="B4544" i="37"/>
  <c r="B4542" i="37"/>
  <c r="B4540" i="37"/>
  <c r="B4538" i="37"/>
  <c r="B4536" i="37"/>
  <c r="B4534" i="37"/>
  <c r="B4532" i="37"/>
  <c r="B4530" i="37"/>
  <c r="B4528" i="37"/>
  <c r="B4526" i="37"/>
  <c r="B4524" i="37"/>
  <c r="B4522" i="37"/>
  <c r="B4520" i="37"/>
  <c r="B4518" i="37"/>
  <c r="B4516" i="37"/>
  <c r="B4514" i="37"/>
  <c r="B4512" i="37"/>
  <c r="B4510" i="37"/>
  <c r="B4508" i="37"/>
  <c r="B4506" i="37"/>
  <c r="B4504" i="37"/>
  <c r="B4502" i="37"/>
  <c r="B4500" i="37"/>
  <c r="B4498" i="37"/>
  <c r="B4496" i="37"/>
  <c r="B4494" i="37"/>
  <c r="B4492" i="37"/>
  <c r="B4490" i="37"/>
  <c r="B4488" i="37"/>
  <c r="B4486" i="37"/>
  <c r="B4484" i="37"/>
  <c r="B4482" i="37"/>
  <c r="B4480" i="37"/>
  <c r="B4478" i="37"/>
  <c r="B4476" i="37"/>
  <c r="B4474" i="37"/>
  <c r="B4472" i="37"/>
  <c r="B4470" i="37"/>
  <c r="B4468" i="37"/>
  <c r="B4466" i="37"/>
  <c r="B4464" i="37"/>
  <c r="B4462" i="37"/>
  <c r="B4460" i="37"/>
  <c r="B4458" i="37"/>
  <c r="B4456" i="37"/>
  <c r="B4454" i="37"/>
  <c r="B4452" i="37"/>
  <c r="B4450" i="37"/>
  <c r="B4448" i="37"/>
  <c r="B4446" i="37"/>
  <c r="B4444" i="37"/>
  <c r="B4442" i="37"/>
  <c r="B4440" i="37"/>
  <c r="B4438" i="37"/>
  <c r="B4436" i="37"/>
  <c r="B4434" i="37"/>
  <c r="B4432" i="37"/>
  <c r="B4430" i="37"/>
  <c r="B4428" i="37"/>
  <c r="B4426" i="37"/>
  <c r="B4424" i="37"/>
  <c r="B4422" i="37"/>
  <c r="B4420" i="37"/>
  <c r="B4418" i="37"/>
  <c r="B4416" i="37"/>
  <c r="B4414" i="37"/>
  <c r="B4412" i="37"/>
  <c r="B4410" i="37"/>
  <c r="B4408" i="37"/>
  <c r="B4406" i="37"/>
  <c r="B4404" i="37"/>
  <c r="B4402" i="37"/>
  <c r="B4400" i="37"/>
  <c r="B4398" i="37"/>
  <c r="B4396" i="37"/>
  <c r="B4394" i="37"/>
  <c r="B4392" i="37"/>
  <c r="B4390" i="37"/>
  <c r="B4388" i="37"/>
  <c r="B4386" i="37"/>
  <c r="B4384" i="37"/>
  <c r="B4382" i="37"/>
  <c r="B4380" i="37"/>
  <c r="B4378" i="37"/>
  <c r="B4376" i="37"/>
  <c r="B4374" i="37"/>
  <c r="B4372" i="37"/>
  <c r="B4370" i="37"/>
  <c r="B4368" i="37"/>
  <c r="B4366" i="37"/>
  <c r="B4364" i="37"/>
  <c r="B4362" i="37"/>
  <c r="B4360" i="37"/>
  <c r="B4358" i="37"/>
  <c r="B4356" i="37"/>
  <c r="B4354" i="37"/>
  <c r="B4352" i="37"/>
  <c r="B4350" i="37"/>
  <c r="B4348" i="37"/>
  <c r="B4346" i="37"/>
  <c r="B4344" i="37"/>
  <c r="B4342" i="37"/>
  <c r="B4340" i="37"/>
  <c r="B4338" i="37"/>
  <c r="B4336" i="37"/>
  <c r="B4334" i="37"/>
  <c r="B4332" i="37"/>
  <c r="B4330" i="37"/>
  <c r="B4328" i="37"/>
  <c r="B4326" i="37"/>
  <c r="B4324" i="37"/>
  <c r="B4322" i="37"/>
  <c r="B4320" i="37"/>
  <c r="B4318" i="37"/>
  <c r="B4316" i="37"/>
  <c r="B4314" i="37"/>
  <c r="B4312" i="37"/>
  <c r="B4310" i="37"/>
  <c r="B4308" i="37"/>
  <c r="B4306" i="37"/>
  <c r="B4304" i="37"/>
  <c r="B4302" i="37"/>
  <c r="B4300" i="37"/>
  <c r="B4298" i="37"/>
  <c r="B4296" i="37"/>
  <c r="B4294" i="37"/>
  <c r="B4292" i="37"/>
  <c r="B4290" i="37"/>
  <c r="B4288" i="37"/>
  <c r="B4286" i="37"/>
  <c r="B4284" i="37"/>
  <c r="B4282" i="37"/>
  <c r="B4280" i="37"/>
  <c r="B4278" i="37"/>
  <c r="B4276" i="37"/>
  <c r="B4274" i="37"/>
  <c r="B4272" i="37"/>
  <c r="B4270" i="37"/>
  <c r="B4268" i="37"/>
  <c r="B4266" i="37"/>
  <c r="B4264" i="37"/>
  <c r="B4262" i="37"/>
  <c r="B4260" i="37"/>
  <c r="B4258" i="37"/>
  <c r="B4256" i="37"/>
  <c r="B4254" i="37"/>
  <c r="B4252" i="37"/>
  <c r="B4250" i="37"/>
  <c r="B4248" i="37"/>
  <c r="B4246" i="37"/>
  <c r="B4244" i="37"/>
  <c r="B4242" i="37"/>
  <c r="B4240" i="37"/>
  <c r="B4238" i="37"/>
  <c r="B4236" i="37"/>
  <c r="B4234" i="37"/>
  <c r="B4232" i="37"/>
  <c r="B4230" i="37"/>
  <c r="B4228" i="37"/>
  <c r="B4226" i="37"/>
  <c r="B4224" i="37"/>
  <c r="B4222" i="37"/>
  <c r="B4220" i="37"/>
  <c r="B4218" i="37"/>
  <c r="B4216" i="37"/>
  <c r="B4214" i="37"/>
  <c r="B4212" i="37"/>
  <c r="B4210" i="37"/>
  <c r="B4208" i="37"/>
  <c r="B4206" i="37"/>
  <c r="B4204" i="37"/>
  <c r="B4202" i="37"/>
  <c r="B4200" i="37"/>
  <c r="B4198" i="37"/>
  <c r="B4196" i="37"/>
  <c r="B4194" i="37"/>
  <c r="B4192" i="37"/>
  <c r="B4190" i="37"/>
  <c r="B4188" i="37"/>
  <c r="B4186" i="37"/>
  <c r="B4184" i="37"/>
  <c r="B4182" i="37"/>
  <c r="B4180" i="37"/>
  <c r="B4178" i="37"/>
  <c r="B4176" i="37"/>
  <c r="B4174" i="37"/>
  <c r="B4172" i="37"/>
  <c r="B4170" i="37"/>
  <c r="B4168" i="37"/>
  <c r="B4166" i="37"/>
  <c r="B4164" i="37"/>
  <c r="B4162" i="37"/>
  <c r="B4160" i="37"/>
  <c r="B4158" i="37"/>
  <c r="B4156" i="37"/>
  <c r="B4154" i="37"/>
  <c r="B4152" i="37"/>
  <c r="B4150" i="37"/>
  <c r="B4148" i="37"/>
  <c r="B4146" i="37"/>
  <c r="B4144" i="37"/>
  <c r="B4142" i="37"/>
  <c r="B4140" i="37"/>
  <c r="B4138" i="37"/>
  <c r="B4136" i="37"/>
  <c r="B4134" i="37"/>
  <c r="B4132" i="37"/>
  <c r="B4130" i="37"/>
  <c r="B4128" i="37"/>
  <c r="B4126" i="37"/>
  <c r="B4124" i="37"/>
  <c r="B4122" i="37"/>
  <c r="B4120" i="37"/>
  <c r="B4118" i="37"/>
  <c r="B4116" i="37"/>
  <c r="B4114" i="37"/>
  <c r="B4112" i="37"/>
  <c r="B4110" i="37"/>
  <c r="B4108" i="37"/>
  <c r="B4106" i="37"/>
  <c r="B4104" i="37"/>
  <c r="B4102" i="37"/>
  <c r="B4100" i="37"/>
  <c r="B4098" i="37"/>
  <c r="B4096" i="37"/>
  <c r="B4094" i="37"/>
  <c r="B4092" i="37"/>
  <c r="B4090" i="37"/>
  <c r="B4088" i="37"/>
  <c r="B4086" i="37"/>
  <c r="B4084" i="37"/>
  <c r="B4082" i="37"/>
  <c r="B4080" i="37"/>
  <c r="B4078" i="37"/>
  <c r="B4076" i="37"/>
  <c r="B4074" i="37"/>
  <c r="B4072" i="37"/>
  <c r="B4070" i="37"/>
  <c r="B4068" i="37"/>
  <c r="B4066" i="37"/>
  <c r="B4064" i="37"/>
  <c r="B4062" i="37"/>
  <c r="B4060" i="37"/>
  <c r="B4058" i="37"/>
  <c r="B4056" i="37"/>
  <c r="B4054" i="37"/>
  <c r="B4052" i="37"/>
  <c r="B4050" i="37"/>
  <c r="B4048" i="37"/>
  <c r="B4046" i="37"/>
  <c r="B4044" i="37"/>
  <c r="B4042" i="37"/>
  <c r="B4040" i="37"/>
  <c r="B4038" i="37"/>
  <c r="B4036" i="37"/>
  <c r="B4034" i="37"/>
  <c r="B4032" i="37"/>
  <c r="B4030" i="37"/>
  <c r="B4028" i="37"/>
  <c r="B4026" i="37"/>
  <c r="B4024" i="37"/>
  <c r="B4022" i="37"/>
  <c r="B4020" i="37"/>
  <c r="B4018" i="37"/>
  <c r="B4016" i="37"/>
  <c r="B4014" i="37"/>
  <c r="B4012" i="37"/>
  <c r="B4010" i="37"/>
  <c r="B4008" i="37"/>
  <c r="B4006" i="37"/>
  <c r="B4004" i="37"/>
  <c r="B4002" i="37"/>
  <c r="B4000" i="37"/>
  <c r="B3998" i="37"/>
  <c r="B3996" i="37"/>
  <c r="B3994" i="37"/>
  <c r="B3992" i="37"/>
  <c r="B3990" i="37"/>
  <c r="B3988" i="37"/>
  <c r="B3986" i="37"/>
  <c r="B3984" i="37"/>
  <c r="B3982" i="37"/>
  <c r="B3980" i="37"/>
  <c r="B3978" i="37"/>
  <c r="B3976" i="37"/>
  <c r="B3974" i="37"/>
  <c r="B3972" i="37"/>
  <c r="B3970" i="37"/>
  <c r="B3968" i="37"/>
  <c r="B3966" i="37"/>
  <c r="B3964" i="37"/>
  <c r="B3962" i="37"/>
  <c r="B3960" i="37"/>
  <c r="B3958" i="37"/>
  <c r="B3956" i="37"/>
  <c r="B3954" i="37"/>
  <c r="B3952" i="37"/>
  <c r="B3950" i="37"/>
  <c r="B3948" i="37"/>
  <c r="B3946" i="37"/>
  <c r="B3944" i="37"/>
  <c r="B3942" i="37"/>
  <c r="B3940" i="37"/>
  <c r="B3938" i="37"/>
  <c r="B3936" i="37"/>
  <c r="B3934" i="37"/>
  <c r="B3932" i="37"/>
  <c r="B3930" i="37"/>
  <c r="B3928" i="37"/>
  <c r="B3926" i="37"/>
  <c r="B3924" i="37"/>
  <c r="B3922" i="37"/>
  <c r="B3920" i="37"/>
  <c r="B3918" i="37"/>
  <c r="B3916" i="37"/>
  <c r="B3914" i="37"/>
  <c r="B3912" i="37"/>
  <c r="B3910" i="37"/>
  <c r="B3908" i="37"/>
  <c r="B3906" i="37"/>
  <c r="B3904" i="37"/>
  <c r="B3902" i="37"/>
  <c r="B3900" i="37"/>
  <c r="B3898" i="37"/>
  <c r="B3896" i="37"/>
  <c r="B3894" i="37"/>
  <c r="B3892" i="37"/>
  <c r="B3890" i="37"/>
  <c r="B3888" i="37"/>
  <c r="B3886" i="37"/>
  <c r="B3884" i="37"/>
  <c r="B3882" i="37"/>
  <c r="B3880" i="37"/>
  <c r="B3878" i="37"/>
  <c r="B3876" i="37"/>
  <c r="B3874" i="37"/>
  <c r="B3872" i="37"/>
  <c r="B3870" i="37"/>
  <c r="B3868" i="37"/>
  <c r="B3866" i="37"/>
  <c r="B3864" i="37"/>
  <c r="B3862" i="37"/>
  <c r="B3860" i="37"/>
  <c r="B3858" i="37"/>
  <c r="B3856" i="37"/>
  <c r="B3854" i="37"/>
  <c r="B3852" i="37"/>
  <c r="B3850" i="37"/>
  <c r="B3848" i="37"/>
  <c r="B3846" i="37"/>
  <c r="B3844" i="37"/>
  <c r="B3842" i="37"/>
  <c r="B3840" i="37"/>
  <c r="B3838" i="37"/>
  <c r="B3836" i="37"/>
  <c r="B3834" i="37"/>
  <c r="B3832" i="37"/>
  <c r="B3830" i="37"/>
  <c r="B3828" i="37"/>
  <c r="B3826" i="37"/>
  <c r="B3824" i="37"/>
  <c r="B3822" i="37"/>
  <c r="B3820" i="37"/>
  <c r="B3818" i="37"/>
  <c r="B3816" i="37"/>
  <c r="B3814" i="37"/>
  <c r="B3812" i="37"/>
  <c r="B3810" i="37"/>
  <c r="B3808" i="37"/>
  <c r="B3806" i="37"/>
  <c r="B3804" i="37"/>
  <c r="B3802" i="37"/>
  <c r="B3800" i="37"/>
  <c r="B3798" i="37"/>
  <c r="B3796" i="37"/>
  <c r="B3794" i="37"/>
  <c r="B3792" i="37"/>
  <c r="B3790" i="37"/>
  <c r="B3788" i="37"/>
  <c r="B3786" i="37"/>
  <c r="B3784" i="37"/>
  <c r="B3782" i="37"/>
  <c r="B3780" i="37"/>
  <c r="B3778" i="37"/>
  <c r="B3776" i="37"/>
  <c r="B3774" i="37"/>
  <c r="B3772" i="37"/>
  <c r="B3770" i="37"/>
  <c r="B3768" i="37"/>
  <c r="B3766" i="37"/>
  <c r="B3764" i="37"/>
  <c r="B3762" i="37"/>
  <c r="B3760" i="37"/>
  <c r="B3758" i="37"/>
  <c r="B3756" i="37"/>
  <c r="B3754" i="37"/>
  <c r="B3752" i="37"/>
  <c r="B3750" i="37"/>
  <c r="B3748" i="37"/>
  <c r="B3746" i="37"/>
  <c r="B3744" i="37"/>
  <c r="B3742" i="37"/>
  <c r="B3740" i="37"/>
  <c r="B3738" i="37"/>
  <c r="B3736" i="37"/>
  <c r="B3734" i="37"/>
  <c r="B5097" i="37"/>
  <c r="B5095" i="37"/>
  <c r="B5093" i="37"/>
  <c r="B5091" i="37"/>
  <c r="B5089" i="37"/>
  <c r="B5087" i="37"/>
  <c r="B5085" i="37"/>
  <c r="B5083" i="37"/>
  <c r="B5081" i="37"/>
  <c r="B5079" i="37"/>
  <c r="B5077" i="37"/>
  <c r="B5075" i="37"/>
  <c r="B5073" i="37"/>
  <c r="B5071" i="37"/>
  <c r="B5069" i="37"/>
  <c r="B5067" i="37"/>
  <c r="B5065" i="37"/>
  <c r="B5063" i="37"/>
  <c r="B5061" i="37"/>
  <c r="B5059" i="37"/>
  <c r="B5057" i="37"/>
  <c r="B5055" i="37"/>
  <c r="B5053" i="37"/>
  <c r="B5051" i="37"/>
  <c r="B5049" i="37"/>
  <c r="B5047" i="37"/>
  <c r="B5045" i="37"/>
  <c r="B5043" i="37"/>
  <c r="B5041" i="37"/>
  <c r="B5039" i="37"/>
  <c r="B5037" i="37"/>
  <c r="B5035" i="37"/>
  <c r="B5033" i="37"/>
  <c r="B5031" i="37"/>
  <c r="B5029" i="37"/>
  <c r="B5027" i="37"/>
  <c r="B5025" i="37"/>
  <c r="B5023" i="37"/>
  <c r="B5021" i="37"/>
  <c r="B5019" i="37"/>
  <c r="B5017" i="37"/>
  <c r="B5015" i="37"/>
  <c r="B5013" i="37"/>
  <c r="B5011" i="37"/>
  <c r="B5009" i="37"/>
  <c r="B5007" i="37"/>
  <c r="B5005" i="37"/>
  <c r="B5003" i="37"/>
  <c r="B5001" i="37"/>
  <c r="B4999" i="37"/>
  <c r="B4997" i="37"/>
  <c r="B4995" i="37"/>
  <c r="B4993" i="37"/>
  <c r="B4991" i="37"/>
  <c r="B4989" i="37"/>
  <c r="B4987" i="37"/>
  <c r="B4985" i="37"/>
  <c r="B4983" i="37"/>
  <c r="B4981" i="37"/>
  <c r="B4979" i="37"/>
  <c r="B4977" i="37"/>
  <c r="B4975" i="37"/>
  <c r="B4973" i="37"/>
  <c r="B4971" i="37"/>
  <c r="B4969" i="37"/>
  <c r="B4967" i="37"/>
  <c r="B4965" i="37"/>
  <c r="B4963" i="37"/>
  <c r="B4961" i="37"/>
  <c r="B4959" i="37"/>
  <c r="B4957" i="37"/>
  <c r="B4955" i="37"/>
  <c r="B4953" i="37"/>
  <c r="B4951" i="37"/>
  <c r="B4949" i="37"/>
  <c r="B4947" i="37"/>
  <c r="B4945" i="37"/>
  <c r="B4943" i="37"/>
  <c r="B4941" i="37"/>
  <c r="B4939" i="37"/>
  <c r="B4937" i="37"/>
  <c r="B4935" i="37"/>
  <c r="B4933" i="37"/>
  <c r="B4931" i="37"/>
  <c r="B4929" i="37"/>
  <c r="B4927" i="37"/>
  <c r="B4925" i="37"/>
  <c r="B4923" i="37"/>
  <c r="B4921" i="37"/>
  <c r="B4919" i="37"/>
  <c r="B4917" i="37"/>
  <c r="B4915" i="37"/>
  <c r="B4913" i="37"/>
  <c r="B4911" i="37"/>
  <c r="B4909" i="37"/>
  <c r="B4907" i="37"/>
  <c r="B4905" i="37"/>
  <c r="B4903" i="37"/>
  <c r="B4901" i="37"/>
  <c r="B4899" i="37"/>
  <c r="B4897" i="37"/>
  <c r="B4895" i="37"/>
  <c r="B4893" i="37"/>
  <c r="B4891" i="37"/>
  <c r="B4889" i="37"/>
  <c r="B4887" i="37"/>
  <c r="B4885" i="37"/>
  <c r="B4883" i="37"/>
  <c r="B4881" i="37"/>
  <c r="B4879" i="37"/>
  <c r="B4877" i="37"/>
  <c r="B4875" i="37"/>
  <c r="B4873" i="37"/>
  <c r="B4871" i="37"/>
  <c r="B4869" i="37"/>
  <c r="B4867" i="37"/>
  <c r="B4865" i="37"/>
  <c r="B4863" i="37"/>
  <c r="B4861" i="37"/>
  <c r="B4859" i="37"/>
  <c r="B4857" i="37"/>
  <c r="B4855" i="37"/>
  <c r="B4853" i="37"/>
  <c r="B4851" i="37"/>
  <c r="B4849" i="37"/>
  <c r="B4847" i="37"/>
  <c r="B4845" i="37"/>
  <c r="B4843" i="37"/>
  <c r="B4841" i="37"/>
  <c r="B4839" i="37"/>
  <c r="B4837" i="37"/>
  <c r="B4835" i="37"/>
  <c r="B4833" i="37"/>
  <c r="B4831" i="37"/>
  <c r="B4829" i="37"/>
  <c r="B4827" i="37"/>
  <c r="B4825" i="37"/>
  <c r="B4823" i="37"/>
  <c r="B4821" i="37"/>
  <c r="B4819" i="37"/>
  <c r="B4817" i="37"/>
  <c r="B4815" i="37"/>
  <c r="B4813" i="37"/>
  <c r="B4811" i="37"/>
  <c r="B4809" i="37"/>
  <c r="B4807" i="37"/>
  <c r="B4805" i="37"/>
  <c r="B4803" i="37"/>
  <c r="B4801" i="37"/>
  <c r="B4799" i="37"/>
  <c r="B4797" i="37"/>
  <c r="B4795" i="37"/>
  <c r="B4793" i="37"/>
  <c r="B4791" i="37"/>
  <c r="B4789" i="37"/>
  <c r="B4787" i="37"/>
  <c r="B4785" i="37"/>
  <c r="B4783" i="37"/>
  <c r="B4781" i="37"/>
  <c r="B4779" i="37"/>
  <c r="B4777" i="37"/>
  <c r="B4775" i="37"/>
  <c r="B4773" i="37"/>
  <c r="B4771" i="37"/>
  <c r="B4769" i="37"/>
  <c r="B4767" i="37"/>
  <c r="B4765" i="37"/>
  <c r="B4763" i="37"/>
  <c r="B4761" i="37"/>
  <c r="B4759" i="37"/>
  <c r="B4757" i="37"/>
  <c r="B4755" i="37"/>
  <c r="B4753" i="37"/>
  <c r="B4751" i="37"/>
  <c r="B4749" i="37"/>
  <c r="B4747" i="37"/>
  <c r="B4745" i="37"/>
  <c r="B4743" i="37"/>
  <c r="B4741" i="37"/>
  <c r="B4739" i="37"/>
  <c r="B4737" i="37"/>
  <c r="B4735" i="37"/>
  <c r="B4733" i="37"/>
  <c r="B4731" i="37"/>
  <c r="B4729" i="37"/>
  <c r="B4727" i="37"/>
  <c r="B4725" i="37"/>
  <c r="B4723" i="37"/>
  <c r="B4721" i="37"/>
  <c r="B4719" i="37"/>
  <c r="B4717" i="37"/>
  <c r="B4715" i="37"/>
  <c r="B4713" i="37"/>
  <c r="B4711" i="37"/>
  <c r="B4709" i="37"/>
  <c r="B4707" i="37"/>
  <c r="B4705" i="37"/>
  <c r="B4703" i="37"/>
  <c r="B4701" i="37"/>
  <c r="B4699" i="37"/>
  <c r="B4697" i="37"/>
  <c r="B4695" i="37"/>
  <c r="B4693" i="37"/>
  <c r="B4691" i="37"/>
  <c r="B4689" i="37"/>
  <c r="B4687" i="37"/>
  <c r="B4685" i="37"/>
  <c r="B4683" i="37"/>
  <c r="B4681" i="37"/>
  <c r="B4679" i="37"/>
  <c r="B4677" i="37"/>
  <c r="B4675" i="37"/>
  <c r="B4673" i="37"/>
  <c r="B4671" i="37"/>
  <c r="B4669" i="37"/>
  <c r="B4667" i="37"/>
  <c r="B4665" i="37"/>
  <c r="B4663" i="37"/>
  <c r="B4661" i="37"/>
  <c r="B4659" i="37"/>
  <c r="B4657" i="37"/>
  <c r="B4655" i="37"/>
  <c r="B4653" i="37"/>
  <c r="B4651" i="37"/>
  <c r="B4649" i="37"/>
  <c r="B4647" i="37"/>
  <c r="B4645" i="37"/>
  <c r="B4643" i="37"/>
  <c r="B4641" i="37"/>
  <c r="B4639" i="37"/>
  <c r="B4637" i="37"/>
  <c r="B4635" i="37"/>
  <c r="B4633" i="37"/>
  <c r="B4631" i="37"/>
  <c r="B4629" i="37"/>
  <c r="B4627" i="37"/>
  <c r="B4625" i="37"/>
  <c r="B4623" i="37"/>
  <c r="B4621" i="37"/>
  <c r="B4619" i="37"/>
  <c r="B4617" i="37"/>
  <c r="B4615" i="37"/>
  <c r="B4613" i="37"/>
  <c r="B4611" i="37"/>
  <c r="B4609" i="37"/>
  <c r="B4607" i="37"/>
  <c r="B4605" i="37"/>
  <c r="B4603" i="37"/>
  <c r="B4601" i="37"/>
  <c r="B4599" i="37"/>
  <c r="B4597" i="37"/>
  <c r="B4595" i="37"/>
  <c r="B4593" i="37"/>
  <c r="B4591" i="37"/>
  <c r="B4589" i="37"/>
  <c r="B4587" i="37"/>
  <c r="B4585" i="37"/>
  <c r="B4583" i="37"/>
  <c r="B4581" i="37"/>
  <c r="B4579" i="37"/>
  <c r="B4577" i="37"/>
  <c r="B4575" i="37"/>
  <c r="B4573" i="37"/>
  <c r="B4571" i="37"/>
  <c r="B4569" i="37"/>
  <c r="B4567" i="37"/>
  <c r="B4565" i="37"/>
  <c r="B4563" i="37"/>
  <c r="B4561" i="37"/>
  <c r="B4559" i="37"/>
  <c r="B4557" i="37"/>
  <c r="B4555" i="37"/>
  <c r="B4553" i="37"/>
  <c r="B4551" i="37"/>
  <c r="B4549" i="37"/>
  <c r="B4547" i="37"/>
  <c r="B4545" i="37"/>
  <c r="B4543" i="37"/>
  <c r="B4541" i="37"/>
  <c r="B4539" i="37"/>
  <c r="B4537" i="37"/>
  <c r="B4535" i="37"/>
  <c r="B4533" i="37"/>
  <c r="B4531" i="37"/>
  <c r="B4529" i="37"/>
  <c r="B4527" i="37"/>
  <c r="B4525" i="37"/>
  <c r="B4523" i="37"/>
  <c r="B4521" i="37"/>
  <c r="B4519" i="37"/>
  <c r="B4517" i="37"/>
  <c r="B4515" i="37"/>
  <c r="B4513" i="37"/>
  <c r="B4511" i="37"/>
  <c r="B4509" i="37"/>
  <c r="B4507" i="37"/>
  <c r="B4505" i="37"/>
  <c r="B4503" i="37"/>
  <c r="B4501" i="37"/>
  <c r="B4499" i="37"/>
  <c r="B4497" i="37"/>
  <c r="B4495" i="37"/>
  <c r="B4493" i="37"/>
  <c r="B4491" i="37"/>
  <c r="B4489" i="37"/>
  <c r="B4487" i="37"/>
  <c r="B4485" i="37"/>
  <c r="B4483" i="37"/>
  <c r="B4481" i="37"/>
  <c r="B4479" i="37"/>
  <c r="B4477" i="37"/>
  <c r="B4475" i="37"/>
  <c r="B4473" i="37"/>
  <c r="B4471" i="37"/>
  <c r="B4469" i="37"/>
  <c r="B4467" i="37"/>
  <c r="B4465" i="37"/>
  <c r="B4463" i="37"/>
  <c r="B4461" i="37"/>
  <c r="B4459" i="37"/>
  <c r="B4457" i="37"/>
  <c r="B4455" i="37"/>
  <c r="B4453" i="37"/>
  <c r="B4451" i="37"/>
  <c r="B4449" i="37"/>
  <c r="B4447" i="37"/>
  <c r="B4445" i="37"/>
  <c r="B4443" i="37"/>
  <c r="B4441" i="37"/>
  <c r="B4439" i="37"/>
  <c r="B4437" i="37"/>
  <c r="B4435" i="37"/>
  <c r="B4433" i="37"/>
  <c r="B4431" i="37"/>
  <c r="B4429" i="37"/>
  <c r="B4427" i="37"/>
  <c r="B4425" i="37"/>
  <c r="B4423" i="37"/>
  <c r="B4421" i="37"/>
  <c r="B4419" i="37"/>
  <c r="B4417" i="37"/>
  <c r="B4415" i="37"/>
  <c r="B4413" i="37"/>
  <c r="B4411" i="37"/>
  <c r="B4409" i="37"/>
  <c r="B4407" i="37"/>
  <c r="B4405" i="37"/>
  <c r="B4403" i="37"/>
  <c r="B4401" i="37"/>
  <c r="B4399" i="37"/>
  <c r="B4397" i="37"/>
  <c r="B4395" i="37"/>
  <c r="B4393" i="37"/>
  <c r="B4391" i="37"/>
  <c r="B4389" i="37"/>
  <c r="B4387" i="37"/>
  <c r="B4385" i="37"/>
  <c r="B4383" i="37"/>
  <c r="B4381" i="37"/>
  <c r="B4379" i="37"/>
  <c r="B4377" i="37"/>
  <c r="B4375" i="37"/>
  <c r="B4373" i="37"/>
  <c r="B4371" i="37"/>
  <c r="B4369" i="37"/>
  <c r="B4367" i="37"/>
  <c r="B4365" i="37"/>
  <c r="B4363" i="37"/>
  <c r="B4361" i="37"/>
  <c r="B4359" i="37"/>
  <c r="B4357" i="37"/>
  <c r="B4355" i="37"/>
  <c r="B4353" i="37"/>
  <c r="B4351" i="37"/>
  <c r="B4349" i="37"/>
  <c r="B4347" i="37"/>
  <c r="B4345" i="37"/>
  <c r="B4343" i="37"/>
  <c r="B4341" i="37"/>
  <c r="B4339" i="37"/>
  <c r="B4337" i="37"/>
  <c r="B4335" i="37"/>
  <c r="B4333" i="37"/>
  <c r="B4331" i="37"/>
  <c r="B4329" i="37"/>
  <c r="B4327" i="37"/>
  <c r="B4325" i="37"/>
  <c r="B4323" i="37"/>
  <c r="B4321" i="37"/>
  <c r="B4319" i="37"/>
  <c r="B4317" i="37"/>
  <c r="B4315" i="37"/>
  <c r="B4313" i="37"/>
  <c r="B4311" i="37"/>
  <c r="B4309" i="37"/>
  <c r="B4307" i="37"/>
  <c r="B4305" i="37"/>
  <c r="B4303" i="37"/>
  <c r="B4301" i="37"/>
  <c r="B4299" i="37"/>
  <c r="B4297" i="37"/>
  <c r="B4295" i="37"/>
  <c r="B4293" i="37"/>
  <c r="B4291" i="37"/>
  <c r="B4289" i="37"/>
  <c r="B4287" i="37"/>
  <c r="B4285" i="37"/>
  <c r="B4283" i="37"/>
  <c r="B4281" i="37"/>
  <c r="B4279" i="37"/>
  <c r="B4277" i="37"/>
  <c r="B4275" i="37"/>
  <c r="B4273" i="37"/>
  <c r="B4271" i="37"/>
  <c r="B4269" i="37"/>
  <c r="B4267" i="37"/>
  <c r="B4265" i="37"/>
  <c r="B4263" i="37"/>
  <c r="B4261" i="37"/>
  <c r="B4259" i="37"/>
  <c r="B4257" i="37"/>
  <c r="B4255" i="37"/>
  <c r="B4253" i="37"/>
  <c r="B4251" i="37"/>
  <c r="B4249" i="37"/>
  <c r="B4247" i="37"/>
  <c r="B4245" i="37"/>
  <c r="B4243" i="37"/>
  <c r="B4241" i="37"/>
  <c r="B4239" i="37"/>
  <c r="B4237" i="37"/>
  <c r="B4235" i="37"/>
  <c r="B4233" i="37"/>
  <c r="B4231" i="37"/>
  <c r="B4229" i="37"/>
  <c r="B4227" i="37"/>
  <c r="B4225" i="37"/>
  <c r="B4223" i="37"/>
  <c r="B4221" i="37"/>
  <c r="B4219" i="37"/>
  <c r="B4217" i="37"/>
  <c r="B4215" i="37"/>
  <c r="B4213" i="37"/>
  <c r="B4211" i="37"/>
  <c r="B4209" i="37"/>
  <c r="B4207" i="37"/>
  <c r="B4205" i="37"/>
  <c r="B4203" i="37"/>
  <c r="B4201" i="37"/>
  <c r="B4199" i="37"/>
  <c r="B4197" i="37"/>
  <c r="B4195" i="37"/>
  <c r="B4193" i="37"/>
  <c r="B4191" i="37"/>
  <c r="B4189" i="37"/>
  <c r="B4187" i="37"/>
  <c r="B4185" i="37"/>
  <c r="B4183" i="37"/>
  <c r="B4181" i="37"/>
  <c r="B4179" i="37"/>
  <c r="B4177" i="37"/>
  <c r="B4175" i="37"/>
  <c r="B4173" i="37"/>
  <c r="B4171" i="37"/>
  <c r="B4169" i="37"/>
  <c r="B4167" i="37"/>
  <c r="B4165" i="37"/>
  <c r="B4163" i="37"/>
  <c r="B4161" i="37"/>
  <c r="B4159" i="37"/>
  <c r="B4157" i="37"/>
  <c r="B4155" i="37"/>
  <c r="B4153" i="37"/>
  <c r="B4151" i="37"/>
  <c r="B4149" i="37"/>
  <c r="B4147" i="37"/>
  <c r="B4145" i="37"/>
  <c r="B4143" i="37"/>
  <c r="B4141" i="37"/>
  <c r="B4139" i="37"/>
  <c r="B4137" i="37"/>
  <c r="B4135" i="37"/>
  <c r="B4133" i="37"/>
  <c r="B4131" i="37"/>
  <c r="B4129" i="37"/>
  <c r="B4127" i="37"/>
  <c r="B4125" i="37"/>
  <c r="B4123" i="37"/>
  <c r="B4121" i="37"/>
  <c r="B4119" i="37"/>
  <c r="B4117" i="37"/>
  <c r="B4115" i="37"/>
  <c r="B4113" i="37"/>
  <c r="B4111" i="37"/>
  <c r="B4109" i="37"/>
  <c r="B4107" i="37"/>
  <c r="B4105" i="37"/>
  <c r="B4103" i="37"/>
  <c r="B4101" i="37"/>
  <c r="B4099" i="37"/>
  <c r="B4097" i="37"/>
  <c r="B4095" i="37"/>
  <c r="B4093" i="37"/>
  <c r="B4091" i="37"/>
  <c r="B4089" i="37"/>
  <c r="B4087" i="37"/>
  <c r="B4085" i="37"/>
  <c r="B4083" i="37"/>
  <c r="B4081" i="37"/>
  <c r="B4079" i="37"/>
  <c r="B4077" i="37"/>
  <c r="B4075" i="37"/>
  <c r="B4073" i="37"/>
  <c r="B4071" i="37"/>
  <c r="B4069" i="37"/>
  <c r="B4067" i="37"/>
  <c r="B4065" i="37"/>
  <c r="B4063" i="37"/>
  <c r="B4061" i="37"/>
  <c r="B4059" i="37"/>
  <c r="B4057" i="37"/>
  <c r="B4055" i="37"/>
  <c r="B4053" i="37"/>
  <c r="B4051" i="37"/>
  <c r="B4049" i="37"/>
  <c r="B4047" i="37"/>
  <c r="B4045" i="37"/>
  <c r="B4043" i="37"/>
  <c r="B4041" i="37"/>
  <c r="B4039" i="37"/>
  <c r="B4037" i="37"/>
  <c r="B4035" i="37"/>
  <c r="B4033" i="37"/>
  <c r="B4031" i="37"/>
  <c r="B4029" i="37"/>
  <c r="B4027" i="37"/>
  <c r="B4025" i="37"/>
  <c r="B4023" i="37"/>
  <c r="B4021" i="37"/>
  <c r="B4019" i="37"/>
  <c r="B4017" i="37"/>
  <c r="B4015" i="37"/>
  <c r="B4013" i="37"/>
  <c r="B4011" i="37"/>
  <c r="B4009" i="37"/>
  <c r="B4007" i="37"/>
  <c r="B4005" i="37"/>
  <c r="B4003" i="37"/>
  <c r="B4001" i="37"/>
  <c r="B3999" i="37"/>
  <c r="B3997" i="37"/>
  <c r="B3995" i="37"/>
  <c r="B3993" i="37"/>
  <c r="B3991" i="37"/>
  <c r="B3989" i="37"/>
  <c r="B3987" i="37"/>
  <c r="B3985" i="37"/>
  <c r="B3983" i="37"/>
  <c r="B3981" i="37"/>
  <c r="B3979" i="37"/>
  <c r="B3977" i="37"/>
  <c r="B3975" i="37"/>
  <c r="B3973" i="37"/>
  <c r="B3971" i="37"/>
  <c r="B3969" i="37"/>
  <c r="B3967" i="37"/>
  <c r="B3965" i="37"/>
  <c r="B3963" i="37"/>
  <c r="B3961" i="37"/>
  <c r="B3959" i="37"/>
  <c r="B3957" i="37"/>
  <c r="B3955" i="37"/>
  <c r="B3953" i="37"/>
  <c r="B3951" i="37"/>
  <c r="B3949" i="37"/>
  <c r="B3947" i="37"/>
  <c r="B3945" i="37"/>
  <c r="B3943" i="37"/>
  <c r="B3941" i="37"/>
  <c r="B3939" i="37"/>
  <c r="B3937" i="37"/>
  <c r="B3935" i="37"/>
  <c r="B3933" i="37"/>
  <c r="B3931" i="37"/>
  <c r="B3929" i="37"/>
  <c r="B3927" i="37"/>
  <c r="B3925" i="37"/>
  <c r="B3923" i="37"/>
  <c r="B3921" i="37"/>
  <c r="B3919" i="37"/>
  <c r="B3917" i="37"/>
  <c r="B3915" i="37"/>
  <c r="B3913" i="37"/>
  <c r="B3911" i="37"/>
  <c r="B3909" i="37"/>
  <c r="B3907" i="37"/>
  <c r="B3905" i="37"/>
  <c r="B3903" i="37"/>
  <c r="B3901" i="37"/>
  <c r="B3899" i="37"/>
  <c r="B3897" i="37"/>
  <c r="B3895" i="37"/>
  <c r="B3893" i="37"/>
  <c r="B3891" i="37"/>
  <c r="B3889" i="37"/>
  <c r="B3887" i="37"/>
  <c r="B3885" i="37"/>
  <c r="B3883" i="37"/>
  <c r="B3881" i="37"/>
  <c r="B3879" i="37"/>
  <c r="B3877" i="37"/>
  <c r="B3875" i="37"/>
  <c r="B3873" i="37"/>
  <c r="B3871" i="37"/>
  <c r="B3869" i="37"/>
  <c r="B3867" i="37"/>
  <c r="B3865" i="37"/>
  <c r="B3863" i="37"/>
  <c r="B3861" i="37"/>
  <c r="B3859" i="37"/>
  <c r="B3857" i="37"/>
  <c r="B3855" i="37"/>
  <c r="B3853" i="37"/>
  <c r="B3851" i="37"/>
  <c r="B3849" i="37"/>
  <c r="B3847" i="37"/>
  <c r="B3845" i="37"/>
  <c r="B3843" i="37"/>
  <c r="B3841" i="37"/>
  <c r="B3839" i="37"/>
  <c r="B3837" i="37"/>
  <c r="B3835" i="37"/>
  <c r="B3833" i="37"/>
  <c r="B3831" i="37"/>
  <c r="B3829" i="37"/>
  <c r="B3827" i="37"/>
  <c r="B3825" i="37"/>
  <c r="B3823" i="37"/>
  <c r="B3821" i="37"/>
  <c r="B3819" i="37"/>
  <c r="B3817" i="37"/>
  <c r="B3815" i="37"/>
  <c r="B3813" i="37"/>
  <c r="B3811" i="37"/>
  <c r="B3809" i="37"/>
  <c r="B3807" i="37"/>
  <c r="B3805" i="37"/>
  <c r="B3803" i="37"/>
  <c r="B3801" i="37"/>
  <c r="B3799" i="37"/>
  <c r="B3797" i="37"/>
  <c r="B3795" i="37"/>
  <c r="B3793" i="37"/>
  <c r="B3791" i="37"/>
  <c r="B3789" i="37"/>
  <c r="B3787" i="37"/>
  <c r="B3785" i="37"/>
  <c r="B3783" i="37"/>
  <c r="B3781" i="37"/>
  <c r="B3779" i="37"/>
  <c r="B3777" i="37"/>
  <c r="B3775" i="37"/>
  <c r="B3773" i="37"/>
  <c r="B3771" i="37"/>
  <c r="B3769" i="37"/>
  <c r="B3767" i="37"/>
  <c r="B3765" i="37"/>
  <c r="B3763" i="37"/>
  <c r="B3761" i="37"/>
  <c r="B3759" i="37"/>
  <c r="B3757" i="37"/>
  <c r="B3755" i="37"/>
  <c r="B3753" i="37"/>
  <c r="B3751" i="37"/>
  <c r="B3749" i="37"/>
  <c r="B3747" i="37"/>
  <c r="B3745" i="37"/>
  <c r="B3743" i="37"/>
  <c r="B3741" i="37"/>
  <c r="B3739" i="37"/>
  <c r="B3737" i="37"/>
  <c r="B3735" i="37"/>
  <c r="B3733" i="37"/>
  <c r="B3731" i="37"/>
  <c r="B3729" i="37"/>
  <c r="B3727" i="37"/>
  <c r="B3725" i="37"/>
  <c r="B3723" i="37"/>
  <c r="B3721" i="37"/>
  <c r="B3719" i="37"/>
  <c r="B3717" i="37"/>
  <c r="B3715" i="37"/>
  <c r="B3713" i="37"/>
  <c r="B3711" i="37"/>
  <c r="B3709" i="37"/>
  <c r="B3707" i="37"/>
  <c r="B3705" i="37"/>
  <c r="B3703" i="37"/>
  <c r="B3701" i="37"/>
  <c r="B3699" i="37"/>
  <c r="B3697" i="37"/>
  <c r="B3695" i="37"/>
  <c r="B3693" i="37"/>
  <c r="B3691" i="37"/>
  <c r="B3689" i="37"/>
  <c r="B3687" i="37"/>
  <c r="B3685" i="37"/>
  <c r="B3683" i="37"/>
  <c r="B3681" i="37"/>
  <c r="B3679" i="37"/>
  <c r="B3677" i="37"/>
  <c r="B3675" i="37"/>
  <c r="B3673" i="37"/>
  <c r="B3671" i="37"/>
  <c r="B3669" i="37"/>
  <c r="B3667" i="37"/>
  <c r="B3665" i="37"/>
  <c r="B3663" i="37"/>
  <c r="B3661" i="37"/>
  <c r="B3659" i="37"/>
  <c r="B3657" i="37"/>
  <c r="B3655" i="37"/>
  <c r="B3653" i="37"/>
  <c r="B3651" i="37"/>
  <c r="B3649" i="37"/>
  <c r="B3647" i="37"/>
  <c r="B3645" i="37"/>
  <c r="B3643" i="37"/>
  <c r="B3641" i="37"/>
  <c r="B3639" i="37"/>
  <c r="B3637" i="37"/>
  <c r="B3635" i="37"/>
  <c r="B3633" i="37"/>
  <c r="B3631" i="37"/>
  <c r="B3629" i="37"/>
  <c r="B3627" i="37"/>
  <c r="B3625" i="37"/>
  <c r="B3623" i="37"/>
  <c r="B3621" i="37"/>
  <c r="B3619" i="37"/>
  <c r="B3617" i="37"/>
  <c r="B3615" i="37"/>
  <c r="B3613" i="37"/>
  <c r="B3611" i="37"/>
  <c r="B3609" i="37"/>
  <c r="B3607" i="37"/>
  <c r="B3605" i="37"/>
  <c r="B3603" i="37"/>
  <c r="B3601" i="37"/>
  <c r="B3599" i="37"/>
  <c r="B3597" i="37"/>
  <c r="B3595" i="37"/>
  <c r="B3593" i="37"/>
  <c r="B3591" i="37"/>
  <c r="B3589" i="37"/>
  <c r="B3587" i="37"/>
  <c r="B3585" i="37"/>
  <c r="B3583" i="37"/>
  <c r="B3581" i="37"/>
  <c r="B3579" i="37"/>
  <c r="B3577" i="37"/>
  <c r="B3575" i="37"/>
  <c r="B3573" i="37"/>
  <c r="B3571" i="37"/>
  <c r="B3569" i="37"/>
  <c r="B3567" i="37"/>
  <c r="B3565" i="37"/>
  <c r="B3563" i="37"/>
  <c r="B3561" i="37"/>
  <c r="B3559" i="37"/>
  <c r="B3557" i="37"/>
  <c r="B3555" i="37"/>
  <c r="B3553" i="37"/>
  <c r="B3551" i="37"/>
  <c r="B3549" i="37"/>
  <c r="B3547" i="37"/>
  <c r="B3545" i="37"/>
  <c r="B3543" i="37"/>
  <c r="B3541" i="37"/>
  <c r="B3539" i="37"/>
  <c r="B3537" i="37"/>
  <c r="B3535" i="37"/>
  <c r="B3533" i="37"/>
  <c r="B3531" i="37"/>
  <c r="B3529" i="37"/>
  <c r="B3527" i="37"/>
  <c r="B3525" i="37"/>
  <c r="B3523" i="37"/>
  <c r="B3521" i="37"/>
  <c r="B3519" i="37"/>
  <c r="B3517" i="37"/>
  <c r="B3515" i="37"/>
  <c r="B3513" i="37"/>
  <c r="B3511" i="37"/>
  <c r="B3509" i="37"/>
  <c r="B3507" i="37"/>
  <c r="B3505" i="37"/>
  <c r="B3503" i="37"/>
  <c r="B3501" i="37"/>
  <c r="B3499" i="37"/>
  <c r="B3497" i="37"/>
  <c r="B3495" i="37"/>
  <c r="B3493" i="37"/>
  <c r="B3491" i="37"/>
  <c r="B3489" i="37"/>
  <c r="B3487" i="37"/>
  <c r="B3485" i="37"/>
  <c r="B3483" i="37"/>
  <c r="B3481" i="37"/>
  <c r="B3479" i="37"/>
  <c r="B3477" i="37"/>
  <c r="B3475" i="37"/>
  <c r="B3473" i="37"/>
  <c r="B3471" i="37"/>
  <c r="B3469" i="37"/>
  <c r="B3467" i="37"/>
  <c r="B3465" i="37"/>
  <c r="B3463" i="37"/>
  <c r="B3461" i="37"/>
  <c r="B3459" i="37"/>
  <c r="B3457" i="37"/>
  <c r="B3455" i="37"/>
  <c r="B3453" i="37"/>
  <c r="B3451" i="37"/>
  <c r="B3449" i="37"/>
  <c r="B3447" i="37"/>
  <c r="B3445" i="37"/>
  <c r="B3443" i="37"/>
  <c r="B3441" i="37"/>
  <c r="B3439" i="37"/>
  <c r="B3437" i="37"/>
  <c r="B3435" i="37"/>
  <c r="B3433" i="37"/>
  <c r="B3431" i="37"/>
  <c r="B3429" i="37"/>
  <c r="B3427" i="37"/>
  <c r="B3425" i="37"/>
  <c r="B3423" i="37"/>
  <c r="B3421" i="37"/>
  <c r="B3419" i="37"/>
  <c r="B3417" i="37"/>
  <c r="B3415" i="37"/>
  <c r="B3413" i="37"/>
  <c r="B3411" i="37"/>
  <c r="B3409" i="37"/>
  <c r="B3407" i="37"/>
  <c r="B3405" i="37"/>
  <c r="B3403" i="37"/>
  <c r="B3401" i="37"/>
  <c r="B3399" i="37"/>
  <c r="B3397" i="37"/>
  <c r="B3395" i="37"/>
  <c r="B3732" i="37"/>
  <c r="B3730" i="37"/>
  <c r="B3728" i="37"/>
  <c r="B3726" i="37"/>
  <c r="B3724" i="37"/>
  <c r="B3722" i="37"/>
  <c r="B3720" i="37"/>
  <c r="B3718" i="37"/>
  <c r="B3716" i="37"/>
  <c r="B3714" i="37"/>
  <c r="B3712" i="37"/>
  <c r="B3710" i="37"/>
  <c r="B3708" i="37"/>
  <c r="B3706" i="37"/>
  <c r="B3704" i="37"/>
  <c r="B3702" i="37"/>
  <c r="B3700" i="37"/>
  <c r="B3698" i="37"/>
  <c r="B3696" i="37"/>
  <c r="B3694" i="37"/>
  <c r="B3692" i="37"/>
  <c r="B3690" i="37"/>
  <c r="B3688" i="37"/>
  <c r="B3686" i="37"/>
  <c r="B3684" i="37"/>
  <c r="B3682" i="37"/>
  <c r="B3680" i="37"/>
  <c r="B3678" i="37"/>
  <c r="B3676" i="37"/>
  <c r="B3674" i="37"/>
  <c r="B3672" i="37"/>
  <c r="B3670" i="37"/>
  <c r="B3668" i="37"/>
  <c r="B3666" i="37"/>
  <c r="B3664" i="37"/>
  <c r="B3662" i="37"/>
  <c r="B3660" i="37"/>
  <c r="B3658" i="37"/>
  <c r="B3656" i="37"/>
  <c r="B3654" i="37"/>
  <c r="B3652" i="37"/>
  <c r="B3650" i="37"/>
  <c r="B3648" i="37"/>
  <c r="B3646" i="37"/>
  <c r="B3644" i="37"/>
  <c r="B3642" i="37"/>
  <c r="B3640" i="37"/>
  <c r="B3638" i="37"/>
  <c r="B3636" i="37"/>
  <c r="B3634" i="37"/>
  <c r="B3632" i="37"/>
  <c r="B3630" i="37"/>
  <c r="B3628" i="37"/>
  <c r="B3626" i="37"/>
  <c r="B3624" i="37"/>
  <c r="B3622" i="37"/>
  <c r="B3620" i="37"/>
  <c r="B3618" i="37"/>
  <c r="B3616" i="37"/>
  <c r="B3614" i="37"/>
  <c r="B3612" i="37"/>
  <c r="B3610" i="37"/>
  <c r="B3608" i="37"/>
  <c r="B3606" i="37"/>
  <c r="B3604" i="37"/>
  <c r="B3602" i="37"/>
  <c r="B3600" i="37"/>
  <c r="B3598" i="37"/>
  <c r="B3596" i="37"/>
  <c r="B3594" i="37"/>
  <c r="B3592" i="37"/>
  <c r="B3590" i="37"/>
  <c r="B3588" i="37"/>
  <c r="B3586" i="37"/>
  <c r="B3584" i="37"/>
  <c r="B3582" i="37"/>
  <c r="B3580" i="37"/>
  <c r="B3578" i="37"/>
  <c r="B3576" i="37"/>
  <c r="B3574" i="37"/>
  <c r="B3572" i="37"/>
  <c r="B3570" i="37"/>
  <c r="B3568" i="37"/>
  <c r="B3566" i="37"/>
  <c r="B3564" i="37"/>
  <c r="B3562" i="37"/>
  <c r="B3560" i="37"/>
  <c r="B3558" i="37"/>
  <c r="B3556" i="37"/>
  <c r="B3554" i="37"/>
  <c r="B3552" i="37"/>
  <c r="B3550" i="37"/>
  <c r="B3548" i="37"/>
  <c r="B3546" i="37"/>
  <c r="B3544" i="37"/>
  <c r="B3542" i="37"/>
  <c r="B3540" i="37"/>
  <c r="B3538" i="37"/>
  <c r="B3536" i="37"/>
  <c r="B3534" i="37"/>
  <c r="B3532" i="37"/>
  <c r="B3530" i="37"/>
  <c r="B3528" i="37"/>
  <c r="B3526" i="37"/>
  <c r="B3524" i="37"/>
  <c r="B3522" i="37"/>
  <c r="B3520" i="37"/>
  <c r="B3518" i="37"/>
  <c r="B3516" i="37"/>
  <c r="B3514" i="37"/>
  <c r="B3512" i="37"/>
  <c r="B3510" i="37"/>
  <c r="B3508" i="37"/>
  <c r="B3506" i="37"/>
  <c r="B3504" i="37"/>
  <c r="B3502" i="37"/>
  <c r="B3500" i="37"/>
  <c r="B3498" i="37"/>
  <c r="B3496" i="37"/>
  <c r="B3494" i="37"/>
  <c r="B3492" i="37"/>
  <c r="B3490" i="37"/>
  <c r="B3488" i="37"/>
  <c r="B3486" i="37"/>
  <c r="B3484" i="37"/>
  <c r="B3482" i="37"/>
  <c r="B3480" i="37"/>
  <c r="B3478" i="37"/>
  <c r="B3476" i="37"/>
  <c r="B3474" i="37"/>
  <c r="B3472" i="37"/>
  <c r="B3470" i="37"/>
  <c r="B3468" i="37"/>
  <c r="B3466" i="37"/>
  <c r="B3464" i="37"/>
  <c r="B3462" i="37"/>
  <c r="B3460" i="37"/>
  <c r="B3458" i="37"/>
  <c r="B3456" i="37"/>
  <c r="B3454" i="37"/>
  <c r="B3452" i="37"/>
  <c r="B3450" i="37"/>
  <c r="B3448" i="37"/>
  <c r="B3446" i="37"/>
  <c r="B3444" i="37"/>
  <c r="B3442" i="37"/>
  <c r="B3440" i="37"/>
  <c r="B3438" i="37"/>
  <c r="B3436" i="37"/>
  <c r="B3434" i="37"/>
  <c r="B3432" i="37"/>
  <c r="B3430" i="37"/>
  <c r="B3428" i="37"/>
  <c r="B3426" i="37"/>
  <c r="B3424" i="37"/>
  <c r="B3422" i="37"/>
  <c r="B3420" i="37"/>
  <c r="B3418" i="37"/>
  <c r="B3416" i="37"/>
  <c r="B3414" i="37"/>
  <c r="B3412" i="37"/>
  <c r="B3410" i="37"/>
  <c r="B3408" i="37"/>
  <c r="B3406" i="37"/>
  <c r="B3404" i="37"/>
  <c r="B3402" i="37"/>
  <c r="B3400" i="37"/>
  <c r="B3398" i="37"/>
  <c r="B3396" i="37"/>
  <c r="B3394" i="37"/>
  <c r="B3393" i="37"/>
  <c r="B3391" i="37"/>
  <c r="B3389" i="37"/>
  <c r="B3387" i="37"/>
  <c r="B3385" i="37"/>
  <c r="B3383" i="37"/>
  <c r="B3381" i="37"/>
  <c r="B3379" i="37"/>
  <c r="B3377" i="37"/>
  <c r="B3375" i="37"/>
  <c r="B3373" i="37"/>
  <c r="B3371" i="37"/>
  <c r="B3369" i="37"/>
  <c r="B3367" i="37"/>
  <c r="B3365" i="37"/>
  <c r="B3363" i="37"/>
  <c r="B3361" i="37"/>
  <c r="B3359" i="37"/>
  <c r="B3357" i="37"/>
  <c r="B3355" i="37"/>
  <c r="B3353" i="37"/>
  <c r="B3351" i="37"/>
  <c r="B3349" i="37"/>
  <c r="B3347" i="37"/>
  <c r="B3345" i="37"/>
  <c r="B3343" i="37"/>
  <c r="B3341" i="37"/>
  <c r="B3339" i="37"/>
  <c r="B3337" i="37"/>
  <c r="B3335" i="37"/>
  <c r="B3333" i="37"/>
  <c r="B3331" i="37"/>
  <c r="B3329" i="37"/>
  <c r="B3327" i="37"/>
  <c r="B3325" i="37"/>
  <c r="B3323" i="37"/>
  <c r="B3321" i="37"/>
  <c r="B3319" i="37"/>
  <c r="B3317" i="37"/>
  <c r="B3315" i="37"/>
  <c r="B3313" i="37"/>
  <c r="B3311" i="37"/>
  <c r="B3309" i="37"/>
  <c r="B3307" i="37"/>
  <c r="B3305" i="37"/>
  <c r="B3303" i="37"/>
  <c r="B3301" i="37"/>
  <c r="B3299" i="37"/>
  <c r="B3297" i="37"/>
  <c r="B3295" i="37"/>
  <c r="B3293" i="37"/>
  <c r="B3291" i="37"/>
  <c r="B3289" i="37"/>
  <c r="B3287" i="37"/>
  <c r="B3285" i="37"/>
  <c r="B3283" i="37"/>
  <c r="B3281" i="37"/>
  <c r="B3279" i="37"/>
  <c r="B3277" i="37"/>
  <c r="B3275" i="37"/>
  <c r="B3273" i="37"/>
  <c r="B3271" i="37"/>
  <c r="B3269" i="37"/>
  <c r="B3267" i="37"/>
  <c r="B3265" i="37"/>
  <c r="B3263" i="37"/>
  <c r="B3261" i="37"/>
  <c r="B3259" i="37"/>
  <c r="B3257" i="37"/>
  <c r="B3255" i="37"/>
  <c r="B3253" i="37"/>
  <c r="B3251" i="37"/>
  <c r="B3249" i="37"/>
  <c r="B3247" i="37"/>
  <c r="B3245" i="37"/>
  <c r="B3243" i="37"/>
  <c r="B3241" i="37"/>
  <c r="B3239" i="37"/>
  <c r="B3237" i="37"/>
  <c r="B3235" i="37"/>
  <c r="B3233" i="37"/>
  <c r="B3231" i="37"/>
  <c r="B3229" i="37"/>
  <c r="B3227" i="37"/>
  <c r="B3225" i="37"/>
  <c r="B3223" i="37"/>
  <c r="B3221" i="37"/>
  <c r="B3219" i="37"/>
  <c r="B3217" i="37"/>
  <c r="B3215" i="37"/>
  <c r="B3213" i="37"/>
  <c r="B3211" i="37"/>
  <c r="B3209" i="37"/>
  <c r="B3207" i="37"/>
  <c r="B3205" i="37"/>
  <c r="B3203" i="37"/>
  <c r="B3201" i="37"/>
  <c r="B3199" i="37"/>
  <c r="B3197" i="37"/>
  <c r="B3195" i="37"/>
  <c r="B3193" i="37"/>
  <c r="B3191" i="37"/>
  <c r="B3189" i="37"/>
  <c r="B3187" i="37"/>
  <c r="B3185" i="37"/>
  <c r="B3183" i="37"/>
  <c r="B3181" i="37"/>
  <c r="B3179" i="37"/>
  <c r="B3177" i="37"/>
  <c r="B3175" i="37"/>
  <c r="B3173" i="37"/>
  <c r="B3171" i="37"/>
  <c r="B3169" i="37"/>
  <c r="B3167" i="37"/>
  <c r="B3165" i="37"/>
  <c r="B3163" i="37"/>
  <c r="B3161" i="37"/>
  <c r="B3159" i="37"/>
  <c r="B3157" i="37"/>
  <c r="B3155" i="37"/>
  <c r="B3153" i="37"/>
  <c r="B3151" i="37"/>
  <c r="B3149" i="37"/>
  <c r="B3147" i="37"/>
  <c r="B3145" i="37"/>
  <c r="B3143" i="37"/>
  <c r="B3141" i="37"/>
  <c r="B3139" i="37"/>
  <c r="B3137" i="37"/>
  <c r="B3135" i="37"/>
  <c r="B3133" i="37"/>
  <c r="B3131" i="37"/>
  <c r="B3129" i="37"/>
  <c r="B3127" i="37"/>
  <c r="B3125" i="37"/>
  <c r="B3123" i="37"/>
  <c r="B3121" i="37"/>
  <c r="B3119" i="37"/>
  <c r="B3117" i="37"/>
  <c r="B3115" i="37"/>
  <c r="B3113" i="37"/>
  <c r="B3111" i="37"/>
  <c r="B3109" i="37"/>
  <c r="B3107" i="37"/>
  <c r="B3105" i="37"/>
  <c r="B3103" i="37"/>
  <c r="B3101" i="37"/>
  <c r="B3099" i="37"/>
  <c r="B3097" i="37"/>
  <c r="B3095" i="37"/>
  <c r="B3093" i="37"/>
  <c r="B3091" i="37"/>
  <c r="B3089" i="37"/>
  <c r="B3087" i="37"/>
  <c r="B3085" i="37"/>
  <c r="B3083" i="37"/>
  <c r="B3081" i="37"/>
  <c r="B3079" i="37"/>
  <c r="B3077" i="37"/>
  <c r="B3075" i="37"/>
  <c r="B3073" i="37"/>
  <c r="B3071" i="37"/>
  <c r="B3069" i="37"/>
  <c r="B3067" i="37"/>
  <c r="B3065" i="37"/>
  <c r="B3063" i="37"/>
  <c r="B3061" i="37"/>
  <c r="B3059" i="37"/>
  <c r="B3057" i="37"/>
  <c r="B3055" i="37"/>
  <c r="B3053" i="37"/>
  <c r="B3051" i="37"/>
  <c r="B3049" i="37"/>
  <c r="B3047" i="37"/>
  <c r="B3045" i="37"/>
  <c r="B3043" i="37"/>
  <c r="B3041" i="37"/>
  <c r="B3039" i="37"/>
  <c r="B3037" i="37"/>
  <c r="B3035" i="37"/>
  <c r="B3033" i="37"/>
  <c r="B3031" i="37"/>
  <c r="B3029" i="37"/>
  <c r="B3027" i="37"/>
  <c r="B3025" i="37"/>
  <c r="B3023" i="37"/>
  <c r="B3021" i="37"/>
  <c r="B3019" i="37"/>
  <c r="B3017" i="37"/>
  <c r="B3015" i="37"/>
  <c r="B3013" i="37"/>
  <c r="B3011" i="37"/>
  <c r="B3009" i="37"/>
  <c r="B3007" i="37"/>
  <c r="B3005" i="37"/>
  <c r="B3003" i="37"/>
  <c r="B3001" i="37"/>
  <c r="B2999" i="37"/>
  <c r="B2997" i="37"/>
  <c r="B2995" i="37"/>
  <c r="B2993" i="37"/>
  <c r="B2991" i="37"/>
  <c r="B2989" i="37"/>
  <c r="B2987" i="37"/>
  <c r="B2985" i="37"/>
  <c r="B2983" i="37"/>
  <c r="B2981" i="37"/>
  <c r="B2979" i="37"/>
  <c r="B2977" i="37"/>
  <c r="B2975" i="37"/>
  <c r="B2973" i="37"/>
  <c r="B2971" i="37"/>
  <c r="B2969" i="37"/>
  <c r="B2967" i="37"/>
  <c r="B2965" i="37"/>
  <c r="B2963" i="37"/>
  <c r="B2961" i="37"/>
  <c r="B2959" i="37"/>
  <c r="B2957" i="37"/>
  <c r="B2955" i="37"/>
  <c r="B2953" i="37"/>
  <c r="B2951" i="37"/>
  <c r="B2949" i="37"/>
  <c r="B2947" i="37"/>
  <c r="B2945" i="37"/>
  <c r="B2943" i="37"/>
  <c r="B2941" i="37"/>
  <c r="B2939" i="37"/>
  <c r="B2937" i="37"/>
  <c r="B2935" i="37"/>
  <c r="B2933" i="37"/>
  <c r="B2931" i="37"/>
  <c r="B2929" i="37"/>
  <c r="B2927" i="37"/>
  <c r="B2925" i="37"/>
  <c r="B2923" i="37"/>
  <c r="B2921" i="37"/>
  <c r="B2919" i="37"/>
  <c r="B2917" i="37"/>
  <c r="B2915" i="37"/>
  <c r="B2913" i="37"/>
  <c r="B2911" i="37"/>
  <c r="B2909" i="37"/>
  <c r="B2907" i="37"/>
  <c r="B2905" i="37"/>
  <c r="B2903" i="37"/>
  <c r="B2901" i="37"/>
  <c r="B2899" i="37"/>
  <c r="B2897" i="37"/>
  <c r="B2895" i="37"/>
  <c r="B2893" i="37"/>
  <c r="B2891" i="37"/>
  <c r="B2889" i="37"/>
  <c r="B2887" i="37"/>
  <c r="B2885" i="37"/>
  <c r="B2883" i="37"/>
  <c r="B2881" i="37"/>
  <c r="B2879" i="37"/>
  <c r="B2877" i="37"/>
  <c r="B2875" i="37"/>
  <c r="B2873" i="37"/>
  <c r="B2871" i="37"/>
  <c r="B2869" i="37"/>
  <c r="B2867" i="37"/>
  <c r="B2865" i="37"/>
  <c r="B2863" i="37"/>
  <c r="B2861" i="37"/>
  <c r="B2859" i="37"/>
  <c r="B2857" i="37"/>
  <c r="B2855" i="37"/>
  <c r="B2853" i="37"/>
  <c r="B2851" i="37"/>
  <c r="B2849" i="37"/>
  <c r="B2847" i="37"/>
  <c r="B2845" i="37"/>
  <c r="B2843" i="37"/>
  <c r="B2841" i="37"/>
  <c r="B2839" i="37"/>
  <c r="B2837" i="37"/>
  <c r="B2835" i="37"/>
  <c r="B2833" i="37"/>
  <c r="B2831" i="37"/>
  <c r="B2829" i="37"/>
  <c r="B2827" i="37"/>
  <c r="B2825" i="37"/>
  <c r="B2823" i="37"/>
  <c r="B2821" i="37"/>
  <c r="B2819" i="37"/>
  <c r="B2817" i="37"/>
  <c r="B2815" i="37"/>
  <c r="B2813" i="37"/>
  <c r="B2811" i="37"/>
  <c r="B2809" i="37"/>
  <c r="B2807" i="37"/>
  <c r="B2805" i="37"/>
  <c r="B2803" i="37"/>
  <c r="B2801" i="37"/>
  <c r="B2799" i="37"/>
  <c r="B2797" i="37"/>
  <c r="B2795" i="37"/>
  <c r="B2793" i="37"/>
  <c r="B2791" i="37"/>
  <c r="B2789" i="37"/>
  <c r="B2787" i="37"/>
  <c r="B2785" i="37"/>
  <c r="B2783" i="37"/>
  <c r="B2781" i="37"/>
  <c r="B2779" i="37"/>
  <c r="B2777" i="37"/>
  <c r="B2775" i="37"/>
  <c r="B2773" i="37"/>
  <c r="B2771" i="37"/>
  <c r="B2769" i="37"/>
  <c r="B2767" i="37"/>
  <c r="B2765" i="37"/>
  <c r="B2763" i="37"/>
  <c r="B2761" i="37"/>
  <c r="B2759" i="37"/>
  <c r="B2757" i="37"/>
  <c r="B2755" i="37"/>
  <c r="B2753" i="37"/>
  <c r="B2751" i="37"/>
  <c r="B2749" i="37"/>
  <c r="B2747" i="37"/>
  <c r="B2745" i="37"/>
  <c r="B2743" i="37"/>
  <c r="B2741" i="37"/>
  <c r="B2739" i="37"/>
  <c r="B2737" i="37"/>
  <c r="B2735" i="37"/>
  <c r="B2733" i="37"/>
  <c r="B2731" i="37"/>
  <c r="B2729" i="37"/>
  <c r="B2727" i="37"/>
  <c r="B2725" i="37"/>
  <c r="B2723" i="37"/>
  <c r="B2721" i="37"/>
  <c r="B2719" i="37"/>
  <c r="B2717" i="37"/>
  <c r="B2715" i="37"/>
  <c r="B2713" i="37"/>
  <c r="B3392" i="37"/>
  <c r="B3390" i="37"/>
  <c r="B3388" i="37"/>
  <c r="B3386" i="37"/>
  <c r="B3384" i="37"/>
  <c r="B3382" i="37"/>
  <c r="B3380" i="37"/>
  <c r="B3378" i="37"/>
  <c r="B3376" i="37"/>
  <c r="B3374" i="37"/>
  <c r="B3372" i="37"/>
  <c r="B3370" i="37"/>
  <c r="B3368" i="37"/>
  <c r="B3366" i="37"/>
  <c r="B3364" i="37"/>
  <c r="B3362" i="37"/>
  <c r="B3360" i="37"/>
  <c r="B3358" i="37"/>
  <c r="B3356" i="37"/>
  <c r="B3354" i="37"/>
  <c r="B3352" i="37"/>
  <c r="B3350" i="37"/>
  <c r="B3348" i="37"/>
  <c r="B3346" i="37"/>
  <c r="B3344" i="37"/>
  <c r="B3342" i="37"/>
  <c r="B3340" i="37"/>
  <c r="B3338" i="37"/>
  <c r="B3336" i="37"/>
  <c r="B3334" i="37"/>
  <c r="B3332" i="37"/>
  <c r="B3330" i="37"/>
  <c r="B3328" i="37"/>
  <c r="B3326" i="37"/>
  <c r="B3324" i="37"/>
  <c r="B3322" i="37"/>
  <c r="B3320" i="37"/>
  <c r="B3318" i="37"/>
  <c r="B3316" i="37"/>
  <c r="B3314" i="37"/>
  <c r="B3312" i="37"/>
  <c r="B3310" i="37"/>
  <c r="B3308" i="37"/>
  <c r="B3306" i="37"/>
  <c r="B3304" i="37"/>
  <c r="B3302" i="37"/>
  <c r="B3300" i="37"/>
  <c r="B3298" i="37"/>
  <c r="B3296" i="37"/>
  <c r="B3294" i="37"/>
  <c r="B3292" i="37"/>
  <c r="B3290" i="37"/>
  <c r="B3288" i="37"/>
  <c r="B3286" i="37"/>
  <c r="B3284" i="37"/>
  <c r="B3282" i="37"/>
  <c r="B3280" i="37"/>
  <c r="B3278" i="37"/>
  <c r="B3276" i="37"/>
  <c r="B3274" i="37"/>
  <c r="B3272" i="37"/>
  <c r="B3270" i="37"/>
  <c r="B3268" i="37"/>
  <c r="B3266" i="37"/>
  <c r="B3264" i="37"/>
  <c r="B3262" i="37"/>
  <c r="B3260" i="37"/>
  <c r="B3258" i="37"/>
  <c r="B3256" i="37"/>
  <c r="B3254" i="37"/>
  <c r="B3252" i="37"/>
  <c r="B3250" i="37"/>
  <c r="B3248" i="37"/>
  <c r="B3246" i="37"/>
  <c r="B3244" i="37"/>
  <c r="B3242" i="37"/>
  <c r="B3240" i="37"/>
  <c r="B3238" i="37"/>
  <c r="B3236" i="37"/>
  <c r="B3234" i="37"/>
  <c r="B3232" i="37"/>
  <c r="B3230" i="37"/>
  <c r="B3228" i="37"/>
  <c r="B3226" i="37"/>
  <c r="B3224" i="37"/>
  <c r="B3222" i="37"/>
  <c r="B3220" i="37"/>
  <c r="B3218" i="37"/>
  <c r="B3216" i="37"/>
  <c r="B3214" i="37"/>
  <c r="B3212" i="37"/>
  <c r="B3210" i="37"/>
  <c r="B3208" i="37"/>
  <c r="B3206" i="37"/>
  <c r="B3204" i="37"/>
  <c r="B3202" i="37"/>
  <c r="B3200" i="37"/>
  <c r="B3198" i="37"/>
  <c r="B3196" i="37"/>
  <c r="B3194" i="37"/>
  <c r="B3192" i="37"/>
  <c r="B3190" i="37"/>
  <c r="B3188" i="37"/>
  <c r="B3186" i="37"/>
  <c r="B3184" i="37"/>
  <c r="B3182" i="37"/>
  <c r="B3180" i="37"/>
  <c r="B3178" i="37"/>
  <c r="B3176" i="37"/>
  <c r="B3174" i="37"/>
  <c r="B3172" i="37"/>
  <c r="B3170" i="37"/>
  <c r="B3168" i="37"/>
  <c r="B3166" i="37"/>
  <c r="B3164" i="37"/>
  <c r="B3162" i="37"/>
  <c r="B3160" i="37"/>
  <c r="B3158" i="37"/>
  <c r="B3156" i="37"/>
  <c r="B3154" i="37"/>
  <c r="B3152" i="37"/>
  <c r="B3150" i="37"/>
  <c r="B3148" i="37"/>
  <c r="B3146" i="37"/>
  <c r="B3144" i="37"/>
  <c r="B3142" i="37"/>
  <c r="B3140" i="37"/>
  <c r="B3138" i="37"/>
  <c r="B3136" i="37"/>
  <c r="B3134" i="37"/>
  <c r="B3132" i="37"/>
  <c r="B3130" i="37"/>
  <c r="B3128" i="37"/>
  <c r="B3126" i="37"/>
  <c r="B3124" i="37"/>
  <c r="B3122" i="37"/>
  <c r="B3120" i="37"/>
  <c r="B3118" i="37"/>
  <c r="B3116" i="37"/>
  <c r="B3114" i="37"/>
  <c r="B3112" i="37"/>
  <c r="B3110" i="37"/>
  <c r="B3108" i="37"/>
  <c r="B3106" i="37"/>
  <c r="B3104" i="37"/>
  <c r="B3102" i="37"/>
  <c r="B3100" i="37"/>
  <c r="B3098" i="37"/>
  <c r="B3096" i="37"/>
  <c r="B3094" i="37"/>
  <c r="B3092" i="37"/>
  <c r="B3090" i="37"/>
  <c r="B3088" i="37"/>
  <c r="B3086" i="37"/>
  <c r="B3084" i="37"/>
  <c r="B3082" i="37"/>
  <c r="B3080" i="37"/>
  <c r="B3078" i="37"/>
  <c r="B3076" i="37"/>
  <c r="B3074" i="37"/>
  <c r="B3072" i="37"/>
  <c r="B3070" i="37"/>
  <c r="B3068" i="37"/>
  <c r="B3066" i="37"/>
  <c r="B3064" i="37"/>
  <c r="B3062" i="37"/>
  <c r="B3060" i="37"/>
  <c r="B3058" i="37"/>
  <c r="B3056" i="37"/>
  <c r="B3054" i="37"/>
  <c r="B3052" i="37"/>
  <c r="B3050" i="37"/>
  <c r="B3048" i="37"/>
  <c r="B3046" i="37"/>
  <c r="B3044" i="37"/>
  <c r="B3042" i="37"/>
  <c r="B3040" i="37"/>
  <c r="B3038" i="37"/>
  <c r="B3036" i="37"/>
  <c r="B3034" i="37"/>
  <c r="B3032" i="37"/>
  <c r="B3030" i="37"/>
  <c r="B3028" i="37"/>
  <c r="B3026" i="37"/>
  <c r="B3024" i="37"/>
  <c r="B3022" i="37"/>
  <c r="B3020" i="37"/>
  <c r="B3018" i="37"/>
  <c r="B3016" i="37"/>
  <c r="B3014" i="37"/>
  <c r="B3012" i="37"/>
  <c r="B3010" i="37"/>
  <c r="B3008" i="37"/>
  <c r="B3006" i="37"/>
  <c r="B3004" i="37"/>
  <c r="B3002" i="37"/>
  <c r="B3000" i="37"/>
  <c r="B2998" i="37"/>
  <c r="B2996" i="37"/>
  <c r="B2994" i="37"/>
  <c r="B2992" i="37"/>
  <c r="B2990" i="37"/>
  <c r="B2988" i="37"/>
  <c r="B2986" i="37"/>
  <c r="B2984" i="37"/>
  <c r="B2982" i="37"/>
  <c r="B2980" i="37"/>
  <c r="B2978" i="37"/>
  <c r="B2976" i="37"/>
  <c r="B2974" i="37"/>
  <c r="B2972" i="37"/>
  <c r="B2970" i="37"/>
  <c r="B2968" i="37"/>
  <c r="B2966" i="37"/>
  <c r="B2964" i="37"/>
  <c r="B2962" i="37"/>
  <c r="B2960" i="37"/>
  <c r="B2958" i="37"/>
  <c r="B2956" i="37"/>
  <c r="B2954" i="37"/>
  <c r="B2952" i="37"/>
  <c r="B2950" i="37"/>
  <c r="B2948" i="37"/>
  <c r="B2946" i="37"/>
  <c r="B2944" i="37"/>
  <c r="B2942" i="37"/>
  <c r="B2940" i="37"/>
  <c r="B2938" i="37"/>
  <c r="B2936" i="37"/>
  <c r="B2934" i="37"/>
  <c r="B2932" i="37"/>
  <c r="B2930" i="37"/>
  <c r="B2928" i="37"/>
  <c r="B2926" i="37"/>
  <c r="B2924" i="37"/>
  <c r="B2922" i="37"/>
  <c r="B2920" i="37"/>
  <c r="B2918" i="37"/>
  <c r="B2916" i="37"/>
  <c r="B2914" i="37"/>
  <c r="B2912" i="37"/>
  <c r="B2910" i="37"/>
  <c r="B2908" i="37"/>
  <c r="B2906" i="37"/>
  <c r="B2904" i="37"/>
  <c r="B2902" i="37"/>
  <c r="B2900" i="37"/>
  <c r="B2898" i="37"/>
  <c r="B2896" i="37"/>
  <c r="B2894" i="37"/>
  <c r="B2892" i="37"/>
  <c r="B2890" i="37"/>
  <c r="B2888" i="37"/>
  <c r="B2886" i="37"/>
  <c r="B2884" i="37"/>
  <c r="B2882" i="37"/>
  <c r="B2880" i="37"/>
  <c r="B2878" i="37"/>
  <c r="B2876" i="37"/>
  <c r="B2874" i="37"/>
  <c r="B2872" i="37"/>
  <c r="B2870" i="37"/>
  <c r="B2868" i="37"/>
  <c r="B2866" i="37"/>
  <c r="B2864" i="37"/>
  <c r="B2862" i="37"/>
  <c r="B2860" i="37"/>
  <c r="B2858" i="37"/>
  <c r="B2856" i="37"/>
  <c r="B2854" i="37"/>
  <c r="B2852" i="37"/>
  <c r="B2850" i="37"/>
  <c r="B2848" i="37"/>
  <c r="B2846" i="37"/>
  <c r="B2844" i="37"/>
  <c r="B2842" i="37"/>
  <c r="B2840" i="37"/>
  <c r="B2838" i="37"/>
  <c r="B2836" i="37"/>
  <c r="B2834" i="37"/>
  <c r="B2832" i="37"/>
  <c r="B2830" i="37"/>
  <c r="B2828" i="37"/>
  <c r="B2826" i="37"/>
  <c r="B2824" i="37"/>
  <c r="B2822" i="37"/>
  <c r="B2820" i="37"/>
  <c r="B2818" i="37"/>
  <c r="B2816" i="37"/>
  <c r="B2814" i="37"/>
  <c r="B2812" i="37"/>
  <c r="B2810" i="37"/>
  <c r="B2808" i="37"/>
  <c r="B2806" i="37"/>
  <c r="B2804" i="37"/>
  <c r="B2802" i="37"/>
  <c r="B2800" i="37"/>
  <c r="B2798" i="37"/>
  <c r="B2796" i="37"/>
  <c r="B2794" i="37"/>
  <c r="B2792" i="37"/>
  <c r="B2790" i="37"/>
  <c r="B2788" i="37"/>
  <c r="B2786" i="37"/>
  <c r="B2784" i="37"/>
  <c r="B2782" i="37"/>
  <c r="B2780" i="37"/>
  <c r="B2778" i="37"/>
  <c r="B2776" i="37"/>
  <c r="B2774" i="37"/>
  <c r="B2772" i="37"/>
  <c r="B2770" i="37"/>
  <c r="B2768" i="37"/>
  <c r="B2766" i="37"/>
  <c r="B2764" i="37"/>
  <c r="B2762" i="37"/>
  <c r="B2760" i="37"/>
  <c r="B2758" i="37"/>
  <c r="B2756" i="37"/>
  <c r="B2754" i="37"/>
  <c r="B2752" i="37"/>
  <c r="B2750" i="37"/>
  <c r="B2748" i="37"/>
  <c r="B2746" i="37"/>
  <c r="B2744" i="37"/>
  <c r="B2742" i="37"/>
  <c r="B2740" i="37"/>
  <c r="B2738" i="37"/>
  <c r="B2736" i="37"/>
  <c r="B2734" i="37"/>
  <c r="B2732" i="37"/>
  <c r="B2730" i="37"/>
  <c r="B2728" i="37"/>
  <c r="B2726" i="37"/>
  <c r="B2724" i="37"/>
  <c r="B2722" i="37"/>
  <c r="B2720" i="37"/>
  <c r="B2718" i="37"/>
  <c r="B2716" i="37"/>
  <c r="B2714" i="37"/>
  <c r="B2712" i="37"/>
  <c r="B2710" i="37"/>
  <c r="B2708" i="37"/>
  <c r="B2706" i="37"/>
  <c r="B2704" i="37"/>
  <c r="B2702" i="37"/>
  <c r="B2700" i="37"/>
  <c r="B2698" i="37"/>
  <c r="B2696" i="37"/>
  <c r="B2694" i="37"/>
  <c r="B2692" i="37"/>
  <c r="B2690" i="37"/>
  <c r="B2688" i="37"/>
  <c r="B2686" i="37"/>
  <c r="B2684" i="37"/>
  <c r="B2682" i="37"/>
  <c r="B2680" i="37"/>
  <c r="B2678" i="37"/>
  <c r="B2676" i="37"/>
  <c r="B2674" i="37"/>
  <c r="B2672" i="37"/>
  <c r="B2670" i="37"/>
  <c r="B2668" i="37"/>
  <c r="B2666" i="37"/>
  <c r="B2664" i="37"/>
  <c r="B2662" i="37"/>
  <c r="B2660" i="37"/>
  <c r="B2658" i="37"/>
  <c r="B2656" i="37"/>
  <c r="B2654" i="37"/>
  <c r="B2652" i="37"/>
  <c r="B2650" i="37"/>
  <c r="B2648" i="37"/>
  <c r="B2646" i="37"/>
  <c r="B2644" i="37"/>
  <c r="B2642" i="37"/>
  <c r="B2640" i="37"/>
  <c r="B2638" i="37"/>
  <c r="B2636" i="37"/>
  <c r="B2634" i="37"/>
  <c r="B2632" i="37"/>
  <c r="B2630" i="37"/>
  <c r="B2628" i="37"/>
  <c r="B2626" i="37"/>
  <c r="B2624" i="37"/>
  <c r="B2622" i="37"/>
  <c r="B2620" i="37"/>
  <c r="B2618" i="37"/>
  <c r="B2616" i="37"/>
  <c r="B2614" i="37"/>
  <c r="B2612" i="37"/>
  <c r="B2610" i="37"/>
  <c r="B2608" i="37"/>
  <c r="B2606" i="37"/>
  <c r="B2604" i="37"/>
  <c r="B2602" i="37"/>
  <c r="B2600" i="37"/>
  <c r="B2598" i="37"/>
  <c r="B2596" i="37"/>
  <c r="B2594" i="37"/>
  <c r="B2592" i="37"/>
  <c r="B2590" i="37"/>
  <c r="B2588" i="37"/>
  <c r="B2586" i="37"/>
  <c r="B2584" i="37"/>
  <c r="B2582" i="37"/>
  <c r="B2580" i="37"/>
  <c r="B2578" i="37"/>
  <c r="B2576" i="37"/>
  <c r="B2574" i="37"/>
  <c r="B2572" i="37"/>
  <c r="B2570" i="37"/>
  <c r="B2568" i="37"/>
  <c r="B2566" i="37"/>
  <c r="B2564" i="37"/>
  <c r="B2562" i="37"/>
  <c r="B2560" i="37"/>
  <c r="B2558" i="37"/>
  <c r="B2556" i="37"/>
  <c r="B2554" i="37"/>
  <c r="B2552" i="37"/>
  <c r="B2550" i="37"/>
  <c r="B2548" i="37"/>
  <c r="B2546" i="37"/>
  <c r="B2544" i="37"/>
  <c r="B2542" i="37"/>
  <c r="B2540" i="37"/>
  <c r="B2538" i="37"/>
  <c r="B2536" i="37"/>
  <c r="B2534" i="37"/>
  <c r="B2532" i="37"/>
  <c r="B2530" i="37"/>
  <c r="B2528" i="37"/>
  <c r="B2526" i="37"/>
  <c r="B2524" i="37"/>
  <c r="B2522" i="37"/>
  <c r="B2520" i="37"/>
  <c r="B2518" i="37"/>
  <c r="B2516" i="37"/>
  <c r="B2514" i="37"/>
  <c r="B2512" i="37"/>
  <c r="B2510" i="37"/>
  <c r="B2508" i="37"/>
  <c r="B2506" i="37"/>
  <c r="B2504" i="37"/>
  <c r="B2502" i="37"/>
  <c r="B2500" i="37"/>
  <c r="B2498" i="37"/>
  <c r="B2496" i="37"/>
  <c r="B2494" i="37"/>
  <c r="B2492" i="37"/>
  <c r="B2490" i="37"/>
  <c r="B2488" i="37"/>
  <c r="B2486" i="37"/>
  <c r="B2484" i="37"/>
  <c r="B2482" i="37"/>
  <c r="B2480" i="37"/>
  <c r="B2478" i="37"/>
  <c r="B2476" i="37"/>
  <c r="B2474" i="37"/>
  <c r="B2472" i="37"/>
  <c r="B2470" i="37"/>
  <c r="B2468" i="37"/>
  <c r="B2466" i="37"/>
  <c r="B2464" i="37"/>
  <c r="B2462" i="37"/>
  <c r="B2460" i="37"/>
  <c r="B2458" i="37"/>
  <c r="B2456" i="37"/>
  <c r="B2454" i="37"/>
  <c r="B2452" i="37"/>
  <c r="B2450" i="37"/>
  <c r="B2448" i="37"/>
  <c r="B2446" i="37"/>
  <c r="B2444" i="37"/>
  <c r="B2442" i="37"/>
  <c r="B2440" i="37"/>
  <c r="B2438" i="37"/>
  <c r="B2436" i="37"/>
  <c r="B2434" i="37"/>
  <c r="B2432" i="37"/>
  <c r="B2430" i="37"/>
  <c r="B2428" i="37"/>
  <c r="B2426" i="37"/>
  <c r="B2424" i="37"/>
  <c r="B2422" i="37"/>
  <c r="B2420" i="37"/>
  <c r="B2418" i="37"/>
  <c r="B2416" i="37"/>
  <c r="B2414" i="37"/>
  <c r="B2412" i="37"/>
  <c r="B2410" i="37"/>
  <c r="B2408" i="37"/>
  <c r="B2406" i="37"/>
  <c r="B2404" i="37"/>
  <c r="B2402" i="37"/>
  <c r="B2400" i="37"/>
  <c r="B2398" i="37"/>
  <c r="B2396" i="37"/>
  <c r="B2394" i="37"/>
  <c r="B2392" i="37"/>
  <c r="B2390" i="37"/>
  <c r="B2388" i="37"/>
  <c r="B2386" i="37"/>
  <c r="B2384" i="37"/>
  <c r="B2382" i="37"/>
  <c r="B2380" i="37"/>
  <c r="B2378" i="37"/>
  <c r="B2376" i="37"/>
  <c r="B2374" i="37"/>
  <c r="B2372" i="37"/>
  <c r="B2370" i="37"/>
  <c r="B2368" i="37"/>
  <c r="B2366" i="37"/>
  <c r="B2364" i="37"/>
  <c r="B2362" i="37"/>
  <c r="B2360" i="37"/>
  <c r="B2358" i="37"/>
  <c r="B2356" i="37"/>
  <c r="B2354" i="37"/>
  <c r="B2352" i="37"/>
  <c r="B2350" i="37"/>
  <c r="B2348" i="37"/>
  <c r="B2346" i="37"/>
  <c r="B2344" i="37"/>
  <c r="B2342" i="37"/>
  <c r="B2340" i="37"/>
  <c r="B2338" i="37"/>
  <c r="B2336" i="37"/>
  <c r="B2334" i="37"/>
  <c r="B2332" i="37"/>
  <c r="B2330" i="37"/>
  <c r="B2328" i="37"/>
  <c r="B2326" i="37"/>
  <c r="B2324" i="37"/>
  <c r="B2322" i="37"/>
  <c r="B2320" i="37"/>
  <c r="B2318" i="37"/>
  <c r="B2316" i="37"/>
  <c r="B2314" i="37"/>
  <c r="B2312" i="37"/>
  <c r="B2310" i="37"/>
  <c r="B2308" i="37"/>
  <c r="B2306" i="37"/>
  <c r="B2304" i="37"/>
  <c r="B2302" i="37"/>
  <c r="B2300" i="37"/>
  <c r="B2298" i="37"/>
  <c r="B2296" i="37"/>
  <c r="B2294" i="37"/>
  <c r="B2292" i="37"/>
  <c r="B2290" i="37"/>
  <c r="B2288" i="37"/>
  <c r="B2286" i="37"/>
  <c r="B2284" i="37"/>
  <c r="B2282" i="37"/>
  <c r="B2280" i="37"/>
  <c r="B2278" i="37"/>
  <c r="B2276" i="37"/>
  <c r="B2274" i="37"/>
  <c r="B2272" i="37"/>
  <c r="B2270" i="37"/>
  <c r="B2268" i="37"/>
  <c r="B2266" i="37"/>
  <c r="B2264" i="37"/>
  <c r="B2262" i="37"/>
  <c r="B2260" i="37"/>
  <c r="B2258" i="37"/>
  <c r="B2256" i="37"/>
  <c r="B2254" i="37"/>
  <c r="B2252" i="37"/>
  <c r="B2250" i="37"/>
  <c r="B2248" i="37"/>
  <c r="B2246" i="37"/>
  <c r="B2244" i="37"/>
  <c r="B2242" i="37"/>
  <c r="B2240" i="37"/>
  <c r="B2238" i="37"/>
  <c r="B2236" i="37"/>
  <c r="B2234" i="37"/>
  <c r="B2232" i="37"/>
  <c r="B2230" i="37"/>
  <c r="B2228" i="37"/>
  <c r="B2226" i="37"/>
  <c r="B2224" i="37"/>
  <c r="B2222" i="37"/>
  <c r="B2220" i="37"/>
  <c r="B2218" i="37"/>
  <c r="B2216" i="37"/>
  <c r="B2214" i="37"/>
  <c r="B2212" i="37"/>
  <c r="B2210" i="37"/>
  <c r="B2208" i="37"/>
  <c r="B2206" i="37"/>
  <c r="B2204" i="37"/>
  <c r="B2202" i="37"/>
  <c r="B2200" i="37"/>
  <c r="B2198" i="37"/>
  <c r="B2196" i="37"/>
  <c r="B2194" i="37"/>
  <c r="B2192" i="37"/>
  <c r="B2190" i="37"/>
  <c r="B2188" i="37"/>
  <c r="B2186" i="37"/>
  <c r="B2184" i="37"/>
  <c r="B2182" i="37"/>
  <c r="B2180" i="37"/>
  <c r="B2178" i="37"/>
  <c r="B2176" i="37"/>
  <c r="B2174" i="37"/>
  <c r="B2172" i="37"/>
  <c r="B2170" i="37"/>
  <c r="B2168" i="37"/>
  <c r="B2166" i="37"/>
  <c r="B2164" i="37"/>
  <c r="B2162" i="37"/>
  <c r="B2160" i="37"/>
  <c r="B2158" i="37"/>
  <c r="B2156" i="37"/>
  <c r="B2154" i="37"/>
  <c r="B2152" i="37"/>
  <c r="B2150" i="37"/>
  <c r="B2148" i="37"/>
  <c r="B2146" i="37"/>
  <c r="B2144" i="37"/>
  <c r="B2142" i="37"/>
  <c r="B2140" i="37"/>
  <c r="B2138" i="37"/>
  <c r="B2136" i="37"/>
  <c r="B2134" i="37"/>
  <c r="B2132" i="37"/>
  <c r="B2130" i="37"/>
  <c r="B2128" i="37"/>
  <c r="B2126" i="37"/>
  <c r="B2124" i="37"/>
  <c r="B2122" i="37"/>
  <c r="B2120" i="37"/>
  <c r="B2118" i="37"/>
  <c r="B2116" i="37"/>
  <c r="B2114" i="37"/>
  <c r="B2112" i="37"/>
  <c r="B2110" i="37"/>
  <c r="B2108" i="37"/>
  <c r="B2106" i="37"/>
  <c r="B2104" i="37"/>
  <c r="B2102" i="37"/>
  <c r="B2100" i="37"/>
  <c r="B2098" i="37"/>
  <c r="B2096" i="37"/>
  <c r="B2094" i="37"/>
  <c r="B2092" i="37"/>
  <c r="B2090" i="37"/>
  <c r="B2088" i="37"/>
  <c r="B2086" i="37"/>
  <c r="B2084" i="37"/>
  <c r="B2082" i="37"/>
  <c r="B2080" i="37"/>
  <c r="B2078" i="37"/>
  <c r="B2076" i="37"/>
  <c r="B2074" i="37"/>
  <c r="B2072" i="37"/>
  <c r="B2070" i="37"/>
  <c r="B2068" i="37"/>
  <c r="B2066" i="37"/>
  <c r="B2064" i="37"/>
  <c r="B2062" i="37"/>
  <c r="B2060" i="37"/>
  <c r="B2058" i="37"/>
  <c r="B2056" i="37"/>
  <c r="B2054" i="37"/>
  <c r="B2052" i="37"/>
  <c r="B2050" i="37"/>
  <c r="B2048" i="37"/>
  <c r="B2046" i="37"/>
  <c r="B2044" i="37"/>
  <c r="B2042" i="37"/>
  <c r="B2040" i="37"/>
  <c r="B2038" i="37"/>
  <c r="B2036" i="37"/>
  <c r="B2034" i="37"/>
  <c r="B2032" i="37"/>
  <c r="B2030" i="37"/>
  <c r="B2711" i="37"/>
  <c r="B2709" i="37"/>
  <c r="B2707" i="37"/>
  <c r="B2705" i="37"/>
  <c r="B2703" i="37"/>
  <c r="B2701" i="37"/>
  <c r="B2699" i="37"/>
  <c r="B2697" i="37"/>
  <c r="B2695" i="37"/>
  <c r="B2693" i="37"/>
  <c r="B2691" i="37"/>
  <c r="B2689" i="37"/>
  <c r="B2687" i="37"/>
  <c r="B2685" i="37"/>
  <c r="B2683" i="37"/>
  <c r="B2681" i="37"/>
  <c r="B2679" i="37"/>
  <c r="B2677" i="37"/>
  <c r="B2675" i="37"/>
  <c r="B2673" i="37"/>
  <c r="B2671" i="37"/>
  <c r="B2669" i="37"/>
  <c r="B2667" i="37"/>
  <c r="B2665" i="37"/>
  <c r="B2663" i="37"/>
  <c r="B2661" i="37"/>
  <c r="B2659" i="37"/>
  <c r="B2657" i="37"/>
  <c r="B2655" i="37"/>
  <c r="B2653" i="37"/>
  <c r="B2651" i="37"/>
  <c r="B2649" i="37"/>
  <c r="B2647" i="37"/>
  <c r="B2645" i="37"/>
  <c r="B2643" i="37"/>
  <c r="B2641" i="37"/>
  <c r="B2639" i="37"/>
  <c r="B2637" i="37"/>
  <c r="B2635" i="37"/>
  <c r="B2633" i="37"/>
  <c r="B2631" i="37"/>
  <c r="B2629" i="37"/>
  <c r="B2627" i="37"/>
  <c r="B2625" i="37"/>
  <c r="B2623" i="37"/>
  <c r="B2621" i="37"/>
  <c r="B2619" i="37"/>
  <c r="B2617" i="37"/>
  <c r="B2615" i="37"/>
  <c r="B2613" i="37"/>
  <c r="B2611" i="37"/>
  <c r="B2609" i="37"/>
  <c r="B2607" i="37"/>
  <c r="B2605" i="37"/>
  <c r="B2603" i="37"/>
  <c r="B2601" i="37"/>
  <c r="B2599" i="37"/>
  <c r="B2597" i="37"/>
  <c r="B2595" i="37"/>
  <c r="B2593" i="37"/>
  <c r="B2591" i="37"/>
  <c r="B2589" i="37"/>
  <c r="B2587" i="37"/>
  <c r="B2585" i="37"/>
  <c r="B2583" i="37"/>
  <c r="B2581" i="37"/>
  <c r="B2579" i="37"/>
  <c r="B2577" i="37"/>
  <c r="B2575" i="37"/>
  <c r="B2573" i="37"/>
  <c r="B2571" i="37"/>
  <c r="B2569" i="37"/>
  <c r="B2567" i="37"/>
  <c r="B2565" i="37"/>
  <c r="B2563" i="37"/>
  <c r="B2561" i="37"/>
  <c r="B2559" i="37"/>
  <c r="B2557" i="37"/>
  <c r="B2555" i="37"/>
  <c r="B2553" i="37"/>
  <c r="B2551" i="37"/>
  <c r="B2549" i="37"/>
  <c r="B2547" i="37"/>
  <c r="B2545" i="37"/>
  <c r="B2543" i="37"/>
  <c r="B2541" i="37"/>
  <c r="B2539" i="37"/>
  <c r="B2537" i="37"/>
  <c r="B2535" i="37"/>
  <c r="B2533" i="37"/>
  <c r="B2531" i="37"/>
  <c r="B2529" i="37"/>
  <c r="B2527" i="37"/>
  <c r="B2525" i="37"/>
  <c r="B2523" i="37"/>
  <c r="B2521" i="37"/>
  <c r="B2519" i="37"/>
  <c r="B2517" i="37"/>
  <c r="B2515" i="37"/>
  <c r="B2513" i="37"/>
  <c r="B2511" i="37"/>
  <c r="B2509" i="37"/>
  <c r="B2507" i="37"/>
  <c r="B2505" i="37"/>
  <c r="B2503" i="37"/>
  <c r="B2501" i="37"/>
  <c r="B2499" i="37"/>
  <c r="B2497" i="37"/>
  <c r="B2495" i="37"/>
  <c r="B2493" i="37"/>
  <c r="B2491" i="37"/>
  <c r="B2489" i="37"/>
  <c r="B2487" i="37"/>
  <c r="B2485" i="37"/>
  <c r="B2483" i="37"/>
  <c r="B2481" i="37"/>
  <c r="B2479" i="37"/>
  <c r="B2477" i="37"/>
  <c r="B2475" i="37"/>
  <c r="B2473" i="37"/>
  <c r="B2471" i="37"/>
  <c r="B2469" i="37"/>
  <c r="B2467" i="37"/>
  <c r="B2465" i="37"/>
  <c r="B2463" i="37"/>
  <c r="B2461" i="37"/>
  <c r="B2459" i="37"/>
  <c r="B2457" i="37"/>
  <c r="B2455" i="37"/>
  <c r="B2453" i="37"/>
  <c r="B2451" i="37"/>
  <c r="B2449" i="37"/>
  <c r="B2447" i="37"/>
  <c r="B2445" i="37"/>
  <c r="B2443" i="37"/>
  <c r="B2441" i="37"/>
  <c r="B2439" i="37"/>
  <c r="B2437" i="37"/>
  <c r="B2435" i="37"/>
  <c r="B2433" i="37"/>
  <c r="B2431" i="37"/>
  <c r="B2429" i="37"/>
  <c r="B2427" i="37"/>
  <c r="B2425" i="37"/>
  <c r="B2423" i="37"/>
  <c r="B2421" i="37"/>
  <c r="B2419" i="37"/>
  <c r="B2417" i="37"/>
  <c r="B2415" i="37"/>
  <c r="B2413" i="37"/>
  <c r="B2411" i="37"/>
  <c r="B2409" i="37"/>
  <c r="B2407" i="37"/>
  <c r="B2405" i="37"/>
  <c r="B2403" i="37"/>
  <c r="B2401" i="37"/>
  <c r="B2399" i="37"/>
  <c r="B2397" i="37"/>
  <c r="B2395" i="37"/>
  <c r="B2393" i="37"/>
  <c r="B2391" i="37"/>
  <c r="B2389" i="37"/>
  <c r="B2387" i="37"/>
  <c r="B2385" i="37"/>
  <c r="B2383" i="37"/>
  <c r="B2381" i="37"/>
  <c r="B2379" i="37"/>
  <c r="B2377" i="37"/>
  <c r="B2375" i="37"/>
  <c r="B2373" i="37"/>
  <c r="B2371" i="37"/>
  <c r="B2369" i="37"/>
  <c r="B2367" i="37"/>
  <c r="B2365" i="37"/>
  <c r="B2363" i="37"/>
  <c r="B2361" i="37"/>
  <c r="B2359" i="37"/>
  <c r="B2357" i="37"/>
  <c r="B2355" i="37"/>
  <c r="B2353" i="37"/>
  <c r="B2351" i="37"/>
  <c r="B2349" i="37"/>
  <c r="B2347" i="37"/>
  <c r="B2345" i="37"/>
  <c r="B2343" i="37"/>
  <c r="B2341" i="37"/>
  <c r="B2339" i="37"/>
  <c r="B2337" i="37"/>
  <c r="B2335" i="37"/>
  <c r="B2333" i="37"/>
  <c r="B2331" i="37"/>
  <c r="B2329" i="37"/>
  <c r="B2327" i="37"/>
  <c r="B2325" i="37"/>
  <c r="B2323" i="37"/>
  <c r="B2321" i="37"/>
  <c r="B2319" i="37"/>
  <c r="B2317" i="37"/>
  <c r="B2315" i="37"/>
  <c r="B2313" i="37"/>
  <c r="B2311" i="37"/>
  <c r="B2309" i="37"/>
  <c r="B2307" i="37"/>
  <c r="B2305" i="37"/>
  <c r="B2303" i="37"/>
  <c r="B2301" i="37"/>
  <c r="B2299" i="37"/>
  <c r="B2297" i="37"/>
  <c r="B2295" i="37"/>
  <c r="B2293" i="37"/>
  <c r="B2291" i="37"/>
  <c r="B2289" i="37"/>
  <c r="B2287" i="37"/>
  <c r="B2285" i="37"/>
  <c r="B2283" i="37"/>
  <c r="B2281" i="37"/>
  <c r="B2279" i="37"/>
  <c r="B2277" i="37"/>
  <c r="B2275" i="37"/>
  <c r="B2273" i="37"/>
  <c r="B2271" i="37"/>
  <c r="B2269" i="37"/>
  <c r="B2267" i="37"/>
  <c r="B2265" i="37"/>
  <c r="B2263" i="37"/>
  <c r="B2261" i="37"/>
  <c r="B2259" i="37"/>
  <c r="B2257" i="37"/>
  <c r="B2255" i="37"/>
  <c r="B2253" i="37"/>
  <c r="B2251" i="37"/>
  <c r="B2249" i="37"/>
  <c r="B2247" i="37"/>
  <c r="B2245" i="37"/>
  <c r="B2243" i="37"/>
  <c r="B2241" i="37"/>
  <c r="B2239" i="37"/>
  <c r="B2237" i="37"/>
  <c r="B2235" i="37"/>
  <c r="B2233" i="37"/>
  <c r="B2231" i="37"/>
  <c r="B2229" i="37"/>
  <c r="B2227" i="37"/>
  <c r="B2225" i="37"/>
  <c r="B2223" i="37"/>
  <c r="B2221" i="37"/>
  <c r="B2219" i="37"/>
  <c r="B2217" i="37"/>
  <c r="B2215" i="37"/>
  <c r="B2213" i="37"/>
  <c r="B2211" i="37"/>
  <c r="B2209" i="37"/>
  <c r="B2207" i="37"/>
  <c r="B2205" i="37"/>
  <c r="B2203" i="37"/>
  <c r="B2201" i="37"/>
  <c r="B2199" i="37"/>
  <c r="B2197" i="37"/>
  <c r="B2195" i="37"/>
  <c r="B2193" i="37"/>
  <c r="B2191" i="37"/>
  <c r="B2189" i="37"/>
  <c r="B2187" i="37"/>
  <c r="B2185" i="37"/>
  <c r="B2183" i="37"/>
  <c r="B2181" i="37"/>
  <c r="B2179" i="37"/>
  <c r="B2177" i="37"/>
  <c r="B2175" i="37"/>
  <c r="B2173" i="37"/>
  <c r="B2171" i="37"/>
  <c r="B2169" i="37"/>
  <c r="B2167" i="37"/>
  <c r="B2165" i="37"/>
  <c r="B2163" i="37"/>
  <c r="B2161" i="37"/>
  <c r="B2159" i="37"/>
  <c r="B2157" i="37"/>
  <c r="B2155" i="37"/>
  <c r="B2153" i="37"/>
  <c r="B2151" i="37"/>
  <c r="B2149" i="37"/>
  <c r="B2147" i="37"/>
  <c r="B2145" i="37"/>
  <c r="B2143" i="37"/>
  <c r="B2141" i="37"/>
  <c r="B2139" i="37"/>
  <c r="B2137" i="37"/>
  <c r="B2135" i="37"/>
  <c r="B2133" i="37"/>
  <c r="B2131" i="37"/>
  <c r="B2129" i="37"/>
  <c r="B2127" i="37"/>
  <c r="B2125" i="37"/>
  <c r="B2123" i="37"/>
  <c r="B2121" i="37"/>
  <c r="B2119" i="37"/>
  <c r="B2117" i="37"/>
  <c r="B2115" i="37"/>
  <c r="B2113" i="37"/>
  <c r="B2111" i="37"/>
  <c r="B2109" i="37"/>
  <c r="B2107" i="37"/>
  <c r="B2105" i="37"/>
  <c r="B2103" i="37"/>
  <c r="B2101" i="37"/>
  <c r="B2099" i="37"/>
  <c r="B2097" i="37"/>
  <c r="B2095" i="37"/>
  <c r="B2093" i="37"/>
  <c r="B2091" i="37"/>
  <c r="B2089" i="37"/>
  <c r="B2087" i="37"/>
  <c r="B2085" i="37"/>
  <c r="B2083" i="37"/>
  <c r="B2081" i="37"/>
  <c r="B2079" i="37"/>
  <c r="B2077" i="37"/>
  <c r="B2075" i="37"/>
  <c r="B2073" i="37"/>
  <c r="B2071" i="37"/>
  <c r="B2069" i="37"/>
  <c r="B2067" i="37"/>
  <c r="B2065" i="37"/>
  <c r="B2063" i="37"/>
  <c r="B2061" i="37"/>
  <c r="B2059" i="37"/>
  <c r="B2057" i="37"/>
  <c r="B2055" i="37"/>
  <c r="B2053" i="37"/>
  <c r="B2051" i="37"/>
  <c r="B2049" i="37"/>
  <c r="B2047" i="37"/>
  <c r="B2045" i="37"/>
  <c r="B2043" i="37"/>
  <c r="B2041" i="37"/>
  <c r="B2039" i="37"/>
  <c r="B2037" i="37"/>
  <c r="B2035" i="37"/>
  <c r="B2033" i="37"/>
  <c r="B2031" i="37"/>
  <c r="C28" i="38"/>
  <c r="B3" i="37" l="1"/>
  <c r="C29" i="38"/>
  <c r="G21" i="38"/>
  <c r="E24" i="35" s="1"/>
  <c r="G24" i="35" s="1"/>
  <c r="G13" i="38"/>
  <c r="E16" i="35" s="1"/>
  <c r="G16" i="35" s="1"/>
  <c r="K16" i="35" s="1"/>
  <c r="M16" i="35" s="1"/>
  <c r="G5" i="38"/>
  <c r="E8" i="35" s="1"/>
  <c r="G23" i="38"/>
  <c r="E26" i="35" s="1"/>
  <c r="G26" i="35" s="1"/>
  <c r="K26" i="35" s="1"/>
  <c r="M26" i="35" s="1"/>
  <c r="G15" i="38"/>
  <c r="E18" i="35" s="1"/>
  <c r="G18" i="35" s="1"/>
  <c r="G7" i="38"/>
  <c r="E10" i="35" s="1"/>
  <c r="G10" i="35" s="1"/>
  <c r="G25" i="38"/>
  <c r="E28" i="35" s="1"/>
  <c r="G28" i="35" s="1"/>
  <c r="G17" i="38"/>
  <c r="E20" i="35" s="1"/>
  <c r="G20" i="35" s="1"/>
  <c r="G9" i="38"/>
  <c r="E12" i="35" s="1"/>
  <c r="G12" i="35" s="1"/>
  <c r="G19" i="38"/>
  <c r="E22" i="35" s="1"/>
  <c r="G22" i="35" s="1"/>
  <c r="G11" i="38"/>
  <c r="E14" i="35" s="1"/>
  <c r="G14" i="35" s="1"/>
  <c r="G16" i="38"/>
  <c r="E19" i="35" s="1"/>
  <c r="G19" i="35" s="1"/>
  <c r="G10" i="38"/>
  <c r="E13" i="35" s="1"/>
  <c r="G13" i="35" s="1"/>
  <c r="G4" i="38"/>
  <c r="E31" i="35" s="1"/>
  <c r="G31" i="35" s="1"/>
  <c r="G24" i="38"/>
  <c r="E27" i="35" s="1"/>
  <c r="G27" i="35" s="1"/>
  <c r="K27" i="35" s="1"/>
  <c r="M27" i="35" s="1"/>
  <c r="G6" i="38"/>
  <c r="E9" i="35" s="1"/>
  <c r="G9" i="35" s="1"/>
  <c r="G22" i="38"/>
  <c r="E25" i="35" s="1"/>
  <c r="G25" i="35" s="1"/>
  <c r="G18" i="38"/>
  <c r="E21" i="35" s="1"/>
  <c r="G21" i="35" s="1"/>
  <c r="K21" i="35" s="1"/>
  <c r="M21" i="35" s="1"/>
  <c r="G8" i="38"/>
  <c r="E11" i="35" s="1"/>
  <c r="G11" i="35" s="1"/>
  <c r="G20" i="38"/>
  <c r="E23" i="35" s="1"/>
  <c r="G23" i="35" s="1"/>
  <c r="G27" i="38"/>
  <c r="E30" i="35" s="1"/>
  <c r="G30" i="35" s="1"/>
  <c r="G26" i="38"/>
  <c r="E29" i="35" s="1"/>
  <c r="G29" i="35" s="1"/>
  <c r="G12" i="38"/>
  <c r="E15" i="35" s="1"/>
  <c r="G15" i="35" s="1"/>
  <c r="K15" i="35" s="1"/>
  <c r="M15" i="35" s="1"/>
  <c r="G14" i="38"/>
  <c r="E17" i="35" s="1"/>
  <c r="G17" i="35" s="1"/>
  <c r="K17" i="35" s="1"/>
  <c r="M17" i="35" s="1"/>
  <c r="G8" i="35" l="1"/>
  <c r="G32" i="35" s="1"/>
  <c r="G33" i="35" s="1"/>
  <c r="B13" i="13" s="1"/>
  <c r="E32" i="35"/>
  <c r="E36" i="35"/>
  <c r="E39" i="35" s="1"/>
  <c r="K22" i="35"/>
  <c r="M22" i="35" s="1"/>
  <c r="H22" i="35"/>
  <c r="J22" i="35" s="1"/>
  <c r="H24" i="35"/>
  <c r="J24" i="35" s="1"/>
  <c r="K24" i="35"/>
  <c r="M24" i="35" s="1"/>
  <c r="H25" i="35"/>
  <c r="J25" i="35" s="1"/>
  <c r="K25" i="35"/>
  <c r="M25" i="35" s="1"/>
  <c r="K23" i="35"/>
  <c r="M23" i="35" s="1"/>
  <c r="H23" i="35"/>
  <c r="J23" i="35" s="1"/>
  <c r="M32" i="35" l="1"/>
  <c r="E38" i="35"/>
  <c r="D12" i="34"/>
  <c r="J32" i="35"/>
  <c r="E37" i="35"/>
  <c r="B9" i="13" l="1"/>
  <c r="E5" i="34" l="1"/>
  <c r="E8" i="34" s="1"/>
  <c r="E12" i="34" s="1"/>
  <c r="B23" i="34" s="1"/>
  <c r="Y5" i="28"/>
  <c r="AA5" i="28"/>
  <c r="V9" i="28"/>
  <c r="W9" i="28"/>
  <c r="X9" i="28"/>
  <c r="Y9" i="28"/>
  <c r="V10" i="28"/>
  <c r="W10" i="28"/>
  <c r="X10" i="28"/>
  <c r="Y10" i="28"/>
  <c r="V11" i="28"/>
  <c r="W11" i="28"/>
  <c r="X11" i="28"/>
  <c r="Y11" i="28"/>
  <c r="AA11" i="28" s="1"/>
  <c r="AB11" i="28" s="1"/>
  <c r="V12" i="28"/>
  <c r="W12" i="28"/>
  <c r="X12" i="28"/>
  <c r="Y12" i="28"/>
  <c r="AA12" i="28" s="1"/>
  <c r="AB12" i="28" s="1"/>
  <c r="V13" i="28"/>
  <c r="W13" i="28"/>
  <c r="X13" i="28"/>
  <c r="Y13" i="28"/>
  <c r="V14" i="28"/>
  <c r="W14" i="28"/>
  <c r="X14" i="28"/>
  <c r="Y14" i="28"/>
  <c r="V15" i="28"/>
  <c r="W15" i="28"/>
  <c r="X15" i="28"/>
  <c r="Y15" i="28"/>
  <c r="AA15" i="28" s="1"/>
  <c r="AB15" i="28" s="1"/>
  <c r="V16" i="28"/>
  <c r="W16" i="28"/>
  <c r="X16" i="28"/>
  <c r="Y16" i="28"/>
  <c r="AA16" i="28" s="1"/>
  <c r="AB16" i="28" s="1"/>
  <c r="V17" i="28"/>
  <c r="W17" i="28"/>
  <c r="X17" i="28"/>
  <c r="Y17" i="28"/>
  <c r="V18" i="28"/>
  <c r="W18" i="28"/>
  <c r="X18" i="28"/>
  <c r="Y18" i="28"/>
  <c r="V19" i="28"/>
  <c r="W19" i="28"/>
  <c r="X19" i="28"/>
  <c r="Y19" i="28"/>
  <c r="AA19" i="28" s="1"/>
  <c r="AB19" i="28" s="1"/>
  <c r="V20" i="28"/>
  <c r="W20" i="28"/>
  <c r="X20" i="28"/>
  <c r="Y20" i="28"/>
  <c r="AA20" i="28" s="1"/>
  <c r="AB20" i="28" s="1"/>
  <c r="V21" i="28"/>
  <c r="W21" i="28"/>
  <c r="X21" i="28"/>
  <c r="Y21" i="28"/>
  <c r="V22" i="28"/>
  <c r="W22" i="28"/>
  <c r="X22" i="28"/>
  <c r="Y22" i="28"/>
  <c r="V23" i="28"/>
  <c r="W23" i="28"/>
  <c r="X23" i="28"/>
  <c r="Y23" i="28"/>
  <c r="AA23" i="28" s="1"/>
  <c r="AB23" i="28" s="1"/>
  <c r="V24" i="28"/>
  <c r="W24" i="28"/>
  <c r="X24" i="28"/>
  <c r="Y24" i="28"/>
  <c r="AA24" i="28" s="1"/>
  <c r="AB24" i="28" s="1"/>
  <c r="V25" i="28"/>
  <c r="W25" i="28"/>
  <c r="X25" i="28"/>
  <c r="Y25" i="28"/>
  <c r="V26" i="28"/>
  <c r="W26" i="28"/>
  <c r="X26" i="28"/>
  <c r="Y26" i="28"/>
  <c r="V27" i="28"/>
  <c r="W27" i="28"/>
  <c r="X27" i="28"/>
  <c r="Y27" i="28"/>
  <c r="AA27" i="28" s="1"/>
  <c r="AB27" i="28" s="1"/>
  <c r="V28" i="28"/>
  <c r="W28" i="28"/>
  <c r="X28" i="28"/>
  <c r="Y28" i="28"/>
  <c r="AA28" i="28" s="1"/>
  <c r="AB28" i="28" s="1"/>
  <c r="V29" i="28"/>
  <c r="W29" i="28"/>
  <c r="X29" i="28"/>
  <c r="Y29" i="28"/>
  <c r="V30" i="28"/>
  <c r="W30" i="28"/>
  <c r="X30" i="28"/>
  <c r="Y30" i="28"/>
  <c r="V31" i="28"/>
  <c r="W31" i="28"/>
  <c r="X31" i="28"/>
  <c r="Y31" i="28"/>
  <c r="V32" i="28"/>
  <c r="W32" i="28"/>
  <c r="X32" i="28"/>
  <c r="Y32" i="28"/>
  <c r="AA32" i="28" s="1"/>
  <c r="AB32" i="28" s="1"/>
  <c r="V33" i="28"/>
  <c r="W33" i="28"/>
  <c r="X33" i="28"/>
  <c r="Y33" i="28"/>
  <c r="V34" i="28"/>
  <c r="W34" i="28"/>
  <c r="X34" i="28"/>
  <c r="Y34" i="28"/>
  <c r="V35" i="28"/>
  <c r="W35" i="28"/>
  <c r="X35" i="28"/>
  <c r="Y35" i="28"/>
  <c r="V36" i="28"/>
  <c r="W36" i="28"/>
  <c r="X36" i="28"/>
  <c r="Y36" i="28"/>
  <c r="AA36" i="28" s="1"/>
  <c r="AB36" i="28" s="1"/>
  <c r="V37" i="28"/>
  <c r="AA37" i="28" s="1"/>
  <c r="AB37" i="28" s="1"/>
  <c r="W37" i="28"/>
  <c r="X37" i="28"/>
  <c r="Y37" i="28"/>
  <c r="V38" i="28"/>
  <c r="AA38" i="28" s="1"/>
  <c r="AB38" i="28" s="1"/>
  <c r="W38" i="28"/>
  <c r="X38" i="28"/>
  <c r="Y38" i="28"/>
  <c r="V39" i="28"/>
  <c r="W39" i="28"/>
  <c r="X39" i="28"/>
  <c r="Y39" i="28"/>
  <c r="V40" i="28"/>
  <c r="W40" i="28"/>
  <c r="X40" i="28"/>
  <c r="Y40" i="28"/>
  <c r="AA40" i="28"/>
  <c r="AB40" i="28" s="1"/>
  <c r="V41" i="28"/>
  <c r="W41" i="28"/>
  <c r="X41" i="28"/>
  <c r="Y41" i="28"/>
  <c r="V42" i="28"/>
  <c r="W42" i="28"/>
  <c r="X42" i="28"/>
  <c r="Y42" i="28"/>
  <c r="V43" i="28"/>
  <c r="W43" i="28"/>
  <c r="X43" i="28"/>
  <c r="Y43" i="28"/>
  <c r="AA43" i="28" s="1"/>
  <c r="AB43" i="28" s="1"/>
  <c r="V44" i="28"/>
  <c r="W44" i="28"/>
  <c r="X44" i="28"/>
  <c r="Y44" i="28"/>
  <c r="AA44" i="28" s="1"/>
  <c r="AB44" i="28" s="1"/>
  <c r="V45" i="28"/>
  <c r="W45" i="28"/>
  <c r="X45" i="28"/>
  <c r="Y45" i="28"/>
  <c r="V46" i="28"/>
  <c r="W46" i="28"/>
  <c r="X46" i="28"/>
  <c r="Y46" i="28"/>
  <c r="V47" i="28"/>
  <c r="W47" i="28"/>
  <c r="X47" i="28"/>
  <c r="Y47" i="28"/>
  <c r="V48" i="28"/>
  <c r="W48" i="28"/>
  <c r="X48" i="28"/>
  <c r="Y48" i="28"/>
  <c r="AA48" i="28" s="1"/>
  <c r="AB48" i="28" s="1"/>
  <c r="V49" i="28"/>
  <c r="W49" i="28"/>
  <c r="X49" i="28"/>
  <c r="Y49" i="28"/>
  <c r="V50" i="28"/>
  <c r="W50" i="28"/>
  <c r="X50" i="28"/>
  <c r="Y50" i="28"/>
  <c r="V51" i="28"/>
  <c r="W51" i="28"/>
  <c r="X51" i="28"/>
  <c r="Y51" i="28"/>
  <c r="V52" i="28"/>
  <c r="W52" i="28"/>
  <c r="X52" i="28"/>
  <c r="Y52" i="28"/>
  <c r="AA52" i="28" s="1"/>
  <c r="AB52" i="28" s="1"/>
  <c r="V53" i="28"/>
  <c r="AA53" i="28" s="1"/>
  <c r="AB53" i="28" s="1"/>
  <c r="W53" i="28"/>
  <c r="X53" i="28"/>
  <c r="Y53" i="28"/>
  <c r="V54" i="28"/>
  <c r="AA54" i="28" s="1"/>
  <c r="AB54" i="28" s="1"/>
  <c r="W54" i="28"/>
  <c r="X54" i="28"/>
  <c r="Y54" i="28"/>
  <c r="V55" i="28"/>
  <c r="W55" i="28"/>
  <c r="X55" i="28"/>
  <c r="Y55" i="28"/>
  <c r="V56" i="28"/>
  <c r="W56" i="28"/>
  <c r="X56" i="28"/>
  <c r="Y56" i="28"/>
  <c r="AA56" i="28"/>
  <c r="AB56" i="28" s="1"/>
  <c r="V57" i="28"/>
  <c r="W57" i="28"/>
  <c r="X57" i="28"/>
  <c r="Y57" i="28"/>
  <c r="V58" i="28"/>
  <c r="W58" i="28"/>
  <c r="X58" i="28"/>
  <c r="Y58" i="28"/>
  <c r="V59" i="28"/>
  <c r="W59" i="28"/>
  <c r="X59" i="28"/>
  <c r="Y59" i="28"/>
  <c r="AA59" i="28" s="1"/>
  <c r="AB59" i="28" s="1"/>
  <c r="V60" i="28"/>
  <c r="W60" i="28"/>
  <c r="X60" i="28"/>
  <c r="Y60" i="28"/>
  <c r="AA60" i="28" s="1"/>
  <c r="AB60" i="28" s="1"/>
  <c r="V61" i="28"/>
  <c r="W61" i="28"/>
  <c r="X61" i="28"/>
  <c r="Y61" i="28"/>
  <c r="V62" i="28"/>
  <c r="W62" i="28"/>
  <c r="X62" i="28"/>
  <c r="Y62" i="28"/>
  <c r="V63" i="28"/>
  <c r="W63" i="28"/>
  <c r="X63" i="28"/>
  <c r="Y63" i="28"/>
  <c r="V64" i="28"/>
  <c r="W64" i="28"/>
  <c r="X64" i="28"/>
  <c r="Y64" i="28"/>
  <c r="AA64" i="28" s="1"/>
  <c r="AB64" i="28" s="1"/>
  <c r="V65" i="28"/>
  <c r="W65" i="28"/>
  <c r="X65" i="28"/>
  <c r="Y65" i="28"/>
  <c r="V66" i="28"/>
  <c r="W66" i="28"/>
  <c r="X66" i="28"/>
  <c r="Y66" i="28"/>
  <c r="V67" i="28"/>
  <c r="W67" i="28"/>
  <c r="X67" i="28"/>
  <c r="Y67" i="28"/>
  <c r="V68" i="28"/>
  <c r="W68" i="28"/>
  <c r="X68" i="28"/>
  <c r="Y68" i="28"/>
  <c r="AA68" i="28" s="1"/>
  <c r="AB68" i="28" s="1"/>
  <c r="V69" i="28"/>
  <c r="AA69" i="28" s="1"/>
  <c r="AB69" i="28" s="1"/>
  <c r="W69" i="28"/>
  <c r="X69" i="28"/>
  <c r="Y69" i="28"/>
  <c r="V70" i="28"/>
  <c r="AA70" i="28" s="1"/>
  <c r="AB70" i="28" s="1"/>
  <c r="W70" i="28"/>
  <c r="X70" i="28"/>
  <c r="Y70" i="28"/>
  <c r="V71" i="28"/>
  <c r="W71" i="28"/>
  <c r="X71" i="28"/>
  <c r="Y71" i="28"/>
  <c r="V72" i="28"/>
  <c r="W72" i="28"/>
  <c r="X72" i="28"/>
  <c r="Y72" i="28"/>
  <c r="AA72" i="28"/>
  <c r="AB72" i="28" s="1"/>
  <c r="V73" i="28"/>
  <c r="W73" i="28"/>
  <c r="X73" i="28"/>
  <c r="Y73" i="28"/>
  <c r="V74" i="28"/>
  <c r="W74" i="28"/>
  <c r="X74" i="28"/>
  <c r="Y74" i="28"/>
  <c r="V75" i="28"/>
  <c r="W75" i="28"/>
  <c r="X75" i="28"/>
  <c r="Y75" i="28"/>
  <c r="AA75" i="28" s="1"/>
  <c r="AB75" i="28" s="1"/>
  <c r="V76" i="28"/>
  <c r="W76" i="28"/>
  <c r="X76" i="28"/>
  <c r="Y76" i="28"/>
  <c r="AA76" i="28" s="1"/>
  <c r="AB76" i="28" s="1"/>
  <c r="V77" i="28"/>
  <c r="W77" i="28"/>
  <c r="X77" i="28"/>
  <c r="Y77" i="28"/>
  <c r="V78" i="28"/>
  <c r="W78" i="28"/>
  <c r="X78" i="28"/>
  <c r="Y78" i="28"/>
  <c r="V79" i="28"/>
  <c r="W79" i="28"/>
  <c r="X79" i="28"/>
  <c r="Y79" i="28"/>
  <c r="V80" i="28"/>
  <c r="W80" i="28"/>
  <c r="X80" i="28"/>
  <c r="Y80" i="28"/>
  <c r="AA80" i="28" s="1"/>
  <c r="AB80" i="28" s="1"/>
  <c r="V81" i="28"/>
  <c r="W81" i="28"/>
  <c r="X81" i="28"/>
  <c r="Y81" i="28"/>
  <c r="V82" i="28"/>
  <c r="W82" i="28"/>
  <c r="X82" i="28"/>
  <c r="Y82" i="28"/>
  <c r="V83" i="28"/>
  <c r="W83" i="28"/>
  <c r="X83" i="28"/>
  <c r="Y83" i="28"/>
  <c r="V84" i="28"/>
  <c r="W84" i="28"/>
  <c r="X84" i="28"/>
  <c r="Y84" i="28"/>
  <c r="AA84" i="28" s="1"/>
  <c r="AB84" i="28" s="1"/>
  <c r="V85" i="28"/>
  <c r="AA85" i="28" s="1"/>
  <c r="AB85" i="28" s="1"/>
  <c r="W85" i="28"/>
  <c r="X85" i="28"/>
  <c r="Y85" i="28"/>
  <c r="V86" i="28"/>
  <c r="AA86" i="28" s="1"/>
  <c r="AB86" i="28" s="1"/>
  <c r="W86" i="28"/>
  <c r="X86" i="28"/>
  <c r="Y86" i="28"/>
  <c r="V87" i="28"/>
  <c r="W87" i="28"/>
  <c r="X87" i="28"/>
  <c r="Y87" i="28"/>
  <c r="V88" i="28"/>
  <c r="W88" i="28"/>
  <c r="X88" i="28"/>
  <c r="Y88" i="28"/>
  <c r="AA88" i="28"/>
  <c r="AB88" i="28" s="1"/>
  <c r="V89" i="28"/>
  <c r="W89" i="28"/>
  <c r="X89" i="28"/>
  <c r="Y89" i="28"/>
  <c r="V90" i="28"/>
  <c r="W90" i="28"/>
  <c r="X90" i="28"/>
  <c r="Y90" i="28"/>
  <c r="V91" i="28"/>
  <c r="W91" i="28"/>
  <c r="X91" i="28"/>
  <c r="Y91" i="28"/>
  <c r="AA91" i="28" s="1"/>
  <c r="AB91" i="28" s="1"/>
  <c r="V92" i="28"/>
  <c r="W92" i="28"/>
  <c r="X92" i="28"/>
  <c r="Y92" i="28"/>
  <c r="AA92" i="28" s="1"/>
  <c r="AB92" i="28" s="1"/>
  <c r="V93" i="28"/>
  <c r="W93" i="28"/>
  <c r="X93" i="28"/>
  <c r="Y93" i="28"/>
  <c r="V94" i="28"/>
  <c r="W94" i="28"/>
  <c r="X94" i="28"/>
  <c r="Y94" i="28"/>
  <c r="V95" i="28"/>
  <c r="W95" i="28"/>
  <c r="X95" i="28"/>
  <c r="Y95" i="28"/>
  <c r="V96" i="28"/>
  <c r="W96" i="28"/>
  <c r="X96" i="28"/>
  <c r="Y96" i="28"/>
  <c r="AA96" i="28" s="1"/>
  <c r="AB96" i="28" s="1"/>
  <c r="V97" i="28"/>
  <c r="W97" i="28"/>
  <c r="X97" i="28"/>
  <c r="Y97" i="28"/>
  <c r="V98" i="28"/>
  <c r="W98" i="28"/>
  <c r="X98" i="28"/>
  <c r="Y98" i="28"/>
  <c r="V99" i="28"/>
  <c r="W99" i="28"/>
  <c r="X99" i="28"/>
  <c r="Y99" i="28"/>
  <c r="V100" i="28"/>
  <c r="W100" i="28"/>
  <c r="X100" i="28"/>
  <c r="Y100" i="28"/>
  <c r="AA100" i="28" s="1"/>
  <c r="AB100" i="28" s="1"/>
  <c r="V101" i="28"/>
  <c r="AA101" i="28" s="1"/>
  <c r="AB101" i="28" s="1"/>
  <c r="W101" i="28"/>
  <c r="X101" i="28"/>
  <c r="Y101" i="28"/>
  <c r="V102" i="28"/>
  <c r="AA102" i="28" s="1"/>
  <c r="AB102" i="28" s="1"/>
  <c r="W102" i="28"/>
  <c r="X102" i="28"/>
  <c r="Y102" i="28"/>
  <c r="V103" i="28"/>
  <c r="W103" i="28"/>
  <c r="X103" i="28"/>
  <c r="Y103" i="28"/>
  <c r="V104" i="28"/>
  <c r="W104" i="28"/>
  <c r="X104" i="28"/>
  <c r="Y104" i="28"/>
  <c r="V105" i="28"/>
  <c r="AA105" i="28" s="1"/>
  <c r="AB105" i="28" s="1"/>
  <c r="W105" i="28"/>
  <c r="X105" i="28"/>
  <c r="Y105" i="28"/>
  <c r="V106" i="28"/>
  <c r="AA106" i="28" s="1"/>
  <c r="AB106" i="28" s="1"/>
  <c r="W106" i="28"/>
  <c r="X106" i="28"/>
  <c r="Y106" i="28"/>
  <c r="V107" i="28"/>
  <c r="W107" i="28"/>
  <c r="X107" i="28"/>
  <c r="Y107" i="28"/>
  <c r="V108" i="28"/>
  <c r="W108" i="28"/>
  <c r="X108" i="28"/>
  <c r="Y108" i="28"/>
  <c r="V109" i="28"/>
  <c r="AA109" i="28" s="1"/>
  <c r="AB109" i="28" s="1"/>
  <c r="W109" i="28"/>
  <c r="X109" i="28"/>
  <c r="Y109" i="28"/>
  <c r="V110" i="28"/>
  <c r="AA110" i="28" s="1"/>
  <c r="AB110" i="28" s="1"/>
  <c r="W110" i="28"/>
  <c r="X110" i="28"/>
  <c r="Y110" i="28"/>
  <c r="V111" i="28"/>
  <c r="W111" i="28"/>
  <c r="X111" i="28"/>
  <c r="Y111" i="28"/>
  <c r="V112" i="28"/>
  <c r="W112" i="28"/>
  <c r="X112" i="28"/>
  <c r="Y112" i="28"/>
  <c r="V113" i="28"/>
  <c r="AA113" i="28" s="1"/>
  <c r="AB113" i="28" s="1"/>
  <c r="W113" i="28"/>
  <c r="X113" i="28"/>
  <c r="Y113" i="28"/>
  <c r="V114" i="28"/>
  <c r="AA114" i="28" s="1"/>
  <c r="AB114" i="28" s="1"/>
  <c r="W114" i="28"/>
  <c r="X114" i="28"/>
  <c r="Y114" i="28"/>
  <c r="V115" i="28"/>
  <c r="W115" i="28"/>
  <c r="X115" i="28"/>
  <c r="Y115" i="28"/>
  <c r="V116" i="28"/>
  <c r="W116" i="28"/>
  <c r="X116" i="28"/>
  <c r="Y116" i="28"/>
  <c r="V117" i="28"/>
  <c r="AA117" i="28" s="1"/>
  <c r="AB117" i="28" s="1"/>
  <c r="W117" i="28"/>
  <c r="X117" i="28"/>
  <c r="Y117" i="28"/>
  <c r="V118" i="28"/>
  <c r="AA118" i="28" s="1"/>
  <c r="AB118" i="28" s="1"/>
  <c r="W118" i="28"/>
  <c r="X118" i="28"/>
  <c r="Y118" i="28"/>
  <c r="V119" i="28"/>
  <c r="W119" i="28"/>
  <c r="X119" i="28"/>
  <c r="Y119" i="28"/>
  <c r="V120" i="28"/>
  <c r="W120" i="28"/>
  <c r="X120" i="28"/>
  <c r="Y120" i="28"/>
  <c r="AA120" i="28" s="1"/>
  <c r="AB120" i="28" s="1"/>
  <c r="V121" i="28"/>
  <c r="W121" i="28"/>
  <c r="X121" i="28"/>
  <c r="Y121" i="28"/>
  <c r="V122" i="28"/>
  <c r="W122" i="28"/>
  <c r="X122" i="28"/>
  <c r="Y122" i="28"/>
  <c r="V123" i="28"/>
  <c r="W123" i="28"/>
  <c r="X123" i="28"/>
  <c r="Y123" i="28"/>
  <c r="AA123" i="28" s="1"/>
  <c r="AB123" i="28" s="1"/>
  <c r="V124" i="28"/>
  <c r="W124" i="28"/>
  <c r="X124" i="28"/>
  <c r="Y124" i="28"/>
  <c r="AA124" i="28" s="1"/>
  <c r="AB124" i="28" s="1"/>
  <c r="V125" i="28"/>
  <c r="W125" i="28"/>
  <c r="X125" i="28"/>
  <c r="Y125" i="28"/>
  <c r="V126" i="28"/>
  <c r="W126" i="28"/>
  <c r="X126" i="28"/>
  <c r="Y126" i="28"/>
  <c r="V127" i="28"/>
  <c r="W127" i="28"/>
  <c r="X127" i="28"/>
  <c r="Y127" i="28"/>
  <c r="AA127" i="28" s="1"/>
  <c r="AB127" i="28" s="1"/>
  <c r="V128" i="28"/>
  <c r="W128" i="28"/>
  <c r="X128" i="28"/>
  <c r="Y128" i="28"/>
  <c r="AA128" i="28" s="1"/>
  <c r="AB128" i="28" s="1"/>
  <c r="V129" i="28"/>
  <c r="W129" i="28"/>
  <c r="X129" i="28"/>
  <c r="Y129" i="28"/>
  <c r="V130" i="28"/>
  <c r="W130" i="28"/>
  <c r="X130" i="28"/>
  <c r="Y130" i="28"/>
  <c r="V131" i="28"/>
  <c r="W131" i="28"/>
  <c r="X131" i="28"/>
  <c r="Y131" i="28"/>
  <c r="AA131" i="28" s="1"/>
  <c r="AB131" i="28" s="1"/>
  <c r="V132" i="28"/>
  <c r="W132" i="28"/>
  <c r="X132" i="28"/>
  <c r="Y132" i="28"/>
  <c r="AA132" i="28" s="1"/>
  <c r="AB132" i="28" s="1"/>
  <c r="V133" i="28"/>
  <c r="W133" i="28"/>
  <c r="X133" i="28"/>
  <c r="Y133" i="28"/>
  <c r="V134" i="28"/>
  <c r="W134" i="28"/>
  <c r="X134" i="28"/>
  <c r="Y134" i="28"/>
  <c r="V135" i="28"/>
  <c r="W135" i="28"/>
  <c r="X135" i="28"/>
  <c r="Y135" i="28"/>
  <c r="AA135" i="28" s="1"/>
  <c r="AB135" i="28" s="1"/>
  <c r="V136" i="28"/>
  <c r="W136" i="28"/>
  <c r="X136" i="28"/>
  <c r="Y136" i="28"/>
  <c r="AA136" i="28" s="1"/>
  <c r="AB136" i="28" s="1"/>
  <c r="V137" i="28"/>
  <c r="W137" i="28"/>
  <c r="X137" i="28"/>
  <c r="Y137" i="28"/>
  <c r="V138" i="28"/>
  <c r="W138" i="28"/>
  <c r="X138" i="28"/>
  <c r="Y138" i="28"/>
  <c r="V139" i="28"/>
  <c r="W139" i="28"/>
  <c r="X139" i="28"/>
  <c r="Y139" i="28"/>
  <c r="AA139" i="28" s="1"/>
  <c r="AB139" i="28" s="1"/>
  <c r="V140" i="28"/>
  <c r="W140" i="28"/>
  <c r="X140" i="28"/>
  <c r="Y140" i="28"/>
  <c r="AA140" i="28" s="1"/>
  <c r="AB140" i="28" s="1"/>
  <c r="V141" i="28"/>
  <c r="W141" i="28"/>
  <c r="X141" i="28"/>
  <c r="Y141" i="28"/>
  <c r="V142" i="28"/>
  <c r="W142" i="28"/>
  <c r="X142" i="28"/>
  <c r="Y142" i="28"/>
  <c r="V143" i="28"/>
  <c r="W143" i="28"/>
  <c r="X143" i="28"/>
  <c r="Y143" i="28"/>
  <c r="AA143" i="28" s="1"/>
  <c r="AB143" i="28" s="1"/>
  <c r="V144" i="28"/>
  <c r="W144" i="28"/>
  <c r="X144" i="28"/>
  <c r="Y144" i="28"/>
  <c r="AA144" i="28" s="1"/>
  <c r="AB144" i="28" s="1"/>
  <c r="V145" i="28"/>
  <c r="W145" i="28"/>
  <c r="X145" i="28"/>
  <c r="Y145" i="28"/>
  <c r="V146" i="28"/>
  <c r="W146" i="28"/>
  <c r="X146" i="28"/>
  <c r="Y146" i="28"/>
  <c r="V147" i="28"/>
  <c r="W147" i="28"/>
  <c r="X147" i="28"/>
  <c r="Y147" i="28"/>
  <c r="AA147" i="28" s="1"/>
  <c r="AB147" i="28" s="1"/>
  <c r="V148" i="28"/>
  <c r="W148" i="28"/>
  <c r="X148" i="28"/>
  <c r="Y148" i="28"/>
  <c r="AA148" i="28" s="1"/>
  <c r="AB148" i="28" s="1"/>
  <c r="V149" i="28"/>
  <c r="W149" i="28"/>
  <c r="X149" i="28"/>
  <c r="Y149" i="28"/>
  <c r="V150" i="28"/>
  <c r="W150" i="28"/>
  <c r="X150" i="28"/>
  <c r="Y150" i="28"/>
  <c r="V151" i="28"/>
  <c r="W151" i="28"/>
  <c r="X151" i="28"/>
  <c r="Y151" i="28"/>
  <c r="AA151" i="28" s="1"/>
  <c r="AB151" i="28" s="1"/>
  <c r="V152" i="28"/>
  <c r="W152" i="28"/>
  <c r="X152" i="28"/>
  <c r="Y152" i="28"/>
  <c r="AA152" i="28" s="1"/>
  <c r="AB152" i="28" s="1"/>
  <c r="V153" i="28"/>
  <c r="W153" i="28"/>
  <c r="X153" i="28"/>
  <c r="Y153" i="28"/>
  <c r="V154" i="28"/>
  <c r="W154" i="28"/>
  <c r="X154" i="28"/>
  <c r="Y154" i="28"/>
  <c r="V155" i="28"/>
  <c r="W155" i="28"/>
  <c r="X155" i="28"/>
  <c r="Y155" i="28"/>
  <c r="V156" i="28"/>
  <c r="W156" i="28"/>
  <c r="X156" i="28"/>
  <c r="Y156" i="28"/>
  <c r="V157" i="28"/>
  <c r="W157" i="28"/>
  <c r="X157" i="28"/>
  <c r="Y157" i="28"/>
  <c r="V158" i="28"/>
  <c r="W158" i="28"/>
  <c r="X158" i="28"/>
  <c r="Y158" i="28"/>
  <c r="V159" i="28"/>
  <c r="W159" i="28"/>
  <c r="X159" i="28"/>
  <c r="Y159" i="28"/>
  <c r="V160" i="28"/>
  <c r="W160" i="28"/>
  <c r="X160" i="28"/>
  <c r="Y160" i="28"/>
  <c r="V161" i="28"/>
  <c r="W161" i="28"/>
  <c r="X161" i="28"/>
  <c r="Y161" i="28"/>
  <c r="V162" i="28"/>
  <c r="W162" i="28"/>
  <c r="X162" i="28"/>
  <c r="Y162" i="28"/>
  <c r="V163" i="28"/>
  <c r="W163" i="28"/>
  <c r="X163" i="28"/>
  <c r="Y163" i="28"/>
  <c r="V164" i="28"/>
  <c r="W164" i="28"/>
  <c r="X164" i="28"/>
  <c r="Y164" i="28"/>
  <c r="V165" i="28"/>
  <c r="W165" i="28"/>
  <c r="X165" i="28"/>
  <c r="Y165" i="28"/>
  <c r="V166" i="28"/>
  <c r="AA166" i="28" s="1"/>
  <c r="AB166" i="28" s="1"/>
  <c r="W166" i="28"/>
  <c r="X166" i="28"/>
  <c r="Y166" i="28"/>
  <c r="V167" i="28"/>
  <c r="W167" i="28"/>
  <c r="X167" i="28"/>
  <c r="Y167" i="28"/>
  <c r="V168" i="28"/>
  <c r="W168" i="28"/>
  <c r="X168" i="28"/>
  <c r="Y168" i="28"/>
  <c r="V169" i="28"/>
  <c r="AA169" i="28" s="1"/>
  <c r="W169" i="28"/>
  <c r="X169" i="28"/>
  <c r="Y169" i="28"/>
  <c r="AB169" i="28"/>
  <c r="V170" i="28"/>
  <c r="W170" i="28"/>
  <c r="X170" i="28"/>
  <c r="Y170" i="28"/>
  <c r="V171" i="28"/>
  <c r="W171" i="28"/>
  <c r="X171" i="28"/>
  <c r="Y171" i="28"/>
  <c r="AA171" i="28" s="1"/>
  <c r="AB171" i="28" s="1"/>
  <c r="V172" i="28"/>
  <c r="W172" i="28"/>
  <c r="X172" i="28"/>
  <c r="Y172" i="28"/>
  <c r="AA172" i="28" s="1"/>
  <c r="AB172" i="28" s="1"/>
  <c r="V173" i="28"/>
  <c r="W173" i="28"/>
  <c r="X173" i="28"/>
  <c r="Y173" i="28"/>
  <c r="V174" i="28"/>
  <c r="W174" i="28"/>
  <c r="X174" i="28"/>
  <c r="Y174" i="28"/>
  <c r="V175" i="28"/>
  <c r="W175" i="28"/>
  <c r="X175" i="28"/>
  <c r="Y175" i="28"/>
  <c r="AA175" i="28" s="1"/>
  <c r="AB175" i="28" s="1"/>
  <c r="V176" i="28"/>
  <c r="W176" i="28"/>
  <c r="X176" i="28"/>
  <c r="Y176" i="28"/>
  <c r="AA176" i="28" s="1"/>
  <c r="AB176" i="28" s="1"/>
  <c r="V177" i="28"/>
  <c r="W177" i="28"/>
  <c r="X177" i="28"/>
  <c r="Y177" i="28"/>
  <c r="V178" i="28"/>
  <c r="W178" i="28"/>
  <c r="X178" i="28"/>
  <c r="Y178" i="28"/>
  <c r="V179" i="28"/>
  <c r="W179" i="28"/>
  <c r="X179" i="28"/>
  <c r="Y179" i="28"/>
  <c r="AA179" i="28" s="1"/>
  <c r="AB179" i="28" s="1"/>
  <c r="V180" i="28"/>
  <c r="W180" i="28"/>
  <c r="X180" i="28"/>
  <c r="Y180" i="28"/>
  <c r="AA180" i="28" s="1"/>
  <c r="AB180" i="28" s="1"/>
  <c r="V181" i="28"/>
  <c r="W181" i="28"/>
  <c r="X181" i="28"/>
  <c r="Y181" i="28"/>
  <c r="V182" i="28"/>
  <c r="W182" i="28"/>
  <c r="X182" i="28"/>
  <c r="Y182" i="28"/>
  <c r="V183" i="28"/>
  <c r="W183" i="28"/>
  <c r="X183" i="28"/>
  <c r="Y183" i="28"/>
  <c r="AA183" i="28" s="1"/>
  <c r="AB183" i="28" s="1"/>
  <c r="V184" i="28"/>
  <c r="W184" i="28"/>
  <c r="X184" i="28"/>
  <c r="Y184" i="28"/>
  <c r="V185" i="28"/>
  <c r="W185" i="28"/>
  <c r="X185" i="28"/>
  <c r="Y185" i="28"/>
  <c r="V186" i="28"/>
  <c r="W186" i="28"/>
  <c r="X186" i="28"/>
  <c r="Y186" i="28"/>
  <c r="V187" i="28"/>
  <c r="W187" i="28"/>
  <c r="X187" i="28"/>
  <c r="Y187" i="28"/>
  <c r="V188" i="28"/>
  <c r="W188" i="28"/>
  <c r="X188" i="28"/>
  <c r="Y188" i="28"/>
  <c r="V189" i="28"/>
  <c r="W189" i="28"/>
  <c r="X189" i="28"/>
  <c r="Y189" i="28"/>
  <c r="V190" i="28"/>
  <c r="W190" i="28"/>
  <c r="X190" i="28"/>
  <c r="Y190" i="28"/>
  <c r="V191" i="28"/>
  <c r="W191" i="28"/>
  <c r="X191" i="28"/>
  <c r="Y191" i="28"/>
  <c r="V192" i="28"/>
  <c r="W192" i="28"/>
  <c r="X192" i="28"/>
  <c r="Y192" i="28"/>
  <c r="AA192" i="28" s="1"/>
  <c r="AB192" i="28" s="1"/>
  <c r="V193" i="28"/>
  <c r="W193" i="28"/>
  <c r="X193" i="28"/>
  <c r="Y193" i="28"/>
  <c r="V194" i="28"/>
  <c r="W194" i="28"/>
  <c r="X194" i="28"/>
  <c r="Y194" i="28"/>
  <c r="V195" i="28"/>
  <c r="W195" i="28"/>
  <c r="X195" i="28"/>
  <c r="Y195" i="28"/>
  <c r="AA195" i="28" s="1"/>
  <c r="AB195" i="28" s="1"/>
  <c r="V196" i="28"/>
  <c r="W196" i="28"/>
  <c r="X196" i="28"/>
  <c r="Y196" i="28"/>
  <c r="AA196" i="28" s="1"/>
  <c r="AB196" i="28" s="1"/>
  <c r="V197" i="28"/>
  <c r="W197" i="28"/>
  <c r="X197" i="28"/>
  <c r="Y197" i="28"/>
  <c r="V198" i="28"/>
  <c r="W198" i="28"/>
  <c r="X198" i="28"/>
  <c r="Y198" i="28"/>
  <c r="V199" i="28"/>
  <c r="W199" i="28"/>
  <c r="X199" i="28"/>
  <c r="Y199" i="28"/>
  <c r="AA199" i="28" s="1"/>
  <c r="AB199" i="28" s="1"/>
  <c r="V200" i="28"/>
  <c r="W200" i="28"/>
  <c r="X200" i="28"/>
  <c r="Y200" i="28"/>
  <c r="V201" i="28"/>
  <c r="W201" i="28"/>
  <c r="X201" i="28"/>
  <c r="Y201" i="28"/>
  <c r="V202" i="28"/>
  <c r="W202" i="28"/>
  <c r="X202" i="28"/>
  <c r="Y202" i="28"/>
  <c r="V203" i="28"/>
  <c r="W203" i="28"/>
  <c r="X203" i="28"/>
  <c r="Y203" i="28"/>
  <c r="V204" i="28"/>
  <c r="W204" i="28"/>
  <c r="X204" i="28"/>
  <c r="Y204" i="28"/>
  <c r="V205" i="28"/>
  <c r="W205" i="28"/>
  <c r="X205" i="28"/>
  <c r="Y205" i="28"/>
  <c r="V206" i="28"/>
  <c r="W206" i="28"/>
  <c r="X206" i="28"/>
  <c r="Y206" i="28"/>
  <c r="V207" i="28"/>
  <c r="W207" i="28"/>
  <c r="X207" i="28"/>
  <c r="Y207" i="28"/>
  <c r="V208" i="28"/>
  <c r="W208" i="28"/>
  <c r="X208" i="28"/>
  <c r="Y208" i="28"/>
  <c r="V209" i="28"/>
  <c r="AA209" i="28" s="1"/>
  <c r="AB209" i="28" s="1"/>
  <c r="W209" i="28"/>
  <c r="X209" i="28"/>
  <c r="Y209" i="28"/>
  <c r="V210" i="28"/>
  <c r="W210" i="28"/>
  <c r="X210" i="28"/>
  <c r="Y210" i="28"/>
  <c r="V211" i="28"/>
  <c r="W211" i="28"/>
  <c r="X211" i="28"/>
  <c r="Y211" i="28"/>
  <c r="V212" i="28"/>
  <c r="W212" i="28"/>
  <c r="X212" i="28"/>
  <c r="Y212" i="28"/>
  <c r="V213" i="28"/>
  <c r="AA213" i="28" s="1"/>
  <c r="AB213" i="28" s="1"/>
  <c r="W213" i="28"/>
  <c r="X213" i="28"/>
  <c r="Y213" i="28"/>
  <c r="V214" i="28"/>
  <c r="W214" i="28"/>
  <c r="X214" i="28"/>
  <c r="Y214" i="28"/>
  <c r="V215" i="28"/>
  <c r="W215" i="28"/>
  <c r="X215" i="28"/>
  <c r="Y215" i="28"/>
  <c r="V216" i="28"/>
  <c r="W216" i="28"/>
  <c r="X216" i="28"/>
  <c r="Y216" i="28"/>
  <c r="V217" i="28"/>
  <c r="W217" i="28"/>
  <c r="X217" i="28"/>
  <c r="Y217" i="28"/>
  <c r="V218" i="28"/>
  <c r="AA218" i="28" s="1"/>
  <c r="AB218" i="28" s="1"/>
  <c r="W218" i="28"/>
  <c r="X218" i="28"/>
  <c r="Y218" i="28"/>
  <c r="V219" i="28"/>
  <c r="W219" i="28"/>
  <c r="X219" i="28"/>
  <c r="Y219" i="28"/>
  <c r="V220" i="28"/>
  <c r="W220" i="28"/>
  <c r="X220" i="28"/>
  <c r="Y220" i="28"/>
  <c r="AA220" i="28"/>
  <c r="AB220" i="28" s="1"/>
  <c r="V221" i="28"/>
  <c r="W221" i="28"/>
  <c r="X221" i="28"/>
  <c r="Y221" i="28"/>
  <c r="V222" i="28"/>
  <c r="W222" i="28"/>
  <c r="X222" i="28"/>
  <c r="Y222" i="28"/>
  <c r="V223" i="28"/>
  <c r="W223" i="28"/>
  <c r="X223" i="28"/>
  <c r="Y223" i="28"/>
  <c r="AA223" i="28" s="1"/>
  <c r="AB223" i="28" s="1"/>
  <c r="V224" i="28"/>
  <c r="W224" i="28"/>
  <c r="X224" i="28"/>
  <c r="Y224" i="28"/>
  <c r="V225" i="28"/>
  <c r="W225" i="28"/>
  <c r="X225" i="28"/>
  <c r="Y225" i="28"/>
  <c r="V226" i="28"/>
  <c r="W226" i="28"/>
  <c r="X226" i="28"/>
  <c r="Y226" i="28"/>
  <c r="V227" i="28"/>
  <c r="W227" i="28"/>
  <c r="X227" i="28"/>
  <c r="Y227" i="28"/>
  <c r="V228" i="28"/>
  <c r="W228" i="28"/>
  <c r="X228" i="28"/>
  <c r="AA228" i="28" s="1"/>
  <c r="AB228" i="28" s="1"/>
  <c r="Y228" i="28"/>
  <c r="V229" i="28"/>
  <c r="AA229" i="28" s="1"/>
  <c r="W229" i="28"/>
  <c r="X229" i="28"/>
  <c r="Y229" i="28"/>
  <c r="AB229" i="28"/>
  <c r="V230" i="28"/>
  <c r="W230" i="28"/>
  <c r="X230" i="28"/>
  <c r="Y230" i="28"/>
  <c r="V231" i="28"/>
  <c r="W231" i="28"/>
  <c r="X231" i="28"/>
  <c r="Y231" i="28"/>
  <c r="V232" i="28"/>
  <c r="W232" i="28"/>
  <c r="X232" i="28"/>
  <c r="Y232" i="28"/>
  <c r="AA232" i="28" s="1"/>
  <c r="AB232" i="28" s="1"/>
  <c r="V233" i="28"/>
  <c r="W233" i="28"/>
  <c r="X233" i="28"/>
  <c r="Y233" i="28"/>
  <c r="V234" i="28"/>
  <c r="W234" i="28"/>
  <c r="X234" i="28"/>
  <c r="Y234" i="28"/>
  <c r="V235" i="28"/>
  <c r="W235" i="28"/>
  <c r="X235" i="28"/>
  <c r="Y235" i="28"/>
  <c r="V236" i="28"/>
  <c r="W236" i="28"/>
  <c r="X236" i="28"/>
  <c r="Y236" i="28"/>
  <c r="AA236" i="28" s="1"/>
  <c r="AB236" i="28" s="1"/>
  <c r="V237" i="28"/>
  <c r="W237" i="28"/>
  <c r="X237" i="28"/>
  <c r="Y237" i="28"/>
  <c r="V238" i="28"/>
  <c r="AA238" i="28" s="1"/>
  <c r="AB238" i="28" s="1"/>
  <c r="W238" i="28"/>
  <c r="X238" i="28"/>
  <c r="Y238" i="28"/>
  <c r="V239" i="28"/>
  <c r="W239" i="28"/>
  <c r="X239" i="28"/>
  <c r="Y239" i="28"/>
  <c r="V240" i="28"/>
  <c r="W240" i="28"/>
  <c r="X240" i="28"/>
  <c r="Y240" i="28"/>
  <c r="V241" i="28"/>
  <c r="AA241" i="28" s="1"/>
  <c r="W241" i="28"/>
  <c r="X241" i="28"/>
  <c r="Y241" i="28"/>
  <c r="AB241" i="28"/>
  <c r="V242" i="28"/>
  <c r="W242" i="28"/>
  <c r="X242" i="28"/>
  <c r="Y242" i="28"/>
  <c r="V243" i="28"/>
  <c r="W243" i="28"/>
  <c r="X243" i="28"/>
  <c r="Y243" i="28"/>
  <c r="AA243" i="28" s="1"/>
  <c r="AB243" i="28" s="1"/>
  <c r="V244" i="28"/>
  <c r="W244" i="28"/>
  <c r="X244" i="28"/>
  <c r="Y244" i="28"/>
  <c r="AA244" i="28" s="1"/>
  <c r="AB244" i="28" s="1"/>
  <c r="V245" i="28"/>
  <c r="W245" i="28"/>
  <c r="X245" i="28"/>
  <c r="Y245" i="28"/>
  <c r="V246" i="28"/>
  <c r="W246" i="28"/>
  <c r="X246" i="28"/>
  <c r="Y246" i="28"/>
  <c r="V247" i="28"/>
  <c r="W247" i="28"/>
  <c r="X247" i="28"/>
  <c r="Y247" i="28"/>
  <c r="V248" i="28"/>
  <c r="W248" i="28"/>
  <c r="X248" i="28"/>
  <c r="Y248" i="28"/>
  <c r="V249" i="28"/>
  <c r="W249" i="28"/>
  <c r="X249" i="28"/>
  <c r="Y249" i="28"/>
  <c r="V250" i="28"/>
  <c r="W250" i="28"/>
  <c r="X250" i="28"/>
  <c r="Y250" i="28"/>
  <c r="V251" i="28"/>
  <c r="W251" i="28"/>
  <c r="X251" i="28"/>
  <c r="Y251" i="28"/>
  <c r="V252" i="28"/>
  <c r="W252" i="28"/>
  <c r="X252" i="28"/>
  <c r="Y252" i="28"/>
  <c r="AA252" i="28" s="1"/>
  <c r="AB252" i="28" s="1"/>
  <c r="V253" i="28"/>
  <c r="W253" i="28"/>
  <c r="X253" i="28"/>
  <c r="Y253" i="28"/>
  <c r="V254" i="28"/>
  <c r="W254" i="28"/>
  <c r="X254" i="28"/>
  <c r="Y254" i="28"/>
  <c r="V255" i="28"/>
  <c r="W255" i="28"/>
  <c r="X255" i="28"/>
  <c r="Y255" i="28"/>
  <c r="V256" i="28"/>
  <c r="W256" i="28"/>
  <c r="X256" i="28"/>
  <c r="Y256" i="28"/>
  <c r="V257" i="28"/>
  <c r="W257" i="28"/>
  <c r="X257" i="28"/>
  <c r="Y257" i="28"/>
  <c r="V258" i="28"/>
  <c r="W258" i="28"/>
  <c r="X258" i="28"/>
  <c r="Y258" i="28"/>
  <c r="V259" i="28"/>
  <c r="W259" i="28"/>
  <c r="X259" i="28"/>
  <c r="Y259" i="28"/>
  <c r="V260" i="28"/>
  <c r="W260" i="28"/>
  <c r="X260" i="28"/>
  <c r="Y260" i="28"/>
  <c r="AA260" i="28" s="1"/>
  <c r="AB260" i="28" s="1"/>
  <c r="V261" i="28"/>
  <c r="AA261" i="28" s="1"/>
  <c r="AB261" i="28" s="1"/>
  <c r="W261" i="28"/>
  <c r="X261" i="28"/>
  <c r="Y261" i="28"/>
  <c r="V262" i="28"/>
  <c r="W262" i="28"/>
  <c r="X262" i="28"/>
  <c r="Y262" i="28"/>
  <c r="V263" i="28"/>
  <c r="W263" i="28"/>
  <c r="X263" i="28"/>
  <c r="Y263" i="28"/>
  <c r="V264" i="28"/>
  <c r="W264" i="28"/>
  <c r="X264" i="28"/>
  <c r="Y264" i="28"/>
  <c r="AA264" i="28"/>
  <c r="AB264" i="28" s="1"/>
  <c r="V265" i="28"/>
  <c r="W265" i="28"/>
  <c r="X265" i="28"/>
  <c r="Y265" i="28"/>
  <c r="V266" i="28"/>
  <c r="W266" i="28"/>
  <c r="X266" i="28"/>
  <c r="Y266" i="28"/>
  <c r="V267" i="28"/>
  <c r="W267" i="28"/>
  <c r="X267" i="28"/>
  <c r="Y267" i="28"/>
  <c r="V268" i="28"/>
  <c r="W268" i="28"/>
  <c r="X268" i="28"/>
  <c r="Y268" i="28"/>
  <c r="AA268" i="28" s="1"/>
  <c r="AB268" i="28" s="1"/>
  <c r="V269" i="28"/>
  <c r="AA269" i="28" s="1"/>
  <c r="W269" i="28"/>
  <c r="X269" i="28"/>
  <c r="Y269" i="28"/>
  <c r="AB269" i="28"/>
  <c r="V270" i="28"/>
  <c r="W270" i="28"/>
  <c r="X270" i="28"/>
  <c r="Y270" i="28"/>
  <c r="V271" i="28"/>
  <c r="W271" i="28"/>
  <c r="X271" i="28"/>
  <c r="Y271" i="28"/>
  <c r="V272" i="28"/>
  <c r="W272" i="28"/>
  <c r="X272" i="28"/>
  <c r="Y272" i="28"/>
  <c r="V273" i="28"/>
  <c r="W273" i="28"/>
  <c r="X273" i="28"/>
  <c r="Y273" i="28"/>
  <c r="V274" i="28"/>
  <c r="W274" i="28"/>
  <c r="X274" i="28"/>
  <c r="Y274" i="28"/>
  <c r="V275" i="28"/>
  <c r="W275" i="28"/>
  <c r="X275" i="28"/>
  <c r="Y275" i="28"/>
  <c r="AA275" i="28" s="1"/>
  <c r="AB275" i="28" s="1"/>
  <c r="V276" i="28"/>
  <c r="W276" i="28"/>
  <c r="X276" i="28"/>
  <c r="Y276" i="28"/>
  <c r="AA276" i="28" s="1"/>
  <c r="AB276" i="28" s="1"/>
  <c r="V277" i="28"/>
  <c r="AA277" i="28" s="1"/>
  <c r="AB277" i="28" s="1"/>
  <c r="W277" i="28"/>
  <c r="X277" i="28"/>
  <c r="Y277" i="28"/>
  <c r="V278" i="28"/>
  <c r="W278" i="28"/>
  <c r="X278" i="28"/>
  <c r="Y278" i="28"/>
  <c r="V279" i="28"/>
  <c r="W279" i="28"/>
  <c r="X279" i="28"/>
  <c r="Y279" i="28"/>
  <c r="V280" i="28"/>
  <c r="W280" i="28"/>
  <c r="X280" i="28"/>
  <c r="Y280" i="28"/>
  <c r="AA280" i="28" s="1"/>
  <c r="AB280" i="28" s="1"/>
  <c r="V281" i="28"/>
  <c r="W281" i="28"/>
  <c r="X281" i="28"/>
  <c r="Y281" i="28"/>
  <c r="V282" i="28"/>
  <c r="W282" i="28"/>
  <c r="X282" i="28"/>
  <c r="Y282" i="28"/>
  <c r="V283" i="28"/>
  <c r="W283" i="28"/>
  <c r="X283" i="28"/>
  <c r="Y283" i="28"/>
  <c r="AA283" i="28" s="1"/>
  <c r="AB283" i="28" s="1"/>
  <c r="V284" i="28"/>
  <c r="W284" i="28"/>
  <c r="X284" i="28"/>
  <c r="Y284" i="28"/>
  <c r="AA284" i="28" s="1"/>
  <c r="AB284" i="28" s="1"/>
  <c r="V285" i="28"/>
  <c r="W285" i="28"/>
  <c r="X285" i="28"/>
  <c r="Y285" i="28"/>
  <c r="V286" i="28"/>
  <c r="W286" i="28"/>
  <c r="X286" i="28"/>
  <c r="Y286" i="28"/>
  <c r="V287" i="28"/>
  <c r="W287" i="28"/>
  <c r="X287" i="28"/>
  <c r="Y287" i="28"/>
  <c r="AA287" i="28" s="1"/>
  <c r="AB287" i="28" s="1"/>
  <c r="V288" i="28"/>
  <c r="W288" i="28"/>
  <c r="X288" i="28"/>
  <c r="Y288" i="28"/>
  <c r="AA288" i="28" s="1"/>
  <c r="AB288" i="28" s="1"/>
  <c r="V289" i="28"/>
  <c r="W289" i="28"/>
  <c r="X289" i="28"/>
  <c r="Y289" i="28"/>
  <c r="V290" i="28"/>
  <c r="W290" i="28"/>
  <c r="X290" i="28"/>
  <c r="Y290" i="28"/>
  <c r="V291" i="28"/>
  <c r="W291" i="28"/>
  <c r="X291" i="28"/>
  <c r="Y291" i="28"/>
  <c r="AA291" i="28" s="1"/>
  <c r="AB291" i="28" s="1"/>
  <c r="V292" i="28"/>
  <c r="W292" i="28"/>
  <c r="X292" i="28"/>
  <c r="Y292" i="28"/>
  <c r="AA292" i="28" s="1"/>
  <c r="AB292" i="28" s="1"/>
  <c r="V293" i="28"/>
  <c r="W293" i="28"/>
  <c r="X293" i="28"/>
  <c r="Y293" i="28"/>
  <c r="V294" i="28"/>
  <c r="W294" i="28"/>
  <c r="X294" i="28"/>
  <c r="Y294" i="28"/>
  <c r="V295" i="28"/>
  <c r="W295" i="28"/>
  <c r="X295" i="28"/>
  <c r="Y295" i="28"/>
  <c r="V296" i="28"/>
  <c r="W296" i="28"/>
  <c r="X296" i="28"/>
  <c r="Y296" i="28"/>
  <c r="AA296" i="28"/>
  <c r="AB296" i="28" s="1"/>
  <c r="V297" i="28"/>
  <c r="W297" i="28"/>
  <c r="X297" i="28"/>
  <c r="Y297" i="28"/>
  <c r="V298" i="28"/>
  <c r="W298" i="28"/>
  <c r="X298" i="28"/>
  <c r="Y298" i="28"/>
  <c r="V299" i="28"/>
  <c r="W299" i="28"/>
  <c r="X299" i="28"/>
  <c r="Y299" i="28"/>
  <c r="AA299" i="28" s="1"/>
  <c r="AB299" i="28" s="1"/>
  <c r="V300" i="28"/>
  <c r="W300" i="28"/>
  <c r="X300" i="28"/>
  <c r="Y300" i="28"/>
  <c r="AA300" i="28" s="1"/>
  <c r="AB300" i="28" s="1"/>
  <c r="V301" i="28"/>
  <c r="AA301" i="28" s="1"/>
  <c r="W301" i="28"/>
  <c r="X301" i="28"/>
  <c r="Y301" i="28"/>
  <c r="AB301" i="28"/>
  <c r="V302" i="28"/>
  <c r="W302" i="28"/>
  <c r="X302" i="28"/>
  <c r="Y302" i="28"/>
  <c r="V303" i="28"/>
  <c r="W303" i="28"/>
  <c r="X303" i="28"/>
  <c r="Y303" i="28"/>
  <c r="AA303" i="28" s="1"/>
  <c r="AB303" i="28" s="1"/>
  <c r="V304" i="28"/>
  <c r="W304" i="28"/>
  <c r="X304" i="28"/>
  <c r="Y304" i="28"/>
  <c r="AA304" i="28" s="1"/>
  <c r="AB304" i="28" s="1"/>
  <c r="V305" i="28"/>
  <c r="W305" i="28"/>
  <c r="X305" i="28"/>
  <c r="Y305" i="28"/>
  <c r="V306" i="28"/>
  <c r="W306" i="28"/>
  <c r="X306" i="28"/>
  <c r="Y306" i="28"/>
  <c r="V307" i="28"/>
  <c r="W307" i="28"/>
  <c r="X307" i="28"/>
  <c r="Y307" i="28"/>
  <c r="AA307" i="28" s="1"/>
  <c r="AB307" i="28" s="1"/>
  <c r="V308" i="28"/>
  <c r="W308" i="28"/>
  <c r="X308" i="28"/>
  <c r="Y308" i="28"/>
  <c r="AA308" i="28" s="1"/>
  <c r="AB308" i="28" s="1"/>
  <c r="V309" i="28"/>
  <c r="W309" i="28"/>
  <c r="X309" i="28"/>
  <c r="Y309" i="28"/>
  <c r="V310" i="28"/>
  <c r="W310" i="28"/>
  <c r="X310" i="28"/>
  <c r="Y310" i="28"/>
  <c r="V311" i="28"/>
  <c r="W311" i="28"/>
  <c r="X311" i="28"/>
  <c r="Y311" i="28"/>
  <c r="AA311" i="28"/>
  <c r="AB311" i="28" s="1"/>
  <c r="V312" i="28"/>
  <c r="W312" i="28"/>
  <c r="X312" i="28"/>
  <c r="Y312" i="28"/>
  <c r="AA312" i="28" s="1"/>
  <c r="AB312" i="28" s="1"/>
  <c r="V313" i="28"/>
  <c r="W313" i="28"/>
  <c r="X313" i="28"/>
  <c r="Y313" i="28"/>
  <c r="V314" i="28"/>
  <c r="W314" i="28"/>
  <c r="X314" i="28"/>
  <c r="Y314" i="28"/>
  <c r="V315" i="28"/>
  <c r="W315" i="28"/>
  <c r="X315" i="28"/>
  <c r="Y315" i="28"/>
  <c r="AA315" i="28" s="1"/>
  <c r="AB315" i="28" s="1"/>
  <c r="V316" i="28"/>
  <c r="W316" i="28"/>
  <c r="X316" i="28"/>
  <c r="Y316" i="28"/>
  <c r="AA316" i="28" s="1"/>
  <c r="AB316" i="28" s="1"/>
  <c r="V317" i="28"/>
  <c r="W317" i="28"/>
  <c r="X317" i="28"/>
  <c r="Y317" i="28"/>
  <c r="V318" i="28"/>
  <c r="W318" i="28"/>
  <c r="X318" i="28"/>
  <c r="Y318" i="28"/>
  <c r="V319" i="28"/>
  <c r="W319" i="28"/>
  <c r="X319" i="28"/>
  <c r="Y319" i="28"/>
  <c r="AA319" i="28" s="1"/>
  <c r="AB319" i="28" s="1"/>
  <c r="V320" i="28"/>
  <c r="W320" i="28"/>
  <c r="X320" i="28"/>
  <c r="Y320" i="28"/>
  <c r="AA320" i="28" s="1"/>
  <c r="AB320" i="28" s="1"/>
  <c r="V321" i="28"/>
  <c r="W321" i="28"/>
  <c r="X321" i="28"/>
  <c r="Y321" i="28"/>
  <c r="V322" i="28"/>
  <c r="W322" i="28"/>
  <c r="X322" i="28"/>
  <c r="Y322" i="28"/>
  <c r="V323" i="28"/>
  <c r="W323" i="28"/>
  <c r="X323" i="28"/>
  <c r="Y323" i="28"/>
  <c r="V324" i="28"/>
  <c r="W324" i="28"/>
  <c r="X324" i="28"/>
  <c r="Y324" i="28"/>
  <c r="V325" i="28"/>
  <c r="W325" i="28"/>
  <c r="X325" i="28"/>
  <c r="Y325" i="28"/>
  <c r="V326" i="28"/>
  <c r="W326" i="28"/>
  <c r="X326" i="28"/>
  <c r="Y326" i="28"/>
  <c r="V327" i="28"/>
  <c r="W327" i="28"/>
  <c r="X327" i="28"/>
  <c r="Y327" i="28"/>
  <c r="AA327" i="28"/>
  <c r="AB327" i="28" s="1"/>
  <c r="V328" i="28"/>
  <c r="W328" i="28"/>
  <c r="X328" i="28"/>
  <c r="Y328" i="28"/>
  <c r="AA328" i="28" s="1"/>
  <c r="AB328" i="28" s="1"/>
  <c r="V329" i="28"/>
  <c r="W329" i="28"/>
  <c r="X329" i="28"/>
  <c r="Y329" i="28"/>
  <c r="V330" i="28"/>
  <c r="W330" i="28"/>
  <c r="X330" i="28"/>
  <c r="Y330" i="28"/>
  <c r="AA330" i="28" s="1"/>
  <c r="AB330" i="28" s="1"/>
  <c r="V331" i="28"/>
  <c r="W331" i="28"/>
  <c r="X331" i="28"/>
  <c r="AA331" i="28" s="1"/>
  <c r="AB331" i="28" s="1"/>
  <c r="Y331" i="28"/>
  <c r="V332" i="28"/>
  <c r="W332" i="28"/>
  <c r="X332" i="28"/>
  <c r="Y332" i="28"/>
  <c r="V333" i="28"/>
  <c r="W333" i="28"/>
  <c r="X333" i="28"/>
  <c r="Y333" i="28"/>
  <c r="V334" i="28"/>
  <c r="W334" i="28"/>
  <c r="X334" i="28"/>
  <c r="Y334" i="28"/>
  <c r="AA334" i="28" s="1"/>
  <c r="AB334" i="28" s="1"/>
  <c r="V335" i="28"/>
  <c r="W335" i="28"/>
  <c r="X335" i="28"/>
  <c r="Y335" i="28"/>
  <c r="V336" i="28"/>
  <c r="W336" i="28"/>
  <c r="X336" i="28"/>
  <c r="Y336" i="28"/>
  <c r="V337" i="28"/>
  <c r="W337" i="28"/>
  <c r="X337" i="28"/>
  <c r="Y337" i="28"/>
  <c r="V338" i="28"/>
  <c r="AA338" i="28" s="1"/>
  <c r="AB338" i="28" s="1"/>
  <c r="W338" i="28"/>
  <c r="X338" i="28"/>
  <c r="Y338" i="28"/>
  <c r="V339" i="28"/>
  <c r="W339" i="28"/>
  <c r="X339" i="28"/>
  <c r="Y339" i="28"/>
  <c r="V340" i="28"/>
  <c r="W340" i="28"/>
  <c r="X340" i="28"/>
  <c r="Y340" i="28"/>
  <c r="AA340" i="28"/>
  <c r="AB340" i="28" s="1"/>
  <c r="V341" i="28"/>
  <c r="W341" i="28"/>
  <c r="X341" i="28"/>
  <c r="Y341" i="28"/>
  <c r="V342" i="28"/>
  <c r="W342" i="28"/>
  <c r="X342" i="28"/>
  <c r="Y342" i="28"/>
  <c r="V343" i="28"/>
  <c r="W343" i="28"/>
  <c r="X343" i="28"/>
  <c r="Y343" i="28"/>
  <c r="AA343" i="28" s="1"/>
  <c r="AB343" i="28" s="1"/>
  <c r="V344" i="28"/>
  <c r="W344" i="28"/>
  <c r="X344" i="28"/>
  <c r="Y344" i="28"/>
  <c r="AA344" i="28" s="1"/>
  <c r="AB344" i="28" s="1"/>
  <c r="V345" i="28"/>
  <c r="W345" i="28"/>
  <c r="X345" i="28"/>
  <c r="Y345" i="28"/>
  <c r="V346" i="28"/>
  <c r="W346" i="28"/>
  <c r="X346" i="28"/>
  <c r="Y346" i="28"/>
  <c r="V347" i="28"/>
  <c r="W347" i="28"/>
  <c r="X347" i="28"/>
  <c r="Y347" i="28"/>
  <c r="AA347" i="28" s="1"/>
  <c r="AB347" i="28" s="1"/>
  <c r="V348" i="28"/>
  <c r="W348" i="28"/>
  <c r="X348" i="28"/>
  <c r="Y348" i="28"/>
  <c r="AA348" i="28" s="1"/>
  <c r="AB348" i="28" s="1"/>
  <c r="V349" i="28"/>
  <c r="AA349" i="28" s="1"/>
  <c r="AB349" i="28" s="1"/>
  <c r="W349" i="28"/>
  <c r="X349" i="28"/>
  <c r="Y349" i="28"/>
  <c r="V350" i="28"/>
  <c r="W350" i="28"/>
  <c r="X350" i="28"/>
  <c r="Y350" i="28"/>
  <c r="V351" i="28"/>
  <c r="W351" i="28"/>
  <c r="X351" i="28"/>
  <c r="Y351" i="28"/>
  <c r="V352" i="28"/>
  <c r="W352" i="28"/>
  <c r="X352" i="28"/>
  <c r="Y352" i="28"/>
  <c r="AA352" i="28"/>
  <c r="AB352" i="28" s="1"/>
  <c r="V353" i="28"/>
  <c r="W353" i="28"/>
  <c r="X353" i="28"/>
  <c r="Y353" i="28"/>
  <c r="V354" i="28"/>
  <c r="W354" i="28"/>
  <c r="X354" i="28"/>
  <c r="Y354" i="28"/>
  <c r="V355" i="28"/>
  <c r="W355" i="28"/>
  <c r="X355" i="28"/>
  <c r="Y355" i="28"/>
  <c r="AA355" i="28" s="1"/>
  <c r="AB355" i="28" s="1"/>
  <c r="V356" i="28"/>
  <c r="W356" i="28"/>
  <c r="X356" i="28"/>
  <c r="Y356" i="28"/>
  <c r="AA356" i="28" s="1"/>
  <c r="AB356" i="28" s="1"/>
  <c r="V357" i="28"/>
  <c r="W357" i="28"/>
  <c r="X357" i="28"/>
  <c r="Y357" i="28"/>
  <c r="V358" i="28"/>
  <c r="W358" i="28"/>
  <c r="X358" i="28"/>
  <c r="Y358" i="28"/>
  <c r="V359" i="28"/>
  <c r="W359" i="28"/>
  <c r="X359" i="28"/>
  <c r="AA359" i="28" s="1"/>
  <c r="AB359" i="28" s="1"/>
  <c r="Y359" i="28"/>
  <c r="V360" i="28"/>
  <c r="W360" i="28"/>
  <c r="X360" i="28"/>
  <c r="Y360" i="28"/>
  <c r="AA360" i="28" s="1"/>
  <c r="AB360" i="28" s="1"/>
  <c r="V361" i="28"/>
  <c r="AA361" i="28" s="1"/>
  <c r="AB361" i="28" s="1"/>
  <c r="W361" i="28"/>
  <c r="X361" i="28"/>
  <c r="Y361" i="28"/>
  <c r="V362" i="28"/>
  <c r="AA362" i="28" s="1"/>
  <c r="AB362" i="28" s="1"/>
  <c r="W362" i="28"/>
  <c r="X362" i="28"/>
  <c r="Y362" i="28"/>
  <c r="V363" i="28"/>
  <c r="W363" i="28"/>
  <c r="X363" i="28"/>
  <c r="Y363" i="28"/>
  <c r="AA363" i="28"/>
  <c r="AB363" i="28" s="1"/>
  <c r="V364" i="28"/>
  <c r="W364" i="28"/>
  <c r="X364" i="28"/>
  <c r="Y364" i="28"/>
  <c r="AA364" i="28" s="1"/>
  <c r="AB364" i="28" s="1"/>
  <c r="V365" i="28"/>
  <c r="W365" i="28"/>
  <c r="X365" i="28"/>
  <c r="Y365" i="28"/>
  <c r="V366" i="28"/>
  <c r="W366" i="28"/>
  <c r="X366" i="28"/>
  <c r="Y366" i="28"/>
  <c r="V367" i="28"/>
  <c r="W367" i="28"/>
  <c r="X367" i="28"/>
  <c r="AA367" i="28" s="1"/>
  <c r="AB367" i="28" s="1"/>
  <c r="Y367" i="28"/>
  <c r="V368" i="28"/>
  <c r="W368" i="28"/>
  <c r="X368" i="28"/>
  <c r="Y368" i="28"/>
  <c r="V369" i="28"/>
  <c r="W369" i="28"/>
  <c r="X369" i="28"/>
  <c r="Y369" i="28"/>
  <c r="V370" i="28"/>
  <c r="W370" i="28"/>
  <c r="X370" i="28"/>
  <c r="Y370" i="28"/>
  <c r="V371" i="28"/>
  <c r="W371" i="28"/>
  <c r="X371" i="28"/>
  <c r="AA371" i="28" s="1"/>
  <c r="AB371" i="28" s="1"/>
  <c r="Y371" i="28"/>
  <c r="V372" i="28"/>
  <c r="W372" i="28"/>
  <c r="X372" i="28"/>
  <c r="Y372" i="28"/>
  <c r="AA372" i="28"/>
  <c r="AB372" i="28" s="1"/>
  <c r="V373" i="28"/>
  <c r="W373" i="28"/>
  <c r="X373" i="28"/>
  <c r="Y373" i="28"/>
  <c r="V374" i="28"/>
  <c r="W374" i="28"/>
  <c r="X374" i="28"/>
  <c r="Y374" i="28"/>
  <c r="V375" i="28"/>
  <c r="W375" i="28"/>
  <c r="X375" i="28"/>
  <c r="Y375" i="28"/>
  <c r="V376" i="28"/>
  <c r="W376" i="28"/>
  <c r="X376" i="28"/>
  <c r="Y376" i="28"/>
  <c r="AA376" i="28"/>
  <c r="AB376" i="28" s="1"/>
  <c r="V377" i="28"/>
  <c r="W377" i="28"/>
  <c r="X377" i="28"/>
  <c r="Y377" i="28"/>
  <c r="V378" i="28"/>
  <c r="W378" i="28"/>
  <c r="X378" i="28"/>
  <c r="Y378" i="28"/>
  <c r="AA378" i="28" s="1"/>
  <c r="AB378" i="28" s="1"/>
  <c r="V379" i="28"/>
  <c r="W379" i="28"/>
  <c r="X379" i="28"/>
  <c r="Y379" i="28"/>
  <c r="AA379" i="28" s="1"/>
  <c r="AB379" i="28" s="1"/>
  <c r="V380" i="28"/>
  <c r="AA380" i="28" s="1"/>
  <c r="AB380" i="28" s="1"/>
  <c r="W380" i="28"/>
  <c r="X380" i="28"/>
  <c r="Y380" i="28"/>
  <c r="V381" i="28"/>
  <c r="AA381" i="28" s="1"/>
  <c r="AB381" i="28" s="1"/>
  <c r="W381" i="28"/>
  <c r="X381" i="28"/>
  <c r="Y381" i="28"/>
  <c r="V382" i="28"/>
  <c r="AA382" i="28" s="1"/>
  <c r="AB382" i="28" s="1"/>
  <c r="W382" i="28"/>
  <c r="X382" i="28"/>
  <c r="Y382" i="28"/>
  <c r="V383" i="28"/>
  <c r="W383" i="28"/>
  <c r="X383" i="28"/>
  <c r="Y383" i="28"/>
  <c r="V384" i="28"/>
  <c r="W384" i="28"/>
  <c r="X384" i="28"/>
  <c r="Y384" i="28"/>
  <c r="AA384" i="28"/>
  <c r="AB384" i="28" s="1"/>
  <c r="V385" i="28"/>
  <c r="W385" i="28"/>
  <c r="X385" i="28"/>
  <c r="Y385" i="28"/>
  <c r="V386" i="28"/>
  <c r="W386" i="28"/>
  <c r="X386" i="28"/>
  <c r="Y386" i="28"/>
  <c r="AA386" i="28" s="1"/>
  <c r="AB386" i="28" s="1"/>
  <c r="V387" i="28"/>
  <c r="W387" i="28"/>
  <c r="X387" i="28"/>
  <c r="Y387" i="28"/>
  <c r="V388" i="28"/>
  <c r="W388" i="28"/>
  <c r="X388" i="28"/>
  <c r="Y388" i="28"/>
  <c r="V389" i="28"/>
  <c r="W389" i="28"/>
  <c r="X389" i="28"/>
  <c r="Y389" i="28"/>
  <c r="V390" i="28"/>
  <c r="W390" i="28"/>
  <c r="X390" i="28"/>
  <c r="AA390" i="28" s="1"/>
  <c r="AB390" i="28" s="1"/>
  <c r="Y390" i="28"/>
  <c r="V391" i="28"/>
  <c r="W391" i="28"/>
  <c r="X391" i="28"/>
  <c r="Y391" i="28"/>
  <c r="V392" i="28"/>
  <c r="W392" i="28"/>
  <c r="X392" i="28"/>
  <c r="Y392" i="28"/>
  <c r="AA392" i="28"/>
  <c r="AB392" i="28" s="1"/>
  <c r="V393" i="28"/>
  <c r="AA393" i="28" s="1"/>
  <c r="AB393" i="28" s="1"/>
  <c r="W393" i="28"/>
  <c r="X393" i="28"/>
  <c r="Y393" i="28"/>
  <c r="V394" i="28"/>
  <c r="W394" i="28"/>
  <c r="X394" i="28"/>
  <c r="Y394" i="28"/>
  <c r="V395" i="28"/>
  <c r="W395" i="28"/>
  <c r="X395" i="28"/>
  <c r="Y395" i="28"/>
  <c r="V396" i="28"/>
  <c r="W396" i="28"/>
  <c r="X396" i="28"/>
  <c r="Y396" i="28"/>
  <c r="AA396" i="28"/>
  <c r="AB396" i="28" s="1"/>
  <c r="V397" i="28"/>
  <c r="W397" i="28"/>
  <c r="X397" i="28"/>
  <c r="Y397" i="28"/>
  <c r="V398" i="28"/>
  <c r="W398" i="28"/>
  <c r="X398" i="28"/>
  <c r="Y398" i="28"/>
  <c r="V399" i="28"/>
  <c r="W399" i="28"/>
  <c r="X399" i="28"/>
  <c r="Y399" i="28"/>
  <c r="AA399" i="28" s="1"/>
  <c r="AB399" i="28" s="1"/>
  <c r="V400" i="28"/>
  <c r="W400" i="28"/>
  <c r="X400" i="28"/>
  <c r="Y400" i="28"/>
  <c r="V401" i="28"/>
  <c r="W401" i="28"/>
  <c r="X401" i="28"/>
  <c r="Y401" i="28"/>
  <c r="V402" i="28"/>
  <c r="W402" i="28"/>
  <c r="X402" i="28"/>
  <c r="Y402" i="28"/>
  <c r="V403" i="28"/>
  <c r="W403" i="28"/>
  <c r="X403" i="28"/>
  <c r="AA403" i="28" s="1"/>
  <c r="AB403" i="28" s="1"/>
  <c r="Y403" i="28"/>
  <c r="V404" i="28"/>
  <c r="W404" i="28"/>
  <c r="X404" i="28"/>
  <c r="Y404" i="28"/>
  <c r="AA404" i="28" s="1"/>
  <c r="AB404" i="28" s="1"/>
  <c r="V405" i="28"/>
  <c r="AA405" i="28" s="1"/>
  <c r="AB405" i="28" s="1"/>
  <c r="W405" i="28"/>
  <c r="X405" i="28"/>
  <c r="Y405" i="28"/>
  <c r="V406" i="28"/>
  <c r="AA406" i="28" s="1"/>
  <c r="AB406" i="28" s="1"/>
  <c r="W406" i="28"/>
  <c r="X406" i="28"/>
  <c r="Y406" i="28"/>
  <c r="V407" i="28"/>
  <c r="W407" i="28"/>
  <c r="X407" i="28"/>
  <c r="Y407" i="28"/>
  <c r="V408" i="28"/>
  <c r="AA408" i="28" s="1"/>
  <c r="AB408" i="28" s="1"/>
  <c r="W408" i="28"/>
  <c r="X408" i="28"/>
  <c r="Y408" i="28"/>
  <c r="V409" i="28"/>
  <c r="AA409" i="28" s="1"/>
  <c r="AB409" i="28" s="1"/>
  <c r="W409" i="28"/>
  <c r="X409" i="28"/>
  <c r="Y409" i="28"/>
  <c r="V410" i="28"/>
  <c r="AA410" i="28" s="1"/>
  <c r="AB410" i="28" s="1"/>
  <c r="W410" i="28"/>
  <c r="X410" i="28"/>
  <c r="Y410" i="28"/>
  <c r="V411" i="28"/>
  <c r="W411" i="28"/>
  <c r="X411" i="28"/>
  <c r="Y411" i="28"/>
  <c r="V412" i="28"/>
  <c r="AA412" i="28" s="1"/>
  <c r="AB412" i="28" s="1"/>
  <c r="W412" i="28"/>
  <c r="X412" i="28"/>
  <c r="Y412" i="28"/>
  <c r="V413" i="28"/>
  <c r="W413" i="28"/>
  <c r="X413" i="28"/>
  <c r="Y413" i="28"/>
  <c r="V414" i="28"/>
  <c r="AA414" i="28" s="1"/>
  <c r="AB414" i="28" s="1"/>
  <c r="W414" i="28"/>
  <c r="X414" i="28"/>
  <c r="Y414" i="28"/>
  <c r="V415" i="28"/>
  <c r="W415" i="28"/>
  <c r="X415" i="28"/>
  <c r="Y415" i="28"/>
  <c r="AA415" i="28"/>
  <c r="AB415" i="28" s="1"/>
  <c r="V416" i="28"/>
  <c r="W416" i="28"/>
  <c r="X416" i="28"/>
  <c r="Y416" i="28"/>
  <c r="V417" i="28"/>
  <c r="W417" i="28"/>
  <c r="X417" i="28"/>
  <c r="Y417" i="28"/>
  <c r="V418" i="28"/>
  <c r="W418" i="28"/>
  <c r="X418" i="28"/>
  <c r="Y418" i="28"/>
  <c r="AA418" i="28" s="1"/>
  <c r="AB418" i="28" s="1"/>
  <c r="V419" i="28"/>
  <c r="W419" i="28"/>
  <c r="X419" i="28"/>
  <c r="Y419" i="28"/>
  <c r="V420" i="28"/>
  <c r="W420" i="28"/>
  <c r="X420" i="28"/>
  <c r="Y420" i="28"/>
  <c r="V421" i="28"/>
  <c r="W421" i="28"/>
  <c r="X421" i="28"/>
  <c r="Y421" i="28"/>
  <c r="V422" i="28"/>
  <c r="W422" i="28"/>
  <c r="X422" i="28"/>
  <c r="AA422" i="28" s="1"/>
  <c r="AB422" i="28" s="1"/>
  <c r="Y422" i="28"/>
  <c r="V423" i="28"/>
  <c r="W423" i="28"/>
  <c r="X423" i="28"/>
  <c r="Y423" i="28"/>
  <c r="V424" i="28"/>
  <c r="W424" i="28"/>
  <c r="X424" i="28"/>
  <c r="Y424" i="28"/>
  <c r="AA424" i="28"/>
  <c r="AB424" i="28" s="1"/>
  <c r="V425" i="28"/>
  <c r="AA425" i="28" s="1"/>
  <c r="AB425" i="28" s="1"/>
  <c r="W425" i="28"/>
  <c r="X425" i="28"/>
  <c r="Y425" i="28"/>
  <c r="V426" i="28"/>
  <c r="W426" i="28"/>
  <c r="X426" i="28"/>
  <c r="Y426" i="28"/>
  <c r="V427" i="28"/>
  <c r="W427" i="28"/>
  <c r="X427" i="28"/>
  <c r="Y427" i="28"/>
  <c r="V428" i="28"/>
  <c r="W428" i="28"/>
  <c r="X428" i="28"/>
  <c r="Y428" i="28"/>
  <c r="AA428" i="28"/>
  <c r="AB428" i="28" s="1"/>
  <c r="V429" i="28"/>
  <c r="W429" i="28"/>
  <c r="X429" i="28"/>
  <c r="Y429" i="28"/>
  <c r="V430" i="28"/>
  <c r="W430" i="28"/>
  <c r="X430" i="28"/>
  <c r="Y430" i="28"/>
  <c r="V431" i="28"/>
  <c r="W431" i="28"/>
  <c r="X431" i="28"/>
  <c r="Y431" i="28"/>
  <c r="AA431" i="28" s="1"/>
  <c r="AB431" i="28" s="1"/>
  <c r="V432" i="28"/>
  <c r="W432" i="28"/>
  <c r="X432" i="28"/>
  <c r="Y432" i="28"/>
  <c r="V433" i="28"/>
  <c r="W433" i="28"/>
  <c r="X433" i="28"/>
  <c r="Y433" i="28"/>
  <c r="V434" i="28"/>
  <c r="AA434" i="28" s="1"/>
  <c r="AB434" i="28" s="1"/>
  <c r="W434" i="28"/>
  <c r="X434" i="28"/>
  <c r="Y434" i="28"/>
  <c r="V435" i="28"/>
  <c r="W435" i="28"/>
  <c r="X435" i="28"/>
  <c r="Y435" i="28"/>
  <c r="V436" i="28"/>
  <c r="W436" i="28"/>
  <c r="X436" i="28"/>
  <c r="Y436" i="28"/>
  <c r="AA436" i="28"/>
  <c r="AB436" i="28" s="1"/>
  <c r="V437" i="28"/>
  <c r="W437" i="28"/>
  <c r="X437" i="28"/>
  <c r="Y437" i="28"/>
  <c r="V438" i="28"/>
  <c r="W438" i="28"/>
  <c r="X438" i="28"/>
  <c r="Y438" i="28"/>
  <c r="V439" i="28"/>
  <c r="W439" i="28"/>
  <c r="X439" i="28"/>
  <c r="Y439" i="28"/>
  <c r="V440" i="28"/>
  <c r="W440" i="28"/>
  <c r="X440" i="28"/>
  <c r="Y440" i="28"/>
  <c r="V441" i="28"/>
  <c r="W441" i="28"/>
  <c r="X441" i="28"/>
  <c r="Y441" i="28"/>
  <c r="V442" i="28"/>
  <c r="W442" i="28"/>
  <c r="X442" i="28"/>
  <c r="Y442" i="28"/>
  <c r="V443" i="28"/>
  <c r="W443" i="28"/>
  <c r="X443" i="28"/>
  <c r="Y443" i="28"/>
  <c r="AA443" i="28" s="1"/>
  <c r="AB443" i="28" s="1"/>
  <c r="V444" i="28"/>
  <c r="W444" i="28"/>
  <c r="X444" i="28"/>
  <c r="Y444" i="28"/>
  <c r="V445" i="28"/>
  <c r="W445" i="28"/>
  <c r="X445" i="28"/>
  <c r="Y445" i="28"/>
  <c r="V446" i="28"/>
  <c r="W446" i="28"/>
  <c r="X446" i="28"/>
  <c r="Y446" i="28"/>
  <c r="V447" i="28"/>
  <c r="W447" i="28"/>
  <c r="X447" i="28"/>
  <c r="Y447" i="28"/>
  <c r="AA447" i="28" s="1"/>
  <c r="AB447" i="28" s="1"/>
  <c r="V448" i="28"/>
  <c r="W448" i="28"/>
  <c r="X448" i="28"/>
  <c r="Y448" i="28"/>
  <c r="V449" i="28"/>
  <c r="AA449" i="28" s="1"/>
  <c r="AB449" i="28" s="1"/>
  <c r="W449" i="28"/>
  <c r="X449" i="28"/>
  <c r="Y449" i="28"/>
  <c r="V450" i="28"/>
  <c r="W450" i="28"/>
  <c r="X450" i="28"/>
  <c r="Y450" i="28"/>
  <c r="AA450" i="28"/>
  <c r="AB450" i="28" s="1"/>
  <c r="V451" i="28"/>
  <c r="W451" i="28"/>
  <c r="X451" i="28"/>
  <c r="Y451" i="28"/>
  <c r="AA451" i="28"/>
  <c r="AB451" i="28" s="1"/>
  <c r="V452" i="28"/>
  <c r="W452" i="28"/>
  <c r="X452" i="28"/>
  <c r="Y452" i="28"/>
  <c r="V453" i="28"/>
  <c r="W453" i="28"/>
  <c r="X453" i="28"/>
  <c r="Y453" i="28"/>
  <c r="V454" i="28"/>
  <c r="W454" i="28"/>
  <c r="X454" i="28"/>
  <c r="Y454" i="28"/>
  <c r="AA454" i="28" s="1"/>
  <c r="AB454" i="28" s="1"/>
  <c r="V455" i="28"/>
  <c r="W455" i="28"/>
  <c r="X455" i="28"/>
  <c r="Y455" i="28"/>
  <c r="AA455" i="28" s="1"/>
  <c r="AB455" i="28" s="1"/>
  <c r="V456" i="28"/>
  <c r="W456" i="28"/>
  <c r="X456" i="28"/>
  <c r="Y456" i="28"/>
  <c r="AA456" i="28"/>
  <c r="AB456" i="28" s="1"/>
  <c r="V457" i="28"/>
  <c r="AA457" i="28" s="1"/>
  <c r="W457" i="28"/>
  <c r="X457" i="28"/>
  <c r="Y457" i="28"/>
  <c r="AB457" i="28"/>
  <c r="V458" i="28"/>
  <c r="W458" i="28"/>
  <c r="X458" i="28"/>
  <c r="Y458" i="28"/>
  <c r="AA458" i="28" s="1"/>
  <c r="AB458" i="28" s="1"/>
  <c r="V459" i="28"/>
  <c r="W459" i="28"/>
  <c r="X459" i="28"/>
  <c r="Y459" i="28"/>
  <c r="AA459" i="28" s="1"/>
  <c r="AB459" i="28" s="1"/>
  <c r="V460" i="28"/>
  <c r="W460" i="28"/>
  <c r="X460" i="28"/>
  <c r="Y460" i="28"/>
  <c r="AA460" i="28" s="1"/>
  <c r="AB460" i="28" s="1"/>
  <c r="V461" i="28"/>
  <c r="AA461" i="28" s="1"/>
  <c r="AB461" i="28" s="1"/>
  <c r="W461" i="28"/>
  <c r="X461" i="28"/>
  <c r="Y461" i="28"/>
  <c r="V462" i="28"/>
  <c r="W462" i="28"/>
  <c r="X462" i="28"/>
  <c r="Y462" i="28"/>
  <c r="AA462" i="28"/>
  <c r="AB462" i="28" s="1"/>
  <c r="V463" i="28"/>
  <c r="W463" i="28"/>
  <c r="X463" i="28"/>
  <c r="Y463" i="28"/>
  <c r="AA463" i="28"/>
  <c r="AB463" i="28" s="1"/>
  <c r="V464" i="28"/>
  <c r="W464" i="28"/>
  <c r="X464" i="28"/>
  <c r="Y464" i="28"/>
  <c r="AA464" i="28" s="1"/>
  <c r="AB464" i="28" s="1"/>
  <c r="V465" i="28"/>
  <c r="W465" i="28"/>
  <c r="X465" i="28"/>
  <c r="Y465" i="28"/>
  <c r="V466" i="28"/>
  <c r="W466" i="28"/>
  <c r="X466" i="28"/>
  <c r="Y466" i="28"/>
  <c r="V467" i="28"/>
  <c r="W467" i="28"/>
  <c r="X467" i="28"/>
  <c r="Y467" i="28"/>
  <c r="AA467" i="28" s="1"/>
  <c r="AB467" i="28" s="1"/>
  <c r="V468" i="28"/>
  <c r="W468" i="28"/>
  <c r="X468" i="28"/>
  <c r="Y468" i="28"/>
  <c r="AA468" i="28"/>
  <c r="AB468" i="28" s="1"/>
  <c r="V469" i="28"/>
  <c r="AA469" i="28" s="1"/>
  <c r="AB469" i="28" s="1"/>
  <c r="W469" i="28"/>
  <c r="X469" i="28"/>
  <c r="Y469" i="28"/>
  <c r="V470" i="28"/>
  <c r="AA470" i="28" s="1"/>
  <c r="AB470" i="28" s="1"/>
  <c r="W470" i="28"/>
  <c r="X470" i="28"/>
  <c r="Y470" i="28"/>
  <c r="V471" i="28"/>
  <c r="W471" i="28"/>
  <c r="X471" i="28"/>
  <c r="Y471" i="28"/>
  <c r="AA471" i="28"/>
  <c r="AB471" i="28" s="1"/>
  <c r="V472" i="28"/>
  <c r="W472" i="28"/>
  <c r="X472" i="28"/>
  <c r="Y472" i="28"/>
  <c r="V473" i="28"/>
  <c r="W473" i="28"/>
  <c r="X473" i="28"/>
  <c r="Y473" i="28"/>
  <c r="V474" i="28"/>
  <c r="W474" i="28"/>
  <c r="X474" i="28"/>
  <c r="Y474" i="28"/>
  <c r="V475" i="28"/>
  <c r="W475" i="28"/>
  <c r="X475" i="28"/>
  <c r="Y475" i="28"/>
  <c r="AA475" i="28" s="1"/>
  <c r="AB475" i="28" s="1"/>
  <c r="V476" i="28"/>
  <c r="AA476" i="28" s="1"/>
  <c r="AB476" i="28" s="1"/>
  <c r="W476" i="28"/>
  <c r="X476" i="28"/>
  <c r="Y476" i="28"/>
  <c r="V477" i="28"/>
  <c r="AA477" i="28" s="1"/>
  <c r="AB477" i="28" s="1"/>
  <c r="W477" i="28"/>
  <c r="X477" i="28"/>
  <c r="Y477" i="28"/>
  <c r="V478" i="28"/>
  <c r="AA478" i="28" s="1"/>
  <c r="AB478" i="28" s="1"/>
  <c r="W478" i="28"/>
  <c r="X478" i="28"/>
  <c r="Y478" i="28"/>
  <c r="V479" i="28"/>
  <c r="W479" i="28"/>
  <c r="X479" i="28"/>
  <c r="Y479" i="28"/>
  <c r="AA479" i="28"/>
  <c r="AB479" i="28" s="1"/>
  <c r="V480" i="28"/>
  <c r="W480" i="28"/>
  <c r="X480" i="28"/>
  <c r="Y480" i="28"/>
  <c r="V481" i="28"/>
  <c r="AA481" i="28" s="1"/>
  <c r="AB481" i="28" s="1"/>
  <c r="W481" i="28"/>
  <c r="X481" i="28"/>
  <c r="Y481" i="28"/>
  <c r="V482" i="28"/>
  <c r="W482" i="28"/>
  <c r="X482" i="28"/>
  <c r="Y482" i="28"/>
  <c r="AA482" i="28"/>
  <c r="AB482" i="28" s="1"/>
  <c r="V483" i="28"/>
  <c r="W483" i="28"/>
  <c r="X483" i="28"/>
  <c r="Y483" i="28"/>
  <c r="AA483" i="28" s="1"/>
  <c r="AB483" i="28" s="1"/>
  <c r="V484" i="28"/>
  <c r="W484" i="28"/>
  <c r="X484" i="28"/>
  <c r="Y484" i="28"/>
  <c r="V485" i="28"/>
  <c r="W485" i="28"/>
  <c r="X485" i="28"/>
  <c r="Y485" i="28"/>
  <c r="V486" i="28"/>
  <c r="W486" i="28"/>
  <c r="X486" i="28"/>
  <c r="Y486" i="28"/>
  <c r="AA486" i="28"/>
  <c r="AB486" i="28" s="1"/>
  <c r="V487" i="28"/>
  <c r="W487" i="28"/>
  <c r="X487" i="28"/>
  <c r="Y487" i="28"/>
  <c r="AA487" i="28"/>
  <c r="AB487" i="28" s="1"/>
  <c r="V488" i="28"/>
  <c r="W488" i="28"/>
  <c r="X488" i="28"/>
  <c r="Y488" i="28"/>
  <c r="AA488" i="28"/>
  <c r="AB488" i="28" s="1"/>
  <c r="V489" i="28"/>
  <c r="W489" i="28"/>
  <c r="X489" i="28"/>
  <c r="Y489" i="28"/>
  <c r="V490" i="28"/>
  <c r="W490" i="28"/>
  <c r="X490" i="28"/>
  <c r="Y490" i="28"/>
  <c r="V491" i="28"/>
  <c r="W491" i="28"/>
  <c r="X491" i="28"/>
  <c r="AA491" i="28" s="1"/>
  <c r="AB491" i="28" s="1"/>
  <c r="Y491" i="28"/>
  <c r="V492" i="28"/>
  <c r="W492" i="28"/>
  <c r="X492" i="28"/>
  <c r="Y492" i="28"/>
  <c r="AA492" i="28" s="1"/>
  <c r="AB492" i="28" s="1"/>
  <c r="V493" i="28"/>
  <c r="AA493" i="28" s="1"/>
  <c r="AB493" i="28" s="1"/>
  <c r="W493" i="28"/>
  <c r="X493" i="28"/>
  <c r="Y493" i="28"/>
  <c r="V494" i="28"/>
  <c r="W494" i="28"/>
  <c r="X494" i="28"/>
  <c r="Y494" i="28"/>
  <c r="AA494" i="28"/>
  <c r="AB494" i="28" s="1"/>
  <c r="V495" i="28"/>
  <c r="AA495" i="28" s="1"/>
  <c r="AB495" i="28" s="1"/>
  <c r="W495" i="28"/>
  <c r="X495" i="28"/>
  <c r="Y495" i="28"/>
  <c r="V496" i="28"/>
  <c r="AA496" i="28" s="1"/>
  <c r="AB496" i="28" s="1"/>
  <c r="W496" i="28"/>
  <c r="X496" i="28"/>
  <c r="Y496" i="28"/>
  <c r="V497" i="28"/>
  <c r="W497" i="28"/>
  <c r="X497" i="28"/>
  <c r="Y497" i="28"/>
  <c r="V498" i="28"/>
  <c r="W498" i="28"/>
  <c r="X498" i="28"/>
  <c r="Y498" i="28"/>
  <c r="AA498" i="28"/>
  <c r="AB498" i="28" s="1"/>
  <c r="V499" i="28"/>
  <c r="W499" i="28"/>
  <c r="X499" i="28"/>
  <c r="Y499" i="28"/>
  <c r="V500" i="28"/>
  <c r="W500" i="28"/>
  <c r="X500" i="28"/>
  <c r="Y500" i="28"/>
  <c r="V501" i="28"/>
  <c r="W501" i="28"/>
  <c r="X501" i="28"/>
  <c r="Y501" i="28"/>
  <c r="V502" i="28"/>
  <c r="W502" i="28"/>
  <c r="X502" i="28"/>
  <c r="Y502" i="28"/>
  <c r="AA502" i="28" s="1"/>
  <c r="AB502" i="28" s="1"/>
  <c r="V503" i="28"/>
  <c r="W503" i="28"/>
  <c r="X503" i="28"/>
  <c r="Y503" i="28"/>
  <c r="V504" i="28"/>
  <c r="AA504" i="28" s="1"/>
  <c r="W504" i="28"/>
  <c r="X504" i="28"/>
  <c r="Y504" i="28"/>
  <c r="AB504" i="28"/>
  <c r="V505" i="28"/>
  <c r="W505" i="28"/>
  <c r="X505" i="28"/>
  <c r="Y505" i="28"/>
  <c r="V506" i="28"/>
  <c r="W506" i="28"/>
  <c r="X506" i="28"/>
  <c r="Y506" i="28"/>
  <c r="AA506" i="28"/>
  <c r="AB506" i="28" s="1"/>
  <c r="V507" i="28"/>
  <c r="W507" i="28"/>
  <c r="X507" i="28"/>
  <c r="Y507" i="28"/>
  <c r="V508" i="28"/>
  <c r="W508" i="28"/>
  <c r="X508" i="28"/>
  <c r="Y508" i="28"/>
  <c r="V509" i="28"/>
  <c r="W509" i="28"/>
  <c r="X509" i="28"/>
  <c r="Y509" i="28"/>
  <c r="AA509" i="28" s="1"/>
  <c r="AB509" i="28" s="1"/>
  <c r="V510" i="28"/>
  <c r="W510" i="28"/>
  <c r="X510" i="28"/>
  <c r="Y510" i="28"/>
  <c r="AA510" i="28" s="1"/>
  <c r="AB510" i="28" s="1"/>
  <c r="V511" i="28"/>
  <c r="W511" i="28"/>
  <c r="X511" i="28"/>
  <c r="Y511" i="28"/>
  <c r="V512" i="28"/>
  <c r="W512" i="28"/>
  <c r="X512" i="28"/>
  <c r="Y512" i="28"/>
  <c r="V513" i="28"/>
  <c r="W513" i="28"/>
  <c r="X513" i="28"/>
  <c r="Y513" i="28"/>
  <c r="V514" i="28"/>
  <c r="W514" i="28"/>
  <c r="X514" i="28"/>
  <c r="Y514" i="28"/>
  <c r="AA514" i="28" s="1"/>
  <c r="AB514" i="28" s="1"/>
  <c r="V515" i="28"/>
  <c r="AA515" i="28" s="1"/>
  <c r="AB515" i="28" s="1"/>
  <c r="W515" i="28"/>
  <c r="X515" i="28"/>
  <c r="Y515" i="28"/>
  <c r="V516" i="28"/>
  <c r="AA516" i="28" s="1"/>
  <c r="W516" i="28"/>
  <c r="X516" i="28"/>
  <c r="Y516" i="28"/>
  <c r="AB516" i="28"/>
  <c r="V517" i="28"/>
  <c r="W517" i="28"/>
  <c r="X517" i="28"/>
  <c r="Y517" i="28"/>
  <c r="V518" i="28"/>
  <c r="W518" i="28"/>
  <c r="X518" i="28"/>
  <c r="Y518" i="28"/>
  <c r="AA518" i="28"/>
  <c r="AB518" i="28" s="1"/>
  <c r="V519" i="28"/>
  <c r="W519" i="28"/>
  <c r="X519" i="28"/>
  <c r="Y519" i="28"/>
  <c r="V520" i="28"/>
  <c r="W520" i="28"/>
  <c r="X520" i="28"/>
  <c r="Y520" i="28"/>
  <c r="V521" i="28"/>
  <c r="W521" i="28"/>
  <c r="X521" i="28"/>
  <c r="Y521" i="28"/>
  <c r="V522" i="28"/>
  <c r="W522" i="28"/>
  <c r="X522" i="28"/>
  <c r="Y522" i="28"/>
  <c r="AA522" i="28" s="1"/>
  <c r="AB522" i="28" s="1"/>
  <c r="V523" i="28"/>
  <c r="AA523" i="28" s="1"/>
  <c r="AB523" i="28" s="1"/>
  <c r="W523" i="28"/>
  <c r="X523" i="28"/>
  <c r="Y523" i="28"/>
  <c r="V524" i="28"/>
  <c r="AA524" i="28" s="1"/>
  <c r="AB524" i="28" s="1"/>
  <c r="W524" i="28"/>
  <c r="X524" i="28"/>
  <c r="Y524" i="28"/>
  <c r="V525" i="28"/>
  <c r="W525" i="28"/>
  <c r="X525" i="28"/>
  <c r="Y525" i="28"/>
  <c r="V526" i="28"/>
  <c r="W526" i="28"/>
  <c r="X526" i="28"/>
  <c r="Y526" i="28"/>
  <c r="AA526" i="28"/>
  <c r="AB526" i="28" s="1"/>
  <c r="V527" i="28"/>
  <c r="AA527" i="28" s="1"/>
  <c r="AB527" i="28" s="1"/>
  <c r="W527" i="28"/>
  <c r="X527" i="28"/>
  <c r="Y527" i="28"/>
  <c r="V528" i="28"/>
  <c r="AA528" i="28" s="1"/>
  <c r="AB528" i="28" s="1"/>
  <c r="W528" i="28"/>
  <c r="X528" i="28"/>
  <c r="Y528" i="28"/>
  <c r="V529" i="28"/>
  <c r="W529" i="28"/>
  <c r="X529" i="28"/>
  <c r="Y529" i="28"/>
  <c r="V530" i="28"/>
  <c r="W530" i="28"/>
  <c r="X530" i="28"/>
  <c r="Y530" i="28"/>
  <c r="AA530" i="28"/>
  <c r="AB530" i="28" s="1"/>
  <c r="V531" i="28"/>
  <c r="W531" i="28"/>
  <c r="X531" i="28"/>
  <c r="Y531" i="28"/>
  <c r="V532" i="28"/>
  <c r="W532" i="28"/>
  <c r="X532" i="28"/>
  <c r="Y532" i="28"/>
  <c r="V533" i="28"/>
  <c r="W533" i="28"/>
  <c r="X533" i="28"/>
  <c r="Y533" i="28"/>
  <c r="AA533" i="28" s="1"/>
  <c r="AB533" i="28" s="1"/>
  <c r="V534" i="28"/>
  <c r="W534" i="28"/>
  <c r="X534" i="28"/>
  <c r="Y534" i="28"/>
  <c r="AA534" i="28" s="1"/>
  <c r="AB534" i="28" s="1"/>
  <c r="V535" i="28"/>
  <c r="W535" i="28"/>
  <c r="X535" i="28"/>
  <c r="Y535" i="28"/>
  <c r="V536" i="28"/>
  <c r="W536" i="28"/>
  <c r="X536" i="28"/>
  <c r="Y536" i="28"/>
  <c r="V537" i="28"/>
  <c r="W537" i="28"/>
  <c r="X537" i="28"/>
  <c r="Y537" i="28"/>
  <c r="V538" i="28"/>
  <c r="W538" i="28"/>
  <c r="X538" i="28"/>
  <c r="Y538" i="28"/>
  <c r="AA538" i="28"/>
  <c r="AB538" i="28" s="1"/>
  <c r="V539" i="28"/>
  <c r="AA539" i="28" s="1"/>
  <c r="AB539" i="28" s="1"/>
  <c r="W539" i="28"/>
  <c r="X539" i="28"/>
  <c r="Y539" i="28"/>
  <c r="V540" i="28"/>
  <c r="AA540" i="28" s="1"/>
  <c r="AB540" i="28" s="1"/>
  <c r="W540" i="28"/>
  <c r="X540" i="28"/>
  <c r="Y540" i="28"/>
  <c r="V541" i="28"/>
  <c r="W541" i="28"/>
  <c r="X541" i="28"/>
  <c r="Y541" i="28"/>
  <c r="V542" i="28"/>
  <c r="W542" i="28"/>
  <c r="X542" i="28"/>
  <c r="Y542" i="28"/>
  <c r="AA542" i="28"/>
  <c r="AB542" i="28" s="1"/>
  <c r="V543" i="28"/>
  <c r="W543" i="28"/>
  <c r="X543" i="28"/>
  <c r="Y543" i="28"/>
  <c r="V544" i="28"/>
  <c r="W544" i="28"/>
  <c r="X544" i="28"/>
  <c r="Y544" i="28"/>
  <c r="V545" i="28"/>
  <c r="W545" i="28"/>
  <c r="X545" i="28"/>
  <c r="Y545" i="28"/>
  <c r="AA545" i="28" s="1"/>
  <c r="AB545" i="28" s="1"/>
  <c r="V546" i="28"/>
  <c r="W546" i="28"/>
  <c r="X546" i="28"/>
  <c r="Y546" i="28"/>
  <c r="AA546" i="28" s="1"/>
  <c r="AB546" i="28" s="1"/>
  <c r="V547" i="28"/>
  <c r="W547" i="28"/>
  <c r="X547" i="28"/>
  <c r="Y547" i="28"/>
  <c r="V548" i="28"/>
  <c r="W548" i="28"/>
  <c r="X548" i="28"/>
  <c r="Y548" i="28"/>
  <c r="V549" i="28"/>
  <c r="W549" i="28"/>
  <c r="X549" i="28"/>
  <c r="Y549" i="28"/>
  <c r="V550" i="28"/>
  <c r="W550" i="28"/>
  <c r="X550" i="28"/>
  <c r="Y550" i="28"/>
  <c r="AA550" i="28" s="1"/>
  <c r="AB550" i="28" s="1"/>
  <c r="V551" i="28"/>
  <c r="W551" i="28"/>
  <c r="X551" i="28"/>
  <c r="Y551" i="28"/>
  <c r="V552" i="28"/>
  <c r="AA552" i="28" s="1"/>
  <c r="AB552" i="28" s="1"/>
  <c r="W552" i="28"/>
  <c r="X552" i="28"/>
  <c r="Y552" i="28"/>
  <c r="V553" i="28"/>
  <c r="W553" i="28"/>
  <c r="X553" i="28"/>
  <c r="Y553" i="28"/>
  <c r="V554" i="28"/>
  <c r="W554" i="28"/>
  <c r="X554" i="28"/>
  <c r="Y554" i="28"/>
  <c r="AA554" i="28"/>
  <c r="AB554" i="28" s="1"/>
  <c r="V555" i="28"/>
  <c r="AA555" i="28" s="1"/>
  <c r="AB555" i="28" s="1"/>
  <c r="W555" i="28"/>
  <c r="X555" i="28"/>
  <c r="Y555" i="28"/>
  <c r="V556" i="28"/>
  <c r="AA556" i="28" s="1"/>
  <c r="AB556" i="28" s="1"/>
  <c r="W556" i="28"/>
  <c r="X556" i="28"/>
  <c r="Y556" i="28"/>
  <c r="V557" i="28"/>
  <c r="W557" i="28"/>
  <c r="X557" i="28"/>
  <c r="Y557" i="28"/>
  <c r="V558" i="28"/>
  <c r="W558" i="28"/>
  <c r="X558" i="28"/>
  <c r="Y558" i="28"/>
  <c r="AA558" i="28"/>
  <c r="AB558" i="28" s="1"/>
  <c r="V559" i="28"/>
  <c r="W559" i="28"/>
  <c r="X559" i="28"/>
  <c r="Y559" i="28"/>
  <c r="V560" i="28"/>
  <c r="W560" i="28"/>
  <c r="X560" i="28"/>
  <c r="Y560" i="28"/>
  <c r="V561" i="28"/>
  <c r="W561" i="28"/>
  <c r="X561" i="28"/>
  <c r="Y561" i="28"/>
  <c r="AA561" i="28" s="1"/>
  <c r="AB561" i="28" s="1"/>
  <c r="V562" i="28"/>
  <c r="W562" i="28"/>
  <c r="X562" i="28"/>
  <c r="Y562" i="28"/>
  <c r="AA562" i="28" s="1"/>
  <c r="AB562" i="28" s="1"/>
  <c r="V563" i="28"/>
  <c r="W563" i="28"/>
  <c r="X563" i="28"/>
  <c r="Y563" i="28"/>
  <c r="V564" i="28"/>
  <c r="W564" i="28"/>
  <c r="X564" i="28"/>
  <c r="Y564" i="28"/>
  <c r="V565" i="28"/>
  <c r="W565" i="28"/>
  <c r="X565" i="28"/>
  <c r="Y565" i="28"/>
  <c r="V566" i="28"/>
  <c r="W566" i="28"/>
  <c r="X566" i="28"/>
  <c r="Y566" i="28"/>
  <c r="AA566" i="28"/>
  <c r="AB566" i="28" s="1"/>
  <c r="V567" i="28"/>
  <c r="W567" i="28"/>
  <c r="X567" i="28"/>
  <c r="Y567" i="28"/>
  <c r="V568" i="28"/>
  <c r="AA568" i="28" s="1"/>
  <c r="AB568" i="28" s="1"/>
  <c r="W568" i="28"/>
  <c r="X568" i="28"/>
  <c r="Y568" i="28"/>
  <c r="V569" i="28"/>
  <c r="W569" i="28"/>
  <c r="X569" i="28"/>
  <c r="Y569" i="28"/>
  <c r="V570" i="28"/>
  <c r="W570" i="28"/>
  <c r="X570" i="28"/>
  <c r="Y570" i="28"/>
  <c r="AA570" i="28"/>
  <c r="AB570" i="28" s="1"/>
  <c r="V571" i="28"/>
  <c r="W571" i="28"/>
  <c r="X571" i="28"/>
  <c r="Y571" i="28"/>
  <c r="V572" i="28"/>
  <c r="W572" i="28"/>
  <c r="X572" i="28"/>
  <c r="Y572" i="28"/>
  <c r="V573" i="28"/>
  <c r="W573" i="28"/>
  <c r="X573" i="28"/>
  <c r="Y573" i="28"/>
  <c r="AA573" i="28" s="1"/>
  <c r="AB573" i="28" s="1"/>
  <c r="V574" i="28"/>
  <c r="W574" i="28"/>
  <c r="X574" i="28"/>
  <c r="Y574" i="28"/>
  <c r="AA574" i="28" s="1"/>
  <c r="AB574" i="28" s="1"/>
  <c r="V575" i="28"/>
  <c r="W575" i="28"/>
  <c r="X575" i="28"/>
  <c r="Y575" i="28"/>
  <c r="V576" i="28"/>
  <c r="W576" i="28"/>
  <c r="X576" i="28"/>
  <c r="Y576" i="28"/>
  <c r="V577" i="28"/>
  <c r="W577" i="28"/>
  <c r="X577" i="28"/>
  <c r="Y577" i="28"/>
  <c r="V578" i="28"/>
  <c r="W578" i="28"/>
  <c r="X578" i="28"/>
  <c r="Y578" i="28"/>
  <c r="AA578" i="28" s="1"/>
  <c r="AB578" i="28" s="1"/>
  <c r="V579" i="28"/>
  <c r="AA579" i="28" s="1"/>
  <c r="AB579" i="28" s="1"/>
  <c r="W579" i="28"/>
  <c r="X579" i="28"/>
  <c r="Y579" i="28"/>
  <c r="V580" i="28"/>
  <c r="AA580" i="28" s="1"/>
  <c r="W580" i="28"/>
  <c r="X580" i="28"/>
  <c r="Y580" i="28"/>
  <c r="AB580" i="28"/>
  <c r="V581" i="28"/>
  <c r="W581" i="28"/>
  <c r="X581" i="28"/>
  <c r="Y581" i="28"/>
  <c r="V582" i="28"/>
  <c r="W582" i="28"/>
  <c r="X582" i="28"/>
  <c r="Y582" i="28"/>
  <c r="AA582" i="28"/>
  <c r="AB582" i="28" s="1"/>
  <c r="V583" i="28"/>
  <c r="W583" i="28"/>
  <c r="X583" i="28"/>
  <c r="Y583" i="28"/>
  <c r="V584" i="28"/>
  <c r="W584" i="28"/>
  <c r="X584" i="28"/>
  <c r="Y584" i="28"/>
  <c r="V585" i="28"/>
  <c r="W585" i="28"/>
  <c r="X585" i="28"/>
  <c r="Y585" i="28"/>
  <c r="V586" i="28"/>
  <c r="W586" i="28"/>
  <c r="X586" i="28"/>
  <c r="Y586" i="28"/>
  <c r="AA586" i="28" s="1"/>
  <c r="AB586" i="28" s="1"/>
  <c r="V587" i="28"/>
  <c r="AA587" i="28" s="1"/>
  <c r="AB587" i="28" s="1"/>
  <c r="W587" i="28"/>
  <c r="X587" i="28"/>
  <c r="Y587" i="28"/>
  <c r="V588" i="28"/>
  <c r="AA588" i="28" s="1"/>
  <c r="AB588" i="28" s="1"/>
  <c r="W588" i="28"/>
  <c r="X588" i="28"/>
  <c r="Y588" i="28"/>
  <c r="V589" i="28"/>
  <c r="W589" i="28"/>
  <c r="X589" i="28"/>
  <c r="Y589" i="28"/>
  <c r="V590" i="28"/>
  <c r="W590" i="28"/>
  <c r="X590" i="28"/>
  <c r="Y590" i="28"/>
  <c r="AA590" i="28"/>
  <c r="AB590" i="28" s="1"/>
  <c r="V591" i="28"/>
  <c r="AA591" i="28" s="1"/>
  <c r="AB591" i="28" s="1"/>
  <c r="W591" i="28"/>
  <c r="X591" i="28"/>
  <c r="Y591" i="28"/>
  <c r="V592" i="28"/>
  <c r="AA592" i="28" s="1"/>
  <c r="AB592" i="28" s="1"/>
  <c r="W592" i="28"/>
  <c r="X592" i="28"/>
  <c r="Y592" i="28"/>
  <c r="V593" i="28"/>
  <c r="W593" i="28"/>
  <c r="X593" i="28"/>
  <c r="Y593" i="28"/>
  <c r="V594" i="28"/>
  <c r="W594" i="28"/>
  <c r="X594" i="28"/>
  <c r="Y594" i="28"/>
  <c r="AA594" i="28"/>
  <c r="AB594" i="28" s="1"/>
  <c r="V595" i="28"/>
  <c r="W595" i="28"/>
  <c r="X595" i="28"/>
  <c r="Y595" i="28"/>
  <c r="V596" i="28"/>
  <c r="W596" i="28"/>
  <c r="X596" i="28"/>
  <c r="Y596" i="28"/>
  <c r="V597" i="28"/>
  <c r="W597" i="28"/>
  <c r="X597" i="28"/>
  <c r="Y597" i="28"/>
  <c r="AA597" i="28" s="1"/>
  <c r="AB597" i="28" s="1"/>
  <c r="V598" i="28"/>
  <c r="W598" i="28"/>
  <c r="X598" i="28"/>
  <c r="Y598" i="28"/>
  <c r="AA598" i="28" s="1"/>
  <c r="AB598" i="28" s="1"/>
  <c r="V599" i="28"/>
  <c r="W599" i="28"/>
  <c r="X599" i="28"/>
  <c r="Y599" i="28"/>
  <c r="V600" i="28"/>
  <c r="W600" i="28"/>
  <c r="X600" i="28"/>
  <c r="Y600" i="28"/>
  <c r="V601" i="28"/>
  <c r="W601" i="28"/>
  <c r="X601" i="28"/>
  <c r="Y601" i="28"/>
  <c r="V602" i="28"/>
  <c r="W602" i="28"/>
  <c r="X602" i="28"/>
  <c r="Y602" i="28"/>
  <c r="AA602" i="28"/>
  <c r="AB602" i="28" s="1"/>
  <c r="V603" i="28"/>
  <c r="AA603" i="28" s="1"/>
  <c r="AB603" i="28" s="1"/>
  <c r="W603" i="28"/>
  <c r="X603" i="28"/>
  <c r="Y603" i="28"/>
  <c r="V604" i="28"/>
  <c r="AA604" i="28" s="1"/>
  <c r="AB604" i="28" s="1"/>
  <c r="W604" i="28"/>
  <c r="X604" i="28"/>
  <c r="Y604" i="28"/>
  <c r="V605" i="28"/>
  <c r="W605" i="28"/>
  <c r="X605" i="28"/>
  <c r="Y605" i="28"/>
  <c r="V606" i="28"/>
  <c r="W606" i="28"/>
  <c r="X606" i="28"/>
  <c r="Y606" i="28"/>
  <c r="AA606" i="28"/>
  <c r="AB606" i="28" s="1"/>
  <c r="V607" i="28"/>
  <c r="W607" i="28"/>
  <c r="X607" i="28"/>
  <c r="Y607" i="28"/>
  <c r="V608" i="28"/>
  <c r="W608" i="28"/>
  <c r="X608" i="28"/>
  <c r="Y608" i="28"/>
  <c r="V609" i="28"/>
  <c r="W609" i="28"/>
  <c r="X609" i="28"/>
  <c r="Y609" i="28"/>
  <c r="AA609" i="28" s="1"/>
  <c r="AB609" i="28" s="1"/>
  <c r="V610" i="28"/>
  <c r="W610" i="28"/>
  <c r="X610" i="28"/>
  <c r="Y610" i="28"/>
  <c r="AA610" i="28" s="1"/>
  <c r="AB610" i="28" s="1"/>
  <c r="V611" i="28"/>
  <c r="W611" i="28"/>
  <c r="X611" i="28"/>
  <c r="Y611" i="28"/>
  <c r="V612" i="28"/>
  <c r="W612" i="28"/>
  <c r="X612" i="28"/>
  <c r="Y612" i="28"/>
  <c r="V613" i="28"/>
  <c r="W613" i="28"/>
  <c r="X613" i="28"/>
  <c r="Y613" i="28"/>
  <c r="AA613" i="28" s="1"/>
  <c r="AB613" i="28" s="1"/>
  <c r="V614" i="28"/>
  <c r="W614" i="28"/>
  <c r="X614" i="28"/>
  <c r="Y614" i="28"/>
  <c r="AA614" i="28" s="1"/>
  <c r="AB614" i="28" s="1"/>
  <c r="V615" i="28"/>
  <c r="W615" i="28"/>
  <c r="X615" i="28"/>
  <c r="Y615" i="28"/>
  <c r="V616" i="28"/>
  <c r="AA616" i="28" s="1"/>
  <c r="AB616" i="28" s="1"/>
  <c r="W616" i="28"/>
  <c r="X616" i="28"/>
  <c r="Y616" i="28"/>
  <c r="V617" i="28"/>
  <c r="W617" i="28"/>
  <c r="X617" i="28"/>
  <c r="Y617" i="28"/>
  <c r="V618" i="28"/>
  <c r="W618" i="28"/>
  <c r="X618" i="28"/>
  <c r="Y618" i="28"/>
  <c r="AA618" i="28"/>
  <c r="AB618" i="28" s="1"/>
  <c r="V619" i="28"/>
  <c r="AA619" i="28" s="1"/>
  <c r="AB619" i="28" s="1"/>
  <c r="W619" i="28"/>
  <c r="X619" i="28"/>
  <c r="Y619" i="28"/>
  <c r="V620" i="28"/>
  <c r="AA620" i="28" s="1"/>
  <c r="AB620" i="28" s="1"/>
  <c r="W620" i="28"/>
  <c r="X620" i="28"/>
  <c r="Y620" i="28"/>
  <c r="V621" i="28"/>
  <c r="W621" i="28"/>
  <c r="X621" i="28"/>
  <c r="Y621" i="28"/>
  <c r="V622" i="28"/>
  <c r="W622" i="28"/>
  <c r="X622" i="28"/>
  <c r="Y622" i="28"/>
  <c r="AA622" i="28"/>
  <c r="AB622" i="28" s="1"/>
  <c r="V623" i="28"/>
  <c r="W623" i="28"/>
  <c r="X623" i="28"/>
  <c r="Y623" i="28"/>
  <c r="V624" i="28"/>
  <c r="W624" i="28"/>
  <c r="X624" i="28"/>
  <c r="Y624" i="28"/>
  <c r="V625" i="28"/>
  <c r="W625" i="28"/>
  <c r="X625" i="28"/>
  <c r="Y625" i="28"/>
  <c r="AA625" i="28" s="1"/>
  <c r="AB625" i="28" s="1"/>
  <c r="V626" i="28"/>
  <c r="W626" i="28"/>
  <c r="X626" i="28"/>
  <c r="Y626" i="28"/>
  <c r="AA626" i="28" s="1"/>
  <c r="AB626" i="28" s="1"/>
  <c r="V627" i="28"/>
  <c r="W627" i="28"/>
  <c r="X627" i="28"/>
  <c r="Y627" i="28"/>
  <c r="V628" i="28"/>
  <c r="W628" i="28"/>
  <c r="X628" i="28"/>
  <c r="Y628" i="28"/>
  <c r="V629" i="28"/>
  <c r="W629" i="28"/>
  <c r="X629" i="28"/>
  <c r="Y629" i="28"/>
  <c r="V630" i="28"/>
  <c r="W630" i="28"/>
  <c r="X630" i="28"/>
  <c r="Y630" i="28"/>
  <c r="AA630" i="28"/>
  <c r="AB630" i="28" s="1"/>
  <c r="V631" i="28"/>
  <c r="W631" i="28"/>
  <c r="X631" i="28"/>
  <c r="Y631" i="28"/>
  <c r="V632" i="28"/>
  <c r="AA632" i="28" s="1"/>
  <c r="AB632" i="28" s="1"/>
  <c r="W632" i="28"/>
  <c r="X632" i="28"/>
  <c r="Y632" i="28"/>
  <c r="V633" i="28"/>
  <c r="W633" i="28"/>
  <c r="X633" i="28"/>
  <c r="Y633" i="28"/>
  <c r="V634" i="28"/>
  <c r="W634" i="28"/>
  <c r="X634" i="28"/>
  <c r="Y634" i="28"/>
  <c r="AA634" i="28"/>
  <c r="AB634" i="28" s="1"/>
  <c r="V635" i="28"/>
  <c r="W635" i="28"/>
  <c r="X635" i="28"/>
  <c r="Y635" i="28"/>
  <c r="V636" i="28"/>
  <c r="W636" i="28"/>
  <c r="X636" i="28"/>
  <c r="Y636" i="28"/>
  <c r="V637" i="28"/>
  <c r="W637" i="28"/>
  <c r="X637" i="28"/>
  <c r="Y637" i="28"/>
  <c r="AA637" i="28" s="1"/>
  <c r="AB637" i="28" s="1"/>
  <c r="V638" i="28"/>
  <c r="W638" i="28"/>
  <c r="X638" i="28"/>
  <c r="Y638" i="28"/>
  <c r="AA638" i="28" s="1"/>
  <c r="AB638" i="28" s="1"/>
  <c r="V639" i="28"/>
  <c r="W639" i="28"/>
  <c r="X639" i="28"/>
  <c r="Y639" i="28"/>
  <c r="V640" i="28"/>
  <c r="W640" i="28"/>
  <c r="X640" i="28"/>
  <c r="Y640" i="28"/>
  <c r="V641" i="28"/>
  <c r="W641" i="28"/>
  <c r="X641" i="28"/>
  <c r="Y641" i="28"/>
  <c r="AA641" i="28" s="1"/>
  <c r="AB641" i="28" s="1"/>
  <c r="V642" i="28"/>
  <c r="W642" i="28"/>
  <c r="X642" i="28"/>
  <c r="Y642" i="28"/>
  <c r="AA642" i="28" s="1"/>
  <c r="AB642" i="28" s="1"/>
  <c r="V643" i="28"/>
  <c r="AA643" i="28" s="1"/>
  <c r="AB643" i="28" s="1"/>
  <c r="W643" i="28"/>
  <c r="X643" i="28"/>
  <c r="Y643" i="28"/>
  <c r="V644" i="28"/>
  <c r="AA644" i="28" s="1"/>
  <c r="W644" i="28"/>
  <c r="X644" i="28"/>
  <c r="Y644" i="28"/>
  <c r="AB644" i="28"/>
  <c r="V645" i="28"/>
  <c r="W645" i="28"/>
  <c r="X645" i="28"/>
  <c r="Y645" i="28"/>
  <c r="V646" i="28"/>
  <c r="W646" i="28"/>
  <c r="X646" i="28"/>
  <c r="Y646" i="28"/>
  <c r="AA646" i="28"/>
  <c r="AB646" i="28" s="1"/>
  <c r="V647" i="28"/>
  <c r="W647" i="28"/>
  <c r="X647" i="28"/>
  <c r="Y647" i="28"/>
  <c r="V648" i="28"/>
  <c r="W648" i="28"/>
  <c r="X648" i="28"/>
  <c r="Y648" i="28"/>
  <c r="V649" i="28"/>
  <c r="W649" i="28"/>
  <c r="X649" i="28"/>
  <c r="Y649" i="28"/>
  <c r="AA649" i="28" s="1"/>
  <c r="AB649" i="28" s="1"/>
  <c r="V650" i="28"/>
  <c r="W650" i="28"/>
  <c r="X650" i="28"/>
  <c r="Y650" i="28"/>
  <c r="AA650" i="28" s="1"/>
  <c r="AB650" i="28" s="1"/>
  <c r="V651" i="28"/>
  <c r="W651" i="28"/>
  <c r="X651" i="28"/>
  <c r="Y651" i="28"/>
  <c r="V652" i="28"/>
  <c r="W652" i="28"/>
  <c r="X652" i="28"/>
  <c r="Y652" i="28"/>
  <c r="V653" i="28"/>
  <c r="W653" i="28"/>
  <c r="X653" i="28"/>
  <c r="Y653" i="28"/>
  <c r="AA653" i="28" s="1"/>
  <c r="AB653" i="28" s="1"/>
  <c r="V654" i="28"/>
  <c r="W654" i="28"/>
  <c r="X654" i="28"/>
  <c r="Y654" i="28"/>
  <c r="AA654" i="28" s="1"/>
  <c r="AB654" i="28" s="1"/>
  <c r="V655" i="28"/>
  <c r="AA655" i="28" s="1"/>
  <c r="AB655" i="28" s="1"/>
  <c r="W655" i="28"/>
  <c r="X655" i="28"/>
  <c r="Y655" i="28"/>
  <c r="V656" i="28"/>
  <c r="AA656" i="28" s="1"/>
  <c r="AB656" i="28" s="1"/>
  <c r="W656" i="28"/>
  <c r="X656" i="28"/>
  <c r="Y656" i="28"/>
  <c r="V657" i="28"/>
  <c r="W657" i="28"/>
  <c r="X657" i="28"/>
  <c r="Y657" i="28"/>
  <c r="V658" i="28"/>
  <c r="W658" i="28"/>
  <c r="X658" i="28"/>
  <c r="Y658" i="28"/>
  <c r="AA658" i="28"/>
  <c r="AB658" i="28" s="1"/>
  <c r="V659" i="28"/>
  <c r="AA659" i="28" s="1"/>
  <c r="AB659" i="28" s="1"/>
  <c r="W659" i="28"/>
  <c r="X659" i="28"/>
  <c r="Y659" i="28"/>
  <c r="V660" i="28"/>
  <c r="AA660" i="28" s="1"/>
  <c r="AB660" i="28" s="1"/>
  <c r="W660" i="28"/>
  <c r="X660" i="28"/>
  <c r="Y660" i="28"/>
  <c r="V661" i="28"/>
  <c r="W661" i="28"/>
  <c r="X661" i="28"/>
  <c r="Y661" i="28"/>
  <c r="V662" i="28"/>
  <c r="W662" i="28"/>
  <c r="X662" i="28"/>
  <c r="Y662" i="28"/>
  <c r="AA662" i="28"/>
  <c r="AB662" i="28" s="1"/>
  <c r="V663" i="28"/>
  <c r="W663" i="28"/>
  <c r="X663" i="28"/>
  <c r="Y663" i="28"/>
  <c r="V664" i="28"/>
  <c r="W664" i="28"/>
  <c r="X664" i="28"/>
  <c r="Y664" i="28"/>
  <c r="V665" i="28"/>
  <c r="W665" i="28"/>
  <c r="X665" i="28"/>
  <c r="Y665" i="28"/>
  <c r="AA665" i="28" s="1"/>
  <c r="AB665" i="28" s="1"/>
  <c r="V666" i="28"/>
  <c r="W666" i="28"/>
  <c r="X666" i="28"/>
  <c r="Y666" i="28"/>
  <c r="AA666" i="28" s="1"/>
  <c r="AB666" i="28" s="1"/>
  <c r="V667" i="28"/>
  <c r="W667" i="28"/>
  <c r="X667" i="28"/>
  <c r="Y667" i="28"/>
  <c r="V668" i="28"/>
  <c r="AA668" i="28" s="1"/>
  <c r="AB668" i="28" s="1"/>
  <c r="W668" i="28"/>
  <c r="X668" i="28"/>
  <c r="Y668" i="28"/>
  <c r="V669" i="28"/>
  <c r="W669" i="28"/>
  <c r="X669" i="28"/>
  <c r="Y669" i="28"/>
  <c r="V670" i="28"/>
  <c r="W670" i="28"/>
  <c r="X670" i="28"/>
  <c r="Y670" i="28"/>
  <c r="AA670" i="28"/>
  <c r="AB670" i="28" s="1"/>
  <c r="V671" i="28"/>
  <c r="W671" i="28"/>
  <c r="X671" i="28"/>
  <c r="Y671" i="28"/>
  <c r="V672" i="28"/>
  <c r="W672" i="28"/>
  <c r="X672" i="28"/>
  <c r="Y672" i="28"/>
  <c r="V673" i="28"/>
  <c r="W673" i="28"/>
  <c r="X673" i="28"/>
  <c r="Y673" i="28"/>
  <c r="V674" i="28"/>
  <c r="W674" i="28"/>
  <c r="X674" i="28"/>
  <c r="Y674" i="28"/>
  <c r="V675" i="28"/>
  <c r="W675" i="28"/>
  <c r="X675" i="28"/>
  <c r="Y675" i="28"/>
  <c r="V676" i="28"/>
  <c r="W676" i="28"/>
  <c r="X676" i="28"/>
  <c r="Y676" i="28"/>
  <c r="V677" i="28"/>
  <c r="W677" i="28"/>
  <c r="X677" i="28"/>
  <c r="Y677" i="28"/>
  <c r="V678" i="28"/>
  <c r="W678" i="28"/>
  <c r="X678" i="28"/>
  <c r="Y678" i="28"/>
  <c r="V679" i="28"/>
  <c r="W679" i="28"/>
  <c r="X679" i="28"/>
  <c r="Y679" i="28"/>
  <c r="V680" i="28"/>
  <c r="W680" i="28"/>
  <c r="X680" i="28"/>
  <c r="Y680" i="28"/>
  <c r="V681" i="28"/>
  <c r="W681" i="28"/>
  <c r="X681" i="28"/>
  <c r="Y681" i="28"/>
  <c r="V682" i="28"/>
  <c r="W682" i="28"/>
  <c r="X682" i="28"/>
  <c r="Y682" i="28"/>
  <c r="V683" i="28"/>
  <c r="W683" i="28"/>
  <c r="X683" i="28"/>
  <c r="Y683" i="28"/>
  <c r="V684" i="28"/>
  <c r="W684" i="28"/>
  <c r="X684" i="28"/>
  <c r="Y684" i="28"/>
  <c r="V685" i="28"/>
  <c r="W685" i="28"/>
  <c r="X685" i="28"/>
  <c r="Y685" i="28"/>
  <c r="V686" i="28"/>
  <c r="W686" i="28"/>
  <c r="X686" i="28"/>
  <c r="Y686" i="28"/>
  <c r="AA686" i="28" s="1"/>
  <c r="AB686" i="28" s="1"/>
  <c r="V687" i="28"/>
  <c r="AA687" i="28" s="1"/>
  <c r="AB687" i="28" s="1"/>
  <c r="W687" i="28"/>
  <c r="X687" i="28"/>
  <c r="Y687" i="28"/>
  <c r="V688" i="28"/>
  <c r="AA688" i="28" s="1"/>
  <c r="AB688" i="28" s="1"/>
  <c r="W688" i="28"/>
  <c r="X688" i="28"/>
  <c r="Y688" i="28"/>
  <c r="V689" i="28"/>
  <c r="W689" i="28"/>
  <c r="X689" i="28"/>
  <c r="Y689" i="28"/>
  <c r="V690" i="28"/>
  <c r="W690" i="28"/>
  <c r="X690" i="28"/>
  <c r="Y690" i="28"/>
  <c r="V691" i="28"/>
  <c r="AA691" i="28" s="1"/>
  <c r="AB691" i="28" s="1"/>
  <c r="W691" i="28"/>
  <c r="X691" i="28"/>
  <c r="Y691" i="28"/>
  <c r="V692" i="28"/>
  <c r="AA692" i="28" s="1"/>
  <c r="AB692" i="28" s="1"/>
  <c r="W692" i="28"/>
  <c r="X692" i="28"/>
  <c r="Y692" i="28"/>
  <c r="V693" i="28"/>
  <c r="W693" i="28"/>
  <c r="X693" i="28"/>
  <c r="Y693" i="28"/>
  <c r="V694" i="28"/>
  <c r="W694" i="28"/>
  <c r="X694" i="28"/>
  <c r="Y694" i="28"/>
  <c r="AA694" i="28"/>
  <c r="AB694" i="28" s="1"/>
  <c r="V695" i="28"/>
  <c r="W695" i="28"/>
  <c r="X695" i="28"/>
  <c r="Y695" i="28"/>
  <c r="V696" i="28"/>
  <c r="W696" i="28"/>
  <c r="X696" i="28"/>
  <c r="Y696" i="28"/>
  <c r="V697" i="28"/>
  <c r="W697" i="28"/>
  <c r="X697" i="28"/>
  <c r="Y697" i="28"/>
  <c r="AA697" i="28" s="1"/>
  <c r="AB697" i="28" s="1"/>
  <c r="V698" i="28"/>
  <c r="W698" i="28"/>
  <c r="X698" i="28"/>
  <c r="Y698" i="28"/>
  <c r="AA698" i="28" s="1"/>
  <c r="AB698" i="28" s="1"/>
  <c r="V699" i="28"/>
  <c r="W699" i="28"/>
  <c r="X699" i="28"/>
  <c r="Y699" i="28"/>
  <c r="V700" i="28"/>
  <c r="W700" i="28"/>
  <c r="X700" i="28"/>
  <c r="Y700" i="28"/>
  <c r="V701" i="28"/>
  <c r="W701" i="28"/>
  <c r="X701" i="28"/>
  <c r="Y701" i="28"/>
  <c r="V702" i="28"/>
  <c r="W702" i="28"/>
  <c r="X702" i="28"/>
  <c r="Y702" i="28"/>
  <c r="AA702" i="28" s="1"/>
  <c r="AB702" i="28" s="1"/>
  <c r="V703" i="28"/>
  <c r="W703" i="28"/>
  <c r="X703" i="28"/>
  <c r="Y703" i="28"/>
  <c r="V704" i="28"/>
  <c r="W704" i="28"/>
  <c r="X704" i="28"/>
  <c r="Y704" i="28"/>
  <c r="V705" i="28"/>
  <c r="W705" i="28"/>
  <c r="X705" i="28"/>
  <c r="Y705" i="28"/>
  <c r="V706" i="28"/>
  <c r="W706" i="28"/>
  <c r="X706" i="28"/>
  <c r="Y706" i="28"/>
  <c r="V707" i="28"/>
  <c r="AA707" i="28" s="1"/>
  <c r="W707" i="28"/>
  <c r="X707" i="28"/>
  <c r="Y707" i="28"/>
  <c r="AB707" i="28"/>
  <c r="V708" i="28"/>
  <c r="W708" i="28"/>
  <c r="X708" i="28"/>
  <c r="Y708" i="28"/>
  <c r="V709" i="28"/>
  <c r="W709" i="28"/>
  <c r="X709" i="28"/>
  <c r="Y709" i="28"/>
  <c r="V710" i="28"/>
  <c r="W710" i="28"/>
  <c r="X710" i="28"/>
  <c r="Y710" i="28"/>
  <c r="V711" i="28"/>
  <c r="W711" i="28"/>
  <c r="X711" i="28"/>
  <c r="Y711" i="28"/>
  <c r="V712" i="28"/>
  <c r="W712" i="28"/>
  <c r="X712" i="28"/>
  <c r="Y712" i="28"/>
  <c r="V713" i="28"/>
  <c r="W713" i="28"/>
  <c r="X713" i="28"/>
  <c r="Y713" i="28"/>
  <c r="V714" i="28"/>
  <c r="W714" i="28"/>
  <c r="X714" i="28"/>
  <c r="Y714" i="28"/>
  <c r="AA714" i="28" s="1"/>
  <c r="AB714" i="28" s="1"/>
  <c r="V715" i="28"/>
  <c r="W715" i="28"/>
  <c r="X715" i="28"/>
  <c r="Y715" i="28"/>
  <c r="V716" i="28"/>
  <c r="AA716" i="28" s="1"/>
  <c r="W716" i="28"/>
  <c r="X716" i="28"/>
  <c r="Y716" i="28"/>
  <c r="AB716" i="28"/>
  <c r="V717" i="28"/>
  <c r="W717" i="28"/>
  <c r="X717" i="28"/>
  <c r="Y717" i="28"/>
  <c r="V718" i="28"/>
  <c r="W718" i="28"/>
  <c r="X718" i="28"/>
  <c r="Y718" i="28"/>
  <c r="AA718" i="28" s="1"/>
  <c r="AB718" i="28" s="1"/>
  <c r="V719" i="28"/>
  <c r="W719" i="28"/>
  <c r="X719" i="28"/>
  <c r="Y719" i="28"/>
  <c r="V720" i="28"/>
  <c r="W720" i="28"/>
  <c r="X720" i="28"/>
  <c r="Y720" i="28"/>
  <c r="V721" i="28"/>
  <c r="W721" i="28"/>
  <c r="X721" i="28"/>
  <c r="Y721" i="28"/>
  <c r="AA721" i="28" s="1"/>
  <c r="AB721" i="28" s="1"/>
  <c r="V722" i="28"/>
  <c r="W722" i="28"/>
  <c r="X722" i="28"/>
  <c r="Y722" i="28"/>
  <c r="AA722" i="28" s="1"/>
  <c r="AB722" i="28" s="1"/>
  <c r="V723" i="28"/>
  <c r="W723" i="28"/>
  <c r="X723" i="28"/>
  <c r="Y723" i="28"/>
  <c r="V724" i="28"/>
  <c r="W724" i="28"/>
  <c r="X724" i="28"/>
  <c r="Y724" i="28"/>
  <c r="V725" i="28"/>
  <c r="W725" i="28"/>
  <c r="X725" i="28"/>
  <c r="Y725" i="28"/>
  <c r="V726" i="28"/>
  <c r="W726" i="28"/>
  <c r="X726" i="28"/>
  <c r="Y726" i="28"/>
  <c r="V727" i="28"/>
  <c r="AA727" i="28" s="1"/>
  <c r="AB727" i="28" s="1"/>
  <c r="W727" i="28"/>
  <c r="X727" i="28"/>
  <c r="Y727" i="28"/>
  <c r="V728" i="28"/>
  <c r="AA728" i="28" s="1"/>
  <c r="AB728" i="28" s="1"/>
  <c r="W728" i="28"/>
  <c r="X728" i="28"/>
  <c r="Y728" i="28"/>
  <c r="V729" i="28"/>
  <c r="W729" i="28"/>
  <c r="X729" i="28"/>
  <c r="Y729" i="28"/>
  <c r="V730" i="28"/>
  <c r="W730" i="28"/>
  <c r="X730" i="28"/>
  <c r="Y730" i="28"/>
  <c r="AA730" i="28"/>
  <c r="AB730" i="28" s="1"/>
  <c r="V731" i="28"/>
  <c r="W731" i="28"/>
  <c r="X731" i="28"/>
  <c r="Y731" i="28"/>
  <c r="V732" i="28"/>
  <c r="W732" i="28"/>
  <c r="X732" i="28"/>
  <c r="Y732" i="28"/>
  <c r="V733" i="28"/>
  <c r="W733" i="28"/>
  <c r="X733" i="28"/>
  <c r="Y733" i="28"/>
  <c r="AA733" i="28" s="1"/>
  <c r="AB733" i="28" s="1"/>
  <c r="V734" i="28"/>
  <c r="W734" i="28"/>
  <c r="X734" i="28"/>
  <c r="Y734" i="28"/>
  <c r="V735" i="28"/>
  <c r="W735" i="28"/>
  <c r="X735" i="28"/>
  <c r="Y735" i="28"/>
  <c r="V736" i="28"/>
  <c r="W736" i="28"/>
  <c r="X736" i="28"/>
  <c r="Y736" i="28"/>
  <c r="V737" i="28"/>
  <c r="W737" i="28"/>
  <c r="X737" i="28"/>
  <c r="Y737" i="28"/>
  <c r="V738" i="28"/>
  <c r="W738" i="28"/>
  <c r="X738" i="28"/>
  <c r="Y738" i="28"/>
  <c r="AA738" i="28"/>
  <c r="AB738" i="28" s="1"/>
  <c r="V739" i="28"/>
  <c r="W739" i="28"/>
  <c r="X739" i="28"/>
  <c r="Y739" i="28"/>
  <c r="V740" i="28"/>
  <c r="W740" i="28"/>
  <c r="X740" i="28"/>
  <c r="Y740" i="28"/>
  <c r="V741" i="28"/>
  <c r="W741" i="28"/>
  <c r="X741" i="28"/>
  <c r="Y741" i="28"/>
  <c r="V742" i="28"/>
  <c r="W742" i="28"/>
  <c r="X742" i="28"/>
  <c r="Y742" i="28"/>
  <c r="AA742" i="28" s="1"/>
  <c r="AB742" i="28" s="1"/>
  <c r="V743" i="28"/>
  <c r="W743" i="28"/>
  <c r="X743" i="28"/>
  <c r="Y743" i="28"/>
  <c r="V744" i="28"/>
  <c r="W744" i="28"/>
  <c r="X744" i="28"/>
  <c r="Y744" i="28"/>
  <c r="V745" i="28"/>
  <c r="W745" i="28"/>
  <c r="X745" i="28"/>
  <c r="Y745" i="28"/>
  <c r="AA745" i="28" s="1"/>
  <c r="AB745" i="28" s="1"/>
  <c r="V746" i="28"/>
  <c r="W746" i="28"/>
  <c r="X746" i="28"/>
  <c r="Y746" i="28"/>
  <c r="AA746" i="28" s="1"/>
  <c r="AB746" i="28" s="1"/>
  <c r="V747" i="28"/>
  <c r="W747" i="28"/>
  <c r="X747" i="28"/>
  <c r="Y747" i="28"/>
  <c r="V748" i="28"/>
  <c r="W748" i="28"/>
  <c r="X748" i="28"/>
  <c r="Y748" i="28"/>
  <c r="V749" i="28"/>
  <c r="W749" i="28"/>
  <c r="X749" i="28"/>
  <c r="Y749" i="28"/>
  <c r="AA749" i="28" s="1"/>
  <c r="AB749" i="28" s="1"/>
  <c r="V750" i="28"/>
  <c r="W750" i="28"/>
  <c r="X750" i="28"/>
  <c r="Y750" i="28"/>
  <c r="AA750" i="28" s="1"/>
  <c r="AB750" i="28" s="1"/>
  <c r="V751" i="28"/>
  <c r="W751" i="28"/>
  <c r="X751" i="28"/>
  <c r="Y751" i="28"/>
  <c r="V752" i="28"/>
  <c r="W752" i="28"/>
  <c r="X752" i="28"/>
  <c r="Y752" i="28"/>
  <c r="V753" i="28"/>
  <c r="W753" i="28"/>
  <c r="X753" i="28"/>
  <c r="Y753" i="28"/>
  <c r="AA753" i="28" s="1"/>
  <c r="AB753" i="28" s="1"/>
  <c r="V754" i="28"/>
  <c r="W754" i="28"/>
  <c r="X754" i="28"/>
  <c r="Y754" i="28"/>
  <c r="AA754" i="28" s="1"/>
  <c r="AB754" i="28" s="1"/>
  <c r="V755" i="28"/>
  <c r="W755" i="28"/>
  <c r="X755" i="28"/>
  <c r="Y755" i="28"/>
  <c r="V756" i="28"/>
  <c r="W756" i="28"/>
  <c r="X756" i="28"/>
  <c r="Y756" i="28"/>
  <c r="V757" i="28"/>
  <c r="W757" i="28"/>
  <c r="X757" i="28"/>
  <c r="AA757" i="28" s="1"/>
  <c r="AB757" i="28" s="1"/>
  <c r="Y757" i="28"/>
  <c r="V758" i="28"/>
  <c r="W758" i="28"/>
  <c r="X758" i="28"/>
  <c r="Y758" i="28"/>
  <c r="AA758" i="28" s="1"/>
  <c r="AB758" i="28" s="1"/>
  <c r="V759" i="28"/>
  <c r="W759" i="28"/>
  <c r="X759" i="28"/>
  <c r="Y759" i="28"/>
  <c r="V760" i="28"/>
  <c r="W760" i="28"/>
  <c r="X760" i="28"/>
  <c r="Y760" i="28"/>
  <c r="V761" i="28"/>
  <c r="W761" i="28"/>
  <c r="X761" i="28"/>
  <c r="AA761" i="28" s="1"/>
  <c r="AB761" i="28" s="1"/>
  <c r="Y761" i="28"/>
  <c r="V762" i="28"/>
  <c r="W762" i="28"/>
  <c r="X762" i="28"/>
  <c r="Y762" i="28"/>
  <c r="V763" i="28"/>
  <c r="AA763" i="28" s="1"/>
  <c r="AB763" i="28" s="1"/>
  <c r="W763" i="28"/>
  <c r="X763" i="28"/>
  <c r="Y763" i="28"/>
  <c r="V764" i="28"/>
  <c r="AA764" i="28" s="1"/>
  <c r="AB764" i="28" s="1"/>
  <c r="W764" i="28"/>
  <c r="X764" i="28"/>
  <c r="Y764" i="28"/>
  <c r="V765" i="28"/>
  <c r="W765" i="28"/>
  <c r="X765" i="28"/>
  <c r="Y765" i="28"/>
  <c r="V766" i="28"/>
  <c r="W766" i="28"/>
  <c r="X766" i="28"/>
  <c r="Y766" i="28"/>
  <c r="V767" i="28"/>
  <c r="AA767" i="28" s="1"/>
  <c r="AB767" i="28" s="1"/>
  <c r="W767" i="28"/>
  <c r="X767" i="28"/>
  <c r="Y767" i="28"/>
  <c r="V768" i="28"/>
  <c r="W768" i="28"/>
  <c r="X768" i="28"/>
  <c r="Y768" i="28"/>
  <c r="V769" i="28"/>
  <c r="W769" i="28"/>
  <c r="X769" i="28"/>
  <c r="Y769" i="28"/>
  <c r="AA769" i="28"/>
  <c r="AB769" i="28" s="1"/>
  <c r="V770" i="28"/>
  <c r="W770" i="28"/>
  <c r="X770" i="28"/>
  <c r="Y770" i="28"/>
  <c r="V771" i="28"/>
  <c r="W771" i="28"/>
  <c r="X771" i="28"/>
  <c r="Y771" i="28"/>
  <c r="V772" i="28"/>
  <c r="W772" i="28"/>
  <c r="X772" i="28"/>
  <c r="Y772" i="28"/>
  <c r="AA772" i="28" s="1"/>
  <c r="AB772" i="28" s="1"/>
  <c r="V773" i="28"/>
  <c r="W773" i="28"/>
  <c r="X773" i="28"/>
  <c r="Y773" i="28"/>
  <c r="AA773" i="28" s="1"/>
  <c r="AB773" i="28" s="1"/>
  <c r="V774" i="28"/>
  <c r="W774" i="28"/>
  <c r="X774" i="28"/>
  <c r="Y774" i="28"/>
  <c r="V775" i="28"/>
  <c r="W775" i="28"/>
  <c r="X775" i="28"/>
  <c r="Y775" i="28"/>
  <c r="V776" i="28"/>
  <c r="W776" i="28"/>
  <c r="X776" i="28"/>
  <c r="Y776" i="28"/>
  <c r="AA776" i="28" s="1"/>
  <c r="AB776" i="28" s="1"/>
  <c r="V777" i="28"/>
  <c r="W777" i="28"/>
  <c r="X777" i="28"/>
  <c r="Y777" i="28"/>
  <c r="AA777" i="28" s="1"/>
  <c r="AB777" i="28" s="1"/>
  <c r="V778" i="28"/>
  <c r="AA778" i="28" s="1"/>
  <c r="AB778" i="28" s="1"/>
  <c r="W778" i="28"/>
  <c r="X778" i="28"/>
  <c r="Y778" i="28"/>
  <c r="V779" i="28"/>
  <c r="AA779" i="28" s="1"/>
  <c r="AB779" i="28" s="1"/>
  <c r="W779" i="28"/>
  <c r="X779" i="28"/>
  <c r="Y779" i="28"/>
  <c r="V780" i="28"/>
  <c r="AA780" i="28" s="1"/>
  <c r="AB780" i="28" s="1"/>
  <c r="W780" i="28"/>
  <c r="X780" i="28"/>
  <c r="Y780" i="28"/>
  <c r="V781" i="28"/>
  <c r="W781" i="28"/>
  <c r="X781" i="28"/>
  <c r="Y781" i="28"/>
  <c r="AA781" i="28"/>
  <c r="AB781" i="28" s="1"/>
  <c r="V782" i="28"/>
  <c r="W782" i="28"/>
  <c r="X782" i="28"/>
  <c r="Y782" i="28"/>
  <c r="V783" i="28"/>
  <c r="W783" i="28"/>
  <c r="X783" i="28"/>
  <c r="Y783" i="28"/>
  <c r="V784" i="28"/>
  <c r="AA784" i="28" s="1"/>
  <c r="AB784" i="28" s="1"/>
  <c r="W784" i="28"/>
  <c r="X784" i="28"/>
  <c r="Y784" i="28"/>
  <c r="V785" i="28"/>
  <c r="W785" i="28"/>
  <c r="X785" i="28"/>
  <c r="Y785" i="28"/>
  <c r="V786" i="28"/>
  <c r="W786" i="28"/>
  <c r="X786" i="28"/>
  <c r="Y786" i="28"/>
  <c r="AA786" i="28"/>
  <c r="AB786" i="28" s="1"/>
  <c r="V787" i="28"/>
  <c r="W787" i="28"/>
  <c r="X787" i="28"/>
  <c r="Y787" i="28"/>
  <c r="V788" i="28"/>
  <c r="W788" i="28"/>
  <c r="X788" i="28"/>
  <c r="Y788" i="28"/>
  <c r="AA788" i="28" s="1"/>
  <c r="AB788" i="28" s="1"/>
  <c r="V789" i="28"/>
  <c r="W789" i="28"/>
  <c r="X789" i="28"/>
  <c r="Y789" i="28"/>
  <c r="V790" i="28"/>
  <c r="AA790" i="28" s="1"/>
  <c r="AB790" i="28" s="1"/>
  <c r="W790" i="28"/>
  <c r="X790" i="28"/>
  <c r="Y790" i="28"/>
  <c r="V791" i="28"/>
  <c r="W791" i="28"/>
  <c r="X791" i="28"/>
  <c r="Y791" i="28"/>
  <c r="V792" i="28"/>
  <c r="AA792" i="28" s="1"/>
  <c r="AB792" i="28" s="1"/>
  <c r="W792" i="28"/>
  <c r="X792" i="28"/>
  <c r="Y792" i="28"/>
  <c r="V793" i="28"/>
  <c r="W793" i="28"/>
  <c r="X793" i="28"/>
  <c r="Y793" i="28"/>
  <c r="AA793" i="28"/>
  <c r="AB793" i="28" s="1"/>
  <c r="V794" i="28"/>
  <c r="W794" i="28"/>
  <c r="X794" i="28"/>
  <c r="Y794" i="28"/>
  <c r="AA794" i="28"/>
  <c r="AB794" i="28" s="1"/>
  <c r="V795" i="28"/>
  <c r="W795" i="28"/>
  <c r="X795" i="28"/>
  <c r="Y795" i="28"/>
  <c r="V796" i="28"/>
  <c r="W796" i="28"/>
  <c r="X796" i="28"/>
  <c r="Y796" i="28"/>
  <c r="AA796" i="28" s="1"/>
  <c r="AB796" i="28" s="1"/>
  <c r="V797" i="28"/>
  <c r="W797" i="28"/>
  <c r="X797" i="28"/>
  <c r="Y797" i="28"/>
  <c r="AA797" i="28" s="1"/>
  <c r="AB797" i="28" s="1"/>
  <c r="V798" i="28"/>
  <c r="W798" i="28"/>
  <c r="X798" i="28"/>
  <c r="Y798" i="28"/>
  <c r="V799" i="28"/>
  <c r="W799" i="28"/>
  <c r="X799" i="28"/>
  <c r="Y799" i="28"/>
  <c r="AA799" i="28" s="1"/>
  <c r="AB799" i="28" s="1"/>
  <c r="V800" i="28"/>
  <c r="W800" i="28"/>
  <c r="X800" i="28"/>
  <c r="Y800" i="28"/>
  <c r="V801" i="28"/>
  <c r="AA801" i="28" s="1"/>
  <c r="AB801" i="28" s="1"/>
  <c r="W801" i="28"/>
  <c r="X801" i="28"/>
  <c r="Y801" i="28"/>
  <c r="V802" i="28"/>
  <c r="AA802" i="28" s="1"/>
  <c r="AB802" i="28" s="1"/>
  <c r="W802" i="28"/>
  <c r="X802" i="28"/>
  <c r="Y802" i="28"/>
  <c r="V803" i="28"/>
  <c r="W803" i="28"/>
  <c r="X803" i="28"/>
  <c r="Y803" i="28"/>
  <c r="AA803" i="28"/>
  <c r="AB803" i="28"/>
  <c r="V804" i="28"/>
  <c r="W804" i="28"/>
  <c r="X804" i="28"/>
  <c r="Y804" i="28"/>
  <c r="AA804" i="28" s="1"/>
  <c r="AB804" i="28" s="1"/>
  <c r="V805" i="28"/>
  <c r="W805" i="28"/>
  <c r="X805" i="28"/>
  <c r="Y805" i="28"/>
  <c r="V806" i="28"/>
  <c r="W806" i="28"/>
  <c r="X806" i="28"/>
  <c r="Y806" i="28"/>
  <c r="V807" i="28"/>
  <c r="W807" i="28"/>
  <c r="X807" i="28"/>
  <c r="Y807" i="28"/>
  <c r="AA807" i="28" s="1"/>
  <c r="AB807" i="28" s="1"/>
  <c r="V808" i="28"/>
  <c r="W808" i="28"/>
  <c r="X808" i="28"/>
  <c r="Y808" i="28"/>
  <c r="AA808" i="28" s="1"/>
  <c r="AB808" i="28" s="1"/>
  <c r="V809" i="28"/>
  <c r="W809" i="28"/>
  <c r="X809" i="28"/>
  <c r="Y809" i="28"/>
  <c r="V810" i="28"/>
  <c r="AA810" i="28" s="1"/>
  <c r="AB810" i="28" s="1"/>
  <c r="W810" i="28"/>
  <c r="X810" i="28"/>
  <c r="Y810" i="28"/>
  <c r="V811" i="28"/>
  <c r="W811" i="28"/>
  <c r="X811" i="28"/>
  <c r="Y811" i="28"/>
  <c r="AA811" i="28"/>
  <c r="AB811" i="28" s="1"/>
  <c r="V812" i="28"/>
  <c r="W812" i="28"/>
  <c r="X812" i="28"/>
  <c r="Y812" i="28"/>
  <c r="V813" i="28"/>
  <c r="AA813" i="28" s="1"/>
  <c r="AB813" i="28" s="1"/>
  <c r="W813" i="28"/>
  <c r="X813" i="28"/>
  <c r="Y813" i="28"/>
  <c r="V814" i="28"/>
  <c r="AA814" i="28" s="1"/>
  <c r="AB814" i="28" s="1"/>
  <c r="W814" i="28"/>
  <c r="X814" i="28"/>
  <c r="Y814" i="28"/>
  <c r="V815" i="28"/>
  <c r="W815" i="28"/>
  <c r="X815" i="28"/>
  <c r="Y815" i="28"/>
  <c r="AA815" i="28"/>
  <c r="AB815" i="28" s="1"/>
  <c r="V816" i="28"/>
  <c r="W816" i="28"/>
  <c r="X816" i="28"/>
  <c r="Y816" i="28"/>
  <c r="AA816" i="28" s="1"/>
  <c r="AB816" i="28" s="1"/>
  <c r="V817" i="28"/>
  <c r="W817" i="28"/>
  <c r="X817" i="28"/>
  <c r="Y817" i="28"/>
  <c r="V818" i="28"/>
  <c r="AA818" i="28" s="1"/>
  <c r="AB818" i="28" s="1"/>
  <c r="W818" i="28"/>
  <c r="X818" i="28"/>
  <c r="Y818" i="28"/>
  <c r="V819" i="28"/>
  <c r="W819" i="28"/>
  <c r="X819" i="28"/>
  <c r="Y819" i="28"/>
  <c r="AA819" i="28"/>
  <c r="AB819" i="28"/>
  <c r="V820" i="28"/>
  <c r="W820" i="28"/>
  <c r="X820" i="28"/>
  <c r="Y820" i="28"/>
  <c r="AA820" i="28" s="1"/>
  <c r="AB820" i="28" s="1"/>
  <c r="V821" i="28"/>
  <c r="W821" i="28"/>
  <c r="X821" i="28"/>
  <c r="Y821" i="28"/>
  <c r="V822" i="28"/>
  <c r="W822" i="28"/>
  <c r="X822" i="28"/>
  <c r="Y822" i="28"/>
  <c r="V823" i="28"/>
  <c r="W823" i="28"/>
  <c r="X823" i="28"/>
  <c r="Y823" i="28"/>
  <c r="AA823" i="28" s="1"/>
  <c r="AB823" i="28" s="1"/>
  <c r="V824" i="28"/>
  <c r="W824" i="28"/>
  <c r="X824" i="28"/>
  <c r="Y824" i="28"/>
  <c r="V825" i="28"/>
  <c r="W825" i="28"/>
  <c r="X825" i="28"/>
  <c r="Y825" i="28"/>
  <c r="V826" i="28"/>
  <c r="AA826" i="28" s="1"/>
  <c r="AB826" i="28" s="1"/>
  <c r="W826" i="28"/>
  <c r="X826" i="28"/>
  <c r="Y826" i="28"/>
  <c r="V827" i="28"/>
  <c r="W827" i="28"/>
  <c r="X827" i="28"/>
  <c r="Y827" i="28"/>
  <c r="V828" i="28"/>
  <c r="W828" i="28"/>
  <c r="X828" i="28"/>
  <c r="Y828" i="28"/>
  <c r="V829" i="28"/>
  <c r="W829" i="28"/>
  <c r="X829" i="28"/>
  <c r="Y829" i="28"/>
  <c r="V830" i="28"/>
  <c r="AA830" i="28" s="1"/>
  <c r="AB830" i="28" s="1"/>
  <c r="W830" i="28"/>
  <c r="X830" i="28"/>
  <c r="Y830" i="28"/>
  <c r="V831" i="28"/>
  <c r="W831" i="28"/>
  <c r="X831" i="28"/>
  <c r="Y831" i="28"/>
  <c r="V832" i="28"/>
  <c r="W832" i="28"/>
  <c r="X832" i="28"/>
  <c r="Y832" i="28"/>
  <c r="V833" i="28"/>
  <c r="AA833" i="28" s="1"/>
  <c r="AB833" i="28" s="1"/>
  <c r="W833" i="28"/>
  <c r="X833" i="28"/>
  <c r="Y833" i="28"/>
  <c r="V834" i="28"/>
  <c r="AA834" i="28" s="1"/>
  <c r="W834" i="28"/>
  <c r="X834" i="28"/>
  <c r="Y834" i="28"/>
  <c r="AB834" i="28"/>
  <c r="V835" i="28"/>
  <c r="W835" i="28"/>
  <c r="X835" i="28"/>
  <c r="Y835" i="28"/>
  <c r="V836" i="28"/>
  <c r="W836" i="28"/>
  <c r="X836" i="28"/>
  <c r="Y836" i="28"/>
  <c r="AA836" i="28" s="1"/>
  <c r="AB836" i="28" s="1"/>
  <c r="V837" i="28"/>
  <c r="W837" i="28"/>
  <c r="X837" i="28"/>
  <c r="Y837" i="28"/>
  <c r="V838" i="28"/>
  <c r="W838" i="28"/>
  <c r="X838" i="28"/>
  <c r="Y838" i="28"/>
  <c r="V839" i="28"/>
  <c r="W839" i="28"/>
  <c r="X839" i="28"/>
  <c r="Y839" i="28"/>
  <c r="V840" i="28"/>
  <c r="W840" i="28"/>
  <c r="X840" i="28"/>
  <c r="Y840" i="28"/>
  <c r="AA840" i="28" s="1"/>
  <c r="AB840" i="28" s="1"/>
  <c r="V841" i="28"/>
  <c r="W841" i="28"/>
  <c r="X841" i="28"/>
  <c r="Y841" i="28"/>
  <c r="V842" i="28"/>
  <c r="W842" i="28"/>
  <c r="X842" i="28"/>
  <c r="Y842" i="28"/>
  <c r="V843" i="28"/>
  <c r="W843" i="28"/>
  <c r="X843" i="28"/>
  <c r="Y843" i="28"/>
  <c r="V844" i="28"/>
  <c r="W844" i="28"/>
  <c r="X844" i="28"/>
  <c r="Y844" i="28"/>
  <c r="AA844" i="28" s="1"/>
  <c r="AB844" i="28" s="1"/>
  <c r="V845" i="28"/>
  <c r="W845" i="28"/>
  <c r="X845" i="28"/>
  <c r="Y845" i="28"/>
  <c r="V846" i="28"/>
  <c r="W846" i="28"/>
  <c r="X846" i="28"/>
  <c r="Y846" i="28"/>
  <c r="V847" i="28"/>
  <c r="W847" i="28"/>
  <c r="X847" i="28"/>
  <c r="Y847" i="28"/>
  <c r="V848" i="28"/>
  <c r="W848" i="28"/>
  <c r="X848" i="28"/>
  <c r="Y848" i="28"/>
  <c r="AA848" i="28" s="1"/>
  <c r="AB848" i="28" s="1"/>
  <c r="V849" i="28"/>
  <c r="W849" i="28"/>
  <c r="X849" i="28"/>
  <c r="Y849" i="28"/>
  <c r="V850" i="28"/>
  <c r="W850" i="28"/>
  <c r="X850" i="28"/>
  <c r="Y850" i="28"/>
  <c r="V851" i="28"/>
  <c r="W851" i="28"/>
  <c r="X851" i="28"/>
  <c r="Y851" i="28"/>
  <c r="V852" i="28"/>
  <c r="W852" i="28"/>
  <c r="X852" i="28"/>
  <c r="Y852" i="28"/>
  <c r="AA852" i="28" s="1"/>
  <c r="AB852" i="28" s="1"/>
  <c r="V853" i="28"/>
  <c r="W853" i="28"/>
  <c r="X853" i="28"/>
  <c r="Y853" i="28"/>
  <c r="V854" i="28"/>
  <c r="W854" i="28"/>
  <c r="X854" i="28"/>
  <c r="Y854" i="28"/>
  <c r="V855" i="28"/>
  <c r="W855" i="28"/>
  <c r="X855" i="28"/>
  <c r="AA855" i="28" s="1"/>
  <c r="AB855" i="28" s="1"/>
  <c r="Y855" i="28"/>
  <c r="V856" i="28"/>
  <c r="W856" i="28"/>
  <c r="X856" i="28"/>
  <c r="Y856" i="28"/>
  <c r="V857" i="28"/>
  <c r="W857" i="28"/>
  <c r="X857" i="28"/>
  <c r="Y857" i="28"/>
  <c r="V858" i="28"/>
  <c r="W858" i="28"/>
  <c r="X858" i="28"/>
  <c r="Y858" i="28"/>
  <c r="V859" i="28"/>
  <c r="W859" i="28"/>
  <c r="X859" i="28"/>
  <c r="AA859" i="28" s="1"/>
  <c r="AB859" i="28" s="1"/>
  <c r="Y859" i="28"/>
  <c r="V860" i="28"/>
  <c r="W860" i="28"/>
  <c r="X860" i="28"/>
  <c r="Y860" i="28"/>
  <c r="V861" i="28"/>
  <c r="W861" i="28"/>
  <c r="X861" i="28"/>
  <c r="Y861" i="28"/>
  <c r="V862" i="28"/>
  <c r="W862" i="28"/>
  <c r="X862" i="28"/>
  <c r="Y862" i="28"/>
  <c r="V863" i="28"/>
  <c r="W863" i="28"/>
  <c r="X863" i="28"/>
  <c r="AA863" i="28" s="1"/>
  <c r="AB863" i="28" s="1"/>
  <c r="Y863" i="28"/>
  <c r="V864" i="28"/>
  <c r="W864" i="28"/>
  <c r="X864" i="28"/>
  <c r="Y864" i="28"/>
  <c r="V865" i="28"/>
  <c r="W865" i="28"/>
  <c r="X865" i="28"/>
  <c r="Y865" i="28"/>
  <c r="V866" i="28"/>
  <c r="W866" i="28"/>
  <c r="X866" i="28"/>
  <c r="Y866" i="28"/>
  <c r="V867" i="28"/>
  <c r="W867" i="28"/>
  <c r="X867" i="28"/>
  <c r="AA867" i="28" s="1"/>
  <c r="AB867" i="28" s="1"/>
  <c r="Y867" i="28"/>
  <c r="V868" i="28"/>
  <c r="W868" i="28"/>
  <c r="X868" i="28"/>
  <c r="Y868" i="28"/>
  <c r="V869" i="28"/>
  <c r="AA869" i="28" s="1"/>
  <c r="W869" i="28"/>
  <c r="X869" i="28"/>
  <c r="Y869" i="28"/>
  <c r="AB869" i="28"/>
  <c r="V870" i="28"/>
  <c r="W870" i="28"/>
  <c r="X870" i="28"/>
  <c r="Y870" i="28"/>
  <c r="V871" i="28"/>
  <c r="W871" i="28"/>
  <c r="X871" i="28"/>
  <c r="Y871" i="28"/>
  <c r="V872" i="28"/>
  <c r="W872" i="28"/>
  <c r="X872" i="28"/>
  <c r="Y872" i="28"/>
  <c r="AA872" i="28" s="1"/>
  <c r="AB872" i="28" s="1"/>
  <c r="V873" i="28"/>
  <c r="W873" i="28"/>
  <c r="X873" i="28"/>
  <c r="Y873" i="28"/>
  <c r="V874" i="28"/>
  <c r="W874" i="28"/>
  <c r="X874" i="28"/>
  <c r="Y874" i="28"/>
  <c r="V875" i="28"/>
  <c r="W875" i="28"/>
  <c r="X875" i="28"/>
  <c r="Y875" i="28"/>
  <c r="V876" i="28"/>
  <c r="W876" i="28"/>
  <c r="X876" i="28"/>
  <c r="Y876" i="28"/>
  <c r="V877" i="28"/>
  <c r="W877" i="28"/>
  <c r="X877" i="28"/>
  <c r="Y877" i="28"/>
  <c r="V878" i="28"/>
  <c r="W878" i="28"/>
  <c r="X878" i="28"/>
  <c r="Y878" i="28"/>
  <c r="V879" i="28"/>
  <c r="W879" i="28"/>
  <c r="X879" i="28"/>
  <c r="AA879" i="28" s="1"/>
  <c r="AB879" i="28" s="1"/>
  <c r="Y879" i="28"/>
  <c r="V880" i="28"/>
  <c r="W880" i="28"/>
  <c r="X880" i="28"/>
  <c r="Y880" i="28"/>
  <c r="V881" i="28"/>
  <c r="W881" i="28"/>
  <c r="X881" i="28"/>
  <c r="Y881" i="28"/>
  <c r="V882" i="28"/>
  <c r="W882" i="28"/>
  <c r="X882" i="28"/>
  <c r="Y882" i="28"/>
  <c r="V883" i="28"/>
  <c r="W883" i="28"/>
  <c r="X883" i="28"/>
  <c r="AA883" i="28" s="1"/>
  <c r="AB883" i="28" s="1"/>
  <c r="Y883" i="28"/>
  <c r="V884" i="28"/>
  <c r="W884" i="28"/>
  <c r="X884" i="28"/>
  <c r="Y884" i="28"/>
  <c r="V885" i="28"/>
  <c r="AA885" i="28" s="1"/>
  <c r="AB885" i="28" s="1"/>
  <c r="W885" i="28"/>
  <c r="X885" i="28"/>
  <c r="Y885" i="28"/>
  <c r="V886" i="28"/>
  <c r="W886" i="28"/>
  <c r="X886" i="28"/>
  <c r="Y886" i="28"/>
  <c r="V887" i="28"/>
  <c r="W887" i="28"/>
  <c r="X887" i="28"/>
  <c r="Y887" i="28"/>
  <c r="V888" i="28"/>
  <c r="W888" i="28"/>
  <c r="X888" i="28"/>
  <c r="Y888" i="28"/>
  <c r="V889" i="28"/>
  <c r="AA889" i="28" s="1"/>
  <c r="AB889" i="28" s="1"/>
  <c r="W889" i="28"/>
  <c r="X889" i="28"/>
  <c r="Y889" i="28"/>
  <c r="V890" i="28"/>
  <c r="AA890" i="28" s="1"/>
  <c r="AB890" i="28" s="1"/>
  <c r="W890" i="28"/>
  <c r="X890" i="28"/>
  <c r="Y890" i="28"/>
  <c r="V891" i="28"/>
  <c r="W891" i="28"/>
  <c r="X891" i="28"/>
  <c r="Y891" i="28"/>
  <c r="V892" i="28"/>
  <c r="W892" i="28"/>
  <c r="X892" i="28"/>
  <c r="Y892" i="28"/>
  <c r="AA892" i="28" s="1"/>
  <c r="AB892" i="28" s="1"/>
  <c r="V893" i="28"/>
  <c r="W893" i="28"/>
  <c r="X893" i="28"/>
  <c r="Y893" i="28"/>
  <c r="V894" i="28"/>
  <c r="W894" i="28"/>
  <c r="X894" i="28"/>
  <c r="Y894" i="28"/>
  <c r="V895" i="28"/>
  <c r="W895" i="28"/>
  <c r="X895" i="28"/>
  <c r="Y895" i="28"/>
  <c r="V896" i="28"/>
  <c r="W896" i="28"/>
  <c r="X896" i="28"/>
  <c r="Y896" i="28"/>
  <c r="AA896" i="28" s="1"/>
  <c r="AB896" i="28" s="1"/>
  <c r="V897" i="28"/>
  <c r="W897" i="28"/>
  <c r="X897" i="28"/>
  <c r="Y897" i="28"/>
  <c r="V898" i="28"/>
  <c r="W898" i="28"/>
  <c r="X898" i="28"/>
  <c r="Y898" i="28"/>
  <c r="V899" i="28"/>
  <c r="W899" i="28"/>
  <c r="X899" i="28"/>
  <c r="Y899" i="28"/>
  <c r="V900" i="28"/>
  <c r="W900" i="28"/>
  <c r="X900" i="28"/>
  <c r="Y900" i="28"/>
  <c r="AA900" i="28" s="1"/>
  <c r="AB900" i="28" s="1"/>
  <c r="V901" i="28"/>
  <c r="W901" i="28"/>
  <c r="X901" i="28"/>
  <c r="Y901" i="28"/>
  <c r="V902" i="28"/>
  <c r="W902" i="28"/>
  <c r="X902" i="28"/>
  <c r="Y902" i="28"/>
  <c r="V903" i="28"/>
  <c r="W903" i="28"/>
  <c r="X903" i="28"/>
  <c r="AA903" i="28" s="1"/>
  <c r="AB903" i="28" s="1"/>
  <c r="Y903" i="28"/>
  <c r="V904" i="28"/>
  <c r="W904" i="28"/>
  <c r="X904" i="28"/>
  <c r="Y904" i="28"/>
  <c r="AA904" i="28" s="1"/>
  <c r="AB904" i="28" s="1"/>
  <c r="V905" i="28"/>
  <c r="W905" i="28"/>
  <c r="X905" i="28"/>
  <c r="Y905" i="28"/>
  <c r="V906" i="28"/>
  <c r="W906" i="28"/>
  <c r="X906" i="28"/>
  <c r="Y906" i="28"/>
  <c r="V907" i="28"/>
  <c r="W907" i="28"/>
  <c r="X907" i="28"/>
  <c r="AA907" i="28" s="1"/>
  <c r="AB907" i="28" s="1"/>
  <c r="Y907" i="28"/>
  <c r="V908" i="28"/>
  <c r="W908" i="28"/>
  <c r="X908" i="28"/>
  <c r="AA908" i="28" s="1"/>
  <c r="AB908" i="28" s="1"/>
  <c r="Y908" i="28"/>
  <c r="V909" i="28"/>
  <c r="AA909" i="28" s="1"/>
  <c r="AB909" i="28" s="1"/>
  <c r="W909" i="28"/>
  <c r="X909" i="28"/>
  <c r="Y909" i="28"/>
  <c r="V910" i="28"/>
  <c r="W910" i="28"/>
  <c r="X910" i="28"/>
  <c r="Y910" i="28"/>
  <c r="V911" i="28"/>
  <c r="W911" i="28"/>
  <c r="X911" i="28"/>
  <c r="Y911" i="28"/>
  <c r="AA911" i="28"/>
  <c r="AB911" i="28" s="1"/>
  <c r="V912" i="28"/>
  <c r="W912" i="28"/>
  <c r="X912" i="28"/>
  <c r="Y912" i="28"/>
  <c r="AA912" i="28" s="1"/>
  <c r="AB912" i="28" s="1"/>
  <c r="V913" i="28"/>
  <c r="W913" i="28"/>
  <c r="X913" i="28"/>
  <c r="Y913" i="28"/>
  <c r="V914" i="28"/>
  <c r="W914" i="28"/>
  <c r="X914" i="28"/>
  <c r="Y914" i="28"/>
  <c r="V915" i="28"/>
  <c r="W915" i="28"/>
  <c r="X915" i="28"/>
  <c r="Y915" i="28"/>
  <c r="AA915" i="28" s="1"/>
  <c r="AB915" i="28" s="1"/>
  <c r="V916" i="28"/>
  <c r="W916" i="28"/>
  <c r="X916" i="28"/>
  <c r="Y916" i="28"/>
  <c r="V917" i="28"/>
  <c r="W917" i="28"/>
  <c r="X917" i="28"/>
  <c r="Y917" i="28"/>
  <c r="V918" i="28"/>
  <c r="W918" i="28"/>
  <c r="X918" i="28"/>
  <c r="Y918" i="28"/>
  <c r="V919" i="28"/>
  <c r="W919" i="28"/>
  <c r="X919" i="28"/>
  <c r="Y919" i="28"/>
  <c r="V920" i="28"/>
  <c r="W920" i="28"/>
  <c r="X920" i="28"/>
  <c r="AA920" i="28" s="1"/>
  <c r="AB920" i="28" s="1"/>
  <c r="Y920" i="28"/>
  <c r="V921" i="28"/>
  <c r="AA921" i="28" s="1"/>
  <c r="AB921" i="28" s="1"/>
  <c r="W921" i="28"/>
  <c r="X921" i="28"/>
  <c r="Y921" i="28"/>
  <c r="V922" i="28"/>
  <c r="W922" i="28"/>
  <c r="X922" i="28"/>
  <c r="Y922" i="28"/>
  <c r="V923" i="28"/>
  <c r="W923" i="28"/>
  <c r="X923" i="28"/>
  <c r="Y923" i="28"/>
  <c r="V924" i="28"/>
  <c r="W924" i="28"/>
  <c r="X924" i="28"/>
  <c r="Y924" i="28"/>
  <c r="V925" i="28"/>
  <c r="W925" i="28"/>
  <c r="X925" i="28"/>
  <c r="Y925" i="28"/>
  <c r="V926" i="28"/>
  <c r="W926" i="28"/>
  <c r="X926" i="28"/>
  <c r="Y926" i="28"/>
  <c r="V927" i="28"/>
  <c r="W927" i="28"/>
  <c r="X927" i="28"/>
  <c r="Y927" i="28"/>
  <c r="V928" i="28"/>
  <c r="W928" i="28"/>
  <c r="X928" i="28"/>
  <c r="Y928" i="28"/>
  <c r="V929" i="28"/>
  <c r="W929" i="28"/>
  <c r="X929" i="28"/>
  <c r="Y929" i="28"/>
  <c r="V930" i="28"/>
  <c r="W930" i="28"/>
  <c r="X930" i="28"/>
  <c r="Y930" i="28"/>
  <c r="V931" i="28"/>
  <c r="W931" i="28"/>
  <c r="X931" i="28"/>
  <c r="Y931" i="28"/>
  <c r="AA931" i="28"/>
  <c r="AB931" i="28" s="1"/>
  <c r="V932" i="28"/>
  <c r="W932" i="28"/>
  <c r="X932" i="28"/>
  <c r="Y932" i="28"/>
  <c r="AA932" i="28" s="1"/>
  <c r="AB932" i="28" s="1"/>
  <c r="V933" i="28"/>
  <c r="W933" i="28"/>
  <c r="X933" i="28"/>
  <c r="Y933" i="28"/>
  <c r="V934" i="28"/>
  <c r="W934" i="28"/>
  <c r="X934" i="28"/>
  <c r="Y934" i="28"/>
  <c r="V935" i="28"/>
  <c r="W935" i="28"/>
  <c r="X935" i="28"/>
  <c r="Y935" i="28"/>
  <c r="V936" i="28"/>
  <c r="W936" i="28"/>
  <c r="X936" i="28"/>
  <c r="Y936" i="28"/>
  <c r="AA936" i="28" s="1"/>
  <c r="AB936" i="28" s="1"/>
  <c r="V937" i="28"/>
  <c r="W937" i="28"/>
  <c r="X937" i="28"/>
  <c r="Y937" i="28"/>
  <c r="V938" i="28"/>
  <c r="W938" i="28"/>
  <c r="X938" i="28"/>
  <c r="Y938" i="28"/>
  <c r="V939" i="28"/>
  <c r="W939" i="28"/>
  <c r="X939" i="28"/>
  <c r="AA939" i="28" s="1"/>
  <c r="AB939" i="28" s="1"/>
  <c r="Y939" i="28"/>
  <c r="V940" i="28"/>
  <c r="W940" i="28"/>
  <c r="X940" i="28"/>
  <c r="Y940" i="28"/>
  <c r="AA940" i="28" s="1"/>
  <c r="AB940" i="28" s="1"/>
  <c r="V941" i="28"/>
  <c r="W941" i="28"/>
  <c r="X941" i="28"/>
  <c r="Y941" i="28"/>
  <c r="V942" i="28"/>
  <c r="W942" i="28"/>
  <c r="X942" i="28"/>
  <c r="Y942" i="28"/>
  <c r="V943" i="28"/>
  <c r="W943" i="28"/>
  <c r="X943" i="28"/>
  <c r="AA943" i="28" s="1"/>
  <c r="Y943" i="28"/>
  <c r="AB943" i="28"/>
  <c r="V944" i="28"/>
  <c r="W944" i="28"/>
  <c r="X944" i="28"/>
  <c r="Y944" i="28"/>
  <c r="AA944" i="28" s="1"/>
  <c r="AB944" i="28" s="1"/>
  <c r="V945" i="28"/>
  <c r="W945" i="28"/>
  <c r="X945" i="28"/>
  <c r="Y945" i="28"/>
  <c r="V946" i="28"/>
  <c r="W946" i="28"/>
  <c r="X946" i="28"/>
  <c r="Y946" i="28"/>
  <c r="V947" i="28"/>
  <c r="W947" i="28"/>
  <c r="X947" i="28"/>
  <c r="Y947" i="28"/>
  <c r="AA947" i="28" s="1"/>
  <c r="AB947" i="28" s="1"/>
  <c r="V948" i="28"/>
  <c r="W948" i="28"/>
  <c r="X948" i="28"/>
  <c r="Y948" i="28"/>
  <c r="AA948" i="28" s="1"/>
  <c r="AB948" i="28" s="1"/>
  <c r="V949" i="28"/>
  <c r="W949" i="28"/>
  <c r="X949" i="28"/>
  <c r="Y949" i="28"/>
  <c r="V950" i="28"/>
  <c r="W950" i="28"/>
  <c r="X950" i="28"/>
  <c r="Y950" i="28"/>
  <c r="V951" i="28"/>
  <c r="W951" i="28"/>
  <c r="X951" i="28"/>
  <c r="Y951" i="28"/>
  <c r="AA951" i="28" s="1"/>
  <c r="AB951" i="28" s="1"/>
  <c r="V952" i="28"/>
  <c r="W952" i="28"/>
  <c r="X952" i="28"/>
  <c r="Y952" i="28"/>
  <c r="AA952" i="28"/>
  <c r="AB952" i="28" s="1"/>
  <c r="V953" i="28"/>
  <c r="AA953" i="28" s="1"/>
  <c r="AB953" i="28" s="1"/>
  <c r="W953" i="28"/>
  <c r="X953" i="28"/>
  <c r="Y953" i="28"/>
  <c r="V954" i="28"/>
  <c r="W954" i="28"/>
  <c r="X954" i="28"/>
  <c r="Y954" i="28"/>
  <c r="V955" i="28"/>
  <c r="W955" i="28"/>
  <c r="X955" i="28"/>
  <c r="Y955" i="28"/>
  <c r="V956" i="28"/>
  <c r="W956" i="28"/>
  <c r="X956" i="28"/>
  <c r="Y956" i="28"/>
  <c r="V957" i="28"/>
  <c r="W957" i="28"/>
  <c r="X957" i="28"/>
  <c r="Y957" i="28"/>
  <c r="V958" i="28"/>
  <c r="AA958" i="28" s="1"/>
  <c r="AB958" i="28" s="1"/>
  <c r="W958" i="28"/>
  <c r="X958" i="28"/>
  <c r="Y958" i="28"/>
  <c r="V959" i="28"/>
  <c r="W959" i="28"/>
  <c r="X959" i="28"/>
  <c r="Y959" i="28"/>
  <c r="V960" i="28"/>
  <c r="W960" i="28"/>
  <c r="X960" i="28"/>
  <c r="Y960" i="28"/>
  <c r="V961" i="28"/>
  <c r="W961" i="28"/>
  <c r="X961" i="28"/>
  <c r="Y961" i="28"/>
  <c r="V962" i="28"/>
  <c r="AA962" i="28" s="1"/>
  <c r="AB962" i="28" s="1"/>
  <c r="W962" i="28"/>
  <c r="X962" i="28"/>
  <c r="Y962" i="28"/>
  <c r="V963" i="28"/>
  <c r="W963" i="28"/>
  <c r="X963" i="28"/>
  <c r="Y963" i="28"/>
  <c r="V964" i="28"/>
  <c r="W964" i="28"/>
  <c r="X964" i="28"/>
  <c r="Y964" i="28"/>
  <c r="AA964" i="28"/>
  <c r="AB964" i="28" s="1"/>
  <c r="V965" i="28"/>
  <c r="W965" i="28"/>
  <c r="X965" i="28"/>
  <c r="Y965" i="28"/>
  <c r="V966" i="28"/>
  <c r="W966" i="28"/>
  <c r="X966" i="28"/>
  <c r="Y966" i="28"/>
  <c r="V967" i="28"/>
  <c r="W967" i="28"/>
  <c r="X967" i="28"/>
  <c r="Y967" i="28"/>
  <c r="AA967" i="28" s="1"/>
  <c r="AB967" i="28" s="1"/>
  <c r="V968" i="28"/>
  <c r="W968" i="28"/>
  <c r="X968" i="28"/>
  <c r="Y968" i="28"/>
  <c r="V969" i="28"/>
  <c r="AA969" i="28" s="1"/>
  <c r="AB969" i="28" s="1"/>
  <c r="W969" i="28"/>
  <c r="X969" i="28"/>
  <c r="Y969" i="28"/>
  <c r="V970" i="28"/>
  <c r="W970" i="28"/>
  <c r="X970" i="28"/>
  <c r="Y970" i="28"/>
  <c r="V971" i="28"/>
  <c r="W971" i="28"/>
  <c r="X971" i="28"/>
  <c r="Y971" i="28"/>
  <c r="V972" i="28"/>
  <c r="W972" i="28"/>
  <c r="X972" i="28"/>
  <c r="Y972" i="28"/>
  <c r="V973" i="28"/>
  <c r="W973" i="28"/>
  <c r="X973" i="28"/>
  <c r="Y973" i="28"/>
  <c r="V974" i="28"/>
  <c r="AA974" i="28" s="1"/>
  <c r="AB974" i="28" s="1"/>
  <c r="W974" i="28"/>
  <c r="X974" i="28"/>
  <c r="Y974" i="28"/>
  <c r="V975" i="28"/>
  <c r="W975" i="28"/>
  <c r="X975" i="28"/>
  <c r="Y975" i="28"/>
  <c r="V976" i="28"/>
  <c r="W976" i="28"/>
  <c r="X976" i="28"/>
  <c r="Y976" i="28"/>
  <c r="V977" i="28"/>
  <c r="W977" i="28"/>
  <c r="X977" i="28"/>
  <c r="Y977" i="28"/>
  <c r="V978" i="28"/>
  <c r="AA978" i="28" s="1"/>
  <c r="AB978" i="28" s="1"/>
  <c r="W978" i="28"/>
  <c r="X978" i="28"/>
  <c r="Y978" i="28"/>
  <c r="V979" i="28"/>
  <c r="W979" i="28"/>
  <c r="X979" i="28"/>
  <c r="Y979" i="28"/>
  <c r="V980" i="28"/>
  <c r="W980" i="28"/>
  <c r="X980" i="28"/>
  <c r="Y980" i="28"/>
  <c r="AA980" i="28"/>
  <c r="AB980" i="28" s="1"/>
  <c r="V981" i="28"/>
  <c r="W981" i="28"/>
  <c r="X981" i="28"/>
  <c r="Y981" i="28"/>
  <c r="V982" i="28"/>
  <c r="W982" i="28"/>
  <c r="X982" i="28"/>
  <c r="Y982" i="28"/>
  <c r="V983" i="28"/>
  <c r="W983" i="28"/>
  <c r="X983" i="28"/>
  <c r="Y983" i="28"/>
  <c r="AA983" i="28" s="1"/>
  <c r="AB983" i="28" s="1"/>
  <c r="V984" i="28"/>
  <c r="W984" i="28"/>
  <c r="X984" i="28"/>
  <c r="Y984" i="28"/>
  <c r="AA984" i="28" s="1"/>
  <c r="AB984" i="28" s="1"/>
  <c r="V985" i="28"/>
  <c r="W985" i="28"/>
  <c r="X985" i="28"/>
  <c r="Y985" i="28"/>
  <c r="V986" i="28"/>
  <c r="W986" i="28"/>
  <c r="X986" i="28"/>
  <c r="Y986" i="28"/>
  <c r="V987" i="28"/>
  <c r="W987" i="28"/>
  <c r="X987" i="28"/>
  <c r="Y987" i="28"/>
  <c r="AA987" i="28" s="1"/>
  <c r="AB987" i="28" s="1"/>
  <c r="V988" i="28"/>
  <c r="W988" i="28"/>
  <c r="X988" i="28"/>
  <c r="Y988" i="28"/>
  <c r="AA988" i="28" s="1"/>
  <c r="AB988" i="28" s="1"/>
  <c r="V989" i="28"/>
  <c r="W989" i="28"/>
  <c r="X989" i="28"/>
  <c r="Y989" i="28"/>
  <c r="V990" i="28"/>
  <c r="W990" i="28"/>
  <c r="X990" i="28"/>
  <c r="Y990" i="28"/>
  <c r="V991" i="28"/>
  <c r="W991" i="28"/>
  <c r="X991" i="28"/>
  <c r="Y991" i="28"/>
  <c r="AA991" i="28" s="1"/>
  <c r="AB991" i="28" s="1"/>
  <c r="V992" i="28"/>
  <c r="W992" i="28"/>
  <c r="X992" i="28"/>
  <c r="Y992" i="28"/>
  <c r="AA992" i="28" s="1"/>
  <c r="AB992" i="28" s="1"/>
  <c r="V993" i="28"/>
  <c r="W993" i="28"/>
  <c r="X993" i="28"/>
  <c r="Y993" i="28"/>
  <c r="V994" i="28"/>
  <c r="W994" i="28"/>
  <c r="X994" i="28"/>
  <c r="Y994" i="28"/>
  <c r="V995" i="28"/>
  <c r="W995" i="28"/>
  <c r="X995" i="28"/>
  <c r="Y995" i="28"/>
  <c r="V996" i="28"/>
  <c r="W996" i="28"/>
  <c r="X996" i="28"/>
  <c r="Y996" i="28"/>
  <c r="V997" i="28"/>
  <c r="W997" i="28"/>
  <c r="X997" i="28"/>
  <c r="Y997" i="28"/>
  <c r="V998" i="28"/>
  <c r="W998" i="28"/>
  <c r="X998" i="28"/>
  <c r="Y998" i="28"/>
  <c r="V999" i="28"/>
  <c r="W999" i="28"/>
  <c r="X999" i="28"/>
  <c r="AA999" i="28" s="1"/>
  <c r="AB999" i="28" s="1"/>
  <c r="Y999" i="28"/>
  <c r="V1000" i="28"/>
  <c r="W1000" i="28"/>
  <c r="X1000" i="28"/>
  <c r="Y1000" i="28"/>
  <c r="V1001" i="28"/>
  <c r="AA1001" i="28" s="1"/>
  <c r="AB1001" i="28" s="1"/>
  <c r="W1001" i="28"/>
  <c r="X1001" i="28"/>
  <c r="Y1001" i="28"/>
  <c r="V1002" i="28"/>
  <c r="W1002" i="28"/>
  <c r="X1002" i="28"/>
  <c r="Y1002" i="28"/>
  <c r="V1003" i="28"/>
  <c r="W1003" i="28"/>
  <c r="X1003" i="28"/>
  <c r="Y1003" i="28"/>
  <c r="V1004" i="28"/>
  <c r="W1004" i="28"/>
  <c r="X1004" i="28"/>
  <c r="Y1004" i="28"/>
  <c r="V1005" i="28"/>
  <c r="W1005" i="28"/>
  <c r="X1005" i="28"/>
  <c r="Y1005" i="28"/>
  <c r="V1006" i="28"/>
  <c r="AA1006" i="28" s="1"/>
  <c r="AB1006" i="28" s="1"/>
  <c r="W1006" i="28"/>
  <c r="X1006" i="28"/>
  <c r="Y1006" i="28"/>
  <c r="V1007" i="28"/>
  <c r="W1007" i="28"/>
  <c r="X1007" i="28"/>
  <c r="Y1007" i="28"/>
  <c r="V1008" i="28"/>
  <c r="W1008" i="28"/>
  <c r="X1008" i="28"/>
  <c r="Y1008" i="28"/>
  <c r="V1009" i="28"/>
  <c r="W1009" i="28"/>
  <c r="X1009" i="28"/>
  <c r="Y1009" i="28"/>
  <c r="V1010" i="28"/>
  <c r="AA1010" i="28" s="1"/>
  <c r="AB1010" i="28" s="1"/>
  <c r="W1010" i="28"/>
  <c r="X1010" i="28"/>
  <c r="Y1010" i="28"/>
  <c r="V1011" i="28"/>
  <c r="W1011" i="28"/>
  <c r="X1011" i="28"/>
  <c r="Y1011" i="28"/>
  <c r="V1012" i="28"/>
  <c r="W1012" i="28"/>
  <c r="X1012" i="28"/>
  <c r="Y1012" i="28"/>
  <c r="AA1012" i="28"/>
  <c r="AB1012" i="28" s="1"/>
  <c r="V1013" i="28"/>
  <c r="W1013" i="28"/>
  <c r="X1013" i="28"/>
  <c r="Y1013" i="28"/>
  <c r="V1014" i="28"/>
  <c r="W1014" i="28"/>
  <c r="X1014" i="28"/>
  <c r="AA1014" i="28" s="1"/>
  <c r="AB1014" i="28" s="1"/>
  <c r="Y1014" i="28"/>
  <c r="V1015" i="28"/>
  <c r="W1015" i="28"/>
  <c r="X1015" i="28"/>
  <c r="Y1015" i="28"/>
  <c r="V1016" i="28"/>
  <c r="W1016" i="28"/>
  <c r="X1016" i="28"/>
  <c r="Y1016" i="28"/>
  <c r="V1017" i="28"/>
  <c r="W1017" i="28"/>
  <c r="X1017" i="28"/>
  <c r="Y1017" i="28"/>
  <c r="V1018" i="28"/>
  <c r="W1018" i="28"/>
  <c r="X1018" i="28"/>
  <c r="AA1018" i="28" s="1"/>
  <c r="AB1018" i="28" s="1"/>
  <c r="Y1018" i="28"/>
  <c r="V1019" i="28"/>
  <c r="W1019" i="28"/>
  <c r="X1019" i="28"/>
  <c r="Y1019" i="28"/>
  <c r="V1020" i="28"/>
  <c r="W1020" i="28"/>
  <c r="X1020" i="28"/>
  <c r="Y1020" i="28"/>
  <c r="V1021" i="28"/>
  <c r="W1021" i="28"/>
  <c r="X1021" i="28"/>
  <c r="Y1021" i="28"/>
  <c r="V1022" i="28"/>
  <c r="W1022" i="28"/>
  <c r="X1022" i="28"/>
  <c r="Y1022" i="28"/>
  <c r="AA1022" i="28" s="1"/>
  <c r="AB1022" i="28" s="1"/>
  <c r="V1023" i="28"/>
  <c r="W1023" i="28"/>
  <c r="X1023" i="28"/>
  <c r="AA1023" i="28" s="1"/>
  <c r="AB1023" i="28" s="1"/>
  <c r="Y1023" i="28"/>
  <c r="V1024" i="28"/>
  <c r="AA1024" i="28" s="1"/>
  <c r="AB1024" i="28" s="1"/>
  <c r="W1024" i="28"/>
  <c r="X1024" i="28"/>
  <c r="Y1024" i="28"/>
  <c r="V1025" i="28"/>
  <c r="AA1025" i="28" s="1"/>
  <c r="AB1025" i="28" s="1"/>
  <c r="W1025" i="28"/>
  <c r="X1025" i="28"/>
  <c r="Y1025" i="28"/>
  <c r="V1026" i="28"/>
  <c r="W1026" i="28"/>
  <c r="X1026" i="28"/>
  <c r="Y1026" i="28"/>
  <c r="AA1026" i="28"/>
  <c r="AB1026" i="28" s="1"/>
  <c r="V1027" i="28"/>
  <c r="W1027" i="28"/>
  <c r="X1027" i="28"/>
  <c r="Y1027" i="28"/>
  <c r="AA1027" i="28" s="1"/>
  <c r="AB1027" i="28" s="1"/>
  <c r="V1028" i="28"/>
  <c r="W1028" i="28"/>
  <c r="X1028" i="28"/>
  <c r="Y1028" i="28"/>
  <c r="V1029" i="28"/>
  <c r="W1029" i="28"/>
  <c r="X1029" i="28"/>
  <c r="Y1029" i="28"/>
  <c r="V1030" i="28"/>
  <c r="W1030" i="28"/>
  <c r="X1030" i="28"/>
  <c r="AA1030" i="28" s="1"/>
  <c r="AB1030" i="28" s="1"/>
  <c r="Y1030" i="28"/>
  <c r="V1031" i="28"/>
  <c r="W1031" i="28"/>
  <c r="X1031" i="28"/>
  <c r="Y1031" i="28"/>
  <c r="V1032" i="28"/>
  <c r="W1032" i="28"/>
  <c r="X1032" i="28"/>
  <c r="Y1032" i="28"/>
  <c r="V1033" i="28"/>
  <c r="W1033" i="28"/>
  <c r="X1033" i="28"/>
  <c r="Y1033" i="28"/>
  <c r="V1034" i="28"/>
  <c r="W1034" i="28"/>
  <c r="X1034" i="28"/>
  <c r="AA1034" i="28" s="1"/>
  <c r="AB1034" i="28" s="1"/>
  <c r="Y1034" i="28"/>
  <c r="V1035" i="28"/>
  <c r="W1035" i="28"/>
  <c r="X1035" i="28"/>
  <c r="Y1035" i="28"/>
  <c r="V1036" i="28"/>
  <c r="AA1036" i="28" s="1"/>
  <c r="AB1036" i="28" s="1"/>
  <c r="W1036" i="28"/>
  <c r="X1036" i="28"/>
  <c r="Y1036" i="28"/>
  <c r="V1037" i="28"/>
  <c r="AA1037" i="28" s="1"/>
  <c r="AB1037" i="28" s="1"/>
  <c r="W1037" i="28"/>
  <c r="X1037" i="28"/>
  <c r="Y1037" i="28"/>
  <c r="V1038" i="28"/>
  <c r="W1038" i="28"/>
  <c r="X1038" i="28"/>
  <c r="Y1038" i="28"/>
  <c r="AA1038" i="28"/>
  <c r="AB1038" i="28" s="1"/>
  <c r="V1039" i="28"/>
  <c r="W1039" i="28"/>
  <c r="X1039" i="28"/>
  <c r="Y1039" i="28"/>
  <c r="AA1039" i="28" s="1"/>
  <c r="AB1039" i="28" s="1"/>
  <c r="V1040" i="28"/>
  <c r="W1040" i="28"/>
  <c r="X1040" i="28"/>
  <c r="Y1040" i="28"/>
  <c r="V1041" i="28"/>
  <c r="W1041" i="28"/>
  <c r="X1041" i="28"/>
  <c r="Y1041" i="28"/>
  <c r="V1042" i="28"/>
  <c r="W1042" i="28"/>
  <c r="X1042" i="28"/>
  <c r="AA1042" i="28" s="1"/>
  <c r="AB1042" i="28" s="1"/>
  <c r="Y1042" i="28"/>
  <c r="V1043" i="28"/>
  <c r="W1043" i="28"/>
  <c r="X1043" i="28"/>
  <c r="Y1043" i="28"/>
  <c r="V1044" i="28"/>
  <c r="W1044" i="28"/>
  <c r="X1044" i="28"/>
  <c r="Y1044" i="28"/>
  <c r="V1045" i="28"/>
  <c r="W1045" i="28"/>
  <c r="X1045" i="28"/>
  <c r="Y1045" i="28"/>
  <c r="V1046" i="28"/>
  <c r="W1046" i="28"/>
  <c r="X1046" i="28"/>
  <c r="AA1046" i="28" s="1"/>
  <c r="AB1046" i="28" s="1"/>
  <c r="Y1046" i="28"/>
  <c r="V1047" i="28"/>
  <c r="W1047" i="28"/>
  <c r="X1047" i="28"/>
  <c r="AA1047" i="28" s="1"/>
  <c r="AB1047" i="28" s="1"/>
  <c r="Y1047" i="28"/>
  <c r="V1048" i="28"/>
  <c r="AA1048" i="28" s="1"/>
  <c r="AB1048" i="28" s="1"/>
  <c r="W1048" i="28"/>
  <c r="X1048" i="28"/>
  <c r="Y1048" i="28"/>
  <c r="V1049" i="28"/>
  <c r="AA1049" i="28" s="1"/>
  <c r="AB1049" i="28" s="1"/>
  <c r="W1049" i="28"/>
  <c r="X1049" i="28"/>
  <c r="Y1049" i="28"/>
  <c r="V1050" i="28"/>
  <c r="W1050" i="28"/>
  <c r="X1050" i="28"/>
  <c r="Y1050" i="28"/>
  <c r="V1051" i="28"/>
  <c r="W1051" i="28"/>
  <c r="X1051" i="28"/>
  <c r="Y1051" i="28"/>
  <c r="V1052" i="28"/>
  <c r="AA1052" i="28" s="1"/>
  <c r="AB1052" i="28" s="1"/>
  <c r="W1052" i="28"/>
  <c r="X1052" i="28"/>
  <c r="Y1052" i="28"/>
  <c r="V1053" i="28"/>
  <c r="AA1053" i="28" s="1"/>
  <c r="AB1053" i="28" s="1"/>
  <c r="W1053" i="28"/>
  <c r="X1053" i="28"/>
  <c r="Y1053" i="28"/>
  <c r="V1054" i="28"/>
  <c r="W1054" i="28"/>
  <c r="X1054" i="28"/>
  <c r="Y1054" i="28"/>
  <c r="AA1054" i="28"/>
  <c r="AB1054" i="28" s="1"/>
  <c r="V1055" i="28"/>
  <c r="W1055" i="28"/>
  <c r="X1055" i="28"/>
  <c r="Y1055" i="28"/>
  <c r="AA1055" i="28" s="1"/>
  <c r="AB1055" i="28" s="1"/>
  <c r="V1056" i="28"/>
  <c r="W1056" i="28"/>
  <c r="X1056" i="28"/>
  <c r="Y1056" i="28"/>
  <c r="V1057" i="28"/>
  <c r="W1057" i="28"/>
  <c r="X1057" i="28"/>
  <c r="Y1057" i="28"/>
  <c r="V1058" i="28"/>
  <c r="W1058" i="28"/>
  <c r="X1058" i="28"/>
  <c r="Y1058" i="28"/>
  <c r="AA1058" i="28" s="1"/>
  <c r="AB1058" i="28" s="1"/>
  <c r="V1059" i="28"/>
  <c r="W1059" i="28"/>
  <c r="X1059" i="28"/>
  <c r="AA1059" i="28" s="1"/>
  <c r="AB1059" i="28" s="1"/>
  <c r="Y1059" i="28"/>
  <c r="V1060" i="28"/>
  <c r="AA1060" i="28" s="1"/>
  <c r="W1060" i="28"/>
  <c r="X1060" i="28"/>
  <c r="Y1060" i="28"/>
  <c r="AB1060" i="28"/>
  <c r="V1061" i="28"/>
  <c r="W1061" i="28"/>
  <c r="X1061" i="28"/>
  <c r="Y1061" i="28"/>
  <c r="V1062" i="28"/>
  <c r="W1062" i="28"/>
  <c r="X1062" i="28"/>
  <c r="Y1062" i="28"/>
  <c r="V1063" i="28"/>
  <c r="W1063" i="28"/>
  <c r="X1063" i="28"/>
  <c r="Y1063" i="28"/>
  <c r="AA1063" i="28" s="1"/>
  <c r="AB1063" i="28" s="1"/>
  <c r="V1064" i="28"/>
  <c r="W1064" i="28"/>
  <c r="X1064" i="28"/>
  <c r="Y1064" i="28"/>
  <c r="V1065" i="28"/>
  <c r="W1065" i="28"/>
  <c r="X1065" i="28"/>
  <c r="Y1065" i="28"/>
  <c r="V1066" i="28"/>
  <c r="W1066" i="28"/>
  <c r="X1066" i="28"/>
  <c r="Y1066" i="28"/>
  <c r="AA1066" i="28" s="1"/>
  <c r="AB1066" i="28" s="1"/>
  <c r="V1067" i="28"/>
  <c r="W1067" i="28"/>
  <c r="X1067" i="28"/>
  <c r="Y1067" i="28"/>
  <c r="V1068" i="28"/>
  <c r="W1068" i="28"/>
  <c r="X1068" i="28"/>
  <c r="Y1068" i="28"/>
  <c r="V1069" i="28"/>
  <c r="W1069" i="28"/>
  <c r="X1069" i="28"/>
  <c r="Y1069" i="28"/>
  <c r="V1070" i="28"/>
  <c r="W1070" i="28"/>
  <c r="X1070" i="28"/>
  <c r="AA1070" i="28" s="1"/>
  <c r="AB1070" i="28" s="1"/>
  <c r="Y1070" i="28"/>
  <c r="V1071" i="28"/>
  <c r="W1071" i="28"/>
  <c r="X1071" i="28"/>
  <c r="Y1071" i="28"/>
  <c r="AA1071" i="28"/>
  <c r="AB1071" i="28" s="1"/>
  <c r="V1072" i="28"/>
  <c r="W1072" i="28"/>
  <c r="X1072" i="28"/>
  <c r="Y1072" i="28"/>
  <c r="AA1072" i="28" s="1"/>
  <c r="AB1072" i="28" s="1"/>
  <c r="V1073" i="28"/>
  <c r="W1073" i="28"/>
  <c r="X1073" i="28"/>
  <c r="Y1073" i="28"/>
  <c r="V1074" i="28"/>
  <c r="W1074" i="28"/>
  <c r="X1074" i="28"/>
  <c r="Y1074" i="28"/>
  <c r="V1075" i="28"/>
  <c r="W1075" i="28"/>
  <c r="X1075" i="28"/>
  <c r="Y1075" i="28"/>
  <c r="V1076" i="28"/>
  <c r="W1076" i="28"/>
  <c r="X1076" i="28"/>
  <c r="Y1076" i="28"/>
  <c r="V1077" i="28"/>
  <c r="W1077" i="28"/>
  <c r="X1077" i="28"/>
  <c r="Y1077" i="28"/>
  <c r="V1078" i="28"/>
  <c r="W1078" i="28"/>
  <c r="X1078" i="28"/>
  <c r="AA1078" i="28" s="1"/>
  <c r="AB1078" i="28" s="1"/>
  <c r="Y1078" i="28"/>
  <c r="V1079" i="28"/>
  <c r="W1079" i="28"/>
  <c r="X1079" i="28"/>
  <c r="Y1079" i="28"/>
  <c r="AA1079" i="28"/>
  <c r="AB1079" i="28" s="1"/>
  <c r="V1080" i="28"/>
  <c r="W1080" i="28"/>
  <c r="X1080" i="28"/>
  <c r="Y1080" i="28"/>
  <c r="AA1080" i="28" s="1"/>
  <c r="AB1080" i="28" s="1"/>
  <c r="V1081" i="28"/>
  <c r="W1081" i="28"/>
  <c r="X1081" i="28"/>
  <c r="Y1081" i="28"/>
  <c r="V1082" i="28"/>
  <c r="W1082" i="28"/>
  <c r="X1082" i="28"/>
  <c r="Y1082" i="28"/>
  <c r="V1083" i="28"/>
  <c r="W1083" i="28"/>
  <c r="X1083" i="28"/>
  <c r="Y1083" i="28"/>
  <c r="V1084" i="28"/>
  <c r="W1084" i="28"/>
  <c r="X1084" i="28"/>
  <c r="Y1084" i="28"/>
  <c r="V1085" i="28"/>
  <c r="W1085" i="28"/>
  <c r="X1085" i="28"/>
  <c r="Y1085" i="28"/>
  <c r="V1086" i="28"/>
  <c r="W1086" i="28"/>
  <c r="X1086" i="28"/>
  <c r="Y1086" i="28"/>
  <c r="V1087" i="28"/>
  <c r="W1087" i="28"/>
  <c r="X1087" i="28"/>
  <c r="Y1087" i="28"/>
  <c r="V1088" i="28"/>
  <c r="W1088" i="28"/>
  <c r="X1088" i="28"/>
  <c r="Y1088" i="28"/>
  <c r="V1089" i="28"/>
  <c r="W1089" i="28"/>
  <c r="X1089" i="28"/>
  <c r="Y1089" i="28"/>
  <c r="V1090" i="28"/>
  <c r="W1090" i="28"/>
  <c r="X1090" i="28"/>
  <c r="AA1090" i="28" s="1"/>
  <c r="AB1090" i="28" s="1"/>
  <c r="Y1090" i="28"/>
  <c r="V1091" i="28"/>
  <c r="W1091" i="28"/>
  <c r="X1091" i="28"/>
  <c r="Y1091" i="28"/>
  <c r="V1092" i="28"/>
  <c r="W1092" i="28"/>
  <c r="X1092" i="28"/>
  <c r="Y1092" i="28"/>
  <c r="AA1092" i="28"/>
  <c r="AB1092" i="28" s="1"/>
  <c r="V1093" i="28"/>
  <c r="W1093" i="28"/>
  <c r="X1093" i="28"/>
  <c r="Y1093" i="28"/>
  <c r="V1094" i="28"/>
  <c r="W1094" i="28"/>
  <c r="X1094" i="28"/>
  <c r="Y1094" i="28"/>
  <c r="V1095" i="28"/>
  <c r="W1095" i="28"/>
  <c r="X1095" i="28"/>
  <c r="Y1095" i="28"/>
  <c r="AA1095" i="28" s="1"/>
  <c r="AB1095" i="28" s="1"/>
  <c r="V1096" i="28"/>
  <c r="W1096" i="28"/>
  <c r="X1096" i="28"/>
  <c r="Y1096" i="28"/>
  <c r="AA1096" i="28" s="1"/>
  <c r="AB1096" i="28" s="1"/>
  <c r="V1097" i="28"/>
  <c r="W1097" i="28"/>
  <c r="X1097" i="28"/>
  <c r="Y1097" i="28"/>
  <c r="V1098" i="28"/>
  <c r="W1098" i="28"/>
  <c r="X1098" i="28"/>
  <c r="Y1098" i="28"/>
  <c r="AA1098" i="28" s="1"/>
  <c r="AB1098" i="28" s="1"/>
  <c r="V1099" i="28"/>
  <c r="W1099" i="28"/>
  <c r="X1099" i="28"/>
  <c r="AA1099" i="28" s="1"/>
  <c r="AB1099" i="28" s="1"/>
  <c r="Y1099" i="28"/>
  <c r="V1100" i="28"/>
  <c r="W1100" i="28"/>
  <c r="X1100" i="28"/>
  <c r="Y1100" i="28"/>
  <c r="AA1100" i="28"/>
  <c r="AB1100" i="28" s="1"/>
  <c r="V1101" i="28"/>
  <c r="W1101" i="28"/>
  <c r="X1101" i="28"/>
  <c r="Y1101" i="28"/>
  <c r="V1102" i="28"/>
  <c r="W1102" i="28"/>
  <c r="X1102" i="28"/>
  <c r="Y1102" i="28"/>
  <c r="V1103" i="28"/>
  <c r="W1103" i="28"/>
  <c r="X1103" i="28"/>
  <c r="Y1103" i="28"/>
  <c r="AA1103" i="28" s="1"/>
  <c r="AB1103" i="28" s="1"/>
  <c r="V1104" i="28"/>
  <c r="W1104" i="28"/>
  <c r="X1104" i="28"/>
  <c r="Y1104" i="28"/>
  <c r="AA1104" i="28" s="1"/>
  <c r="AB1104" i="28" s="1"/>
  <c r="V1105" i="28"/>
  <c r="W1105" i="28"/>
  <c r="X1105" i="28"/>
  <c r="Y1105" i="28"/>
  <c r="V1106" i="28"/>
  <c r="W1106" i="28"/>
  <c r="X1106" i="28"/>
  <c r="Y1106" i="28"/>
  <c r="V1107" i="28"/>
  <c r="W1107" i="28"/>
  <c r="X1107" i="28"/>
  <c r="Y1107" i="28"/>
  <c r="AA1107" i="28" s="1"/>
  <c r="AB1107" i="28" s="1"/>
  <c r="V1108" i="28"/>
  <c r="W1108" i="28"/>
  <c r="X1108" i="28"/>
  <c r="Y1108" i="28"/>
  <c r="V1109" i="28"/>
  <c r="W1109" i="28"/>
  <c r="X1109" i="28"/>
  <c r="Y1109" i="28"/>
  <c r="V1110" i="28"/>
  <c r="W1110" i="28"/>
  <c r="X1110" i="28"/>
  <c r="Y1110" i="28"/>
  <c r="V1111" i="28"/>
  <c r="W1111" i="28"/>
  <c r="X1111" i="28"/>
  <c r="AA1111" i="28" s="1"/>
  <c r="AB1111" i="28" s="1"/>
  <c r="Y1111" i="28"/>
  <c r="V1112" i="28"/>
  <c r="AA1112" i="28" s="1"/>
  <c r="AB1112" i="28" s="1"/>
  <c r="W1112" i="28"/>
  <c r="X1112" i="28"/>
  <c r="Y1112" i="28"/>
  <c r="V1113" i="28"/>
  <c r="AA1113" i="28" s="1"/>
  <c r="AB1113" i="28" s="1"/>
  <c r="W1113" i="28"/>
  <c r="X1113" i="28"/>
  <c r="Y1113" i="28"/>
  <c r="V1114" i="28"/>
  <c r="AA1114" i="28" s="1"/>
  <c r="AB1114" i="28" s="1"/>
  <c r="W1114" i="28"/>
  <c r="X1114" i="28"/>
  <c r="Y1114" i="28"/>
  <c r="V1115" i="28"/>
  <c r="W1115" i="28"/>
  <c r="X1115" i="28"/>
  <c r="Y1115" i="28"/>
  <c r="V1116" i="28"/>
  <c r="AA1116" i="28" s="1"/>
  <c r="AB1116" i="28" s="1"/>
  <c r="W1116" i="28"/>
  <c r="X1116" i="28"/>
  <c r="Y1116" i="28"/>
  <c r="V1117" i="28"/>
  <c r="AA1117" i="28" s="1"/>
  <c r="AB1117" i="28" s="1"/>
  <c r="W1117" i="28"/>
  <c r="X1117" i="28"/>
  <c r="Y1117" i="28"/>
  <c r="V1118" i="28"/>
  <c r="W1118" i="28"/>
  <c r="X1118" i="28"/>
  <c r="Y1118" i="28"/>
  <c r="AA1118" i="28"/>
  <c r="AB1118" i="28" s="1"/>
  <c r="V1119" i="28"/>
  <c r="W1119" i="28"/>
  <c r="X1119" i="28"/>
  <c r="Y1119" i="28"/>
  <c r="AA1119" i="28" s="1"/>
  <c r="AB1119" i="28" s="1"/>
  <c r="V1120" i="28"/>
  <c r="W1120" i="28"/>
  <c r="X1120" i="28"/>
  <c r="Y1120" i="28"/>
  <c r="V1121" i="28"/>
  <c r="W1121" i="28"/>
  <c r="X1121" i="28"/>
  <c r="Y1121" i="28"/>
  <c r="V1122" i="28"/>
  <c r="W1122" i="28"/>
  <c r="X1122" i="28"/>
  <c r="Y1122" i="28"/>
  <c r="AA1122" i="28" s="1"/>
  <c r="AB1122" i="28" s="1"/>
  <c r="V1123" i="28"/>
  <c r="W1123" i="28"/>
  <c r="X1123" i="28"/>
  <c r="Y1123" i="28"/>
  <c r="AA1123" i="28" s="1"/>
  <c r="AB1123" i="28" s="1"/>
  <c r="V1124" i="28"/>
  <c r="W1124" i="28"/>
  <c r="X1124" i="28"/>
  <c r="Y1124" i="28"/>
  <c r="AA1124" i="28" s="1"/>
  <c r="AB1124" i="28" s="1"/>
  <c r="V1125" i="28"/>
  <c r="W1125" i="28"/>
  <c r="X1125" i="28"/>
  <c r="Y1125" i="28"/>
  <c r="V1126" i="28"/>
  <c r="W1126" i="28"/>
  <c r="X1126" i="28"/>
  <c r="Y1126" i="28"/>
  <c r="AA1126" i="28"/>
  <c r="AB1126" i="28" s="1"/>
  <c r="V1127" i="28"/>
  <c r="W1127" i="28"/>
  <c r="X1127" i="28"/>
  <c r="Y1127" i="28"/>
  <c r="V1128" i="28"/>
  <c r="W1128" i="28"/>
  <c r="X1128" i="28"/>
  <c r="Y1128" i="28"/>
  <c r="AA1128" i="28"/>
  <c r="AB1128" i="28" s="1"/>
  <c r="V1129" i="28"/>
  <c r="W1129" i="28"/>
  <c r="X1129" i="28"/>
  <c r="Y1129" i="28"/>
  <c r="V1130" i="28"/>
  <c r="W1130" i="28"/>
  <c r="X1130" i="28"/>
  <c r="Y1130" i="28"/>
  <c r="AA1130" i="28" s="1"/>
  <c r="AB1130" i="28" s="1"/>
  <c r="V1131" i="28"/>
  <c r="W1131" i="28"/>
  <c r="X1131" i="28"/>
  <c r="Y1131" i="28"/>
  <c r="AA1131" i="28" s="1"/>
  <c r="AB1131" i="28" s="1"/>
  <c r="V1132" i="28"/>
  <c r="W1132" i="28"/>
  <c r="X1132" i="28"/>
  <c r="Y1132" i="28"/>
  <c r="AA1132" i="28"/>
  <c r="AB1132" i="28" s="1"/>
  <c r="V1133" i="28"/>
  <c r="W1133" i="28"/>
  <c r="X1133" i="28"/>
  <c r="Y1133" i="28"/>
  <c r="V1134" i="28"/>
  <c r="AA1134" i="28" s="1"/>
  <c r="AB1134" i="28" s="1"/>
  <c r="W1134" i="28"/>
  <c r="X1134" i="28"/>
  <c r="Y1134" i="28"/>
  <c r="V1135" i="28"/>
  <c r="W1135" i="28"/>
  <c r="X1135" i="28"/>
  <c r="Y1135" i="28"/>
  <c r="V1136" i="28"/>
  <c r="W1136" i="28"/>
  <c r="X1136" i="28"/>
  <c r="Y1136" i="28"/>
  <c r="AA1136" i="28"/>
  <c r="AB1136" i="28" s="1"/>
  <c r="V1137" i="28"/>
  <c r="W1137" i="28"/>
  <c r="X1137" i="28"/>
  <c r="Y1137" i="28"/>
  <c r="V1138" i="28"/>
  <c r="W1138" i="28"/>
  <c r="X1138" i="28"/>
  <c r="Y1138" i="28"/>
  <c r="V1139" i="28"/>
  <c r="W1139" i="28"/>
  <c r="X1139" i="28"/>
  <c r="Y1139" i="28"/>
  <c r="AA1139" i="28" s="1"/>
  <c r="AB1139" i="28" s="1"/>
  <c r="V1140" i="28"/>
  <c r="W1140" i="28"/>
  <c r="X1140" i="28"/>
  <c r="Y1140" i="28"/>
  <c r="V1141" i="28"/>
  <c r="W1141" i="28"/>
  <c r="X1141" i="28"/>
  <c r="Y1141" i="28"/>
  <c r="V1142" i="28"/>
  <c r="W1142" i="28"/>
  <c r="X1142" i="28"/>
  <c r="Y1142" i="28"/>
  <c r="V1143" i="28"/>
  <c r="W1143" i="28"/>
  <c r="X1143" i="28"/>
  <c r="Y1143" i="28"/>
  <c r="AA1143" i="28" s="1"/>
  <c r="AB1143" i="28" s="1"/>
  <c r="V1144" i="28"/>
  <c r="AA1144" i="28" s="1"/>
  <c r="AB1144" i="28" s="1"/>
  <c r="W1144" i="28"/>
  <c r="X1144" i="28"/>
  <c r="Y1144" i="28"/>
  <c r="V1145" i="28"/>
  <c r="AA1145" i="28" s="1"/>
  <c r="AB1145" i="28" s="1"/>
  <c r="W1145" i="28"/>
  <c r="X1145" i="28"/>
  <c r="Y1145" i="28"/>
  <c r="V1146" i="28"/>
  <c r="AA1146" i="28" s="1"/>
  <c r="AB1146" i="28" s="1"/>
  <c r="W1146" i="28"/>
  <c r="X1146" i="28"/>
  <c r="Y1146" i="28"/>
  <c r="V1147" i="28"/>
  <c r="W1147" i="28"/>
  <c r="X1147" i="28"/>
  <c r="Y1147" i="28"/>
  <c r="V1148" i="28"/>
  <c r="AA1148" i="28" s="1"/>
  <c r="W1148" i="28"/>
  <c r="X1148" i="28"/>
  <c r="Y1148" i="28"/>
  <c r="AB1148" i="28"/>
  <c r="V1149" i="28"/>
  <c r="AA1149" i="28" s="1"/>
  <c r="AB1149" i="28" s="1"/>
  <c r="W1149" i="28"/>
  <c r="X1149" i="28"/>
  <c r="Y1149" i="28"/>
  <c r="V1150" i="28"/>
  <c r="W1150" i="28"/>
  <c r="X1150" i="28"/>
  <c r="Y1150" i="28"/>
  <c r="AA1150" i="28"/>
  <c r="AB1150" i="28" s="1"/>
  <c r="V1151" i="28"/>
  <c r="W1151" i="28"/>
  <c r="X1151" i="28"/>
  <c r="Y1151" i="28"/>
  <c r="V1152" i="28"/>
  <c r="AA1152" i="28" s="1"/>
  <c r="AB1152" i="28" s="1"/>
  <c r="W1152" i="28"/>
  <c r="X1152" i="28"/>
  <c r="Y1152" i="28"/>
  <c r="V1153" i="28"/>
  <c r="W1153" i="28"/>
  <c r="X1153" i="28"/>
  <c r="Y1153" i="28"/>
  <c r="V1154" i="28"/>
  <c r="W1154" i="28"/>
  <c r="X1154" i="28"/>
  <c r="Y1154" i="28"/>
  <c r="AA1154" i="28"/>
  <c r="AB1154" i="28" s="1"/>
  <c r="V1155" i="28"/>
  <c r="W1155" i="28"/>
  <c r="X1155" i="28"/>
  <c r="Y1155" i="28"/>
  <c r="AA1155" i="28" s="1"/>
  <c r="AB1155" i="28" s="1"/>
  <c r="V1156" i="28"/>
  <c r="W1156" i="28"/>
  <c r="X1156" i="28"/>
  <c r="Y1156" i="28"/>
  <c r="AA1156" i="28" s="1"/>
  <c r="AB1156" i="28" s="1"/>
  <c r="V1157" i="28"/>
  <c r="W1157" i="28"/>
  <c r="X1157" i="28"/>
  <c r="Y1157" i="28"/>
  <c r="V1158" i="28"/>
  <c r="W1158" i="28"/>
  <c r="X1158" i="28"/>
  <c r="Y1158" i="28"/>
  <c r="AA1158" i="28"/>
  <c r="AB1158" i="28" s="1"/>
  <c r="V1159" i="28"/>
  <c r="W1159" i="28"/>
  <c r="X1159" i="28"/>
  <c r="Y1159" i="28"/>
  <c r="AA1159" i="28" s="1"/>
  <c r="AB1159" i="28" s="1"/>
  <c r="V1160" i="28"/>
  <c r="W1160" i="28"/>
  <c r="X1160" i="28"/>
  <c r="Y1160" i="28"/>
  <c r="AA1160" i="28" s="1"/>
  <c r="AB1160" i="28" s="1"/>
  <c r="V1161" i="28"/>
  <c r="W1161" i="28"/>
  <c r="X1161" i="28"/>
  <c r="Y1161" i="28"/>
  <c r="V1162" i="28"/>
  <c r="W1162" i="28"/>
  <c r="X1162" i="28"/>
  <c r="AA1162" i="28" s="1"/>
  <c r="AB1162" i="28" s="1"/>
  <c r="Y1162" i="28"/>
  <c r="V1163" i="28"/>
  <c r="W1163" i="28"/>
  <c r="X1163" i="28"/>
  <c r="Y1163" i="28"/>
  <c r="AA1163" i="28" s="1"/>
  <c r="AB1163" i="28" s="1"/>
  <c r="V1164" i="28"/>
  <c r="W1164" i="28"/>
  <c r="X1164" i="28"/>
  <c r="Y1164" i="28"/>
  <c r="AA1164" i="28"/>
  <c r="AB1164" i="28" s="1"/>
  <c r="V1165" i="28"/>
  <c r="W1165" i="28"/>
  <c r="X1165" i="28"/>
  <c r="Y1165" i="28"/>
  <c r="V1166" i="28"/>
  <c r="W1166" i="28"/>
  <c r="X1166" i="28"/>
  <c r="Y1166" i="28"/>
  <c r="V1167" i="28"/>
  <c r="W1167" i="28"/>
  <c r="X1167" i="28"/>
  <c r="Y1167" i="28"/>
  <c r="AA1167" i="28" s="1"/>
  <c r="AB1167" i="28" s="1"/>
  <c r="V1168" i="28"/>
  <c r="W1168" i="28"/>
  <c r="X1168" i="28"/>
  <c r="Y1168" i="28"/>
  <c r="AA1168" i="28" s="1"/>
  <c r="AB1168" i="28" s="1"/>
  <c r="V1169" i="28"/>
  <c r="W1169" i="28"/>
  <c r="X1169" i="28"/>
  <c r="Y1169" i="28"/>
  <c r="V1170" i="28"/>
  <c r="W1170" i="28"/>
  <c r="X1170" i="28"/>
  <c r="Y1170" i="28"/>
  <c r="V1171" i="28"/>
  <c r="W1171" i="28"/>
  <c r="X1171" i="28"/>
  <c r="Y1171" i="28"/>
  <c r="AA1171" i="28" s="1"/>
  <c r="AB1171" i="28" s="1"/>
  <c r="V1172" i="28"/>
  <c r="W1172" i="28"/>
  <c r="X1172" i="28"/>
  <c r="Y1172" i="28"/>
  <c r="V1173" i="28"/>
  <c r="W1173" i="28"/>
  <c r="X1173" i="28"/>
  <c r="Y1173" i="28"/>
  <c r="V1174" i="28"/>
  <c r="W1174" i="28"/>
  <c r="X1174" i="28"/>
  <c r="Y1174" i="28"/>
  <c r="V1175" i="28"/>
  <c r="W1175" i="28"/>
  <c r="X1175" i="28"/>
  <c r="Y1175" i="28"/>
  <c r="V1176" i="28"/>
  <c r="W1176" i="28"/>
  <c r="X1176" i="28"/>
  <c r="AA1176" i="28" s="1"/>
  <c r="AB1176" i="28" s="1"/>
  <c r="Y1176" i="28"/>
  <c r="V1177" i="28"/>
  <c r="W1177" i="28"/>
  <c r="X1177" i="28"/>
  <c r="Y1177" i="28"/>
  <c r="V1178" i="28"/>
  <c r="W1178" i="28"/>
  <c r="X1178" i="28"/>
  <c r="Y1178" i="28"/>
  <c r="AA1178" i="28"/>
  <c r="AB1178" i="28" s="1"/>
  <c r="V1179" i="28"/>
  <c r="W1179" i="28"/>
  <c r="X1179" i="28"/>
  <c r="Y1179" i="28"/>
  <c r="AA1179" i="28" s="1"/>
  <c r="AB1179" i="28" s="1"/>
  <c r="V1180" i="28"/>
  <c r="W1180" i="28"/>
  <c r="X1180" i="28"/>
  <c r="Y1180" i="28"/>
  <c r="V1181" i="28"/>
  <c r="W1181" i="28"/>
  <c r="X1181" i="28"/>
  <c r="Y1181" i="28"/>
  <c r="V1182" i="28"/>
  <c r="W1182" i="28"/>
  <c r="X1182" i="28"/>
  <c r="Y1182" i="28"/>
  <c r="V1183" i="28"/>
  <c r="W1183" i="28"/>
  <c r="X1183" i="28"/>
  <c r="Y1183" i="28"/>
  <c r="AA1183" i="28" s="1"/>
  <c r="AB1183" i="28" s="1"/>
  <c r="V1184" i="28"/>
  <c r="W1184" i="28"/>
  <c r="X1184" i="28"/>
  <c r="Y1184" i="28"/>
  <c r="AA1184" i="28" s="1"/>
  <c r="AB1184" i="28" s="1"/>
  <c r="V1185" i="28"/>
  <c r="W1185" i="28"/>
  <c r="X1185" i="28"/>
  <c r="Y1185" i="28"/>
  <c r="V1186" i="28"/>
  <c r="W1186" i="28"/>
  <c r="X1186" i="28"/>
  <c r="Y1186" i="28"/>
  <c r="V1187" i="28"/>
  <c r="W1187" i="28"/>
  <c r="X1187" i="28"/>
  <c r="Y1187" i="28"/>
  <c r="V1188" i="28"/>
  <c r="W1188" i="28"/>
  <c r="X1188" i="28"/>
  <c r="Y1188" i="28"/>
  <c r="AA1188" i="28" s="1"/>
  <c r="AB1188" i="28" s="1"/>
  <c r="V1189" i="28"/>
  <c r="W1189" i="28"/>
  <c r="X1189" i="28"/>
  <c r="Y1189" i="28"/>
  <c r="V1190" i="28"/>
  <c r="W1190" i="28"/>
  <c r="X1190" i="28"/>
  <c r="Y1190" i="28"/>
  <c r="V1191" i="28"/>
  <c r="W1191" i="28"/>
  <c r="X1191" i="28"/>
  <c r="Y1191" i="28"/>
  <c r="V1192" i="28"/>
  <c r="W1192" i="28"/>
  <c r="X1192" i="28"/>
  <c r="Y1192" i="28"/>
  <c r="V1193" i="28"/>
  <c r="W1193" i="28"/>
  <c r="X1193" i="28"/>
  <c r="Y1193" i="28"/>
  <c r="V1194" i="28"/>
  <c r="W1194" i="28"/>
  <c r="X1194" i="28"/>
  <c r="Y1194" i="28"/>
  <c r="V1195" i="28"/>
  <c r="W1195" i="28"/>
  <c r="X1195" i="28"/>
  <c r="Y1195" i="28"/>
  <c r="V1196" i="28"/>
  <c r="W1196" i="28"/>
  <c r="X1196" i="28"/>
  <c r="AA1196" i="28" s="1"/>
  <c r="AB1196" i="28" s="1"/>
  <c r="Y1196" i="28"/>
  <c r="V1197" i="28"/>
  <c r="AA1197" i="28" s="1"/>
  <c r="AB1197" i="28" s="1"/>
  <c r="W1197" i="28"/>
  <c r="X1197" i="28"/>
  <c r="Y1197" i="28"/>
  <c r="V1198" i="28"/>
  <c r="W1198" i="28"/>
  <c r="X1198" i="28"/>
  <c r="Y1198" i="28"/>
  <c r="V1199" i="28"/>
  <c r="W1199" i="28"/>
  <c r="X1199" i="28"/>
  <c r="Y1199" i="28"/>
  <c r="AA1199" i="28"/>
  <c r="AB1199" i="28" s="1"/>
  <c r="V1200" i="28"/>
  <c r="W1200" i="28"/>
  <c r="X1200" i="28"/>
  <c r="Y1200" i="28"/>
  <c r="AA1200" i="28"/>
  <c r="AB1200" i="28" s="1"/>
  <c r="V1201" i="28"/>
  <c r="W1201" i="28"/>
  <c r="X1201" i="28"/>
  <c r="Y1201" i="28"/>
  <c r="V1202" i="28"/>
  <c r="W1202" i="28"/>
  <c r="X1202" i="28"/>
  <c r="Y1202" i="28"/>
  <c r="V1203" i="28"/>
  <c r="W1203" i="28"/>
  <c r="X1203" i="28"/>
  <c r="Y1203" i="28"/>
  <c r="AA1203" i="28" s="1"/>
  <c r="AB1203" i="28" s="1"/>
  <c r="V1204" i="28"/>
  <c r="W1204" i="28"/>
  <c r="X1204" i="28"/>
  <c r="Y1204" i="28"/>
  <c r="AA1204" i="28"/>
  <c r="AB1204" i="28" s="1"/>
  <c r="V1205" i="28"/>
  <c r="W1205" i="28"/>
  <c r="X1205" i="28"/>
  <c r="Y1205" i="28"/>
  <c r="V1206" i="28"/>
  <c r="W1206" i="28"/>
  <c r="X1206" i="28"/>
  <c r="Y1206" i="28"/>
  <c r="V1207" i="28"/>
  <c r="W1207" i="28"/>
  <c r="X1207" i="28"/>
  <c r="Y1207" i="28"/>
  <c r="AA1207" i="28" s="1"/>
  <c r="AB1207" i="28" s="1"/>
  <c r="V1208" i="28"/>
  <c r="W1208" i="28"/>
  <c r="X1208" i="28"/>
  <c r="AA1208" i="28" s="1"/>
  <c r="AB1208" i="28" s="1"/>
  <c r="Y1208" i="28"/>
  <c r="V1209" i="28"/>
  <c r="W1209" i="28"/>
  <c r="X1209" i="28"/>
  <c r="Y1209" i="28"/>
  <c r="V1210" i="28"/>
  <c r="W1210" i="28"/>
  <c r="X1210" i="28"/>
  <c r="Y1210" i="28"/>
  <c r="V1211" i="28"/>
  <c r="W1211" i="28"/>
  <c r="X1211" i="28"/>
  <c r="Y1211" i="28"/>
  <c r="AA1211" i="28" s="1"/>
  <c r="AB1211" i="28" s="1"/>
  <c r="V1212" i="28"/>
  <c r="W1212" i="28"/>
  <c r="X1212" i="28"/>
  <c r="Y1212" i="28"/>
  <c r="AA1212" i="28"/>
  <c r="AB1212" i="28" s="1"/>
  <c r="V1213" i="28"/>
  <c r="W1213" i="28"/>
  <c r="X1213" i="28"/>
  <c r="Y1213" i="28"/>
  <c r="V1214" i="28"/>
  <c r="W1214" i="28"/>
  <c r="X1214" i="28"/>
  <c r="Y1214" i="28"/>
  <c r="V1215" i="28"/>
  <c r="W1215" i="28"/>
  <c r="X1215" i="28"/>
  <c r="Y1215" i="28"/>
  <c r="AA1215" i="28" s="1"/>
  <c r="AB1215" i="28" s="1"/>
  <c r="V1216" i="28"/>
  <c r="W1216" i="28"/>
  <c r="X1216" i="28"/>
  <c r="Y1216" i="28"/>
  <c r="AA1216" i="28" s="1"/>
  <c r="AB1216" i="28" s="1"/>
  <c r="V1217" i="28"/>
  <c r="W1217" i="28"/>
  <c r="X1217" i="28"/>
  <c r="Y1217" i="28"/>
  <c r="V1218" i="28"/>
  <c r="W1218" i="28"/>
  <c r="X1218" i="28"/>
  <c r="Y1218" i="28"/>
  <c r="V1219" i="28"/>
  <c r="W1219" i="28"/>
  <c r="X1219" i="28"/>
  <c r="AA1219" i="28" s="1"/>
  <c r="AB1219" i="28" s="1"/>
  <c r="Y1219" i="28"/>
  <c r="V1220" i="28"/>
  <c r="W1220" i="28"/>
  <c r="X1220" i="28"/>
  <c r="Y1220" i="28"/>
  <c r="AA1220" i="28"/>
  <c r="AB1220" i="28" s="1"/>
  <c r="V1221" i="28"/>
  <c r="W1221" i="28"/>
  <c r="X1221" i="28"/>
  <c r="Y1221" i="28"/>
  <c r="V1222" i="28"/>
  <c r="W1222" i="28"/>
  <c r="X1222" i="28"/>
  <c r="Y1222" i="28"/>
  <c r="V1223" i="28"/>
  <c r="W1223" i="28"/>
  <c r="X1223" i="28"/>
  <c r="Y1223" i="28"/>
  <c r="AA1223" i="28" s="1"/>
  <c r="AB1223" i="28" s="1"/>
  <c r="V1224" i="28"/>
  <c r="W1224" i="28"/>
  <c r="X1224" i="28"/>
  <c r="Y1224" i="28"/>
  <c r="AA1224" i="28" s="1"/>
  <c r="AB1224" i="28" s="1"/>
  <c r="V1225" i="28"/>
  <c r="W1225" i="28"/>
  <c r="X1225" i="28"/>
  <c r="Y1225" i="28"/>
  <c r="V1226" i="28"/>
  <c r="W1226" i="28"/>
  <c r="X1226" i="28"/>
  <c r="Y1226" i="28"/>
  <c r="V1227" i="28"/>
  <c r="W1227" i="28"/>
  <c r="X1227" i="28"/>
  <c r="AA1227" i="28" s="1"/>
  <c r="AB1227" i="28" s="1"/>
  <c r="Y1227" i="28"/>
  <c r="V1228" i="28"/>
  <c r="W1228" i="28"/>
  <c r="X1228" i="28"/>
  <c r="Y1228" i="28"/>
  <c r="AA1228" i="28"/>
  <c r="AB1228" i="28" s="1"/>
  <c r="V1229" i="28"/>
  <c r="W1229" i="28"/>
  <c r="X1229" i="28"/>
  <c r="Y1229" i="28"/>
  <c r="V1230" i="28"/>
  <c r="W1230" i="28"/>
  <c r="X1230" i="28"/>
  <c r="Y1230" i="28"/>
  <c r="V1231" i="28"/>
  <c r="W1231" i="28"/>
  <c r="X1231" i="28"/>
  <c r="Y1231" i="28"/>
  <c r="AA1231" i="28" s="1"/>
  <c r="AB1231" i="28" s="1"/>
  <c r="V1232" i="28"/>
  <c r="W1232" i="28"/>
  <c r="X1232" i="28"/>
  <c r="Y1232" i="28"/>
  <c r="AA1232" i="28" s="1"/>
  <c r="AB1232" i="28" s="1"/>
  <c r="V1233" i="28"/>
  <c r="W1233" i="28"/>
  <c r="X1233" i="28"/>
  <c r="Y1233" i="28"/>
  <c r="V1234" i="28"/>
  <c r="W1234" i="28"/>
  <c r="X1234" i="28"/>
  <c r="Y1234" i="28"/>
  <c r="V1235" i="28"/>
  <c r="W1235" i="28"/>
  <c r="X1235" i="28"/>
  <c r="AA1235" i="28" s="1"/>
  <c r="AB1235" i="28" s="1"/>
  <c r="Y1235" i="28"/>
  <c r="V1236" i="28"/>
  <c r="W1236" i="28"/>
  <c r="X1236" i="28"/>
  <c r="Y1236" i="28"/>
  <c r="AA1236" i="28"/>
  <c r="AB1236" i="28" s="1"/>
  <c r="V1237" i="28"/>
  <c r="W1237" i="28"/>
  <c r="X1237" i="28"/>
  <c r="Y1237" i="28"/>
  <c r="V1238" i="28"/>
  <c r="W1238" i="28"/>
  <c r="X1238" i="28"/>
  <c r="Y1238" i="28"/>
  <c r="V1239" i="28"/>
  <c r="W1239" i="28"/>
  <c r="X1239" i="28"/>
  <c r="Y1239" i="28"/>
  <c r="AA1239" i="28" s="1"/>
  <c r="AB1239" i="28" s="1"/>
  <c r="V1240" i="28"/>
  <c r="W1240" i="28"/>
  <c r="X1240" i="28"/>
  <c r="Y1240" i="28"/>
  <c r="AA1240" i="28" s="1"/>
  <c r="AB1240" i="28" s="1"/>
  <c r="V1241" i="28"/>
  <c r="W1241" i="28"/>
  <c r="X1241" i="28"/>
  <c r="Y1241" i="28"/>
  <c r="V1242" i="28"/>
  <c r="W1242" i="28"/>
  <c r="X1242" i="28"/>
  <c r="Y1242" i="28"/>
  <c r="V1243" i="28"/>
  <c r="W1243" i="28"/>
  <c r="X1243" i="28"/>
  <c r="AA1243" i="28" s="1"/>
  <c r="AB1243" i="28" s="1"/>
  <c r="Y1243" i="28"/>
  <c r="V1244" i="28"/>
  <c r="W1244" i="28"/>
  <c r="X1244" i="28"/>
  <c r="Y1244" i="28"/>
  <c r="AA1244" i="28"/>
  <c r="AB1244" i="28" s="1"/>
  <c r="V1245" i="28"/>
  <c r="W1245" i="28"/>
  <c r="X1245" i="28"/>
  <c r="Y1245" i="28"/>
  <c r="V1246" i="28"/>
  <c r="W1246" i="28"/>
  <c r="X1246" i="28"/>
  <c r="Y1246" i="28"/>
  <c r="V1247" i="28"/>
  <c r="W1247" i="28"/>
  <c r="X1247" i="28"/>
  <c r="Y1247" i="28"/>
  <c r="AA1247" i="28" s="1"/>
  <c r="AB1247" i="28" s="1"/>
  <c r="V1248" i="28"/>
  <c r="W1248" i="28"/>
  <c r="X1248" i="28"/>
  <c r="Y1248" i="28"/>
  <c r="AA1248" i="28" s="1"/>
  <c r="AB1248" i="28" s="1"/>
  <c r="V1249" i="28"/>
  <c r="W1249" i="28"/>
  <c r="X1249" i="28"/>
  <c r="Y1249" i="28"/>
  <c r="V1250" i="28"/>
  <c r="W1250" i="28"/>
  <c r="X1250" i="28"/>
  <c r="Y1250" i="28"/>
  <c r="V1251" i="28"/>
  <c r="W1251" i="28"/>
  <c r="X1251" i="28"/>
  <c r="AA1251" i="28" s="1"/>
  <c r="AB1251" i="28" s="1"/>
  <c r="Y1251" i="28"/>
  <c r="V1252" i="28"/>
  <c r="W1252" i="28"/>
  <c r="X1252" i="28"/>
  <c r="Y1252" i="28"/>
  <c r="AA1252" i="28"/>
  <c r="AB1252" i="28" s="1"/>
  <c r="V1253" i="28"/>
  <c r="W1253" i="28"/>
  <c r="X1253" i="28"/>
  <c r="Y1253" i="28"/>
  <c r="V1254" i="28"/>
  <c r="W1254" i="28"/>
  <c r="X1254" i="28"/>
  <c r="Y1254" i="28"/>
  <c r="V1255" i="28"/>
  <c r="W1255" i="28"/>
  <c r="X1255" i="28"/>
  <c r="Y1255" i="28"/>
  <c r="AA1255" i="28" s="1"/>
  <c r="AB1255" i="28" s="1"/>
  <c r="V1256" i="28"/>
  <c r="W1256" i="28"/>
  <c r="X1256" i="28"/>
  <c r="Y1256" i="28"/>
  <c r="AA1256" i="28" s="1"/>
  <c r="AB1256" i="28" s="1"/>
  <c r="V1257" i="28"/>
  <c r="W1257" i="28"/>
  <c r="X1257" i="28"/>
  <c r="Y1257" i="28"/>
  <c r="V1258" i="28"/>
  <c r="W1258" i="28"/>
  <c r="X1258" i="28"/>
  <c r="Y1258" i="28"/>
  <c r="V1259" i="28"/>
  <c r="W1259" i="28"/>
  <c r="X1259" i="28"/>
  <c r="AA1259" i="28" s="1"/>
  <c r="AB1259" i="28" s="1"/>
  <c r="Y1259" i="28"/>
  <c r="V1260" i="28"/>
  <c r="W1260" i="28"/>
  <c r="X1260" i="28"/>
  <c r="Y1260" i="28"/>
  <c r="AA1260" i="28"/>
  <c r="AB1260" i="28" s="1"/>
  <c r="V1261" i="28"/>
  <c r="W1261" i="28"/>
  <c r="X1261" i="28"/>
  <c r="Y1261" i="28"/>
  <c r="V1262" i="28"/>
  <c r="W1262" i="28"/>
  <c r="X1262" i="28"/>
  <c r="Y1262" i="28"/>
  <c r="V1263" i="28"/>
  <c r="W1263" i="28"/>
  <c r="X1263" i="28"/>
  <c r="Y1263" i="28"/>
  <c r="AA1263" i="28" s="1"/>
  <c r="AB1263" i="28" s="1"/>
  <c r="V1264" i="28"/>
  <c r="W1264" i="28"/>
  <c r="X1264" i="28"/>
  <c r="Y1264" i="28"/>
  <c r="AA1264" i="28" s="1"/>
  <c r="AB1264" i="28" s="1"/>
  <c r="V1265" i="28"/>
  <c r="W1265" i="28"/>
  <c r="X1265" i="28"/>
  <c r="Y1265" i="28"/>
  <c r="V1266" i="28"/>
  <c r="W1266" i="28"/>
  <c r="X1266" i="28"/>
  <c r="Y1266" i="28"/>
  <c r="V1267" i="28"/>
  <c r="W1267" i="28"/>
  <c r="X1267" i="28"/>
  <c r="AA1267" i="28" s="1"/>
  <c r="AB1267" i="28" s="1"/>
  <c r="Y1267" i="28"/>
  <c r="V1268" i="28"/>
  <c r="W1268" i="28"/>
  <c r="X1268" i="28"/>
  <c r="Y1268" i="28"/>
  <c r="AA1268" i="28"/>
  <c r="AB1268" i="28" s="1"/>
  <c r="V1269" i="28"/>
  <c r="W1269" i="28"/>
  <c r="X1269" i="28"/>
  <c r="Y1269" i="28"/>
  <c r="V1270" i="28"/>
  <c r="W1270" i="28"/>
  <c r="X1270" i="28"/>
  <c r="Y1270" i="28"/>
  <c r="V1271" i="28"/>
  <c r="W1271" i="28"/>
  <c r="X1271" i="28"/>
  <c r="Y1271" i="28"/>
  <c r="AA1271" i="28" s="1"/>
  <c r="AB1271" i="28" s="1"/>
  <c r="V1272" i="28"/>
  <c r="W1272" i="28"/>
  <c r="X1272" i="28"/>
  <c r="Y1272" i="28"/>
  <c r="AA1272" i="28" s="1"/>
  <c r="AB1272" i="28" s="1"/>
  <c r="V1273" i="28"/>
  <c r="W1273" i="28"/>
  <c r="X1273" i="28"/>
  <c r="Y1273" i="28"/>
  <c r="V1274" i="28"/>
  <c r="W1274" i="28"/>
  <c r="X1274" i="28"/>
  <c r="Y1274" i="28"/>
  <c r="V1275" i="28"/>
  <c r="W1275" i="28"/>
  <c r="X1275" i="28"/>
  <c r="AA1275" i="28" s="1"/>
  <c r="AB1275" i="28" s="1"/>
  <c r="Y1275" i="28"/>
  <c r="V1276" i="28"/>
  <c r="W1276" i="28"/>
  <c r="X1276" i="28"/>
  <c r="Y1276" i="28"/>
  <c r="AA1276" i="28"/>
  <c r="AB1276" i="28" s="1"/>
  <c r="V1277" i="28"/>
  <c r="W1277" i="28"/>
  <c r="X1277" i="28"/>
  <c r="Y1277" i="28"/>
  <c r="V1278" i="28"/>
  <c r="W1278" i="28"/>
  <c r="X1278" i="28"/>
  <c r="Y1278" i="28"/>
  <c r="V1279" i="28"/>
  <c r="W1279" i="28"/>
  <c r="X1279" i="28"/>
  <c r="Y1279" i="28"/>
  <c r="AA1279" i="28" s="1"/>
  <c r="AB1279" i="28" s="1"/>
  <c r="V1280" i="28"/>
  <c r="W1280" i="28"/>
  <c r="X1280" i="28"/>
  <c r="Y1280" i="28"/>
  <c r="AA1280" i="28" s="1"/>
  <c r="AB1280" i="28" s="1"/>
  <c r="V1281" i="28"/>
  <c r="AA1281" i="28" s="1"/>
  <c r="AB1281" i="28" s="1"/>
  <c r="W1281" i="28"/>
  <c r="X1281" i="28"/>
  <c r="Y1281" i="28"/>
  <c r="V1282" i="28"/>
  <c r="AA1282" i="28" s="1"/>
  <c r="AB1282" i="28" s="1"/>
  <c r="W1282" i="28"/>
  <c r="X1282" i="28"/>
  <c r="Y1282" i="28"/>
  <c r="V1283" i="28"/>
  <c r="W1283" i="28"/>
  <c r="X1283" i="28"/>
  <c r="Y1283" i="28"/>
  <c r="AA1283" i="28"/>
  <c r="AB1283" i="28" s="1"/>
  <c r="V1284" i="28"/>
  <c r="W1284" i="28"/>
  <c r="X1284" i="28"/>
  <c r="Y1284" i="28"/>
  <c r="AA1284" i="28"/>
  <c r="AB1284" i="28" s="1"/>
  <c r="V1285" i="28"/>
  <c r="W1285" i="28"/>
  <c r="X1285" i="28"/>
  <c r="Y1285" i="28"/>
  <c r="V1286" i="28"/>
  <c r="W1286" i="28"/>
  <c r="X1286" i="28"/>
  <c r="Y1286" i="28"/>
  <c r="V1287" i="28"/>
  <c r="W1287" i="28"/>
  <c r="X1287" i="28"/>
  <c r="Y1287" i="28"/>
  <c r="AA1287" i="28" s="1"/>
  <c r="AB1287" i="28" s="1"/>
  <c r="V1288" i="28"/>
  <c r="W1288" i="28"/>
  <c r="X1288" i="28"/>
  <c r="Y1288" i="28"/>
  <c r="AA1288" i="28" s="1"/>
  <c r="AB1288" i="28" s="1"/>
  <c r="V1289" i="28"/>
  <c r="AA1289" i="28" s="1"/>
  <c r="AB1289" i="28" s="1"/>
  <c r="W1289" i="28"/>
  <c r="X1289" i="28"/>
  <c r="Y1289" i="28"/>
  <c r="V1290" i="28"/>
  <c r="AA1290" i="28" s="1"/>
  <c r="AB1290" i="28" s="1"/>
  <c r="W1290" i="28"/>
  <c r="X1290" i="28"/>
  <c r="Y1290" i="28"/>
  <c r="V1291" i="28"/>
  <c r="W1291" i="28"/>
  <c r="X1291" i="28"/>
  <c r="Y1291" i="28"/>
  <c r="AA1291" i="28"/>
  <c r="AB1291" i="28" s="1"/>
  <c r="V1292" i="28"/>
  <c r="W1292" i="28"/>
  <c r="X1292" i="28"/>
  <c r="Y1292" i="28"/>
  <c r="AA1292" i="28"/>
  <c r="AB1292" i="28" s="1"/>
  <c r="V1293" i="28"/>
  <c r="W1293" i="28"/>
  <c r="X1293" i="28"/>
  <c r="Y1293" i="28"/>
  <c r="V1294" i="28"/>
  <c r="W1294" i="28"/>
  <c r="X1294" i="28"/>
  <c r="Y1294" i="28"/>
  <c r="V1295" i="28"/>
  <c r="W1295" i="28"/>
  <c r="X1295" i="28"/>
  <c r="Y1295" i="28"/>
  <c r="AA1295" i="28" s="1"/>
  <c r="AB1295" i="28" s="1"/>
  <c r="V1296" i="28"/>
  <c r="W1296" i="28"/>
  <c r="X1296" i="28"/>
  <c r="Y1296" i="28"/>
  <c r="AA1296" i="28" s="1"/>
  <c r="AB1296" i="28" s="1"/>
  <c r="V1297" i="28"/>
  <c r="AA1297" i="28" s="1"/>
  <c r="AB1297" i="28" s="1"/>
  <c r="W1297" i="28"/>
  <c r="X1297" i="28"/>
  <c r="Y1297" i="28"/>
  <c r="V1298" i="28"/>
  <c r="AA1298" i="28" s="1"/>
  <c r="AB1298" i="28" s="1"/>
  <c r="W1298" i="28"/>
  <c r="X1298" i="28"/>
  <c r="Y1298" i="28"/>
  <c r="V1299" i="28"/>
  <c r="W1299" i="28"/>
  <c r="X1299" i="28"/>
  <c r="Y1299" i="28"/>
  <c r="AA1299" i="28"/>
  <c r="AB1299" i="28" s="1"/>
  <c r="V1300" i="28"/>
  <c r="W1300" i="28"/>
  <c r="X1300" i="28"/>
  <c r="Y1300" i="28"/>
  <c r="AA1300" i="28"/>
  <c r="AB1300" i="28" s="1"/>
  <c r="V1301" i="28"/>
  <c r="W1301" i="28"/>
  <c r="X1301" i="28"/>
  <c r="Y1301" i="28"/>
  <c r="V1302" i="28"/>
  <c r="W1302" i="28"/>
  <c r="X1302" i="28"/>
  <c r="Y1302" i="28"/>
  <c r="V1303" i="28"/>
  <c r="W1303" i="28"/>
  <c r="X1303" i="28"/>
  <c r="Y1303" i="28"/>
  <c r="AA1303" i="28" s="1"/>
  <c r="AB1303" i="28" s="1"/>
  <c r="V1304" i="28"/>
  <c r="W1304" i="28"/>
  <c r="X1304" i="28"/>
  <c r="Y1304" i="28"/>
  <c r="AA1304" i="28" s="1"/>
  <c r="AB1304" i="28" s="1"/>
  <c r="V1305" i="28"/>
  <c r="AA1305" i="28" s="1"/>
  <c r="AB1305" i="28" s="1"/>
  <c r="W1305" i="28"/>
  <c r="X1305" i="28"/>
  <c r="Y1305" i="28"/>
  <c r="V1306" i="28"/>
  <c r="AA1306" i="28" s="1"/>
  <c r="AB1306" i="28" s="1"/>
  <c r="W1306" i="28"/>
  <c r="X1306" i="28"/>
  <c r="Y1306" i="28"/>
  <c r="V1307" i="28"/>
  <c r="W1307" i="28"/>
  <c r="X1307" i="28"/>
  <c r="Y1307" i="28"/>
  <c r="AA1307" i="28"/>
  <c r="AB1307" i="28" s="1"/>
  <c r="V1308" i="28"/>
  <c r="W1308" i="28"/>
  <c r="X1308" i="28"/>
  <c r="Y1308" i="28"/>
  <c r="AA1308" i="28"/>
  <c r="AB1308" i="28" s="1"/>
  <c r="V1309" i="28"/>
  <c r="W1309" i="28"/>
  <c r="X1309" i="28"/>
  <c r="Y1309" i="28"/>
  <c r="V1310" i="28"/>
  <c r="W1310" i="28"/>
  <c r="X1310" i="28"/>
  <c r="Y1310" i="28"/>
  <c r="V1311" i="28"/>
  <c r="W1311" i="28"/>
  <c r="X1311" i="28"/>
  <c r="Y1311" i="28"/>
  <c r="AA1311" i="28" s="1"/>
  <c r="AB1311" i="28" s="1"/>
  <c r="V1312" i="28"/>
  <c r="W1312" i="28"/>
  <c r="X1312" i="28"/>
  <c r="Y1312" i="28"/>
  <c r="AA1312" i="28" s="1"/>
  <c r="AB1312" i="28" s="1"/>
  <c r="V1313" i="28"/>
  <c r="AA1313" i="28" s="1"/>
  <c r="AB1313" i="28" s="1"/>
  <c r="W1313" i="28"/>
  <c r="X1313" i="28"/>
  <c r="Y1313" i="28"/>
  <c r="V1314" i="28"/>
  <c r="AA1314" i="28" s="1"/>
  <c r="AB1314" i="28" s="1"/>
  <c r="W1314" i="28"/>
  <c r="X1314" i="28"/>
  <c r="Y1314" i="28"/>
  <c r="V1315" i="28"/>
  <c r="W1315" i="28"/>
  <c r="X1315" i="28"/>
  <c r="Y1315" i="28"/>
  <c r="AA1315" i="28"/>
  <c r="AB1315" i="28" s="1"/>
  <c r="V1316" i="28"/>
  <c r="W1316" i="28"/>
  <c r="X1316" i="28"/>
  <c r="Y1316" i="28"/>
  <c r="AA1316" i="28"/>
  <c r="AB1316" i="28" s="1"/>
  <c r="V1317" i="28"/>
  <c r="W1317" i="28"/>
  <c r="X1317" i="28"/>
  <c r="Y1317" i="28"/>
  <c r="V1318" i="28"/>
  <c r="W1318" i="28"/>
  <c r="X1318" i="28"/>
  <c r="Y1318" i="28"/>
  <c r="V1319" i="28"/>
  <c r="W1319" i="28"/>
  <c r="X1319" i="28"/>
  <c r="Y1319" i="28"/>
  <c r="AA1319" i="28" s="1"/>
  <c r="AB1319" i="28" s="1"/>
  <c r="V1320" i="28"/>
  <c r="W1320" i="28"/>
  <c r="X1320" i="28"/>
  <c r="Y1320" i="28"/>
  <c r="AA1320" i="28" s="1"/>
  <c r="AB1320" i="28" s="1"/>
  <c r="V1321" i="28"/>
  <c r="AA1321" i="28" s="1"/>
  <c r="AB1321" i="28" s="1"/>
  <c r="W1321" i="28"/>
  <c r="X1321" i="28"/>
  <c r="Y1321" i="28"/>
  <c r="V1322" i="28"/>
  <c r="AA1322" i="28" s="1"/>
  <c r="AB1322" i="28" s="1"/>
  <c r="W1322" i="28"/>
  <c r="X1322" i="28"/>
  <c r="Y1322" i="28"/>
  <c r="V1323" i="28"/>
  <c r="W1323" i="28"/>
  <c r="X1323" i="28"/>
  <c r="Y1323" i="28"/>
  <c r="AA1323" i="28"/>
  <c r="AB1323" i="28" s="1"/>
  <c r="V1324" i="28"/>
  <c r="W1324" i="28"/>
  <c r="X1324" i="28"/>
  <c r="Y1324" i="28"/>
  <c r="AA1324" i="28"/>
  <c r="AB1324" i="28" s="1"/>
  <c r="V1325" i="28"/>
  <c r="W1325" i="28"/>
  <c r="X1325" i="28"/>
  <c r="Y1325" i="28"/>
  <c r="V1326" i="28"/>
  <c r="W1326" i="28"/>
  <c r="X1326" i="28"/>
  <c r="Y1326" i="28"/>
  <c r="V1327" i="28"/>
  <c r="W1327" i="28"/>
  <c r="X1327" i="28"/>
  <c r="Y1327" i="28"/>
  <c r="AA1327" i="28" s="1"/>
  <c r="AB1327" i="28" s="1"/>
  <c r="V1328" i="28"/>
  <c r="W1328" i="28"/>
  <c r="X1328" i="28"/>
  <c r="Y1328" i="28"/>
  <c r="AA1328" i="28" s="1"/>
  <c r="AB1328" i="28" s="1"/>
  <c r="V1329" i="28"/>
  <c r="W1329" i="28"/>
  <c r="X1329" i="28"/>
  <c r="Y1329" i="28"/>
  <c r="V1330" i="28"/>
  <c r="W1330" i="28"/>
  <c r="X1330" i="28"/>
  <c r="Y1330" i="28"/>
  <c r="V1331" i="28"/>
  <c r="W1331" i="28"/>
  <c r="X1331" i="28"/>
  <c r="AA1331" i="28" s="1"/>
  <c r="AB1331" i="28" s="1"/>
  <c r="Y1331" i="28"/>
  <c r="V1332" i="28"/>
  <c r="W1332" i="28"/>
  <c r="X1332" i="28"/>
  <c r="AA1332" i="28" s="1"/>
  <c r="AB1332" i="28" s="1"/>
  <c r="Y1332" i="28"/>
  <c r="V1333" i="28"/>
  <c r="AA1333" i="28" s="1"/>
  <c r="AB1333" i="28" s="1"/>
  <c r="W1333" i="28"/>
  <c r="X1333" i="28"/>
  <c r="Y1333" i="28"/>
  <c r="V1334" i="28"/>
  <c r="W1334" i="28"/>
  <c r="X1334" i="28"/>
  <c r="Y1334" i="28"/>
  <c r="V1335" i="28"/>
  <c r="W1335" i="28"/>
  <c r="X1335" i="28"/>
  <c r="Y1335" i="28"/>
  <c r="V1336" i="28"/>
  <c r="W1336" i="28"/>
  <c r="X1336" i="28"/>
  <c r="Y1336" i="28"/>
  <c r="AA1336" i="28"/>
  <c r="AB1336" i="28" s="1"/>
  <c r="V1337" i="28"/>
  <c r="W1337" i="28"/>
  <c r="X1337" i="28"/>
  <c r="Y1337" i="28"/>
  <c r="V1338" i="28"/>
  <c r="W1338" i="28"/>
  <c r="X1338" i="28"/>
  <c r="Y1338" i="28"/>
  <c r="V1339" i="28"/>
  <c r="W1339" i="28"/>
  <c r="X1339" i="28"/>
  <c r="Y1339" i="28"/>
  <c r="AA1339" i="28" s="1"/>
  <c r="AB1339" i="28" s="1"/>
  <c r="V1340" i="28"/>
  <c r="W1340" i="28"/>
  <c r="X1340" i="28"/>
  <c r="Y1340" i="28"/>
  <c r="AA1340" i="28" s="1"/>
  <c r="AB1340" i="28" s="1"/>
  <c r="V1341" i="28"/>
  <c r="W1341" i="28"/>
  <c r="X1341" i="28"/>
  <c r="Y1341" i="28"/>
  <c r="V1342" i="28"/>
  <c r="W1342" i="28"/>
  <c r="X1342" i="28"/>
  <c r="Y1342" i="28"/>
  <c r="V1343" i="28"/>
  <c r="W1343" i="28"/>
  <c r="X1343" i="28"/>
  <c r="AA1343" i="28" s="1"/>
  <c r="AB1343" i="28" s="1"/>
  <c r="Y1343" i="28"/>
  <c r="V1344" i="28"/>
  <c r="W1344" i="28"/>
  <c r="X1344" i="28"/>
  <c r="Y1344" i="28"/>
  <c r="AA1344" i="28"/>
  <c r="AB1344" i="28" s="1"/>
  <c r="V1345" i="28"/>
  <c r="W1345" i="28"/>
  <c r="X1345" i="28"/>
  <c r="Y1345" i="28"/>
  <c r="V1346" i="28"/>
  <c r="W1346" i="28"/>
  <c r="X1346" i="28"/>
  <c r="Y1346" i="28"/>
  <c r="V1347" i="28"/>
  <c r="W1347" i="28"/>
  <c r="X1347" i="28"/>
  <c r="Y1347" i="28"/>
  <c r="V1348" i="28"/>
  <c r="W1348" i="28"/>
  <c r="X1348" i="28"/>
  <c r="Y1348" i="28"/>
  <c r="AA1348" i="28" s="1"/>
  <c r="AB1348" i="28" s="1"/>
  <c r="V1349" i="28"/>
  <c r="W1349" i="28"/>
  <c r="X1349" i="28"/>
  <c r="Y1349" i="28"/>
  <c r="V1350" i="28"/>
  <c r="W1350" i="28"/>
  <c r="X1350" i="28"/>
  <c r="Y1350" i="28"/>
  <c r="V1351" i="28"/>
  <c r="W1351" i="28"/>
  <c r="X1351" i="28"/>
  <c r="Y1351" i="28"/>
  <c r="AA1351" i="28" s="1"/>
  <c r="AB1351" i="28" s="1"/>
  <c r="V1352" i="28"/>
  <c r="W1352" i="28"/>
  <c r="X1352" i="28"/>
  <c r="AA1352" i="28" s="1"/>
  <c r="AB1352" i="28" s="1"/>
  <c r="Y1352" i="28"/>
  <c r="V1353" i="28"/>
  <c r="AA1353" i="28" s="1"/>
  <c r="AB1353" i="28" s="1"/>
  <c r="W1353" i="28"/>
  <c r="X1353" i="28"/>
  <c r="Y1353" i="28"/>
  <c r="V1354" i="28"/>
  <c r="AA1354" i="28" s="1"/>
  <c r="AB1354" i="28" s="1"/>
  <c r="W1354" i="28"/>
  <c r="X1354" i="28"/>
  <c r="Y1354" i="28"/>
  <c r="V1355" i="28"/>
  <c r="W1355" i="28"/>
  <c r="X1355" i="28"/>
  <c r="Y1355" i="28"/>
  <c r="AA1355" i="28"/>
  <c r="AB1355" i="28" s="1"/>
  <c r="V1356" i="28"/>
  <c r="W1356" i="28"/>
  <c r="X1356" i="28"/>
  <c r="Y1356" i="28"/>
  <c r="AA1356" i="28" s="1"/>
  <c r="AB1356" i="28" s="1"/>
  <c r="V1357" i="28"/>
  <c r="W1357" i="28"/>
  <c r="X1357" i="28"/>
  <c r="Y1357" i="28"/>
  <c r="V1358" i="28"/>
  <c r="W1358" i="28"/>
  <c r="X1358" i="28"/>
  <c r="Y1358" i="28"/>
  <c r="V1359" i="28"/>
  <c r="W1359" i="28"/>
  <c r="X1359" i="28"/>
  <c r="AA1359" i="28" s="1"/>
  <c r="AB1359" i="28" s="1"/>
  <c r="Y1359" i="28"/>
  <c r="V1360" i="28"/>
  <c r="W1360" i="28"/>
  <c r="X1360" i="28"/>
  <c r="Y1360" i="28"/>
  <c r="AA1360" i="28" s="1"/>
  <c r="AB1360" i="28" s="1"/>
  <c r="V1361" i="28"/>
  <c r="W1361" i="28"/>
  <c r="X1361" i="28"/>
  <c r="Y1361" i="28"/>
  <c r="V1362" i="28"/>
  <c r="W1362" i="28"/>
  <c r="X1362" i="28"/>
  <c r="Y1362" i="28"/>
  <c r="V1363" i="28"/>
  <c r="W1363" i="28"/>
  <c r="X1363" i="28"/>
  <c r="AA1363" i="28" s="1"/>
  <c r="AB1363" i="28" s="1"/>
  <c r="Y1363" i="28"/>
  <c r="V1364" i="28"/>
  <c r="W1364" i="28"/>
  <c r="X1364" i="28"/>
  <c r="AA1364" i="28" s="1"/>
  <c r="AB1364" i="28" s="1"/>
  <c r="Y1364" i="28"/>
  <c r="V1365" i="28"/>
  <c r="AA1365" i="28" s="1"/>
  <c r="AB1365" i="28" s="1"/>
  <c r="W1365" i="28"/>
  <c r="X1365" i="28"/>
  <c r="Y1365" i="28"/>
  <c r="V1366" i="28"/>
  <c r="W1366" i="28"/>
  <c r="X1366" i="28"/>
  <c r="Y1366" i="28"/>
  <c r="V1367" i="28"/>
  <c r="W1367" i="28"/>
  <c r="X1367" i="28"/>
  <c r="Y1367" i="28"/>
  <c r="V1368" i="28"/>
  <c r="W1368" i="28"/>
  <c r="X1368" i="28"/>
  <c r="Y1368" i="28"/>
  <c r="AA1368" i="28"/>
  <c r="AB1368" i="28" s="1"/>
  <c r="V1369" i="28"/>
  <c r="W1369" i="28"/>
  <c r="X1369" i="28"/>
  <c r="Y1369" i="28"/>
  <c r="V1370" i="28"/>
  <c r="W1370" i="28"/>
  <c r="X1370" i="28"/>
  <c r="Y1370" i="28"/>
  <c r="V1371" i="28"/>
  <c r="W1371" i="28"/>
  <c r="X1371" i="28"/>
  <c r="Y1371" i="28"/>
  <c r="AA1371" i="28" s="1"/>
  <c r="AB1371" i="28" s="1"/>
  <c r="V1372" i="28"/>
  <c r="W1372" i="28"/>
  <c r="X1372" i="28"/>
  <c r="Y1372" i="28"/>
  <c r="V1373" i="28"/>
  <c r="W1373" i="28"/>
  <c r="X1373" i="28"/>
  <c r="Y1373" i="28"/>
  <c r="V1374" i="28"/>
  <c r="W1374" i="28"/>
  <c r="X1374" i="28"/>
  <c r="Y1374" i="28"/>
  <c r="V1375" i="28"/>
  <c r="W1375" i="28"/>
  <c r="X1375" i="28"/>
  <c r="AA1375" i="28" s="1"/>
  <c r="AB1375" i="28" s="1"/>
  <c r="Y1375" i="28"/>
  <c r="V1376" i="28"/>
  <c r="W1376" i="28"/>
  <c r="X1376" i="28"/>
  <c r="Y1376" i="28"/>
  <c r="V1377" i="28"/>
  <c r="W1377" i="28"/>
  <c r="X1377" i="28"/>
  <c r="Y1377" i="28"/>
  <c r="V1378" i="28"/>
  <c r="W1378" i="28"/>
  <c r="X1378" i="28"/>
  <c r="Y1378" i="28"/>
  <c r="V1379" i="28"/>
  <c r="W1379" i="28"/>
  <c r="X1379" i="28"/>
  <c r="Y1379" i="28"/>
  <c r="AA1379" i="28" s="1"/>
  <c r="AB1379" i="28" s="1"/>
  <c r="V1380" i="28"/>
  <c r="W1380" i="28"/>
  <c r="X1380" i="28"/>
  <c r="AA1380" i="28" s="1"/>
  <c r="AB1380" i="28" s="1"/>
  <c r="Y1380" i="28"/>
  <c r="V1381" i="28"/>
  <c r="W1381" i="28"/>
  <c r="X1381" i="28"/>
  <c r="Y1381" i="28"/>
  <c r="V1382" i="28"/>
  <c r="W1382" i="28"/>
  <c r="X1382" i="28"/>
  <c r="Y1382" i="28"/>
  <c r="V1383" i="28"/>
  <c r="W1383" i="28"/>
  <c r="X1383" i="28"/>
  <c r="Y1383" i="28"/>
  <c r="AA1383" i="28"/>
  <c r="AB1383" i="28" s="1"/>
  <c r="V1384" i="28"/>
  <c r="W1384" i="28"/>
  <c r="X1384" i="28"/>
  <c r="Y1384" i="28"/>
  <c r="V1385" i="28"/>
  <c r="W1385" i="28"/>
  <c r="X1385" i="28"/>
  <c r="Y1385" i="28"/>
  <c r="V1386" i="28"/>
  <c r="W1386" i="28"/>
  <c r="X1386" i="28"/>
  <c r="Y1386" i="28"/>
  <c r="V1387" i="28"/>
  <c r="W1387" i="28"/>
  <c r="X1387" i="28"/>
  <c r="AA1387" i="28" s="1"/>
  <c r="AB1387" i="28" s="1"/>
  <c r="Y1387" i="28"/>
  <c r="V1388" i="28"/>
  <c r="W1388" i="28"/>
  <c r="X1388" i="28"/>
  <c r="Y1388" i="28"/>
  <c r="AA1388" i="28" s="1"/>
  <c r="AB1388" i="28" s="1"/>
  <c r="V1389" i="28"/>
  <c r="W1389" i="28"/>
  <c r="X1389" i="28"/>
  <c r="Y1389" i="28"/>
  <c r="V1390" i="28"/>
  <c r="W1390" i="28"/>
  <c r="X1390" i="28"/>
  <c r="Y1390" i="28"/>
  <c r="V1391" i="28"/>
  <c r="W1391" i="28"/>
  <c r="X1391" i="28"/>
  <c r="AA1391" i="28" s="1"/>
  <c r="AB1391" i="28" s="1"/>
  <c r="Y1391" i="28"/>
  <c r="V1392" i="28"/>
  <c r="W1392" i="28"/>
  <c r="X1392" i="28"/>
  <c r="AA1392" i="28" s="1"/>
  <c r="AB1392" i="28" s="1"/>
  <c r="Y1392" i="28"/>
  <c r="V1393" i="28"/>
  <c r="AA1393" i="28" s="1"/>
  <c r="AB1393" i="28" s="1"/>
  <c r="W1393" i="28"/>
  <c r="X1393" i="28"/>
  <c r="Y1393" i="28"/>
  <c r="V1394" i="28"/>
  <c r="W1394" i="28"/>
  <c r="X1394" i="28"/>
  <c r="Y1394" i="28"/>
  <c r="V1395" i="28"/>
  <c r="W1395" i="28"/>
  <c r="X1395" i="28"/>
  <c r="Y1395" i="28"/>
  <c r="V1396" i="28"/>
  <c r="W1396" i="28"/>
  <c r="X1396" i="28"/>
  <c r="Y1396" i="28"/>
  <c r="V1397" i="28"/>
  <c r="W1397" i="28"/>
  <c r="X1397" i="28"/>
  <c r="Y1397" i="28"/>
  <c r="V1398" i="28"/>
  <c r="AA1398" i="28" s="1"/>
  <c r="AB1398" i="28" s="1"/>
  <c r="W1398" i="28"/>
  <c r="X1398" i="28"/>
  <c r="Y1398" i="28"/>
  <c r="V1399" i="28"/>
  <c r="W1399" i="28"/>
  <c r="X1399" i="28"/>
  <c r="Y1399" i="28"/>
  <c r="AA1399" i="28"/>
  <c r="AB1399" i="28" s="1"/>
  <c r="V1400" i="28"/>
  <c r="W1400" i="28"/>
  <c r="X1400" i="28"/>
  <c r="Y1400" i="28"/>
  <c r="AA1400" i="28" s="1"/>
  <c r="AB1400" i="28" s="1"/>
  <c r="V1401" i="28"/>
  <c r="W1401" i="28"/>
  <c r="X1401" i="28"/>
  <c r="Y1401" i="28"/>
  <c r="V1402" i="28"/>
  <c r="W1402" i="28"/>
  <c r="X1402" i="28"/>
  <c r="Y1402" i="28"/>
  <c r="V1403" i="28"/>
  <c r="W1403" i="28"/>
  <c r="X1403" i="28"/>
  <c r="Y1403" i="28"/>
  <c r="AA1403" i="28" s="1"/>
  <c r="AB1403" i="28" s="1"/>
  <c r="V1404" i="28"/>
  <c r="W1404" i="28"/>
  <c r="X1404" i="28"/>
  <c r="Y1404" i="28"/>
  <c r="V1405" i="28"/>
  <c r="W1405" i="28"/>
  <c r="X1405" i="28"/>
  <c r="Y1405" i="28"/>
  <c r="V1406" i="28"/>
  <c r="W1406" i="28"/>
  <c r="X1406" i="28"/>
  <c r="Y1406" i="28"/>
  <c r="V1407" i="28"/>
  <c r="W1407" i="28"/>
  <c r="X1407" i="28"/>
  <c r="AA1407" i="28" s="1"/>
  <c r="AB1407" i="28" s="1"/>
  <c r="Y1407" i="28"/>
  <c r="V1408" i="28"/>
  <c r="W1408" i="28"/>
  <c r="X1408" i="28"/>
  <c r="Y1408" i="28"/>
  <c r="V1409" i="28"/>
  <c r="W1409" i="28"/>
  <c r="X1409" i="28"/>
  <c r="Y1409" i="28"/>
  <c r="V1410" i="28"/>
  <c r="W1410" i="28"/>
  <c r="X1410" i="28"/>
  <c r="Y1410" i="28"/>
  <c r="V1411" i="28"/>
  <c r="W1411" i="28"/>
  <c r="X1411" i="28"/>
  <c r="Y1411" i="28"/>
  <c r="V1412" i="28"/>
  <c r="W1412" i="28"/>
  <c r="X1412" i="28"/>
  <c r="Y1412" i="28"/>
  <c r="AA1412" i="28" s="1"/>
  <c r="AB1412" i="28" s="1"/>
  <c r="V1413" i="28"/>
  <c r="W1413" i="28"/>
  <c r="X1413" i="28"/>
  <c r="Y1413" i="28"/>
  <c r="V1414" i="28"/>
  <c r="W1414" i="28"/>
  <c r="X1414" i="28"/>
  <c r="Y1414" i="28"/>
  <c r="V1415" i="28"/>
  <c r="W1415" i="28"/>
  <c r="X1415" i="28"/>
  <c r="Y1415" i="28"/>
  <c r="V1416" i="28"/>
  <c r="W1416" i="28"/>
  <c r="X1416" i="28"/>
  <c r="Y1416" i="28"/>
  <c r="V1417" i="28"/>
  <c r="W1417" i="28"/>
  <c r="X1417" i="28"/>
  <c r="Y1417" i="28"/>
  <c r="V1418" i="28"/>
  <c r="W1418" i="28"/>
  <c r="X1418" i="28"/>
  <c r="Y1418" i="28"/>
  <c r="V1419" i="28"/>
  <c r="W1419" i="28"/>
  <c r="X1419" i="28"/>
  <c r="AA1419" i="28" s="1"/>
  <c r="AB1419" i="28" s="1"/>
  <c r="Y1419" i="28"/>
  <c r="V1420" i="28"/>
  <c r="W1420" i="28"/>
  <c r="X1420" i="28"/>
  <c r="Y1420" i="28"/>
  <c r="AA1420" i="28"/>
  <c r="AB1420" i="28" s="1"/>
  <c r="V1421" i="28"/>
  <c r="W1421" i="28"/>
  <c r="X1421" i="28"/>
  <c r="Y1421" i="28"/>
  <c r="V1422" i="28"/>
  <c r="W1422" i="28"/>
  <c r="X1422" i="28"/>
  <c r="Y1422" i="28"/>
  <c r="V1423" i="28"/>
  <c r="W1423" i="28"/>
  <c r="X1423" i="28"/>
  <c r="Y1423" i="28"/>
  <c r="AA1423" i="28" s="1"/>
  <c r="AB1423" i="28" s="1"/>
  <c r="V1424" i="28"/>
  <c r="W1424" i="28"/>
  <c r="X1424" i="28"/>
  <c r="Y1424" i="28"/>
  <c r="AA1424" i="28" s="1"/>
  <c r="AB1424" i="28" s="1"/>
  <c r="V1425" i="28"/>
  <c r="W1425" i="28"/>
  <c r="X1425" i="28"/>
  <c r="Y1425" i="28"/>
  <c r="V1426" i="28"/>
  <c r="W1426" i="28"/>
  <c r="X1426" i="28"/>
  <c r="Y1426" i="28"/>
  <c r="V1427" i="28"/>
  <c r="W1427" i="28"/>
  <c r="X1427" i="28"/>
  <c r="AA1427" i="28" s="1"/>
  <c r="AB1427" i="28" s="1"/>
  <c r="Y1427" i="28"/>
  <c r="V1428" i="28"/>
  <c r="W1428" i="28"/>
  <c r="X1428" i="28"/>
  <c r="Y1428" i="28"/>
  <c r="AA1428" i="28"/>
  <c r="AB1428" i="28" s="1"/>
  <c r="V1429" i="28"/>
  <c r="W1429" i="28"/>
  <c r="X1429" i="28"/>
  <c r="Y1429" i="28"/>
  <c r="V1430" i="28"/>
  <c r="W1430" i="28"/>
  <c r="X1430" i="28"/>
  <c r="Y1430" i="28"/>
  <c r="V1431" i="28"/>
  <c r="W1431" i="28"/>
  <c r="X1431" i="28"/>
  <c r="Y1431" i="28"/>
  <c r="AA1431" i="28" s="1"/>
  <c r="AB1431" i="28" s="1"/>
  <c r="V1432" i="28"/>
  <c r="W1432" i="28"/>
  <c r="X1432" i="28"/>
  <c r="Y1432" i="28"/>
  <c r="AA1432" i="28" s="1"/>
  <c r="AB1432" i="28" s="1"/>
  <c r="V1433" i="28"/>
  <c r="W1433" i="28"/>
  <c r="X1433" i="28"/>
  <c r="Y1433" i="28"/>
  <c r="V1434" i="28"/>
  <c r="W1434" i="28"/>
  <c r="X1434" i="28"/>
  <c r="Y1434" i="28"/>
  <c r="V1435" i="28"/>
  <c r="W1435" i="28"/>
  <c r="X1435" i="28"/>
  <c r="AA1435" i="28" s="1"/>
  <c r="AB1435" i="28" s="1"/>
  <c r="Y1435" i="28"/>
  <c r="V1436" i="28"/>
  <c r="W1436" i="28"/>
  <c r="X1436" i="28"/>
  <c r="Y1436" i="28"/>
  <c r="AA1436" i="28"/>
  <c r="AB1436" i="28" s="1"/>
  <c r="V1437" i="28"/>
  <c r="W1437" i="28"/>
  <c r="X1437" i="28"/>
  <c r="Y1437" i="28"/>
  <c r="V1438" i="28"/>
  <c r="W1438" i="28"/>
  <c r="X1438" i="28"/>
  <c r="Y1438" i="28"/>
  <c r="V1439" i="28"/>
  <c r="W1439" i="28"/>
  <c r="X1439" i="28"/>
  <c r="Y1439" i="28"/>
  <c r="AA1439" i="28" s="1"/>
  <c r="AB1439" i="28" s="1"/>
  <c r="V1440" i="28"/>
  <c r="W1440" i="28"/>
  <c r="X1440" i="28"/>
  <c r="Y1440" i="28"/>
  <c r="AA1440" i="28" s="1"/>
  <c r="AB1440" i="28" s="1"/>
  <c r="V1441" i="28"/>
  <c r="W1441" i="28"/>
  <c r="X1441" i="28"/>
  <c r="Y1441" i="28"/>
  <c r="V1442" i="28"/>
  <c r="W1442" i="28"/>
  <c r="X1442" i="28"/>
  <c r="Y1442" i="28"/>
  <c r="V1443" i="28"/>
  <c r="W1443" i="28"/>
  <c r="X1443" i="28"/>
  <c r="AA1443" i="28" s="1"/>
  <c r="AB1443" i="28" s="1"/>
  <c r="Y1443" i="28"/>
  <c r="V1444" i="28"/>
  <c r="W1444" i="28"/>
  <c r="X1444" i="28"/>
  <c r="Y1444" i="28"/>
  <c r="AA1444" i="28"/>
  <c r="AB1444" i="28" s="1"/>
  <c r="V1445" i="28"/>
  <c r="W1445" i="28"/>
  <c r="X1445" i="28"/>
  <c r="Y1445" i="28"/>
  <c r="V1446" i="28"/>
  <c r="W1446" i="28"/>
  <c r="X1446" i="28"/>
  <c r="Y1446" i="28"/>
  <c r="V1447" i="28"/>
  <c r="W1447" i="28"/>
  <c r="X1447" i="28"/>
  <c r="Y1447" i="28"/>
  <c r="AA1447" i="28" s="1"/>
  <c r="AB1447" i="28" s="1"/>
  <c r="V1448" i="28"/>
  <c r="W1448" i="28"/>
  <c r="X1448" i="28"/>
  <c r="Y1448" i="28"/>
  <c r="AA1448" i="28" s="1"/>
  <c r="AB1448" i="28" s="1"/>
  <c r="V1449" i="28"/>
  <c r="AA1449" i="28" s="1"/>
  <c r="AB1449" i="28" s="1"/>
  <c r="W1449" i="28"/>
  <c r="X1449" i="28"/>
  <c r="Y1449" i="28"/>
  <c r="V1450" i="28"/>
  <c r="AA1450" i="28" s="1"/>
  <c r="AB1450" i="28" s="1"/>
  <c r="W1450" i="28"/>
  <c r="X1450" i="28"/>
  <c r="Y1450" i="28"/>
  <c r="V1451" i="28"/>
  <c r="W1451" i="28"/>
  <c r="X1451" i="28"/>
  <c r="Y1451" i="28"/>
  <c r="AA1451" i="28"/>
  <c r="AB1451" i="28" s="1"/>
  <c r="V1452" i="28"/>
  <c r="W1452" i="28"/>
  <c r="X1452" i="28"/>
  <c r="Y1452" i="28"/>
  <c r="AA1452" i="28"/>
  <c r="AB1452" i="28" s="1"/>
  <c r="V1453" i="28"/>
  <c r="W1453" i="28"/>
  <c r="X1453" i="28"/>
  <c r="Y1453" i="28"/>
  <c r="V1454" i="28"/>
  <c r="W1454" i="28"/>
  <c r="X1454" i="28"/>
  <c r="Y1454" i="28"/>
  <c r="V1455" i="28"/>
  <c r="W1455" i="28"/>
  <c r="X1455" i="28"/>
  <c r="Y1455" i="28"/>
  <c r="AA1455" i="28" s="1"/>
  <c r="AB1455" i="28" s="1"/>
  <c r="V1456" i="28"/>
  <c r="W1456" i="28"/>
  <c r="X1456" i="28"/>
  <c r="Y1456" i="28"/>
  <c r="AA1456" i="28" s="1"/>
  <c r="AB1456" i="28" s="1"/>
  <c r="V1457" i="28"/>
  <c r="AA1457" i="28" s="1"/>
  <c r="AB1457" i="28" s="1"/>
  <c r="W1457" i="28"/>
  <c r="X1457" i="28"/>
  <c r="Y1457" i="28"/>
  <c r="V1458" i="28"/>
  <c r="AA1458" i="28" s="1"/>
  <c r="AB1458" i="28" s="1"/>
  <c r="W1458" i="28"/>
  <c r="X1458" i="28"/>
  <c r="Y1458" i="28"/>
  <c r="V1459" i="28"/>
  <c r="W1459" i="28"/>
  <c r="X1459" i="28"/>
  <c r="Y1459" i="28"/>
  <c r="AA1459" i="28"/>
  <c r="AB1459" i="28" s="1"/>
  <c r="V1460" i="28"/>
  <c r="W1460" i="28"/>
  <c r="X1460" i="28"/>
  <c r="Y1460" i="28"/>
  <c r="AA1460" i="28"/>
  <c r="AB1460" i="28" s="1"/>
  <c r="V1461" i="28"/>
  <c r="W1461" i="28"/>
  <c r="X1461" i="28"/>
  <c r="Y1461" i="28"/>
  <c r="V1462" i="28"/>
  <c r="W1462" i="28"/>
  <c r="X1462" i="28"/>
  <c r="Y1462" i="28"/>
  <c r="V1463" i="28"/>
  <c r="W1463" i="28"/>
  <c r="X1463" i="28"/>
  <c r="Y1463" i="28"/>
  <c r="AA1463" i="28" s="1"/>
  <c r="AB1463" i="28" s="1"/>
  <c r="V1464" i="28"/>
  <c r="W1464" i="28"/>
  <c r="X1464" i="28"/>
  <c r="Y1464" i="28"/>
  <c r="AA1464" i="28" s="1"/>
  <c r="AB1464" i="28" s="1"/>
  <c r="V1465" i="28"/>
  <c r="AA1465" i="28" s="1"/>
  <c r="AB1465" i="28" s="1"/>
  <c r="W1465" i="28"/>
  <c r="X1465" i="28"/>
  <c r="Y1465" i="28"/>
  <c r="V1466" i="28"/>
  <c r="AA1466" i="28" s="1"/>
  <c r="AB1466" i="28" s="1"/>
  <c r="W1466" i="28"/>
  <c r="X1466" i="28"/>
  <c r="Y1466" i="28"/>
  <c r="V1467" i="28"/>
  <c r="W1467" i="28"/>
  <c r="X1467" i="28"/>
  <c r="Y1467" i="28"/>
  <c r="AA1467" i="28"/>
  <c r="AB1467" i="28" s="1"/>
  <c r="V1468" i="28"/>
  <c r="W1468" i="28"/>
  <c r="X1468" i="28"/>
  <c r="Y1468" i="28"/>
  <c r="AA1468" i="28"/>
  <c r="AB1468" i="28" s="1"/>
  <c r="V1469" i="28"/>
  <c r="W1469" i="28"/>
  <c r="X1469" i="28"/>
  <c r="Y1469" i="28"/>
  <c r="V1470" i="28"/>
  <c r="W1470" i="28"/>
  <c r="X1470" i="28"/>
  <c r="Y1470" i="28"/>
  <c r="V1471" i="28"/>
  <c r="W1471" i="28"/>
  <c r="X1471" i="28"/>
  <c r="Y1471" i="28"/>
  <c r="AA1471" i="28" s="1"/>
  <c r="AB1471" i="28" s="1"/>
  <c r="V1472" i="28"/>
  <c r="W1472" i="28"/>
  <c r="X1472" i="28"/>
  <c r="Y1472" i="28"/>
  <c r="AA1472" i="28" s="1"/>
  <c r="AB1472" i="28" s="1"/>
  <c r="V1473" i="28"/>
  <c r="AA1473" i="28" s="1"/>
  <c r="AB1473" i="28" s="1"/>
  <c r="W1473" i="28"/>
  <c r="X1473" i="28"/>
  <c r="Y1473" i="28"/>
  <c r="V1474" i="28"/>
  <c r="AA1474" i="28" s="1"/>
  <c r="AB1474" i="28" s="1"/>
  <c r="W1474" i="28"/>
  <c r="X1474" i="28"/>
  <c r="Y1474" i="28"/>
  <c r="V1475" i="28"/>
  <c r="W1475" i="28"/>
  <c r="X1475" i="28"/>
  <c r="Y1475" i="28"/>
  <c r="AA1475" i="28"/>
  <c r="AB1475" i="28" s="1"/>
  <c r="V1476" i="28"/>
  <c r="W1476" i="28"/>
  <c r="X1476" i="28"/>
  <c r="Y1476" i="28"/>
  <c r="AA1476" i="28"/>
  <c r="AB1476" i="28" s="1"/>
  <c r="V1477" i="28"/>
  <c r="W1477" i="28"/>
  <c r="X1477" i="28"/>
  <c r="Y1477" i="28"/>
  <c r="V1478" i="28"/>
  <c r="W1478" i="28"/>
  <c r="X1478" i="28"/>
  <c r="Y1478" i="28"/>
  <c r="V1479" i="28"/>
  <c r="W1479" i="28"/>
  <c r="X1479" i="28"/>
  <c r="Y1479" i="28"/>
  <c r="AA1479" i="28" s="1"/>
  <c r="AB1479" i="28" s="1"/>
  <c r="V1480" i="28"/>
  <c r="W1480" i="28"/>
  <c r="X1480" i="28"/>
  <c r="Y1480" i="28"/>
  <c r="AA1480" i="28" s="1"/>
  <c r="AB1480" i="28" s="1"/>
  <c r="V1481" i="28"/>
  <c r="AA1481" i="28" s="1"/>
  <c r="AB1481" i="28" s="1"/>
  <c r="W1481" i="28"/>
  <c r="X1481" i="28"/>
  <c r="Y1481" i="28"/>
  <c r="V1482" i="28"/>
  <c r="AA1482" i="28" s="1"/>
  <c r="AB1482" i="28" s="1"/>
  <c r="W1482" i="28"/>
  <c r="X1482" i="28"/>
  <c r="Y1482" i="28"/>
  <c r="V1483" i="28"/>
  <c r="W1483" i="28"/>
  <c r="X1483" i="28"/>
  <c r="Y1483" i="28"/>
  <c r="AA1483" i="28"/>
  <c r="AB1483" i="28" s="1"/>
  <c r="V1484" i="28"/>
  <c r="W1484" i="28"/>
  <c r="X1484" i="28"/>
  <c r="Y1484" i="28"/>
  <c r="AA1484" i="28"/>
  <c r="AB1484" i="28" s="1"/>
  <c r="V1485" i="28"/>
  <c r="W1485" i="28"/>
  <c r="X1485" i="28"/>
  <c r="Y1485" i="28"/>
  <c r="V1486" i="28"/>
  <c r="W1486" i="28"/>
  <c r="X1486" i="28"/>
  <c r="Y1486" i="28"/>
  <c r="V1487" i="28"/>
  <c r="W1487" i="28"/>
  <c r="X1487" i="28"/>
  <c r="Y1487" i="28"/>
  <c r="AA1487" i="28" s="1"/>
  <c r="AB1487" i="28" s="1"/>
  <c r="V1488" i="28"/>
  <c r="W1488" i="28"/>
  <c r="X1488" i="28"/>
  <c r="Y1488" i="28"/>
  <c r="AA1488" i="28" s="1"/>
  <c r="AB1488" i="28" s="1"/>
  <c r="V1489" i="28"/>
  <c r="AA1489" i="28" s="1"/>
  <c r="AB1489" i="28" s="1"/>
  <c r="W1489" i="28"/>
  <c r="X1489" i="28"/>
  <c r="Y1489" i="28"/>
  <c r="V1490" i="28"/>
  <c r="AA1490" i="28" s="1"/>
  <c r="AB1490" i="28" s="1"/>
  <c r="W1490" i="28"/>
  <c r="X1490" i="28"/>
  <c r="Y1490" i="28"/>
  <c r="V1491" i="28"/>
  <c r="W1491" i="28"/>
  <c r="X1491" i="28"/>
  <c r="Y1491" i="28"/>
  <c r="AA1491" i="28"/>
  <c r="AB1491" i="28" s="1"/>
  <c r="V1492" i="28"/>
  <c r="W1492" i="28"/>
  <c r="X1492" i="28"/>
  <c r="Y1492" i="28"/>
  <c r="AA1492" i="28"/>
  <c r="AB1492" i="28" s="1"/>
  <c r="V1493" i="28"/>
  <c r="W1493" i="28"/>
  <c r="X1493" i="28"/>
  <c r="Y1493" i="28"/>
  <c r="V1494" i="28"/>
  <c r="W1494" i="28"/>
  <c r="X1494" i="28"/>
  <c r="Y1494" i="28"/>
  <c r="V1495" i="28"/>
  <c r="W1495" i="28"/>
  <c r="X1495" i="28"/>
  <c r="Y1495" i="28"/>
  <c r="AA1495" i="28" s="1"/>
  <c r="AB1495" i="28" s="1"/>
  <c r="V1496" i="28"/>
  <c r="W1496" i="28"/>
  <c r="X1496" i="28"/>
  <c r="Y1496" i="28"/>
  <c r="AA1496" i="28" s="1"/>
  <c r="AB1496" i="28" s="1"/>
  <c r="V1497" i="28"/>
  <c r="W1497" i="28"/>
  <c r="X1497" i="28"/>
  <c r="Y1497" i="28"/>
  <c r="V1498" i="28"/>
  <c r="W1498" i="28"/>
  <c r="X1498" i="28"/>
  <c r="Y1498" i="28"/>
  <c r="V1499" i="28"/>
  <c r="W1499" i="28"/>
  <c r="X1499" i="28"/>
  <c r="AA1499" i="28" s="1"/>
  <c r="AB1499" i="28" s="1"/>
  <c r="Y1499" i="28"/>
  <c r="V1500" i="28"/>
  <c r="W1500" i="28"/>
  <c r="X1500" i="28"/>
  <c r="Y1500" i="28"/>
  <c r="AA1500" i="28"/>
  <c r="AB1500" i="28" s="1"/>
  <c r="V1501" i="28"/>
  <c r="W1501" i="28"/>
  <c r="X1501" i="28"/>
  <c r="Y1501" i="28"/>
  <c r="V1502" i="28"/>
  <c r="W1502" i="28"/>
  <c r="X1502" i="28"/>
  <c r="Y1502" i="28"/>
  <c r="V1503" i="28"/>
  <c r="W1503" i="28"/>
  <c r="X1503" i="28"/>
  <c r="Y1503" i="28"/>
  <c r="AA1503" i="28" s="1"/>
  <c r="AB1503" i="28" s="1"/>
  <c r="V1504" i="28"/>
  <c r="W1504" i="28"/>
  <c r="X1504" i="28"/>
  <c r="Y1504" i="28"/>
  <c r="AA1504" i="28" s="1"/>
  <c r="AB1504" i="28" s="1"/>
  <c r="V1505" i="28"/>
  <c r="W1505" i="28"/>
  <c r="X1505" i="28"/>
  <c r="Y1505" i="28"/>
  <c r="V1506" i="28"/>
  <c r="W1506" i="28"/>
  <c r="X1506" i="28"/>
  <c r="Y1506" i="28"/>
  <c r="V1507" i="28"/>
  <c r="W1507" i="28"/>
  <c r="X1507" i="28"/>
  <c r="AA1507" i="28" s="1"/>
  <c r="AB1507" i="28" s="1"/>
  <c r="Y1507" i="28"/>
  <c r="V1508" i="28"/>
  <c r="W1508" i="28"/>
  <c r="X1508" i="28"/>
  <c r="Y1508" i="28"/>
  <c r="AA1508" i="28"/>
  <c r="AB1508" i="28" s="1"/>
  <c r="V1509" i="28"/>
  <c r="W1509" i="28"/>
  <c r="X1509" i="28"/>
  <c r="Y1509" i="28"/>
  <c r="V1510" i="28"/>
  <c r="W1510" i="28"/>
  <c r="X1510" i="28"/>
  <c r="Y1510" i="28"/>
  <c r="V1511" i="28"/>
  <c r="W1511" i="28"/>
  <c r="X1511" i="28"/>
  <c r="Y1511" i="28"/>
  <c r="AA1511" i="28" s="1"/>
  <c r="AB1511" i="28" s="1"/>
  <c r="V1512" i="28"/>
  <c r="W1512" i="28"/>
  <c r="X1512" i="28"/>
  <c r="Y1512" i="28"/>
  <c r="AA1512" i="28" s="1"/>
  <c r="AB1512" i="28" s="1"/>
  <c r="V1513" i="28"/>
  <c r="W1513" i="28"/>
  <c r="X1513" i="28"/>
  <c r="Y1513" i="28"/>
  <c r="V1514" i="28"/>
  <c r="W1514" i="28"/>
  <c r="X1514" i="28"/>
  <c r="Y1514" i="28"/>
  <c r="V1515" i="28"/>
  <c r="W1515" i="28"/>
  <c r="X1515" i="28"/>
  <c r="AA1515" i="28" s="1"/>
  <c r="AB1515" i="28" s="1"/>
  <c r="Y1515" i="28"/>
  <c r="V1516" i="28"/>
  <c r="W1516" i="28"/>
  <c r="X1516" i="28"/>
  <c r="Y1516" i="28"/>
  <c r="AA1516" i="28"/>
  <c r="AB1516" i="28" s="1"/>
  <c r="V1517" i="28"/>
  <c r="W1517" i="28"/>
  <c r="X1517" i="28"/>
  <c r="Y1517" i="28"/>
  <c r="V1518" i="28"/>
  <c r="W1518" i="28"/>
  <c r="X1518" i="28"/>
  <c r="Y1518" i="28"/>
  <c r="V1519" i="28"/>
  <c r="W1519" i="28"/>
  <c r="X1519" i="28"/>
  <c r="Y1519" i="28"/>
  <c r="AA1519" i="28" s="1"/>
  <c r="AB1519" i="28" s="1"/>
  <c r="V1520" i="28"/>
  <c r="W1520" i="28"/>
  <c r="X1520" i="28"/>
  <c r="Y1520" i="28"/>
  <c r="AA1520" i="28" s="1"/>
  <c r="AB1520" i="28" s="1"/>
  <c r="V1521" i="28"/>
  <c r="W1521" i="28"/>
  <c r="X1521" i="28"/>
  <c r="Y1521" i="28"/>
  <c r="V1522" i="28"/>
  <c r="W1522" i="28"/>
  <c r="X1522" i="28"/>
  <c r="Y1522" i="28"/>
  <c r="V1523" i="28"/>
  <c r="W1523" i="28"/>
  <c r="X1523" i="28"/>
  <c r="AA1523" i="28" s="1"/>
  <c r="AB1523" i="28" s="1"/>
  <c r="Y1523" i="28"/>
  <c r="V1524" i="28"/>
  <c r="W1524" i="28"/>
  <c r="X1524" i="28"/>
  <c r="Y1524" i="28"/>
  <c r="AA1524" i="28"/>
  <c r="AB1524" i="28" s="1"/>
  <c r="V1525" i="28"/>
  <c r="W1525" i="28"/>
  <c r="X1525" i="28"/>
  <c r="Y1525" i="28"/>
  <c r="V1526" i="28"/>
  <c r="W1526" i="28"/>
  <c r="X1526" i="28"/>
  <c r="Y1526" i="28"/>
  <c r="V1527" i="28"/>
  <c r="W1527" i="28"/>
  <c r="X1527" i="28"/>
  <c r="Y1527" i="28"/>
  <c r="AA1527" i="28" s="1"/>
  <c r="AB1527" i="28" s="1"/>
  <c r="V1528" i="28"/>
  <c r="W1528" i="28"/>
  <c r="X1528" i="28"/>
  <c r="Y1528" i="28"/>
  <c r="AA1528" i="28" s="1"/>
  <c r="AB1528" i="28" s="1"/>
  <c r="V1529" i="28"/>
  <c r="W1529" i="28"/>
  <c r="X1529" i="28"/>
  <c r="Y1529" i="28"/>
  <c r="V1530" i="28"/>
  <c r="W1530" i="28"/>
  <c r="X1530" i="28"/>
  <c r="Y1530" i="28"/>
  <c r="V1531" i="28"/>
  <c r="W1531" i="28"/>
  <c r="X1531" i="28"/>
  <c r="AA1531" i="28" s="1"/>
  <c r="AB1531" i="28" s="1"/>
  <c r="Y1531" i="28"/>
  <c r="V1532" i="28"/>
  <c r="W1532" i="28"/>
  <c r="X1532" i="28"/>
  <c r="Y1532" i="28"/>
  <c r="AA1532" i="28"/>
  <c r="AB1532" i="28" s="1"/>
  <c r="V1533" i="28"/>
  <c r="W1533" i="28"/>
  <c r="X1533" i="28"/>
  <c r="Y1533" i="28"/>
  <c r="V1534" i="28"/>
  <c r="W1534" i="28"/>
  <c r="X1534" i="28"/>
  <c r="Y1534" i="28"/>
  <c r="V1535" i="28"/>
  <c r="W1535" i="28"/>
  <c r="X1535" i="28"/>
  <c r="Y1535" i="28"/>
  <c r="AA1535" i="28" s="1"/>
  <c r="AB1535" i="28" s="1"/>
  <c r="V1536" i="28"/>
  <c r="W1536" i="28"/>
  <c r="X1536" i="28"/>
  <c r="Y1536" i="28"/>
  <c r="AA1536" i="28" s="1"/>
  <c r="AB1536" i="28" s="1"/>
  <c r="V1537" i="28"/>
  <c r="W1537" i="28"/>
  <c r="X1537" i="28"/>
  <c r="Y1537" i="28"/>
  <c r="V1538" i="28"/>
  <c r="W1538" i="28"/>
  <c r="X1538" i="28"/>
  <c r="Y1538" i="28"/>
  <c r="V1539" i="28"/>
  <c r="W1539" i="28"/>
  <c r="X1539" i="28"/>
  <c r="AA1539" i="28" s="1"/>
  <c r="AB1539" i="28" s="1"/>
  <c r="Y1539" i="28"/>
  <c r="V1540" i="28"/>
  <c r="W1540" i="28"/>
  <c r="X1540" i="28"/>
  <c r="Y1540" i="28"/>
  <c r="AA1540" i="28"/>
  <c r="AB1540" i="28" s="1"/>
  <c r="V1541" i="28"/>
  <c r="W1541" i="28"/>
  <c r="X1541" i="28"/>
  <c r="Y1541" i="28"/>
  <c r="V1542" i="28"/>
  <c r="W1542" i="28"/>
  <c r="X1542" i="28"/>
  <c r="Y1542" i="28"/>
  <c r="V1543" i="28"/>
  <c r="W1543" i="28"/>
  <c r="X1543" i="28"/>
  <c r="Y1543" i="28"/>
  <c r="V1544" i="28"/>
  <c r="W1544" i="28"/>
  <c r="X1544" i="28"/>
  <c r="Y1544" i="28"/>
  <c r="AA1544" i="28" s="1"/>
  <c r="AB1544" i="28" s="1"/>
  <c r="V1545" i="28"/>
  <c r="W1545" i="28"/>
  <c r="X1545" i="28"/>
  <c r="Y1545" i="28"/>
  <c r="V1546" i="28"/>
  <c r="W1546" i="28"/>
  <c r="X1546" i="28"/>
  <c r="Y1546" i="28"/>
  <c r="V1547" i="28"/>
  <c r="W1547" i="28"/>
  <c r="X1547" i="28"/>
  <c r="AA1547" i="28" s="1"/>
  <c r="AB1547" i="28" s="1"/>
  <c r="Y1547" i="28"/>
  <c r="V1548" i="28"/>
  <c r="W1548" i="28"/>
  <c r="X1548" i="28"/>
  <c r="Y1548" i="28"/>
  <c r="AA1548" i="28" s="1"/>
  <c r="AB1548" i="28" s="1"/>
  <c r="V1549" i="28"/>
  <c r="W1549" i="28"/>
  <c r="X1549" i="28"/>
  <c r="Y1549" i="28"/>
  <c r="V1550" i="28"/>
  <c r="W1550" i="28"/>
  <c r="X1550" i="28"/>
  <c r="Y1550" i="28"/>
  <c r="V1551" i="28"/>
  <c r="W1551" i="28"/>
  <c r="X1551" i="28"/>
  <c r="AA1551" i="28" s="1"/>
  <c r="AB1551" i="28" s="1"/>
  <c r="Y1551" i="28"/>
  <c r="V1552" i="28"/>
  <c r="W1552" i="28"/>
  <c r="X1552" i="28"/>
  <c r="Y1552" i="28"/>
  <c r="AA1552" i="28"/>
  <c r="AB1552" i="28" s="1"/>
  <c r="V1553" i="28"/>
  <c r="W1553" i="28"/>
  <c r="X1553" i="28"/>
  <c r="Y1553" i="28"/>
  <c r="V1554" i="28"/>
  <c r="W1554" i="28"/>
  <c r="X1554" i="28"/>
  <c r="Y1554" i="28"/>
  <c r="V1555" i="28"/>
  <c r="W1555" i="28"/>
  <c r="X1555" i="28"/>
  <c r="Y1555" i="28"/>
  <c r="AA1555" i="28" s="1"/>
  <c r="AB1555" i="28" s="1"/>
  <c r="V1556" i="28"/>
  <c r="W1556" i="28"/>
  <c r="X1556" i="28"/>
  <c r="Y1556" i="28"/>
  <c r="AA1556" i="28" s="1"/>
  <c r="AB1556" i="28" s="1"/>
  <c r="V1557" i="28"/>
  <c r="W1557" i="28"/>
  <c r="X1557" i="28"/>
  <c r="Y1557" i="28"/>
  <c r="V1558" i="28"/>
  <c r="W1558" i="28"/>
  <c r="X1558" i="28"/>
  <c r="Y1558" i="28"/>
  <c r="V1559" i="28"/>
  <c r="W1559" i="28"/>
  <c r="X1559" i="28"/>
  <c r="AA1559" i="28" s="1"/>
  <c r="AB1559" i="28" s="1"/>
  <c r="Y1559" i="28"/>
  <c r="V1560" i="28"/>
  <c r="W1560" i="28"/>
  <c r="X1560" i="28"/>
  <c r="AA1560" i="28" s="1"/>
  <c r="AB1560" i="28" s="1"/>
  <c r="Y1560" i="28"/>
  <c r="V1561" i="28"/>
  <c r="AA1561" i="28" s="1"/>
  <c r="AB1561" i="28" s="1"/>
  <c r="W1561" i="28"/>
  <c r="X1561" i="28"/>
  <c r="Y1561" i="28"/>
  <c r="V1562" i="28"/>
  <c r="W1562" i="28"/>
  <c r="X1562" i="28"/>
  <c r="Y1562" i="28"/>
  <c r="V1563" i="28"/>
  <c r="W1563" i="28"/>
  <c r="X1563" i="28"/>
  <c r="Y1563" i="28"/>
  <c r="V1564" i="28"/>
  <c r="W1564" i="28"/>
  <c r="X1564" i="28"/>
  <c r="Y1564" i="28"/>
  <c r="AA1564" i="28"/>
  <c r="AB1564" i="28" s="1"/>
  <c r="V1565" i="28"/>
  <c r="W1565" i="28"/>
  <c r="X1565" i="28"/>
  <c r="Y1565" i="28"/>
  <c r="V1566" i="28"/>
  <c r="W1566" i="28"/>
  <c r="X1566" i="28"/>
  <c r="Y1566" i="28"/>
  <c r="V1567" i="28"/>
  <c r="W1567" i="28"/>
  <c r="X1567" i="28"/>
  <c r="Y1567" i="28"/>
  <c r="AA1567" i="28" s="1"/>
  <c r="AB1567" i="28" s="1"/>
  <c r="V1568" i="28"/>
  <c r="W1568" i="28"/>
  <c r="X1568" i="28"/>
  <c r="Y1568" i="28"/>
  <c r="AA1568" i="28" s="1"/>
  <c r="AB1568" i="28" s="1"/>
  <c r="V1569" i="28"/>
  <c r="W1569" i="28"/>
  <c r="X1569" i="28"/>
  <c r="Y1569" i="28"/>
  <c r="V1570" i="28"/>
  <c r="W1570" i="28"/>
  <c r="X1570" i="28"/>
  <c r="Y1570" i="28"/>
  <c r="V1571" i="28"/>
  <c r="W1571" i="28"/>
  <c r="X1571" i="28"/>
  <c r="AA1571" i="28" s="1"/>
  <c r="AB1571" i="28" s="1"/>
  <c r="Y1571" i="28"/>
  <c r="V1572" i="28"/>
  <c r="W1572" i="28"/>
  <c r="X1572" i="28"/>
  <c r="Y1572" i="28"/>
  <c r="AA1572" i="28"/>
  <c r="AB1572" i="28" s="1"/>
  <c r="V1573" i="28"/>
  <c r="W1573" i="28"/>
  <c r="X1573" i="28"/>
  <c r="Y1573" i="28"/>
  <c r="V1574" i="28"/>
  <c r="W1574" i="28"/>
  <c r="X1574" i="28"/>
  <c r="Y1574" i="28"/>
  <c r="V1575" i="28"/>
  <c r="W1575" i="28"/>
  <c r="X1575" i="28"/>
  <c r="Y1575" i="28"/>
  <c r="V1576" i="28"/>
  <c r="W1576" i="28"/>
  <c r="X1576" i="28"/>
  <c r="Y1576" i="28"/>
  <c r="AA1576" i="28" s="1"/>
  <c r="AB1576" i="28" s="1"/>
  <c r="V1577" i="28"/>
  <c r="W1577" i="28"/>
  <c r="X1577" i="28"/>
  <c r="Y1577" i="28"/>
  <c r="V1578" i="28"/>
  <c r="W1578" i="28"/>
  <c r="X1578" i="28"/>
  <c r="Y1578" i="28"/>
  <c r="V1579" i="28"/>
  <c r="W1579" i="28"/>
  <c r="X1579" i="28"/>
  <c r="AA1579" i="28" s="1"/>
  <c r="AB1579" i="28" s="1"/>
  <c r="Y1579" i="28"/>
  <c r="V1580" i="28"/>
  <c r="W1580" i="28"/>
  <c r="X1580" i="28"/>
  <c r="Y1580" i="28"/>
  <c r="AA1580" i="28" s="1"/>
  <c r="AB1580" i="28" s="1"/>
  <c r="V1581" i="28"/>
  <c r="W1581" i="28"/>
  <c r="X1581" i="28"/>
  <c r="Y1581" i="28"/>
  <c r="V1582" i="28"/>
  <c r="W1582" i="28"/>
  <c r="X1582" i="28"/>
  <c r="Y1582" i="28"/>
  <c r="V1583" i="28"/>
  <c r="W1583" i="28"/>
  <c r="X1583" i="28"/>
  <c r="Y1583" i="28"/>
  <c r="AA1583" i="28" s="1"/>
  <c r="AB1583" i="28" s="1"/>
  <c r="V1584" i="28"/>
  <c r="W1584" i="28"/>
  <c r="X1584" i="28"/>
  <c r="Y1584" i="28"/>
  <c r="AA1584" i="28"/>
  <c r="AB1584" i="28" s="1"/>
  <c r="V1585" i="28"/>
  <c r="W1585" i="28"/>
  <c r="X1585" i="28"/>
  <c r="Y1585" i="28"/>
  <c r="V1586" i="28"/>
  <c r="W1586" i="28"/>
  <c r="X1586" i="28"/>
  <c r="Y1586" i="28"/>
  <c r="V1587" i="28"/>
  <c r="W1587" i="28"/>
  <c r="X1587" i="28"/>
  <c r="Y1587" i="28"/>
  <c r="AA1587" i="28" s="1"/>
  <c r="AB1587" i="28" s="1"/>
  <c r="V1588" i="28"/>
  <c r="W1588" i="28"/>
  <c r="X1588" i="28"/>
  <c r="Y1588" i="28"/>
  <c r="AA1588" i="28" s="1"/>
  <c r="AB1588" i="28" s="1"/>
  <c r="V1589" i="28"/>
  <c r="W1589" i="28"/>
  <c r="X1589" i="28"/>
  <c r="Y1589" i="28"/>
  <c r="V1590" i="28"/>
  <c r="W1590" i="28"/>
  <c r="X1590" i="28"/>
  <c r="Y1590" i="28"/>
  <c r="V1591" i="28"/>
  <c r="W1591" i="28"/>
  <c r="X1591" i="28"/>
  <c r="AA1591" i="28" s="1"/>
  <c r="AB1591" i="28" s="1"/>
  <c r="Y1591" i="28"/>
  <c r="V1592" i="28"/>
  <c r="W1592" i="28"/>
  <c r="X1592" i="28"/>
  <c r="Y1592" i="28"/>
  <c r="AA1592" i="28" s="1"/>
  <c r="AB1592" i="28" s="1"/>
  <c r="V1593" i="28"/>
  <c r="AA1593" i="28" s="1"/>
  <c r="AB1593" i="28" s="1"/>
  <c r="W1593" i="28"/>
  <c r="X1593" i="28"/>
  <c r="Y1593" i="28"/>
  <c r="V1594" i="28"/>
  <c r="W1594" i="28"/>
  <c r="X1594" i="28"/>
  <c r="Y1594" i="28"/>
  <c r="V1595" i="28"/>
  <c r="W1595" i="28"/>
  <c r="X1595" i="28"/>
  <c r="Y1595" i="28"/>
  <c r="V1596" i="28"/>
  <c r="W1596" i="28"/>
  <c r="X1596" i="28"/>
  <c r="Y1596" i="28"/>
  <c r="AA1596" i="28"/>
  <c r="AB1596" i="28" s="1"/>
  <c r="V1597" i="28"/>
  <c r="W1597" i="28"/>
  <c r="X1597" i="28"/>
  <c r="Y1597" i="28"/>
  <c r="V1598" i="28"/>
  <c r="W1598" i="28"/>
  <c r="X1598" i="28"/>
  <c r="Y1598" i="28"/>
  <c r="V1599" i="28"/>
  <c r="W1599" i="28"/>
  <c r="X1599" i="28"/>
  <c r="Y1599" i="28"/>
  <c r="AA1599" i="28" s="1"/>
  <c r="AB1599" i="28" s="1"/>
  <c r="V1600" i="28"/>
  <c r="W1600" i="28"/>
  <c r="X1600" i="28"/>
  <c r="Y1600" i="28"/>
  <c r="AA1600" i="28" s="1"/>
  <c r="AB1600" i="28" s="1"/>
  <c r="V1601" i="28"/>
  <c r="W1601" i="28"/>
  <c r="X1601" i="28"/>
  <c r="Y1601" i="28"/>
  <c r="V1602" i="28"/>
  <c r="W1602" i="28"/>
  <c r="X1602" i="28"/>
  <c r="Y1602" i="28"/>
  <c r="V1603" i="28"/>
  <c r="W1603" i="28"/>
  <c r="X1603" i="28"/>
  <c r="AA1603" i="28" s="1"/>
  <c r="AB1603" i="28" s="1"/>
  <c r="Y1603" i="28"/>
  <c r="V1604" i="28"/>
  <c r="W1604" i="28"/>
  <c r="X1604" i="28"/>
  <c r="Y1604" i="28"/>
  <c r="AA1604" i="28"/>
  <c r="AB1604" i="28" s="1"/>
  <c r="V1605" i="28"/>
  <c r="W1605" i="28"/>
  <c r="X1605" i="28"/>
  <c r="Y1605" i="28"/>
  <c r="V1606" i="28"/>
  <c r="W1606" i="28"/>
  <c r="X1606" i="28"/>
  <c r="Y1606" i="28"/>
  <c r="V1607" i="28"/>
  <c r="W1607" i="28"/>
  <c r="X1607" i="28"/>
  <c r="Y1607" i="28"/>
  <c r="V1608" i="28"/>
  <c r="W1608" i="28"/>
  <c r="X1608" i="28"/>
  <c r="Y1608" i="28"/>
  <c r="AA1608" i="28" s="1"/>
  <c r="AB1608" i="28" s="1"/>
  <c r="V1609" i="28"/>
  <c r="W1609" i="28"/>
  <c r="X1609" i="28"/>
  <c r="Y1609" i="28"/>
  <c r="V1610" i="28"/>
  <c r="W1610" i="28"/>
  <c r="X1610" i="28"/>
  <c r="Y1610" i="28"/>
  <c r="V1611" i="28"/>
  <c r="W1611" i="28"/>
  <c r="X1611" i="28"/>
  <c r="AA1611" i="28" s="1"/>
  <c r="AB1611" i="28" s="1"/>
  <c r="Y1611" i="28"/>
  <c r="V1612" i="28"/>
  <c r="W1612" i="28"/>
  <c r="X1612" i="28"/>
  <c r="Y1612" i="28"/>
  <c r="AA1612" i="28" s="1"/>
  <c r="AB1612" i="28" s="1"/>
  <c r="V1613" i="28"/>
  <c r="W1613" i="28"/>
  <c r="X1613" i="28"/>
  <c r="Y1613" i="28"/>
  <c r="V1614" i="28"/>
  <c r="W1614" i="28"/>
  <c r="X1614" i="28"/>
  <c r="Y1614" i="28"/>
  <c r="V1615" i="28"/>
  <c r="W1615" i="28"/>
  <c r="X1615" i="28"/>
  <c r="Y1615" i="28"/>
  <c r="AA1615" i="28" s="1"/>
  <c r="AB1615" i="28" s="1"/>
  <c r="V1616" i="28"/>
  <c r="W1616" i="28"/>
  <c r="X1616" i="28"/>
  <c r="Y1616" i="28"/>
  <c r="AA1616" i="28"/>
  <c r="AB1616" i="28" s="1"/>
  <c r="V1617" i="28"/>
  <c r="W1617" i="28"/>
  <c r="X1617" i="28"/>
  <c r="Y1617" i="28"/>
  <c r="V1618" i="28"/>
  <c r="W1618" i="28"/>
  <c r="X1618" i="28"/>
  <c r="Y1618" i="28"/>
  <c r="V1619" i="28"/>
  <c r="W1619" i="28"/>
  <c r="X1619" i="28"/>
  <c r="Y1619" i="28"/>
  <c r="AA1619" i="28" s="1"/>
  <c r="AB1619" i="28" s="1"/>
  <c r="V1620" i="28"/>
  <c r="W1620" i="28"/>
  <c r="X1620" i="28"/>
  <c r="Y1620" i="28"/>
  <c r="AA1620" i="28" s="1"/>
  <c r="AB1620" i="28" s="1"/>
  <c r="V1621" i="28"/>
  <c r="W1621" i="28"/>
  <c r="X1621" i="28"/>
  <c r="Y1621" i="28"/>
  <c r="V1622" i="28"/>
  <c r="W1622" i="28"/>
  <c r="X1622" i="28"/>
  <c r="Y1622" i="28"/>
  <c r="V1623" i="28"/>
  <c r="W1623" i="28"/>
  <c r="X1623" i="28"/>
  <c r="Y1623" i="28"/>
  <c r="AA1623" i="28"/>
  <c r="AB1623" i="28" s="1"/>
  <c r="V1624" i="28"/>
  <c r="W1624" i="28"/>
  <c r="X1624" i="28"/>
  <c r="Y1624" i="28"/>
  <c r="AA1624" i="28"/>
  <c r="AB1624" i="28" s="1"/>
  <c r="V1625" i="28"/>
  <c r="W1625" i="28"/>
  <c r="X1625" i="28"/>
  <c r="Y1625" i="28"/>
  <c r="V1626" i="28"/>
  <c r="W1626" i="28"/>
  <c r="X1626" i="28"/>
  <c r="Y1626" i="28"/>
  <c r="V1627" i="28"/>
  <c r="W1627" i="28"/>
  <c r="X1627" i="28"/>
  <c r="Y1627" i="28"/>
  <c r="AA1627" i="28" s="1"/>
  <c r="AB1627" i="28" s="1"/>
  <c r="V1628" i="28"/>
  <c r="W1628" i="28"/>
  <c r="X1628" i="28"/>
  <c r="Y1628" i="28"/>
  <c r="AA1628" i="28" s="1"/>
  <c r="AB1628" i="28" s="1"/>
  <c r="V1629" i="28"/>
  <c r="AA1629" i="28" s="1"/>
  <c r="AB1629" i="28" s="1"/>
  <c r="W1629" i="28"/>
  <c r="X1629" i="28"/>
  <c r="Y1629" i="28"/>
  <c r="V1630" i="28"/>
  <c r="AA1630" i="28" s="1"/>
  <c r="AB1630" i="28" s="1"/>
  <c r="W1630" i="28"/>
  <c r="X1630" i="28"/>
  <c r="Y1630" i="28"/>
  <c r="V1631" i="28"/>
  <c r="W1631" i="28"/>
  <c r="X1631" i="28"/>
  <c r="Y1631" i="28"/>
  <c r="AA1631" i="28"/>
  <c r="AB1631" i="28" s="1"/>
  <c r="V1632" i="28"/>
  <c r="W1632" i="28"/>
  <c r="X1632" i="28"/>
  <c r="Y1632" i="28"/>
  <c r="AA1632" i="28"/>
  <c r="AB1632" i="28" s="1"/>
  <c r="V1633" i="28"/>
  <c r="W1633" i="28"/>
  <c r="X1633" i="28"/>
  <c r="Y1633" i="28"/>
  <c r="V1634" i="28"/>
  <c r="W1634" i="28"/>
  <c r="X1634" i="28"/>
  <c r="Y1634" i="28"/>
  <c r="V1635" i="28"/>
  <c r="W1635" i="28"/>
  <c r="X1635" i="28"/>
  <c r="Y1635" i="28"/>
  <c r="AA1635" i="28" s="1"/>
  <c r="AB1635" i="28" s="1"/>
  <c r="V1636" i="28"/>
  <c r="W1636" i="28"/>
  <c r="X1636" i="28"/>
  <c r="Y1636" i="28"/>
  <c r="AA1636" i="28" s="1"/>
  <c r="AB1636" i="28" s="1"/>
  <c r="V1637" i="28"/>
  <c r="AA1637" i="28" s="1"/>
  <c r="AB1637" i="28" s="1"/>
  <c r="W1637" i="28"/>
  <c r="X1637" i="28"/>
  <c r="Y1637" i="28"/>
  <c r="V1638" i="28"/>
  <c r="AA1638" i="28" s="1"/>
  <c r="AB1638" i="28" s="1"/>
  <c r="W1638" i="28"/>
  <c r="X1638" i="28"/>
  <c r="Y1638" i="28"/>
  <c r="V1639" i="28"/>
  <c r="W1639" i="28"/>
  <c r="X1639" i="28"/>
  <c r="Y1639" i="28"/>
  <c r="AA1639" i="28"/>
  <c r="AB1639" i="28" s="1"/>
  <c r="V1640" i="28"/>
  <c r="W1640" i="28"/>
  <c r="X1640" i="28"/>
  <c r="Y1640" i="28"/>
  <c r="AA1640" i="28"/>
  <c r="AB1640" i="28" s="1"/>
  <c r="V1641" i="28"/>
  <c r="W1641" i="28"/>
  <c r="X1641" i="28"/>
  <c r="Y1641" i="28"/>
  <c r="V1642" i="28"/>
  <c r="W1642" i="28"/>
  <c r="X1642" i="28"/>
  <c r="Y1642" i="28"/>
  <c r="V1643" i="28"/>
  <c r="W1643" i="28"/>
  <c r="X1643" i="28"/>
  <c r="Y1643" i="28"/>
  <c r="AA1643" i="28" s="1"/>
  <c r="AB1643" i="28" s="1"/>
  <c r="V1644" i="28"/>
  <c r="W1644" i="28"/>
  <c r="X1644" i="28"/>
  <c r="Y1644" i="28"/>
  <c r="AA1644" i="28" s="1"/>
  <c r="AB1644" i="28" s="1"/>
  <c r="V1645" i="28"/>
  <c r="AA1645" i="28" s="1"/>
  <c r="AB1645" i="28" s="1"/>
  <c r="W1645" i="28"/>
  <c r="X1645" i="28"/>
  <c r="Y1645" i="28"/>
  <c r="V1646" i="28"/>
  <c r="AA1646" i="28" s="1"/>
  <c r="AB1646" i="28" s="1"/>
  <c r="W1646" i="28"/>
  <c r="X1646" i="28"/>
  <c r="Y1646" i="28"/>
  <c r="V1647" i="28"/>
  <c r="W1647" i="28"/>
  <c r="X1647" i="28"/>
  <c r="Y1647" i="28"/>
  <c r="AA1647" i="28"/>
  <c r="AB1647" i="28" s="1"/>
  <c r="V1648" i="28"/>
  <c r="W1648" i="28"/>
  <c r="X1648" i="28"/>
  <c r="Y1648" i="28"/>
  <c r="V1649" i="28"/>
  <c r="AA1649" i="28" s="1"/>
  <c r="AB1649" i="28" s="1"/>
  <c r="W1649" i="28"/>
  <c r="X1649" i="28"/>
  <c r="Y1649" i="28"/>
  <c r="V1650" i="28"/>
  <c r="AA1650" i="28" s="1"/>
  <c r="AB1650" i="28" s="1"/>
  <c r="W1650" i="28"/>
  <c r="X1650" i="28"/>
  <c r="Y1650" i="28"/>
  <c r="V1651" i="28"/>
  <c r="W1651" i="28"/>
  <c r="X1651" i="28"/>
  <c r="Y1651" i="28"/>
  <c r="AA1651" i="28"/>
  <c r="AB1651" i="28" s="1"/>
  <c r="V1652" i="28"/>
  <c r="W1652" i="28"/>
  <c r="X1652" i="28"/>
  <c r="Y1652" i="28"/>
  <c r="AA1652" i="28" s="1"/>
  <c r="AB1652" i="28" s="1"/>
  <c r="V1653" i="28"/>
  <c r="W1653" i="28"/>
  <c r="X1653" i="28"/>
  <c r="Y1653" i="28"/>
  <c r="V1654" i="28"/>
  <c r="AA1654" i="28" s="1"/>
  <c r="AB1654" i="28" s="1"/>
  <c r="W1654" i="28"/>
  <c r="X1654" i="28"/>
  <c r="Y1654" i="28"/>
  <c r="V1655" i="28"/>
  <c r="W1655" i="28"/>
  <c r="X1655" i="28"/>
  <c r="Y1655" i="28"/>
  <c r="AA1655" i="28"/>
  <c r="AB1655" i="28" s="1"/>
  <c r="V1656" i="28"/>
  <c r="W1656" i="28"/>
  <c r="X1656" i="28"/>
  <c r="Y1656" i="28"/>
  <c r="AA1656" i="28"/>
  <c r="AB1656" i="28" s="1"/>
  <c r="V1657" i="28"/>
  <c r="W1657" i="28"/>
  <c r="X1657" i="28"/>
  <c r="Y1657" i="28"/>
  <c r="V1658" i="28"/>
  <c r="W1658" i="28"/>
  <c r="X1658" i="28"/>
  <c r="Y1658" i="28"/>
  <c r="V1659" i="28"/>
  <c r="W1659" i="28"/>
  <c r="X1659" i="28"/>
  <c r="Y1659" i="28"/>
  <c r="AA1659" i="28" s="1"/>
  <c r="AB1659" i="28" s="1"/>
  <c r="V1660" i="28"/>
  <c r="W1660" i="28"/>
  <c r="X1660" i="28"/>
  <c r="Y1660" i="28"/>
  <c r="AA1660" i="28" s="1"/>
  <c r="AB1660" i="28" s="1"/>
  <c r="V1661" i="28"/>
  <c r="W1661" i="28"/>
  <c r="X1661" i="28"/>
  <c r="Y1661" i="28"/>
  <c r="V1662" i="28"/>
  <c r="W1662" i="28"/>
  <c r="X1662" i="28"/>
  <c r="Y1662" i="28"/>
  <c r="V1663" i="28"/>
  <c r="W1663" i="28"/>
  <c r="X1663" i="28"/>
  <c r="Y1663" i="28"/>
  <c r="AA1663" i="28" s="1"/>
  <c r="AB1663" i="28" s="1"/>
  <c r="V1664" i="28"/>
  <c r="W1664" i="28"/>
  <c r="X1664" i="28"/>
  <c r="Y1664" i="28"/>
  <c r="AA1664" i="28" s="1"/>
  <c r="AB1664" i="28" s="1"/>
  <c r="V1665" i="28"/>
  <c r="W1665" i="28"/>
  <c r="X1665" i="28"/>
  <c r="Y1665" i="28"/>
  <c r="V1666" i="28"/>
  <c r="W1666" i="28"/>
  <c r="X1666" i="28"/>
  <c r="Y1666" i="28"/>
  <c r="V1667" i="28"/>
  <c r="W1667" i="28"/>
  <c r="X1667" i="28"/>
  <c r="Y1667" i="28"/>
  <c r="AA1667" i="28" s="1"/>
  <c r="AB1667" i="28" s="1"/>
  <c r="V1668" i="28"/>
  <c r="W1668" i="28"/>
  <c r="X1668" i="28"/>
  <c r="Y1668" i="28"/>
  <c r="AA1668" i="28" s="1"/>
  <c r="AB1668" i="28" s="1"/>
  <c r="V1669" i="28"/>
  <c r="W1669" i="28"/>
  <c r="X1669" i="28"/>
  <c r="Y1669" i="28"/>
  <c r="V1670" i="28"/>
  <c r="W1670" i="28"/>
  <c r="X1670" i="28"/>
  <c r="Y1670" i="28"/>
  <c r="V1671" i="28"/>
  <c r="W1671" i="28"/>
  <c r="X1671" i="28"/>
  <c r="Y1671" i="28"/>
  <c r="AA1671" i="28" s="1"/>
  <c r="AB1671" i="28" s="1"/>
  <c r="V1672" i="28"/>
  <c r="W1672" i="28"/>
  <c r="X1672" i="28"/>
  <c r="Y1672" i="28"/>
  <c r="AA1672" i="28" s="1"/>
  <c r="AB1672" i="28" s="1"/>
  <c r="V1673" i="28"/>
  <c r="W1673" i="28"/>
  <c r="X1673" i="28"/>
  <c r="Y1673" i="28"/>
  <c r="V1674" i="28"/>
  <c r="W1674" i="28"/>
  <c r="X1674" i="28"/>
  <c r="Y1674" i="28"/>
  <c r="V1675" i="28"/>
  <c r="W1675" i="28"/>
  <c r="X1675" i="28"/>
  <c r="Y1675" i="28"/>
  <c r="AA1675" i="28" s="1"/>
  <c r="AB1675" i="28" s="1"/>
  <c r="V1676" i="28"/>
  <c r="W1676" i="28"/>
  <c r="X1676" i="28"/>
  <c r="Y1676" i="28"/>
  <c r="AA1676" i="28" s="1"/>
  <c r="AB1676" i="28" s="1"/>
  <c r="V1677" i="28"/>
  <c r="W1677" i="28"/>
  <c r="X1677" i="28"/>
  <c r="Y1677" i="28"/>
  <c r="V1678" i="28"/>
  <c r="W1678" i="28"/>
  <c r="X1678" i="28"/>
  <c r="Y1678" i="28"/>
  <c r="V1679" i="28"/>
  <c r="W1679" i="28"/>
  <c r="X1679" i="28"/>
  <c r="Y1679" i="28"/>
  <c r="AA1679" i="28" s="1"/>
  <c r="AB1679" i="28" s="1"/>
  <c r="V1680" i="28"/>
  <c r="W1680" i="28"/>
  <c r="X1680" i="28"/>
  <c r="Y1680" i="28"/>
  <c r="V1681" i="28"/>
  <c r="W1681" i="28"/>
  <c r="X1681" i="28"/>
  <c r="Y1681" i="28"/>
  <c r="V1682" i="28"/>
  <c r="W1682" i="28"/>
  <c r="X1682" i="28"/>
  <c r="Y1682" i="28"/>
  <c r="AA1682" i="28" s="1"/>
  <c r="AB1682" i="28" s="1"/>
  <c r="V1683" i="28"/>
  <c r="W1683" i="28"/>
  <c r="X1683" i="28"/>
  <c r="Y1683" i="28"/>
  <c r="AA1683" i="28" s="1"/>
  <c r="AB1683" i="28" s="1"/>
  <c r="V1684" i="28"/>
  <c r="W1684" i="28"/>
  <c r="X1684" i="28"/>
  <c r="Y1684" i="28"/>
  <c r="V1685" i="28"/>
  <c r="W1685" i="28"/>
  <c r="X1685" i="28"/>
  <c r="Y1685" i="28"/>
  <c r="V1686" i="28"/>
  <c r="W1686" i="28"/>
  <c r="X1686" i="28"/>
  <c r="Y1686" i="28"/>
  <c r="V1687" i="28"/>
  <c r="W1687" i="28"/>
  <c r="X1687" i="28"/>
  <c r="Y1687" i="28"/>
  <c r="V1688" i="28"/>
  <c r="W1688" i="28"/>
  <c r="X1688" i="28"/>
  <c r="Y1688" i="28"/>
  <c r="V1689" i="28"/>
  <c r="W1689" i="28"/>
  <c r="X1689" i="28"/>
  <c r="Y1689" i="28"/>
  <c r="V1690" i="28"/>
  <c r="W1690" i="28"/>
  <c r="X1690" i="28"/>
  <c r="Y1690" i="28"/>
  <c r="V1691" i="28"/>
  <c r="W1691" i="28"/>
  <c r="X1691" i="28"/>
  <c r="AA1691" i="28" s="1"/>
  <c r="AB1691" i="28" s="1"/>
  <c r="Y1691" i="28"/>
  <c r="V1692" i="28"/>
  <c r="W1692" i="28"/>
  <c r="X1692" i="28"/>
  <c r="Y1692" i="28"/>
  <c r="AA1692" i="28" s="1"/>
  <c r="AB1692" i="28" s="1"/>
  <c r="V1693" i="28"/>
  <c r="W1693" i="28"/>
  <c r="X1693" i="28"/>
  <c r="Y1693" i="28"/>
  <c r="V1694" i="28"/>
  <c r="AA1694" i="28" s="1"/>
  <c r="AB1694" i="28" s="1"/>
  <c r="W1694" i="28"/>
  <c r="X1694" i="28"/>
  <c r="Y1694" i="28"/>
  <c r="V1695" i="28"/>
  <c r="W1695" i="28"/>
  <c r="X1695" i="28"/>
  <c r="Y1695" i="28"/>
  <c r="V1696" i="28"/>
  <c r="W1696" i="28"/>
  <c r="X1696" i="28"/>
  <c r="Y1696" i="28"/>
  <c r="V1697" i="28"/>
  <c r="W1697" i="28"/>
  <c r="X1697" i="28"/>
  <c r="Y1697" i="28"/>
  <c r="V1698" i="28"/>
  <c r="AA1698" i="28" s="1"/>
  <c r="AB1698" i="28" s="1"/>
  <c r="W1698" i="28"/>
  <c r="X1698" i="28"/>
  <c r="Y1698" i="28"/>
  <c r="V1699" i="28"/>
  <c r="W1699" i="28"/>
  <c r="X1699" i="28"/>
  <c r="Y1699" i="28"/>
  <c r="V1700" i="28"/>
  <c r="W1700" i="28"/>
  <c r="X1700" i="28"/>
  <c r="Y1700" i="28"/>
  <c r="AA1700" i="28"/>
  <c r="AB1700" i="28" s="1"/>
  <c r="V1701" i="28"/>
  <c r="W1701" i="28"/>
  <c r="X1701" i="28"/>
  <c r="Y1701" i="28"/>
  <c r="V1702" i="28"/>
  <c r="W1702" i="28"/>
  <c r="X1702" i="28"/>
  <c r="Y1702" i="28"/>
  <c r="AA1702" i="28" s="1"/>
  <c r="AB1702" i="28" s="1"/>
  <c r="V1703" i="28"/>
  <c r="W1703" i="28"/>
  <c r="X1703" i="28"/>
  <c r="Y1703" i="28"/>
  <c r="AA1703" i="28" s="1"/>
  <c r="AB1703" i="28" s="1"/>
  <c r="V1704" i="28"/>
  <c r="W1704" i="28"/>
  <c r="X1704" i="28"/>
  <c r="Y1704" i="28"/>
  <c r="V1705" i="28"/>
  <c r="W1705" i="28"/>
  <c r="X1705" i="28"/>
  <c r="Y1705" i="28"/>
  <c r="V1706" i="28"/>
  <c r="W1706" i="28"/>
  <c r="X1706" i="28"/>
  <c r="Y1706" i="28"/>
  <c r="V1707" i="28"/>
  <c r="W1707" i="28"/>
  <c r="X1707" i="28"/>
  <c r="Y1707" i="28"/>
  <c r="AA1707" i="28" s="1"/>
  <c r="AB1707" i="28" s="1"/>
  <c r="V1708" i="28"/>
  <c r="W1708" i="28"/>
  <c r="X1708" i="28"/>
  <c r="Y1708" i="28"/>
  <c r="V1709" i="28"/>
  <c r="W1709" i="28"/>
  <c r="X1709" i="28"/>
  <c r="Y1709" i="28"/>
  <c r="V1710" i="28"/>
  <c r="W1710" i="28"/>
  <c r="X1710" i="28"/>
  <c r="Y1710" i="28"/>
  <c r="V1711" i="28"/>
  <c r="W1711" i="28"/>
  <c r="X1711" i="28"/>
  <c r="Y1711" i="28"/>
  <c r="V1712" i="28"/>
  <c r="W1712" i="28"/>
  <c r="X1712" i="28"/>
  <c r="Y1712" i="28"/>
  <c r="V1713" i="28"/>
  <c r="W1713" i="28"/>
  <c r="X1713" i="28"/>
  <c r="Y1713" i="28"/>
  <c r="V1714" i="28"/>
  <c r="W1714" i="28"/>
  <c r="X1714" i="28"/>
  <c r="Y1714" i="28"/>
  <c r="V1715" i="28"/>
  <c r="W1715" i="28"/>
  <c r="X1715" i="28"/>
  <c r="Y1715" i="28"/>
  <c r="AA1715" i="28" s="1"/>
  <c r="AB1715" i="28" s="1"/>
  <c r="V1716" i="28"/>
  <c r="AA1716" i="28" s="1"/>
  <c r="AB1716" i="28" s="1"/>
  <c r="W1716" i="28"/>
  <c r="X1716" i="28"/>
  <c r="Y1716" i="28"/>
  <c r="V1717" i="28"/>
  <c r="W1717" i="28"/>
  <c r="X1717" i="28"/>
  <c r="Y1717" i="28"/>
  <c r="V1718" i="28"/>
  <c r="AA1718" i="28" s="1"/>
  <c r="AB1718" i="28" s="1"/>
  <c r="W1718" i="28"/>
  <c r="X1718" i="28"/>
  <c r="Y1718" i="28"/>
  <c r="V1719" i="28"/>
  <c r="W1719" i="28"/>
  <c r="X1719" i="28"/>
  <c r="Y1719" i="28"/>
  <c r="V1720" i="28"/>
  <c r="W1720" i="28"/>
  <c r="X1720" i="28"/>
  <c r="Y1720" i="28"/>
  <c r="V1721" i="28"/>
  <c r="W1721" i="28"/>
  <c r="X1721" i="28"/>
  <c r="Y1721" i="28"/>
  <c r="V1722" i="28"/>
  <c r="AA1722" i="28" s="1"/>
  <c r="AB1722" i="28" s="1"/>
  <c r="W1722" i="28"/>
  <c r="X1722" i="28"/>
  <c r="Y1722" i="28"/>
  <c r="V1723" i="28"/>
  <c r="W1723" i="28"/>
  <c r="X1723" i="28"/>
  <c r="Y1723" i="28"/>
  <c r="V1724" i="28"/>
  <c r="W1724" i="28"/>
  <c r="X1724" i="28"/>
  <c r="Y1724" i="28"/>
  <c r="AA1724" i="28"/>
  <c r="AB1724" i="28" s="1"/>
  <c r="V1725" i="28"/>
  <c r="W1725" i="28"/>
  <c r="X1725" i="28"/>
  <c r="Y1725" i="28"/>
  <c r="V1726" i="28"/>
  <c r="W1726" i="28"/>
  <c r="X1726" i="28"/>
  <c r="Y1726" i="28"/>
  <c r="V1727" i="28"/>
  <c r="W1727" i="28"/>
  <c r="X1727" i="28"/>
  <c r="Y1727" i="28"/>
  <c r="AA1727" i="28" s="1"/>
  <c r="AB1727" i="28" s="1"/>
  <c r="V1728" i="28"/>
  <c r="W1728" i="28"/>
  <c r="X1728" i="28"/>
  <c r="Y1728" i="28"/>
  <c r="AA1728" i="28" s="1"/>
  <c r="AB1728" i="28" s="1"/>
  <c r="V1729" i="28"/>
  <c r="W1729" i="28"/>
  <c r="X1729" i="28"/>
  <c r="Y1729" i="28"/>
  <c r="V1730" i="28"/>
  <c r="W1730" i="28"/>
  <c r="X1730" i="28"/>
  <c r="Y1730" i="28"/>
  <c r="V1731" i="28"/>
  <c r="W1731" i="28"/>
  <c r="X1731" i="28"/>
  <c r="Y1731" i="28"/>
  <c r="V1732" i="28"/>
  <c r="W1732" i="28"/>
  <c r="X1732" i="28"/>
  <c r="Y1732" i="28"/>
  <c r="AA1732" i="28" s="1"/>
  <c r="AB1732" i="28" s="1"/>
  <c r="V1733" i="28"/>
  <c r="W1733" i="28"/>
  <c r="X1733" i="28"/>
  <c r="Y1733" i="28"/>
  <c r="V1734" i="28"/>
  <c r="W1734" i="28"/>
  <c r="X1734" i="28"/>
  <c r="Y1734" i="28"/>
  <c r="V1735" i="28"/>
  <c r="W1735" i="28"/>
  <c r="X1735" i="28"/>
  <c r="Y1735" i="28"/>
  <c r="V1736" i="28"/>
  <c r="W1736" i="28"/>
  <c r="X1736" i="28"/>
  <c r="Y1736" i="28"/>
  <c r="V1737" i="28"/>
  <c r="W1737" i="28"/>
  <c r="X1737" i="28"/>
  <c r="Y1737" i="28"/>
  <c r="V1738" i="28"/>
  <c r="W1738" i="28"/>
  <c r="X1738" i="28"/>
  <c r="AA1738" i="28" s="1"/>
  <c r="AB1738" i="28" s="1"/>
  <c r="Y1738" i="28"/>
  <c r="V1739" i="28"/>
  <c r="W1739" i="28"/>
  <c r="X1739" i="28"/>
  <c r="Y1739" i="28"/>
  <c r="V1740" i="28"/>
  <c r="W1740" i="28"/>
  <c r="X1740" i="28"/>
  <c r="Y1740" i="28"/>
  <c r="V1741" i="28"/>
  <c r="W1741" i="28"/>
  <c r="X1741" i="28"/>
  <c r="Y1741" i="28"/>
  <c r="V1742" i="28"/>
  <c r="W1742" i="28"/>
  <c r="X1742" i="28"/>
  <c r="Y1742" i="28"/>
  <c r="V1743" i="28"/>
  <c r="W1743" i="28"/>
  <c r="X1743" i="28"/>
  <c r="Y1743" i="28"/>
  <c r="V1744" i="28"/>
  <c r="W1744" i="28"/>
  <c r="X1744" i="28"/>
  <c r="Y1744" i="28"/>
  <c r="V1745" i="28"/>
  <c r="W1745" i="28"/>
  <c r="X1745" i="28"/>
  <c r="Y1745" i="28"/>
  <c r="V1746" i="28"/>
  <c r="W1746" i="28"/>
  <c r="X1746" i="28"/>
  <c r="Y1746" i="28"/>
  <c r="V1747" i="28"/>
  <c r="W1747" i="28"/>
  <c r="X1747" i="28"/>
  <c r="Y1747" i="28"/>
  <c r="AA1747" i="28"/>
  <c r="AB1747" i="28" s="1"/>
  <c r="V1748" i="28"/>
  <c r="W1748" i="28"/>
  <c r="X1748" i="28"/>
  <c r="Y1748" i="28"/>
  <c r="V1749" i="28"/>
  <c r="W1749" i="28"/>
  <c r="X1749" i="28"/>
  <c r="Y1749" i="28"/>
  <c r="V1750" i="28"/>
  <c r="W1750" i="28"/>
  <c r="X1750" i="28"/>
  <c r="Y1750" i="28"/>
  <c r="V1751" i="28"/>
  <c r="W1751" i="28"/>
  <c r="X1751" i="28"/>
  <c r="Y1751" i="28"/>
  <c r="AA1751" i="28" s="1"/>
  <c r="AB1751" i="28" s="1"/>
  <c r="V1752" i="28"/>
  <c r="W1752" i="28"/>
  <c r="X1752" i="28"/>
  <c r="Y1752" i="28"/>
  <c r="AA1752" i="28" s="1"/>
  <c r="AB1752" i="28" s="1"/>
  <c r="V1753" i="28"/>
  <c r="W1753" i="28"/>
  <c r="X1753" i="28"/>
  <c r="Y1753" i="28"/>
  <c r="V1754" i="28"/>
  <c r="W1754" i="28"/>
  <c r="X1754" i="28"/>
  <c r="Y1754" i="28"/>
  <c r="V1755" i="28"/>
  <c r="W1755" i="28"/>
  <c r="X1755" i="28"/>
  <c r="Y1755" i="28"/>
  <c r="V1756" i="28"/>
  <c r="W1756" i="28"/>
  <c r="X1756" i="28"/>
  <c r="Y1756" i="28"/>
  <c r="AA1756" i="28" s="1"/>
  <c r="AB1756" i="28" s="1"/>
  <c r="V1757" i="28"/>
  <c r="W1757" i="28"/>
  <c r="X1757" i="28"/>
  <c r="Y1757" i="28"/>
  <c r="V1758" i="28"/>
  <c r="W1758" i="28"/>
  <c r="X1758" i="28"/>
  <c r="Y1758" i="28"/>
  <c r="V1759" i="28"/>
  <c r="W1759" i="28"/>
  <c r="X1759" i="28"/>
  <c r="Y1759" i="28"/>
  <c r="V1760" i="28"/>
  <c r="W1760" i="28"/>
  <c r="X1760" i="28"/>
  <c r="Y1760" i="28"/>
  <c r="V1761" i="28"/>
  <c r="W1761" i="28"/>
  <c r="X1761" i="28"/>
  <c r="Y1761" i="28"/>
  <c r="V1762" i="28"/>
  <c r="W1762" i="28"/>
  <c r="X1762" i="28"/>
  <c r="Y1762" i="28"/>
  <c r="V1763" i="28"/>
  <c r="W1763" i="28"/>
  <c r="X1763" i="28"/>
  <c r="Y1763" i="28"/>
  <c r="V1764" i="28"/>
  <c r="W1764" i="28"/>
  <c r="X1764" i="28"/>
  <c r="Y1764" i="28"/>
  <c r="V1765" i="28"/>
  <c r="AA1765" i="28" s="1"/>
  <c r="AB1765" i="28" s="1"/>
  <c r="W1765" i="28"/>
  <c r="X1765" i="28"/>
  <c r="Y1765" i="28"/>
  <c r="V1766" i="28"/>
  <c r="W1766" i="28"/>
  <c r="X1766" i="28"/>
  <c r="Y1766" i="28"/>
  <c r="V1767" i="28"/>
  <c r="W1767" i="28"/>
  <c r="X1767" i="28"/>
  <c r="Y1767" i="28"/>
  <c r="V1768" i="28"/>
  <c r="AA1768" i="28" s="1"/>
  <c r="AB1768" i="28" s="1"/>
  <c r="W1768" i="28"/>
  <c r="X1768" i="28"/>
  <c r="Y1768" i="28"/>
  <c r="V1769" i="28"/>
  <c r="W1769" i="28"/>
  <c r="X1769" i="28"/>
  <c r="Y1769" i="28"/>
  <c r="V1770" i="28"/>
  <c r="W1770" i="28"/>
  <c r="X1770" i="28"/>
  <c r="Y1770" i="28"/>
  <c r="AA1770" i="28"/>
  <c r="AB1770" i="28" s="1"/>
  <c r="V1771" i="28"/>
  <c r="W1771" i="28"/>
  <c r="X1771" i="28"/>
  <c r="Y1771" i="28"/>
  <c r="AA1771" i="28" s="1"/>
  <c r="AB1771" i="28" s="1"/>
  <c r="V1772" i="28"/>
  <c r="W1772" i="28"/>
  <c r="X1772" i="28"/>
  <c r="Y1772" i="28"/>
  <c r="V1773" i="28"/>
  <c r="W1773" i="28"/>
  <c r="X1773" i="28"/>
  <c r="Y1773" i="28"/>
  <c r="V1774" i="28"/>
  <c r="W1774" i="28"/>
  <c r="X1774" i="28"/>
  <c r="Y1774" i="28"/>
  <c r="V1775" i="28"/>
  <c r="W1775" i="28"/>
  <c r="X1775" i="28"/>
  <c r="Y1775" i="28"/>
  <c r="V1776" i="28"/>
  <c r="W1776" i="28"/>
  <c r="X1776" i="28"/>
  <c r="Y1776" i="28"/>
  <c r="V1777" i="28"/>
  <c r="W1777" i="28"/>
  <c r="X1777" i="28"/>
  <c r="Y1777" i="28"/>
  <c r="V1778" i="28"/>
  <c r="W1778" i="28"/>
  <c r="X1778" i="28"/>
  <c r="Y1778" i="28"/>
  <c r="V1779" i="28"/>
  <c r="W1779" i="28"/>
  <c r="X1779" i="28"/>
  <c r="Y1779" i="28"/>
  <c r="V1780" i="28"/>
  <c r="AA1780" i="28" s="1"/>
  <c r="AB1780" i="28" s="1"/>
  <c r="W1780" i="28"/>
  <c r="X1780" i="28"/>
  <c r="Y1780" i="28"/>
  <c r="V1781" i="28"/>
  <c r="W1781" i="28"/>
  <c r="X1781" i="28"/>
  <c r="Y1781" i="28"/>
  <c r="V1782" i="28"/>
  <c r="AA1782" i="28" s="1"/>
  <c r="AB1782" i="28" s="1"/>
  <c r="W1782" i="28"/>
  <c r="X1782" i="28"/>
  <c r="Y1782" i="28"/>
  <c r="V1783" i="28"/>
  <c r="W1783" i="28"/>
  <c r="X1783" i="28"/>
  <c r="Y1783" i="28"/>
  <c r="V1784" i="28"/>
  <c r="W1784" i="28"/>
  <c r="X1784" i="28"/>
  <c r="Y1784" i="28"/>
  <c r="V1785" i="28"/>
  <c r="W1785" i="28"/>
  <c r="X1785" i="28"/>
  <c r="Y1785" i="28"/>
  <c r="V1786" i="28"/>
  <c r="AA1786" i="28" s="1"/>
  <c r="AB1786" i="28" s="1"/>
  <c r="W1786" i="28"/>
  <c r="X1786" i="28"/>
  <c r="Y1786" i="28"/>
  <c r="V1787" i="28"/>
  <c r="W1787" i="28"/>
  <c r="X1787" i="28"/>
  <c r="Y1787" i="28"/>
  <c r="AA1787" i="28"/>
  <c r="AB1787" i="28" s="1"/>
  <c r="V1788" i="28"/>
  <c r="W1788" i="28"/>
  <c r="X1788" i="28"/>
  <c r="Y1788" i="28"/>
  <c r="AA1788" i="28" s="1"/>
  <c r="AB1788" i="28" s="1"/>
  <c r="V1789" i="28"/>
  <c r="W1789" i="28"/>
  <c r="X1789" i="28"/>
  <c r="Y1789" i="28"/>
  <c r="V1790" i="28"/>
  <c r="AA1790" i="28" s="1"/>
  <c r="AB1790" i="28" s="1"/>
  <c r="W1790" i="28"/>
  <c r="X1790" i="28"/>
  <c r="Y1790" i="28"/>
  <c r="V1791" i="28"/>
  <c r="W1791" i="28"/>
  <c r="X1791" i="28"/>
  <c r="Y1791" i="28"/>
  <c r="V1792" i="28"/>
  <c r="W1792" i="28"/>
  <c r="X1792" i="28"/>
  <c r="Y1792" i="28"/>
  <c r="AA1792" i="28" s="1"/>
  <c r="AB1792" i="28" s="1"/>
  <c r="V1793" i="28"/>
  <c r="W1793" i="28"/>
  <c r="X1793" i="28"/>
  <c r="Y1793" i="28"/>
  <c r="V1794" i="28"/>
  <c r="W1794" i="28"/>
  <c r="X1794" i="28"/>
  <c r="Y1794" i="28"/>
  <c r="V1795" i="28"/>
  <c r="W1795" i="28"/>
  <c r="X1795" i="28"/>
  <c r="Y1795" i="28"/>
  <c r="AA1795" i="28" s="1"/>
  <c r="AB1795" i="28" s="1"/>
  <c r="V1796" i="28"/>
  <c r="W1796" i="28"/>
  <c r="X1796" i="28"/>
  <c r="Y1796" i="28"/>
  <c r="AA1796" i="28"/>
  <c r="AB1796" i="28" s="1"/>
  <c r="V1797" i="28"/>
  <c r="W1797" i="28"/>
  <c r="X1797" i="28"/>
  <c r="Y1797" i="28"/>
  <c r="V1798" i="28"/>
  <c r="W1798" i="28"/>
  <c r="X1798" i="28"/>
  <c r="Y1798" i="28"/>
  <c r="V1799" i="28"/>
  <c r="W1799" i="28"/>
  <c r="X1799" i="28"/>
  <c r="Y1799" i="28"/>
  <c r="AA1799" i="28" s="1"/>
  <c r="AB1799" i="28" s="1"/>
  <c r="V1800" i="28"/>
  <c r="W1800" i="28"/>
  <c r="X1800" i="28"/>
  <c r="Y1800" i="28"/>
  <c r="AA1800" i="28" s="1"/>
  <c r="AB1800" i="28" s="1"/>
  <c r="V1801" i="28"/>
  <c r="W1801" i="28"/>
  <c r="X1801" i="28"/>
  <c r="Y1801" i="28"/>
  <c r="V1802" i="28"/>
  <c r="W1802" i="28"/>
  <c r="X1802" i="28"/>
  <c r="Y1802" i="28"/>
  <c r="V1803" i="28"/>
  <c r="W1803" i="28"/>
  <c r="X1803" i="28"/>
  <c r="Y1803" i="28"/>
  <c r="AA1803" i="28"/>
  <c r="AB1803" i="28" s="1"/>
  <c r="V1804" i="28"/>
  <c r="W1804" i="28"/>
  <c r="X1804" i="28"/>
  <c r="Y1804" i="28"/>
  <c r="AA1804" i="28"/>
  <c r="AB1804" i="28" s="1"/>
  <c r="V1805" i="28"/>
  <c r="AA1805" i="28" s="1"/>
  <c r="AB1805" i="28" s="1"/>
  <c r="W1805" i="28"/>
  <c r="X1805" i="28"/>
  <c r="Y1805" i="28"/>
  <c r="V1806" i="28"/>
  <c r="AA1806" i="28" s="1"/>
  <c r="AB1806" i="28" s="1"/>
  <c r="W1806" i="28"/>
  <c r="X1806" i="28"/>
  <c r="Y1806" i="28"/>
  <c r="V1807" i="28"/>
  <c r="W1807" i="28"/>
  <c r="X1807" i="28"/>
  <c r="Y1807" i="28"/>
  <c r="AA1807" i="28"/>
  <c r="AB1807" i="28" s="1"/>
  <c r="V1808" i="28"/>
  <c r="W1808" i="28"/>
  <c r="X1808" i="28"/>
  <c r="Y1808" i="28"/>
  <c r="AA1808" i="28" s="1"/>
  <c r="AB1808" i="28" s="1"/>
  <c r="V1809" i="28"/>
  <c r="W1809" i="28"/>
  <c r="X1809" i="28"/>
  <c r="Y1809" i="28"/>
  <c r="V1810" i="28"/>
  <c r="AA1810" i="28" s="1"/>
  <c r="AB1810" i="28" s="1"/>
  <c r="W1810" i="28"/>
  <c r="X1810" i="28"/>
  <c r="Y1810" i="28"/>
  <c r="V1811" i="28"/>
  <c r="W1811" i="28"/>
  <c r="X1811" i="28"/>
  <c r="Y1811" i="28"/>
  <c r="AA1811" i="28"/>
  <c r="AB1811" i="28" s="1"/>
  <c r="V1812" i="28"/>
  <c r="W1812" i="28"/>
  <c r="X1812" i="28"/>
  <c r="Y1812" i="28"/>
  <c r="AA1812" i="28"/>
  <c r="AB1812" i="28" s="1"/>
  <c r="V1813" i="28"/>
  <c r="W1813" i="28"/>
  <c r="X1813" i="28"/>
  <c r="Y1813" i="28"/>
  <c r="V1814" i="28"/>
  <c r="W1814" i="28"/>
  <c r="X1814" i="28"/>
  <c r="Y1814" i="28"/>
  <c r="V1815" i="28"/>
  <c r="W1815" i="28"/>
  <c r="X1815" i="28"/>
  <c r="Y1815" i="28"/>
  <c r="AA1815" i="28" s="1"/>
  <c r="AB1815" i="28" s="1"/>
  <c r="V1816" i="28"/>
  <c r="W1816" i="28"/>
  <c r="X1816" i="28"/>
  <c r="Y1816" i="28"/>
  <c r="AA1816" i="28" s="1"/>
  <c r="AB1816" i="28" s="1"/>
  <c r="V1817" i="28"/>
  <c r="AA1817" i="28" s="1"/>
  <c r="AB1817" i="28" s="1"/>
  <c r="W1817" i="28"/>
  <c r="X1817" i="28"/>
  <c r="Y1817" i="28"/>
  <c r="V1818" i="28"/>
  <c r="AA1818" i="28" s="1"/>
  <c r="AB1818" i="28" s="1"/>
  <c r="W1818" i="28"/>
  <c r="X1818" i="28"/>
  <c r="Y1818" i="28"/>
  <c r="V1819" i="28"/>
  <c r="W1819" i="28"/>
  <c r="X1819" i="28"/>
  <c r="Y1819" i="28"/>
  <c r="AA1819" i="28"/>
  <c r="AB1819" i="28" s="1"/>
  <c r="V1820" i="28"/>
  <c r="W1820" i="28"/>
  <c r="X1820" i="28"/>
  <c r="Y1820" i="28"/>
  <c r="AA1820" i="28"/>
  <c r="AB1820" i="28" s="1"/>
  <c r="V1821" i="28"/>
  <c r="AA1821" i="28" s="1"/>
  <c r="AB1821" i="28" s="1"/>
  <c r="W1821" i="28"/>
  <c r="X1821" i="28"/>
  <c r="Y1821" i="28"/>
  <c r="V1822" i="28"/>
  <c r="AA1822" i="28" s="1"/>
  <c r="AB1822" i="28" s="1"/>
  <c r="W1822" i="28"/>
  <c r="X1822" i="28"/>
  <c r="Y1822" i="28"/>
  <c r="V1823" i="28"/>
  <c r="W1823" i="28"/>
  <c r="X1823" i="28"/>
  <c r="Y1823" i="28"/>
  <c r="AA1823" i="28"/>
  <c r="AB1823" i="28" s="1"/>
  <c r="V1824" i="28"/>
  <c r="W1824" i="28"/>
  <c r="X1824" i="28"/>
  <c r="Y1824" i="28"/>
  <c r="AA1824" i="28" s="1"/>
  <c r="AB1824" i="28" s="1"/>
  <c r="V1825" i="28"/>
  <c r="AA1825" i="28" s="1"/>
  <c r="AB1825" i="28" s="1"/>
  <c r="W1825" i="28"/>
  <c r="X1825" i="28"/>
  <c r="Y1825" i="28"/>
  <c r="V1826" i="28"/>
  <c r="AA1826" i="28" s="1"/>
  <c r="AB1826" i="28" s="1"/>
  <c r="W1826" i="28"/>
  <c r="X1826" i="28"/>
  <c r="Y1826" i="28"/>
  <c r="V1827" i="28"/>
  <c r="W1827" i="28"/>
  <c r="X1827" i="28"/>
  <c r="Y1827" i="28"/>
  <c r="AA1827" i="28"/>
  <c r="AB1827" i="28" s="1"/>
  <c r="V1828" i="28"/>
  <c r="W1828" i="28"/>
  <c r="X1828" i="28"/>
  <c r="Y1828" i="28"/>
  <c r="AA1828" i="28"/>
  <c r="AB1828" i="28" s="1"/>
  <c r="V1829" i="28"/>
  <c r="W1829" i="28"/>
  <c r="X1829" i="28"/>
  <c r="Y1829" i="28"/>
  <c r="V1830" i="28"/>
  <c r="W1830" i="28"/>
  <c r="X1830" i="28"/>
  <c r="Y1830" i="28"/>
  <c r="V1831" i="28"/>
  <c r="W1831" i="28"/>
  <c r="X1831" i="28"/>
  <c r="Y1831" i="28"/>
  <c r="AA1831" i="28" s="1"/>
  <c r="AB1831" i="28" s="1"/>
  <c r="V1832" i="28"/>
  <c r="W1832" i="28"/>
  <c r="X1832" i="28"/>
  <c r="Y1832" i="28"/>
  <c r="V1833" i="28"/>
  <c r="W1833" i="28"/>
  <c r="X1833" i="28"/>
  <c r="Y1833" i="28"/>
  <c r="V1834" i="28"/>
  <c r="W1834" i="28"/>
  <c r="X1834" i="28"/>
  <c r="Y1834" i="28"/>
  <c r="V1835" i="28"/>
  <c r="W1835" i="28"/>
  <c r="X1835" i="28"/>
  <c r="AA1835" i="28" s="1"/>
  <c r="AB1835" i="28" s="1"/>
  <c r="Y1835" i="28"/>
  <c r="V1836" i="28"/>
  <c r="W1836" i="28"/>
  <c r="X1836" i="28"/>
  <c r="Y1836" i="28"/>
  <c r="AA1836" i="28"/>
  <c r="AB1836" i="28" s="1"/>
  <c r="V1837" i="28"/>
  <c r="W1837" i="28"/>
  <c r="X1837" i="28"/>
  <c r="Y1837" i="28"/>
  <c r="V1838" i="28"/>
  <c r="W1838" i="28"/>
  <c r="X1838" i="28"/>
  <c r="Y1838" i="28"/>
  <c r="V1839" i="28"/>
  <c r="W1839" i="28"/>
  <c r="X1839" i="28"/>
  <c r="Y1839" i="28"/>
  <c r="AA1839" i="28" s="1"/>
  <c r="AB1839" i="28" s="1"/>
  <c r="V1840" i="28"/>
  <c r="W1840" i="28"/>
  <c r="X1840" i="28"/>
  <c r="Y1840" i="28"/>
  <c r="V1841" i="28"/>
  <c r="W1841" i="28"/>
  <c r="X1841" i="28"/>
  <c r="Y1841" i="28"/>
  <c r="V1842" i="28"/>
  <c r="W1842" i="28"/>
  <c r="X1842" i="28"/>
  <c r="Y1842" i="28"/>
  <c r="V1843" i="28"/>
  <c r="W1843" i="28"/>
  <c r="X1843" i="28"/>
  <c r="AA1843" i="28" s="1"/>
  <c r="AB1843" i="28" s="1"/>
  <c r="Y1843" i="28"/>
  <c r="V1844" i="28"/>
  <c r="W1844" i="28"/>
  <c r="X1844" i="28"/>
  <c r="Y1844" i="28"/>
  <c r="AA1844" i="28"/>
  <c r="AB1844" i="28" s="1"/>
  <c r="V1845" i="28"/>
  <c r="W1845" i="28"/>
  <c r="X1845" i="28"/>
  <c r="Y1845" i="28"/>
  <c r="V1846" i="28"/>
  <c r="W1846" i="28"/>
  <c r="X1846" i="28"/>
  <c r="Y1846" i="28"/>
  <c r="V1847" i="28"/>
  <c r="W1847" i="28"/>
  <c r="X1847" i="28"/>
  <c r="Y1847" i="28"/>
  <c r="AA1847" i="28" s="1"/>
  <c r="AB1847" i="28" s="1"/>
  <c r="V1848" i="28"/>
  <c r="W1848" i="28"/>
  <c r="X1848" i="28"/>
  <c r="Y1848" i="28"/>
  <c r="V1849" i="28"/>
  <c r="W1849" i="28"/>
  <c r="X1849" i="28"/>
  <c r="Y1849" i="28"/>
  <c r="V1850" i="28"/>
  <c r="W1850" i="28"/>
  <c r="X1850" i="28"/>
  <c r="Y1850" i="28"/>
  <c r="V1851" i="28"/>
  <c r="W1851" i="28"/>
  <c r="X1851" i="28"/>
  <c r="AA1851" i="28" s="1"/>
  <c r="AB1851" i="28" s="1"/>
  <c r="Y1851" i="28"/>
  <c r="V1852" i="28"/>
  <c r="W1852" i="28"/>
  <c r="X1852" i="28"/>
  <c r="Y1852" i="28"/>
  <c r="AA1852" i="28"/>
  <c r="AB1852" i="28" s="1"/>
  <c r="V1853" i="28"/>
  <c r="W1853" i="28"/>
  <c r="X1853" i="28"/>
  <c r="Y1853" i="28"/>
  <c r="V1854" i="28"/>
  <c r="W1854" i="28"/>
  <c r="X1854" i="28"/>
  <c r="Y1854" i="28"/>
  <c r="V1855" i="28"/>
  <c r="W1855" i="28"/>
  <c r="X1855" i="28"/>
  <c r="Y1855" i="28"/>
  <c r="AA1855" i="28" s="1"/>
  <c r="AB1855" i="28" s="1"/>
  <c r="V1856" i="28"/>
  <c r="W1856" i="28"/>
  <c r="X1856" i="28"/>
  <c r="Y1856" i="28"/>
  <c r="V1857" i="28"/>
  <c r="W1857" i="28"/>
  <c r="X1857" i="28"/>
  <c r="Y1857" i="28"/>
  <c r="V1858" i="28"/>
  <c r="W1858" i="28"/>
  <c r="X1858" i="28"/>
  <c r="Y1858" i="28"/>
  <c r="V1859" i="28"/>
  <c r="W1859" i="28"/>
  <c r="X1859" i="28"/>
  <c r="AA1859" i="28" s="1"/>
  <c r="AB1859" i="28" s="1"/>
  <c r="Y1859" i="28"/>
  <c r="V1860" i="28"/>
  <c r="W1860" i="28"/>
  <c r="X1860" i="28"/>
  <c r="Y1860" i="28"/>
  <c r="AA1860" i="28"/>
  <c r="AB1860" i="28" s="1"/>
  <c r="V1861" i="28"/>
  <c r="W1861" i="28"/>
  <c r="X1861" i="28"/>
  <c r="Y1861" i="28"/>
  <c r="V1862" i="28"/>
  <c r="W1862" i="28"/>
  <c r="X1862" i="28"/>
  <c r="Y1862" i="28"/>
  <c r="V1863" i="28"/>
  <c r="W1863" i="28"/>
  <c r="X1863" i="28"/>
  <c r="Y1863" i="28"/>
  <c r="AA1863" i="28" s="1"/>
  <c r="AB1863" i="28" s="1"/>
  <c r="V1864" i="28"/>
  <c r="W1864" i="28"/>
  <c r="X1864" i="28"/>
  <c r="Y1864" i="28"/>
  <c r="V1865" i="28"/>
  <c r="W1865" i="28"/>
  <c r="X1865" i="28"/>
  <c r="Y1865" i="28"/>
  <c r="V1866" i="28"/>
  <c r="W1866" i="28"/>
  <c r="X1866" i="28"/>
  <c r="Y1866" i="28"/>
  <c r="V1867" i="28"/>
  <c r="W1867" i="28"/>
  <c r="X1867" i="28"/>
  <c r="AA1867" i="28" s="1"/>
  <c r="AB1867" i="28" s="1"/>
  <c r="Y1867" i="28"/>
  <c r="V1868" i="28"/>
  <c r="W1868" i="28"/>
  <c r="X1868" i="28"/>
  <c r="Y1868" i="28"/>
  <c r="AA1868" i="28"/>
  <c r="AB1868" i="28" s="1"/>
  <c r="V1869" i="28"/>
  <c r="W1869" i="28"/>
  <c r="X1869" i="28"/>
  <c r="Y1869" i="28"/>
  <c r="V1870" i="28"/>
  <c r="W1870" i="28"/>
  <c r="X1870" i="28"/>
  <c r="Y1870" i="28"/>
  <c r="V1871" i="28"/>
  <c r="W1871" i="28"/>
  <c r="X1871" i="28"/>
  <c r="Y1871" i="28"/>
  <c r="AA1871" i="28" s="1"/>
  <c r="AB1871" i="28" s="1"/>
  <c r="V1872" i="28"/>
  <c r="W1872" i="28"/>
  <c r="X1872" i="28"/>
  <c r="Y1872" i="28"/>
  <c r="V1873" i="28"/>
  <c r="W1873" i="28"/>
  <c r="X1873" i="28"/>
  <c r="Y1873" i="28"/>
  <c r="V1874" i="28"/>
  <c r="W1874" i="28"/>
  <c r="X1874" i="28"/>
  <c r="Y1874" i="28"/>
  <c r="V1875" i="28"/>
  <c r="W1875" i="28"/>
  <c r="X1875" i="28"/>
  <c r="AA1875" i="28" s="1"/>
  <c r="AB1875" i="28" s="1"/>
  <c r="Y1875" i="28"/>
  <c r="V1876" i="28"/>
  <c r="W1876" i="28"/>
  <c r="X1876" i="28"/>
  <c r="Y1876" i="28"/>
  <c r="AA1876" i="28"/>
  <c r="AB1876" i="28" s="1"/>
  <c r="V1877" i="28"/>
  <c r="W1877" i="28"/>
  <c r="X1877" i="28"/>
  <c r="Y1877" i="28"/>
  <c r="V1878" i="28"/>
  <c r="W1878" i="28"/>
  <c r="X1878" i="28"/>
  <c r="Y1878" i="28"/>
  <c r="V1879" i="28"/>
  <c r="W1879" i="28"/>
  <c r="X1879" i="28"/>
  <c r="Y1879" i="28"/>
  <c r="AA1879" i="28" s="1"/>
  <c r="AB1879" i="28" s="1"/>
  <c r="V1880" i="28"/>
  <c r="W1880" i="28"/>
  <c r="X1880" i="28"/>
  <c r="Y1880" i="28"/>
  <c r="V1881" i="28"/>
  <c r="W1881" i="28"/>
  <c r="X1881" i="28"/>
  <c r="Y1881" i="28"/>
  <c r="V1882" i="28"/>
  <c r="W1882" i="28"/>
  <c r="X1882" i="28"/>
  <c r="Y1882" i="28"/>
  <c r="V1883" i="28"/>
  <c r="W1883" i="28"/>
  <c r="X1883" i="28"/>
  <c r="AA1883" i="28" s="1"/>
  <c r="AB1883" i="28" s="1"/>
  <c r="Y1883" i="28"/>
  <c r="V1884" i="28"/>
  <c r="W1884" i="28"/>
  <c r="X1884" i="28"/>
  <c r="Y1884" i="28"/>
  <c r="AA1884" i="28"/>
  <c r="AB1884" i="28" s="1"/>
  <c r="V1885" i="28"/>
  <c r="W1885" i="28"/>
  <c r="X1885" i="28"/>
  <c r="Y1885" i="28"/>
  <c r="V1886" i="28"/>
  <c r="W1886" i="28"/>
  <c r="X1886" i="28"/>
  <c r="Y1886" i="28"/>
  <c r="V1887" i="28"/>
  <c r="W1887" i="28"/>
  <c r="X1887" i="28"/>
  <c r="Y1887" i="28"/>
  <c r="AA1887" i="28" s="1"/>
  <c r="AB1887" i="28" s="1"/>
  <c r="V1888" i="28"/>
  <c r="W1888" i="28"/>
  <c r="X1888" i="28"/>
  <c r="Y1888" i="28"/>
  <c r="V1889" i="28"/>
  <c r="W1889" i="28"/>
  <c r="X1889" i="28"/>
  <c r="Y1889" i="28"/>
  <c r="V1890" i="28"/>
  <c r="W1890" i="28"/>
  <c r="X1890" i="28"/>
  <c r="Y1890" i="28"/>
  <c r="V1891" i="28"/>
  <c r="W1891" i="28"/>
  <c r="X1891" i="28"/>
  <c r="AA1891" i="28" s="1"/>
  <c r="AB1891" i="28" s="1"/>
  <c r="Y1891" i="28"/>
  <c r="V1892" i="28"/>
  <c r="W1892" i="28"/>
  <c r="X1892" i="28"/>
  <c r="Y1892" i="28"/>
  <c r="AA1892" i="28"/>
  <c r="AB1892" i="28" s="1"/>
  <c r="V1893" i="28"/>
  <c r="W1893" i="28"/>
  <c r="X1893" i="28"/>
  <c r="Y1893" i="28"/>
  <c r="V1894" i="28"/>
  <c r="W1894" i="28"/>
  <c r="X1894" i="28"/>
  <c r="Y1894" i="28"/>
  <c r="V1895" i="28"/>
  <c r="W1895" i="28"/>
  <c r="X1895" i="28"/>
  <c r="Y1895" i="28"/>
  <c r="AA1895" i="28" s="1"/>
  <c r="AB1895" i="28" s="1"/>
  <c r="V1896" i="28"/>
  <c r="W1896" i="28"/>
  <c r="X1896" i="28"/>
  <c r="Y1896" i="28"/>
  <c r="V1897" i="28"/>
  <c r="W1897" i="28"/>
  <c r="X1897" i="28"/>
  <c r="Y1897" i="28"/>
  <c r="V1898" i="28"/>
  <c r="W1898" i="28"/>
  <c r="X1898" i="28"/>
  <c r="Y1898" i="28"/>
  <c r="V1899" i="28"/>
  <c r="W1899" i="28"/>
  <c r="X1899" i="28"/>
  <c r="AA1899" i="28" s="1"/>
  <c r="AB1899" i="28" s="1"/>
  <c r="Y1899" i="28"/>
  <c r="V1900" i="28"/>
  <c r="W1900" i="28"/>
  <c r="X1900" i="28"/>
  <c r="Y1900" i="28"/>
  <c r="AA1900" i="28"/>
  <c r="AB1900" i="28" s="1"/>
  <c r="V1901" i="28"/>
  <c r="W1901" i="28"/>
  <c r="X1901" i="28"/>
  <c r="Y1901" i="28"/>
  <c r="V1902" i="28"/>
  <c r="W1902" i="28"/>
  <c r="X1902" i="28"/>
  <c r="Y1902" i="28"/>
  <c r="V1903" i="28"/>
  <c r="W1903" i="28"/>
  <c r="X1903" i="28"/>
  <c r="Y1903" i="28"/>
  <c r="AA1903" i="28" s="1"/>
  <c r="AB1903" i="28" s="1"/>
  <c r="V1904" i="28"/>
  <c r="W1904" i="28"/>
  <c r="X1904" i="28"/>
  <c r="Y1904" i="28"/>
  <c r="V1905" i="28"/>
  <c r="W1905" i="28"/>
  <c r="X1905" i="28"/>
  <c r="Y1905" i="28"/>
  <c r="V1906" i="28"/>
  <c r="W1906" i="28"/>
  <c r="X1906" i="28"/>
  <c r="Y1906" i="28"/>
  <c r="V1907" i="28"/>
  <c r="W1907" i="28"/>
  <c r="X1907" i="28"/>
  <c r="AA1907" i="28" s="1"/>
  <c r="AB1907" i="28" s="1"/>
  <c r="Y1907" i="28"/>
  <c r="V1908" i="28"/>
  <c r="W1908" i="28"/>
  <c r="X1908" i="28"/>
  <c r="Y1908" i="28"/>
  <c r="AA1908" i="28"/>
  <c r="AB1908" i="28" s="1"/>
  <c r="V1909" i="28"/>
  <c r="W1909" i="28"/>
  <c r="X1909" i="28"/>
  <c r="Y1909" i="28"/>
  <c r="V1910" i="28"/>
  <c r="W1910" i="28"/>
  <c r="X1910" i="28"/>
  <c r="Y1910" i="28"/>
  <c r="V1911" i="28"/>
  <c r="W1911" i="28"/>
  <c r="X1911" i="28"/>
  <c r="Y1911" i="28"/>
  <c r="AA1911" i="28" s="1"/>
  <c r="AB1911" i="28" s="1"/>
  <c r="V1912" i="28"/>
  <c r="W1912" i="28"/>
  <c r="X1912" i="28"/>
  <c r="Y1912" i="28"/>
  <c r="V1913" i="28"/>
  <c r="W1913" i="28"/>
  <c r="X1913" i="28"/>
  <c r="Y1913" i="28"/>
  <c r="V1914" i="28"/>
  <c r="W1914" i="28"/>
  <c r="X1914" i="28"/>
  <c r="Y1914" i="28"/>
  <c r="V1915" i="28"/>
  <c r="W1915" i="28"/>
  <c r="X1915" i="28"/>
  <c r="AA1915" i="28" s="1"/>
  <c r="AB1915" i="28" s="1"/>
  <c r="Y1915" i="28"/>
  <c r="V1916" i="28"/>
  <c r="W1916" i="28"/>
  <c r="X1916" i="28"/>
  <c r="Y1916" i="28"/>
  <c r="AA1916" i="28"/>
  <c r="AB1916" i="28" s="1"/>
  <c r="V1917" i="28"/>
  <c r="W1917" i="28"/>
  <c r="X1917" i="28"/>
  <c r="Y1917" i="28"/>
  <c r="V1918" i="28"/>
  <c r="W1918" i="28"/>
  <c r="X1918" i="28"/>
  <c r="Y1918" i="28"/>
  <c r="V1919" i="28"/>
  <c r="W1919" i="28"/>
  <c r="X1919" i="28"/>
  <c r="Y1919" i="28"/>
  <c r="AA1919" i="28" s="1"/>
  <c r="AB1919" i="28" s="1"/>
  <c r="V1920" i="28"/>
  <c r="W1920" i="28"/>
  <c r="X1920" i="28"/>
  <c r="Y1920" i="28"/>
  <c r="V1921" i="28"/>
  <c r="W1921" i="28"/>
  <c r="X1921" i="28"/>
  <c r="Y1921" i="28"/>
  <c r="V1922" i="28"/>
  <c r="W1922" i="28"/>
  <c r="X1922" i="28"/>
  <c r="Y1922" i="28"/>
  <c r="V1923" i="28"/>
  <c r="W1923" i="28"/>
  <c r="X1923" i="28"/>
  <c r="AA1923" i="28" s="1"/>
  <c r="AB1923" i="28" s="1"/>
  <c r="Y1923" i="28"/>
  <c r="V1924" i="28"/>
  <c r="W1924" i="28"/>
  <c r="X1924" i="28"/>
  <c r="Y1924" i="28"/>
  <c r="AA1924" i="28"/>
  <c r="AB1924" i="28" s="1"/>
  <c r="V1925" i="28"/>
  <c r="W1925" i="28"/>
  <c r="X1925" i="28"/>
  <c r="Y1925" i="28"/>
  <c r="V1926" i="28"/>
  <c r="W1926" i="28"/>
  <c r="X1926" i="28"/>
  <c r="Y1926" i="28"/>
  <c r="V1927" i="28"/>
  <c r="W1927" i="28"/>
  <c r="X1927" i="28"/>
  <c r="Y1927" i="28"/>
  <c r="AA1927" i="28" s="1"/>
  <c r="AB1927" i="28" s="1"/>
  <c r="V1928" i="28"/>
  <c r="W1928" i="28"/>
  <c r="X1928" i="28"/>
  <c r="Y1928" i="28"/>
  <c r="V1929" i="28"/>
  <c r="W1929" i="28"/>
  <c r="X1929" i="28"/>
  <c r="Y1929" i="28"/>
  <c r="V1930" i="28"/>
  <c r="W1930" i="28"/>
  <c r="X1930" i="28"/>
  <c r="Y1930" i="28"/>
  <c r="V1931" i="28"/>
  <c r="W1931" i="28"/>
  <c r="X1931" i="28"/>
  <c r="AA1931" i="28" s="1"/>
  <c r="AB1931" i="28" s="1"/>
  <c r="Y1931" i="28"/>
  <c r="V1932" i="28"/>
  <c r="W1932" i="28"/>
  <c r="X1932" i="28"/>
  <c r="Y1932" i="28"/>
  <c r="AA1932" i="28"/>
  <c r="AB1932" i="28" s="1"/>
  <c r="V1933" i="28"/>
  <c r="W1933" i="28"/>
  <c r="X1933" i="28"/>
  <c r="Y1933" i="28"/>
  <c r="V1934" i="28"/>
  <c r="W1934" i="28"/>
  <c r="X1934" i="28"/>
  <c r="Y1934" i="28"/>
  <c r="V1935" i="28"/>
  <c r="W1935" i="28"/>
  <c r="X1935" i="28"/>
  <c r="Y1935" i="28"/>
  <c r="AA1935" i="28" s="1"/>
  <c r="AB1935" i="28" s="1"/>
  <c r="V1936" i="28"/>
  <c r="W1936" i="28"/>
  <c r="X1936" i="28"/>
  <c r="Y1936" i="28"/>
  <c r="V1937" i="28"/>
  <c r="W1937" i="28"/>
  <c r="X1937" i="28"/>
  <c r="Y1937" i="28"/>
  <c r="V1938" i="28"/>
  <c r="W1938" i="28"/>
  <c r="X1938" i="28"/>
  <c r="Y1938" i="28"/>
  <c r="V1939" i="28"/>
  <c r="W1939" i="28"/>
  <c r="X1939" i="28"/>
  <c r="AA1939" i="28" s="1"/>
  <c r="AB1939" i="28" s="1"/>
  <c r="Y1939" i="28"/>
  <c r="V1940" i="28"/>
  <c r="W1940" i="28"/>
  <c r="X1940" i="28"/>
  <c r="Y1940" i="28"/>
  <c r="AA1940" i="28"/>
  <c r="AB1940" i="28" s="1"/>
  <c r="V1941" i="28"/>
  <c r="W1941" i="28"/>
  <c r="X1941" i="28"/>
  <c r="Y1941" i="28"/>
  <c r="V1942" i="28"/>
  <c r="W1942" i="28"/>
  <c r="X1942" i="28"/>
  <c r="Y1942" i="28"/>
  <c r="V1943" i="28"/>
  <c r="W1943" i="28"/>
  <c r="X1943" i="28"/>
  <c r="Y1943" i="28"/>
  <c r="AA1943" i="28" s="1"/>
  <c r="AB1943" i="28" s="1"/>
  <c r="V1944" i="28"/>
  <c r="W1944" i="28"/>
  <c r="X1944" i="28"/>
  <c r="Y1944" i="28"/>
  <c r="V1945" i="28"/>
  <c r="W1945" i="28"/>
  <c r="X1945" i="28"/>
  <c r="Y1945" i="28"/>
  <c r="V1946" i="28"/>
  <c r="W1946" i="28"/>
  <c r="X1946" i="28"/>
  <c r="Y1946" i="28"/>
  <c r="V1947" i="28"/>
  <c r="W1947" i="28"/>
  <c r="X1947" i="28"/>
  <c r="AA1947" i="28" s="1"/>
  <c r="AB1947" i="28" s="1"/>
  <c r="Y1947" i="28"/>
  <c r="V1948" i="28"/>
  <c r="W1948" i="28"/>
  <c r="X1948" i="28"/>
  <c r="Y1948" i="28"/>
  <c r="AA1948" i="28"/>
  <c r="AB1948" i="28" s="1"/>
  <c r="V1949" i="28"/>
  <c r="W1949" i="28"/>
  <c r="X1949" i="28"/>
  <c r="Y1949" i="28"/>
  <c r="V1950" i="28"/>
  <c r="W1950" i="28"/>
  <c r="X1950" i="28"/>
  <c r="Y1950" i="28"/>
  <c r="V1951" i="28"/>
  <c r="W1951" i="28"/>
  <c r="X1951" i="28"/>
  <c r="Y1951" i="28"/>
  <c r="AA1951" i="28" s="1"/>
  <c r="AB1951" i="28" s="1"/>
  <c r="V1952" i="28"/>
  <c r="W1952" i="28"/>
  <c r="X1952" i="28"/>
  <c r="Y1952" i="28"/>
  <c r="AA1952" i="28" s="1"/>
  <c r="AB1952" i="28" s="1"/>
  <c r="V1953" i="28"/>
  <c r="AA1953" i="28" s="1"/>
  <c r="AB1953" i="28" s="1"/>
  <c r="W1953" i="28"/>
  <c r="X1953" i="28"/>
  <c r="Y1953" i="28"/>
  <c r="V1954" i="28"/>
  <c r="AA1954" i="28" s="1"/>
  <c r="AB1954" i="28" s="1"/>
  <c r="W1954" i="28"/>
  <c r="X1954" i="28"/>
  <c r="Y1954" i="28"/>
  <c r="V1955" i="28"/>
  <c r="W1955" i="28"/>
  <c r="X1955" i="28"/>
  <c r="Y1955" i="28"/>
  <c r="AA1955" i="28"/>
  <c r="AB1955" i="28" s="1"/>
  <c r="V1956" i="28"/>
  <c r="W1956" i="28"/>
  <c r="X1956" i="28"/>
  <c r="Y1956" i="28"/>
  <c r="AA1956" i="28"/>
  <c r="AB1956" i="28" s="1"/>
  <c r="V1957" i="28"/>
  <c r="AA1957" i="28" s="1"/>
  <c r="AB1957" i="28" s="1"/>
  <c r="W1957" i="28"/>
  <c r="X1957" i="28"/>
  <c r="Y1957" i="28"/>
  <c r="V1958" i="28"/>
  <c r="AA1958" i="28" s="1"/>
  <c r="AB1958" i="28" s="1"/>
  <c r="W1958" i="28"/>
  <c r="X1958" i="28"/>
  <c r="Y1958" i="28"/>
  <c r="V1959" i="28"/>
  <c r="W1959" i="28"/>
  <c r="X1959" i="28"/>
  <c r="Y1959" i="28"/>
  <c r="AA1959" i="28"/>
  <c r="AB1959" i="28" s="1"/>
  <c r="V1960" i="28"/>
  <c r="W1960" i="28"/>
  <c r="X1960" i="28"/>
  <c r="Y1960" i="28"/>
  <c r="AA1960" i="28" s="1"/>
  <c r="AB1960" i="28" s="1"/>
  <c r="V1961" i="28"/>
  <c r="AA1961" i="28" s="1"/>
  <c r="AB1961" i="28" s="1"/>
  <c r="W1961" i="28"/>
  <c r="X1961" i="28"/>
  <c r="Y1961" i="28"/>
  <c r="V1962" i="28"/>
  <c r="AA1962" i="28" s="1"/>
  <c r="AB1962" i="28" s="1"/>
  <c r="W1962" i="28"/>
  <c r="X1962" i="28"/>
  <c r="Y1962" i="28"/>
  <c r="V1963" i="28"/>
  <c r="W1963" i="28"/>
  <c r="X1963" i="28"/>
  <c r="Y1963" i="28"/>
  <c r="AA1963" i="28"/>
  <c r="AB1963" i="28" s="1"/>
  <c r="V1964" i="28"/>
  <c r="W1964" i="28"/>
  <c r="X1964" i="28"/>
  <c r="Y1964" i="28"/>
  <c r="AA1964" i="28"/>
  <c r="AB1964" i="28" s="1"/>
  <c r="V1965" i="28"/>
  <c r="W1965" i="28"/>
  <c r="X1965" i="28"/>
  <c r="Y1965" i="28"/>
  <c r="V1966" i="28"/>
  <c r="AA1966" i="28" s="1"/>
  <c r="AB1966" i="28" s="1"/>
  <c r="W1966" i="28"/>
  <c r="X1966" i="28"/>
  <c r="Y1966" i="28"/>
  <c r="V1967" i="28"/>
  <c r="W1967" i="28"/>
  <c r="X1967" i="28"/>
  <c r="Y1967" i="28"/>
  <c r="AA1967" i="28"/>
  <c r="AB1967" i="28" s="1"/>
  <c r="V1968" i="28"/>
  <c r="W1968" i="28"/>
  <c r="X1968" i="28"/>
  <c r="Y1968" i="28"/>
  <c r="AA1968" i="28" s="1"/>
  <c r="AB1968" i="28" s="1"/>
  <c r="V1969" i="28"/>
  <c r="AA1969" i="28" s="1"/>
  <c r="AB1969" i="28" s="1"/>
  <c r="W1969" i="28"/>
  <c r="X1969" i="28"/>
  <c r="Y1969" i="28"/>
  <c r="V1970" i="28"/>
  <c r="AA1970" i="28" s="1"/>
  <c r="AB1970" i="28" s="1"/>
  <c r="W1970" i="28"/>
  <c r="X1970" i="28"/>
  <c r="Y1970" i="28"/>
  <c r="V1971" i="28"/>
  <c r="W1971" i="28"/>
  <c r="X1971" i="28"/>
  <c r="Y1971" i="28"/>
  <c r="AA1971" i="28"/>
  <c r="AB1971" i="28" s="1"/>
  <c r="V1972" i="28"/>
  <c r="W1972" i="28"/>
  <c r="X1972" i="28"/>
  <c r="Y1972" i="28"/>
  <c r="AA1972" i="28"/>
  <c r="AB1972" i="28" s="1"/>
  <c r="V1973" i="28"/>
  <c r="AA1973" i="28" s="1"/>
  <c r="AB1973" i="28" s="1"/>
  <c r="W1973" i="28"/>
  <c r="X1973" i="28"/>
  <c r="Y1973" i="28"/>
  <c r="V1974" i="28"/>
  <c r="AA1974" i="28" s="1"/>
  <c r="AB1974" i="28" s="1"/>
  <c r="W1974" i="28"/>
  <c r="X1974" i="28"/>
  <c r="Y1974" i="28"/>
  <c r="V1975" i="28"/>
  <c r="W1975" i="28"/>
  <c r="X1975" i="28"/>
  <c r="Y1975" i="28"/>
  <c r="AA1975" i="28"/>
  <c r="AB1975" i="28" s="1"/>
  <c r="V1976" i="28"/>
  <c r="W1976" i="28"/>
  <c r="X1976" i="28"/>
  <c r="Y1976" i="28"/>
  <c r="AA1976" i="28" s="1"/>
  <c r="AB1976" i="28" s="1"/>
  <c r="V1977" i="28"/>
  <c r="AA1977" i="28" s="1"/>
  <c r="AB1977" i="28" s="1"/>
  <c r="W1977" i="28"/>
  <c r="X1977" i="28"/>
  <c r="Y1977" i="28"/>
  <c r="V1978" i="28"/>
  <c r="AA1978" i="28" s="1"/>
  <c r="AB1978" i="28" s="1"/>
  <c r="W1978" i="28"/>
  <c r="X1978" i="28"/>
  <c r="Y1978" i="28"/>
  <c r="V1979" i="28"/>
  <c r="W1979" i="28"/>
  <c r="X1979" i="28"/>
  <c r="Y1979" i="28"/>
  <c r="AA1979" i="28"/>
  <c r="AB1979" i="28" s="1"/>
  <c r="V1980" i="28"/>
  <c r="W1980" i="28"/>
  <c r="X1980" i="28"/>
  <c r="Y1980" i="28"/>
  <c r="AA1980" i="28"/>
  <c r="AB1980" i="28" s="1"/>
  <c r="V1981" i="28"/>
  <c r="W1981" i="28"/>
  <c r="X1981" i="28"/>
  <c r="Y1981" i="28"/>
  <c r="V1982" i="28"/>
  <c r="W1982" i="28"/>
  <c r="X1982" i="28"/>
  <c r="Y1982" i="28"/>
  <c r="V1983" i="28"/>
  <c r="W1983" i="28"/>
  <c r="X1983" i="28"/>
  <c r="Y1983" i="28"/>
  <c r="AA1983" i="28" s="1"/>
  <c r="AB1983" i="28" s="1"/>
  <c r="V1984" i="28"/>
  <c r="W1984" i="28"/>
  <c r="X1984" i="28"/>
  <c r="Y1984" i="28"/>
  <c r="AA1984" i="28" s="1"/>
  <c r="AB1984" i="28" s="1"/>
  <c r="V1985" i="28"/>
  <c r="AA1985" i="28" s="1"/>
  <c r="AB1985" i="28" s="1"/>
  <c r="W1985" i="28"/>
  <c r="X1985" i="28"/>
  <c r="Y1985" i="28"/>
  <c r="V1986" i="28"/>
  <c r="AA1986" i="28" s="1"/>
  <c r="AB1986" i="28" s="1"/>
  <c r="W1986" i="28"/>
  <c r="X1986" i="28"/>
  <c r="Y1986" i="28"/>
  <c r="V1987" i="28"/>
  <c r="W1987" i="28"/>
  <c r="X1987" i="28"/>
  <c r="Y1987" i="28"/>
  <c r="AA1987" i="28"/>
  <c r="AB1987" i="28" s="1"/>
  <c r="V1988" i="28"/>
  <c r="W1988" i="28"/>
  <c r="X1988" i="28"/>
  <c r="Y1988" i="28"/>
  <c r="AA1988" i="28"/>
  <c r="AB1988" i="28" s="1"/>
  <c r="V1989" i="28"/>
  <c r="W1989" i="28"/>
  <c r="X1989" i="28"/>
  <c r="Y1989" i="28"/>
  <c r="V1990" i="28"/>
  <c r="W1990" i="28"/>
  <c r="X1990" i="28"/>
  <c r="Y1990" i="28"/>
  <c r="V1991" i="28"/>
  <c r="W1991" i="28"/>
  <c r="X1991" i="28"/>
  <c r="Y1991" i="28"/>
  <c r="AA1991" i="28" s="1"/>
  <c r="AB1991" i="28" s="1"/>
  <c r="V1992" i="28"/>
  <c r="W1992" i="28"/>
  <c r="X1992" i="28"/>
  <c r="Y1992" i="28"/>
  <c r="AA1992" i="28" s="1"/>
  <c r="AB1992" i="28" s="1"/>
  <c r="V1993" i="28"/>
  <c r="AA1993" i="28" s="1"/>
  <c r="AB1993" i="28" s="1"/>
  <c r="W1993" i="28"/>
  <c r="X1993" i="28"/>
  <c r="Y1993" i="28"/>
  <c r="V1994" i="28"/>
  <c r="AA1994" i="28" s="1"/>
  <c r="AB1994" i="28" s="1"/>
  <c r="W1994" i="28"/>
  <c r="X1994" i="28"/>
  <c r="Y1994" i="28"/>
  <c r="V1995" i="28"/>
  <c r="W1995" i="28"/>
  <c r="X1995" i="28"/>
  <c r="Y1995" i="28"/>
  <c r="AA1995" i="28"/>
  <c r="AB1995" i="28" s="1"/>
  <c r="V1996" i="28"/>
  <c r="W1996" i="28"/>
  <c r="X1996" i="28"/>
  <c r="Y1996" i="28"/>
  <c r="AA1996" i="28"/>
  <c r="AB1996" i="28" s="1"/>
  <c r="V1997" i="28"/>
  <c r="AA1997" i="28" s="1"/>
  <c r="AB1997" i="28" s="1"/>
  <c r="W1997" i="28"/>
  <c r="X1997" i="28"/>
  <c r="Y1997" i="28"/>
  <c r="V1998" i="28"/>
  <c r="AA1998" i="28" s="1"/>
  <c r="AB1998" i="28" s="1"/>
  <c r="W1998" i="28"/>
  <c r="X1998" i="28"/>
  <c r="Y1998" i="28"/>
  <c r="V1999" i="28"/>
  <c r="W1999" i="28"/>
  <c r="X1999" i="28"/>
  <c r="Y1999" i="28"/>
  <c r="AA1999" i="28"/>
  <c r="AB1999" i="28" s="1"/>
  <c r="V2000" i="28"/>
  <c r="W2000" i="28"/>
  <c r="X2000" i="28"/>
  <c r="Y2000" i="28"/>
  <c r="AA2000" i="28" s="1"/>
  <c r="AB2000" i="28" s="1"/>
  <c r="V2001" i="28"/>
  <c r="W2001" i="28"/>
  <c r="X2001" i="28"/>
  <c r="Y2001" i="28"/>
  <c r="V2002" i="28"/>
  <c r="W2002" i="28"/>
  <c r="X2002" i="28"/>
  <c r="Y2002" i="28"/>
  <c r="V2003" i="28"/>
  <c r="W2003" i="28"/>
  <c r="X2003" i="28"/>
  <c r="AA2003" i="28" s="1"/>
  <c r="AB2003" i="28" s="1"/>
  <c r="Y2003" i="28"/>
  <c r="V2004" i="28"/>
  <c r="W2004" i="28"/>
  <c r="X2004" i="28"/>
  <c r="AA2004" i="28" s="1"/>
  <c r="AB2004" i="28" s="1"/>
  <c r="Y2004" i="28"/>
  <c r="V2005" i="28"/>
  <c r="AA2005" i="28" s="1"/>
  <c r="AB2005" i="28" s="1"/>
  <c r="W2005" i="28"/>
  <c r="X2005" i="28"/>
  <c r="Y2005" i="28"/>
  <c r="V2006" i="28"/>
  <c r="AA2006" i="28" s="1"/>
  <c r="AB2006" i="28" s="1"/>
  <c r="W2006" i="28"/>
  <c r="X2006" i="28"/>
  <c r="Y2006" i="28"/>
  <c r="V2007" i="28"/>
  <c r="W2007" i="28"/>
  <c r="X2007" i="28"/>
  <c r="Y2007" i="28"/>
  <c r="AA2007" i="28"/>
  <c r="AB2007" i="28" s="1"/>
  <c r="V2008" i="28"/>
  <c r="W2008" i="28"/>
  <c r="X2008" i="28"/>
  <c r="Y2008" i="28"/>
  <c r="AA2008" i="28" s="1"/>
  <c r="AB2008" i="28" s="1"/>
  <c r="V2009" i="28"/>
  <c r="W2009" i="28"/>
  <c r="X2009" i="28"/>
  <c r="Y2009" i="28"/>
  <c r="V2010" i="28"/>
  <c r="W2010" i="28"/>
  <c r="X2010" i="28"/>
  <c r="Y2010" i="28"/>
  <c r="V2011" i="28"/>
  <c r="W2011" i="28"/>
  <c r="X2011" i="28"/>
  <c r="AA2011" i="28" s="1"/>
  <c r="AB2011" i="28" s="1"/>
  <c r="Y2011" i="28"/>
  <c r="V2012" i="28"/>
  <c r="W2012" i="28"/>
  <c r="X2012" i="28"/>
  <c r="Y2012" i="28"/>
  <c r="V2013" i="28"/>
  <c r="W2013" i="28"/>
  <c r="X2013" i="28"/>
  <c r="Y2013" i="28"/>
  <c r="V2014" i="28"/>
  <c r="W2014" i="28"/>
  <c r="X2014" i="28"/>
  <c r="Y2014" i="28"/>
  <c r="V2015" i="28"/>
  <c r="W2015" i="28"/>
  <c r="X2015" i="28"/>
  <c r="AA2015" i="28" s="1"/>
  <c r="AB2015" i="28" s="1"/>
  <c r="Y2015" i="28"/>
  <c r="V2016" i="28"/>
  <c r="W2016" i="28"/>
  <c r="X2016" i="28"/>
  <c r="Y2016" i="28"/>
  <c r="AA2016" i="28"/>
  <c r="AB2016" i="28" s="1"/>
  <c r="V2017" i="28"/>
  <c r="AA2017" i="28" s="1"/>
  <c r="AB2017" i="28" s="1"/>
  <c r="W2017" i="28"/>
  <c r="X2017" i="28"/>
  <c r="Y2017" i="28"/>
  <c r="V2018" i="28"/>
  <c r="W2018" i="28"/>
  <c r="X2018" i="28"/>
  <c r="Y2018" i="28"/>
  <c r="V2019" i="28"/>
  <c r="W2019" i="28"/>
  <c r="X2019" i="28"/>
  <c r="Y2019" i="28"/>
  <c r="V2020" i="28"/>
  <c r="W2020" i="28"/>
  <c r="X2020" i="28"/>
  <c r="Y2020" i="28"/>
  <c r="AA2020" i="28"/>
  <c r="AB2020" i="28" s="1"/>
  <c r="V2021" i="28"/>
  <c r="W2021" i="28"/>
  <c r="X2021" i="28"/>
  <c r="Y2021" i="28"/>
  <c r="V2022" i="28"/>
  <c r="W2022" i="28"/>
  <c r="X2022" i="28"/>
  <c r="Y2022" i="28"/>
  <c r="V2023" i="28"/>
  <c r="W2023" i="28"/>
  <c r="X2023" i="28"/>
  <c r="Y2023" i="28"/>
  <c r="AA2023" i="28" s="1"/>
  <c r="AB2023" i="28" s="1"/>
  <c r="V2024" i="28"/>
  <c r="W2024" i="28"/>
  <c r="X2024" i="28"/>
  <c r="Y2024" i="28"/>
  <c r="AA2024" i="28"/>
  <c r="AB2024" i="28" s="1"/>
  <c r="V2025" i="28"/>
  <c r="W2025" i="28"/>
  <c r="X2025" i="28"/>
  <c r="Y2025" i="28"/>
  <c r="V2026" i="28"/>
  <c r="W2026" i="28"/>
  <c r="X2026" i="28"/>
  <c r="Y2026" i="28"/>
  <c r="V2027" i="28"/>
  <c r="W2027" i="28"/>
  <c r="X2027" i="28"/>
  <c r="AA2027" i="28" s="1"/>
  <c r="AB2027" i="28" s="1"/>
  <c r="Y2027" i="28"/>
  <c r="V2028" i="28"/>
  <c r="W2028" i="28"/>
  <c r="X2028" i="28"/>
  <c r="Y2028" i="28"/>
  <c r="AA2028" i="28" s="1"/>
  <c r="AB2028" i="28" s="1"/>
  <c r="V2029" i="28"/>
  <c r="W2029" i="28"/>
  <c r="X2029" i="28"/>
  <c r="Y2029" i="28"/>
  <c r="V2030" i="28"/>
  <c r="W2030" i="28"/>
  <c r="X2030" i="28"/>
  <c r="Y2030" i="28"/>
  <c r="V2031" i="28"/>
  <c r="W2031" i="28"/>
  <c r="X2031" i="28"/>
  <c r="AA2031" i="28" s="1"/>
  <c r="AB2031" i="28" s="1"/>
  <c r="Y2031" i="28"/>
  <c r="V2032" i="28"/>
  <c r="W2032" i="28"/>
  <c r="X2032" i="28"/>
  <c r="Y2032" i="28"/>
  <c r="AA2032" i="28"/>
  <c r="AB2032" i="28" s="1"/>
  <c r="V2033" i="28"/>
  <c r="W2033" i="28"/>
  <c r="X2033" i="28"/>
  <c r="Y2033" i="28"/>
  <c r="V2034" i="28"/>
  <c r="W2034" i="28"/>
  <c r="X2034" i="28"/>
  <c r="Y2034" i="28"/>
  <c r="V2035" i="28"/>
  <c r="W2035" i="28"/>
  <c r="X2035" i="28"/>
  <c r="Y2035" i="28"/>
  <c r="V2036" i="28"/>
  <c r="W2036" i="28"/>
  <c r="X2036" i="28"/>
  <c r="Y2036" i="28"/>
  <c r="AA2036" i="28" s="1"/>
  <c r="AB2036" i="28" s="1"/>
  <c r="V2037" i="28"/>
  <c r="W2037" i="28"/>
  <c r="X2037" i="28"/>
  <c r="Y2037" i="28"/>
  <c r="V2038" i="28"/>
  <c r="W2038" i="28"/>
  <c r="X2038" i="28"/>
  <c r="Y2038" i="28"/>
  <c r="V2039" i="28"/>
  <c r="W2039" i="28"/>
  <c r="X2039" i="28"/>
  <c r="Y2039" i="28"/>
  <c r="AA2039" i="28" s="1"/>
  <c r="AB2039" i="28" s="1"/>
  <c r="V2040" i="28"/>
  <c r="W2040" i="28"/>
  <c r="X2040" i="28"/>
  <c r="AA2040" i="28" s="1"/>
  <c r="AB2040" i="28" s="1"/>
  <c r="Y2040" i="28"/>
  <c r="V2041" i="28"/>
  <c r="AA2041" i="28" s="1"/>
  <c r="AB2041" i="28" s="1"/>
  <c r="W2041" i="28"/>
  <c r="X2041" i="28"/>
  <c r="Y2041" i="28"/>
  <c r="V2042" i="28"/>
  <c r="W2042" i="28"/>
  <c r="X2042" i="28"/>
  <c r="Y2042" i="28"/>
  <c r="V2043" i="28"/>
  <c r="W2043" i="28"/>
  <c r="X2043" i="28"/>
  <c r="Y2043" i="28"/>
  <c r="V2044" i="28"/>
  <c r="W2044" i="28"/>
  <c r="X2044" i="28"/>
  <c r="Y2044" i="28"/>
  <c r="AA2044" i="28"/>
  <c r="AB2044" i="28" s="1"/>
  <c r="V2045" i="28"/>
  <c r="W2045" i="28"/>
  <c r="X2045" i="28"/>
  <c r="Y2045" i="28"/>
  <c r="V2046" i="28"/>
  <c r="W2046" i="28"/>
  <c r="X2046" i="28"/>
  <c r="Y2046" i="28"/>
  <c r="V2047" i="28"/>
  <c r="W2047" i="28"/>
  <c r="X2047" i="28"/>
  <c r="Y2047" i="28"/>
  <c r="AA2047" i="28" s="1"/>
  <c r="AB2047" i="28" s="1"/>
  <c r="V2048" i="28"/>
  <c r="W2048" i="28"/>
  <c r="X2048" i="28"/>
  <c r="Y2048" i="28"/>
  <c r="AA2048" i="28" s="1"/>
  <c r="AB2048" i="28" s="1"/>
  <c r="V2049" i="28"/>
  <c r="W2049" i="28"/>
  <c r="X2049" i="28"/>
  <c r="Y2049" i="28"/>
  <c r="V2050" i="28"/>
  <c r="W2050" i="28"/>
  <c r="X2050" i="28"/>
  <c r="Y2050" i="28"/>
  <c r="V2051" i="28"/>
  <c r="W2051" i="28"/>
  <c r="X2051" i="28"/>
  <c r="AA2051" i="28" s="1"/>
  <c r="AB2051" i="28" s="1"/>
  <c r="Y2051" i="28"/>
  <c r="V2052" i="28"/>
  <c r="W2052" i="28"/>
  <c r="X2052" i="28"/>
  <c r="AA2052" i="28" s="1"/>
  <c r="AB2052" i="28" s="1"/>
  <c r="Y2052" i="28"/>
  <c r="V2053" i="28"/>
  <c r="AA2053" i="28" s="1"/>
  <c r="AB2053" i="28" s="1"/>
  <c r="W2053" i="28"/>
  <c r="X2053" i="28"/>
  <c r="Y2053" i="28"/>
  <c r="V2054" i="28"/>
  <c r="AA2054" i="28" s="1"/>
  <c r="AB2054" i="28" s="1"/>
  <c r="W2054" i="28"/>
  <c r="X2054" i="28"/>
  <c r="Y2054" i="28"/>
  <c r="V2055" i="28"/>
  <c r="W2055" i="28"/>
  <c r="X2055" i="28"/>
  <c r="Y2055" i="28"/>
  <c r="AA2055" i="28"/>
  <c r="AB2055" i="28" s="1"/>
  <c r="V2056" i="28"/>
  <c r="W2056" i="28"/>
  <c r="X2056" i="28"/>
  <c r="Y2056" i="28"/>
  <c r="AA2056" i="28" s="1"/>
  <c r="AB2056" i="28" s="1"/>
  <c r="V2057" i="28"/>
  <c r="W2057" i="28"/>
  <c r="X2057" i="28"/>
  <c r="Y2057" i="28"/>
  <c r="V2058" i="28"/>
  <c r="W2058" i="28"/>
  <c r="X2058" i="28"/>
  <c r="Y2058" i="28"/>
  <c r="V2059" i="28"/>
  <c r="W2059" i="28"/>
  <c r="X2059" i="28"/>
  <c r="AA2059" i="28" s="1"/>
  <c r="AB2059" i="28" s="1"/>
  <c r="Y2059" i="28"/>
  <c r="V2060" i="28"/>
  <c r="W2060" i="28"/>
  <c r="X2060" i="28"/>
  <c r="Y2060" i="28"/>
  <c r="AA2060" i="28" s="1"/>
  <c r="AB2060" i="28" s="1"/>
  <c r="V2061" i="28"/>
  <c r="W2061" i="28"/>
  <c r="X2061" i="28"/>
  <c r="Y2061" i="28"/>
  <c r="V2062" i="28"/>
  <c r="W2062" i="28"/>
  <c r="X2062" i="28"/>
  <c r="Y2062" i="28"/>
  <c r="V2063" i="28"/>
  <c r="W2063" i="28"/>
  <c r="X2063" i="28"/>
  <c r="AA2063" i="28" s="1"/>
  <c r="AB2063" i="28" s="1"/>
  <c r="Y2063" i="28"/>
  <c r="V2064" i="28"/>
  <c r="W2064" i="28"/>
  <c r="X2064" i="28"/>
  <c r="Y2064" i="28"/>
  <c r="AA2064" i="28"/>
  <c r="AB2064" i="28" s="1"/>
  <c r="V2065" i="28"/>
  <c r="W2065" i="28"/>
  <c r="X2065" i="28"/>
  <c r="Y2065" i="28"/>
  <c r="V2066" i="28"/>
  <c r="W2066" i="28"/>
  <c r="X2066" i="28"/>
  <c r="Y2066" i="28"/>
  <c r="V2067" i="28"/>
  <c r="W2067" i="28"/>
  <c r="X2067" i="28"/>
  <c r="Y2067" i="28"/>
  <c r="V2068" i="28"/>
  <c r="W2068" i="28"/>
  <c r="X2068" i="28"/>
  <c r="Y2068" i="28"/>
  <c r="AA2068" i="28" s="1"/>
  <c r="AB2068" i="28" s="1"/>
  <c r="V2069" i="28"/>
  <c r="W2069" i="28"/>
  <c r="X2069" i="28"/>
  <c r="Y2069" i="28"/>
  <c r="V2070" i="28"/>
  <c r="W2070" i="28"/>
  <c r="X2070" i="28"/>
  <c r="Y2070" i="28"/>
  <c r="V2071" i="28"/>
  <c r="W2071" i="28"/>
  <c r="X2071" i="28"/>
  <c r="Y2071" i="28"/>
  <c r="AA2071" i="28" s="1"/>
  <c r="AB2071" i="28" s="1"/>
  <c r="V2072" i="28"/>
  <c r="W2072" i="28"/>
  <c r="X2072" i="28"/>
  <c r="AA2072" i="28" s="1"/>
  <c r="AB2072" i="28" s="1"/>
  <c r="Y2072" i="28"/>
  <c r="V2073" i="28"/>
  <c r="AA2073" i="28" s="1"/>
  <c r="AB2073" i="28" s="1"/>
  <c r="W2073" i="28"/>
  <c r="X2073" i="28"/>
  <c r="Y2073" i="28"/>
  <c r="V2074" i="28"/>
  <c r="W2074" i="28"/>
  <c r="X2074" i="28"/>
  <c r="Y2074" i="28"/>
  <c r="V2075" i="28"/>
  <c r="W2075" i="28"/>
  <c r="X2075" i="28"/>
  <c r="Y2075" i="28"/>
  <c r="V2076" i="28"/>
  <c r="W2076" i="28"/>
  <c r="X2076" i="28"/>
  <c r="Y2076" i="28"/>
  <c r="AA2076" i="28"/>
  <c r="AB2076" i="28" s="1"/>
  <c r="V2077" i="28"/>
  <c r="W2077" i="28"/>
  <c r="X2077" i="28"/>
  <c r="Y2077" i="28"/>
  <c r="V2078" i="28"/>
  <c r="W2078" i="28"/>
  <c r="X2078" i="28"/>
  <c r="Y2078" i="28"/>
  <c r="V2079" i="28"/>
  <c r="W2079" i="28"/>
  <c r="X2079" i="28"/>
  <c r="Y2079" i="28"/>
  <c r="AA2079" i="28" s="1"/>
  <c r="AB2079" i="28" s="1"/>
  <c r="V2080" i="28"/>
  <c r="W2080" i="28"/>
  <c r="X2080" i="28"/>
  <c r="Y2080" i="28"/>
  <c r="AA2080" i="28" s="1"/>
  <c r="AB2080" i="28" s="1"/>
  <c r="V2081" i="28"/>
  <c r="W2081" i="28"/>
  <c r="X2081" i="28"/>
  <c r="Y2081" i="28"/>
  <c r="V2082" i="28"/>
  <c r="W2082" i="28"/>
  <c r="X2082" i="28"/>
  <c r="Y2082" i="28"/>
  <c r="V2083" i="28"/>
  <c r="W2083" i="28"/>
  <c r="X2083" i="28"/>
  <c r="AA2083" i="28" s="1"/>
  <c r="AB2083" i="28" s="1"/>
  <c r="Y2083" i="28"/>
  <c r="V2084" i="28"/>
  <c r="W2084" i="28"/>
  <c r="X2084" i="28"/>
  <c r="AA2084" i="28" s="1"/>
  <c r="AB2084" i="28" s="1"/>
  <c r="Y2084" i="28"/>
  <c r="V2085" i="28"/>
  <c r="AA2085" i="28" s="1"/>
  <c r="AB2085" i="28" s="1"/>
  <c r="W2085" i="28"/>
  <c r="X2085" i="28"/>
  <c r="Y2085" i="28"/>
  <c r="V2086" i="28"/>
  <c r="AA2086" i="28" s="1"/>
  <c r="AB2086" i="28" s="1"/>
  <c r="W2086" i="28"/>
  <c r="X2086" i="28"/>
  <c r="Y2086" i="28"/>
  <c r="V2087" i="28"/>
  <c r="W2087" i="28"/>
  <c r="X2087" i="28"/>
  <c r="Y2087" i="28"/>
  <c r="AA2087" i="28"/>
  <c r="AB2087" i="28" s="1"/>
  <c r="V2088" i="28"/>
  <c r="W2088" i="28"/>
  <c r="X2088" i="28"/>
  <c r="Y2088" i="28"/>
  <c r="AA2088" i="28" s="1"/>
  <c r="AB2088" i="28" s="1"/>
  <c r="V2089" i="28"/>
  <c r="W2089" i="28"/>
  <c r="X2089" i="28"/>
  <c r="Y2089" i="28"/>
  <c r="V2090" i="28"/>
  <c r="W2090" i="28"/>
  <c r="X2090" i="28"/>
  <c r="Y2090" i="28"/>
  <c r="V2091" i="28"/>
  <c r="W2091" i="28"/>
  <c r="X2091" i="28"/>
  <c r="AA2091" i="28" s="1"/>
  <c r="AB2091" i="28" s="1"/>
  <c r="Y2091" i="28"/>
  <c r="V2092" i="28"/>
  <c r="W2092" i="28"/>
  <c r="X2092" i="28"/>
  <c r="Y2092" i="28"/>
  <c r="AA2092" i="28" s="1"/>
  <c r="AB2092" i="28" s="1"/>
  <c r="V2093" i="28"/>
  <c r="W2093" i="28"/>
  <c r="X2093" i="28"/>
  <c r="Y2093" i="28"/>
  <c r="V2094" i="28"/>
  <c r="W2094" i="28"/>
  <c r="X2094" i="28"/>
  <c r="Y2094" i="28"/>
  <c r="V2095" i="28"/>
  <c r="W2095" i="28"/>
  <c r="X2095" i="28"/>
  <c r="AA2095" i="28" s="1"/>
  <c r="AB2095" i="28" s="1"/>
  <c r="Y2095" i="28"/>
  <c r="V2096" i="28"/>
  <c r="W2096" i="28"/>
  <c r="X2096" i="28"/>
  <c r="Y2096" i="28"/>
  <c r="AA2096" i="28"/>
  <c r="AB2096" i="28" s="1"/>
  <c r="V2097" i="28"/>
  <c r="W2097" i="28"/>
  <c r="X2097" i="28"/>
  <c r="Y2097" i="28"/>
  <c r="V2098" i="28"/>
  <c r="W2098" i="28"/>
  <c r="X2098" i="28"/>
  <c r="Y2098" i="28"/>
  <c r="V2099" i="28"/>
  <c r="W2099" i="28"/>
  <c r="X2099" i="28"/>
  <c r="Y2099" i="28"/>
  <c r="V2100" i="28"/>
  <c r="W2100" i="28"/>
  <c r="X2100" i="28"/>
  <c r="Y2100" i="28"/>
  <c r="AA2100" i="28" s="1"/>
  <c r="AB2100" i="28" s="1"/>
  <c r="V2101" i="28"/>
  <c r="W2101" i="28"/>
  <c r="X2101" i="28"/>
  <c r="Y2101" i="28"/>
  <c r="V2102" i="28"/>
  <c r="W2102" i="28"/>
  <c r="X2102" i="28"/>
  <c r="Y2102" i="28"/>
  <c r="V2103" i="28"/>
  <c r="W2103" i="28"/>
  <c r="X2103" i="28"/>
  <c r="Y2103" i="28"/>
  <c r="AA2103" i="28" s="1"/>
  <c r="AB2103" i="28" s="1"/>
  <c r="V2104" i="28"/>
  <c r="W2104" i="28"/>
  <c r="X2104" i="28"/>
  <c r="AA2104" i="28" s="1"/>
  <c r="AB2104" i="28" s="1"/>
  <c r="Y2104" i="28"/>
  <c r="V2105" i="28"/>
  <c r="AA2105" i="28" s="1"/>
  <c r="AB2105" i="28" s="1"/>
  <c r="W2105" i="28"/>
  <c r="X2105" i="28"/>
  <c r="Y2105" i="28"/>
  <c r="V2106" i="28"/>
  <c r="W2106" i="28"/>
  <c r="X2106" i="28"/>
  <c r="Y2106" i="28"/>
  <c r="V2107" i="28"/>
  <c r="W2107" i="28"/>
  <c r="X2107" i="28"/>
  <c r="Y2107" i="28"/>
  <c r="V2108" i="28"/>
  <c r="W2108" i="28"/>
  <c r="X2108" i="28"/>
  <c r="Y2108" i="28"/>
  <c r="AA2108" i="28"/>
  <c r="AB2108" i="28" s="1"/>
  <c r="V2109" i="28"/>
  <c r="W2109" i="28"/>
  <c r="X2109" i="28"/>
  <c r="Y2109" i="28"/>
  <c r="V2110" i="28"/>
  <c r="W2110" i="28"/>
  <c r="X2110" i="28"/>
  <c r="Y2110" i="28"/>
  <c r="V2111" i="28"/>
  <c r="W2111" i="28"/>
  <c r="X2111" i="28"/>
  <c r="Y2111" i="28"/>
  <c r="AA2111" i="28" s="1"/>
  <c r="AB2111" i="28" s="1"/>
  <c r="V2112" i="28"/>
  <c r="W2112" i="28"/>
  <c r="X2112" i="28"/>
  <c r="Y2112" i="28"/>
  <c r="AA2112" i="28" s="1"/>
  <c r="AB2112" i="28" s="1"/>
  <c r="V2113" i="28"/>
  <c r="W2113" i="28"/>
  <c r="X2113" i="28"/>
  <c r="Y2113" i="28"/>
  <c r="V2114" i="28"/>
  <c r="W2114" i="28"/>
  <c r="X2114" i="28"/>
  <c r="Y2114" i="28"/>
  <c r="V2115" i="28"/>
  <c r="W2115" i="28"/>
  <c r="X2115" i="28"/>
  <c r="AA2115" i="28" s="1"/>
  <c r="AB2115" i="28" s="1"/>
  <c r="Y2115" i="28"/>
  <c r="V2116" i="28"/>
  <c r="W2116" i="28"/>
  <c r="X2116" i="28"/>
  <c r="AA2116" i="28" s="1"/>
  <c r="AB2116" i="28" s="1"/>
  <c r="Y2116" i="28"/>
  <c r="V2117" i="28"/>
  <c r="AA2117" i="28" s="1"/>
  <c r="AB2117" i="28" s="1"/>
  <c r="W2117" i="28"/>
  <c r="X2117" i="28"/>
  <c r="Y2117" i="28"/>
  <c r="V2118" i="28"/>
  <c r="AA2118" i="28" s="1"/>
  <c r="AB2118" i="28" s="1"/>
  <c r="W2118" i="28"/>
  <c r="X2118" i="28"/>
  <c r="Y2118" i="28"/>
  <c r="V2119" i="28"/>
  <c r="W2119" i="28"/>
  <c r="X2119" i="28"/>
  <c r="Y2119" i="28"/>
  <c r="AA2119" i="28"/>
  <c r="AB2119" i="28" s="1"/>
  <c r="V2120" i="28"/>
  <c r="W2120" i="28"/>
  <c r="X2120" i="28"/>
  <c r="Y2120" i="28"/>
  <c r="AA2120" i="28" s="1"/>
  <c r="AB2120" i="28" s="1"/>
  <c r="V2121" i="28"/>
  <c r="W2121" i="28"/>
  <c r="X2121" i="28"/>
  <c r="Y2121" i="28"/>
  <c r="V2122" i="28"/>
  <c r="W2122" i="28"/>
  <c r="X2122" i="28"/>
  <c r="Y2122" i="28"/>
  <c r="V2123" i="28"/>
  <c r="W2123" i="28"/>
  <c r="X2123" i="28"/>
  <c r="Y2123" i="28"/>
  <c r="AA2123" i="28" s="1"/>
  <c r="AB2123" i="28" s="1"/>
  <c r="V2124" i="28"/>
  <c r="W2124" i="28"/>
  <c r="X2124" i="28"/>
  <c r="Y2124" i="28"/>
  <c r="AA2124" i="28"/>
  <c r="AB2124" i="28" s="1"/>
  <c r="V2125" i="28"/>
  <c r="AA2125" i="28" s="1"/>
  <c r="AB2125" i="28" s="1"/>
  <c r="W2125" i="28"/>
  <c r="X2125" i="28"/>
  <c r="Y2125" i="28"/>
  <c r="V2126" i="28"/>
  <c r="AA2126" i="28" s="1"/>
  <c r="AB2126" i="28" s="1"/>
  <c r="W2126" i="28"/>
  <c r="X2126" i="28"/>
  <c r="Y2126" i="28"/>
  <c r="V2127" i="28"/>
  <c r="W2127" i="28"/>
  <c r="X2127" i="28"/>
  <c r="Y2127" i="28"/>
  <c r="AA2127" i="28"/>
  <c r="AB2127" i="28" s="1"/>
  <c r="V2128" i="28"/>
  <c r="W2128" i="28"/>
  <c r="X2128" i="28"/>
  <c r="Y2128" i="28"/>
  <c r="AA2128" i="28" s="1"/>
  <c r="AB2128" i="28" s="1"/>
  <c r="V2129" i="28"/>
  <c r="W2129" i="28"/>
  <c r="X2129" i="28"/>
  <c r="Y2129" i="28"/>
  <c r="V2130" i="28"/>
  <c r="W2130" i="28"/>
  <c r="X2130" i="28"/>
  <c r="Y2130" i="28"/>
  <c r="V2131" i="28"/>
  <c r="W2131" i="28"/>
  <c r="X2131" i="28"/>
  <c r="Y2131" i="28"/>
  <c r="AA2131" i="28" s="1"/>
  <c r="AB2131" i="28" s="1"/>
  <c r="V2132" i="28"/>
  <c r="W2132" i="28"/>
  <c r="X2132" i="28"/>
  <c r="Y2132" i="28"/>
  <c r="AA2132" i="28"/>
  <c r="AB2132" i="28" s="1"/>
  <c r="V2133" i="28"/>
  <c r="AA2133" i="28" s="1"/>
  <c r="AB2133" i="28" s="1"/>
  <c r="W2133" i="28"/>
  <c r="X2133" i="28"/>
  <c r="Y2133" i="28"/>
  <c r="V2134" i="28"/>
  <c r="AA2134" i="28" s="1"/>
  <c r="AB2134" i="28" s="1"/>
  <c r="W2134" i="28"/>
  <c r="X2134" i="28"/>
  <c r="Y2134" i="28"/>
  <c r="V2135" i="28"/>
  <c r="W2135" i="28"/>
  <c r="X2135" i="28"/>
  <c r="Y2135" i="28"/>
  <c r="AA2135" i="28"/>
  <c r="AB2135" i="28" s="1"/>
  <c r="V2136" i="28"/>
  <c r="W2136" i="28"/>
  <c r="X2136" i="28"/>
  <c r="Y2136" i="28"/>
  <c r="AA2136" i="28" s="1"/>
  <c r="AB2136" i="28" s="1"/>
  <c r="V2137" i="28"/>
  <c r="W2137" i="28"/>
  <c r="X2137" i="28"/>
  <c r="Y2137" i="28"/>
  <c r="V2138" i="28"/>
  <c r="W2138" i="28"/>
  <c r="X2138" i="28"/>
  <c r="Y2138" i="28"/>
  <c r="V2139" i="28"/>
  <c r="W2139" i="28"/>
  <c r="X2139" i="28"/>
  <c r="Y2139" i="28"/>
  <c r="AA2139" i="28" s="1"/>
  <c r="AB2139" i="28" s="1"/>
  <c r="V2140" i="28"/>
  <c r="W2140" i="28"/>
  <c r="X2140" i="28"/>
  <c r="Y2140" i="28"/>
  <c r="AA2140" i="28"/>
  <c r="AB2140" i="28" s="1"/>
  <c r="V2141" i="28"/>
  <c r="AA2141" i="28" s="1"/>
  <c r="AB2141" i="28" s="1"/>
  <c r="W2141" i="28"/>
  <c r="X2141" i="28"/>
  <c r="Y2141" i="28"/>
  <c r="V2142" i="28"/>
  <c r="AA2142" i="28" s="1"/>
  <c r="AB2142" i="28" s="1"/>
  <c r="W2142" i="28"/>
  <c r="X2142" i="28"/>
  <c r="Y2142" i="28"/>
  <c r="V2143" i="28"/>
  <c r="W2143" i="28"/>
  <c r="X2143" i="28"/>
  <c r="Y2143" i="28"/>
  <c r="AA2143" i="28"/>
  <c r="AB2143" i="28" s="1"/>
  <c r="V2144" i="28"/>
  <c r="W2144" i="28"/>
  <c r="X2144" i="28"/>
  <c r="Y2144" i="28"/>
  <c r="AA2144" i="28" s="1"/>
  <c r="AB2144" i="28" s="1"/>
  <c r="V2145" i="28"/>
  <c r="W2145" i="28"/>
  <c r="X2145" i="28"/>
  <c r="Y2145" i="28"/>
  <c r="V2146" i="28"/>
  <c r="W2146" i="28"/>
  <c r="X2146" i="28"/>
  <c r="Y2146" i="28"/>
  <c r="V2147" i="28"/>
  <c r="W2147" i="28"/>
  <c r="X2147" i="28"/>
  <c r="Y2147" i="28"/>
  <c r="AA2147" i="28" s="1"/>
  <c r="AB2147" i="28" s="1"/>
  <c r="V2148" i="28"/>
  <c r="W2148" i="28"/>
  <c r="X2148" i="28"/>
  <c r="Y2148" i="28"/>
  <c r="AA2148" i="28"/>
  <c r="AB2148" i="28" s="1"/>
  <c r="V2149" i="28"/>
  <c r="AA2149" i="28" s="1"/>
  <c r="AB2149" i="28" s="1"/>
  <c r="W2149" i="28"/>
  <c r="X2149" i="28"/>
  <c r="Y2149" i="28"/>
  <c r="V2150" i="28"/>
  <c r="AA2150" i="28" s="1"/>
  <c r="AB2150" i="28" s="1"/>
  <c r="W2150" i="28"/>
  <c r="X2150" i="28"/>
  <c r="Y2150" i="28"/>
  <c r="V2151" i="28"/>
  <c r="W2151" i="28"/>
  <c r="X2151" i="28"/>
  <c r="Y2151" i="28"/>
  <c r="AA2151" i="28"/>
  <c r="AB2151" i="28" s="1"/>
  <c r="V2152" i="28"/>
  <c r="W2152" i="28"/>
  <c r="X2152" i="28"/>
  <c r="Y2152" i="28"/>
  <c r="AA2152" i="28" s="1"/>
  <c r="AB2152" i="28" s="1"/>
  <c r="V2153" i="28"/>
  <c r="W2153" i="28"/>
  <c r="X2153" i="28"/>
  <c r="Y2153" i="28"/>
  <c r="V2154" i="28"/>
  <c r="W2154" i="28"/>
  <c r="X2154" i="28"/>
  <c r="Y2154" i="28"/>
  <c r="V2155" i="28"/>
  <c r="W2155" i="28"/>
  <c r="X2155" i="28"/>
  <c r="Y2155" i="28"/>
  <c r="AA2155" i="28" s="1"/>
  <c r="AB2155" i="28" s="1"/>
  <c r="V2156" i="28"/>
  <c r="W2156" i="28"/>
  <c r="X2156" i="28"/>
  <c r="Y2156" i="28"/>
  <c r="AA2156" i="28"/>
  <c r="AB2156" i="28" s="1"/>
  <c r="V2157" i="28"/>
  <c r="AA2157" i="28" s="1"/>
  <c r="AB2157" i="28" s="1"/>
  <c r="W2157" i="28"/>
  <c r="X2157" i="28"/>
  <c r="Y2157" i="28"/>
  <c r="V2158" i="28"/>
  <c r="AA2158" i="28" s="1"/>
  <c r="AB2158" i="28" s="1"/>
  <c r="W2158" i="28"/>
  <c r="X2158" i="28"/>
  <c r="Y2158" i="28"/>
  <c r="V2159" i="28"/>
  <c r="W2159" i="28"/>
  <c r="X2159" i="28"/>
  <c r="Y2159" i="28"/>
  <c r="AA2159" i="28"/>
  <c r="AB2159" i="28" s="1"/>
  <c r="V2160" i="28"/>
  <c r="W2160" i="28"/>
  <c r="X2160" i="28"/>
  <c r="Y2160" i="28"/>
  <c r="AA2160" i="28" s="1"/>
  <c r="AB2160" i="28" s="1"/>
  <c r="V2161" i="28"/>
  <c r="W2161" i="28"/>
  <c r="X2161" i="28"/>
  <c r="Y2161" i="28"/>
  <c r="V2162" i="28"/>
  <c r="W2162" i="28"/>
  <c r="X2162" i="28"/>
  <c r="Y2162" i="28"/>
  <c r="V2163" i="28"/>
  <c r="W2163" i="28"/>
  <c r="X2163" i="28"/>
  <c r="Y2163" i="28"/>
  <c r="AA2163" i="28" s="1"/>
  <c r="AB2163" i="28" s="1"/>
  <c r="V2164" i="28"/>
  <c r="W2164" i="28"/>
  <c r="X2164" i="28"/>
  <c r="Y2164" i="28"/>
  <c r="AA2164" i="28" s="1"/>
  <c r="AB2164" i="28" s="1"/>
  <c r="V2165" i="28"/>
  <c r="W2165" i="28"/>
  <c r="X2165" i="28"/>
  <c r="Y2165" i="28"/>
  <c r="V2166" i="28"/>
  <c r="W2166" i="28"/>
  <c r="X2166" i="28"/>
  <c r="Y2166" i="28"/>
  <c r="V2167" i="28"/>
  <c r="W2167" i="28"/>
  <c r="X2167" i="28"/>
  <c r="Y2167" i="28"/>
  <c r="AA2167" i="28" s="1"/>
  <c r="AB2167" i="28" s="1"/>
  <c r="V2168" i="28"/>
  <c r="W2168" i="28"/>
  <c r="X2168" i="28"/>
  <c r="Y2168" i="28"/>
  <c r="V2169" i="28"/>
  <c r="AA2169" i="28" s="1"/>
  <c r="AB2169" i="28" s="1"/>
  <c r="W2169" i="28"/>
  <c r="X2169" i="28"/>
  <c r="Y2169" i="28"/>
  <c r="V2170" i="28"/>
  <c r="W2170" i="28"/>
  <c r="X2170" i="28"/>
  <c r="Y2170" i="28"/>
  <c r="V2171" i="28"/>
  <c r="W2171" i="28"/>
  <c r="X2171" i="28"/>
  <c r="Y2171" i="28"/>
  <c r="V2172" i="28"/>
  <c r="W2172" i="28"/>
  <c r="X2172" i="28"/>
  <c r="Y2172" i="28"/>
  <c r="V2173" i="28"/>
  <c r="AA2173" i="28" s="1"/>
  <c r="AB2173" i="28" s="1"/>
  <c r="W2173" i="28"/>
  <c r="X2173" i="28"/>
  <c r="Y2173" i="28"/>
  <c r="V2174" i="28"/>
  <c r="W2174" i="28"/>
  <c r="X2174" i="28"/>
  <c r="Y2174" i="28"/>
  <c r="V2175" i="28"/>
  <c r="W2175" i="28"/>
  <c r="X2175" i="28"/>
  <c r="Y2175" i="28"/>
  <c r="AA2175" i="28"/>
  <c r="AB2175" i="28" s="1"/>
  <c r="V2176" i="28"/>
  <c r="W2176" i="28"/>
  <c r="X2176" i="28"/>
  <c r="Y2176" i="28"/>
  <c r="AA2176" i="28" s="1"/>
  <c r="AB2176" i="28" s="1"/>
  <c r="V2177" i="28"/>
  <c r="W2177" i="28"/>
  <c r="X2177" i="28"/>
  <c r="Y2177" i="28"/>
  <c r="V2178" i="28"/>
  <c r="W2178" i="28"/>
  <c r="X2178" i="28"/>
  <c r="Y2178" i="28"/>
  <c r="V2179" i="28"/>
  <c r="W2179" i="28"/>
  <c r="X2179" i="28"/>
  <c r="Y2179" i="28"/>
  <c r="V2180" i="28"/>
  <c r="W2180" i="28"/>
  <c r="X2180" i="28"/>
  <c r="Y2180" i="28"/>
  <c r="AA2180" i="28" s="1"/>
  <c r="AB2180" i="28" s="1"/>
  <c r="V2181" i="28"/>
  <c r="W2181" i="28"/>
  <c r="X2181" i="28"/>
  <c r="Y2181" i="28"/>
  <c r="V2182" i="28"/>
  <c r="W2182" i="28"/>
  <c r="X2182" i="28"/>
  <c r="Y2182" i="28"/>
  <c r="V2183" i="28"/>
  <c r="W2183" i="28"/>
  <c r="X2183" i="28"/>
  <c r="Y2183" i="28"/>
  <c r="AA2183" i="28" s="1"/>
  <c r="AB2183" i="28" s="1"/>
  <c r="V2184" i="28"/>
  <c r="W2184" i="28"/>
  <c r="X2184" i="28"/>
  <c r="Y2184" i="28"/>
  <c r="V2185" i="28"/>
  <c r="W2185" i="28"/>
  <c r="X2185" i="28"/>
  <c r="Y2185" i="28"/>
  <c r="V2186" i="28"/>
  <c r="W2186" i="28"/>
  <c r="X2186" i="28"/>
  <c r="Y2186" i="28"/>
  <c r="V2187" i="28"/>
  <c r="W2187" i="28"/>
  <c r="X2187" i="28"/>
  <c r="AA2187" i="28" s="1"/>
  <c r="AB2187" i="28" s="1"/>
  <c r="Y2187" i="28"/>
  <c r="V2188" i="28"/>
  <c r="W2188" i="28"/>
  <c r="X2188" i="28"/>
  <c r="Y2188" i="28"/>
  <c r="AA2188" i="28" s="1"/>
  <c r="AB2188" i="28" s="1"/>
  <c r="V2189" i="28"/>
  <c r="W2189" i="28"/>
  <c r="X2189" i="28"/>
  <c r="Y2189" i="28"/>
  <c r="V2190" i="28"/>
  <c r="W2190" i="28"/>
  <c r="X2190" i="28"/>
  <c r="Y2190" i="28"/>
  <c r="V2191" i="28"/>
  <c r="W2191" i="28"/>
  <c r="X2191" i="28"/>
  <c r="AA2191" i="28" s="1"/>
  <c r="AB2191" i="28" s="1"/>
  <c r="Y2191" i="28"/>
  <c r="V2192" i="28"/>
  <c r="W2192" i="28"/>
  <c r="X2192" i="28"/>
  <c r="Y2192" i="28"/>
  <c r="AA2192" i="28" s="1"/>
  <c r="AB2192" i="28" s="1"/>
  <c r="V2193" i="28"/>
  <c r="AA2193" i="28" s="1"/>
  <c r="AB2193" i="28" s="1"/>
  <c r="W2193" i="28"/>
  <c r="X2193" i="28"/>
  <c r="Y2193" i="28"/>
  <c r="V2194" i="28"/>
  <c r="W2194" i="28"/>
  <c r="X2194" i="28"/>
  <c r="Y2194" i="28"/>
  <c r="V2195" i="28"/>
  <c r="W2195" i="28"/>
  <c r="X2195" i="28"/>
  <c r="Y2195" i="28"/>
  <c r="AA2195" i="28"/>
  <c r="AB2195" i="28" s="1"/>
  <c r="V2196" i="28"/>
  <c r="W2196" i="28"/>
  <c r="X2196" i="28"/>
  <c r="Y2196" i="28"/>
  <c r="AA2196" i="28" s="1"/>
  <c r="AB2196" i="28" s="1"/>
  <c r="V2197" i="28"/>
  <c r="W2197" i="28"/>
  <c r="X2197" i="28"/>
  <c r="Y2197" i="28"/>
  <c r="V2198" i="28"/>
  <c r="W2198" i="28"/>
  <c r="X2198" i="28"/>
  <c r="Y2198" i="28"/>
  <c r="V2199" i="28"/>
  <c r="W2199" i="28"/>
  <c r="X2199" i="28"/>
  <c r="Y2199" i="28"/>
  <c r="AA2199" i="28" s="1"/>
  <c r="AB2199" i="28" s="1"/>
  <c r="V2200" i="28"/>
  <c r="W2200" i="28"/>
  <c r="X2200" i="28"/>
  <c r="Y2200" i="28"/>
  <c r="AA2200" i="28"/>
  <c r="AB2200" i="28" s="1"/>
  <c r="V2201" i="28"/>
  <c r="W2201" i="28"/>
  <c r="X2201" i="28"/>
  <c r="Y2201" i="28"/>
  <c r="V2202" i="28"/>
  <c r="W2202" i="28"/>
  <c r="X2202" i="28"/>
  <c r="Y2202" i="28"/>
  <c r="V2203" i="28"/>
  <c r="W2203" i="28"/>
  <c r="X2203" i="28"/>
  <c r="Y2203" i="28"/>
  <c r="V2204" i="28"/>
  <c r="W2204" i="28"/>
  <c r="X2204" i="28"/>
  <c r="Y2204" i="28"/>
  <c r="AA2204" i="28" s="1"/>
  <c r="AB2204" i="28" s="1"/>
  <c r="V2205" i="28"/>
  <c r="W2205" i="28"/>
  <c r="X2205" i="28"/>
  <c r="Y2205" i="28"/>
  <c r="V2206" i="28"/>
  <c r="W2206" i="28"/>
  <c r="X2206" i="28"/>
  <c r="Y2206" i="28"/>
  <c r="V2207" i="28"/>
  <c r="W2207" i="28"/>
  <c r="X2207" i="28"/>
  <c r="AA2207" i="28" s="1"/>
  <c r="AB2207" i="28" s="1"/>
  <c r="Y2207" i="28"/>
  <c r="V2208" i="28"/>
  <c r="W2208" i="28"/>
  <c r="X2208" i="28"/>
  <c r="Y2208" i="28"/>
  <c r="AA2208" i="28" s="1"/>
  <c r="AB2208" i="28" s="1"/>
  <c r="V2209" i="28"/>
  <c r="AA2209" i="28" s="1"/>
  <c r="W2209" i="28"/>
  <c r="X2209" i="28"/>
  <c r="Y2209" i="28"/>
  <c r="AB2209" i="28"/>
  <c r="V2210" i="28"/>
  <c r="W2210" i="28"/>
  <c r="X2210" i="28"/>
  <c r="Y2210" i="28"/>
  <c r="V2211" i="28"/>
  <c r="W2211" i="28"/>
  <c r="X2211" i="28"/>
  <c r="Y2211" i="28"/>
  <c r="AA2211" i="28" s="1"/>
  <c r="AB2211" i="28" s="1"/>
  <c r="V2212" i="28"/>
  <c r="W2212" i="28"/>
  <c r="X2212" i="28"/>
  <c r="Y2212" i="28"/>
  <c r="AA2212" i="28" s="1"/>
  <c r="AB2212" i="28" s="1"/>
  <c r="V2213" i="28"/>
  <c r="W2213" i="28"/>
  <c r="X2213" i="28"/>
  <c r="Y2213" i="28"/>
  <c r="V2214" i="28"/>
  <c r="W2214" i="28"/>
  <c r="X2214" i="28"/>
  <c r="Y2214" i="28"/>
  <c r="V2215" i="28"/>
  <c r="W2215" i="28"/>
  <c r="X2215" i="28"/>
  <c r="Y2215" i="28"/>
  <c r="AA2215" i="28" s="1"/>
  <c r="AB2215" i="28" s="1"/>
  <c r="V2216" i="28"/>
  <c r="W2216" i="28"/>
  <c r="X2216" i="28"/>
  <c r="Y2216" i="28"/>
  <c r="AA2216" i="28"/>
  <c r="AB2216" i="28" s="1"/>
  <c r="V2217" i="28"/>
  <c r="W2217" i="28"/>
  <c r="X2217" i="28"/>
  <c r="Y2217" i="28"/>
  <c r="AA2217" i="28" s="1"/>
  <c r="AB2217" i="28" s="1"/>
  <c r="V2218" i="28"/>
  <c r="W2218" i="28"/>
  <c r="X2218" i="28"/>
  <c r="Y2218" i="28"/>
  <c r="V2219" i="28"/>
  <c r="W2219" i="28"/>
  <c r="X2219" i="28"/>
  <c r="Y2219" i="28"/>
  <c r="V2220" i="28"/>
  <c r="W2220" i="28"/>
  <c r="X2220" i="28"/>
  <c r="Y2220" i="28"/>
  <c r="V2221" i="28"/>
  <c r="W2221" i="28"/>
  <c r="X2221" i="28"/>
  <c r="Y2221" i="28"/>
  <c r="V2222" i="28"/>
  <c r="W2222" i="28"/>
  <c r="X2222" i="28"/>
  <c r="Y2222" i="28"/>
  <c r="V2223" i="28"/>
  <c r="AA2223" i="28" s="1"/>
  <c r="AB2223" i="28" s="1"/>
  <c r="W2223" i="28"/>
  <c r="X2223" i="28"/>
  <c r="Y2223" i="28"/>
  <c r="V2224" i="28"/>
  <c r="W2224" i="28"/>
  <c r="X2224" i="28"/>
  <c r="Y2224" i="28"/>
  <c r="AA2224" i="28"/>
  <c r="AB2224" i="28" s="1"/>
  <c r="V2225" i="28"/>
  <c r="W2225" i="28"/>
  <c r="X2225" i="28"/>
  <c r="Y2225" i="28"/>
  <c r="V2226" i="28"/>
  <c r="W2226" i="28"/>
  <c r="X2226" i="28"/>
  <c r="Y2226" i="28"/>
  <c r="V2227" i="28"/>
  <c r="W2227" i="28"/>
  <c r="X2227" i="28"/>
  <c r="Y2227" i="28"/>
  <c r="V2228" i="28"/>
  <c r="W2228" i="28"/>
  <c r="X2228" i="28"/>
  <c r="Y2228" i="28"/>
  <c r="AA2228" i="28" s="1"/>
  <c r="AB2228" i="28" s="1"/>
  <c r="V2229" i="28"/>
  <c r="W2229" i="28"/>
  <c r="X2229" i="28"/>
  <c r="Y2229" i="28"/>
  <c r="AA2229" i="28" s="1"/>
  <c r="AB2229" i="28" s="1"/>
  <c r="V2230" i="28"/>
  <c r="W2230" i="28"/>
  <c r="X2230" i="28"/>
  <c r="Y2230" i="28"/>
  <c r="V2231" i="28"/>
  <c r="W2231" i="28"/>
  <c r="X2231" i="28"/>
  <c r="Y2231" i="28"/>
  <c r="V2232" i="28"/>
  <c r="W2232" i="28"/>
  <c r="X2232" i="28"/>
  <c r="Y2232" i="28"/>
  <c r="V2233" i="28"/>
  <c r="W2233" i="28"/>
  <c r="X2233" i="28"/>
  <c r="Y2233" i="28"/>
  <c r="V2234" i="28"/>
  <c r="W2234" i="28"/>
  <c r="X2234" i="28"/>
  <c r="Y2234" i="28"/>
  <c r="V2235" i="28"/>
  <c r="W2235" i="28"/>
  <c r="X2235" i="28"/>
  <c r="Y2235" i="28"/>
  <c r="V2236" i="28"/>
  <c r="W2236" i="28"/>
  <c r="X2236" i="28"/>
  <c r="Y2236" i="28"/>
  <c r="V2237" i="28"/>
  <c r="W2237" i="28"/>
  <c r="X2237" i="28"/>
  <c r="Y2237" i="28"/>
  <c r="V2238" i="28"/>
  <c r="W2238" i="28"/>
  <c r="X2238" i="28"/>
  <c r="Y2238" i="28"/>
  <c r="V2239" i="28"/>
  <c r="W2239" i="28"/>
  <c r="X2239" i="28"/>
  <c r="Y2239" i="28"/>
  <c r="V2240" i="28"/>
  <c r="W2240" i="28"/>
  <c r="X2240" i="28"/>
  <c r="AA2240" i="28" s="1"/>
  <c r="AB2240" i="28" s="1"/>
  <c r="Y2240" i="28"/>
  <c r="V2241" i="28"/>
  <c r="W2241" i="28"/>
  <c r="X2241" i="28"/>
  <c r="Y2241" i="28"/>
  <c r="V2242" i="28"/>
  <c r="W2242" i="28"/>
  <c r="X2242" i="28"/>
  <c r="Y2242" i="28"/>
  <c r="V2243" i="28"/>
  <c r="W2243" i="28"/>
  <c r="X2243" i="28"/>
  <c r="Y2243" i="28"/>
  <c r="V2244" i="28"/>
  <c r="W2244" i="28"/>
  <c r="X2244" i="28"/>
  <c r="Y2244" i="28"/>
  <c r="V2245" i="28"/>
  <c r="W2245" i="28"/>
  <c r="X2245" i="28"/>
  <c r="Y2245" i="28"/>
  <c r="V2246" i="28"/>
  <c r="W2246" i="28"/>
  <c r="X2246" i="28"/>
  <c r="Y2246" i="28"/>
  <c r="V2247" i="28"/>
  <c r="W2247" i="28"/>
  <c r="X2247" i="28"/>
  <c r="Y2247" i="28"/>
  <c r="V2248" i="28"/>
  <c r="W2248" i="28"/>
  <c r="X2248" i="28"/>
  <c r="Y2248" i="28"/>
  <c r="AA2248" i="28" s="1"/>
  <c r="AB2248" i="28" s="1"/>
  <c r="V2249" i="28"/>
  <c r="W2249" i="28"/>
  <c r="X2249" i="28"/>
  <c r="Y2249" i="28"/>
  <c r="V2250" i="28"/>
  <c r="W2250" i="28"/>
  <c r="X2250" i="28"/>
  <c r="Y2250" i="28"/>
  <c r="V2251" i="28"/>
  <c r="W2251" i="28"/>
  <c r="X2251" i="28"/>
  <c r="Y2251" i="28"/>
  <c r="V2252" i="28"/>
  <c r="W2252" i="28"/>
  <c r="X2252" i="28"/>
  <c r="Y2252" i="28"/>
  <c r="V2253" i="28"/>
  <c r="W2253" i="28"/>
  <c r="X2253" i="28"/>
  <c r="Y2253" i="28"/>
  <c r="AA2253" i="28" s="1"/>
  <c r="AB2253" i="28" s="1"/>
  <c r="V2254" i="28"/>
  <c r="W2254" i="28"/>
  <c r="X2254" i="28"/>
  <c r="Y2254" i="28"/>
  <c r="V2255" i="28"/>
  <c r="W2255" i="28"/>
  <c r="X2255" i="28"/>
  <c r="Y2255" i="28"/>
  <c r="V2256" i="28"/>
  <c r="W2256" i="28"/>
  <c r="X2256" i="28"/>
  <c r="Y2256" i="28"/>
  <c r="AA2256" i="28" s="1"/>
  <c r="AB2256" i="28" s="1"/>
  <c r="V2257" i="28"/>
  <c r="W2257" i="28"/>
  <c r="X2257" i="28"/>
  <c r="Y2257" i="28"/>
  <c r="V2258" i="28"/>
  <c r="W2258" i="28"/>
  <c r="X2258" i="28"/>
  <c r="Y2258" i="28"/>
  <c r="V2259" i="28"/>
  <c r="W2259" i="28"/>
  <c r="X2259" i="28"/>
  <c r="Y2259" i="28"/>
  <c r="V2260" i="28"/>
  <c r="W2260" i="28"/>
  <c r="X2260" i="28"/>
  <c r="Y2260" i="28"/>
  <c r="V2261" i="28"/>
  <c r="W2261" i="28"/>
  <c r="X2261" i="28"/>
  <c r="Y2261" i="28"/>
  <c r="V2262" i="28"/>
  <c r="W2262" i="28"/>
  <c r="X2262" i="28"/>
  <c r="Y2262" i="28"/>
  <c r="V2263" i="28"/>
  <c r="W2263" i="28"/>
  <c r="X2263" i="28"/>
  <c r="AA2263" i="28" s="1"/>
  <c r="AB2263" i="28" s="1"/>
  <c r="Y2263" i="28"/>
  <c r="V2264" i="28"/>
  <c r="W2264" i="28"/>
  <c r="X2264" i="28"/>
  <c r="AA2264" i="28" s="1"/>
  <c r="AB2264" i="28" s="1"/>
  <c r="Y2264" i="28"/>
  <c r="V2265" i="28"/>
  <c r="W2265" i="28"/>
  <c r="X2265" i="28"/>
  <c r="Y2265" i="28"/>
  <c r="V2266" i="28"/>
  <c r="W2266" i="28"/>
  <c r="X2266" i="28"/>
  <c r="Y2266" i="28"/>
  <c r="V2267" i="28"/>
  <c r="W2267" i="28"/>
  <c r="X2267" i="28"/>
  <c r="Y2267" i="28"/>
  <c r="V2268" i="28"/>
  <c r="W2268" i="28"/>
  <c r="X2268" i="28"/>
  <c r="Y2268" i="28"/>
  <c r="V2269" i="28"/>
  <c r="W2269" i="28"/>
  <c r="X2269" i="28"/>
  <c r="Y2269" i="28"/>
  <c r="V2270" i="28"/>
  <c r="W2270" i="28"/>
  <c r="X2270" i="28"/>
  <c r="Y2270" i="28"/>
  <c r="V2271" i="28"/>
  <c r="W2271" i="28"/>
  <c r="X2271" i="28"/>
  <c r="Y2271" i="28"/>
  <c r="V2272" i="28"/>
  <c r="W2272" i="28"/>
  <c r="X2272" i="28"/>
  <c r="AA2272" i="28" s="1"/>
  <c r="AB2272" i="28" s="1"/>
  <c r="Y2272" i="28"/>
  <c r="V2273" i="28"/>
  <c r="W2273" i="28"/>
  <c r="X2273" i="28"/>
  <c r="Y2273" i="28"/>
  <c r="AA2273" i="28" s="1"/>
  <c r="AB2273" i="28" s="1"/>
  <c r="V2274" i="28"/>
  <c r="AA2274" i="28" s="1"/>
  <c r="AB2274" i="28" s="1"/>
  <c r="W2274" i="28"/>
  <c r="X2274" i="28"/>
  <c r="Y2274" i="28"/>
  <c r="V2275" i="28"/>
  <c r="W2275" i="28"/>
  <c r="X2275" i="28"/>
  <c r="Y2275" i="28"/>
  <c r="V2276" i="28"/>
  <c r="W2276" i="28"/>
  <c r="X2276" i="28"/>
  <c r="Y2276" i="28"/>
  <c r="V2277" i="28"/>
  <c r="W2277" i="28"/>
  <c r="X2277" i="28"/>
  <c r="Y2277" i="28"/>
  <c r="V2278" i="28"/>
  <c r="W2278" i="28"/>
  <c r="X2278" i="28"/>
  <c r="Y2278" i="28"/>
  <c r="V2279" i="28"/>
  <c r="AA2279" i="28" s="1"/>
  <c r="AB2279" i="28" s="1"/>
  <c r="W2279" i="28"/>
  <c r="X2279" i="28"/>
  <c r="Y2279" i="28"/>
  <c r="V2280" i="28"/>
  <c r="W2280" i="28"/>
  <c r="X2280" i="28"/>
  <c r="Y2280" i="28"/>
  <c r="AA2280" i="28"/>
  <c r="AB2280" i="28" s="1"/>
  <c r="V2281" i="28"/>
  <c r="W2281" i="28"/>
  <c r="X2281" i="28"/>
  <c r="Y2281" i="28"/>
  <c r="AA2281" i="28" s="1"/>
  <c r="AB2281" i="28" s="1"/>
  <c r="V2282" i="28"/>
  <c r="W2282" i="28"/>
  <c r="X2282" i="28"/>
  <c r="Y2282" i="28"/>
  <c r="V2283" i="28"/>
  <c r="W2283" i="28"/>
  <c r="X2283" i="28"/>
  <c r="Y2283" i="28"/>
  <c r="V2284" i="28"/>
  <c r="W2284" i="28"/>
  <c r="X2284" i="28"/>
  <c r="Y2284" i="28"/>
  <c r="V2285" i="28"/>
  <c r="W2285" i="28"/>
  <c r="X2285" i="28"/>
  <c r="Y2285" i="28"/>
  <c r="V2286" i="28"/>
  <c r="W2286" i="28"/>
  <c r="X2286" i="28"/>
  <c r="Y2286" i="28"/>
  <c r="V2287" i="28"/>
  <c r="W2287" i="28"/>
  <c r="X2287" i="28"/>
  <c r="Y2287" i="28"/>
  <c r="V2288" i="28"/>
  <c r="W2288" i="28"/>
  <c r="X2288" i="28"/>
  <c r="Y2288" i="28"/>
  <c r="V2289" i="28"/>
  <c r="W2289" i="28"/>
  <c r="X2289" i="28"/>
  <c r="Y2289" i="28"/>
  <c r="AA2289" i="28" s="1"/>
  <c r="AB2289" i="28" s="1"/>
  <c r="V2290" i="28"/>
  <c r="W2290" i="28"/>
  <c r="X2290" i="28"/>
  <c r="Y2290" i="28"/>
  <c r="AA2290" i="28" s="1"/>
  <c r="AB2290" i="28" s="1"/>
  <c r="V2291" i="28"/>
  <c r="W2291" i="28"/>
  <c r="X2291" i="28"/>
  <c r="Y2291" i="28"/>
  <c r="V2292" i="28"/>
  <c r="W2292" i="28"/>
  <c r="X2292" i="28"/>
  <c r="Y2292" i="28"/>
  <c r="V2293" i="28"/>
  <c r="W2293" i="28"/>
  <c r="X2293" i="28"/>
  <c r="Y2293" i="28"/>
  <c r="AA2293" i="28" s="1"/>
  <c r="AB2293" i="28" s="1"/>
  <c r="V2294" i="28"/>
  <c r="W2294" i="28"/>
  <c r="X2294" i="28"/>
  <c r="Y2294" i="28"/>
  <c r="AA2294" i="28" s="1"/>
  <c r="AB2294" i="28" s="1"/>
  <c r="V2295" i="28"/>
  <c r="W2295" i="28"/>
  <c r="X2295" i="28"/>
  <c r="Y2295" i="28"/>
  <c r="V2296" i="28"/>
  <c r="W2296" i="28"/>
  <c r="X2296" i="28"/>
  <c r="Y2296" i="28"/>
  <c r="V2297" i="28"/>
  <c r="W2297" i="28"/>
  <c r="X2297" i="28"/>
  <c r="Y2297" i="28"/>
  <c r="AA2297" i="28" s="1"/>
  <c r="AB2297" i="28" s="1"/>
  <c r="V2298" i="28"/>
  <c r="W2298" i="28"/>
  <c r="X2298" i="28"/>
  <c r="Y2298" i="28"/>
  <c r="AA2298" i="28" s="1"/>
  <c r="AB2298" i="28" s="1"/>
  <c r="V2299" i="28"/>
  <c r="W2299" i="28"/>
  <c r="X2299" i="28"/>
  <c r="Y2299" i="28"/>
  <c r="V2300" i="28"/>
  <c r="W2300" i="28"/>
  <c r="X2300" i="28"/>
  <c r="Y2300" i="28"/>
  <c r="V2301" i="28"/>
  <c r="W2301" i="28"/>
  <c r="X2301" i="28"/>
  <c r="Y2301" i="28"/>
  <c r="AA2301" i="28" s="1"/>
  <c r="AB2301" i="28" s="1"/>
  <c r="V2302" i="28"/>
  <c r="W2302" i="28"/>
  <c r="X2302" i="28"/>
  <c r="Y2302" i="28"/>
  <c r="AA2302" i="28" s="1"/>
  <c r="AB2302" i="28" s="1"/>
  <c r="V2303" i="28"/>
  <c r="W2303" i="28"/>
  <c r="X2303" i="28"/>
  <c r="Y2303" i="28"/>
  <c r="V2304" i="28"/>
  <c r="W2304" i="28"/>
  <c r="X2304" i="28"/>
  <c r="Y2304" i="28"/>
  <c r="V2305" i="28"/>
  <c r="W2305" i="28"/>
  <c r="X2305" i="28"/>
  <c r="Y2305" i="28"/>
  <c r="V2306" i="28"/>
  <c r="W2306" i="28"/>
  <c r="X2306" i="28"/>
  <c r="Y2306" i="28"/>
  <c r="V2307" i="28"/>
  <c r="AA2307" i="28" s="1"/>
  <c r="W2307" i="28"/>
  <c r="X2307" i="28"/>
  <c r="Y2307" i="28"/>
  <c r="AB2307" i="28"/>
  <c r="V2308" i="28"/>
  <c r="AA2308" i="28" s="1"/>
  <c r="AB2308" i="28" s="1"/>
  <c r="W2308" i="28"/>
  <c r="X2308" i="28"/>
  <c r="Y2308" i="28"/>
  <c r="V2309" i="28"/>
  <c r="W2309" i="28"/>
  <c r="X2309" i="28"/>
  <c r="Y2309" i="28"/>
  <c r="V2310" i="28"/>
  <c r="W2310" i="28"/>
  <c r="X2310" i="28"/>
  <c r="Y2310" i="28"/>
  <c r="V2311" i="28"/>
  <c r="AA2311" i="28" s="1"/>
  <c r="AB2311" i="28" s="1"/>
  <c r="W2311" i="28"/>
  <c r="X2311" i="28"/>
  <c r="Y2311" i="28"/>
  <c r="V2312" i="28"/>
  <c r="AA2312" i="28" s="1"/>
  <c r="W2312" i="28"/>
  <c r="X2312" i="28"/>
  <c r="Y2312" i="28"/>
  <c r="AB2312" i="28"/>
  <c r="V2313" i="28"/>
  <c r="W2313" i="28"/>
  <c r="X2313" i="28"/>
  <c r="Y2313" i="28"/>
  <c r="AA2313" i="28" s="1"/>
  <c r="AB2313" i="28" s="1"/>
  <c r="V2314" i="28"/>
  <c r="W2314" i="28"/>
  <c r="X2314" i="28"/>
  <c r="Y2314" i="28"/>
  <c r="AA2314" i="28" s="1"/>
  <c r="AB2314" i="28" s="1"/>
  <c r="V2315" i="28"/>
  <c r="W2315" i="28"/>
  <c r="X2315" i="28"/>
  <c r="Y2315" i="28"/>
  <c r="V2316" i="28"/>
  <c r="W2316" i="28"/>
  <c r="X2316" i="28"/>
  <c r="Y2316" i="28"/>
  <c r="V2317" i="28"/>
  <c r="W2317" i="28"/>
  <c r="X2317" i="28"/>
  <c r="Y2317" i="28"/>
  <c r="AA2317" i="28" s="1"/>
  <c r="AB2317" i="28" s="1"/>
  <c r="V2318" i="28"/>
  <c r="W2318" i="28"/>
  <c r="X2318" i="28"/>
  <c r="Y2318" i="28"/>
  <c r="AA2318" i="28" s="1"/>
  <c r="AB2318" i="28" s="1"/>
  <c r="V2319" i="28"/>
  <c r="W2319" i="28"/>
  <c r="X2319" i="28"/>
  <c r="Y2319" i="28"/>
  <c r="V2320" i="28"/>
  <c r="W2320" i="28"/>
  <c r="X2320" i="28"/>
  <c r="Y2320" i="28"/>
  <c r="V2321" i="28"/>
  <c r="W2321" i="28"/>
  <c r="X2321" i="28"/>
  <c r="Y2321" i="28"/>
  <c r="AA2321" i="28" s="1"/>
  <c r="AB2321" i="28" s="1"/>
  <c r="V2322" i="28"/>
  <c r="W2322" i="28"/>
  <c r="X2322" i="28"/>
  <c r="Y2322" i="28"/>
  <c r="AA2322" i="28" s="1"/>
  <c r="AB2322" i="28" s="1"/>
  <c r="V2323" i="28"/>
  <c r="W2323" i="28"/>
  <c r="X2323" i="28"/>
  <c r="Y2323" i="28"/>
  <c r="V2324" i="28"/>
  <c r="W2324" i="28"/>
  <c r="X2324" i="28"/>
  <c r="Y2324" i="28"/>
  <c r="V2325" i="28"/>
  <c r="W2325" i="28"/>
  <c r="X2325" i="28"/>
  <c r="Y2325" i="28"/>
  <c r="AA2325" i="28" s="1"/>
  <c r="AB2325" i="28" s="1"/>
  <c r="V2326" i="28"/>
  <c r="W2326" i="28"/>
  <c r="X2326" i="28"/>
  <c r="Y2326" i="28"/>
  <c r="AA2326" i="28" s="1"/>
  <c r="AB2326" i="28" s="1"/>
  <c r="V2327" i="28"/>
  <c r="W2327" i="28"/>
  <c r="X2327" i="28"/>
  <c r="Y2327" i="28"/>
  <c r="V2328" i="28"/>
  <c r="W2328" i="28"/>
  <c r="X2328" i="28"/>
  <c r="Y2328" i="28"/>
  <c r="V2329" i="28"/>
  <c r="W2329" i="28"/>
  <c r="X2329" i="28"/>
  <c r="Y2329" i="28"/>
  <c r="AA2329" i="28" s="1"/>
  <c r="AB2329" i="28" s="1"/>
  <c r="V2330" i="28"/>
  <c r="W2330" i="28"/>
  <c r="X2330" i="28"/>
  <c r="Y2330" i="28"/>
  <c r="AA2330" i="28" s="1"/>
  <c r="AB2330" i="28" s="1"/>
  <c r="V2331" i="28"/>
  <c r="W2331" i="28"/>
  <c r="X2331" i="28"/>
  <c r="Y2331" i="28"/>
  <c r="V2332" i="28"/>
  <c r="W2332" i="28"/>
  <c r="X2332" i="28"/>
  <c r="Y2332" i="28"/>
  <c r="V2333" i="28"/>
  <c r="W2333" i="28"/>
  <c r="X2333" i="28"/>
  <c r="Y2333" i="28"/>
  <c r="AA2333" i="28" s="1"/>
  <c r="AB2333" i="28" s="1"/>
  <c r="V2334" i="28"/>
  <c r="W2334" i="28"/>
  <c r="X2334" i="28"/>
  <c r="Y2334" i="28"/>
  <c r="AA2334" i="28" s="1"/>
  <c r="AB2334" i="28" s="1"/>
  <c r="V2335" i="28"/>
  <c r="W2335" i="28"/>
  <c r="X2335" i="28"/>
  <c r="Y2335" i="28"/>
  <c r="V2336" i="28"/>
  <c r="W2336" i="28"/>
  <c r="X2336" i="28"/>
  <c r="Y2336" i="28"/>
  <c r="V2337" i="28"/>
  <c r="W2337" i="28"/>
  <c r="X2337" i="28"/>
  <c r="Y2337" i="28"/>
  <c r="V2338" i="28"/>
  <c r="W2338" i="28"/>
  <c r="X2338" i="28"/>
  <c r="Y2338" i="28"/>
  <c r="V2339" i="28"/>
  <c r="W2339" i="28"/>
  <c r="X2339" i="28"/>
  <c r="Y2339" i="28"/>
  <c r="V2340" i="28"/>
  <c r="AA2340" i="28" s="1"/>
  <c r="AB2340" i="28" s="1"/>
  <c r="W2340" i="28"/>
  <c r="X2340" i="28"/>
  <c r="Y2340" i="28"/>
  <c r="V2341" i="28"/>
  <c r="W2341" i="28"/>
  <c r="X2341" i="28"/>
  <c r="Y2341" i="28"/>
  <c r="V2342" i="28"/>
  <c r="W2342" i="28"/>
  <c r="X2342" i="28"/>
  <c r="Y2342" i="28"/>
  <c r="V2343" i="28"/>
  <c r="AA2343" i="28" s="1"/>
  <c r="AB2343" i="28" s="1"/>
  <c r="W2343" i="28"/>
  <c r="X2343" i="28"/>
  <c r="Y2343" i="28"/>
  <c r="V2344" i="28"/>
  <c r="W2344" i="28"/>
  <c r="X2344" i="28"/>
  <c r="Y2344" i="28"/>
  <c r="V2345" i="28"/>
  <c r="W2345" i="28"/>
  <c r="X2345" i="28"/>
  <c r="Y2345" i="28"/>
  <c r="V2346" i="28"/>
  <c r="W2346" i="28"/>
  <c r="X2346" i="28"/>
  <c r="Y2346" i="28"/>
  <c r="V2347" i="28"/>
  <c r="W2347" i="28"/>
  <c r="X2347" i="28"/>
  <c r="Y2347" i="28"/>
  <c r="V2348" i="28"/>
  <c r="W2348" i="28"/>
  <c r="X2348" i="28"/>
  <c r="Y2348" i="28"/>
  <c r="V2349" i="28"/>
  <c r="W2349" i="28"/>
  <c r="X2349" i="28"/>
  <c r="Y2349" i="28"/>
  <c r="AA2349" i="28"/>
  <c r="AB2349" i="28" s="1"/>
  <c r="V2350" i="28"/>
  <c r="W2350" i="28"/>
  <c r="X2350" i="28"/>
  <c r="Y2350" i="28"/>
  <c r="V2351" i="28"/>
  <c r="W2351" i="28"/>
  <c r="X2351" i="28"/>
  <c r="Y2351" i="28"/>
  <c r="V2352" i="28"/>
  <c r="W2352" i="28"/>
  <c r="X2352" i="28"/>
  <c r="Y2352" i="28"/>
  <c r="V2353" i="28"/>
  <c r="W2353" i="28"/>
  <c r="X2353" i="28"/>
  <c r="Y2353" i="28"/>
  <c r="V2354" i="28"/>
  <c r="W2354" i="28"/>
  <c r="X2354" i="28"/>
  <c r="Y2354" i="28"/>
  <c r="AA2354" i="28" s="1"/>
  <c r="AB2354" i="28" s="1"/>
  <c r="V2355" i="28"/>
  <c r="W2355" i="28"/>
  <c r="X2355" i="28"/>
  <c r="Y2355" i="28"/>
  <c r="V2356" i="28"/>
  <c r="W2356" i="28"/>
  <c r="X2356" i="28"/>
  <c r="Y2356" i="28"/>
  <c r="V2357" i="28"/>
  <c r="W2357" i="28"/>
  <c r="X2357" i="28"/>
  <c r="Y2357" i="28"/>
  <c r="AA2357" i="28"/>
  <c r="AB2357" i="28"/>
  <c r="V2358" i="28"/>
  <c r="W2358" i="28"/>
  <c r="X2358" i="28"/>
  <c r="Y2358" i="28"/>
  <c r="AA2358" i="28" s="1"/>
  <c r="AB2358" i="28" s="1"/>
  <c r="V2359" i="28"/>
  <c r="W2359" i="28"/>
  <c r="X2359" i="28"/>
  <c r="Y2359" i="28"/>
  <c r="V2360" i="28"/>
  <c r="W2360" i="28"/>
  <c r="X2360" i="28"/>
  <c r="Y2360" i="28"/>
  <c r="V2361" i="28"/>
  <c r="W2361" i="28"/>
  <c r="X2361" i="28"/>
  <c r="Y2361" i="28"/>
  <c r="AA2361" i="28" s="1"/>
  <c r="AB2361" i="28" s="1"/>
  <c r="V2362" i="28"/>
  <c r="W2362" i="28"/>
  <c r="X2362" i="28"/>
  <c r="Y2362" i="28"/>
  <c r="AA2362" i="28" s="1"/>
  <c r="AB2362" i="28" s="1"/>
  <c r="V2363" i="28"/>
  <c r="W2363" i="28"/>
  <c r="X2363" i="28"/>
  <c r="Y2363" i="28"/>
  <c r="V2364" i="28"/>
  <c r="W2364" i="28"/>
  <c r="X2364" i="28"/>
  <c r="Y2364" i="28"/>
  <c r="V2365" i="28"/>
  <c r="W2365" i="28"/>
  <c r="X2365" i="28"/>
  <c r="Y2365" i="28"/>
  <c r="AA2365" i="28" s="1"/>
  <c r="AB2365" i="28" s="1"/>
  <c r="V2366" i="28"/>
  <c r="W2366" i="28"/>
  <c r="X2366" i="28"/>
  <c r="Y2366" i="28"/>
  <c r="V2367" i="28"/>
  <c r="AA2367" i="28" s="1"/>
  <c r="AB2367" i="28" s="1"/>
  <c r="W2367" i="28"/>
  <c r="X2367" i="28"/>
  <c r="Y2367" i="28"/>
  <c r="V2368" i="28"/>
  <c r="AA2368" i="28" s="1"/>
  <c r="AB2368" i="28" s="1"/>
  <c r="W2368" i="28"/>
  <c r="X2368" i="28"/>
  <c r="Y2368" i="28"/>
  <c r="V2369" i="28"/>
  <c r="W2369" i="28"/>
  <c r="X2369" i="28"/>
  <c r="Y2369" i="28"/>
  <c r="V2370" i="28"/>
  <c r="W2370" i="28"/>
  <c r="X2370" i="28"/>
  <c r="Y2370" i="28"/>
  <c r="AA2370" i="28"/>
  <c r="AB2370" i="28" s="1"/>
  <c r="V2371" i="28"/>
  <c r="W2371" i="28"/>
  <c r="X2371" i="28"/>
  <c r="Y2371" i="28"/>
  <c r="V2372" i="28"/>
  <c r="W2372" i="28"/>
  <c r="X2372" i="28"/>
  <c r="Y2372" i="28"/>
  <c r="V2373" i="28"/>
  <c r="W2373" i="28"/>
  <c r="X2373" i="28"/>
  <c r="Y2373" i="28"/>
  <c r="AA2373" i="28"/>
  <c r="AB2373" i="28" s="1"/>
  <c r="V2374" i="28"/>
  <c r="W2374" i="28"/>
  <c r="X2374" i="28"/>
  <c r="Y2374" i="28"/>
  <c r="AA2374" i="28" s="1"/>
  <c r="AB2374" i="28" s="1"/>
  <c r="V2375" i="28"/>
  <c r="W2375" i="28"/>
  <c r="X2375" i="28"/>
  <c r="Y2375" i="28"/>
  <c r="V2376" i="28"/>
  <c r="W2376" i="28"/>
  <c r="X2376" i="28"/>
  <c r="Y2376" i="28"/>
  <c r="V2377" i="28"/>
  <c r="W2377" i="28"/>
  <c r="X2377" i="28"/>
  <c r="Y2377" i="28"/>
  <c r="V2378" i="28"/>
  <c r="W2378" i="28"/>
  <c r="X2378" i="28"/>
  <c r="Y2378" i="28"/>
  <c r="AA2378" i="28" s="1"/>
  <c r="AB2378" i="28" s="1"/>
  <c r="V2379" i="28"/>
  <c r="W2379" i="28"/>
  <c r="X2379" i="28"/>
  <c r="Y2379" i="28"/>
  <c r="V2380" i="28"/>
  <c r="W2380" i="28"/>
  <c r="X2380" i="28"/>
  <c r="Y2380" i="28"/>
  <c r="V2381" i="28"/>
  <c r="W2381" i="28"/>
  <c r="X2381" i="28"/>
  <c r="Y2381" i="28"/>
  <c r="AA2381" i="28"/>
  <c r="AB2381" i="28" s="1"/>
  <c r="V2382" i="28"/>
  <c r="W2382" i="28"/>
  <c r="X2382" i="28"/>
  <c r="Y2382" i="28"/>
  <c r="V2383" i="28"/>
  <c r="W2383" i="28"/>
  <c r="X2383" i="28"/>
  <c r="Y2383" i="28"/>
  <c r="V2384" i="28"/>
  <c r="W2384" i="28"/>
  <c r="X2384" i="28"/>
  <c r="Y2384" i="28"/>
  <c r="V2385" i="28"/>
  <c r="W2385" i="28"/>
  <c r="X2385" i="28"/>
  <c r="Y2385" i="28"/>
  <c r="V2386" i="28"/>
  <c r="W2386" i="28"/>
  <c r="X2386" i="28"/>
  <c r="Y2386" i="28"/>
  <c r="AA2386" i="28" s="1"/>
  <c r="AB2386" i="28" s="1"/>
  <c r="V2387" i="28"/>
  <c r="W2387" i="28"/>
  <c r="X2387" i="28"/>
  <c r="Y2387" i="28"/>
  <c r="V2388" i="28"/>
  <c r="W2388" i="28"/>
  <c r="X2388" i="28"/>
  <c r="Y2388" i="28"/>
  <c r="V2389" i="28"/>
  <c r="W2389" i="28"/>
  <c r="X2389" i="28"/>
  <c r="Y2389" i="28"/>
  <c r="AA2389" i="28"/>
  <c r="AB2389" i="28" s="1"/>
  <c r="V2390" i="28"/>
  <c r="W2390" i="28"/>
  <c r="X2390" i="28"/>
  <c r="Y2390" i="28"/>
  <c r="V2391" i="28"/>
  <c r="W2391" i="28"/>
  <c r="X2391" i="28"/>
  <c r="Y2391" i="28"/>
  <c r="V2392" i="28"/>
  <c r="W2392" i="28"/>
  <c r="X2392" i="28"/>
  <c r="Y2392" i="28"/>
  <c r="V2393" i="28"/>
  <c r="W2393" i="28"/>
  <c r="X2393" i="28"/>
  <c r="Y2393" i="28"/>
  <c r="V2394" i="28"/>
  <c r="W2394" i="28"/>
  <c r="X2394" i="28"/>
  <c r="Y2394" i="28"/>
  <c r="AA2394" i="28"/>
  <c r="AB2394" i="28" s="1"/>
  <c r="V2395" i="28"/>
  <c r="W2395" i="28"/>
  <c r="X2395" i="28"/>
  <c r="Y2395" i="28"/>
  <c r="V2396" i="28"/>
  <c r="W2396" i="28"/>
  <c r="X2396" i="28"/>
  <c r="Y2396" i="28"/>
  <c r="V2397" i="28"/>
  <c r="W2397" i="28"/>
  <c r="X2397" i="28"/>
  <c r="Y2397" i="28"/>
  <c r="AA2397" i="28"/>
  <c r="AB2397" i="28" s="1"/>
  <c r="V2398" i="28"/>
  <c r="W2398" i="28"/>
  <c r="X2398" i="28"/>
  <c r="Y2398" i="28"/>
  <c r="AA2398" i="28" s="1"/>
  <c r="AB2398" i="28" s="1"/>
  <c r="V2399" i="28"/>
  <c r="W2399" i="28"/>
  <c r="X2399" i="28"/>
  <c r="Y2399" i="28"/>
  <c r="V2400" i="28"/>
  <c r="W2400" i="28"/>
  <c r="X2400" i="28"/>
  <c r="Y2400" i="28"/>
  <c r="V2401" i="28"/>
  <c r="W2401" i="28"/>
  <c r="X2401" i="28"/>
  <c r="Y2401" i="28"/>
  <c r="AA2401" i="28" s="1"/>
  <c r="AB2401" i="28" s="1"/>
  <c r="V2402" i="28"/>
  <c r="W2402" i="28"/>
  <c r="X2402" i="28"/>
  <c r="Y2402" i="28"/>
  <c r="AA2402" i="28" s="1"/>
  <c r="AB2402" i="28" s="1"/>
  <c r="V2403" i="28"/>
  <c r="W2403" i="28"/>
  <c r="X2403" i="28"/>
  <c r="Y2403" i="28"/>
  <c r="V2404" i="28"/>
  <c r="W2404" i="28"/>
  <c r="X2404" i="28"/>
  <c r="Y2404" i="28"/>
  <c r="V2405" i="28"/>
  <c r="W2405" i="28"/>
  <c r="X2405" i="28"/>
  <c r="Y2405" i="28"/>
  <c r="AA2405" i="28" s="1"/>
  <c r="AB2405" i="28" s="1"/>
  <c r="V2406" i="28"/>
  <c r="W2406" i="28"/>
  <c r="X2406" i="28"/>
  <c r="Y2406" i="28"/>
  <c r="V2407" i="28"/>
  <c r="AA2407" i="28" s="1"/>
  <c r="AB2407" i="28" s="1"/>
  <c r="W2407" i="28"/>
  <c r="X2407" i="28"/>
  <c r="Y2407" i="28"/>
  <c r="V2408" i="28"/>
  <c r="AA2408" i="28" s="1"/>
  <c r="W2408" i="28"/>
  <c r="X2408" i="28"/>
  <c r="Y2408" i="28"/>
  <c r="AB2408" i="28"/>
  <c r="V2409" i="28"/>
  <c r="W2409" i="28"/>
  <c r="X2409" i="28"/>
  <c r="Y2409" i="28"/>
  <c r="V2410" i="28"/>
  <c r="W2410" i="28"/>
  <c r="X2410" i="28"/>
  <c r="Y2410" i="28"/>
  <c r="AA2410" i="28"/>
  <c r="AB2410" i="28" s="1"/>
  <c r="V2411" i="28"/>
  <c r="W2411" i="28"/>
  <c r="X2411" i="28"/>
  <c r="Y2411" i="28"/>
  <c r="V2412" i="28"/>
  <c r="W2412" i="28"/>
  <c r="X2412" i="28"/>
  <c r="Y2412" i="28"/>
  <c r="V2413" i="28"/>
  <c r="W2413" i="28"/>
  <c r="X2413" i="28"/>
  <c r="AA2413" i="28" s="1"/>
  <c r="AB2413" i="28" s="1"/>
  <c r="Y2413" i="28"/>
  <c r="V2414" i="28"/>
  <c r="W2414" i="28"/>
  <c r="X2414" i="28"/>
  <c r="Y2414" i="28"/>
  <c r="V2415" i="28"/>
  <c r="AA2415" i="28" s="1"/>
  <c r="AB2415" i="28" s="1"/>
  <c r="W2415" i="28"/>
  <c r="X2415" i="28"/>
  <c r="Y2415" i="28"/>
  <c r="V2416" i="28"/>
  <c r="AA2416" i="28" s="1"/>
  <c r="AB2416" i="28" s="1"/>
  <c r="W2416" i="28"/>
  <c r="X2416" i="28"/>
  <c r="Y2416" i="28"/>
  <c r="V2417" i="28"/>
  <c r="W2417" i="28"/>
  <c r="X2417" i="28"/>
  <c r="Y2417" i="28"/>
  <c r="V2418" i="28"/>
  <c r="W2418" i="28"/>
  <c r="X2418" i="28"/>
  <c r="Y2418" i="28"/>
  <c r="AA2418" i="28"/>
  <c r="AB2418" i="28" s="1"/>
  <c r="V2419" i="28"/>
  <c r="W2419" i="28"/>
  <c r="X2419" i="28"/>
  <c r="Y2419" i="28"/>
  <c r="V2420" i="28"/>
  <c r="W2420" i="28"/>
  <c r="X2420" i="28"/>
  <c r="Y2420" i="28"/>
  <c r="V2421" i="28"/>
  <c r="W2421" i="28"/>
  <c r="X2421" i="28"/>
  <c r="Y2421" i="28"/>
  <c r="AA2421" i="28" s="1"/>
  <c r="AB2421" i="28" s="1"/>
  <c r="V2422" i="28"/>
  <c r="W2422" i="28"/>
  <c r="X2422" i="28"/>
  <c r="Y2422" i="28"/>
  <c r="V2423" i="28"/>
  <c r="AA2423" i="28" s="1"/>
  <c r="AB2423" i="28" s="1"/>
  <c r="W2423" i="28"/>
  <c r="X2423" i="28"/>
  <c r="Y2423" i="28"/>
  <c r="V2424" i="28"/>
  <c r="AA2424" i="28" s="1"/>
  <c r="AB2424" i="28" s="1"/>
  <c r="W2424" i="28"/>
  <c r="X2424" i="28"/>
  <c r="Y2424" i="28"/>
  <c r="V2425" i="28"/>
  <c r="W2425" i="28"/>
  <c r="X2425" i="28"/>
  <c r="Y2425" i="28"/>
  <c r="V2426" i="28"/>
  <c r="W2426" i="28"/>
  <c r="X2426" i="28"/>
  <c r="Y2426" i="28"/>
  <c r="AA2426" i="28"/>
  <c r="AB2426" i="28" s="1"/>
  <c r="V2427" i="28"/>
  <c r="W2427" i="28"/>
  <c r="X2427" i="28"/>
  <c r="Y2427" i="28"/>
  <c r="V2428" i="28"/>
  <c r="W2428" i="28"/>
  <c r="X2428" i="28"/>
  <c r="Y2428" i="28"/>
  <c r="V2429" i="28"/>
  <c r="W2429" i="28"/>
  <c r="X2429" i="28"/>
  <c r="Y2429" i="28"/>
  <c r="AA2429" i="28" s="1"/>
  <c r="AB2429" i="28" s="1"/>
  <c r="V2430" i="28"/>
  <c r="W2430" i="28"/>
  <c r="X2430" i="28"/>
  <c r="Y2430" i="28"/>
  <c r="V2431" i="28"/>
  <c r="W2431" i="28"/>
  <c r="X2431" i="28"/>
  <c r="Y2431" i="28"/>
  <c r="V2432" i="28"/>
  <c r="W2432" i="28"/>
  <c r="X2432" i="28"/>
  <c r="Y2432" i="28"/>
  <c r="V2433" i="28"/>
  <c r="W2433" i="28"/>
  <c r="X2433" i="28"/>
  <c r="Y2433" i="28"/>
  <c r="V2434" i="28"/>
  <c r="W2434" i="28"/>
  <c r="X2434" i="28"/>
  <c r="Y2434" i="28"/>
  <c r="AA2434" i="28" s="1"/>
  <c r="AB2434" i="28" s="1"/>
  <c r="V2435" i="28"/>
  <c r="W2435" i="28"/>
  <c r="X2435" i="28"/>
  <c r="Y2435" i="28"/>
  <c r="V2436" i="28"/>
  <c r="W2436" i="28"/>
  <c r="X2436" i="28"/>
  <c r="Y2436" i="28"/>
  <c r="V2437" i="28"/>
  <c r="W2437" i="28"/>
  <c r="X2437" i="28"/>
  <c r="Y2437" i="28"/>
  <c r="AA2437" i="28"/>
  <c r="AB2437" i="28" s="1"/>
  <c r="V2438" i="28"/>
  <c r="W2438" i="28"/>
  <c r="X2438" i="28"/>
  <c r="Y2438" i="28"/>
  <c r="V2439" i="28"/>
  <c r="AA2439" i="28" s="1"/>
  <c r="AB2439" i="28" s="1"/>
  <c r="W2439" i="28"/>
  <c r="X2439" i="28"/>
  <c r="Y2439" i="28"/>
  <c r="V2440" i="28"/>
  <c r="AA2440" i="28" s="1"/>
  <c r="AB2440" i="28" s="1"/>
  <c r="W2440" i="28"/>
  <c r="X2440" i="28"/>
  <c r="Y2440" i="28"/>
  <c r="V2441" i="28"/>
  <c r="W2441" i="28"/>
  <c r="X2441" i="28"/>
  <c r="Y2441" i="28"/>
  <c r="V2442" i="28"/>
  <c r="W2442" i="28"/>
  <c r="X2442" i="28"/>
  <c r="Y2442" i="28"/>
  <c r="AA2442" i="28"/>
  <c r="AB2442" i="28" s="1"/>
  <c r="V2443" i="28"/>
  <c r="W2443" i="28"/>
  <c r="X2443" i="28"/>
  <c r="Y2443" i="28"/>
  <c r="V2444" i="28"/>
  <c r="W2444" i="28"/>
  <c r="X2444" i="28"/>
  <c r="Y2444" i="28"/>
  <c r="V2445" i="28"/>
  <c r="W2445" i="28"/>
  <c r="X2445" i="28"/>
  <c r="Y2445" i="28"/>
  <c r="AA2445" i="28" s="1"/>
  <c r="AB2445" i="28" s="1"/>
  <c r="V2446" i="28"/>
  <c r="W2446" i="28"/>
  <c r="X2446" i="28"/>
  <c r="Y2446" i="28"/>
  <c r="V2447" i="28"/>
  <c r="AA2447" i="28" s="1"/>
  <c r="AB2447" i="28" s="1"/>
  <c r="W2447" i="28"/>
  <c r="X2447" i="28"/>
  <c r="Y2447" i="28"/>
  <c r="V2448" i="28"/>
  <c r="AA2448" i="28" s="1"/>
  <c r="AB2448" i="28" s="1"/>
  <c r="W2448" i="28"/>
  <c r="X2448" i="28"/>
  <c r="Y2448" i="28"/>
  <c r="V2449" i="28"/>
  <c r="W2449" i="28"/>
  <c r="X2449" i="28"/>
  <c r="Y2449" i="28"/>
  <c r="V2450" i="28"/>
  <c r="W2450" i="28"/>
  <c r="X2450" i="28"/>
  <c r="Y2450" i="28"/>
  <c r="AA2450" i="28"/>
  <c r="AB2450" i="28" s="1"/>
  <c r="V2451" i="28"/>
  <c r="W2451" i="28"/>
  <c r="X2451" i="28"/>
  <c r="Y2451" i="28"/>
  <c r="V2452" i="28"/>
  <c r="W2452" i="28"/>
  <c r="X2452" i="28"/>
  <c r="Y2452" i="28"/>
  <c r="V2453" i="28"/>
  <c r="W2453" i="28"/>
  <c r="X2453" i="28"/>
  <c r="Y2453" i="28"/>
  <c r="AA2453" i="28" s="1"/>
  <c r="AB2453" i="28" s="1"/>
  <c r="V2454" i="28"/>
  <c r="W2454" i="28"/>
  <c r="X2454" i="28"/>
  <c r="Y2454" i="28"/>
  <c r="V2455" i="28"/>
  <c r="AA2455" i="28" s="1"/>
  <c r="AB2455" i="28" s="1"/>
  <c r="W2455" i="28"/>
  <c r="X2455" i="28"/>
  <c r="Y2455" i="28"/>
  <c r="V2456" i="28"/>
  <c r="AA2456" i="28" s="1"/>
  <c r="W2456" i="28"/>
  <c r="X2456" i="28"/>
  <c r="Y2456" i="28"/>
  <c r="AB2456" i="28"/>
  <c r="V2457" i="28"/>
  <c r="W2457" i="28"/>
  <c r="X2457" i="28"/>
  <c r="Y2457" i="28"/>
  <c r="AA2457" i="28" s="1"/>
  <c r="AB2457" i="28" s="1"/>
  <c r="V2458" i="28"/>
  <c r="W2458" i="28"/>
  <c r="X2458" i="28"/>
  <c r="Y2458" i="28"/>
  <c r="AA2458" i="28" s="1"/>
  <c r="AB2458" i="28" s="1"/>
  <c r="V2459" i="28"/>
  <c r="W2459" i="28"/>
  <c r="X2459" i="28"/>
  <c r="Y2459" i="28"/>
  <c r="V2460" i="28"/>
  <c r="W2460" i="28"/>
  <c r="X2460" i="28"/>
  <c r="Y2460" i="28"/>
  <c r="V2461" i="28"/>
  <c r="W2461" i="28"/>
  <c r="X2461" i="28"/>
  <c r="Y2461" i="28"/>
  <c r="AA2461" i="28" s="1"/>
  <c r="AB2461" i="28" s="1"/>
  <c r="V2462" i="28"/>
  <c r="W2462" i="28"/>
  <c r="X2462" i="28"/>
  <c r="Y2462" i="28"/>
  <c r="V2463" i="28"/>
  <c r="AA2463" i="28" s="1"/>
  <c r="AB2463" i="28" s="1"/>
  <c r="W2463" i="28"/>
  <c r="X2463" i="28"/>
  <c r="Y2463" i="28"/>
  <c r="V2464" i="28"/>
  <c r="AA2464" i="28" s="1"/>
  <c r="AB2464" i="28" s="1"/>
  <c r="W2464" i="28"/>
  <c r="X2464" i="28"/>
  <c r="Y2464" i="28"/>
  <c r="V2465" i="28"/>
  <c r="W2465" i="28"/>
  <c r="X2465" i="28"/>
  <c r="Y2465" i="28"/>
  <c r="V2466" i="28"/>
  <c r="W2466" i="28"/>
  <c r="X2466" i="28"/>
  <c r="Y2466" i="28"/>
  <c r="AA2466" i="28"/>
  <c r="AB2466" i="28" s="1"/>
  <c r="V2467" i="28"/>
  <c r="W2467" i="28"/>
  <c r="X2467" i="28"/>
  <c r="Y2467" i="28"/>
  <c r="V2468" i="28"/>
  <c r="W2468" i="28"/>
  <c r="X2468" i="28"/>
  <c r="Y2468" i="28"/>
  <c r="V2469" i="28"/>
  <c r="W2469" i="28"/>
  <c r="X2469" i="28"/>
  <c r="Y2469" i="28"/>
  <c r="AA2469" i="28"/>
  <c r="AB2469" i="28" s="1"/>
  <c r="V2470" i="28"/>
  <c r="W2470" i="28"/>
  <c r="X2470" i="28"/>
  <c r="Y2470" i="28"/>
  <c r="AA2470" i="28" s="1"/>
  <c r="AB2470" i="28" s="1"/>
  <c r="V2471" i="28"/>
  <c r="W2471" i="28"/>
  <c r="X2471" i="28"/>
  <c r="Y2471" i="28"/>
  <c r="V2472" i="28"/>
  <c r="W2472" i="28"/>
  <c r="X2472" i="28"/>
  <c r="Y2472" i="28"/>
  <c r="V2473" i="28"/>
  <c r="W2473" i="28"/>
  <c r="X2473" i="28"/>
  <c r="Y2473" i="28"/>
  <c r="AA2473" i="28" s="1"/>
  <c r="AB2473" i="28" s="1"/>
  <c r="V2474" i="28"/>
  <c r="W2474" i="28"/>
  <c r="X2474" i="28"/>
  <c r="Y2474" i="28"/>
  <c r="AA2474" i="28" s="1"/>
  <c r="AB2474" i="28" s="1"/>
  <c r="V2475" i="28"/>
  <c r="W2475" i="28"/>
  <c r="X2475" i="28"/>
  <c r="Y2475" i="28"/>
  <c r="V2476" i="28"/>
  <c r="W2476" i="28"/>
  <c r="X2476" i="28"/>
  <c r="Y2476" i="28"/>
  <c r="V2477" i="28"/>
  <c r="W2477" i="28"/>
  <c r="X2477" i="28"/>
  <c r="Y2477" i="28"/>
  <c r="AA2477" i="28"/>
  <c r="AB2477" i="28"/>
  <c r="V2478" i="28"/>
  <c r="W2478" i="28"/>
  <c r="X2478" i="28"/>
  <c r="Y2478" i="28"/>
  <c r="AA2478" i="28" s="1"/>
  <c r="AB2478" i="28" s="1"/>
  <c r="V2479" i="28"/>
  <c r="W2479" i="28"/>
  <c r="X2479" i="28"/>
  <c r="Y2479" i="28"/>
  <c r="V2480" i="28"/>
  <c r="W2480" i="28"/>
  <c r="X2480" i="28"/>
  <c r="Y2480" i="28"/>
  <c r="V2481" i="28"/>
  <c r="W2481" i="28"/>
  <c r="X2481" i="28"/>
  <c r="Y2481" i="28"/>
  <c r="AA2481" i="28" s="1"/>
  <c r="AB2481" i="28" s="1"/>
  <c r="V2482" i="28"/>
  <c r="W2482" i="28"/>
  <c r="X2482" i="28"/>
  <c r="Y2482" i="28"/>
  <c r="AA2482" i="28" s="1"/>
  <c r="AB2482" i="28" s="1"/>
  <c r="V2483" i="28"/>
  <c r="W2483" i="28"/>
  <c r="X2483" i="28"/>
  <c r="Y2483" i="28"/>
  <c r="V2484" i="28"/>
  <c r="W2484" i="28"/>
  <c r="X2484" i="28"/>
  <c r="Y2484" i="28"/>
  <c r="V2485" i="28"/>
  <c r="W2485" i="28"/>
  <c r="X2485" i="28"/>
  <c r="Y2485" i="28"/>
  <c r="AA2485" i="28"/>
  <c r="AB2485" i="28"/>
  <c r="V2486" i="28"/>
  <c r="W2486" i="28"/>
  <c r="X2486" i="28"/>
  <c r="Y2486" i="28"/>
  <c r="AA2486" i="28" s="1"/>
  <c r="AB2486" i="28" s="1"/>
  <c r="V2487" i="28"/>
  <c r="W2487" i="28"/>
  <c r="X2487" i="28"/>
  <c r="Y2487" i="28"/>
  <c r="V2488" i="28"/>
  <c r="W2488" i="28"/>
  <c r="X2488" i="28"/>
  <c r="Y2488" i="28"/>
  <c r="V2489" i="28"/>
  <c r="W2489" i="28"/>
  <c r="X2489" i="28"/>
  <c r="Y2489" i="28"/>
  <c r="AA2489" i="28" s="1"/>
  <c r="AB2489" i="28" s="1"/>
  <c r="V2490" i="28"/>
  <c r="W2490" i="28"/>
  <c r="X2490" i="28"/>
  <c r="Y2490" i="28"/>
  <c r="AA2490" i="28" s="1"/>
  <c r="AB2490" i="28" s="1"/>
  <c r="V2491" i="28"/>
  <c r="W2491" i="28"/>
  <c r="X2491" i="28"/>
  <c r="Y2491" i="28"/>
  <c r="V2492" i="28"/>
  <c r="W2492" i="28"/>
  <c r="X2492" i="28"/>
  <c r="Y2492" i="28"/>
  <c r="V2493" i="28"/>
  <c r="W2493" i="28"/>
  <c r="X2493" i="28"/>
  <c r="Y2493" i="28"/>
  <c r="AA2493" i="28" s="1"/>
  <c r="AB2493" i="28" s="1"/>
  <c r="V2494" i="28"/>
  <c r="W2494" i="28"/>
  <c r="X2494" i="28"/>
  <c r="Y2494" i="28"/>
  <c r="V2495" i="28"/>
  <c r="AA2495" i="28" s="1"/>
  <c r="AB2495" i="28" s="1"/>
  <c r="W2495" i="28"/>
  <c r="X2495" i="28"/>
  <c r="Y2495" i="28"/>
  <c r="V2496" i="28"/>
  <c r="AA2496" i="28" s="1"/>
  <c r="AB2496" i="28" s="1"/>
  <c r="W2496" i="28"/>
  <c r="X2496" i="28"/>
  <c r="Y2496" i="28"/>
  <c r="V2497" i="28"/>
  <c r="W2497" i="28"/>
  <c r="X2497" i="28"/>
  <c r="Y2497" i="28"/>
  <c r="V2498" i="28"/>
  <c r="W2498" i="28"/>
  <c r="X2498" i="28"/>
  <c r="Y2498" i="28"/>
  <c r="AA2498" i="28"/>
  <c r="AB2498" i="28" s="1"/>
  <c r="V2499" i="28"/>
  <c r="W2499" i="28"/>
  <c r="X2499" i="28"/>
  <c r="Y2499" i="28"/>
  <c r="V2500" i="28"/>
  <c r="W2500" i="28"/>
  <c r="X2500" i="28"/>
  <c r="Y2500" i="28"/>
  <c r="V2501" i="28"/>
  <c r="W2501" i="28"/>
  <c r="X2501" i="28"/>
  <c r="Y2501" i="28"/>
  <c r="AA2501" i="28"/>
  <c r="AB2501" i="28" s="1"/>
  <c r="V2502" i="28"/>
  <c r="W2502" i="28"/>
  <c r="X2502" i="28"/>
  <c r="Y2502" i="28"/>
  <c r="AA2502" i="28" s="1"/>
  <c r="AB2502" i="28" s="1"/>
  <c r="V2503" i="28"/>
  <c r="W2503" i="28"/>
  <c r="X2503" i="28"/>
  <c r="Y2503" i="28"/>
  <c r="V2504" i="28"/>
  <c r="W2504" i="28"/>
  <c r="X2504" i="28"/>
  <c r="Y2504" i="28"/>
  <c r="V2505" i="28"/>
  <c r="W2505" i="28"/>
  <c r="X2505" i="28"/>
  <c r="Y2505" i="28"/>
  <c r="V2506" i="28"/>
  <c r="W2506" i="28"/>
  <c r="X2506" i="28"/>
  <c r="Y2506" i="28"/>
  <c r="AA2506" i="28" s="1"/>
  <c r="AB2506" i="28" s="1"/>
  <c r="V2507" i="28"/>
  <c r="W2507" i="28"/>
  <c r="X2507" i="28"/>
  <c r="Y2507" i="28"/>
  <c r="V2508" i="28"/>
  <c r="W2508" i="28"/>
  <c r="X2508" i="28"/>
  <c r="Y2508" i="28"/>
  <c r="V2509" i="28"/>
  <c r="W2509" i="28"/>
  <c r="X2509" i="28"/>
  <c r="Y2509" i="28"/>
  <c r="AA2509" i="28"/>
  <c r="AB2509" i="28" s="1"/>
  <c r="V2510" i="28"/>
  <c r="W2510" i="28"/>
  <c r="X2510" i="28"/>
  <c r="Y2510" i="28"/>
  <c r="V2511" i="28"/>
  <c r="W2511" i="28"/>
  <c r="X2511" i="28"/>
  <c r="Y2511" i="28"/>
  <c r="V2512" i="28"/>
  <c r="W2512" i="28"/>
  <c r="X2512" i="28"/>
  <c r="Y2512" i="28"/>
  <c r="V2513" i="28"/>
  <c r="W2513" i="28"/>
  <c r="X2513" i="28"/>
  <c r="Y2513" i="28"/>
  <c r="V2514" i="28"/>
  <c r="W2514" i="28"/>
  <c r="X2514" i="28"/>
  <c r="Y2514" i="28"/>
  <c r="AA2514" i="28" s="1"/>
  <c r="AB2514" i="28" s="1"/>
  <c r="V2515" i="28"/>
  <c r="AA2515" i="28" s="1"/>
  <c r="AB2515" i="28" s="1"/>
  <c r="W2515" i="28"/>
  <c r="X2515" i="28"/>
  <c r="Y2515" i="28"/>
  <c r="V2516" i="28"/>
  <c r="AA2516" i="28" s="1"/>
  <c r="AB2516" i="28" s="1"/>
  <c r="W2516" i="28"/>
  <c r="X2516" i="28"/>
  <c r="Y2516" i="28"/>
  <c r="V2517" i="28"/>
  <c r="W2517" i="28"/>
  <c r="X2517" i="28"/>
  <c r="Y2517" i="28"/>
  <c r="V2518" i="28"/>
  <c r="W2518" i="28"/>
  <c r="X2518" i="28"/>
  <c r="Y2518" i="28"/>
  <c r="AA2518" i="28"/>
  <c r="AB2518" i="28" s="1"/>
  <c r="V2519" i="28"/>
  <c r="AA2519" i="28" s="1"/>
  <c r="AB2519" i="28" s="1"/>
  <c r="W2519" i="28"/>
  <c r="X2519" i="28"/>
  <c r="Y2519" i="28"/>
  <c r="V2520" i="28"/>
  <c r="AA2520" i="28" s="1"/>
  <c r="AB2520" i="28" s="1"/>
  <c r="W2520" i="28"/>
  <c r="X2520" i="28"/>
  <c r="Y2520" i="28"/>
  <c r="V2521" i="28"/>
  <c r="W2521" i="28"/>
  <c r="X2521" i="28"/>
  <c r="Y2521" i="28"/>
  <c r="V2522" i="28"/>
  <c r="W2522" i="28"/>
  <c r="X2522" i="28"/>
  <c r="Y2522" i="28"/>
  <c r="AA2522" i="28"/>
  <c r="AB2522" i="28" s="1"/>
  <c r="V2523" i="28"/>
  <c r="W2523" i="28"/>
  <c r="X2523" i="28"/>
  <c r="Y2523" i="28"/>
  <c r="V2524" i="28"/>
  <c r="W2524" i="28"/>
  <c r="X2524" i="28"/>
  <c r="Y2524" i="28"/>
  <c r="V2525" i="28"/>
  <c r="W2525" i="28"/>
  <c r="X2525" i="28"/>
  <c r="Y2525" i="28"/>
  <c r="AA2525" i="28" s="1"/>
  <c r="AB2525" i="28" s="1"/>
  <c r="V2526" i="28"/>
  <c r="W2526" i="28"/>
  <c r="X2526" i="28"/>
  <c r="Y2526" i="28"/>
  <c r="AA2526" i="28" s="1"/>
  <c r="AB2526" i="28" s="1"/>
  <c r="V2527" i="28"/>
  <c r="W2527" i="28"/>
  <c r="X2527" i="28"/>
  <c r="Y2527" i="28"/>
  <c r="V2528" i="28"/>
  <c r="W2528" i="28"/>
  <c r="X2528" i="28"/>
  <c r="Y2528" i="28"/>
  <c r="V2529" i="28"/>
  <c r="W2529" i="28"/>
  <c r="X2529" i="28"/>
  <c r="Y2529" i="28"/>
  <c r="V2530" i="28"/>
  <c r="W2530" i="28"/>
  <c r="X2530" i="28"/>
  <c r="Y2530" i="28"/>
  <c r="AA2530" i="28" s="1"/>
  <c r="AB2530" i="28" s="1"/>
  <c r="V2531" i="28"/>
  <c r="AA2531" i="28" s="1"/>
  <c r="AB2531" i="28" s="1"/>
  <c r="W2531" i="28"/>
  <c r="X2531" i="28"/>
  <c r="Y2531" i="28"/>
  <c r="V2532" i="28"/>
  <c r="AA2532" i="28" s="1"/>
  <c r="AB2532" i="28" s="1"/>
  <c r="W2532" i="28"/>
  <c r="X2532" i="28"/>
  <c r="Y2532" i="28"/>
  <c r="V2533" i="28"/>
  <c r="W2533" i="28"/>
  <c r="X2533" i="28"/>
  <c r="Y2533" i="28"/>
  <c r="V2534" i="28"/>
  <c r="W2534" i="28"/>
  <c r="X2534" i="28"/>
  <c r="Y2534" i="28"/>
  <c r="AA2534" i="28"/>
  <c r="AB2534" i="28" s="1"/>
  <c r="V2535" i="28"/>
  <c r="AA2535" i="28" s="1"/>
  <c r="AB2535" i="28" s="1"/>
  <c r="W2535" i="28"/>
  <c r="X2535" i="28"/>
  <c r="Y2535" i="28"/>
  <c r="V2536" i="28"/>
  <c r="AA2536" i="28" s="1"/>
  <c r="AB2536" i="28" s="1"/>
  <c r="W2536" i="28"/>
  <c r="X2536" i="28"/>
  <c r="Y2536" i="28"/>
  <c r="V2537" i="28"/>
  <c r="W2537" i="28"/>
  <c r="X2537" i="28"/>
  <c r="Y2537" i="28"/>
  <c r="V2538" i="28"/>
  <c r="W2538" i="28"/>
  <c r="X2538" i="28"/>
  <c r="Y2538" i="28"/>
  <c r="AA2538" i="28"/>
  <c r="AB2538" i="28" s="1"/>
  <c r="V2539" i="28"/>
  <c r="W2539" i="28"/>
  <c r="X2539" i="28"/>
  <c r="Y2539" i="28"/>
  <c r="V2540" i="28"/>
  <c r="W2540" i="28"/>
  <c r="X2540" i="28"/>
  <c r="Y2540" i="28"/>
  <c r="V2541" i="28"/>
  <c r="W2541" i="28"/>
  <c r="X2541" i="28"/>
  <c r="Y2541" i="28"/>
  <c r="AA2541" i="28" s="1"/>
  <c r="AB2541" i="28" s="1"/>
  <c r="V2542" i="28"/>
  <c r="W2542" i="28"/>
  <c r="X2542" i="28"/>
  <c r="Y2542" i="28"/>
  <c r="AA2542" i="28" s="1"/>
  <c r="AB2542" i="28" s="1"/>
  <c r="V2543" i="28"/>
  <c r="W2543" i="28"/>
  <c r="X2543" i="28"/>
  <c r="Y2543" i="28"/>
  <c r="V2544" i="28"/>
  <c r="W2544" i="28"/>
  <c r="X2544" i="28"/>
  <c r="Y2544" i="28"/>
  <c r="V2545" i="28"/>
  <c r="W2545" i="28"/>
  <c r="X2545" i="28"/>
  <c r="Y2545" i="28"/>
  <c r="V2546" i="28"/>
  <c r="W2546" i="28"/>
  <c r="X2546" i="28"/>
  <c r="Y2546" i="28"/>
  <c r="AA2546" i="28" s="1"/>
  <c r="AB2546" i="28" s="1"/>
  <c r="V2547" i="28"/>
  <c r="AA2547" i="28" s="1"/>
  <c r="AB2547" i="28" s="1"/>
  <c r="W2547" i="28"/>
  <c r="X2547" i="28"/>
  <c r="Y2547" i="28"/>
  <c r="V2548" i="28"/>
  <c r="AA2548" i="28" s="1"/>
  <c r="AB2548" i="28" s="1"/>
  <c r="W2548" i="28"/>
  <c r="X2548" i="28"/>
  <c r="Y2548" i="28"/>
  <c r="V2549" i="28"/>
  <c r="W2549" i="28"/>
  <c r="X2549" i="28"/>
  <c r="Y2549" i="28"/>
  <c r="V2550" i="28"/>
  <c r="W2550" i="28"/>
  <c r="X2550" i="28"/>
  <c r="Y2550" i="28"/>
  <c r="AA2550" i="28"/>
  <c r="AB2550" i="28" s="1"/>
  <c r="V2551" i="28"/>
  <c r="AA2551" i="28" s="1"/>
  <c r="AB2551" i="28" s="1"/>
  <c r="W2551" i="28"/>
  <c r="X2551" i="28"/>
  <c r="Y2551" i="28"/>
  <c r="V2552" i="28"/>
  <c r="AA2552" i="28" s="1"/>
  <c r="AB2552" i="28" s="1"/>
  <c r="W2552" i="28"/>
  <c r="X2552" i="28"/>
  <c r="Y2552" i="28"/>
  <c r="V2553" i="28"/>
  <c r="W2553" i="28"/>
  <c r="X2553" i="28"/>
  <c r="Y2553" i="28"/>
  <c r="V2554" i="28"/>
  <c r="W2554" i="28"/>
  <c r="X2554" i="28"/>
  <c r="Y2554" i="28"/>
  <c r="AA2554" i="28"/>
  <c r="AB2554" i="28" s="1"/>
  <c r="V2555" i="28"/>
  <c r="W2555" i="28"/>
  <c r="X2555" i="28"/>
  <c r="Y2555" i="28"/>
  <c r="V2556" i="28"/>
  <c r="W2556" i="28"/>
  <c r="X2556" i="28"/>
  <c r="Y2556" i="28"/>
  <c r="V2557" i="28"/>
  <c r="W2557" i="28"/>
  <c r="X2557" i="28"/>
  <c r="Y2557" i="28"/>
  <c r="AA2557" i="28" s="1"/>
  <c r="AB2557" i="28" s="1"/>
  <c r="V2558" i="28"/>
  <c r="W2558" i="28"/>
  <c r="X2558" i="28"/>
  <c r="Y2558" i="28"/>
  <c r="AA2558" i="28" s="1"/>
  <c r="AB2558" i="28" s="1"/>
  <c r="V2559" i="28"/>
  <c r="W2559" i="28"/>
  <c r="X2559" i="28"/>
  <c r="Y2559" i="28"/>
  <c r="V2560" i="28"/>
  <c r="W2560" i="28"/>
  <c r="X2560" i="28"/>
  <c r="Y2560" i="28"/>
  <c r="V2561" i="28"/>
  <c r="W2561" i="28"/>
  <c r="X2561" i="28"/>
  <c r="Y2561" i="28"/>
  <c r="V2562" i="28"/>
  <c r="W2562" i="28"/>
  <c r="X2562" i="28"/>
  <c r="Y2562" i="28"/>
  <c r="AA2562" i="28" s="1"/>
  <c r="AB2562" i="28" s="1"/>
  <c r="V2563" i="28"/>
  <c r="AA2563" i="28" s="1"/>
  <c r="AB2563" i="28" s="1"/>
  <c r="W2563" i="28"/>
  <c r="X2563" i="28"/>
  <c r="Y2563" i="28"/>
  <c r="V2564" i="28"/>
  <c r="AA2564" i="28" s="1"/>
  <c r="AB2564" i="28" s="1"/>
  <c r="W2564" i="28"/>
  <c r="X2564" i="28"/>
  <c r="Y2564" i="28"/>
  <c r="V2565" i="28"/>
  <c r="W2565" i="28"/>
  <c r="X2565" i="28"/>
  <c r="Y2565" i="28"/>
  <c r="V2566" i="28"/>
  <c r="W2566" i="28"/>
  <c r="X2566" i="28"/>
  <c r="Y2566" i="28"/>
  <c r="AA2566" i="28"/>
  <c r="AB2566" i="28" s="1"/>
  <c r="V2567" i="28"/>
  <c r="AA2567" i="28" s="1"/>
  <c r="AB2567" i="28" s="1"/>
  <c r="W2567" i="28"/>
  <c r="X2567" i="28"/>
  <c r="Y2567" i="28"/>
  <c r="V2568" i="28"/>
  <c r="AA2568" i="28" s="1"/>
  <c r="AB2568" i="28" s="1"/>
  <c r="W2568" i="28"/>
  <c r="X2568" i="28"/>
  <c r="Y2568" i="28"/>
  <c r="V2569" i="28"/>
  <c r="W2569" i="28"/>
  <c r="X2569" i="28"/>
  <c r="Y2569" i="28"/>
  <c r="V2570" i="28"/>
  <c r="W2570" i="28"/>
  <c r="X2570" i="28"/>
  <c r="Y2570" i="28"/>
  <c r="AA2570" i="28"/>
  <c r="AB2570" i="28" s="1"/>
  <c r="V2571" i="28"/>
  <c r="W2571" i="28"/>
  <c r="X2571" i="28"/>
  <c r="Y2571" i="28"/>
  <c r="V2572" i="28"/>
  <c r="W2572" i="28"/>
  <c r="X2572" i="28"/>
  <c r="Y2572" i="28"/>
  <c r="V2573" i="28"/>
  <c r="W2573" i="28"/>
  <c r="X2573" i="28"/>
  <c r="Y2573" i="28"/>
  <c r="AA2573" i="28" s="1"/>
  <c r="AB2573" i="28" s="1"/>
  <c r="V2574" i="28"/>
  <c r="W2574" i="28"/>
  <c r="X2574" i="28"/>
  <c r="Y2574" i="28"/>
  <c r="AA2574" i="28" s="1"/>
  <c r="AB2574" i="28" s="1"/>
  <c r="V2575" i="28"/>
  <c r="W2575" i="28"/>
  <c r="X2575" i="28"/>
  <c r="Y2575" i="28"/>
  <c r="V2576" i="28"/>
  <c r="W2576" i="28"/>
  <c r="X2576" i="28"/>
  <c r="Y2576" i="28"/>
  <c r="V2577" i="28"/>
  <c r="W2577" i="28"/>
  <c r="X2577" i="28"/>
  <c r="Y2577" i="28"/>
  <c r="V2578" i="28"/>
  <c r="W2578" i="28"/>
  <c r="X2578" i="28"/>
  <c r="Y2578" i="28"/>
  <c r="AA2578" i="28" s="1"/>
  <c r="AB2578" i="28" s="1"/>
  <c r="V2579" i="28"/>
  <c r="AA2579" i="28" s="1"/>
  <c r="AB2579" i="28" s="1"/>
  <c r="W2579" i="28"/>
  <c r="X2579" i="28"/>
  <c r="Y2579" i="28"/>
  <c r="V2580" i="28"/>
  <c r="AA2580" i="28" s="1"/>
  <c r="AB2580" i="28" s="1"/>
  <c r="W2580" i="28"/>
  <c r="X2580" i="28"/>
  <c r="Y2580" i="28"/>
  <c r="V2581" i="28"/>
  <c r="W2581" i="28"/>
  <c r="X2581" i="28"/>
  <c r="Y2581" i="28"/>
  <c r="V2582" i="28"/>
  <c r="W2582" i="28"/>
  <c r="X2582" i="28"/>
  <c r="Y2582" i="28"/>
  <c r="AA2582" i="28"/>
  <c r="AB2582" i="28" s="1"/>
  <c r="V2583" i="28"/>
  <c r="AA2583" i="28" s="1"/>
  <c r="AB2583" i="28" s="1"/>
  <c r="W2583" i="28"/>
  <c r="X2583" i="28"/>
  <c r="Y2583" i="28"/>
  <c r="V2584" i="28"/>
  <c r="AA2584" i="28" s="1"/>
  <c r="AB2584" i="28" s="1"/>
  <c r="W2584" i="28"/>
  <c r="X2584" i="28"/>
  <c r="Y2584" i="28"/>
  <c r="V2585" i="28"/>
  <c r="W2585" i="28"/>
  <c r="X2585" i="28"/>
  <c r="Y2585" i="28"/>
  <c r="V2586" i="28"/>
  <c r="W2586" i="28"/>
  <c r="X2586" i="28"/>
  <c r="Y2586" i="28"/>
  <c r="AA2586" i="28"/>
  <c r="AB2586" i="28" s="1"/>
  <c r="V2587" i="28"/>
  <c r="W2587" i="28"/>
  <c r="X2587" i="28"/>
  <c r="Y2587" i="28"/>
  <c r="V2588" i="28"/>
  <c r="W2588" i="28"/>
  <c r="X2588" i="28"/>
  <c r="Y2588" i="28"/>
  <c r="V2589" i="28"/>
  <c r="W2589" i="28"/>
  <c r="X2589" i="28"/>
  <c r="Y2589" i="28"/>
  <c r="V2590" i="28"/>
  <c r="W2590" i="28"/>
  <c r="X2590" i="28"/>
  <c r="Y2590" i="28"/>
  <c r="AA2590" i="28" s="1"/>
  <c r="AB2590" i="28" s="1"/>
  <c r="V2591" i="28"/>
  <c r="W2591" i="28"/>
  <c r="X2591" i="28"/>
  <c r="Y2591" i="28"/>
  <c r="V2592" i="28"/>
  <c r="W2592" i="28"/>
  <c r="X2592" i="28"/>
  <c r="Y2592" i="28"/>
  <c r="V2593" i="28"/>
  <c r="W2593" i="28"/>
  <c r="X2593" i="28"/>
  <c r="Y2593" i="28"/>
  <c r="V2594" i="28"/>
  <c r="W2594" i="28"/>
  <c r="X2594" i="28"/>
  <c r="Y2594" i="28"/>
  <c r="AA2594" i="28" s="1"/>
  <c r="AB2594" i="28" s="1"/>
  <c r="V2595" i="28"/>
  <c r="AA2595" i="28" s="1"/>
  <c r="AB2595" i="28" s="1"/>
  <c r="W2595" i="28"/>
  <c r="X2595" i="28"/>
  <c r="Y2595" i="28"/>
  <c r="V2596" i="28"/>
  <c r="AA2596" i="28" s="1"/>
  <c r="AB2596" i="28" s="1"/>
  <c r="W2596" i="28"/>
  <c r="X2596" i="28"/>
  <c r="Y2596" i="28"/>
  <c r="V2597" i="28"/>
  <c r="W2597" i="28"/>
  <c r="X2597" i="28"/>
  <c r="Y2597" i="28"/>
  <c r="V2598" i="28"/>
  <c r="W2598" i="28"/>
  <c r="X2598" i="28"/>
  <c r="Y2598" i="28"/>
  <c r="AA2598" i="28"/>
  <c r="AB2598" i="28" s="1"/>
  <c r="V2599" i="28"/>
  <c r="W2599" i="28"/>
  <c r="X2599" i="28"/>
  <c r="Y2599" i="28"/>
  <c r="V2600" i="28"/>
  <c r="W2600" i="28"/>
  <c r="X2600" i="28"/>
  <c r="Y2600" i="28"/>
  <c r="V2601" i="28"/>
  <c r="W2601" i="28"/>
  <c r="X2601" i="28"/>
  <c r="Y2601" i="28"/>
  <c r="AA2601" i="28" s="1"/>
  <c r="AB2601" i="28" s="1"/>
  <c r="V2602" i="28"/>
  <c r="W2602" i="28"/>
  <c r="X2602" i="28"/>
  <c r="Y2602" i="28"/>
  <c r="AA2602" i="28" s="1"/>
  <c r="AB2602" i="28" s="1"/>
  <c r="V2603" i="28"/>
  <c r="W2603" i="28"/>
  <c r="X2603" i="28"/>
  <c r="Y2603" i="28"/>
  <c r="V2604" i="28"/>
  <c r="W2604" i="28"/>
  <c r="X2604" i="28"/>
  <c r="Y2604" i="28"/>
  <c r="V2605" i="28"/>
  <c r="W2605" i="28"/>
  <c r="X2605" i="28"/>
  <c r="Y2605" i="28"/>
  <c r="V2606" i="28"/>
  <c r="W2606" i="28"/>
  <c r="X2606" i="28"/>
  <c r="Y2606" i="28"/>
  <c r="AA2606" i="28" s="1"/>
  <c r="AB2606" i="28" s="1"/>
  <c r="V2607" i="28"/>
  <c r="W2607" i="28"/>
  <c r="X2607" i="28"/>
  <c r="Y2607" i="28"/>
  <c r="V2608" i="28"/>
  <c r="W2608" i="28"/>
  <c r="X2608" i="28"/>
  <c r="Y2608" i="28"/>
  <c r="V2609" i="28"/>
  <c r="W2609" i="28"/>
  <c r="X2609" i="28"/>
  <c r="Y2609" i="28"/>
  <c r="V2610" i="28"/>
  <c r="W2610" i="28"/>
  <c r="X2610" i="28"/>
  <c r="Y2610" i="28"/>
  <c r="AA2610" i="28" s="1"/>
  <c r="AB2610" i="28" s="1"/>
  <c r="V2611" i="28"/>
  <c r="AA2611" i="28" s="1"/>
  <c r="AB2611" i="28" s="1"/>
  <c r="W2611" i="28"/>
  <c r="X2611" i="28"/>
  <c r="Y2611" i="28"/>
  <c r="V2612" i="28"/>
  <c r="AA2612" i="28" s="1"/>
  <c r="AB2612" i="28" s="1"/>
  <c r="W2612" i="28"/>
  <c r="X2612" i="28"/>
  <c r="Y2612" i="28"/>
  <c r="V2613" i="28"/>
  <c r="W2613" i="28"/>
  <c r="X2613" i="28"/>
  <c r="Y2613" i="28"/>
  <c r="V2614" i="28"/>
  <c r="W2614" i="28"/>
  <c r="X2614" i="28"/>
  <c r="Y2614" i="28"/>
  <c r="AA2614" i="28"/>
  <c r="AB2614" i="28" s="1"/>
  <c r="V2615" i="28"/>
  <c r="W2615" i="28"/>
  <c r="X2615" i="28"/>
  <c r="Y2615" i="28"/>
  <c r="V2616" i="28"/>
  <c r="W2616" i="28"/>
  <c r="X2616" i="28"/>
  <c r="Y2616" i="28"/>
  <c r="V2617" i="28"/>
  <c r="W2617" i="28"/>
  <c r="X2617" i="28"/>
  <c r="Y2617" i="28"/>
  <c r="AA2617" i="28" s="1"/>
  <c r="AB2617" i="28" s="1"/>
  <c r="V2618" i="28"/>
  <c r="W2618" i="28"/>
  <c r="X2618" i="28"/>
  <c r="Y2618" i="28"/>
  <c r="AA2618" i="28" s="1"/>
  <c r="AB2618" i="28" s="1"/>
  <c r="V2619" i="28"/>
  <c r="W2619" i="28"/>
  <c r="X2619" i="28"/>
  <c r="Y2619" i="28"/>
  <c r="V2620" i="28"/>
  <c r="W2620" i="28"/>
  <c r="X2620" i="28"/>
  <c r="Y2620" i="28"/>
  <c r="V2621" i="28"/>
  <c r="W2621" i="28"/>
  <c r="X2621" i="28"/>
  <c r="Y2621" i="28"/>
  <c r="V2622" i="28"/>
  <c r="W2622" i="28"/>
  <c r="X2622" i="28"/>
  <c r="Y2622" i="28"/>
  <c r="AA2622" i="28" s="1"/>
  <c r="AB2622" i="28" s="1"/>
  <c r="V2623" i="28"/>
  <c r="W2623" i="28"/>
  <c r="X2623" i="28"/>
  <c r="Y2623" i="28"/>
  <c r="V2624" i="28"/>
  <c r="W2624" i="28"/>
  <c r="X2624" i="28"/>
  <c r="Y2624" i="28"/>
  <c r="V2625" i="28"/>
  <c r="W2625" i="28"/>
  <c r="X2625" i="28"/>
  <c r="Y2625" i="28"/>
  <c r="AA2625" i="28" s="1"/>
  <c r="AB2625" i="28" s="1"/>
  <c r="V2626" i="28"/>
  <c r="W2626" i="28"/>
  <c r="X2626" i="28"/>
  <c r="Y2626" i="28"/>
  <c r="AA2626" i="28" s="1"/>
  <c r="AB2626" i="28" s="1"/>
  <c r="V2627" i="28"/>
  <c r="AA2627" i="28" s="1"/>
  <c r="AB2627" i="28" s="1"/>
  <c r="W2627" i="28"/>
  <c r="X2627" i="28"/>
  <c r="Y2627" i="28"/>
  <c r="V2628" i="28"/>
  <c r="AA2628" i="28" s="1"/>
  <c r="AB2628" i="28" s="1"/>
  <c r="W2628" i="28"/>
  <c r="X2628" i="28"/>
  <c r="Y2628" i="28"/>
  <c r="V2629" i="28"/>
  <c r="W2629" i="28"/>
  <c r="X2629" i="28"/>
  <c r="Y2629" i="28"/>
  <c r="V2630" i="28"/>
  <c r="W2630" i="28"/>
  <c r="X2630" i="28"/>
  <c r="Y2630" i="28"/>
  <c r="AA2630" i="28"/>
  <c r="AB2630" i="28" s="1"/>
  <c r="V2631" i="28"/>
  <c r="W2631" i="28"/>
  <c r="X2631" i="28"/>
  <c r="Y2631" i="28"/>
  <c r="V2632" i="28"/>
  <c r="W2632" i="28"/>
  <c r="X2632" i="28"/>
  <c r="Y2632" i="28"/>
  <c r="V2633" i="28"/>
  <c r="W2633" i="28"/>
  <c r="X2633" i="28"/>
  <c r="Y2633" i="28"/>
  <c r="AA2633" i="28" s="1"/>
  <c r="AB2633" i="28" s="1"/>
  <c r="V2634" i="28"/>
  <c r="W2634" i="28"/>
  <c r="X2634" i="28"/>
  <c r="Y2634" i="28"/>
  <c r="AA2634" i="28" s="1"/>
  <c r="AB2634" i="28" s="1"/>
  <c r="V2635" i="28"/>
  <c r="W2635" i="28"/>
  <c r="X2635" i="28"/>
  <c r="Y2635" i="28"/>
  <c r="V2636" i="28"/>
  <c r="W2636" i="28"/>
  <c r="X2636" i="28"/>
  <c r="Y2636" i="28"/>
  <c r="V2637" i="28"/>
  <c r="W2637" i="28"/>
  <c r="X2637" i="28"/>
  <c r="Y2637" i="28"/>
  <c r="AA2637" i="28" s="1"/>
  <c r="AB2637" i="28" s="1"/>
  <c r="V2638" i="28"/>
  <c r="W2638" i="28"/>
  <c r="X2638" i="28"/>
  <c r="Y2638" i="28"/>
  <c r="AA2638" i="28" s="1"/>
  <c r="AB2638" i="28" s="1"/>
  <c r="V2639" i="28"/>
  <c r="W2639" i="28"/>
  <c r="X2639" i="28"/>
  <c r="Y2639" i="28"/>
  <c r="V2640" i="28"/>
  <c r="W2640" i="28"/>
  <c r="X2640" i="28"/>
  <c r="Y2640" i="28"/>
  <c r="V2641" i="28"/>
  <c r="W2641" i="28"/>
  <c r="X2641" i="28"/>
  <c r="Y2641" i="28"/>
  <c r="AA2641" i="28" s="1"/>
  <c r="AB2641" i="28" s="1"/>
  <c r="V2642" i="28"/>
  <c r="W2642" i="28"/>
  <c r="X2642" i="28"/>
  <c r="Y2642" i="28"/>
  <c r="AA2642" i="28" s="1"/>
  <c r="AB2642" i="28" s="1"/>
  <c r="V2643" i="28"/>
  <c r="AA2643" i="28" s="1"/>
  <c r="AB2643" i="28" s="1"/>
  <c r="W2643" i="28"/>
  <c r="X2643" i="28"/>
  <c r="Y2643" i="28"/>
  <c r="V2644" i="28"/>
  <c r="AA2644" i="28" s="1"/>
  <c r="AB2644" i="28" s="1"/>
  <c r="W2644" i="28"/>
  <c r="X2644" i="28"/>
  <c r="Y2644" i="28"/>
  <c r="V2645" i="28"/>
  <c r="W2645" i="28"/>
  <c r="X2645" i="28"/>
  <c r="Y2645" i="28"/>
  <c r="V2646" i="28"/>
  <c r="W2646" i="28"/>
  <c r="X2646" i="28"/>
  <c r="Y2646" i="28"/>
  <c r="AA2646" i="28"/>
  <c r="AB2646" i="28" s="1"/>
  <c r="V2647" i="28"/>
  <c r="W2647" i="28"/>
  <c r="X2647" i="28"/>
  <c r="Y2647" i="28"/>
  <c r="V2648" i="28"/>
  <c r="W2648" i="28"/>
  <c r="X2648" i="28"/>
  <c r="Y2648" i="28"/>
  <c r="V2649" i="28"/>
  <c r="W2649" i="28"/>
  <c r="X2649" i="28"/>
  <c r="Y2649" i="28"/>
  <c r="AA2649" i="28" s="1"/>
  <c r="AB2649" i="28" s="1"/>
  <c r="V2650" i="28"/>
  <c r="W2650" i="28"/>
  <c r="X2650" i="28"/>
  <c r="Y2650" i="28"/>
  <c r="AA2650" i="28" s="1"/>
  <c r="AB2650" i="28" s="1"/>
  <c r="V2651" i="28"/>
  <c r="W2651" i="28"/>
  <c r="X2651" i="28"/>
  <c r="Y2651" i="28"/>
  <c r="V2652" i="28"/>
  <c r="W2652" i="28"/>
  <c r="X2652" i="28"/>
  <c r="Y2652" i="28"/>
  <c r="V2653" i="28"/>
  <c r="W2653" i="28"/>
  <c r="X2653" i="28"/>
  <c r="Y2653" i="28"/>
  <c r="AA2653" i="28" s="1"/>
  <c r="AB2653" i="28" s="1"/>
  <c r="V2654" i="28"/>
  <c r="W2654" i="28"/>
  <c r="X2654" i="28"/>
  <c r="Y2654" i="28"/>
  <c r="AA2654" i="28" s="1"/>
  <c r="AB2654" i="28" s="1"/>
  <c r="V2655" i="28"/>
  <c r="W2655" i="28"/>
  <c r="X2655" i="28"/>
  <c r="Y2655" i="28"/>
  <c r="V2656" i="28"/>
  <c r="W2656" i="28"/>
  <c r="X2656" i="28"/>
  <c r="Y2656" i="28"/>
  <c r="V2657" i="28"/>
  <c r="W2657" i="28"/>
  <c r="X2657" i="28"/>
  <c r="Y2657" i="28"/>
  <c r="AA2657" i="28" s="1"/>
  <c r="AB2657" i="28" s="1"/>
  <c r="V2658" i="28"/>
  <c r="W2658" i="28"/>
  <c r="X2658" i="28"/>
  <c r="Y2658" i="28"/>
  <c r="AA2658" i="28" s="1"/>
  <c r="AB2658" i="28" s="1"/>
  <c r="V2659" i="28"/>
  <c r="AA2659" i="28" s="1"/>
  <c r="AB2659" i="28" s="1"/>
  <c r="W2659" i="28"/>
  <c r="X2659" i="28"/>
  <c r="Y2659" i="28"/>
  <c r="V2660" i="28"/>
  <c r="AA2660" i="28" s="1"/>
  <c r="AB2660" i="28" s="1"/>
  <c r="W2660" i="28"/>
  <c r="X2660" i="28"/>
  <c r="Y2660" i="28"/>
  <c r="V2661" i="28"/>
  <c r="W2661" i="28"/>
  <c r="X2661" i="28"/>
  <c r="Y2661" i="28"/>
  <c r="V2662" i="28"/>
  <c r="W2662" i="28"/>
  <c r="X2662" i="28"/>
  <c r="Y2662" i="28"/>
  <c r="AA2662" i="28"/>
  <c r="AB2662" i="28" s="1"/>
  <c r="V2663" i="28"/>
  <c r="W2663" i="28"/>
  <c r="X2663" i="28"/>
  <c r="Y2663" i="28"/>
  <c r="V2664" i="28"/>
  <c r="W2664" i="28"/>
  <c r="X2664" i="28"/>
  <c r="Y2664" i="28"/>
  <c r="V2665" i="28"/>
  <c r="W2665" i="28"/>
  <c r="X2665" i="28"/>
  <c r="Y2665" i="28"/>
  <c r="AA2665" i="28" s="1"/>
  <c r="AB2665" i="28" s="1"/>
  <c r="V2666" i="28"/>
  <c r="W2666" i="28"/>
  <c r="X2666" i="28"/>
  <c r="Y2666" i="28"/>
  <c r="AA2666" i="28" s="1"/>
  <c r="AB2666" i="28" s="1"/>
  <c r="V2667" i="28"/>
  <c r="W2667" i="28"/>
  <c r="X2667" i="28"/>
  <c r="Y2667" i="28"/>
  <c r="V2668" i="28"/>
  <c r="W2668" i="28"/>
  <c r="X2668" i="28"/>
  <c r="Y2668" i="28"/>
  <c r="V2669" i="28"/>
  <c r="W2669" i="28"/>
  <c r="X2669" i="28"/>
  <c r="Y2669" i="28"/>
  <c r="AA2669" i="28" s="1"/>
  <c r="AB2669" i="28" s="1"/>
  <c r="V2670" i="28"/>
  <c r="W2670" i="28"/>
  <c r="X2670" i="28"/>
  <c r="Y2670" i="28"/>
  <c r="AA2670" i="28" s="1"/>
  <c r="AB2670" i="28" s="1"/>
  <c r="V2671" i="28"/>
  <c r="W2671" i="28"/>
  <c r="X2671" i="28"/>
  <c r="Y2671" i="28"/>
  <c r="V2672" i="28"/>
  <c r="W2672" i="28"/>
  <c r="X2672" i="28"/>
  <c r="Y2672" i="28"/>
  <c r="V2673" i="28"/>
  <c r="W2673" i="28"/>
  <c r="X2673" i="28"/>
  <c r="Y2673" i="28"/>
  <c r="V2674" i="28"/>
  <c r="W2674" i="28"/>
  <c r="X2674" i="28"/>
  <c r="Y2674" i="28"/>
  <c r="AA2674" i="28" s="1"/>
  <c r="AB2674" i="28" s="1"/>
  <c r="V2675" i="28"/>
  <c r="AA2675" i="28" s="1"/>
  <c r="AB2675" i="28" s="1"/>
  <c r="W2675" i="28"/>
  <c r="X2675" i="28"/>
  <c r="Y2675" i="28"/>
  <c r="V2676" i="28"/>
  <c r="AA2676" i="28" s="1"/>
  <c r="AB2676" i="28" s="1"/>
  <c r="W2676" i="28"/>
  <c r="X2676" i="28"/>
  <c r="Y2676" i="28"/>
  <c r="V2677" i="28"/>
  <c r="W2677" i="28"/>
  <c r="X2677" i="28"/>
  <c r="Y2677" i="28"/>
  <c r="V2678" i="28"/>
  <c r="W2678" i="28"/>
  <c r="X2678" i="28"/>
  <c r="Y2678" i="28"/>
  <c r="AA2678" i="28"/>
  <c r="AB2678" i="28" s="1"/>
  <c r="V2679" i="28"/>
  <c r="W2679" i="28"/>
  <c r="X2679" i="28"/>
  <c r="Y2679" i="28"/>
  <c r="V2680" i="28"/>
  <c r="W2680" i="28"/>
  <c r="X2680" i="28"/>
  <c r="Y2680" i="28"/>
  <c r="V2681" i="28"/>
  <c r="W2681" i="28"/>
  <c r="X2681" i="28"/>
  <c r="Y2681" i="28"/>
  <c r="AA2681" i="28" s="1"/>
  <c r="AB2681" i="28" s="1"/>
  <c r="V2682" i="28"/>
  <c r="W2682" i="28"/>
  <c r="X2682" i="28"/>
  <c r="Y2682" i="28"/>
  <c r="AA2682" i="28" s="1"/>
  <c r="AB2682" i="28" s="1"/>
  <c r="V2683" i="28"/>
  <c r="W2683" i="28"/>
  <c r="X2683" i="28"/>
  <c r="Y2683" i="28"/>
  <c r="V2684" i="28"/>
  <c r="W2684" i="28"/>
  <c r="X2684" i="28"/>
  <c r="Y2684" i="28"/>
  <c r="V2685" i="28"/>
  <c r="W2685" i="28"/>
  <c r="X2685" i="28"/>
  <c r="Y2685" i="28"/>
  <c r="V2686" i="28"/>
  <c r="W2686" i="28"/>
  <c r="X2686" i="28"/>
  <c r="Y2686" i="28"/>
  <c r="AA2686" i="28" s="1"/>
  <c r="AB2686" i="28" s="1"/>
  <c r="V2687" i="28"/>
  <c r="W2687" i="28"/>
  <c r="X2687" i="28"/>
  <c r="Y2687" i="28"/>
  <c r="V2688" i="28"/>
  <c r="W2688" i="28"/>
  <c r="X2688" i="28"/>
  <c r="Y2688" i="28"/>
  <c r="V2689" i="28"/>
  <c r="W2689" i="28"/>
  <c r="X2689" i="28"/>
  <c r="Y2689" i="28"/>
  <c r="V2690" i="28"/>
  <c r="W2690" i="28"/>
  <c r="X2690" i="28"/>
  <c r="Y2690" i="28"/>
  <c r="AA2690" i="28" s="1"/>
  <c r="AB2690" i="28" s="1"/>
  <c r="V2691" i="28"/>
  <c r="AA2691" i="28" s="1"/>
  <c r="AB2691" i="28" s="1"/>
  <c r="W2691" i="28"/>
  <c r="X2691" i="28"/>
  <c r="Y2691" i="28"/>
  <c r="V2692" i="28"/>
  <c r="AA2692" i="28" s="1"/>
  <c r="AB2692" i="28" s="1"/>
  <c r="W2692" i="28"/>
  <c r="X2692" i="28"/>
  <c r="Y2692" i="28"/>
  <c r="V2693" i="28"/>
  <c r="W2693" i="28"/>
  <c r="X2693" i="28"/>
  <c r="Y2693" i="28"/>
  <c r="V2694" i="28"/>
  <c r="W2694" i="28"/>
  <c r="X2694" i="28"/>
  <c r="Y2694" i="28"/>
  <c r="AA2694" i="28"/>
  <c r="AB2694" i="28" s="1"/>
  <c r="V2695" i="28"/>
  <c r="W2695" i="28"/>
  <c r="X2695" i="28"/>
  <c r="Y2695" i="28"/>
  <c r="V2696" i="28"/>
  <c r="W2696" i="28"/>
  <c r="X2696" i="28"/>
  <c r="Y2696" i="28"/>
  <c r="V2697" i="28"/>
  <c r="W2697" i="28"/>
  <c r="X2697" i="28"/>
  <c r="Y2697" i="28"/>
  <c r="V2698" i="28"/>
  <c r="W2698" i="28"/>
  <c r="X2698" i="28"/>
  <c r="Y2698" i="28"/>
  <c r="AA2698" i="28" s="1"/>
  <c r="AB2698" i="28" s="1"/>
  <c r="V2699" i="28"/>
  <c r="W2699" i="28"/>
  <c r="X2699" i="28"/>
  <c r="Y2699" i="28"/>
  <c r="V2700" i="28"/>
  <c r="W2700" i="28"/>
  <c r="X2700" i="28"/>
  <c r="Y2700" i="28"/>
  <c r="V2701" i="28"/>
  <c r="W2701" i="28"/>
  <c r="X2701" i="28"/>
  <c r="Y2701" i="28"/>
  <c r="V2702" i="28"/>
  <c r="W2702" i="28"/>
  <c r="X2702" i="28"/>
  <c r="Y2702" i="28"/>
  <c r="AA2702" i="28" s="1"/>
  <c r="AB2702" i="28" s="1"/>
  <c r="V2703" i="28"/>
  <c r="W2703" i="28"/>
  <c r="X2703" i="28"/>
  <c r="Y2703" i="28"/>
  <c r="V2704" i="28"/>
  <c r="W2704" i="28"/>
  <c r="X2704" i="28"/>
  <c r="Y2704" i="28"/>
  <c r="V2705" i="28"/>
  <c r="W2705" i="28"/>
  <c r="X2705" i="28"/>
  <c r="Y2705" i="28"/>
  <c r="V2706" i="28"/>
  <c r="W2706" i="28"/>
  <c r="X2706" i="28"/>
  <c r="Y2706" i="28"/>
  <c r="AA2706" i="28" s="1"/>
  <c r="AB2706" i="28" s="1"/>
  <c r="V2707" i="28"/>
  <c r="AA2707" i="28" s="1"/>
  <c r="AB2707" i="28" s="1"/>
  <c r="W2707" i="28"/>
  <c r="X2707" i="28"/>
  <c r="Y2707" i="28"/>
  <c r="V2708" i="28"/>
  <c r="AA2708" i="28" s="1"/>
  <c r="AB2708" i="28" s="1"/>
  <c r="W2708" i="28"/>
  <c r="X2708" i="28"/>
  <c r="Y2708" i="28"/>
  <c r="V2709" i="28"/>
  <c r="W2709" i="28"/>
  <c r="X2709" i="28"/>
  <c r="Y2709" i="28"/>
  <c r="V2710" i="28"/>
  <c r="W2710" i="28"/>
  <c r="X2710" i="28"/>
  <c r="Y2710" i="28"/>
  <c r="AA2710" i="28"/>
  <c r="AB2710" i="28" s="1"/>
  <c r="V2711" i="28"/>
  <c r="W2711" i="28"/>
  <c r="X2711" i="28"/>
  <c r="Y2711" i="28"/>
  <c r="V2712" i="28"/>
  <c r="W2712" i="28"/>
  <c r="X2712" i="28"/>
  <c r="Y2712" i="28"/>
  <c r="V2713" i="28"/>
  <c r="W2713" i="28"/>
  <c r="X2713" i="28"/>
  <c r="Y2713" i="28"/>
  <c r="AA2713" i="28" s="1"/>
  <c r="AB2713" i="28" s="1"/>
  <c r="V2714" i="28"/>
  <c r="W2714" i="28"/>
  <c r="X2714" i="28"/>
  <c r="Y2714" i="28"/>
  <c r="AA2714" i="28" s="1"/>
  <c r="AB2714" i="28" s="1"/>
  <c r="V2715" i="28"/>
  <c r="W2715" i="28"/>
  <c r="X2715" i="28"/>
  <c r="Y2715" i="28"/>
  <c r="V2716" i="28"/>
  <c r="W2716" i="28"/>
  <c r="X2716" i="28"/>
  <c r="Y2716" i="28"/>
  <c r="V2717" i="28"/>
  <c r="W2717" i="28"/>
  <c r="X2717" i="28"/>
  <c r="Y2717" i="28"/>
  <c r="V2718" i="28"/>
  <c r="W2718" i="28"/>
  <c r="X2718" i="28"/>
  <c r="Y2718" i="28"/>
  <c r="AA2718" i="28" s="1"/>
  <c r="AB2718" i="28" s="1"/>
  <c r="V2719" i="28"/>
  <c r="W2719" i="28"/>
  <c r="X2719" i="28"/>
  <c r="Y2719" i="28"/>
  <c r="V2720" i="28"/>
  <c r="W2720" i="28"/>
  <c r="X2720" i="28"/>
  <c r="Y2720" i="28"/>
  <c r="V2721" i="28"/>
  <c r="W2721" i="28"/>
  <c r="X2721" i="28"/>
  <c r="Y2721" i="28"/>
  <c r="V2722" i="28"/>
  <c r="W2722" i="28"/>
  <c r="X2722" i="28"/>
  <c r="AA2722" i="28" s="1"/>
  <c r="AB2722" i="28" s="1"/>
  <c r="Y2722" i="28"/>
  <c r="V2723" i="28"/>
  <c r="AA2723" i="28" s="1"/>
  <c r="AB2723" i="28" s="1"/>
  <c r="W2723" i="28"/>
  <c r="X2723" i="28"/>
  <c r="Y2723" i="28"/>
  <c r="V2724" i="28"/>
  <c r="AA2724" i="28" s="1"/>
  <c r="AB2724" i="28" s="1"/>
  <c r="W2724" i="28"/>
  <c r="X2724" i="28"/>
  <c r="Y2724" i="28"/>
  <c r="V2725" i="28"/>
  <c r="W2725" i="28"/>
  <c r="X2725" i="28"/>
  <c r="Y2725" i="28"/>
  <c r="V2726" i="28"/>
  <c r="W2726" i="28"/>
  <c r="X2726" i="28"/>
  <c r="Y2726" i="28"/>
  <c r="AA2726" i="28"/>
  <c r="AB2726" i="28" s="1"/>
  <c r="V2727" i="28"/>
  <c r="W2727" i="28"/>
  <c r="X2727" i="28"/>
  <c r="Y2727" i="28"/>
  <c r="V2728" i="28"/>
  <c r="W2728" i="28"/>
  <c r="X2728" i="28"/>
  <c r="Y2728" i="28"/>
  <c r="V2729" i="28"/>
  <c r="W2729" i="28"/>
  <c r="X2729" i="28"/>
  <c r="Y2729" i="28"/>
  <c r="V2730" i="28"/>
  <c r="W2730" i="28"/>
  <c r="X2730" i="28"/>
  <c r="Y2730" i="28"/>
  <c r="AA2730" i="28" s="1"/>
  <c r="AB2730" i="28" s="1"/>
  <c r="V2731" i="28"/>
  <c r="W2731" i="28"/>
  <c r="X2731" i="28"/>
  <c r="Y2731" i="28"/>
  <c r="V2732" i="28"/>
  <c r="W2732" i="28"/>
  <c r="X2732" i="28"/>
  <c r="Y2732" i="28"/>
  <c r="V2733" i="28"/>
  <c r="W2733" i="28"/>
  <c r="X2733" i="28"/>
  <c r="Y2733" i="28"/>
  <c r="V2734" i="28"/>
  <c r="W2734" i="28"/>
  <c r="X2734" i="28"/>
  <c r="Y2734" i="28"/>
  <c r="AA2734" i="28" s="1"/>
  <c r="AB2734" i="28" s="1"/>
  <c r="V2735" i="28"/>
  <c r="W2735" i="28"/>
  <c r="X2735" i="28"/>
  <c r="Y2735" i="28"/>
  <c r="V2736" i="28"/>
  <c r="W2736" i="28"/>
  <c r="X2736" i="28"/>
  <c r="Y2736" i="28"/>
  <c r="V2737" i="28"/>
  <c r="W2737" i="28"/>
  <c r="X2737" i="28"/>
  <c r="Y2737" i="28"/>
  <c r="V2738" i="28"/>
  <c r="W2738" i="28"/>
  <c r="X2738" i="28"/>
  <c r="Y2738" i="28"/>
  <c r="AA2738" i="28" s="1"/>
  <c r="AB2738" i="28" s="1"/>
  <c r="V2739" i="28"/>
  <c r="AA2739" i="28" s="1"/>
  <c r="AB2739" i="28" s="1"/>
  <c r="W2739" i="28"/>
  <c r="X2739" i="28"/>
  <c r="Y2739" i="28"/>
  <c r="V2740" i="28"/>
  <c r="AA2740" i="28" s="1"/>
  <c r="AB2740" i="28" s="1"/>
  <c r="W2740" i="28"/>
  <c r="X2740" i="28"/>
  <c r="Y2740" i="28"/>
  <c r="V2741" i="28"/>
  <c r="W2741" i="28"/>
  <c r="X2741" i="28"/>
  <c r="Y2741" i="28"/>
  <c r="V2742" i="28"/>
  <c r="W2742" i="28"/>
  <c r="X2742" i="28"/>
  <c r="Y2742" i="28"/>
  <c r="AA2742" i="28"/>
  <c r="AB2742" i="28" s="1"/>
  <c r="V2743" i="28"/>
  <c r="W2743" i="28"/>
  <c r="X2743" i="28"/>
  <c r="Y2743" i="28"/>
  <c r="V2744" i="28"/>
  <c r="W2744" i="28"/>
  <c r="X2744" i="28"/>
  <c r="Y2744" i="28"/>
  <c r="V2745" i="28"/>
  <c r="W2745" i="28"/>
  <c r="X2745" i="28"/>
  <c r="Y2745" i="28"/>
  <c r="AA2745" i="28" s="1"/>
  <c r="AB2745" i="28" s="1"/>
  <c r="V2746" i="28"/>
  <c r="W2746" i="28"/>
  <c r="X2746" i="28"/>
  <c r="Y2746" i="28"/>
  <c r="AA2746" i="28" s="1"/>
  <c r="AB2746" i="28" s="1"/>
  <c r="V2747" i="28"/>
  <c r="W2747" i="28"/>
  <c r="X2747" i="28"/>
  <c r="Y2747" i="28"/>
  <c r="V2748" i="28"/>
  <c r="W2748" i="28"/>
  <c r="X2748" i="28"/>
  <c r="Y2748" i="28"/>
  <c r="V2749" i="28"/>
  <c r="W2749" i="28"/>
  <c r="X2749" i="28"/>
  <c r="Y2749" i="28"/>
  <c r="V2750" i="28"/>
  <c r="W2750" i="28"/>
  <c r="X2750" i="28"/>
  <c r="Y2750" i="28"/>
  <c r="AA2750" i="28" s="1"/>
  <c r="AB2750" i="28" s="1"/>
  <c r="V2751" i="28"/>
  <c r="W2751" i="28"/>
  <c r="X2751" i="28"/>
  <c r="Y2751" i="28"/>
  <c r="V2752" i="28"/>
  <c r="W2752" i="28"/>
  <c r="X2752" i="28"/>
  <c r="Y2752" i="28"/>
  <c r="V2753" i="28"/>
  <c r="W2753" i="28"/>
  <c r="X2753" i="28"/>
  <c r="Y2753" i="28"/>
  <c r="V2754" i="28"/>
  <c r="W2754" i="28"/>
  <c r="X2754" i="28"/>
  <c r="Y2754" i="28"/>
  <c r="AA2754" i="28" s="1"/>
  <c r="AB2754" i="28" s="1"/>
  <c r="V2755" i="28"/>
  <c r="AA2755" i="28" s="1"/>
  <c r="AB2755" i="28" s="1"/>
  <c r="W2755" i="28"/>
  <c r="X2755" i="28"/>
  <c r="Y2755" i="28"/>
  <c r="V2756" i="28"/>
  <c r="AA2756" i="28" s="1"/>
  <c r="AB2756" i="28" s="1"/>
  <c r="W2756" i="28"/>
  <c r="X2756" i="28"/>
  <c r="Y2756" i="28"/>
  <c r="V2757" i="28"/>
  <c r="W2757" i="28"/>
  <c r="X2757" i="28"/>
  <c r="Y2757" i="28"/>
  <c r="V2758" i="28"/>
  <c r="W2758" i="28"/>
  <c r="X2758" i="28"/>
  <c r="Y2758" i="28"/>
  <c r="AA2758" i="28"/>
  <c r="AB2758" i="28" s="1"/>
  <c r="V2759" i="28"/>
  <c r="W2759" i="28"/>
  <c r="X2759" i="28"/>
  <c r="Y2759" i="28"/>
  <c r="V2760" i="28"/>
  <c r="W2760" i="28"/>
  <c r="X2760" i="28"/>
  <c r="Y2760" i="28"/>
  <c r="V2761" i="28"/>
  <c r="W2761" i="28"/>
  <c r="X2761" i="28"/>
  <c r="Y2761" i="28"/>
  <c r="V2762" i="28"/>
  <c r="W2762" i="28"/>
  <c r="X2762" i="28"/>
  <c r="Y2762" i="28"/>
  <c r="AA2762" i="28" s="1"/>
  <c r="AB2762" i="28" s="1"/>
  <c r="V2763" i="28"/>
  <c r="W2763" i="28"/>
  <c r="X2763" i="28"/>
  <c r="Y2763" i="28"/>
  <c r="V2764" i="28"/>
  <c r="W2764" i="28"/>
  <c r="X2764" i="28"/>
  <c r="Y2764" i="28"/>
  <c r="V2765" i="28"/>
  <c r="W2765" i="28"/>
  <c r="X2765" i="28"/>
  <c r="Y2765" i="28"/>
  <c r="V2766" i="28"/>
  <c r="W2766" i="28"/>
  <c r="X2766" i="28"/>
  <c r="Y2766" i="28"/>
  <c r="AA2766" i="28" s="1"/>
  <c r="AB2766" i="28" s="1"/>
  <c r="V2767" i="28"/>
  <c r="W2767" i="28"/>
  <c r="X2767" i="28"/>
  <c r="Y2767" i="28"/>
  <c r="V2768" i="28"/>
  <c r="W2768" i="28"/>
  <c r="X2768" i="28"/>
  <c r="Y2768" i="28"/>
  <c r="V2769" i="28"/>
  <c r="W2769" i="28"/>
  <c r="X2769" i="28"/>
  <c r="Y2769" i="28"/>
  <c r="V2770" i="28"/>
  <c r="W2770" i="28"/>
  <c r="X2770" i="28"/>
  <c r="Y2770" i="28"/>
  <c r="AA2770" i="28" s="1"/>
  <c r="AB2770" i="28" s="1"/>
  <c r="V2771" i="28"/>
  <c r="AA2771" i="28" s="1"/>
  <c r="AB2771" i="28" s="1"/>
  <c r="W2771" i="28"/>
  <c r="X2771" i="28"/>
  <c r="Y2771" i="28"/>
  <c r="V2772" i="28"/>
  <c r="AA2772" i="28" s="1"/>
  <c r="AB2772" i="28" s="1"/>
  <c r="W2772" i="28"/>
  <c r="X2772" i="28"/>
  <c r="Y2772" i="28"/>
  <c r="V2773" i="28"/>
  <c r="W2773" i="28"/>
  <c r="X2773" i="28"/>
  <c r="Y2773" i="28"/>
  <c r="V2774" i="28"/>
  <c r="W2774" i="28"/>
  <c r="X2774" i="28"/>
  <c r="Y2774" i="28"/>
  <c r="AA2774" i="28"/>
  <c r="AB2774" i="28" s="1"/>
  <c r="V2775" i="28"/>
  <c r="W2775" i="28"/>
  <c r="X2775" i="28"/>
  <c r="Y2775" i="28"/>
  <c r="V2776" i="28"/>
  <c r="W2776" i="28"/>
  <c r="X2776" i="28"/>
  <c r="Y2776" i="28"/>
  <c r="V2777" i="28"/>
  <c r="W2777" i="28"/>
  <c r="X2777" i="28"/>
  <c r="Y2777" i="28"/>
  <c r="AA2777" i="28" s="1"/>
  <c r="AB2777" i="28" s="1"/>
  <c r="V2778" i="28"/>
  <c r="W2778" i="28"/>
  <c r="X2778" i="28"/>
  <c r="Y2778" i="28"/>
  <c r="AA2778" i="28" s="1"/>
  <c r="AB2778" i="28" s="1"/>
  <c r="V2779" i="28"/>
  <c r="W2779" i="28"/>
  <c r="X2779" i="28"/>
  <c r="Y2779" i="28"/>
  <c r="V2780" i="28"/>
  <c r="W2780" i="28"/>
  <c r="X2780" i="28"/>
  <c r="Y2780" i="28"/>
  <c r="V2781" i="28"/>
  <c r="W2781" i="28"/>
  <c r="X2781" i="28"/>
  <c r="Y2781" i="28"/>
  <c r="V2782" i="28"/>
  <c r="W2782" i="28"/>
  <c r="X2782" i="28"/>
  <c r="Y2782" i="28"/>
  <c r="AA2782" i="28" s="1"/>
  <c r="AB2782" i="28" s="1"/>
  <c r="V2783" i="28"/>
  <c r="W2783" i="28"/>
  <c r="X2783" i="28"/>
  <c r="Y2783" i="28"/>
  <c r="V2784" i="28"/>
  <c r="W2784" i="28"/>
  <c r="X2784" i="28"/>
  <c r="Y2784" i="28"/>
  <c r="V2785" i="28"/>
  <c r="W2785" i="28"/>
  <c r="X2785" i="28"/>
  <c r="Y2785" i="28"/>
  <c r="V2786" i="28"/>
  <c r="W2786" i="28"/>
  <c r="X2786" i="28"/>
  <c r="Y2786" i="28"/>
  <c r="AA2786" i="28" s="1"/>
  <c r="AB2786" i="28" s="1"/>
  <c r="V2787" i="28"/>
  <c r="AA2787" i="28" s="1"/>
  <c r="AB2787" i="28" s="1"/>
  <c r="W2787" i="28"/>
  <c r="X2787" i="28"/>
  <c r="Y2787" i="28"/>
  <c r="V2788" i="28"/>
  <c r="AA2788" i="28" s="1"/>
  <c r="AB2788" i="28" s="1"/>
  <c r="W2788" i="28"/>
  <c r="X2788" i="28"/>
  <c r="Y2788" i="28"/>
  <c r="V2789" i="28"/>
  <c r="W2789" i="28"/>
  <c r="X2789" i="28"/>
  <c r="Y2789" i="28"/>
  <c r="V2790" i="28"/>
  <c r="W2790" i="28"/>
  <c r="X2790" i="28"/>
  <c r="Y2790" i="28"/>
  <c r="AA2790" i="28"/>
  <c r="AB2790" i="28" s="1"/>
  <c r="V2791" i="28"/>
  <c r="W2791" i="28"/>
  <c r="X2791" i="28"/>
  <c r="Y2791" i="28"/>
  <c r="V2792" i="28"/>
  <c r="W2792" i="28"/>
  <c r="X2792" i="28"/>
  <c r="Y2792" i="28"/>
  <c r="V2793" i="28"/>
  <c r="W2793" i="28"/>
  <c r="X2793" i="28"/>
  <c r="Y2793" i="28"/>
  <c r="AA2793" i="28" s="1"/>
  <c r="AB2793" i="28" s="1"/>
  <c r="V2794" i="28"/>
  <c r="W2794" i="28"/>
  <c r="X2794" i="28"/>
  <c r="Y2794" i="28"/>
  <c r="AA2794" i="28" s="1"/>
  <c r="AB2794" i="28" s="1"/>
  <c r="V2795" i="28"/>
  <c r="W2795" i="28"/>
  <c r="X2795" i="28"/>
  <c r="Y2795" i="28"/>
  <c r="V2796" i="28"/>
  <c r="W2796" i="28"/>
  <c r="X2796" i="28"/>
  <c r="Y2796" i="28"/>
  <c r="V2797" i="28"/>
  <c r="W2797" i="28"/>
  <c r="X2797" i="28"/>
  <c r="Y2797" i="28"/>
  <c r="AA2797" i="28" s="1"/>
  <c r="AB2797" i="28" s="1"/>
  <c r="V2798" i="28"/>
  <c r="W2798" i="28"/>
  <c r="X2798" i="28"/>
  <c r="Y2798" i="28"/>
  <c r="AA2798" i="28" s="1"/>
  <c r="AB2798" i="28" s="1"/>
  <c r="V2799" i="28"/>
  <c r="AA2799" i="28" s="1"/>
  <c r="AB2799" i="28" s="1"/>
  <c r="W2799" i="28"/>
  <c r="X2799" i="28"/>
  <c r="Y2799" i="28"/>
  <c r="V2800" i="28"/>
  <c r="AA2800" i="28" s="1"/>
  <c r="AB2800" i="28" s="1"/>
  <c r="W2800" i="28"/>
  <c r="X2800" i="28"/>
  <c r="Y2800" i="28"/>
  <c r="V2801" i="28"/>
  <c r="W2801" i="28"/>
  <c r="X2801" i="28"/>
  <c r="Y2801" i="28"/>
  <c r="V2802" i="28"/>
  <c r="W2802" i="28"/>
  <c r="X2802" i="28"/>
  <c r="Y2802" i="28"/>
  <c r="AA2802" i="28" s="1"/>
  <c r="AB2802" i="28" s="1"/>
  <c r="V2803" i="28"/>
  <c r="AA2803" i="28" s="1"/>
  <c r="AB2803" i="28" s="1"/>
  <c r="W2803" i="28"/>
  <c r="X2803" i="28"/>
  <c r="Y2803" i="28"/>
  <c r="V2804" i="28"/>
  <c r="AA2804" i="28" s="1"/>
  <c r="AB2804" i="28" s="1"/>
  <c r="W2804" i="28"/>
  <c r="X2804" i="28"/>
  <c r="Y2804" i="28"/>
  <c r="V2805" i="28"/>
  <c r="W2805" i="28"/>
  <c r="X2805" i="28"/>
  <c r="Y2805" i="28"/>
  <c r="V2806" i="28"/>
  <c r="W2806" i="28"/>
  <c r="X2806" i="28"/>
  <c r="Y2806" i="28"/>
  <c r="AA2806" i="28"/>
  <c r="AB2806" i="28" s="1"/>
  <c r="V2807" i="28"/>
  <c r="W2807" i="28"/>
  <c r="X2807" i="28"/>
  <c r="Y2807" i="28"/>
  <c r="V2808" i="28"/>
  <c r="W2808" i="28"/>
  <c r="X2808" i="28"/>
  <c r="Y2808" i="28"/>
  <c r="V2809" i="28"/>
  <c r="W2809" i="28"/>
  <c r="X2809" i="28"/>
  <c r="Y2809" i="28"/>
  <c r="AA2809" i="28" s="1"/>
  <c r="AB2809" i="28" s="1"/>
  <c r="V2810" i="28"/>
  <c r="W2810" i="28"/>
  <c r="X2810" i="28"/>
  <c r="Y2810" i="28"/>
  <c r="AA2810" i="28" s="1"/>
  <c r="AB2810" i="28" s="1"/>
  <c r="V2811" i="28"/>
  <c r="W2811" i="28"/>
  <c r="X2811" i="28"/>
  <c r="Y2811" i="28"/>
  <c r="V2812" i="28"/>
  <c r="W2812" i="28"/>
  <c r="X2812" i="28"/>
  <c r="Y2812" i="28"/>
  <c r="V2813" i="28"/>
  <c r="W2813" i="28"/>
  <c r="X2813" i="28"/>
  <c r="Y2813" i="28"/>
  <c r="AA2813" i="28" s="1"/>
  <c r="AB2813" i="28" s="1"/>
  <c r="V2814" i="28"/>
  <c r="W2814" i="28"/>
  <c r="X2814" i="28"/>
  <c r="Y2814" i="28"/>
  <c r="AA2814" i="28" s="1"/>
  <c r="AB2814" i="28" s="1"/>
  <c r="V2815" i="28"/>
  <c r="W2815" i="28"/>
  <c r="X2815" i="28"/>
  <c r="Y2815" i="28"/>
  <c r="V2816" i="28"/>
  <c r="AA2816" i="28" s="1"/>
  <c r="AB2816" i="28" s="1"/>
  <c r="W2816" i="28"/>
  <c r="X2816" i="28"/>
  <c r="Y2816" i="28"/>
  <c r="V2817" i="28"/>
  <c r="W2817" i="28"/>
  <c r="X2817" i="28"/>
  <c r="Y2817" i="28"/>
  <c r="V2818" i="28"/>
  <c r="W2818" i="28"/>
  <c r="X2818" i="28"/>
  <c r="Y2818" i="28"/>
  <c r="AA2818" i="28"/>
  <c r="AB2818" i="28" s="1"/>
  <c r="V2819" i="28"/>
  <c r="AA2819" i="28" s="1"/>
  <c r="AB2819" i="28" s="1"/>
  <c r="W2819" i="28"/>
  <c r="X2819" i="28"/>
  <c r="Y2819" i="28"/>
  <c r="V2820" i="28"/>
  <c r="AA2820" i="28" s="1"/>
  <c r="AB2820" i="28" s="1"/>
  <c r="W2820" i="28"/>
  <c r="X2820" i="28"/>
  <c r="Y2820" i="28"/>
  <c r="V2821" i="28"/>
  <c r="W2821" i="28"/>
  <c r="X2821" i="28"/>
  <c r="Y2821" i="28"/>
  <c r="V2822" i="28"/>
  <c r="W2822" i="28"/>
  <c r="X2822" i="28"/>
  <c r="Y2822" i="28"/>
  <c r="AA2822" i="28"/>
  <c r="AB2822" i="28" s="1"/>
  <c r="V2823" i="28"/>
  <c r="W2823" i="28"/>
  <c r="X2823" i="28"/>
  <c r="Y2823" i="28"/>
  <c r="V2824" i="28"/>
  <c r="W2824" i="28"/>
  <c r="X2824" i="28"/>
  <c r="Y2824" i="28"/>
  <c r="AA2824" i="28" s="1"/>
  <c r="AB2824" i="28" s="1"/>
  <c r="V2825" i="28"/>
  <c r="W2825" i="28"/>
  <c r="X2825" i="28"/>
  <c r="Y2825" i="28"/>
  <c r="AA2825" i="28" s="1"/>
  <c r="AB2825" i="28" s="1"/>
  <c r="V2826" i="28"/>
  <c r="W2826" i="28"/>
  <c r="X2826" i="28"/>
  <c r="Y2826" i="28"/>
  <c r="AA2826" i="28" s="1"/>
  <c r="AB2826" i="28" s="1"/>
  <c r="V2827" i="28"/>
  <c r="AA2827" i="28" s="1"/>
  <c r="AB2827" i="28" s="1"/>
  <c r="W2827" i="28"/>
  <c r="X2827" i="28"/>
  <c r="Y2827" i="28"/>
  <c r="V2828" i="28"/>
  <c r="W2828" i="28"/>
  <c r="X2828" i="28"/>
  <c r="Y2828" i="28"/>
  <c r="AA2828" i="28"/>
  <c r="AB2828" i="28" s="1"/>
  <c r="V2829" i="28"/>
  <c r="W2829" i="28"/>
  <c r="X2829" i="28"/>
  <c r="Y2829" i="28"/>
  <c r="V2830" i="28"/>
  <c r="AA2830" i="28" s="1"/>
  <c r="AB2830" i="28" s="1"/>
  <c r="W2830" i="28"/>
  <c r="X2830" i="28"/>
  <c r="Y2830" i="28"/>
  <c r="V2831" i="28"/>
  <c r="AA2831" i="28" s="1"/>
  <c r="AB2831" i="28" s="1"/>
  <c r="W2831" i="28"/>
  <c r="X2831" i="28"/>
  <c r="Y2831" i="28"/>
  <c r="V2832" i="28"/>
  <c r="W2832" i="28"/>
  <c r="X2832" i="28"/>
  <c r="Y2832" i="28"/>
  <c r="AA2832" i="28"/>
  <c r="AB2832" i="28" s="1"/>
  <c r="V2833" i="28"/>
  <c r="W2833" i="28"/>
  <c r="X2833" i="28"/>
  <c r="Y2833" i="28"/>
  <c r="AA2833" i="28" s="1"/>
  <c r="AB2833" i="28" s="1"/>
  <c r="V2834" i="28"/>
  <c r="W2834" i="28"/>
  <c r="X2834" i="28"/>
  <c r="Y2834" i="28"/>
  <c r="V2835" i="28"/>
  <c r="W2835" i="28"/>
  <c r="X2835" i="28"/>
  <c r="Y2835" i="28"/>
  <c r="V2836" i="28"/>
  <c r="W2836" i="28"/>
  <c r="X2836" i="28"/>
  <c r="Y2836" i="28"/>
  <c r="AA2836" i="28" s="1"/>
  <c r="AB2836" i="28" s="1"/>
  <c r="V2837" i="28"/>
  <c r="W2837" i="28"/>
  <c r="X2837" i="28"/>
  <c r="Y2837" i="28"/>
  <c r="AA2837" i="28" s="1"/>
  <c r="AB2837" i="28" s="1"/>
  <c r="V2838" i="28"/>
  <c r="W2838" i="28"/>
  <c r="X2838" i="28"/>
  <c r="Y2838" i="28"/>
  <c r="V2839" i="28"/>
  <c r="W2839" i="28"/>
  <c r="X2839" i="28"/>
  <c r="Y2839" i="28"/>
  <c r="V2840" i="28"/>
  <c r="W2840" i="28"/>
  <c r="X2840" i="28"/>
  <c r="Y2840" i="28"/>
  <c r="V2841" i="28"/>
  <c r="W2841" i="28"/>
  <c r="X2841" i="28"/>
  <c r="Y2841" i="28"/>
  <c r="V2842" i="28"/>
  <c r="W2842" i="28"/>
  <c r="X2842" i="28"/>
  <c r="Y2842" i="28"/>
  <c r="AA2842" i="28" s="1"/>
  <c r="AB2842" i="28" s="1"/>
  <c r="V2843" i="28"/>
  <c r="W2843" i="28"/>
  <c r="X2843" i="28"/>
  <c r="Y2843" i="28"/>
  <c r="V2844" i="28"/>
  <c r="W2844" i="28"/>
  <c r="X2844" i="28"/>
  <c r="AA2844" i="28" s="1"/>
  <c r="AB2844" i="28" s="1"/>
  <c r="Y2844" i="28"/>
  <c r="V2845" i="28"/>
  <c r="W2845" i="28"/>
  <c r="X2845" i="28"/>
  <c r="Y2845" i="28"/>
  <c r="V2846" i="28"/>
  <c r="AA2846" i="28" s="1"/>
  <c r="AB2846" i="28" s="1"/>
  <c r="W2846" i="28"/>
  <c r="X2846" i="28"/>
  <c r="Y2846" i="28"/>
  <c r="V2847" i="28"/>
  <c r="W2847" i="28"/>
  <c r="X2847" i="28"/>
  <c r="Y2847" i="28"/>
  <c r="V2848" i="28"/>
  <c r="AA2848" i="28" s="1"/>
  <c r="AB2848" i="28" s="1"/>
  <c r="W2848" i="28"/>
  <c r="X2848" i="28"/>
  <c r="Y2848" i="28"/>
  <c r="V2849" i="28"/>
  <c r="W2849" i="28"/>
  <c r="X2849" i="28"/>
  <c r="Y2849" i="28"/>
  <c r="V2850" i="28"/>
  <c r="AA2850" i="28" s="1"/>
  <c r="AB2850" i="28" s="1"/>
  <c r="W2850" i="28"/>
  <c r="X2850" i="28"/>
  <c r="Y2850" i="28"/>
  <c r="V2851" i="28"/>
  <c r="AA2851" i="28" s="1"/>
  <c r="AB2851" i="28" s="1"/>
  <c r="W2851" i="28"/>
  <c r="X2851" i="28"/>
  <c r="Y2851" i="28"/>
  <c r="V2852" i="28"/>
  <c r="AA2852" i="28" s="1"/>
  <c r="AB2852" i="28" s="1"/>
  <c r="W2852" i="28"/>
  <c r="X2852" i="28"/>
  <c r="Y2852" i="28"/>
  <c r="V2853" i="28"/>
  <c r="W2853" i="28"/>
  <c r="X2853" i="28"/>
  <c r="Y2853" i="28"/>
  <c r="V2854" i="28"/>
  <c r="AA2854" i="28" s="1"/>
  <c r="AB2854" i="28" s="1"/>
  <c r="W2854" i="28"/>
  <c r="X2854" i="28"/>
  <c r="Y2854" i="28"/>
  <c r="V2855" i="28"/>
  <c r="W2855" i="28"/>
  <c r="X2855" i="28"/>
  <c r="Y2855" i="28"/>
  <c r="V2856" i="28"/>
  <c r="AA2856" i="28" s="1"/>
  <c r="AB2856" i="28" s="1"/>
  <c r="W2856" i="28"/>
  <c r="X2856" i="28"/>
  <c r="Y2856" i="28"/>
  <c r="V2857" i="28"/>
  <c r="W2857" i="28"/>
  <c r="X2857" i="28"/>
  <c r="Y2857" i="28"/>
  <c r="V2858" i="28"/>
  <c r="W2858" i="28"/>
  <c r="X2858" i="28"/>
  <c r="Y2858" i="28"/>
  <c r="V2859" i="28"/>
  <c r="AA2859" i="28" s="1"/>
  <c r="AB2859" i="28" s="1"/>
  <c r="W2859" i="28"/>
  <c r="X2859" i="28"/>
  <c r="Y2859" i="28"/>
  <c r="V2860" i="28"/>
  <c r="AA2860" i="28" s="1"/>
  <c r="AB2860" i="28" s="1"/>
  <c r="W2860" i="28"/>
  <c r="X2860" i="28"/>
  <c r="Y2860" i="28"/>
  <c r="V2861" i="28"/>
  <c r="W2861" i="28"/>
  <c r="X2861" i="28"/>
  <c r="Y2861" i="28"/>
  <c r="V2862" i="28"/>
  <c r="AA2862" i="28" s="1"/>
  <c r="AB2862" i="28" s="1"/>
  <c r="W2862" i="28"/>
  <c r="X2862" i="28"/>
  <c r="Y2862" i="28"/>
  <c r="V2863" i="28"/>
  <c r="AA2863" i="28" s="1"/>
  <c r="AB2863" i="28" s="1"/>
  <c r="W2863" i="28"/>
  <c r="X2863" i="28"/>
  <c r="Y2863" i="28"/>
  <c r="V2864" i="28"/>
  <c r="AA2864" i="28" s="1"/>
  <c r="AB2864" i="28" s="1"/>
  <c r="W2864" i="28"/>
  <c r="X2864" i="28"/>
  <c r="Y2864" i="28"/>
  <c r="V2865" i="28"/>
  <c r="W2865" i="28"/>
  <c r="X2865" i="28"/>
  <c r="Y2865" i="28"/>
  <c r="V2866" i="28"/>
  <c r="AA2866" i="28" s="1"/>
  <c r="AB2866" i="28" s="1"/>
  <c r="W2866" i="28"/>
  <c r="X2866" i="28"/>
  <c r="Y2866" i="28"/>
  <c r="V2867" i="28"/>
  <c r="W2867" i="28"/>
  <c r="X2867" i="28"/>
  <c r="Y2867" i="28"/>
  <c r="V2868" i="28"/>
  <c r="W2868" i="28"/>
  <c r="X2868" i="28"/>
  <c r="Y2868" i="28"/>
  <c r="AA2868" i="28"/>
  <c r="AB2868" i="28" s="1"/>
  <c r="V2869" i="28"/>
  <c r="W2869" i="28"/>
  <c r="X2869" i="28"/>
  <c r="Y2869" i="28"/>
  <c r="AA2869" i="28" s="1"/>
  <c r="AB2869" i="28" s="1"/>
  <c r="V2870" i="28"/>
  <c r="W2870" i="28"/>
  <c r="X2870" i="28"/>
  <c r="Y2870" i="28"/>
  <c r="AA2870" i="28" s="1"/>
  <c r="AB2870" i="28" s="1"/>
  <c r="V2871" i="28"/>
  <c r="W2871" i="28"/>
  <c r="X2871" i="28"/>
  <c r="Y2871" i="28"/>
  <c r="V2872" i="28"/>
  <c r="W2872" i="28"/>
  <c r="X2872" i="28"/>
  <c r="Y2872" i="28"/>
  <c r="AA2872" i="28" s="1"/>
  <c r="AB2872" i="28" s="1"/>
  <c r="V2873" i="28"/>
  <c r="W2873" i="28"/>
  <c r="X2873" i="28"/>
  <c r="Y2873" i="28"/>
  <c r="V2874" i="28"/>
  <c r="W2874" i="28"/>
  <c r="X2874" i="28"/>
  <c r="Y2874" i="28"/>
  <c r="V2875" i="28"/>
  <c r="W2875" i="28"/>
  <c r="X2875" i="28"/>
  <c r="Y2875" i="28"/>
  <c r="V2876" i="28"/>
  <c r="W2876" i="28"/>
  <c r="X2876" i="28"/>
  <c r="Y2876" i="28"/>
  <c r="V2877" i="28"/>
  <c r="W2877" i="28"/>
  <c r="X2877" i="28"/>
  <c r="Y2877" i="28"/>
  <c r="V2878" i="28"/>
  <c r="W2878" i="28"/>
  <c r="X2878" i="28"/>
  <c r="Y2878" i="28"/>
  <c r="V2879" i="28"/>
  <c r="W2879" i="28"/>
  <c r="X2879" i="28"/>
  <c r="Y2879" i="28"/>
  <c r="V2880" i="28"/>
  <c r="W2880" i="28"/>
  <c r="X2880" i="28"/>
  <c r="Y2880" i="28"/>
  <c r="V2881" i="28"/>
  <c r="W2881" i="28"/>
  <c r="X2881" i="28"/>
  <c r="Y2881" i="28"/>
  <c r="V2882" i="28"/>
  <c r="W2882" i="28"/>
  <c r="X2882" i="28"/>
  <c r="Y2882" i="28"/>
  <c r="V2883" i="28"/>
  <c r="W2883" i="28"/>
  <c r="X2883" i="28"/>
  <c r="Y2883" i="28"/>
  <c r="V2884" i="28"/>
  <c r="W2884" i="28"/>
  <c r="X2884" i="28"/>
  <c r="AA2884" i="28" s="1"/>
  <c r="AB2884" i="28" s="1"/>
  <c r="Y2884" i="28"/>
  <c r="V2885" i="28"/>
  <c r="W2885" i="28"/>
  <c r="X2885" i="28"/>
  <c r="Y2885" i="28"/>
  <c r="V2886" i="28"/>
  <c r="W2886" i="28"/>
  <c r="X2886" i="28"/>
  <c r="Y2886" i="28"/>
  <c r="AA2886" i="28"/>
  <c r="AB2886" i="28" s="1"/>
  <c r="V2887" i="28"/>
  <c r="W2887" i="28"/>
  <c r="X2887" i="28"/>
  <c r="Y2887" i="28"/>
  <c r="V2888" i="28"/>
  <c r="W2888" i="28"/>
  <c r="X2888" i="28"/>
  <c r="Y2888" i="28"/>
  <c r="AA2888" i="28" s="1"/>
  <c r="AB2888" i="28" s="1"/>
  <c r="V2889" i="28"/>
  <c r="W2889" i="28"/>
  <c r="X2889" i="28"/>
  <c r="Y2889" i="28"/>
  <c r="V2890" i="28"/>
  <c r="W2890" i="28"/>
  <c r="X2890" i="28"/>
  <c r="Y2890" i="28"/>
  <c r="V2891" i="28"/>
  <c r="W2891" i="28"/>
  <c r="X2891" i="28"/>
  <c r="Y2891" i="28"/>
  <c r="V2892" i="28"/>
  <c r="W2892" i="28"/>
  <c r="X2892" i="28"/>
  <c r="Y2892" i="28"/>
  <c r="V2893" i="28"/>
  <c r="W2893" i="28"/>
  <c r="X2893" i="28"/>
  <c r="Y2893" i="28"/>
  <c r="V2894" i="28"/>
  <c r="W2894" i="28"/>
  <c r="X2894" i="28"/>
  <c r="Y2894" i="28"/>
  <c r="V2895" i="28"/>
  <c r="W2895" i="28"/>
  <c r="X2895" i="28"/>
  <c r="Y2895" i="28"/>
  <c r="V2896" i="28"/>
  <c r="W2896" i="28"/>
  <c r="X2896" i="28"/>
  <c r="Y2896" i="28"/>
  <c r="V2897" i="28"/>
  <c r="W2897" i="28"/>
  <c r="X2897" i="28"/>
  <c r="Y2897" i="28"/>
  <c r="V2898" i="28"/>
  <c r="W2898" i="28"/>
  <c r="X2898" i="28"/>
  <c r="Y2898" i="28"/>
  <c r="V2899" i="28"/>
  <c r="W2899" i="28"/>
  <c r="X2899" i="28"/>
  <c r="Y2899" i="28"/>
  <c r="V2900" i="28"/>
  <c r="W2900" i="28"/>
  <c r="X2900" i="28"/>
  <c r="Y2900" i="28"/>
  <c r="AA2900" i="28" s="1"/>
  <c r="AB2900" i="28" s="1"/>
  <c r="V2901" i="28"/>
  <c r="W2901" i="28"/>
  <c r="X2901" i="28"/>
  <c r="Y2901" i="28"/>
  <c r="V2902" i="28"/>
  <c r="W2902" i="28"/>
  <c r="X2902" i="28"/>
  <c r="AA2902" i="28" s="1"/>
  <c r="AB2902" i="28" s="1"/>
  <c r="Y2902" i="28"/>
  <c r="V2903" i="28"/>
  <c r="W2903" i="28"/>
  <c r="X2903" i="28"/>
  <c r="Y2903" i="28"/>
  <c r="V2904" i="28"/>
  <c r="W2904" i="28"/>
  <c r="X2904" i="28"/>
  <c r="Y2904" i="28"/>
  <c r="AA2904" i="28"/>
  <c r="AB2904" i="28" s="1"/>
  <c r="V2905" i="28"/>
  <c r="W2905" i="28"/>
  <c r="X2905" i="28"/>
  <c r="Y2905" i="28"/>
  <c r="AA2905" i="28" s="1"/>
  <c r="AB2905" i="28" s="1"/>
  <c r="V2906" i="28"/>
  <c r="W2906" i="28"/>
  <c r="X2906" i="28"/>
  <c r="Y2906" i="28"/>
  <c r="AA2906" i="28" s="1"/>
  <c r="AB2906" i="28" s="1"/>
  <c r="V2907" i="28"/>
  <c r="W2907" i="28"/>
  <c r="X2907" i="28"/>
  <c r="Y2907" i="28"/>
  <c r="V2908" i="28"/>
  <c r="W2908" i="28"/>
  <c r="X2908" i="28"/>
  <c r="Y2908" i="28"/>
  <c r="V2909" i="28"/>
  <c r="W2909" i="28"/>
  <c r="X2909" i="28"/>
  <c r="Y2909" i="28"/>
  <c r="V2910" i="28"/>
  <c r="W2910" i="28"/>
  <c r="X2910" i="28"/>
  <c r="Y2910" i="28"/>
  <c r="V2911" i="28"/>
  <c r="W2911" i="28"/>
  <c r="X2911" i="28"/>
  <c r="Y2911" i="28"/>
  <c r="V2912" i="28"/>
  <c r="W2912" i="28"/>
  <c r="X2912" i="28"/>
  <c r="Y2912" i="28"/>
  <c r="V2913" i="28"/>
  <c r="W2913" i="28"/>
  <c r="X2913" i="28"/>
  <c r="Y2913" i="28"/>
  <c r="V2914" i="28"/>
  <c r="W2914" i="28"/>
  <c r="X2914" i="28"/>
  <c r="Y2914" i="28"/>
  <c r="V2915" i="28"/>
  <c r="W2915" i="28"/>
  <c r="X2915" i="28"/>
  <c r="Y2915" i="28"/>
  <c r="V2916" i="28"/>
  <c r="W2916" i="28"/>
  <c r="X2916" i="28"/>
  <c r="Y2916" i="28"/>
  <c r="AA2916" i="28" s="1"/>
  <c r="AB2916" i="28" s="1"/>
  <c r="V2917" i="28"/>
  <c r="W2917" i="28"/>
  <c r="X2917" i="28"/>
  <c r="Y2917" i="28"/>
  <c r="V2918" i="28"/>
  <c r="W2918" i="28"/>
  <c r="X2918" i="28"/>
  <c r="Y2918" i="28"/>
  <c r="AA2918" i="28" s="1"/>
  <c r="AB2918" i="28" s="1"/>
  <c r="V2919" i="28"/>
  <c r="W2919" i="28"/>
  <c r="X2919" i="28"/>
  <c r="Y2919" i="28"/>
  <c r="V2920" i="28"/>
  <c r="W2920" i="28"/>
  <c r="X2920" i="28"/>
  <c r="Y2920" i="28"/>
  <c r="AA2920" i="28" s="1"/>
  <c r="AB2920" i="28" s="1"/>
  <c r="V2921" i="28"/>
  <c r="W2921" i="28"/>
  <c r="X2921" i="28"/>
  <c r="Y2921" i="28"/>
  <c r="V2922" i="28"/>
  <c r="W2922" i="28"/>
  <c r="X2922" i="28"/>
  <c r="Y2922" i="28"/>
  <c r="V2923" i="28"/>
  <c r="W2923" i="28"/>
  <c r="X2923" i="28"/>
  <c r="Y2923" i="28"/>
  <c r="V2924" i="28"/>
  <c r="AA2924" i="28" s="1"/>
  <c r="AB2924" i="28" s="1"/>
  <c r="W2924" i="28"/>
  <c r="X2924" i="28"/>
  <c r="Y2924" i="28"/>
  <c r="V2925" i="28"/>
  <c r="W2925" i="28"/>
  <c r="X2925" i="28"/>
  <c r="Y2925" i="28"/>
  <c r="V2926" i="28"/>
  <c r="AA2926" i="28" s="1"/>
  <c r="AB2926" i="28" s="1"/>
  <c r="W2926" i="28"/>
  <c r="X2926" i="28"/>
  <c r="Y2926" i="28"/>
  <c r="V2927" i="28"/>
  <c r="AA2927" i="28" s="1"/>
  <c r="AB2927" i="28" s="1"/>
  <c r="W2927" i="28"/>
  <c r="X2927" i="28"/>
  <c r="Y2927" i="28"/>
  <c r="V2928" i="28"/>
  <c r="AA2928" i="28" s="1"/>
  <c r="AB2928" i="28" s="1"/>
  <c r="W2928" i="28"/>
  <c r="X2928" i="28"/>
  <c r="Y2928" i="28"/>
  <c r="V2929" i="28"/>
  <c r="W2929" i="28"/>
  <c r="X2929" i="28"/>
  <c r="Y2929" i="28"/>
  <c r="V2930" i="28"/>
  <c r="AA2930" i="28" s="1"/>
  <c r="AB2930" i="28" s="1"/>
  <c r="W2930" i="28"/>
  <c r="X2930" i="28"/>
  <c r="Y2930" i="28"/>
  <c r="V2931" i="28"/>
  <c r="W2931" i="28"/>
  <c r="X2931" i="28"/>
  <c r="Y2931" i="28"/>
  <c r="V2932" i="28"/>
  <c r="W2932" i="28"/>
  <c r="X2932" i="28"/>
  <c r="Y2932" i="28"/>
  <c r="AA2932" i="28"/>
  <c r="AB2932" i="28" s="1"/>
  <c r="V2933" i="28"/>
  <c r="W2933" i="28"/>
  <c r="X2933" i="28"/>
  <c r="Y2933" i="28"/>
  <c r="AA2933" i="28" s="1"/>
  <c r="AB2933" i="28" s="1"/>
  <c r="V2934" i="28"/>
  <c r="W2934" i="28"/>
  <c r="X2934" i="28"/>
  <c r="Y2934" i="28"/>
  <c r="AA2934" i="28" s="1"/>
  <c r="AB2934" i="28" s="1"/>
  <c r="V2935" i="28"/>
  <c r="W2935" i="28"/>
  <c r="X2935" i="28"/>
  <c r="Y2935" i="28"/>
  <c r="V2936" i="28"/>
  <c r="W2936" i="28"/>
  <c r="X2936" i="28"/>
  <c r="Y2936" i="28"/>
  <c r="AA2936" i="28" s="1"/>
  <c r="AB2936" i="28" s="1"/>
  <c r="V2937" i="28"/>
  <c r="W2937" i="28"/>
  <c r="X2937" i="28"/>
  <c r="Y2937" i="28"/>
  <c r="V2938" i="28"/>
  <c r="W2938" i="28"/>
  <c r="X2938" i="28"/>
  <c r="Y2938" i="28"/>
  <c r="V2939" i="28"/>
  <c r="W2939" i="28"/>
  <c r="X2939" i="28"/>
  <c r="Y2939" i="28"/>
  <c r="V2940" i="28"/>
  <c r="W2940" i="28"/>
  <c r="X2940" i="28"/>
  <c r="Y2940" i="28"/>
  <c r="V2941" i="28"/>
  <c r="W2941" i="28"/>
  <c r="X2941" i="28"/>
  <c r="AA2941" i="28" s="1"/>
  <c r="AB2941" i="28" s="1"/>
  <c r="Y2941" i="28"/>
  <c r="V2942" i="28"/>
  <c r="W2942" i="28"/>
  <c r="X2942" i="28"/>
  <c r="Y2942" i="28"/>
  <c r="V2943" i="28"/>
  <c r="W2943" i="28"/>
  <c r="X2943" i="28"/>
  <c r="Y2943" i="28"/>
  <c r="V2944" i="28"/>
  <c r="W2944" i="28"/>
  <c r="X2944" i="28"/>
  <c r="Y2944" i="28"/>
  <c r="V2945" i="28"/>
  <c r="W2945" i="28"/>
  <c r="X2945" i="28"/>
  <c r="Y2945" i="28"/>
  <c r="V2946" i="28"/>
  <c r="W2946" i="28"/>
  <c r="X2946" i="28"/>
  <c r="AA2946" i="28" s="1"/>
  <c r="AB2946" i="28" s="1"/>
  <c r="Y2946" i="28"/>
  <c r="V2947" i="28"/>
  <c r="W2947" i="28"/>
  <c r="X2947" i="28"/>
  <c r="Y2947" i="28"/>
  <c r="V2948" i="28"/>
  <c r="W2948" i="28"/>
  <c r="X2948" i="28"/>
  <c r="Y2948" i="28"/>
  <c r="V2949" i="28"/>
  <c r="W2949" i="28"/>
  <c r="X2949" i="28"/>
  <c r="Y2949" i="28"/>
  <c r="V2950" i="28"/>
  <c r="AA2950" i="28" s="1"/>
  <c r="AB2950" i="28" s="1"/>
  <c r="W2950" i="28"/>
  <c r="X2950" i="28"/>
  <c r="Y2950" i="28"/>
  <c r="V2951" i="28"/>
  <c r="AA2951" i="28" s="1"/>
  <c r="AB2951" i="28" s="1"/>
  <c r="W2951" i="28"/>
  <c r="X2951" i="28"/>
  <c r="Y2951" i="28"/>
  <c r="V2952" i="28"/>
  <c r="AA2952" i="28" s="1"/>
  <c r="AB2952" i="28" s="1"/>
  <c r="W2952" i="28"/>
  <c r="X2952" i="28"/>
  <c r="Y2952" i="28"/>
  <c r="V2953" i="28"/>
  <c r="W2953" i="28"/>
  <c r="X2953" i="28"/>
  <c r="Y2953" i="28"/>
  <c r="AA2953" i="28"/>
  <c r="AB2953" i="28" s="1"/>
  <c r="V2954" i="28"/>
  <c r="W2954" i="28"/>
  <c r="X2954" i="28"/>
  <c r="Y2954" i="28"/>
  <c r="AA2954" i="28" s="1"/>
  <c r="AB2954" i="28" s="1"/>
  <c r="V2955" i="28"/>
  <c r="W2955" i="28"/>
  <c r="X2955" i="28"/>
  <c r="Y2955" i="28"/>
  <c r="V2956" i="28"/>
  <c r="W2956" i="28"/>
  <c r="X2956" i="28"/>
  <c r="Y2956" i="28"/>
  <c r="V2957" i="28"/>
  <c r="W2957" i="28"/>
  <c r="X2957" i="28"/>
  <c r="Y2957" i="28"/>
  <c r="V2958" i="28"/>
  <c r="W2958" i="28"/>
  <c r="X2958" i="28"/>
  <c r="Y2958" i="28"/>
  <c r="V2959" i="28"/>
  <c r="W2959" i="28"/>
  <c r="X2959" i="28"/>
  <c r="Y2959" i="28"/>
  <c r="V2960" i="28"/>
  <c r="W2960" i="28"/>
  <c r="X2960" i="28"/>
  <c r="Y2960" i="28"/>
  <c r="AA2960" i="28" s="1"/>
  <c r="AB2960" i="28" s="1"/>
  <c r="V2961" i="28"/>
  <c r="W2961" i="28"/>
  <c r="X2961" i="28"/>
  <c r="Y2961" i="28"/>
  <c r="AA2961" i="28"/>
  <c r="AB2961" i="28" s="1"/>
  <c r="V2962" i="28"/>
  <c r="AA2962" i="28" s="1"/>
  <c r="AB2962" i="28" s="1"/>
  <c r="W2962" i="28"/>
  <c r="X2962" i="28"/>
  <c r="Y2962" i="28"/>
  <c r="V2963" i="28"/>
  <c r="AA2963" i="28" s="1"/>
  <c r="AB2963" i="28" s="1"/>
  <c r="W2963" i="28"/>
  <c r="X2963" i="28"/>
  <c r="Y2963" i="28"/>
  <c r="V2964" i="28"/>
  <c r="AA2964" i="28" s="1"/>
  <c r="AB2964" i="28" s="1"/>
  <c r="W2964" i="28"/>
  <c r="X2964" i="28"/>
  <c r="Y2964" i="28"/>
  <c r="V2965" i="28"/>
  <c r="W2965" i="28"/>
  <c r="X2965" i="28"/>
  <c r="Y2965" i="28"/>
  <c r="AA2965" i="28"/>
  <c r="AB2965" i="28" s="1"/>
  <c r="V2966" i="28"/>
  <c r="W2966" i="28"/>
  <c r="X2966" i="28"/>
  <c r="Y2966" i="28"/>
  <c r="AA2966" i="28" s="1"/>
  <c r="AB2966" i="28" s="1"/>
  <c r="V2967" i="28"/>
  <c r="W2967" i="28"/>
  <c r="X2967" i="28"/>
  <c r="Y2967" i="28"/>
  <c r="V2968" i="28"/>
  <c r="W2968" i="28"/>
  <c r="X2968" i="28"/>
  <c r="Y2968" i="28"/>
  <c r="AA2968" i="28"/>
  <c r="AB2968" i="28" s="1"/>
  <c r="V2969" i="28"/>
  <c r="W2969" i="28"/>
  <c r="X2969" i="28"/>
  <c r="Y2969" i="28"/>
  <c r="V2970" i="28"/>
  <c r="AA2970" i="28" s="1"/>
  <c r="AB2970" i="28" s="1"/>
  <c r="W2970" i="28"/>
  <c r="X2970" i="28"/>
  <c r="Y2970" i="28"/>
  <c r="V2971" i="28"/>
  <c r="W2971" i="28"/>
  <c r="X2971" i="28"/>
  <c r="Y2971" i="28"/>
  <c r="V2972" i="28"/>
  <c r="AA2972" i="28" s="1"/>
  <c r="AB2972" i="28" s="1"/>
  <c r="W2972" i="28"/>
  <c r="X2972" i="28"/>
  <c r="Y2972" i="28"/>
  <c r="V2973" i="28"/>
  <c r="W2973" i="28"/>
  <c r="X2973" i="28"/>
  <c r="Y2973" i="28"/>
  <c r="AA2973" i="28"/>
  <c r="AB2973" i="28" s="1"/>
  <c r="V2974" i="28"/>
  <c r="W2974" i="28"/>
  <c r="X2974" i="28"/>
  <c r="Y2974" i="28"/>
  <c r="AA2974" i="28" s="1"/>
  <c r="AB2974" i="28" s="1"/>
  <c r="V2975" i="28"/>
  <c r="W2975" i="28"/>
  <c r="X2975" i="28"/>
  <c r="Y2975" i="28"/>
  <c r="V2976" i="28"/>
  <c r="W2976" i="28"/>
  <c r="X2976" i="28"/>
  <c r="Y2976" i="28"/>
  <c r="V2977" i="28"/>
  <c r="W2977" i="28"/>
  <c r="X2977" i="28"/>
  <c r="Y2977" i="28"/>
  <c r="AA2977" i="28" s="1"/>
  <c r="AB2977" i="28" s="1"/>
  <c r="V2978" i="28"/>
  <c r="W2978" i="28"/>
  <c r="X2978" i="28"/>
  <c r="Y2978" i="28"/>
  <c r="AA2978" i="28" s="1"/>
  <c r="AB2978" i="28" s="1"/>
  <c r="V2979" i="28"/>
  <c r="W2979" i="28"/>
  <c r="X2979" i="28"/>
  <c r="Y2979" i="28"/>
  <c r="V2980" i="28"/>
  <c r="W2980" i="28"/>
  <c r="X2980" i="28"/>
  <c r="Y2980" i="28"/>
  <c r="AA2980" i="28" s="1"/>
  <c r="AB2980" i="28" s="1"/>
  <c r="V2981" i="28"/>
  <c r="W2981" i="28"/>
  <c r="X2981" i="28"/>
  <c r="Y2981" i="28"/>
  <c r="V2982" i="28"/>
  <c r="AA2982" i="28" s="1"/>
  <c r="AB2982" i="28" s="1"/>
  <c r="W2982" i="28"/>
  <c r="X2982" i="28"/>
  <c r="Y2982" i="28"/>
  <c r="V2983" i="28"/>
  <c r="AA2983" i="28" s="1"/>
  <c r="AB2983" i="28" s="1"/>
  <c r="W2983" i="28"/>
  <c r="X2983" i="28"/>
  <c r="Y2983" i="28"/>
  <c r="V2984" i="28"/>
  <c r="AA2984" i="28" s="1"/>
  <c r="AB2984" i="28" s="1"/>
  <c r="W2984" i="28"/>
  <c r="X2984" i="28"/>
  <c r="Y2984" i="28"/>
  <c r="V2985" i="28"/>
  <c r="W2985" i="28"/>
  <c r="X2985" i="28"/>
  <c r="Y2985" i="28"/>
  <c r="AA2985" i="28"/>
  <c r="AB2985" i="28" s="1"/>
  <c r="V2986" i="28"/>
  <c r="W2986" i="28"/>
  <c r="X2986" i="28"/>
  <c r="Y2986" i="28"/>
  <c r="AA2986" i="28"/>
  <c r="AB2986" i="28" s="1"/>
  <c r="V2987" i="28"/>
  <c r="W2987" i="28"/>
  <c r="X2987" i="28"/>
  <c r="Y2987" i="28"/>
  <c r="V2988" i="28"/>
  <c r="W2988" i="28"/>
  <c r="X2988" i="28"/>
  <c r="Y2988" i="28"/>
  <c r="AA2988" i="28" s="1"/>
  <c r="AB2988" i="28" s="1"/>
  <c r="V2989" i="28"/>
  <c r="W2989" i="28"/>
  <c r="X2989" i="28"/>
  <c r="Y2989" i="28"/>
  <c r="AA2989" i="28" s="1"/>
  <c r="AB2989" i="28" s="1"/>
  <c r="V2990" i="28"/>
  <c r="W2990" i="28"/>
  <c r="X2990" i="28"/>
  <c r="Y2990" i="28"/>
  <c r="V2991" i="28"/>
  <c r="W2991" i="28"/>
  <c r="X2991" i="28"/>
  <c r="Y2991" i="28"/>
  <c r="V2992" i="28"/>
  <c r="W2992" i="28"/>
  <c r="X2992" i="28"/>
  <c r="Y2992" i="28"/>
  <c r="AA2992" i="28" s="1"/>
  <c r="AB2992" i="28" s="1"/>
  <c r="V2993" i="28"/>
  <c r="W2993" i="28"/>
  <c r="X2993" i="28"/>
  <c r="Y2993" i="28"/>
  <c r="AA2993" i="28"/>
  <c r="AB2993" i="28" s="1"/>
  <c r="V2994" i="28"/>
  <c r="AA2994" i="28" s="1"/>
  <c r="AB2994" i="28" s="1"/>
  <c r="W2994" i="28"/>
  <c r="X2994" i="28"/>
  <c r="Y2994" i="28"/>
  <c r="V2995" i="28"/>
  <c r="AA2995" i="28" s="1"/>
  <c r="AB2995" i="28" s="1"/>
  <c r="W2995" i="28"/>
  <c r="X2995" i="28"/>
  <c r="Y2995" i="28"/>
  <c r="V2996" i="28"/>
  <c r="AA2996" i="28" s="1"/>
  <c r="AB2996" i="28" s="1"/>
  <c r="W2996" i="28"/>
  <c r="X2996" i="28"/>
  <c r="Y2996" i="28"/>
  <c r="V2997" i="28"/>
  <c r="W2997" i="28"/>
  <c r="X2997" i="28"/>
  <c r="Y2997" i="28"/>
  <c r="AA2997" i="28"/>
  <c r="AB2997" i="28" s="1"/>
  <c r="V2998" i="28"/>
  <c r="W2998" i="28"/>
  <c r="X2998" i="28"/>
  <c r="Y2998" i="28"/>
  <c r="AA2998" i="28" s="1"/>
  <c r="AB2998" i="28" s="1"/>
  <c r="V2999" i="28"/>
  <c r="W2999" i="28"/>
  <c r="X2999" i="28"/>
  <c r="Y2999" i="28"/>
  <c r="V3000" i="28"/>
  <c r="W3000" i="28"/>
  <c r="X3000" i="28"/>
  <c r="Y3000" i="28"/>
  <c r="AA3000" i="28"/>
  <c r="AB3000" i="28" s="1"/>
  <c r="V3001" i="28"/>
  <c r="W3001" i="28"/>
  <c r="X3001" i="28"/>
  <c r="Y3001" i="28"/>
  <c r="V3002" i="28"/>
  <c r="AA3002" i="28" s="1"/>
  <c r="AB3002" i="28" s="1"/>
  <c r="W3002" i="28"/>
  <c r="X3002" i="28"/>
  <c r="Y3002" i="28"/>
  <c r="V3003" i="28"/>
  <c r="W3003" i="28"/>
  <c r="X3003" i="28"/>
  <c r="Y3003" i="28"/>
  <c r="V3004" i="28"/>
  <c r="AA3004" i="28" s="1"/>
  <c r="AB3004" i="28" s="1"/>
  <c r="W3004" i="28"/>
  <c r="X3004" i="28"/>
  <c r="Y3004" i="28"/>
  <c r="V3005" i="28"/>
  <c r="W3005" i="28"/>
  <c r="X3005" i="28"/>
  <c r="Y3005" i="28"/>
  <c r="AA3005" i="28"/>
  <c r="AB3005" i="28" s="1"/>
  <c r="V3006" i="28"/>
  <c r="W3006" i="28"/>
  <c r="X3006" i="28"/>
  <c r="Y3006" i="28"/>
  <c r="AA3006" i="28" s="1"/>
  <c r="AB3006" i="28" s="1"/>
  <c r="V3007" i="28"/>
  <c r="W3007" i="28"/>
  <c r="X3007" i="28"/>
  <c r="Y3007" i="28"/>
  <c r="V3008" i="28"/>
  <c r="W3008" i="28"/>
  <c r="X3008" i="28"/>
  <c r="Y3008" i="28"/>
  <c r="V3009" i="28"/>
  <c r="W3009" i="28"/>
  <c r="X3009" i="28"/>
  <c r="Y3009" i="28"/>
  <c r="AA3009" i="28" s="1"/>
  <c r="AB3009" i="28" s="1"/>
  <c r="V3010" i="28"/>
  <c r="W3010" i="28"/>
  <c r="X3010" i="28"/>
  <c r="Y3010" i="28"/>
  <c r="AA3010" i="28" s="1"/>
  <c r="AB3010" i="28" s="1"/>
  <c r="V3011" i="28"/>
  <c r="W3011" i="28"/>
  <c r="X3011" i="28"/>
  <c r="Y3011" i="28"/>
  <c r="V3012" i="28"/>
  <c r="W3012" i="28"/>
  <c r="X3012" i="28"/>
  <c r="Y3012" i="28"/>
  <c r="AA3012" i="28" s="1"/>
  <c r="AB3012" i="28" s="1"/>
  <c r="V3013" i="28"/>
  <c r="W3013" i="28"/>
  <c r="X3013" i="28"/>
  <c r="Y3013" i="28"/>
  <c r="V3014" i="28"/>
  <c r="W3014" i="28"/>
  <c r="X3014" i="28"/>
  <c r="Y3014" i="28"/>
  <c r="V3015" i="28"/>
  <c r="W3015" i="28"/>
  <c r="X3015" i="28"/>
  <c r="Y3015" i="28"/>
  <c r="V3016" i="28"/>
  <c r="W3016" i="28"/>
  <c r="X3016" i="28"/>
  <c r="Y3016" i="28"/>
  <c r="V3017" i="28"/>
  <c r="W3017" i="28"/>
  <c r="X3017" i="28"/>
  <c r="AA3017" i="28" s="1"/>
  <c r="AB3017" i="28" s="1"/>
  <c r="Y3017" i="28"/>
  <c r="V3018" i="28"/>
  <c r="W3018" i="28"/>
  <c r="X3018" i="28"/>
  <c r="Y3018" i="28"/>
  <c r="AA3018" i="28"/>
  <c r="AB3018" i="28" s="1"/>
  <c r="V3019" i="28"/>
  <c r="W3019" i="28"/>
  <c r="X3019" i="28"/>
  <c r="Y3019" i="28"/>
  <c r="V3020" i="28"/>
  <c r="W3020" i="28"/>
  <c r="X3020" i="28"/>
  <c r="Y3020" i="28"/>
  <c r="AA3020" i="28" s="1"/>
  <c r="AB3020" i="28" s="1"/>
  <c r="V3021" i="28"/>
  <c r="W3021" i="28"/>
  <c r="X3021" i="28"/>
  <c r="Y3021" i="28"/>
  <c r="AA3021" i="28" s="1"/>
  <c r="AB3021" i="28" s="1"/>
  <c r="V3022" i="28"/>
  <c r="W3022" i="28"/>
  <c r="X3022" i="28"/>
  <c r="Y3022" i="28"/>
  <c r="V3023" i="28"/>
  <c r="W3023" i="28"/>
  <c r="X3023" i="28"/>
  <c r="Y3023" i="28"/>
  <c r="AA3023" i="28" s="1"/>
  <c r="AB3023" i="28" s="1"/>
  <c r="V3024" i="28"/>
  <c r="W3024" i="28"/>
  <c r="X3024" i="28"/>
  <c r="Y3024" i="28"/>
  <c r="V3025" i="28"/>
  <c r="W3025" i="28"/>
  <c r="X3025" i="28"/>
  <c r="Y3025" i="28"/>
  <c r="V3026" i="28"/>
  <c r="W3026" i="28"/>
  <c r="X3026" i="28"/>
  <c r="Y3026" i="28"/>
  <c r="V3027" i="28"/>
  <c r="W3027" i="28"/>
  <c r="X3027" i="28"/>
  <c r="Y3027" i="28"/>
  <c r="V3028" i="28"/>
  <c r="W3028" i="28"/>
  <c r="X3028" i="28"/>
  <c r="Y3028" i="28"/>
  <c r="V3029" i="28"/>
  <c r="W3029" i="28"/>
  <c r="X3029" i="28"/>
  <c r="Y3029" i="28"/>
  <c r="V3030" i="28"/>
  <c r="W3030" i="28"/>
  <c r="X3030" i="28"/>
  <c r="Y3030" i="28"/>
  <c r="V3031" i="28"/>
  <c r="W3031" i="28"/>
  <c r="X3031" i="28"/>
  <c r="AA3031" i="28" s="1"/>
  <c r="AB3031" i="28" s="1"/>
  <c r="Y3031" i="28"/>
  <c r="V3032" i="28"/>
  <c r="W3032" i="28"/>
  <c r="X3032" i="28"/>
  <c r="Y3032" i="28"/>
  <c r="V3033" i="28"/>
  <c r="AA3033" i="28" s="1"/>
  <c r="AB3033" i="28" s="1"/>
  <c r="W3033" i="28"/>
  <c r="X3033" i="28"/>
  <c r="Y3033" i="28"/>
  <c r="V3034" i="28"/>
  <c r="AA3034" i="28" s="1"/>
  <c r="AB3034" i="28" s="1"/>
  <c r="W3034" i="28"/>
  <c r="X3034" i="28"/>
  <c r="Y3034" i="28"/>
  <c r="V3035" i="28"/>
  <c r="W3035" i="28"/>
  <c r="X3035" i="28"/>
  <c r="Y3035" i="28"/>
  <c r="AA3035" i="28"/>
  <c r="AB3035" i="28" s="1"/>
  <c r="V3036" i="28"/>
  <c r="W3036" i="28"/>
  <c r="X3036" i="28"/>
  <c r="Y3036" i="28"/>
  <c r="AA3036" i="28" s="1"/>
  <c r="AB3036" i="28" s="1"/>
  <c r="V3037" i="28"/>
  <c r="W3037" i="28"/>
  <c r="X3037" i="28"/>
  <c r="Y3037" i="28"/>
  <c r="V3038" i="28"/>
  <c r="W3038" i="28"/>
  <c r="X3038" i="28"/>
  <c r="Y3038" i="28"/>
  <c r="V3039" i="28"/>
  <c r="W3039" i="28"/>
  <c r="X3039" i="28"/>
  <c r="Y3039" i="28"/>
  <c r="AA3039" i="28" s="1"/>
  <c r="AB3039" i="28" s="1"/>
  <c r="V3040" i="28"/>
  <c r="W3040" i="28"/>
  <c r="X3040" i="28"/>
  <c r="Y3040" i="28"/>
  <c r="AA3040" i="28" s="1"/>
  <c r="AB3040" i="28" s="1"/>
  <c r="V3041" i="28"/>
  <c r="W3041" i="28"/>
  <c r="X3041" i="28"/>
  <c r="Y3041" i="28"/>
  <c r="V3042" i="28"/>
  <c r="W3042" i="28"/>
  <c r="X3042" i="28"/>
  <c r="Y3042" i="28"/>
  <c r="V3043" i="28"/>
  <c r="W3043" i="28"/>
  <c r="X3043" i="28"/>
  <c r="Y3043" i="28"/>
  <c r="AA3043" i="28" s="1"/>
  <c r="AB3043" i="28" s="1"/>
  <c r="V3044" i="28"/>
  <c r="W3044" i="28"/>
  <c r="X3044" i="28"/>
  <c r="Y3044" i="28"/>
  <c r="AA3044" i="28" s="1"/>
  <c r="AB3044" i="28" s="1"/>
  <c r="V3045" i="28"/>
  <c r="W3045" i="28"/>
  <c r="X3045" i="28"/>
  <c r="Y3045" i="28"/>
  <c r="V3046" i="28"/>
  <c r="W3046" i="28"/>
  <c r="X3046" i="28"/>
  <c r="Y3046" i="28"/>
  <c r="V3047" i="28"/>
  <c r="W3047" i="28"/>
  <c r="X3047" i="28"/>
  <c r="Y3047" i="28"/>
  <c r="AA3047" i="28" s="1"/>
  <c r="AB3047" i="28" s="1"/>
  <c r="V3048" i="28"/>
  <c r="W3048" i="28"/>
  <c r="X3048" i="28"/>
  <c r="Y3048" i="28"/>
  <c r="AA3048" i="28" s="1"/>
  <c r="AB3048" i="28" s="1"/>
  <c r="V3049" i="28"/>
  <c r="W3049" i="28"/>
  <c r="X3049" i="28"/>
  <c r="Y3049" i="28"/>
  <c r="V3050" i="28"/>
  <c r="W3050" i="28"/>
  <c r="X3050" i="28"/>
  <c r="Y3050" i="28"/>
  <c r="V3051" i="28"/>
  <c r="W3051" i="28"/>
  <c r="X3051" i="28"/>
  <c r="Y3051" i="28"/>
  <c r="AA3051" i="28" s="1"/>
  <c r="AB3051" i="28" s="1"/>
  <c r="V3052" i="28"/>
  <c r="W3052" i="28"/>
  <c r="X3052" i="28"/>
  <c r="Y3052" i="28"/>
  <c r="AA3052" i="28" s="1"/>
  <c r="AB3052" i="28" s="1"/>
  <c r="V3053" i="28"/>
  <c r="W3053" i="28"/>
  <c r="X3053" i="28"/>
  <c r="Y3053" i="28"/>
  <c r="V3054" i="28"/>
  <c r="W3054" i="28"/>
  <c r="X3054" i="28"/>
  <c r="Y3054" i="28"/>
  <c r="V3055" i="28"/>
  <c r="W3055" i="28"/>
  <c r="X3055" i="28"/>
  <c r="Y3055" i="28"/>
  <c r="AA3055" i="28" s="1"/>
  <c r="AB3055" i="28" s="1"/>
  <c r="V3056" i="28"/>
  <c r="W3056" i="28"/>
  <c r="X3056" i="28"/>
  <c r="Y3056" i="28"/>
  <c r="AA3056" i="28" s="1"/>
  <c r="AB3056" i="28" s="1"/>
  <c r="V3057" i="28"/>
  <c r="W3057" i="28"/>
  <c r="X3057" i="28"/>
  <c r="Y3057" i="28"/>
  <c r="V3058" i="28"/>
  <c r="W3058" i="28"/>
  <c r="X3058" i="28"/>
  <c r="Y3058" i="28"/>
  <c r="V3059" i="28"/>
  <c r="W3059" i="28"/>
  <c r="X3059" i="28"/>
  <c r="Y3059" i="28"/>
  <c r="AA3059" i="28" s="1"/>
  <c r="AB3059" i="28" s="1"/>
  <c r="V3060" i="28"/>
  <c r="W3060" i="28"/>
  <c r="X3060" i="28"/>
  <c r="Y3060" i="28"/>
  <c r="AA3060" i="28" s="1"/>
  <c r="AB3060" i="28" s="1"/>
  <c r="V3061" i="28"/>
  <c r="W3061" i="28"/>
  <c r="X3061" i="28"/>
  <c r="Y3061" i="28"/>
  <c r="V3062" i="28"/>
  <c r="W3062" i="28"/>
  <c r="X3062" i="28"/>
  <c r="Y3062" i="28"/>
  <c r="V3063" i="28"/>
  <c r="W3063" i="28"/>
  <c r="X3063" i="28"/>
  <c r="Y3063" i="28"/>
  <c r="AA3063" i="28" s="1"/>
  <c r="AB3063" i="28" s="1"/>
  <c r="V3064" i="28"/>
  <c r="W3064" i="28"/>
  <c r="X3064" i="28"/>
  <c r="Y3064" i="28"/>
  <c r="AA3064" i="28" s="1"/>
  <c r="AB3064" i="28" s="1"/>
  <c r="V3065" i="28"/>
  <c r="W3065" i="28"/>
  <c r="X3065" i="28"/>
  <c r="Y3065" i="28"/>
  <c r="V3066" i="28"/>
  <c r="W3066" i="28"/>
  <c r="X3066" i="28"/>
  <c r="Y3066" i="28"/>
  <c r="V3067" i="28"/>
  <c r="W3067" i="28"/>
  <c r="X3067" i="28"/>
  <c r="Y3067" i="28"/>
  <c r="AA3067" i="28" s="1"/>
  <c r="AB3067" i="28" s="1"/>
  <c r="V3068" i="28"/>
  <c r="W3068" i="28"/>
  <c r="X3068" i="28"/>
  <c r="Y3068" i="28"/>
  <c r="AA3068" i="28" s="1"/>
  <c r="AB3068" i="28" s="1"/>
  <c r="V3069" i="28"/>
  <c r="W3069" i="28"/>
  <c r="X3069" i="28"/>
  <c r="Y3069" i="28"/>
  <c r="V3070" i="28"/>
  <c r="W3070" i="28"/>
  <c r="X3070" i="28"/>
  <c r="Y3070" i="28"/>
  <c r="V3071" i="28"/>
  <c r="W3071" i="28"/>
  <c r="X3071" i="28"/>
  <c r="Y3071" i="28"/>
  <c r="AA3071" i="28" s="1"/>
  <c r="AB3071" i="28" s="1"/>
  <c r="V3072" i="28"/>
  <c r="W3072" i="28"/>
  <c r="X3072" i="28"/>
  <c r="Y3072" i="28"/>
  <c r="AA3072" i="28" s="1"/>
  <c r="AB3072" i="28" s="1"/>
  <c r="V3073" i="28"/>
  <c r="W3073" i="28"/>
  <c r="X3073" i="28"/>
  <c r="Y3073" i="28"/>
  <c r="V3074" i="28"/>
  <c r="W3074" i="28"/>
  <c r="X3074" i="28"/>
  <c r="Y3074" i="28"/>
  <c r="V3075" i="28"/>
  <c r="W3075" i="28"/>
  <c r="X3075" i="28"/>
  <c r="Y3075" i="28"/>
  <c r="AA3075" i="28" s="1"/>
  <c r="AB3075" i="28" s="1"/>
  <c r="V3076" i="28"/>
  <c r="W3076" i="28"/>
  <c r="X3076" i="28"/>
  <c r="Y3076" i="28"/>
  <c r="AA3076" i="28" s="1"/>
  <c r="AB3076" i="28" s="1"/>
  <c r="V3077" i="28"/>
  <c r="W3077" i="28"/>
  <c r="X3077" i="28"/>
  <c r="Y3077" i="28"/>
  <c r="V3078" i="28"/>
  <c r="W3078" i="28"/>
  <c r="X3078" i="28"/>
  <c r="Y3078" i="28"/>
  <c r="V3079" i="28"/>
  <c r="W3079" i="28"/>
  <c r="X3079" i="28"/>
  <c r="Y3079" i="28"/>
  <c r="AA3079" i="28" s="1"/>
  <c r="AB3079" i="28" s="1"/>
  <c r="V3080" i="28"/>
  <c r="W3080" i="28"/>
  <c r="X3080" i="28"/>
  <c r="Y3080" i="28"/>
  <c r="AA3080" i="28" s="1"/>
  <c r="AB3080" i="28" s="1"/>
  <c r="V3081" i="28"/>
  <c r="W3081" i="28"/>
  <c r="X3081" i="28"/>
  <c r="Y3081" i="28"/>
  <c r="V3082" i="28"/>
  <c r="W3082" i="28"/>
  <c r="X3082" i="28"/>
  <c r="Y3082" i="28"/>
  <c r="V3083" i="28"/>
  <c r="W3083" i="28"/>
  <c r="X3083" i="28"/>
  <c r="Y3083" i="28"/>
  <c r="AA3083" i="28" s="1"/>
  <c r="AB3083" i="28" s="1"/>
  <c r="V3084" i="28"/>
  <c r="W3084" i="28"/>
  <c r="X3084" i="28"/>
  <c r="Y3084" i="28"/>
  <c r="AA3084" i="28" s="1"/>
  <c r="AB3084" i="28" s="1"/>
  <c r="V3085" i="28"/>
  <c r="W3085" i="28"/>
  <c r="X3085" i="28"/>
  <c r="Y3085" i="28"/>
  <c r="V3086" i="28"/>
  <c r="W3086" i="28"/>
  <c r="X3086" i="28"/>
  <c r="Y3086" i="28"/>
  <c r="V3087" i="28"/>
  <c r="W3087" i="28"/>
  <c r="X3087" i="28"/>
  <c r="Y3087" i="28"/>
  <c r="AA3087" i="28" s="1"/>
  <c r="AB3087" i="28" s="1"/>
  <c r="V3088" i="28"/>
  <c r="W3088" i="28"/>
  <c r="X3088" i="28"/>
  <c r="Y3088" i="28"/>
  <c r="AA3088" i="28" s="1"/>
  <c r="AB3088" i="28" s="1"/>
  <c r="V3089" i="28"/>
  <c r="W3089" i="28"/>
  <c r="X3089" i="28"/>
  <c r="Y3089" i="28"/>
  <c r="V3090" i="28"/>
  <c r="W3090" i="28"/>
  <c r="X3090" i="28"/>
  <c r="Y3090" i="28"/>
  <c r="V3091" i="28"/>
  <c r="W3091" i="28"/>
  <c r="X3091" i="28"/>
  <c r="Y3091" i="28"/>
  <c r="AA3091" i="28" s="1"/>
  <c r="AB3091" i="28" s="1"/>
  <c r="V3092" i="28"/>
  <c r="W3092" i="28"/>
  <c r="X3092" i="28"/>
  <c r="Y3092" i="28"/>
  <c r="AA3092" i="28" s="1"/>
  <c r="AB3092" i="28" s="1"/>
  <c r="V3093" i="28"/>
  <c r="W3093" i="28"/>
  <c r="X3093" i="28"/>
  <c r="Y3093" i="28"/>
  <c r="V3094" i="28"/>
  <c r="W3094" i="28"/>
  <c r="X3094" i="28"/>
  <c r="Y3094" i="28"/>
  <c r="V3095" i="28"/>
  <c r="W3095" i="28"/>
  <c r="X3095" i="28"/>
  <c r="Y3095" i="28"/>
  <c r="AA3095" i="28" s="1"/>
  <c r="AB3095" i="28" s="1"/>
  <c r="V3096" i="28"/>
  <c r="W3096" i="28"/>
  <c r="X3096" i="28"/>
  <c r="Y3096" i="28"/>
  <c r="AA3096" i="28" s="1"/>
  <c r="AB3096" i="28" s="1"/>
  <c r="V3097" i="28"/>
  <c r="W3097" i="28"/>
  <c r="X3097" i="28"/>
  <c r="Y3097" i="28"/>
  <c r="V3098" i="28"/>
  <c r="W3098" i="28"/>
  <c r="X3098" i="28"/>
  <c r="Y3098" i="28"/>
  <c r="V3099" i="28"/>
  <c r="W3099" i="28"/>
  <c r="X3099" i="28"/>
  <c r="Y3099" i="28"/>
  <c r="AA3099" i="28" s="1"/>
  <c r="AB3099" i="28" s="1"/>
  <c r="V3100" i="28"/>
  <c r="W3100" i="28"/>
  <c r="X3100" i="28"/>
  <c r="Y3100" i="28"/>
  <c r="AA3100" i="28" s="1"/>
  <c r="AB3100" i="28" s="1"/>
  <c r="V3101" i="28"/>
  <c r="W3101" i="28"/>
  <c r="X3101" i="28"/>
  <c r="Y3101" i="28"/>
  <c r="V3102" i="28"/>
  <c r="W3102" i="28"/>
  <c r="X3102" i="28"/>
  <c r="Y3102" i="28"/>
  <c r="V3103" i="28"/>
  <c r="W3103" i="28"/>
  <c r="X3103" i="28"/>
  <c r="Y3103" i="28"/>
  <c r="AA3103" i="28" s="1"/>
  <c r="AB3103" i="28" s="1"/>
  <c r="V3104" i="28"/>
  <c r="W3104" i="28"/>
  <c r="X3104" i="28"/>
  <c r="Y3104" i="28"/>
  <c r="AA3104" i="28" s="1"/>
  <c r="AB3104" i="28" s="1"/>
  <c r="V3105" i="28"/>
  <c r="W3105" i="28"/>
  <c r="X3105" i="28"/>
  <c r="Y3105" i="28"/>
  <c r="V3106" i="28"/>
  <c r="W3106" i="28"/>
  <c r="X3106" i="28"/>
  <c r="Y3106" i="28"/>
  <c r="V3107" i="28"/>
  <c r="W3107" i="28"/>
  <c r="X3107" i="28"/>
  <c r="Y3107" i="28"/>
  <c r="AA3107" i="28" s="1"/>
  <c r="AB3107" i="28" s="1"/>
  <c r="V3108" i="28"/>
  <c r="W3108" i="28"/>
  <c r="X3108" i="28"/>
  <c r="Y3108" i="28"/>
  <c r="AA3108" i="28" s="1"/>
  <c r="AB3108" i="28" s="1"/>
  <c r="V3109" i="28"/>
  <c r="W3109" i="28"/>
  <c r="X3109" i="28"/>
  <c r="Y3109" i="28"/>
  <c r="V3110" i="28"/>
  <c r="W3110" i="28"/>
  <c r="X3110" i="28"/>
  <c r="Y3110" i="28"/>
  <c r="V3111" i="28"/>
  <c r="W3111" i="28"/>
  <c r="X3111" i="28"/>
  <c r="Y3111" i="28"/>
  <c r="AA3111" i="28" s="1"/>
  <c r="AB3111" i="28" s="1"/>
  <c r="V3112" i="28"/>
  <c r="W3112" i="28"/>
  <c r="X3112" i="28"/>
  <c r="Y3112" i="28"/>
  <c r="AA3112" i="28" s="1"/>
  <c r="AB3112" i="28" s="1"/>
  <c r="V3113" i="28"/>
  <c r="W3113" i="28"/>
  <c r="X3113" i="28"/>
  <c r="Y3113" i="28"/>
  <c r="V3114" i="28"/>
  <c r="W3114" i="28"/>
  <c r="X3114" i="28"/>
  <c r="Y3114" i="28"/>
  <c r="V3115" i="28"/>
  <c r="W3115" i="28"/>
  <c r="X3115" i="28"/>
  <c r="Y3115" i="28"/>
  <c r="V3116" i="28"/>
  <c r="W3116" i="28"/>
  <c r="X3116" i="28"/>
  <c r="Y3116" i="28"/>
  <c r="V3117" i="28"/>
  <c r="W3117" i="28"/>
  <c r="X3117" i="28"/>
  <c r="Y3117" i="28"/>
  <c r="V3118" i="28"/>
  <c r="W3118" i="28"/>
  <c r="X3118" i="28"/>
  <c r="Y3118" i="28"/>
  <c r="V3119" i="28"/>
  <c r="W3119" i="28"/>
  <c r="X3119" i="28"/>
  <c r="Y3119" i="28"/>
  <c r="V3120" i="28"/>
  <c r="W3120" i="28"/>
  <c r="X3120" i="28"/>
  <c r="Y3120" i="28"/>
  <c r="V3121" i="28"/>
  <c r="W3121" i="28"/>
  <c r="X3121" i="28"/>
  <c r="Y3121" i="28"/>
  <c r="V3122" i="28"/>
  <c r="W3122" i="28"/>
  <c r="X3122" i="28"/>
  <c r="Y3122" i="28"/>
  <c r="V3123" i="28"/>
  <c r="W3123" i="28"/>
  <c r="X3123" i="28"/>
  <c r="Y3123" i="28"/>
  <c r="V3124" i="28"/>
  <c r="W3124" i="28"/>
  <c r="X3124" i="28"/>
  <c r="Y3124" i="28"/>
  <c r="V3125" i="28"/>
  <c r="W3125" i="28"/>
  <c r="X3125" i="28"/>
  <c r="Y3125" i="28"/>
  <c r="V3126" i="28"/>
  <c r="W3126" i="28"/>
  <c r="X3126" i="28"/>
  <c r="Y3126" i="28"/>
  <c r="V3127" i="28"/>
  <c r="W3127" i="28"/>
  <c r="X3127" i="28"/>
  <c r="Y3127" i="28"/>
  <c r="V3128" i="28"/>
  <c r="W3128" i="28"/>
  <c r="X3128" i="28"/>
  <c r="Y3128" i="28"/>
  <c r="AA3128" i="28" s="1"/>
  <c r="AB3128" i="28" s="1"/>
  <c r="V3129" i="28"/>
  <c r="AA3129" i="28" s="1"/>
  <c r="W3129" i="28"/>
  <c r="X3129" i="28"/>
  <c r="Y3129" i="28"/>
  <c r="AB3129" i="28"/>
  <c r="V3130" i="28"/>
  <c r="W3130" i="28"/>
  <c r="X3130" i="28"/>
  <c r="Y3130" i="28"/>
  <c r="V3131" i="28"/>
  <c r="W3131" i="28"/>
  <c r="X3131" i="28"/>
  <c r="Y3131" i="28"/>
  <c r="AA3131" i="28" s="1"/>
  <c r="AB3131" i="28" s="1"/>
  <c r="V3132" i="28"/>
  <c r="W3132" i="28"/>
  <c r="X3132" i="28"/>
  <c r="Y3132" i="28"/>
  <c r="AA3132" i="28" s="1"/>
  <c r="AB3132" i="28" s="1"/>
  <c r="V3133" i="28"/>
  <c r="W3133" i="28"/>
  <c r="X3133" i="28"/>
  <c r="Y3133" i="28"/>
  <c r="V3134" i="28"/>
  <c r="W3134" i="28"/>
  <c r="X3134" i="28"/>
  <c r="Y3134" i="28"/>
  <c r="V3135" i="28"/>
  <c r="W3135" i="28"/>
  <c r="X3135" i="28"/>
  <c r="Y3135" i="28"/>
  <c r="AA3135" i="28" s="1"/>
  <c r="AB3135" i="28" s="1"/>
  <c r="V3136" i="28"/>
  <c r="W3136" i="28"/>
  <c r="X3136" i="28"/>
  <c r="Y3136" i="28"/>
  <c r="AA3136" i="28" s="1"/>
  <c r="AB3136" i="28" s="1"/>
  <c r="V3137" i="28"/>
  <c r="W3137" i="28"/>
  <c r="X3137" i="28"/>
  <c r="Y3137" i="28"/>
  <c r="V3138" i="28"/>
  <c r="W3138" i="28"/>
  <c r="X3138" i="28"/>
  <c r="Y3138" i="28"/>
  <c r="V3139" i="28"/>
  <c r="W3139" i="28"/>
  <c r="X3139" i="28"/>
  <c r="Y3139" i="28"/>
  <c r="AA3139" i="28" s="1"/>
  <c r="AB3139" i="28" s="1"/>
  <c r="V3140" i="28"/>
  <c r="W3140" i="28"/>
  <c r="X3140" i="28"/>
  <c r="Y3140" i="28"/>
  <c r="AA3140" i="28" s="1"/>
  <c r="AB3140" i="28" s="1"/>
  <c r="V3141" i="28"/>
  <c r="W3141" i="28"/>
  <c r="X3141" i="28"/>
  <c r="Y3141" i="28"/>
  <c r="V3142" i="28"/>
  <c r="W3142" i="28"/>
  <c r="X3142" i="28"/>
  <c r="Y3142" i="28"/>
  <c r="V3143" i="28"/>
  <c r="W3143" i="28"/>
  <c r="X3143" i="28"/>
  <c r="Y3143" i="28"/>
  <c r="AA3143" i="28" s="1"/>
  <c r="AB3143" i="28" s="1"/>
  <c r="V3144" i="28"/>
  <c r="W3144" i="28"/>
  <c r="X3144" i="28"/>
  <c r="Y3144" i="28"/>
  <c r="AA3144" i="28" s="1"/>
  <c r="AB3144" i="28" s="1"/>
  <c r="V3145" i="28"/>
  <c r="AA3145" i="28" s="1"/>
  <c r="AB3145" i="28" s="1"/>
  <c r="W3145" i="28"/>
  <c r="X3145" i="28"/>
  <c r="Y3145" i="28"/>
  <c r="V3146" i="28"/>
  <c r="W3146" i="28"/>
  <c r="X3146" i="28"/>
  <c r="Y3146" i="28"/>
  <c r="V3147" i="28"/>
  <c r="W3147" i="28"/>
  <c r="X3147" i="28"/>
  <c r="Y3147" i="28"/>
  <c r="V3148" i="28"/>
  <c r="W3148" i="28"/>
  <c r="X3148" i="28"/>
  <c r="Y3148" i="28"/>
  <c r="AA3148" i="28" s="1"/>
  <c r="AB3148" i="28" s="1"/>
  <c r="V3149" i="28"/>
  <c r="W3149" i="28"/>
  <c r="X3149" i="28"/>
  <c r="Y3149" i="28"/>
  <c r="V3150" i="28"/>
  <c r="W3150" i="28"/>
  <c r="X3150" i="28"/>
  <c r="Y3150" i="28"/>
  <c r="V3151" i="28"/>
  <c r="W3151" i="28"/>
  <c r="X3151" i="28"/>
  <c r="Y3151" i="28"/>
  <c r="AA3151" i="28" s="1"/>
  <c r="AB3151" i="28" s="1"/>
  <c r="V3152" i="28"/>
  <c r="W3152" i="28"/>
  <c r="X3152" i="28"/>
  <c r="Y3152" i="28"/>
  <c r="AA3152" i="28" s="1"/>
  <c r="AB3152" i="28" s="1"/>
  <c r="V3153" i="28"/>
  <c r="W3153" i="28"/>
  <c r="X3153" i="28"/>
  <c r="Y3153" i="28"/>
  <c r="V3154" i="28"/>
  <c r="W3154" i="28"/>
  <c r="X3154" i="28"/>
  <c r="Y3154" i="28"/>
  <c r="V3155" i="28"/>
  <c r="W3155" i="28"/>
  <c r="X3155" i="28"/>
  <c r="Y3155" i="28"/>
  <c r="AA3155" i="28" s="1"/>
  <c r="AB3155" i="28" s="1"/>
  <c r="V3156" i="28"/>
  <c r="W3156" i="28"/>
  <c r="X3156" i="28"/>
  <c r="Y3156" i="28"/>
  <c r="AA3156" i="28" s="1"/>
  <c r="AB3156" i="28" s="1"/>
  <c r="V3157" i="28"/>
  <c r="W3157" i="28"/>
  <c r="X3157" i="28"/>
  <c r="Y3157" i="28"/>
  <c r="V3158" i="28"/>
  <c r="W3158" i="28"/>
  <c r="X3158" i="28"/>
  <c r="Y3158" i="28"/>
  <c r="V3159" i="28"/>
  <c r="W3159" i="28"/>
  <c r="X3159" i="28"/>
  <c r="Y3159" i="28"/>
  <c r="AA3159" i="28" s="1"/>
  <c r="AB3159" i="28" s="1"/>
  <c r="V3160" i="28"/>
  <c r="W3160" i="28"/>
  <c r="X3160" i="28"/>
  <c r="Y3160" i="28"/>
  <c r="AA3160" i="28" s="1"/>
  <c r="AB3160" i="28" s="1"/>
  <c r="V3161" i="28"/>
  <c r="W3161" i="28"/>
  <c r="X3161" i="28"/>
  <c r="Y3161" i="28"/>
  <c r="V3162" i="28"/>
  <c r="W3162" i="28"/>
  <c r="X3162" i="28"/>
  <c r="Y3162" i="28"/>
  <c r="V3163" i="28"/>
  <c r="W3163" i="28"/>
  <c r="X3163" i="28"/>
  <c r="Y3163" i="28"/>
  <c r="AA3163" i="28" s="1"/>
  <c r="AB3163" i="28" s="1"/>
  <c r="V3164" i="28"/>
  <c r="W3164" i="28"/>
  <c r="X3164" i="28"/>
  <c r="Y3164" i="28"/>
  <c r="AA3164" i="28" s="1"/>
  <c r="AB3164" i="28" s="1"/>
  <c r="V3165" i="28"/>
  <c r="W3165" i="28"/>
  <c r="X3165" i="28"/>
  <c r="Y3165" i="28"/>
  <c r="V3166" i="28"/>
  <c r="W3166" i="28"/>
  <c r="X3166" i="28"/>
  <c r="Y3166" i="28"/>
  <c r="V3167" i="28"/>
  <c r="W3167" i="28"/>
  <c r="X3167" i="28"/>
  <c r="Y3167" i="28"/>
  <c r="V3168" i="28"/>
  <c r="W3168" i="28"/>
  <c r="X3168" i="28"/>
  <c r="Y3168" i="28"/>
  <c r="V3169" i="28"/>
  <c r="W3169" i="28"/>
  <c r="X3169" i="28"/>
  <c r="Y3169" i="28"/>
  <c r="V3170" i="28"/>
  <c r="W3170" i="28"/>
  <c r="X3170" i="28"/>
  <c r="Y3170" i="28"/>
  <c r="V3171" i="28"/>
  <c r="W3171" i="28"/>
  <c r="X3171" i="28"/>
  <c r="Y3171" i="28"/>
  <c r="AA3171" i="28" s="1"/>
  <c r="AB3171" i="28" s="1"/>
  <c r="V3172" i="28"/>
  <c r="W3172" i="28"/>
  <c r="X3172" i="28"/>
  <c r="Y3172" i="28"/>
  <c r="AA3172" i="28" s="1"/>
  <c r="AB3172" i="28" s="1"/>
  <c r="V3173" i="28"/>
  <c r="W3173" i="28"/>
  <c r="X3173" i="28"/>
  <c r="Y3173" i="28"/>
  <c r="V3174" i="28"/>
  <c r="W3174" i="28"/>
  <c r="X3174" i="28"/>
  <c r="Y3174" i="28"/>
  <c r="V3175" i="28"/>
  <c r="W3175" i="28"/>
  <c r="X3175" i="28"/>
  <c r="Y3175" i="28"/>
  <c r="AA3175" i="28" s="1"/>
  <c r="AB3175" i="28" s="1"/>
  <c r="V3176" i="28"/>
  <c r="W3176" i="28"/>
  <c r="X3176" i="28"/>
  <c r="Y3176" i="28"/>
  <c r="AA3176" i="28" s="1"/>
  <c r="AB3176" i="28" s="1"/>
  <c r="V3177" i="28"/>
  <c r="W3177" i="28"/>
  <c r="X3177" i="28"/>
  <c r="Y3177" i="28"/>
  <c r="V3178" i="28"/>
  <c r="W3178" i="28"/>
  <c r="X3178" i="28"/>
  <c r="Y3178" i="28"/>
  <c r="V3179" i="28"/>
  <c r="W3179" i="28"/>
  <c r="X3179" i="28"/>
  <c r="Y3179" i="28"/>
  <c r="AA3179" i="28" s="1"/>
  <c r="AB3179" i="28" s="1"/>
  <c r="V3180" i="28"/>
  <c r="W3180" i="28"/>
  <c r="X3180" i="28"/>
  <c r="Y3180" i="28"/>
  <c r="AA3180" i="28" s="1"/>
  <c r="AB3180" i="28" s="1"/>
  <c r="V3181" i="28"/>
  <c r="W3181" i="28"/>
  <c r="X3181" i="28"/>
  <c r="Y3181" i="28"/>
  <c r="V3182" i="28"/>
  <c r="W3182" i="28"/>
  <c r="X3182" i="28"/>
  <c r="Y3182" i="28"/>
  <c r="V3183" i="28"/>
  <c r="W3183" i="28"/>
  <c r="X3183" i="28"/>
  <c r="Y3183" i="28"/>
  <c r="V3184" i="28"/>
  <c r="W3184" i="28"/>
  <c r="X3184" i="28"/>
  <c r="Y3184" i="28"/>
  <c r="V3185" i="28"/>
  <c r="W3185" i="28"/>
  <c r="X3185" i="28"/>
  <c r="Y3185" i="28"/>
  <c r="V3186" i="28"/>
  <c r="W3186" i="28"/>
  <c r="X3186" i="28"/>
  <c r="Y3186" i="28"/>
  <c r="V3187" i="28"/>
  <c r="W3187" i="28"/>
  <c r="X3187" i="28"/>
  <c r="Y3187" i="28"/>
  <c r="V3188" i="28"/>
  <c r="W3188" i="28"/>
  <c r="X3188" i="28"/>
  <c r="Y3188" i="28"/>
  <c r="V3189" i="28"/>
  <c r="W3189" i="28"/>
  <c r="X3189" i="28"/>
  <c r="Y3189" i="28"/>
  <c r="V3190" i="28"/>
  <c r="W3190" i="28"/>
  <c r="X3190" i="28"/>
  <c r="Y3190" i="28"/>
  <c r="V3191" i="28"/>
  <c r="W3191" i="28"/>
  <c r="X3191" i="28"/>
  <c r="Y3191" i="28"/>
  <c r="V3192" i="28"/>
  <c r="W3192" i="28"/>
  <c r="X3192" i="28"/>
  <c r="Y3192" i="28"/>
  <c r="V3193" i="28"/>
  <c r="W3193" i="28"/>
  <c r="X3193" i="28"/>
  <c r="Y3193" i="28"/>
  <c r="V3194" i="28"/>
  <c r="W3194" i="28"/>
  <c r="X3194" i="28"/>
  <c r="Y3194" i="28"/>
  <c r="V3195" i="28"/>
  <c r="W3195" i="28"/>
  <c r="X3195" i="28"/>
  <c r="Y3195" i="28"/>
  <c r="V3196" i="28"/>
  <c r="W3196" i="28"/>
  <c r="X3196" i="28"/>
  <c r="Y3196" i="28"/>
  <c r="V3197" i="28"/>
  <c r="W3197" i="28"/>
  <c r="X3197" i="28"/>
  <c r="Y3197" i="28"/>
  <c r="V3198" i="28"/>
  <c r="W3198" i="28"/>
  <c r="X3198" i="28"/>
  <c r="Y3198" i="28"/>
  <c r="V3199" i="28"/>
  <c r="W3199" i="28"/>
  <c r="X3199" i="28"/>
  <c r="Y3199" i="28"/>
  <c r="V3200" i="28"/>
  <c r="W3200" i="28"/>
  <c r="X3200" i="28"/>
  <c r="Y3200" i="28"/>
  <c r="V3201" i="28"/>
  <c r="W3201" i="28"/>
  <c r="X3201" i="28"/>
  <c r="Y3201" i="28"/>
  <c r="V3202" i="28"/>
  <c r="W3202" i="28"/>
  <c r="X3202" i="28"/>
  <c r="Y3202" i="28"/>
  <c r="V3203" i="28"/>
  <c r="W3203" i="28"/>
  <c r="X3203" i="28"/>
  <c r="Y3203" i="28"/>
  <c r="AA3203" i="28" s="1"/>
  <c r="AB3203" i="28" s="1"/>
  <c r="V3204" i="28"/>
  <c r="W3204" i="28"/>
  <c r="X3204" i="28"/>
  <c r="Y3204" i="28"/>
  <c r="AA3204" i="28" s="1"/>
  <c r="AB3204" i="28" s="1"/>
  <c r="V3205" i="28"/>
  <c r="W3205" i="28"/>
  <c r="X3205" i="28"/>
  <c r="Y3205" i="28"/>
  <c r="V3206" i="28"/>
  <c r="W3206" i="28"/>
  <c r="X3206" i="28"/>
  <c r="Y3206" i="28"/>
  <c r="V3207" i="28"/>
  <c r="W3207" i="28"/>
  <c r="X3207" i="28"/>
  <c r="Y3207" i="28"/>
  <c r="AA3207" i="28" s="1"/>
  <c r="AB3207" i="28" s="1"/>
  <c r="V3208" i="28"/>
  <c r="W3208" i="28"/>
  <c r="X3208" i="28"/>
  <c r="Y3208" i="28"/>
  <c r="AA3208" i="28" s="1"/>
  <c r="AB3208" i="28" s="1"/>
  <c r="V3209" i="28"/>
  <c r="W3209" i="28"/>
  <c r="X3209" i="28"/>
  <c r="Y3209" i="28"/>
  <c r="V3210" i="28"/>
  <c r="W3210" i="28"/>
  <c r="X3210" i="28"/>
  <c r="Y3210" i="28"/>
  <c r="V3211" i="28"/>
  <c r="W3211" i="28"/>
  <c r="X3211" i="28"/>
  <c r="Y3211" i="28"/>
  <c r="AA3211" i="28" s="1"/>
  <c r="AB3211" i="28" s="1"/>
  <c r="V3212" i="28"/>
  <c r="W3212" i="28"/>
  <c r="X3212" i="28"/>
  <c r="Y3212" i="28"/>
  <c r="AA3212" i="28" s="1"/>
  <c r="AB3212" i="28" s="1"/>
  <c r="V3213" i="28"/>
  <c r="W3213" i="28"/>
  <c r="X3213" i="28"/>
  <c r="Y3213" i="28"/>
  <c r="V3214" i="28"/>
  <c r="W3214" i="28"/>
  <c r="X3214" i="28"/>
  <c r="Y3214" i="28"/>
  <c r="V3215" i="28"/>
  <c r="W3215" i="28"/>
  <c r="X3215" i="28"/>
  <c r="Y3215" i="28"/>
  <c r="V3216" i="28"/>
  <c r="W3216" i="28"/>
  <c r="X3216" i="28"/>
  <c r="Y3216" i="28"/>
  <c r="V3217" i="28"/>
  <c r="W3217" i="28"/>
  <c r="X3217" i="28"/>
  <c r="Y3217" i="28"/>
  <c r="V3218" i="28"/>
  <c r="W3218" i="28"/>
  <c r="X3218" i="28"/>
  <c r="Y3218" i="28"/>
  <c r="V3219" i="28"/>
  <c r="W3219" i="28"/>
  <c r="X3219" i="28"/>
  <c r="Y3219" i="28"/>
  <c r="V3220" i="28"/>
  <c r="W3220" i="28"/>
  <c r="X3220" i="28"/>
  <c r="Y3220" i="28"/>
  <c r="V3221" i="28"/>
  <c r="W3221" i="28"/>
  <c r="X3221" i="28"/>
  <c r="Y3221" i="28"/>
  <c r="V3222" i="28"/>
  <c r="W3222" i="28"/>
  <c r="X3222" i="28"/>
  <c r="Y3222" i="28"/>
  <c r="V3223" i="28"/>
  <c r="W3223" i="28"/>
  <c r="X3223" i="28"/>
  <c r="Y3223" i="28"/>
  <c r="V3224" i="28"/>
  <c r="W3224" i="28"/>
  <c r="X3224" i="28"/>
  <c r="Y3224" i="28"/>
  <c r="V3225" i="28"/>
  <c r="W3225" i="28"/>
  <c r="X3225" i="28"/>
  <c r="Y3225" i="28"/>
  <c r="V3226" i="28"/>
  <c r="W3226" i="28"/>
  <c r="X3226" i="28"/>
  <c r="Y3226" i="28"/>
  <c r="V3227" i="28"/>
  <c r="W3227" i="28"/>
  <c r="X3227" i="28"/>
  <c r="Y3227" i="28"/>
  <c r="V3228" i="28"/>
  <c r="W3228" i="28"/>
  <c r="X3228" i="28"/>
  <c r="Y3228" i="28"/>
  <c r="V3229" i="28"/>
  <c r="W3229" i="28"/>
  <c r="X3229" i="28"/>
  <c r="Y3229" i="28"/>
  <c r="V3230" i="28"/>
  <c r="W3230" i="28"/>
  <c r="X3230" i="28"/>
  <c r="Y3230" i="28"/>
  <c r="V3231" i="28"/>
  <c r="W3231" i="28"/>
  <c r="X3231" i="28"/>
  <c r="Y3231" i="28"/>
  <c r="V3232" i="28"/>
  <c r="W3232" i="28"/>
  <c r="X3232" i="28"/>
  <c r="Y3232" i="28"/>
  <c r="V3233" i="28"/>
  <c r="W3233" i="28"/>
  <c r="X3233" i="28"/>
  <c r="Y3233" i="28"/>
  <c r="V3234" i="28"/>
  <c r="W3234" i="28"/>
  <c r="X3234" i="28"/>
  <c r="Y3234" i="28"/>
  <c r="V3235" i="28"/>
  <c r="W3235" i="28"/>
  <c r="X3235" i="28"/>
  <c r="Y3235" i="28"/>
  <c r="AA3235" i="28"/>
  <c r="AB3235" i="28" s="1"/>
  <c r="V3236" i="28"/>
  <c r="W3236" i="28"/>
  <c r="X3236" i="28"/>
  <c r="Y3236" i="28"/>
  <c r="AA3236" i="28" s="1"/>
  <c r="AB3236" i="28" s="1"/>
  <c r="V3237" i="28"/>
  <c r="W3237" i="28"/>
  <c r="X3237" i="28"/>
  <c r="Y3237" i="28"/>
  <c r="V3238" i="28"/>
  <c r="W3238" i="28"/>
  <c r="X3238" i="28"/>
  <c r="Y3238" i="28"/>
  <c r="V3239" i="28"/>
  <c r="W3239" i="28"/>
  <c r="X3239" i="28"/>
  <c r="Y3239" i="28"/>
  <c r="AA3239" i="28" s="1"/>
  <c r="AB3239" i="28" s="1"/>
  <c r="V3240" i="28"/>
  <c r="W3240" i="28"/>
  <c r="X3240" i="28"/>
  <c r="Y3240" i="28"/>
  <c r="V3241" i="28"/>
  <c r="W3241" i="28"/>
  <c r="X3241" i="28"/>
  <c r="Y3241" i="28"/>
  <c r="V3242" i="28"/>
  <c r="W3242" i="28"/>
  <c r="X3242" i="28"/>
  <c r="Y3242" i="28"/>
  <c r="V3243" i="28"/>
  <c r="W3243" i="28"/>
  <c r="X3243" i="28"/>
  <c r="Y3243" i="28"/>
  <c r="AA3243" i="28"/>
  <c r="AB3243" i="28" s="1"/>
  <c r="V3244" i="28"/>
  <c r="W3244" i="28"/>
  <c r="X3244" i="28"/>
  <c r="Y3244" i="28"/>
  <c r="AA3244" i="28" s="1"/>
  <c r="AB3244" i="28" s="1"/>
  <c r="V3245" i="28"/>
  <c r="W3245" i="28"/>
  <c r="X3245" i="28"/>
  <c r="Y3245" i="28"/>
  <c r="V3246" i="28"/>
  <c r="W3246" i="28"/>
  <c r="X3246" i="28"/>
  <c r="Y3246" i="28"/>
  <c r="V3247" i="28"/>
  <c r="W3247" i="28"/>
  <c r="X3247" i="28"/>
  <c r="Y3247" i="28"/>
  <c r="AA3247" i="28" s="1"/>
  <c r="AB3247" i="28" s="1"/>
  <c r="V3248" i="28"/>
  <c r="W3248" i="28"/>
  <c r="X3248" i="28"/>
  <c r="Y3248" i="28"/>
  <c r="AA3248" i="28" s="1"/>
  <c r="AB3248" i="28" s="1"/>
  <c r="V3249" i="28"/>
  <c r="W3249" i="28"/>
  <c r="X3249" i="28"/>
  <c r="Y3249" i="28"/>
  <c r="V3250" i="28"/>
  <c r="W3250" i="28"/>
  <c r="X3250" i="28"/>
  <c r="Y3250" i="28"/>
  <c r="V3251" i="28"/>
  <c r="W3251" i="28"/>
  <c r="X3251" i="28"/>
  <c r="Y3251" i="28"/>
  <c r="V3252" i="28"/>
  <c r="W3252" i="28"/>
  <c r="X3252" i="28"/>
  <c r="Y3252" i="28"/>
  <c r="V3253" i="28"/>
  <c r="W3253" i="28"/>
  <c r="X3253" i="28"/>
  <c r="Y3253" i="28"/>
  <c r="V3254" i="28"/>
  <c r="AA3254" i="28" s="1"/>
  <c r="AB3254" i="28" s="1"/>
  <c r="W3254" i="28"/>
  <c r="X3254" i="28"/>
  <c r="Y3254" i="28"/>
  <c r="V3255" i="28"/>
  <c r="W3255" i="28"/>
  <c r="X3255" i="28"/>
  <c r="Y3255" i="28"/>
  <c r="V3256" i="28"/>
  <c r="W3256" i="28"/>
  <c r="X3256" i="28"/>
  <c r="Y3256" i="28"/>
  <c r="V3257" i="28"/>
  <c r="AA3257" i="28" s="1"/>
  <c r="AB3257" i="28" s="1"/>
  <c r="W3257" i="28"/>
  <c r="X3257" i="28"/>
  <c r="Y3257" i="28"/>
  <c r="V3258" i="28"/>
  <c r="W3258" i="28"/>
  <c r="X3258" i="28"/>
  <c r="Y3258" i="28"/>
  <c r="V3259" i="28"/>
  <c r="W3259" i="28"/>
  <c r="X3259" i="28"/>
  <c r="Y3259" i="28"/>
  <c r="AA3259" i="28"/>
  <c r="AB3259" i="28" s="1"/>
  <c r="V3260" i="28"/>
  <c r="W3260" i="28"/>
  <c r="X3260" i="28"/>
  <c r="Y3260" i="28"/>
  <c r="AA3260" i="28" s="1"/>
  <c r="AB3260" i="28" s="1"/>
  <c r="V3261" i="28"/>
  <c r="W3261" i="28"/>
  <c r="X3261" i="28"/>
  <c r="Y3261" i="28"/>
  <c r="V3262" i="28"/>
  <c r="W3262" i="28"/>
  <c r="X3262" i="28"/>
  <c r="Y3262" i="28"/>
  <c r="V3263" i="28"/>
  <c r="W3263" i="28"/>
  <c r="X3263" i="28"/>
  <c r="Y3263" i="28"/>
  <c r="AA3263" i="28" s="1"/>
  <c r="AB3263" i="28" s="1"/>
  <c r="V3264" i="28"/>
  <c r="W3264" i="28"/>
  <c r="X3264" i="28"/>
  <c r="Y3264" i="28"/>
  <c r="AA3264" i="28" s="1"/>
  <c r="AB3264" i="28" s="1"/>
  <c r="V3265" i="28"/>
  <c r="W3265" i="28"/>
  <c r="X3265" i="28"/>
  <c r="Y3265" i="28"/>
  <c r="V3266" i="28"/>
  <c r="W3266" i="28"/>
  <c r="X3266" i="28"/>
  <c r="Y3266" i="28"/>
  <c r="V3267" i="28"/>
  <c r="W3267" i="28"/>
  <c r="X3267" i="28"/>
  <c r="Y3267" i="28"/>
  <c r="AA3267" i="28" s="1"/>
  <c r="AB3267" i="28" s="1"/>
  <c r="V3268" i="28"/>
  <c r="W3268" i="28"/>
  <c r="X3268" i="28"/>
  <c r="Y3268" i="28"/>
  <c r="V3269" i="28"/>
  <c r="W3269" i="28"/>
  <c r="X3269" i="28"/>
  <c r="Y3269" i="28"/>
  <c r="V3270" i="28"/>
  <c r="W3270" i="28"/>
  <c r="X3270" i="28"/>
  <c r="Y3270" i="28"/>
  <c r="V3271" i="28"/>
  <c r="W3271" i="28"/>
  <c r="X3271" i="28"/>
  <c r="Y3271" i="28"/>
  <c r="V3272" i="28"/>
  <c r="W3272" i="28"/>
  <c r="X3272" i="28"/>
  <c r="Y3272" i="28"/>
  <c r="V3273" i="28"/>
  <c r="W3273" i="28"/>
  <c r="X3273" i="28"/>
  <c r="Y3273" i="28"/>
  <c r="V3274" i="28"/>
  <c r="W3274" i="28"/>
  <c r="X3274" i="28"/>
  <c r="Y3274" i="28"/>
  <c r="V3275" i="28"/>
  <c r="W3275" i="28"/>
  <c r="X3275" i="28"/>
  <c r="Y3275" i="28"/>
  <c r="V3276" i="28"/>
  <c r="W3276" i="28"/>
  <c r="X3276" i="28"/>
  <c r="Y3276" i="28"/>
  <c r="V3277" i="28"/>
  <c r="W3277" i="28"/>
  <c r="X3277" i="28"/>
  <c r="Y3277" i="28"/>
  <c r="V3278" i="28"/>
  <c r="W3278" i="28"/>
  <c r="X3278" i="28"/>
  <c r="Y3278" i="28"/>
  <c r="V3279" i="28"/>
  <c r="W3279" i="28"/>
  <c r="X3279" i="28"/>
  <c r="Y3279" i="28"/>
  <c r="V3280" i="28"/>
  <c r="W3280" i="28"/>
  <c r="X3280" i="28"/>
  <c r="Y3280" i="28"/>
  <c r="V3281" i="28"/>
  <c r="W3281" i="28"/>
  <c r="X3281" i="28"/>
  <c r="Y3281" i="28"/>
  <c r="V3282" i="28"/>
  <c r="W3282" i="28"/>
  <c r="X3282" i="28"/>
  <c r="Y3282" i="28"/>
  <c r="V3283" i="28"/>
  <c r="W3283" i="28"/>
  <c r="X3283" i="28"/>
  <c r="Y3283" i="28"/>
  <c r="V3284" i="28"/>
  <c r="W3284" i="28"/>
  <c r="X3284" i="28"/>
  <c r="Y3284" i="28"/>
  <c r="V3285" i="28"/>
  <c r="W3285" i="28"/>
  <c r="X3285" i="28"/>
  <c r="Y3285" i="28"/>
  <c r="V3286" i="28"/>
  <c r="W3286" i="28"/>
  <c r="X3286" i="28"/>
  <c r="Y3286" i="28"/>
  <c r="V3287" i="28"/>
  <c r="W3287" i="28"/>
  <c r="X3287" i="28"/>
  <c r="Y3287" i="28"/>
  <c r="AA3287" i="28"/>
  <c r="AB3287" i="28" s="1"/>
  <c r="V3288" i="28"/>
  <c r="W3288" i="28"/>
  <c r="X3288" i="28"/>
  <c r="Y3288" i="28"/>
  <c r="V3289" i="28"/>
  <c r="W3289" i="28"/>
  <c r="X3289" i="28"/>
  <c r="Y3289" i="28"/>
  <c r="V3290" i="28"/>
  <c r="W3290" i="28"/>
  <c r="X3290" i="28"/>
  <c r="Y3290" i="28"/>
  <c r="V3291" i="28"/>
  <c r="W3291" i="28"/>
  <c r="X3291" i="28"/>
  <c r="Y3291" i="28"/>
  <c r="V3292" i="28"/>
  <c r="W3292" i="28"/>
  <c r="X3292" i="28"/>
  <c r="Y3292" i="28"/>
  <c r="V3293" i="28"/>
  <c r="W3293" i="28"/>
  <c r="X3293" i="28"/>
  <c r="Y3293" i="28"/>
  <c r="V3294" i="28"/>
  <c r="W3294" i="28"/>
  <c r="X3294" i="28"/>
  <c r="Y3294" i="28"/>
  <c r="V3295" i="28"/>
  <c r="W3295" i="28"/>
  <c r="X3295" i="28"/>
  <c r="Y3295" i="28"/>
  <c r="V3296" i="28"/>
  <c r="W3296" i="28"/>
  <c r="X3296" i="28"/>
  <c r="Y3296" i="28"/>
  <c r="AA3296" i="28" s="1"/>
  <c r="AB3296" i="28" s="1"/>
  <c r="V3297" i="28"/>
  <c r="W3297" i="28"/>
  <c r="X3297" i="28"/>
  <c r="Y3297" i="28"/>
  <c r="V3298" i="28"/>
  <c r="W3298" i="28"/>
  <c r="X3298" i="28"/>
  <c r="Y3298" i="28"/>
  <c r="V3299" i="28"/>
  <c r="W3299" i="28"/>
  <c r="X3299" i="28"/>
  <c r="Y3299" i="28"/>
  <c r="AA3299" i="28" s="1"/>
  <c r="AB3299" i="28" s="1"/>
  <c r="V3300" i="28"/>
  <c r="W3300" i="28"/>
  <c r="X3300" i="28"/>
  <c r="Y3300" i="28"/>
  <c r="AA3300" i="28" s="1"/>
  <c r="AB3300" i="28" s="1"/>
  <c r="V3301" i="28"/>
  <c r="W3301" i="28"/>
  <c r="X3301" i="28"/>
  <c r="Y3301" i="28"/>
  <c r="V3302" i="28"/>
  <c r="W3302" i="28"/>
  <c r="X3302" i="28"/>
  <c r="Y3302" i="28"/>
  <c r="V3303" i="28"/>
  <c r="W3303" i="28"/>
  <c r="X3303" i="28"/>
  <c r="Y3303" i="28"/>
  <c r="AA3303" i="28" s="1"/>
  <c r="AB3303" i="28"/>
  <c r="V3304" i="28"/>
  <c r="W3304" i="28"/>
  <c r="X3304" i="28"/>
  <c r="Y3304" i="28"/>
  <c r="AA3304" i="28" s="1"/>
  <c r="AB3304" i="28" s="1"/>
  <c r="V3305" i="28"/>
  <c r="W3305" i="28"/>
  <c r="X3305" i="28"/>
  <c r="Y3305" i="28"/>
  <c r="V3306" i="28"/>
  <c r="W3306" i="28"/>
  <c r="X3306" i="28"/>
  <c r="Y3306" i="28"/>
  <c r="V3307" i="28"/>
  <c r="W3307" i="28"/>
  <c r="X3307" i="28"/>
  <c r="Y3307" i="28"/>
  <c r="AA3307" i="28" s="1"/>
  <c r="AB3307" i="28" s="1"/>
  <c r="V3308" i="28"/>
  <c r="W3308" i="28"/>
  <c r="X3308" i="28"/>
  <c r="Y3308" i="28"/>
  <c r="AA3308" i="28" s="1"/>
  <c r="AB3308" i="28" s="1"/>
  <c r="V3309" i="28"/>
  <c r="W3309" i="28"/>
  <c r="X3309" i="28"/>
  <c r="Y3309" i="28"/>
  <c r="V3310" i="28"/>
  <c r="W3310" i="28"/>
  <c r="X3310" i="28"/>
  <c r="Y3310" i="28"/>
  <c r="V3311" i="28"/>
  <c r="W3311" i="28"/>
  <c r="X3311" i="28"/>
  <c r="Y3311" i="28"/>
  <c r="AA3311" i="28" s="1"/>
  <c r="AB3311" i="28" s="1"/>
  <c r="V3312" i="28"/>
  <c r="W3312" i="28"/>
  <c r="X3312" i="28"/>
  <c r="Y3312" i="28"/>
  <c r="AA3312" i="28" s="1"/>
  <c r="AB3312" i="28" s="1"/>
  <c r="V3313" i="28"/>
  <c r="W3313" i="28"/>
  <c r="X3313" i="28"/>
  <c r="Y3313" i="28"/>
  <c r="V3314" i="28"/>
  <c r="W3314" i="28"/>
  <c r="X3314" i="28"/>
  <c r="Y3314" i="28"/>
  <c r="V3315" i="28"/>
  <c r="W3315" i="28"/>
  <c r="X3315" i="28"/>
  <c r="Y3315" i="28"/>
  <c r="AA3315" i="28" s="1"/>
  <c r="AB3315" i="28" s="1"/>
  <c r="V3316" i="28"/>
  <c r="W3316" i="28"/>
  <c r="X3316" i="28"/>
  <c r="Y3316" i="28"/>
  <c r="AA3316" i="28" s="1"/>
  <c r="AB3316" i="28" s="1"/>
  <c r="V3317" i="28"/>
  <c r="W3317" i="28"/>
  <c r="X3317" i="28"/>
  <c r="Y3317" i="28"/>
  <c r="V3318" i="28"/>
  <c r="W3318" i="28"/>
  <c r="X3318" i="28"/>
  <c r="Y3318" i="28"/>
  <c r="V3319" i="28"/>
  <c r="W3319" i="28"/>
  <c r="X3319" i="28"/>
  <c r="Y3319" i="28"/>
  <c r="AA3319" i="28" s="1"/>
  <c r="AB3319" i="28" s="1"/>
  <c r="V3320" i="28"/>
  <c r="W3320" i="28"/>
  <c r="X3320" i="28"/>
  <c r="Y3320" i="28"/>
  <c r="V3321" i="28"/>
  <c r="W3321" i="28"/>
  <c r="X3321" i="28"/>
  <c r="Y3321" i="28"/>
  <c r="V3322" i="28"/>
  <c r="W3322" i="28"/>
  <c r="X3322" i="28"/>
  <c r="Y3322" i="28"/>
  <c r="V3323" i="28"/>
  <c r="W3323" i="28"/>
  <c r="X3323" i="28"/>
  <c r="Y3323" i="28"/>
  <c r="V3324" i="28"/>
  <c r="W3324" i="28"/>
  <c r="X3324" i="28"/>
  <c r="Y3324" i="28"/>
  <c r="V3325" i="28"/>
  <c r="W3325" i="28"/>
  <c r="X3325" i="28"/>
  <c r="Y3325" i="28"/>
  <c r="V3326" i="28"/>
  <c r="AA3326" i="28" s="1"/>
  <c r="AB3326" i="28" s="1"/>
  <c r="W3326" i="28"/>
  <c r="X3326" i="28"/>
  <c r="Y3326" i="28"/>
  <c r="V3327" i="28"/>
  <c r="W3327" i="28"/>
  <c r="X3327" i="28"/>
  <c r="Y3327" i="28"/>
  <c r="V3328" i="28"/>
  <c r="W3328" i="28"/>
  <c r="X3328" i="28"/>
  <c r="Y3328" i="28"/>
  <c r="V3329" i="28"/>
  <c r="W3329" i="28"/>
  <c r="X3329" i="28"/>
  <c r="Y3329" i="28"/>
  <c r="V3330" i="28"/>
  <c r="AA3330" i="28" s="1"/>
  <c r="AB3330" i="28" s="1"/>
  <c r="W3330" i="28"/>
  <c r="X3330" i="28"/>
  <c r="Y3330" i="28"/>
  <c r="V3331" i="28"/>
  <c r="W3331" i="28"/>
  <c r="X3331" i="28"/>
  <c r="Y3331" i="28"/>
  <c r="V3332" i="28"/>
  <c r="W3332" i="28"/>
  <c r="X3332" i="28"/>
  <c r="Y3332" i="28"/>
  <c r="AA3332" i="28"/>
  <c r="AB3332" i="28" s="1"/>
  <c r="V3333" i="28"/>
  <c r="W3333" i="28"/>
  <c r="X3333" i="28"/>
  <c r="Y3333" i="28"/>
  <c r="V3334" i="28"/>
  <c r="W3334" i="28"/>
  <c r="X3334" i="28"/>
  <c r="Y3334" i="28"/>
  <c r="V3335" i="28"/>
  <c r="W3335" i="28"/>
  <c r="X3335" i="28"/>
  <c r="Y3335" i="28"/>
  <c r="AA3335" i="28" s="1"/>
  <c r="AB3335" i="28"/>
  <c r="V3336" i="28"/>
  <c r="W3336" i="28"/>
  <c r="X3336" i="28"/>
  <c r="Y3336" i="28"/>
  <c r="AA3336" i="28" s="1"/>
  <c r="AB3336" i="28" s="1"/>
  <c r="V3337" i="28"/>
  <c r="W3337" i="28"/>
  <c r="X3337" i="28"/>
  <c r="Y3337" i="28"/>
  <c r="V3338" i="28"/>
  <c r="W3338" i="28"/>
  <c r="X3338" i="28"/>
  <c r="Y3338" i="28"/>
  <c r="V3339" i="28"/>
  <c r="W3339" i="28"/>
  <c r="X3339" i="28"/>
  <c r="Y3339" i="28"/>
  <c r="AA3339" i="28" s="1"/>
  <c r="AB3339" i="28" s="1"/>
  <c r="V3340" i="28"/>
  <c r="W3340" i="28"/>
  <c r="X3340" i="28"/>
  <c r="Y3340" i="28"/>
  <c r="AA3340" i="28" s="1"/>
  <c r="AB3340" i="28" s="1"/>
  <c r="V3341" i="28"/>
  <c r="W3341" i="28"/>
  <c r="X3341" i="28"/>
  <c r="Y3341" i="28"/>
  <c r="V3342" i="28"/>
  <c r="W3342" i="28"/>
  <c r="X3342" i="28"/>
  <c r="Y3342" i="28"/>
  <c r="V3343" i="28"/>
  <c r="W3343" i="28"/>
  <c r="X3343" i="28"/>
  <c r="Y3343" i="28"/>
  <c r="AA3343" i="28" s="1"/>
  <c r="AB3343" i="28" s="1"/>
  <c r="V3344" i="28"/>
  <c r="W3344" i="28"/>
  <c r="X3344" i="28"/>
  <c r="Y3344" i="28"/>
  <c r="AA3344" i="28" s="1"/>
  <c r="AB3344" i="28" s="1"/>
  <c r="V3345" i="28"/>
  <c r="W3345" i="28"/>
  <c r="X3345" i="28"/>
  <c r="Y3345" i="28"/>
  <c r="V3346" i="28"/>
  <c r="W3346" i="28"/>
  <c r="X3346" i="28"/>
  <c r="Y3346" i="28"/>
  <c r="V3347" i="28"/>
  <c r="W3347" i="28"/>
  <c r="X3347" i="28"/>
  <c r="Y3347" i="28"/>
  <c r="AA3347" i="28" s="1"/>
  <c r="AB3347" i="28" s="1"/>
  <c r="V3348" i="28"/>
  <c r="W3348" i="28"/>
  <c r="X3348" i="28"/>
  <c r="Y3348" i="28"/>
  <c r="AA3348" i="28" s="1"/>
  <c r="AB3348" i="28" s="1"/>
  <c r="V3349" i="28"/>
  <c r="W3349" i="28"/>
  <c r="X3349" i="28"/>
  <c r="Y3349" i="28"/>
  <c r="V3350" i="28"/>
  <c r="W3350" i="28"/>
  <c r="X3350" i="28"/>
  <c r="Y3350" i="28"/>
  <c r="V3351" i="28"/>
  <c r="W3351" i="28"/>
  <c r="X3351" i="28"/>
  <c r="Y3351" i="28"/>
  <c r="V3352" i="28"/>
  <c r="W3352" i="28"/>
  <c r="X3352" i="28"/>
  <c r="Y3352" i="28"/>
  <c r="AA3352" i="28" s="1"/>
  <c r="AB3352" i="28" s="1"/>
  <c r="V3353" i="28"/>
  <c r="W3353" i="28"/>
  <c r="X3353" i="28"/>
  <c r="Y3353" i="28"/>
  <c r="V3354" i="28"/>
  <c r="W3354" i="28"/>
  <c r="X3354" i="28"/>
  <c r="Y3354" i="28"/>
  <c r="V3355" i="28"/>
  <c r="W3355" i="28"/>
  <c r="X3355" i="28"/>
  <c r="Y3355" i="28"/>
  <c r="AA3355" i="28" s="1"/>
  <c r="AB3355" i="28" s="1"/>
  <c r="V3356" i="28"/>
  <c r="W3356" i="28"/>
  <c r="X3356" i="28"/>
  <c r="Y3356" i="28"/>
  <c r="AA3356" i="28" s="1"/>
  <c r="AB3356" i="28" s="1"/>
  <c r="V3357" i="28"/>
  <c r="W3357" i="28"/>
  <c r="X3357" i="28"/>
  <c r="Y3357" i="28"/>
  <c r="V3358" i="28"/>
  <c r="W3358" i="28"/>
  <c r="X3358" i="28"/>
  <c r="Y3358" i="28"/>
  <c r="V3359" i="28"/>
  <c r="W3359" i="28"/>
  <c r="X3359" i="28"/>
  <c r="Y3359" i="28"/>
  <c r="AA3359" i="28" s="1"/>
  <c r="AB3359" i="28" s="1"/>
  <c r="V3360" i="28"/>
  <c r="W3360" i="28"/>
  <c r="X3360" i="28"/>
  <c r="Y3360" i="28"/>
  <c r="AA3360" i="28" s="1"/>
  <c r="AB3360" i="28" s="1"/>
  <c r="V3361" i="28"/>
  <c r="W3361" i="28"/>
  <c r="X3361" i="28"/>
  <c r="Y3361" i="28"/>
  <c r="V3362" i="28"/>
  <c r="W3362" i="28"/>
  <c r="X3362" i="28"/>
  <c r="Y3362" i="28"/>
  <c r="V3363" i="28"/>
  <c r="W3363" i="28"/>
  <c r="X3363" i="28"/>
  <c r="Y3363" i="28"/>
  <c r="AA3363" i="28" s="1"/>
  <c r="AB3363" i="28" s="1"/>
  <c r="V3364" i="28"/>
  <c r="W3364" i="28"/>
  <c r="X3364" i="28"/>
  <c r="Y3364" i="28"/>
  <c r="AA3364" i="28" s="1"/>
  <c r="AB3364" i="28" s="1"/>
  <c r="V3365" i="28"/>
  <c r="W3365" i="28"/>
  <c r="X3365" i="28"/>
  <c r="Y3365" i="28"/>
  <c r="V3366" i="28"/>
  <c r="W3366" i="28"/>
  <c r="X3366" i="28"/>
  <c r="Y3366" i="28"/>
  <c r="V3367" i="28"/>
  <c r="W3367" i="28"/>
  <c r="X3367" i="28"/>
  <c r="Y3367" i="28"/>
  <c r="V3368" i="28"/>
  <c r="W3368" i="28"/>
  <c r="X3368" i="28"/>
  <c r="Y3368" i="28"/>
  <c r="V3369" i="28"/>
  <c r="W3369" i="28"/>
  <c r="X3369" i="28"/>
  <c r="Y3369" i="28"/>
  <c r="V3370" i="28"/>
  <c r="W3370" i="28"/>
  <c r="X3370" i="28"/>
  <c r="Y3370" i="28"/>
  <c r="V3371" i="28"/>
  <c r="W3371" i="28"/>
  <c r="X3371" i="28"/>
  <c r="Y3371" i="28"/>
  <c r="V3372" i="28"/>
  <c r="W3372" i="28"/>
  <c r="X3372" i="28"/>
  <c r="Y3372" i="28"/>
  <c r="V3373" i="28"/>
  <c r="W3373" i="28"/>
  <c r="X3373" i="28"/>
  <c r="Y3373" i="28"/>
  <c r="V3374" i="28"/>
  <c r="AA3374" i="28" s="1"/>
  <c r="AB3374" i="28" s="1"/>
  <c r="W3374" i="28"/>
  <c r="X3374" i="28"/>
  <c r="Y3374" i="28"/>
  <c r="V3375" i="28"/>
  <c r="W3375" i="28"/>
  <c r="X3375" i="28"/>
  <c r="Y3375" i="28"/>
  <c r="V3376" i="28"/>
  <c r="W3376" i="28"/>
  <c r="X3376" i="28"/>
  <c r="Y3376" i="28"/>
  <c r="V3377" i="28"/>
  <c r="W3377" i="28"/>
  <c r="X3377" i="28"/>
  <c r="Y3377" i="28"/>
  <c r="V3378" i="28"/>
  <c r="AA3378" i="28" s="1"/>
  <c r="AB3378" i="28" s="1"/>
  <c r="W3378" i="28"/>
  <c r="X3378" i="28"/>
  <c r="Y3378" i="28"/>
  <c r="V3379" i="28"/>
  <c r="W3379" i="28"/>
  <c r="X3379" i="28"/>
  <c r="Y3379" i="28"/>
  <c r="V3380" i="28"/>
  <c r="W3380" i="28"/>
  <c r="X3380" i="28"/>
  <c r="Y3380" i="28"/>
  <c r="AA3380" i="28"/>
  <c r="AB3380" i="28" s="1"/>
  <c r="V3381" i="28"/>
  <c r="W3381" i="28"/>
  <c r="X3381" i="28"/>
  <c r="Y3381" i="28"/>
  <c r="V3382" i="28"/>
  <c r="W3382" i="28"/>
  <c r="X3382" i="28"/>
  <c r="Y3382" i="28"/>
  <c r="V3383" i="28"/>
  <c r="W3383" i="28"/>
  <c r="X3383" i="28"/>
  <c r="Y3383" i="28"/>
  <c r="V3384" i="28"/>
  <c r="W3384" i="28"/>
  <c r="X3384" i="28"/>
  <c r="Y3384" i="28"/>
  <c r="V3385" i="28"/>
  <c r="W3385" i="28"/>
  <c r="X3385" i="28"/>
  <c r="Y3385" i="28"/>
  <c r="V3386" i="28"/>
  <c r="W3386" i="28"/>
  <c r="X3386" i="28"/>
  <c r="Y3386" i="28"/>
  <c r="V3387" i="28"/>
  <c r="W3387" i="28"/>
  <c r="X3387" i="28"/>
  <c r="Y3387" i="28"/>
  <c r="V3388" i="28"/>
  <c r="W3388" i="28"/>
  <c r="X3388" i="28"/>
  <c r="Y3388" i="28"/>
  <c r="V3389" i="28"/>
  <c r="W3389" i="28"/>
  <c r="X3389" i="28"/>
  <c r="Y3389" i="28"/>
  <c r="V3390" i="28"/>
  <c r="AA3390" i="28" s="1"/>
  <c r="AB3390" i="28" s="1"/>
  <c r="W3390" i="28"/>
  <c r="X3390" i="28"/>
  <c r="Y3390" i="28"/>
  <c r="V3391" i="28"/>
  <c r="W3391" i="28"/>
  <c r="X3391" i="28"/>
  <c r="Y3391" i="28"/>
  <c r="V3392" i="28"/>
  <c r="W3392" i="28"/>
  <c r="X3392" i="28"/>
  <c r="Y3392" i="28"/>
  <c r="V3393" i="28"/>
  <c r="W3393" i="28"/>
  <c r="X3393" i="28"/>
  <c r="Y3393" i="28"/>
  <c r="V3394" i="28"/>
  <c r="AA3394" i="28" s="1"/>
  <c r="AB3394" i="28" s="1"/>
  <c r="W3394" i="28"/>
  <c r="X3394" i="28"/>
  <c r="Y3394" i="28"/>
  <c r="V3395" i="28"/>
  <c r="W3395" i="28"/>
  <c r="X3395" i="28"/>
  <c r="Y3395" i="28"/>
  <c r="V3396" i="28"/>
  <c r="W3396" i="28"/>
  <c r="X3396" i="28"/>
  <c r="Y3396" i="28"/>
  <c r="AA3396" i="28"/>
  <c r="AB3396" i="28" s="1"/>
  <c r="V3397" i="28"/>
  <c r="W3397" i="28"/>
  <c r="X3397" i="28"/>
  <c r="Y3397" i="28"/>
  <c r="V3398" i="28"/>
  <c r="W3398" i="28"/>
  <c r="X3398" i="28"/>
  <c r="Y3398" i="28"/>
  <c r="V3399" i="28"/>
  <c r="W3399" i="28"/>
  <c r="X3399" i="28"/>
  <c r="Y3399" i="28"/>
  <c r="AA3399" i="28" s="1"/>
  <c r="AB3399" i="28" s="1"/>
  <c r="V3400" i="28"/>
  <c r="W3400" i="28"/>
  <c r="X3400" i="28"/>
  <c r="Y3400" i="28"/>
  <c r="V3401" i="28"/>
  <c r="W3401" i="28"/>
  <c r="X3401" i="28"/>
  <c r="Y3401" i="28"/>
  <c r="V3402" i="28"/>
  <c r="W3402" i="28"/>
  <c r="X3402" i="28"/>
  <c r="Y3402" i="28"/>
  <c r="V3403" i="28"/>
  <c r="W3403" i="28"/>
  <c r="X3403" i="28"/>
  <c r="Y3403" i="28"/>
  <c r="V3404" i="28"/>
  <c r="W3404" i="28"/>
  <c r="X3404" i="28"/>
  <c r="Y3404" i="28"/>
  <c r="V3405" i="28"/>
  <c r="W3405" i="28"/>
  <c r="X3405" i="28"/>
  <c r="Y3405" i="28"/>
  <c r="V3406" i="28"/>
  <c r="W3406" i="28"/>
  <c r="X3406" i="28"/>
  <c r="Y3406" i="28"/>
  <c r="V3407" i="28"/>
  <c r="W3407" i="28"/>
  <c r="X3407" i="28"/>
  <c r="Y3407" i="28"/>
  <c r="V3408" i="28"/>
  <c r="W3408" i="28"/>
  <c r="X3408" i="28"/>
  <c r="Y3408" i="28"/>
  <c r="V3409" i="28"/>
  <c r="W3409" i="28"/>
  <c r="X3409" i="28"/>
  <c r="Y3409" i="28"/>
  <c r="V3410" i="28"/>
  <c r="W3410" i="28"/>
  <c r="X3410" i="28"/>
  <c r="Y3410" i="28"/>
  <c r="V3411" i="28"/>
  <c r="W3411" i="28"/>
  <c r="X3411" i="28"/>
  <c r="Y3411" i="28"/>
  <c r="V3412" i="28"/>
  <c r="W3412" i="28"/>
  <c r="X3412" i="28"/>
  <c r="Y3412" i="28"/>
  <c r="V3413" i="28"/>
  <c r="W3413" i="28"/>
  <c r="X3413" i="28"/>
  <c r="Y3413" i="28"/>
  <c r="V3414" i="28"/>
  <c r="W3414" i="28"/>
  <c r="X3414" i="28"/>
  <c r="Y3414" i="28"/>
  <c r="V3415" i="28"/>
  <c r="W3415" i="28"/>
  <c r="X3415" i="28"/>
  <c r="Y3415" i="28"/>
  <c r="AA3415" i="28" s="1"/>
  <c r="AB3415" i="28" s="1"/>
  <c r="V3416" i="28"/>
  <c r="W3416" i="28"/>
  <c r="X3416" i="28"/>
  <c r="Y3416" i="28"/>
  <c r="V3417" i="28"/>
  <c r="W3417" i="28"/>
  <c r="X3417" i="28"/>
  <c r="Y3417" i="28"/>
  <c r="V3418" i="28"/>
  <c r="W3418" i="28"/>
  <c r="X3418" i="28"/>
  <c r="Y3418" i="28"/>
  <c r="V3419" i="28"/>
  <c r="W3419" i="28"/>
  <c r="X3419" i="28"/>
  <c r="Y3419" i="28"/>
  <c r="V3420" i="28"/>
  <c r="W3420" i="28"/>
  <c r="X3420" i="28"/>
  <c r="Y3420" i="28"/>
  <c r="V3421" i="28"/>
  <c r="W3421" i="28"/>
  <c r="X3421" i="28"/>
  <c r="Y3421" i="28"/>
  <c r="V3422" i="28"/>
  <c r="W3422" i="28"/>
  <c r="X3422" i="28"/>
  <c r="Y3422" i="28"/>
  <c r="V3423" i="28"/>
  <c r="W3423" i="28"/>
  <c r="X3423" i="28"/>
  <c r="Y3423" i="28"/>
  <c r="V3424" i="28"/>
  <c r="W3424" i="28"/>
  <c r="X3424" i="28"/>
  <c r="Y3424" i="28"/>
  <c r="V3425" i="28"/>
  <c r="W3425" i="28"/>
  <c r="X3425" i="28"/>
  <c r="Y3425" i="28"/>
  <c r="V3426" i="28"/>
  <c r="W3426" i="28"/>
  <c r="X3426" i="28"/>
  <c r="Y3426" i="28"/>
  <c r="V3427" i="28"/>
  <c r="W3427" i="28"/>
  <c r="X3427" i="28"/>
  <c r="Y3427" i="28"/>
  <c r="V3428" i="28"/>
  <c r="W3428" i="28"/>
  <c r="X3428" i="28"/>
  <c r="Y3428" i="28"/>
  <c r="V3429" i="28"/>
  <c r="W3429" i="28"/>
  <c r="X3429" i="28"/>
  <c r="Y3429" i="28"/>
  <c r="V3430" i="28"/>
  <c r="W3430" i="28"/>
  <c r="X3430" i="28"/>
  <c r="Y3430" i="28"/>
  <c r="V3431" i="28"/>
  <c r="W3431" i="28"/>
  <c r="X3431" i="28"/>
  <c r="Y3431" i="28"/>
  <c r="AA3431" i="28"/>
  <c r="AB3431" i="28" s="1"/>
  <c r="V3432" i="28"/>
  <c r="W3432" i="28"/>
  <c r="X3432" i="28"/>
  <c r="Y3432" i="28"/>
  <c r="V3433" i="28"/>
  <c r="W3433" i="28"/>
  <c r="X3433" i="28"/>
  <c r="Y3433" i="28"/>
  <c r="V3434" i="28"/>
  <c r="W3434" i="28"/>
  <c r="X3434" i="28"/>
  <c r="Y3434" i="28"/>
  <c r="V3435" i="28"/>
  <c r="W3435" i="28"/>
  <c r="X3435" i="28"/>
  <c r="Y3435" i="28"/>
  <c r="V3436" i="28"/>
  <c r="W3436" i="28"/>
  <c r="X3436" i="28"/>
  <c r="Y3436" i="28"/>
  <c r="V3437" i="28"/>
  <c r="W3437" i="28"/>
  <c r="X3437" i="28"/>
  <c r="Y3437" i="28"/>
  <c r="V3438" i="28"/>
  <c r="W3438" i="28"/>
  <c r="X3438" i="28"/>
  <c r="Y3438" i="28"/>
  <c r="V3439" i="28"/>
  <c r="W3439" i="28"/>
  <c r="X3439" i="28"/>
  <c r="Y3439" i="28"/>
  <c r="V3440" i="28"/>
  <c r="W3440" i="28"/>
  <c r="X3440" i="28"/>
  <c r="Y3440" i="28"/>
  <c r="V3441" i="28"/>
  <c r="W3441" i="28"/>
  <c r="X3441" i="28"/>
  <c r="Y3441" i="28"/>
  <c r="V3442" i="28"/>
  <c r="W3442" i="28"/>
  <c r="X3442" i="28"/>
  <c r="Y3442" i="28"/>
  <c r="V3443" i="28"/>
  <c r="W3443" i="28"/>
  <c r="X3443" i="28"/>
  <c r="Y3443" i="28"/>
  <c r="V3444" i="28"/>
  <c r="W3444" i="28"/>
  <c r="X3444" i="28"/>
  <c r="Y3444" i="28"/>
  <c r="V3445" i="28"/>
  <c r="W3445" i="28"/>
  <c r="X3445" i="28"/>
  <c r="Y3445" i="28"/>
  <c r="V3446" i="28"/>
  <c r="W3446" i="28"/>
  <c r="X3446" i="28"/>
  <c r="Y3446" i="28"/>
  <c r="V3447" i="28"/>
  <c r="W3447" i="28"/>
  <c r="X3447" i="28"/>
  <c r="Y3447" i="28"/>
  <c r="AA3447" i="28"/>
  <c r="AB3447" i="28" s="1"/>
  <c r="V3448" i="28"/>
  <c r="W3448" i="28"/>
  <c r="X3448" i="28"/>
  <c r="Y3448" i="28"/>
  <c r="V3449" i="28"/>
  <c r="W3449" i="28"/>
  <c r="X3449" i="28"/>
  <c r="Y3449" i="28"/>
  <c r="V3450" i="28"/>
  <c r="W3450" i="28"/>
  <c r="X3450" i="28"/>
  <c r="Y3450" i="28"/>
  <c r="V3451" i="28"/>
  <c r="W3451" i="28"/>
  <c r="X3451" i="28"/>
  <c r="Y3451" i="28"/>
  <c r="V3452" i="28"/>
  <c r="W3452" i="28"/>
  <c r="X3452" i="28"/>
  <c r="Y3452" i="28"/>
  <c r="V3453" i="28"/>
  <c r="W3453" i="28"/>
  <c r="X3453" i="28"/>
  <c r="Y3453" i="28"/>
  <c r="V3454" i="28"/>
  <c r="W3454" i="28"/>
  <c r="X3454" i="28"/>
  <c r="Y3454" i="28"/>
  <c r="V3455" i="28"/>
  <c r="W3455" i="28"/>
  <c r="X3455" i="28"/>
  <c r="Y3455" i="28"/>
  <c r="V3456" i="28"/>
  <c r="W3456" i="28"/>
  <c r="X3456" i="28"/>
  <c r="Y3456" i="28"/>
  <c r="V3457" i="28"/>
  <c r="W3457" i="28"/>
  <c r="X3457" i="28"/>
  <c r="Y3457" i="28"/>
  <c r="V3458" i="28"/>
  <c r="W3458" i="28"/>
  <c r="X3458" i="28"/>
  <c r="Y3458" i="28"/>
  <c r="V3459" i="28"/>
  <c r="W3459" i="28"/>
  <c r="X3459" i="28"/>
  <c r="Y3459" i="28"/>
  <c r="V3460" i="28"/>
  <c r="W3460" i="28"/>
  <c r="X3460" i="28"/>
  <c r="Y3460" i="28"/>
  <c r="V3461" i="28"/>
  <c r="W3461" i="28"/>
  <c r="X3461" i="28"/>
  <c r="Y3461" i="28"/>
  <c r="V3462" i="28"/>
  <c r="W3462" i="28"/>
  <c r="X3462" i="28"/>
  <c r="Y3462" i="28"/>
  <c r="V3463" i="28"/>
  <c r="W3463" i="28"/>
  <c r="X3463" i="28"/>
  <c r="Y3463" i="28"/>
  <c r="V3464" i="28"/>
  <c r="W3464" i="28"/>
  <c r="X3464" i="28"/>
  <c r="Y3464" i="28"/>
  <c r="AA3464" i="28" s="1"/>
  <c r="AB3464" i="28" s="1"/>
  <c r="V3465" i="28"/>
  <c r="W3465" i="28"/>
  <c r="X3465" i="28"/>
  <c r="Y3465" i="28"/>
  <c r="V3466" i="28"/>
  <c r="W3466" i="28"/>
  <c r="X3466" i="28"/>
  <c r="Y3466" i="28"/>
  <c r="V3467" i="28"/>
  <c r="W3467" i="28"/>
  <c r="X3467" i="28"/>
  <c r="Y3467" i="28"/>
  <c r="AA3467" i="28" s="1"/>
  <c r="AB3467" i="28" s="1"/>
  <c r="V3468" i="28"/>
  <c r="W3468" i="28"/>
  <c r="X3468" i="28"/>
  <c r="Y3468" i="28"/>
  <c r="AA3468" i="28" s="1"/>
  <c r="AB3468" i="28" s="1"/>
  <c r="V3469" i="28"/>
  <c r="W3469" i="28"/>
  <c r="X3469" i="28"/>
  <c r="Y3469" i="28"/>
  <c r="V3470" i="28"/>
  <c r="W3470" i="28"/>
  <c r="X3470" i="28"/>
  <c r="Y3470" i="28"/>
  <c r="V3471" i="28"/>
  <c r="W3471" i="28"/>
  <c r="X3471" i="28"/>
  <c r="Y3471" i="28"/>
  <c r="AA3471" i="28" s="1"/>
  <c r="AB3471" i="28" s="1"/>
  <c r="V3472" i="28"/>
  <c r="W3472" i="28"/>
  <c r="X3472" i="28"/>
  <c r="Y3472" i="28"/>
  <c r="AA3472" i="28" s="1"/>
  <c r="AB3472" i="28" s="1"/>
  <c r="V3473" i="28"/>
  <c r="W3473" i="28"/>
  <c r="X3473" i="28"/>
  <c r="Y3473" i="28"/>
  <c r="V3474" i="28"/>
  <c r="W3474" i="28"/>
  <c r="X3474" i="28"/>
  <c r="Y3474" i="28"/>
  <c r="V3475" i="28"/>
  <c r="W3475" i="28"/>
  <c r="X3475" i="28"/>
  <c r="Y3475" i="28"/>
  <c r="AA3475" i="28" s="1"/>
  <c r="AB3475" i="28" s="1"/>
  <c r="V3476" i="28"/>
  <c r="W3476" i="28"/>
  <c r="X3476" i="28"/>
  <c r="Y3476" i="28"/>
  <c r="AA3476" i="28" s="1"/>
  <c r="AB3476" i="28" s="1"/>
  <c r="V3477" i="28"/>
  <c r="W3477" i="28"/>
  <c r="X3477" i="28"/>
  <c r="Y3477" i="28"/>
  <c r="V3478" i="28"/>
  <c r="AA3478" i="28" s="1"/>
  <c r="W3478" i="28"/>
  <c r="X3478" i="28"/>
  <c r="Y3478" i="28"/>
  <c r="AB3478" i="28"/>
  <c r="V3479" i="28"/>
  <c r="W3479" i="28"/>
  <c r="X3479" i="28"/>
  <c r="Y3479" i="28"/>
  <c r="V3480" i="28"/>
  <c r="W3480" i="28"/>
  <c r="X3480" i="28"/>
  <c r="Y3480" i="28"/>
  <c r="V3481" i="28"/>
  <c r="W3481" i="28"/>
  <c r="X3481" i="28"/>
  <c r="Y3481" i="28"/>
  <c r="V3482" i="28"/>
  <c r="W3482" i="28"/>
  <c r="X3482" i="28"/>
  <c r="Y3482" i="28"/>
  <c r="V3483" i="28"/>
  <c r="W3483" i="28"/>
  <c r="X3483" i="28"/>
  <c r="Y3483" i="28"/>
  <c r="V3484" i="28"/>
  <c r="W3484" i="28"/>
  <c r="X3484" i="28"/>
  <c r="Y3484" i="28"/>
  <c r="V3485" i="28"/>
  <c r="W3485" i="28"/>
  <c r="X3485" i="28"/>
  <c r="Y3485" i="28"/>
  <c r="V3486" i="28"/>
  <c r="AA3486" i="28" s="1"/>
  <c r="AB3486" i="28" s="1"/>
  <c r="W3486" i="28"/>
  <c r="X3486" i="28"/>
  <c r="Y3486" i="28"/>
  <c r="V3487" i="28"/>
  <c r="AA3487" i="28" s="1"/>
  <c r="AB3487" i="28" s="1"/>
  <c r="W3487" i="28"/>
  <c r="X3487" i="28"/>
  <c r="Y3487" i="28"/>
  <c r="V3488" i="28"/>
  <c r="W3488" i="28"/>
  <c r="X3488" i="28"/>
  <c r="Y3488" i="28"/>
  <c r="AA3488" i="28"/>
  <c r="AB3488" i="28" s="1"/>
  <c r="V3489" i="28"/>
  <c r="W3489" i="28"/>
  <c r="X3489" i="28"/>
  <c r="Y3489" i="28"/>
  <c r="AA3489" i="28"/>
  <c r="AB3489" i="28" s="1"/>
  <c r="V3490" i="28"/>
  <c r="W3490" i="28"/>
  <c r="X3490" i="28"/>
  <c r="Y3490" i="28"/>
  <c r="V3491" i="28"/>
  <c r="W3491" i="28"/>
  <c r="X3491" i="28"/>
  <c r="Y3491" i="28"/>
  <c r="V3492" i="28"/>
  <c r="W3492" i="28"/>
  <c r="X3492" i="28"/>
  <c r="Y3492" i="28"/>
  <c r="AA3492" i="28" s="1"/>
  <c r="AB3492" i="28" s="1"/>
  <c r="V3493" i="28"/>
  <c r="W3493" i="28"/>
  <c r="X3493" i="28"/>
  <c r="Y3493" i="28"/>
  <c r="AA3493" i="28"/>
  <c r="AB3493" i="28" s="1"/>
  <c r="V3494" i="28"/>
  <c r="AA3494" i="28" s="1"/>
  <c r="AB3494" i="28" s="1"/>
  <c r="W3494" i="28"/>
  <c r="X3494" i="28"/>
  <c r="Y3494" i="28"/>
  <c r="V3495" i="28"/>
  <c r="AA3495" i="28" s="1"/>
  <c r="AB3495" i="28" s="1"/>
  <c r="W3495" i="28"/>
  <c r="X3495" i="28"/>
  <c r="Y3495" i="28"/>
  <c r="V3496" i="28"/>
  <c r="W3496" i="28"/>
  <c r="X3496" i="28"/>
  <c r="Y3496" i="28"/>
  <c r="AA3496" i="28"/>
  <c r="AB3496" i="28" s="1"/>
  <c r="V3497" i="28"/>
  <c r="W3497" i="28"/>
  <c r="X3497" i="28"/>
  <c r="Y3497" i="28"/>
  <c r="AA3497" i="28" s="1"/>
  <c r="AB3497" i="28" s="1"/>
  <c r="V3498" i="28"/>
  <c r="W3498" i="28"/>
  <c r="X3498" i="28"/>
  <c r="Y3498" i="28"/>
  <c r="V3499" i="28"/>
  <c r="W3499" i="28"/>
  <c r="X3499" i="28"/>
  <c r="Y3499" i="28"/>
  <c r="V3500" i="28"/>
  <c r="W3500" i="28"/>
  <c r="X3500" i="28"/>
  <c r="Y3500" i="28"/>
  <c r="AA3500" i="28" s="1"/>
  <c r="AB3500" i="28" s="1"/>
  <c r="V3501" i="28"/>
  <c r="W3501" i="28"/>
  <c r="X3501" i="28"/>
  <c r="Y3501" i="28"/>
  <c r="AA3501" i="28"/>
  <c r="AB3501" i="28" s="1"/>
  <c r="V3502" i="28"/>
  <c r="AA3502" i="28" s="1"/>
  <c r="AB3502" i="28" s="1"/>
  <c r="W3502" i="28"/>
  <c r="X3502" i="28"/>
  <c r="Y3502" i="28"/>
  <c r="V3503" i="28"/>
  <c r="AA3503" i="28" s="1"/>
  <c r="AB3503" i="28" s="1"/>
  <c r="W3503" i="28"/>
  <c r="X3503" i="28"/>
  <c r="Y3503" i="28"/>
  <c r="V3504" i="28"/>
  <c r="W3504" i="28"/>
  <c r="X3504" i="28"/>
  <c r="Y3504" i="28"/>
  <c r="AA3504" i="28"/>
  <c r="AB3504" i="28" s="1"/>
  <c r="V3505" i="28"/>
  <c r="W3505" i="28"/>
  <c r="X3505" i="28"/>
  <c r="Y3505" i="28"/>
  <c r="AA3505" i="28"/>
  <c r="AB3505" i="28" s="1"/>
  <c r="V3506" i="28"/>
  <c r="W3506" i="28"/>
  <c r="X3506" i="28"/>
  <c r="Y3506" i="28"/>
  <c r="V3507" i="28"/>
  <c r="W3507" i="28"/>
  <c r="X3507" i="28"/>
  <c r="Y3507" i="28"/>
  <c r="V3508" i="28"/>
  <c r="W3508" i="28"/>
  <c r="X3508" i="28"/>
  <c r="Y3508" i="28"/>
  <c r="AA3508" i="28" s="1"/>
  <c r="AB3508" i="28" s="1"/>
  <c r="V3509" i="28"/>
  <c r="W3509" i="28"/>
  <c r="X3509" i="28"/>
  <c r="Y3509" i="28"/>
  <c r="AA3509" i="28"/>
  <c r="AB3509" i="28" s="1"/>
  <c r="V3510" i="28"/>
  <c r="AA3510" i="28" s="1"/>
  <c r="AB3510" i="28" s="1"/>
  <c r="W3510" i="28"/>
  <c r="X3510" i="28"/>
  <c r="Y3510" i="28"/>
  <c r="V3511" i="28"/>
  <c r="AA3511" i="28" s="1"/>
  <c r="AB3511" i="28" s="1"/>
  <c r="W3511" i="28"/>
  <c r="X3511" i="28"/>
  <c r="Y3511" i="28"/>
  <c r="V3512" i="28"/>
  <c r="W3512" i="28"/>
  <c r="X3512" i="28"/>
  <c r="Y3512" i="28"/>
  <c r="V3513" i="28"/>
  <c r="W3513" i="28"/>
  <c r="X3513" i="28"/>
  <c r="Y3513" i="28"/>
  <c r="AA3513" i="28"/>
  <c r="AB3513" i="28" s="1"/>
  <c r="V3514" i="28"/>
  <c r="W3514" i="28"/>
  <c r="X3514" i="28"/>
  <c r="Y3514" i="28"/>
  <c r="V3515" i="28"/>
  <c r="W3515" i="28"/>
  <c r="X3515" i="28"/>
  <c r="Y3515" i="28"/>
  <c r="V3516" i="28"/>
  <c r="W3516" i="28"/>
  <c r="X3516" i="28"/>
  <c r="Y3516" i="28"/>
  <c r="V3517" i="28"/>
  <c r="W3517" i="28"/>
  <c r="X3517" i="28"/>
  <c r="Y3517" i="28"/>
  <c r="AA3517" i="28" s="1"/>
  <c r="AB3517" i="28" s="1"/>
  <c r="V3518" i="28"/>
  <c r="W3518" i="28"/>
  <c r="X3518" i="28"/>
  <c r="Y3518" i="28"/>
  <c r="V3519" i="28"/>
  <c r="W3519" i="28"/>
  <c r="X3519" i="28"/>
  <c r="Y3519" i="28"/>
  <c r="V3520" i="28"/>
  <c r="W3520" i="28"/>
  <c r="X3520" i="28"/>
  <c r="AA3520" i="28" s="1"/>
  <c r="AB3520" i="28" s="1"/>
  <c r="Y3520" i="28"/>
  <c r="V3521" i="28"/>
  <c r="W3521" i="28"/>
  <c r="X3521" i="28"/>
  <c r="Y3521" i="28"/>
  <c r="V3522" i="28"/>
  <c r="W3522" i="28"/>
  <c r="X3522" i="28"/>
  <c r="Y3522" i="28"/>
  <c r="V3523" i="28"/>
  <c r="W3523" i="28"/>
  <c r="X3523" i="28"/>
  <c r="Y3523" i="28"/>
  <c r="V3524" i="28"/>
  <c r="W3524" i="28"/>
  <c r="X3524" i="28"/>
  <c r="AA3524" i="28" s="1"/>
  <c r="AB3524" i="28" s="1"/>
  <c r="Y3524" i="28"/>
  <c r="V3525" i="28"/>
  <c r="W3525" i="28"/>
  <c r="X3525" i="28"/>
  <c r="AA3525" i="28" s="1"/>
  <c r="AB3525" i="28" s="1"/>
  <c r="Y3525" i="28"/>
  <c r="V3526" i="28"/>
  <c r="AA3526" i="28" s="1"/>
  <c r="AB3526" i="28" s="1"/>
  <c r="W3526" i="28"/>
  <c r="X3526" i="28"/>
  <c r="Y3526" i="28"/>
  <c r="V3527" i="28"/>
  <c r="AA3527" i="28" s="1"/>
  <c r="AB3527" i="28" s="1"/>
  <c r="W3527" i="28"/>
  <c r="X3527" i="28"/>
  <c r="Y3527" i="28"/>
  <c r="V3528" i="28"/>
  <c r="W3528" i="28"/>
  <c r="X3528" i="28"/>
  <c r="Y3528" i="28"/>
  <c r="V3529" i="28"/>
  <c r="W3529" i="28"/>
  <c r="X3529" i="28"/>
  <c r="Y3529" i="28"/>
  <c r="AA3529" i="28"/>
  <c r="AB3529" i="28" s="1"/>
  <c r="V3530" i="28"/>
  <c r="W3530" i="28"/>
  <c r="X3530" i="28"/>
  <c r="Y3530" i="28"/>
  <c r="V3531" i="28"/>
  <c r="W3531" i="28"/>
  <c r="X3531" i="28"/>
  <c r="Y3531" i="28"/>
  <c r="V3532" i="28"/>
  <c r="W3532" i="28"/>
  <c r="X3532" i="28"/>
  <c r="Y3532" i="28"/>
  <c r="V3533" i="28"/>
  <c r="W3533" i="28"/>
  <c r="X3533" i="28"/>
  <c r="Y3533" i="28"/>
  <c r="AA3533" i="28" s="1"/>
  <c r="AB3533" i="28" s="1"/>
  <c r="V3534" i="28"/>
  <c r="W3534" i="28"/>
  <c r="X3534" i="28"/>
  <c r="Y3534" i="28"/>
  <c r="V3535" i="28"/>
  <c r="W3535" i="28"/>
  <c r="X3535" i="28"/>
  <c r="Y3535" i="28"/>
  <c r="V3536" i="28"/>
  <c r="W3536" i="28"/>
  <c r="X3536" i="28"/>
  <c r="AA3536" i="28" s="1"/>
  <c r="AB3536" i="28" s="1"/>
  <c r="Y3536" i="28"/>
  <c r="V3537" i="28"/>
  <c r="W3537" i="28"/>
  <c r="X3537" i="28"/>
  <c r="Y3537" i="28"/>
  <c r="V3538" i="28"/>
  <c r="W3538" i="28"/>
  <c r="X3538" i="28"/>
  <c r="Y3538" i="28"/>
  <c r="V3539" i="28"/>
  <c r="W3539" i="28"/>
  <c r="X3539" i="28"/>
  <c r="Y3539" i="28"/>
  <c r="V3540" i="28"/>
  <c r="W3540" i="28"/>
  <c r="X3540" i="28"/>
  <c r="AA3540" i="28" s="1"/>
  <c r="AB3540" i="28" s="1"/>
  <c r="Y3540" i="28"/>
  <c r="V3541" i="28"/>
  <c r="W3541" i="28"/>
  <c r="X3541" i="28"/>
  <c r="AA3541" i="28" s="1"/>
  <c r="AB3541" i="28" s="1"/>
  <c r="Y3541" i="28"/>
  <c r="V3542" i="28"/>
  <c r="AA3542" i="28" s="1"/>
  <c r="AB3542" i="28" s="1"/>
  <c r="W3542" i="28"/>
  <c r="X3542" i="28"/>
  <c r="Y3542" i="28"/>
  <c r="V3543" i="28"/>
  <c r="AA3543" i="28" s="1"/>
  <c r="AB3543" i="28" s="1"/>
  <c r="W3543" i="28"/>
  <c r="X3543" i="28"/>
  <c r="Y3543" i="28"/>
  <c r="V3544" i="28"/>
  <c r="W3544" i="28"/>
  <c r="X3544" i="28"/>
  <c r="Y3544" i="28"/>
  <c r="V3545" i="28"/>
  <c r="W3545" i="28"/>
  <c r="X3545" i="28"/>
  <c r="Y3545" i="28"/>
  <c r="AA3545" i="28"/>
  <c r="AB3545" i="28" s="1"/>
  <c r="V3546" i="28"/>
  <c r="W3546" i="28"/>
  <c r="X3546" i="28"/>
  <c r="Y3546" i="28"/>
  <c r="V3547" i="28"/>
  <c r="W3547" i="28"/>
  <c r="X3547" i="28"/>
  <c r="Y3547" i="28"/>
  <c r="V3548" i="28"/>
  <c r="W3548" i="28"/>
  <c r="X3548" i="28"/>
  <c r="Y3548" i="28"/>
  <c r="V3549" i="28"/>
  <c r="W3549" i="28"/>
  <c r="X3549" i="28"/>
  <c r="Y3549" i="28"/>
  <c r="AA3549" i="28" s="1"/>
  <c r="AB3549" i="28" s="1"/>
  <c r="V3550" i="28"/>
  <c r="W3550" i="28"/>
  <c r="X3550" i="28"/>
  <c r="Y3550" i="28"/>
  <c r="V3551" i="28"/>
  <c r="W3551" i="28"/>
  <c r="X3551" i="28"/>
  <c r="Y3551" i="28"/>
  <c r="V3552" i="28"/>
  <c r="W3552" i="28"/>
  <c r="X3552" i="28"/>
  <c r="AA3552" i="28" s="1"/>
  <c r="AB3552" i="28" s="1"/>
  <c r="Y3552" i="28"/>
  <c r="V3553" i="28"/>
  <c r="W3553" i="28"/>
  <c r="X3553" i="28"/>
  <c r="Y3553" i="28"/>
  <c r="V3554" i="28"/>
  <c r="W3554" i="28"/>
  <c r="X3554" i="28"/>
  <c r="Y3554" i="28"/>
  <c r="V3555" i="28"/>
  <c r="W3555" i="28"/>
  <c r="X3555" i="28"/>
  <c r="Y3555" i="28"/>
  <c r="V3556" i="28"/>
  <c r="W3556" i="28"/>
  <c r="X3556" i="28"/>
  <c r="AA3556" i="28" s="1"/>
  <c r="AB3556" i="28" s="1"/>
  <c r="Y3556" i="28"/>
  <c r="V3557" i="28"/>
  <c r="W3557" i="28"/>
  <c r="X3557" i="28"/>
  <c r="AA3557" i="28" s="1"/>
  <c r="AB3557" i="28" s="1"/>
  <c r="Y3557" i="28"/>
  <c r="V3558" i="28"/>
  <c r="AA3558" i="28" s="1"/>
  <c r="AB3558" i="28" s="1"/>
  <c r="W3558" i="28"/>
  <c r="X3558" i="28"/>
  <c r="Y3558" i="28"/>
  <c r="V3559" i="28"/>
  <c r="AA3559" i="28" s="1"/>
  <c r="AB3559" i="28" s="1"/>
  <c r="W3559" i="28"/>
  <c r="X3559" i="28"/>
  <c r="Y3559" i="28"/>
  <c r="V3560" i="28"/>
  <c r="W3560" i="28"/>
  <c r="X3560" i="28"/>
  <c r="Y3560" i="28"/>
  <c r="V3561" i="28"/>
  <c r="W3561" i="28"/>
  <c r="X3561" i="28"/>
  <c r="Y3561" i="28"/>
  <c r="AA3561" i="28"/>
  <c r="AB3561" i="28" s="1"/>
  <c r="V3562" i="28"/>
  <c r="W3562" i="28"/>
  <c r="X3562" i="28"/>
  <c r="Y3562" i="28"/>
  <c r="V3563" i="28"/>
  <c r="W3563" i="28"/>
  <c r="X3563" i="28"/>
  <c r="Y3563" i="28"/>
  <c r="V3564" i="28"/>
  <c r="W3564" i="28"/>
  <c r="X3564" i="28"/>
  <c r="Y3564" i="28"/>
  <c r="V3565" i="28"/>
  <c r="W3565" i="28"/>
  <c r="X3565" i="28"/>
  <c r="Y3565" i="28"/>
  <c r="AA3565" i="28" s="1"/>
  <c r="AB3565" i="28" s="1"/>
  <c r="V3566" i="28"/>
  <c r="W3566" i="28"/>
  <c r="X3566" i="28"/>
  <c r="Y3566" i="28"/>
  <c r="V3567" i="28"/>
  <c r="W3567" i="28"/>
  <c r="X3567" i="28"/>
  <c r="Y3567" i="28"/>
  <c r="V3568" i="28"/>
  <c r="W3568" i="28"/>
  <c r="X3568" i="28"/>
  <c r="AA3568" i="28" s="1"/>
  <c r="AB3568" i="28" s="1"/>
  <c r="Y3568" i="28"/>
  <c r="V3569" i="28"/>
  <c r="W3569" i="28"/>
  <c r="X3569" i="28"/>
  <c r="Y3569" i="28"/>
  <c r="V3570" i="28"/>
  <c r="W3570" i="28"/>
  <c r="X3570" i="28"/>
  <c r="Y3570" i="28"/>
  <c r="V3571" i="28"/>
  <c r="W3571" i="28"/>
  <c r="X3571" i="28"/>
  <c r="Y3571" i="28"/>
  <c r="V3572" i="28"/>
  <c r="W3572" i="28"/>
  <c r="X3572" i="28"/>
  <c r="AA3572" i="28" s="1"/>
  <c r="AB3572" i="28" s="1"/>
  <c r="Y3572" i="28"/>
  <c r="V3573" i="28"/>
  <c r="W3573" i="28"/>
  <c r="X3573" i="28"/>
  <c r="AA3573" i="28" s="1"/>
  <c r="AB3573" i="28" s="1"/>
  <c r="Y3573" i="28"/>
  <c r="V3574" i="28"/>
  <c r="AA3574" i="28" s="1"/>
  <c r="AB3574" i="28" s="1"/>
  <c r="W3574" i="28"/>
  <c r="X3574" i="28"/>
  <c r="Y3574" i="28"/>
  <c r="V3575" i="28"/>
  <c r="AA3575" i="28" s="1"/>
  <c r="AB3575" i="28" s="1"/>
  <c r="W3575" i="28"/>
  <c r="X3575" i="28"/>
  <c r="Y3575" i="28"/>
  <c r="V3576" i="28"/>
  <c r="W3576" i="28"/>
  <c r="X3576" i="28"/>
  <c r="Y3576" i="28"/>
  <c r="V3577" i="28"/>
  <c r="W3577" i="28"/>
  <c r="X3577" i="28"/>
  <c r="Y3577" i="28"/>
  <c r="AA3577" i="28"/>
  <c r="AB3577" i="28" s="1"/>
  <c r="V3578" i="28"/>
  <c r="W3578" i="28"/>
  <c r="X3578" i="28"/>
  <c r="Y3578" i="28"/>
  <c r="V3579" i="28"/>
  <c r="W3579" i="28"/>
  <c r="X3579" i="28"/>
  <c r="Y3579" i="28"/>
  <c r="V3580" i="28"/>
  <c r="W3580" i="28"/>
  <c r="X3580" i="28"/>
  <c r="Y3580" i="28"/>
  <c r="V3581" i="28"/>
  <c r="W3581" i="28"/>
  <c r="X3581" i="28"/>
  <c r="Y3581" i="28"/>
  <c r="AA3581" i="28" s="1"/>
  <c r="AB3581" i="28" s="1"/>
  <c r="V3582" i="28"/>
  <c r="W3582" i="28"/>
  <c r="X3582" i="28"/>
  <c r="Y3582" i="28"/>
  <c r="V3583" i="28"/>
  <c r="W3583" i="28"/>
  <c r="X3583" i="28"/>
  <c r="Y3583" i="28"/>
  <c r="V3584" i="28"/>
  <c r="W3584" i="28"/>
  <c r="X3584" i="28"/>
  <c r="AA3584" i="28" s="1"/>
  <c r="AB3584" i="28" s="1"/>
  <c r="Y3584" i="28"/>
  <c r="V3585" i="28"/>
  <c r="W3585" i="28"/>
  <c r="X3585" i="28"/>
  <c r="Y3585" i="28"/>
  <c r="V3586" i="28"/>
  <c r="W3586" i="28"/>
  <c r="X3586" i="28"/>
  <c r="Y3586" i="28"/>
  <c r="V3587" i="28"/>
  <c r="W3587" i="28"/>
  <c r="X3587" i="28"/>
  <c r="Y3587" i="28"/>
  <c r="V3588" i="28"/>
  <c r="W3588" i="28"/>
  <c r="X3588" i="28"/>
  <c r="AA3588" i="28" s="1"/>
  <c r="AB3588" i="28" s="1"/>
  <c r="Y3588" i="28"/>
  <c r="V3589" i="28"/>
  <c r="W3589" i="28"/>
  <c r="X3589" i="28"/>
  <c r="AA3589" i="28" s="1"/>
  <c r="AB3589" i="28" s="1"/>
  <c r="Y3589" i="28"/>
  <c r="V3590" i="28"/>
  <c r="AA3590" i="28" s="1"/>
  <c r="AB3590" i="28" s="1"/>
  <c r="W3590" i="28"/>
  <c r="X3590" i="28"/>
  <c r="Y3590" i="28"/>
  <c r="V3591" i="28"/>
  <c r="AA3591" i="28" s="1"/>
  <c r="AB3591" i="28" s="1"/>
  <c r="W3591" i="28"/>
  <c r="X3591" i="28"/>
  <c r="Y3591" i="28"/>
  <c r="V3592" i="28"/>
  <c r="W3592" i="28"/>
  <c r="X3592" i="28"/>
  <c r="Y3592" i="28"/>
  <c r="V3593" i="28"/>
  <c r="W3593" i="28"/>
  <c r="X3593" i="28"/>
  <c r="Y3593" i="28"/>
  <c r="AA3593" i="28"/>
  <c r="AB3593" i="28" s="1"/>
  <c r="V3594" i="28"/>
  <c r="W3594" i="28"/>
  <c r="X3594" i="28"/>
  <c r="Y3594" i="28"/>
  <c r="V3595" i="28"/>
  <c r="W3595" i="28"/>
  <c r="X3595" i="28"/>
  <c r="Y3595" i="28"/>
  <c r="V3596" i="28"/>
  <c r="W3596" i="28"/>
  <c r="X3596" i="28"/>
  <c r="Y3596" i="28"/>
  <c r="V3597" i="28"/>
  <c r="W3597" i="28"/>
  <c r="X3597" i="28"/>
  <c r="Y3597" i="28"/>
  <c r="AA3597" i="28" s="1"/>
  <c r="AB3597" i="28" s="1"/>
  <c r="V3598" i="28"/>
  <c r="W3598" i="28"/>
  <c r="X3598" i="28"/>
  <c r="Y3598" i="28"/>
  <c r="V3599" i="28"/>
  <c r="W3599" i="28"/>
  <c r="X3599" i="28"/>
  <c r="Y3599" i="28"/>
  <c r="V3600" i="28"/>
  <c r="W3600" i="28"/>
  <c r="X3600" i="28"/>
  <c r="AA3600" i="28" s="1"/>
  <c r="AB3600" i="28" s="1"/>
  <c r="Y3600" i="28"/>
  <c r="V3601" i="28"/>
  <c r="W3601" i="28"/>
  <c r="X3601" i="28"/>
  <c r="Y3601" i="28"/>
  <c r="V3602" i="28"/>
  <c r="W3602" i="28"/>
  <c r="X3602" i="28"/>
  <c r="Y3602" i="28"/>
  <c r="V3603" i="28"/>
  <c r="W3603" i="28"/>
  <c r="X3603" i="28"/>
  <c r="Y3603" i="28"/>
  <c r="V3604" i="28"/>
  <c r="W3604" i="28"/>
  <c r="X3604" i="28"/>
  <c r="AA3604" i="28" s="1"/>
  <c r="AB3604" i="28" s="1"/>
  <c r="Y3604" i="28"/>
  <c r="V3605" i="28"/>
  <c r="W3605" i="28"/>
  <c r="X3605" i="28"/>
  <c r="AA3605" i="28" s="1"/>
  <c r="AB3605" i="28" s="1"/>
  <c r="Y3605" i="28"/>
  <c r="V3606" i="28"/>
  <c r="AA3606" i="28" s="1"/>
  <c r="AB3606" i="28" s="1"/>
  <c r="W3606" i="28"/>
  <c r="X3606" i="28"/>
  <c r="Y3606" i="28"/>
  <c r="V3607" i="28"/>
  <c r="AA3607" i="28" s="1"/>
  <c r="AB3607" i="28" s="1"/>
  <c r="W3607" i="28"/>
  <c r="X3607" i="28"/>
  <c r="Y3607" i="28"/>
  <c r="V3608" i="28"/>
  <c r="W3608" i="28"/>
  <c r="X3608" i="28"/>
  <c r="Y3608" i="28"/>
  <c r="V3609" i="28"/>
  <c r="W3609" i="28"/>
  <c r="X3609" i="28"/>
  <c r="Y3609" i="28"/>
  <c r="AA3609" i="28"/>
  <c r="AB3609" i="28" s="1"/>
  <c r="V3610" i="28"/>
  <c r="W3610" i="28"/>
  <c r="X3610" i="28"/>
  <c r="Y3610" i="28"/>
  <c r="V3611" i="28"/>
  <c r="W3611" i="28"/>
  <c r="X3611" i="28"/>
  <c r="Y3611" i="28"/>
  <c r="V3612" i="28"/>
  <c r="W3612" i="28"/>
  <c r="X3612" i="28"/>
  <c r="Y3612" i="28"/>
  <c r="V3613" i="28"/>
  <c r="W3613" i="28"/>
  <c r="X3613" i="28"/>
  <c r="Y3613" i="28"/>
  <c r="AA3613" i="28" s="1"/>
  <c r="AB3613" i="28" s="1"/>
  <c r="V3614" i="28"/>
  <c r="W3614" i="28"/>
  <c r="X3614" i="28"/>
  <c r="Y3614" i="28"/>
  <c r="V3615" i="28"/>
  <c r="W3615" i="28"/>
  <c r="X3615" i="28"/>
  <c r="Y3615" i="28"/>
  <c r="V3616" i="28"/>
  <c r="W3616" i="28"/>
  <c r="X3616" i="28"/>
  <c r="AA3616" i="28" s="1"/>
  <c r="AB3616" i="28" s="1"/>
  <c r="Y3616" i="28"/>
  <c r="V3617" i="28"/>
  <c r="W3617" i="28"/>
  <c r="X3617" i="28"/>
  <c r="Y3617" i="28"/>
  <c r="V3618" i="28"/>
  <c r="W3618" i="28"/>
  <c r="X3618" i="28"/>
  <c r="Y3618" i="28"/>
  <c r="V3619" i="28"/>
  <c r="W3619" i="28"/>
  <c r="X3619" i="28"/>
  <c r="Y3619" i="28"/>
  <c r="V3620" i="28"/>
  <c r="W3620" i="28"/>
  <c r="X3620" i="28"/>
  <c r="AA3620" i="28" s="1"/>
  <c r="AB3620" i="28" s="1"/>
  <c r="Y3620" i="28"/>
  <c r="V3621" i="28"/>
  <c r="W3621" i="28"/>
  <c r="X3621" i="28"/>
  <c r="AA3621" i="28" s="1"/>
  <c r="AB3621" i="28" s="1"/>
  <c r="Y3621" i="28"/>
  <c r="V3622" i="28"/>
  <c r="AA3622" i="28" s="1"/>
  <c r="AB3622" i="28" s="1"/>
  <c r="W3622" i="28"/>
  <c r="X3622" i="28"/>
  <c r="Y3622" i="28"/>
  <c r="V3623" i="28"/>
  <c r="AA3623" i="28" s="1"/>
  <c r="AB3623" i="28" s="1"/>
  <c r="W3623" i="28"/>
  <c r="X3623" i="28"/>
  <c r="Y3623" i="28"/>
  <c r="V3624" i="28"/>
  <c r="W3624" i="28"/>
  <c r="X3624" i="28"/>
  <c r="Y3624" i="28"/>
  <c r="V3625" i="28"/>
  <c r="W3625" i="28"/>
  <c r="X3625" i="28"/>
  <c r="Y3625" i="28"/>
  <c r="AA3625" i="28"/>
  <c r="AB3625" i="28" s="1"/>
  <c r="V3626" i="28"/>
  <c r="W3626" i="28"/>
  <c r="X3626" i="28"/>
  <c r="Y3626" i="28"/>
  <c r="V3627" i="28"/>
  <c r="W3627" i="28"/>
  <c r="X3627" i="28"/>
  <c r="Y3627" i="28"/>
  <c r="V3628" i="28"/>
  <c r="W3628" i="28"/>
  <c r="X3628" i="28"/>
  <c r="Y3628" i="28"/>
  <c r="V3629" i="28"/>
  <c r="W3629" i="28"/>
  <c r="X3629" i="28"/>
  <c r="Y3629" i="28"/>
  <c r="AA3629" i="28" s="1"/>
  <c r="AB3629" i="28" s="1"/>
  <c r="V3630" i="28"/>
  <c r="W3630" i="28"/>
  <c r="X3630" i="28"/>
  <c r="Y3630" i="28"/>
  <c r="V3631" i="28"/>
  <c r="W3631" i="28"/>
  <c r="X3631" i="28"/>
  <c r="Y3631" i="28"/>
  <c r="V3632" i="28"/>
  <c r="W3632" i="28"/>
  <c r="X3632" i="28"/>
  <c r="Y3632" i="28"/>
  <c r="AA3632" i="28" s="1"/>
  <c r="AB3632" i="28" s="1"/>
  <c r="V3633" i="28"/>
  <c r="W3633" i="28"/>
  <c r="X3633" i="28"/>
  <c r="Y3633" i="28"/>
  <c r="AA3633" i="28"/>
  <c r="AB3633" i="28" s="1"/>
  <c r="V3634" i="28"/>
  <c r="AA3634" i="28" s="1"/>
  <c r="AB3634" i="28" s="1"/>
  <c r="W3634" i="28"/>
  <c r="X3634" i="28"/>
  <c r="Y3634" i="28"/>
  <c r="V3635" i="28"/>
  <c r="AA3635" i="28" s="1"/>
  <c r="AB3635" i="28" s="1"/>
  <c r="W3635" i="28"/>
  <c r="X3635" i="28"/>
  <c r="Y3635" i="28"/>
  <c r="V3636" i="28"/>
  <c r="W3636" i="28"/>
  <c r="X3636" i="28"/>
  <c r="Y3636" i="28"/>
  <c r="AA3636" i="28"/>
  <c r="AB3636" i="28" s="1"/>
  <c r="V3637" i="28"/>
  <c r="W3637" i="28"/>
  <c r="X3637" i="28"/>
  <c r="Y3637" i="28"/>
  <c r="AA3637" i="28"/>
  <c r="AB3637" i="28" s="1"/>
  <c r="V3638" i="28"/>
  <c r="W3638" i="28"/>
  <c r="X3638" i="28"/>
  <c r="Y3638" i="28"/>
  <c r="V3639" i="28"/>
  <c r="W3639" i="28"/>
  <c r="X3639" i="28"/>
  <c r="Y3639" i="28"/>
  <c r="V3640" i="28"/>
  <c r="W3640" i="28"/>
  <c r="X3640" i="28"/>
  <c r="Y3640" i="28"/>
  <c r="AA3640" i="28" s="1"/>
  <c r="AB3640" i="28" s="1"/>
  <c r="V3641" i="28"/>
  <c r="W3641" i="28"/>
  <c r="X3641" i="28"/>
  <c r="Y3641" i="28"/>
  <c r="AA3641" i="28"/>
  <c r="AB3641" i="28" s="1"/>
  <c r="V3642" i="28"/>
  <c r="AA3642" i="28" s="1"/>
  <c r="AB3642" i="28" s="1"/>
  <c r="W3642" i="28"/>
  <c r="X3642" i="28"/>
  <c r="Y3642" i="28"/>
  <c r="V3643" i="28"/>
  <c r="AA3643" i="28" s="1"/>
  <c r="AB3643" i="28" s="1"/>
  <c r="W3643" i="28"/>
  <c r="X3643" i="28"/>
  <c r="Y3643" i="28"/>
  <c r="V3644" i="28"/>
  <c r="W3644" i="28"/>
  <c r="X3644" i="28"/>
  <c r="Y3644" i="28"/>
  <c r="AA3644" i="28"/>
  <c r="AB3644" i="28" s="1"/>
  <c r="V3645" i="28"/>
  <c r="W3645" i="28"/>
  <c r="X3645" i="28"/>
  <c r="Y3645" i="28"/>
  <c r="AA3645" i="28" s="1"/>
  <c r="AB3645" i="28" s="1"/>
  <c r="V3646" i="28"/>
  <c r="W3646" i="28"/>
  <c r="X3646" i="28"/>
  <c r="Y3646" i="28"/>
  <c r="V3647" i="28"/>
  <c r="W3647" i="28"/>
  <c r="X3647" i="28"/>
  <c r="Y3647" i="28"/>
  <c r="V3648" i="28"/>
  <c r="W3648" i="28"/>
  <c r="X3648" i="28"/>
  <c r="Y3648" i="28"/>
  <c r="AA3648" i="28" s="1"/>
  <c r="AB3648" i="28" s="1"/>
  <c r="V3649" i="28"/>
  <c r="W3649" i="28"/>
  <c r="X3649" i="28"/>
  <c r="Y3649" i="28"/>
  <c r="AA3649" i="28"/>
  <c r="AB3649" i="28" s="1"/>
  <c r="V3650" i="28"/>
  <c r="AA3650" i="28" s="1"/>
  <c r="AB3650" i="28" s="1"/>
  <c r="W3650" i="28"/>
  <c r="X3650" i="28"/>
  <c r="Y3650" i="28"/>
  <c r="V3651" i="28"/>
  <c r="AA3651" i="28" s="1"/>
  <c r="AB3651" i="28" s="1"/>
  <c r="W3651" i="28"/>
  <c r="X3651" i="28"/>
  <c r="Y3651" i="28"/>
  <c r="V3652" i="28"/>
  <c r="W3652" i="28"/>
  <c r="X3652" i="28"/>
  <c r="Y3652" i="28"/>
  <c r="AA3652" i="28"/>
  <c r="AB3652" i="28" s="1"/>
  <c r="V3653" i="28"/>
  <c r="W3653" i="28"/>
  <c r="X3653" i="28"/>
  <c r="Y3653" i="28"/>
  <c r="AA3653" i="28"/>
  <c r="AB3653" i="28" s="1"/>
  <c r="V3654" i="28"/>
  <c r="W3654" i="28"/>
  <c r="X3654" i="28"/>
  <c r="Y3654" i="28"/>
  <c r="V3655" i="28"/>
  <c r="W3655" i="28"/>
  <c r="X3655" i="28"/>
  <c r="Y3655" i="28"/>
  <c r="V3656" i="28"/>
  <c r="W3656" i="28"/>
  <c r="X3656" i="28"/>
  <c r="Y3656" i="28"/>
  <c r="AA3656" i="28" s="1"/>
  <c r="AB3656" i="28" s="1"/>
  <c r="V3657" i="28"/>
  <c r="W3657" i="28"/>
  <c r="X3657" i="28"/>
  <c r="Y3657" i="28"/>
  <c r="AA3657" i="28"/>
  <c r="AB3657" i="28" s="1"/>
  <c r="V3658" i="28"/>
  <c r="AA3658" i="28" s="1"/>
  <c r="AB3658" i="28" s="1"/>
  <c r="W3658" i="28"/>
  <c r="X3658" i="28"/>
  <c r="Y3658" i="28"/>
  <c r="V3659" i="28"/>
  <c r="AA3659" i="28" s="1"/>
  <c r="AB3659" i="28" s="1"/>
  <c r="W3659" i="28"/>
  <c r="X3659" i="28"/>
  <c r="Y3659" i="28"/>
  <c r="V3660" i="28"/>
  <c r="W3660" i="28"/>
  <c r="X3660" i="28"/>
  <c r="Y3660" i="28"/>
  <c r="AA3660" i="28"/>
  <c r="AB3660" i="28" s="1"/>
  <c r="V3661" i="28"/>
  <c r="W3661" i="28"/>
  <c r="X3661" i="28"/>
  <c r="Y3661" i="28"/>
  <c r="AA3661" i="28" s="1"/>
  <c r="AB3661" i="28" s="1"/>
  <c r="V3662" i="28"/>
  <c r="W3662" i="28"/>
  <c r="X3662" i="28"/>
  <c r="Y3662" i="28"/>
  <c r="V3663" i="28"/>
  <c r="W3663" i="28"/>
  <c r="X3663" i="28"/>
  <c r="Y3663" i="28"/>
  <c r="V3664" i="28"/>
  <c r="W3664" i="28"/>
  <c r="X3664" i="28"/>
  <c r="Y3664" i="28"/>
  <c r="AA3664" i="28" s="1"/>
  <c r="AB3664" i="28" s="1"/>
  <c r="V3665" i="28"/>
  <c r="W3665" i="28"/>
  <c r="X3665" i="28"/>
  <c r="Y3665" i="28"/>
  <c r="AA3665" i="28"/>
  <c r="AB3665" i="28" s="1"/>
  <c r="V3666" i="28"/>
  <c r="AA3666" i="28" s="1"/>
  <c r="AB3666" i="28" s="1"/>
  <c r="W3666" i="28"/>
  <c r="X3666" i="28"/>
  <c r="Y3666" i="28"/>
  <c r="V3667" i="28"/>
  <c r="AA3667" i="28" s="1"/>
  <c r="AB3667" i="28" s="1"/>
  <c r="W3667" i="28"/>
  <c r="X3667" i="28"/>
  <c r="Y3667" i="28"/>
  <c r="V3668" i="28"/>
  <c r="W3668" i="28"/>
  <c r="X3668" i="28"/>
  <c r="Y3668" i="28"/>
  <c r="AA3668" i="28"/>
  <c r="AB3668" i="28" s="1"/>
  <c r="V3669" i="28"/>
  <c r="W3669" i="28"/>
  <c r="X3669" i="28"/>
  <c r="Y3669" i="28"/>
  <c r="AA3669" i="28"/>
  <c r="AB3669" i="28" s="1"/>
  <c r="V3670" i="28"/>
  <c r="W3670" i="28"/>
  <c r="X3670" i="28"/>
  <c r="Y3670" i="28"/>
  <c r="V3671" i="28"/>
  <c r="W3671" i="28"/>
  <c r="X3671" i="28"/>
  <c r="Y3671" i="28"/>
  <c r="V3672" i="28"/>
  <c r="W3672" i="28"/>
  <c r="X3672" i="28"/>
  <c r="Y3672" i="28"/>
  <c r="AA3672" i="28" s="1"/>
  <c r="AB3672" i="28" s="1"/>
  <c r="V3673" i="28"/>
  <c r="W3673" i="28"/>
  <c r="X3673" i="28"/>
  <c r="Y3673" i="28"/>
  <c r="AA3673" i="28"/>
  <c r="AB3673" i="28" s="1"/>
  <c r="V3674" i="28"/>
  <c r="AA3674" i="28" s="1"/>
  <c r="AB3674" i="28" s="1"/>
  <c r="W3674" i="28"/>
  <c r="X3674" i="28"/>
  <c r="Y3674" i="28"/>
  <c r="V3675" i="28"/>
  <c r="AA3675" i="28" s="1"/>
  <c r="AB3675" i="28" s="1"/>
  <c r="W3675" i="28"/>
  <c r="X3675" i="28"/>
  <c r="Y3675" i="28"/>
  <c r="V3676" i="28"/>
  <c r="W3676" i="28"/>
  <c r="X3676" i="28"/>
  <c r="Y3676" i="28"/>
  <c r="AA3676" i="28"/>
  <c r="AB3676" i="28" s="1"/>
  <c r="V3677" i="28"/>
  <c r="W3677" i="28"/>
  <c r="X3677" i="28"/>
  <c r="Y3677" i="28"/>
  <c r="AA3677" i="28" s="1"/>
  <c r="AB3677" i="28" s="1"/>
  <c r="V3678" i="28"/>
  <c r="W3678" i="28"/>
  <c r="X3678" i="28"/>
  <c r="Y3678" i="28"/>
  <c r="V3679" i="28"/>
  <c r="W3679" i="28"/>
  <c r="X3679" i="28"/>
  <c r="Y3679" i="28"/>
  <c r="V3680" i="28"/>
  <c r="W3680" i="28"/>
  <c r="X3680" i="28"/>
  <c r="AA3680" i="28" s="1"/>
  <c r="AB3680" i="28" s="1"/>
  <c r="Y3680" i="28"/>
  <c r="V3681" i="28"/>
  <c r="W3681" i="28"/>
  <c r="X3681" i="28"/>
  <c r="Y3681" i="28"/>
  <c r="V3682" i="28"/>
  <c r="W3682" i="28"/>
  <c r="X3682" i="28"/>
  <c r="Y3682" i="28"/>
  <c r="V3683" i="28"/>
  <c r="W3683" i="28"/>
  <c r="X3683" i="28"/>
  <c r="Y3683" i="28"/>
  <c r="V3684" i="28"/>
  <c r="W3684" i="28"/>
  <c r="X3684" i="28"/>
  <c r="AA3684" i="28" s="1"/>
  <c r="AB3684" i="28" s="1"/>
  <c r="Y3684" i="28"/>
  <c r="V3685" i="28"/>
  <c r="W3685" i="28"/>
  <c r="X3685" i="28"/>
  <c r="AA3685" i="28" s="1"/>
  <c r="AB3685" i="28" s="1"/>
  <c r="Y3685" i="28"/>
  <c r="V3686" i="28"/>
  <c r="AA3686" i="28" s="1"/>
  <c r="AB3686" i="28" s="1"/>
  <c r="W3686" i="28"/>
  <c r="X3686" i="28"/>
  <c r="Y3686" i="28"/>
  <c r="V3687" i="28"/>
  <c r="AA3687" i="28" s="1"/>
  <c r="AB3687" i="28" s="1"/>
  <c r="W3687" i="28"/>
  <c r="X3687" i="28"/>
  <c r="Y3687" i="28"/>
  <c r="V3688" i="28"/>
  <c r="W3688" i="28"/>
  <c r="X3688" i="28"/>
  <c r="Y3688" i="28"/>
  <c r="V3689" i="28"/>
  <c r="W3689" i="28"/>
  <c r="X3689" i="28"/>
  <c r="Y3689" i="28"/>
  <c r="AA3689" i="28"/>
  <c r="AB3689" i="28" s="1"/>
  <c r="V3690" i="28"/>
  <c r="W3690" i="28"/>
  <c r="X3690" i="28"/>
  <c r="Y3690" i="28"/>
  <c r="V3691" i="28"/>
  <c r="W3691" i="28"/>
  <c r="X3691" i="28"/>
  <c r="Y3691" i="28"/>
  <c r="V3692" i="28"/>
  <c r="W3692" i="28"/>
  <c r="X3692" i="28"/>
  <c r="Y3692" i="28"/>
  <c r="V3693" i="28"/>
  <c r="W3693" i="28"/>
  <c r="X3693" i="28"/>
  <c r="Y3693" i="28"/>
  <c r="AA3693" i="28" s="1"/>
  <c r="AB3693" i="28" s="1"/>
  <c r="V3694" i="28"/>
  <c r="W3694" i="28"/>
  <c r="X3694" i="28"/>
  <c r="Y3694" i="28"/>
  <c r="V3695" i="28"/>
  <c r="W3695" i="28"/>
  <c r="X3695" i="28"/>
  <c r="Y3695" i="28"/>
  <c r="V3696" i="28"/>
  <c r="W3696" i="28"/>
  <c r="X3696" i="28"/>
  <c r="AA3696" i="28" s="1"/>
  <c r="AB3696" i="28" s="1"/>
  <c r="Y3696" i="28"/>
  <c r="V3697" i="28"/>
  <c r="W3697" i="28"/>
  <c r="X3697" i="28"/>
  <c r="Y3697" i="28"/>
  <c r="V3698" i="28"/>
  <c r="W3698" i="28"/>
  <c r="X3698" i="28"/>
  <c r="Y3698" i="28"/>
  <c r="V3699" i="28"/>
  <c r="W3699" i="28"/>
  <c r="X3699" i="28"/>
  <c r="Y3699" i="28"/>
  <c r="V3700" i="28"/>
  <c r="W3700" i="28"/>
  <c r="X3700" i="28"/>
  <c r="AA3700" i="28" s="1"/>
  <c r="AB3700" i="28" s="1"/>
  <c r="Y3700" i="28"/>
  <c r="V3701" i="28"/>
  <c r="W3701" i="28"/>
  <c r="X3701" i="28"/>
  <c r="Y3701" i="28"/>
  <c r="AA3701" i="28"/>
  <c r="AB3701" i="28" s="1"/>
  <c r="V3702" i="28"/>
  <c r="W3702" i="28"/>
  <c r="X3702" i="28"/>
  <c r="Y3702" i="28"/>
  <c r="V3703" i="28"/>
  <c r="W3703" i="28"/>
  <c r="X3703" i="28"/>
  <c r="Y3703" i="28"/>
  <c r="V3704" i="28"/>
  <c r="W3704" i="28"/>
  <c r="X3704" i="28"/>
  <c r="Y3704" i="28"/>
  <c r="V3705" i="28"/>
  <c r="W3705" i="28"/>
  <c r="X3705" i="28"/>
  <c r="Y3705" i="28"/>
  <c r="AA3705" i="28" s="1"/>
  <c r="AB3705" i="28" s="1"/>
  <c r="V3706" i="28"/>
  <c r="W3706" i="28"/>
  <c r="X3706" i="28"/>
  <c r="Y3706" i="28"/>
  <c r="V3707" i="28"/>
  <c r="W3707" i="28"/>
  <c r="X3707" i="28"/>
  <c r="Y3707" i="28"/>
  <c r="V3708" i="28"/>
  <c r="W3708" i="28"/>
  <c r="X3708" i="28"/>
  <c r="Y3708" i="28"/>
  <c r="V3709" i="28"/>
  <c r="W3709" i="28"/>
  <c r="X3709" i="28"/>
  <c r="AA3709" i="28" s="1"/>
  <c r="AB3709" i="28" s="1"/>
  <c r="Y3709" i="28"/>
  <c r="V3710" i="28"/>
  <c r="AA3710" i="28" s="1"/>
  <c r="AB3710" i="28" s="1"/>
  <c r="W3710" i="28"/>
  <c r="X3710" i="28"/>
  <c r="Y3710" i="28"/>
  <c r="V3711" i="28"/>
  <c r="W3711" i="28"/>
  <c r="X3711" i="28"/>
  <c r="Y3711" i="28"/>
  <c r="V3712" i="28"/>
  <c r="W3712" i="28"/>
  <c r="X3712" i="28"/>
  <c r="Y3712" i="28"/>
  <c r="V3713" i="28"/>
  <c r="W3713" i="28"/>
  <c r="X3713" i="28"/>
  <c r="Y3713" i="28"/>
  <c r="AA3713" i="28"/>
  <c r="AB3713" i="28" s="1"/>
  <c r="V3714" i="28"/>
  <c r="W3714" i="28"/>
  <c r="X3714" i="28"/>
  <c r="Y3714" i="28"/>
  <c r="V3715" i="28"/>
  <c r="W3715" i="28"/>
  <c r="X3715" i="28"/>
  <c r="Y3715" i="28"/>
  <c r="V3716" i="28"/>
  <c r="W3716" i="28"/>
  <c r="X3716" i="28"/>
  <c r="Y3716" i="28"/>
  <c r="AA3716" i="28" s="1"/>
  <c r="AB3716" i="28" s="1"/>
  <c r="V3717" i="28"/>
  <c r="W3717" i="28"/>
  <c r="X3717" i="28"/>
  <c r="Y3717" i="28"/>
  <c r="V3718" i="28"/>
  <c r="W3718" i="28"/>
  <c r="X3718" i="28"/>
  <c r="Y3718" i="28"/>
  <c r="V3719" i="28"/>
  <c r="W3719" i="28"/>
  <c r="X3719" i="28"/>
  <c r="Y3719" i="28"/>
  <c r="V3720" i="28"/>
  <c r="W3720" i="28"/>
  <c r="X3720" i="28"/>
  <c r="AA3720" i="28" s="1"/>
  <c r="AB3720" i="28" s="1"/>
  <c r="Y3720" i="28"/>
  <c r="V3721" i="28"/>
  <c r="W3721" i="28"/>
  <c r="X3721" i="28"/>
  <c r="AA3721" i="28" s="1"/>
  <c r="AB3721" i="28" s="1"/>
  <c r="Y3721" i="28"/>
  <c r="V3722" i="28"/>
  <c r="AA3722" i="28" s="1"/>
  <c r="AB3722" i="28" s="1"/>
  <c r="W3722" i="28"/>
  <c r="X3722" i="28"/>
  <c r="Y3722" i="28"/>
  <c r="V3723" i="28"/>
  <c r="AA3723" i="28" s="1"/>
  <c r="AB3723" i="28" s="1"/>
  <c r="W3723" i="28"/>
  <c r="X3723" i="28"/>
  <c r="Y3723" i="28"/>
  <c r="V3724" i="28"/>
  <c r="W3724" i="28"/>
  <c r="X3724" i="28"/>
  <c r="Y3724" i="28"/>
  <c r="AA3724" i="28"/>
  <c r="AB3724" i="28" s="1"/>
  <c r="V3725" i="28"/>
  <c r="W3725" i="28"/>
  <c r="X3725" i="28"/>
  <c r="Y3725" i="28"/>
  <c r="AA3725" i="28" s="1"/>
  <c r="AB3725" i="28" s="1"/>
  <c r="V3726" i="28"/>
  <c r="W3726" i="28"/>
  <c r="X3726" i="28"/>
  <c r="Y3726" i="28"/>
  <c r="V3727" i="28"/>
  <c r="W3727" i="28"/>
  <c r="X3727" i="28"/>
  <c r="Y3727" i="28"/>
  <c r="V3728" i="28"/>
  <c r="W3728" i="28"/>
  <c r="X3728" i="28"/>
  <c r="AA3728" i="28" s="1"/>
  <c r="AB3728" i="28" s="1"/>
  <c r="Y3728" i="28"/>
  <c r="V3729" i="28"/>
  <c r="W3729" i="28"/>
  <c r="X3729" i="28"/>
  <c r="Y3729" i="28"/>
  <c r="V3730" i="28"/>
  <c r="W3730" i="28"/>
  <c r="X3730" i="28"/>
  <c r="Y3730" i="28"/>
  <c r="V3731" i="28"/>
  <c r="W3731" i="28"/>
  <c r="X3731" i="28"/>
  <c r="Y3731" i="28"/>
  <c r="V3732" i="28"/>
  <c r="W3732" i="28"/>
  <c r="X3732" i="28"/>
  <c r="AA3732" i="28" s="1"/>
  <c r="AB3732" i="28" s="1"/>
  <c r="Y3732" i="28"/>
  <c r="V3733" i="28"/>
  <c r="W3733" i="28"/>
  <c r="X3733" i="28"/>
  <c r="Y3733" i="28"/>
  <c r="AA3733" i="28"/>
  <c r="AB3733" i="28" s="1"/>
  <c r="V3734" i="28"/>
  <c r="W3734" i="28"/>
  <c r="X3734" i="28"/>
  <c r="Y3734" i="28"/>
  <c r="V3735" i="28"/>
  <c r="W3735" i="28"/>
  <c r="X3735" i="28"/>
  <c r="Y3735" i="28"/>
  <c r="V3736" i="28"/>
  <c r="W3736" i="28"/>
  <c r="X3736" i="28"/>
  <c r="Y3736" i="28"/>
  <c r="V3737" i="28"/>
  <c r="W3737" i="28"/>
  <c r="X3737" i="28"/>
  <c r="Y3737" i="28"/>
  <c r="AA3737" i="28" s="1"/>
  <c r="AB3737" i="28" s="1"/>
  <c r="V3738" i="28"/>
  <c r="W3738" i="28"/>
  <c r="X3738" i="28"/>
  <c r="Y3738" i="28"/>
  <c r="V3739" i="28"/>
  <c r="W3739" i="28"/>
  <c r="X3739" i="28"/>
  <c r="Y3739" i="28"/>
  <c r="V3740" i="28"/>
  <c r="W3740" i="28"/>
  <c r="X3740" i="28"/>
  <c r="Y3740" i="28"/>
  <c r="V3741" i="28"/>
  <c r="W3741" i="28"/>
  <c r="X3741" i="28"/>
  <c r="AA3741" i="28" s="1"/>
  <c r="AB3741" i="28" s="1"/>
  <c r="Y3741" i="28"/>
  <c r="V3742" i="28"/>
  <c r="AA3742" i="28" s="1"/>
  <c r="AB3742" i="28" s="1"/>
  <c r="W3742" i="28"/>
  <c r="X3742" i="28"/>
  <c r="Y3742" i="28"/>
  <c r="V3743" i="28"/>
  <c r="W3743" i="28"/>
  <c r="X3743" i="28"/>
  <c r="Y3743" i="28"/>
  <c r="V3744" i="28"/>
  <c r="W3744" i="28"/>
  <c r="X3744" i="28"/>
  <c r="Y3744" i="28"/>
  <c r="V3745" i="28"/>
  <c r="W3745" i="28"/>
  <c r="X3745" i="28"/>
  <c r="Y3745" i="28"/>
  <c r="AA3745" i="28"/>
  <c r="AB3745" i="28" s="1"/>
  <c r="V3746" i="28"/>
  <c r="W3746" i="28"/>
  <c r="X3746" i="28"/>
  <c r="Y3746" i="28"/>
  <c r="V3747" i="28"/>
  <c r="W3747" i="28"/>
  <c r="X3747" i="28"/>
  <c r="Y3747" i="28"/>
  <c r="V3748" i="28"/>
  <c r="W3748" i="28"/>
  <c r="X3748" i="28"/>
  <c r="Y3748" i="28"/>
  <c r="AA3748" i="28" s="1"/>
  <c r="AB3748" i="28" s="1"/>
  <c r="V3749" i="28"/>
  <c r="W3749" i="28"/>
  <c r="X3749" i="28"/>
  <c r="Y3749" i="28"/>
  <c r="V3750" i="28"/>
  <c r="W3750" i="28"/>
  <c r="X3750" i="28"/>
  <c r="Y3750" i="28"/>
  <c r="V3751" i="28"/>
  <c r="W3751" i="28"/>
  <c r="X3751" i="28"/>
  <c r="Y3751" i="28"/>
  <c r="V3752" i="28"/>
  <c r="W3752" i="28"/>
  <c r="X3752" i="28"/>
  <c r="AA3752" i="28" s="1"/>
  <c r="AB3752" i="28" s="1"/>
  <c r="Y3752" i="28"/>
  <c r="V3753" i="28"/>
  <c r="W3753" i="28"/>
  <c r="X3753" i="28"/>
  <c r="AA3753" i="28" s="1"/>
  <c r="AB3753" i="28" s="1"/>
  <c r="Y3753" i="28"/>
  <c r="V3754" i="28"/>
  <c r="AA3754" i="28" s="1"/>
  <c r="W3754" i="28"/>
  <c r="X3754" i="28"/>
  <c r="Y3754" i="28"/>
  <c r="AB3754" i="28"/>
  <c r="V3755" i="28"/>
  <c r="W3755" i="28"/>
  <c r="X3755" i="28"/>
  <c r="Y3755" i="28"/>
  <c r="V3756" i="28"/>
  <c r="W3756" i="28"/>
  <c r="X3756" i="28"/>
  <c r="Y3756" i="28"/>
  <c r="AA3756" i="28" s="1"/>
  <c r="AB3756" i="28" s="1"/>
  <c r="V3757" i="28"/>
  <c r="W3757" i="28"/>
  <c r="X3757" i="28"/>
  <c r="Y3757" i="28"/>
  <c r="V3758" i="28"/>
  <c r="W3758" i="28"/>
  <c r="X3758" i="28"/>
  <c r="Y3758" i="28"/>
  <c r="V3759" i="28"/>
  <c r="W3759" i="28"/>
  <c r="X3759" i="28"/>
  <c r="Y3759" i="28"/>
  <c r="V3760" i="28"/>
  <c r="W3760" i="28"/>
  <c r="X3760" i="28"/>
  <c r="AA3760" i="28" s="1"/>
  <c r="AB3760" i="28" s="1"/>
  <c r="Y3760" i="28"/>
  <c r="V3761" i="28"/>
  <c r="W3761" i="28"/>
  <c r="X3761" i="28"/>
  <c r="Y3761" i="28"/>
  <c r="V3762" i="28"/>
  <c r="AA3762" i="28" s="1"/>
  <c r="AB3762" i="28" s="1"/>
  <c r="W3762" i="28"/>
  <c r="X3762" i="28"/>
  <c r="Y3762" i="28"/>
  <c r="V3763" i="28"/>
  <c r="W3763" i="28"/>
  <c r="X3763" i="28"/>
  <c r="Y3763" i="28"/>
  <c r="V3764" i="28"/>
  <c r="W3764" i="28"/>
  <c r="X3764" i="28"/>
  <c r="Y3764" i="28"/>
  <c r="V3765" i="28"/>
  <c r="W3765" i="28"/>
  <c r="X3765" i="28"/>
  <c r="Y3765" i="28"/>
  <c r="AA3765" i="28"/>
  <c r="AB3765" i="28" s="1"/>
  <c r="V3766" i="28"/>
  <c r="W3766" i="28"/>
  <c r="X3766" i="28"/>
  <c r="Y3766" i="28"/>
  <c r="V3767" i="28"/>
  <c r="W3767" i="28"/>
  <c r="X3767" i="28"/>
  <c r="Y3767" i="28"/>
  <c r="V3768" i="28"/>
  <c r="W3768" i="28"/>
  <c r="X3768" i="28"/>
  <c r="Y3768" i="28"/>
  <c r="V3769" i="28"/>
  <c r="W3769" i="28"/>
  <c r="X3769" i="28"/>
  <c r="Y3769" i="28"/>
  <c r="AA3769" i="28" s="1"/>
  <c r="AB3769" i="28" s="1"/>
  <c r="V3770" i="28"/>
  <c r="W3770" i="28"/>
  <c r="X3770" i="28"/>
  <c r="Y3770" i="28"/>
  <c r="V3771" i="28"/>
  <c r="W3771" i="28"/>
  <c r="X3771" i="28"/>
  <c r="Y3771" i="28"/>
  <c r="V3772" i="28"/>
  <c r="W3772" i="28"/>
  <c r="X3772" i="28"/>
  <c r="Y3772" i="28"/>
  <c r="AA3772" i="28" s="1"/>
  <c r="AB3772" i="28" s="1"/>
  <c r="V3773" i="28"/>
  <c r="W3773" i="28"/>
  <c r="X3773" i="28"/>
  <c r="Y3773" i="28"/>
  <c r="V3774" i="28"/>
  <c r="W3774" i="28"/>
  <c r="X3774" i="28"/>
  <c r="Y3774" i="28"/>
  <c r="V3775" i="28"/>
  <c r="W3775" i="28"/>
  <c r="X3775" i="28"/>
  <c r="Y3775" i="28"/>
  <c r="V3776" i="28"/>
  <c r="W3776" i="28"/>
  <c r="X3776" i="28"/>
  <c r="AA3776" i="28" s="1"/>
  <c r="AB3776" i="28" s="1"/>
  <c r="Y3776" i="28"/>
  <c r="V3777" i="28"/>
  <c r="W3777" i="28"/>
  <c r="X3777" i="28"/>
  <c r="Y3777" i="28"/>
  <c r="V3778" i="28"/>
  <c r="AA3778" i="28" s="1"/>
  <c r="W3778" i="28"/>
  <c r="X3778" i="28"/>
  <c r="Y3778" i="28"/>
  <c r="AB3778" i="28"/>
  <c r="V3779" i="28"/>
  <c r="W3779" i="28"/>
  <c r="X3779" i="28"/>
  <c r="Y3779" i="28"/>
  <c r="V3780" i="28"/>
  <c r="W3780" i="28"/>
  <c r="X3780" i="28"/>
  <c r="Y3780" i="28"/>
  <c r="V3781" i="28"/>
  <c r="W3781" i="28"/>
  <c r="X3781" i="28"/>
  <c r="Y3781" i="28"/>
  <c r="AA3781" i="28" s="1"/>
  <c r="AB3781" i="28" s="1"/>
  <c r="V3782" i="28"/>
  <c r="W3782" i="28"/>
  <c r="X3782" i="28"/>
  <c r="Y3782" i="28"/>
  <c r="V3783" i="28"/>
  <c r="W3783" i="28"/>
  <c r="X3783" i="28"/>
  <c r="Y3783" i="28"/>
  <c r="V3784" i="28"/>
  <c r="W3784" i="28"/>
  <c r="X3784" i="28"/>
  <c r="AA3784" i="28" s="1"/>
  <c r="AB3784" i="28" s="1"/>
  <c r="Y3784" i="28"/>
  <c r="V3785" i="28"/>
  <c r="W3785" i="28"/>
  <c r="X3785" i="28"/>
  <c r="Y3785" i="28"/>
  <c r="V3786" i="28"/>
  <c r="W3786" i="28"/>
  <c r="X3786" i="28"/>
  <c r="Y3786" i="28"/>
  <c r="V3787" i="28"/>
  <c r="W3787" i="28"/>
  <c r="X3787" i="28"/>
  <c r="Y3787" i="28"/>
  <c r="V3788" i="28"/>
  <c r="W3788" i="28"/>
  <c r="X3788" i="28"/>
  <c r="AA3788" i="28" s="1"/>
  <c r="AB3788" i="28" s="1"/>
  <c r="Y3788" i="28"/>
  <c r="V3789" i="28"/>
  <c r="W3789" i="28"/>
  <c r="X3789" i="28"/>
  <c r="Y3789" i="28"/>
  <c r="AA3789" i="28"/>
  <c r="AB3789" i="28" s="1"/>
  <c r="V3790" i="28"/>
  <c r="W3790" i="28"/>
  <c r="X3790" i="28"/>
  <c r="Y3790" i="28"/>
  <c r="V3791" i="28"/>
  <c r="W3791" i="28"/>
  <c r="X3791" i="28"/>
  <c r="Y3791" i="28"/>
  <c r="V3792" i="28"/>
  <c r="W3792" i="28"/>
  <c r="X3792" i="28"/>
  <c r="Y3792" i="28"/>
  <c r="AA3792" i="28" s="1"/>
  <c r="AB3792" i="28" s="1"/>
  <c r="V3793" i="28"/>
  <c r="W3793" i="28"/>
  <c r="X3793" i="28"/>
  <c r="Y3793" i="28"/>
  <c r="V3794" i="28"/>
  <c r="W3794" i="28"/>
  <c r="X3794" i="28"/>
  <c r="Y3794" i="28"/>
  <c r="V3795" i="28"/>
  <c r="W3795" i="28"/>
  <c r="X3795" i="28"/>
  <c r="Y3795" i="28"/>
  <c r="V3796" i="28"/>
  <c r="W3796" i="28"/>
  <c r="X3796" i="28"/>
  <c r="AA3796" i="28" s="1"/>
  <c r="AB3796" i="28" s="1"/>
  <c r="Y3796" i="28"/>
  <c r="V3797" i="28"/>
  <c r="W3797" i="28"/>
  <c r="X3797" i="28"/>
  <c r="Y3797" i="28"/>
  <c r="V3798" i="28"/>
  <c r="W3798" i="28"/>
  <c r="X3798" i="28"/>
  <c r="Y3798" i="28"/>
  <c r="V3799" i="28"/>
  <c r="W3799" i="28"/>
  <c r="X3799" i="28"/>
  <c r="Y3799" i="28"/>
  <c r="V3800" i="28"/>
  <c r="W3800" i="28"/>
  <c r="X3800" i="28"/>
  <c r="Y3800" i="28"/>
  <c r="AA3800" i="28"/>
  <c r="AB3800" i="28" s="1"/>
  <c r="V3801" i="28"/>
  <c r="W3801" i="28"/>
  <c r="X3801" i="28"/>
  <c r="Y3801" i="28"/>
  <c r="AA3801" i="28" s="1"/>
  <c r="AB3801" i="28" s="1"/>
  <c r="V3802" i="28"/>
  <c r="W3802" i="28"/>
  <c r="X3802" i="28"/>
  <c r="Y3802" i="28"/>
  <c r="V3803" i="28"/>
  <c r="W3803" i="28"/>
  <c r="X3803" i="28"/>
  <c r="Y3803" i="28"/>
  <c r="V3804" i="28"/>
  <c r="W3804" i="28"/>
  <c r="X3804" i="28"/>
  <c r="Y3804" i="28"/>
  <c r="AA3804" i="28" s="1"/>
  <c r="AB3804" i="28" s="1"/>
  <c r="V3805" i="28"/>
  <c r="W3805" i="28"/>
  <c r="X3805" i="28"/>
  <c r="Y3805" i="28"/>
  <c r="AA3805" i="28" s="1"/>
  <c r="AB3805" i="28" s="1"/>
  <c r="V3806" i="28"/>
  <c r="AA3806" i="28" s="1"/>
  <c r="AB3806" i="28" s="1"/>
  <c r="W3806" i="28"/>
  <c r="X3806" i="28"/>
  <c r="Y3806" i="28"/>
  <c r="V3807" i="28"/>
  <c r="AA3807" i="28" s="1"/>
  <c r="AB3807" i="28" s="1"/>
  <c r="W3807" i="28"/>
  <c r="X3807" i="28"/>
  <c r="Y3807" i="28"/>
  <c r="V3808" i="28"/>
  <c r="W3808" i="28"/>
  <c r="X3808" i="28"/>
  <c r="Y3808" i="28"/>
  <c r="AA3808" i="28"/>
  <c r="AB3808" i="28" s="1"/>
  <c r="V3809" i="28"/>
  <c r="W3809" i="28"/>
  <c r="X3809" i="28"/>
  <c r="Y3809" i="28"/>
  <c r="V3810" i="28"/>
  <c r="AA3810" i="28" s="1"/>
  <c r="AB3810" i="28" s="1"/>
  <c r="W3810" i="28"/>
  <c r="X3810" i="28"/>
  <c r="Y3810" i="28"/>
  <c r="V3811" i="28"/>
  <c r="AA3811" i="28" s="1"/>
  <c r="AB3811" i="28" s="1"/>
  <c r="W3811" i="28"/>
  <c r="X3811" i="28"/>
  <c r="Y3811" i="28"/>
  <c r="V3812" i="28"/>
  <c r="W3812" i="28"/>
  <c r="X3812" i="28"/>
  <c r="Y3812" i="28"/>
  <c r="AA3812" i="28"/>
  <c r="AB3812" i="28" s="1"/>
  <c r="V3813" i="28"/>
  <c r="W3813" i="28"/>
  <c r="X3813" i="28"/>
  <c r="Y3813" i="28"/>
  <c r="AA3813" i="28"/>
  <c r="AB3813" i="28" s="1"/>
  <c r="V3814" i="28"/>
  <c r="W3814" i="28"/>
  <c r="X3814" i="28"/>
  <c r="Y3814" i="28"/>
  <c r="V3815" i="28"/>
  <c r="W3815" i="28"/>
  <c r="X3815" i="28"/>
  <c r="Y3815" i="28"/>
  <c r="V3816" i="28"/>
  <c r="W3816" i="28"/>
  <c r="X3816" i="28"/>
  <c r="Y3816" i="28"/>
  <c r="AA3816" i="28" s="1"/>
  <c r="AB3816" i="28" s="1"/>
  <c r="V3817" i="28"/>
  <c r="W3817" i="28"/>
  <c r="X3817" i="28"/>
  <c r="Y3817" i="28"/>
  <c r="V3818" i="28"/>
  <c r="AA3818" i="28" s="1"/>
  <c r="W3818" i="28"/>
  <c r="X3818" i="28"/>
  <c r="Y3818" i="28"/>
  <c r="AB3818" i="28"/>
  <c r="V3819" i="28"/>
  <c r="AA3819" i="28" s="1"/>
  <c r="AB3819" i="28" s="1"/>
  <c r="W3819" i="28"/>
  <c r="X3819" i="28"/>
  <c r="Y3819" i="28"/>
  <c r="V3820" i="28"/>
  <c r="W3820" i="28"/>
  <c r="X3820" i="28"/>
  <c r="Y3820" i="28"/>
  <c r="AA3820" i="28"/>
  <c r="AB3820" i="28" s="1"/>
  <c r="V3821" i="28"/>
  <c r="W3821" i="28"/>
  <c r="X3821" i="28"/>
  <c r="Y3821" i="28"/>
  <c r="AA3821" i="28" s="1"/>
  <c r="AB3821" i="28" s="1"/>
  <c r="V3822" i="28"/>
  <c r="W3822" i="28"/>
  <c r="X3822" i="28"/>
  <c r="Y3822" i="28"/>
  <c r="V3823" i="28"/>
  <c r="W3823" i="28"/>
  <c r="X3823" i="28"/>
  <c r="Y3823" i="28"/>
  <c r="V3824" i="28"/>
  <c r="W3824" i="28"/>
  <c r="X3824" i="28"/>
  <c r="Y3824" i="28"/>
  <c r="AA3824" i="28" s="1"/>
  <c r="AB3824" i="28" s="1"/>
  <c r="V3825" i="28"/>
  <c r="W3825" i="28"/>
  <c r="X3825" i="28"/>
  <c r="Y3825" i="28"/>
  <c r="V3826" i="28"/>
  <c r="AA3826" i="28" s="1"/>
  <c r="AB3826" i="28" s="1"/>
  <c r="W3826" i="28"/>
  <c r="X3826" i="28"/>
  <c r="Y3826" i="28"/>
  <c r="V3827" i="28"/>
  <c r="AA3827" i="28" s="1"/>
  <c r="AB3827" i="28" s="1"/>
  <c r="W3827" i="28"/>
  <c r="X3827" i="28"/>
  <c r="Y3827" i="28"/>
  <c r="V3828" i="28"/>
  <c r="W3828" i="28"/>
  <c r="X3828" i="28"/>
  <c r="Y3828" i="28"/>
  <c r="AA3828" i="28"/>
  <c r="AB3828" i="28" s="1"/>
  <c r="V3829" i="28"/>
  <c r="W3829" i="28"/>
  <c r="X3829" i="28"/>
  <c r="Y3829" i="28"/>
  <c r="AA3829" i="28"/>
  <c r="AB3829" i="28" s="1"/>
  <c r="V3830" i="28"/>
  <c r="AA3830" i="28" s="1"/>
  <c r="AB3830" i="28" s="1"/>
  <c r="W3830" i="28"/>
  <c r="X3830" i="28"/>
  <c r="Y3830" i="28"/>
  <c r="V3831" i="28"/>
  <c r="AA3831" i="28" s="1"/>
  <c r="AB3831" i="28" s="1"/>
  <c r="W3831" i="28"/>
  <c r="X3831" i="28"/>
  <c r="Y3831" i="28"/>
  <c r="V3832" i="28"/>
  <c r="W3832" i="28"/>
  <c r="X3832" i="28"/>
  <c r="Y3832" i="28"/>
  <c r="AA3832" i="28"/>
  <c r="AB3832" i="28" s="1"/>
  <c r="V3833" i="28"/>
  <c r="W3833" i="28"/>
  <c r="X3833" i="28"/>
  <c r="Y3833" i="28"/>
  <c r="AA3833" i="28" s="1"/>
  <c r="AB3833" i="28" s="1"/>
  <c r="V3834" i="28"/>
  <c r="W3834" i="28"/>
  <c r="X3834" i="28"/>
  <c r="Y3834" i="28"/>
  <c r="V3835" i="28"/>
  <c r="W3835" i="28"/>
  <c r="X3835" i="28"/>
  <c r="Y3835" i="28"/>
  <c r="V3836" i="28"/>
  <c r="W3836" i="28"/>
  <c r="X3836" i="28"/>
  <c r="Y3836" i="28"/>
  <c r="AA3836" i="28" s="1"/>
  <c r="AB3836" i="28" s="1"/>
  <c r="V3837" i="28"/>
  <c r="W3837" i="28"/>
  <c r="X3837" i="28"/>
  <c r="Y3837" i="28"/>
  <c r="AA3837" i="28"/>
  <c r="AB3837" i="28" s="1"/>
  <c r="V3838" i="28"/>
  <c r="AA3838" i="28" s="1"/>
  <c r="W3838" i="28"/>
  <c r="X3838" i="28"/>
  <c r="Y3838" i="28"/>
  <c r="AB3838" i="28"/>
  <c r="V3839" i="28"/>
  <c r="W3839" i="28"/>
  <c r="X3839" i="28"/>
  <c r="Y3839" i="28"/>
  <c r="V3840" i="28"/>
  <c r="W3840" i="28"/>
  <c r="X3840" i="28"/>
  <c r="Y3840" i="28"/>
  <c r="AA3840" i="28" s="1"/>
  <c r="AB3840" i="28" s="1"/>
  <c r="V3841" i="28"/>
  <c r="W3841" i="28"/>
  <c r="X3841" i="28"/>
  <c r="Y3841" i="28"/>
  <c r="AA3841" i="28" s="1"/>
  <c r="AB3841" i="28" s="1"/>
  <c r="V3842" i="28"/>
  <c r="W3842" i="28"/>
  <c r="X3842" i="28"/>
  <c r="Y3842" i="28"/>
  <c r="V3843" i="28"/>
  <c r="AA3843" i="28" s="1"/>
  <c r="AB3843" i="28" s="1"/>
  <c r="W3843" i="28"/>
  <c r="X3843" i="28"/>
  <c r="Y3843" i="28"/>
  <c r="V3844" i="28"/>
  <c r="W3844" i="28"/>
  <c r="X3844" i="28"/>
  <c r="Y3844" i="28"/>
  <c r="V3845" i="28"/>
  <c r="W3845" i="28"/>
  <c r="X3845" i="28"/>
  <c r="Y3845" i="28"/>
  <c r="V3846" i="28"/>
  <c r="AA3846" i="28" s="1"/>
  <c r="AB3846" i="28" s="1"/>
  <c r="W3846" i="28"/>
  <c r="X3846" i="28"/>
  <c r="Y3846" i="28"/>
  <c r="V3847" i="28"/>
  <c r="AA3847" i="28" s="1"/>
  <c r="AB3847" i="28" s="1"/>
  <c r="W3847" i="28"/>
  <c r="X3847" i="28"/>
  <c r="Y3847" i="28"/>
  <c r="V3848" i="28"/>
  <c r="W3848" i="28"/>
  <c r="X3848" i="28"/>
  <c r="Y3848" i="28"/>
  <c r="AA3848" i="28"/>
  <c r="AB3848" i="28" s="1"/>
  <c r="V3849" i="28"/>
  <c r="W3849" i="28"/>
  <c r="X3849" i="28"/>
  <c r="Y3849" i="28"/>
  <c r="V3850" i="28"/>
  <c r="W3850" i="28"/>
  <c r="X3850" i="28"/>
  <c r="Y3850" i="28"/>
  <c r="V3851" i="28"/>
  <c r="W3851" i="28"/>
  <c r="X3851" i="28"/>
  <c r="Y3851" i="28"/>
  <c r="V3852" i="28"/>
  <c r="W3852" i="28"/>
  <c r="X3852" i="28"/>
  <c r="Y3852" i="28"/>
  <c r="V3853" i="28"/>
  <c r="W3853" i="28"/>
  <c r="X3853" i="28"/>
  <c r="Y3853" i="28"/>
  <c r="AA3853" i="28" s="1"/>
  <c r="AB3853" i="28" s="1"/>
  <c r="V3854" i="28"/>
  <c r="W3854" i="28"/>
  <c r="X3854" i="28"/>
  <c r="Y3854" i="28"/>
  <c r="AA3854" i="28" s="1"/>
  <c r="AB3854" i="28" s="1"/>
  <c r="V3855" i="28"/>
  <c r="W3855" i="28"/>
  <c r="X3855" i="28"/>
  <c r="Y3855" i="28"/>
  <c r="V3856" i="28"/>
  <c r="W3856" i="28"/>
  <c r="X3856" i="28"/>
  <c r="Y3856" i="28"/>
  <c r="V3857" i="28"/>
  <c r="W3857" i="28"/>
  <c r="X3857" i="28"/>
  <c r="Y3857" i="28"/>
  <c r="AA3857" i="28" s="1"/>
  <c r="AB3857" i="28" s="1"/>
  <c r="V3858" i="28"/>
  <c r="W3858" i="28"/>
  <c r="X3858" i="28"/>
  <c r="AA3858" i="28" s="1"/>
  <c r="AB3858" i="28" s="1"/>
  <c r="Y3858" i="28"/>
  <c r="V3859" i="28"/>
  <c r="W3859" i="28"/>
  <c r="X3859" i="28"/>
  <c r="Y3859" i="28"/>
  <c r="V3860" i="28"/>
  <c r="W3860" i="28"/>
  <c r="X3860" i="28"/>
  <c r="Y3860" i="28"/>
  <c r="V3861" i="28"/>
  <c r="W3861" i="28"/>
  <c r="X3861" i="28"/>
  <c r="Y3861" i="28"/>
  <c r="V3862" i="28"/>
  <c r="W3862" i="28"/>
  <c r="X3862" i="28"/>
  <c r="Y3862" i="28"/>
  <c r="V3863" i="28"/>
  <c r="W3863" i="28"/>
  <c r="X3863" i="28"/>
  <c r="Y3863" i="28"/>
  <c r="V3864" i="28"/>
  <c r="W3864" i="28"/>
  <c r="X3864" i="28"/>
  <c r="Y3864" i="28"/>
  <c r="V3865" i="28"/>
  <c r="W3865" i="28"/>
  <c r="X3865" i="28"/>
  <c r="AA3865" i="28" s="1"/>
  <c r="AB3865" i="28" s="1"/>
  <c r="Y3865" i="28"/>
  <c r="V3866" i="28"/>
  <c r="W3866" i="28"/>
  <c r="X3866" i="28"/>
  <c r="AA3866" i="28" s="1"/>
  <c r="AB3866" i="28" s="1"/>
  <c r="Y3866" i="28"/>
  <c r="V3867" i="28"/>
  <c r="W3867" i="28"/>
  <c r="X3867" i="28"/>
  <c r="Y3867" i="28"/>
  <c r="V3868" i="28"/>
  <c r="W3868" i="28"/>
  <c r="X3868" i="28"/>
  <c r="Y3868" i="28"/>
  <c r="V3869" i="28"/>
  <c r="W3869" i="28"/>
  <c r="X3869" i="28"/>
  <c r="Y3869" i="28"/>
  <c r="V3870" i="28"/>
  <c r="AA3870" i="28" s="1"/>
  <c r="AB3870" i="28" s="1"/>
  <c r="W3870" i="28"/>
  <c r="X3870" i="28"/>
  <c r="Y3870" i="28"/>
  <c r="V3871" i="28"/>
  <c r="W3871" i="28"/>
  <c r="X3871" i="28"/>
  <c r="Y3871" i="28"/>
  <c r="V3872" i="28"/>
  <c r="W3872" i="28"/>
  <c r="X3872" i="28"/>
  <c r="Y3872" i="28"/>
  <c r="V3873" i="28"/>
  <c r="W3873" i="28"/>
  <c r="X3873" i="28"/>
  <c r="Y3873" i="28"/>
  <c r="AA3873" i="28"/>
  <c r="AB3873" i="28" s="1"/>
  <c r="V3874" i="28"/>
  <c r="W3874" i="28"/>
  <c r="X3874" i="28"/>
  <c r="Y3874" i="28"/>
  <c r="V3875" i="28"/>
  <c r="W3875" i="28"/>
  <c r="X3875" i="28"/>
  <c r="Y3875" i="28"/>
  <c r="V3876" i="28"/>
  <c r="W3876" i="28"/>
  <c r="X3876" i="28"/>
  <c r="Y3876" i="28"/>
  <c r="AA3876" i="28" s="1"/>
  <c r="AB3876" i="28" s="1"/>
  <c r="V3877" i="28"/>
  <c r="W3877" i="28"/>
  <c r="X3877" i="28"/>
  <c r="Y3877" i="28"/>
  <c r="AA3877" i="28" s="1"/>
  <c r="AB3877" i="28" s="1"/>
  <c r="V3878" i="28"/>
  <c r="W3878" i="28"/>
  <c r="X3878" i="28"/>
  <c r="Y3878" i="28"/>
  <c r="V3879" i="28"/>
  <c r="W3879" i="28"/>
  <c r="X3879" i="28"/>
  <c r="Y3879" i="28"/>
  <c r="V3880" i="28"/>
  <c r="W3880" i="28"/>
  <c r="X3880" i="28"/>
  <c r="Y3880" i="28"/>
  <c r="AA3880" i="28" s="1"/>
  <c r="AB3880" i="28" s="1"/>
  <c r="V3881" i="28"/>
  <c r="W3881" i="28"/>
  <c r="X3881" i="28"/>
  <c r="AA3881" i="28" s="1"/>
  <c r="AB3881" i="28" s="1"/>
  <c r="Y3881" i="28"/>
  <c r="V3882" i="28"/>
  <c r="W3882" i="28"/>
  <c r="X3882" i="28"/>
  <c r="Y3882" i="28"/>
  <c r="V3883" i="28"/>
  <c r="W3883" i="28"/>
  <c r="X3883" i="28"/>
  <c r="Y3883" i="28"/>
  <c r="V3884" i="28"/>
  <c r="W3884" i="28"/>
  <c r="X3884" i="28"/>
  <c r="Y3884" i="28"/>
  <c r="V3885" i="28"/>
  <c r="W3885" i="28"/>
  <c r="X3885" i="28"/>
  <c r="Y3885" i="28"/>
  <c r="V3886" i="28"/>
  <c r="W3886" i="28"/>
  <c r="X3886" i="28"/>
  <c r="Y3886" i="28"/>
  <c r="V3887" i="28"/>
  <c r="W3887" i="28"/>
  <c r="X3887" i="28"/>
  <c r="Y3887" i="28"/>
  <c r="V3888" i="28"/>
  <c r="W3888" i="28"/>
  <c r="X3888" i="28"/>
  <c r="Y3888" i="28"/>
  <c r="V3889" i="28"/>
  <c r="W3889" i="28"/>
  <c r="X3889" i="28"/>
  <c r="Y3889" i="28"/>
  <c r="V3890" i="28"/>
  <c r="W3890" i="28"/>
  <c r="X3890" i="28"/>
  <c r="AA3890" i="28" s="1"/>
  <c r="AB3890" i="28" s="1"/>
  <c r="Y3890" i="28"/>
  <c r="V3891" i="28"/>
  <c r="W3891" i="28"/>
  <c r="X3891" i="28"/>
  <c r="Y3891" i="28"/>
  <c r="V3892" i="28"/>
  <c r="AA3892" i="28" s="1"/>
  <c r="AB3892" i="28" s="1"/>
  <c r="W3892" i="28"/>
  <c r="X3892" i="28"/>
  <c r="Y3892" i="28"/>
  <c r="V3893" i="28"/>
  <c r="W3893" i="28"/>
  <c r="X3893" i="28"/>
  <c r="Y3893" i="28"/>
  <c r="V3894" i="28"/>
  <c r="W3894" i="28"/>
  <c r="X3894" i="28"/>
  <c r="Y3894" i="28"/>
  <c r="V3895" i="28"/>
  <c r="W3895" i="28"/>
  <c r="X3895" i="28"/>
  <c r="Y3895" i="28"/>
  <c r="V3896" i="28"/>
  <c r="AA3896" i="28" s="1"/>
  <c r="AB3896" i="28" s="1"/>
  <c r="W3896" i="28"/>
  <c r="X3896" i="28"/>
  <c r="Y3896" i="28"/>
  <c r="V3897" i="28"/>
  <c r="W3897" i="28"/>
  <c r="X3897" i="28"/>
  <c r="Y3897" i="28"/>
  <c r="V3898" i="28"/>
  <c r="W3898" i="28"/>
  <c r="X3898" i="28"/>
  <c r="Y3898" i="28"/>
  <c r="AA3898" i="28"/>
  <c r="AB3898" i="28" s="1"/>
  <c r="V3899" i="28"/>
  <c r="W3899" i="28"/>
  <c r="X3899" i="28"/>
  <c r="Y3899" i="28"/>
  <c r="V3900" i="28"/>
  <c r="W3900" i="28"/>
  <c r="X3900" i="28"/>
  <c r="Y3900" i="28"/>
  <c r="AA3900" i="28" s="1"/>
  <c r="AB3900" i="28" s="1"/>
  <c r="V3901" i="28"/>
  <c r="W3901" i="28"/>
  <c r="X3901" i="28"/>
  <c r="Y3901" i="28"/>
  <c r="AA3901" i="28" s="1"/>
  <c r="AB3901" i="28" s="1"/>
  <c r="V3902" i="28"/>
  <c r="W3902" i="28"/>
  <c r="X3902" i="28"/>
  <c r="Y3902" i="28"/>
  <c r="V3903" i="28"/>
  <c r="W3903" i="28"/>
  <c r="X3903" i="28"/>
  <c r="Y3903" i="28"/>
  <c r="V3904" i="28"/>
  <c r="W3904" i="28"/>
  <c r="X3904" i="28"/>
  <c r="Y3904" i="28"/>
  <c r="V3905" i="28"/>
  <c r="W3905" i="28"/>
  <c r="X3905" i="28"/>
  <c r="Y3905" i="28"/>
  <c r="AA3905" i="28" s="1"/>
  <c r="AB3905" i="28" s="1"/>
  <c r="V3906" i="28"/>
  <c r="W3906" i="28"/>
  <c r="X3906" i="28"/>
  <c r="Y3906" i="28"/>
  <c r="V3907" i="28"/>
  <c r="AA3907" i="28" s="1"/>
  <c r="AB3907" i="28" s="1"/>
  <c r="W3907" i="28"/>
  <c r="X3907" i="28"/>
  <c r="Y3907" i="28"/>
  <c r="V3908" i="28"/>
  <c r="W3908" i="28"/>
  <c r="X3908" i="28"/>
  <c r="Y3908" i="28"/>
  <c r="V3909" i="28"/>
  <c r="W3909" i="28"/>
  <c r="X3909" i="28"/>
  <c r="Y3909" i="28"/>
  <c r="AA3909" i="28" s="1"/>
  <c r="AB3909" i="28" s="1"/>
  <c r="V3910" i="28"/>
  <c r="W3910" i="28"/>
  <c r="X3910" i="28"/>
  <c r="Y3910" i="28"/>
  <c r="V3911" i="28"/>
  <c r="W3911" i="28"/>
  <c r="X3911" i="28"/>
  <c r="Y3911" i="28"/>
  <c r="AA3911" i="28" s="1"/>
  <c r="AB3911" i="28" s="1"/>
  <c r="V3912" i="28"/>
  <c r="W3912" i="28"/>
  <c r="X3912" i="28"/>
  <c r="Y3912" i="28"/>
  <c r="AA3912" i="28" s="1"/>
  <c r="AB3912" i="28" s="1"/>
  <c r="V3913" i="28"/>
  <c r="W3913" i="28"/>
  <c r="X3913" i="28"/>
  <c r="Y3913" i="28"/>
  <c r="V3914" i="28"/>
  <c r="W3914" i="28"/>
  <c r="X3914" i="28"/>
  <c r="Y3914" i="28"/>
  <c r="V3915" i="28"/>
  <c r="W3915" i="28"/>
  <c r="X3915" i="28"/>
  <c r="Y3915" i="28"/>
  <c r="AA3915" i="28" s="1"/>
  <c r="AB3915" i="28" s="1"/>
  <c r="V3916" i="28"/>
  <c r="W3916" i="28"/>
  <c r="X3916" i="28"/>
  <c r="Y3916" i="28"/>
  <c r="AA3916" i="28" s="1"/>
  <c r="AB3916" i="28" s="1"/>
  <c r="V3917" i="28"/>
  <c r="W3917" i="28"/>
  <c r="X3917" i="28"/>
  <c r="Y3917" i="28"/>
  <c r="V3918" i="28"/>
  <c r="W3918" i="28"/>
  <c r="X3918" i="28"/>
  <c r="Y3918" i="28"/>
  <c r="V3919" i="28"/>
  <c r="W3919" i="28"/>
  <c r="X3919" i="28"/>
  <c r="Y3919" i="28"/>
  <c r="AA3919" i="28" s="1"/>
  <c r="AB3919" i="28" s="1"/>
  <c r="V3920" i="28"/>
  <c r="W3920" i="28"/>
  <c r="X3920" i="28"/>
  <c r="Y3920" i="28"/>
  <c r="AA3920" i="28" s="1"/>
  <c r="AB3920" i="28" s="1"/>
  <c r="V3921" i="28"/>
  <c r="W3921" i="28"/>
  <c r="X3921" i="28"/>
  <c r="Y3921" i="28"/>
  <c r="V3922" i="28"/>
  <c r="W3922" i="28"/>
  <c r="X3922" i="28"/>
  <c r="Y3922" i="28"/>
  <c r="V3923" i="28"/>
  <c r="W3923" i="28"/>
  <c r="X3923" i="28"/>
  <c r="Y3923" i="28"/>
  <c r="AA3923" i="28" s="1"/>
  <c r="AB3923" i="28" s="1"/>
  <c r="V3924" i="28"/>
  <c r="W3924" i="28"/>
  <c r="X3924" i="28"/>
  <c r="Y3924" i="28"/>
  <c r="AA3924" i="28" s="1"/>
  <c r="AB3924" i="28" s="1"/>
  <c r="V3925" i="28"/>
  <c r="W3925" i="28"/>
  <c r="X3925" i="28"/>
  <c r="Y3925" i="28"/>
  <c r="V3926" i="28"/>
  <c r="W3926" i="28"/>
  <c r="X3926" i="28"/>
  <c r="Y3926" i="28"/>
  <c r="V3927" i="28"/>
  <c r="W3927" i="28"/>
  <c r="X3927" i="28"/>
  <c r="Y3927" i="28"/>
  <c r="AA3927" i="28" s="1"/>
  <c r="AB3927" i="28" s="1"/>
  <c r="V3928" i="28"/>
  <c r="W3928" i="28"/>
  <c r="X3928" i="28"/>
  <c r="Y3928" i="28"/>
  <c r="AA3928" i="28" s="1"/>
  <c r="AB3928" i="28" s="1"/>
  <c r="V3929" i="28"/>
  <c r="W3929" i="28"/>
  <c r="X3929" i="28"/>
  <c r="Y3929" i="28"/>
  <c r="V3930" i="28"/>
  <c r="W3930" i="28"/>
  <c r="X3930" i="28"/>
  <c r="Y3930" i="28"/>
  <c r="V3931" i="28"/>
  <c r="W3931" i="28"/>
  <c r="X3931" i="28"/>
  <c r="Y3931" i="28"/>
  <c r="AA3931" i="28" s="1"/>
  <c r="AB3931" i="28" s="1"/>
  <c r="V3932" i="28"/>
  <c r="W3932" i="28"/>
  <c r="X3932" i="28"/>
  <c r="Y3932" i="28"/>
  <c r="AA3932" i="28" s="1"/>
  <c r="AB3932" i="28" s="1"/>
  <c r="V3933" i="28"/>
  <c r="W3933" i="28"/>
  <c r="X3933" i="28"/>
  <c r="Y3933" i="28"/>
  <c r="V3934" i="28"/>
  <c r="W3934" i="28"/>
  <c r="X3934" i="28"/>
  <c r="Y3934" i="28"/>
  <c r="V3935" i="28"/>
  <c r="W3935" i="28"/>
  <c r="X3935" i="28"/>
  <c r="Y3935" i="28"/>
  <c r="AA3935" i="28" s="1"/>
  <c r="AB3935" i="28" s="1"/>
  <c r="V3936" i="28"/>
  <c r="W3936" i="28"/>
  <c r="X3936" i="28"/>
  <c r="Y3936" i="28"/>
  <c r="AA3936" i="28" s="1"/>
  <c r="AB3936" i="28" s="1"/>
  <c r="V3937" i="28"/>
  <c r="W3937" i="28"/>
  <c r="X3937" i="28"/>
  <c r="Y3937" i="28"/>
  <c r="V3938" i="28"/>
  <c r="W3938" i="28"/>
  <c r="X3938" i="28"/>
  <c r="Y3938" i="28"/>
  <c r="V3939" i="28"/>
  <c r="W3939" i="28"/>
  <c r="X3939" i="28"/>
  <c r="Y3939" i="28"/>
  <c r="AA3939" i="28" s="1"/>
  <c r="AB3939" i="28" s="1"/>
  <c r="V3940" i="28"/>
  <c r="W3940" i="28"/>
  <c r="X3940" i="28"/>
  <c r="Y3940" i="28"/>
  <c r="AA3940" i="28" s="1"/>
  <c r="AB3940" i="28" s="1"/>
  <c r="V3941" i="28"/>
  <c r="W3941" i="28"/>
  <c r="X3941" i="28"/>
  <c r="Y3941" i="28"/>
  <c r="V3942" i="28"/>
  <c r="W3942" i="28"/>
  <c r="X3942" i="28"/>
  <c r="Y3942" i="28"/>
  <c r="V3943" i="28"/>
  <c r="W3943" i="28"/>
  <c r="X3943" i="28"/>
  <c r="Y3943" i="28"/>
  <c r="AA3943" i="28" s="1"/>
  <c r="AB3943" i="28" s="1"/>
  <c r="V3944" i="28"/>
  <c r="W3944" i="28"/>
  <c r="X3944" i="28"/>
  <c r="Y3944" i="28"/>
  <c r="AA3944" i="28" s="1"/>
  <c r="AB3944" i="28" s="1"/>
  <c r="V3945" i="28"/>
  <c r="W3945" i="28"/>
  <c r="X3945" i="28"/>
  <c r="Y3945" i="28"/>
  <c r="V3946" i="28"/>
  <c r="W3946" i="28"/>
  <c r="X3946" i="28"/>
  <c r="Y3946" i="28"/>
  <c r="V3947" i="28"/>
  <c r="W3947" i="28"/>
  <c r="X3947" i="28"/>
  <c r="Y3947" i="28"/>
  <c r="AA3947" i="28" s="1"/>
  <c r="AB3947" i="28" s="1"/>
  <c r="V3948" i="28"/>
  <c r="W3948" i="28"/>
  <c r="X3948" i="28"/>
  <c r="Y3948" i="28"/>
  <c r="AA3948" i="28" s="1"/>
  <c r="AB3948" i="28" s="1"/>
  <c r="V3949" i="28"/>
  <c r="W3949" i="28"/>
  <c r="X3949" i="28"/>
  <c r="Y3949" i="28"/>
  <c r="V3950" i="28"/>
  <c r="W3950" i="28"/>
  <c r="X3950" i="28"/>
  <c r="Y3950" i="28"/>
  <c r="V3951" i="28"/>
  <c r="W3951" i="28"/>
  <c r="X3951" i="28"/>
  <c r="Y3951" i="28"/>
  <c r="AA3951" i="28" s="1"/>
  <c r="AB3951" i="28" s="1"/>
  <c r="V3952" i="28"/>
  <c r="W3952" i="28"/>
  <c r="X3952" i="28"/>
  <c r="Y3952" i="28"/>
  <c r="AA3952" i="28" s="1"/>
  <c r="AB3952" i="28" s="1"/>
  <c r="V3953" i="28"/>
  <c r="W3953" i="28"/>
  <c r="X3953" i="28"/>
  <c r="Y3953" i="28"/>
  <c r="V3954" i="28"/>
  <c r="W3954" i="28"/>
  <c r="X3954" i="28"/>
  <c r="Y3954" i="28"/>
  <c r="V3955" i="28"/>
  <c r="W3955" i="28"/>
  <c r="X3955" i="28"/>
  <c r="Y3955" i="28"/>
  <c r="AA3955" i="28" s="1"/>
  <c r="AB3955" i="28" s="1"/>
  <c r="V3956" i="28"/>
  <c r="W3956" i="28"/>
  <c r="X3956" i="28"/>
  <c r="Y3956" i="28"/>
  <c r="AA3956" i="28" s="1"/>
  <c r="AB3956" i="28" s="1"/>
  <c r="V3957" i="28"/>
  <c r="W3957" i="28"/>
  <c r="X3957" i="28"/>
  <c r="Y3957" i="28"/>
  <c r="V3958" i="28"/>
  <c r="W3958" i="28"/>
  <c r="X3958" i="28"/>
  <c r="Y3958" i="28"/>
  <c r="V3959" i="28"/>
  <c r="W3959" i="28"/>
  <c r="X3959" i="28"/>
  <c r="Y3959" i="28"/>
  <c r="AA3959" i="28" s="1"/>
  <c r="AB3959" i="28" s="1"/>
  <c r="V3960" i="28"/>
  <c r="W3960" i="28"/>
  <c r="X3960" i="28"/>
  <c r="Y3960" i="28"/>
  <c r="AA3960" i="28" s="1"/>
  <c r="AB3960" i="28" s="1"/>
  <c r="V3961" i="28"/>
  <c r="W3961" i="28"/>
  <c r="X3961" i="28"/>
  <c r="Y3961" i="28"/>
  <c r="V3962" i="28"/>
  <c r="W3962" i="28"/>
  <c r="X3962" i="28"/>
  <c r="Y3962" i="28"/>
  <c r="V3963" i="28"/>
  <c r="W3963" i="28"/>
  <c r="X3963" i="28"/>
  <c r="Y3963" i="28"/>
  <c r="AA3963" i="28" s="1"/>
  <c r="AB3963" i="28" s="1"/>
  <c r="V3964" i="28"/>
  <c r="W3964" i="28"/>
  <c r="X3964" i="28"/>
  <c r="Y3964" i="28"/>
  <c r="AA3964" i="28" s="1"/>
  <c r="AB3964" i="28" s="1"/>
  <c r="V3965" i="28"/>
  <c r="W3965" i="28"/>
  <c r="X3965" i="28"/>
  <c r="Y3965" i="28"/>
  <c r="V3966" i="28"/>
  <c r="W3966" i="28"/>
  <c r="X3966" i="28"/>
  <c r="Y3966" i="28"/>
  <c r="V3967" i="28"/>
  <c r="W3967" i="28"/>
  <c r="X3967" i="28"/>
  <c r="Y3967" i="28"/>
  <c r="AA3967" i="28" s="1"/>
  <c r="AB3967" i="28" s="1"/>
  <c r="V3968" i="28"/>
  <c r="W3968" i="28"/>
  <c r="X3968" i="28"/>
  <c r="Y3968" i="28"/>
  <c r="AA3968" i="28" s="1"/>
  <c r="AB3968" i="28" s="1"/>
  <c r="V3969" i="28"/>
  <c r="W3969" i="28"/>
  <c r="X3969" i="28"/>
  <c r="Y3969" i="28"/>
  <c r="V3970" i="28"/>
  <c r="W3970" i="28"/>
  <c r="X3970" i="28"/>
  <c r="Y3970" i="28"/>
  <c r="V3971" i="28"/>
  <c r="W3971" i="28"/>
  <c r="X3971" i="28"/>
  <c r="Y3971" i="28"/>
  <c r="AA3971" i="28" s="1"/>
  <c r="AB3971" i="28" s="1"/>
  <c r="V3972" i="28"/>
  <c r="W3972" i="28"/>
  <c r="X3972" i="28"/>
  <c r="Y3972" i="28"/>
  <c r="AA3972" i="28" s="1"/>
  <c r="AB3972" i="28" s="1"/>
  <c r="V3973" i="28"/>
  <c r="W3973" i="28"/>
  <c r="X3973" i="28"/>
  <c r="Y3973" i="28"/>
  <c r="V3974" i="28"/>
  <c r="W3974" i="28"/>
  <c r="X3974" i="28"/>
  <c r="Y3974" i="28"/>
  <c r="V3975" i="28"/>
  <c r="W3975" i="28"/>
  <c r="X3975" i="28"/>
  <c r="Y3975" i="28"/>
  <c r="AA3975" i="28" s="1"/>
  <c r="AB3975" i="28" s="1"/>
  <c r="V3976" i="28"/>
  <c r="W3976" i="28"/>
  <c r="X3976" i="28"/>
  <c r="Y3976" i="28"/>
  <c r="AA3976" i="28" s="1"/>
  <c r="AB3976" i="28" s="1"/>
  <c r="V3977" i="28"/>
  <c r="W3977" i="28"/>
  <c r="X3977" i="28"/>
  <c r="Y3977" i="28"/>
  <c r="V3978" i="28"/>
  <c r="W3978" i="28"/>
  <c r="X3978" i="28"/>
  <c r="Y3978" i="28"/>
  <c r="V3979" i="28"/>
  <c r="W3979" i="28"/>
  <c r="X3979" i="28"/>
  <c r="Y3979" i="28"/>
  <c r="AA3979" i="28" s="1"/>
  <c r="AB3979" i="28" s="1"/>
  <c r="V3980" i="28"/>
  <c r="W3980" i="28"/>
  <c r="X3980" i="28"/>
  <c r="Y3980" i="28"/>
  <c r="AA3980" i="28" s="1"/>
  <c r="AB3980" i="28" s="1"/>
  <c r="V3981" i="28"/>
  <c r="W3981" i="28"/>
  <c r="X3981" i="28"/>
  <c r="Y3981" i="28"/>
  <c r="V3982" i="28"/>
  <c r="W3982" i="28"/>
  <c r="X3982" i="28"/>
  <c r="Y3982" i="28"/>
  <c r="V3983" i="28"/>
  <c r="W3983" i="28"/>
  <c r="X3983" i="28"/>
  <c r="Y3983" i="28"/>
  <c r="AA3983" i="28" s="1"/>
  <c r="AB3983" i="28" s="1"/>
  <c r="V3984" i="28"/>
  <c r="W3984" i="28"/>
  <c r="X3984" i="28"/>
  <c r="Y3984" i="28"/>
  <c r="AA3984" i="28" s="1"/>
  <c r="AB3984" i="28" s="1"/>
  <c r="V3985" i="28"/>
  <c r="W3985" i="28"/>
  <c r="X3985" i="28"/>
  <c r="Y3985" i="28"/>
  <c r="V3986" i="28"/>
  <c r="W3986" i="28"/>
  <c r="X3986" i="28"/>
  <c r="Y3986" i="28"/>
  <c r="V3987" i="28"/>
  <c r="W3987" i="28"/>
  <c r="X3987" i="28"/>
  <c r="Y3987" i="28"/>
  <c r="AA3987" i="28" s="1"/>
  <c r="AB3987" i="28" s="1"/>
  <c r="V3988" i="28"/>
  <c r="W3988" i="28"/>
  <c r="X3988" i="28"/>
  <c r="Y3988" i="28"/>
  <c r="AA3988" i="28" s="1"/>
  <c r="AB3988" i="28" s="1"/>
  <c r="V3989" i="28"/>
  <c r="W3989" i="28"/>
  <c r="X3989" i="28"/>
  <c r="Y3989" i="28"/>
  <c r="V3990" i="28"/>
  <c r="W3990" i="28"/>
  <c r="X3990" i="28"/>
  <c r="Y3990" i="28"/>
  <c r="V3991" i="28"/>
  <c r="W3991" i="28"/>
  <c r="X3991" i="28"/>
  <c r="Y3991" i="28"/>
  <c r="AA3991" i="28" s="1"/>
  <c r="AB3991" i="28" s="1"/>
  <c r="V3992" i="28"/>
  <c r="W3992" i="28"/>
  <c r="X3992" i="28"/>
  <c r="Y3992" i="28"/>
  <c r="AA3992" i="28" s="1"/>
  <c r="AB3992" i="28" s="1"/>
  <c r="V3993" i="28"/>
  <c r="W3993" i="28"/>
  <c r="X3993" i="28"/>
  <c r="Y3993" i="28"/>
  <c r="V3994" i="28"/>
  <c r="W3994" i="28"/>
  <c r="X3994" i="28"/>
  <c r="Y3994" i="28"/>
  <c r="V3995" i="28"/>
  <c r="W3995" i="28"/>
  <c r="X3995" i="28"/>
  <c r="Y3995" i="28"/>
  <c r="AA3995" i="28" s="1"/>
  <c r="AB3995" i="28" s="1"/>
  <c r="V3996" i="28"/>
  <c r="W3996" i="28"/>
  <c r="X3996" i="28"/>
  <c r="Y3996" i="28"/>
  <c r="AA3996" i="28" s="1"/>
  <c r="AB3996" i="28" s="1"/>
  <c r="V3997" i="28"/>
  <c r="W3997" i="28"/>
  <c r="X3997" i="28"/>
  <c r="Y3997" i="28"/>
  <c r="V3998" i="28"/>
  <c r="W3998" i="28"/>
  <c r="X3998" i="28"/>
  <c r="Y3998" i="28"/>
  <c r="V3999" i="28"/>
  <c r="W3999" i="28"/>
  <c r="X3999" i="28"/>
  <c r="Y3999" i="28"/>
  <c r="AA3999" i="28" s="1"/>
  <c r="AB3999" i="28" s="1"/>
  <c r="V4000" i="28"/>
  <c r="W4000" i="28"/>
  <c r="X4000" i="28"/>
  <c r="Y4000" i="28"/>
  <c r="AA4000" i="28" s="1"/>
  <c r="AB4000" i="28" s="1"/>
  <c r="V4001" i="28"/>
  <c r="W4001" i="28"/>
  <c r="X4001" i="28"/>
  <c r="Y4001" i="28"/>
  <c r="V4002" i="28"/>
  <c r="W4002" i="28"/>
  <c r="X4002" i="28"/>
  <c r="Y4002" i="28"/>
  <c r="V4003" i="28"/>
  <c r="W4003" i="28"/>
  <c r="X4003" i="28"/>
  <c r="Y4003" i="28"/>
  <c r="AA4003" i="28" s="1"/>
  <c r="AB4003" i="28" s="1"/>
  <c r="V4004" i="28"/>
  <c r="W4004" i="28"/>
  <c r="X4004" i="28"/>
  <c r="Y4004" i="28"/>
  <c r="AA4004" i="28" s="1"/>
  <c r="AB4004" i="28" s="1"/>
  <c r="V4005" i="28"/>
  <c r="W4005" i="28"/>
  <c r="X4005" i="28"/>
  <c r="Y4005" i="28"/>
  <c r="V4006" i="28"/>
  <c r="W4006" i="28"/>
  <c r="X4006" i="28"/>
  <c r="Y4006" i="28"/>
  <c r="V4007" i="28"/>
  <c r="W4007" i="28"/>
  <c r="X4007" i="28"/>
  <c r="Y4007" i="28"/>
  <c r="AA4007" i="28" s="1"/>
  <c r="AB4007" i="28" s="1"/>
  <c r="V4008" i="28"/>
  <c r="W4008" i="28"/>
  <c r="X4008" i="28"/>
  <c r="Y4008" i="28"/>
  <c r="AA4008" i="28" s="1"/>
  <c r="AB4008" i="28" s="1"/>
  <c r="V4009" i="28"/>
  <c r="W4009" i="28"/>
  <c r="X4009" i="28"/>
  <c r="Y4009" i="28"/>
  <c r="V4010" i="28"/>
  <c r="W4010" i="28"/>
  <c r="X4010" i="28"/>
  <c r="Y4010" i="28"/>
  <c r="V4011" i="28"/>
  <c r="W4011" i="28"/>
  <c r="X4011" i="28"/>
  <c r="Y4011" i="28"/>
  <c r="AA4011" i="28" s="1"/>
  <c r="AB4011" i="28" s="1"/>
  <c r="V4012" i="28"/>
  <c r="W4012" i="28"/>
  <c r="X4012" i="28"/>
  <c r="Y4012" i="28"/>
  <c r="AA4012" i="28" s="1"/>
  <c r="AB4012" i="28" s="1"/>
  <c r="V4013" i="28"/>
  <c r="W4013" i="28"/>
  <c r="X4013" i="28"/>
  <c r="Y4013" i="28"/>
  <c r="V4014" i="28"/>
  <c r="W4014" i="28"/>
  <c r="X4014" i="28"/>
  <c r="Y4014" i="28"/>
  <c r="V4015" i="28"/>
  <c r="W4015" i="28"/>
  <c r="X4015" i="28"/>
  <c r="Y4015" i="28"/>
  <c r="AA4015" i="28" s="1"/>
  <c r="AB4015" i="28" s="1"/>
  <c r="V4016" i="28"/>
  <c r="W4016" i="28"/>
  <c r="X4016" i="28"/>
  <c r="Y4016" i="28"/>
  <c r="AA4016" i="28" s="1"/>
  <c r="AB4016" i="28" s="1"/>
  <c r="V4017" i="28"/>
  <c r="W4017" i="28"/>
  <c r="X4017" i="28"/>
  <c r="Y4017" i="28"/>
  <c r="V4018" i="28"/>
  <c r="W4018" i="28"/>
  <c r="X4018" i="28"/>
  <c r="Y4018" i="28"/>
  <c r="V4019" i="28"/>
  <c r="W4019" i="28"/>
  <c r="X4019" i="28"/>
  <c r="Y4019" i="28"/>
  <c r="AA4019" i="28" s="1"/>
  <c r="AB4019" i="28" s="1"/>
  <c r="V4020" i="28"/>
  <c r="W4020" i="28"/>
  <c r="X4020" i="28"/>
  <c r="Y4020" i="28"/>
  <c r="AA4020" i="28" s="1"/>
  <c r="AB4020" i="28" s="1"/>
  <c r="V4021" i="28"/>
  <c r="W4021" i="28"/>
  <c r="X4021" i="28"/>
  <c r="Y4021" i="28"/>
  <c r="V4022" i="28"/>
  <c r="W4022" i="28"/>
  <c r="X4022" i="28"/>
  <c r="Y4022" i="28"/>
  <c r="V4023" i="28"/>
  <c r="W4023" i="28"/>
  <c r="X4023" i="28"/>
  <c r="Y4023" i="28"/>
  <c r="AA4023" i="28" s="1"/>
  <c r="AB4023" i="28" s="1"/>
  <c r="V4024" i="28"/>
  <c r="W4024" i="28"/>
  <c r="X4024" i="28"/>
  <c r="Y4024" i="28"/>
  <c r="AA4024" i="28" s="1"/>
  <c r="AB4024" i="28" s="1"/>
  <c r="V4025" i="28"/>
  <c r="W4025" i="28"/>
  <c r="X4025" i="28"/>
  <c r="Y4025" i="28"/>
  <c r="V4026" i="28"/>
  <c r="W4026" i="28"/>
  <c r="X4026" i="28"/>
  <c r="Y4026" i="28"/>
  <c r="V4027" i="28"/>
  <c r="W4027" i="28"/>
  <c r="X4027" i="28"/>
  <c r="Y4027" i="28"/>
  <c r="AA4027" i="28" s="1"/>
  <c r="AB4027" i="28" s="1"/>
  <c r="V4028" i="28"/>
  <c r="W4028" i="28"/>
  <c r="X4028" i="28"/>
  <c r="Y4028" i="28"/>
  <c r="AA4028" i="28" s="1"/>
  <c r="AB4028" i="28" s="1"/>
  <c r="V4029" i="28"/>
  <c r="W4029" i="28"/>
  <c r="X4029" i="28"/>
  <c r="Y4029" i="28"/>
  <c r="V4030" i="28"/>
  <c r="W4030" i="28"/>
  <c r="X4030" i="28"/>
  <c r="Y4030" i="28"/>
  <c r="V4031" i="28"/>
  <c r="W4031" i="28"/>
  <c r="X4031" i="28"/>
  <c r="Y4031" i="28"/>
  <c r="AA4031" i="28" s="1"/>
  <c r="AB4031" i="28" s="1"/>
  <c r="V4032" i="28"/>
  <c r="W4032" i="28"/>
  <c r="X4032" i="28"/>
  <c r="Y4032" i="28"/>
  <c r="AA4032" i="28" s="1"/>
  <c r="AB4032" i="28" s="1"/>
  <c r="V4033" i="28"/>
  <c r="W4033" i="28"/>
  <c r="X4033" i="28"/>
  <c r="Y4033" i="28"/>
  <c r="V4034" i="28"/>
  <c r="W4034" i="28"/>
  <c r="X4034" i="28"/>
  <c r="Y4034" i="28"/>
  <c r="V4035" i="28"/>
  <c r="W4035" i="28"/>
  <c r="X4035" i="28"/>
  <c r="Y4035" i="28"/>
  <c r="AA4035" i="28" s="1"/>
  <c r="AB4035" i="28" s="1"/>
  <c r="V4036" i="28"/>
  <c r="W4036" i="28"/>
  <c r="X4036" i="28"/>
  <c r="Y4036" i="28"/>
  <c r="AA4036" i="28" s="1"/>
  <c r="AB4036" i="28" s="1"/>
  <c r="V4037" i="28"/>
  <c r="W4037" i="28"/>
  <c r="X4037" i="28"/>
  <c r="Y4037" i="28"/>
  <c r="V4038" i="28"/>
  <c r="W4038" i="28"/>
  <c r="X4038" i="28"/>
  <c r="Y4038" i="28"/>
  <c r="V4039" i="28"/>
  <c r="W4039" i="28"/>
  <c r="X4039" i="28"/>
  <c r="Y4039" i="28"/>
  <c r="AA4039" i="28" s="1"/>
  <c r="AB4039" i="28" s="1"/>
  <c r="V4040" i="28"/>
  <c r="W4040" i="28"/>
  <c r="X4040" i="28"/>
  <c r="Y4040" i="28"/>
  <c r="AA4040" i="28" s="1"/>
  <c r="AB4040" i="28" s="1"/>
  <c r="V4041" i="28"/>
  <c r="W4041" i="28"/>
  <c r="X4041" i="28"/>
  <c r="Y4041" i="28"/>
  <c r="V4042" i="28"/>
  <c r="W4042" i="28"/>
  <c r="X4042" i="28"/>
  <c r="Y4042" i="28"/>
  <c r="V4043" i="28"/>
  <c r="W4043" i="28"/>
  <c r="X4043" i="28"/>
  <c r="Y4043" i="28"/>
  <c r="AA4043" i="28" s="1"/>
  <c r="AB4043" i="28" s="1"/>
  <c r="V4044" i="28"/>
  <c r="W4044" i="28"/>
  <c r="X4044" i="28"/>
  <c r="Y4044" i="28"/>
  <c r="AA4044" i="28" s="1"/>
  <c r="AB4044" i="28" s="1"/>
  <c r="V4045" i="28"/>
  <c r="W4045" i="28"/>
  <c r="X4045" i="28"/>
  <c r="Y4045" i="28"/>
  <c r="V4046" i="28"/>
  <c r="W4046" i="28"/>
  <c r="X4046" i="28"/>
  <c r="Y4046" i="28"/>
  <c r="V4047" i="28"/>
  <c r="W4047" i="28"/>
  <c r="X4047" i="28"/>
  <c r="Y4047" i="28"/>
  <c r="AA4047" i="28" s="1"/>
  <c r="AB4047" i="28" s="1"/>
  <c r="V4048" i="28"/>
  <c r="W4048" i="28"/>
  <c r="X4048" i="28"/>
  <c r="Y4048" i="28"/>
  <c r="AA4048" i="28" s="1"/>
  <c r="AB4048" i="28" s="1"/>
  <c r="V4049" i="28"/>
  <c r="W4049" i="28"/>
  <c r="X4049" i="28"/>
  <c r="Y4049" i="28"/>
  <c r="V4050" i="28"/>
  <c r="W4050" i="28"/>
  <c r="X4050" i="28"/>
  <c r="Y4050" i="28"/>
  <c r="V4051" i="28"/>
  <c r="W4051" i="28"/>
  <c r="X4051" i="28"/>
  <c r="Y4051" i="28"/>
  <c r="AA4051" i="28" s="1"/>
  <c r="AB4051" i="28" s="1"/>
  <c r="V4052" i="28"/>
  <c r="W4052" i="28"/>
  <c r="X4052" i="28"/>
  <c r="Y4052" i="28"/>
  <c r="AA4052" i="28" s="1"/>
  <c r="AB4052" i="28" s="1"/>
  <c r="V4053" i="28"/>
  <c r="W4053" i="28"/>
  <c r="X4053" i="28"/>
  <c r="Y4053" i="28"/>
  <c r="V4054" i="28"/>
  <c r="W4054" i="28"/>
  <c r="X4054" i="28"/>
  <c r="Y4054" i="28"/>
  <c r="V4055" i="28"/>
  <c r="W4055" i="28"/>
  <c r="X4055" i="28"/>
  <c r="Y4055" i="28"/>
  <c r="AA4055" i="28" s="1"/>
  <c r="AB4055" i="28" s="1"/>
  <c r="V4056" i="28"/>
  <c r="W4056" i="28"/>
  <c r="X4056" i="28"/>
  <c r="Y4056" i="28"/>
  <c r="AA4056" i="28" s="1"/>
  <c r="AB4056" i="28" s="1"/>
  <c r="V4057" i="28"/>
  <c r="W4057" i="28"/>
  <c r="X4057" i="28"/>
  <c r="Y4057" i="28"/>
  <c r="V4058" i="28"/>
  <c r="W4058" i="28"/>
  <c r="X4058" i="28"/>
  <c r="Y4058" i="28"/>
  <c r="V4059" i="28"/>
  <c r="W4059" i="28"/>
  <c r="X4059" i="28"/>
  <c r="Y4059" i="28"/>
  <c r="AA4059" i="28" s="1"/>
  <c r="AB4059" i="28" s="1"/>
  <c r="V4060" i="28"/>
  <c r="W4060" i="28"/>
  <c r="X4060" i="28"/>
  <c r="Y4060" i="28"/>
  <c r="AA4060" i="28" s="1"/>
  <c r="AB4060" i="28" s="1"/>
  <c r="V4061" i="28"/>
  <c r="W4061" i="28"/>
  <c r="X4061" i="28"/>
  <c r="Y4061" i="28"/>
  <c r="V4062" i="28"/>
  <c r="W4062" i="28"/>
  <c r="X4062" i="28"/>
  <c r="Y4062" i="28"/>
  <c r="V4063" i="28"/>
  <c r="W4063" i="28"/>
  <c r="X4063" i="28"/>
  <c r="Y4063" i="28"/>
  <c r="V4064" i="28"/>
  <c r="W4064" i="28"/>
  <c r="X4064" i="28"/>
  <c r="Y4064" i="28"/>
  <c r="V4065" i="28"/>
  <c r="W4065" i="28"/>
  <c r="X4065" i="28"/>
  <c r="Y4065" i="28"/>
  <c r="V4066" i="28"/>
  <c r="W4066" i="28"/>
  <c r="X4066" i="28"/>
  <c r="Y4066" i="28"/>
  <c r="V4067" i="28"/>
  <c r="W4067" i="28"/>
  <c r="X4067" i="28"/>
  <c r="Y4067" i="28"/>
  <c r="V4068" i="28"/>
  <c r="W4068" i="28"/>
  <c r="X4068" i="28"/>
  <c r="Y4068" i="28"/>
  <c r="V4069" i="28"/>
  <c r="W4069" i="28"/>
  <c r="X4069" i="28"/>
  <c r="Y4069" i="28"/>
  <c r="V4070" i="28"/>
  <c r="W4070" i="28"/>
  <c r="X4070" i="28"/>
  <c r="Y4070" i="28"/>
  <c r="V4071" i="28"/>
  <c r="W4071" i="28"/>
  <c r="X4071" i="28"/>
  <c r="Y4071" i="28"/>
  <c r="V4072" i="28"/>
  <c r="W4072" i="28"/>
  <c r="X4072" i="28"/>
  <c r="Y4072" i="28"/>
  <c r="V4073" i="28"/>
  <c r="W4073" i="28"/>
  <c r="X4073" i="28"/>
  <c r="Y4073" i="28"/>
  <c r="V4074" i="28"/>
  <c r="W4074" i="28"/>
  <c r="X4074" i="28"/>
  <c r="Y4074" i="28"/>
  <c r="V4075" i="28"/>
  <c r="W4075" i="28"/>
  <c r="X4075" i="28"/>
  <c r="Y4075" i="28"/>
  <c r="V4076" i="28"/>
  <c r="W4076" i="28"/>
  <c r="X4076" i="28"/>
  <c r="Y4076" i="28"/>
  <c r="AA4076" i="28" s="1"/>
  <c r="AB4076" i="28" s="1"/>
  <c r="V4077" i="28"/>
  <c r="W4077" i="28"/>
  <c r="X4077" i="28"/>
  <c r="Y4077" i="28"/>
  <c r="V4078" i="28"/>
  <c r="W4078" i="28"/>
  <c r="X4078" i="28"/>
  <c r="Y4078" i="28"/>
  <c r="V4079" i="28"/>
  <c r="W4079" i="28"/>
  <c r="X4079" i="28"/>
  <c r="Y4079" i="28"/>
  <c r="V4080" i="28"/>
  <c r="W4080" i="28"/>
  <c r="X4080" i="28"/>
  <c r="Y4080" i="28"/>
  <c r="V4081" i="28"/>
  <c r="AA4081" i="28" s="1"/>
  <c r="AB4081" i="28" s="1"/>
  <c r="W4081" i="28"/>
  <c r="X4081" i="28"/>
  <c r="Y4081" i="28"/>
  <c r="V4082" i="28"/>
  <c r="AA4082" i="28" s="1"/>
  <c r="AB4082" i="28" s="1"/>
  <c r="W4082" i="28"/>
  <c r="X4082" i="28"/>
  <c r="Y4082" i="28"/>
  <c r="V4083" i="28"/>
  <c r="W4083" i="28"/>
  <c r="X4083" i="28"/>
  <c r="Y4083" i="28"/>
  <c r="V4084" i="28"/>
  <c r="W4084" i="28"/>
  <c r="X4084" i="28"/>
  <c r="Y4084" i="28"/>
  <c r="V4085" i="28"/>
  <c r="AA4085" i="28" s="1"/>
  <c r="AB4085" i="28" s="1"/>
  <c r="W4085" i="28"/>
  <c r="X4085" i="28"/>
  <c r="Y4085" i="28"/>
  <c r="V4086" i="28"/>
  <c r="W4086" i="28"/>
  <c r="X4086" i="28"/>
  <c r="Y4086" i="28"/>
  <c r="V4087" i="28"/>
  <c r="W4087" i="28"/>
  <c r="X4087" i="28"/>
  <c r="Y4087" i="28"/>
  <c r="V4088" i="28"/>
  <c r="W4088" i="28"/>
  <c r="X4088" i="28"/>
  <c r="Y4088" i="28"/>
  <c r="V4089" i="28"/>
  <c r="AA4089" i="28" s="1"/>
  <c r="W4089" i="28"/>
  <c r="X4089" i="28"/>
  <c r="Y4089" i="28"/>
  <c r="AB4089" i="28"/>
  <c r="V4090" i="28"/>
  <c r="W4090" i="28"/>
  <c r="X4090" i="28"/>
  <c r="Y4090" i="28"/>
  <c r="V4091" i="28"/>
  <c r="W4091" i="28"/>
  <c r="X4091" i="28"/>
  <c r="Y4091" i="28"/>
  <c r="AA4091" i="28" s="1"/>
  <c r="AB4091" i="28" s="1"/>
  <c r="V4092" i="28"/>
  <c r="W4092" i="28"/>
  <c r="X4092" i="28"/>
  <c r="Y4092" i="28"/>
  <c r="AA4092" i="28" s="1"/>
  <c r="AB4092" i="28" s="1"/>
  <c r="V4093" i="28"/>
  <c r="W4093" i="28"/>
  <c r="X4093" i="28"/>
  <c r="Y4093" i="28"/>
  <c r="V4094" i="28"/>
  <c r="W4094" i="28"/>
  <c r="X4094" i="28"/>
  <c r="Y4094" i="28"/>
  <c r="V4095" i="28"/>
  <c r="W4095" i="28"/>
  <c r="X4095" i="28"/>
  <c r="Y4095" i="28"/>
  <c r="AA4095" i="28" s="1"/>
  <c r="AB4095" i="28" s="1"/>
  <c r="V4096" i="28"/>
  <c r="W4096" i="28"/>
  <c r="X4096" i="28"/>
  <c r="Y4096" i="28"/>
  <c r="AA4096" i="28" s="1"/>
  <c r="AB4096" i="28" s="1"/>
  <c r="V4097" i="28"/>
  <c r="W4097" i="28"/>
  <c r="X4097" i="28"/>
  <c r="Y4097" i="28"/>
  <c r="V4098" i="28"/>
  <c r="W4098" i="28"/>
  <c r="X4098" i="28"/>
  <c r="Y4098" i="28"/>
  <c r="V4099" i="28"/>
  <c r="W4099" i="28"/>
  <c r="X4099" i="28"/>
  <c r="Y4099" i="28"/>
  <c r="AA4099" i="28" s="1"/>
  <c r="AB4099" i="28" s="1"/>
  <c r="V4100" i="28"/>
  <c r="W4100" i="28"/>
  <c r="X4100" i="28"/>
  <c r="Y4100" i="28"/>
  <c r="V4101" i="28"/>
  <c r="W4101" i="28"/>
  <c r="X4101" i="28"/>
  <c r="Y4101" i="28"/>
  <c r="V4102" i="28"/>
  <c r="W4102" i="28"/>
  <c r="X4102" i="28"/>
  <c r="Y4102" i="28"/>
  <c r="V4103" i="28"/>
  <c r="W4103" i="28"/>
  <c r="X4103" i="28"/>
  <c r="Y4103" i="28"/>
  <c r="V4104" i="28"/>
  <c r="W4104" i="28"/>
  <c r="X4104" i="28"/>
  <c r="Y4104" i="28"/>
  <c r="V4105" i="28"/>
  <c r="W4105" i="28"/>
  <c r="X4105" i="28"/>
  <c r="Y4105" i="28"/>
  <c r="V4106" i="28"/>
  <c r="W4106" i="28"/>
  <c r="X4106" i="28"/>
  <c r="Y4106" i="28"/>
  <c r="V4107" i="28"/>
  <c r="W4107" i="28"/>
  <c r="X4107" i="28"/>
  <c r="Y4107" i="28"/>
  <c r="V4108" i="28"/>
  <c r="W4108" i="28"/>
  <c r="X4108" i="28"/>
  <c r="Y4108" i="28"/>
  <c r="V4109" i="28"/>
  <c r="W4109" i="28"/>
  <c r="X4109" i="28"/>
  <c r="Y4109" i="28"/>
  <c r="V4110" i="28"/>
  <c r="W4110" i="28"/>
  <c r="X4110" i="28"/>
  <c r="Y4110" i="28"/>
  <c r="V4111" i="28"/>
  <c r="W4111" i="28"/>
  <c r="X4111" i="28"/>
  <c r="Y4111" i="28"/>
  <c r="AA4111" i="28" s="1"/>
  <c r="AB4111" i="28" s="1"/>
  <c r="V4112" i="28"/>
  <c r="W4112" i="28"/>
  <c r="X4112" i="28"/>
  <c r="Y4112" i="28"/>
  <c r="AA4112" i="28" s="1"/>
  <c r="AB4112" i="28" s="1"/>
  <c r="V4113" i="28"/>
  <c r="W4113" i="28"/>
  <c r="X4113" i="28"/>
  <c r="Y4113" i="28"/>
  <c r="V4114" i="28"/>
  <c r="W4114" i="28"/>
  <c r="X4114" i="28"/>
  <c r="Y4114" i="28"/>
  <c r="V4115" i="28"/>
  <c r="W4115" i="28"/>
  <c r="X4115" i="28"/>
  <c r="Y4115" i="28"/>
  <c r="AA4115" i="28" s="1"/>
  <c r="AB4115" i="28" s="1"/>
  <c r="V4116" i="28"/>
  <c r="W4116" i="28"/>
  <c r="X4116" i="28"/>
  <c r="Y4116" i="28"/>
  <c r="AA4116" i="28" s="1"/>
  <c r="AB4116" i="28" s="1"/>
  <c r="V4117" i="28"/>
  <c r="W4117" i="28"/>
  <c r="X4117" i="28"/>
  <c r="Y4117" i="28"/>
  <c r="V4118" i="28"/>
  <c r="W4118" i="28"/>
  <c r="X4118" i="28"/>
  <c r="Y4118" i="28"/>
  <c r="V4119" i="28"/>
  <c r="W4119" i="28"/>
  <c r="X4119" i="28"/>
  <c r="Y4119" i="28"/>
  <c r="AA4119" i="28" s="1"/>
  <c r="AB4119" i="28" s="1"/>
  <c r="V4120" i="28"/>
  <c r="W4120" i="28"/>
  <c r="X4120" i="28"/>
  <c r="Y4120" i="28"/>
  <c r="AA4120" i="28" s="1"/>
  <c r="AB4120" i="28" s="1"/>
  <c r="V4121" i="28"/>
  <c r="W4121" i="28"/>
  <c r="X4121" i="28"/>
  <c r="Y4121" i="28"/>
  <c r="V4122" i="28"/>
  <c r="AA4122" i="28" s="1"/>
  <c r="AB4122" i="28" s="1"/>
  <c r="W4122" i="28"/>
  <c r="X4122" i="28"/>
  <c r="Y4122" i="28"/>
  <c r="V4123" i="28"/>
  <c r="W4123" i="28"/>
  <c r="X4123" i="28"/>
  <c r="Y4123" i="28"/>
  <c r="V4124" i="28"/>
  <c r="W4124" i="28"/>
  <c r="X4124" i="28"/>
  <c r="Y4124" i="28"/>
  <c r="V4125" i="28"/>
  <c r="AA4125" i="28" s="1"/>
  <c r="AB4125" i="28" s="1"/>
  <c r="W4125" i="28"/>
  <c r="X4125" i="28"/>
  <c r="Y4125" i="28"/>
  <c r="V4126" i="28"/>
  <c r="W4126" i="28"/>
  <c r="X4126" i="28"/>
  <c r="Y4126" i="28"/>
  <c r="V4127" i="28"/>
  <c r="W4127" i="28"/>
  <c r="X4127" i="28"/>
  <c r="Y4127" i="28"/>
  <c r="V4128" i="28"/>
  <c r="W4128" i="28"/>
  <c r="X4128" i="28"/>
  <c r="Y4128" i="28"/>
  <c r="V4129" i="28"/>
  <c r="AA4129" i="28" s="1"/>
  <c r="AB4129" i="28" s="1"/>
  <c r="W4129" i="28"/>
  <c r="X4129" i="28"/>
  <c r="Y4129" i="28"/>
  <c r="V4130" i="28"/>
  <c r="AA4130" i="28" s="1"/>
  <c r="AB4130" i="28" s="1"/>
  <c r="W4130" i="28"/>
  <c r="X4130" i="28"/>
  <c r="Y4130" i="28"/>
  <c r="V4131" i="28"/>
  <c r="W4131" i="28"/>
  <c r="X4131" i="28"/>
  <c r="Y4131" i="28"/>
  <c r="V4132" i="28"/>
  <c r="W4132" i="28"/>
  <c r="X4132" i="28"/>
  <c r="Y4132" i="28"/>
  <c r="V4133" i="28"/>
  <c r="AA4133" i="28" s="1"/>
  <c r="AB4133" i="28" s="1"/>
  <c r="W4133" i="28"/>
  <c r="X4133" i="28"/>
  <c r="Y4133" i="28"/>
  <c r="V4134" i="28"/>
  <c r="W4134" i="28"/>
  <c r="X4134" i="28"/>
  <c r="Y4134" i="28"/>
  <c r="V4135" i="28"/>
  <c r="W4135" i="28"/>
  <c r="X4135" i="28"/>
  <c r="Y4135" i="28"/>
  <c r="V4136" i="28"/>
  <c r="W4136" i="28"/>
  <c r="X4136" i="28"/>
  <c r="Y4136" i="28"/>
  <c r="V4137" i="28"/>
  <c r="AA4137" i="28" s="1"/>
  <c r="AB4137" i="28" s="1"/>
  <c r="W4137" i="28"/>
  <c r="X4137" i="28"/>
  <c r="Y4137" i="28"/>
  <c r="V4138" i="28"/>
  <c r="AA4138" i="28" s="1"/>
  <c r="AB4138" i="28" s="1"/>
  <c r="W4138" i="28"/>
  <c r="X4138" i="28"/>
  <c r="Y4138" i="28"/>
  <c r="V4139" i="28"/>
  <c r="W4139" i="28"/>
  <c r="X4139" i="28"/>
  <c r="Y4139" i="28"/>
  <c r="V4140" i="28"/>
  <c r="W4140" i="28"/>
  <c r="X4140" i="28"/>
  <c r="Y4140" i="28"/>
  <c r="V4141" i="28"/>
  <c r="AA4141" i="28" s="1"/>
  <c r="W4141" i="28"/>
  <c r="X4141" i="28"/>
  <c r="Y4141" i="28"/>
  <c r="AB4141" i="28"/>
  <c r="V4142" i="28"/>
  <c r="W4142" i="28"/>
  <c r="X4142" i="28"/>
  <c r="Y4142" i="28"/>
  <c r="V4143" i="28"/>
  <c r="W4143" i="28"/>
  <c r="X4143" i="28"/>
  <c r="Y4143" i="28"/>
  <c r="AA4143" i="28" s="1"/>
  <c r="AB4143" i="28" s="1"/>
  <c r="V4144" i="28"/>
  <c r="W4144" i="28"/>
  <c r="X4144" i="28"/>
  <c r="Y4144" i="28"/>
  <c r="AA4144" i="28" s="1"/>
  <c r="AB4144" i="28" s="1"/>
  <c r="V4145" i="28"/>
  <c r="W4145" i="28"/>
  <c r="X4145" i="28"/>
  <c r="Y4145" i="28"/>
  <c r="V4146" i="28"/>
  <c r="W4146" i="28"/>
  <c r="X4146" i="28"/>
  <c r="Y4146" i="28"/>
  <c r="V4147" i="28"/>
  <c r="W4147" i="28"/>
  <c r="X4147" i="28"/>
  <c r="Y4147" i="28"/>
  <c r="AA4147" i="28" s="1"/>
  <c r="AB4147" i="28" s="1"/>
  <c r="V4148" i="28"/>
  <c r="W4148" i="28"/>
  <c r="X4148" i="28"/>
  <c r="Y4148" i="28"/>
  <c r="AA4148" i="28" s="1"/>
  <c r="AB4148" i="28" s="1"/>
  <c r="V4149" i="28"/>
  <c r="W4149" i="28"/>
  <c r="X4149" i="28"/>
  <c r="Y4149" i="28"/>
  <c r="V4150" i="28"/>
  <c r="W4150" i="28"/>
  <c r="X4150" i="28"/>
  <c r="Y4150" i="28"/>
  <c r="V4151" i="28"/>
  <c r="W4151" i="28"/>
  <c r="X4151" i="28"/>
  <c r="Y4151" i="28"/>
  <c r="AA4151" i="28" s="1"/>
  <c r="AB4151" i="28" s="1"/>
  <c r="V4152" i="28"/>
  <c r="W4152" i="28"/>
  <c r="X4152" i="28"/>
  <c r="Y4152" i="28"/>
  <c r="AA4152" i="28" s="1"/>
  <c r="AB4152" i="28" s="1"/>
  <c r="V4153" i="28"/>
  <c r="W4153" i="28"/>
  <c r="X4153" i="28"/>
  <c r="Y4153" i="28"/>
  <c r="V4154" i="28"/>
  <c r="AA4154" i="28" s="1"/>
  <c r="AB4154" i="28" s="1"/>
  <c r="W4154" i="28"/>
  <c r="X4154" i="28"/>
  <c r="Y4154" i="28"/>
  <c r="V4155" i="28"/>
  <c r="W4155" i="28"/>
  <c r="X4155" i="28"/>
  <c r="Y4155" i="28"/>
  <c r="V4156" i="28"/>
  <c r="W4156" i="28"/>
  <c r="X4156" i="28"/>
  <c r="Y4156" i="28"/>
  <c r="V4157" i="28"/>
  <c r="AA4157" i="28" s="1"/>
  <c r="AB4157" i="28" s="1"/>
  <c r="W4157" i="28"/>
  <c r="X4157" i="28"/>
  <c r="Y4157" i="28"/>
  <c r="V4158" i="28"/>
  <c r="W4158" i="28"/>
  <c r="X4158" i="28"/>
  <c r="Y4158" i="28"/>
  <c r="V4159" i="28"/>
  <c r="W4159" i="28"/>
  <c r="X4159" i="28"/>
  <c r="Y4159" i="28"/>
  <c r="V4160" i="28"/>
  <c r="W4160" i="28"/>
  <c r="X4160" i="28"/>
  <c r="Y4160" i="28"/>
  <c r="V4161" i="28"/>
  <c r="AA4161" i="28" s="1"/>
  <c r="AB4161" i="28" s="1"/>
  <c r="W4161" i="28"/>
  <c r="X4161" i="28"/>
  <c r="Y4161" i="28"/>
  <c r="V4162" i="28"/>
  <c r="W4162" i="28"/>
  <c r="X4162" i="28"/>
  <c r="Y4162" i="28"/>
  <c r="V4163" i="28"/>
  <c r="W4163" i="28"/>
  <c r="X4163" i="28"/>
  <c r="Y4163" i="28"/>
  <c r="V4164" i="28"/>
  <c r="W4164" i="28"/>
  <c r="X4164" i="28"/>
  <c r="Y4164" i="28"/>
  <c r="V4165" i="28"/>
  <c r="AA4165" i="28" s="1"/>
  <c r="AB4165" i="28" s="1"/>
  <c r="W4165" i="28"/>
  <c r="X4165" i="28"/>
  <c r="Y4165" i="28"/>
  <c r="V4166" i="28"/>
  <c r="AA4166" i="28" s="1"/>
  <c r="AB4166" i="28" s="1"/>
  <c r="W4166" i="28"/>
  <c r="X4166" i="28"/>
  <c r="Y4166" i="28"/>
  <c r="V4167" i="28"/>
  <c r="W4167" i="28"/>
  <c r="X4167" i="28"/>
  <c r="Y4167" i="28"/>
  <c r="V4168" i="28"/>
  <c r="W4168" i="28"/>
  <c r="X4168" i="28"/>
  <c r="Y4168" i="28"/>
  <c r="AA4168" i="28" s="1"/>
  <c r="AB4168" i="28" s="1"/>
  <c r="V4169" i="28"/>
  <c r="W4169" i="28"/>
  <c r="X4169" i="28"/>
  <c r="Y4169" i="28"/>
  <c r="V4170" i="28"/>
  <c r="W4170" i="28"/>
  <c r="X4170" i="28"/>
  <c r="Y4170" i="28"/>
  <c r="V4171" i="28"/>
  <c r="W4171" i="28"/>
  <c r="X4171" i="28"/>
  <c r="Y4171" i="28"/>
  <c r="AA4171" i="28" s="1"/>
  <c r="AB4171" i="28" s="1"/>
  <c r="V4172" i="28"/>
  <c r="W4172" i="28"/>
  <c r="X4172" i="28"/>
  <c r="Y4172" i="28"/>
  <c r="AA4172" i="28" s="1"/>
  <c r="AB4172" i="28" s="1"/>
  <c r="V4173" i="28"/>
  <c r="W4173" i="28"/>
  <c r="X4173" i="28"/>
  <c r="Y4173" i="28"/>
  <c r="V4174" i="28"/>
  <c r="W4174" i="28"/>
  <c r="X4174" i="28"/>
  <c r="Y4174" i="28"/>
  <c r="V4175" i="28"/>
  <c r="W4175" i="28"/>
  <c r="X4175" i="28"/>
  <c r="Y4175" i="28"/>
  <c r="AA4175" i="28" s="1"/>
  <c r="AB4175" i="28" s="1"/>
  <c r="V4176" i="28"/>
  <c r="W4176" i="28"/>
  <c r="X4176" i="28"/>
  <c r="Y4176" i="28"/>
  <c r="AA4176" i="28" s="1"/>
  <c r="AB4176" i="28" s="1"/>
  <c r="V4177" i="28"/>
  <c r="W4177" i="28"/>
  <c r="X4177" i="28"/>
  <c r="Y4177" i="28"/>
  <c r="V4178" i="28"/>
  <c r="W4178" i="28"/>
  <c r="X4178" i="28"/>
  <c r="Y4178" i="28"/>
  <c r="V4179" i="28"/>
  <c r="W4179" i="28"/>
  <c r="X4179" i="28"/>
  <c r="Y4179" i="28"/>
  <c r="AA4179" i="28" s="1"/>
  <c r="AB4179" i="28" s="1"/>
  <c r="V4180" i="28"/>
  <c r="W4180" i="28"/>
  <c r="X4180" i="28"/>
  <c r="Y4180" i="28"/>
  <c r="AA4180" i="28" s="1"/>
  <c r="AB4180" i="28" s="1"/>
  <c r="V4181" i="28"/>
  <c r="W4181" i="28"/>
  <c r="X4181" i="28"/>
  <c r="Y4181" i="28"/>
  <c r="V4182" i="28"/>
  <c r="W4182" i="28"/>
  <c r="X4182" i="28"/>
  <c r="Y4182" i="28"/>
  <c r="V4183" i="28"/>
  <c r="W4183" i="28"/>
  <c r="X4183" i="28"/>
  <c r="Y4183" i="28"/>
  <c r="AA4183" i="28" s="1"/>
  <c r="AB4183" i="28" s="1"/>
  <c r="V4184" i="28"/>
  <c r="W4184" i="28"/>
  <c r="X4184" i="28"/>
  <c r="Y4184" i="28"/>
  <c r="AA4184" i="28" s="1"/>
  <c r="AB4184" i="28" s="1"/>
  <c r="V4185" i="28"/>
  <c r="W4185" i="28"/>
  <c r="X4185" i="28"/>
  <c r="Y4185" i="28"/>
  <c r="V4186" i="28"/>
  <c r="W4186" i="28"/>
  <c r="X4186" i="28"/>
  <c r="Y4186" i="28"/>
  <c r="V4187" i="28"/>
  <c r="W4187" i="28"/>
  <c r="X4187" i="28"/>
  <c r="Y4187" i="28"/>
  <c r="AA4187" i="28" s="1"/>
  <c r="AB4187" i="28" s="1"/>
  <c r="V4188" i="28"/>
  <c r="W4188" i="28"/>
  <c r="X4188" i="28"/>
  <c r="Y4188" i="28"/>
  <c r="AA4188" i="28" s="1"/>
  <c r="AB4188" i="28" s="1"/>
  <c r="V4189" i="28"/>
  <c r="W4189" i="28"/>
  <c r="X4189" i="28"/>
  <c r="Y4189" i="28"/>
  <c r="V4190" i="28"/>
  <c r="W4190" i="28"/>
  <c r="X4190" i="28"/>
  <c r="Y4190" i="28"/>
  <c r="V4191" i="28"/>
  <c r="W4191" i="28"/>
  <c r="X4191" i="28"/>
  <c r="Y4191" i="28"/>
  <c r="AA4191" i="28" s="1"/>
  <c r="AB4191" i="28" s="1"/>
  <c r="V4192" i="28"/>
  <c r="W4192" i="28"/>
  <c r="X4192" i="28"/>
  <c r="Y4192" i="28"/>
  <c r="AA4192" i="28" s="1"/>
  <c r="AB4192" i="28" s="1"/>
  <c r="V4193" i="28"/>
  <c r="W4193" i="28"/>
  <c r="X4193" i="28"/>
  <c r="Y4193" i="28"/>
  <c r="V4194" i="28"/>
  <c r="W4194" i="28"/>
  <c r="X4194" i="28"/>
  <c r="Y4194" i="28"/>
  <c r="V4195" i="28"/>
  <c r="W4195" i="28"/>
  <c r="X4195" i="28"/>
  <c r="Y4195" i="28"/>
  <c r="AA4195" i="28" s="1"/>
  <c r="AB4195" i="28" s="1"/>
  <c r="V4196" i="28"/>
  <c r="W4196" i="28"/>
  <c r="X4196" i="28"/>
  <c r="Y4196" i="28"/>
  <c r="AA4196" i="28" s="1"/>
  <c r="AB4196" i="28" s="1"/>
  <c r="V4197" i="28"/>
  <c r="W4197" i="28"/>
  <c r="X4197" i="28"/>
  <c r="Y4197" i="28"/>
  <c r="V4198" i="28"/>
  <c r="W4198" i="28"/>
  <c r="X4198" i="28"/>
  <c r="Y4198" i="28"/>
  <c r="V4199" i="28"/>
  <c r="W4199" i="28"/>
  <c r="X4199" i="28"/>
  <c r="Y4199" i="28"/>
  <c r="V4200" i="28"/>
  <c r="W4200" i="28"/>
  <c r="X4200" i="28"/>
  <c r="Y4200" i="28"/>
  <c r="V4201" i="28"/>
  <c r="AA4201" i="28" s="1"/>
  <c r="AB4201" i="28" s="1"/>
  <c r="W4201" i="28"/>
  <c r="X4201" i="28"/>
  <c r="Y4201" i="28"/>
  <c r="V4202" i="28"/>
  <c r="W4202" i="28"/>
  <c r="X4202" i="28"/>
  <c r="Y4202" i="28"/>
  <c r="V4203" i="28"/>
  <c r="W4203" i="28"/>
  <c r="X4203" i="28"/>
  <c r="Y4203" i="28"/>
  <c r="V4204" i="28"/>
  <c r="W4204" i="28"/>
  <c r="X4204" i="28"/>
  <c r="Y4204" i="28"/>
  <c r="V4205" i="28"/>
  <c r="AA4205" i="28" s="1"/>
  <c r="AB4205" i="28" s="1"/>
  <c r="W4205" i="28"/>
  <c r="X4205" i="28"/>
  <c r="Y4205" i="28"/>
  <c r="V4206" i="28"/>
  <c r="W4206" i="28"/>
  <c r="X4206" i="28"/>
  <c r="Y4206" i="28"/>
  <c r="V4207" i="28"/>
  <c r="W4207" i="28"/>
  <c r="X4207" i="28"/>
  <c r="Y4207" i="28"/>
  <c r="V4208" i="28"/>
  <c r="W4208" i="28"/>
  <c r="X4208" i="28"/>
  <c r="Y4208" i="28"/>
  <c r="V4209" i="28"/>
  <c r="AA4209" i="28" s="1"/>
  <c r="AB4209" i="28" s="1"/>
  <c r="W4209" i="28"/>
  <c r="X4209" i="28"/>
  <c r="Y4209" i="28"/>
  <c r="V4210" i="28"/>
  <c r="W4210" i="28"/>
  <c r="X4210" i="28"/>
  <c r="Y4210" i="28"/>
  <c r="V4211" i="28"/>
  <c r="W4211" i="28"/>
  <c r="X4211" i="28"/>
  <c r="Y4211" i="28"/>
  <c r="V4212" i="28"/>
  <c r="W4212" i="28"/>
  <c r="X4212" i="28"/>
  <c r="Y4212" i="28"/>
  <c r="V4213" i="28"/>
  <c r="AA4213" i="28" s="1"/>
  <c r="AB4213" i="28" s="1"/>
  <c r="W4213" i="28"/>
  <c r="X4213" i="28"/>
  <c r="Y4213" i="28"/>
  <c r="V4214" i="28"/>
  <c r="W4214" i="28"/>
  <c r="X4214" i="28"/>
  <c r="Y4214" i="28"/>
  <c r="V4215" i="28"/>
  <c r="W4215" i="28"/>
  <c r="X4215" i="28"/>
  <c r="Y4215" i="28"/>
  <c r="V4216" i="28"/>
  <c r="W4216" i="28"/>
  <c r="X4216" i="28"/>
  <c r="Y4216" i="28"/>
  <c r="V4217" i="28"/>
  <c r="AA4217" i="28" s="1"/>
  <c r="AB4217" i="28" s="1"/>
  <c r="W4217" i="28"/>
  <c r="X4217" i="28"/>
  <c r="Y4217" i="28"/>
  <c r="V4218" i="28"/>
  <c r="W4218" i="28"/>
  <c r="X4218" i="28"/>
  <c r="Y4218" i="28"/>
  <c r="V4219" i="28"/>
  <c r="W4219" i="28"/>
  <c r="X4219" i="28"/>
  <c r="Y4219" i="28"/>
  <c r="V4220" i="28"/>
  <c r="W4220" i="28"/>
  <c r="X4220" i="28"/>
  <c r="Y4220" i="28"/>
  <c r="V4221" i="28"/>
  <c r="AA4221" i="28" s="1"/>
  <c r="W4221" i="28"/>
  <c r="X4221" i="28"/>
  <c r="Y4221" i="28"/>
  <c r="AB4221" i="28"/>
  <c r="V4222" i="28"/>
  <c r="W4222" i="28"/>
  <c r="X4222" i="28"/>
  <c r="Y4222" i="28"/>
  <c r="V4223" i="28"/>
  <c r="W4223" i="28"/>
  <c r="X4223" i="28"/>
  <c r="Y4223" i="28"/>
  <c r="AA4223" i="28" s="1"/>
  <c r="AB4223" i="28" s="1"/>
  <c r="V4224" i="28"/>
  <c r="W4224" i="28"/>
  <c r="X4224" i="28"/>
  <c r="Y4224" i="28"/>
  <c r="AA4224" i="28" s="1"/>
  <c r="AB4224" i="28" s="1"/>
  <c r="V4225" i="28"/>
  <c r="W4225" i="28"/>
  <c r="X4225" i="28"/>
  <c r="Y4225" i="28"/>
  <c r="V4226" i="28"/>
  <c r="W4226" i="28"/>
  <c r="X4226" i="28"/>
  <c r="Y4226" i="28"/>
  <c r="V4227" i="28"/>
  <c r="W4227" i="28"/>
  <c r="X4227" i="28"/>
  <c r="Y4227" i="28"/>
  <c r="AA4227" i="28" s="1"/>
  <c r="AB4227" i="28" s="1"/>
  <c r="V4228" i="28"/>
  <c r="W4228" i="28"/>
  <c r="X4228" i="28"/>
  <c r="Y4228" i="28"/>
  <c r="AA4228" i="28" s="1"/>
  <c r="AB4228" i="28" s="1"/>
  <c r="V4229" i="28"/>
  <c r="W4229" i="28"/>
  <c r="X4229" i="28"/>
  <c r="Y4229" i="28"/>
  <c r="V4230" i="28"/>
  <c r="W4230" i="28"/>
  <c r="X4230" i="28"/>
  <c r="Y4230" i="28"/>
  <c r="V4231" i="28"/>
  <c r="W4231" i="28"/>
  <c r="X4231" i="28"/>
  <c r="Y4231" i="28"/>
  <c r="V4232" i="28"/>
  <c r="W4232" i="28"/>
  <c r="X4232" i="28"/>
  <c r="Y4232" i="28"/>
  <c r="V4233" i="28"/>
  <c r="W4233" i="28"/>
  <c r="X4233" i="28"/>
  <c r="Y4233" i="28"/>
  <c r="V4234" i="28"/>
  <c r="W4234" i="28"/>
  <c r="X4234" i="28"/>
  <c r="Y4234" i="28"/>
  <c r="V4235" i="28"/>
  <c r="W4235" i="28"/>
  <c r="X4235" i="28"/>
  <c r="Y4235" i="28"/>
  <c r="V4236" i="28"/>
  <c r="W4236" i="28"/>
  <c r="X4236" i="28"/>
  <c r="Y4236" i="28"/>
  <c r="V4237" i="28"/>
  <c r="W4237" i="28"/>
  <c r="X4237" i="28"/>
  <c r="Y4237" i="28"/>
  <c r="V4238" i="28"/>
  <c r="W4238" i="28"/>
  <c r="X4238" i="28"/>
  <c r="Y4238" i="28"/>
  <c r="V4239" i="28"/>
  <c r="W4239" i="28"/>
  <c r="X4239" i="28"/>
  <c r="Y4239" i="28"/>
  <c r="V4240" i="28"/>
  <c r="W4240" i="28"/>
  <c r="X4240" i="28"/>
  <c r="Y4240" i="28"/>
  <c r="V4241" i="28"/>
  <c r="W4241" i="28"/>
  <c r="X4241" i="28"/>
  <c r="Y4241" i="28"/>
  <c r="V4242" i="28"/>
  <c r="W4242" i="28"/>
  <c r="X4242" i="28"/>
  <c r="Y4242" i="28"/>
  <c r="V4243" i="28"/>
  <c r="W4243" i="28"/>
  <c r="X4243" i="28"/>
  <c r="Y4243" i="28"/>
  <c r="V4244" i="28"/>
  <c r="W4244" i="28"/>
  <c r="X4244" i="28"/>
  <c r="AA4244" i="28" s="1"/>
  <c r="AB4244" i="28" s="1"/>
  <c r="Y4244" i="28"/>
  <c r="V4245" i="28"/>
  <c r="W4245" i="28"/>
  <c r="X4245" i="28"/>
  <c r="Y4245" i="28"/>
  <c r="V4246" i="28"/>
  <c r="W4246" i="28"/>
  <c r="X4246" i="28"/>
  <c r="Y4246" i="28"/>
  <c r="V4247" i="28"/>
  <c r="W4247" i="28"/>
  <c r="X4247" i="28"/>
  <c r="Y4247" i="28"/>
  <c r="V4248" i="28"/>
  <c r="W4248" i="28"/>
  <c r="X4248" i="28"/>
  <c r="Y4248" i="28"/>
  <c r="V4249" i="28"/>
  <c r="W4249" i="28"/>
  <c r="X4249" i="28"/>
  <c r="Y4249" i="28"/>
  <c r="V4250" i="28"/>
  <c r="AA4250" i="28" s="1"/>
  <c r="AB4250" i="28" s="1"/>
  <c r="W4250" i="28"/>
  <c r="X4250" i="28"/>
  <c r="Y4250" i="28"/>
  <c r="V4251" i="28"/>
  <c r="W4251" i="28"/>
  <c r="X4251" i="28"/>
  <c r="Y4251" i="28"/>
  <c r="V4252" i="28"/>
  <c r="W4252" i="28"/>
  <c r="X4252" i="28"/>
  <c r="Y4252" i="28"/>
  <c r="V4253" i="28"/>
  <c r="AA4253" i="28" s="1"/>
  <c r="AB4253" i="28" s="1"/>
  <c r="W4253" i="28"/>
  <c r="X4253" i="28"/>
  <c r="Y4253" i="28"/>
  <c r="V4254" i="28"/>
  <c r="W4254" i="28"/>
  <c r="X4254" i="28"/>
  <c r="Y4254" i="28"/>
  <c r="V4255" i="28"/>
  <c r="W4255" i="28"/>
  <c r="X4255" i="28"/>
  <c r="Y4255" i="28"/>
  <c r="V4256" i="28"/>
  <c r="W4256" i="28"/>
  <c r="X4256" i="28"/>
  <c r="Y4256" i="28"/>
  <c r="AA4256" i="28"/>
  <c r="AB4256" i="28" s="1"/>
  <c r="V4257" i="28"/>
  <c r="W4257" i="28"/>
  <c r="X4257" i="28"/>
  <c r="Y4257" i="28"/>
  <c r="V4258" i="28"/>
  <c r="W4258" i="28"/>
  <c r="X4258" i="28"/>
  <c r="Y4258" i="28"/>
  <c r="V4259" i="28"/>
  <c r="W4259" i="28"/>
  <c r="X4259" i="28"/>
  <c r="Y4259" i="28"/>
  <c r="V4260" i="28"/>
  <c r="W4260" i="28"/>
  <c r="X4260" i="28"/>
  <c r="Y4260" i="28"/>
  <c r="AA4260" i="28" s="1"/>
  <c r="AB4260" i="28" s="1"/>
  <c r="V4261" i="28"/>
  <c r="W4261" i="28"/>
  <c r="X4261" i="28"/>
  <c r="Y4261" i="28"/>
  <c r="V4262" i="28"/>
  <c r="W4262" i="28"/>
  <c r="X4262" i="28"/>
  <c r="Y4262" i="28"/>
  <c r="V4263" i="28"/>
  <c r="W4263" i="28"/>
  <c r="X4263" i="28"/>
  <c r="Y4263" i="28"/>
  <c r="V4264" i="28"/>
  <c r="W4264" i="28"/>
  <c r="X4264" i="28"/>
  <c r="AA4264" i="28" s="1"/>
  <c r="AB4264" i="28" s="1"/>
  <c r="Y4264" i="28"/>
  <c r="V4265" i="28"/>
  <c r="W4265" i="28"/>
  <c r="X4265" i="28"/>
  <c r="Y4265" i="28"/>
  <c r="V4266" i="28"/>
  <c r="W4266" i="28"/>
  <c r="X4266" i="28"/>
  <c r="Y4266" i="28"/>
  <c r="V4267" i="28"/>
  <c r="W4267" i="28"/>
  <c r="X4267" i="28"/>
  <c r="Y4267" i="28"/>
  <c r="V4268" i="28"/>
  <c r="W4268" i="28"/>
  <c r="X4268" i="28"/>
  <c r="Y4268" i="28"/>
  <c r="V4269" i="28"/>
  <c r="AA4269" i="28" s="1"/>
  <c r="W4269" i="28"/>
  <c r="X4269" i="28"/>
  <c r="Y4269" i="28"/>
  <c r="AB4269" i="28"/>
  <c r="V4270" i="28"/>
  <c r="W4270" i="28"/>
  <c r="X4270" i="28"/>
  <c r="Y4270" i="28"/>
  <c r="V4271" i="28"/>
  <c r="W4271" i="28"/>
  <c r="X4271" i="28"/>
  <c r="Y4271" i="28"/>
  <c r="V4272" i="28"/>
  <c r="W4272" i="28"/>
  <c r="X4272" i="28"/>
  <c r="Y4272" i="28"/>
  <c r="AA4272" i="28" s="1"/>
  <c r="AB4272" i="28" s="1"/>
  <c r="V4273" i="28"/>
  <c r="W4273" i="28"/>
  <c r="X4273" i="28"/>
  <c r="Y4273" i="28"/>
  <c r="V4274" i="28"/>
  <c r="W4274" i="28"/>
  <c r="X4274" i="28"/>
  <c r="Y4274" i="28"/>
  <c r="V4275" i="28"/>
  <c r="W4275" i="28"/>
  <c r="X4275" i="28"/>
  <c r="Y4275" i="28"/>
  <c r="V4276" i="28"/>
  <c r="W4276" i="28"/>
  <c r="X4276" i="28"/>
  <c r="Y4276" i="28"/>
  <c r="AA4276" i="28" s="1"/>
  <c r="AB4276" i="28"/>
  <c r="V4277" i="28"/>
  <c r="W4277" i="28"/>
  <c r="X4277" i="28"/>
  <c r="Y4277" i="28"/>
  <c r="V4278" i="28"/>
  <c r="W4278" i="28"/>
  <c r="X4278" i="28"/>
  <c r="Y4278" i="28"/>
  <c r="V4279" i="28"/>
  <c r="W4279" i="28"/>
  <c r="X4279" i="28"/>
  <c r="Y4279" i="28"/>
  <c r="AA4279" i="28" s="1"/>
  <c r="AB4279" i="28" s="1"/>
  <c r="V4280" i="28"/>
  <c r="W4280" i="28"/>
  <c r="X4280" i="28"/>
  <c r="Y4280" i="28"/>
  <c r="AA4280" i="28" s="1"/>
  <c r="AB4280" i="28" s="1"/>
  <c r="V4281" i="28"/>
  <c r="W4281" i="28"/>
  <c r="X4281" i="28"/>
  <c r="Y4281" i="28"/>
  <c r="V4282" i="28"/>
  <c r="W4282" i="28"/>
  <c r="X4282" i="28"/>
  <c r="Y4282" i="28"/>
  <c r="V4283" i="28"/>
  <c r="W4283" i="28"/>
  <c r="X4283" i="28"/>
  <c r="Y4283" i="28"/>
  <c r="AA4283" i="28" s="1"/>
  <c r="AB4283" i="28" s="1"/>
  <c r="V4284" i="28"/>
  <c r="W4284" i="28"/>
  <c r="X4284" i="28"/>
  <c r="Y4284" i="28"/>
  <c r="AA4284" i="28" s="1"/>
  <c r="AB4284" i="28" s="1"/>
  <c r="V4285" i="28"/>
  <c r="W4285" i="28"/>
  <c r="X4285" i="28"/>
  <c r="Y4285" i="28"/>
  <c r="V4286" i="28"/>
  <c r="W4286" i="28"/>
  <c r="X4286" i="28"/>
  <c r="Y4286" i="28"/>
  <c r="V4287" i="28"/>
  <c r="W4287" i="28"/>
  <c r="X4287" i="28"/>
  <c r="Y4287" i="28"/>
  <c r="AA4287" i="28" s="1"/>
  <c r="AB4287" i="28" s="1"/>
  <c r="V4288" i="28"/>
  <c r="W4288" i="28"/>
  <c r="X4288" i="28"/>
  <c r="Y4288" i="28"/>
  <c r="AA4288" i="28" s="1"/>
  <c r="AB4288" i="28" s="1"/>
  <c r="V4289" i="28"/>
  <c r="W4289" i="28"/>
  <c r="X4289" i="28"/>
  <c r="Y4289" i="28"/>
  <c r="V4290" i="28"/>
  <c r="W4290" i="28"/>
  <c r="X4290" i="28"/>
  <c r="Y4290" i="28"/>
  <c r="V4291" i="28"/>
  <c r="W4291" i="28"/>
  <c r="X4291" i="28"/>
  <c r="Y4291" i="28"/>
  <c r="V4292" i="28"/>
  <c r="W4292" i="28"/>
  <c r="X4292" i="28"/>
  <c r="AA4292" i="28" s="1"/>
  <c r="AB4292" i="28" s="1"/>
  <c r="Y4292" i="28"/>
  <c r="V4293" i="28"/>
  <c r="W4293" i="28"/>
  <c r="X4293" i="28"/>
  <c r="Y4293" i="28"/>
  <c r="V4294" i="28"/>
  <c r="W4294" i="28"/>
  <c r="X4294" i="28"/>
  <c r="Y4294" i="28"/>
  <c r="V4295" i="28"/>
  <c r="W4295" i="28"/>
  <c r="X4295" i="28"/>
  <c r="Y4295" i="28"/>
  <c r="V4296" i="28"/>
  <c r="W4296" i="28"/>
  <c r="X4296" i="28"/>
  <c r="Y4296" i="28"/>
  <c r="AA4296" i="28" s="1"/>
  <c r="AB4296" i="28" s="1"/>
  <c r="V4297" i="28"/>
  <c r="W4297" i="28"/>
  <c r="X4297" i="28"/>
  <c r="Y4297" i="28"/>
  <c r="V4298" i="28"/>
  <c r="W4298" i="28"/>
  <c r="X4298" i="28"/>
  <c r="Y4298" i="28"/>
  <c r="V4299" i="28"/>
  <c r="W4299" i="28"/>
  <c r="X4299" i="28"/>
  <c r="Y4299" i="28"/>
  <c r="V4300" i="28"/>
  <c r="W4300" i="28"/>
  <c r="X4300" i="28"/>
  <c r="Y4300" i="28"/>
  <c r="V4301" i="28"/>
  <c r="W4301" i="28"/>
  <c r="X4301" i="28"/>
  <c r="Y4301" i="28"/>
  <c r="V4302" i="28"/>
  <c r="W4302" i="28"/>
  <c r="X4302" i="28"/>
  <c r="Y4302" i="28"/>
  <c r="V4303" i="28"/>
  <c r="W4303" i="28"/>
  <c r="X4303" i="28"/>
  <c r="Y4303" i="28"/>
  <c r="V4304" i="28"/>
  <c r="W4304" i="28"/>
  <c r="X4304" i="28"/>
  <c r="Y4304" i="28"/>
  <c r="AA4304" i="28" s="1"/>
  <c r="AB4304" i="28" s="1"/>
  <c r="V4305" i="28"/>
  <c r="W4305" i="28"/>
  <c r="X4305" i="28"/>
  <c r="Y4305" i="28"/>
  <c r="V4306" i="28"/>
  <c r="W4306" i="28"/>
  <c r="X4306" i="28"/>
  <c r="Y4306" i="28"/>
  <c r="V4307" i="28"/>
  <c r="W4307" i="28"/>
  <c r="X4307" i="28"/>
  <c r="Y4307" i="28"/>
  <c r="AA4307" i="28" s="1"/>
  <c r="AB4307" i="28" s="1"/>
  <c r="V4308" i="28"/>
  <c r="W4308" i="28"/>
  <c r="X4308" i="28"/>
  <c r="Y4308" i="28"/>
  <c r="AA4308" i="28" s="1"/>
  <c r="AB4308" i="28" s="1"/>
  <c r="V4309" i="28"/>
  <c r="W4309" i="28"/>
  <c r="X4309" i="28"/>
  <c r="Y4309" i="28"/>
  <c r="V4310" i="28"/>
  <c r="W4310" i="28"/>
  <c r="X4310" i="28"/>
  <c r="Y4310" i="28"/>
  <c r="V4311" i="28"/>
  <c r="W4311" i="28"/>
  <c r="X4311" i="28"/>
  <c r="Y4311" i="28"/>
  <c r="V4312" i="28"/>
  <c r="W4312" i="28"/>
  <c r="X4312" i="28"/>
  <c r="Y4312" i="28"/>
  <c r="V4313" i="28"/>
  <c r="W4313" i="28"/>
  <c r="X4313" i="28"/>
  <c r="Y4313" i="28"/>
  <c r="V4314" i="28"/>
  <c r="AA4314" i="28" s="1"/>
  <c r="AB4314" i="28" s="1"/>
  <c r="W4314" i="28"/>
  <c r="X4314" i="28"/>
  <c r="Y4314" i="28"/>
  <c r="V4315" i="28"/>
  <c r="W4315" i="28"/>
  <c r="X4315" i="28"/>
  <c r="Y4315" i="28"/>
  <c r="V4316" i="28"/>
  <c r="W4316" i="28"/>
  <c r="X4316" i="28"/>
  <c r="Y4316" i="28"/>
  <c r="V4317" i="28"/>
  <c r="AA4317" i="28" s="1"/>
  <c r="AB4317" i="28" s="1"/>
  <c r="W4317" i="28"/>
  <c r="X4317" i="28"/>
  <c r="Y4317" i="28"/>
  <c r="V4318" i="28"/>
  <c r="W4318" i="28"/>
  <c r="X4318" i="28"/>
  <c r="Y4318" i="28"/>
  <c r="V4319" i="28"/>
  <c r="W4319" i="28"/>
  <c r="X4319" i="28"/>
  <c r="Y4319" i="28"/>
  <c r="V4320" i="28"/>
  <c r="W4320" i="28"/>
  <c r="X4320" i="28"/>
  <c r="Y4320" i="28"/>
  <c r="AA4320" i="28"/>
  <c r="AB4320" i="28" s="1"/>
  <c r="V4321" i="28"/>
  <c r="W4321" i="28"/>
  <c r="X4321" i="28"/>
  <c r="Y4321" i="28"/>
  <c r="V4322" i="28"/>
  <c r="W4322" i="28"/>
  <c r="X4322" i="28"/>
  <c r="Y4322" i="28"/>
  <c r="V4323" i="28"/>
  <c r="W4323" i="28"/>
  <c r="X4323" i="28"/>
  <c r="Y4323" i="28"/>
  <c r="AA4323" i="28" s="1"/>
  <c r="AB4323" i="28" s="1"/>
  <c r="V4324" i="28"/>
  <c r="W4324" i="28"/>
  <c r="X4324" i="28"/>
  <c r="Y4324" i="28"/>
  <c r="AA4324" i="28" s="1"/>
  <c r="AB4324" i="28" s="1"/>
  <c r="V4325" i="28"/>
  <c r="W4325" i="28"/>
  <c r="X4325" i="28"/>
  <c r="Y4325" i="28"/>
  <c r="V4326" i="28"/>
  <c r="W4326" i="28"/>
  <c r="X4326" i="28"/>
  <c r="Y4326" i="28"/>
  <c r="V4327" i="28"/>
  <c r="W4327" i="28"/>
  <c r="X4327" i="28"/>
  <c r="Y4327" i="28"/>
  <c r="V4328" i="28"/>
  <c r="W4328" i="28"/>
  <c r="X4328" i="28"/>
  <c r="Y4328" i="28"/>
  <c r="AA4328" i="28" s="1"/>
  <c r="AB4328" i="28" s="1"/>
  <c r="V4329" i="28"/>
  <c r="W4329" i="28"/>
  <c r="X4329" i="28"/>
  <c r="Y4329" i="28"/>
  <c r="V4330" i="28"/>
  <c r="AA4330" i="28" s="1"/>
  <c r="W4330" i="28"/>
  <c r="X4330" i="28"/>
  <c r="Y4330" i="28"/>
  <c r="AB4330" i="28"/>
  <c r="V4331" i="28"/>
  <c r="W4331" i="28"/>
  <c r="X4331" i="28"/>
  <c r="Y4331" i="28"/>
  <c r="AA4331" i="28" s="1"/>
  <c r="AB4331" i="28" s="1"/>
  <c r="V4332" i="28"/>
  <c r="W4332" i="28"/>
  <c r="X4332" i="28"/>
  <c r="Y4332" i="28"/>
  <c r="AA4332" i="28" s="1"/>
  <c r="AB4332" i="28" s="1"/>
  <c r="V4333" i="28"/>
  <c r="W4333" i="28"/>
  <c r="X4333" i="28"/>
  <c r="Y4333" i="28"/>
  <c r="V4334" i="28"/>
  <c r="W4334" i="28"/>
  <c r="X4334" i="28"/>
  <c r="Y4334" i="28"/>
  <c r="V4335" i="28"/>
  <c r="W4335" i="28"/>
  <c r="X4335" i="28"/>
  <c r="Y4335" i="28"/>
  <c r="AA4335" i="28" s="1"/>
  <c r="AB4335" i="28" s="1"/>
  <c r="V4336" i="28"/>
  <c r="W4336" i="28"/>
  <c r="X4336" i="28"/>
  <c r="Y4336" i="28"/>
  <c r="AA4336" i="28" s="1"/>
  <c r="AB4336" i="28" s="1"/>
  <c r="V4337" i="28"/>
  <c r="W4337" i="28"/>
  <c r="X4337" i="28"/>
  <c r="Y4337" i="28"/>
  <c r="V4338" i="28"/>
  <c r="W4338" i="28"/>
  <c r="X4338" i="28"/>
  <c r="Y4338" i="28"/>
  <c r="V4339" i="28"/>
  <c r="W4339" i="28"/>
  <c r="X4339" i="28"/>
  <c r="Y4339" i="28"/>
  <c r="AA4339" i="28" s="1"/>
  <c r="AB4339" i="28" s="1"/>
  <c r="V4340" i="28"/>
  <c r="W4340" i="28"/>
  <c r="X4340" i="28"/>
  <c r="Y4340" i="28"/>
  <c r="AA4340" i="28" s="1"/>
  <c r="AB4340" i="28"/>
  <c r="V4341" i="28"/>
  <c r="W4341" i="28"/>
  <c r="X4341" i="28"/>
  <c r="Y4341" i="28"/>
  <c r="V4342" i="28"/>
  <c r="W4342" i="28"/>
  <c r="X4342" i="28"/>
  <c r="Y4342" i="28"/>
  <c r="V4343" i="28"/>
  <c r="W4343" i="28"/>
  <c r="X4343" i="28"/>
  <c r="Y4343" i="28"/>
  <c r="AA4343" i="28" s="1"/>
  <c r="AB4343" i="28" s="1"/>
  <c r="V4344" i="28"/>
  <c r="W4344" i="28"/>
  <c r="X4344" i="28"/>
  <c r="Y4344" i="28"/>
  <c r="AA4344" i="28" s="1"/>
  <c r="AB4344" i="28" s="1"/>
  <c r="V4345" i="28"/>
  <c r="W4345" i="28"/>
  <c r="X4345" i="28"/>
  <c r="Y4345" i="28"/>
  <c r="V4346" i="28"/>
  <c r="W4346" i="28"/>
  <c r="X4346" i="28"/>
  <c r="Y4346" i="28"/>
  <c r="V4347" i="28"/>
  <c r="W4347" i="28"/>
  <c r="X4347" i="28"/>
  <c r="Y4347" i="28"/>
  <c r="AA4347" i="28" s="1"/>
  <c r="AB4347" i="28" s="1"/>
  <c r="V4348" i="28"/>
  <c r="W4348" i="28"/>
  <c r="X4348" i="28"/>
  <c r="Y4348" i="28"/>
  <c r="AA4348" i="28" s="1"/>
  <c r="AB4348" i="28" s="1"/>
  <c r="V4349" i="28"/>
  <c r="W4349" i="28"/>
  <c r="X4349" i="28"/>
  <c r="Y4349" i="28"/>
  <c r="V4350" i="28"/>
  <c r="W4350" i="28"/>
  <c r="X4350" i="28"/>
  <c r="Y4350" i="28"/>
  <c r="V4351" i="28"/>
  <c r="W4351" i="28"/>
  <c r="X4351" i="28"/>
  <c r="Y4351" i="28"/>
  <c r="AA4351" i="28" s="1"/>
  <c r="AB4351" i="28" s="1"/>
  <c r="V4352" i="28"/>
  <c r="W4352" i="28"/>
  <c r="X4352" i="28"/>
  <c r="Y4352" i="28"/>
  <c r="AA4352" i="28" s="1"/>
  <c r="AB4352" i="28" s="1"/>
  <c r="V4353" i="28"/>
  <c r="W4353" i="28"/>
  <c r="X4353" i="28"/>
  <c r="Y4353" i="28"/>
  <c r="V4354" i="28"/>
  <c r="W4354" i="28"/>
  <c r="X4354" i="28"/>
  <c r="Y4354" i="28"/>
  <c r="V4355" i="28"/>
  <c r="W4355" i="28"/>
  <c r="X4355" i="28"/>
  <c r="Y4355" i="28"/>
  <c r="V4356" i="28"/>
  <c r="W4356" i="28"/>
  <c r="X4356" i="28"/>
  <c r="Y4356" i="28"/>
  <c r="AA4356" i="28"/>
  <c r="AB4356" i="28" s="1"/>
  <c r="V4357" i="28"/>
  <c r="W4357" i="28"/>
  <c r="X4357" i="28"/>
  <c r="Y4357" i="28"/>
  <c r="V4358" i="28"/>
  <c r="W4358" i="28"/>
  <c r="X4358" i="28"/>
  <c r="Y4358" i="28"/>
  <c r="V4359" i="28"/>
  <c r="W4359" i="28"/>
  <c r="X4359" i="28"/>
  <c r="Y4359" i="28"/>
  <c r="V4360" i="28"/>
  <c r="W4360" i="28"/>
  <c r="X4360" i="28"/>
  <c r="Y4360" i="28"/>
  <c r="AA4360" i="28" s="1"/>
  <c r="AB4360" i="28" s="1"/>
  <c r="V4361" i="28"/>
  <c r="W4361" i="28"/>
  <c r="X4361" i="28"/>
  <c r="Y4361" i="28"/>
  <c r="V4362" i="28"/>
  <c r="AA4362" i="28" s="1"/>
  <c r="W4362" i="28"/>
  <c r="X4362" i="28"/>
  <c r="Y4362" i="28"/>
  <c r="AB4362" i="28"/>
  <c r="V4363" i="28"/>
  <c r="W4363" i="28"/>
  <c r="X4363" i="28"/>
  <c r="Y4363" i="28"/>
  <c r="AA4363" i="28" s="1"/>
  <c r="AB4363" i="28" s="1"/>
  <c r="V4364" i="28"/>
  <c r="W4364" i="28"/>
  <c r="X4364" i="28"/>
  <c r="Y4364" i="28"/>
  <c r="AA4364" i="28" s="1"/>
  <c r="AB4364" i="28" s="1"/>
  <c r="V4365" i="28"/>
  <c r="W4365" i="28"/>
  <c r="X4365" i="28"/>
  <c r="Y4365" i="28"/>
  <c r="V4366" i="28"/>
  <c r="W4366" i="28"/>
  <c r="X4366" i="28"/>
  <c r="Y4366" i="28"/>
  <c r="V4367" i="28"/>
  <c r="W4367" i="28"/>
  <c r="X4367" i="28"/>
  <c r="Y4367" i="28"/>
  <c r="V4368" i="28"/>
  <c r="W4368" i="28"/>
  <c r="X4368" i="28"/>
  <c r="Y4368" i="28"/>
  <c r="AA4368" i="28" s="1"/>
  <c r="AB4368" i="28" s="1"/>
  <c r="V4369" i="28"/>
  <c r="W4369" i="28"/>
  <c r="X4369" i="28"/>
  <c r="Y4369" i="28"/>
  <c r="V4370" i="28"/>
  <c r="W4370" i="28"/>
  <c r="X4370" i="28"/>
  <c r="Y4370" i="28"/>
  <c r="V4371" i="28"/>
  <c r="W4371" i="28"/>
  <c r="X4371" i="28"/>
  <c r="Y4371" i="28"/>
  <c r="V4372" i="28"/>
  <c r="W4372" i="28"/>
  <c r="X4372" i="28"/>
  <c r="Y4372" i="28"/>
  <c r="AA4372" i="28" s="1"/>
  <c r="AB4372" i="28" s="1"/>
  <c r="V4373" i="28"/>
  <c r="W4373" i="28"/>
  <c r="X4373" i="28"/>
  <c r="Y4373" i="28"/>
  <c r="V4374" i="28"/>
  <c r="W4374" i="28"/>
  <c r="X4374" i="28"/>
  <c r="Y4374" i="28"/>
  <c r="V4375" i="28"/>
  <c r="W4375" i="28"/>
  <c r="X4375" i="28"/>
  <c r="Y4375" i="28"/>
  <c r="AA4375" i="28" s="1"/>
  <c r="AB4375" i="28" s="1"/>
  <c r="V4376" i="28"/>
  <c r="W4376" i="28"/>
  <c r="X4376" i="28"/>
  <c r="Y4376" i="28"/>
  <c r="AA4376" i="28" s="1"/>
  <c r="AB4376" i="28" s="1"/>
  <c r="V4377" i="28"/>
  <c r="W4377" i="28"/>
  <c r="X4377" i="28"/>
  <c r="Y4377" i="28"/>
  <c r="V4378" i="28"/>
  <c r="W4378" i="28"/>
  <c r="X4378" i="28"/>
  <c r="Y4378" i="28"/>
  <c r="V4379" i="28"/>
  <c r="W4379" i="28"/>
  <c r="X4379" i="28"/>
  <c r="Y4379" i="28"/>
  <c r="AA4379" i="28" s="1"/>
  <c r="AB4379" i="28" s="1"/>
  <c r="V4380" i="28"/>
  <c r="W4380" i="28"/>
  <c r="X4380" i="28"/>
  <c r="Y4380" i="28"/>
  <c r="AA4380" i="28" s="1"/>
  <c r="AB4380" i="28" s="1"/>
  <c r="V4381" i="28"/>
  <c r="W4381" i="28"/>
  <c r="X4381" i="28"/>
  <c r="Y4381" i="28"/>
  <c r="V4382" i="28"/>
  <c r="W4382" i="28"/>
  <c r="X4382" i="28"/>
  <c r="Y4382" i="28"/>
  <c r="V4383" i="28"/>
  <c r="W4383" i="28"/>
  <c r="X4383" i="28"/>
  <c r="Y4383" i="28"/>
  <c r="AA4383" i="28" s="1"/>
  <c r="AB4383" i="28" s="1"/>
  <c r="V4384" i="28"/>
  <c r="W4384" i="28"/>
  <c r="X4384" i="28"/>
  <c r="Y4384" i="28"/>
  <c r="AA4384" i="28" s="1"/>
  <c r="AB4384" i="28" s="1"/>
  <c r="V4385" i="28"/>
  <c r="W4385" i="28"/>
  <c r="X4385" i="28"/>
  <c r="Y4385" i="28"/>
  <c r="V4386" i="28"/>
  <c r="W4386" i="28"/>
  <c r="X4386" i="28"/>
  <c r="Y4386" i="28"/>
  <c r="V4387" i="28"/>
  <c r="W4387" i="28"/>
  <c r="X4387" i="28"/>
  <c r="Y4387" i="28"/>
  <c r="V4388" i="28"/>
  <c r="W4388" i="28"/>
  <c r="X4388" i="28"/>
  <c r="AA4388" i="28" s="1"/>
  <c r="AB4388" i="28" s="1"/>
  <c r="Y4388" i="28"/>
  <c r="V4389" i="28"/>
  <c r="W4389" i="28"/>
  <c r="X4389" i="28"/>
  <c r="Y4389" i="28"/>
  <c r="V4390" i="28"/>
  <c r="W4390" i="28"/>
  <c r="X4390" i="28"/>
  <c r="Y4390" i="28"/>
  <c r="V4391" i="28"/>
  <c r="W4391" i="28"/>
  <c r="X4391" i="28"/>
  <c r="Y4391" i="28"/>
  <c r="V4392" i="28"/>
  <c r="W4392" i="28"/>
  <c r="X4392" i="28"/>
  <c r="Y4392" i="28"/>
  <c r="AA4392" i="28" s="1"/>
  <c r="AB4392" i="28" s="1"/>
  <c r="V4393" i="28"/>
  <c r="W4393" i="28"/>
  <c r="X4393" i="28"/>
  <c r="Y4393" i="28"/>
  <c r="V4394" i="28"/>
  <c r="AA4394" i="28" s="1"/>
  <c r="W4394" i="28"/>
  <c r="X4394" i="28"/>
  <c r="Y4394" i="28"/>
  <c r="AB4394" i="28"/>
  <c r="V4395" i="28"/>
  <c r="W4395" i="28"/>
  <c r="X4395" i="28"/>
  <c r="Y4395" i="28"/>
  <c r="AA4395" i="28" s="1"/>
  <c r="AB4395" i="28" s="1"/>
  <c r="V4396" i="28"/>
  <c r="W4396" i="28"/>
  <c r="X4396" i="28"/>
  <c r="Y4396" i="28"/>
  <c r="AA4396" i="28" s="1"/>
  <c r="AB4396" i="28" s="1"/>
  <c r="V4397" i="28"/>
  <c r="W4397" i="28"/>
  <c r="X4397" i="28"/>
  <c r="Y4397" i="28"/>
  <c r="V4398" i="28"/>
  <c r="W4398" i="28"/>
  <c r="X4398" i="28"/>
  <c r="Y4398" i="28"/>
  <c r="V4399" i="28"/>
  <c r="W4399" i="28"/>
  <c r="X4399" i="28"/>
  <c r="Y4399" i="28"/>
  <c r="V4400" i="28"/>
  <c r="W4400" i="28"/>
  <c r="X4400" i="28"/>
  <c r="Y4400" i="28"/>
  <c r="V4401" i="28"/>
  <c r="W4401" i="28"/>
  <c r="X4401" i="28"/>
  <c r="Y4401" i="28"/>
  <c r="V4402" i="28"/>
  <c r="W4402" i="28"/>
  <c r="X4402" i="28"/>
  <c r="Y4402" i="28"/>
  <c r="V4403" i="28"/>
  <c r="W4403" i="28"/>
  <c r="X4403" i="28"/>
  <c r="Y4403" i="28"/>
  <c r="V4404" i="28"/>
  <c r="W4404" i="28"/>
  <c r="X4404" i="28"/>
  <c r="Y4404" i="28"/>
  <c r="AA4404" i="28"/>
  <c r="AB4404" i="28" s="1"/>
  <c r="V4405" i="28"/>
  <c r="W4405" i="28"/>
  <c r="X4405" i="28"/>
  <c r="Y4405" i="28"/>
  <c r="V4406" i="28"/>
  <c r="W4406" i="28"/>
  <c r="X4406" i="28"/>
  <c r="Y4406" i="28"/>
  <c r="V4407" i="28"/>
  <c r="W4407" i="28"/>
  <c r="X4407" i="28"/>
  <c r="Y4407" i="28"/>
  <c r="AA4407" i="28" s="1"/>
  <c r="AB4407" i="28" s="1"/>
  <c r="V4408" i="28"/>
  <c r="W4408" i="28"/>
  <c r="X4408" i="28"/>
  <c r="Y4408" i="28"/>
  <c r="V4409" i="28"/>
  <c r="W4409" i="28"/>
  <c r="X4409" i="28"/>
  <c r="Y4409" i="28"/>
  <c r="V4410" i="28"/>
  <c r="W4410" i="28"/>
  <c r="X4410" i="28"/>
  <c r="Y4410" i="28"/>
  <c r="V4411" i="28"/>
  <c r="W4411" i="28"/>
  <c r="X4411" i="28"/>
  <c r="Y4411" i="28"/>
  <c r="V4412" i="28"/>
  <c r="W4412" i="28"/>
  <c r="X4412" i="28"/>
  <c r="Y4412" i="28"/>
  <c r="V4413" i="28"/>
  <c r="W4413" i="28"/>
  <c r="X4413" i="28"/>
  <c r="Y4413" i="28"/>
  <c r="V4414" i="28"/>
  <c r="W4414" i="28"/>
  <c r="X4414" i="28"/>
  <c r="Y4414" i="28"/>
  <c r="V4415" i="28"/>
  <c r="W4415" i="28"/>
  <c r="X4415" i="28"/>
  <c r="Y4415" i="28"/>
  <c r="V4416" i="28"/>
  <c r="W4416" i="28"/>
  <c r="X4416" i="28"/>
  <c r="AA4416" i="28" s="1"/>
  <c r="AB4416" i="28" s="1"/>
  <c r="Y4416" i="28"/>
  <c r="V4417" i="28"/>
  <c r="W4417" i="28"/>
  <c r="X4417" i="28"/>
  <c r="Y4417" i="28"/>
  <c r="V4418" i="28"/>
  <c r="W4418" i="28"/>
  <c r="X4418" i="28"/>
  <c r="Y4418" i="28"/>
  <c r="V4419" i="28"/>
  <c r="W4419" i="28"/>
  <c r="X4419" i="28"/>
  <c r="Y4419" i="28"/>
  <c r="V4420" i="28"/>
  <c r="W4420" i="28"/>
  <c r="X4420" i="28"/>
  <c r="Y4420" i="28"/>
  <c r="AA4420" i="28" s="1"/>
  <c r="AB4420" i="28" s="1"/>
  <c r="V4421" i="28"/>
  <c r="W4421" i="28"/>
  <c r="X4421" i="28"/>
  <c r="Y4421" i="28"/>
  <c r="V4422" i="28"/>
  <c r="W4422" i="28"/>
  <c r="X4422" i="28"/>
  <c r="Y4422" i="28"/>
  <c r="V4423" i="28"/>
  <c r="W4423" i="28"/>
  <c r="X4423" i="28"/>
  <c r="Y4423" i="28"/>
  <c r="V4424" i="28"/>
  <c r="W4424" i="28"/>
  <c r="X4424" i="28"/>
  <c r="AA4424" i="28" s="1"/>
  <c r="AB4424" i="28" s="1"/>
  <c r="Y4424" i="28"/>
  <c r="V4425" i="28"/>
  <c r="W4425" i="28"/>
  <c r="X4425" i="28"/>
  <c r="Y4425" i="28"/>
  <c r="V4426" i="28"/>
  <c r="W4426" i="28"/>
  <c r="X4426" i="28"/>
  <c r="Y4426" i="28"/>
  <c r="V4427" i="28"/>
  <c r="W4427" i="28"/>
  <c r="X4427" i="28"/>
  <c r="Y4427" i="28"/>
  <c r="AA4427" i="28" s="1"/>
  <c r="AB4427" i="28" s="1"/>
  <c r="V4428" i="28"/>
  <c r="W4428" i="28"/>
  <c r="X4428" i="28"/>
  <c r="Y4428" i="28"/>
  <c r="AA4428" i="28" s="1"/>
  <c r="AB4428" i="28" s="1"/>
  <c r="V4429" i="28"/>
  <c r="W4429" i="28"/>
  <c r="X4429" i="28"/>
  <c r="Y4429" i="28"/>
  <c r="V4430" i="28"/>
  <c r="W4430" i="28"/>
  <c r="X4430" i="28"/>
  <c r="Y4430" i="28"/>
  <c r="V4431" i="28"/>
  <c r="W4431" i="28"/>
  <c r="X4431" i="28"/>
  <c r="Y4431" i="28"/>
  <c r="V4432" i="28"/>
  <c r="W4432" i="28"/>
  <c r="X4432" i="28"/>
  <c r="Y4432" i="28"/>
  <c r="V4433" i="28"/>
  <c r="W4433" i="28"/>
  <c r="X4433" i="28"/>
  <c r="Y4433" i="28"/>
  <c r="V4434" i="28"/>
  <c r="AA4434" i="28" s="1"/>
  <c r="AB4434" i="28" s="1"/>
  <c r="W4434" i="28"/>
  <c r="X4434" i="28"/>
  <c r="Y4434" i="28"/>
  <c r="V4435" i="28"/>
  <c r="W4435" i="28"/>
  <c r="X4435" i="28"/>
  <c r="Y4435" i="28"/>
  <c r="V4436" i="28"/>
  <c r="W4436" i="28"/>
  <c r="X4436" i="28"/>
  <c r="Y4436" i="28"/>
  <c r="AA4436" i="28"/>
  <c r="AB4436" i="28" s="1"/>
  <c r="V4437" i="28"/>
  <c r="W4437" i="28"/>
  <c r="X4437" i="28"/>
  <c r="Y4437" i="28"/>
  <c r="V4438" i="28"/>
  <c r="W4438" i="28"/>
  <c r="X4438" i="28"/>
  <c r="Y4438" i="28"/>
  <c r="AA4438" i="28" s="1"/>
  <c r="AB4438" i="28" s="1"/>
  <c r="V4439" i="28"/>
  <c r="W4439" i="28"/>
  <c r="X4439" i="28"/>
  <c r="Y4439" i="28"/>
  <c r="V4440" i="28"/>
  <c r="W4440" i="28"/>
  <c r="X4440" i="28"/>
  <c r="Y4440" i="28"/>
  <c r="AA4440" i="28"/>
  <c r="AB4440" i="28" s="1"/>
  <c r="V4441" i="28"/>
  <c r="W4441" i="28"/>
  <c r="X4441" i="28"/>
  <c r="Y4441" i="28"/>
  <c r="V4442" i="28"/>
  <c r="W4442" i="28"/>
  <c r="X4442" i="28"/>
  <c r="Y4442" i="28"/>
  <c r="V4443" i="28"/>
  <c r="W4443" i="28"/>
  <c r="X4443" i="28"/>
  <c r="Y4443" i="28"/>
  <c r="V4444" i="28"/>
  <c r="W4444" i="28"/>
  <c r="X4444" i="28"/>
  <c r="Y4444" i="28"/>
  <c r="V4445" i="28"/>
  <c r="W4445" i="28"/>
  <c r="X4445" i="28"/>
  <c r="Y4445" i="28"/>
  <c r="V4446" i="28"/>
  <c r="W4446" i="28"/>
  <c r="X4446" i="28"/>
  <c r="Y4446" i="28"/>
  <c r="V4447" i="28"/>
  <c r="W4447" i="28"/>
  <c r="X4447" i="28"/>
  <c r="Y4447" i="28"/>
  <c r="V4448" i="28"/>
  <c r="W4448" i="28"/>
  <c r="X4448" i="28"/>
  <c r="Y4448" i="28"/>
  <c r="V4449" i="28"/>
  <c r="W4449" i="28"/>
  <c r="X4449" i="28"/>
  <c r="Y4449" i="28"/>
  <c r="V4450" i="28"/>
  <c r="W4450" i="28"/>
  <c r="X4450" i="28"/>
  <c r="Y4450" i="28"/>
  <c r="V4451" i="28"/>
  <c r="W4451" i="28"/>
  <c r="X4451" i="28"/>
  <c r="Y4451" i="28"/>
  <c r="V4452" i="28"/>
  <c r="W4452" i="28"/>
  <c r="X4452" i="28"/>
  <c r="AA4452" i="28" s="1"/>
  <c r="AB4452" i="28" s="1"/>
  <c r="Y4452" i="28"/>
  <c r="V4453" i="28"/>
  <c r="W4453" i="28"/>
  <c r="X4453" i="28"/>
  <c r="Y4453" i="28"/>
  <c r="V4454" i="28"/>
  <c r="W4454" i="28"/>
  <c r="X4454" i="28"/>
  <c r="Y4454" i="28"/>
  <c r="AA4454" i="28" s="1"/>
  <c r="AB4454" i="28" s="1"/>
  <c r="V4455" i="28"/>
  <c r="W4455" i="28"/>
  <c r="X4455" i="28"/>
  <c r="Y4455" i="28"/>
  <c r="V4456" i="28"/>
  <c r="W4456" i="28"/>
  <c r="X4456" i="28"/>
  <c r="AA4456" i="28" s="1"/>
  <c r="AB4456" i="28" s="1"/>
  <c r="Y4456" i="28"/>
  <c r="V4457" i="28"/>
  <c r="W4457" i="28"/>
  <c r="X4457" i="28"/>
  <c r="Y4457" i="28"/>
  <c r="V4458" i="28"/>
  <c r="W4458" i="28"/>
  <c r="X4458" i="28"/>
  <c r="Y4458" i="28"/>
  <c r="AA4458" i="28" s="1"/>
  <c r="AB4458" i="28" s="1"/>
  <c r="V4459" i="28"/>
  <c r="W4459" i="28"/>
  <c r="X4459" i="28"/>
  <c r="Y4459" i="28"/>
  <c r="AA4459" i="28" s="1"/>
  <c r="AB4459" i="28" s="1"/>
  <c r="V4460" i="28"/>
  <c r="W4460" i="28"/>
  <c r="X4460" i="28"/>
  <c r="Y4460" i="28"/>
  <c r="V4461" i="28"/>
  <c r="W4461" i="28"/>
  <c r="X4461" i="28"/>
  <c r="Y4461" i="28"/>
  <c r="V4462" i="28"/>
  <c r="W4462" i="28"/>
  <c r="X4462" i="28"/>
  <c r="Y4462" i="28"/>
  <c r="V4463" i="28"/>
  <c r="W4463" i="28"/>
  <c r="X4463" i="28"/>
  <c r="Y4463" i="28"/>
  <c r="V4464" i="28"/>
  <c r="W4464" i="28"/>
  <c r="X4464" i="28"/>
  <c r="Y4464" i="28"/>
  <c r="V4465" i="28"/>
  <c r="W4465" i="28"/>
  <c r="X4465" i="28"/>
  <c r="Y4465" i="28"/>
  <c r="V4466" i="28"/>
  <c r="W4466" i="28"/>
  <c r="X4466" i="28"/>
  <c r="Y4466" i="28"/>
  <c r="V4467" i="28"/>
  <c r="W4467" i="28"/>
  <c r="X4467" i="28"/>
  <c r="Y4467" i="28"/>
  <c r="V4468" i="28"/>
  <c r="W4468" i="28"/>
  <c r="X4468" i="28"/>
  <c r="Y4468" i="28"/>
  <c r="AA4468" i="28" s="1"/>
  <c r="AB4468" i="28" s="1"/>
  <c r="V4469" i="28"/>
  <c r="W4469" i="28"/>
  <c r="X4469" i="28"/>
  <c r="Y4469" i="28"/>
  <c r="V4470" i="28"/>
  <c r="W4470" i="28"/>
  <c r="X4470" i="28"/>
  <c r="Y4470" i="28"/>
  <c r="AA4470" i="28"/>
  <c r="AB4470" i="28" s="1"/>
  <c r="V4471" i="28"/>
  <c r="W4471" i="28"/>
  <c r="X4471" i="28"/>
  <c r="Y4471" i="28"/>
  <c r="AA4471" i="28" s="1"/>
  <c r="AB4471" i="28" s="1"/>
  <c r="V4472" i="28"/>
  <c r="W4472" i="28"/>
  <c r="X4472" i="28"/>
  <c r="Y4472" i="28"/>
  <c r="AA4472" i="28" s="1"/>
  <c r="AB4472" i="28" s="1"/>
  <c r="V4473" i="28"/>
  <c r="W4473" i="28"/>
  <c r="X4473" i="28"/>
  <c r="Y4473" i="28"/>
  <c r="V4474" i="28"/>
  <c r="W4474" i="28"/>
  <c r="X4474" i="28"/>
  <c r="Y4474" i="28"/>
  <c r="V4475" i="28"/>
  <c r="W4475" i="28"/>
  <c r="X4475" i="28"/>
  <c r="Y4475" i="28"/>
  <c r="V4476" i="28"/>
  <c r="W4476" i="28"/>
  <c r="X4476" i="28"/>
  <c r="Y4476" i="28"/>
  <c r="V4477" i="28"/>
  <c r="AA4477" i="28" s="1"/>
  <c r="AB4477" i="28" s="1"/>
  <c r="W4477" i="28"/>
  <c r="X4477" i="28"/>
  <c r="Y4477" i="28"/>
  <c r="V4478" i="28"/>
  <c r="AA4478" i="28" s="1"/>
  <c r="AB4478" i="28" s="1"/>
  <c r="W4478" i="28"/>
  <c r="X4478" i="28"/>
  <c r="Y4478" i="28"/>
  <c r="V4479" i="28"/>
  <c r="W4479" i="28"/>
  <c r="X4479" i="28"/>
  <c r="Y4479" i="28"/>
  <c r="V4480" i="28"/>
  <c r="AA4480" i="28" s="1"/>
  <c r="AB4480" i="28" s="1"/>
  <c r="W4480" i="28"/>
  <c r="X4480" i="28"/>
  <c r="Y4480" i="28"/>
  <c r="V4481" i="28"/>
  <c r="W4481" i="28"/>
  <c r="X4481" i="28"/>
  <c r="Y4481" i="28"/>
  <c r="V4482" i="28"/>
  <c r="AA4482" i="28" s="1"/>
  <c r="AB4482" i="28" s="1"/>
  <c r="W4482" i="28"/>
  <c r="X4482" i="28"/>
  <c r="Y4482" i="28"/>
  <c r="V4483" i="28"/>
  <c r="W4483" i="28"/>
  <c r="X4483" i="28"/>
  <c r="Y4483" i="28"/>
  <c r="V4484" i="28"/>
  <c r="W4484" i="28"/>
  <c r="X4484" i="28"/>
  <c r="Y4484" i="28"/>
  <c r="AA4484" i="28" s="1"/>
  <c r="AB4484" i="28" s="1"/>
  <c r="V4485" i="28"/>
  <c r="W4485" i="28"/>
  <c r="X4485" i="28"/>
  <c r="Y4485" i="28"/>
  <c r="V4486" i="28"/>
  <c r="W4486" i="28"/>
  <c r="X4486" i="28"/>
  <c r="Y4486" i="28"/>
  <c r="AA4486" i="28"/>
  <c r="AB4486" i="28" s="1"/>
  <c r="V4487" i="28"/>
  <c r="W4487" i="28"/>
  <c r="X4487" i="28"/>
  <c r="Y4487" i="28"/>
  <c r="AA4487" i="28" s="1"/>
  <c r="AB4487" i="28" s="1"/>
  <c r="V4488" i="28"/>
  <c r="W4488" i="28"/>
  <c r="X4488" i="28"/>
  <c r="Y4488" i="28"/>
  <c r="AA4488" i="28" s="1"/>
  <c r="AB4488" i="28"/>
  <c r="V4489" i="28"/>
  <c r="W4489" i="28"/>
  <c r="X4489" i="28"/>
  <c r="Y4489" i="28"/>
  <c r="V4490" i="28"/>
  <c r="W4490" i="28"/>
  <c r="X4490" i="28"/>
  <c r="Y4490" i="28"/>
  <c r="AA4490" i="28" s="1"/>
  <c r="AB4490" i="28" s="1"/>
  <c r="V4491" i="28"/>
  <c r="W4491" i="28"/>
  <c r="X4491" i="28"/>
  <c r="Y4491" i="28"/>
  <c r="AA4491" i="28" s="1"/>
  <c r="AB4491" i="28" s="1"/>
  <c r="V4492" i="28"/>
  <c r="W4492" i="28"/>
  <c r="X4492" i="28"/>
  <c r="Y4492" i="28"/>
  <c r="V4493" i="28"/>
  <c r="W4493" i="28"/>
  <c r="X4493" i="28"/>
  <c r="Y4493" i="28"/>
  <c r="V4494" i="28"/>
  <c r="W4494" i="28"/>
  <c r="X4494" i="28"/>
  <c r="Y4494" i="28"/>
  <c r="V4495" i="28"/>
  <c r="W4495" i="28"/>
  <c r="X4495" i="28"/>
  <c r="Y4495" i="28"/>
  <c r="AA4495" i="28" s="1"/>
  <c r="AB4495" i="28" s="1"/>
  <c r="V4496" i="28"/>
  <c r="W4496" i="28"/>
  <c r="X4496" i="28"/>
  <c r="Y4496" i="28"/>
  <c r="V4497" i="28"/>
  <c r="W4497" i="28"/>
  <c r="X4497" i="28"/>
  <c r="Y4497" i="28"/>
  <c r="V4498" i="28"/>
  <c r="W4498" i="28"/>
  <c r="X4498" i="28"/>
  <c r="Y4498" i="28"/>
  <c r="V4499" i="28"/>
  <c r="W4499" i="28"/>
  <c r="X4499" i="28"/>
  <c r="Y4499" i="28"/>
  <c r="AA4499" i="28" s="1"/>
  <c r="AB4499" i="28" s="1"/>
  <c r="V4500" i="28"/>
  <c r="W4500" i="28"/>
  <c r="X4500" i="28"/>
  <c r="Y4500" i="28"/>
  <c r="V4501" i="28"/>
  <c r="AA4501" i="28" s="1"/>
  <c r="AB4501" i="28" s="1"/>
  <c r="W4501" i="28"/>
  <c r="X4501" i="28"/>
  <c r="Y4501" i="28"/>
  <c r="V4502" i="28"/>
  <c r="AA4502" i="28" s="1"/>
  <c r="AB4502" i="28" s="1"/>
  <c r="W4502" i="28"/>
  <c r="X4502" i="28"/>
  <c r="Y4502" i="28"/>
  <c r="V4503" i="28"/>
  <c r="W4503" i="28"/>
  <c r="X4503" i="28"/>
  <c r="Y4503" i="28"/>
  <c r="V4504" i="28"/>
  <c r="W4504" i="28"/>
  <c r="X4504" i="28"/>
  <c r="Y4504" i="28"/>
  <c r="AA4504" i="28" s="1"/>
  <c r="AB4504" i="28" s="1"/>
  <c r="V4505" i="28"/>
  <c r="W4505" i="28"/>
  <c r="X4505" i="28"/>
  <c r="Y4505" i="28"/>
  <c r="V4506" i="28"/>
  <c r="W4506" i="28"/>
  <c r="X4506" i="28"/>
  <c r="Y4506" i="28"/>
  <c r="AA4506" i="28"/>
  <c r="AB4506" i="28" s="1"/>
  <c r="V4507" i="28"/>
  <c r="W4507" i="28"/>
  <c r="X4507" i="28"/>
  <c r="Y4507" i="28"/>
  <c r="AA4507" i="28" s="1"/>
  <c r="AB4507" i="28" s="1"/>
  <c r="V4508" i="28"/>
  <c r="W4508" i="28"/>
  <c r="X4508" i="28"/>
  <c r="Y4508" i="28"/>
  <c r="V4509" i="28"/>
  <c r="W4509" i="28"/>
  <c r="X4509" i="28"/>
  <c r="Y4509" i="28"/>
  <c r="V4510" i="28"/>
  <c r="W4510" i="28"/>
  <c r="X4510" i="28"/>
  <c r="Y4510" i="28"/>
  <c r="V4511" i="28"/>
  <c r="W4511" i="28"/>
  <c r="X4511" i="28"/>
  <c r="Y4511" i="28"/>
  <c r="AA4511" i="28" s="1"/>
  <c r="AB4511" i="28" s="1"/>
  <c r="V4512" i="28"/>
  <c r="W4512" i="28"/>
  <c r="X4512" i="28"/>
  <c r="Y4512" i="28"/>
  <c r="AA4512" i="28"/>
  <c r="AB4512" i="28" s="1"/>
  <c r="V4513" i="28"/>
  <c r="W4513" i="28"/>
  <c r="X4513" i="28"/>
  <c r="Y4513" i="28"/>
  <c r="V4514" i="28"/>
  <c r="W4514" i="28"/>
  <c r="X4514" i="28"/>
  <c r="Y4514" i="28"/>
  <c r="AA4514" i="28" s="1"/>
  <c r="AB4514" i="28" s="1"/>
  <c r="V4515" i="28"/>
  <c r="W4515" i="28"/>
  <c r="X4515" i="28"/>
  <c r="Y4515" i="28"/>
  <c r="AA4515" i="28" s="1"/>
  <c r="AB4515" i="28"/>
  <c r="V4516" i="28"/>
  <c r="W4516" i="28"/>
  <c r="X4516" i="28"/>
  <c r="Y4516" i="28"/>
  <c r="V4517" i="28"/>
  <c r="W4517" i="28"/>
  <c r="X4517" i="28"/>
  <c r="Y4517" i="28"/>
  <c r="V4518" i="28"/>
  <c r="W4518" i="28"/>
  <c r="X4518" i="28"/>
  <c r="Y4518" i="28"/>
  <c r="AA4518" i="28"/>
  <c r="AB4518" i="28" s="1"/>
  <c r="V4519" i="28"/>
  <c r="W4519" i="28"/>
  <c r="X4519" i="28"/>
  <c r="Y4519" i="28"/>
  <c r="AA4519" i="28" s="1"/>
  <c r="AB4519" i="28" s="1"/>
  <c r="V4520" i="28"/>
  <c r="W4520" i="28"/>
  <c r="X4520" i="28"/>
  <c r="Y4520" i="28"/>
  <c r="V4521" i="28"/>
  <c r="W4521" i="28"/>
  <c r="X4521" i="28"/>
  <c r="Y4521" i="28"/>
  <c r="V4522" i="28"/>
  <c r="AA4522" i="28" s="1"/>
  <c r="AB4522" i="28" s="1"/>
  <c r="W4522" i="28"/>
  <c r="X4522" i="28"/>
  <c r="Y4522" i="28"/>
  <c r="V4523" i="28"/>
  <c r="W4523" i="28"/>
  <c r="X4523" i="28"/>
  <c r="Y4523" i="28"/>
  <c r="V4524" i="28"/>
  <c r="W4524" i="28"/>
  <c r="X4524" i="28"/>
  <c r="Y4524" i="28"/>
  <c r="AA4524" i="28"/>
  <c r="AB4524" i="28" s="1"/>
  <c r="V4525" i="28"/>
  <c r="W4525" i="28"/>
  <c r="X4525" i="28"/>
  <c r="Y4525" i="28"/>
  <c r="V4526" i="28"/>
  <c r="W4526" i="28"/>
  <c r="X4526" i="28"/>
  <c r="Y4526" i="28"/>
  <c r="V4527" i="28"/>
  <c r="W4527" i="28"/>
  <c r="X4527" i="28"/>
  <c r="Y4527" i="28"/>
  <c r="AA4527" i="28" s="1"/>
  <c r="AB4527" i="28" s="1"/>
  <c r="V4528" i="28"/>
  <c r="W4528" i="28"/>
  <c r="X4528" i="28"/>
  <c r="Y4528" i="28"/>
  <c r="V4529" i="28"/>
  <c r="W4529" i="28"/>
  <c r="X4529" i="28"/>
  <c r="Y4529" i="28"/>
  <c r="V4530" i="28"/>
  <c r="W4530" i="28"/>
  <c r="X4530" i="28"/>
  <c r="Y4530" i="28"/>
  <c r="V4531" i="28"/>
  <c r="W4531" i="28"/>
  <c r="X4531" i="28"/>
  <c r="Y4531" i="28"/>
  <c r="AA4531" i="28" s="1"/>
  <c r="AB4531" i="28" s="1"/>
  <c r="V4532" i="28"/>
  <c r="W4532" i="28"/>
  <c r="X4532" i="28"/>
  <c r="Y4532" i="28"/>
  <c r="V4533" i="28"/>
  <c r="W4533" i="28"/>
  <c r="X4533" i="28"/>
  <c r="Y4533" i="28"/>
  <c r="V4534" i="28"/>
  <c r="W4534" i="28"/>
  <c r="X4534" i="28"/>
  <c r="Y4534" i="28"/>
  <c r="V4535" i="28"/>
  <c r="W4535" i="28"/>
  <c r="X4535" i="28"/>
  <c r="Y4535" i="28"/>
  <c r="V4536" i="28"/>
  <c r="W4536" i="28"/>
  <c r="X4536" i="28"/>
  <c r="AA4536" i="28" s="1"/>
  <c r="AB4536" i="28" s="1"/>
  <c r="Y4536" i="28"/>
  <c r="V4537" i="28"/>
  <c r="W4537" i="28"/>
  <c r="X4537" i="28"/>
  <c r="Y4537" i="28"/>
  <c r="V4538" i="28"/>
  <c r="W4538" i="28"/>
  <c r="X4538" i="28"/>
  <c r="Y4538" i="28"/>
  <c r="AA4538" i="28" s="1"/>
  <c r="AB4538" i="28" s="1"/>
  <c r="V4539" i="28"/>
  <c r="W4539" i="28"/>
  <c r="X4539" i="28"/>
  <c r="Y4539" i="28"/>
  <c r="V4540" i="28"/>
  <c r="W4540" i="28"/>
  <c r="X4540" i="28"/>
  <c r="Y4540" i="28"/>
  <c r="V4541" i="28"/>
  <c r="W4541" i="28"/>
  <c r="X4541" i="28"/>
  <c r="Y4541" i="28"/>
  <c r="V4542" i="28"/>
  <c r="W4542" i="28"/>
  <c r="X4542" i="28"/>
  <c r="Y4542" i="28"/>
  <c r="V4543" i="28"/>
  <c r="W4543" i="28"/>
  <c r="X4543" i="28"/>
  <c r="AA4543" i="28" s="1"/>
  <c r="AB4543" i="28" s="1"/>
  <c r="Y4543" i="28"/>
  <c r="V4544" i="28"/>
  <c r="W4544" i="28"/>
  <c r="X4544" i="28"/>
  <c r="Y4544" i="28"/>
  <c r="AA4544" i="28" s="1"/>
  <c r="AB4544" i="28" s="1"/>
  <c r="V4545" i="28"/>
  <c r="W4545" i="28"/>
  <c r="X4545" i="28"/>
  <c r="Y4545" i="28"/>
  <c r="V4546" i="28"/>
  <c r="W4546" i="28"/>
  <c r="X4546" i="28"/>
  <c r="Y4546" i="28"/>
  <c r="V4547" i="28"/>
  <c r="W4547" i="28"/>
  <c r="X4547" i="28"/>
  <c r="Y4547" i="28"/>
  <c r="AA4547" i="28"/>
  <c r="AB4547" i="28" s="1"/>
  <c r="V4548" i="28"/>
  <c r="W4548" i="28"/>
  <c r="X4548" i="28"/>
  <c r="Y4548" i="28"/>
  <c r="V4549" i="28"/>
  <c r="W4549" i="28"/>
  <c r="X4549" i="28"/>
  <c r="Y4549" i="28"/>
  <c r="V4550" i="28"/>
  <c r="W4550" i="28"/>
  <c r="X4550" i="28"/>
  <c r="Y4550" i="28"/>
  <c r="AA4550" i="28"/>
  <c r="AB4550" i="28" s="1"/>
  <c r="V4551" i="28"/>
  <c r="W4551" i="28"/>
  <c r="X4551" i="28"/>
  <c r="Y4551" i="28"/>
  <c r="V4552" i="28"/>
  <c r="W4552" i="28"/>
  <c r="X4552" i="28"/>
  <c r="Y4552" i="28"/>
  <c r="V4553" i="28"/>
  <c r="W4553" i="28"/>
  <c r="X4553" i="28"/>
  <c r="Y4553" i="28"/>
  <c r="V4554" i="28"/>
  <c r="W4554" i="28"/>
  <c r="X4554" i="28"/>
  <c r="Y4554" i="28"/>
  <c r="V4555" i="28"/>
  <c r="W4555" i="28"/>
  <c r="X4555" i="28"/>
  <c r="Y4555" i="28"/>
  <c r="V4556" i="28"/>
  <c r="W4556" i="28"/>
  <c r="X4556" i="28"/>
  <c r="Y4556" i="28"/>
  <c r="AA4556" i="28" s="1"/>
  <c r="AB4556" i="28" s="1"/>
  <c r="V4557" i="28"/>
  <c r="W4557" i="28"/>
  <c r="X4557" i="28"/>
  <c r="Y4557" i="28"/>
  <c r="V4558" i="28"/>
  <c r="W4558" i="28"/>
  <c r="X4558" i="28"/>
  <c r="AA4558" i="28" s="1"/>
  <c r="AB4558" i="28" s="1"/>
  <c r="Y4558" i="28"/>
  <c r="V4559" i="28"/>
  <c r="W4559" i="28"/>
  <c r="X4559" i="28"/>
  <c r="Y4559" i="28"/>
  <c r="V4560" i="28"/>
  <c r="W4560" i="28"/>
  <c r="X4560" i="28"/>
  <c r="Y4560" i="28"/>
  <c r="V4561" i="28"/>
  <c r="W4561" i="28"/>
  <c r="X4561" i="28"/>
  <c r="Y4561" i="28"/>
  <c r="V4562" i="28"/>
  <c r="W4562" i="28"/>
  <c r="X4562" i="28"/>
  <c r="Y4562" i="28"/>
  <c r="V4563" i="28"/>
  <c r="W4563" i="28"/>
  <c r="X4563" i="28"/>
  <c r="AA4563" i="28" s="1"/>
  <c r="AB4563" i="28" s="1"/>
  <c r="Y4563" i="28"/>
  <c r="V4564" i="28"/>
  <c r="W4564" i="28"/>
  <c r="X4564" i="28"/>
  <c r="Y4564" i="28"/>
  <c r="AA4564" i="28" s="1"/>
  <c r="AB4564" i="28" s="1"/>
  <c r="V4565" i="28"/>
  <c r="W4565" i="28"/>
  <c r="X4565" i="28"/>
  <c r="Y4565" i="28"/>
  <c r="V4566" i="28"/>
  <c r="W4566" i="28"/>
  <c r="X4566" i="28"/>
  <c r="Y4566" i="28"/>
  <c r="V4567" i="28"/>
  <c r="W4567" i="28"/>
  <c r="X4567" i="28"/>
  <c r="Y4567" i="28"/>
  <c r="V4568" i="28"/>
  <c r="W4568" i="28"/>
  <c r="X4568" i="28"/>
  <c r="Y4568" i="28"/>
  <c r="AA4568" i="28" s="1"/>
  <c r="AB4568" i="28" s="1"/>
  <c r="V4569" i="28"/>
  <c r="W4569" i="28"/>
  <c r="X4569" i="28"/>
  <c r="Y4569" i="28"/>
  <c r="V4570" i="28"/>
  <c r="W4570" i="28"/>
  <c r="X4570" i="28"/>
  <c r="Y4570" i="28"/>
  <c r="AA4570" i="28" s="1"/>
  <c r="AB4570" i="28" s="1"/>
  <c r="V4571" i="28"/>
  <c r="W4571" i="28"/>
  <c r="X4571" i="28"/>
  <c r="Y4571" i="28"/>
  <c r="V4572" i="28"/>
  <c r="W4572" i="28"/>
  <c r="X4572" i="28"/>
  <c r="Y4572" i="28"/>
  <c r="V4573" i="28"/>
  <c r="W4573" i="28"/>
  <c r="X4573" i="28"/>
  <c r="Y4573" i="28"/>
  <c r="V4574" i="28"/>
  <c r="W4574" i="28"/>
  <c r="X4574" i="28"/>
  <c r="Y4574" i="28"/>
  <c r="V4575" i="28"/>
  <c r="W4575" i="28"/>
  <c r="X4575" i="28"/>
  <c r="Y4575" i="28"/>
  <c r="AA4575" i="28" s="1"/>
  <c r="AB4575" i="28" s="1"/>
  <c r="V4576" i="28"/>
  <c r="W4576" i="28"/>
  <c r="X4576" i="28"/>
  <c r="Y4576" i="28"/>
  <c r="AA4576" i="28" s="1"/>
  <c r="AB4576" i="28" s="1"/>
  <c r="V4577" i="28"/>
  <c r="AA4577" i="28" s="1"/>
  <c r="AB4577" i="28" s="1"/>
  <c r="W4577" i="28"/>
  <c r="X4577" i="28"/>
  <c r="Y4577" i="28"/>
  <c r="V4578" i="28"/>
  <c r="W4578" i="28"/>
  <c r="X4578" i="28"/>
  <c r="Y4578" i="28"/>
  <c r="V4579" i="28"/>
  <c r="W4579" i="28"/>
  <c r="X4579" i="28"/>
  <c r="Y4579" i="28"/>
  <c r="AA4579" i="28"/>
  <c r="AB4579" i="28" s="1"/>
  <c r="V4580" i="28"/>
  <c r="W4580" i="28"/>
  <c r="X4580" i="28"/>
  <c r="Y4580" i="28"/>
  <c r="V4581" i="28"/>
  <c r="W4581" i="28"/>
  <c r="X4581" i="28"/>
  <c r="Y4581" i="28"/>
  <c r="V4582" i="28"/>
  <c r="W4582" i="28"/>
  <c r="X4582" i="28"/>
  <c r="Y4582" i="28"/>
  <c r="V4583" i="28"/>
  <c r="W4583" i="28"/>
  <c r="X4583" i="28"/>
  <c r="Y4583" i="28"/>
  <c r="V4584" i="28"/>
  <c r="W4584" i="28"/>
  <c r="X4584" i="28"/>
  <c r="Y4584" i="28"/>
  <c r="V4585" i="28"/>
  <c r="W4585" i="28"/>
  <c r="X4585" i="28"/>
  <c r="Y4585" i="28"/>
  <c r="V4586" i="28"/>
  <c r="W4586" i="28"/>
  <c r="X4586" i="28"/>
  <c r="Y4586" i="28"/>
  <c r="AA4586" i="28" s="1"/>
  <c r="AB4586" i="28" s="1"/>
  <c r="V4587" i="28"/>
  <c r="W4587" i="28"/>
  <c r="X4587" i="28"/>
  <c r="Y4587" i="28"/>
  <c r="V4588" i="28"/>
  <c r="W4588" i="28"/>
  <c r="X4588" i="28"/>
  <c r="AA4588" i="28" s="1"/>
  <c r="AB4588" i="28" s="1"/>
  <c r="Y4588" i="28"/>
  <c r="V4589" i="28"/>
  <c r="W4589" i="28"/>
  <c r="X4589" i="28"/>
  <c r="Y4589" i="28"/>
  <c r="V4590" i="28"/>
  <c r="W4590" i="28"/>
  <c r="X4590" i="28"/>
  <c r="Y4590" i="28"/>
  <c r="V4591" i="28"/>
  <c r="W4591" i="28"/>
  <c r="X4591" i="28"/>
  <c r="Y4591" i="28"/>
  <c r="AA4591" i="28" s="1"/>
  <c r="AB4591" i="28" s="1"/>
  <c r="V4592" i="28"/>
  <c r="W4592" i="28"/>
  <c r="X4592" i="28"/>
  <c r="Y4592" i="28"/>
  <c r="V4593" i="28"/>
  <c r="W4593" i="28"/>
  <c r="X4593" i="28"/>
  <c r="Y4593" i="28"/>
  <c r="V4594" i="28"/>
  <c r="W4594" i="28"/>
  <c r="X4594" i="28"/>
  <c r="Y4594" i="28"/>
  <c r="V4595" i="28"/>
  <c r="W4595" i="28"/>
  <c r="X4595" i="28"/>
  <c r="AA4595" i="28" s="1"/>
  <c r="AB4595" i="28" s="1"/>
  <c r="Y4595" i="28"/>
  <c r="V4596" i="28"/>
  <c r="W4596" i="28"/>
  <c r="X4596" i="28"/>
  <c r="Y4596" i="28"/>
  <c r="AA4596" i="28" s="1"/>
  <c r="AB4596" i="28" s="1"/>
  <c r="V4597" i="28"/>
  <c r="W4597" i="28"/>
  <c r="X4597" i="28"/>
  <c r="Y4597" i="28"/>
  <c r="V4598" i="28"/>
  <c r="W4598" i="28"/>
  <c r="X4598" i="28"/>
  <c r="Y4598" i="28"/>
  <c r="AA4598" i="28" s="1"/>
  <c r="AB4598" i="28" s="1"/>
  <c r="V4599" i="28"/>
  <c r="W4599" i="28"/>
  <c r="X4599" i="28"/>
  <c r="Y4599" i="28"/>
  <c r="V4600" i="28"/>
  <c r="W4600" i="28"/>
  <c r="X4600" i="28"/>
  <c r="Y4600" i="28"/>
  <c r="AA4600" i="28"/>
  <c r="AB4600" i="28" s="1"/>
  <c r="V4601" i="28"/>
  <c r="W4601" i="28"/>
  <c r="X4601" i="28"/>
  <c r="Y4601" i="28"/>
  <c r="V4602" i="28"/>
  <c r="W4602" i="28"/>
  <c r="X4602" i="28"/>
  <c r="Y4602" i="28"/>
  <c r="V4603" i="28"/>
  <c r="W4603" i="28"/>
  <c r="X4603" i="28"/>
  <c r="Y4603" i="28"/>
  <c r="V4604" i="28"/>
  <c r="W4604" i="28"/>
  <c r="X4604" i="28"/>
  <c r="Y4604" i="28"/>
  <c r="V4605" i="28"/>
  <c r="W4605" i="28"/>
  <c r="X4605" i="28"/>
  <c r="Y4605" i="28"/>
  <c r="V4606" i="28"/>
  <c r="W4606" i="28"/>
  <c r="X4606" i="28"/>
  <c r="Y4606" i="28"/>
  <c r="V4607" i="28"/>
  <c r="W4607" i="28"/>
  <c r="X4607" i="28"/>
  <c r="Y4607" i="28"/>
  <c r="V4608" i="28"/>
  <c r="W4608" i="28"/>
  <c r="X4608" i="28"/>
  <c r="Y4608" i="28"/>
  <c r="AA4608" i="28"/>
  <c r="AB4608" i="28" s="1"/>
  <c r="V4609" i="28"/>
  <c r="W4609" i="28"/>
  <c r="X4609" i="28"/>
  <c r="Y4609" i="28"/>
  <c r="V4610" i="28"/>
  <c r="W4610" i="28"/>
  <c r="X4610" i="28"/>
  <c r="Y4610" i="28"/>
  <c r="V4611" i="28"/>
  <c r="W4611" i="28"/>
  <c r="X4611" i="28"/>
  <c r="Y4611" i="28"/>
  <c r="V4612" i="28"/>
  <c r="W4612" i="28"/>
  <c r="X4612" i="28"/>
  <c r="Y4612" i="28"/>
  <c r="V4613" i="28"/>
  <c r="W4613" i="28"/>
  <c r="X4613" i="28"/>
  <c r="Y4613" i="28"/>
  <c r="V4614" i="28"/>
  <c r="W4614" i="28"/>
  <c r="X4614" i="28"/>
  <c r="Y4614" i="28"/>
  <c r="V4615" i="28"/>
  <c r="W4615" i="28"/>
  <c r="X4615" i="28"/>
  <c r="AA4615" i="28" s="1"/>
  <c r="AB4615" i="28" s="1"/>
  <c r="Y4615" i="28"/>
  <c r="V4616" i="28"/>
  <c r="W4616" i="28"/>
  <c r="X4616" i="28"/>
  <c r="Y4616" i="28"/>
  <c r="V4617" i="28"/>
  <c r="W4617" i="28"/>
  <c r="X4617" i="28"/>
  <c r="Y4617" i="28"/>
  <c r="V4618" i="28"/>
  <c r="W4618" i="28"/>
  <c r="X4618" i="28"/>
  <c r="Y4618" i="28"/>
  <c r="V4619" i="28"/>
  <c r="W4619" i="28"/>
  <c r="X4619" i="28"/>
  <c r="Y4619" i="28"/>
  <c r="V4620" i="28"/>
  <c r="W4620" i="28"/>
  <c r="X4620" i="28"/>
  <c r="Y4620" i="28"/>
  <c r="AA4620" i="28" s="1"/>
  <c r="AB4620" i="28" s="1"/>
  <c r="V4621" i="28"/>
  <c r="W4621" i="28"/>
  <c r="X4621" i="28"/>
  <c r="Y4621" i="28"/>
  <c r="V4622" i="28"/>
  <c r="W4622" i="28"/>
  <c r="X4622" i="28"/>
  <c r="AA4622" i="28" s="1"/>
  <c r="AB4622" i="28" s="1"/>
  <c r="Y4622" i="28"/>
  <c r="V4623" i="28"/>
  <c r="W4623" i="28"/>
  <c r="X4623" i="28"/>
  <c r="AA4623" i="28" s="1"/>
  <c r="AB4623" i="28" s="1"/>
  <c r="Y4623" i="28"/>
  <c r="V4624" i="28"/>
  <c r="W4624" i="28"/>
  <c r="X4624" i="28"/>
  <c r="Y4624" i="28"/>
  <c r="V4625" i="28"/>
  <c r="W4625" i="28"/>
  <c r="X4625" i="28"/>
  <c r="Y4625" i="28"/>
  <c r="V4626" i="28"/>
  <c r="W4626" i="28"/>
  <c r="X4626" i="28"/>
  <c r="Y4626" i="28"/>
  <c r="V4627" i="28"/>
  <c r="W4627" i="28"/>
  <c r="X4627" i="28"/>
  <c r="Y4627" i="28"/>
  <c r="AA4627" i="28" s="1"/>
  <c r="AB4627" i="28" s="1"/>
  <c r="V4628" i="28"/>
  <c r="W4628" i="28"/>
  <c r="X4628" i="28"/>
  <c r="Y4628" i="28"/>
  <c r="V4629" i="28"/>
  <c r="AA4629" i="28" s="1"/>
  <c r="AB4629" i="28" s="1"/>
  <c r="W4629" i="28"/>
  <c r="X4629" i="28"/>
  <c r="Y4629" i="28"/>
  <c r="V4630" i="28"/>
  <c r="W4630" i="28"/>
  <c r="X4630" i="28"/>
  <c r="Y4630" i="28"/>
  <c r="AA4630" i="28"/>
  <c r="AB4630" i="28" s="1"/>
  <c r="V4631" i="28"/>
  <c r="W4631" i="28"/>
  <c r="X4631" i="28"/>
  <c r="Y4631" i="28"/>
  <c r="V4632" i="28"/>
  <c r="W4632" i="28"/>
  <c r="X4632" i="28"/>
  <c r="Y4632" i="28"/>
  <c r="AA4632" i="28" s="1"/>
  <c r="AB4632" i="28" s="1"/>
  <c r="V4633" i="28"/>
  <c r="W4633" i="28"/>
  <c r="X4633" i="28"/>
  <c r="Y4633" i="28"/>
  <c r="V4634" i="28"/>
  <c r="W4634" i="28"/>
  <c r="X4634" i="28"/>
  <c r="Y4634" i="28"/>
  <c r="V4635" i="28"/>
  <c r="W4635" i="28"/>
  <c r="X4635" i="28"/>
  <c r="Y4635" i="28"/>
  <c r="V4636" i="28"/>
  <c r="W4636" i="28"/>
  <c r="X4636" i="28"/>
  <c r="Y4636" i="28"/>
  <c r="V4637" i="28"/>
  <c r="W4637" i="28"/>
  <c r="X4637" i="28"/>
  <c r="Y4637" i="28"/>
  <c r="V4638" i="28"/>
  <c r="W4638" i="28"/>
  <c r="X4638" i="28"/>
  <c r="Y4638" i="28"/>
  <c r="V4639" i="28"/>
  <c r="W4639" i="28"/>
  <c r="X4639" i="28"/>
  <c r="Y4639" i="28"/>
  <c r="AA4639" i="28" s="1"/>
  <c r="AB4639" i="28" s="1"/>
  <c r="V4640" i="28"/>
  <c r="W4640" i="28"/>
  <c r="X4640" i="28"/>
  <c r="Y4640" i="28"/>
  <c r="AA4640" i="28"/>
  <c r="AB4640" i="28" s="1"/>
  <c r="V4641" i="28"/>
  <c r="W4641" i="28"/>
  <c r="X4641" i="28"/>
  <c r="Y4641" i="28"/>
  <c r="V4642" i="28"/>
  <c r="W4642" i="28"/>
  <c r="X4642" i="28"/>
  <c r="Y4642" i="28"/>
  <c r="AA4642" i="28" s="1"/>
  <c r="AB4642" i="28" s="1"/>
  <c r="V4643" i="28"/>
  <c r="W4643" i="28"/>
  <c r="X4643" i="28"/>
  <c r="Y4643" i="28"/>
  <c r="AA4643" i="28" s="1"/>
  <c r="AB4643" i="28" s="1"/>
  <c r="V4644" i="28"/>
  <c r="W4644" i="28"/>
  <c r="X4644" i="28"/>
  <c r="Y4644" i="28"/>
  <c r="V4645" i="28"/>
  <c r="AA4645" i="28" s="1"/>
  <c r="AB4645" i="28" s="1"/>
  <c r="W4645" i="28"/>
  <c r="X4645" i="28"/>
  <c r="Y4645" i="28"/>
  <c r="V4646" i="28"/>
  <c r="AA4646" i="28" s="1"/>
  <c r="AB4646" i="28" s="1"/>
  <c r="W4646" i="28"/>
  <c r="X4646" i="28"/>
  <c r="Y4646" i="28"/>
  <c r="V4647" i="28"/>
  <c r="W4647" i="28"/>
  <c r="X4647" i="28"/>
  <c r="Y4647" i="28"/>
  <c r="AA4647" i="28"/>
  <c r="AB4647" i="28" s="1"/>
  <c r="V4648" i="28"/>
  <c r="W4648" i="28"/>
  <c r="X4648" i="28"/>
  <c r="Y4648" i="28"/>
  <c r="V4649" i="28"/>
  <c r="W4649" i="28"/>
  <c r="X4649" i="28"/>
  <c r="Y4649" i="28"/>
  <c r="V4650" i="28"/>
  <c r="W4650" i="28"/>
  <c r="X4650" i="28"/>
  <c r="Y4650" i="28"/>
  <c r="AA4650" i="28" s="1"/>
  <c r="AB4650" i="28" s="1"/>
  <c r="V4651" i="28"/>
  <c r="W4651" i="28"/>
  <c r="X4651" i="28"/>
  <c r="Y4651" i="28"/>
  <c r="V4652" i="28"/>
  <c r="W4652" i="28"/>
  <c r="X4652" i="28"/>
  <c r="Y4652" i="28"/>
  <c r="AA4652" i="28"/>
  <c r="AB4652" i="28" s="1"/>
  <c r="V4653" i="28"/>
  <c r="W4653" i="28"/>
  <c r="X4653" i="28"/>
  <c r="Y4653" i="28"/>
  <c r="V4654" i="28"/>
  <c r="W4654" i="28"/>
  <c r="X4654" i="28"/>
  <c r="Y4654" i="28"/>
  <c r="AA4654" i="28" s="1"/>
  <c r="AB4654" i="28" s="1"/>
  <c r="V4655" i="28"/>
  <c r="W4655" i="28"/>
  <c r="X4655" i="28"/>
  <c r="Y4655" i="28"/>
  <c r="AA4655" i="28"/>
  <c r="AB4655" i="28" s="1"/>
  <c r="V4656" i="28"/>
  <c r="W4656" i="28"/>
  <c r="X4656" i="28"/>
  <c r="Y4656" i="28"/>
  <c r="V4657" i="28"/>
  <c r="W4657" i="28"/>
  <c r="X4657" i="28"/>
  <c r="Y4657" i="28"/>
  <c r="V4658" i="28"/>
  <c r="AA4658" i="28" s="1"/>
  <c r="W4658" i="28"/>
  <c r="X4658" i="28"/>
  <c r="Y4658" i="28"/>
  <c r="AB4658" i="28"/>
  <c r="V4659" i="28"/>
  <c r="W4659" i="28"/>
  <c r="X4659" i="28"/>
  <c r="Y4659" i="28"/>
  <c r="AA4659" i="28" s="1"/>
  <c r="AB4659" i="28" s="1"/>
  <c r="V4660" i="28"/>
  <c r="W4660" i="28"/>
  <c r="X4660" i="28"/>
  <c r="Y4660" i="28"/>
  <c r="V4661" i="28"/>
  <c r="W4661" i="28"/>
  <c r="X4661" i="28"/>
  <c r="Y4661" i="28"/>
  <c r="V4662" i="28"/>
  <c r="AA4662" i="28" s="1"/>
  <c r="AB4662" i="28" s="1"/>
  <c r="W4662" i="28"/>
  <c r="X4662" i="28"/>
  <c r="Y4662" i="28"/>
  <c r="V4663" i="28"/>
  <c r="W4663" i="28"/>
  <c r="X4663" i="28"/>
  <c r="Y4663" i="28"/>
  <c r="V4664" i="28"/>
  <c r="W4664" i="28"/>
  <c r="X4664" i="28"/>
  <c r="Y4664" i="28"/>
  <c r="AA4664" i="28" s="1"/>
  <c r="AB4664" i="28" s="1"/>
  <c r="V4665" i="28"/>
  <c r="W4665" i="28"/>
  <c r="X4665" i="28"/>
  <c r="Y4665" i="28"/>
  <c r="AA4665" i="28"/>
  <c r="AB4665" i="28" s="1"/>
  <c r="V4666" i="28"/>
  <c r="W4666" i="28"/>
  <c r="X4666" i="28"/>
  <c r="Y4666" i="28"/>
  <c r="AA4666" i="28" s="1"/>
  <c r="AB4666" i="28" s="1"/>
  <c r="V4667" i="28"/>
  <c r="AA4667" i="28" s="1"/>
  <c r="AB4667" i="28" s="1"/>
  <c r="W4667" i="28"/>
  <c r="X4667" i="28"/>
  <c r="Y4667" i="28"/>
  <c r="V4668" i="28"/>
  <c r="W4668" i="28"/>
  <c r="X4668" i="28"/>
  <c r="Y4668" i="28"/>
  <c r="V4669" i="28"/>
  <c r="W4669" i="28"/>
  <c r="X4669" i="28"/>
  <c r="Y4669" i="28"/>
  <c r="AA4669" i="28"/>
  <c r="AB4669" i="28" s="1"/>
  <c r="V4670" i="28"/>
  <c r="W4670" i="28"/>
  <c r="X4670" i="28"/>
  <c r="Y4670" i="28"/>
  <c r="AA4670" i="28"/>
  <c r="AB4670" i="28" s="1"/>
  <c r="V4671" i="28"/>
  <c r="W4671" i="28"/>
  <c r="X4671" i="28"/>
  <c r="Y4671" i="28"/>
  <c r="V4672" i="28"/>
  <c r="W4672" i="28"/>
  <c r="X4672" i="28"/>
  <c r="Y4672" i="28"/>
  <c r="AA4672" i="28"/>
  <c r="AB4672" i="28" s="1"/>
  <c r="V4673" i="28"/>
  <c r="W4673" i="28"/>
  <c r="X4673" i="28"/>
  <c r="Y4673" i="28"/>
  <c r="AA4673" i="28" s="1"/>
  <c r="AB4673" i="28" s="1"/>
  <c r="V4674" i="28"/>
  <c r="W4674" i="28"/>
  <c r="X4674" i="28"/>
  <c r="Y4674" i="28"/>
  <c r="V4675" i="28"/>
  <c r="AA4675" i="28" s="1"/>
  <c r="AB4675" i="28" s="1"/>
  <c r="W4675" i="28"/>
  <c r="X4675" i="28"/>
  <c r="Y4675" i="28"/>
  <c r="V4676" i="28"/>
  <c r="AA4676" i="28" s="1"/>
  <c r="AB4676" i="28" s="1"/>
  <c r="W4676" i="28"/>
  <c r="X4676" i="28"/>
  <c r="Y4676" i="28"/>
  <c r="V4677" i="28"/>
  <c r="W4677" i="28"/>
  <c r="X4677" i="28"/>
  <c r="Y4677" i="28"/>
  <c r="AA4677" i="28"/>
  <c r="AB4677" i="28" s="1"/>
  <c r="V4678" i="28"/>
  <c r="W4678" i="28"/>
  <c r="X4678" i="28"/>
  <c r="Y4678" i="28"/>
  <c r="AA4678" i="28" s="1"/>
  <c r="AB4678" i="28" s="1"/>
  <c r="V4679" i="28"/>
  <c r="AA4679" i="28" s="1"/>
  <c r="AB4679" i="28" s="1"/>
  <c r="W4679" i="28"/>
  <c r="X4679" i="28"/>
  <c r="Y4679" i="28"/>
  <c r="V4680" i="28"/>
  <c r="AA4680" i="28" s="1"/>
  <c r="AB4680" i="28" s="1"/>
  <c r="W4680" i="28"/>
  <c r="X4680" i="28"/>
  <c r="Y4680" i="28"/>
  <c r="V4681" i="28"/>
  <c r="W4681" i="28"/>
  <c r="X4681" i="28"/>
  <c r="Y4681" i="28"/>
  <c r="AA4681" i="28"/>
  <c r="AB4681" i="28" s="1"/>
  <c r="V4682" i="28"/>
  <c r="AA4682" i="28" s="1"/>
  <c r="AB4682" i="28" s="1"/>
  <c r="W4682" i="28"/>
  <c r="X4682" i="28"/>
  <c r="Y4682" i="28"/>
  <c r="V4683" i="28"/>
  <c r="AA4683" i="28" s="1"/>
  <c r="AB4683" i="28" s="1"/>
  <c r="W4683" i="28"/>
  <c r="X4683" i="28"/>
  <c r="Y4683" i="28"/>
  <c r="V4684" i="28"/>
  <c r="AA4684" i="28" s="1"/>
  <c r="AB4684" i="28" s="1"/>
  <c r="W4684" i="28"/>
  <c r="X4684" i="28"/>
  <c r="Y4684" i="28"/>
  <c r="V4685" i="28"/>
  <c r="W4685" i="28"/>
  <c r="X4685" i="28"/>
  <c r="Y4685" i="28"/>
  <c r="AA4685" i="28"/>
  <c r="AB4685" i="28" s="1"/>
  <c r="V4686" i="28"/>
  <c r="W4686" i="28"/>
  <c r="X4686" i="28"/>
  <c r="Y4686" i="28"/>
  <c r="V4687" i="28"/>
  <c r="W4687" i="28"/>
  <c r="X4687" i="28"/>
  <c r="Y4687" i="28"/>
  <c r="V4688" i="28"/>
  <c r="W4688" i="28"/>
  <c r="X4688" i="28"/>
  <c r="Y4688" i="28"/>
  <c r="V4689" i="28"/>
  <c r="W4689" i="28"/>
  <c r="X4689" i="28"/>
  <c r="Y4689" i="28"/>
  <c r="AA4689" i="28" s="1"/>
  <c r="AB4689" i="28" s="1"/>
  <c r="V4690" i="28"/>
  <c r="W4690" i="28"/>
  <c r="X4690" i="28"/>
  <c r="Y4690" i="28"/>
  <c r="V4691" i="28"/>
  <c r="W4691" i="28"/>
  <c r="X4691" i="28"/>
  <c r="Y4691" i="28"/>
  <c r="V4692" i="28"/>
  <c r="W4692" i="28"/>
  <c r="X4692" i="28"/>
  <c r="AA4692" i="28" s="1"/>
  <c r="AB4692" i="28" s="1"/>
  <c r="Y4692" i="28"/>
  <c r="V4693" i="28"/>
  <c r="W4693" i="28"/>
  <c r="X4693" i="28"/>
  <c r="Y4693" i="28"/>
  <c r="AA4693" i="28" s="1"/>
  <c r="AB4693" i="28" s="1"/>
  <c r="V4694" i="28"/>
  <c r="W4694" i="28"/>
  <c r="X4694" i="28"/>
  <c r="Y4694" i="28"/>
  <c r="V4695" i="28"/>
  <c r="W4695" i="28"/>
  <c r="X4695" i="28"/>
  <c r="Y4695" i="28"/>
  <c r="V4696" i="28"/>
  <c r="W4696" i="28"/>
  <c r="X4696" i="28"/>
  <c r="AA4696" i="28" s="1"/>
  <c r="AB4696" i="28" s="1"/>
  <c r="Y4696" i="28"/>
  <c r="V4697" i="28"/>
  <c r="W4697" i="28"/>
  <c r="X4697" i="28"/>
  <c r="Y4697" i="28"/>
  <c r="V4698" i="28"/>
  <c r="W4698" i="28"/>
  <c r="X4698" i="28"/>
  <c r="Y4698" i="28"/>
  <c r="AA4698" i="28" s="1"/>
  <c r="AB4698" i="28" s="1"/>
  <c r="V4699" i="28"/>
  <c r="AA4699" i="28" s="1"/>
  <c r="AB4699" i="28" s="1"/>
  <c r="W4699" i="28"/>
  <c r="X4699" i="28"/>
  <c r="Y4699" i="28"/>
  <c r="V4700" i="28"/>
  <c r="W4700" i="28"/>
  <c r="X4700" i="28"/>
  <c r="Y4700" i="28"/>
  <c r="V4701" i="28"/>
  <c r="W4701" i="28"/>
  <c r="X4701" i="28"/>
  <c r="Y4701" i="28"/>
  <c r="V4702" i="28"/>
  <c r="W4702" i="28"/>
  <c r="X4702" i="28"/>
  <c r="Y4702" i="28"/>
  <c r="AA4702" i="28"/>
  <c r="AB4702" i="28" s="1"/>
  <c r="V4703" i="28"/>
  <c r="W4703" i="28"/>
  <c r="X4703" i="28"/>
  <c r="Y4703" i="28"/>
  <c r="V4704" i="28"/>
  <c r="W4704" i="28"/>
  <c r="X4704" i="28"/>
  <c r="Y4704" i="28"/>
  <c r="V4705" i="28"/>
  <c r="W4705" i="28"/>
  <c r="X4705" i="28"/>
  <c r="Y4705" i="28"/>
  <c r="V4706" i="28"/>
  <c r="W4706" i="28"/>
  <c r="X4706" i="28"/>
  <c r="Y4706" i="28"/>
  <c r="AA4706" i="28" s="1"/>
  <c r="AB4706" i="28" s="1"/>
  <c r="V4707" i="28"/>
  <c r="W4707" i="28"/>
  <c r="X4707" i="28"/>
  <c r="Y4707" i="28"/>
  <c r="V4708" i="28"/>
  <c r="W4708" i="28"/>
  <c r="X4708" i="28"/>
  <c r="Y4708" i="28"/>
  <c r="V4709" i="28"/>
  <c r="W4709" i="28"/>
  <c r="X4709" i="28"/>
  <c r="Y4709" i="28"/>
  <c r="V4710" i="28"/>
  <c r="W4710" i="28"/>
  <c r="X4710" i="28"/>
  <c r="Y4710" i="28"/>
  <c r="AA4710" i="28" s="1"/>
  <c r="AB4710" i="28" s="1"/>
  <c r="V4711" i="28"/>
  <c r="AA4711" i="28" s="1"/>
  <c r="AB4711" i="28" s="1"/>
  <c r="W4711" i="28"/>
  <c r="X4711" i="28"/>
  <c r="Y4711" i="28"/>
  <c r="V4712" i="28"/>
  <c r="AA4712" i="28" s="1"/>
  <c r="AB4712" i="28" s="1"/>
  <c r="W4712" i="28"/>
  <c r="X4712" i="28"/>
  <c r="Y4712" i="28"/>
  <c r="V4713" i="28"/>
  <c r="W4713" i="28"/>
  <c r="X4713" i="28"/>
  <c r="Y4713" i="28"/>
  <c r="AA4713" i="28"/>
  <c r="AB4713" i="28" s="1"/>
  <c r="V4714" i="28"/>
  <c r="W4714" i="28"/>
  <c r="X4714" i="28"/>
  <c r="Y4714" i="28"/>
  <c r="V4715" i="28"/>
  <c r="W4715" i="28"/>
  <c r="X4715" i="28"/>
  <c r="Y4715" i="28"/>
  <c r="V4716" i="28"/>
  <c r="W4716" i="28"/>
  <c r="X4716" i="28"/>
  <c r="Y4716" i="28"/>
  <c r="V4717" i="28"/>
  <c r="W4717" i="28"/>
  <c r="X4717" i="28"/>
  <c r="Y4717" i="28"/>
  <c r="V4718" i="28"/>
  <c r="W4718" i="28"/>
  <c r="X4718" i="28"/>
  <c r="Y4718" i="28"/>
  <c r="V4719" i="28"/>
  <c r="W4719" i="28"/>
  <c r="X4719" i="28"/>
  <c r="Y4719" i="28"/>
  <c r="V4720" i="28"/>
  <c r="W4720" i="28"/>
  <c r="X4720" i="28"/>
  <c r="Y4720" i="28"/>
  <c r="V4721" i="28"/>
  <c r="W4721" i="28"/>
  <c r="X4721" i="28"/>
  <c r="Y4721" i="28"/>
  <c r="AA4721" i="28" s="1"/>
  <c r="AB4721" i="28" s="1"/>
  <c r="V4722" i="28"/>
  <c r="W4722" i="28"/>
  <c r="X4722" i="28"/>
  <c r="Y4722" i="28"/>
  <c r="V4723" i="28"/>
  <c r="W4723" i="28"/>
  <c r="X4723" i="28"/>
  <c r="Y4723" i="28"/>
  <c r="V4724" i="28"/>
  <c r="W4724" i="28"/>
  <c r="X4724" i="28"/>
  <c r="AA4724" i="28" s="1"/>
  <c r="AB4724" i="28" s="1"/>
  <c r="Y4724" i="28"/>
  <c r="V4725" i="28"/>
  <c r="W4725" i="28"/>
  <c r="X4725" i="28"/>
  <c r="Y4725" i="28"/>
  <c r="AA4725" i="28" s="1"/>
  <c r="AB4725" i="28" s="1"/>
  <c r="V4726" i="28"/>
  <c r="W4726" i="28"/>
  <c r="X4726" i="28"/>
  <c r="Y4726" i="28"/>
  <c r="V4727" i="28"/>
  <c r="W4727" i="28"/>
  <c r="X4727" i="28"/>
  <c r="Y4727" i="28"/>
  <c r="V4728" i="28"/>
  <c r="W4728" i="28"/>
  <c r="X4728" i="28"/>
  <c r="Y4728" i="28"/>
  <c r="V4729" i="28"/>
  <c r="W4729" i="28"/>
  <c r="X4729" i="28"/>
  <c r="AA4729" i="28" s="1"/>
  <c r="AB4729" i="28" s="1"/>
  <c r="Y4729" i="28"/>
  <c r="V4730" i="28"/>
  <c r="W4730" i="28"/>
  <c r="X4730" i="28"/>
  <c r="Y4730" i="28"/>
  <c r="V4731" i="28"/>
  <c r="W4731" i="28"/>
  <c r="X4731" i="28"/>
  <c r="Y4731" i="28"/>
  <c r="V4732" i="28"/>
  <c r="W4732" i="28"/>
  <c r="X4732" i="28"/>
  <c r="Y4732" i="28"/>
  <c r="V4733" i="28"/>
  <c r="W4733" i="28"/>
  <c r="X4733" i="28"/>
  <c r="AA4733" i="28" s="1"/>
  <c r="AB4733" i="28" s="1"/>
  <c r="Y4733" i="28"/>
  <c r="V4734" i="28"/>
  <c r="W4734" i="28"/>
  <c r="X4734" i="28"/>
  <c r="AA4734" i="28" s="1"/>
  <c r="AB4734" i="28" s="1"/>
  <c r="Y4734" i="28"/>
  <c r="V4735" i="28"/>
  <c r="W4735" i="28"/>
  <c r="X4735" i="28"/>
  <c r="Y4735" i="28"/>
  <c r="V4736" i="28"/>
  <c r="W4736" i="28"/>
  <c r="X4736" i="28"/>
  <c r="Y4736" i="28"/>
  <c r="V4737" i="28"/>
  <c r="W4737" i="28"/>
  <c r="X4737" i="28"/>
  <c r="Y4737" i="28"/>
  <c r="AA4737" i="28"/>
  <c r="AB4737" i="28" s="1"/>
  <c r="V4738" i="28"/>
  <c r="W4738" i="28"/>
  <c r="X4738" i="28"/>
  <c r="Y4738" i="28"/>
  <c r="V4739" i="28"/>
  <c r="W4739" i="28"/>
  <c r="X4739" i="28"/>
  <c r="Y4739" i="28"/>
  <c r="V4740" i="28"/>
  <c r="W4740" i="28"/>
  <c r="X4740" i="28"/>
  <c r="Y4740" i="28"/>
  <c r="AA4740" i="28" s="1"/>
  <c r="AB4740" i="28" s="1"/>
  <c r="V4741" i="28"/>
  <c r="W4741" i="28"/>
  <c r="X4741" i="28"/>
  <c r="Y4741" i="28"/>
  <c r="AA4741" i="28"/>
  <c r="AB4741" i="28" s="1"/>
  <c r="V4742" i="28"/>
  <c r="W4742" i="28"/>
  <c r="X4742" i="28"/>
  <c r="Y4742" i="28"/>
  <c r="V4743" i="28"/>
  <c r="W4743" i="28"/>
  <c r="X4743" i="28"/>
  <c r="Y4743" i="28"/>
  <c r="V4744" i="28"/>
  <c r="W4744" i="28"/>
  <c r="X4744" i="28"/>
  <c r="Y4744" i="28"/>
  <c r="V4745" i="28"/>
  <c r="W4745" i="28"/>
  <c r="X4745" i="28"/>
  <c r="AA4745" i="28" s="1"/>
  <c r="AB4745" i="28" s="1"/>
  <c r="Y4745" i="28"/>
  <c r="V4746" i="28"/>
  <c r="W4746" i="28"/>
  <c r="X4746" i="28"/>
  <c r="Y4746" i="28"/>
  <c r="V4747" i="28"/>
  <c r="W4747" i="28"/>
  <c r="X4747" i="28"/>
  <c r="Y4747" i="28"/>
  <c r="V4748" i="28"/>
  <c r="W4748" i="28"/>
  <c r="X4748" i="28"/>
  <c r="Y4748" i="28"/>
  <c r="V4749" i="28"/>
  <c r="W4749" i="28"/>
  <c r="X4749" i="28"/>
  <c r="AA4749" i="28" s="1"/>
  <c r="AB4749" i="28" s="1"/>
  <c r="Y4749" i="28"/>
  <c r="V4750" i="28"/>
  <c r="W4750" i="28"/>
  <c r="X4750" i="28"/>
  <c r="AA4750" i="28" s="1"/>
  <c r="AB4750" i="28" s="1"/>
  <c r="Y4750" i="28"/>
  <c r="V4751" i="28"/>
  <c r="W4751" i="28"/>
  <c r="X4751" i="28"/>
  <c r="Y4751" i="28"/>
  <c r="V4752" i="28"/>
  <c r="W4752" i="28"/>
  <c r="X4752" i="28"/>
  <c r="Y4752" i="28"/>
  <c r="AA4752" i="28" s="1"/>
  <c r="AB4752" i="28" s="1"/>
  <c r="V4753" i="28"/>
  <c r="W4753" i="28"/>
  <c r="X4753" i="28"/>
  <c r="Y4753" i="28"/>
  <c r="AA4753" i="28" s="1"/>
  <c r="AB4753" i="28" s="1"/>
  <c r="V4754" i="28"/>
  <c r="W4754" i="28"/>
  <c r="X4754" i="28"/>
  <c r="Y4754" i="28"/>
  <c r="V4755" i="28"/>
  <c r="W4755" i="28"/>
  <c r="X4755" i="28"/>
  <c r="Y4755" i="28"/>
  <c r="V4756" i="28"/>
  <c r="W4756" i="28"/>
  <c r="X4756" i="28"/>
  <c r="AA4756" i="28" s="1"/>
  <c r="AB4756" i="28" s="1"/>
  <c r="Y4756" i="28"/>
  <c r="V4757" i="28"/>
  <c r="W4757" i="28"/>
  <c r="X4757" i="28"/>
  <c r="Y4757" i="28"/>
  <c r="AA4757" i="28" s="1"/>
  <c r="AB4757" i="28" s="1"/>
  <c r="V4758" i="28"/>
  <c r="AA4758" i="28" s="1"/>
  <c r="AB4758" i="28" s="1"/>
  <c r="W4758" i="28"/>
  <c r="X4758" i="28"/>
  <c r="Y4758" i="28"/>
  <c r="V4759" i="28"/>
  <c r="W4759" i="28"/>
  <c r="X4759" i="28"/>
  <c r="Y4759" i="28"/>
  <c r="V4760" i="28"/>
  <c r="AA4760" i="28" s="1"/>
  <c r="AB4760" i="28" s="1"/>
  <c r="W4760" i="28"/>
  <c r="X4760" i="28"/>
  <c r="Y4760" i="28"/>
  <c r="V4761" i="28"/>
  <c r="W4761" i="28"/>
  <c r="X4761" i="28"/>
  <c r="Y4761" i="28"/>
  <c r="V4762" i="28"/>
  <c r="W4762" i="28"/>
  <c r="X4762" i="28"/>
  <c r="Y4762" i="28"/>
  <c r="V4763" i="28"/>
  <c r="W4763" i="28"/>
  <c r="X4763" i="28"/>
  <c r="Y4763" i="28"/>
  <c r="V4764" i="28"/>
  <c r="AA4764" i="28" s="1"/>
  <c r="AB4764" i="28" s="1"/>
  <c r="W4764" i="28"/>
  <c r="X4764" i="28"/>
  <c r="Y4764" i="28"/>
  <c r="V4765" i="28"/>
  <c r="W4765" i="28"/>
  <c r="X4765" i="28"/>
  <c r="Y4765" i="28"/>
  <c r="V4766" i="28"/>
  <c r="W4766" i="28"/>
  <c r="X4766" i="28"/>
  <c r="Y4766" i="28"/>
  <c r="AA4766" i="28"/>
  <c r="AB4766" i="28" s="1"/>
  <c r="V4767" i="28"/>
  <c r="W4767" i="28"/>
  <c r="X4767" i="28"/>
  <c r="Y4767" i="28"/>
  <c r="V4768" i="28"/>
  <c r="W4768" i="28"/>
  <c r="X4768" i="28"/>
  <c r="Y4768" i="28"/>
  <c r="AA4768" i="28" s="1"/>
  <c r="AB4768" i="28" s="1"/>
  <c r="V4769" i="28"/>
  <c r="W4769" i="28"/>
  <c r="X4769" i="28"/>
  <c r="Y4769" i="28"/>
  <c r="AA4769" i="28" s="1"/>
  <c r="AB4769" i="28" s="1"/>
  <c r="V4770" i="28"/>
  <c r="AA4770" i="28" s="1"/>
  <c r="AB4770" i="28" s="1"/>
  <c r="W4770" i="28"/>
  <c r="X4770" i="28"/>
  <c r="Y4770" i="28"/>
  <c r="V4771" i="28"/>
  <c r="AA4771" i="28" s="1"/>
  <c r="AB4771" i="28" s="1"/>
  <c r="W4771" i="28"/>
  <c r="X4771" i="28"/>
  <c r="Y4771" i="28"/>
  <c r="V4772" i="28"/>
  <c r="W4772" i="28"/>
  <c r="X4772" i="28"/>
  <c r="Y4772" i="28"/>
  <c r="AA4772" i="28"/>
  <c r="AB4772" i="28" s="1"/>
  <c r="V4773" i="28"/>
  <c r="W4773" i="28"/>
  <c r="X4773" i="28"/>
  <c r="Y4773" i="28"/>
  <c r="AA4773" i="28" s="1"/>
  <c r="AB4773" i="28" s="1"/>
  <c r="V4774" i="28"/>
  <c r="W4774" i="28"/>
  <c r="X4774" i="28"/>
  <c r="Y4774" i="28"/>
  <c r="V4775" i="28"/>
  <c r="W4775" i="28"/>
  <c r="X4775" i="28"/>
  <c r="Y4775" i="28"/>
  <c r="V4776" i="28"/>
  <c r="W4776" i="28"/>
  <c r="X4776" i="28"/>
  <c r="Y4776" i="28"/>
  <c r="V4777" i="28"/>
  <c r="W4777" i="28"/>
  <c r="X4777" i="28"/>
  <c r="Y4777" i="28"/>
  <c r="V4778" i="28"/>
  <c r="W4778" i="28"/>
  <c r="X4778" i="28"/>
  <c r="Y4778" i="28"/>
  <c r="AA4778" i="28" s="1"/>
  <c r="AB4778" i="28" s="1"/>
  <c r="V4779" i="28"/>
  <c r="W4779" i="28"/>
  <c r="X4779" i="28"/>
  <c r="Y4779" i="28"/>
  <c r="V4780" i="28"/>
  <c r="W4780" i="28"/>
  <c r="X4780" i="28"/>
  <c r="Y4780" i="28"/>
  <c r="V4781" i="28"/>
  <c r="W4781" i="28"/>
  <c r="X4781" i="28"/>
  <c r="Y4781" i="28"/>
  <c r="V4782" i="28"/>
  <c r="W4782" i="28"/>
  <c r="X4782" i="28"/>
  <c r="Y4782" i="28"/>
  <c r="AA4782" i="28" s="1"/>
  <c r="AB4782" i="28" s="1"/>
  <c r="V4783" i="28"/>
  <c r="W4783" i="28"/>
  <c r="X4783" i="28"/>
  <c r="Y4783" i="28"/>
  <c r="V4784" i="28"/>
  <c r="W4784" i="28"/>
  <c r="X4784" i="28"/>
  <c r="Y4784" i="28"/>
  <c r="AA4784" i="28" s="1"/>
  <c r="AB4784" i="28" s="1"/>
  <c r="V4785" i="28"/>
  <c r="W4785" i="28"/>
  <c r="X4785" i="28"/>
  <c r="Y4785" i="28"/>
  <c r="AA4785" i="28" s="1"/>
  <c r="AB4785" i="28" s="1"/>
  <c r="V4786" i="28"/>
  <c r="AA4786" i="28" s="1"/>
  <c r="AB4786" i="28" s="1"/>
  <c r="W4786" i="28"/>
  <c r="X4786" i="28"/>
  <c r="Y4786" i="28"/>
  <c r="V4787" i="28"/>
  <c r="AA4787" i="28" s="1"/>
  <c r="AB4787" i="28" s="1"/>
  <c r="W4787" i="28"/>
  <c r="X4787" i="28"/>
  <c r="Y4787" i="28"/>
  <c r="V4788" i="28"/>
  <c r="W4788" i="28"/>
  <c r="X4788" i="28"/>
  <c r="Y4788" i="28"/>
  <c r="AA4788" i="28"/>
  <c r="AB4788" i="28" s="1"/>
  <c r="V4789" i="28"/>
  <c r="W4789" i="28"/>
  <c r="X4789" i="28"/>
  <c r="Y4789" i="28"/>
  <c r="AA4789" i="28" s="1"/>
  <c r="AB4789" i="28" s="1"/>
  <c r="V4790" i="28"/>
  <c r="AA4790" i="28" s="1"/>
  <c r="AB4790" i="28" s="1"/>
  <c r="W4790" i="28"/>
  <c r="X4790" i="28"/>
  <c r="Y4790" i="28"/>
  <c r="V4791" i="28"/>
  <c r="W4791" i="28"/>
  <c r="X4791" i="28"/>
  <c r="Y4791" i="28"/>
  <c r="V4792" i="28"/>
  <c r="AA4792" i="28" s="1"/>
  <c r="AB4792" i="28" s="1"/>
  <c r="W4792" i="28"/>
  <c r="X4792" i="28"/>
  <c r="Y4792" i="28"/>
  <c r="V4793" i="28"/>
  <c r="W4793" i="28"/>
  <c r="X4793" i="28"/>
  <c r="Y4793" i="28"/>
  <c r="V4794" i="28"/>
  <c r="W4794" i="28"/>
  <c r="X4794" i="28"/>
  <c r="Y4794" i="28"/>
  <c r="V4795" i="28"/>
  <c r="W4795" i="28"/>
  <c r="X4795" i="28"/>
  <c r="Y4795" i="28"/>
  <c r="V4796" i="28"/>
  <c r="AA4796" i="28" s="1"/>
  <c r="AB4796" i="28" s="1"/>
  <c r="W4796" i="28"/>
  <c r="X4796" i="28"/>
  <c r="Y4796" i="28"/>
  <c r="V4797" i="28"/>
  <c r="W4797" i="28"/>
  <c r="X4797" i="28"/>
  <c r="Y4797" i="28"/>
  <c r="V4798" i="28"/>
  <c r="W4798" i="28"/>
  <c r="X4798" i="28"/>
  <c r="Y4798" i="28"/>
  <c r="AA4798" i="28"/>
  <c r="AB4798" i="28" s="1"/>
  <c r="V4799" i="28"/>
  <c r="W4799" i="28"/>
  <c r="X4799" i="28"/>
  <c r="Y4799" i="28"/>
  <c r="V4800" i="28"/>
  <c r="W4800" i="28"/>
  <c r="X4800" i="28"/>
  <c r="Y4800" i="28"/>
  <c r="V4801" i="28"/>
  <c r="W4801" i="28"/>
  <c r="X4801" i="28"/>
  <c r="AA4801" i="28" s="1"/>
  <c r="AB4801" i="28" s="1"/>
  <c r="Y4801" i="28"/>
  <c r="V4802" i="28"/>
  <c r="W4802" i="28"/>
  <c r="X4802" i="28"/>
  <c r="Y4802" i="28"/>
  <c r="V4803" i="28"/>
  <c r="W4803" i="28"/>
  <c r="X4803" i="28"/>
  <c r="Y4803" i="28"/>
  <c r="V4804" i="28"/>
  <c r="W4804" i="28"/>
  <c r="X4804" i="28"/>
  <c r="Y4804" i="28"/>
  <c r="AA4804" i="28" s="1"/>
  <c r="AB4804" i="28" s="1"/>
  <c r="V4805" i="28"/>
  <c r="W4805" i="28"/>
  <c r="X4805" i="28"/>
  <c r="AA4805" i="28" s="1"/>
  <c r="AB4805" i="28" s="1"/>
  <c r="Y4805" i="28"/>
  <c r="V4806" i="28"/>
  <c r="W4806" i="28"/>
  <c r="X4806" i="28"/>
  <c r="Y4806" i="28"/>
  <c r="V4807" i="28"/>
  <c r="W4807" i="28"/>
  <c r="X4807" i="28"/>
  <c r="Y4807" i="28"/>
  <c r="V4808" i="28"/>
  <c r="W4808" i="28"/>
  <c r="X4808" i="28"/>
  <c r="Y4808" i="28"/>
  <c r="V4809" i="28"/>
  <c r="W4809" i="28"/>
  <c r="X4809" i="28"/>
  <c r="Y4809" i="28"/>
  <c r="AA4809" i="28" s="1"/>
  <c r="AB4809" i="28" s="1"/>
  <c r="V4810" i="28"/>
  <c r="W4810" i="28"/>
  <c r="X4810" i="28"/>
  <c r="Y4810" i="28"/>
  <c r="V4811" i="28"/>
  <c r="W4811" i="28"/>
  <c r="X4811" i="28"/>
  <c r="Y4811" i="28"/>
  <c r="V4812" i="28"/>
  <c r="W4812" i="28"/>
  <c r="X4812" i="28"/>
  <c r="Y4812" i="28"/>
  <c r="AA4812" i="28"/>
  <c r="AB4812" i="28" s="1"/>
  <c r="V4813" i="28"/>
  <c r="W4813" i="28"/>
  <c r="X4813" i="28"/>
  <c r="Y4813" i="28"/>
  <c r="AA4813" i="28" s="1"/>
  <c r="AB4813" i="28" s="1"/>
  <c r="V4814" i="28"/>
  <c r="AA4814" i="28" s="1"/>
  <c r="AB4814" i="28" s="1"/>
  <c r="W4814" i="28"/>
  <c r="X4814" i="28"/>
  <c r="Y4814" i="28"/>
  <c r="V4815" i="28"/>
  <c r="AA4815" i="28" s="1"/>
  <c r="AB4815" i="28" s="1"/>
  <c r="W4815" i="28"/>
  <c r="X4815" i="28"/>
  <c r="Y4815" i="28"/>
  <c r="V4816" i="28"/>
  <c r="AA4816" i="28" s="1"/>
  <c r="AB4816" i="28" s="1"/>
  <c r="W4816" i="28"/>
  <c r="X4816" i="28"/>
  <c r="Y4816" i="28"/>
  <c r="V4817" i="28"/>
  <c r="W4817" i="28"/>
  <c r="X4817" i="28"/>
  <c r="Y4817" i="28"/>
  <c r="V4818" i="28"/>
  <c r="W4818" i="28"/>
  <c r="X4818" i="28"/>
  <c r="Y4818" i="28"/>
  <c r="AA4818" i="28"/>
  <c r="AB4818" i="28" s="1"/>
  <c r="V4819" i="28"/>
  <c r="W4819" i="28"/>
  <c r="X4819" i="28"/>
  <c r="Y4819" i="28"/>
  <c r="V4820" i="28"/>
  <c r="W4820" i="28"/>
  <c r="X4820" i="28"/>
  <c r="Y4820" i="28"/>
  <c r="V4821" i="28"/>
  <c r="W4821" i="28"/>
  <c r="X4821" i="28"/>
  <c r="Y4821" i="28"/>
  <c r="AA4821" i="28" s="1"/>
  <c r="AB4821" i="28" s="1"/>
  <c r="V4822" i="28"/>
  <c r="W4822" i="28"/>
  <c r="X4822" i="28"/>
  <c r="Y4822" i="28"/>
  <c r="AA4822" i="28" s="1"/>
  <c r="AB4822" i="28" s="1"/>
  <c r="V4823" i="28"/>
  <c r="W4823" i="28"/>
  <c r="X4823" i="28"/>
  <c r="Y4823" i="28"/>
  <c r="V4824" i="28"/>
  <c r="W4824" i="28"/>
  <c r="X4824" i="28"/>
  <c r="Y4824" i="28"/>
  <c r="V4825" i="28"/>
  <c r="W4825" i="28"/>
  <c r="X4825" i="28"/>
  <c r="Y4825" i="28"/>
  <c r="AA4825" i="28"/>
  <c r="AB4825" i="28" s="1"/>
  <c r="V4826" i="28"/>
  <c r="W4826" i="28"/>
  <c r="X4826" i="28"/>
  <c r="Y4826" i="28"/>
  <c r="V4827" i="28"/>
  <c r="W4827" i="28"/>
  <c r="X4827" i="28"/>
  <c r="Y4827" i="28"/>
  <c r="V4828" i="28"/>
  <c r="W4828" i="28"/>
  <c r="X4828" i="28"/>
  <c r="Y4828" i="28"/>
  <c r="V4829" i="28"/>
  <c r="W4829" i="28"/>
  <c r="X4829" i="28"/>
  <c r="Y4829" i="28"/>
  <c r="AA4829" i="28" s="1"/>
  <c r="AB4829" i="28"/>
  <c r="V4830" i="28"/>
  <c r="W4830" i="28"/>
  <c r="X4830" i="28"/>
  <c r="Y4830" i="28"/>
  <c r="AA4830" i="28" s="1"/>
  <c r="AB4830" i="28" s="1"/>
  <c r="V4831" i="28"/>
  <c r="AA4831" i="28" s="1"/>
  <c r="AB4831" i="28" s="1"/>
  <c r="W4831" i="28"/>
  <c r="X4831" i="28"/>
  <c r="Y4831" i="28"/>
  <c r="V4832" i="28"/>
  <c r="W4832" i="28"/>
  <c r="X4832" i="28"/>
  <c r="Y4832" i="28"/>
  <c r="AA4832" i="28"/>
  <c r="AB4832" i="28" s="1"/>
  <c r="V4833" i="28"/>
  <c r="W4833" i="28"/>
  <c r="X4833" i="28"/>
  <c r="Y4833" i="28"/>
  <c r="AA4833" i="28" s="1"/>
  <c r="AB4833" i="28" s="1"/>
  <c r="V4834" i="28"/>
  <c r="W4834" i="28"/>
  <c r="X4834" i="28"/>
  <c r="Y4834" i="28"/>
  <c r="V4835" i="28"/>
  <c r="W4835" i="28"/>
  <c r="X4835" i="28"/>
  <c r="Y4835" i="28"/>
  <c r="V4836" i="28"/>
  <c r="W4836" i="28"/>
  <c r="X4836" i="28"/>
  <c r="Y4836" i="28"/>
  <c r="AA4836" i="28" s="1"/>
  <c r="AB4836" i="28" s="1"/>
  <c r="V4837" i="28"/>
  <c r="W4837" i="28"/>
  <c r="X4837" i="28"/>
  <c r="Y4837" i="28"/>
  <c r="AA4837" i="28" s="1"/>
  <c r="AB4837" i="28" s="1"/>
  <c r="V4838" i="28"/>
  <c r="AA4838" i="28" s="1"/>
  <c r="AB4838" i="28" s="1"/>
  <c r="W4838" i="28"/>
  <c r="X4838" i="28"/>
  <c r="Y4838" i="28"/>
  <c r="V4839" i="28"/>
  <c r="W4839" i="28"/>
  <c r="X4839" i="28"/>
  <c r="Y4839" i="28"/>
  <c r="V4840" i="28"/>
  <c r="AA4840" i="28" s="1"/>
  <c r="AB4840" i="28" s="1"/>
  <c r="W4840" i="28"/>
  <c r="X4840" i="28"/>
  <c r="Y4840" i="28"/>
  <c r="V4841" i="28"/>
  <c r="W4841" i="28"/>
  <c r="X4841" i="28"/>
  <c r="Y4841" i="28"/>
  <c r="V4842" i="28"/>
  <c r="W4842" i="28"/>
  <c r="X4842" i="28"/>
  <c r="Y4842" i="28"/>
  <c r="V4843" i="28"/>
  <c r="W4843" i="28"/>
  <c r="X4843" i="28"/>
  <c r="Y4843" i="28"/>
  <c r="V4844" i="28"/>
  <c r="W4844" i="28"/>
  <c r="X4844" i="28"/>
  <c r="Y4844" i="28"/>
  <c r="AA4844" i="28"/>
  <c r="AB4844" i="28" s="1"/>
  <c r="V4845" i="28"/>
  <c r="W4845" i="28"/>
  <c r="X4845" i="28"/>
  <c r="Y4845" i="28"/>
  <c r="V4846" i="28"/>
  <c r="W4846" i="28"/>
  <c r="X4846" i="28"/>
  <c r="Y4846" i="28"/>
  <c r="V4847" i="28"/>
  <c r="W4847" i="28"/>
  <c r="X4847" i="28"/>
  <c r="Y4847" i="28"/>
  <c r="AA4847" i="28" s="1"/>
  <c r="AB4847" i="28"/>
  <c r="V4848" i="28"/>
  <c r="W4848" i="28"/>
  <c r="X4848" i="28"/>
  <c r="Y4848" i="28"/>
  <c r="AA4848" i="28" s="1"/>
  <c r="AB4848" i="28" s="1"/>
  <c r="V4849" i="28"/>
  <c r="AA4849" i="28" s="1"/>
  <c r="AB4849" i="28" s="1"/>
  <c r="W4849" i="28"/>
  <c r="X4849" i="28"/>
  <c r="Y4849" i="28"/>
  <c r="V4850" i="28"/>
  <c r="AA4850" i="28" s="1"/>
  <c r="AB4850" i="28" s="1"/>
  <c r="W4850" i="28"/>
  <c r="X4850" i="28"/>
  <c r="Y4850" i="28"/>
  <c r="V4851" i="28"/>
  <c r="W4851" i="28"/>
  <c r="X4851" i="28"/>
  <c r="Y4851" i="28"/>
  <c r="AA4851" i="28"/>
  <c r="AB4851" i="28" s="1"/>
  <c r="V4852" i="28"/>
  <c r="W4852" i="28"/>
  <c r="X4852" i="28"/>
  <c r="Y4852" i="28"/>
  <c r="AA4852" i="28"/>
  <c r="AB4852" i="28" s="1"/>
  <c r="V4853" i="28"/>
  <c r="W4853" i="28"/>
  <c r="X4853" i="28"/>
  <c r="Y4853" i="28"/>
  <c r="V4854" i="28"/>
  <c r="W4854" i="28"/>
  <c r="X4854" i="28"/>
  <c r="Y4854" i="28"/>
  <c r="V4855" i="28"/>
  <c r="W4855" i="28"/>
  <c r="X4855" i="28"/>
  <c r="Y4855" i="28"/>
  <c r="AA4855" i="28" s="1"/>
  <c r="AB4855" i="28" s="1"/>
  <c r="V4856" i="28"/>
  <c r="W4856" i="28"/>
  <c r="X4856" i="28"/>
  <c r="AA4856" i="28" s="1"/>
  <c r="AB4856" i="28" s="1"/>
  <c r="Y4856" i="28"/>
  <c r="V4857" i="28"/>
  <c r="W4857" i="28"/>
  <c r="X4857" i="28"/>
  <c r="Y4857" i="28"/>
  <c r="V4858" i="28"/>
  <c r="W4858" i="28"/>
  <c r="X4858" i="28"/>
  <c r="Y4858" i="28"/>
  <c r="V4859" i="28"/>
  <c r="W4859" i="28"/>
  <c r="X4859" i="28"/>
  <c r="Y4859" i="28"/>
  <c r="V4860" i="28"/>
  <c r="W4860" i="28"/>
  <c r="X4860" i="28"/>
  <c r="Y4860" i="28"/>
  <c r="AA4860" i="28" s="1"/>
  <c r="AB4860" i="28" s="1"/>
  <c r="V4861" i="28"/>
  <c r="AA4861" i="28" s="1"/>
  <c r="AB4861" i="28" s="1"/>
  <c r="W4861" i="28"/>
  <c r="X4861" i="28"/>
  <c r="Y4861" i="28"/>
  <c r="V4862" i="28"/>
  <c r="AA4862" i="28" s="1"/>
  <c r="AB4862" i="28" s="1"/>
  <c r="W4862" i="28"/>
  <c r="X4862" i="28"/>
  <c r="Y4862" i="28"/>
  <c r="V4863" i="28"/>
  <c r="W4863" i="28"/>
  <c r="X4863" i="28"/>
  <c r="Y4863" i="28"/>
  <c r="V4864" i="28"/>
  <c r="W4864" i="28"/>
  <c r="X4864" i="28"/>
  <c r="Y4864" i="28"/>
  <c r="AA4864" i="28"/>
  <c r="AB4864" i="28" s="1"/>
  <c r="V4865" i="28"/>
  <c r="W4865" i="28"/>
  <c r="X4865" i="28"/>
  <c r="Y4865" i="28"/>
  <c r="V4866" i="28"/>
  <c r="W4866" i="28"/>
  <c r="X4866" i="28"/>
  <c r="Y4866" i="28"/>
  <c r="V4867" i="28"/>
  <c r="W4867" i="28"/>
  <c r="X4867" i="28"/>
  <c r="Y4867" i="28"/>
  <c r="V4868" i="28"/>
  <c r="W4868" i="28"/>
  <c r="X4868" i="28"/>
  <c r="Y4868" i="28"/>
  <c r="AA4868" i="28" s="1"/>
  <c r="AB4868" i="28" s="1"/>
  <c r="V4869" i="28"/>
  <c r="AA4869" i="28" s="1"/>
  <c r="AB4869" i="28" s="1"/>
  <c r="W4869" i="28"/>
  <c r="X4869" i="28"/>
  <c r="Y4869" i="28"/>
  <c r="V4870" i="28"/>
  <c r="AA4870" i="28" s="1"/>
  <c r="AB4870" i="28" s="1"/>
  <c r="W4870" i="28"/>
  <c r="X4870" i="28"/>
  <c r="Y4870" i="28"/>
  <c r="V4871" i="28"/>
  <c r="W4871" i="28"/>
  <c r="X4871" i="28"/>
  <c r="Y4871" i="28"/>
  <c r="V4872" i="28"/>
  <c r="W4872" i="28"/>
  <c r="X4872" i="28"/>
  <c r="Y4872" i="28"/>
  <c r="AA4872" i="28"/>
  <c r="AB4872" i="28" s="1"/>
  <c r="V4873" i="28"/>
  <c r="W4873" i="28"/>
  <c r="X4873" i="28"/>
  <c r="Y4873" i="28"/>
  <c r="V4874" i="28"/>
  <c r="W4874" i="28"/>
  <c r="X4874" i="28"/>
  <c r="Y4874" i="28"/>
  <c r="V4875" i="28"/>
  <c r="W4875" i="28"/>
  <c r="X4875" i="28"/>
  <c r="Y4875" i="28"/>
  <c r="V4876" i="28"/>
  <c r="W4876" i="28"/>
  <c r="X4876" i="28"/>
  <c r="Y4876" i="28"/>
  <c r="AA4876" i="28" s="1"/>
  <c r="AB4876" i="28" s="1"/>
  <c r="V4877" i="28"/>
  <c r="W4877" i="28"/>
  <c r="X4877" i="28"/>
  <c r="Y4877" i="28"/>
  <c r="V4878" i="28"/>
  <c r="W4878" i="28"/>
  <c r="X4878" i="28"/>
  <c r="Y4878" i="28"/>
  <c r="V4879" i="28"/>
  <c r="W4879" i="28"/>
  <c r="X4879" i="28"/>
  <c r="AA4879" i="28" s="1"/>
  <c r="AB4879" i="28" s="1"/>
  <c r="Y4879" i="28"/>
  <c r="V4880" i="28"/>
  <c r="W4880" i="28"/>
  <c r="X4880" i="28"/>
  <c r="AA4880" i="28" s="1"/>
  <c r="AB4880" i="28" s="1"/>
  <c r="Y4880" i="28"/>
  <c r="V4881" i="28"/>
  <c r="W4881" i="28"/>
  <c r="X4881" i="28"/>
  <c r="Y4881" i="28"/>
  <c r="V4882" i="28"/>
  <c r="W4882" i="28"/>
  <c r="X4882" i="28"/>
  <c r="Y4882" i="28"/>
  <c r="V4883" i="28"/>
  <c r="W4883" i="28"/>
  <c r="X4883" i="28"/>
  <c r="Y4883" i="28"/>
  <c r="V4884" i="28"/>
  <c r="W4884" i="28"/>
  <c r="X4884" i="28"/>
  <c r="Y4884" i="28"/>
  <c r="AA4884" i="28" s="1"/>
  <c r="AB4884" i="28" s="1"/>
  <c r="V4885" i="28"/>
  <c r="W4885" i="28"/>
  <c r="X4885" i="28"/>
  <c r="Y4885" i="28"/>
  <c r="V4886" i="28"/>
  <c r="W4886" i="28"/>
  <c r="X4886" i="28"/>
  <c r="Y4886" i="28"/>
  <c r="V4887" i="28"/>
  <c r="W4887" i="28"/>
  <c r="X4887" i="28"/>
  <c r="AA4887" i="28" s="1"/>
  <c r="AB4887" i="28" s="1"/>
  <c r="Y4887" i="28"/>
  <c r="V4888" i="28"/>
  <c r="W4888" i="28"/>
  <c r="X4888" i="28"/>
  <c r="AA4888" i="28" s="1"/>
  <c r="AB4888" i="28" s="1"/>
  <c r="Y4888" i="28"/>
  <c r="V4889" i="28"/>
  <c r="W4889" i="28"/>
  <c r="X4889" i="28"/>
  <c r="Y4889" i="28"/>
  <c r="V4890" i="28"/>
  <c r="W4890" i="28"/>
  <c r="X4890" i="28"/>
  <c r="Y4890" i="28"/>
  <c r="V4891" i="28"/>
  <c r="W4891" i="28"/>
  <c r="X4891" i="28"/>
  <c r="Y4891" i="28"/>
  <c r="V4892" i="28"/>
  <c r="W4892" i="28"/>
  <c r="X4892" i="28"/>
  <c r="Y4892" i="28"/>
  <c r="AA4892" i="28" s="1"/>
  <c r="AB4892" i="28" s="1"/>
  <c r="V4893" i="28"/>
  <c r="AA4893" i="28" s="1"/>
  <c r="AB4893" i="28" s="1"/>
  <c r="W4893" i="28"/>
  <c r="X4893" i="28"/>
  <c r="Y4893" i="28"/>
  <c r="V4894" i="28"/>
  <c r="AA4894" i="28" s="1"/>
  <c r="AB4894" i="28" s="1"/>
  <c r="W4894" i="28"/>
  <c r="X4894" i="28"/>
  <c r="Y4894" i="28"/>
  <c r="V4895" i="28"/>
  <c r="W4895" i="28"/>
  <c r="X4895" i="28"/>
  <c r="Y4895" i="28"/>
  <c r="V4896" i="28"/>
  <c r="W4896" i="28"/>
  <c r="X4896" i="28"/>
  <c r="Y4896" i="28"/>
  <c r="AA4896" i="28"/>
  <c r="AB4896" i="28" s="1"/>
  <c r="V4897" i="28"/>
  <c r="W4897" i="28"/>
  <c r="X4897" i="28"/>
  <c r="Y4897" i="28"/>
  <c r="V4898" i="28"/>
  <c r="W4898" i="28"/>
  <c r="X4898" i="28"/>
  <c r="Y4898" i="28"/>
  <c r="V4899" i="28"/>
  <c r="W4899" i="28"/>
  <c r="X4899" i="28"/>
  <c r="Y4899" i="28"/>
  <c r="V4900" i="28"/>
  <c r="W4900" i="28"/>
  <c r="X4900" i="28"/>
  <c r="Y4900" i="28"/>
  <c r="AA4900" i="28" s="1"/>
  <c r="AB4900" i="28" s="1"/>
  <c r="V4901" i="28"/>
  <c r="AA4901" i="28" s="1"/>
  <c r="AB4901" i="28" s="1"/>
  <c r="W4901" i="28"/>
  <c r="X4901" i="28"/>
  <c r="Y4901" i="28"/>
  <c r="V4902" i="28"/>
  <c r="AA4902" i="28" s="1"/>
  <c r="AB4902" i="28" s="1"/>
  <c r="W4902" i="28"/>
  <c r="X4902" i="28"/>
  <c r="Y4902" i="28"/>
  <c r="V4903" i="28"/>
  <c r="W4903" i="28"/>
  <c r="X4903" i="28"/>
  <c r="Y4903" i="28"/>
  <c r="V4904" i="28"/>
  <c r="W4904" i="28"/>
  <c r="X4904" i="28"/>
  <c r="Y4904" i="28"/>
  <c r="AA4904" i="28"/>
  <c r="AB4904" i="28" s="1"/>
  <c r="V4905" i="28"/>
  <c r="W4905" i="28"/>
  <c r="X4905" i="28"/>
  <c r="Y4905" i="28"/>
  <c r="V4906" i="28"/>
  <c r="W4906" i="28"/>
  <c r="X4906" i="28"/>
  <c r="Y4906" i="28"/>
  <c r="V4907" i="28"/>
  <c r="W4907" i="28"/>
  <c r="X4907" i="28"/>
  <c r="Y4907" i="28"/>
  <c r="V4908" i="28"/>
  <c r="W4908" i="28"/>
  <c r="X4908" i="28"/>
  <c r="Y4908" i="28"/>
  <c r="AA4908" i="28" s="1"/>
  <c r="AB4908" i="28" s="1"/>
  <c r="V4909" i="28"/>
  <c r="W4909" i="28"/>
  <c r="X4909" i="28"/>
  <c r="Y4909" i="28"/>
  <c r="V4910" i="28"/>
  <c r="W4910" i="28"/>
  <c r="X4910" i="28"/>
  <c r="Y4910" i="28"/>
  <c r="V4911" i="28"/>
  <c r="W4911" i="28"/>
  <c r="X4911" i="28"/>
  <c r="AA4911" i="28" s="1"/>
  <c r="AB4911" i="28" s="1"/>
  <c r="Y4911" i="28"/>
  <c r="V4912" i="28"/>
  <c r="W4912" i="28"/>
  <c r="X4912" i="28"/>
  <c r="AA4912" i="28" s="1"/>
  <c r="AB4912" i="28" s="1"/>
  <c r="Y4912" i="28"/>
  <c r="V4913" i="28"/>
  <c r="W4913" i="28"/>
  <c r="X4913" i="28"/>
  <c r="Y4913" i="28"/>
  <c r="V4914" i="28"/>
  <c r="W4914" i="28"/>
  <c r="X4914" i="28"/>
  <c r="Y4914" i="28"/>
  <c r="V4915" i="28"/>
  <c r="W4915" i="28"/>
  <c r="X4915" i="28"/>
  <c r="Y4915" i="28"/>
  <c r="V4916" i="28"/>
  <c r="W4916" i="28"/>
  <c r="X4916" i="28"/>
  <c r="Y4916" i="28"/>
  <c r="AA4916" i="28" s="1"/>
  <c r="AB4916" i="28" s="1"/>
  <c r="V4917" i="28"/>
  <c r="W4917" i="28"/>
  <c r="X4917" i="28"/>
  <c r="Y4917" i="28"/>
  <c r="V4918" i="28"/>
  <c r="W4918" i="28"/>
  <c r="X4918" i="28"/>
  <c r="Y4918" i="28"/>
  <c r="V4919" i="28"/>
  <c r="W4919" i="28"/>
  <c r="X4919" i="28"/>
  <c r="AA4919" i="28" s="1"/>
  <c r="AB4919" i="28" s="1"/>
  <c r="Y4919" i="28"/>
  <c r="V4920" i="28"/>
  <c r="W4920" i="28"/>
  <c r="X4920" i="28"/>
  <c r="AA4920" i="28" s="1"/>
  <c r="AB4920" i="28" s="1"/>
  <c r="Y4920" i="28"/>
  <c r="V4921" i="28"/>
  <c r="W4921" i="28"/>
  <c r="X4921" i="28"/>
  <c r="Y4921" i="28"/>
  <c r="V4922" i="28"/>
  <c r="W4922" i="28"/>
  <c r="X4922" i="28"/>
  <c r="Y4922" i="28"/>
  <c r="V4923" i="28"/>
  <c r="W4923" i="28"/>
  <c r="X4923" i="28"/>
  <c r="Y4923" i="28"/>
  <c r="V4924" i="28"/>
  <c r="W4924" i="28"/>
  <c r="X4924" i="28"/>
  <c r="Y4924" i="28"/>
  <c r="AA4924" i="28" s="1"/>
  <c r="AB4924" i="28" s="1"/>
  <c r="V4925" i="28"/>
  <c r="AA4925" i="28" s="1"/>
  <c r="AB4925" i="28" s="1"/>
  <c r="W4925" i="28"/>
  <c r="X4925" i="28"/>
  <c r="Y4925" i="28"/>
  <c r="V4926" i="28"/>
  <c r="AA4926" i="28" s="1"/>
  <c r="AB4926" i="28" s="1"/>
  <c r="W4926" i="28"/>
  <c r="X4926" i="28"/>
  <c r="Y4926" i="28"/>
  <c r="V4927" i="28"/>
  <c r="W4927" i="28"/>
  <c r="X4927" i="28"/>
  <c r="Y4927" i="28"/>
  <c r="V4928" i="28"/>
  <c r="W4928" i="28"/>
  <c r="X4928" i="28"/>
  <c r="Y4928" i="28"/>
  <c r="AA4928" i="28"/>
  <c r="AB4928" i="28" s="1"/>
  <c r="V4929" i="28"/>
  <c r="W4929" i="28"/>
  <c r="X4929" i="28"/>
  <c r="Y4929" i="28"/>
  <c r="V4930" i="28"/>
  <c r="W4930" i="28"/>
  <c r="X4930" i="28"/>
  <c r="Y4930" i="28"/>
  <c r="V4931" i="28"/>
  <c r="W4931" i="28"/>
  <c r="X4931" i="28"/>
  <c r="Y4931" i="28"/>
  <c r="V4932" i="28"/>
  <c r="W4932" i="28"/>
  <c r="X4932" i="28"/>
  <c r="Y4932" i="28"/>
  <c r="AA4932" i="28" s="1"/>
  <c r="AB4932" i="28" s="1"/>
  <c r="V4933" i="28"/>
  <c r="AA4933" i="28" s="1"/>
  <c r="AB4933" i="28" s="1"/>
  <c r="W4933" i="28"/>
  <c r="X4933" i="28"/>
  <c r="Y4933" i="28"/>
  <c r="V4934" i="28"/>
  <c r="AA4934" i="28" s="1"/>
  <c r="AB4934" i="28" s="1"/>
  <c r="W4934" i="28"/>
  <c r="X4934" i="28"/>
  <c r="Y4934" i="28"/>
  <c r="V4935" i="28"/>
  <c r="W4935" i="28"/>
  <c r="X4935" i="28"/>
  <c r="Y4935" i="28"/>
  <c r="V4936" i="28"/>
  <c r="W4936" i="28"/>
  <c r="X4936" i="28"/>
  <c r="Y4936" i="28"/>
  <c r="AA4936" i="28"/>
  <c r="AB4936" i="28" s="1"/>
  <c r="V4937" i="28"/>
  <c r="W4937" i="28"/>
  <c r="X4937" i="28"/>
  <c r="Y4937" i="28"/>
  <c r="V4938" i="28"/>
  <c r="W4938" i="28"/>
  <c r="X4938" i="28"/>
  <c r="Y4938" i="28"/>
  <c r="V4939" i="28"/>
  <c r="W4939" i="28"/>
  <c r="X4939" i="28"/>
  <c r="Y4939" i="28"/>
  <c r="V4940" i="28"/>
  <c r="W4940" i="28"/>
  <c r="X4940" i="28"/>
  <c r="Y4940" i="28"/>
  <c r="AA4940" i="28" s="1"/>
  <c r="AB4940" i="28" s="1"/>
  <c r="V4941" i="28"/>
  <c r="W4941" i="28"/>
  <c r="X4941" i="28"/>
  <c r="Y4941" i="28"/>
  <c r="V4942" i="28"/>
  <c r="W4942" i="28"/>
  <c r="X4942" i="28"/>
  <c r="Y4942" i="28"/>
  <c r="V4943" i="28"/>
  <c r="W4943" i="28"/>
  <c r="X4943" i="28"/>
  <c r="AA4943" i="28" s="1"/>
  <c r="AB4943" i="28" s="1"/>
  <c r="Y4943" i="28"/>
  <c r="V4944" i="28"/>
  <c r="W4944" i="28"/>
  <c r="X4944" i="28"/>
  <c r="AA4944" i="28" s="1"/>
  <c r="AB4944" i="28" s="1"/>
  <c r="Y4944" i="28"/>
  <c r="V4945" i="28"/>
  <c r="W4945" i="28"/>
  <c r="X4945" i="28"/>
  <c r="Y4945" i="28"/>
  <c r="V4946" i="28"/>
  <c r="W4946" i="28"/>
  <c r="X4946" i="28"/>
  <c r="Y4946" i="28"/>
  <c r="V4947" i="28"/>
  <c r="W4947" i="28"/>
  <c r="X4947" i="28"/>
  <c r="Y4947" i="28"/>
  <c r="V4948" i="28"/>
  <c r="W4948" i="28"/>
  <c r="X4948" i="28"/>
  <c r="Y4948" i="28"/>
  <c r="AA4948" i="28" s="1"/>
  <c r="AB4948" i="28" s="1"/>
  <c r="V4949" i="28"/>
  <c r="W4949" i="28"/>
  <c r="X4949" i="28"/>
  <c r="Y4949" i="28"/>
  <c r="V4950" i="28"/>
  <c r="W4950" i="28"/>
  <c r="X4950" i="28"/>
  <c r="Y4950" i="28"/>
  <c r="V4951" i="28"/>
  <c r="W4951" i="28"/>
  <c r="X4951" i="28"/>
  <c r="AA4951" i="28" s="1"/>
  <c r="AB4951" i="28" s="1"/>
  <c r="Y4951" i="28"/>
  <c r="V4952" i="28"/>
  <c r="W4952" i="28"/>
  <c r="X4952" i="28"/>
  <c r="AA4952" i="28" s="1"/>
  <c r="AB4952" i="28" s="1"/>
  <c r="Y4952" i="28"/>
  <c r="V4953" i="28"/>
  <c r="W4953" i="28"/>
  <c r="X4953" i="28"/>
  <c r="Y4953" i="28"/>
  <c r="V4954" i="28"/>
  <c r="W4954" i="28"/>
  <c r="X4954" i="28"/>
  <c r="Y4954" i="28"/>
  <c r="V4955" i="28"/>
  <c r="W4955" i="28"/>
  <c r="X4955" i="28"/>
  <c r="Y4955" i="28"/>
  <c r="V4956" i="28"/>
  <c r="W4956" i="28"/>
  <c r="X4956" i="28"/>
  <c r="Y4956" i="28"/>
  <c r="AA4956" i="28" s="1"/>
  <c r="AB4956" i="28" s="1"/>
  <c r="V4957" i="28"/>
  <c r="AA4957" i="28" s="1"/>
  <c r="AB4957" i="28" s="1"/>
  <c r="W4957" i="28"/>
  <c r="X4957" i="28"/>
  <c r="Y4957" i="28"/>
  <c r="V4958" i="28"/>
  <c r="AA4958" i="28" s="1"/>
  <c r="AB4958" i="28" s="1"/>
  <c r="W4958" i="28"/>
  <c r="X4958" i="28"/>
  <c r="Y4958" i="28"/>
  <c r="V4959" i="28"/>
  <c r="W4959" i="28"/>
  <c r="X4959" i="28"/>
  <c r="Y4959" i="28"/>
  <c r="V4960" i="28"/>
  <c r="W4960" i="28"/>
  <c r="X4960" i="28"/>
  <c r="Y4960" i="28"/>
  <c r="AA4960" i="28"/>
  <c r="AB4960" i="28" s="1"/>
  <c r="V4961" i="28"/>
  <c r="W4961" i="28"/>
  <c r="X4961" i="28"/>
  <c r="Y4961" i="28"/>
  <c r="V4962" i="28"/>
  <c r="AA4962" i="28" s="1"/>
  <c r="AB4962" i="28" s="1"/>
  <c r="W4962" i="28"/>
  <c r="X4962" i="28"/>
  <c r="Y4962" i="28"/>
  <c r="V4963" i="28"/>
  <c r="W4963" i="28"/>
  <c r="X4963" i="28"/>
  <c r="Y4963" i="28"/>
  <c r="V4964" i="28"/>
  <c r="W4964" i="28"/>
  <c r="X4964" i="28"/>
  <c r="Y4964" i="28"/>
  <c r="AA4964" i="28"/>
  <c r="AB4964" i="28" s="1"/>
  <c r="V4965" i="28"/>
  <c r="W4965" i="28"/>
  <c r="X4965" i="28"/>
  <c r="Y4965" i="28"/>
  <c r="V4966" i="28"/>
  <c r="W4966" i="28"/>
  <c r="X4966" i="28"/>
  <c r="Y4966" i="28"/>
  <c r="V4967" i="28"/>
  <c r="W4967" i="28"/>
  <c r="X4967" i="28"/>
  <c r="Y4967" i="28"/>
  <c r="V4968" i="28"/>
  <c r="W4968" i="28"/>
  <c r="X4968" i="28"/>
  <c r="Y4968" i="28"/>
  <c r="AA4968" i="28" s="1"/>
  <c r="AB4968" i="28" s="1"/>
  <c r="V4969" i="28"/>
  <c r="W4969" i="28"/>
  <c r="X4969" i="28"/>
  <c r="Y4969" i="28"/>
  <c r="V4970" i="28"/>
  <c r="W4970" i="28"/>
  <c r="X4970" i="28"/>
  <c r="Y4970" i="28"/>
  <c r="V4971" i="28"/>
  <c r="W4971" i="28"/>
  <c r="X4971" i="28"/>
  <c r="AA4971" i="28" s="1"/>
  <c r="AB4971" i="28" s="1"/>
  <c r="Y4971" i="28"/>
  <c r="V4972" i="28"/>
  <c r="W4972" i="28"/>
  <c r="X4972" i="28"/>
  <c r="AA4972" i="28" s="1"/>
  <c r="AB4972" i="28" s="1"/>
  <c r="Y4972" i="28"/>
  <c r="V4973" i="28"/>
  <c r="AA4973" i="28" s="1"/>
  <c r="AB4973" i="28" s="1"/>
  <c r="W4973" i="28"/>
  <c r="X4973" i="28"/>
  <c r="Y4973" i="28"/>
  <c r="V4974" i="28"/>
  <c r="AA4974" i="28" s="1"/>
  <c r="AB4974" i="28" s="1"/>
  <c r="W4974" i="28"/>
  <c r="X4974" i="28"/>
  <c r="Y4974" i="28"/>
  <c r="V4975" i="28"/>
  <c r="W4975" i="28"/>
  <c r="X4975" i="28"/>
  <c r="Y4975" i="28"/>
  <c r="V4976" i="28"/>
  <c r="W4976" i="28"/>
  <c r="X4976" i="28"/>
  <c r="Y4976" i="28"/>
  <c r="AA4976" i="28"/>
  <c r="AB4976" i="28" s="1"/>
  <c r="V4977" i="28"/>
  <c r="AA4977" i="28" s="1"/>
  <c r="AB4977" i="28" s="1"/>
  <c r="W4977" i="28"/>
  <c r="X4977" i="28"/>
  <c r="Y4977" i="28"/>
  <c r="V4978" i="28"/>
  <c r="AA4978" i="28" s="1"/>
  <c r="AB4978" i="28" s="1"/>
  <c r="W4978" i="28"/>
  <c r="X4978" i="28"/>
  <c r="Y4978" i="28"/>
  <c r="V4979" i="28"/>
  <c r="W4979" i="28"/>
  <c r="X4979" i="28"/>
  <c r="Y4979" i="28"/>
  <c r="AA4979" i="28"/>
  <c r="AB4979" i="28" s="1"/>
  <c r="V4980" i="28"/>
  <c r="W4980" i="28"/>
  <c r="X4980" i="28"/>
  <c r="Y4980" i="28"/>
  <c r="AA4980" i="28"/>
  <c r="AB4980" i="28" s="1"/>
  <c r="V4981" i="28"/>
  <c r="AA4981" i="28" s="1"/>
  <c r="AB4981" i="28" s="1"/>
  <c r="W4981" i="28"/>
  <c r="X4981" i="28"/>
  <c r="Y4981" i="28"/>
  <c r="V4982" i="28"/>
  <c r="AA4982" i="28" s="1"/>
  <c r="AB4982" i="28" s="1"/>
  <c r="W4982" i="28"/>
  <c r="X4982" i="28"/>
  <c r="Y4982" i="28"/>
  <c r="V4983" i="28"/>
  <c r="W4983" i="28"/>
  <c r="X4983" i="28"/>
  <c r="Y4983" i="28"/>
  <c r="AA4983" i="28"/>
  <c r="AB4983" i="28" s="1"/>
  <c r="V4984" i="28"/>
  <c r="W4984" i="28"/>
  <c r="X4984" i="28"/>
  <c r="Y4984" i="28"/>
  <c r="AA4984" i="28"/>
  <c r="AB4984" i="28" s="1"/>
  <c r="V4985" i="28"/>
  <c r="W4985" i="28"/>
  <c r="X4985" i="28"/>
  <c r="Y4985" i="28"/>
  <c r="V4986" i="28"/>
  <c r="W4986" i="28"/>
  <c r="X4986" i="28"/>
  <c r="Y4986" i="28"/>
  <c r="V4987" i="28"/>
  <c r="W4987" i="28"/>
  <c r="X4987" i="28"/>
  <c r="Y4987" i="28"/>
  <c r="AA4987" i="28" s="1"/>
  <c r="AB4987" i="28" s="1"/>
  <c r="V4988" i="28"/>
  <c r="W4988" i="28"/>
  <c r="X4988" i="28"/>
  <c r="Y4988" i="28"/>
  <c r="AA4988" i="28"/>
  <c r="AB4988" i="28" s="1"/>
  <c r="V4989" i="28"/>
  <c r="AA4989" i="28" s="1"/>
  <c r="AB4989" i="28" s="1"/>
  <c r="W4989" i="28"/>
  <c r="X4989" i="28"/>
  <c r="Y4989" i="28"/>
  <c r="V4990" i="28"/>
  <c r="AA4990" i="28" s="1"/>
  <c r="AB4990" i="28" s="1"/>
  <c r="W4990" i="28"/>
  <c r="X4990" i="28"/>
  <c r="Y4990" i="28"/>
  <c r="V4991" i="28"/>
  <c r="W4991" i="28"/>
  <c r="X4991" i="28"/>
  <c r="Y4991" i="28"/>
  <c r="AA4991" i="28"/>
  <c r="AB4991" i="28" s="1"/>
  <c r="V4992" i="28"/>
  <c r="W4992" i="28"/>
  <c r="X4992" i="28"/>
  <c r="Y4992" i="28"/>
  <c r="AA4992" i="28"/>
  <c r="AB4992" i="28" s="1"/>
  <c r="V4993" i="28"/>
  <c r="AA4993" i="28" s="1"/>
  <c r="AB4993" i="28" s="1"/>
  <c r="W4993" i="28"/>
  <c r="X4993" i="28"/>
  <c r="Y4993" i="28"/>
  <c r="V4994" i="28"/>
  <c r="AA4994" i="28" s="1"/>
  <c r="AB4994" i="28" s="1"/>
  <c r="W4994" i="28"/>
  <c r="X4994" i="28"/>
  <c r="Y4994" i="28"/>
  <c r="V4995" i="28"/>
  <c r="W4995" i="28"/>
  <c r="X4995" i="28"/>
  <c r="Y4995" i="28"/>
  <c r="AA4995" i="28"/>
  <c r="AB4995" i="28"/>
  <c r="V4996" i="28"/>
  <c r="W4996" i="28"/>
  <c r="X4996" i="28"/>
  <c r="Y4996" i="28"/>
  <c r="AA4996" i="28" s="1"/>
  <c r="AB4996" i="28" s="1"/>
  <c r="V4997" i="28"/>
  <c r="AA4997" i="28" s="1"/>
  <c r="AB4997" i="28" s="1"/>
  <c r="W4997" i="28"/>
  <c r="X4997" i="28"/>
  <c r="Y4997" i="28"/>
  <c r="V4998" i="28"/>
  <c r="AA4998" i="28" s="1"/>
  <c r="AB4998" i="28" s="1"/>
  <c r="W4998" i="28"/>
  <c r="X4998" i="28"/>
  <c r="Y4998" i="28"/>
  <c r="V4999" i="28"/>
  <c r="W4999" i="28"/>
  <c r="X4999" i="28"/>
  <c r="Y4999" i="28"/>
  <c r="AA4999" i="28"/>
  <c r="AB4999" i="28" s="1"/>
  <c r="V5000" i="28"/>
  <c r="W5000" i="28"/>
  <c r="X5000" i="28"/>
  <c r="Y5000" i="28"/>
  <c r="AA5000" i="28"/>
  <c r="AB5000" i="28" s="1"/>
  <c r="V5001" i="28"/>
  <c r="AA5001" i="28" s="1"/>
  <c r="AB5001" i="28" s="1"/>
  <c r="W5001" i="28"/>
  <c r="X5001" i="28"/>
  <c r="Y5001" i="28"/>
  <c r="V5002" i="28"/>
  <c r="AA5002" i="28" s="1"/>
  <c r="AB5002" i="28" s="1"/>
  <c r="W5002" i="28"/>
  <c r="X5002" i="28"/>
  <c r="Y5002" i="28"/>
  <c r="V5003" i="28"/>
  <c r="W5003" i="28"/>
  <c r="X5003" i="28"/>
  <c r="Y5003" i="28"/>
  <c r="AA5003" i="28"/>
  <c r="AB5003" i="28" s="1"/>
  <c r="V5004" i="28"/>
  <c r="W5004" i="28"/>
  <c r="X5004" i="28"/>
  <c r="Y5004" i="28"/>
  <c r="AA5004" i="28" s="1"/>
  <c r="AB5004" i="28" s="1"/>
  <c r="V5005" i="28"/>
  <c r="AA5005" i="28" s="1"/>
  <c r="AB5005" i="28" s="1"/>
  <c r="W5005" i="28"/>
  <c r="X5005" i="28"/>
  <c r="Y5005" i="28"/>
  <c r="V5006" i="28"/>
  <c r="AA5006" i="28" s="1"/>
  <c r="AB5006" i="28" s="1"/>
  <c r="W5006" i="28"/>
  <c r="X5006" i="28"/>
  <c r="Y5006" i="28"/>
  <c r="V5007" i="28"/>
  <c r="W5007" i="28"/>
  <c r="X5007" i="28"/>
  <c r="Y5007" i="28"/>
  <c r="AA5007" i="28"/>
  <c r="AB5007" i="28" s="1"/>
  <c r="V5008" i="28"/>
  <c r="W5008" i="28"/>
  <c r="X5008" i="28"/>
  <c r="Y5008" i="28"/>
  <c r="AA5008" i="28"/>
  <c r="AB5008" i="28" s="1"/>
  <c r="V5009" i="28"/>
  <c r="AA5009" i="28" s="1"/>
  <c r="AB5009" i="28" s="1"/>
  <c r="W5009" i="28"/>
  <c r="X5009" i="28"/>
  <c r="Y5009" i="28"/>
  <c r="V5010" i="28"/>
  <c r="AA5010" i="28" s="1"/>
  <c r="AB5010" i="28" s="1"/>
  <c r="W5010" i="28"/>
  <c r="X5010" i="28"/>
  <c r="Y5010" i="28"/>
  <c r="V5011" i="28"/>
  <c r="W5011" i="28"/>
  <c r="X5011" i="28"/>
  <c r="Y5011" i="28"/>
  <c r="AA5011" i="28"/>
  <c r="AB5011" i="28" s="1"/>
  <c r="V5012" i="28"/>
  <c r="W5012" i="28"/>
  <c r="X5012" i="28"/>
  <c r="Y5012" i="28"/>
  <c r="AA5012" i="28"/>
  <c r="AB5012" i="28" s="1"/>
  <c r="V5013" i="28"/>
  <c r="AA5013" i="28" s="1"/>
  <c r="AB5013" i="28" s="1"/>
  <c r="W5013" i="28"/>
  <c r="X5013" i="28"/>
  <c r="Y5013" i="28"/>
  <c r="V5014" i="28"/>
  <c r="AA5014" i="28" s="1"/>
  <c r="AB5014" i="28" s="1"/>
  <c r="W5014" i="28"/>
  <c r="X5014" i="28"/>
  <c r="Y5014" i="28"/>
  <c r="V5015" i="28"/>
  <c r="W5015" i="28"/>
  <c r="X5015" i="28"/>
  <c r="Y5015" i="28"/>
  <c r="AA5015" i="28"/>
  <c r="AB5015" i="28" s="1"/>
  <c r="V5016" i="28"/>
  <c r="W5016" i="28"/>
  <c r="X5016" i="28"/>
  <c r="Y5016" i="28"/>
  <c r="AA5016" i="28"/>
  <c r="AB5016" i="28" s="1"/>
  <c r="V5017" i="28"/>
  <c r="W5017" i="28"/>
  <c r="X5017" i="28"/>
  <c r="Y5017" i="28"/>
  <c r="V5018" i="28"/>
  <c r="W5018" i="28"/>
  <c r="X5018" i="28"/>
  <c r="Y5018" i="28"/>
  <c r="V5019" i="28"/>
  <c r="W5019" i="28"/>
  <c r="X5019" i="28"/>
  <c r="Y5019" i="28"/>
  <c r="AA5019" i="28" s="1"/>
  <c r="AB5019" i="28" s="1"/>
  <c r="V5020" i="28"/>
  <c r="W5020" i="28"/>
  <c r="X5020" i="28"/>
  <c r="Y5020" i="28"/>
  <c r="AA5020" i="28"/>
  <c r="AB5020" i="28" s="1"/>
  <c r="V5021" i="28"/>
  <c r="AA5021" i="28" s="1"/>
  <c r="AB5021" i="28" s="1"/>
  <c r="W5021" i="28"/>
  <c r="X5021" i="28"/>
  <c r="Y5021" i="28"/>
  <c r="V5022" i="28"/>
  <c r="AA5022" i="28" s="1"/>
  <c r="AB5022" i="28" s="1"/>
  <c r="W5022" i="28"/>
  <c r="X5022" i="28"/>
  <c r="Y5022" i="28"/>
  <c r="V5023" i="28"/>
  <c r="W5023" i="28"/>
  <c r="X5023" i="28"/>
  <c r="Y5023" i="28"/>
  <c r="AA5023" i="28"/>
  <c r="AB5023" i="28" s="1"/>
  <c r="V5024" i="28"/>
  <c r="W5024" i="28"/>
  <c r="X5024" i="28"/>
  <c r="AA5024" i="28" s="1"/>
  <c r="AB5024" i="28" s="1"/>
  <c r="Y5024" i="28"/>
  <c r="V5025" i="28"/>
  <c r="AA5025" i="28" s="1"/>
  <c r="AB5025" i="28" s="1"/>
  <c r="W5025" i="28"/>
  <c r="X5025" i="28"/>
  <c r="Y5025" i="28"/>
  <c r="V5026" i="28"/>
  <c r="AA5026" i="28" s="1"/>
  <c r="AB5026" i="28" s="1"/>
  <c r="W5026" i="28"/>
  <c r="X5026" i="28"/>
  <c r="Y5026" i="28"/>
  <c r="V5027" i="28"/>
  <c r="W5027" i="28"/>
  <c r="X5027" i="28"/>
  <c r="Y5027" i="28"/>
  <c r="V5028" i="28"/>
  <c r="W5028" i="28"/>
  <c r="X5028" i="28"/>
  <c r="Y5028" i="28"/>
  <c r="AA5028" i="28"/>
  <c r="AB5028" i="28" s="1"/>
  <c r="V5029" i="28"/>
  <c r="AA5029" i="28" s="1"/>
  <c r="AB5029" i="28" s="1"/>
  <c r="W5029" i="28"/>
  <c r="X5029" i="28"/>
  <c r="Y5029" i="28"/>
  <c r="V5030" i="28"/>
  <c r="AA5030" i="28" s="1"/>
  <c r="AB5030" i="28" s="1"/>
  <c r="W5030" i="28"/>
  <c r="X5030" i="28"/>
  <c r="Y5030" i="28"/>
  <c r="V5031" i="28"/>
  <c r="W5031" i="28"/>
  <c r="X5031" i="28"/>
  <c r="Y5031" i="28"/>
  <c r="V5032" i="28"/>
  <c r="W5032" i="28"/>
  <c r="X5032" i="28"/>
  <c r="Y5032" i="28"/>
  <c r="AA5032" i="28"/>
  <c r="AB5032" i="28" s="1"/>
  <c r="V5033" i="28"/>
  <c r="W5033" i="28"/>
  <c r="X5033" i="28"/>
  <c r="Y5033" i="28"/>
  <c r="V5034" i="28"/>
  <c r="W5034" i="28"/>
  <c r="X5034" i="28"/>
  <c r="Y5034" i="28"/>
  <c r="V5035" i="28"/>
  <c r="W5035" i="28"/>
  <c r="X5035" i="28"/>
  <c r="Y5035" i="28"/>
  <c r="V5036" i="28"/>
  <c r="W5036" i="28"/>
  <c r="X5036" i="28"/>
  <c r="Y5036" i="28"/>
  <c r="AA5036" i="28" s="1"/>
  <c r="AB5036" i="28" s="1"/>
  <c r="V5037" i="28"/>
  <c r="W5037" i="28"/>
  <c r="X5037" i="28"/>
  <c r="Y5037" i="28"/>
  <c r="V5038" i="28"/>
  <c r="W5038" i="28"/>
  <c r="X5038" i="28"/>
  <c r="Y5038" i="28"/>
  <c r="V5039" i="28"/>
  <c r="W5039" i="28"/>
  <c r="X5039" i="28"/>
  <c r="AA5039" i="28" s="1"/>
  <c r="AB5039" i="28" s="1"/>
  <c r="Y5039" i="28"/>
  <c r="V5040" i="28"/>
  <c r="W5040" i="28"/>
  <c r="X5040" i="28"/>
  <c r="AA5040" i="28" s="1"/>
  <c r="AB5040" i="28" s="1"/>
  <c r="Y5040" i="28"/>
  <c r="V5041" i="28"/>
  <c r="AA5041" i="28" s="1"/>
  <c r="AB5041" i="28" s="1"/>
  <c r="W5041" i="28"/>
  <c r="X5041" i="28"/>
  <c r="Y5041" i="28"/>
  <c r="V5042" i="28"/>
  <c r="AA5042" i="28" s="1"/>
  <c r="AB5042" i="28" s="1"/>
  <c r="W5042" i="28"/>
  <c r="X5042" i="28"/>
  <c r="Y5042" i="28"/>
  <c r="V5043" i="28"/>
  <c r="W5043" i="28"/>
  <c r="X5043" i="28"/>
  <c r="Y5043" i="28"/>
  <c r="V5044" i="28"/>
  <c r="W5044" i="28"/>
  <c r="X5044" i="28"/>
  <c r="Y5044" i="28"/>
  <c r="AA5044" i="28"/>
  <c r="AB5044" i="28" s="1"/>
  <c r="V5045" i="28"/>
  <c r="AA5045" i="28" s="1"/>
  <c r="AB5045" i="28" s="1"/>
  <c r="W5045" i="28"/>
  <c r="X5045" i="28"/>
  <c r="Y5045" i="28"/>
  <c r="V5046" i="28"/>
  <c r="AA5046" i="28" s="1"/>
  <c r="AB5046" i="28" s="1"/>
  <c r="W5046" i="28"/>
  <c r="X5046" i="28"/>
  <c r="Y5046" i="28"/>
  <c r="V5047" i="28"/>
  <c r="W5047" i="28"/>
  <c r="X5047" i="28"/>
  <c r="Y5047" i="28"/>
  <c r="V5048" i="28"/>
  <c r="W5048" i="28"/>
  <c r="X5048" i="28"/>
  <c r="Y5048" i="28"/>
  <c r="AA5048" i="28"/>
  <c r="AB5048" i="28" s="1"/>
  <c r="V5049" i="28"/>
  <c r="W5049" i="28"/>
  <c r="X5049" i="28"/>
  <c r="Y5049" i="28"/>
  <c r="V5050" i="28"/>
  <c r="W5050" i="28"/>
  <c r="X5050" i="28"/>
  <c r="Y5050" i="28"/>
  <c r="V5051" i="28"/>
  <c r="W5051" i="28"/>
  <c r="X5051" i="28"/>
  <c r="Y5051" i="28"/>
  <c r="V5052" i="28"/>
  <c r="W5052" i="28"/>
  <c r="X5052" i="28"/>
  <c r="Y5052" i="28"/>
  <c r="AA5052" i="28" s="1"/>
  <c r="AB5052" i="28" s="1"/>
  <c r="V5053" i="28"/>
  <c r="W5053" i="28"/>
  <c r="X5053" i="28"/>
  <c r="Y5053" i="28"/>
  <c r="V5054" i="28"/>
  <c r="W5054" i="28"/>
  <c r="X5054" i="28"/>
  <c r="Y5054" i="28"/>
  <c r="V5055" i="28"/>
  <c r="W5055" i="28"/>
  <c r="X5055" i="28"/>
  <c r="AA5055" i="28" s="1"/>
  <c r="AB5055" i="28" s="1"/>
  <c r="Y5055" i="28"/>
  <c r="V5056" i="28"/>
  <c r="W5056" i="28"/>
  <c r="X5056" i="28"/>
  <c r="Y5056" i="28"/>
  <c r="AA5056" i="28" s="1"/>
  <c r="AB5056" i="28" s="1"/>
  <c r="V5057" i="28"/>
  <c r="AA5057" i="28" s="1"/>
  <c r="AB5057" i="28" s="1"/>
  <c r="W5057" i="28"/>
  <c r="X5057" i="28"/>
  <c r="Y5057" i="28"/>
  <c r="V5058" i="28"/>
  <c r="AA5058" i="28" s="1"/>
  <c r="AB5058" i="28" s="1"/>
  <c r="W5058" i="28"/>
  <c r="X5058" i="28"/>
  <c r="Y5058" i="28"/>
  <c r="V5059" i="28"/>
  <c r="W5059" i="28"/>
  <c r="X5059" i="28"/>
  <c r="Y5059" i="28"/>
  <c r="V5060" i="28"/>
  <c r="W5060" i="28"/>
  <c r="X5060" i="28"/>
  <c r="Y5060" i="28"/>
  <c r="AA5060" i="28"/>
  <c r="AB5060" i="28" s="1"/>
  <c r="V5061" i="28"/>
  <c r="AA5061" i="28" s="1"/>
  <c r="AB5061" i="28" s="1"/>
  <c r="W5061" i="28"/>
  <c r="X5061" i="28"/>
  <c r="Y5061" i="28"/>
  <c r="V5062" i="28"/>
  <c r="AA5062" i="28" s="1"/>
  <c r="AB5062" i="28" s="1"/>
  <c r="W5062" i="28"/>
  <c r="X5062" i="28"/>
  <c r="Y5062" i="28"/>
  <c r="V5063" i="28"/>
  <c r="W5063" i="28"/>
  <c r="X5063" i="28"/>
  <c r="Y5063" i="28"/>
  <c r="V5064" i="28"/>
  <c r="W5064" i="28"/>
  <c r="X5064" i="28"/>
  <c r="Y5064" i="28"/>
  <c r="AA5064" i="28"/>
  <c r="AB5064" i="28" s="1"/>
  <c r="V5065" i="28"/>
  <c r="W5065" i="28"/>
  <c r="X5065" i="28"/>
  <c r="Y5065" i="28"/>
  <c r="V5066" i="28"/>
  <c r="W5066" i="28"/>
  <c r="X5066" i="28"/>
  <c r="Y5066" i="28"/>
  <c r="V5067" i="28"/>
  <c r="W5067" i="28"/>
  <c r="X5067" i="28"/>
  <c r="Y5067" i="28"/>
  <c r="V5068" i="28"/>
  <c r="W5068" i="28"/>
  <c r="X5068" i="28"/>
  <c r="Y5068" i="28"/>
  <c r="AA5068" i="28" s="1"/>
  <c r="AB5068" i="28" s="1"/>
  <c r="V5069" i="28"/>
  <c r="W5069" i="28"/>
  <c r="X5069" i="28"/>
  <c r="Y5069" i="28"/>
  <c r="V5070" i="28"/>
  <c r="W5070" i="28"/>
  <c r="X5070" i="28"/>
  <c r="Y5070" i="28"/>
  <c r="V5071" i="28"/>
  <c r="W5071" i="28"/>
  <c r="X5071" i="28"/>
  <c r="AA5071" i="28" s="1"/>
  <c r="AB5071" i="28" s="1"/>
  <c r="Y5071" i="28"/>
  <c r="V5072" i="28"/>
  <c r="W5072" i="28"/>
  <c r="X5072" i="28"/>
  <c r="Y5072" i="28"/>
  <c r="V5073" i="28"/>
  <c r="AA5073" i="28" s="1"/>
  <c r="AB5073" i="28" s="1"/>
  <c r="W5073" i="28"/>
  <c r="X5073" i="28"/>
  <c r="Y5073" i="28"/>
  <c r="V5074" i="28"/>
  <c r="AA5074" i="28" s="1"/>
  <c r="AB5074" i="28" s="1"/>
  <c r="W5074" i="28"/>
  <c r="X5074" i="28"/>
  <c r="Y5074" i="28"/>
  <c r="V5075" i="28"/>
  <c r="W5075" i="28"/>
  <c r="X5075" i="28"/>
  <c r="Y5075" i="28"/>
  <c r="V5076" i="28"/>
  <c r="W5076" i="28"/>
  <c r="X5076" i="28"/>
  <c r="Y5076" i="28"/>
  <c r="AA5076" i="28"/>
  <c r="AB5076" i="28" s="1"/>
  <c r="V5077" i="28"/>
  <c r="AA5077" i="28" s="1"/>
  <c r="AB5077" i="28" s="1"/>
  <c r="W5077" i="28"/>
  <c r="X5077" i="28"/>
  <c r="Y5077" i="28"/>
  <c r="V5078" i="28"/>
  <c r="AA5078" i="28" s="1"/>
  <c r="AB5078" i="28" s="1"/>
  <c r="W5078" i="28"/>
  <c r="X5078" i="28"/>
  <c r="Y5078" i="28"/>
  <c r="V5079" i="28"/>
  <c r="W5079" i="28"/>
  <c r="X5079" i="28"/>
  <c r="Y5079" i="28"/>
  <c r="V5080" i="28"/>
  <c r="W5080" i="28"/>
  <c r="X5080" i="28"/>
  <c r="Y5080" i="28"/>
  <c r="AA5080" i="28"/>
  <c r="AB5080" i="28" s="1"/>
  <c r="V5081" i="28"/>
  <c r="W5081" i="28"/>
  <c r="X5081" i="28"/>
  <c r="Y5081" i="28"/>
  <c r="V5082" i="28"/>
  <c r="W5082" i="28"/>
  <c r="X5082" i="28"/>
  <c r="Y5082" i="28"/>
  <c r="V5083" i="28"/>
  <c r="W5083" i="28"/>
  <c r="X5083" i="28"/>
  <c r="Y5083" i="28"/>
  <c r="V5084" i="28"/>
  <c r="W5084" i="28"/>
  <c r="X5084" i="28"/>
  <c r="Y5084" i="28"/>
  <c r="AA5084" i="28" s="1"/>
  <c r="AB5084" i="28" s="1"/>
  <c r="V5085" i="28"/>
  <c r="W5085" i="28"/>
  <c r="X5085" i="28"/>
  <c r="Y5085" i="28"/>
  <c r="V5086" i="28"/>
  <c r="W5086" i="28"/>
  <c r="X5086" i="28"/>
  <c r="Y5086" i="28"/>
  <c r="V5087" i="28"/>
  <c r="W5087" i="28"/>
  <c r="X5087" i="28"/>
  <c r="AA5087" i="28" s="1"/>
  <c r="AB5087" i="28" s="1"/>
  <c r="Y5087" i="28"/>
  <c r="V5088" i="28"/>
  <c r="W5088" i="28"/>
  <c r="X5088" i="28"/>
  <c r="Y5088" i="28"/>
  <c r="AA5088" i="28" s="1"/>
  <c r="AB5088" i="28" s="1"/>
  <c r="V5089" i="28"/>
  <c r="AA5089" i="28" s="1"/>
  <c r="AB5089" i="28" s="1"/>
  <c r="W5089" i="28"/>
  <c r="X5089" i="28"/>
  <c r="Y5089" i="28"/>
  <c r="V5090" i="28"/>
  <c r="AA5090" i="28" s="1"/>
  <c r="AB5090" i="28" s="1"/>
  <c r="W5090" i="28"/>
  <c r="X5090" i="28"/>
  <c r="Y5090" i="28"/>
  <c r="V5091" i="28"/>
  <c r="W5091" i="28"/>
  <c r="X5091" i="28"/>
  <c r="Y5091" i="28"/>
  <c r="V5092" i="28"/>
  <c r="W5092" i="28"/>
  <c r="X5092" i="28"/>
  <c r="Y5092" i="28"/>
  <c r="AA5092" i="28"/>
  <c r="AB5092" i="28" s="1"/>
  <c r="V5093" i="28"/>
  <c r="AA5093" i="28" s="1"/>
  <c r="AB5093" i="28" s="1"/>
  <c r="W5093" i="28"/>
  <c r="X5093" i="28"/>
  <c r="Y5093" i="28"/>
  <c r="V5094" i="28"/>
  <c r="AA5094" i="28" s="1"/>
  <c r="AB5094" i="28" s="1"/>
  <c r="W5094" i="28"/>
  <c r="X5094" i="28"/>
  <c r="Y5094" i="28"/>
  <c r="V5095" i="28"/>
  <c r="W5095" i="28"/>
  <c r="X5095" i="28"/>
  <c r="Y5095" i="28"/>
  <c r="V5096" i="28"/>
  <c r="W5096" i="28"/>
  <c r="X5096" i="28"/>
  <c r="Y5096" i="28"/>
  <c r="AA5096" i="28"/>
  <c r="AB5096" i="28" s="1"/>
  <c r="V5097" i="28"/>
  <c r="W5097" i="28"/>
  <c r="X5097" i="28"/>
  <c r="Y5097" i="28"/>
  <c r="V5098" i="28"/>
  <c r="W5098" i="28"/>
  <c r="X5098" i="28"/>
  <c r="Y5098" i="28"/>
  <c r="V5099" i="28"/>
  <c r="W5099" i="28"/>
  <c r="X5099" i="28"/>
  <c r="Y5099" i="28"/>
  <c r="V5100" i="28"/>
  <c r="W5100" i="28"/>
  <c r="X5100" i="28"/>
  <c r="Y5100" i="28"/>
  <c r="AA5100" i="28" s="1"/>
  <c r="AB5100" i="28" s="1"/>
  <c r="V5101" i="28"/>
  <c r="W5101" i="28"/>
  <c r="X5101" i="28"/>
  <c r="Y5101" i="28"/>
  <c r="V5102" i="28"/>
  <c r="W5102" i="28"/>
  <c r="X5102" i="28"/>
  <c r="Y5102" i="28"/>
  <c r="V5103" i="28"/>
  <c r="W5103" i="28"/>
  <c r="X5103" i="28"/>
  <c r="AA5103" i="28" s="1"/>
  <c r="AB5103" i="28" s="1"/>
  <c r="Y5103" i="28"/>
  <c r="V5104" i="28"/>
  <c r="W5104" i="28"/>
  <c r="X5104" i="28"/>
  <c r="Y5104" i="28"/>
  <c r="V5105" i="28"/>
  <c r="AA5105" i="28" s="1"/>
  <c r="AB5105" i="28" s="1"/>
  <c r="W5105" i="28"/>
  <c r="X5105" i="28"/>
  <c r="Y5105" i="28"/>
  <c r="V5106" i="28"/>
  <c r="AA5106" i="28" s="1"/>
  <c r="AB5106" i="28" s="1"/>
  <c r="W5106" i="28"/>
  <c r="X5106" i="28"/>
  <c r="Y5106" i="28"/>
  <c r="V5107" i="28"/>
  <c r="W5107" i="28"/>
  <c r="X5107" i="28"/>
  <c r="Y5107" i="28"/>
  <c r="V5108" i="28"/>
  <c r="W5108" i="28"/>
  <c r="X5108" i="28"/>
  <c r="Y5108" i="28"/>
  <c r="AA5108" i="28"/>
  <c r="AB5108" i="28" s="1"/>
  <c r="V5109" i="28"/>
  <c r="AA5109" i="28" s="1"/>
  <c r="AB5109" i="28" s="1"/>
  <c r="W5109" i="28"/>
  <c r="X5109" i="28"/>
  <c r="Y5109" i="28"/>
  <c r="V5110" i="28"/>
  <c r="AA5110" i="28" s="1"/>
  <c r="AB5110" i="28" s="1"/>
  <c r="W5110" i="28"/>
  <c r="X5110" i="28"/>
  <c r="Y5110" i="28"/>
  <c r="V5111" i="28"/>
  <c r="W5111" i="28"/>
  <c r="X5111" i="28"/>
  <c r="Y5111" i="28"/>
  <c r="V5112" i="28"/>
  <c r="W5112" i="28"/>
  <c r="X5112" i="28"/>
  <c r="Y5112" i="28"/>
  <c r="AA5112" i="28"/>
  <c r="AB5112" i="28" s="1"/>
  <c r="V5113" i="28"/>
  <c r="W5113" i="28"/>
  <c r="X5113" i="28"/>
  <c r="Y5113" i="28"/>
  <c r="V5114" i="28"/>
  <c r="W5114" i="28"/>
  <c r="X5114" i="28"/>
  <c r="Y5114" i="28"/>
  <c r="V5115" i="28"/>
  <c r="W5115" i="28"/>
  <c r="X5115" i="28"/>
  <c r="Y5115" i="28"/>
  <c r="V5116" i="28"/>
  <c r="W5116" i="28"/>
  <c r="X5116" i="28"/>
  <c r="Y5116" i="28"/>
  <c r="AA5116" i="28" s="1"/>
  <c r="AB5116" i="28" s="1"/>
  <c r="V5117" i="28"/>
  <c r="W5117" i="28"/>
  <c r="X5117" i="28"/>
  <c r="Y5117" i="28"/>
  <c r="V5118" i="28"/>
  <c r="W5118" i="28"/>
  <c r="X5118" i="28"/>
  <c r="Y5118" i="28"/>
  <c r="V5119" i="28"/>
  <c r="W5119" i="28"/>
  <c r="X5119" i="28"/>
  <c r="AA5119" i="28" s="1"/>
  <c r="AB5119" i="28" s="1"/>
  <c r="Y5119" i="28"/>
  <c r="V5120" i="28"/>
  <c r="W5120" i="28"/>
  <c r="X5120" i="28"/>
  <c r="Y5120" i="28"/>
  <c r="AA5120" i="28" s="1"/>
  <c r="AB5120" i="28" s="1"/>
  <c r="V5121" i="28"/>
  <c r="AA5121" i="28" s="1"/>
  <c r="AB5121" i="28" s="1"/>
  <c r="W5121" i="28"/>
  <c r="X5121" i="28"/>
  <c r="Y5121" i="28"/>
  <c r="V5122" i="28"/>
  <c r="AA5122" i="28" s="1"/>
  <c r="AB5122" i="28" s="1"/>
  <c r="W5122" i="28"/>
  <c r="X5122" i="28"/>
  <c r="Y5122" i="28"/>
  <c r="V5123" i="28"/>
  <c r="W5123" i="28"/>
  <c r="X5123" i="28"/>
  <c r="Y5123" i="28"/>
  <c r="V5124" i="28"/>
  <c r="W5124" i="28"/>
  <c r="X5124" i="28"/>
  <c r="Y5124" i="28"/>
  <c r="AA5124" i="28"/>
  <c r="AB5124" i="28" s="1"/>
  <c r="V5125" i="28"/>
  <c r="AA5125" i="28" s="1"/>
  <c r="AB5125" i="28" s="1"/>
  <c r="W5125" i="28"/>
  <c r="X5125" i="28"/>
  <c r="Y5125" i="28"/>
  <c r="V5126" i="28"/>
  <c r="AA5126" i="28" s="1"/>
  <c r="AB5126" i="28" s="1"/>
  <c r="W5126" i="28"/>
  <c r="X5126" i="28"/>
  <c r="Y5126" i="28"/>
  <c r="V5127" i="28"/>
  <c r="W5127" i="28"/>
  <c r="X5127" i="28"/>
  <c r="Y5127" i="28"/>
  <c r="V5128" i="28"/>
  <c r="W5128" i="28"/>
  <c r="X5128" i="28"/>
  <c r="Y5128" i="28"/>
  <c r="AA5128" i="28"/>
  <c r="AB5128" i="28" s="1"/>
  <c r="V5129" i="28"/>
  <c r="W5129" i="28"/>
  <c r="X5129" i="28"/>
  <c r="Y5129" i="28"/>
  <c r="V5130" i="28"/>
  <c r="W5130" i="28"/>
  <c r="X5130" i="28"/>
  <c r="Y5130" i="28"/>
  <c r="V5131" i="28"/>
  <c r="W5131" i="28"/>
  <c r="X5131" i="28"/>
  <c r="Y5131" i="28"/>
  <c r="V5132" i="28"/>
  <c r="W5132" i="28"/>
  <c r="X5132" i="28"/>
  <c r="Y5132" i="28"/>
  <c r="AA5132" i="28" s="1"/>
  <c r="AB5132" i="28" s="1"/>
  <c r="V5133" i="28"/>
  <c r="W5133" i="28"/>
  <c r="X5133" i="28"/>
  <c r="Y5133" i="28"/>
  <c r="V5134" i="28"/>
  <c r="W5134" i="28"/>
  <c r="X5134" i="28"/>
  <c r="Y5134" i="28"/>
  <c r="V5135" i="28"/>
  <c r="W5135" i="28"/>
  <c r="X5135" i="28"/>
  <c r="AA5135" i="28" s="1"/>
  <c r="AB5135" i="28" s="1"/>
  <c r="Y5135" i="28"/>
  <c r="V5136" i="28"/>
  <c r="W5136" i="28"/>
  <c r="X5136" i="28"/>
  <c r="Y5136" i="28"/>
  <c r="V5137" i="28"/>
  <c r="AA5137" i="28" s="1"/>
  <c r="AB5137" i="28" s="1"/>
  <c r="W5137" i="28"/>
  <c r="X5137" i="28"/>
  <c r="Y5137" i="28"/>
  <c r="V5138" i="28"/>
  <c r="AA5138" i="28" s="1"/>
  <c r="AB5138" i="28" s="1"/>
  <c r="W5138" i="28"/>
  <c r="X5138" i="28"/>
  <c r="Y5138" i="28"/>
  <c r="V5139" i="28"/>
  <c r="W5139" i="28"/>
  <c r="X5139" i="28"/>
  <c r="Y5139" i="28"/>
  <c r="V5140" i="28"/>
  <c r="W5140" i="28"/>
  <c r="X5140" i="28"/>
  <c r="Y5140" i="28"/>
  <c r="AA5140" i="28"/>
  <c r="AB5140" i="28" s="1"/>
  <c r="V5141" i="28"/>
  <c r="AA5141" i="28" s="1"/>
  <c r="AB5141" i="28" s="1"/>
  <c r="W5141" i="28"/>
  <c r="X5141" i="28"/>
  <c r="Y5141" i="28"/>
  <c r="V5142" i="28"/>
  <c r="AA5142" i="28" s="1"/>
  <c r="AB5142" i="28" s="1"/>
  <c r="W5142" i="28"/>
  <c r="X5142" i="28"/>
  <c r="Y5142" i="28"/>
  <c r="V5143" i="28"/>
  <c r="W5143" i="28"/>
  <c r="X5143" i="28"/>
  <c r="Y5143" i="28"/>
  <c r="V5144" i="28"/>
  <c r="W5144" i="28"/>
  <c r="X5144" i="28"/>
  <c r="Y5144" i="28"/>
  <c r="AA5144" i="28"/>
  <c r="AB5144" i="28" s="1"/>
  <c r="V5145" i="28"/>
  <c r="W5145" i="28"/>
  <c r="X5145" i="28"/>
  <c r="Y5145" i="28"/>
  <c r="V5146" i="28"/>
  <c r="W5146" i="28"/>
  <c r="X5146" i="28"/>
  <c r="Y5146" i="28"/>
  <c r="V5147" i="28"/>
  <c r="W5147" i="28"/>
  <c r="X5147" i="28"/>
  <c r="Y5147" i="28"/>
  <c r="AA5147" i="28" s="1"/>
  <c r="AB5147" i="28" s="1"/>
  <c r="V5148" i="28"/>
  <c r="W5148" i="28"/>
  <c r="X5148" i="28"/>
  <c r="Y5148" i="28"/>
  <c r="AA5148" i="28" s="1"/>
  <c r="AB5148" i="28" s="1"/>
  <c r="V5149" i="28"/>
  <c r="AA5149" i="28" s="1"/>
  <c r="AB5149" i="28" s="1"/>
  <c r="W5149" i="28"/>
  <c r="X5149" i="28"/>
  <c r="Y5149" i="28"/>
  <c r="V5150" i="28"/>
  <c r="AA5150" i="28" s="1"/>
  <c r="AB5150" i="28" s="1"/>
  <c r="W5150" i="28"/>
  <c r="X5150" i="28"/>
  <c r="Y5150" i="28"/>
  <c r="V5151" i="28"/>
  <c r="W5151" i="28"/>
  <c r="X5151" i="28"/>
  <c r="Y5151" i="28"/>
  <c r="AA5151" i="28"/>
  <c r="AB5151" i="28" s="1"/>
  <c r="V5152" i="28"/>
  <c r="W5152" i="28"/>
  <c r="X5152" i="28"/>
  <c r="Y5152" i="28"/>
  <c r="AA5152" i="28"/>
  <c r="AB5152" i="28" s="1"/>
  <c r="V5153" i="28"/>
  <c r="W5153" i="28"/>
  <c r="X5153" i="28"/>
  <c r="Y5153" i="28"/>
  <c r="V5154" i="28"/>
  <c r="W5154" i="28"/>
  <c r="X5154" i="28"/>
  <c r="Y5154" i="28"/>
  <c r="V5155" i="28"/>
  <c r="W5155" i="28"/>
  <c r="X5155" i="28"/>
  <c r="Y5155" i="28"/>
  <c r="AA5155" i="28" s="1"/>
  <c r="AB5155" i="28" s="1"/>
  <c r="V5156" i="28"/>
  <c r="W5156" i="28"/>
  <c r="X5156" i="28"/>
  <c r="Y5156" i="28"/>
  <c r="AA5156" i="28" s="1"/>
  <c r="AB5156" i="28" s="1"/>
  <c r="V5157" i="28"/>
  <c r="AA5157" i="28" s="1"/>
  <c r="AB5157" i="28" s="1"/>
  <c r="W5157" i="28"/>
  <c r="X5157" i="28"/>
  <c r="Y5157" i="28"/>
  <c r="V5158" i="28"/>
  <c r="AA5158" i="28" s="1"/>
  <c r="AB5158" i="28" s="1"/>
  <c r="W5158" i="28"/>
  <c r="X5158" i="28"/>
  <c r="Y5158" i="28"/>
  <c r="V5159" i="28"/>
  <c r="W5159" i="28"/>
  <c r="X5159" i="28"/>
  <c r="Y5159" i="28"/>
  <c r="AA5159" i="28"/>
  <c r="AB5159" i="28" s="1"/>
  <c r="V5160" i="28"/>
  <c r="W5160" i="28"/>
  <c r="X5160" i="28"/>
  <c r="Y5160" i="28"/>
  <c r="AA5160" i="28"/>
  <c r="AB5160" i="28" s="1"/>
  <c r="V5161" i="28"/>
  <c r="W5161" i="28"/>
  <c r="X5161" i="28"/>
  <c r="Y5161" i="28"/>
  <c r="V5162" i="28"/>
  <c r="W5162" i="28"/>
  <c r="X5162" i="28"/>
  <c r="Y5162" i="28"/>
  <c r="V5163" i="28"/>
  <c r="W5163" i="28"/>
  <c r="X5163" i="28"/>
  <c r="Y5163" i="28"/>
  <c r="AA5163" i="28" s="1"/>
  <c r="AB5163" i="28" s="1"/>
  <c r="V5164" i="28"/>
  <c r="W5164" i="28"/>
  <c r="X5164" i="28"/>
  <c r="Y5164" i="28"/>
  <c r="AA5164" i="28" s="1"/>
  <c r="AB5164" i="28" s="1"/>
  <c r="V5165" i="28"/>
  <c r="AA5165" i="28" s="1"/>
  <c r="AB5165" i="28" s="1"/>
  <c r="W5165" i="28"/>
  <c r="X5165" i="28"/>
  <c r="Y5165" i="28"/>
  <c r="V5166" i="28"/>
  <c r="AA5166" i="28" s="1"/>
  <c r="AB5166" i="28" s="1"/>
  <c r="W5166" i="28"/>
  <c r="X5166" i="28"/>
  <c r="Y5166" i="28"/>
  <c r="V5167" i="28"/>
  <c r="W5167" i="28"/>
  <c r="X5167" i="28"/>
  <c r="Y5167" i="28"/>
  <c r="AA5167" i="28"/>
  <c r="AB5167" i="28" s="1"/>
  <c r="V5168" i="28"/>
  <c r="W5168" i="28"/>
  <c r="X5168" i="28"/>
  <c r="Y5168" i="28"/>
  <c r="AA5168" i="28"/>
  <c r="AB5168" i="28" s="1"/>
  <c r="V5169" i="28"/>
  <c r="W5169" i="28"/>
  <c r="X5169" i="28"/>
  <c r="Y5169" i="28"/>
  <c r="V5170" i="28"/>
  <c r="W5170" i="28"/>
  <c r="X5170" i="28"/>
  <c r="Y5170" i="28"/>
  <c r="V5171" i="28"/>
  <c r="W5171" i="28"/>
  <c r="X5171" i="28"/>
  <c r="Y5171" i="28"/>
  <c r="AA5171" i="28" s="1"/>
  <c r="AB5171" i="28" s="1"/>
  <c r="V5172" i="28"/>
  <c r="W5172" i="28"/>
  <c r="X5172" i="28"/>
  <c r="Y5172" i="28"/>
  <c r="AA5172" i="28" s="1"/>
  <c r="AB5172" i="28" s="1"/>
  <c r="V5173" i="28"/>
  <c r="AA5173" i="28" s="1"/>
  <c r="AB5173" i="28" s="1"/>
  <c r="W5173" i="28"/>
  <c r="X5173" i="28"/>
  <c r="Y5173" i="28"/>
  <c r="V5174" i="28"/>
  <c r="AA5174" i="28" s="1"/>
  <c r="AB5174" i="28" s="1"/>
  <c r="W5174" i="28"/>
  <c r="X5174" i="28"/>
  <c r="Y5174" i="28"/>
  <c r="V5175" i="28"/>
  <c r="W5175" i="28"/>
  <c r="X5175" i="28"/>
  <c r="Y5175" i="28"/>
  <c r="AA5175" i="28"/>
  <c r="AB5175" i="28" s="1"/>
  <c r="V5176" i="28"/>
  <c r="W5176" i="28"/>
  <c r="X5176" i="28"/>
  <c r="Y5176" i="28"/>
  <c r="AA5176" i="28"/>
  <c r="AB5176" i="28" s="1"/>
  <c r="V5177" i="28"/>
  <c r="W5177" i="28"/>
  <c r="X5177" i="28"/>
  <c r="Y5177" i="28"/>
  <c r="V5178" i="28"/>
  <c r="W5178" i="28"/>
  <c r="X5178" i="28"/>
  <c r="Y5178" i="28"/>
  <c r="V5179" i="28"/>
  <c r="W5179" i="28"/>
  <c r="X5179" i="28"/>
  <c r="Y5179" i="28"/>
  <c r="AA5179" i="28" s="1"/>
  <c r="AB5179" i="28" s="1"/>
  <c r="V5180" i="28"/>
  <c r="W5180" i="28"/>
  <c r="X5180" i="28"/>
  <c r="Y5180" i="28"/>
  <c r="AA5180" i="28" s="1"/>
  <c r="AB5180" i="28" s="1"/>
  <c r="V5181" i="28"/>
  <c r="AA5181" i="28" s="1"/>
  <c r="AB5181" i="28" s="1"/>
  <c r="W5181" i="28"/>
  <c r="X5181" i="28"/>
  <c r="Y5181" i="28"/>
  <c r="V5182" i="28"/>
  <c r="AA5182" i="28" s="1"/>
  <c r="AB5182" i="28" s="1"/>
  <c r="W5182" i="28"/>
  <c r="X5182" i="28"/>
  <c r="Y5182" i="28"/>
  <c r="V5183" i="28"/>
  <c r="W5183" i="28"/>
  <c r="X5183" i="28"/>
  <c r="Y5183" i="28"/>
  <c r="AA5183" i="28"/>
  <c r="AB5183" i="28" s="1"/>
  <c r="V5184" i="28"/>
  <c r="W5184" i="28"/>
  <c r="X5184" i="28"/>
  <c r="Y5184" i="28"/>
  <c r="AA5184" i="28"/>
  <c r="AB5184" i="28" s="1"/>
  <c r="V5185" i="28"/>
  <c r="W5185" i="28"/>
  <c r="X5185" i="28"/>
  <c r="Y5185" i="28"/>
  <c r="V5186" i="28"/>
  <c r="W5186" i="28"/>
  <c r="X5186" i="28"/>
  <c r="Y5186" i="28"/>
  <c r="V5187" i="28"/>
  <c r="W5187" i="28"/>
  <c r="X5187" i="28"/>
  <c r="Y5187" i="28"/>
  <c r="AA5187" i="28" s="1"/>
  <c r="AB5187" i="28" s="1"/>
  <c r="V5188" i="28"/>
  <c r="W5188" i="28"/>
  <c r="X5188" i="28"/>
  <c r="Y5188" i="28"/>
  <c r="AA5188" i="28" s="1"/>
  <c r="AB5188" i="28" s="1"/>
  <c r="V5189" i="28"/>
  <c r="AA5189" i="28" s="1"/>
  <c r="AB5189" i="28" s="1"/>
  <c r="W5189" i="28"/>
  <c r="X5189" i="28"/>
  <c r="Y5189" i="28"/>
  <c r="V5190" i="28"/>
  <c r="AA5190" i="28" s="1"/>
  <c r="AB5190" i="28" s="1"/>
  <c r="W5190" i="28"/>
  <c r="X5190" i="28"/>
  <c r="Y5190" i="28"/>
  <c r="V5191" i="28"/>
  <c r="W5191" i="28"/>
  <c r="X5191" i="28"/>
  <c r="Y5191" i="28"/>
  <c r="AA5191" i="28"/>
  <c r="AB5191" i="28" s="1"/>
  <c r="V5192" i="28"/>
  <c r="W5192" i="28"/>
  <c r="X5192" i="28"/>
  <c r="Y5192" i="28"/>
  <c r="AA5192" i="28"/>
  <c r="AB5192" i="28" s="1"/>
  <c r="V5193" i="28"/>
  <c r="W5193" i="28"/>
  <c r="X5193" i="28"/>
  <c r="Y5193" i="28"/>
  <c r="V5194" i="28"/>
  <c r="W5194" i="28"/>
  <c r="X5194" i="28"/>
  <c r="Y5194" i="28"/>
  <c r="V5195" i="28"/>
  <c r="W5195" i="28"/>
  <c r="X5195" i="28"/>
  <c r="Y5195" i="28"/>
  <c r="V5196" i="28"/>
  <c r="W5196" i="28"/>
  <c r="X5196" i="28"/>
  <c r="Y5196" i="28"/>
  <c r="AA5196" i="28" s="1"/>
  <c r="AB5196" i="28" s="1"/>
  <c r="V5197" i="28"/>
  <c r="W5197" i="28"/>
  <c r="X5197" i="28"/>
  <c r="Y5197" i="28"/>
  <c r="V5198" i="28"/>
  <c r="W5198" i="28"/>
  <c r="X5198" i="28"/>
  <c r="Y5198" i="28"/>
  <c r="V5199" i="28"/>
  <c r="W5199" i="28"/>
  <c r="X5199" i="28"/>
  <c r="AA5199" i="28" s="1"/>
  <c r="AB5199" i="28" s="1"/>
  <c r="Y5199" i="28"/>
  <c r="V5200" i="28"/>
  <c r="W5200" i="28"/>
  <c r="X5200" i="28"/>
  <c r="Y5200" i="28"/>
  <c r="AA5200" i="28" s="1"/>
  <c r="AB5200" i="28" s="1"/>
  <c r="V5201" i="28"/>
  <c r="AA5201" i="28" s="1"/>
  <c r="AB5201" i="28" s="1"/>
  <c r="W5201" i="28"/>
  <c r="X5201" i="28"/>
  <c r="Y5201" i="28"/>
  <c r="V5202" i="28"/>
  <c r="AA5202" i="28" s="1"/>
  <c r="AB5202" i="28" s="1"/>
  <c r="W5202" i="28"/>
  <c r="X5202" i="28"/>
  <c r="Y5202" i="28"/>
  <c r="V5203" i="28"/>
  <c r="W5203" i="28"/>
  <c r="X5203" i="28"/>
  <c r="Y5203" i="28"/>
  <c r="V5204" i="28"/>
  <c r="W5204" i="28"/>
  <c r="X5204" i="28"/>
  <c r="Y5204" i="28"/>
  <c r="AA5204" i="28"/>
  <c r="AB5204" i="28" s="1"/>
  <c r="V5205" i="28"/>
  <c r="AA5205" i="28" s="1"/>
  <c r="AB5205" i="28" s="1"/>
  <c r="W5205" i="28"/>
  <c r="X5205" i="28"/>
  <c r="Y5205" i="28"/>
  <c r="V5206" i="28"/>
  <c r="AA5206" i="28" s="1"/>
  <c r="AB5206" i="28" s="1"/>
  <c r="W5206" i="28"/>
  <c r="X5206" i="28"/>
  <c r="Y5206" i="28"/>
  <c r="V5207" i="28"/>
  <c r="W5207" i="28"/>
  <c r="X5207" i="28"/>
  <c r="Y5207" i="28"/>
  <c r="V5208" i="28"/>
  <c r="W5208" i="28"/>
  <c r="X5208" i="28"/>
  <c r="Y5208" i="28"/>
  <c r="AA5208" i="28"/>
  <c r="AB5208" i="28" s="1"/>
  <c r="V5209" i="28"/>
  <c r="W5209" i="28"/>
  <c r="X5209" i="28"/>
  <c r="Y5209" i="28"/>
  <c r="V5210" i="28"/>
  <c r="W5210" i="28"/>
  <c r="X5210" i="28"/>
  <c r="Y5210" i="28"/>
  <c r="V5211" i="28"/>
  <c r="W5211" i="28"/>
  <c r="X5211" i="28"/>
  <c r="Y5211" i="28"/>
  <c r="V5212" i="28"/>
  <c r="W5212" i="28"/>
  <c r="X5212" i="28"/>
  <c r="Y5212" i="28"/>
  <c r="AA5212" i="28" s="1"/>
  <c r="AB5212" i="28" s="1"/>
  <c r="V5213" i="28"/>
  <c r="W5213" i="28"/>
  <c r="X5213" i="28"/>
  <c r="Y5213" i="28"/>
  <c r="V5214" i="28"/>
  <c r="W5214" i="28"/>
  <c r="X5214" i="28"/>
  <c r="Y5214" i="28"/>
  <c r="V5215" i="28"/>
  <c r="W5215" i="28"/>
  <c r="X5215" i="28"/>
  <c r="AA5215" i="28" s="1"/>
  <c r="AB5215" i="28" s="1"/>
  <c r="Y5215" i="28"/>
  <c r="V5216" i="28"/>
  <c r="W5216" i="28"/>
  <c r="X5216" i="28"/>
  <c r="Y5216" i="28"/>
  <c r="V5217" i="28"/>
  <c r="AA5217" i="28" s="1"/>
  <c r="AB5217" i="28" s="1"/>
  <c r="W5217" i="28"/>
  <c r="X5217" i="28"/>
  <c r="Y5217" i="28"/>
  <c r="V5218" i="28"/>
  <c r="AA5218" i="28" s="1"/>
  <c r="AB5218" i="28" s="1"/>
  <c r="W5218" i="28"/>
  <c r="X5218" i="28"/>
  <c r="Y5218" i="28"/>
  <c r="V5219" i="28"/>
  <c r="W5219" i="28"/>
  <c r="X5219" i="28"/>
  <c r="Y5219" i="28"/>
  <c r="V5220" i="28"/>
  <c r="W5220" i="28"/>
  <c r="X5220" i="28"/>
  <c r="Y5220" i="28"/>
  <c r="AA5220" i="28"/>
  <c r="AB5220" i="28" s="1"/>
  <c r="V5221" i="28"/>
  <c r="AA5221" i="28" s="1"/>
  <c r="AB5221" i="28" s="1"/>
  <c r="W5221" i="28"/>
  <c r="X5221" i="28"/>
  <c r="Y5221" i="28"/>
  <c r="V5222" i="28"/>
  <c r="AA5222" i="28" s="1"/>
  <c r="AB5222" i="28" s="1"/>
  <c r="W5222" i="28"/>
  <c r="X5222" i="28"/>
  <c r="Y5222" i="28"/>
  <c r="V5223" i="28"/>
  <c r="W5223" i="28"/>
  <c r="X5223" i="28"/>
  <c r="Y5223" i="28"/>
  <c r="V5224" i="28"/>
  <c r="W5224" i="28"/>
  <c r="X5224" i="28"/>
  <c r="Y5224" i="28"/>
  <c r="AA5224" i="28"/>
  <c r="AB5224" i="28" s="1"/>
  <c r="V5225" i="28"/>
  <c r="W5225" i="28"/>
  <c r="X5225" i="28"/>
  <c r="Y5225" i="28"/>
  <c r="V5226" i="28"/>
  <c r="W5226" i="28"/>
  <c r="X5226" i="28"/>
  <c r="Y5226" i="28"/>
  <c r="V5227" i="28"/>
  <c r="W5227" i="28"/>
  <c r="X5227" i="28"/>
  <c r="Y5227" i="28"/>
  <c r="V5228" i="28"/>
  <c r="W5228" i="28"/>
  <c r="X5228" i="28"/>
  <c r="Y5228" i="28"/>
  <c r="AA5228" i="28" s="1"/>
  <c r="AB5228" i="28" s="1"/>
  <c r="V5229" i="28"/>
  <c r="W5229" i="28"/>
  <c r="X5229" i="28"/>
  <c r="Y5229" i="28"/>
  <c r="V5230" i="28"/>
  <c r="W5230" i="28"/>
  <c r="X5230" i="28"/>
  <c r="Y5230" i="28"/>
  <c r="V5231" i="28"/>
  <c r="W5231" i="28"/>
  <c r="X5231" i="28"/>
  <c r="Y5231" i="28"/>
  <c r="V5232" i="28"/>
  <c r="W5232" i="28"/>
  <c r="X5232" i="28"/>
  <c r="Y5232" i="28"/>
  <c r="V5233" i="28"/>
  <c r="W5233" i="28"/>
  <c r="X5233" i="28"/>
  <c r="Y5233" i="28"/>
  <c r="V5234" i="28"/>
  <c r="W5234" i="28"/>
  <c r="X5234" i="28"/>
  <c r="Y5234" i="28"/>
  <c r="V5235" i="28"/>
  <c r="W5235" i="28"/>
  <c r="X5235" i="28"/>
  <c r="Y5235" i="28"/>
  <c r="V5236" i="28"/>
  <c r="W5236" i="28"/>
  <c r="X5236" i="28"/>
  <c r="Y5236" i="28"/>
  <c r="V5237" i="28"/>
  <c r="W5237" i="28"/>
  <c r="X5237" i="28"/>
  <c r="Y5237" i="28"/>
  <c r="V5238" i="28"/>
  <c r="W5238" i="28"/>
  <c r="X5238" i="28"/>
  <c r="Y5238" i="28"/>
  <c r="V5239" i="28"/>
  <c r="W5239" i="28"/>
  <c r="X5239" i="28"/>
  <c r="Y5239" i="28"/>
  <c r="V5240" i="28"/>
  <c r="W5240" i="28"/>
  <c r="X5240" i="28"/>
  <c r="Y5240" i="28"/>
  <c r="V5241" i="28"/>
  <c r="W5241" i="28"/>
  <c r="X5241" i="28"/>
  <c r="Y5241" i="28"/>
  <c r="V5242" i="28"/>
  <c r="W5242" i="28"/>
  <c r="X5242" i="28"/>
  <c r="Y5242" i="28"/>
  <c r="V5243" i="28"/>
  <c r="W5243" i="28"/>
  <c r="X5243" i="28"/>
  <c r="Y5243" i="28"/>
  <c r="V5244" i="28"/>
  <c r="W5244" i="28"/>
  <c r="X5244" i="28"/>
  <c r="Y5244" i="28"/>
  <c r="V5245" i="28"/>
  <c r="W5245" i="28"/>
  <c r="X5245" i="28"/>
  <c r="Y5245" i="28"/>
  <c r="V5246" i="28"/>
  <c r="AA5246" i="28" s="1"/>
  <c r="AB5246" i="28" s="1"/>
  <c r="W5246" i="28"/>
  <c r="X5246" i="28"/>
  <c r="Y5246" i="28"/>
  <c r="V5247" i="28"/>
  <c r="W5247" i="28"/>
  <c r="X5247" i="28"/>
  <c r="Y5247" i="28"/>
  <c r="V5248" i="28"/>
  <c r="W5248" i="28"/>
  <c r="X5248" i="28"/>
  <c r="Y5248" i="28"/>
  <c r="V5249" i="28"/>
  <c r="W5249" i="28"/>
  <c r="X5249" i="28"/>
  <c r="Y5249" i="28"/>
  <c r="V5250" i="28"/>
  <c r="W5250" i="28"/>
  <c r="X5250" i="28"/>
  <c r="Y5250" i="28"/>
  <c r="V5251" i="28"/>
  <c r="W5251" i="28"/>
  <c r="X5251" i="28"/>
  <c r="Y5251" i="28"/>
  <c r="V5252" i="28"/>
  <c r="W5252" i="28"/>
  <c r="X5252" i="28"/>
  <c r="Y5252" i="28"/>
  <c r="V5253" i="28"/>
  <c r="W5253" i="28"/>
  <c r="X5253" i="28"/>
  <c r="Y5253" i="28"/>
  <c r="V5254" i="28"/>
  <c r="W5254" i="28"/>
  <c r="X5254" i="28"/>
  <c r="Y5254" i="28"/>
  <c r="V5255" i="28"/>
  <c r="W5255" i="28"/>
  <c r="X5255" i="28"/>
  <c r="Y5255" i="28"/>
  <c r="AA5255" i="28" s="1"/>
  <c r="AB5255" i="28" s="1"/>
  <c r="V5256" i="28"/>
  <c r="W5256" i="28"/>
  <c r="X5256" i="28"/>
  <c r="Y5256" i="28"/>
  <c r="AA5256" i="28" s="1"/>
  <c r="AB5256" i="28" s="1"/>
  <c r="V5257" i="28"/>
  <c r="W5257" i="28"/>
  <c r="X5257" i="28"/>
  <c r="Y5257" i="28"/>
  <c r="V5258" i="28"/>
  <c r="W5258" i="28"/>
  <c r="X5258" i="28"/>
  <c r="Y5258" i="28"/>
  <c r="V5259" i="28"/>
  <c r="W5259" i="28"/>
  <c r="X5259" i="28"/>
  <c r="Y5259" i="28"/>
  <c r="AA5259" i="28" s="1"/>
  <c r="AB5259" i="28" s="1"/>
  <c r="V5260" i="28"/>
  <c r="W5260" i="28"/>
  <c r="X5260" i="28"/>
  <c r="Y5260" i="28"/>
  <c r="V5261" i="28"/>
  <c r="W5261" i="28"/>
  <c r="X5261" i="28"/>
  <c r="Y5261" i="28"/>
  <c r="V5262" i="28"/>
  <c r="W5262" i="28"/>
  <c r="X5262" i="28"/>
  <c r="Y5262" i="28"/>
  <c r="V5263" i="28"/>
  <c r="W5263" i="28"/>
  <c r="X5263" i="28"/>
  <c r="Y5263" i="28"/>
  <c r="V5264" i="28"/>
  <c r="W5264" i="28"/>
  <c r="X5264" i="28"/>
  <c r="Y5264" i="28"/>
  <c r="V5265" i="28"/>
  <c r="W5265" i="28"/>
  <c r="X5265" i="28"/>
  <c r="Y5265" i="28"/>
  <c r="V5266" i="28"/>
  <c r="W5266" i="28"/>
  <c r="X5266" i="28"/>
  <c r="Y5266" i="28"/>
  <c r="V5267" i="28"/>
  <c r="W5267" i="28"/>
  <c r="X5267" i="28"/>
  <c r="Y5267" i="28"/>
  <c r="V5268" i="28"/>
  <c r="W5268" i="28"/>
  <c r="X5268" i="28"/>
  <c r="Y5268" i="28"/>
  <c r="V5269" i="28"/>
  <c r="W5269" i="28"/>
  <c r="X5269" i="28"/>
  <c r="Y5269" i="28"/>
  <c r="V5270" i="28"/>
  <c r="W5270" i="28"/>
  <c r="X5270" i="28"/>
  <c r="Y5270" i="28"/>
  <c r="V5271" i="28"/>
  <c r="W5271" i="28"/>
  <c r="X5271" i="28"/>
  <c r="Y5271" i="28"/>
  <c r="V5272" i="28"/>
  <c r="W5272" i="28"/>
  <c r="X5272" i="28"/>
  <c r="Y5272" i="28"/>
  <c r="V5273" i="28"/>
  <c r="W5273" i="28"/>
  <c r="X5273" i="28"/>
  <c r="Y5273" i="28"/>
  <c r="V5274" i="28"/>
  <c r="W5274" i="28"/>
  <c r="X5274" i="28"/>
  <c r="Y5274" i="28"/>
  <c r="V5275" i="28"/>
  <c r="W5275" i="28"/>
  <c r="X5275" i="28"/>
  <c r="Y5275" i="28"/>
  <c r="V5276" i="28"/>
  <c r="W5276" i="28"/>
  <c r="X5276" i="28"/>
  <c r="Y5276" i="28"/>
  <c r="V5277" i="28"/>
  <c r="W5277" i="28"/>
  <c r="X5277" i="28"/>
  <c r="Y5277" i="28"/>
  <c r="V5278" i="28"/>
  <c r="W5278" i="28"/>
  <c r="X5278" i="28"/>
  <c r="Y5278" i="28"/>
  <c r="V5279" i="28"/>
  <c r="W5279" i="28"/>
  <c r="X5279" i="28"/>
  <c r="Y5279" i="28"/>
  <c r="V5280" i="28"/>
  <c r="W5280" i="28"/>
  <c r="X5280" i="28"/>
  <c r="Y5280" i="28"/>
  <c r="V5281" i="28"/>
  <c r="W5281" i="28"/>
  <c r="X5281" i="28"/>
  <c r="Y5281" i="28"/>
  <c r="V5282" i="28"/>
  <c r="W5282" i="28"/>
  <c r="X5282" i="28"/>
  <c r="Y5282" i="28"/>
  <c r="V5283" i="28"/>
  <c r="W5283" i="28"/>
  <c r="X5283" i="28"/>
  <c r="Y5283" i="28"/>
  <c r="V5284" i="28"/>
  <c r="W5284" i="28"/>
  <c r="X5284" i="28"/>
  <c r="Y5284" i="28"/>
  <c r="V5285" i="28"/>
  <c r="W5285" i="28"/>
  <c r="X5285" i="28"/>
  <c r="Y5285" i="28"/>
  <c r="V5286" i="28"/>
  <c r="W5286" i="28"/>
  <c r="X5286" i="28"/>
  <c r="Y5286" i="28"/>
  <c r="V5287" i="28"/>
  <c r="W5287" i="28"/>
  <c r="X5287" i="28"/>
  <c r="Y5287" i="28"/>
  <c r="V5288" i="28"/>
  <c r="W5288" i="28"/>
  <c r="X5288" i="28"/>
  <c r="Y5288" i="28"/>
  <c r="V5289" i="28"/>
  <c r="W5289" i="28"/>
  <c r="X5289" i="28"/>
  <c r="Y5289" i="28"/>
  <c r="V5290" i="28"/>
  <c r="W5290" i="28"/>
  <c r="X5290" i="28"/>
  <c r="Y5290" i="28"/>
  <c r="V5291" i="28"/>
  <c r="W5291" i="28"/>
  <c r="X5291" i="28"/>
  <c r="Y5291" i="28"/>
  <c r="V5292" i="28"/>
  <c r="W5292" i="28"/>
  <c r="X5292" i="28"/>
  <c r="Y5292" i="28"/>
  <c r="V5293" i="28"/>
  <c r="W5293" i="28"/>
  <c r="X5293" i="28"/>
  <c r="Y5293" i="28"/>
  <c r="V5294" i="28"/>
  <c r="AA5294" i="28" s="1"/>
  <c r="AB5294" i="28" s="1"/>
  <c r="W5294" i="28"/>
  <c r="X5294" i="28"/>
  <c r="Y5294" i="28"/>
  <c r="V5295" i="28"/>
  <c r="W5295" i="28"/>
  <c r="X5295" i="28"/>
  <c r="Y5295" i="28"/>
  <c r="V5296" i="28"/>
  <c r="W5296" i="28"/>
  <c r="X5296" i="28"/>
  <c r="Y5296" i="28"/>
  <c r="V5297" i="28"/>
  <c r="W5297" i="28"/>
  <c r="X5297" i="28"/>
  <c r="Y5297" i="28"/>
  <c r="V5298" i="28"/>
  <c r="W5298" i="28"/>
  <c r="X5298" i="28"/>
  <c r="Y5298" i="28"/>
  <c r="V5299" i="28"/>
  <c r="W5299" i="28"/>
  <c r="X5299" i="28"/>
  <c r="Y5299" i="28"/>
  <c r="V5300" i="28"/>
  <c r="W5300" i="28"/>
  <c r="X5300" i="28"/>
  <c r="Y5300" i="28"/>
  <c r="V5301" i="28"/>
  <c r="W5301" i="28"/>
  <c r="X5301" i="28"/>
  <c r="Y5301" i="28"/>
  <c r="V5302" i="28"/>
  <c r="AA5302" i="28" s="1"/>
  <c r="AB5302" i="28" s="1"/>
  <c r="W5302" i="28"/>
  <c r="X5302" i="28"/>
  <c r="Y5302" i="28"/>
  <c r="V5303" i="28"/>
  <c r="W5303" i="28"/>
  <c r="X5303" i="28"/>
  <c r="Y5303" i="28"/>
  <c r="V5304" i="28"/>
  <c r="W5304" i="28"/>
  <c r="X5304" i="28"/>
  <c r="Y5304" i="28"/>
  <c r="V5305" i="28"/>
  <c r="W5305" i="28"/>
  <c r="X5305" i="28"/>
  <c r="Y5305" i="28"/>
  <c r="V5306" i="28"/>
  <c r="W5306" i="28"/>
  <c r="X5306" i="28"/>
  <c r="Y5306" i="28"/>
  <c r="V5307" i="28"/>
  <c r="W5307" i="28"/>
  <c r="X5307" i="28"/>
  <c r="Y5307" i="28"/>
  <c r="V5308" i="28"/>
  <c r="W5308" i="28"/>
  <c r="X5308" i="28"/>
  <c r="Y5308" i="28"/>
  <c r="V5309" i="28"/>
  <c r="W5309" i="28"/>
  <c r="X5309" i="28"/>
  <c r="Y5309" i="28"/>
  <c r="V5310" i="28"/>
  <c r="AA5310" i="28" s="1"/>
  <c r="AB5310" i="28" s="1"/>
  <c r="W5310" i="28"/>
  <c r="X5310" i="28"/>
  <c r="Y5310" i="28"/>
  <c r="V5311" i="28"/>
  <c r="W5311" i="28"/>
  <c r="X5311" i="28"/>
  <c r="Y5311" i="28"/>
  <c r="V5312" i="28"/>
  <c r="W5312" i="28"/>
  <c r="X5312" i="28"/>
  <c r="Y5312" i="28"/>
  <c r="V5313" i="28"/>
  <c r="W5313" i="28"/>
  <c r="X5313" i="28"/>
  <c r="Y5313" i="28"/>
  <c r="V5314" i="28"/>
  <c r="W5314" i="28"/>
  <c r="X5314" i="28"/>
  <c r="Y5314" i="28"/>
  <c r="V5315" i="28"/>
  <c r="W5315" i="28"/>
  <c r="X5315" i="28"/>
  <c r="Y5315" i="28"/>
  <c r="V5316" i="28"/>
  <c r="W5316" i="28"/>
  <c r="X5316" i="28"/>
  <c r="Y5316" i="28"/>
  <c r="V5317" i="28"/>
  <c r="W5317" i="28"/>
  <c r="X5317" i="28"/>
  <c r="Y5317" i="28"/>
  <c r="V5318" i="28"/>
  <c r="AA5318" i="28" s="1"/>
  <c r="AB5318" i="28" s="1"/>
  <c r="W5318" i="28"/>
  <c r="X5318" i="28"/>
  <c r="Y5318" i="28"/>
  <c r="V5319" i="28"/>
  <c r="W5319" i="28"/>
  <c r="X5319" i="28"/>
  <c r="Y5319" i="28"/>
  <c r="V5320" i="28"/>
  <c r="W5320" i="28"/>
  <c r="X5320" i="28"/>
  <c r="Y5320" i="28"/>
  <c r="V5321" i="28"/>
  <c r="W5321" i="28"/>
  <c r="X5321" i="28"/>
  <c r="Y5321" i="28"/>
  <c r="V5322" i="28"/>
  <c r="W5322" i="28"/>
  <c r="X5322" i="28"/>
  <c r="Y5322" i="28"/>
  <c r="V5323" i="28"/>
  <c r="W5323" i="28"/>
  <c r="X5323" i="28"/>
  <c r="Y5323" i="28"/>
  <c r="V5324" i="28"/>
  <c r="W5324" i="28"/>
  <c r="X5324" i="28"/>
  <c r="Y5324" i="28"/>
  <c r="V5325" i="28"/>
  <c r="W5325" i="28"/>
  <c r="X5325" i="28"/>
  <c r="Y5325" i="28"/>
  <c r="V5326" i="28"/>
  <c r="AA5326" i="28" s="1"/>
  <c r="AB5326" i="28" s="1"/>
  <c r="W5326" i="28"/>
  <c r="X5326" i="28"/>
  <c r="Y5326" i="28"/>
  <c r="V5327" i="28"/>
  <c r="W5327" i="28"/>
  <c r="X5327" i="28"/>
  <c r="Y5327" i="28"/>
  <c r="V5328" i="28"/>
  <c r="W5328" i="28"/>
  <c r="X5328" i="28"/>
  <c r="Y5328" i="28"/>
  <c r="V5329" i="28"/>
  <c r="W5329" i="28"/>
  <c r="X5329" i="28"/>
  <c r="Y5329" i="28"/>
  <c r="V5330" i="28"/>
  <c r="W5330" i="28"/>
  <c r="X5330" i="28"/>
  <c r="Y5330" i="28"/>
  <c r="V5331" i="28"/>
  <c r="W5331" i="28"/>
  <c r="X5331" i="28"/>
  <c r="Y5331" i="28"/>
  <c r="V5332" i="28"/>
  <c r="W5332" i="28"/>
  <c r="X5332" i="28"/>
  <c r="Y5332" i="28"/>
  <c r="V5333" i="28"/>
  <c r="W5333" i="28"/>
  <c r="X5333" i="28"/>
  <c r="Y5333" i="28"/>
  <c r="V5334" i="28"/>
  <c r="AA5334" i="28" s="1"/>
  <c r="AB5334" i="28" s="1"/>
  <c r="W5334" i="28"/>
  <c r="X5334" i="28"/>
  <c r="Y5334" i="28"/>
  <c r="V5335" i="28"/>
  <c r="W5335" i="28"/>
  <c r="X5335" i="28"/>
  <c r="Y5335" i="28"/>
  <c r="V5336" i="28"/>
  <c r="W5336" i="28"/>
  <c r="X5336" i="28"/>
  <c r="Y5336" i="28"/>
  <c r="V5337" i="28"/>
  <c r="W5337" i="28"/>
  <c r="X5337" i="28"/>
  <c r="Y5337" i="28"/>
  <c r="V5338" i="28"/>
  <c r="W5338" i="28"/>
  <c r="X5338" i="28"/>
  <c r="Y5338" i="28"/>
  <c r="V5339" i="28"/>
  <c r="W5339" i="28"/>
  <c r="X5339" i="28"/>
  <c r="Y5339" i="28"/>
  <c r="V5340" i="28"/>
  <c r="W5340" i="28"/>
  <c r="X5340" i="28"/>
  <c r="Y5340" i="28"/>
  <c r="AA5340" i="28" s="1"/>
  <c r="AB5340" i="28" s="1"/>
  <c r="V5341" i="28"/>
  <c r="W5341" i="28"/>
  <c r="X5341" i="28"/>
  <c r="Y5341" i="28"/>
  <c r="V5342" i="28"/>
  <c r="W5342" i="28"/>
  <c r="X5342" i="28"/>
  <c r="Y5342" i="28"/>
  <c r="V5343" i="28"/>
  <c r="W5343" i="28"/>
  <c r="X5343" i="28"/>
  <c r="Y5343" i="28"/>
  <c r="AA5343" i="28" s="1"/>
  <c r="AB5343" i="28" s="1"/>
  <c r="V5344" i="28"/>
  <c r="W5344" i="28"/>
  <c r="X5344" i="28"/>
  <c r="Y5344" i="28"/>
  <c r="AA5344" i="28" s="1"/>
  <c r="AB5344" i="28" s="1"/>
  <c r="V5345" i="28"/>
  <c r="W5345" i="28"/>
  <c r="X5345" i="28"/>
  <c r="Y5345" i="28"/>
  <c r="V5346" i="28"/>
  <c r="W5346" i="28"/>
  <c r="X5346" i="28"/>
  <c r="Y5346" i="28"/>
  <c r="V5347" i="28"/>
  <c r="W5347" i="28"/>
  <c r="X5347" i="28"/>
  <c r="Y5347" i="28"/>
  <c r="AA5347" i="28" s="1"/>
  <c r="AB5347" i="28" s="1"/>
  <c r="V5348" i="28"/>
  <c r="W5348" i="28"/>
  <c r="X5348" i="28"/>
  <c r="Y5348" i="28"/>
  <c r="AA5348" i="28" s="1"/>
  <c r="AB5348" i="28" s="1"/>
  <c r="V5349" i="28"/>
  <c r="W5349" i="28"/>
  <c r="X5349" i="28"/>
  <c r="Y5349" i="28"/>
  <c r="V5350" i="28"/>
  <c r="W5350" i="28"/>
  <c r="X5350" i="28"/>
  <c r="Y5350" i="28"/>
  <c r="V5351" i="28"/>
  <c r="W5351" i="28"/>
  <c r="X5351" i="28"/>
  <c r="Y5351" i="28"/>
  <c r="AA5351" i="28" s="1"/>
  <c r="AB5351" i="28" s="1"/>
  <c r="V5352" i="28"/>
  <c r="W5352" i="28"/>
  <c r="X5352" i="28"/>
  <c r="Y5352" i="28"/>
  <c r="AA5352" i="28" s="1"/>
  <c r="AB5352" i="28" s="1"/>
  <c r="V5353" i="28"/>
  <c r="W5353" i="28"/>
  <c r="X5353" i="28"/>
  <c r="Y5353" i="28"/>
  <c r="V5354" i="28"/>
  <c r="W5354" i="28"/>
  <c r="X5354" i="28"/>
  <c r="Y5354" i="28"/>
  <c r="V5355" i="28"/>
  <c r="W5355" i="28"/>
  <c r="X5355" i="28"/>
  <c r="Y5355" i="28"/>
  <c r="V5356" i="28"/>
  <c r="W5356" i="28"/>
  <c r="X5356" i="28"/>
  <c r="Y5356" i="28"/>
  <c r="V5357" i="28"/>
  <c r="W5357" i="28"/>
  <c r="X5357" i="28"/>
  <c r="Y5357" i="28"/>
  <c r="V5358" i="28"/>
  <c r="AA5358" i="28" s="1"/>
  <c r="AB5358" i="28" s="1"/>
  <c r="W5358" i="28"/>
  <c r="X5358" i="28"/>
  <c r="Y5358" i="28"/>
  <c r="V5359" i="28"/>
  <c r="W5359" i="28"/>
  <c r="X5359" i="28"/>
  <c r="Y5359" i="28"/>
  <c r="V5360" i="28"/>
  <c r="W5360" i="28"/>
  <c r="X5360" i="28"/>
  <c r="Y5360" i="28"/>
  <c r="V5361" i="28"/>
  <c r="W5361" i="28"/>
  <c r="X5361" i="28"/>
  <c r="Y5361" i="28"/>
  <c r="V5362" i="28"/>
  <c r="AA5362" i="28" s="1"/>
  <c r="AB5362" i="28" s="1"/>
  <c r="W5362" i="28"/>
  <c r="X5362" i="28"/>
  <c r="Y5362" i="28"/>
  <c r="V5363" i="28"/>
  <c r="W5363" i="28"/>
  <c r="X5363" i="28"/>
  <c r="Y5363" i="28"/>
  <c r="V5364" i="28"/>
  <c r="W5364" i="28"/>
  <c r="X5364" i="28"/>
  <c r="Y5364" i="28"/>
  <c r="AA5364" i="28" s="1"/>
  <c r="AB5364" i="28" s="1"/>
  <c r="V5365" i="28"/>
  <c r="W5365" i="28"/>
  <c r="X5365" i="28"/>
  <c r="Y5365" i="28"/>
  <c r="V5366" i="28"/>
  <c r="W5366" i="28"/>
  <c r="X5366" i="28"/>
  <c r="Y5366" i="28"/>
  <c r="V5367" i="28"/>
  <c r="W5367" i="28"/>
  <c r="X5367" i="28"/>
  <c r="Y5367" i="28"/>
  <c r="AA5367" i="28" s="1"/>
  <c r="AB5367" i="28" s="1"/>
  <c r="V5368" i="28"/>
  <c r="W5368" i="28"/>
  <c r="X5368" i="28"/>
  <c r="Y5368" i="28"/>
  <c r="AA5368" i="28" s="1"/>
  <c r="AB5368" i="28" s="1"/>
  <c r="V5369" i="28"/>
  <c r="W5369" i="28"/>
  <c r="X5369" i="28"/>
  <c r="Y5369" i="28"/>
  <c r="V5370" i="28"/>
  <c r="W5370" i="28"/>
  <c r="X5370" i="28"/>
  <c r="Y5370" i="28"/>
  <c r="V5371" i="28"/>
  <c r="W5371" i="28"/>
  <c r="X5371" i="28"/>
  <c r="Y5371" i="28"/>
  <c r="AA5371" i="28" s="1"/>
  <c r="AB5371" i="28" s="1"/>
  <c r="V5372" i="28"/>
  <c r="W5372" i="28"/>
  <c r="X5372" i="28"/>
  <c r="Y5372" i="28"/>
  <c r="AA5372" i="28" s="1"/>
  <c r="AB5372" i="28" s="1"/>
  <c r="V5373" i="28"/>
  <c r="W5373" i="28"/>
  <c r="X5373" i="28"/>
  <c r="Y5373" i="28"/>
  <c r="V5374" i="28"/>
  <c r="W5374" i="28"/>
  <c r="X5374" i="28"/>
  <c r="Y5374" i="28"/>
  <c r="V5375" i="28"/>
  <c r="W5375" i="28"/>
  <c r="X5375" i="28"/>
  <c r="Y5375" i="28"/>
  <c r="AA5375" i="28" s="1"/>
  <c r="AB5375" i="28" s="1"/>
  <c r="V5376" i="28"/>
  <c r="W5376" i="28"/>
  <c r="X5376" i="28"/>
  <c r="Y5376" i="28"/>
  <c r="AA5376" i="28" s="1"/>
  <c r="AB5376" i="28" s="1"/>
  <c r="V5377" i="28"/>
  <c r="W5377" i="28"/>
  <c r="X5377" i="28"/>
  <c r="Y5377" i="28"/>
  <c r="V5378" i="28"/>
  <c r="W5378" i="28"/>
  <c r="X5378" i="28"/>
  <c r="Y5378" i="28"/>
  <c r="V5379" i="28"/>
  <c r="W5379" i="28"/>
  <c r="X5379" i="28"/>
  <c r="Y5379" i="28"/>
  <c r="V5380" i="28"/>
  <c r="W5380" i="28"/>
  <c r="X5380" i="28"/>
  <c r="Y5380" i="28"/>
  <c r="V5381" i="28"/>
  <c r="W5381" i="28"/>
  <c r="X5381" i="28"/>
  <c r="Y5381" i="28"/>
  <c r="V5382" i="28"/>
  <c r="AA5382" i="28" s="1"/>
  <c r="AB5382" i="28" s="1"/>
  <c r="W5382" i="28"/>
  <c r="X5382" i="28"/>
  <c r="Y5382" i="28"/>
  <c r="V5383" i="28"/>
  <c r="W5383" i="28"/>
  <c r="X5383" i="28"/>
  <c r="Y5383" i="28"/>
  <c r="V5384" i="28"/>
  <c r="W5384" i="28"/>
  <c r="X5384" i="28"/>
  <c r="Y5384" i="28"/>
  <c r="V5385" i="28"/>
  <c r="W5385" i="28"/>
  <c r="X5385" i="28"/>
  <c r="Y5385" i="28"/>
  <c r="V5386" i="28"/>
  <c r="AA5386" i="28" s="1"/>
  <c r="W5386" i="28"/>
  <c r="X5386" i="28"/>
  <c r="Y5386" i="28"/>
  <c r="AB5386" i="28"/>
  <c r="V5387" i="28"/>
  <c r="W5387" i="28"/>
  <c r="X5387" i="28"/>
  <c r="Y5387" i="28"/>
  <c r="V5388" i="28"/>
  <c r="W5388" i="28"/>
  <c r="X5388" i="28"/>
  <c r="Y5388" i="28"/>
  <c r="AA5388" i="28" s="1"/>
  <c r="AB5388" i="28" s="1"/>
  <c r="V5389" i="28"/>
  <c r="W5389" i="28"/>
  <c r="X5389" i="28"/>
  <c r="Y5389" i="28"/>
  <c r="V5390" i="28"/>
  <c r="W5390" i="28"/>
  <c r="X5390" i="28"/>
  <c r="Y5390" i="28"/>
  <c r="V5391" i="28"/>
  <c r="W5391" i="28"/>
  <c r="X5391" i="28"/>
  <c r="Y5391" i="28"/>
  <c r="AA5391" i="28" s="1"/>
  <c r="AB5391" i="28" s="1"/>
  <c r="V5392" i="28"/>
  <c r="W5392" i="28"/>
  <c r="X5392" i="28"/>
  <c r="Y5392" i="28"/>
  <c r="AA5392" i="28" s="1"/>
  <c r="AB5392" i="28" s="1"/>
  <c r="V5393" i="28"/>
  <c r="W5393" i="28"/>
  <c r="X5393" i="28"/>
  <c r="Y5393" i="28"/>
  <c r="V5394" i="28"/>
  <c r="W5394" i="28"/>
  <c r="X5394" i="28"/>
  <c r="Y5394" i="28"/>
  <c r="V5395" i="28"/>
  <c r="W5395" i="28"/>
  <c r="X5395" i="28"/>
  <c r="Y5395" i="28"/>
  <c r="AA5395" i="28" s="1"/>
  <c r="AB5395" i="28" s="1"/>
  <c r="V5396" i="28"/>
  <c r="W5396" i="28"/>
  <c r="X5396" i="28"/>
  <c r="Y5396" i="28"/>
  <c r="V5397" i="28"/>
  <c r="W5397" i="28"/>
  <c r="X5397" i="28"/>
  <c r="Y5397" i="28"/>
  <c r="V5398" i="28"/>
  <c r="W5398" i="28"/>
  <c r="X5398" i="28"/>
  <c r="Y5398" i="28"/>
  <c r="V5399" i="28"/>
  <c r="W5399" i="28"/>
  <c r="X5399" i="28"/>
  <c r="Y5399" i="28"/>
  <c r="V5400" i="28"/>
  <c r="W5400" i="28"/>
  <c r="X5400" i="28"/>
  <c r="Y5400" i="28"/>
  <c r="V5401" i="28"/>
  <c r="W5401" i="28"/>
  <c r="X5401" i="28"/>
  <c r="Y5401" i="28"/>
  <c r="V5402" i="28"/>
  <c r="W5402" i="28"/>
  <c r="X5402" i="28"/>
  <c r="Y5402" i="28"/>
  <c r="V5403" i="28"/>
  <c r="W5403" i="28"/>
  <c r="X5403" i="28"/>
  <c r="Y5403" i="28"/>
  <c r="V5404" i="28"/>
  <c r="W5404" i="28"/>
  <c r="X5404" i="28"/>
  <c r="Y5404" i="28"/>
  <c r="V5405" i="28"/>
  <c r="W5405" i="28"/>
  <c r="X5405" i="28"/>
  <c r="Y5405" i="28"/>
  <c r="V5406" i="28"/>
  <c r="W5406" i="28"/>
  <c r="X5406" i="28"/>
  <c r="Y5406" i="28"/>
  <c r="V5407" i="28"/>
  <c r="W5407" i="28"/>
  <c r="X5407" i="28"/>
  <c r="Y5407" i="28"/>
  <c r="V5408" i="28"/>
  <c r="W5408" i="28"/>
  <c r="X5408" i="28"/>
  <c r="Y5408" i="28"/>
  <c r="V5409" i="28"/>
  <c r="W5409" i="28"/>
  <c r="X5409" i="28"/>
  <c r="Y5409" i="28"/>
  <c r="V5410" i="28"/>
  <c r="W5410" i="28"/>
  <c r="X5410" i="28"/>
  <c r="Y5410" i="28"/>
  <c r="V5411" i="28"/>
  <c r="W5411" i="28"/>
  <c r="X5411" i="28"/>
  <c r="Y5411" i="28"/>
  <c r="V5412" i="28"/>
  <c r="W5412" i="28"/>
  <c r="X5412" i="28"/>
  <c r="Y5412" i="28"/>
  <c r="AA5412" i="28" s="1"/>
  <c r="AB5412" i="28" s="1"/>
  <c r="V5413" i="28"/>
  <c r="W5413" i="28"/>
  <c r="X5413" i="28"/>
  <c r="Y5413" i="28"/>
  <c r="V5414" i="28"/>
  <c r="W5414" i="28"/>
  <c r="X5414" i="28"/>
  <c r="Y5414" i="28"/>
  <c r="V5415" i="28"/>
  <c r="W5415" i="28"/>
  <c r="X5415" i="28"/>
  <c r="Y5415" i="28"/>
  <c r="AA5415" i="28" s="1"/>
  <c r="AB5415" i="28" s="1"/>
  <c r="V5416" i="28"/>
  <c r="W5416" i="28"/>
  <c r="X5416" i="28"/>
  <c r="Y5416" i="28"/>
  <c r="AA5416" i="28" s="1"/>
  <c r="AB5416" i="28" s="1"/>
  <c r="V5417" i="28"/>
  <c r="W5417" i="28"/>
  <c r="X5417" i="28"/>
  <c r="Y5417" i="28"/>
  <c r="V5418" i="28"/>
  <c r="W5418" i="28"/>
  <c r="X5418" i="28"/>
  <c r="Y5418" i="28"/>
  <c r="V5419" i="28"/>
  <c r="W5419" i="28"/>
  <c r="X5419" i="28"/>
  <c r="Y5419" i="28"/>
  <c r="V5420" i="28"/>
  <c r="W5420" i="28"/>
  <c r="X5420" i="28"/>
  <c r="Y5420" i="28"/>
  <c r="V5421" i="28"/>
  <c r="W5421" i="28"/>
  <c r="X5421" i="28"/>
  <c r="Y5421" i="28"/>
  <c r="V5422" i="28"/>
  <c r="W5422" i="28"/>
  <c r="X5422" i="28"/>
  <c r="Y5422" i="28"/>
  <c r="V5423" i="28"/>
  <c r="W5423" i="28"/>
  <c r="X5423" i="28"/>
  <c r="Y5423" i="28"/>
  <c r="V5424" i="28"/>
  <c r="W5424" i="28"/>
  <c r="X5424" i="28"/>
  <c r="Y5424" i="28"/>
  <c r="V5425" i="28"/>
  <c r="W5425" i="28"/>
  <c r="X5425" i="28"/>
  <c r="Y5425" i="28"/>
  <c r="V5426" i="28"/>
  <c r="W5426" i="28"/>
  <c r="X5426" i="28"/>
  <c r="Y5426" i="28"/>
  <c r="V5427" i="28"/>
  <c r="W5427" i="28"/>
  <c r="X5427" i="28"/>
  <c r="Y5427" i="28"/>
  <c r="V5428" i="28"/>
  <c r="W5428" i="28"/>
  <c r="X5428" i="28"/>
  <c r="Y5428" i="28"/>
  <c r="V5429" i="28"/>
  <c r="W5429" i="28"/>
  <c r="X5429" i="28"/>
  <c r="Y5429" i="28"/>
  <c r="V5430" i="28"/>
  <c r="AA5430" i="28" s="1"/>
  <c r="AB5430" i="28" s="1"/>
  <c r="W5430" i="28"/>
  <c r="X5430" i="28"/>
  <c r="Y5430" i="28"/>
  <c r="V5431" i="28"/>
  <c r="W5431" i="28"/>
  <c r="X5431" i="28"/>
  <c r="Y5431" i="28"/>
  <c r="V5432" i="28"/>
  <c r="W5432" i="28"/>
  <c r="X5432" i="28"/>
  <c r="Y5432" i="28"/>
  <c r="V5433" i="28"/>
  <c r="W5433" i="28"/>
  <c r="X5433" i="28"/>
  <c r="Y5433" i="28"/>
  <c r="V5434" i="28"/>
  <c r="AA5434" i="28" s="1"/>
  <c r="AB5434" i="28" s="1"/>
  <c r="W5434" i="28"/>
  <c r="X5434" i="28"/>
  <c r="Y5434" i="28"/>
  <c r="V5435" i="28"/>
  <c r="W5435" i="28"/>
  <c r="X5435" i="28"/>
  <c r="Y5435" i="28"/>
  <c r="V5436" i="28"/>
  <c r="W5436" i="28"/>
  <c r="X5436" i="28"/>
  <c r="Y5436" i="28"/>
  <c r="AA5436" i="28" s="1"/>
  <c r="AB5436" i="28" s="1"/>
  <c r="V5437" i="28"/>
  <c r="W5437" i="28"/>
  <c r="X5437" i="28"/>
  <c r="Y5437" i="28"/>
  <c r="V5438" i="28"/>
  <c r="W5438" i="28"/>
  <c r="X5438" i="28"/>
  <c r="Y5438" i="28"/>
  <c r="V5439" i="28"/>
  <c r="W5439" i="28"/>
  <c r="X5439" i="28"/>
  <c r="Y5439" i="28"/>
  <c r="AA5439" i="28" s="1"/>
  <c r="AB5439" i="28" s="1"/>
  <c r="V5440" i="28"/>
  <c r="W5440" i="28"/>
  <c r="X5440" i="28"/>
  <c r="Y5440" i="28"/>
  <c r="AA5440" i="28" s="1"/>
  <c r="AB5440" i="28" s="1"/>
  <c r="V5441" i="28"/>
  <c r="W5441" i="28"/>
  <c r="X5441" i="28"/>
  <c r="Y5441" i="28"/>
  <c r="V5442" i="28"/>
  <c r="W5442" i="28"/>
  <c r="X5442" i="28"/>
  <c r="Y5442" i="28"/>
  <c r="V5443" i="28"/>
  <c r="W5443" i="28"/>
  <c r="X5443" i="28"/>
  <c r="Y5443" i="28"/>
  <c r="AA5443" i="28" s="1"/>
  <c r="AB5443" i="28" s="1"/>
  <c r="V5444" i="28"/>
  <c r="W5444" i="28"/>
  <c r="X5444" i="28"/>
  <c r="Y5444" i="28"/>
  <c r="AA5444" i="28" s="1"/>
  <c r="AB5444" i="28" s="1"/>
  <c r="V5445" i="28"/>
  <c r="W5445" i="28"/>
  <c r="X5445" i="28"/>
  <c r="Y5445" i="28"/>
  <c r="V5446" i="28"/>
  <c r="W5446" i="28"/>
  <c r="X5446" i="28"/>
  <c r="Y5446" i="28"/>
  <c r="V5447" i="28"/>
  <c r="W5447" i="28"/>
  <c r="X5447" i="28"/>
  <c r="Y5447" i="28"/>
  <c r="AA5447" i="28" s="1"/>
  <c r="AB5447" i="28" s="1"/>
  <c r="V5448" i="28"/>
  <c r="W5448" i="28"/>
  <c r="X5448" i="28"/>
  <c r="Y5448" i="28"/>
  <c r="AA5448" i="28" s="1"/>
  <c r="AB5448" i="28" s="1"/>
  <c r="V5449" i="28"/>
  <c r="W5449" i="28"/>
  <c r="X5449" i="28"/>
  <c r="Y5449" i="28"/>
  <c r="V5450" i="28"/>
  <c r="W5450" i="28"/>
  <c r="X5450" i="28"/>
  <c r="Y5450" i="28"/>
  <c r="V5451" i="28"/>
  <c r="W5451" i="28"/>
  <c r="X5451" i="28"/>
  <c r="Y5451" i="28"/>
  <c r="V5452" i="28"/>
  <c r="W5452" i="28"/>
  <c r="X5452" i="28"/>
  <c r="Y5452" i="28"/>
  <c r="V5453" i="28"/>
  <c r="W5453" i="28"/>
  <c r="X5453" i="28"/>
  <c r="Y5453" i="28"/>
  <c r="V5454" i="28"/>
  <c r="W5454" i="28"/>
  <c r="X5454" i="28"/>
  <c r="Y5454" i="28"/>
  <c r="V5455" i="28"/>
  <c r="W5455" i="28"/>
  <c r="X5455" i="28"/>
  <c r="Y5455" i="28"/>
  <c r="V5456" i="28"/>
  <c r="W5456" i="28"/>
  <c r="X5456" i="28"/>
  <c r="Y5456" i="28"/>
  <c r="V5457" i="28"/>
  <c r="W5457" i="28"/>
  <c r="X5457" i="28"/>
  <c r="Y5457" i="28"/>
  <c r="V5458" i="28"/>
  <c r="W5458" i="28"/>
  <c r="X5458" i="28"/>
  <c r="Y5458" i="28"/>
  <c r="V5459" i="28"/>
  <c r="W5459" i="28"/>
  <c r="X5459" i="28"/>
  <c r="Y5459" i="28"/>
  <c r="V5460" i="28"/>
  <c r="W5460" i="28"/>
  <c r="X5460" i="28"/>
  <c r="Y5460" i="28"/>
  <c r="V5461" i="28"/>
  <c r="W5461" i="28"/>
  <c r="X5461" i="28"/>
  <c r="Y5461" i="28"/>
  <c r="V5462" i="28"/>
  <c r="W5462" i="28"/>
  <c r="X5462" i="28"/>
  <c r="Y5462" i="28"/>
  <c r="V5463" i="28"/>
  <c r="W5463" i="28"/>
  <c r="X5463" i="28"/>
  <c r="Y5463" i="28"/>
  <c r="V5464" i="28"/>
  <c r="W5464" i="28"/>
  <c r="X5464" i="28"/>
  <c r="Y5464" i="28"/>
  <c r="V5465" i="28"/>
  <c r="W5465" i="28"/>
  <c r="X5465" i="28"/>
  <c r="Y5465" i="28"/>
  <c r="V5466" i="28"/>
  <c r="W5466" i="28"/>
  <c r="X5466" i="28"/>
  <c r="Y5466" i="28"/>
  <c r="V5467" i="28"/>
  <c r="W5467" i="28"/>
  <c r="X5467" i="28"/>
  <c r="Y5467" i="28"/>
  <c r="V5468" i="28"/>
  <c r="W5468" i="28"/>
  <c r="X5468" i="28"/>
  <c r="Y5468" i="28"/>
  <c r="V5469" i="28"/>
  <c r="W5469" i="28"/>
  <c r="X5469" i="28"/>
  <c r="Y5469" i="28"/>
  <c r="V5470" i="28"/>
  <c r="AA5470" i="28" s="1"/>
  <c r="AB5470" i="28" s="1"/>
  <c r="W5470" i="28"/>
  <c r="X5470" i="28"/>
  <c r="Y5470" i="28"/>
  <c r="V5471" i="28"/>
  <c r="W5471" i="28"/>
  <c r="X5471" i="28"/>
  <c r="Y5471" i="28"/>
  <c r="V5472" i="28"/>
  <c r="W5472" i="28"/>
  <c r="X5472" i="28"/>
  <c r="Y5472" i="28"/>
  <c r="V5473" i="28"/>
  <c r="W5473" i="28"/>
  <c r="X5473" i="28"/>
  <c r="Y5473" i="28"/>
  <c r="V5474" i="28"/>
  <c r="AA5474" i="28" s="1"/>
  <c r="W5474" i="28"/>
  <c r="X5474" i="28"/>
  <c r="Y5474" i="28"/>
  <c r="AB5474" i="28"/>
  <c r="V5475" i="28"/>
  <c r="W5475" i="28"/>
  <c r="X5475" i="28"/>
  <c r="Y5475" i="28"/>
  <c r="AA5475" i="28" s="1"/>
  <c r="AB5475" i="28" s="1"/>
  <c r="V5476" i="28"/>
  <c r="W5476" i="28"/>
  <c r="X5476" i="28"/>
  <c r="Y5476" i="28"/>
  <c r="V5477" i="28"/>
  <c r="W5477" i="28"/>
  <c r="X5477" i="28"/>
  <c r="Y5477" i="28"/>
  <c r="V5478" i="28"/>
  <c r="W5478" i="28"/>
  <c r="X5478" i="28"/>
  <c r="Y5478" i="28"/>
  <c r="V5479" i="28"/>
  <c r="W5479" i="28"/>
  <c r="X5479" i="28"/>
  <c r="Y5479" i="28"/>
  <c r="V5480" i="28"/>
  <c r="W5480" i="28"/>
  <c r="X5480" i="28"/>
  <c r="Y5480" i="28"/>
  <c r="AA5480" i="28" s="1"/>
  <c r="AB5480" i="28" s="1"/>
  <c r="V5481" i="28"/>
  <c r="W5481" i="28"/>
  <c r="X5481" i="28"/>
  <c r="Y5481" i="28"/>
  <c r="V5482" i="28"/>
  <c r="W5482" i="28"/>
  <c r="X5482" i="28"/>
  <c r="Y5482" i="28"/>
  <c r="V5483" i="28"/>
  <c r="W5483" i="28"/>
  <c r="X5483" i="28"/>
  <c r="Y5483" i="28"/>
  <c r="AA5483" i="28" s="1"/>
  <c r="AB5483" i="28" s="1"/>
  <c r="V5484" i="28"/>
  <c r="W5484" i="28"/>
  <c r="X5484" i="28"/>
  <c r="Y5484" i="28"/>
  <c r="AA5484" i="28" s="1"/>
  <c r="AB5484" i="28" s="1"/>
  <c r="V5485" i="28"/>
  <c r="W5485" i="28"/>
  <c r="X5485" i="28"/>
  <c r="Y5485" i="28"/>
  <c r="V5486" i="28"/>
  <c r="W5486" i="28"/>
  <c r="X5486" i="28"/>
  <c r="Y5486" i="28"/>
  <c r="V5487" i="28"/>
  <c r="W5487" i="28"/>
  <c r="X5487" i="28"/>
  <c r="Y5487" i="28"/>
  <c r="AA5487" i="28" s="1"/>
  <c r="AB5487" i="28"/>
  <c r="V5488" i="28"/>
  <c r="W5488" i="28"/>
  <c r="X5488" i="28"/>
  <c r="Y5488" i="28"/>
  <c r="V5489" i="28"/>
  <c r="W5489" i="28"/>
  <c r="X5489" i="28"/>
  <c r="Y5489" i="28"/>
  <c r="V5490" i="28"/>
  <c r="AA5490" i="28" s="1"/>
  <c r="AB5490" i="28" s="1"/>
  <c r="W5490" i="28"/>
  <c r="X5490" i="28"/>
  <c r="Y5490" i="28"/>
  <c r="V5491" i="28"/>
  <c r="W5491" i="28"/>
  <c r="X5491" i="28"/>
  <c r="Y5491" i="28"/>
  <c r="V5492" i="28"/>
  <c r="W5492" i="28"/>
  <c r="X5492" i="28"/>
  <c r="Y5492" i="28"/>
  <c r="V5493" i="28"/>
  <c r="AA5493" i="28" s="1"/>
  <c r="AB5493" i="28" s="1"/>
  <c r="W5493" i="28"/>
  <c r="X5493" i="28"/>
  <c r="Y5493" i="28"/>
  <c r="V5494" i="28"/>
  <c r="W5494" i="28"/>
  <c r="X5494" i="28"/>
  <c r="Y5494" i="28"/>
  <c r="V5495" i="28"/>
  <c r="W5495" i="28"/>
  <c r="X5495" i="28"/>
  <c r="Y5495" i="28"/>
  <c r="V5496" i="28"/>
  <c r="W5496" i="28"/>
  <c r="X5496" i="28"/>
  <c r="Y5496" i="28"/>
  <c r="V5497" i="28"/>
  <c r="W5497" i="28"/>
  <c r="X5497" i="28"/>
  <c r="Y5497" i="28"/>
  <c r="V5498" i="28"/>
  <c r="W5498" i="28"/>
  <c r="X5498" i="28"/>
  <c r="Y5498" i="28"/>
  <c r="V5499" i="28"/>
  <c r="W5499" i="28"/>
  <c r="X5499" i="28"/>
  <c r="Y5499" i="28"/>
  <c r="AA5499" i="28" s="1"/>
  <c r="AB5499" i="28" s="1"/>
  <c r="V5500" i="28"/>
  <c r="W5500" i="28"/>
  <c r="X5500" i="28"/>
  <c r="Y5500" i="28"/>
  <c r="AA5500" i="28" s="1"/>
  <c r="AB5500" i="28" s="1"/>
  <c r="V5501" i="28"/>
  <c r="W5501" i="28"/>
  <c r="X5501" i="28"/>
  <c r="Y5501" i="28"/>
  <c r="V5502" i="28"/>
  <c r="W5502" i="28"/>
  <c r="X5502" i="28"/>
  <c r="Y5502" i="28"/>
  <c r="V5503" i="28"/>
  <c r="W5503" i="28"/>
  <c r="X5503" i="28"/>
  <c r="Y5503" i="28"/>
  <c r="AA5503" i="28" s="1"/>
  <c r="AB5503" i="28" s="1"/>
  <c r="V5504" i="28"/>
  <c r="W5504" i="28"/>
  <c r="X5504" i="28"/>
  <c r="Y5504" i="28"/>
  <c r="AA5504" i="28" s="1"/>
  <c r="AB5504" i="28" s="1"/>
  <c r="V5505" i="28"/>
  <c r="W5505" i="28"/>
  <c r="X5505" i="28"/>
  <c r="Y5505" i="28"/>
  <c r="V5506" i="28"/>
  <c r="W5506" i="28"/>
  <c r="X5506" i="28"/>
  <c r="Y5506" i="28"/>
  <c r="V5507" i="28"/>
  <c r="W5507" i="28"/>
  <c r="X5507" i="28"/>
  <c r="Y5507" i="28"/>
  <c r="AA5507" i="28" s="1"/>
  <c r="AB5507" i="28" s="1"/>
  <c r="V5508" i="28"/>
  <c r="W5508" i="28"/>
  <c r="X5508" i="28"/>
  <c r="Y5508" i="28"/>
  <c r="V5509" i="28"/>
  <c r="W5509" i="28"/>
  <c r="X5509" i="28"/>
  <c r="Y5509" i="28"/>
  <c r="V5510" i="28"/>
  <c r="W5510" i="28"/>
  <c r="X5510" i="28"/>
  <c r="Y5510" i="28"/>
  <c r="V5511" i="28"/>
  <c r="W5511" i="28"/>
  <c r="X5511" i="28"/>
  <c r="Y5511" i="28"/>
  <c r="V5512" i="28"/>
  <c r="W5512" i="28"/>
  <c r="X5512" i="28"/>
  <c r="Y5512" i="28"/>
  <c r="V5513" i="28"/>
  <c r="W5513" i="28"/>
  <c r="X5513" i="28"/>
  <c r="Y5513" i="28"/>
  <c r="V5514" i="28"/>
  <c r="AA5514" i="28" s="1"/>
  <c r="AB5514" i="28" s="1"/>
  <c r="W5514" i="28"/>
  <c r="X5514" i="28"/>
  <c r="Y5514" i="28"/>
  <c r="V5515" i="28"/>
  <c r="W5515" i="28"/>
  <c r="X5515" i="28"/>
  <c r="Y5515" i="28"/>
  <c r="V5516" i="28"/>
  <c r="W5516" i="28"/>
  <c r="X5516" i="28"/>
  <c r="Y5516" i="28"/>
  <c r="V5517" i="28"/>
  <c r="W5517" i="28"/>
  <c r="X5517" i="28"/>
  <c r="Y5517" i="28"/>
  <c r="V5518" i="28"/>
  <c r="W5518" i="28"/>
  <c r="X5518" i="28"/>
  <c r="Y5518" i="28"/>
  <c r="V5519" i="28"/>
  <c r="W5519" i="28"/>
  <c r="X5519" i="28"/>
  <c r="Y5519" i="28"/>
  <c r="V5520" i="28"/>
  <c r="W5520" i="28"/>
  <c r="X5520" i="28"/>
  <c r="Y5520" i="28"/>
  <c r="AA5520" i="28"/>
  <c r="AB5520" i="28" s="1"/>
  <c r="V5521" i="28"/>
  <c r="W5521" i="28"/>
  <c r="X5521" i="28"/>
  <c r="Y5521" i="28"/>
  <c r="V5522" i="28"/>
  <c r="W5522" i="28"/>
  <c r="X5522" i="28"/>
  <c r="Y5522" i="28"/>
  <c r="V5523" i="28"/>
  <c r="W5523" i="28"/>
  <c r="X5523" i="28"/>
  <c r="Y5523" i="28"/>
  <c r="AA5523" i="28" s="1"/>
  <c r="AB5523" i="28" s="1"/>
  <c r="V5524" i="28"/>
  <c r="W5524" i="28"/>
  <c r="X5524" i="28"/>
  <c r="Y5524" i="28"/>
  <c r="AA5524" i="28" s="1"/>
  <c r="AB5524" i="28" s="1"/>
  <c r="V5525" i="28"/>
  <c r="W5525" i="28"/>
  <c r="X5525" i="28"/>
  <c r="Y5525" i="28"/>
  <c r="V5526" i="28"/>
  <c r="W5526" i="28"/>
  <c r="X5526" i="28"/>
  <c r="Y5526" i="28"/>
  <c r="V5527" i="28"/>
  <c r="W5527" i="28"/>
  <c r="X5527" i="28"/>
  <c r="Y5527" i="28"/>
  <c r="AA5527" i="28" s="1"/>
  <c r="AB5527" i="28" s="1"/>
  <c r="V5528" i="28"/>
  <c r="W5528" i="28"/>
  <c r="X5528" i="28"/>
  <c r="Y5528" i="28"/>
  <c r="V5529" i="28"/>
  <c r="W5529" i="28"/>
  <c r="X5529" i="28"/>
  <c r="Y5529" i="28"/>
  <c r="V5530" i="28"/>
  <c r="W5530" i="28"/>
  <c r="X5530" i="28"/>
  <c r="Y5530" i="28"/>
  <c r="V5531" i="28"/>
  <c r="W5531" i="28"/>
  <c r="X5531" i="28"/>
  <c r="Y5531" i="28"/>
  <c r="V5532" i="28"/>
  <c r="W5532" i="28"/>
  <c r="X5532" i="28"/>
  <c r="Y5532" i="28"/>
  <c r="V5533" i="28"/>
  <c r="W5533" i="28"/>
  <c r="X5533" i="28"/>
  <c r="Y5533" i="28"/>
  <c r="V5534" i="28"/>
  <c r="W5534" i="28"/>
  <c r="X5534" i="28"/>
  <c r="Y5534" i="28"/>
  <c r="V5535" i="28"/>
  <c r="W5535" i="28"/>
  <c r="X5535" i="28"/>
  <c r="Y5535" i="28"/>
  <c r="V5536" i="28"/>
  <c r="W5536" i="28"/>
  <c r="X5536" i="28"/>
  <c r="Y5536" i="28"/>
  <c r="V5537" i="28"/>
  <c r="W5537" i="28"/>
  <c r="X5537" i="28"/>
  <c r="Y5537" i="28"/>
  <c r="V5538" i="28"/>
  <c r="AA5538" i="28" s="1"/>
  <c r="AB5538" i="28" s="1"/>
  <c r="W5538" i="28"/>
  <c r="X5538" i="28"/>
  <c r="Y5538" i="28"/>
  <c r="V5539" i="28"/>
  <c r="W5539" i="28"/>
  <c r="X5539" i="28"/>
  <c r="Y5539" i="28"/>
  <c r="AA5539" i="28"/>
  <c r="AB5539" i="28" s="1"/>
  <c r="V5540" i="28"/>
  <c r="W5540" i="28"/>
  <c r="X5540" i="28"/>
  <c r="Y5540" i="28"/>
  <c r="V5541" i="28"/>
  <c r="W5541" i="28"/>
  <c r="X5541" i="28"/>
  <c r="Y5541" i="28"/>
  <c r="V5542" i="28"/>
  <c r="W5542" i="28"/>
  <c r="X5542" i="28"/>
  <c r="Y5542" i="28"/>
  <c r="V5543" i="28"/>
  <c r="W5543" i="28"/>
  <c r="X5543" i="28"/>
  <c r="Y5543" i="28"/>
  <c r="V5544" i="28"/>
  <c r="W5544" i="28"/>
  <c r="X5544" i="28"/>
  <c r="Y5544" i="28"/>
  <c r="V5545" i="28"/>
  <c r="W5545" i="28"/>
  <c r="X5545" i="28"/>
  <c r="Y5545" i="28"/>
  <c r="V5546" i="28"/>
  <c r="AA5546" i="28" s="1"/>
  <c r="AB5546" i="28" s="1"/>
  <c r="W5546" i="28"/>
  <c r="X5546" i="28"/>
  <c r="Y5546" i="28"/>
  <c r="V5547" i="28"/>
  <c r="W5547" i="28"/>
  <c r="X5547" i="28"/>
  <c r="Y5547" i="28"/>
  <c r="V5548" i="28"/>
  <c r="W5548" i="28"/>
  <c r="X5548" i="28"/>
  <c r="Y5548" i="28"/>
  <c r="V5549" i="28"/>
  <c r="W5549" i="28"/>
  <c r="X5549" i="28"/>
  <c r="Y5549" i="28"/>
  <c r="V5550" i="28"/>
  <c r="W5550" i="28"/>
  <c r="X5550" i="28"/>
  <c r="Y5550" i="28"/>
  <c r="V5551" i="28"/>
  <c r="W5551" i="28"/>
  <c r="X5551" i="28"/>
  <c r="Y5551" i="28"/>
  <c r="V5552" i="28"/>
  <c r="W5552" i="28"/>
  <c r="X5552" i="28"/>
  <c r="Y5552" i="28"/>
  <c r="AA5552" i="28"/>
  <c r="AB5552" i="28" s="1"/>
  <c r="V5553" i="28"/>
  <c r="W5553" i="28"/>
  <c r="X5553" i="28"/>
  <c r="Y5553" i="28"/>
  <c r="V5554" i="28"/>
  <c r="W5554" i="28"/>
  <c r="X5554" i="28"/>
  <c r="Y5554" i="28"/>
  <c r="V5555" i="28"/>
  <c r="W5555" i="28"/>
  <c r="X5555" i="28"/>
  <c r="Y5555" i="28"/>
  <c r="AA5555" i="28" s="1"/>
  <c r="AB5555" i="28" s="1"/>
  <c r="V5556" i="28"/>
  <c r="W5556" i="28"/>
  <c r="X5556" i="28"/>
  <c r="Y5556" i="28"/>
  <c r="V5557" i="28"/>
  <c r="W5557" i="28"/>
  <c r="X5557" i="28"/>
  <c r="Y5557" i="28"/>
  <c r="V5558" i="28"/>
  <c r="W5558" i="28"/>
  <c r="X5558" i="28"/>
  <c r="Y5558" i="28"/>
  <c r="V5559" i="28"/>
  <c r="W5559" i="28"/>
  <c r="X5559" i="28"/>
  <c r="Y5559" i="28"/>
  <c r="V5560" i="28"/>
  <c r="W5560" i="28"/>
  <c r="X5560" i="28"/>
  <c r="Y5560" i="28"/>
  <c r="V5561" i="28"/>
  <c r="W5561" i="28"/>
  <c r="X5561" i="28"/>
  <c r="Y5561" i="28"/>
  <c r="V5562" i="28"/>
  <c r="W5562" i="28"/>
  <c r="X5562" i="28"/>
  <c r="Y5562" i="28"/>
  <c r="V5563" i="28"/>
  <c r="W5563" i="28"/>
  <c r="X5563" i="28"/>
  <c r="Y5563" i="28"/>
  <c r="V5564" i="28"/>
  <c r="W5564" i="28"/>
  <c r="X5564" i="28"/>
  <c r="Y5564" i="28"/>
  <c r="V5565" i="28"/>
  <c r="W5565" i="28"/>
  <c r="X5565" i="28"/>
  <c r="Y5565" i="28"/>
  <c r="V5566" i="28"/>
  <c r="W5566" i="28"/>
  <c r="X5566" i="28"/>
  <c r="Y5566" i="28"/>
  <c r="V5567" i="28"/>
  <c r="W5567" i="28"/>
  <c r="X5567" i="28"/>
  <c r="Y5567" i="28"/>
  <c r="V5568" i="28"/>
  <c r="W5568" i="28"/>
  <c r="X5568" i="28"/>
  <c r="Y5568" i="28"/>
  <c r="AA5568" i="28" s="1"/>
  <c r="AB5568" i="28" s="1"/>
  <c r="V5569" i="28"/>
  <c r="W5569" i="28"/>
  <c r="X5569" i="28"/>
  <c r="Y5569" i="28"/>
  <c r="V5570" i="28"/>
  <c r="AA5570" i="28" s="1"/>
  <c r="AB5570" i="28" s="1"/>
  <c r="W5570" i="28"/>
  <c r="X5570" i="28"/>
  <c r="Y5570" i="28"/>
  <c r="V5571" i="28"/>
  <c r="W5571" i="28"/>
  <c r="X5571" i="28"/>
  <c r="Y5571" i="28"/>
  <c r="AA5571" i="28"/>
  <c r="AB5571" i="28" s="1"/>
  <c r="V5572" i="28"/>
  <c r="W5572" i="28"/>
  <c r="X5572" i="28"/>
  <c r="Y5572" i="28"/>
  <c r="AA5572" i="28" s="1"/>
  <c r="AB5572" i="28" s="1"/>
  <c r="V5573" i="28"/>
  <c r="W5573" i="28"/>
  <c r="X5573" i="28"/>
  <c r="Y5573" i="28"/>
  <c r="V5574" i="28"/>
  <c r="W5574" i="28"/>
  <c r="X5574" i="28"/>
  <c r="Y5574" i="28"/>
  <c r="V5575" i="28"/>
  <c r="W5575" i="28"/>
  <c r="X5575" i="28"/>
  <c r="Y5575" i="28"/>
  <c r="AA5575" i="28" s="1"/>
  <c r="AB5575" i="28" s="1"/>
  <c r="V5576" i="28"/>
  <c r="W5576" i="28"/>
  <c r="X5576" i="28"/>
  <c r="Y5576" i="28"/>
  <c r="AA5576" i="28" s="1"/>
  <c r="AB5576" i="28" s="1"/>
  <c r="V5577" i="28"/>
  <c r="W5577" i="28"/>
  <c r="X5577" i="28"/>
  <c r="Y5577" i="28"/>
  <c r="V5578" i="28"/>
  <c r="W5578" i="28"/>
  <c r="X5578" i="28"/>
  <c r="Y5578" i="28"/>
  <c r="V5579" i="28"/>
  <c r="W5579" i="28"/>
  <c r="X5579" i="28"/>
  <c r="Y5579" i="28"/>
  <c r="AA5579" i="28" s="1"/>
  <c r="AB5579" i="28" s="1"/>
  <c r="V5580" i="28"/>
  <c r="W5580" i="28"/>
  <c r="X5580" i="28"/>
  <c r="Y5580" i="28"/>
  <c r="AA5580" i="28" s="1"/>
  <c r="AB5580" i="28" s="1"/>
  <c r="V5581" i="28"/>
  <c r="W5581" i="28"/>
  <c r="X5581" i="28"/>
  <c r="Y5581" i="28"/>
  <c r="V5582" i="28"/>
  <c r="W5582" i="28"/>
  <c r="X5582" i="28"/>
  <c r="Y5582" i="28"/>
  <c r="V5583" i="28"/>
  <c r="W5583" i="28"/>
  <c r="X5583" i="28"/>
  <c r="Y5583" i="28"/>
  <c r="AA5583" i="28" s="1"/>
  <c r="AB5583" i="28" s="1"/>
  <c r="V5584" i="28"/>
  <c r="W5584" i="28"/>
  <c r="X5584" i="28"/>
  <c r="Y5584" i="28"/>
  <c r="AA5584" i="28" s="1"/>
  <c r="AB5584" i="28" s="1"/>
  <c r="V5585" i="28"/>
  <c r="W5585" i="28"/>
  <c r="X5585" i="28"/>
  <c r="Y5585" i="28"/>
  <c r="V5586" i="28"/>
  <c r="W5586" i="28"/>
  <c r="X5586" i="28"/>
  <c r="Y5586" i="28"/>
  <c r="V5587" i="28"/>
  <c r="W5587" i="28"/>
  <c r="X5587" i="28"/>
  <c r="Y5587" i="28"/>
  <c r="V5588" i="28"/>
  <c r="W5588" i="28"/>
  <c r="X5588" i="28"/>
  <c r="Y5588" i="28"/>
  <c r="V5589" i="28"/>
  <c r="W5589" i="28"/>
  <c r="X5589" i="28"/>
  <c r="Y5589" i="28"/>
  <c r="V5590" i="28"/>
  <c r="W5590" i="28"/>
  <c r="X5590" i="28"/>
  <c r="Y5590" i="28"/>
  <c r="V5591" i="28"/>
  <c r="W5591" i="28"/>
  <c r="X5591" i="28"/>
  <c r="Y5591" i="28"/>
  <c r="V5592" i="28"/>
  <c r="W5592" i="28"/>
  <c r="X5592" i="28"/>
  <c r="Y5592" i="28"/>
  <c r="V5593" i="28"/>
  <c r="W5593" i="28"/>
  <c r="X5593" i="28"/>
  <c r="Y5593" i="28"/>
  <c r="V5594" i="28"/>
  <c r="W5594" i="28"/>
  <c r="X5594" i="28"/>
  <c r="Y5594" i="28"/>
  <c r="V5595" i="28"/>
  <c r="W5595" i="28"/>
  <c r="X5595" i="28"/>
  <c r="Y5595" i="28"/>
  <c r="V5596" i="28"/>
  <c r="W5596" i="28"/>
  <c r="X5596" i="28"/>
  <c r="Y5596" i="28"/>
  <c r="V5597" i="28"/>
  <c r="W5597" i="28"/>
  <c r="X5597" i="28"/>
  <c r="Y5597" i="28"/>
  <c r="V5598" i="28"/>
  <c r="W5598" i="28"/>
  <c r="X5598" i="28"/>
  <c r="Y5598" i="28"/>
  <c r="V5599" i="28"/>
  <c r="W5599" i="28"/>
  <c r="X5599" i="28"/>
  <c r="Y5599" i="28"/>
  <c r="V5600" i="28"/>
  <c r="W5600" i="28"/>
  <c r="X5600" i="28"/>
  <c r="Y5600" i="28"/>
  <c r="V5601" i="28"/>
  <c r="W5601" i="28"/>
  <c r="X5601" i="28"/>
  <c r="Y5601" i="28"/>
  <c r="V5602" i="28"/>
  <c r="AA5602" i="28" s="1"/>
  <c r="W5602" i="28"/>
  <c r="X5602" i="28"/>
  <c r="Y5602" i="28"/>
  <c r="AB5602" i="28"/>
  <c r="V5603" i="28"/>
  <c r="W5603" i="28"/>
  <c r="X5603" i="28"/>
  <c r="Y5603" i="28"/>
  <c r="AA5603" i="28"/>
  <c r="AB5603" i="28" s="1"/>
  <c r="V5604" i="28"/>
  <c r="W5604" i="28"/>
  <c r="X5604" i="28"/>
  <c r="Y5604" i="28"/>
  <c r="AA5604" i="28" s="1"/>
  <c r="AB5604" i="28" s="1"/>
  <c r="V5605" i="28"/>
  <c r="W5605" i="28"/>
  <c r="X5605" i="28"/>
  <c r="Y5605" i="28"/>
  <c r="V5606" i="28"/>
  <c r="W5606" i="28"/>
  <c r="X5606" i="28"/>
  <c r="Y5606" i="28"/>
  <c r="V5607" i="28"/>
  <c r="W5607" i="28"/>
  <c r="X5607" i="28"/>
  <c r="Y5607" i="28"/>
  <c r="AA5607" i="28" s="1"/>
  <c r="AB5607" i="28" s="1"/>
  <c r="V5608" i="28"/>
  <c r="W5608" i="28"/>
  <c r="X5608" i="28"/>
  <c r="Y5608" i="28"/>
  <c r="AA5608" i="28" s="1"/>
  <c r="AB5608" i="28" s="1"/>
  <c r="V5609" i="28"/>
  <c r="W5609" i="28"/>
  <c r="X5609" i="28"/>
  <c r="Y5609" i="28"/>
  <c r="V5610" i="28"/>
  <c r="W5610" i="28"/>
  <c r="X5610" i="28"/>
  <c r="Y5610" i="28"/>
  <c r="V5611" i="28"/>
  <c r="W5611" i="28"/>
  <c r="X5611" i="28"/>
  <c r="Y5611" i="28"/>
  <c r="AA5611" i="28" s="1"/>
  <c r="AB5611" i="28" s="1"/>
  <c r="V5612" i="28"/>
  <c r="W5612" i="28"/>
  <c r="X5612" i="28"/>
  <c r="Y5612" i="28"/>
  <c r="AA5612" i="28" s="1"/>
  <c r="AB5612" i="28" s="1"/>
  <c r="V5613" i="28"/>
  <c r="W5613" i="28"/>
  <c r="X5613" i="28"/>
  <c r="Y5613" i="28"/>
  <c r="V5614" i="28"/>
  <c r="W5614" i="28"/>
  <c r="X5614" i="28"/>
  <c r="Y5614" i="28"/>
  <c r="V5615" i="28"/>
  <c r="W5615" i="28"/>
  <c r="X5615" i="28"/>
  <c r="Y5615" i="28"/>
  <c r="V5616" i="28"/>
  <c r="W5616" i="28"/>
  <c r="X5616" i="28"/>
  <c r="Y5616" i="28"/>
  <c r="AA5616" i="28" s="1"/>
  <c r="AB5616" i="28" s="1"/>
  <c r="V5617" i="28"/>
  <c r="W5617" i="28"/>
  <c r="X5617" i="28"/>
  <c r="Y5617" i="28"/>
  <c r="V5618" i="28"/>
  <c r="AA5618" i="28" s="1"/>
  <c r="AB5618" i="28" s="1"/>
  <c r="W5618" i="28"/>
  <c r="X5618" i="28"/>
  <c r="Y5618" i="28"/>
  <c r="V5619" i="28"/>
  <c r="W5619" i="28"/>
  <c r="X5619" i="28"/>
  <c r="Y5619" i="28"/>
  <c r="AA5619" i="28"/>
  <c r="AB5619" i="28" s="1"/>
  <c r="V5620" i="28"/>
  <c r="W5620" i="28"/>
  <c r="X5620" i="28"/>
  <c r="Y5620" i="28"/>
  <c r="AA5620" i="28" s="1"/>
  <c r="AB5620" i="28" s="1"/>
  <c r="V5621" i="28"/>
  <c r="W5621" i="28"/>
  <c r="X5621" i="28"/>
  <c r="Y5621" i="28"/>
  <c r="V5622" i="28"/>
  <c r="W5622" i="28"/>
  <c r="X5622" i="28"/>
  <c r="Y5622" i="28"/>
  <c r="V5623" i="28"/>
  <c r="W5623" i="28"/>
  <c r="X5623" i="28"/>
  <c r="Y5623" i="28"/>
  <c r="AA5623" i="28" s="1"/>
  <c r="AB5623" i="28" s="1"/>
  <c r="V5624" i="28"/>
  <c r="W5624" i="28"/>
  <c r="X5624" i="28"/>
  <c r="Y5624" i="28"/>
  <c r="AA5624" i="28" s="1"/>
  <c r="AB5624" i="28" s="1"/>
  <c r="V5625" i="28"/>
  <c r="W5625" i="28"/>
  <c r="X5625" i="28"/>
  <c r="Y5625" i="28"/>
  <c r="V5626" i="28"/>
  <c r="W5626" i="28"/>
  <c r="X5626" i="28"/>
  <c r="Y5626" i="28"/>
  <c r="V5627" i="28"/>
  <c r="W5627" i="28"/>
  <c r="X5627" i="28"/>
  <c r="Y5627" i="28"/>
  <c r="AA5627" i="28" s="1"/>
  <c r="AB5627" i="28" s="1"/>
  <c r="V5628" i="28"/>
  <c r="W5628" i="28"/>
  <c r="X5628" i="28"/>
  <c r="Y5628" i="28"/>
  <c r="AA5628" i="28" s="1"/>
  <c r="AB5628" i="28" s="1"/>
  <c r="V5629" i="28"/>
  <c r="W5629" i="28"/>
  <c r="X5629" i="28"/>
  <c r="Y5629" i="28"/>
  <c r="V5630" i="28"/>
  <c r="W5630" i="28"/>
  <c r="X5630" i="28"/>
  <c r="Y5630" i="28"/>
  <c r="V5631" i="28"/>
  <c r="W5631" i="28"/>
  <c r="X5631" i="28"/>
  <c r="Y5631" i="28"/>
  <c r="AA5631" i="28" s="1"/>
  <c r="AB5631" i="28" s="1"/>
  <c r="V5632" i="28"/>
  <c r="W5632" i="28"/>
  <c r="X5632" i="28"/>
  <c r="Y5632" i="28"/>
  <c r="AA5632" i="28" s="1"/>
  <c r="AB5632" i="28" s="1"/>
  <c r="V5633" i="28"/>
  <c r="W5633" i="28"/>
  <c r="X5633" i="28"/>
  <c r="Y5633" i="28"/>
  <c r="V5634" i="28"/>
  <c r="W5634" i="28"/>
  <c r="X5634" i="28"/>
  <c r="Y5634" i="28"/>
  <c r="V5635" i="28"/>
  <c r="W5635" i="28"/>
  <c r="X5635" i="28"/>
  <c r="Y5635" i="28"/>
  <c r="V5636" i="28"/>
  <c r="W5636" i="28"/>
  <c r="X5636" i="28"/>
  <c r="Y5636" i="28"/>
  <c r="V5637" i="28"/>
  <c r="AA5637" i="28" s="1"/>
  <c r="AB5637" i="28" s="1"/>
  <c r="W5637" i="28"/>
  <c r="X5637" i="28"/>
  <c r="Y5637" i="28"/>
  <c r="V5638" i="28"/>
  <c r="W5638" i="28"/>
  <c r="X5638" i="28"/>
  <c r="Y5638" i="28"/>
  <c r="V5639" i="28"/>
  <c r="W5639" i="28"/>
  <c r="X5639" i="28"/>
  <c r="Y5639" i="28"/>
  <c r="V5640" i="28"/>
  <c r="W5640" i="28"/>
  <c r="X5640" i="28"/>
  <c r="Y5640" i="28"/>
  <c r="V5641" i="28"/>
  <c r="W5641" i="28"/>
  <c r="X5641" i="28"/>
  <c r="Y5641" i="28"/>
  <c r="V5642" i="28"/>
  <c r="AA5642" i="28" s="1"/>
  <c r="AB5642" i="28" s="1"/>
  <c r="W5642" i="28"/>
  <c r="X5642" i="28"/>
  <c r="Y5642" i="28"/>
  <c r="V5643" i="28"/>
  <c r="W5643" i="28"/>
  <c r="X5643" i="28"/>
  <c r="Y5643" i="28"/>
  <c r="V5644" i="28"/>
  <c r="W5644" i="28"/>
  <c r="X5644" i="28"/>
  <c r="Y5644" i="28"/>
  <c r="V5645" i="28"/>
  <c r="AA5645" i="28" s="1"/>
  <c r="W5645" i="28"/>
  <c r="X5645" i="28"/>
  <c r="Y5645" i="28"/>
  <c r="AB5645" i="28"/>
  <c r="V5646" i="28"/>
  <c r="W5646" i="28"/>
  <c r="X5646" i="28"/>
  <c r="Y5646" i="28"/>
  <c r="V5647" i="28"/>
  <c r="W5647" i="28"/>
  <c r="X5647" i="28"/>
  <c r="Y5647" i="28"/>
  <c r="V5648" i="28"/>
  <c r="W5648" i="28"/>
  <c r="X5648" i="28"/>
  <c r="Y5648" i="28"/>
  <c r="AA5648" i="28"/>
  <c r="AB5648" i="28" s="1"/>
  <c r="V5649" i="28"/>
  <c r="W5649" i="28"/>
  <c r="X5649" i="28"/>
  <c r="Y5649" i="28"/>
  <c r="V5650" i="28"/>
  <c r="W5650" i="28"/>
  <c r="X5650" i="28"/>
  <c r="Y5650" i="28"/>
  <c r="V5651" i="28"/>
  <c r="W5651" i="28"/>
  <c r="X5651" i="28"/>
  <c r="Y5651" i="28"/>
  <c r="AA5651" i="28" s="1"/>
  <c r="AB5651" i="28" s="1"/>
  <c r="V5652" i="28"/>
  <c r="W5652" i="28"/>
  <c r="X5652" i="28"/>
  <c r="Y5652" i="28"/>
  <c r="AA5652" i="28" s="1"/>
  <c r="AB5652" i="28" s="1"/>
  <c r="V5653" i="28"/>
  <c r="W5653" i="28"/>
  <c r="X5653" i="28"/>
  <c r="Y5653" i="28"/>
  <c r="V5654" i="28"/>
  <c r="W5654" i="28"/>
  <c r="X5654" i="28"/>
  <c r="Y5654" i="28"/>
  <c r="V5655" i="28"/>
  <c r="W5655" i="28"/>
  <c r="X5655" i="28"/>
  <c r="Y5655" i="28"/>
  <c r="AA5655" i="28" s="1"/>
  <c r="AB5655" i="28" s="1"/>
  <c r="V5656" i="28"/>
  <c r="W5656" i="28"/>
  <c r="X5656" i="28"/>
  <c r="Y5656" i="28"/>
  <c r="AA5656" i="28" s="1"/>
  <c r="AB5656" i="28" s="1"/>
  <c r="V5657" i="28"/>
  <c r="W5657" i="28"/>
  <c r="X5657" i="28"/>
  <c r="Y5657" i="28"/>
  <c r="V5658" i="28"/>
  <c r="W5658" i="28"/>
  <c r="X5658" i="28"/>
  <c r="Y5658" i="28"/>
  <c r="V5659" i="28"/>
  <c r="W5659" i="28"/>
  <c r="X5659" i="28"/>
  <c r="Y5659" i="28"/>
  <c r="AA5659" i="28" s="1"/>
  <c r="AB5659" i="28" s="1"/>
  <c r="V5660" i="28"/>
  <c r="W5660" i="28"/>
  <c r="X5660" i="28"/>
  <c r="Y5660" i="28"/>
  <c r="AA5660" i="28" s="1"/>
  <c r="AB5660" i="28" s="1"/>
  <c r="V5661" i="28"/>
  <c r="W5661" i="28"/>
  <c r="X5661" i="28"/>
  <c r="Y5661" i="28"/>
  <c r="V5662" i="28"/>
  <c r="W5662" i="28"/>
  <c r="X5662" i="28"/>
  <c r="Y5662" i="28"/>
  <c r="V5663" i="28"/>
  <c r="W5663" i="28"/>
  <c r="X5663" i="28"/>
  <c r="Y5663" i="28"/>
  <c r="AA5663" i="28" s="1"/>
  <c r="AB5663" i="28" s="1"/>
  <c r="V5664" i="28"/>
  <c r="W5664" i="28"/>
  <c r="X5664" i="28"/>
  <c r="Y5664" i="28"/>
  <c r="AA5664" i="28" s="1"/>
  <c r="AB5664" i="28" s="1"/>
  <c r="V5665" i="28"/>
  <c r="W5665" i="28"/>
  <c r="X5665" i="28"/>
  <c r="Y5665" i="28"/>
  <c r="V5666" i="28"/>
  <c r="AA5666" i="28" s="1"/>
  <c r="W5666" i="28"/>
  <c r="X5666" i="28"/>
  <c r="Y5666" i="28"/>
  <c r="AB5666" i="28"/>
  <c r="V5667" i="28"/>
  <c r="W5667" i="28"/>
  <c r="X5667" i="28"/>
  <c r="Y5667" i="28"/>
  <c r="AA5667" i="28" s="1"/>
  <c r="AB5667" i="28" s="1"/>
  <c r="V5668" i="28"/>
  <c r="W5668" i="28"/>
  <c r="X5668" i="28"/>
  <c r="Y5668" i="28"/>
  <c r="AA5668" i="28" s="1"/>
  <c r="AB5668" i="28" s="1"/>
  <c r="V5669" i="28"/>
  <c r="W5669" i="28"/>
  <c r="X5669" i="28"/>
  <c r="Y5669" i="28"/>
  <c r="V5670" i="28"/>
  <c r="W5670" i="28"/>
  <c r="X5670" i="28"/>
  <c r="Y5670" i="28"/>
  <c r="V5671" i="28"/>
  <c r="W5671" i="28"/>
  <c r="X5671" i="28"/>
  <c r="Y5671" i="28"/>
  <c r="AA5671" i="28" s="1"/>
  <c r="AB5671" i="28" s="1"/>
  <c r="V5672" i="28"/>
  <c r="W5672" i="28"/>
  <c r="X5672" i="28"/>
  <c r="Y5672" i="28"/>
  <c r="AA5672" i="28" s="1"/>
  <c r="AB5672" i="28" s="1"/>
  <c r="V5673" i="28"/>
  <c r="W5673" i="28"/>
  <c r="X5673" i="28"/>
  <c r="Y5673" i="28"/>
  <c r="V5674" i="28"/>
  <c r="W5674" i="28"/>
  <c r="X5674" i="28"/>
  <c r="Y5674" i="28"/>
  <c r="V5675" i="28"/>
  <c r="W5675" i="28"/>
  <c r="X5675" i="28"/>
  <c r="Y5675" i="28"/>
  <c r="AA5675" i="28" s="1"/>
  <c r="AB5675" i="28" s="1"/>
  <c r="V5676" i="28"/>
  <c r="W5676" i="28"/>
  <c r="X5676" i="28"/>
  <c r="Y5676" i="28"/>
  <c r="AA5676" i="28" s="1"/>
  <c r="AB5676" i="28" s="1"/>
  <c r="V5677" i="28"/>
  <c r="W5677" i="28"/>
  <c r="X5677" i="28"/>
  <c r="Y5677" i="28"/>
  <c r="V5678" i="28"/>
  <c r="W5678" i="28"/>
  <c r="X5678" i="28"/>
  <c r="Y5678" i="28"/>
  <c r="V5679" i="28"/>
  <c r="W5679" i="28"/>
  <c r="X5679" i="28"/>
  <c r="Y5679" i="28"/>
  <c r="AA5679" i="28" s="1"/>
  <c r="AB5679" i="28" s="1"/>
  <c r="V5680" i="28"/>
  <c r="W5680" i="28"/>
  <c r="X5680" i="28"/>
  <c r="Y5680" i="28"/>
  <c r="AA5680" i="28" s="1"/>
  <c r="AB5680" i="28" s="1"/>
  <c r="V5681" i="28"/>
  <c r="W5681" i="28"/>
  <c r="X5681" i="28"/>
  <c r="Y5681" i="28"/>
  <c r="V5682" i="28"/>
  <c r="AA5682" i="28" s="1"/>
  <c r="AB5682" i="28" s="1"/>
  <c r="W5682" i="28"/>
  <c r="X5682" i="28"/>
  <c r="Y5682" i="28"/>
  <c r="V5683" i="28"/>
  <c r="W5683" i="28"/>
  <c r="X5683" i="28"/>
  <c r="Y5683" i="28"/>
  <c r="AA5683" i="28"/>
  <c r="AB5683" i="28" s="1"/>
  <c r="V5684" i="28"/>
  <c r="W5684" i="28"/>
  <c r="X5684" i="28"/>
  <c r="Y5684" i="28"/>
  <c r="V5685" i="28"/>
  <c r="AA5685" i="28" s="1"/>
  <c r="AB5685" i="28" s="1"/>
  <c r="W5685" i="28"/>
  <c r="X5685" i="28"/>
  <c r="Y5685" i="28"/>
  <c r="V5686" i="28"/>
  <c r="W5686" i="28"/>
  <c r="X5686" i="28"/>
  <c r="Y5686" i="28"/>
  <c r="V5687" i="28"/>
  <c r="W5687" i="28"/>
  <c r="X5687" i="28"/>
  <c r="Y5687" i="28"/>
  <c r="V5688" i="28"/>
  <c r="W5688" i="28"/>
  <c r="X5688" i="28"/>
  <c r="Y5688" i="28"/>
  <c r="V5689" i="28"/>
  <c r="W5689" i="28"/>
  <c r="X5689" i="28"/>
  <c r="Y5689" i="28"/>
  <c r="V5690" i="28"/>
  <c r="AA5690" i="28" s="1"/>
  <c r="AB5690" i="28" s="1"/>
  <c r="W5690" i="28"/>
  <c r="X5690" i="28"/>
  <c r="Y5690" i="28"/>
  <c r="V5691" i="28"/>
  <c r="W5691" i="28"/>
  <c r="X5691" i="28"/>
  <c r="Y5691" i="28"/>
  <c r="V5692" i="28"/>
  <c r="W5692" i="28"/>
  <c r="X5692" i="28"/>
  <c r="Y5692" i="28"/>
  <c r="V5693" i="28"/>
  <c r="AA5693" i="28" s="1"/>
  <c r="AB5693" i="28" s="1"/>
  <c r="W5693" i="28"/>
  <c r="X5693" i="28"/>
  <c r="Y5693" i="28"/>
  <c r="V5694" i="28"/>
  <c r="W5694" i="28"/>
  <c r="X5694" i="28"/>
  <c r="Y5694" i="28"/>
  <c r="V5695" i="28"/>
  <c r="W5695" i="28"/>
  <c r="X5695" i="28"/>
  <c r="Y5695" i="28"/>
  <c r="V5696" i="28"/>
  <c r="W5696" i="28"/>
  <c r="X5696" i="28"/>
  <c r="Y5696" i="28"/>
  <c r="AA5696" i="28"/>
  <c r="AB5696" i="28" s="1"/>
  <c r="V5697" i="28"/>
  <c r="W5697" i="28"/>
  <c r="X5697" i="28"/>
  <c r="Y5697" i="28"/>
  <c r="V5698" i="28"/>
  <c r="W5698" i="28"/>
  <c r="X5698" i="28"/>
  <c r="Y5698" i="28"/>
  <c r="V5699" i="28"/>
  <c r="W5699" i="28"/>
  <c r="X5699" i="28"/>
  <c r="Y5699" i="28"/>
  <c r="AA5699" i="28" s="1"/>
  <c r="AB5699" i="28" s="1"/>
  <c r="V5700" i="28"/>
  <c r="W5700" i="28"/>
  <c r="X5700" i="28"/>
  <c r="Y5700" i="28"/>
  <c r="V5701" i="28"/>
  <c r="W5701" i="28"/>
  <c r="X5701" i="28"/>
  <c r="Y5701" i="28"/>
  <c r="V5702" i="28"/>
  <c r="W5702" i="28"/>
  <c r="X5702" i="28"/>
  <c r="Y5702" i="28"/>
  <c r="V5703" i="28"/>
  <c r="W5703" i="28"/>
  <c r="X5703" i="28"/>
  <c r="Y5703" i="28"/>
  <c r="V5704" i="28"/>
  <c r="W5704" i="28"/>
  <c r="X5704" i="28"/>
  <c r="Y5704" i="28"/>
  <c r="V5705" i="28"/>
  <c r="W5705" i="28"/>
  <c r="X5705" i="28"/>
  <c r="Y5705" i="28"/>
  <c r="V5706" i="28"/>
  <c r="W5706" i="28"/>
  <c r="X5706" i="28"/>
  <c r="Y5706" i="28"/>
  <c r="V5707" i="28"/>
  <c r="W5707" i="28"/>
  <c r="X5707" i="28"/>
  <c r="Y5707" i="28"/>
  <c r="V5708" i="28"/>
  <c r="W5708" i="28"/>
  <c r="X5708" i="28"/>
  <c r="Y5708" i="28"/>
  <c r="V5709" i="28"/>
  <c r="W5709" i="28"/>
  <c r="X5709" i="28"/>
  <c r="Y5709" i="28"/>
  <c r="V5710" i="28"/>
  <c r="W5710" i="28"/>
  <c r="X5710" i="28"/>
  <c r="Y5710" i="28"/>
  <c r="V5711" i="28"/>
  <c r="W5711" i="28"/>
  <c r="X5711" i="28"/>
  <c r="Y5711" i="28"/>
  <c r="V5712" i="28"/>
  <c r="W5712" i="28"/>
  <c r="X5712" i="28"/>
  <c r="Y5712" i="28"/>
  <c r="AA5712" i="28"/>
  <c r="AB5712" i="28" s="1"/>
  <c r="V5713" i="28"/>
  <c r="W5713" i="28"/>
  <c r="X5713" i="28"/>
  <c r="Y5713" i="28"/>
  <c r="V5714" i="28"/>
  <c r="AA5714" i="28" s="1"/>
  <c r="AB5714" i="28" s="1"/>
  <c r="W5714" i="28"/>
  <c r="X5714" i="28"/>
  <c r="Y5714" i="28"/>
  <c r="V5715" i="28"/>
  <c r="W5715" i="28"/>
  <c r="X5715" i="28"/>
  <c r="Y5715" i="28"/>
  <c r="AA5715" i="28"/>
  <c r="AB5715" i="28" s="1"/>
  <c r="V5716" i="28"/>
  <c r="W5716" i="28"/>
  <c r="X5716" i="28"/>
  <c r="Y5716" i="28"/>
  <c r="AA5716" i="28" s="1"/>
  <c r="AB5716" i="28" s="1"/>
  <c r="V5717" i="28"/>
  <c r="W5717" i="28"/>
  <c r="X5717" i="28"/>
  <c r="Y5717" i="28"/>
  <c r="V5718" i="28"/>
  <c r="W5718" i="28"/>
  <c r="X5718" i="28"/>
  <c r="Y5718" i="28"/>
  <c r="V5719" i="28"/>
  <c r="W5719" i="28"/>
  <c r="X5719" i="28"/>
  <c r="Y5719" i="28"/>
  <c r="AA5719" i="28" s="1"/>
  <c r="AB5719" i="28" s="1"/>
  <c r="V5720" i="28"/>
  <c r="W5720" i="28"/>
  <c r="X5720" i="28"/>
  <c r="Y5720" i="28"/>
  <c r="AA5720" i="28" s="1"/>
  <c r="AB5720" i="28" s="1"/>
  <c r="V5721" i="28"/>
  <c r="W5721" i="28"/>
  <c r="X5721" i="28"/>
  <c r="Y5721" i="28"/>
  <c r="V5722" i="28"/>
  <c r="W5722" i="28"/>
  <c r="X5722" i="28"/>
  <c r="Y5722" i="28"/>
  <c r="V5723" i="28"/>
  <c r="W5723" i="28"/>
  <c r="X5723" i="28"/>
  <c r="Y5723" i="28"/>
  <c r="AA5723" i="28" s="1"/>
  <c r="AB5723" i="28" s="1"/>
  <c r="V5724" i="28"/>
  <c r="W5724" i="28"/>
  <c r="X5724" i="28"/>
  <c r="Y5724" i="28"/>
  <c r="AA5724" i="28" s="1"/>
  <c r="AB5724" i="28" s="1"/>
  <c r="V5725" i="28"/>
  <c r="W5725" i="28"/>
  <c r="X5725" i="28"/>
  <c r="Y5725" i="28"/>
  <c r="V5726" i="28"/>
  <c r="W5726" i="28"/>
  <c r="X5726" i="28"/>
  <c r="Y5726" i="28"/>
  <c r="V5727" i="28"/>
  <c r="W5727" i="28"/>
  <c r="X5727" i="28"/>
  <c r="Y5727" i="28"/>
  <c r="AA5727" i="28" s="1"/>
  <c r="AB5727" i="28" s="1"/>
  <c r="V5728" i="28"/>
  <c r="W5728" i="28"/>
  <c r="X5728" i="28"/>
  <c r="Y5728" i="28"/>
  <c r="AA5728" i="28" s="1"/>
  <c r="AB5728" i="28" s="1"/>
  <c r="V5729" i="28"/>
  <c r="W5729" i="28"/>
  <c r="X5729" i="28"/>
  <c r="Y5729" i="28"/>
  <c r="V5730" i="28"/>
  <c r="W5730" i="28"/>
  <c r="X5730" i="28"/>
  <c r="Y5730" i="28"/>
  <c r="V5731" i="28"/>
  <c r="W5731" i="28"/>
  <c r="X5731" i="28"/>
  <c r="Y5731" i="28"/>
  <c r="AA5731" i="28" s="1"/>
  <c r="AB5731" i="28" s="1"/>
  <c r="V5732" i="28"/>
  <c r="W5732" i="28"/>
  <c r="X5732" i="28"/>
  <c r="Y5732" i="28"/>
  <c r="V5733" i="28"/>
  <c r="AA5733" i="28" s="1"/>
  <c r="AB5733" i="28" s="1"/>
  <c r="W5733" i="28"/>
  <c r="X5733" i="28"/>
  <c r="Y5733" i="28"/>
  <c r="V5734" i="28"/>
  <c r="W5734" i="28"/>
  <c r="X5734" i="28"/>
  <c r="Y5734" i="28"/>
  <c r="V5735" i="28"/>
  <c r="W5735" i="28"/>
  <c r="X5735" i="28"/>
  <c r="Y5735" i="28"/>
  <c r="V5736" i="28"/>
  <c r="W5736" i="28"/>
  <c r="X5736" i="28"/>
  <c r="Y5736" i="28"/>
  <c r="V5737" i="28"/>
  <c r="W5737" i="28"/>
  <c r="X5737" i="28"/>
  <c r="Y5737" i="28"/>
  <c r="V5738" i="28"/>
  <c r="AA5738" i="28" s="1"/>
  <c r="AB5738" i="28" s="1"/>
  <c r="W5738" i="28"/>
  <c r="X5738" i="28"/>
  <c r="Y5738" i="28"/>
  <c r="V5739" i="28"/>
  <c r="W5739" i="28"/>
  <c r="X5739" i="28"/>
  <c r="Y5739" i="28"/>
  <c r="V5740" i="28"/>
  <c r="W5740" i="28"/>
  <c r="X5740" i="28"/>
  <c r="Y5740" i="28"/>
  <c r="V5741" i="28"/>
  <c r="AA5741" i="28" s="1"/>
  <c r="W5741" i="28"/>
  <c r="X5741" i="28"/>
  <c r="Y5741" i="28"/>
  <c r="AB5741" i="28"/>
  <c r="V5742" i="28"/>
  <c r="W5742" i="28"/>
  <c r="X5742" i="28"/>
  <c r="Y5742" i="28"/>
  <c r="V5743" i="28"/>
  <c r="W5743" i="28"/>
  <c r="X5743" i="28"/>
  <c r="Y5743" i="28"/>
  <c r="V5744" i="28"/>
  <c r="W5744" i="28"/>
  <c r="X5744" i="28"/>
  <c r="Y5744" i="28"/>
  <c r="AA5744" i="28"/>
  <c r="AB5744" i="28" s="1"/>
  <c r="V5745" i="28"/>
  <c r="W5745" i="28"/>
  <c r="X5745" i="28"/>
  <c r="Y5745" i="28"/>
  <c r="V5746" i="28"/>
  <c r="W5746" i="28"/>
  <c r="X5746" i="28"/>
  <c r="Y5746" i="28"/>
  <c r="V5747" i="28"/>
  <c r="W5747" i="28"/>
  <c r="X5747" i="28"/>
  <c r="Y5747" i="28"/>
  <c r="AA5747" i="28" s="1"/>
  <c r="AB5747" i="28" s="1"/>
  <c r="V5748" i="28"/>
  <c r="W5748" i="28"/>
  <c r="X5748" i="28"/>
  <c r="Y5748" i="28"/>
  <c r="V5749" i="28"/>
  <c r="W5749" i="28"/>
  <c r="X5749" i="28"/>
  <c r="Y5749" i="28"/>
  <c r="V5750" i="28"/>
  <c r="W5750" i="28"/>
  <c r="X5750" i="28"/>
  <c r="Y5750" i="28"/>
  <c r="V5751" i="28"/>
  <c r="W5751" i="28"/>
  <c r="X5751" i="28"/>
  <c r="Y5751" i="28"/>
  <c r="V5752" i="28"/>
  <c r="W5752" i="28"/>
  <c r="X5752" i="28"/>
  <c r="Y5752" i="28"/>
  <c r="V5753" i="28"/>
  <c r="W5753" i="28"/>
  <c r="X5753" i="28"/>
  <c r="Y5753" i="28"/>
  <c r="V5754" i="28"/>
  <c r="W5754" i="28"/>
  <c r="X5754" i="28"/>
  <c r="Y5754" i="28"/>
  <c r="V5755" i="28"/>
  <c r="W5755" i="28"/>
  <c r="X5755" i="28"/>
  <c r="Y5755" i="28"/>
  <c r="V5756" i="28"/>
  <c r="W5756" i="28"/>
  <c r="X5756" i="28"/>
  <c r="Y5756" i="28"/>
  <c r="V5757" i="28"/>
  <c r="W5757" i="28"/>
  <c r="X5757" i="28"/>
  <c r="Y5757" i="28"/>
  <c r="V5758" i="28"/>
  <c r="W5758" i="28"/>
  <c r="X5758" i="28"/>
  <c r="Y5758" i="28"/>
  <c r="V5759" i="28"/>
  <c r="W5759" i="28"/>
  <c r="X5759" i="28"/>
  <c r="Y5759" i="28"/>
  <c r="V5760" i="28"/>
  <c r="W5760" i="28"/>
  <c r="X5760" i="28"/>
  <c r="Y5760" i="28"/>
  <c r="AA5760" i="28" s="1"/>
  <c r="AB5760" i="28" s="1"/>
  <c r="V5761" i="28"/>
  <c r="W5761" i="28"/>
  <c r="X5761" i="28"/>
  <c r="Y5761" i="28"/>
  <c r="V5762" i="28"/>
  <c r="AA5762" i="28" s="1"/>
  <c r="AB5762" i="28" s="1"/>
  <c r="W5762" i="28"/>
  <c r="X5762" i="28"/>
  <c r="Y5762" i="28"/>
  <c r="V5763" i="28"/>
  <c r="W5763" i="28"/>
  <c r="X5763" i="28"/>
  <c r="Y5763" i="28"/>
  <c r="AA5763" i="28"/>
  <c r="AB5763" i="28" s="1"/>
  <c r="V5764" i="28"/>
  <c r="W5764" i="28"/>
  <c r="X5764" i="28"/>
  <c r="Y5764" i="28"/>
  <c r="V5765" i="28"/>
  <c r="AA5765" i="28" s="1"/>
  <c r="AB5765" i="28" s="1"/>
  <c r="W5765" i="28"/>
  <c r="X5765" i="28"/>
  <c r="Y5765" i="28"/>
  <c r="V5766" i="28"/>
  <c r="W5766" i="28"/>
  <c r="X5766" i="28"/>
  <c r="Y5766" i="28"/>
  <c r="V5767" i="28"/>
  <c r="W5767" i="28"/>
  <c r="X5767" i="28"/>
  <c r="Y5767" i="28"/>
  <c r="V5768" i="28"/>
  <c r="W5768" i="28"/>
  <c r="X5768" i="28"/>
  <c r="Y5768" i="28"/>
  <c r="V5769" i="28"/>
  <c r="W5769" i="28"/>
  <c r="X5769" i="28"/>
  <c r="Y5769" i="28"/>
  <c r="V5770" i="28"/>
  <c r="AA5770" i="28" s="1"/>
  <c r="AB5770" i="28" s="1"/>
  <c r="W5770" i="28"/>
  <c r="X5770" i="28"/>
  <c r="Y5770" i="28"/>
  <c r="V5771" i="28"/>
  <c r="W5771" i="28"/>
  <c r="X5771" i="28"/>
  <c r="Y5771" i="28"/>
  <c r="V5772" i="28"/>
  <c r="W5772" i="28"/>
  <c r="X5772" i="28"/>
  <c r="Y5772" i="28"/>
  <c r="V5773" i="28"/>
  <c r="AA5773" i="28" s="1"/>
  <c r="W5773" i="28"/>
  <c r="X5773" i="28"/>
  <c r="Y5773" i="28"/>
  <c r="AB5773" i="28"/>
  <c r="V5774" i="28"/>
  <c r="W5774" i="28"/>
  <c r="X5774" i="28"/>
  <c r="Y5774" i="28"/>
  <c r="V5775" i="28"/>
  <c r="W5775" i="28"/>
  <c r="X5775" i="28"/>
  <c r="Y5775" i="28"/>
  <c r="AA5775" i="28" s="1"/>
  <c r="AB5775" i="28" s="1"/>
  <c r="V5776" i="28"/>
  <c r="W5776" i="28"/>
  <c r="X5776" i="28"/>
  <c r="Y5776" i="28"/>
  <c r="AA5776" i="28" s="1"/>
  <c r="AB5776" i="28" s="1"/>
  <c r="V5777" i="28"/>
  <c r="W5777" i="28"/>
  <c r="X5777" i="28"/>
  <c r="Y5777" i="28"/>
  <c r="V5778" i="28"/>
  <c r="W5778" i="28"/>
  <c r="X5778" i="28"/>
  <c r="Y5778" i="28"/>
  <c r="V5779" i="28"/>
  <c r="W5779" i="28"/>
  <c r="X5779" i="28"/>
  <c r="Y5779" i="28"/>
  <c r="AA5779" i="28" s="1"/>
  <c r="AB5779" i="28" s="1"/>
  <c r="V5780" i="28"/>
  <c r="W5780" i="28"/>
  <c r="X5780" i="28"/>
  <c r="Y5780" i="28"/>
  <c r="V5781" i="28"/>
  <c r="AA5781" i="28" s="1"/>
  <c r="AB5781" i="28" s="1"/>
  <c r="W5781" i="28"/>
  <c r="X5781" i="28"/>
  <c r="Y5781" i="28"/>
  <c r="V5782" i="28"/>
  <c r="W5782" i="28"/>
  <c r="X5782" i="28"/>
  <c r="Y5782" i="28"/>
  <c r="V5783" i="28"/>
  <c r="W5783" i="28"/>
  <c r="X5783" i="28"/>
  <c r="Y5783" i="28"/>
  <c r="V5784" i="28"/>
  <c r="W5784" i="28"/>
  <c r="X5784" i="28"/>
  <c r="Y5784" i="28"/>
  <c r="V5785" i="28"/>
  <c r="W5785" i="28"/>
  <c r="X5785" i="28"/>
  <c r="Y5785" i="28"/>
  <c r="V5786" i="28"/>
  <c r="AA5786" i="28" s="1"/>
  <c r="AB5786" i="28" s="1"/>
  <c r="W5786" i="28"/>
  <c r="X5786" i="28"/>
  <c r="Y5786" i="28"/>
  <c r="V5787" i="28"/>
  <c r="W5787" i="28"/>
  <c r="X5787" i="28"/>
  <c r="Y5787" i="28"/>
  <c r="V5788" i="28"/>
  <c r="W5788" i="28"/>
  <c r="X5788" i="28"/>
  <c r="Y5788" i="28"/>
  <c r="V5789" i="28"/>
  <c r="AA5789" i="28" s="1"/>
  <c r="AB5789" i="28" s="1"/>
  <c r="W5789" i="28"/>
  <c r="X5789" i="28"/>
  <c r="Y5789" i="28"/>
  <c r="V5790" i="28"/>
  <c r="W5790" i="28"/>
  <c r="X5790" i="28"/>
  <c r="Y5790" i="28"/>
  <c r="V5791" i="28"/>
  <c r="W5791" i="28"/>
  <c r="X5791" i="28"/>
  <c r="Y5791" i="28"/>
  <c r="V5792" i="28"/>
  <c r="W5792" i="28"/>
  <c r="X5792" i="28"/>
  <c r="Y5792" i="28"/>
  <c r="AA5792" i="28"/>
  <c r="AB5792" i="28" s="1"/>
  <c r="V5793" i="28"/>
  <c r="W5793" i="28"/>
  <c r="X5793" i="28"/>
  <c r="Y5793" i="28"/>
  <c r="V5794" i="28"/>
  <c r="AA5794" i="28" s="1"/>
  <c r="AB5794" i="28" s="1"/>
  <c r="W5794" i="28"/>
  <c r="X5794" i="28"/>
  <c r="Y5794" i="28"/>
  <c r="V5795" i="28"/>
  <c r="W5795" i="28"/>
  <c r="X5795" i="28"/>
  <c r="Y5795" i="28"/>
  <c r="AA5795" i="28"/>
  <c r="AB5795" i="28" s="1"/>
  <c r="V5796" i="28"/>
  <c r="W5796" i="28"/>
  <c r="X5796" i="28"/>
  <c r="Y5796" i="28"/>
  <c r="AA5796" i="28" s="1"/>
  <c r="AB5796" i="28" s="1"/>
  <c r="V5797" i="28"/>
  <c r="W5797" i="28"/>
  <c r="X5797" i="28"/>
  <c r="Y5797" i="28"/>
  <c r="V5798" i="28"/>
  <c r="W5798" i="28"/>
  <c r="X5798" i="28"/>
  <c r="Y5798" i="28"/>
  <c r="V5799" i="28"/>
  <c r="W5799" i="28"/>
  <c r="X5799" i="28"/>
  <c r="Y5799" i="28"/>
  <c r="AA5799" i="28" s="1"/>
  <c r="AB5799" i="28" s="1"/>
  <c r="V5800" i="28"/>
  <c r="W5800" i="28"/>
  <c r="X5800" i="28"/>
  <c r="Y5800" i="28"/>
  <c r="AA5800" i="28" s="1"/>
  <c r="AB5800" i="28" s="1"/>
  <c r="V5801" i="28"/>
  <c r="W5801" i="28"/>
  <c r="X5801" i="28"/>
  <c r="Y5801" i="28"/>
  <c r="V5802" i="28"/>
  <c r="W5802" i="28"/>
  <c r="X5802" i="28"/>
  <c r="Y5802" i="28"/>
  <c r="V5803" i="28"/>
  <c r="W5803" i="28"/>
  <c r="X5803" i="28"/>
  <c r="Y5803" i="28"/>
  <c r="AA5803" i="28" s="1"/>
  <c r="AB5803" i="28" s="1"/>
  <c r="V5804" i="28"/>
  <c r="W5804" i="28"/>
  <c r="X5804" i="28"/>
  <c r="Y5804" i="28"/>
  <c r="AA5804" i="28" s="1"/>
  <c r="AB5804" i="28" s="1"/>
  <c r="V5805" i="28"/>
  <c r="W5805" i="28"/>
  <c r="X5805" i="28"/>
  <c r="Y5805" i="28"/>
  <c r="V5806" i="28"/>
  <c r="W5806" i="28"/>
  <c r="X5806" i="28"/>
  <c r="Y5806" i="28"/>
  <c r="V5807" i="28"/>
  <c r="W5807" i="28"/>
  <c r="X5807" i="28"/>
  <c r="Y5807" i="28"/>
  <c r="V5808" i="28"/>
  <c r="W5808" i="28"/>
  <c r="X5808" i="28"/>
  <c r="Y5808" i="28"/>
  <c r="AA5808" i="28" s="1"/>
  <c r="AB5808" i="28" s="1"/>
  <c r="V5809" i="28"/>
  <c r="W5809" i="28"/>
  <c r="X5809" i="28"/>
  <c r="Y5809" i="28"/>
  <c r="V5810" i="28"/>
  <c r="AA5810" i="28" s="1"/>
  <c r="W5810" i="28"/>
  <c r="X5810" i="28"/>
  <c r="Y5810" i="28"/>
  <c r="AB5810" i="28"/>
  <c r="V5811" i="28"/>
  <c r="W5811" i="28"/>
  <c r="X5811" i="28"/>
  <c r="Y5811" i="28"/>
  <c r="AA5811" i="28"/>
  <c r="AB5811" i="28" s="1"/>
  <c r="V5812" i="28"/>
  <c r="W5812" i="28"/>
  <c r="X5812" i="28"/>
  <c r="Y5812" i="28"/>
  <c r="AA5812" i="28" s="1"/>
  <c r="AB5812" i="28" s="1"/>
  <c r="V5813" i="28"/>
  <c r="W5813" i="28"/>
  <c r="X5813" i="28"/>
  <c r="Y5813" i="28"/>
  <c r="V5814" i="28"/>
  <c r="W5814" i="28"/>
  <c r="X5814" i="28"/>
  <c r="Y5814" i="28"/>
  <c r="V5815" i="28"/>
  <c r="W5815" i="28"/>
  <c r="X5815" i="28"/>
  <c r="Y5815" i="28"/>
  <c r="AA5815" i="28" s="1"/>
  <c r="AB5815" i="28" s="1"/>
  <c r="V5816" i="28"/>
  <c r="W5816" i="28"/>
  <c r="X5816" i="28"/>
  <c r="Y5816" i="28"/>
  <c r="AA5816" i="28" s="1"/>
  <c r="AB5816" i="28" s="1"/>
  <c r="V5817" i="28"/>
  <c r="W5817" i="28"/>
  <c r="X5817" i="28"/>
  <c r="Y5817" i="28"/>
  <c r="V5818" i="28"/>
  <c r="W5818" i="28"/>
  <c r="X5818" i="28"/>
  <c r="Y5818" i="28"/>
  <c r="V5819" i="28"/>
  <c r="W5819" i="28"/>
  <c r="X5819" i="28"/>
  <c r="Y5819" i="28"/>
  <c r="AA5819" i="28" s="1"/>
  <c r="AB5819" i="28" s="1"/>
  <c r="V5820" i="28"/>
  <c r="W5820" i="28"/>
  <c r="X5820" i="28"/>
  <c r="Y5820" i="28"/>
  <c r="AA5820" i="28" s="1"/>
  <c r="AB5820" i="28" s="1"/>
  <c r="V5821" i="28"/>
  <c r="W5821" i="28"/>
  <c r="X5821" i="28"/>
  <c r="Y5821" i="28"/>
  <c r="V5822" i="28"/>
  <c r="W5822" i="28"/>
  <c r="X5822" i="28"/>
  <c r="Y5822" i="28"/>
  <c r="V5823" i="28"/>
  <c r="W5823" i="28"/>
  <c r="X5823" i="28"/>
  <c r="Y5823" i="28"/>
  <c r="AA5823" i="28" s="1"/>
  <c r="AB5823" i="28" s="1"/>
  <c r="V5824" i="28"/>
  <c r="W5824" i="28"/>
  <c r="X5824" i="28"/>
  <c r="Y5824" i="28"/>
  <c r="AA5824" i="28" s="1"/>
  <c r="AB5824" i="28" s="1"/>
  <c r="V5825" i="28"/>
  <c r="W5825" i="28"/>
  <c r="X5825" i="28"/>
  <c r="Y5825" i="28"/>
  <c r="V5826" i="28"/>
  <c r="W5826" i="28"/>
  <c r="X5826" i="28"/>
  <c r="Y5826" i="28"/>
  <c r="V5827" i="28"/>
  <c r="W5827" i="28"/>
  <c r="X5827" i="28"/>
  <c r="Y5827" i="28"/>
  <c r="AA5827" i="28" s="1"/>
  <c r="AB5827" i="28" s="1"/>
  <c r="V5828" i="28"/>
  <c r="W5828" i="28"/>
  <c r="X5828" i="28"/>
  <c r="Y5828" i="28"/>
  <c r="V5829" i="28"/>
  <c r="AA5829" i="28" s="1"/>
  <c r="AB5829" i="28" s="1"/>
  <c r="W5829" i="28"/>
  <c r="X5829" i="28"/>
  <c r="Y5829" i="28"/>
  <c r="V5830" i="28"/>
  <c r="W5830" i="28"/>
  <c r="X5830" i="28"/>
  <c r="Y5830" i="28"/>
  <c r="V5831" i="28"/>
  <c r="W5831" i="28"/>
  <c r="X5831" i="28"/>
  <c r="Y5831" i="28"/>
  <c r="V5832" i="28"/>
  <c r="W5832" i="28"/>
  <c r="X5832" i="28"/>
  <c r="Y5832" i="28"/>
  <c r="V5833" i="28"/>
  <c r="W5833" i="28"/>
  <c r="X5833" i="28"/>
  <c r="Y5833" i="28"/>
  <c r="V5834" i="28"/>
  <c r="AA5834" i="28" s="1"/>
  <c r="AB5834" i="28" s="1"/>
  <c r="W5834" i="28"/>
  <c r="X5834" i="28"/>
  <c r="Y5834" i="28"/>
  <c r="V5835" i="28"/>
  <c r="W5835" i="28"/>
  <c r="X5835" i="28"/>
  <c r="Y5835" i="28"/>
  <c r="V5836" i="28"/>
  <c r="W5836" i="28"/>
  <c r="X5836" i="28"/>
  <c r="Y5836" i="28"/>
  <c r="V5837" i="28"/>
  <c r="AA5837" i="28" s="1"/>
  <c r="W5837" i="28"/>
  <c r="X5837" i="28"/>
  <c r="Y5837" i="28"/>
  <c r="AB5837" i="28"/>
  <c r="V5838" i="28"/>
  <c r="W5838" i="28"/>
  <c r="X5838" i="28"/>
  <c r="Y5838" i="28"/>
  <c r="V5839" i="28"/>
  <c r="W5839" i="28"/>
  <c r="X5839" i="28"/>
  <c r="Y5839" i="28"/>
  <c r="V5840" i="28"/>
  <c r="W5840" i="28"/>
  <c r="X5840" i="28"/>
  <c r="Y5840" i="28"/>
  <c r="AA5840" i="28"/>
  <c r="AB5840" i="28" s="1"/>
  <c r="V5841" i="28"/>
  <c r="W5841" i="28"/>
  <c r="X5841" i="28"/>
  <c r="Y5841" i="28"/>
  <c r="V5842" i="28"/>
  <c r="W5842" i="28"/>
  <c r="X5842" i="28"/>
  <c r="Y5842" i="28"/>
  <c r="V5843" i="28"/>
  <c r="W5843" i="28"/>
  <c r="X5843" i="28"/>
  <c r="Y5843" i="28"/>
  <c r="AA5843" i="28"/>
  <c r="AB5843" i="28" s="1"/>
  <c r="V5844" i="28"/>
  <c r="W5844" i="28"/>
  <c r="X5844" i="28"/>
  <c r="Y5844" i="28"/>
  <c r="V5845" i="28"/>
  <c r="AA5845" i="28" s="1"/>
  <c r="AB5845" i="28" s="1"/>
  <c r="W5845" i="28"/>
  <c r="X5845" i="28"/>
  <c r="Y5845" i="28"/>
  <c r="V5846" i="28"/>
  <c r="W5846" i="28"/>
  <c r="X5846" i="28"/>
  <c r="Y5846" i="28"/>
  <c r="V5847" i="28"/>
  <c r="W5847" i="28"/>
  <c r="X5847" i="28"/>
  <c r="Y5847" i="28"/>
  <c r="V5848" i="28"/>
  <c r="W5848" i="28"/>
  <c r="X5848" i="28"/>
  <c r="Y5848" i="28"/>
  <c r="V5849" i="28"/>
  <c r="W5849" i="28"/>
  <c r="X5849" i="28"/>
  <c r="Y5849" i="28"/>
  <c r="V5850" i="28"/>
  <c r="AA5850" i="28" s="1"/>
  <c r="AB5850" i="28" s="1"/>
  <c r="W5850" i="28"/>
  <c r="X5850" i="28"/>
  <c r="Y5850" i="28"/>
  <c r="V5851" i="28"/>
  <c r="W5851" i="28"/>
  <c r="X5851" i="28"/>
  <c r="Y5851" i="28"/>
  <c r="V5852" i="28"/>
  <c r="W5852" i="28"/>
  <c r="X5852" i="28"/>
  <c r="Y5852" i="28"/>
  <c r="V5853" i="28"/>
  <c r="AA5853" i="28" s="1"/>
  <c r="AB5853" i="28" s="1"/>
  <c r="W5853" i="28"/>
  <c r="X5853" i="28"/>
  <c r="Y5853" i="28"/>
  <c r="V5854" i="28"/>
  <c r="W5854" i="28"/>
  <c r="X5854" i="28"/>
  <c r="Y5854" i="28"/>
  <c r="V5855" i="28"/>
  <c r="W5855" i="28"/>
  <c r="X5855" i="28"/>
  <c r="Y5855" i="28"/>
  <c r="V5856" i="28"/>
  <c r="W5856" i="28"/>
  <c r="X5856" i="28"/>
  <c r="Y5856" i="28"/>
  <c r="AA5856" i="28"/>
  <c r="AB5856" i="28" s="1"/>
  <c r="V5857" i="28"/>
  <c r="W5857" i="28"/>
  <c r="X5857" i="28"/>
  <c r="Y5857" i="28"/>
  <c r="V5858" i="28"/>
  <c r="AA5858" i="28" s="1"/>
  <c r="AB5858" i="28" s="1"/>
  <c r="W5858" i="28"/>
  <c r="X5858" i="28"/>
  <c r="Y5858" i="28"/>
  <c r="V5859" i="28"/>
  <c r="W5859" i="28"/>
  <c r="X5859" i="28"/>
  <c r="Y5859" i="28"/>
  <c r="AA5859" i="28"/>
  <c r="AB5859" i="28" s="1"/>
  <c r="V5860" i="28"/>
  <c r="W5860" i="28"/>
  <c r="X5860" i="28"/>
  <c r="Y5860" i="28"/>
  <c r="AA5860" i="28" s="1"/>
  <c r="AB5860" i="28" s="1"/>
  <c r="V5861" i="28"/>
  <c r="W5861" i="28"/>
  <c r="X5861" i="28"/>
  <c r="Y5861" i="28"/>
  <c r="V5862" i="28"/>
  <c r="W5862" i="28"/>
  <c r="X5862" i="28"/>
  <c r="Y5862" i="28"/>
  <c r="V5863" i="28"/>
  <c r="W5863" i="28"/>
  <c r="X5863" i="28"/>
  <c r="Y5863" i="28"/>
  <c r="V5864" i="28"/>
  <c r="W5864" i="28"/>
  <c r="X5864" i="28"/>
  <c r="Y5864" i="28"/>
  <c r="V5865" i="28"/>
  <c r="W5865" i="28"/>
  <c r="X5865" i="28"/>
  <c r="AA5865" i="28" s="1"/>
  <c r="AB5865" i="28" s="1"/>
  <c r="Y5865" i="28"/>
  <c r="V5866" i="28"/>
  <c r="W5866" i="28"/>
  <c r="X5866" i="28"/>
  <c r="Y5866" i="28"/>
  <c r="V5867" i="28"/>
  <c r="AA5867" i="28" s="1"/>
  <c r="AB5867" i="28" s="1"/>
  <c r="W5867" i="28"/>
  <c r="X5867" i="28"/>
  <c r="Y5867" i="28"/>
  <c r="V5868" i="28"/>
  <c r="W5868" i="28"/>
  <c r="X5868" i="28"/>
  <c r="Y5868" i="28"/>
  <c r="V5869" i="28"/>
  <c r="W5869" i="28"/>
  <c r="X5869" i="28"/>
  <c r="Y5869" i="28"/>
  <c r="V5870" i="28"/>
  <c r="AA5870" i="28" s="1"/>
  <c r="W5870" i="28"/>
  <c r="X5870" i="28"/>
  <c r="Y5870" i="28"/>
  <c r="AB5870" i="28"/>
  <c r="V5871" i="28"/>
  <c r="W5871" i="28"/>
  <c r="X5871" i="28"/>
  <c r="Y5871" i="28"/>
  <c r="AA5871" i="28" s="1"/>
  <c r="AB5871" i="28" s="1"/>
  <c r="V5872" i="28"/>
  <c r="W5872" i="28"/>
  <c r="X5872" i="28"/>
  <c r="Y5872" i="28"/>
  <c r="AA5872" i="28" s="1"/>
  <c r="AB5872" i="28" s="1"/>
  <c r="V5873" i="28"/>
  <c r="W5873" i="28"/>
  <c r="X5873" i="28"/>
  <c r="Y5873" i="28"/>
  <c r="V5874" i="28"/>
  <c r="W5874" i="28"/>
  <c r="X5874" i="28"/>
  <c r="Y5874" i="28"/>
  <c r="V5875" i="28"/>
  <c r="W5875" i="28"/>
  <c r="X5875" i="28"/>
  <c r="Y5875" i="28"/>
  <c r="V5876" i="28"/>
  <c r="W5876" i="28"/>
  <c r="X5876" i="28"/>
  <c r="Y5876" i="28"/>
  <c r="V5877" i="28"/>
  <c r="W5877" i="28"/>
  <c r="X5877" i="28"/>
  <c r="Y5877" i="28"/>
  <c r="V5878" i="28"/>
  <c r="W5878" i="28"/>
  <c r="X5878" i="28"/>
  <c r="Y5878" i="28"/>
  <c r="V5879" i="28"/>
  <c r="W5879" i="28"/>
  <c r="X5879" i="28"/>
  <c r="Y5879" i="28"/>
  <c r="V5880" i="28"/>
  <c r="W5880" i="28"/>
  <c r="X5880" i="28"/>
  <c r="Y5880" i="28"/>
  <c r="V5881" i="28"/>
  <c r="AA5881" i="28" s="1"/>
  <c r="AB5881" i="28" s="1"/>
  <c r="W5881" i="28"/>
  <c r="X5881" i="28"/>
  <c r="Y5881" i="28"/>
  <c r="V5882" i="28"/>
  <c r="W5882" i="28"/>
  <c r="X5882" i="28"/>
  <c r="Y5882" i="28"/>
  <c r="V5883" i="28"/>
  <c r="W5883" i="28"/>
  <c r="X5883" i="28"/>
  <c r="Y5883" i="28"/>
  <c r="V5884" i="28"/>
  <c r="W5884" i="28"/>
  <c r="X5884" i="28"/>
  <c r="Y5884" i="28"/>
  <c r="AA5884" i="28"/>
  <c r="AB5884" i="28" s="1"/>
  <c r="V5885" i="28"/>
  <c r="AA5885" i="28" s="1"/>
  <c r="AB5885" i="28" s="1"/>
  <c r="W5885" i="28"/>
  <c r="X5885" i="28"/>
  <c r="Y5885" i="28"/>
  <c r="V5886" i="28"/>
  <c r="AA5886" i="28" s="1"/>
  <c r="AB5886" i="28" s="1"/>
  <c r="W5886" i="28"/>
  <c r="X5886" i="28"/>
  <c r="Y5886" i="28"/>
  <c r="V5887" i="28"/>
  <c r="W5887" i="28"/>
  <c r="X5887" i="28"/>
  <c r="Y5887" i="28"/>
  <c r="V5888" i="28"/>
  <c r="W5888" i="28"/>
  <c r="X5888" i="28"/>
  <c r="Y5888" i="28"/>
  <c r="AA5888" i="28"/>
  <c r="AB5888" i="28" s="1"/>
  <c r="V5889" i="28"/>
  <c r="W5889" i="28"/>
  <c r="X5889" i="28"/>
  <c r="Y5889" i="28"/>
  <c r="AA5889" i="28" s="1"/>
  <c r="AB5889" i="28" s="1"/>
  <c r="V5890" i="28"/>
  <c r="W5890" i="28"/>
  <c r="X5890" i="28"/>
  <c r="Y5890" i="28"/>
  <c r="V5891" i="28"/>
  <c r="W5891" i="28"/>
  <c r="X5891" i="28"/>
  <c r="Y5891" i="28"/>
  <c r="AA5891" i="28" s="1"/>
  <c r="AB5891" i="28" s="1"/>
  <c r="V5892" i="28"/>
  <c r="W5892" i="28"/>
  <c r="X5892" i="28"/>
  <c r="Y5892" i="28"/>
  <c r="V5893" i="28"/>
  <c r="AA5893" i="28" s="1"/>
  <c r="AB5893" i="28" s="1"/>
  <c r="W5893" i="28"/>
  <c r="X5893" i="28"/>
  <c r="Y5893" i="28"/>
  <c r="V5894" i="28"/>
  <c r="W5894" i="28"/>
  <c r="X5894" i="28"/>
  <c r="Y5894" i="28"/>
  <c r="V5895" i="28"/>
  <c r="AA5895" i="28" s="1"/>
  <c r="AB5895" i="28" s="1"/>
  <c r="W5895" i="28"/>
  <c r="X5895" i="28"/>
  <c r="Y5895" i="28"/>
  <c r="V5896" i="28"/>
  <c r="W5896" i="28"/>
  <c r="X5896" i="28"/>
  <c r="Y5896" i="28"/>
  <c r="V5897" i="28"/>
  <c r="W5897" i="28"/>
  <c r="X5897" i="28"/>
  <c r="Y5897" i="28"/>
  <c r="AA5897" i="28"/>
  <c r="AB5897" i="28" s="1"/>
  <c r="V5898" i="28"/>
  <c r="W5898" i="28"/>
  <c r="X5898" i="28"/>
  <c r="Y5898" i="28"/>
  <c r="V5899" i="28"/>
  <c r="W5899" i="28"/>
  <c r="X5899" i="28"/>
  <c r="Y5899" i="28"/>
  <c r="V5900" i="28"/>
  <c r="W5900" i="28"/>
  <c r="X5900" i="28"/>
  <c r="Y5900" i="28"/>
  <c r="AA5900" i="28" s="1"/>
  <c r="AB5900" i="28" s="1"/>
  <c r="V5901" i="28"/>
  <c r="W5901" i="28"/>
  <c r="X5901" i="28"/>
  <c r="Y5901" i="28"/>
  <c r="AA5901" i="28" s="1"/>
  <c r="AB5901" i="28" s="1"/>
  <c r="V5902" i="28"/>
  <c r="W5902" i="28"/>
  <c r="X5902" i="28"/>
  <c r="Y5902" i="28"/>
  <c r="V5903" i="28"/>
  <c r="W5903" i="28"/>
  <c r="X5903" i="28"/>
  <c r="Y5903" i="28"/>
  <c r="V5904" i="28"/>
  <c r="W5904" i="28"/>
  <c r="X5904" i="28"/>
  <c r="Y5904" i="28"/>
  <c r="V5905" i="28"/>
  <c r="W5905" i="28"/>
  <c r="X5905" i="28"/>
  <c r="Y5905" i="28"/>
  <c r="V5906" i="28"/>
  <c r="W5906" i="28"/>
  <c r="X5906" i="28"/>
  <c r="Y5906" i="28"/>
  <c r="V5907" i="28"/>
  <c r="W5907" i="28"/>
  <c r="X5907" i="28"/>
  <c r="Y5907" i="28"/>
  <c r="V5908" i="28"/>
  <c r="W5908" i="28"/>
  <c r="X5908" i="28"/>
  <c r="Y5908" i="28"/>
  <c r="V5909" i="28"/>
  <c r="W5909" i="28"/>
  <c r="X5909" i="28"/>
  <c r="Y5909" i="28"/>
  <c r="V5910" i="28"/>
  <c r="W5910" i="28"/>
  <c r="X5910" i="28"/>
  <c r="Y5910" i="28"/>
  <c r="V5911" i="28"/>
  <c r="W5911" i="28"/>
  <c r="X5911" i="28"/>
  <c r="Y5911" i="28"/>
  <c r="AA5911" i="28"/>
  <c r="AB5911" i="28" s="1"/>
  <c r="V5912" i="28"/>
  <c r="W5912" i="28"/>
  <c r="X5912" i="28"/>
  <c r="Y5912" i="28"/>
  <c r="V5913" i="28"/>
  <c r="AA5913" i="28" s="1"/>
  <c r="AB5913" i="28" s="1"/>
  <c r="W5913" i="28"/>
  <c r="X5913" i="28"/>
  <c r="Y5913" i="28"/>
  <c r="V5914" i="28"/>
  <c r="W5914" i="28"/>
  <c r="X5914" i="28"/>
  <c r="Y5914" i="28"/>
  <c r="V5915" i="28"/>
  <c r="W5915" i="28"/>
  <c r="X5915" i="28"/>
  <c r="Y5915" i="28"/>
  <c r="V5916" i="28"/>
  <c r="W5916" i="28"/>
  <c r="X5916" i="28"/>
  <c r="Y5916" i="28"/>
  <c r="AA5916" i="28"/>
  <c r="AB5916" i="28" s="1"/>
  <c r="V5917" i="28"/>
  <c r="W5917" i="28"/>
  <c r="X5917" i="28"/>
  <c r="Y5917" i="28"/>
  <c r="V5918" i="28"/>
  <c r="W5918" i="28"/>
  <c r="X5918" i="28"/>
  <c r="Y5918" i="28"/>
  <c r="V5919" i="28"/>
  <c r="W5919" i="28"/>
  <c r="X5919" i="28"/>
  <c r="Y5919" i="28"/>
  <c r="V5920" i="28"/>
  <c r="W5920" i="28"/>
  <c r="X5920" i="28"/>
  <c r="Y5920" i="28"/>
  <c r="AA5920" i="28" s="1"/>
  <c r="AB5920" i="28" s="1"/>
  <c r="V5921" i="28"/>
  <c r="W5921" i="28"/>
  <c r="X5921" i="28"/>
  <c r="Y5921" i="28"/>
  <c r="V5922" i="28"/>
  <c r="AA5922" i="28" s="1"/>
  <c r="W5922" i="28"/>
  <c r="X5922" i="28"/>
  <c r="Y5922" i="28"/>
  <c r="AB5922" i="28"/>
  <c r="V5923" i="28"/>
  <c r="W5923" i="28"/>
  <c r="X5923" i="28"/>
  <c r="Y5923" i="28"/>
  <c r="AA5923" i="28" s="1"/>
  <c r="AB5923" i="28" s="1"/>
  <c r="V5924" i="28"/>
  <c r="W5924" i="28"/>
  <c r="X5924" i="28"/>
  <c r="Y5924" i="28"/>
  <c r="V5925" i="28"/>
  <c r="W5925" i="28"/>
  <c r="X5925" i="28"/>
  <c r="Y5925" i="28"/>
  <c r="V5926" i="28"/>
  <c r="W5926" i="28"/>
  <c r="X5926" i="28"/>
  <c r="Y5926" i="28"/>
  <c r="V5927" i="28"/>
  <c r="W5927" i="28"/>
  <c r="X5927" i="28"/>
  <c r="Y5927" i="28"/>
  <c r="V5928" i="28"/>
  <c r="W5928" i="28"/>
  <c r="X5928" i="28"/>
  <c r="Y5928" i="28"/>
  <c r="V5929" i="28"/>
  <c r="W5929" i="28"/>
  <c r="X5929" i="28"/>
  <c r="Y5929" i="28"/>
  <c r="V5930" i="28"/>
  <c r="W5930" i="28"/>
  <c r="X5930" i="28"/>
  <c r="Y5930" i="28"/>
  <c r="V5931" i="28"/>
  <c r="W5931" i="28"/>
  <c r="X5931" i="28"/>
  <c r="Y5931" i="28"/>
  <c r="V5932" i="28"/>
  <c r="W5932" i="28"/>
  <c r="X5932" i="28"/>
  <c r="Y5932" i="28"/>
  <c r="V5933" i="28"/>
  <c r="W5933" i="28"/>
  <c r="X5933" i="28"/>
  <c r="Y5933" i="28"/>
  <c r="V5934" i="28"/>
  <c r="W5934" i="28"/>
  <c r="X5934" i="28"/>
  <c r="Y5934" i="28"/>
  <c r="V5935" i="28"/>
  <c r="W5935" i="28"/>
  <c r="X5935" i="28"/>
  <c r="Y5935" i="28"/>
  <c r="V5936" i="28"/>
  <c r="W5936" i="28"/>
  <c r="X5936" i="28"/>
  <c r="Y5936" i="28"/>
  <c r="V5937" i="28"/>
  <c r="W5937" i="28"/>
  <c r="X5937" i="28"/>
  <c r="Y5937" i="28"/>
  <c r="V5938" i="28"/>
  <c r="AA5938" i="28" s="1"/>
  <c r="AB5938" i="28" s="1"/>
  <c r="W5938" i="28"/>
  <c r="X5938" i="28"/>
  <c r="Y5938" i="28"/>
  <c r="V5939" i="28"/>
  <c r="W5939" i="28"/>
  <c r="X5939" i="28"/>
  <c r="Y5939" i="28"/>
  <c r="V5940" i="28"/>
  <c r="W5940" i="28"/>
  <c r="X5940" i="28"/>
  <c r="Y5940" i="28"/>
  <c r="V5941" i="28"/>
  <c r="W5941" i="28"/>
  <c r="X5941" i="28"/>
  <c r="Y5941" i="28"/>
  <c r="AA5941" i="28"/>
  <c r="AB5941" i="28" s="1"/>
  <c r="V5942" i="28"/>
  <c r="W5942" i="28"/>
  <c r="X5942" i="28"/>
  <c r="Y5942" i="28"/>
  <c r="V5943" i="28"/>
  <c r="W5943" i="28"/>
  <c r="X5943" i="28"/>
  <c r="Y5943" i="28"/>
  <c r="AA5943" i="28"/>
  <c r="AB5943" i="28" s="1"/>
  <c r="V5944" i="28"/>
  <c r="W5944" i="28"/>
  <c r="X5944" i="28"/>
  <c r="Y5944" i="28"/>
  <c r="AA5944" i="28" s="1"/>
  <c r="AB5944" i="28" s="1"/>
  <c r="V5945" i="28"/>
  <c r="W5945" i="28"/>
  <c r="X5945" i="28"/>
  <c r="Y5945" i="28"/>
  <c r="V5946" i="28"/>
  <c r="W5946" i="28"/>
  <c r="X5946" i="28"/>
  <c r="Y5946" i="28"/>
  <c r="V5947" i="28"/>
  <c r="W5947" i="28"/>
  <c r="X5947" i="28"/>
  <c r="Y5947" i="28"/>
  <c r="AA5947" i="28" s="1"/>
  <c r="AB5947" i="28" s="1"/>
  <c r="V5948" i="28"/>
  <c r="W5948" i="28"/>
  <c r="X5948" i="28"/>
  <c r="Y5948" i="28"/>
  <c r="AA5948" i="28" s="1"/>
  <c r="AB5948" i="28" s="1"/>
  <c r="V5949" i="28"/>
  <c r="W5949" i="28"/>
  <c r="X5949" i="28"/>
  <c r="Y5949" i="28"/>
  <c r="V5950" i="28"/>
  <c r="W5950" i="28"/>
  <c r="X5950" i="28"/>
  <c r="Y5950" i="28"/>
  <c r="V5951" i="28"/>
  <c r="W5951" i="28"/>
  <c r="X5951" i="28"/>
  <c r="Y5951" i="28"/>
  <c r="V5952" i="28"/>
  <c r="W5952" i="28"/>
  <c r="X5952" i="28"/>
  <c r="Y5952" i="28"/>
  <c r="AA5952" i="28" s="1"/>
  <c r="AB5952" i="28" s="1"/>
  <c r="V5953" i="28"/>
  <c r="W5953" i="28"/>
  <c r="X5953" i="28"/>
  <c r="Y5953" i="28"/>
  <c r="V5954" i="28"/>
  <c r="AA5954" i="28" s="1"/>
  <c r="AB5954" i="28" s="1"/>
  <c r="W5954" i="28"/>
  <c r="X5954" i="28"/>
  <c r="Y5954" i="28"/>
  <c r="V5955" i="28"/>
  <c r="W5955" i="28"/>
  <c r="X5955" i="28"/>
  <c r="Y5955" i="28"/>
  <c r="AA5955" i="28"/>
  <c r="AB5955" i="28" s="1"/>
  <c r="V5956" i="28"/>
  <c r="W5956" i="28"/>
  <c r="X5956" i="28"/>
  <c r="Y5956" i="28"/>
  <c r="AA5956" i="28" s="1"/>
  <c r="AB5956" i="28" s="1"/>
  <c r="V5957" i="28"/>
  <c r="W5957" i="28"/>
  <c r="X5957" i="28"/>
  <c r="Y5957" i="28"/>
  <c r="V5958" i="28"/>
  <c r="W5958" i="28"/>
  <c r="X5958" i="28"/>
  <c r="Y5958" i="28"/>
  <c r="V5959" i="28"/>
  <c r="W5959" i="28"/>
  <c r="X5959" i="28"/>
  <c r="Y5959" i="28"/>
  <c r="V5960" i="28"/>
  <c r="W5960" i="28"/>
  <c r="X5960" i="28"/>
  <c r="Y5960" i="28"/>
  <c r="V5961" i="28"/>
  <c r="W5961" i="28"/>
  <c r="X5961" i="28"/>
  <c r="Y5961" i="28"/>
  <c r="AA5961" i="28" s="1"/>
  <c r="AB5961" i="28" s="1"/>
  <c r="V5962" i="28"/>
  <c r="W5962" i="28"/>
  <c r="X5962" i="28"/>
  <c r="Y5962" i="28"/>
  <c r="V5963" i="28"/>
  <c r="W5963" i="28"/>
  <c r="X5963" i="28"/>
  <c r="Y5963" i="28"/>
  <c r="V5964" i="28"/>
  <c r="W5964" i="28"/>
  <c r="X5964" i="28"/>
  <c r="Y5964" i="28"/>
  <c r="V5965" i="28"/>
  <c r="W5965" i="28"/>
  <c r="X5965" i="28"/>
  <c r="Y5965" i="28"/>
  <c r="V5966" i="28"/>
  <c r="W5966" i="28"/>
  <c r="X5966" i="28"/>
  <c r="Y5966" i="28"/>
  <c r="V5967" i="28"/>
  <c r="W5967" i="28"/>
  <c r="X5967" i="28"/>
  <c r="Y5967" i="28"/>
  <c r="V5968" i="28"/>
  <c r="W5968" i="28"/>
  <c r="X5968" i="28"/>
  <c r="Y5968" i="28"/>
  <c r="V5969" i="28"/>
  <c r="W5969" i="28"/>
  <c r="X5969" i="28"/>
  <c r="Y5969" i="28"/>
  <c r="V5970" i="28"/>
  <c r="W5970" i="28"/>
  <c r="X5970" i="28"/>
  <c r="Y5970" i="28"/>
  <c r="V5971" i="28"/>
  <c r="W5971" i="28"/>
  <c r="X5971" i="28"/>
  <c r="Y5971" i="28"/>
  <c r="V5972" i="28"/>
  <c r="W5972" i="28"/>
  <c r="X5972" i="28"/>
  <c r="Y5972" i="28"/>
  <c r="V5973" i="28"/>
  <c r="W5973" i="28"/>
  <c r="X5973" i="28"/>
  <c r="Y5973" i="28"/>
  <c r="V5974" i="28"/>
  <c r="W5974" i="28"/>
  <c r="X5974" i="28"/>
  <c r="Y5974" i="28"/>
  <c r="V5975" i="28"/>
  <c r="W5975" i="28"/>
  <c r="X5975" i="28"/>
  <c r="Y5975" i="28"/>
  <c r="V5976" i="28"/>
  <c r="W5976" i="28"/>
  <c r="X5976" i="28"/>
  <c r="Y5976" i="28"/>
  <c r="V5977" i="28"/>
  <c r="AA5977" i="28" s="1"/>
  <c r="AB5977" i="28" s="1"/>
  <c r="W5977" i="28"/>
  <c r="X5977" i="28"/>
  <c r="Y5977" i="28"/>
  <c r="V5978" i="28"/>
  <c r="W5978" i="28"/>
  <c r="X5978" i="28"/>
  <c r="Y5978" i="28"/>
  <c r="V5979" i="28"/>
  <c r="W5979" i="28"/>
  <c r="X5979" i="28"/>
  <c r="Y5979" i="28"/>
  <c r="V5980" i="28"/>
  <c r="W5980" i="28"/>
  <c r="X5980" i="28"/>
  <c r="Y5980" i="28"/>
  <c r="AA5980" i="28"/>
  <c r="AB5980" i="28" s="1"/>
  <c r="V5981" i="28"/>
  <c r="AA5981" i="28" s="1"/>
  <c r="AB5981" i="28" s="1"/>
  <c r="W5981" i="28"/>
  <c r="X5981" i="28"/>
  <c r="Y5981" i="28"/>
  <c r="V5982" i="28"/>
  <c r="W5982" i="28"/>
  <c r="X5982" i="28"/>
  <c r="Y5982" i="28"/>
  <c r="V5983" i="28"/>
  <c r="AA5983" i="28" s="1"/>
  <c r="AB5983" i="28" s="1"/>
  <c r="W5983" i="28"/>
  <c r="X5983" i="28"/>
  <c r="Y5983" i="28"/>
  <c r="V5984" i="28"/>
  <c r="W5984" i="28"/>
  <c r="X5984" i="28"/>
  <c r="Y5984" i="28"/>
  <c r="AA5984" i="28"/>
  <c r="AB5984" i="28" s="1"/>
  <c r="V5985" i="28"/>
  <c r="W5985" i="28"/>
  <c r="X5985" i="28"/>
  <c r="Y5985" i="28"/>
  <c r="AA5985" i="28" s="1"/>
  <c r="AB5985" i="28" s="1"/>
  <c r="V5986" i="28"/>
  <c r="W5986" i="28"/>
  <c r="X5986" i="28"/>
  <c r="Y5986" i="28"/>
  <c r="V5987" i="28"/>
  <c r="W5987" i="28"/>
  <c r="X5987" i="28"/>
  <c r="Y5987" i="28"/>
  <c r="AA5987" i="28" s="1"/>
  <c r="AB5987" i="28" s="1"/>
  <c r="V5988" i="28"/>
  <c r="W5988" i="28"/>
  <c r="X5988" i="28"/>
  <c r="Y5988" i="28"/>
  <c r="AA5988" i="28" s="1"/>
  <c r="AB5988" i="28" s="1"/>
  <c r="V5989" i="28"/>
  <c r="W5989" i="28"/>
  <c r="X5989" i="28"/>
  <c r="Y5989" i="28"/>
  <c r="AA5989" i="28" s="1"/>
  <c r="AB5989" i="28" s="1"/>
  <c r="V5990" i="28"/>
  <c r="W5990" i="28"/>
  <c r="X5990" i="28"/>
  <c r="Y5990" i="28"/>
  <c r="V5991" i="28"/>
  <c r="W5991" i="28"/>
  <c r="X5991" i="28"/>
  <c r="Y5991" i="28"/>
  <c r="AA5991" i="28" s="1"/>
  <c r="AB5991" i="28" s="1"/>
  <c r="V5992" i="28"/>
  <c r="W5992" i="28"/>
  <c r="X5992" i="28"/>
  <c r="Y5992" i="28"/>
  <c r="V5993" i="28"/>
  <c r="W5993" i="28"/>
  <c r="X5993" i="28"/>
  <c r="Y5993" i="28"/>
  <c r="AA5993" i="28"/>
  <c r="AB5993" i="28" s="1"/>
  <c r="V5994" i="28"/>
  <c r="W5994" i="28"/>
  <c r="X5994" i="28"/>
  <c r="Y5994" i="28"/>
  <c r="V5995" i="28"/>
  <c r="W5995" i="28"/>
  <c r="X5995" i="28"/>
  <c r="Y5995" i="28"/>
  <c r="V5996" i="28"/>
  <c r="W5996" i="28"/>
  <c r="X5996" i="28"/>
  <c r="Y5996" i="28"/>
  <c r="AA5996" i="28" s="1"/>
  <c r="AB5996" i="28" s="1"/>
  <c r="V5997" i="28"/>
  <c r="W5997" i="28"/>
  <c r="X5997" i="28"/>
  <c r="Y5997" i="28"/>
  <c r="AA5997" i="28" s="1"/>
  <c r="AB5997" i="28" s="1"/>
  <c r="V5998" i="28"/>
  <c r="W5998" i="28"/>
  <c r="X5998" i="28"/>
  <c r="Y5998" i="28"/>
  <c r="V5999" i="28"/>
  <c r="W5999" i="28"/>
  <c r="X5999" i="28"/>
  <c r="Y5999" i="28"/>
  <c r="AA5999" i="28" s="1"/>
  <c r="AB5999" i="28" s="1"/>
  <c r="V6000" i="28"/>
  <c r="W6000" i="28"/>
  <c r="X6000" i="28"/>
  <c r="Y6000" i="28"/>
  <c r="AA6000" i="28" s="1"/>
  <c r="AB6000" i="28" s="1"/>
  <c r="V6001" i="28"/>
  <c r="W6001" i="28"/>
  <c r="X6001" i="28"/>
  <c r="Y6001" i="28"/>
  <c r="V6002" i="28"/>
  <c r="W6002" i="28"/>
  <c r="X6002" i="28"/>
  <c r="Y6002" i="28"/>
  <c r="V6003" i="28"/>
  <c r="W6003" i="28"/>
  <c r="X6003" i="28"/>
  <c r="Y6003" i="28"/>
  <c r="V6004" i="28"/>
  <c r="W6004" i="28"/>
  <c r="X6004" i="28"/>
  <c r="Y6004" i="28"/>
  <c r="AA6004" i="28" s="1"/>
  <c r="AB6004" i="28" s="1"/>
  <c r="V6005" i="28"/>
  <c r="W6005" i="28"/>
  <c r="X6005" i="28"/>
  <c r="Y6005" i="28"/>
  <c r="V6006" i="28"/>
  <c r="W6006" i="28"/>
  <c r="X6006" i="28"/>
  <c r="Y6006" i="28"/>
  <c r="V6007" i="28"/>
  <c r="AA6007" i="28" s="1"/>
  <c r="AB6007" i="28" s="1"/>
  <c r="W6007" i="28"/>
  <c r="X6007" i="28"/>
  <c r="Y6007" i="28"/>
  <c r="V6008" i="28"/>
  <c r="W6008" i="28"/>
  <c r="X6008" i="28"/>
  <c r="Y6008" i="28"/>
  <c r="V6009" i="28"/>
  <c r="W6009" i="28"/>
  <c r="X6009" i="28"/>
  <c r="Y6009" i="28"/>
  <c r="AA6009" i="28"/>
  <c r="AB6009" i="28" s="1"/>
  <c r="V6010" i="28"/>
  <c r="W6010" i="28"/>
  <c r="X6010" i="28"/>
  <c r="Y6010" i="28"/>
  <c r="V6011" i="28"/>
  <c r="W6011" i="28"/>
  <c r="X6011" i="28"/>
  <c r="Y6011" i="28"/>
  <c r="V6012" i="28"/>
  <c r="W6012" i="28"/>
  <c r="X6012" i="28"/>
  <c r="Y6012" i="28"/>
  <c r="AA6012" i="28"/>
  <c r="AB6012" i="28" s="1"/>
  <c r="V6013" i="28"/>
  <c r="W6013" i="28"/>
  <c r="X6013" i="28"/>
  <c r="Y6013" i="28"/>
  <c r="V6014" i="28"/>
  <c r="W6014" i="28"/>
  <c r="X6014" i="28"/>
  <c r="Y6014" i="28"/>
  <c r="V6015" i="28"/>
  <c r="W6015" i="28"/>
  <c r="X6015" i="28"/>
  <c r="Y6015" i="28"/>
  <c r="V6016" i="28"/>
  <c r="W6016" i="28"/>
  <c r="X6016" i="28"/>
  <c r="Y6016" i="28"/>
  <c r="V6017" i="28"/>
  <c r="W6017" i="28"/>
  <c r="X6017" i="28"/>
  <c r="Y6017" i="28"/>
  <c r="AA6017" i="28" s="1"/>
  <c r="AB6017" i="28" s="1"/>
  <c r="V6018" i="28"/>
  <c r="W6018" i="28"/>
  <c r="X6018" i="28"/>
  <c r="Y6018" i="28"/>
  <c r="V6019" i="28"/>
  <c r="W6019" i="28"/>
  <c r="X6019" i="28"/>
  <c r="Y6019" i="28"/>
  <c r="V6020" i="28"/>
  <c r="W6020" i="28"/>
  <c r="X6020" i="28"/>
  <c r="Y6020" i="28"/>
  <c r="AA6020" i="28" s="1"/>
  <c r="AB6020" i="28" s="1"/>
  <c r="V6021" i="28"/>
  <c r="W6021" i="28"/>
  <c r="X6021" i="28"/>
  <c r="Y6021" i="28"/>
  <c r="AA6021" i="28" s="1"/>
  <c r="AB6021" i="28" s="1"/>
  <c r="V6022" i="28"/>
  <c r="AA6022" i="28" s="1"/>
  <c r="AB6022" i="28" s="1"/>
  <c r="W6022" i="28"/>
  <c r="X6022" i="28"/>
  <c r="Y6022" i="28"/>
  <c r="V6023" i="28"/>
  <c r="W6023" i="28"/>
  <c r="X6023" i="28"/>
  <c r="Y6023" i="28"/>
  <c r="V6024" i="28"/>
  <c r="W6024" i="28"/>
  <c r="X6024" i="28"/>
  <c r="Y6024" i="28"/>
  <c r="AA6024" i="28"/>
  <c r="AB6024" i="28" s="1"/>
  <c r="V6025" i="28"/>
  <c r="W6025" i="28"/>
  <c r="X6025" i="28"/>
  <c r="Y6025" i="28"/>
  <c r="AA6025" i="28" s="1"/>
  <c r="AB6025" i="28" s="1"/>
  <c r="V6026" i="28"/>
  <c r="W6026" i="28"/>
  <c r="X6026" i="28"/>
  <c r="Y6026" i="28"/>
  <c r="AA6026" i="28" s="1"/>
  <c r="AB6026" i="28" s="1"/>
  <c r="V6027" i="28"/>
  <c r="W6027" i="28"/>
  <c r="X6027" i="28"/>
  <c r="Y6027" i="28"/>
  <c r="V6028" i="28"/>
  <c r="W6028" i="28"/>
  <c r="X6028" i="28"/>
  <c r="Y6028" i="28"/>
  <c r="AA6028" i="28" s="1"/>
  <c r="AB6028" i="28" s="1"/>
  <c r="V6029" i="28"/>
  <c r="W6029" i="28"/>
  <c r="X6029" i="28"/>
  <c r="Y6029" i="28"/>
  <c r="AA6029" i="28" s="1"/>
  <c r="AB6029" i="28" s="1"/>
  <c r="V6030" i="28"/>
  <c r="W6030" i="28"/>
  <c r="X6030" i="28"/>
  <c r="Y6030" i="28"/>
  <c r="AA6030" i="28"/>
  <c r="AB6030" i="28"/>
  <c r="V6031" i="28"/>
  <c r="W6031" i="28"/>
  <c r="X6031" i="28"/>
  <c r="Y6031" i="28"/>
  <c r="V6032" i="28"/>
  <c r="W6032" i="28"/>
  <c r="X6032" i="28"/>
  <c r="Y6032" i="28"/>
  <c r="AA6032" i="28" s="1"/>
  <c r="AB6032" i="28" s="1"/>
  <c r="V6033" i="28"/>
  <c r="W6033" i="28"/>
  <c r="X6033" i="28"/>
  <c r="Y6033" i="28"/>
  <c r="V6034" i="28"/>
  <c r="W6034" i="28"/>
  <c r="X6034" i="28"/>
  <c r="Y6034" i="28"/>
  <c r="V6035" i="28"/>
  <c r="W6035" i="28"/>
  <c r="X6035" i="28"/>
  <c r="Y6035" i="28"/>
  <c r="AA6035" i="28"/>
  <c r="AB6035" i="28" s="1"/>
  <c r="V6036" i="28"/>
  <c r="W6036" i="28"/>
  <c r="X6036" i="28"/>
  <c r="Y6036" i="28"/>
  <c r="V6037" i="28"/>
  <c r="W6037" i="28"/>
  <c r="X6037" i="28"/>
  <c r="Y6037" i="28"/>
  <c r="V6038" i="28"/>
  <c r="W6038" i="28"/>
  <c r="X6038" i="28"/>
  <c r="Y6038" i="28"/>
  <c r="AA6038" i="28" s="1"/>
  <c r="AB6038" i="28" s="1"/>
  <c r="V6039" i="28"/>
  <c r="W6039" i="28"/>
  <c r="X6039" i="28"/>
  <c r="Y6039" i="28"/>
  <c r="V6040" i="28"/>
  <c r="W6040" i="28"/>
  <c r="X6040" i="28"/>
  <c r="Y6040" i="28"/>
  <c r="V6041" i="28"/>
  <c r="W6041" i="28"/>
  <c r="X6041" i="28"/>
  <c r="Y6041" i="28"/>
  <c r="V6042" i="28"/>
  <c r="W6042" i="28"/>
  <c r="X6042" i="28"/>
  <c r="Y6042" i="28"/>
  <c r="V6043" i="28"/>
  <c r="W6043" i="28"/>
  <c r="X6043" i="28"/>
  <c r="Y6043" i="28"/>
  <c r="V6044" i="28"/>
  <c r="W6044" i="28"/>
  <c r="X6044" i="28"/>
  <c r="Y6044" i="28"/>
  <c r="V6045" i="28"/>
  <c r="W6045" i="28"/>
  <c r="X6045" i="28"/>
  <c r="Y6045" i="28"/>
  <c r="V6046" i="28"/>
  <c r="W6046" i="28"/>
  <c r="X6046" i="28"/>
  <c r="Y6046" i="28"/>
  <c r="V6047" i="28"/>
  <c r="W6047" i="28"/>
  <c r="X6047" i="28"/>
  <c r="AA6047" i="28" s="1"/>
  <c r="AB6047" i="28" s="1"/>
  <c r="Y6047" i="28"/>
  <c r="V6048" i="28"/>
  <c r="W6048" i="28"/>
  <c r="X6048" i="28"/>
  <c r="Y6048" i="28"/>
  <c r="V6049" i="28"/>
  <c r="W6049" i="28"/>
  <c r="X6049" i="28"/>
  <c r="Y6049" i="28"/>
  <c r="V6050" i="28"/>
  <c r="W6050" i="28"/>
  <c r="X6050" i="28"/>
  <c r="Y6050" i="28"/>
  <c r="V6051" i="28"/>
  <c r="W6051" i="28"/>
  <c r="X6051" i="28"/>
  <c r="Y6051" i="28"/>
  <c r="AA6051" i="28"/>
  <c r="AB6051" i="28" s="1"/>
  <c r="V6052" i="28"/>
  <c r="W6052" i="28"/>
  <c r="X6052" i="28"/>
  <c r="Y6052" i="28"/>
  <c r="V6053" i="28"/>
  <c r="AA6053" i="28" s="1"/>
  <c r="AB6053" i="28" s="1"/>
  <c r="W6053" i="28"/>
  <c r="X6053" i="28"/>
  <c r="Y6053" i="28"/>
  <c r="V6054" i="28"/>
  <c r="W6054" i="28"/>
  <c r="X6054" i="28"/>
  <c r="Y6054" i="28"/>
  <c r="AA6054" i="28"/>
  <c r="AB6054" i="28" s="1"/>
  <c r="V6055" i="28"/>
  <c r="W6055" i="28"/>
  <c r="X6055" i="28"/>
  <c r="Y6055" i="28"/>
  <c r="V6056" i="28"/>
  <c r="W6056" i="28"/>
  <c r="X6056" i="28"/>
  <c r="Y6056" i="28"/>
  <c r="V6057" i="28"/>
  <c r="W6057" i="28"/>
  <c r="X6057" i="28"/>
  <c r="Y6057" i="28"/>
  <c r="V6058" i="28"/>
  <c r="W6058" i="28"/>
  <c r="X6058" i="28"/>
  <c r="Y6058" i="28"/>
  <c r="V6059" i="28"/>
  <c r="W6059" i="28"/>
  <c r="X6059" i="28"/>
  <c r="Y6059" i="28"/>
  <c r="V6060" i="28"/>
  <c r="W6060" i="28"/>
  <c r="X6060" i="28"/>
  <c r="Y6060" i="28"/>
  <c r="V6061" i="28"/>
  <c r="W6061" i="28"/>
  <c r="X6061" i="28"/>
  <c r="Y6061" i="28"/>
  <c r="AA6061" i="28" s="1"/>
  <c r="AB6061" i="28" s="1"/>
  <c r="V6062" i="28"/>
  <c r="W6062" i="28"/>
  <c r="X6062" i="28"/>
  <c r="Y6062" i="28"/>
  <c r="V6063" i="28"/>
  <c r="W6063" i="28"/>
  <c r="X6063" i="28"/>
  <c r="Y6063" i="28"/>
  <c r="V6064" i="28"/>
  <c r="W6064" i="28"/>
  <c r="X6064" i="28"/>
  <c r="Y6064" i="28"/>
  <c r="V6065" i="28"/>
  <c r="W6065" i="28"/>
  <c r="X6065" i="28"/>
  <c r="Y6065" i="28"/>
  <c r="V6066" i="28"/>
  <c r="W6066" i="28"/>
  <c r="X6066" i="28"/>
  <c r="Y6066" i="28"/>
  <c r="V6067" i="28"/>
  <c r="W6067" i="28"/>
  <c r="X6067" i="28"/>
  <c r="AA6067" i="28" s="1"/>
  <c r="AB6067" i="28" s="1"/>
  <c r="Y6067" i="28"/>
  <c r="V6068" i="28"/>
  <c r="W6068" i="28"/>
  <c r="X6068" i="28"/>
  <c r="Y6068" i="28"/>
  <c r="AA6068" i="28" s="1"/>
  <c r="AB6068" i="28" s="1"/>
  <c r="V6069" i="28"/>
  <c r="AA6069" i="28" s="1"/>
  <c r="AB6069" i="28" s="1"/>
  <c r="W6069" i="28"/>
  <c r="X6069" i="28"/>
  <c r="Y6069" i="28"/>
  <c r="V6070" i="28"/>
  <c r="AA6070" i="28" s="1"/>
  <c r="AB6070" i="28" s="1"/>
  <c r="W6070" i="28"/>
  <c r="X6070" i="28"/>
  <c r="Y6070" i="28"/>
  <c r="V6071" i="28"/>
  <c r="AA6071" i="28" s="1"/>
  <c r="AB6071" i="28" s="1"/>
  <c r="W6071" i="28"/>
  <c r="X6071" i="28"/>
  <c r="Y6071" i="28"/>
  <c r="V6072" i="28"/>
  <c r="W6072" i="28"/>
  <c r="X6072" i="28"/>
  <c r="Y6072" i="28"/>
  <c r="AA6072" i="28"/>
  <c r="AB6072" i="28" s="1"/>
  <c r="V6073" i="28"/>
  <c r="W6073" i="28"/>
  <c r="X6073" i="28"/>
  <c r="Y6073" i="28"/>
  <c r="AA6073" i="28" s="1"/>
  <c r="AB6073" i="28" s="1"/>
  <c r="V6074" i="28"/>
  <c r="W6074" i="28"/>
  <c r="X6074" i="28"/>
  <c r="Y6074" i="28"/>
  <c r="V6075" i="28"/>
  <c r="W6075" i="28"/>
  <c r="X6075" i="28"/>
  <c r="Y6075" i="28"/>
  <c r="AA6075" i="28" s="1"/>
  <c r="AB6075" i="28" s="1"/>
  <c r="V6076" i="28"/>
  <c r="W6076" i="28"/>
  <c r="X6076" i="28"/>
  <c r="Y6076" i="28"/>
  <c r="V6077" i="28"/>
  <c r="W6077" i="28"/>
  <c r="X6077" i="28"/>
  <c r="Y6077" i="28"/>
  <c r="V6078" i="28"/>
  <c r="W6078" i="28"/>
  <c r="X6078" i="28"/>
  <c r="Y6078" i="28"/>
  <c r="V6079" i="28"/>
  <c r="W6079" i="28"/>
  <c r="X6079" i="28"/>
  <c r="Y6079" i="28"/>
  <c r="V6080" i="28"/>
  <c r="W6080" i="28"/>
  <c r="X6080" i="28"/>
  <c r="AA6080" i="28" s="1"/>
  <c r="AB6080" i="28" s="1"/>
  <c r="Y6080" i="28"/>
  <c r="V6081" i="28"/>
  <c r="W6081" i="28"/>
  <c r="X6081" i="28"/>
  <c r="Y6081" i="28"/>
  <c r="V6082" i="28"/>
  <c r="W6082" i="28"/>
  <c r="X6082" i="28"/>
  <c r="Y6082" i="28"/>
  <c r="V6083" i="28"/>
  <c r="W6083" i="28"/>
  <c r="X6083" i="28"/>
  <c r="Y6083" i="28"/>
  <c r="V6084" i="28"/>
  <c r="W6084" i="28"/>
  <c r="X6084" i="28"/>
  <c r="Y6084" i="28"/>
  <c r="V6085" i="28"/>
  <c r="W6085" i="28"/>
  <c r="X6085" i="28"/>
  <c r="AA6085" i="28" s="1"/>
  <c r="AB6085" i="28" s="1"/>
  <c r="Y6085" i="28"/>
  <c r="V6086" i="28"/>
  <c r="W6086" i="28"/>
  <c r="X6086" i="28"/>
  <c r="Y6086" i="28"/>
  <c r="V6087" i="28"/>
  <c r="W6087" i="28"/>
  <c r="X6087" i="28"/>
  <c r="Y6087" i="28"/>
  <c r="V6088" i="28"/>
  <c r="AA6088" i="28" s="1"/>
  <c r="AB6088" i="28" s="1"/>
  <c r="W6088" i="28"/>
  <c r="X6088" i="28"/>
  <c r="Y6088" i="28"/>
  <c r="V6089" i="28"/>
  <c r="AA6089" i="28" s="1"/>
  <c r="AB6089" i="28" s="1"/>
  <c r="W6089" i="28"/>
  <c r="X6089" i="28"/>
  <c r="Y6089" i="28"/>
  <c r="V6090" i="28"/>
  <c r="AA6090" i="28" s="1"/>
  <c r="AB6090" i="28" s="1"/>
  <c r="W6090" i="28"/>
  <c r="X6090" i="28"/>
  <c r="Y6090" i="28"/>
  <c r="V6091" i="28"/>
  <c r="AA6091" i="28" s="1"/>
  <c r="AB6091" i="28" s="1"/>
  <c r="W6091" i="28"/>
  <c r="X6091" i="28"/>
  <c r="Y6091" i="28"/>
  <c r="V6092" i="28"/>
  <c r="W6092" i="28"/>
  <c r="X6092" i="28"/>
  <c r="Y6092" i="28"/>
  <c r="V6093" i="28"/>
  <c r="W6093" i="28"/>
  <c r="X6093" i="28"/>
  <c r="Y6093" i="28"/>
  <c r="AA6093" i="28"/>
  <c r="AB6093" i="28" s="1"/>
  <c r="V6094" i="28"/>
  <c r="W6094" i="28"/>
  <c r="X6094" i="28"/>
  <c r="Y6094" i="28"/>
  <c r="AA6094" i="28" s="1"/>
  <c r="AB6094" i="28" s="1"/>
  <c r="V6095" i="28"/>
  <c r="W6095" i="28"/>
  <c r="X6095" i="28"/>
  <c r="Y6095" i="28"/>
  <c r="V6096" i="28"/>
  <c r="W6096" i="28"/>
  <c r="X6096" i="28"/>
  <c r="Y6096" i="28"/>
  <c r="V6097" i="28"/>
  <c r="W6097" i="28"/>
  <c r="X6097" i="28"/>
  <c r="Y6097" i="28"/>
  <c r="AA6097" i="28" s="1"/>
  <c r="AB6097" i="28" s="1"/>
  <c r="V6098" i="28"/>
  <c r="W6098" i="28"/>
  <c r="X6098" i="28"/>
  <c r="Y6098" i="28"/>
  <c r="V6099" i="28"/>
  <c r="W6099" i="28"/>
  <c r="X6099" i="28"/>
  <c r="AA6099" i="28" s="1"/>
  <c r="AB6099" i="28" s="1"/>
  <c r="Y6099" i="28"/>
  <c r="V6100" i="28"/>
  <c r="W6100" i="28"/>
  <c r="X6100" i="28"/>
  <c r="Y6100" i="28"/>
  <c r="AA6100" i="28" s="1"/>
  <c r="AB6100" i="28" s="1"/>
  <c r="V6101" i="28"/>
  <c r="AA6101" i="28" s="1"/>
  <c r="AB6101" i="28" s="1"/>
  <c r="W6101" i="28"/>
  <c r="X6101" i="28"/>
  <c r="Y6101" i="28"/>
  <c r="V6102" i="28"/>
  <c r="AA6102" i="28" s="1"/>
  <c r="AB6102" i="28" s="1"/>
  <c r="W6102" i="28"/>
  <c r="X6102" i="28"/>
  <c r="Y6102" i="28"/>
  <c r="V6103" i="28"/>
  <c r="AA6103" i="28" s="1"/>
  <c r="AB6103" i="28" s="1"/>
  <c r="W6103" i="28"/>
  <c r="X6103" i="28"/>
  <c r="Y6103" i="28"/>
  <c r="V6104" i="28"/>
  <c r="W6104" i="28"/>
  <c r="X6104" i="28"/>
  <c r="Y6104" i="28"/>
  <c r="AA6104" i="28"/>
  <c r="AB6104" i="28" s="1"/>
  <c r="V6105" i="28"/>
  <c r="W6105" i="28"/>
  <c r="X6105" i="28"/>
  <c r="Y6105" i="28"/>
  <c r="V6106" i="28"/>
  <c r="W6106" i="28"/>
  <c r="X6106" i="28"/>
  <c r="Y6106" i="28"/>
  <c r="V6107" i="28"/>
  <c r="W6107" i="28"/>
  <c r="X6107" i="28"/>
  <c r="Y6107" i="28"/>
  <c r="AA6107" i="28" s="1"/>
  <c r="AB6107" i="28" s="1"/>
  <c r="V6108" i="28"/>
  <c r="W6108" i="28"/>
  <c r="X6108" i="28"/>
  <c r="Y6108" i="28"/>
  <c r="V6109" i="28"/>
  <c r="W6109" i="28"/>
  <c r="X6109" i="28"/>
  <c r="Y6109" i="28"/>
  <c r="V6110" i="28"/>
  <c r="W6110" i="28"/>
  <c r="X6110" i="28"/>
  <c r="Y6110" i="28"/>
  <c r="V6111" i="28"/>
  <c r="W6111" i="28"/>
  <c r="X6111" i="28"/>
  <c r="Y6111" i="28"/>
  <c r="V6112" i="28"/>
  <c r="W6112" i="28"/>
  <c r="X6112" i="28"/>
  <c r="AA6112" i="28" s="1"/>
  <c r="AB6112" i="28" s="1"/>
  <c r="Y6112" i="28"/>
  <c r="V6113" i="28"/>
  <c r="W6113" i="28"/>
  <c r="X6113" i="28"/>
  <c r="Y6113" i="28"/>
  <c r="V6114" i="28"/>
  <c r="W6114" i="28"/>
  <c r="X6114" i="28"/>
  <c r="Y6114" i="28"/>
  <c r="V6115" i="28"/>
  <c r="AA6115" i="28" s="1"/>
  <c r="AB6115" i="28" s="1"/>
  <c r="W6115" i="28"/>
  <c r="X6115" i="28"/>
  <c r="Y6115" i="28"/>
  <c r="V6116" i="28"/>
  <c r="AA6116" i="28" s="1"/>
  <c r="AB6116" i="28" s="1"/>
  <c r="W6116" i="28"/>
  <c r="X6116" i="28"/>
  <c r="Y6116" i="28"/>
  <c r="V6117" i="28"/>
  <c r="W6117" i="28"/>
  <c r="X6117" i="28"/>
  <c r="Y6117" i="28"/>
  <c r="V6118" i="28"/>
  <c r="W6118" i="28"/>
  <c r="X6118" i="28"/>
  <c r="Y6118" i="28"/>
  <c r="AA6118" i="28"/>
  <c r="AB6118" i="28"/>
  <c r="V6119" i="28"/>
  <c r="W6119" i="28"/>
  <c r="X6119" i="28"/>
  <c r="Y6119" i="28"/>
  <c r="V6120" i="28"/>
  <c r="W6120" i="28"/>
  <c r="X6120" i="28"/>
  <c r="Y6120" i="28"/>
  <c r="V6121" i="28"/>
  <c r="W6121" i="28"/>
  <c r="X6121" i="28"/>
  <c r="Y6121" i="28"/>
  <c r="V6122" i="28"/>
  <c r="W6122" i="28"/>
  <c r="X6122" i="28"/>
  <c r="Y6122" i="28"/>
  <c r="V6123" i="28"/>
  <c r="W6123" i="28"/>
  <c r="X6123" i="28"/>
  <c r="Y6123" i="28"/>
  <c r="V6124" i="28"/>
  <c r="W6124" i="28"/>
  <c r="X6124" i="28"/>
  <c r="Y6124" i="28"/>
  <c r="V6125" i="28"/>
  <c r="W6125" i="28"/>
  <c r="X6125" i="28"/>
  <c r="Y6125" i="28"/>
  <c r="AA6125" i="28" s="1"/>
  <c r="AB6125" i="28" s="1"/>
  <c r="V6126" i="28"/>
  <c r="W6126" i="28"/>
  <c r="X6126" i="28"/>
  <c r="AA6126" i="28" s="1"/>
  <c r="AB6126" i="28" s="1"/>
  <c r="Y6126" i="28"/>
  <c r="V6127" i="28"/>
  <c r="W6127" i="28"/>
  <c r="X6127" i="28"/>
  <c r="Y6127" i="28"/>
  <c r="V6128" i="28"/>
  <c r="W6128" i="28"/>
  <c r="X6128" i="28"/>
  <c r="Y6128" i="28"/>
  <c r="V6129" i="28"/>
  <c r="W6129" i="28"/>
  <c r="X6129" i="28"/>
  <c r="Y6129" i="28"/>
  <c r="AA6129" i="28" s="1"/>
  <c r="AB6129" i="28" s="1"/>
  <c r="V6130" i="28"/>
  <c r="AA6130" i="28" s="1"/>
  <c r="AB6130" i="28" s="1"/>
  <c r="W6130" i="28"/>
  <c r="X6130" i="28"/>
  <c r="Y6130" i="28"/>
  <c r="V6131" i="28"/>
  <c r="W6131" i="28"/>
  <c r="X6131" i="28"/>
  <c r="Y6131" i="28"/>
  <c r="V6132" i="28"/>
  <c r="W6132" i="28"/>
  <c r="X6132" i="28"/>
  <c r="Y6132" i="28"/>
  <c r="AA6132" i="28"/>
  <c r="AB6132" i="28" s="1"/>
  <c r="V6133" i="28"/>
  <c r="W6133" i="28"/>
  <c r="X6133" i="28"/>
  <c r="Y6133" i="28"/>
  <c r="V6134" i="28"/>
  <c r="W6134" i="28"/>
  <c r="X6134" i="28"/>
  <c r="Y6134" i="28"/>
  <c r="V6135" i="28"/>
  <c r="W6135" i="28"/>
  <c r="X6135" i="28"/>
  <c r="Y6135" i="28"/>
  <c r="V6136" i="28"/>
  <c r="W6136" i="28"/>
  <c r="X6136" i="28"/>
  <c r="Y6136" i="28"/>
  <c r="AA6136" i="28" s="1"/>
  <c r="AB6136" i="28" s="1"/>
  <c r="V6137" i="28"/>
  <c r="W6137" i="28"/>
  <c r="X6137" i="28"/>
  <c r="AA6137" i="28" s="1"/>
  <c r="AB6137" i="28" s="1"/>
  <c r="Y6137" i="28"/>
  <c r="V6138" i="28"/>
  <c r="W6138" i="28"/>
  <c r="X6138" i="28"/>
  <c r="AA6138" i="28" s="1"/>
  <c r="AB6138" i="28" s="1"/>
  <c r="Y6138" i="28"/>
  <c r="V6139" i="28"/>
  <c r="W6139" i="28"/>
  <c r="X6139" i="28"/>
  <c r="Y6139" i="28"/>
  <c r="V6140" i="28"/>
  <c r="AA6140" i="28" s="1"/>
  <c r="AB6140" i="28" s="1"/>
  <c r="W6140" i="28"/>
  <c r="X6140" i="28"/>
  <c r="Y6140" i="28"/>
  <c r="V6141" i="28"/>
  <c r="AA6141" i="28" s="1"/>
  <c r="AB6141" i="28" s="1"/>
  <c r="W6141" i="28"/>
  <c r="X6141" i="28"/>
  <c r="Y6141" i="28"/>
  <c r="V6142" i="28"/>
  <c r="AA6142" i="28" s="1"/>
  <c r="AB6142" i="28" s="1"/>
  <c r="W6142" i="28"/>
  <c r="X6142" i="28"/>
  <c r="Y6142" i="28"/>
  <c r="V6143" i="28"/>
  <c r="W6143" i="28"/>
  <c r="X6143" i="28"/>
  <c r="Y6143" i="28"/>
  <c r="AA6143" i="28"/>
  <c r="AB6143" i="28" s="1"/>
  <c r="V6144" i="28"/>
  <c r="W6144" i="28"/>
  <c r="X6144" i="28"/>
  <c r="Y6144" i="28"/>
  <c r="V6145" i="28"/>
  <c r="AA6145" i="28" s="1"/>
  <c r="AB6145" i="28" s="1"/>
  <c r="W6145" i="28"/>
  <c r="X6145" i="28"/>
  <c r="Y6145" i="28"/>
  <c r="V6146" i="28"/>
  <c r="W6146" i="28"/>
  <c r="X6146" i="28"/>
  <c r="Y6146" i="28"/>
  <c r="AA6146" i="28"/>
  <c r="AB6146" i="28" s="1"/>
  <c r="V6147" i="28"/>
  <c r="W6147" i="28"/>
  <c r="X6147" i="28"/>
  <c r="Y6147" i="28"/>
  <c r="V6148" i="28"/>
  <c r="W6148" i="28"/>
  <c r="X6148" i="28"/>
  <c r="Y6148" i="28"/>
  <c r="V6149" i="28"/>
  <c r="W6149" i="28"/>
  <c r="X6149" i="28"/>
  <c r="Y6149" i="28"/>
  <c r="V6150" i="28"/>
  <c r="W6150" i="28"/>
  <c r="X6150" i="28"/>
  <c r="Y6150" i="28"/>
  <c r="AA6150" i="28" s="1"/>
  <c r="AB6150" i="28" s="1"/>
  <c r="V6151" i="28"/>
  <c r="W6151" i="28"/>
  <c r="X6151" i="28"/>
  <c r="Y6151" i="28"/>
  <c r="V6152" i="28"/>
  <c r="AA6152" i="28" s="1"/>
  <c r="AB6152" i="28" s="1"/>
  <c r="W6152" i="28"/>
  <c r="X6152" i="28"/>
  <c r="Y6152" i="28"/>
  <c r="V6153" i="28"/>
  <c r="AA6153" i="28" s="1"/>
  <c r="AB6153" i="28" s="1"/>
  <c r="W6153" i="28"/>
  <c r="X6153" i="28"/>
  <c r="Y6153" i="28"/>
  <c r="V6154" i="28"/>
  <c r="W6154" i="28"/>
  <c r="X6154" i="28"/>
  <c r="Y6154" i="28"/>
  <c r="AA6154" i="28"/>
  <c r="AB6154" i="28" s="1"/>
  <c r="V6155" i="28"/>
  <c r="W6155" i="28"/>
  <c r="X6155" i="28"/>
  <c r="Y6155" i="28"/>
  <c r="AA6155" i="28" s="1"/>
  <c r="AB6155" i="28" s="1"/>
  <c r="V6156" i="28"/>
  <c r="AA6156" i="28" s="1"/>
  <c r="AB6156" i="28" s="1"/>
  <c r="W6156" i="28"/>
  <c r="X6156" i="28"/>
  <c r="Y6156" i="28"/>
  <c r="V6157" i="28"/>
  <c r="AA6157" i="28" s="1"/>
  <c r="AB6157" i="28" s="1"/>
  <c r="W6157" i="28"/>
  <c r="X6157" i="28"/>
  <c r="Y6157" i="28"/>
  <c r="V6158" i="28"/>
  <c r="W6158" i="28"/>
  <c r="X6158" i="28"/>
  <c r="Y6158" i="28"/>
  <c r="AA6158" i="28"/>
  <c r="AB6158" i="28" s="1"/>
  <c r="V6159" i="28"/>
  <c r="W6159" i="28"/>
  <c r="X6159" i="28"/>
  <c r="Y6159" i="28"/>
  <c r="AA6159" i="28"/>
  <c r="AB6159" i="28" s="1"/>
  <c r="V6160" i="28"/>
  <c r="W6160" i="28"/>
  <c r="X6160" i="28"/>
  <c r="Y6160" i="28"/>
  <c r="V6161" i="28"/>
  <c r="W6161" i="28"/>
  <c r="X6161" i="28"/>
  <c r="Y6161" i="28"/>
  <c r="V6162" i="28"/>
  <c r="W6162" i="28"/>
  <c r="X6162" i="28"/>
  <c r="Y6162" i="28"/>
  <c r="AA6162" i="28" s="1"/>
  <c r="AB6162" i="28" s="1"/>
  <c r="V6163" i="28"/>
  <c r="W6163" i="28"/>
  <c r="X6163" i="28"/>
  <c r="Y6163" i="28"/>
  <c r="AA6163" i="28"/>
  <c r="AB6163" i="28" s="1"/>
  <c r="V6164" i="28"/>
  <c r="W6164" i="28"/>
  <c r="X6164" i="28"/>
  <c r="Y6164" i="28"/>
  <c r="V6165" i="28"/>
  <c r="W6165" i="28"/>
  <c r="X6165" i="28"/>
  <c r="Y6165" i="28"/>
  <c r="V6166" i="28"/>
  <c r="W6166" i="28"/>
  <c r="X6166" i="28"/>
  <c r="Y6166" i="28"/>
  <c r="AA6166" i="28" s="1"/>
  <c r="AB6166" i="28" s="1"/>
  <c r="V6167" i="28"/>
  <c r="W6167" i="28"/>
  <c r="X6167" i="28"/>
  <c r="Y6167" i="28"/>
  <c r="AA6167" i="28" s="1"/>
  <c r="AB6167" i="28" s="1"/>
  <c r="V6168" i="28"/>
  <c r="AA6168" i="28" s="1"/>
  <c r="AB6168" i="28" s="1"/>
  <c r="W6168" i="28"/>
  <c r="X6168" i="28"/>
  <c r="Y6168" i="28"/>
  <c r="V6169" i="28"/>
  <c r="AA6169" i="28" s="1"/>
  <c r="AB6169" i="28" s="1"/>
  <c r="W6169" i="28"/>
  <c r="X6169" i="28"/>
  <c r="Y6169" i="28"/>
  <c r="V6170" i="28"/>
  <c r="W6170" i="28"/>
  <c r="X6170" i="28"/>
  <c r="Y6170" i="28"/>
  <c r="AA6170" i="28"/>
  <c r="AB6170" i="28"/>
  <c r="V6171" i="28"/>
  <c r="W6171" i="28"/>
  <c r="X6171" i="28"/>
  <c r="Y6171" i="28"/>
  <c r="AA6171" i="28" s="1"/>
  <c r="AB6171" i="28" s="1"/>
  <c r="V6172" i="28"/>
  <c r="AA6172" i="28" s="1"/>
  <c r="AB6172" i="28" s="1"/>
  <c r="W6172" i="28"/>
  <c r="X6172" i="28"/>
  <c r="Y6172" i="28"/>
  <c r="V6173" i="28"/>
  <c r="AA6173" i="28" s="1"/>
  <c r="AB6173" i="28" s="1"/>
  <c r="W6173" i="28"/>
  <c r="X6173" i="28"/>
  <c r="Y6173" i="28"/>
  <c r="V6174" i="28"/>
  <c r="W6174" i="28"/>
  <c r="X6174" i="28"/>
  <c r="Y6174" i="28"/>
  <c r="AA6174" i="28"/>
  <c r="AB6174" i="28" s="1"/>
  <c r="V6175" i="28"/>
  <c r="W6175" i="28"/>
  <c r="X6175" i="28"/>
  <c r="Y6175" i="28"/>
  <c r="AA6175" i="28" s="1"/>
  <c r="AB6175" i="28" s="1"/>
  <c r="V6176" i="28"/>
  <c r="W6176" i="28"/>
  <c r="X6176" i="28"/>
  <c r="Y6176" i="28"/>
  <c r="V6177" i="28"/>
  <c r="W6177" i="28"/>
  <c r="X6177" i="28"/>
  <c r="Y6177" i="28"/>
  <c r="V6178" i="28"/>
  <c r="W6178" i="28"/>
  <c r="X6178" i="28"/>
  <c r="Y6178" i="28"/>
  <c r="AA6178" i="28" s="1"/>
  <c r="AB6178" i="28" s="1"/>
  <c r="V6179" i="28"/>
  <c r="W6179" i="28"/>
  <c r="X6179" i="28"/>
  <c r="Y6179" i="28"/>
  <c r="AA6179" i="28"/>
  <c r="AB6179" i="28"/>
  <c r="V6180" i="28"/>
  <c r="W6180" i="28"/>
  <c r="X6180" i="28"/>
  <c r="Y6180" i="28"/>
  <c r="V6181" i="28"/>
  <c r="W6181" i="28"/>
  <c r="X6181" i="28"/>
  <c r="Y6181" i="28"/>
  <c r="V6182" i="28"/>
  <c r="W6182" i="28"/>
  <c r="X6182" i="28"/>
  <c r="Y6182" i="28"/>
  <c r="AA6182" i="28" s="1"/>
  <c r="AB6182" i="28" s="1"/>
  <c r="V6183" i="28"/>
  <c r="W6183" i="28"/>
  <c r="X6183" i="28"/>
  <c r="Y6183" i="28"/>
  <c r="AA6183" i="28" s="1"/>
  <c r="AB6183" i="28" s="1"/>
  <c r="V6184" i="28"/>
  <c r="AA6184" i="28" s="1"/>
  <c r="AB6184" i="28" s="1"/>
  <c r="W6184" i="28"/>
  <c r="X6184" i="28"/>
  <c r="Y6184" i="28"/>
  <c r="V6185" i="28"/>
  <c r="AA6185" i="28" s="1"/>
  <c r="AB6185" i="28" s="1"/>
  <c r="W6185" i="28"/>
  <c r="X6185" i="28"/>
  <c r="Y6185" i="28"/>
  <c r="V6186" i="28"/>
  <c r="W6186" i="28"/>
  <c r="X6186" i="28"/>
  <c r="Y6186" i="28"/>
  <c r="AA6186" i="28"/>
  <c r="AB6186" i="28" s="1"/>
  <c r="V6187" i="28"/>
  <c r="W6187" i="28"/>
  <c r="X6187" i="28"/>
  <c r="Y6187" i="28"/>
  <c r="AA6187" i="28" s="1"/>
  <c r="AB6187" i="28" s="1"/>
  <c r="V6188" i="28"/>
  <c r="AA6188" i="28" s="1"/>
  <c r="AB6188" i="28" s="1"/>
  <c r="W6188" i="28"/>
  <c r="X6188" i="28"/>
  <c r="Y6188" i="28"/>
  <c r="V6189" i="28"/>
  <c r="AA6189" i="28" s="1"/>
  <c r="AB6189" i="28" s="1"/>
  <c r="W6189" i="28"/>
  <c r="X6189" i="28"/>
  <c r="Y6189" i="28"/>
  <c r="V6190" i="28"/>
  <c r="W6190" i="28"/>
  <c r="X6190" i="28"/>
  <c r="Y6190" i="28"/>
  <c r="AA6190" i="28"/>
  <c r="AB6190" i="28" s="1"/>
  <c r="V6191" i="28"/>
  <c r="W6191" i="28"/>
  <c r="X6191" i="28"/>
  <c r="Y6191" i="28"/>
  <c r="AA6191" i="28"/>
  <c r="AB6191" i="28" s="1"/>
  <c r="V6192" i="28"/>
  <c r="AA6192" i="28" s="1"/>
  <c r="AB6192" i="28" s="1"/>
  <c r="W6192" i="28"/>
  <c r="X6192" i="28"/>
  <c r="Y6192" i="28"/>
  <c r="V6193" i="28"/>
  <c r="AA6193" i="28" s="1"/>
  <c r="AB6193" i="28" s="1"/>
  <c r="W6193" i="28"/>
  <c r="X6193" i="28"/>
  <c r="Y6193" i="28"/>
  <c r="V6194" i="28"/>
  <c r="W6194" i="28"/>
  <c r="X6194" i="28"/>
  <c r="Y6194" i="28"/>
  <c r="AA6194" i="28"/>
  <c r="AB6194" i="28" s="1"/>
  <c r="V6195" i="28"/>
  <c r="W6195" i="28"/>
  <c r="X6195" i="28"/>
  <c r="Y6195" i="28"/>
  <c r="AA6195" i="28"/>
  <c r="AB6195" i="28"/>
  <c r="V6196" i="28"/>
  <c r="AA6196" i="28" s="1"/>
  <c r="AB6196" i="28" s="1"/>
  <c r="W6196" i="28"/>
  <c r="X6196" i="28"/>
  <c r="Y6196" i="28"/>
  <c r="V6197" i="28"/>
  <c r="AA6197" i="28" s="1"/>
  <c r="AB6197" i="28" s="1"/>
  <c r="W6197" i="28"/>
  <c r="X6197" i="28"/>
  <c r="Y6197" i="28"/>
  <c r="V6198" i="28"/>
  <c r="W6198" i="28"/>
  <c r="X6198" i="28"/>
  <c r="Y6198" i="28"/>
  <c r="AA6198" i="28"/>
  <c r="AB6198" i="28" s="1"/>
  <c r="V6199" i="28"/>
  <c r="W6199" i="28"/>
  <c r="X6199" i="28"/>
  <c r="Y6199" i="28"/>
  <c r="AA6199" i="28" s="1"/>
  <c r="AB6199" i="28" s="1"/>
  <c r="V6200" i="28"/>
  <c r="W6200" i="28"/>
  <c r="X6200" i="28"/>
  <c r="Y6200" i="28"/>
  <c r="V6201" i="28"/>
  <c r="W6201" i="28"/>
  <c r="X6201" i="28"/>
  <c r="Y6201" i="28"/>
  <c r="V6202" i="28"/>
  <c r="W6202" i="28"/>
  <c r="X6202" i="28"/>
  <c r="AA6202" i="28" s="1"/>
  <c r="AB6202" i="28" s="1"/>
  <c r="Y6202" i="28"/>
  <c r="V6203" i="28"/>
  <c r="W6203" i="28"/>
  <c r="X6203" i="28"/>
  <c r="Y6203" i="28"/>
  <c r="AA6203" i="28"/>
  <c r="AB6203" i="28" s="1"/>
  <c r="V6204" i="28"/>
  <c r="W6204" i="28"/>
  <c r="X6204" i="28"/>
  <c r="Y6204" i="28"/>
  <c r="V6205" i="28"/>
  <c r="W6205" i="28"/>
  <c r="X6205" i="28"/>
  <c r="Y6205" i="28"/>
  <c r="V6206" i="28"/>
  <c r="W6206" i="28"/>
  <c r="X6206" i="28"/>
  <c r="Y6206" i="28"/>
  <c r="V6207" i="28"/>
  <c r="W6207" i="28"/>
  <c r="X6207" i="28"/>
  <c r="AA6207" i="28" s="1"/>
  <c r="AB6207" i="28" s="1"/>
  <c r="Y6207" i="28"/>
  <c r="V6208" i="28"/>
  <c r="AA6208" i="28" s="1"/>
  <c r="AB6208" i="28" s="1"/>
  <c r="W6208" i="28"/>
  <c r="X6208" i="28"/>
  <c r="Y6208" i="28"/>
  <c r="V6209" i="28"/>
  <c r="AA6209" i="28" s="1"/>
  <c r="AB6209" i="28" s="1"/>
  <c r="W6209" i="28"/>
  <c r="X6209" i="28"/>
  <c r="Y6209" i="28"/>
  <c r="V6210" i="28"/>
  <c r="W6210" i="28"/>
  <c r="X6210" i="28"/>
  <c r="Y6210" i="28"/>
  <c r="AA6210" i="28"/>
  <c r="AB6210" i="28"/>
  <c r="V6211" i="28"/>
  <c r="W6211" i="28"/>
  <c r="X6211" i="28"/>
  <c r="Y6211" i="28"/>
  <c r="AA6211" i="28" s="1"/>
  <c r="AB6211" i="28" s="1"/>
  <c r="V6212" i="28"/>
  <c r="W6212" i="28"/>
  <c r="X6212" i="28"/>
  <c r="Y6212" i="28"/>
  <c r="V6213" i="28"/>
  <c r="W6213" i="28"/>
  <c r="X6213" i="28"/>
  <c r="Y6213" i="28"/>
  <c r="V6214" i="28"/>
  <c r="W6214" i="28"/>
  <c r="X6214" i="28"/>
  <c r="AA6214" i="28" s="1"/>
  <c r="AB6214" i="28" s="1"/>
  <c r="Y6214" i="28"/>
  <c r="V6215" i="28"/>
  <c r="W6215" i="28"/>
  <c r="X6215" i="28"/>
  <c r="Y6215" i="28"/>
  <c r="AA6215" i="28"/>
  <c r="AB6215" i="28" s="1"/>
  <c r="V6216" i="28"/>
  <c r="W6216" i="28"/>
  <c r="X6216" i="28"/>
  <c r="Y6216" i="28"/>
  <c r="V6217" i="28"/>
  <c r="W6217" i="28"/>
  <c r="X6217" i="28"/>
  <c r="Y6217" i="28"/>
  <c r="V6218" i="28"/>
  <c r="W6218" i="28"/>
  <c r="X6218" i="28"/>
  <c r="Y6218" i="28"/>
  <c r="AA6218" i="28" s="1"/>
  <c r="AB6218" i="28" s="1"/>
  <c r="V6219" i="28"/>
  <c r="W6219" i="28"/>
  <c r="X6219" i="28"/>
  <c r="Y6219" i="28"/>
  <c r="V6220" i="28"/>
  <c r="W6220" i="28"/>
  <c r="X6220" i="28"/>
  <c r="Y6220" i="28"/>
  <c r="V6221" i="28"/>
  <c r="W6221" i="28"/>
  <c r="X6221" i="28"/>
  <c r="Y6221" i="28"/>
  <c r="V6222" i="28"/>
  <c r="W6222" i="28"/>
  <c r="X6222" i="28"/>
  <c r="AA6222" i="28" s="1"/>
  <c r="AB6222" i="28" s="1"/>
  <c r="Y6222" i="28"/>
  <c r="V6223" i="28"/>
  <c r="W6223" i="28"/>
  <c r="X6223" i="28"/>
  <c r="Y6223" i="28"/>
  <c r="AA6223" i="28"/>
  <c r="AB6223" i="28" s="1"/>
  <c r="V6224" i="28"/>
  <c r="AA6224" i="28" s="1"/>
  <c r="AB6224" i="28" s="1"/>
  <c r="W6224" i="28"/>
  <c r="X6224" i="28"/>
  <c r="Y6224" i="28"/>
  <c r="V6225" i="28"/>
  <c r="AA6225" i="28" s="1"/>
  <c r="AB6225" i="28" s="1"/>
  <c r="W6225" i="28"/>
  <c r="X6225" i="28"/>
  <c r="Y6225" i="28"/>
  <c r="V6226" i="28"/>
  <c r="W6226" i="28"/>
  <c r="X6226" i="28"/>
  <c r="Y6226" i="28"/>
  <c r="AA6226" i="28"/>
  <c r="AB6226" i="28" s="1"/>
  <c r="V6227" i="28"/>
  <c r="W6227" i="28"/>
  <c r="X6227" i="28"/>
  <c r="Y6227" i="28"/>
  <c r="AA6227" i="28" s="1"/>
  <c r="AB6227" i="28" s="1"/>
  <c r="V6228" i="28"/>
  <c r="W6228" i="28"/>
  <c r="X6228" i="28"/>
  <c r="Y6228" i="28"/>
  <c r="V6229" i="28"/>
  <c r="W6229" i="28"/>
  <c r="X6229" i="28"/>
  <c r="Y6229" i="28"/>
  <c r="V6230" i="28"/>
  <c r="W6230" i="28"/>
  <c r="X6230" i="28"/>
  <c r="AA6230" i="28" s="1"/>
  <c r="AB6230" i="28" s="1"/>
  <c r="Y6230" i="28"/>
  <c r="V6231" i="28"/>
  <c r="W6231" i="28"/>
  <c r="X6231" i="28"/>
  <c r="Y6231" i="28"/>
  <c r="AA6231" i="28"/>
  <c r="AB6231" i="28" s="1"/>
  <c r="V6232" i="28"/>
  <c r="W6232" i="28"/>
  <c r="X6232" i="28"/>
  <c r="Y6232" i="28"/>
  <c r="V6233" i="28"/>
  <c r="W6233" i="28"/>
  <c r="X6233" i="28"/>
  <c r="Y6233" i="28"/>
  <c r="V6234" i="28"/>
  <c r="W6234" i="28"/>
  <c r="X6234" i="28"/>
  <c r="Y6234" i="28"/>
  <c r="AA6234" i="28" s="1"/>
  <c r="AB6234" i="28" s="1"/>
  <c r="V6235" i="28"/>
  <c r="W6235" i="28"/>
  <c r="X6235" i="28"/>
  <c r="AA6235" i="28" s="1"/>
  <c r="AB6235" i="28" s="1"/>
  <c r="Y6235" i="28"/>
  <c r="V6236" i="28"/>
  <c r="AA6236" i="28" s="1"/>
  <c r="AB6236" i="28" s="1"/>
  <c r="W6236" i="28"/>
  <c r="X6236" i="28"/>
  <c r="Y6236" i="28"/>
  <c r="V6237" i="28"/>
  <c r="AA6237" i="28" s="1"/>
  <c r="AB6237" i="28" s="1"/>
  <c r="W6237" i="28"/>
  <c r="X6237" i="28"/>
  <c r="Y6237" i="28"/>
  <c r="V6238" i="28"/>
  <c r="W6238" i="28"/>
  <c r="X6238" i="28"/>
  <c r="Y6238" i="28"/>
  <c r="AA6238" i="28"/>
  <c r="AB6238" i="28" s="1"/>
  <c r="V6239" i="28"/>
  <c r="W6239" i="28"/>
  <c r="X6239" i="28"/>
  <c r="Y6239" i="28"/>
  <c r="AA6239" i="28"/>
  <c r="AB6239" i="28" s="1"/>
  <c r="V6240" i="28"/>
  <c r="W6240" i="28"/>
  <c r="X6240" i="28"/>
  <c r="Y6240" i="28"/>
  <c r="V6241" i="28"/>
  <c r="W6241" i="28"/>
  <c r="X6241" i="28"/>
  <c r="Y6241" i="28"/>
  <c r="V6242" i="28"/>
  <c r="W6242" i="28"/>
  <c r="X6242" i="28"/>
  <c r="Y6242" i="28"/>
  <c r="AA6242" i="28" s="1"/>
  <c r="AB6242" i="28" s="1"/>
  <c r="V6243" i="28"/>
  <c r="W6243" i="28"/>
  <c r="X6243" i="28"/>
  <c r="Y6243" i="28"/>
  <c r="AA6243" i="28"/>
  <c r="AB6243" i="28" s="1"/>
  <c r="V6244" i="28"/>
  <c r="W6244" i="28"/>
  <c r="X6244" i="28"/>
  <c r="Y6244" i="28"/>
  <c r="V6245" i="28"/>
  <c r="W6245" i="28"/>
  <c r="X6245" i="28"/>
  <c r="Y6245" i="28"/>
  <c r="V6246" i="28"/>
  <c r="W6246" i="28"/>
  <c r="X6246" i="28"/>
  <c r="Y6246" i="28"/>
  <c r="AA6246" i="28" s="1"/>
  <c r="AB6246" i="28" s="1"/>
  <c r="V6247" i="28"/>
  <c r="W6247" i="28"/>
  <c r="X6247" i="28"/>
  <c r="Y6247" i="28"/>
  <c r="V6248" i="28"/>
  <c r="W6248" i="28"/>
  <c r="X6248" i="28"/>
  <c r="Y6248" i="28"/>
  <c r="V6249" i="28"/>
  <c r="W6249" i="28"/>
  <c r="X6249" i="28"/>
  <c r="Y6249" i="28"/>
  <c r="V6250" i="28"/>
  <c r="W6250" i="28"/>
  <c r="X6250" i="28"/>
  <c r="AA6250" i="28" s="1"/>
  <c r="AB6250" i="28" s="1"/>
  <c r="Y6250" i="28"/>
  <c r="V6251" i="28"/>
  <c r="W6251" i="28"/>
  <c r="X6251" i="28"/>
  <c r="Y6251" i="28"/>
  <c r="AA6251" i="28"/>
  <c r="AB6251" i="28" s="1"/>
  <c r="V6252" i="28"/>
  <c r="AA6252" i="28" s="1"/>
  <c r="AB6252" i="28" s="1"/>
  <c r="W6252" i="28"/>
  <c r="X6252" i="28"/>
  <c r="Y6252" i="28"/>
  <c r="V6253" i="28"/>
  <c r="AA6253" i="28" s="1"/>
  <c r="AB6253" i="28" s="1"/>
  <c r="W6253" i="28"/>
  <c r="X6253" i="28"/>
  <c r="Y6253" i="28"/>
  <c r="V6254" i="28"/>
  <c r="W6254" i="28"/>
  <c r="X6254" i="28"/>
  <c r="Y6254" i="28"/>
  <c r="AA6254" i="28"/>
  <c r="AB6254" i="28" s="1"/>
  <c r="V6255" i="28"/>
  <c r="W6255" i="28"/>
  <c r="X6255" i="28"/>
  <c r="Y6255" i="28"/>
  <c r="AA6255" i="28" s="1"/>
  <c r="AB6255" i="28" s="1"/>
  <c r="V6256" i="28"/>
  <c r="W6256" i="28"/>
  <c r="X6256" i="28"/>
  <c r="Y6256" i="28"/>
  <c r="V6257" i="28"/>
  <c r="W6257" i="28"/>
  <c r="X6257" i="28"/>
  <c r="Y6257" i="28"/>
  <c r="V6258" i="28"/>
  <c r="W6258" i="28"/>
  <c r="X6258" i="28"/>
  <c r="AA6258" i="28" s="1"/>
  <c r="AB6258" i="28" s="1"/>
  <c r="Y6258" i="28"/>
  <c r="V6259" i="28"/>
  <c r="W6259" i="28"/>
  <c r="X6259" i="28"/>
  <c r="Y6259" i="28"/>
  <c r="AA6259" i="28"/>
  <c r="AB6259" i="28" s="1"/>
  <c r="V6260" i="28"/>
  <c r="W6260" i="28"/>
  <c r="X6260" i="28"/>
  <c r="Y6260" i="28"/>
  <c r="V6261" i="28"/>
  <c r="W6261" i="28"/>
  <c r="X6261" i="28"/>
  <c r="Y6261" i="28"/>
  <c r="V6262" i="28"/>
  <c r="W6262" i="28"/>
  <c r="X6262" i="28"/>
  <c r="Y6262" i="28"/>
  <c r="AA6262" i="28" s="1"/>
  <c r="AB6262" i="28" s="1"/>
  <c r="V6263" i="28"/>
  <c r="W6263" i="28"/>
  <c r="X6263" i="28"/>
  <c r="Y6263" i="28"/>
  <c r="V6264" i="28"/>
  <c r="W6264" i="28"/>
  <c r="X6264" i="28"/>
  <c r="Y6264" i="28"/>
  <c r="V6265" i="28"/>
  <c r="W6265" i="28"/>
  <c r="X6265" i="28"/>
  <c r="Y6265" i="28"/>
  <c r="V6266" i="28"/>
  <c r="W6266" i="28"/>
  <c r="X6266" i="28"/>
  <c r="AA6266" i="28" s="1"/>
  <c r="AB6266" i="28" s="1"/>
  <c r="Y6266" i="28"/>
  <c r="V6267" i="28"/>
  <c r="W6267" i="28"/>
  <c r="X6267" i="28"/>
  <c r="Y6267" i="28"/>
  <c r="AA6267" i="28"/>
  <c r="AB6267" i="28" s="1"/>
  <c r="V6268" i="28"/>
  <c r="AA6268" i="28" s="1"/>
  <c r="AB6268" i="28" s="1"/>
  <c r="W6268" i="28"/>
  <c r="X6268" i="28"/>
  <c r="Y6268" i="28"/>
  <c r="V6269" i="28"/>
  <c r="AA6269" i="28" s="1"/>
  <c r="AB6269" i="28" s="1"/>
  <c r="W6269" i="28"/>
  <c r="X6269" i="28"/>
  <c r="Y6269" i="28"/>
  <c r="V6270" i="28"/>
  <c r="W6270" i="28"/>
  <c r="X6270" i="28"/>
  <c r="Y6270" i="28"/>
  <c r="AA6270" i="28"/>
  <c r="AB6270" i="28" s="1"/>
  <c r="V6271" i="28"/>
  <c r="W6271" i="28"/>
  <c r="X6271" i="28"/>
  <c r="Y6271" i="28"/>
  <c r="AA6271" i="28" s="1"/>
  <c r="AB6271" i="28" s="1"/>
  <c r="V6272" i="28"/>
  <c r="W6272" i="28"/>
  <c r="X6272" i="28"/>
  <c r="Y6272" i="28"/>
  <c r="V6273" i="28"/>
  <c r="W6273" i="28"/>
  <c r="X6273" i="28"/>
  <c r="Y6273" i="28"/>
  <c r="V6274" i="28"/>
  <c r="W6274" i="28"/>
  <c r="X6274" i="28"/>
  <c r="AA6274" i="28" s="1"/>
  <c r="AB6274" i="28" s="1"/>
  <c r="Y6274" i="28"/>
  <c r="V6275" i="28"/>
  <c r="W6275" i="28"/>
  <c r="X6275" i="28"/>
  <c r="Y6275" i="28"/>
  <c r="AA6275" i="28"/>
  <c r="AB6275" i="28" s="1"/>
  <c r="V6276" i="28"/>
  <c r="W6276" i="28"/>
  <c r="X6276" i="28"/>
  <c r="Y6276" i="28"/>
  <c r="V6277" i="28"/>
  <c r="W6277" i="28"/>
  <c r="X6277" i="28"/>
  <c r="Y6277" i="28"/>
  <c r="V6278" i="28"/>
  <c r="W6278" i="28"/>
  <c r="X6278" i="28"/>
  <c r="Y6278" i="28"/>
  <c r="V6279" i="28"/>
  <c r="W6279" i="28"/>
  <c r="X6279" i="28"/>
  <c r="Y6279" i="28"/>
  <c r="V6280" i="28"/>
  <c r="AA6280" i="28" s="1"/>
  <c r="AB6280" i="28" s="1"/>
  <c r="W6280" i="28"/>
  <c r="X6280" i="28"/>
  <c r="Y6280" i="28"/>
  <c r="V6281" i="28"/>
  <c r="AA6281" i="28" s="1"/>
  <c r="AB6281" i="28" s="1"/>
  <c r="W6281" i="28"/>
  <c r="X6281" i="28"/>
  <c r="Y6281" i="28"/>
  <c r="V6282" i="28"/>
  <c r="W6282" i="28"/>
  <c r="X6282" i="28"/>
  <c r="Y6282" i="28"/>
  <c r="AA6282" i="28"/>
  <c r="AB6282" i="28" s="1"/>
  <c r="V6283" i="28"/>
  <c r="W6283" i="28"/>
  <c r="X6283" i="28"/>
  <c r="Y6283" i="28"/>
  <c r="AA6283" i="28"/>
  <c r="AB6283" i="28" s="1"/>
  <c r="V6284" i="28"/>
  <c r="W6284" i="28"/>
  <c r="X6284" i="28"/>
  <c r="Y6284" i="28"/>
  <c r="V6285" i="28"/>
  <c r="W6285" i="28"/>
  <c r="X6285" i="28"/>
  <c r="Y6285" i="28"/>
  <c r="V6286" i="28"/>
  <c r="W6286" i="28"/>
  <c r="X6286" i="28"/>
  <c r="AA6286" i="28" s="1"/>
  <c r="AB6286" i="28" s="1"/>
  <c r="Y6286" i="28"/>
  <c r="V6287" i="28"/>
  <c r="W6287" i="28"/>
  <c r="X6287" i="28"/>
  <c r="Y6287" i="28"/>
  <c r="AA6287" i="28"/>
  <c r="AB6287" i="28" s="1"/>
  <c r="V6288" i="28"/>
  <c r="W6288" i="28"/>
  <c r="X6288" i="28"/>
  <c r="Y6288" i="28"/>
  <c r="V6289" i="28"/>
  <c r="W6289" i="28"/>
  <c r="X6289" i="28"/>
  <c r="Y6289" i="28"/>
  <c r="V6290" i="28"/>
  <c r="W6290" i="28"/>
  <c r="X6290" i="28"/>
  <c r="Y6290" i="28"/>
  <c r="AA6290" i="28" s="1"/>
  <c r="AB6290" i="28" s="1"/>
  <c r="V6291" i="28"/>
  <c r="W6291" i="28"/>
  <c r="X6291" i="28"/>
  <c r="Y6291" i="28"/>
  <c r="V6292" i="28"/>
  <c r="AA6292" i="28" s="1"/>
  <c r="AB6292" i="28" s="1"/>
  <c r="W6292" i="28"/>
  <c r="X6292" i="28"/>
  <c r="Y6292" i="28"/>
  <c r="V6293" i="28"/>
  <c r="AA6293" i="28" s="1"/>
  <c r="AB6293" i="28" s="1"/>
  <c r="W6293" i="28"/>
  <c r="X6293" i="28"/>
  <c r="Y6293" i="28"/>
  <c r="V6294" i="28"/>
  <c r="W6294" i="28"/>
  <c r="X6294" i="28"/>
  <c r="Y6294" i="28"/>
  <c r="AA6294" i="28"/>
  <c r="AB6294" i="28" s="1"/>
  <c r="V6295" i="28"/>
  <c r="W6295" i="28"/>
  <c r="X6295" i="28"/>
  <c r="Y6295" i="28"/>
  <c r="AA6295" i="28"/>
  <c r="AB6295" i="28" s="1"/>
  <c r="V6296" i="28"/>
  <c r="W6296" i="28"/>
  <c r="X6296" i="28"/>
  <c r="Y6296" i="28"/>
  <c r="V6297" i="28"/>
  <c r="W6297" i="28"/>
  <c r="X6297" i="28"/>
  <c r="Y6297" i="28"/>
  <c r="V6298" i="28"/>
  <c r="W6298" i="28"/>
  <c r="X6298" i="28"/>
  <c r="Y6298" i="28"/>
  <c r="AA6298" i="28" s="1"/>
  <c r="AB6298" i="28" s="1"/>
  <c r="V6299" i="28"/>
  <c r="W6299" i="28"/>
  <c r="X6299" i="28"/>
  <c r="Y6299" i="28"/>
  <c r="AA6299" i="28" s="1"/>
  <c r="AB6299" i="28"/>
  <c r="V6300" i="28"/>
  <c r="W6300" i="28"/>
  <c r="X6300" i="28"/>
  <c r="Y6300" i="28"/>
  <c r="V6301" i="28"/>
  <c r="W6301" i="28"/>
  <c r="X6301" i="28"/>
  <c r="Y6301" i="28"/>
  <c r="V6302" i="28"/>
  <c r="W6302" i="28"/>
  <c r="X6302" i="28"/>
  <c r="Y6302" i="28"/>
  <c r="AA6302" i="28" s="1"/>
  <c r="AB6302" i="28" s="1"/>
  <c r="V6303" i="28"/>
  <c r="W6303" i="28"/>
  <c r="X6303" i="28"/>
  <c r="Y6303" i="28"/>
  <c r="V6304" i="28"/>
  <c r="W6304" i="28"/>
  <c r="X6304" i="28"/>
  <c r="Y6304" i="28"/>
  <c r="V6305" i="28"/>
  <c r="W6305" i="28"/>
  <c r="X6305" i="28"/>
  <c r="Y6305" i="28"/>
  <c r="V6306" i="28"/>
  <c r="W6306" i="28"/>
  <c r="X6306" i="28"/>
  <c r="Y6306" i="28"/>
  <c r="V6307" i="28"/>
  <c r="W6307" i="28"/>
  <c r="X6307" i="28"/>
  <c r="Y6307" i="28"/>
  <c r="AA6307" i="28"/>
  <c r="AB6307" i="28" s="1"/>
  <c r="V6308" i="28"/>
  <c r="AA6308" i="28" s="1"/>
  <c r="AB6308" i="28" s="1"/>
  <c r="W6308" i="28"/>
  <c r="X6308" i="28"/>
  <c r="Y6308" i="28"/>
  <c r="V6309" i="28"/>
  <c r="AA6309" i="28" s="1"/>
  <c r="AB6309" i="28" s="1"/>
  <c r="W6309" i="28"/>
  <c r="X6309" i="28"/>
  <c r="Y6309" i="28"/>
  <c r="V6310" i="28"/>
  <c r="W6310" i="28"/>
  <c r="X6310" i="28"/>
  <c r="Y6310" i="28"/>
  <c r="AA6310" i="28"/>
  <c r="AB6310" i="28" s="1"/>
  <c r="V6311" i="28"/>
  <c r="W6311" i="28"/>
  <c r="X6311" i="28"/>
  <c r="AA6311" i="28" s="1"/>
  <c r="AB6311" i="28" s="1"/>
  <c r="Y6311" i="28"/>
  <c r="V6312" i="28"/>
  <c r="AA6312" i="28" s="1"/>
  <c r="AB6312" i="28" s="1"/>
  <c r="W6312" i="28"/>
  <c r="X6312" i="28"/>
  <c r="Y6312" i="28"/>
  <c r="V6313" i="28"/>
  <c r="AA6313" i="28" s="1"/>
  <c r="AB6313" i="28" s="1"/>
  <c r="W6313" i="28"/>
  <c r="X6313" i="28"/>
  <c r="Y6313" i="28"/>
  <c r="V6314" i="28"/>
  <c r="W6314" i="28"/>
  <c r="X6314" i="28"/>
  <c r="Y6314" i="28"/>
  <c r="AA6314" i="28"/>
  <c r="AB6314" i="28" s="1"/>
  <c r="V6315" i="28"/>
  <c r="W6315" i="28"/>
  <c r="X6315" i="28"/>
  <c r="Y6315" i="28"/>
  <c r="V6316" i="28"/>
  <c r="W6316" i="28"/>
  <c r="X6316" i="28"/>
  <c r="Y6316" i="28"/>
  <c r="V6317" i="28"/>
  <c r="W6317" i="28"/>
  <c r="X6317" i="28"/>
  <c r="Y6317" i="28"/>
  <c r="V6318" i="28"/>
  <c r="W6318" i="28"/>
  <c r="X6318" i="28"/>
  <c r="AA6318" i="28" s="1"/>
  <c r="AB6318" i="28" s="1"/>
  <c r="Y6318" i="28"/>
  <c r="V6319" i="28"/>
  <c r="W6319" i="28"/>
  <c r="X6319" i="28"/>
  <c r="Y6319" i="28"/>
  <c r="AA6319" i="28"/>
  <c r="AB6319" i="28" s="1"/>
  <c r="V6320" i="28"/>
  <c r="W6320" i="28"/>
  <c r="X6320" i="28"/>
  <c r="Y6320" i="28"/>
  <c r="V6321" i="28"/>
  <c r="W6321" i="28"/>
  <c r="X6321" i="28"/>
  <c r="Y6321" i="28"/>
  <c r="V6322" i="28"/>
  <c r="W6322" i="28"/>
  <c r="X6322" i="28"/>
  <c r="Y6322" i="28"/>
  <c r="AA6322" i="28" s="1"/>
  <c r="AB6322" i="28" s="1"/>
  <c r="V6323" i="28"/>
  <c r="W6323" i="28"/>
  <c r="X6323" i="28"/>
  <c r="Y6323" i="28"/>
  <c r="AA6323" i="28" s="1"/>
  <c r="AB6323" i="28" s="1"/>
  <c r="V6324" i="28"/>
  <c r="AA6324" i="28" s="1"/>
  <c r="AB6324" i="28" s="1"/>
  <c r="W6324" i="28"/>
  <c r="X6324" i="28"/>
  <c r="Y6324" i="28"/>
  <c r="V6325" i="28"/>
  <c r="AA6325" i="28" s="1"/>
  <c r="AB6325" i="28" s="1"/>
  <c r="W6325" i="28"/>
  <c r="X6325" i="28"/>
  <c r="Y6325" i="28"/>
  <c r="V6326" i="28"/>
  <c r="W6326" i="28"/>
  <c r="X6326" i="28"/>
  <c r="Y6326" i="28"/>
  <c r="AA6326" i="28"/>
  <c r="AB6326" i="28" s="1"/>
  <c r="V6327" i="28"/>
  <c r="W6327" i="28"/>
  <c r="X6327" i="28"/>
  <c r="Y6327" i="28"/>
  <c r="AA6327" i="28" s="1"/>
  <c r="AB6327" i="28" s="1"/>
  <c r="V6328" i="28"/>
  <c r="W6328" i="28"/>
  <c r="X6328" i="28"/>
  <c r="Y6328" i="28"/>
  <c r="V6329" i="28"/>
  <c r="W6329" i="28"/>
  <c r="X6329" i="28"/>
  <c r="Y6329" i="28"/>
  <c r="V6330" i="28"/>
  <c r="W6330" i="28"/>
  <c r="X6330" i="28"/>
  <c r="Y6330" i="28"/>
  <c r="AA6330" i="28" s="1"/>
  <c r="AB6330" i="28" s="1"/>
  <c r="V6331" i="28"/>
  <c r="W6331" i="28"/>
  <c r="X6331" i="28"/>
  <c r="Y6331" i="28"/>
  <c r="AA6331" i="28" s="1"/>
  <c r="AB6331" i="28" s="1"/>
  <c r="V6332" i="28"/>
  <c r="AA6332" i="28" s="1"/>
  <c r="AB6332" i="28" s="1"/>
  <c r="W6332" i="28"/>
  <c r="X6332" i="28"/>
  <c r="Y6332" i="28"/>
  <c r="V6333" i="28"/>
  <c r="AA6333" i="28" s="1"/>
  <c r="AB6333" i="28" s="1"/>
  <c r="W6333" i="28"/>
  <c r="X6333" i="28"/>
  <c r="Y6333" i="28"/>
  <c r="V6334" i="28"/>
  <c r="W6334" i="28"/>
  <c r="X6334" i="28"/>
  <c r="Y6334" i="28"/>
  <c r="AA6334" i="28"/>
  <c r="AB6334" i="28"/>
  <c r="V6335" i="28"/>
  <c r="W6335" i="28"/>
  <c r="X6335" i="28"/>
  <c r="Y6335" i="28"/>
  <c r="AA6335" i="28" s="1"/>
  <c r="AB6335" i="28" s="1"/>
  <c r="V6336" i="28"/>
  <c r="AA6336" i="28" s="1"/>
  <c r="AB6336" i="28" s="1"/>
  <c r="W6336" i="28"/>
  <c r="X6336" i="28"/>
  <c r="Y6336" i="28"/>
  <c r="V6337" i="28"/>
  <c r="AA6337" i="28" s="1"/>
  <c r="AB6337" i="28" s="1"/>
  <c r="W6337" i="28"/>
  <c r="X6337" i="28"/>
  <c r="Y6337" i="28"/>
  <c r="V6338" i="28"/>
  <c r="W6338" i="28"/>
  <c r="X6338" i="28"/>
  <c r="Y6338" i="28"/>
  <c r="AA6338" i="28"/>
  <c r="AB6338" i="28" s="1"/>
  <c r="V6339" i="28"/>
  <c r="W6339" i="28"/>
  <c r="X6339" i="28"/>
  <c r="Y6339" i="28"/>
  <c r="AA6339" i="28"/>
  <c r="AB6339" i="28" s="1"/>
  <c r="V6340" i="28"/>
  <c r="AA6340" i="28" s="1"/>
  <c r="AB6340" i="28" s="1"/>
  <c r="W6340" i="28"/>
  <c r="X6340" i="28"/>
  <c r="Y6340" i="28"/>
  <c r="V6341" i="28"/>
  <c r="W6341" i="28"/>
  <c r="X6341" i="28"/>
  <c r="Y6341" i="28"/>
  <c r="V6342" i="28"/>
  <c r="W6342" i="28"/>
  <c r="X6342" i="28"/>
  <c r="Y6342" i="28"/>
  <c r="AA6342" i="28"/>
  <c r="AB6342" i="28" s="1"/>
  <c r="V6343" i="28"/>
  <c r="W6343" i="28"/>
  <c r="X6343" i="28"/>
  <c r="Y6343" i="28"/>
  <c r="AA6343" i="28"/>
  <c r="AB6343" i="28" s="1"/>
  <c r="V6344" i="28"/>
  <c r="AA6344" i="28" s="1"/>
  <c r="AB6344" i="28" s="1"/>
  <c r="W6344" i="28"/>
  <c r="X6344" i="28"/>
  <c r="Y6344" i="28"/>
  <c r="V6345" i="28"/>
  <c r="AA6345" i="28" s="1"/>
  <c r="AB6345" i="28" s="1"/>
  <c r="W6345" i="28"/>
  <c r="X6345" i="28"/>
  <c r="Y6345" i="28"/>
  <c r="V6346" i="28"/>
  <c r="W6346" i="28"/>
  <c r="X6346" i="28"/>
  <c r="Y6346" i="28"/>
  <c r="V6347" i="28"/>
  <c r="W6347" i="28"/>
  <c r="X6347" i="28"/>
  <c r="Y6347" i="28"/>
  <c r="AA6347" i="28"/>
  <c r="AB6347" i="28" s="1"/>
  <c r="V6348" i="28"/>
  <c r="W6348" i="28"/>
  <c r="X6348" i="28"/>
  <c r="Y6348" i="28"/>
  <c r="V6349" i="28"/>
  <c r="W6349" i="28"/>
  <c r="X6349" i="28"/>
  <c r="Y6349" i="28"/>
  <c r="V6350" i="28"/>
  <c r="W6350" i="28"/>
  <c r="X6350" i="28"/>
  <c r="Y6350" i="28"/>
  <c r="AA6350" i="28" s="1"/>
  <c r="AB6350" i="28" s="1"/>
  <c r="V6351" i="28"/>
  <c r="W6351" i="28"/>
  <c r="X6351" i="28"/>
  <c r="Y6351" i="28"/>
  <c r="AA6351" i="28" s="1"/>
  <c r="AB6351" i="28" s="1"/>
  <c r="V6352" i="28"/>
  <c r="W6352" i="28"/>
  <c r="X6352" i="28"/>
  <c r="Y6352" i="28"/>
  <c r="V6353" i="28"/>
  <c r="W6353" i="28"/>
  <c r="X6353" i="28"/>
  <c r="Y6353" i="28"/>
  <c r="V6354" i="28"/>
  <c r="W6354" i="28"/>
  <c r="X6354" i="28"/>
  <c r="Y6354" i="28"/>
  <c r="AA6354" i="28" s="1"/>
  <c r="AB6354" i="28" s="1"/>
  <c r="V6355" i="28"/>
  <c r="W6355" i="28"/>
  <c r="X6355" i="28"/>
  <c r="Y6355" i="28"/>
  <c r="AA6355" i="28"/>
  <c r="AB6355" i="28" s="1"/>
  <c r="V6356" i="28"/>
  <c r="AA6356" i="28" s="1"/>
  <c r="AB6356" i="28" s="1"/>
  <c r="W6356" i="28"/>
  <c r="X6356" i="28"/>
  <c r="Y6356" i="28"/>
  <c r="V6357" i="28"/>
  <c r="AA6357" i="28" s="1"/>
  <c r="AB6357" i="28" s="1"/>
  <c r="W6357" i="28"/>
  <c r="X6357" i="28"/>
  <c r="Y6357" i="28"/>
  <c r="V6358" i="28"/>
  <c r="W6358" i="28"/>
  <c r="X6358" i="28"/>
  <c r="Y6358" i="28"/>
  <c r="V6359" i="28"/>
  <c r="W6359" i="28"/>
  <c r="X6359" i="28"/>
  <c r="Y6359" i="28"/>
  <c r="AA6359" i="28"/>
  <c r="AB6359" i="28" s="1"/>
  <c r="V6360" i="28"/>
  <c r="AA6360" i="28" s="1"/>
  <c r="AB6360" i="28" s="1"/>
  <c r="W6360" i="28"/>
  <c r="X6360" i="28"/>
  <c r="Y6360" i="28"/>
  <c r="V6361" i="28"/>
  <c r="W6361" i="28"/>
  <c r="X6361" i="28"/>
  <c r="Y6361" i="28"/>
  <c r="V6362" i="28"/>
  <c r="W6362" i="28"/>
  <c r="X6362" i="28"/>
  <c r="Y6362" i="28"/>
  <c r="V6363" i="28"/>
  <c r="W6363" i="28"/>
  <c r="X6363" i="28"/>
  <c r="Y6363" i="28"/>
  <c r="AA6363" i="28"/>
  <c r="AB6363" i="28" s="1"/>
  <c r="V6364" i="28"/>
  <c r="AA6364" i="28" s="1"/>
  <c r="AB6364" i="28" s="1"/>
  <c r="W6364" i="28"/>
  <c r="X6364" i="28"/>
  <c r="Y6364" i="28"/>
  <c r="V6365" i="28"/>
  <c r="W6365" i="28"/>
  <c r="X6365" i="28"/>
  <c r="Y6365" i="28"/>
  <c r="V6366" i="28"/>
  <c r="W6366" i="28"/>
  <c r="X6366" i="28"/>
  <c r="Y6366" i="28"/>
  <c r="AA6366" i="28" s="1"/>
  <c r="AB6366" i="28" s="1"/>
  <c r="V6367" i="28"/>
  <c r="W6367" i="28"/>
  <c r="X6367" i="28"/>
  <c r="Y6367" i="28"/>
  <c r="AA6367" i="28" s="1"/>
  <c r="AB6367" i="28" s="1"/>
  <c r="V6368" i="28"/>
  <c r="AA6368" i="28" s="1"/>
  <c r="AB6368" i="28" s="1"/>
  <c r="W6368" i="28"/>
  <c r="X6368" i="28"/>
  <c r="Y6368" i="28"/>
  <c r="V6369" i="28"/>
  <c r="AA6369" i="28" s="1"/>
  <c r="AB6369" i="28" s="1"/>
  <c r="W6369" i="28"/>
  <c r="X6369" i="28"/>
  <c r="Y6369" i="28"/>
  <c r="V6370" i="28"/>
  <c r="W6370" i="28"/>
  <c r="X6370" i="28"/>
  <c r="Y6370" i="28"/>
  <c r="V6371" i="28"/>
  <c r="W6371" i="28"/>
  <c r="X6371" i="28"/>
  <c r="Y6371" i="28"/>
  <c r="AA6371" i="28"/>
  <c r="AB6371" i="28" s="1"/>
  <c r="V6372" i="28"/>
  <c r="W6372" i="28"/>
  <c r="X6372" i="28"/>
  <c r="Y6372" i="28"/>
  <c r="V6373" i="28"/>
  <c r="W6373" i="28"/>
  <c r="X6373" i="28"/>
  <c r="Y6373" i="28"/>
  <c r="V6374" i="28"/>
  <c r="W6374" i="28"/>
  <c r="X6374" i="28"/>
  <c r="Y6374" i="28"/>
  <c r="AA6374" i="28" s="1"/>
  <c r="AB6374" i="28" s="1"/>
  <c r="V6375" i="28"/>
  <c r="W6375" i="28"/>
  <c r="X6375" i="28"/>
  <c r="Y6375" i="28"/>
  <c r="AA6375" i="28" s="1"/>
  <c r="AB6375" i="28" s="1"/>
  <c r="V6376" i="28"/>
  <c r="W6376" i="28"/>
  <c r="X6376" i="28"/>
  <c r="Y6376" i="28"/>
  <c r="V6377" i="28"/>
  <c r="W6377" i="28"/>
  <c r="X6377" i="28"/>
  <c r="Y6377" i="28"/>
  <c r="V6378" i="28"/>
  <c r="W6378" i="28"/>
  <c r="X6378" i="28"/>
  <c r="Y6378" i="28"/>
  <c r="V6379" i="28"/>
  <c r="W6379" i="28"/>
  <c r="X6379" i="28"/>
  <c r="Y6379" i="28"/>
  <c r="V6380" i="28"/>
  <c r="AA6380" i="28" s="1"/>
  <c r="AB6380" i="28" s="1"/>
  <c r="W6380" i="28"/>
  <c r="X6380" i="28"/>
  <c r="Y6380" i="28"/>
  <c r="V6381" i="28"/>
  <c r="W6381" i="28"/>
  <c r="X6381" i="28"/>
  <c r="Y6381" i="28"/>
  <c r="V6382" i="28"/>
  <c r="W6382" i="28"/>
  <c r="X6382" i="28"/>
  <c r="Y6382" i="28"/>
  <c r="V6383" i="28"/>
  <c r="W6383" i="28"/>
  <c r="X6383" i="28"/>
  <c r="Y6383" i="28"/>
  <c r="AA6383" i="28"/>
  <c r="AB6383" i="28" s="1"/>
  <c r="V6384" i="28"/>
  <c r="AA6384" i="28" s="1"/>
  <c r="AB6384" i="28" s="1"/>
  <c r="W6384" i="28"/>
  <c r="X6384" i="28"/>
  <c r="Y6384" i="28"/>
  <c r="V6385" i="28"/>
  <c r="AA6385" i="28" s="1"/>
  <c r="AB6385" i="28" s="1"/>
  <c r="W6385" i="28"/>
  <c r="X6385" i="28"/>
  <c r="Y6385" i="28"/>
  <c r="V6386" i="28"/>
  <c r="W6386" i="28"/>
  <c r="X6386" i="28"/>
  <c r="Y6386" i="28"/>
  <c r="V6387" i="28"/>
  <c r="W6387" i="28"/>
  <c r="X6387" i="28"/>
  <c r="Y6387" i="28"/>
  <c r="AA6387" i="28" s="1"/>
  <c r="AB6387" i="28" s="1"/>
  <c r="V6388" i="28"/>
  <c r="AA6388" i="28" s="1"/>
  <c r="AB6388" i="28" s="1"/>
  <c r="W6388" i="28"/>
  <c r="X6388" i="28"/>
  <c r="Y6388" i="28"/>
  <c r="V6389" i="28"/>
  <c r="AA6389" i="28" s="1"/>
  <c r="AB6389" i="28" s="1"/>
  <c r="W6389" i="28"/>
  <c r="X6389" i="28"/>
  <c r="Y6389" i="28"/>
  <c r="V6390" i="28"/>
  <c r="W6390" i="28"/>
  <c r="X6390" i="28"/>
  <c r="Y6390" i="28"/>
  <c r="V6391" i="28"/>
  <c r="W6391" i="28"/>
  <c r="X6391" i="28"/>
  <c r="Y6391" i="28"/>
  <c r="AA6391" i="28"/>
  <c r="AB6391" i="28" s="1"/>
  <c r="V6392" i="28"/>
  <c r="W6392" i="28"/>
  <c r="X6392" i="28"/>
  <c r="Y6392" i="28"/>
  <c r="V6393" i="28"/>
  <c r="W6393" i="28"/>
  <c r="X6393" i="28"/>
  <c r="Y6393" i="28"/>
  <c r="V6394" i="28"/>
  <c r="W6394" i="28"/>
  <c r="X6394" i="28"/>
  <c r="Y6394" i="28"/>
  <c r="V6395" i="28"/>
  <c r="W6395" i="28"/>
  <c r="X6395" i="28"/>
  <c r="AA6395" i="28" s="1"/>
  <c r="Y6395" i="28"/>
  <c r="AB6395" i="28"/>
  <c r="V6396" i="28"/>
  <c r="AA6396" i="28" s="1"/>
  <c r="AB6396" i="28" s="1"/>
  <c r="W6396" i="28"/>
  <c r="X6396" i="28"/>
  <c r="Y6396" i="28"/>
  <c r="V6397" i="28"/>
  <c r="W6397" i="28"/>
  <c r="X6397" i="28"/>
  <c r="Y6397" i="28"/>
  <c r="V6398" i="28"/>
  <c r="W6398" i="28"/>
  <c r="X6398" i="28"/>
  <c r="Y6398" i="28"/>
  <c r="V6399" i="28"/>
  <c r="W6399" i="28"/>
  <c r="X6399" i="28"/>
  <c r="Y6399" i="28"/>
  <c r="AA6399" i="28"/>
  <c r="AB6399" i="28" s="1"/>
  <c r="V6400" i="28"/>
  <c r="W6400" i="28"/>
  <c r="X6400" i="28"/>
  <c r="Y6400" i="28"/>
  <c r="V6401" i="28"/>
  <c r="W6401" i="28"/>
  <c r="X6401" i="28"/>
  <c r="Y6401" i="28"/>
  <c r="V6402" i="28"/>
  <c r="W6402" i="28"/>
  <c r="X6402" i="28"/>
  <c r="Y6402" i="28"/>
  <c r="V6403" i="28"/>
  <c r="W6403" i="28"/>
  <c r="X6403" i="28"/>
  <c r="Y6403" i="28"/>
  <c r="AA6403" i="28" s="1"/>
  <c r="AB6403" i="28" s="1"/>
  <c r="V6404" i="28"/>
  <c r="W6404" i="28"/>
  <c r="X6404" i="28"/>
  <c r="Y6404" i="28"/>
  <c r="V6405" i="28"/>
  <c r="W6405" i="28"/>
  <c r="X6405" i="28"/>
  <c r="Y6405" i="28"/>
  <c r="V6406" i="28"/>
  <c r="W6406" i="28"/>
  <c r="X6406" i="28"/>
  <c r="Y6406" i="28"/>
  <c r="AA6406" i="28" s="1"/>
  <c r="AB6406" i="28" s="1"/>
  <c r="V6407" i="28"/>
  <c r="W6407" i="28"/>
  <c r="X6407" i="28"/>
  <c r="Y6407" i="28"/>
  <c r="AA6407" i="28" s="1"/>
  <c r="AB6407" i="28" s="1"/>
  <c r="V6408" i="28"/>
  <c r="W6408" i="28"/>
  <c r="X6408" i="28"/>
  <c r="Y6408" i="28"/>
  <c r="V6409" i="28"/>
  <c r="W6409" i="28"/>
  <c r="X6409" i="28"/>
  <c r="Y6409" i="28"/>
  <c r="V6410" i="28"/>
  <c r="W6410" i="28"/>
  <c r="X6410" i="28"/>
  <c r="Y6410" i="28"/>
  <c r="AA6410" i="28" s="1"/>
  <c r="AB6410" i="28" s="1"/>
  <c r="V6411" i="28"/>
  <c r="W6411" i="28"/>
  <c r="X6411" i="28"/>
  <c r="Y6411" i="28"/>
  <c r="AA6411" i="28" s="1"/>
  <c r="AB6411" i="28" s="1"/>
  <c r="V6412" i="28"/>
  <c r="W6412" i="28"/>
  <c r="X6412" i="28"/>
  <c r="Y6412" i="28"/>
  <c r="V6413" i="28"/>
  <c r="W6413" i="28"/>
  <c r="X6413" i="28"/>
  <c r="Y6413" i="28"/>
  <c r="V6414" i="28"/>
  <c r="W6414" i="28"/>
  <c r="X6414" i="28"/>
  <c r="Y6414" i="28"/>
  <c r="V6415" i="28"/>
  <c r="W6415" i="28"/>
  <c r="X6415" i="28"/>
  <c r="Y6415" i="28"/>
  <c r="V6416" i="28"/>
  <c r="AA6416" i="28" s="1"/>
  <c r="AB6416" i="28" s="1"/>
  <c r="W6416" i="28"/>
  <c r="X6416" i="28"/>
  <c r="Y6416" i="28"/>
  <c r="V6417" i="28"/>
  <c r="AA6417" i="28" s="1"/>
  <c r="AB6417" i="28" s="1"/>
  <c r="W6417" i="28"/>
  <c r="X6417" i="28"/>
  <c r="Y6417" i="28"/>
  <c r="V6418" i="28"/>
  <c r="W6418" i="28"/>
  <c r="X6418" i="28"/>
  <c r="Y6418" i="28"/>
  <c r="V6419" i="28"/>
  <c r="W6419" i="28"/>
  <c r="X6419" i="28"/>
  <c r="Y6419" i="28"/>
  <c r="AA6419" i="28"/>
  <c r="AB6419" i="28" s="1"/>
  <c r="V6420" i="28"/>
  <c r="W6420" i="28"/>
  <c r="X6420" i="28"/>
  <c r="Y6420" i="28"/>
  <c r="V6421" i="28"/>
  <c r="W6421" i="28"/>
  <c r="X6421" i="28"/>
  <c r="Y6421" i="28"/>
  <c r="V6422" i="28"/>
  <c r="W6422" i="28"/>
  <c r="X6422" i="28"/>
  <c r="Y6422" i="28"/>
  <c r="AA6422" i="28" s="1"/>
  <c r="AB6422" i="28" s="1"/>
  <c r="V6423" i="28"/>
  <c r="W6423" i="28"/>
  <c r="X6423" i="28"/>
  <c r="Y6423" i="28"/>
  <c r="AA6423" i="28" s="1"/>
  <c r="AB6423" i="28" s="1"/>
  <c r="V6424" i="28"/>
  <c r="W6424" i="28"/>
  <c r="X6424" i="28"/>
  <c r="Y6424" i="28"/>
  <c r="V6425" i="28"/>
  <c r="W6425" i="28"/>
  <c r="X6425" i="28"/>
  <c r="Y6425" i="28"/>
  <c r="V6426" i="28"/>
  <c r="W6426" i="28"/>
  <c r="X6426" i="28"/>
  <c r="Y6426" i="28"/>
  <c r="V6427" i="28"/>
  <c r="W6427" i="28"/>
  <c r="X6427" i="28"/>
  <c r="Y6427" i="28"/>
  <c r="AA6427" i="28" s="1"/>
  <c r="AB6427" i="28" s="1"/>
  <c r="V6428" i="28"/>
  <c r="AA6428" i="28" s="1"/>
  <c r="AB6428" i="28" s="1"/>
  <c r="W6428" i="28"/>
  <c r="X6428" i="28"/>
  <c r="Y6428" i="28"/>
  <c r="V6429" i="28"/>
  <c r="W6429" i="28"/>
  <c r="X6429" i="28"/>
  <c r="Y6429" i="28"/>
  <c r="V6430" i="28"/>
  <c r="W6430" i="28"/>
  <c r="X6430" i="28"/>
  <c r="Y6430" i="28"/>
  <c r="V6431" i="28"/>
  <c r="W6431" i="28"/>
  <c r="X6431" i="28"/>
  <c r="Y6431" i="28"/>
  <c r="AA6431" i="28"/>
  <c r="AB6431" i="28" s="1"/>
  <c r="V6432" i="28"/>
  <c r="W6432" i="28"/>
  <c r="X6432" i="28"/>
  <c r="Y6432" i="28"/>
  <c r="V6433" i="28"/>
  <c r="W6433" i="28"/>
  <c r="X6433" i="28"/>
  <c r="Y6433" i="28"/>
  <c r="V6434" i="28"/>
  <c r="W6434" i="28"/>
  <c r="X6434" i="28"/>
  <c r="Y6434" i="28"/>
  <c r="AA6434" i="28" s="1"/>
  <c r="AB6434" i="28" s="1"/>
  <c r="V6435" i="28"/>
  <c r="W6435" i="28"/>
  <c r="X6435" i="28"/>
  <c r="Y6435" i="28"/>
  <c r="AA6435" i="28"/>
  <c r="AB6435" i="28" s="1"/>
  <c r="V6436" i="28"/>
  <c r="W6436" i="28"/>
  <c r="X6436" i="28"/>
  <c r="Y6436" i="28"/>
  <c r="V6437" i="28"/>
  <c r="W6437" i="28"/>
  <c r="X6437" i="28"/>
  <c r="Y6437" i="28"/>
  <c r="V6438" i="28"/>
  <c r="W6438" i="28"/>
  <c r="X6438" i="28"/>
  <c r="Y6438" i="28"/>
  <c r="V6439" i="28"/>
  <c r="W6439" i="28"/>
  <c r="X6439" i="28"/>
  <c r="Y6439" i="28"/>
  <c r="AA6439" i="28"/>
  <c r="AB6439" i="28" s="1"/>
  <c r="V6440" i="28"/>
  <c r="W6440" i="28"/>
  <c r="X6440" i="28"/>
  <c r="Y6440" i="28"/>
  <c r="V6441" i="28"/>
  <c r="W6441" i="28"/>
  <c r="X6441" i="28"/>
  <c r="Y6441" i="28"/>
  <c r="V6442" i="28"/>
  <c r="W6442" i="28"/>
  <c r="X6442" i="28"/>
  <c r="Y6442" i="28"/>
  <c r="AA6442" i="28" s="1"/>
  <c r="AB6442" i="28" s="1"/>
  <c r="V6443" i="28"/>
  <c r="W6443" i="28"/>
  <c r="X6443" i="28"/>
  <c r="Y6443" i="28"/>
  <c r="AA6443" i="28" s="1"/>
  <c r="AB6443" i="28" s="1"/>
  <c r="V6444" i="28"/>
  <c r="AA6444" i="28" s="1"/>
  <c r="AB6444" i="28" s="1"/>
  <c r="W6444" i="28"/>
  <c r="X6444" i="28"/>
  <c r="Y6444" i="28"/>
  <c r="V6445" i="28"/>
  <c r="W6445" i="28"/>
  <c r="X6445" i="28"/>
  <c r="Y6445" i="28"/>
  <c r="V6446" i="28"/>
  <c r="W6446" i="28"/>
  <c r="X6446" i="28"/>
  <c r="Y6446" i="28"/>
  <c r="V6447" i="28"/>
  <c r="W6447" i="28"/>
  <c r="X6447" i="28"/>
  <c r="Y6447" i="28"/>
  <c r="AA6447" i="28"/>
  <c r="AB6447" i="28" s="1"/>
  <c r="V6448" i="28"/>
  <c r="AA6448" i="28" s="1"/>
  <c r="AB6448" i="28" s="1"/>
  <c r="W6448" i="28"/>
  <c r="X6448" i="28"/>
  <c r="Y6448" i="28"/>
  <c r="V6449" i="28"/>
  <c r="AA6449" i="28" s="1"/>
  <c r="AB6449" i="28" s="1"/>
  <c r="W6449" i="28"/>
  <c r="X6449" i="28"/>
  <c r="Y6449" i="28"/>
  <c r="V6450" i="28"/>
  <c r="W6450" i="28"/>
  <c r="X6450" i="28"/>
  <c r="Y6450" i="28"/>
  <c r="V6451" i="28"/>
  <c r="W6451" i="28"/>
  <c r="X6451" i="28"/>
  <c r="Y6451" i="28"/>
  <c r="AA6451" i="28" s="1"/>
  <c r="AB6451" i="28" s="1"/>
  <c r="V6452" i="28"/>
  <c r="AA6452" i="28" s="1"/>
  <c r="AB6452" i="28" s="1"/>
  <c r="W6452" i="28"/>
  <c r="X6452" i="28"/>
  <c r="Y6452" i="28"/>
  <c r="V6453" i="28"/>
  <c r="AA6453" i="28" s="1"/>
  <c r="AB6453" i="28" s="1"/>
  <c r="W6453" i="28"/>
  <c r="X6453" i="28"/>
  <c r="Y6453" i="28"/>
  <c r="V6454" i="28"/>
  <c r="W6454" i="28"/>
  <c r="X6454" i="28"/>
  <c r="Y6454" i="28"/>
  <c r="V6455" i="28"/>
  <c r="W6455" i="28"/>
  <c r="X6455" i="28"/>
  <c r="Y6455" i="28"/>
  <c r="AA6455" i="28"/>
  <c r="AB6455" i="28"/>
  <c r="V6456" i="28"/>
  <c r="W6456" i="28"/>
  <c r="X6456" i="28"/>
  <c r="Y6456" i="28"/>
  <c r="V6457" i="28"/>
  <c r="W6457" i="28"/>
  <c r="X6457" i="28"/>
  <c r="Y6457" i="28"/>
  <c r="V6458" i="28"/>
  <c r="W6458" i="28"/>
  <c r="X6458" i="28"/>
  <c r="Y6458" i="28"/>
  <c r="AA6458" i="28" s="1"/>
  <c r="AB6458" i="28" s="1"/>
  <c r="V6459" i="28"/>
  <c r="W6459" i="28"/>
  <c r="X6459" i="28"/>
  <c r="AA6459" i="28" s="1"/>
  <c r="AB6459" i="28" s="1"/>
  <c r="Y6459" i="28"/>
  <c r="V6460" i="28"/>
  <c r="AA6460" i="28" s="1"/>
  <c r="AB6460" i="28" s="1"/>
  <c r="W6460" i="28"/>
  <c r="X6460" i="28"/>
  <c r="Y6460" i="28"/>
  <c r="V6461" i="28"/>
  <c r="W6461" i="28"/>
  <c r="X6461" i="28"/>
  <c r="Y6461" i="28"/>
  <c r="V6462" i="28"/>
  <c r="W6462" i="28"/>
  <c r="X6462" i="28"/>
  <c r="Y6462" i="28"/>
  <c r="V6463" i="28"/>
  <c r="W6463" i="28"/>
  <c r="X6463" i="28"/>
  <c r="Y6463" i="28"/>
  <c r="AA6463" i="28"/>
  <c r="AB6463" i="28" s="1"/>
  <c r="V6464" i="28"/>
  <c r="W6464" i="28"/>
  <c r="X6464" i="28"/>
  <c r="Y6464" i="28"/>
  <c r="V6465" i="28"/>
  <c r="W6465" i="28"/>
  <c r="X6465" i="28"/>
  <c r="Y6465" i="28"/>
  <c r="V6466" i="28"/>
  <c r="W6466" i="28"/>
  <c r="X6466" i="28"/>
  <c r="Y6466" i="28"/>
  <c r="V6467" i="28"/>
  <c r="W6467" i="28"/>
  <c r="X6467" i="28"/>
  <c r="AA6467" i="28" s="1"/>
  <c r="AB6467" i="28" s="1"/>
  <c r="Y6467" i="28"/>
  <c r="V6468" i="28"/>
  <c r="AA6468" i="28" s="1"/>
  <c r="AB6468" i="28" s="1"/>
  <c r="W6468" i="28"/>
  <c r="X6468" i="28"/>
  <c r="Y6468" i="28"/>
  <c r="V6469" i="28"/>
  <c r="W6469" i="28"/>
  <c r="X6469" i="28"/>
  <c r="Y6469" i="28"/>
  <c r="V6470" i="28"/>
  <c r="W6470" i="28"/>
  <c r="X6470" i="28"/>
  <c r="Y6470" i="28"/>
  <c r="V6471" i="28"/>
  <c r="W6471" i="28"/>
  <c r="X6471" i="28"/>
  <c r="Y6471" i="28"/>
  <c r="AA6471" i="28"/>
  <c r="AB6471" i="28" s="1"/>
  <c r="V6472" i="28"/>
  <c r="W6472" i="28"/>
  <c r="X6472" i="28"/>
  <c r="Y6472" i="28"/>
  <c r="V6473" i="28"/>
  <c r="W6473" i="28"/>
  <c r="X6473" i="28"/>
  <c r="Y6473" i="28"/>
  <c r="V6474" i="28"/>
  <c r="W6474" i="28"/>
  <c r="X6474" i="28"/>
  <c r="Y6474" i="28"/>
  <c r="AA6474" i="28" s="1"/>
  <c r="AB6474" i="28" s="1"/>
  <c r="V6475" i="28"/>
  <c r="W6475" i="28"/>
  <c r="X6475" i="28"/>
  <c r="Y6475" i="28"/>
  <c r="AA6475" i="28" s="1"/>
  <c r="AB6475" i="28" s="1"/>
  <c r="V6476" i="28"/>
  <c r="W6476" i="28"/>
  <c r="X6476" i="28"/>
  <c r="Y6476" i="28"/>
  <c r="V6477" i="28"/>
  <c r="W6477" i="28"/>
  <c r="X6477" i="28"/>
  <c r="Y6477" i="28"/>
  <c r="V6478" i="28"/>
  <c r="W6478" i="28"/>
  <c r="X6478" i="28"/>
  <c r="Y6478" i="28"/>
  <c r="V6479" i="28"/>
  <c r="W6479" i="28"/>
  <c r="X6479" i="28"/>
  <c r="Y6479" i="28"/>
  <c r="V6480" i="28"/>
  <c r="AA6480" i="28" s="1"/>
  <c r="AB6480" i="28" s="1"/>
  <c r="W6480" i="28"/>
  <c r="X6480" i="28"/>
  <c r="Y6480" i="28"/>
  <c r="V6481" i="28"/>
  <c r="AA6481" i="28" s="1"/>
  <c r="AB6481" i="28" s="1"/>
  <c r="W6481" i="28"/>
  <c r="X6481" i="28"/>
  <c r="Y6481" i="28"/>
  <c r="V6482" i="28"/>
  <c r="W6482" i="28"/>
  <c r="X6482" i="28"/>
  <c r="Y6482" i="28"/>
  <c r="V6483" i="28"/>
  <c r="W6483" i="28"/>
  <c r="X6483" i="28"/>
  <c r="Y6483" i="28"/>
  <c r="AA6483" i="28" s="1"/>
  <c r="AB6483" i="28" s="1"/>
  <c r="V6484" i="28"/>
  <c r="W6484" i="28"/>
  <c r="X6484" i="28"/>
  <c r="Y6484" i="28"/>
  <c r="V6485" i="28"/>
  <c r="W6485" i="28"/>
  <c r="X6485" i="28"/>
  <c r="Y6485" i="28"/>
  <c r="V6486" i="28"/>
  <c r="W6486" i="28"/>
  <c r="X6486" i="28"/>
  <c r="Y6486" i="28"/>
  <c r="V6487" i="28"/>
  <c r="W6487" i="28"/>
  <c r="X6487" i="28"/>
  <c r="Y6487" i="28"/>
  <c r="AA6487" i="28"/>
  <c r="AB6487" i="28" s="1"/>
  <c r="V6488" i="28"/>
  <c r="AA6488" i="28" s="1"/>
  <c r="AB6488" i="28" s="1"/>
  <c r="W6488" i="28"/>
  <c r="X6488" i="28"/>
  <c r="Y6488" i="28"/>
  <c r="V6489" i="28"/>
  <c r="W6489" i="28"/>
  <c r="X6489" i="28"/>
  <c r="Y6489" i="28"/>
  <c r="V6490" i="28"/>
  <c r="W6490" i="28"/>
  <c r="X6490" i="28"/>
  <c r="Y6490" i="28"/>
  <c r="V6491" i="28"/>
  <c r="W6491" i="28"/>
  <c r="X6491" i="28"/>
  <c r="Y6491" i="28"/>
  <c r="AA6491" i="28"/>
  <c r="AB6491" i="28" s="1"/>
  <c r="V6492" i="28"/>
  <c r="W6492" i="28"/>
  <c r="X6492" i="28"/>
  <c r="Y6492" i="28"/>
  <c r="V6493" i="28"/>
  <c r="W6493" i="28"/>
  <c r="X6493" i="28"/>
  <c r="Y6493" i="28"/>
  <c r="V6494" i="28"/>
  <c r="W6494" i="28"/>
  <c r="X6494" i="28"/>
  <c r="Y6494" i="28"/>
  <c r="AA6494" i="28" s="1"/>
  <c r="AB6494" i="28" s="1"/>
  <c r="V6495" i="28"/>
  <c r="W6495" i="28"/>
  <c r="X6495" i="28"/>
  <c r="Y6495" i="28"/>
  <c r="AA6495" i="28" s="1"/>
  <c r="AB6495" i="28" s="1"/>
  <c r="V6496" i="28"/>
  <c r="W6496" i="28"/>
  <c r="X6496" i="28"/>
  <c r="Y6496" i="28"/>
  <c r="V6497" i="28"/>
  <c r="W6497" i="28"/>
  <c r="X6497" i="28"/>
  <c r="Y6497" i="28"/>
  <c r="V6498" i="28"/>
  <c r="W6498" i="28"/>
  <c r="X6498" i="28"/>
  <c r="Y6498" i="28"/>
  <c r="AA6498" i="28" s="1"/>
  <c r="AB6498" i="28" s="1"/>
  <c r="V6499" i="28"/>
  <c r="W6499" i="28"/>
  <c r="X6499" i="28"/>
  <c r="Y6499" i="28"/>
  <c r="AA6499" i="28"/>
  <c r="AB6499" i="28" s="1"/>
  <c r="V6500" i="28"/>
  <c r="AA6500" i="28" s="1"/>
  <c r="AB6500" i="28" s="1"/>
  <c r="W6500" i="28"/>
  <c r="X6500" i="28"/>
  <c r="Y6500" i="28"/>
  <c r="V6501" i="28"/>
  <c r="W6501" i="28"/>
  <c r="X6501" i="28"/>
  <c r="Y6501" i="28"/>
  <c r="V6502" i="28"/>
  <c r="W6502" i="28"/>
  <c r="X6502" i="28"/>
  <c r="Y6502" i="28"/>
  <c r="V6503" i="28"/>
  <c r="W6503" i="28"/>
  <c r="X6503" i="28"/>
  <c r="Y6503" i="28"/>
  <c r="AA6503" i="28"/>
  <c r="AB6503" i="28" s="1"/>
  <c r="V6504" i="28"/>
  <c r="W6504" i="28"/>
  <c r="X6504" i="28"/>
  <c r="Y6504" i="28"/>
  <c r="V6505" i="28"/>
  <c r="AA6505" i="28" s="1"/>
  <c r="AB6505" i="28" s="1"/>
  <c r="W6505" i="28"/>
  <c r="X6505" i="28"/>
  <c r="Y6505" i="28"/>
  <c r="V6506" i="28"/>
  <c r="W6506" i="28"/>
  <c r="X6506" i="28"/>
  <c r="Y6506" i="28"/>
  <c r="V6507" i="28"/>
  <c r="W6507" i="28"/>
  <c r="X6507" i="28"/>
  <c r="Y6507" i="28"/>
  <c r="AA6507" i="28"/>
  <c r="AB6507" i="28"/>
  <c r="V6508" i="28"/>
  <c r="AA6508" i="28" s="1"/>
  <c r="AB6508" i="28" s="1"/>
  <c r="W6508" i="28"/>
  <c r="X6508" i="28"/>
  <c r="Y6508" i="28"/>
  <c r="V6509" i="28"/>
  <c r="W6509" i="28"/>
  <c r="X6509" i="28"/>
  <c r="Y6509" i="28"/>
  <c r="V6510" i="28"/>
  <c r="W6510" i="28"/>
  <c r="X6510" i="28"/>
  <c r="Y6510" i="28"/>
  <c r="V6511" i="28"/>
  <c r="W6511" i="28"/>
  <c r="X6511" i="28"/>
  <c r="Y6511" i="28"/>
  <c r="AA6511" i="28"/>
  <c r="AB6511" i="28" s="1"/>
  <c r="V6512" i="28"/>
  <c r="W6512" i="28"/>
  <c r="X6512" i="28"/>
  <c r="Y6512" i="28"/>
  <c r="V6513" i="28"/>
  <c r="W6513" i="28"/>
  <c r="X6513" i="28"/>
  <c r="Y6513" i="28"/>
  <c r="V6514" i="28"/>
  <c r="W6514" i="28"/>
  <c r="X6514" i="28"/>
  <c r="Y6514" i="28"/>
  <c r="AA6514" i="28" s="1"/>
  <c r="AB6514" i="28" s="1"/>
  <c r="V6515" i="28"/>
  <c r="W6515" i="28"/>
  <c r="X6515" i="28"/>
  <c r="Y6515" i="28"/>
  <c r="AA6515" i="28" s="1"/>
  <c r="AB6515" i="28" s="1"/>
  <c r="V6516" i="28"/>
  <c r="AA6516" i="28" s="1"/>
  <c r="AB6516" i="28" s="1"/>
  <c r="W6516" i="28"/>
  <c r="X6516" i="28"/>
  <c r="Y6516" i="28"/>
  <c r="V6517" i="28"/>
  <c r="AA6517" i="28" s="1"/>
  <c r="AB6517" i="28" s="1"/>
  <c r="W6517" i="28"/>
  <c r="X6517" i="28"/>
  <c r="Y6517" i="28"/>
  <c r="V6518" i="28"/>
  <c r="W6518" i="28"/>
  <c r="X6518" i="28"/>
  <c r="Y6518" i="28"/>
  <c r="V6519" i="28"/>
  <c r="W6519" i="28"/>
  <c r="X6519" i="28"/>
  <c r="Y6519" i="28"/>
  <c r="AA6519" i="28"/>
  <c r="AB6519" i="28"/>
  <c r="V6520" i="28"/>
  <c r="W6520" i="28"/>
  <c r="X6520" i="28"/>
  <c r="Y6520" i="28"/>
  <c r="V6521" i="28"/>
  <c r="W6521" i="28"/>
  <c r="X6521" i="28"/>
  <c r="Y6521" i="28"/>
  <c r="V6522" i="28"/>
  <c r="W6522" i="28"/>
  <c r="X6522" i="28"/>
  <c r="Y6522" i="28"/>
  <c r="AA6522" i="28" s="1"/>
  <c r="AB6522" i="28" s="1"/>
  <c r="V6523" i="28"/>
  <c r="W6523" i="28"/>
  <c r="X6523" i="28"/>
  <c r="Y6523" i="28"/>
  <c r="AA6523" i="28" s="1"/>
  <c r="AB6523" i="28" s="1"/>
  <c r="V6524" i="28"/>
  <c r="AA6524" i="28" s="1"/>
  <c r="AB6524" i="28" s="1"/>
  <c r="W6524" i="28"/>
  <c r="X6524" i="28"/>
  <c r="Y6524" i="28"/>
  <c r="V6525" i="28"/>
  <c r="W6525" i="28"/>
  <c r="X6525" i="28"/>
  <c r="Y6525" i="28"/>
  <c r="V6526" i="28"/>
  <c r="W6526" i="28"/>
  <c r="X6526" i="28"/>
  <c r="Y6526" i="28"/>
  <c r="V6527" i="28"/>
  <c r="W6527" i="28"/>
  <c r="X6527" i="28"/>
  <c r="Y6527" i="28"/>
  <c r="AA6527" i="28"/>
  <c r="AB6527" i="28" s="1"/>
  <c r="V6528" i="28"/>
  <c r="AA6528" i="28" s="1"/>
  <c r="AB6528" i="28" s="1"/>
  <c r="W6528" i="28"/>
  <c r="X6528" i="28"/>
  <c r="Y6528" i="28"/>
  <c r="V6529" i="28"/>
  <c r="AA6529" i="28" s="1"/>
  <c r="AB6529" i="28" s="1"/>
  <c r="W6529" i="28"/>
  <c r="X6529" i="28"/>
  <c r="Y6529" i="28"/>
  <c r="V6530" i="28"/>
  <c r="W6530" i="28"/>
  <c r="X6530" i="28"/>
  <c r="Y6530" i="28"/>
  <c r="V6531" i="28"/>
  <c r="W6531" i="28"/>
  <c r="X6531" i="28"/>
  <c r="Y6531" i="28"/>
  <c r="AA6531" i="28"/>
  <c r="AB6531" i="28" s="1"/>
  <c r="V6532" i="28"/>
  <c r="AA6532" i="28" s="1"/>
  <c r="AB6532" i="28" s="1"/>
  <c r="W6532" i="28"/>
  <c r="X6532" i="28"/>
  <c r="Y6532" i="28"/>
  <c r="V6533" i="28"/>
  <c r="W6533" i="28"/>
  <c r="X6533" i="28"/>
  <c r="Y6533" i="28"/>
  <c r="V6534" i="28"/>
  <c r="W6534" i="28"/>
  <c r="X6534" i="28"/>
  <c r="Y6534" i="28"/>
  <c r="V6535" i="28"/>
  <c r="W6535" i="28"/>
  <c r="X6535" i="28"/>
  <c r="Y6535" i="28"/>
  <c r="AA6535" i="28"/>
  <c r="AB6535" i="28" s="1"/>
  <c r="V6536" i="28"/>
  <c r="AA6536" i="28" s="1"/>
  <c r="AB6536" i="28" s="1"/>
  <c r="W6536" i="28"/>
  <c r="X6536" i="28"/>
  <c r="Y6536" i="28"/>
  <c r="V6537" i="28"/>
  <c r="AA6537" i="28" s="1"/>
  <c r="AB6537" i="28" s="1"/>
  <c r="W6537" i="28"/>
  <c r="X6537" i="28"/>
  <c r="Y6537" i="28"/>
  <c r="V6538" i="28"/>
  <c r="W6538" i="28"/>
  <c r="X6538" i="28"/>
  <c r="Y6538" i="28"/>
  <c r="V6539" i="28"/>
  <c r="W6539" i="28"/>
  <c r="X6539" i="28"/>
  <c r="Y6539" i="28"/>
  <c r="AA6539" i="28"/>
  <c r="AB6539" i="28" s="1"/>
  <c r="V6540" i="28"/>
  <c r="AA6540" i="28" s="1"/>
  <c r="AB6540" i="28" s="1"/>
  <c r="W6540" i="28"/>
  <c r="X6540" i="28"/>
  <c r="Y6540" i="28"/>
  <c r="V6541" i="28"/>
  <c r="W6541" i="28"/>
  <c r="X6541" i="28"/>
  <c r="Y6541" i="28"/>
  <c r="V6542" i="28"/>
  <c r="W6542" i="28"/>
  <c r="X6542" i="28"/>
  <c r="Y6542" i="28"/>
  <c r="V6543" i="28"/>
  <c r="W6543" i="28"/>
  <c r="X6543" i="28"/>
  <c r="Y6543" i="28"/>
  <c r="AA6543" i="28"/>
  <c r="AB6543" i="28" s="1"/>
  <c r="V6544" i="28"/>
  <c r="W6544" i="28"/>
  <c r="X6544" i="28"/>
  <c r="Y6544" i="28"/>
  <c r="V6545" i="28"/>
  <c r="W6545" i="28"/>
  <c r="X6545" i="28"/>
  <c r="Y6545" i="28"/>
  <c r="V6546" i="28"/>
  <c r="W6546" i="28"/>
  <c r="X6546" i="28"/>
  <c r="Y6546" i="28"/>
  <c r="V6547" i="28"/>
  <c r="W6547" i="28"/>
  <c r="X6547" i="28"/>
  <c r="Y6547" i="28"/>
  <c r="AA6547" i="28"/>
  <c r="AB6547" i="28" s="1"/>
  <c r="V6548" i="28"/>
  <c r="AA6548" i="28" s="1"/>
  <c r="AB6548" i="28" s="1"/>
  <c r="W6548" i="28"/>
  <c r="X6548" i="28"/>
  <c r="Y6548" i="28"/>
  <c r="V6549" i="28"/>
  <c r="AA6549" i="28" s="1"/>
  <c r="AB6549" i="28" s="1"/>
  <c r="W6549" i="28"/>
  <c r="X6549" i="28"/>
  <c r="Y6549" i="28"/>
  <c r="V6550" i="28"/>
  <c r="W6550" i="28"/>
  <c r="X6550" i="28"/>
  <c r="Y6550" i="28"/>
  <c r="V6551" i="28"/>
  <c r="W6551" i="28"/>
  <c r="X6551" i="28"/>
  <c r="Y6551" i="28"/>
  <c r="AA6551" i="28" s="1"/>
  <c r="AB6551" i="28" s="1"/>
  <c r="V6552" i="28"/>
  <c r="W6552" i="28"/>
  <c r="X6552" i="28"/>
  <c r="Y6552" i="28"/>
  <c r="V6553" i="28"/>
  <c r="W6553" i="28"/>
  <c r="X6553" i="28"/>
  <c r="Y6553" i="28"/>
  <c r="V6554" i="28"/>
  <c r="W6554" i="28"/>
  <c r="X6554" i="28"/>
  <c r="Y6554" i="28"/>
  <c r="V6555" i="28"/>
  <c r="W6555" i="28"/>
  <c r="X6555" i="28"/>
  <c r="Y6555" i="28"/>
  <c r="AA6555" i="28" s="1"/>
  <c r="AB6555" i="28" s="1"/>
  <c r="V6556" i="28"/>
  <c r="AA6556" i="28" s="1"/>
  <c r="AB6556" i="28" s="1"/>
  <c r="W6556" i="28"/>
  <c r="X6556" i="28"/>
  <c r="Y6556" i="28"/>
  <c r="V6557" i="28"/>
  <c r="W6557" i="28"/>
  <c r="X6557" i="28"/>
  <c r="Y6557" i="28"/>
  <c r="V6558" i="28"/>
  <c r="W6558" i="28"/>
  <c r="X6558" i="28"/>
  <c r="Y6558" i="28"/>
  <c r="V6559" i="28"/>
  <c r="W6559" i="28"/>
  <c r="X6559" i="28"/>
  <c r="Y6559" i="28"/>
  <c r="AA6559" i="28"/>
  <c r="AB6559" i="28" s="1"/>
  <c r="V6560" i="28"/>
  <c r="AA6560" i="28" s="1"/>
  <c r="AB6560" i="28" s="1"/>
  <c r="W6560" i="28"/>
  <c r="X6560" i="28"/>
  <c r="Y6560" i="28"/>
  <c r="V6561" i="28"/>
  <c r="AA6561" i="28" s="1"/>
  <c r="AB6561" i="28" s="1"/>
  <c r="W6561" i="28"/>
  <c r="X6561" i="28"/>
  <c r="Y6561" i="28"/>
  <c r="V6562" i="28"/>
  <c r="W6562" i="28"/>
  <c r="X6562" i="28"/>
  <c r="Y6562" i="28"/>
  <c r="V6563" i="28"/>
  <c r="W6563" i="28"/>
  <c r="X6563" i="28"/>
  <c r="Y6563" i="28"/>
  <c r="AA6563" i="28" s="1"/>
  <c r="AB6563" i="28" s="1"/>
  <c r="V6564" i="28"/>
  <c r="W6564" i="28"/>
  <c r="X6564" i="28"/>
  <c r="Y6564" i="28"/>
  <c r="V6565" i="28"/>
  <c r="W6565" i="28"/>
  <c r="X6565" i="28"/>
  <c r="Y6565" i="28"/>
  <c r="V6566" i="28"/>
  <c r="W6566" i="28"/>
  <c r="X6566" i="28"/>
  <c r="Y6566" i="28"/>
  <c r="V6567" i="28"/>
  <c r="W6567" i="28"/>
  <c r="X6567" i="28"/>
  <c r="Y6567" i="28"/>
  <c r="AA6567" i="28" s="1"/>
  <c r="AB6567" i="28" s="1"/>
  <c r="V6568" i="28"/>
  <c r="AA6568" i="28" s="1"/>
  <c r="AB6568" i="28" s="1"/>
  <c r="W6568" i="28"/>
  <c r="X6568" i="28"/>
  <c r="Y6568" i="28"/>
  <c r="V6569" i="28"/>
  <c r="AA6569" i="28" s="1"/>
  <c r="AB6569" i="28" s="1"/>
  <c r="W6569" i="28"/>
  <c r="X6569" i="28"/>
  <c r="Y6569" i="28"/>
  <c r="V6570" i="28"/>
  <c r="W6570" i="28"/>
  <c r="X6570" i="28"/>
  <c r="Y6570" i="28"/>
  <c r="V6571" i="28"/>
  <c r="W6571" i="28"/>
  <c r="X6571" i="28"/>
  <c r="Y6571" i="28"/>
  <c r="AA6571" i="28"/>
  <c r="AB6571" i="28" s="1"/>
  <c r="V6572" i="28"/>
  <c r="W6572" i="28"/>
  <c r="X6572" i="28"/>
  <c r="Y6572" i="28"/>
  <c r="V6573" i="28"/>
  <c r="W6573" i="28"/>
  <c r="X6573" i="28"/>
  <c r="Y6573" i="28"/>
  <c r="V6574" i="28"/>
  <c r="W6574" i="28"/>
  <c r="X6574" i="28"/>
  <c r="Y6574" i="28"/>
  <c r="V6575" i="28"/>
  <c r="W6575" i="28"/>
  <c r="X6575" i="28"/>
  <c r="Y6575" i="28"/>
  <c r="V6576" i="28"/>
  <c r="AA6576" i="28" s="1"/>
  <c r="AB6576" i="28" s="1"/>
  <c r="W6576" i="28"/>
  <c r="X6576" i="28"/>
  <c r="Y6576" i="28"/>
  <c r="V6577" i="28"/>
  <c r="AA6577" i="28" s="1"/>
  <c r="AB6577" i="28" s="1"/>
  <c r="W6577" i="28"/>
  <c r="X6577" i="28"/>
  <c r="Y6577" i="28"/>
  <c r="V6578" i="28"/>
  <c r="W6578" i="28"/>
  <c r="X6578" i="28"/>
  <c r="Y6578" i="28"/>
  <c r="V6579" i="28"/>
  <c r="W6579" i="28"/>
  <c r="X6579" i="28"/>
  <c r="Y6579" i="28"/>
  <c r="AA6579" i="28"/>
  <c r="AB6579" i="28"/>
  <c r="V6580" i="28"/>
  <c r="W6580" i="28"/>
  <c r="X6580" i="28"/>
  <c r="Y6580" i="28"/>
  <c r="V6581" i="28"/>
  <c r="W6581" i="28"/>
  <c r="X6581" i="28"/>
  <c r="Y6581" i="28"/>
  <c r="V6582" i="28"/>
  <c r="W6582" i="28"/>
  <c r="X6582" i="28"/>
  <c r="Y6582" i="28"/>
  <c r="AA6582" i="28" s="1"/>
  <c r="AB6582" i="28" s="1"/>
  <c r="V6583" i="28"/>
  <c r="W6583" i="28"/>
  <c r="X6583" i="28"/>
  <c r="Y6583" i="28"/>
  <c r="AA6583" i="28" s="1"/>
  <c r="AB6583" i="28" s="1"/>
  <c r="V6584" i="28"/>
  <c r="AA6584" i="28" s="1"/>
  <c r="AB6584" i="28" s="1"/>
  <c r="W6584" i="28"/>
  <c r="X6584" i="28"/>
  <c r="Y6584" i="28"/>
  <c r="V6585" i="28"/>
  <c r="W6585" i="28"/>
  <c r="X6585" i="28"/>
  <c r="Y6585" i="28"/>
  <c r="V6586" i="28"/>
  <c r="W6586" i="28"/>
  <c r="X6586" i="28"/>
  <c r="Y6586" i="28"/>
  <c r="V6587" i="28"/>
  <c r="W6587" i="28"/>
  <c r="X6587" i="28"/>
  <c r="Y6587" i="28"/>
  <c r="AA6587" i="28"/>
  <c r="AB6587" i="28" s="1"/>
  <c r="V6588" i="28"/>
  <c r="W6588" i="28"/>
  <c r="X6588" i="28"/>
  <c r="Y6588" i="28"/>
  <c r="V6589" i="28"/>
  <c r="W6589" i="28"/>
  <c r="X6589" i="28"/>
  <c r="Y6589" i="28"/>
  <c r="V6590" i="28"/>
  <c r="W6590" i="28"/>
  <c r="X6590" i="28"/>
  <c r="Y6590" i="28"/>
  <c r="V6591" i="28"/>
  <c r="W6591" i="28"/>
  <c r="X6591" i="28"/>
  <c r="Y6591" i="28"/>
  <c r="AA6591" i="28" s="1"/>
  <c r="AB6591" i="28" s="1"/>
  <c r="V6592" i="28"/>
  <c r="AA6592" i="28" s="1"/>
  <c r="AB6592" i="28" s="1"/>
  <c r="W6592" i="28"/>
  <c r="X6592" i="28"/>
  <c r="Y6592" i="28"/>
  <c r="V6593" i="28"/>
  <c r="AA6593" i="28" s="1"/>
  <c r="AB6593" i="28" s="1"/>
  <c r="W6593" i="28"/>
  <c r="X6593" i="28"/>
  <c r="Y6593" i="28"/>
  <c r="V6594" i="28"/>
  <c r="W6594" i="28"/>
  <c r="X6594" i="28"/>
  <c r="Y6594" i="28"/>
  <c r="V6595" i="28"/>
  <c r="W6595" i="28"/>
  <c r="X6595" i="28"/>
  <c r="Y6595" i="28"/>
  <c r="AA6595" i="28"/>
  <c r="AB6595" i="28"/>
  <c r="V6596" i="28"/>
  <c r="W6596" i="28"/>
  <c r="X6596" i="28"/>
  <c r="Y6596" i="28"/>
  <c r="V6597" i="28"/>
  <c r="W6597" i="28"/>
  <c r="X6597" i="28"/>
  <c r="Y6597" i="28"/>
  <c r="V6598" i="28"/>
  <c r="W6598" i="28"/>
  <c r="X6598" i="28"/>
  <c r="Y6598" i="28"/>
  <c r="AA6598" i="28" s="1"/>
  <c r="AB6598" i="28" s="1"/>
  <c r="V6599" i="28"/>
  <c r="W6599" i="28"/>
  <c r="X6599" i="28"/>
  <c r="Y6599" i="28"/>
  <c r="AA6599" i="28" s="1"/>
  <c r="AB6599" i="28" s="1"/>
  <c r="V6600" i="28"/>
  <c r="W6600" i="28"/>
  <c r="X6600" i="28"/>
  <c r="Y6600" i="28"/>
  <c r="V6601" i="28"/>
  <c r="W6601" i="28"/>
  <c r="X6601" i="28"/>
  <c r="Y6601" i="28"/>
  <c r="V6602" i="28"/>
  <c r="W6602" i="28"/>
  <c r="X6602" i="28"/>
  <c r="Y6602" i="28"/>
  <c r="V6603" i="28"/>
  <c r="W6603" i="28"/>
  <c r="X6603" i="28"/>
  <c r="Y6603" i="28"/>
  <c r="AA6603" i="28" s="1"/>
  <c r="AB6603" i="28" s="1"/>
  <c r="V6604" i="28"/>
  <c r="AA6604" i="28" s="1"/>
  <c r="AB6604" i="28" s="1"/>
  <c r="W6604" i="28"/>
  <c r="X6604" i="28"/>
  <c r="Y6604" i="28"/>
  <c r="V6605" i="28"/>
  <c r="W6605" i="28"/>
  <c r="X6605" i="28"/>
  <c r="Y6605" i="28"/>
  <c r="V6606" i="28"/>
  <c r="W6606" i="28"/>
  <c r="X6606" i="28"/>
  <c r="Y6606" i="28"/>
  <c r="V6607" i="28"/>
  <c r="W6607" i="28"/>
  <c r="X6607" i="28"/>
  <c r="Y6607" i="28"/>
  <c r="AA6607" i="28"/>
  <c r="AB6607" i="28"/>
  <c r="V6608" i="28"/>
  <c r="W6608" i="28"/>
  <c r="X6608" i="28"/>
  <c r="Y6608" i="28"/>
  <c r="V6609" i="28"/>
  <c r="W6609" i="28"/>
  <c r="X6609" i="28"/>
  <c r="Y6609" i="28"/>
  <c r="V6610" i="28"/>
  <c r="W6610" i="28"/>
  <c r="X6610" i="28"/>
  <c r="Y6610" i="28"/>
  <c r="AA6610" i="28" s="1"/>
  <c r="AB6610" i="28" s="1"/>
  <c r="V6611" i="28"/>
  <c r="W6611" i="28"/>
  <c r="X6611" i="28"/>
  <c r="Y6611" i="28"/>
  <c r="AA6611" i="28" s="1"/>
  <c r="AB6611" i="28" s="1"/>
  <c r="V6612" i="28"/>
  <c r="AA6612" i="28" s="1"/>
  <c r="AB6612" i="28" s="1"/>
  <c r="W6612" i="28"/>
  <c r="X6612" i="28"/>
  <c r="Y6612" i="28"/>
  <c r="V6613" i="28"/>
  <c r="AA6613" i="28" s="1"/>
  <c r="AB6613" i="28" s="1"/>
  <c r="W6613" i="28"/>
  <c r="X6613" i="28"/>
  <c r="Y6613" i="28"/>
  <c r="V6614" i="28"/>
  <c r="W6614" i="28"/>
  <c r="X6614" i="28"/>
  <c r="Y6614" i="28"/>
  <c r="V6615" i="28"/>
  <c r="W6615" i="28"/>
  <c r="X6615" i="28"/>
  <c r="Y6615" i="28"/>
  <c r="AA6615" i="28"/>
  <c r="AB6615" i="28" s="1"/>
  <c r="V6616" i="28"/>
  <c r="W6616" i="28"/>
  <c r="X6616" i="28"/>
  <c r="Y6616" i="28"/>
  <c r="V6617" i="28"/>
  <c r="W6617" i="28"/>
  <c r="X6617" i="28"/>
  <c r="Y6617" i="28"/>
  <c r="V6618" i="28"/>
  <c r="W6618" i="28"/>
  <c r="X6618" i="28"/>
  <c r="Y6618" i="28"/>
  <c r="AA6618" i="28" s="1"/>
  <c r="AB6618" i="28" s="1"/>
  <c r="V6619" i="28"/>
  <c r="W6619" i="28"/>
  <c r="X6619" i="28"/>
  <c r="Y6619" i="28"/>
  <c r="AA6619" i="28" s="1"/>
  <c r="AB6619" i="28" s="1"/>
  <c r="V6620" i="28"/>
  <c r="W6620" i="28"/>
  <c r="X6620" i="28"/>
  <c r="Y6620" i="28"/>
  <c r="V6621" i="28"/>
  <c r="W6621" i="28"/>
  <c r="X6621" i="28"/>
  <c r="Y6621" i="28"/>
  <c r="V6622" i="28"/>
  <c r="W6622" i="28"/>
  <c r="X6622" i="28"/>
  <c r="Y6622" i="28"/>
  <c r="V6623" i="28"/>
  <c r="W6623" i="28"/>
  <c r="X6623" i="28"/>
  <c r="Y6623" i="28"/>
  <c r="V6624" i="28"/>
  <c r="AA6624" i="28" s="1"/>
  <c r="AB6624" i="28" s="1"/>
  <c r="W6624" i="28"/>
  <c r="X6624" i="28"/>
  <c r="Y6624" i="28"/>
  <c r="V6625" i="28"/>
  <c r="AA6625" i="28" s="1"/>
  <c r="AB6625" i="28" s="1"/>
  <c r="W6625" i="28"/>
  <c r="X6625" i="28"/>
  <c r="Y6625" i="28"/>
  <c r="V6626" i="28"/>
  <c r="W6626" i="28"/>
  <c r="X6626" i="28"/>
  <c r="Y6626" i="28"/>
  <c r="V6627" i="28"/>
  <c r="W6627" i="28"/>
  <c r="X6627" i="28"/>
  <c r="Y6627" i="28"/>
  <c r="AA6627" i="28"/>
  <c r="AB6627" i="28"/>
  <c r="V6628" i="28"/>
  <c r="W6628" i="28"/>
  <c r="X6628" i="28"/>
  <c r="Y6628" i="28"/>
  <c r="V6629" i="28"/>
  <c r="W6629" i="28"/>
  <c r="X6629" i="28"/>
  <c r="Y6629" i="28"/>
  <c r="V6630" i="28"/>
  <c r="W6630" i="28"/>
  <c r="X6630" i="28"/>
  <c r="Y6630" i="28"/>
  <c r="AA6630" i="28" s="1"/>
  <c r="AB6630" i="28" s="1"/>
  <c r="V6631" i="28"/>
  <c r="W6631" i="28"/>
  <c r="X6631" i="28"/>
  <c r="Y6631" i="28"/>
  <c r="AA6631" i="28" s="1"/>
  <c r="AB6631" i="28" s="1"/>
  <c r="V6632" i="28"/>
  <c r="W6632" i="28"/>
  <c r="X6632" i="28"/>
  <c r="Y6632" i="28"/>
  <c r="V6633" i="28"/>
  <c r="W6633" i="28"/>
  <c r="X6633" i="28"/>
  <c r="Y6633" i="28"/>
  <c r="V6634" i="28"/>
  <c r="W6634" i="28"/>
  <c r="X6634" i="28"/>
  <c r="Y6634" i="28"/>
  <c r="V6635" i="28"/>
  <c r="W6635" i="28"/>
  <c r="X6635" i="28"/>
  <c r="Y6635" i="28"/>
  <c r="V6636" i="28"/>
  <c r="AA6636" i="28" s="1"/>
  <c r="AB6636" i="28" s="1"/>
  <c r="W6636" i="28"/>
  <c r="X6636" i="28"/>
  <c r="Y6636" i="28"/>
  <c r="V6637" i="28"/>
  <c r="W6637" i="28"/>
  <c r="X6637" i="28"/>
  <c r="Y6637" i="28"/>
  <c r="V6638" i="28"/>
  <c r="W6638" i="28"/>
  <c r="X6638" i="28"/>
  <c r="Y6638" i="28"/>
  <c r="V6639" i="28"/>
  <c r="W6639" i="28"/>
  <c r="X6639" i="28"/>
  <c r="Y6639" i="28"/>
  <c r="AA6639" i="28"/>
  <c r="AB6639" i="28" s="1"/>
  <c r="V6640" i="28"/>
  <c r="W6640" i="28"/>
  <c r="X6640" i="28"/>
  <c r="Y6640" i="28"/>
  <c r="V6641" i="28"/>
  <c r="W6641" i="28"/>
  <c r="X6641" i="28"/>
  <c r="Y6641" i="28"/>
  <c r="V6642" i="28"/>
  <c r="W6642" i="28"/>
  <c r="X6642" i="28"/>
  <c r="Y6642" i="28"/>
  <c r="AA6642" i="28" s="1"/>
  <c r="AB6642" i="28" s="1"/>
  <c r="V6643" i="28"/>
  <c r="W6643" i="28"/>
  <c r="X6643" i="28"/>
  <c r="Y6643" i="28"/>
  <c r="AA6643" i="28" s="1"/>
  <c r="AB6643" i="28" s="1"/>
  <c r="V6644" i="28"/>
  <c r="AA6644" i="28" s="1"/>
  <c r="AB6644" i="28" s="1"/>
  <c r="W6644" i="28"/>
  <c r="X6644" i="28"/>
  <c r="Y6644" i="28"/>
  <c r="V6645" i="28"/>
  <c r="AA6645" i="28" s="1"/>
  <c r="AB6645" i="28" s="1"/>
  <c r="W6645" i="28"/>
  <c r="X6645" i="28"/>
  <c r="Y6645" i="28"/>
  <c r="V6646" i="28"/>
  <c r="W6646" i="28"/>
  <c r="X6646" i="28"/>
  <c r="Y6646" i="28"/>
  <c r="V6647" i="28"/>
  <c r="W6647" i="28"/>
  <c r="X6647" i="28"/>
  <c r="Y6647" i="28"/>
  <c r="AA6647" i="28"/>
  <c r="AB6647" i="28"/>
  <c r="V6648" i="28"/>
  <c r="W6648" i="28"/>
  <c r="X6648" i="28"/>
  <c r="Y6648" i="28"/>
  <c r="V6649" i="28"/>
  <c r="W6649" i="28"/>
  <c r="X6649" i="28"/>
  <c r="Y6649" i="28"/>
  <c r="V6650" i="28"/>
  <c r="W6650" i="28"/>
  <c r="X6650" i="28"/>
  <c r="Y6650" i="28"/>
  <c r="AA6650" i="28" s="1"/>
  <c r="AB6650" i="28" s="1"/>
  <c r="V6651" i="28"/>
  <c r="W6651" i="28"/>
  <c r="X6651" i="28"/>
  <c r="Y6651" i="28"/>
  <c r="AA6651" i="28" s="1"/>
  <c r="AB6651" i="28" s="1"/>
  <c r="V6652" i="28"/>
  <c r="W6652" i="28"/>
  <c r="X6652" i="28"/>
  <c r="Y6652" i="28"/>
  <c r="V6653" i="28"/>
  <c r="W6653" i="28"/>
  <c r="X6653" i="28"/>
  <c r="Y6653" i="28"/>
  <c r="V6654" i="28"/>
  <c r="W6654" i="28"/>
  <c r="X6654" i="28"/>
  <c r="Y6654" i="28"/>
  <c r="V6655" i="28"/>
  <c r="W6655" i="28"/>
  <c r="X6655" i="28"/>
  <c r="Y6655" i="28"/>
  <c r="AA6655" i="28" s="1"/>
  <c r="AB6655" i="28" s="1"/>
  <c r="V6656" i="28"/>
  <c r="AA6656" i="28" s="1"/>
  <c r="AB6656" i="28" s="1"/>
  <c r="W6656" i="28"/>
  <c r="X6656" i="28"/>
  <c r="Y6656" i="28"/>
  <c r="V6657" i="28"/>
  <c r="AA6657" i="28" s="1"/>
  <c r="AB6657" i="28" s="1"/>
  <c r="W6657" i="28"/>
  <c r="X6657" i="28"/>
  <c r="Y6657" i="28"/>
  <c r="V6658" i="28"/>
  <c r="W6658" i="28"/>
  <c r="X6658" i="28"/>
  <c r="Y6658" i="28"/>
  <c r="V6659" i="28"/>
  <c r="W6659" i="28"/>
  <c r="X6659" i="28"/>
  <c r="Y6659" i="28"/>
  <c r="AA6659" i="28"/>
  <c r="AB6659" i="28" s="1"/>
  <c r="V6660" i="28"/>
  <c r="AA6660" i="28" s="1"/>
  <c r="AB6660" i="28" s="1"/>
  <c r="W6660" i="28"/>
  <c r="X6660" i="28"/>
  <c r="Y6660" i="28"/>
  <c r="V6661" i="28"/>
  <c r="W6661" i="28"/>
  <c r="X6661" i="28"/>
  <c r="Y6661" i="28"/>
  <c r="V6662" i="28"/>
  <c r="W6662" i="28"/>
  <c r="X6662" i="28"/>
  <c r="Y6662" i="28"/>
  <c r="V6663" i="28"/>
  <c r="W6663" i="28"/>
  <c r="X6663" i="28"/>
  <c r="Y6663" i="28"/>
  <c r="AA6663" i="28"/>
  <c r="AB6663" i="28" s="1"/>
  <c r="V6664" i="28"/>
  <c r="W6664" i="28"/>
  <c r="X6664" i="28"/>
  <c r="Y6664" i="28"/>
  <c r="V6665" i="28"/>
  <c r="W6665" i="28"/>
  <c r="X6665" i="28"/>
  <c r="Y6665" i="28"/>
  <c r="V6666" i="28"/>
  <c r="W6666" i="28"/>
  <c r="X6666" i="28"/>
  <c r="Y6666" i="28"/>
  <c r="AA6666" i="28" s="1"/>
  <c r="AB6666" i="28" s="1"/>
  <c r="V6667" i="28"/>
  <c r="W6667" i="28"/>
  <c r="X6667" i="28"/>
  <c r="Y6667" i="28"/>
  <c r="AA6667" i="28" s="1"/>
  <c r="AB6667" i="28" s="1"/>
  <c r="V6668" i="28"/>
  <c r="W6668" i="28"/>
  <c r="X6668" i="28"/>
  <c r="Y6668" i="28"/>
  <c r="V6669" i="28"/>
  <c r="W6669" i="28"/>
  <c r="X6669" i="28"/>
  <c r="Y6669" i="28"/>
  <c r="V6670" i="28"/>
  <c r="W6670" i="28"/>
  <c r="X6670" i="28"/>
  <c r="Y6670" i="28"/>
  <c r="AA6670" i="28" s="1"/>
  <c r="AB6670" i="28" s="1"/>
  <c r="V6671" i="28"/>
  <c r="W6671" i="28"/>
  <c r="X6671" i="28"/>
  <c r="Y6671" i="28"/>
  <c r="AA6671" i="28" s="1"/>
  <c r="AB6671" i="28" s="1"/>
  <c r="V6672" i="28"/>
  <c r="AA6672" i="28" s="1"/>
  <c r="AB6672" i="28" s="1"/>
  <c r="W6672" i="28"/>
  <c r="X6672" i="28"/>
  <c r="Y6672" i="28"/>
  <c r="V6673" i="28"/>
  <c r="AA6673" i="28" s="1"/>
  <c r="AB6673" i="28" s="1"/>
  <c r="W6673" i="28"/>
  <c r="X6673" i="28"/>
  <c r="Y6673" i="28"/>
  <c r="V6674" i="28"/>
  <c r="W6674" i="28"/>
  <c r="X6674" i="28"/>
  <c r="Y6674" i="28"/>
  <c r="V6675" i="28"/>
  <c r="W6675" i="28"/>
  <c r="X6675" i="28"/>
  <c r="Y6675" i="28"/>
  <c r="AA6675" i="28" s="1"/>
  <c r="AB6675" i="28" s="1"/>
  <c r="V6676" i="28"/>
  <c r="W6676" i="28"/>
  <c r="X6676" i="28"/>
  <c r="Y6676" i="28"/>
  <c r="V6677" i="28"/>
  <c r="W6677" i="28"/>
  <c r="X6677" i="28"/>
  <c r="Y6677" i="28"/>
  <c r="V6678" i="28"/>
  <c r="W6678" i="28"/>
  <c r="X6678" i="28"/>
  <c r="Y6678" i="28"/>
  <c r="AA6678" i="28" s="1"/>
  <c r="AB6678" i="28" s="1"/>
  <c r="V6679" i="28"/>
  <c r="W6679" i="28"/>
  <c r="X6679" i="28"/>
  <c r="Y6679" i="28"/>
  <c r="AA6679" i="28"/>
  <c r="AB6679" i="28" s="1"/>
  <c r="V6680" i="28"/>
  <c r="AA6680" i="28" s="1"/>
  <c r="AB6680" i="28" s="1"/>
  <c r="W6680" i="28"/>
  <c r="X6680" i="28"/>
  <c r="Y6680" i="28"/>
  <c r="V6681" i="28"/>
  <c r="W6681" i="28"/>
  <c r="X6681" i="28"/>
  <c r="Y6681" i="28"/>
  <c r="V6682" i="28"/>
  <c r="W6682" i="28"/>
  <c r="X6682" i="28"/>
  <c r="Y6682" i="28"/>
  <c r="V6683" i="28"/>
  <c r="W6683" i="28"/>
  <c r="X6683" i="28"/>
  <c r="Y6683" i="28"/>
  <c r="AA6683" i="28" s="1"/>
  <c r="AB6683" i="28" s="1"/>
  <c r="V6684" i="28"/>
  <c r="W6684" i="28"/>
  <c r="X6684" i="28"/>
  <c r="Y6684" i="28"/>
  <c r="V6685" i="28"/>
  <c r="W6685" i="28"/>
  <c r="X6685" i="28"/>
  <c r="Y6685" i="28"/>
  <c r="V6686" i="28"/>
  <c r="W6686" i="28"/>
  <c r="X6686" i="28"/>
  <c r="Y6686" i="28"/>
  <c r="AA6686" i="28" s="1"/>
  <c r="AB6686" i="28" s="1"/>
  <c r="V6687" i="28"/>
  <c r="W6687" i="28"/>
  <c r="X6687" i="28"/>
  <c r="Y6687" i="28"/>
  <c r="AA6687" i="28" s="1"/>
  <c r="AB6687" i="28" s="1"/>
  <c r="V6688" i="28"/>
  <c r="AA6688" i="28" s="1"/>
  <c r="AB6688" i="28" s="1"/>
  <c r="W6688" i="28"/>
  <c r="X6688" i="28"/>
  <c r="Y6688" i="28"/>
  <c r="V6689" i="28"/>
  <c r="AA6689" i="28" s="1"/>
  <c r="AB6689" i="28" s="1"/>
  <c r="W6689" i="28"/>
  <c r="X6689" i="28"/>
  <c r="Y6689" i="28"/>
  <c r="V6690" i="28"/>
  <c r="W6690" i="28"/>
  <c r="X6690" i="28"/>
  <c r="Y6690" i="28"/>
  <c r="V6691" i="28"/>
  <c r="W6691" i="28"/>
  <c r="X6691" i="28"/>
  <c r="Y6691" i="28"/>
  <c r="AA6691" i="28"/>
  <c r="AB6691" i="28" s="1"/>
  <c r="V6692" i="28"/>
  <c r="AA6692" i="28" s="1"/>
  <c r="AB6692" i="28" s="1"/>
  <c r="W6692" i="28"/>
  <c r="X6692" i="28"/>
  <c r="Y6692" i="28"/>
  <c r="V6693" i="28"/>
  <c r="W6693" i="28"/>
  <c r="X6693" i="28"/>
  <c r="Y6693" i="28"/>
  <c r="V6694" i="28"/>
  <c r="W6694" i="28"/>
  <c r="X6694" i="28"/>
  <c r="Y6694" i="28"/>
  <c r="V6695" i="28"/>
  <c r="W6695" i="28"/>
  <c r="X6695" i="28"/>
  <c r="Y6695" i="28"/>
  <c r="AA6695" i="28"/>
  <c r="AB6695" i="28" s="1"/>
  <c r="V6696" i="28"/>
  <c r="W6696" i="28"/>
  <c r="X6696" i="28"/>
  <c r="Y6696" i="28"/>
  <c r="V6697" i="28"/>
  <c r="W6697" i="28"/>
  <c r="X6697" i="28"/>
  <c r="Y6697" i="28"/>
  <c r="V6698" i="28"/>
  <c r="W6698" i="28"/>
  <c r="X6698" i="28"/>
  <c r="Y6698" i="28"/>
  <c r="AA6698" i="28" s="1"/>
  <c r="AB6698" i="28" s="1"/>
  <c r="V6699" i="28"/>
  <c r="W6699" i="28"/>
  <c r="X6699" i="28"/>
  <c r="Y6699" i="28"/>
  <c r="AA6699" i="28" s="1"/>
  <c r="AB6699" i="28" s="1"/>
  <c r="V6700" i="28"/>
  <c r="AA6700" i="28" s="1"/>
  <c r="AB6700" i="28" s="1"/>
  <c r="W6700" i="28"/>
  <c r="X6700" i="28"/>
  <c r="Y6700" i="28"/>
  <c r="V6701" i="28"/>
  <c r="W6701" i="28"/>
  <c r="X6701" i="28"/>
  <c r="Y6701" i="28"/>
  <c r="V6702" i="28"/>
  <c r="W6702" i="28"/>
  <c r="X6702" i="28"/>
  <c r="Y6702" i="28"/>
  <c r="V6703" i="28"/>
  <c r="W6703" i="28"/>
  <c r="X6703" i="28"/>
  <c r="Y6703" i="28"/>
  <c r="AA6703" i="28"/>
  <c r="AB6703" i="28" s="1"/>
  <c r="V6704" i="28"/>
  <c r="AA6704" i="28" s="1"/>
  <c r="AB6704" i="28" s="1"/>
  <c r="W6704" i="28"/>
  <c r="X6704" i="28"/>
  <c r="Y6704" i="28"/>
  <c r="V6705" i="28"/>
  <c r="AA6705" i="28" s="1"/>
  <c r="AB6705" i="28" s="1"/>
  <c r="W6705" i="28"/>
  <c r="X6705" i="28"/>
  <c r="Y6705" i="28"/>
  <c r="V6706" i="28"/>
  <c r="W6706" i="28"/>
  <c r="X6706" i="28"/>
  <c r="Y6706" i="28"/>
  <c r="V6707" i="28"/>
  <c r="W6707" i="28"/>
  <c r="X6707" i="28"/>
  <c r="Y6707" i="28"/>
  <c r="AA6707" i="28"/>
  <c r="AB6707" i="28" s="1"/>
  <c r="V6708" i="28"/>
  <c r="W6708" i="28"/>
  <c r="X6708" i="28"/>
  <c r="Y6708" i="28"/>
  <c r="V6709" i="28"/>
  <c r="W6709" i="28"/>
  <c r="X6709" i="28"/>
  <c r="Y6709" i="28"/>
  <c r="V6710" i="28"/>
  <c r="W6710" i="28"/>
  <c r="X6710" i="28"/>
  <c r="Y6710" i="28"/>
  <c r="V6711" i="28"/>
  <c r="W6711" i="28"/>
  <c r="X6711" i="28"/>
  <c r="Y6711" i="28"/>
  <c r="V6712" i="28"/>
  <c r="AA6712" i="28" s="1"/>
  <c r="AB6712" i="28" s="1"/>
  <c r="W6712" i="28"/>
  <c r="X6712" i="28"/>
  <c r="Y6712" i="28"/>
  <c r="V6713" i="28"/>
  <c r="W6713" i="28"/>
  <c r="X6713" i="28"/>
  <c r="Y6713" i="28"/>
  <c r="V6714" i="28"/>
  <c r="W6714" i="28"/>
  <c r="X6714" i="28"/>
  <c r="Y6714" i="28"/>
  <c r="V6715" i="28"/>
  <c r="W6715" i="28"/>
  <c r="X6715" i="28"/>
  <c r="Y6715" i="28"/>
  <c r="AA6715" i="28"/>
  <c r="AB6715" i="28" s="1"/>
  <c r="V6716" i="28"/>
  <c r="AA6716" i="28" s="1"/>
  <c r="AB6716" i="28" s="1"/>
  <c r="W6716" i="28"/>
  <c r="X6716" i="28"/>
  <c r="Y6716" i="28"/>
  <c r="V6717" i="28"/>
  <c r="AA6717" i="28" s="1"/>
  <c r="AB6717" i="28" s="1"/>
  <c r="W6717" i="28"/>
  <c r="X6717" i="28"/>
  <c r="Y6717" i="28"/>
  <c r="V6718" i="28"/>
  <c r="W6718" i="28"/>
  <c r="X6718" i="28"/>
  <c r="Y6718" i="28"/>
  <c r="V6719" i="28"/>
  <c r="W6719" i="28"/>
  <c r="X6719" i="28"/>
  <c r="Y6719" i="28"/>
  <c r="AA6719" i="28"/>
  <c r="AB6719" i="28" s="1"/>
  <c r="V6720" i="28"/>
  <c r="W6720" i="28"/>
  <c r="X6720" i="28"/>
  <c r="Y6720" i="28"/>
  <c r="V6721" i="28"/>
  <c r="W6721" i="28"/>
  <c r="X6721" i="28"/>
  <c r="Y6721" i="28"/>
  <c r="V6722" i="28"/>
  <c r="W6722" i="28"/>
  <c r="X6722" i="28"/>
  <c r="Y6722" i="28"/>
  <c r="AA6722" i="28" s="1"/>
  <c r="AB6722" i="28" s="1"/>
  <c r="V6723" i="28"/>
  <c r="W6723" i="28"/>
  <c r="X6723" i="28"/>
  <c r="Y6723" i="28"/>
  <c r="AA6723" i="28" s="1"/>
  <c r="AB6723" i="28" s="1"/>
  <c r="V6724" i="28"/>
  <c r="W6724" i="28"/>
  <c r="X6724" i="28"/>
  <c r="Y6724" i="28"/>
  <c r="V6725" i="28"/>
  <c r="W6725" i="28"/>
  <c r="X6725" i="28"/>
  <c r="Y6725" i="28"/>
  <c r="V6726" i="28"/>
  <c r="W6726" i="28"/>
  <c r="X6726" i="28"/>
  <c r="Y6726" i="28"/>
  <c r="V6727" i="28"/>
  <c r="W6727" i="28"/>
  <c r="X6727" i="28"/>
  <c r="Y6727" i="28"/>
  <c r="V6728" i="28"/>
  <c r="AA6728" i="28" s="1"/>
  <c r="AB6728" i="28" s="1"/>
  <c r="W6728" i="28"/>
  <c r="X6728" i="28"/>
  <c r="Y6728" i="28"/>
  <c r="V6729" i="28"/>
  <c r="AA6729" i="28" s="1"/>
  <c r="AB6729" i="28" s="1"/>
  <c r="W6729" i="28"/>
  <c r="X6729" i="28"/>
  <c r="Y6729" i="28"/>
  <c r="V6730" i="28"/>
  <c r="W6730" i="28"/>
  <c r="X6730" i="28"/>
  <c r="Y6730" i="28"/>
  <c r="V6731" i="28"/>
  <c r="W6731" i="28"/>
  <c r="X6731" i="28"/>
  <c r="Y6731" i="28"/>
  <c r="AA6731" i="28"/>
  <c r="AB6731" i="28" s="1"/>
  <c r="V6732" i="28"/>
  <c r="AA6732" i="28" s="1"/>
  <c r="AB6732" i="28" s="1"/>
  <c r="W6732" i="28"/>
  <c r="X6732" i="28"/>
  <c r="Y6732" i="28"/>
  <c r="V6733" i="28"/>
  <c r="W6733" i="28"/>
  <c r="X6733" i="28"/>
  <c r="Y6733" i="28"/>
  <c r="V6734" i="28"/>
  <c r="W6734" i="28"/>
  <c r="X6734" i="28"/>
  <c r="Y6734" i="28"/>
  <c r="V6735" i="28"/>
  <c r="W6735" i="28"/>
  <c r="X6735" i="28"/>
  <c r="Y6735" i="28"/>
  <c r="AA6735" i="28"/>
  <c r="AB6735" i="28" s="1"/>
  <c r="V6736" i="28"/>
  <c r="W6736" i="28"/>
  <c r="X6736" i="28"/>
  <c r="Y6736" i="28"/>
  <c r="V6737" i="28"/>
  <c r="W6737" i="28"/>
  <c r="X6737" i="28"/>
  <c r="Y6737" i="28"/>
  <c r="V6738" i="28"/>
  <c r="W6738" i="28"/>
  <c r="X6738" i="28"/>
  <c r="Y6738" i="28"/>
  <c r="V6739" i="28"/>
  <c r="W6739" i="28"/>
  <c r="X6739" i="28"/>
  <c r="Y6739" i="28"/>
  <c r="AA6739" i="28" s="1"/>
  <c r="AB6739" i="28" s="1"/>
  <c r="V6740" i="28"/>
  <c r="W6740" i="28"/>
  <c r="X6740" i="28"/>
  <c r="Y6740" i="28"/>
  <c r="V6741" i="28"/>
  <c r="W6741" i="28"/>
  <c r="X6741" i="28"/>
  <c r="Y6741" i="28"/>
  <c r="V6742" i="28"/>
  <c r="W6742" i="28"/>
  <c r="X6742" i="28"/>
  <c r="Y6742" i="28"/>
  <c r="V6743" i="28"/>
  <c r="W6743" i="28"/>
  <c r="X6743" i="28"/>
  <c r="Y6743" i="28"/>
  <c r="V6744" i="28"/>
  <c r="AA6744" i="28" s="1"/>
  <c r="AB6744" i="28" s="1"/>
  <c r="W6744" i="28"/>
  <c r="X6744" i="28"/>
  <c r="Y6744" i="28"/>
  <c r="V6745" i="28"/>
  <c r="W6745" i="28"/>
  <c r="X6745" i="28"/>
  <c r="Y6745" i="28"/>
  <c r="V6746" i="28"/>
  <c r="W6746" i="28"/>
  <c r="X6746" i="28"/>
  <c r="Y6746" i="28"/>
  <c r="V6747" i="28"/>
  <c r="W6747" i="28"/>
  <c r="X6747" i="28"/>
  <c r="Y6747" i="28"/>
  <c r="AA6747" i="28"/>
  <c r="AB6747" i="28" s="1"/>
  <c r="V6748" i="28"/>
  <c r="AA6748" i="28" s="1"/>
  <c r="AB6748" i="28" s="1"/>
  <c r="W6748" i="28"/>
  <c r="X6748" i="28"/>
  <c r="Y6748" i="28"/>
  <c r="V6749" i="28"/>
  <c r="AA6749" i="28" s="1"/>
  <c r="AB6749" i="28" s="1"/>
  <c r="W6749" i="28"/>
  <c r="X6749" i="28"/>
  <c r="Y6749" i="28"/>
  <c r="V6750" i="28"/>
  <c r="W6750" i="28"/>
  <c r="X6750" i="28"/>
  <c r="Y6750" i="28"/>
  <c r="V6751" i="28"/>
  <c r="W6751" i="28"/>
  <c r="X6751" i="28"/>
  <c r="Y6751" i="28"/>
  <c r="AA6751" i="28"/>
  <c r="AB6751" i="28" s="1"/>
  <c r="V6752" i="28"/>
  <c r="W6752" i="28"/>
  <c r="X6752" i="28"/>
  <c r="Y6752" i="28"/>
  <c r="V6753" i="28"/>
  <c r="W6753" i="28"/>
  <c r="X6753" i="28"/>
  <c r="Y6753" i="28"/>
  <c r="V6754" i="28"/>
  <c r="W6754" i="28"/>
  <c r="X6754" i="28"/>
  <c r="Y6754" i="28"/>
  <c r="AA6754" i="28" s="1"/>
  <c r="AB6754" i="28" s="1"/>
  <c r="V6755" i="28"/>
  <c r="W6755" i="28"/>
  <c r="X6755" i="28"/>
  <c r="Y6755" i="28"/>
  <c r="AA6755" i="28" s="1"/>
  <c r="AB6755" i="28" s="1"/>
  <c r="V6756" i="28"/>
  <c r="W6756" i="28"/>
  <c r="X6756" i="28"/>
  <c r="Y6756" i="28"/>
  <c r="V6757" i="28"/>
  <c r="W6757" i="28"/>
  <c r="X6757" i="28"/>
  <c r="Y6757" i="28"/>
  <c r="V6758" i="28"/>
  <c r="W6758" i="28"/>
  <c r="X6758" i="28"/>
  <c r="Y6758" i="28"/>
  <c r="V6759" i="28"/>
  <c r="W6759" i="28"/>
  <c r="X6759" i="28"/>
  <c r="Y6759" i="28"/>
  <c r="V6760" i="28"/>
  <c r="AA6760" i="28" s="1"/>
  <c r="AB6760" i="28" s="1"/>
  <c r="W6760" i="28"/>
  <c r="X6760" i="28"/>
  <c r="Y6760" i="28"/>
  <c r="V6761" i="28"/>
  <c r="AA6761" i="28" s="1"/>
  <c r="AB6761" i="28" s="1"/>
  <c r="W6761" i="28"/>
  <c r="X6761" i="28"/>
  <c r="Y6761" i="28"/>
  <c r="V6762" i="28"/>
  <c r="W6762" i="28"/>
  <c r="X6762" i="28"/>
  <c r="Y6762" i="28"/>
  <c r="V6763" i="28"/>
  <c r="W6763" i="28"/>
  <c r="X6763" i="28"/>
  <c r="Y6763" i="28"/>
  <c r="AA6763" i="28"/>
  <c r="AB6763" i="28"/>
  <c r="V6764" i="28"/>
  <c r="W6764" i="28"/>
  <c r="X6764" i="28"/>
  <c r="Y6764" i="28"/>
  <c r="V6765" i="28"/>
  <c r="W6765" i="28"/>
  <c r="X6765" i="28"/>
  <c r="Y6765" i="28"/>
  <c r="V6766" i="28"/>
  <c r="W6766" i="28"/>
  <c r="X6766" i="28"/>
  <c r="Y6766" i="28"/>
  <c r="V6767" i="28"/>
  <c r="W6767" i="28"/>
  <c r="X6767" i="28"/>
  <c r="Y6767" i="28"/>
  <c r="AA6767" i="28" s="1"/>
  <c r="AB6767" i="28" s="1"/>
  <c r="V6768" i="28"/>
  <c r="AA6768" i="28" s="1"/>
  <c r="AB6768" i="28" s="1"/>
  <c r="W6768" i="28"/>
  <c r="X6768" i="28"/>
  <c r="Y6768" i="28"/>
  <c r="V6769" i="28"/>
  <c r="AA6769" i="28" s="1"/>
  <c r="AB6769" i="28" s="1"/>
  <c r="W6769" i="28"/>
  <c r="X6769" i="28"/>
  <c r="Y6769" i="28"/>
  <c r="V6770" i="28"/>
  <c r="W6770" i="28"/>
  <c r="X6770" i="28"/>
  <c r="Y6770" i="28"/>
  <c r="V6771" i="28"/>
  <c r="W6771" i="28"/>
  <c r="X6771" i="28"/>
  <c r="Y6771" i="28"/>
  <c r="AA6771" i="28"/>
  <c r="AB6771" i="28" s="1"/>
  <c r="V6772" i="28"/>
  <c r="AA6772" i="28" s="1"/>
  <c r="AB6772" i="28" s="1"/>
  <c r="W6772" i="28"/>
  <c r="X6772" i="28"/>
  <c r="Y6772" i="28"/>
  <c r="V6773" i="28"/>
  <c r="AA6773" i="28" s="1"/>
  <c r="AB6773" i="28" s="1"/>
  <c r="W6773" i="28"/>
  <c r="X6773" i="28"/>
  <c r="Y6773" i="28"/>
  <c r="V6774" i="28"/>
  <c r="W6774" i="28"/>
  <c r="X6774" i="28"/>
  <c r="Y6774" i="28"/>
  <c r="V6775" i="28"/>
  <c r="W6775" i="28"/>
  <c r="X6775" i="28"/>
  <c r="Y6775" i="28"/>
  <c r="AA6775" i="28"/>
  <c r="AB6775" i="28" s="1"/>
  <c r="V6776" i="28"/>
  <c r="W6776" i="28"/>
  <c r="X6776" i="28"/>
  <c r="Y6776" i="28"/>
  <c r="V6777" i="28"/>
  <c r="W6777" i="28"/>
  <c r="X6777" i="28"/>
  <c r="Y6777" i="28"/>
  <c r="V6778" i="28"/>
  <c r="W6778" i="28"/>
  <c r="X6778" i="28"/>
  <c r="Y6778" i="28"/>
  <c r="V6779" i="28"/>
  <c r="W6779" i="28"/>
  <c r="X6779" i="28"/>
  <c r="Y6779" i="28"/>
  <c r="AA6779" i="28" s="1"/>
  <c r="AB6779" i="28" s="1"/>
  <c r="V6780" i="28"/>
  <c r="W6780" i="28"/>
  <c r="X6780" i="28"/>
  <c r="Y6780" i="28"/>
  <c r="V6781" i="28"/>
  <c r="W6781" i="28"/>
  <c r="X6781" i="28"/>
  <c r="Y6781" i="28"/>
  <c r="V6782" i="28"/>
  <c r="W6782" i="28"/>
  <c r="X6782" i="28"/>
  <c r="Y6782" i="28"/>
  <c r="V6783" i="28"/>
  <c r="W6783" i="28"/>
  <c r="X6783" i="28"/>
  <c r="Y6783" i="28"/>
  <c r="V6784" i="28"/>
  <c r="AA6784" i="28" s="1"/>
  <c r="AB6784" i="28" s="1"/>
  <c r="W6784" i="28"/>
  <c r="X6784" i="28"/>
  <c r="Y6784" i="28"/>
  <c r="V6785" i="28"/>
  <c r="AA6785" i="28" s="1"/>
  <c r="AB6785" i="28" s="1"/>
  <c r="W6785" i="28"/>
  <c r="X6785" i="28"/>
  <c r="Y6785" i="28"/>
  <c r="V6786" i="28"/>
  <c r="W6786" i="28"/>
  <c r="X6786" i="28"/>
  <c r="Y6786" i="28"/>
  <c r="V6787" i="28"/>
  <c r="W6787" i="28"/>
  <c r="X6787" i="28"/>
  <c r="Y6787" i="28"/>
  <c r="AA6787" i="28"/>
  <c r="AB6787" i="28" s="1"/>
  <c r="V6788" i="28"/>
  <c r="AA6788" i="28" s="1"/>
  <c r="AB6788" i="28" s="1"/>
  <c r="W6788" i="28"/>
  <c r="X6788" i="28"/>
  <c r="Y6788" i="28"/>
  <c r="V6789" i="28"/>
  <c r="W6789" i="28"/>
  <c r="X6789" i="28"/>
  <c r="Y6789" i="28"/>
  <c r="V6790" i="28"/>
  <c r="W6790" i="28"/>
  <c r="X6790" i="28"/>
  <c r="Y6790" i="28"/>
  <c r="V6791" i="28"/>
  <c r="W6791" i="28"/>
  <c r="X6791" i="28"/>
  <c r="Y6791" i="28"/>
  <c r="AA6791" i="28"/>
  <c r="AB6791" i="28" s="1"/>
  <c r="V6792" i="28"/>
  <c r="W6792" i="28"/>
  <c r="X6792" i="28"/>
  <c r="Y6792" i="28"/>
  <c r="V6793" i="28"/>
  <c r="W6793" i="28"/>
  <c r="X6793" i="28"/>
  <c r="Y6793" i="28"/>
  <c r="V6794" i="28"/>
  <c r="W6794" i="28"/>
  <c r="X6794" i="28"/>
  <c r="Y6794" i="28"/>
  <c r="V6795" i="28"/>
  <c r="W6795" i="28"/>
  <c r="X6795" i="28"/>
  <c r="Y6795" i="28"/>
  <c r="AA6795" i="28" s="1"/>
  <c r="AB6795" i="28" s="1"/>
  <c r="V6796" i="28"/>
  <c r="AA6796" i="28" s="1"/>
  <c r="AB6796" i="28" s="1"/>
  <c r="W6796" i="28"/>
  <c r="X6796" i="28"/>
  <c r="Y6796" i="28"/>
  <c r="V6797" i="28"/>
  <c r="W6797" i="28"/>
  <c r="X6797" i="28"/>
  <c r="Y6797" i="28"/>
  <c r="V6798" i="28"/>
  <c r="W6798" i="28"/>
  <c r="X6798" i="28"/>
  <c r="Y6798" i="28"/>
  <c r="V6799" i="28"/>
  <c r="W6799" i="28"/>
  <c r="X6799" i="28"/>
  <c r="Y6799" i="28"/>
  <c r="AA6799" i="28"/>
  <c r="AB6799" i="28" s="1"/>
  <c r="V6800" i="28"/>
  <c r="AA6800" i="28" s="1"/>
  <c r="AB6800" i="28" s="1"/>
  <c r="W6800" i="28"/>
  <c r="X6800" i="28"/>
  <c r="Y6800" i="28"/>
  <c r="V6801" i="28"/>
  <c r="AA6801" i="28" s="1"/>
  <c r="AB6801" i="28" s="1"/>
  <c r="W6801" i="28"/>
  <c r="X6801" i="28"/>
  <c r="Y6801" i="28"/>
  <c r="V6802" i="28"/>
  <c r="W6802" i="28"/>
  <c r="X6802" i="28"/>
  <c r="Y6802" i="28"/>
  <c r="V6803" i="28"/>
  <c r="W6803" i="28"/>
  <c r="X6803" i="28"/>
  <c r="Y6803" i="28"/>
  <c r="AA6803" i="28"/>
  <c r="AB6803" i="28" s="1"/>
  <c r="V6804" i="28"/>
  <c r="W6804" i="28"/>
  <c r="X6804" i="28"/>
  <c r="Y6804" i="28"/>
  <c r="V6805" i="28"/>
  <c r="W6805" i="28"/>
  <c r="X6805" i="28"/>
  <c r="Y6805" i="28"/>
  <c r="V6806" i="28"/>
  <c r="W6806" i="28"/>
  <c r="X6806" i="28"/>
  <c r="Y6806" i="28"/>
  <c r="V6807" i="28"/>
  <c r="W6807" i="28"/>
  <c r="X6807" i="28"/>
  <c r="Y6807" i="28"/>
  <c r="AA6807" i="28" s="1"/>
  <c r="AB6807" i="28" s="1"/>
  <c r="V6808" i="28"/>
  <c r="W6808" i="28"/>
  <c r="X6808" i="28"/>
  <c r="Y6808" i="28"/>
  <c r="V6809" i="28"/>
  <c r="W6809" i="28"/>
  <c r="X6809" i="28"/>
  <c r="Y6809" i="28"/>
  <c r="V6810" i="28"/>
  <c r="W6810" i="28"/>
  <c r="X6810" i="28"/>
  <c r="Y6810" i="28"/>
  <c r="V6811" i="28"/>
  <c r="W6811" i="28"/>
  <c r="X6811" i="28"/>
  <c r="Y6811" i="28"/>
  <c r="V6812" i="28"/>
  <c r="AA6812" i="28" s="1"/>
  <c r="AB6812" i="28" s="1"/>
  <c r="W6812" i="28"/>
  <c r="X6812" i="28"/>
  <c r="Y6812" i="28"/>
  <c r="V6813" i="28"/>
  <c r="AA6813" i="28" s="1"/>
  <c r="AB6813" i="28" s="1"/>
  <c r="W6813" i="28"/>
  <c r="X6813" i="28"/>
  <c r="Y6813" i="28"/>
  <c r="V6814" i="28"/>
  <c r="W6814" i="28"/>
  <c r="X6814" i="28"/>
  <c r="Y6814" i="28"/>
  <c r="V6815" i="28"/>
  <c r="W6815" i="28"/>
  <c r="X6815" i="28"/>
  <c r="Y6815" i="28"/>
  <c r="AA6815" i="28"/>
  <c r="AB6815" i="28" s="1"/>
  <c r="V6816" i="28"/>
  <c r="AA6816" i="28" s="1"/>
  <c r="AB6816" i="28" s="1"/>
  <c r="W6816" i="28"/>
  <c r="X6816" i="28"/>
  <c r="Y6816" i="28"/>
  <c r="V6817" i="28"/>
  <c r="AA6817" i="28" s="1"/>
  <c r="AB6817" i="28" s="1"/>
  <c r="W6817" i="28"/>
  <c r="X6817" i="28"/>
  <c r="Y6817" i="28"/>
  <c r="V6818" i="28"/>
  <c r="W6818" i="28"/>
  <c r="X6818" i="28"/>
  <c r="Y6818" i="28"/>
  <c r="V6819" i="28"/>
  <c r="W6819" i="28"/>
  <c r="X6819" i="28"/>
  <c r="Y6819" i="28"/>
  <c r="AA6819" i="28"/>
  <c r="AB6819" i="28" s="1"/>
  <c r="V6820" i="28"/>
  <c r="W6820" i="28"/>
  <c r="X6820" i="28"/>
  <c r="Y6820" i="28"/>
  <c r="V6821" i="28"/>
  <c r="W6821" i="28"/>
  <c r="X6821" i="28"/>
  <c r="Y6821" i="28"/>
  <c r="V6822" i="28"/>
  <c r="W6822" i="28"/>
  <c r="X6822" i="28"/>
  <c r="Y6822" i="28"/>
  <c r="AA6822" i="28" s="1"/>
  <c r="AB6822" i="28" s="1"/>
  <c r="V6823" i="28"/>
  <c r="W6823" i="28"/>
  <c r="X6823" i="28"/>
  <c r="Y6823" i="28"/>
  <c r="AA6823" i="28" s="1"/>
  <c r="AB6823" i="28" s="1"/>
  <c r="V6824" i="28"/>
  <c r="W6824" i="28"/>
  <c r="X6824" i="28"/>
  <c r="Y6824" i="28"/>
  <c r="V6825" i="28"/>
  <c r="W6825" i="28"/>
  <c r="X6825" i="28"/>
  <c r="Y6825" i="28"/>
  <c r="V6826" i="28"/>
  <c r="W6826" i="28"/>
  <c r="X6826" i="28"/>
  <c r="Y6826" i="28"/>
  <c r="AA6826" i="28" s="1"/>
  <c r="AB6826" i="28" s="1"/>
  <c r="V6827" i="28"/>
  <c r="W6827" i="28"/>
  <c r="X6827" i="28"/>
  <c r="Y6827" i="28"/>
  <c r="AA6827" i="28" s="1"/>
  <c r="AB6827" i="28" s="1"/>
  <c r="V6828" i="28"/>
  <c r="AA6828" i="28" s="1"/>
  <c r="AB6828" i="28" s="1"/>
  <c r="W6828" i="28"/>
  <c r="X6828" i="28"/>
  <c r="Y6828" i="28"/>
  <c r="V6829" i="28"/>
  <c r="W6829" i="28"/>
  <c r="X6829" i="28"/>
  <c r="Y6829" i="28"/>
  <c r="V6830" i="28"/>
  <c r="W6830" i="28"/>
  <c r="X6830" i="28"/>
  <c r="Y6830" i="28"/>
  <c r="V6831" i="28"/>
  <c r="W6831" i="28"/>
  <c r="X6831" i="28"/>
  <c r="Y6831" i="28"/>
  <c r="AA6831" i="28"/>
  <c r="AB6831" i="28" s="1"/>
  <c r="V6832" i="28"/>
  <c r="W6832" i="28"/>
  <c r="X6832" i="28"/>
  <c r="Y6832" i="28"/>
  <c r="V6833" i="28"/>
  <c r="W6833" i="28"/>
  <c r="X6833" i="28"/>
  <c r="Y6833" i="28"/>
  <c r="V6834" i="28"/>
  <c r="W6834" i="28"/>
  <c r="X6834" i="28"/>
  <c r="Y6834" i="28"/>
  <c r="AA6834" i="28" s="1"/>
  <c r="AB6834" i="28" s="1"/>
  <c r="V6835" i="28"/>
  <c r="W6835" i="28"/>
  <c r="X6835" i="28"/>
  <c r="Y6835" i="28"/>
  <c r="AA6835" i="28" s="1"/>
  <c r="AB6835" i="28" s="1"/>
  <c r="V6836" i="28"/>
  <c r="AA6836" i="28" s="1"/>
  <c r="AB6836" i="28" s="1"/>
  <c r="W6836" i="28"/>
  <c r="X6836" i="28"/>
  <c r="Y6836" i="28"/>
  <c r="V6837" i="28"/>
  <c r="AA6837" i="28" s="1"/>
  <c r="AB6837" i="28" s="1"/>
  <c r="W6837" i="28"/>
  <c r="X6837" i="28"/>
  <c r="Y6837" i="28"/>
  <c r="V6838" i="28"/>
  <c r="W6838" i="28"/>
  <c r="X6838" i="28"/>
  <c r="Y6838" i="28"/>
  <c r="V6839" i="28"/>
  <c r="W6839" i="28"/>
  <c r="X6839" i="28"/>
  <c r="Y6839" i="28"/>
  <c r="AA6839" i="28" s="1"/>
  <c r="AB6839" i="28" s="1"/>
  <c r="V6840" i="28"/>
  <c r="W6840" i="28"/>
  <c r="X6840" i="28"/>
  <c r="Y6840" i="28"/>
  <c r="V6841" i="28"/>
  <c r="W6841" i="28"/>
  <c r="X6841" i="28"/>
  <c r="Y6841" i="28"/>
  <c r="V6842" i="28"/>
  <c r="W6842" i="28"/>
  <c r="X6842" i="28"/>
  <c r="Y6842" i="28"/>
  <c r="AA6842" i="28" s="1"/>
  <c r="AB6842" i="28" s="1"/>
  <c r="V6843" i="28"/>
  <c r="W6843" i="28"/>
  <c r="X6843" i="28"/>
  <c r="Y6843" i="28"/>
  <c r="AA6843" i="28"/>
  <c r="AB6843" i="28" s="1"/>
  <c r="V6844" i="28"/>
  <c r="AA6844" i="28" s="1"/>
  <c r="AB6844" i="28" s="1"/>
  <c r="W6844" i="28"/>
  <c r="X6844" i="28"/>
  <c r="Y6844" i="28"/>
  <c r="V6845" i="28"/>
  <c r="AA6845" i="28" s="1"/>
  <c r="AB6845" i="28" s="1"/>
  <c r="W6845" i="28"/>
  <c r="X6845" i="28"/>
  <c r="Y6845" i="28"/>
  <c r="V6846" i="28"/>
  <c r="W6846" i="28"/>
  <c r="X6846" i="28"/>
  <c r="Y6846" i="28"/>
  <c r="V6847" i="28"/>
  <c r="W6847" i="28"/>
  <c r="X6847" i="28"/>
  <c r="Y6847" i="28"/>
  <c r="AA6847" i="28"/>
  <c r="AB6847" i="28" s="1"/>
  <c r="V6848" i="28"/>
  <c r="W6848" i="28"/>
  <c r="X6848" i="28"/>
  <c r="Y6848" i="28"/>
  <c r="V6849" i="28"/>
  <c r="W6849" i="28"/>
  <c r="X6849" i="28"/>
  <c r="Y6849" i="28"/>
  <c r="V6850" i="28"/>
  <c r="W6850" i="28"/>
  <c r="X6850" i="28"/>
  <c r="Y6850" i="28"/>
  <c r="AA6850" i="28" s="1"/>
  <c r="AB6850" i="28" s="1"/>
  <c r="V6851" i="28"/>
  <c r="W6851" i="28"/>
  <c r="X6851" i="28"/>
  <c r="Y6851" i="28"/>
  <c r="AA6851" i="28" s="1"/>
  <c r="AB6851" i="28" s="1"/>
  <c r="V6852" i="28"/>
  <c r="W6852" i="28"/>
  <c r="X6852" i="28"/>
  <c r="Y6852" i="28"/>
  <c r="V6853" i="28"/>
  <c r="W6853" i="28"/>
  <c r="X6853" i="28"/>
  <c r="Y6853" i="28"/>
  <c r="V6854" i="28"/>
  <c r="W6854" i="28"/>
  <c r="X6854" i="28"/>
  <c r="Y6854" i="28"/>
  <c r="AA6854" i="28" s="1"/>
  <c r="AB6854" i="28" s="1"/>
  <c r="V6855" i="28"/>
  <c r="W6855" i="28"/>
  <c r="X6855" i="28"/>
  <c r="Y6855" i="28"/>
  <c r="AA6855" i="28" s="1"/>
  <c r="AB6855" i="28" s="1"/>
  <c r="V6856" i="28"/>
  <c r="AA6856" i="28" s="1"/>
  <c r="AB6856" i="28" s="1"/>
  <c r="W6856" i="28"/>
  <c r="X6856" i="28"/>
  <c r="Y6856" i="28"/>
  <c r="V6857" i="28"/>
  <c r="AA6857" i="28" s="1"/>
  <c r="AB6857" i="28" s="1"/>
  <c r="W6857" i="28"/>
  <c r="X6857" i="28"/>
  <c r="Y6857" i="28"/>
  <c r="V6858" i="28"/>
  <c r="W6858" i="28"/>
  <c r="X6858" i="28"/>
  <c r="Y6858" i="28"/>
  <c r="V6859" i="28"/>
  <c r="W6859" i="28"/>
  <c r="X6859" i="28"/>
  <c r="Y6859" i="28"/>
  <c r="AA6859" i="28"/>
  <c r="AB6859" i="28" s="1"/>
  <c r="V6860" i="28"/>
  <c r="AA6860" i="28" s="1"/>
  <c r="AB6860" i="28" s="1"/>
  <c r="W6860" i="28"/>
  <c r="X6860" i="28"/>
  <c r="Y6860" i="28"/>
  <c r="V6861" i="28"/>
  <c r="W6861" i="28"/>
  <c r="X6861" i="28"/>
  <c r="Y6861" i="28"/>
  <c r="V6862" i="28"/>
  <c r="W6862" i="28"/>
  <c r="X6862" i="28"/>
  <c r="Y6862" i="28"/>
  <c r="V6863" i="28"/>
  <c r="W6863" i="28"/>
  <c r="X6863" i="28"/>
  <c r="Y6863" i="28"/>
  <c r="AA6863" i="28"/>
  <c r="AB6863" i="28" s="1"/>
  <c r="V6864" i="28"/>
  <c r="W6864" i="28"/>
  <c r="X6864" i="28"/>
  <c r="Y6864" i="28"/>
  <c r="V6865" i="28"/>
  <c r="W6865" i="28"/>
  <c r="X6865" i="28"/>
  <c r="Y6865" i="28"/>
  <c r="V6866" i="28"/>
  <c r="W6866" i="28"/>
  <c r="X6866" i="28"/>
  <c r="Y6866" i="28"/>
  <c r="AA6866" i="28" s="1"/>
  <c r="AB6866" i="28" s="1"/>
  <c r="V6867" i="28"/>
  <c r="W6867" i="28"/>
  <c r="X6867" i="28"/>
  <c r="Y6867" i="28"/>
  <c r="AA6867" i="28" s="1"/>
  <c r="AB6867" i="28" s="1"/>
  <c r="V6868" i="28"/>
  <c r="AA6868" i="28" s="1"/>
  <c r="AB6868" i="28" s="1"/>
  <c r="W6868" i="28"/>
  <c r="X6868" i="28"/>
  <c r="Y6868" i="28"/>
  <c r="V6869" i="28"/>
  <c r="W6869" i="28"/>
  <c r="X6869" i="28"/>
  <c r="Y6869" i="28"/>
  <c r="V6870" i="28"/>
  <c r="W6870" i="28"/>
  <c r="X6870" i="28"/>
  <c r="Y6870" i="28"/>
  <c r="V6871" i="28"/>
  <c r="W6871" i="28"/>
  <c r="X6871" i="28"/>
  <c r="Y6871" i="28"/>
  <c r="AA6871" i="28"/>
  <c r="AB6871" i="28" s="1"/>
  <c r="V6872" i="28"/>
  <c r="W6872" i="28"/>
  <c r="X6872" i="28"/>
  <c r="Y6872" i="28"/>
  <c r="V6873" i="28"/>
  <c r="W6873" i="28"/>
  <c r="X6873" i="28"/>
  <c r="Y6873" i="28"/>
  <c r="V6874" i="28"/>
  <c r="W6874" i="28"/>
  <c r="X6874" i="28"/>
  <c r="Y6874" i="28"/>
  <c r="V6875" i="28"/>
  <c r="W6875" i="28"/>
  <c r="X6875" i="28"/>
  <c r="Y6875" i="28"/>
  <c r="AA6875" i="28" s="1"/>
  <c r="AB6875" i="28" s="1"/>
  <c r="V6876" i="28"/>
  <c r="W6876" i="28"/>
  <c r="X6876" i="28"/>
  <c r="Y6876" i="28"/>
  <c r="V6877" i="28"/>
  <c r="W6877" i="28"/>
  <c r="X6877" i="28"/>
  <c r="Y6877" i="28"/>
  <c r="V6878" i="28"/>
  <c r="W6878" i="28"/>
  <c r="X6878" i="28"/>
  <c r="Y6878" i="28"/>
  <c r="V6879" i="28"/>
  <c r="W6879" i="28"/>
  <c r="X6879" i="28"/>
  <c r="Y6879" i="28"/>
  <c r="AA6879" i="28" s="1"/>
  <c r="AB6879" i="28" s="1"/>
  <c r="V6880" i="28"/>
  <c r="W6880" i="28"/>
  <c r="X6880" i="28"/>
  <c r="Y6880" i="28"/>
  <c r="V6881" i="28"/>
  <c r="AA6881" i="28" s="1"/>
  <c r="AB6881" i="28" s="1"/>
  <c r="W6881" i="28"/>
  <c r="X6881" i="28"/>
  <c r="Y6881" i="28"/>
  <c r="V6882" i="28"/>
  <c r="W6882" i="28"/>
  <c r="X6882" i="28"/>
  <c r="Y6882" i="28"/>
  <c r="V6883" i="28"/>
  <c r="W6883" i="28"/>
  <c r="X6883" i="28"/>
  <c r="Y6883" i="28"/>
  <c r="AA6883" i="28"/>
  <c r="AB6883" i="28"/>
  <c r="V6884" i="28"/>
  <c r="W6884" i="28"/>
  <c r="X6884" i="28"/>
  <c r="Y6884" i="28"/>
  <c r="V6885" i="28"/>
  <c r="W6885" i="28"/>
  <c r="X6885" i="28"/>
  <c r="Y6885" i="28"/>
  <c r="V6886" i="28"/>
  <c r="W6886" i="28"/>
  <c r="X6886" i="28"/>
  <c r="Y6886" i="28"/>
  <c r="V6887" i="28"/>
  <c r="W6887" i="28"/>
  <c r="X6887" i="28"/>
  <c r="Y6887" i="28"/>
  <c r="AA6887" i="28" s="1"/>
  <c r="AB6887" i="28" s="1"/>
  <c r="V6888" i="28"/>
  <c r="W6888" i="28"/>
  <c r="X6888" i="28"/>
  <c r="Y6888" i="28"/>
  <c r="V6889" i="28"/>
  <c r="W6889" i="28"/>
  <c r="X6889" i="28"/>
  <c r="Y6889" i="28"/>
  <c r="V6890" i="28"/>
  <c r="W6890" i="28"/>
  <c r="X6890" i="28"/>
  <c r="Y6890" i="28"/>
  <c r="V6891" i="28"/>
  <c r="W6891" i="28"/>
  <c r="X6891" i="28"/>
  <c r="Y6891" i="28"/>
  <c r="AA6891" i="28" s="1"/>
  <c r="AB6891" i="28" s="1"/>
  <c r="V6892" i="28"/>
  <c r="AA6892" i="28" s="1"/>
  <c r="AB6892" i="28" s="1"/>
  <c r="W6892" i="28"/>
  <c r="X6892" i="28"/>
  <c r="Y6892" i="28"/>
  <c r="V6893" i="28"/>
  <c r="W6893" i="28"/>
  <c r="X6893" i="28"/>
  <c r="Y6893" i="28"/>
  <c r="V6894" i="28"/>
  <c r="W6894" i="28"/>
  <c r="X6894" i="28"/>
  <c r="Y6894" i="28"/>
  <c r="V6895" i="28"/>
  <c r="W6895" i="28"/>
  <c r="X6895" i="28"/>
  <c r="Y6895" i="28"/>
  <c r="AA6895" i="28"/>
  <c r="AB6895" i="28" s="1"/>
  <c r="V6896" i="28"/>
  <c r="W6896" i="28"/>
  <c r="X6896" i="28"/>
  <c r="Y6896" i="28"/>
  <c r="V6897" i="28"/>
  <c r="W6897" i="28"/>
  <c r="X6897" i="28"/>
  <c r="Y6897" i="28"/>
  <c r="V6898" i="28"/>
  <c r="W6898" i="28"/>
  <c r="X6898" i="28"/>
  <c r="Y6898" i="28"/>
  <c r="V6899" i="28"/>
  <c r="W6899" i="28"/>
  <c r="X6899" i="28"/>
  <c r="Y6899" i="28"/>
  <c r="AA6899" i="28" s="1"/>
  <c r="AB6899" i="28" s="1"/>
  <c r="V6900" i="28"/>
  <c r="AA6900" i="28" s="1"/>
  <c r="AB6900" i="28" s="1"/>
  <c r="W6900" i="28"/>
  <c r="X6900" i="28"/>
  <c r="Y6900" i="28"/>
  <c r="V6901" i="28"/>
  <c r="W6901" i="28"/>
  <c r="X6901" i="28"/>
  <c r="Y6901" i="28"/>
  <c r="V6902" i="28"/>
  <c r="W6902" i="28"/>
  <c r="X6902" i="28"/>
  <c r="Y6902" i="28"/>
  <c r="V6903" i="28"/>
  <c r="W6903" i="28"/>
  <c r="X6903" i="28"/>
  <c r="Y6903" i="28"/>
  <c r="AA6903" i="28"/>
  <c r="AB6903" i="28" s="1"/>
  <c r="V6904" i="28"/>
  <c r="W6904" i="28"/>
  <c r="X6904" i="28"/>
  <c r="Y6904" i="28"/>
  <c r="V6905" i="28"/>
  <c r="AA6905" i="28" s="1"/>
  <c r="AB6905" i="28" s="1"/>
  <c r="W6905" i="28"/>
  <c r="X6905" i="28"/>
  <c r="Y6905" i="28"/>
  <c r="V6906" i="28"/>
  <c r="W6906" i="28"/>
  <c r="X6906" i="28"/>
  <c r="Y6906" i="28"/>
  <c r="V6907" i="28"/>
  <c r="W6907" i="28"/>
  <c r="X6907" i="28"/>
  <c r="Y6907" i="28"/>
  <c r="AA6907" i="28"/>
  <c r="AB6907" i="28" s="1"/>
  <c r="V6908" i="28"/>
  <c r="W6908" i="28"/>
  <c r="X6908" i="28"/>
  <c r="Y6908" i="28"/>
  <c r="V6909" i="28"/>
  <c r="W6909" i="28"/>
  <c r="X6909" i="28"/>
  <c r="Y6909" i="28"/>
  <c r="V6910" i="28"/>
  <c r="W6910" i="28"/>
  <c r="X6910" i="28"/>
  <c r="Y6910" i="28"/>
  <c r="AA6910" i="28" s="1"/>
  <c r="AB6910" i="28" s="1"/>
  <c r="V6911" i="28"/>
  <c r="W6911" i="28"/>
  <c r="X6911" i="28"/>
  <c r="Y6911" i="28"/>
  <c r="AA6911" i="28" s="1"/>
  <c r="AB6911" i="28" s="1"/>
  <c r="V6912" i="28"/>
  <c r="W6912" i="28"/>
  <c r="X6912" i="28"/>
  <c r="Y6912" i="28"/>
  <c r="V6913" i="28"/>
  <c r="W6913" i="28"/>
  <c r="X6913" i="28"/>
  <c r="Y6913" i="28"/>
  <c r="V6914" i="28"/>
  <c r="W6914" i="28"/>
  <c r="X6914" i="28"/>
  <c r="Y6914" i="28"/>
  <c r="V6915" i="28"/>
  <c r="W6915" i="28"/>
  <c r="X6915" i="28"/>
  <c r="Y6915" i="28"/>
  <c r="V6916" i="28"/>
  <c r="AA6916" i="28" s="1"/>
  <c r="AB6916" i="28" s="1"/>
  <c r="W6916" i="28"/>
  <c r="X6916" i="28"/>
  <c r="Y6916" i="28"/>
  <c r="V6917" i="28"/>
  <c r="W6917" i="28"/>
  <c r="X6917" i="28"/>
  <c r="Y6917" i="28"/>
  <c r="V6918" i="28"/>
  <c r="W6918" i="28"/>
  <c r="X6918" i="28"/>
  <c r="Y6918" i="28"/>
  <c r="AA6918" i="28"/>
  <c r="AB6918" i="28" s="1"/>
  <c r="V6919" i="28"/>
  <c r="W6919" i="28"/>
  <c r="X6919" i="28"/>
  <c r="Y6919" i="28"/>
  <c r="AA6919" i="28"/>
  <c r="AB6919" i="28" s="1"/>
  <c r="V6920" i="28"/>
  <c r="W6920" i="28"/>
  <c r="X6920" i="28"/>
  <c r="Y6920" i="28"/>
  <c r="V6921" i="28"/>
  <c r="W6921" i="28"/>
  <c r="X6921" i="28"/>
  <c r="Y6921" i="28"/>
  <c r="V6922" i="28"/>
  <c r="W6922" i="28"/>
  <c r="X6922" i="28"/>
  <c r="Y6922" i="28"/>
  <c r="V6923" i="28"/>
  <c r="W6923" i="28"/>
  <c r="X6923" i="28"/>
  <c r="Y6923" i="28"/>
  <c r="V6924" i="28"/>
  <c r="W6924" i="28"/>
  <c r="X6924" i="28"/>
  <c r="Y6924" i="28"/>
  <c r="V6925" i="28"/>
  <c r="AA6925" i="28" s="1"/>
  <c r="AB6925" i="28" s="1"/>
  <c r="W6925" i="28"/>
  <c r="X6925" i="28"/>
  <c r="Y6925" i="28"/>
  <c r="V6926" i="28"/>
  <c r="W6926" i="28"/>
  <c r="X6926" i="28"/>
  <c r="Y6926" i="28"/>
  <c r="V6927" i="28"/>
  <c r="W6927" i="28"/>
  <c r="X6927" i="28"/>
  <c r="Y6927" i="28"/>
  <c r="V6928" i="28"/>
  <c r="AA6928" i="28" s="1"/>
  <c r="AB6928" i="28" s="1"/>
  <c r="W6928" i="28"/>
  <c r="X6928" i="28"/>
  <c r="Y6928" i="28"/>
  <c r="V6929" i="28"/>
  <c r="AA6929" i="28" s="1"/>
  <c r="AB6929" i="28" s="1"/>
  <c r="W6929" i="28"/>
  <c r="X6929" i="28"/>
  <c r="Y6929" i="28"/>
  <c r="V6930" i="28"/>
  <c r="W6930" i="28"/>
  <c r="X6930" i="28"/>
  <c r="Y6930" i="28"/>
  <c r="V6931" i="28"/>
  <c r="W6931" i="28"/>
  <c r="X6931" i="28"/>
  <c r="Y6931" i="28"/>
  <c r="V6932" i="28"/>
  <c r="AA6932" i="28" s="1"/>
  <c r="AB6932" i="28" s="1"/>
  <c r="W6932" i="28"/>
  <c r="X6932" i="28"/>
  <c r="Y6932" i="28"/>
  <c r="V6933" i="28"/>
  <c r="W6933" i="28"/>
  <c r="X6933" i="28"/>
  <c r="Y6933" i="28"/>
  <c r="V6934" i="28"/>
  <c r="W6934" i="28"/>
  <c r="X6934" i="28"/>
  <c r="Y6934" i="28"/>
  <c r="V6935" i="28"/>
  <c r="W6935" i="28"/>
  <c r="X6935" i="28"/>
  <c r="Y6935" i="28"/>
  <c r="V6936" i="28"/>
  <c r="W6936" i="28"/>
  <c r="X6936" i="28"/>
  <c r="Y6936" i="28"/>
  <c r="V6937" i="28"/>
  <c r="AA6937" i="28" s="1"/>
  <c r="W6937" i="28"/>
  <c r="X6937" i="28"/>
  <c r="Y6937" i="28"/>
  <c r="AB6937" i="28"/>
  <c r="V6938" i="28"/>
  <c r="W6938" i="28"/>
  <c r="X6938" i="28"/>
  <c r="Y6938" i="28"/>
  <c r="AA6938" i="28" s="1"/>
  <c r="AB6938" i="28" s="1"/>
  <c r="V6939" i="28"/>
  <c r="W6939" i="28"/>
  <c r="X6939" i="28"/>
  <c r="Y6939" i="28"/>
  <c r="AA6939" i="28" s="1"/>
  <c r="AB6939" i="28" s="1"/>
  <c r="V6940" i="28"/>
  <c r="W6940" i="28"/>
  <c r="X6940" i="28"/>
  <c r="Y6940" i="28"/>
  <c r="V6941" i="28"/>
  <c r="W6941" i="28"/>
  <c r="X6941" i="28"/>
  <c r="Y6941" i="28"/>
  <c r="V6942" i="28"/>
  <c r="W6942" i="28"/>
  <c r="X6942" i="28"/>
  <c r="Y6942" i="28"/>
  <c r="AA6942" i="28" s="1"/>
  <c r="AB6942" i="28" s="1"/>
  <c r="V6943" i="28"/>
  <c r="W6943" i="28"/>
  <c r="X6943" i="28"/>
  <c r="Y6943" i="28"/>
  <c r="AA6943" i="28" s="1"/>
  <c r="AB6943" i="28" s="1"/>
  <c r="V6944" i="28"/>
  <c r="W6944" i="28"/>
  <c r="X6944" i="28"/>
  <c r="Y6944" i="28"/>
  <c r="V6945" i="28"/>
  <c r="W6945" i="28"/>
  <c r="X6945" i="28"/>
  <c r="Y6945" i="28"/>
  <c r="V6946" i="28"/>
  <c r="W6946" i="28"/>
  <c r="X6946" i="28"/>
  <c r="Y6946" i="28"/>
  <c r="AA6946" i="28" s="1"/>
  <c r="AB6946" i="28" s="1"/>
  <c r="V6947" i="28"/>
  <c r="W6947" i="28"/>
  <c r="X6947" i="28"/>
  <c r="Y6947" i="28"/>
  <c r="AA6947" i="28" s="1"/>
  <c r="AB6947" i="28" s="1"/>
  <c r="V6948" i="28"/>
  <c r="W6948" i="28"/>
  <c r="X6948" i="28"/>
  <c r="Y6948" i="28"/>
  <c r="V6949" i="28"/>
  <c r="W6949" i="28"/>
  <c r="X6949" i="28"/>
  <c r="Y6949" i="28"/>
  <c r="V6950" i="28"/>
  <c r="W6950" i="28"/>
  <c r="X6950" i="28"/>
  <c r="Y6950" i="28"/>
  <c r="AA6950" i="28" s="1"/>
  <c r="AB6950" i="28" s="1"/>
  <c r="V6951" i="28"/>
  <c r="W6951" i="28"/>
  <c r="X6951" i="28"/>
  <c r="Y6951" i="28"/>
  <c r="AA6951" i="28" s="1"/>
  <c r="AB6951" i="28" s="1"/>
  <c r="V6952" i="28"/>
  <c r="W6952" i="28"/>
  <c r="X6952" i="28"/>
  <c r="Y6952" i="28"/>
  <c r="V6953" i="28"/>
  <c r="W6953" i="28"/>
  <c r="X6953" i="28"/>
  <c r="Y6953" i="28"/>
  <c r="V6954" i="28"/>
  <c r="W6954" i="28"/>
  <c r="X6954" i="28"/>
  <c r="Y6954" i="28"/>
  <c r="AA6954" i="28" s="1"/>
  <c r="AB6954" i="28" s="1"/>
  <c r="V6955" i="28"/>
  <c r="W6955" i="28"/>
  <c r="X6955" i="28"/>
  <c r="Y6955" i="28"/>
  <c r="AA6955" i="28" s="1"/>
  <c r="AB6955" i="28" s="1"/>
  <c r="V6956" i="28"/>
  <c r="W6956" i="28"/>
  <c r="X6956" i="28"/>
  <c r="Y6956" i="28"/>
  <c r="V6957" i="28"/>
  <c r="W6957" i="28"/>
  <c r="X6957" i="28"/>
  <c r="Y6957" i="28"/>
  <c r="V6958" i="28"/>
  <c r="W6958" i="28"/>
  <c r="X6958" i="28"/>
  <c r="Y6958" i="28"/>
  <c r="AA6958" i="28" s="1"/>
  <c r="AB6958" i="28" s="1"/>
  <c r="V6959" i="28"/>
  <c r="W6959" i="28"/>
  <c r="X6959" i="28"/>
  <c r="Y6959" i="28"/>
  <c r="AA6959" i="28" s="1"/>
  <c r="AB6959" i="28" s="1"/>
  <c r="V6960" i="28"/>
  <c r="W6960" i="28"/>
  <c r="X6960" i="28"/>
  <c r="Y6960" i="28"/>
  <c r="V6961" i="28"/>
  <c r="W6961" i="28"/>
  <c r="X6961" i="28"/>
  <c r="Y6961" i="28"/>
  <c r="V6962" i="28"/>
  <c r="W6962" i="28"/>
  <c r="X6962" i="28"/>
  <c r="Y6962" i="28"/>
  <c r="AA6962" i="28" s="1"/>
  <c r="AB6962" i="28" s="1"/>
  <c r="V6963" i="28"/>
  <c r="W6963" i="28"/>
  <c r="X6963" i="28"/>
  <c r="Y6963" i="28"/>
  <c r="AA6963" i="28" s="1"/>
  <c r="AB6963" i="28" s="1"/>
  <c r="V6964" i="28"/>
  <c r="W6964" i="28"/>
  <c r="X6964" i="28"/>
  <c r="Y6964" i="28"/>
  <c r="V6965" i="28"/>
  <c r="W6965" i="28"/>
  <c r="X6965" i="28"/>
  <c r="Y6965" i="28"/>
  <c r="V6966" i="28"/>
  <c r="W6966" i="28"/>
  <c r="X6966" i="28"/>
  <c r="Y6966" i="28"/>
  <c r="AA6966" i="28" s="1"/>
  <c r="AB6966" i="28" s="1"/>
  <c r="V6967" i="28"/>
  <c r="W6967" i="28"/>
  <c r="X6967" i="28"/>
  <c r="Y6967" i="28"/>
  <c r="AA6967" i="28" s="1"/>
  <c r="AB6967" i="28" s="1"/>
  <c r="V6968" i="28"/>
  <c r="W6968" i="28"/>
  <c r="X6968" i="28"/>
  <c r="Y6968" i="28"/>
  <c r="V6969" i="28"/>
  <c r="W6969" i="28"/>
  <c r="X6969" i="28"/>
  <c r="Y6969" i="28"/>
  <c r="V6970" i="28"/>
  <c r="W6970" i="28"/>
  <c r="X6970" i="28"/>
  <c r="Y6970" i="28"/>
  <c r="AA6970" i="28" s="1"/>
  <c r="AB6970" i="28" s="1"/>
  <c r="V6971" i="28"/>
  <c r="W6971" i="28"/>
  <c r="X6971" i="28"/>
  <c r="Y6971" i="28"/>
  <c r="AA6971" i="28" s="1"/>
  <c r="AB6971" i="28" s="1"/>
  <c r="V6972" i="28"/>
  <c r="W6972" i="28"/>
  <c r="X6972" i="28"/>
  <c r="Y6972" i="28"/>
  <c r="V6973" i="28"/>
  <c r="W6973" i="28"/>
  <c r="X6973" i="28"/>
  <c r="Y6973" i="28"/>
  <c r="V6974" i="28"/>
  <c r="W6974" i="28"/>
  <c r="X6974" i="28"/>
  <c r="Y6974" i="28"/>
  <c r="AA6974" i="28" s="1"/>
  <c r="AB6974" i="28" s="1"/>
  <c r="V6975" i="28"/>
  <c r="W6975" i="28"/>
  <c r="X6975" i="28"/>
  <c r="Y6975" i="28"/>
  <c r="AA6975" i="28" s="1"/>
  <c r="AB6975" i="28" s="1"/>
  <c r="V6976" i="28"/>
  <c r="W6976" i="28"/>
  <c r="X6976" i="28"/>
  <c r="Y6976" i="28"/>
  <c r="V6977" i="28"/>
  <c r="W6977" i="28"/>
  <c r="X6977" i="28"/>
  <c r="Y6977" i="28"/>
  <c r="V6978" i="28"/>
  <c r="W6978" i="28"/>
  <c r="X6978" i="28"/>
  <c r="Y6978" i="28"/>
  <c r="AA6978" i="28" s="1"/>
  <c r="AB6978" i="28" s="1"/>
  <c r="V6979" i="28"/>
  <c r="W6979" i="28"/>
  <c r="X6979" i="28"/>
  <c r="Y6979" i="28"/>
  <c r="AA6979" i="28" s="1"/>
  <c r="AB6979" i="28" s="1"/>
  <c r="V6980" i="28"/>
  <c r="W6980" i="28"/>
  <c r="X6980" i="28"/>
  <c r="Y6980" i="28"/>
  <c r="V6981" i="28"/>
  <c r="W6981" i="28"/>
  <c r="X6981" i="28"/>
  <c r="Y6981" i="28"/>
  <c r="V6982" i="28"/>
  <c r="W6982" i="28"/>
  <c r="X6982" i="28"/>
  <c r="Y6982" i="28"/>
  <c r="V6983" i="28"/>
  <c r="W6983" i="28"/>
  <c r="X6983" i="28"/>
  <c r="Y6983" i="28"/>
  <c r="V6984" i="28"/>
  <c r="W6984" i="28"/>
  <c r="X6984" i="28"/>
  <c r="Y6984" i="28"/>
  <c r="V6985" i="28"/>
  <c r="W6985" i="28"/>
  <c r="X6985" i="28"/>
  <c r="Y6985" i="28"/>
  <c r="V6986" i="28"/>
  <c r="W6986" i="28"/>
  <c r="X6986" i="28"/>
  <c r="Y6986" i="28"/>
  <c r="V6987" i="28"/>
  <c r="W6987" i="28"/>
  <c r="X6987" i="28"/>
  <c r="Y6987" i="28"/>
  <c r="V6988" i="28"/>
  <c r="W6988" i="28"/>
  <c r="X6988" i="28"/>
  <c r="Y6988" i="28"/>
  <c r="V6989" i="28"/>
  <c r="AA6989" i="28" s="1"/>
  <c r="AB6989" i="28" s="1"/>
  <c r="W6989" i="28"/>
  <c r="X6989" i="28"/>
  <c r="Y6989" i="28"/>
  <c r="V6990" i="28"/>
  <c r="W6990" i="28"/>
  <c r="X6990" i="28"/>
  <c r="Y6990" i="28"/>
  <c r="V6991" i="28"/>
  <c r="W6991" i="28"/>
  <c r="X6991" i="28"/>
  <c r="Y6991" i="28"/>
  <c r="V6992" i="28"/>
  <c r="AA6992" i="28" s="1"/>
  <c r="AB6992" i="28" s="1"/>
  <c r="W6992" i="28"/>
  <c r="X6992" i="28"/>
  <c r="Y6992" i="28"/>
  <c r="V6993" i="28"/>
  <c r="AA6993" i="28" s="1"/>
  <c r="AB6993" i="28" s="1"/>
  <c r="W6993" i="28"/>
  <c r="X6993" i="28"/>
  <c r="Y6993" i="28"/>
  <c r="V6994" i="28"/>
  <c r="W6994" i="28"/>
  <c r="X6994" i="28"/>
  <c r="Y6994" i="28"/>
  <c r="V6995" i="28"/>
  <c r="W6995" i="28"/>
  <c r="X6995" i="28"/>
  <c r="Y6995" i="28"/>
  <c r="V6996" i="28"/>
  <c r="AA6996" i="28" s="1"/>
  <c r="AB6996" i="28" s="1"/>
  <c r="W6996" i="28"/>
  <c r="X6996" i="28"/>
  <c r="Y6996" i="28"/>
  <c r="V6997" i="28"/>
  <c r="W6997" i="28"/>
  <c r="X6997" i="28"/>
  <c r="Y6997" i="28"/>
  <c r="V6998" i="28"/>
  <c r="W6998" i="28"/>
  <c r="X6998" i="28"/>
  <c r="Y6998" i="28"/>
  <c r="V6999" i="28"/>
  <c r="W6999" i="28"/>
  <c r="X6999" i="28"/>
  <c r="Y6999" i="28"/>
  <c r="V7000" i="28"/>
  <c r="W7000" i="28"/>
  <c r="X7000" i="28"/>
  <c r="Y7000" i="28"/>
  <c r="V7001" i="28"/>
  <c r="AA7001" i="28" s="1"/>
  <c r="W7001" i="28"/>
  <c r="X7001" i="28"/>
  <c r="Y7001" i="28"/>
  <c r="AB7001" i="28"/>
  <c r="V7002" i="28"/>
  <c r="W7002" i="28"/>
  <c r="X7002" i="28"/>
  <c r="Y7002" i="28"/>
  <c r="AA7002" i="28" s="1"/>
  <c r="AB7002" i="28" s="1"/>
  <c r="V7003" i="28"/>
  <c r="W7003" i="28"/>
  <c r="X7003" i="28"/>
  <c r="Y7003" i="28"/>
  <c r="AA7003" i="28" s="1"/>
  <c r="AB7003" i="28" s="1"/>
  <c r="V7004" i="28"/>
  <c r="W7004" i="28"/>
  <c r="X7004" i="28"/>
  <c r="Y7004" i="28"/>
  <c r="V7005" i="28"/>
  <c r="W7005" i="28"/>
  <c r="X7005" i="28"/>
  <c r="Y7005" i="28"/>
  <c r="V7006" i="28"/>
  <c r="W7006" i="28"/>
  <c r="X7006" i="28"/>
  <c r="Y7006" i="28"/>
  <c r="AA7006" i="28" s="1"/>
  <c r="AB7006" i="28" s="1"/>
  <c r="V7007" i="28"/>
  <c r="W7007" i="28"/>
  <c r="X7007" i="28"/>
  <c r="Y7007" i="28"/>
  <c r="AA7007" i="28" s="1"/>
  <c r="AB7007" i="28" s="1"/>
  <c r="V7008" i="28"/>
  <c r="W7008" i="28"/>
  <c r="X7008" i="28"/>
  <c r="Y7008" i="28"/>
  <c r="V7009" i="28"/>
  <c r="W7009" i="28"/>
  <c r="X7009" i="28"/>
  <c r="Y7009" i="28"/>
  <c r="V7010" i="28"/>
  <c r="W7010" i="28"/>
  <c r="X7010" i="28"/>
  <c r="Y7010" i="28"/>
  <c r="AA7010" i="28" s="1"/>
  <c r="AB7010" i="28" s="1"/>
  <c r="V7011" i="28"/>
  <c r="W7011" i="28"/>
  <c r="X7011" i="28"/>
  <c r="Y7011" i="28"/>
  <c r="AA7011" i="28" s="1"/>
  <c r="AB7011" i="28" s="1"/>
  <c r="V7012" i="28"/>
  <c r="W7012" i="28"/>
  <c r="X7012" i="28"/>
  <c r="Y7012" i="28"/>
  <c r="V7013" i="28"/>
  <c r="W7013" i="28"/>
  <c r="X7013" i="28"/>
  <c r="Y7013" i="28"/>
  <c r="V7014" i="28"/>
  <c r="W7014" i="28"/>
  <c r="X7014" i="28"/>
  <c r="Y7014" i="28"/>
  <c r="AA7014" i="28" s="1"/>
  <c r="AB7014" i="28" s="1"/>
  <c r="V7015" i="28"/>
  <c r="W7015" i="28"/>
  <c r="X7015" i="28"/>
  <c r="Y7015" i="28"/>
  <c r="AA7015" i="28" s="1"/>
  <c r="AB7015" i="28" s="1"/>
  <c r="V7016" i="28"/>
  <c r="W7016" i="28"/>
  <c r="X7016" i="28"/>
  <c r="Y7016" i="28"/>
  <c r="V7017" i="28"/>
  <c r="W7017" i="28"/>
  <c r="X7017" i="28"/>
  <c r="Y7017" i="28"/>
  <c r="V7018" i="28"/>
  <c r="W7018" i="28"/>
  <c r="X7018" i="28"/>
  <c r="Y7018" i="28"/>
  <c r="AA7018" i="28" s="1"/>
  <c r="AB7018" i="28" s="1"/>
  <c r="V7019" i="28"/>
  <c r="W7019" i="28"/>
  <c r="X7019" i="28"/>
  <c r="Y7019" i="28"/>
  <c r="AA7019" i="28" s="1"/>
  <c r="AB7019" i="28" s="1"/>
  <c r="V7020" i="28"/>
  <c r="W7020" i="28"/>
  <c r="X7020" i="28"/>
  <c r="Y7020" i="28"/>
  <c r="V7021" i="28"/>
  <c r="W7021" i="28"/>
  <c r="X7021" i="28"/>
  <c r="Y7021" i="28"/>
  <c r="V7022" i="28"/>
  <c r="W7022" i="28"/>
  <c r="X7022" i="28"/>
  <c r="Y7022" i="28"/>
  <c r="AA7022" i="28" s="1"/>
  <c r="AB7022" i="28" s="1"/>
  <c r="V7023" i="28"/>
  <c r="W7023" i="28"/>
  <c r="X7023" i="28"/>
  <c r="Y7023" i="28"/>
  <c r="AA7023" i="28" s="1"/>
  <c r="AB7023" i="28" s="1"/>
  <c r="V7024" i="28"/>
  <c r="W7024" i="28"/>
  <c r="X7024" i="28"/>
  <c r="Y7024" i="28"/>
  <c r="V7025" i="28"/>
  <c r="W7025" i="28"/>
  <c r="X7025" i="28"/>
  <c r="Y7025" i="28"/>
  <c r="V7026" i="28"/>
  <c r="W7026" i="28"/>
  <c r="X7026" i="28"/>
  <c r="Y7026" i="28"/>
  <c r="AA7026" i="28" s="1"/>
  <c r="AB7026" i="28" s="1"/>
  <c r="V7027" i="28"/>
  <c r="W7027" i="28"/>
  <c r="X7027" i="28"/>
  <c r="Y7027" i="28"/>
  <c r="AA7027" i="28" s="1"/>
  <c r="AB7027" i="28" s="1"/>
  <c r="V7028" i="28"/>
  <c r="AA7028" i="28" s="1"/>
  <c r="AB7028" i="28" s="1"/>
  <c r="W7028" i="28"/>
  <c r="X7028" i="28"/>
  <c r="Y7028" i="28"/>
  <c r="V7029" i="28"/>
  <c r="W7029" i="28"/>
  <c r="X7029" i="28"/>
  <c r="Y7029" i="28"/>
  <c r="V7030" i="28"/>
  <c r="W7030" i="28"/>
  <c r="X7030" i="28"/>
  <c r="Y7030" i="28"/>
  <c r="V7031" i="28"/>
  <c r="W7031" i="28"/>
  <c r="X7031" i="28"/>
  <c r="Y7031" i="28"/>
  <c r="V7032" i="28"/>
  <c r="W7032" i="28"/>
  <c r="X7032" i="28"/>
  <c r="Y7032" i="28"/>
  <c r="V7033" i="28"/>
  <c r="AA7033" i="28" s="1"/>
  <c r="W7033" i="28"/>
  <c r="X7033" i="28"/>
  <c r="Y7033" i="28"/>
  <c r="AB7033" i="28"/>
  <c r="V7034" i="28"/>
  <c r="W7034" i="28"/>
  <c r="X7034" i="28"/>
  <c r="Y7034" i="28"/>
  <c r="V7035" i="28"/>
  <c r="W7035" i="28"/>
  <c r="X7035" i="28"/>
  <c r="Y7035" i="28"/>
  <c r="V7036" i="28"/>
  <c r="W7036" i="28"/>
  <c r="X7036" i="28"/>
  <c r="Y7036" i="28"/>
  <c r="V7037" i="28"/>
  <c r="AA7037" i="28" s="1"/>
  <c r="AB7037" i="28" s="1"/>
  <c r="W7037" i="28"/>
  <c r="X7037" i="28"/>
  <c r="Y7037" i="28"/>
  <c r="V7038" i="28"/>
  <c r="W7038" i="28"/>
  <c r="X7038" i="28"/>
  <c r="Y7038" i="28"/>
  <c r="V7039" i="28"/>
  <c r="W7039" i="28"/>
  <c r="X7039" i="28"/>
  <c r="Y7039" i="28"/>
  <c r="V7040" i="28"/>
  <c r="AA7040" i="28" s="1"/>
  <c r="AB7040" i="28" s="1"/>
  <c r="W7040" i="28"/>
  <c r="X7040" i="28"/>
  <c r="Y7040" i="28"/>
  <c r="V7041" i="28"/>
  <c r="AA7041" i="28" s="1"/>
  <c r="AB7041" i="28" s="1"/>
  <c r="W7041" i="28"/>
  <c r="X7041" i="28"/>
  <c r="Y7041" i="28"/>
  <c r="V7042" i="28"/>
  <c r="W7042" i="28"/>
  <c r="X7042" i="28"/>
  <c r="Y7042" i="28"/>
  <c r="AA7042" i="28"/>
  <c r="AB7042" i="28" s="1"/>
  <c r="V7043" i="28"/>
  <c r="W7043" i="28"/>
  <c r="X7043" i="28"/>
  <c r="Y7043" i="28"/>
  <c r="AA7043" i="28" s="1"/>
  <c r="AB7043" i="28" s="1"/>
  <c r="V7044" i="28"/>
  <c r="W7044" i="28"/>
  <c r="X7044" i="28"/>
  <c r="Y7044" i="28"/>
  <c r="V7045" i="28"/>
  <c r="W7045" i="28"/>
  <c r="X7045" i="28"/>
  <c r="Y7045" i="28"/>
  <c r="V7046" i="28"/>
  <c r="W7046" i="28"/>
  <c r="X7046" i="28"/>
  <c r="Y7046" i="28"/>
  <c r="AA7046" i="28" s="1"/>
  <c r="AB7046" i="28" s="1"/>
  <c r="V7047" i="28"/>
  <c r="W7047" i="28"/>
  <c r="X7047" i="28"/>
  <c r="Y7047" i="28"/>
  <c r="AA7047" i="28" s="1"/>
  <c r="AB7047" i="28" s="1"/>
  <c r="V7048" i="28"/>
  <c r="W7048" i="28"/>
  <c r="X7048" i="28"/>
  <c r="Y7048" i="28"/>
  <c r="V7049" i="28"/>
  <c r="W7049" i="28"/>
  <c r="X7049" i="28"/>
  <c r="Y7049" i="28"/>
  <c r="V7050" i="28"/>
  <c r="W7050" i="28"/>
  <c r="X7050" i="28"/>
  <c r="Y7050" i="28"/>
  <c r="V7051" i="28"/>
  <c r="W7051" i="28"/>
  <c r="X7051" i="28"/>
  <c r="Y7051" i="28"/>
  <c r="V7052" i="28"/>
  <c r="W7052" i="28"/>
  <c r="X7052" i="28"/>
  <c r="Y7052" i="28"/>
  <c r="V7053" i="28"/>
  <c r="W7053" i="28"/>
  <c r="X7053" i="28"/>
  <c r="Y7053" i="28"/>
  <c r="V7054" i="28"/>
  <c r="W7054" i="28"/>
  <c r="X7054" i="28"/>
  <c r="Y7054" i="28"/>
  <c r="V7055" i="28"/>
  <c r="W7055" i="28"/>
  <c r="X7055" i="28"/>
  <c r="Y7055" i="28"/>
  <c r="V7056" i="28"/>
  <c r="AA7056" i="28" s="1"/>
  <c r="AB7056" i="28" s="1"/>
  <c r="W7056" i="28"/>
  <c r="X7056" i="28"/>
  <c r="Y7056" i="28"/>
  <c r="V7057" i="28"/>
  <c r="AA7057" i="28" s="1"/>
  <c r="AB7057" i="28" s="1"/>
  <c r="W7057" i="28"/>
  <c r="X7057" i="28"/>
  <c r="Y7057" i="28"/>
  <c r="V7058" i="28"/>
  <c r="W7058" i="28"/>
  <c r="X7058" i="28"/>
  <c r="Y7058" i="28"/>
  <c r="AA7058" i="28"/>
  <c r="AB7058" i="28" s="1"/>
  <c r="V7059" i="28"/>
  <c r="W7059" i="28"/>
  <c r="X7059" i="28"/>
  <c r="Y7059" i="28"/>
  <c r="V7060" i="28"/>
  <c r="AA7060" i="28" s="1"/>
  <c r="AB7060" i="28" s="1"/>
  <c r="W7060" i="28"/>
  <c r="X7060" i="28"/>
  <c r="Y7060" i="28"/>
  <c r="V7061" i="28"/>
  <c r="W7061" i="28"/>
  <c r="X7061" i="28"/>
  <c r="Y7061" i="28"/>
  <c r="V7062" i="28"/>
  <c r="W7062" i="28"/>
  <c r="X7062" i="28"/>
  <c r="Y7062" i="28"/>
  <c r="V7063" i="28"/>
  <c r="W7063" i="28"/>
  <c r="X7063" i="28"/>
  <c r="Y7063" i="28"/>
  <c r="V7064" i="28"/>
  <c r="W7064" i="28"/>
  <c r="X7064" i="28"/>
  <c r="Y7064" i="28"/>
  <c r="V7065" i="28"/>
  <c r="AA7065" i="28" s="1"/>
  <c r="AB7065" i="28" s="1"/>
  <c r="W7065" i="28"/>
  <c r="X7065" i="28"/>
  <c r="Y7065" i="28"/>
  <c r="V7066" i="28"/>
  <c r="W7066" i="28"/>
  <c r="X7066" i="28"/>
  <c r="Y7066" i="28"/>
  <c r="V7067" i="28"/>
  <c r="W7067" i="28"/>
  <c r="X7067" i="28"/>
  <c r="Y7067" i="28"/>
  <c r="V7068" i="28"/>
  <c r="W7068" i="28"/>
  <c r="X7068" i="28"/>
  <c r="Y7068" i="28"/>
  <c r="V7069" i="28"/>
  <c r="AA7069" i="28" s="1"/>
  <c r="AB7069" i="28" s="1"/>
  <c r="W7069" i="28"/>
  <c r="X7069" i="28"/>
  <c r="Y7069" i="28"/>
  <c r="V7070" i="28"/>
  <c r="W7070" i="28"/>
  <c r="X7070" i="28"/>
  <c r="Y7070" i="28"/>
  <c r="V7071" i="28"/>
  <c r="W7071" i="28"/>
  <c r="X7071" i="28"/>
  <c r="Y7071" i="28"/>
  <c r="V7072" i="28"/>
  <c r="AA7072" i="28" s="1"/>
  <c r="AB7072" i="28" s="1"/>
  <c r="W7072" i="28"/>
  <c r="X7072" i="28"/>
  <c r="Y7072" i="28"/>
  <c r="V7073" i="28"/>
  <c r="AA7073" i="28" s="1"/>
  <c r="AB7073" i="28" s="1"/>
  <c r="W7073" i="28"/>
  <c r="X7073" i="28"/>
  <c r="Y7073" i="28"/>
  <c r="V7074" i="28"/>
  <c r="W7074" i="28"/>
  <c r="X7074" i="28"/>
  <c r="Y7074" i="28"/>
  <c r="AA7074" i="28"/>
  <c r="AB7074" i="28" s="1"/>
  <c r="V7075" i="28"/>
  <c r="W7075" i="28"/>
  <c r="X7075" i="28"/>
  <c r="Y7075" i="28"/>
  <c r="AA7075" i="28" s="1"/>
  <c r="AB7075" i="28" s="1"/>
  <c r="V7076" i="28"/>
  <c r="W7076" i="28"/>
  <c r="X7076" i="28"/>
  <c r="Y7076" i="28"/>
  <c r="V7077" i="28"/>
  <c r="W7077" i="28"/>
  <c r="X7077" i="28"/>
  <c r="Y7077" i="28"/>
  <c r="V7078" i="28"/>
  <c r="W7078" i="28"/>
  <c r="X7078" i="28"/>
  <c r="Y7078" i="28"/>
  <c r="V7079" i="28"/>
  <c r="W7079" i="28"/>
  <c r="X7079" i="28"/>
  <c r="Y7079" i="28"/>
  <c r="V7080" i="28"/>
  <c r="W7080" i="28"/>
  <c r="X7080" i="28"/>
  <c r="Y7080" i="28"/>
  <c r="V7081" i="28"/>
  <c r="W7081" i="28"/>
  <c r="X7081" i="28"/>
  <c r="Y7081" i="28"/>
  <c r="V7082" i="28"/>
  <c r="W7082" i="28"/>
  <c r="X7082" i="28"/>
  <c r="Y7082" i="28"/>
  <c r="V7083" i="28"/>
  <c r="W7083" i="28"/>
  <c r="X7083" i="28"/>
  <c r="Y7083" i="28"/>
  <c r="V7084" i="28"/>
  <c r="W7084" i="28"/>
  <c r="X7084" i="28"/>
  <c r="Y7084" i="28"/>
  <c r="V7085" i="28"/>
  <c r="AA7085" i="28" s="1"/>
  <c r="AB7085" i="28" s="1"/>
  <c r="W7085" i="28"/>
  <c r="X7085" i="28"/>
  <c r="Y7085" i="28"/>
  <c r="V7086" i="28"/>
  <c r="W7086" i="28"/>
  <c r="X7086" i="28"/>
  <c r="Y7086" i="28"/>
  <c r="V7087" i="28"/>
  <c r="W7087" i="28"/>
  <c r="X7087" i="28"/>
  <c r="Y7087" i="28"/>
  <c r="V7088" i="28"/>
  <c r="AA7088" i="28" s="1"/>
  <c r="AB7088" i="28" s="1"/>
  <c r="W7088" i="28"/>
  <c r="X7088" i="28"/>
  <c r="Y7088" i="28"/>
  <c r="V7089" i="28"/>
  <c r="AA7089" i="28" s="1"/>
  <c r="AB7089" i="28" s="1"/>
  <c r="W7089" i="28"/>
  <c r="X7089" i="28"/>
  <c r="Y7089" i="28"/>
  <c r="V7090" i="28"/>
  <c r="W7090" i="28"/>
  <c r="X7090" i="28"/>
  <c r="Y7090" i="28"/>
  <c r="AA7090" i="28"/>
  <c r="AB7090" i="28" s="1"/>
  <c r="V7091" i="28"/>
  <c r="W7091" i="28"/>
  <c r="X7091" i="28"/>
  <c r="Y7091" i="28"/>
  <c r="V7092" i="28"/>
  <c r="AA7092" i="28" s="1"/>
  <c r="AB7092" i="28" s="1"/>
  <c r="W7092" i="28"/>
  <c r="X7092" i="28"/>
  <c r="Y7092" i="28"/>
  <c r="V7093" i="28"/>
  <c r="W7093" i="28"/>
  <c r="X7093" i="28"/>
  <c r="Y7093" i="28"/>
  <c r="V7094" i="28"/>
  <c r="W7094" i="28"/>
  <c r="X7094" i="28"/>
  <c r="Y7094" i="28"/>
  <c r="V7095" i="28"/>
  <c r="W7095" i="28"/>
  <c r="X7095" i="28"/>
  <c r="Y7095" i="28"/>
  <c r="AA7095" i="28" s="1"/>
  <c r="AB7095" i="28" s="1"/>
  <c r="V7096" i="28"/>
  <c r="W7096" i="28"/>
  <c r="X7096" i="28"/>
  <c r="Y7096" i="28"/>
  <c r="V7097" i="28"/>
  <c r="W7097" i="28"/>
  <c r="X7097" i="28"/>
  <c r="Y7097" i="28"/>
  <c r="V7098" i="28"/>
  <c r="W7098" i="28"/>
  <c r="X7098" i="28"/>
  <c r="Y7098" i="28"/>
  <c r="V7099" i="28"/>
  <c r="W7099" i="28"/>
  <c r="X7099" i="28"/>
  <c r="Y7099" i="28"/>
  <c r="V7100" i="28"/>
  <c r="W7100" i="28"/>
  <c r="X7100" i="28"/>
  <c r="Y7100" i="28"/>
  <c r="V7101" i="28"/>
  <c r="W7101" i="28"/>
  <c r="X7101" i="28"/>
  <c r="Y7101" i="28"/>
  <c r="V7102" i="28"/>
  <c r="W7102" i="28"/>
  <c r="X7102" i="28"/>
  <c r="Y7102" i="28"/>
  <c r="V7103" i="28"/>
  <c r="W7103" i="28"/>
  <c r="X7103" i="28"/>
  <c r="Y7103" i="28"/>
  <c r="V7104" i="28"/>
  <c r="W7104" i="28"/>
  <c r="X7104" i="28"/>
  <c r="Y7104" i="28"/>
  <c r="V7105" i="28"/>
  <c r="W7105" i="28"/>
  <c r="X7105" i="28"/>
  <c r="Y7105" i="28"/>
  <c r="V7106" i="28"/>
  <c r="W7106" i="28"/>
  <c r="X7106" i="28"/>
  <c r="Y7106" i="28"/>
  <c r="V7107" i="28"/>
  <c r="W7107" i="28"/>
  <c r="X7107" i="28"/>
  <c r="Y7107" i="28"/>
  <c r="V7108" i="28"/>
  <c r="AA7108" i="28" s="1"/>
  <c r="AB7108" i="28" s="1"/>
  <c r="W7108" i="28"/>
  <c r="X7108" i="28"/>
  <c r="Y7108" i="28"/>
  <c r="V7109" i="28"/>
  <c r="W7109" i="28"/>
  <c r="X7109" i="28"/>
  <c r="Y7109" i="28"/>
  <c r="V7110" i="28"/>
  <c r="W7110" i="28"/>
  <c r="X7110" i="28"/>
  <c r="Y7110" i="28"/>
  <c r="V7111" i="28"/>
  <c r="W7111" i="28"/>
  <c r="X7111" i="28"/>
  <c r="Y7111" i="28"/>
  <c r="V7112" i="28"/>
  <c r="W7112" i="28"/>
  <c r="X7112" i="28"/>
  <c r="Y7112" i="28"/>
  <c r="V7113" i="28"/>
  <c r="AA7113" i="28" s="1"/>
  <c r="AB7113" i="28" s="1"/>
  <c r="W7113" i="28"/>
  <c r="X7113" i="28"/>
  <c r="Y7113" i="28"/>
  <c r="V7114" i="28"/>
  <c r="W7114" i="28"/>
  <c r="X7114" i="28"/>
  <c r="Y7114" i="28"/>
  <c r="V7115" i="28"/>
  <c r="W7115" i="28"/>
  <c r="X7115" i="28"/>
  <c r="Y7115" i="28"/>
  <c r="V7116" i="28"/>
  <c r="W7116" i="28"/>
  <c r="X7116" i="28"/>
  <c r="Y7116" i="28"/>
  <c r="V7117" i="28"/>
  <c r="AA7117" i="28" s="1"/>
  <c r="AB7117" i="28" s="1"/>
  <c r="W7117" i="28"/>
  <c r="X7117" i="28"/>
  <c r="Y7117" i="28"/>
  <c r="V7118" i="28"/>
  <c r="W7118" i="28"/>
  <c r="X7118" i="28"/>
  <c r="Y7118" i="28"/>
  <c r="V7119" i="28"/>
  <c r="W7119" i="28"/>
  <c r="X7119" i="28"/>
  <c r="Y7119" i="28"/>
  <c r="AA7119" i="28"/>
  <c r="AB7119" i="28" s="1"/>
  <c r="V7120" i="28"/>
  <c r="W7120" i="28"/>
  <c r="X7120" i="28"/>
  <c r="Y7120" i="28"/>
  <c r="V7121" i="28"/>
  <c r="W7121" i="28"/>
  <c r="X7121" i="28"/>
  <c r="Y7121" i="28"/>
  <c r="V7122" i="28"/>
  <c r="W7122" i="28"/>
  <c r="X7122" i="28"/>
  <c r="Y7122" i="28"/>
  <c r="AA7122" i="28" s="1"/>
  <c r="AB7122" i="28" s="1"/>
  <c r="V7123" i="28"/>
  <c r="W7123" i="28"/>
  <c r="X7123" i="28"/>
  <c r="Y7123" i="28"/>
  <c r="V7124" i="28"/>
  <c r="W7124" i="28"/>
  <c r="X7124" i="28"/>
  <c r="Y7124" i="28"/>
  <c r="V7125" i="28"/>
  <c r="W7125" i="28"/>
  <c r="X7125" i="28"/>
  <c r="Y7125" i="28"/>
  <c r="V7126" i="28"/>
  <c r="W7126" i="28"/>
  <c r="X7126" i="28"/>
  <c r="Y7126" i="28"/>
  <c r="V7127" i="28"/>
  <c r="W7127" i="28"/>
  <c r="X7127" i="28"/>
  <c r="Y7127" i="28"/>
  <c r="V7128" i="28"/>
  <c r="W7128" i="28"/>
  <c r="X7128" i="28"/>
  <c r="Y7128" i="28"/>
  <c r="V7129" i="28"/>
  <c r="W7129" i="28"/>
  <c r="X7129" i="28"/>
  <c r="Y7129" i="28"/>
  <c r="V7130" i="28"/>
  <c r="W7130" i="28"/>
  <c r="X7130" i="28"/>
  <c r="Y7130" i="28"/>
  <c r="V7131" i="28"/>
  <c r="W7131" i="28"/>
  <c r="X7131" i="28"/>
  <c r="Y7131" i="28"/>
  <c r="V7132" i="28"/>
  <c r="W7132" i="28"/>
  <c r="X7132" i="28"/>
  <c r="Y7132" i="28"/>
  <c r="V7133" i="28"/>
  <c r="AA7133" i="28" s="1"/>
  <c r="AB7133" i="28" s="1"/>
  <c r="W7133" i="28"/>
  <c r="X7133" i="28"/>
  <c r="Y7133" i="28"/>
  <c r="V7134" i="28"/>
  <c r="W7134" i="28"/>
  <c r="X7134" i="28"/>
  <c r="Y7134" i="28"/>
  <c r="V7135" i="28"/>
  <c r="W7135" i="28"/>
  <c r="X7135" i="28"/>
  <c r="Y7135" i="28"/>
  <c r="V7136" i="28"/>
  <c r="AA7136" i="28" s="1"/>
  <c r="AB7136" i="28" s="1"/>
  <c r="W7136" i="28"/>
  <c r="X7136" i="28"/>
  <c r="Y7136" i="28"/>
  <c r="V7137" i="28"/>
  <c r="AA7137" i="28" s="1"/>
  <c r="AB7137" i="28" s="1"/>
  <c r="W7137" i="28"/>
  <c r="X7137" i="28"/>
  <c r="Y7137" i="28"/>
  <c r="V7138" i="28"/>
  <c r="W7138" i="28"/>
  <c r="X7138" i="28"/>
  <c r="Y7138" i="28"/>
  <c r="AA7138" i="28"/>
  <c r="AB7138" i="28" s="1"/>
  <c r="V7139" i="28"/>
  <c r="W7139" i="28"/>
  <c r="X7139" i="28"/>
  <c r="Y7139" i="28"/>
  <c r="V7140" i="28"/>
  <c r="AA7140" i="28" s="1"/>
  <c r="AB7140" i="28" s="1"/>
  <c r="W7140" i="28"/>
  <c r="X7140" i="28"/>
  <c r="Y7140" i="28"/>
  <c r="V7141" i="28"/>
  <c r="W7141" i="28"/>
  <c r="X7141" i="28"/>
  <c r="Y7141" i="28"/>
  <c r="V7142" i="28"/>
  <c r="W7142" i="28"/>
  <c r="X7142" i="28"/>
  <c r="Y7142" i="28"/>
  <c r="V7143" i="28"/>
  <c r="W7143" i="28"/>
  <c r="X7143" i="28"/>
  <c r="Y7143" i="28"/>
  <c r="AA7143" i="28" s="1"/>
  <c r="AB7143" i="28" s="1"/>
  <c r="V7144" i="28"/>
  <c r="W7144" i="28"/>
  <c r="X7144" i="28"/>
  <c r="Y7144" i="28"/>
  <c r="V7145" i="28"/>
  <c r="W7145" i="28"/>
  <c r="X7145" i="28"/>
  <c r="Y7145" i="28"/>
  <c r="V7146" i="28"/>
  <c r="W7146" i="28"/>
  <c r="X7146" i="28"/>
  <c r="Y7146" i="28"/>
  <c r="AA7146" i="28" s="1"/>
  <c r="AB7146" i="28" s="1"/>
  <c r="V7147" i="28"/>
  <c r="W7147" i="28"/>
  <c r="X7147" i="28"/>
  <c r="Y7147" i="28"/>
  <c r="AA7147" i="28" s="1"/>
  <c r="AB7147" i="28" s="1"/>
  <c r="V7148" i="28"/>
  <c r="W7148" i="28"/>
  <c r="X7148" i="28"/>
  <c r="Y7148" i="28"/>
  <c r="V7149" i="28"/>
  <c r="W7149" i="28"/>
  <c r="X7149" i="28"/>
  <c r="Y7149" i="28"/>
  <c r="V7150" i="28"/>
  <c r="W7150" i="28"/>
  <c r="X7150" i="28"/>
  <c r="Y7150" i="28"/>
  <c r="AA7150" i="28" s="1"/>
  <c r="AB7150" i="28" s="1"/>
  <c r="V7151" i="28"/>
  <c r="W7151" i="28"/>
  <c r="X7151" i="28"/>
  <c r="Y7151" i="28"/>
  <c r="AA7151" i="28" s="1"/>
  <c r="AB7151" i="28" s="1"/>
  <c r="V7152" i="28"/>
  <c r="W7152" i="28"/>
  <c r="X7152" i="28"/>
  <c r="Y7152" i="28"/>
  <c r="V7153" i="28"/>
  <c r="W7153" i="28"/>
  <c r="X7153" i="28"/>
  <c r="Y7153" i="28"/>
  <c r="V7154" i="28"/>
  <c r="W7154" i="28"/>
  <c r="X7154" i="28"/>
  <c r="Y7154" i="28"/>
  <c r="AA7154" i="28" s="1"/>
  <c r="AB7154" i="28" s="1"/>
  <c r="V7155" i="28"/>
  <c r="W7155" i="28"/>
  <c r="X7155" i="28"/>
  <c r="Y7155" i="28"/>
  <c r="V7156" i="28"/>
  <c r="W7156" i="28"/>
  <c r="X7156" i="28"/>
  <c r="Y7156" i="28"/>
  <c r="V7157" i="28"/>
  <c r="W7157" i="28"/>
  <c r="X7157" i="28"/>
  <c r="Y7157" i="28"/>
  <c r="V7158" i="28"/>
  <c r="W7158" i="28"/>
  <c r="X7158" i="28"/>
  <c r="Y7158" i="28"/>
  <c r="V7159" i="28"/>
  <c r="W7159" i="28"/>
  <c r="X7159" i="28"/>
  <c r="Y7159" i="28"/>
  <c r="V7160" i="28"/>
  <c r="W7160" i="28"/>
  <c r="X7160" i="28"/>
  <c r="Y7160" i="28"/>
  <c r="V7161" i="28"/>
  <c r="W7161" i="28"/>
  <c r="X7161" i="28"/>
  <c r="Y7161" i="28"/>
  <c r="V7162" i="28"/>
  <c r="W7162" i="28"/>
  <c r="X7162" i="28"/>
  <c r="Y7162" i="28"/>
  <c r="V7163" i="28"/>
  <c r="W7163" i="28"/>
  <c r="X7163" i="28"/>
  <c r="Y7163" i="28"/>
  <c r="V7164" i="28"/>
  <c r="W7164" i="28"/>
  <c r="X7164" i="28"/>
  <c r="Y7164" i="28"/>
  <c r="V7165" i="28"/>
  <c r="AA7165" i="28" s="1"/>
  <c r="AB7165" i="28" s="1"/>
  <c r="W7165" i="28"/>
  <c r="X7165" i="28"/>
  <c r="Y7165" i="28"/>
  <c r="V7166" i="28"/>
  <c r="W7166" i="28"/>
  <c r="X7166" i="28"/>
  <c r="Y7166" i="28"/>
  <c r="V7167" i="28"/>
  <c r="W7167" i="28"/>
  <c r="X7167" i="28"/>
  <c r="Y7167" i="28"/>
  <c r="V7168" i="28"/>
  <c r="AA7168" i="28" s="1"/>
  <c r="AB7168" i="28" s="1"/>
  <c r="W7168" i="28"/>
  <c r="X7168" i="28"/>
  <c r="Y7168" i="28"/>
  <c r="V7169" i="28"/>
  <c r="AA7169" i="28" s="1"/>
  <c r="AB7169" i="28" s="1"/>
  <c r="W7169" i="28"/>
  <c r="X7169" i="28"/>
  <c r="Y7169" i="28"/>
  <c r="V7170" i="28"/>
  <c r="W7170" i="28"/>
  <c r="X7170" i="28"/>
  <c r="Y7170" i="28"/>
  <c r="AA7170" i="28"/>
  <c r="AB7170" i="28" s="1"/>
  <c r="V7171" i="28"/>
  <c r="W7171" i="28"/>
  <c r="X7171" i="28"/>
  <c r="Y7171" i="28"/>
  <c r="V7172" i="28"/>
  <c r="AA7172" i="28" s="1"/>
  <c r="AB7172" i="28" s="1"/>
  <c r="W7172" i="28"/>
  <c r="X7172" i="28"/>
  <c r="Y7172" i="28"/>
  <c r="V7173" i="28"/>
  <c r="W7173" i="28"/>
  <c r="X7173" i="28"/>
  <c r="Y7173" i="28"/>
  <c r="V7174" i="28"/>
  <c r="W7174" i="28"/>
  <c r="X7174" i="28"/>
  <c r="Y7174" i="28"/>
  <c r="V7175" i="28"/>
  <c r="W7175" i="28"/>
  <c r="X7175" i="28"/>
  <c r="Y7175" i="28"/>
  <c r="V7176" i="28"/>
  <c r="W7176" i="28"/>
  <c r="X7176" i="28"/>
  <c r="Y7176" i="28"/>
  <c r="V7177" i="28"/>
  <c r="AA7177" i="28" s="1"/>
  <c r="AB7177" i="28" s="1"/>
  <c r="W7177" i="28"/>
  <c r="X7177" i="28"/>
  <c r="Y7177" i="28"/>
  <c r="V7178" i="28"/>
  <c r="W7178" i="28"/>
  <c r="X7178" i="28"/>
  <c r="Y7178" i="28"/>
  <c r="V7179" i="28"/>
  <c r="W7179" i="28"/>
  <c r="X7179" i="28"/>
  <c r="Y7179" i="28"/>
  <c r="V7180" i="28"/>
  <c r="W7180" i="28"/>
  <c r="X7180" i="28"/>
  <c r="Y7180" i="28"/>
  <c r="V7181" i="28"/>
  <c r="AA7181" i="28" s="1"/>
  <c r="AB7181" i="28" s="1"/>
  <c r="W7181" i="28"/>
  <c r="X7181" i="28"/>
  <c r="Y7181" i="28"/>
  <c r="V7182" i="28"/>
  <c r="W7182" i="28"/>
  <c r="X7182" i="28"/>
  <c r="Y7182" i="28"/>
  <c r="V7183" i="28"/>
  <c r="W7183" i="28"/>
  <c r="X7183" i="28"/>
  <c r="Y7183" i="28"/>
  <c r="V7184" i="28"/>
  <c r="AA7184" i="28" s="1"/>
  <c r="AB7184" i="28" s="1"/>
  <c r="W7184" i="28"/>
  <c r="X7184" i="28"/>
  <c r="Y7184" i="28"/>
  <c r="V7185" i="28"/>
  <c r="AA7185" i="28" s="1"/>
  <c r="AB7185" i="28" s="1"/>
  <c r="W7185" i="28"/>
  <c r="X7185" i="28"/>
  <c r="Y7185" i="28"/>
  <c r="V7186" i="28"/>
  <c r="W7186" i="28"/>
  <c r="X7186" i="28"/>
  <c r="Y7186" i="28"/>
  <c r="AA7186" i="28"/>
  <c r="AB7186" i="28" s="1"/>
  <c r="V7187" i="28"/>
  <c r="W7187" i="28"/>
  <c r="X7187" i="28"/>
  <c r="Y7187" i="28"/>
  <c r="AA7187" i="28" s="1"/>
  <c r="AB7187" i="28" s="1"/>
  <c r="V7188" i="28"/>
  <c r="W7188" i="28"/>
  <c r="X7188" i="28"/>
  <c r="Y7188" i="28"/>
  <c r="V7189" i="28"/>
  <c r="W7189" i="28"/>
  <c r="X7189" i="28"/>
  <c r="Y7189" i="28"/>
  <c r="V7190" i="28"/>
  <c r="W7190" i="28"/>
  <c r="X7190" i="28"/>
  <c r="Y7190" i="28"/>
  <c r="AA7190" i="28" s="1"/>
  <c r="AB7190" i="28" s="1"/>
  <c r="V7191" i="28"/>
  <c r="W7191" i="28"/>
  <c r="X7191" i="28"/>
  <c r="Y7191" i="28"/>
  <c r="AA7191" i="28" s="1"/>
  <c r="AB7191" i="28" s="1"/>
  <c r="V7192" i="28"/>
  <c r="W7192" i="28"/>
  <c r="X7192" i="28"/>
  <c r="Y7192" i="28"/>
  <c r="V7193" i="28"/>
  <c r="W7193" i="28"/>
  <c r="X7193" i="28"/>
  <c r="Y7193" i="28"/>
  <c r="V7194" i="28"/>
  <c r="W7194" i="28"/>
  <c r="X7194" i="28"/>
  <c r="Y7194" i="28"/>
  <c r="AA7194" i="28" s="1"/>
  <c r="AB7194" i="28" s="1"/>
  <c r="V7195" i="28"/>
  <c r="W7195" i="28"/>
  <c r="X7195" i="28"/>
  <c r="Y7195" i="28"/>
  <c r="AA7195" i="28" s="1"/>
  <c r="AB7195" i="28" s="1"/>
  <c r="V7196" i="28"/>
  <c r="W7196" i="28"/>
  <c r="X7196" i="28"/>
  <c r="Y7196" i="28"/>
  <c r="V7197" i="28"/>
  <c r="W7197" i="28"/>
  <c r="X7197" i="28"/>
  <c r="Y7197" i="28"/>
  <c r="V7198" i="28"/>
  <c r="W7198" i="28"/>
  <c r="X7198" i="28"/>
  <c r="Y7198" i="28"/>
  <c r="AA7198" i="28" s="1"/>
  <c r="AB7198" i="28" s="1"/>
  <c r="V7199" i="28"/>
  <c r="W7199" i="28"/>
  <c r="X7199" i="28"/>
  <c r="Y7199" i="28"/>
  <c r="AA7199" i="28" s="1"/>
  <c r="AB7199" i="28" s="1"/>
  <c r="V7200" i="28"/>
  <c r="W7200" i="28"/>
  <c r="X7200" i="28"/>
  <c r="Y7200" i="28"/>
  <c r="V7201" i="28"/>
  <c r="W7201" i="28"/>
  <c r="X7201" i="28"/>
  <c r="Y7201" i="28"/>
  <c r="V7202" i="28"/>
  <c r="W7202" i="28"/>
  <c r="X7202" i="28"/>
  <c r="Y7202" i="28"/>
  <c r="AA7202" i="28" s="1"/>
  <c r="AB7202" i="28" s="1"/>
  <c r="V7203" i="28"/>
  <c r="W7203" i="28"/>
  <c r="X7203" i="28"/>
  <c r="Y7203" i="28"/>
  <c r="AA7203" i="28" s="1"/>
  <c r="AB7203" i="28" s="1"/>
  <c r="V7204" i="28"/>
  <c r="W7204" i="28"/>
  <c r="X7204" i="28"/>
  <c r="Y7204" i="28"/>
  <c r="V7205" i="28"/>
  <c r="W7205" i="28"/>
  <c r="X7205" i="28"/>
  <c r="Y7205" i="28"/>
  <c r="V7206" i="28"/>
  <c r="W7206" i="28"/>
  <c r="X7206" i="28"/>
  <c r="Y7206" i="28"/>
  <c r="AA7206" i="28" s="1"/>
  <c r="AB7206" i="28" s="1"/>
  <c r="V7207" i="28"/>
  <c r="W7207" i="28"/>
  <c r="X7207" i="28"/>
  <c r="Y7207" i="28"/>
  <c r="AA7207" i="28" s="1"/>
  <c r="AB7207" i="28" s="1"/>
  <c r="V7208" i="28"/>
  <c r="W7208" i="28"/>
  <c r="X7208" i="28"/>
  <c r="Y7208" i="28"/>
  <c r="V7209" i="28"/>
  <c r="W7209" i="28"/>
  <c r="X7209" i="28"/>
  <c r="Y7209" i="28"/>
  <c r="V7210" i="28"/>
  <c r="W7210" i="28"/>
  <c r="X7210" i="28"/>
  <c r="Y7210" i="28"/>
  <c r="V7211" i="28"/>
  <c r="W7211" i="28"/>
  <c r="X7211" i="28"/>
  <c r="Y7211" i="28"/>
  <c r="V7212" i="28"/>
  <c r="W7212" i="28"/>
  <c r="X7212" i="28"/>
  <c r="Y7212" i="28"/>
  <c r="V7213" i="28"/>
  <c r="AA7213" i="28" s="1"/>
  <c r="AB7213" i="28" s="1"/>
  <c r="W7213" i="28"/>
  <c r="X7213" i="28"/>
  <c r="Y7213" i="28"/>
  <c r="V7214" i="28"/>
  <c r="W7214" i="28"/>
  <c r="X7214" i="28"/>
  <c r="Y7214" i="28"/>
  <c r="V7215" i="28"/>
  <c r="W7215" i="28"/>
  <c r="X7215" i="28"/>
  <c r="Y7215" i="28"/>
  <c r="V7216" i="28"/>
  <c r="AA7216" i="28" s="1"/>
  <c r="AB7216" i="28" s="1"/>
  <c r="W7216" i="28"/>
  <c r="X7216" i="28"/>
  <c r="Y7216" i="28"/>
  <c r="V7217" i="28"/>
  <c r="AA7217" i="28" s="1"/>
  <c r="AB7217" i="28" s="1"/>
  <c r="W7217" i="28"/>
  <c r="X7217" i="28"/>
  <c r="Y7217" i="28"/>
  <c r="V7218" i="28"/>
  <c r="W7218" i="28"/>
  <c r="X7218" i="28"/>
  <c r="Y7218" i="28"/>
  <c r="AA7218" i="28"/>
  <c r="AB7218" i="28" s="1"/>
  <c r="V7219" i="28"/>
  <c r="W7219" i="28"/>
  <c r="X7219" i="28"/>
  <c r="Y7219" i="28"/>
  <c r="V7220" i="28"/>
  <c r="AA7220" i="28" s="1"/>
  <c r="AB7220" i="28" s="1"/>
  <c r="W7220" i="28"/>
  <c r="X7220" i="28"/>
  <c r="Y7220" i="28"/>
  <c r="V7221" i="28"/>
  <c r="W7221" i="28"/>
  <c r="X7221" i="28"/>
  <c r="Y7221" i="28"/>
  <c r="V7222" i="28"/>
  <c r="W7222" i="28"/>
  <c r="X7222" i="28"/>
  <c r="Y7222" i="28"/>
  <c r="V7223" i="28"/>
  <c r="W7223" i="28"/>
  <c r="X7223" i="28"/>
  <c r="Y7223" i="28"/>
  <c r="AA7223" i="28" s="1"/>
  <c r="AB7223" i="28" s="1"/>
  <c r="V7224" i="28"/>
  <c r="W7224" i="28"/>
  <c r="X7224" i="28"/>
  <c r="Y7224" i="28"/>
  <c r="V7225" i="28"/>
  <c r="W7225" i="28"/>
  <c r="X7225" i="28"/>
  <c r="Y7225" i="28"/>
  <c r="V7226" i="28"/>
  <c r="W7226" i="28"/>
  <c r="X7226" i="28"/>
  <c r="Y7226" i="28"/>
  <c r="AA7226" i="28" s="1"/>
  <c r="AB7226" i="28" s="1"/>
  <c r="V7227" i="28"/>
  <c r="W7227" i="28"/>
  <c r="X7227" i="28"/>
  <c r="Y7227" i="28"/>
  <c r="AA7227" i="28" s="1"/>
  <c r="AB7227" i="28" s="1"/>
  <c r="V7228" i="28"/>
  <c r="W7228" i="28"/>
  <c r="X7228" i="28"/>
  <c r="Y7228" i="28"/>
  <c r="V7229" i="28"/>
  <c r="W7229" i="28"/>
  <c r="X7229" i="28"/>
  <c r="Y7229" i="28"/>
  <c r="V7230" i="28"/>
  <c r="W7230" i="28"/>
  <c r="X7230" i="28"/>
  <c r="Y7230" i="28"/>
  <c r="AA7230" i="28" s="1"/>
  <c r="AB7230" i="28" s="1"/>
  <c r="V7231" i="28"/>
  <c r="W7231" i="28"/>
  <c r="X7231" i="28"/>
  <c r="Y7231" i="28"/>
  <c r="AA7231" i="28" s="1"/>
  <c r="AB7231" i="28" s="1"/>
  <c r="V7232" i="28"/>
  <c r="W7232" i="28"/>
  <c r="X7232" i="28"/>
  <c r="Y7232" i="28"/>
  <c r="V7233" i="28"/>
  <c r="W7233" i="28"/>
  <c r="X7233" i="28"/>
  <c r="Y7233" i="28"/>
  <c r="V7234" i="28"/>
  <c r="W7234" i="28"/>
  <c r="X7234" i="28"/>
  <c r="Y7234" i="28"/>
  <c r="AA7234" i="28" s="1"/>
  <c r="AB7234" i="28" s="1"/>
  <c r="V7235" i="28"/>
  <c r="W7235" i="28"/>
  <c r="X7235" i="28"/>
  <c r="Y7235" i="28"/>
  <c r="V7236" i="28"/>
  <c r="W7236" i="28"/>
  <c r="X7236" i="28"/>
  <c r="Y7236" i="28"/>
  <c r="V7237" i="28"/>
  <c r="W7237" i="28"/>
  <c r="X7237" i="28"/>
  <c r="Y7237" i="28"/>
  <c r="V7238" i="28"/>
  <c r="W7238" i="28"/>
  <c r="X7238" i="28"/>
  <c r="Y7238" i="28"/>
  <c r="V7239" i="28"/>
  <c r="W7239" i="28"/>
  <c r="X7239" i="28"/>
  <c r="Y7239" i="28"/>
  <c r="V7240" i="28"/>
  <c r="W7240" i="28"/>
  <c r="X7240" i="28"/>
  <c r="Y7240" i="28"/>
  <c r="V7241" i="28"/>
  <c r="W7241" i="28"/>
  <c r="X7241" i="28"/>
  <c r="Y7241" i="28"/>
  <c r="V7242" i="28"/>
  <c r="W7242" i="28"/>
  <c r="X7242" i="28"/>
  <c r="Y7242" i="28"/>
  <c r="V7243" i="28"/>
  <c r="W7243" i="28"/>
  <c r="X7243" i="28"/>
  <c r="Y7243" i="28"/>
  <c r="V7244" i="28"/>
  <c r="W7244" i="28"/>
  <c r="X7244" i="28"/>
  <c r="Y7244" i="28"/>
  <c r="V7245" i="28"/>
  <c r="W7245" i="28"/>
  <c r="X7245" i="28"/>
  <c r="Y7245" i="28"/>
  <c r="V7246" i="28"/>
  <c r="W7246" i="28"/>
  <c r="X7246" i="28"/>
  <c r="Y7246" i="28"/>
  <c r="V7247" i="28"/>
  <c r="W7247" i="28"/>
  <c r="X7247" i="28"/>
  <c r="Y7247" i="28"/>
  <c r="V7248" i="28"/>
  <c r="W7248" i="28"/>
  <c r="X7248" i="28"/>
  <c r="Y7248" i="28"/>
  <c r="V7249" i="28"/>
  <c r="W7249" i="28"/>
  <c r="X7249" i="28"/>
  <c r="Y7249" i="28"/>
  <c r="V7250" i="28"/>
  <c r="W7250" i="28"/>
  <c r="X7250" i="28"/>
  <c r="Y7250" i="28"/>
  <c r="AA7250" i="28" s="1"/>
  <c r="AB7250" i="28" s="1"/>
  <c r="V7251" i="28"/>
  <c r="W7251" i="28"/>
  <c r="X7251" i="28"/>
  <c r="Y7251" i="28"/>
  <c r="V7252" i="28"/>
  <c r="W7252" i="28"/>
  <c r="X7252" i="28"/>
  <c r="Y7252" i="28"/>
  <c r="V7253" i="28"/>
  <c r="W7253" i="28"/>
  <c r="X7253" i="28"/>
  <c r="Y7253" i="28"/>
  <c r="V7254" i="28"/>
  <c r="W7254" i="28"/>
  <c r="X7254" i="28"/>
  <c r="Y7254" i="28"/>
  <c r="V7255" i="28"/>
  <c r="W7255" i="28"/>
  <c r="X7255" i="28"/>
  <c r="Y7255" i="28"/>
  <c r="V7256" i="28"/>
  <c r="W7256" i="28"/>
  <c r="X7256" i="28"/>
  <c r="Y7256" i="28"/>
  <c r="V7257" i="28"/>
  <c r="W7257" i="28"/>
  <c r="X7257" i="28"/>
  <c r="Y7257" i="28"/>
  <c r="V7258" i="28"/>
  <c r="W7258" i="28"/>
  <c r="X7258" i="28"/>
  <c r="Y7258" i="28"/>
  <c r="V7259" i="28"/>
  <c r="W7259" i="28"/>
  <c r="X7259" i="28"/>
  <c r="Y7259" i="28"/>
  <c r="V7260" i="28"/>
  <c r="W7260" i="28"/>
  <c r="X7260" i="28"/>
  <c r="Y7260" i="28"/>
  <c r="V7261" i="28"/>
  <c r="W7261" i="28"/>
  <c r="X7261" i="28"/>
  <c r="Y7261" i="28"/>
  <c r="V7262" i="28"/>
  <c r="W7262" i="28"/>
  <c r="X7262" i="28"/>
  <c r="Y7262" i="28"/>
  <c r="V7263" i="28"/>
  <c r="W7263" i="28"/>
  <c r="X7263" i="28"/>
  <c r="Y7263" i="28"/>
  <c r="V7264" i="28"/>
  <c r="W7264" i="28"/>
  <c r="X7264" i="28"/>
  <c r="Y7264" i="28"/>
  <c r="V7265" i="28"/>
  <c r="W7265" i="28"/>
  <c r="X7265" i="28"/>
  <c r="Y7265" i="28"/>
  <c r="V7266" i="28"/>
  <c r="W7266" i="28"/>
  <c r="X7266" i="28"/>
  <c r="AA7266" i="28" s="1"/>
  <c r="AB7266" i="28" s="1"/>
  <c r="Y7266" i="28"/>
  <c r="V7267" i="28"/>
  <c r="W7267" i="28"/>
  <c r="X7267" i="28"/>
  <c r="Y7267" i="28"/>
  <c r="V7268" i="28"/>
  <c r="AA7268" i="28" s="1"/>
  <c r="AB7268" i="28" s="1"/>
  <c r="W7268" i="28"/>
  <c r="X7268" i="28"/>
  <c r="Y7268" i="28"/>
  <c r="V7269" i="28"/>
  <c r="W7269" i="28"/>
  <c r="X7269" i="28"/>
  <c r="Y7269" i="28"/>
  <c r="V7270" i="28"/>
  <c r="W7270" i="28"/>
  <c r="X7270" i="28"/>
  <c r="Y7270" i="28"/>
  <c r="V7271" i="28"/>
  <c r="W7271" i="28"/>
  <c r="X7271" i="28"/>
  <c r="Y7271" i="28"/>
  <c r="AA7271" i="28" s="1"/>
  <c r="AB7271" i="28" s="1"/>
  <c r="V7272" i="28"/>
  <c r="W7272" i="28"/>
  <c r="X7272" i="28"/>
  <c r="Y7272" i="28"/>
  <c r="V7273" i="28"/>
  <c r="W7273" i="28"/>
  <c r="X7273" i="28"/>
  <c r="Y7273" i="28"/>
  <c r="V7274" i="28"/>
  <c r="W7274" i="28"/>
  <c r="X7274" i="28"/>
  <c r="Y7274" i="28"/>
  <c r="AA7274" i="28" s="1"/>
  <c r="AB7274" i="28" s="1"/>
  <c r="V7275" i="28"/>
  <c r="W7275" i="28"/>
  <c r="X7275" i="28"/>
  <c r="Y7275" i="28"/>
  <c r="AA7275" i="28" s="1"/>
  <c r="AB7275" i="28" s="1"/>
  <c r="V7276" i="28"/>
  <c r="W7276" i="28"/>
  <c r="X7276" i="28"/>
  <c r="Y7276" i="28"/>
  <c r="V7277" i="28"/>
  <c r="W7277" i="28"/>
  <c r="X7277" i="28"/>
  <c r="Y7277" i="28"/>
  <c r="V7278" i="28"/>
  <c r="W7278" i="28"/>
  <c r="X7278" i="28"/>
  <c r="Y7278" i="28"/>
  <c r="AA7278" i="28" s="1"/>
  <c r="AB7278" i="28" s="1"/>
  <c r="V7279" i="28"/>
  <c r="W7279" i="28"/>
  <c r="X7279" i="28"/>
  <c r="Y7279" i="28"/>
  <c r="AA7279" i="28" s="1"/>
  <c r="AB7279" i="28" s="1"/>
  <c r="V7280" i="28"/>
  <c r="W7280" i="28"/>
  <c r="X7280" i="28"/>
  <c r="Y7280" i="28"/>
  <c r="V7281" i="28"/>
  <c r="W7281" i="28"/>
  <c r="X7281" i="28"/>
  <c r="Y7281" i="28"/>
  <c r="V7282" i="28"/>
  <c r="W7282" i="28"/>
  <c r="X7282" i="28"/>
  <c r="Y7282" i="28"/>
  <c r="AA7282" i="28" s="1"/>
  <c r="AB7282" i="28" s="1"/>
  <c r="V7283" i="28"/>
  <c r="W7283" i="28"/>
  <c r="X7283" i="28"/>
  <c r="Y7283" i="28"/>
  <c r="V7284" i="28"/>
  <c r="W7284" i="28"/>
  <c r="X7284" i="28"/>
  <c r="Y7284" i="28"/>
  <c r="V7285" i="28"/>
  <c r="W7285" i="28"/>
  <c r="X7285" i="28"/>
  <c r="Y7285" i="28"/>
  <c r="V7286" i="28"/>
  <c r="W7286" i="28"/>
  <c r="X7286" i="28"/>
  <c r="Y7286" i="28"/>
  <c r="V7287" i="28"/>
  <c r="W7287" i="28"/>
  <c r="X7287" i="28"/>
  <c r="Y7287" i="28"/>
  <c r="V7288" i="28"/>
  <c r="W7288" i="28"/>
  <c r="X7288" i="28"/>
  <c r="Y7288" i="28"/>
  <c r="V7289" i="28"/>
  <c r="W7289" i="28"/>
  <c r="X7289" i="28"/>
  <c r="Y7289" i="28"/>
  <c r="V7290" i="28"/>
  <c r="W7290" i="28"/>
  <c r="X7290" i="28"/>
  <c r="Y7290" i="28"/>
  <c r="V7291" i="28"/>
  <c r="W7291" i="28"/>
  <c r="X7291" i="28"/>
  <c r="Y7291" i="28"/>
  <c r="V7292" i="28"/>
  <c r="W7292" i="28"/>
  <c r="X7292" i="28"/>
  <c r="Y7292" i="28"/>
  <c r="V7293" i="28"/>
  <c r="AA7293" i="28" s="1"/>
  <c r="AB7293" i="28" s="1"/>
  <c r="W7293" i="28"/>
  <c r="X7293" i="28"/>
  <c r="Y7293" i="28"/>
  <c r="V7294" i="28"/>
  <c r="W7294" i="28"/>
  <c r="X7294" i="28"/>
  <c r="Y7294" i="28"/>
  <c r="V7295" i="28"/>
  <c r="W7295" i="28"/>
  <c r="X7295" i="28"/>
  <c r="Y7295" i="28"/>
  <c r="V7296" i="28"/>
  <c r="AA7296" i="28" s="1"/>
  <c r="AB7296" i="28" s="1"/>
  <c r="W7296" i="28"/>
  <c r="X7296" i="28"/>
  <c r="Y7296" i="28"/>
  <c r="V7297" i="28"/>
  <c r="AA7297" i="28" s="1"/>
  <c r="AB7297" i="28" s="1"/>
  <c r="W7297" i="28"/>
  <c r="X7297" i="28"/>
  <c r="Y7297" i="28"/>
  <c r="V7298" i="28"/>
  <c r="W7298" i="28"/>
  <c r="X7298" i="28"/>
  <c r="Y7298" i="28"/>
  <c r="AA7298" i="28"/>
  <c r="AB7298" i="28" s="1"/>
  <c r="V7299" i="28"/>
  <c r="W7299" i="28"/>
  <c r="X7299" i="28"/>
  <c r="Y7299" i="28"/>
  <c r="AA7299" i="28" s="1"/>
  <c r="AB7299" i="28" s="1"/>
  <c r="V7300" i="28"/>
  <c r="W7300" i="28"/>
  <c r="X7300" i="28"/>
  <c r="Y7300" i="28"/>
  <c r="V7301" i="28"/>
  <c r="W7301" i="28"/>
  <c r="X7301" i="28"/>
  <c r="Y7301" i="28"/>
  <c r="V7302" i="28"/>
  <c r="W7302" i="28"/>
  <c r="X7302" i="28"/>
  <c r="Y7302" i="28"/>
  <c r="AA7302" i="28" s="1"/>
  <c r="AB7302" i="28" s="1"/>
  <c r="V7303" i="28"/>
  <c r="W7303" i="28"/>
  <c r="X7303" i="28"/>
  <c r="Y7303" i="28"/>
  <c r="AA7303" i="28" s="1"/>
  <c r="AB7303" i="28" s="1"/>
  <c r="V7304" i="28"/>
  <c r="W7304" i="28"/>
  <c r="X7304" i="28"/>
  <c r="Y7304" i="28"/>
  <c r="V7305" i="28"/>
  <c r="W7305" i="28"/>
  <c r="X7305" i="28"/>
  <c r="Y7305" i="28"/>
  <c r="V7306" i="28"/>
  <c r="W7306" i="28"/>
  <c r="X7306" i="28"/>
  <c r="Y7306" i="28"/>
  <c r="AA7306" i="28" s="1"/>
  <c r="AB7306" i="28" s="1"/>
  <c r="V7307" i="28"/>
  <c r="W7307" i="28"/>
  <c r="X7307" i="28"/>
  <c r="Y7307" i="28"/>
  <c r="AA7307" i="28" s="1"/>
  <c r="AB7307" i="28" s="1"/>
  <c r="V7308" i="28"/>
  <c r="W7308" i="28"/>
  <c r="X7308" i="28"/>
  <c r="Y7308" i="28"/>
  <c r="V7309" i="28"/>
  <c r="W7309" i="28"/>
  <c r="X7309" i="28"/>
  <c r="Y7309" i="28"/>
  <c r="V7310" i="28"/>
  <c r="W7310" i="28"/>
  <c r="X7310" i="28"/>
  <c r="Y7310" i="28"/>
  <c r="AA7310" i="28" s="1"/>
  <c r="AB7310" i="28" s="1"/>
  <c r="V7311" i="28"/>
  <c r="W7311" i="28"/>
  <c r="X7311" i="28"/>
  <c r="Y7311" i="28"/>
  <c r="AA7311" i="28" s="1"/>
  <c r="AB7311" i="28" s="1"/>
  <c r="V7312" i="28"/>
  <c r="W7312" i="28"/>
  <c r="X7312" i="28"/>
  <c r="Y7312" i="28"/>
  <c r="V7313" i="28"/>
  <c r="W7313" i="28"/>
  <c r="X7313" i="28"/>
  <c r="Y7313" i="28"/>
  <c r="V7314" i="28"/>
  <c r="W7314" i="28"/>
  <c r="X7314" i="28"/>
  <c r="Y7314" i="28"/>
  <c r="AA7314" i="28" s="1"/>
  <c r="AB7314" i="28" s="1"/>
  <c r="V7315" i="28"/>
  <c r="W7315" i="28"/>
  <c r="X7315" i="28"/>
  <c r="Y7315" i="28"/>
  <c r="AA7315" i="28" s="1"/>
  <c r="AB7315" i="28" s="1"/>
  <c r="V7316" i="28"/>
  <c r="W7316" i="28"/>
  <c r="X7316" i="28"/>
  <c r="Y7316" i="28"/>
  <c r="V7317" i="28"/>
  <c r="W7317" i="28"/>
  <c r="X7317" i="28"/>
  <c r="Y7317" i="28"/>
  <c r="V7318" i="28"/>
  <c r="W7318" i="28"/>
  <c r="X7318" i="28"/>
  <c r="Y7318" i="28"/>
  <c r="AA7318" i="28" s="1"/>
  <c r="AB7318" i="28" s="1"/>
  <c r="V7319" i="28"/>
  <c r="W7319" i="28"/>
  <c r="X7319" i="28"/>
  <c r="Y7319" i="28"/>
  <c r="AA7319" i="28" s="1"/>
  <c r="AB7319" i="28" s="1"/>
  <c r="V7320" i="28"/>
  <c r="W7320" i="28"/>
  <c r="X7320" i="28"/>
  <c r="Y7320" i="28"/>
  <c r="V7321" i="28"/>
  <c r="W7321" i="28"/>
  <c r="X7321" i="28"/>
  <c r="Y7321" i="28"/>
  <c r="V7322" i="28"/>
  <c r="W7322" i="28"/>
  <c r="X7322" i="28"/>
  <c r="Y7322" i="28"/>
  <c r="AA7322" i="28" s="1"/>
  <c r="AB7322" i="28" s="1"/>
  <c r="V7323" i="28"/>
  <c r="W7323" i="28"/>
  <c r="X7323" i="28"/>
  <c r="Y7323" i="28"/>
  <c r="AA7323" i="28" s="1"/>
  <c r="AB7323" i="28" s="1"/>
  <c r="V7324" i="28"/>
  <c r="W7324" i="28"/>
  <c r="X7324" i="28"/>
  <c r="Y7324" i="28"/>
  <c r="V7325" i="28"/>
  <c r="W7325" i="28"/>
  <c r="X7325" i="28"/>
  <c r="Y7325" i="28"/>
  <c r="V7326" i="28"/>
  <c r="W7326" i="28"/>
  <c r="X7326" i="28"/>
  <c r="Y7326" i="28"/>
  <c r="V7327" i="28"/>
  <c r="W7327" i="28"/>
  <c r="X7327" i="28"/>
  <c r="Y7327" i="28"/>
  <c r="AA7327" i="28" s="1"/>
  <c r="AB7327" i="28" s="1"/>
  <c r="V7328" i="28"/>
  <c r="W7328" i="28"/>
  <c r="X7328" i="28"/>
  <c r="Y7328" i="28"/>
  <c r="V7329" i="28"/>
  <c r="W7329" i="28"/>
  <c r="X7329" i="28"/>
  <c r="Y7329" i="28"/>
  <c r="V7330" i="28"/>
  <c r="W7330" i="28"/>
  <c r="X7330" i="28"/>
  <c r="Y7330" i="28"/>
  <c r="AA7330" i="28" s="1"/>
  <c r="AB7330" i="28" s="1"/>
  <c r="V7331" i="28"/>
  <c r="W7331" i="28"/>
  <c r="X7331" i="28"/>
  <c r="Y7331" i="28"/>
  <c r="V7332" i="28"/>
  <c r="AA7332" i="28" s="1"/>
  <c r="AB7332" i="28" s="1"/>
  <c r="W7332" i="28"/>
  <c r="X7332" i="28"/>
  <c r="Y7332" i="28"/>
  <c r="V7333" i="28"/>
  <c r="W7333" i="28"/>
  <c r="X7333" i="28"/>
  <c r="Y7333" i="28"/>
  <c r="V7334" i="28"/>
  <c r="W7334" i="28"/>
  <c r="X7334" i="28"/>
  <c r="Y7334" i="28"/>
  <c r="V7335" i="28"/>
  <c r="W7335" i="28"/>
  <c r="X7335" i="28"/>
  <c r="Y7335" i="28"/>
  <c r="AA7335" i="28" s="1"/>
  <c r="AB7335" i="28" s="1"/>
  <c r="V7336" i="28"/>
  <c r="W7336" i="28"/>
  <c r="X7336" i="28"/>
  <c r="Y7336" i="28"/>
  <c r="V7337" i="28"/>
  <c r="W7337" i="28"/>
  <c r="X7337" i="28"/>
  <c r="Y7337" i="28"/>
  <c r="V7338" i="28"/>
  <c r="W7338" i="28"/>
  <c r="X7338" i="28"/>
  <c r="Y7338" i="28"/>
  <c r="AA7338" i="28" s="1"/>
  <c r="AB7338" i="28" s="1"/>
  <c r="V7339" i="28"/>
  <c r="W7339" i="28"/>
  <c r="X7339" i="28"/>
  <c r="Y7339" i="28"/>
  <c r="AA7339" i="28" s="1"/>
  <c r="AB7339" i="28" s="1"/>
  <c r="V7340" i="28"/>
  <c r="W7340" i="28"/>
  <c r="X7340" i="28"/>
  <c r="Y7340" i="28"/>
  <c r="V7341" i="28"/>
  <c r="W7341" i="28"/>
  <c r="X7341" i="28"/>
  <c r="Y7341" i="28"/>
  <c r="V7342" i="28"/>
  <c r="W7342" i="28"/>
  <c r="X7342" i="28"/>
  <c r="Y7342" i="28"/>
  <c r="AA7342" i="28" s="1"/>
  <c r="AB7342" i="28" s="1"/>
  <c r="V7343" i="28"/>
  <c r="W7343" i="28"/>
  <c r="X7343" i="28"/>
  <c r="Y7343" i="28"/>
  <c r="AA7343" i="28" s="1"/>
  <c r="AB7343" i="28" s="1"/>
  <c r="V7344" i="28"/>
  <c r="W7344" i="28"/>
  <c r="X7344" i="28"/>
  <c r="Y7344" i="28"/>
  <c r="V7345" i="28"/>
  <c r="W7345" i="28"/>
  <c r="X7345" i="28"/>
  <c r="Y7345" i="28"/>
  <c r="V7346" i="28"/>
  <c r="W7346" i="28"/>
  <c r="X7346" i="28"/>
  <c r="Y7346" i="28"/>
  <c r="AA7346" i="28" s="1"/>
  <c r="AB7346" i="28" s="1"/>
  <c r="V7347" i="28"/>
  <c r="W7347" i="28"/>
  <c r="X7347" i="28"/>
  <c r="Y7347" i="28"/>
  <c r="V7348" i="28"/>
  <c r="AA7348" i="28" s="1"/>
  <c r="AB7348" i="28" s="1"/>
  <c r="W7348" i="28"/>
  <c r="X7348" i="28"/>
  <c r="Y7348" i="28"/>
  <c r="V7349" i="28"/>
  <c r="W7349" i="28"/>
  <c r="X7349" i="28"/>
  <c r="Y7349" i="28"/>
  <c r="V7350" i="28"/>
  <c r="W7350" i="28"/>
  <c r="X7350" i="28"/>
  <c r="Y7350" i="28"/>
  <c r="V7351" i="28"/>
  <c r="W7351" i="28"/>
  <c r="X7351" i="28"/>
  <c r="Y7351" i="28"/>
  <c r="V7352" i="28"/>
  <c r="W7352" i="28"/>
  <c r="X7352" i="28"/>
  <c r="Y7352" i="28"/>
  <c r="V7353" i="28"/>
  <c r="AA7353" i="28" s="1"/>
  <c r="AB7353" i="28" s="1"/>
  <c r="W7353" i="28"/>
  <c r="X7353" i="28"/>
  <c r="Y7353" i="28"/>
  <c r="V7354" i="28"/>
  <c r="AA7354" i="28" s="1"/>
  <c r="AB7354" i="28" s="1"/>
  <c r="W7354" i="28"/>
  <c r="X7354" i="28"/>
  <c r="Y7354" i="28"/>
  <c r="V7355" i="28"/>
  <c r="W7355" i="28"/>
  <c r="X7355" i="28"/>
  <c r="Y7355" i="28"/>
  <c r="V7356" i="28"/>
  <c r="W7356" i="28"/>
  <c r="X7356" i="28"/>
  <c r="Y7356" i="28"/>
  <c r="V7357" i="28"/>
  <c r="AA7357" i="28" s="1"/>
  <c r="AB7357" i="28" s="1"/>
  <c r="W7357" i="28"/>
  <c r="X7357" i="28"/>
  <c r="Y7357" i="28"/>
  <c r="V7358" i="28"/>
  <c r="AA7358" i="28" s="1"/>
  <c r="AB7358" i="28" s="1"/>
  <c r="W7358" i="28"/>
  <c r="X7358" i="28"/>
  <c r="Y7358" i="28"/>
  <c r="V7359" i="28"/>
  <c r="W7359" i="28"/>
  <c r="X7359" i="28"/>
  <c r="Y7359" i="28"/>
  <c r="V7360" i="28"/>
  <c r="W7360" i="28"/>
  <c r="X7360" i="28"/>
  <c r="Y7360" i="28"/>
  <c r="AA7360" i="28"/>
  <c r="AB7360" i="28" s="1"/>
  <c r="V7361" i="28"/>
  <c r="AA7361" i="28" s="1"/>
  <c r="AB7361" i="28" s="1"/>
  <c r="W7361" i="28"/>
  <c r="X7361" i="28"/>
  <c r="Y7361" i="28"/>
  <c r="V7362" i="28"/>
  <c r="W7362" i="28"/>
  <c r="X7362" i="28"/>
  <c r="Y7362" i="28"/>
  <c r="V7363" i="28"/>
  <c r="W7363" i="28"/>
  <c r="X7363" i="28"/>
  <c r="Y7363" i="28"/>
  <c r="AA7363" i="28"/>
  <c r="AB7363" i="28" s="1"/>
  <c r="V7364" i="28"/>
  <c r="W7364" i="28"/>
  <c r="X7364" i="28"/>
  <c r="Y7364" i="28"/>
  <c r="V7365" i="28"/>
  <c r="W7365" i="28"/>
  <c r="X7365" i="28"/>
  <c r="Y7365" i="28"/>
  <c r="V7366" i="28"/>
  <c r="W7366" i="28"/>
  <c r="X7366" i="28"/>
  <c r="Y7366" i="28"/>
  <c r="AA7366" i="28" s="1"/>
  <c r="AB7366" i="28" s="1"/>
  <c r="V7367" i="28"/>
  <c r="W7367" i="28"/>
  <c r="X7367" i="28"/>
  <c r="Y7367" i="28"/>
  <c r="AA7367" i="28" s="1"/>
  <c r="AB7367" i="28" s="1"/>
  <c r="V7368" i="28"/>
  <c r="W7368" i="28"/>
  <c r="X7368" i="28"/>
  <c r="Y7368" i="28"/>
  <c r="V7369" i="28"/>
  <c r="W7369" i="28"/>
  <c r="X7369" i="28"/>
  <c r="Y7369" i="28"/>
  <c r="V7370" i="28"/>
  <c r="W7370" i="28"/>
  <c r="X7370" i="28"/>
  <c r="Y7370" i="28"/>
  <c r="AA7370" i="28" s="1"/>
  <c r="AB7370" i="28" s="1"/>
  <c r="V7371" i="28"/>
  <c r="W7371" i="28"/>
  <c r="X7371" i="28"/>
  <c r="Y7371" i="28"/>
  <c r="AA7371" i="28" s="1"/>
  <c r="AB7371" i="28" s="1"/>
  <c r="V7372" i="28"/>
  <c r="W7372" i="28"/>
  <c r="X7372" i="28"/>
  <c r="Y7372" i="28"/>
  <c r="V7373" i="28"/>
  <c r="W7373" i="28"/>
  <c r="X7373" i="28"/>
  <c r="Y7373" i="28"/>
  <c r="V7374" i="28"/>
  <c r="W7374" i="28"/>
  <c r="X7374" i="28"/>
  <c r="Y7374" i="28"/>
  <c r="AA7374" i="28" s="1"/>
  <c r="AB7374" i="28" s="1"/>
  <c r="V7375" i="28"/>
  <c r="W7375" i="28"/>
  <c r="X7375" i="28"/>
  <c r="Y7375" i="28"/>
  <c r="AA7375" i="28" s="1"/>
  <c r="AB7375" i="28" s="1"/>
  <c r="V7376" i="28"/>
  <c r="W7376" i="28"/>
  <c r="X7376" i="28"/>
  <c r="Y7376" i="28"/>
  <c r="V7377" i="28"/>
  <c r="W7377" i="28"/>
  <c r="X7377" i="28"/>
  <c r="Y7377" i="28"/>
  <c r="V7378" i="28"/>
  <c r="W7378" i="28"/>
  <c r="X7378" i="28"/>
  <c r="Y7378" i="28"/>
  <c r="V7379" i="28"/>
  <c r="W7379" i="28"/>
  <c r="X7379" i="28"/>
  <c r="Y7379" i="28"/>
  <c r="V7380" i="28"/>
  <c r="W7380" i="28"/>
  <c r="X7380" i="28"/>
  <c r="Y7380" i="28"/>
  <c r="V7381" i="28"/>
  <c r="AA7381" i="28" s="1"/>
  <c r="AB7381" i="28" s="1"/>
  <c r="W7381" i="28"/>
  <c r="X7381" i="28"/>
  <c r="Y7381" i="28"/>
  <c r="V7382" i="28"/>
  <c r="W7382" i="28"/>
  <c r="X7382" i="28"/>
  <c r="Y7382" i="28"/>
  <c r="V7383" i="28"/>
  <c r="W7383" i="28"/>
  <c r="X7383" i="28"/>
  <c r="Y7383" i="28"/>
  <c r="V7384" i="28"/>
  <c r="AA7384" i="28" s="1"/>
  <c r="AB7384" i="28" s="1"/>
  <c r="W7384" i="28"/>
  <c r="X7384" i="28"/>
  <c r="Y7384" i="28"/>
  <c r="V7385" i="28"/>
  <c r="AA7385" i="28" s="1"/>
  <c r="AB7385" i="28" s="1"/>
  <c r="W7385" i="28"/>
  <c r="X7385" i="28"/>
  <c r="Y7385" i="28"/>
  <c r="V7386" i="28"/>
  <c r="W7386" i="28"/>
  <c r="X7386" i="28"/>
  <c r="Y7386" i="28"/>
  <c r="V7387" i="28"/>
  <c r="W7387" i="28"/>
  <c r="X7387" i="28"/>
  <c r="Y7387" i="28"/>
  <c r="AA7387" i="28"/>
  <c r="AB7387" i="28" s="1"/>
  <c r="V7388" i="28"/>
  <c r="W7388" i="28"/>
  <c r="X7388" i="28"/>
  <c r="Y7388" i="28"/>
  <c r="V7389" i="28"/>
  <c r="W7389" i="28"/>
  <c r="X7389" i="28"/>
  <c r="Y7389" i="28"/>
  <c r="V7390" i="28"/>
  <c r="W7390" i="28"/>
  <c r="X7390" i="28"/>
  <c r="Y7390" i="28"/>
  <c r="AA7390" i="28" s="1"/>
  <c r="AB7390" i="28" s="1"/>
  <c r="V7391" i="28"/>
  <c r="W7391" i="28"/>
  <c r="X7391" i="28"/>
  <c r="Y7391" i="28"/>
  <c r="AA7391" i="28" s="1"/>
  <c r="AB7391" i="28" s="1"/>
  <c r="V7392" i="28"/>
  <c r="W7392" i="28"/>
  <c r="X7392" i="28"/>
  <c r="Y7392" i="28"/>
  <c r="V7393" i="28"/>
  <c r="W7393" i="28"/>
  <c r="X7393" i="28"/>
  <c r="Y7393" i="28"/>
  <c r="V7394" i="28"/>
  <c r="W7394" i="28"/>
  <c r="X7394" i="28"/>
  <c r="Y7394" i="28"/>
  <c r="V7395" i="28"/>
  <c r="W7395" i="28"/>
  <c r="X7395" i="28"/>
  <c r="Y7395" i="28"/>
  <c r="AA7395" i="28" s="1"/>
  <c r="AB7395" i="28" s="1"/>
  <c r="V7396" i="28"/>
  <c r="W7396" i="28"/>
  <c r="X7396" i="28"/>
  <c r="Y7396" i="28"/>
  <c r="V7397" i="28"/>
  <c r="W7397" i="28"/>
  <c r="X7397" i="28"/>
  <c r="Y7397" i="28"/>
  <c r="V7398" i="28"/>
  <c r="W7398" i="28"/>
  <c r="X7398" i="28"/>
  <c r="Y7398" i="28"/>
  <c r="V7399" i="28"/>
  <c r="W7399" i="28"/>
  <c r="X7399" i="28"/>
  <c r="Y7399" i="28"/>
  <c r="V7400" i="28"/>
  <c r="W7400" i="28"/>
  <c r="X7400" i="28"/>
  <c r="Y7400" i="28"/>
  <c r="V7401" i="28"/>
  <c r="W7401" i="28"/>
  <c r="X7401" i="28"/>
  <c r="Y7401" i="28"/>
  <c r="V7402" i="28"/>
  <c r="W7402" i="28"/>
  <c r="X7402" i="28"/>
  <c r="Y7402" i="28"/>
  <c r="V7403" i="28"/>
  <c r="W7403" i="28"/>
  <c r="X7403" i="28"/>
  <c r="Y7403" i="28"/>
  <c r="AA7403" i="28" s="1"/>
  <c r="AB7403" i="28" s="1"/>
  <c r="V7404" i="28"/>
  <c r="W7404" i="28"/>
  <c r="X7404" i="28"/>
  <c r="Y7404" i="28"/>
  <c r="V7405" i="28"/>
  <c r="AA7405" i="28" s="1"/>
  <c r="AB7405" i="28" s="1"/>
  <c r="W7405" i="28"/>
  <c r="X7405" i="28"/>
  <c r="Y7405" i="28"/>
  <c r="V7406" i="28"/>
  <c r="W7406" i="28"/>
  <c r="X7406" i="28"/>
  <c r="Y7406" i="28"/>
  <c r="V7407" i="28"/>
  <c r="W7407" i="28"/>
  <c r="X7407" i="28"/>
  <c r="Y7407" i="28"/>
  <c r="AA7407" i="28"/>
  <c r="AB7407" i="28" s="1"/>
  <c r="V7408" i="28"/>
  <c r="W7408" i="28"/>
  <c r="X7408" i="28"/>
  <c r="Y7408" i="28"/>
  <c r="V7409" i="28"/>
  <c r="W7409" i="28"/>
  <c r="X7409" i="28"/>
  <c r="Y7409" i="28"/>
  <c r="V7410" i="28"/>
  <c r="W7410" i="28"/>
  <c r="X7410" i="28"/>
  <c r="Y7410" i="28"/>
  <c r="V7411" i="28"/>
  <c r="W7411" i="28"/>
  <c r="X7411" i="28"/>
  <c r="Y7411" i="28"/>
  <c r="AA7411" i="28" s="1"/>
  <c r="AB7411" i="28" s="1"/>
  <c r="V7412" i="28"/>
  <c r="W7412" i="28"/>
  <c r="X7412" i="28"/>
  <c r="Y7412" i="28"/>
  <c r="V7413" i="28"/>
  <c r="W7413" i="28"/>
  <c r="X7413" i="28"/>
  <c r="Y7413" i="28"/>
  <c r="V7414" i="28"/>
  <c r="W7414" i="28"/>
  <c r="X7414" i="28"/>
  <c r="Y7414" i="28"/>
  <c r="V7415" i="28"/>
  <c r="W7415" i="28"/>
  <c r="X7415" i="28"/>
  <c r="Y7415" i="28"/>
  <c r="V7416" i="28"/>
  <c r="W7416" i="28"/>
  <c r="X7416" i="28"/>
  <c r="Y7416" i="28"/>
  <c r="V7417" i="28"/>
  <c r="W7417" i="28"/>
  <c r="X7417" i="28"/>
  <c r="Y7417" i="28"/>
  <c r="V7418" i="28"/>
  <c r="W7418" i="28"/>
  <c r="X7418" i="28"/>
  <c r="Y7418" i="28"/>
  <c r="V7419" i="28"/>
  <c r="W7419" i="28"/>
  <c r="X7419" i="28"/>
  <c r="Y7419" i="28"/>
  <c r="V7420" i="28"/>
  <c r="W7420" i="28"/>
  <c r="X7420" i="28"/>
  <c r="Y7420" i="28"/>
  <c r="V7421" i="28"/>
  <c r="W7421" i="28"/>
  <c r="X7421" i="28"/>
  <c r="Y7421" i="28"/>
  <c r="V7422" i="28"/>
  <c r="W7422" i="28"/>
  <c r="X7422" i="28"/>
  <c r="Y7422" i="28"/>
  <c r="V7423" i="28"/>
  <c r="W7423" i="28"/>
  <c r="X7423" i="28"/>
  <c r="Y7423" i="28"/>
  <c r="V7424" i="28"/>
  <c r="W7424" i="28"/>
  <c r="X7424" i="28"/>
  <c r="Y7424" i="28"/>
  <c r="V7425" i="28"/>
  <c r="W7425" i="28"/>
  <c r="X7425" i="28"/>
  <c r="Y7425" i="28"/>
  <c r="V7426" i="28"/>
  <c r="W7426" i="28"/>
  <c r="X7426" i="28"/>
  <c r="Y7426" i="28"/>
  <c r="V7427" i="28"/>
  <c r="W7427" i="28"/>
  <c r="X7427" i="28"/>
  <c r="AA7427" i="28" s="1"/>
  <c r="Y7427" i="28"/>
  <c r="AB7427" i="28"/>
  <c r="V7428" i="28"/>
  <c r="W7428" i="28"/>
  <c r="X7428" i="28"/>
  <c r="Y7428" i="28"/>
  <c r="V7429" i="28"/>
  <c r="W7429" i="28"/>
  <c r="X7429" i="28"/>
  <c r="Y7429" i="28"/>
  <c r="V7430" i="28"/>
  <c r="W7430" i="28"/>
  <c r="X7430" i="28"/>
  <c r="Y7430" i="28"/>
  <c r="AA7430" i="28" s="1"/>
  <c r="AB7430" i="28" s="1"/>
  <c r="V7431" i="28"/>
  <c r="W7431" i="28"/>
  <c r="X7431" i="28"/>
  <c r="Y7431" i="28"/>
  <c r="AA7431" i="28" s="1"/>
  <c r="AB7431" i="28" s="1"/>
  <c r="V7432" i="28"/>
  <c r="W7432" i="28"/>
  <c r="X7432" i="28"/>
  <c r="Y7432" i="28"/>
  <c r="V7433" i="28"/>
  <c r="W7433" i="28"/>
  <c r="X7433" i="28"/>
  <c r="Y7433" i="28"/>
  <c r="V7434" i="28"/>
  <c r="W7434" i="28"/>
  <c r="X7434" i="28"/>
  <c r="Y7434" i="28"/>
  <c r="V7435" i="28"/>
  <c r="W7435" i="28"/>
  <c r="X7435" i="28"/>
  <c r="Y7435" i="28"/>
  <c r="V7436" i="28"/>
  <c r="W7436" i="28"/>
  <c r="X7436" i="28"/>
  <c r="Y7436" i="28"/>
  <c r="V7437" i="28"/>
  <c r="W7437" i="28"/>
  <c r="X7437" i="28"/>
  <c r="Y7437" i="28"/>
  <c r="V7438" i="28"/>
  <c r="W7438" i="28"/>
  <c r="X7438" i="28"/>
  <c r="Y7438" i="28"/>
  <c r="V7439" i="28"/>
  <c r="W7439" i="28"/>
  <c r="X7439" i="28"/>
  <c r="Y7439" i="28"/>
  <c r="V7440" i="28"/>
  <c r="W7440" i="28"/>
  <c r="X7440" i="28"/>
  <c r="Y7440" i="28"/>
  <c r="V7441" i="28"/>
  <c r="W7441" i="28"/>
  <c r="X7441" i="28"/>
  <c r="Y7441" i="28"/>
  <c r="V7442" i="28"/>
  <c r="W7442" i="28"/>
  <c r="X7442" i="28"/>
  <c r="Y7442" i="28"/>
  <c r="V7443" i="28"/>
  <c r="W7443" i="28"/>
  <c r="X7443" i="28"/>
  <c r="Y7443" i="28"/>
  <c r="V7444" i="28"/>
  <c r="W7444" i="28"/>
  <c r="X7444" i="28"/>
  <c r="Y7444" i="28"/>
  <c r="V7445" i="28"/>
  <c r="W7445" i="28"/>
  <c r="X7445" i="28"/>
  <c r="Y7445" i="28"/>
  <c r="V7446" i="28"/>
  <c r="W7446" i="28"/>
  <c r="X7446" i="28"/>
  <c r="Y7446" i="28"/>
  <c r="V7447" i="28"/>
  <c r="W7447" i="28"/>
  <c r="X7447" i="28"/>
  <c r="Y7447" i="28"/>
  <c r="V7448" i="28"/>
  <c r="W7448" i="28"/>
  <c r="X7448" i="28"/>
  <c r="Y7448" i="28"/>
  <c r="V7449" i="28"/>
  <c r="W7449" i="28"/>
  <c r="X7449" i="28"/>
  <c r="Y7449" i="28"/>
  <c r="V7450" i="28"/>
  <c r="W7450" i="28"/>
  <c r="X7450" i="28"/>
  <c r="Y7450" i="28"/>
  <c r="V7451" i="28"/>
  <c r="W7451" i="28"/>
  <c r="X7451" i="28"/>
  <c r="Y7451" i="28"/>
  <c r="V7452" i="28"/>
  <c r="W7452" i="28"/>
  <c r="X7452" i="28"/>
  <c r="Y7452" i="28"/>
  <c r="V7453" i="28"/>
  <c r="W7453" i="28"/>
  <c r="X7453" i="28"/>
  <c r="Y7453" i="28"/>
  <c r="V7454" i="28"/>
  <c r="W7454" i="28"/>
  <c r="X7454" i="28"/>
  <c r="Y7454" i="28"/>
  <c r="V7455" i="28"/>
  <c r="W7455" i="28"/>
  <c r="X7455" i="28"/>
  <c r="Y7455" i="28"/>
  <c r="V7456" i="28"/>
  <c r="AA7456" i="28" s="1"/>
  <c r="AB7456" i="28" s="1"/>
  <c r="W7456" i="28"/>
  <c r="X7456" i="28"/>
  <c r="Y7456" i="28"/>
  <c r="V7457" i="28"/>
  <c r="AA7457" i="28" s="1"/>
  <c r="AB7457" i="28" s="1"/>
  <c r="W7457" i="28"/>
  <c r="X7457" i="28"/>
  <c r="Y7457" i="28"/>
  <c r="V7458" i="28"/>
  <c r="W7458" i="28"/>
  <c r="X7458" i="28"/>
  <c r="Y7458" i="28"/>
  <c r="V7459" i="28"/>
  <c r="W7459" i="28"/>
  <c r="X7459" i="28"/>
  <c r="Y7459" i="28"/>
  <c r="V7460" i="28"/>
  <c r="AA7460" i="28" s="1"/>
  <c r="AB7460" i="28" s="1"/>
  <c r="W7460" i="28"/>
  <c r="X7460" i="28"/>
  <c r="Y7460" i="28"/>
  <c r="V7461" i="28"/>
  <c r="AA7461" i="28" s="1"/>
  <c r="AB7461" i="28" s="1"/>
  <c r="W7461" i="28"/>
  <c r="X7461" i="28"/>
  <c r="Y7461" i="28"/>
  <c r="V7462" i="28"/>
  <c r="W7462" i="28"/>
  <c r="X7462" i="28"/>
  <c r="Y7462" i="28"/>
  <c r="V7463" i="28"/>
  <c r="W7463" i="28"/>
  <c r="X7463" i="28"/>
  <c r="Y7463" i="28"/>
  <c r="V7464" i="28"/>
  <c r="AA7464" i="28" s="1"/>
  <c r="W7464" i="28"/>
  <c r="X7464" i="28"/>
  <c r="Y7464" i="28"/>
  <c r="AB7464" i="28"/>
  <c r="V7465" i="28"/>
  <c r="W7465" i="28"/>
  <c r="X7465" i="28"/>
  <c r="Y7465" i="28"/>
  <c r="V7466" i="28"/>
  <c r="W7466" i="28"/>
  <c r="X7466" i="28"/>
  <c r="Y7466" i="28"/>
  <c r="AA7466" i="28" s="1"/>
  <c r="AB7466" i="28" s="1"/>
  <c r="V7467" i="28"/>
  <c r="W7467" i="28"/>
  <c r="X7467" i="28"/>
  <c r="Y7467" i="28"/>
  <c r="AA7467" i="28" s="1"/>
  <c r="AB7467" i="28" s="1"/>
  <c r="V7468" i="28"/>
  <c r="W7468" i="28"/>
  <c r="X7468" i="28"/>
  <c r="Y7468" i="28"/>
  <c r="V7469" i="28"/>
  <c r="W7469" i="28"/>
  <c r="X7469" i="28"/>
  <c r="Y7469" i="28"/>
  <c r="V7470" i="28"/>
  <c r="W7470" i="28"/>
  <c r="X7470" i="28"/>
  <c r="Y7470" i="28"/>
  <c r="V7471" i="28"/>
  <c r="W7471" i="28"/>
  <c r="X7471" i="28"/>
  <c r="Y7471" i="28"/>
  <c r="AA7471" i="28" s="1"/>
  <c r="AB7471" i="28" s="1"/>
  <c r="V7472" i="28"/>
  <c r="W7472" i="28"/>
  <c r="X7472" i="28"/>
  <c r="Y7472" i="28"/>
  <c r="V7473" i="28"/>
  <c r="W7473" i="28"/>
  <c r="X7473" i="28"/>
  <c r="Y7473" i="28"/>
  <c r="V7474" i="28"/>
  <c r="W7474" i="28"/>
  <c r="X7474" i="28"/>
  <c r="Y7474" i="28"/>
  <c r="V7475" i="28"/>
  <c r="W7475" i="28"/>
  <c r="X7475" i="28"/>
  <c r="Y7475" i="28"/>
  <c r="V7476" i="28"/>
  <c r="W7476" i="28"/>
  <c r="X7476" i="28"/>
  <c r="Y7476" i="28"/>
  <c r="V7477" i="28"/>
  <c r="W7477" i="28"/>
  <c r="X7477" i="28"/>
  <c r="Y7477" i="28"/>
  <c r="V7478" i="28"/>
  <c r="W7478" i="28"/>
  <c r="X7478" i="28"/>
  <c r="Y7478" i="28"/>
  <c r="V7479" i="28"/>
  <c r="W7479" i="28"/>
  <c r="X7479" i="28"/>
  <c r="Y7479" i="28"/>
  <c r="V7480" i="28"/>
  <c r="W7480" i="28"/>
  <c r="X7480" i="28"/>
  <c r="Y7480" i="28"/>
  <c r="V7481" i="28"/>
  <c r="W7481" i="28"/>
  <c r="X7481" i="28"/>
  <c r="Y7481" i="28"/>
  <c r="V7482" i="28"/>
  <c r="W7482" i="28"/>
  <c r="X7482" i="28"/>
  <c r="Y7482" i="28"/>
  <c r="V7483" i="28"/>
  <c r="W7483" i="28"/>
  <c r="X7483" i="28"/>
  <c r="Y7483" i="28"/>
  <c r="V7484" i="28"/>
  <c r="W7484" i="28"/>
  <c r="X7484" i="28"/>
  <c r="Y7484" i="28"/>
  <c r="V7485" i="28"/>
  <c r="W7485" i="28"/>
  <c r="X7485" i="28"/>
  <c r="Y7485" i="28"/>
  <c r="V7486" i="28"/>
  <c r="W7486" i="28"/>
  <c r="X7486" i="28"/>
  <c r="Y7486" i="28"/>
  <c r="V7487" i="28"/>
  <c r="W7487" i="28"/>
  <c r="X7487" i="28"/>
  <c r="Y7487" i="28"/>
  <c r="V7488" i="28"/>
  <c r="W7488" i="28"/>
  <c r="X7488" i="28"/>
  <c r="Y7488" i="28"/>
  <c r="V7489" i="28"/>
  <c r="W7489" i="28"/>
  <c r="X7489" i="28"/>
  <c r="Y7489" i="28"/>
  <c r="V7490" i="28"/>
  <c r="W7490" i="28"/>
  <c r="X7490" i="28"/>
  <c r="Y7490" i="28"/>
  <c r="V7491" i="28"/>
  <c r="W7491" i="28"/>
  <c r="X7491" i="28"/>
  <c r="Y7491" i="28"/>
  <c r="V7492" i="28"/>
  <c r="W7492" i="28"/>
  <c r="X7492" i="28"/>
  <c r="Y7492" i="28"/>
  <c r="V7493" i="28"/>
  <c r="W7493" i="28"/>
  <c r="X7493" i="28"/>
  <c r="Y7493" i="28"/>
  <c r="V7494" i="28"/>
  <c r="W7494" i="28"/>
  <c r="X7494" i="28"/>
  <c r="Y7494" i="28"/>
  <c r="V7495" i="28"/>
  <c r="W7495" i="28"/>
  <c r="X7495" i="28"/>
  <c r="Y7495" i="28"/>
  <c r="V7496" i="28"/>
  <c r="W7496" i="28"/>
  <c r="X7496" i="28"/>
  <c r="Y7496" i="28"/>
  <c r="V7497" i="28"/>
  <c r="AA7497" i="28" s="1"/>
  <c r="AB7497" i="28" s="1"/>
  <c r="W7497" i="28"/>
  <c r="X7497" i="28"/>
  <c r="Y7497" i="28"/>
  <c r="V7498" i="28"/>
  <c r="W7498" i="28"/>
  <c r="X7498" i="28"/>
  <c r="Y7498" i="28"/>
  <c r="V7499" i="28"/>
  <c r="W7499" i="28"/>
  <c r="X7499" i="28"/>
  <c r="Y7499" i="28"/>
  <c r="AA7499" i="28"/>
  <c r="AB7499" i="28" s="1"/>
  <c r="V7500" i="28"/>
  <c r="W7500" i="28"/>
  <c r="X7500" i="28"/>
  <c r="Y7500" i="28"/>
  <c r="V7501" i="28"/>
  <c r="W7501" i="28"/>
  <c r="X7501" i="28"/>
  <c r="Y7501" i="28"/>
  <c r="V7502" i="28"/>
  <c r="W7502" i="28"/>
  <c r="X7502" i="28"/>
  <c r="Y7502" i="28"/>
  <c r="AA7502" i="28" s="1"/>
  <c r="AB7502" i="28" s="1"/>
  <c r="V7503" i="28"/>
  <c r="W7503" i="28"/>
  <c r="X7503" i="28"/>
  <c r="Y7503" i="28"/>
  <c r="AA7503" i="28" s="1"/>
  <c r="AB7503" i="28" s="1"/>
  <c r="V7504" i="28"/>
  <c r="W7504" i="28"/>
  <c r="X7504" i="28"/>
  <c r="Y7504" i="28"/>
  <c r="V7505" i="28"/>
  <c r="W7505" i="28"/>
  <c r="X7505" i="28"/>
  <c r="Y7505" i="28"/>
  <c r="V7506" i="28"/>
  <c r="W7506" i="28"/>
  <c r="X7506" i="28"/>
  <c r="Y7506" i="28"/>
  <c r="AA7506" i="28" s="1"/>
  <c r="AB7506" i="28" s="1"/>
  <c r="V7507" i="28"/>
  <c r="W7507" i="28"/>
  <c r="X7507" i="28"/>
  <c r="Y7507" i="28"/>
  <c r="AA7507" i="28" s="1"/>
  <c r="AB7507" i="28" s="1"/>
  <c r="V7508" i="28"/>
  <c r="W7508" i="28"/>
  <c r="X7508" i="28"/>
  <c r="Y7508" i="28"/>
  <c r="V7509" i="28"/>
  <c r="W7509" i="28"/>
  <c r="X7509" i="28"/>
  <c r="Y7509" i="28"/>
  <c r="V7510" i="28"/>
  <c r="W7510" i="28"/>
  <c r="X7510" i="28"/>
  <c r="Y7510" i="28"/>
  <c r="AA7510" i="28" s="1"/>
  <c r="AB7510" i="28" s="1"/>
  <c r="V7511" i="28"/>
  <c r="W7511" i="28"/>
  <c r="X7511" i="28"/>
  <c r="Y7511" i="28"/>
  <c r="V7512" i="28"/>
  <c r="W7512" i="28"/>
  <c r="X7512" i="28"/>
  <c r="Y7512" i="28"/>
  <c r="V7513" i="28"/>
  <c r="AA7513" i="28" s="1"/>
  <c r="AB7513" i="28" s="1"/>
  <c r="W7513" i="28"/>
  <c r="X7513" i="28"/>
  <c r="Y7513" i="28"/>
  <c r="V7514" i="28"/>
  <c r="W7514" i="28"/>
  <c r="X7514" i="28"/>
  <c r="Y7514" i="28"/>
  <c r="V7515" i="28"/>
  <c r="W7515" i="28"/>
  <c r="X7515" i="28"/>
  <c r="Y7515" i="28"/>
  <c r="AA7515" i="28"/>
  <c r="AB7515" i="28" s="1"/>
  <c r="V7516" i="28"/>
  <c r="AA7516" i="28" s="1"/>
  <c r="W7516" i="28"/>
  <c r="X7516" i="28"/>
  <c r="Y7516" i="28"/>
  <c r="AB7516" i="28"/>
  <c r="V7517" i="28"/>
  <c r="W7517" i="28"/>
  <c r="X7517" i="28"/>
  <c r="Y7517" i="28"/>
  <c r="V7518" i="28"/>
  <c r="W7518" i="28"/>
  <c r="X7518" i="28"/>
  <c r="Y7518" i="28"/>
  <c r="AA7518" i="28" s="1"/>
  <c r="AB7518" i="28" s="1"/>
  <c r="V7519" i="28"/>
  <c r="W7519" i="28"/>
  <c r="X7519" i="28"/>
  <c r="Y7519" i="28"/>
  <c r="AA7519" i="28" s="1"/>
  <c r="AB7519" i="28" s="1"/>
  <c r="V7520" i="28"/>
  <c r="W7520" i="28"/>
  <c r="X7520" i="28"/>
  <c r="Y7520" i="28"/>
  <c r="V7521" i="28"/>
  <c r="W7521" i="28"/>
  <c r="X7521" i="28"/>
  <c r="Y7521" i="28"/>
  <c r="V7522" i="28"/>
  <c r="W7522" i="28"/>
  <c r="X7522" i="28"/>
  <c r="Y7522" i="28"/>
  <c r="V7523" i="28"/>
  <c r="W7523" i="28"/>
  <c r="X7523" i="28"/>
  <c r="Y7523" i="28"/>
  <c r="AA7523" i="28"/>
  <c r="AB7523" i="28" s="1"/>
  <c r="V7524" i="28"/>
  <c r="AA7524" i="28" s="1"/>
  <c r="W7524" i="28"/>
  <c r="X7524" i="28"/>
  <c r="Y7524" i="28"/>
  <c r="AB7524" i="28"/>
  <c r="V7525" i="28"/>
  <c r="W7525" i="28"/>
  <c r="X7525" i="28"/>
  <c r="Y7525" i="28"/>
  <c r="V7526" i="28"/>
  <c r="W7526" i="28"/>
  <c r="X7526" i="28"/>
  <c r="Y7526" i="28"/>
  <c r="AA7526" i="28" s="1"/>
  <c r="AB7526" i="28" s="1"/>
  <c r="V7527" i="28"/>
  <c r="W7527" i="28"/>
  <c r="X7527" i="28"/>
  <c r="Y7527" i="28"/>
  <c r="V7528" i="28"/>
  <c r="AA7528" i="28" s="1"/>
  <c r="W7528" i="28"/>
  <c r="X7528" i="28"/>
  <c r="Y7528" i="28"/>
  <c r="AB7528" i="28"/>
  <c r="V7529" i="28"/>
  <c r="AA7529" i="28" s="1"/>
  <c r="AB7529" i="28" s="1"/>
  <c r="W7529" i="28"/>
  <c r="X7529" i="28"/>
  <c r="Y7529" i="28"/>
  <c r="V7530" i="28"/>
  <c r="W7530" i="28"/>
  <c r="X7530" i="28"/>
  <c r="Y7530" i="28"/>
  <c r="V7531" i="28"/>
  <c r="W7531" i="28"/>
  <c r="X7531" i="28"/>
  <c r="Y7531" i="28"/>
  <c r="AA7531" i="28"/>
  <c r="AB7531" i="28" s="1"/>
  <c r="V7532" i="28"/>
  <c r="W7532" i="28"/>
  <c r="X7532" i="28"/>
  <c r="Y7532" i="28"/>
  <c r="V7533" i="28"/>
  <c r="W7533" i="28"/>
  <c r="X7533" i="28"/>
  <c r="Y7533" i="28"/>
  <c r="V7534" i="28"/>
  <c r="W7534" i="28"/>
  <c r="X7534" i="28"/>
  <c r="Y7534" i="28"/>
  <c r="AA7534" i="28" s="1"/>
  <c r="AB7534" i="28" s="1"/>
  <c r="V7535" i="28"/>
  <c r="W7535" i="28"/>
  <c r="X7535" i="28"/>
  <c r="Y7535" i="28"/>
  <c r="AA7535" i="28" s="1"/>
  <c r="AB7535" i="28" s="1"/>
  <c r="V7536" i="28"/>
  <c r="W7536" i="28"/>
  <c r="X7536" i="28"/>
  <c r="Y7536" i="28"/>
  <c r="V7537" i="28"/>
  <c r="W7537" i="28"/>
  <c r="X7537" i="28"/>
  <c r="Y7537" i="28"/>
  <c r="V7538" i="28"/>
  <c r="W7538" i="28"/>
  <c r="X7538" i="28"/>
  <c r="Y7538" i="28"/>
  <c r="AA7538" i="28" s="1"/>
  <c r="AB7538" i="28" s="1"/>
  <c r="V7539" i="28"/>
  <c r="W7539" i="28"/>
  <c r="X7539" i="28"/>
  <c r="Y7539" i="28"/>
  <c r="AA7539" i="28" s="1"/>
  <c r="AB7539" i="28" s="1"/>
  <c r="V7540" i="28"/>
  <c r="W7540" i="28"/>
  <c r="X7540" i="28"/>
  <c r="Y7540" i="28"/>
  <c r="V7541" i="28"/>
  <c r="W7541" i="28"/>
  <c r="X7541" i="28"/>
  <c r="Y7541" i="28"/>
  <c r="V7542" i="28"/>
  <c r="W7542" i="28"/>
  <c r="X7542" i="28"/>
  <c r="Y7542" i="28"/>
  <c r="AA7542" i="28" s="1"/>
  <c r="AB7542" i="28" s="1"/>
  <c r="V7543" i="28"/>
  <c r="W7543" i="28"/>
  <c r="X7543" i="28"/>
  <c r="Y7543" i="28"/>
  <c r="AA7543" i="28" s="1"/>
  <c r="AB7543" i="28" s="1"/>
  <c r="V7544" i="28"/>
  <c r="W7544" i="28"/>
  <c r="X7544" i="28"/>
  <c r="Y7544" i="28"/>
  <c r="V7545" i="28"/>
  <c r="W7545" i="28"/>
  <c r="X7545" i="28"/>
  <c r="Y7545" i="28"/>
  <c r="V7546" i="28"/>
  <c r="W7546" i="28"/>
  <c r="X7546" i="28"/>
  <c r="Y7546" i="28"/>
  <c r="V7547" i="28"/>
  <c r="W7547" i="28"/>
  <c r="X7547" i="28"/>
  <c r="AA7547" i="28" s="1"/>
  <c r="AB7547" i="28" s="1"/>
  <c r="Y7547" i="28"/>
  <c r="V7548" i="28"/>
  <c r="AA7548" i="28" s="1"/>
  <c r="W7548" i="28"/>
  <c r="X7548" i="28"/>
  <c r="Y7548" i="28"/>
  <c r="AB7548" i="28"/>
  <c r="V7549" i="28"/>
  <c r="W7549" i="28"/>
  <c r="X7549" i="28"/>
  <c r="Y7549" i="28"/>
  <c r="V7550" i="28"/>
  <c r="W7550" i="28"/>
  <c r="X7550" i="28"/>
  <c r="Y7550" i="28"/>
  <c r="V7551" i="28"/>
  <c r="W7551" i="28"/>
  <c r="X7551" i="28"/>
  <c r="Y7551" i="28"/>
  <c r="AA7551" i="28" s="1"/>
  <c r="AB7551" i="28" s="1"/>
  <c r="V7552" i="28"/>
  <c r="W7552" i="28"/>
  <c r="X7552" i="28"/>
  <c r="Y7552" i="28"/>
  <c r="V7553" i="28"/>
  <c r="W7553" i="28"/>
  <c r="X7553" i="28"/>
  <c r="Y7553" i="28"/>
  <c r="V7554" i="28"/>
  <c r="W7554" i="28"/>
  <c r="X7554" i="28"/>
  <c r="Y7554" i="28"/>
  <c r="V7555" i="28"/>
  <c r="W7555" i="28"/>
  <c r="X7555" i="28"/>
  <c r="Y7555" i="28"/>
  <c r="AA7555" i="28"/>
  <c r="AB7555" i="28" s="1"/>
  <c r="V7556" i="28"/>
  <c r="W7556" i="28"/>
  <c r="X7556" i="28"/>
  <c r="Y7556" i="28"/>
  <c r="V7557" i="28"/>
  <c r="W7557" i="28"/>
  <c r="X7557" i="28"/>
  <c r="Y7557" i="28"/>
  <c r="V7558" i="28"/>
  <c r="W7558" i="28"/>
  <c r="X7558" i="28"/>
  <c r="Y7558" i="28"/>
  <c r="V7559" i="28"/>
  <c r="W7559" i="28"/>
  <c r="X7559" i="28"/>
  <c r="Y7559" i="28"/>
  <c r="AA7559" i="28" s="1"/>
  <c r="AB7559" i="28" s="1"/>
  <c r="V7560" i="28"/>
  <c r="W7560" i="28"/>
  <c r="X7560" i="28"/>
  <c r="Y7560" i="28"/>
  <c r="V7561" i="28"/>
  <c r="W7561" i="28"/>
  <c r="X7561" i="28"/>
  <c r="Y7561" i="28"/>
  <c r="V7562" i="28"/>
  <c r="W7562" i="28"/>
  <c r="X7562" i="28"/>
  <c r="Y7562" i="28"/>
  <c r="V7563" i="28"/>
  <c r="W7563" i="28"/>
  <c r="X7563" i="28"/>
  <c r="Y7563" i="28"/>
  <c r="AA7563" i="28" s="1"/>
  <c r="AB7563" i="28" s="1"/>
  <c r="V7564" i="28"/>
  <c r="W7564" i="28"/>
  <c r="X7564" i="28"/>
  <c r="Y7564" i="28"/>
  <c r="V7565" i="28"/>
  <c r="W7565" i="28"/>
  <c r="X7565" i="28"/>
  <c r="Y7565" i="28"/>
  <c r="V7566" i="28"/>
  <c r="W7566" i="28"/>
  <c r="X7566" i="28"/>
  <c r="Y7566" i="28"/>
  <c r="V7567" i="28"/>
  <c r="W7567" i="28"/>
  <c r="X7567" i="28"/>
  <c r="Y7567" i="28"/>
  <c r="V7568" i="28"/>
  <c r="W7568" i="28"/>
  <c r="X7568" i="28"/>
  <c r="Y7568" i="28"/>
  <c r="V7569" i="28"/>
  <c r="AA7569" i="28" s="1"/>
  <c r="AB7569" i="28" s="1"/>
  <c r="W7569" i="28"/>
  <c r="X7569" i="28"/>
  <c r="Y7569" i="28"/>
  <c r="V7570" i="28"/>
  <c r="W7570" i="28"/>
  <c r="X7570" i="28"/>
  <c r="Y7570" i="28"/>
  <c r="V7571" i="28"/>
  <c r="W7571" i="28"/>
  <c r="X7571" i="28"/>
  <c r="Y7571" i="28"/>
  <c r="AA7571" i="28"/>
  <c r="AB7571" i="28" s="1"/>
  <c r="V7572" i="28"/>
  <c r="AA7572" i="28" s="1"/>
  <c r="AB7572" i="28" s="1"/>
  <c r="W7572" i="28"/>
  <c r="X7572" i="28"/>
  <c r="Y7572" i="28"/>
  <c r="V7573" i="28"/>
  <c r="W7573" i="28"/>
  <c r="X7573" i="28"/>
  <c r="Y7573" i="28"/>
  <c r="V7574" i="28"/>
  <c r="W7574" i="28"/>
  <c r="X7574" i="28"/>
  <c r="Y7574" i="28"/>
  <c r="V7575" i="28"/>
  <c r="W7575" i="28"/>
  <c r="X7575" i="28"/>
  <c r="Y7575" i="28"/>
  <c r="V7576" i="28"/>
  <c r="W7576" i="28"/>
  <c r="X7576" i="28"/>
  <c r="Y7576" i="28"/>
  <c r="V7577" i="28"/>
  <c r="AA7577" i="28" s="1"/>
  <c r="AB7577" i="28" s="1"/>
  <c r="W7577" i="28"/>
  <c r="X7577" i="28"/>
  <c r="Y7577" i="28"/>
  <c r="V7578" i="28"/>
  <c r="W7578" i="28"/>
  <c r="X7578" i="28"/>
  <c r="Y7578" i="28"/>
  <c r="V7579" i="28"/>
  <c r="W7579" i="28"/>
  <c r="X7579" i="28"/>
  <c r="Y7579" i="28"/>
  <c r="AA7579" i="28"/>
  <c r="AB7579" i="28" s="1"/>
  <c r="V7580" i="28"/>
  <c r="W7580" i="28"/>
  <c r="X7580" i="28"/>
  <c r="Y7580" i="28"/>
  <c r="V7581" i="28"/>
  <c r="W7581" i="28"/>
  <c r="X7581" i="28"/>
  <c r="Y7581" i="28"/>
  <c r="V7582" i="28"/>
  <c r="W7582" i="28"/>
  <c r="X7582" i="28"/>
  <c r="Y7582" i="28"/>
  <c r="V7583" i="28"/>
  <c r="W7583" i="28"/>
  <c r="X7583" i="28"/>
  <c r="Y7583" i="28"/>
  <c r="AA7583" i="28" s="1"/>
  <c r="AB7583" i="28" s="1"/>
  <c r="V7584" i="28"/>
  <c r="W7584" i="28"/>
  <c r="X7584" i="28"/>
  <c r="Y7584" i="28"/>
  <c r="V7585" i="28"/>
  <c r="AA7585" i="28" s="1"/>
  <c r="AB7585" i="28" s="1"/>
  <c r="W7585" i="28"/>
  <c r="X7585" i="28"/>
  <c r="Y7585" i="28"/>
  <c r="V7586" i="28"/>
  <c r="W7586" i="28"/>
  <c r="X7586" i="28"/>
  <c r="Y7586" i="28"/>
  <c r="V7587" i="28"/>
  <c r="W7587" i="28"/>
  <c r="X7587" i="28"/>
  <c r="Y7587" i="28"/>
  <c r="AA7587" i="28"/>
  <c r="AB7587" i="28" s="1"/>
  <c r="V7588" i="28"/>
  <c r="W7588" i="28"/>
  <c r="X7588" i="28"/>
  <c r="Y7588" i="28"/>
  <c r="V7589" i="28"/>
  <c r="W7589" i="28"/>
  <c r="X7589" i="28"/>
  <c r="Y7589" i="28"/>
  <c r="V7590" i="28"/>
  <c r="W7590" i="28"/>
  <c r="X7590" i="28"/>
  <c r="Y7590" i="28"/>
  <c r="V7591" i="28"/>
  <c r="W7591" i="28"/>
  <c r="X7591" i="28"/>
  <c r="Y7591" i="28"/>
  <c r="V7592" i="28"/>
  <c r="AA7592" i="28" s="1"/>
  <c r="W7592" i="28"/>
  <c r="X7592" i="28"/>
  <c r="Y7592" i="28"/>
  <c r="AB7592" i="28"/>
  <c r="V7593" i="28"/>
  <c r="AA7593" i="28" s="1"/>
  <c r="AB7593" i="28" s="1"/>
  <c r="W7593" i="28"/>
  <c r="X7593" i="28"/>
  <c r="Y7593" i="28"/>
  <c r="V7594" i="28"/>
  <c r="W7594" i="28"/>
  <c r="X7594" i="28"/>
  <c r="Y7594" i="28"/>
  <c r="V7595" i="28"/>
  <c r="W7595" i="28"/>
  <c r="X7595" i="28"/>
  <c r="Y7595" i="28"/>
  <c r="AA7595" i="28"/>
  <c r="AB7595" i="28" s="1"/>
  <c r="V7596" i="28"/>
  <c r="W7596" i="28"/>
  <c r="X7596" i="28"/>
  <c r="Y7596" i="28"/>
  <c r="V7597" i="28"/>
  <c r="W7597" i="28"/>
  <c r="X7597" i="28"/>
  <c r="Y7597" i="28"/>
  <c r="V7598" i="28"/>
  <c r="W7598" i="28"/>
  <c r="X7598" i="28"/>
  <c r="Y7598" i="28"/>
  <c r="V7599" i="28"/>
  <c r="W7599" i="28"/>
  <c r="X7599" i="28"/>
  <c r="Y7599" i="28"/>
  <c r="V7600" i="28"/>
  <c r="W7600" i="28"/>
  <c r="X7600" i="28"/>
  <c r="Y7600" i="28"/>
  <c r="V7601" i="28"/>
  <c r="W7601" i="28"/>
  <c r="X7601" i="28"/>
  <c r="Y7601" i="28"/>
  <c r="V7602" i="28"/>
  <c r="W7602" i="28"/>
  <c r="X7602" i="28"/>
  <c r="Y7602" i="28"/>
  <c r="V7603" i="28"/>
  <c r="W7603" i="28"/>
  <c r="X7603" i="28"/>
  <c r="Y7603" i="28"/>
  <c r="V7604" i="28"/>
  <c r="W7604" i="28"/>
  <c r="X7604" i="28"/>
  <c r="Y7604" i="28"/>
  <c r="V7605" i="28"/>
  <c r="W7605" i="28"/>
  <c r="X7605" i="28"/>
  <c r="Y7605" i="28"/>
  <c r="V7606" i="28"/>
  <c r="W7606" i="28"/>
  <c r="X7606" i="28"/>
  <c r="Y7606" i="28"/>
  <c r="V7607" i="28"/>
  <c r="W7607" i="28"/>
  <c r="X7607" i="28"/>
  <c r="Y7607" i="28"/>
  <c r="V7608" i="28"/>
  <c r="W7608" i="28"/>
  <c r="X7608" i="28"/>
  <c r="Y7608" i="28"/>
  <c r="V7609" i="28"/>
  <c r="W7609" i="28"/>
  <c r="X7609" i="28"/>
  <c r="Y7609" i="28"/>
  <c r="V7610" i="28"/>
  <c r="W7610" i="28"/>
  <c r="X7610" i="28"/>
  <c r="Y7610" i="28"/>
  <c r="V7611" i="28"/>
  <c r="W7611" i="28"/>
  <c r="X7611" i="28"/>
  <c r="Y7611" i="28"/>
  <c r="AA7611" i="28"/>
  <c r="AB7611" i="28" s="1"/>
  <c r="V7612" i="28"/>
  <c r="W7612" i="28"/>
  <c r="X7612" i="28"/>
  <c r="Y7612" i="28"/>
  <c r="V7613" i="28"/>
  <c r="W7613" i="28"/>
  <c r="X7613" i="28"/>
  <c r="Y7613" i="28"/>
  <c r="V7614" i="28"/>
  <c r="W7614" i="28"/>
  <c r="X7614" i="28"/>
  <c r="Y7614" i="28"/>
  <c r="V7615" i="28"/>
  <c r="W7615" i="28"/>
  <c r="X7615" i="28"/>
  <c r="Y7615" i="28"/>
  <c r="AA7615" i="28" s="1"/>
  <c r="AB7615" i="28" s="1"/>
  <c r="V7616" i="28"/>
  <c r="W7616" i="28"/>
  <c r="X7616" i="28"/>
  <c r="Y7616" i="28"/>
  <c r="V7617" i="28"/>
  <c r="AA7617" i="28" s="1"/>
  <c r="W7617" i="28"/>
  <c r="X7617" i="28"/>
  <c r="Y7617" i="28"/>
  <c r="AB7617" i="28"/>
  <c r="V7618" i="28"/>
  <c r="W7618" i="28"/>
  <c r="X7618" i="28"/>
  <c r="Y7618" i="28"/>
  <c r="V7619" i="28"/>
  <c r="W7619" i="28"/>
  <c r="X7619" i="28"/>
  <c r="Y7619" i="28"/>
  <c r="AA7619" i="28"/>
  <c r="AB7619" i="28" s="1"/>
  <c r="V7620" i="28"/>
  <c r="W7620" i="28"/>
  <c r="X7620" i="28"/>
  <c r="Y7620" i="28"/>
  <c r="V7621" i="28"/>
  <c r="W7621" i="28"/>
  <c r="X7621" i="28"/>
  <c r="Y7621" i="28"/>
  <c r="V7622" i="28"/>
  <c r="W7622" i="28"/>
  <c r="X7622" i="28"/>
  <c r="Y7622" i="28"/>
  <c r="V7623" i="28"/>
  <c r="W7623" i="28"/>
  <c r="X7623" i="28"/>
  <c r="Y7623" i="28"/>
  <c r="V7624" i="28"/>
  <c r="W7624" i="28"/>
  <c r="X7624" i="28"/>
  <c r="Y7624" i="28"/>
  <c r="V7625" i="28"/>
  <c r="W7625" i="28"/>
  <c r="X7625" i="28"/>
  <c r="Y7625" i="28"/>
  <c r="V7626" i="28"/>
  <c r="W7626" i="28"/>
  <c r="X7626" i="28"/>
  <c r="Y7626" i="28"/>
  <c r="V7627" i="28"/>
  <c r="W7627" i="28"/>
  <c r="X7627" i="28"/>
  <c r="Y7627" i="28"/>
  <c r="AA7627" i="28"/>
  <c r="AB7627" i="28" s="1"/>
  <c r="V7628" i="28"/>
  <c r="AA7628" i="28" s="1"/>
  <c r="AB7628" i="28" s="1"/>
  <c r="W7628" i="28"/>
  <c r="X7628" i="28"/>
  <c r="Y7628" i="28"/>
  <c r="V7629" i="28"/>
  <c r="W7629" i="28"/>
  <c r="X7629" i="28"/>
  <c r="Y7629" i="28"/>
  <c r="V7630" i="28"/>
  <c r="W7630" i="28"/>
  <c r="X7630" i="28"/>
  <c r="Y7630" i="28"/>
  <c r="V7631" i="28"/>
  <c r="W7631" i="28"/>
  <c r="X7631" i="28"/>
  <c r="Y7631" i="28"/>
  <c r="V7632" i="28"/>
  <c r="W7632" i="28"/>
  <c r="X7632" i="28"/>
  <c r="Y7632" i="28"/>
  <c r="V7633" i="28"/>
  <c r="AA7633" i="28" s="1"/>
  <c r="AB7633" i="28" s="1"/>
  <c r="W7633" i="28"/>
  <c r="X7633" i="28"/>
  <c r="Y7633" i="28"/>
  <c r="V7634" i="28"/>
  <c r="W7634" i="28"/>
  <c r="X7634" i="28"/>
  <c r="Y7634" i="28"/>
  <c r="V7635" i="28"/>
  <c r="W7635" i="28"/>
  <c r="X7635" i="28"/>
  <c r="Y7635" i="28"/>
  <c r="AA7635" i="28"/>
  <c r="AB7635" i="28" s="1"/>
  <c r="V7636" i="28"/>
  <c r="W7636" i="28"/>
  <c r="X7636" i="28"/>
  <c r="Y7636" i="28"/>
  <c r="V7637" i="28"/>
  <c r="W7637" i="28"/>
  <c r="X7637" i="28"/>
  <c r="Y7637" i="28"/>
  <c r="V7638" i="28"/>
  <c r="W7638" i="28"/>
  <c r="X7638" i="28"/>
  <c r="Y7638" i="28"/>
  <c r="AA7638" i="28" s="1"/>
  <c r="AB7638" i="28" s="1"/>
  <c r="V7639" i="28"/>
  <c r="W7639" i="28"/>
  <c r="X7639" i="28"/>
  <c r="Y7639" i="28"/>
  <c r="AA7639" i="28" s="1"/>
  <c r="AB7639" i="28" s="1"/>
  <c r="V7640" i="28"/>
  <c r="W7640" i="28"/>
  <c r="X7640" i="28"/>
  <c r="Y7640" i="28"/>
  <c r="V7641" i="28"/>
  <c r="W7641" i="28"/>
  <c r="X7641" i="28"/>
  <c r="Y7641" i="28"/>
  <c r="V7642" i="28"/>
  <c r="W7642" i="28"/>
  <c r="X7642" i="28"/>
  <c r="Y7642" i="28"/>
  <c r="AA7642" i="28" s="1"/>
  <c r="AB7642" i="28" s="1"/>
  <c r="V7643" i="28"/>
  <c r="W7643" i="28"/>
  <c r="X7643" i="28"/>
  <c r="Y7643" i="28"/>
  <c r="AA7643" i="28" s="1"/>
  <c r="AB7643" i="28" s="1"/>
  <c r="V7644" i="28"/>
  <c r="W7644" i="28"/>
  <c r="X7644" i="28"/>
  <c r="Y7644" i="28"/>
  <c r="V7645" i="28"/>
  <c r="W7645" i="28"/>
  <c r="X7645" i="28"/>
  <c r="Y7645" i="28"/>
  <c r="V7646" i="28"/>
  <c r="W7646" i="28"/>
  <c r="X7646" i="28"/>
  <c r="AA7646" i="28" s="1"/>
  <c r="AB7646" i="28" s="1"/>
  <c r="Y7646" i="28"/>
  <c r="V7647" i="28"/>
  <c r="W7647" i="28"/>
  <c r="X7647" i="28"/>
  <c r="Y7647" i="28"/>
  <c r="AA7647" i="28" s="1"/>
  <c r="AB7647" i="28" s="1"/>
  <c r="V7648" i="28"/>
  <c r="W7648" i="28"/>
  <c r="X7648" i="28"/>
  <c r="Y7648" i="28"/>
  <c r="V7649" i="28"/>
  <c r="AA7649" i="28" s="1"/>
  <c r="AB7649" i="28" s="1"/>
  <c r="W7649" i="28"/>
  <c r="X7649" i="28"/>
  <c r="Y7649" i="28"/>
  <c r="V7650" i="28"/>
  <c r="W7650" i="28"/>
  <c r="X7650" i="28"/>
  <c r="Y7650" i="28"/>
  <c r="AA7650" i="28"/>
  <c r="AB7650" i="28" s="1"/>
  <c r="V7651" i="28"/>
  <c r="W7651" i="28"/>
  <c r="X7651" i="28"/>
  <c r="Y7651" i="28"/>
  <c r="V7652" i="28"/>
  <c r="AA7652" i="28" s="1"/>
  <c r="AB7652" i="28" s="1"/>
  <c r="W7652" i="28"/>
  <c r="X7652" i="28"/>
  <c r="Y7652" i="28"/>
  <c r="V7653" i="28"/>
  <c r="W7653" i="28"/>
  <c r="X7653" i="28"/>
  <c r="Y7653" i="28"/>
  <c r="V7654" i="28"/>
  <c r="W7654" i="28"/>
  <c r="X7654" i="28"/>
  <c r="Y7654" i="28"/>
  <c r="V7655" i="28"/>
  <c r="W7655" i="28"/>
  <c r="X7655" i="28"/>
  <c r="Y7655" i="28"/>
  <c r="AA7655" i="28"/>
  <c r="AB7655" i="28" s="1"/>
  <c r="V7656" i="28"/>
  <c r="W7656" i="28"/>
  <c r="X7656" i="28"/>
  <c r="Y7656" i="28"/>
  <c r="V7657" i="28"/>
  <c r="W7657" i="28"/>
  <c r="X7657" i="28"/>
  <c r="Y7657" i="28"/>
  <c r="V7658" i="28"/>
  <c r="W7658" i="28"/>
  <c r="X7658" i="28"/>
  <c r="Y7658" i="28"/>
  <c r="AA7658" i="28"/>
  <c r="AB7658" i="28" s="1"/>
  <c r="V7659" i="28"/>
  <c r="W7659" i="28"/>
  <c r="X7659" i="28"/>
  <c r="Y7659" i="28"/>
  <c r="AA7659" i="28"/>
  <c r="AB7659" i="28" s="1"/>
  <c r="V7660" i="28"/>
  <c r="W7660" i="28"/>
  <c r="X7660" i="28"/>
  <c r="Y7660" i="28"/>
  <c r="V7661" i="28"/>
  <c r="W7661" i="28"/>
  <c r="X7661" i="28"/>
  <c r="Y7661" i="28"/>
  <c r="V7662" i="28"/>
  <c r="W7662" i="28"/>
  <c r="X7662" i="28"/>
  <c r="Y7662" i="28"/>
  <c r="V7663" i="28"/>
  <c r="W7663" i="28"/>
  <c r="X7663" i="28"/>
  <c r="Y7663" i="28"/>
  <c r="AA7663" i="28" s="1"/>
  <c r="AB7663" i="28" s="1"/>
  <c r="V7664" i="28"/>
  <c r="W7664" i="28"/>
  <c r="X7664" i="28"/>
  <c r="Y7664" i="28"/>
  <c r="V7665" i="28"/>
  <c r="W7665" i="28"/>
  <c r="X7665" i="28"/>
  <c r="Y7665" i="28"/>
  <c r="V7666" i="28"/>
  <c r="W7666" i="28"/>
  <c r="X7666" i="28"/>
  <c r="Y7666" i="28"/>
  <c r="AA7666" i="28" s="1"/>
  <c r="AB7666" i="28" s="1"/>
  <c r="V7667" i="28"/>
  <c r="W7667" i="28"/>
  <c r="X7667" i="28"/>
  <c r="Y7667" i="28"/>
  <c r="V7668" i="28"/>
  <c r="AA7668" i="28" s="1"/>
  <c r="AB7668" i="28" s="1"/>
  <c r="W7668" i="28"/>
  <c r="X7668" i="28"/>
  <c r="Y7668" i="28"/>
  <c r="V7669" i="28"/>
  <c r="W7669" i="28"/>
  <c r="X7669" i="28"/>
  <c r="Y7669" i="28"/>
  <c r="V7670" i="28"/>
  <c r="W7670" i="28"/>
  <c r="X7670" i="28"/>
  <c r="Y7670" i="28"/>
  <c r="V7671" i="28"/>
  <c r="W7671" i="28"/>
  <c r="X7671" i="28"/>
  <c r="Y7671" i="28"/>
  <c r="AA7671" i="28"/>
  <c r="AB7671" i="28" s="1"/>
  <c r="V7672" i="28"/>
  <c r="AA7672" i="28" s="1"/>
  <c r="W7672" i="28"/>
  <c r="X7672" i="28"/>
  <c r="Y7672" i="28"/>
  <c r="AB7672" i="28"/>
  <c r="V7673" i="28"/>
  <c r="W7673" i="28"/>
  <c r="X7673" i="28"/>
  <c r="Y7673" i="28"/>
  <c r="V7674" i="28"/>
  <c r="W7674" i="28"/>
  <c r="X7674" i="28"/>
  <c r="Y7674" i="28"/>
  <c r="AA7674" i="28" s="1"/>
  <c r="AB7674" i="28" s="1"/>
  <c r="V7675" i="28"/>
  <c r="W7675" i="28"/>
  <c r="X7675" i="28"/>
  <c r="Y7675" i="28"/>
  <c r="AA7675" i="28"/>
  <c r="AB7675" i="28" s="1"/>
  <c r="V7676" i="28"/>
  <c r="AA7676" i="28" s="1"/>
  <c r="AB7676" i="28" s="1"/>
  <c r="W7676" i="28"/>
  <c r="X7676" i="28"/>
  <c r="Y7676" i="28"/>
  <c r="V7677" i="28"/>
  <c r="W7677" i="28"/>
  <c r="X7677" i="28"/>
  <c r="Y7677" i="28"/>
  <c r="V7678" i="28"/>
  <c r="W7678" i="28"/>
  <c r="X7678" i="28"/>
  <c r="Y7678" i="28"/>
  <c r="AA7678" i="28"/>
  <c r="AB7678" i="28" s="1"/>
  <c r="V7679" i="28"/>
  <c r="W7679" i="28"/>
  <c r="X7679" i="28"/>
  <c r="Y7679" i="28"/>
  <c r="AA7679" i="28" s="1"/>
  <c r="AB7679" i="28" s="1"/>
  <c r="V7680" i="28"/>
  <c r="W7680" i="28"/>
  <c r="X7680" i="28"/>
  <c r="Y7680" i="28"/>
  <c r="V7681" i="28"/>
  <c r="W7681" i="28"/>
  <c r="X7681" i="28"/>
  <c r="Y7681" i="28"/>
  <c r="V7682" i="28"/>
  <c r="W7682" i="28"/>
  <c r="X7682" i="28"/>
  <c r="Y7682" i="28"/>
  <c r="AA7682" i="28" s="1"/>
  <c r="AB7682" i="28" s="1"/>
  <c r="V7683" i="28"/>
  <c r="W7683" i="28"/>
  <c r="X7683" i="28"/>
  <c r="Y7683" i="28"/>
  <c r="V7684" i="28"/>
  <c r="AA7684" i="28" s="1"/>
  <c r="AB7684" i="28" s="1"/>
  <c r="W7684" i="28"/>
  <c r="X7684" i="28"/>
  <c r="Y7684" i="28"/>
  <c r="V7685" i="28"/>
  <c r="W7685" i="28"/>
  <c r="X7685" i="28"/>
  <c r="Y7685" i="28"/>
  <c r="V7686" i="28"/>
  <c r="W7686" i="28"/>
  <c r="X7686" i="28"/>
  <c r="Y7686" i="28"/>
  <c r="V7687" i="28"/>
  <c r="W7687" i="28"/>
  <c r="X7687" i="28"/>
  <c r="Y7687" i="28"/>
  <c r="AA7687" i="28"/>
  <c r="AB7687" i="28" s="1"/>
  <c r="V7688" i="28"/>
  <c r="W7688" i="28"/>
  <c r="X7688" i="28"/>
  <c r="Y7688" i="28"/>
  <c r="V7689" i="28"/>
  <c r="AA7689" i="28" s="1"/>
  <c r="W7689" i="28"/>
  <c r="X7689" i="28"/>
  <c r="Y7689" i="28"/>
  <c r="AB7689" i="28"/>
  <c r="V7690" i="28"/>
  <c r="W7690" i="28"/>
  <c r="X7690" i="28"/>
  <c r="Y7690" i="28"/>
  <c r="AA7690" i="28" s="1"/>
  <c r="AB7690" i="28" s="1"/>
  <c r="V7691" i="28"/>
  <c r="W7691" i="28"/>
  <c r="X7691" i="28"/>
  <c r="Y7691" i="28"/>
  <c r="AA7691" i="28" s="1"/>
  <c r="AB7691" i="28" s="1"/>
  <c r="V7692" i="28"/>
  <c r="AA7692" i="28" s="1"/>
  <c r="AB7692" i="28" s="1"/>
  <c r="W7692" i="28"/>
  <c r="X7692" i="28"/>
  <c r="Y7692" i="28"/>
  <c r="V7693" i="28"/>
  <c r="W7693" i="28"/>
  <c r="X7693" i="28"/>
  <c r="Y7693" i="28"/>
  <c r="V7694" i="28"/>
  <c r="W7694" i="28"/>
  <c r="X7694" i="28"/>
  <c r="Y7694" i="28"/>
  <c r="AA7694" i="28"/>
  <c r="AB7694" i="28" s="1"/>
  <c r="V7695" i="28"/>
  <c r="W7695" i="28"/>
  <c r="X7695" i="28"/>
  <c r="Y7695" i="28"/>
  <c r="AA7695" i="28"/>
  <c r="AB7695" i="28" s="1"/>
  <c r="V7696" i="28"/>
  <c r="W7696" i="28"/>
  <c r="X7696" i="28"/>
  <c r="Y7696" i="28"/>
  <c r="V7697" i="28"/>
  <c r="W7697" i="28"/>
  <c r="X7697" i="28"/>
  <c r="Y7697" i="28"/>
  <c r="V7698" i="28"/>
  <c r="W7698" i="28"/>
  <c r="X7698" i="28"/>
  <c r="Y7698" i="28"/>
  <c r="AA7698" i="28" s="1"/>
  <c r="AB7698" i="28" s="1"/>
  <c r="V7699" i="28"/>
  <c r="W7699" i="28"/>
  <c r="X7699" i="28"/>
  <c r="Y7699" i="28"/>
  <c r="AA7699" i="28" s="1"/>
  <c r="AB7699" i="28" s="1"/>
  <c r="V7700" i="28"/>
  <c r="W7700" i="28"/>
  <c r="X7700" i="28"/>
  <c r="Y7700" i="28"/>
  <c r="V7701" i="28"/>
  <c r="W7701" i="28"/>
  <c r="X7701" i="28"/>
  <c r="Y7701" i="28"/>
  <c r="V7702" i="28"/>
  <c r="W7702" i="28"/>
  <c r="X7702" i="28"/>
  <c r="Y7702" i="28"/>
  <c r="AA7702" i="28" s="1"/>
  <c r="AB7702" i="28" s="1"/>
  <c r="V7703" i="28"/>
  <c r="W7703" i="28"/>
  <c r="X7703" i="28"/>
  <c r="Y7703" i="28"/>
  <c r="AA7703" i="28" s="1"/>
  <c r="AB7703" i="28" s="1"/>
  <c r="V7704" i="28"/>
  <c r="W7704" i="28"/>
  <c r="X7704" i="28"/>
  <c r="Y7704" i="28"/>
  <c r="V7705" i="28"/>
  <c r="AA7705" i="28" s="1"/>
  <c r="W7705" i="28"/>
  <c r="X7705" i="28"/>
  <c r="Y7705" i="28"/>
  <c r="AB7705" i="28"/>
  <c r="V7706" i="28"/>
  <c r="W7706" i="28"/>
  <c r="X7706" i="28"/>
  <c r="Y7706" i="28"/>
  <c r="AA7706" i="28"/>
  <c r="AB7706" i="28" s="1"/>
  <c r="V7707" i="28"/>
  <c r="W7707" i="28"/>
  <c r="X7707" i="28"/>
  <c r="Y7707" i="28"/>
  <c r="AA7707" i="28" s="1"/>
  <c r="AB7707" i="28" s="1"/>
  <c r="V7708" i="28"/>
  <c r="W7708" i="28"/>
  <c r="X7708" i="28"/>
  <c r="Y7708" i="28"/>
  <c r="V7709" i="28"/>
  <c r="W7709" i="28"/>
  <c r="X7709" i="28"/>
  <c r="Y7709" i="28"/>
  <c r="V7710" i="28"/>
  <c r="W7710" i="28"/>
  <c r="X7710" i="28"/>
  <c r="Y7710" i="28"/>
  <c r="AA7710" i="28" s="1"/>
  <c r="AB7710" i="28" s="1"/>
  <c r="V7711" i="28"/>
  <c r="W7711" i="28"/>
  <c r="X7711" i="28"/>
  <c r="Y7711" i="28"/>
  <c r="AA7711" i="28"/>
  <c r="AB7711" i="28" s="1"/>
  <c r="V7712" i="28"/>
  <c r="AA7712" i="28" s="1"/>
  <c r="AB7712" i="28" s="1"/>
  <c r="W7712" i="28"/>
  <c r="X7712" i="28"/>
  <c r="Y7712" i="28"/>
  <c r="V7713" i="28"/>
  <c r="AA7713" i="28" s="1"/>
  <c r="AB7713" i="28" s="1"/>
  <c r="W7713" i="28"/>
  <c r="X7713" i="28"/>
  <c r="Y7713" i="28"/>
  <c r="V7714" i="28"/>
  <c r="W7714" i="28"/>
  <c r="X7714" i="28"/>
  <c r="Y7714" i="28"/>
  <c r="AA7714" i="28"/>
  <c r="AB7714" i="28" s="1"/>
  <c r="V7715" i="28"/>
  <c r="W7715" i="28"/>
  <c r="X7715" i="28"/>
  <c r="Y7715" i="28"/>
  <c r="AA7715" i="28" s="1"/>
  <c r="AB7715" i="28" s="1"/>
  <c r="V7716" i="28"/>
  <c r="W7716" i="28"/>
  <c r="X7716" i="28"/>
  <c r="Y7716" i="28"/>
  <c r="V7717" i="28"/>
  <c r="W7717" i="28"/>
  <c r="X7717" i="28"/>
  <c r="Y7717" i="28"/>
  <c r="V7718" i="28"/>
  <c r="W7718" i="28"/>
  <c r="X7718" i="28"/>
  <c r="Y7718" i="28"/>
  <c r="AA7718" i="28" s="1"/>
  <c r="AB7718" i="28" s="1"/>
  <c r="V7719" i="28"/>
  <c r="W7719" i="28"/>
  <c r="X7719" i="28"/>
  <c r="Y7719" i="28"/>
  <c r="AA7719" i="28" s="1"/>
  <c r="AB7719" i="28" s="1"/>
  <c r="V7720" i="28"/>
  <c r="W7720" i="28"/>
  <c r="X7720" i="28"/>
  <c r="Y7720" i="28"/>
  <c r="V7721" i="28"/>
  <c r="W7721" i="28"/>
  <c r="X7721" i="28"/>
  <c r="Y7721" i="28"/>
  <c r="V7722" i="28"/>
  <c r="W7722" i="28"/>
  <c r="X7722" i="28"/>
  <c r="AA7722" i="28" s="1"/>
  <c r="AB7722" i="28" s="1"/>
  <c r="Y7722" i="28"/>
  <c r="V7723" i="28"/>
  <c r="W7723" i="28"/>
  <c r="X7723" i="28"/>
  <c r="Y7723" i="28"/>
  <c r="AA7723" i="28"/>
  <c r="AB7723" i="28" s="1"/>
  <c r="V7724" i="28"/>
  <c r="W7724" i="28"/>
  <c r="X7724" i="28"/>
  <c r="Y7724" i="28"/>
  <c r="V7725" i="28"/>
  <c r="W7725" i="28"/>
  <c r="X7725" i="28"/>
  <c r="Y7725" i="28"/>
  <c r="V7726" i="28"/>
  <c r="W7726" i="28"/>
  <c r="X7726" i="28"/>
  <c r="Y7726" i="28"/>
  <c r="V7727" i="28"/>
  <c r="W7727" i="28"/>
  <c r="X7727" i="28"/>
  <c r="Y7727" i="28"/>
  <c r="AA7727" i="28" s="1"/>
  <c r="AB7727" i="28" s="1"/>
  <c r="V7728" i="28"/>
  <c r="W7728" i="28"/>
  <c r="X7728" i="28"/>
  <c r="Y7728" i="28"/>
  <c r="V7729" i="28"/>
  <c r="W7729" i="28"/>
  <c r="X7729" i="28"/>
  <c r="Y7729" i="28"/>
  <c r="V7730" i="28"/>
  <c r="W7730" i="28"/>
  <c r="X7730" i="28"/>
  <c r="Y7730" i="28"/>
  <c r="V7731" i="28"/>
  <c r="W7731" i="28"/>
  <c r="X7731" i="28"/>
  <c r="Y7731" i="28"/>
  <c r="V7732" i="28"/>
  <c r="AA7732" i="28" s="1"/>
  <c r="AB7732" i="28" s="1"/>
  <c r="W7732" i="28"/>
  <c r="X7732" i="28"/>
  <c r="Y7732" i="28"/>
  <c r="V7733" i="28"/>
  <c r="W7733" i="28"/>
  <c r="X7733" i="28"/>
  <c r="Y7733" i="28"/>
  <c r="V7734" i="28"/>
  <c r="W7734" i="28"/>
  <c r="X7734" i="28"/>
  <c r="Y7734" i="28"/>
  <c r="V7735" i="28"/>
  <c r="W7735" i="28"/>
  <c r="X7735" i="28"/>
  <c r="Y7735" i="28"/>
  <c r="AA7735" i="28"/>
  <c r="AB7735" i="28" s="1"/>
  <c r="V7736" i="28"/>
  <c r="W7736" i="28"/>
  <c r="X7736" i="28"/>
  <c r="Y7736" i="28"/>
  <c r="V7737" i="28"/>
  <c r="AA7737" i="28" s="1"/>
  <c r="AB7737" i="28" s="1"/>
  <c r="W7737" i="28"/>
  <c r="X7737" i="28"/>
  <c r="Y7737" i="28"/>
  <c r="V7738" i="28"/>
  <c r="W7738" i="28"/>
  <c r="X7738" i="28"/>
  <c r="Y7738" i="28"/>
  <c r="AA7738" i="28"/>
  <c r="AB7738" i="28" s="1"/>
  <c r="V7739" i="28"/>
  <c r="W7739" i="28"/>
  <c r="X7739" i="28"/>
  <c r="Y7739" i="28"/>
  <c r="AA7739" i="28" s="1"/>
  <c r="AB7739" i="28" s="1"/>
  <c r="V7740" i="28"/>
  <c r="W7740" i="28"/>
  <c r="X7740" i="28"/>
  <c r="Y7740" i="28"/>
  <c r="V7741" i="28"/>
  <c r="W7741" i="28"/>
  <c r="X7741" i="28"/>
  <c r="Y7741" i="28"/>
  <c r="V7742" i="28"/>
  <c r="W7742" i="28"/>
  <c r="X7742" i="28"/>
  <c r="AA7742" i="28" s="1"/>
  <c r="AB7742" i="28" s="1"/>
  <c r="Y7742" i="28"/>
  <c r="V7743" i="28"/>
  <c r="W7743" i="28"/>
  <c r="X7743" i="28"/>
  <c r="Y7743" i="28"/>
  <c r="V7744" i="28"/>
  <c r="AA7744" i="28" s="1"/>
  <c r="AB7744" i="28" s="1"/>
  <c r="W7744" i="28"/>
  <c r="X7744" i="28"/>
  <c r="Y7744" i="28"/>
  <c r="V7745" i="28"/>
  <c r="AA7745" i="28" s="1"/>
  <c r="AB7745" i="28" s="1"/>
  <c r="W7745" i="28"/>
  <c r="X7745" i="28"/>
  <c r="Y7745" i="28"/>
  <c r="V7746" i="28"/>
  <c r="W7746" i="28"/>
  <c r="X7746" i="28"/>
  <c r="Y7746" i="28"/>
  <c r="AA7746" i="28"/>
  <c r="AB7746" i="28" s="1"/>
  <c r="V7747" i="28"/>
  <c r="W7747" i="28"/>
  <c r="X7747" i="28"/>
  <c r="Y7747" i="28"/>
  <c r="V7748" i="28"/>
  <c r="AA7748" i="28" s="1"/>
  <c r="AB7748" i="28" s="1"/>
  <c r="W7748" i="28"/>
  <c r="X7748" i="28"/>
  <c r="Y7748" i="28"/>
  <c r="V7749" i="28"/>
  <c r="W7749" i="28"/>
  <c r="X7749" i="28"/>
  <c r="Y7749" i="28"/>
  <c r="V7750" i="28"/>
  <c r="W7750" i="28"/>
  <c r="X7750" i="28"/>
  <c r="Y7750" i="28"/>
  <c r="V7751" i="28"/>
  <c r="W7751" i="28"/>
  <c r="X7751" i="28"/>
  <c r="Y7751" i="28"/>
  <c r="AA7751" i="28"/>
  <c r="AB7751" i="28" s="1"/>
  <c r="V7752" i="28"/>
  <c r="W7752" i="28"/>
  <c r="X7752" i="28"/>
  <c r="Y7752" i="28"/>
  <c r="V7753" i="28"/>
  <c r="W7753" i="28"/>
  <c r="X7753" i="28"/>
  <c r="Y7753" i="28"/>
  <c r="V7754" i="28"/>
  <c r="W7754" i="28"/>
  <c r="X7754" i="28"/>
  <c r="Y7754" i="28"/>
  <c r="AA7754" i="28" s="1"/>
  <c r="AB7754" i="28" s="1"/>
  <c r="V7755" i="28"/>
  <c r="W7755" i="28"/>
  <c r="X7755" i="28"/>
  <c r="Y7755" i="28"/>
  <c r="V7756" i="28"/>
  <c r="AA7756" i="28" s="1"/>
  <c r="W7756" i="28"/>
  <c r="X7756" i="28"/>
  <c r="Y7756" i="28"/>
  <c r="AB7756" i="28"/>
  <c r="V7757" i="28"/>
  <c r="W7757" i="28"/>
  <c r="X7757" i="28"/>
  <c r="Y7757" i="28"/>
  <c r="V7758" i="28"/>
  <c r="W7758" i="28"/>
  <c r="X7758" i="28"/>
  <c r="Y7758" i="28"/>
  <c r="V7759" i="28"/>
  <c r="W7759" i="28"/>
  <c r="X7759" i="28"/>
  <c r="Y7759" i="28"/>
  <c r="AA7759" i="28"/>
  <c r="AB7759" i="28" s="1"/>
  <c r="V7760" i="28"/>
  <c r="W7760" i="28"/>
  <c r="X7760" i="28"/>
  <c r="Y7760" i="28"/>
  <c r="V7761" i="28"/>
  <c r="W7761" i="28"/>
  <c r="X7761" i="28"/>
  <c r="Y7761" i="28"/>
  <c r="V7762" i="28"/>
  <c r="W7762" i="28"/>
  <c r="X7762" i="28"/>
  <c r="Y7762" i="28"/>
  <c r="AA7762" i="28" s="1"/>
  <c r="AB7762" i="28" s="1"/>
  <c r="V7763" i="28"/>
  <c r="W7763" i="28"/>
  <c r="X7763" i="28"/>
  <c r="Y7763" i="28"/>
  <c r="V7764" i="28"/>
  <c r="W7764" i="28"/>
  <c r="X7764" i="28"/>
  <c r="Y7764" i="28"/>
  <c r="V7765" i="28"/>
  <c r="W7765" i="28"/>
  <c r="X7765" i="28"/>
  <c r="Y7765" i="28"/>
  <c r="V7766" i="28"/>
  <c r="W7766" i="28"/>
  <c r="X7766" i="28"/>
  <c r="Y7766" i="28"/>
  <c r="V7767" i="28"/>
  <c r="W7767" i="28"/>
  <c r="X7767" i="28"/>
  <c r="Y7767" i="28"/>
  <c r="V7768" i="28"/>
  <c r="W7768" i="28"/>
  <c r="X7768" i="28"/>
  <c r="Y7768" i="28"/>
  <c r="V7769" i="28"/>
  <c r="W7769" i="28"/>
  <c r="X7769" i="28"/>
  <c r="Y7769" i="28"/>
  <c r="V7770" i="28"/>
  <c r="W7770" i="28"/>
  <c r="X7770" i="28"/>
  <c r="Y7770" i="28"/>
  <c r="AA7770" i="28"/>
  <c r="AB7770" i="28" s="1"/>
  <c r="V7771" i="28"/>
  <c r="W7771" i="28"/>
  <c r="X7771" i="28"/>
  <c r="Y7771" i="28"/>
  <c r="AA7771" i="28" s="1"/>
  <c r="AB7771" i="28" s="1"/>
  <c r="V7772" i="28"/>
  <c r="W7772" i="28"/>
  <c r="X7772" i="28"/>
  <c r="Y7772" i="28"/>
  <c r="V7773" i="28"/>
  <c r="W7773" i="28"/>
  <c r="X7773" i="28"/>
  <c r="Y7773" i="28"/>
  <c r="V7774" i="28"/>
  <c r="W7774" i="28"/>
  <c r="X7774" i="28"/>
  <c r="AA7774" i="28" s="1"/>
  <c r="AB7774" i="28" s="1"/>
  <c r="Y7774" i="28"/>
  <c r="V7775" i="28"/>
  <c r="W7775" i="28"/>
  <c r="X7775" i="28"/>
  <c r="Y7775" i="28"/>
  <c r="AA7775" i="28" s="1"/>
  <c r="AB7775" i="28" s="1"/>
  <c r="V7776" i="28"/>
  <c r="W7776" i="28"/>
  <c r="X7776" i="28"/>
  <c r="Y7776" i="28"/>
  <c r="V7777" i="28"/>
  <c r="W7777" i="28"/>
  <c r="X7777" i="28"/>
  <c r="Y7777" i="28"/>
  <c r="V7778" i="28"/>
  <c r="W7778" i="28"/>
  <c r="X7778" i="28"/>
  <c r="Y7778" i="28"/>
  <c r="AA7778" i="28"/>
  <c r="AB7778" i="28" s="1"/>
  <c r="V7779" i="28"/>
  <c r="W7779" i="28"/>
  <c r="X7779" i="28"/>
  <c r="Y7779" i="28"/>
  <c r="V7780" i="28"/>
  <c r="AA7780" i="28" s="1"/>
  <c r="AB7780" i="28" s="1"/>
  <c r="W7780" i="28"/>
  <c r="X7780" i="28"/>
  <c r="Y7780" i="28"/>
  <c r="V7781" i="28"/>
  <c r="W7781" i="28"/>
  <c r="X7781" i="28"/>
  <c r="Y7781" i="28"/>
  <c r="V7782" i="28"/>
  <c r="W7782" i="28"/>
  <c r="X7782" i="28"/>
  <c r="Y7782" i="28"/>
  <c r="V7783" i="28"/>
  <c r="W7783" i="28"/>
  <c r="X7783" i="28"/>
  <c r="Y7783" i="28"/>
  <c r="AA7783" i="28"/>
  <c r="AB7783" i="28" s="1"/>
  <c r="V7784" i="28"/>
  <c r="W7784" i="28"/>
  <c r="X7784" i="28"/>
  <c r="Y7784" i="28"/>
  <c r="V7785" i="28"/>
  <c r="W7785" i="28"/>
  <c r="X7785" i="28"/>
  <c r="Y7785" i="28"/>
  <c r="V7786" i="28"/>
  <c r="W7786" i="28"/>
  <c r="X7786" i="28"/>
  <c r="Y7786" i="28"/>
  <c r="AA7786" i="28" s="1"/>
  <c r="AB7786" i="28" s="1"/>
  <c r="V7787" i="28"/>
  <c r="W7787" i="28"/>
  <c r="X7787" i="28"/>
  <c r="Y7787" i="28"/>
  <c r="AA7787" i="28" s="1"/>
  <c r="AB7787" i="28" s="1"/>
  <c r="V7788" i="28"/>
  <c r="AA7788" i="28" s="1"/>
  <c r="W7788" i="28"/>
  <c r="X7788" i="28"/>
  <c r="Y7788" i="28"/>
  <c r="AB7788" i="28"/>
  <c r="V7789" i="28"/>
  <c r="W7789" i="28"/>
  <c r="X7789" i="28"/>
  <c r="Y7789" i="28"/>
  <c r="V7790" i="28"/>
  <c r="W7790" i="28"/>
  <c r="X7790" i="28"/>
  <c r="Y7790" i="28"/>
  <c r="V7791" i="28"/>
  <c r="W7791" i="28"/>
  <c r="X7791" i="28"/>
  <c r="Y7791" i="28"/>
  <c r="AA7791" i="28"/>
  <c r="AB7791" i="28" s="1"/>
  <c r="V7792" i="28"/>
  <c r="W7792" i="28"/>
  <c r="X7792" i="28"/>
  <c r="Y7792" i="28"/>
  <c r="V7793" i="28"/>
  <c r="W7793" i="28"/>
  <c r="X7793" i="28"/>
  <c r="Y7793" i="28"/>
  <c r="V7794" i="28"/>
  <c r="W7794" i="28"/>
  <c r="X7794" i="28"/>
  <c r="Y7794" i="28"/>
  <c r="AA7794" i="28" s="1"/>
  <c r="AB7794" i="28" s="1"/>
  <c r="V7795" i="28"/>
  <c r="W7795" i="28"/>
  <c r="X7795" i="28"/>
  <c r="Y7795" i="28"/>
  <c r="V7796" i="28"/>
  <c r="W7796" i="28"/>
  <c r="X7796" i="28"/>
  <c r="Y7796" i="28"/>
  <c r="V7797" i="28"/>
  <c r="W7797" i="28"/>
  <c r="X7797" i="28"/>
  <c r="Y7797" i="28"/>
  <c r="V7798" i="28"/>
  <c r="W7798" i="28"/>
  <c r="X7798" i="28"/>
  <c r="Y7798" i="28"/>
  <c r="V7799" i="28"/>
  <c r="W7799" i="28"/>
  <c r="X7799" i="28"/>
  <c r="Y7799" i="28"/>
  <c r="AA7799" i="28" s="1"/>
  <c r="AB7799" i="28" s="1"/>
  <c r="V7800" i="28"/>
  <c r="W7800" i="28"/>
  <c r="X7800" i="28"/>
  <c r="Y7800" i="28"/>
  <c r="V7801" i="28"/>
  <c r="W7801" i="28"/>
  <c r="X7801" i="28"/>
  <c r="Y7801" i="28"/>
  <c r="V7802" i="28"/>
  <c r="W7802" i="28"/>
  <c r="X7802" i="28"/>
  <c r="Y7802" i="28"/>
  <c r="AA7802" i="28"/>
  <c r="AB7802" i="28" s="1"/>
  <c r="V7803" i="28"/>
  <c r="W7803" i="28"/>
  <c r="X7803" i="28"/>
  <c r="Y7803" i="28"/>
  <c r="AA7803" i="28" s="1"/>
  <c r="AB7803" i="28" s="1"/>
  <c r="V7804" i="28"/>
  <c r="W7804" i="28"/>
  <c r="X7804" i="28"/>
  <c r="Y7804" i="28"/>
  <c r="V7805" i="28"/>
  <c r="W7805" i="28"/>
  <c r="X7805" i="28"/>
  <c r="Y7805" i="28"/>
  <c r="V7806" i="28"/>
  <c r="W7806" i="28"/>
  <c r="X7806" i="28"/>
  <c r="AA7806" i="28" s="1"/>
  <c r="AB7806" i="28" s="1"/>
  <c r="Y7806" i="28"/>
  <c r="V7807" i="28"/>
  <c r="W7807" i="28"/>
  <c r="X7807" i="28"/>
  <c r="AA7807" i="28" s="1"/>
  <c r="AB7807" i="28" s="1"/>
  <c r="Y7807" i="28"/>
  <c r="V7808" i="28"/>
  <c r="AA7808" i="28" s="1"/>
  <c r="AB7808" i="28" s="1"/>
  <c r="W7808" i="28"/>
  <c r="X7808" i="28"/>
  <c r="Y7808" i="28"/>
  <c r="V7809" i="28"/>
  <c r="AA7809" i="28" s="1"/>
  <c r="AB7809" i="28" s="1"/>
  <c r="W7809" i="28"/>
  <c r="X7809" i="28"/>
  <c r="Y7809" i="28"/>
  <c r="V7810" i="28"/>
  <c r="W7810" i="28"/>
  <c r="X7810" i="28"/>
  <c r="Y7810" i="28"/>
  <c r="AA7810" i="28"/>
  <c r="AB7810" i="28" s="1"/>
  <c r="V7811" i="28"/>
  <c r="W7811" i="28"/>
  <c r="X7811" i="28"/>
  <c r="Y7811" i="28"/>
  <c r="AA7811" i="28" s="1"/>
  <c r="AB7811" i="28" s="1"/>
  <c r="V7812" i="28"/>
  <c r="W7812" i="28"/>
  <c r="X7812" i="28"/>
  <c r="Y7812" i="28"/>
  <c r="V7813" i="28"/>
  <c r="W7813" i="28"/>
  <c r="X7813" i="28"/>
  <c r="Y7813" i="28"/>
  <c r="V7814" i="28"/>
  <c r="W7814" i="28"/>
  <c r="X7814" i="28"/>
  <c r="Y7814" i="28"/>
  <c r="AA7814" i="28" s="1"/>
  <c r="AB7814" i="28" s="1"/>
  <c r="V7815" i="28"/>
  <c r="W7815" i="28"/>
  <c r="X7815" i="28"/>
  <c r="Y7815" i="28"/>
  <c r="AA7815" i="28" s="1"/>
  <c r="AB7815" i="28" s="1"/>
  <c r="V7816" i="28"/>
  <c r="W7816" i="28"/>
  <c r="X7816" i="28"/>
  <c r="Y7816" i="28"/>
  <c r="V7817" i="28"/>
  <c r="W7817" i="28"/>
  <c r="X7817" i="28"/>
  <c r="Y7817" i="28"/>
  <c r="V7818" i="28"/>
  <c r="W7818" i="28"/>
  <c r="X7818" i="28"/>
  <c r="Y7818" i="28"/>
  <c r="AA7818" i="28"/>
  <c r="AB7818" i="28" s="1"/>
  <c r="V7819" i="28"/>
  <c r="W7819" i="28"/>
  <c r="X7819" i="28"/>
  <c r="Y7819" i="28"/>
  <c r="AA7819" i="28"/>
  <c r="AB7819" i="28" s="1"/>
  <c r="V7820" i="28"/>
  <c r="W7820" i="28"/>
  <c r="X7820" i="28"/>
  <c r="Y7820" i="28"/>
  <c r="V7821" i="28"/>
  <c r="W7821" i="28"/>
  <c r="X7821" i="28"/>
  <c r="Y7821" i="28"/>
  <c r="V7822" i="28"/>
  <c r="W7822" i="28"/>
  <c r="X7822" i="28"/>
  <c r="AA7822" i="28" s="1"/>
  <c r="AB7822" i="28" s="1"/>
  <c r="Y7822" i="28"/>
  <c r="V7823" i="28"/>
  <c r="W7823" i="28"/>
  <c r="X7823" i="28"/>
  <c r="Y7823" i="28"/>
  <c r="AA7823" i="28" s="1"/>
  <c r="AB7823" i="28" s="1"/>
  <c r="V7824" i="28"/>
  <c r="AA7824" i="28" s="1"/>
  <c r="AB7824" i="28" s="1"/>
  <c r="W7824" i="28"/>
  <c r="X7824" i="28"/>
  <c r="Y7824" i="28"/>
  <c r="V7825" i="28"/>
  <c r="AA7825" i="28" s="1"/>
  <c r="AB7825" i="28" s="1"/>
  <c r="W7825" i="28"/>
  <c r="X7825" i="28"/>
  <c r="Y7825" i="28"/>
  <c r="V7826" i="28"/>
  <c r="W7826" i="28"/>
  <c r="X7826" i="28"/>
  <c r="Y7826" i="28"/>
  <c r="AA7826" i="28"/>
  <c r="AB7826" i="28" s="1"/>
  <c r="V7827" i="28"/>
  <c r="W7827" i="28"/>
  <c r="X7827" i="28"/>
  <c r="Y7827" i="28"/>
  <c r="V7828" i="28"/>
  <c r="AA7828" i="28" s="1"/>
  <c r="AB7828" i="28" s="1"/>
  <c r="W7828" i="28"/>
  <c r="X7828" i="28"/>
  <c r="Y7828" i="28"/>
  <c r="V7829" i="28"/>
  <c r="W7829" i="28"/>
  <c r="X7829" i="28"/>
  <c r="Y7829" i="28"/>
  <c r="V7830" i="28"/>
  <c r="W7830" i="28"/>
  <c r="X7830" i="28"/>
  <c r="Y7830" i="28"/>
  <c r="V7831" i="28"/>
  <c r="W7831" i="28"/>
  <c r="X7831" i="28"/>
  <c r="Y7831" i="28"/>
  <c r="AA7831" i="28"/>
  <c r="AB7831" i="28" s="1"/>
  <c r="V7832" i="28"/>
  <c r="W7832" i="28"/>
  <c r="X7832" i="28"/>
  <c r="Y7832" i="28"/>
  <c r="V7833" i="28"/>
  <c r="W7833" i="28"/>
  <c r="X7833" i="28"/>
  <c r="Y7833" i="28"/>
  <c r="V7834" i="28"/>
  <c r="W7834" i="28"/>
  <c r="X7834" i="28"/>
  <c r="Y7834" i="28"/>
  <c r="AA7834" i="28" s="1"/>
  <c r="AB7834" i="28" s="1"/>
  <c r="V7835" i="28"/>
  <c r="W7835" i="28"/>
  <c r="X7835" i="28"/>
  <c r="Y7835" i="28"/>
  <c r="AA7835" i="28"/>
  <c r="AB7835" i="28" s="1"/>
  <c r="V7836" i="28"/>
  <c r="AA7836" i="28" s="1"/>
  <c r="W7836" i="28"/>
  <c r="X7836" i="28"/>
  <c r="Y7836" i="28"/>
  <c r="AB7836" i="28"/>
  <c r="V7837" i="28"/>
  <c r="W7837" i="28"/>
  <c r="X7837" i="28"/>
  <c r="Y7837" i="28"/>
  <c r="V7838" i="28"/>
  <c r="W7838" i="28"/>
  <c r="X7838" i="28"/>
  <c r="Y7838" i="28"/>
  <c r="AA7838" i="28" s="1"/>
  <c r="AB7838" i="28" s="1"/>
  <c r="V7839" i="28"/>
  <c r="W7839" i="28"/>
  <c r="X7839" i="28"/>
  <c r="Y7839" i="28"/>
  <c r="AA7839" i="28" s="1"/>
  <c r="AB7839" i="28" s="1"/>
  <c r="V7840" i="28"/>
  <c r="AA7840" i="28" s="1"/>
  <c r="AB7840" i="28" s="1"/>
  <c r="W7840" i="28"/>
  <c r="X7840" i="28"/>
  <c r="Y7840" i="28"/>
  <c r="V7841" i="28"/>
  <c r="AA7841" i="28" s="1"/>
  <c r="AB7841" i="28" s="1"/>
  <c r="W7841" i="28"/>
  <c r="X7841" i="28"/>
  <c r="Y7841" i="28"/>
  <c r="V7842" i="28"/>
  <c r="W7842" i="28"/>
  <c r="X7842" i="28"/>
  <c r="Y7842" i="28"/>
  <c r="AA7842" i="28"/>
  <c r="AB7842" i="28" s="1"/>
  <c r="V7843" i="28"/>
  <c r="W7843" i="28"/>
  <c r="X7843" i="28"/>
  <c r="Y7843" i="28"/>
  <c r="V7844" i="28"/>
  <c r="AA7844" i="28" s="1"/>
  <c r="AB7844" i="28" s="1"/>
  <c r="W7844" i="28"/>
  <c r="X7844" i="28"/>
  <c r="Y7844" i="28"/>
  <c r="V7845" i="28"/>
  <c r="W7845" i="28"/>
  <c r="X7845" i="28"/>
  <c r="Y7845" i="28"/>
  <c r="V7846" i="28"/>
  <c r="W7846" i="28"/>
  <c r="X7846" i="28"/>
  <c r="Y7846" i="28"/>
  <c r="V7847" i="28"/>
  <c r="W7847" i="28"/>
  <c r="X7847" i="28"/>
  <c r="Y7847" i="28"/>
  <c r="AA7847" i="28"/>
  <c r="AB7847" i="28" s="1"/>
  <c r="V7848" i="28"/>
  <c r="W7848" i="28"/>
  <c r="X7848" i="28"/>
  <c r="Y7848" i="28"/>
  <c r="V7849" i="28"/>
  <c r="W7849" i="28"/>
  <c r="X7849" i="28"/>
  <c r="Y7849" i="28"/>
  <c r="V7850" i="28"/>
  <c r="W7850" i="28"/>
  <c r="X7850" i="28"/>
  <c r="Y7850" i="28"/>
  <c r="AA7850" i="28" s="1"/>
  <c r="AB7850" i="28" s="1"/>
  <c r="V7851" i="28"/>
  <c r="W7851" i="28"/>
  <c r="X7851" i="28"/>
  <c r="Y7851" i="28"/>
  <c r="AA7851" i="28"/>
  <c r="AB7851" i="28" s="1"/>
  <c r="V7852" i="28"/>
  <c r="AA7852" i="28" s="1"/>
  <c r="W7852" i="28"/>
  <c r="X7852" i="28"/>
  <c r="Y7852" i="28"/>
  <c r="AB7852" i="28"/>
  <c r="V7853" i="28"/>
  <c r="W7853" i="28"/>
  <c r="X7853" i="28"/>
  <c r="Y7853" i="28"/>
  <c r="V7854" i="28"/>
  <c r="W7854" i="28"/>
  <c r="X7854" i="28"/>
  <c r="Y7854" i="28"/>
  <c r="AA7854" i="28" s="1"/>
  <c r="AB7854" i="28" s="1"/>
  <c r="V7855" i="28"/>
  <c r="W7855" i="28"/>
  <c r="X7855" i="28"/>
  <c r="Y7855" i="28"/>
  <c r="AA7855" i="28" s="1"/>
  <c r="AB7855" i="28" s="1"/>
  <c r="V7856" i="28"/>
  <c r="AA7856" i="28" s="1"/>
  <c r="AB7856" i="28" s="1"/>
  <c r="W7856" i="28"/>
  <c r="X7856" i="28"/>
  <c r="Y7856" i="28"/>
  <c r="V7857" i="28"/>
  <c r="AA7857" i="28" s="1"/>
  <c r="AB7857" i="28" s="1"/>
  <c r="W7857" i="28"/>
  <c r="X7857" i="28"/>
  <c r="Y7857" i="28"/>
  <c r="V7858" i="28"/>
  <c r="W7858" i="28"/>
  <c r="X7858" i="28"/>
  <c r="Y7858" i="28"/>
  <c r="AA7858" i="28"/>
  <c r="AB7858" i="28" s="1"/>
  <c r="V7859" i="28"/>
  <c r="W7859" i="28"/>
  <c r="X7859" i="28"/>
  <c r="Y7859" i="28"/>
  <c r="V7860" i="28"/>
  <c r="AA7860" i="28" s="1"/>
  <c r="AB7860" i="28" s="1"/>
  <c r="W7860" i="28"/>
  <c r="X7860" i="28"/>
  <c r="Y7860" i="28"/>
  <c r="V7861" i="28"/>
  <c r="W7861" i="28"/>
  <c r="X7861" i="28"/>
  <c r="Y7861" i="28"/>
  <c r="V7862" i="28"/>
  <c r="W7862" i="28"/>
  <c r="X7862" i="28"/>
  <c r="Y7862" i="28"/>
  <c r="V7863" i="28"/>
  <c r="W7863" i="28"/>
  <c r="X7863" i="28"/>
  <c r="Y7863" i="28"/>
  <c r="AA7863" i="28"/>
  <c r="AB7863" i="28" s="1"/>
  <c r="V7864" i="28"/>
  <c r="W7864" i="28"/>
  <c r="X7864" i="28"/>
  <c r="Y7864" i="28"/>
  <c r="V7865" i="28"/>
  <c r="W7865" i="28"/>
  <c r="X7865" i="28"/>
  <c r="Y7865" i="28"/>
  <c r="V7866" i="28"/>
  <c r="W7866" i="28"/>
  <c r="X7866" i="28"/>
  <c r="Y7866" i="28"/>
  <c r="AA7866" i="28" s="1"/>
  <c r="AB7866" i="28" s="1"/>
  <c r="V7867" i="28"/>
  <c r="W7867" i="28"/>
  <c r="X7867" i="28"/>
  <c r="Y7867" i="28"/>
  <c r="AA7867" i="28"/>
  <c r="AB7867" i="28" s="1"/>
  <c r="V7868" i="28"/>
  <c r="AA7868" i="28" s="1"/>
  <c r="W7868" i="28"/>
  <c r="X7868" i="28"/>
  <c r="Y7868" i="28"/>
  <c r="AB7868" i="28"/>
  <c r="V7869" i="28"/>
  <c r="W7869" i="28"/>
  <c r="X7869" i="28"/>
  <c r="Y7869" i="28"/>
  <c r="V7870" i="28"/>
  <c r="W7870" i="28"/>
  <c r="X7870" i="28"/>
  <c r="Y7870" i="28"/>
  <c r="AA7870" i="28" s="1"/>
  <c r="AB7870" i="28" s="1"/>
  <c r="V7871" i="28"/>
  <c r="W7871" i="28"/>
  <c r="X7871" i="28"/>
  <c r="Y7871" i="28"/>
  <c r="AA7871" i="28" s="1"/>
  <c r="AB7871" i="28" s="1"/>
  <c r="V7872" i="28"/>
  <c r="AA7872" i="28" s="1"/>
  <c r="AB7872" i="28" s="1"/>
  <c r="W7872" i="28"/>
  <c r="X7872" i="28"/>
  <c r="Y7872" i="28"/>
  <c r="V7873" i="28"/>
  <c r="AA7873" i="28" s="1"/>
  <c r="AB7873" i="28" s="1"/>
  <c r="W7873" i="28"/>
  <c r="X7873" i="28"/>
  <c r="Y7873" i="28"/>
  <c r="V7874" i="28"/>
  <c r="W7874" i="28"/>
  <c r="X7874" i="28"/>
  <c r="Y7874" i="28"/>
  <c r="AA7874" i="28"/>
  <c r="AB7874" i="28" s="1"/>
  <c r="V7875" i="28"/>
  <c r="W7875" i="28"/>
  <c r="X7875" i="28"/>
  <c r="Y7875" i="28"/>
  <c r="V7876" i="28"/>
  <c r="AA7876" i="28" s="1"/>
  <c r="AB7876" i="28" s="1"/>
  <c r="W7876" i="28"/>
  <c r="X7876" i="28"/>
  <c r="Y7876" i="28"/>
  <c r="V7877" i="28"/>
  <c r="W7877" i="28"/>
  <c r="X7877" i="28"/>
  <c r="Y7877" i="28"/>
  <c r="V7878" i="28"/>
  <c r="W7878" i="28"/>
  <c r="X7878" i="28"/>
  <c r="Y7878" i="28"/>
  <c r="V7879" i="28"/>
  <c r="W7879" i="28"/>
  <c r="X7879" i="28"/>
  <c r="Y7879" i="28"/>
  <c r="AA7879" i="28"/>
  <c r="AB7879" i="28" s="1"/>
  <c r="V7880" i="28"/>
  <c r="W7880" i="28"/>
  <c r="X7880" i="28"/>
  <c r="Y7880" i="28"/>
  <c r="V7881" i="28"/>
  <c r="W7881" i="28"/>
  <c r="X7881" i="28"/>
  <c r="Y7881" i="28"/>
  <c r="V7882" i="28"/>
  <c r="W7882" i="28"/>
  <c r="X7882" i="28"/>
  <c r="Y7882" i="28"/>
  <c r="AA7882" i="28" s="1"/>
  <c r="AB7882" i="28" s="1"/>
  <c r="V7883" i="28"/>
  <c r="W7883" i="28"/>
  <c r="X7883" i="28"/>
  <c r="Y7883" i="28"/>
  <c r="AA7883" i="28"/>
  <c r="AB7883" i="28" s="1"/>
  <c r="V7884" i="28"/>
  <c r="AA7884" i="28" s="1"/>
  <c r="W7884" i="28"/>
  <c r="X7884" i="28"/>
  <c r="Y7884" i="28"/>
  <c r="AB7884" i="28"/>
  <c r="V7885" i="28"/>
  <c r="W7885" i="28"/>
  <c r="X7885" i="28"/>
  <c r="Y7885" i="28"/>
  <c r="V7886" i="28"/>
  <c r="W7886" i="28"/>
  <c r="X7886" i="28"/>
  <c r="Y7886" i="28"/>
  <c r="V7887" i="28"/>
  <c r="W7887" i="28"/>
  <c r="X7887" i="28"/>
  <c r="Y7887" i="28"/>
  <c r="AA7887" i="28" s="1"/>
  <c r="AB7887" i="28" s="1"/>
  <c r="V7888" i="28"/>
  <c r="W7888" i="28"/>
  <c r="X7888" i="28"/>
  <c r="Y7888" i="28"/>
  <c r="V7889" i="28"/>
  <c r="W7889" i="28"/>
  <c r="X7889" i="28"/>
  <c r="Y7889" i="28"/>
  <c r="V7890" i="28"/>
  <c r="W7890" i="28"/>
  <c r="X7890" i="28"/>
  <c r="Y7890" i="28"/>
  <c r="AA7890" i="28" s="1"/>
  <c r="AB7890" i="28" s="1"/>
  <c r="V7891" i="28"/>
  <c r="W7891" i="28"/>
  <c r="X7891" i="28"/>
  <c r="Y7891" i="28"/>
  <c r="V7892" i="28"/>
  <c r="AA7892" i="28" s="1"/>
  <c r="AB7892" i="28" s="1"/>
  <c r="W7892" i="28"/>
  <c r="X7892" i="28"/>
  <c r="Y7892" i="28"/>
  <c r="V7893" i="28"/>
  <c r="W7893" i="28"/>
  <c r="X7893" i="28"/>
  <c r="Y7893" i="28"/>
  <c r="V7894" i="28"/>
  <c r="W7894" i="28"/>
  <c r="X7894" i="28"/>
  <c r="Y7894" i="28"/>
  <c r="V7895" i="28"/>
  <c r="W7895" i="28"/>
  <c r="X7895" i="28"/>
  <c r="Y7895" i="28"/>
  <c r="AA7895" i="28"/>
  <c r="AB7895" i="28" s="1"/>
  <c r="V7896" i="28"/>
  <c r="W7896" i="28"/>
  <c r="X7896" i="28"/>
  <c r="Y7896" i="28"/>
  <c r="V7897" i="28"/>
  <c r="AA7897" i="28" s="1"/>
  <c r="W7897" i="28"/>
  <c r="X7897" i="28"/>
  <c r="Y7897" i="28"/>
  <c r="AB7897" i="28"/>
  <c r="V7898" i="28"/>
  <c r="W7898" i="28"/>
  <c r="X7898" i="28"/>
  <c r="Y7898" i="28"/>
  <c r="AA7898" i="28" s="1"/>
  <c r="AB7898" i="28" s="1"/>
  <c r="V7899" i="28"/>
  <c r="W7899" i="28"/>
  <c r="X7899" i="28"/>
  <c r="Y7899" i="28"/>
  <c r="AA7899" i="28" s="1"/>
  <c r="AB7899" i="28" s="1"/>
  <c r="V7900" i="28"/>
  <c r="AA7900" i="28" s="1"/>
  <c r="AB7900" i="28" s="1"/>
  <c r="W7900" i="28"/>
  <c r="X7900" i="28"/>
  <c r="Y7900" i="28"/>
  <c r="V7901" i="28"/>
  <c r="W7901" i="28"/>
  <c r="X7901" i="28"/>
  <c r="Y7901" i="28"/>
  <c r="V7902" i="28"/>
  <c r="W7902" i="28"/>
  <c r="X7902" i="28"/>
  <c r="Y7902" i="28"/>
  <c r="V7903" i="28"/>
  <c r="W7903" i="28"/>
  <c r="X7903" i="28"/>
  <c r="Y7903" i="28"/>
  <c r="AA7903" i="28"/>
  <c r="AB7903" i="28" s="1"/>
  <c r="V7904" i="28"/>
  <c r="AA7904" i="28" s="1"/>
  <c r="AB7904" i="28" s="1"/>
  <c r="W7904" i="28"/>
  <c r="X7904" i="28"/>
  <c r="Y7904" i="28"/>
  <c r="V7905" i="28"/>
  <c r="AA7905" i="28" s="1"/>
  <c r="AB7905" i="28" s="1"/>
  <c r="W7905" i="28"/>
  <c r="X7905" i="28"/>
  <c r="Y7905" i="28"/>
  <c r="V7906" i="28"/>
  <c r="AA7906" i="28" s="1"/>
  <c r="AB7906" i="28" s="1"/>
  <c r="W7906" i="28"/>
  <c r="X7906" i="28"/>
  <c r="Y7906" i="28"/>
  <c r="V7907" i="28"/>
  <c r="W7907" i="28"/>
  <c r="X7907" i="28"/>
  <c r="Y7907" i="28"/>
  <c r="AA7907" i="28"/>
  <c r="AB7907" i="28" s="1"/>
  <c r="V7908" i="28"/>
  <c r="W7908" i="28"/>
  <c r="X7908" i="28"/>
  <c r="Y7908" i="28"/>
  <c r="V7909" i="28"/>
  <c r="W7909" i="28"/>
  <c r="X7909" i="28"/>
  <c r="Y7909" i="28"/>
  <c r="V7910" i="28"/>
  <c r="W7910" i="28"/>
  <c r="X7910" i="28"/>
  <c r="Y7910" i="28"/>
  <c r="AA7910" i="28" s="1"/>
  <c r="AB7910" i="28" s="1"/>
  <c r="V7911" i="28"/>
  <c r="W7911" i="28"/>
  <c r="X7911" i="28"/>
  <c r="Y7911" i="28"/>
  <c r="V7912" i="28"/>
  <c r="AA7912" i="28" s="1"/>
  <c r="AB7912" i="28" s="1"/>
  <c r="W7912" i="28"/>
  <c r="X7912" i="28"/>
  <c r="Y7912" i="28"/>
  <c r="V7913" i="28"/>
  <c r="W7913" i="28"/>
  <c r="X7913" i="28"/>
  <c r="Y7913" i="28"/>
  <c r="V7914" i="28"/>
  <c r="W7914" i="28"/>
  <c r="X7914" i="28"/>
  <c r="Y7914" i="28"/>
  <c r="AA7914" i="28"/>
  <c r="AB7914" i="28" s="1"/>
  <c r="V7915" i="28"/>
  <c r="W7915" i="28"/>
  <c r="X7915" i="28"/>
  <c r="Y7915" i="28"/>
  <c r="V7916" i="28"/>
  <c r="AA7916" i="28" s="1"/>
  <c r="AB7916" i="28" s="1"/>
  <c r="W7916" i="28"/>
  <c r="X7916" i="28"/>
  <c r="Y7916" i="28"/>
  <c r="V7917" i="28"/>
  <c r="W7917" i="28"/>
  <c r="X7917" i="28"/>
  <c r="Y7917" i="28"/>
  <c r="V7918" i="28"/>
  <c r="AA7918" i="28" s="1"/>
  <c r="AB7918" i="28" s="1"/>
  <c r="W7918" i="28"/>
  <c r="X7918" i="28"/>
  <c r="Y7918" i="28"/>
  <c r="V7919" i="28"/>
  <c r="W7919" i="28"/>
  <c r="X7919" i="28"/>
  <c r="Y7919" i="28"/>
  <c r="AA7919" i="28"/>
  <c r="AB7919" i="28" s="1"/>
  <c r="V7920" i="28"/>
  <c r="W7920" i="28"/>
  <c r="X7920" i="28"/>
  <c r="Y7920" i="28"/>
  <c r="AA7920" i="28" s="1"/>
  <c r="AB7920" i="28" s="1"/>
  <c r="V7921" i="28"/>
  <c r="W7921" i="28"/>
  <c r="X7921" i="28"/>
  <c r="Y7921" i="28"/>
  <c r="V7922" i="28"/>
  <c r="W7922" i="28"/>
  <c r="X7922" i="28"/>
  <c r="Y7922" i="28"/>
  <c r="V7923" i="28"/>
  <c r="W7923" i="28"/>
  <c r="X7923" i="28"/>
  <c r="Y7923" i="28"/>
  <c r="V7924" i="28"/>
  <c r="W7924" i="28"/>
  <c r="X7924" i="28"/>
  <c r="Y7924" i="28"/>
  <c r="V7925" i="28"/>
  <c r="W7925" i="28"/>
  <c r="X7925" i="28"/>
  <c r="Y7925" i="28"/>
  <c r="V7926" i="28"/>
  <c r="W7926" i="28"/>
  <c r="X7926" i="28"/>
  <c r="Y7926" i="28"/>
  <c r="V7927" i="28"/>
  <c r="W7927" i="28"/>
  <c r="X7927" i="28"/>
  <c r="AA7927" i="28" s="1"/>
  <c r="AB7927" i="28" s="1"/>
  <c r="Y7927" i="28"/>
  <c r="V7928" i="28"/>
  <c r="W7928" i="28"/>
  <c r="X7928" i="28"/>
  <c r="Y7928" i="28"/>
  <c r="AA7928" i="28" s="1"/>
  <c r="AB7928" i="28" s="1"/>
  <c r="V7929" i="28"/>
  <c r="W7929" i="28"/>
  <c r="X7929" i="28"/>
  <c r="Y7929" i="28"/>
  <c r="V7930" i="28"/>
  <c r="AA7930" i="28" s="1"/>
  <c r="AB7930" i="28" s="1"/>
  <c r="W7930" i="28"/>
  <c r="X7930" i="28"/>
  <c r="Y7930" i="28"/>
  <c r="V7931" i="28"/>
  <c r="W7931" i="28"/>
  <c r="X7931" i="28"/>
  <c r="Y7931" i="28"/>
  <c r="V7932" i="28"/>
  <c r="W7932" i="28"/>
  <c r="X7932" i="28"/>
  <c r="Y7932" i="28"/>
  <c r="AA7932" i="28"/>
  <c r="AB7932" i="28" s="1"/>
  <c r="V7933" i="28"/>
  <c r="W7933" i="28"/>
  <c r="X7933" i="28"/>
  <c r="Y7933" i="28"/>
  <c r="V7934" i="28"/>
  <c r="W7934" i="28"/>
  <c r="X7934" i="28"/>
  <c r="Y7934" i="28"/>
  <c r="V7935" i="28"/>
  <c r="W7935" i="28"/>
  <c r="X7935" i="28"/>
  <c r="Y7935" i="28"/>
  <c r="AA7935" i="28"/>
  <c r="AB7935" i="28" s="1"/>
  <c r="V7936" i="28"/>
  <c r="W7936" i="28"/>
  <c r="X7936" i="28"/>
  <c r="Y7936" i="28"/>
  <c r="V7937" i="28"/>
  <c r="W7937" i="28"/>
  <c r="X7937" i="28"/>
  <c r="Y7937" i="28"/>
  <c r="V7938" i="28"/>
  <c r="W7938" i="28"/>
  <c r="X7938" i="28"/>
  <c r="Y7938" i="28"/>
  <c r="V7939" i="28"/>
  <c r="W7939" i="28"/>
  <c r="X7939" i="28"/>
  <c r="Y7939" i="28"/>
  <c r="AA7939" i="28" s="1"/>
  <c r="AB7939" i="28" s="1"/>
  <c r="V7940" i="28"/>
  <c r="W7940" i="28"/>
  <c r="X7940" i="28"/>
  <c r="Y7940" i="28"/>
  <c r="V7941" i="28"/>
  <c r="AA7941" i="28" s="1"/>
  <c r="AB7941" i="28" s="1"/>
  <c r="W7941" i="28"/>
  <c r="X7941" i="28"/>
  <c r="Y7941" i="28"/>
  <c r="V7942" i="28"/>
  <c r="W7942" i="28"/>
  <c r="X7942" i="28"/>
  <c r="Y7942" i="28"/>
  <c r="AA7942" i="28"/>
  <c r="AB7942" i="28" s="1"/>
  <c r="V7943" i="28"/>
  <c r="W7943" i="28"/>
  <c r="X7943" i="28"/>
  <c r="Y7943" i="28"/>
  <c r="V7944" i="28"/>
  <c r="AA7944" i="28" s="1"/>
  <c r="AB7944" i="28" s="1"/>
  <c r="W7944" i="28"/>
  <c r="X7944" i="28"/>
  <c r="Y7944" i="28"/>
  <c r="V7945" i="28"/>
  <c r="W7945" i="28"/>
  <c r="X7945" i="28"/>
  <c r="Y7945" i="28"/>
  <c r="V7946" i="28"/>
  <c r="W7946" i="28"/>
  <c r="X7946" i="28"/>
  <c r="Y7946" i="28"/>
  <c r="AA7946" i="28"/>
  <c r="AB7946" i="28" s="1"/>
  <c r="V7947" i="28"/>
  <c r="W7947" i="28"/>
  <c r="X7947" i="28"/>
  <c r="Y7947" i="28"/>
  <c r="V7948" i="28"/>
  <c r="W7948" i="28"/>
  <c r="X7948" i="28"/>
  <c r="Y7948" i="28"/>
  <c r="V7949" i="28"/>
  <c r="W7949" i="28"/>
  <c r="X7949" i="28"/>
  <c r="Y7949" i="28"/>
  <c r="V7950" i="28"/>
  <c r="W7950" i="28"/>
  <c r="X7950" i="28"/>
  <c r="Y7950" i="28"/>
  <c r="V7951" i="28"/>
  <c r="W7951" i="28"/>
  <c r="X7951" i="28"/>
  <c r="Y7951" i="28"/>
  <c r="AA7951" i="28" s="1"/>
  <c r="AB7951" i="28" s="1"/>
  <c r="V7952" i="28"/>
  <c r="W7952" i="28"/>
  <c r="X7952" i="28"/>
  <c r="Y7952" i="28"/>
  <c r="AA7952" i="28"/>
  <c r="AB7952" i="28" s="1"/>
  <c r="V7953" i="28"/>
  <c r="AA7953" i="28" s="1"/>
  <c r="W7953" i="28"/>
  <c r="X7953" i="28"/>
  <c r="Y7953" i="28"/>
  <c r="AB7953" i="28"/>
  <c r="V7954" i="28"/>
  <c r="W7954" i="28"/>
  <c r="X7954" i="28"/>
  <c r="Y7954" i="28"/>
  <c r="AA7954" i="28" s="1"/>
  <c r="AB7954" i="28" s="1"/>
  <c r="V7955" i="28"/>
  <c r="W7955" i="28"/>
  <c r="X7955" i="28"/>
  <c r="Y7955" i="28"/>
  <c r="AA7955" i="28" s="1"/>
  <c r="AB7955" i="28" s="1"/>
  <c r="V7956" i="28"/>
  <c r="W7956" i="28"/>
  <c r="X7956" i="28"/>
  <c r="Y7956" i="28"/>
  <c r="V7957" i="28"/>
  <c r="W7957" i="28"/>
  <c r="X7957" i="28"/>
  <c r="Y7957" i="28"/>
  <c r="V7958" i="28"/>
  <c r="W7958" i="28"/>
  <c r="X7958" i="28"/>
  <c r="Y7958" i="28"/>
  <c r="V7959" i="28"/>
  <c r="W7959" i="28"/>
  <c r="X7959" i="28"/>
  <c r="AA7959" i="28" s="1"/>
  <c r="AB7959" i="28" s="1"/>
  <c r="Y7959" i="28"/>
  <c r="V7960" i="28"/>
  <c r="W7960" i="28"/>
  <c r="X7960" i="28"/>
  <c r="Y7960" i="28"/>
  <c r="AA7960" i="28" s="1"/>
  <c r="AB7960" i="28" s="1"/>
  <c r="V7961" i="28"/>
  <c r="W7961" i="28"/>
  <c r="X7961" i="28"/>
  <c r="Y7961" i="28"/>
  <c r="V7962" i="28"/>
  <c r="AA7962" i="28" s="1"/>
  <c r="AB7962" i="28" s="1"/>
  <c r="W7962" i="28"/>
  <c r="X7962" i="28"/>
  <c r="Y7962" i="28"/>
  <c r="V7963" i="28"/>
  <c r="W7963" i="28"/>
  <c r="X7963" i="28"/>
  <c r="Y7963" i="28"/>
  <c r="V7964" i="28"/>
  <c r="W7964" i="28"/>
  <c r="X7964" i="28"/>
  <c r="Y7964" i="28"/>
  <c r="AA7964" i="28"/>
  <c r="AB7964" i="28" s="1"/>
  <c r="V7965" i="28"/>
  <c r="W7965" i="28"/>
  <c r="X7965" i="28"/>
  <c r="Y7965" i="28"/>
  <c r="V7966" i="28"/>
  <c r="W7966" i="28"/>
  <c r="X7966" i="28"/>
  <c r="Y7966" i="28"/>
  <c r="V7967" i="28"/>
  <c r="W7967" i="28"/>
  <c r="X7967" i="28"/>
  <c r="Y7967" i="28"/>
  <c r="AA7967" i="28"/>
  <c r="AB7967" i="28" s="1"/>
  <c r="V7968" i="28"/>
  <c r="W7968" i="28"/>
  <c r="X7968" i="28"/>
  <c r="Y7968" i="28"/>
  <c r="V7969" i="28"/>
  <c r="W7969" i="28"/>
  <c r="X7969" i="28"/>
  <c r="Y7969" i="28"/>
  <c r="V7970" i="28"/>
  <c r="W7970" i="28"/>
  <c r="X7970" i="28"/>
  <c r="Y7970" i="28"/>
  <c r="V7971" i="28"/>
  <c r="W7971" i="28"/>
  <c r="X7971" i="28"/>
  <c r="Y7971" i="28"/>
  <c r="AA7971" i="28" s="1"/>
  <c r="AB7971" i="28" s="1"/>
  <c r="V7972" i="28"/>
  <c r="W7972" i="28"/>
  <c r="X7972" i="28"/>
  <c r="Y7972" i="28"/>
  <c r="V7973" i="28"/>
  <c r="W7973" i="28"/>
  <c r="X7973" i="28"/>
  <c r="Y7973" i="28"/>
  <c r="V7974" i="28"/>
  <c r="W7974" i="28"/>
  <c r="X7974" i="28"/>
  <c r="Y7974" i="28"/>
  <c r="AA7974" i="28" s="1"/>
  <c r="AB7974" i="28" s="1"/>
  <c r="V7975" i="28"/>
  <c r="W7975" i="28"/>
  <c r="X7975" i="28"/>
  <c r="Y7975" i="28"/>
  <c r="V7976" i="28"/>
  <c r="AA7976" i="28" s="1"/>
  <c r="AB7976" i="28" s="1"/>
  <c r="W7976" i="28"/>
  <c r="X7976" i="28"/>
  <c r="Y7976" i="28"/>
  <c r="V7977" i="28"/>
  <c r="W7977" i="28"/>
  <c r="X7977" i="28"/>
  <c r="Y7977" i="28"/>
  <c r="V7978" i="28"/>
  <c r="W7978" i="28"/>
  <c r="X7978" i="28"/>
  <c r="Y7978" i="28"/>
  <c r="AA7978" i="28"/>
  <c r="AB7978" i="28"/>
  <c r="V7979" i="28"/>
  <c r="W7979" i="28"/>
  <c r="X7979" i="28"/>
  <c r="Y7979" i="28"/>
  <c r="AA7979" i="28" s="1"/>
  <c r="AB7979" i="28" s="1"/>
  <c r="V7980" i="28"/>
  <c r="W7980" i="28"/>
  <c r="X7980" i="28"/>
  <c r="Y7980" i="28"/>
  <c r="V7981" i="28"/>
  <c r="W7981" i="28"/>
  <c r="X7981" i="28"/>
  <c r="Y7981" i="28"/>
  <c r="V7982" i="28"/>
  <c r="W7982" i="28"/>
  <c r="X7982" i="28"/>
  <c r="Y7982" i="28"/>
  <c r="V7983" i="28"/>
  <c r="W7983" i="28"/>
  <c r="X7983" i="28"/>
  <c r="Y7983" i="28"/>
  <c r="AA7983" i="28" s="1"/>
  <c r="AB7983" i="28" s="1"/>
  <c r="V7984" i="28"/>
  <c r="W7984" i="28"/>
  <c r="X7984" i="28"/>
  <c r="Y7984" i="28"/>
  <c r="AA7984" i="28" s="1"/>
  <c r="AB7984" i="28" s="1"/>
  <c r="V7985" i="28"/>
  <c r="AA7985" i="28" s="1"/>
  <c r="AB7985" i="28" s="1"/>
  <c r="W7985" i="28"/>
  <c r="X7985" i="28"/>
  <c r="Y7985" i="28"/>
  <c r="V7986" i="28"/>
  <c r="W7986" i="28"/>
  <c r="X7986" i="28"/>
  <c r="Y7986" i="28"/>
  <c r="V7987" i="28"/>
  <c r="W7987" i="28"/>
  <c r="X7987" i="28"/>
  <c r="Y7987" i="28"/>
  <c r="V7988" i="28"/>
  <c r="W7988" i="28"/>
  <c r="X7988" i="28"/>
  <c r="Y7988" i="28"/>
  <c r="V7989" i="28"/>
  <c r="AA7989" i="28" s="1"/>
  <c r="AB7989" i="28" s="1"/>
  <c r="W7989" i="28"/>
  <c r="X7989" i="28"/>
  <c r="Y7989" i="28"/>
  <c r="V7990" i="28"/>
  <c r="AA7990" i="28" s="1"/>
  <c r="AB7990" i="28" s="1"/>
  <c r="W7990" i="28"/>
  <c r="X7990" i="28"/>
  <c r="Y7990" i="28"/>
  <c r="V7991" i="28"/>
  <c r="W7991" i="28"/>
  <c r="X7991" i="28"/>
  <c r="Y7991" i="28"/>
  <c r="V7992" i="28"/>
  <c r="W7992" i="28"/>
  <c r="X7992" i="28"/>
  <c r="Y7992" i="28"/>
  <c r="AA7992" i="28"/>
  <c r="AB7992" i="28" s="1"/>
  <c r="V7993" i="28"/>
  <c r="W7993" i="28"/>
  <c r="X7993" i="28"/>
  <c r="Y7993" i="28"/>
  <c r="V7994" i="28"/>
  <c r="AA7994" i="28" s="1"/>
  <c r="AB7994" i="28" s="1"/>
  <c r="W7994" i="28"/>
  <c r="X7994" i="28"/>
  <c r="Y7994" i="28"/>
  <c r="V7995" i="28"/>
  <c r="W7995" i="28"/>
  <c r="X7995" i="28"/>
  <c r="Y7995" i="28"/>
  <c r="V7996" i="28"/>
  <c r="W7996" i="28"/>
  <c r="X7996" i="28"/>
  <c r="Y7996" i="28"/>
  <c r="AA7996" i="28"/>
  <c r="AB7996" i="28" s="1"/>
  <c r="V7997" i="28"/>
  <c r="W7997" i="28"/>
  <c r="X7997" i="28"/>
  <c r="Y7997" i="28"/>
  <c r="V7998" i="28"/>
  <c r="W7998" i="28"/>
  <c r="X7998" i="28"/>
  <c r="AA7998" i="28" s="1"/>
  <c r="AB7998" i="28" s="1"/>
  <c r="Y7998" i="28"/>
  <c r="V7999" i="28"/>
  <c r="W7999" i="28"/>
  <c r="X7999" i="28"/>
  <c r="Y7999" i="28"/>
  <c r="AA7999" i="28" s="1"/>
  <c r="AB7999" i="28" s="1"/>
  <c r="V8000" i="28"/>
  <c r="AA8000" i="28" s="1"/>
  <c r="AB8000" i="28" s="1"/>
  <c r="W8000" i="28"/>
  <c r="X8000" i="28"/>
  <c r="Y8000" i="28"/>
  <c r="V8001" i="28"/>
  <c r="AA8001" i="28" s="1"/>
  <c r="AB8001" i="28" s="1"/>
  <c r="W8001" i="28"/>
  <c r="X8001" i="28"/>
  <c r="Y8001" i="28"/>
  <c r="V8002" i="28"/>
  <c r="AA8002" i="28" s="1"/>
  <c r="AB8002" i="28" s="1"/>
  <c r="W8002" i="28"/>
  <c r="X8002" i="28"/>
  <c r="Y8002" i="28"/>
  <c r="V8003" i="28"/>
  <c r="W8003" i="28"/>
  <c r="X8003" i="28"/>
  <c r="Y8003" i="28"/>
  <c r="AA8003" i="28"/>
  <c r="AB8003" i="28"/>
  <c r="V8004" i="28"/>
  <c r="W8004" i="28"/>
  <c r="X8004" i="28"/>
  <c r="Y8004" i="28"/>
  <c r="AA8004" i="28" s="1"/>
  <c r="AB8004" i="28" s="1"/>
  <c r="V8005" i="28"/>
  <c r="W8005" i="28"/>
  <c r="X8005" i="28"/>
  <c r="Y8005" i="28"/>
  <c r="V8006" i="28"/>
  <c r="W8006" i="28"/>
  <c r="X8006" i="28"/>
  <c r="Y8006" i="28"/>
  <c r="AA8006" i="28" s="1"/>
  <c r="AB8006" i="28" s="1"/>
  <c r="V8007" i="28"/>
  <c r="W8007" i="28"/>
  <c r="X8007" i="28"/>
  <c r="Y8007" i="28"/>
  <c r="AA8007" i="28" s="1"/>
  <c r="AB8007" i="28" s="1"/>
  <c r="V8008" i="28"/>
  <c r="W8008" i="28"/>
  <c r="X8008" i="28"/>
  <c r="Y8008" i="28"/>
  <c r="AA8008" i="28" s="1"/>
  <c r="AB8008" i="28" s="1"/>
  <c r="V8009" i="28"/>
  <c r="W8009" i="28"/>
  <c r="X8009" i="28"/>
  <c r="Y8009" i="28"/>
  <c r="AA8009" i="28"/>
  <c r="AB8009" i="28" s="1"/>
  <c r="V8010" i="28"/>
  <c r="W8010" i="28"/>
  <c r="X8010" i="28"/>
  <c r="Y8010" i="28"/>
  <c r="AA8010" i="28"/>
  <c r="AB8010" i="28" s="1"/>
  <c r="V8011" i="28"/>
  <c r="W8011" i="28"/>
  <c r="X8011" i="28"/>
  <c r="Y8011" i="28"/>
  <c r="V8012" i="28"/>
  <c r="W8012" i="28"/>
  <c r="X8012" i="28"/>
  <c r="Y8012" i="28"/>
  <c r="V8013" i="28"/>
  <c r="W8013" i="28"/>
  <c r="X8013" i="28"/>
  <c r="Y8013" i="28"/>
  <c r="AA8013" i="28" s="1"/>
  <c r="AB8013" i="28" s="1"/>
  <c r="V8014" i="28"/>
  <c r="W8014" i="28"/>
  <c r="X8014" i="28"/>
  <c r="Y8014" i="28"/>
  <c r="AA8014" i="28" s="1"/>
  <c r="AB8014" i="28" s="1"/>
  <c r="V8015" i="28"/>
  <c r="AA8015" i="28" s="1"/>
  <c r="AB8015" i="28" s="1"/>
  <c r="W8015" i="28"/>
  <c r="X8015" i="28"/>
  <c r="Y8015" i="28"/>
  <c r="V8016" i="28"/>
  <c r="AA8016" i="28" s="1"/>
  <c r="AB8016" i="28" s="1"/>
  <c r="W8016" i="28"/>
  <c r="X8016" i="28"/>
  <c r="Y8016" i="28"/>
  <c r="V8017" i="28"/>
  <c r="W8017" i="28"/>
  <c r="X8017" i="28"/>
  <c r="Y8017" i="28"/>
  <c r="AA8017" i="28"/>
  <c r="AB8017" i="28" s="1"/>
  <c r="V8018" i="28"/>
  <c r="W8018" i="28"/>
  <c r="X8018" i="28"/>
  <c r="Y8018" i="28"/>
  <c r="AA8018" i="28"/>
  <c r="AB8018" i="28" s="1"/>
  <c r="V8019" i="28"/>
  <c r="W8019" i="28"/>
  <c r="X8019" i="28"/>
  <c r="Y8019" i="28"/>
  <c r="V8020" i="28"/>
  <c r="W8020" i="28"/>
  <c r="X8020" i="28"/>
  <c r="Y8020" i="28"/>
  <c r="V8021" i="28"/>
  <c r="W8021" i="28"/>
  <c r="X8021" i="28"/>
  <c r="Y8021" i="28"/>
  <c r="AA8021" i="28" s="1"/>
  <c r="AB8021" i="28" s="1"/>
  <c r="V8022" i="28"/>
  <c r="W8022" i="28"/>
  <c r="X8022" i="28"/>
  <c r="Y8022" i="28"/>
  <c r="V8023" i="28"/>
  <c r="W8023" i="28"/>
  <c r="X8023" i="28"/>
  <c r="Y8023" i="28"/>
  <c r="V8024" i="28"/>
  <c r="W8024" i="28"/>
  <c r="X8024" i="28"/>
  <c r="Y8024" i="28"/>
  <c r="V8025" i="28"/>
  <c r="W8025" i="28"/>
  <c r="X8025" i="28"/>
  <c r="Y8025" i="28"/>
  <c r="AA8025" i="28" s="1"/>
  <c r="AB8025" i="28" s="1"/>
  <c r="V8026" i="28"/>
  <c r="AA8026" i="28" s="1"/>
  <c r="AB8026" i="28" s="1"/>
  <c r="W8026" i="28"/>
  <c r="X8026" i="28"/>
  <c r="Y8026" i="28"/>
  <c r="V8027" i="28"/>
  <c r="AA8027" i="28" s="1"/>
  <c r="AB8027" i="28" s="1"/>
  <c r="W8027" i="28"/>
  <c r="X8027" i="28"/>
  <c r="Y8027" i="28"/>
  <c r="V8028" i="28"/>
  <c r="W8028" i="28"/>
  <c r="X8028" i="28"/>
  <c r="Y8028" i="28"/>
  <c r="AA8028" i="28"/>
  <c r="AB8028" i="28" s="1"/>
  <c r="V8029" i="28"/>
  <c r="W8029" i="28"/>
  <c r="X8029" i="28"/>
  <c r="Y8029" i="28"/>
  <c r="AA8029" i="28"/>
  <c r="AB8029" i="28" s="1"/>
  <c r="V8030" i="28"/>
  <c r="W8030" i="28"/>
  <c r="X8030" i="28"/>
  <c r="Y8030" i="28"/>
  <c r="V8031" i="28"/>
  <c r="W8031" i="28"/>
  <c r="X8031" i="28"/>
  <c r="Y8031" i="28"/>
  <c r="V8032" i="28"/>
  <c r="W8032" i="28"/>
  <c r="X8032" i="28"/>
  <c r="Y8032" i="28"/>
  <c r="AA8032" i="28" s="1"/>
  <c r="AB8032" i="28" s="1"/>
  <c r="V8033" i="28"/>
  <c r="W8033" i="28"/>
  <c r="X8033" i="28"/>
  <c r="Y8033" i="28"/>
  <c r="AA8033" i="28" s="1"/>
  <c r="AB8033" i="28" s="1"/>
  <c r="V8034" i="28"/>
  <c r="AA8034" i="28" s="1"/>
  <c r="AB8034" i="28" s="1"/>
  <c r="W8034" i="28"/>
  <c r="X8034" i="28"/>
  <c r="Y8034" i="28"/>
  <c r="V8035" i="28"/>
  <c r="AA8035" i="28" s="1"/>
  <c r="AB8035" i="28" s="1"/>
  <c r="W8035" i="28"/>
  <c r="X8035" i="28"/>
  <c r="Y8035" i="28"/>
  <c r="V8036" i="28"/>
  <c r="W8036" i="28"/>
  <c r="X8036" i="28"/>
  <c r="Y8036" i="28"/>
  <c r="AA8036" i="28"/>
  <c r="AB8036" i="28" s="1"/>
  <c r="V8037" i="28"/>
  <c r="W8037" i="28"/>
  <c r="X8037" i="28"/>
  <c r="Y8037" i="28"/>
  <c r="AA8037" i="28"/>
  <c r="AB8037" i="28" s="1"/>
  <c r="V8038" i="28"/>
  <c r="W8038" i="28"/>
  <c r="X8038" i="28"/>
  <c r="Y8038" i="28"/>
  <c r="AA8038" i="28" s="1"/>
  <c r="AB8038" i="28" s="1"/>
  <c r="V8039" i="28"/>
  <c r="W8039" i="28"/>
  <c r="X8039" i="28"/>
  <c r="Y8039" i="28"/>
  <c r="V8040" i="28"/>
  <c r="W8040" i="28"/>
  <c r="X8040" i="28"/>
  <c r="Y8040" i="28"/>
  <c r="AA8040" i="28" s="1"/>
  <c r="AB8040" i="28" s="1"/>
  <c r="V8041" i="28"/>
  <c r="W8041" i="28"/>
  <c r="X8041" i="28"/>
  <c r="Y8041" i="28"/>
  <c r="AA8041" i="28"/>
  <c r="AB8041" i="28" s="1"/>
  <c r="V8042" i="28"/>
  <c r="W8042" i="28"/>
  <c r="X8042" i="28"/>
  <c r="Y8042" i="28"/>
  <c r="AA8042" i="28"/>
  <c r="AB8042" i="28" s="1"/>
  <c r="V8043" i="28"/>
  <c r="W8043" i="28"/>
  <c r="X8043" i="28"/>
  <c r="Y8043" i="28"/>
  <c r="V8044" i="28"/>
  <c r="W8044" i="28"/>
  <c r="X8044" i="28"/>
  <c r="Y8044" i="28"/>
  <c r="V8045" i="28"/>
  <c r="W8045" i="28"/>
  <c r="X8045" i="28"/>
  <c r="Y8045" i="28"/>
  <c r="AA8045" i="28" s="1"/>
  <c r="AB8045" i="28" s="1"/>
  <c r="V8046" i="28"/>
  <c r="W8046" i="28"/>
  <c r="X8046" i="28"/>
  <c r="Y8046" i="28"/>
  <c r="AA8046" i="28" s="1"/>
  <c r="AB8046" i="28" s="1"/>
  <c r="V8047" i="28"/>
  <c r="AA8047" i="28" s="1"/>
  <c r="AB8047" i="28" s="1"/>
  <c r="W8047" i="28"/>
  <c r="X8047" i="28"/>
  <c r="Y8047" i="28"/>
  <c r="V8048" i="28"/>
  <c r="AA8048" i="28" s="1"/>
  <c r="AB8048" i="28" s="1"/>
  <c r="W8048" i="28"/>
  <c r="X8048" i="28"/>
  <c r="Y8048" i="28"/>
  <c r="V8049" i="28"/>
  <c r="W8049" i="28"/>
  <c r="X8049" i="28"/>
  <c r="Y8049" i="28"/>
  <c r="V8050" i="28"/>
  <c r="W8050" i="28"/>
  <c r="X8050" i="28"/>
  <c r="Y8050" i="28"/>
  <c r="AA8050" i="28"/>
  <c r="AB8050" i="28" s="1"/>
  <c r="V8051" i="28"/>
  <c r="W8051" i="28"/>
  <c r="X8051" i="28"/>
  <c r="Y8051" i="28"/>
  <c r="V8052" i="28"/>
  <c r="W8052" i="28"/>
  <c r="X8052" i="28"/>
  <c r="Y8052" i="28"/>
  <c r="AA8052" i="28"/>
  <c r="AB8052" i="28" s="1"/>
  <c r="V8053" i="28"/>
  <c r="W8053" i="28"/>
  <c r="X8053" i="28"/>
  <c r="Y8053" i="28"/>
  <c r="V8054" i="28"/>
  <c r="W8054" i="28"/>
  <c r="X8054" i="28"/>
  <c r="Y8054" i="28"/>
  <c r="V8055" i="28"/>
  <c r="W8055" i="28"/>
  <c r="X8055" i="28"/>
  <c r="Y8055" i="28"/>
  <c r="V8056" i="28"/>
  <c r="W8056" i="28"/>
  <c r="X8056" i="28"/>
  <c r="Y8056" i="28"/>
  <c r="AA8056" i="28" s="1"/>
  <c r="AB8056" i="28" s="1"/>
  <c r="V8057" i="28"/>
  <c r="W8057" i="28"/>
  <c r="X8057" i="28"/>
  <c r="AA8057" i="28" s="1"/>
  <c r="AB8057" i="28" s="1"/>
  <c r="Y8057" i="28"/>
  <c r="V8058" i="28"/>
  <c r="W8058" i="28"/>
  <c r="X8058" i="28"/>
  <c r="Y8058" i="28"/>
  <c r="V8059" i="28"/>
  <c r="W8059" i="28"/>
  <c r="X8059" i="28"/>
  <c r="Y8059" i="28"/>
  <c r="V8060" i="28"/>
  <c r="W8060" i="28"/>
  <c r="X8060" i="28"/>
  <c r="Y8060" i="28"/>
  <c r="V8061" i="28"/>
  <c r="W8061" i="28"/>
  <c r="X8061" i="28"/>
  <c r="AA8061" i="28" s="1"/>
  <c r="AB8061" i="28" s="1"/>
  <c r="Y8061" i="28"/>
  <c r="V8062" i="28"/>
  <c r="W8062" i="28"/>
  <c r="X8062" i="28"/>
  <c r="Y8062" i="28"/>
  <c r="AA8062" i="28" s="1"/>
  <c r="AB8062" i="28" s="1"/>
  <c r="V8063" i="28"/>
  <c r="W8063" i="28"/>
  <c r="X8063" i="28"/>
  <c r="Y8063" i="28"/>
  <c r="V8064" i="28"/>
  <c r="AA8064" i="28" s="1"/>
  <c r="AB8064" i="28" s="1"/>
  <c r="W8064" i="28"/>
  <c r="X8064" i="28"/>
  <c r="Y8064" i="28"/>
  <c r="V8065" i="28"/>
  <c r="W8065" i="28"/>
  <c r="X8065" i="28"/>
  <c r="Y8065" i="28"/>
  <c r="V8066" i="28"/>
  <c r="W8066" i="28"/>
  <c r="X8066" i="28"/>
  <c r="Y8066" i="28"/>
  <c r="AA8066" i="28"/>
  <c r="AB8066" i="28" s="1"/>
  <c r="V8067" i="28"/>
  <c r="W8067" i="28"/>
  <c r="X8067" i="28"/>
  <c r="Y8067" i="28"/>
  <c r="V8068" i="28"/>
  <c r="W8068" i="28"/>
  <c r="X8068" i="28"/>
  <c r="Y8068" i="28"/>
  <c r="AA8068" i="28"/>
  <c r="AB8068" i="28" s="1"/>
  <c r="V8069" i="28"/>
  <c r="W8069" i="28"/>
  <c r="X8069" i="28"/>
  <c r="Y8069" i="28"/>
  <c r="V8070" i="28"/>
  <c r="W8070" i="28"/>
  <c r="X8070" i="28"/>
  <c r="Y8070" i="28"/>
  <c r="V8071" i="28"/>
  <c r="W8071" i="28"/>
  <c r="X8071" i="28"/>
  <c r="Y8071" i="28"/>
  <c r="V8072" i="28"/>
  <c r="W8072" i="28"/>
  <c r="X8072" i="28"/>
  <c r="Y8072" i="28"/>
  <c r="AA8072" i="28" s="1"/>
  <c r="AB8072" i="28" s="1"/>
  <c r="V8073" i="28"/>
  <c r="W8073" i="28"/>
  <c r="X8073" i="28"/>
  <c r="AA8073" i="28" s="1"/>
  <c r="AB8073" i="28" s="1"/>
  <c r="Y8073" i="28"/>
  <c r="V8074" i="28"/>
  <c r="W8074" i="28"/>
  <c r="X8074" i="28"/>
  <c r="Y8074" i="28"/>
  <c r="V8075" i="28"/>
  <c r="W8075" i="28"/>
  <c r="X8075" i="28"/>
  <c r="Y8075" i="28"/>
  <c r="V8076" i="28"/>
  <c r="W8076" i="28"/>
  <c r="X8076" i="28"/>
  <c r="Y8076" i="28"/>
  <c r="V8077" i="28"/>
  <c r="W8077" i="28"/>
  <c r="X8077" i="28"/>
  <c r="AA8077" i="28" s="1"/>
  <c r="AB8077" i="28" s="1"/>
  <c r="Y8077" i="28"/>
  <c r="V8078" i="28"/>
  <c r="W8078" i="28"/>
  <c r="X8078" i="28"/>
  <c r="Y8078" i="28"/>
  <c r="AA8078" i="28" s="1"/>
  <c r="AB8078" i="28" s="1"/>
  <c r="V8079" i="28"/>
  <c r="W8079" i="28"/>
  <c r="X8079" i="28"/>
  <c r="Y8079" i="28"/>
  <c r="V8080" i="28"/>
  <c r="W8080" i="28"/>
  <c r="X8080" i="28"/>
  <c r="Y8080" i="28"/>
  <c r="V8081" i="28"/>
  <c r="W8081" i="28"/>
  <c r="X8081" i="28"/>
  <c r="AA8081" i="28" s="1"/>
  <c r="AB8081" i="28" s="1"/>
  <c r="Y8081" i="28"/>
  <c r="V8082" i="28"/>
  <c r="W8082" i="28"/>
  <c r="X8082" i="28"/>
  <c r="AA8082" i="28" s="1"/>
  <c r="AB8082" i="28" s="1"/>
  <c r="Y8082" i="28"/>
  <c r="V8083" i="28"/>
  <c r="W8083" i="28"/>
  <c r="X8083" i="28"/>
  <c r="Y8083" i="28"/>
  <c r="V8084" i="28"/>
  <c r="W8084" i="28"/>
  <c r="X8084" i="28"/>
  <c r="Y8084" i="28"/>
  <c r="AA8084" i="28"/>
  <c r="AB8084" i="28" s="1"/>
  <c r="V8085" i="28"/>
  <c r="W8085" i="28"/>
  <c r="X8085" i="28"/>
  <c r="Y8085" i="28"/>
  <c r="V8086" i="28"/>
  <c r="W8086" i="28"/>
  <c r="X8086" i="28"/>
  <c r="Y8086" i="28"/>
  <c r="V8087" i="28"/>
  <c r="W8087" i="28"/>
  <c r="X8087" i="28"/>
  <c r="Y8087" i="28"/>
  <c r="V8088" i="28"/>
  <c r="W8088" i="28"/>
  <c r="X8088" i="28"/>
  <c r="Y8088" i="28"/>
  <c r="AA8088" i="28" s="1"/>
  <c r="AB8088" i="28" s="1"/>
  <c r="V8089" i="28"/>
  <c r="W8089" i="28"/>
  <c r="X8089" i="28"/>
  <c r="AA8089" i="28" s="1"/>
  <c r="AB8089" i="28" s="1"/>
  <c r="Y8089" i="28"/>
  <c r="V8090" i="28"/>
  <c r="W8090" i="28"/>
  <c r="X8090" i="28"/>
  <c r="Y8090" i="28"/>
  <c r="V8091" i="28"/>
  <c r="W8091" i="28"/>
  <c r="X8091" i="28"/>
  <c r="Y8091" i="28"/>
  <c r="V8092" i="28"/>
  <c r="W8092" i="28"/>
  <c r="X8092" i="28"/>
  <c r="Y8092" i="28"/>
  <c r="V8093" i="28"/>
  <c r="W8093" i="28"/>
  <c r="X8093" i="28"/>
  <c r="AA8093" i="28" s="1"/>
  <c r="AB8093" i="28" s="1"/>
  <c r="Y8093" i="28"/>
  <c r="V8094" i="28"/>
  <c r="W8094" i="28"/>
  <c r="X8094" i="28"/>
  <c r="Y8094" i="28"/>
  <c r="V8095" i="28"/>
  <c r="W8095" i="28"/>
  <c r="X8095" i="28"/>
  <c r="Y8095" i="28"/>
  <c r="V8096" i="28"/>
  <c r="W8096" i="28"/>
  <c r="X8096" i="28"/>
  <c r="Y8096" i="28"/>
  <c r="V8097" i="28"/>
  <c r="W8097" i="28"/>
  <c r="X8097" i="28"/>
  <c r="AA8097" i="28" s="1"/>
  <c r="AB8097" i="28" s="1"/>
  <c r="Y8097" i="28"/>
  <c r="V8098" i="28"/>
  <c r="W8098" i="28"/>
  <c r="X8098" i="28"/>
  <c r="AA8098" i="28" s="1"/>
  <c r="AB8098" i="28" s="1"/>
  <c r="Y8098" i="28"/>
  <c r="V8099" i="28"/>
  <c r="W8099" i="28"/>
  <c r="X8099" i="28"/>
  <c r="Y8099" i="28"/>
  <c r="V8100" i="28"/>
  <c r="W8100" i="28"/>
  <c r="X8100" i="28"/>
  <c r="Y8100" i="28"/>
  <c r="AA8100" i="28"/>
  <c r="AB8100" i="28" s="1"/>
  <c r="V8101" i="28"/>
  <c r="W8101" i="28"/>
  <c r="X8101" i="28"/>
  <c r="Y8101" i="28"/>
  <c r="V8102" i="28"/>
  <c r="W8102" i="28"/>
  <c r="X8102" i="28"/>
  <c r="Y8102" i="28"/>
  <c r="V8103" i="28"/>
  <c r="W8103" i="28"/>
  <c r="X8103" i="28"/>
  <c r="Y8103" i="28"/>
  <c r="V8104" i="28"/>
  <c r="W8104" i="28"/>
  <c r="X8104" i="28"/>
  <c r="Y8104" i="28"/>
  <c r="AA8104" i="28" s="1"/>
  <c r="AB8104" i="28" s="1"/>
  <c r="V8105" i="28"/>
  <c r="W8105" i="28"/>
  <c r="X8105" i="28"/>
  <c r="AA8105" i="28" s="1"/>
  <c r="AB8105" i="28" s="1"/>
  <c r="Y8105" i="28"/>
  <c r="V8106" i="28"/>
  <c r="W8106" i="28"/>
  <c r="X8106" i="28"/>
  <c r="Y8106" i="28"/>
  <c r="V8107" i="28"/>
  <c r="W8107" i="28"/>
  <c r="X8107" i="28"/>
  <c r="Y8107" i="28"/>
  <c r="V8108" i="28"/>
  <c r="W8108" i="28"/>
  <c r="X8108" i="28"/>
  <c r="Y8108" i="28"/>
  <c r="V8109" i="28"/>
  <c r="W8109" i="28"/>
  <c r="X8109" i="28"/>
  <c r="AA8109" i="28" s="1"/>
  <c r="AB8109" i="28" s="1"/>
  <c r="Y8109" i="28"/>
  <c r="V8110" i="28"/>
  <c r="W8110" i="28"/>
  <c r="X8110" i="28"/>
  <c r="Y8110" i="28"/>
  <c r="AA8110" i="28" s="1"/>
  <c r="AB8110" i="28" s="1"/>
  <c r="V8111" i="28"/>
  <c r="W8111" i="28"/>
  <c r="X8111" i="28"/>
  <c r="Y8111" i="28"/>
  <c r="V8112" i="28"/>
  <c r="W8112" i="28"/>
  <c r="X8112" i="28"/>
  <c r="Y8112" i="28"/>
  <c r="V8113" i="28"/>
  <c r="W8113" i="28"/>
  <c r="X8113" i="28"/>
  <c r="AA8113" i="28" s="1"/>
  <c r="AB8113" i="28" s="1"/>
  <c r="Y8113" i="28"/>
  <c r="V8114" i="28"/>
  <c r="W8114" i="28"/>
  <c r="X8114" i="28"/>
  <c r="AA8114" i="28" s="1"/>
  <c r="AB8114" i="28" s="1"/>
  <c r="Y8114" i="28"/>
  <c r="V8115" i="28"/>
  <c r="W8115" i="28"/>
  <c r="X8115" i="28"/>
  <c r="Y8115" i="28"/>
  <c r="V8116" i="28"/>
  <c r="W8116" i="28"/>
  <c r="X8116" i="28"/>
  <c r="Y8116" i="28"/>
  <c r="AA8116" i="28"/>
  <c r="AB8116" i="28" s="1"/>
  <c r="V8117" i="28"/>
  <c r="W8117" i="28"/>
  <c r="X8117" i="28"/>
  <c r="Y8117" i="28"/>
  <c r="V8118" i="28"/>
  <c r="W8118" i="28"/>
  <c r="X8118" i="28"/>
  <c r="Y8118" i="28"/>
  <c r="V8119" i="28"/>
  <c r="W8119" i="28"/>
  <c r="X8119" i="28"/>
  <c r="Y8119" i="28"/>
  <c r="V8120" i="28"/>
  <c r="W8120" i="28"/>
  <c r="X8120" i="28"/>
  <c r="Y8120" i="28"/>
  <c r="AA8120" i="28" s="1"/>
  <c r="AB8120" i="28" s="1"/>
  <c r="V8121" i="28"/>
  <c r="W8121" i="28"/>
  <c r="X8121" i="28"/>
  <c r="AA8121" i="28" s="1"/>
  <c r="AB8121" i="28" s="1"/>
  <c r="Y8121" i="28"/>
  <c r="V8122" i="28"/>
  <c r="W8122" i="28"/>
  <c r="X8122" i="28"/>
  <c r="Y8122" i="28"/>
  <c r="V8123" i="28"/>
  <c r="W8123" i="28"/>
  <c r="X8123" i="28"/>
  <c r="Y8123" i="28"/>
  <c r="V8124" i="28"/>
  <c r="W8124" i="28"/>
  <c r="X8124" i="28"/>
  <c r="Y8124" i="28"/>
  <c r="V8125" i="28"/>
  <c r="W8125" i="28"/>
  <c r="X8125" i="28"/>
  <c r="AA8125" i="28" s="1"/>
  <c r="AB8125" i="28" s="1"/>
  <c r="Y8125" i="28"/>
  <c r="V8126" i="28"/>
  <c r="W8126" i="28"/>
  <c r="X8126" i="28"/>
  <c r="Y8126" i="28"/>
  <c r="V8127" i="28"/>
  <c r="W8127" i="28"/>
  <c r="X8127" i="28"/>
  <c r="Y8127" i="28"/>
  <c r="V8128" i="28"/>
  <c r="W8128" i="28"/>
  <c r="X8128" i="28"/>
  <c r="Y8128" i="28"/>
  <c r="V8129" i="28"/>
  <c r="W8129" i="28"/>
  <c r="X8129" i="28"/>
  <c r="AA8129" i="28" s="1"/>
  <c r="AB8129" i="28" s="1"/>
  <c r="Y8129" i="28"/>
  <c r="V8130" i="28"/>
  <c r="W8130" i="28"/>
  <c r="X8130" i="28"/>
  <c r="AA8130" i="28" s="1"/>
  <c r="AB8130" i="28" s="1"/>
  <c r="Y8130" i="28"/>
  <c r="V8131" i="28"/>
  <c r="W8131" i="28"/>
  <c r="X8131" i="28"/>
  <c r="Y8131" i="28"/>
  <c r="V8132" i="28"/>
  <c r="W8132" i="28"/>
  <c r="X8132" i="28"/>
  <c r="Y8132" i="28"/>
  <c r="AA8132" i="28"/>
  <c r="AB8132" i="28" s="1"/>
  <c r="V8133" i="28"/>
  <c r="W8133" i="28"/>
  <c r="X8133" i="28"/>
  <c r="Y8133" i="28"/>
  <c r="V8134" i="28"/>
  <c r="W8134" i="28"/>
  <c r="X8134" i="28"/>
  <c r="Y8134" i="28"/>
  <c r="V8135" i="28"/>
  <c r="W8135" i="28"/>
  <c r="X8135" i="28"/>
  <c r="Y8135" i="28"/>
  <c r="V8136" i="28"/>
  <c r="W8136" i="28"/>
  <c r="X8136" i="28"/>
  <c r="Y8136" i="28"/>
  <c r="AA8136" i="28" s="1"/>
  <c r="AB8136" i="28" s="1"/>
  <c r="V8137" i="28"/>
  <c r="W8137" i="28"/>
  <c r="X8137" i="28"/>
  <c r="AA8137" i="28" s="1"/>
  <c r="AB8137" i="28" s="1"/>
  <c r="Y8137" i="28"/>
  <c r="V8138" i="28"/>
  <c r="W8138" i="28"/>
  <c r="X8138" i="28"/>
  <c r="Y8138" i="28"/>
  <c r="V8139" i="28"/>
  <c r="W8139" i="28"/>
  <c r="X8139" i="28"/>
  <c r="Y8139" i="28"/>
  <c r="V8140" i="28"/>
  <c r="W8140" i="28"/>
  <c r="X8140" i="28"/>
  <c r="Y8140" i="28"/>
  <c r="V8141" i="28"/>
  <c r="W8141" i="28"/>
  <c r="X8141" i="28"/>
  <c r="AA8141" i="28" s="1"/>
  <c r="AB8141" i="28" s="1"/>
  <c r="Y8141" i="28"/>
  <c r="V8142" i="28"/>
  <c r="W8142" i="28"/>
  <c r="X8142" i="28"/>
  <c r="Y8142" i="28"/>
  <c r="AA8142" i="28" s="1"/>
  <c r="AB8142" i="28" s="1"/>
  <c r="V8143" i="28"/>
  <c r="W8143" i="28"/>
  <c r="X8143" i="28"/>
  <c r="Y8143" i="28"/>
  <c r="V8144" i="28"/>
  <c r="W8144" i="28"/>
  <c r="X8144" i="28"/>
  <c r="Y8144" i="28"/>
  <c r="V8145" i="28"/>
  <c r="W8145" i="28"/>
  <c r="X8145" i="28"/>
  <c r="AA8145" i="28" s="1"/>
  <c r="AB8145" i="28" s="1"/>
  <c r="Y8145" i="28"/>
  <c r="V8146" i="28"/>
  <c r="W8146" i="28"/>
  <c r="X8146" i="28"/>
  <c r="AA8146" i="28" s="1"/>
  <c r="AB8146" i="28" s="1"/>
  <c r="Y8146" i="28"/>
  <c r="V8147" i="28"/>
  <c r="W8147" i="28"/>
  <c r="X8147" i="28"/>
  <c r="Y8147" i="28"/>
  <c r="V8148" i="28"/>
  <c r="W8148" i="28"/>
  <c r="X8148" i="28"/>
  <c r="Y8148" i="28"/>
  <c r="AA8148" i="28"/>
  <c r="AB8148" i="28" s="1"/>
  <c r="V8149" i="28"/>
  <c r="W8149" i="28"/>
  <c r="X8149" i="28"/>
  <c r="Y8149" i="28"/>
  <c r="V8150" i="28"/>
  <c r="W8150" i="28"/>
  <c r="X8150" i="28"/>
  <c r="Y8150" i="28"/>
  <c r="V8151" i="28"/>
  <c r="W8151" i="28"/>
  <c r="X8151" i="28"/>
  <c r="Y8151" i="28"/>
  <c r="V8152" i="28"/>
  <c r="W8152" i="28"/>
  <c r="X8152" i="28"/>
  <c r="Y8152" i="28"/>
  <c r="AA8152" i="28" s="1"/>
  <c r="AB8152" i="28" s="1"/>
  <c r="V8153" i="28"/>
  <c r="W8153" i="28"/>
  <c r="X8153" i="28"/>
  <c r="AA8153" i="28" s="1"/>
  <c r="AB8153" i="28" s="1"/>
  <c r="Y8153" i="28"/>
  <c r="V8154" i="28"/>
  <c r="W8154" i="28"/>
  <c r="X8154" i="28"/>
  <c r="Y8154" i="28"/>
  <c r="V8155" i="28"/>
  <c r="W8155" i="28"/>
  <c r="X8155" i="28"/>
  <c r="Y8155" i="28"/>
  <c r="V8156" i="28"/>
  <c r="W8156" i="28"/>
  <c r="X8156" i="28"/>
  <c r="Y8156" i="28"/>
  <c r="V8157" i="28"/>
  <c r="W8157" i="28"/>
  <c r="X8157" i="28"/>
  <c r="AA8157" i="28" s="1"/>
  <c r="AB8157" i="28" s="1"/>
  <c r="Y8157" i="28"/>
  <c r="V8158" i="28"/>
  <c r="W8158" i="28"/>
  <c r="X8158" i="28"/>
  <c r="Y8158" i="28"/>
  <c r="V8159" i="28"/>
  <c r="W8159" i="28"/>
  <c r="X8159" i="28"/>
  <c r="Y8159" i="28"/>
  <c r="V8160" i="28"/>
  <c r="W8160" i="28"/>
  <c r="X8160" i="28"/>
  <c r="Y8160" i="28"/>
  <c r="V8161" i="28"/>
  <c r="W8161" i="28"/>
  <c r="X8161" i="28"/>
  <c r="AA8161" i="28" s="1"/>
  <c r="AB8161" i="28" s="1"/>
  <c r="Y8161" i="28"/>
  <c r="V8162" i="28"/>
  <c r="W8162" i="28"/>
  <c r="X8162" i="28"/>
  <c r="AA8162" i="28" s="1"/>
  <c r="AB8162" i="28" s="1"/>
  <c r="Y8162" i="28"/>
  <c r="V8163" i="28"/>
  <c r="W8163" i="28"/>
  <c r="X8163" i="28"/>
  <c r="Y8163" i="28"/>
  <c r="V8164" i="28"/>
  <c r="W8164" i="28"/>
  <c r="X8164" i="28"/>
  <c r="Y8164" i="28"/>
  <c r="AA8164" i="28"/>
  <c r="AB8164" i="28" s="1"/>
  <c r="V8165" i="28"/>
  <c r="W8165" i="28"/>
  <c r="X8165" i="28"/>
  <c r="Y8165" i="28"/>
  <c r="V8166" i="28"/>
  <c r="W8166" i="28"/>
  <c r="X8166" i="28"/>
  <c r="Y8166" i="28"/>
  <c r="V8167" i="28"/>
  <c r="W8167" i="28"/>
  <c r="X8167" i="28"/>
  <c r="Y8167" i="28"/>
  <c r="V8168" i="28"/>
  <c r="W8168" i="28"/>
  <c r="X8168" i="28"/>
  <c r="Y8168" i="28"/>
  <c r="AA8168" i="28" s="1"/>
  <c r="AB8168" i="28" s="1"/>
  <c r="V8169" i="28"/>
  <c r="W8169" i="28"/>
  <c r="X8169" i="28"/>
  <c r="Y8169" i="28"/>
  <c r="AA8169" i="28" s="1"/>
  <c r="AB8169" i="28" s="1"/>
  <c r="V8170" i="28"/>
  <c r="AA8170" i="28" s="1"/>
  <c r="AB8170" i="28" s="1"/>
  <c r="W8170" i="28"/>
  <c r="X8170" i="28"/>
  <c r="Y8170" i="28"/>
  <c r="V8171" i="28"/>
  <c r="AA8171" i="28" s="1"/>
  <c r="AB8171" i="28" s="1"/>
  <c r="W8171" i="28"/>
  <c r="X8171" i="28"/>
  <c r="Y8171" i="28"/>
  <c r="V8172" i="28"/>
  <c r="W8172" i="28"/>
  <c r="X8172" i="28"/>
  <c r="Y8172" i="28"/>
  <c r="AA8172" i="28"/>
  <c r="AB8172" i="28" s="1"/>
  <c r="V8173" i="28"/>
  <c r="W8173" i="28"/>
  <c r="X8173" i="28"/>
  <c r="Y8173" i="28"/>
  <c r="AA8173" i="28"/>
  <c r="AB8173" i="28" s="1"/>
  <c r="V8174" i="28"/>
  <c r="W8174" i="28"/>
  <c r="X8174" i="28"/>
  <c r="Y8174" i="28"/>
  <c r="AA8174" i="28" s="1"/>
  <c r="AB8174" i="28" s="1"/>
  <c r="V8175" i="28"/>
  <c r="W8175" i="28"/>
  <c r="X8175" i="28"/>
  <c r="Y8175" i="28"/>
  <c r="V8176" i="28"/>
  <c r="W8176" i="28"/>
  <c r="X8176" i="28"/>
  <c r="Y8176" i="28"/>
  <c r="AA8176" i="28" s="1"/>
  <c r="AB8176" i="28" s="1"/>
  <c r="V8177" i="28"/>
  <c r="W8177" i="28"/>
  <c r="X8177" i="28"/>
  <c r="Y8177" i="28"/>
  <c r="AA8177" i="28"/>
  <c r="AB8177" i="28" s="1"/>
  <c r="V8178" i="28"/>
  <c r="W8178" i="28"/>
  <c r="X8178" i="28"/>
  <c r="Y8178" i="28"/>
  <c r="AA8178" i="28"/>
  <c r="AB8178" i="28" s="1"/>
  <c r="V8179" i="28"/>
  <c r="W8179" i="28"/>
  <c r="X8179" i="28"/>
  <c r="Y8179" i="28"/>
  <c r="V8180" i="28"/>
  <c r="W8180" i="28"/>
  <c r="X8180" i="28"/>
  <c r="Y8180" i="28"/>
  <c r="V8181" i="28"/>
  <c r="W8181" i="28"/>
  <c r="X8181" i="28"/>
  <c r="Y8181" i="28"/>
  <c r="AA8181" i="28" s="1"/>
  <c r="AB8181" i="28" s="1"/>
  <c r="V8182" i="28"/>
  <c r="W8182" i="28"/>
  <c r="X8182" i="28"/>
  <c r="Y8182" i="28"/>
  <c r="AA8182" i="28" s="1"/>
  <c r="AB8182" i="28" s="1"/>
  <c r="V8183" i="28"/>
  <c r="AA8183" i="28" s="1"/>
  <c r="AB8183" i="28" s="1"/>
  <c r="W8183" i="28"/>
  <c r="X8183" i="28"/>
  <c r="Y8183" i="28"/>
  <c r="V8184" i="28"/>
  <c r="AA8184" i="28" s="1"/>
  <c r="AB8184" i="28" s="1"/>
  <c r="W8184" i="28"/>
  <c r="X8184" i="28"/>
  <c r="Y8184" i="28"/>
  <c r="V8185" i="28"/>
  <c r="W8185" i="28"/>
  <c r="X8185" i="28"/>
  <c r="Y8185" i="28"/>
  <c r="AA8185" i="28"/>
  <c r="AB8185" i="28" s="1"/>
  <c r="V8186" i="28"/>
  <c r="W8186" i="28"/>
  <c r="X8186" i="28"/>
  <c r="Y8186" i="28"/>
  <c r="AA8186" i="28"/>
  <c r="AB8186" i="28" s="1"/>
  <c r="V8187" i="28"/>
  <c r="W8187" i="28"/>
  <c r="X8187" i="28"/>
  <c r="Y8187" i="28"/>
  <c r="V8188" i="28"/>
  <c r="W8188" i="28"/>
  <c r="X8188" i="28"/>
  <c r="Y8188" i="28"/>
  <c r="V8189" i="28"/>
  <c r="W8189" i="28"/>
  <c r="X8189" i="28"/>
  <c r="Y8189" i="28"/>
  <c r="AA8189" i="28" s="1"/>
  <c r="AB8189" i="28" s="1"/>
  <c r="V8190" i="28"/>
  <c r="W8190" i="28"/>
  <c r="X8190" i="28"/>
  <c r="Y8190" i="28"/>
  <c r="V8191" i="28"/>
  <c r="W8191" i="28"/>
  <c r="X8191" i="28"/>
  <c r="Y8191" i="28"/>
  <c r="V8192" i="28"/>
  <c r="W8192" i="28"/>
  <c r="X8192" i="28"/>
  <c r="Y8192" i="28"/>
  <c r="V8193" i="28"/>
  <c r="W8193" i="28"/>
  <c r="X8193" i="28"/>
  <c r="Y8193" i="28"/>
  <c r="AA8193" i="28" s="1"/>
  <c r="AB8193" i="28" s="1"/>
  <c r="V8194" i="28"/>
  <c r="AA8194" i="28" s="1"/>
  <c r="AB8194" i="28" s="1"/>
  <c r="W8194" i="28"/>
  <c r="X8194" i="28"/>
  <c r="Y8194" i="28"/>
  <c r="V8195" i="28"/>
  <c r="AA8195" i="28" s="1"/>
  <c r="AB8195" i="28" s="1"/>
  <c r="W8195" i="28"/>
  <c r="X8195" i="28"/>
  <c r="Y8195" i="28"/>
  <c r="V8196" i="28"/>
  <c r="W8196" i="28"/>
  <c r="X8196" i="28"/>
  <c r="Y8196" i="28"/>
  <c r="AA8196" i="28"/>
  <c r="AB8196" i="28" s="1"/>
  <c r="V8197" i="28"/>
  <c r="W8197" i="28"/>
  <c r="X8197" i="28"/>
  <c r="Y8197" i="28"/>
  <c r="AA8197" i="28"/>
  <c r="AB8197" i="28" s="1"/>
  <c r="V8198" i="28"/>
  <c r="W8198" i="28"/>
  <c r="X8198" i="28"/>
  <c r="Y8198" i="28"/>
  <c r="V8199" i="28"/>
  <c r="W8199" i="28"/>
  <c r="X8199" i="28"/>
  <c r="Y8199" i="28"/>
  <c r="V8200" i="28"/>
  <c r="W8200" i="28"/>
  <c r="X8200" i="28"/>
  <c r="Y8200" i="28"/>
  <c r="AA8200" i="28" s="1"/>
  <c r="AB8200" i="28" s="1"/>
  <c r="V8201" i="28"/>
  <c r="W8201" i="28"/>
  <c r="X8201" i="28"/>
  <c r="Y8201" i="28"/>
  <c r="AA8201" i="28" s="1"/>
  <c r="AB8201" i="28" s="1"/>
  <c r="V8202" i="28"/>
  <c r="AA8202" i="28" s="1"/>
  <c r="AB8202" i="28" s="1"/>
  <c r="W8202" i="28"/>
  <c r="X8202" i="28"/>
  <c r="Y8202" i="28"/>
  <c r="V8203" i="28"/>
  <c r="AA8203" i="28" s="1"/>
  <c r="AB8203" i="28" s="1"/>
  <c r="W8203" i="28"/>
  <c r="X8203" i="28"/>
  <c r="Y8203" i="28"/>
  <c r="V8204" i="28"/>
  <c r="W8204" i="28"/>
  <c r="X8204" i="28"/>
  <c r="Y8204" i="28"/>
  <c r="AA8204" i="28"/>
  <c r="AB8204" i="28" s="1"/>
  <c r="V8205" i="28"/>
  <c r="W8205" i="28"/>
  <c r="X8205" i="28"/>
  <c r="Y8205" i="28"/>
  <c r="AA8205" i="28"/>
  <c r="AB8205" i="28" s="1"/>
  <c r="V8206" i="28"/>
  <c r="W8206" i="28"/>
  <c r="X8206" i="28"/>
  <c r="Y8206" i="28"/>
  <c r="AA8206" i="28" s="1"/>
  <c r="AB8206" i="28" s="1"/>
  <c r="V8207" i="28"/>
  <c r="W8207" i="28"/>
  <c r="X8207" i="28"/>
  <c r="Y8207" i="28"/>
  <c r="V8208" i="28"/>
  <c r="W8208" i="28"/>
  <c r="X8208" i="28"/>
  <c r="Y8208" i="28"/>
  <c r="AA8208" i="28" s="1"/>
  <c r="AB8208" i="28" s="1"/>
  <c r="V8209" i="28"/>
  <c r="W8209" i="28"/>
  <c r="X8209" i="28"/>
  <c r="Y8209" i="28"/>
  <c r="AA8209" i="28"/>
  <c r="AB8209" i="28" s="1"/>
  <c r="V8210" i="28"/>
  <c r="W8210" i="28"/>
  <c r="X8210" i="28"/>
  <c r="Y8210" i="28"/>
  <c r="AA8210" i="28"/>
  <c r="AB8210" i="28" s="1"/>
  <c r="V8211" i="28"/>
  <c r="W8211" i="28"/>
  <c r="X8211" i="28"/>
  <c r="Y8211" i="28"/>
  <c r="V8212" i="28"/>
  <c r="W8212" i="28"/>
  <c r="X8212" i="28"/>
  <c r="Y8212" i="28"/>
  <c r="V8213" i="28"/>
  <c r="W8213" i="28"/>
  <c r="X8213" i="28"/>
  <c r="Y8213" i="28"/>
  <c r="AA8213" i="28" s="1"/>
  <c r="AB8213" i="28" s="1"/>
  <c r="V8214" i="28"/>
  <c r="W8214" i="28"/>
  <c r="X8214" i="28"/>
  <c r="Y8214" i="28"/>
  <c r="AA8214" i="28" s="1"/>
  <c r="AB8214" i="28" s="1"/>
  <c r="V8215" i="28"/>
  <c r="AA8215" i="28" s="1"/>
  <c r="AB8215" i="28" s="1"/>
  <c r="W8215" i="28"/>
  <c r="X8215" i="28"/>
  <c r="Y8215" i="28"/>
  <c r="V8216" i="28"/>
  <c r="AA8216" i="28" s="1"/>
  <c r="AB8216" i="28" s="1"/>
  <c r="W8216" i="28"/>
  <c r="X8216" i="28"/>
  <c r="Y8216" i="28"/>
  <c r="V8217" i="28"/>
  <c r="W8217" i="28"/>
  <c r="X8217" i="28"/>
  <c r="AA8217" i="28" s="1"/>
  <c r="AB8217" i="28" s="1"/>
  <c r="Y8217" i="28"/>
  <c r="V8218" i="28"/>
  <c r="W8218" i="28"/>
  <c r="X8218" i="28"/>
  <c r="AA8218" i="28" s="1"/>
  <c r="AB8218" i="28" s="1"/>
  <c r="Y8218" i="28"/>
  <c r="V8219" i="28"/>
  <c r="W8219" i="28"/>
  <c r="X8219" i="28"/>
  <c r="Y8219" i="28"/>
  <c r="V8220" i="28"/>
  <c r="W8220" i="28"/>
  <c r="X8220" i="28"/>
  <c r="Y8220" i="28"/>
  <c r="AA8220" i="28"/>
  <c r="AB8220" i="28" s="1"/>
  <c r="V8221" i="28"/>
  <c r="W8221" i="28"/>
  <c r="X8221" i="28"/>
  <c r="Y8221" i="28"/>
  <c r="V8222" i="28"/>
  <c r="W8222" i="28"/>
  <c r="X8222" i="28"/>
  <c r="Y8222" i="28"/>
  <c r="V8223" i="28"/>
  <c r="W8223" i="28"/>
  <c r="X8223" i="28"/>
  <c r="Y8223" i="28"/>
  <c r="V8224" i="28"/>
  <c r="W8224" i="28"/>
  <c r="X8224" i="28"/>
  <c r="Y8224" i="28"/>
  <c r="AA8224" i="28" s="1"/>
  <c r="AB8224" i="28" s="1"/>
  <c r="V8225" i="28"/>
  <c r="W8225" i="28"/>
  <c r="X8225" i="28"/>
  <c r="AA8225" i="28" s="1"/>
  <c r="AB8225" i="28" s="1"/>
  <c r="Y8225" i="28"/>
  <c r="V8226" i="28"/>
  <c r="W8226" i="28"/>
  <c r="X8226" i="28"/>
  <c r="Y8226" i="28"/>
  <c r="V8227" i="28"/>
  <c r="W8227" i="28"/>
  <c r="X8227" i="28"/>
  <c r="Y8227" i="28"/>
  <c r="V8228" i="28"/>
  <c r="W8228" i="28"/>
  <c r="X8228" i="28"/>
  <c r="Y8228" i="28"/>
  <c r="V8229" i="28"/>
  <c r="W8229" i="28"/>
  <c r="X8229" i="28"/>
  <c r="AA8229" i="28" s="1"/>
  <c r="AB8229" i="28" s="1"/>
  <c r="Y8229" i="28"/>
  <c r="V8230" i="28"/>
  <c r="W8230" i="28"/>
  <c r="X8230" i="28"/>
  <c r="Y8230" i="28"/>
  <c r="V8231" i="28"/>
  <c r="W8231" i="28"/>
  <c r="X8231" i="28"/>
  <c r="Y8231" i="28"/>
  <c r="V8232" i="28"/>
  <c r="W8232" i="28"/>
  <c r="X8232" i="28"/>
  <c r="Y8232" i="28"/>
  <c r="V8233" i="28"/>
  <c r="W8233" i="28"/>
  <c r="X8233" i="28"/>
  <c r="AA8233" i="28" s="1"/>
  <c r="AB8233" i="28" s="1"/>
  <c r="Y8233" i="28"/>
  <c r="V8234" i="28"/>
  <c r="W8234" i="28"/>
  <c r="X8234" i="28"/>
  <c r="AA8234" i="28" s="1"/>
  <c r="AB8234" i="28" s="1"/>
  <c r="Y8234" i="28"/>
  <c r="V8235" i="28"/>
  <c r="W8235" i="28"/>
  <c r="X8235" i="28"/>
  <c r="Y8235" i="28"/>
  <c r="V8236" i="28"/>
  <c r="W8236" i="28"/>
  <c r="X8236" i="28"/>
  <c r="Y8236" i="28"/>
  <c r="AA8236" i="28"/>
  <c r="AB8236" i="28" s="1"/>
  <c r="V8237" i="28"/>
  <c r="W8237" i="28"/>
  <c r="X8237" i="28"/>
  <c r="Y8237" i="28"/>
  <c r="V8238" i="28"/>
  <c r="W8238" i="28"/>
  <c r="X8238" i="28"/>
  <c r="Y8238" i="28"/>
  <c r="V8239" i="28"/>
  <c r="W8239" i="28"/>
  <c r="X8239" i="28"/>
  <c r="Y8239" i="28"/>
  <c r="V8240" i="28"/>
  <c r="W8240" i="28"/>
  <c r="X8240" i="28"/>
  <c r="Y8240" i="28"/>
  <c r="AA8240" i="28" s="1"/>
  <c r="AB8240" i="28" s="1"/>
  <c r="V8241" i="28"/>
  <c r="W8241" i="28"/>
  <c r="X8241" i="28"/>
  <c r="AA8241" i="28" s="1"/>
  <c r="AB8241" i="28" s="1"/>
  <c r="Y8241" i="28"/>
  <c r="V8242" i="28"/>
  <c r="W8242" i="28"/>
  <c r="X8242" i="28"/>
  <c r="Y8242" i="28"/>
  <c r="V8243" i="28"/>
  <c r="W8243" i="28"/>
  <c r="X8243" i="28"/>
  <c r="Y8243" i="28"/>
  <c r="V8244" i="28"/>
  <c r="W8244" i="28"/>
  <c r="X8244" i="28"/>
  <c r="Y8244" i="28"/>
  <c r="V8245" i="28"/>
  <c r="W8245" i="28"/>
  <c r="X8245" i="28"/>
  <c r="AA8245" i="28" s="1"/>
  <c r="AB8245" i="28" s="1"/>
  <c r="Y8245" i="28"/>
  <c r="V8246" i="28"/>
  <c r="W8246" i="28"/>
  <c r="X8246" i="28"/>
  <c r="Y8246" i="28"/>
  <c r="AA8246" i="28" s="1"/>
  <c r="AB8246" i="28" s="1"/>
  <c r="V8247" i="28"/>
  <c r="W8247" i="28"/>
  <c r="X8247" i="28"/>
  <c r="Y8247" i="28"/>
  <c r="V8248" i="28"/>
  <c r="W8248" i="28"/>
  <c r="X8248" i="28"/>
  <c r="Y8248" i="28"/>
  <c r="V8249" i="28"/>
  <c r="W8249" i="28"/>
  <c r="X8249" i="28"/>
  <c r="AA8249" i="28" s="1"/>
  <c r="AB8249" i="28" s="1"/>
  <c r="Y8249" i="28"/>
  <c r="V8250" i="28"/>
  <c r="W8250" i="28"/>
  <c r="X8250" i="28"/>
  <c r="AA8250" i="28" s="1"/>
  <c r="AB8250" i="28" s="1"/>
  <c r="Y8250" i="28"/>
  <c r="V8251" i="28"/>
  <c r="W8251" i="28"/>
  <c r="X8251" i="28"/>
  <c r="Y8251" i="28"/>
  <c r="V8252" i="28"/>
  <c r="W8252" i="28"/>
  <c r="X8252" i="28"/>
  <c r="Y8252" i="28"/>
  <c r="AA8252" i="28"/>
  <c r="AB8252" i="28" s="1"/>
  <c r="V8253" i="28"/>
  <c r="W8253" i="28"/>
  <c r="X8253" i="28"/>
  <c r="Y8253" i="28"/>
  <c r="V8254" i="28"/>
  <c r="W8254" i="28"/>
  <c r="X8254" i="28"/>
  <c r="Y8254" i="28"/>
  <c r="V8255" i="28"/>
  <c r="W8255" i="28"/>
  <c r="X8255" i="28"/>
  <c r="Y8255" i="28"/>
  <c r="V8256" i="28"/>
  <c r="W8256" i="28"/>
  <c r="X8256" i="28"/>
  <c r="Y8256" i="28"/>
  <c r="AA8256" i="28" s="1"/>
  <c r="AB8256" i="28" s="1"/>
  <c r="V8257" i="28"/>
  <c r="W8257" i="28"/>
  <c r="X8257" i="28"/>
  <c r="AA8257" i="28" s="1"/>
  <c r="AB8257" i="28" s="1"/>
  <c r="Y8257" i="28"/>
  <c r="V8258" i="28"/>
  <c r="W8258" i="28"/>
  <c r="X8258" i="28"/>
  <c r="Y8258" i="28"/>
  <c r="V8259" i="28"/>
  <c r="W8259" i="28"/>
  <c r="X8259" i="28"/>
  <c r="Y8259" i="28"/>
  <c r="V8260" i="28"/>
  <c r="W8260" i="28"/>
  <c r="X8260" i="28"/>
  <c r="Y8260" i="28"/>
  <c r="V8261" i="28"/>
  <c r="W8261" i="28"/>
  <c r="X8261" i="28"/>
  <c r="AA8261" i="28" s="1"/>
  <c r="AB8261" i="28" s="1"/>
  <c r="Y8261" i="28"/>
  <c r="V8262" i="28"/>
  <c r="W8262" i="28"/>
  <c r="X8262" i="28"/>
  <c r="Y8262" i="28"/>
  <c r="V8263" i="28"/>
  <c r="W8263" i="28"/>
  <c r="X8263" i="28"/>
  <c r="Y8263" i="28"/>
  <c r="V8264" i="28"/>
  <c r="W8264" i="28"/>
  <c r="X8264" i="28"/>
  <c r="Y8264" i="28"/>
  <c r="V8265" i="28"/>
  <c r="W8265" i="28"/>
  <c r="X8265" i="28"/>
  <c r="AA8265" i="28" s="1"/>
  <c r="AB8265" i="28" s="1"/>
  <c r="Y8265" i="28"/>
  <c r="V8266" i="28"/>
  <c r="W8266" i="28"/>
  <c r="X8266" i="28"/>
  <c r="AA8266" i="28" s="1"/>
  <c r="AB8266" i="28" s="1"/>
  <c r="Y8266" i="28"/>
  <c r="V8267" i="28"/>
  <c r="W8267" i="28"/>
  <c r="X8267" i="28"/>
  <c r="Y8267" i="28"/>
  <c r="V8268" i="28"/>
  <c r="W8268" i="28"/>
  <c r="X8268" i="28"/>
  <c r="Y8268" i="28"/>
  <c r="AA8268" i="28"/>
  <c r="AB8268" i="28" s="1"/>
  <c r="V8269" i="28"/>
  <c r="W8269" i="28"/>
  <c r="X8269" i="28"/>
  <c r="Y8269" i="28"/>
  <c r="V8270" i="28"/>
  <c r="W8270" i="28"/>
  <c r="X8270" i="28"/>
  <c r="Y8270" i="28"/>
  <c r="V8271" i="28"/>
  <c r="W8271" i="28"/>
  <c r="X8271" i="28"/>
  <c r="Y8271" i="28"/>
  <c r="V8272" i="28"/>
  <c r="W8272" i="28"/>
  <c r="X8272" i="28"/>
  <c r="Y8272" i="28"/>
  <c r="AA8272" i="28" s="1"/>
  <c r="AB8272" i="28" s="1"/>
  <c r="V8273" i="28"/>
  <c r="W8273" i="28"/>
  <c r="X8273" i="28"/>
  <c r="AA8273" i="28" s="1"/>
  <c r="AB8273" i="28" s="1"/>
  <c r="Y8273" i="28"/>
  <c r="V8274" i="28"/>
  <c r="W8274" i="28"/>
  <c r="X8274" i="28"/>
  <c r="Y8274" i="28"/>
  <c r="V8275" i="28"/>
  <c r="W8275" i="28"/>
  <c r="X8275" i="28"/>
  <c r="Y8275" i="28"/>
  <c r="V8276" i="28"/>
  <c r="W8276" i="28"/>
  <c r="X8276" i="28"/>
  <c r="Y8276" i="28"/>
  <c r="V8277" i="28"/>
  <c r="W8277" i="28"/>
  <c r="X8277" i="28"/>
  <c r="AA8277" i="28" s="1"/>
  <c r="AB8277" i="28" s="1"/>
  <c r="Y8277" i="28"/>
  <c r="V8278" i="28"/>
  <c r="W8278" i="28"/>
  <c r="X8278" i="28"/>
  <c r="Y8278" i="28"/>
  <c r="AA8278" i="28" s="1"/>
  <c r="AB8278" i="28" s="1"/>
  <c r="V8279" i="28"/>
  <c r="W8279" i="28"/>
  <c r="X8279" i="28"/>
  <c r="Y8279" i="28"/>
  <c r="V8280" i="28"/>
  <c r="W8280" i="28"/>
  <c r="X8280" i="28"/>
  <c r="Y8280" i="28"/>
  <c r="V8281" i="28"/>
  <c r="W8281" i="28"/>
  <c r="X8281" i="28"/>
  <c r="AA8281" i="28" s="1"/>
  <c r="AB8281" i="28" s="1"/>
  <c r="Y8281" i="28"/>
  <c r="V8282" i="28"/>
  <c r="W8282" i="28"/>
  <c r="X8282" i="28"/>
  <c r="AA8282" i="28" s="1"/>
  <c r="AB8282" i="28" s="1"/>
  <c r="Y8282" i="28"/>
  <c r="V8283" i="28"/>
  <c r="W8283" i="28"/>
  <c r="X8283" i="28"/>
  <c r="Y8283" i="28"/>
  <c r="V8284" i="28"/>
  <c r="W8284" i="28"/>
  <c r="X8284" i="28"/>
  <c r="Y8284" i="28"/>
  <c r="AA8284" i="28"/>
  <c r="AB8284" i="28" s="1"/>
  <c r="V8285" i="28"/>
  <c r="W8285" i="28"/>
  <c r="X8285" i="28"/>
  <c r="Y8285" i="28"/>
  <c r="V8286" i="28"/>
  <c r="W8286" i="28"/>
  <c r="X8286" i="28"/>
  <c r="Y8286" i="28"/>
  <c r="V8287" i="28"/>
  <c r="W8287" i="28"/>
  <c r="X8287" i="28"/>
  <c r="Y8287" i="28"/>
  <c r="V8288" i="28"/>
  <c r="W8288" i="28"/>
  <c r="X8288" i="28"/>
  <c r="Y8288" i="28"/>
  <c r="AA8288" i="28" s="1"/>
  <c r="AB8288" i="28" s="1"/>
  <c r="V8289" i="28"/>
  <c r="W8289" i="28"/>
  <c r="X8289" i="28"/>
  <c r="AA8289" i="28" s="1"/>
  <c r="AB8289" i="28" s="1"/>
  <c r="Y8289" i="28"/>
  <c r="V8290" i="28"/>
  <c r="W8290" i="28"/>
  <c r="X8290" i="28"/>
  <c r="Y8290" i="28"/>
  <c r="V8291" i="28"/>
  <c r="W8291" i="28"/>
  <c r="X8291" i="28"/>
  <c r="Y8291" i="28"/>
  <c r="V8292" i="28"/>
  <c r="W8292" i="28"/>
  <c r="X8292" i="28"/>
  <c r="Y8292" i="28"/>
  <c r="V8293" i="28"/>
  <c r="W8293" i="28"/>
  <c r="X8293" i="28"/>
  <c r="AA8293" i="28" s="1"/>
  <c r="AB8293" i="28" s="1"/>
  <c r="Y8293" i="28"/>
  <c r="V8294" i="28"/>
  <c r="W8294" i="28"/>
  <c r="X8294" i="28"/>
  <c r="Y8294" i="28"/>
  <c r="V8295" i="28"/>
  <c r="W8295" i="28"/>
  <c r="X8295" i="28"/>
  <c r="Y8295" i="28"/>
  <c r="V8296" i="28"/>
  <c r="W8296" i="28"/>
  <c r="X8296" i="28"/>
  <c r="Y8296" i="28"/>
  <c r="V8297" i="28"/>
  <c r="W8297" i="28"/>
  <c r="X8297" i="28"/>
  <c r="AA8297" i="28" s="1"/>
  <c r="AB8297" i="28" s="1"/>
  <c r="Y8297" i="28"/>
  <c r="V8298" i="28"/>
  <c r="W8298" i="28"/>
  <c r="X8298" i="28"/>
  <c r="AA8298" i="28" s="1"/>
  <c r="AB8298" i="28" s="1"/>
  <c r="Y8298" i="28"/>
  <c r="V8299" i="28"/>
  <c r="W8299" i="28"/>
  <c r="X8299" i="28"/>
  <c r="Y8299" i="28"/>
  <c r="V8300" i="28"/>
  <c r="W8300" i="28"/>
  <c r="X8300" i="28"/>
  <c r="Y8300" i="28"/>
  <c r="AA8300" i="28"/>
  <c r="AB8300" i="28" s="1"/>
  <c r="V8301" i="28"/>
  <c r="W8301" i="28"/>
  <c r="X8301" i="28"/>
  <c r="Y8301" i="28"/>
  <c r="V8302" i="28"/>
  <c r="W8302" i="28"/>
  <c r="X8302" i="28"/>
  <c r="Y8302" i="28"/>
  <c r="V8303" i="28"/>
  <c r="W8303" i="28"/>
  <c r="X8303" i="28"/>
  <c r="Y8303" i="28"/>
  <c r="V8304" i="28"/>
  <c r="W8304" i="28"/>
  <c r="X8304" i="28"/>
  <c r="Y8304" i="28"/>
  <c r="AA8304" i="28" s="1"/>
  <c r="AB8304" i="28" s="1"/>
  <c r="V8305" i="28"/>
  <c r="W8305" i="28"/>
  <c r="X8305" i="28"/>
  <c r="AA8305" i="28" s="1"/>
  <c r="AB8305" i="28" s="1"/>
  <c r="Y8305" i="28"/>
  <c r="V8306" i="28"/>
  <c r="W8306" i="28"/>
  <c r="X8306" i="28"/>
  <c r="Y8306" i="28"/>
  <c r="V8307" i="28"/>
  <c r="W8307" i="28"/>
  <c r="X8307" i="28"/>
  <c r="Y8307" i="28"/>
  <c r="V8308" i="28"/>
  <c r="W8308" i="28"/>
  <c r="X8308" i="28"/>
  <c r="Y8308" i="28"/>
  <c r="V8309" i="28"/>
  <c r="W8309" i="28"/>
  <c r="X8309" i="28"/>
  <c r="AA8309" i="28" s="1"/>
  <c r="AB8309" i="28" s="1"/>
  <c r="Y8309" i="28"/>
  <c r="V8310" i="28"/>
  <c r="W8310" i="28"/>
  <c r="X8310" i="28"/>
  <c r="Y8310" i="28"/>
  <c r="AA8310" i="28" s="1"/>
  <c r="AB8310" i="28" s="1"/>
  <c r="V8311" i="28"/>
  <c r="W8311" i="28"/>
  <c r="X8311" i="28"/>
  <c r="Y8311" i="28"/>
  <c r="V8312" i="28"/>
  <c r="W8312" i="28"/>
  <c r="X8312" i="28"/>
  <c r="Y8312" i="28"/>
  <c r="V8313" i="28"/>
  <c r="W8313" i="28"/>
  <c r="X8313" i="28"/>
  <c r="AA8313" i="28" s="1"/>
  <c r="AB8313" i="28" s="1"/>
  <c r="Y8313" i="28"/>
  <c r="V8314" i="28"/>
  <c r="W8314" i="28"/>
  <c r="X8314" i="28"/>
  <c r="AA8314" i="28" s="1"/>
  <c r="AB8314" i="28" s="1"/>
  <c r="Y8314" i="28"/>
  <c r="V8315" i="28"/>
  <c r="W8315" i="28"/>
  <c r="X8315" i="28"/>
  <c r="Y8315" i="28"/>
  <c r="V8316" i="28"/>
  <c r="W8316" i="28"/>
  <c r="X8316" i="28"/>
  <c r="Y8316" i="28"/>
  <c r="AA8316" i="28"/>
  <c r="AB8316" i="28" s="1"/>
  <c r="V8317" i="28"/>
  <c r="W8317" i="28"/>
  <c r="X8317" i="28"/>
  <c r="Y8317" i="28"/>
  <c r="V8318" i="28"/>
  <c r="W8318" i="28"/>
  <c r="X8318" i="28"/>
  <c r="Y8318" i="28"/>
  <c r="V8319" i="28"/>
  <c r="W8319" i="28"/>
  <c r="X8319" i="28"/>
  <c r="Y8319" i="28"/>
  <c r="V8320" i="28"/>
  <c r="W8320" i="28"/>
  <c r="X8320" i="28"/>
  <c r="Y8320" i="28"/>
  <c r="AA8320" i="28" s="1"/>
  <c r="AB8320" i="28" s="1"/>
  <c r="V8321" i="28"/>
  <c r="W8321" i="28"/>
  <c r="X8321" i="28"/>
  <c r="AA8321" i="28" s="1"/>
  <c r="AB8321" i="28" s="1"/>
  <c r="Y8321" i="28"/>
  <c r="V8322" i="28"/>
  <c r="W8322" i="28"/>
  <c r="X8322" i="28"/>
  <c r="Y8322" i="28"/>
  <c r="V8323" i="28"/>
  <c r="W8323" i="28"/>
  <c r="X8323" i="28"/>
  <c r="Y8323" i="28"/>
  <c r="V8324" i="28"/>
  <c r="W8324" i="28"/>
  <c r="X8324" i="28"/>
  <c r="Y8324" i="28"/>
  <c r="V8325" i="28"/>
  <c r="W8325" i="28"/>
  <c r="X8325" i="28"/>
  <c r="AA8325" i="28" s="1"/>
  <c r="AB8325" i="28" s="1"/>
  <c r="Y8325" i="28"/>
  <c r="V8326" i="28"/>
  <c r="W8326" i="28"/>
  <c r="X8326" i="28"/>
  <c r="Y8326" i="28"/>
  <c r="V8327" i="28"/>
  <c r="W8327" i="28"/>
  <c r="X8327" i="28"/>
  <c r="Y8327" i="28"/>
  <c r="V8328" i="28"/>
  <c r="W8328" i="28"/>
  <c r="X8328" i="28"/>
  <c r="Y8328" i="28"/>
  <c r="V8329" i="28"/>
  <c r="W8329" i="28"/>
  <c r="X8329" i="28"/>
  <c r="AA8329" i="28" s="1"/>
  <c r="AB8329" i="28" s="1"/>
  <c r="Y8329" i="28"/>
  <c r="V8330" i="28"/>
  <c r="W8330" i="28"/>
  <c r="X8330" i="28"/>
  <c r="AA8330" i="28" s="1"/>
  <c r="AB8330" i="28" s="1"/>
  <c r="Y8330" i="28"/>
  <c r="V8331" i="28"/>
  <c r="W8331" i="28"/>
  <c r="X8331" i="28"/>
  <c r="Y8331" i="28"/>
  <c r="V8332" i="28"/>
  <c r="W8332" i="28"/>
  <c r="X8332" i="28"/>
  <c r="Y8332" i="28"/>
  <c r="AA8332" i="28"/>
  <c r="AB8332" i="28" s="1"/>
  <c r="V8333" i="28"/>
  <c r="W8333" i="28"/>
  <c r="X8333" i="28"/>
  <c r="Y8333" i="28"/>
  <c r="V8334" i="28"/>
  <c r="W8334" i="28"/>
  <c r="X8334" i="28"/>
  <c r="Y8334" i="28"/>
  <c r="V8335" i="28"/>
  <c r="W8335" i="28"/>
  <c r="X8335" i="28"/>
  <c r="Y8335" i="28"/>
  <c r="V8336" i="28"/>
  <c r="W8336" i="28"/>
  <c r="X8336" i="28"/>
  <c r="Y8336" i="28"/>
  <c r="AA8336" i="28" s="1"/>
  <c r="AB8336" i="28" s="1"/>
  <c r="V8337" i="28"/>
  <c r="W8337" i="28"/>
  <c r="X8337" i="28"/>
  <c r="Y8337" i="28"/>
  <c r="AA8337" i="28" s="1"/>
  <c r="AB8337" i="28" s="1"/>
  <c r="V8338" i="28"/>
  <c r="AA8338" i="28" s="1"/>
  <c r="AB8338" i="28" s="1"/>
  <c r="W8338" i="28"/>
  <c r="X8338" i="28"/>
  <c r="Y8338" i="28"/>
  <c r="V8339" i="28"/>
  <c r="AA8339" i="28" s="1"/>
  <c r="AB8339" i="28" s="1"/>
  <c r="W8339" i="28"/>
  <c r="X8339" i="28"/>
  <c r="Y8339" i="28"/>
  <c r="V8340" i="28"/>
  <c r="W8340" i="28"/>
  <c r="X8340" i="28"/>
  <c r="Y8340" i="28"/>
  <c r="AA8340" i="28"/>
  <c r="AB8340" i="28" s="1"/>
  <c r="V8341" i="28"/>
  <c r="W8341" i="28"/>
  <c r="X8341" i="28"/>
  <c r="Y8341" i="28"/>
  <c r="AA8341" i="28"/>
  <c r="AB8341" i="28" s="1"/>
  <c r="V8342" i="28"/>
  <c r="W8342" i="28"/>
  <c r="X8342" i="28"/>
  <c r="Y8342" i="28"/>
  <c r="AA8342" i="28" s="1"/>
  <c r="AB8342" i="28" s="1"/>
  <c r="V8343" i="28"/>
  <c r="W8343" i="28"/>
  <c r="X8343" i="28"/>
  <c r="Y8343" i="28"/>
  <c r="V8344" i="28"/>
  <c r="W8344" i="28"/>
  <c r="X8344" i="28"/>
  <c r="Y8344" i="28"/>
  <c r="AA8344" i="28" s="1"/>
  <c r="AB8344" i="28" s="1"/>
  <c r="V8345" i="28"/>
  <c r="W8345" i="28"/>
  <c r="X8345" i="28"/>
  <c r="Y8345" i="28"/>
  <c r="AA8345" i="28"/>
  <c r="AB8345" i="28" s="1"/>
  <c r="V8346" i="28"/>
  <c r="W8346" i="28"/>
  <c r="X8346" i="28"/>
  <c r="Y8346" i="28"/>
  <c r="AA8346" i="28"/>
  <c r="AB8346" i="28" s="1"/>
  <c r="V8347" i="28"/>
  <c r="W8347" i="28"/>
  <c r="X8347" i="28"/>
  <c r="Y8347" i="28"/>
  <c r="V8348" i="28"/>
  <c r="W8348" i="28"/>
  <c r="X8348" i="28"/>
  <c r="Y8348" i="28"/>
  <c r="V8349" i="28"/>
  <c r="W8349" i="28"/>
  <c r="X8349" i="28"/>
  <c r="Y8349" i="28"/>
  <c r="AA8349" i="28" s="1"/>
  <c r="AB8349" i="28" s="1"/>
  <c r="V8350" i="28"/>
  <c r="W8350" i="28"/>
  <c r="X8350" i="28"/>
  <c r="Y8350" i="28"/>
  <c r="AA8350" i="28" s="1"/>
  <c r="AB8350" i="28" s="1"/>
  <c r="V8351" i="28"/>
  <c r="AA8351" i="28" s="1"/>
  <c r="AB8351" i="28" s="1"/>
  <c r="W8351" i="28"/>
  <c r="X8351" i="28"/>
  <c r="Y8351" i="28"/>
  <c r="V8352" i="28"/>
  <c r="AA8352" i="28" s="1"/>
  <c r="AB8352" i="28" s="1"/>
  <c r="W8352" i="28"/>
  <c r="X8352" i="28"/>
  <c r="Y8352" i="28"/>
  <c r="V8353" i="28"/>
  <c r="W8353" i="28"/>
  <c r="X8353" i="28"/>
  <c r="Y8353" i="28"/>
  <c r="AA8353" i="28"/>
  <c r="AB8353" i="28" s="1"/>
  <c r="V8354" i="28"/>
  <c r="W8354" i="28"/>
  <c r="X8354" i="28"/>
  <c r="Y8354" i="28"/>
  <c r="AA8354" i="28"/>
  <c r="AB8354" i="28" s="1"/>
  <c r="V8355" i="28"/>
  <c r="W8355" i="28"/>
  <c r="X8355" i="28"/>
  <c r="Y8355" i="28"/>
  <c r="V8356" i="28"/>
  <c r="W8356" i="28"/>
  <c r="X8356" i="28"/>
  <c r="Y8356" i="28"/>
  <c r="V8357" i="28"/>
  <c r="W8357" i="28"/>
  <c r="X8357" i="28"/>
  <c r="Y8357" i="28"/>
  <c r="AA8357" i="28" s="1"/>
  <c r="AB8357" i="28" s="1"/>
  <c r="V8358" i="28"/>
  <c r="W8358" i="28"/>
  <c r="X8358" i="28"/>
  <c r="Y8358" i="28"/>
  <c r="V8359" i="28"/>
  <c r="W8359" i="28"/>
  <c r="X8359" i="28"/>
  <c r="Y8359" i="28"/>
  <c r="V8360" i="28"/>
  <c r="W8360" i="28"/>
  <c r="X8360" i="28"/>
  <c r="Y8360" i="28"/>
  <c r="V8361" i="28"/>
  <c r="W8361" i="28"/>
  <c r="X8361" i="28"/>
  <c r="Y8361" i="28"/>
  <c r="AA8361" i="28" s="1"/>
  <c r="AB8361" i="28" s="1"/>
  <c r="V8362" i="28"/>
  <c r="AA8362" i="28" s="1"/>
  <c r="AB8362" i="28" s="1"/>
  <c r="W8362" i="28"/>
  <c r="X8362" i="28"/>
  <c r="Y8362" i="28"/>
  <c r="V8363" i="28"/>
  <c r="AA8363" i="28" s="1"/>
  <c r="AB8363" i="28" s="1"/>
  <c r="W8363" i="28"/>
  <c r="X8363" i="28"/>
  <c r="Y8363" i="28"/>
  <c r="V8364" i="28"/>
  <c r="W8364" i="28"/>
  <c r="X8364" i="28"/>
  <c r="Y8364" i="28"/>
  <c r="AA8364" i="28"/>
  <c r="AB8364" i="28" s="1"/>
  <c r="V8365" i="28"/>
  <c r="W8365" i="28"/>
  <c r="X8365" i="28"/>
  <c r="Y8365" i="28"/>
  <c r="AA8365" i="28"/>
  <c r="AB8365" i="28" s="1"/>
  <c r="V8366" i="28"/>
  <c r="W8366" i="28"/>
  <c r="X8366" i="28"/>
  <c r="Y8366" i="28"/>
  <c r="V8367" i="28"/>
  <c r="W8367" i="28"/>
  <c r="X8367" i="28"/>
  <c r="Y8367" i="28"/>
  <c r="V8368" i="28"/>
  <c r="W8368" i="28"/>
  <c r="X8368" i="28"/>
  <c r="Y8368" i="28"/>
  <c r="AA8368" i="28" s="1"/>
  <c r="AB8368" i="28" s="1"/>
  <c r="V8369" i="28"/>
  <c r="W8369" i="28"/>
  <c r="X8369" i="28"/>
  <c r="Y8369" i="28"/>
  <c r="AA8369" i="28" s="1"/>
  <c r="AB8369" i="28" s="1"/>
  <c r="V8370" i="28"/>
  <c r="AA8370" i="28" s="1"/>
  <c r="AB8370" i="28" s="1"/>
  <c r="W8370" i="28"/>
  <c r="X8370" i="28"/>
  <c r="Y8370" i="28"/>
  <c r="V8371" i="28"/>
  <c r="AA8371" i="28" s="1"/>
  <c r="AB8371" i="28" s="1"/>
  <c r="W8371" i="28"/>
  <c r="X8371" i="28"/>
  <c r="Y8371" i="28"/>
  <c r="V8372" i="28"/>
  <c r="W8372" i="28"/>
  <c r="X8372" i="28"/>
  <c r="Y8372" i="28"/>
  <c r="AA8372" i="28"/>
  <c r="AB8372" i="28" s="1"/>
  <c r="V8373" i="28"/>
  <c r="W8373" i="28"/>
  <c r="X8373" i="28"/>
  <c r="Y8373" i="28"/>
  <c r="AA8373" i="28"/>
  <c r="AB8373" i="28" s="1"/>
  <c r="V8374" i="28"/>
  <c r="W8374" i="28"/>
  <c r="X8374" i="28"/>
  <c r="Y8374" i="28"/>
  <c r="AA8374" i="28" s="1"/>
  <c r="AB8374" i="28" s="1"/>
  <c r="V8375" i="28"/>
  <c r="W8375" i="28"/>
  <c r="X8375" i="28"/>
  <c r="Y8375" i="28"/>
  <c r="V8376" i="28"/>
  <c r="W8376" i="28"/>
  <c r="X8376" i="28"/>
  <c r="Y8376" i="28"/>
  <c r="AA8376" i="28" s="1"/>
  <c r="AB8376" i="28" s="1"/>
  <c r="V8377" i="28"/>
  <c r="W8377" i="28"/>
  <c r="X8377" i="28"/>
  <c r="Y8377" i="28"/>
  <c r="AA8377" i="28"/>
  <c r="AB8377" i="28" s="1"/>
  <c r="V8378" i="28"/>
  <c r="W8378" i="28"/>
  <c r="X8378" i="28"/>
  <c r="Y8378" i="28"/>
  <c r="AA8378" i="28"/>
  <c r="AB8378" i="28" s="1"/>
  <c r="V8379" i="28"/>
  <c r="W8379" i="28"/>
  <c r="X8379" i="28"/>
  <c r="Y8379" i="28"/>
  <c r="V8380" i="28"/>
  <c r="W8380" i="28"/>
  <c r="X8380" i="28"/>
  <c r="Y8380" i="28"/>
  <c r="V8381" i="28"/>
  <c r="W8381" i="28"/>
  <c r="X8381" i="28"/>
  <c r="Y8381" i="28"/>
  <c r="AA8381" i="28" s="1"/>
  <c r="AB8381" i="28" s="1"/>
  <c r="V8382" i="28"/>
  <c r="W8382" i="28"/>
  <c r="X8382" i="28"/>
  <c r="Y8382" i="28"/>
  <c r="AA8382" i="28" s="1"/>
  <c r="AB8382" i="28" s="1"/>
  <c r="V8383" i="28"/>
  <c r="AA8383" i="28" s="1"/>
  <c r="AB8383" i="28" s="1"/>
  <c r="W8383" i="28"/>
  <c r="X8383" i="28"/>
  <c r="Y8383" i="28"/>
  <c r="V8384" i="28"/>
  <c r="AA8384" i="28" s="1"/>
  <c r="AB8384" i="28" s="1"/>
  <c r="W8384" i="28"/>
  <c r="X8384" i="28"/>
  <c r="Y8384" i="28"/>
  <c r="V8385" i="28"/>
  <c r="W8385" i="28"/>
  <c r="X8385" i="28"/>
  <c r="AA8385" i="28" s="1"/>
  <c r="AB8385" i="28" s="1"/>
  <c r="Y8385" i="28"/>
  <c r="V8386" i="28"/>
  <c r="W8386" i="28"/>
  <c r="X8386" i="28"/>
  <c r="AA8386" i="28" s="1"/>
  <c r="AB8386" i="28" s="1"/>
  <c r="Y8386" i="28"/>
  <c r="V8387" i="28"/>
  <c r="W8387" i="28"/>
  <c r="X8387" i="28"/>
  <c r="Y8387" i="28"/>
  <c r="V8388" i="28"/>
  <c r="W8388" i="28"/>
  <c r="X8388" i="28"/>
  <c r="Y8388" i="28"/>
  <c r="AA8388" i="28"/>
  <c r="AB8388" i="28" s="1"/>
  <c r="V8389" i="28"/>
  <c r="W8389" i="28"/>
  <c r="X8389" i="28"/>
  <c r="Y8389" i="28"/>
  <c r="V8390" i="28"/>
  <c r="W8390" i="28"/>
  <c r="X8390" i="28"/>
  <c r="Y8390" i="28"/>
  <c r="V8391" i="28"/>
  <c r="W8391" i="28"/>
  <c r="X8391" i="28"/>
  <c r="Y8391" i="28"/>
  <c r="V8392" i="28"/>
  <c r="W8392" i="28"/>
  <c r="X8392" i="28"/>
  <c r="Y8392" i="28"/>
  <c r="AA8392" i="28" s="1"/>
  <c r="AB8392" i="28" s="1"/>
  <c r="V8393" i="28"/>
  <c r="W8393" i="28"/>
  <c r="X8393" i="28"/>
  <c r="AA8393" i="28" s="1"/>
  <c r="AB8393" i="28" s="1"/>
  <c r="Y8393" i="28"/>
  <c r="V8394" i="28"/>
  <c r="W8394" i="28"/>
  <c r="X8394" i="28"/>
  <c r="Y8394" i="28"/>
  <c r="V8395" i="28"/>
  <c r="W8395" i="28"/>
  <c r="X8395" i="28"/>
  <c r="Y8395" i="28"/>
  <c r="V8396" i="28"/>
  <c r="W8396" i="28"/>
  <c r="X8396" i="28"/>
  <c r="Y8396" i="28"/>
  <c r="V8397" i="28"/>
  <c r="W8397" i="28"/>
  <c r="X8397" i="28"/>
  <c r="AA8397" i="28" s="1"/>
  <c r="AB8397" i="28" s="1"/>
  <c r="Y8397" i="28"/>
  <c r="V8398" i="28"/>
  <c r="W8398" i="28"/>
  <c r="X8398" i="28"/>
  <c r="Y8398" i="28"/>
  <c r="V8399" i="28"/>
  <c r="W8399" i="28"/>
  <c r="X8399" i="28"/>
  <c r="Y8399" i="28"/>
  <c r="V8400" i="28"/>
  <c r="W8400" i="28"/>
  <c r="X8400" i="28"/>
  <c r="Y8400" i="28"/>
  <c r="V8401" i="28"/>
  <c r="W8401" i="28"/>
  <c r="X8401" i="28"/>
  <c r="AA8401" i="28" s="1"/>
  <c r="AB8401" i="28" s="1"/>
  <c r="Y8401" i="28"/>
  <c r="V8402" i="28"/>
  <c r="W8402" i="28"/>
  <c r="X8402" i="28"/>
  <c r="AA8402" i="28" s="1"/>
  <c r="AB8402" i="28" s="1"/>
  <c r="Y8402" i="28"/>
  <c r="V8403" i="28"/>
  <c r="W8403" i="28"/>
  <c r="X8403" i="28"/>
  <c r="Y8403" i="28"/>
  <c r="V8404" i="28"/>
  <c r="W8404" i="28"/>
  <c r="X8404" i="28"/>
  <c r="Y8404" i="28"/>
  <c r="AA8404" i="28"/>
  <c r="AB8404" i="28" s="1"/>
  <c r="V8405" i="28"/>
  <c r="W8405" i="28"/>
  <c r="X8405" i="28"/>
  <c r="Y8405" i="28"/>
  <c r="V8406" i="28"/>
  <c r="W8406" i="28"/>
  <c r="X8406" i="28"/>
  <c r="Y8406" i="28"/>
  <c r="V8407" i="28"/>
  <c r="W8407" i="28"/>
  <c r="X8407" i="28"/>
  <c r="Y8407" i="28"/>
  <c r="V8408" i="28"/>
  <c r="W8408" i="28"/>
  <c r="X8408" i="28"/>
  <c r="Y8408" i="28"/>
  <c r="AA8408" i="28" s="1"/>
  <c r="AB8408" i="28" s="1"/>
  <c r="V8409" i="28"/>
  <c r="W8409" i="28"/>
  <c r="X8409" i="28"/>
  <c r="AA8409" i="28" s="1"/>
  <c r="AB8409" i="28" s="1"/>
  <c r="Y8409" i="28"/>
  <c r="V8410" i="28"/>
  <c r="W8410" i="28"/>
  <c r="X8410" i="28"/>
  <c r="Y8410" i="28"/>
  <c r="V8411" i="28"/>
  <c r="W8411" i="28"/>
  <c r="X8411" i="28"/>
  <c r="Y8411" i="28"/>
  <c r="V8412" i="28"/>
  <c r="W8412" i="28"/>
  <c r="X8412" i="28"/>
  <c r="Y8412" i="28"/>
  <c r="V8413" i="28"/>
  <c r="W8413" i="28"/>
  <c r="X8413" i="28"/>
  <c r="AA8413" i="28" s="1"/>
  <c r="AB8413" i="28" s="1"/>
  <c r="Y8413" i="28"/>
  <c r="V8414" i="28"/>
  <c r="W8414" i="28"/>
  <c r="X8414" i="28"/>
  <c r="Y8414" i="28"/>
  <c r="AA8414" i="28" s="1"/>
  <c r="AB8414" i="28" s="1"/>
  <c r="V8415" i="28"/>
  <c r="W8415" i="28"/>
  <c r="X8415" i="28"/>
  <c r="Y8415" i="28"/>
  <c r="V8416" i="28"/>
  <c r="W8416" i="28"/>
  <c r="X8416" i="28"/>
  <c r="Y8416" i="28"/>
  <c r="V8417" i="28"/>
  <c r="W8417" i="28"/>
  <c r="X8417" i="28"/>
  <c r="AA8417" i="28" s="1"/>
  <c r="AB8417" i="28" s="1"/>
  <c r="Y8417" i="28"/>
  <c r="V8418" i="28"/>
  <c r="W8418" i="28"/>
  <c r="X8418" i="28"/>
  <c r="AA8418" i="28" s="1"/>
  <c r="AB8418" i="28" s="1"/>
  <c r="Y8418" i="28"/>
  <c r="V8419" i="28"/>
  <c r="W8419" i="28"/>
  <c r="X8419" i="28"/>
  <c r="Y8419" i="28"/>
  <c r="V8420" i="28"/>
  <c r="W8420" i="28"/>
  <c r="X8420" i="28"/>
  <c r="Y8420" i="28"/>
  <c r="AA8420" i="28"/>
  <c r="AB8420" i="28" s="1"/>
  <c r="V8421" i="28"/>
  <c r="W8421" i="28"/>
  <c r="X8421" i="28"/>
  <c r="Y8421" i="28"/>
  <c r="V8422" i="28"/>
  <c r="W8422" i="28"/>
  <c r="X8422" i="28"/>
  <c r="Y8422" i="28"/>
  <c r="V8423" i="28"/>
  <c r="W8423" i="28"/>
  <c r="X8423" i="28"/>
  <c r="Y8423" i="28"/>
  <c r="V8424" i="28"/>
  <c r="W8424" i="28"/>
  <c r="X8424" i="28"/>
  <c r="Y8424" i="28"/>
  <c r="AA8424" i="28" s="1"/>
  <c r="AB8424" i="28" s="1"/>
  <c r="V8425" i="28"/>
  <c r="W8425" i="28"/>
  <c r="X8425" i="28"/>
  <c r="AA8425" i="28" s="1"/>
  <c r="AB8425" i="28" s="1"/>
  <c r="Y8425" i="28"/>
  <c r="V8426" i="28"/>
  <c r="W8426" i="28"/>
  <c r="X8426" i="28"/>
  <c r="Y8426" i="28"/>
  <c r="V8427" i="28"/>
  <c r="W8427" i="28"/>
  <c r="X8427" i="28"/>
  <c r="Y8427" i="28"/>
  <c r="V8428" i="28"/>
  <c r="W8428" i="28"/>
  <c r="X8428" i="28"/>
  <c r="Y8428" i="28"/>
  <c r="V8429" i="28"/>
  <c r="W8429" i="28"/>
  <c r="X8429" i="28"/>
  <c r="AA8429" i="28" s="1"/>
  <c r="AB8429" i="28" s="1"/>
  <c r="Y8429" i="28"/>
  <c r="V8430" i="28"/>
  <c r="W8430" i="28"/>
  <c r="X8430" i="28"/>
  <c r="Y8430" i="28"/>
  <c r="V8431" i="28"/>
  <c r="W8431" i="28"/>
  <c r="X8431" i="28"/>
  <c r="Y8431" i="28"/>
  <c r="V8432" i="28"/>
  <c r="W8432" i="28"/>
  <c r="X8432" i="28"/>
  <c r="Y8432" i="28"/>
  <c r="V8433" i="28"/>
  <c r="W8433" i="28"/>
  <c r="X8433" i="28"/>
  <c r="AA8433" i="28" s="1"/>
  <c r="AB8433" i="28" s="1"/>
  <c r="Y8433" i="28"/>
  <c r="V8434" i="28"/>
  <c r="W8434" i="28"/>
  <c r="X8434" i="28"/>
  <c r="AA8434" i="28" s="1"/>
  <c r="AB8434" i="28" s="1"/>
  <c r="Y8434" i="28"/>
  <c r="V8435" i="28"/>
  <c r="W8435" i="28"/>
  <c r="X8435" i="28"/>
  <c r="Y8435" i="28"/>
  <c r="V8436" i="28"/>
  <c r="W8436" i="28"/>
  <c r="X8436" i="28"/>
  <c r="Y8436" i="28"/>
  <c r="AA8436" i="28"/>
  <c r="AB8436" i="28" s="1"/>
  <c r="V8437" i="28"/>
  <c r="W8437" i="28"/>
  <c r="X8437" i="28"/>
  <c r="Y8437" i="28"/>
  <c r="V8438" i="28"/>
  <c r="W8438" i="28"/>
  <c r="X8438" i="28"/>
  <c r="Y8438" i="28"/>
  <c r="V8439" i="28"/>
  <c r="W8439" i="28"/>
  <c r="X8439" i="28"/>
  <c r="Y8439" i="28"/>
  <c r="V8440" i="28"/>
  <c r="W8440" i="28"/>
  <c r="X8440" i="28"/>
  <c r="Y8440" i="28"/>
  <c r="AA8440" i="28" s="1"/>
  <c r="AB8440" i="28" s="1"/>
  <c r="V8441" i="28"/>
  <c r="W8441" i="28"/>
  <c r="X8441" i="28"/>
  <c r="AA8441" i="28" s="1"/>
  <c r="AB8441" i="28" s="1"/>
  <c r="Y8441" i="28"/>
  <c r="V8442" i="28"/>
  <c r="W8442" i="28"/>
  <c r="X8442" i="28"/>
  <c r="Y8442" i="28"/>
  <c r="V8443" i="28"/>
  <c r="W8443" i="28"/>
  <c r="X8443" i="28"/>
  <c r="Y8443" i="28"/>
  <c r="V8444" i="28"/>
  <c r="W8444" i="28"/>
  <c r="X8444" i="28"/>
  <c r="Y8444" i="28"/>
  <c r="V8445" i="28"/>
  <c r="W8445" i="28"/>
  <c r="X8445" i="28"/>
  <c r="AA8445" i="28" s="1"/>
  <c r="AB8445" i="28" s="1"/>
  <c r="Y8445" i="28"/>
  <c r="V8446" i="28"/>
  <c r="W8446" i="28"/>
  <c r="X8446" i="28"/>
  <c r="Y8446" i="28"/>
  <c r="AA8446" i="28" s="1"/>
  <c r="AB8446" i="28" s="1"/>
  <c r="V8447" i="28"/>
  <c r="W8447" i="28"/>
  <c r="X8447" i="28"/>
  <c r="Y8447" i="28"/>
  <c r="V8448" i="28"/>
  <c r="W8448" i="28"/>
  <c r="X8448" i="28"/>
  <c r="Y8448" i="28"/>
  <c r="V8449" i="28"/>
  <c r="W8449" i="28"/>
  <c r="X8449" i="28"/>
  <c r="AA8449" i="28" s="1"/>
  <c r="AB8449" i="28" s="1"/>
  <c r="Y8449" i="28"/>
  <c r="V8450" i="28"/>
  <c r="W8450" i="28"/>
  <c r="X8450" i="28"/>
  <c r="AA8450" i="28" s="1"/>
  <c r="AB8450" i="28" s="1"/>
  <c r="Y8450" i="28"/>
  <c r="V8451" i="28"/>
  <c r="W8451" i="28"/>
  <c r="X8451" i="28"/>
  <c r="Y8451" i="28"/>
  <c r="V8452" i="28"/>
  <c r="W8452" i="28"/>
  <c r="X8452" i="28"/>
  <c r="Y8452" i="28"/>
  <c r="AA8452" i="28"/>
  <c r="AB8452" i="28" s="1"/>
  <c r="V8453" i="28"/>
  <c r="W8453" i="28"/>
  <c r="X8453" i="28"/>
  <c r="Y8453" i="28"/>
  <c r="V8454" i="28"/>
  <c r="W8454" i="28"/>
  <c r="X8454" i="28"/>
  <c r="Y8454" i="28"/>
  <c r="V8455" i="28"/>
  <c r="W8455" i="28"/>
  <c r="X8455" i="28"/>
  <c r="Y8455" i="28"/>
  <c r="V8456" i="28"/>
  <c r="W8456" i="28"/>
  <c r="X8456" i="28"/>
  <c r="Y8456" i="28"/>
  <c r="AA8456" i="28" s="1"/>
  <c r="AB8456" i="28" s="1"/>
  <c r="V8457" i="28"/>
  <c r="W8457" i="28"/>
  <c r="X8457" i="28"/>
  <c r="AA8457" i="28" s="1"/>
  <c r="AB8457" i="28" s="1"/>
  <c r="Y8457" i="28"/>
  <c r="V8458" i="28"/>
  <c r="W8458" i="28"/>
  <c r="X8458" i="28"/>
  <c r="Y8458" i="28"/>
  <c r="V8459" i="28"/>
  <c r="W8459" i="28"/>
  <c r="X8459" i="28"/>
  <c r="Y8459" i="28"/>
  <c r="V8460" i="28"/>
  <c r="W8460" i="28"/>
  <c r="X8460" i="28"/>
  <c r="Y8460" i="28"/>
  <c r="V8461" i="28"/>
  <c r="W8461" i="28"/>
  <c r="X8461" i="28"/>
  <c r="AA8461" i="28" s="1"/>
  <c r="AB8461" i="28" s="1"/>
  <c r="Y8461" i="28"/>
  <c r="V8462" i="28"/>
  <c r="W8462" i="28"/>
  <c r="X8462" i="28"/>
  <c r="Y8462" i="28"/>
  <c r="V8463" i="28"/>
  <c r="W8463" i="28"/>
  <c r="X8463" i="28"/>
  <c r="Y8463" i="28"/>
  <c r="V8464" i="28"/>
  <c r="W8464" i="28"/>
  <c r="X8464" i="28"/>
  <c r="Y8464" i="28"/>
  <c r="V8465" i="28"/>
  <c r="W8465" i="28"/>
  <c r="X8465" i="28"/>
  <c r="AA8465" i="28" s="1"/>
  <c r="AB8465" i="28" s="1"/>
  <c r="Y8465" i="28"/>
  <c r="V8466" i="28"/>
  <c r="W8466" i="28"/>
  <c r="X8466" i="28"/>
  <c r="AA8466" i="28" s="1"/>
  <c r="AB8466" i="28" s="1"/>
  <c r="Y8466" i="28"/>
  <c r="V8467" i="28"/>
  <c r="W8467" i="28"/>
  <c r="X8467" i="28"/>
  <c r="Y8467" i="28"/>
  <c r="V8468" i="28"/>
  <c r="W8468" i="28"/>
  <c r="X8468" i="28"/>
  <c r="Y8468" i="28"/>
  <c r="AA8468" i="28"/>
  <c r="AB8468" i="28" s="1"/>
  <c r="V8469" i="28"/>
  <c r="W8469" i="28"/>
  <c r="X8469" i="28"/>
  <c r="Y8469" i="28"/>
  <c r="V8470" i="28"/>
  <c r="W8470" i="28"/>
  <c r="X8470" i="28"/>
  <c r="Y8470" i="28"/>
  <c r="V8471" i="28"/>
  <c r="W8471" i="28"/>
  <c r="X8471" i="28"/>
  <c r="Y8471" i="28"/>
  <c r="V8472" i="28"/>
  <c r="W8472" i="28"/>
  <c r="X8472" i="28"/>
  <c r="Y8472" i="28"/>
  <c r="AA8472" i="28" s="1"/>
  <c r="AB8472" i="28" s="1"/>
  <c r="V8473" i="28"/>
  <c r="W8473" i="28"/>
  <c r="X8473" i="28"/>
  <c r="AA8473" i="28" s="1"/>
  <c r="AB8473" i="28" s="1"/>
  <c r="Y8473" i="28"/>
  <c r="V8474" i="28"/>
  <c r="W8474" i="28"/>
  <c r="X8474" i="28"/>
  <c r="Y8474" i="28"/>
  <c r="V8475" i="28"/>
  <c r="W8475" i="28"/>
  <c r="X8475" i="28"/>
  <c r="Y8475" i="28"/>
  <c r="V8476" i="28"/>
  <c r="W8476" i="28"/>
  <c r="X8476" i="28"/>
  <c r="Y8476" i="28"/>
  <c r="V8477" i="28"/>
  <c r="W8477" i="28"/>
  <c r="X8477" i="28"/>
  <c r="AA8477" i="28" s="1"/>
  <c r="AB8477" i="28" s="1"/>
  <c r="Y8477" i="28"/>
  <c r="V8478" i="28"/>
  <c r="W8478" i="28"/>
  <c r="X8478" i="28"/>
  <c r="Y8478" i="28"/>
  <c r="AA8478" i="28" s="1"/>
  <c r="AB8478" i="28" s="1"/>
  <c r="V8479" i="28"/>
  <c r="W8479" i="28"/>
  <c r="X8479" i="28"/>
  <c r="Y8479" i="28"/>
  <c r="V8480" i="28"/>
  <c r="W8480" i="28"/>
  <c r="X8480" i="28"/>
  <c r="Y8480" i="28"/>
  <c r="V8481" i="28"/>
  <c r="W8481" i="28"/>
  <c r="X8481" i="28"/>
  <c r="AA8481" i="28" s="1"/>
  <c r="AB8481" i="28" s="1"/>
  <c r="Y8481" i="28"/>
  <c r="V8482" i="28"/>
  <c r="W8482" i="28"/>
  <c r="X8482" i="28"/>
  <c r="AA8482" i="28" s="1"/>
  <c r="AB8482" i="28" s="1"/>
  <c r="Y8482" i="28"/>
  <c r="V8483" i="28"/>
  <c r="W8483" i="28"/>
  <c r="X8483" i="28"/>
  <c r="Y8483" i="28"/>
  <c r="V8484" i="28"/>
  <c r="W8484" i="28"/>
  <c r="X8484" i="28"/>
  <c r="Y8484" i="28"/>
  <c r="AA8484" i="28"/>
  <c r="AB8484" i="28" s="1"/>
  <c r="V8485" i="28"/>
  <c r="W8485" i="28"/>
  <c r="X8485" i="28"/>
  <c r="Y8485" i="28"/>
  <c r="V8486" i="28"/>
  <c r="W8486" i="28"/>
  <c r="X8486" i="28"/>
  <c r="Y8486" i="28"/>
  <c r="V8487" i="28"/>
  <c r="W8487" i="28"/>
  <c r="X8487" i="28"/>
  <c r="Y8487" i="28"/>
  <c r="V8488" i="28"/>
  <c r="W8488" i="28"/>
  <c r="X8488" i="28"/>
  <c r="Y8488" i="28"/>
  <c r="AA8488" i="28" s="1"/>
  <c r="AB8488" i="28" s="1"/>
  <c r="V8489" i="28"/>
  <c r="W8489" i="28"/>
  <c r="X8489" i="28"/>
  <c r="AA8489" i="28" s="1"/>
  <c r="AB8489" i="28" s="1"/>
  <c r="Y8489" i="28"/>
  <c r="V8490" i="28"/>
  <c r="W8490" i="28"/>
  <c r="X8490" i="28"/>
  <c r="Y8490" i="28"/>
  <c r="V8491" i="28"/>
  <c r="W8491" i="28"/>
  <c r="X8491" i="28"/>
  <c r="Y8491" i="28"/>
  <c r="V8492" i="28"/>
  <c r="W8492" i="28"/>
  <c r="X8492" i="28"/>
  <c r="Y8492" i="28"/>
  <c r="V8493" i="28"/>
  <c r="W8493" i="28"/>
  <c r="X8493" i="28"/>
  <c r="AA8493" i="28" s="1"/>
  <c r="AB8493" i="28" s="1"/>
  <c r="Y8493" i="28"/>
  <c r="V8494" i="28"/>
  <c r="W8494" i="28"/>
  <c r="X8494" i="28"/>
  <c r="Y8494" i="28"/>
  <c r="V8495" i="28"/>
  <c r="W8495" i="28"/>
  <c r="X8495" i="28"/>
  <c r="Y8495" i="28"/>
  <c r="V8496" i="28"/>
  <c r="W8496" i="28"/>
  <c r="X8496" i="28"/>
  <c r="Y8496" i="28"/>
  <c r="V8497" i="28"/>
  <c r="W8497" i="28"/>
  <c r="X8497" i="28"/>
  <c r="AA8497" i="28" s="1"/>
  <c r="AB8497" i="28" s="1"/>
  <c r="Y8497" i="28"/>
  <c r="V8498" i="28"/>
  <c r="W8498" i="28"/>
  <c r="X8498" i="28"/>
  <c r="AA8498" i="28" s="1"/>
  <c r="AB8498" i="28" s="1"/>
  <c r="Y8498" i="28"/>
  <c r="V8499" i="28"/>
  <c r="W8499" i="28"/>
  <c r="X8499" i="28"/>
  <c r="Y8499" i="28"/>
  <c r="V8500" i="28"/>
  <c r="W8500" i="28"/>
  <c r="X8500" i="28"/>
  <c r="Y8500" i="28"/>
  <c r="AA8500" i="28"/>
  <c r="AB8500" i="28" s="1"/>
  <c r="V8501" i="28"/>
  <c r="W8501" i="28"/>
  <c r="X8501" i="28"/>
  <c r="Y8501" i="28"/>
  <c r="V8502" i="28"/>
  <c r="W8502" i="28"/>
  <c r="X8502" i="28"/>
  <c r="Y8502" i="28"/>
  <c r="V8503" i="28"/>
  <c r="W8503" i="28"/>
  <c r="X8503" i="28"/>
  <c r="Y8503" i="28"/>
  <c r="V8504" i="28"/>
  <c r="W8504" i="28"/>
  <c r="X8504" i="28"/>
  <c r="Y8504" i="28"/>
  <c r="AA8504" i="28" s="1"/>
  <c r="AB8504" i="28" s="1"/>
  <c r="V8505" i="28"/>
  <c r="W8505" i="28"/>
  <c r="X8505" i="28"/>
  <c r="Y8505" i="28"/>
  <c r="AA8505" i="28" s="1"/>
  <c r="AB8505" i="28" s="1"/>
  <c r="V8506" i="28"/>
  <c r="AA8506" i="28" s="1"/>
  <c r="AB8506" i="28" s="1"/>
  <c r="W8506" i="28"/>
  <c r="X8506" i="28"/>
  <c r="Y8506" i="28"/>
  <c r="V8507" i="28"/>
  <c r="AA8507" i="28" s="1"/>
  <c r="AB8507" i="28" s="1"/>
  <c r="W8507" i="28"/>
  <c r="X8507" i="28"/>
  <c r="Y8507" i="28"/>
  <c r="V8508" i="28"/>
  <c r="W8508" i="28"/>
  <c r="X8508" i="28"/>
  <c r="Y8508" i="28"/>
  <c r="AA8508" i="28"/>
  <c r="AB8508" i="28" s="1"/>
  <c r="V8509" i="28"/>
  <c r="W8509" i="28"/>
  <c r="X8509" i="28"/>
  <c r="Y8509" i="28"/>
  <c r="AA8509" i="28"/>
  <c r="AB8509" i="28" s="1"/>
  <c r="V8510" i="28"/>
  <c r="W8510" i="28"/>
  <c r="X8510" i="28"/>
  <c r="Y8510" i="28"/>
  <c r="AA8510" i="28" s="1"/>
  <c r="AB8510" i="28" s="1"/>
  <c r="V8511" i="28"/>
  <c r="W8511" i="28"/>
  <c r="X8511" i="28"/>
  <c r="Y8511" i="28"/>
  <c r="V8512" i="28"/>
  <c r="W8512" i="28"/>
  <c r="X8512" i="28"/>
  <c r="Y8512" i="28"/>
  <c r="AA8512" i="28" s="1"/>
  <c r="AB8512" i="28" s="1"/>
  <c r="V8513" i="28"/>
  <c r="W8513" i="28"/>
  <c r="X8513" i="28"/>
  <c r="Y8513" i="28"/>
  <c r="AA8513" i="28"/>
  <c r="AB8513" i="28" s="1"/>
  <c r="V8514" i="28"/>
  <c r="W8514" i="28"/>
  <c r="X8514" i="28"/>
  <c r="Y8514" i="28"/>
  <c r="AA8514" i="28"/>
  <c r="AB8514" i="28" s="1"/>
  <c r="V8515" i="28"/>
  <c r="W8515" i="28"/>
  <c r="X8515" i="28"/>
  <c r="Y8515" i="28"/>
  <c r="V8516" i="28"/>
  <c r="W8516" i="28"/>
  <c r="X8516" i="28"/>
  <c r="Y8516" i="28"/>
  <c r="V8517" i="28"/>
  <c r="W8517" i="28"/>
  <c r="X8517" i="28"/>
  <c r="Y8517" i="28"/>
  <c r="AA8517" i="28" s="1"/>
  <c r="AB8517" i="28" s="1"/>
  <c r="V8518" i="28"/>
  <c r="W8518" i="28"/>
  <c r="X8518" i="28"/>
  <c r="Y8518" i="28"/>
  <c r="AA8518" i="28" s="1"/>
  <c r="AB8518" i="28" s="1"/>
  <c r="V8519" i="28"/>
  <c r="AA8519" i="28" s="1"/>
  <c r="AB8519" i="28" s="1"/>
  <c r="W8519" i="28"/>
  <c r="X8519" i="28"/>
  <c r="Y8519" i="28"/>
  <c r="V8520" i="28"/>
  <c r="AA8520" i="28" s="1"/>
  <c r="AB8520" i="28" s="1"/>
  <c r="W8520" i="28"/>
  <c r="X8520" i="28"/>
  <c r="Y8520" i="28"/>
  <c r="V8521" i="28"/>
  <c r="W8521" i="28"/>
  <c r="X8521" i="28"/>
  <c r="Y8521" i="28"/>
  <c r="AA8521" i="28"/>
  <c r="AB8521" i="28" s="1"/>
  <c r="V8522" i="28"/>
  <c r="W8522" i="28"/>
  <c r="X8522" i="28"/>
  <c r="Y8522" i="28"/>
  <c r="AA8522" i="28"/>
  <c r="AB8522" i="28" s="1"/>
  <c r="V8523" i="28"/>
  <c r="W8523" i="28"/>
  <c r="X8523" i="28"/>
  <c r="Y8523" i="28"/>
  <c r="V8524" i="28"/>
  <c r="W8524" i="28"/>
  <c r="X8524" i="28"/>
  <c r="Y8524" i="28"/>
  <c r="V8525" i="28"/>
  <c r="W8525" i="28"/>
  <c r="X8525" i="28"/>
  <c r="Y8525" i="28"/>
  <c r="AA8525" i="28" s="1"/>
  <c r="AB8525" i="28" s="1"/>
  <c r="V8526" i="28"/>
  <c r="W8526" i="28"/>
  <c r="X8526" i="28"/>
  <c r="Y8526" i="28"/>
  <c r="V8527" i="28"/>
  <c r="W8527" i="28"/>
  <c r="X8527" i="28"/>
  <c r="Y8527" i="28"/>
  <c r="V8528" i="28"/>
  <c r="W8528" i="28"/>
  <c r="X8528" i="28"/>
  <c r="Y8528" i="28"/>
  <c r="V8529" i="28"/>
  <c r="W8529" i="28"/>
  <c r="X8529" i="28"/>
  <c r="Y8529" i="28"/>
  <c r="AA8529" i="28" s="1"/>
  <c r="AB8529" i="28" s="1"/>
  <c r="V8530" i="28"/>
  <c r="AA8530" i="28" s="1"/>
  <c r="AB8530" i="28" s="1"/>
  <c r="W8530" i="28"/>
  <c r="X8530" i="28"/>
  <c r="Y8530" i="28"/>
  <c r="V8531" i="28"/>
  <c r="AA8531" i="28" s="1"/>
  <c r="AB8531" i="28" s="1"/>
  <c r="W8531" i="28"/>
  <c r="X8531" i="28"/>
  <c r="Y8531" i="28"/>
  <c r="V8532" i="28"/>
  <c r="W8532" i="28"/>
  <c r="X8532" i="28"/>
  <c r="Y8532" i="28"/>
  <c r="AA8532" i="28"/>
  <c r="AB8532" i="28" s="1"/>
  <c r="V8533" i="28"/>
  <c r="W8533" i="28"/>
  <c r="X8533" i="28"/>
  <c r="Y8533" i="28"/>
  <c r="AA8533" i="28"/>
  <c r="AB8533" i="28" s="1"/>
  <c r="V8534" i="28"/>
  <c r="W8534" i="28"/>
  <c r="X8534" i="28"/>
  <c r="Y8534" i="28"/>
  <c r="V8535" i="28"/>
  <c r="W8535" i="28"/>
  <c r="X8535" i="28"/>
  <c r="Y8535" i="28"/>
  <c r="V8536" i="28"/>
  <c r="W8536" i="28"/>
  <c r="X8536" i="28"/>
  <c r="Y8536" i="28"/>
  <c r="AA8536" i="28" s="1"/>
  <c r="AB8536" i="28" s="1"/>
  <c r="V8537" i="28"/>
  <c r="W8537" i="28"/>
  <c r="X8537" i="28"/>
  <c r="Y8537" i="28"/>
  <c r="AA8537" i="28" s="1"/>
  <c r="AB8537" i="28" s="1"/>
  <c r="V8538" i="28"/>
  <c r="AA8538" i="28" s="1"/>
  <c r="AB8538" i="28" s="1"/>
  <c r="W8538" i="28"/>
  <c r="X8538" i="28"/>
  <c r="Y8538" i="28"/>
  <c r="V8539" i="28"/>
  <c r="AA8539" i="28" s="1"/>
  <c r="AB8539" i="28" s="1"/>
  <c r="W8539" i="28"/>
  <c r="X8539" i="28"/>
  <c r="Y8539" i="28"/>
  <c r="V8540" i="28"/>
  <c r="W8540" i="28"/>
  <c r="X8540" i="28"/>
  <c r="Y8540" i="28"/>
  <c r="AA8540" i="28"/>
  <c r="AB8540" i="28" s="1"/>
  <c r="V8541" i="28"/>
  <c r="W8541" i="28"/>
  <c r="X8541" i="28"/>
  <c r="Y8541" i="28"/>
  <c r="AA8541" i="28"/>
  <c r="AB8541" i="28" s="1"/>
  <c r="V8542" i="28"/>
  <c r="W8542" i="28"/>
  <c r="X8542" i="28"/>
  <c r="Y8542" i="28"/>
  <c r="AA8542" i="28" s="1"/>
  <c r="AB8542" i="28" s="1"/>
  <c r="V8543" i="28"/>
  <c r="W8543" i="28"/>
  <c r="X8543" i="28"/>
  <c r="Y8543" i="28"/>
  <c r="V8544" i="28"/>
  <c r="W8544" i="28"/>
  <c r="X8544" i="28"/>
  <c r="Y8544" i="28"/>
  <c r="AA8544" i="28" s="1"/>
  <c r="AB8544" i="28" s="1"/>
  <c r="V8545" i="28"/>
  <c r="W8545" i="28"/>
  <c r="X8545" i="28"/>
  <c r="Y8545" i="28"/>
  <c r="AA8545" i="28"/>
  <c r="AB8545" i="28" s="1"/>
  <c r="V8546" i="28"/>
  <c r="W8546" i="28"/>
  <c r="X8546" i="28"/>
  <c r="Y8546" i="28"/>
  <c r="AA8546" i="28"/>
  <c r="AB8546" i="28" s="1"/>
  <c r="V8547" i="28"/>
  <c r="W8547" i="28"/>
  <c r="X8547" i="28"/>
  <c r="Y8547" i="28"/>
  <c r="V8548" i="28"/>
  <c r="W8548" i="28"/>
  <c r="X8548" i="28"/>
  <c r="Y8548" i="28"/>
  <c r="V8549" i="28"/>
  <c r="W8549" i="28"/>
  <c r="X8549" i="28"/>
  <c r="Y8549" i="28"/>
  <c r="AA8549" i="28" s="1"/>
  <c r="AB8549" i="28" s="1"/>
  <c r="V8550" i="28"/>
  <c r="W8550" i="28"/>
  <c r="X8550" i="28"/>
  <c r="Y8550" i="28"/>
  <c r="AA8550" i="28" s="1"/>
  <c r="AB8550" i="28" s="1"/>
  <c r="V8551" i="28"/>
  <c r="AA8551" i="28" s="1"/>
  <c r="AB8551" i="28" s="1"/>
  <c r="W8551" i="28"/>
  <c r="X8551" i="28"/>
  <c r="Y8551" i="28"/>
  <c r="V8552" i="28"/>
  <c r="W8552" i="28"/>
  <c r="X8552" i="28"/>
  <c r="Y8552" i="28"/>
  <c r="AA8552" i="28"/>
  <c r="AB8552" i="28" s="1"/>
  <c r="V8553" i="28"/>
  <c r="W8553" i="28"/>
  <c r="X8553" i="28"/>
  <c r="Y8553" i="28"/>
  <c r="V8554" i="28"/>
  <c r="W8554" i="28"/>
  <c r="X8554" i="28"/>
  <c r="Y8554" i="28"/>
  <c r="AA8554" i="28"/>
  <c r="AB8554" i="28" s="1"/>
  <c r="V8555" i="28"/>
  <c r="W8555" i="28"/>
  <c r="X8555" i="28"/>
  <c r="Y8555" i="28"/>
  <c r="V8556" i="28"/>
  <c r="W8556" i="28"/>
  <c r="X8556" i="28"/>
  <c r="Y8556" i="28"/>
  <c r="AA8556" i="28" s="1"/>
  <c r="AB8556" i="28" s="1"/>
  <c r="V8557" i="28"/>
  <c r="W8557" i="28"/>
  <c r="X8557" i="28"/>
  <c r="AA8557" i="28" s="1"/>
  <c r="AB8557" i="28" s="1"/>
  <c r="Y8557" i="28"/>
  <c r="V8558" i="28"/>
  <c r="W8558" i="28"/>
  <c r="X8558" i="28"/>
  <c r="Y8558" i="28"/>
  <c r="V8559" i="28"/>
  <c r="W8559" i="28"/>
  <c r="X8559" i="28"/>
  <c r="Y8559" i="28"/>
  <c r="V8560" i="28"/>
  <c r="W8560" i="28"/>
  <c r="X8560" i="28"/>
  <c r="Y8560" i="28"/>
  <c r="AA8560" i="28" s="1"/>
  <c r="AB8560" i="28" s="1"/>
  <c r="V8561" i="28"/>
  <c r="W8561" i="28"/>
  <c r="X8561" i="28"/>
  <c r="AA8561" i="28" s="1"/>
  <c r="AB8561" i="28" s="1"/>
  <c r="Y8561" i="28"/>
  <c r="V8562" i="28"/>
  <c r="W8562" i="28"/>
  <c r="X8562" i="28"/>
  <c r="Y8562" i="28"/>
  <c r="V8563" i="28"/>
  <c r="W8563" i="28"/>
  <c r="X8563" i="28"/>
  <c r="Y8563" i="28"/>
  <c r="V8564" i="28"/>
  <c r="W8564" i="28"/>
  <c r="X8564" i="28"/>
  <c r="Y8564" i="28"/>
  <c r="AA8564" i="28"/>
  <c r="AB8564" i="28" s="1"/>
  <c r="V8565" i="28"/>
  <c r="W8565" i="28"/>
  <c r="X8565" i="28"/>
  <c r="Y8565" i="28"/>
  <c r="V8566" i="28"/>
  <c r="AA8566" i="28" s="1"/>
  <c r="AB8566" i="28" s="1"/>
  <c r="W8566" i="28"/>
  <c r="X8566" i="28"/>
  <c r="Y8566" i="28"/>
  <c r="V8567" i="28"/>
  <c r="AA8567" i="28" s="1"/>
  <c r="AB8567" i="28" s="1"/>
  <c r="W8567" i="28"/>
  <c r="X8567" i="28"/>
  <c r="Y8567" i="28"/>
  <c r="V8568" i="28"/>
  <c r="AA8568" i="28" s="1"/>
  <c r="AB8568" i="28" s="1"/>
  <c r="W8568" i="28"/>
  <c r="X8568" i="28"/>
  <c r="Y8568" i="28"/>
  <c r="V8569" i="28"/>
  <c r="W8569" i="28"/>
  <c r="X8569" i="28"/>
  <c r="Y8569" i="28"/>
  <c r="V8570" i="28"/>
  <c r="AA8570" i="28" s="1"/>
  <c r="AB8570" i="28" s="1"/>
  <c r="W8570" i="28"/>
  <c r="X8570" i="28"/>
  <c r="Y8570" i="28"/>
  <c r="V8571" i="28"/>
  <c r="AA8571" i="28" s="1"/>
  <c r="AB8571" i="28" s="1"/>
  <c r="W8571" i="28"/>
  <c r="X8571" i="28"/>
  <c r="Y8571" i="28"/>
  <c r="V8572" i="28"/>
  <c r="AA8572" i="28" s="1"/>
  <c r="AB8572" i="28" s="1"/>
  <c r="W8572" i="28"/>
  <c r="X8572" i="28"/>
  <c r="Y8572" i="28"/>
  <c r="V8573" i="28"/>
  <c r="W8573" i="28"/>
  <c r="X8573" i="28"/>
  <c r="Y8573" i="28"/>
  <c r="V8574" i="28"/>
  <c r="W8574" i="28"/>
  <c r="X8574" i="28"/>
  <c r="Y8574" i="28"/>
  <c r="AA8574" i="28"/>
  <c r="AB8574" i="28" s="1"/>
  <c r="V8575" i="28"/>
  <c r="W8575" i="28"/>
  <c r="X8575" i="28"/>
  <c r="Y8575" i="28"/>
  <c r="V8576" i="28"/>
  <c r="W8576" i="28"/>
  <c r="X8576" i="28"/>
  <c r="Y8576" i="28"/>
  <c r="V8577" i="28"/>
  <c r="W8577" i="28"/>
  <c r="X8577" i="28"/>
  <c r="Y8577" i="28"/>
  <c r="V8578" i="28"/>
  <c r="W8578" i="28"/>
  <c r="X8578" i="28"/>
  <c r="Y8578" i="28"/>
  <c r="AA8578" i="28" s="1"/>
  <c r="AB8578" i="28" s="1"/>
  <c r="V8579" i="28"/>
  <c r="W8579" i="28"/>
  <c r="X8579" i="28"/>
  <c r="Y8579" i="28"/>
  <c r="V8580" i="28"/>
  <c r="W8580" i="28"/>
  <c r="X8580" i="28"/>
  <c r="Y8580" i="28"/>
  <c r="V8581" i="28"/>
  <c r="W8581" i="28"/>
  <c r="X8581" i="28"/>
  <c r="AA8581" i="28" s="1"/>
  <c r="AB8581" i="28" s="1"/>
  <c r="Y8581" i="28"/>
  <c r="V8582" i="28"/>
  <c r="W8582" i="28"/>
  <c r="X8582" i="28"/>
  <c r="Y8582" i="28"/>
  <c r="AA8582" i="28" s="1"/>
  <c r="AB8582" i="28" s="1"/>
  <c r="V8583" i="28"/>
  <c r="W8583" i="28"/>
  <c r="X8583" i="28"/>
  <c r="Y8583" i="28"/>
  <c r="V8584" i="28"/>
  <c r="W8584" i="28"/>
  <c r="X8584" i="28"/>
  <c r="Y8584" i="28"/>
  <c r="AA8584" i="28"/>
  <c r="AB8584" i="28" s="1"/>
  <c r="V8585" i="28"/>
  <c r="W8585" i="28"/>
  <c r="X8585" i="28"/>
  <c r="Y8585" i="28"/>
  <c r="V8586" i="28"/>
  <c r="W8586" i="28"/>
  <c r="X8586" i="28"/>
  <c r="Y8586" i="28"/>
  <c r="AA8586" i="28"/>
  <c r="AB8586" i="28" s="1"/>
  <c r="V8587" i="28"/>
  <c r="W8587" i="28"/>
  <c r="X8587" i="28"/>
  <c r="Y8587" i="28"/>
  <c r="V8588" i="28"/>
  <c r="W8588" i="28"/>
  <c r="X8588" i="28"/>
  <c r="Y8588" i="28"/>
  <c r="AA8588" i="28" s="1"/>
  <c r="AB8588" i="28" s="1"/>
  <c r="V8589" i="28"/>
  <c r="W8589" i="28"/>
  <c r="X8589" i="28"/>
  <c r="AA8589" i="28" s="1"/>
  <c r="AB8589" i="28" s="1"/>
  <c r="Y8589" i="28"/>
  <c r="V8590" i="28"/>
  <c r="W8590" i="28"/>
  <c r="X8590" i="28"/>
  <c r="Y8590" i="28"/>
  <c r="V8591" i="28"/>
  <c r="W8591" i="28"/>
  <c r="X8591" i="28"/>
  <c r="Y8591" i="28"/>
  <c r="V8592" i="28"/>
  <c r="W8592" i="28"/>
  <c r="X8592" i="28"/>
  <c r="Y8592" i="28"/>
  <c r="AA8592" i="28" s="1"/>
  <c r="AB8592" i="28" s="1"/>
  <c r="V8593" i="28"/>
  <c r="W8593" i="28"/>
  <c r="X8593" i="28"/>
  <c r="AA8593" i="28" s="1"/>
  <c r="AB8593" i="28" s="1"/>
  <c r="Y8593" i="28"/>
  <c r="V8594" i="28"/>
  <c r="W8594" i="28"/>
  <c r="X8594" i="28"/>
  <c r="Y8594" i="28"/>
  <c r="V8595" i="28"/>
  <c r="W8595" i="28"/>
  <c r="X8595" i="28"/>
  <c r="Y8595" i="28"/>
  <c r="V8596" i="28"/>
  <c r="W8596" i="28"/>
  <c r="X8596" i="28"/>
  <c r="Y8596" i="28"/>
  <c r="AA8596" i="28"/>
  <c r="AB8596" i="28" s="1"/>
  <c r="V8597" i="28"/>
  <c r="W8597" i="28"/>
  <c r="X8597" i="28"/>
  <c r="Y8597" i="28"/>
  <c r="V8598" i="28"/>
  <c r="AA8598" i="28" s="1"/>
  <c r="AB8598" i="28" s="1"/>
  <c r="W8598" i="28"/>
  <c r="X8598" i="28"/>
  <c r="Y8598" i="28"/>
  <c r="V8599" i="28"/>
  <c r="AA8599" i="28" s="1"/>
  <c r="AB8599" i="28" s="1"/>
  <c r="W8599" i="28"/>
  <c r="X8599" i="28"/>
  <c r="Y8599" i="28"/>
  <c r="V8600" i="28"/>
  <c r="AA8600" i="28" s="1"/>
  <c r="AB8600" i="28" s="1"/>
  <c r="W8600" i="28"/>
  <c r="X8600" i="28"/>
  <c r="Y8600" i="28"/>
  <c r="V8601" i="28"/>
  <c r="W8601" i="28"/>
  <c r="X8601" i="28"/>
  <c r="Y8601" i="28"/>
  <c r="V8602" i="28"/>
  <c r="AA8602" i="28" s="1"/>
  <c r="AB8602" i="28" s="1"/>
  <c r="W8602" i="28"/>
  <c r="X8602" i="28"/>
  <c r="Y8602" i="28"/>
  <c r="V8603" i="28"/>
  <c r="AA8603" i="28" s="1"/>
  <c r="AB8603" i="28" s="1"/>
  <c r="W8603" i="28"/>
  <c r="X8603" i="28"/>
  <c r="Y8603" i="28"/>
  <c r="V8604" i="28"/>
  <c r="AA8604" i="28" s="1"/>
  <c r="AB8604" i="28" s="1"/>
  <c r="W8604" i="28"/>
  <c r="X8604" i="28"/>
  <c r="Y8604" i="28"/>
  <c r="V8605" i="28"/>
  <c r="W8605" i="28"/>
  <c r="X8605" i="28"/>
  <c r="Y8605" i="28"/>
  <c r="V8606" i="28"/>
  <c r="W8606" i="28"/>
  <c r="X8606" i="28"/>
  <c r="Y8606" i="28"/>
  <c r="AA8606" i="28"/>
  <c r="AB8606" i="28" s="1"/>
  <c r="V8607" i="28"/>
  <c r="W8607" i="28"/>
  <c r="X8607" i="28"/>
  <c r="Y8607" i="28"/>
  <c r="V8608" i="28"/>
  <c r="W8608" i="28"/>
  <c r="X8608" i="28"/>
  <c r="Y8608" i="28"/>
  <c r="V8609" i="28"/>
  <c r="W8609" i="28"/>
  <c r="X8609" i="28"/>
  <c r="Y8609" i="28"/>
  <c r="V8610" i="28"/>
  <c r="W8610" i="28"/>
  <c r="X8610" i="28"/>
  <c r="Y8610" i="28"/>
  <c r="AA8610" i="28" s="1"/>
  <c r="AB8610" i="28" s="1"/>
  <c r="V8611" i="28"/>
  <c r="W8611" i="28"/>
  <c r="X8611" i="28"/>
  <c r="Y8611" i="28"/>
  <c r="V8612" i="28"/>
  <c r="W8612" i="28"/>
  <c r="X8612" i="28"/>
  <c r="Y8612" i="28"/>
  <c r="V8613" i="28"/>
  <c r="W8613" i="28"/>
  <c r="X8613" i="28"/>
  <c r="AA8613" i="28" s="1"/>
  <c r="AB8613" i="28" s="1"/>
  <c r="Y8613" i="28"/>
  <c r="V8614" i="28"/>
  <c r="W8614" i="28"/>
  <c r="X8614" i="28"/>
  <c r="Y8614" i="28"/>
  <c r="AA8614" i="28" s="1"/>
  <c r="AB8614" i="28" s="1"/>
  <c r="V8615" i="28"/>
  <c r="W8615" i="28"/>
  <c r="X8615" i="28"/>
  <c r="Y8615" i="28"/>
  <c r="V8616" i="28"/>
  <c r="W8616" i="28"/>
  <c r="X8616" i="28"/>
  <c r="Y8616" i="28"/>
  <c r="AA8616" i="28"/>
  <c r="AB8616" i="28" s="1"/>
  <c r="V8617" i="28"/>
  <c r="W8617" i="28"/>
  <c r="X8617" i="28"/>
  <c r="Y8617" i="28"/>
  <c r="V8618" i="28"/>
  <c r="W8618" i="28"/>
  <c r="X8618" i="28"/>
  <c r="Y8618" i="28"/>
  <c r="V8619" i="28"/>
  <c r="AA8619" i="28" s="1"/>
  <c r="AB8619" i="28" s="1"/>
  <c r="W8619" i="28"/>
  <c r="X8619" i="28"/>
  <c r="Y8619" i="28"/>
  <c r="V8620" i="28"/>
  <c r="W8620" i="28"/>
  <c r="X8620" i="28"/>
  <c r="Y8620" i="28"/>
  <c r="AA8620" i="28"/>
  <c r="AB8620" i="28" s="1"/>
  <c r="V8621" i="28"/>
  <c r="W8621" i="28"/>
  <c r="X8621" i="28"/>
  <c r="Y8621" i="28"/>
  <c r="V8622" i="28"/>
  <c r="W8622" i="28"/>
  <c r="X8622" i="28"/>
  <c r="Y8622" i="28"/>
  <c r="V8623" i="28"/>
  <c r="W8623" i="28"/>
  <c r="X8623" i="28"/>
  <c r="Y8623" i="28"/>
  <c r="V8624" i="28"/>
  <c r="W8624" i="28"/>
  <c r="X8624" i="28"/>
  <c r="Y8624" i="28"/>
  <c r="AA8624" i="28" s="1"/>
  <c r="AB8624" i="28" s="1"/>
  <c r="V8625" i="28"/>
  <c r="W8625" i="28"/>
  <c r="X8625" i="28"/>
  <c r="AA8625" i="28" s="1"/>
  <c r="AB8625" i="28" s="1"/>
  <c r="Y8625" i="28"/>
  <c r="V8626" i="28"/>
  <c r="W8626" i="28"/>
  <c r="X8626" i="28"/>
  <c r="Y8626" i="28"/>
  <c r="V8627" i="28"/>
  <c r="W8627" i="28"/>
  <c r="X8627" i="28"/>
  <c r="Y8627" i="28"/>
  <c r="V8628" i="28"/>
  <c r="W8628" i="28"/>
  <c r="X8628" i="28"/>
  <c r="Y8628" i="28"/>
  <c r="AA8628" i="28" s="1"/>
  <c r="AB8628" i="28" s="1"/>
  <c r="V8629" i="28"/>
  <c r="W8629" i="28"/>
  <c r="X8629" i="28"/>
  <c r="AA8629" i="28" s="1"/>
  <c r="AB8629" i="28" s="1"/>
  <c r="Y8629" i="28"/>
  <c r="V8630" i="28"/>
  <c r="W8630" i="28"/>
  <c r="X8630" i="28"/>
  <c r="Y8630" i="28"/>
  <c r="V8631" i="28"/>
  <c r="W8631" i="28"/>
  <c r="X8631" i="28"/>
  <c r="Y8631" i="28"/>
  <c r="V8632" i="28"/>
  <c r="AA8632" i="28" s="1"/>
  <c r="AB8632" i="28" s="1"/>
  <c r="W8632" i="28"/>
  <c r="X8632" i="28"/>
  <c r="Y8632" i="28"/>
  <c r="V8633" i="28"/>
  <c r="W8633" i="28"/>
  <c r="X8633" i="28"/>
  <c r="Y8633" i="28"/>
  <c r="V8634" i="28"/>
  <c r="AA8634" i="28" s="1"/>
  <c r="AB8634" i="28" s="1"/>
  <c r="W8634" i="28"/>
  <c r="X8634" i="28"/>
  <c r="Y8634" i="28"/>
  <c r="V8635" i="28"/>
  <c r="AA8635" i="28" s="1"/>
  <c r="AB8635" i="28" s="1"/>
  <c r="W8635" i="28"/>
  <c r="X8635" i="28"/>
  <c r="Y8635" i="28"/>
  <c r="V8636" i="28"/>
  <c r="AA8636" i="28" s="1"/>
  <c r="AB8636" i="28" s="1"/>
  <c r="W8636" i="28"/>
  <c r="X8636" i="28"/>
  <c r="Y8636" i="28"/>
  <c r="V8637" i="28"/>
  <c r="W8637" i="28"/>
  <c r="X8637" i="28"/>
  <c r="Y8637" i="28"/>
  <c r="V8638" i="28"/>
  <c r="W8638" i="28"/>
  <c r="X8638" i="28"/>
  <c r="Y8638" i="28"/>
  <c r="AA8638" i="28"/>
  <c r="AB8638" i="28" s="1"/>
  <c r="V8639" i="28"/>
  <c r="W8639" i="28"/>
  <c r="X8639" i="28"/>
  <c r="Y8639" i="28"/>
  <c r="V8640" i="28"/>
  <c r="AA8640" i="28" s="1"/>
  <c r="AB8640" i="28" s="1"/>
  <c r="W8640" i="28"/>
  <c r="X8640" i="28"/>
  <c r="Y8640" i="28"/>
  <c r="V8641" i="28"/>
  <c r="W8641" i="28"/>
  <c r="X8641" i="28"/>
  <c r="Y8641" i="28"/>
  <c r="V8642" i="28"/>
  <c r="W8642" i="28"/>
  <c r="X8642" i="28"/>
  <c r="Y8642" i="28"/>
  <c r="AA8642" i="28"/>
  <c r="AB8642" i="28" s="1"/>
  <c r="V8643" i="28"/>
  <c r="W8643" i="28"/>
  <c r="X8643" i="28"/>
  <c r="Y8643" i="28"/>
  <c r="V8644" i="28"/>
  <c r="W8644" i="28"/>
  <c r="X8644" i="28"/>
  <c r="Y8644" i="28"/>
  <c r="V8645" i="28"/>
  <c r="W8645" i="28"/>
  <c r="X8645" i="28"/>
  <c r="Y8645" i="28"/>
  <c r="V8646" i="28"/>
  <c r="W8646" i="28"/>
  <c r="X8646" i="28"/>
  <c r="Y8646" i="28"/>
  <c r="AA8646" i="28" s="1"/>
  <c r="AB8646" i="28" s="1"/>
  <c r="V8647" i="28"/>
  <c r="W8647" i="28"/>
  <c r="X8647" i="28"/>
  <c r="Y8647" i="28"/>
  <c r="V8648" i="28"/>
  <c r="W8648" i="28"/>
  <c r="X8648" i="28"/>
  <c r="Y8648" i="28"/>
  <c r="AA8648" i="28" s="1"/>
  <c r="AB8648" i="28" s="1"/>
  <c r="V8649" i="28"/>
  <c r="W8649" i="28"/>
  <c r="X8649" i="28"/>
  <c r="Y8649" i="28"/>
  <c r="V8650" i="28"/>
  <c r="W8650" i="28"/>
  <c r="X8650" i="28"/>
  <c r="Y8650" i="28"/>
  <c r="V8651" i="28"/>
  <c r="AA8651" i="28" s="1"/>
  <c r="AB8651" i="28" s="1"/>
  <c r="W8651" i="28"/>
  <c r="X8651" i="28"/>
  <c r="Y8651" i="28"/>
  <c r="V8652" i="28"/>
  <c r="W8652" i="28"/>
  <c r="X8652" i="28"/>
  <c r="Y8652" i="28"/>
  <c r="AA8652" i="28"/>
  <c r="AB8652" i="28" s="1"/>
  <c r="V8653" i="28"/>
  <c r="W8653" i="28"/>
  <c r="X8653" i="28"/>
  <c r="Y8653" i="28"/>
  <c r="V8654" i="28"/>
  <c r="AA8654" i="28" s="1"/>
  <c r="AB8654" i="28" s="1"/>
  <c r="W8654" i="28"/>
  <c r="X8654" i="28"/>
  <c r="Y8654" i="28"/>
  <c r="V8655" i="28"/>
  <c r="W8655" i="28"/>
  <c r="X8655" i="28"/>
  <c r="Y8655" i="28"/>
  <c r="V8656" i="28"/>
  <c r="W8656" i="28"/>
  <c r="X8656" i="28"/>
  <c r="Y8656" i="28"/>
  <c r="AA8656" i="28"/>
  <c r="AB8656" i="28" s="1"/>
  <c r="V8657" i="28"/>
  <c r="W8657" i="28"/>
  <c r="X8657" i="28"/>
  <c r="Y8657" i="28"/>
  <c r="V8658" i="28"/>
  <c r="W8658" i="28"/>
  <c r="X8658" i="28"/>
  <c r="Y8658" i="28"/>
  <c r="V8659" i="28"/>
  <c r="W8659" i="28"/>
  <c r="X8659" i="28"/>
  <c r="Y8659" i="28"/>
  <c r="V8660" i="28"/>
  <c r="W8660" i="28"/>
  <c r="X8660" i="28"/>
  <c r="Y8660" i="28"/>
  <c r="AA8660" i="28" s="1"/>
  <c r="AB8660" i="28" s="1"/>
  <c r="V8661" i="28"/>
  <c r="W8661" i="28"/>
  <c r="X8661" i="28"/>
  <c r="AA8661" i="28" s="1"/>
  <c r="AB8661" i="28" s="1"/>
  <c r="Y8661" i="28"/>
  <c r="V8662" i="28"/>
  <c r="W8662" i="28"/>
  <c r="X8662" i="28"/>
  <c r="Y8662" i="28"/>
  <c r="V8663" i="28"/>
  <c r="W8663" i="28"/>
  <c r="X8663" i="28"/>
  <c r="Y8663" i="28"/>
  <c r="V8664" i="28"/>
  <c r="W8664" i="28"/>
  <c r="X8664" i="28"/>
  <c r="Y8664" i="28"/>
  <c r="V8665" i="28"/>
  <c r="W8665" i="28"/>
  <c r="X8665" i="28"/>
  <c r="AA8665" i="28" s="1"/>
  <c r="AB8665" i="28" s="1"/>
  <c r="Y8665" i="28"/>
  <c r="V8666" i="28"/>
  <c r="W8666" i="28"/>
  <c r="X8666" i="28"/>
  <c r="Y8666" i="28"/>
  <c r="V8667" i="28"/>
  <c r="W8667" i="28"/>
  <c r="X8667" i="28"/>
  <c r="Y8667" i="28"/>
  <c r="V8668" i="28"/>
  <c r="W8668" i="28"/>
  <c r="X8668" i="28"/>
  <c r="Y8668" i="28"/>
  <c r="V8669" i="28"/>
  <c r="W8669" i="28"/>
  <c r="X8669" i="28"/>
  <c r="AA8669" i="28" s="1"/>
  <c r="AB8669" i="28" s="1"/>
  <c r="Y8669" i="28"/>
  <c r="V8670" i="28"/>
  <c r="W8670" i="28"/>
  <c r="X8670" i="28"/>
  <c r="Y8670" i="28"/>
  <c r="AA8670" i="28" s="1"/>
  <c r="AB8670" i="28" s="1"/>
  <c r="V8671" i="28"/>
  <c r="W8671" i="28"/>
  <c r="X8671" i="28"/>
  <c r="Y8671" i="28"/>
  <c r="V8672" i="28"/>
  <c r="AA8672" i="28" s="1"/>
  <c r="AB8672" i="28" s="1"/>
  <c r="W8672" i="28"/>
  <c r="X8672" i="28"/>
  <c r="Y8672" i="28"/>
  <c r="V8673" i="28"/>
  <c r="W8673" i="28"/>
  <c r="X8673" i="28"/>
  <c r="Y8673" i="28"/>
  <c r="AA8673" i="28"/>
  <c r="AB8673" i="28" s="1"/>
  <c r="V8674" i="28"/>
  <c r="AA8674" i="28" s="1"/>
  <c r="AB8674" i="28" s="1"/>
  <c r="W8674" i="28"/>
  <c r="X8674" i="28"/>
  <c r="Y8674" i="28"/>
  <c r="V8675" i="28"/>
  <c r="AA8675" i="28" s="1"/>
  <c r="AB8675" i="28" s="1"/>
  <c r="W8675" i="28"/>
  <c r="X8675" i="28"/>
  <c r="Y8675" i="28"/>
  <c r="V8676" i="28"/>
  <c r="W8676" i="28"/>
  <c r="X8676" i="28"/>
  <c r="Y8676" i="28"/>
  <c r="AA8676" i="28"/>
  <c r="AB8676" i="28" s="1"/>
  <c r="V8677" i="28"/>
  <c r="W8677" i="28"/>
  <c r="X8677" i="28"/>
  <c r="Y8677" i="28"/>
  <c r="AA8677" i="28" s="1"/>
  <c r="AB8677" i="28" s="1"/>
  <c r="V8678" i="28"/>
  <c r="W8678" i="28"/>
  <c r="X8678" i="28"/>
  <c r="Y8678" i="28"/>
  <c r="AA8678" i="28" s="1"/>
  <c r="AB8678" i="28" s="1"/>
  <c r="V8679" i="28"/>
  <c r="AA8679" i="28" s="1"/>
  <c r="AB8679" i="28" s="1"/>
  <c r="W8679" i="28"/>
  <c r="X8679" i="28"/>
  <c r="Y8679" i="28"/>
  <c r="V8680" i="28"/>
  <c r="AA8680" i="28" s="1"/>
  <c r="AB8680" i="28" s="1"/>
  <c r="W8680" i="28"/>
  <c r="X8680" i="28"/>
  <c r="Y8680" i="28"/>
  <c r="V8681" i="28"/>
  <c r="W8681" i="28"/>
  <c r="X8681" i="28"/>
  <c r="Y8681" i="28"/>
  <c r="AA8681" i="28"/>
  <c r="AB8681" i="28" s="1"/>
  <c r="V8682" i="28"/>
  <c r="AA8682" i="28" s="1"/>
  <c r="AB8682" i="28" s="1"/>
  <c r="W8682" i="28"/>
  <c r="X8682" i="28"/>
  <c r="Y8682" i="28"/>
  <c r="V8683" i="28"/>
  <c r="AA8683" i="28" s="1"/>
  <c r="W8683" i="28"/>
  <c r="X8683" i="28"/>
  <c r="Y8683" i="28"/>
  <c r="AB8683" i="28"/>
  <c r="V8684" i="28"/>
  <c r="W8684" i="28"/>
  <c r="X8684" i="28"/>
  <c r="Y8684" i="28"/>
  <c r="AA8684" i="28" s="1"/>
  <c r="AB8684" i="28" s="1"/>
  <c r="V8685" i="28"/>
  <c r="W8685" i="28"/>
  <c r="X8685" i="28"/>
  <c r="Y8685" i="28"/>
  <c r="AA8685" i="28" s="1"/>
  <c r="AB8685" i="28" s="1"/>
  <c r="V8686" i="28"/>
  <c r="W8686" i="28"/>
  <c r="X8686" i="28"/>
  <c r="Y8686" i="28"/>
  <c r="AA8686" i="28"/>
  <c r="AB8686" i="28" s="1"/>
  <c r="V8687" i="28"/>
  <c r="AA8687" i="28" s="1"/>
  <c r="AB8687" i="28" s="1"/>
  <c r="W8687" i="28"/>
  <c r="X8687" i="28"/>
  <c r="Y8687" i="28"/>
  <c r="V8688" i="28"/>
  <c r="AA8688" i="28" s="1"/>
  <c r="AB8688" i="28" s="1"/>
  <c r="W8688" i="28"/>
  <c r="X8688" i="28"/>
  <c r="Y8688" i="28"/>
  <c r="V8689" i="28"/>
  <c r="W8689" i="28"/>
  <c r="X8689" i="28"/>
  <c r="Y8689" i="28"/>
  <c r="AA8689" i="28"/>
  <c r="AB8689" i="28" s="1"/>
  <c r="V8690" i="28"/>
  <c r="W8690" i="28"/>
  <c r="X8690" i="28"/>
  <c r="Y8690" i="28"/>
  <c r="V8691" i="28"/>
  <c r="W8691" i="28"/>
  <c r="X8691" i="28"/>
  <c r="Y8691" i="28"/>
  <c r="V8692" i="28"/>
  <c r="W8692" i="28"/>
  <c r="X8692" i="28"/>
  <c r="Y8692" i="28"/>
  <c r="AA8692" i="28" s="1"/>
  <c r="AB8692" i="28" s="1"/>
  <c r="V8693" i="28"/>
  <c r="W8693" i="28"/>
  <c r="X8693" i="28"/>
  <c r="Y8693" i="28"/>
  <c r="AA8693" i="28" s="1"/>
  <c r="AB8693" i="28" s="1"/>
  <c r="V8694" i="28"/>
  <c r="W8694" i="28"/>
  <c r="X8694" i="28"/>
  <c r="Y8694" i="28"/>
  <c r="AA8694" i="28"/>
  <c r="AB8694" i="28" s="1"/>
  <c r="V8695" i="28"/>
  <c r="AA8695" i="28" s="1"/>
  <c r="AB8695" i="28" s="1"/>
  <c r="W8695" i="28"/>
  <c r="X8695" i="28"/>
  <c r="Y8695" i="28"/>
  <c r="V8696" i="28"/>
  <c r="AA8696" i="28" s="1"/>
  <c r="AB8696" i="28" s="1"/>
  <c r="W8696" i="28"/>
  <c r="X8696" i="28"/>
  <c r="Y8696" i="28"/>
  <c r="V8697" i="28"/>
  <c r="W8697" i="28"/>
  <c r="X8697" i="28"/>
  <c r="Y8697" i="28"/>
  <c r="AA8697" i="28"/>
  <c r="AB8697" i="28" s="1"/>
  <c r="V8698" i="28"/>
  <c r="W8698" i="28"/>
  <c r="X8698" i="28"/>
  <c r="Y8698" i="28"/>
  <c r="V8699" i="28"/>
  <c r="W8699" i="28"/>
  <c r="X8699" i="28"/>
  <c r="Y8699" i="28"/>
  <c r="V8700" i="28"/>
  <c r="W8700" i="28"/>
  <c r="X8700" i="28"/>
  <c r="Y8700" i="28"/>
  <c r="V8701" i="28"/>
  <c r="W8701" i="28"/>
  <c r="X8701" i="28"/>
  <c r="Y8701" i="28"/>
  <c r="AA8701" i="28" s="1"/>
  <c r="AB8701" i="28" s="1"/>
  <c r="V8702" i="28"/>
  <c r="W8702" i="28"/>
  <c r="X8702" i="28"/>
  <c r="Y8702" i="28"/>
  <c r="V8703" i="28"/>
  <c r="W8703" i="28"/>
  <c r="X8703" i="28"/>
  <c r="Y8703" i="28"/>
  <c r="V8704" i="28"/>
  <c r="W8704" i="28"/>
  <c r="X8704" i="28"/>
  <c r="Y8704" i="28"/>
  <c r="V8705" i="28"/>
  <c r="W8705" i="28"/>
  <c r="X8705" i="28"/>
  <c r="Y8705" i="28"/>
  <c r="AA8705" i="28" s="1"/>
  <c r="AB8705" i="28" s="1"/>
  <c r="V8706" i="28"/>
  <c r="AA8706" i="28" s="1"/>
  <c r="AB8706" i="28" s="1"/>
  <c r="W8706" i="28"/>
  <c r="X8706" i="28"/>
  <c r="Y8706" i="28"/>
  <c r="V8707" i="28"/>
  <c r="AA8707" i="28" s="1"/>
  <c r="AB8707" i="28" s="1"/>
  <c r="W8707" i="28"/>
  <c r="X8707" i="28"/>
  <c r="Y8707" i="28"/>
  <c r="V8708" i="28"/>
  <c r="W8708" i="28"/>
  <c r="X8708" i="28"/>
  <c r="Y8708" i="28"/>
  <c r="AA8708" i="28"/>
  <c r="AB8708" i="28" s="1"/>
  <c r="V8709" i="28"/>
  <c r="W8709" i="28"/>
  <c r="X8709" i="28"/>
  <c r="Y8709" i="28"/>
  <c r="AA8709" i="28"/>
  <c r="AB8709" i="28" s="1"/>
  <c r="V8710" i="28"/>
  <c r="W8710" i="28"/>
  <c r="X8710" i="28"/>
  <c r="Y8710" i="28"/>
  <c r="V8711" i="28"/>
  <c r="W8711" i="28"/>
  <c r="X8711" i="28"/>
  <c r="Y8711" i="28"/>
  <c r="V8712" i="28"/>
  <c r="W8712" i="28"/>
  <c r="X8712" i="28"/>
  <c r="Y8712" i="28"/>
  <c r="AA8712" i="28"/>
  <c r="AB8712" i="28" s="1"/>
  <c r="V8713" i="28"/>
  <c r="W8713" i="28"/>
  <c r="X8713" i="28"/>
  <c r="Y8713" i="28"/>
  <c r="AA8713" i="28"/>
  <c r="AB8713" i="28" s="1"/>
  <c r="V8714" i="28"/>
  <c r="W8714" i="28"/>
  <c r="X8714" i="28"/>
  <c r="Y8714" i="28"/>
  <c r="AA8714" i="28" s="1"/>
  <c r="AB8714" i="28" s="1"/>
  <c r="V8715" i="28"/>
  <c r="W8715" i="28"/>
  <c r="X8715" i="28"/>
  <c r="Y8715" i="28"/>
  <c r="V8716" i="28"/>
  <c r="W8716" i="28"/>
  <c r="X8716" i="28"/>
  <c r="Y8716" i="28"/>
  <c r="AA8716" i="28"/>
  <c r="AB8716" i="28" s="1"/>
  <c r="V8717" i="28"/>
  <c r="W8717" i="28"/>
  <c r="X8717" i="28"/>
  <c r="Y8717" i="28"/>
  <c r="AA8717" i="28"/>
  <c r="AB8717" i="28" s="1"/>
  <c r="V8718" i="28"/>
  <c r="W8718" i="28"/>
  <c r="X8718" i="28"/>
  <c r="Y8718" i="28"/>
  <c r="AA8718" i="28" s="1"/>
  <c r="AB8718" i="28" s="1"/>
  <c r="V8719" i="28"/>
  <c r="AA8719" i="28" s="1"/>
  <c r="AB8719" i="28" s="1"/>
  <c r="W8719" i="28"/>
  <c r="X8719" i="28"/>
  <c r="Y8719" i="28"/>
  <c r="V8720" i="28"/>
  <c r="W8720" i="28"/>
  <c r="X8720" i="28"/>
  <c r="Y8720" i="28"/>
  <c r="AA8720" i="28"/>
  <c r="AB8720" i="28" s="1"/>
  <c r="V8721" i="28"/>
  <c r="W8721" i="28"/>
  <c r="X8721" i="28"/>
  <c r="Y8721" i="28"/>
  <c r="V8722" i="28"/>
  <c r="W8722" i="28"/>
  <c r="X8722" i="28"/>
  <c r="Y8722" i="28"/>
  <c r="V8723" i="28"/>
  <c r="AA8723" i="28" s="1"/>
  <c r="AB8723" i="28" s="1"/>
  <c r="W8723" i="28"/>
  <c r="X8723" i="28"/>
  <c r="Y8723" i="28"/>
  <c r="V8724" i="28"/>
  <c r="W8724" i="28"/>
  <c r="X8724" i="28"/>
  <c r="Y8724" i="28"/>
  <c r="AA8724" i="28"/>
  <c r="AB8724" i="28" s="1"/>
  <c r="V8725" i="28"/>
  <c r="W8725" i="28"/>
  <c r="X8725" i="28"/>
  <c r="Y8725" i="28"/>
  <c r="V8726" i="28"/>
  <c r="W8726" i="28"/>
  <c r="X8726" i="28"/>
  <c r="Y8726" i="28"/>
  <c r="V8727" i="28"/>
  <c r="W8727" i="28"/>
  <c r="X8727" i="28"/>
  <c r="Y8727" i="28"/>
  <c r="V8728" i="28"/>
  <c r="W8728" i="28"/>
  <c r="X8728" i="28"/>
  <c r="Y8728" i="28"/>
  <c r="AA8728" i="28" s="1"/>
  <c r="AB8728" i="28" s="1"/>
  <c r="V8729" i="28"/>
  <c r="W8729" i="28"/>
  <c r="X8729" i="28"/>
  <c r="Y8729" i="28"/>
  <c r="AA8729" i="28" s="1"/>
  <c r="AB8729" i="28" s="1"/>
  <c r="V8730" i="28"/>
  <c r="W8730" i="28"/>
  <c r="X8730" i="28"/>
  <c r="Y8730" i="28"/>
  <c r="V8731" i="28"/>
  <c r="AA8731" i="28" s="1"/>
  <c r="W8731" i="28"/>
  <c r="X8731" i="28"/>
  <c r="Y8731" i="28"/>
  <c r="AB8731" i="28"/>
  <c r="V8732" i="28"/>
  <c r="W8732" i="28"/>
  <c r="X8732" i="28"/>
  <c r="Y8732" i="28"/>
  <c r="AA8732" i="28"/>
  <c r="AB8732" i="28" s="1"/>
  <c r="V8733" i="28"/>
  <c r="W8733" i="28"/>
  <c r="X8733" i="28"/>
  <c r="Y8733" i="28"/>
  <c r="V8734" i="28"/>
  <c r="W8734" i="28"/>
  <c r="X8734" i="28"/>
  <c r="Y8734" i="28"/>
  <c r="AA8734" i="28" s="1"/>
  <c r="AB8734" i="28" s="1"/>
  <c r="V8735" i="28"/>
  <c r="W8735" i="28"/>
  <c r="X8735" i="28"/>
  <c r="Y8735" i="28"/>
  <c r="V8736" i="28"/>
  <c r="W8736" i="28"/>
  <c r="X8736" i="28"/>
  <c r="AA8736" i="28" s="1"/>
  <c r="AB8736" i="28" s="1"/>
  <c r="Y8736" i="28"/>
  <c r="V8737" i="28"/>
  <c r="W8737" i="28"/>
  <c r="X8737" i="28"/>
  <c r="AA8737" i="28" s="1"/>
  <c r="AB8737" i="28" s="1"/>
  <c r="Y8737" i="28"/>
  <c r="V8738" i="28"/>
  <c r="W8738" i="28"/>
  <c r="X8738" i="28"/>
  <c r="Y8738" i="28"/>
  <c r="AA8738" i="28" s="1"/>
  <c r="AB8738" i="28" s="1"/>
  <c r="V8739" i="28"/>
  <c r="W8739" i="28"/>
  <c r="X8739" i="28"/>
  <c r="Y8739" i="28"/>
  <c r="V8740" i="28"/>
  <c r="W8740" i="28"/>
  <c r="X8740" i="28"/>
  <c r="Y8740" i="28"/>
  <c r="V8741" i="28"/>
  <c r="W8741" i="28"/>
  <c r="X8741" i="28"/>
  <c r="Y8741" i="28"/>
  <c r="AA8741" i="28"/>
  <c r="AB8741" i="28" s="1"/>
  <c r="V8742" i="28"/>
  <c r="W8742" i="28"/>
  <c r="X8742" i="28"/>
  <c r="Y8742" i="28"/>
  <c r="V8743" i="28"/>
  <c r="AA8743" i="28" s="1"/>
  <c r="AB8743" i="28" s="1"/>
  <c r="W8743" i="28"/>
  <c r="X8743" i="28"/>
  <c r="Y8743" i="28"/>
  <c r="V8744" i="28"/>
  <c r="AA8744" i="28" s="1"/>
  <c r="AB8744" i="28" s="1"/>
  <c r="W8744" i="28"/>
  <c r="X8744" i="28"/>
  <c r="Y8744" i="28"/>
  <c r="V8745" i="28"/>
  <c r="W8745" i="28"/>
  <c r="X8745" i="28"/>
  <c r="Y8745" i="28"/>
  <c r="V8746" i="28"/>
  <c r="W8746" i="28"/>
  <c r="X8746" i="28"/>
  <c r="Y8746" i="28"/>
  <c r="AA8746" i="28"/>
  <c r="AB8746" i="28" s="1"/>
  <c r="V8747" i="28"/>
  <c r="W8747" i="28"/>
  <c r="X8747" i="28"/>
  <c r="Y8747" i="28"/>
  <c r="V8748" i="28"/>
  <c r="W8748" i="28"/>
  <c r="X8748" i="28"/>
  <c r="Y8748" i="28"/>
  <c r="AA8748" i="28" s="1"/>
  <c r="AB8748" i="28" s="1"/>
  <c r="V8749" i="28"/>
  <c r="W8749" i="28"/>
  <c r="X8749" i="28"/>
  <c r="Y8749" i="28"/>
  <c r="V8750" i="28"/>
  <c r="AA8750" i="28" s="1"/>
  <c r="AB8750" i="28" s="1"/>
  <c r="W8750" i="28"/>
  <c r="X8750" i="28"/>
  <c r="Y8750" i="28"/>
  <c r="V8751" i="28"/>
  <c r="W8751" i="28"/>
  <c r="X8751" i="28"/>
  <c r="Y8751" i="28"/>
  <c r="V8752" i="28"/>
  <c r="AA8752" i="28" s="1"/>
  <c r="AB8752" i="28" s="1"/>
  <c r="W8752" i="28"/>
  <c r="X8752" i="28"/>
  <c r="Y8752" i="28"/>
  <c r="V8753" i="28"/>
  <c r="W8753" i="28"/>
  <c r="X8753" i="28"/>
  <c r="Y8753" i="28"/>
  <c r="V8754" i="28"/>
  <c r="W8754" i="28"/>
  <c r="X8754" i="28"/>
  <c r="Y8754" i="28"/>
  <c r="AA8754" i="28"/>
  <c r="AB8754" i="28" s="1"/>
  <c r="V8755" i="28"/>
  <c r="W8755" i="28"/>
  <c r="X8755" i="28"/>
  <c r="Y8755" i="28"/>
  <c r="V8756" i="28"/>
  <c r="W8756" i="28"/>
  <c r="X8756" i="28"/>
  <c r="Y8756" i="28"/>
  <c r="V8757" i="28"/>
  <c r="W8757" i="28"/>
  <c r="X8757" i="28"/>
  <c r="Y8757" i="28"/>
  <c r="V8758" i="28"/>
  <c r="AA8758" i="28" s="1"/>
  <c r="AB8758" i="28" s="1"/>
  <c r="W8758" i="28"/>
  <c r="X8758" i="28"/>
  <c r="Y8758" i="28"/>
  <c r="V8759" i="28"/>
  <c r="W8759" i="28"/>
  <c r="X8759" i="28"/>
  <c r="Y8759" i="28"/>
  <c r="V8760" i="28"/>
  <c r="W8760" i="28"/>
  <c r="X8760" i="28"/>
  <c r="Y8760" i="28"/>
  <c r="V8761" i="28"/>
  <c r="W8761" i="28"/>
  <c r="X8761" i="28"/>
  <c r="Y8761" i="28"/>
  <c r="AA8761" i="28"/>
  <c r="AB8761" i="28" s="1"/>
  <c r="V8762" i="28"/>
  <c r="W8762" i="28"/>
  <c r="X8762" i="28"/>
  <c r="Y8762" i="28"/>
  <c r="V8763" i="28"/>
  <c r="W8763" i="28"/>
  <c r="X8763" i="28"/>
  <c r="Y8763" i="28"/>
  <c r="V8764" i="28"/>
  <c r="W8764" i="28"/>
  <c r="X8764" i="28"/>
  <c r="Y8764" i="28"/>
  <c r="V8765" i="28"/>
  <c r="W8765" i="28"/>
  <c r="X8765" i="28"/>
  <c r="Y8765" i="28"/>
  <c r="AA8765" i="28" s="1"/>
  <c r="AB8765" i="28" s="1"/>
  <c r="V8766" i="28"/>
  <c r="W8766" i="28"/>
  <c r="X8766" i="28"/>
  <c r="Y8766" i="28"/>
  <c r="AA8766" i="28" s="1"/>
  <c r="AB8766" i="28" s="1"/>
  <c r="V8767" i="28"/>
  <c r="W8767" i="28"/>
  <c r="X8767" i="28"/>
  <c r="Y8767" i="28"/>
  <c r="V8768" i="28"/>
  <c r="W8768" i="28"/>
  <c r="X8768" i="28"/>
  <c r="Y8768" i="28"/>
  <c r="AA8768" i="28" s="1"/>
  <c r="AB8768" i="28" s="1"/>
  <c r="O5" i="28"/>
  <c r="Q5" i="28"/>
  <c r="L9" i="28"/>
  <c r="M9" i="28"/>
  <c r="N9" i="28"/>
  <c r="O9" i="28"/>
  <c r="L10" i="28"/>
  <c r="M10" i="28"/>
  <c r="N10" i="28"/>
  <c r="O10" i="28"/>
  <c r="L11" i="28"/>
  <c r="M11" i="28"/>
  <c r="N11" i="28"/>
  <c r="O11" i="28"/>
  <c r="L12" i="28"/>
  <c r="M12" i="28"/>
  <c r="N12" i="28"/>
  <c r="O12" i="28"/>
  <c r="L13" i="28"/>
  <c r="M13" i="28"/>
  <c r="N13" i="28"/>
  <c r="O13" i="28"/>
  <c r="L14" i="28"/>
  <c r="M14" i="28"/>
  <c r="N14" i="28"/>
  <c r="O14" i="28"/>
  <c r="L15" i="28"/>
  <c r="M15" i="28"/>
  <c r="N15" i="28"/>
  <c r="O15" i="28"/>
  <c r="L16" i="28"/>
  <c r="M16" i="28"/>
  <c r="N16" i="28"/>
  <c r="O16" i="28"/>
  <c r="L17" i="28"/>
  <c r="M17" i="28"/>
  <c r="N17" i="28"/>
  <c r="O17" i="28"/>
  <c r="L18" i="28"/>
  <c r="M18" i="28"/>
  <c r="N18" i="28"/>
  <c r="O18" i="28"/>
  <c r="L19" i="28"/>
  <c r="M19" i="28"/>
  <c r="N19" i="28"/>
  <c r="O19" i="28"/>
  <c r="Q19" i="28" s="1"/>
  <c r="R19" i="28" s="1"/>
  <c r="L20" i="28"/>
  <c r="M20" i="28"/>
  <c r="N20" i="28"/>
  <c r="O20" i="28"/>
  <c r="L21" i="28"/>
  <c r="M21" i="28"/>
  <c r="N21" i="28"/>
  <c r="O21" i="28"/>
  <c r="L22" i="28"/>
  <c r="M22" i="28"/>
  <c r="N22" i="28"/>
  <c r="O22" i="28"/>
  <c r="Q22" i="28" s="1"/>
  <c r="R22" i="28" s="1"/>
  <c r="L23" i="28"/>
  <c r="M23" i="28"/>
  <c r="N23" i="28"/>
  <c r="O23" i="28"/>
  <c r="Q23" i="28" s="1"/>
  <c r="R23" i="28" s="1"/>
  <c r="L24" i="28"/>
  <c r="M24" i="28"/>
  <c r="N24" i="28"/>
  <c r="O24" i="28"/>
  <c r="L25" i="28"/>
  <c r="M25" i="28"/>
  <c r="N25" i="28"/>
  <c r="O25" i="28"/>
  <c r="L26" i="28"/>
  <c r="M26" i="28"/>
  <c r="N26" i="28"/>
  <c r="O26" i="28"/>
  <c r="L27" i="28"/>
  <c r="Q27" i="28" s="1"/>
  <c r="R27" i="28" s="1"/>
  <c r="M27" i="28"/>
  <c r="N27" i="28"/>
  <c r="O27" i="28"/>
  <c r="L28" i="28"/>
  <c r="Q28" i="28" s="1"/>
  <c r="R28" i="28" s="1"/>
  <c r="M28" i="28"/>
  <c r="N28" i="28"/>
  <c r="O28" i="28"/>
  <c r="L29" i="28"/>
  <c r="M29" i="28"/>
  <c r="N29" i="28"/>
  <c r="O29" i="28"/>
  <c r="L30" i="28"/>
  <c r="M30" i="28"/>
  <c r="N30" i="28"/>
  <c r="O30" i="28"/>
  <c r="L31" i="28"/>
  <c r="M31" i="28"/>
  <c r="N31" i="28"/>
  <c r="O31" i="28"/>
  <c r="Q31" i="28"/>
  <c r="R31" i="28" s="1"/>
  <c r="L32" i="28"/>
  <c r="M32" i="28"/>
  <c r="N32" i="28"/>
  <c r="O32" i="28"/>
  <c r="L33" i="28"/>
  <c r="M33" i="28"/>
  <c r="N33" i="28"/>
  <c r="O33" i="28"/>
  <c r="L34" i="28"/>
  <c r="M34" i="28"/>
  <c r="N34" i="28"/>
  <c r="O34" i="28"/>
  <c r="Q34" i="28"/>
  <c r="R34" i="28" s="1"/>
  <c r="L35" i="28"/>
  <c r="M35" i="28"/>
  <c r="N35" i="28"/>
  <c r="O35" i="28"/>
  <c r="L36" i="28"/>
  <c r="M36" i="28"/>
  <c r="N36" i="28"/>
  <c r="O36" i="28"/>
  <c r="L37" i="28"/>
  <c r="M37" i="28"/>
  <c r="N37" i="28"/>
  <c r="O37" i="28"/>
  <c r="L38" i="28"/>
  <c r="M38" i="28"/>
  <c r="N38" i="28"/>
  <c r="O38" i="28"/>
  <c r="L39" i="28"/>
  <c r="M39" i="28"/>
  <c r="N39" i="28"/>
  <c r="O39" i="28"/>
  <c r="L40" i="28"/>
  <c r="M40" i="28"/>
  <c r="N40" i="28"/>
  <c r="O40" i="28"/>
  <c r="L41" i="28"/>
  <c r="M41" i="28"/>
  <c r="N41" i="28"/>
  <c r="O41" i="28"/>
  <c r="L42" i="28"/>
  <c r="M42" i="28"/>
  <c r="N42" i="28"/>
  <c r="O42" i="28"/>
  <c r="L43" i="28"/>
  <c r="M43" i="28"/>
  <c r="N43" i="28"/>
  <c r="O43" i="28"/>
  <c r="L44" i="28"/>
  <c r="M44" i="28"/>
  <c r="N44" i="28"/>
  <c r="O44" i="28"/>
  <c r="L45" i="28"/>
  <c r="M45" i="28"/>
  <c r="N45" i="28"/>
  <c r="O45" i="28"/>
  <c r="L46" i="28"/>
  <c r="M46" i="28"/>
  <c r="N46" i="28"/>
  <c r="O46" i="28"/>
  <c r="L47" i="28"/>
  <c r="M47" i="28"/>
  <c r="N47" i="28"/>
  <c r="O47" i="28"/>
  <c r="L48" i="28"/>
  <c r="M48" i="28"/>
  <c r="N48" i="28"/>
  <c r="O48" i="28"/>
  <c r="L49" i="28"/>
  <c r="M49" i="28"/>
  <c r="N49" i="28"/>
  <c r="O49" i="28"/>
  <c r="L50" i="28"/>
  <c r="M50" i="28"/>
  <c r="N50" i="28"/>
  <c r="O50" i="28"/>
  <c r="Q50" i="28" s="1"/>
  <c r="R50" i="28" s="1"/>
  <c r="L51" i="28"/>
  <c r="M51" i="28"/>
  <c r="N51" i="28"/>
  <c r="O51" i="28"/>
  <c r="L52" i="28"/>
  <c r="M52" i="28"/>
  <c r="N52" i="28"/>
  <c r="O52" i="28"/>
  <c r="L53" i="28"/>
  <c r="M53" i="28"/>
  <c r="N53" i="28"/>
  <c r="O53" i="28"/>
  <c r="L54" i="28"/>
  <c r="M54" i="28"/>
  <c r="N54" i="28"/>
  <c r="O54" i="28"/>
  <c r="Q54" i="28" s="1"/>
  <c r="R54" i="28" s="1"/>
  <c r="L55" i="28"/>
  <c r="M55" i="28"/>
  <c r="N55" i="28"/>
  <c r="O55" i="28"/>
  <c r="L56" i="28"/>
  <c r="M56" i="28"/>
  <c r="N56" i="28"/>
  <c r="O56" i="28"/>
  <c r="L57" i="28"/>
  <c r="M57" i="28"/>
  <c r="N57" i="28"/>
  <c r="O57" i="28"/>
  <c r="L58" i="28"/>
  <c r="M58" i="28"/>
  <c r="N58" i="28"/>
  <c r="O58" i="28"/>
  <c r="L59" i="28"/>
  <c r="M59" i="28"/>
  <c r="N59" i="28"/>
  <c r="O59" i="28"/>
  <c r="L60" i="28"/>
  <c r="M60" i="28"/>
  <c r="N60" i="28"/>
  <c r="O60" i="28"/>
  <c r="L61" i="28"/>
  <c r="M61" i="28"/>
  <c r="N61" i="28"/>
  <c r="O61" i="28"/>
  <c r="L62" i="28"/>
  <c r="M62" i="28"/>
  <c r="N62" i="28"/>
  <c r="O62" i="28"/>
  <c r="Q62" i="28" s="1"/>
  <c r="R62" i="28" s="1"/>
  <c r="L63" i="28"/>
  <c r="M63" i="28"/>
  <c r="N63" i="28"/>
  <c r="O63" i="28"/>
  <c r="L64" i="28"/>
  <c r="M64" i="28"/>
  <c r="N64" i="28"/>
  <c r="O64" i="28"/>
  <c r="L65" i="28"/>
  <c r="M65" i="28"/>
  <c r="N65" i="28"/>
  <c r="O65" i="28"/>
  <c r="L66" i="28"/>
  <c r="M66" i="28"/>
  <c r="N66" i="28"/>
  <c r="O66" i="28"/>
  <c r="L67" i="28"/>
  <c r="M67" i="28"/>
  <c r="N67" i="28"/>
  <c r="O67" i="28"/>
  <c r="L68" i="28"/>
  <c r="M68" i="28"/>
  <c r="N68" i="28"/>
  <c r="O68" i="28"/>
  <c r="L69" i="28"/>
  <c r="M69" i="28"/>
  <c r="N69" i="28"/>
  <c r="O69" i="28"/>
  <c r="L70" i="28"/>
  <c r="M70" i="28"/>
  <c r="N70" i="28"/>
  <c r="O70" i="28"/>
  <c r="L71" i="28"/>
  <c r="M71" i="28"/>
  <c r="N71" i="28"/>
  <c r="O71" i="28"/>
  <c r="L72" i="28"/>
  <c r="M72" i="28"/>
  <c r="N72" i="28"/>
  <c r="O72" i="28"/>
  <c r="L73" i="28"/>
  <c r="M73" i="28"/>
  <c r="N73" i="28"/>
  <c r="O73" i="28"/>
  <c r="L74" i="28"/>
  <c r="M74" i="28"/>
  <c r="N74" i="28"/>
  <c r="O74" i="28"/>
  <c r="L75" i="28"/>
  <c r="M75" i="28"/>
  <c r="N75" i="28"/>
  <c r="Q75" i="28" s="1"/>
  <c r="R75" i="28" s="1"/>
  <c r="O75" i="28"/>
  <c r="L76" i="28"/>
  <c r="M76" i="28"/>
  <c r="N76" i="28"/>
  <c r="O76" i="28"/>
  <c r="L77" i="28"/>
  <c r="M77" i="28"/>
  <c r="N77" i="28"/>
  <c r="O77" i="28"/>
  <c r="L78" i="28"/>
  <c r="M78" i="28"/>
  <c r="N78" i="28"/>
  <c r="O78" i="28"/>
  <c r="Q78" i="28" s="1"/>
  <c r="R78" i="28" s="1"/>
  <c r="L79" i="28"/>
  <c r="M79" i="28"/>
  <c r="N79" i="28"/>
  <c r="O79" i="28"/>
  <c r="L80" i="28"/>
  <c r="M80" i="28"/>
  <c r="N80" i="28"/>
  <c r="O80" i="28"/>
  <c r="L81" i="28"/>
  <c r="M81" i="28"/>
  <c r="N81" i="28"/>
  <c r="O81" i="28"/>
  <c r="L82" i="28"/>
  <c r="M82" i="28"/>
  <c r="N82" i="28"/>
  <c r="O82" i="28"/>
  <c r="L83" i="28"/>
  <c r="M83" i="28"/>
  <c r="N83" i="28"/>
  <c r="O83" i="28"/>
  <c r="L84" i="28"/>
  <c r="M84" i="28"/>
  <c r="N84" i="28"/>
  <c r="O84" i="28"/>
  <c r="L85" i="28"/>
  <c r="M85" i="28"/>
  <c r="N85" i="28"/>
  <c r="O85" i="28"/>
  <c r="L86" i="28"/>
  <c r="M86" i="28"/>
  <c r="N86" i="28"/>
  <c r="O86" i="28"/>
  <c r="L87" i="28"/>
  <c r="M87" i="28"/>
  <c r="N87" i="28"/>
  <c r="O87" i="28"/>
  <c r="L88" i="28"/>
  <c r="M88" i="28"/>
  <c r="N88" i="28"/>
  <c r="O88" i="28"/>
  <c r="L89" i="28"/>
  <c r="M89" i="28"/>
  <c r="N89" i="28"/>
  <c r="O89" i="28"/>
  <c r="L90" i="28"/>
  <c r="M90" i="28"/>
  <c r="N90" i="28"/>
  <c r="O90" i="28"/>
  <c r="L91" i="28"/>
  <c r="M91" i="28"/>
  <c r="N91" i="28"/>
  <c r="O91" i="28"/>
  <c r="Q91" i="28" s="1"/>
  <c r="R91" i="28" s="1"/>
  <c r="L92" i="28"/>
  <c r="M92" i="28"/>
  <c r="N92" i="28"/>
  <c r="O92" i="28"/>
  <c r="L93" i="28"/>
  <c r="M93" i="28"/>
  <c r="N93" i="28"/>
  <c r="O93" i="28"/>
  <c r="L94" i="28"/>
  <c r="M94" i="28"/>
  <c r="N94" i="28"/>
  <c r="O94" i="28"/>
  <c r="L95" i="28"/>
  <c r="M95" i="28"/>
  <c r="N95" i="28"/>
  <c r="O95" i="28"/>
  <c r="L96" i="28"/>
  <c r="Q96" i="28" s="1"/>
  <c r="R96" i="28" s="1"/>
  <c r="M96" i="28"/>
  <c r="N96" i="28"/>
  <c r="O96" i="28"/>
  <c r="L97" i="28"/>
  <c r="M97" i="28"/>
  <c r="N97" i="28"/>
  <c r="O97" i="28"/>
  <c r="L98" i="28"/>
  <c r="M98" i="28"/>
  <c r="N98" i="28"/>
  <c r="O98" i="28"/>
  <c r="L99" i="28"/>
  <c r="M99" i="28"/>
  <c r="N99" i="28"/>
  <c r="O99" i="28"/>
  <c r="L100" i="28"/>
  <c r="M100" i="28"/>
  <c r="N100" i="28"/>
  <c r="O100" i="28"/>
  <c r="L101" i="28"/>
  <c r="Q101" i="28" s="1"/>
  <c r="R101" i="28" s="1"/>
  <c r="M101" i="28"/>
  <c r="N101" i="28"/>
  <c r="O101" i="28"/>
  <c r="L102" i="28"/>
  <c r="M102" i="28"/>
  <c r="N102" i="28"/>
  <c r="O102" i="28"/>
  <c r="L103" i="28"/>
  <c r="M103" i="28"/>
  <c r="N103" i="28"/>
  <c r="O103" i="28"/>
  <c r="L104" i="28"/>
  <c r="M104" i="28"/>
  <c r="N104" i="28"/>
  <c r="O104" i="28"/>
  <c r="L105" i="28"/>
  <c r="M105" i="28"/>
  <c r="N105" i="28"/>
  <c r="O105" i="28"/>
  <c r="L106" i="28"/>
  <c r="M106" i="28"/>
  <c r="N106" i="28"/>
  <c r="O106" i="28"/>
  <c r="L107" i="28"/>
  <c r="M107" i="28"/>
  <c r="N107" i="28"/>
  <c r="O107" i="28"/>
  <c r="Q107" i="28"/>
  <c r="R107" i="28" s="1"/>
  <c r="L108" i="28"/>
  <c r="M108" i="28"/>
  <c r="N108" i="28"/>
  <c r="O108" i="28"/>
  <c r="L109" i="28"/>
  <c r="M109" i="28"/>
  <c r="N109" i="28"/>
  <c r="O109" i="28"/>
  <c r="L110" i="28"/>
  <c r="M110" i="28"/>
  <c r="N110" i="28"/>
  <c r="O110" i="28"/>
  <c r="Q110" i="28" s="1"/>
  <c r="R110" i="28" s="1"/>
  <c r="L111" i="28"/>
  <c r="M111" i="28"/>
  <c r="N111" i="28"/>
  <c r="O111" i="28"/>
  <c r="L112" i="28"/>
  <c r="M112" i="28"/>
  <c r="N112" i="28"/>
  <c r="O112" i="28"/>
  <c r="L113" i="28"/>
  <c r="M113" i="28"/>
  <c r="N113" i="28"/>
  <c r="O113" i="28"/>
  <c r="L114" i="28"/>
  <c r="M114" i="28"/>
  <c r="N114" i="28"/>
  <c r="O114" i="28"/>
  <c r="L115" i="28"/>
  <c r="M115" i="28"/>
  <c r="N115" i="28"/>
  <c r="O115" i="28"/>
  <c r="L116" i="28"/>
  <c r="M116" i="28"/>
  <c r="N116" i="28"/>
  <c r="O116" i="28"/>
  <c r="L117" i="28"/>
  <c r="M117" i="28"/>
  <c r="N117" i="28"/>
  <c r="O117" i="28"/>
  <c r="L118" i="28"/>
  <c r="M118" i="28"/>
  <c r="N118" i="28"/>
  <c r="O118" i="28"/>
  <c r="L119" i="28"/>
  <c r="M119" i="28"/>
  <c r="N119" i="28"/>
  <c r="O119" i="28"/>
  <c r="L120" i="28"/>
  <c r="M120" i="28"/>
  <c r="N120" i="28"/>
  <c r="O120" i="28"/>
  <c r="L121" i="28"/>
  <c r="M121" i="28"/>
  <c r="N121" i="28"/>
  <c r="O121" i="28"/>
  <c r="L122" i="28"/>
  <c r="M122" i="28"/>
  <c r="N122" i="28"/>
  <c r="O122" i="28"/>
  <c r="L123" i="28"/>
  <c r="M123" i="28"/>
  <c r="N123" i="28"/>
  <c r="Q123" i="28" s="1"/>
  <c r="R123" i="28" s="1"/>
  <c r="O123" i="28"/>
  <c r="L124" i="28"/>
  <c r="M124" i="28"/>
  <c r="N124" i="28"/>
  <c r="O124" i="28"/>
  <c r="L125" i="28"/>
  <c r="M125" i="28"/>
  <c r="N125" i="28"/>
  <c r="O125" i="28"/>
  <c r="L126" i="28"/>
  <c r="M126" i="28"/>
  <c r="N126" i="28"/>
  <c r="O126" i="28"/>
  <c r="L127" i="28"/>
  <c r="M127" i="28"/>
  <c r="N127" i="28"/>
  <c r="O127" i="28"/>
  <c r="L128" i="28"/>
  <c r="M128" i="28"/>
  <c r="N128" i="28"/>
  <c r="O128" i="28"/>
  <c r="L129" i="28"/>
  <c r="M129" i="28"/>
  <c r="N129" i="28"/>
  <c r="O129" i="28"/>
  <c r="L130" i="28"/>
  <c r="M130" i="28"/>
  <c r="N130" i="28"/>
  <c r="O130" i="28"/>
  <c r="L131" i="28"/>
  <c r="M131" i="28"/>
  <c r="N131" i="28"/>
  <c r="O131" i="28"/>
  <c r="L132" i="28"/>
  <c r="M132" i="28"/>
  <c r="N132" i="28"/>
  <c r="O132" i="28"/>
  <c r="L133" i="28"/>
  <c r="M133" i="28"/>
  <c r="N133" i="28"/>
  <c r="O133" i="28"/>
  <c r="L134" i="28"/>
  <c r="M134" i="28"/>
  <c r="N134" i="28"/>
  <c r="O134" i="28"/>
  <c r="L135" i="28"/>
  <c r="M135" i="28"/>
  <c r="N135" i="28"/>
  <c r="O135" i="28"/>
  <c r="L136" i="28"/>
  <c r="M136" i="28"/>
  <c r="N136" i="28"/>
  <c r="O136" i="28"/>
  <c r="L137" i="28"/>
  <c r="M137" i="28"/>
  <c r="N137" i="28"/>
  <c r="O137" i="28"/>
  <c r="L138" i="28"/>
  <c r="M138" i="28"/>
  <c r="N138" i="28"/>
  <c r="O138" i="28"/>
  <c r="L139" i="28"/>
  <c r="M139" i="28"/>
  <c r="N139" i="28"/>
  <c r="O139" i="28"/>
  <c r="L140" i="28"/>
  <c r="M140" i="28"/>
  <c r="N140" i="28"/>
  <c r="O140" i="28"/>
  <c r="L141" i="28"/>
  <c r="M141" i="28"/>
  <c r="N141" i="28"/>
  <c r="O141" i="28"/>
  <c r="L142" i="28"/>
  <c r="M142" i="28"/>
  <c r="N142" i="28"/>
  <c r="O142" i="28"/>
  <c r="Q142" i="28" s="1"/>
  <c r="R142" i="28" s="1"/>
  <c r="L143" i="28"/>
  <c r="M143" i="28"/>
  <c r="N143" i="28"/>
  <c r="O143" i="28"/>
  <c r="L144" i="28"/>
  <c r="M144" i="28"/>
  <c r="N144" i="28"/>
  <c r="O144" i="28"/>
  <c r="L145" i="28"/>
  <c r="M145" i="28"/>
  <c r="N145" i="28"/>
  <c r="O145" i="28"/>
  <c r="L146" i="28"/>
  <c r="M146" i="28"/>
  <c r="N146" i="28"/>
  <c r="O146" i="28"/>
  <c r="L147" i="28"/>
  <c r="M147" i="28"/>
  <c r="N147" i="28"/>
  <c r="O147" i="28"/>
  <c r="L148" i="28"/>
  <c r="M148" i="28"/>
  <c r="N148" i="28"/>
  <c r="O148" i="28"/>
  <c r="L149" i="28"/>
  <c r="Q149" i="28" s="1"/>
  <c r="R149" i="28" s="1"/>
  <c r="M149" i="28"/>
  <c r="N149" i="28"/>
  <c r="O149" i="28"/>
  <c r="L150" i="28"/>
  <c r="M150" i="28"/>
  <c r="N150" i="28"/>
  <c r="O150" i="28"/>
  <c r="L151" i="28"/>
  <c r="M151" i="28"/>
  <c r="N151" i="28"/>
  <c r="O151" i="28"/>
  <c r="L152" i="28"/>
  <c r="M152" i="28"/>
  <c r="N152" i="28"/>
  <c r="O152" i="28"/>
  <c r="L153" i="28"/>
  <c r="Q153" i="28" s="1"/>
  <c r="R153" i="28" s="1"/>
  <c r="M153" i="28"/>
  <c r="N153" i="28"/>
  <c r="O153" i="28"/>
  <c r="L154" i="28"/>
  <c r="M154" i="28"/>
  <c r="N154" i="28"/>
  <c r="O154" i="28"/>
  <c r="L155" i="28"/>
  <c r="Q155" i="28" s="1"/>
  <c r="R155" i="28" s="1"/>
  <c r="M155" i="28"/>
  <c r="N155" i="28"/>
  <c r="O155" i="28"/>
  <c r="L156" i="28"/>
  <c r="M156" i="28"/>
  <c r="N156" i="28"/>
  <c r="O156" i="28"/>
  <c r="L157" i="28"/>
  <c r="Q157" i="28" s="1"/>
  <c r="R157" i="28" s="1"/>
  <c r="M157" i="28"/>
  <c r="N157" i="28"/>
  <c r="O157" i="28"/>
  <c r="L158" i="28"/>
  <c r="Q158" i="28" s="1"/>
  <c r="R158" i="28" s="1"/>
  <c r="M158" i="28"/>
  <c r="N158" i="28"/>
  <c r="O158" i="28"/>
  <c r="L159" i="28"/>
  <c r="M159" i="28"/>
  <c r="N159" i="28"/>
  <c r="O159" i="28"/>
  <c r="L160" i="28"/>
  <c r="M160" i="28"/>
  <c r="N160" i="28"/>
  <c r="O160" i="28"/>
  <c r="L161" i="28"/>
  <c r="M161" i="28"/>
  <c r="N161" i="28"/>
  <c r="O161" i="28"/>
  <c r="L162" i="28"/>
  <c r="M162" i="28"/>
  <c r="N162" i="28"/>
  <c r="O162" i="28"/>
  <c r="L163" i="28"/>
  <c r="M163" i="28"/>
  <c r="N163" i="28"/>
  <c r="O163" i="28"/>
  <c r="L164" i="28"/>
  <c r="M164" i="28"/>
  <c r="N164" i="28"/>
  <c r="O164" i="28"/>
  <c r="L165" i="28"/>
  <c r="Q165" i="28" s="1"/>
  <c r="R165" i="28" s="1"/>
  <c r="M165" i="28"/>
  <c r="N165" i="28"/>
  <c r="O165" i="28"/>
  <c r="L166" i="28"/>
  <c r="M166" i="28"/>
  <c r="N166" i="28"/>
  <c r="O166" i="28"/>
  <c r="L167" i="28"/>
  <c r="M167" i="28"/>
  <c r="N167" i="28"/>
  <c r="O167" i="28"/>
  <c r="L168" i="28"/>
  <c r="M168" i="28"/>
  <c r="N168" i="28"/>
  <c r="O168" i="28"/>
  <c r="L169" i="28"/>
  <c r="Q169" i="28" s="1"/>
  <c r="R169" i="28" s="1"/>
  <c r="M169" i="28"/>
  <c r="N169" i="28"/>
  <c r="O169" i="28"/>
  <c r="L170" i="28"/>
  <c r="M170" i="28"/>
  <c r="N170" i="28"/>
  <c r="O170" i="28"/>
  <c r="L171" i="28"/>
  <c r="Q171" i="28" s="1"/>
  <c r="R171" i="28" s="1"/>
  <c r="M171" i="28"/>
  <c r="N171" i="28"/>
  <c r="O171" i="28"/>
  <c r="L172" i="28"/>
  <c r="M172" i="28"/>
  <c r="N172" i="28"/>
  <c r="O172" i="28"/>
  <c r="L173" i="28"/>
  <c r="M173" i="28"/>
  <c r="N173" i="28"/>
  <c r="O173" i="28"/>
  <c r="L174" i="28"/>
  <c r="Q174" i="28" s="1"/>
  <c r="R174" i="28" s="1"/>
  <c r="M174" i="28"/>
  <c r="N174" i="28"/>
  <c r="O174" i="28"/>
  <c r="L175" i="28"/>
  <c r="M175" i="28"/>
  <c r="N175" i="28"/>
  <c r="O175" i="28"/>
  <c r="L176" i="28"/>
  <c r="Q176" i="28" s="1"/>
  <c r="R176" i="28" s="1"/>
  <c r="M176" i="28"/>
  <c r="N176" i="28"/>
  <c r="O176" i="28"/>
  <c r="L177" i="28"/>
  <c r="M177" i="28"/>
  <c r="N177" i="28"/>
  <c r="O177" i="28"/>
  <c r="L178" i="28"/>
  <c r="M178" i="28"/>
  <c r="N178" i="28"/>
  <c r="O178" i="28"/>
  <c r="L179" i="28"/>
  <c r="M179" i="28"/>
  <c r="N179" i="28"/>
  <c r="O179" i="28"/>
  <c r="L180" i="28"/>
  <c r="M180" i="28"/>
  <c r="N180" i="28"/>
  <c r="O180" i="28"/>
  <c r="L181" i="28"/>
  <c r="Q181" i="28" s="1"/>
  <c r="R181" i="28" s="1"/>
  <c r="M181" i="28"/>
  <c r="N181" i="28"/>
  <c r="O181" i="28"/>
  <c r="L182" i="28"/>
  <c r="M182" i="28"/>
  <c r="N182" i="28"/>
  <c r="O182" i="28"/>
  <c r="L183" i="28"/>
  <c r="M183" i="28"/>
  <c r="N183" i="28"/>
  <c r="O183" i="28"/>
  <c r="L184" i="28"/>
  <c r="M184" i="28"/>
  <c r="N184" i="28"/>
  <c r="O184" i="28"/>
  <c r="L185" i="28"/>
  <c r="M185" i="28"/>
  <c r="N185" i="28"/>
  <c r="O185" i="28"/>
  <c r="L186" i="28"/>
  <c r="M186" i="28"/>
  <c r="N186" i="28"/>
  <c r="O186" i="28"/>
  <c r="L187" i="28"/>
  <c r="Q187" i="28" s="1"/>
  <c r="R187" i="28" s="1"/>
  <c r="M187" i="28"/>
  <c r="N187" i="28"/>
  <c r="O187" i="28"/>
  <c r="L188" i="28"/>
  <c r="Q188" i="28" s="1"/>
  <c r="R188" i="28" s="1"/>
  <c r="M188" i="28"/>
  <c r="N188" i="28"/>
  <c r="O188" i="28"/>
  <c r="L189" i="28"/>
  <c r="M189" i="28"/>
  <c r="N189" i="28"/>
  <c r="O189" i="28"/>
  <c r="L190" i="28"/>
  <c r="M190" i="28"/>
  <c r="N190" i="28"/>
  <c r="O190" i="28"/>
  <c r="L191" i="28"/>
  <c r="M191" i="28"/>
  <c r="N191" i="28"/>
  <c r="O191" i="28"/>
  <c r="L192" i="28"/>
  <c r="M192" i="28"/>
  <c r="N192" i="28"/>
  <c r="O192" i="28"/>
  <c r="L193" i="28"/>
  <c r="M193" i="28"/>
  <c r="N193" i="28"/>
  <c r="O193" i="28"/>
  <c r="L194" i="28"/>
  <c r="M194" i="28"/>
  <c r="N194" i="28"/>
  <c r="O194" i="28"/>
  <c r="L195" i="28"/>
  <c r="M195" i="28"/>
  <c r="N195" i="28"/>
  <c r="O195" i="28"/>
  <c r="L196" i="28"/>
  <c r="M196" i="28"/>
  <c r="N196" i="28"/>
  <c r="O196" i="28"/>
  <c r="L197" i="28"/>
  <c r="M197" i="28"/>
  <c r="N197" i="28"/>
  <c r="O197" i="28"/>
  <c r="L198" i="28"/>
  <c r="M198" i="28"/>
  <c r="N198" i="28"/>
  <c r="O198" i="28"/>
  <c r="L199" i="28"/>
  <c r="M199" i="28"/>
  <c r="N199" i="28"/>
  <c r="O199" i="28"/>
  <c r="L200" i="28"/>
  <c r="M200" i="28"/>
  <c r="N200" i="28"/>
  <c r="O200" i="28"/>
  <c r="L201" i="28"/>
  <c r="M201" i="28"/>
  <c r="N201" i="28"/>
  <c r="O201" i="28"/>
  <c r="L202" i="28"/>
  <c r="M202" i="28"/>
  <c r="N202" i="28"/>
  <c r="O202" i="28"/>
  <c r="L203" i="28"/>
  <c r="M203" i="28"/>
  <c r="N203" i="28"/>
  <c r="O203" i="28"/>
  <c r="L204" i="28"/>
  <c r="Q204" i="28" s="1"/>
  <c r="R204" i="28" s="1"/>
  <c r="M204" i="28"/>
  <c r="N204" i="28"/>
  <c r="O204" i="28"/>
  <c r="L205" i="28"/>
  <c r="Q205" i="28" s="1"/>
  <c r="R205" i="28" s="1"/>
  <c r="M205" i="28"/>
  <c r="N205" i="28"/>
  <c r="O205" i="28"/>
  <c r="L206" i="28"/>
  <c r="M206" i="28"/>
  <c r="N206" i="28"/>
  <c r="O206" i="28"/>
  <c r="Q206" i="28"/>
  <c r="R206" i="28" s="1"/>
  <c r="L207" i="28"/>
  <c r="M207" i="28"/>
  <c r="N207" i="28"/>
  <c r="O207" i="28"/>
  <c r="L208" i="28"/>
  <c r="M208" i="28"/>
  <c r="N208" i="28"/>
  <c r="O208" i="28"/>
  <c r="L209" i="28"/>
  <c r="M209" i="28"/>
  <c r="N209" i="28"/>
  <c r="O209" i="28"/>
  <c r="L210" i="28"/>
  <c r="M210" i="28"/>
  <c r="N210" i="28"/>
  <c r="O210" i="28"/>
  <c r="Q210" i="28" s="1"/>
  <c r="R210" i="28" s="1"/>
  <c r="L211" i="28"/>
  <c r="M211" i="28"/>
  <c r="N211" i="28"/>
  <c r="O211" i="28"/>
  <c r="L212" i="28"/>
  <c r="M212" i="28"/>
  <c r="N212" i="28"/>
  <c r="O212" i="28"/>
  <c r="L213" i="28"/>
  <c r="M213" i="28"/>
  <c r="N213" i="28"/>
  <c r="O213" i="28"/>
  <c r="L214" i="28"/>
  <c r="M214" i="28"/>
  <c r="N214" i="28"/>
  <c r="O214" i="28"/>
  <c r="Q214" i="28" s="1"/>
  <c r="R214" i="28" s="1"/>
  <c r="L215" i="28"/>
  <c r="M215" i="28"/>
  <c r="N215" i="28"/>
  <c r="O215" i="28"/>
  <c r="L216" i="28"/>
  <c r="M216" i="28"/>
  <c r="N216" i="28"/>
  <c r="O216" i="28"/>
  <c r="L217" i="28"/>
  <c r="M217" i="28"/>
  <c r="N217" i="28"/>
  <c r="O217" i="28"/>
  <c r="L218" i="28"/>
  <c r="M218" i="28"/>
  <c r="N218" i="28"/>
  <c r="O218" i="28"/>
  <c r="L219" i="28"/>
  <c r="M219" i="28"/>
  <c r="N219" i="28"/>
  <c r="O219" i="28"/>
  <c r="L220" i="28"/>
  <c r="M220" i="28"/>
  <c r="N220" i="28"/>
  <c r="O220" i="28"/>
  <c r="L221" i="28"/>
  <c r="M221" i="28"/>
  <c r="N221" i="28"/>
  <c r="O221" i="28"/>
  <c r="L222" i="28"/>
  <c r="M222" i="28"/>
  <c r="N222" i="28"/>
  <c r="O222" i="28"/>
  <c r="Q222" i="28" s="1"/>
  <c r="R222" i="28" s="1"/>
  <c r="L223" i="28"/>
  <c r="M223" i="28"/>
  <c r="N223" i="28"/>
  <c r="O223" i="28"/>
  <c r="L224" i="28"/>
  <c r="M224" i="28"/>
  <c r="N224" i="28"/>
  <c r="O224" i="28"/>
  <c r="L225" i="28"/>
  <c r="M225" i="28"/>
  <c r="N225" i="28"/>
  <c r="O225" i="28"/>
  <c r="L226" i="28"/>
  <c r="M226" i="28"/>
  <c r="N226" i="28"/>
  <c r="O226" i="28"/>
  <c r="L227" i="28"/>
  <c r="M227" i="28"/>
  <c r="N227" i="28"/>
  <c r="O227" i="28"/>
  <c r="L228" i="28"/>
  <c r="M228" i="28"/>
  <c r="N228" i="28"/>
  <c r="O228" i="28"/>
  <c r="L229" i="28"/>
  <c r="M229" i="28"/>
  <c r="N229" i="28"/>
  <c r="O229" i="28"/>
  <c r="L230" i="28"/>
  <c r="M230" i="28"/>
  <c r="N230" i="28"/>
  <c r="O230" i="28"/>
  <c r="L231" i="28"/>
  <c r="M231" i="28"/>
  <c r="N231" i="28"/>
  <c r="O231" i="28"/>
  <c r="L232" i="28"/>
  <c r="M232" i="28"/>
  <c r="N232" i="28"/>
  <c r="O232" i="28"/>
  <c r="L233" i="28"/>
  <c r="M233" i="28"/>
  <c r="N233" i="28"/>
  <c r="O233" i="28"/>
  <c r="L234" i="28"/>
  <c r="M234" i="28"/>
  <c r="N234" i="28"/>
  <c r="O234" i="28"/>
  <c r="L235" i="28"/>
  <c r="M235" i="28"/>
  <c r="N235" i="28"/>
  <c r="Q235" i="28" s="1"/>
  <c r="R235" i="28" s="1"/>
  <c r="O235" i="28"/>
  <c r="L236" i="28"/>
  <c r="M236" i="28"/>
  <c r="N236" i="28"/>
  <c r="O236" i="28"/>
  <c r="L237" i="28"/>
  <c r="M237" i="28"/>
  <c r="N237" i="28"/>
  <c r="O237" i="28"/>
  <c r="L238" i="28"/>
  <c r="M238" i="28"/>
  <c r="N238" i="28"/>
  <c r="O238" i="28"/>
  <c r="Q238" i="28" s="1"/>
  <c r="R238" i="28" s="1"/>
  <c r="L239" i="28"/>
  <c r="M239" i="28"/>
  <c r="N239" i="28"/>
  <c r="O239" i="28"/>
  <c r="L240" i="28"/>
  <c r="M240" i="28"/>
  <c r="N240" i="28"/>
  <c r="O240" i="28"/>
  <c r="L241" i="28"/>
  <c r="M241" i="28"/>
  <c r="N241" i="28"/>
  <c r="O241" i="28"/>
  <c r="L242" i="28"/>
  <c r="M242" i="28"/>
  <c r="N242" i="28"/>
  <c r="O242" i="28"/>
  <c r="L243" i="28"/>
  <c r="M243" i="28"/>
  <c r="N243" i="28"/>
  <c r="O243" i="28"/>
  <c r="L244" i="28"/>
  <c r="M244" i="28"/>
  <c r="N244" i="28"/>
  <c r="O244" i="28"/>
  <c r="L245" i="28"/>
  <c r="M245" i="28"/>
  <c r="N245" i="28"/>
  <c r="O245" i="28"/>
  <c r="L246" i="28"/>
  <c r="M246" i="28"/>
  <c r="N246" i="28"/>
  <c r="O246" i="28"/>
  <c r="L247" i="28"/>
  <c r="M247" i="28"/>
  <c r="N247" i="28"/>
  <c r="O247" i="28"/>
  <c r="L248" i="28"/>
  <c r="M248" i="28"/>
  <c r="N248" i="28"/>
  <c r="O248" i="28"/>
  <c r="L249" i="28"/>
  <c r="M249" i="28"/>
  <c r="N249" i="28"/>
  <c r="O249" i="28"/>
  <c r="L250" i="28"/>
  <c r="M250" i="28"/>
  <c r="N250" i="28"/>
  <c r="O250" i="28"/>
  <c r="L251" i="28"/>
  <c r="M251" i="28"/>
  <c r="N251" i="28"/>
  <c r="O251" i="28"/>
  <c r="Q251" i="28" s="1"/>
  <c r="R251" i="28" s="1"/>
  <c r="L252" i="28"/>
  <c r="M252" i="28"/>
  <c r="N252" i="28"/>
  <c r="O252" i="28"/>
  <c r="L253" i="28"/>
  <c r="M253" i="28"/>
  <c r="N253" i="28"/>
  <c r="O253" i="28"/>
  <c r="L254" i="28"/>
  <c r="M254" i="28"/>
  <c r="N254" i="28"/>
  <c r="O254" i="28"/>
  <c r="L255" i="28"/>
  <c r="M255" i="28"/>
  <c r="N255" i="28"/>
  <c r="O255" i="28"/>
  <c r="L256" i="28"/>
  <c r="M256" i="28"/>
  <c r="N256" i="28"/>
  <c r="O256" i="28"/>
  <c r="L257" i="28"/>
  <c r="M257" i="28"/>
  <c r="N257" i="28"/>
  <c r="O257" i="28"/>
  <c r="L258" i="28"/>
  <c r="M258" i="28"/>
  <c r="N258" i="28"/>
  <c r="O258" i="28"/>
  <c r="L259" i="28"/>
  <c r="M259" i="28"/>
  <c r="N259" i="28"/>
  <c r="O259" i="28"/>
  <c r="L260" i="28"/>
  <c r="M260" i="28"/>
  <c r="N260" i="28"/>
  <c r="O260" i="28"/>
  <c r="L261" i="28"/>
  <c r="M261" i="28"/>
  <c r="N261" i="28"/>
  <c r="O261" i="28"/>
  <c r="L262" i="28"/>
  <c r="M262" i="28"/>
  <c r="N262" i="28"/>
  <c r="O262" i="28"/>
  <c r="L263" i="28"/>
  <c r="M263" i="28"/>
  <c r="N263" i="28"/>
  <c r="O263" i="28"/>
  <c r="L264" i="28"/>
  <c r="M264" i="28"/>
  <c r="N264" i="28"/>
  <c r="O264" i="28"/>
  <c r="L265" i="28"/>
  <c r="M265" i="28"/>
  <c r="N265" i="28"/>
  <c r="O265" i="28"/>
  <c r="L266" i="28"/>
  <c r="M266" i="28"/>
  <c r="N266" i="28"/>
  <c r="O266" i="28"/>
  <c r="L267" i="28"/>
  <c r="M267" i="28"/>
  <c r="N267" i="28"/>
  <c r="O267" i="28"/>
  <c r="L268" i="28"/>
  <c r="Q268" i="28" s="1"/>
  <c r="R268" i="28" s="1"/>
  <c r="M268" i="28"/>
  <c r="N268" i="28"/>
  <c r="O268" i="28"/>
  <c r="L269" i="28"/>
  <c r="Q269" i="28" s="1"/>
  <c r="R269" i="28" s="1"/>
  <c r="M269" i="28"/>
  <c r="N269" i="28"/>
  <c r="O269" i="28"/>
  <c r="L270" i="28"/>
  <c r="M270" i="28"/>
  <c r="N270" i="28"/>
  <c r="O270" i="28"/>
  <c r="L271" i="28"/>
  <c r="M271" i="28"/>
  <c r="N271" i="28"/>
  <c r="O271" i="28"/>
  <c r="L272" i="28"/>
  <c r="Q272" i="28" s="1"/>
  <c r="R272" i="28" s="1"/>
  <c r="M272" i="28"/>
  <c r="N272" i="28"/>
  <c r="O272" i="28"/>
  <c r="L273" i="28"/>
  <c r="M273" i="28"/>
  <c r="N273" i="28"/>
  <c r="O273" i="28"/>
  <c r="L274" i="28"/>
  <c r="M274" i="28"/>
  <c r="N274" i="28"/>
  <c r="O274" i="28"/>
  <c r="L275" i="28"/>
  <c r="M275" i="28"/>
  <c r="N275" i="28"/>
  <c r="O275" i="28"/>
  <c r="L276" i="28"/>
  <c r="M276" i="28"/>
  <c r="N276" i="28"/>
  <c r="O276" i="28"/>
  <c r="L277" i="28"/>
  <c r="M277" i="28"/>
  <c r="N277" i="28"/>
  <c r="O277" i="28"/>
  <c r="L278" i="28"/>
  <c r="M278" i="28"/>
  <c r="N278" i="28"/>
  <c r="O278" i="28"/>
  <c r="L279" i="28"/>
  <c r="M279" i="28"/>
  <c r="N279" i="28"/>
  <c r="O279" i="28"/>
  <c r="L280" i="28"/>
  <c r="M280" i="28"/>
  <c r="N280" i="28"/>
  <c r="O280" i="28"/>
  <c r="L281" i="28"/>
  <c r="M281" i="28"/>
  <c r="N281" i="28"/>
  <c r="O281" i="28"/>
  <c r="L282" i="28"/>
  <c r="M282" i="28"/>
  <c r="N282" i="28"/>
  <c r="O282" i="28"/>
  <c r="L283" i="28"/>
  <c r="M283" i="28"/>
  <c r="N283" i="28"/>
  <c r="O283" i="28"/>
  <c r="L284" i="28"/>
  <c r="M284" i="28"/>
  <c r="N284" i="28"/>
  <c r="O284" i="28"/>
  <c r="L285" i="28"/>
  <c r="M285" i="28"/>
  <c r="N285" i="28"/>
  <c r="O285" i="28"/>
  <c r="L286" i="28"/>
  <c r="M286" i="28"/>
  <c r="N286" i="28"/>
  <c r="O286" i="28"/>
  <c r="L287" i="28"/>
  <c r="M287" i="28"/>
  <c r="N287" i="28"/>
  <c r="O287" i="28"/>
  <c r="L288" i="28"/>
  <c r="M288" i="28"/>
  <c r="N288" i="28"/>
  <c r="O288" i="28"/>
  <c r="L289" i="28"/>
  <c r="M289" i="28"/>
  <c r="N289" i="28"/>
  <c r="O289" i="28"/>
  <c r="L290" i="28"/>
  <c r="M290" i="28"/>
  <c r="N290" i="28"/>
  <c r="O290" i="28"/>
  <c r="L291" i="28"/>
  <c r="M291" i="28"/>
  <c r="N291" i="28"/>
  <c r="O291" i="28"/>
  <c r="L292" i="28"/>
  <c r="M292" i="28"/>
  <c r="N292" i="28"/>
  <c r="O292" i="28"/>
  <c r="L293" i="28"/>
  <c r="M293" i="28"/>
  <c r="N293" i="28"/>
  <c r="O293" i="28"/>
  <c r="L294" i="28"/>
  <c r="M294" i="28"/>
  <c r="N294" i="28"/>
  <c r="O294" i="28"/>
  <c r="L295" i="28"/>
  <c r="Q295" i="28" s="1"/>
  <c r="M295" i="28"/>
  <c r="N295" i="28"/>
  <c r="O295" i="28"/>
  <c r="R295" i="28"/>
  <c r="L296" i="28"/>
  <c r="M296" i="28"/>
  <c r="N296" i="28"/>
  <c r="O296" i="28"/>
  <c r="L297" i="28"/>
  <c r="M297" i="28"/>
  <c r="N297" i="28"/>
  <c r="O297" i="28"/>
  <c r="L298" i="28"/>
  <c r="M298" i="28"/>
  <c r="N298" i="28"/>
  <c r="O298" i="28"/>
  <c r="Q298" i="28" s="1"/>
  <c r="R298" i="28" s="1"/>
  <c r="L299" i="28"/>
  <c r="M299" i="28"/>
  <c r="N299" i="28"/>
  <c r="O299" i="28"/>
  <c r="L300" i="28"/>
  <c r="M300" i="28"/>
  <c r="N300" i="28"/>
  <c r="O300" i="28"/>
  <c r="L301" i="28"/>
  <c r="M301" i="28"/>
  <c r="N301" i="28"/>
  <c r="O301" i="28"/>
  <c r="L302" i="28"/>
  <c r="M302" i="28"/>
  <c r="N302" i="28"/>
  <c r="O302" i="28"/>
  <c r="L303" i="28"/>
  <c r="M303" i="28"/>
  <c r="N303" i="28"/>
  <c r="O303" i="28"/>
  <c r="L304" i="28"/>
  <c r="M304" i="28"/>
  <c r="N304" i="28"/>
  <c r="O304" i="28"/>
  <c r="L305" i="28"/>
  <c r="M305" i="28"/>
  <c r="N305" i="28"/>
  <c r="O305" i="28"/>
  <c r="L306" i="28"/>
  <c r="Q306" i="28" s="1"/>
  <c r="R306" i="28" s="1"/>
  <c r="M306" i="28"/>
  <c r="N306" i="28"/>
  <c r="O306" i="28"/>
  <c r="L307" i="28"/>
  <c r="Q307" i="28" s="1"/>
  <c r="R307" i="28" s="1"/>
  <c r="M307" i="28"/>
  <c r="N307" i="28"/>
  <c r="O307" i="28"/>
  <c r="L308" i="28"/>
  <c r="M308" i="28"/>
  <c r="N308" i="28"/>
  <c r="O308" i="28"/>
  <c r="L309" i="28"/>
  <c r="Q309" i="28" s="1"/>
  <c r="R309" i="28" s="1"/>
  <c r="M309" i="28"/>
  <c r="N309" i="28"/>
  <c r="O309" i="28"/>
  <c r="L310" i="28"/>
  <c r="M310" i="28"/>
  <c r="N310" i="28"/>
  <c r="O310" i="28"/>
  <c r="L311" i="28"/>
  <c r="M311" i="28"/>
  <c r="N311" i="28"/>
  <c r="O311" i="28"/>
  <c r="L312" i="28"/>
  <c r="M312" i="28"/>
  <c r="N312" i="28"/>
  <c r="O312" i="28"/>
  <c r="L313" i="28"/>
  <c r="Q313" i="28" s="1"/>
  <c r="R313" i="28" s="1"/>
  <c r="M313" i="28"/>
  <c r="N313" i="28"/>
  <c r="O313" i="28"/>
  <c r="L314" i="28"/>
  <c r="M314" i="28"/>
  <c r="N314" i="28"/>
  <c r="O314" i="28"/>
  <c r="L315" i="28"/>
  <c r="M315" i="28"/>
  <c r="N315" i="28"/>
  <c r="O315" i="28"/>
  <c r="Q315" i="28"/>
  <c r="R315" i="28" s="1"/>
  <c r="L316" i="28"/>
  <c r="M316" i="28"/>
  <c r="N316" i="28"/>
  <c r="O316" i="28"/>
  <c r="L317" i="28"/>
  <c r="M317" i="28"/>
  <c r="N317" i="28"/>
  <c r="O317" i="28"/>
  <c r="L318" i="28"/>
  <c r="M318" i="28"/>
  <c r="N318" i="28"/>
  <c r="O318" i="28"/>
  <c r="Q318" i="28" s="1"/>
  <c r="R318" i="28" s="1"/>
  <c r="L319" i="28"/>
  <c r="M319" i="28"/>
  <c r="N319" i="28"/>
  <c r="O319" i="28"/>
  <c r="Q319" i="28" s="1"/>
  <c r="R319" i="28" s="1"/>
  <c r="L320" i="28"/>
  <c r="Q320" i="28" s="1"/>
  <c r="R320" i="28" s="1"/>
  <c r="M320" i="28"/>
  <c r="N320" i="28"/>
  <c r="O320" i="28"/>
  <c r="L321" i="28"/>
  <c r="M321" i="28"/>
  <c r="N321" i="28"/>
  <c r="O321" i="28"/>
  <c r="L322" i="28"/>
  <c r="M322" i="28"/>
  <c r="N322" i="28"/>
  <c r="O322" i="28"/>
  <c r="L323" i="28"/>
  <c r="Q323" i="28" s="1"/>
  <c r="R323" i="28" s="1"/>
  <c r="M323" i="28"/>
  <c r="N323" i="28"/>
  <c r="O323" i="28"/>
  <c r="L324" i="28"/>
  <c r="Q324" i="28" s="1"/>
  <c r="R324" i="28" s="1"/>
  <c r="M324" i="28"/>
  <c r="N324" i="28"/>
  <c r="O324" i="28"/>
  <c r="L325" i="28"/>
  <c r="M325" i="28"/>
  <c r="N325" i="28"/>
  <c r="O325" i="28"/>
  <c r="L326" i="28"/>
  <c r="Q326" i="28" s="1"/>
  <c r="R326" i="28" s="1"/>
  <c r="M326" i="28"/>
  <c r="N326" i="28"/>
  <c r="O326" i="28"/>
  <c r="L327" i="28"/>
  <c r="M327" i="28"/>
  <c r="N327" i="28"/>
  <c r="O327" i="28"/>
  <c r="L328" i="28"/>
  <c r="M328" i="28"/>
  <c r="N328" i="28"/>
  <c r="O328" i="28"/>
  <c r="L329" i="28"/>
  <c r="Q329" i="28" s="1"/>
  <c r="R329" i="28" s="1"/>
  <c r="M329" i="28"/>
  <c r="N329" i="28"/>
  <c r="O329" i="28"/>
  <c r="L330" i="28"/>
  <c r="Q330" i="28" s="1"/>
  <c r="R330" i="28" s="1"/>
  <c r="M330" i="28"/>
  <c r="N330" i="28"/>
  <c r="O330" i="28"/>
  <c r="L331" i="28"/>
  <c r="Q331" i="28" s="1"/>
  <c r="R331" i="28" s="1"/>
  <c r="M331" i="28"/>
  <c r="N331" i="28"/>
  <c r="O331" i="28"/>
  <c r="L332" i="28"/>
  <c r="M332" i="28"/>
  <c r="N332" i="28"/>
  <c r="O332" i="28"/>
  <c r="L333" i="28"/>
  <c r="M333" i="28"/>
  <c r="N333" i="28"/>
  <c r="O333" i="28"/>
  <c r="L334" i="28"/>
  <c r="M334" i="28"/>
  <c r="N334" i="28"/>
  <c r="O334" i="28"/>
  <c r="L335" i="28"/>
  <c r="M335" i="28"/>
  <c r="N335" i="28"/>
  <c r="O335" i="28"/>
  <c r="L336" i="28"/>
  <c r="M336" i="28"/>
  <c r="N336" i="28"/>
  <c r="O336" i="28"/>
  <c r="L337" i="28"/>
  <c r="M337" i="28"/>
  <c r="N337" i="28"/>
  <c r="O337" i="28"/>
  <c r="Q337" i="28"/>
  <c r="R337" i="28" s="1"/>
  <c r="L338" i="28"/>
  <c r="M338" i="28"/>
  <c r="N338" i="28"/>
  <c r="O338" i="28"/>
  <c r="L339" i="28"/>
  <c r="M339" i="28"/>
  <c r="N339" i="28"/>
  <c r="O339" i="28"/>
  <c r="Q339" i="28" s="1"/>
  <c r="R339" i="28" s="1"/>
  <c r="L340" i="28"/>
  <c r="M340" i="28"/>
  <c r="N340" i="28"/>
  <c r="O340" i="28"/>
  <c r="L341" i="28"/>
  <c r="M341" i="28"/>
  <c r="N341" i="28"/>
  <c r="O341" i="28"/>
  <c r="L342" i="28"/>
  <c r="M342" i="28"/>
  <c r="N342" i="28"/>
  <c r="O342" i="28"/>
  <c r="L343" i="28"/>
  <c r="M343" i="28"/>
  <c r="N343" i="28"/>
  <c r="O343" i="28"/>
  <c r="Q343" i="28" s="1"/>
  <c r="R343" i="28" s="1"/>
  <c r="L344" i="28"/>
  <c r="M344" i="28"/>
  <c r="N344" i="28"/>
  <c r="O344" i="28"/>
  <c r="L345" i="28"/>
  <c r="M345" i="28"/>
  <c r="N345" i="28"/>
  <c r="O345" i="28"/>
  <c r="L346" i="28"/>
  <c r="M346" i="28"/>
  <c r="N346" i="28"/>
  <c r="O346" i="28"/>
  <c r="L347" i="28"/>
  <c r="M347" i="28"/>
  <c r="N347" i="28"/>
  <c r="O347" i="28"/>
  <c r="Q347" i="28" s="1"/>
  <c r="R347" i="28" s="1"/>
  <c r="L348" i="28"/>
  <c r="M348" i="28"/>
  <c r="N348" i="28"/>
  <c r="O348" i="28"/>
  <c r="L349" i="28"/>
  <c r="M349" i="28"/>
  <c r="N349" i="28"/>
  <c r="O349" i="28"/>
  <c r="L350" i="28"/>
  <c r="M350" i="28"/>
  <c r="N350" i="28"/>
  <c r="O350" i="28"/>
  <c r="L351" i="28"/>
  <c r="M351" i="28"/>
  <c r="N351" i="28"/>
  <c r="O351" i="28"/>
  <c r="Q351" i="28" s="1"/>
  <c r="R351" i="28" s="1"/>
  <c r="L352" i="28"/>
  <c r="M352" i="28"/>
  <c r="N352" i="28"/>
  <c r="O352" i="28"/>
  <c r="L353" i="28"/>
  <c r="M353" i="28"/>
  <c r="N353" i="28"/>
  <c r="O353" i="28"/>
  <c r="L354" i="28"/>
  <c r="M354" i="28"/>
  <c r="N354" i="28"/>
  <c r="O354" i="28"/>
  <c r="L355" i="28"/>
  <c r="M355" i="28"/>
  <c r="N355" i="28"/>
  <c r="O355" i="28"/>
  <c r="L356" i="28"/>
  <c r="M356" i="28"/>
  <c r="N356" i="28"/>
  <c r="O356" i="28"/>
  <c r="L357" i="28"/>
  <c r="M357" i="28"/>
  <c r="N357" i="28"/>
  <c r="O357" i="28"/>
  <c r="L358" i="28"/>
  <c r="M358" i="28"/>
  <c r="N358" i="28"/>
  <c r="O358" i="28"/>
  <c r="Q358" i="28" s="1"/>
  <c r="R358" i="28" s="1"/>
  <c r="L359" i="28"/>
  <c r="M359" i="28"/>
  <c r="N359" i="28"/>
  <c r="O359" i="28"/>
  <c r="Q359" i="28" s="1"/>
  <c r="R359" i="28" s="1"/>
  <c r="L360" i="28"/>
  <c r="M360" i="28"/>
  <c r="N360" i="28"/>
  <c r="O360" i="28"/>
  <c r="L361" i="28"/>
  <c r="M361" i="28"/>
  <c r="N361" i="28"/>
  <c r="O361" i="28"/>
  <c r="L362" i="28"/>
  <c r="M362" i="28"/>
  <c r="N362" i="28"/>
  <c r="O362" i="28"/>
  <c r="L363" i="28"/>
  <c r="M363" i="28"/>
  <c r="N363" i="28"/>
  <c r="O363" i="28"/>
  <c r="L364" i="28"/>
  <c r="M364" i="28"/>
  <c r="N364" i="28"/>
  <c r="O364" i="28"/>
  <c r="L365" i="28"/>
  <c r="M365" i="28"/>
  <c r="N365" i="28"/>
  <c r="O365" i="28"/>
  <c r="L366" i="28"/>
  <c r="M366" i="28"/>
  <c r="N366" i="28"/>
  <c r="O366" i="28"/>
  <c r="Q366" i="28" s="1"/>
  <c r="R366" i="28" s="1"/>
  <c r="L367" i="28"/>
  <c r="M367" i="28"/>
  <c r="N367" i="28"/>
  <c r="O367" i="28"/>
  <c r="L368" i="28"/>
  <c r="M368" i="28"/>
  <c r="N368" i="28"/>
  <c r="O368" i="28"/>
  <c r="L369" i="28"/>
  <c r="M369" i="28"/>
  <c r="N369" i="28"/>
  <c r="O369" i="28"/>
  <c r="L370" i="28"/>
  <c r="M370" i="28"/>
  <c r="N370" i="28"/>
  <c r="O370" i="28"/>
  <c r="L371" i="28"/>
  <c r="M371" i="28"/>
  <c r="N371" i="28"/>
  <c r="O371" i="28"/>
  <c r="L372" i="28"/>
  <c r="M372" i="28"/>
  <c r="N372" i="28"/>
  <c r="O372" i="28"/>
  <c r="L373" i="28"/>
  <c r="M373" i="28"/>
  <c r="N373" i="28"/>
  <c r="O373" i="28"/>
  <c r="L374" i="28"/>
  <c r="M374" i="28"/>
  <c r="N374" i="28"/>
  <c r="O374" i="28"/>
  <c r="Q374" i="28" s="1"/>
  <c r="R374" i="28" s="1"/>
  <c r="L375" i="28"/>
  <c r="M375" i="28"/>
  <c r="N375" i="28"/>
  <c r="O375" i="28"/>
  <c r="L376" i="28"/>
  <c r="M376" i="28"/>
  <c r="N376" i="28"/>
  <c r="O376" i="28"/>
  <c r="L377" i="28"/>
  <c r="M377" i="28"/>
  <c r="N377" i="28"/>
  <c r="O377" i="28"/>
  <c r="L378" i="28"/>
  <c r="M378" i="28"/>
  <c r="N378" i="28"/>
  <c r="O378" i="28"/>
  <c r="L379" i="28"/>
  <c r="M379" i="28"/>
  <c r="N379" i="28"/>
  <c r="O379" i="28"/>
  <c r="L380" i="28"/>
  <c r="M380" i="28"/>
  <c r="N380" i="28"/>
  <c r="O380" i="28"/>
  <c r="L381" i="28"/>
  <c r="M381" i="28"/>
  <c r="N381" i="28"/>
  <c r="O381" i="28"/>
  <c r="L382" i="28"/>
  <c r="M382" i="28"/>
  <c r="N382" i="28"/>
  <c r="O382" i="28"/>
  <c r="L383" i="28"/>
  <c r="M383" i="28"/>
  <c r="N383" i="28"/>
  <c r="O383" i="28"/>
  <c r="L384" i="28"/>
  <c r="M384" i="28"/>
  <c r="N384" i="28"/>
  <c r="O384" i="28"/>
  <c r="L385" i="28"/>
  <c r="M385" i="28"/>
  <c r="N385" i="28"/>
  <c r="O385" i="28"/>
  <c r="L386" i="28"/>
  <c r="M386" i="28"/>
  <c r="N386" i="28"/>
  <c r="O386" i="28"/>
  <c r="L387" i="28"/>
  <c r="M387" i="28"/>
  <c r="N387" i="28"/>
  <c r="O387" i="28"/>
  <c r="L388" i="28"/>
  <c r="M388" i="28"/>
  <c r="N388" i="28"/>
  <c r="O388" i="28"/>
  <c r="L389" i="28"/>
  <c r="M389" i="28"/>
  <c r="N389" i="28"/>
  <c r="O389" i="28"/>
  <c r="L390" i="28"/>
  <c r="M390" i="28"/>
  <c r="N390" i="28"/>
  <c r="O390" i="28"/>
  <c r="L391" i="28"/>
  <c r="M391" i="28"/>
  <c r="N391" i="28"/>
  <c r="O391" i="28"/>
  <c r="L392" i="28"/>
  <c r="M392" i="28"/>
  <c r="N392" i="28"/>
  <c r="O392" i="28"/>
  <c r="L393" i="28"/>
  <c r="M393" i="28"/>
  <c r="N393" i="28"/>
  <c r="O393" i="28"/>
  <c r="L394" i="28"/>
  <c r="M394" i="28"/>
  <c r="N394" i="28"/>
  <c r="O394" i="28"/>
  <c r="L395" i="28"/>
  <c r="M395" i="28"/>
  <c r="N395" i="28"/>
  <c r="O395" i="28"/>
  <c r="L396" i="28"/>
  <c r="M396" i="28"/>
  <c r="N396" i="28"/>
  <c r="O396" i="28"/>
  <c r="L397" i="28"/>
  <c r="M397" i="28"/>
  <c r="N397" i="28"/>
  <c r="O397" i="28"/>
  <c r="L398" i="28"/>
  <c r="M398" i="28"/>
  <c r="N398" i="28"/>
  <c r="O398" i="28"/>
  <c r="L399" i="28"/>
  <c r="M399" i="28"/>
  <c r="N399" i="28"/>
  <c r="Q399" i="28" s="1"/>
  <c r="R399" i="28" s="1"/>
  <c r="O399" i="28"/>
  <c r="L400" i="28"/>
  <c r="M400" i="28"/>
  <c r="N400" i="28"/>
  <c r="O400" i="28"/>
  <c r="L401" i="28"/>
  <c r="M401" i="28"/>
  <c r="N401" i="28"/>
  <c r="O401" i="28"/>
  <c r="L402" i="28"/>
  <c r="M402" i="28"/>
  <c r="N402" i="28"/>
  <c r="O402" i="28"/>
  <c r="L403" i="28"/>
  <c r="M403" i="28"/>
  <c r="N403" i="28"/>
  <c r="O403" i="28"/>
  <c r="L404" i="28"/>
  <c r="M404" i="28"/>
  <c r="N404" i="28"/>
  <c r="O404" i="28"/>
  <c r="L405" i="28"/>
  <c r="M405" i="28"/>
  <c r="N405" i="28"/>
  <c r="O405" i="28"/>
  <c r="L406" i="28"/>
  <c r="M406" i="28"/>
  <c r="N406" i="28"/>
  <c r="O406" i="28"/>
  <c r="L407" i="28"/>
  <c r="M407" i="28"/>
  <c r="N407" i="28"/>
  <c r="O407" i="28"/>
  <c r="L408" i="28"/>
  <c r="M408" i="28"/>
  <c r="N408" i="28"/>
  <c r="O408" i="28"/>
  <c r="L409" i="28"/>
  <c r="M409" i="28"/>
  <c r="N409" i="28"/>
  <c r="O409" i="28"/>
  <c r="L410" i="28"/>
  <c r="M410" i="28"/>
  <c r="N410" i="28"/>
  <c r="O410" i="28"/>
  <c r="L411" i="28"/>
  <c r="M411" i="28"/>
  <c r="N411" i="28"/>
  <c r="O411" i="28"/>
  <c r="L412" i="28"/>
  <c r="M412" i="28"/>
  <c r="N412" i="28"/>
  <c r="O412" i="28"/>
  <c r="L413" i="28"/>
  <c r="M413" i="28"/>
  <c r="N413" i="28"/>
  <c r="O413" i="28"/>
  <c r="L414" i="28"/>
  <c r="M414" i="28"/>
  <c r="N414" i="28"/>
  <c r="O414" i="28"/>
  <c r="Q414" i="28" s="1"/>
  <c r="R414" i="28" s="1"/>
  <c r="L415" i="28"/>
  <c r="M415" i="28"/>
  <c r="N415" i="28"/>
  <c r="O415" i="28"/>
  <c r="Q415" i="28" s="1"/>
  <c r="R415" i="28" s="1"/>
  <c r="L416" i="28"/>
  <c r="M416" i="28"/>
  <c r="N416" i="28"/>
  <c r="O416" i="28"/>
  <c r="L417" i="28"/>
  <c r="M417" i="28"/>
  <c r="N417" i="28"/>
  <c r="O417" i="28"/>
  <c r="L418" i="28"/>
  <c r="M418" i="28"/>
  <c r="N418" i="28"/>
  <c r="O418" i="28"/>
  <c r="L419" i="28"/>
  <c r="M419" i="28"/>
  <c r="N419" i="28"/>
  <c r="O419" i="28"/>
  <c r="L420" i="28"/>
  <c r="M420" i="28"/>
  <c r="N420" i="28"/>
  <c r="O420" i="28"/>
  <c r="L421" i="28"/>
  <c r="M421" i="28"/>
  <c r="N421" i="28"/>
  <c r="O421" i="28"/>
  <c r="L422" i="28"/>
  <c r="M422" i="28"/>
  <c r="N422" i="28"/>
  <c r="O422" i="28"/>
  <c r="L423" i="28"/>
  <c r="M423" i="28"/>
  <c r="N423" i="28"/>
  <c r="O423" i="28"/>
  <c r="L424" i="28"/>
  <c r="M424" i="28"/>
  <c r="N424" i="28"/>
  <c r="O424" i="28"/>
  <c r="L425" i="28"/>
  <c r="M425" i="28"/>
  <c r="N425" i="28"/>
  <c r="O425" i="28"/>
  <c r="L426" i="28"/>
  <c r="M426" i="28"/>
  <c r="N426" i="28"/>
  <c r="O426" i="28"/>
  <c r="L427" i="28"/>
  <c r="M427" i="28"/>
  <c r="N427" i="28"/>
  <c r="O427" i="28"/>
  <c r="L428" i="28"/>
  <c r="M428" i="28"/>
  <c r="N428" i="28"/>
  <c r="O428" i="28"/>
  <c r="L429" i="28"/>
  <c r="M429" i="28"/>
  <c r="N429" i="28"/>
  <c r="O429" i="28"/>
  <c r="L430" i="28"/>
  <c r="M430" i="28"/>
  <c r="N430" i="28"/>
  <c r="O430" i="28"/>
  <c r="L431" i="28"/>
  <c r="M431" i="28"/>
  <c r="N431" i="28"/>
  <c r="O431" i="28"/>
  <c r="L432" i="28"/>
  <c r="M432" i="28"/>
  <c r="N432" i="28"/>
  <c r="O432" i="28"/>
  <c r="L433" i="28"/>
  <c r="M433" i="28"/>
  <c r="N433" i="28"/>
  <c r="O433" i="28"/>
  <c r="L434" i="28"/>
  <c r="M434" i="28"/>
  <c r="N434" i="28"/>
  <c r="O434" i="28"/>
  <c r="L435" i="28"/>
  <c r="M435" i="28"/>
  <c r="N435" i="28"/>
  <c r="O435" i="28"/>
  <c r="L436" i="28"/>
  <c r="M436" i="28"/>
  <c r="N436" i="28"/>
  <c r="O436" i="28"/>
  <c r="L437" i="28"/>
  <c r="M437" i="28"/>
  <c r="N437" i="28"/>
  <c r="O437" i="28"/>
  <c r="L438" i="28"/>
  <c r="M438" i="28"/>
  <c r="N438" i="28"/>
  <c r="O438" i="28"/>
  <c r="L439" i="28"/>
  <c r="M439" i="28"/>
  <c r="N439" i="28"/>
  <c r="Q439" i="28" s="1"/>
  <c r="R439" i="28" s="1"/>
  <c r="O439" i="28"/>
  <c r="L440" i="28"/>
  <c r="M440" i="28"/>
  <c r="N440" i="28"/>
  <c r="O440" i="28"/>
  <c r="L441" i="28"/>
  <c r="M441" i="28"/>
  <c r="N441" i="28"/>
  <c r="O441" i="28"/>
  <c r="L442" i="28"/>
  <c r="M442" i="28"/>
  <c r="N442" i="28"/>
  <c r="O442" i="28"/>
  <c r="L443" i="28"/>
  <c r="M443" i="28"/>
  <c r="N443" i="28"/>
  <c r="O443" i="28"/>
  <c r="L444" i="28"/>
  <c r="M444" i="28"/>
  <c r="N444" i="28"/>
  <c r="O444" i="28"/>
  <c r="L445" i="28"/>
  <c r="M445" i="28"/>
  <c r="N445" i="28"/>
  <c r="O445" i="28"/>
  <c r="L446" i="28"/>
  <c r="M446" i="28"/>
  <c r="N446" i="28"/>
  <c r="O446" i="28"/>
  <c r="L447" i="28"/>
  <c r="M447" i="28"/>
  <c r="N447" i="28"/>
  <c r="O447" i="28"/>
  <c r="L448" i="28"/>
  <c r="M448" i="28"/>
  <c r="N448" i="28"/>
  <c r="O448" i="28"/>
  <c r="L449" i="28"/>
  <c r="M449" i="28"/>
  <c r="N449" i="28"/>
  <c r="O449" i="28"/>
  <c r="L450" i="28"/>
  <c r="M450" i="28"/>
  <c r="N450" i="28"/>
  <c r="O450" i="28"/>
  <c r="L451" i="28"/>
  <c r="M451" i="28"/>
  <c r="N451" i="28"/>
  <c r="O451" i="28"/>
  <c r="L452" i="28"/>
  <c r="M452" i="28"/>
  <c r="N452" i="28"/>
  <c r="O452" i="28"/>
  <c r="L453" i="28"/>
  <c r="M453" i="28"/>
  <c r="N453" i="28"/>
  <c r="O453" i="28"/>
  <c r="L454" i="28"/>
  <c r="M454" i="28"/>
  <c r="N454" i="28"/>
  <c r="O454" i="28"/>
  <c r="L455" i="28"/>
  <c r="M455" i="28"/>
  <c r="N455" i="28"/>
  <c r="O455" i="28"/>
  <c r="L456" i="28"/>
  <c r="M456" i="28"/>
  <c r="N456" i="28"/>
  <c r="O456" i="28"/>
  <c r="L457" i="28"/>
  <c r="M457" i="28"/>
  <c r="N457" i="28"/>
  <c r="O457" i="28"/>
  <c r="L458" i="28"/>
  <c r="M458" i="28"/>
  <c r="N458" i="28"/>
  <c r="O458" i="28"/>
  <c r="L459" i="28"/>
  <c r="M459" i="28"/>
  <c r="N459" i="28"/>
  <c r="O459" i="28"/>
  <c r="L460" i="28"/>
  <c r="M460" i="28"/>
  <c r="N460" i="28"/>
  <c r="O460" i="28"/>
  <c r="L461" i="28"/>
  <c r="M461" i="28"/>
  <c r="N461" i="28"/>
  <c r="O461" i="28"/>
  <c r="L462" i="28"/>
  <c r="M462" i="28"/>
  <c r="N462" i="28"/>
  <c r="O462" i="28"/>
  <c r="L463" i="28"/>
  <c r="M463" i="28"/>
  <c r="N463" i="28"/>
  <c r="Q463" i="28" s="1"/>
  <c r="R463" i="28" s="1"/>
  <c r="O463" i="28"/>
  <c r="L464" i="28"/>
  <c r="M464" i="28"/>
  <c r="N464" i="28"/>
  <c r="O464" i="28"/>
  <c r="L465" i="28"/>
  <c r="M465" i="28"/>
  <c r="N465" i="28"/>
  <c r="O465" i="28"/>
  <c r="L466" i="28"/>
  <c r="M466" i="28"/>
  <c r="N466" i="28"/>
  <c r="O466" i="28"/>
  <c r="Q466" i="28" s="1"/>
  <c r="R466" i="28" s="1"/>
  <c r="L467" i="28"/>
  <c r="M467" i="28"/>
  <c r="N467" i="28"/>
  <c r="O467" i="28"/>
  <c r="Q467" i="28" s="1"/>
  <c r="R467" i="28" s="1"/>
  <c r="L468" i="28"/>
  <c r="M468" i="28"/>
  <c r="N468" i="28"/>
  <c r="O468" i="28"/>
  <c r="L469" i="28"/>
  <c r="M469" i="28"/>
  <c r="N469" i="28"/>
  <c r="O469" i="28"/>
  <c r="L470" i="28"/>
  <c r="M470" i="28"/>
  <c r="N470" i="28"/>
  <c r="O470" i="28"/>
  <c r="Q470" i="28" s="1"/>
  <c r="R470" i="28" s="1"/>
  <c r="L471" i="28"/>
  <c r="M471" i="28"/>
  <c r="N471" i="28"/>
  <c r="O471" i="28"/>
  <c r="Q471" i="28" s="1"/>
  <c r="R471" i="28" s="1"/>
  <c r="L472" i="28"/>
  <c r="Q472" i="28" s="1"/>
  <c r="R472" i="28" s="1"/>
  <c r="M472" i="28"/>
  <c r="N472" i="28"/>
  <c r="O472" i="28"/>
  <c r="L473" i="28"/>
  <c r="M473" i="28"/>
  <c r="N473" i="28"/>
  <c r="O473" i="28"/>
  <c r="L474" i="28"/>
  <c r="M474" i="28"/>
  <c r="N474" i="28"/>
  <c r="O474" i="28"/>
  <c r="L475" i="28"/>
  <c r="M475" i="28"/>
  <c r="N475" i="28"/>
  <c r="O475" i="28"/>
  <c r="L476" i="28"/>
  <c r="Q476" i="28" s="1"/>
  <c r="R476" i="28" s="1"/>
  <c r="M476" i="28"/>
  <c r="N476" i="28"/>
  <c r="O476" i="28"/>
  <c r="L477" i="28"/>
  <c r="M477" i="28"/>
  <c r="N477" i="28"/>
  <c r="O477" i="28"/>
  <c r="L478" i="28"/>
  <c r="M478" i="28"/>
  <c r="N478" i="28"/>
  <c r="O478" i="28"/>
  <c r="L479" i="28"/>
  <c r="M479" i="28"/>
  <c r="N479" i="28"/>
  <c r="O479" i="28"/>
  <c r="Q479" i="28"/>
  <c r="R479" i="28" s="1"/>
  <c r="L480" i="28"/>
  <c r="M480" i="28"/>
  <c r="N480" i="28"/>
  <c r="O480" i="28"/>
  <c r="L481" i="28"/>
  <c r="M481" i="28"/>
  <c r="N481" i="28"/>
  <c r="O481" i="28"/>
  <c r="L482" i="28"/>
  <c r="M482" i="28"/>
  <c r="N482" i="28"/>
  <c r="O482" i="28"/>
  <c r="Q482" i="28" s="1"/>
  <c r="R482" i="28" s="1"/>
  <c r="L483" i="28"/>
  <c r="M483" i="28"/>
  <c r="N483" i="28"/>
  <c r="O483" i="28"/>
  <c r="L484" i="28"/>
  <c r="M484" i="28"/>
  <c r="N484" i="28"/>
  <c r="O484" i="28"/>
  <c r="L485" i="28"/>
  <c r="M485" i="28"/>
  <c r="N485" i="28"/>
  <c r="O485" i="28"/>
  <c r="L486" i="28"/>
  <c r="M486" i="28"/>
  <c r="N486" i="28"/>
  <c r="O486" i="28"/>
  <c r="L487" i="28"/>
  <c r="M487" i="28"/>
  <c r="N487" i="28"/>
  <c r="O487" i="28"/>
  <c r="L488" i="28"/>
  <c r="M488" i="28"/>
  <c r="N488" i="28"/>
  <c r="O488" i="28"/>
  <c r="L489" i="28"/>
  <c r="M489" i="28"/>
  <c r="N489" i="28"/>
  <c r="O489" i="28"/>
  <c r="L490" i="28"/>
  <c r="M490" i="28"/>
  <c r="N490" i="28"/>
  <c r="O490" i="28"/>
  <c r="Q490" i="28" s="1"/>
  <c r="R490" i="28" s="1"/>
  <c r="L491" i="28"/>
  <c r="M491" i="28"/>
  <c r="N491" i="28"/>
  <c r="O491" i="28"/>
  <c r="Q491" i="28" s="1"/>
  <c r="R491" i="28" s="1"/>
  <c r="L492" i="28"/>
  <c r="M492" i="28"/>
  <c r="N492" i="28"/>
  <c r="O492" i="28"/>
  <c r="L493" i="28"/>
  <c r="M493" i="28"/>
  <c r="N493" i="28"/>
  <c r="O493" i="28"/>
  <c r="L494" i="28"/>
  <c r="M494" i="28"/>
  <c r="N494" i="28"/>
  <c r="O494" i="28"/>
  <c r="Q494" i="28" s="1"/>
  <c r="R494" i="28" s="1"/>
  <c r="L495" i="28"/>
  <c r="M495" i="28"/>
  <c r="N495" i="28"/>
  <c r="O495" i="28"/>
  <c r="Q495" i="28" s="1"/>
  <c r="R495" i="28" s="1"/>
  <c r="L496" i="28"/>
  <c r="Q496" i="28" s="1"/>
  <c r="R496" i="28" s="1"/>
  <c r="M496" i="28"/>
  <c r="N496" i="28"/>
  <c r="O496" i="28"/>
  <c r="L497" i="28"/>
  <c r="M497" i="28"/>
  <c r="N497" i="28"/>
  <c r="O497" i="28"/>
  <c r="L498" i="28"/>
  <c r="M498" i="28"/>
  <c r="N498" i="28"/>
  <c r="O498" i="28"/>
  <c r="L499" i="28"/>
  <c r="M499" i="28"/>
  <c r="N499" i="28"/>
  <c r="O499" i="28"/>
  <c r="L500" i="28"/>
  <c r="Q500" i="28" s="1"/>
  <c r="R500" i="28" s="1"/>
  <c r="M500" i="28"/>
  <c r="N500" i="28"/>
  <c r="O500" i="28"/>
  <c r="L501" i="28"/>
  <c r="M501" i="28"/>
  <c r="N501" i="28"/>
  <c r="O501" i="28"/>
  <c r="L502" i="28"/>
  <c r="M502" i="28"/>
  <c r="N502" i="28"/>
  <c r="O502" i="28"/>
  <c r="L503" i="28"/>
  <c r="Q503" i="28" s="1"/>
  <c r="R503" i="28" s="1"/>
  <c r="M503" i="28"/>
  <c r="N503" i="28"/>
  <c r="O503" i="28"/>
  <c r="L504" i="28"/>
  <c r="M504" i="28"/>
  <c r="N504" i="28"/>
  <c r="O504" i="28"/>
  <c r="L505" i="28"/>
  <c r="M505" i="28"/>
  <c r="N505" i="28"/>
  <c r="O505" i="28"/>
  <c r="L506" i="28"/>
  <c r="M506" i="28"/>
  <c r="N506" i="28"/>
  <c r="O506" i="28"/>
  <c r="L507" i="28"/>
  <c r="M507" i="28"/>
  <c r="N507" i="28"/>
  <c r="O507" i="28"/>
  <c r="L508" i="28"/>
  <c r="M508" i="28"/>
  <c r="N508" i="28"/>
  <c r="O508" i="28"/>
  <c r="L509" i="28"/>
  <c r="M509" i="28"/>
  <c r="N509" i="28"/>
  <c r="O509" i="28"/>
  <c r="L510" i="28"/>
  <c r="M510" i="28"/>
  <c r="N510" i="28"/>
  <c r="O510" i="28"/>
  <c r="L511" i="28"/>
  <c r="Q511" i="28" s="1"/>
  <c r="R511" i="28" s="1"/>
  <c r="M511" i="28"/>
  <c r="N511" i="28"/>
  <c r="O511" i="28"/>
  <c r="L512" i="28"/>
  <c r="Q512" i="28" s="1"/>
  <c r="R512" i="28" s="1"/>
  <c r="M512" i="28"/>
  <c r="N512" i="28"/>
  <c r="O512" i="28"/>
  <c r="L513" i="28"/>
  <c r="M513" i="28"/>
  <c r="N513" i="28"/>
  <c r="O513" i="28"/>
  <c r="L514" i="28"/>
  <c r="M514" i="28"/>
  <c r="N514" i="28"/>
  <c r="O514" i="28"/>
  <c r="L515" i="28"/>
  <c r="M515" i="28"/>
  <c r="N515" i="28"/>
  <c r="O515" i="28"/>
  <c r="L516" i="28"/>
  <c r="M516" i="28"/>
  <c r="N516" i="28"/>
  <c r="O516" i="28"/>
  <c r="L517" i="28"/>
  <c r="M517" i="28"/>
  <c r="N517" i="28"/>
  <c r="O517" i="28"/>
  <c r="L518" i="28"/>
  <c r="M518" i="28"/>
  <c r="N518" i="28"/>
  <c r="O518" i="28"/>
  <c r="L519" i="28"/>
  <c r="M519" i="28"/>
  <c r="N519" i="28"/>
  <c r="O519" i="28"/>
  <c r="L520" i="28"/>
  <c r="M520" i="28"/>
  <c r="N520" i="28"/>
  <c r="O520" i="28"/>
  <c r="L521" i="28"/>
  <c r="M521" i="28"/>
  <c r="N521" i="28"/>
  <c r="O521" i="28"/>
  <c r="L522" i="28"/>
  <c r="M522" i="28"/>
  <c r="N522" i="28"/>
  <c r="O522" i="28"/>
  <c r="L523" i="28"/>
  <c r="M523" i="28"/>
  <c r="N523" i="28"/>
  <c r="O523" i="28"/>
  <c r="L524" i="28"/>
  <c r="M524" i="28"/>
  <c r="N524" i="28"/>
  <c r="O524" i="28"/>
  <c r="L525" i="28"/>
  <c r="M525" i="28"/>
  <c r="N525" i="28"/>
  <c r="O525" i="28"/>
  <c r="L526" i="28"/>
  <c r="M526" i="28"/>
  <c r="N526" i="28"/>
  <c r="O526" i="28"/>
  <c r="L527" i="28"/>
  <c r="M527" i="28"/>
  <c r="N527" i="28"/>
  <c r="O527" i="28"/>
  <c r="L528" i="28"/>
  <c r="Q528" i="28" s="1"/>
  <c r="R528" i="28" s="1"/>
  <c r="M528" i="28"/>
  <c r="N528" i="28"/>
  <c r="O528" i="28"/>
  <c r="L529" i="28"/>
  <c r="M529" i="28"/>
  <c r="N529" i="28"/>
  <c r="O529" i="28"/>
  <c r="L530" i="28"/>
  <c r="M530" i="28"/>
  <c r="N530" i="28"/>
  <c r="O530" i="28"/>
  <c r="L531" i="28"/>
  <c r="M531" i="28"/>
  <c r="N531" i="28"/>
  <c r="O531" i="28"/>
  <c r="L532" i="28"/>
  <c r="Q532" i="28" s="1"/>
  <c r="R532" i="28" s="1"/>
  <c r="M532" i="28"/>
  <c r="N532" i="28"/>
  <c r="O532" i="28"/>
  <c r="L533" i="28"/>
  <c r="M533" i="28"/>
  <c r="N533" i="28"/>
  <c r="O533" i="28"/>
  <c r="L534" i="28"/>
  <c r="M534" i="28"/>
  <c r="N534" i="28"/>
  <c r="O534" i="28"/>
  <c r="L535" i="28"/>
  <c r="M535" i="28"/>
  <c r="N535" i="28"/>
  <c r="O535" i="28"/>
  <c r="L536" i="28"/>
  <c r="M536" i="28"/>
  <c r="N536" i="28"/>
  <c r="O536" i="28"/>
  <c r="L537" i="28"/>
  <c r="M537" i="28"/>
  <c r="N537" i="28"/>
  <c r="O537" i="28"/>
  <c r="L538" i="28"/>
  <c r="M538" i="28"/>
  <c r="N538" i="28"/>
  <c r="O538" i="28"/>
  <c r="L539" i="28"/>
  <c r="Q539" i="28" s="1"/>
  <c r="R539" i="28" s="1"/>
  <c r="M539" i="28"/>
  <c r="N539" i="28"/>
  <c r="O539" i="28"/>
  <c r="L540" i="28"/>
  <c r="M540" i="28"/>
  <c r="N540" i="28"/>
  <c r="O540" i="28"/>
  <c r="L541" i="28"/>
  <c r="M541" i="28"/>
  <c r="N541" i="28"/>
  <c r="O541" i="28"/>
  <c r="L542" i="28"/>
  <c r="M542" i="28"/>
  <c r="N542" i="28"/>
  <c r="O542" i="28"/>
  <c r="L543" i="28"/>
  <c r="M543" i="28"/>
  <c r="N543" i="28"/>
  <c r="O543" i="28"/>
  <c r="L544" i="28"/>
  <c r="M544" i="28"/>
  <c r="N544" i="28"/>
  <c r="O544" i="28"/>
  <c r="L545" i="28"/>
  <c r="M545" i="28"/>
  <c r="N545" i="28"/>
  <c r="O545" i="28"/>
  <c r="L546" i="28"/>
  <c r="M546" i="28"/>
  <c r="N546" i="28"/>
  <c r="O546" i="28"/>
  <c r="L547" i="28"/>
  <c r="Q547" i="28" s="1"/>
  <c r="R547" i="28" s="1"/>
  <c r="M547" i="28"/>
  <c r="N547" i="28"/>
  <c r="O547" i="28"/>
  <c r="L548" i="28"/>
  <c r="M548" i="28"/>
  <c r="N548" i="28"/>
  <c r="O548" i="28"/>
  <c r="L549" i="28"/>
  <c r="M549" i="28"/>
  <c r="N549" i="28"/>
  <c r="O549" i="28"/>
  <c r="L550" i="28"/>
  <c r="M550" i="28"/>
  <c r="N550" i="28"/>
  <c r="O550" i="28"/>
  <c r="L551" i="28"/>
  <c r="M551" i="28"/>
  <c r="N551" i="28"/>
  <c r="O551" i="28"/>
  <c r="L552" i="28"/>
  <c r="M552" i="28"/>
  <c r="N552" i="28"/>
  <c r="O552" i="28"/>
  <c r="L553" i="28"/>
  <c r="Q553" i="28" s="1"/>
  <c r="R553" i="28" s="1"/>
  <c r="M553" i="28"/>
  <c r="N553" i="28"/>
  <c r="O553" i="28"/>
  <c r="L554" i="28"/>
  <c r="M554" i="28"/>
  <c r="N554" i="28"/>
  <c r="O554" i="28"/>
  <c r="L555" i="28"/>
  <c r="M555" i="28"/>
  <c r="N555" i="28"/>
  <c r="O555" i="28"/>
  <c r="L556" i="28"/>
  <c r="M556" i="28"/>
  <c r="N556" i="28"/>
  <c r="O556" i="28"/>
  <c r="L557" i="28"/>
  <c r="M557" i="28"/>
  <c r="N557" i="28"/>
  <c r="O557" i="28"/>
  <c r="L558" i="28"/>
  <c r="M558" i="28"/>
  <c r="N558" i="28"/>
  <c r="O558" i="28"/>
  <c r="L559" i="28"/>
  <c r="M559" i="28"/>
  <c r="N559" i="28"/>
  <c r="O559" i="28"/>
  <c r="L560" i="28"/>
  <c r="M560" i="28"/>
  <c r="N560" i="28"/>
  <c r="O560" i="28"/>
  <c r="L561" i="28"/>
  <c r="Q561" i="28" s="1"/>
  <c r="R561" i="28" s="1"/>
  <c r="M561" i="28"/>
  <c r="N561" i="28"/>
  <c r="O561" i="28"/>
  <c r="L562" i="28"/>
  <c r="M562" i="28"/>
  <c r="N562" i="28"/>
  <c r="O562" i="28"/>
  <c r="L563" i="28"/>
  <c r="M563" i="28"/>
  <c r="N563" i="28"/>
  <c r="O563" i="28"/>
  <c r="L564" i="28"/>
  <c r="Q564" i="28" s="1"/>
  <c r="R564" i="28" s="1"/>
  <c r="M564" i="28"/>
  <c r="N564" i="28"/>
  <c r="O564" i="28"/>
  <c r="L565" i="28"/>
  <c r="M565" i="28"/>
  <c r="N565" i="28"/>
  <c r="O565" i="28"/>
  <c r="L566" i="28"/>
  <c r="M566" i="28"/>
  <c r="N566" i="28"/>
  <c r="O566" i="28"/>
  <c r="L567" i="28"/>
  <c r="M567" i="28"/>
  <c r="N567" i="28"/>
  <c r="O567" i="28"/>
  <c r="L568" i="28"/>
  <c r="M568" i="28"/>
  <c r="N568" i="28"/>
  <c r="O568" i="28"/>
  <c r="L569" i="28"/>
  <c r="M569" i="28"/>
  <c r="N569" i="28"/>
  <c r="O569" i="28"/>
  <c r="L570" i="28"/>
  <c r="M570" i="28"/>
  <c r="N570" i="28"/>
  <c r="O570" i="28"/>
  <c r="L571" i="28"/>
  <c r="Q571" i="28" s="1"/>
  <c r="R571" i="28" s="1"/>
  <c r="M571" i="28"/>
  <c r="N571" i="28"/>
  <c r="O571" i="28"/>
  <c r="L572" i="28"/>
  <c r="M572" i="28"/>
  <c r="N572" i="28"/>
  <c r="O572" i="28"/>
  <c r="L573" i="28"/>
  <c r="M573" i="28"/>
  <c r="N573" i="28"/>
  <c r="O573" i="28"/>
  <c r="L574" i="28"/>
  <c r="M574" i="28"/>
  <c r="N574" i="28"/>
  <c r="O574" i="28"/>
  <c r="L575" i="28"/>
  <c r="M575" i="28"/>
  <c r="N575" i="28"/>
  <c r="O575" i="28"/>
  <c r="L576" i="28"/>
  <c r="M576" i="28"/>
  <c r="N576" i="28"/>
  <c r="O576" i="28"/>
  <c r="L577" i="28"/>
  <c r="M577" i="28"/>
  <c r="N577" i="28"/>
  <c r="O577" i="28"/>
  <c r="L578" i="28"/>
  <c r="M578" i="28"/>
  <c r="N578" i="28"/>
  <c r="O578" i="28"/>
  <c r="L579" i="28"/>
  <c r="M579" i="28"/>
  <c r="N579" i="28"/>
  <c r="O579" i="28"/>
  <c r="L580" i="28"/>
  <c r="M580" i="28"/>
  <c r="N580" i="28"/>
  <c r="O580" i="28"/>
  <c r="L581" i="28"/>
  <c r="M581" i="28"/>
  <c r="N581" i="28"/>
  <c r="O581" i="28"/>
  <c r="L582" i="28"/>
  <c r="M582" i="28"/>
  <c r="N582" i="28"/>
  <c r="O582" i="28"/>
  <c r="L583" i="28"/>
  <c r="M583" i="28"/>
  <c r="N583" i="28"/>
  <c r="O583" i="28"/>
  <c r="L584" i="28"/>
  <c r="M584" i="28"/>
  <c r="N584" i="28"/>
  <c r="O584" i="28"/>
  <c r="L585" i="28"/>
  <c r="Q585" i="28" s="1"/>
  <c r="R585" i="28" s="1"/>
  <c r="M585" i="28"/>
  <c r="N585" i="28"/>
  <c r="O585" i="28"/>
  <c r="L586" i="28"/>
  <c r="M586" i="28"/>
  <c r="N586" i="28"/>
  <c r="O586" i="28"/>
  <c r="L587" i="28"/>
  <c r="Q587" i="28" s="1"/>
  <c r="R587" i="28" s="1"/>
  <c r="M587" i="28"/>
  <c r="N587" i="28"/>
  <c r="O587" i="28"/>
  <c r="L588" i="28"/>
  <c r="M588" i="28"/>
  <c r="N588" i="28"/>
  <c r="O588" i="28"/>
  <c r="L589" i="28"/>
  <c r="M589" i="28"/>
  <c r="N589" i="28"/>
  <c r="O589" i="28"/>
  <c r="L590" i="28"/>
  <c r="M590" i="28"/>
  <c r="N590" i="28"/>
  <c r="O590" i="28"/>
  <c r="L591" i="28"/>
  <c r="M591" i="28"/>
  <c r="N591" i="28"/>
  <c r="O591" i="28"/>
  <c r="L592" i="28"/>
  <c r="M592" i="28"/>
  <c r="N592" i="28"/>
  <c r="O592" i="28"/>
  <c r="L593" i="28"/>
  <c r="M593" i="28"/>
  <c r="N593" i="28"/>
  <c r="O593" i="28"/>
  <c r="L594" i="28"/>
  <c r="M594" i="28"/>
  <c r="N594" i="28"/>
  <c r="O594" i="28"/>
  <c r="L595" i="28"/>
  <c r="M595" i="28"/>
  <c r="N595" i="28"/>
  <c r="O595" i="28"/>
  <c r="L596" i="28"/>
  <c r="M596" i="28"/>
  <c r="N596" i="28"/>
  <c r="O596" i="28"/>
  <c r="L597" i="28"/>
  <c r="M597" i="28"/>
  <c r="N597" i="28"/>
  <c r="O597" i="28"/>
  <c r="L598" i="28"/>
  <c r="M598" i="28"/>
  <c r="N598" i="28"/>
  <c r="O598" i="28"/>
  <c r="L599" i="28"/>
  <c r="M599" i="28"/>
  <c r="N599" i="28"/>
  <c r="O599" i="28"/>
  <c r="L600" i="28"/>
  <c r="M600" i="28"/>
  <c r="N600" i="28"/>
  <c r="O600" i="28"/>
  <c r="L601" i="28"/>
  <c r="M601" i="28"/>
  <c r="N601" i="28"/>
  <c r="O601" i="28"/>
  <c r="L602" i="28"/>
  <c r="M602" i="28"/>
  <c r="N602" i="28"/>
  <c r="O602" i="28"/>
  <c r="L603" i="28"/>
  <c r="M603" i="28"/>
  <c r="N603" i="28"/>
  <c r="O603" i="28"/>
  <c r="L604" i="28"/>
  <c r="M604" i="28"/>
  <c r="N604" i="28"/>
  <c r="O604" i="28"/>
  <c r="L605" i="28"/>
  <c r="M605" i="28"/>
  <c r="N605" i="28"/>
  <c r="O605" i="28"/>
  <c r="L606" i="28"/>
  <c r="M606" i="28"/>
  <c r="N606" i="28"/>
  <c r="O606" i="28"/>
  <c r="L607" i="28"/>
  <c r="Q607" i="28" s="1"/>
  <c r="R607" i="28" s="1"/>
  <c r="M607" i="28"/>
  <c r="N607" i="28"/>
  <c r="O607" i="28"/>
  <c r="L608" i="28"/>
  <c r="Q608" i="28" s="1"/>
  <c r="R608" i="28" s="1"/>
  <c r="M608" i="28"/>
  <c r="N608" i="28"/>
  <c r="O608" i="28"/>
  <c r="L609" i="28"/>
  <c r="M609" i="28"/>
  <c r="N609" i="28"/>
  <c r="O609" i="28"/>
  <c r="L610" i="28"/>
  <c r="M610" i="28"/>
  <c r="N610" i="28"/>
  <c r="O610" i="28"/>
  <c r="L611" i="28"/>
  <c r="M611" i="28"/>
  <c r="N611" i="28"/>
  <c r="O611" i="28"/>
  <c r="L612" i="28"/>
  <c r="M612" i="28"/>
  <c r="N612" i="28"/>
  <c r="O612" i="28"/>
  <c r="L613" i="28"/>
  <c r="M613" i="28"/>
  <c r="N613" i="28"/>
  <c r="O613" i="28"/>
  <c r="Q613" i="28"/>
  <c r="R613" i="28" s="1"/>
  <c r="L614" i="28"/>
  <c r="M614" i="28"/>
  <c r="N614" i="28"/>
  <c r="O614" i="28"/>
  <c r="L615" i="28"/>
  <c r="M615" i="28"/>
  <c r="N615" i="28"/>
  <c r="O615" i="28"/>
  <c r="L616" i="28"/>
  <c r="M616" i="28"/>
  <c r="N616" i="28"/>
  <c r="O616" i="28"/>
  <c r="L617" i="28"/>
  <c r="M617" i="28"/>
  <c r="N617" i="28"/>
  <c r="O617" i="28"/>
  <c r="Q617" i="28" s="1"/>
  <c r="R617" i="28" s="1"/>
  <c r="L618" i="28"/>
  <c r="M618" i="28"/>
  <c r="N618" i="28"/>
  <c r="O618" i="28"/>
  <c r="L619" i="28"/>
  <c r="M619" i="28"/>
  <c r="N619" i="28"/>
  <c r="O619" i="28"/>
  <c r="L620" i="28"/>
  <c r="M620" i="28"/>
  <c r="N620" i="28"/>
  <c r="O620" i="28"/>
  <c r="L621" i="28"/>
  <c r="M621" i="28"/>
  <c r="N621" i="28"/>
  <c r="O621" i="28"/>
  <c r="L622" i="28"/>
  <c r="M622" i="28"/>
  <c r="N622" i="28"/>
  <c r="O622" i="28"/>
  <c r="Q622" i="28" s="1"/>
  <c r="R622" i="28" s="1"/>
  <c r="L623" i="28"/>
  <c r="M623" i="28"/>
  <c r="N623" i="28"/>
  <c r="O623" i="28"/>
  <c r="L624" i="28"/>
  <c r="M624" i="28"/>
  <c r="N624" i="28"/>
  <c r="O624" i="28"/>
  <c r="L625" i="28"/>
  <c r="M625" i="28"/>
  <c r="N625" i="28"/>
  <c r="O625" i="28"/>
  <c r="L626" i="28"/>
  <c r="M626" i="28"/>
  <c r="N626" i="28"/>
  <c r="O626" i="28"/>
  <c r="L627" i="28"/>
  <c r="M627" i="28"/>
  <c r="N627" i="28"/>
  <c r="O627" i="28"/>
  <c r="Q627" i="28" s="1"/>
  <c r="R627" i="28" s="1"/>
  <c r="L628" i="28"/>
  <c r="M628" i="28"/>
  <c r="N628" i="28"/>
  <c r="O628" i="28"/>
  <c r="L629" i="28"/>
  <c r="M629" i="28"/>
  <c r="N629" i="28"/>
  <c r="O629" i="28"/>
  <c r="L630" i="28"/>
  <c r="M630" i="28"/>
  <c r="N630" i="28"/>
  <c r="O630" i="28"/>
  <c r="L631" i="28"/>
  <c r="M631" i="28"/>
  <c r="N631" i="28"/>
  <c r="O631" i="28"/>
  <c r="L632" i="28"/>
  <c r="M632" i="28"/>
  <c r="N632" i="28"/>
  <c r="O632" i="28"/>
  <c r="L633" i="28"/>
  <c r="Q633" i="28" s="1"/>
  <c r="R633" i="28" s="1"/>
  <c r="M633" i="28"/>
  <c r="N633" i="28"/>
  <c r="O633" i="28"/>
  <c r="L634" i="28"/>
  <c r="M634" i="28"/>
  <c r="N634" i="28"/>
  <c r="O634" i="28"/>
  <c r="Q634" i="28"/>
  <c r="R634" i="28" s="1"/>
  <c r="L635" i="28"/>
  <c r="M635" i="28"/>
  <c r="N635" i="28"/>
  <c r="O635" i="28"/>
  <c r="Q635" i="28" s="1"/>
  <c r="R635" i="28" s="1"/>
  <c r="L636" i="28"/>
  <c r="M636" i="28"/>
  <c r="N636" i="28"/>
  <c r="O636" i="28"/>
  <c r="L637" i="28"/>
  <c r="M637" i="28"/>
  <c r="N637" i="28"/>
  <c r="O637" i="28"/>
  <c r="Q637" i="28" s="1"/>
  <c r="R637" i="28" s="1"/>
  <c r="L638" i="28"/>
  <c r="Q638" i="28" s="1"/>
  <c r="R638" i="28" s="1"/>
  <c r="M638" i="28"/>
  <c r="N638" i="28"/>
  <c r="O638" i="28"/>
  <c r="L639" i="28"/>
  <c r="Q639" i="28" s="1"/>
  <c r="R639" i="28" s="1"/>
  <c r="M639" i="28"/>
  <c r="N639" i="28"/>
  <c r="O639" i="28"/>
  <c r="L640" i="28"/>
  <c r="Q640" i="28" s="1"/>
  <c r="R640" i="28" s="1"/>
  <c r="M640" i="28"/>
  <c r="N640" i="28"/>
  <c r="O640" i="28"/>
  <c r="L641" i="28"/>
  <c r="Q641" i="28" s="1"/>
  <c r="R641" i="28" s="1"/>
  <c r="M641" i="28"/>
  <c r="N641" i="28"/>
  <c r="O641" i="28"/>
  <c r="L642" i="28"/>
  <c r="M642" i="28"/>
  <c r="N642" i="28"/>
  <c r="O642" i="28"/>
  <c r="L643" i="28"/>
  <c r="Q643" i="28" s="1"/>
  <c r="R643" i="28" s="1"/>
  <c r="M643" i="28"/>
  <c r="N643" i="28"/>
  <c r="O643" i="28"/>
  <c r="L644" i="28"/>
  <c r="M644" i="28"/>
  <c r="N644" i="28"/>
  <c r="O644" i="28"/>
  <c r="L645" i="28"/>
  <c r="Q645" i="28" s="1"/>
  <c r="R645" i="28" s="1"/>
  <c r="M645" i="28"/>
  <c r="N645" i="28"/>
  <c r="O645" i="28"/>
  <c r="L646" i="28"/>
  <c r="Q646" i="28" s="1"/>
  <c r="R646" i="28" s="1"/>
  <c r="M646" i="28"/>
  <c r="N646" i="28"/>
  <c r="O646" i="28"/>
  <c r="L647" i="28"/>
  <c r="Q647" i="28" s="1"/>
  <c r="R647" i="28" s="1"/>
  <c r="M647" i="28"/>
  <c r="N647" i="28"/>
  <c r="O647" i="28"/>
  <c r="L648" i="28"/>
  <c r="M648" i="28"/>
  <c r="N648" i="28"/>
  <c r="O648" i="28"/>
  <c r="L649" i="28"/>
  <c r="M649" i="28"/>
  <c r="N649" i="28"/>
  <c r="O649" i="28"/>
  <c r="L650" i="28"/>
  <c r="M650" i="28"/>
  <c r="N650" i="28"/>
  <c r="O650" i="28"/>
  <c r="L651" i="28"/>
  <c r="Q651" i="28" s="1"/>
  <c r="R651" i="28" s="1"/>
  <c r="M651" i="28"/>
  <c r="N651" i="28"/>
  <c r="O651" i="28"/>
  <c r="L652" i="28"/>
  <c r="M652" i="28"/>
  <c r="N652" i="28"/>
  <c r="O652" i="28"/>
  <c r="L653" i="28"/>
  <c r="M653" i="28"/>
  <c r="N653" i="28"/>
  <c r="O653" i="28"/>
  <c r="L654" i="28"/>
  <c r="Q654" i="28" s="1"/>
  <c r="R654" i="28" s="1"/>
  <c r="M654" i="28"/>
  <c r="N654" i="28"/>
  <c r="O654" i="28"/>
  <c r="L655" i="28"/>
  <c r="M655" i="28"/>
  <c r="N655" i="28"/>
  <c r="O655" i="28"/>
  <c r="L656" i="28"/>
  <c r="Q656" i="28" s="1"/>
  <c r="R656" i="28" s="1"/>
  <c r="M656" i="28"/>
  <c r="N656" i="28"/>
  <c r="O656" i="28"/>
  <c r="L657" i="28"/>
  <c r="M657" i="28"/>
  <c r="N657" i="28"/>
  <c r="O657" i="28"/>
  <c r="L658" i="28"/>
  <c r="M658" i="28"/>
  <c r="N658" i="28"/>
  <c r="O658" i="28"/>
  <c r="L659" i="28"/>
  <c r="M659" i="28"/>
  <c r="N659" i="28"/>
  <c r="O659" i="28"/>
  <c r="L660" i="28"/>
  <c r="M660" i="28"/>
  <c r="N660" i="28"/>
  <c r="O660" i="28"/>
  <c r="L661" i="28"/>
  <c r="M661" i="28"/>
  <c r="N661" i="28"/>
  <c r="O661" i="28"/>
  <c r="L662" i="28"/>
  <c r="M662" i="28"/>
  <c r="N662" i="28"/>
  <c r="O662" i="28"/>
  <c r="L663" i="28"/>
  <c r="Q663" i="28" s="1"/>
  <c r="R663" i="28" s="1"/>
  <c r="M663" i="28"/>
  <c r="N663" i="28"/>
  <c r="O663" i="28"/>
  <c r="L664" i="28"/>
  <c r="M664" i="28"/>
  <c r="N664" i="28"/>
  <c r="O664" i="28"/>
  <c r="L665" i="28"/>
  <c r="Q665" i="28" s="1"/>
  <c r="R665" i="28" s="1"/>
  <c r="M665" i="28"/>
  <c r="N665" i="28"/>
  <c r="O665" i="28"/>
  <c r="L666" i="28"/>
  <c r="M666" i="28"/>
  <c r="N666" i="28"/>
  <c r="O666" i="28"/>
  <c r="L667" i="28"/>
  <c r="M667" i="28"/>
  <c r="N667" i="28"/>
  <c r="O667" i="28"/>
  <c r="L668" i="28"/>
  <c r="M668" i="28"/>
  <c r="N668" i="28"/>
  <c r="O668" i="28"/>
  <c r="L669" i="28"/>
  <c r="M669" i="28"/>
  <c r="N669" i="28"/>
  <c r="O669" i="28"/>
  <c r="L670" i="28"/>
  <c r="Q670" i="28" s="1"/>
  <c r="R670" i="28" s="1"/>
  <c r="M670" i="28"/>
  <c r="N670" i="28"/>
  <c r="O670" i="28"/>
  <c r="L671" i="28"/>
  <c r="M671" i="28"/>
  <c r="N671" i="28"/>
  <c r="O671" i="28"/>
  <c r="L672" i="28"/>
  <c r="M672" i="28"/>
  <c r="N672" i="28"/>
  <c r="O672" i="28"/>
  <c r="L673" i="28"/>
  <c r="Q673" i="28" s="1"/>
  <c r="R673" i="28" s="1"/>
  <c r="M673" i="28"/>
  <c r="N673" i="28"/>
  <c r="O673" i="28"/>
  <c r="L674" i="28"/>
  <c r="M674" i="28"/>
  <c r="N674" i="28"/>
  <c r="O674" i="28"/>
  <c r="L675" i="28"/>
  <c r="M675" i="28"/>
  <c r="N675" i="28"/>
  <c r="O675" i="28"/>
  <c r="L676" i="28"/>
  <c r="M676" i="28"/>
  <c r="N676" i="28"/>
  <c r="O676" i="28"/>
  <c r="Q676" i="28"/>
  <c r="R676" i="28" s="1"/>
  <c r="L677" i="28"/>
  <c r="M677" i="28"/>
  <c r="N677" i="28"/>
  <c r="O677" i="28"/>
  <c r="L678" i="28"/>
  <c r="M678" i="28"/>
  <c r="N678" i="28"/>
  <c r="O678" i="28"/>
  <c r="L679" i="28"/>
  <c r="M679" i="28"/>
  <c r="N679" i="28"/>
  <c r="O679" i="28"/>
  <c r="L680" i="28"/>
  <c r="M680" i="28"/>
  <c r="N680" i="28"/>
  <c r="O680" i="28"/>
  <c r="L681" i="28"/>
  <c r="M681" i="28"/>
  <c r="N681" i="28"/>
  <c r="O681" i="28"/>
  <c r="L682" i="28"/>
  <c r="M682" i="28"/>
  <c r="N682" i="28"/>
  <c r="O682" i="28"/>
  <c r="L683" i="28"/>
  <c r="M683" i="28"/>
  <c r="N683" i="28"/>
  <c r="O683" i="28"/>
  <c r="L684" i="28"/>
  <c r="M684" i="28"/>
  <c r="N684" i="28"/>
  <c r="O684" i="28"/>
  <c r="L685" i="28"/>
  <c r="M685" i="28"/>
  <c r="N685" i="28"/>
  <c r="O685" i="28"/>
  <c r="L686" i="28"/>
  <c r="M686" i="28"/>
  <c r="N686" i="28"/>
  <c r="O686" i="28"/>
  <c r="L687" i="28"/>
  <c r="M687" i="28"/>
  <c r="N687" i="28"/>
  <c r="O687" i="28"/>
  <c r="L688" i="28"/>
  <c r="M688" i="28"/>
  <c r="N688" i="28"/>
  <c r="O688" i="28"/>
  <c r="L689" i="28"/>
  <c r="M689" i="28"/>
  <c r="N689" i="28"/>
  <c r="O689" i="28"/>
  <c r="L690" i="28"/>
  <c r="M690" i="28"/>
  <c r="N690" i="28"/>
  <c r="O690" i="28"/>
  <c r="L691" i="28"/>
  <c r="M691" i="28"/>
  <c r="N691" i="28"/>
  <c r="O691" i="28"/>
  <c r="Q691" i="28" s="1"/>
  <c r="R691" i="28" s="1"/>
  <c r="L692" i="28"/>
  <c r="M692" i="28"/>
  <c r="N692" i="28"/>
  <c r="O692" i="28"/>
  <c r="L693" i="28"/>
  <c r="M693" i="28"/>
  <c r="N693" i="28"/>
  <c r="O693" i="28"/>
  <c r="L694" i="28"/>
  <c r="M694" i="28"/>
  <c r="N694" i="28"/>
  <c r="O694" i="28"/>
  <c r="L695" i="28"/>
  <c r="M695" i="28"/>
  <c r="N695" i="28"/>
  <c r="O695" i="28"/>
  <c r="L696" i="28"/>
  <c r="M696" i="28"/>
  <c r="N696" i="28"/>
  <c r="O696" i="28"/>
  <c r="L697" i="28"/>
  <c r="M697" i="28"/>
  <c r="N697" i="28"/>
  <c r="O697" i="28"/>
  <c r="L698" i="28"/>
  <c r="M698" i="28"/>
  <c r="N698" i="28"/>
  <c r="O698" i="28"/>
  <c r="L699" i="28"/>
  <c r="M699" i="28"/>
  <c r="N699" i="28"/>
  <c r="O699" i="28"/>
  <c r="L700" i="28"/>
  <c r="M700" i="28"/>
  <c r="N700" i="28"/>
  <c r="O700" i="28"/>
  <c r="L701" i="28"/>
  <c r="M701" i="28"/>
  <c r="N701" i="28"/>
  <c r="O701" i="28"/>
  <c r="L702" i="28"/>
  <c r="M702" i="28"/>
  <c r="N702" i="28"/>
  <c r="O702" i="28"/>
  <c r="L703" i="28"/>
  <c r="M703" i="28"/>
  <c r="N703" i="28"/>
  <c r="O703" i="28"/>
  <c r="L704" i="28"/>
  <c r="M704" i="28"/>
  <c r="N704" i="28"/>
  <c r="O704" i="28"/>
  <c r="L705" i="28"/>
  <c r="M705" i="28"/>
  <c r="N705" i="28"/>
  <c r="O705" i="28"/>
  <c r="L706" i="28"/>
  <c r="M706" i="28"/>
  <c r="N706" i="28"/>
  <c r="O706" i="28"/>
  <c r="L707" i="28"/>
  <c r="M707" i="28"/>
  <c r="N707" i="28"/>
  <c r="O707" i="28"/>
  <c r="L708" i="28"/>
  <c r="M708" i="28"/>
  <c r="N708" i="28"/>
  <c r="O708" i="28"/>
  <c r="L709" i="28"/>
  <c r="M709" i="28"/>
  <c r="N709" i="28"/>
  <c r="O709" i="28"/>
  <c r="L710" i="28"/>
  <c r="M710" i="28"/>
  <c r="N710" i="28"/>
  <c r="O710" i="28"/>
  <c r="L711" i="28"/>
  <c r="M711" i="28"/>
  <c r="N711" i="28"/>
  <c r="O711" i="28"/>
  <c r="L712" i="28"/>
  <c r="M712" i="28"/>
  <c r="N712" i="28"/>
  <c r="O712" i="28"/>
  <c r="L713" i="28"/>
  <c r="M713" i="28"/>
  <c r="N713" i="28"/>
  <c r="O713" i="28"/>
  <c r="L714" i="28"/>
  <c r="M714" i="28"/>
  <c r="N714" i="28"/>
  <c r="O714" i="28"/>
  <c r="L715" i="28"/>
  <c r="M715" i="28"/>
  <c r="N715" i="28"/>
  <c r="O715" i="28"/>
  <c r="L716" i="28"/>
  <c r="M716" i="28"/>
  <c r="N716" i="28"/>
  <c r="O716" i="28"/>
  <c r="L717" i="28"/>
  <c r="M717" i="28"/>
  <c r="N717" i="28"/>
  <c r="O717" i="28"/>
  <c r="L718" i="28"/>
  <c r="M718" i="28"/>
  <c r="N718" i="28"/>
  <c r="O718" i="28"/>
  <c r="L719" i="28"/>
  <c r="M719" i="28"/>
  <c r="N719" i="28"/>
  <c r="O719" i="28"/>
  <c r="L720" i="28"/>
  <c r="M720" i="28"/>
  <c r="N720" i="28"/>
  <c r="O720" i="28"/>
  <c r="L721" i="28"/>
  <c r="M721" i="28"/>
  <c r="N721" i="28"/>
  <c r="O721" i="28"/>
  <c r="L722" i="28"/>
  <c r="M722" i="28"/>
  <c r="N722" i="28"/>
  <c r="O722" i="28"/>
  <c r="L723" i="28"/>
  <c r="M723" i="28"/>
  <c r="N723" i="28"/>
  <c r="O723" i="28"/>
  <c r="L724" i="28"/>
  <c r="M724" i="28"/>
  <c r="N724" i="28"/>
  <c r="O724" i="28"/>
  <c r="L725" i="28"/>
  <c r="M725" i="28"/>
  <c r="N725" i="28"/>
  <c r="O725" i="28"/>
  <c r="L726" i="28"/>
  <c r="M726" i="28"/>
  <c r="N726" i="28"/>
  <c r="O726" i="28"/>
  <c r="L727" i="28"/>
  <c r="Q727" i="28" s="1"/>
  <c r="R727" i="28" s="1"/>
  <c r="M727" i="28"/>
  <c r="N727" i="28"/>
  <c r="O727" i="28"/>
  <c r="L728" i="28"/>
  <c r="M728" i="28"/>
  <c r="N728" i="28"/>
  <c r="O728" i="28"/>
  <c r="L729" i="28"/>
  <c r="Q729" i="28" s="1"/>
  <c r="R729" i="28" s="1"/>
  <c r="M729" i="28"/>
  <c r="N729" i="28"/>
  <c r="O729" i="28"/>
  <c r="L730" i="28"/>
  <c r="M730" i="28"/>
  <c r="N730" i="28"/>
  <c r="O730" i="28"/>
  <c r="L731" i="28"/>
  <c r="M731" i="28"/>
  <c r="N731" i="28"/>
  <c r="O731" i="28"/>
  <c r="L732" i="28"/>
  <c r="M732" i="28"/>
  <c r="N732" i="28"/>
  <c r="O732" i="28"/>
  <c r="L733" i="28"/>
  <c r="M733" i="28"/>
  <c r="N733" i="28"/>
  <c r="O733" i="28"/>
  <c r="L734" i="28"/>
  <c r="M734" i="28"/>
  <c r="N734" i="28"/>
  <c r="O734" i="28"/>
  <c r="L735" i="28"/>
  <c r="M735" i="28"/>
  <c r="N735" i="28"/>
  <c r="O735" i="28"/>
  <c r="L736" i="28"/>
  <c r="M736" i="28"/>
  <c r="N736" i="28"/>
  <c r="O736" i="28"/>
  <c r="L737" i="28"/>
  <c r="Q737" i="28" s="1"/>
  <c r="R737" i="28" s="1"/>
  <c r="M737" i="28"/>
  <c r="N737" i="28"/>
  <c r="O737" i="28"/>
  <c r="L738" i="28"/>
  <c r="M738" i="28"/>
  <c r="N738" i="28"/>
  <c r="O738" i="28"/>
  <c r="L739" i="28"/>
  <c r="M739" i="28"/>
  <c r="N739" i="28"/>
  <c r="O739" i="28"/>
  <c r="L740" i="28"/>
  <c r="Q740" i="28" s="1"/>
  <c r="R740" i="28" s="1"/>
  <c r="M740" i="28"/>
  <c r="N740" i="28"/>
  <c r="O740" i="28"/>
  <c r="L741" i="28"/>
  <c r="M741" i="28"/>
  <c r="N741" i="28"/>
  <c r="O741" i="28"/>
  <c r="L742" i="28"/>
  <c r="M742" i="28"/>
  <c r="N742" i="28"/>
  <c r="O742" i="28"/>
  <c r="L743" i="28"/>
  <c r="Q743" i="28" s="1"/>
  <c r="R743" i="28" s="1"/>
  <c r="M743" i="28"/>
  <c r="N743" i="28"/>
  <c r="O743" i="28"/>
  <c r="L744" i="28"/>
  <c r="M744" i="28"/>
  <c r="N744" i="28"/>
  <c r="O744" i="28"/>
  <c r="L745" i="28"/>
  <c r="M745" i="28"/>
  <c r="N745" i="28"/>
  <c r="O745" i="28"/>
  <c r="L746" i="28"/>
  <c r="M746" i="28"/>
  <c r="N746" i="28"/>
  <c r="O746" i="28"/>
  <c r="L747" i="28"/>
  <c r="M747" i="28"/>
  <c r="N747" i="28"/>
  <c r="O747" i="28"/>
  <c r="L748" i="28"/>
  <c r="M748" i="28"/>
  <c r="N748" i="28"/>
  <c r="O748" i="28"/>
  <c r="L749" i="28"/>
  <c r="M749" i="28"/>
  <c r="N749" i="28"/>
  <c r="O749" i="28"/>
  <c r="L750" i="28"/>
  <c r="M750" i="28"/>
  <c r="N750" i="28"/>
  <c r="O750" i="28"/>
  <c r="L751" i="28"/>
  <c r="M751" i="28"/>
  <c r="N751" i="28"/>
  <c r="O751" i="28"/>
  <c r="L752" i="28"/>
  <c r="M752" i="28"/>
  <c r="N752" i="28"/>
  <c r="O752" i="28"/>
  <c r="L753" i="28"/>
  <c r="M753" i="28"/>
  <c r="N753" i="28"/>
  <c r="O753" i="28"/>
  <c r="L754" i="28"/>
  <c r="M754" i="28"/>
  <c r="N754" i="28"/>
  <c r="O754" i="28"/>
  <c r="L755" i="28"/>
  <c r="M755" i="28"/>
  <c r="N755" i="28"/>
  <c r="O755" i="28"/>
  <c r="L756" i="28"/>
  <c r="M756" i="28"/>
  <c r="N756" i="28"/>
  <c r="O756" i="28"/>
  <c r="L757" i="28"/>
  <c r="M757" i="28"/>
  <c r="N757" i="28"/>
  <c r="O757" i="28"/>
  <c r="L758" i="28"/>
  <c r="M758" i="28"/>
  <c r="N758" i="28"/>
  <c r="O758" i="28"/>
  <c r="L759" i="28"/>
  <c r="M759" i="28"/>
  <c r="N759" i="28"/>
  <c r="O759" i="28"/>
  <c r="L760" i="28"/>
  <c r="M760" i="28"/>
  <c r="N760" i="28"/>
  <c r="O760" i="28"/>
  <c r="L761" i="28"/>
  <c r="Q761" i="28" s="1"/>
  <c r="R761" i="28" s="1"/>
  <c r="M761" i="28"/>
  <c r="N761" i="28"/>
  <c r="O761" i="28"/>
  <c r="L762" i="28"/>
  <c r="M762" i="28"/>
  <c r="N762" i="28"/>
  <c r="O762" i="28"/>
  <c r="L763" i="28"/>
  <c r="M763" i="28"/>
  <c r="N763" i="28"/>
  <c r="O763" i="28"/>
  <c r="L764" i="28"/>
  <c r="M764" i="28"/>
  <c r="N764" i="28"/>
  <c r="O764" i="28"/>
  <c r="L765" i="28"/>
  <c r="M765" i="28"/>
  <c r="N765" i="28"/>
  <c r="O765" i="28"/>
  <c r="L766" i="28"/>
  <c r="M766" i="28"/>
  <c r="N766" i="28"/>
  <c r="O766" i="28"/>
  <c r="L767" i="28"/>
  <c r="M767" i="28"/>
  <c r="N767" i="28"/>
  <c r="O767" i="28"/>
  <c r="L768" i="28"/>
  <c r="M768" i="28"/>
  <c r="N768" i="28"/>
  <c r="O768" i="28"/>
  <c r="L769" i="28"/>
  <c r="Q769" i="28" s="1"/>
  <c r="R769" i="28" s="1"/>
  <c r="M769" i="28"/>
  <c r="N769" i="28"/>
  <c r="O769" i="28"/>
  <c r="L770" i="28"/>
  <c r="M770" i="28"/>
  <c r="N770" i="28"/>
  <c r="O770" i="28"/>
  <c r="L771" i="28"/>
  <c r="M771" i="28"/>
  <c r="N771" i="28"/>
  <c r="O771" i="28"/>
  <c r="L772" i="28"/>
  <c r="Q772" i="28" s="1"/>
  <c r="R772" i="28" s="1"/>
  <c r="M772" i="28"/>
  <c r="N772" i="28"/>
  <c r="O772" i="28"/>
  <c r="L773" i="28"/>
  <c r="M773" i="28"/>
  <c r="N773" i="28"/>
  <c r="O773" i="28"/>
  <c r="L774" i="28"/>
  <c r="Q774" i="28" s="1"/>
  <c r="R774" i="28" s="1"/>
  <c r="M774" i="28"/>
  <c r="N774" i="28"/>
  <c r="O774" i="28"/>
  <c r="L775" i="28"/>
  <c r="M775" i="28"/>
  <c r="N775" i="28"/>
  <c r="O775" i="28"/>
  <c r="L776" i="28"/>
  <c r="M776" i="28"/>
  <c r="N776" i="28"/>
  <c r="O776" i="28"/>
  <c r="Q776" i="28"/>
  <c r="R776" i="28" s="1"/>
  <c r="L777" i="28"/>
  <c r="M777" i="28"/>
  <c r="N777" i="28"/>
  <c r="O777" i="28"/>
  <c r="L778" i="28"/>
  <c r="M778" i="28"/>
  <c r="N778" i="28"/>
  <c r="O778" i="28"/>
  <c r="L779" i="28"/>
  <c r="M779" i="28"/>
  <c r="N779" i="28"/>
  <c r="O779" i="28"/>
  <c r="L780" i="28"/>
  <c r="M780" i="28"/>
  <c r="N780" i="28"/>
  <c r="O780" i="28"/>
  <c r="L781" i="28"/>
  <c r="M781" i="28"/>
  <c r="N781" i="28"/>
  <c r="O781" i="28"/>
  <c r="L782" i="28"/>
  <c r="M782" i="28"/>
  <c r="N782" i="28"/>
  <c r="O782" i="28"/>
  <c r="L783" i="28"/>
  <c r="M783" i="28"/>
  <c r="N783" i="28"/>
  <c r="O783" i="28"/>
  <c r="L784" i="28"/>
  <c r="M784" i="28"/>
  <c r="N784" i="28"/>
  <c r="O784" i="28"/>
  <c r="L785" i="28"/>
  <c r="M785" i="28"/>
  <c r="N785" i="28"/>
  <c r="O785" i="28"/>
  <c r="L786" i="28"/>
  <c r="M786" i="28"/>
  <c r="N786" i="28"/>
  <c r="O786" i="28"/>
  <c r="L787" i="28"/>
  <c r="M787" i="28"/>
  <c r="N787" i="28"/>
  <c r="O787" i="28"/>
  <c r="L788" i="28"/>
  <c r="M788" i="28"/>
  <c r="N788" i="28"/>
  <c r="O788" i="28"/>
  <c r="L789" i="28"/>
  <c r="M789" i="28"/>
  <c r="N789" i="28"/>
  <c r="O789" i="28"/>
  <c r="L790" i="28"/>
  <c r="M790" i="28"/>
  <c r="N790" i="28"/>
  <c r="O790" i="28"/>
  <c r="L791" i="28"/>
  <c r="M791" i="28"/>
  <c r="N791" i="28"/>
  <c r="O791" i="28"/>
  <c r="L792" i="28"/>
  <c r="M792" i="28"/>
  <c r="N792" i="28"/>
  <c r="O792" i="28"/>
  <c r="L793" i="28"/>
  <c r="M793" i="28"/>
  <c r="N793" i="28"/>
  <c r="O793" i="28"/>
  <c r="L794" i="28"/>
  <c r="M794" i="28"/>
  <c r="N794" i="28"/>
  <c r="O794" i="28"/>
  <c r="L795" i="28"/>
  <c r="M795" i="28"/>
  <c r="N795" i="28"/>
  <c r="O795" i="28"/>
  <c r="L796" i="28"/>
  <c r="M796" i="28"/>
  <c r="N796" i="28"/>
  <c r="O796" i="28"/>
  <c r="L797" i="28"/>
  <c r="M797" i="28"/>
  <c r="N797" i="28"/>
  <c r="O797" i="28"/>
  <c r="L798" i="28"/>
  <c r="M798" i="28"/>
  <c r="N798" i="28"/>
  <c r="O798" i="28"/>
  <c r="L799" i="28"/>
  <c r="M799" i="28"/>
  <c r="N799" i="28"/>
  <c r="O799" i="28"/>
  <c r="L800" i="28"/>
  <c r="M800" i="28"/>
  <c r="N800" i="28"/>
  <c r="O800" i="28"/>
  <c r="Q800" i="28" s="1"/>
  <c r="R800" i="28" s="1"/>
  <c r="L801" i="28"/>
  <c r="M801" i="28"/>
  <c r="N801" i="28"/>
  <c r="O801" i="28"/>
  <c r="L802" i="28"/>
  <c r="M802" i="28"/>
  <c r="N802" i="28"/>
  <c r="O802" i="28"/>
  <c r="L803" i="28"/>
  <c r="M803" i="28"/>
  <c r="N803" i="28"/>
  <c r="O803" i="28"/>
  <c r="L804" i="28"/>
  <c r="M804" i="28"/>
  <c r="N804" i="28"/>
  <c r="O804" i="28"/>
  <c r="L805" i="28"/>
  <c r="Q805" i="28" s="1"/>
  <c r="M805" i="28"/>
  <c r="N805" i="28"/>
  <c r="O805" i="28"/>
  <c r="R805" i="28"/>
  <c r="L806" i="28"/>
  <c r="M806" i="28"/>
  <c r="N806" i="28"/>
  <c r="O806" i="28"/>
  <c r="L807" i="28"/>
  <c r="M807" i="28"/>
  <c r="N807" i="28"/>
  <c r="O807" i="28"/>
  <c r="L808" i="28"/>
  <c r="M808" i="28"/>
  <c r="N808" i="28"/>
  <c r="O808" i="28"/>
  <c r="L809" i="28"/>
  <c r="M809" i="28"/>
  <c r="N809" i="28"/>
  <c r="O809" i="28"/>
  <c r="L810" i="28"/>
  <c r="M810" i="28"/>
  <c r="N810" i="28"/>
  <c r="O810" i="28"/>
  <c r="L811" i="28"/>
  <c r="M811" i="28"/>
  <c r="N811" i="28"/>
  <c r="O811" i="28"/>
  <c r="Q811" i="28" s="1"/>
  <c r="R811" i="28" s="1"/>
  <c r="L812" i="28"/>
  <c r="M812" i="28"/>
  <c r="N812" i="28"/>
  <c r="O812" i="28"/>
  <c r="L813" i="28"/>
  <c r="M813" i="28"/>
  <c r="N813" i="28"/>
  <c r="O813" i="28"/>
  <c r="L814" i="28"/>
  <c r="M814" i="28"/>
  <c r="N814" i="28"/>
  <c r="O814" i="28"/>
  <c r="L815" i="28"/>
  <c r="M815" i="28"/>
  <c r="N815" i="28"/>
  <c r="O815" i="28"/>
  <c r="Q815" i="28" s="1"/>
  <c r="R815" i="28" s="1"/>
  <c r="L816" i="28"/>
  <c r="M816" i="28"/>
  <c r="N816" i="28"/>
  <c r="O816" i="28"/>
  <c r="Q816" i="28"/>
  <c r="R816" i="28" s="1"/>
  <c r="L817" i="28"/>
  <c r="M817" i="28"/>
  <c r="N817" i="28"/>
  <c r="O817" i="28"/>
  <c r="L818" i="28"/>
  <c r="M818" i="28"/>
  <c r="N818" i="28"/>
  <c r="O818" i="28"/>
  <c r="L819" i="28"/>
  <c r="M819" i="28"/>
  <c r="N819" i="28"/>
  <c r="O819" i="28"/>
  <c r="L820" i="28"/>
  <c r="M820" i="28"/>
  <c r="N820" i="28"/>
  <c r="O820" i="28"/>
  <c r="L821" i="28"/>
  <c r="M821" i="28"/>
  <c r="N821" i="28"/>
  <c r="O821" i="28"/>
  <c r="L822" i="28"/>
  <c r="M822" i="28"/>
  <c r="N822" i="28"/>
  <c r="O822" i="28"/>
  <c r="L823" i="28"/>
  <c r="M823" i="28"/>
  <c r="N823" i="28"/>
  <c r="O823" i="28"/>
  <c r="L824" i="28"/>
  <c r="M824" i="28"/>
  <c r="N824" i="28"/>
  <c r="O824" i="28"/>
  <c r="L825" i="28"/>
  <c r="M825" i="28"/>
  <c r="N825" i="28"/>
  <c r="O825" i="28"/>
  <c r="L826" i="28"/>
  <c r="M826" i="28"/>
  <c r="N826" i="28"/>
  <c r="O826" i="28"/>
  <c r="L827" i="28"/>
  <c r="M827" i="28"/>
  <c r="N827" i="28"/>
  <c r="O827" i="28"/>
  <c r="L828" i="28"/>
  <c r="M828" i="28"/>
  <c r="N828" i="28"/>
  <c r="O828" i="28"/>
  <c r="L829" i="28"/>
  <c r="M829" i="28"/>
  <c r="N829" i="28"/>
  <c r="O829" i="28"/>
  <c r="L830" i="28"/>
  <c r="M830" i="28"/>
  <c r="N830" i="28"/>
  <c r="O830" i="28"/>
  <c r="L831" i="28"/>
  <c r="M831" i="28"/>
  <c r="N831" i="28"/>
  <c r="O831" i="28"/>
  <c r="Q831" i="28" s="1"/>
  <c r="R831" i="28" s="1"/>
  <c r="L832" i="28"/>
  <c r="M832" i="28"/>
  <c r="N832" i="28"/>
  <c r="O832" i="28"/>
  <c r="Q832" i="28"/>
  <c r="R832" i="28" s="1"/>
  <c r="L833" i="28"/>
  <c r="M833" i="28"/>
  <c r="N833" i="28"/>
  <c r="O833" i="28"/>
  <c r="L834" i="28"/>
  <c r="M834" i="28"/>
  <c r="N834" i="28"/>
  <c r="O834" i="28"/>
  <c r="L835" i="28"/>
  <c r="M835" i="28"/>
  <c r="N835" i="28"/>
  <c r="O835" i="28"/>
  <c r="Q835" i="28" s="1"/>
  <c r="R835" i="28" s="1"/>
  <c r="L836" i="28"/>
  <c r="M836" i="28"/>
  <c r="N836" i="28"/>
  <c r="O836" i="28"/>
  <c r="L837" i="28"/>
  <c r="Q837" i="28" s="1"/>
  <c r="R837" i="28" s="1"/>
  <c r="M837" i="28"/>
  <c r="N837" i="28"/>
  <c r="O837" i="28"/>
  <c r="L838" i="28"/>
  <c r="M838" i="28"/>
  <c r="N838" i="28"/>
  <c r="O838" i="28"/>
  <c r="Q838" i="28"/>
  <c r="R838" i="28" s="1"/>
  <c r="L839" i="28"/>
  <c r="M839" i="28"/>
  <c r="N839" i="28"/>
  <c r="O839" i="28"/>
  <c r="Q839" i="28" s="1"/>
  <c r="R839" i="28" s="1"/>
  <c r="L840" i="28"/>
  <c r="M840" i="28"/>
  <c r="N840" i="28"/>
  <c r="O840" i="28"/>
  <c r="L841" i="28"/>
  <c r="Q841" i="28" s="1"/>
  <c r="R841" i="28" s="1"/>
  <c r="M841" i="28"/>
  <c r="N841" i="28"/>
  <c r="O841" i="28"/>
  <c r="L842" i="28"/>
  <c r="M842" i="28"/>
  <c r="N842" i="28"/>
  <c r="O842" i="28"/>
  <c r="L843" i="28"/>
  <c r="M843" i="28"/>
  <c r="N843" i="28"/>
  <c r="O843" i="28"/>
  <c r="Q843" i="28"/>
  <c r="R843" i="28" s="1"/>
  <c r="L844" i="28"/>
  <c r="M844" i="28"/>
  <c r="N844" i="28"/>
  <c r="O844" i="28"/>
  <c r="Q844" i="28" s="1"/>
  <c r="R844" i="28" s="1"/>
  <c r="L845" i="28"/>
  <c r="Q845" i="28" s="1"/>
  <c r="R845" i="28" s="1"/>
  <c r="M845" i="28"/>
  <c r="N845" i="28"/>
  <c r="O845" i="28"/>
  <c r="L846" i="28"/>
  <c r="M846" i="28"/>
  <c r="N846" i="28"/>
  <c r="O846" i="28"/>
  <c r="L847" i="28"/>
  <c r="M847" i="28"/>
  <c r="N847" i="28"/>
  <c r="O847" i="28"/>
  <c r="L848" i="28"/>
  <c r="Q848" i="28" s="1"/>
  <c r="R848" i="28" s="1"/>
  <c r="M848" i="28"/>
  <c r="N848" i="28"/>
  <c r="O848" i="28"/>
  <c r="L849" i="28"/>
  <c r="M849" i="28"/>
  <c r="N849" i="28"/>
  <c r="O849" i="28"/>
  <c r="L850" i="28"/>
  <c r="M850" i="28"/>
  <c r="N850" i="28"/>
  <c r="O850" i="28"/>
  <c r="L851" i="28"/>
  <c r="M851" i="28"/>
  <c r="N851" i="28"/>
  <c r="O851" i="28"/>
  <c r="Q851" i="28"/>
  <c r="R851" i="28" s="1"/>
  <c r="L852" i="28"/>
  <c r="M852" i="28"/>
  <c r="N852" i="28"/>
  <c r="O852" i="28"/>
  <c r="L853" i="28"/>
  <c r="M853" i="28"/>
  <c r="N853" i="28"/>
  <c r="O853" i="28"/>
  <c r="L854" i="28"/>
  <c r="M854" i="28"/>
  <c r="N854" i="28"/>
  <c r="O854" i="28"/>
  <c r="L855" i="28"/>
  <c r="M855" i="28"/>
  <c r="N855" i="28"/>
  <c r="O855" i="28"/>
  <c r="L856" i="28"/>
  <c r="M856" i="28"/>
  <c r="N856" i="28"/>
  <c r="O856" i="28"/>
  <c r="L857" i="28"/>
  <c r="M857" i="28"/>
  <c r="N857" i="28"/>
  <c r="O857" i="28"/>
  <c r="L858" i="28"/>
  <c r="M858" i="28"/>
  <c r="N858" i="28"/>
  <c r="O858" i="28"/>
  <c r="L859" i="28"/>
  <c r="M859" i="28"/>
  <c r="N859" i="28"/>
  <c r="O859" i="28"/>
  <c r="L860" i="28"/>
  <c r="M860" i="28"/>
  <c r="N860" i="28"/>
  <c r="O860" i="28"/>
  <c r="L861" i="28"/>
  <c r="M861" i="28"/>
  <c r="N861" i="28"/>
  <c r="O861" i="28"/>
  <c r="L862" i="28"/>
  <c r="M862" i="28"/>
  <c r="N862" i="28"/>
  <c r="O862" i="28"/>
  <c r="L863" i="28"/>
  <c r="M863" i="28"/>
  <c r="N863" i="28"/>
  <c r="O863" i="28"/>
  <c r="L864" i="28"/>
  <c r="M864" i="28"/>
  <c r="N864" i="28"/>
  <c r="O864" i="28"/>
  <c r="L865" i="28"/>
  <c r="M865" i="28"/>
  <c r="N865" i="28"/>
  <c r="O865" i="28"/>
  <c r="L866" i="28"/>
  <c r="M866" i="28"/>
  <c r="N866" i="28"/>
  <c r="Q866" i="28" s="1"/>
  <c r="R866" i="28" s="1"/>
  <c r="O866" i="28"/>
  <c r="L867" i="28"/>
  <c r="M867" i="28"/>
  <c r="N867" i="28"/>
  <c r="O867" i="28"/>
  <c r="L868" i="28"/>
  <c r="M868" i="28"/>
  <c r="N868" i="28"/>
  <c r="O868" i="28"/>
  <c r="L869" i="28"/>
  <c r="M869" i="28"/>
  <c r="N869" i="28"/>
  <c r="O869" i="28"/>
  <c r="L870" i="28"/>
  <c r="M870" i="28"/>
  <c r="N870" i="28"/>
  <c r="O870" i="28"/>
  <c r="L871" i="28"/>
  <c r="M871" i="28"/>
  <c r="N871" i="28"/>
  <c r="O871" i="28"/>
  <c r="L872" i="28"/>
  <c r="M872" i="28"/>
  <c r="N872" i="28"/>
  <c r="Q872" i="28" s="1"/>
  <c r="R872" i="28" s="1"/>
  <c r="O872" i="28"/>
  <c r="L873" i="28"/>
  <c r="M873" i="28"/>
  <c r="N873" i="28"/>
  <c r="O873" i="28"/>
  <c r="L874" i="28"/>
  <c r="M874" i="28"/>
  <c r="N874" i="28"/>
  <c r="O874" i="28"/>
  <c r="L875" i="28"/>
  <c r="M875" i="28"/>
  <c r="N875" i="28"/>
  <c r="O875" i="28"/>
  <c r="Q875" i="28" s="1"/>
  <c r="R875" i="28" s="1"/>
  <c r="L876" i="28"/>
  <c r="M876" i="28"/>
  <c r="N876" i="28"/>
  <c r="O876" i="28"/>
  <c r="L877" i="28"/>
  <c r="M877" i="28"/>
  <c r="N877" i="28"/>
  <c r="O877" i="28"/>
  <c r="L878" i="28"/>
  <c r="M878" i="28"/>
  <c r="N878" i="28"/>
  <c r="O878" i="28"/>
  <c r="L879" i="28"/>
  <c r="M879" i="28"/>
  <c r="N879" i="28"/>
  <c r="O879" i="28"/>
  <c r="L880" i="28"/>
  <c r="M880" i="28"/>
  <c r="N880" i="28"/>
  <c r="O880" i="28"/>
  <c r="L881" i="28"/>
  <c r="M881" i="28"/>
  <c r="N881" i="28"/>
  <c r="O881" i="28"/>
  <c r="L882" i="28"/>
  <c r="M882" i="28"/>
  <c r="N882" i="28"/>
  <c r="O882" i="28"/>
  <c r="L883" i="28"/>
  <c r="M883" i="28"/>
  <c r="N883" i="28"/>
  <c r="O883" i="28"/>
  <c r="Q883" i="28" s="1"/>
  <c r="R883" i="28" s="1"/>
  <c r="L884" i="28"/>
  <c r="M884" i="28"/>
  <c r="N884" i="28"/>
  <c r="O884" i="28"/>
  <c r="L885" i="28"/>
  <c r="M885" i="28"/>
  <c r="N885" i="28"/>
  <c r="O885" i="28"/>
  <c r="L886" i="28"/>
  <c r="M886" i="28"/>
  <c r="N886" i="28"/>
  <c r="O886" i="28"/>
  <c r="L887" i="28"/>
  <c r="M887" i="28"/>
  <c r="N887" i="28"/>
  <c r="O887" i="28"/>
  <c r="L888" i="28"/>
  <c r="Q888" i="28" s="1"/>
  <c r="R888" i="28" s="1"/>
  <c r="M888" i="28"/>
  <c r="N888" i="28"/>
  <c r="O888" i="28"/>
  <c r="L889" i="28"/>
  <c r="M889" i="28"/>
  <c r="N889" i="28"/>
  <c r="O889" i="28"/>
  <c r="L890" i="28"/>
  <c r="M890" i="28"/>
  <c r="N890" i="28"/>
  <c r="O890" i="28"/>
  <c r="L891" i="28"/>
  <c r="M891" i="28"/>
  <c r="N891" i="28"/>
  <c r="O891" i="28"/>
  <c r="Q891" i="28"/>
  <c r="R891" i="28" s="1"/>
  <c r="L892" i="28"/>
  <c r="M892" i="28"/>
  <c r="N892" i="28"/>
  <c r="O892" i="28"/>
  <c r="L893" i="28"/>
  <c r="M893" i="28"/>
  <c r="N893" i="28"/>
  <c r="O893" i="28"/>
  <c r="L894" i="28"/>
  <c r="M894" i="28"/>
  <c r="N894" i="28"/>
  <c r="O894" i="28"/>
  <c r="L895" i="28"/>
  <c r="M895" i="28"/>
  <c r="N895" i="28"/>
  <c r="O895" i="28"/>
  <c r="L896" i="28"/>
  <c r="M896" i="28"/>
  <c r="N896" i="28"/>
  <c r="O896" i="28"/>
  <c r="L897" i="28"/>
  <c r="M897" i="28"/>
  <c r="N897" i="28"/>
  <c r="O897" i="28"/>
  <c r="L898" i="28"/>
  <c r="M898" i="28"/>
  <c r="N898" i="28"/>
  <c r="O898" i="28"/>
  <c r="L899" i="28"/>
  <c r="M899" i="28"/>
  <c r="N899" i="28"/>
  <c r="O899" i="28"/>
  <c r="L900" i="28"/>
  <c r="M900" i="28"/>
  <c r="N900" i="28"/>
  <c r="O900" i="28"/>
  <c r="L901" i="28"/>
  <c r="M901" i="28"/>
  <c r="N901" i="28"/>
  <c r="O901" i="28"/>
  <c r="L902" i="28"/>
  <c r="M902" i="28"/>
  <c r="N902" i="28"/>
  <c r="O902" i="28"/>
  <c r="L903" i="28"/>
  <c r="M903" i="28"/>
  <c r="N903" i="28"/>
  <c r="O903" i="28"/>
  <c r="L904" i="28"/>
  <c r="M904" i="28"/>
  <c r="N904" i="28"/>
  <c r="O904" i="28"/>
  <c r="Q904" i="28" s="1"/>
  <c r="R904" i="28" s="1"/>
  <c r="L905" i="28"/>
  <c r="M905" i="28"/>
  <c r="N905" i="28"/>
  <c r="O905" i="28"/>
  <c r="L906" i="28"/>
  <c r="M906" i="28"/>
  <c r="N906" i="28"/>
  <c r="O906" i="28"/>
  <c r="L907" i="28"/>
  <c r="M907" i="28"/>
  <c r="N907" i="28"/>
  <c r="O907" i="28"/>
  <c r="L908" i="28"/>
  <c r="M908" i="28"/>
  <c r="N908" i="28"/>
  <c r="O908" i="28"/>
  <c r="L909" i="28"/>
  <c r="M909" i="28"/>
  <c r="N909" i="28"/>
  <c r="O909" i="28"/>
  <c r="L910" i="28"/>
  <c r="M910" i="28"/>
  <c r="N910" i="28"/>
  <c r="O910" i="28"/>
  <c r="L911" i="28"/>
  <c r="M911" i="28"/>
  <c r="N911" i="28"/>
  <c r="O911" i="28"/>
  <c r="Q911" i="28" s="1"/>
  <c r="R911" i="28" s="1"/>
  <c r="L912" i="28"/>
  <c r="M912" i="28"/>
  <c r="N912" i="28"/>
  <c r="O912" i="28"/>
  <c r="L913" i="28"/>
  <c r="M913" i="28"/>
  <c r="N913" i="28"/>
  <c r="O913" i="28"/>
  <c r="L914" i="28"/>
  <c r="M914" i="28"/>
  <c r="N914" i="28"/>
  <c r="O914" i="28"/>
  <c r="L915" i="28"/>
  <c r="M915" i="28"/>
  <c r="N915" i="28"/>
  <c r="O915" i="28"/>
  <c r="Q915" i="28" s="1"/>
  <c r="R915" i="28" s="1"/>
  <c r="L916" i="28"/>
  <c r="M916" i="28"/>
  <c r="N916" i="28"/>
  <c r="O916" i="28"/>
  <c r="L917" i="28"/>
  <c r="M917" i="28"/>
  <c r="N917" i="28"/>
  <c r="O917" i="28"/>
  <c r="L918" i="28"/>
  <c r="M918" i="28"/>
  <c r="N918" i="28"/>
  <c r="O918" i="28"/>
  <c r="L919" i="28"/>
  <c r="M919" i="28"/>
  <c r="N919" i="28"/>
  <c r="O919" i="28"/>
  <c r="L920" i="28"/>
  <c r="M920" i="28"/>
  <c r="N920" i="28"/>
  <c r="O920" i="28"/>
  <c r="Q920" i="28" s="1"/>
  <c r="R920" i="28" s="1"/>
  <c r="L921" i="28"/>
  <c r="M921" i="28"/>
  <c r="N921" i="28"/>
  <c r="O921" i="28"/>
  <c r="L922" i="28"/>
  <c r="M922" i="28"/>
  <c r="N922" i="28"/>
  <c r="O922" i="28"/>
  <c r="L923" i="28"/>
  <c r="M923" i="28"/>
  <c r="N923" i="28"/>
  <c r="Q923" i="28" s="1"/>
  <c r="R923" i="28" s="1"/>
  <c r="O923" i="28"/>
  <c r="L924" i="28"/>
  <c r="M924" i="28"/>
  <c r="N924" i="28"/>
  <c r="O924" i="28"/>
  <c r="L925" i="28"/>
  <c r="M925" i="28"/>
  <c r="N925" i="28"/>
  <c r="O925" i="28"/>
  <c r="L926" i="28"/>
  <c r="M926" i="28"/>
  <c r="N926" i="28"/>
  <c r="O926" i="28"/>
  <c r="L927" i="28"/>
  <c r="M927" i="28"/>
  <c r="N927" i="28"/>
  <c r="O927" i="28"/>
  <c r="Q927" i="28" s="1"/>
  <c r="R927" i="28" s="1"/>
  <c r="L928" i="28"/>
  <c r="M928" i="28"/>
  <c r="N928" i="28"/>
  <c r="O928" i="28"/>
  <c r="L929" i="28"/>
  <c r="M929" i="28"/>
  <c r="N929" i="28"/>
  <c r="O929" i="28"/>
  <c r="L930" i="28"/>
  <c r="M930" i="28"/>
  <c r="N930" i="28"/>
  <c r="O930" i="28"/>
  <c r="L931" i="28"/>
  <c r="M931" i="28"/>
  <c r="N931" i="28"/>
  <c r="O931" i="28"/>
  <c r="L932" i="28"/>
  <c r="M932" i="28"/>
  <c r="N932" i="28"/>
  <c r="O932" i="28"/>
  <c r="L933" i="28"/>
  <c r="M933" i="28"/>
  <c r="N933" i="28"/>
  <c r="O933" i="28"/>
  <c r="L934" i="28"/>
  <c r="M934" i="28"/>
  <c r="N934" i="28"/>
  <c r="O934" i="28"/>
  <c r="L935" i="28"/>
  <c r="M935" i="28"/>
  <c r="N935" i="28"/>
  <c r="O935" i="28"/>
  <c r="L936" i="28"/>
  <c r="M936" i="28"/>
  <c r="N936" i="28"/>
  <c r="O936" i="28"/>
  <c r="Q936" i="28" s="1"/>
  <c r="R936" i="28" s="1"/>
  <c r="L937" i="28"/>
  <c r="M937" i="28"/>
  <c r="N937" i="28"/>
  <c r="O937" i="28"/>
  <c r="L938" i="28"/>
  <c r="M938" i="28"/>
  <c r="N938" i="28"/>
  <c r="O938" i="28"/>
  <c r="L939" i="28"/>
  <c r="M939" i="28"/>
  <c r="N939" i="28"/>
  <c r="O939" i="28"/>
  <c r="Q939" i="28"/>
  <c r="R939" i="28" s="1"/>
  <c r="L940" i="28"/>
  <c r="M940" i="28"/>
  <c r="N940" i="28"/>
  <c r="O940" i="28"/>
  <c r="Q940" i="28" s="1"/>
  <c r="R940" i="28" s="1"/>
  <c r="L941" i="28"/>
  <c r="M941" i="28"/>
  <c r="N941" i="28"/>
  <c r="O941" i="28"/>
  <c r="L942" i="28"/>
  <c r="M942" i="28"/>
  <c r="N942" i="28"/>
  <c r="O942" i="28"/>
  <c r="L943" i="28"/>
  <c r="M943" i="28"/>
  <c r="N943" i="28"/>
  <c r="O943" i="28"/>
  <c r="L944" i="28"/>
  <c r="M944" i="28"/>
  <c r="N944" i="28"/>
  <c r="O944" i="28"/>
  <c r="L945" i="28"/>
  <c r="M945" i="28"/>
  <c r="N945" i="28"/>
  <c r="O945" i="28"/>
  <c r="L946" i="28"/>
  <c r="M946" i="28"/>
  <c r="N946" i="28"/>
  <c r="O946" i="28"/>
  <c r="L947" i="28"/>
  <c r="M947" i="28"/>
  <c r="N947" i="28"/>
  <c r="O947" i="28"/>
  <c r="Q947" i="28" s="1"/>
  <c r="R947" i="28" s="1"/>
  <c r="L948" i="28"/>
  <c r="M948" i="28"/>
  <c r="N948" i="28"/>
  <c r="O948" i="28"/>
  <c r="L949" i="28"/>
  <c r="M949" i="28"/>
  <c r="N949" i="28"/>
  <c r="O949" i="28"/>
  <c r="L950" i="28"/>
  <c r="M950" i="28"/>
  <c r="N950" i="28"/>
  <c r="O950" i="28"/>
  <c r="L951" i="28"/>
  <c r="M951" i="28"/>
  <c r="N951" i="28"/>
  <c r="O951" i="28"/>
  <c r="L952" i="28"/>
  <c r="M952" i="28"/>
  <c r="N952" i="28"/>
  <c r="O952" i="28"/>
  <c r="L953" i="28"/>
  <c r="M953" i="28"/>
  <c r="N953" i="28"/>
  <c r="O953" i="28"/>
  <c r="L954" i="28"/>
  <c r="M954" i="28"/>
  <c r="N954" i="28"/>
  <c r="O954" i="28"/>
  <c r="L955" i="28"/>
  <c r="M955" i="28"/>
  <c r="N955" i="28"/>
  <c r="O955" i="28"/>
  <c r="L956" i="28"/>
  <c r="M956" i="28"/>
  <c r="N956" i="28"/>
  <c r="O956" i="28"/>
  <c r="L957" i="28"/>
  <c r="M957" i="28"/>
  <c r="N957" i="28"/>
  <c r="O957" i="28"/>
  <c r="L958" i="28"/>
  <c r="M958" i="28"/>
  <c r="N958" i="28"/>
  <c r="O958" i="28"/>
  <c r="L959" i="28"/>
  <c r="M959" i="28"/>
  <c r="N959" i="28"/>
  <c r="O959" i="28"/>
  <c r="L960" i="28"/>
  <c r="M960" i="28"/>
  <c r="N960" i="28"/>
  <c r="O960" i="28"/>
  <c r="L961" i="28"/>
  <c r="M961" i="28"/>
  <c r="N961" i="28"/>
  <c r="O961" i="28"/>
  <c r="L962" i="28"/>
  <c r="M962" i="28"/>
  <c r="N962" i="28"/>
  <c r="O962" i="28"/>
  <c r="L963" i="28"/>
  <c r="M963" i="28"/>
  <c r="N963" i="28"/>
  <c r="O963" i="28"/>
  <c r="Q963" i="28" s="1"/>
  <c r="R963" i="28" s="1"/>
  <c r="L964" i="28"/>
  <c r="M964" i="28"/>
  <c r="N964" i="28"/>
  <c r="O964" i="28"/>
  <c r="L965" i="28"/>
  <c r="M965" i="28"/>
  <c r="N965" i="28"/>
  <c r="O965" i="28"/>
  <c r="L966" i="28"/>
  <c r="M966" i="28"/>
  <c r="N966" i="28"/>
  <c r="O966" i="28"/>
  <c r="L967" i="28"/>
  <c r="M967" i="28"/>
  <c r="N967" i="28"/>
  <c r="O967" i="28"/>
  <c r="L968" i="28"/>
  <c r="M968" i="28"/>
  <c r="N968" i="28"/>
  <c r="O968" i="28"/>
  <c r="L969" i="28"/>
  <c r="M969" i="28"/>
  <c r="N969" i="28"/>
  <c r="O969" i="28"/>
  <c r="L970" i="28"/>
  <c r="Q970" i="28" s="1"/>
  <c r="R970" i="28" s="1"/>
  <c r="M970" i="28"/>
  <c r="N970" i="28"/>
  <c r="O970" i="28"/>
  <c r="L971" i="28"/>
  <c r="M971" i="28"/>
  <c r="N971" i="28"/>
  <c r="O971" i="28"/>
  <c r="L972" i="28"/>
  <c r="M972" i="28"/>
  <c r="N972" i="28"/>
  <c r="O972" i="28"/>
  <c r="Q972" i="28"/>
  <c r="R972" i="28" s="1"/>
  <c r="L973" i="28"/>
  <c r="M973" i="28"/>
  <c r="N973" i="28"/>
  <c r="O973" i="28"/>
  <c r="L974" i="28"/>
  <c r="M974" i="28"/>
  <c r="N974" i="28"/>
  <c r="O974" i="28"/>
  <c r="L975" i="28"/>
  <c r="M975" i="28"/>
  <c r="N975" i="28"/>
  <c r="O975" i="28"/>
  <c r="L976" i="28"/>
  <c r="M976" i="28"/>
  <c r="N976" i="28"/>
  <c r="O976" i="28"/>
  <c r="Q976" i="28" s="1"/>
  <c r="R976" i="28" s="1"/>
  <c r="L977" i="28"/>
  <c r="M977" i="28"/>
  <c r="N977" i="28"/>
  <c r="O977" i="28"/>
  <c r="L978" i="28"/>
  <c r="M978" i="28"/>
  <c r="N978" i="28"/>
  <c r="O978" i="28"/>
  <c r="L979" i="28"/>
  <c r="M979" i="28"/>
  <c r="N979" i="28"/>
  <c r="O979" i="28"/>
  <c r="L980" i="28"/>
  <c r="M980" i="28"/>
  <c r="N980" i="28"/>
  <c r="O980" i="28"/>
  <c r="L981" i="28"/>
  <c r="M981" i="28"/>
  <c r="N981" i="28"/>
  <c r="O981" i="28"/>
  <c r="L982" i="28"/>
  <c r="M982" i="28"/>
  <c r="N982" i="28"/>
  <c r="O982" i="28"/>
  <c r="L983" i="28"/>
  <c r="M983" i="28"/>
  <c r="N983" i="28"/>
  <c r="O983" i="28"/>
  <c r="L984" i="28"/>
  <c r="M984" i="28"/>
  <c r="N984" i="28"/>
  <c r="O984" i="28"/>
  <c r="L985" i="28"/>
  <c r="M985" i="28"/>
  <c r="N985" i="28"/>
  <c r="O985" i="28"/>
  <c r="L986" i="28"/>
  <c r="M986" i="28"/>
  <c r="N986" i="28"/>
  <c r="O986" i="28"/>
  <c r="L987" i="28"/>
  <c r="M987" i="28"/>
  <c r="N987" i="28"/>
  <c r="O987" i="28"/>
  <c r="Q987" i="28" s="1"/>
  <c r="R987" i="28" s="1"/>
  <c r="L988" i="28"/>
  <c r="M988" i="28"/>
  <c r="N988" i="28"/>
  <c r="O988" i="28"/>
  <c r="L989" i="28"/>
  <c r="M989" i="28"/>
  <c r="N989" i="28"/>
  <c r="O989" i="28"/>
  <c r="L990" i="28"/>
  <c r="M990" i="28"/>
  <c r="N990" i="28"/>
  <c r="O990" i="28"/>
  <c r="L991" i="28"/>
  <c r="M991" i="28"/>
  <c r="N991" i="28"/>
  <c r="O991" i="28"/>
  <c r="Q991" i="28" s="1"/>
  <c r="R991" i="28" s="1"/>
  <c r="L992" i="28"/>
  <c r="M992" i="28"/>
  <c r="N992" i="28"/>
  <c r="O992" i="28"/>
  <c r="L993" i="28"/>
  <c r="Q993" i="28" s="1"/>
  <c r="R993" i="28" s="1"/>
  <c r="M993" i="28"/>
  <c r="N993" i="28"/>
  <c r="O993" i="28"/>
  <c r="L994" i="28"/>
  <c r="M994" i="28"/>
  <c r="N994" i="28"/>
  <c r="O994" i="28"/>
  <c r="L995" i="28"/>
  <c r="Q995" i="28" s="1"/>
  <c r="R995" i="28" s="1"/>
  <c r="M995" i="28"/>
  <c r="N995" i="28"/>
  <c r="O995" i="28"/>
  <c r="L996" i="28"/>
  <c r="M996" i="28"/>
  <c r="N996" i="28"/>
  <c r="O996" i="28"/>
  <c r="L997" i="28"/>
  <c r="M997" i="28"/>
  <c r="N997" i="28"/>
  <c r="O997" i="28"/>
  <c r="L998" i="28"/>
  <c r="M998" i="28"/>
  <c r="N998" i="28"/>
  <c r="O998" i="28"/>
  <c r="L999" i="28"/>
  <c r="Q999" i="28" s="1"/>
  <c r="R999" i="28" s="1"/>
  <c r="M999" i="28"/>
  <c r="N999" i="28"/>
  <c r="O999" i="28"/>
  <c r="L1000" i="28"/>
  <c r="M1000" i="28"/>
  <c r="N1000" i="28"/>
  <c r="O1000" i="28"/>
  <c r="L1001" i="28"/>
  <c r="Q1001" i="28" s="1"/>
  <c r="R1001" i="28" s="1"/>
  <c r="M1001" i="28"/>
  <c r="N1001" i="28"/>
  <c r="O1001" i="28"/>
  <c r="L1002" i="28"/>
  <c r="M1002" i="28"/>
  <c r="N1002" i="28"/>
  <c r="O1002" i="28"/>
  <c r="L1003" i="28"/>
  <c r="Q1003" i="28" s="1"/>
  <c r="R1003" i="28" s="1"/>
  <c r="M1003" i="28"/>
  <c r="N1003" i="28"/>
  <c r="O1003" i="28"/>
  <c r="L1004" i="28"/>
  <c r="M1004" i="28"/>
  <c r="N1004" i="28"/>
  <c r="O1004" i="28"/>
  <c r="L1005" i="28"/>
  <c r="Q1005" i="28" s="1"/>
  <c r="R1005" i="28" s="1"/>
  <c r="M1005" i="28"/>
  <c r="N1005" i="28"/>
  <c r="O1005" i="28"/>
  <c r="L1006" i="28"/>
  <c r="M1006" i="28"/>
  <c r="N1006" i="28"/>
  <c r="O1006" i="28"/>
  <c r="L1007" i="28"/>
  <c r="Q1007" i="28" s="1"/>
  <c r="R1007" i="28" s="1"/>
  <c r="M1007" i="28"/>
  <c r="N1007" i="28"/>
  <c r="O1007" i="28"/>
  <c r="L1008" i="28"/>
  <c r="M1008" i="28"/>
  <c r="N1008" i="28"/>
  <c r="O1008" i="28"/>
  <c r="L1009" i="28"/>
  <c r="Q1009" i="28" s="1"/>
  <c r="R1009" i="28" s="1"/>
  <c r="M1009" i="28"/>
  <c r="N1009" i="28"/>
  <c r="O1009" i="28"/>
  <c r="L1010" i="28"/>
  <c r="M1010" i="28"/>
  <c r="N1010" i="28"/>
  <c r="O1010" i="28"/>
  <c r="L1011" i="28"/>
  <c r="M1011" i="28"/>
  <c r="N1011" i="28"/>
  <c r="O1011" i="28"/>
  <c r="L1012" i="28"/>
  <c r="Q1012" i="28" s="1"/>
  <c r="R1012" i="28" s="1"/>
  <c r="M1012" i="28"/>
  <c r="N1012" i="28"/>
  <c r="O1012" i="28"/>
  <c r="L1013" i="28"/>
  <c r="M1013" i="28"/>
  <c r="N1013" i="28"/>
  <c r="O1013" i="28"/>
  <c r="L1014" i="28"/>
  <c r="M1014" i="28"/>
  <c r="N1014" i="28"/>
  <c r="O1014" i="28"/>
  <c r="L1015" i="28"/>
  <c r="M1015" i="28"/>
  <c r="N1015" i="28"/>
  <c r="O1015" i="28"/>
  <c r="Q1015" i="28"/>
  <c r="R1015" i="28" s="1"/>
  <c r="L1016" i="28"/>
  <c r="M1016" i="28"/>
  <c r="N1016" i="28"/>
  <c r="O1016" i="28"/>
  <c r="L1017" i="28"/>
  <c r="M1017" i="28"/>
  <c r="N1017" i="28"/>
  <c r="O1017" i="28"/>
  <c r="L1018" i="28"/>
  <c r="M1018" i="28"/>
  <c r="N1018" i="28"/>
  <c r="O1018" i="28"/>
  <c r="L1019" i="28"/>
  <c r="M1019" i="28"/>
  <c r="N1019" i="28"/>
  <c r="O1019" i="28"/>
  <c r="Q1019" i="28" s="1"/>
  <c r="R1019" i="28" s="1"/>
  <c r="L1020" i="28"/>
  <c r="M1020" i="28"/>
  <c r="N1020" i="28"/>
  <c r="O1020" i="28"/>
  <c r="L1021" i="28"/>
  <c r="M1021" i="28"/>
  <c r="N1021" i="28"/>
  <c r="O1021" i="28"/>
  <c r="L1022" i="28"/>
  <c r="M1022" i="28"/>
  <c r="N1022" i="28"/>
  <c r="Q1022" i="28" s="1"/>
  <c r="R1022" i="28" s="1"/>
  <c r="O1022" i="28"/>
  <c r="L1023" i="28"/>
  <c r="M1023" i="28"/>
  <c r="N1023" i="28"/>
  <c r="Q1023" i="28" s="1"/>
  <c r="R1023" i="28" s="1"/>
  <c r="O1023" i="28"/>
  <c r="L1024" i="28"/>
  <c r="M1024" i="28"/>
  <c r="N1024" i="28"/>
  <c r="O1024" i="28"/>
  <c r="L1025" i="28"/>
  <c r="M1025" i="28"/>
  <c r="N1025" i="28"/>
  <c r="O1025" i="28"/>
  <c r="L1026" i="28"/>
  <c r="M1026" i="28"/>
  <c r="N1026" i="28"/>
  <c r="Q1026" i="28" s="1"/>
  <c r="R1026" i="28" s="1"/>
  <c r="O1026" i="28"/>
  <c r="L1027" i="28"/>
  <c r="M1027" i="28"/>
  <c r="N1027" i="28"/>
  <c r="O1027" i="28"/>
  <c r="L1028" i="28"/>
  <c r="M1028" i="28"/>
  <c r="N1028" i="28"/>
  <c r="O1028" i="28"/>
  <c r="L1029" i="28"/>
  <c r="M1029" i="28"/>
  <c r="N1029" i="28"/>
  <c r="O1029" i="28"/>
  <c r="L1030" i="28"/>
  <c r="M1030" i="28"/>
  <c r="N1030" i="28"/>
  <c r="O1030" i="28"/>
  <c r="L1031" i="28"/>
  <c r="M1031" i="28"/>
  <c r="N1031" i="28"/>
  <c r="O1031" i="28"/>
  <c r="L1032" i="28"/>
  <c r="M1032" i="28"/>
  <c r="N1032" i="28"/>
  <c r="O1032" i="28"/>
  <c r="L1033" i="28"/>
  <c r="M1033" i="28"/>
  <c r="N1033" i="28"/>
  <c r="O1033" i="28"/>
  <c r="L1034" i="28"/>
  <c r="M1034" i="28"/>
  <c r="N1034" i="28"/>
  <c r="O1034" i="28"/>
  <c r="L1035" i="28"/>
  <c r="M1035" i="28"/>
  <c r="N1035" i="28"/>
  <c r="O1035" i="28"/>
  <c r="L1036" i="28"/>
  <c r="M1036" i="28"/>
  <c r="N1036" i="28"/>
  <c r="O1036" i="28"/>
  <c r="L1037" i="28"/>
  <c r="M1037" i="28"/>
  <c r="N1037" i="28"/>
  <c r="Q1037" i="28" s="1"/>
  <c r="R1037" i="28" s="1"/>
  <c r="O1037" i="28"/>
  <c r="L1038" i="28"/>
  <c r="M1038" i="28"/>
  <c r="N1038" i="28"/>
  <c r="O1038" i="28"/>
  <c r="L1039" i="28"/>
  <c r="M1039" i="28"/>
  <c r="N1039" i="28"/>
  <c r="O1039" i="28"/>
  <c r="L1040" i="28"/>
  <c r="M1040" i="28"/>
  <c r="N1040" i="28"/>
  <c r="O1040" i="28"/>
  <c r="L1041" i="28"/>
  <c r="M1041" i="28"/>
  <c r="N1041" i="28"/>
  <c r="O1041" i="28"/>
  <c r="L1042" i="28"/>
  <c r="M1042" i="28"/>
  <c r="N1042" i="28"/>
  <c r="O1042" i="28"/>
  <c r="L1043" i="28"/>
  <c r="M1043" i="28"/>
  <c r="N1043" i="28"/>
  <c r="O1043" i="28"/>
  <c r="L1044" i="28"/>
  <c r="M1044" i="28"/>
  <c r="N1044" i="28"/>
  <c r="O1044" i="28"/>
  <c r="L1045" i="28"/>
  <c r="M1045" i="28"/>
  <c r="N1045" i="28"/>
  <c r="O1045" i="28"/>
  <c r="Q1045" i="28" s="1"/>
  <c r="R1045" i="28" s="1"/>
  <c r="L1046" i="28"/>
  <c r="M1046" i="28"/>
  <c r="N1046" i="28"/>
  <c r="O1046" i="28"/>
  <c r="L1047" i="28"/>
  <c r="Q1047" i="28" s="1"/>
  <c r="R1047" i="28" s="1"/>
  <c r="M1047" i="28"/>
  <c r="N1047" i="28"/>
  <c r="O1047" i="28"/>
  <c r="L1048" i="28"/>
  <c r="Q1048" i="28" s="1"/>
  <c r="R1048" i="28" s="1"/>
  <c r="M1048" i="28"/>
  <c r="N1048" i="28"/>
  <c r="O1048" i="28"/>
  <c r="L1049" i="28"/>
  <c r="M1049" i="28"/>
  <c r="N1049" i="28"/>
  <c r="O1049" i="28"/>
  <c r="L1050" i="28"/>
  <c r="M1050" i="28"/>
  <c r="N1050" i="28"/>
  <c r="O1050" i="28"/>
  <c r="L1051" i="28"/>
  <c r="Q1051" i="28" s="1"/>
  <c r="R1051" i="28" s="1"/>
  <c r="M1051" i="28"/>
  <c r="N1051" i="28"/>
  <c r="O1051" i="28"/>
  <c r="L1052" i="28"/>
  <c r="M1052" i="28"/>
  <c r="N1052" i="28"/>
  <c r="O1052" i="28"/>
  <c r="L1053" i="28"/>
  <c r="M1053" i="28"/>
  <c r="N1053" i="28"/>
  <c r="O1053" i="28"/>
  <c r="L1054" i="28"/>
  <c r="M1054" i="28"/>
  <c r="N1054" i="28"/>
  <c r="O1054" i="28"/>
  <c r="L1055" i="28"/>
  <c r="Q1055" i="28" s="1"/>
  <c r="R1055" i="28" s="1"/>
  <c r="M1055" i="28"/>
  <c r="N1055" i="28"/>
  <c r="O1055" i="28"/>
  <c r="L1056" i="28"/>
  <c r="M1056" i="28"/>
  <c r="N1056" i="28"/>
  <c r="O1056" i="28"/>
  <c r="L1057" i="28"/>
  <c r="M1057" i="28"/>
  <c r="N1057" i="28"/>
  <c r="O1057" i="28"/>
  <c r="L1058" i="28"/>
  <c r="M1058" i="28"/>
  <c r="N1058" i="28"/>
  <c r="O1058" i="28"/>
  <c r="L1059" i="28"/>
  <c r="M1059" i="28"/>
  <c r="N1059" i="28"/>
  <c r="O1059" i="28"/>
  <c r="L1060" i="28"/>
  <c r="M1060" i="28"/>
  <c r="N1060" i="28"/>
  <c r="O1060" i="28"/>
  <c r="L1061" i="28"/>
  <c r="M1061" i="28"/>
  <c r="N1061" i="28"/>
  <c r="O1061" i="28"/>
  <c r="L1062" i="28"/>
  <c r="M1062" i="28"/>
  <c r="N1062" i="28"/>
  <c r="O1062" i="28"/>
  <c r="L1063" i="28"/>
  <c r="Q1063" i="28" s="1"/>
  <c r="R1063" i="28" s="1"/>
  <c r="M1063" i="28"/>
  <c r="N1063" i="28"/>
  <c r="O1063" i="28"/>
  <c r="L1064" i="28"/>
  <c r="M1064" i="28"/>
  <c r="N1064" i="28"/>
  <c r="O1064" i="28"/>
  <c r="L1065" i="28"/>
  <c r="M1065" i="28"/>
  <c r="N1065" i="28"/>
  <c r="O1065" i="28"/>
  <c r="L1066" i="28"/>
  <c r="M1066" i="28"/>
  <c r="N1066" i="28"/>
  <c r="O1066" i="28"/>
  <c r="L1067" i="28"/>
  <c r="M1067" i="28"/>
  <c r="N1067" i="28"/>
  <c r="O1067" i="28"/>
  <c r="L1068" i="28"/>
  <c r="M1068" i="28"/>
  <c r="N1068" i="28"/>
  <c r="O1068" i="28"/>
  <c r="L1069" i="28"/>
  <c r="M1069" i="28"/>
  <c r="N1069" i="28"/>
  <c r="O1069" i="28"/>
  <c r="L1070" i="28"/>
  <c r="M1070" i="28"/>
  <c r="N1070" i="28"/>
  <c r="O1070" i="28"/>
  <c r="L1071" i="28"/>
  <c r="Q1071" i="28" s="1"/>
  <c r="R1071" i="28" s="1"/>
  <c r="M1071" i="28"/>
  <c r="N1071" i="28"/>
  <c r="O1071" i="28"/>
  <c r="L1072" i="28"/>
  <c r="M1072" i="28"/>
  <c r="N1072" i="28"/>
  <c r="O1072" i="28"/>
  <c r="L1073" i="28"/>
  <c r="M1073" i="28"/>
  <c r="N1073" i="28"/>
  <c r="O1073" i="28"/>
  <c r="L1074" i="28"/>
  <c r="M1074" i="28"/>
  <c r="N1074" i="28"/>
  <c r="O1074" i="28"/>
  <c r="L1075" i="28"/>
  <c r="M1075" i="28"/>
  <c r="N1075" i="28"/>
  <c r="O1075" i="28"/>
  <c r="L1076" i="28"/>
  <c r="M1076" i="28"/>
  <c r="N1076" i="28"/>
  <c r="O1076" i="28"/>
  <c r="L1077" i="28"/>
  <c r="M1077" i="28"/>
  <c r="N1077" i="28"/>
  <c r="O1077" i="28"/>
  <c r="L1078" i="28"/>
  <c r="M1078" i="28"/>
  <c r="N1078" i="28"/>
  <c r="O1078" i="28"/>
  <c r="L1079" i="28"/>
  <c r="Q1079" i="28" s="1"/>
  <c r="R1079" i="28" s="1"/>
  <c r="M1079" i="28"/>
  <c r="N1079" i="28"/>
  <c r="O1079" i="28"/>
  <c r="L1080" i="28"/>
  <c r="M1080" i="28"/>
  <c r="N1080" i="28"/>
  <c r="O1080" i="28"/>
  <c r="L1081" i="28"/>
  <c r="Q1081" i="28" s="1"/>
  <c r="R1081" i="28" s="1"/>
  <c r="M1081" i="28"/>
  <c r="N1081" i="28"/>
  <c r="O1081" i="28"/>
  <c r="L1082" i="28"/>
  <c r="M1082" i="28"/>
  <c r="N1082" i="28"/>
  <c r="O1082" i="28"/>
  <c r="L1083" i="28"/>
  <c r="Q1083" i="28" s="1"/>
  <c r="R1083" i="28" s="1"/>
  <c r="M1083" i="28"/>
  <c r="N1083" i="28"/>
  <c r="O1083" i="28"/>
  <c r="L1084" i="28"/>
  <c r="Q1084" i="28" s="1"/>
  <c r="R1084" i="28" s="1"/>
  <c r="M1084" i="28"/>
  <c r="N1084" i="28"/>
  <c r="O1084" i="28"/>
  <c r="L1085" i="28"/>
  <c r="Q1085" i="28" s="1"/>
  <c r="R1085" i="28" s="1"/>
  <c r="M1085" i="28"/>
  <c r="N1085" i="28"/>
  <c r="O1085" i="28"/>
  <c r="L1086" i="28"/>
  <c r="Q1086" i="28" s="1"/>
  <c r="R1086" i="28" s="1"/>
  <c r="M1086" i="28"/>
  <c r="N1086" i="28"/>
  <c r="O1086" i="28"/>
  <c r="L1087" i="28"/>
  <c r="Q1087" i="28" s="1"/>
  <c r="R1087" i="28" s="1"/>
  <c r="M1087" i="28"/>
  <c r="N1087" i="28"/>
  <c r="O1087" i="28"/>
  <c r="L1088" i="28"/>
  <c r="M1088" i="28"/>
  <c r="N1088" i="28"/>
  <c r="O1088" i="28"/>
  <c r="L1089" i="28"/>
  <c r="Q1089" i="28" s="1"/>
  <c r="R1089" i="28" s="1"/>
  <c r="M1089" i="28"/>
  <c r="N1089" i="28"/>
  <c r="O1089" i="28"/>
  <c r="L1090" i="28"/>
  <c r="Q1090" i="28" s="1"/>
  <c r="R1090" i="28" s="1"/>
  <c r="M1090" i="28"/>
  <c r="N1090" i="28"/>
  <c r="O1090" i="28"/>
  <c r="L1091" i="28"/>
  <c r="M1091" i="28"/>
  <c r="N1091" i="28"/>
  <c r="O1091" i="28"/>
  <c r="L1092" i="28"/>
  <c r="Q1092" i="28" s="1"/>
  <c r="R1092" i="28" s="1"/>
  <c r="M1092" i="28"/>
  <c r="N1092" i="28"/>
  <c r="O1092" i="28"/>
  <c r="L1093" i="28"/>
  <c r="Q1093" i="28" s="1"/>
  <c r="R1093" i="28" s="1"/>
  <c r="M1093" i="28"/>
  <c r="N1093" i="28"/>
  <c r="O1093" i="28"/>
  <c r="L1094" i="28"/>
  <c r="M1094" i="28"/>
  <c r="N1094" i="28"/>
  <c r="O1094" i="28"/>
  <c r="L1095" i="28"/>
  <c r="M1095" i="28"/>
  <c r="N1095" i="28"/>
  <c r="O1095" i="28"/>
  <c r="Q1095" i="28"/>
  <c r="R1095" i="28" s="1"/>
  <c r="L1096" i="28"/>
  <c r="M1096" i="28"/>
  <c r="N1096" i="28"/>
  <c r="O1096" i="28"/>
  <c r="L1097" i="28"/>
  <c r="M1097" i="28"/>
  <c r="N1097" i="28"/>
  <c r="O1097" i="28"/>
  <c r="L1098" i="28"/>
  <c r="M1098" i="28"/>
  <c r="N1098" i="28"/>
  <c r="O1098" i="28"/>
  <c r="L1099" i="28"/>
  <c r="M1099" i="28"/>
  <c r="N1099" i="28"/>
  <c r="O1099" i="28"/>
  <c r="L1100" i="28"/>
  <c r="M1100" i="28"/>
  <c r="N1100" i="28"/>
  <c r="O1100" i="28"/>
  <c r="L1101" i="28"/>
  <c r="M1101" i="28"/>
  <c r="N1101" i="28"/>
  <c r="O1101" i="28"/>
  <c r="L1102" i="28"/>
  <c r="M1102" i="28"/>
  <c r="N1102" i="28"/>
  <c r="O1102" i="28"/>
  <c r="L1103" i="28"/>
  <c r="M1103" i="28"/>
  <c r="N1103" i="28"/>
  <c r="O1103" i="28"/>
  <c r="L1104" i="28"/>
  <c r="M1104" i="28"/>
  <c r="N1104" i="28"/>
  <c r="O1104" i="28"/>
  <c r="L1105" i="28"/>
  <c r="M1105" i="28"/>
  <c r="N1105" i="28"/>
  <c r="O1105" i="28"/>
  <c r="L1106" i="28"/>
  <c r="M1106" i="28"/>
  <c r="N1106" i="28"/>
  <c r="O1106" i="28"/>
  <c r="L1107" i="28"/>
  <c r="M1107" i="28"/>
  <c r="N1107" i="28"/>
  <c r="O1107" i="28"/>
  <c r="L1108" i="28"/>
  <c r="M1108" i="28"/>
  <c r="N1108" i="28"/>
  <c r="O1108" i="28"/>
  <c r="Q1108" i="28" s="1"/>
  <c r="R1108" i="28" s="1"/>
  <c r="L1109" i="28"/>
  <c r="M1109" i="28"/>
  <c r="N1109" i="28"/>
  <c r="Q1109" i="28" s="1"/>
  <c r="R1109" i="28" s="1"/>
  <c r="O1109" i="28"/>
  <c r="L1110" i="28"/>
  <c r="M1110" i="28"/>
  <c r="N1110" i="28"/>
  <c r="O1110" i="28"/>
  <c r="L1111" i="28"/>
  <c r="M1111" i="28"/>
  <c r="N1111" i="28"/>
  <c r="Q1111" i="28" s="1"/>
  <c r="R1111" i="28" s="1"/>
  <c r="O1111" i="28"/>
  <c r="L1112" i="28"/>
  <c r="M1112" i="28"/>
  <c r="N1112" i="28"/>
  <c r="O1112" i="28"/>
  <c r="L1113" i="28"/>
  <c r="M1113" i="28"/>
  <c r="N1113" i="28"/>
  <c r="O1113" i="28"/>
  <c r="Q1113" i="28" s="1"/>
  <c r="R1113" i="28" s="1"/>
  <c r="L1114" i="28"/>
  <c r="M1114" i="28"/>
  <c r="N1114" i="28"/>
  <c r="O1114" i="28"/>
  <c r="Q1114" i="28" s="1"/>
  <c r="R1114" i="28" s="1"/>
  <c r="L1115" i="28"/>
  <c r="M1115" i="28"/>
  <c r="N1115" i="28"/>
  <c r="O1115" i="28"/>
  <c r="L1116" i="28"/>
  <c r="Q1116" i="28" s="1"/>
  <c r="R1116" i="28" s="1"/>
  <c r="M1116" i="28"/>
  <c r="N1116" i="28"/>
  <c r="O1116" i="28"/>
  <c r="L1117" i="28"/>
  <c r="M1117" i="28"/>
  <c r="N1117" i="28"/>
  <c r="O1117" i="28"/>
  <c r="L1118" i="28"/>
  <c r="Q1118" i="28" s="1"/>
  <c r="R1118" i="28" s="1"/>
  <c r="M1118" i="28"/>
  <c r="N1118" i="28"/>
  <c r="O1118" i="28"/>
  <c r="L1119" i="28"/>
  <c r="M1119" i="28"/>
  <c r="N1119" i="28"/>
  <c r="O1119" i="28"/>
  <c r="L1120" i="28"/>
  <c r="Q1120" i="28" s="1"/>
  <c r="R1120" i="28" s="1"/>
  <c r="M1120" i="28"/>
  <c r="N1120" i="28"/>
  <c r="O1120" i="28"/>
  <c r="L1121" i="28"/>
  <c r="Q1121" i="28" s="1"/>
  <c r="R1121" i="28" s="1"/>
  <c r="M1121" i="28"/>
  <c r="N1121" i="28"/>
  <c r="O1121" i="28"/>
  <c r="L1122" i="28"/>
  <c r="M1122" i="28"/>
  <c r="N1122" i="28"/>
  <c r="O1122" i="28"/>
  <c r="L1123" i="28"/>
  <c r="Q1123" i="28" s="1"/>
  <c r="R1123" i="28" s="1"/>
  <c r="M1123" i="28"/>
  <c r="N1123" i="28"/>
  <c r="O1123" i="28"/>
  <c r="L1124" i="28"/>
  <c r="M1124" i="28"/>
  <c r="N1124" i="28"/>
  <c r="O1124" i="28"/>
  <c r="L1125" i="28"/>
  <c r="Q1125" i="28" s="1"/>
  <c r="R1125" i="28" s="1"/>
  <c r="M1125" i="28"/>
  <c r="N1125" i="28"/>
  <c r="O1125" i="28"/>
  <c r="L1126" i="28"/>
  <c r="M1126" i="28"/>
  <c r="N1126" i="28"/>
  <c r="O1126" i="28"/>
  <c r="L1127" i="28"/>
  <c r="M1127" i="28"/>
  <c r="N1127" i="28"/>
  <c r="O1127" i="28"/>
  <c r="Q1127" i="28"/>
  <c r="R1127" i="28" s="1"/>
  <c r="L1128" i="28"/>
  <c r="M1128" i="28"/>
  <c r="N1128" i="28"/>
  <c r="O1128" i="28"/>
  <c r="L1129" i="28"/>
  <c r="M1129" i="28"/>
  <c r="N1129" i="28"/>
  <c r="O1129" i="28"/>
  <c r="L1130" i="28"/>
  <c r="M1130" i="28"/>
  <c r="N1130" i="28"/>
  <c r="O1130" i="28"/>
  <c r="L1131" i="28"/>
  <c r="M1131" i="28"/>
  <c r="N1131" i="28"/>
  <c r="O1131" i="28"/>
  <c r="L1132" i="28"/>
  <c r="M1132" i="28"/>
  <c r="N1132" i="28"/>
  <c r="O1132" i="28"/>
  <c r="Q1132" i="28" s="1"/>
  <c r="R1132" i="28" s="1"/>
  <c r="L1133" i="28"/>
  <c r="M1133" i="28"/>
  <c r="N1133" i="28"/>
  <c r="O1133" i="28"/>
  <c r="L1134" i="28"/>
  <c r="M1134" i="28"/>
  <c r="N1134" i="28"/>
  <c r="O1134" i="28"/>
  <c r="L1135" i="28"/>
  <c r="M1135" i="28"/>
  <c r="N1135" i="28"/>
  <c r="O1135" i="28"/>
  <c r="L1136" i="28"/>
  <c r="M1136" i="28"/>
  <c r="N1136" i="28"/>
  <c r="O1136" i="28"/>
  <c r="L1137" i="28"/>
  <c r="M1137" i="28"/>
  <c r="N1137" i="28"/>
  <c r="O1137" i="28"/>
  <c r="L1138" i="28"/>
  <c r="M1138" i="28"/>
  <c r="N1138" i="28"/>
  <c r="O1138" i="28"/>
  <c r="Q1138" i="28"/>
  <c r="R1138" i="28" s="1"/>
  <c r="L1139" i="28"/>
  <c r="M1139" i="28"/>
  <c r="N1139" i="28"/>
  <c r="O1139" i="28"/>
  <c r="L1140" i="28"/>
  <c r="M1140" i="28"/>
  <c r="N1140" i="28"/>
  <c r="O1140" i="28"/>
  <c r="L1141" i="28"/>
  <c r="M1141" i="28"/>
  <c r="N1141" i="28"/>
  <c r="O1141" i="28"/>
  <c r="L1142" i="28"/>
  <c r="M1142" i="28"/>
  <c r="N1142" i="28"/>
  <c r="O1142" i="28"/>
  <c r="Q1142" i="28" s="1"/>
  <c r="R1142" i="28" s="1"/>
  <c r="L1143" i="28"/>
  <c r="M1143" i="28"/>
  <c r="N1143" i="28"/>
  <c r="O1143" i="28"/>
  <c r="L1144" i="28"/>
  <c r="M1144" i="28"/>
  <c r="N1144" i="28"/>
  <c r="O1144" i="28"/>
  <c r="L1145" i="28"/>
  <c r="M1145" i="28"/>
  <c r="N1145" i="28"/>
  <c r="O1145" i="28"/>
  <c r="L1146" i="28"/>
  <c r="M1146" i="28"/>
  <c r="N1146" i="28"/>
  <c r="O1146" i="28"/>
  <c r="L1147" i="28"/>
  <c r="M1147" i="28"/>
  <c r="N1147" i="28"/>
  <c r="O1147" i="28"/>
  <c r="L1148" i="28"/>
  <c r="M1148" i="28"/>
  <c r="N1148" i="28"/>
  <c r="O1148" i="28"/>
  <c r="L1149" i="28"/>
  <c r="M1149" i="28"/>
  <c r="N1149" i="28"/>
  <c r="O1149" i="28"/>
  <c r="L1150" i="28"/>
  <c r="M1150" i="28"/>
  <c r="N1150" i="28"/>
  <c r="O1150" i="28"/>
  <c r="L1151" i="28"/>
  <c r="M1151" i="28"/>
  <c r="N1151" i="28"/>
  <c r="O1151" i="28"/>
  <c r="L1152" i="28"/>
  <c r="M1152" i="28"/>
  <c r="N1152" i="28"/>
  <c r="O1152" i="28"/>
  <c r="L1153" i="28"/>
  <c r="M1153" i="28"/>
  <c r="N1153" i="28"/>
  <c r="O1153" i="28"/>
  <c r="L1154" i="28"/>
  <c r="M1154" i="28"/>
  <c r="N1154" i="28"/>
  <c r="O1154" i="28"/>
  <c r="L1155" i="28"/>
  <c r="M1155" i="28"/>
  <c r="N1155" i="28"/>
  <c r="O1155" i="28"/>
  <c r="Q1155" i="28" s="1"/>
  <c r="R1155" i="28" s="1"/>
  <c r="L1156" i="28"/>
  <c r="Q1156" i="28" s="1"/>
  <c r="R1156" i="28" s="1"/>
  <c r="M1156" i="28"/>
  <c r="N1156" i="28"/>
  <c r="O1156" i="28"/>
  <c r="L1157" i="28"/>
  <c r="M1157" i="28"/>
  <c r="N1157" i="28"/>
  <c r="O1157" i="28"/>
  <c r="L1158" i="28"/>
  <c r="Q1158" i="28" s="1"/>
  <c r="R1158" i="28" s="1"/>
  <c r="M1158" i="28"/>
  <c r="N1158" i="28"/>
  <c r="O1158" i="28"/>
  <c r="L1159" i="28"/>
  <c r="M1159" i="28"/>
  <c r="N1159" i="28"/>
  <c r="O1159" i="28"/>
  <c r="Q1159" i="28"/>
  <c r="R1159" i="28" s="1"/>
  <c r="L1160" i="28"/>
  <c r="M1160" i="28"/>
  <c r="N1160" i="28"/>
  <c r="O1160" i="28"/>
  <c r="L1161" i="28"/>
  <c r="M1161" i="28"/>
  <c r="N1161" i="28"/>
  <c r="O1161" i="28"/>
  <c r="L1162" i="28"/>
  <c r="M1162" i="28"/>
  <c r="N1162" i="28"/>
  <c r="O1162" i="28"/>
  <c r="Q1162" i="28" s="1"/>
  <c r="R1162" i="28" s="1"/>
  <c r="L1163" i="28"/>
  <c r="M1163" i="28"/>
  <c r="N1163" i="28"/>
  <c r="O1163" i="28"/>
  <c r="Q1163" i="28"/>
  <c r="R1163" i="28" s="1"/>
  <c r="L1164" i="28"/>
  <c r="M1164" i="28"/>
  <c r="N1164" i="28"/>
  <c r="O1164" i="28"/>
  <c r="L1165" i="28"/>
  <c r="M1165" i="28"/>
  <c r="N1165" i="28"/>
  <c r="O1165" i="28"/>
  <c r="L1166" i="28"/>
  <c r="M1166" i="28"/>
  <c r="N1166" i="28"/>
  <c r="O1166" i="28"/>
  <c r="Q1166" i="28" s="1"/>
  <c r="R1166" i="28" s="1"/>
  <c r="L1167" i="28"/>
  <c r="M1167" i="28"/>
  <c r="N1167" i="28"/>
  <c r="O1167" i="28"/>
  <c r="L1168" i="28"/>
  <c r="Q1168" i="28" s="1"/>
  <c r="R1168" i="28" s="1"/>
  <c r="M1168" i="28"/>
  <c r="N1168" i="28"/>
  <c r="O1168" i="28"/>
  <c r="L1169" i="28"/>
  <c r="Q1169" i="28" s="1"/>
  <c r="R1169" i="28" s="1"/>
  <c r="M1169" i="28"/>
  <c r="N1169" i="28"/>
  <c r="O1169" i="28"/>
  <c r="L1170" i="28"/>
  <c r="M1170" i="28"/>
  <c r="N1170" i="28"/>
  <c r="O1170" i="28"/>
  <c r="Q1170" i="28"/>
  <c r="R1170" i="28" s="1"/>
  <c r="L1171" i="28"/>
  <c r="M1171" i="28"/>
  <c r="N1171" i="28"/>
  <c r="O1171" i="28"/>
  <c r="L1172" i="28"/>
  <c r="M1172" i="28"/>
  <c r="N1172" i="28"/>
  <c r="O1172" i="28"/>
  <c r="L1173" i="28"/>
  <c r="M1173" i="28"/>
  <c r="N1173" i="28"/>
  <c r="O1173" i="28"/>
  <c r="L1174" i="28"/>
  <c r="M1174" i="28"/>
  <c r="N1174" i="28"/>
  <c r="O1174" i="28"/>
  <c r="Q1174" i="28" s="1"/>
  <c r="R1174" i="28" s="1"/>
  <c r="L1175" i="28"/>
  <c r="M1175" i="28"/>
  <c r="N1175" i="28"/>
  <c r="O1175" i="28"/>
  <c r="L1176" i="28"/>
  <c r="M1176" i="28"/>
  <c r="N1176" i="28"/>
  <c r="O1176" i="28"/>
  <c r="L1177" i="28"/>
  <c r="M1177" i="28"/>
  <c r="N1177" i="28"/>
  <c r="O1177" i="28"/>
  <c r="L1178" i="28"/>
  <c r="M1178" i="28"/>
  <c r="N1178" i="28"/>
  <c r="O1178" i="28"/>
  <c r="L1179" i="28"/>
  <c r="M1179" i="28"/>
  <c r="N1179" i="28"/>
  <c r="O1179" i="28"/>
  <c r="L1180" i="28"/>
  <c r="M1180" i="28"/>
  <c r="N1180" i="28"/>
  <c r="O1180" i="28"/>
  <c r="L1181" i="28"/>
  <c r="M1181" i="28"/>
  <c r="N1181" i="28"/>
  <c r="O1181" i="28"/>
  <c r="L1182" i="28"/>
  <c r="M1182" i="28"/>
  <c r="N1182" i="28"/>
  <c r="O1182" i="28"/>
  <c r="L1183" i="28"/>
  <c r="M1183" i="28"/>
  <c r="N1183" i="28"/>
  <c r="O1183" i="28"/>
  <c r="L1184" i="28"/>
  <c r="M1184" i="28"/>
  <c r="N1184" i="28"/>
  <c r="O1184" i="28"/>
  <c r="L1185" i="28"/>
  <c r="M1185" i="28"/>
  <c r="N1185" i="28"/>
  <c r="O1185" i="28"/>
  <c r="L1186" i="28"/>
  <c r="M1186" i="28"/>
  <c r="N1186" i="28"/>
  <c r="O1186" i="28"/>
  <c r="L1187" i="28"/>
  <c r="M1187" i="28"/>
  <c r="N1187" i="28"/>
  <c r="O1187" i="28"/>
  <c r="Q1187" i="28" s="1"/>
  <c r="R1187" i="28" s="1"/>
  <c r="L1188" i="28"/>
  <c r="M1188" i="28"/>
  <c r="N1188" i="28"/>
  <c r="O1188" i="28"/>
  <c r="L1189" i="28"/>
  <c r="M1189" i="28"/>
  <c r="N1189" i="28"/>
  <c r="O1189" i="28"/>
  <c r="L1190" i="28"/>
  <c r="M1190" i="28"/>
  <c r="N1190" i="28"/>
  <c r="Q1190" i="28" s="1"/>
  <c r="R1190" i="28" s="1"/>
  <c r="O1190" i="28"/>
  <c r="L1191" i="28"/>
  <c r="M1191" i="28"/>
  <c r="N1191" i="28"/>
  <c r="Q1191" i="28" s="1"/>
  <c r="R1191" i="28" s="1"/>
  <c r="O1191" i="28"/>
  <c r="L1192" i="28"/>
  <c r="M1192" i="28"/>
  <c r="N1192" i="28"/>
  <c r="O1192" i="28"/>
  <c r="L1193" i="28"/>
  <c r="M1193" i="28"/>
  <c r="N1193" i="28"/>
  <c r="O1193" i="28"/>
  <c r="L1194" i="28"/>
  <c r="M1194" i="28"/>
  <c r="N1194" i="28"/>
  <c r="Q1194" i="28" s="1"/>
  <c r="R1194" i="28" s="1"/>
  <c r="O1194" i="28"/>
  <c r="L1195" i="28"/>
  <c r="M1195" i="28"/>
  <c r="N1195" i="28"/>
  <c r="O1195" i="28"/>
  <c r="L1196" i="28"/>
  <c r="M1196" i="28"/>
  <c r="N1196" i="28"/>
  <c r="O1196" i="28"/>
  <c r="L1197" i="28"/>
  <c r="M1197" i="28"/>
  <c r="N1197" i="28"/>
  <c r="O1197" i="28"/>
  <c r="L1198" i="28"/>
  <c r="M1198" i="28"/>
  <c r="N1198" i="28"/>
  <c r="O1198" i="28"/>
  <c r="L1199" i="28"/>
  <c r="M1199" i="28"/>
  <c r="N1199" i="28"/>
  <c r="Q1199" i="28" s="1"/>
  <c r="R1199" i="28" s="1"/>
  <c r="O1199" i="28"/>
  <c r="L1200" i="28"/>
  <c r="M1200" i="28"/>
  <c r="N1200" i="28"/>
  <c r="O1200" i="28"/>
  <c r="L1201" i="28"/>
  <c r="M1201" i="28"/>
  <c r="N1201" i="28"/>
  <c r="O1201" i="28"/>
  <c r="L1202" i="28"/>
  <c r="M1202" i="28"/>
  <c r="N1202" i="28"/>
  <c r="O1202" i="28"/>
  <c r="L1203" i="28"/>
  <c r="M1203" i="28"/>
  <c r="N1203" i="28"/>
  <c r="O1203" i="28"/>
  <c r="L1204" i="28"/>
  <c r="M1204" i="28"/>
  <c r="N1204" i="28"/>
  <c r="O1204" i="28"/>
  <c r="L1205" i="28"/>
  <c r="M1205" i="28"/>
  <c r="N1205" i="28"/>
  <c r="O1205" i="28"/>
  <c r="L1206" i="28"/>
  <c r="M1206" i="28"/>
  <c r="N1206" i="28"/>
  <c r="O1206" i="28"/>
  <c r="L1207" i="28"/>
  <c r="M1207" i="28"/>
  <c r="N1207" i="28"/>
  <c r="O1207" i="28"/>
  <c r="Q1207" i="28" s="1"/>
  <c r="R1207" i="28" s="1"/>
  <c r="L1208" i="28"/>
  <c r="M1208" i="28"/>
  <c r="N1208" i="28"/>
  <c r="O1208" i="28"/>
  <c r="L1209" i="28"/>
  <c r="Q1209" i="28" s="1"/>
  <c r="R1209" i="28" s="1"/>
  <c r="M1209" i="28"/>
  <c r="N1209" i="28"/>
  <c r="O1209" i="28"/>
  <c r="L1210" i="28"/>
  <c r="M1210" i="28"/>
  <c r="N1210" i="28"/>
  <c r="O1210" i="28"/>
  <c r="L1211" i="28"/>
  <c r="Q1211" i="28" s="1"/>
  <c r="R1211" i="28" s="1"/>
  <c r="M1211" i="28"/>
  <c r="N1211" i="28"/>
  <c r="O1211" i="28"/>
  <c r="L1212" i="28"/>
  <c r="Q1212" i="28" s="1"/>
  <c r="R1212" i="28" s="1"/>
  <c r="M1212" i="28"/>
  <c r="N1212" i="28"/>
  <c r="O1212" i="28"/>
  <c r="L1213" i="28"/>
  <c r="M1213" i="28"/>
  <c r="N1213" i="28"/>
  <c r="O1213" i="28"/>
  <c r="L1214" i="28"/>
  <c r="M1214" i="28"/>
  <c r="N1214" i="28"/>
  <c r="O1214" i="28"/>
  <c r="L1215" i="28"/>
  <c r="M1215" i="28"/>
  <c r="N1215" i="28"/>
  <c r="O1215" i="28"/>
  <c r="L1216" i="28"/>
  <c r="Q1216" i="28" s="1"/>
  <c r="R1216" i="28" s="1"/>
  <c r="M1216" i="28"/>
  <c r="N1216" i="28"/>
  <c r="O1216" i="28"/>
  <c r="L1217" i="28"/>
  <c r="M1217" i="28"/>
  <c r="N1217" i="28"/>
  <c r="O1217" i="28"/>
  <c r="L1218" i="28"/>
  <c r="M1218" i="28"/>
  <c r="N1218" i="28"/>
  <c r="O1218" i="28"/>
  <c r="L1219" i="28"/>
  <c r="M1219" i="28"/>
  <c r="N1219" i="28"/>
  <c r="O1219" i="28"/>
  <c r="L1220" i="28"/>
  <c r="Q1220" i="28" s="1"/>
  <c r="R1220" i="28" s="1"/>
  <c r="M1220" i="28"/>
  <c r="N1220" i="28"/>
  <c r="O1220" i="28"/>
  <c r="L1221" i="28"/>
  <c r="M1221" i="28"/>
  <c r="N1221" i="28"/>
  <c r="O1221" i="28"/>
  <c r="L1222" i="28"/>
  <c r="M1222" i="28"/>
  <c r="N1222" i="28"/>
  <c r="O1222" i="28"/>
  <c r="L1223" i="28"/>
  <c r="Q1223" i="28" s="1"/>
  <c r="R1223" i="28" s="1"/>
  <c r="M1223" i="28"/>
  <c r="N1223" i="28"/>
  <c r="O1223" i="28"/>
  <c r="L1224" i="28"/>
  <c r="M1224" i="28"/>
  <c r="N1224" i="28"/>
  <c r="O1224" i="28"/>
  <c r="L1225" i="28"/>
  <c r="M1225" i="28"/>
  <c r="N1225" i="28"/>
  <c r="O1225" i="28"/>
  <c r="L1226" i="28"/>
  <c r="M1226" i="28"/>
  <c r="N1226" i="28"/>
  <c r="O1226" i="28"/>
  <c r="L1227" i="28"/>
  <c r="M1227" i="28"/>
  <c r="N1227" i="28"/>
  <c r="O1227" i="28"/>
  <c r="L1228" i="28"/>
  <c r="M1228" i="28"/>
  <c r="N1228" i="28"/>
  <c r="O1228" i="28"/>
  <c r="L1229" i="28"/>
  <c r="Q1229" i="28" s="1"/>
  <c r="R1229" i="28" s="1"/>
  <c r="M1229" i="28"/>
  <c r="N1229" i="28"/>
  <c r="O1229" i="28"/>
  <c r="L1230" i="28"/>
  <c r="M1230" i="28"/>
  <c r="N1230" i="28"/>
  <c r="O1230" i="28"/>
  <c r="L1231" i="28"/>
  <c r="Q1231" i="28" s="1"/>
  <c r="R1231" i="28" s="1"/>
  <c r="M1231" i="28"/>
  <c r="N1231" i="28"/>
  <c r="O1231" i="28"/>
  <c r="L1232" i="28"/>
  <c r="Q1232" i="28" s="1"/>
  <c r="R1232" i="28" s="1"/>
  <c r="M1232" i="28"/>
  <c r="N1232" i="28"/>
  <c r="O1232" i="28"/>
  <c r="L1233" i="28"/>
  <c r="M1233" i="28"/>
  <c r="N1233" i="28"/>
  <c r="O1233" i="28"/>
  <c r="L1234" i="28"/>
  <c r="M1234" i="28"/>
  <c r="N1234" i="28"/>
  <c r="O1234" i="28"/>
  <c r="L1235" i="28"/>
  <c r="M1235" i="28"/>
  <c r="N1235" i="28"/>
  <c r="O1235" i="28"/>
  <c r="L1236" i="28"/>
  <c r="M1236" i="28"/>
  <c r="N1236" i="28"/>
  <c r="O1236" i="28"/>
  <c r="L1237" i="28"/>
  <c r="M1237" i="28"/>
  <c r="N1237" i="28"/>
  <c r="O1237" i="28"/>
  <c r="L1238" i="28"/>
  <c r="M1238" i="28"/>
  <c r="N1238" i="28"/>
  <c r="O1238" i="28"/>
  <c r="L1239" i="28"/>
  <c r="Q1239" i="28" s="1"/>
  <c r="R1239" i="28" s="1"/>
  <c r="M1239" i="28"/>
  <c r="N1239" i="28"/>
  <c r="O1239" i="28"/>
  <c r="L1240" i="28"/>
  <c r="Q1240" i="28" s="1"/>
  <c r="R1240" i="28" s="1"/>
  <c r="M1240" i="28"/>
  <c r="N1240" i="28"/>
  <c r="O1240" i="28"/>
  <c r="L1241" i="28"/>
  <c r="M1241" i="28"/>
  <c r="N1241" i="28"/>
  <c r="O1241" i="28"/>
  <c r="L1242" i="28"/>
  <c r="M1242" i="28"/>
  <c r="N1242" i="28"/>
  <c r="O1242" i="28"/>
  <c r="L1243" i="28"/>
  <c r="M1243" i="28"/>
  <c r="N1243" i="28"/>
  <c r="O1243" i="28"/>
  <c r="Q1243" i="28"/>
  <c r="R1243" i="28" s="1"/>
  <c r="L1244" i="28"/>
  <c r="M1244" i="28"/>
  <c r="N1244" i="28"/>
  <c r="O1244" i="28"/>
  <c r="L1245" i="28"/>
  <c r="M1245" i="28"/>
  <c r="N1245" i="28"/>
  <c r="O1245" i="28"/>
  <c r="L1246" i="28"/>
  <c r="M1246" i="28"/>
  <c r="N1246" i="28"/>
  <c r="O1246" i="28"/>
  <c r="L1247" i="28"/>
  <c r="M1247" i="28"/>
  <c r="N1247" i="28"/>
  <c r="O1247" i="28"/>
  <c r="L1248" i="28"/>
  <c r="M1248" i="28"/>
  <c r="N1248" i="28"/>
  <c r="O1248" i="28"/>
  <c r="L1249" i="28"/>
  <c r="M1249" i="28"/>
  <c r="N1249" i="28"/>
  <c r="O1249" i="28"/>
  <c r="L1250" i="28"/>
  <c r="M1250" i="28"/>
  <c r="N1250" i="28"/>
  <c r="Q1250" i="28" s="1"/>
  <c r="R1250" i="28" s="1"/>
  <c r="O1250" i="28"/>
  <c r="L1251" i="28"/>
  <c r="M1251" i="28"/>
  <c r="N1251" i="28"/>
  <c r="Q1251" i="28" s="1"/>
  <c r="R1251" i="28" s="1"/>
  <c r="O1251" i="28"/>
  <c r="L1252" i="28"/>
  <c r="M1252" i="28"/>
  <c r="N1252" i="28"/>
  <c r="O1252" i="28"/>
  <c r="L1253" i="28"/>
  <c r="M1253" i="28"/>
  <c r="N1253" i="28"/>
  <c r="O1253" i="28"/>
  <c r="L1254" i="28"/>
  <c r="M1254" i="28"/>
  <c r="N1254" i="28"/>
  <c r="O1254" i="28"/>
  <c r="L1255" i="28"/>
  <c r="M1255" i="28"/>
  <c r="N1255" i="28"/>
  <c r="O1255" i="28"/>
  <c r="Q1255" i="28" s="1"/>
  <c r="R1255" i="28" s="1"/>
  <c r="L1256" i="28"/>
  <c r="M1256" i="28"/>
  <c r="N1256" i="28"/>
  <c r="O1256" i="28"/>
  <c r="L1257" i="28"/>
  <c r="M1257" i="28"/>
  <c r="N1257" i="28"/>
  <c r="O1257" i="28"/>
  <c r="L1258" i="28"/>
  <c r="M1258" i="28"/>
  <c r="N1258" i="28"/>
  <c r="O1258" i="28"/>
  <c r="L1259" i="28"/>
  <c r="M1259" i="28"/>
  <c r="N1259" i="28"/>
  <c r="O1259" i="28"/>
  <c r="L1260" i="28"/>
  <c r="Q1260" i="28" s="1"/>
  <c r="R1260" i="28" s="1"/>
  <c r="M1260" i="28"/>
  <c r="N1260" i="28"/>
  <c r="O1260" i="28"/>
  <c r="L1261" i="28"/>
  <c r="Q1261" i="28" s="1"/>
  <c r="R1261" i="28" s="1"/>
  <c r="M1261" i="28"/>
  <c r="N1261" i="28"/>
  <c r="O1261" i="28"/>
  <c r="L1262" i="28"/>
  <c r="M1262" i="28"/>
  <c r="N1262" i="28"/>
  <c r="O1262" i="28"/>
  <c r="L1263" i="28"/>
  <c r="M1263" i="28"/>
  <c r="N1263" i="28"/>
  <c r="O1263" i="28"/>
  <c r="Q1263" i="28"/>
  <c r="R1263" i="28" s="1"/>
  <c r="L1264" i="28"/>
  <c r="M1264" i="28"/>
  <c r="N1264" i="28"/>
  <c r="O1264" i="28"/>
  <c r="L1265" i="28"/>
  <c r="M1265" i="28"/>
  <c r="N1265" i="28"/>
  <c r="O1265" i="28"/>
  <c r="L1266" i="28"/>
  <c r="M1266" i="28"/>
  <c r="N1266" i="28"/>
  <c r="O1266" i="28"/>
  <c r="L1267" i="28"/>
  <c r="M1267" i="28"/>
  <c r="N1267" i="28"/>
  <c r="O1267" i="28"/>
  <c r="L1268" i="28"/>
  <c r="M1268" i="28"/>
  <c r="N1268" i="28"/>
  <c r="O1268" i="28"/>
  <c r="L1269" i="28"/>
  <c r="M1269" i="28"/>
  <c r="N1269" i="28"/>
  <c r="O1269" i="28"/>
  <c r="L1270" i="28"/>
  <c r="M1270" i="28"/>
  <c r="N1270" i="28"/>
  <c r="O1270" i="28"/>
  <c r="L1271" i="28"/>
  <c r="M1271" i="28"/>
  <c r="N1271" i="28"/>
  <c r="O1271" i="28"/>
  <c r="Q1271" i="28" s="1"/>
  <c r="R1271" i="28" s="1"/>
  <c r="L1272" i="28"/>
  <c r="M1272" i="28"/>
  <c r="N1272" i="28"/>
  <c r="O1272" i="28"/>
  <c r="L1273" i="28"/>
  <c r="M1273" i="28"/>
  <c r="N1273" i="28"/>
  <c r="O1273" i="28"/>
  <c r="L1274" i="28"/>
  <c r="M1274" i="28"/>
  <c r="N1274" i="28"/>
  <c r="Q1274" i="28" s="1"/>
  <c r="R1274" i="28" s="1"/>
  <c r="O1274" i="28"/>
  <c r="L1275" i="28"/>
  <c r="M1275" i="28"/>
  <c r="N1275" i="28"/>
  <c r="O1275" i="28"/>
  <c r="L1276" i="28"/>
  <c r="M1276" i="28"/>
  <c r="N1276" i="28"/>
  <c r="O1276" i="28"/>
  <c r="L1277" i="28"/>
  <c r="M1277" i="28"/>
  <c r="N1277" i="28"/>
  <c r="O1277" i="28"/>
  <c r="L1278" i="28"/>
  <c r="M1278" i="28"/>
  <c r="N1278" i="28"/>
  <c r="O1278" i="28"/>
  <c r="L1279" i="28"/>
  <c r="M1279" i="28"/>
  <c r="N1279" i="28"/>
  <c r="O1279" i="28"/>
  <c r="L1280" i="28"/>
  <c r="M1280" i="28"/>
  <c r="N1280" i="28"/>
  <c r="O1280" i="28"/>
  <c r="L1281" i="28"/>
  <c r="M1281" i="28"/>
  <c r="N1281" i="28"/>
  <c r="O1281" i="28"/>
  <c r="L1282" i="28"/>
  <c r="M1282" i="28"/>
  <c r="N1282" i="28"/>
  <c r="O1282" i="28"/>
  <c r="L1283" i="28"/>
  <c r="M1283" i="28"/>
  <c r="N1283" i="28"/>
  <c r="O1283" i="28"/>
  <c r="L1284" i="28"/>
  <c r="M1284" i="28"/>
  <c r="N1284" i="28"/>
  <c r="O1284" i="28"/>
  <c r="L1285" i="28"/>
  <c r="M1285" i="28"/>
  <c r="N1285" i="28"/>
  <c r="O1285" i="28"/>
  <c r="L1286" i="28"/>
  <c r="M1286" i="28"/>
  <c r="N1286" i="28"/>
  <c r="O1286" i="28"/>
  <c r="L1287" i="28"/>
  <c r="M1287" i="28"/>
  <c r="N1287" i="28"/>
  <c r="O1287" i="28"/>
  <c r="L1288" i="28"/>
  <c r="M1288" i="28"/>
  <c r="N1288" i="28"/>
  <c r="O1288" i="28"/>
  <c r="L1289" i="28"/>
  <c r="M1289" i="28"/>
  <c r="N1289" i="28"/>
  <c r="O1289" i="28"/>
  <c r="L1290" i="28"/>
  <c r="M1290" i="28"/>
  <c r="N1290" i="28"/>
  <c r="O1290" i="28"/>
  <c r="L1291" i="28"/>
  <c r="M1291" i="28"/>
  <c r="N1291" i="28"/>
  <c r="O1291" i="28"/>
  <c r="L1292" i="28"/>
  <c r="M1292" i="28"/>
  <c r="N1292" i="28"/>
  <c r="O1292" i="28"/>
  <c r="L1293" i="28"/>
  <c r="M1293" i="28"/>
  <c r="N1293" i="28"/>
  <c r="O1293" i="28"/>
  <c r="L1294" i="28"/>
  <c r="M1294" i="28"/>
  <c r="N1294" i="28"/>
  <c r="O1294" i="28"/>
  <c r="L1295" i="28"/>
  <c r="M1295" i="28"/>
  <c r="N1295" i="28"/>
  <c r="O1295" i="28"/>
  <c r="L1296" i="28"/>
  <c r="M1296" i="28"/>
  <c r="N1296" i="28"/>
  <c r="O1296" i="28"/>
  <c r="L1297" i="28"/>
  <c r="M1297" i="28"/>
  <c r="N1297" i="28"/>
  <c r="O1297" i="28"/>
  <c r="L1298" i="28"/>
  <c r="M1298" i="28"/>
  <c r="N1298" i="28"/>
  <c r="O1298" i="28"/>
  <c r="L1299" i="28"/>
  <c r="M1299" i="28"/>
  <c r="N1299" i="28"/>
  <c r="Q1299" i="28" s="1"/>
  <c r="R1299" i="28" s="1"/>
  <c r="O1299" i="28"/>
  <c r="L1300" i="28"/>
  <c r="M1300" i="28"/>
  <c r="N1300" i="28"/>
  <c r="O1300" i="28"/>
  <c r="L1301" i="28"/>
  <c r="M1301" i="28"/>
  <c r="N1301" i="28"/>
  <c r="O1301" i="28"/>
  <c r="L1302" i="28"/>
  <c r="M1302" i="28"/>
  <c r="N1302" i="28"/>
  <c r="O1302" i="28"/>
  <c r="L1303" i="28"/>
  <c r="M1303" i="28"/>
  <c r="N1303" i="28"/>
  <c r="O1303" i="28"/>
  <c r="L1304" i="28"/>
  <c r="M1304" i="28"/>
  <c r="N1304" i="28"/>
  <c r="O1304" i="28"/>
  <c r="L1305" i="28"/>
  <c r="M1305" i="28"/>
  <c r="N1305" i="28"/>
  <c r="O1305" i="28"/>
  <c r="L1306" i="28"/>
  <c r="M1306" i="28"/>
  <c r="N1306" i="28"/>
  <c r="O1306" i="28"/>
  <c r="L1307" i="28"/>
  <c r="M1307" i="28"/>
  <c r="N1307" i="28"/>
  <c r="O1307" i="28"/>
  <c r="L1308" i="28"/>
  <c r="M1308" i="28"/>
  <c r="N1308" i="28"/>
  <c r="O1308" i="28"/>
  <c r="L1309" i="28"/>
  <c r="M1309" i="28"/>
  <c r="N1309" i="28"/>
  <c r="O1309" i="28"/>
  <c r="L1310" i="28"/>
  <c r="M1310" i="28"/>
  <c r="N1310" i="28"/>
  <c r="O1310" i="28"/>
  <c r="L1311" i="28"/>
  <c r="M1311" i="28"/>
  <c r="N1311" i="28"/>
  <c r="O1311" i="28"/>
  <c r="Q1311" i="28" s="1"/>
  <c r="R1311" i="28" s="1"/>
  <c r="L1312" i="28"/>
  <c r="Q1312" i="28" s="1"/>
  <c r="R1312" i="28" s="1"/>
  <c r="M1312" i="28"/>
  <c r="N1312" i="28"/>
  <c r="O1312" i="28"/>
  <c r="L1313" i="28"/>
  <c r="M1313" i="28"/>
  <c r="N1313" i="28"/>
  <c r="O1313" i="28"/>
  <c r="L1314" i="28"/>
  <c r="Q1314" i="28" s="1"/>
  <c r="M1314" i="28"/>
  <c r="N1314" i="28"/>
  <c r="O1314" i="28"/>
  <c r="R1314" i="28"/>
  <c r="L1315" i="28"/>
  <c r="M1315" i="28"/>
  <c r="N1315" i="28"/>
  <c r="O1315" i="28"/>
  <c r="Q1315" i="28" s="1"/>
  <c r="R1315" i="28" s="1"/>
  <c r="L1316" i="28"/>
  <c r="M1316" i="28"/>
  <c r="N1316" i="28"/>
  <c r="O1316" i="28"/>
  <c r="L1317" i="28"/>
  <c r="M1317" i="28"/>
  <c r="N1317" i="28"/>
  <c r="O1317" i="28"/>
  <c r="L1318" i="28"/>
  <c r="M1318" i="28"/>
  <c r="N1318" i="28"/>
  <c r="O1318" i="28"/>
  <c r="Q1318" i="28"/>
  <c r="R1318" i="28" s="1"/>
  <c r="L1319" i="28"/>
  <c r="M1319" i="28"/>
  <c r="N1319" i="28"/>
  <c r="O1319" i="28"/>
  <c r="Q1319" i="28" s="1"/>
  <c r="R1319" i="28" s="1"/>
  <c r="L1320" i="28"/>
  <c r="M1320" i="28"/>
  <c r="N1320" i="28"/>
  <c r="O1320" i="28"/>
  <c r="L1321" i="28"/>
  <c r="M1321" i="28"/>
  <c r="N1321" i="28"/>
  <c r="O1321" i="28"/>
  <c r="L1322" i="28"/>
  <c r="M1322" i="28"/>
  <c r="N1322" i="28"/>
  <c r="O1322" i="28"/>
  <c r="Q1322" i="28"/>
  <c r="R1322" i="28" s="1"/>
  <c r="L1323" i="28"/>
  <c r="M1323" i="28"/>
  <c r="N1323" i="28"/>
  <c r="O1323" i="28"/>
  <c r="Q1323" i="28" s="1"/>
  <c r="R1323" i="28" s="1"/>
  <c r="L1324" i="28"/>
  <c r="Q1324" i="28" s="1"/>
  <c r="R1324" i="28" s="1"/>
  <c r="M1324" i="28"/>
  <c r="N1324" i="28"/>
  <c r="O1324" i="28"/>
  <c r="L1325" i="28"/>
  <c r="M1325" i="28"/>
  <c r="N1325" i="28"/>
  <c r="O1325" i="28"/>
  <c r="L1326" i="28"/>
  <c r="M1326" i="28"/>
  <c r="N1326" i="28"/>
  <c r="O1326" i="28"/>
  <c r="Q1326" i="28"/>
  <c r="R1326" i="28" s="1"/>
  <c r="L1327" i="28"/>
  <c r="M1327" i="28"/>
  <c r="N1327" i="28"/>
  <c r="O1327" i="28"/>
  <c r="L1328" i="28"/>
  <c r="M1328" i="28"/>
  <c r="N1328" i="28"/>
  <c r="O1328" i="28"/>
  <c r="L1329" i="28"/>
  <c r="M1329" i="28"/>
  <c r="N1329" i="28"/>
  <c r="O1329" i="28"/>
  <c r="L1330" i="28"/>
  <c r="M1330" i="28"/>
  <c r="N1330" i="28"/>
  <c r="O1330" i="28"/>
  <c r="Q1330" i="28" s="1"/>
  <c r="R1330" i="28" s="1"/>
  <c r="L1331" i="28"/>
  <c r="Q1331" i="28" s="1"/>
  <c r="R1331" i="28" s="1"/>
  <c r="M1331" i="28"/>
  <c r="N1331" i="28"/>
  <c r="O1331" i="28"/>
  <c r="L1332" i="28"/>
  <c r="M1332" i="28"/>
  <c r="N1332" i="28"/>
  <c r="O1332" i="28"/>
  <c r="L1333" i="28"/>
  <c r="M1333" i="28"/>
  <c r="N1333" i="28"/>
  <c r="O1333" i="28"/>
  <c r="L1334" i="28"/>
  <c r="M1334" i="28"/>
  <c r="N1334" i="28"/>
  <c r="O1334" i="28"/>
  <c r="L1335" i="28"/>
  <c r="Q1335" i="28" s="1"/>
  <c r="R1335" i="28" s="1"/>
  <c r="M1335" i="28"/>
  <c r="N1335" i="28"/>
  <c r="O1335" i="28"/>
  <c r="L1336" i="28"/>
  <c r="M1336" i="28"/>
  <c r="N1336" i="28"/>
  <c r="O1336" i="28"/>
  <c r="L1337" i="28"/>
  <c r="M1337" i="28"/>
  <c r="N1337" i="28"/>
  <c r="O1337" i="28"/>
  <c r="L1338" i="28"/>
  <c r="M1338" i="28"/>
  <c r="N1338" i="28"/>
  <c r="O1338" i="28"/>
  <c r="L1339" i="28"/>
  <c r="Q1339" i="28" s="1"/>
  <c r="R1339" i="28" s="1"/>
  <c r="M1339" i="28"/>
  <c r="N1339" i="28"/>
  <c r="O1339" i="28"/>
  <c r="L1340" i="28"/>
  <c r="Q1340" i="28" s="1"/>
  <c r="R1340" i="28" s="1"/>
  <c r="M1340" i="28"/>
  <c r="N1340" i="28"/>
  <c r="O1340" i="28"/>
  <c r="L1341" i="28"/>
  <c r="M1341" i="28"/>
  <c r="N1341" i="28"/>
  <c r="O1341" i="28"/>
  <c r="L1342" i="28"/>
  <c r="Q1342" i="28" s="1"/>
  <c r="M1342" i="28"/>
  <c r="N1342" i="28"/>
  <c r="O1342" i="28"/>
  <c r="R1342" i="28"/>
  <c r="L1343" i="28"/>
  <c r="M1343" i="28"/>
  <c r="N1343" i="28"/>
  <c r="O1343" i="28"/>
  <c r="Q1343" i="28" s="1"/>
  <c r="R1343" i="28" s="1"/>
  <c r="L1344" i="28"/>
  <c r="Q1344" i="28" s="1"/>
  <c r="R1344" i="28" s="1"/>
  <c r="M1344" i="28"/>
  <c r="N1344" i="28"/>
  <c r="O1344" i="28"/>
  <c r="L1345" i="28"/>
  <c r="M1345" i="28"/>
  <c r="N1345" i="28"/>
  <c r="O1345" i="28"/>
  <c r="L1346" i="28"/>
  <c r="Q1346" i="28" s="1"/>
  <c r="M1346" i="28"/>
  <c r="N1346" i="28"/>
  <c r="O1346" i="28"/>
  <c r="R1346" i="28"/>
  <c r="L1347" i="28"/>
  <c r="M1347" i="28"/>
  <c r="N1347" i="28"/>
  <c r="O1347" i="28"/>
  <c r="Q1347" i="28" s="1"/>
  <c r="R1347" i="28" s="1"/>
  <c r="L1348" i="28"/>
  <c r="M1348" i="28"/>
  <c r="N1348" i="28"/>
  <c r="O1348" i="28"/>
  <c r="L1349" i="28"/>
  <c r="Q1349" i="28" s="1"/>
  <c r="R1349" i="28" s="1"/>
  <c r="M1349" i="28"/>
  <c r="N1349" i="28"/>
  <c r="O1349" i="28"/>
  <c r="L1350" i="28"/>
  <c r="M1350" i="28"/>
  <c r="N1350" i="28"/>
  <c r="O1350" i="28"/>
  <c r="Q1350" i="28"/>
  <c r="R1350" i="28" s="1"/>
  <c r="L1351" i="28"/>
  <c r="M1351" i="28"/>
  <c r="N1351" i="28"/>
  <c r="O1351" i="28"/>
  <c r="Q1351" i="28" s="1"/>
  <c r="R1351" i="28" s="1"/>
  <c r="L1352" i="28"/>
  <c r="M1352" i="28"/>
  <c r="N1352" i="28"/>
  <c r="O1352" i="28"/>
  <c r="L1353" i="28"/>
  <c r="M1353" i="28"/>
  <c r="N1353" i="28"/>
  <c r="O1353" i="28"/>
  <c r="L1354" i="28"/>
  <c r="M1354" i="28"/>
  <c r="N1354" i="28"/>
  <c r="Q1354" i="28" s="1"/>
  <c r="R1354" i="28" s="1"/>
  <c r="O1354" i="28"/>
  <c r="L1355" i="28"/>
  <c r="M1355" i="28"/>
  <c r="N1355" i="28"/>
  <c r="O1355" i="28"/>
  <c r="L1356" i="28"/>
  <c r="M1356" i="28"/>
  <c r="N1356" i="28"/>
  <c r="O1356" i="28"/>
  <c r="L1357" i="28"/>
  <c r="M1357" i="28"/>
  <c r="N1357" i="28"/>
  <c r="O1357" i="28"/>
  <c r="L1358" i="28"/>
  <c r="M1358" i="28"/>
  <c r="N1358" i="28"/>
  <c r="O1358" i="28"/>
  <c r="L1359" i="28"/>
  <c r="M1359" i="28"/>
  <c r="N1359" i="28"/>
  <c r="O1359" i="28"/>
  <c r="L1360" i="28"/>
  <c r="M1360" i="28"/>
  <c r="N1360" i="28"/>
  <c r="O1360" i="28"/>
  <c r="L1361" i="28"/>
  <c r="M1361" i="28"/>
  <c r="N1361" i="28"/>
  <c r="O1361" i="28"/>
  <c r="L1362" i="28"/>
  <c r="M1362" i="28"/>
  <c r="N1362" i="28"/>
  <c r="O1362" i="28"/>
  <c r="L1363" i="28"/>
  <c r="M1363" i="28"/>
  <c r="N1363" i="28"/>
  <c r="O1363" i="28"/>
  <c r="L1364" i="28"/>
  <c r="M1364" i="28"/>
  <c r="N1364" i="28"/>
  <c r="O1364" i="28"/>
  <c r="L1365" i="28"/>
  <c r="M1365" i="28"/>
  <c r="N1365" i="28"/>
  <c r="O1365" i="28"/>
  <c r="L1366" i="28"/>
  <c r="M1366" i="28"/>
  <c r="N1366" i="28"/>
  <c r="O1366" i="28"/>
  <c r="L1367" i="28"/>
  <c r="M1367" i="28"/>
  <c r="N1367" i="28"/>
  <c r="O1367" i="28"/>
  <c r="L1368" i="28"/>
  <c r="M1368" i="28"/>
  <c r="N1368" i="28"/>
  <c r="O1368" i="28"/>
  <c r="L1369" i="28"/>
  <c r="M1369" i="28"/>
  <c r="N1369" i="28"/>
  <c r="O1369" i="28"/>
  <c r="L1370" i="28"/>
  <c r="M1370" i="28"/>
  <c r="N1370" i="28"/>
  <c r="O1370" i="28"/>
  <c r="L1371" i="28"/>
  <c r="M1371" i="28"/>
  <c r="N1371" i="28"/>
  <c r="O1371" i="28"/>
  <c r="L1372" i="28"/>
  <c r="M1372" i="28"/>
  <c r="N1372" i="28"/>
  <c r="O1372" i="28"/>
  <c r="L1373" i="28"/>
  <c r="M1373" i="28"/>
  <c r="N1373" i="28"/>
  <c r="O1373" i="28"/>
  <c r="L1374" i="28"/>
  <c r="M1374" i="28"/>
  <c r="N1374" i="28"/>
  <c r="O1374" i="28"/>
  <c r="L1375" i="28"/>
  <c r="M1375" i="28"/>
  <c r="N1375" i="28"/>
  <c r="O1375" i="28"/>
  <c r="L1376" i="28"/>
  <c r="M1376" i="28"/>
  <c r="N1376" i="28"/>
  <c r="O1376" i="28"/>
  <c r="L1377" i="28"/>
  <c r="M1377" i="28"/>
  <c r="N1377" i="28"/>
  <c r="O1377" i="28"/>
  <c r="L1378" i="28"/>
  <c r="M1378" i="28"/>
  <c r="N1378" i="28"/>
  <c r="O1378" i="28"/>
  <c r="L1379" i="28"/>
  <c r="M1379" i="28"/>
  <c r="N1379" i="28"/>
  <c r="Q1379" i="28" s="1"/>
  <c r="R1379" i="28" s="1"/>
  <c r="O1379" i="28"/>
  <c r="L1380" i="28"/>
  <c r="M1380" i="28"/>
  <c r="N1380" i="28"/>
  <c r="O1380" i="28"/>
  <c r="L1381" i="28"/>
  <c r="M1381" i="28"/>
  <c r="N1381" i="28"/>
  <c r="O1381" i="28"/>
  <c r="L1382" i="28"/>
  <c r="M1382" i="28"/>
  <c r="N1382" i="28"/>
  <c r="O1382" i="28"/>
  <c r="L1383" i="28"/>
  <c r="M1383" i="28"/>
  <c r="N1383" i="28"/>
  <c r="O1383" i="28"/>
  <c r="L1384" i="28"/>
  <c r="M1384" i="28"/>
  <c r="N1384" i="28"/>
  <c r="O1384" i="28"/>
  <c r="L1385" i="28"/>
  <c r="M1385" i="28"/>
  <c r="N1385" i="28"/>
  <c r="O1385" i="28"/>
  <c r="L1386" i="28"/>
  <c r="M1386" i="28"/>
  <c r="N1386" i="28"/>
  <c r="O1386" i="28"/>
  <c r="L1387" i="28"/>
  <c r="M1387" i="28"/>
  <c r="N1387" i="28"/>
  <c r="O1387" i="28"/>
  <c r="L1388" i="28"/>
  <c r="M1388" i="28"/>
  <c r="N1388" i="28"/>
  <c r="O1388" i="28"/>
  <c r="L1389" i="28"/>
  <c r="M1389" i="28"/>
  <c r="N1389" i="28"/>
  <c r="O1389" i="28"/>
  <c r="L1390" i="28"/>
  <c r="M1390" i="28"/>
  <c r="N1390" i="28"/>
  <c r="O1390" i="28"/>
  <c r="L1391" i="28"/>
  <c r="M1391" i="28"/>
  <c r="N1391" i="28"/>
  <c r="O1391" i="28"/>
  <c r="L1392" i="28"/>
  <c r="M1392" i="28"/>
  <c r="N1392" i="28"/>
  <c r="O1392" i="28"/>
  <c r="L1393" i="28"/>
  <c r="M1393" i="28"/>
  <c r="N1393" i="28"/>
  <c r="O1393" i="28"/>
  <c r="L1394" i="28"/>
  <c r="M1394" i="28"/>
  <c r="N1394" i="28"/>
  <c r="O1394" i="28"/>
  <c r="L1395" i="28"/>
  <c r="M1395" i="28"/>
  <c r="N1395" i="28"/>
  <c r="O1395" i="28"/>
  <c r="Q1395" i="28" s="1"/>
  <c r="R1395" i="28" s="1"/>
  <c r="L1396" i="28"/>
  <c r="M1396" i="28"/>
  <c r="N1396" i="28"/>
  <c r="O1396" i="28"/>
  <c r="L1397" i="28"/>
  <c r="Q1397" i="28" s="1"/>
  <c r="R1397" i="28" s="1"/>
  <c r="M1397" i="28"/>
  <c r="N1397" i="28"/>
  <c r="O1397" i="28"/>
  <c r="L1398" i="28"/>
  <c r="M1398" i="28"/>
  <c r="N1398" i="28"/>
  <c r="O1398" i="28"/>
  <c r="L1399" i="28"/>
  <c r="M1399" i="28"/>
  <c r="N1399" i="28"/>
  <c r="O1399" i="28"/>
  <c r="L1400" i="28"/>
  <c r="M1400" i="28"/>
  <c r="N1400" i="28"/>
  <c r="O1400" i="28"/>
  <c r="L1401" i="28"/>
  <c r="M1401" i="28"/>
  <c r="N1401" i="28"/>
  <c r="O1401" i="28"/>
  <c r="L1402" i="28"/>
  <c r="M1402" i="28"/>
  <c r="N1402" i="28"/>
  <c r="O1402" i="28"/>
  <c r="L1403" i="28"/>
  <c r="M1403" i="28"/>
  <c r="N1403" i="28"/>
  <c r="O1403" i="28"/>
  <c r="Q1403" i="28"/>
  <c r="R1403" i="28" s="1"/>
  <c r="L1404" i="28"/>
  <c r="M1404" i="28"/>
  <c r="N1404" i="28"/>
  <c r="O1404" i="28"/>
  <c r="L1405" i="28"/>
  <c r="M1405" i="28"/>
  <c r="N1405" i="28"/>
  <c r="O1405" i="28"/>
  <c r="L1406" i="28"/>
  <c r="M1406" i="28"/>
  <c r="N1406" i="28"/>
  <c r="O1406" i="28"/>
  <c r="L1407" i="28"/>
  <c r="M1407" i="28"/>
  <c r="N1407" i="28"/>
  <c r="O1407" i="28"/>
  <c r="Q1407" i="28" s="1"/>
  <c r="R1407" i="28" s="1"/>
  <c r="L1408" i="28"/>
  <c r="M1408" i="28"/>
  <c r="N1408" i="28"/>
  <c r="O1408" i="28"/>
  <c r="L1409" i="28"/>
  <c r="M1409" i="28"/>
  <c r="N1409" i="28"/>
  <c r="O1409" i="28"/>
  <c r="L1410" i="28"/>
  <c r="M1410" i="28"/>
  <c r="N1410" i="28"/>
  <c r="Q1410" i="28" s="1"/>
  <c r="R1410" i="28" s="1"/>
  <c r="O1410" i="28"/>
  <c r="L1411" i="28"/>
  <c r="M1411" i="28"/>
  <c r="N1411" i="28"/>
  <c r="O1411" i="28"/>
  <c r="L1412" i="28"/>
  <c r="M1412" i="28"/>
  <c r="N1412" i="28"/>
  <c r="O1412" i="28"/>
  <c r="L1413" i="28"/>
  <c r="M1413" i="28"/>
  <c r="N1413" i="28"/>
  <c r="O1413" i="28"/>
  <c r="L1414" i="28"/>
  <c r="M1414" i="28"/>
  <c r="N1414" i="28"/>
  <c r="O1414" i="28"/>
  <c r="L1415" i="28"/>
  <c r="M1415" i="28"/>
  <c r="N1415" i="28"/>
  <c r="Q1415" i="28" s="1"/>
  <c r="R1415" i="28" s="1"/>
  <c r="O1415" i="28"/>
  <c r="L1416" i="28"/>
  <c r="M1416" i="28"/>
  <c r="N1416" i="28"/>
  <c r="O1416" i="28"/>
  <c r="L1417" i="28"/>
  <c r="M1417" i="28"/>
  <c r="N1417" i="28"/>
  <c r="O1417" i="28"/>
  <c r="L1418" i="28"/>
  <c r="M1418" i="28"/>
  <c r="N1418" i="28"/>
  <c r="O1418" i="28"/>
  <c r="L1419" i="28"/>
  <c r="M1419" i="28"/>
  <c r="N1419" i="28"/>
  <c r="O1419" i="28"/>
  <c r="L1420" i="28"/>
  <c r="M1420" i="28"/>
  <c r="N1420" i="28"/>
  <c r="O1420" i="28"/>
  <c r="L1421" i="28"/>
  <c r="M1421" i="28"/>
  <c r="N1421" i="28"/>
  <c r="O1421" i="28"/>
  <c r="L1422" i="28"/>
  <c r="M1422" i="28"/>
  <c r="N1422" i="28"/>
  <c r="O1422" i="28"/>
  <c r="L1423" i="28"/>
  <c r="M1423" i="28"/>
  <c r="N1423" i="28"/>
  <c r="O1423" i="28"/>
  <c r="Q1423" i="28" s="1"/>
  <c r="R1423" i="28" s="1"/>
  <c r="L1424" i="28"/>
  <c r="Q1424" i="28" s="1"/>
  <c r="R1424" i="28" s="1"/>
  <c r="M1424" i="28"/>
  <c r="N1424" i="28"/>
  <c r="O1424" i="28"/>
  <c r="L1425" i="28"/>
  <c r="M1425" i="28"/>
  <c r="N1425" i="28"/>
  <c r="O1425" i="28"/>
  <c r="L1426" i="28"/>
  <c r="M1426" i="28"/>
  <c r="N1426" i="28"/>
  <c r="O1426" i="28"/>
  <c r="L1427" i="28"/>
  <c r="Q1427" i="28" s="1"/>
  <c r="R1427" i="28" s="1"/>
  <c r="M1427" i="28"/>
  <c r="N1427" i="28"/>
  <c r="O1427" i="28"/>
  <c r="L1428" i="28"/>
  <c r="Q1428" i="28" s="1"/>
  <c r="R1428" i="28" s="1"/>
  <c r="M1428" i="28"/>
  <c r="N1428" i="28"/>
  <c r="O1428" i="28"/>
  <c r="L1429" i="28"/>
  <c r="M1429" i="28"/>
  <c r="N1429" i="28"/>
  <c r="O1429" i="28"/>
  <c r="L1430" i="28"/>
  <c r="M1430" i="28"/>
  <c r="N1430" i="28"/>
  <c r="O1430" i="28"/>
  <c r="L1431" i="28"/>
  <c r="M1431" i="28"/>
  <c r="N1431" i="28"/>
  <c r="O1431" i="28"/>
  <c r="Q1431" i="28"/>
  <c r="R1431" i="28" s="1"/>
  <c r="L1432" i="28"/>
  <c r="M1432" i="28"/>
  <c r="N1432" i="28"/>
  <c r="O1432" i="28"/>
  <c r="L1433" i="28"/>
  <c r="M1433" i="28"/>
  <c r="N1433" i="28"/>
  <c r="O1433" i="28"/>
  <c r="L1434" i="28"/>
  <c r="M1434" i="28"/>
  <c r="N1434" i="28"/>
  <c r="O1434" i="28"/>
  <c r="L1435" i="28"/>
  <c r="M1435" i="28"/>
  <c r="N1435" i="28"/>
  <c r="O1435" i="28"/>
  <c r="L1436" i="28"/>
  <c r="M1436" i="28"/>
  <c r="N1436" i="28"/>
  <c r="O1436" i="28"/>
  <c r="L1437" i="28"/>
  <c r="M1437" i="28"/>
  <c r="N1437" i="28"/>
  <c r="O1437" i="28"/>
  <c r="L1438" i="28"/>
  <c r="M1438" i="28"/>
  <c r="N1438" i="28"/>
  <c r="O1438" i="28"/>
  <c r="L1439" i="28"/>
  <c r="M1439" i="28"/>
  <c r="N1439" i="28"/>
  <c r="O1439" i="28"/>
  <c r="Q1439" i="28" s="1"/>
  <c r="R1439" i="28" s="1"/>
  <c r="L1440" i="28"/>
  <c r="M1440" i="28"/>
  <c r="N1440" i="28"/>
  <c r="O1440" i="28"/>
  <c r="L1441" i="28"/>
  <c r="M1441" i="28"/>
  <c r="N1441" i="28"/>
  <c r="O1441" i="28"/>
  <c r="L1442" i="28"/>
  <c r="M1442" i="28"/>
  <c r="N1442" i="28"/>
  <c r="O1442" i="28"/>
  <c r="L1443" i="28"/>
  <c r="M1443" i="28"/>
  <c r="N1443" i="28"/>
  <c r="Q1443" i="28" s="1"/>
  <c r="R1443" i="28" s="1"/>
  <c r="O1443" i="28"/>
  <c r="L1444" i="28"/>
  <c r="M1444" i="28"/>
  <c r="N1444" i="28"/>
  <c r="O1444" i="28"/>
  <c r="L1445" i="28"/>
  <c r="M1445" i="28"/>
  <c r="N1445" i="28"/>
  <c r="O1445" i="28"/>
  <c r="L1446" i="28"/>
  <c r="M1446" i="28"/>
  <c r="N1446" i="28"/>
  <c r="O1446" i="28"/>
  <c r="Q1446" i="28" s="1"/>
  <c r="R1446" i="28" s="1"/>
  <c r="L1447" i="28"/>
  <c r="Q1447" i="28" s="1"/>
  <c r="R1447" i="28" s="1"/>
  <c r="M1447" i="28"/>
  <c r="N1447" i="28"/>
  <c r="O1447" i="28"/>
  <c r="L1448" i="28"/>
  <c r="M1448" i="28"/>
  <c r="N1448" i="28"/>
  <c r="O1448" i="28"/>
  <c r="L1449" i="28"/>
  <c r="M1449" i="28"/>
  <c r="N1449" i="28"/>
  <c r="O1449" i="28"/>
  <c r="L1450" i="28"/>
  <c r="M1450" i="28"/>
  <c r="N1450" i="28"/>
  <c r="O1450" i="28"/>
  <c r="Q1450" i="28"/>
  <c r="R1450" i="28" s="1"/>
  <c r="L1451" i="28"/>
  <c r="M1451" i="28"/>
  <c r="N1451" i="28"/>
  <c r="O1451" i="28"/>
  <c r="Q1451" i="28" s="1"/>
  <c r="R1451" i="28" s="1"/>
  <c r="L1452" i="28"/>
  <c r="M1452" i="28"/>
  <c r="N1452" i="28"/>
  <c r="O1452" i="28"/>
  <c r="L1453" i="28"/>
  <c r="M1453" i="28"/>
  <c r="N1453" i="28"/>
  <c r="O1453" i="28"/>
  <c r="L1454" i="28"/>
  <c r="M1454" i="28"/>
  <c r="N1454" i="28"/>
  <c r="Q1454" i="28" s="1"/>
  <c r="R1454" i="28" s="1"/>
  <c r="O1454" i="28"/>
  <c r="L1455" i="28"/>
  <c r="M1455" i="28"/>
  <c r="N1455" i="28"/>
  <c r="O1455" i="28"/>
  <c r="L1456" i="28"/>
  <c r="M1456" i="28"/>
  <c r="N1456" i="28"/>
  <c r="O1456" i="28"/>
  <c r="L1457" i="28"/>
  <c r="M1457" i="28"/>
  <c r="N1457" i="28"/>
  <c r="O1457" i="28"/>
  <c r="L1458" i="28"/>
  <c r="M1458" i="28"/>
  <c r="N1458" i="28"/>
  <c r="O1458" i="28"/>
  <c r="L1459" i="28"/>
  <c r="M1459" i="28"/>
  <c r="N1459" i="28"/>
  <c r="Q1459" i="28" s="1"/>
  <c r="R1459" i="28" s="1"/>
  <c r="O1459" i="28"/>
  <c r="L1460" i="28"/>
  <c r="M1460" i="28"/>
  <c r="N1460" i="28"/>
  <c r="O1460" i="28"/>
  <c r="L1461" i="28"/>
  <c r="M1461" i="28"/>
  <c r="N1461" i="28"/>
  <c r="O1461" i="28"/>
  <c r="L1462" i="28"/>
  <c r="M1462" i="28"/>
  <c r="N1462" i="28"/>
  <c r="O1462" i="28"/>
  <c r="L1463" i="28"/>
  <c r="M1463" i="28"/>
  <c r="N1463" i="28"/>
  <c r="O1463" i="28"/>
  <c r="Q1463" i="28" s="1"/>
  <c r="R1463" i="28" s="1"/>
  <c r="L1464" i="28"/>
  <c r="M1464" i="28"/>
  <c r="N1464" i="28"/>
  <c r="O1464" i="28"/>
  <c r="L1465" i="28"/>
  <c r="M1465" i="28"/>
  <c r="N1465" i="28"/>
  <c r="O1465" i="28"/>
  <c r="L1466" i="28"/>
  <c r="M1466" i="28"/>
  <c r="N1466" i="28"/>
  <c r="O1466" i="28"/>
  <c r="Q1466" i="28" s="1"/>
  <c r="R1466" i="28" s="1"/>
  <c r="L1467" i="28"/>
  <c r="M1467" i="28"/>
  <c r="N1467" i="28"/>
  <c r="O1467" i="28"/>
  <c r="Q1467" i="28"/>
  <c r="R1467" i="28" s="1"/>
  <c r="L1468" i="28"/>
  <c r="M1468" i="28"/>
  <c r="N1468" i="28"/>
  <c r="O1468" i="28"/>
  <c r="L1469" i="28"/>
  <c r="M1469" i="28"/>
  <c r="N1469" i="28"/>
  <c r="O1469" i="28"/>
  <c r="L1470" i="28"/>
  <c r="M1470" i="28"/>
  <c r="N1470" i="28"/>
  <c r="O1470" i="28"/>
  <c r="Q1470" i="28" s="1"/>
  <c r="R1470" i="28" s="1"/>
  <c r="L1471" i="28"/>
  <c r="M1471" i="28"/>
  <c r="N1471" i="28"/>
  <c r="Q1471" i="28" s="1"/>
  <c r="R1471" i="28" s="1"/>
  <c r="O1471" i="28"/>
  <c r="L1472" i="28"/>
  <c r="M1472" i="28"/>
  <c r="N1472" i="28"/>
  <c r="O1472" i="28"/>
  <c r="L1473" i="28"/>
  <c r="M1473" i="28"/>
  <c r="N1473" i="28"/>
  <c r="O1473" i="28"/>
  <c r="L1474" i="28"/>
  <c r="M1474" i="28"/>
  <c r="N1474" i="28"/>
  <c r="O1474" i="28"/>
  <c r="Q1474" i="28" s="1"/>
  <c r="R1474" i="28" s="1"/>
  <c r="L1475" i="28"/>
  <c r="M1475" i="28"/>
  <c r="N1475" i="28"/>
  <c r="O1475" i="28"/>
  <c r="Q1475" i="28"/>
  <c r="R1475" i="28" s="1"/>
  <c r="L1476" i="28"/>
  <c r="M1476" i="28"/>
  <c r="N1476" i="28"/>
  <c r="O1476" i="28"/>
  <c r="L1477" i="28"/>
  <c r="M1477" i="28"/>
  <c r="N1477" i="28"/>
  <c r="O1477" i="28"/>
  <c r="L1478" i="28"/>
  <c r="M1478" i="28"/>
  <c r="N1478" i="28"/>
  <c r="O1478" i="28"/>
  <c r="L1479" i="28"/>
  <c r="M1479" i="28"/>
  <c r="N1479" i="28"/>
  <c r="O1479" i="28"/>
  <c r="Q1479" i="28" s="1"/>
  <c r="R1479" i="28" s="1"/>
  <c r="L1480" i="28"/>
  <c r="M1480" i="28"/>
  <c r="N1480" i="28"/>
  <c r="O1480" i="28"/>
  <c r="L1481" i="28"/>
  <c r="M1481" i="28"/>
  <c r="N1481" i="28"/>
  <c r="O1481" i="28"/>
  <c r="L1482" i="28"/>
  <c r="M1482" i="28"/>
  <c r="N1482" i="28"/>
  <c r="O1482" i="28"/>
  <c r="Q1482" i="28"/>
  <c r="R1482" i="28" s="1"/>
  <c r="L1483" i="28"/>
  <c r="M1483" i="28"/>
  <c r="N1483" i="28"/>
  <c r="O1483" i="28"/>
  <c r="L1484" i="28"/>
  <c r="M1484" i="28"/>
  <c r="N1484" i="28"/>
  <c r="O1484" i="28"/>
  <c r="L1485" i="28"/>
  <c r="M1485" i="28"/>
  <c r="N1485" i="28"/>
  <c r="O1485" i="28"/>
  <c r="L1486" i="28"/>
  <c r="M1486" i="28"/>
  <c r="N1486" i="28"/>
  <c r="O1486" i="28"/>
  <c r="L1487" i="28"/>
  <c r="M1487" i="28"/>
  <c r="N1487" i="28"/>
  <c r="O1487" i="28"/>
  <c r="L1488" i="28"/>
  <c r="M1488" i="28"/>
  <c r="N1488" i="28"/>
  <c r="O1488" i="28"/>
  <c r="L1489" i="28"/>
  <c r="M1489" i="28"/>
  <c r="N1489" i="28"/>
  <c r="O1489" i="28"/>
  <c r="L1490" i="28"/>
  <c r="M1490" i="28"/>
  <c r="N1490" i="28"/>
  <c r="O1490" i="28"/>
  <c r="L1491" i="28"/>
  <c r="M1491" i="28"/>
  <c r="N1491" i="28"/>
  <c r="O1491" i="28"/>
  <c r="Q1491" i="28" s="1"/>
  <c r="R1491" i="28" s="1"/>
  <c r="L1492" i="28"/>
  <c r="M1492" i="28"/>
  <c r="N1492" i="28"/>
  <c r="O1492" i="28"/>
  <c r="L1493" i="28"/>
  <c r="M1493" i="28"/>
  <c r="N1493" i="28"/>
  <c r="O1493" i="28"/>
  <c r="L1494" i="28"/>
  <c r="M1494" i="28"/>
  <c r="N1494" i="28"/>
  <c r="O1494" i="28"/>
  <c r="Q1494" i="28"/>
  <c r="R1494" i="28" s="1"/>
  <c r="L1495" i="28"/>
  <c r="M1495" i="28"/>
  <c r="N1495" i="28"/>
  <c r="O1495" i="28"/>
  <c r="Q1495" i="28" s="1"/>
  <c r="R1495" i="28" s="1"/>
  <c r="L1496" i="28"/>
  <c r="M1496" i="28"/>
  <c r="N1496" i="28"/>
  <c r="O1496" i="28"/>
  <c r="L1497" i="28"/>
  <c r="M1497" i="28"/>
  <c r="N1497" i="28"/>
  <c r="O1497" i="28"/>
  <c r="L1498" i="28"/>
  <c r="M1498" i="28"/>
  <c r="N1498" i="28"/>
  <c r="O1498" i="28"/>
  <c r="Q1498" i="28"/>
  <c r="R1498" i="28" s="1"/>
  <c r="L1499" i="28"/>
  <c r="M1499" i="28"/>
  <c r="N1499" i="28"/>
  <c r="O1499" i="28"/>
  <c r="Q1499" i="28" s="1"/>
  <c r="R1499" i="28" s="1"/>
  <c r="L1500" i="28"/>
  <c r="Q1500" i="28" s="1"/>
  <c r="R1500" i="28" s="1"/>
  <c r="M1500" i="28"/>
  <c r="N1500" i="28"/>
  <c r="O1500" i="28"/>
  <c r="L1501" i="28"/>
  <c r="M1501" i="28"/>
  <c r="N1501" i="28"/>
  <c r="O1501" i="28"/>
  <c r="L1502" i="28"/>
  <c r="Q1502" i="28" s="1"/>
  <c r="R1502" i="28" s="1"/>
  <c r="M1502" i="28"/>
  <c r="N1502" i="28"/>
  <c r="O1502" i="28"/>
  <c r="L1503" i="28"/>
  <c r="Q1503" i="28" s="1"/>
  <c r="R1503" i="28" s="1"/>
  <c r="M1503" i="28"/>
  <c r="N1503" i="28"/>
  <c r="O1503" i="28"/>
  <c r="L1504" i="28"/>
  <c r="M1504" i="28"/>
  <c r="N1504" i="28"/>
  <c r="O1504" i="28"/>
  <c r="L1505" i="28"/>
  <c r="M1505" i="28"/>
  <c r="N1505" i="28"/>
  <c r="O1505" i="28"/>
  <c r="L1506" i="28"/>
  <c r="M1506" i="28"/>
  <c r="N1506" i="28"/>
  <c r="O1506" i="28"/>
  <c r="Q1506" i="28"/>
  <c r="R1506" i="28" s="1"/>
  <c r="L1507" i="28"/>
  <c r="M1507" i="28"/>
  <c r="N1507" i="28"/>
  <c r="O1507" i="28"/>
  <c r="Q1507" i="28" s="1"/>
  <c r="R1507" i="28" s="1"/>
  <c r="L1508" i="28"/>
  <c r="M1508" i="28"/>
  <c r="N1508" i="28"/>
  <c r="O1508" i="28"/>
  <c r="L1509" i="28"/>
  <c r="M1509" i="28"/>
  <c r="N1509" i="28"/>
  <c r="O1509" i="28"/>
  <c r="L1510" i="28"/>
  <c r="M1510" i="28"/>
  <c r="N1510" i="28"/>
  <c r="O1510" i="28"/>
  <c r="L1511" i="28"/>
  <c r="M1511" i="28"/>
  <c r="N1511" i="28"/>
  <c r="O1511" i="28"/>
  <c r="L1512" i="28"/>
  <c r="M1512" i="28"/>
  <c r="N1512" i="28"/>
  <c r="O1512" i="28"/>
  <c r="L1513" i="28"/>
  <c r="M1513" i="28"/>
  <c r="N1513" i="28"/>
  <c r="O1513" i="28"/>
  <c r="L1514" i="28"/>
  <c r="M1514" i="28"/>
  <c r="N1514" i="28"/>
  <c r="O1514" i="28"/>
  <c r="Q1514" i="28"/>
  <c r="R1514" i="28" s="1"/>
  <c r="L1515" i="28"/>
  <c r="M1515" i="28"/>
  <c r="N1515" i="28"/>
  <c r="O1515" i="28"/>
  <c r="Q1515" i="28" s="1"/>
  <c r="R1515" i="28" s="1"/>
  <c r="L1516" i="28"/>
  <c r="M1516" i="28"/>
  <c r="N1516" i="28"/>
  <c r="O1516" i="28"/>
  <c r="L1517" i="28"/>
  <c r="Q1517" i="28" s="1"/>
  <c r="R1517" i="28" s="1"/>
  <c r="M1517" i="28"/>
  <c r="N1517" i="28"/>
  <c r="O1517" i="28"/>
  <c r="L1518" i="28"/>
  <c r="M1518" i="28"/>
  <c r="N1518" i="28"/>
  <c r="O1518" i="28"/>
  <c r="Q1518" i="28"/>
  <c r="R1518" i="28" s="1"/>
  <c r="L1519" i="28"/>
  <c r="M1519" i="28"/>
  <c r="N1519" i="28"/>
  <c r="O1519" i="28"/>
  <c r="L1520" i="28"/>
  <c r="M1520" i="28"/>
  <c r="N1520" i="28"/>
  <c r="O1520" i="28"/>
  <c r="L1521" i="28"/>
  <c r="M1521" i="28"/>
  <c r="N1521" i="28"/>
  <c r="O1521" i="28"/>
  <c r="L1522" i="28"/>
  <c r="M1522" i="28"/>
  <c r="N1522" i="28"/>
  <c r="O1522" i="28"/>
  <c r="L1523" i="28"/>
  <c r="M1523" i="28"/>
  <c r="N1523" i="28"/>
  <c r="O1523" i="28"/>
  <c r="L1524" i="28"/>
  <c r="M1524" i="28"/>
  <c r="N1524" i="28"/>
  <c r="O1524" i="28"/>
  <c r="L1525" i="28"/>
  <c r="M1525" i="28"/>
  <c r="N1525" i="28"/>
  <c r="O1525" i="28"/>
  <c r="L1526" i="28"/>
  <c r="M1526" i="28"/>
  <c r="N1526" i="28"/>
  <c r="O1526" i="28"/>
  <c r="L1527" i="28"/>
  <c r="M1527" i="28"/>
  <c r="N1527" i="28"/>
  <c r="O1527" i="28"/>
  <c r="L1528" i="28"/>
  <c r="M1528" i="28"/>
  <c r="N1528" i="28"/>
  <c r="O1528" i="28"/>
  <c r="L1529" i="28"/>
  <c r="M1529" i="28"/>
  <c r="N1529" i="28"/>
  <c r="O1529" i="28"/>
  <c r="L1530" i="28"/>
  <c r="M1530" i="28"/>
  <c r="N1530" i="28"/>
  <c r="O1530" i="28"/>
  <c r="L1531" i="28"/>
  <c r="M1531" i="28"/>
  <c r="N1531" i="28"/>
  <c r="O1531" i="28"/>
  <c r="L1532" i="28"/>
  <c r="M1532" i="28"/>
  <c r="N1532" i="28"/>
  <c r="O1532" i="28"/>
  <c r="L1533" i="28"/>
  <c r="M1533" i="28"/>
  <c r="N1533" i="28"/>
  <c r="O1533" i="28"/>
  <c r="L1534" i="28"/>
  <c r="M1534" i="28"/>
  <c r="N1534" i="28"/>
  <c r="O1534" i="28"/>
  <c r="Q1534" i="28" s="1"/>
  <c r="R1534" i="28" s="1"/>
  <c r="L1535" i="28"/>
  <c r="M1535" i="28"/>
  <c r="N1535" i="28"/>
  <c r="O1535" i="28"/>
  <c r="L1536" i="28"/>
  <c r="M1536" i="28"/>
  <c r="N1536" i="28"/>
  <c r="O1536" i="28"/>
  <c r="L1537" i="28"/>
  <c r="M1537" i="28"/>
  <c r="N1537" i="28"/>
  <c r="O1537" i="28"/>
  <c r="L1538" i="28"/>
  <c r="M1538" i="28"/>
  <c r="N1538" i="28"/>
  <c r="Q1538" i="28" s="1"/>
  <c r="R1538" i="28" s="1"/>
  <c r="O1538" i="28"/>
  <c r="L1539" i="28"/>
  <c r="M1539" i="28"/>
  <c r="N1539" i="28"/>
  <c r="O1539" i="28"/>
  <c r="L1540" i="28"/>
  <c r="M1540" i="28"/>
  <c r="N1540" i="28"/>
  <c r="O1540" i="28"/>
  <c r="L1541" i="28"/>
  <c r="M1541" i="28"/>
  <c r="N1541" i="28"/>
  <c r="O1541" i="28"/>
  <c r="L1542" i="28"/>
  <c r="M1542" i="28"/>
  <c r="N1542" i="28"/>
  <c r="O1542" i="28"/>
  <c r="L1543" i="28"/>
  <c r="M1543" i="28"/>
  <c r="N1543" i="28"/>
  <c r="O1543" i="28"/>
  <c r="L1544" i="28"/>
  <c r="M1544" i="28"/>
  <c r="N1544" i="28"/>
  <c r="O1544" i="28"/>
  <c r="L1545" i="28"/>
  <c r="M1545" i="28"/>
  <c r="N1545" i="28"/>
  <c r="O1545" i="28"/>
  <c r="L1546" i="28"/>
  <c r="M1546" i="28"/>
  <c r="N1546" i="28"/>
  <c r="O1546" i="28"/>
  <c r="L1547" i="28"/>
  <c r="M1547" i="28"/>
  <c r="N1547" i="28"/>
  <c r="Q1547" i="28" s="1"/>
  <c r="R1547" i="28" s="1"/>
  <c r="O1547" i="28"/>
  <c r="L1548" i="28"/>
  <c r="M1548" i="28"/>
  <c r="N1548" i="28"/>
  <c r="O1548" i="28"/>
  <c r="L1549" i="28"/>
  <c r="M1549" i="28"/>
  <c r="N1549" i="28"/>
  <c r="O1549" i="28"/>
  <c r="L1550" i="28"/>
  <c r="M1550" i="28"/>
  <c r="N1550" i="28"/>
  <c r="Q1550" i="28" s="1"/>
  <c r="R1550" i="28" s="1"/>
  <c r="O1550" i="28"/>
  <c r="L1551" i="28"/>
  <c r="M1551" i="28"/>
  <c r="N1551" i="28"/>
  <c r="O1551" i="28"/>
  <c r="L1552" i="28"/>
  <c r="M1552" i="28"/>
  <c r="N1552" i="28"/>
  <c r="O1552" i="28"/>
  <c r="L1553" i="28"/>
  <c r="M1553" i="28"/>
  <c r="N1553" i="28"/>
  <c r="O1553" i="28"/>
  <c r="L1554" i="28"/>
  <c r="M1554" i="28"/>
  <c r="N1554" i="28"/>
  <c r="Q1554" i="28" s="1"/>
  <c r="R1554" i="28" s="1"/>
  <c r="O1554" i="28"/>
  <c r="L1555" i="28"/>
  <c r="M1555" i="28"/>
  <c r="N1555" i="28"/>
  <c r="O1555" i="28"/>
  <c r="L1556" i="28"/>
  <c r="M1556" i="28"/>
  <c r="N1556" i="28"/>
  <c r="O1556" i="28"/>
  <c r="L1557" i="28"/>
  <c r="M1557" i="28"/>
  <c r="N1557" i="28"/>
  <c r="O1557" i="28"/>
  <c r="L1558" i="28"/>
  <c r="M1558" i="28"/>
  <c r="N1558" i="28"/>
  <c r="O1558" i="28"/>
  <c r="L1559" i="28"/>
  <c r="M1559" i="28"/>
  <c r="N1559" i="28"/>
  <c r="O1559" i="28"/>
  <c r="L1560" i="28"/>
  <c r="M1560" i="28"/>
  <c r="N1560" i="28"/>
  <c r="O1560" i="28"/>
  <c r="L1561" i="28"/>
  <c r="M1561" i="28"/>
  <c r="N1561" i="28"/>
  <c r="O1561" i="28"/>
  <c r="L1562" i="28"/>
  <c r="M1562" i="28"/>
  <c r="N1562" i="28"/>
  <c r="O1562" i="28"/>
  <c r="L1563" i="28"/>
  <c r="M1563" i="28"/>
  <c r="N1563" i="28"/>
  <c r="Q1563" i="28" s="1"/>
  <c r="R1563" i="28" s="1"/>
  <c r="O1563" i="28"/>
  <c r="L1564" i="28"/>
  <c r="M1564" i="28"/>
  <c r="N1564" i="28"/>
  <c r="O1564" i="28"/>
  <c r="L1565" i="28"/>
  <c r="M1565" i="28"/>
  <c r="N1565" i="28"/>
  <c r="O1565" i="28"/>
  <c r="L1566" i="28"/>
  <c r="M1566" i="28"/>
  <c r="N1566" i="28"/>
  <c r="O1566" i="28"/>
  <c r="L1567" i="28"/>
  <c r="M1567" i="28"/>
  <c r="N1567" i="28"/>
  <c r="O1567" i="28"/>
  <c r="L1568" i="28"/>
  <c r="M1568" i="28"/>
  <c r="N1568" i="28"/>
  <c r="O1568" i="28"/>
  <c r="L1569" i="28"/>
  <c r="M1569" i="28"/>
  <c r="N1569" i="28"/>
  <c r="O1569" i="28"/>
  <c r="L1570" i="28"/>
  <c r="M1570" i="28"/>
  <c r="N1570" i="28"/>
  <c r="O1570" i="28"/>
  <c r="L1571" i="28"/>
  <c r="M1571" i="28"/>
  <c r="N1571" i="28"/>
  <c r="O1571" i="28"/>
  <c r="L1572" i="28"/>
  <c r="M1572" i="28"/>
  <c r="N1572" i="28"/>
  <c r="O1572" i="28"/>
  <c r="L1573" i="28"/>
  <c r="M1573" i="28"/>
  <c r="N1573" i="28"/>
  <c r="O1573" i="28"/>
  <c r="L1574" i="28"/>
  <c r="M1574" i="28"/>
  <c r="N1574" i="28"/>
  <c r="O1574" i="28"/>
  <c r="L1575" i="28"/>
  <c r="M1575" i="28"/>
  <c r="N1575" i="28"/>
  <c r="O1575" i="28"/>
  <c r="Q1575" i="28" s="1"/>
  <c r="R1575" i="28" s="1"/>
  <c r="L1576" i="28"/>
  <c r="M1576" i="28"/>
  <c r="N1576" i="28"/>
  <c r="O1576" i="28"/>
  <c r="L1577" i="28"/>
  <c r="M1577" i="28"/>
  <c r="N1577" i="28"/>
  <c r="O1577" i="28"/>
  <c r="L1578" i="28"/>
  <c r="M1578" i="28"/>
  <c r="N1578" i="28"/>
  <c r="O1578" i="28"/>
  <c r="L1579" i="28"/>
  <c r="M1579" i="28"/>
  <c r="N1579" i="28"/>
  <c r="O1579" i="28"/>
  <c r="Q1579" i="28"/>
  <c r="R1579" i="28" s="1"/>
  <c r="L1580" i="28"/>
  <c r="M1580" i="28"/>
  <c r="N1580" i="28"/>
  <c r="O1580" i="28"/>
  <c r="L1581" i="28"/>
  <c r="M1581" i="28"/>
  <c r="N1581" i="28"/>
  <c r="O1581" i="28"/>
  <c r="L1582" i="28"/>
  <c r="M1582" i="28"/>
  <c r="N1582" i="28"/>
  <c r="O1582" i="28"/>
  <c r="L1583" i="28"/>
  <c r="M1583" i="28"/>
  <c r="N1583" i="28"/>
  <c r="O1583" i="28"/>
  <c r="L1584" i="28"/>
  <c r="M1584" i="28"/>
  <c r="N1584" i="28"/>
  <c r="O1584" i="28"/>
  <c r="L1585" i="28"/>
  <c r="M1585" i="28"/>
  <c r="N1585" i="28"/>
  <c r="O1585" i="28"/>
  <c r="L1586" i="28"/>
  <c r="M1586" i="28"/>
  <c r="N1586" i="28"/>
  <c r="O1586" i="28"/>
  <c r="L1587" i="28"/>
  <c r="M1587" i="28"/>
  <c r="N1587" i="28"/>
  <c r="O1587" i="28"/>
  <c r="L1588" i="28"/>
  <c r="M1588" i="28"/>
  <c r="N1588" i="28"/>
  <c r="O1588" i="28"/>
  <c r="L1589" i="28"/>
  <c r="M1589" i="28"/>
  <c r="N1589" i="28"/>
  <c r="O1589" i="28"/>
  <c r="L1590" i="28"/>
  <c r="M1590" i="28"/>
  <c r="N1590" i="28"/>
  <c r="O1590" i="28"/>
  <c r="L1591" i="28"/>
  <c r="M1591" i="28"/>
  <c r="N1591" i="28"/>
  <c r="O1591" i="28"/>
  <c r="Q1591" i="28" s="1"/>
  <c r="R1591" i="28" s="1"/>
  <c r="L1592" i="28"/>
  <c r="M1592" i="28"/>
  <c r="N1592" i="28"/>
  <c r="O1592" i="28"/>
  <c r="L1593" i="28"/>
  <c r="M1593" i="28"/>
  <c r="N1593" i="28"/>
  <c r="O1593" i="28"/>
  <c r="L1594" i="28"/>
  <c r="M1594" i="28"/>
  <c r="N1594" i="28"/>
  <c r="O1594" i="28"/>
  <c r="L1595" i="28"/>
  <c r="M1595" i="28"/>
  <c r="N1595" i="28"/>
  <c r="O1595" i="28"/>
  <c r="L1596" i="28"/>
  <c r="M1596" i="28"/>
  <c r="N1596" i="28"/>
  <c r="O1596" i="28"/>
  <c r="L1597" i="28"/>
  <c r="M1597" i="28"/>
  <c r="N1597" i="28"/>
  <c r="O1597" i="28"/>
  <c r="L1598" i="28"/>
  <c r="M1598" i="28"/>
  <c r="N1598" i="28"/>
  <c r="O1598" i="28"/>
  <c r="Q1598" i="28" s="1"/>
  <c r="R1598" i="28" s="1"/>
  <c r="L1599" i="28"/>
  <c r="M1599" i="28"/>
  <c r="N1599" i="28"/>
  <c r="O1599" i="28"/>
  <c r="L1600" i="28"/>
  <c r="M1600" i="28"/>
  <c r="N1600" i="28"/>
  <c r="O1600" i="28"/>
  <c r="L1601" i="28"/>
  <c r="M1601" i="28"/>
  <c r="N1601" i="28"/>
  <c r="O1601" i="28"/>
  <c r="L1602" i="28"/>
  <c r="M1602" i="28"/>
  <c r="N1602" i="28"/>
  <c r="Q1602" i="28" s="1"/>
  <c r="R1602" i="28" s="1"/>
  <c r="O1602" i="28"/>
  <c r="L1603" i="28"/>
  <c r="M1603" i="28"/>
  <c r="N1603" i="28"/>
  <c r="O1603" i="28"/>
  <c r="L1604" i="28"/>
  <c r="M1604" i="28"/>
  <c r="N1604" i="28"/>
  <c r="O1604" i="28"/>
  <c r="L1605" i="28"/>
  <c r="M1605" i="28"/>
  <c r="N1605" i="28"/>
  <c r="O1605" i="28"/>
  <c r="L1606" i="28"/>
  <c r="M1606" i="28"/>
  <c r="N1606" i="28"/>
  <c r="O1606" i="28"/>
  <c r="L1607" i="28"/>
  <c r="M1607" i="28"/>
  <c r="N1607" i="28"/>
  <c r="O1607" i="28"/>
  <c r="L1608" i="28"/>
  <c r="M1608" i="28"/>
  <c r="N1608" i="28"/>
  <c r="O1608" i="28"/>
  <c r="L1609" i="28"/>
  <c r="M1609" i="28"/>
  <c r="N1609" i="28"/>
  <c r="O1609" i="28"/>
  <c r="L1610" i="28"/>
  <c r="M1610" i="28"/>
  <c r="N1610" i="28"/>
  <c r="O1610" i="28"/>
  <c r="L1611" i="28"/>
  <c r="M1611" i="28"/>
  <c r="N1611" i="28"/>
  <c r="Q1611" i="28" s="1"/>
  <c r="R1611" i="28" s="1"/>
  <c r="O1611" i="28"/>
  <c r="L1612" i="28"/>
  <c r="M1612" i="28"/>
  <c r="N1612" i="28"/>
  <c r="O1612" i="28"/>
  <c r="L1613" i="28"/>
  <c r="M1613" i="28"/>
  <c r="N1613" i="28"/>
  <c r="O1613" i="28"/>
  <c r="L1614" i="28"/>
  <c r="M1614" i="28"/>
  <c r="N1614" i="28"/>
  <c r="O1614" i="28"/>
  <c r="L1615" i="28"/>
  <c r="M1615" i="28"/>
  <c r="N1615" i="28"/>
  <c r="O1615" i="28"/>
  <c r="L1616" i="28"/>
  <c r="M1616" i="28"/>
  <c r="N1616" i="28"/>
  <c r="O1616" i="28"/>
  <c r="L1617" i="28"/>
  <c r="M1617" i="28"/>
  <c r="N1617" i="28"/>
  <c r="O1617" i="28"/>
  <c r="L1618" i="28"/>
  <c r="M1618" i="28"/>
  <c r="N1618" i="28"/>
  <c r="O1618" i="28"/>
  <c r="L1619" i="28"/>
  <c r="M1619" i="28"/>
  <c r="N1619" i="28"/>
  <c r="O1619" i="28"/>
  <c r="Q1619" i="28" s="1"/>
  <c r="R1619" i="28" s="1"/>
  <c r="L1620" i="28"/>
  <c r="M1620" i="28"/>
  <c r="N1620" i="28"/>
  <c r="O1620" i="28"/>
  <c r="L1621" i="28"/>
  <c r="M1621" i="28"/>
  <c r="N1621" i="28"/>
  <c r="O1621" i="28"/>
  <c r="L1622" i="28"/>
  <c r="M1622" i="28"/>
  <c r="N1622" i="28"/>
  <c r="O1622" i="28"/>
  <c r="L1623" i="28"/>
  <c r="M1623" i="28"/>
  <c r="N1623" i="28"/>
  <c r="O1623" i="28"/>
  <c r="Q1623" i="28" s="1"/>
  <c r="R1623" i="28" s="1"/>
  <c r="L1624" i="28"/>
  <c r="M1624" i="28"/>
  <c r="N1624" i="28"/>
  <c r="O1624" i="28"/>
  <c r="L1625" i="28"/>
  <c r="M1625" i="28"/>
  <c r="N1625" i="28"/>
  <c r="O1625" i="28"/>
  <c r="L1626" i="28"/>
  <c r="M1626" i="28"/>
  <c r="N1626" i="28"/>
  <c r="O1626" i="28"/>
  <c r="L1627" i="28"/>
  <c r="M1627" i="28"/>
  <c r="N1627" i="28"/>
  <c r="O1627" i="28"/>
  <c r="L1628" i="28"/>
  <c r="M1628" i="28"/>
  <c r="N1628" i="28"/>
  <c r="O1628" i="28"/>
  <c r="L1629" i="28"/>
  <c r="M1629" i="28"/>
  <c r="N1629" i="28"/>
  <c r="O1629" i="28"/>
  <c r="L1630" i="28"/>
  <c r="M1630" i="28"/>
  <c r="N1630" i="28"/>
  <c r="O1630" i="28"/>
  <c r="L1631" i="28"/>
  <c r="M1631" i="28"/>
  <c r="N1631" i="28"/>
  <c r="O1631" i="28"/>
  <c r="L1632" i="28"/>
  <c r="M1632" i="28"/>
  <c r="N1632" i="28"/>
  <c r="O1632" i="28"/>
  <c r="L1633" i="28"/>
  <c r="M1633" i="28"/>
  <c r="N1633" i="28"/>
  <c r="O1633" i="28"/>
  <c r="L1634" i="28"/>
  <c r="M1634" i="28"/>
  <c r="N1634" i="28"/>
  <c r="O1634" i="28"/>
  <c r="L1635" i="28"/>
  <c r="M1635" i="28"/>
  <c r="N1635" i="28"/>
  <c r="O1635" i="28"/>
  <c r="L1636" i="28"/>
  <c r="M1636" i="28"/>
  <c r="N1636" i="28"/>
  <c r="O1636" i="28"/>
  <c r="L1637" i="28"/>
  <c r="M1637" i="28"/>
  <c r="N1637" i="28"/>
  <c r="O1637" i="28"/>
  <c r="L1638" i="28"/>
  <c r="M1638" i="28"/>
  <c r="N1638" i="28"/>
  <c r="O1638" i="28"/>
  <c r="L1639" i="28"/>
  <c r="M1639" i="28"/>
  <c r="N1639" i="28"/>
  <c r="O1639" i="28"/>
  <c r="Q1639" i="28" s="1"/>
  <c r="R1639" i="28" s="1"/>
  <c r="L1640" i="28"/>
  <c r="M1640" i="28"/>
  <c r="N1640" i="28"/>
  <c r="O1640" i="28"/>
  <c r="L1641" i="28"/>
  <c r="Q1641" i="28" s="1"/>
  <c r="R1641" i="28" s="1"/>
  <c r="M1641" i="28"/>
  <c r="N1641" i="28"/>
  <c r="O1641" i="28"/>
  <c r="L1642" i="28"/>
  <c r="M1642" i="28"/>
  <c r="N1642" i="28"/>
  <c r="O1642" i="28"/>
  <c r="Q1642" i="28"/>
  <c r="R1642" i="28" s="1"/>
  <c r="L1643" i="28"/>
  <c r="M1643" i="28"/>
  <c r="N1643" i="28"/>
  <c r="O1643" i="28"/>
  <c r="L1644" i="28"/>
  <c r="M1644" i="28"/>
  <c r="N1644" i="28"/>
  <c r="O1644" i="28"/>
  <c r="L1645" i="28"/>
  <c r="M1645" i="28"/>
  <c r="N1645" i="28"/>
  <c r="O1645" i="28"/>
  <c r="L1646" i="28"/>
  <c r="M1646" i="28"/>
  <c r="N1646" i="28"/>
  <c r="O1646" i="28"/>
  <c r="Q1646" i="28" s="1"/>
  <c r="R1646" i="28" s="1"/>
  <c r="L1647" i="28"/>
  <c r="M1647" i="28"/>
  <c r="N1647" i="28"/>
  <c r="O1647" i="28"/>
  <c r="Q1647" i="28" s="1"/>
  <c r="R1647" i="28" s="1"/>
  <c r="L1648" i="28"/>
  <c r="M1648" i="28"/>
  <c r="N1648" i="28"/>
  <c r="O1648" i="28"/>
  <c r="L1649" i="28"/>
  <c r="M1649" i="28"/>
  <c r="N1649" i="28"/>
  <c r="O1649" i="28"/>
  <c r="L1650" i="28"/>
  <c r="M1650" i="28"/>
  <c r="N1650" i="28"/>
  <c r="O1650" i="28"/>
  <c r="L1651" i="28"/>
  <c r="M1651" i="28"/>
  <c r="N1651" i="28"/>
  <c r="O1651" i="28"/>
  <c r="L1652" i="28"/>
  <c r="M1652" i="28"/>
  <c r="N1652" i="28"/>
  <c r="O1652" i="28"/>
  <c r="L1653" i="28"/>
  <c r="M1653" i="28"/>
  <c r="N1653" i="28"/>
  <c r="O1653" i="28"/>
  <c r="L1654" i="28"/>
  <c r="M1654" i="28"/>
  <c r="N1654" i="28"/>
  <c r="O1654" i="28"/>
  <c r="L1655" i="28"/>
  <c r="M1655" i="28"/>
  <c r="N1655" i="28"/>
  <c r="O1655" i="28"/>
  <c r="Q1655" i="28"/>
  <c r="R1655" i="28" s="1"/>
  <c r="L1656" i="28"/>
  <c r="M1656" i="28"/>
  <c r="N1656" i="28"/>
  <c r="O1656" i="28"/>
  <c r="L1657" i="28"/>
  <c r="M1657" i="28"/>
  <c r="N1657" i="28"/>
  <c r="O1657" i="28"/>
  <c r="L1658" i="28"/>
  <c r="M1658" i="28"/>
  <c r="N1658" i="28"/>
  <c r="O1658" i="28"/>
  <c r="Q1658" i="28" s="1"/>
  <c r="R1658" i="28" s="1"/>
  <c r="L1659" i="28"/>
  <c r="M1659" i="28"/>
  <c r="N1659" i="28"/>
  <c r="O1659" i="28"/>
  <c r="L1660" i="28"/>
  <c r="M1660" i="28"/>
  <c r="N1660" i="28"/>
  <c r="O1660" i="28"/>
  <c r="L1661" i="28"/>
  <c r="M1661" i="28"/>
  <c r="N1661" i="28"/>
  <c r="O1661" i="28"/>
  <c r="L1662" i="28"/>
  <c r="M1662" i="28"/>
  <c r="N1662" i="28"/>
  <c r="O1662" i="28"/>
  <c r="Q1662" i="28" s="1"/>
  <c r="R1662" i="28" s="1"/>
  <c r="L1663" i="28"/>
  <c r="M1663" i="28"/>
  <c r="N1663" i="28"/>
  <c r="O1663" i="28"/>
  <c r="Q1663" i="28" s="1"/>
  <c r="R1663" i="28" s="1"/>
  <c r="L1664" i="28"/>
  <c r="M1664" i="28"/>
  <c r="N1664" i="28"/>
  <c r="O1664" i="28"/>
  <c r="L1665" i="28"/>
  <c r="M1665" i="28"/>
  <c r="N1665" i="28"/>
  <c r="O1665" i="28"/>
  <c r="L1666" i="28"/>
  <c r="M1666" i="28"/>
  <c r="N1666" i="28"/>
  <c r="O1666" i="28"/>
  <c r="Q1666" i="28" s="1"/>
  <c r="R1666" i="28" s="1"/>
  <c r="L1667" i="28"/>
  <c r="M1667" i="28"/>
  <c r="N1667" i="28"/>
  <c r="O1667" i="28"/>
  <c r="Q1667" i="28" s="1"/>
  <c r="R1667" i="28" s="1"/>
  <c r="L1668" i="28"/>
  <c r="M1668" i="28"/>
  <c r="N1668" i="28"/>
  <c r="O1668" i="28"/>
  <c r="L1669" i="28"/>
  <c r="M1669" i="28"/>
  <c r="N1669" i="28"/>
  <c r="O1669" i="28"/>
  <c r="L1670" i="28"/>
  <c r="M1670" i="28"/>
  <c r="N1670" i="28"/>
  <c r="O1670" i="28"/>
  <c r="L1671" i="28"/>
  <c r="M1671" i="28"/>
  <c r="N1671" i="28"/>
  <c r="O1671" i="28"/>
  <c r="L1672" i="28"/>
  <c r="M1672" i="28"/>
  <c r="N1672" i="28"/>
  <c r="O1672" i="28"/>
  <c r="L1673" i="28"/>
  <c r="M1673" i="28"/>
  <c r="N1673" i="28"/>
  <c r="O1673" i="28"/>
  <c r="L1674" i="28"/>
  <c r="M1674" i="28"/>
  <c r="N1674" i="28"/>
  <c r="O1674" i="28"/>
  <c r="Q1674" i="28" s="1"/>
  <c r="R1674" i="28" s="1"/>
  <c r="L1675" i="28"/>
  <c r="M1675" i="28"/>
  <c r="N1675" i="28"/>
  <c r="O1675" i="28"/>
  <c r="L1676" i="28"/>
  <c r="M1676" i="28"/>
  <c r="N1676" i="28"/>
  <c r="O1676" i="28"/>
  <c r="L1677" i="28"/>
  <c r="Q1677" i="28" s="1"/>
  <c r="R1677" i="28" s="1"/>
  <c r="M1677" i="28"/>
  <c r="N1677" i="28"/>
  <c r="O1677" i="28"/>
  <c r="L1678" i="28"/>
  <c r="M1678" i="28"/>
  <c r="N1678" i="28"/>
  <c r="O1678" i="28"/>
  <c r="Q1678" i="28"/>
  <c r="R1678" i="28" s="1"/>
  <c r="L1679" i="28"/>
  <c r="M1679" i="28"/>
  <c r="N1679" i="28"/>
  <c r="O1679" i="28"/>
  <c r="Q1679" i="28" s="1"/>
  <c r="R1679" i="28" s="1"/>
  <c r="L1680" i="28"/>
  <c r="M1680" i="28"/>
  <c r="N1680" i="28"/>
  <c r="O1680" i="28"/>
  <c r="L1681" i="28"/>
  <c r="M1681" i="28"/>
  <c r="N1681" i="28"/>
  <c r="O1681" i="28"/>
  <c r="L1682" i="28"/>
  <c r="M1682" i="28"/>
  <c r="N1682" i="28"/>
  <c r="O1682" i="28"/>
  <c r="L1683" i="28"/>
  <c r="M1683" i="28"/>
  <c r="N1683" i="28"/>
  <c r="O1683" i="28"/>
  <c r="Q1683" i="28" s="1"/>
  <c r="R1683" i="28" s="1"/>
  <c r="L1684" i="28"/>
  <c r="M1684" i="28"/>
  <c r="N1684" i="28"/>
  <c r="O1684" i="28"/>
  <c r="L1685" i="28"/>
  <c r="M1685" i="28"/>
  <c r="N1685" i="28"/>
  <c r="O1685" i="28"/>
  <c r="L1686" i="28"/>
  <c r="M1686" i="28"/>
  <c r="N1686" i="28"/>
  <c r="O1686" i="28"/>
  <c r="Q1686" i="28" s="1"/>
  <c r="R1686" i="28" s="1"/>
  <c r="L1687" i="28"/>
  <c r="M1687" i="28"/>
  <c r="N1687" i="28"/>
  <c r="O1687" i="28"/>
  <c r="L1688" i="28"/>
  <c r="M1688" i="28"/>
  <c r="N1688" i="28"/>
  <c r="O1688" i="28"/>
  <c r="L1689" i="28"/>
  <c r="M1689" i="28"/>
  <c r="N1689" i="28"/>
  <c r="O1689" i="28"/>
  <c r="L1690" i="28"/>
  <c r="M1690" i="28"/>
  <c r="N1690" i="28"/>
  <c r="O1690" i="28"/>
  <c r="L1691" i="28"/>
  <c r="M1691" i="28"/>
  <c r="N1691" i="28"/>
  <c r="O1691" i="28"/>
  <c r="L1692" i="28"/>
  <c r="M1692" i="28"/>
  <c r="N1692" i="28"/>
  <c r="O1692" i="28"/>
  <c r="L1693" i="28"/>
  <c r="M1693" i="28"/>
  <c r="N1693" i="28"/>
  <c r="O1693" i="28"/>
  <c r="L1694" i="28"/>
  <c r="M1694" i="28"/>
  <c r="N1694" i="28"/>
  <c r="O1694" i="28"/>
  <c r="L1695" i="28"/>
  <c r="M1695" i="28"/>
  <c r="N1695" i="28"/>
  <c r="O1695" i="28"/>
  <c r="L1696" i="28"/>
  <c r="M1696" i="28"/>
  <c r="N1696" i="28"/>
  <c r="O1696" i="28"/>
  <c r="Q1696" i="28" s="1"/>
  <c r="R1696" i="28" s="1"/>
  <c r="L1697" i="28"/>
  <c r="M1697" i="28"/>
  <c r="N1697" i="28"/>
  <c r="O1697" i="28"/>
  <c r="L1698" i="28"/>
  <c r="M1698" i="28"/>
  <c r="N1698" i="28"/>
  <c r="O1698" i="28"/>
  <c r="L1699" i="28"/>
  <c r="M1699" i="28"/>
  <c r="N1699" i="28"/>
  <c r="O1699" i="28"/>
  <c r="L1700" i="28"/>
  <c r="M1700" i="28"/>
  <c r="N1700" i="28"/>
  <c r="O1700" i="28"/>
  <c r="L1701" i="28"/>
  <c r="M1701" i="28"/>
  <c r="N1701" i="28"/>
  <c r="O1701" i="28"/>
  <c r="L1702" i="28"/>
  <c r="M1702" i="28"/>
  <c r="N1702" i="28"/>
  <c r="O1702" i="28"/>
  <c r="L1703" i="28"/>
  <c r="M1703" i="28"/>
  <c r="N1703" i="28"/>
  <c r="O1703" i="28"/>
  <c r="L1704" i="28"/>
  <c r="M1704" i="28"/>
  <c r="N1704" i="28"/>
  <c r="O1704" i="28"/>
  <c r="L1705" i="28"/>
  <c r="M1705" i="28"/>
  <c r="N1705" i="28"/>
  <c r="O1705" i="28"/>
  <c r="L1706" i="28"/>
  <c r="M1706" i="28"/>
  <c r="N1706" i="28"/>
  <c r="O1706" i="28"/>
  <c r="L1707" i="28"/>
  <c r="M1707" i="28"/>
  <c r="N1707" i="28"/>
  <c r="O1707" i="28"/>
  <c r="Q1707" i="28" s="1"/>
  <c r="R1707" i="28" s="1"/>
  <c r="L1708" i="28"/>
  <c r="M1708" i="28"/>
  <c r="N1708" i="28"/>
  <c r="O1708" i="28"/>
  <c r="L1709" i="28"/>
  <c r="M1709" i="28"/>
  <c r="N1709" i="28"/>
  <c r="O1709" i="28"/>
  <c r="L1710" i="28"/>
  <c r="M1710" i="28"/>
  <c r="N1710" i="28"/>
  <c r="O1710" i="28"/>
  <c r="L1711" i="28"/>
  <c r="M1711" i="28"/>
  <c r="N1711" i="28"/>
  <c r="O1711" i="28"/>
  <c r="L1712" i="28"/>
  <c r="Q1712" i="28" s="1"/>
  <c r="R1712" i="28" s="1"/>
  <c r="M1712" i="28"/>
  <c r="N1712" i="28"/>
  <c r="O1712" i="28"/>
  <c r="L1713" i="28"/>
  <c r="Q1713" i="28" s="1"/>
  <c r="R1713" i="28" s="1"/>
  <c r="M1713" i="28"/>
  <c r="N1713" i="28"/>
  <c r="O1713" i="28"/>
  <c r="L1714" i="28"/>
  <c r="M1714" i="28"/>
  <c r="N1714" i="28"/>
  <c r="O1714" i="28"/>
  <c r="L1715" i="28"/>
  <c r="M1715" i="28"/>
  <c r="N1715" i="28"/>
  <c r="O1715" i="28"/>
  <c r="L1716" i="28"/>
  <c r="M1716" i="28"/>
  <c r="N1716" i="28"/>
  <c r="O1716" i="28"/>
  <c r="L1717" i="28"/>
  <c r="M1717" i="28"/>
  <c r="N1717" i="28"/>
  <c r="O1717" i="28"/>
  <c r="L1718" i="28"/>
  <c r="M1718" i="28"/>
  <c r="N1718" i="28"/>
  <c r="O1718" i="28"/>
  <c r="L1719" i="28"/>
  <c r="M1719" i="28"/>
  <c r="N1719" i="28"/>
  <c r="O1719" i="28"/>
  <c r="L1720" i="28"/>
  <c r="M1720" i="28"/>
  <c r="N1720" i="28"/>
  <c r="O1720" i="28"/>
  <c r="L1721" i="28"/>
  <c r="M1721" i="28"/>
  <c r="N1721" i="28"/>
  <c r="O1721" i="28"/>
  <c r="L1722" i="28"/>
  <c r="Q1722" i="28" s="1"/>
  <c r="R1722" i="28" s="1"/>
  <c r="M1722" i="28"/>
  <c r="N1722" i="28"/>
  <c r="O1722" i="28"/>
  <c r="L1723" i="28"/>
  <c r="Q1723" i="28" s="1"/>
  <c r="R1723" i="28" s="1"/>
  <c r="M1723" i="28"/>
  <c r="N1723" i="28"/>
  <c r="O1723" i="28"/>
  <c r="L1724" i="28"/>
  <c r="M1724" i="28"/>
  <c r="N1724" i="28"/>
  <c r="O1724" i="28"/>
  <c r="L1725" i="28"/>
  <c r="M1725" i="28"/>
  <c r="N1725" i="28"/>
  <c r="O1725" i="28"/>
  <c r="L1726" i="28"/>
  <c r="Q1726" i="28" s="1"/>
  <c r="R1726" i="28" s="1"/>
  <c r="M1726" i="28"/>
  <c r="N1726" i="28"/>
  <c r="O1726" i="28"/>
  <c r="L1727" i="28"/>
  <c r="M1727" i="28"/>
  <c r="N1727" i="28"/>
  <c r="O1727" i="28"/>
  <c r="L1728" i="28"/>
  <c r="Q1728" i="28" s="1"/>
  <c r="R1728" i="28" s="1"/>
  <c r="M1728" i="28"/>
  <c r="N1728" i="28"/>
  <c r="O1728" i="28"/>
  <c r="L1729" i="28"/>
  <c r="Q1729" i="28" s="1"/>
  <c r="R1729" i="28" s="1"/>
  <c r="M1729" i="28"/>
  <c r="N1729" i="28"/>
  <c r="O1729" i="28"/>
  <c r="L1730" i="28"/>
  <c r="M1730" i="28"/>
  <c r="N1730" i="28"/>
  <c r="O1730" i="28"/>
  <c r="L1731" i="28"/>
  <c r="M1731" i="28"/>
  <c r="N1731" i="28"/>
  <c r="O1731" i="28"/>
  <c r="L1732" i="28"/>
  <c r="M1732" i="28"/>
  <c r="N1732" i="28"/>
  <c r="O1732" i="28"/>
  <c r="L1733" i="28"/>
  <c r="Q1733" i="28" s="1"/>
  <c r="R1733" i="28" s="1"/>
  <c r="M1733" i="28"/>
  <c r="N1733" i="28"/>
  <c r="O1733" i="28"/>
  <c r="L1734" i="28"/>
  <c r="M1734" i="28"/>
  <c r="N1734" i="28"/>
  <c r="O1734" i="28"/>
  <c r="L1735" i="28"/>
  <c r="Q1735" i="28" s="1"/>
  <c r="R1735" i="28" s="1"/>
  <c r="M1735" i="28"/>
  <c r="N1735" i="28"/>
  <c r="O1735" i="28"/>
  <c r="L1736" i="28"/>
  <c r="M1736" i="28"/>
  <c r="N1736" i="28"/>
  <c r="O1736" i="28"/>
  <c r="Q1736" i="28"/>
  <c r="R1736" i="28" s="1"/>
  <c r="L1737" i="28"/>
  <c r="M1737" i="28"/>
  <c r="N1737" i="28"/>
  <c r="O1737" i="28"/>
  <c r="L1738" i="28"/>
  <c r="M1738" i="28"/>
  <c r="N1738" i="28"/>
  <c r="O1738" i="28"/>
  <c r="L1739" i="28"/>
  <c r="M1739" i="28"/>
  <c r="N1739" i="28"/>
  <c r="O1739" i="28"/>
  <c r="L1740" i="28"/>
  <c r="M1740" i="28"/>
  <c r="N1740" i="28"/>
  <c r="O1740" i="28"/>
  <c r="L1741" i="28"/>
  <c r="M1741" i="28"/>
  <c r="N1741" i="28"/>
  <c r="O1741" i="28"/>
  <c r="L1742" i="28"/>
  <c r="M1742" i="28"/>
  <c r="N1742" i="28"/>
  <c r="O1742" i="28"/>
  <c r="L1743" i="28"/>
  <c r="M1743" i="28"/>
  <c r="N1743" i="28"/>
  <c r="O1743" i="28"/>
  <c r="L1744" i="28"/>
  <c r="M1744" i="28"/>
  <c r="N1744" i="28"/>
  <c r="O1744" i="28"/>
  <c r="L1745" i="28"/>
  <c r="M1745" i="28"/>
  <c r="N1745" i="28"/>
  <c r="O1745" i="28"/>
  <c r="L1746" i="28"/>
  <c r="M1746" i="28"/>
  <c r="N1746" i="28"/>
  <c r="O1746" i="28"/>
  <c r="L1747" i="28"/>
  <c r="M1747" i="28"/>
  <c r="N1747" i="28"/>
  <c r="O1747" i="28"/>
  <c r="L1748" i="28"/>
  <c r="M1748" i="28"/>
  <c r="N1748" i="28"/>
  <c r="O1748" i="28"/>
  <c r="Q1748" i="28" s="1"/>
  <c r="R1748" i="28" s="1"/>
  <c r="L1749" i="28"/>
  <c r="M1749" i="28"/>
  <c r="N1749" i="28"/>
  <c r="O1749" i="28"/>
  <c r="L1750" i="28"/>
  <c r="M1750" i="28"/>
  <c r="N1750" i="28"/>
  <c r="O1750" i="28"/>
  <c r="L1751" i="28"/>
  <c r="M1751" i="28"/>
  <c r="N1751" i="28"/>
  <c r="O1751" i="28"/>
  <c r="L1752" i="28"/>
  <c r="M1752" i="28"/>
  <c r="N1752" i="28"/>
  <c r="O1752" i="28"/>
  <c r="L1753" i="28"/>
  <c r="M1753" i="28"/>
  <c r="N1753" i="28"/>
  <c r="O1753" i="28"/>
  <c r="L1754" i="28"/>
  <c r="M1754" i="28"/>
  <c r="N1754" i="28"/>
  <c r="O1754" i="28"/>
  <c r="L1755" i="28"/>
  <c r="M1755" i="28"/>
  <c r="N1755" i="28"/>
  <c r="O1755" i="28"/>
  <c r="L1756" i="28"/>
  <c r="M1756" i="28"/>
  <c r="N1756" i="28"/>
  <c r="O1756" i="28"/>
  <c r="L1757" i="28"/>
  <c r="M1757" i="28"/>
  <c r="N1757" i="28"/>
  <c r="O1757" i="28"/>
  <c r="L1758" i="28"/>
  <c r="M1758" i="28"/>
  <c r="N1758" i="28"/>
  <c r="O1758" i="28"/>
  <c r="L1759" i="28"/>
  <c r="M1759" i="28"/>
  <c r="N1759" i="28"/>
  <c r="O1759" i="28"/>
  <c r="L1760" i="28"/>
  <c r="M1760" i="28"/>
  <c r="N1760" i="28"/>
  <c r="O1760" i="28"/>
  <c r="L1761" i="28"/>
  <c r="M1761" i="28"/>
  <c r="N1761" i="28"/>
  <c r="O1761" i="28"/>
  <c r="L1762" i="28"/>
  <c r="M1762" i="28"/>
  <c r="N1762" i="28"/>
  <c r="O1762" i="28"/>
  <c r="L1763" i="28"/>
  <c r="M1763" i="28"/>
  <c r="N1763" i="28"/>
  <c r="Q1763" i="28" s="1"/>
  <c r="R1763" i="28" s="1"/>
  <c r="O1763" i="28"/>
  <c r="L1764" i="28"/>
  <c r="M1764" i="28"/>
  <c r="N1764" i="28"/>
  <c r="O1764" i="28"/>
  <c r="L1765" i="28"/>
  <c r="M1765" i="28"/>
  <c r="N1765" i="28"/>
  <c r="O1765" i="28"/>
  <c r="L1766" i="28"/>
  <c r="M1766" i="28"/>
  <c r="N1766" i="28"/>
  <c r="O1766" i="28"/>
  <c r="L1767" i="28"/>
  <c r="M1767" i="28"/>
  <c r="N1767" i="28"/>
  <c r="O1767" i="28"/>
  <c r="L1768" i="28"/>
  <c r="M1768" i="28"/>
  <c r="N1768" i="28"/>
  <c r="O1768" i="28"/>
  <c r="L1769" i="28"/>
  <c r="M1769" i="28"/>
  <c r="N1769" i="28"/>
  <c r="O1769" i="28"/>
  <c r="L1770" i="28"/>
  <c r="M1770" i="28"/>
  <c r="N1770" i="28"/>
  <c r="O1770" i="28"/>
  <c r="L1771" i="28"/>
  <c r="M1771" i="28"/>
  <c r="N1771" i="28"/>
  <c r="O1771" i="28"/>
  <c r="L1772" i="28"/>
  <c r="M1772" i="28"/>
  <c r="N1772" i="28"/>
  <c r="Q1772" i="28" s="1"/>
  <c r="R1772" i="28" s="1"/>
  <c r="O1772" i="28"/>
  <c r="L1773" i="28"/>
  <c r="M1773" i="28"/>
  <c r="N1773" i="28"/>
  <c r="O1773" i="28"/>
  <c r="L1774" i="28"/>
  <c r="M1774" i="28"/>
  <c r="N1774" i="28"/>
  <c r="O1774" i="28"/>
  <c r="L1775" i="28"/>
  <c r="M1775" i="28"/>
  <c r="N1775" i="28"/>
  <c r="O1775" i="28"/>
  <c r="L1776" i="28"/>
  <c r="M1776" i="28"/>
  <c r="N1776" i="28"/>
  <c r="O1776" i="28"/>
  <c r="Q1776" i="28" s="1"/>
  <c r="R1776" i="28" s="1"/>
  <c r="L1777" i="28"/>
  <c r="M1777" i="28"/>
  <c r="N1777" i="28"/>
  <c r="O1777" i="28"/>
  <c r="L1778" i="28"/>
  <c r="M1778" i="28"/>
  <c r="N1778" i="28"/>
  <c r="O1778" i="28"/>
  <c r="L1779" i="28"/>
  <c r="M1779" i="28"/>
  <c r="N1779" i="28"/>
  <c r="O1779" i="28"/>
  <c r="Q1779" i="28" s="1"/>
  <c r="R1779" i="28" s="1"/>
  <c r="L1780" i="28"/>
  <c r="M1780" i="28"/>
  <c r="N1780" i="28"/>
  <c r="O1780" i="28"/>
  <c r="L1781" i="28"/>
  <c r="M1781" i="28"/>
  <c r="N1781" i="28"/>
  <c r="O1781" i="28"/>
  <c r="L1782" i="28"/>
  <c r="M1782" i="28"/>
  <c r="N1782" i="28"/>
  <c r="O1782" i="28"/>
  <c r="L1783" i="28"/>
  <c r="Q1783" i="28" s="1"/>
  <c r="R1783" i="28" s="1"/>
  <c r="M1783" i="28"/>
  <c r="N1783" i="28"/>
  <c r="O1783" i="28"/>
  <c r="L1784" i="28"/>
  <c r="M1784" i="28"/>
  <c r="N1784" i="28"/>
  <c r="O1784" i="28"/>
  <c r="L1785" i="28"/>
  <c r="M1785" i="28"/>
  <c r="N1785" i="28"/>
  <c r="O1785" i="28"/>
  <c r="L1786" i="28"/>
  <c r="M1786" i="28"/>
  <c r="N1786" i="28"/>
  <c r="O1786" i="28"/>
  <c r="L1787" i="28"/>
  <c r="Q1787" i="28" s="1"/>
  <c r="R1787" i="28" s="1"/>
  <c r="M1787" i="28"/>
  <c r="N1787" i="28"/>
  <c r="O1787" i="28"/>
  <c r="L1788" i="28"/>
  <c r="Q1788" i="28" s="1"/>
  <c r="R1788" i="28" s="1"/>
  <c r="M1788" i="28"/>
  <c r="N1788" i="28"/>
  <c r="O1788" i="28"/>
  <c r="L1789" i="28"/>
  <c r="Q1789" i="28" s="1"/>
  <c r="R1789" i="28" s="1"/>
  <c r="M1789" i="28"/>
  <c r="N1789" i="28"/>
  <c r="O1789" i="28"/>
  <c r="L1790" i="28"/>
  <c r="M1790" i="28"/>
  <c r="N1790" i="28"/>
  <c r="O1790" i="28"/>
  <c r="L1791" i="28"/>
  <c r="Q1791" i="28" s="1"/>
  <c r="R1791" i="28" s="1"/>
  <c r="M1791" i="28"/>
  <c r="N1791" i="28"/>
  <c r="O1791" i="28"/>
  <c r="L1792" i="28"/>
  <c r="M1792" i="28"/>
  <c r="N1792" i="28"/>
  <c r="O1792" i="28"/>
  <c r="L1793" i="28"/>
  <c r="M1793" i="28"/>
  <c r="N1793" i="28"/>
  <c r="O1793" i="28"/>
  <c r="L1794" i="28"/>
  <c r="Q1794" i="28" s="1"/>
  <c r="R1794" i="28" s="1"/>
  <c r="M1794" i="28"/>
  <c r="N1794" i="28"/>
  <c r="O1794" i="28"/>
  <c r="L1795" i="28"/>
  <c r="M1795" i="28"/>
  <c r="N1795" i="28"/>
  <c r="O1795" i="28"/>
  <c r="L1796" i="28"/>
  <c r="M1796" i="28"/>
  <c r="N1796" i="28"/>
  <c r="O1796" i="28"/>
  <c r="L1797" i="28"/>
  <c r="Q1797" i="28" s="1"/>
  <c r="R1797" i="28" s="1"/>
  <c r="M1797" i="28"/>
  <c r="N1797" i="28"/>
  <c r="O1797" i="28"/>
  <c r="L1798" i="28"/>
  <c r="M1798" i="28"/>
  <c r="N1798" i="28"/>
  <c r="O1798" i="28"/>
  <c r="L1799" i="28"/>
  <c r="Q1799" i="28" s="1"/>
  <c r="R1799" i="28" s="1"/>
  <c r="M1799" i="28"/>
  <c r="N1799" i="28"/>
  <c r="O1799" i="28"/>
  <c r="L1800" i="28"/>
  <c r="M1800" i="28"/>
  <c r="N1800" i="28"/>
  <c r="O1800" i="28"/>
  <c r="L1801" i="28"/>
  <c r="Q1801" i="28" s="1"/>
  <c r="R1801" i="28" s="1"/>
  <c r="M1801" i="28"/>
  <c r="N1801" i="28"/>
  <c r="O1801" i="28"/>
  <c r="L1802" i="28"/>
  <c r="M1802" i="28"/>
  <c r="N1802" i="28"/>
  <c r="O1802" i="28"/>
  <c r="L1803" i="28"/>
  <c r="Q1803" i="28" s="1"/>
  <c r="R1803" i="28" s="1"/>
  <c r="M1803" i="28"/>
  <c r="N1803" i="28"/>
  <c r="O1803" i="28"/>
  <c r="L1804" i="28"/>
  <c r="Q1804" i="28" s="1"/>
  <c r="R1804" i="28" s="1"/>
  <c r="M1804" i="28"/>
  <c r="N1804" i="28"/>
  <c r="O1804" i="28"/>
  <c r="L1805" i="28"/>
  <c r="M1805" i="28"/>
  <c r="N1805" i="28"/>
  <c r="O1805" i="28"/>
  <c r="L1806" i="28"/>
  <c r="M1806" i="28"/>
  <c r="N1806" i="28"/>
  <c r="O1806" i="28"/>
  <c r="L1807" i="28"/>
  <c r="M1807" i="28"/>
  <c r="N1807" i="28"/>
  <c r="O1807" i="28"/>
  <c r="Q1807" i="28"/>
  <c r="R1807" i="28" s="1"/>
  <c r="L1808" i="28"/>
  <c r="M1808" i="28"/>
  <c r="N1808" i="28"/>
  <c r="O1808" i="28"/>
  <c r="L1809" i="28"/>
  <c r="M1809" i="28"/>
  <c r="N1809" i="28"/>
  <c r="O1809" i="28"/>
  <c r="L1810" i="28"/>
  <c r="M1810" i="28"/>
  <c r="N1810" i="28"/>
  <c r="O1810" i="28"/>
  <c r="L1811" i="28"/>
  <c r="M1811" i="28"/>
  <c r="N1811" i="28"/>
  <c r="O1811" i="28"/>
  <c r="L1812" i="28"/>
  <c r="M1812" i="28"/>
  <c r="N1812" i="28"/>
  <c r="O1812" i="28"/>
  <c r="Q1812" i="28" s="1"/>
  <c r="R1812" i="28" s="1"/>
  <c r="L1813" i="28"/>
  <c r="M1813" i="28"/>
  <c r="N1813" i="28"/>
  <c r="O1813" i="28"/>
  <c r="L1814" i="28"/>
  <c r="M1814" i="28"/>
  <c r="N1814" i="28"/>
  <c r="O1814" i="28"/>
  <c r="L1815" i="28"/>
  <c r="M1815" i="28"/>
  <c r="N1815" i="28"/>
  <c r="O1815" i="28"/>
  <c r="Q1815" i="28" s="1"/>
  <c r="R1815" i="28" s="1"/>
  <c r="L1816" i="28"/>
  <c r="M1816" i="28"/>
  <c r="N1816" i="28"/>
  <c r="O1816" i="28"/>
  <c r="L1817" i="28"/>
  <c r="M1817" i="28"/>
  <c r="N1817" i="28"/>
  <c r="O1817" i="28"/>
  <c r="L1818" i="28"/>
  <c r="Q1818" i="28" s="1"/>
  <c r="R1818" i="28" s="1"/>
  <c r="M1818" i="28"/>
  <c r="N1818" i="28"/>
  <c r="O1818" i="28"/>
  <c r="L1819" i="28"/>
  <c r="M1819" i="28"/>
  <c r="N1819" i="28"/>
  <c r="O1819" i="28"/>
  <c r="Q1819" i="28"/>
  <c r="R1819" i="28" s="1"/>
  <c r="L1820" i="28"/>
  <c r="M1820" i="28"/>
  <c r="N1820" i="28"/>
  <c r="O1820" i="28"/>
  <c r="Q1820" i="28" s="1"/>
  <c r="R1820" i="28" s="1"/>
  <c r="L1821" i="28"/>
  <c r="M1821" i="28"/>
  <c r="N1821" i="28"/>
  <c r="O1821" i="28"/>
  <c r="L1822" i="28"/>
  <c r="M1822" i="28"/>
  <c r="N1822" i="28"/>
  <c r="O1822" i="28"/>
  <c r="L1823" i="28"/>
  <c r="M1823" i="28"/>
  <c r="N1823" i="28"/>
  <c r="O1823" i="28"/>
  <c r="Q1823" i="28"/>
  <c r="R1823" i="28" s="1"/>
  <c r="L1824" i="28"/>
  <c r="M1824" i="28"/>
  <c r="N1824" i="28"/>
  <c r="O1824" i="28"/>
  <c r="Q1824" i="28" s="1"/>
  <c r="R1824" i="28" s="1"/>
  <c r="L1825" i="28"/>
  <c r="M1825" i="28"/>
  <c r="N1825" i="28"/>
  <c r="O1825" i="28"/>
  <c r="L1826" i="28"/>
  <c r="M1826" i="28"/>
  <c r="N1826" i="28"/>
  <c r="O1826" i="28"/>
  <c r="L1827" i="28"/>
  <c r="M1827" i="28"/>
  <c r="N1827" i="28"/>
  <c r="O1827" i="28"/>
  <c r="L1828" i="28"/>
  <c r="M1828" i="28"/>
  <c r="N1828" i="28"/>
  <c r="O1828" i="28"/>
  <c r="Q1828" i="28" s="1"/>
  <c r="R1828" i="28" s="1"/>
  <c r="L1829" i="28"/>
  <c r="M1829" i="28"/>
  <c r="N1829" i="28"/>
  <c r="O1829" i="28"/>
  <c r="L1830" i="28"/>
  <c r="M1830" i="28"/>
  <c r="N1830" i="28"/>
  <c r="O1830" i="28"/>
  <c r="L1831" i="28"/>
  <c r="M1831" i="28"/>
  <c r="N1831" i="28"/>
  <c r="O1831" i="28"/>
  <c r="Q1831" i="28" s="1"/>
  <c r="R1831" i="28" s="1"/>
  <c r="L1832" i="28"/>
  <c r="Q1832" i="28" s="1"/>
  <c r="R1832" i="28" s="1"/>
  <c r="M1832" i="28"/>
  <c r="N1832" i="28"/>
  <c r="O1832" i="28"/>
  <c r="L1833" i="28"/>
  <c r="M1833" i="28"/>
  <c r="N1833" i="28"/>
  <c r="O1833" i="28"/>
  <c r="L1834" i="28"/>
  <c r="M1834" i="28"/>
  <c r="N1834" i="28"/>
  <c r="O1834" i="28"/>
  <c r="L1835" i="28"/>
  <c r="M1835" i="28"/>
  <c r="N1835" i="28"/>
  <c r="O1835" i="28"/>
  <c r="L1836" i="28"/>
  <c r="M1836" i="28"/>
  <c r="N1836" i="28"/>
  <c r="O1836" i="28"/>
  <c r="Q1836" i="28"/>
  <c r="R1836" i="28" s="1"/>
  <c r="L1837" i="28"/>
  <c r="M1837" i="28"/>
  <c r="N1837" i="28"/>
  <c r="O1837" i="28"/>
  <c r="L1838" i="28"/>
  <c r="M1838" i="28"/>
  <c r="N1838" i="28"/>
  <c r="O1838" i="28"/>
  <c r="L1839" i="28"/>
  <c r="M1839" i="28"/>
  <c r="N1839" i="28"/>
  <c r="O1839" i="28"/>
  <c r="L1840" i="28"/>
  <c r="M1840" i="28"/>
  <c r="N1840" i="28"/>
  <c r="O1840" i="28"/>
  <c r="L1841" i="28"/>
  <c r="M1841" i="28"/>
  <c r="N1841" i="28"/>
  <c r="O1841" i="28"/>
  <c r="L1842" i="28"/>
  <c r="M1842" i="28"/>
  <c r="N1842" i="28"/>
  <c r="O1842" i="28"/>
  <c r="L1843" i="28"/>
  <c r="M1843" i="28"/>
  <c r="N1843" i="28"/>
  <c r="O1843" i="28"/>
  <c r="Q1843" i="28" s="1"/>
  <c r="R1843" i="28" s="1"/>
  <c r="L1844" i="28"/>
  <c r="M1844" i="28"/>
  <c r="N1844" i="28"/>
  <c r="O1844" i="28"/>
  <c r="L1845" i="28"/>
  <c r="M1845" i="28"/>
  <c r="N1845" i="28"/>
  <c r="O1845" i="28"/>
  <c r="L1846" i="28"/>
  <c r="M1846" i="28"/>
  <c r="N1846" i="28"/>
  <c r="O1846" i="28"/>
  <c r="L1847" i="28"/>
  <c r="M1847" i="28"/>
  <c r="N1847" i="28"/>
  <c r="O1847" i="28"/>
  <c r="Q1847" i="28" s="1"/>
  <c r="R1847" i="28" s="1"/>
  <c r="L1848" i="28"/>
  <c r="M1848" i="28"/>
  <c r="N1848" i="28"/>
  <c r="O1848" i="28"/>
  <c r="Q1848" i="28"/>
  <c r="R1848" i="28" s="1"/>
  <c r="L1849" i="28"/>
  <c r="M1849" i="28"/>
  <c r="N1849" i="28"/>
  <c r="O1849" i="28"/>
  <c r="L1850" i="28"/>
  <c r="M1850" i="28"/>
  <c r="N1850" i="28"/>
  <c r="O1850" i="28"/>
  <c r="L1851" i="28"/>
  <c r="M1851" i="28"/>
  <c r="N1851" i="28"/>
  <c r="O1851" i="28"/>
  <c r="L1852" i="28"/>
  <c r="M1852" i="28"/>
  <c r="N1852" i="28"/>
  <c r="O1852" i="28"/>
  <c r="Q1852" i="28" s="1"/>
  <c r="R1852" i="28" s="1"/>
  <c r="L1853" i="28"/>
  <c r="M1853" i="28"/>
  <c r="N1853" i="28"/>
  <c r="O1853" i="28"/>
  <c r="L1854" i="28"/>
  <c r="M1854" i="28"/>
  <c r="N1854" i="28"/>
  <c r="O1854" i="28"/>
  <c r="L1855" i="28"/>
  <c r="M1855" i="28"/>
  <c r="N1855" i="28"/>
  <c r="O1855" i="28"/>
  <c r="L1856" i="28"/>
  <c r="M1856" i="28"/>
  <c r="N1856" i="28"/>
  <c r="O1856" i="28"/>
  <c r="L1857" i="28"/>
  <c r="M1857" i="28"/>
  <c r="N1857" i="28"/>
  <c r="O1857" i="28"/>
  <c r="L1858" i="28"/>
  <c r="M1858" i="28"/>
  <c r="N1858" i="28"/>
  <c r="O1858" i="28"/>
  <c r="L1859" i="28"/>
  <c r="M1859" i="28"/>
  <c r="N1859" i="28"/>
  <c r="O1859" i="28"/>
  <c r="L1860" i="28"/>
  <c r="M1860" i="28"/>
  <c r="N1860" i="28"/>
  <c r="O1860" i="28"/>
  <c r="L1861" i="28"/>
  <c r="M1861" i="28"/>
  <c r="N1861" i="28"/>
  <c r="O1861" i="28"/>
  <c r="L1862" i="28"/>
  <c r="M1862" i="28"/>
  <c r="N1862" i="28"/>
  <c r="O1862" i="28"/>
  <c r="L1863" i="28"/>
  <c r="M1863" i="28"/>
  <c r="N1863" i="28"/>
  <c r="O1863" i="28"/>
  <c r="L1864" i="28"/>
  <c r="M1864" i="28"/>
  <c r="N1864" i="28"/>
  <c r="O1864" i="28"/>
  <c r="Q1864" i="28" s="1"/>
  <c r="R1864" i="28" s="1"/>
  <c r="L1865" i="28"/>
  <c r="M1865" i="28"/>
  <c r="N1865" i="28"/>
  <c r="O1865" i="28"/>
  <c r="L1866" i="28"/>
  <c r="M1866" i="28"/>
  <c r="N1866" i="28"/>
  <c r="O1866" i="28"/>
  <c r="L1867" i="28"/>
  <c r="M1867" i="28"/>
  <c r="N1867" i="28"/>
  <c r="Q1867" i="28" s="1"/>
  <c r="R1867" i="28" s="1"/>
  <c r="O1867" i="28"/>
  <c r="L1868" i="28"/>
  <c r="M1868" i="28"/>
  <c r="N1868" i="28"/>
  <c r="O1868" i="28"/>
  <c r="L1869" i="28"/>
  <c r="M1869" i="28"/>
  <c r="N1869" i="28"/>
  <c r="O1869" i="28"/>
  <c r="L1870" i="28"/>
  <c r="M1870" i="28"/>
  <c r="N1870" i="28"/>
  <c r="O1870" i="28"/>
  <c r="L1871" i="28"/>
  <c r="M1871" i="28"/>
  <c r="N1871" i="28"/>
  <c r="O1871" i="28"/>
  <c r="L1872" i="28"/>
  <c r="M1872" i="28"/>
  <c r="N1872" i="28"/>
  <c r="O1872" i="28"/>
  <c r="Q1872" i="28" s="1"/>
  <c r="R1872" i="28" s="1"/>
  <c r="L1873" i="28"/>
  <c r="Q1873" i="28" s="1"/>
  <c r="R1873" i="28" s="1"/>
  <c r="M1873" i="28"/>
  <c r="N1873" i="28"/>
  <c r="O1873" i="28"/>
  <c r="L1874" i="28"/>
  <c r="M1874" i="28"/>
  <c r="N1874" i="28"/>
  <c r="O1874" i="28"/>
  <c r="L1875" i="28"/>
  <c r="Q1875" i="28" s="1"/>
  <c r="R1875" i="28" s="1"/>
  <c r="M1875" i="28"/>
  <c r="N1875" i="28"/>
  <c r="O1875" i="28"/>
  <c r="L1876" i="28"/>
  <c r="Q1876" i="28" s="1"/>
  <c r="R1876" i="28" s="1"/>
  <c r="M1876" i="28"/>
  <c r="N1876" i="28"/>
  <c r="O1876" i="28"/>
  <c r="L1877" i="28"/>
  <c r="M1877" i="28"/>
  <c r="N1877" i="28"/>
  <c r="O1877" i="28"/>
  <c r="L1878" i="28"/>
  <c r="M1878" i="28"/>
  <c r="N1878" i="28"/>
  <c r="O1878" i="28"/>
  <c r="L1879" i="28"/>
  <c r="M1879" i="28"/>
  <c r="N1879" i="28"/>
  <c r="O1879" i="28"/>
  <c r="L1880" i="28"/>
  <c r="Q1880" i="28" s="1"/>
  <c r="R1880" i="28" s="1"/>
  <c r="M1880" i="28"/>
  <c r="N1880" i="28"/>
  <c r="O1880" i="28"/>
  <c r="L1881" i="28"/>
  <c r="M1881" i="28"/>
  <c r="N1881" i="28"/>
  <c r="O1881" i="28"/>
  <c r="L1882" i="28"/>
  <c r="M1882" i="28"/>
  <c r="N1882" i="28"/>
  <c r="O1882" i="28"/>
  <c r="L1883" i="28"/>
  <c r="M1883" i="28"/>
  <c r="N1883" i="28"/>
  <c r="O1883" i="28"/>
  <c r="L1884" i="28"/>
  <c r="M1884" i="28"/>
  <c r="N1884" i="28"/>
  <c r="O1884" i="28"/>
  <c r="L1885" i="28"/>
  <c r="M1885" i="28"/>
  <c r="N1885" i="28"/>
  <c r="O1885" i="28"/>
  <c r="L1886" i="28"/>
  <c r="M1886" i="28"/>
  <c r="N1886" i="28"/>
  <c r="O1886" i="28"/>
  <c r="L1887" i="28"/>
  <c r="M1887" i="28"/>
  <c r="N1887" i="28"/>
  <c r="O1887" i="28"/>
  <c r="L1888" i="28"/>
  <c r="M1888" i="28"/>
  <c r="N1888" i="28"/>
  <c r="O1888" i="28"/>
  <c r="Q1888" i="28"/>
  <c r="R1888" i="28" s="1"/>
  <c r="L1889" i="28"/>
  <c r="M1889" i="28"/>
  <c r="N1889" i="28"/>
  <c r="O1889" i="28"/>
  <c r="L1890" i="28"/>
  <c r="M1890" i="28"/>
  <c r="N1890" i="28"/>
  <c r="O1890" i="28"/>
  <c r="L1891" i="28"/>
  <c r="M1891" i="28"/>
  <c r="N1891" i="28"/>
  <c r="O1891" i="28"/>
  <c r="L1892" i="28"/>
  <c r="M1892" i="28"/>
  <c r="N1892" i="28"/>
  <c r="O1892" i="28"/>
  <c r="L1893" i="28"/>
  <c r="M1893" i="28"/>
  <c r="N1893" i="28"/>
  <c r="O1893" i="28"/>
  <c r="L1894" i="28"/>
  <c r="M1894" i="28"/>
  <c r="N1894" i="28"/>
  <c r="O1894" i="28"/>
  <c r="L1895" i="28"/>
  <c r="M1895" i="28"/>
  <c r="N1895" i="28"/>
  <c r="O1895" i="28"/>
  <c r="Q1895" i="28" s="1"/>
  <c r="R1895" i="28" s="1"/>
  <c r="L1896" i="28"/>
  <c r="M1896" i="28"/>
  <c r="N1896" i="28"/>
  <c r="O1896" i="28"/>
  <c r="L1897" i="28"/>
  <c r="M1897" i="28"/>
  <c r="N1897" i="28"/>
  <c r="O1897" i="28"/>
  <c r="L1898" i="28"/>
  <c r="M1898" i="28"/>
  <c r="N1898" i="28"/>
  <c r="O1898" i="28"/>
  <c r="L1899" i="28"/>
  <c r="M1899" i="28"/>
  <c r="N1899" i="28"/>
  <c r="O1899" i="28"/>
  <c r="L1900" i="28"/>
  <c r="M1900" i="28"/>
  <c r="N1900" i="28"/>
  <c r="O1900" i="28"/>
  <c r="Q1900" i="28" s="1"/>
  <c r="R1900" i="28" s="1"/>
  <c r="L1901" i="28"/>
  <c r="M1901" i="28"/>
  <c r="N1901" i="28"/>
  <c r="O1901" i="28"/>
  <c r="L1902" i="28"/>
  <c r="M1902" i="28"/>
  <c r="N1902" i="28"/>
  <c r="O1902" i="28"/>
  <c r="L1903" i="28"/>
  <c r="M1903" i="28"/>
  <c r="N1903" i="28"/>
  <c r="O1903" i="28"/>
  <c r="L1904" i="28"/>
  <c r="M1904" i="28"/>
  <c r="N1904" i="28"/>
  <c r="O1904" i="28"/>
  <c r="L1905" i="28"/>
  <c r="M1905" i="28"/>
  <c r="N1905" i="28"/>
  <c r="O1905" i="28"/>
  <c r="L1906" i="28"/>
  <c r="M1906" i="28"/>
  <c r="N1906" i="28"/>
  <c r="O1906" i="28"/>
  <c r="L1907" i="28"/>
  <c r="M1907" i="28"/>
  <c r="N1907" i="28"/>
  <c r="O1907" i="28"/>
  <c r="L1908" i="28"/>
  <c r="M1908" i="28"/>
  <c r="N1908" i="28"/>
  <c r="O1908" i="28"/>
  <c r="L1909" i="28"/>
  <c r="M1909" i="28"/>
  <c r="N1909" i="28"/>
  <c r="O1909" i="28"/>
  <c r="L1910" i="28"/>
  <c r="M1910" i="28"/>
  <c r="N1910" i="28"/>
  <c r="O1910" i="28"/>
  <c r="L1911" i="28"/>
  <c r="M1911" i="28"/>
  <c r="N1911" i="28"/>
  <c r="O1911" i="28"/>
  <c r="L1912" i="28"/>
  <c r="M1912" i="28"/>
  <c r="N1912" i="28"/>
  <c r="Q1912" i="28" s="1"/>
  <c r="R1912" i="28" s="1"/>
  <c r="O1912" i="28"/>
  <c r="L1913" i="28"/>
  <c r="M1913" i="28"/>
  <c r="N1913" i="28"/>
  <c r="O1913" i="28"/>
  <c r="L1914" i="28"/>
  <c r="M1914" i="28"/>
  <c r="N1914" i="28"/>
  <c r="O1914" i="28"/>
  <c r="L1915" i="28"/>
  <c r="M1915" i="28"/>
  <c r="N1915" i="28"/>
  <c r="O1915" i="28"/>
  <c r="Q1915" i="28" s="1"/>
  <c r="R1915" i="28" s="1"/>
  <c r="L1916" i="28"/>
  <c r="M1916" i="28"/>
  <c r="N1916" i="28"/>
  <c r="O1916" i="28"/>
  <c r="L1917" i="28"/>
  <c r="M1917" i="28"/>
  <c r="N1917" i="28"/>
  <c r="O1917" i="28"/>
  <c r="L1918" i="28"/>
  <c r="M1918" i="28"/>
  <c r="N1918" i="28"/>
  <c r="O1918" i="28"/>
  <c r="L1919" i="28"/>
  <c r="M1919" i="28"/>
  <c r="N1919" i="28"/>
  <c r="O1919" i="28"/>
  <c r="L1920" i="28"/>
  <c r="M1920" i="28"/>
  <c r="N1920" i="28"/>
  <c r="O1920" i="28"/>
  <c r="L1921" i="28"/>
  <c r="M1921" i="28"/>
  <c r="N1921" i="28"/>
  <c r="O1921" i="28"/>
  <c r="L1922" i="28"/>
  <c r="M1922" i="28"/>
  <c r="N1922" i="28"/>
  <c r="O1922" i="28"/>
  <c r="L1923" i="28"/>
  <c r="M1923" i="28"/>
  <c r="N1923" i="28"/>
  <c r="O1923" i="28"/>
  <c r="L1924" i="28"/>
  <c r="M1924" i="28"/>
  <c r="N1924" i="28"/>
  <c r="O1924" i="28"/>
  <c r="L1925" i="28"/>
  <c r="Q1925" i="28" s="1"/>
  <c r="R1925" i="28" s="1"/>
  <c r="M1925" i="28"/>
  <c r="N1925" i="28"/>
  <c r="O1925" i="28"/>
  <c r="L1926" i="28"/>
  <c r="M1926" i="28"/>
  <c r="N1926" i="28"/>
  <c r="O1926" i="28"/>
  <c r="L1927" i="28"/>
  <c r="M1927" i="28"/>
  <c r="N1927" i="28"/>
  <c r="O1927" i="28"/>
  <c r="L1928" i="28"/>
  <c r="M1928" i="28"/>
  <c r="N1928" i="28"/>
  <c r="O1928" i="28"/>
  <c r="Q1928" i="28"/>
  <c r="R1928" i="28" s="1"/>
  <c r="L1929" i="28"/>
  <c r="M1929" i="28"/>
  <c r="N1929" i="28"/>
  <c r="O1929" i="28"/>
  <c r="L1930" i="28"/>
  <c r="M1930" i="28"/>
  <c r="N1930" i="28"/>
  <c r="O1930" i="28"/>
  <c r="L1931" i="28"/>
  <c r="M1931" i="28"/>
  <c r="N1931" i="28"/>
  <c r="O1931" i="28"/>
  <c r="L1932" i="28"/>
  <c r="M1932" i="28"/>
  <c r="N1932" i="28"/>
  <c r="O1932" i="28"/>
  <c r="Q1932" i="28" s="1"/>
  <c r="R1932" i="28" s="1"/>
  <c r="L1933" i="28"/>
  <c r="M1933" i="28"/>
  <c r="N1933" i="28"/>
  <c r="O1933" i="28"/>
  <c r="L1934" i="28"/>
  <c r="M1934" i="28"/>
  <c r="N1934" i="28"/>
  <c r="O1934" i="28"/>
  <c r="L1935" i="28"/>
  <c r="M1935" i="28"/>
  <c r="N1935" i="28"/>
  <c r="O1935" i="28"/>
  <c r="L1936" i="28"/>
  <c r="M1936" i="28"/>
  <c r="N1936" i="28"/>
  <c r="O1936" i="28"/>
  <c r="Q1936" i="28" s="1"/>
  <c r="R1936" i="28" s="1"/>
  <c r="L1937" i="28"/>
  <c r="M1937" i="28"/>
  <c r="N1937" i="28"/>
  <c r="O1937" i="28"/>
  <c r="L1938" i="28"/>
  <c r="M1938" i="28"/>
  <c r="N1938" i="28"/>
  <c r="O1938" i="28"/>
  <c r="L1939" i="28"/>
  <c r="M1939" i="28"/>
  <c r="N1939" i="28"/>
  <c r="O1939" i="28"/>
  <c r="Q1939" i="28" s="1"/>
  <c r="R1939" i="28" s="1"/>
  <c r="L1940" i="28"/>
  <c r="M1940" i="28"/>
  <c r="N1940" i="28"/>
  <c r="O1940" i="28"/>
  <c r="L1941" i="28"/>
  <c r="M1941" i="28"/>
  <c r="N1941" i="28"/>
  <c r="O1941" i="28"/>
  <c r="L1942" i="28"/>
  <c r="M1942" i="28"/>
  <c r="N1942" i="28"/>
  <c r="O1942" i="28"/>
  <c r="L1943" i="28"/>
  <c r="M1943" i="28"/>
  <c r="N1943" i="28"/>
  <c r="O1943" i="28"/>
  <c r="Q1943" i="28" s="1"/>
  <c r="R1943" i="28" s="1"/>
  <c r="L1944" i="28"/>
  <c r="M1944" i="28"/>
  <c r="N1944" i="28"/>
  <c r="O1944" i="28"/>
  <c r="L1945" i="28"/>
  <c r="M1945" i="28"/>
  <c r="N1945" i="28"/>
  <c r="O1945" i="28"/>
  <c r="L1946" i="28"/>
  <c r="M1946" i="28"/>
  <c r="N1946" i="28"/>
  <c r="O1946" i="28"/>
  <c r="L1947" i="28"/>
  <c r="M1947" i="28"/>
  <c r="N1947" i="28"/>
  <c r="O1947" i="28"/>
  <c r="L1948" i="28"/>
  <c r="M1948" i="28"/>
  <c r="N1948" i="28"/>
  <c r="O1948" i="28"/>
  <c r="Q1948" i="28" s="1"/>
  <c r="R1948" i="28" s="1"/>
  <c r="L1949" i="28"/>
  <c r="M1949" i="28"/>
  <c r="N1949" i="28"/>
  <c r="O1949" i="28"/>
  <c r="L1950" i="28"/>
  <c r="M1950" i="28"/>
  <c r="N1950" i="28"/>
  <c r="O1950" i="28"/>
  <c r="L1951" i="28"/>
  <c r="M1951" i="28"/>
  <c r="N1951" i="28"/>
  <c r="O1951" i="28"/>
  <c r="L1952" i="28"/>
  <c r="M1952" i="28"/>
  <c r="N1952" i="28"/>
  <c r="O1952" i="28"/>
  <c r="Q1952" i="28" s="1"/>
  <c r="R1952" i="28" s="1"/>
  <c r="L1953" i="28"/>
  <c r="M1953" i="28"/>
  <c r="N1953" i="28"/>
  <c r="O1953" i="28"/>
  <c r="L1954" i="28"/>
  <c r="M1954" i="28"/>
  <c r="N1954" i="28"/>
  <c r="O1954" i="28"/>
  <c r="L1955" i="28"/>
  <c r="M1955" i="28"/>
  <c r="N1955" i="28"/>
  <c r="O1955" i="28"/>
  <c r="L1956" i="28"/>
  <c r="M1956" i="28"/>
  <c r="N1956" i="28"/>
  <c r="O1956" i="28"/>
  <c r="L1957" i="28"/>
  <c r="M1957" i="28"/>
  <c r="N1957" i="28"/>
  <c r="O1957" i="28"/>
  <c r="L1958" i="28"/>
  <c r="M1958" i="28"/>
  <c r="N1958" i="28"/>
  <c r="O1958" i="28"/>
  <c r="L1959" i="28"/>
  <c r="M1959" i="28"/>
  <c r="N1959" i="28"/>
  <c r="O1959" i="28"/>
  <c r="Q1959" i="28" s="1"/>
  <c r="R1959" i="28" s="1"/>
  <c r="L1960" i="28"/>
  <c r="M1960" i="28"/>
  <c r="N1960" i="28"/>
  <c r="O1960" i="28"/>
  <c r="L1961" i="28"/>
  <c r="M1961" i="28"/>
  <c r="N1961" i="28"/>
  <c r="O1961" i="28"/>
  <c r="L1962" i="28"/>
  <c r="M1962" i="28"/>
  <c r="N1962" i="28"/>
  <c r="O1962" i="28"/>
  <c r="L1963" i="28"/>
  <c r="M1963" i="28"/>
  <c r="N1963" i="28"/>
  <c r="O1963" i="28"/>
  <c r="L1964" i="28"/>
  <c r="M1964" i="28"/>
  <c r="N1964" i="28"/>
  <c r="O1964" i="28"/>
  <c r="Q1964" i="28" s="1"/>
  <c r="R1964" i="28" s="1"/>
  <c r="L1965" i="28"/>
  <c r="M1965" i="28"/>
  <c r="N1965" i="28"/>
  <c r="O1965" i="28"/>
  <c r="L1966" i="28"/>
  <c r="M1966" i="28"/>
  <c r="N1966" i="28"/>
  <c r="O1966" i="28"/>
  <c r="L1967" i="28"/>
  <c r="M1967" i="28"/>
  <c r="N1967" i="28"/>
  <c r="O1967" i="28"/>
  <c r="Q1967" i="28" s="1"/>
  <c r="R1967" i="28" s="1"/>
  <c r="L1968" i="28"/>
  <c r="M1968" i="28"/>
  <c r="N1968" i="28"/>
  <c r="O1968" i="28"/>
  <c r="L1969" i="28"/>
  <c r="M1969" i="28"/>
  <c r="N1969" i="28"/>
  <c r="O1969" i="28"/>
  <c r="L1970" i="28"/>
  <c r="M1970" i="28"/>
  <c r="N1970" i="28"/>
  <c r="O1970" i="28"/>
  <c r="L1971" i="28"/>
  <c r="M1971" i="28"/>
  <c r="N1971" i="28"/>
  <c r="O1971" i="28"/>
  <c r="L1972" i="28"/>
  <c r="M1972" i="28"/>
  <c r="N1972" i="28"/>
  <c r="O1972" i="28"/>
  <c r="L1973" i="28"/>
  <c r="M1973" i="28"/>
  <c r="N1973" i="28"/>
  <c r="O1973" i="28"/>
  <c r="L1974" i="28"/>
  <c r="M1974" i="28"/>
  <c r="N1974" i="28"/>
  <c r="O1974" i="28"/>
  <c r="L1975" i="28"/>
  <c r="M1975" i="28"/>
  <c r="N1975" i="28"/>
  <c r="O1975" i="28"/>
  <c r="L1976" i="28"/>
  <c r="M1976" i="28"/>
  <c r="N1976" i="28"/>
  <c r="O1976" i="28"/>
  <c r="Q1976" i="28" s="1"/>
  <c r="R1976" i="28" s="1"/>
  <c r="L1977" i="28"/>
  <c r="M1977" i="28"/>
  <c r="N1977" i="28"/>
  <c r="O1977" i="28"/>
  <c r="L1978" i="28"/>
  <c r="M1978" i="28"/>
  <c r="N1978" i="28"/>
  <c r="O1978" i="28"/>
  <c r="L1979" i="28"/>
  <c r="M1979" i="28"/>
  <c r="N1979" i="28"/>
  <c r="O1979" i="28"/>
  <c r="Q1979" i="28" s="1"/>
  <c r="R1979" i="28" s="1"/>
  <c r="L1980" i="28"/>
  <c r="M1980" i="28"/>
  <c r="N1980" i="28"/>
  <c r="O1980" i="28"/>
  <c r="L1981" i="28"/>
  <c r="M1981" i="28"/>
  <c r="N1981" i="28"/>
  <c r="O1981" i="28"/>
  <c r="L1982" i="28"/>
  <c r="Q1982" i="28" s="1"/>
  <c r="R1982" i="28" s="1"/>
  <c r="M1982" i="28"/>
  <c r="N1982" i="28"/>
  <c r="O1982" i="28"/>
  <c r="L1983" i="28"/>
  <c r="M1983" i="28"/>
  <c r="N1983" i="28"/>
  <c r="O1983" i="28"/>
  <c r="L1984" i="28"/>
  <c r="Q1984" i="28" s="1"/>
  <c r="R1984" i="28" s="1"/>
  <c r="M1984" i="28"/>
  <c r="N1984" i="28"/>
  <c r="O1984" i="28"/>
  <c r="L1985" i="28"/>
  <c r="M1985" i="28"/>
  <c r="N1985" i="28"/>
  <c r="O1985" i="28"/>
  <c r="L1986" i="28"/>
  <c r="Q1986" i="28" s="1"/>
  <c r="R1986" i="28" s="1"/>
  <c r="M1986" i="28"/>
  <c r="N1986" i="28"/>
  <c r="O1986" i="28"/>
  <c r="L1987" i="28"/>
  <c r="M1987" i="28"/>
  <c r="N1987" i="28"/>
  <c r="O1987" i="28"/>
  <c r="L1988" i="28"/>
  <c r="M1988" i="28"/>
  <c r="N1988" i="28"/>
  <c r="O1988" i="28"/>
  <c r="L1989" i="28"/>
  <c r="Q1989" i="28" s="1"/>
  <c r="R1989" i="28" s="1"/>
  <c r="M1989" i="28"/>
  <c r="N1989" i="28"/>
  <c r="O1989" i="28"/>
  <c r="L1990" i="28"/>
  <c r="M1990" i="28"/>
  <c r="N1990" i="28"/>
  <c r="O1990" i="28"/>
  <c r="L1991" i="28"/>
  <c r="M1991" i="28"/>
  <c r="N1991" i="28"/>
  <c r="O1991" i="28"/>
  <c r="L1992" i="28"/>
  <c r="M1992" i="28"/>
  <c r="N1992" i="28"/>
  <c r="O1992" i="28"/>
  <c r="Q1992" i="28"/>
  <c r="R1992" i="28" s="1"/>
  <c r="L1993" i="28"/>
  <c r="M1993" i="28"/>
  <c r="N1993" i="28"/>
  <c r="O1993" i="28"/>
  <c r="L1994" i="28"/>
  <c r="M1994" i="28"/>
  <c r="N1994" i="28"/>
  <c r="O1994" i="28"/>
  <c r="L1995" i="28"/>
  <c r="M1995" i="28"/>
  <c r="N1995" i="28"/>
  <c r="O1995" i="28"/>
  <c r="L1996" i="28"/>
  <c r="M1996" i="28"/>
  <c r="N1996" i="28"/>
  <c r="O1996" i="28"/>
  <c r="Q1996" i="28" s="1"/>
  <c r="R1996" i="28" s="1"/>
  <c r="L1997" i="28"/>
  <c r="M1997" i="28"/>
  <c r="N1997" i="28"/>
  <c r="O1997" i="28"/>
  <c r="L1998" i="28"/>
  <c r="M1998" i="28"/>
  <c r="N1998" i="28"/>
  <c r="O1998" i="28"/>
  <c r="L1999" i="28"/>
  <c r="M1999" i="28"/>
  <c r="N1999" i="28"/>
  <c r="O1999" i="28"/>
  <c r="Q1999" i="28" s="1"/>
  <c r="R1999" i="28" s="1"/>
  <c r="L2000" i="28"/>
  <c r="M2000" i="28"/>
  <c r="N2000" i="28"/>
  <c r="O2000" i="28"/>
  <c r="L2001" i="28"/>
  <c r="M2001" i="28"/>
  <c r="N2001" i="28"/>
  <c r="O2001" i="28"/>
  <c r="L2002" i="28"/>
  <c r="M2002" i="28"/>
  <c r="N2002" i="28"/>
  <c r="O2002" i="28"/>
  <c r="L2003" i="28"/>
  <c r="M2003" i="28"/>
  <c r="N2003" i="28"/>
  <c r="O2003" i="28"/>
  <c r="L2004" i="28"/>
  <c r="M2004" i="28"/>
  <c r="N2004" i="28"/>
  <c r="O2004" i="28"/>
  <c r="Q2004" i="28" s="1"/>
  <c r="R2004" i="28" s="1"/>
  <c r="L2005" i="28"/>
  <c r="M2005" i="28"/>
  <c r="N2005" i="28"/>
  <c r="O2005" i="28"/>
  <c r="L2006" i="28"/>
  <c r="M2006" i="28"/>
  <c r="N2006" i="28"/>
  <c r="O2006" i="28"/>
  <c r="L2007" i="28"/>
  <c r="M2007" i="28"/>
  <c r="N2007" i="28"/>
  <c r="O2007" i="28"/>
  <c r="L2008" i="28"/>
  <c r="M2008" i="28"/>
  <c r="N2008" i="28"/>
  <c r="O2008" i="28"/>
  <c r="Q2008" i="28" s="1"/>
  <c r="R2008" i="28" s="1"/>
  <c r="L2009" i="28"/>
  <c r="M2009" i="28"/>
  <c r="N2009" i="28"/>
  <c r="O2009" i="28"/>
  <c r="L2010" i="28"/>
  <c r="M2010" i="28"/>
  <c r="N2010" i="28"/>
  <c r="O2010" i="28"/>
  <c r="L2011" i="28"/>
  <c r="M2011" i="28"/>
  <c r="N2011" i="28"/>
  <c r="O2011" i="28"/>
  <c r="Q2011" i="28"/>
  <c r="R2011" i="28" s="1"/>
  <c r="L2012" i="28"/>
  <c r="M2012" i="28"/>
  <c r="N2012" i="28"/>
  <c r="O2012" i="28"/>
  <c r="Q2012" i="28" s="1"/>
  <c r="R2012" i="28" s="1"/>
  <c r="L2013" i="28"/>
  <c r="M2013" i="28"/>
  <c r="N2013" i="28"/>
  <c r="O2013" i="28"/>
  <c r="L2014" i="28"/>
  <c r="M2014" i="28"/>
  <c r="N2014" i="28"/>
  <c r="O2014" i="28"/>
  <c r="L2015" i="28"/>
  <c r="M2015" i="28"/>
  <c r="N2015" i="28"/>
  <c r="O2015" i="28"/>
  <c r="Q2015" i="28" s="1"/>
  <c r="R2015" i="28" s="1"/>
  <c r="L2016" i="28"/>
  <c r="M2016" i="28"/>
  <c r="N2016" i="28"/>
  <c r="O2016" i="28"/>
  <c r="Q2016" i="28" s="1"/>
  <c r="R2016" i="28" s="1"/>
  <c r="L2017" i="28"/>
  <c r="M2017" i="28"/>
  <c r="N2017" i="28"/>
  <c r="O2017" i="28"/>
  <c r="L2018" i="28"/>
  <c r="Q2018" i="28" s="1"/>
  <c r="R2018" i="28" s="1"/>
  <c r="M2018" i="28"/>
  <c r="N2018" i="28"/>
  <c r="O2018" i="28"/>
  <c r="L2019" i="28"/>
  <c r="M2019" i="28"/>
  <c r="N2019" i="28"/>
  <c r="O2019" i="28"/>
  <c r="L2020" i="28"/>
  <c r="M2020" i="28"/>
  <c r="N2020" i="28"/>
  <c r="O2020" i="28"/>
  <c r="L2021" i="28"/>
  <c r="M2021" i="28"/>
  <c r="N2021" i="28"/>
  <c r="O2021" i="28"/>
  <c r="L2022" i="28"/>
  <c r="M2022" i="28"/>
  <c r="N2022" i="28"/>
  <c r="O2022" i="28"/>
  <c r="L2023" i="28"/>
  <c r="M2023" i="28"/>
  <c r="N2023" i="28"/>
  <c r="O2023" i="28"/>
  <c r="L2024" i="28"/>
  <c r="M2024" i="28"/>
  <c r="N2024" i="28"/>
  <c r="O2024" i="28"/>
  <c r="L2025" i="28"/>
  <c r="M2025" i="28"/>
  <c r="N2025" i="28"/>
  <c r="O2025" i="28"/>
  <c r="L2026" i="28"/>
  <c r="M2026" i="28"/>
  <c r="N2026" i="28"/>
  <c r="O2026" i="28"/>
  <c r="L2027" i="28"/>
  <c r="Q2027" i="28" s="1"/>
  <c r="R2027" i="28" s="1"/>
  <c r="M2027" i="28"/>
  <c r="N2027" i="28"/>
  <c r="O2027" i="28"/>
  <c r="L2028" i="28"/>
  <c r="M2028" i="28"/>
  <c r="N2028" i="28"/>
  <c r="O2028" i="28"/>
  <c r="L2029" i="28"/>
  <c r="M2029" i="28"/>
  <c r="N2029" i="28"/>
  <c r="O2029" i="28"/>
  <c r="L2030" i="28"/>
  <c r="M2030" i="28"/>
  <c r="N2030" i="28"/>
  <c r="O2030" i="28"/>
  <c r="L2031" i="28"/>
  <c r="M2031" i="28"/>
  <c r="N2031" i="28"/>
  <c r="O2031" i="28"/>
  <c r="L2032" i="28"/>
  <c r="M2032" i="28"/>
  <c r="N2032" i="28"/>
  <c r="O2032" i="28"/>
  <c r="Q2032" i="28"/>
  <c r="R2032" i="28" s="1"/>
  <c r="L2033" i="28"/>
  <c r="M2033" i="28"/>
  <c r="N2033" i="28"/>
  <c r="O2033" i="28"/>
  <c r="L2034" i="28"/>
  <c r="M2034" i="28"/>
  <c r="N2034" i="28"/>
  <c r="O2034" i="28"/>
  <c r="L2035" i="28"/>
  <c r="M2035" i="28"/>
  <c r="N2035" i="28"/>
  <c r="O2035" i="28"/>
  <c r="L2036" i="28"/>
  <c r="M2036" i="28"/>
  <c r="N2036" i="28"/>
  <c r="O2036" i="28"/>
  <c r="L2037" i="28"/>
  <c r="M2037" i="28"/>
  <c r="N2037" i="28"/>
  <c r="O2037" i="28"/>
  <c r="L2038" i="28"/>
  <c r="M2038" i="28"/>
  <c r="N2038" i="28"/>
  <c r="O2038" i="28"/>
  <c r="L2039" i="28"/>
  <c r="M2039" i="28"/>
  <c r="N2039" i="28"/>
  <c r="O2039" i="28"/>
  <c r="L2040" i="28"/>
  <c r="M2040" i="28"/>
  <c r="N2040" i="28"/>
  <c r="O2040" i="28"/>
  <c r="L2041" i="28"/>
  <c r="M2041" i="28"/>
  <c r="N2041" i="28"/>
  <c r="O2041" i="28"/>
  <c r="L2042" i="28"/>
  <c r="M2042" i="28"/>
  <c r="N2042" i="28"/>
  <c r="O2042" i="28"/>
  <c r="L2043" i="28"/>
  <c r="M2043" i="28"/>
  <c r="N2043" i="28"/>
  <c r="O2043" i="28"/>
  <c r="L2044" i="28"/>
  <c r="M2044" i="28"/>
  <c r="N2044" i="28"/>
  <c r="O2044" i="28"/>
  <c r="Q2044" i="28" s="1"/>
  <c r="R2044" i="28" s="1"/>
  <c r="L2045" i="28"/>
  <c r="M2045" i="28"/>
  <c r="N2045" i="28"/>
  <c r="O2045" i="28"/>
  <c r="L2046" i="28"/>
  <c r="M2046" i="28"/>
  <c r="N2046" i="28"/>
  <c r="O2046" i="28"/>
  <c r="L2047" i="28"/>
  <c r="M2047" i="28"/>
  <c r="N2047" i="28"/>
  <c r="O2047" i="28"/>
  <c r="Q2047" i="28" s="1"/>
  <c r="R2047" i="28" s="1"/>
  <c r="L2048" i="28"/>
  <c r="M2048" i="28"/>
  <c r="N2048" i="28"/>
  <c r="O2048" i="28"/>
  <c r="L2049" i="28"/>
  <c r="M2049" i="28"/>
  <c r="N2049" i="28"/>
  <c r="O2049" i="28"/>
  <c r="L2050" i="28"/>
  <c r="M2050" i="28"/>
  <c r="N2050" i="28"/>
  <c r="O2050" i="28"/>
  <c r="L2051" i="28"/>
  <c r="M2051" i="28"/>
  <c r="N2051" i="28"/>
  <c r="O2051" i="28"/>
  <c r="L2052" i="28"/>
  <c r="M2052" i="28"/>
  <c r="N2052" i="28"/>
  <c r="O2052" i="28"/>
  <c r="L2053" i="28"/>
  <c r="M2053" i="28"/>
  <c r="N2053" i="28"/>
  <c r="O2053" i="28"/>
  <c r="L2054" i="28"/>
  <c r="M2054" i="28"/>
  <c r="N2054" i="28"/>
  <c r="O2054" i="28"/>
  <c r="L2055" i="28"/>
  <c r="M2055" i="28"/>
  <c r="N2055" i="28"/>
  <c r="O2055" i="28"/>
  <c r="L2056" i="28"/>
  <c r="M2056" i="28"/>
  <c r="N2056" i="28"/>
  <c r="O2056" i="28"/>
  <c r="L2057" i="28"/>
  <c r="M2057" i="28"/>
  <c r="N2057" i="28"/>
  <c r="O2057" i="28"/>
  <c r="L2058" i="28"/>
  <c r="M2058" i="28"/>
  <c r="N2058" i="28"/>
  <c r="O2058" i="28"/>
  <c r="L2059" i="28"/>
  <c r="M2059" i="28"/>
  <c r="N2059" i="28"/>
  <c r="O2059" i="28"/>
  <c r="L2060" i="28"/>
  <c r="M2060" i="28"/>
  <c r="N2060" i="28"/>
  <c r="O2060" i="28"/>
  <c r="L2061" i="28"/>
  <c r="M2061" i="28"/>
  <c r="N2061" i="28"/>
  <c r="O2061" i="28"/>
  <c r="L2062" i="28"/>
  <c r="M2062" i="28"/>
  <c r="N2062" i="28"/>
  <c r="O2062" i="28"/>
  <c r="L2063" i="28"/>
  <c r="M2063" i="28"/>
  <c r="N2063" i="28"/>
  <c r="O2063" i="28"/>
  <c r="L2064" i="28"/>
  <c r="M2064" i="28"/>
  <c r="N2064" i="28"/>
  <c r="O2064" i="28"/>
  <c r="L2065" i="28"/>
  <c r="M2065" i="28"/>
  <c r="N2065" i="28"/>
  <c r="O2065" i="28"/>
  <c r="L2066" i="28"/>
  <c r="M2066" i="28"/>
  <c r="N2066" i="28"/>
  <c r="O2066" i="28"/>
  <c r="L2067" i="28"/>
  <c r="M2067" i="28"/>
  <c r="N2067" i="28"/>
  <c r="O2067" i="28"/>
  <c r="L2068" i="28"/>
  <c r="M2068" i="28"/>
  <c r="N2068" i="28"/>
  <c r="O2068" i="28"/>
  <c r="L2069" i="28"/>
  <c r="M2069" i="28"/>
  <c r="N2069" i="28"/>
  <c r="O2069" i="28"/>
  <c r="L2070" i="28"/>
  <c r="M2070" i="28"/>
  <c r="N2070" i="28"/>
  <c r="O2070" i="28"/>
  <c r="L2071" i="28"/>
  <c r="M2071" i="28"/>
  <c r="N2071" i="28"/>
  <c r="O2071" i="28"/>
  <c r="L2072" i="28"/>
  <c r="M2072" i="28"/>
  <c r="N2072" i="28"/>
  <c r="Q2072" i="28" s="1"/>
  <c r="R2072" i="28" s="1"/>
  <c r="O2072" i="28"/>
  <c r="L2073" i="28"/>
  <c r="M2073" i="28"/>
  <c r="N2073" i="28"/>
  <c r="O2073" i="28"/>
  <c r="L2074" i="28"/>
  <c r="M2074" i="28"/>
  <c r="N2074" i="28"/>
  <c r="O2074" i="28"/>
  <c r="L2075" i="28"/>
  <c r="M2075" i="28"/>
  <c r="N2075" i="28"/>
  <c r="O2075" i="28"/>
  <c r="L2076" i="28"/>
  <c r="M2076" i="28"/>
  <c r="N2076" i="28"/>
  <c r="O2076" i="28"/>
  <c r="Q2076" i="28" s="1"/>
  <c r="R2076" i="28" s="1"/>
  <c r="L2077" i="28"/>
  <c r="M2077" i="28"/>
  <c r="N2077" i="28"/>
  <c r="O2077" i="28"/>
  <c r="L2078" i="28"/>
  <c r="M2078" i="28"/>
  <c r="N2078" i="28"/>
  <c r="O2078" i="28"/>
  <c r="L2079" i="28"/>
  <c r="M2079" i="28"/>
  <c r="N2079" i="28"/>
  <c r="O2079" i="28"/>
  <c r="Q2079" i="28"/>
  <c r="R2079" i="28" s="1"/>
  <c r="L2080" i="28"/>
  <c r="M2080" i="28"/>
  <c r="N2080" i="28"/>
  <c r="O2080" i="28"/>
  <c r="L2081" i="28"/>
  <c r="M2081" i="28"/>
  <c r="N2081" i="28"/>
  <c r="O2081" i="28"/>
  <c r="L2082" i="28"/>
  <c r="M2082" i="28"/>
  <c r="N2082" i="28"/>
  <c r="O2082" i="28"/>
  <c r="L2083" i="28"/>
  <c r="M2083" i="28"/>
  <c r="N2083" i="28"/>
  <c r="O2083" i="28"/>
  <c r="Q2083" i="28" s="1"/>
  <c r="R2083" i="28" s="1"/>
  <c r="L2084" i="28"/>
  <c r="M2084" i="28"/>
  <c r="N2084" i="28"/>
  <c r="O2084" i="28"/>
  <c r="L2085" i="28"/>
  <c r="M2085" i="28"/>
  <c r="N2085" i="28"/>
  <c r="O2085" i="28"/>
  <c r="L2086" i="28"/>
  <c r="M2086" i="28"/>
  <c r="N2086" i="28"/>
  <c r="O2086" i="28"/>
  <c r="L2087" i="28"/>
  <c r="M2087" i="28"/>
  <c r="N2087" i="28"/>
  <c r="O2087" i="28"/>
  <c r="Q2087" i="28" s="1"/>
  <c r="R2087" i="28" s="1"/>
  <c r="L2088" i="28"/>
  <c r="M2088" i="28"/>
  <c r="N2088" i="28"/>
  <c r="O2088" i="28"/>
  <c r="L2089" i="28"/>
  <c r="M2089" i="28"/>
  <c r="N2089" i="28"/>
  <c r="O2089" i="28"/>
  <c r="L2090" i="28"/>
  <c r="M2090" i="28"/>
  <c r="N2090" i="28"/>
  <c r="O2090" i="28"/>
  <c r="L2091" i="28"/>
  <c r="M2091" i="28"/>
  <c r="N2091" i="28"/>
  <c r="O2091" i="28"/>
  <c r="Q2091" i="28" s="1"/>
  <c r="R2091" i="28" s="1"/>
  <c r="L2092" i="28"/>
  <c r="M2092" i="28"/>
  <c r="N2092" i="28"/>
  <c r="O2092" i="28"/>
  <c r="L2093" i="28"/>
  <c r="M2093" i="28"/>
  <c r="N2093" i="28"/>
  <c r="O2093" i="28"/>
  <c r="L2094" i="28"/>
  <c r="M2094" i="28"/>
  <c r="N2094" i="28"/>
  <c r="O2094" i="28"/>
  <c r="L2095" i="28"/>
  <c r="M2095" i="28"/>
  <c r="N2095" i="28"/>
  <c r="O2095" i="28"/>
  <c r="L2096" i="28"/>
  <c r="M2096" i="28"/>
  <c r="N2096" i="28"/>
  <c r="O2096" i="28"/>
  <c r="Q2096" i="28" s="1"/>
  <c r="R2096" i="28" s="1"/>
  <c r="L2097" i="28"/>
  <c r="M2097" i="28"/>
  <c r="N2097" i="28"/>
  <c r="O2097" i="28"/>
  <c r="L2098" i="28"/>
  <c r="M2098" i="28"/>
  <c r="N2098" i="28"/>
  <c r="O2098" i="28"/>
  <c r="L2099" i="28"/>
  <c r="M2099" i="28"/>
  <c r="N2099" i="28"/>
  <c r="O2099" i="28"/>
  <c r="L2100" i="28"/>
  <c r="M2100" i="28"/>
  <c r="N2100" i="28"/>
  <c r="O2100" i="28"/>
  <c r="Q2100" i="28" s="1"/>
  <c r="R2100" i="28" s="1"/>
  <c r="L2101" i="28"/>
  <c r="M2101" i="28"/>
  <c r="N2101" i="28"/>
  <c r="O2101" i="28"/>
  <c r="L2102" i="28"/>
  <c r="M2102" i="28"/>
  <c r="N2102" i="28"/>
  <c r="O2102" i="28"/>
  <c r="L2103" i="28"/>
  <c r="M2103" i="28"/>
  <c r="N2103" i="28"/>
  <c r="O2103" i="28"/>
  <c r="L2104" i="28"/>
  <c r="M2104" i="28"/>
  <c r="N2104" i="28"/>
  <c r="O2104" i="28"/>
  <c r="Q2104" i="28" s="1"/>
  <c r="R2104" i="28" s="1"/>
  <c r="L2105" i="28"/>
  <c r="M2105" i="28"/>
  <c r="N2105" i="28"/>
  <c r="O2105" i="28"/>
  <c r="L2106" i="28"/>
  <c r="M2106" i="28"/>
  <c r="N2106" i="28"/>
  <c r="O2106" i="28"/>
  <c r="L2107" i="28"/>
  <c r="M2107" i="28"/>
  <c r="N2107" i="28"/>
  <c r="O2107" i="28"/>
  <c r="L2108" i="28"/>
  <c r="M2108" i="28"/>
  <c r="N2108" i="28"/>
  <c r="O2108" i="28"/>
  <c r="L2109" i="28"/>
  <c r="M2109" i="28"/>
  <c r="N2109" i="28"/>
  <c r="O2109" i="28"/>
  <c r="L2110" i="28"/>
  <c r="M2110" i="28"/>
  <c r="N2110" i="28"/>
  <c r="O2110" i="28"/>
  <c r="L2111" i="28"/>
  <c r="M2111" i="28"/>
  <c r="N2111" i="28"/>
  <c r="O2111" i="28"/>
  <c r="L2112" i="28"/>
  <c r="M2112" i="28"/>
  <c r="N2112" i="28"/>
  <c r="O2112" i="28"/>
  <c r="L2113" i="28"/>
  <c r="M2113" i="28"/>
  <c r="N2113" i="28"/>
  <c r="O2113" i="28"/>
  <c r="L2114" i="28"/>
  <c r="M2114" i="28"/>
  <c r="N2114" i="28"/>
  <c r="O2114" i="28"/>
  <c r="L2115" i="28"/>
  <c r="M2115" i="28"/>
  <c r="N2115" i="28"/>
  <c r="O2115" i="28"/>
  <c r="L2116" i="28"/>
  <c r="M2116" i="28"/>
  <c r="N2116" i="28"/>
  <c r="O2116" i="28"/>
  <c r="L2117" i="28"/>
  <c r="M2117" i="28"/>
  <c r="N2117" i="28"/>
  <c r="O2117" i="28"/>
  <c r="L2118" i="28"/>
  <c r="M2118" i="28"/>
  <c r="N2118" i="28"/>
  <c r="O2118" i="28"/>
  <c r="L2119" i="28"/>
  <c r="M2119" i="28"/>
  <c r="N2119" i="28"/>
  <c r="O2119" i="28"/>
  <c r="L2120" i="28"/>
  <c r="M2120" i="28"/>
  <c r="N2120" i="28"/>
  <c r="O2120" i="28"/>
  <c r="Q2120" i="28" s="1"/>
  <c r="R2120" i="28" s="1"/>
  <c r="L2121" i="28"/>
  <c r="M2121" i="28"/>
  <c r="N2121" i="28"/>
  <c r="O2121" i="28"/>
  <c r="L2122" i="28"/>
  <c r="M2122" i="28"/>
  <c r="N2122" i="28"/>
  <c r="O2122" i="28"/>
  <c r="L2123" i="28"/>
  <c r="M2123" i="28"/>
  <c r="N2123" i="28"/>
  <c r="O2123" i="28"/>
  <c r="L2124" i="28"/>
  <c r="M2124" i="28"/>
  <c r="N2124" i="28"/>
  <c r="Q2124" i="28" s="1"/>
  <c r="R2124" i="28" s="1"/>
  <c r="O2124" i="28"/>
  <c r="L2125" i="28"/>
  <c r="M2125" i="28"/>
  <c r="N2125" i="28"/>
  <c r="O2125" i="28"/>
  <c r="L2126" i="28"/>
  <c r="M2126" i="28"/>
  <c r="N2126" i="28"/>
  <c r="O2126" i="28"/>
  <c r="L2127" i="28"/>
  <c r="M2127" i="28"/>
  <c r="N2127" i="28"/>
  <c r="O2127" i="28"/>
  <c r="Q2127" i="28" s="1"/>
  <c r="R2127" i="28" s="1"/>
  <c r="L2128" i="28"/>
  <c r="M2128" i="28"/>
  <c r="N2128" i="28"/>
  <c r="O2128" i="28"/>
  <c r="L2129" i="28"/>
  <c r="M2129" i="28"/>
  <c r="N2129" i="28"/>
  <c r="O2129" i="28"/>
  <c r="L2130" i="28"/>
  <c r="M2130" i="28"/>
  <c r="N2130" i="28"/>
  <c r="O2130" i="28"/>
  <c r="L2131" i="28"/>
  <c r="M2131" i="28"/>
  <c r="N2131" i="28"/>
  <c r="O2131" i="28"/>
  <c r="L2132" i="28"/>
  <c r="Q2132" i="28" s="1"/>
  <c r="R2132" i="28" s="1"/>
  <c r="M2132" i="28"/>
  <c r="N2132" i="28"/>
  <c r="O2132" i="28"/>
  <c r="L2133" i="28"/>
  <c r="M2133" i="28"/>
  <c r="N2133" i="28"/>
  <c r="O2133" i="28"/>
  <c r="L2134" i="28"/>
  <c r="Q2134" i="28" s="1"/>
  <c r="R2134" i="28" s="1"/>
  <c r="M2134" i="28"/>
  <c r="N2134" i="28"/>
  <c r="O2134" i="28"/>
  <c r="L2135" i="28"/>
  <c r="M2135" i="28"/>
  <c r="N2135" i="28"/>
  <c r="O2135" i="28"/>
  <c r="L2136" i="28"/>
  <c r="Q2136" i="28" s="1"/>
  <c r="R2136" i="28" s="1"/>
  <c r="M2136" i="28"/>
  <c r="N2136" i="28"/>
  <c r="O2136" i="28"/>
  <c r="L2137" i="28"/>
  <c r="M2137" i="28"/>
  <c r="N2137" i="28"/>
  <c r="O2137" i="28"/>
  <c r="L2138" i="28"/>
  <c r="Q2138" i="28" s="1"/>
  <c r="R2138" i="28" s="1"/>
  <c r="M2138" i="28"/>
  <c r="N2138" i="28"/>
  <c r="O2138" i="28"/>
  <c r="L2139" i="28"/>
  <c r="Q2139" i="28" s="1"/>
  <c r="R2139" i="28" s="1"/>
  <c r="M2139" i="28"/>
  <c r="N2139" i="28"/>
  <c r="O2139" i="28"/>
  <c r="L2140" i="28"/>
  <c r="M2140" i="28"/>
  <c r="N2140" i="28"/>
  <c r="O2140" i="28"/>
  <c r="L2141" i="28"/>
  <c r="M2141" i="28"/>
  <c r="N2141" i="28"/>
  <c r="O2141" i="28"/>
  <c r="L2142" i="28"/>
  <c r="M2142" i="28"/>
  <c r="N2142" i="28"/>
  <c r="O2142" i="28"/>
  <c r="Q2142" i="28"/>
  <c r="R2142" i="28" s="1"/>
  <c r="L2143" i="28"/>
  <c r="M2143" i="28"/>
  <c r="N2143" i="28"/>
  <c r="O2143" i="28"/>
  <c r="L2144" i="28"/>
  <c r="M2144" i="28"/>
  <c r="N2144" i="28"/>
  <c r="O2144" i="28"/>
  <c r="L2145" i="28"/>
  <c r="M2145" i="28"/>
  <c r="N2145" i="28"/>
  <c r="O2145" i="28"/>
  <c r="L2146" i="28"/>
  <c r="M2146" i="28"/>
  <c r="N2146" i="28"/>
  <c r="O2146" i="28"/>
  <c r="Q2146" i="28" s="1"/>
  <c r="R2146" i="28" s="1"/>
  <c r="L2147" i="28"/>
  <c r="M2147" i="28"/>
  <c r="N2147" i="28"/>
  <c r="O2147" i="28"/>
  <c r="L2148" i="28"/>
  <c r="M2148" i="28"/>
  <c r="N2148" i="28"/>
  <c r="O2148" i="28"/>
  <c r="L2149" i="28"/>
  <c r="M2149" i="28"/>
  <c r="N2149" i="28"/>
  <c r="O2149" i="28"/>
  <c r="L2150" i="28"/>
  <c r="M2150" i="28"/>
  <c r="N2150" i="28"/>
  <c r="O2150" i="28"/>
  <c r="L2151" i="28"/>
  <c r="M2151" i="28"/>
  <c r="N2151" i="28"/>
  <c r="O2151" i="28"/>
  <c r="L2152" i="28"/>
  <c r="Q2152" i="28" s="1"/>
  <c r="R2152" i="28" s="1"/>
  <c r="M2152" i="28"/>
  <c r="N2152" i="28"/>
  <c r="O2152" i="28"/>
  <c r="L2153" i="28"/>
  <c r="M2153" i="28"/>
  <c r="N2153" i="28"/>
  <c r="O2153" i="28"/>
  <c r="Q2153" i="28"/>
  <c r="R2153" i="28" s="1"/>
  <c r="L2154" i="28"/>
  <c r="M2154" i="28"/>
  <c r="N2154" i="28"/>
  <c r="O2154" i="28"/>
  <c r="L2155" i="28"/>
  <c r="M2155" i="28"/>
  <c r="N2155" i="28"/>
  <c r="O2155" i="28"/>
  <c r="L2156" i="28"/>
  <c r="M2156" i="28"/>
  <c r="N2156" i="28"/>
  <c r="O2156" i="28"/>
  <c r="L2157" i="28"/>
  <c r="M2157" i="28"/>
  <c r="N2157" i="28"/>
  <c r="O2157" i="28"/>
  <c r="Q2157" i="28" s="1"/>
  <c r="R2157" i="28" s="1"/>
  <c r="L2158" i="28"/>
  <c r="M2158" i="28"/>
  <c r="N2158" i="28"/>
  <c r="O2158" i="28"/>
  <c r="Q2158" i="28" s="1"/>
  <c r="R2158" i="28" s="1"/>
  <c r="L2159" i="28"/>
  <c r="M2159" i="28"/>
  <c r="N2159" i="28"/>
  <c r="O2159" i="28"/>
  <c r="L2160" i="28"/>
  <c r="M2160" i="28"/>
  <c r="N2160" i="28"/>
  <c r="O2160" i="28"/>
  <c r="Q2160" i="28"/>
  <c r="R2160" i="28" s="1"/>
  <c r="L2161" i="28"/>
  <c r="M2161" i="28"/>
  <c r="N2161" i="28"/>
  <c r="O2161" i="28"/>
  <c r="L2162" i="28"/>
  <c r="M2162" i="28"/>
  <c r="N2162" i="28"/>
  <c r="O2162" i="28"/>
  <c r="L2163" i="28"/>
  <c r="M2163" i="28"/>
  <c r="N2163" i="28"/>
  <c r="O2163" i="28"/>
  <c r="L2164" i="28"/>
  <c r="M2164" i="28"/>
  <c r="N2164" i="28"/>
  <c r="O2164" i="28"/>
  <c r="L2165" i="28"/>
  <c r="M2165" i="28"/>
  <c r="N2165" i="28"/>
  <c r="O2165" i="28"/>
  <c r="Q2165" i="28" s="1"/>
  <c r="R2165" i="28" s="1"/>
  <c r="L2166" i="28"/>
  <c r="M2166" i="28"/>
  <c r="N2166" i="28"/>
  <c r="O2166" i="28"/>
  <c r="L2167" i="28"/>
  <c r="M2167" i="28"/>
  <c r="N2167" i="28"/>
  <c r="O2167" i="28"/>
  <c r="L2168" i="28"/>
  <c r="Q2168" i="28" s="1"/>
  <c r="R2168" i="28" s="1"/>
  <c r="M2168" i="28"/>
  <c r="N2168" i="28"/>
  <c r="O2168" i="28"/>
  <c r="L2169" i="28"/>
  <c r="M2169" i="28"/>
  <c r="N2169" i="28"/>
  <c r="O2169" i="28"/>
  <c r="L2170" i="28"/>
  <c r="Q2170" i="28" s="1"/>
  <c r="R2170" i="28" s="1"/>
  <c r="M2170" i="28"/>
  <c r="N2170" i="28"/>
  <c r="O2170" i="28"/>
  <c r="L2171" i="28"/>
  <c r="M2171" i="28"/>
  <c r="N2171" i="28"/>
  <c r="O2171" i="28"/>
  <c r="L2172" i="28"/>
  <c r="Q2172" i="28" s="1"/>
  <c r="R2172" i="28" s="1"/>
  <c r="M2172" i="28"/>
  <c r="N2172" i="28"/>
  <c r="O2172" i="28"/>
  <c r="L2173" i="28"/>
  <c r="M2173" i="28"/>
  <c r="N2173" i="28"/>
  <c r="O2173" i="28"/>
  <c r="Q2173" i="28"/>
  <c r="R2173" i="28" s="1"/>
  <c r="L2174" i="28"/>
  <c r="M2174" i="28"/>
  <c r="N2174" i="28"/>
  <c r="O2174" i="28"/>
  <c r="L2175" i="28"/>
  <c r="M2175" i="28"/>
  <c r="N2175" i="28"/>
  <c r="O2175" i="28"/>
  <c r="L2176" i="28"/>
  <c r="M2176" i="28"/>
  <c r="N2176" i="28"/>
  <c r="O2176" i="28"/>
  <c r="L2177" i="28"/>
  <c r="M2177" i="28"/>
  <c r="N2177" i="28"/>
  <c r="O2177" i="28"/>
  <c r="L2178" i="28"/>
  <c r="M2178" i="28"/>
  <c r="N2178" i="28"/>
  <c r="O2178" i="28"/>
  <c r="L2179" i="28"/>
  <c r="M2179" i="28"/>
  <c r="N2179" i="28"/>
  <c r="O2179" i="28"/>
  <c r="L2180" i="28"/>
  <c r="M2180" i="28"/>
  <c r="N2180" i="28"/>
  <c r="O2180" i="28"/>
  <c r="L2181" i="28"/>
  <c r="M2181" i="28"/>
  <c r="N2181" i="28"/>
  <c r="O2181" i="28"/>
  <c r="Q2181" i="28" s="1"/>
  <c r="R2181" i="28" s="1"/>
  <c r="L2182" i="28"/>
  <c r="M2182" i="28"/>
  <c r="N2182" i="28"/>
  <c r="O2182" i="28"/>
  <c r="L2183" i="28"/>
  <c r="M2183" i="28"/>
  <c r="N2183" i="28"/>
  <c r="O2183" i="28"/>
  <c r="L2184" i="28"/>
  <c r="M2184" i="28"/>
  <c r="N2184" i="28"/>
  <c r="O2184" i="28"/>
  <c r="L2185" i="28"/>
  <c r="M2185" i="28"/>
  <c r="N2185" i="28"/>
  <c r="O2185" i="28"/>
  <c r="L2186" i="28"/>
  <c r="M2186" i="28"/>
  <c r="N2186" i="28"/>
  <c r="O2186" i="28"/>
  <c r="L2187" i="28"/>
  <c r="M2187" i="28"/>
  <c r="N2187" i="28"/>
  <c r="O2187" i="28"/>
  <c r="L2188" i="28"/>
  <c r="M2188" i="28"/>
  <c r="N2188" i="28"/>
  <c r="O2188" i="28"/>
  <c r="L2189" i="28"/>
  <c r="M2189" i="28"/>
  <c r="N2189" i="28"/>
  <c r="O2189" i="28"/>
  <c r="L2190" i="28"/>
  <c r="M2190" i="28"/>
  <c r="N2190" i="28"/>
  <c r="O2190" i="28"/>
  <c r="L2191" i="28"/>
  <c r="M2191" i="28"/>
  <c r="N2191" i="28"/>
  <c r="O2191" i="28"/>
  <c r="L2192" i="28"/>
  <c r="M2192" i="28"/>
  <c r="N2192" i="28"/>
  <c r="O2192" i="28"/>
  <c r="L2193" i="28"/>
  <c r="M2193" i="28"/>
  <c r="N2193" i="28"/>
  <c r="O2193" i="28"/>
  <c r="L2194" i="28"/>
  <c r="M2194" i="28"/>
  <c r="N2194" i="28"/>
  <c r="O2194" i="28"/>
  <c r="L2195" i="28"/>
  <c r="M2195" i="28"/>
  <c r="N2195" i="28"/>
  <c r="O2195" i="28"/>
  <c r="L2196" i="28"/>
  <c r="M2196" i="28"/>
  <c r="N2196" i="28"/>
  <c r="O2196" i="28"/>
  <c r="L2197" i="28"/>
  <c r="M2197" i="28"/>
  <c r="N2197" i="28"/>
  <c r="O2197" i="28"/>
  <c r="L2198" i="28"/>
  <c r="M2198" i="28"/>
  <c r="N2198" i="28"/>
  <c r="O2198" i="28"/>
  <c r="Q2198" i="28" s="1"/>
  <c r="R2198" i="28" s="1"/>
  <c r="L2199" i="28"/>
  <c r="M2199" i="28"/>
  <c r="N2199" i="28"/>
  <c r="O2199" i="28"/>
  <c r="L2200" i="28"/>
  <c r="M2200" i="28"/>
  <c r="N2200" i="28"/>
  <c r="O2200" i="28"/>
  <c r="L2201" i="28"/>
  <c r="M2201" i="28"/>
  <c r="N2201" i="28"/>
  <c r="O2201" i="28"/>
  <c r="L2202" i="28"/>
  <c r="Q2202" i="28" s="1"/>
  <c r="R2202" i="28" s="1"/>
  <c r="M2202" i="28"/>
  <c r="N2202" i="28"/>
  <c r="O2202" i="28"/>
  <c r="L2203" i="28"/>
  <c r="M2203" i="28"/>
  <c r="N2203" i="28"/>
  <c r="O2203" i="28"/>
  <c r="L2204" i="28"/>
  <c r="Q2204" i="28" s="1"/>
  <c r="R2204" i="28" s="1"/>
  <c r="M2204" i="28"/>
  <c r="N2204" i="28"/>
  <c r="O2204" i="28"/>
  <c r="L2205" i="28"/>
  <c r="M2205" i="28"/>
  <c r="N2205" i="28"/>
  <c r="O2205" i="28"/>
  <c r="L2206" i="28"/>
  <c r="M2206" i="28"/>
  <c r="N2206" i="28"/>
  <c r="O2206" i="28"/>
  <c r="L2207" i="28"/>
  <c r="M2207" i="28"/>
  <c r="N2207" i="28"/>
  <c r="O2207" i="28"/>
  <c r="L2208" i="28"/>
  <c r="M2208" i="28"/>
  <c r="N2208" i="28"/>
  <c r="O2208" i="28"/>
  <c r="L2209" i="28"/>
  <c r="M2209" i="28"/>
  <c r="N2209" i="28"/>
  <c r="O2209" i="28"/>
  <c r="L2210" i="28"/>
  <c r="Q2210" i="28" s="1"/>
  <c r="R2210" i="28" s="1"/>
  <c r="M2210" i="28"/>
  <c r="N2210" i="28"/>
  <c r="O2210" i="28"/>
  <c r="L2211" i="28"/>
  <c r="Q2211" i="28" s="1"/>
  <c r="R2211" i="28" s="1"/>
  <c r="M2211" i="28"/>
  <c r="N2211" i="28"/>
  <c r="O2211" i="28"/>
  <c r="L2212" i="28"/>
  <c r="M2212" i="28"/>
  <c r="N2212" i="28"/>
  <c r="O2212" i="28"/>
  <c r="L2213" i="28"/>
  <c r="M2213" i="28"/>
  <c r="N2213" i="28"/>
  <c r="O2213" i="28"/>
  <c r="L2214" i="28"/>
  <c r="Q2214" i="28" s="1"/>
  <c r="R2214" i="28" s="1"/>
  <c r="M2214" i="28"/>
  <c r="N2214" i="28"/>
  <c r="O2214" i="28"/>
  <c r="L2215" i="28"/>
  <c r="M2215" i="28"/>
  <c r="N2215" i="28"/>
  <c r="O2215" i="28"/>
  <c r="L2216" i="28"/>
  <c r="Q2216" i="28" s="1"/>
  <c r="R2216" i="28" s="1"/>
  <c r="M2216" i="28"/>
  <c r="N2216" i="28"/>
  <c r="O2216" i="28"/>
  <c r="L2217" i="28"/>
  <c r="M2217" i="28"/>
  <c r="N2217" i="28"/>
  <c r="O2217" i="28"/>
  <c r="L2218" i="28"/>
  <c r="Q2218" i="28" s="1"/>
  <c r="R2218" i="28" s="1"/>
  <c r="M2218" i="28"/>
  <c r="N2218" i="28"/>
  <c r="O2218" i="28"/>
  <c r="L2219" i="28"/>
  <c r="M2219" i="28"/>
  <c r="N2219" i="28"/>
  <c r="O2219" i="28"/>
  <c r="L2220" i="28"/>
  <c r="M2220" i="28"/>
  <c r="N2220" i="28"/>
  <c r="O2220" i="28"/>
  <c r="L2221" i="28"/>
  <c r="M2221" i="28"/>
  <c r="N2221" i="28"/>
  <c r="O2221" i="28"/>
  <c r="L2222" i="28"/>
  <c r="Q2222" i="28" s="1"/>
  <c r="R2222" i="28" s="1"/>
  <c r="M2222" i="28"/>
  <c r="N2222" i="28"/>
  <c r="O2222" i="28"/>
  <c r="L2223" i="28"/>
  <c r="M2223" i="28"/>
  <c r="N2223" i="28"/>
  <c r="O2223" i="28"/>
  <c r="L2224" i="28"/>
  <c r="M2224" i="28"/>
  <c r="N2224" i="28"/>
  <c r="O2224" i="28"/>
  <c r="Q2224" i="28"/>
  <c r="R2224" i="28" s="1"/>
  <c r="L2225" i="28"/>
  <c r="M2225" i="28"/>
  <c r="N2225" i="28"/>
  <c r="O2225" i="28"/>
  <c r="L2226" i="28"/>
  <c r="M2226" i="28"/>
  <c r="N2226" i="28"/>
  <c r="O2226" i="28"/>
  <c r="L2227" i="28"/>
  <c r="M2227" i="28"/>
  <c r="N2227" i="28"/>
  <c r="O2227" i="28"/>
  <c r="L2228" i="28"/>
  <c r="M2228" i="28"/>
  <c r="N2228" i="28"/>
  <c r="O2228" i="28"/>
  <c r="L2229" i="28"/>
  <c r="M2229" i="28"/>
  <c r="N2229" i="28"/>
  <c r="O2229" i="28"/>
  <c r="Q2229" i="28" s="1"/>
  <c r="R2229" i="28" s="1"/>
  <c r="L2230" i="28"/>
  <c r="M2230" i="28"/>
  <c r="N2230" i="28"/>
  <c r="O2230" i="28"/>
  <c r="Q2230" i="28" s="1"/>
  <c r="R2230" i="28" s="1"/>
  <c r="L2231" i="28"/>
  <c r="M2231" i="28"/>
  <c r="N2231" i="28"/>
  <c r="O2231" i="28"/>
  <c r="L2232" i="28"/>
  <c r="M2232" i="28"/>
  <c r="N2232" i="28"/>
  <c r="O2232" i="28"/>
  <c r="L2233" i="28"/>
  <c r="M2233" i="28"/>
  <c r="N2233" i="28"/>
  <c r="O2233" i="28"/>
  <c r="Q2233" i="28" s="1"/>
  <c r="R2233" i="28" s="1"/>
  <c r="L2234" i="28"/>
  <c r="M2234" i="28"/>
  <c r="N2234" i="28"/>
  <c r="O2234" i="28"/>
  <c r="L2235" i="28"/>
  <c r="M2235" i="28"/>
  <c r="N2235" i="28"/>
  <c r="O2235" i="28"/>
  <c r="L2236" i="28"/>
  <c r="M2236" i="28"/>
  <c r="N2236" i="28"/>
  <c r="O2236" i="28"/>
  <c r="L2237" i="28"/>
  <c r="M2237" i="28"/>
  <c r="N2237" i="28"/>
  <c r="O2237" i="28"/>
  <c r="Q2237" i="28" s="1"/>
  <c r="R2237" i="28" s="1"/>
  <c r="L2238" i="28"/>
  <c r="M2238" i="28"/>
  <c r="N2238" i="28"/>
  <c r="O2238" i="28"/>
  <c r="L2239" i="28"/>
  <c r="M2239" i="28"/>
  <c r="N2239" i="28"/>
  <c r="O2239" i="28"/>
  <c r="L2240" i="28"/>
  <c r="M2240" i="28"/>
  <c r="N2240" i="28"/>
  <c r="O2240" i="28"/>
  <c r="L2241" i="28"/>
  <c r="M2241" i="28"/>
  <c r="N2241" i="28"/>
  <c r="O2241" i="28"/>
  <c r="L2242" i="28"/>
  <c r="M2242" i="28"/>
  <c r="N2242" i="28"/>
  <c r="O2242" i="28"/>
  <c r="L2243" i="28"/>
  <c r="M2243" i="28"/>
  <c r="N2243" i="28"/>
  <c r="O2243" i="28"/>
  <c r="L2244" i="28"/>
  <c r="M2244" i="28"/>
  <c r="N2244" i="28"/>
  <c r="O2244" i="28"/>
  <c r="Q2244" i="28" s="1"/>
  <c r="R2244" i="28" s="1"/>
  <c r="L2245" i="28"/>
  <c r="M2245" i="28"/>
  <c r="N2245" i="28"/>
  <c r="O2245" i="28"/>
  <c r="L2246" i="28"/>
  <c r="M2246" i="28"/>
  <c r="N2246" i="28"/>
  <c r="O2246" i="28"/>
  <c r="L2247" i="28"/>
  <c r="M2247" i="28"/>
  <c r="N2247" i="28"/>
  <c r="O2247" i="28"/>
  <c r="L2248" i="28"/>
  <c r="M2248" i="28"/>
  <c r="N2248" i="28"/>
  <c r="O2248" i="28"/>
  <c r="L2249" i="28"/>
  <c r="M2249" i="28"/>
  <c r="N2249" i="28"/>
  <c r="Q2249" i="28" s="1"/>
  <c r="R2249" i="28" s="1"/>
  <c r="O2249" i="28"/>
  <c r="L2250" i="28"/>
  <c r="M2250" i="28"/>
  <c r="N2250" i="28"/>
  <c r="O2250" i="28"/>
  <c r="L2251" i="28"/>
  <c r="M2251" i="28"/>
  <c r="N2251" i="28"/>
  <c r="O2251" i="28"/>
  <c r="L2252" i="28"/>
  <c r="M2252" i="28"/>
  <c r="N2252" i="28"/>
  <c r="O2252" i="28"/>
  <c r="L2253" i="28"/>
  <c r="M2253" i="28"/>
  <c r="N2253" i="28"/>
  <c r="O2253" i="28"/>
  <c r="Q2253" i="28" s="1"/>
  <c r="R2253" i="28" s="1"/>
  <c r="L2254" i="28"/>
  <c r="M2254" i="28"/>
  <c r="N2254" i="28"/>
  <c r="O2254" i="28"/>
  <c r="L2255" i="28"/>
  <c r="M2255" i="28"/>
  <c r="N2255" i="28"/>
  <c r="O2255" i="28"/>
  <c r="L2256" i="28"/>
  <c r="M2256" i="28"/>
  <c r="N2256" i="28"/>
  <c r="O2256" i="28"/>
  <c r="L2257" i="28"/>
  <c r="M2257" i="28"/>
  <c r="N2257" i="28"/>
  <c r="O2257" i="28"/>
  <c r="Q2257" i="28" s="1"/>
  <c r="R2257" i="28" s="1"/>
  <c r="L2258" i="28"/>
  <c r="M2258" i="28"/>
  <c r="N2258" i="28"/>
  <c r="O2258" i="28"/>
  <c r="L2259" i="28"/>
  <c r="M2259" i="28"/>
  <c r="N2259" i="28"/>
  <c r="O2259" i="28"/>
  <c r="L2260" i="28"/>
  <c r="M2260" i="28"/>
  <c r="N2260" i="28"/>
  <c r="O2260" i="28"/>
  <c r="L2261" i="28"/>
  <c r="M2261" i="28"/>
  <c r="N2261" i="28"/>
  <c r="O2261" i="28"/>
  <c r="L2262" i="28"/>
  <c r="M2262" i="28"/>
  <c r="N2262" i="28"/>
  <c r="O2262" i="28"/>
  <c r="L2263" i="28"/>
  <c r="M2263" i="28"/>
  <c r="N2263" i="28"/>
  <c r="O2263" i="28"/>
  <c r="L2264" i="28"/>
  <c r="M2264" i="28"/>
  <c r="N2264" i="28"/>
  <c r="O2264" i="28"/>
  <c r="Q2264" i="28" s="1"/>
  <c r="R2264" i="28" s="1"/>
  <c r="L2265" i="28"/>
  <c r="M2265" i="28"/>
  <c r="N2265" i="28"/>
  <c r="O2265" i="28"/>
  <c r="L2266" i="28"/>
  <c r="M2266" i="28"/>
  <c r="N2266" i="28"/>
  <c r="O2266" i="28"/>
  <c r="Q2266" i="28"/>
  <c r="R2266" i="28" s="1"/>
  <c r="L2267" i="28"/>
  <c r="M2267" i="28"/>
  <c r="N2267" i="28"/>
  <c r="O2267" i="28"/>
  <c r="L2268" i="28"/>
  <c r="M2268" i="28"/>
  <c r="N2268" i="28"/>
  <c r="O2268" i="28"/>
  <c r="L2269" i="28"/>
  <c r="M2269" i="28"/>
  <c r="N2269" i="28"/>
  <c r="O2269" i="28"/>
  <c r="L2270" i="28"/>
  <c r="M2270" i="28"/>
  <c r="N2270" i="28"/>
  <c r="O2270" i="28"/>
  <c r="L2271" i="28"/>
  <c r="M2271" i="28"/>
  <c r="N2271" i="28"/>
  <c r="O2271" i="28"/>
  <c r="L2272" i="28"/>
  <c r="M2272" i="28"/>
  <c r="N2272" i="28"/>
  <c r="O2272" i="28"/>
  <c r="L2273" i="28"/>
  <c r="M2273" i="28"/>
  <c r="N2273" i="28"/>
  <c r="O2273" i="28"/>
  <c r="L2274" i="28"/>
  <c r="M2274" i="28"/>
  <c r="N2274" i="28"/>
  <c r="O2274" i="28"/>
  <c r="Q2274" i="28" s="1"/>
  <c r="R2274" i="28" s="1"/>
  <c r="L2275" i="28"/>
  <c r="M2275" i="28"/>
  <c r="N2275" i="28"/>
  <c r="O2275" i="28"/>
  <c r="L2276" i="28"/>
  <c r="M2276" i="28"/>
  <c r="N2276" i="28"/>
  <c r="O2276" i="28"/>
  <c r="L2277" i="28"/>
  <c r="M2277" i="28"/>
  <c r="N2277" i="28"/>
  <c r="O2277" i="28"/>
  <c r="L2278" i="28"/>
  <c r="M2278" i="28"/>
  <c r="N2278" i="28"/>
  <c r="O2278" i="28"/>
  <c r="L2279" i="28"/>
  <c r="M2279" i="28"/>
  <c r="N2279" i="28"/>
  <c r="O2279" i="28"/>
  <c r="L2280" i="28"/>
  <c r="M2280" i="28"/>
  <c r="N2280" i="28"/>
  <c r="O2280" i="28"/>
  <c r="L2281" i="28"/>
  <c r="M2281" i="28"/>
  <c r="N2281" i="28"/>
  <c r="O2281" i="28"/>
  <c r="L2282" i="28"/>
  <c r="M2282" i="28"/>
  <c r="N2282" i="28"/>
  <c r="O2282" i="28"/>
  <c r="L2283" i="28"/>
  <c r="M2283" i="28"/>
  <c r="N2283" i="28"/>
  <c r="O2283" i="28"/>
  <c r="L2284" i="28"/>
  <c r="M2284" i="28"/>
  <c r="N2284" i="28"/>
  <c r="O2284" i="28"/>
  <c r="L2285" i="28"/>
  <c r="M2285" i="28"/>
  <c r="N2285" i="28"/>
  <c r="O2285" i="28"/>
  <c r="Q2285" i="28" s="1"/>
  <c r="R2285" i="28" s="1"/>
  <c r="L2286" i="28"/>
  <c r="M2286" i="28"/>
  <c r="N2286" i="28"/>
  <c r="O2286" i="28"/>
  <c r="L2287" i="28"/>
  <c r="M2287" i="28"/>
  <c r="N2287" i="28"/>
  <c r="O2287" i="28"/>
  <c r="L2288" i="28"/>
  <c r="M2288" i="28"/>
  <c r="N2288" i="28"/>
  <c r="O2288" i="28"/>
  <c r="Q2288" i="28" s="1"/>
  <c r="R2288" i="28" s="1"/>
  <c r="L2289" i="28"/>
  <c r="M2289" i="28"/>
  <c r="N2289" i="28"/>
  <c r="O2289" i="28"/>
  <c r="L2290" i="28"/>
  <c r="M2290" i="28"/>
  <c r="N2290" i="28"/>
  <c r="O2290" i="28"/>
  <c r="L2291" i="28"/>
  <c r="M2291" i="28"/>
  <c r="N2291" i="28"/>
  <c r="O2291" i="28"/>
  <c r="L2292" i="28"/>
  <c r="M2292" i="28"/>
  <c r="N2292" i="28"/>
  <c r="O2292" i="28"/>
  <c r="L2293" i="28"/>
  <c r="M2293" i="28"/>
  <c r="N2293" i="28"/>
  <c r="O2293" i="28"/>
  <c r="L2294" i="28"/>
  <c r="M2294" i="28"/>
  <c r="N2294" i="28"/>
  <c r="O2294" i="28"/>
  <c r="L2295" i="28"/>
  <c r="M2295" i="28"/>
  <c r="N2295" i="28"/>
  <c r="O2295" i="28"/>
  <c r="L2296" i="28"/>
  <c r="M2296" i="28"/>
  <c r="N2296" i="28"/>
  <c r="O2296" i="28"/>
  <c r="L2297" i="28"/>
  <c r="M2297" i="28"/>
  <c r="N2297" i="28"/>
  <c r="O2297" i="28"/>
  <c r="L2298" i="28"/>
  <c r="M2298" i="28"/>
  <c r="N2298" i="28"/>
  <c r="O2298" i="28"/>
  <c r="L2299" i="28"/>
  <c r="M2299" i="28"/>
  <c r="N2299" i="28"/>
  <c r="O2299" i="28"/>
  <c r="L2300" i="28"/>
  <c r="M2300" i="28"/>
  <c r="N2300" i="28"/>
  <c r="O2300" i="28"/>
  <c r="L2301" i="28"/>
  <c r="M2301" i="28"/>
  <c r="N2301" i="28"/>
  <c r="O2301" i="28"/>
  <c r="L2302" i="28"/>
  <c r="M2302" i="28"/>
  <c r="N2302" i="28"/>
  <c r="O2302" i="28"/>
  <c r="L2303" i="28"/>
  <c r="M2303" i="28"/>
  <c r="N2303" i="28"/>
  <c r="O2303" i="28"/>
  <c r="L2304" i="28"/>
  <c r="M2304" i="28"/>
  <c r="N2304" i="28"/>
  <c r="O2304" i="28"/>
  <c r="L2305" i="28"/>
  <c r="M2305" i="28"/>
  <c r="N2305" i="28"/>
  <c r="O2305" i="28"/>
  <c r="L2306" i="28"/>
  <c r="M2306" i="28"/>
  <c r="N2306" i="28"/>
  <c r="O2306" i="28"/>
  <c r="L2307" i="28"/>
  <c r="M2307" i="28"/>
  <c r="N2307" i="28"/>
  <c r="O2307" i="28"/>
  <c r="L2308" i="28"/>
  <c r="M2308" i="28"/>
  <c r="N2308" i="28"/>
  <c r="O2308" i="28"/>
  <c r="L2309" i="28"/>
  <c r="M2309" i="28"/>
  <c r="N2309" i="28"/>
  <c r="O2309" i="28"/>
  <c r="L2310" i="28"/>
  <c r="M2310" i="28"/>
  <c r="N2310" i="28"/>
  <c r="O2310" i="28"/>
  <c r="L2311" i="28"/>
  <c r="M2311" i="28"/>
  <c r="N2311" i="28"/>
  <c r="O2311" i="28"/>
  <c r="L2312" i="28"/>
  <c r="M2312" i="28"/>
  <c r="N2312" i="28"/>
  <c r="O2312" i="28"/>
  <c r="L2313" i="28"/>
  <c r="Q2313" i="28" s="1"/>
  <c r="R2313" i="28" s="1"/>
  <c r="M2313" i="28"/>
  <c r="N2313" i="28"/>
  <c r="O2313" i="28"/>
  <c r="L2314" i="28"/>
  <c r="Q2314" i="28" s="1"/>
  <c r="R2314" i="28" s="1"/>
  <c r="M2314" i="28"/>
  <c r="N2314" i="28"/>
  <c r="O2314" i="28"/>
  <c r="L2315" i="28"/>
  <c r="M2315" i="28"/>
  <c r="N2315" i="28"/>
  <c r="O2315" i="28"/>
  <c r="L2316" i="28"/>
  <c r="M2316" i="28"/>
  <c r="N2316" i="28"/>
  <c r="O2316" i="28"/>
  <c r="L2317" i="28"/>
  <c r="Q2317" i="28" s="1"/>
  <c r="R2317" i="28" s="1"/>
  <c r="M2317" i="28"/>
  <c r="N2317" i="28"/>
  <c r="O2317" i="28"/>
  <c r="L2318" i="28"/>
  <c r="Q2318" i="28" s="1"/>
  <c r="R2318" i="28" s="1"/>
  <c r="M2318" i="28"/>
  <c r="N2318" i="28"/>
  <c r="O2318" i="28"/>
  <c r="L2319" i="28"/>
  <c r="Q2319" i="28" s="1"/>
  <c r="R2319" i="28" s="1"/>
  <c r="M2319" i="28"/>
  <c r="N2319" i="28"/>
  <c r="O2319" i="28"/>
  <c r="L2320" i="28"/>
  <c r="M2320" i="28"/>
  <c r="N2320" i="28"/>
  <c r="O2320" i="28"/>
  <c r="L2321" i="28"/>
  <c r="M2321" i="28"/>
  <c r="N2321" i="28"/>
  <c r="O2321" i="28"/>
  <c r="L2322" i="28"/>
  <c r="Q2322" i="28" s="1"/>
  <c r="R2322" i="28" s="1"/>
  <c r="M2322" i="28"/>
  <c r="N2322" i="28"/>
  <c r="O2322" i="28"/>
  <c r="L2323" i="28"/>
  <c r="M2323" i="28"/>
  <c r="N2323" i="28"/>
  <c r="O2323" i="28"/>
  <c r="L2324" i="28"/>
  <c r="M2324" i="28"/>
  <c r="N2324" i="28"/>
  <c r="O2324" i="28"/>
  <c r="L2325" i="28"/>
  <c r="M2325" i="28"/>
  <c r="N2325" i="28"/>
  <c r="O2325" i="28"/>
  <c r="L2326" i="28"/>
  <c r="Q2326" i="28" s="1"/>
  <c r="R2326" i="28" s="1"/>
  <c r="M2326" i="28"/>
  <c r="N2326" i="28"/>
  <c r="O2326" i="28"/>
  <c r="L2327" i="28"/>
  <c r="Q2327" i="28" s="1"/>
  <c r="R2327" i="28" s="1"/>
  <c r="M2327" i="28"/>
  <c r="N2327" i="28"/>
  <c r="O2327" i="28"/>
  <c r="L2328" i="28"/>
  <c r="M2328" i="28"/>
  <c r="N2328" i="28"/>
  <c r="O2328" i="28"/>
  <c r="L2329" i="28"/>
  <c r="M2329" i="28"/>
  <c r="N2329" i="28"/>
  <c r="O2329" i="28"/>
  <c r="L2330" i="28"/>
  <c r="M2330" i="28"/>
  <c r="N2330" i="28"/>
  <c r="O2330" i="28"/>
  <c r="L2331" i="28"/>
  <c r="M2331" i="28"/>
  <c r="N2331" i="28"/>
  <c r="O2331" i="28"/>
  <c r="L2332" i="28"/>
  <c r="M2332" i="28"/>
  <c r="N2332" i="28"/>
  <c r="O2332" i="28"/>
  <c r="Q2332" i="28" s="1"/>
  <c r="R2332" i="28" s="1"/>
  <c r="L2333" i="28"/>
  <c r="M2333" i="28"/>
  <c r="N2333" i="28"/>
  <c r="O2333" i="28"/>
  <c r="L2334" i="28"/>
  <c r="M2334" i="28"/>
  <c r="N2334" i="28"/>
  <c r="O2334" i="28"/>
  <c r="L2335" i="28"/>
  <c r="M2335" i="28"/>
  <c r="N2335" i="28"/>
  <c r="O2335" i="28"/>
  <c r="Q2335" i="28" s="1"/>
  <c r="R2335" i="28" s="1"/>
  <c r="L2336" i="28"/>
  <c r="M2336" i="28"/>
  <c r="N2336" i="28"/>
  <c r="O2336" i="28"/>
  <c r="L2337" i="28"/>
  <c r="M2337" i="28"/>
  <c r="N2337" i="28"/>
  <c r="O2337" i="28"/>
  <c r="L2338" i="28"/>
  <c r="Q2338" i="28" s="1"/>
  <c r="R2338" i="28" s="1"/>
  <c r="M2338" i="28"/>
  <c r="N2338" i="28"/>
  <c r="O2338" i="28"/>
  <c r="L2339" i="28"/>
  <c r="M2339" i="28"/>
  <c r="N2339" i="28"/>
  <c r="O2339" i="28"/>
  <c r="L2340" i="28"/>
  <c r="M2340" i="28"/>
  <c r="N2340" i="28"/>
  <c r="O2340" i="28"/>
  <c r="L2341" i="28"/>
  <c r="M2341" i="28"/>
  <c r="N2341" i="28"/>
  <c r="O2341" i="28"/>
  <c r="L2342" i="28"/>
  <c r="Q2342" i="28" s="1"/>
  <c r="R2342" i="28" s="1"/>
  <c r="M2342" i="28"/>
  <c r="N2342" i="28"/>
  <c r="O2342" i="28"/>
  <c r="L2343" i="28"/>
  <c r="M2343" i="28"/>
  <c r="N2343" i="28"/>
  <c r="O2343" i="28"/>
  <c r="L2344" i="28"/>
  <c r="M2344" i="28"/>
  <c r="N2344" i="28"/>
  <c r="O2344" i="28"/>
  <c r="L2345" i="28"/>
  <c r="M2345" i="28"/>
  <c r="N2345" i="28"/>
  <c r="O2345" i="28"/>
  <c r="L2346" i="28"/>
  <c r="Q2346" i="28" s="1"/>
  <c r="R2346" i="28" s="1"/>
  <c r="M2346" i="28"/>
  <c r="N2346" i="28"/>
  <c r="O2346" i="28"/>
  <c r="L2347" i="28"/>
  <c r="M2347" i="28"/>
  <c r="N2347" i="28"/>
  <c r="O2347" i="28"/>
  <c r="L2348" i="28"/>
  <c r="M2348" i="28"/>
  <c r="N2348" i="28"/>
  <c r="O2348" i="28"/>
  <c r="L2349" i="28"/>
  <c r="Q2349" i="28" s="1"/>
  <c r="R2349" i="28" s="1"/>
  <c r="M2349" i="28"/>
  <c r="N2349" i="28"/>
  <c r="O2349" i="28"/>
  <c r="L2350" i="28"/>
  <c r="Q2350" i="28" s="1"/>
  <c r="R2350" i="28" s="1"/>
  <c r="M2350" i="28"/>
  <c r="N2350" i="28"/>
  <c r="O2350" i="28"/>
  <c r="L2351" i="28"/>
  <c r="Q2351" i="28" s="1"/>
  <c r="R2351" i="28" s="1"/>
  <c r="M2351" i="28"/>
  <c r="N2351" i="28"/>
  <c r="O2351" i="28"/>
  <c r="L2352" i="28"/>
  <c r="M2352" i="28"/>
  <c r="N2352" i="28"/>
  <c r="O2352" i="28"/>
  <c r="L2353" i="28"/>
  <c r="M2353" i="28"/>
  <c r="N2353" i="28"/>
  <c r="O2353" i="28"/>
  <c r="L2354" i="28"/>
  <c r="Q2354" i="28" s="1"/>
  <c r="R2354" i="28" s="1"/>
  <c r="M2354" i="28"/>
  <c r="N2354" i="28"/>
  <c r="O2354" i="28"/>
  <c r="L2355" i="28"/>
  <c r="M2355" i="28"/>
  <c r="N2355" i="28"/>
  <c r="O2355" i="28"/>
  <c r="L2356" i="28"/>
  <c r="M2356" i="28"/>
  <c r="N2356" i="28"/>
  <c r="O2356" i="28"/>
  <c r="L2357" i="28"/>
  <c r="Q2357" i="28" s="1"/>
  <c r="R2357" i="28" s="1"/>
  <c r="M2357" i="28"/>
  <c r="N2357" i="28"/>
  <c r="O2357" i="28"/>
  <c r="L2358" i="28"/>
  <c r="Q2358" i="28" s="1"/>
  <c r="R2358" i="28" s="1"/>
  <c r="M2358" i="28"/>
  <c r="N2358" i="28"/>
  <c r="O2358" i="28"/>
  <c r="L2359" i="28"/>
  <c r="M2359" i="28"/>
  <c r="N2359" i="28"/>
  <c r="O2359" i="28"/>
  <c r="Q2359" i="28"/>
  <c r="R2359" i="28" s="1"/>
  <c r="L2360" i="28"/>
  <c r="M2360" i="28"/>
  <c r="N2360" i="28"/>
  <c r="O2360" i="28"/>
  <c r="L2361" i="28"/>
  <c r="M2361" i="28"/>
  <c r="N2361" i="28"/>
  <c r="O2361" i="28"/>
  <c r="L2362" i="28"/>
  <c r="M2362" i="28"/>
  <c r="N2362" i="28"/>
  <c r="O2362" i="28"/>
  <c r="L2363" i="28"/>
  <c r="M2363" i="28"/>
  <c r="N2363" i="28"/>
  <c r="O2363" i="28"/>
  <c r="Q2363" i="28" s="1"/>
  <c r="R2363" i="28" s="1"/>
  <c r="L2364" i="28"/>
  <c r="M2364" i="28"/>
  <c r="N2364" i="28"/>
  <c r="O2364" i="28"/>
  <c r="L2365" i="28"/>
  <c r="M2365" i="28"/>
  <c r="N2365" i="28"/>
  <c r="O2365" i="28"/>
  <c r="L2366" i="28"/>
  <c r="M2366" i="28"/>
  <c r="N2366" i="28"/>
  <c r="O2366" i="28"/>
  <c r="L2367" i="28"/>
  <c r="M2367" i="28"/>
  <c r="N2367" i="28"/>
  <c r="O2367" i="28"/>
  <c r="Q2367" i="28" s="1"/>
  <c r="R2367" i="28" s="1"/>
  <c r="L2368" i="28"/>
  <c r="M2368" i="28"/>
  <c r="N2368" i="28"/>
  <c r="O2368" i="28"/>
  <c r="L2369" i="28"/>
  <c r="M2369" i="28"/>
  <c r="N2369" i="28"/>
  <c r="O2369" i="28"/>
  <c r="L2370" i="28"/>
  <c r="M2370" i="28"/>
  <c r="N2370" i="28"/>
  <c r="O2370" i="28"/>
  <c r="L2371" i="28"/>
  <c r="M2371" i="28"/>
  <c r="N2371" i="28"/>
  <c r="O2371" i="28"/>
  <c r="L2372" i="28"/>
  <c r="M2372" i="28"/>
  <c r="N2372" i="28"/>
  <c r="O2372" i="28"/>
  <c r="L2373" i="28"/>
  <c r="M2373" i="28"/>
  <c r="N2373" i="28"/>
  <c r="O2373" i="28"/>
  <c r="L2374" i="28"/>
  <c r="M2374" i="28"/>
  <c r="N2374" i="28"/>
  <c r="O2374" i="28"/>
  <c r="L2375" i="28"/>
  <c r="M2375" i="28"/>
  <c r="N2375" i="28"/>
  <c r="O2375" i="28"/>
  <c r="L2376" i="28"/>
  <c r="M2376" i="28"/>
  <c r="N2376" i="28"/>
  <c r="O2376" i="28"/>
  <c r="Q2376" i="28" s="1"/>
  <c r="R2376" i="28" s="1"/>
  <c r="L2377" i="28"/>
  <c r="M2377" i="28"/>
  <c r="N2377" i="28"/>
  <c r="O2377" i="28"/>
  <c r="L2378" i="28"/>
  <c r="M2378" i="28"/>
  <c r="N2378" i="28"/>
  <c r="O2378" i="28"/>
  <c r="L2379" i="28"/>
  <c r="M2379" i="28"/>
  <c r="N2379" i="28"/>
  <c r="O2379" i="28"/>
  <c r="L2380" i="28"/>
  <c r="M2380" i="28"/>
  <c r="N2380" i="28"/>
  <c r="O2380" i="28"/>
  <c r="L2381" i="28"/>
  <c r="M2381" i="28"/>
  <c r="N2381" i="28"/>
  <c r="O2381" i="28"/>
  <c r="L2382" i="28"/>
  <c r="M2382" i="28"/>
  <c r="N2382" i="28"/>
  <c r="O2382" i="28"/>
  <c r="L2383" i="28"/>
  <c r="M2383" i="28"/>
  <c r="N2383" i="28"/>
  <c r="O2383" i="28"/>
  <c r="L2384" i="28"/>
  <c r="M2384" i="28"/>
  <c r="N2384" i="28"/>
  <c r="O2384" i="28"/>
  <c r="L2385" i="28"/>
  <c r="M2385" i="28"/>
  <c r="N2385" i="28"/>
  <c r="O2385" i="28"/>
  <c r="L2386" i="28"/>
  <c r="M2386" i="28"/>
  <c r="N2386" i="28"/>
  <c r="O2386" i="28"/>
  <c r="L2387" i="28"/>
  <c r="M2387" i="28"/>
  <c r="N2387" i="28"/>
  <c r="O2387" i="28"/>
  <c r="L2388" i="28"/>
  <c r="M2388" i="28"/>
  <c r="N2388" i="28"/>
  <c r="O2388" i="28"/>
  <c r="L2389" i="28"/>
  <c r="M2389" i="28"/>
  <c r="N2389" i="28"/>
  <c r="O2389" i="28"/>
  <c r="L2390" i="28"/>
  <c r="M2390" i="28"/>
  <c r="N2390" i="28"/>
  <c r="O2390" i="28"/>
  <c r="L2391" i="28"/>
  <c r="M2391" i="28"/>
  <c r="N2391" i="28"/>
  <c r="Q2391" i="28" s="1"/>
  <c r="R2391" i="28" s="1"/>
  <c r="O2391" i="28"/>
  <c r="L2392" i="28"/>
  <c r="M2392" i="28"/>
  <c r="N2392" i="28"/>
  <c r="O2392" i="28"/>
  <c r="L2393" i="28"/>
  <c r="M2393" i="28"/>
  <c r="N2393" i="28"/>
  <c r="O2393" i="28"/>
  <c r="L2394" i="28"/>
  <c r="M2394" i="28"/>
  <c r="N2394" i="28"/>
  <c r="O2394" i="28"/>
  <c r="L2395" i="28"/>
  <c r="M2395" i="28"/>
  <c r="N2395" i="28"/>
  <c r="O2395" i="28"/>
  <c r="Q2395" i="28" s="1"/>
  <c r="R2395" i="28" s="1"/>
  <c r="L2396" i="28"/>
  <c r="M2396" i="28"/>
  <c r="N2396" i="28"/>
  <c r="O2396" i="28"/>
  <c r="L2397" i="28"/>
  <c r="M2397" i="28"/>
  <c r="N2397" i="28"/>
  <c r="O2397" i="28"/>
  <c r="L2398" i="28"/>
  <c r="M2398" i="28"/>
  <c r="N2398" i="28"/>
  <c r="O2398" i="28"/>
  <c r="L2399" i="28"/>
  <c r="M2399" i="28"/>
  <c r="N2399" i="28"/>
  <c r="O2399" i="28"/>
  <c r="Q2399" i="28" s="1"/>
  <c r="R2399" i="28" s="1"/>
  <c r="L2400" i="28"/>
  <c r="M2400" i="28"/>
  <c r="N2400" i="28"/>
  <c r="O2400" i="28"/>
  <c r="L2401" i="28"/>
  <c r="M2401" i="28"/>
  <c r="N2401" i="28"/>
  <c r="O2401" i="28"/>
  <c r="L2402" i="28"/>
  <c r="M2402" i="28"/>
  <c r="N2402" i="28"/>
  <c r="O2402" i="28"/>
  <c r="L2403" i="28"/>
  <c r="M2403" i="28"/>
  <c r="N2403" i="28"/>
  <c r="O2403" i="28"/>
  <c r="L2404" i="28"/>
  <c r="M2404" i="28"/>
  <c r="N2404" i="28"/>
  <c r="O2404" i="28"/>
  <c r="L2405" i="28"/>
  <c r="M2405" i="28"/>
  <c r="N2405" i="28"/>
  <c r="O2405" i="28"/>
  <c r="L2406" i="28"/>
  <c r="M2406" i="28"/>
  <c r="N2406" i="28"/>
  <c r="O2406" i="28"/>
  <c r="L2407" i="28"/>
  <c r="M2407" i="28"/>
  <c r="N2407" i="28"/>
  <c r="O2407" i="28"/>
  <c r="L2408" i="28"/>
  <c r="M2408" i="28"/>
  <c r="N2408" i="28"/>
  <c r="O2408" i="28"/>
  <c r="Q2408" i="28" s="1"/>
  <c r="R2408" i="28" s="1"/>
  <c r="L2409" i="28"/>
  <c r="M2409" i="28"/>
  <c r="N2409" i="28"/>
  <c r="O2409" i="28"/>
  <c r="L2410" i="28"/>
  <c r="M2410" i="28"/>
  <c r="N2410" i="28"/>
  <c r="O2410" i="28"/>
  <c r="L2411" i="28"/>
  <c r="M2411" i="28"/>
  <c r="N2411" i="28"/>
  <c r="O2411" i="28"/>
  <c r="L2412" i="28"/>
  <c r="M2412" i="28"/>
  <c r="N2412" i="28"/>
  <c r="O2412" i="28"/>
  <c r="Q2412" i="28" s="1"/>
  <c r="R2412" i="28" s="1"/>
  <c r="L2413" i="28"/>
  <c r="M2413" i="28"/>
  <c r="N2413" i="28"/>
  <c r="O2413" i="28"/>
  <c r="L2414" i="28"/>
  <c r="M2414" i="28"/>
  <c r="N2414" i="28"/>
  <c r="O2414" i="28"/>
  <c r="L2415" i="28"/>
  <c r="M2415" i="28"/>
  <c r="N2415" i="28"/>
  <c r="O2415" i="28"/>
  <c r="L2416" i="28"/>
  <c r="M2416" i="28"/>
  <c r="N2416" i="28"/>
  <c r="O2416" i="28"/>
  <c r="L2417" i="28"/>
  <c r="M2417" i="28"/>
  <c r="N2417" i="28"/>
  <c r="O2417" i="28"/>
  <c r="L2418" i="28"/>
  <c r="M2418" i="28"/>
  <c r="N2418" i="28"/>
  <c r="O2418" i="28"/>
  <c r="L2419" i="28"/>
  <c r="M2419" i="28"/>
  <c r="N2419" i="28"/>
  <c r="O2419" i="28"/>
  <c r="L2420" i="28"/>
  <c r="M2420" i="28"/>
  <c r="N2420" i="28"/>
  <c r="O2420" i="28"/>
  <c r="L2421" i="28"/>
  <c r="M2421" i="28"/>
  <c r="N2421" i="28"/>
  <c r="O2421" i="28"/>
  <c r="L2422" i="28"/>
  <c r="M2422" i="28"/>
  <c r="N2422" i="28"/>
  <c r="O2422" i="28"/>
  <c r="L2423" i="28"/>
  <c r="M2423" i="28"/>
  <c r="N2423" i="28"/>
  <c r="O2423" i="28"/>
  <c r="Q2423" i="28" s="1"/>
  <c r="R2423" i="28" s="1"/>
  <c r="L2424" i="28"/>
  <c r="M2424" i="28"/>
  <c r="N2424" i="28"/>
  <c r="O2424" i="28"/>
  <c r="L2425" i="28"/>
  <c r="M2425" i="28"/>
  <c r="N2425" i="28"/>
  <c r="O2425" i="28"/>
  <c r="L2426" i="28"/>
  <c r="M2426" i="28"/>
  <c r="N2426" i="28"/>
  <c r="O2426" i="28"/>
  <c r="L2427" i="28"/>
  <c r="M2427" i="28"/>
  <c r="N2427" i="28"/>
  <c r="O2427" i="28"/>
  <c r="L2428" i="28"/>
  <c r="M2428" i="28"/>
  <c r="N2428" i="28"/>
  <c r="O2428" i="28"/>
  <c r="L2429" i="28"/>
  <c r="M2429" i="28"/>
  <c r="N2429" i="28"/>
  <c r="O2429" i="28"/>
  <c r="L2430" i="28"/>
  <c r="M2430" i="28"/>
  <c r="N2430" i="28"/>
  <c r="O2430" i="28"/>
  <c r="L2431" i="28"/>
  <c r="M2431" i="28"/>
  <c r="N2431" i="28"/>
  <c r="O2431" i="28"/>
  <c r="L2432" i="28"/>
  <c r="M2432" i="28"/>
  <c r="N2432" i="28"/>
  <c r="O2432" i="28"/>
  <c r="L2433" i="28"/>
  <c r="M2433" i="28"/>
  <c r="N2433" i="28"/>
  <c r="O2433" i="28"/>
  <c r="L2434" i="28"/>
  <c r="Q2434" i="28" s="1"/>
  <c r="R2434" i="28" s="1"/>
  <c r="M2434" i="28"/>
  <c r="N2434" i="28"/>
  <c r="O2434" i="28"/>
  <c r="L2435" i="28"/>
  <c r="M2435" i="28"/>
  <c r="N2435" i="28"/>
  <c r="O2435" i="28"/>
  <c r="L2436" i="28"/>
  <c r="M2436" i="28"/>
  <c r="N2436" i="28"/>
  <c r="O2436" i="28"/>
  <c r="L2437" i="28"/>
  <c r="Q2437" i="28" s="1"/>
  <c r="R2437" i="28" s="1"/>
  <c r="M2437" i="28"/>
  <c r="N2437" i="28"/>
  <c r="O2437" i="28"/>
  <c r="L2438" i="28"/>
  <c r="M2438" i="28"/>
  <c r="N2438" i="28"/>
  <c r="O2438" i="28"/>
  <c r="L2439" i="28"/>
  <c r="Q2439" i="28" s="1"/>
  <c r="R2439" i="28" s="1"/>
  <c r="M2439" i="28"/>
  <c r="N2439" i="28"/>
  <c r="O2439" i="28"/>
  <c r="L2440" i="28"/>
  <c r="M2440" i="28"/>
  <c r="N2440" i="28"/>
  <c r="O2440" i="28"/>
  <c r="L2441" i="28"/>
  <c r="M2441" i="28"/>
  <c r="N2441" i="28"/>
  <c r="O2441" i="28"/>
  <c r="L2442" i="28"/>
  <c r="M2442" i="28"/>
  <c r="N2442" i="28"/>
  <c r="O2442" i="28"/>
  <c r="L2443" i="28"/>
  <c r="M2443" i="28"/>
  <c r="N2443" i="28"/>
  <c r="O2443" i="28"/>
  <c r="L2444" i="28"/>
  <c r="M2444" i="28"/>
  <c r="N2444" i="28"/>
  <c r="O2444" i="28"/>
  <c r="Q2444" i="28" s="1"/>
  <c r="R2444" i="28" s="1"/>
  <c r="L2445" i="28"/>
  <c r="M2445" i="28"/>
  <c r="N2445" i="28"/>
  <c r="O2445" i="28"/>
  <c r="L2446" i="28"/>
  <c r="M2446" i="28"/>
  <c r="N2446" i="28"/>
  <c r="O2446" i="28"/>
  <c r="L2447" i="28"/>
  <c r="M2447" i="28"/>
  <c r="N2447" i="28"/>
  <c r="O2447" i="28"/>
  <c r="L2448" i="28"/>
  <c r="M2448" i="28"/>
  <c r="N2448" i="28"/>
  <c r="O2448" i="28"/>
  <c r="L2449" i="28"/>
  <c r="M2449" i="28"/>
  <c r="N2449" i="28"/>
  <c r="O2449" i="28"/>
  <c r="L2450" i="28"/>
  <c r="M2450" i="28"/>
  <c r="N2450" i="28"/>
  <c r="O2450" i="28"/>
  <c r="L2451" i="28"/>
  <c r="M2451" i="28"/>
  <c r="N2451" i="28"/>
  <c r="O2451" i="28"/>
  <c r="L2452" i="28"/>
  <c r="M2452" i="28"/>
  <c r="N2452" i="28"/>
  <c r="O2452" i="28"/>
  <c r="L2453" i="28"/>
  <c r="M2453" i="28"/>
  <c r="N2453" i="28"/>
  <c r="O2453" i="28"/>
  <c r="L2454" i="28"/>
  <c r="M2454" i="28"/>
  <c r="N2454" i="28"/>
  <c r="O2454" i="28"/>
  <c r="L2455" i="28"/>
  <c r="M2455" i="28"/>
  <c r="N2455" i="28"/>
  <c r="O2455" i="28"/>
  <c r="Q2455" i="28" s="1"/>
  <c r="R2455" i="28" s="1"/>
  <c r="L2456" i="28"/>
  <c r="M2456" i="28"/>
  <c r="N2456" i="28"/>
  <c r="O2456" i="28"/>
  <c r="L2457" i="28"/>
  <c r="M2457" i="28"/>
  <c r="N2457" i="28"/>
  <c r="O2457" i="28"/>
  <c r="L2458" i="28"/>
  <c r="M2458" i="28"/>
  <c r="N2458" i="28"/>
  <c r="O2458" i="28"/>
  <c r="L2459" i="28"/>
  <c r="M2459" i="28"/>
  <c r="N2459" i="28"/>
  <c r="O2459" i="28"/>
  <c r="L2460" i="28"/>
  <c r="M2460" i="28"/>
  <c r="N2460" i="28"/>
  <c r="O2460" i="28"/>
  <c r="L2461" i="28"/>
  <c r="M2461" i="28"/>
  <c r="N2461" i="28"/>
  <c r="O2461" i="28"/>
  <c r="L2462" i="28"/>
  <c r="M2462" i="28"/>
  <c r="N2462" i="28"/>
  <c r="O2462" i="28"/>
  <c r="L2463" i="28"/>
  <c r="M2463" i="28"/>
  <c r="N2463" i="28"/>
  <c r="O2463" i="28"/>
  <c r="L2464" i="28"/>
  <c r="M2464" i="28"/>
  <c r="N2464" i="28"/>
  <c r="O2464" i="28"/>
  <c r="L2465" i="28"/>
  <c r="M2465" i="28"/>
  <c r="N2465" i="28"/>
  <c r="O2465" i="28"/>
  <c r="L2466" i="28"/>
  <c r="M2466" i="28"/>
  <c r="N2466" i="28"/>
  <c r="O2466" i="28"/>
  <c r="L2467" i="28"/>
  <c r="M2467" i="28"/>
  <c r="N2467" i="28"/>
  <c r="O2467" i="28"/>
  <c r="L2468" i="28"/>
  <c r="M2468" i="28"/>
  <c r="N2468" i="28"/>
  <c r="O2468" i="28"/>
  <c r="L2469" i="28"/>
  <c r="M2469" i="28"/>
  <c r="N2469" i="28"/>
  <c r="O2469" i="28"/>
  <c r="L2470" i="28"/>
  <c r="M2470" i="28"/>
  <c r="N2470" i="28"/>
  <c r="O2470" i="28"/>
  <c r="L2471" i="28"/>
  <c r="M2471" i="28"/>
  <c r="N2471" i="28"/>
  <c r="O2471" i="28"/>
  <c r="L2472" i="28"/>
  <c r="M2472" i="28"/>
  <c r="N2472" i="28"/>
  <c r="O2472" i="28"/>
  <c r="L2473" i="28"/>
  <c r="M2473" i="28"/>
  <c r="N2473" i="28"/>
  <c r="O2473" i="28"/>
  <c r="L2474" i="28"/>
  <c r="M2474" i="28"/>
  <c r="N2474" i="28"/>
  <c r="O2474" i="28"/>
  <c r="L2475" i="28"/>
  <c r="M2475" i="28"/>
  <c r="N2475" i="28"/>
  <c r="O2475" i="28"/>
  <c r="L2476" i="28"/>
  <c r="M2476" i="28"/>
  <c r="N2476" i="28"/>
  <c r="O2476" i="28"/>
  <c r="L2477" i="28"/>
  <c r="M2477" i="28"/>
  <c r="N2477" i="28"/>
  <c r="O2477" i="28"/>
  <c r="L2478" i="28"/>
  <c r="M2478" i="28"/>
  <c r="N2478" i="28"/>
  <c r="O2478" i="28"/>
  <c r="L2479" i="28"/>
  <c r="M2479" i="28"/>
  <c r="N2479" i="28"/>
  <c r="O2479" i="28"/>
  <c r="L2480" i="28"/>
  <c r="M2480" i="28"/>
  <c r="N2480" i="28"/>
  <c r="O2480" i="28"/>
  <c r="L2481" i="28"/>
  <c r="M2481" i="28"/>
  <c r="N2481" i="28"/>
  <c r="O2481" i="28"/>
  <c r="L2482" i="28"/>
  <c r="Q2482" i="28" s="1"/>
  <c r="R2482" i="28" s="1"/>
  <c r="M2482" i="28"/>
  <c r="N2482" i="28"/>
  <c r="O2482" i="28"/>
  <c r="L2483" i="28"/>
  <c r="M2483" i="28"/>
  <c r="N2483" i="28"/>
  <c r="O2483" i="28"/>
  <c r="L2484" i="28"/>
  <c r="M2484" i="28"/>
  <c r="N2484" i="28"/>
  <c r="O2484" i="28"/>
  <c r="L2485" i="28"/>
  <c r="Q2485" i="28" s="1"/>
  <c r="R2485" i="28" s="1"/>
  <c r="M2485" i="28"/>
  <c r="N2485" i="28"/>
  <c r="O2485" i="28"/>
  <c r="L2486" i="28"/>
  <c r="Q2486" i="28" s="1"/>
  <c r="R2486" i="28" s="1"/>
  <c r="M2486" i="28"/>
  <c r="N2486" i="28"/>
  <c r="O2486" i="28"/>
  <c r="L2487" i="28"/>
  <c r="M2487" i="28"/>
  <c r="N2487" i="28"/>
  <c r="O2487" i="28"/>
  <c r="Q2487" i="28"/>
  <c r="R2487" i="28" s="1"/>
  <c r="L2488" i="28"/>
  <c r="M2488" i="28"/>
  <c r="N2488" i="28"/>
  <c r="O2488" i="28"/>
  <c r="L2489" i="28"/>
  <c r="M2489" i="28"/>
  <c r="N2489" i="28"/>
  <c r="O2489" i="28"/>
  <c r="L2490" i="28"/>
  <c r="M2490" i="28"/>
  <c r="N2490" i="28"/>
  <c r="O2490" i="28"/>
  <c r="L2491" i="28"/>
  <c r="M2491" i="28"/>
  <c r="N2491" i="28"/>
  <c r="O2491" i="28"/>
  <c r="L2492" i="28"/>
  <c r="M2492" i="28"/>
  <c r="N2492" i="28"/>
  <c r="O2492" i="28"/>
  <c r="L2493" i="28"/>
  <c r="M2493" i="28"/>
  <c r="N2493" i="28"/>
  <c r="O2493" i="28"/>
  <c r="L2494" i="28"/>
  <c r="M2494" i="28"/>
  <c r="N2494" i="28"/>
  <c r="O2494" i="28"/>
  <c r="L2495" i="28"/>
  <c r="Q2495" i="28" s="1"/>
  <c r="R2495" i="28" s="1"/>
  <c r="M2495" i="28"/>
  <c r="N2495" i="28"/>
  <c r="O2495" i="28"/>
  <c r="L2496" i="28"/>
  <c r="M2496" i="28"/>
  <c r="N2496" i="28"/>
  <c r="O2496" i="28"/>
  <c r="L2497" i="28"/>
  <c r="M2497" i="28"/>
  <c r="N2497" i="28"/>
  <c r="O2497" i="28"/>
  <c r="L2498" i="28"/>
  <c r="M2498" i="28"/>
  <c r="N2498" i="28"/>
  <c r="O2498" i="28"/>
  <c r="L2499" i="28"/>
  <c r="M2499" i="28"/>
  <c r="N2499" i="28"/>
  <c r="O2499" i="28"/>
  <c r="L2500" i="28"/>
  <c r="M2500" i="28"/>
  <c r="N2500" i="28"/>
  <c r="O2500" i="28"/>
  <c r="L2501" i="28"/>
  <c r="Q2501" i="28" s="1"/>
  <c r="R2501" i="28" s="1"/>
  <c r="M2501" i="28"/>
  <c r="N2501" i="28"/>
  <c r="O2501" i="28"/>
  <c r="L2502" i="28"/>
  <c r="M2502" i="28"/>
  <c r="N2502" i="28"/>
  <c r="O2502" i="28"/>
  <c r="L2503" i="28"/>
  <c r="M2503" i="28"/>
  <c r="N2503" i="28"/>
  <c r="O2503" i="28"/>
  <c r="Q2503" i="28"/>
  <c r="R2503" i="28" s="1"/>
  <c r="L2504" i="28"/>
  <c r="M2504" i="28"/>
  <c r="N2504" i="28"/>
  <c r="O2504" i="28"/>
  <c r="L2505" i="28"/>
  <c r="M2505" i="28"/>
  <c r="N2505" i="28"/>
  <c r="O2505" i="28"/>
  <c r="L2506" i="28"/>
  <c r="M2506" i="28"/>
  <c r="N2506" i="28"/>
  <c r="O2506" i="28"/>
  <c r="L2507" i="28"/>
  <c r="M2507" i="28"/>
  <c r="N2507" i="28"/>
  <c r="O2507" i="28"/>
  <c r="Q2507" i="28" s="1"/>
  <c r="R2507" i="28" s="1"/>
  <c r="L2508" i="28"/>
  <c r="M2508" i="28"/>
  <c r="N2508" i="28"/>
  <c r="O2508" i="28"/>
  <c r="L2509" i="28"/>
  <c r="M2509" i="28"/>
  <c r="N2509" i="28"/>
  <c r="O2509" i="28"/>
  <c r="L2510" i="28"/>
  <c r="M2510" i="28"/>
  <c r="N2510" i="28"/>
  <c r="O2510" i="28"/>
  <c r="L2511" i="28"/>
  <c r="M2511" i="28"/>
  <c r="N2511" i="28"/>
  <c r="O2511" i="28"/>
  <c r="Q2511" i="28" s="1"/>
  <c r="R2511" i="28" s="1"/>
  <c r="L2512" i="28"/>
  <c r="M2512" i="28"/>
  <c r="N2512" i="28"/>
  <c r="O2512" i="28"/>
  <c r="L2513" i="28"/>
  <c r="M2513" i="28"/>
  <c r="N2513" i="28"/>
  <c r="O2513" i="28"/>
  <c r="L2514" i="28"/>
  <c r="M2514" i="28"/>
  <c r="N2514" i="28"/>
  <c r="O2514" i="28"/>
  <c r="L2515" i="28"/>
  <c r="M2515" i="28"/>
  <c r="N2515" i="28"/>
  <c r="O2515" i="28"/>
  <c r="L2516" i="28"/>
  <c r="M2516" i="28"/>
  <c r="N2516" i="28"/>
  <c r="O2516" i="28"/>
  <c r="L2517" i="28"/>
  <c r="M2517" i="28"/>
  <c r="N2517" i="28"/>
  <c r="O2517" i="28"/>
  <c r="L2518" i="28"/>
  <c r="M2518" i="28"/>
  <c r="N2518" i="28"/>
  <c r="O2518" i="28"/>
  <c r="L2519" i="28"/>
  <c r="M2519" i="28"/>
  <c r="N2519" i="28"/>
  <c r="O2519" i="28"/>
  <c r="L2520" i="28"/>
  <c r="M2520" i="28"/>
  <c r="N2520" i="28"/>
  <c r="O2520" i="28"/>
  <c r="Q2520" i="28" s="1"/>
  <c r="R2520" i="28" s="1"/>
  <c r="L2521" i="28"/>
  <c r="M2521" i="28"/>
  <c r="N2521" i="28"/>
  <c r="O2521" i="28"/>
  <c r="L2522" i="28"/>
  <c r="M2522" i="28"/>
  <c r="N2522" i="28"/>
  <c r="O2522" i="28"/>
  <c r="L2523" i="28"/>
  <c r="M2523" i="28"/>
  <c r="N2523" i="28"/>
  <c r="O2523" i="28"/>
  <c r="L2524" i="28"/>
  <c r="M2524" i="28"/>
  <c r="N2524" i="28"/>
  <c r="O2524" i="28"/>
  <c r="L2525" i="28"/>
  <c r="M2525" i="28"/>
  <c r="N2525" i="28"/>
  <c r="O2525" i="28"/>
  <c r="L2526" i="28"/>
  <c r="M2526" i="28"/>
  <c r="N2526" i="28"/>
  <c r="O2526" i="28"/>
  <c r="L2527" i="28"/>
  <c r="M2527" i="28"/>
  <c r="N2527" i="28"/>
  <c r="O2527" i="28"/>
  <c r="Q2527" i="28" s="1"/>
  <c r="R2527" i="28" s="1"/>
  <c r="L2528" i="28"/>
  <c r="M2528" i="28"/>
  <c r="N2528" i="28"/>
  <c r="O2528" i="28"/>
  <c r="L2529" i="28"/>
  <c r="M2529" i="28"/>
  <c r="N2529" i="28"/>
  <c r="O2529" i="28"/>
  <c r="L2530" i="28"/>
  <c r="M2530" i="28"/>
  <c r="N2530" i="28"/>
  <c r="O2530" i="28"/>
  <c r="L2531" i="28"/>
  <c r="M2531" i="28"/>
  <c r="N2531" i="28"/>
  <c r="O2531" i="28"/>
  <c r="L2532" i="28"/>
  <c r="M2532" i="28"/>
  <c r="N2532" i="28"/>
  <c r="O2532" i="28"/>
  <c r="L2533" i="28"/>
  <c r="M2533" i="28"/>
  <c r="N2533" i="28"/>
  <c r="O2533" i="28"/>
  <c r="L2534" i="28"/>
  <c r="M2534" i="28"/>
  <c r="N2534" i="28"/>
  <c r="O2534" i="28"/>
  <c r="L2535" i="28"/>
  <c r="M2535" i="28"/>
  <c r="N2535" i="28"/>
  <c r="O2535" i="28"/>
  <c r="L2536" i="28"/>
  <c r="M2536" i="28"/>
  <c r="N2536" i="28"/>
  <c r="O2536" i="28"/>
  <c r="L2537" i="28"/>
  <c r="M2537" i="28"/>
  <c r="N2537" i="28"/>
  <c r="O2537" i="28"/>
  <c r="L2538" i="28"/>
  <c r="M2538" i="28"/>
  <c r="N2538" i="28"/>
  <c r="O2538" i="28"/>
  <c r="L2539" i="28"/>
  <c r="M2539" i="28"/>
  <c r="N2539" i="28"/>
  <c r="O2539" i="28"/>
  <c r="L2540" i="28"/>
  <c r="M2540" i="28"/>
  <c r="N2540" i="28"/>
  <c r="O2540" i="28"/>
  <c r="L2541" i="28"/>
  <c r="M2541" i="28"/>
  <c r="N2541" i="28"/>
  <c r="O2541" i="28"/>
  <c r="L2542" i="28"/>
  <c r="M2542" i="28"/>
  <c r="N2542" i="28"/>
  <c r="O2542" i="28"/>
  <c r="L2543" i="28"/>
  <c r="M2543" i="28"/>
  <c r="N2543" i="28"/>
  <c r="O2543" i="28"/>
  <c r="L2544" i="28"/>
  <c r="M2544" i="28"/>
  <c r="N2544" i="28"/>
  <c r="O2544" i="28"/>
  <c r="L2545" i="28"/>
  <c r="M2545" i="28"/>
  <c r="N2545" i="28"/>
  <c r="O2545" i="28"/>
  <c r="L2546" i="28"/>
  <c r="M2546" i="28"/>
  <c r="N2546" i="28"/>
  <c r="O2546" i="28"/>
  <c r="L2547" i="28"/>
  <c r="M2547" i="28"/>
  <c r="N2547" i="28"/>
  <c r="O2547" i="28"/>
  <c r="L2548" i="28"/>
  <c r="M2548" i="28"/>
  <c r="N2548" i="28"/>
  <c r="O2548" i="28"/>
  <c r="Q2548" i="28" s="1"/>
  <c r="R2548" i="28" s="1"/>
  <c r="L2549" i="28"/>
  <c r="M2549" i="28"/>
  <c r="N2549" i="28"/>
  <c r="O2549" i="28"/>
  <c r="L2550" i="28"/>
  <c r="M2550" i="28"/>
  <c r="N2550" i="28"/>
  <c r="O2550" i="28"/>
  <c r="L2551" i="28"/>
  <c r="M2551" i="28"/>
  <c r="N2551" i="28"/>
  <c r="O2551" i="28"/>
  <c r="L2552" i="28"/>
  <c r="M2552" i="28"/>
  <c r="N2552" i="28"/>
  <c r="O2552" i="28"/>
  <c r="L2553" i="28"/>
  <c r="M2553" i="28"/>
  <c r="N2553" i="28"/>
  <c r="O2553" i="28"/>
  <c r="L2554" i="28"/>
  <c r="M2554" i="28"/>
  <c r="N2554" i="28"/>
  <c r="O2554" i="28"/>
  <c r="L2555" i="28"/>
  <c r="M2555" i="28"/>
  <c r="N2555" i="28"/>
  <c r="O2555" i="28"/>
  <c r="L2556" i="28"/>
  <c r="M2556" i="28"/>
  <c r="N2556" i="28"/>
  <c r="O2556" i="28"/>
  <c r="L2557" i="28"/>
  <c r="M2557" i="28"/>
  <c r="N2557" i="28"/>
  <c r="O2557" i="28"/>
  <c r="L2558" i="28"/>
  <c r="M2558" i="28"/>
  <c r="N2558" i="28"/>
  <c r="O2558" i="28"/>
  <c r="L2559" i="28"/>
  <c r="M2559" i="28"/>
  <c r="N2559" i="28"/>
  <c r="O2559" i="28"/>
  <c r="Q2559" i="28" s="1"/>
  <c r="R2559" i="28" s="1"/>
  <c r="L2560" i="28"/>
  <c r="M2560" i="28"/>
  <c r="N2560" i="28"/>
  <c r="O2560" i="28"/>
  <c r="L2561" i="28"/>
  <c r="M2561" i="28"/>
  <c r="N2561" i="28"/>
  <c r="O2561" i="28"/>
  <c r="L2562" i="28"/>
  <c r="M2562" i="28"/>
  <c r="N2562" i="28"/>
  <c r="O2562" i="28"/>
  <c r="L2563" i="28"/>
  <c r="M2563" i="28"/>
  <c r="N2563" i="28"/>
  <c r="O2563" i="28"/>
  <c r="L2564" i="28"/>
  <c r="M2564" i="28"/>
  <c r="N2564" i="28"/>
  <c r="O2564" i="28"/>
  <c r="L2565" i="28"/>
  <c r="M2565" i="28"/>
  <c r="N2565" i="28"/>
  <c r="O2565" i="28"/>
  <c r="L2566" i="28"/>
  <c r="M2566" i="28"/>
  <c r="N2566" i="28"/>
  <c r="O2566" i="28"/>
  <c r="L2567" i="28"/>
  <c r="M2567" i="28"/>
  <c r="N2567" i="28"/>
  <c r="O2567" i="28"/>
  <c r="L2568" i="28"/>
  <c r="M2568" i="28"/>
  <c r="N2568" i="28"/>
  <c r="O2568" i="28"/>
  <c r="L2569" i="28"/>
  <c r="M2569" i="28"/>
  <c r="N2569" i="28"/>
  <c r="O2569" i="28"/>
  <c r="L2570" i="28"/>
  <c r="Q2570" i="28" s="1"/>
  <c r="R2570" i="28" s="1"/>
  <c r="M2570" i="28"/>
  <c r="N2570" i="28"/>
  <c r="O2570" i="28"/>
  <c r="L2571" i="28"/>
  <c r="M2571" i="28"/>
  <c r="N2571" i="28"/>
  <c r="O2571" i="28"/>
  <c r="L2572" i="28"/>
  <c r="M2572" i="28"/>
  <c r="N2572" i="28"/>
  <c r="O2572" i="28"/>
  <c r="L2573" i="28"/>
  <c r="Q2573" i="28" s="1"/>
  <c r="R2573" i="28" s="1"/>
  <c r="M2573" i="28"/>
  <c r="N2573" i="28"/>
  <c r="O2573" i="28"/>
  <c r="L2574" i="28"/>
  <c r="M2574" i="28"/>
  <c r="N2574" i="28"/>
  <c r="O2574" i="28"/>
  <c r="L2575" i="28"/>
  <c r="Q2575" i="28" s="1"/>
  <c r="R2575" i="28" s="1"/>
  <c r="M2575" i="28"/>
  <c r="N2575" i="28"/>
  <c r="O2575" i="28"/>
  <c r="L2576" i="28"/>
  <c r="M2576" i="28"/>
  <c r="N2576" i="28"/>
  <c r="O2576" i="28"/>
  <c r="L2577" i="28"/>
  <c r="M2577" i="28"/>
  <c r="N2577" i="28"/>
  <c r="O2577" i="28"/>
  <c r="L2578" i="28"/>
  <c r="M2578" i="28"/>
  <c r="N2578" i="28"/>
  <c r="O2578" i="28"/>
  <c r="L2579" i="28"/>
  <c r="M2579" i="28"/>
  <c r="N2579" i="28"/>
  <c r="O2579" i="28"/>
  <c r="L2580" i="28"/>
  <c r="M2580" i="28"/>
  <c r="N2580" i="28"/>
  <c r="O2580" i="28"/>
  <c r="Q2580" i="28" s="1"/>
  <c r="R2580" i="28" s="1"/>
  <c r="L2581" i="28"/>
  <c r="M2581" i="28"/>
  <c r="N2581" i="28"/>
  <c r="O2581" i="28"/>
  <c r="L2582" i="28"/>
  <c r="M2582" i="28"/>
  <c r="N2582" i="28"/>
  <c r="O2582" i="28"/>
  <c r="L2583" i="28"/>
  <c r="M2583" i="28"/>
  <c r="N2583" i="28"/>
  <c r="O2583" i="28"/>
  <c r="L2584" i="28"/>
  <c r="M2584" i="28"/>
  <c r="N2584" i="28"/>
  <c r="O2584" i="28"/>
  <c r="L2585" i="28"/>
  <c r="M2585" i="28"/>
  <c r="N2585" i="28"/>
  <c r="O2585" i="28"/>
  <c r="L2586" i="28"/>
  <c r="M2586" i="28"/>
  <c r="N2586" i="28"/>
  <c r="O2586" i="28"/>
  <c r="L2587" i="28"/>
  <c r="M2587" i="28"/>
  <c r="N2587" i="28"/>
  <c r="O2587" i="28"/>
  <c r="L2588" i="28"/>
  <c r="M2588" i="28"/>
  <c r="N2588" i="28"/>
  <c r="O2588" i="28"/>
  <c r="L2589" i="28"/>
  <c r="M2589" i="28"/>
  <c r="N2589" i="28"/>
  <c r="O2589" i="28"/>
  <c r="L2590" i="28"/>
  <c r="M2590" i="28"/>
  <c r="N2590" i="28"/>
  <c r="O2590" i="28"/>
  <c r="L2591" i="28"/>
  <c r="M2591" i="28"/>
  <c r="N2591" i="28"/>
  <c r="O2591" i="28"/>
  <c r="Q2591" i="28" s="1"/>
  <c r="R2591" i="28" s="1"/>
  <c r="L2592" i="28"/>
  <c r="M2592" i="28"/>
  <c r="N2592" i="28"/>
  <c r="O2592" i="28"/>
  <c r="L2593" i="28"/>
  <c r="M2593" i="28"/>
  <c r="N2593" i="28"/>
  <c r="O2593" i="28"/>
  <c r="L2594" i="28"/>
  <c r="M2594" i="28"/>
  <c r="N2594" i="28"/>
  <c r="O2594" i="28"/>
  <c r="L2595" i="28"/>
  <c r="M2595" i="28"/>
  <c r="N2595" i="28"/>
  <c r="O2595" i="28"/>
  <c r="L2596" i="28"/>
  <c r="M2596" i="28"/>
  <c r="N2596" i="28"/>
  <c r="O2596" i="28"/>
  <c r="L2597" i="28"/>
  <c r="M2597" i="28"/>
  <c r="N2597" i="28"/>
  <c r="O2597" i="28"/>
  <c r="L2598" i="28"/>
  <c r="M2598" i="28"/>
  <c r="N2598" i="28"/>
  <c r="O2598" i="28"/>
  <c r="L2599" i="28"/>
  <c r="M2599" i="28"/>
  <c r="N2599" i="28"/>
  <c r="O2599" i="28"/>
  <c r="L2600" i="28"/>
  <c r="M2600" i="28"/>
  <c r="N2600" i="28"/>
  <c r="O2600" i="28"/>
  <c r="L2601" i="28"/>
  <c r="M2601" i="28"/>
  <c r="N2601" i="28"/>
  <c r="O2601" i="28"/>
  <c r="L2602" i="28"/>
  <c r="M2602" i="28"/>
  <c r="N2602" i="28"/>
  <c r="O2602" i="28"/>
  <c r="L2603" i="28"/>
  <c r="M2603" i="28"/>
  <c r="N2603" i="28"/>
  <c r="O2603" i="28"/>
  <c r="L2604" i="28"/>
  <c r="M2604" i="28"/>
  <c r="N2604" i="28"/>
  <c r="O2604" i="28"/>
  <c r="L2605" i="28"/>
  <c r="M2605" i="28"/>
  <c r="N2605" i="28"/>
  <c r="O2605" i="28"/>
  <c r="L2606" i="28"/>
  <c r="M2606" i="28"/>
  <c r="N2606" i="28"/>
  <c r="O2606" i="28"/>
  <c r="L2607" i="28"/>
  <c r="M2607" i="28"/>
  <c r="N2607" i="28"/>
  <c r="O2607" i="28"/>
  <c r="L2608" i="28"/>
  <c r="M2608" i="28"/>
  <c r="N2608" i="28"/>
  <c r="O2608" i="28"/>
  <c r="L2609" i="28"/>
  <c r="M2609" i="28"/>
  <c r="N2609" i="28"/>
  <c r="O2609" i="28"/>
  <c r="L2610" i="28"/>
  <c r="M2610" i="28"/>
  <c r="N2610" i="28"/>
  <c r="O2610" i="28"/>
  <c r="L2611" i="28"/>
  <c r="M2611" i="28"/>
  <c r="N2611" i="28"/>
  <c r="O2611" i="28"/>
  <c r="L2612" i="28"/>
  <c r="M2612" i="28"/>
  <c r="N2612" i="28"/>
  <c r="O2612" i="28"/>
  <c r="L2613" i="28"/>
  <c r="M2613" i="28"/>
  <c r="N2613" i="28"/>
  <c r="O2613" i="28"/>
  <c r="L2614" i="28"/>
  <c r="M2614" i="28"/>
  <c r="N2614" i="28"/>
  <c r="O2614" i="28"/>
  <c r="L2615" i="28"/>
  <c r="M2615" i="28"/>
  <c r="N2615" i="28"/>
  <c r="O2615" i="28"/>
  <c r="L2616" i="28"/>
  <c r="M2616" i="28"/>
  <c r="N2616" i="28"/>
  <c r="O2616" i="28"/>
  <c r="L2617" i="28"/>
  <c r="M2617" i="28"/>
  <c r="N2617" i="28"/>
  <c r="O2617" i="28"/>
  <c r="L2618" i="28"/>
  <c r="M2618" i="28"/>
  <c r="N2618" i="28"/>
  <c r="O2618" i="28"/>
  <c r="L2619" i="28"/>
  <c r="M2619" i="28"/>
  <c r="N2619" i="28"/>
  <c r="O2619" i="28"/>
  <c r="L2620" i="28"/>
  <c r="M2620" i="28"/>
  <c r="N2620" i="28"/>
  <c r="O2620" i="28"/>
  <c r="L2621" i="28"/>
  <c r="M2621" i="28"/>
  <c r="N2621" i="28"/>
  <c r="O2621" i="28"/>
  <c r="L2622" i="28"/>
  <c r="M2622" i="28"/>
  <c r="N2622" i="28"/>
  <c r="O2622" i="28"/>
  <c r="L2623" i="28"/>
  <c r="M2623" i="28"/>
  <c r="N2623" i="28"/>
  <c r="Q2623" i="28" s="1"/>
  <c r="R2623" i="28" s="1"/>
  <c r="O2623" i="28"/>
  <c r="L2624" i="28"/>
  <c r="M2624" i="28"/>
  <c r="N2624" i="28"/>
  <c r="O2624" i="28"/>
  <c r="L2625" i="28"/>
  <c r="M2625" i="28"/>
  <c r="N2625" i="28"/>
  <c r="O2625" i="28"/>
  <c r="L2626" i="28"/>
  <c r="M2626" i="28"/>
  <c r="N2626" i="28"/>
  <c r="O2626" i="28"/>
  <c r="L2627" i="28"/>
  <c r="M2627" i="28"/>
  <c r="N2627" i="28"/>
  <c r="O2627" i="28"/>
  <c r="Q2627" i="28" s="1"/>
  <c r="R2627" i="28" s="1"/>
  <c r="L2628" i="28"/>
  <c r="M2628" i="28"/>
  <c r="N2628" i="28"/>
  <c r="O2628" i="28"/>
  <c r="L2629" i="28"/>
  <c r="M2629" i="28"/>
  <c r="N2629" i="28"/>
  <c r="O2629" i="28"/>
  <c r="L2630" i="28"/>
  <c r="M2630" i="28"/>
  <c r="N2630" i="28"/>
  <c r="O2630" i="28"/>
  <c r="L2631" i="28"/>
  <c r="M2631" i="28"/>
  <c r="N2631" i="28"/>
  <c r="O2631" i="28"/>
  <c r="Q2631" i="28" s="1"/>
  <c r="R2631" i="28" s="1"/>
  <c r="L2632" i="28"/>
  <c r="M2632" i="28"/>
  <c r="N2632" i="28"/>
  <c r="O2632" i="28"/>
  <c r="L2633" i="28"/>
  <c r="M2633" i="28"/>
  <c r="N2633" i="28"/>
  <c r="O2633" i="28"/>
  <c r="L2634" i="28"/>
  <c r="M2634" i="28"/>
  <c r="N2634" i="28"/>
  <c r="O2634" i="28"/>
  <c r="L2635" i="28"/>
  <c r="M2635" i="28"/>
  <c r="N2635" i="28"/>
  <c r="O2635" i="28"/>
  <c r="L2636" i="28"/>
  <c r="M2636" i="28"/>
  <c r="N2636" i="28"/>
  <c r="O2636" i="28"/>
  <c r="L2637" i="28"/>
  <c r="M2637" i="28"/>
  <c r="N2637" i="28"/>
  <c r="O2637" i="28"/>
  <c r="L2638" i="28"/>
  <c r="M2638" i="28"/>
  <c r="N2638" i="28"/>
  <c r="O2638" i="28"/>
  <c r="L2639" i="28"/>
  <c r="M2639" i="28"/>
  <c r="N2639" i="28"/>
  <c r="O2639" i="28"/>
  <c r="L2640" i="28"/>
  <c r="M2640" i="28"/>
  <c r="N2640" i="28"/>
  <c r="O2640" i="28"/>
  <c r="Q2640" i="28" s="1"/>
  <c r="R2640" i="28" s="1"/>
  <c r="L2641" i="28"/>
  <c r="M2641" i="28"/>
  <c r="N2641" i="28"/>
  <c r="O2641" i="28"/>
  <c r="L2642" i="28"/>
  <c r="M2642" i="28"/>
  <c r="N2642" i="28"/>
  <c r="O2642" i="28"/>
  <c r="L2643" i="28"/>
  <c r="M2643" i="28"/>
  <c r="N2643" i="28"/>
  <c r="O2643" i="28"/>
  <c r="L2644" i="28"/>
  <c r="M2644" i="28"/>
  <c r="N2644" i="28"/>
  <c r="O2644" i="28"/>
  <c r="Q2644" i="28" s="1"/>
  <c r="R2644" i="28" s="1"/>
  <c r="L2645" i="28"/>
  <c r="M2645" i="28"/>
  <c r="N2645" i="28"/>
  <c r="O2645" i="28"/>
  <c r="L2646" i="28"/>
  <c r="M2646" i="28"/>
  <c r="N2646" i="28"/>
  <c r="O2646" i="28"/>
  <c r="L2647" i="28"/>
  <c r="M2647" i="28"/>
  <c r="N2647" i="28"/>
  <c r="O2647" i="28"/>
  <c r="Q2647" i="28" s="1"/>
  <c r="R2647" i="28" s="1"/>
  <c r="L2648" i="28"/>
  <c r="M2648" i="28"/>
  <c r="N2648" i="28"/>
  <c r="O2648" i="28"/>
  <c r="L2649" i="28"/>
  <c r="M2649" i="28"/>
  <c r="N2649" i="28"/>
  <c r="O2649" i="28"/>
  <c r="L2650" i="28"/>
  <c r="Q2650" i="28" s="1"/>
  <c r="R2650" i="28" s="1"/>
  <c r="M2650" i="28"/>
  <c r="N2650" i="28"/>
  <c r="O2650" i="28"/>
  <c r="L2651" i="28"/>
  <c r="M2651" i="28"/>
  <c r="N2651" i="28"/>
  <c r="O2651" i="28"/>
  <c r="L2652" i="28"/>
  <c r="M2652" i="28"/>
  <c r="N2652" i="28"/>
  <c r="O2652" i="28"/>
  <c r="L2653" i="28"/>
  <c r="M2653" i="28"/>
  <c r="N2653" i="28"/>
  <c r="O2653" i="28"/>
  <c r="L2654" i="28"/>
  <c r="Q2654" i="28" s="1"/>
  <c r="R2654" i="28" s="1"/>
  <c r="M2654" i="28"/>
  <c r="N2654" i="28"/>
  <c r="O2654" i="28"/>
  <c r="L2655" i="28"/>
  <c r="M2655" i="28"/>
  <c r="N2655" i="28"/>
  <c r="O2655" i="28"/>
  <c r="L2656" i="28"/>
  <c r="M2656" i="28"/>
  <c r="N2656" i="28"/>
  <c r="O2656" i="28"/>
  <c r="L2657" i="28"/>
  <c r="M2657" i="28"/>
  <c r="N2657" i="28"/>
  <c r="O2657" i="28"/>
  <c r="L2658" i="28"/>
  <c r="Q2658" i="28" s="1"/>
  <c r="R2658" i="28" s="1"/>
  <c r="M2658" i="28"/>
  <c r="N2658" i="28"/>
  <c r="O2658" i="28"/>
  <c r="L2659" i="28"/>
  <c r="M2659" i="28"/>
  <c r="N2659" i="28"/>
  <c r="O2659" i="28"/>
  <c r="L2660" i="28"/>
  <c r="M2660" i="28"/>
  <c r="N2660" i="28"/>
  <c r="O2660" i="28"/>
  <c r="L2661" i="28"/>
  <c r="Q2661" i="28" s="1"/>
  <c r="R2661" i="28" s="1"/>
  <c r="M2661" i="28"/>
  <c r="N2661" i="28"/>
  <c r="O2661" i="28"/>
  <c r="L2662" i="28"/>
  <c r="Q2662" i="28" s="1"/>
  <c r="R2662" i="28" s="1"/>
  <c r="M2662" i="28"/>
  <c r="N2662" i="28"/>
  <c r="O2662" i="28"/>
  <c r="L2663" i="28"/>
  <c r="Q2663" i="28" s="1"/>
  <c r="R2663" i="28" s="1"/>
  <c r="M2663" i="28"/>
  <c r="N2663" i="28"/>
  <c r="O2663" i="28"/>
  <c r="L2664" i="28"/>
  <c r="M2664" i="28"/>
  <c r="N2664" i="28"/>
  <c r="O2664" i="28"/>
  <c r="L2665" i="28"/>
  <c r="M2665" i="28"/>
  <c r="N2665" i="28"/>
  <c r="O2665" i="28"/>
  <c r="L2666" i="28"/>
  <c r="Q2666" i="28" s="1"/>
  <c r="R2666" i="28" s="1"/>
  <c r="M2666" i="28"/>
  <c r="N2666" i="28"/>
  <c r="O2666" i="28"/>
  <c r="L2667" i="28"/>
  <c r="M2667" i="28"/>
  <c r="N2667" i="28"/>
  <c r="O2667" i="28"/>
  <c r="L2668" i="28"/>
  <c r="M2668" i="28"/>
  <c r="N2668" i="28"/>
  <c r="O2668" i="28"/>
  <c r="L2669" i="28"/>
  <c r="Q2669" i="28" s="1"/>
  <c r="R2669" i="28" s="1"/>
  <c r="M2669" i="28"/>
  <c r="N2669" i="28"/>
  <c r="O2669" i="28"/>
  <c r="L2670" i="28"/>
  <c r="Q2670" i="28" s="1"/>
  <c r="R2670" i="28" s="1"/>
  <c r="M2670" i="28"/>
  <c r="N2670" i="28"/>
  <c r="O2670" i="28"/>
  <c r="L2671" i="28"/>
  <c r="M2671" i="28"/>
  <c r="N2671" i="28"/>
  <c r="O2671" i="28"/>
  <c r="Q2671" i="28"/>
  <c r="R2671" i="28" s="1"/>
  <c r="L2672" i="28"/>
  <c r="M2672" i="28"/>
  <c r="N2672" i="28"/>
  <c r="O2672" i="28"/>
  <c r="L2673" i="28"/>
  <c r="M2673" i="28"/>
  <c r="N2673" i="28"/>
  <c r="O2673" i="28"/>
  <c r="L2674" i="28"/>
  <c r="M2674" i="28"/>
  <c r="N2674" i="28"/>
  <c r="O2674" i="28"/>
  <c r="L2675" i="28"/>
  <c r="M2675" i="28"/>
  <c r="N2675" i="28"/>
  <c r="O2675" i="28"/>
  <c r="Q2675" i="28" s="1"/>
  <c r="R2675" i="28" s="1"/>
  <c r="L2676" i="28"/>
  <c r="M2676" i="28"/>
  <c r="N2676" i="28"/>
  <c r="O2676" i="28"/>
  <c r="L2677" i="28"/>
  <c r="M2677" i="28"/>
  <c r="N2677" i="28"/>
  <c r="O2677" i="28"/>
  <c r="L2678" i="28"/>
  <c r="M2678" i="28"/>
  <c r="N2678" i="28"/>
  <c r="O2678" i="28"/>
  <c r="L2679" i="28"/>
  <c r="M2679" i="28"/>
  <c r="N2679" i="28"/>
  <c r="O2679" i="28"/>
  <c r="L2680" i="28"/>
  <c r="M2680" i="28"/>
  <c r="N2680" i="28"/>
  <c r="O2680" i="28"/>
  <c r="L2681" i="28"/>
  <c r="M2681" i="28"/>
  <c r="N2681" i="28"/>
  <c r="O2681" i="28"/>
  <c r="L2682" i="28"/>
  <c r="M2682" i="28"/>
  <c r="N2682" i="28"/>
  <c r="O2682" i="28"/>
  <c r="L2683" i="28"/>
  <c r="M2683" i="28"/>
  <c r="N2683" i="28"/>
  <c r="O2683" i="28"/>
  <c r="L2684" i="28"/>
  <c r="M2684" i="28"/>
  <c r="N2684" i="28"/>
  <c r="O2684" i="28"/>
  <c r="Q2684" i="28" s="1"/>
  <c r="R2684" i="28" s="1"/>
  <c r="L2685" i="28"/>
  <c r="M2685" i="28"/>
  <c r="N2685" i="28"/>
  <c r="O2685" i="28"/>
  <c r="L2686" i="28"/>
  <c r="M2686" i="28"/>
  <c r="N2686" i="28"/>
  <c r="O2686" i="28"/>
  <c r="L2687" i="28"/>
  <c r="M2687" i="28"/>
  <c r="N2687" i="28"/>
  <c r="O2687" i="28"/>
  <c r="L2688" i="28"/>
  <c r="M2688" i="28"/>
  <c r="N2688" i="28"/>
  <c r="O2688" i="28"/>
  <c r="L2689" i="28"/>
  <c r="M2689" i="28"/>
  <c r="N2689" i="28"/>
  <c r="O2689" i="28"/>
  <c r="L2690" i="28"/>
  <c r="M2690" i="28"/>
  <c r="N2690" i="28"/>
  <c r="O2690" i="28"/>
  <c r="L2691" i="28"/>
  <c r="M2691" i="28"/>
  <c r="N2691" i="28"/>
  <c r="O2691" i="28"/>
  <c r="L2692" i="28"/>
  <c r="M2692" i="28"/>
  <c r="N2692" i="28"/>
  <c r="O2692" i="28"/>
  <c r="L2693" i="28"/>
  <c r="M2693" i="28"/>
  <c r="N2693" i="28"/>
  <c r="O2693" i="28"/>
  <c r="L2694" i="28"/>
  <c r="M2694" i="28"/>
  <c r="N2694" i="28"/>
  <c r="O2694" i="28"/>
  <c r="L2695" i="28"/>
  <c r="M2695" i="28"/>
  <c r="N2695" i="28"/>
  <c r="O2695" i="28"/>
  <c r="Q2695" i="28" s="1"/>
  <c r="R2695" i="28" s="1"/>
  <c r="L2696" i="28"/>
  <c r="M2696" i="28"/>
  <c r="N2696" i="28"/>
  <c r="O2696" i="28"/>
  <c r="L2697" i="28"/>
  <c r="M2697" i="28"/>
  <c r="N2697" i="28"/>
  <c r="O2697" i="28"/>
  <c r="L2698" i="28"/>
  <c r="M2698" i="28"/>
  <c r="N2698" i="28"/>
  <c r="O2698" i="28"/>
  <c r="L2699" i="28"/>
  <c r="M2699" i="28"/>
  <c r="N2699" i="28"/>
  <c r="O2699" i="28"/>
  <c r="L2700" i="28"/>
  <c r="M2700" i="28"/>
  <c r="N2700" i="28"/>
  <c r="O2700" i="28"/>
  <c r="L2701" i="28"/>
  <c r="M2701" i="28"/>
  <c r="N2701" i="28"/>
  <c r="O2701" i="28"/>
  <c r="L2702" i="28"/>
  <c r="M2702" i="28"/>
  <c r="N2702" i="28"/>
  <c r="O2702" i="28"/>
  <c r="L2703" i="28"/>
  <c r="M2703" i="28"/>
  <c r="N2703" i="28"/>
  <c r="O2703" i="28"/>
  <c r="L2704" i="28"/>
  <c r="M2704" i="28"/>
  <c r="N2704" i="28"/>
  <c r="O2704" i="28"/>
  <c r="L2705" i="28"/>
  <c r="M2705" i="28"/>
  <c r="N2705" i="28"/>
  <c r="O2705" i="28"/>
  <c r="L2706" i="28"/>
  <c r="M2706" i="28"/>
  <c r="N2706" i="28"/>
  <c r="O2706" i="28"/>
  <c r="L2707" i="28"/>
  <c r="M2707" i="28"/>
  <c r="N2707" i="28"/>
  <c r="O2707" i="28"/>
  <c r="L2708" i="28"/>
  <c r="M2708" i="28"/>
  <c r="N2708" i="28"/>
  <c r="O2708" i="28"/>
  <c r="L2709" i="28"/>
  <c r="M2709" i="28"/>
  <c r="N2709" i="28"/>
  <c r="O2709" i="28"/>
  <c r="L2710" i="28"/>
  <c r="M2710" i="28"/>
  <c r="N2710" i="28"/>
  <c r="O2710" i="28"/>
  <c r="L2711" i="28"/>
  <c r="M2711" i="28"/>
  <c r="N2711" i="28"/>
  <c r="O2711" i="28"/>
  <c r="L2712" i="28"/>
  <c r="M2712" i="28"/>
  <c r="N2712" i="28"/>
  <c r="Q2712" i="28" s="1"/>
  <c r="R2712" i="28" s="1"/>
  <c r="O2712" i="28"/>
  <c r="L2713" i="28"/>
  <c r="M2713" i="28"/>
  <c r="N2713" i="28"/>
  <c r="O2713" i="28"/>
  <c r="L2714" i="28"/>
  <c r="M2714" i="28"/>
  <c r="N2714" i="28"/>
  <c r="O2714" i="28"/>
  <c r="L2715" i="28"/>
  <c r="M2715" i="28"/>
  <c r="N2715" i="28"/>
  <c r="O2715" i="28"/>
  <c r="L2716" i="28"/>
  <c r="M2716" i="28"/>
  <c r="N2716" i="28"/>
  <c r="O2716" i="28"/>
  <c r="L2717" i="28"/>
  <c r="M2717" i="28"/>
  <c r="N2717" i="28"/>
  <c r="O2717" i="28"/>
  <c r="L2718" i="28"/>
  <c r="M2718" i="28"/>
  <c r="N2718" i="28"/>
  <c r="O2718" i="28"/>
  <c r="L2719" i="28"/>
  <c r="M2719" i="28"/>
  <c r="N2719" i="28"/>
  <c r="O2719" i="28"/>
  <c r="L2720" i="28"/>
  <c r="M2720" i="28"/>
  <c r="N2720" i="28"/>
  <c r="O2720" i="28"/>
  <c r="L2721" i="28"/>
  <c r="M2721" i="28"/>
  <c r="N2721" i="28"/>
  <c r="O2721" i="28"/>
  <c r="L2722" i="28"/>
  <c r="M2722" i="28"/>
  <c r="N2722" i="28"/>
  <c r="O2722" i="28"/>
  <c r="L2723" i="28"/>
  <c r="M2723" i="28"/>
  <c r="N2723" i="28"/>
  <c r="O2723" i="28"/>
  <c r="L2724" i="28"/>
  <c r="M2724" i="28"/>
  <c r="N2724" i="28"/>
  <c r="O2724" i="28"/>
  <c r="Q2724" i="28" s="1"/>
  <c r="R2724" i="28" s="1"/>
  <c r="L2725" i="28"/>
  <c r="M2725" i="28"/>
  <c r="N2725" i="28"/>
  <c r="O2725" i="28"/>
  <c r="L2726" i="28"/>
  <c r="M2726" i="28"/>
  <c r="N2726" i="28"/>
  <c r="O2726" i="28"/>
  <c r="L2727" i="28"/>
  <c r="M2727" i="28"/>
  <c r="N2727" i="28"/>
  <c r="O2727" i="28"/>
  <c r="L2728" i="28"/>
  <c r="M2728" i="28"/>
  <c r="N2728" i="28"/>
  <c r="O2728" i="28"/>
  <c r="L2729" i="28"/>
  <c r="M2729" i="28"/>
  <c r="N2729" i="28"/>
  <c r="O2729" i="28"/>
  <c r="L2730" i="28"/>
  <c r="M2730" i="28"/>
  <c r="N2730" i="28"/>
  <c r="O2730" i="28"/>
  <c r="L2731" i="28"/>
  <c r="M2731" i="28"/>
  <c r="N2731" i="28"/>
  <c r="O2731" i="28"/>
  <c r="L2732" i="28"/>
  <c r="M2732" i="28"/>
  <c r="N2732" i="28"/>
  <c r="O2732" i="28"/>
  <c r="L2733" i="28"/>
  <c r="M2733" i="28"/>
  <c r="N2733" i="28"/>
  <c r="O2733" i="28"/>
  <c r="L2734" i="28"/>
  <c r="M2734" i="28"/>
  <c r="N2734" i="28"/>
  <c r="O2734" i="28"/>
  <c r="L2735" i="28"/>
  <c r="M2735" i="28"/>
  <c r="N2735" i="28"/>
  <c r="O2735" i="28"/>
  <c r="L2736" i="28"/>
  <c r="M2736" i="28"/>
  <c r="N2736" i="28"/>
  <c r="O2736" i="28"/>
  <c r="L2737" i="28"/>
  <c r="M2737" i="28"/>
  <c r="N2737" i="28"/>
  <c r="O2737" i="28"/>
  <c r="L2738" i="28"/>
  <c r="M2738" i="28"/>
  <c r="N2738" i="28"/>
  <c r="O2738" i="28"/>
  <c r="L2739" i="28"/>
  <c r="M2739" i="28"/>
  <c r="N2739" i="28"/>
  <c r="O2739" i="28"/>
  <c r="L2740" i="28"/>
  <c r="M2740" i="28"/>
  <c r="N2740" i="28"/>
  <c r="O2740" i="28"/>
  <c r="L2741" i="28"/>
  <c r="Q2741" i="28" s="1"/>
  <c r="R2741" i="28" s="1"/>
  <c r="M2741" i="28"/>
  <c r="N2741" i="28"/>
  <c r="O2741" i="28"/>
  <c r="L2742" i="28"/>
  <c r="M2742" i="28"/>
  <c r="N2742" i="28"/>
  <c r="O2742" i="28"/>
  <c r="L2743" i="28"/>
  <c r="M2743" i="28"/>
  <c r="N2743" i="28"/>
  <c r="O2743" i="28"/>
  <c r="Q2743" i="28"/>
  <c r="R2743" i="28" s="1"/>
  <c r="L2744" i="28"/>
  <c r="M2744" i="28"/>
  <c r="N2744" i="28"/>
  <c r="O2744" i="28"/>
  <c r="L2745" i="28"/>
  <c r="M2745" i="28"/>
  <c r="N2745" i="28"/>
  <c r="O2745" i="28"/>
  <c r="L2746" i="28"/>
  <c r="M2746" i="28"/>
  <c r="N2746" i="28"/>
  <c r="O2746" i="28"/>
  <c r="L2747" i="28"/>
  <c r="M2747" i="28"/>
  <c r="N2747" i="28"/>
  <c r="O2747" i="28"/>
  <c r="Q2747" i="28" s="1"/>
  <c r="R2747" i="28" s="1"/>
  <c r="L2748" i="28"/>
  <c r="M2748" i="28"/>
  <c r="N2748" i="28"/>
  <c r="O2748" i="28"/>
  <c r="L2749" i="28"/>
  <c r="M2749" i="28"/>
  <c r="N2749" i="28"/>
  <c r="O2749" i="28"/>
  <c r="L2750" i="28"/>
  <c r="M2750" i="28"/>
  <c r="N2750" i="28"/>
  <c r="O2750" i="28"/>
  <c r="L2751" i="28"/>
  <c r="M2751" i="28"/>
  <c r="N2751" i="28"/>
  <c r="O2751" i="28"/>
  <c r="L2752" i="28"/>
  <c r="M2752" i="28"/>
  <c r="N2752" i="28"/>
  <c r="Q2752" i="28" s="1"/>
  <c r="R2752" i="28" s="1"/>
  <c r="O2752" i="28"/>
  <c r="L2753" i="28"/>
  <c r="M2753" i="28"/>
  <c r="N2753" i="28"/>
  <c r="O2753" i="28"/>
  <c r="L2754" i="28"/>
  <c r="M2754" i="28"/>
  <c r="N2754" i="28"/>
  <c r="O2754" i="28"/>
  <c r="L2755" i="28"/>
  <c r="M2755" i="28"/>
  <c r="N2755" i="28"/>
  <c r="O2755" i="28"/>
  <c r="Q2755" i="28" s="1"/>
  <c r="R2755" i="28" s="1"/>
  <c r="L2756" i="28"/>
  <c r="Q2756" i="28" s="1"/>
  <c r="R2756" i="28" s="1"/>
  <c r="M2756" i="28"/>
  <c r="N2756" i="28"/>
  <c r="O2756" i="28"/>
  <c r="L2757" i="28"/>
  <c r="M2757" i="28"/>
  <c r="N2757" i="28"/>
  <c r="O2757" i="28"/>
  <c r="L2758" i="28"/>
  <c r="M2758" i="28"/>
  <c r="N2758" i="28"/>
  <c r="O2758" i="28"/>
  <c r="L2759" i="28"/>
  <c r="M2759" i="28"/>
  <c r="N2759" i="28"/>
  <c r="O2759" i="28"/>
  <c r="L2760" i="28"/>
  <c r="M2760" i="28"/>
  <c r="N2760" i="28"/>
  <c r="O2760" i="28"/>
  <c r="L2761" i="28"/>
  <c r="M2761" i="28"/>
  <c r="N2761" i="28"/>
  <c r="O2761" i="28"/>
  <c r="L2762" i="28"/>
  <c r="M2762" i="28"/>
  <c r="N2762" i="28"/>
  <c r="O2762" i="28"/>
  <c r="L2763" i="28"/>
  <c r="M2763" i="28"/>
  <c r="N2763" i="28"/>
  <c r="O2763" i="28"/>
  <c r="L2764" i="28"/>
  <c r="M2764" i="28"/>
  <c r="N2764" i="28"/>
  <c r="O2764" i="28"/>
  <c r="L2765" i="28"/>
  <c r="Q2765" i="28" s="1"/>
  <c r="R2765" i="28" s="1"/>
  <c r="M2765" i="28"/>
  <c r="N2765" i="28"/>
  <c r="O2765" i="28"/>
  <c r="L2766" i="28"/>
  <c r="M2766" i="28"/>
  <c r="N2766" i="28"/>
  <c r="O2766" i="28"/>
  <c r="L2767" i="28"/>
  <c r="M2767" i="28"/>
  <c r="N2767" i="28"/>
  <c r="O2767" i="28"/>
  <c r="L2768" i="28"/>
  <c r="M2768" i="28"/>
  <c r="N2768" i="28"/>
  <c r="O2768" i="28"/>
  <c r="L2769" i="28"/>
  <c r="Q2769" i="28" s="1"/>
  <c r="R2769" i="28" s="1"/>
  <c r="M2769" i="28"/>
  <c r="N2769" i="28"/>
  <c r="O2769" i="28"/>
  <c r="L2770" i="28"/>
  <c r="M2770" i="28"/>
  <c r="N2770" i="28"/>
  <c r="O2770" i="28"/>
  <c r="L2771" i="28"/>
  <c r="M2771" i="28"/>
  <c r="N2771" i="28"/>
  <c r="O2771" i="28"/>
  <c r="L2772" i="28"/>
  <c r="M2772" i="28"/>
  <c r="N2772" i="28"/>
  <c r="O2772" i="28"/>
  <c r="L2773" i="28"/>
  <c r="Q2773" i="28" s="1"/>
  <c r="R2773" i="28" s="1"/>
  <c r="M2773" i="28"/>
  <c r="N2773" i="28"/>
  <c r="O2773" i="28"/>
  <c r="L2774" i="28"/>
  <c r="M2774" i="28"/>
  <c r="N2774" i="28"/>
  <c r="O2774" i="28"/>
  <c r="L2775" i="28"/>
  <c r="Q2775" i="28" s="1"/>
  <c r="R2775" i="28" s="1"/>
  <c r="M2775" i="28"/>
  <c r="N2775" i="28"/>
  <c r="O2775" i="28"/>
  <c r="L2776" i="28"/>
  <c r="M2776" i="28"/>
  <c r="N2776" i="28"/>
  <c r="O2776" i="28"/>
  <c r="L2777" i="28"/>
  <c r="Q2777" i="28" s="1"/>
  <c r="R2777" i="28" s="1"/>
  <c r="M2777" i="28"/>
  <c r="N2777" i="28"/>
  <c r="O2777" i="28"/>
  <c r="L2778" i="28"/>
  <c r="M2778" i="28"/>
  <c r="N2778" i="28"/>
  <c r="O2778" i="28"/>
  <c r="L2779" i="28"/>
  <c r="M2779" i="28"/>
  <c r="N2779" i="28"/>
  <c r="O2779" i="28"/>
  <c r="Q2779" i="28"/>
  <c r="R2779" i="28" s="1"/>
  <c r="L2780" i="28"/>
  <c r="M2780" i="28"/>
  <c r="N2780" i="28"/>
  <c r="O2780" i="28"/>
  <c r="L2781" i="28"/>
  <c r="M2781" i="28"/>
  <c r="N2781" i="28"/>
  <c r="O2781" i="28"/>
  <c r="L2782" i="28"/>
  <c r="M2782" i="28"/>
  <c r="N2782" i="28"/>
  <c r="O2782" i="28"/>
  <c r="L2783" i="28"/>
  <c r="M2783" i="28"/>
  <c r="N2783" i="28"/>
  <c r="O2783" i="28"/>
  <c r="L2784" i="28"/>
  <c r="M2784" i="28"/>
  <c r="N2784" i="28"/>
  <c r="O2784" i="28"/>
  <c r="L2785" i="28"/>
  <c r="M2785" i="28"/>
  <c r="N2785" i="28"/>
  <c r="O2785" i="28"/>
  <c r="L2786" i="28"/>
  <c r="M2786" i="28"/>
  <c r="N2786" i="28"/>
  <c r="O2786" i="28"/>
  <c r="L2787" i="28"/>
  <c r="M2787" i="28"/>
  <c r="N2787" i="28"/>
  <c r="O2787" i="28"/>
  <c r="L2788" i="28"/>
  <c r="M2788" i="28"/>
  <c r="N2788" i="28"/>
  <c r="O2788" i="28"/>
  <c r="L2789" i="28"/>
  <c r="M2789" i="28"/>
  <c r="N2789" i="28"/>
  <c r="O2789" i="28"/>
  <c r="L2790" i="28"/>
  <c r="M2790" i="28"/>
  <c r="N2790" i="28"/>
  <c r="O2790" i="28"/>
  <c r="L2791" i="28"/>
  <c r="M2791" i="28"/>
  <c r="N2791" i="28"/>
  <c r="O2791" i="28"/>
  <c r="L2792" i="28"/>
  <c r="M2792" i="28"/>
  <c r="N2792" i="28"/>
  <c r="O2792" i="28"/>
  <c r="Q2792" i="28" s="1"/>
  <c r="R2792" i="28" s="1"/>
  <c r="L2793" i="28"/>
  <c r="M2793" i="28"/>
  <c r="N2793" i="28"/>
  <c r="O2793" i="28"/>
  <c r="L2794" i="28"/>
  <c r="M2794" i="28"/>
  <c r="N2794" i="28"/>
  <c r="O2794" i="28"/>
  <c r="L2795" i="28"/>
  <c r="M2795" i="28"/>
  <c r="N2795" i="28"/>
  <c r="O2795" i="28"/>
  <c r="L2796" i="28"/>
  <c r="M2796" i="28"/>
  <c r="N2796" i="28"/>
  <c r="O2796" i="28"/>
  <c r="L2797" i="28"/>
  <c r="M2797" i="28"/>
  <c r="N2797" i="28"/>
  <c r="O2797" i="28"/>
  <c r="L2798" i="28"/>
  <c r="M2798" i="28"/>
  <c r="N2798" i="28"/>
  <c r="O2798" i="28"/>
  <c r="L2799" i="28"/>
  <c r="M2799" i="28"/>
  <c r="N2799" i="28"/>
  <c r="O2799" i="28"/>
  <c r="L2800" i="28"/>
  <c r="M2800" i="28"/>
  <c r="N2800" i="28"/>
  <c r="O2800" i="28"/>
  <c r="L2801" i="28"/>
  <c r="M2801" i="28"/>
  <c r="N2801" i="28"/>
  <c r="O2801" i="28"/>
  <c r="L2802" i="28"/>
  <c r="M2802" i="28"/>
  <c r="N2802" i="28"/>
  <c r="O2802" i="28"/>
  <c r="L2803" i="28"/>
  <c r="M2803" i="28"/>
  <c r="N2803" i="28"/>
  <c r="O2803" i="28"/>
  <c r="L2804" i="28"/>
  <c r="M2804" i="28"/>
  <c r="N2804" i="28"/>
  <c r="O2804" i="28"/>
  <c r="L2805" i="28"/>
  <c r="M2805" i="28"/>
  <c r="N2805" i="28"/>
  <c r="O2805" i="28"/>
  <c r="L2806" i="28"/>
  <c r="M2806" i="28"/>
  <c r="N2806" i="28"/>
  <c r="O2806" i="28"/>
  <c r="L2807" i="28"/>
  <c r="M2807" i="28"/>
  <c r="N2807" i="28"/>
  <c r="O2807" i="28"/>
  <c r="L2808" i="28"/>
  <c r="M2808" i="28"/>
  <c r="N2808" i="28"/>
  <c r="O2808" i="28"/>
  <c r="L2809" i="28"/>
  <c r="M2809" i="28"/>
  <c r="N2809" i="28"/>
  <c r="Q2809" i="28" s="1"/>
  <c r="R2809" i="28" s="1"/>
  <c r="O2809" i="28"/>
  <c r="L2810" i="28"/>
  <c r="M2810" i="28"/>
  <c r="N2810" i="28"/>
  <c r="O2810" i="28"/>
  <c r="L2811" i="28"/>
  <c r="M2811" i="28"/>
  <c r="N2811" i="28"/>
  <c r="O2811" i="28"/>
  <c r="Q2811" i="28" s="1"/>
  <c r="R2811" i="28" s="1"/>
  <c r="L2812" i="28"/>
  <c r="M2812" i="28"/>
  <c r="N2812" i="28"/>
  <c r="O2812" i="28"/>
  <c r="L2813" i="28"/>
  <c r="M2813" i="28"/>
  <c r="N2813" i="28"/>
  <c r="O2813" i="28"/>
  <c r="L2814" i="28"/>
  <c r="M2814" i="28"/>
  <c r="N2814" i="28"/>
  <c r="O2814" i="28"/>
  <c r="L2815" i="28"/>
  <c r="M2815" i="28"/>
  <c r="N2815" i="28"/>
  <c r="O2815" i="28"/>
  <c r="L2816" i="28"/>
  <c r="M2816" i="28"/>
  <c r="N2816" i="28"/>
  <c r="O2816" i="28"/>
  <c r="Q2816" i="28" s="1"/>
  <c r="R2816" i="28" s="1"/>
  <c r="L2817" i="28"/>
  <c r="Q2817" i="28" s="1"/>
  <c r="R2817" i="28" s="1"/>
  <c r="M2817" i="28"/>
  <c r="N2817" i="28"/>
  <c r="O2817" i="28"/>
  <c r="L2818" i="28"/>
  <c r="M2818" i="28"/>
  <c r="N2818" i="28"/>
  <c r="O2818" i="28"/>
  <c r="L2819" i="28"/>
  <c r="Q2819" i="28" s="1"/>
  <c r="R2819" i="28" s="1"/>
  <c r="M2819" i="28"/>
  <c r="N2819" i="28"/>
  <c r="O2819" i="28"/>
  <c r="L2820" i="28"/>
  <c r="Q2820" i="28" s="1"/>
  <c r="R2820" i="28" s="1"/>
  <c r="M2820" i="28"/>
  <c r="N2820" i="28"/>
  <c r="O2820" i="28"/>
  <c r="L2821" i="28"/>
  <c r="M2821" i="28"/>
  <c r="N2821" i="28"/>
  <c r="O2821" i="28"/>
  <c r="Q2821" i="28"/>
  <c r="R2821" i="28" s="1"/>
  <c r="L2822" i="28"/>
  <c r="M2822" i="28"/>
  <c r="N2822" i="28"/>
  <c r="O2822" i="28"/>
  <c r="L2823" i="28"/>
  <c r="M2823" i="28"/>
  <c r="N2823" i="28"/>
  <c r="O2823" i="28"/>
  <c r="Q2823" i="28" s="1"/>
  <c r="R2823" i="28" s="1"/>
  <c r="L2824" i="28"/>
  <c r="M2824" i="28"/>
  <c r="N2824" i="28"/>
  <c r="O2824" i="28"/>
  <c r="L2825" i="28"/>
  <c r="M2825" i="28"/>
  <c r="N2825" i="28"/>
  <c r="O2825" i="28"/>
  <c r="L2826" i="28"/>
  <c r="M2826" i="28"/>
  <c r="N2826" i="28"/>
  <c r="O2826" i="28"/>
  <c r="L2827" i="28"/>
  <c r="M2827" i="28"/>
  <c r="N2827" i="28"/>
  <c r="O2827" i="28"/>
  <c r="L2828" i="28"/>
  <c r="M2828" i="28"/>
  <c r="N2828" i="28"/>
  <c r="O2828" i="28"/>
  <c r="Q2828" i="28" s="1"/>
  <c r="R2828" i="28" s="1"/>
  <c r="L2829" i="28"/>
  <c r="M2829" i="28"/>
  <c r="N2829" i="28"/>
  <c r="O2829" i="28"/>
  <c r="L2830" i="28"/>
  <c r="M2830" i="28"/>
  <c r="N2830" i="28"/>
  <c r="O2830" i="28"/>
  <c r="L2831" i="28"/>
  <c r="M2831" i="28"/>
  <c r="N2831" i="28"/>
  <c r="O2831" i="28"/>
  <c r="L2832" i="28"/>
  <c r="M2832" i="28"/>
  <c r="N2832" i="28"/>
  <c r="O2832" i="28"/>
  <c r="L2833" i="28"/>
  <c r="Q2833" i="28" s="1"/>
  <c r="R2833" i="28" s="1"/>
  <c r="M2833" i="28"/>
  <c r="N2833" i="28"/>
  <c r="O2833" i="28"/>
  <c r="L2834" i="28"/>
  <c r="Q2834" i="28" s="1"/>
  <c r="R2834" i="28" s="1"/>
  <c r="M2834" i="28"/>
  <c r="N2834" i="28"/>
  <c r="O2834" i="28"/>
  <c r="L2835" i="28"/>
  <c r="M2835" i="28"/>
  <c r="N2835" i="28"/>
  <c r="O2835" i="28"/>
  <c r="Q2835" i="28"/>
  <c r="R2835" i="28" s="1"/>
  <c r="L2836" i="28"/>
  <c r="M2836" i="28"/>
  <c r="N2836" i="28"/>
  <c r="O2836" i="28"/>
  <c r="L2837" i="28"/>
  <c r="M2837" i="28"/>
  <c r="N2837" i="28"/>
  <c r="O2837" i="28"/>
  <c r="L2838" i="28"/>
  <c r="M2838" i="28"/>
  <c r="N2838" i="28"/>
  <c r="O2838" i="28"/>
  <c r="L2839" i="28"/>
  <c r="M2839" i="28"/>
  <c r="N2839" i="28"/>
  <c r="O2839" i="28"/>
  <c r="L2840" i="28"/>
  <c r="M2840" i="28"/>
  <c r="N2840" i="28"/>
  <c r="O2840" i="28"/>
  <c r="L2841" i="28"/>
  <c r="M2841" i="28"/>
  <c r="N2841" i="28"/>
  <c r="O2841" i="28"/>
  <c r="L2842" i="28"/>
  <c r="M2842" i="28"/>
  <c r="N2842" i="28"/>
  <c r="O2842" i="28"/>
  <c r="L2843" i="28"/>
  <c r="M2843" i="28"/>
  <c r="N2843" i="28"/>
  <c r="O2843" i="28"/>
  <c r="L2844" i="28"/>
  <c r="M2844" i="28"/>
  <c r="N2844" i="28"/>
  <c r="O2844" i="28"/>
  <c r="Q2844" i="28" s="1"/>
  <c r="R2844" i="28" s="1"/>
  <c r="L2845" i="28"/>
  <c r="M2845" i="28"/>
  <c r="N2845" i="28"/>
  <c r="O2845" i="28"/>
  <c r="L2846" i="28"/>
  <c r="M2846" i="28"/>
  <c r="N2846" i="28"/>
  <c r="O2846" i="28"/>
  <c r="L2847" i="28"/>
  <c r="M2847" i="28"/>
  <c r="N2847" i="28"/>
  <c r="O2847" i="28"/>
  <c r="Q2847" i="28" s="1"/>
  <c r="R2847" i="28" s="1"/>
  <c r="L2848" i="28"/>
  <c r="Q2848" i="28" s="1"/>
  <c r="R2848" i="28" s="1"/>
  <c r="M2848" i="28"/>
  <c r="N2848" i="28"/>
  <c r="O2848" i="28"/>
  <c r="L2849" i="28"/>
  <c r="M2849" i="28"/>
  <c r="N2849" i="28"/>
  <c r="O2849" i="28"/>
  <c r="L2850" i="28"/>
  <c r="M2850" i="28"/>
  <c r="N2850" i="28"/>
  <c r="O2850" i="28"/>
  <c r="L2851" i="28"/>
  <c r="M2851" i="28"/>
  <c r="N2851" i="28"/>
  <c r="O2851" i="28"/>
  <c r="L2852" i="28"/>
  <c r="Q2852" i="28" s="1"/>
  <c r="R2852" i="28" s="1"/>
  <c r="M2852" i="28"/>
  <c r="N2852" i="28"/>
  <c r="O2852" i="28"/>
  <c r="L2853" i="28"/>
  <c r="Q2853" i="28" s="1"/>
  <c r="R2853" i="28" s="1"/>
  <c r="M2853" i="28"/>
  <c r="N2853" i="28"/>
  <c r="O2853" i="28"/>
  <c r="L2854" i="28"/>
  <c r="M2854" i="28"/>
  <c r="N2854" i="28"/>
  <c r="O2854" i="28"/>
  <c r="L2855" i="28"/>
  <c r="Q2855" i="28" s="1"/>
  <c r="R2855" i="28" s="1"/>
  <c r="M2855" i="28"/>
  <c r="N2855" i="28"/>
  <c r="O2855" i="28"/>
  <c r="L2856" i="28"/>
  <c r="M2856" i="28"/>
  <c r="N2856" i="28"/>
  <c r="O2856" i="28"/>
  <c r="L2857" i="28"/>
  <c r="M2857" i="28"/>
  <c r="N2857" i="28"/>
  <c r="O2857" i="28"/>
  <c r="L2858" i="28"/>
  <c r="M2858" i="28"/>
  <c r="N2858" i="28"/>
  <c r="O2858" i="28"/>
  <c r="L2859" i="28"/>
  <c r="Q2859" i="28" s="1"/>
  <c r="R2859" i="28" s="1"/>
  <c r="M2859" i="28"/>
  <c r="N2859" i="28"/>
  <c r="O2859" i="28"/>
  <c r="L2860" i="28"/>
  <c r="M2860" i="28"/>
  <c r="N2860" i="28"/>
  <c r="O2860" i="28"/>
  <c r="Q2860" i="28"/>
  <c r="R2860" i="28" s="1"/>
  <c r="L2861" i="28"/>
  <c r="M2861" i="28"/>
  <c r="N2861" i="28"/>
  <c r="O2861" i="28"/>
  <c r="L2862" i="28"/>
  <c r="M2862" i="28"/>
  <c r="N2862" i="28"/>
  <c r="O2862" i="28"/>
  <c r="L2863" i="28"/>
  <c r="M2863" i="28"/>
  <c r="N2863" i="28"/>
  <c r="O2863" i="28"/>
  <c r="L2864" i="28"/>
  <c r="M2864" i="28"/>
  <c r="N2864" i="28"/>
  <c r="O2864" i="28"/>
  <c r="L2865" i="28"/>
  <c r="M2865" i="28"/>
  <c r="N2865" i="28"/>
  <c r="O2865" i="28"/>
  <c r="L2866" i="28"/>
  <c r="M2866" i="28"/>
  <c r="N2866" i="28"/>
  <c r="O2866" i="28"/>
  <c r="L2867" i="28"/>
  <c r="M2867" i="28"/>
  <c r="N2867" i="28"/>
  <c r="O2867" i="28"/>
  <c r="L2868" i="28"/>
  <c r="M2868" i="28"/>
  <c r="N2868" i="28"/>
  <c r="O2868" i="28"/>
  <c r="L2869" i="28"/>
  <c r="M2869" i="28"/>
  <c r="N2869" i="28"/>
  <c r="O2869" i="28"/>
  <c r="L2870" i="28"/>
  <c r="M2870" i="28"/>
  <c r="N2870" i="28"/>
  <c r="O2870" i="28"/>
  <c r="L2871" i="28"/>
  <c r="M2871" i="28"/>
  <c r="N2871" i="28"/>
  <c r="O2871" i="28"/>
  <c r="L2872" i="28"/>
  <c r="M2872" i="28"/>
  <c r="N2872" i="28"/>
  <c r="O2872" i="28"/>
  <c r="L2873" i="28"/>
  <c r="M2873" i="28"/>
  <c r="N2873" i="28"/>
  <c r="O2873" i="28"/>
  <c r="Q2873" i="28" s="1"/>
  <c r="R2873" i="28" s="1"/>
  <c r="L2874" i="28"/>
  <c r="M2874" i="28"/>
  <c r="N2874" i="28"/>
  <c r="O2874" i="28"/>
  <c r="L2875" i="28"/>
  <c r="M2875" i="28"/>
  <c r="N2875" i="28"/>
  <c r="O2875" i="28"/>
  <c r="L2876" i="28"/>
  <c r="M2876" i="28"/>
  <c r="N2876" i="28"/>
  <c r="O2876" i="28"/>
  <c r="L2877" i="28"/>
  <c r="M2877" i="28"/>
  <c r="N2877" i="28"/>
  <c r="O2877" i="28"/>
  <c r="L2878" i="28"/>
  <c r="M2878" i="28"/>
  <c r="N2878" i="28"/>
  <c r="O2878" i="28"/>
  <c r="L2879" i="28"/>
  <c r="M2879" i="28"/>
  <c r="N2879" i="28"/>
  <c r="O2879" i="28"/>
  <c r="L2880" i="28"/>
  <c r="M2880" i="28"/>
  <c r="N2880" i="28"/>
  <c r="O2880" i="28"/>
  <c r="Q2880" i="28" s="1"/>
  <c r="R2880" i="28" s="1"/>
  <c r="L2881" i="28"/>
  <c r="M2881" i="28"/>
  <c r="N2881" i="28"/>
  <c r="O2881" i="28"/>
  <c r="L2882" i="28"/>
  <c r="M2882" i="28"/>
  <c r="N2882" i="28"/>
  <c r="O2882" i="28"/>
  <c r="L2883" i="28"/>
  <c r="M2883" i="28"/>
  <c r="N2883" i="28"/>
  <c r="O2883" i="28"/>
  <c r="L2884" i="28"/>
  <c r="M2884" i="28"/>
  <c r="N2884" i="28"/>
  <c r="O2884" i="28"/>
  <c r="L2885" i="28"/>
  <c r="M2885" i="28"/>
  <c r="N2885" i="28"/>
  <c r="O2885" i="28"/>
  <c r="L2886" i="28"/>
  <c r="M2886" i="28"/>
  <c r="N2886" i="28"/>
  <c r="O2886" i="28"/>
  <c r="L2887" i="28"/>
  <c r="M2887" i="28"/>
  <c r="N2887" i="28"/>
  <c r="Q2887" i="28" s="1"/>
  <c r="R2887" i="28" s="1"/>
  <c r="O2887" i="28"/>
  <c r="L2888" i="28"/>
  <c r="M2888" i="28"/>
  <c r="N2888" i="28"/>
  <c r="O2888" i="28"/>
  <c r="L2889" i="28"/>
  <c r="M2889" i="28"/>
  <c r="N2889" i="28"/>
  <c r="O2889" i="28"/>
  <c r="L2890" i="28"/>
  <c r="M2890" i="28"/>
  <c r="N2890" i="28"/>
  <c r="O2890" i="28"/>
  <c r="L2891" i="28"/>
  <c r="M2891" i="28"/>
  <c r="N2891" i="28"/>
  <c r="O2891" i="28"/>
  <c r="L2892" i="28"/>
  <c r="Q2892" i="28" s="1"/>
  <c r="R2892" i="28" s="1"/>
  <c r="M2892" i="28"/>
  <c r="N2892" i="28"/>
  <c r="O2892" i="28"/>
  <c r="L2893" i="28"/>
  <c r="M2893" i="28"/>
  <c r="N2893" i="28"/>
  <c r="O2893" i="28"/>
  <c r="L2894" i="28"/>
  <c r="M2894" i="28"/>
  <c r="N2894" i="28"/>
  <c r="O2894" i="28"/>
  <c r="L2895" i="28"/>
  <c r="M2895" i="28"/>
  <c r="N2895" i="28"/>
  <c r="O2895" i="28"/>
  <c r="L2896" i="28"/>
  <c r="M2896" i="28"/>
  <c r="N2896" i="28"/>
  <c r="O2896" i="28"/>
  <c r="L2897" i="28"/>
  <c r="M2897" i="28"/>
  <c r="N2897" i="28"/>
  <c r="O2897" i="28"/>
  <c r="L2898" i="28"/>
  <c r="Q2898" i="28" s="1"/>
  <c r="R2898" i="28" s="1"/>
  <c r="M2898" i="28"/>
  <c r="N2898" i="28"/>
  <c r="O2898" i="28"/>
  <c r="L2899" i="28"/>
  <c r="M2899" i="28"/>
  <c r="N2899" i="28"/>
  <c r="O2899" i="28"/>
  <c r="L2900" i="28"/>
  <c r="M2900" i="28"/>
  <c r="N2900" i="28"/>
  <c r="O2900" i="28"/>
  <c r="L2901" i="28"/>
  <c r="Q2901" i="28" s="1"/>
  <c r="R2901" i="28" s="1"/>
  <c r="M2901" i="28"/>
  <c r="N2901" i="28"/>
  <c r="O2901" i="28"/>
  <c r="L2902" i="28"/>
  <c r="M2902" i="28"/>
  <c r="N2902" i="28"/>
  <c r="O2902" i="28"/>
  <c r="L2903" i="28"/>
  <c r="M2903" i="28"/>
  <c r="N2903" i="28"/>
  <c r="O2903" i="28"/>
  <c r="L2904" i="28"/>
  <c r="M2904" i="28"/>
  <c r="N2904" i="28"/>
  <c r="O2904" i="28"/>
  <c r="Q2904" i="28"/>
  <c r="R2904" i="28" s="1"/>
  <c r="L2905" i="28"/>
  <c r="M2905" i="28"/>
  <c r="N2905" i="28"/>
  <c r="O2905" i="28"/>
  <c r="Q2905" i="28" s="1"/>
  <c r="R2905" i="28" s="1"/>
  <c r="L2906" i="28"/>
  <c r="M2906" i="28"/>
  <c r="N2906" i="28"/>
  <c r="O2906" i="28"/>
  <c r="L2907" i="28"/>
  <c r="M2907" i="28"/>
  <c r="N2907" i="28"/>
  <c r="O2907" i="28"/>
  <c r="L2908" i="28"/>
  <c r="M2908" i="28"/>
  <c r="N2908" i="28"/>
  <c r="O2908" i="28"/>
  <c r="L2909" i="28"/>
  <c r="M2909" i="28"/>
  <c r="N2909" i="28"/>
  <c r="O2909" i="28"/>
  <c r="L2910" i="28"/>
  <c r="M2910" i="28"/>
  <c r="N2910" i="28"/>
  <c r="O2910" i="28"/>
  <c r="L2911" i="28"/>
  <c r="M2911" i="28"/>
  <c r="N2911" i="28"/>
  <c r="O2911" i="28"/>
  <c r="L2912" i="28"/>
  <c r="M2912" i="28"/>
  <c r="N2912" i="28"/>
  <c r="O2912" i="28"/>
  <c r="L2913" i="28"/>
  <c r="M2913" i="28"/>
  <c r="N2913" i="28"/>
  <c r="O2913" i="28"/>
  <c r="L2914" i="28"/>
  <c r="M2914" i="28"/>
  <c r="N2914" i="28"/>
  <c r="O2914" i="28"/>
  <c r="L2915" i="28"/>
  <c r="M2915" i="28"/>
  <c r="N2915" i="28"/>
  <c r="O2915" i="28"/>
  <c r="L2916" i="28"/>
  <c r="M2916" i="28"/>
  <c r="N2916" i="28"/>
  <c r="O2916" i="28"/>
  <c r="L2917" i="28"/>
  <c r="M2917" i="28"/>
  <c r="N2917" i="28"/>
  <c r="O2917" i="28"/>
  <c r="L2918" i="28"/>
  <c r="M2918" i="28"/>
  <c r="N2918" i="28"/>
  <c r="O2918" i="28"/>
  <c r="L2919" i="28"/>
  <c r="M2919" i="28"/>
  <c r="N2919" i="28"/>
  <c r="O2919" i="28"/>
  <c r="L2920" i="28"/>
  <c r="M2920" i="28"/>
  <c r="N2920" i="28"/>
  <c r="O2920" i="28"/>
  <c r="L2921" i="28"/>
  <c r="M2921" i="28"/>
  <c r="N2921" i="28"/>
  <c r="O2921" i="28"/>
  <c r="L2922" i="28"/>
  <c r="M2922" i="28"/>
  <c r="N2922" i="28"/>
  <c r="O2922" i="28"/>
  <c r="L2923" i="28"/>
  <c r="M2923" i="28"/>
  <c r="N2923" i="28"/>
  <c r="O2923" i="28"/>
  <c r="L2924" i="28"/>
  <c r="M2924" i="28"/>
  <c r="N2924" i="28"/>
  <c r="O2924" i="28"/>
  <c r="L2925" i="28"/>
  <c r="M2925" i="28"/>
  <c r="N2925" i="28"/>
  <c r="O2925" i="28"/>
  <c r="L2926" i="28"/>
  <c r="M2926" i="28"/>
  <c r="N2926" i="28"/>
  <c r="O2926" i="28"/>
  <c r="L2927" i="28"/>
  <c r="M2927" i="28"/>
  <c r="N2927" i="28"/>
  <c r="O2927" i="28"/>
  <c r="L2928" i="28"/>
  <c r="M2928" i="28"/>
  <c r="N2928" i="28"/>
  <c r="O2928" i="28"/>
  <c r="L2929" i="28"/>
  <c r="M2929" i="28"/>
  <c r="N2929" i="28"/>
  <c r="O2929" i="28"/>
  <c r="L2930" i="28"/>
  <c r="M2930" i="28"/>
  <c r="N2930" i="28"/>
  <c r="O2930" i="28"/>
  <c r="L2931" i="28"/>
  <c r="M2931" i="28"/>
  <c r="N2931" i="28"/>
  <c r="O2931" i="28"/>
  <c r="L2932" i="28"/>
  <c r="M2932" i="28"/>
  <c r="N2932" i="28"/>
  <c r="O2932" i="28"/>
  <c r="L2933" i="28"/>
  <c r="M2933" i="28"/>
  <c r="N2933" i="28"/>
  <c r="O2933" i="28"/>
  <c r="L2934" i="28"/>
  <c r="M2934" i="28"/>
  <c r="N2934" i="28"/>
  <c r="O2934" i="28"/>
  <c r="L2935" i="28"/>
  <c r="M2935" i="28"/>
  <c r="N2935" i="28"/>
  <c r="O2935" i="28"/>
  <c r="L2936" i="28"/>
  <c r="M2936" i="28"/>
  <c r="N2936" i="28"/>
  <c r="Q2936" i="28" s="1"/>
  <c r="R2936" i="28" s="1"/>
  <c r="O2936" i="28"/>
  <c r="L2937" i="28"/>
  <c r="M2937" i="28"/>
  <c r="N2937" i="28"/>
  <c r="O2937" i="28"/>
  <c r="L2938" i="28"/>
  <c r="M2938" i="28"/>
  <c r="N2938" i="28"/>
  <c r="O2938" i="28"/>
  <c r="L2939" i="28"/>
  <c r="M2939" i="28"/>
  <c r="N2939" i="28"/>
  <c r="O2939" i="28"/>
  <c r="L2940" i="28"/>
  <c r="M2940" i="28"/>
  <c r="N2940" i="28"/>
  <c r="O2940" i="28"/>
  <c r="L2941" i="28"/>
  <c r="M2941" i="28"/>
  <c r="N2941" i="28"/>
  <c r="O2941" i="28"/>
  <c r="L2942" i="28"/>
  <c r="M2942" i="28"/>
  <c r="N2942" i="28"/>
  <c r="O2942" i="28"/>
  <c r="L2943" i="28"/>
  <c r="M2943" i="28"/>
  <c r="N2943" i="28"/>
  <c r="O2943" i="28"/>
  <c r="L2944" i="28"/>
  <c r="M2944" i="28"/>
  <c r="N2944" i="28"/>
  <c r="Q2944" i="28" s="1"/>
  <c r="R2944" i="28" s="1"/>
  <c r="O2944" i="28"/>
  <c r="L2945" i="28"/>
  <c r="M2945" i="28"/>
  <c r="N2945" i="28"/>
  <c r="O2945" i="28"/>
  <c r="L2946" i="28"/>
  <c r="M2946" i="28"/>
  <c r="N2946" i="28"/>
  <c r="O2946" i="28"/>
  <c r="L2947" i="28"/>
  <c r="M2947" i="28"/>
  <c r="N2947" i="28"/>
  <c r="O2947" i="28"/>
  <c r="L2948" i="28"/>
  <c r="M2948" i="28"/>
  <c r="N2948" i="28"/>
  <c r="O2948" i="28"/>
  <c r="L2949" i="28"/>
  <c r="M2949" i="28"/>
  <c r="N2949" i="28"/>
  <c r="O2949" i="28"/>
  <c r="L2950" i="28"/>
  <c r="M2950" i="28"/>
  <c r="N2950" i="28"/>
  <c r="O2950" i="28"/>
  <c r="L2951" i="28"/>
  <c r="M2951" i="28"/>
  <c r="N2951" i="28"/>
  <c r="O2951" i="28"/>
  <c r="Q2951" i="28" s="1"/>
  <c r="R2951" i="28" s="1"/>
  <c r="L2952" i="28"/>
  <c r="M2952" i="28"/>
  <c r="N2952" i="28"/>
  <c r="O2952" i="28"/>
  <c r="L2953" i="28"/>
  <c r="M2953" i="28"/>
  <c r="N2953" i="28"/>
  <c r="O2953" i="28"/>
  <c r="L2954" i="28"/>
  <c r="M2954" i="28"/>
  <c r="N2954" i="28"/>
  <c r="O2954" i="28"/>
  <c r="L2955" i="28"/>
  <c r="M2955" i="28"/>
  <c r="N2955" i="28"/>
  <c r="O2955" i="28"/>
  <c r="L2956" i="28"/>
  <c r="M2956" i="28"/>
  <c r="N2956" i="28"/>
  <c r="O2956" i="28"/>
  <c r="L2957" i="28"/>
  <c r="M2957" i="28"/>
  <c r="N2957" i="28"/>
  <c r="O2957" i="28"/>
  <c r="Q2957" i="28" s="1"/>
  <c r="R2957" i="28" s="1"/>
  <c r="L2958" i="28"/>
  <c r="M2958" i="28"/>
  <c r="N2958" i="28"/>
  <c r="O2958" i="28"/>
  <c r="L2959" i="28"/>
  <c r="M2959" i="28"/>
  <c r="N2959" i="28"/>
  <c r="O2959" i="28"/>
  <c r="L2960" i="28"/>
  <c r="M2960" i="28"/>
  <c r="N2960" i="28"/>
  <c r="O2960" i="28"/>
  <c r="L2961" i="28"/>
  <c r="M2961" i="28"/>
  <c r="N2961" i="28"/>
  <c r="O2961" i="28"/>
  <c r="Q2961" i="28" s="1"/>
  <c r="R2961" i="28" s="1"/>
  <c r="L2962" i="28"/>
  <c r="M2962" i="28"/>
  <c r="N2962" i="28"/>
  <c r="O2962" i="28"/>
  <c r="L2963" i="28"/>
  <c r="M2963" i="28"/>
  <c r="N2963" i="28"/>
  <c r="O2963" i="28"/>
  <c r="L2964" i="28"/>
  <c r="M2964" i="28"/>
  <c r="N2964" i="28"/>
  <c r="O2964" i="28"/>
  <c r="Q2964" i="28" s="1"/>
  <c r="R2964" i="28" s="1"/>
  <c r="L2965" i="28"/>
  <c r="M2965" i="28"/>
  <c r="N2965" i="28"/>
  <c r="O2965" i="28"/>
  <c r="L2966" i="28"/>
  <c r="M2966" i="28"/>
  <c r="N2966" i="28"/>
  <c r="O2966" i="28"/>
  <c r="L2967" i="28"/>
  <c r="M2967" i="28"/>
  <c r="N2967" i="28"/>
  <c r="O2967" i="28"/>
  <c r="L2968" i="28"/>
  <c r="M2968" i="28"/>
  <c r="N2968" i="28"/>
  <c r="O2968" i="28"/>
  <c r="Q2968" i="28" s="1"/>
  <c r="R2968" i="28" s="1"/>
  <c r="L2969" i="28"/>
  <c r="M2969" i="28"/>
  <c r="N2969" i="28"/>
  <c r="O2969" i="28"/>
  <c r="Q2969" i="28" s="1"/>
  <c r="R2969" i="28" s="1"/>
  <c r="L2970" i="28"/>
  <c r="M2970" i="28"/>
  <c r="N2970" i="28"/>
  <c r="O2970" i="28"/>
  <c r="L2971" i="28"/>
  <c r="M2971" i="28"/>
  <c r="N2971" i="28"/>
  <c r="O2971" i="28"/>
  <c r="L2972" i="28"/>
  <c r="M2972" i="28"/>
  <c r="N2972" i="28"/>
  <c r="O2972" i="28"/>
  <c r="L2973" i="28"/>
  <c r="M2973" i="28"/>
  <c r="N2973" i="28"/>
  <c r="O2973" i="28"/>
  <c r="L2974" i="28"/>
  <c r="M2974" i="28"/>
  <c r="N2974" i="28"/>
  <c r="O2974" i="28"/>
  <c r="L2975" i="28"/>
  <c r="M2975" i="28"/>
  <c r="N2975" i="28"/>
  <c r="O2975" i="28"/>
  <c r="L2976" i="28"/>
  <c r="Q2976" i="28" s="1"/>
  <c r="R2976" i="28" s="1"/>
  <c r="M2976" i="28"/>
  <c r="N2976" i="28"/>
  <c r="O2976" i="28"/>
  <c r="L2977" i="28"/>
  <c r="M2977" i="28"/>
  <c r="N2977" i="28"/>
  <c r="O2977" i="28"/>
  <c r="L2978" i="28"/>
  <c r="M2978" i="28"/>
  <c r="N2978" i="28"/>
  <c r="O2978" i="28"/>
  <c r="L2979" i="28"/>
  <c r="M2979" i="28"/>
  <c r="N2979" i="28"/>
  <c r="O2979" i="28"/>
  <c r="L2980" i="28"/>
  <c r="M2980" i="28"/>
  <c r="N2980" i="28"/>
  <c r="O2980" i="28"/>
  <c r="L2981" i="28"/>
  <c r="Q2981" i="28" s="1"/>
  <c r="R2981" i="28" s="1"/>
  <c r="M2981" i="28"/>
  <c r="N2981" i="28"/>
  <c r="O2981" i="28"/>
  <c r="L2982" i="28"/>
  <c r="M2982" i="28"/>
  <c r="N2982" i="28"/>
  <c r="O2982" i="28"/>
  <c r="L2983" i="28"/>
  <c r="Q2983" i="28" s="1"/>
  <c r="R2983" i="28" s="1"/>
  <c r="M2983" i="28"/>
  <c r="N2983" i="28"/>
  <c r="O2983" i="28"/>
  <c r="L2984" i="28"/>
  <c r="M2984" i="28"/>
  <c r="N2984" i="28"/>
  <c r="O2984" i="28"/>
  <c r="L2985" i="28"/>
  <c r="M2985" i="28"/>
  <c r="N2985" i="28"/>
  <c r="O2985" i="28"/>
  <c r="L2986" i="28"/>
  <c r="M2986" i="28"/>
  <c r="N2986" i="28"/>
  <c r="O2986" i="28"/>
  <c r="L2987" i="28"/>
  <c r="Q2987" i="28" s="1"/>
  <c r="R2987" i="28" s="1"/>
  <c r="M2987" i="28"/>
  <c r="N2987" i="28"/>
  <c r="O2987" i="28"/>
  <c r="L2988" i="28"/>
  <c r="M2988" i="28"/>
  <c r="N2988" i="28"/>
  <c r="O2988" i="28"/>
  <c r="L2989" i="28"/>
  <c r="M2989" i="28"/>
  <c r="N2989" i="28"/>
  <c r="O2989" i="28"/>
  <c r="L2990" i="28"/>
  <c r="Q2990" i="28" s="1"/>
  <c r="R2990" i="28" s="1"/>
  <c r="M2990" i="28"/>
  <c r="N2990" i="28"/>
  <c r="O2990" i="28"/>
  <c r="L2991" i="28"/>
  <c r="Q2991" i="28" s="1"/>
  <c r="R2991" i="28" s="1"/>
  <c r="M2991" i="28"/>
  <c r="N2991" i="28"/>
  <c r="O2991" i="28"/>
  <c r="L2992" i="28"/>
  <c r="M2992" i="28"/>
  <c r="N2992" i="28"/>
  <c r="O2992" i="28"/>
  <c r="L2993" i="28"/>
  <c r="M2993" i="28"/>
  <c r="N2993" i="28"/>
  <c r="O2993" i="28"/>
  <c r="Q2993" i="28"/>
  <c r="R2993" i="28" s="1"/>
  <c r="L2994" i="28"/>
  <c r="M2994" i="28"/>
  <c r="N2994" i="28"/>
  <c r="O2994" i="28"/>
  <c r="L2995" i="28"/>
  <c r="M2995" i="28"/>
  <c r="N2995" i="28"/>
  <c r="O2995" i="28"/>
  <c r="Q2995" i="28" s="1"/>
  <c r="R2995" i="28" s="1"/>
  <c r="L2996" i="28"/>
  <c r="M2996" i="28"/>
  <c r="N2996" i="28"/>
  <c r="O2996" i="28"/>
  <c r="Q2996" i="28" s="1"/>
  <c r="R2996" i="28" s="1"/>
  <c r="L2997" i="28"/>
  <c r="Q2997" i="28" s="1"/>
  <c r="R2997" i="28" s="1"/>
  <c r="M2997" i="28"/>
  <c r="N2997" i="28"/>
  <c r="O2997" i="28"/>
  <c r="L2998" i="28"/>
  <c r="M2998" i="28"/>
  <c r="N2998" i="28"/>
  <c r="O2998" i="28"/>
  <c r="L2999" i="28"/>
  <c r="M2999" i="28"/>
  <c r="N2999" i="28"/>
  <c r="O2999" i="28"/>
  <c r="L3000" i="28"/>
  <c r="M3000" i="28"/>
  <c r="N3000" i="28"/>
  <c r="O3000" i="28"/>
  <c r="Q3000" i="28"/>
  <c r="R3000" i="28" s="1"/>
  <c r="L3001" i="28"/>
  <c r="M3001" i="28"/>
  <c r="N3001" i="28"/>
  <c r="O3001" i="28"/>
  <c r="L3002" i="28"/>
  <c r="M3002" i="28"/>
  <c r="N3002" i="28"/>
  <c r="O3002" i="28"/>
  <c r="L3003" i="28"/>
  <c r="M3003" i="28"/>
  <c r="N3003" i="28"/>
  <c r="O3003" i="28"/>
  <c r="L3004" i="28"/>
  <c r="M3004" i="28"/>
  <c r="N3004" i="28"/>
  <c r="O3004" i="28"/>
  <c r="L3005" i="28"/>
  <c r="M3005" i="28"/>
  <c r="N3005" i="28"/>
  <c r="O3005" i="28"/>
  <c r="L3006" i="28"/>
  <c r="M3006" i="28"/>
  <c r="N3006" i="28"/>
  <c r="O3006" i="28"/>
  <c r="L3007" i="28"/>
  <c r="M3007" i="28"/>
  <c r="N3007" i="28"/>
  <c r="O3007" i="28"/>
  <c r="Q3007" i="28" s="1"/>
  <c r="R3007" i="28" s="1"/>
  <c r="L3008" i="28"/>
  <c r="Q3008" i="28" s="1"/>
  <c r="R3008" i="28" s="1"/>
  <c r="M3008" i="28"/>
  <c r="N3008" i="28"/>
  <c r="O3008" i="28"/>
  <c r="L3009" i="28"/>
  <c r="M3009" i="28"/>
  <c r="N3009" i="28"/>
  <c r="O3009" i="28"/>
  <c r="L3010" i="28"/>
  <c r="Q3010" i="28" s="1"/>
  <c r="R3010" i="28" s="1"/>
  <c r="M3010" i="28"/>
  <c r="N3010" i="28"/>
  <c r="O3010" i="28"/>
  <c r="L3011" i="28"/>
  <c r="M3011" i="28"/>
  <c r="N3011" i="28"/>
  <c r="O3011" i="28"/>
  <c r="L3012" i="28"/>
  <c r="M3012" i="28"/>
  <c r="N3012" i="28"/>
  <c r="O3012" i="28"/>
  <c r="L3013" i="28"/>
  <c r="Q3013" i="28" s="1"/>
  <c r="R3013" i="28" s="1"/>
  <c r="M3013" i="28"/>
  <c r="N3013" i="28"/>
  <c r="O3013" i="28"/>
  <c r="L3014" i="28"/>
  <c r="M3014" i="28"/>
  <c r="N3014" i="28"/>
  <c r="O3014" i="28"/>
  <c r="L3015" i="28"/>
  <c r="Q3015" i="28" s="1"/>
  <c r="R3015" i="28" s="1"/>
  <c r="M3015" i="28"/>
  <c r="N3015" i="28"/>
  <c r="O3015" i="28"/>
  <c r="L3016" i="28"/>
  <c r="M3016" i="28"/>
  <c r="N3016" i="28"/>
  <c r="O3016" i="28"/>
  <c r="L3017" i="28"/>
  <c r="M3017" i="28"/>
  <c r="N3017" i="28"/>
  <c r="O3017" i="28"/>
  <c r="L3018" i="28"/>
  <c r="M3018" i="28"/>
  <c r="N3018" i="28"/>
  <c r="O3018" i="28"/>
  <c r="L3019" i="28"/>
  <c r="Q3019" i="28" s="1"/>
  <c r="R3019" i="28" s="1"/>
  <c r="M3019" i="28"/>
  <c r="N3019" i="28"/>
  <c r="O3019" i="28"/>
  <c r="L3020" i="28"/>
  <c r="M3020" i="28"/>
  <c r="N3020" i="28"/>
  <c r="O3020" i="28"/>
  <c r="L3021" i="28"/>
  <c r="M3021" i="28"/>
  <c r="N3021" i="28"/>
  <c r="O3021" i="28"/>
  <c r="L3022" i="28"/>
  <c r="Q3022" i="28" s="1"/>
  <c r="R3022" i="28" s="1"/>
  <c r="M3022" i="28"/>
  <c r="N3022" i="28"/>
  <c r="O3022" i="28"/>
  <c r="L3023" i="28"/>
  <c r="Q3023" i="28" s="1"/>
  <c r="R3023" i="28" s="1"/>
  <c r="M3023" i="28"/>
  <c r="N3023" i="28"/>
  <c r="O3023" i="28"/>
  <c r="L3024" i="28"/>
  <c r="M3024" i="28"/>
  <c r="N3024" i="28"/>
  <c r="O3024" i="28"/>
  <c r="L3025" i="28"/>
  <c r="M3025" i="28"/>
  <c r="N3025" i="28"/>
  <c r="O3025" i="28"/>
  <c r="Q3025" i="28"/>
  <c r="R3025" i="28" s="1"/>
  <c r="L3026" i="28"/>
  <c r="M3026" i="28"/>
  <c r="N3026" i="28"/>
  <c r="O3026" i="28"/>
  <c r="L3027" i="28"/>
  <c r="M3027" i="28"/>
  <c r="N3027" i="28"/>
  <c r="O3027" i="28"/>
  <c r="L3028" i="28"/>
  <c r="M3028" i="28"/>
  <c r="N3028" i="28"/>
  <c r="O3028" i="28"/>
  <c r="L3029" i="28"/>
  <c r="M3029" i="28"/>
  <c r="N3029" i="28"/>
  <c r="O3029" i="28"/>
  <c r="L3030" i="28"/>
  <c r="M3030" i="28"/>
  <c r="N3030" i="28"/>
  <c r="O3030" i="28"/>
  <c r="L3031" i="28"/>
  <c r="M3031" i="28"/>
  <c r="N3031" i="28"/>
  <c r="O3031" i="28"/>
  <c r="L3032" i="28"/>
  <c r="M3032" i="28"/>
  <c r="N3032" i="28"/>
  <c r="O3032" i="28"/>
  <c r="Q3032" i="28" s="1"/>
  <c r="R3032" i="28" s="1"/>
  <c r="L3033" i="28"/>
  <c r="M3033" i="28"/>
  <c r="N3033" i="28"/>
  <c r="O3033" i="28"/>
  <c r="L3034" i="28"/>
  <c r="M3034" i="28"/>
  <c r="N3034" i="28"/>
  <c r="O3034" i="28"/>
  <c r="L3035" i="28"/>
  <c r="M3035" i="28"/>
  <c r="N3035" i="28"/>
  <c r="O3035" i="28"/>
  <c r="L3036" i="28"/>
  <c r="M3036" i="28"/>
  <c r="N3036" i="28"/>
  <c r="O3036" i="28"/>
  <c r="L3037" i="28"/>
  <c r="M3037" i="28"/>
  <c r="N3037" i="28"/>
  <c r="O3037" i="28"/>
  <c r="L3038" i="28"/>
  <c r="M3038" i="28"/>
  <c r="N3038" i="28"/>
  <c r="O3038" i="28"/>
  <c r="L3039" i="28"/>
  <c r="M3039" i="28"/>
  <c r="N3039" i="28"/>
  <c r="O3039" i="28"/>
  <c r="L3040" i="28"/>
  <c r="M3040" i="28"/>
  <c r="N3040" i="28"/>
  <c r="O3040" i="28"/>
  <c r="L3041" i="28"/>
  <c r="M3041" i="28"/>
  <c r="N3041" i="28"/>
  <c r="O3041" i="28"/>
  <c r="L3042" i="28"/>
  <c r="M3042" i="28"/>
  <c r="N3042" i="28"/>
  <c r="O3042" i="28"/>
  <c r="L3043" i="28"/>
  <c r="M3043" i="28"/>
  <c r="N3043" i="28"/>
  <c r="O3043" i="28"/>
  <c r="L3044" i="28"/>
  <c r="M3044" i="28"/>
  <c r="N3044" i="28"/>
  <c r="O3044" i="28"/>
  <c r="L3045" i="28"/>
  <c r="M3045" i="28"/>
  <c r="N3045" i="28"/>
  <c r="O3045" i="28"/>
  <c r="L3046" i="28"/>
  <c r="M3046" i="28"/>
  <c r="N3046" i="28"/>
  <c r="O3046" i="28"/>
  <c r="L3047" i="28"/>
  <c r="M3047" i="28"/>
  <c r="N3047" i="28"/>
  <c r="O3047" i="28"/>
  <c r="L3048" i="28"/>
  <c r="M3048" i="28"/>
  <c r="N3048" i="28"/>
  <c r="O3048" i="28"/>
  <c r="L3049" i="28"/>
  <c r="M3049" i="28"/>
  <c r="N3049" i="28"/>
  <c r="O3049" i="28"/>
  <c r="L3050" i="28"/>
  <c r="M3050" i="28"/>
  <c r="N3050" i="28"/>
  <c r="O3050" i="28"/>
  <c r="L3051" i="28"/>
  <c r="M3051" i="28"/>
  <c r="N3051" i="28"/>
  <c r="O3051" i="28"/>
  <c r="L3052" i="28"/>
  <c r="M3052" i="28"/>
  <c r="N3052" i="28"/>
  <c r="O3052" i="28"/>
  <c r="L3053" i="28"/>
  <c r="M3053" i="28"/>
  <c r="N3053" i="28"/>
  <c r="O3053" i="28"/>
  <c r="L3054" i="28"/>
  <c r="M3054" i="28"/>
  <c r="N3054" i="28"/>
  <c r="O3054" i="28"/>
  <c r="L3055" i="28"/>
  <c r="M3055" i="28"/>
  <c r="N3055" i="28"/>
  <c r="O3055" i="28"/>
  <c r="L3056" i="28"/>
  <c r="M3056" i="28"/>
  <c r="N3056" i="28"/>
  <c r="O3056" i="28"/>
  <c r="L3057" i="28"/>
  <c r="M3057" i="28"/>
  <c r="N3057" i="28"/>
  <c r="O3057" i="28"/>
  <c r="L3058" i="28"/>
  <c r="M3058" i="28"/>
  <c r="N3058" i="28"/>
  <c r="O3058" i="28"/>
  <c r="L3059" i="28"/>
  <c r="M3059" i="28"/>
  <c r="N3059" i="28"/>
  <c r="Q3059" i="28" s="1"/>
  <c r="R3059" i="28" s="1"/>
  <c r="O3059" i="28"/>
  <c r="L3060" i="28"/>
  <c r="M3060" i="28"/>
  <c r="N3060" i="28"/>
  <c r="O3060" i="28"/>
  <c r="L3061" i="28"/>
  <c r="M3061" i="28"/>
  <c r="N3061" i="28"/>
  <c r="O3061" i="28"/>
  <c r="L3062" i="28"/>
  <c r="M3062" i="28"/>
  <c r="N3062" i="28"/>
  <c r="O3062" i="28"/>
  <c r="L3063" i="28"/>
  <c r="M3063" i="28"/>
  <c r="N3063" i="28"/>
  <c r="O3063" i="28"/>
  <c r="L3064" i="28"/>
  <c r="M3064" i="28"/>
  <c r="N3064" i="28"/>
  <c r="O3064" i="28"/>
  <c r="L3065" i="28"/>
  <c r="M3065" i="28"/>
  <c r="N3065" i="28"/>
  <c r="O3065" i="28"/>
  <c r="L3066" i="28"/>
  <c r="M3066" i="28"/>
  <c r="N3066" i="28"/>
  <c r="O3066" i="28"/>
  <c r="L3067" i="28"/>
  <c r="M3067" i="28"/>
  <c r="N3067" i="28"/>
  <c r="O3067" i="28"/>
  <c r="L3068" i="28"/>
  <c r="M3068" i="28"/>
  <c r="N3068" i="28"/>
  <c r="O3068" i="28"/>
  <c r="Q3068" i="28" s="1"/>
  <c r="R3068" i="28" s="1"/>
  <c r="L3069" i="28"/>
  <c r="M3069" i="28"/>
  <c r="N3069" i="28"/>
  <c r="O3069" i="28"/>
  <c r="L3070" i="28"/>
  <c r="M3070" i="28"/>
  <c r="N3070" i="28"/>
  <c r="O3070" i="28"/>
  <c r="L3071" i="28"/>
  <c r="M3071" i="28"/>
  <c r="N3071" i="28"/>
  <c r="O3071" i="28"/>
  <c r="L3072" i="28"/>
  <c r="M3072" i="28"/>
  <c r="N3072" i="28"/>
  <c r="O3072" i="28"/>
  <c r="L3073" i="28"/>
  <c r="Q3073" i="28" s="1"/>
  <c r="R3073" i="28" s="1"/>
  <c r="M3073" i="28"/>
  <c r="N3073" i="28"/>
  <c r="O3073" i="28"/>
  <c r="L3074" i="28"/>
  <c r="M3074" i="28"/>
  <c r="N3074" i="28"/>
  <c r="O3074" i="28"/>
  <c r="L3075" i="28"/>
  <c r="Q3075" i="28" s="1"/>
  <c r="R3075" i="28" s="1"/>
  <c r="M3075" i="28"/>
  <c r="N3075" i="28"/>
  <c r="O3075" i="28"/>
  <c r="L3076" i="28"/>
  <c r="M3076" i="28"/>
  <c r="N3076" i="28"/>
  <c r="O3076" i="28"/>
  <c r="L3077" i="28"/>
  <c r="M3077" i="28"/>
  <c r="N3077" i="28"/>
  <c r="O3077" i="28"/>
  <c r="Q3077" i="28"/>
  <c r="R3077" i="28" s="1"/>
  <c r="L3078" i="28"/>
  <c r="M3078" i="28"/>
  <c r="N3078" i="28"/>
  <c r="O3078" i="28"/>
  <c r="L3079" i="28"/>
  <c r="M3079" i="28"/>
  <c r="N3079" i="28"/>
  <c r="O3079" i="28"/>
  <c r="L3080" i="28"/>
  <c r="M3080" i="28"/>
  <c r="N3080" i="28"/>
  <c r="O3080" i="28"/>
  <c r="L3081" i="28"/>
  <c r="M3081" i="28"/>
  <c r="N3081" i="28"/>
  <c r="O3081" i="28"/>
  <c r="Q3081" i="28" s="1"/>
  <c r="R3081" i="28" s="1"/>
  <c r="L3082" i="28"/>
  <c r="M3082" i="28"/>
  <c r="N3082" i="28"/>
  <c r="O3082" i="28"/>
  <c r="L3083" i="28"/>
  <c r="M3083" i="28"/>
  <c r="N3083" i="28"/>
  <c r="O3083" i="28"/>
  <c r="L3084" i="28"/>
  <c r="M3084" i="28"/>
  <c r="N3084" i="28"/>
  <c r="O3084" i="28"/>
  <c r="L3085" i="28"/>
  <c r="M3085" i="28"/>
  <c r="N3085" i="28"/>
  <c r="O3085" i="28"/>
  <c r="L3086" i="28"/>
  <c r="Q3086" i="28" s="1"/>
  <c r="R3086" i="28" s="1"/>
  <c r="M3086" i="28"/>
  <c r="N3086" i="28"/>
  <c r="O3086" i="28"/>
  <c r="L3087" i="28"/>
  <c r="M3087" i="28"/>
  <c r="N3087" i="28"/>
  <c r="O3087" i="28"/>
  <c r="Q3087" i="28"/>
  <c r="R3087" i="28" s="1"/>
  <c r="L3088" i="28"/>
  <c r="M3088" i="28"/>
  <c r="N3088" i="28"/>
  <c r="O3088" i="28"/>
  <c r="L3089" i="28"/>
  <c r="M3089" i="28"/>
  <c r="N3089" i="28"/>
  <c r="O3089" i="28"/>
  <c r="L3090" i="28"/>
  <c r="M3090" i="28"/>
  <c r="N3090" i="28"/>
  <c r="O3090" i="28"/>
  <c r="L3091" i="28"/>
  <c r="M3091" i="28"/>
  <c r="N3091" i="28"/>
  <c r="O3091" i="28"/>
  <c r="L3092" i="28"/>
  <c r="M3092" i="28"/>
  <c r="N3092" i="28"/>
  <c r="O3092" i="28"/>
  <c r="L3093" i="28"/>
  <c r="M3093" i="28"/>
  <c r="N3093" i="28"/>
  <c r="O3093" i="28"/>
  <c r="L3094" i="28"/>
  <c r="M3094" i="28"/>
  <c r="N3094" i="28"/>
  <c r="O3094" i="28"/>
  <c r="L3095" i="28"/>
  <c r="M3095" i="28"/>
  <c r="N3095" i="28"/>
  <c r="O3095" i="28"/>
  <c r="L3096" i="28"/>
  <c r="M3096" i="28"/>
  <c r="N3096" i="28"/>
  <c r="O3096" i="28"/>
  <c r="L3097" i="28"/>
  <c r="M3097" i="28"/>
  <c r="N3097" i="28"/>
  <c r="O3097" i="28"/>
  <c r="L3098" i="28"/>
  <c r="M3098" i="28"/>
  <c r="N3098" i="28"/>
  <c r="O3098" i="28"/>
  <c r="L3099" i="28"/>
  <c r="M3099" i="28"/>
  <c r="N3099" i="28"/>
  <c r="O3099" i="28"/>
  <c r="L3100" i="28"/>
  <c r="M3100" i="28"/>
  <c r="N3100" i="28"/>
  <c r="O3100" i="28"/>
  <c r="Q3100" i="28" s="1"/>
  <c r="R3100" i="28" s="1"/>
  <c r="L3101" i="28"/>
  <c r="M3101" i="28"/>
  <c r="N3101" i="28"/>
  <c r="O3101" i="28"/>
  <c r="L3102" i="28"/>
  <c r="M3102" i="28"/>
  <c r="N3102" i="28"/>
  <c r="O3102" i="28"/>
  <c r="L3103" i="28"/>
  <c r="M3103" i="28"/>
  <c r="N3103" i="28"/>
  <c r="Q3103" i="28" s="1"/>
  <c r="R3103" i="28" s="1"/>
  <c r="O3103" i="28"/>
  <c r="L3104" i="28"/>
  <c r="M3104" i="28"/>
  <c r="N3104" i="28"/>
  <c r="O3104" i="28"/>
  <c r="L3105" i="28"/>
  <c r="M3105" i="28"/>
  <c r="N3105" i="28"/>
  <c r="O3105" i="28"/>
  <c r="L3106" i="28"/>
  <c r="M3106" i="28"/>
  <c r="N3106" i="28"/>
  <c r="O3106" i="28"/>
  <c r="L3107" i="28"/>
  <c r="M3107" i="28"/>
  <c r="N3107" i="28"/>
  <c r="O3107" i="28"/>
  <c r="L3108" i="28"/>
  <c r="M3108" i="28"/>
  <c r="N3108" i="28"/>
  <c r="O3108" i="28"/>
  <c r="L3109" i="28"/>
  <c r="M3109" i="28"/>
  <c r="N3109" i="28"/>
  <c r="Q3109" i="28" s="1"/>
  <c r="R3109" i="28" s="1"/>
  <c r="O3109" i="28"/>
  <c r="L3110" i="28"/>
  <c r="M3110" i="28"/>
  <c r="N3110" i="28"/>
  <c r="O3110" i="28"/>
  <c r="L3111" i="28"/>
  <c r="M3111" i="28"/>
  <c r="N3111" i="28"/>
  <c r="O3111" i="28"/>
  <c r="Q3111" i="28" s="1"/>
  <c r="R3111" i="28" s="1"/>
  <c r="L3112" i="28"/>
  <c r="M3112" i="28"/>
  <c r="N3112" i="28"/>
  <c r="O3112" i="28"/>
  <c r="L3113" i="28"/>
  <c r="M3113" i="28"/>
  <c r="N3113" i="28"/>
  <c r="O3113" i="28"/>
  <c r="L3114" i="28"/>
  <c r="M3114" i="28"/>
  <c r="N3114" i="28"/>
  <c r="O3114" i="28"/>
  <c r="L3115" i="28"/>
  <c r="M3115" i="28"/>
  <c r="N3115" i="28"/>
  <c r="O3115" i="28"/>
  <c r="L3116" i="28"/>
  <c r="M3116" i="28"/>
  <c r="N3116" i="28"/>
  <c r="O3116" i="28"/>
  <c r="L3117" i="28"/>
  <c r="M3117" i="28"/>
  <c r="N3117" i="28"/>
  <c r="O3117" i="28"/>
  <c r="L3118" i="28"/>
  <c r="M3118" i="28"/>
  <c r="N3118" i="28"/>
  <c r="O3118" i="28"/>
  <c r="L3119" i="28"/>
  <c r="M3119" i="28"/>
  <c r="N3119" i="28"/>
  <c r="O3119" i="28"/>
  <c r="L3120" i="28"/>
  <c r="M3120" i="28"/>
  <c r="N3120" i="28"/>
  <c r="O3120" i="28"/>
  <c r="Q3120" i="28" s="1"/>
  <c r="R3120" i="28" s="1"/>
  <c r="L3121" i="28"/>
  <c r="M3121" i="28"/>
  <c r="N3121" i="28"/>
  <c r="O3121" i="28"/>
  <c r="Q3121" i="28" s="1"/>
  <c r="R3121" i="28" s="1"/>
  <c r="L3122" i="28"/>
  <c r="Q3122" i="28" s="1"/>
  <c r="R3122" i="28" s="1"/>
  <c r="M3122" i="28"/>
  <c r="N3122" i="28"/>
  <c r="O3122" i="28"/>
  <c r="L3123" i="28"/>
  <c r="M3123" i="28"/>
  <c r="N3123" i="28"/>
  <c r="O3123" i="28"/>
  <c r="L3124" i="28"/>
  <c r="M3124" i="28"/>
  <c r="N3124" i="28"/>
  <c r="O3124" i="28"/>
  <c r="L3125" i="28"/>
  <c r="M3125" i="28"/>
  <c r="N3125" i="28"/>
  <c r="O3125" i="28"/>
  <c r="L3126" i="28"/>
  <c r="M3126" i="28"/>
  <c r="N3126" i="28"/>
  <c r="O3126" i="28"/>
  <c r="L3127" i="28"/>
  <c r="M3127" i="28"/>
  <c r="N3127" i="28"/>
  <c r="O3127" i="28"/>
  <c r="Q3127" i="28"/>
  <c r="R3127" i="28" s="1"/>
  <c r="L3128" i="28"/>
  <c r="M3128" i="28"/>
  <c r="N3128" i="28"/>
  <c r="O3128" i="28"/>
  <c r="L3129" i="28"/>
  <c r="M3129" i="28"/>
  <c r="N3129" i="28"/>
  <c r="O3129" i="28"/>
  <c r="L3130" i="28"/>
  <c r="M3130" i="28"/>
  <c r="N3130" i="28"/>
  <c r="O3130" i="28"/>
  <c r="L3131" i="28"/>
  <c r="M3131" i="28"/>
  <c r="N3131" i="28"/>
  <c r="O3131" i="28"/>
  <c r="Q3131" i="28" s="1"/>
  <c r="R3131" i="28" s="1"/>
  <c r="L3132" i="28"/>
  <c r="M3132" i="28"/>
  <c r="N3132" i="28"/>
  <c r="O3132" i="28"/>
  <c r="L3133" i="28"/>
  <c r="M3133" i="28"/>
  <c r="N3133" i="28"/>
  <c r="O3133" i="28"/>
  <c r="L3134" i="28"/>
  <c r="M3134" i="28"/>
  <c r="N3134" i="28"/>
  <c r="O3134" i="28"/>
  <c r="L3135" i="28"/>
  <c r="M3135" i="28"/>
  <c r="N3135" i="28"/>
  <c r="O3135" i="28"/>
  <c r="L3136" i="28"/>
  <c r="M3136" i="28"/>
  <c r="N3136" i="28"/>
  <c r="O3136" i="28"/>
  <c r="Q3136" i="28" s="1"/>
  <c r="R3136" i="28" s="1"/>
  <c r="L3137" i="28"/>
  <c r="M3137" i="28"/>
  <c r="N3137" i="28"/>
  <c r="O3137" i="28"/>
  <c r="L3138" i="28"/>
  <c r="M3138" i="28"/>
  <c r="N3138" i="28"/>
  <c r="O3138" i="28"/>
  <c r="L3139" i="28"/>
  <c r="Q3139" i="28" s="1"/>
  <c r="R3139" i="28" s="1"/>
  <c r="M3139" i="28"/>
  <c r="N3139" i="28"/>
  <c r="O3139" i="28"/>
  <c r="L3140" i="28"/>
  <c r="M3140" i="28"/>
  <c r="N3140" i="28"/>
  <c r="O3140" i="28"/>
  <c r="Q3140" i="28"/>
  <c r="R3140" i="28" s="1"/>
  <c r="L3141" i="28"/>
  <c r="M3141" i="28"/>
  <c r="N3141" i="28"/>
  <c r="O3141" i="28"/>
  <c r="L3142" i="28"/>
  <c r="M3142" i="28"/>
  <c r="N3142" i="28"/>
  <c r="O3142" i="28"/>
  <c r="L3143" i="28"/>
  <c r="M3143" i="28"/>
  <c r="N3143" i="28"/>
  <c r="O3143" i="28"/>
  <c r="Q3143" i="28" s="1"/>
  <c r="R3143" i="28" s="1"/>
  <c r="L3144" i="28"/>
  <c r="M3144" i="28"/>
  <c r="N3144" i="28"/>
  <c r="O3144" i="28"/>
  <c r="L3145" i="28"/>
  <c r="M3145" i="28"/>
  <c r="N3145" i="28"/>
  <c r="O3145" i="28"/>
  <c r="L3146" i="28"/>
  <c r="M3146" i="28"/>
  <c r="N3146" i="28"/>
  <c r="O3146" i="28"/>
  <c r="L3147" i="28"/>
  <c r="M3147" i="28"/>
  <c r="N3147" i="28"/>
  <c r="O3147" i="28"/>
  <c r="L3148" i="28"/>
  <c r="M3148" i="28"/>
  <c r="N3148" i="28"/>
  <c r="O3148" i="28"/>
  <c r="L3149" i="28"/>
  <c r="M3149" i="28"/>
  <c r="N3149" i="28"/>
  <c r="O3149" i="28"/>
  <c r="L3150" i="28"/>
  <c r="M3150" i="28"/>
  <c r="N3150" i="28"/>
  <c r="O3150" i="28"/>
  <c r="L3151" i="28"/>
  <c r="M3151" i="28"/>
  <c r="N3151" i="28"/>
  <c r="O3151" i="28"/>
  <c r="L3152" i="28"/>
  <c r="M3152" i="28"/>
  <c r="N3152" i="28"/>
  <c r="O3152" i="28"/>
  <c r="L3153" i="28"/>
  <c r="Q3153" i="28" s="1"/>
  <c r="R3153" i="28" s="1"/>
  <c r="M3153" i="28"/>
  <c r="N3153" i="28"/>
  <c r="O3153" i="28"/>
  <c r="L3154" i="28"/>
  <c r="M3154" i="28"/>
  <c r="N3154" i="28"/>
  <c r="O3154" i="28"/>
  <c r="L3155" i="28"/>
  <c r="Q3155" i="28" s="1"/>
  <c r="R3155" i="28" s="1"/>
  <c r="M3155" i="28"/>
  <c r="N3155" i="28"/>
  <c r="O3155" i="28"/>
  <c r="L3156" i="28"/>
  <c r="M3156" i="28"/>
  <c r="N3156" i="28"/>
  <c r="O3156" i="28"/>
  <c r="Q3156" i="28"/>
  <c r="R3156" i="28" s="1"/>
  <c r="L3157" i="28"/>
  <c r="M3157" i="28"/>
  <c r="N3157" i="28"/>
  <c r="O3157" i="28"/>
  <c r="L3158" i="28"/>
  <c r="M3158" i="28"/>
  <c r="N3158" i="28"/>
  <c r="O3158" i="28"/>
  <c r="L3159" i="28"/>
  <c r="M3159" i="28"/>
  <c r="N3159" i="28"/>
  <c r="O3159" i="28"/>
  <c r="L3160" i="28"/>
  <c r="M3160" i="28"/>
  <c r="N3160" i="28"/>
  <c r="O3160" i="28"/>
  <c r="Q3160" i="28" s="1"/>
  <c r="R3160" i="28" s="1"/>
  <c r="L3161" i="28"/>
  <c r="M3161" i="28"/>
  <c r="N3161" i="28"/>
  <c r="O3161" i="28"/>
  <c r="L3162" i="28"/>
  <c r="M3162" i="28"/>
  <c r="N3162" i="28"/>
  <c r="O3162" i="28"/>
  <c r="L3163" i="28"/>
  <c r="M3163" i="28"/>
  <c r="N3163" i="28"/>
  <c r="O3163" i="28"/>
  <c r="L3164" i="28"/>
  <c r="M3164" i="28"/>
  <c r="N3164" i="28"/>
  <c r="O3164" i="28"/>
  <c r="L3165" i="28"/>
  <c r="M3165" i="28"/>
  <c r="N3165" i="28"/>
  <c r="O3165" i="28"/>
  <c r="Q3165" i="28" s="1"/>
  <c r="R3165" i="28" s="1"/>
  <c r="L3166" i="28"/>
  <c r="M3166" i="28"/>
  <c r="N3166" i="28"/>
  <c r="O3166" i="28"/>
  <c r="L3167" i="28"/>
  <c r="M3167" i="28"/>
  <c r="N3167" i="28"/>
  <c r="O3167" i="28"/>
  <c r="L3168" i="28"/>
  <c r="M3168" i="28"/>
  <c r="N3168" i="28"/>
  <c r="O3168" i="28"/>
  <c r="L3169" i="28"/>
  <c r="M3169" i="28"/>
  <c r="N3169" i="28"/>
  <c r="O3169" i="28"/>
  <c r="L3170" i="28"/>
  <c r="M3170" i="28"/>
  <c r="N3170" i="28"/>
  <c r="O3170" i="28"/>
  <c r="L3171" i="28"/>
  <c r="M3171" i="28"/>
  <c r="N3171" i="28"/>
  <c r="O3171" i="28"/>
  <c r="L3172" i="28"/>
  <c r="M3172" i="28"/>
  <c r="N3172" i="28"/>
  <c r="O3172" i="28"/>
  <c r="Q3172" i="28" s="1"/>
  <c r="R3172" i="28" s="1"/>
  <c r="L3173" i="28"/>
  <c r="Q3173" i="28" s="1"/>
  <c r="R3173" i="28" s="1"/>
  <c r="M3173" i="28"/>
  <c r="N3173" i="28"/>
  <c r="O3173" i="28"/>
  <c r="L3174" i="28"/>
  <c r="M3174" i="28"/>
  <c r="N3174" i="28"/>
  <c r="O3174" i="28"/>
  <c r="L3175" i="28"/>
  <c r="M3175" i="28"/>
  <c r="N3175" i="28"/>
  <c r="O3175" i="28"/>
  <c r="L3176" i="28"/>
  <c r="M3176" i="28"/>
  <c r="N3176" i="28"/>
  <c r="O3176" i="28"/>
  <c r="L3177" i="28"/>
  <c r="Q3177" i="28" s="1"/>
  <c r="R3177" i="28" s="1"/>
  <c r="M3177" i="28"/>
  <c r="N3177" i="28"/>
  <c r="O3177" i="28"/>
  <c r="L3178" i="28"/>
  <c r="M3178" i="28"/>
  <c r="N3178" i="28"/>
  <c r="O3178" i="28"/>
  <c r="L3179" i="28"/>
  <c r="M3179" i="28"/>
  <c r="N3179" i="28"/>
  <c r="O3179" i="28"/>
  <c r="Q3179" i="28"/>
  <c r="R3179" i="28" s="1"/>
  <c r="L3180" i="28"/>
  <c r="M3180" i="28"/>
  <c r="N3180" i="28"/>
  <c r="O3180" i="28"/>
  <c r="L3181" i="28"/>
  <c r="M3181" i="28"/>
  <c r="N3181" i="28"/>
  <c r="O3181" i="28"/>
  <c r="L3182" i="28"/>
  <c r="M3182" i="28"/>
  <c r="N3182" i="28"/>
  <c r="O3182" i="28"/>
  <c r="L3183" i="28"/>
  <c r="M3183" i="28"/>
  <c r="N3183" i="28"/>
  <c r="O3183" i="28"/>
  <c r="Q3183" i="28" s="1"/>
  <c r="R3183" i="28" s="1"/>
  <c r="L3184" i="28"/>
  <c r="M3184" i="28"/>
  <c r="N3184" i="28"/>
  <c r="O3184" i="28"/>
  <c r="L3185" i="28"/>
  <c r="M3185" i="28"/>
  <c r="N3185" i="28"/>
  <c r="O3185" i="28"/>
  <c r="L3186" i="28"/>
  <c r="M3186" i="28"/>
  <c r="N3186" i="28"/>
  <c r="O3186" i="28"/>
  <c r="L3187" i="28"/>
  <c r="M3187" i="28"/>
  <c r="N3187" i="28"/>
  <c r="O3187" i="28"/>
  <c r="L3188" i="28"/>
  <c r="M3188" i="28"/>
  <c r="N3188" i="28"/>
  <c r="O3188" i="28"/>
  <c r="Q3188" i="28" s="1"/>
  <c r="R3188" i="28" s="1"/>
  <c r="L3189" i="28"/>
  <c r="M3189" i="28"/>
  <c r="N3189" i="28"/>
  <c r="O3189" i="28"/>
  <c r="L3190" i="28"/>
  <c r="M3190" i="28"/>
  <c r="N3190" i="28"/>
  <c r="O3190" i="28"/>
  <c r="Q3190" i="28" s="1"/>
  <c r="R3190" i="28" s="1"/>
  <c r="L3191" i="28"/>
  <c r="Q3191" i="28" s="1"/>
  <c r="R3191" i="28" s="1"/>
  <c r="M3191" i="28"/>
  <c r="N3191" i="28"/>
  <c r="O3191" i="28"/>
  <c r="L3192" i="28"/>
  <c r="M3192" i="28"/>
  <c r="N3192" i="28"/>
  <c r="O3192" i="28"/>
  <c r="L3193" i="28"/>
  <c r="Q3193" i="28" s="1"/>
  <c r="R3193" i="28" s="1"/>
  <c r="M3193" i="28"/>
  <c r="N3193" i="28"/>
  <c r="O3193" i="28"/>
  <c r="L3194" i="28"/>
  <c r="M3194" i="28"/>
  <c r="N3194" i="28"/>
  <c r="O3194" i="28"/>
  <c r="L3195" i="28"/>
  <c r="M3195" i="28"/>
  <c r="N3195" i="28"/>
  <c r="O3195" i="28"/>
  <c r="L3196" i="28"/>
  <c r="Q3196" i="28" s="1"/>
  <c r="R3196" i="28" s="1"/>
  <c r="M3196" i="28"/>
  <c r="N3196" i="28"/>
  <c r="O3196" i="28"/>
  <c r="L3197" i="28"/>
  <c r="Q3197" i="28" s="1"/>
  <c r="R3197" i="28" s="1"/>
  <c r="M3197" i="28"/>
  <c r="N3197" i="28"/>
  <c r="O3197" i="28"/>
  <c r="L3198" i="28"/>
  <c r="Q3198" i="28" s="1"/>
  <c r="R3198" i="28" s="1"/>
  <c r="M3198" i="28"/>
  <c r="N3198" i="28"/>
  <c r="O3198" i="28"/>
  <c r="L3199" i="28"/>
  <c r="M3199" i="28"/>
  <c r="N3199" i="28"/>
  <c r="O3199" i="28"/>
  <c r="Q3199" i="28"/>
  <c r="R3199" i="28" s="1"/>
  <c r="L3200" i="28"/>
  <c r="M3200" i="28"/>
  <c r="N3200" i="28"/>
  <c r="O3200" i="28"/>
  <c r="L3201" i="28"/>
  <c r="M3201" i="28"/>
  <c r="N3201" i="28"/>
  <c r="O3201" i="28"/>
  <c r="L3202" i="28"/>
  <c r="M3202" i="28"/>
  <c r="N3202" i="28"/>
  <c r="O3202" i="28"/>
  <c r="L3203" i="28"/>
  <c r="M3203" i="28"/>
  <c r="N3203" i="28"/>
  <c r="O3203" i="28"/>
  <c r="L3204" i="28"/>
  <c r="M3204" i="28"/>
  <c r="N3204" i="28"/>
  <c r="O3204" i="28"/>
  <c r="L3205" i="28"/>
  <c r="M3205" i="28"/>
  <c r="N3205" i="28"/>
  <c r="O3205" i="28"/>
  <c r="L3206" i="28"/>
  <c r="M3206" i="28"/>
  <c r="N3206" i="28"/>
  <c r="O3206" i="28"/>
  <c r="L3207" i="28"/>
  <c r="M3207" i="28"/>
  <c r="N3207" i="28"/>
  <c r="O3207" i="28"/>
  <c r="L3208" i="28"/>
  <c r="M3208" i="28"/>
  <c r="N3208" i="28"/>
  <c r="O3208" i="28"/>
  <c r="L3209" i="28"/>
  <c r="M3209" i="28"/>
  <c r="N3209" i="28"/>
  <c r="O3209" i="28"/>
  <c r="L3210" i="28"/>
  <c r="M3210" i="28"/>
  <c r="N3210" i="28"/>
  <c r="O3210" i="28"/>
  <c r="Q3210" i="28" s="1"/>
  <c r="R3210" i="28" s="1"/>
  <c r="L3211" i="28"/>
  <c r="M3211" i="28"/>
  <c r="N3211" i="28"/>
  <c r="O3211" i="28"/>
  <c r="L3212" i="28"/>
  <c r="M3212" i="28"/>
  <c r="N3212" i="28"/>
  <c r="O3212" i="28"/>
  <c r="L3213" i="28"/>
  <c r="M3213" i="28"/>
  <c r="N3213" i="28"/>
  <c r="O3213" i="28"/>
  <c r="L3214" i="28"/>
  <c r="M3214" i="28"/>
  <c r="N3214" i="28"/>
  <c r="O3214" i="28"/>
  <c r="L3215" i="28"/>
  <c r="M3215" i="28"/>
  <c r="N3215" i="28"/>
  <c r="O3215" i="28"/>
  <c r="L3216" i="28"/>
  <c r="M3216" i="28"/>
  <c r="N3216" i="28"/>
  <c r="O3216" i="28"/>
  <c r="L3217" i="28"/>
  <c r="M3217" i="28"/>
  <c r="N3217" i="28"/>
  <c r="Q3217" i="28" s="1"/>
  <c r="R3217" i="28" s="1"/>
  <c r="O3217" i="28"/>
  <c r="L3218" i="28"/>
  <c r="M3218" i="28"/>
  <c r="N3218" i="28"/>
  <c r="O3218" i="28"/>
  <c r="L3219" i="28"/>
  <c r="M3219" i="28"/>
  <c r="N3219" i="28"/>
  <c r="O3219" i="28"/>
  <c r="L3220" i="28"/>
  <c r="M3220" i="28"/>
  <c r="N3220" i="28"/>
  <c r="O3220" i="28"/>
  <c r="L3221" i="28"/>
  <c r="M3221" i="28"/>
  <c r="N3221" i="28"/>
  <c r="O3221" i="28"/>
  <c r="L3222" i="28"/>
  <c r="M3222" i="28"/>
  <c r="N3222" i="28"/>
  <c r="O3222" i="28"/>
  <c r="L3223" i="28"/>
  <c r="M3223" i="28"/>
  <c r="N3223" i="28"/>
  <c r="O3223" i="28"/>
  <c r="L3224" i="28"/>
  <c r="M3224" i="28"/>
  <c r="N3224" i="28"/>
  <c r="O3224" i="28"/>
  <c r="L3225" i="28"/>
  <c r="M3225" i="28"/>
  <c r="N3225" i="28"/>
  <c r="O3225" i="28"/>
  <c r="L3226" i="28"/>
  <c r="M3226" i="28"/>
  <c r="N3226" i="28"/>
  <c r="O3226" i="28"/>
  <c r="L3227" i="28"/>
  <c r="M3227" i="28"/>
  <c r="N3227" i="28"/>
  <c r="O3227" i="28"/>
  <c r="L3228" i="28"/>
  <c r="M3228" i="28"/>
  <c r="N3228" i="28"/>
  <c r="O3228" i="28"/>
  <c r="L3229" i="28"/>
  <c r="M3229" i="28"/>
  <c r="N3229" i="28"/>
  <c r="O3229" i="28"/>
  <c r="L3230" i="28"/>
  <c r="M3230" i="28"/>
  <c r="N3230" i="28"/>
  <c r="O3230" i="28"/>
  <c r="L3231" i="28"/>
  <c r="M3231" i="28"/>
  <c r="N3231" i="28"/>
  <c r="O3231" i="28"/>
  <c r="Q3231" i="28" s="1"/>
  <c r="R3231" i="28" s="1"/>
  <c r="L3232" i="28"/>
  <c r="M3232" i="28"/>
  <c r="N3232" i="28"/>
  <c r="O3232" i="28"/>
  <c r="L3233" i="28"/>
  <c r="M3233" i="28"/>
  <c r="N3233" i="28"/>
  <c r="O3233" i="28"/>
  <c r="Q3233" i="28" s="1"/>
  <c r="R3233" i="28" s="1"/>
  <c r="L3234" i="28"/>
  <c r="M3234" i="28"/>
  <c r="N3234" i="28"/>
  <c r="O3234" i="28"/>
  <c r="L3235" i="28"/>
  <c r="M3235" i="28"/>
  <c r="N3235" i="28"/>
  <c r="O3235" i="28"/>
  <c r="L3236" i="28"/>
  <c r="M3236" i="28"/>
  <c r="N3236" i="28"/>
  <c r="O3236" i="28"/>
  <c r="L3237" i="28"/>
  <c r="M3237" i="28"/>
  <c r="N3237" i="28"/>
  <c r="O3237" i="28"/>
  <c r="L3238" i="28"/>
  <c r="M3238" i="28"/>
  <c r="N3238" i="28"/>
  <c r="Q3238" i="28" s="1"/>
  <c r="R3238" i="28" s="1"/>
  <c r="O3238" i="28"/>
  <c r="L3239" i="28"/>
  <c r="M3239" i="28"/>
  <c r="N3239" i="28"/>
  <c r="O3239" i="28"/>
  <c r="L3240" i="28"/>
  <c r="M3240" i="28"/>
  <c r="N3240" i="28"/>
  <c r="O3240" i="28"/>
  <c r="L3241" i="28"/>
  <c r="M3241" i="28"/>
  <c r="N3241" i="28"/>
  <c r="O3241" i="28"/>
  <c r="L3242" i="28"/>
  <c r="M3242" i="28"/>
  <c r="N3242" i="28"/>
  <c r="Q3242" i="28" s="1"/>
  <c r="R3242" i="28" s="1"/>
  <c r="O3242" i="28"/>
  <c r="L3243" i="28"/>
  <c r="M3243" i="28"/>
  <c r="N3243" i="28"/>
  <c r="O3243" i="28"/>
  <c r="L3244" i="28"/>
  <c r="M3244" i="28"/>
  <c r="N3244" i="28"/>
  <c r="O3244" i="28"/>
  <c r="L3245" i="28"/>
  <c r="M3245" i="28"/>
  <c r="N3245" i="28"/>
  <c r="O3245" i="28"/>
  <c r="L3246" i="28"/>
  <c r="M3246" i="28"/>
  <c r="N3246" i="28"/>
  <c r="O3246" i="28"/>
  <c r="L3247" i="28"/>
  <c r="M3247" i="28"/>
  <c r="N3247" i="28"/>
  <c r="O3247" i="28"/>
  <c r="Q3247" i="28" s="1"/>
  <c r="R3247" i="28" s="1"/>
  <c r="L3248" i="28"/>
  <c r="M3248" i="28"/>
  <c r="N3248" i="28"/>
  <c r="O3248" i="28"/>
  <c r="L3249" i="28"/>
  <c r="M3249" i="28"/>
  <c r="N3249" i="28"/>
  <c r="O3249" i="28"/>
  <c r="Q3249" i="28" s="1"/>
  <c r="R3249" i="28" s="1"/>
  <c r="L3250" i="28"/>
  <c r="Q3250" i="28" s="1"/>
  <c r="R3250" i="28" s="1"/>
  <c r="M3250" i="28"/>
  <c r="N3250" i="28"/>
  <c r="O3250" i="28"/>
  <c r="L3251" i="28"/>
  <c r="M3251" i="28"/>
  <c r="N3251" i="28"/>
  <c r="O3251" i="28"/>
  <c r="L3252" i="28"/>
  <c r="M3252" i="28"/>
  <c r="N3252" i="28"/>
  <c r="O3252" i="28"/>
  <c r="L3253" i="28"/>
  <c r="M3253" i="28"/>
  <c r="N3253" i="28"/>
  <c r="O3253" i="28"/>
  <c r="L3254" i="28"/>
  <c r="M3254" i="28"/>
  <c r="N3254" i="28"/>
  <c r="O3254" i="28"/>
  <c r="L3255" i="28"/>
  <c r="Q3255" i="28" s="1"/>
  <c r="R3255" i="28" s="1"/>
  <c r="M3255" i="28"/>
  <c r="N3255" i="28"/>
  <c r="O3255" i="28"/>
  <c r="L3256" i="28"/>
  <c r="Q3256" i="28" s="1"/>
  <c r="R3256" i="28" s="1"/>
  <c r="M3256" i="28"/>
  <c r="N3256" i="28"/>
  <c r="O3256" i="28"/>
  <c r="L3257" i="28"/>
  <c r="M3257" i="28"/>
  <c r="N3257" i="28"/>
  <c r="O3257" i="28"/>
  <c r="L3258" i="28"/>
  <c r="M3258" i="28"/>
  <c r="N3258" i="28"/>
  <c r="O3258" i="28"/>
  <c r="Q3258" i="28"/>
  <c r="R3258" i="28" s="1"/>
  <c r="L3259" i="28"/>
  <c r="M3259" i="28"/>
  <c r="N3259" i="28"/>
  <c r="O3259" i="28"/>
  <c r="L3260" i="28"/>
  <c r="M3260" i="28"/>
  <c r="N3260" i="28"/>
  <c r="O3260" i="28"/>
  <c r="L3261" i="28"/>
  <c r="M3261" i="28"/>
  <c r="N3261" i="28"/>
  <c r="O3261" i="28"/>
  <c r="L3262" i="28"/>
  <c r="M3262" i="28"/>
  <c r="N3262" i="28"/>
  <c r="O3262" i="28"/>
  <c r="Q3262" i="28" s="1"/>
  <c r="R3262" i="28" s="1"/>
  <c r="L3263" i="28"/>
  <c r="M3263" i="28"/>
  <c r="N3263" i="28"/>
  <c r="O3263" i="28"/>
  <c r="L3264" i="28"/>
  <c r="M3264" i="28"/>
  <c r="N3264" i="28"/>
  <c r="O3264" i="28"/>
  <c r="L3265" i="28"/>
  <c r="M3265" i="28"/>
  <c r="N3265" i="28"/>
  <c r="O3265" i="28"/>
  <c r="L3266" i="28"/>
  <c r="M3266" i="28"/>
  <c r="N3266" i="28"/>
  <c r="O3266" i="28"/>
  <c r="L3267" i="28"/>
  <c r="Q3267" i="28" s="1"/>
  <c r="R3267" i="28" s="1"/>
  <c r="M3267" i="28"/>
  <c r="N3267" i="28"/>
  <c r="O3267" i="28"/>
  <c r="L3268" i="28"/>
  <c r="Q3268" i="28" s="1"/>
  <c r="R3268" i="28" s="1"/>
  <c r="M3268" i="28"/>
  <c r="N3268" i="28"/>
  <c r="O3268" i="28"/>
  <c r="L3269" i="28"/>
  <c r="M3269" i="28"/>
  <c r="N3269" i="28"/>
  <c r="O3269" i="28"/>
  <c r="L3270" i="28"/>
  <c r="M3270" i="28"/>
  <c r="N3270" i="28"/>
  <c r="O3270" i="28"/>
  <c r="L3271" i="28"/>
  <c r="M3271" i="28"/>
  <c r="N3271" i="28"/>
  <c r="O3271" i="28"/>
  <c r="Q3271" i="28"/>
  <c r="R3271" i="28" s="1"/>
  <c r="L3272" i="28"/>
  <c r="M3272" i="28"/>
  <c r="N3272" i="28"/>
  <c r="O3272" i="28"/>
  <c r="L3273" i="28"/>
  <c r="M3273" i="28"/>
  <c r="N3273" i="28"/>
  <c r="O3273" i="28"/>
  <c r="Q3273" i="28" s="1"/>
  <c r="R3273" i="28" s="1"/>
  <c r="L3274" i="28"/>
  <c r="M3274" i="28"/>
  <c r="N3274" i="28"/>
  <c r="O3274" i="28"/>
  <c r="L3275" i="28"/>
  <c r="M3275" i="28"/>
  <c r="N3275" i="28"/>
  <c r="O3275" i="28"/>
  <c r="L3276" i="28"/>
  <c r="M3276" i="28"/>
  <c r="N3276" i="28"/>
  <c r="O3276" i="28"/>
  <c r="L3277" i="28"/>
  <c r="M3277" i="28"/>
  <c r="N3277" i="28"/>
  <c r="O3277" i="28"/>
  <c r="L3278" i="28"/>
  <c r="M3278" i="28"/>
  <c r="N3278" i="28"/>
  <c r="O3278" i="28"/>
  <c r="L3279" i="28"/>
  <c r="M3279" i="28"/>
  <c r="N3279" i="28"/>
  <c r="O3279" i="28"/>
  <c r="L3280" i="28"/>
  <c r="M3280" i="28"/>
  <c r="N3280" i="28"/>
  <c r="O3280" i="28"/>
  <c r="L3281" i="28"/>
  <c r="M3281" i="28"/>
  <c r="N3281" i="28"/>
  <c r="O3281" i="28"/>
  <c r="L3282" i="28"/>
  <c r="M3282" i="28"/>
  <c r="N3282" i="28"/>
  <c r="O3282" i="28"/>
  <c r="Q3282" i="28" s="1"/>
  <c r="R3282" i="28" s="1"/>
  <c r="L3283" i="28"/>
  <c r="M3283" i="28"/>
  <c r="N3283" i="28"/>
  <c r="O3283" i="28"/>
  <c r="L3284" i="28"/>
  <c r="M3284" i="28"/>
  <c r="N3284" i="28"/>
  <c r="O3284" i="28"/>
  <c r="L3285" i="28"/>
  <c r="M3285" i="28"/>
  <c r="N3285" i="28"/>
  <c r="O3285" i="28"/>
  <c r="L3286" i="28"/>
  <c r="M3286" i="28"/>
  <c r="N3286" i="28"/>
  <c r="Q3286" i="28" s="1"/>
  <c r="R3286" i="28" s="1"/>
  <c r="O3286" i="28"/>
  <c r="L3287" i="28"/>
  <c r="M3287" i="28"/>
  <c r="N3287" i="28"/>
  <c r="O3287" i="28"/>
  <c r="Q3287" i="28" s="1"/>
  <c r="R3287" i="28" s="1"/>
  <c r="L3288" i="28"/>
  <c r="M3288" i="28"/>
  <c r="N3288" i="28"/>
  <c r="O3288" i="28"/>
  <c r="L3289" i="28"/>
  <c r="M3289" i="28"/>
  <c r="N3289" i="28"/>
  <c r="O3289" i="28"/>
  <c r="Q3289" i="28" s="1"/>
  <c r="R3289" i="28" s="1"/>
  <c r="L3290" i="28"/>
  <c r="M3290" i="28"/>
  <c r="N3290" i="28"/>
  <c r="O3290" i="28"/>
  <c r="L3291" i="28"/>
  <c r="M3291" i="28"/>
  <c r="N3291" i="28"/>
  <c r="O3291" i="28"/>
  <c r="L3292" i="28"/>
  <c r="M3292" i="28"/>
  <c r="N3292" i="28"/>
  <c r="O3292" i="28"/>
  <c r="L3293" i="28"/>
  <c r="M3293" i="28"/>
  <c r="N3293" i="28"/>
  <c r="O3293" i="28"/>
  <c r="L3294" i="28"/>
  <c r="M3294" i="28"/>
  <c r="N3294" i="28"/>
  <c r="Q3294" i="28" s="1"/>
  <c r="R3294" i="28" s="1"/>
  <c r="O3294" i="28"/>
  <c r="L3295" i="28"/>
  <c r="M3295" i="28"/>
  <c r="N3295" i="28"/>
  <c r="O3295" i="28"/>
  <c r="L3296" i="28"/>
  <c r="M3296" i="28"/>
  <c r="N3296" i="28"/>
  <c r="O3296" i="28"/>
  <c r="L3297" i="28"/>
  <c r="M3297" i="28"/>
  <c r="N3297" i="28"/>
  <c r="O3297" i="28"/>
  <c r="L3298" i="28"/>
  <c r="M3298" i="28"/>
  <c r="N3298" i="28"/>
  <c r="Q3298" i="28" s="1"/>
  <c r="R3298" i="28" s="1"/>
  <c r="O3298" i="28"/>
  <c r="L3299" i="28"/>
  <c r="M3299" i="28"/>
  <c r="N3299" i="28"/>
  <c r="O3299" i="28"/>
  <c r="L3300" i="28"/>
  <c r="M3300" i="28"/>
  <c r="N3300" i="28"/>
  <c r="O3300" i="28"/>
  <c r="L3301" i="28"/>
  <c r="M3301" i="28"/>
  <c r="N3301" i="28"/>
  <c r="O3301" i="28"/>
  <c r="L3302" i="28"/>
  <c r="M3302" i="28"/>
  <c r="N3302" i="28"/>
  <c r="O3302" i="28"/>
  <c r="Q3302" i="28" s="1"/>
  <c r="R3302" i="28" s="1"/>
  <c r="L3303" i="28"/>
  <c r="M3303" i="28"/>
  <c r="N3303" i="28"/>
  <c r="O3303" i="28"/>
  <c r="L3304" i="28"/>
  <c r="M3304" i="28"/>
  <c r="N3304" i="28"/>
  <c r="O3304" i="28"/>
  <c r="L3305" i="28"/>
  <c r="M3305" i="28"/>
  <c r="N3305" i="28"/>
  <c r="O3305" i="28"/>
  <c r="L3306" i="28"/>
  <c r="Q3306" i="28" s="1"/>
  <c r="R3306" i="28" s="1"/>
  <c r="M3306" i="28"/>
  <c r="N3306" i="28"/>
  <c r="O3306" i="28"/>
  <c r="L3307" i="28"/>
  <c r="M3307" i="28"/>
  <c r="N3307" i="28"/>
  <c r="O3307" i="28"/>
  <c r="L3308" i="28"/>
  <c r="Q3308" i="28" s="1"/>
  <c r="R3308" i="28" s="1"/>
  <c r="M3308" i="28"/>
  <c r="N3308" i="28"/>
  <c r="O3308" i="28"/>
  <c r="L3309" i="28"/>
  <c r="M3309" i="28"/>
  <c r="N3309" i="28"/>
  <c r="O3309" i="28"/>
  <c r="L3310" i="28"/>
  <c r="Q3310" i="28" s="1"/>
  <c r="R3310" i="28" s="1"/>
  <c r="M3310" i="28"/>
  <c r="N3310" i="28"/>
  <c r="O3310" i="28"/>
  <c r="L3311" i="28"/>
  <c r="Q3311" i="28" s="1"/>
  <c r="R3311" i="28" s="1"/>
  <c r="M3311" i="28"/>
  <c r="N3311" i="28"/>
  <c r="O3311" i="28"/>
  <c r="L3312" i="28"/>
  <c r="M3312" i="28"/>
  <c r="N3312" i="28"/>
  <c r="O3312" i="28"/>
  <c r="L3313" i="28"/>
  <c r="Q3313" i="28" s="1"/>
  <c r="R3313" i="28" s="1"/>
  <c r="M3313" i="28"/>
  <c r="N3313" i="28"/>
  <c r="O3313" i="28"/>
  <c r="L3314" i="28"/>
  <c r="M3314" i="28"/>
  <c r="N3314" i="28"/>
  <c r="O3314" i="28"/>
  <c r="Q3314" i="28"/>
  <c r="R3314" i="28" s="1"/>
  <c r="L3315" i="28"/>
  <c r="M3315" i="28"/>
  <c r="N3315" i="28"/>
  <c r="O3315" i="28"/>
  <c r="L3316" i="28"/>
  <c r="M3316" i="28"/>
  <c r="N3316" i="28"/>
  <c r="O3316" i="28"/>
  <c r="L3317" i="28"/>
  <c r="M3317" i="28"/>
  <c r="N3317" i="28"/>
  <c r="O3317" i="28"/>
  <c r="L3318" i="28"/>
  <c r="M3318" i="28"/>
  <c r="N3318" i="28"/>
  <c r="O3318" i="28"/>
  <c r="Q3318" i="28" s="1"/>
  <c r="R3318" i="28" s="1"/>
  <c r="L3319" i="28"/>
  <c r="M3319" i="28"/>
  <c r="N3319" i="28"/>
  <c r="O3319" i="28"/>
  <c r="L3320" i="28"/>
  <c r="Q3320" i="28" s="1"/>
  <c r="R3320" i="28" s="1"/>
  <c r="M3320" i="28"/>
  <c r="N3320" i="28"/>
  <c r="O3320" i="28"/>
  <c r="L3321" i="28"/>
  <c r="M3321" i="28"/>
  <c r="N3321" i="28"/>
  <c r="O3321" i="28"/>
  <c r="L3322" i="28"/>
  <c r="Q3322" i="28" s="1"/>
  <c r="R3322" i="28" s="1"/>
  <c r="M3322" i="28"/>
  <c r="N3322" i="28"/>
  <c r="O3322" i="28"/>
  <c r="L3323" i="28"/>
  <c r="Q3323" i="28" s="1"/>
  <c r="R3323" i="28" s="1"/>
  <c r="M3323" i="28"/>
  <c r="N3323" i="28"/>
  <c r="O3323" i="28"/>
  <c r="L3324" i="28"/>
  <c r="Q3324" i="28" s="1"/>
  <c r="R3324" i="28" s="1"/>
  <c r="M3324" i="28"/>
  <c r="N3324" i="28"/>
  <c r="O3324" i="28"/>
  <c r="L3325" i="28"/>
  <c r="Q3325" i="28" s="1"/>
  <c r="R3325" i="28" s="1"/>
  <c r="M3325" i="28"/>
  <c r="N3325" i="28"/>
  <c r="O3325" i="28"/>
  <c r="L3326" i="28"/>
  <c r="Q3326" i="28" s="1"/>
  <c r="R3326" i="28" s="1"/>
  <c r="M3326" i="28"/>
  <c r="N3326" i="28"/>
  <c r="O3326" i="28"/>
  <c r="L3327" i="28"/>
  <c r="M3327" i="28"/>
  <c r="N3327" i="28"/>
  <c r="O3327" i="28"/>
  <c r="Q3327" i="28"/>
  <c r="R3327" i="28" s="1"/>
  <c r="L3328" i="28"/>
  <c r="M3328" i="28"/>
  <c r="N3328" i="28"/>
  <c r="O3328" i="28"/>
  <c r="L3329" i="28"/>
  <c r="M3329" i="28"/>
  <c r="N3329" i="28"/>
  <c r="O3329" i="28"/>
  <c r="Q3329" i="28" s="1"/>
  <c r="R3329" i="28" s="1"/>
  <c r="L3330" i="28"/>
  <c r="M3330" i="28"/>
  <c r="N3330" i="28"/>
  <c r="O3330" i="28"/>
  <c r="Q3330" i="28" s="1"/>
  <c r="R3330" i="28" s="1"/>
  <c r="L3331" i="28"/>
  <c r="Q3331" i="28" s="1"/>
  <c r="R3331" i="28" s="1"/>
  <c r="M3331" i="28"/>
  <c r="N3331" i="28"/>
  <c r="O3331" i="28"/>
  <c r="L3332" i="28"/>
  <c r="M3332" i="28"/>
  <c r="N3332" i="28"/>
  <c r="O3332" i="28"/>
  <c r="L3333" i="28"/>
  <c r="Q3333" i="28" s="1"/>
  <c r="R3333" i="28" s="1"/>
  <c r="M3333" i="28"/>
  <c r="N3333" i="28"/>
  <c r="O3333" i="28"/>
  <c r="L3334" i="28"/>
  <c r="M3334" i="28"/>
  <c r="N3334" i="28"/>
  <c r="O3334" i="28"/>
  <c r="L3335" i="28"/>
  <c r="Q3335" i="28" s="1"/>
  <c r="R3335" i="28" s="1"/>
  <c r="M3335" i="28"/>
  <c r="N3335" i="28"/>
  <c r="O3335" i="28"/>
  <c r="L3336" i="28"/>
  <c r="M3336" i="28"/>
  <c r="N3336" i="28"/>
  <c r="O3336" i="28"/>
  <c r="L3337" i="28"/>
  <c r="M3337" i="28"/>
  <c r="N3337" i="28"/>
  <c r="O3337" i="28"/>
  <c r="L3338" i="28"/>
  <c r="Q3338" i="28" s="1"/>
  <c r="R3338" i="28" s="1"/>
  <c r="M3338" i="28"/>
  <c r="N3338" i="28"/>
  <c r="O3338" i="28"/>
  <c r="L3339" i="28"/>
  <c r="M3339" i="28"/>
  <c r="N3339" i="28"/>
  <c r="O3339" i="28"/>
  <c r="L3340" i="28"/>
  <c r="Q3340" i="28" s="1"/>
  <c r="R3340" i="28" s="1"/>
  <c r="M3340" i="28"/>
  <c r="N3340" i="28"/>
  <c r="O3340" i="28"/>
  <c r="L3341" i="28"/>
  <c r="M3341" i="28"/>
  <c r="N3341" i="28"/>
  <c r="O3341" i="28"/>
  <c r="L3342" i="28"/>
  <c r="Q3342" i="28" s="1"/>
  <c r="R3342" i="28" s="1"/>
  <c r="M3342" i="28"/>
  <c r="N3342" i="28"/>
  <c r="O3342" i="28"/>
  <c r="L3343" i="28"/>
  <c r="M3343" i="28"/>
  <c r="N3343" i="28"/>
  <c r="O3343" i="28"/>
  <c r="Q3343" i="28"/>
  <c r="R3343" i="28" s="1"/>
  <c r="L3344" i="28"/>
  <c r="M3344" i="28"/>
  <c r="N3344" i="28"/>
  <c r="O3344" i="28"/>
  <c r="L3345" i="28"/>
  <c r="M3345" i="28"/>
  <c r="N3345" i="28"/>
  <c r="O3345" i="28"/>
  <c r="Q3345" i="28" s="1"/>
  <c r="R3345" i="28" s="1"/>
  <c r="L3346" i="28"/>
  <c r="M3346" i="28"/>
  <c r="N3346" i="28"/>
  <c r="O3346" i="28"/>
  <c r="Q3346" i="28" s="1"/>
  <c r="R3346" i="28" s="1"/>
  <c r="L3347" i="28"/>
  <c r="Q3347" i="28" s="1"/>
  <c r="R3347" i="28" s="1"/>
  <c r="M3347" i="28"/>
  <c r="N3347" i="28"/>
  <c r="O3347" i="28"/>
  <c r="L3348" i="28"/>
  <c r="M3348" i="28"/>
  <c r="N3348" i="28"/>
  <c r="O3348" i="28"/>
  <c r="L3349" i="28"/>
  <c r="Q3349" i="28" s="1"/>
  <c r="R3349" i="28" s="1"/>
  <c r="M3349" i="28"/>
  <c r="N3349" i="28"/>
  <c r="O3349" i="28"/>
  <c r="L3350" i="28"/>
  <c r="M3350" i="28"/>
  <c r="N3350" i="28"/>
  <c r="O3350" i="28"/>
  <c r="L3351" i="28"/>
  <c r="Q3351" i="28" s="1"/>
  <c r="R3351" i="28" s="1"/>
  <c r="M3351" i="28"/>
  <c r="N3351" i="28"/>
  <c r="O3351" i="28"/>
  <c r="L3352" i="28"/>
  <c r="M3352" i="28"/>
  <c r="N3352" i="28"/>
  <c r="O3352" i="28"/>
  <c r="L3353" i="28"/>
  <c r="M3353" i="28"/>
  <c r="N3353" i="28"/>
  <c r="O3353" i="28"/>
  <c r="Q3353" i="28"/>
  <c r="R3353" i="28" s="1"/>
  <c r="L3354" i="28"/>
  <c r="M3354" i="28"/>
  <c r="N3354" i="28"/>
  <c r="O3354" i="28"/>
  <c r="L3355" i="28"/>
  <c r="M3355" i="28"/>
  <c r="N3355" i="28"/>
  <c r="O3355" i="28"/>
  <c r="L3356" i="28"/>
  <c r="M3356" i="28"/>
  <c r="N3356" i="28"/>
  <c r="O3356" i="28"/>
  <c r="L3357" i="28"/>
  <c r="M3357" i="28"/>
  <c r="N3357" i="28"/>
  <c r="O3357" i="28"/>
  <c r="L3358" i="28"/>
  <c r="M3358" i="28"/>
  <c r="N3358" i="28"/>
  <c r="O3358" i="28"/>
  <c r="L3359" i="28"/>
  <c r="M3359" i="28"/>
  <c r="N3359" i="28"/>
  <c r="O3359" i="28"/>
  <c r="L3360" i="28"/>
  <c r="M3360" i="28"/>
  <c r="N3360" i="28"/>
  <c r="O3360" i="28"/>
  <c r="L3361" i="28"/>
  <c r="M3361" i="28"/>
  <c r="N3361" i="28"/>
  <c r="O3361" i="28"/>
  <c r="L3362" i="28"/>
  <c r="M3362" i="28"/>
  <c r="N3362" i="28"/>
  <c r="O3362" i="28"/>
  <c r="Q3362" i="28" s="1"/>
  <c r="R3362" i="28" s="1"/>
  <c r="L3363" i="28"/>
  <c r="Q3363" i="28" s="1"/>
  <c r="R3363" i="28" s="1"/>
  <c r="M3363" i="28"/>
  <c r="N3363" i="28"/>
  <c r="O3363" i="28"/>
  <c r="L3364" i="28"/>
  <c r="M3364" i="28"/>
  <c r="N3364" i="28"/>
  <c r="O3364" i="28"/>
  <c r="L3365" i="28"/>
  <c r="Q3365" i="28" s="1"/>
  <c r="R3365" i="28" s="1"/>
  <c r="M3365" i="28"/>
  <c r="N3365" i="28"/>
  <c r="O3365" i="28"/>
  <c r="L3366" i="28"/>
  <c r="M3366" i="28"/>
  <c r="N3366" i="28"/>
  <c r="O3366" i="28"/>
  <c r="Q3366" i="28"/>
  <c r="R3366" i="28" s="1"/>
  <c r="L3367" i="28"/>
  <c r="M3367" i="28"/>
  <c r="N3367" i="28"/>
  <c r="O3367" i="28"/>
  <c r="Q3367" i="28" s="1"/>
  <c r="R3367" i="28" s="1"/>
  <c r="L3368" i="28"/>
  <c r="M3368" i="28"/>
  <c r="N3368" i="28"/>
  <c r="O3368" i="28"/>
  <c r="L3369" i="28"/>
  <c r="M3369" i="28"/>
  <c r="N3369" i="28"/>
  <c r="O3369" i="28"/>
  <c r="L3370" i="28"/>
  <c r="Q3370" i="28" s="1"/>
  <c r="R3370" i="28" s="1"/>
  <c r="M3370" i="28"/>
  <c r="N3370" i="28"/>
  <c r="O3370" i="28"/>
  <c r="L3371" i="28"/>
  <c r="M3371" i="28"/>
  <c r="N3371" i="28"/>
  <c r="O3371" i="28"/>
  <c r="L3372" i="28"/>
  <c r="Q3372" i="28" s="1"/>
  <c r="R3372" i="28" s="1"/>
  <c r="M3372" i="28"/>
  <c r="N3372" i="28"/>
  <c r="O3372" i="28"/>
  <c r="L3373" i="28"/>
  <c r="M3373" i="28"/>
  <c r="N3373" i="28"/>
  <c r="O3373" i="28"/>
  <c r="L3374" i="28"/>
  <c r="Q3374" i="28" s="1"/>
  <c r="R3374" i="28" s="1"/>
  <c r="M3374" i="28"/>
  <c r="N3374" i="28"/>
  <c r="O3374" i="28"/>
  <c r="L3375" i="28"/>
  <c r="Q3375" i="28" s="1"/>
  <c r="R3375" i="28" s="1"/>
  <c r="M3375" i="28"/>
  <c r="N3375" i="28"/>
  <c r="O3375" i="28"/>
  <c r="L3376" i="28"/>
  <c r="M3376" i="28"/>
  <c r="N3376" i="28"/>
  <c r="O3376" i="28"/>
  <c r="L3377" i="28"/>
  <c r="Q3377" i="28" s="1"/>
  <c r="R3377" i="28" s="1"/>
  <c r="M3377" i="28"/>
  <c r="N3377" i="28"/>
  <c r="O3377" i="28"/>
  <c r="L3378" i="28"/>
  <c r="M3378" i="28"/>
  <c r="N3378" i="28"/>
  <c r="O3378" i="28"/>
  <c r="Q3378" i="28"/>
  <c r="R3378" i="28" s="1"/>
  <c r="L3379" i="28"/>
  <c r="M3379" i="28"/>
  <c r="N3379" i="28"/>
  <c r="O3379" i="28"/>
  <c r="L3380" i="28"/>
  <c r="M3380" i="28"/>
  <c r="N3380" i="28"/>
  <c r="O3380" i="28"/>
  <c r="L3381" i="28"/>
  <c r="M3381" i="28"/>
  <c r="N3381" i="28"/>
  <c r="O3381" i="28"/>
  <c r="L3382" i="28"/>
  <c r="M3382" i="28"/>
  <c r="N3382" i="28"/>
  <c r="O3382" i="28"/>
  <c r="Q3382" i="28" s="1"/>
  <c r="R3382" i="28" s="1"/>
  <c r="L3383" i="28"/>
  <c r="M3383" i="28"/>
  <c r="N3383" i="28"/>
  <c r="Q3383" i="28" s="1"/>
  <c r="R3383" i="28" s="1"/>
  <c r="O3383" i="28"/>
  <c r="L3384" i="28"/>
  <c r="M3384" i="28"/>
  <c r="N3384" i="28"/>
  <c r="O3384" i="28"/>
  <c r="L3385" i="28"/>
  <c r="M3385" i="28"/>
  <c r="N3385" i="28"/>
  <c r="O3385" i="28"/>
  <c r="L3386" i="28"/>
  <c r="M3386" i="28"/>
  <c r="N3386" i="28"/>
  <c r="O3386" i="28"/>
  <c r="L3387" i="28"/>
  <c r="M3387" i="28"/>
  <c r="N3387" i="28"/>
  <c r="O3387" i="28"/>
  <c r="L3388" i="28"/>
  <c r="M3388" i="28"/>
  <c r="N3388" i="28"/>
  <c r="O3388" i="28"/>
  <c r="L3389" i="28"/>
  <c r="M3389" i="28"/>
  <c r="N3389" i="28"/>
  <c r="O3389" i="28"/>
  <c r="L3390" i="28"/>
  <c r="M3390" i="28"/>
  <c r="N3390" i="28"/>
  <c r="O3390" i="28"/>
  <c r="L3391" i="28"/>
  <c r="M3391" i="28"/>
  <c r="N3391" i="28"/>
  <c r="Q3391" i="28" s="1"/>
  <c r="R3391" i="28" s="1"/>
  <c r="O3391" i="28"/>
  <c r="L3392" i="28"/>
  <c r="M3392" i="28"/>
  <c r="N3392" i="28"/>
  <c r="O3392" i="28"/>
  <c r="L3393" i="28"/>
  <c r="M3393" i="28"/>
  <c r="N3393" i="28"/>
  <c r="O3393" i="28"/>
  <c r="Q3393" i="28" s="1"/>
  <c r="R3393" i="28" s="1"/>
  <c r="L3394" i="28"/>
  <c r="M3394" i="28"/>
  <c r="N3394" i="28"/>
  <c r="O3394" i="28"/>
  <c r="L3395" i="28"/>
  <c r="M3395" i="28"/>
  <c r="N3395" i="28"/>
  <c r="O3395" i="28"/>
  <c r="L3396" i="28"/>
  <c r="M3396" i="28"/>
  <c r="N3396" i="28"/>
  <c r="O3396" i="28"/>
  <c r="L3397" i="28"/>
  <c r="M3397" i="28"/>
  <c r="N3397" i="28"/>
  <c r="O3397" i="28"/>
  <c r="L3398" i="28"/>
  <c r="M3398" i="28"/>
  <c r="N3398" i="28"/>
  <c r="O3398" i="28"/>
  <c r="L3399" i="28"/>
  <c r="M3399" i="28"/>
  <c r="N3399" i="28"/>
  <c r="O3399" i="28"/>
  <c r="L3400" i="28"/>
  <c r="M3400" i="28"/>
  <c r="N3400" i="28"/>
  <c r="O3400" i="28"/>
  <c r="L3401" i="28"/>
  <c r="M3401" i="28"/>
  <c r="N3401" i="28"/>
  <c r="O3401" i="28"/>
  <c r="L3402" i="28"/>
  <c r="M3402" i="28"/>
  <c r="N3402" i="28"/>
  <c r="O3402" i="28"/>
  <c r="L3403" i="28"/>
  <c r="M3403" i="28"/>
  <c r="N3403" i="28"/>
  <c r="O3403" i="28"/>
  <c r="L3404" i="28"/>
  <c r="M3404" i="28"/>
  <c r="N3404" i="28"/>
  <c r="O3404" i="28"/>
  <c r="L3405" i="28"/>
  <c r="M3405" i="28"/>
  <c r="N3405" i="28"/>
  <c r="O3405" i="28"/>
  <c r="L3406" i="28"/>
  <c r="M3406" i="28"/>
  <c r="N3406" i="28"/>
  <c r="O3406" i="28"/>
  <c r="L3407" i="28"/>
  <c r="M3407" i="28"/>
  <c r="N3407" i="28"/>
  <c r="O3407" i="28"/>
  <c r="L3408" i="28"/>
  <c r="M3408" i="28"/>
  <c r="N3408" i="28"/>
  <c r="O3408" i="28"/>
  <c r="Q3408" i="28" s="1"/>
  <c r="R3408" i="28" s="1"/>
  <c r="L3409" i="28"/>
  <c r="M3409" i="28"/>
  <c r="N3409" i="28"/>
  <c r="O3409" i="28"/>
  <c r="L3410" i="28"/>
  <c r="M3410" i="28"/>
  <c r="N3410" i="28"/>
  <c r="O3410" i="28"/>
  <c r="L3411" i="28"/>
  <c r="M3411" i="28"/>
  <c r="N3411" i="28"/>
  <c r="O3411" i="28"/>
  <c r="L3412" i="28"/>
  <c r="M3412" i="28"/>
  <c r="N3412" i="28"/>
  <c r="O3412" i="28"/>
  <c r="L3413" i="28"/>
  <c r="M3413" i="28"/>
  <c r="N3413" i="28"/>
  <c r="O3413" i="28"/>
  <c r="L3414" i="28"/>
  <c r="M3414" i="28"/>
  <c r="N3414" i="28"/>
  <c r="O3414" i="28"/>
  <c r="L3415" i="28"/>
  <c r="M3415" i="28"/>
  <c r="N3415" i="28"/>
  <c r="O3415" i="28"/>
  <c r="L3416" i="28"/>
  <c r="M3416" i="28"/>
  <c r="N3416" i="28"/>
  <c r="O3416" i="28"/>
  <c r="L3417" i="28"/>
  <c r="M3417" i="28"/>
  <c r="N3417" i="28"/>
  <c r="O3417" i="28"/>
  <c r="L3418" i="28"/>
  <c r="M3418" i="28"/>
  <c r="N3418" i="28"/>
  <c r="O3418" i="28"/>
  <c r="L3419" i="28"/>
  <c r="M3419" i="28"/>
  <c r="N3419" i="28"/>
  <c r="O3419" i="28"/>
  <c r="L3420" i="28"/>
  <c r="M3420" i="28"/>
  <c r="N3420" i="28"/>
  <c r="Q3420" i="28" s="1"/>
  <c r="R3420" i="28" s="1"/>
  <c r="O3420" i="28"/>
  <c r="L3421" i="28"/>
  <c r="M3421" i="28"/>
  <c r="N3421" i="28"/>
  <c r="O3421" i="28"/>
  <c r="L3422" i="28"/>
  <c r="M3422" i="28"/>
  <c r="N3422" i="28"/>
  <c r="O3422" i="28"/>
  <c r="L3423" i="28"/>
  <c r="M3423" i="28"/>
  <c r="N3423" i="28"/>
  <c r="O3423" i="28"/>
  <c r="L3424" i="28"/>
  <c r="M3424" i="28"/>
  <c r="N3424" i="28"/>
  <c r="O3424" i="28"/>
  <c r="L3425" i="28"/>
  <c r="M3425" i="28"/>
  <c r="N3425" i="28"/>
  <c r="O3425" i="28"/>
  <c r="L3426" i="28"/>
  <c r="M3426" i="28"/>
  <c r="N3426" i="28"/>
  <c r="O3426" i="28"/>
  <c r="L3427" i="28"/>
  <c r="M3427" i="28"/>
  <c r="N3427" i="28"/>
  <c r="O3427" i="28"/>
  <c r="L3428" i="28"/>
  <c r="M3428" i="28"/>
  <c r="N3428" i="28"/>
  <c r="O3428" i="28"/>
  <c r="L3429" i="28"/>
  <c r="M3429" i="28"/>
  <c r="N3429" i="28"/>
  <c r="O3429" i="28"/>
  <c r="L3430" i="28"/>
  <c r="M3430" i="28"/>
  <c r="N3430" i="28"/>
  <c r="O3430" i="28"/>
  <c r="L3431" i="28"/>
  <c r="M3431" i="28"/>
  <c r="N3431" i="28"/>
  <c r="O3431" i="28"/>
  <c r="Q3431" i="28" s="1"/>
  <c r="R3431" i="28" s="1"/>
  <c r="L3432" i="28"/>
  <c r="M3432" i="28"/>
  <c r="N3432" i="28"/>
  <c r="O3432" i="28"/>
  <c r="L3433" i="28"/>
  <c r="M3433" i="28"/>
  <c r="N3433" i="28"/>
  <c r="O3433" i="28"/>
  <c r="L3434" i="28"/>
  <c r="M3434" i="28"/>
  <c r="N3434" i="28"/>
  <c r="O3434" i="28"/>
  <c r="L3435" i="28"/>
  <c r="M3435" i="28"/>
  <c r="N3435" i="28"/>
  <c r="O3435" i="28"/>
  <c r="L3436" i="28"/>
  <c r="M3436" i="28"/>
  <c r="N3436" i="28"/>
  <c r="O3436" i="28"/>
  <c r="L3437" i="28"/>
  <c r="M3437" i="28"/>
  <c r="N3437" i="28"/>
  <c r="O3437" i="28"/>
  <c r="L3438" i="28"/>
  <c r="M3438" i="28"/>
  <c r="N3438" i="28"/>
  <c r="O3438" i="28"/>
  <c r="L3439" i="28"/>
  <c r="M3439" i="28"/>
  <c r="N3439" i="28"/>
  <c r="O3439" i="28"/>
  <c r="L3440" i="28"/>
  <c r="M3440" i="28"/>
  <c r="N3440" i="28"/>
  <c r="O3440" i="28"/>
  <c r="L3441" i="28"/>
  <c r="Q3441" i="28" s="1"/>
  <c r="R3441" i="28" s="1"/>
  <c r="M3441" i="28"/>
  <c r="N3441" i="28"/>
  <c r="O3441" i="28"/>
  <c r="L3442" i="28"/>
  <c r="M3442" i="28"/>
  <c r="N3442" i="28"/>
  <c r="O3442" i="28"/>
  <c r="Q3442" i="28"/>
  <c r="R3442" i="28" s="1"/>
  <c r="L3443" i="28"/>
  <c r="M3443" i="28"/>
  <c r="N3443" i="28"/>
  <c r="O3443" i="28"/>
  <c r="L3444" i="28"/>
  <c r="M3444" i="28"/>
  <c r="N3444" i="28"/>
  <c r="O3444" i="28"/>
  <c r="L3445" i="28"/>
  <c r="M3445" i="28"/>
  <c r="N3445" i="28"/>
  <c r="O3445" i="28"/>
  <c r="L3446" i="28"/>
  <c r="M3446" i="28"/>
  <c r="N3446" i="28"/>
  <c r="O3446" i="28"/>
  <c r="L3447" i="28"/>
  <c r="M3447" i="28"/>
  <c r="N3447" i="28"/>
  <c r="O3447" i="28"/>
  <c r="L3448" i="28"/>
  <c r="M3448" i="28"/>
  <c r="N3448" i="28"/>
  <c r="O3448" i="28"/>
  <c r="L3449" i="28"/>
  <c r="M3449" i="28"/>
  <c r="N3449" i="28"/>
  <c r="O3449" i="28"/>
  <c r="Q3449" i="28" s="1"/>
  <c r="R3449" i="28" s="1"/>
  <c r="L3450" i="28"/>
  <c r="Q3450" i="28" s="1"/>
  <c r="R3450" i="28" s="1"/>
  <c r="M3450" i="28"/>
  <c r="N3450" i="28"/>
  <c r="O3450" i="28"/>
  <c r="L3451" i="28"/>
  <c r="M3451" i="28"/>
  <c r="N3451" i="28"/>
  <c r="O3451" i="28"/>
  <c r="L3452" i="28"/>
  <c r="Q3452" i="28" s="1"/>
  <c r="R3452" i="28" s="1"/>
  <c r="M3452" i="28"/>
  <c r="N3452" i="28"/>
  <c r="O3452" i="28"/>
  <c r="L3453" i="28"/>
  <c r="M3453" i="28"/>
  <c r="N3453" i="28"/>
  <c r="O3453" i="28"/>
  <c r="L3454" i="28"/>
  <c r="M3454" i="28"/>
  <c r="N3454" i="28"/>
  <c r="O3454" i="28"/>
  <c r="L3455" i="28"/>
  <c r="Q3455" i="28" s="1"/>
  <c r="R3455" i="28" s="1"/>
  <c r="M3455" i="28"/>
  <c r="N3455" i="28"/>
  <c r="O3455" i="28"/>
  <c r="L3456" i="28"/>
  <c r="M3456" i="28"/>
  <c r="N3456" i="28"/>
  <c r="O3456" i="28"/>
  <c r="L3457" i="28"/>
  <c r="M3457" i="28"/>
  <c r="N3457" i="28"/>
  <c r="O3457" i="28"/>
  <c r="L3458" i="28"/>
  <c r="Q3458" i="28" s="1"/>
  <c r="R3458" i="28" s="1"/>
  <c r="M3458" i="28"/>
  <c r="N3458" i="28"/>
  <c r="O3458" i="28"/>
  <c r="L3459" i="28"/>
  <c r="M3459" i="28"/>
  <c r="N3459" i="28"/>
  <c r="O3459" i="28"/>
  <c r="L3460" i="28"/>
  <c r="M3460" i="28"/>
  <c r="N3460" i="28"/>
  <c r="O3460" i="28"/>
  <c r="L3461" i="28"/>
  <c r="Q3461" i="28" s="1"/>
  <c r="R3461" i="28" s="1"/>
  <c r="M3461" i="28"/>
  <c r="N3461" i="28"/>
  <c r="O3461" i="28"/>
  <c r="L3462" i="28"/>
  <c r="Q3462" i="28" s="1"/>
  <c r="R3462" i="28" s="1"/>
  <c r="M3462" i="28"/>
  <c r="N3462" i="28"/>
  <c r="O3462" i="28"/>
  <c r="L3463" i="28"/>
  <c r="M3463" i="28"/>
  <c r="N3463" i="28"/>
  <c r="O3463" i="28"/>
  <c r="L3464" i="28"/>
  <c r="Q3464" i="28" s="1"/>
  <c r="R3464" i="28" s="1"/>
  <c r="M3464" i="28"/>
  <c r="N3464" i="28"/>
  <c r="O3464" i="28"/>
  <c r="L3465" i="28"/>
  <c r="M3465" i="28"/>
  <c r="N3465" i="28"/>
  <c r="O3465" i="28"/>
  <c r="L3466" i="28"/>
  <c r="M3466" i="28"/>
  <c r="N3466" i="28"/>
  <c r="O3466" i="28"/>
  <c r="Q3466" i="28"/>
  <c r="R3466" i="28" s="1"/>
  <c r="L3467" i="28"/>
  <c r="M3467" i="28"/>
  <c r="N3467" i="28"/>
  <c r="O3467" i="28"/>
  <c r="L3468" i="28"/>
  <c r="M3468" i="28"/>
  <c r="N3468" i="28"/>
  <c r="O3468" i="28"/>
  <c r="L3469" i="28"/>
  <c r="M3469" i="28"/>
  <c r="N3469" i="28"/>
  <c r="Q3469" i="28" s="1"/>
  <c r="R3469" i="28" s="1"/>
  <c r="O3469" i="28"/>
  <c r="L3470" i="28"/>
  <c r="M3470" i="28"/>
  <c r="N3470" i="28"/>
  <c r="O3470" i="28"/>
  <c r="L3471" i="28"/>
  <c r="M3471" i="28"/>
  <c r="N3471" i="28"/>
  <c r="O3471" i="28"/>
  <c r="L3472" i="28"/>
  <c r="M3472" i="28"/>
  <c r="N3472" i="28"/>
  <c r="O3472" i="28"/>
  <c r="L3473" i="28"/>
  <c r="M3473" i="28"/>
  <c r="N3473" i="28"/>
  <c r="O3473" i="28"/>
  <c r="L3474" i="28"/>
  <c r="M3474" i="28"/>
  <c r="N3474" i="28"/>
  <c r="O3474" i="28"/>
  <c r="L3475" i="28"/>
  <c r="M3475" i="28"/>
  <c r="N3475" i="28"/>
  <c r="Q3475" i="28" s="1"/>
  <c r="R3475" i="28" s="1"/>
  <c r="O3475" i="28"/>
  <c r="L3476" i="28"/>
  <c r="M3476" i="28"/>
  <c r="N3476" i="28"/>
  <c r="O3476" i="28"/>
  <c r="L3477" i="28"/>
  <c r="M3477" i="28"/>
  <c r="N3477" i="28"/>
  <c r="O3477" i="28"/>
  <c r="Q3477" i="28" s="1"/>
  <c r="R3477" i="28" s="1"/>
  <c r="L3478" i="28"/>
  <c r="M3478" i="28"/>
  <c r="N3478" i="28"/>
  <c r="O3478" i="28"/>
  <c r="L3479" i="28"/>
  <c r="M3479" i="28"/>
  <c r="N3479" i="28"/>
  <c r="O3479" i="28"/>
  <c r="L3480" i="28"/>
  <c r="M3480" i="28"/>
  <c r="N3480" i="28"/>
  <c r="O3480" i="28"/>
  <c r="Q3480" i="28" s="1"/>
  <c r="R3480" i="28" s="1"/>
  <c r="L3481" i="28"/>
  <c r="M3481" i="28"/>
  <c r="N3481" i="28"/>
  <c r="O3481" i="28"/>
  <c r="L3482" i="28"/>
  <c r="M3482" i="28"/>
  <c r="N3482" i="28"/>
  <c r="O3482" i="28"/>
  <c r="L3483" i="28"/>
  <c r="M3483" i="28"/>
  <c r="N3483" i="28"/>
  <c r="O3483" i="28"/>
  <c r="L3484" i="28"/>
  <c r="M3484" i="28"/>
  <c r="N3484" i="28"/>
  <c r="O3484" i="28"/>
  <c r="L3485" i="28"/>
  <c r="M3485" i="28"/>
  <c r="N3485" i="28"/>
  <c r="O3485" i="28"/>
  <c r="L3486" i="28"/>
  <c r="M3486" i="28"/>
  <c r="N3486" i="28"/>
  <c r="O3486" i="28"/>
  <c r="L3487" i="28"/>
  <c r="M3487" i="28"/>
  <c r="N3487" i="28"/>
  <c r="O3487" i="28"/>
  <c r="Q3487" i="28" s="1"/>
  <c r="R3487" i="28" s="1"/>
  <c r="L3488" i="28"/>
  <c r="M3488" i="28"/>
  <c r="N3488" i="28"/>
  <c r="O3488" i="28"/>
  <c r="L3489" i="28"/>
  <c r="M3489" i="28"/>
  <c r="N3489" i="28"/>
  <c r="O3489" i="28"/>
  <c r="Q3489" i="28" s="1"/>
  <c r="R3489" i="28" s="1"/>
  <c r="L3490" i="28"/>
  <c r="Q3490" i="28" s="1"/>
  <c r="R3490" i="28" s="1"/>
  <c r="M3490" i="28"/>
  <c r="N3490" i="28"/>
  <c r="O3490" i="28"/>
  <c r="L3491" i="28"/>
  <c r="M3491" i="28"/>
  <c r="N3491" i="28"/>
  <c r="O3491" i="28"/>
  <c r="L3492" i="28"/>
  <c r="M3492" i="28"/>
  <c r="N3492" i="28"/>
  <c r="O3492" i="28"/>
  <c r="Q3492" i="28"/>
  <c r="R3492" i="28" s="1"/>
  <c r="L3493" i="28"/>
  <c r="M3493" i="28"/>
  <c r="N3493" i="28"/>
  <c r="O3493" i="28"/>
  <c r="L3494" i="28"/>
  <c r="M3494" i="28"/>
  <c r="N3494" i="28"/>
  <c r="O3494" i="28"/>
  <c r="L3495" i="28"/>
  <c r="M3495" i="28"/>
  <c r="N3495" i="28"/>
  <c r="O3495" i="28"/>
  <c r="L3496" i="28"/>
  <c r="M3496" i="28"/>
  <c r="N3496" i="28"/>
  <c r="O3496" i="28"/>
  <c r="L3497" i="28"/>
  <c r="M3497" i="28"/>
  <c r="N3497" i="28"/>
  <c r="O3497" i="28"/>
  <c r="L3498" i="28"/>
  <c r="M3498" i="28"/>
  <c r="N3498" i="28"/>
  <c r="O3498" i="28"/>
  <c r="Q3498" i="28" s="1"/>
  <c r="R3498" i="28" s="1"/>
  <c r="L3499" i="28"/>
  <c r="Q3499" i="28" s="1"/>
  <c r="R3499" i="28" s="1"/>
  <c r="M3499" i="28"/>
  <c r="N3499" i="28"/>
  <c r="O3499" i="28"/>
  <c r="L3500" i="28"/>
  <c r="M3500" i="28"/>
  <c r="N3500" i="28"/>
  <c r="O3500" i="28"/>
  <c r="L3501" i="28"/>
  <c r="M3501" i="28"/>
  <c r="N3501" i="28"/>
  <c r="O3501" i="28"/>
  <c r="L3502" i="28"/>
  <c r="M3502" i="28"/>
  <c r="N3502" i="28"/>
  <c r="O3502" i="28"/>
  <c r="L3503" i="28"/>
  <c r="Q3503" i="28" s="1"/>
  <c r="R3503" i="28" s="1"/>
  <c r="M3503" i="28"/>
  <c r="N3503" i="28"/>
  <c r="O3503" i="28"/>
  <c r="L3504" i="28"/>
  <c r="M3504" i="28"/>
  <c r="N3504" i="28"/>
  <c r="O3504" i="28"/>
  <c r="Q3504" i="28"/>
  <c r="R3504" i="28" s="1"/>
  <c r="L3505" i="28"/>
  <c r="M3505" i="28"/>
  <c r="N3505" i="28"/>
  <c r="O3505" i="28"/>
  <c r="L3506" i="28"/>
  <c r="M3506" i="28"/>
  <c r="N3506" i="28"/>
  <c r="O3506" i="28"/>
  <c r="L3507" i="28"/>
  <c r="M3507" i="28"/>
  <c r="N3507" i="28"/>
  <c r="O3507" i="28"/>
  <c r="Q3507" i="28" s="1"/>
  <c r="R3507" i="28" s="1"/>
  <c r="L3508" i="28"/>
  <c r="M3508" i="28"/>
  <c r="N3508" i="28"/>
  <c r="O3508" i="28"/>
  <c r="L3509" i="28"/>
  <c r="M3509" i="28"/>
  <c r="N3509" i="28"/>
  <c r="O3509" i="28"/>
  <c r="Q3509" i="28" s="1"/>
  <c r="R3509" i="28" s="1"/>
  <c r="L3510" i="28"/>
  <c r="Q3510" i="28" s="1"/>
  <c r="R3510" i="28" s="1"/>
  <c r="M3510" i="28"/>
  <c r="N3510" i="28"/>
  <c r="O3510" i="28"/>
  <c r="L3511" i="28"/>
  <c r="Q3511" i="28" s="1"/>
  <c r="R3511" i="28" s="1"/>
  <c r="M3511" i="28"/>
  <c r="N3511" i="28"/>
  <c r="O3511" i="28"/>
  <c r="L3512" i="28"/>
  <c r="M3512" i="28"/>
  <c r="N3512" i="28"/>
  <c r="O3512" i="28"/>
  <c r="L3513" i="28"/>
  <c r="Q3513" i="28" s="1"/>
  <c r="R3513" i="28" s="1"/>
  <c r="M3513" i="28"/>
  <c r="N3513" i="28"/>
  <c r="O3513" i="28"/>
  <c r="L3514" i="28"/>
  <c r="M3514" i="28"/>
  <c r="N3514" i="28"/>
  <c r="O3514" i="28"/>
  <c r="L3515" i="28"/>
  <c r="Q3515" i="28" s="1"/>
  <c r="R3515" i="28" s="1"/>
  <c r="M3515" i="28"/>
  <c r="N3515" i="28"/>
  <c r="O3515" i="28"/>
  <c r="L3516" i="28"/>
  <c r="Q3516" i="28" s="1"/>
  <c r="R3516" i="28" s="1"/>
  <c r="M3516" i="28"/>
  <c r="N3516" i="28"/>
  <c r="O3516" i="28"/>
  <c r="L3517" i="28"/>
  <c r="M3517" i="28"/>
  <c r="N3517" i="28"/>
  <c r="O3517" i="28"/>
  <c r="L3518" i="28"/>
  <c r="Q3518" i="28" s="1"/>
  <c r="R3518" i="28" s="1"/>
  <c r="M3518" i="28"/>
  <c r="N3518" i="28"/>
  <c r="O3518" i="28"/>
  <c r="L3519" i="28"/>
  <c r="M3519" i="28"/>
  <c r="N3519" i="28"/>
  <c r="O3519" i="28"/>
  <c r="Q3519" i="28"/>
  <c r="R3519" i="28" s="1"/>
  <c r="L3520" i="28"/>
  <c r="M3520" i="28"/>
  <c r="N3520" i="28"/>
  <c r="O3520" i="28"/>
  <c r="L3521" i="28"/>
  <c r="M3521" i="28"/>
  <c r="N3521" i="28"/>
  <c r="O3521" i="28"/>
  <c r="Q3521" i="28" s="1"/>
  <c r="R3521" i="28" s="1"/>
  <c r="L3522" i="28"/>
  <c r="M3522" i="28"/>
  <c r="N3522" i="28"/>
  <c r="O3522" i="28"/>
  <c r="L3523" i="28"/>
  <c r="M3523" i="28"/>
  <c r="N3523" i="28"/>
  <c r="O3523" i="28"/>
  <c r="L3524" i="28"/>
  <c r="M3524" i="28"/>
  <c r="N3524" i="28"/>
  <c r="O3524" i="28"/>
  <c r="L3525" i="28"/>
  <c r="M3525" i="28"/>
  <c r="N3525" i="28"/>
  <c r="O3525" i="28"/>
  <c r="L3526" i="28"/>
  <c r="M3526" i="28"/>
  <c r="N3526" i="28"/>
  <c r="O3526" i="28"/>
  <c r="L3527" i="28"/>
  <c r="M3527" i="28"/>
  <c r="N3527" i="28"/>
  <c r="O3527" i="28"/>
  <c r="L3528" i="28"/>
  <c r="M3528" i="28"/>
  <c r="N3528" i="28"/>
  <c r="O3528" i="28"/>
  <c r="L3529" i="28"/>
  <c r="M3529" i="28"/>
  <c r="N3529" i="28"/>
  <c r="O3529" i="28"/>
  <c r="L3530" i="28"/>
  <c r="M3530" i="28"/>
  <c r="N3530" i="28"/>
  <c r="O3530" i="28"/>
  <c r="Q3530" i="28" s="1"/>
  <c r="R3530" i="28" s="1"/>
  <c r="L3531" i="28"/>
  <c r="M3531" i="28"/>
  <c r="N3531" i="28"/>
  <c r="O3531" i="28"/>
  <c r="L3532" i="28"/>
  <c r="M3532" i="28"/>
  <c r="N3532" i="28"/>
  <c r="O3532" i="28"/>
  <c r="L3533" i="28"/>
  <c r="M3533" i="28"/>
  <c r="N3533" i="28"/>
  <c r="O3533" i="28"/>
  <c r="L3534" i="28"/>
  <c r="M3534" i="28"/>
  <c r="N3534" i="28"/>
  <c r="O3534" i="28"/>
  <c r="L3535" i="28"/>
  <c r="M3535" i="28"/>
  <c r="N3535" i="28"/>
  <c r="O3535" i="28"/>
  <c r="L3536" i="28"/>
  <c r="M3536" i="28"/>
  <c r="N3536" i="28"/>
  <c r="O3536" i="28"/>
  <c r="L3537" i="28"/>
  <c r="M3537" i="28"/>
  <c r="N3537" i="28"/>
  <c r="O3537" i="28"/>
  <c r="L3538" i="28"/>
  <c r="M3538" i="28"/>
  <c r="N3538" i="28"/>
  <c r="O3538" i="28"/>
  <c r="L3539" i="28"/>
  <c r="M3539" i="28"/>
  <c r="N3539" i="28"/>
  <c r="O3539" i="28"/>
  <c r="L3540" i="28"/>
  <c r="M3540" i="28"/>
  <c r="N3540" i="28"/>
  <c r="O3540" i="28"/>
  <c r="L3541" i="28"/>
  <c r="M3541" i="28"/>
  <c r="N3541" i="28"/>
  <c r="O3541" i="28"/>
  <c r="L3542" i="28"/>
  <c r="M3542" i="28"/>
  <c r="N3542" i="28"/>
  <c r="O3542" i="28"/>
  <c r="L3543" i="28"/>
  <c r="M3543" i="28"/>
  <c r="N3543" i="28"/>
  <c r="O3543" i="28"/>
  <c r="L3544" i="28"/>
  <c r="M3544" i="28"/>
  <c r="N3544" i="28"/>
  <c r="O3544" i="28"/>
  <c r="L3545" i="28"/>
  <c r="M3545" i="28"/>
  <c r="N3545" i="28"/>
  <c r="O3545" i="28"/>
  <c r="L3546" i="28"/>
  <c r="M3546" i="28"/>
  <c r="N3546" i="28"/>
  <c r="O3546" i="28"/>
  <c r="Q3546" i="28" s="1"/>
  <c r="R3546" i="28" s="1"/>
  <c r="L3547" i="28"/>
  <c r="M3547" i="28"/>
  <c r="N3547" i="28"/>
  <c r="O3547" i="28"/>
  <c r="L3548" i="28"/>
  <c r="M3548" i="28"/>
  <c r="N3548" i="28"/>
  <c r="O3548" i="28"/>
  <c r="L3549" i="28"/>
  <c r="M3549" i="28"/>
  <c r="N3549" i="28"/>
  <c r="Q3549" i="28" s="1"/>
  <c r="R3549" i="28" s="1"/>
  <c r="O3549" i="28"/>
  <c r="L3550" i="28"/>
  <c r="M3550" i="28"/>
  <c r="N3550" i="28"/>
  <c r="O3550" i="28"/>
  <c r="L3551" i="28"/>
  <c r="M3551" i="28"/>
  <c r="N3551" i="28"/>
  <c r="O3551" i="28"/>
  <c r="L3552" i="28"/>
  <c r="M3552" i="28"/>
  <c r="N3552" i="28"/>
  <c r="O3552" i="28"/>
  <c r="L3553" i="28"/>
  <c r="M3553" i="28"/>
  <c r="N3553" i="28"/>
  <c r="O3553" i="28"/>
  <c r="L3554" i="28"/>
  <c r="M3554" i="28"/>
  <c r="N3554" i="28"/>
  <c r="O3554" i="28"/>
  <c r="L3555" i="28"/>
  <c r="M3555" i="28"/>
  <c r="N3555" i="28"/>
  <c r="Q3555" i="28" s="1"/>
  <c r="R3555" i="28" s="1"/>
  <c r="O3555" i="28"/>
  <c r="L3556" i="28"/>
  <c r="M3556" i="28"/>
  <c r="N3556" i="28"/>
  <c r="O3556" i="28"/>
  <c r="L3557" i="28"/>
  <c r="M3557" i="28"/>
  <c r="N3557" i="28"/>
  <c r="O3557" i="28"/>
  <c r="L3558" i="28"/>
  <c r="M3558" i="28"/>
  <c r="N3558" i="28"/>
  <c r="O3558" i="28"/>
  <c r="L3559" i="28"/>
  <c r="M3559" i="28"/>
  <c r="N3559" i="28"/>
  <c r="O3559" i="28"/>
  <c r="L3560" i="28"/>
  <c r="M3560" i="28"/>
  <c r="N3560" i="28"/>
  <c r="O3560" i="28"/>
  <c r="L3561" i="28"/>
  <c r="M3561" i="28"/>
  <c r="N3561" i="28"/>
  <c r="O3561" i="28"/>
  <c r="L3562" i="28"/>
  <c r="M3562" i="28"/>
  <c r="N3562" i="28"/>
  <c r="O3562" i="28"/>
  <c r="Q3562" i="28" s="1"/>
  <c r="R3562" i="28" s="1"/>
  <c r="L3563" i="28"/>
  <c r="M3563" i="28"/>
  <c r="N3563" i="28"/>
  <c r="O3563" i="28"/>
  <c r="L3564" i="28"/>
  <c r="M3564" i="28"/>
  <c r="N3564" i="28"/>
  <c r="O3564" i="28"/>
  <c r="L3565" i="28"/>
  <c r="M3565" i="28"/>
  <c r="N3565" i="28"/>
  <c r="O3565" i="28"/>
  <c r="L3566" i="28"/>
  <c r="M3566" i="28"/>
  <c r="N3566" i="28"/>
  <c r="O3566" i="28"/>
  <c r="L3567" i="28"/>
  <c r="M3567" i="28"/>
  <c r="N3567" i="28"/>
  <c r="O3567" i="28"/>
  <c r="L3568" i="28"/>
  <c r="M3568" i="28"/>
  <c r="N3568" i="28"/>
  <c r="O3568" i="28"/>
  <c r="L3569" i="28"/>
  <c r="M3569" i="28"/>
  <c r="N3569" i="28"/>
  <c r="O3569" i="28"/>
  <c r="L3570" i="28"/>
  <c r="M3570" i="28"/>
  <c r="N3570" i="28"/>
  <c r="O3570" i="28"/>
  <c r="L3571" i="28"/>
  <c r="M3571" i="28"/>
  <c r="N3571" i="28"/>
  <c r="O3571" i="28"/>
  <c r="L3572" i="28"/>
  <c r="M3572" i="28"/>
  <c r="N3572" i="28"/>
  <c r="O3572" i="28"/>
  <c r="L3573" i="28"/>
  <c r="M3573" i="28"/>
  <c r="N3573" i="28"/>
  <c r="O3573" i="28"/>
  <c r="L3574" i="28"/>
  <c r="M3574" i="28"/>
  <c r="N3574" i="28"/>
  <c r="O3574" i="28"/>
  <c r="L3575" i="28"/>
  <c r="M3575" i="28"/>
  <c r="N3575" i="28"/>
  <c r="O3575" i="28"/>
  <c r="L3576" i="28"/>
  <c r="M3576" i="28"/>
  <c r="N3576" i="28"/>
  <c r="O3576" i="28"/>
  <c r="L3577" i="28"/>
  <c r="M3577" i="28"/>
  <c r="N3577" i="28"/>
  <c r="O3577" i="28"/>
  <c r="L3578" i="28"/>
  <c r="M3578" i="28"/>
  <c r="N3578" i="28"/>
  <c r="O3578" i="28"/>
  <c r="L3579" i="28"/>
  <c r="M3579" i="28"/>
  <c r="N3579" i="28"/>
  <c r="O3579" i="28"/>
  <c r="L3580" i="28"/>
  <c r="M3580" i="28"/>
  <c r="N3580" i="28"/>
  <c r="O3580" i="28"/>
  <c r="L3581" i="28"/>
  <c r="M3581" i="28"/>
  <c r="N3581" i="28"/>
  <c r="O3581" i="28"/>
  <c r="L3582" i="28"/>
  <c r="M3582" i="28"/>
  <c r="N3582" i="28"/>
  <c r="O3582" i="28"/>
  <c r="L3583" i="28"/>
  <c r="M3583" i="28"/>
  <c r="N3583" i="28"/>
  <c r="O3583" i="28"/>
  <c r="L3584" i="28"/>
  <c r="M3584" i="28"/>
  <c r="N3584" i="28"/>
  <c r="O3584" i="28"/>
  <c r="L3585" i="28"/>
  <c r="M3585" i="28"/>
  <c r="N3585" i="28"/>
  <c r="O3585" i="28"/>
  <c r="L3586" i="28"/>
  <c r="M3586" i="28"/>
  <c r="N3586" i="28"/>
  <c r="Q3586" i="28" s="1"/>
  <c r="R3586" i="28" s="1"/>
  <c r="O3586" i="28"/>
  <c r="L3587" i="28"/>
  <c r="M3587" i="28"/>
  <c r="N3587" i="28"/>
  <c r="O3587" i="28"/>
  <c r="L3588" i="28"/>
  <c r="M3588" i="28"/>
  <c r="N3588" i="28"/>
  <c r="O3588" i="28"/>
  <c r="L3589" i="28"/>
  <c r="M3589" i="28"/>
  <c r="N3589" i="28"/>
  <c r="O3589" i="28"/>
  <c r="L3590" i="28"/>
  <c r="M3590" i="28"/>
  <c r="N3590" i="28"/>
  <c r="O3590" i="28"/>
  <c r="L3591" i="28"/>
  <c r="M3591" i="28"/>
  <c r="N3591" i="28"/>
  <c r="O3591" i="28"/>
  <c r="Q3591" i="28" s="1"/>
  <c r="R3591" i="28" s="1"/>
  <c r="L3592" i="28"/>
  <c r="M3592" i="28"/>
  <c r="N3592" i="28"/>
  <c r="O3592" i="28"/>
  <c r="L3593" i="28"/>
  <c r="M3593" i="28"/>
  <c r="N3593" i="28"/>
  <c r="O3593" i="28"/>
  <c r="L3594" i="28"/>
  <c r="M3594" i="28"/>
  <c r="N3594" i="28"/>
  <c r="O3594" i="28"/>
  <c r="L3595" i="28"/>
  <c r="M3595" i="28"/>
  <c r="N3595" i="28"/>
  <c r="O3595" i="28"/>
  <c r="L3596" i="28"/>
  <c r="M3596" i="28"/>
  <c r="N3596" i="28"/>
  <c r="O3596" i="28"/>
  <c r="L3597" i="28"/>
  <c r="M3597" i="28"/>
  <c r="N3597" i="28"/>
  <c r="O3597" i="28"/>
  <c r="L3598" i="28"/>
  <c r="M3598" i="28"/>
  <c r="N3598" i="28"/>
  <c r="O3598" i="28"/>
  <c r="L3599" i="28"/>
  <c r="M3599" i="28"/>
  <c r="N3599" i="28"/>
  <c r="O3599" i="28"/>
  <c r="L3600" i="28"/>
  <c r="M3600" i="28"/>
  <c r="N3600" i="28"/>
  <c r="O3600" i="28"/>
  <c r="L3601" i="28"/>
  <c r="M3601" i="28"/>
  <c r="N3601" i="28"/>
  <c r="O3601" i="28"/>
  <c r="L3602" i="28"/>
  <c r="M3602" i="28"/>
  <c r="N3602" i="28"/>
  <c r="O3602" i="28"/>
  <c r="L3603" i="28"/>
  <c r="M3603" i="28"/>
  <c r="N3603" i="28"/>
  <c r="O3603" i="28"/>
  <c r="Q3603" i="28" s="1"/>
  <c r="R3603" i="28" s="1"/>
  <c r="L3604" i="28"/>
  <c r="M3604" i="28"/>
  <c r="N3604" i="28"/>
  <c r="O3604" i="28"/>
  <c r="L3605" i="28"/>
  <c r="M3605" i="28"/>
  <c r="N3605" i="28"/>
  <c r="O3605" i="28"/>
  <c r="L3606" i="28"/>
  <c r="M3606" i="28"/>
  <c r="N3606" i="28"/>
  <c r="O3606" i="28"/>
  <c r="L3607" i="28"/>
  <c r="M3607" i="28"/>
  <c r="N3607" i="28"/>
  <c r="O3607" i="28"/>
  <c r="Q3607" i="28" s="1"/>
  <c r="R3607" i="28" s="1"/>
  <c r="L3608" i="28"/>
  <c r="M3608" i="28"/>
  <c r="N3608" i="28"/>
  <c r="O3608" i="28"/>
  <c r="L3609" i="28"/>
  <c r="M3609" i="28"/>
  <c r="N3609" i="28"/>
  <c r="O3609" i="28"/>
  <c r="L3610" i="28"/>
  <c r="M3610" i="28"/>
  <c r="N3610" i="28"/>
  <c r="O3610" i="28"/>
  <c r="L3611" i="28"/>
  <c r="Q3611" i="28" s="1"/>
  <c r="R3611" i="28" s="1"/>
  <c r="M3611" i="28"/>
  <c r="N3611" i="28"/>
  <c r="O3611" i="28"/>
  <c r="L3612" i="28"/>
  <c r="M3612" i="28"/>
  <c r="N3612" i="28"/>
  <c r="O3612" i="28"/>
  <c r="L3613" i="28"/>
  <c r="M3613" i="28"/>
  <c r="N3613" i="28"/>
  <c r="O3613" i="28"/>
  <c r="L3614" i="28"/>
  <c r="M3614" i="28"/>
  <c r="N3614" i="28"/>
  <c r="O3614" i="28"/>
  <c r="L3615" i="28"/>
  <c r="M3615" i="28"/>
  <c r="N3615" i="28"/>
  <c r="O3615" i="28"/>
  <c r="L3616" i="28"/>
  <c r="Q3616" i="28" s="1"/>
  <c r="R3616" i="28" s="1"/>
  <c r="M3616" i="28"/>
  <c r="N3616" i="28"/>
  <c r="O3616" i="28"/>
  <c r="L3617" i="28"/>
  <c r="M3617" i="28"/>
  <c r="N3617" i="28"/>
  <c r="O3617" i="28"/>
  <c r="L3618" i="28"/>
  <c r="Q3618" i="28" s="1"/>
  <c r="R3618" i="28" s="1"/>
  <c r="M3618" i="28"/>
  <c r="N3618" i="28"/>
  <c r="O3618" i="28"/>
  <c r="L3619" i="28"/>
  <c r="Q3619" i="28" s="1"/>
  <c r="R3619" i="28" s="1"/>
  <c r="M3619" i="28"/>
  <c r="N3619" i="28"/>
  <c r="O3619" i="28"/>
  <c r="L3620" i="28"/>
  <c r="Q3620" i="28" s="1"/>
  <c r="R3620" i="28" s="1"/>
  <c r="M3620" i="28"/>
  <c r="N3620" i="28"/>
  <c r="O3620" i="28"/>
  <c r="L3621" i="28"/>
  <c r="Q3621" i="28" s="1"/>
  <c r="R3621" i="28" s="1"/>
  <c r="M3621" i="28"/>
  <c r="N3621" i="28"/>
  <c r="O3621" i="28"/>
  <c r="L3622" i="28"/>
  <c r="M3622" i="28"/>
  <c r="N3622" i="28"/>
  <c r="O3622" i="28"/>
  <c r="L3623" i="28"/>
  <c r="Q3623" i="28" s="1"/>
  <c r="R3623" i="28" s="1"/>
  <c r="M3623" i="28"/>
  <c r="N3623" i="28"/>
  <c r="O3623" i="28"/>
  <c r="L3624" i="28"/>
  <c r="M3624" i="28"/>
  <c r="N3624" i="28"/>
  <c r="O3624" i="28"/>
  <c r="L3625" i="28"/>
  <c r="M3625" i="28"/>
  <c r="N3625" i="28"/>
  <c r="O3625" i="28"/>
  <c r="L3626" i="28"/>
  <c r="M3626" i="28"/>
  <c r="N3626" i="28"/>
  <c r="O3626" i="28"/>
  <c r="L3627" i="28"/>
  <c r="M3627" i="28"/>
  <c r="N3627" i="28"/>
  <c r="O3627" i="28"/>
  <c r="L3628" i="28"/>
  <c r="Q3628" i="28" s="1"/>
  <c r="R3628" i="28" s="1"/>
  <c r="M3628" i="28"/>
  <c r="N3628" i="28"/>
  <c r="O3628" i="28"/>
  <c r="L3629" i="28"/>
  <c r="M3629" i="28"/>
  <c r="N3629" i="28"/>
  <c r="O3629" i="28"/>
  <c r="L3630" i="28"/>
  <c r="M3630" i="28"/>
  <c r="N3630" i="28"/>
  <c r="O3630" i="28"/>
  <c r="L3631" i="28"/>
  <c r="M3631" i="28"/>
  <c r="N3631" i="28"/>
  <c r="O3631" i="28"/>
  <c r="Q3631" i="28"/>
  <c r="R3631" i="28" s="1"/>
  <c r="L3632" i="28"/>
  <c r="M3632" i="28"/>
  <c r="N3632" i="28"/>
  <c r="O3632" i="28"/>
  <c r="L3633" i="28"/>
  <c r="M3633" i="28"/>
  <c r="N3633" i="28"/>
  <c r="O3633" i="28"/>
  <c r="L3634" i="28"/>
  <c r="M3634" i="28"/>
  <c r="N3634" i="28"/>
  <c r="O3634" i="28"/>
  <c r="L3635" i="28"/>
  <c r="M3635" i="28"/>
  <c r="N3635" i="28"/>
  <c r="O3635" i="28"/>
  <c r="L3636" i="28"/>
  <c r="M3636" i="28"/>
  <c r="N3636" i="28"/>
  <c r="O3636" i="28"/>
  <c r="L3637" i="28"/>
  <c r="M3637" i="28"/>
  <c r="N3637" i="28"/>
  <c r="O3637" i="28"/>
  <c r="L3638" i="28"/>
  <c r="M3638" i="28"/>
  <c r="N3638" i="28"/>
  <c r="O3638" i="28"/>
  <c r="L3639" i="28"/>
  <c r="M3639" i="28"/>
  <c r="N3639" i="28"/>
  <c r="O3639" i="28"/>
  <c r="L3640" i="28"/>
  <c r="M3640" i="28"/>
  <c r="N3640" i="28"/>
  <c r="O3640" i="28"/>
  <c r="L3641" i="28"/>
  <c r="M3641" i="28"/>
  <c r="N3641" i="28"/>
  <c r="O3641" i="28"/>
  <c r="L3642" i="28"/>
  <c r="M3642" i="28"/>
  <c r="N3642" i="28"/>
  <c r="O3642" i="28"/>
  <c r="L3643" i="28"/>
  <c r="M3643" i="28"/>
  <c r="N3643" i="28"/>
  <c r="O3643" i="28"/>
  <c r="Q3643" i="28" s="1"/>
  <c r="R3643" i="28" s="1"/>
  <c r="L3644" i="28"/>
  <c r="M3644" i="28"/>
  <c r="N3644" i="28"/>
  <c r="O3644" i="28"/>
  <c r="L3645" i="28"/>
  <c r="M3645" i="28"/>
  <c r="N3645" i="28"/>
  <c r="O3645" i="28"/>
  <c r="L3646" i="28"/>
  <c r="M3646" i="28"/>
  <c r="N3646" i="28"/>
  <c r="O3646" i="28"/>
  <c r="L3647" i="28"/>
  <c r="M3647" i="28"/>
  <c r="N3647" i="28"/>
  <c r="O3647" i="28"/>
  <c r="L3648" i="28"/>
  <c r="M3648" i="28"/>
  <c r="N3648" i="28"/>
  <c r="O3648" i="28"/>
  <c r="L3649" i="28"/>
  <c r="M3649" i="28"/>
  <c r="N3649" i="28"/>
  <c r="O3649" i="28"/>
  <c r="L3650" i="28"/>
  <c r="M3650" i="28"/>
  <c r="N3650" i="28"/>
  <c r="O3650" i="28"/>
  <c r="Q3650" i="28" s="1"/>
  <c r="R3650" i="28" s="1"/>
  <c r="L3651" i="28"/>
  <c r="M3651" i="28"/>
  <c r="N3651" i="28"/>
  <c r="Q3651" i="28" s="1"/>
  <c r="R3651" i="28" s="1"/>
  <c r="O3651" i="28"/>
  <c r="L3652" i="28"/>
  <c r="M3652" i="28"/>
  <c r="N3652" i="28"/>
  <c r="O3652" i="28"/>
  <c r="L3653" i="28"/>
  <c r="M3653" i="28"/>
  <c r="N3653" i="28"/>
  <c r="O3653" i="28"/>
  <c r="L3654" i="28"/>
  <c r="M3654" i="28"/>
  <c r="N3654" i="28"/>
  <c r="O3654" i="28"/>
  <c r="L3655" i="28"/>
  <c r="M3655" i="28"/>
  <c r="N3655" i="28"/>
  <c r="Q3655" i="28" s="1"/>
  <c r="R3655" i="28" s="1"/>
  <c r="O3655" i="28"/>
  <c r="L3656" i="28"/>
  <c r="M3656" i="28"/>
  <c r="N3656" i="28"/>
  <c r="O3656" i="28"/>
  <c r="L3657" i="28"/>
  <c r="M3657" i="28"/>
  <c r="N3657" i="28"/>
  <c r="O3657" i="28"/>
  <c r="L3658" i="28"/>
  <c r="M3658" i="28"/>
  <c r="N3658" i="28"/>
  <c r="O3658" i="28"/>
  <c r="Q3658" i="28"/>
  <c r="R3658" i="28" s="1"/>
  <c r="L3659" i="28"/>
  <c r="M3659" i="28"/>
  <c r="N3659" i="28"/>
  <c r="O3659" i="28"/>
  <c r="L3660" i="28"/>
  <c r="M3660" i="28"/>
  <c r="N3660" i="28"/>
  <c r="O3660" i="28"/>
  <c r="L3661" i="28"/>
  <c r="M3661" i="28"/>
  <c r="N3661" i="28"/>
  <c r="O3661" i="28"/>
  <c r="L3662" i="28"/>
  <c r="M3662" i="28"/>
  <c r="N3662" i="28"/>
  <c r="O3662" i="28"/>
  <c r="Q3662" i="28" s="1"/>
  <c r="R3662" i="28" s="1"/>
  <c r="L3663" i="28"/>
  <c r="M3663" i="28"/>
  <c r="N3663" i="28"/>
  <c r="O3663" i="28"/>
  <c r="Q3663" i="28" s="1"/>
  <c r="R3663" i="28" s="1"/>
  <c r="L3664" i="28"/>
  <c r="Q3664" i="28" s="1"/>
  <c r="R3664" i="28" s="1"/>
  <c r="M3664" i="28"/>
  <c r="N3664" i="28"/>
  <c r="O3664" i="28"/>
  <c r="L3665" i="28"/>
  <c r="M3665" i="28"/>
  <c r="N3665" i="28"/>
  <c r="O3665" i="28"/>
  <c r="L3666" i="28"/>
  <c r="Q3666" i="28" s="1"/>
  <c r="R3666" i="28" s="1"/>
  <c r="M3666" i="28"/>
  <c r="N3666" i="28"/>
  <c r="O3666" i="28"/>
  <c r="L3667" i="28"/>
  <c r="M3667" i="28"/>
  <c r="N3667" i="28"/>
  <c r="O3667" i="28"/>
  <c r="Q3667" i="28"/>
  <c r="R3667" i="28" s="1"/>
  <c r="L3668" i="28"/>
  <c r="M3668" i="28"/>
  <c r="N3668" i="28"/>
  <c r="O3668" i="28"/>
  <c r="L3669" i="28"/>
  <c r="M3669" i="28"/>
  <c r="N3669" i="28"/>
  <c r="O3669" i="28"/>
  <c r="L3670" i="28"/>
  <c r="M3670" i="28"/>
  <c r="N3670" i="28"/>
  <c r="O3670" i="28"/>
  <c r="L3671" i="28"/>
  <c r="Q3671" i="28" s="1"/>
  <c r="R3671" i="28" s="1"/>
  <c r="M3671" i="28"/>
  <c r="N3671" i="28"/>
  <c r="O3671" i="28"/>
  <c r="L3672" i="28"/>
  <c r="Q3672" i="28" s="1"/>
  <c r="R3672" i="28" s="1"/>
  <c r="M3672" i="28"/>
  <c r="N3672" i="28"/>
  <c r="O3672" i="28"/>
  <c r="L3673" i="28"/>
  <c r="M3673" i="28"/>
  <c r="N3673" i="28"/>
  <c r="O3673" i="28"/>
  <c r="L3674" i="28"/>
  <c r="M3674" i="28"/>
  <c r="N3674" i="28"/>
  <c r="O3674" i="28"/>
  <c r="Q3674" i="28"/>
  <c r="R3674" i="28" s="1"/>
  <c r="L3675" i="28"/>
  <c r="M3675" i="28"/>
  <c r="N3675" i="28"/>
  <c r="O3675" i="28"/>
  <c r="L3676" i="28"/>
  <c r="M3676" i="28"/>
  <c r="N3676" i="28"/>
  <c r="O3676" i="28"/>
  <c r="L3677" i="28"/>
  <c r="M3677" i="28"/>
  <c r="N3677" i="28"/>
  <c r="O3677" i="28"/>
  <c r="L3678" i="28"/>
  <c r="M3678" i="28"/>
  <c r="N3678" i="28"/>
  <c r="O3678" i="28"/>
  <c r="L3679" i="28"/>
  <c r="M3679" i="28"/>
  <c r="N3679" i="28"/>
  <c r="O3679" i="28"/>
  <c r="Q3679" i="28" s="1"/>
  <c r="R3679" i="28" s="1"/>
  <c r="L3680" i="28"/>
  <c r="Q3680" i="28" s="1"/>
  <c r="R3680" i="28" s="1"/>
  <c r="M3680" i="28"/>
  <c r="N3680" i="28"/>
  <c r="O3680" i="28"/>
  <c r="L3681" i="28"/>
  <c r="M3681" i="28"/>
  <c r="N3681" i="28"/>
  <c r="O3681" i="28"/>
  <c r="L3682" i="28"/>
  <c r="Q3682" i="28" s="1"/>
  <c r="R3682" i="28" s="1"/>
  <c r="M3682" i="28"/>
  <c r="N3682" i="28"/>
  <c r="O3682" i="28"/>
  <c r="L3683" i="28"/>
  <c r="M3683" i="28"/>
  <c r="N3683" i="28"/>
  <c r="O3683" i="28"/>
  <c r="L3684" i="28"/>
  <c r="Q3684" i="28" s="1"/>
  <c r="R3684" i="28" s="1"/>
  <c r="M3684" i="28"/>
  <c r="N3684" i="28"/>
  <c r="O3684" i="28"/>
  <c r="L3685" i="28"/>
  <c r="Q3685" i="28" s="1"/>
  <c r="R3685" i="28" s="1"/>
  <c r="M3685" i="28"/>
  <c r="N3685" i="28"/>
  <c r="O3685" i="28"/>
  <c r="L3686" i="28"/>
  <c r="M3686" i="28"/>
  <c r="N3686" i="28"/>
  <c r="O3686" i="28"/>
  <c r="L3687" i="28"/>
  <c r="Q3687" i="28" s="1"/>
  <c r="R3687" i="28" s="1"/>
  <c r="M3687" i="28"/>
  <c r="N3687" i="28"/>
  <c r="O3687" i="28"/>
  <c r="L3688" i="28"/>
  <c r="M3688" i="28"/>
  <c r="N3688" i="28"/>
  <c r="O3688" i="28"/>
  <c r="L3689" i="28"/>
  <c r="M3689" i="28"/>
  <c r="N3689" i="28"/>
  <c r="O3689" i="28"/>
  <c r="L3690" i="28"/>
  <c r="Q3690" i="28" s="1"/>
  <c r="R3690" i="28" s="1"/>
  <c r="M3690" i="28"/>
  <c r="N3690" i="28"/>
  <c r="O3690" i="28"/>
  <c r="L3691" i="28"/>
  <c r="M3691" i="28"/>
  <c r="N3691" i="28"/>
  <c r="O3691" i="28"/>
  <c r="L3692" i="28"/>
  <c r="Q3692" i="28" s="1"/>
  <c r="R3692" i="28" s="1"/>
  <c r="M3692" i="28"/>
  <c r="N3692" i="28"/>
  <c r="O3692" i="28"/>
  <c r="L3693" i="28"/>
  <c r="M3693" i="28"/>
  <c r="N3693" i="28"/>
  <c r="O3693" i="28"/>
  <c r="L3694" i="28"/>
  <c r="M3694" i="28"/>
  <c r="N3694" i="28"/>
  <c r="O3694" i="28"/>
  <c r="L3695" i="28"/>
  <c r="M3695" i="28"/>
  <c r="N3695" i="28"/>
  <c r="O3695" i="28"/>
  <c r="L3696" i="28"/>
  <c r="M3696" i="28"/>
  <c r="N3696" i="28"/>
  <c r="O3696" i="28"/>
  <c r="L3697" i="28"/>
  <c r="M3697" i="28"/>
  <c r="N3697" i="28"/>
  <c r="O3697" i="28"/>
  <c r="L3698" i="28"/>
  <c r="M3698" i="28"/>
  <c r="N3698" i="28"/>
  <c r="O3698" i="28"/>
  <c r="L3699" i="28"/>
  <c r="Q3699" i="28" s="1"/>
  <c r="R3699" i="28" s="1"/>
  <c r="M3699" i="28"/>
  <c r="N3699" i="28"/>
  <c r="O3699" i="28"/>
  <c r="L3700" i="28"/>
  <c r="M3700" i="28"/>
  <c r="N3700" i="28"/>
  <c r="O3700" i="28"/>
  <c r="L3701" i="28"/>
  <c r="M3701" i="28"/>
  <c r="N3701" i="28"/>
  <c r="O3701" i="28"/>
  <c r="L3702" i="28"/>
  <c r="M3702" i="28"/>
  <c r="N3702" i="28"/>
  <c r="O3702" i="28"/>
  <c r="L3703" i="28"/>
  <c r="M3703" i="28"/>
  <c r="N3703" i="28"/>
  <c r="O3703" i="28"/>
  <c r="Q3703" i="28"/>
  <c r="R3703" i="28" s="1"/>
  <c r="L3704" i="28"/>
  <c r="M3704" i="28"/>
  <c r="N3704" i="28"/>
  <c r="O3704" i="28"/>
  <c r="L3705" i="28"/>
  <c r="M3705" i="28"/>
  <c r="N3705" i="28"/>
  <c r="O3705" i="28"/>
  <c r="L3706" i="28"/>
  <c r="M3706" i="28"/>
  <c r="N3706" i="28"/>
  <c r="O3706" i="28"/>
  <c r="L3707" i="28"/>
  <c r="M3707" i="28"/>
  <c r="N3707" i="28"/>
  <c r="O3707" i="28"/>
  <c r="Q3707" i="28" s="1"/>
  <c r="R3707" i="28" s="1"/>
  <c r="L3708" i="28"/>
  <c r="M3708" i="28"/>
  <c r="N3708" i="28"/>
  <c r="O3708" i="28"/>
  <c r="L3709" i="28"/>
  <c r="M3709" i="28"/>
  <c r="N3709" i="28"/>
  <c r="O3709" i="28"/>
  <c r="L3710" i="28"/>
  <c r="M3710" i="28"/>
  <c r="N3710" i="28"/>
  <c r="O3710" i="28"/>
  <c r="L3711" i="28"/>
  <c r="M3711" i="28"/>
  <c r="N3711" i="28"/>
  <c r="O3711" i="28"/>
  <c r="L3712" i="28"/>
  <c r="M3712" i="28"/>
  <c r="N3712" i="28"/>
  <c r="O3712" i="28"/>
  <c r="L3713" i="28"/>
  <c r="M3713" i="28"/>
  <c r="N3713" i="28"/>
  <c r="O3713" i="28"/>
  <c r="L3714" i="28"/>
  <c r="M3714" i="28"/>
  <c r="N3714" i="28"/>
  <c r="Q3714" i="28" s="1"/>
  <c r="R3714" i="28" s="1"/>
  <c r="O3714" i="28"/>
  <c r="L3715" i="28"/>
  <c r="M3715" i="28"/>
  <c r="N3715" i="28"/>
  <c r="O3715" i="28"/>
  <c r="L3716" i="28"/>
  <c r="M3716" i="28"/>
  <c r="N3716" i="28"/>
  <c r="O3716" i="28"/>
  <c r="L3717" i="28"/>
  <c r="M3717" i="28"/>
  <c r="N3717" i="28"/>
  <c r="O3717" i="28"/>
  <c r="L3718" i="28"/>
  <c r="M3718" i="28"/>
  <c r="N3718" i="28"/>
  <c r="O3718" i="28"/>
  <c r="L3719" i="28"/>
  <c r="M3719" i="28"/>
  <c r="N3719" i="28"/>
  <c r="O3719" i="28"/>
  <c r="Q3719" i="28" s="1"/>
  <c r="R3719" i="28"/>
  <c r="L3720" i="28"/>
  <c r="M3720" i="28"/>
  <c r="N3720" i="28"/>
  <c r="O3720" i="28"/>
  <c r="L3721" i="28"/>
  <c r="M3721" i="28"/>
  <c r="N3721" i="28"/>
  <c r="O3721" i="28"/>
  <c r="L3722" i="28"/>
  <c r="M3722" i="28"/>
  <c r="N3722" i="28"/>
  <c r="O3722" i="28"/>
  <c r="L3723" i="28"/>
  <c r="M3723" i="28"/>
  <c r="N3723" i="28"/>
  <c r="O3723" i="28"/>
  <c r="L3724" i="28"/>
  <c r="M3724" i="28"/>
  <c r="N3724" i="28"/>
  <c r="O3724" i="28"/>
  <c r="L3725" i="28"/>
  <c r="M3725" i="28"/>
  <c r="N3725" i="28"/>
  <c r="O3725" i="28"/>
  <c r="L3726" i="28"/>
  <c r="M3726" i="28"/>
  <c r="N3726" i="28"/>
  <c r="O3726" i="28"/>
  <c r="L3727" i="28"/>
  <c r="M3727" i="28"/>
  <c r="N3727" i="28"/>
  <c r="O3727" i="28"/>
  <c r="L3728" i="28"/>
  <c r="M3728" i="28"/>
  <c r="N3728" i="28"/>
  <c r="O3728" i="28"/>
  <c r="L3729" i="28"/>
  <c r="M3729" i="28"/>
  <c r="N3729" i="28"/>
  <c r="O3729" i="28"/>
  <c r="L3730" i="28"/>
  <c r="M3730" i="28"/>
  <c r="N3730" i="28"/>
  <c r="O3730" i="28"/>
  <c r="L3731" i="28"/>
  <c r="M3731" i="28"/>
  <c r="N3731" i="28"/>
  <c r="O3731" i="28"/>
  <c r="Q3731" i="28" s="1"/>
  <c r="R3731" i="28" s="1"/>
  <c r="L3732" i="28"/>
  <c r="M3732" i="28"/>
  <c r="N3732" i="28"/>
  <c r="O3732" i="28"/>
  <c r="L3733" i="28"/>
  <c r="M3733" i="28"/>
  <c r="N3733" i="28"/>
  <c r="O3733" i="28"/>
  <c r="L3734" i="28"/>
  <c r="M3734" i="28"/>
  <c r="N3734" i="28"/>
  <c r="O3734" i="28"/>
  <c r="L3735" i="28"/>
  <c r="M3735" i="28"/>
  <c r="N3735" i="28"/>
  <c r="O3735" i="28"/>
  <c r="Q3735" i="28" s="1"/>
  <c r="R3735" i="28" s="1"/>
  <c r="L3736" i="28"/>
  <c r="M3736" i="28"/>
  <c r="N3736" i="28"/>
  <c r="O3736" i="28"/>
  <c r="L3737" i="28"/>
  <c r="M3737" i="28"/>
  <c r="N3737" i="28"/>
  <c r="O3737" i="28"/>
  <c r="L3738" i="28"/>
  <c r="M3738" i="28"/>
  <c r="N3738" i="28"/>
  <c r="O3738" i="28"/>
  <c r="L3739" i="28"/>
  <c r="M3739" i="28"/>
  <c r="N3739" i="28"/>
  <c r="O3739" i="28"/>
  <c r="L3740" i="28"/>
  <c r="M3740" i="28"/>
  <c r="N3740" i="28"/>
  <c r="O3740" i="28"/>
  <c r="Q3740" i="28"/>
  <c r="R3740" i="28" s="1"/>
  <c r="L3741" i="28"/>
  <c r="M3741" i="28"/>
  <c r="N3741" i="28"/>
  <c r="O3741" i="28"/>
  <c r="L3742" i="28"/>
  <c r="M3742" i="28"/>
  <c r="N3742" i="28"/>
  <c r="O3742" i="28"/>
  <c r="Q3742" i="28" s="1"/>
  <c r="R3742" i="28" s="1"/>
  <c r="L3743" i="28"/>
  <c r="M3743" i="28"/>
  <c r="N3743" i="28"/>
  <c r="Q3743" i="28" s="1"/>
  <c r="R3743" i="28" s="1"/>
  <c r="O3743" i="28"/>
  <c r="L3744" i="28"/>
  <c r="M3744" i="28"/>
  <c r="N3744" i="28"/>
  <c r="O3744" i="28"/>
  <c r="L3745" i="28"/>
  <c r="M3745" i="28"/>
  <c r="N3745" i="28"/>
  <c r="O3745" i="28"/>
  <c r="L3746" i="28"/>
  <c r="M3746" i="28"/>
  <c r="N3746" i="28"/>
  <c r="O3746" i="28"/>
  <c r="L3747" i="28"/>
  <c r="M3747" i="28"/>
  <c r="N3747" i="28"/>
  <c r="Q3747" i="28" s="1"/>
  <c r="R3747" i="28" s="1"/>
  <c r="O3747" i="28"/>
  <c r="L3748" i="28"/>
  <c r="M3748" i="28"/>
  <c r="N3748" i="28"/>
  <c r="O3748" i="28"/>
  <c r="L3749" i="28"/>
  <c r="M3749" i="28"/>
  <c r="N3749" i="28"/>
  <c r="O3749" i="28"/>
  <c r="L3750" i="28"/>
  <c r="M3750" i="28"/>
  <c r="N3750" i="28"/>
  <c r="O3750" i="28"/>
  <c r="L3751" i="28"/>
  <c r="M3751" i="28"/>
  <c r="N3751" i="28"/>
  <c r="O3751" i="28"/>
  <c r="Q3751" i="28" s="1"/>
  <c r="R3751" i="28" s="1"/>
  <c r="L3752" i="28"/>
  <c r="M3752" i="28"/>
  <c r="N3752" i="28"/>
  <c r="Q3752" i="28" s="1"/>
  <c r="R3752" i="28" s="1"/>
  <c r="O3752" i="28"/>
  <c r="L3753" i="28"/>
  <c r="M3753" i="28"/>
  <c r="N3753" i="28"/>
  <c r="O3753" i="28"/>
  <c r="L3754" i="28"/>
  <c r="M3754" i="28"/>
  <c r="N3754" i="28"/>
  <c r="O3754" i="28"/>
  <c r="L3755" i="28"/>
  <c r="M3755" i="28"/>
  <c r="N3755" i="28"/>
  <c r="O3755" i="28"/>
  <c r="L3756" i="28"/>
  <c r="M3756" i="28"/>
  <c r="N3756" i="28"/>
  <c r="O3756" i="28"/>
  <c r="L3757" i="28"/>
  <c r="M3757" i="28"/>
  <c r="N3757" i="28"/>
  <c r="O3757" i="28"/>
  <c r="L3758" i="28"/>
  <c r="M3758" i="28"/>
  <c r="N3758" i="28"/>
  <c r="O3758" i="28"/>
  <c r="L3759" i="28"/>
  <c r="M3759" i="28"/>
  <c r="N3759" i="28"/>
  <c r="Q3759" i="28" s="1"/>
  <c r="R3759" i="28" s="1"/>
  <c r="O3759" i="28"/>
  <c r="L3760" i="28"/>
  <c r="M3760" i="28"/>
  <c r="N3760" i="28"/>
  <c r="O3760" i="28"/>
  <c r="L3761" i="28"/>
  <c r="M3761" i="28"/>
  <c r="N3761" i="28"/>
  <c r="O3761" i="28"/>
  <c r="L3762" i="28"/>
  <c r="M3762" i="28"/>
  <c r="N3762" i="28"/>
  <c r="O3762" i="28"/>
  <c r="L3763" i="28"/>
  <c r="M3763" i="28"/>
  <c r="N3763" i="28"/>
  <c r="O3763" i="28"/>
  <c r="L3764" i="28"/>
  <c r="M3764" i="28"/>
  <c r="N3764" i="28"/>
  <c r="O3764" i="28"/>
  <c r="L3765" i="28"/>
  <c r="M3765" i="28"/>
  <c r="N3765" i="28"/>
  <c r="O3765" i="28"/>
  <c r="L3766" i="28"/>
  <c r="M3766" i="28"/>
  <c r="N3766" i="28"/>
  <c r="O3766" i="28"/>
  <c r="L3767" i="28"/>
  <c r="M3767" i="28"/>
  <c r="N3767" i="28"/>
  <c r="O3767" i="28"/>
  <c r="L3768" i="28"/>
  <c r="M3768" i="28"/>
  <c r="N3768" i="28"/>
  <c r="O3768" i="28"/>
  <c r="L3769" i="28"/>
  <c r="M3769" i="28"/>
  <c r="N3769" i="28"/>
  <c r="O3769" i="28"/>
  <c r="L3770" i="28"/>
  <c r="M3770" i="28"/>
  <c r="N3770" i="28"/>
  <c r="O3770" i="28"/>
  <c r="L3771" i="28"/>
  <c r="M3771" i="28"/>
  <c r="N3771" i="28"/>
  <c r="O3771" i="28"/>
  <c r="L3772" i="28"/>
  <c r="M3772" i="28"/>
  <c r="N3772" i="28"/>
  <c r="O3772" i="28"/>
  <c r="L3773" i="28"/>
  <c r="M3773" i="28"/>
  <c r="N3773" i="28"/>
  <c r="O3773" i="28"/>
  <c r="L3774" i="28"/>
  <c r="M3774" i="28"/>
  <c r="N3774" i="28"/>
  <c r="Q3774" i="28" s="1"/>
  <c r="R3774" i="28" s="1"/>
  <c r="O3774" i="28"/>
  <c r="L3775" i="28"/>
  <c r="M3775" i="28"/>
  <c r="N3775" i="28"/>
  <c r="O3775" i="28"/>
  <c r="L3776" i="28"/>
  <c r="M3776" i="28"/>
  <c r="N3776" i="28"/>
  <c r="O3776" i="28"/>
  <c r="L3777" i="28"/>
  <c r="M3777" i="28"/>
  <c r="N3777" i="28"/>
  <c r="O3777" i="28"/>
  <c r="L3778" i="28"/>
  <c r="M3778" i="28"/>
  <c r="N3778" i="28"/>
  <c r="Q3778" i="28" s="1"/>
  <c r="R3778" i="28" s="1"/>
  <c r="O3778" i="28"/>
  <c r="L3779" i="28"/>
  <c r="M3779" i="28"/>
  <c r="N3779" i="28"/>
  <c r="O3779" i="28"/>
  <c r="L3780" i="28"/>
  <c r="M3780" i="28"/>
  <c r="N3780" i="28"/>
  <c r="O3780" i="28"/>
  <c r="L3781" i="28"/>
  <c r="M3781" i="28"/>
  <c r="N3781" i="28"/>
  <c r="O3781" i="28"/>
  <c r="L3782" i="28"/>
  <c r="M3782" i="28"/>
  <c r="N3782" i="28"/>
  <c r="O3782" i="28"/>
  <c r="L3783" i="28"/>
  <c r="M3783" i="28"/>
  <c r="N3783" i="28"/>
  <c r="O3783" i="28"/>
  <c r="L3784" i="28"/>
  <c r="M3784" i="28"/>
  <c r="N3784" i="28"/>
  <c r="O3784" i="28"/>
  <c r="L3785" i="28"/>
  <c r="M3785" i="28"/>
  <c r="N3785" i="28"/>
  <c r="O3785" i="28"/>
  <c r="L3786" i="28"/>
  <c r="M3786" i="28"/>
  <c r="N3786" i="28"/>
  <c r="O3786" i="28"/>
  <c r="L3787" i="28"/>
  <c r="M3787" i="28"/>
  <c r="N3787" i="28"/>
  <c r="O3787" i="28"/>
  <c r="Q3787" i="28" s="1"/>
  <c r="R3787" i="28" s="1"/>
  <c r="L3788" i="28"/>
  <c r="Q3788" i="28" s="1"/>
  <c r="R3788" i="28" s="1"/>
  <c r="M3788" i="28"/>
  <c r="N3788" i="28"/>
  <c r="O3788" i="28"/>
  <c r="L3789" i="28"/>
  <c r="M3789" i="28"/>
  <c r="N3789" i="28"/>
  <c r="O3789" i="28"/>
  <c r="L3790" i="28"/>
  <c r="Q3790" i="28" s="1"/>
  <c r="R3790" i="28" s="1"/>
  <c r="M3790" i="28"/>
  <c r="N3790" i="28"/>
  <c r="O3790" i="28"/>
  <c r="L3791" i="28"/>
  <c r="M3791" i="28"/>
  <c r="N3791" i="28"/>
  <c r="O3791" i="28"/>
  <c r="L3792" i="28"/>
  <c r="M3792" i="28"/>
  <c r="N3792" i="28"/>
  <c r="O3792" i="28"/>
  <c r="L3793" i="28"/>
  <c r="M3793" i="28"/>
  <c r="N3793" i="28"/>
  <c r="O3793" i="28"/>
  <c r="L3794" i="28"/>
  <c r="M3794" i="28"/>
  <c r="N3794" i="28"/>
  <c r="O3794" i="28"/>
  <c r="L3795" i="28"/>
  <c r="M3795" i="28"/>
  <c r="N3795" i="28"/>
  <c r="O3795" i="28"/>
  <c r="L3796" i="28"/>
  <c r="M3796" i="28"/>
  <c r="N3796" i="28"/>
  <c r="O3796" i="28"/>
  <c r="Q3796" i="28"/>
  <c r="R3796" i="28" s="1"/>
  <c r="L3797" i="28"/>
  <c r="M3797" i="28"/>
  <c r="N3797" i="28"/>
  <c r="O3797" i="28"/>
  <c r="L3798" i="28"/>
  <c r="M3798" i="28"/>
  <c r="N3798" i="28"/>
  <c r="O3798" i="28"/>
  <c r="Q3798" i="28" s="1"/>
  <c r="R3798" i="28" s="1"/>
  <c r="L3799" i="28"/>
  <c r="M3799" i="28"/>
  <c r="N3799" i="28"/>
  <c r="O3799" i="28"/>
  <c r="L3800" i="28"/>
  <c r="M3800" i="28"/>
  <c r="N3800" i="28"/>
  <c r="O3800" i="28"/>
  <c r="L3801" i="28"/>
  <c r="M3801" i="28"/>
  <c r="N3801" i="28"/>
  <c r="O3801" i="28"/>
  <c r="L3802" i="28"/>
  <c r="M3802" i="28"/>
  <c r="N3802" i="28"/>
  <c r="O3802" i="28"/>
  <c r="L3803" i="28"/>
  <c r="M3803" i="28"/>
  <c r="N3803" i="28"/>
  <c r="O3803" i="28"/>
  <c r="L3804" i="28"/>
  <c r="M3804" i="28"/>
  <c r="N3804" i="28"/>
  <c r="O3804" i="28"/>
  <c r="Q3804" i="28" s="1"/>
  <c r="R3804" i="28" s="1"/>
  <c r="L3805" i="28"/>
  <c r="M3805" i="28"/>
  <c r="N3805" i="28"/>
  <c r="O3805" i="28"/>
  <c r="L3806" i="28"/>
  <c r="M3806" i="28"/>
  <c r="N3806" i="28"/>
  <c r="O3806" i="28"/>
  <c r="L3807" i="28"/>
  <c r="M3807" i="28"/>
  <c r="N3807" i="28"/>
  <c r="O3807" i="28"/>
  <c r="Q3807" i="28" s="1"/>
  <c r="R3807" i="28" s="1"/>
  <c r="L3808" i="28"/>
  <c r="M3808" i="28"/>
  <c r="N3808" i="28"/>
  <c r="O3808" i="28"/>
  <c r="L3809" i="28"/>
  <c r="M3809" i="28"/>
  <c r="N3809" i="28"/>
  <c r="O3809" i="28"/>
  <c r="L3810" i="28"/>
  <c r="M3810" i="28"/>
  <c r="N3810" i="28"/>
  <c r="O3810" i="28"/>
  <c r="L3811" i="28"/>
  <c r="M3811" i="28"/>
  <c r="N3811" i="28"/>
  <c r="O3811" i="28"/>
  <c r="L3812" i="28"/>
  <c r="M3812" i="28"/>
  <c r="N3812" i="28"/>
  <c r="O3812" i="28"/>
  <c r="L3813" i="28"/>
  <c r="M3813" i="28"/>
  <c r="N3813" i="28"/>
  <c r="O3813" i="28"/>
  <c r="L3814" i="28"/>
  <c r="M3814" i="28"/>
  <c r="N3814" i="28"/>
  <c r="O3814" i="28"/>
  <c r="L3815" i="28"/>
  <c r="M3815" i="28"/>
  <c r="N3815" i="28"/>
  <c r="O3815" i="28"/>
  <c r="L3816" i="28"/>
  <c r="M3816" i="28"/>
  <c r="N3816" i="28"/>
  <c r="O3816" i="28"/>
  <c r="Q3816" i="28" s="1"/>
  <c r="R3816" i="28" s="1"/>
  <c r="L3817" i="28"/>
  <c r="M3817" i="28"/>
  <c r="N3817" i="28"/>
  <c r="O3817" i="28"/>
  <c r="L3818" i="28"/>
  <c r="M3818" i="28"/>
  <c r="N3818" i="28"/>
  <c r="O3818" i="28"/>
  <c r="L3819" i="28"/>
  <c r="M3819" i="28"/>
  <c r="N3819" i="28"/>
  <c r="O3819" i="28"/>
  <c r="L3820" i="28"/>
  <c r="M3820" i="28"/>
  <c r="N3820" i="28"/>
  <c r="O3820" i="28"/>
  <c r="L3821" i="28"/>
  <c r="M3821" i="28"/>
  <c r="N3821" i="28"/>
  <c r="O3821" i="28"/>
  <c r="L3822" i="28"/>
  <c r="M3822" i="28"/>
  <c r="N3822" i="28"/>
  <c r="O3822" i="28"/>
  <c r="L3823" i="28"/>
  <c r="M3823" i="28"/>
  <c r="N3823" i="28"/>
  <c r="O3823" i="28"/>
  <c r="L3824" i="28"/>
  <c r="M3824" i="28"/>
  <c r="N3824" i="28"/>
  <c r="O3824" i="28"/>
  <c r="L3825" i="28"/>
  <c r="M3825" i="28"/>
  <c r="N3825" i="28"/>
  <c r="O3825" i="28"/>
  <c r="L3826" i="28"/>
  <c r="M3826" i="28"/>
  <c r="N3826" i="28"/>
  <c r="O3826" i="28"/>
  <c r="L3827" i="28"/>
  <c r="M3827" i="28"/>
  <c r="N3827" i="28"/>
  <c r="O3827" i="28"/>
  <c r="Q3827" i="28" s="1"/>
  <c r="R3827" i="28" s="1"/>
  <c r="L3828" i="28"/>
  <c r="M3828" i="28"/>
  <c r="N3828" i="28"/>
  <c r="O3828" i="28"/>
  <c r="L3829" i="28"/>
  <c r="M3829" i="28"/>
  <c r="N3829" i="28"/>
  <c r="O3829" i="28"/>
  <c r="L3830" i="28"/>
  <c r="M3830" i="28"/>
  <c r="N3830" i="28"/>
  <c r="O3830" i="28"/>
  <c r="Q3830" i="28" s="1"/>
  <c r="R3830" i="28" s="1"/>
  <c r="L3831" i="28"/>
  <c r="Q3831" i="28" s="1"/>
  <c r="R3831" i="28" s="1"/>
  <c r="M3831" i="28"/>
  <c r="N3831" i="28"/>
  <c r="O3831" i="28"/>
  <c r="L3832" i="28"/>
  <c r="M3832" i="28"/>
  <c r="N3832" i="28"/>
  <c r="O3832" i="28"/>
  <c r="L3833" i="28"/>
  <c r="M3833" i="28"/>
  <c r="N3833" i="28"/>
  <c r="O3833" i="28"/>
  <c r="L3834" i="28"/>
  <c r="M3834" i="28"/>
  <c r="N3834" i="28"/>
  <c r="O3834" i="28"/>
  <c r="L3835" i="28"/>
  <c r="Q3835" i="28" s="1"/>
  <c r="R3835" i="28" s="1"/>
  <c r="M3835" i="28"/>
  <c r="N3835" i="28"/>
  <c r="O3835" i="28"/>
  <c r="L3836" i="28"/>
  <c r="Q3836" i="28" s="1"/>
  <c r="R3836" i="28" s="1"/>
  <c r="M3836" i="28"/>
  <c r="N3836" i="28"/>
  <c r="O3836" i="28"/>
  <c r="L3837" i="28"/>
  <c r="Q3837" i="28" s="1"/>
  <c r="R3837" i="28" s="1"/>
  <c r="M3837" i="28"/>
  <c r="N3837" i="28"/>
  <c r="O3837" i="28"/>
  <c r="L3838" i="28"/>
  <c r="Q3838" i="28" s="1"/>
  <c r="R3838" i="28" s="1"/>
  <c r="M3838" i="28"/>
  <c r="N3838" i="28"/>
  <c r="O3838" i="28"/>
  <c r="L3839" i="28"/>
  <c r="M3839" i="28"/>
  <c r="N3839" i="28"/>
  <c r="O3839" i="28"/>
  <c r="L3840" i="28"/>
  <c r="M3840" i="28"/>
  <c r="N3840" i="28"/>
  <c r="O3840" i="28"/>
  <c r="L3841" i="28"/>
  <c r="M3841" i="28"/>
  <c r="N3841" i="28"/>
  <c r="O3841" i="28"/>
  <c r="L3842" i="28"/>
  <c r="M3842" i="28"/>
  <c r="N3842" i="28"/>
  <c r="O3842" i="28"/>
  <c r="Q3842" i="28"/>
  <c r="R3842" i="28" s="1"/>
  <c r="L3843" i="28"/>
  <c r="M3843" i="28"/>
  <c r="N3843" i="28"/>
  <c r="O3843" i="28"/>
  <c r="L3844" i="28"/>
  <c r="M3844" i="28"/>
  <c r="N3844" i="28"/>
  <c r="O3844" i="28"/>
  <c r="L3845" i="28"/>
  <c r="M3845" i="28"/>
  <c r="N3845" i="28"/>
  <c r="O3845" i="28"/>
  <c r="L3846" i="28"/>
  <c r="M3846" i="28"/>
  <c r="N3846" i="28"/>
  <c r="O3846" i="28"/>
  <c r="L3847" i="28"/>
  <c r="M3847" i="28"/>
  <c r="N3847" i="28"/>
  <c r="O3847" i="28"/>
  <c r="L3848" i="28"/>
  <c r="M3848" i="28"/>
  <c r="N3848" i="28"/>
  <c r="O3848" i="28"/>
  <c r="Q3848" i="28" s="1"/>
  <c r="R3848" i="28" s="1"/>
  <c r="L3849" i="28"/>
  <c r="M3849" i="28"/>
  <c r="N3849" i="28"/>
  <c r="O3849" i="28"/>
  <c r="L3850" i="28"/>
  <c r="M3850" i="28"/>
  <c r="N3850" i="28"/>
  <c r="O3850" i="28"/>
  <c r="Q3850" i="28" s="1"/>
  <c r="R3850" i="28" s="1"/>
  <c r="L3851" i="28"/>
  <c r="M3851" i="28"/>
  <c r="N3851" i="28"/>
  <c r="O3851" i="28"/>
  <c r="Q3851" i="28" s="1"/>
  <c r="R3851" i="28" s="1"/>
  <c r="L3852" i="28"/>
  <c r="M3852" i="28"/>
  <c r="N3852" i="28"/>
  <c r="O3852" i="28"/>
  <c r="L3853" i="28"/>
  <c r="M3853" i="28"/>
  <c r="N3853" i="28"/>
  <c r="O3853" i="28"/>
  <c r="L3854" i="28"/>
  <c r="M3854" i="28"/>
  <c r="N3854" i="28"/>
  <c r="O3854" i="28"/>
  <c r="L3855" i="28"/>
  <c r="M3855" i="28"/>
  <c r="N3855" i="28"/>
  <c r="O3855" i="28"/>
  <c r="Q3855" i="28" s="1"/>
  <c r="R3855" i="28" s="1"/>
  <c r="L3856" i="28"/>
  <c r="M3856" i="28"/>
  <c r="N3856" i="28"/>
  <c r="O3856" i="28"/>
  <c r="Q3856" i="28" s="1"/>
  <c r="R3856" i="28" s="1"/>
  <c r="L3857" i="28"/>
  <c r="M3857" i="28"/>
  <c r="N3857" i="28"/>
  <c r="O3857" i="28"/>
  <c r="L3858" i="28"/>
  <c r="M3858" i="28"/>
  <c r="N3858" i="28"/>
  <c r="O3858" i="28"/>
  <c r="L3859" i="28"/>
  <c r="M3859" i="28"/>
  <c r="N3859" i="28"/>
  <c r="O3859" i="28"/>
  <c r="L3860" i="28"/>
  <c r="M3860" i="28"/>
  <c r="N3860" i="28"/>
  <c r="O3860" i="28"/>
  <c r="Q3860" i="28" s="1"/>
  <c r="R3860" i="28" s="1"/>
  <c r="L3861" i="28"/>
  <c r="M3861" i="28"/>
  <c r="N3861" i="28"/>
  <c r="O3861" i="28"/>
  <c r="L3862" i="28"/>
  <c r="M3862" i="28"/>
  <c r="N3862" i="28"/>
  <c r="O3862" i="28"/>
  <c r="L3863" i="28"/>
  <c r="M3863" i="28"/>
  <c r="N3863" i="28"/>
  <c r="O3863" i="28"/>
  <c r="Q3863" i="28" s="1"/>
  <c r="R3863" i="28" s="1"/>
  <c r="L3864" i="28"/>
  <c r="M3864" i="28"/>
  <c r="N3864" i="28"/>
  <c r="O3864" i="28"/>
  <c r="L3865" i="28"/>
  <c r="M3865" i="28"/>
  <c r="N3865" i="28"/>
  <c r="O3865" i="28"/>
  <c r="L3866" i="28"/>
  <c r="M3866" i="28"/>
  <c r="N3866" i="28"/>
  <c r="O3866" i="28"/>
  <c r="L3867" i="28"/>
  <c r="M3867" i="28"/>
  <c r="N3867" i="28"/>
  <c r="O3867" i="28"/>
  <c r="Q3867" i="28" s="1"/>
  <c r="R3867" i="28" s="1"/>
  <c r="L3868" i="28"/>
  <c r="M3868" i="28"/>
  <c r="N3868" i="28"/>
  <c r="O3868" i="28"/>
  <c r="L3869" i="28"/>
  <c r="Q3869" i="28" s="1"/>
  <c r="R3869" i="28" s="1"/>
  <c r="M3869" i="28"/>
  <c r="N3869" i="28"/>
  <c r="O3869" i="28"/>
  <c r="L3870" i="28"/>
  <c r="M3870" i="28"/>
  <c r="N3870" i="28"/>
  <c r="O3870" i="28"/>
  <c r="Q3870" i="28"/>
  <c r="R3870" i="28" s="1"/>
  <c r="L3871" i="28"/>
  <c r="M3871" i="28"/>
  <c r="N3871" i="28"/>
  <c r="O3871" i="28"/>
  <c r="L3872" i="28"/>
  <c r="M3872" i="28"/>
  <c r="N3872" i="28"/>
  <c r="O3872" i="28"/>
  <c r="L3873" i="28"/>
  <c r="M3873" i="28"/>
  <c r="N3873" i="28"/>
  <c r="O3873" i="28"/>
  <c r="L3874" i="28"/>
  <c r="M3874" i="28"/>
  <c r="N3874" i="28"/>
  <c r="O3874" i="28"/>
  <c r="L3875" i="28"/>
  <c r="M3875" i="28"/>
  <c r="N3875" i="28"/>
  <c r="O3875" i="28"/>
  <c r="Q3875" i="28" s="1"/>
  <c r="R3875" i="28" s="1"/>
  <c r="L3876" i="28"/>
  <c r="Q3876" i="28" s="1"/>
  <c r="R3876" i="28" s="1"/>
  <c r="M3876" i="28"/>
  <c r="N3876" i="28"/>
  <c r="O3876" i="28"/>
  <c r="L3877" i="28"/>
  <c r="M3877" i="28"/>
  <c r="N3877" i="28"/>
  <c r="O3877" i="28"/>
  <c r="L3878" i="28"/>
  <c r="M3878" i="28"/>
  <c r="N3878" i="28"/>
  <c r="O3878" i="28"/>
  <c r="L3879" i="28"/>
  <c r="M3879" i="28"/>
  <c r="N3879" i="28"/>
  <c r="O3879" i="28"/>
  <c r="L3880" i="28"/>
  <c r="Q3880" i="28" s="1"/>
  <c r="R3880" i="28" s="1"/>
  <c r="M3880" i="28"/>
  <c r="N3880" i="28"/>
  <c r="O3880" i="28"/>
  <c r="L3881" i="28"/>
  <c r="M3881" i="28"/>
  <c r="N3881" i="28"/>
  <c r="O3881" i="28"/>
  <c r="L3882" i="28"/>
  <c r="M3882" i="28"/>
  <c r="N3882" i="28"/>
  <c r="O3882" i="28"/>
  <c r="L3883" i="28"/>
  <c r="M3883" i="28"/>
  <c r="N3883" i="28"/>
  <c r="O3883" i="28"/>
  <c r="L3884" i="28"/>
  <c r="M3884" i="28"/>
  <c r="N3884" i="28"/>
  <c r="O3884" i="28"/>
  <c r="L3885" i="28"/>
  <c r="M3885" i="28"/>
  <c r="N3885" i="28"/>
  <c r="O3885" i="28"/>
  <c r="L3886" i="28"/>
  <c r="M3886" i="28"/>
  <c r="N3886" i="28"/>
  <c r="O3886" i="28"/>
  <c r="L3887" i="28"/>
  <c r="M3887" i="28"/>
  <c r="N3887" i="28"/>
  <c r="O3887" i="28"/>
  <c r="L3888" i="28"/>
  <c r="M3888" i="28"/>
  <c r="N3888" i="28"/>
  <c r="O3888" i="28"/>
  <c r="Q3888" i="28"/>
  <c r="R3888" i="28" s="1"/>
  <c r="L3889" i="28"/>
  <c r="M3889" i="28"/>
  <c r="N3889" i="28"/>
  <c r="O3889" i="28"/>
  <c r="L3890" i="28"/>
  <c r="M3890" i="28"/>
  <c r="N3890" i="28"/>
  <c r="O3890" i="28"/>
  <c r="L3891" i="28"/>
  <c r="M3891" i="28"/>
  <c r="N3891" i="28"/>
  <c r="O3891" i="28"/>
  <c r="L3892" i="28"/>
  <c r="M3892" i="28"/>
  <c r="N3892" i="28"/>
  <c r="O3892" i="28"/>
  <c r="Q3892" i="28" s="1"/>
  <c r="R3892" i="28" s="1"/>
  <c r="L3893" i="28"/>
  <c r="M3893" i="28"/>
  <c r="N3893" i="28"/>
  <c r="O3893" i="28"/>
  <c r="L3894" i="28"/>
  <c r="M3894" i="28"/>
  <c r="N3894" i="28"/>
  <c r="O3894" i="28"/>
  <c r="L3895" i="28"/>
  <c r="M3895" i="28"/>
  <c r="N3895" i="28"/>
  <c r="O3895" i="28"/>
  <c r="L3896" i="28"/>
  <c r="M3896" i="28"/>
  <c r="N3896" i="28"/>
  <c r="O3896" i="28"/>
  <c r="L3897" i="28"/>
  <c r="M3897" i="28"/>
  <c r="N3897" i="28"/>
  <c r="O3897" i="28"/>
  <c r="L3898" i="28"/>
  <c r="M3898" i="28"/>
  <c r="N3898" i="28"/>
  <c r="O3898" i="28"/>
  <c r="L3899" i="28"/>
  <c r="M3899" i="28"/>
  <c r="N3899" i="28"/>
  <c r="O3899" i="28"/>
  <c r="L3900" i="28"/>
  <c r="Q3900" i="28" s="1"/>
  <c r="R3900" i="28" s="1"/>
  <c r="M3900" i="28"/>
  <c r="N3900" i="28"/>
  <c r="O3900" i="28"/>
  <c r="L3901" i="28"/>
  <c r="Q3901" i="28" s="1"/>
  <c r="R3901" i="28" s="1"/>
  <c r="M3901" i="28"/>
  <c r="N3901" i="28"/>
  <c r="O3901" i="28"/>
  <c r="L3902" i="28"/>
  <c r="M3902" i="28"/>
  <c r="N3902" i="28"/>
  <c r="O3902" i="28"/>
  <c r="L3903" i="28"/>
  <c r="M3903" i="28"/>
  <c r="N3903" i="28"/>
  <c r="O3903" i="28"/>
  <c r="Q3903" i="28"/>
  <c r="R3903" i="28" s="1"/>
  <c r="L3904" i="28"/>
  <c r="M3904" i="28"/>
  <c r="N3904" i="28"/>
  <c r="O3904" i="28"/>
  <c r="L3905" i="28"/>
  <c r="M3905" i="28"/>
  <c r="N3905" i="28"/>
  <c r="O3905" i="28"/>
  <c r="L3906" i="28"/>
  <c r="M3906" i="28"/>
  <c r="N3906" i="28"/>
  <c r="O3906" i="28"/>
  <c r="L3907" i="28"/>
  <c r="M3907" i="28"/>
  <c r="N3907" i="28"/>
  <c r="O3907" i="28"/>
  <c r="L3908" i="28"/>
  <c r="M3908" i="28"/>
  <c r="N3908" i="28"/>
  <c r="O3908" i="28"/>
  <c r="L3909" i="28"/>
  <c r="M3909" i="28"/>
  <c r="N3909" i="28"/>
  <c r="O3909" i="28"/>
  <c r="L3910" i="28"/>
  <c r="M3910" i="28"/>
  <c r="N3910" i="28"/>
  <c r="O3910" i="28"/>
  <c r="L3911" i="28"/>
  <c r="M3911" i="28"/>
  <c r="N3911" i="28"/>
  <c r="O3911" i="28"/>
  <c r="L3912" i="28"/>
  <c r="M3912" i="28"/>
  <c r="N3912" i="28"/>
  <c r="O3912" i="28"/>
  <c r="Q3912" i="28" s="1"/>
  <c r="R3912" i="28" s="1"/>
  <c r="L3913" i="28"/>
  <c r="M3913" i="28"/>
  <c r="N3913" i="28"/>
  <c r="O3913" i="28"/>
  <c r="L3914" i="28"/>
  <c r="M3914" i="28"/>
  <c r="N3914" i="28"/>
  <c r="O3914" i="28"/>
  <c r="L3915" i="28"/>
  <c r="M3915" i="28"/>
  <c r="N3915" i="28"/>
  <c r="O3915" i="28"/>
  <c r="L3916" i="28"/>
  <c r="M3916" i="28"/>
  <c r="N3916" i="28"/>
  <c r="O3916" i="28"/>
  <c r="L3917" i="28"/>
  <c r="M3917" i="28"/>
  <c r="N3917" i="28"/>
  <c r="O3917" i="28"/>
  <c r="L3918" i="28"/>
  <c r="M3918" i="28"/>
  <c r="N3918" i="28"/>
  <c r="O3918" i="28"/>
  <c r="L3919" i="28"/>
  <c r="M3919" i="28"/>
  <c r="N3919" i="28"/>
  <c r="Q3919" i="28" s="1"/>
  <c r="R3919" i="28" s="1"/>
  <c r="O3919" i="28"/>
  <c r="L3920" i="28"/>
  <c r="M3920" i="28"/>
  <c r="N3920" i="28"/>
  <c r="O3920" i="28"/>
  <c r="L3921" i="28"/>
  <c r="M3921" i="28"/>
  <c r="N3921" i="28"/>
  <c r="O3921" i="28"/>
  <c r="L3922" i="28"/>
  <c r="M3922" i="28"/>
  <c r="N3922" i="28"/>
  <c r="O3922" i="28"/>
  <c r="L3923" i="28"/>
  <c r="M3923" i="28"/>
  <c r="N3923" i="28"/>
  <c r="O3923" i="28"/>
  <c r="L3924" i="28"/>
  <c r="M3924" i="28"/>
  <c r="N3924" i="28"/>
  <c r="O3924" i="28"/>
  <c r="L3925" i="28"/>
  <c r="M3925" i="28"/>
  <c r="N3925" i="28"/>
  <c r="O3925" i="28"/>
  <c r="L3926" i="28"/>
  <c r="M3926" i="28"/>
  <c r="N3926" i="28"/>
  <c r="O3926" i="28"/>
  <c r="L3927" i="28"/>
  <c r="M3927" i="28"/>
  <c r="N3927" i="28"/>
  <c r="O3927" i="28"/>
  <c r="L3928" i="28"/>
  <c r="M3928" i="28"/>
  <c r="N3928" i="28"/>
  <c r="O3928" i="28"/>
  <c r="L3929" i="28"/>
  <c r="M3929" i="28"/>
  <c r="N3929" i="28"/>
  <c r="O3929" i="28"/>
  <c r="L3930" i="28"/>
  <c r="M3930" i="28"/>
  <c r="N3930" i="28"/>
  <c r="O3930" i="28"/>
  <c r="L3931" i="28"/>
  <c r="M3931" i="28"/>
  <c r="N3931" i="28"/>
  <c r="O3931" i="28"/>
  <c r="L3932" i="28"/>
  <c r="M3932" i="28"/>
  <c r="N3932" i="28"/>
  <c r="O3932" i="28"/>
  <c r="L3933" i="28"/>
  <c r="M3933" i="28"/>
  <c r="N3933" i="28"/>
  <c r="O3933" i="28"/>
  <c r="L3934" i="28"/>
  <c r="M3934" i="28"/>
  <c r="N3934" i="28"/>
  <c r="O3934" i="28"/>
  <c r="L3935" i="28"/>
  <c r="M3935" i="28"/>
  <c r="N3935" i="28"/>
  <c r="O3935" i="28"/>
  <c r="L3936" i="28"/>
  <c r="M3936" i="28"/>
  <c r="N3936" i="28"/>
  <c r="O3936" i="28"/>
  <c r="L3937" i="28"/>
  <c r="M3937" i="28"/>
  <c r="N3937" i="28"/>
  <c r="O3937" i="28"/>
  <c r="L3938" i="28"/>
  <c r="M3938" i="28"/>
  <c r="N3938" i="28"/>
  <c r="O3938" i="28"/>
  <c r="L3939" i="28"/>
  <c r="M3939" i="28"/>
  <c r="N3939" i="28"/>
  <c r="O3939" i="28"/>
  <c r="L3940" i="28"/>
  <c r="M3940" i="28"/>
  <c r="N3940" i="28"/>
  <c r="O3940" i="28"/>
  <c r="L3941" i="28"/>
  <c r="M3941" i="28"/>
  <c r="N3941" i="28"/>
  <c r="O3941" i="28"/>
  <c r="L3942" i="28"/>
  <c r="M3942" i="28"/>
  <c r="N3942" i="28"/>
  <c r="O3942" i="28"/>
  <c r="L3943" i="28"/>
  <c r="M3943" i="28"/>
  <c r="N3943" i="28"/>
  <c r="O3943" i="28"/>
  <c r="L3944" i="28"/>
  <c r="M3944" i="28"/>
  <c r="N3944" i="28"/>
  <c r="O3944" i="28"/>
  <c r="L3945" i="28"/>
  <c r="M3945" i="28"/>
  <c r="N3945" i="28"/>
  <c r="O3945" i="28"/>
  <c r="L3946" i="28"/>
  <c r="M3946" i="28"/>
  <c r="N3946" i="28"/>
  <c r="O3946" i="28"/>
  <c r="L3947" i="28"/>
  <c r="M3947" i="28"/>
  <c r="N3947" i="28"/>
  <c r="O3947" i="28"/>
  <c r="L3948" i="28"/>
  <c r="M3948" i="28"/>
  <c r="N3948" i="28"/>
  <c r="O3948" i="28"/>
  <c r="L3949" i="28"/>
  <c r="M3949" i="28"/>
  <c r="N3949" i="28"/>
  <c r="O3949" i="28"/>
  <c r="L3950" i="28"/>
  <c r="M3950" i="28"/>
  <c r="N3950" i="28"/>
  <c r="O3950" i="28"/>
  <c r="L3951" i="28"/>
  <c r="M3951" i="28"/>
  <c r="N3951" i="28"/>
  <c r="Q3951" i="28" s="1"/>
  <c r="R3951" i="28" s="1"/>
  <c r="O3951" i="28"/>
  <c r="L3952" i="28"/>
  <c r="M3952" i="28"/>
  <c r="N3952" i="28"/>
  <c r="O3952" i="28"/>
  <c r="L3953" i="28"/>
  <c r="M3953" i="28"/>
  <c r="N3953" i="28"/>
  <c r="O3953" i="28"/>
  <c r="L3954" i="28"/>
  <c r="M3954" i="28"/>
  <c r="N3954" i="28"/>
  <c r="O3954" i="28"/>
  <c r="L3955" i="28"/>
  <c r="M3955" i="28"/>
  <c r="N3955" i="28"/>
  <c r="Q3955" i="28" s="1"/>
  <c r="R3955" i="28" s="1"/>
  <c r="O3955" i="28"/>
  <c r="L3956" i="28"/>
  <c r="M3956" i="28"/>
  <c r="N3956" i="28"/>
  <c r="O3956" i="28"/>
  <c r="L3957" i="28"/>
  <c r="M3957" i="28"/>
  <c r="N3957" i="28"/>
  <c r="O3957" i="28"/>
  <c r="L3958" i="28"/>
  <c r="M3958" i="28"/>
  <c r="N3958" i="28"/>
  <c r="O3958" i="28"/>
  <c r="L3959" i="28"/>
  <c r="M3959" i="28"/>
  <c r="N3959" i="28"/>
  <c r="O3959" i="28"/>
  <c r="L3960" i="28"/>
  <c r="M3960" i="28"/>
  <c r="N3960" i="28"/>
  <c r="O3960" i="28"/>
  <c r="L3961" i="28"/>
  <c r="M3961" i="28"/>
  <c r="N3961" i="28"/>
  <c r="O3961" i="28"/>
  <c r="L3962" i="28"/>
  <c r="M3962" i="28"/>
  <c r="N3962" i="28"/>
  <c r="O3962" i="28"/>
  <c r="L3963" i="28"/>
  <c r="M3963" i="28"/>
  <c r="N3963" i="28"/>
  <c r="O3963" i="28"/>
  <c r="L3964" i="28"/>
  <c r="M3964" i="28"/>
  <c r="N3964" i="28"/>
  <c r="O3964" i="28"/>
  <c r="L3965" i="28"/>
  <c r="M3965" i="28"/>
  <c r="N3965" i="28"/>
  <c r="O3965" i="28"/>
  <c r="L3966" i="28"/>
  <c r="M3966" i="28"/>
  <c r="N3966" i="28"/>
  <c r="O3966" i="28"/>
  <c r="L3967" i="28"/>
  <c r="M3967" i="28"/>
  <c r="N3967" i="28"/>
  <c r="O3967" i="28"/>
  <c r="L3968" i="28"/>
  <c r="M3968" i="28"/>
  <c r="N3968" i="28"/>
  <c r="O3968" i="28"/>
  <c r="L3969" i="28"/>
  <c r="M3969" i="28"/>
  <c r="N3969" i="28"/>
  <c r="O3969" i="28"/>
  <c r="L3970" i="28"/>
  <c r="M3970" i="28"/>
  <c r="N3970" i="28"/>
  <c r="O3970" i="28"/>
  <c r="L3971" i="28"/>
  <c r="M3971" i="28"/>
  <c r="N3971" i="28"/>
  <c r="O3971" i="28"/>
  <c r="L3972" i="28"/>
  <c r="M3972" i="28"/>
  <c r="N3972" i="28"/>
  <c r="O3972" i="28"/>
  <c r="L3973" i="28"/>
  <c r="M3973" i="28"/>
  <c r="N3973" i="28"/>
  <c r="O3973" i="28"/>
  <c r="L3974" i="28"/>
  <c r="M3974" i="28"/>
  <c r="N3974" i="28"/>
  <c r="O3974" i="28"/>
  <c r="L3975" i="28"/>
  <c r="M3975" i="28"/>
  <c r="N3975" i="28"/>
  <c r="Q3975" i="28" s="1"/>
  <c r="R3975" i="28" s="1"/>
  <c r="O3975" i="28"/>
  <c r="L3976" i="28"/>
  <c r="M3976" i="28"/>
  <c r="N3976" i="28"/>
  <c r="O3976" i="28"/>
  <c r="L3977" i="28"/>
  <c r="M3977" i="28"/>
  <c r="N3977" i="28"/>
  <c r="O3977" i="28"/>
  <c r="L3978" i="28"/>
  <c r="M3978" i="28"/>
  <c r="N3978" i="28"/>
  <c r="O3978" i="28"/>
  <c r="L3979" i="28"/>
  <c r="M3979" i="28"/>
  <c r="N3979" i="28"/>
  <c r="O3979" i="28"/>
  <c r="L3980" i="28"/>
  <c r="M3980" i="28"/>
  <c r="N3980" i="28"/>
  <c r="O3980" i="28"/>
  <c r="L3981" i="28"/>
  <c r="M3981" i="28"/>
  <c r="N3981" i="28"/>
  <c r="O3981" i="28"/>
  <c r="L3982" i="28"/>
  <c r="M3982" i="28"/>
  <c r="N3982" i="28"/>
  <c r="O3982" i="28"/>
  <c r="L3983" i="28"/>
  <c r="M3983" i="28"/>
  <c r="N3983" i="28"/>
  <c r="O3983" i="28"/>
  <c r="L3984" i="28"/>
  <c r="M3984" i="28"/>
  <c r="N3984" i="28"/>
  <c r="O3984" i="28"/>
  <c r="L3985" i="28"/>
  <c r="M3985" i="28"/>
  <c r="N3985" i="28"/>
  <c r="O3985" i="28"/>
  <c r="L3986" i="28"/>
  <c r="M3986" i="28"/>
  <c r="N3986" i="28"/>
  <c r="O3986" i="28"/>
  <c r="L3987" i="28"/>
  <c r="M3987" i="28"/>
  <c r="N3987" i="28"/>
  <c r="O3987" i="28"/>
  <c r="Q3987" i="28" s="1"/>
  <c r="R3987" i="28" s="1"/>
  <c r="L3988" i="28"/>
  <c r="M3988" i="28"/>
  <c r="N3988" i="28"/>
  <c r="O3988" i="28"/>
  <c r="L3989" i="28"/>
  <c r="M3989" i="28"/>
  <c r="N3989" i="28"/>
  <c r="O3989" i="28"/>
  <c r="L3990" i="28"/>
  <c r="M3990" i="28"/>
  <c r="N3990" i="28"/>
  <c r="O3990" i="28"/>
  <c r="L3991" i="28"/>
  <c r="M3991" i="28"/>
  <c r="N3991" i="28"/>
  <c r="O3991" i="28"/>
  <c r="L3992" i="28"/>
  <c r="M3992" i="28"/>
  <c r="N3992" i="28"/>
  <c r="O3992" i="28"/>
  <c r="L3993" i="28"/>
  <c r="M3993" i="28"/>
  <c r="N3993" i="28"/>
  <c r="O3993" i="28"/>
  <c r="L3994" i="28"/>
  <c r="M3994" i="28"/>
  <c r="N3994" i="28"/>
  <c r="O3994" i="28"/>
  <c r="Q3994" i="28" s="1"/>
  <c r="R3994" i="28" s="1"/>
  <c r="L3995" i="28"/>
  <c r="M3995" i="28"/>
  <c r="N3995" i="28"/>
  <c r="O3995" i="28"/>
  <c r="Q3995" i="28" s="1"/>
  <c r="R3995" i="28" s="1"/>
  <c r="L3996" i="28"/>
  <c r="Q3996" i="28" s="1"/>
  <c r="M3996" i="28"/>
  <c r="N3996" i="28"/>
  <c r="O3996" i="28"/>
  <c r="R3996" i="28"/>
  <c r="L3997" i="28"/>
  <c r="M3997" i="28"/>
  <c r="N3997" i="28"/>
  <c r="O3997" i="28"/>
  <c r="L3998" i="28"/>
  <c r="M3998" i="28"/>
  <c r="N3998" i="28"/>
  <c r="O3998" i="28"/>
  <c r="Q3998" i="28" s="1"/>
  <c r="R3998" i="28" s="1"/>
  <c r="L3999" i="28"/>
  <c r="M3999" i="28"/>
  <c r="N3999" i="28"/>
  <c r="O3999" i="28"/>
  <c r="L4000" i="28"/>
  <c r="M4000" i="28"/>
  <c r="N4000" i="28"/>
  <c r="O4000" i="28"/>
  <c r="L4001" i="28"/>
  <c r="M4001" i="28"/>
  <c r="N4001" i="28"/>
  <c r="O4001" i="28"/>
  <c r="L4002" i="28"/>
  <c r="M4002" i="28"/>
  <c r="N4002" i="28"/>
  <c r="O4002" i="28"/>
  <c r="Q4002" i="28"/>
  <c r="R4002" i="28" s="1"/>
  <c r="L4003" i="28"/>
  <c r="M4003" i="28"/>
  <c r="N4003" i="28"/>
  <c r="O4003" i="28"/>
  <c r="L4004" i="28"/>
  <c r="M4004" i="28"/>
  <c r="N4004" i="28"/>
  <c r="O4004" i="28"/>
  <c r="L4005" i="28"/>
  <c r="M4005" i="28"/>
  <c r="N4005" i="28"/>
  <c r="O4005" i="28"/>
  <c r="L4006" i="28"/>
  <c r="M4006" i="28"/>
  <c r="N4006" i="28"/>
  <c r="O4006" i="28"/>
  <c r="L4007" i="28"/>
  <c r="M4007" i="28"/>
  <c r="N4007" i="28"/>
  <c r="O4007" i="28"/>
  <c r="Q4007" i="28" s="1"/>
  <c r="R4007" i="28" s="1"/>
  <c r="L4008" i="28"/>
  <c r="M4008" i="28"/>
  <c r="N4008" i="28"/>
  <c r="O4008" i="28"/>
  <c r="L4009" i="28"/>
  <c r="M4009" i="28"/>
  <c r="N4009" i="28"/>
  <c r="O4009" i="28"/>
  <c r="L4010" i="28"/>
  <c r="M4010" i="28"/>
  <c r="N4010" i="28"/>
  <c r="O4010" i="28"/>
  <c r="L4011" i="28"/>
  <c r="M4011" i="28"/>
  <c r="N4011" i="28"/>
  <c r="O4011" i="28"/>
  <c r="L4012" i="28"/>
  <c r="M4012" i="28"/>
  <c r="N4012" i="28"/>
  <c r="O4012" i="28"/>
  <c r="L4013" i="28"/>
  <c r="M4013" i="28"/>
  <c r="N4013" i="28"/>
  <c r="O4013" i="28"/>
  <c r="L4014" i="28"/>
  <c r="M4014" i="28"/>
  <c r="N4014" i="28"/>
  <c r="O4014" i="28"/>
  <c r="Q4014" i="28" s="1"/>
  <c r="R4014" i="28" s="1"/>
  <c r="L4015" i="28"/>
  <c r="M4015" i="28"/>
  <c r="N4015" i="28"/>
  <c r="O4015" i="28"/>
  <c r="L4016" i="28"/>
  <c r="M4016" i="28"/>
  <c r="N4016" i="28"/>
  <c r="O4016" i="28"/>
  <c r="L4017" i="28"/>
  <c r="M4017" i="28"/>
  <c r="N4017" i="28"/>
  <c r="O4017" i="28"/>
  <c r="L4018" i="28"/>
  <c r="M4018" i="28"/>
  <c r="N4018" i="28"/>
  <c r="O4018" i="28"/>
  <c r="Q4018" i="28"/>
  <c r="R4018" i="28" s="1"/>
  <c r="L4019" i="28"/>
  <c r="M4019" i="28"/>
  <c r="N4019" i="28"/>
  <c r="O4019" i="28"/>
  <c r="Q4019" i="28" s="1"/>
  <c r="R4019" i="28" s="1"/>
  <c r="L4020" i="28"/>
  <c r="Q4020" i="28" s="1"/>
  <c r="R4020" i="28" s="1"/>
  <c r="M4020" i="28"/>
  <c r="N4020" i="28"/>
  <c r="O4020" i="28"/>
  <c r="L4021" i="28"/>
  <c r="M4021" i="28"/>
  <c r="N4021" i="28"/>
  <c r="O4021" i="28"/>
  <c r="L4022" i="28"/>
  <c r="Q4022" i="28" s="1"/>
  <c r="R4022" i="28" s="1"/>
  <c r="M4022" i="28"/>
  <c r="N4022" i="28"/>
  <c r="O4022" i="28"/>
  <c r="L4023" i="28"/>
  <c r="M4023" i="28"/>
  <c r="N4023" i="28"/>
  <c r="O4023" i="28"/>
  <c r="L4024" i="28"/>
  <c r="M4024" i="28"/>
  <c r="N4024" i="28"/>
  <c r="O4024" i="28"/>
  <c r="L4025" i="28"/>
  <c r="M4025" i="28"/>
  <c r="N4025" i="28"/>
  <c r="O4025" i="28"/>
  <c r="L4026" i="28"/>
  <c r="M4026" i="28"/>
  <c r="N4026" i="28"/>
  <c r="O4026" i="28"/>
  <c r="L4027" i="28"/>
  <c r="M4027" i="28"/>
  <c r="N4027" i="28"/>
  <c r="O4027" i="28"/>
  <c r="Q4027" i="28"/>
  <c r="R4027" i="28" s="1"/>
  <c r="L4028" i="28"/>
  <c r="M4028" i="28"/>
  <c r="N4028" i="28"/>
  <c r="O4028" i="28"/>
  <c r="L4029" i="28"/>
  <c r="Q4029" i="28" s="1"/>
  <c r="R4029" i="28" s="1"/>
  <c r="M4029" i="28"/>
  <c r="N4029" i="28"/>
  <c r="O4029" i="28"/>
  <c r="L4030" i="28"/>
  <c r="M4030" i="28"/>
  <c r="N4030" i="28"/>
  <c r="O4030" i="28"/>
  <c r="L4031" i="28"/>
  <c r="M4031" i="28"/>
  <c r="N4031" i="28"/>
  <c r="O4031" i="28"/>
  <c r="L4032" i="28"/>
  <c r="M4032" i="28"/>
  <c r="N4032" i="28"/>
  <c r="O4032" i="28"/>
  <c r="L4033" i="28"/>
  <c r="M4033" i="28"/>
  <c r="N4033" i="28"/>
  <c r="O4033" i="28"/>
  <c r="L4034" i="28"/>
  <c r="M4034" i="28"/>
  <c r="N4034" i="28"/>
  <c r="O4034" i="28"/>
  <c r="Q4034" i="28"/>
  <c r="R4034" i="28" s="1"/>
  <c r="L4035" i="28"/>
  <c r="M4035" i="28"/>
  <c r="N4035" i="28"/>
  <c r="O4035" i="28"/>
  <c r="L4036" i="28"/>
  <c r="M4036" i="28"/>
  <c r="N4036" i="28"/>
  <c r="O4036" i="28"/>
  <c r="L4037" i="28"/>
  <c r="M4037" i="28"/>
  <c r="N4037" i="28"/>
  <c r="O4037" i="28"/>
  <c r="L4038" i="28"/>
  <c r="M4038" i="28"/>
  <c r="N4038" i="28"/>
  <c r="O4038" i="28"/>
  <c r="L4039" i="28"/>
  <c r="M4039" i="28"/>
  <c r="N4039" i="28"/>
  <c r="O4039" i="28"/>
  <c r="Q4039" i="28" s="1"/>
  <c r="R4039" i="28" s="1"/>
  <c r="L4040" i="28"/>
  <c r="M4040" i="28"/>
  <c r="N4040" i="28"/>
  <c r="O4040" i="28"/>
  <c r="L4041" i="28"/>
  <c r="M4041" i="28"/>
  <c r="N4041" i="28"/>
  <c r="O4041" i="28"/>
  <c r="L4042" i="28"/>
  <c r="M4042" i="28"/>
  <c r="N4042" i="28"/>
  <c r="O4042" i="28"/>
  <c r="L4043" i="28"/>
  <c r="M4043" i="28"/>
  <c r="N4043" i="28"/>
  <c r="O4043" i="28"/>
  <c r="L4044" i="28"/>
  <c r="M4044" i="28"/>
  <c r="N4044" i="28"/>
  <c r="O4044" i="28"/>
  <c r="L4045" i="28"/>
  <c r="M4045" i="28"/>
  <c r="N4045" i="28"/>
  <c r="O4045" i="28"/>
  <c r="L4046" i="28"/>
  <c r="M4046" i="28"/>
  <c r="N4046" i="28"/>
  <c r="O4046" i="28"/>
  <c r="L4047" i="28"/>
  <c r="M4047" i="28"/>
  <c r="N4047" i="28"/>
  <c r="O4047" i="28"/>
  <c r="L4048" i="28"/>
  <c r="M4048" i="28"/>
  <c r="N4048" i="28"/>
  <c r="O4048" i="28"/>
  <c r="L4049" i="28"/>
  <c r="M4049" i="28"/>
  <c r="N4049" i="28"/>
  <c r="O4049" i="28"/>
  <c r="L4050" i="28"/>
  <c r="M4050" i="28"/>
  <c r="N4050" i="28"/>
  <c r="O4050" i="28"/>
  <c r="Q4050" i="28" s="1"/>
  <c r="R4050" i="28" s="1"/>
  <c r="L4051" i="28"/>
  <c r="M4051" i="28"/>
  <c r="N4051" i="28"/>
  <c r="O4051" i="28"/>
  <c r="L4052" i="28"/>
  <c r="M4052" i="28"/>
  <c r="N4052" i="28"/>
  <c r="O4052" i="28"/>
  <c r="L4053" i="28"/>
  <c r="M4053" i="28"/>
  <c r="N4053" i="28"/>
  <c r="O4053" i="28"/>
  <c r="L4054" i="28"/>
  <c r="M4054" i="28"/>
  <c r="N4054" i="28"/>
  <c r="O4054" i="28"/>
  <c r="L4055" i="28"/>
  <c r="M4055" i="28"/>
  <c r="N4055" i="28"/>
  <c r="O4055" i="28"/>
  <c r="L4056" i="28"/>
  <c r="M4056" i="28"/>
  <c r="N4056" i="28"/>
  <c r="O4056" i="28"/>
  <c r="L4057" i="28"/>
  <c r="M4057" i="28"/>
  <c r="N4057" i="28"/>
  <c r="O4057" i="28"/>
  <c r="L4058" i="28"/>
  <c r="M4058" i="28"/>
  <c r="N4058" i="28"/>
  <c r="O4058" i="28"/>
  <c r="L4059" i="28"/>
  <c r="M4059" i="28"/>
  <c r="N4059" i="28"/>
  <c r="O4059" i="28"/>
  <c r="Q4059" i="28"/>
  <c r="R4059" i="28" s="1"/>
  <c r="L4060" i="28"/>
  <c r="M4060" i="28"/>
  <c r="N4060" i="28"/>
  <c r="O4060" i="28"/>
  <c r="L4061" i="28"/>
  <c r="M4061" i="28"/>
  <c r="N4061" i="28"/>
  <c r="O4061" i="28"/>
  <c r="L4062" i="28"/>
  <c r="M4062" i="28"/>
  <c r="N4062" i="28"/>
  <c r="O4062" i="28"/>
  <c r="L4063" i="28"/>
  <c r="M4063" i="28"/>
  <c r="N4063" i="28"/>
  <c r="O4063" i="28"/>
  <c r="L4064" i="28"/>
  <c r="M4064" i="28"/>
  <c r="N4064" i="28"/>
  <c r="O4064" i="28"/>
  <c r="L4065" i="28"/>
  <c r="M4065" i="28"/>
  <c r="N4065" i="28"/>
  <c r="O4065" i="28"/>
  <c r="L4066" i="28"/>
  <c r="M4066" i="28"/>
  <c r="N4066" i="28"/>
  <c r="O4066" i="28"/>
  <c r="L4067" i="28"/>
  <c r="M4067" i="28"/>
  <c r="N4067" i="28"/>
  <c r="O4067" i="28"/>
  <c r="L4068" i="28"/>
  <c r="M4068" i="28"/>
  <c r="N4068" i="28"/>
  <c r="O4068" i="28"/>
  <c r="L4069" i="28"/>
  <c r="M4069" i="28"/>
  <c r="N4069" i="28"/>
  <c r="O4069" i="28"/>
  <c r="L4070" i="28"/>
  <c r="M4070" i="28"/>
  <c r="N4070" i="28"/>
  <c r="O4070" i="28"/>
  <c r="Q4070" i="28" s="1"/>
  <c r="R4070" i="28" s="1"/>
  <c r="L4071" i="28"/>
  <c r="M4071" i="28"/>
  <c r="N4071" i="28"/>
  <c r="O4071" i="28"/>
  <c r="L4072" i="28"/>
  <c r="M4072" i="28"/>
  <c r="N4072" i="28"/>
  <c r="O4072" i="28"/>
  <c r="L4073" i="28"/>
  <c r="M4073" i="28"/>
  <c r="N4073" i="28"/>
  <c r="O4073" i="28"/>
  <c r="L4074" i="28"/>
  <c r="M4074" i="28"/>
  <c r="N4074" i="28"/>
  <c r="O4074" i="28"/>
  <c r="L4075" i="28"/>
  <c r="M4075" i="28"/>
  <c r="N4075" i="28"/>
  <c r="O4075" i="28"/>
  <c r="L4076" i="28"/>
  <c r="M4076" i="28"/>
  <c r="N4076" i="28"/>
  <c r="O4076" i="28"/>
  <c r="L4077" i="28"/>
  <c r="M4077" i="28"/>
  <c r="N4077" i="28"/>
  <c r="O4077" i="28"/>
  <c r="L4078" i="28"/>
  <c r="M4078" i="28"/>
  <c r="N4078" i="28"/>
  <c r="O4078" i="28"/>
  <c r="L4079" i="28"/>
  <c r="M4079" i="28"/>
  <c r="N4079" i="28"/>
  <c r="O4079" i="28"/>
  <c r="L4080" i="28"/>
  <c r="M4080" i="28"/>
  <c r="N4080" i="28"/>
  <c r="O4080" i="28"/>
  <c r="L4081" i="28"/>
  <c r="Q4081" i="28" s="1"/>
  <c r="R4081" i="28" s="1"/>
  <c r="M4081" i="28"/>
  <c r="N4081" i="28"/>
  <c r="O4081" i="28"/>
  <c r="L4082" i="28"/>
  <c r="Q4082" i="28" s="1"/>
  <c r="R4082" i="28" s="1"/>
  <c r="M4082" i="28"/>
  <c r="N4082" i="28"/>
  <c r="O4082" i="28"/>
  <c r="L4083" i="28"/>
  <c r="M4083" i="28"/>
  <c r="N4083" i="28"/>
  <c r="O4083" i="28"/>
  <c r="Q4083" i="28"/>
  <c r="R4083" i="28" s="1"/>
  <c r="L4084" i="28"/>
  <c r="M4084" i="28"/>
  <c r="N4084" i="28"/>
  <c r="O4084" i="28"/>
  <c r="L4085" i="28"/>
  <c r="M4085" i="28"/>
  <c r="N4085" i="28"/>
  <c r="O4085" i="28"/>
  <c r="L4086" i="28"/>
  <c r="M4086" i="28"/>
  <c r="N4086" i="28"/>
  <c r="O4086" i="28"/>
  <c r="L4087" i="28"/>
  <c r="M4087" i="28"/>
  <c r="N4087" i="28"/>
  <c r="O4087" i="28"/>
  <c r="Q4087" i="28" s="1"/>
  <c r="R4087" i="28" s="1"/>
  <c r="L4088" i="28"/>
  <c r="M4088" i="28"/>
  <c r="N4088" i="28"/>
  <c r="O4088" i="28"/>
  <c r="L4089" i="28"/>
  <c r="M4089" i="28"/>
  <c r="N4089" i="28"/>
  <c r="O4089" i="28"/>
  <c r="L4090" i="28"/>
  <c r="M4090" i="28"/>
  <c r="N4090" i="28"/>
  <c r="O4090" i="28"/>
  <c r="L4091" i="28"/>
  <c r="M4091" i="28"/>
  <c r="N4091" i="28"/>
  <c r="O4091" i="28"/>
  <c r="L4092" i="28"/>
  <c r="M4092" i="28"/>
  <c r="N4092" i="28"/>
  <c r="O4092" i="28"/>
  <c r="L4093" i="28"/>
  <c r="M4093" i="28"/>
  <c r="N4093" i="28"/>
  <c r="O4093" i="28"/>
  <c r="L4094" i="28"/>
  <c r="M4094" i="28"/>
  <c r="N4094" i="28"/>
  <c r="O4094" i="28"/>
  <c r="L4095" i="28"/>
  <c r="M4095" i="28"/>
  <c r="N4095" i="28"/>
  <c r="O4095" i="28"/>
  <c r="L4096" i="28"/>
  <c r="M4096" i="28"/>
  <c r="N4096" i="28"/>
  <c r="O4096" i="28"/>
  <c r="L4097" i="28"/>
  <c r="M4097" i="28"/>
  <c r="N4097" i="28"/>
  <c r="O4097" i="28"/>
  <c r="L4098" i="28"/>
  <c r="M4098" i="28"/>
  <c r="N4098" i="28"/>
  <c r="O4098" i="28"/>
  <c r="L4099" i="28"/>
  <c r="M4099" i="28"/>
  <c r="N4099" i="28"/>
  <c r="O4099" i="28"/>
  <c r="L4100" i="28"/>
  <c r="M4100" i="28"/>
  <c r="N4100" i="28"/>
  <c r="O4100" i="28"/>
  <c r="L4101" i="28"/>
  <c r="M4101" i="28"/>
  <c r="N4101" i="28"/>
  <c r="O4101" i="28"/>
  <c r="L4102" i="28"/>
  <c r="M4102" i="28"/>
  <c r="N4102" i="28"/>
  <c r="O4102" i="28"/>
  <c r="L4103" i="28"/>
  <c r="M4103" i="28"/>
  <c r="N4103" i="28"/>
  <c r="O4103" i="28"/>
  <c r="L4104" i="28"/>
  <c r="M4104" i="28"/>
  <c r="N4104" i="28"/>
  <c r="O4104" i="28"/>
  <c r="L4105" i="28"/>
  <c r="M4105" i="28"/>
  <c r="N4105" i="28"/>
  <c r="O4105" i="28"/>
  <c r="L4106" i="28"/>
  <c r="M4106" i="28"/>
  <c r="N4106" i="28"/>
  <c r="O4106" i="28"/>
  <c r="L4107" i="28"/>
  <c r="M4107" i="28"/>
  <c r="N4107" i="28"/>
  <c r="O4107" i="28"/>
  <c r="Q4107" i="28" s="1"/>
  <c r="R4107" i="28" s="1"/>
  <c r="L4108" i="28"/>
  <c r="M4108" i="28"/>
  <c r="N4108" i="28"/>
  <c r="O4108" i="28"/>
  <c r="L4109" i="28"/>
  <c r="M4109" i="28"/>
  <c r="N4109" i="28"/>
  <c r="O4109" i="28"/>
  <c r="L4110" i="28"/>
  <c r="M4110" i="28"/>
  <c r="N4110" i="28"/>
  <c r="O4110" i="28"/>
  <c r="L4111" i="28"/>
  <c r="M4111" i="28"/>
  <c r="N4111" i="28"/>
  <c r="O4111" i="28"/>
  <c r="L4112" i="28"/>
  <c r="M4112" i="28"/>
  <c r="N4112" i="28"/>
  <c r="O4112" i="28"/>
  <c r="L4113" i="28"/>
  <c r="M4113" i="28"/>
  <c r="N4113" i="28"/>
  <c r="O4113" i="28"/>
  <c r="L4114" i="28"/>
  <c r="M4114" i="28"/>
  <c r="N4114" i="28"/>
  <c r="O4114" i="28"/>
  <c r="L4115" i="28"/>
  <c r="M4115" i="28"/>
  <c r="N4115" i="28"/>
  <c r="O4115" i="28"/>
  <c r="L4116" i="28"/>
  <c r="M4116" i="28"/>
  <c r="N4116" i="28"/>
  <c r="O4116" i="28"/>
  <c r="L4117" i="28"/>
  <c r="M4117" i="28"/>
  <c r="N4117" i="28"/>
  <c r="O4117" i="28"/>
  <c r="L4118" i="28"/>
  <c r="M4118" i="28"/>
  <c r="N4118" i="28"/>
  <c r="O4118" i="28"/>
  <c r="L4119" i="28"/>
  <c r="M4119" i="28"/>
  <c r="N4119" i="28"/>
  <c r="O4119" i="28"/>
  <c r="L4120" i="28"/>
  <c r="M4120" i="28"/>
  <c r="N4120" i="28"/>
  <c r="O4120" i="28"/>
  <c r="L4121" i="28"/>
  <c r="M4121" i="28"/>
  <c r="N4121" i="28"/>
  <c r="O4121" i="28"/>
  <c r="L4122" i="28"/>
  <c r="M4122" i="28"/>
  <c r="N4122" i="28"/>
  <c r="O4122" i="28"/>
  <c r="Q4122" i="28" s="1"/>
  <c r="R4122" i="28" s="1"/>
  <c r="L4123" i="28"/>
  <c r="M4123" i="28"/>
  <c r="N4123" i="28"/>
  <c r="O4123" i="28"/>
  <c r="L4124" i="28"/>
  <c r="M4124" i="28"/>
  <c r="N4124" i="28"/>
  <c r="O4124" i="28"/>
  <c r="L4125" i="28"/>
  <c r="M4125" i="28"/>
  <c r="N4125" i="28"/>
  <c r="O4125" i="28"/>
  <c r="L4126" i="28"/>
  <c r="M4126" i="28"/>
  <c r="N4126" i="28"/>
  <c r="O4126" i="28"/>
  <c r="L4127" i="28"/>
  <c r="M4127" i="28"/>
  <c r="N4127" i="28"/>
  <c r="O4127" i="28"/>
  <c r="L4128" i="28"/>
  <c r="M4128" i="28"/>
  <c r="N4128" i="28"/>
  <c r="O4128" i="28"/>
  <c r="L4129" i="28"/>
  <c r="M4129" i="28"/>
  <c r="N4129" i="28"/>
  <c r="O4129" i="28"/>
  <c r="L4130" i="28"/>
  <c r="M4130" i="28"/>
  <c r="N4130" i="28"/>
  <c r="O4130" i="28"/>
  <c r="L4131" i="28"/>
  <c r="M4131" i="28"/>
  <c r="N4131" i="28"/>
  <c r="O4131" i="28"/>
  <c r="Q4131" i="28" s="1"/>
  <c r="R4131" i="28" s="1"/>
  <c r="L4132" i="28"/>
  <c r="M4132" i="28"/>
  <c r="N4132" i="28"/>
  <c r="O4132" i="28"/>
  <c r="L4133" i="28"/>
  <c r="M4133" i="28"/>
  <c r="N4133" i="28"/>
  <c r="O4133" i="28"/>
  <c r="L4134" i="28"/>
  <c r="M4134" i="28"/>
  <c r="N4134" i="28"/>
  <c r="O4134" i="28"/>
  <c r="L4135" i="28"/>
  <c r="M4135" i="28"/>
  <c r="N4135" i="28"/>
  <c r="O4135" i="28"/>
  <c r="L4136" i="28"/>
  <c r="M4136" i="28"/>
  <c r="N4136" i="28"/>
  <c r="O4136" i="28"/>
  <c r="L4137" i="28"/>
  <c r="M4137" i="28"/>
  <c r="N4137" i="28"/>
  <c r="O4137" i="28"/>
  <c r="L4138" i="28"/>
  <c r="M4138" i="28"/>
  <c r="N4138" i="28"/>
  <c r="O4138" i="28"/>
  <c r="L4139" i="28"/>
  <c r="M4139" i="28"/>
  <c r="N4139" i="28"/>
  <c r="O4139" i="28"/>
  <c r="L4140" i="28"/>
  <c r="M4140" i="28"/>
  <c r="N4140" i="28"/>
  <c r="O4140" i="28"/>
  <c r="L4141" i="28"/>
  <c r="M4141" i="28"/>
  <c r="N4141" i="28"/>
  <c r="O4141" i="28"/>
  <c r="L4142" i="28"/>
  <c r="M4142" i="28"/>
  <c r="N4142" i="28"/>
  <c r="O4142" i="28"/>
  <c r="L4143" i="28"/>
  <c r="M4143" i="28"/>
  <c r="N4143" i="28"/>
  <c r="O4143" i="28"/>
  <c r="L4144" i="28"/>
  <c r="M4144" i="28"/>
  <c r="N4144" i="28"/>
  <c r="O4144" i="28"/>
  <c r="L4145" i="28"/>
  <c r="M4145" i="28"/>
  <c r="N4145" i="28"/>
  <c r="O4145" i="28"/>
  <c r="L4146" i="28"/>
  <c r="M4146" i="28"/>
  <c r="N4146" i="28"/>
  <c r="O4146" i="28"/>
  <c r="L4147" i="28"/>
  <c r="M4147" i="28"/>
  <c r="N4147" i="28"/>
  <c r="O4147" i="28"/>
  <c r="L4148" i="28"/>
  <c r="M4148" i="28"/>
  <c r="N4148" i="28"/>
  <c r="O4148" i="28"/>
  <c r="L4149" i="28"/>
  <c r="M4149" i="28"/>
  <c r="N4149" i="28"/>
  <c r="O4149" i="28"/>
  <c r="L4150" i="28"/>
  <c r="M4150" i="28"/>
  <c r="N4150" i="28"/>
  <c r="O4150" i="28"/>
  <c r="L4151" i="28"/>
  <c r="M4151" i="28"/>
  <c r="N4151" i="28"/>
  <c r="O4151" i="28"/>
  <c r="L4152" i="28"/>
  <c r="M4152" i="28"/>
  <c r="N4152" i="28"/>
  <c r="O4152" i="28"/>
  <c r="L4153" i="28"/>
  <c r="M4153" i="28"/>
  <c r="N4153" i="28"/>
  <c r="O4153" i="28"/>
  <c r="L4154" i="28"/>
  <c r="M4154" i="28"/>
  <c r="N4154" i="28"/>
  <c r="O4154" i="28"/>
  <c r="Q4154" i="28" s="1"/>
  <c r="R4154" i="28" s="1"/>
  <c r="L4155" i="28"/>
  <c r="M4155" i="28"/>
  <c r="N4155" i="28"/>
  <c r="Q4155" i="28" s="1"/>
  <c r="R4155" i="28" s="1"/>
  <c r="O4155" i="28"/>
  <c r="L4156" i="28"/>
  <c r="M4156" i="28"/>
  <c r="N4156" i="28"/>
  <c r="O4156" i="28"/>
  <c r="L4157" i="28"/>
  <c r="M4157" i="28"/>
  <c r="N4157" i="28"/>
  <c r="O4157" i="28"/>
  <c r="L4158" i="28"/>
  <c r="M4158" i="28"/>
  <c r="N4158" i="28"/>
  <c r="O4158" i="28"/>
  <c r="L4159" i="28"/>
  <c r="M4159" i="28"/>
  <c r="N4159" i="28"/>
  <c r="O4159" i="28"/>
  <c r="L4160" i="28"/>
  <c r="M4160" i="28"/>
  <c r="N4160" i="28"/>
  <c r="O4160" i="28"/>
  <c r="L4161" i="28"/>
  <c r="M4161" i="28"/>
  <c r="N4161" i="28"/>
  <c r="O4161" i="28"/>
  <c r="L4162" i="28"/>
  <c r="M4162" i="28"/>
  <c r="N4162" i="28"/>
  <c r="O4162" i="28"/>
  <c r="L4163" i="28"/>
  <c r="M4163" i="28"/>
  <c r="N4163" i="28"/>
  <c r="O4163" i="28"/>
  <c r="Q4163" i="28" s="1"/>
  <c r="R4163" i="28" s="1"/>
  <c r="L4164" i="28"/>
  <c r="M4164" i="28"/>
  <c r="N4164" i="28"/>
  <c r="O4164" i="28"/>
  <c r="L4165" i="28"/>
  <c r="M4165" i="28"/>
  <c r="N4165" i="28"/>
  <c r="O4165" i="28"/>
  <c r="L4166" i="28"/>
  <c r="M4166" i="28"/>
  <c r="N4166" i="28"/>
  <c r="O4166" i="28"/>
  <c r="L4167" i="28"/>
  <c r="M4167" i="28"/>
  <c r="N4167" i="28"/>
  <c r="O4167" i="28"/>
  <c r="Q4167" i="28" s="1"/>
  <c r="R4167" i="28" s="1"/>
  <c r="L4168" i="28"/>
  <c r="M4168" i="28"/>
  <c r="N4168" i="28"/>
  <c r="O4168" i="28"/>
  <c r="L4169" i="28"/>
  <c r="M4169" i="28"/>
  <c r="N4169" i="28"/>
  <c r="O4169" i="28"/>
  <c r="L4170" i="28"/>
  <c r="M4170" i="28"/>
  <c r="N4170" i="28"/>
  <c r="O4170" i="28"/>
  <c r="L4171" i="28"/>
  <c r="M4171" i="28"/>
  <c r="N4171" i="28"/>
  <c r="O4171" i="28"/>
  <c r="Q4171" i="28" s="1"/>
  <c r="R4171" i="28" s="1"/>
  <c r="L4172" i="28"/>
  <c r="M4172" i="28"/>
  <c r="N4172" i="28"/>
  <c r="O4172" i="28"/>
  <c r="L4173" i="28"/>
  <c r="M4173" i="28"/>
  <c r="N4173" i="28"/>
  <c r="O4173" i="28"/>
  <c r="L4174" i="28"/>
  <c r="M4174" i="28"/>
  <c r="N4174" i="28"/>
  <c r="O4174" i="28"/>
  <c r="Q4174" i="28" s="1"/>
  <c r="R4174" i="28" s="1"/>
  <c r="L4175" i="28"/>
  <c r="M4175" i="28"/>
  <c r="N4175" i="28"/>
  <c r="O4175" i="28"/>
  <c r="L4176" i="28"/>
  <c r="M4176" i="28"/>
  <c r="N4176" i="28"/>
  <c r="O4176" i="28"/>
  <c r="L4177" i="28"/>
  <c r="Q4177" i="28" s="1"/>
  <c r="R4177" i="28" s="1"/>
  <c r="M4177" i="28"/>
  <c r="N4177" i="28"/>
  <c r="O4177" i="28"/>
  <c r="L4178" i="28"/>
  <c r="Q4178" i="28" s="1"/>
  <c r="R4178" i="28" s="1"/>
  <c r="M4178" i="28"/>
  <c r="N4178" i="28"/>
  <c r="O4178" i="28"/>
  <c r="L4179" i="28"/>
  <c r="Q4179" i="28" s="1"/>
  <c r="R4179" i="28" s="1"/>
  <c r="M4179" i="28"/>
  <c r="N4179" i="28"/>
  <c r="O4179" i="28"/>
  <c r="L4180" i="28"/>
  <c r="M4180" i="28"/>
  <c r="N4180" i="28"/>
  <c r="O4180" i="28"/>
  <c r="L4181" i="28"/>
  <c r="M4181" i="28"/>
  <c r="N4181" i="28"/>
  <c r="O4181" i="28"/>
  <c r="L4182" i="28"/>
  <c r="Q4182" i="28" s="1"/>
  <c r="R4182" i="28" s="1"/>
  <c r="M4182" i="28"/>
  <c r="N4182" i="28"/>
  <c r="O4182" i="28"/>
  <c r="L4183" i="28"/>
  <c r="M4183" i="28"/>
  <c r="N4183" i="28"/>
  <c r="O4183" i="28"/>
  <c r="L4184" i="28"/>
  <c r="M4184" i="28"/>
  <c r="N4184" i="28"/>
  <c r="O4184" i="28"/>
  <c r="L4185" i="28"/>
  <c r="M4185" i="28"/>
  <c r="N4185" i="28"/>
  <c r="O4185" i="28"/>
  <c r="L4186" i="28"/>
  <c r="M4186" i="28"/>
  <c r="N4186" i="28"/>
  <c r="O4186" i="28"/>
  <c r="Q4186" i="28"/>
  <c r="R4186" i="28" s="1"/>
  <c r="L4187" i="28"/>
  <c r="M4187" i="28"/>
  <c r="N4187" i="28"/>
  <c r="O4187" i="28"/>
  <c r="Q4187" i="28" s="1"/>
  <c r="R4187" i="28" s="1"/>
  <c r="L4188" i="28"/>
  <c r="Q4188" i="28" s="1"/>
  <c r="R4188" i="28" s="1"/>
  <c r="M4188" i="28"/>
  <c r="N4188" i="28"/>
  <c r="O4188" i="28"/>
  <c r="L4189" i="28"/>
  <c r="M4189" i="28"/>
  <c r="N4189" i="28"/>
  <c r="O4189" i="28"/>
  <c r="L4190" i="28"/>
  <c r="M4190" i="28"/>
  <c r="N4190" i="28"/>
  <c r="O4190" i="28"/>
  <c r="Q4190" i="28"/>
  <c r="R4190" i="28" s="1"/>
  <c r="L4191" i="28"/>
  <c r="M4191" i="28"/>
  <c r="N4191" i="28"/>
  <c r="O4191" i="28"/>
  <c r="Q4191" i="28" s="1"/>
  <c r="R4191" i="28" s="1"/>
  <c r="L4192" i="28"/>
  <c r="Q4192" i="28" s="1"/>
  <c r="R4192" i="28" s="1"/>
  <c r="M4192" i="28"/>
  <c r="N4192" i="28"/>
  <c r="O4192" i="28"/>
  <c r="L4193" i="28"/>
  <c r="Q4193" i="28" s="1"/>
  <c r="R4193" i="28" s="1"/>
  <c r="M4193" i="28"/>
  <c r="N4193" i="28"/>
  <c r="O4193" i="28"/>
  <c r="L4194" i="28"/>
  <c r="Q4194" i="28" s="1"/>
  <c r="R4194" i="28" s="1"/>
  <c r="M4194" i="28"/>
  <c r="N4194" i="28"/>
  <c r="O4194" i="28"/>
  <c r="L4195" i="28"/>
  <c r="M4195" i="28"/>
  <c r="N4195" i="28"/>
  <c r="O4195" i="28"/>
  <c r="L4196" i="28"/>
  <c r="M4196" i="28"/>
  <c r="N4196" i="28"/>
  <c r="O4196" i="28"/>
  <c r="L4197" i="28"/>
  <c r="M4197" i="28"/>
  <c r="N4197" i="28"/>
  <c r="O4197" i="28"/>
  <c r="L4198" i="28"/>
  <c r="M4198" i="28"/>
  <c r="N4198" i="28"/>
  <c r="O4198" i="28"/>
  <c r="L4199" i="28"/>
  <c r="M4199" i="28"/>
  <c r="N4199" i="28"/>
  <c r="O4199" i="28"/>
  <c r="L4200" i="28"/>
  <c r="M4200" i="28"/>
  <c r="N4200" i="28"/>
  <c r="O4200" i="28"/>
  <c r="L4201" i="28"/>
  <c r="Q4201" i="28" s="1"/>
  <c r="R4201" i="28" s="1"/>
  <c r="M4201" i="28"/>
  <c r="N4201" i="28"/>
  <c r="O4201" i="28"/>
  <c r="L4202" i="28"/>
  <c r="M4202" i="28"/>
  <c r="N4202" i="28"/>
  <c r="O4202" i="28"/>
  <c r="Q4202" i="28"/>
  <c r="R4202" i="28" s="1"/>
  <c r="L4203" i="28"/>
  <c r="M4203" i="28"/>
  <c r="N4203" i="28"/>
  <c r="O4203" i="28"/>
  <c r="Q4203" i="28" s="1"/>
  <c r="R4203" i="28" s="1"/>
  <c r="L4204" i="28"/>
  <c r="M4204" i="28"/>
  <c r="N4204" i="28"/>
  <c r="O4204" i="28"/>
  <c r="L4205" i="28"/>
  <c r="M4205" i="28"/>
  <c r="N4205" i="28"/>
  <c r="O4205" i="28"/>
  <c r="L4206" i="28"/>
  <c r="M4206" i="28"/>
  <c r="N4206" i="28"/>
  <c r="O4206" i="28"/>
  <c r="Q4206" i="28"/>
  <c r="R4206" i="28" s="1"/>
  <c r="L4207" i="28"/>
  <c r="M4207" i="28"/>
  <c r="N4207" i="28"/>
  <c r="O4207" i="28"/>
  <c r="Q4207" i="28" s="1"/>
  <c r="R4207" i="28" s="1"/>
  <c r="L4208" i="28"/>
  <c r="M4208" i="28"/>
  <c r="N4208" i="28"/>
  <c r="O4208" i="28"/>
  <c r="L4209" i="28"/>
  <c r="M4209" i="28"/>
  <c r="N4209" i="28"/>
  <c r="O4209" i="28"/>
  <c r="L4210" i="28"/>
  <c r="M4210" i="28"/>
  <c r="N4210" i="28"/>
  <c r="O4210" i="28"/>
  <c r="L4211" i="28"/>
  <c r="M4211" i="28"/>
  <c r="N4211" i="28"/>
  <c r="O4211" i="28"/>
  <c r="L4212" i="28"/>
  <c r="M4212" i="28"/>
  <c r="N4212" i="28"/>
  <c r="O4212" i="28"/>
  <c r="L4213" i="28"/>
  <c r="M4213" i="28"/>
  <c r="N4213" i="28"/>
  <c r="O4213" i="28"/>
  <c r="L4214" i="28"/>
  <c r="M4214" i="28"/>
  <c r="N4214" i="28"/>
  <c r="O4214" i="28"/>
  <c r="L4215" i="28"/>
  <c r="M4215" i="28"/>
  <c r="N4215" i="28"/>
  <c r="O4215" i="28"/>
  <c r="L4216" i="28"/>
  <c r="M4216" i="28"/>
  <c r="N4216" i="28"/>
  <c r="O4216" i="28"/>
  <c r="L4217" i="28"/>
  <c r="M4217" i="28"/>
  <c r="N4217" i="28"/>
  <c r="O4217" i="28"/>
  <c r="L4218" i="28"/>
  <c r="M4218" i="28"/>
  <c r="N4218" i="28"/>
  <c r="O4218" i="28"/>
  <c r="L4219" i="28"/>
  <c r="M4219" i="28"/>
  <c r="N4219" i="28"/>
  <c r="O4219" i="28"/>
  <c r="L4220" i="28"/>
  <c r="M4220" i="28"/>
  <c r="N4220" i="28"/>
  <c r="O4220" i="28"/>
  <c r="L4221" i="28"/>
  <c r="M4221" i="28"/>
  <c r="N4221" i="28"/>
  <c r="O4221" i="28"/>
  <c r="L4222" i="28"/>
  <c r="M4222" i="28"/>
  <c r="N4222" i="28"/>
  <c r="O4222" i="28"/>
  <c r="L4223" i="28"/>
  <c r="M4223" i="28"/>
  <c r="N4223" i="28"/>
  <c r="O4223" i="28"/>
  <c r="Q4223" i="28" s="1"/>
  <c r="R4223" i="28" s="1"/>
  <c r="L4224" i="28"/>
  <c r="M4224" i="28"/>
  <c r="N4224" i="28"/>
  <c r="O4224" i="28"/>
  <c r="L4225" i="28"/>
  <c r="M4225" i="28"/>
  <c r="N4225" i="28"/>
  <c r="O4225" i="28"/>
  <c r="L4226" i="28"/>
  <c r="M4226" i="28"/>
  <c r="N4226" i="28"/>
  <c r="O4226" i="28"/>
  <c r="L4227" i="28"/>
  <c r="M4227" i="28"/>
  <c r="N4227" i="28"/>
  <c r="O4227" i="28"/>
  <c r="L4228" i="28"/>
  <c r="M4228" i="28"/>
  <c r="N4228" i="28"/>
  <c r="O4228" i="28"/>
  <c r="L4229" i="28"/>
  <c r="M4229" i="28"/>
  <c r="N4229" i="28"/>
  <c r="O4229" i="28"/>
  <c r="L4230" i="28"/>
  <c r="M4230" i="28"/>
  <c r="N4230" i="28"/>
  <c r="O4230" i="28"/>
  <c r="L4231" i="28"/>
  <c r="M4231" i="28"/>
  <c r="N4231" i="28"/>
  <c r="O4231" i="28"/>
  <c r="L4232" i="28"/>
  <c r="M4232" i="28"/>
  <c r="N4232" i="28"/>
  <c r="O4232" i="28"/>
  <c r="L4233" i="28"/>
  <c r="M4233" i="28"/>
  <c r="N4233" i="28"/>
  <c r="O4233" i="28"/>
  <c r="L4234" i="28"/>
  <c r="M4234" i="28"/>
  <c r="N4234" i="28"/>
  <c r="O4234" i="28"/>
  <c r="L4235" i="28"/>
  <c r="M4235" i="28"/>
  <c r="N4235" i="28"/>
  <c r="O4235" i="28"/>
  <c r="L4236" i="28"/>
  <c r="M4236" i="28"/>
  <c r="N4236" i="28"/>
  <c r="O4236" i="28"/>
  <c r="L4237" i="28"/>
  <c r="M4237" i="28"/>
  <c r="N4237" i="28"/>
  <c r="O4237" i="28"/>
  <c r="L4238" i="28"/>
  <c r="M4238" i="28"/>
  <c r="N4238" i="28"/>
  <c r="O4238" i="28"/>
  <c r="L4239" i="28"/>
  <c r="M4239" i="28"/>
  <c r="N4239" i="28"/>
  <c r="O4239" i="28"/>
  <c r="L4240" i="28"/>
  <c r="M4240" i="28"/>
  <c r="N4240" i="28"/>
  <c r="O4240" i="28"/>
  <c r="L4241" i="28"/>
  <c r="M4241" i="28"/>
  <c r="N4241" i="28"/>
  <c r="O4241" i="28"/>
  <c r="L4242" i="28"/>
  <c r="M4242" i="28"/>
  <c r="N4242" i="28"/>
  <c r="O4242" i="28"/>
  <c r="L4243" i="28"/>
  <c r="M4243" i="28"/>
  <c r="N4243" i="28"/>
  <c r="O4243" i="28"/>
  <c r="L4244" i="28"/>
  <c r="M4244" i="28"/>
  <c r="N4244" i="28"/>
  <c r="O4244" i="28"/>
  <c r="L4245" i="28"/>
  <c r="M4245" i="28"/>
  <c r="N4245" i="28"/>
  <c r="O4245" i="28"/>
  <c r="L4246" i="28"/>
  <c r="M4246" i="28"/>
  <c r="N4246" i="28"/>
  <c r="O4246" i="28"/>
  <c r="L4247" i="28"/>
  <c r="M4247" i="28"/>
  <c r="N4247" i="28"/>
  <c r="O4247" i="28"/>
  <c r="Q4247" i="28" s="1"/>
  <c r="R4247" i="28" s="1"/>
  <c r="L4248" i="28"/>
  <c r="M4248" i="28"/>
  <c r="N4248" i="28"/>
  <c r="O4248" i="28"/>
  <c r="L4249" i="28"/>
  <c r="M4249" i="28"/>
  <c r="N4249" i="28"/>
  <c r="O4249" i="28"/>
  <c r="L4250" i="28"/>
  <c r="M4250" i="28"/>
  <c r="N4250" i="28"/>
  <c r="O4250" i="28"/>
  <c r="L4251" i="28"/>
  <c r="M4251" i="28"/>
  <c r="N4251" i="28"/>
  <c r="O4251" i="28"/>
  <c r="L4252" i="28"/>
  <c r="M4252" i="28"/>
  <c r="N4252" i="28"/>
  <c r="O4252" i="28"/>
  <c r="L4253" i="28"/>
  <c r="M4253" i="28"/>
  <c r="N4253" i="28"/>
  <c r="O4253" i="28"/>
  <c r="L4254" i="28"/>
  <c r="M4254" i="28"/>
  <c r="N4254" i="28"/>
  <c r="O4254" i="28"/>
  <c r="L4255" i="28"/>
  <c r="M4255" i="28"/>
  <c r="N4255" i="28"/>
  <c r="O4255" i="28"/>
  <c r="L4256" i="28"/>
  <c r="M4256" i="28"/>
  <c r="N4256" i="28"/>
  <c r="O4256" i="28"/>
  <c r="L4257" i="28"/>
  <c r="M4257" i="28"/>
  <c r="N4257" i="28"/>
  <c r="O4257" i="28"/>
  <c r="L4258" i="28"/>
  <c r="M4258" i="28"/>
  <c r="N4258" i="28"/>
  <c r="O4258" i="28"/>
  <c r="L4259" i="28"/>
  <c r="M4259" i="28"/>
  <c r="N4259" i="28"/>
  <c r="O4259" i="28"/>
  <c r="Q4259" i="28" s="1"/>
  <c r="R4259" i="28" s="1"/>
  <c r="L4260" i="28"/>
  <c r="M4260" i="28"/>
  <c r="N4260" i="28"/>
  <c r="O4260" i="28"/>
  <c r="L4261" i="28"/>
  <c r="M4261" i="28"/>
  <c r="N4261" i="28"/>
  <c r="O4261" i="28"/>
  <c r="L4262" i="28"/>
  <c r="M4262" i="28"/>
  <c r="N4262" i="28"/>
  <c r="O4262" i="28"/>
  <c r="L4263" i="28"/>
  <c r="M4263" i="28"/>
  <c r="N4263" i="28"/>
  <c r="O4263" i="28"/>
  <c r="Q4263" i="28" s="1"/>
  <c r="R4263" i="28" s="1"/>
  <c r="L4264" i="28"/>
  <c r="M4264" i="28"/>
  <c r="N4264" i="28"/>
  <c r="O4264" i="28"/>
  <c r="L4265" i="28"/>
  <c r="M4265" i="28"/>
  <c r="N4265" i="28"/>
  <c r="O4265" i="28"/>
  <c r="L4266" i="28"/>
  <c r="M4266" i="28"/>
  <c r="N4266" i="28"/>
  <c r="O4266" i="28"/>
  <c r="L4267" i="28"/>
  <c r="M4267" i="28"/>
  <c r="N4267" i="28"/>
  <c r="O4267" i="28"/>
  <c r="L4268" i="28"/>
  <c r="M4268" i="28"/>
  <c r="N4268" i="28"/>
  <c r="O4268" i="28"/>
  <c r="L4269" i="28"/>
  <c r="M4269" i="28"/>
  <c r="N4269" i="28"/>
  <c r="O4269" i="28"/>
  <c r="L4270" i="28"/>
  <c r="M4270" i="28"/>
  <c r="N4270" i="28"/>
  <c r="O4270" i="28"/>
  <c r="L4271" i="28"/>
  <c r="M4271" i="28"/>
  <c r="N4271" i="28"/>
  <c r="O4271" i="28"/>
  <c r="Q4271" i="28" s="1"/>
  <c r="R4271" i="28" s="1"/>
  <c r="L4272" i="28"/>
  <c r="M4272" i="28"/>
  <c r="N4272" i="28"/>
  <c r="O4272" i="28"/>
  <c r="L4273" i="28"/>
  <c r="M4273" i="28"/>
  <c r="N4273" i="28"/>
  <c r="O4273" i="28"/>
  <c r="L4274" i="28"/>
  <c r="M4274" i="28"/>
  <c r="N4274" i="28"/>
  <c r="O4274" i="28"/>
  <c r="L4275" i="28"/>
  <c r="M4275" i="28"/>
  <c r="N4275" i="28"/>
  <c r="O4275" i="28"/>
  <c r="L4276" i="28"/>
  <c r="M4276" i="28"/>
  <c r="N4276" i="28"/>
  <c r="O4276" i="28"/>
  <c r="L4277" i="28"/>
  <c r="M4277" i="28"/>
  <c r="N4277" i="28"/>
  <c r="O4277" i="28"/>
  <c r="L4278" i="28"/>
  <c r="M4278" i="28"/>
  <c r="N4278" i="28"/>
  <c r="O4278" i="28"/>
  <c r="L4279" i="28"/>
  <c r="M4279" i="28"/>
  <c r="N4279" i="28"/>
  <c r="O4279" i="28"/>
  <c r="L4280" i="28"/>
  <c r="M4280" i="28"/>
  <c r="N4280" i="28"/>
  <c r="O4280" i="28"/>
  <c r="L4281" i="28"/>
  <c r="M4281" i="28"/>
  <c r="N4281" i="28"/>
  <c r="O4281" i="28"/>
  <c r="L4282" i="28"/>
  <c r="M4282" i="28"/>
  <c r="N4282" i="28"/>
  <c r="O4282" i="28"/>
  <c r="L4283" i="28"/>
  <c r="M4283" i="28"/>
  <c r="N4283" i="28"/>
  <c r="O4283" i="28"/>
  <c r="L4284" i="28"/>
  <c r="M4284" i="28"/>
  <c r="N4284" i="28"/>
  <c r="O4284" i="28"/>
  <c r="L4285" i="28"/>
  <c r="M4285" i="28"/>
  <c r="N4285" i="28"/>
  <c r="O4285" i="28"/>
  <c r="L4286" i="28"/>
  <c r="M4286" i="28"/>
  <c r="N4286" i="28"/>
  <c r="O4286" i="28"/>
  <c r="L4287" i="28"/>
  <c r="M4287" i="28"/>
  <c r="N4287" i="28"/>
  <c r="O4287" i="28"/>
  <c r="L4288" i="28"/>
  <c r="M4288" i="28"/>
  <c r="N4288" i="28"/>
  <c r="O4288" i="28"/>
  <c r="L4289" i="28"/>
  <c r="M4289" i="28"/>
  <c r="N4289" i="28"/>
  <c r="O4289" i="28"/>
  <c r="L4290" i="28"/>
  <c r="M4290" i="28"/>
  <c r="N4290" i="28"/>
  <c r="O4290" i="28"/>
  <c r="L4291" i="28"/>
  <c r="M4291" i="28"/>
  <c r="N4291" i="28"/>
  <c r="O4291" i="28"/>
  <c r="L4292" i="28"/>
  <c r="M4292" i="28"/>
  <c r="N4292" i="28"/>
  <c r="O4292" i="28"/>
  <c r="L4293" i="28"/>
  <c r="M4293" i="28"/>
  <c r="N4293" i="28"/>
  <c r="O4293" i="28"/>
  <c r="L4294" i="28"/>
  <c r="M4294" i="28"/>
  <c r="N4294" i="28"/>
  <c r="O4294" i="28"/>
  <c r="L4295" i="28"/>
  <c r="M4295" i="28"/>
  <c r="N4295" i="28"/>
  <c r="O4295" i="28"/>
  <c r="Q4295" i="28" s="1"/>
  <c r="R4295" i="28" s="1"/>
  <c r="L4296" i="28"/>
  <c r="M4296" i="28"/>
  <c r="N4296" i="28"/>
  <c r="O4296" i="28"/>
  <c r="L4297" i="28"/>
  <c r="M4297" i="28"/>
  <c r="N4297" i="28"/>
  <c r="O4297" i="28"/>
  <c r="L4298" i="28"/>
  <c r="M4298" i="28"/>
  <c r="N4298" i="28"/>
  <c r="O4298" i="28"/>
  <c r="L4299" i="28"/>
  <c r="M4299" i="28"/>
  <c r="N4299" i="28"/>
  <c r="O4299" i="28"/>
  <c r="L4300" i="28"/>
  <c r="M4300" i="28"/>
  <c r="N4300" i="28"/>
  <c r="O4300" i="28"/>
  <c r="L4301" i="28"/>
  <c r="M4301" i="28"/>
  <c r="N4301" i="28"/>
  <c r="O4301" i="28"/>
  <c r="L4302" i="28"/>
  <c r="M4302" i="28"/>
  <c r="N4302" i="28"/>
  <c r="O4302" i="28"/>
  <c r="L4303" i="28"/>
  <c r="M4303" i="28"/>
  <c r="N4303" i="28"/>
  <c r="O4303" i="28"/>
  <c r="L4304" i="28"/>
  <c r="M4304" i="28"/>
  <c r="N4304" i="28"/>
  <c r="O4304" i="28"/>
  <c r="L4305" i="28"/>
  <c r="M4305" i="28"/>
  <c r="N4305" i="28"/>
  <c r="O4305" i="28"/>
  <c r="L4306" i="28"/>
  <c r="M4306" i="28"/>
  <c r="N4306" i="28"/>
  <c r="O4306" i="28"/>
  <c r="Q4306" i="28" s="1"/>
  <c r="R4306" i="28" s="1"/>
  <c r="L4307" i="28"/>
  <c r="M4307" i="28"/>
  <c r="N4307" i="28"/>
  <c r="O4307" i="28"/>
  <c r="L4308" i="28"/>
  <c r="M4308" i="28"/>
  <c r="N4308" i="28"/>
  <c r="O4308" i="28"/>
  <c r="L4309" i="28"/>
  <c r="M4309" i="28"/>
  <c r="N4309" i="28"/>
  <c r="O4309" i="28"/>
  <c r="L4310" i="28"/>
  <c r="M4310" i="28"/>
  <c r="N4310" i="28"/>
  <c r="O4310" i="28"/>
  <c r="L4311" i="28"/>
  <c r="M4311" i="28"/>
  <c r="N4311" i="28"/>
  <c r="O4311" i="28"/>
  <c r="Q4311" i="28" s="1"/>
  <c r="R4311" i="28" s="1"/>
  <c r="L4312" i="28"/>
  <c r="M4312" i="28"/>
  <c r="N4312" i="28"/>
  <c r="O4312" i="28"/>
  <c r="L4313" i="28"/>
  <c r="M4313" i="28"/>
  <c r="N4313" i="28"/>
  <c r="O4313" i="28"/>
  <c r="L4314" i="28"/>
  <c r="M4314" i="28"/>
  <c r="N4314" i="28"/>
  <c r="O4314" i="28"/>
  <c r="L4315" i="28"/>
  <c r="M4315" i="28"/>
  <c r="N4315" i="28"/>
  <c r="O4315" i="28"/>
  <c r="L4316" i="28"/>
  <c r="M4316" i="28"/>
  <c r="N4316" i="28"/>
  <c r="O4316" i="28"/>
  <c r="L4317" i="28"/>
  <c r="M4317" i="28"/>
  <c r="N4317" i="28"/>
  <c r="O4317" i="28"/>
  <c r="L4318" i="28"/>
  <c r="M4318" i="28"/>
  <c r="N4318" i="28"/>
  <c r="O4318" i="28"/>
  <c r="L4319" i="28"/>
  <c r="M4319" i="28"/>
  <c r="N4319" i="28"/>
  <c r="O4319" i="28"/>
  <c r="L4320" i="28"/>
  <c r="M4320" i="28"/>
  <c r="N4320" i="28"/>
  <c r="O4320" i="28"/>
  <c r="L4321" i="28"/>
  <c r="M4321" i="28"/>
  <c r="N4321" i="28"/>
  <c r="O4321" i="28"/>
  <c r="L4322" i="28"/>
  <c r="M4322" i="28"/>
  <c r="N4322" i="28"/>
  <c r="O4322" i="28"/>
  <c r="L4323" i="28"/>
  <c r="M4323" i="28"/>
  <c r="N4323" i="28"/>
  <c r="O4323" i="28"/>
  <c r="L4324" i="28"/>
  <c r="M4324" i="28"/>
  <c r="N4324" i="28"/>
  <c r="O4324" i="28"/>
  <c r="L4325" i="28"/>
  <c r="M4325" i="28"/>
  <c r="N4325" i="28"/>
  <c r="O4325" i="28"/>
  <c r="L4326" i="28"/>
  <c r="M4326" i="28"/>
  <c r="N4326" i="28"/>
  <c r="O4326" i="28"/>
  <c r="Q4326" i="28" s="1"/>
  <c r="R4326" i="28" s="1"/>
  <c r="L4327" i="28"/>
  <c r="M4327" i="28"/>
  <c r="N4327" i="28"/>
  <c r="O4327" i="28"/>
  <c r="L4328" i="28"/>
  <c r="M4328" i="28"/>
  <c r="N4328" i="28"/>
  <c r="O4328" i="28"/>
  <c r="L4329" i="28"/>
  <c r="M4329" i="28"/>
  <c r="N4329" i="28"/>
  <c r="O4329" i="28"/>
  <c r="L4330" i="28"/>
  <c r="Q4330" i="28" s="1"/>
  <c r="R4330" i="28" s="1"/>
  <c r="M4330" i="28"/>
  <c r="N4330" i="28"/>
  <c r="O4330" i="28"/>
  <c r="L4331" i="28"/>
  <c r="Q4331" i="28" s="1"/>
  <c r="R4331" i="28" s="1"/>
  <c r="M4331" i="28"/>
  <c r="N4331" i="28"/>
  <c r="O4331" i="28"/>
  <c r="L4332" i="28"/>
  <c r="Q4332" i="28" s="1"/>
  <c r="R4332" i="28" s="1"/>
  <c r="M4332" i="28"/>
  <c r="N4332" i="28"/>
  <c r="O4332" i="28"/>
  <c r="L4333" i="28"/>
  <c r="Q4333" i="28" s="1"/>
  <c r="R4333" i="28" s="1"/>
  <c r="M4333" i="28"/>
  <c r="N4333" i="28"/>
  <c r="O4333" i="28"/>
  <c r="L4334" i="28"/>
  <c r="M4334" i="28"/>
  <c r="N4334" i="28"/>
  <c r="O4334" i="28"/>
  <c r="Q4334" i="28"/>
  <c r="R4334" i="28" s="1"/>
  <c r="L4335" i="28"/>
  <c r="M4335" i="28"/>
  <c r="N4335" i="28"/>
  <c r="O4335" i="28"/>
  <c r="Q4335" i="28" s="1"/>
  <c r="R4335" i="28" s="1"/>
  <c r="L4336" i="28"/>
  <c r="M4336" i="28"/>
  <c r="N4336" i="28"/>
  <c r="O4336" i="28"/>
  <c r="L4337" i="28"/>
  <c r="M4337" i="28"/>
  <c r="N4337" i="28"/>
  <c r="O4337" i="28"/>
  <c r="L4338" i="28"/>
  <c r="M4338" i="28"/>
  <c r="N4338" i="28"/>
  <c r="O4338" i="28"/>
  <c r="Q4338" i="28" s="1"/>
  <c r="R4338" i="28" s="1"/>
  <c r="L4339" i="28"/>
  <c r="M4339" i="28"/>
  <c r="N4339" i="28"/>
  <c r="O4339" i="28"/>
  <c r="Q4339" i="28"/>
  <c r="R4339" i="28" s="1"/>
  <c r="L4340" i="28"/>
  <c r="M4340" i="28"/>
  <c r="N4340" i="28"/>
  <c r="O4340" i="28"/>
  <c r="L4341" i="28"/>
  <c r="M4341" i="28"/>
  <c r="N4341" i="28"/>
  <c r="O4341" i="28"/>
  <c r="L4342" i="28"/>
  <c r="M4342" i="28"/>
  <c r="N4342" i="28"/>
  <c r="O4342" i="28"/>
  <c r="Q4342" i="28" s="1"/>
  <c r="R4342" i="28" s="1"/>
  <c r="L4343" i="28"/>
  <c r="M4343" i="28"/>
  <c r="N4343" i="28"/>
  <c r="O4343" i="28"/>
  <c r="L4344" i="28"/>
  <c r="M4344" i="28"/>
  <c r="N4344" i="28"/>
  <c r="O4344" i="28"/>
  <c r="L4345" i="28"/>
  <c r="Q4345" i="28" s="1"/>
  <c r="R4345" i="28" s="1"/>
  <c r="M4345" i="28"/>
  <c r="N4345" i="28"/>
  <c r="O4345" i="28"/>
  <c r="L4346" i="28"/>
  <c r="M4346" i="28"/>
  <c r="N4346" i="28"/>
  <c r="O4346" i="28"/>
  <c r="L4347" i="28"/>
  <c r="M4347" i="28"/>
  <c r="N4347" i="28"/>
  <c r="O4347" i="28"/>
  <c r="Q4347" i="28"/>
  <c r="R4347" i="28" s="1"/>
  <c r="L4348" i="28"/>
  <c r="M4348" i="28"/>
  <c r="N4348" i="28"/>
  <c r="O4348" i="28"/>
  <c r="L4349" i="28"/>
  <c r="M4349" i="28"/>
  <c r="N4349" i="28"/>
  <c r="O4349" i="28"/>
  <c r="L4350" i="28"/>
  <c r="M4350" i="28"/>
  <c r="N4350" i="28"/>
  <c r="O4350" i="28"/>
  <c r="L4351" i="28"/>
  <c r="M4351" i="28"/>
  <c r="N4351" i="28"/>
  <c r="O4351" i="28"/>
  <c r="Q4351" i="28" s="1"/>
  <c r="R4351" i="28" s="1"/>
  <c r="L4352" i="28"/>
  <c r="M4352" i="28"/>
  <c r="N4352" i="28"/>
  <c r="O4352" i="28"/>
  <c r="L4353" i="28"/>
  <c r="M4353" i="28"/>
  <c r="N4353" i="28"/>
  <c r="O4353" i="28"/>
  <c r="L4354" i="28"/>
  <c r="M4354" i="28"/>
  <c r="N4354" i="28"/>
  <c r="O4354" i="28"/>
  <c r="Q4354" i="28" s="1"/>
  <c r="R4354" i="28" s="1"/>
  <c r="L4355" i="28"/>
  <c r="M4355" i="28"/>
  <c r="N4355" i="28"/>
  <c r="O4355" i="28"/>
  <c r="L4356" i="28"/>
  <c r="M4356" i="28"/>
  <c r="N4356" i="28"/>
  <c r="O4356" i="28"/>
  <c r="L4357" i="28"/>
  <c r="Q4357" i="28" s="1"/>
  <c r="R4357" i="28" s="1"/>
  <c r="M4357" i="28"/>
  <c r="N4357" i="28"/>
  <c r="O4357" i="28"/>
  <c r="L4358" i="28"/>
  <c r="Q4358" i="28" s="1"/>
  <c r="R4358" i="28" s="1"/>
  <c r="M4358" i="28"/>
  <c r="N4358" i="28"/>
  <c r="O4358" i="28"/>
  <c r="L4359" i="28"/>
  <c r="M4359" i="28"/>
  <c r="N4359" i="28"/>
  <c r="O4359" i="28"/>
  <c r="L4360" i="28"/>
  <c r="M4360" i="28"/>
  <c r="N4360" i="28"/>
  <c r="O4360" i="28"/>
  <c r="L4361" i="28"/>
  <c r="M4361" i="28"/>
  <c r="N4361" i="28"/>
  <c r="O4361" i="28"/>
  <c r="L4362" i="28"/>
  <c r="Q4362" i="28" s="1"/>
  <c r="R4362" i="28" s="1"/>
  <c r="M4362" i="28"/>
  <c r="N4362" i="28"/>
  <c r="O4362" i="28"/>
  <c r="L4363" i="28"/>
  <c r="Q4363" i="28" s="1"/>
  <c r="R4363" i="28" s="1"/>
  <c r="M4363" i="28"/>
  <c r="N4363" i="28"/>
  <c r="O4363" i="28"/>
  <c r="L4364" i="28"/>
  <c r="Q4364" i="28" s="1"/>
  <c r="R4364" i="28" s="1"/>
  <c r="M4364" i="28"/>
  <c r="N4364" i="28"/>
  <c r="O4364" i="28"/>
  <c r="L4365" i="28"/>
  <c r="Q4365" i="28" s="1"/>
  <c r="R4365" i="28" s="1"/>
  <c r="M4365" i="28"/>
  <c r="N4365" i="28"/>
  <c r="O4365" i="28"/>
  <c r="L4366" i="28"/>
  <c r="Q4366" i="28" s="1"/>
  <c r="R4366" i="28" s="1"/>
  <c r="M4366" i="28"/>
  <c r="N4366" i="28"/>
  <c r="O4366" i="28"/>
  <c r="L4367" i="28"/>
  <c r="M4367" i="28"/>
  <c r="N4367" i="28"/>
  <c r="O4367" i="28"/>
  <c r="L4368" i="28"/>
  <c r="M4368" i="28"/>
  <c r="N4368" i="28"/>
  <c r="O4368" i="28"/>
  <c r="L4369" i="28"/>
  <c r="M4369" i="28"/>
  <c r="N4369" i="28"/>
  <c r="O4369" i="28"/>
  <c r="L4370" i="28"/>
  <c r="M4370" i="28"/>
  <c r="N4370" i="28"/>
  <c r="O4370" i="28"/>
  <c r="L4371" i="28"/>
  <c r="M4371" i="28"/>
  <c r="N4371" i="28"/>
  <c r="O4371" i="28"/>
  <c r="L4372" i="28"/>
  <c r="Q4372" i="28" s="1"/>
  <c r="R4372" i="28" s="1"/>
  <c r="M4372" i="28"/>
  <c r="N4372" i="28"/>
  <c r="O4372" i="28"/>
  <c r="L4373" i="28"/>
  <c r="Q4373" i="28" s="1"/>
  <c r="R4373" i="28" s="1"/>
  <c r="M4373" i="28"/>
  <c r="N4373" i="28"/>
  <c r="O4373" i="28"/>
  <c r="L4374" i="28"/>
  <c r="M4374" i="28"/>
  <c r="N4374" i="28"/>
  <c r="O4374" i="28"/>
  <c r="L4375" i="28"/>
  <c r="M4375" i="28"/>
  <c r="N4375" i="28"/>
  <c r="O4375" i="28"/>
  <c r="L4376" i="28"/>
  <c r="M4376" i="28"/>
  <c r="N4376" i="28"/>
  <c r="O4376" i="28"/>
  <c r="L4377" i="28"/>
  <c r="M4377" i="28"/>
  <c r="N4377" i="28"/>
  <c r="O4377" i="28"/>
  <c r="L4378" i="28"/>
  <c r="M4378" i="28"/>
  <c r="N4378" i="28"/>
  <c r="O4378" i="28"/>
  <c r="Q4378" i="28" s="1"/>
  <c r="R4378" i="28" s="1"/>
  <c r="L4379" i="28"/>
  <c r="M4379" i="28"/>
  <c r="N4379" i="28"/>
  <c r="O4379" i="28"/>
  <c r="L4380" i="28"/>
  <c r="M4380" i="28"/>
  <c r="N4380" i="28"/>
  <c r="O4380" i="28"/>
  <c r="L4381" i="28"/>
  <c r="M4381" i="28"/>
  <c r="N4381" i="28"/>
  <c r="O4381" i="28"/>
  <c r="L4382" i="28"/>
  <c r="M4382" i="28"/>
  <c r="N4382" i="28"/>
  <c r="O4382" i="28"/>
  <c r="L4383" i="28"/>
  <c r="M4383" i="28"/>
  <c r="N4383" i="28"/>
  <c r="O4383" i="28"/>
  <c r="Q4383" i="28" s="1"/>
  <c r="R4383" i="28" s="1"/>
  <c r="L4384" i="28"/>
  <c r="M4384" i="28"/>
  <c r="N4384" i="28"/>
  <c r="O4384" i="28"/>
  <c r="L4385" i="28"/>
  <c r="M4385" i="28"/>
  <c r="N4385" i="28"/>
  <c r="O4385" i="28"/>
  <c r="L4386" i="28"/>
  <c r="M4386" i="28"/>
  <c r="N4386" i="28"/>
  <c r="O4386" i="28"/>
  <c r="L4387" i="28"/>
  <c r="M4387" i="28"/>
  <c r="N4387" i="28"/>
  <c r="O4387" i="28"/>
  <c r="L4388" i="28"/>
  <c r="M4388" i="28"/>
  <c r="N4388" i="28"/>
  <c r="O4388" i="28"/>
  <c r="L4389" i="28"/>
  <c r="M4389" i="28"/>
  <c r="N4389" i="28"/>
  <c r="O4389" i="28"/>
  <c r="L4390" i="28"/>
  <c r="M4390" i="28"/>
  <c r="N4390" i="28"/>
  <c r="O4390" i="28"/>
  <c r="L4391" i="28"/>
  <c r="M4391" i="28"/>
  <c r="N4391" i="28"/>
  <c r="O4391" i="28"/>
  <c r="L4392" i="28"/>
  <c r="M4392" i="28"/>
  <c r="N4392" i="28"/>
  <c r="O4392" i="28"/>
  <c r="L4393" i="28"/>
  <c r="M4393" i="28"/>
  <c r="N4393" i="28"/>
  <c r="O4393" i="28"/>
  <c r="L4394" i="28"/>
  <c r="M4394" i="28"/>
  <c r="N4394" i="28"/>
  <c r="O4394" i="28"/>
  <c r="L4395" i="28"/>
  <c r="M4395" i="28"/>
  <c r="N4395" i="28"/>
  <c r="O4395" i="28"/>
  <c r="L4396" i="28"/>
  <c r="M4396" i="28"/>
  <c r="N4396" i="28"/>
  <c r="O4396" i="28"/>
  <c r="L4397" i="28"/>
  <c r="M4397" i="28"/>
  <c r="N4397" i="28"/>
  <c r="O4397" i="28"/>
  <c r="L4398" i="28"/>
  <c r="M4398" i="28"/>
  <c r="N4398" i="28"/>
  <c r="O4398" i="28"/>
  <c r="L4399" i="28"/>
  <c r="M4399" i="28"/>
  <c r="N4399" i="28"/>
  <c r="O4399" i="28"/>
  <c r="L4400" i="28"/>
  <c r="M4400" i="28"/>
  <c r="N4400" i="28"/>
  <c r="O4400" i="28"/>
  <c r="L4401" i="28"/>
  <c r="M4401" i="28"/>
  <c r="N4401" i="28"/>
  <c r="O4401" i="28"/>
  <c r="L4402" i="28"/>
  <c r="M4402" i="28"/>
  <c r="N4402" i="28"/>
  <c r="O4402" i="28"/>
  <c r="Q4402" i="28" s="1"/>
  <c r="R4402" i="28" s="1"/>
  <c r="L4403" i="28"/>
  <c r="M4403" i="28"/>
  <c r="N4403" i="28"/>
  <c r="O4403" i="28"/>
  <c r="Q4403" i="28" s="1"/>
  <c r="R4403" i="28" s="1"/>
  <c r="L4404" i="28"/>
  <c r="M4404" i="28"/>
  <c r="N4404" i="28"/>
  <c r="O4404" i="28"/>
  <c r="L4405" i="28"/>
  <c r="M4405" i="28"/>
  <c r="N4405" i="28"/>
  <c r="O4405" i="28"/>
  <c r="L4406" i="28"/>
  <c r="M4406" i="28"/>
  <c r="N4406" i="28"/>
  <c r="Q4406" i="28" s="1"/>
  <c r="R4406" i="28" s="1"/>
  <c r="O4406" i="28"/>
  <c r="L4407" i="28"/>
  <c r="M4407" i="28"/>
  <c r="N4407" i="28"/>
  <c r="O4407" i="28"/>
  <c r="L4408" i="28"/>
  <c r="M4408" i="28"/>
  <c r="N4408" i="28"/>
  <c r="O4408" i="28"/>
  <c r="L4409" i="28"/>
  <c r="M4409" i="28"/>
  <c r="N4409" i="28"/>
  <c r="O4409" i="28"/>
  <c r="L4410" i="28"/>
  <c r="M4410" i="28"/>
  <c r="N4410" i="28"/>
  <c r="O4410" i="28"/>
  <c r="L4411" i="28"/>
  <c r="M4411" i="28"/>
  <c r="N4411" i="28"/>
  <c r="O4411" i="28"/>
  <c r="Q4411" i="28" s="1"/>
  <c r="R4411" i="28" s="1"/>
  <c r="L4412" i="28"/>
  <c r="M4412" i="28"/>
  <c r="N4412" i="28"/>
  <c r="O4412" i="28"/>
  <c r="L4413" i="28"/>
  <c r="M4413" i="28"/>
  <c r="N4413" i="28"/>
  <c r="O4413" i="28"/>
  <c r="L4414" i="28"/>
  <c r="M4414" i="28"/>
  <c r="N4414" i="28"/>
  <c r="O4414" i="28"/>
  <c r="L4415" i="28"/>
  <c r="M4415" i="28"/>
  <c r="N4415" i="28"/>
  <c r="O4415" i="28"/>
  <c r="Q4415" i="28" s="1"/>
  <c r="R4415" i="28" s="1"/>
  <c r="L4416" i="28"/>
  <c r="M4416" i="28"/>
  <c r="N4416" i="28"/>
  <c r="O4416" i="28"/>
  <c r="L4417" i="28"/>
  <c r="M4417" i="28"/>
  <c r="N4417" i="28"/>
  <c r="O4417" i="28"/>
  <c r="L4418" i="28"/>
  <c r="M4418" i="28"/>
  <c r="N4418" i="28"/>
  <c r="O4418" i="28"/>
  <c r="L4419" i="28"/>
  <c r="M4419" i="28"/>
  <c r="N4419" i="28"/>
  <c r="O4419" i="28"/>
  <c r="L4420" i="28"/>
  <c r="M4420" i="28"/>
  <c r="N4420" i="28"/>
  <c r="O4420" i="28"/>
  <c r="L4421" i="28"/>
  <c r="M4421" i="28"/>
  <c r="N4421" i="28"/>
  <c r="O4421" i="28"/>
  <c r="L4422" i="28"/>
  <c r="M4422" i="28"/>
  <c r="N4422" i="28"/>
  <c r="O4422" i="28"/>
  <c r="Q4422" i="28" s="1"/>
  <c r="R4422" i="28" s="1"/>
  <c r="L4423" i="28"/>
  <c r="M4423" i="28"/>
  <c r="N4423" i="28"/>
  <c r="O4423" i="28"/>
  <c r="L4424" i="28"/>
  <c r="M4424" i="28"/>
  <c r="N4424" i="28"/>
  <c r="O4424" i="28"/>
  <c r="L4425" i="28"/>
  <c r="M4425" i="28"/>
  <c r="N4425" i="28"/>
  <c r="O4425" i="28"/>
  <c r="L4426" i="28"/>
  <c r="M4426" i="28"/>
  <c r="N4426" i="28"/>
  <c r="O4426" i="28"/>
  <c r="L4427" i="28"/>
  <c r="M4427" i="28"/>
  <c r="N4427" i="28"/>
  <c r="O4427" i="28"/>
  <c r="L4428" i="28"/>
  <c r="M4428" i="28"/>
  <c r="N4428" i="28"/>
  <c r="O4428" i="28"/>
  <c r="L4429" i="28"/>
  <c r="M4429" i="28"/>
  <c r="N4429" i="28"/>
  <c r="O4429" i="28"/>
  <c r="L4430" i="28"/>
  <c r="M4430" i="28"/>
  <c r="N4430" i="28"/>
  <c r="O4430" i="28"/>
  <c r="L4431" i="28"/>
  <c r="M4431" i="28"/>
  <c r="N4431" i="28"/>
  <c r="O4431" i="28"/>
  <c r="L4432" i="28"/>
  <c r="M4432" i="28"/>
  <c r="N4432" i="28"/>
  <c r="O4432" i="28"/>
  <c r="L4433" i="28"/>
  <c r="M4433" i="28"/>
  <c r="N4433" i="28"/>
  <c r="O4433" i="28"/>
  <c r="L4434" i="28"/>
  <c r="M4434" i="28"/>
  <c r="N4434" i="28"/>
  <c r="O4434" i="28"/>
  <c r="L4435" i="28"/>
  <c r="Q4435" i="28" s="1"/>
  <c r="R4435" i="28" s="1"/>
  <c r="M4435" i="28"/>
  <c r="N4435" i="28"/>
  <c r="O4435" i="28"/>
  <c r="L4436" i="28"/>
  <c r="M4436" i="28"/>
  <c r="N4436" i="28"/>
  <c r="O4436" i="28"/>
  <c r="L4437" i="28"/>
  <c r="M4437" i="28"/>
  <c r="N4437" i="28"/>
  <c r="O4437" i="28"/>
  <c r="L4438" i="28"/>
  <c r="Q4438" i="28" s="1"/>
  <c r="R4438" i="28" s="1"/>
  <c r="M4438" i="28"/>
  <c r="N4438" i="28"/>
  <c r="O4438" i="28"/>
  <c r="L4439" i="28"/>
  <c r="M4439" i="28"/>
  <c r="N4439" i="28"/>
  <c r="O4439" i="28"/>
  <c r="L4440" i="28"/>
  <c r="M4440" i="28"/>
  <c r="N4440" i="28"/>
  <c r="O4440" i="28"/>
  <c r="L4441" i="28"/>
  <c r="M4441" i="28"/>
  <c r="N4441" i="28"/>
  <c r="O4441" i="28"/>
  <c r="L4442" i="28"/>
  <c r="M4442" i="28"/>
  <c r="N4442" i="28"/>
  <c r="O4442" i="28"/>
  <c r="L4443" i="28"/>
  <c r="M4443" i="28"/>
  <c r="N4443" i="28"/>
  <c r="O4443" i="28"/>
  <c r="L4444" i="28"/>
  <c r="M4444" i="28"/>
  <c r="N4444" i="28"/>
  <c r="O4444" i="28"/>
  <c r="L4445" i="28"/>
  <c r="Q4445" i="28" s="1"/>
  <c r="R4445" i="28" s="1"/>
  <c r="M4445" i="28"/>
  <c r="N4445" i="28"/>
  <c r="O4445" i="28"/>
  <c r="L4446" i="28"/>
  <c r="M4446" i="28"/>
  <c r="N4446" i="28"/>
  <c r="O4446" i="28"/>
  <c r="L4447" i="28"/>
  <c r="M4447" i="28"/>
  <c r="N4447" i="28"/>
  <c r="O4447" i="28"/>
  <c r="L4448" i="28"/>
  <c r="M4448" i="28"/>
  <c r="N4448" i="28"/>
  <c r="O4448" i="28"/>
  <c r="L4449" i="28"/>
  <c r="Q4449" i="28" s="1"/>
  <c r="R4449" i="28" s="1"/>
  <c r="M4449" i="28"/>
  <c r="N4449" i="28"/>
  <c r="O4449" i="28"/>
  <c r="L4450" i="28"/>
  <c r="M4450" i="28"/>
  <c r="N4450" i="28"/>
  <c r="O4450" i="28"/>
  <c r="L4451" i="28"/>
  <c r="Q4451" i="28" s="1"/>
  <c r="R4451" i="28" s="1"/>
  <c r="M4451" i="28"/>
  <c r="N4451" i="28"/>
  <c r="O4451" i="28"/>
  <c r="L4452" i="28"/>
  <c r="M4452" i="28"/>
  <c r="N4452" i="28"/>
  <c r="O4452" i="28"/>
  <c r="L4453" i="28"/>
  <c r="M4453" i="28"/>
  <c r="N4453" i="28"/>
  <c r="O4453" i="28"/>
  <c r="L4454" i="28"/>
  <c r="M4454" i="28"/>
  <c r="N4454" i="28"/>
  <c r="O4454" i="28"/>
  <c r="L4455" i="28"/>
  <c r="M4455" i="28"/>
  <c r="N4455" i="28"/>
  <c r="O4455" i="28"/>
  <c r="L4456" i="28"/>
  <c r="M4456" i="28"/>
  <c r="N4456" i="28"/>
  <c r="O4456" i="28"/>
  <c r="L4457" i="28"/>
  <c r="Q4457" i="28" s="1"/>
  <c r="R4457" i="28" s="1"/>
  <c r="M4457" i="28"/>
  <c r="N4457" i="28"/>
  <c r="O4457" i="28"/>
  <c r="L4458" i="28"/>
  <c r="M4458" i="28"/>
  <c r="N4458" i="28"/>
  <c r="O4458" i="28"/>
  <c r="L4459" i="28"/>
  <c r="M4459" i="28"/>
  <c r="N4459" i="28"/>
  <c r="O4459" i="28"/>
  <c r="L4460" i="28"/>
  <c r="M4460" i="28"/>
  <c r="N4460" i="28"/>
  <c r="O4460" i="28"/>
  <c r="L4461" i="28"/>
  <c r="Q4461" i="28" s="1"/>
  <c r="R4461" i="28" s="1"/>
  <c r="M4461" i="28"/>
  <c r="N4461" i="28"/>
  <c r="O4461" i="28"/>
  <c r="L4462" i="28"/>
  <c r="M4462" i="28"/>
  <c r="N4462" i="28"/>
  <c r="O4462" i="28"/>
  <c r="L4463" i="28"/>
  <c r="M4463" i="28"/>
  <c r="N4463" i="28"/>
  <c r="O4463" i="28"/>
  <c r="L4464" i="28"/>
  <c r="M4464" i="28"/>
  <c r="N4464" i="28"/>
  <c r="O4464" i="28"/>
  <c r="L4465" i="28"/>
  <c r="Q4465" i="28" s="1"/>
  <c r="R4465" i="28" s="1"/>
  <c r="M4465" i="28"/>
  <c r="N4465" i="28"/>
  <c r="O4465" i="28"/>
  <c r="L4466" i="28"/>
  <c r="M4466" i="28"/>
  <c r="N4466" i="28"/>
  <c r="O4466" i="28"/>
  <c r="L4467" i="28"/>
  <c r="Q4467" i="28" s="1"/>
  <c r="R4467" i="28" s="1"/>
  <c r="M4467" i="28"/>
  <c r="N4467" i="28"/>
  <c r="O4467" i="28"/>
  <c r="L4468" i="28"/>
  <c r="M4468" i="28"/>
  <c r="N4468" i="28"/>
  <c r="O4468" i="28"/>
  <c r="L4469" i="28"/>
  <c r="M4469" i="28"/>
  <c r="N4469" i="28"/>
  <c r="O4469" i="28"/>
  <c r="L4470" i="28"/>
  <c r="M4470" i="28"/>
  <c r="N4470" i="28"/>
  <c r="O4470" i="28"/>
  <c r="L4471" i="28"/>
  <c r="M4471" i="28"/>
  <c r="N4471" i="28"/>
  <c r="O4471" i="28"/>
  <c r="L4472" i="28"/>
  <c r="M4472" i="28"/>
  <c r="N4472" i="28"/>
  <c r="O4472" i="28"/>
  <c r="L4473" i="28"/>
  <c r="Q4473" i="28" s="1"/>
  <c r="R4473" i="28" s="1"/>
  <c r="M4473" i="28"/>
  <c r="N4473" i="28"/>
  <c r="O4473" i="28"/>
  <c r="L4474" i="28"/>
  <c r="M4474" i="28"/>
  <c r="N4474" i="28"/>
  <c r="O4474" i="28"/>
  <c r="L4475" i="28"/>
  <c r="M4475" i="28"/>
  <c r="N4475" i="28"/>
  <c r="O4475" i="28"/>
  <c r="L4476" i="28"/>
  <c r="M4476" i="28"/>
  <c r="N4476" i="28"/>
  <c r="O4476" i="28"/>
  <c r="L4477" i="28"/>
  <c r="M4477" i="28"/>
  <c r="N4477" i="28"/>
  <c r="O4477" i="28"/>
  <c r="L4478" i="28"/>
  <c r="M4478" i="28"/>
  <c r="N4478" i="28"/>
  <c r="O4478" i="28"/>
  <c r="L4479" i="28"/>
  <c r="M4479" i="28"/>
  <c r="N4479" i="28"/>
  <c r="O4479" i="28"/>
  <c r="L4480" i="28"/>
  <c r="M4480" i="28"/>
  <c r="N4480" i="28"/>
  <c r="O4480" i="28"/>
  <c r="L4481" i="28"/>
  <c r="M4481" i="28"/>
  <c r="N4481" i="28"/>
  <c r="O4481" i="28"/>
  <c r="L4482" i="28"/>
  <c r="M4482" i="28"/>
  <c r="N4482" i="28"/>
  <c r="O4482" i="28"/>
  <c r="L4483" i="28"/>
  <c r="M4483" i="28"/>
  <c r="N4483" i="28"/>
  <c r="O4483" i="28"/>
  <c r="Q4483" i="28"/>
  <c r="R4483" i="28" s="1"/>
  <c r="L4484" i="28"/>
  <c r="M4484" i="28"/>
  <c r="N4484" i="28"/>
  <c r="O4484" i="28"/>
  <c r="L4485" i="28"/>
  <c r="M4485" i="28"/>
  <c r="N4485" i="28"/>
  <c r="O4485" i="28"/>
  <c r="L4486" i="28"/>
  <c r="M4486" i="28"/>
  <c r="N4486" i="28"/>
  <c r="O4486" i="28"/>
  <c r="L4487" i="28"/>
  <c r="M4487" i="28"/>
  <c r="N4487" i="28"/>
  <c r="O4487" i="28"/>
  <c r="L4488" i="28"/>
  <c r="M4488" i="28"/>
  <c r="N4488" i="28"/>
  <c r="O4488" i="28"/>
  <c r="L4489" i="28"/>
  <c r="M4489" i="28"/>
  <c r="N4489" i="28"/>
  <c r="O4489" i="28"/>
  <c r="L4490" i="28"/>
  <c r="M4490" i="28"/>
  <c r="N4490" i="28"/>
  <c r="O4490" i="28"/>
  <c r="Q4490" i="28" s="1"/>
  <c r="R4490" i="28" s="1"/>
  <c r="L4491" i="28"/>
  <c r="M4491" i="28"/>
  <c r="N4491" i="28"/>
  <c r="O4491" i="28"/>
  <c r="L4492" i="28"/>
  <c r="M4492" i="28"/>
  <c r="N4492" i="28"/>
  <c r="O4492" i="28"/>
  <c r="L4493" i="28"/>
  <c r="M4493" i="28"/>
  <c r="N4493" i="28"/>
  <c r="O4493" i="28"/>
  <c r="L4494" i="28"/>
  <c r="M4494" i="28"/>
  <c r="N4494" i="28"/>
  <c r="O4494" i="28"/>
  <c r="Q4494" i="28" s="1"/>
  <c r="R4494" i="28" s="1"/>
  <c r="L4495" i="28"/>
  <c r="M4495" i="28"/>
  <c r="N4495" i="28"/>
  <c r="O4495" i="28"/>
  <c r="L4496" i="28"/>
  <c r="M4496" i="28"/>
  <c r="N4496" i="28"/>
  <c r="O4496" i="28"/>
  <c r="L4497" i="28"/>
  <c r="M4497" i="28"/>
  <c r="N4497" i="28"/>
  <c r="O4497" i="28"/>
  <c r="L4498" i="28"/>
  <c r="M4498" i="28"/>
  <c r="N4498" i="28"/>
  <c r="O4498" i="28"/>
  <c r="Q4498" i="28" s="1"/>
  <c r="R4498" i="28" s="1"/>
  <c r="L4499" i="28"/>
  <c r="M4499" i="28"/>
  <c r="N4499" i="28"/>
  <c r="O4499" i="28"/>
  <c r="Q4499" i="28" s="1"/>
  <c r="R4499" i="28" s="1"/>
  <c r="L4500" i="28"/>
  <c r="M4500" i="28"/>
  <c r="N4500" i="28"/>
  <c r="O4500" i="28"/>
  <c r="L4501" i="28"/>
  <c r="M4501" i="28"/>
  <c r="N4501" i="28"/>
  <c r="O4501" i="28"/>
  <c r="L4502" i="28"/>
  <c r="M4502" i="28"/>
  <c r="N4502" i="28"/>
  <c r="O4502" i="28"/>
  <c r="Q4502" i="28"/>
  <c r="R4502" i="28" s="1"/>
  <c r="L4503" i="28"/>
  <c r="M4503" i="28"/>
  <c r="N4503" i="28"/>
  <c r="O4503" i="28"/>
  <c r="Q4503" i="28" s="1"/>
  <c r="R4503" i="28" s="1"/>
  <c r="L4504" i="28"/>
  <c r="M4504" i="28"/>
  <c r="N4504" i="28"/>
  <c r="O4504" i="28"/>
  <c r="L4505" i="28"/>
  <c r="M4505" i="28"/>
  <c r="N4505" i="28"/>
  <c r="O4505" i="28"/>
  <c r="L4506" i="28"/>
  <c r="M4506" i="28"/>
  <c r="N4506" i="28"/>
  <c r="O4506" i="28"/>
  <c r="L4507" i="28"/>
  <c r="M4507" i="28"/>
  <c r="N4507" i="28"/>
  <c r="O4507" i="28"/>
  <c r="L4508" i="28"/>
  <c r="M4508" i="28"/>
  <c r="N4508" i="28"/>
  <c r="O4508" i="28"/>
  <c r="L4509" i="28"/>
  <c r="M4509" i="28"/>
  <c r="N4509" i="28"/>
  <c r="O4509" i="28"/>
  <c r="L4510" i="28"/>
  <c r="M4510" i="28"/>
  <c r="N4510" i="28"/>
  <c r="O4510" i="28"/>
  <c r="L4511" i="28"/>
  <c r="M4511" i="28"/>
  <c r="N4511" i="28"/>
  <c r="O4511" i="28"/>
  <c r="L4512" i="28"/>
  <c r="M4512" i="28"/>
  <c r="N4512" i="28"/>
  <c r="O4512" i="28"/>
  <c r="L4513" i="28"/>
  <c r="M4513" i="28"/>
  <c r="N4513" i="28"/>
  <c r="O4513" i="28"/>
  <c r="L4514" i="28"/>
  <c r="M4514" i="28"/>
  <c r="N4514" i="28"/>
  <c r="O4514" i="28"/>
  <c r="L4515" i="28"/>
  <c r="M4515" i="28"/>
  <c r="N4515" i="28"/>
  <c r="O4515" i="28"/>
  <c r="Q4515" i="28" s="1"/>
  <c r="R4515" i="28" s="1"/>
  <c r="L4516" i="28"/>
  <c r="M4516" i="28"/>
  <c r="N4516" i="28"/>
  <c r="O4516" i="28"/>
  <c r="L4517" i="28"/>
  <c r="M4517" i="28"/>
  <c r="N4517" i="28"/>
  <c r="O4517" i="28"/>
  <c r="L4518" i="28"/>
  <c r="M4518" i="28"/>
  <c r="N4518" i="28"/>
  <c r="O4518" i="28"/>
  <c r="L4519" i="28"/>
  <c r="M4519" i="28"/>
  <c r="N4519" i="28"/>
  <c r="O4519" i="28"/>
  <c r="L4520" i="28"/>
  <c r="M4520" i="28"/>
  <c r="N4520" i="28"/>
  <c r="O4520" i="28"/>
  <c r="L4521" i="28"/>
  <c r="Q4521" i="28" s="1"/>
  <c r="R4521" i="28" s="1"/>
  <c r="M4521" i="28"/>
  <c r="N4521" i="28"/>
  <c r="O4521" i="28"/>
  <c r="L4522" i="28"/>
  <c r="M4522" i="28"/>
  <c r="N4522" i="28"/>
  <c r="O4522" i="28"/>
  <c r="L4523" i="28"/>
  <c r="M4523" i="28"/>
  <c r="N4523" i="28"/>
  <c r="O4523" i="28"/>
  <c r="L4524" i="28"/>
  <c r="M4524" i="28"/>
  <c r="N4524" i="28"/>
  <c r="O4524" i="28"/>
  <c r="L4525" i="28"/>
  <c r="M4525" i="28"/>
  <c r="N4525" i="28"/>
  <c r="O4525" i="28"/>
  <c r="L4526" i="28"/>
  <c r="M4526" i="28"/>
  <c r="N4526" i="28"/>
  <c r="O4526" i="28"/>
  <c r="L4527" i="28"/>
  <c r="M4527" i="28"/>
  <c r="N4527" i="28"/>
  <c r="O4527" i="28"/>
  <c r="L4528" i="28"/>
  <c r="M4528" i="28"/>
  <c r="N4528" i="28"/>
  <c r="O4528" i="28"/>
  <c r="L4529" i="28"/>
  <c r="M4529" i="28"/>
  <c r="N4529" i="28"/>
  <c r="O4529" i="28"/>
  <c r="L4530" i="28"/>
  <c r="M4530" i="28"/>
  <c r="N4530" i="28"/>
  <c r="O4530" i="28"/>
  <c r="L4531" i="28"/>
  <c r="Q4531" i="28" s="1"/>
  <c r="R4531" i="28" s="1"/>
  <c r="M4531" i="28"/>
  <c r="N4531" i="28"/>
  <c r="O4531" i="28"/>
  <c r="L4532" i="28"/>
  <c r="M4532" i="28"/>
  <c r="N4532" i="28"/>
  <c r="O4532" i="28"/>
  <c r="L4533" i="28"/>
  <c r="M4533" i="28"/>
  <c r="N4533" i="28"/>
  <c r="O4533" i="28"/>
  <c r="L4534" i="28"/>
  <c r="M4534" i="28"/>
  <c r="N4534" i="28"/>
  <c r="O4534" i="28"/>
  <c r="Q4534" i="28"/>
  <c r="R4534" i="28" s="1"/>
  <c r="L4535" i="28"/>
  <c r="M4535" i="28"/>
  <c r="N4535" i="28"/>
  <c r="O4535" i="28"/>
  <c r="Q4535" i="28" s="1"/>
  <c r="R4535" i="28" s="1"/>
  <c r="L4536" i="28"/>
  <c r="M4536" i="28"/>
  <c r="N4536" i="28"/>
  <c r="O4536" i="28"/>
  <c r="L4537" i="28"/>
  <c r="M4537" i="28"/>
  <c r="N4537" i="28"/>
  <c r="O4537" i="28"/>
  <c r="L4538" i="28"/>
  <c r="M4538" i="28"/>
  <c r="N4538" i="28"/>
  <c r="O4538" i="28"/>
  <c r="Q4538" i="28" s="1"/>
  <c r="R4538" i="28" s="1"/>
  <c r="L4539" i="28"/>
  <c r="M4539" i="28"/>
  <c r="N4539" i="28"/>
  <c r="O4539" i="28"/>
  <c r="L4540" i="28"/>
  <c r="M4540" i="28"/>
  <c r="N4540" i="28"/>
  <c r="O4540" i="28"/>
  <c r="L4541" i="28"/>
  <c r="M4541" i="28"/>
  <c r="N4541" i="28"/>
  <c r="O4541" i="28"/>
  <c r="L4542" i="28"/>
  <c r="M4542" i="28"/>
  <c r="N4542" i="28"/>
  <c r="O4542" i="28"/>
  <c r="Q4542" i="28" s="1"/>
  <c r="R4542" i="28" s="1"/>
  <c r="L4543" i="28"/>
  <c r="M4543" i="28"/>
  <c r="N4543" i="28"/>
  <c r="O4543" i="28"/>
  <c r="L4544" i="28"/>
  <c r="M4544" i="28"/>
  <c r="N4544" i="28"/>
  <c r="O4544" i="28"/>
  <c r="L4545" i="28"/>
  <c r="M4545" i="28"/>
  <c r="N4545" i="28"/>
  <c r="O4545" i="28"/>
  <c r="L4546" i="28"/>
  <c r="M4546" i="28"/>
  <c r="N4546" i="28"/>
  <c r="O4546" i="28"/>
  <c r="L4547" i="28"/>
  <c r="M4547" i="28"/>
  <c r="N4547" i="28"/>
  <c r="O4547" i="28"/>
  <c r="L4548" i="28"/>
  <c r="M4548" i="28"/>
  <c r="N4548" i="28"/>
  <c r="O4548" i="28"/>
  <c r="L4549" i="28"/>
  <c r="M4549" i="28"/>
  <c r="N4549" i="28"/>
  <c r="O4549" i="28"/>
  <c r="L4550" i="28"/>
  <c r="M4550" i="28"/>
  <c r="N4550" i="28"/>
  <c r="O4550" i="28"/>
  <c r="L4551" i="28"/>
  <c r="M4551" i="28"/>
  <c r="N4551" i="28"/>
  <c r="O4551" i="28"/>
  <c r="Q4551" i="28" s="1"/>
  <c r="R4551" i="28" s="1"/>
  <c r="L4552" i="28"/>
  <c r="M4552" i="28"/>
  <c r="N4552" i="28"/>
  <c r="O4552" i="28"/>
  <c r="L4553" i="28"/>
  <c r="M4553" i="28"/>
  <c r="N4553" i="28"/>
  <c r="O4553" i="28"/>
  <c r="L4554" i="28"/>
  <c r="M4554" i="28"/>
  <c r="N4554" i="28"/>
  <c r="O4554" i="28"/>
  <c r="L4555" i="28"/>
  <c r="M4555" i="28"/>
  <c r="N4555" i="28"/>
  <c r="O4555" i="28"/>
  <c r="L4556" i="28"/>
  <c r="M4556" i="28"/>
  <c r="N4556" i="28"/>
  <c r="O4556" i="28"/>
  <c r="L4557" i="28"/>
  <c r="M4557" i="28"/>
  <c r="N4557" i="28"/>
  <c r="O4557" i="28"/>
  <c r="L4558" i="28"/>
  <c r="M4558" i="28"/>
  <c r="N4558" i="28"/>
  <c r="O4558" i="28"/>
  <c r="L4559" i="28"/>
  <c r="M4559" i="28"/>
  <c r="N4559" i="28"/>
  <c r="O4559" i="28"/>
  <c r="L4560" i="28"/>
  <c r="M4560" i="28"/>
  <c r="N4560" i="28"/>
  <c r="O4560" i="28"/>
  <c r="L4561" i="28"/>
  <c r="M4561" i="28"/>
  <c r="N4561" i="28"/>
  <c r="O4561" i="28"/>
  <c r="L4562" i="28"/>
  <c r="M4562" i="28"/>
  <c r="N4562" i="28"/>
  <c r="O4562" i="28"/>
  <c r="L4563" i="28"/>
  <c r="M4563" i="28"/>
  <c r="N4563" i="28"/>
  <c r="O4563" i="28"/>
  <c r="L4564" i="28"/>
  <c r="M4564" i="28"/>
  <c r="N4564" i="28"/>
  <c r="O4564" i="28"/>
  <c r="L4565" i="28"/>
  <c r="M4565" i="28"/>
  <c r="N4565" i="28"/>
  <c r="O4565" i="28"/>
  <c r="L4566" i="28"/>
  <c r="M4566" i="28"/>
  <c r="N4566" i="28"/>
  <c r="O4566" i="28"/>
  <c r="Q4566" i="28" s="1"/>
  <c r="R4566" i="28" s="1"/>
  <c r="L4567" i="28"/>
  <c r="M4567" i="28"/>
  <c r="N4567" i="28"/>
  <c r="O4567" i="28"/>
  <c r="L4568" i="28"/>
  <c r="M4568" i="28"/>
  <c r="N4568" i="28"/>
  <c r="O4568" i="28"/>
  <c r="L4569" i="28"/>
  <c r="M4569" i="28"/>
  <c r="N4569" i="28"/>
  <c r="O4569" i="28"/>
  <c r="L4570" i="28"/>
  <c r="M4570" i="28"/>
  <c r="N4570" i="28"/>
  <c r="O4570" i="28"/>
  <c r="L4571" i="28"/>
  <c r="M4571" i="28"/>
  <c r="N4571" i="28"/>
  <c r="O4571" i="28"/>
  <c r="L4572" i="28"/>
  <c r="M4572" i="28"/>
  <c r="N4572" i="28"/>
  <c r="O4572" i="28"/>
  <c r="L4573" i="28"/>
  <c r="M4573" i="28"/>
  <c r="N4573" i="28"/>
  <c r="O4573" i="28"/>
  <c r="L4574" i="28"/>
  <c r="M4574" i="28"/>
  <c r="N4574" i="28"/>
  <c r="O4574" i="28"/>
  <c r="L4575" i="28"/>
  <c r="M4575" i="28"/>
  <c r="N4575" i="28"/>
  <c r="O4575" i="28"/>
  <c r="L4576" i="28"/>
  <c r="M4576" i="28"/>
  <c r="N4576" i="28"/>
  <c r="O4576" i="28"/>
  <c r="L4577" i="28"/>
  <c r="M4577" i="28"/>
  <c r="N4577" i="28"/>
  <c r="O4577" i="28"/>
  <c r="L4578" i="28"/>
  <c r="M4578" i="28"/>
  <c r="N4578" i="28"/>
  <c r="O4578" i="28"/>
  <c r="L4579" i="28"/>
  <c r="M4579" i="28"/>
  <c r="N4579" i="28"/>
  <c r="O4579" i="28"/>
  <c r="L4580" i="28"/>
  <c r="M4580" i="28"/>
  <c r="N4580" i="28"/>
  <c r="O4580" i="28"/>
  <c r="L4581" i="28"/>
  <c r="M4581" i="28"/>
  <c r="N4581" i="28"/>
  <c r="O4581" i="28"/>
  <c r="L4582" i="28"/>
  <c r="M4582" i="28"/>
  <c r="N4582" i="28"/>
  <c r="O4582" i="28"/>
  <c r="L4583" i="28"/>
  <c r="M4583" i="28"/>
  <c r="N4583" i="28"/>
  <c r="O4583" i="28"/>
  <c r="L4584" i="28"/>
  <c r="M4584" i="28"/>
  <c r="N4584" i="28"/>
  <c r="O4584" i="28"/>
  <c r="L4585" i="28"/>
  <c r="M4585" i="28"/>
  <c r="N4585" i="28"/>
  <c r="O4585" i="28"/>
  <c r="L4586" i="28"/>
  <c r="M4586" i="28"/>
  <c r="N4586" i="28"/>
  <c r="O4586" i="28"/>
  <c r="L4587" i="28"/>
  <c r="M4587" i="28"/>
  <c r="N4587" i="28"/>
  <c r="O4587" i="28"/>
  <c r="Q4587" i="28" s="1"/>
  <c r="R4587" i="28" s="1"/>
  <c r="L4588" i="28"/>
  <c r="M4588" i="28"/>
  <c r="N4588" i="28"/>
  <c r="O4588" i="28"/>
  <c r="L4589" i="28"/>
  <c r="M4589" i="28"/>
  <c r="N4589" i="28"/>
  <c r="O4589" i="28"/>
  <c r="L4590" i="28"/>
  <c r="M4590" i="28"/>
  <c r="N4590" i="28"/>
  <c r="O4590" i="28"/>
  <c r="L4591" i="28"/>
  <c r="M4591" i="28"/>
  <c r="N4591" i="28"/>
  <c r="O4591" i="28"/>
  <c r="Q4591" i="28" s="1"/>
  <c r="R4591" i="28" s="1"/>
  <c r="L4592" i="28"/>
  <c r="M4592" i="28"/>
  <c r="N4592" i="28"/>
  <c r="O4592" i="28"/>
  <c r="L4593" i="28"/>
  <c r="M4593" i="28"/>
  <c r="N4593" i="28"/>
  <c r="O4593" i="28"/>
  <c r="L4594" i="28"/>
  <c r="M4594" i="28"/>
  <c r="N4594" i="28"/>
  <c r="O4594" i="28"/>
  <c r="L4595" i="28"/>
  <c r="M4595" i="28"/>
  <c r="N4595" i="28"/>
  <c r="O4595" i="28"/>
  <c r="L4596" i="28"/>
  <c r="M4596" i="28"/>
  <c r="N4596" i="28"/>
  <c r="O4596" i="28"/>
  <c r="L4597" i="28"/>
  <c r="M4597" i="28"/>
  <c r="N4597" i="28"/>
  <c r="O4597" i="28"/>
  <c r="L4598" i="28"/>
  <c r="M4598" i="28"/>
  <c r="N4598" i="28"/>
  <c r="O4598" i="28"/>
  <c r="L4599" i="28"/>
  <c r="M4599" i="28"/>
  <c r="N4599" i="28"/>
  <c r="O4599" i="28"/>
  <c r="L4600" i="28"/>
  <c r="M4600" i="28"/>
  <c r="N4600" i="28"/>
  <c r="O4600" i="28"/>
  <c r="L4601" i="28"/>
  <c r="M4601" i="28"/>
  <c r="N4601" i="28"/>
  <c r="O4601" i="28"/>
  <c r="L4602" i="28"/>
  <c r="M4602" i="28"/>
  <c r="N4602" i="28"/>
  <c r="O4602" i="28"/>
  <c r="L4603" i="28"/>
  <c r="M4603" i="28"/>
  <c r="N4603" i="28"/>
  <c r="O4603" i="28"/>
  <c r="Q4603" i="28" s="1"/>
  <c r="R4603" i="28" s="1"/>
  <c r="L4604" i="28"/>
  <c r="M4604" i="28"/>
  <c r="N4604" i="28"/>
  <c r="O4604" i="28"/>
  <c r="L4605" i="28"/>
  <c r="M4605" i="28"/>
  <c r="N4605" i="28"/>
  <c r="O4605" i="28"/>
  <c r="L4606" i="28"/>
  <c r="M4606" i="28"/>
  <c r="N4606" i="28"/>
  <c r="O4606" i="28"/>
  <c r="L4607" i="28"/>
  <c r="M4607" i="28"/>
  <c r="N4607" i="28"/>
  <c r="O4607" i="28"/>
  <c r="Q4607" i="28" s="1"/>
  <c r="R4607" i="28" s="1"/>
  <c r="L4608" i="28"/>
  <c r="M4608" i="28"/>
  <c r="N4608" i="28"/>
  <c r="O4608" i="28"/>
  <c r="L4609" i="28"/>
  <c r="M4609" i="28"/>
  <c r="N4609" i="28"/>
  <c r="O4609" i="28"/>
  <c r="L4610" i="28"/>
  <c r="M4610" i="28"/>
  <c r="N4610" i="28"/>
  <c r="O4610" i="28"/>
  <c r="L4611" i="28"/>
  <c r="M4611" i="28"/>
  <c r="N4611" i="28"/>
  <c r="O4611" i="28"/>
  <c r="Q4611" i="28" s="1"/>
  <c r="R4611" i="28" s="1"/>
  <c r="L4612" i="28"/>
  <c r="Q4612" i="28" s="1"/>
  <c r="R4612" i="28" s="1"/>
  <c r="M4612" i="28"/>
  <c r="N4612" i="28"/>
  <c r="O4612" i="28"/>
  <c r="L4613" i="28"/>
  <c r="M4613" i="28"/>
  <c r="N4613" i="28"/>
  <c r="O4613" i="28"/>
  <c r="L4614" i="28"/>
  <c r="Q4614" i="28" s="1"/>
  <c r="R4614" i="28" s="1"/>
  <c r="M4614" i="28"/>
  <c r="N4614" i="28"/>
  <c r="O4614" i="28"/>
  <c r="L4615" i="28"/>
  <c r="M4615" i="28"/>
  <c r="N4615" i="28"/>
  <c r="O4615" i="28"/>
  <c r="L4616" i="28"/>
  <c r="M4616" i="28"/>
  <c r="N4616" i="28"/>
  <c r="O4616" i="28"/>
  <c r="L4617" i="28"/>
  <c r="Q4617" i="28" s="1"/>
  <c r="R4617" i="28" s="1"/>
  <c r="M4617" i="28"/>
  <c r="N4617" i="28"/>
  <c r="O4617" i="28"/>
  <c r="L4618" i="28"/>
  <c r="M4618" i="28"/>
  <c r="N4618" i="28"/>
  <c r="O4618" i="28"/>
  <c r="L4619" i="28"/>
  <c r="M4619" i="28"/>
  <c r="N4619" i="28"/>
  <c r="O4619" i="28"/>
  <c r="L4620" i="28"/>
  <c r="M4620" i="28"/>
  <c r="N4620" i="28"/>
  <c r="O4620" i="28"/>
  <c r="L4621" i="28"/>
  <c r="Q4621" i="28" s="1"/>
  <c r="R4621" i="28" s="1"/>
  <c r="M4621" i="28"/>
  <c r="N4621" i="28"/>
  <c r="O4621" i="28"/>
  <c r="L4622" i="28"/>
  <c r="M4622" i="28"/>
  <c r="N4622" i="28"/>
  <c r="O4622" i="28"/>
  <c r="L4623" i="28"/>
  <c r="M4623" i="28"/>
  <c r="N4623" i="28"/>
  <c r="O4623" i="28"/>
  <c r="L4624" i="28"/>
  <c r="M4624" i="28"/>
  <c r="N4624" i="28"/>
  <c r="O4624" i="28"/>
  <c r="L4625" i="28"/>
  <c r="Q4625" i="28" s="1"/>
  <c r="R4625" i="28" s="1"/>
  <c r="M4625" i="28"/>
  <c r="N4625" i="28"/>
  <c r="O4625" i="28"/>
  <c r="L4626" i="28"/>
  <c r="M4626" i="28"/>
  <c r="N4626" i="28"/>
  <c r="O4626" i="28"/>
  <c r="L4627" i="28"/>
  <c r="M4627" i="28"/>
  <c r="N4627" i="28"/>
  <c r="O4627" i="28"/>
  <c r="Q4627" i="28"/>
  <c r="R4627" i="28" s="1"/>
  <c r="L4628" i="28"/>
  <c r="M4628" i="28"/>
  <c r="N4628" i="28"/>
  <c r="O4628" i="28"/>
  <c r="L4629" i="28"/>
  <c r="M4629" i="28"/>
  <c r="N4629" i="28"/>
  <c r="O4629" i="28"/>
  <c r="L4630" i="28"/>
  <c r="M4630" i="28"/>
  <c r="N4630" i="28"/>
  <c r="O4630" i="28"/>
  <c r="L4631" i="28"/>
  <c r="M4631" i="28"/>
  <c r="N4631" i="28"/>
  <c r="O4631" i="28"/>
  <c r="Q4631" i="28" s="1"/>
  <c r="R4631" i="28" s="1"/>
  <c r="L4632" i="28"/>
  <c r="M4632" i="28"/>
  <c r="N4632" i="28"/>
  <c r="O4632" i="28"/>
  <c r="L4633" i="28"/>
  <c r="M4633" i="28"/>
  <c r="N4633" i="28"/>
  <c r="O4633" i="28"/>
  <c r="L4634" i="28"/>
  <c r="M4634" i="28"/>
  <c r="N4634" i="28"/>
  <c r="O4634" i="28"/>
  <c r="L4635" i="28"/>
  <c r="M4635" i="28"/>
  <c r="N4635" i="28"/>
  <c r="O4635" i="28"/>
  <c r="L4636" i="28"/>
  <c r="M4636" i="28"/>
  <c r="N4636" i="28"/>
  <c r="O4636" i="28"/>
  <c r="L4637" i="28"/>
  <c r="M4637" i="28"/>
  <c r="N4637" i="28"/>
  <c r="O4637" i="28"/>
  <c r="L4638" i="28"/>
  <c r="M4638" i="28"/>
  <c r="N4638" i="28"/>
  <c r="O4638" i="28"/>
  <c r="L4639" i="28"/>
  <c r="M4639" i="28"/>
  <c r="N4639" i="28"/>
  <c r="O4639" i="28"/>
  <c r="L4640" i="28"/>
  <c r="M4640" i="28"/>
  <c r="N4640" i="28"/>
  <c r="O4640" i="28"/>
  <c r="L4641" i="28"/>
  <c r="M4641" i="28"/>
  <c r="N4641" i="28"/>
  <c r="O4641" i="28"/>
  <c r="L4642" i="28"/>
  <c r="M4642" i="28"/>
  <c r="N4642" i="28"/>
  <c r="O4642" i="28"/>
  <c r="L4643" i="28"/>
  <c r="M4643" i="28"/>
  <c r="N4643" i="28"/>
  <c r="O4643" i="28"/>
  <c r="L4644" i="28"/>
  <c r="M4644" i="28"/>
  <c r="N4644" i="28"/>
  <c r="O4644" i="28"/>
  <c r="L4645" i="28"/>
  <c r="M4645" i="28"/>
  <c r="N4645" i="28"/>
  <c r="O4645" i="28"/>
  <c r="L4646" i="28"/>
  <c r="M4646" i="28"/>
  <c r="N4646" i="28"/>
  <c r="O4646" i="28"/>
  <c r="Q4646" i="28" s="1"/>
  <c r="R4646" i="28" s="1"/>
  <c r="L4647" i="28"/>
  <c r="M4647" i="28"/>
  <c r="N4647" i="28"/>
  <c r="O4647" i="28"/>
  <c r="L4648" i="28"/>
  <c r="M4648" i="28"/>
  <c r="N4648" i="28"/>
  <c r="O4648" i="28"/>
  <c r="L4649" i="28"/>
  <c r="Q4649" i="28" s="1"/>
  <c r="R4649" i="28" s="1"/>
  <c r="M4649" i="28"/>
  <c r="N4649" i="28"/>
  <c r="O4649" i="28"/>
  <c r="L4650" i="28"/>
  <c r="M4650" i="28"/>
  <c r="N4650" i="28"/>
  <c r="O4650" i="28"/>
  <c r="L4651" i="28"/>
  <c r="M4651" i="28"/>
  <c r="N4651" i="28"/>
  <c r="O4651" i="28"/>
  <c r="L4652" i="28"/>
  <c r="M4652" i="28"/>
  <c r="N4652" i="28"/>
  <c r="O4652" i="28"/>
  <c r="L4653" i="28"/>
  <c r="M4653" i="28"/>
  <c r="N4653" i="28"/>
  <c r="O4653" i="28"/>
  <c r="L4654" i="28"/>
  <c r="M4654" i="28"/>
  <c r="N4654" i="28"/>
  <c r="O4654" i="28"/>
  <c r="L4655" i="28"/>
  <c r="M4655" i="28"/>
  <c r="N4655" i="28"/>
  <c r="O4655" i="28"/>
  <c r="L4656" i="28"/>
  <c r="M4656" i="28"/>
  <c r="N4656" i="28"/>
  <c r="O4656" i="28"/>
  <c r="L4657" i="28"/>
  <c r="M4657" i="28"/>
  <c r="N4657" i="28"/>
  <c r="O4657" i="28"/>
  <c r="L4658" i="28"/>
  <c r="M4658" i="28"/>
  <c r="N4658" i="28"/>
  <c r="O4658" i="28"/>
  <c r="L4659" i="28"/>
  <c r="M4659" i="28"/>
  <c r="N4659" i="28"/>
  <c r="O4659" i="28"/>
  <c r="Q4659" i="28"/>
  <c r="R4659" i="28" s="1"/>
  <c r="L4660" i="28"/>
  <c r="M4660" i="28"/>
  <c r="N4660" i="28"/>
  <c r="O4660" i="28"/>
  <c r="L4661" i="28"/>
  <c r="M4661" i="28"/>
  <c r="N4661" i="28"/>
  <c r="O4661" i="28"/>
  <c r="L4662" i="28"/>
  <c r="M4662" i="28"/>
  <c r="N4662" i="28"/>
  <c r="Q4662" i="28" s="1"/>
  <c r="R4662" i="28" s="1"/>
  <c r="O4662" i="28"/>
  <c r="L4663" i="28"/>
  <c r="M4663" i="28"/>
  <c r="N4663" i="28"/>
  <c r="O4663" i="28"/>
  <c r="Q4663" i="28" s="1"/>
  <c r="R4663" i="28" s="1"/>
  <c r="L4664" i="28"/>
  <c r="M4664" i="28"/>
  <c r="N4664" i="28"/>
  <c r="O4664" i="28"/>
  <c r="L4665" i="28"/>
  <c r="M4665" i="28"/>
  <c r="N4665" i="28"/>
  <c r="O4665" i="28"/>
  <c r="L4666" i="28"/>
  <c r="M4666" i="28"/>
  <c r="N4666" i="28"/>
  <c r="O4666" i="28"/>
  <c r="Q4666" i="28" s="1"/>
  <c r="R4666" i="28" s="1"/>
  <c r="L4667" i="28"/>
  <c r="M4667" i="28"/>
  <c r="N4667" i="28"/>
  <c r="O4667" i="28"/>
  <c r="L4668" i="28"/>
  <c r="M4668" i="28"/>
  <c r="N4668" i="28"/>
  <c r="O4668" i="28"/>
  <c r="L4669" i="28"/>
  <c r="M4669" i="28"/>
  <c r="N4669" i="28"/>
  <c r="O4669" i="28"/>
  <c r="L4670" i="28"/>
  <c r="M4670" i="28"/>
  <c r="N4670" i="28"/>
  <c r="O4670" i="28"/>
  <c r="Q4670" i="28" s="1"/>
  <c r="R4670" i="28" s="1"/>
  <c r="L4671" i="28"/>
  <c r="M4671" i="28"/>
  <c r="N4671" i="28"/>
  <c r="O4671" i="28"/>
  <c r="L4672" i="28"/>
  <c r="M4672" i="28"/>
  <c r="N4672" i="28"/>
  <c r="O4672" i="28"/>
  <c r="L4673" i="28"/>
  <c r="M4673" i="28"/>
  <c r="N4673" i="28"/>
  <c r="O4673" i="28"/>
  <c r="L4674" i="28"/>
  <c r="M4674" i="28"/>
  <c r="N4674" i="28"/>
  <c r="O4674" i="28"/>
  <c r="Q4674" i="28" s="1"/>
  <c r="R4674" i="28" s="1"/>
  <c r="L4675" i="28"/>
  <c r="M4675" i="28"/>
  <c r="N4675" i="28"/>
  <c r="O4675" i="28"/>
  <c r="L4676" i="28"/>
  <c r="M4676" i="28"/>
  <c r="N4676" i="28"/>
  <c r="O4676" i="28"/>
  <c r="L4677" i="28"/>
  <c r="M4677" i="28"/>
  <c r="N4677" i="28"/>
  <c r="O4677" i="28"/>
  <c r="L4678" i="28"/>
  <c r="M4678" i="28"/>
  <c r="N4678" i="28"/>
  <c r="O4678" i="28"/>
  <c r="Q4678" i="28" s="1"/>
  <c r="R4678" i="28" s="1"/>
  <c r="L4679" i="28"/>
  <c r="M4679" i="28"/>
  <c r="N4679" i="28"/>
  <c r="O4679" i="28"/>
  <c r="L4680" i="28"/>
  <c r="M4680" i="28"/>
  <c r="N4680" i="28"/>
  <c r="O4680" i="28"/>
  <c r="L4681" i="28"/>
  <c r="M4681" i="28"/>
  <c r="N4681" i="28"/>
  <c r="O4681" i="28"/>
  <c r="L4682" i="28"/>
  <c r="M4682" i="28"/>
  <c r="N4682" i="28"/>
  <c r="O4682" i="28"/>
  <c r="L4683" i="28"/>
  <c r="M4683" i="28"/>
  <c r="N4683" i="28"/>
  <c r="O4683" i="28"/>
  <c r="L4684" i="28"/>
  <c r="M4684" i="28"/>
  <c r="N4684" i="28"/>
  <c r="O4684" i="28"/>
  <c r="L4685" i="28"/>
  <c r="M4685" i="28"/>
  <c r="N4685" i="28"/>
  <c r="O4685" i="28"/>
  <c r="L4686" i="28"/>
  <c r="M4686" i="28"/>
  <c r="N4686" i="28"/>
  <c r="O4686" i="28"/>
  <c r="L4687" i="28"/>
  <c r="M4687" i="28"/>
  <c r="N4687" i="28"/>
  <c r="O4687" i="28"/>
  <c r="L4688" i="28"/>
  <c r="M4688" i="28"/>
  <c r="N4688" i="28"/>
  <c r="O4688" i="28"/>
  <c r="L4689" i="28"/>
  <c r="M4689" i="28"/>
  <c r="N4689" i="28"/>
  <c r="O4689" i="28"/>
  <c r="L4690" i="28"/>
  <c r="M4690" i="28"/>
  <c r="N4690" i="28"/>
  <c r="O4690" i="28"/>
  <c r="L4691" i="28"/>
  <c r="Q4691" i="28" s="1"/>
  <c r="R4691" i="28" s="1"/>
  <c r="M4691" i="28"/>
  <c r="N4691" i="28"/>
  <c r="O4691" i="28"/>
  <c r="L4692" i="28"/>
  <c r="M4692" i="28"/>
  <c r="N4692" i="28"/>
  <c r="O4692" i="28"/>
  <c r="L4693" i="28"/>
  <c r="M4693" i="28"/>
  <c r="N4693" i="28"/>
  <c r="O4693" i="28"/>
  <c r="L4694" i="28"/>
  <c r="M4694" i="28"/>
  <c r="N4694" i="28"/>
  <c r="O4694" i="28"/>
  <c r="Q4694" i="28"/>
  <c r="R4694" i="28" s="1"/>
  <c r="L4695" i="28"/>
  <c r="M4695" i="28"/>
  <c r="N4695" i="28"/>
  <c r="O4695" i="28"/>
  <c r="Q4695" i="28" s="1"/>
  <c r="R4695" i="28" s="1"/>
  <c r="L4696" i="28"/>
  <c r="M4696" i="28"/>
  <c r="N4696" i="28"/>
  <c r="O4696" i="28"/>
  <c r="L4697" i="28"/>
  <c r="M4697" i="28"/>
  <c r="N4697" i="28"/>
  <c r="O4697" i="28"/>
  <c r="L4698" i="28"/>
  <c r="M4698" i="28"/>
  <c r="N4698" i="28"/>
  <c r="O4698" i="28"/>
  <c r="L4699" i="28"/>
  <c r="M4699" i="28"/>
  <c r="N4699" i="28"/>
  <c r="O4699" i="28"/>
  <c r="L4700" i="28"/>
  <c r="M4700" i="28"/>
  <c r="N4700" i="28"/>
  <c r="O4700" i="28"/>
  <c r="L4701" i="28"/>
  <c r="M4701" i="28"/>
  <c r="N4701" i="28"/>
  <c r="O4701" i="28"/>
  <c r="L4702" i="28"/>
  <c r="M4702" i="28"/>
  <c r="N4702" i="28"/>
  <c r="O4702" i="28"/>
  <c r="L4703" i="28"/>
  <c r="M4703" i="28"/>
  <c r="N4703" i="28"/>
  <c r="O4703" i="28"/>
  <c r="L4704" i="28"/>
  <c r="M4704" i="28"/>
  <c r="N4704" i="28"/>
  <c r="O4704" i="28"/>
  <c r="L4705" i="28"/>
  <c r="M4705" i="28"/>
  <c r="N4705" i="28"/>
  <c r="O4705" i="28"/>
  <c r="L4706" i="28"/>
  <c r="M4706" i="28"/>
  <c r="N4706" i="28"/>
  <c r="O4706" i="28"/>
  <c r="L4707" i="28"/>
  <c r="M4707" i="28"/>
  <c r="N4707" i="28"/>
  <c r="O4707" i="28"/>
  <c r="L4708" i="28"/>
  <c r="M4708" i="28"/>
  <c r="N4708" i="28"/>
  <c r="O4708" i="28"/>
  <c r="L4709" i="28"/>
  <c r="M4709" i="28"/>
  <c r="N4709" i="28"/>
  <c r="O4709" i="28"/>
  <c r="L4710" i="28"/>
  <c r="M4710" i="28"/>
  <c r="N4710" i="28"/>
  <c r="O4710" i="28"/>
  <c r="L4711" i="28"/>
  <c r="M4711" i="28"/>
  <c r="N4711" i="28"/>
  <c r="O4711" i="28"/>
  <c r="L4712" i="28"/>
  <c r="M4712" i="28"/>
  <c r="N4712" i="28"/>
  <c r="O4712" i="28"/>
  <c r="L4713" i="28"/>
  <c r="M4713" i="28"/>
  <c r="N4713" i="28"/>
  <c r="O4713" i="28"/>
  <c r="L4714" i="28"/>
  <c r="M4714" i="28"/>
  <c r="N4714" i="28"/>
  <c r="O4714" i="28"/>
  <c r="L4715" i="28"/>
  <c r="M4715" i="28"/>
  <c r="N4715" i="28"/>
  <c r="O4715" i="28"/>
  <c r="Q4715" i="28" s="1"/>
  <c r="R4715" i="28" s="1"/>
  <c r="L4716" i="28"/>
  <c r="M4716" i="28"/>
  <c r="N4716" i="28"/>
  <c r="O4716" i="28"/>
  <c r="L4717" i="28"/>
  <c r="M4717" i="28"/>
  <c r="N4717" i="28"/>
  <c r="O4717" i="28"/>
  <c r="L4718" i="28"/>
  <c r="M4718" i="28"/>
  <c r="N4718" i="28"/>
  <c r="O4718" i="28"/>
  <c r="L4719" i="28"/>
  <c r="M4719" i="28"/>
  <c r="N4719" i="28"/>
  <c r="O4719" i="28"/>
  <c r="Q4719" i="28" s="1"/>
  <c r="R4719" i="28" s="1"/>
  <c r="L4720" i="28"/>
  <c r="M4720" i="28"/>
  <c r="N4720" i="28"/>
  <c r="O4720" i="28"/>
  <c r="L4721" i="28"/>
  <c r="M4721" i="28"/>
  <c r="N4721" i="28"/>
  <c r="O4721" i="28"/>
  <c r="L4722" i="28"/>
  <c r="M4722" i="28"/>
  <c r="N4722" i="28"/>
  <c r="O4722" i="28"/>
  <c r="L4723" i="28"/>
  <c r="M4723" i="28"/>
  <c r="N4723" i="28"/>
  <c r="O4723" i="28"/>
  <c r="L4724" i="28"/>
  <c r="M4724" i="28"/>
  <c r="N4724" i="28"/>
  <c r="O4724" i="28"/>
  <c r="L4725" i="28"/>
  <c r="M4725" i="28"/>
  <c r="N4725" i="28"/>
  <c r="O4725" i="28"/>
  <c r="L4726" i="28"/>
  <c r="M4726" i="28"/>
  <c r="N4726" i="28"/>
  <c r="O4726" i="28"/>
  <c r="L4727" i="28"/>
  <c r="M4727" i="28"/>
  <c r="N4727" i="28"/>
  <c r="O4727" i="28"/>
  <c r="L4728" i="28"/>
  <c r="M4728" i="28"/>
  <c r="N4728" i="28"/>
  <c r="O4728" i="28"/>
  <c r="L4729" i="28"/>
  <c r="M4729" i="28"/>
  <c r="N4729" i="28"/>
  <c r="O4729" i="28"/>
  <c r="L4730" i="28"/>
  <c r="M4730" i="28"/>
  <c r="N4730" i="28"/>
  <c r="O4730" i="28"/>
  <c r="L4731" i="28"/>
  <c r="M4731" i="28"/>
  <c r="N4731" i="28"/>
  <c r="O4731" i="28"/>
  <c r="Q4731" i="28" s="1"/>
  <c r="R4731" i="28" s="1"/>
  <c r="L4732" i="28"/>
  <c r="M4732" i="28"/>
  <c r="N4732" i="28"/>
  <c r="O4732" i="28"/>
  <c r="L4733" i="28"/>
  <c r="M4733" i="28"/>
  <c r="N4733" i="28"/>
  <c r="O4733" i="28"/>
  <c r="L4734" i="28"/>
  <c r="M4734" i="28"/>
  <c r="N4734" i="28"/>
  <c r="O4734" i="28"/>
  <c r="L4735" i="28"/>
  <c r="M4735" i="28"/>
  <c r="N4735" i="28"/>
  <c r="O4735" i="28"/>
  <c r="Q4735" i="28" s="1"/>
  <c r="R4735" i="28" s="1"/>
  <c r="L4736" i="28"/>
  <c r="M4736" i="28"/>
  <c r="N4736" i="28"/>
  <c r="O4736" i="28"/>
  <c r="L4737" i="28"/>
  <c r="M4737" i="28"/>
  <c r="N4737" i="28"/>
  <c r="O4737" i="28"/>
  <c r="L4738" i="28"/>
  <c r="M4738" i="28"/>
  <c r="N4738" i="28"/>
  <c r="O4738" i="28"/>
  <c r="L4739" i="28"/>
  <c r="M4739" i="28"/>
  <c r="N4739" i="28"/>
  <c r="O4739" i="28"/>
  <c r="Q4739" i="28" s="1"/>
  <c r="R4739" i="28" s="1"/>
  <c r="L4740" i="28"/>
  <c r="Q4740" i="28" s="1"/>
  <c r="R4740" i="28" s="1"/>
  <c r="M4740" i="28"/>
  <c r="N4740" i="28"/>
  <c r="O4740" i="28"/>
  <c r="L4741" i="28"/>
  <c r="M4741" i="28"/>
  <c r="N4741" i="28"/>
  <c r="O4741" i="28"/>
  <c r="L4742" i="28"/>
  <c r="Q4742" i="28" s="1"/>
  <c r="R4742" i="28" s="1"/>
  <c r="M4742" i="28"/>
  <c r="N4742" i="28"/>
  <c r="O4742" i="28"/>
  <c r="L4743" i="28"/>
  <c r="M4743" i="28"/>
  <c r="N4743" i="28"/>
  <c r="O4743" i="28"/>
  <c r="L4744" i="28"/>
  <c r="M4744" i="28"/>
  <c r="N4744" i="28"/>
  <c r="O4744" i="28"/>
  <c r="L4745" i="28"/>
  <c r="Q4745" i="28" s="1"/>
  <c r="R4745" i="28" s="1"/>
  <c r="M4745" i="28"/>
  <c r="N4745" i="28"/>
  <c r="O4745" i="28"/>
  <c r="L4746" i="28"/>
  <c r="M4746" i="28"/>
  <c r="N4746" i="28"/>
  <c r="O4746" i="28"/>
  <c r="L4747" i="28"/>
  <c r="M4747" i="28"/>
  <c r="N4747" i="28"/>
  <c r="O4747" i="28"/>
  <c r="L4748" i="28"/>
  <c r="M4748" i="28"/>
  <c r="N4748" i="28"/>
  <c r="O4748" i="28"/>
  <c r="L4749" i="28"/>
  <c r="M4749" i="28"/>
  <c r="N4749" i="28"/>
  <c r="O4749" i="28"/>
  <c r="L4750" i="28"/>
  <c r="M4750" i="28"/>
  <c r="N4750" i="28"/>
  <c r="O4750" i="28"/>
  <c r="L4751" i="28"/>
  <c r="M4751" i="28"/>
  <c r="N4751" i="28"/>
  <c r="O4751" i="28"/>
  <c r="L4752" i="28"/>
  <c r="M4752" i="28"/>
  <c r="N4752" i="28"/>
  <c r="O4752" i="28"/>
  <c r="L4753" i="28"/>
  <c r="M4753" i="28"/>
  <c r="N4753" i="28"/>
  <c r="O4753" i="28"/>
  <c r="L4754" i="28"/>
  <c r="M4754" i="28"/>
  <c r="N4754" i="28"/>
  <c r="O4754" i="28"/>
  <c r="L4755" i="28"/>
  <c r="M4755" i="28"/>
  <c r="N4755" i="28"/>
  <c r="O4755" i="28"/>
  <c r="Q4755" i="28"/>
  <c r="R4755" i="28" s="1"/>
  <c r="L4756" i="28"/>
  <c r="M4756" i="28"/>
  <c r="N4756" i="28"/>
  <c r="O4756" i="28"/>
  <c r="L4757" i="28"/>
  <c r="M4757" i="28"/>
  <c r="N4757" i="28"/>
  <c r="O4757" i="28"/>
  <c r="L4758" i="28"/>
  <c r="M4758" i="28"/>
  <c r="N4758" i="28"/>
  <c r="O4758" i="28"/>
  <c r="L4759" i="28"/>
  <c r="M4759" i="28"/>
  <c r="N4759" i="28"/>
  <c r="O4759" i="28"/>
  <c r="Q4759" i="28" s="1"/>
  <c r="R4759" i="28" s="1"/>
  <c r="L4760" i="28"/>
  <c r="M4760" i="28"/>
  <c r="N4760" i="28"/>
  <c r="O4760" i="28"/>
  <c r="L4761" i="28"/>
  <c r="M4761" i="28"/>
  <c r="N4761" i="28"/>
  <c r="O4761" i="28"/>
  <c r="L4762" i="28"/>
  <c r="M4762" i="28"/>
  <c r="N4762" i="28"/>
  <c r="O4762" i="28"/>
  <c r="L4763" i="28"/>
  <c r="M4763" i="28"/>
  <c r="N4763" i="28"/>
  <c r="O4763" i="28"/>
  <c r="L4764" i="28"/>
  <c r="M4764" i="28"/>
  <c r="N4764" i="28"/>
  <c r="O4764" i="28"/>
  <c r="L4765" i="28"/>
  <c r="M4765" i="28"/>
  <c r="N4765" i="28"/>
  <c r="O4765" i="28"/>
  <c r="L4766" i="28"/>
  <c r="M4766" i="28"/>
  <c r="N4766" i="28"/>
  <c r="O4766" i="28"/>
  <c r="L4767" i="28"/>
  <c r="M4767" i="28"/>
  <c r="N4767" i="28"/>
  <c r="O4767" i="28"/>
  <c r="L4768" i="28"/>
  <c r="M4768" i="28"/>
  <c r="N4768" i="28"/>
  <c r="O4768" i="28"/>
  <c r="L4769" i="28"/>
  <c r="M4769" i="28"/>
  <c r="N4769" i="28"/>
  <c r="O4769" i="28"/>
  <c r="L4770" i="28"/>
  <c r="M4770" i="28"/>
  <c r="N4770" i="28"/>
  <c r="O4770" i="28"/>
  <c r="L4771" i="28"/>
  <c r="M4771" i="28"/>
  <c r="N4771" i="28"/>
  <c r="O4771" i="28"/>
  <c r="L4772" i="28"/>
  <c r="M4772" i="28"/>
  <c r="N4772" i="28"/>
  <c r="O4772" i="28"/>
  <c r="L4773" i="28"/>
  <c r="M4773" i="28"/>
  <c r="N4773" i="28"/>
  <c r="O4773" i="28"/>
  <c r="L4774" i="28"/>
  <c r="M4774" i="28"/>
  <c r="N4774" i="28"/>
  <c r="O4774" i="28"/>
  <c r="Q4774" i="28" s="1"/>
  <c r="R4774" i="28" s="1"/>
  <c r="L4775" i="28"/>
  <c r="M4775" i="28"/>
  <c r="N4775" i="28"/>
  <c r="O4775" i="28"/>
  <c r="L4776" i="28"/>
  <c r="M4776" i="28"/>
  <c r="N4776" i="28"/>
  <c r="O4776" i="28"/>
  <c r="L4777" i="28"/>
  <c r="Q4777" i="28" s="1"/>
  <c r="R4777" i="28" s="1"/>
  <c r="M4777" i="28"/>
  <c r="N4777" i="28"/>
  <c r="O4777" i="28"/>
  <c r="L4778" i="28"/>
  <c r="M4778" i="28"/>
  <c r="N4778" i="28"/>
  <c r="O4778" i="28"/>
  <c r="L4779" i="28"/>
  <c r="M4779" i="28"/>
  <c r="N4779" i="28"/>
  <c r="O4779" i="28"/>
  <c r="L4780" i="28"/>
  <c r="M4780" i="28"/>
  <c r="N4780" i="28"/>
  <c r="O4780" i="28"/>
  <c r="L4781" i="28"/>
  <c r="M4781" i="28"/>
  <c r="N4781" i="28"/>
  <c r="O4781" i="28"/>
  <c r="L4782" i="28"/>
  <c r="M4782" i="28"/>
  <c r="N4782" i="28"/>
  <c r="O4782" i="28"/>
  <c r="L4783" i="28"/>
  <c r="M4783" i="28"/>
  <c r="N4783" i="28"/>
  <c r="O4783" i="28"/>
  <c r="L4784" i="28"/>
  <c r="M4784" i="28"/>
  <c r="N4784" i="28"/>
  <c r="O4784" i="28"/>
  <c r="L4785" i="28"/>
  <c r="M4785" i="28"/>
  <c r="N4785" i="28"/>
  <c r="O4785" i="28"/>
  <c r="L4786" i="28"/>
  <c r="M4786" i="28"/>
  <c r="N4786" i="28"/>
  <c r="O4786" i="28"/>
  <c r="L4787" i="28"/>
  <c r="M4787" i="28"/>
  <c r="N4787" i="28"/>
  <c r="O4787" i="28"/>
  <c r="Q4787" i="28"/>
  <c r="R4787" i="28" s="1"/>
  <c r="L4788" i="28"/>
  <c r="M4788" i="28"/>
  <c r="N4788" i="28"/>
  <c r="O4788" i="28"/>
  <c r="L4789" i="28"/>
  <c r="M4789" i="28"/>
  <c r="N4789" i="28"/>
  <c r="O4789" i="28"/>
  <c r="L4790" i="28"/>
  <c r="M4790" i="28"/>
  <c r="N4790" i="28"/>
  <c r="O4790" i="28"/>
  <c r="L4791" i="28"/>
  <c r="M4791" i="28"/>
  <c r="N4791" i="28"/>
  <c r="O4791" i="28"/>
  <c r="Q4791" i="28" s="1"/>
  <c r="R4791" i="28" s="1"/>
  <c r="L4792" i="28"/>
  <c r="M4792" i="28"/>
  <c r="N4792" i="28"/>
  <c r="O4792" i="28"/>
  <c r="L4793" i="28"/>
  <c r="M4793" i="28"/>
  <c r="N4793" i="28"/>
  <c r="Q4793" i="28" s="1"/>
  <c r="R4793" i="28" s="1"/>
  <c r="O4793" i="28"/>
  <c r="L4794" i="28"/>
  <c r="M4794" i="28"/>
  <c r="N4794" i="28"/>
  <c r="O4794" i="28"/>
  <c r="L4795" i="28"/>
  <c r="M4795" i="28"/>
  <c r="N4795" i="28"/>
  <c r="O4795" i="28"/>
  <c r="L4796" i="28"/>
  <c r="M4796" i="28"/>
  <c r="N4796" i="28"/>
  <c r="O4796" i="28"/>
  <c r="L4797" i="28"/>
  <c r="M4797" i="28"/>
  <c r="N4797" i="28"/>
  <c r="O4797" i="28"/>
  <c r="L4798" i="28"/>
  <c r="M4798" i="28"/>
  <c r="N4798" i="28"/>
  <c r="Q4798" i="28" s="1"/>
  <c r="R4798" i="28" s="1"/>
  <c r="O4798" i="28"/>
  <c r="L4799" i="28"/>
  <c r="M4799" i="28"/>
  <c r="N4799" i="28"/>
  <c r="O4799" i="28"/>
  <c r="L4800" i="28"/>
  <c r="M4800" i="28"/>
  <c r="N4800" i="28"/>
  <c r="O4800" i="28"/>
  <c r="L4801" i="28"/>
  <c r="M4801" i="28"/>
  <c r="N4801" i="28"/>
  <c r="Q4801" i="28" s="1"/>
  <c r="R4801" i="28" s="1"/>
  <c r="O4801" i="28"/>
  <c r="L4802" i="28"/>
  <c r="M4802" i="28"/>
  <c r="N4802" i="28"/>
  <c r="O4802" i="28"/>
  <c r="L4803" i="28"/>
  <c r="M4803" i="28"/>
  <c r="N4803" i="28"/>
  <c r="O4803" i="28"/>
  <c r="L4804" i="28"/>
  <c r="M4804" i="28"/>
  <c r="N4804" i="28"/>
  <c r="O4804" i="28"/>
  <c r="L4805" i="28"/>
  <c r="M4805" i="28"/>
  <c r="N4805" i="28"/>
  <c r="O4805" i="28"/>
  <c r="L4806" i="28"/>
  <c r="M4806" i="28"/>
  <c r="N4806" i="28"/>
  <c r="O4806" i="28"/>
  <c r="L4807" i="28"/>
  <c r="M4807" i="28"/>
  <c r="N4807" i="28"/>
  <c r="O4807" i="28"/>
  <c r="L4808" i="28"/>
  <c r="M4808" i="28"/>
  <c r="N4808" i="28"/>
  <c r="O4808" i="28"/>
  <c r="L4809" i="28"/>
  <c r="M4809" i="28"/>
  <c r="N4809" i="28"/>
  <c r="O4809" i="28"/>
  <c r="L4810" i="28"/>
  <c r="M4810" i="28"/>
  <c r="N4810" i="28"/>
  <c r="O4810" i="28"/>
  <c r="L4811" i="28"/>
  <c r="M4811" i="28"/>
  <c r="N4811" i="28"/>
  <c r="O4811" i="28"/>
  <c r="Q4811" i="28" s="1"/>
  <c r="R4811" i="28" s="1"/>
  <c r="L4812" i="28"/>
  <c r="M4812" i="28"/>
  <c r="N4812" i="28"/>
  <c r="O4812" i="28"/>
  <c r="L4813" i="28"/>
  <c r="M4813" i="28"/>
  <c r="N4813" i="28"/>
  <c r="O4813" i="28"/>
  <c r="L4814" i="28"/>
  <c r="M4814" i="28"/>
  <c r="N4814" i="28"/>
  <c r="O4814" i="28"/>
  <c r="L4815" i="28"/>
  <c r="M4815" i="28"/>
  <c r="N4815" i="28"/>
  <c r="O4815" i="28"/>
  <c r="L4816" i="28"/>
  <c r="M4816" i="28"/>
  <c r="N4816" i="28"/>
  <c r="O4816" i="28"/>
  <c r="L4817" i="28"/>
  <c r="M4817" i="28"/>
  <c r="N4817" i="28"/>
  <c r="O4817" i="28"/>
  <c r="L4818" i="28"/>
  <c r="M4818" i="28"/>
  <c r="N4818" i="28"/>
  <c r="O4818" i="28"/>
  <c r="L4819" i="28"/>
  <c r="M4819" i="28"/>
  <c r="N4819" i="28"/>
  <c r="O4819" i="28"/>
  <c r="L4820" i="28"/>
  <c r="M4820" i="28"/>
  <c r="N4820" i="28"/>
  <c r="O4820" i="28"/>
  <c r="L4821" i="28"/>
  <c r="M4821" i="28"/>
  <c r="N4821" i="28"/>
  <c r="O4821" i="28"/>
  <c r="L4822" i="28"/>
  <c r="M4822" i="28"/>
  <c r="N4822" i="28"/>
  <c r="O4822" i="28"/>
  <c r="L4823" i="28"/>
  <c r="Q4823" i="28" s="1"/>
  <c r="R4823" i="28" s="1"/>
  <c r="M4823" i="28"/>
  <c r="N4823" i="28"/>
  <c r="O4823" i="28"/>
  <c r="L4824" i="28"/>
  <c r="M4824" i="28"/>
  <c r="N4824" i="28"/>
  <c r="O4824" i="28"/>
  <c r="L4825" i="28"/>
  <c r="M4825" i="28"/>
  <c r="N4825" i="28"/>
  <c r="O4825" i="28"/>
  <c r="L4826" i="28"/>
  <c r="Q4826" i="28" s="1"/>
  <c r="R4826" i="28" s="1"/>
  <c r="M4826" i="28"/>
  <c r="N4826" i="28"/>
  <c r="O4826" i="28"/>
  <c r="L4827" i="28"/>
  <c r="Q4827" i="28" s="1"/>
  <c r="R4827" i="28" s="1"/>
  <c r="M4827" i="28"/>
  <c r="N4827" i="28"/>
  <c r="O4827" i="28"/>
  <c r="L4828" i="28"/>
  <c r="M4828" i="28"/>
  <c r="N4828" i="28"/>
  <c r="O4828" i="28"/>
  <c r="L4829" i="28"/>
  <c r="M4829" i="28"/>
  <c r="N4829" i="28"/>
  <c r="O4829" i="28"/>
  <c r="L4830" i="28"/>
  <c r="M4830" i="28"/>
  <c r="N4830" i="28"/>
  <c r="O4830" i="28"/>
  <c r="L4831" i="28"/>
  <c r="M4831" i="28"/>
  <c r="N4831" i="28"/>
  <c r="O4831" i="28"/>
  <c r="L4832" i="28"/>
  <c r="M4832" i="28"/>
  <c r="N4832" i="28"/>
  <c r="O4832" i="28"/>
  <c r="L4833" i="28"/>
  <c r="M4833" i="28"/>
  <c r="N4833" i="28"/>
  <c r="O4833" i="28"/>
  <c r="Q4833" i="28"/>
  <c r="R4833" i="28" s="1"/>
  <c r="L4834" i="28"/>
  <c r="M4834" i="28"/>
  <c r="N4834" i="28"/>
  <c r="O4834" i="28"/>
  <c r="Q4834" i="28" s="1"/>
  <c r="R4834" i="28" s="1"/>
  <c r="L4835" i="28"/>
  <c r="M4835" i="28"/>
  <c r="N4835" i="28"/>
  <c r="O4835" i="28"/>
  <c r="L4836" i="28"/>
  <c r="M4836" i="28"/>
  <c r="N4836" i="28"/>
  <c r="O4836" i="28"/>
  <c r="L4837" i="28"/>
  <c r="Q4837" i="28" s="1"/>
  <c r="R4837" i="28" s="1"/>
  <c r="M4837" i="28"/>
  <c r="N4837" i="28"/>
  <c r="O4837" i="28"/>
  <c r="L4838" i="28"/>
  <c r="M4838" i="28"/>
  <c r="N4838" i="28"/>
  <c r="O4838" i="28"/>
  <c r="L4839" i="28"/>
  <c r="M4839" i="28"/>
  <c r="N4839" i="28"/>
  <c r="O4839" i="28"/>
  <c r="L4840" i="28"/>
  <c r="M4840" i="28"/>
  <c r="N4840" i="28"/>
  <c r="O4840" i="28"/>
  <c r="L4841" i="28"/>
  <c r="M4841" i="28"/>
  <c r="N4841" i="28"/>
  <c r="O4841" i="28"/>
  <c r="L4842" i="28"/>
  <c r="M4842" i="28"/>
  <c r="N4842" i="28"/>
  <c r="O4842" i="28"/>
  <c r="L4843" i="28"/>
  <c r="M4843" i="28"/>
  <c r="N4843" i="28"/>
  <c r="O4843" i="28"/>
  <c r="Q4843" i="28"/>
  <c r="R4843" i="28" s="1"/>
  <c r="L4844" i="28"/>
  <c r="M4844" i="28"/>
  <c r="N4844" i="28"/>
  <c r="O4844" i="28"/>
  <c r="Q4844" i="28" s="1"/>
  <c r="R4844" i="28" s="1"/>
  <c r="L4845" i="28"/>
  <c r="M4845" i="28"/>
  <c r="N4845" i="28"/>
  <c r="O4845" i="28"/>
  <c r="L4846" i="28"/>
  <c r="M4846" i="28"/>
  <c r="N4846" i="28"/>
  <c r="O4846" i="28"/>
  <c r="L4847" i="28"/>
  <c r="M4847" i="28"/>
  <c r="N4847" i="28"/>
  <c r="O4847" i="28"/>
  <c r="Q4847" i="28"/>
  <c r="R4847" i="28" s="1"/>
  <c r="L4848" i="28"/>
  <c r="M4848" i="28"/>
  <c r="N4848" i="28"/>
  <c r="O4848" i="28"/>
  <c r="L4849" i="28"/>
  <c r="M4849" i="28"/>
  <c r="N4849" i="28"/>
  <c r="O4849" i="28"/>
  <c r="L4850" i="28"/>
  <c r="M4850" i="28"/>
  <c r="N4850" i="28"/>
  <c r="O4850" i="28"/>
  <c r="L4851" i="28"/>
  <c r="M4851" i="28"/>
  <c r="N4851" i="28"/>
  <c r="O4851" i="28"/>
  <c r="L4852" i="28"/>
  <c r="M4852" i="28"/>
  <c r="N4852" i="28"/>
  <c r="O4852" i="28"/>
  <c r="L4853" i="28"/>
  <c r="M4853" i="28"/>
  <c r="N4853" i="28"/>
  <c r="O4853" i="28"/>
  <c r="L4854" i="28"/>
  <c r="M4854" i="28"/>
  <c r="N4854" i="28"/>
  <c r="O4854" i="28"/>
  <c r="L4855" i="28"/>
  <c r="M4855" i="28"/>
  <c r="N4855" i="28"/>
  <c r="O4855" i="28"/>
  <c r="L4856" i="28"/>
  <c r="M4856" i="28"/>
  <c r="N4856" i="28"/>
  <c r="O4856" i="28"/>
  <c r="Q4856" i="28" s="1"/>
  <c r="R4856" i="28" s="1"/>
  <c r="L4857" i="28"/>
  <c r="Q4857" i="28" s="1"/>
  <c r="R4857" i="28" s="1"/>
  <c r="M4857" i="28"/>
  <c r="N4857" i="28"/>
  <c r="O4857" i="28"/>
  <c r="L4858" i="28"/>
  <c r="M4858" i="28"/>
  <c r="N4858" i="28"/>
  <c r="O4858" i="28"/>
  <c r="L4859" i="28"/>
  <c r="M4859" i="28"/>
  <c r="N4859" i="28"/>
  <c r="O4859" i="28"/>
  <c r="Q4859" i="28"/>
  <c r="R4859" i="28" s="1"/>
  <c r="L4860" i="28"/>
  <c r="M4860" i="28"/>
  <c r="N4860" i="28"/>
  <c r="O4860" i="28"/>
  <c r="Q4860" i="28" s="1"/>
  <c r="R4860" i="28" s="1"/>
  <c r="L4861" i="28"/>
  <c r="M4861" i="28"/>
  <c r="N4861" i="28"/>
  <c r="O4861" i="28"/>
  <c r="L4862" i="28"/>
  <c r="M4862" i="28"/>
  <c r="N4862" i="28"/>
  <c r="O4862" i="28"/>
  <c r="L4863" i="28"/>
  <c r="Q4863" i="28" s="1"/>
  <c r="R4863" i="28" s="1"/>
  <c r="M4863" i="28"/>
  <c r="N4863" i="28"/>
  <c r="O4863" i="28"/>
  <c r="L4864" i="28"/>
  <c r="M4864" i="28"/>
  <c r="N4864" i="28"/>
  <c r="O4864" i="28"/>
  <c r="L4865" i="28"/>
  <c r="M4865" i="28"/>
  <c r="N4865" i="28"/>
  <c r="O4865" i="28"/>
  <c r="L4866" i="28"/>
  <c r="M4866" i="28"/>
  <c r="N4866" i="28"/>
  <c r="O4866" i="28"/>
  <c r="L4867" i="28"/>
  <c r="M4867" i="28"/>
  <c r="N4867" i="28"/>
  <c r="O4867" i="28"/>
  <c r="L4868" i="28"/>
  <c r="M4868" i="28"/>
  <c r="N4868" i="28"/>
  <c r="O4868" i="28"/>
  <c r="L4869" i="28"/>
  <c r="M4869" i="28"/>
  <c r="N4869" i="28"/>
  <c r="O4869" i="28"/>
  <c r="L4870" i="28"/>
  <c r="M4870" i="28"/>
  <c r="N4870" i="28"/>
  <c r="O4870" i="28"/>
  <c r="L4871" i="28"/>
  <c r="M4871" i="28"/>
  <c r="N4871" i="28"/>
  <c r="O4871" i="28"/>
  <c r="L4872" i="28"/>
  <c r="M4872" i="28"/>
  <c r="N4872" i="28"/>
  <c r="O4872" i="28"/>
  <c r="Q4872" i="28" s="1"/>
  <c r="R4872" i="28" s="1"/>
  <c r="L4873" i="28"/>
  <c r="Q4873" i="28" s="1"/>
  <c r="R4873" i="28" s="1"/>
  <c r="M4873" i="28"/>
  <c r="N4873" i="28"/>
  <c r="O4873" i="28"/>
  <c r="L4874" i="28"/>
  <c r="M4874" i="28"/>
  <c r="N4874" i="28"/>
  <c r="O4874" i="28"/>
  <c r="L4875" i="28"/>
  <c r="M4875" i="28"/>
  <c r="N4875" i="28"/>
  <c r="O4875" i="28"/>
  <c r="Q4875" i="28"/>
  <c r="R4875" i="28" s="1"/>
  <c r="L4876" i="28"/>
  <c r="M4876" i="28"/>
  <c r="N4876" i="28"/>
  <c r="O4876" i="28"/>
  <c r="Q4876" i="28" s="1"/>
  <c r="R4876" i="28" s="1"/>
  <c r="L4877" i="28"/>
  <c r="M4877" i="28"/>
  <c r="N4877" i="28"/>
  <c r="O4877" i="28"/>
  <c r="L4878" i="28"/>
  <c r="M4878" i="28"/>
  <c r="N4878" i="28"/>
  <c r="O4878" i="28"/>
  <c r="L4879" i="28"/>
  <c r="M4879" i="28"/>
  <c r="N4879" i="28"/>
  <c r="O4879" i="28"/>
  <c r="Q4879" i="28"/>
  <c r="R4879" i="28" s="1"/>
  <c r="L4880" i="28"/>
  <c r="M4880" i="28"/>
  <c r="N4880" i="28"/>
  <c r="O4880" i="28"/>
  <c r="L4881" i="28"/>
  <c r="M4881" i="28"/>
  <c r="N4881" i="28"/>
  <c r="O4881" i="28"/>
  <c r="L4882" i="28"/>
  <c r="M4882" i="28"/>
  <c r="N4882" i="28"/>
  <c r="O4882" i="28"/>
  <c r="L4883" i="28"/>
  <c r="M4883" i="28"/>
  <c r="N4883" i="28"/>
  <c r="O4883" i="28"/>
  <c r="L4884" i="28"/>
  <c r="M4884" i="28"/>
  <c r="N4884" i="28"/>
  <c r="O4884" i="28"/>
  <c r="Q4884" i="28" s="1"/>
  <c r="R4884" i="28" s="1"/>
  <c r="L4885" i="28"/>
  <c r="M4885" i="28"/>
  <c r="N4885" i="28"/>
  <c r="O4885" i="28"/>
  <c r="L4886" i="28"/>
  <c r="M4886" i="28"/>
  <c r="N4886" i="28"/>
  <c r="O4886" i="28"/>
  <c r="L4887" i="28"/>
  <c r="M4887" i="28"/>
  <c r="N4887" i="28"/>
  <c r="Q4887" i="28" s="1"/>
  <c r="R4887" i="28" s="1"/>
  <c r="O4887" i="28"/>
  <c r="L4888" i="28"/>
  <c r="M4888" i="28"/>
  <c r="N4888" i="28"/>
  <c r="O4888" i="28"/>
  <c r="L4889" i="28"/>
  <c r="M4889" i="28"/>
  <c r="N4889" i="28"/>
  <c r="O4889" i="28"/>
  <c r="L4890" i="28"/>
  <c r="M4890" i="28"/>
  <c r="N4890" i="28"/>
  <c r="O4890" i="28"/>
  <c r="L4891" i="28"/>
  <c r="M4891" i="28"/>
  <c r="N4891" i="28"/>
  <c r="O4891" i="28"/>
  <c r="L4892" i="28"/>
  <c r="M4892" i="28"/>
  <c r="N4892" i="28"/>
  <c r="Q4892" i="28" s="1"/>
  <c r="R4892" i="28" s="1"/>
  <c r="O4892" i="28"/>
  <c r="L4893" i="28"/>
  <c r="M4893" i="28"/>
  <c r="N4893" i="28"/>
  <c r="O4893" i="28"/>
  <c r="L4894" i="28"/>
  <c r="M4894" i="28"/>
  <c r="N4894" i="28"/>
  <c r="O4894" i="28"/>
  <c r="L4895" i="28"/>
  <c r="M4895" i="28"/>
  <c r="N4895" i="28"/>
  <c r="O4895" i="28"/>
  <c r="L4896" i="28"/>
  <c r="M4896" i="28"/>
  <c r="N4896" i="28"/>
  <c r="O4896" i="28"/>
  <c r="Q4896" i="28" s="1"/>
  <c r="R4896" i="28" s="1"/>
  <c r="L4897" i="28"/>
  <c r="M4897" i="28"/>
  <c r="N4897" i="28"/>
  <c r="O4897" i="28"/>
  <c r="L4898" i="28"/>
  <c r="M4898" i="28"/>
  <c r="N4898" i="28"/>
  <c r="O4898" i="28"/>
  <c r="L4899" i="28"/>
  <c r="M4899" i="28"/>
  <c r="N4899" i="28"/>
  <c r="O4899" i="28"/>
  <c r="L4900" i="28"/>
  <c r="Q4900" i="28" s="1"/>
  <c r="R4900" i="28" s="1"/>
  <c r="M4900" i="28"/>
  <c r="N4900" i="28"/>
  <c r="O4900" i="28"/>
  <c r="L4901" i="28"/>
  <c r="Q4901" i="28" s="1"/>
  <c r="R4901" i="28" s="1"/>
  <c r="M4901" i="28"/>
  <c r="N4901" i="28"/>
  <c r="O4901" i="28"/>
  <c r="L4902" i="28"/>
  <c r="M4902" i="28"/>
  <c r="N4902" i="28"/>
  <c r="O4902" i="28"/>
  <c r="L4903" i="28"/>
  <c r="M4903" i="28"/>
  <c r="N4903" i="28"/>
  <c r="O4903" i="28"/>
  <c r="L4904" i="28"/>
  <c r="M4904" i="28"/>
  <c r="N4904" i="28"/>
  <c r="O4904" i="28"/>
  <c r="L4905" i="28"/>
  <c r="M4905" i="28"/>
  <c r="N4905" i="28"/>
  <c r="O4905" i="28"/>
  <c r="L4906" i="28"/>
  <c r="M4906" i="28"/>
  <c r="N4906" i="28"/>
  <c r="O4906" i="28"/>
  <c r="L4907" i="28"/>
  <c r="M4907" i="28"/>
  <c r="N4907" i="28"/>
  <c r="O4907" i="28"/>
  <c r="L4908" i="28"/>
  <c r="Q4908" i="28" s="1"/>
  <c r="R4908" i="28" s="1"/>
  <c r="M4908" i="28"/>
  <c r="N4908" i="28"/>
  <c r="O4908" i="28"/>
  <c r="L4909" i="28"/>
  <c r="M4909" i="28"/>
  <c r="N4909" i="28"/>
  <c r="O4909" i="28"/>
  <c r="L4910" i="28"/>
  <c r="Q4910" i="28" s="1"/>
  <c r="R4910" i="28" s="1"/>
  <c r="M4910" i="28"/>
  <c r="N4910" i="28"/>
  <c r="O4910" i="28"/>
  <c r="L4911" i="28"/>
  <c r="M4911" i="28"/>
  <c r="N4911" i="28"/>
  <c r="O4911" i="28"/>
  <c r="L4912" i="28"/>
  <c r="Q4912" i="28" s="1"/>
  <c r="R4912" i="28" s="1"/>
  <c r="M4912" i="28"/>
  <c r="N4912" i="28"/>
  <c r="O4912" i="28"/>
  <c r="L4913" i="28"/>
  <c r="M4913" i="28"/>
  <c r="N4913" i="28"/>
  <c r="O4913" i="28"/>
  <c r="L4914" i="28"/>
  <c r="M4914" i="28"/>
  <c r="N4914" i="28"/>
  <c r="O4914" i="28"/>
  <c r="L4915" i="28"/>
  <c r="M4915" i="28"/>
  <c r="N4915" i="28"/>
  <c r="O4915" i="28"/>
  <c r="L4916" i="28"/>
  <c r="M4916" i="28"/>
  <c r="N4916" i="28"/>
  <c r="O4916" i="28"/>
  <c r="Q4916" i="28"/>
  <c r="R4916" i="28" s="1"/>
  <c r="L4917" i="28"/>
  <c r="M4917" i="28"/>
  <c r="N4917" i="28"/>
  <c r="O4917" i="28"/>
  <c r="L4918" i="28"/>
  <c r="M4918" i="28"/>
  <c r="N4918" i="28"/>
  <c r="O4918" i="28"/>
  <c r="L4919" i="28"/>
  <c r="M4919" i="28"/>
  <c r="N4919" i="28"/>
  <c r="O4919" i="28"/>
  <c r="L4920" i="28"/>
  <c r="M4920" i="28"/>
  <c r="N4920" i="28"/>
  <c r="O4920" i="28"/>
  <c r="L4921" i="28"/>
  <c r="M4921" i="28"/>
  <c r="N4921" i="28"/>
  <c r="O4921" i="28"/>
  <c r="L4922" i="28"/>
  <c r="M4922" i="28"/>
  <c r="N4922" i="28"/>
  <c r="O4922" i="28"/>
  <c r="L4923" i="28"/>
  <c r="M4923" i="28"/>
  <c r="N4923" i="28"/>
  <c r="O4923" i="28"/>
  <c r="L4924" i="28"/>
  <c r="M4924" i="28"/>
  <c r="N4924" i="28"/>
  <c r="O4924" i="28"/>
  <c r="Q4924" i="28" s="1"/>
  <c r="R4924" i="28" s="1"/>
  <c r="L4925" i="28"/>
  <c r="Q4925" i="28" s="1"/>
  <c r="R4925" i="28" s="1"/>
  <c r="M4925" i="28"/>
  <c r="N4925" i="28"/>
  <c r="O4925" i="28"/>
  <c r="L4926" i="28"/>
  <c r="M4926" i="28"/>
  <c r="N4926" i="28"/>
  <c r="O4926" i="28"/>
  <c r="L4927" i="28"/>
  <c r="M4927" i="28"/>
  <c r="N4927" i="28"/>
  <c r="O4927" i="28"/>
  <c r="L4928" i="28"/>
  <c r="M4928" i="28"/>
  <c r="N4928" i="28"/>
  <c r="O4928" i="28"/>
  <c r="Q4928" i="28"/>
  <c r="R4928" i="28" s="1"/>
  <c r="L4929" i="28"/>
  <c r="M4929" i="28"/>
  <c r="N4929" i="28"/>
  <c r="O4929" i="28"/>
  <c r="L4930" i="28"/>
  <c r="M4930" i="28"/>
  <c r="N4930" i="28"/>
  <c r="O4930" i="28"/>
  <c r="L4931" i="28"/>
  <c r="M4931" i="28"/>
  <c r="N4931" i="28"/>
  <c r="O4931" i="28"/>
  <c r="L4932" i="28"/>
  <c r="M4932" i="28"/>
  <c r="N4932" i="28"/>
  <c r="O4932" i="28"/>
  <c r="L4933" i="28"/>
  <c r="M4933" i="28"/>
  <c r="N4933" i="28"/>
  <c r="O4933" i="28"/>
  <c r="L4934" i="28"/>
  <c r="M4934" i="28"/>
  <c r="N4934" i="28"/>
  <c r="O4934" i="28"/>
  <c r="L4935" i="28"/>
  <c r="M4935" i="28"/>
  <c r="N4935" i="28"/>
  <c r="O4935" i="28"/>
  <c r="L4936" i="28"/>
  <c r="M4936" i="28"/>
  <c r="N4936" i="28"/>
  <c r="O4936" i="28"/>
  <c r="L4937" i="28"/>
  <c r="M4937" i="28"/>
  <c r="N4937" i="28"/>
  <c r="O4937" i="28"/>
  <c r="L4938" i="28"/>
  <c r="M4938" i="28"/>
  <c r="N4938" i="28"/>
  <c r="O4938" i="28"/>
  <c r="L4939" i="28"/>
  <c r="M4939" i="28"/>
  <c r="N4939" i="28"/>
  <c r="O4939" i="28"/>
  <c r="L4940" i="28"/>
  <c r="M4940" i="28"/>
  <c r="N4940" i="28"/>
  <c r="O4940" i="28"/>
  <c r="L4941" i="28"/>
  <c r="M4941" i="28"/>
  <c r="N4941" i="28"/>
  <c r="O4941" i="28"/>
  <c r="L4942" i="28"/>
  <c r="M4942" i="28"/>
  <c r="N4942" i="28"/>
  <c r="O4942" i="28"/>
  <c r="L4943" i="28"/>
  <c r="M4943" i="28"/>
  <c r="N4943" i="28"/>
  <c r="O4943" i="28"/>
  <c r="L4944" i="28"/>
  <c r="M4944" i="28"/>
  <c r="N4944" i="28"/>
  <c r="O4944" i="28"/>
  <c r="L4945" i="28"/>
  <c r="M4945" i="28"/>
  <c r="N4945" i="28"/>
  <c r="O4945" i="28"/>
  <c r="L4946" i="28"/>
  <c r="M4946" i="28"/>
  <c r="N4946" i="28"/>
  <c r="O4946" i="28"/>
  <c r="L4947" i="28"/>
  <c r="M4947" i="28"/>
  <c r="N4947" i="28"/>
  <c r="O4947" i="28"/>
  <c r="L4948" i="28"/>
  <c r="M4948" i="28"/>
  <c r="N4948" i="28"/>
  <c r="O4948" i="28"/>
  <c r="Q4948" i="28" s="1"/>
  <c r="R4948" i="28" s="1"/>
  <c r="L4949" i="28"/>
  <c r="M4949" i="28"/>
  <c r="N4949" i="28"/>
  <c r="O4949" i="28"/>
  <c r="L4950" i="28"/>
  <c r="M4950" i="28"/>
  <c r="N4950" i="28"/>
  <c r="O4950" i="28"/>
  <c r="L4951" i="28"/>
  <c r="M4951" i="28"/>
  <c r="N4951" i="28"/>
  <c r="Q4951" i="28" s="1"/>
  <c r="R4951" i="28" s="1"/>
  <c r="O4951" i="28"/>
  <c r="L4952" i="28"/>
  <c r="M4952" i="28"/>
  <c r="N4952" i="28"/>
  <c r="O4952" i="28"/>
  <c r="L4953" i="28"/>
  <c r="M4953" i="28"/>
  <c r="N4953" i="28"/>
  <c r="O4953" i="28"/>
  <c r="L4954" i="28"/>
  <c r="M4954" i="28"/>
  <c r="N4954" i="28"/>
  <c r="O4954" i="28"/>
  <c r="L4955" i="28"/>
  <c r="M4955" i="28"/>
  <c r="N4955" i="28"/>
  <c r="O4955" i="28"/>
  <c r="L4956" i="28"/>
  <c r="M4956" i="28"/>
  <c r="N4956" i="28"/>
  <c r="Q4956" i="28" s="1"/>
  <c r="R4956" i="28" s="1"/>
  <c r="O4956" i="28"/>
  <c r="L4957" i="28"/>
  <c r="M4957" i="28"/>
  <c r="N4957" i="28"/>
  <c r="O4957" i="28"/>
  <c r="L4958" i="28"/>
  <c r="M4958" i="28"/>
  <c r="N4958" i="28"/>
  <c r="O4958" i="28"/>
  <c r="L4959" i="28"/>
  <c r="M4959" i="28"/>
  <c r="N4959" i="28"/>
  <c r="O4959" i="28"/>
  <c r="L4960" i="28"/>
  <c r="M4960" i="28"/>
  <c r="N4960" i="28"/>
  <c r="O4960" i="28"/>
  <c r="Q4960" i="28" s="1"/>
  <c r="R4960" i="28" s="1"/>
  <c r="L4961" i="28"/>
  <c r="M4961" i="28"/>
  <c r="N4961" i="28"/>
  <c r="O4961" i="28"/>
  <c r="L4962" i="28"/>
  <c r="M4962" i="28"/>
  <c r="N4962" i="28"/>
  <c r="O4962" i="28"/>
  <c r="L4963" i="28"/>
  <c r="M4963" i="28"/>
  <c r="N4963" i="28"/>
  <c r="Q4963" i="28" s="1"/>
  <c r="R4963" i="28" s="1"/>
  <c r="O4963" i="28"/>
  <c r="L4964" i="28"/>
  <c r="M4964" i="28"/>
  <c r="N4964" i="28"/>
  <c r="O4964" i="28"/>
  <c r="L4965" i="28"/>
  <c r="M4965" i="28"/>
  <c r="N4965" i="28"/>
  <c r="O4965" i="28"/>
  <c r="L4966" i="28"/>
  <c r="M4966" i="28"/>
  <c r="N4966" i="28"/>
  <c r="O4966" i="28"/>
  <c r="L4967" i="28"/>
  <c r="M4967" i="28"/>
  <c r="N4967" i="28"/>
  <c r="O4967" i="28"/>
  <c r="L4968" i="28"/>
  <c r="M4968" i="28"/>
  <c r="N4968" i="28"/>
  <c r="Q4968" i="28" s="1"/>
  <c r="R4968" i="28" s="1"/>
  <c r="O4968" i="28"/>
  <c r="L4969" i="28"/>
  <c r="M4969" i="28"/>
  <c r="N4969" i="28"/>
  <c r="O4969" i="28"/>
  <c r="L4970" i="28"/>
  <c r="M4970" i="28"/>
  <c r="N4970" i="28"/>
  <c r="O4970" i="28"/>
  <c r="L4971" i="28"/>
  <c r="M4971" i="28"/>
  <c r="N4971" i="28"/>
  <c r="Q4971" i="28" s="1"/>
  <c r="R4971" i="28" s="1"/>
  <c r="O4971" i="28"/>
  <c r="L4972" i="28"/>
  <c r="M4972" i="28"/>
  <c r="N4972" i="28"/>
  <c r="O4972" i="28"/>
  <c r="L4973" i="28"/>
  <c r="M4973" i="28"/>
  <c r="N4973" i="28"/>
  <c r="O4973" i="28"/>
  <c r="L4974" i="28"/>
  <c r="M4974" i="28"/>
  <c r="N4974" i="28"/>
  <c r="O4974" i="28"/>
  <c r="L4975" i="28"/>
  <c r="M4975" i="28"/>
  <c r="N4975" i="28"/>
  <c r="O4975" i="28"/>
  <c r="L4976" i="28"/>
  <c r="M4976" i="28"/>
  <c r="N4976" i="28"/>
  <c r="O4976" i="28"/>
  <c r="L4977" i="28"/>
  <c r="M4977" i="28"/>
  <c r="N4977" i="28"/>
  <c r="O4977" i="28"/>
  <c r="L4978" i="28"/>
  <c r="M4978" i="28"/>
  <c r="N4978" i="28"/>
  <c r="O4978" i="28"/>
  <c r="L4979" i="28"/>
  <c r="M4979" i="28"/>
  <c r="N4979" i="28"/>
  <c r="O4979" i="28"/>
  <c r="L4980" i="28"/>
  <c r="M4980" i="28"/>
  <c r="N4980" i="28"/>
  <c r="Q4980" i="28" s="1"/>
  <c r="R4980" i="28" s="1"/>
  <c r="O4980" i="28"/>
  <c r="L4981" i="28"/>
  <c r="M4981" i="28"/>
  <c r="N4981" i="28"/>
  <c r="O4981" i="28"/>
  <c r="L4982" i="28"/>
  <c r="M4982" i="28"/>
  <c r="N4982" i="28"/>
  <c r="O4982" i="28"/>
  <c r="L4983" i="28"/>
  <c r="M4983" i="28"/>
  <c r="N4983" i="28"/>
  <c r="O4983" i="28"/>
  <c r="L4984" i="28"/>
  <c r="M4984" i="28"/>
  <c r="N4984" i="28"/>
  <c r="O4984" i="28"/>
  <c r="L4985" i="28"/>
  <c r="M4985" i="28"/>
  <c r="N4985" i="28"/>
  <c r="O4985" i="28"/>
  <c r="L4986" i="28"/>
  <c r="M4986" i="28"/>
  <c r="N4986" i="28"/>
  <c r="O4986" i="28"/>
  <c r="L4987" i="28"/>
  <c r="M4987" i="28"/>
  <c r="N4987" i="28"/>
  <c r="O4987" i="28"/>
  <c r="L4988" i="28"/>
  <c r="M4988" i="28"/>
  <c r="N4988" i="28"/>
  <c r="O4988" i="28"/>
  <c r="Q4988" i="28" s="1"/>
  <c r="R4988" i="28" s="1"/>
  <c r="L4989" i="28"/>
  <c r="Q4989" i="28" s="1"/>
  <c r="R4989" i="28" s="1"/>
  <c r="M4989" i="28"/>
  <c r="N4989" i="28"/>
  <c r="O4989" i="28"/>
  <c r="L4990" i="28"/>
  <c r="M4990" i="28"/>
  <c r="N4990" i="28"/>
  <c r="O4990" i="28"/>
  <c r="L4991" i="28"/>
  <c r="M4991" i="28"/>
  <c r="N4991" i="28"/>
  <c r="O4991" i="28"/>
  <c r="L4992" i="28"/>
  <c r="Q4992" i="28" s="1"/>
  <c r="R4992" i="28" s="1"/>
  <c r="M4992" i="28"/>
  <c r="N4992" i="28"/>
  <c r="O4992" i="28"/>
  <c r="L4993" i="28"/>
  <c r="M4993" i="28"/>
  <c r="N4993" i="28"/>
  <c r="O4993" i="28"/>
  <c r="L4994" i="28"/>
  <c r="M4994" i="28"/>
  <c r="N4994" i="28"/>
  <c r="O4994" i="28"/>
  <c r="L4995" i="28"/>
  <c r="M4995" i="28"/>
  <c r="N4995" i="28"/>
  <c r="O4995" i="28"/>
  <c r="L4996" i="28"/>
  <c r="M4996" i="28"/>
  <c r="N4996" i="28"/>
  <c r="O4996" i="28"/>
  <c r="L4997" i="28"/>
  <c r="M4997" i="28"/>
  <c r="N4997" i="28"/>
  <c r="O4997" i="28"/>
  <c r="L4998" i="28"/>
  <c r="M4998" i="28"/>
  <c r="N4998" i="28"/>
  <c r="O4998" i="28"/>
  <c r="L4999" i="28"/>
  <c r="M4999" i="28"/>
  <c r="N4999" i="28"/>
  <c r="O4999" i="28"/>
  <c r="L5000" i="28"/>
  <c r="M5000" i="28"/>
  <c r="N5000" i="28"/>
  <c r="O5000" i="28"/>
  <c r="Q5000" i="28" s="1"/>
  <c r="R5000" i="28" s="1"/>
  <c r="L5001" i="28"/>
  <c r="M5001" i="28"/>
  <c r="N5001" i="28"/>
  <c r="O5001" i="28"/>
  <c r="L5002" i="28"/>
  <c r="M5002" i="28"/>
  <c r="N5002" i="28"/>
  <c r="O5002" i="28"/>
  <c r="L5003" i="28"/>
  <c r="M5003" i="28"/>
  <c r="N5003" i="28"/>
  <c r="O5003" i="28"/>
  <c r="Q5003" i="28"/>
  <c r="R5003" i="28" s="1"/>
  <c r="L5004" i="28"/>
  <c r="M5004" i="28"/>
  <c r="N5004" i="28"/>
  <c r="O5004" i="28"/>
  <c r="L5005" i="28"/>
  <c r="M5005" i="28"/>
  <c r="N5005" i="28"/>
  <c r="O5005" i="28"/>
  <c r="L5006" i="28"/>
  <c r="M5006" i="28"/>
  <c r="N5006" i="28"/>
  <c r="O5006" i="28"/>
  <c r="L5007" i="28"/>
  <c r="M5007" i="28"/>
  <c r="N5007" i="28"/>
  <c r="O5007" i="28"/>
  <c r="L5008" i="28"/>
  <c r="M5008" i="28"/>
  <c r="N5008" i="28"/>
  <c r="O5008" i="28"/>
  <c r="L5009" i="28"/>
  <c r="M5009" i="28"/>
  <c r="N5009" i="28"/>
  <c r="O5009" i="28"/>
  <c r="L5010" i="28"/>
  <c r="M5010" i="28"/>
  <c r="N5010" i="28"/>
  <c r="O5010" i="28"/>
  <c r="L5011" i="28"/>
  <c r="M5011" i="28"/>
  <c r="N5011" i="28"/>
  <c r="O5011" i="28"/>
  <c r="L5012" i="28"/>
  <c r="M5012" i="28"/>
  <c r="N5012" i="28"/>
  <c r="O5012" i="28"/>
  <c r="Q5012" i="28" s="1"/>
  <c r="R5012" i="28" s="1"/>
  <c r="L5013" i="28"/>
  <c r="Q5013" i="28" s="1"/>
  <c r="R5013" i="28" s="1"/>
  <c r="M5013" i="28"/>
  <c r="N5013" i="28"/>
  <c r="O5013" i="28"/>
  <c r="L5014" i="28"/>
  <c r="M5014" i="28"/>
  <c r="N5014" i="28"/>
  <c r="O5014" i="28"/>
  <c r="L5015" i="28"/>
  <c r="M5015" i="28"/>
  <c r="N5015" i="28"/>
  <c r="O5015" i="28"/>
  <c r="Q5015" i="28"/>
  <c r="R5015" i="28" s="1"/>
  <c r="L5016" i="28"/>
  <c r="M5016" i="28"/>
  <c r="N5016" i="28"/>
  <c r="O5016" i="28"/>
  <c r="Q5016" i="28" s="1"/>
  <c r="R5016" i="28" s="1"/>
  <c r="L5017" i="28"/>
  <c r="M5017" i="28"/>
  <c r="N5017" i="28"/>
  <c r="O5017" i="28"/>
  <c r="L5018" i="28"/>
  <c r="M5018" i="28"/>
  <c r="N5018" i="28"/>
  <c r="O5018" i="28"/>
  <c r="L5019" i="28"/>
  <c r="M5019" i="28"/>
  <c r="N5019" i="28"/>
  <c r="O5019" i="28"/>
  <c r="Q5019" i="28"/>
  <c r="R5019" i="28" s="1"/>
  <c r="L5020" i="28"/>
  <c r="M5020" i="28"/>
  <c r="N5020" i="28"/>
  <c r="O5020" i="28"/>
  <c r="L5021" i="28"/>
  <c r="M5021" i="28"/>
  <c r="N5021" i="28"/>
  <c r="O5021" i="28"/>
  <c r="L5022" i="28"/>
  <c r="M5022" i="28"/>
  <c r="N5022" i="28"/>
  <c r="O5022" i="28"/>
  <c r="L5023" i="28"/>
  <c r="M5023" i="28"/>
  <c r="N5023" i="28"/>
  <c r="O5023" i="28"/>
  <c r="L5024" i="28"/>
  <c r="M5024" i="28"/>
  <c r="N5024" i="28"/>
  <c r="O5024" i="28"/>
  <c r="L5025" i="28"/>
  <c r="M5025" i="28"/>
  <c r="N5025" i="28"/>
  <c r="O5025" i="28"/>
  <c r="L5026" i="28"/>
  <c r="M5026" i="28"/>
  <c r="N5026" i="28"/>
  <c r="O5026" i="28"/>
  <c r="L5027" i="28"/>
  <c r="M5027" i="28"/>
  <c r="N5027" i="28"/>
  <c r="O5027" i="28"/>
  <c r="L5028" i="28"/>
  <c r="M5028" i="28"/>
  <c r="N5028" i="28"/>
  <c r="O5028" i="28"/>
  <c r="Q5028" i="28" s="1"/>
  <c r="R5028" i="28" s="1"/>
  <c r="L5029" i="28"/>
  <c r="Q5029" i="28" s="1"/>
  <c r="R5029" i="28" s="1"/>
  <c r="M5029" i="28"/>
  <c r="N5029" i="28"/>
  <c r="O5029" i="28"/>
  <c r="L5030" i="28"/>
  <c r="M5030" i="28"/>
  <c r="N5030" i="28"/>
  <c r="O5030" i="28"/>
  <c r="L5031" i="28"/>
  <c r="M5031" i="28"/>
  <c r="N5031" i="28"/>
  <c r="O5031" i="28"/>
  <c r="Q5031" i="28"/>
  <c r="R5031" i="28" s="1"/>
  <c r="L5032" i="28"/>
  <c r="M5032" i="28"/>
  <c r="N5032" i="28"/>
  <c r="O5032" i="28"/>
  <c r="Q5032" i="28" s="1"/>
  <c r="R5032" i="28" s="1"/>
  <c r="L5033" i="28"/>
  <c r="M5033" i="28"/>
  <c r="N5033" i="28"/>
  <c r="O5033" i="28"/>
  <c r="L5034" i="28"/>
  <c r="M5034" i="28"/>
  <c r="N5034" i="28"/>
  <c r="O5034" i="28"/>
  <c r="L5035" i="28"/>
  <c r="M5035" i="28"/>
  <c r="N5035" i="28"/>
  <c r="O5035" i="28"/>
  <c r="Q5035" i="28"/>
  <c r="R5035" i="28" s="1"/>
  <c r="L5036" i="28"/>
  <c r="M5036" i="28"/>
  <c r="N5036" i="28"/>
  <c r="O5036" i="28"/>
  <c r="L5037" i="28"/>
  <c r="M5037" i="28"/>
  <c r="N5037" i="28"/>
  <c r="O5037" i="28"/>
  <c r="L5038" i="28"/>
  <c r="M5038" i="28"/>
  <c r="N5038" i="28"/>
  <c r="O5038" i="28"/>
  <c r="L5039" i="28"/>
  <c r="M5039" i="28"/>
  <c r="N5039" i="28"/>
  <c r="O5039" i="28"/>
  <c r="L5040" i="28"/>
  <c r="M5040" i="28"/>
  <c r="N5040" i="28"/>
  <c r="O5040" i="28"/>
  <c r="L5041" i="28"/>
  <c r="M5041" i="28"/>
  <c r="N5041" i="28"/>
  <c r="O5041" i="28"/>
  <c r="L5042" i="28"/>
  <c r="M5042" i="28"/>
  <c r="N5042" i="28"/>
  <c r="O5042" i="28"/>
  <c r="L5043" i="28"/>
  <c r="M5043" i="28"/>
  <c r="N5043" i="28"/>
  <c r="O5043" i="28"/>
  <c r="L5044" i="28"/>
  <c r="M5044" i="28"/>
  <c r="N5044" i="28"/>
  <c r="O5044" i="28"/>
  <c r="Q5044" i="28" s="1"/>
  <c r="R5044" i="28" s="1"/>
  <c r="L5045" i="28"/>
  <c r="Q5045" i="28" s="1"/>
  <c r="R5045" i="28" s="1"/>
  <c r="M5045" i="28"/>
  <c r="N5045" i="28"/>
  <c r="O5045" i="28"/>
  <c r="L5046" i="28"/>
  <c r="M5046" i="28"/>
  <c r="N5046" i="28"/>
  <c r="O5046" i="28"/>
  <c r="L5047" i="28"/>
  <c r="M5047" i="28"/>
  <c r="N5047" i="28"/>
  <c r="O5047" i="28"/>
  <c r="Q5047" i="28"/>
  <c r="R5047" i="28" s="1"/>
  <c r="L5048" i="28"/>
  <c r="M5048" i="28"/>
  <c r="N5048" i="28"/>
  <c r="O5048" i="28"/>
  <c r="L5049" i="28"/>
  <c r="M5049" i="28"/>
  <c r="N5049" i="28"/>
  <c r="O5049" i="28"/>
  <c r="L5050" i="28"/>
  <c r="M5050" i="28"/>
  <c r="N5050" i="28"/>
  <c r="O5050" i="28"/>
  <c r="L5051" i="28"/>
  <c r="M5051" i="28"/>
  <c r="N5051" i="28"/>
  <c r="O5051" i="28"/>
  <c r="L5052" i="28"/>
  <c r="M5052" i="28"/>
  <c r="N5052" i="28"/>
  <c r="O5052" i="28"/>
  <c r="L5053" i="28"/>
  <c r="M5053" i="28"/>
  <c r="N5053" i="28"/>
  <c r="O5053" i="28"/>
  <c r="L5054" i="28"/>
  <c r="M5054" i="28"/>
  <c r="N5054" i="28"/>
  <c r="O5054" i="28"/>
  <c r="L5055" i="28"/>
  <c r="M5055" i="28"/>
  <c r="N5055" i="28"/>
  <c r="O5055" i="28"/>
  <c r="L5056" i="28"/>
  <c r="M5056" i="28"/>
  <c r="N5056" i="28"/>
  <c r="O5056" i="28"/>
  <c r="L5057" i="28"/>
  <c r="M5057" i="28"/>
  <c r="N5057" i="28"/>
  <c r="O5057" i="28"/>
  <c r="L5058" i="28"/>
  <c r="M5058" i="28"/>
  <c r="N5058" i="28"/>
  <c r="O5058" i="28"/>
  <c r="L5059" i="28"/>
  <c r="M5059" i="28"/>
  <c r="N5059" i="28"/>
  <c r="O5059" i="28"/>
  <c r="L5060" i="28"/>
  <c r="M5060" i="28"/>
  <c r="N5060" i="28"/>
  <c r="O5060" i="28"/>
  <c r="L5061" i="28"/>
  <c r="M5061" i="28"/>
  <c r="N5061" i="28"/>
  <c r="O5061" i="28"/>
  <c r="L5062" i="28"/>
  <c r="M5062" i="28"/>
  <c r="N5062" i="28"/>
  <c r="O5062" i="28"/>
  <c r="L5063" i="28"/>
  <c r="M5063" i="28"/>
  <c r="N5063" i="28"/>
  <c r="O5063" i="28"/>
  <c r="L5064" i="28"/>
  <c r="M5064" i="28"/>
  <c r="N5064" i="28"/>
  <c r="O5064" i="28"/>
  <c r="Q5064" i="28" s="1"/>
  <c r="R5064" i="28" s="1"/>
  <c r="L5065" i="28"/>
  <c r="M5065" i="28"/>
  <c r="N5065" i="28"/>
  <c r="O5065" i="28"/>
  <c r="L5066" i="28"/>
  <c r="M5066" i="28"/>
  <c r="N5066" i="28"/>
  <c r="O5066" i="28"/>
  <c r="L5067" i="28"/>
  <c r="M5067" i="28"/>
  <c r="N5067" i="28"/>
  <c r="Q5067" i="28" s="1"/>
  <c r="R5067" i="28" s="1"/>
  <c r="O5067" i="28"/>
  <c r="L5068" i="28"/>
  <c r="M5068" i="28"/>
  <c r="N5068" i="28"/>
  <c r="O5068" i="28"/>
  <c r="L5069" i="28"/>
  <c r="M5069" i="28"/>
  <c r="N5069" i="28"/>
  <c r="O5069" i="28"/>
  <c r="L5070" i="28"/>
  <c r="M5070" i="28"/>
  <c r="N5070" i="28"/>
  <c r="O5070" i="28"/>
  <c r="L5071" i="28"/>
  <c r="M5071" i="28"/>
  <c r="N5071" i="28"/>
  <c r="O5071" i="28"/>
  <c r="L5072" i="28"/>
  <c r="M5072" i="28"/>
  <c r="N5072" i="28"/>
  <c r="Q5072" i="28" s="1"/>
  <c r="R5072" i="28" s="1"/>
  <c r="O5072" i="28"/>
  <c r="L5073" i="28"/>
  <c r="M5073" i="28"/>
  <c r="N5073" i="28"/>
  <c r="O5073" i="28"/>
  <c r="L5074" i="28"/>
  <c r="M5074" i="28"/>
  <c r="N5074" i="28"/>
  <c r="O5074" i="28"/>
  <c r="L5075" i="28"/>
  <c r="M5075" i="28"/>
  <c r="N5075" i="28"/>
  <c r="Q5075" i="28" s="1"/>
  <c r="R5075" i="28" s="1"/>
  <c r="O5075" i="28"/>
  <c r="L5076" i="28"/>
  <c r="M5076" i="28"/>
  <c r="N5076" i="28"/>
  <c r="O5076" i="28"/>
  <c r="L5077" i="28"/>
  <c r="M5077" i="28"/>
  <c r="N5077" i="28"/>
  <c r="O5077" i="28"/>
  <c r="L5078" i="28"/>
  <c r="M5078" i="28"/>
  <c r="N5078" i="28"/>
  <c r="O5078" i="28"/>
  <c r="L5079" i="28"/>
  <c r="M5079" i="28"/>
  <c r="N5079" i="28"/>
  <c r="O5079" i="28"/>
  <c r="L5080" i="28"/>
  <c r="M5080" i="28"/>
  <c r="N5080" i="28"/>
  <c r="O5080" i="28"/>
  <c r="L5081" i="28"/>
  <c r="M5081" i="28"/>
  <c r="N5081" i="28"/>
  <c r="O5081" i="28"/>
  <c r="L5082" i="28"/>
  <c r="M5082" i="28"/>
  <c r="N5082" i="28"/>
  <c r="O5082" i="28"/>
  <c r="L5083" i="28"/>
  <c r="M5083" i="28"/>
  <c r="N5083" i="28"/>
  <c r="O5083" i="28"/>
  <c r="L5084" i="28"/>
  <c r="M5084" i="28"/>
  <c r="N5084" i="28"/>
  <c r="O5084" i="28"/>
  <c r="Q5084" i="28" s="1"/>
  <c r="R5084" i="28" s="1"/>
  <c r="L5085" i="28"/>
  <c r="Q5085" i="28" s="1"/>
  <c r="R5085" i="28" s="1"/>
  <c r="M5085" i="28"/>
  <c r="N5085" i="28"/>
  <c r="O5085" i="28"/>
  <c r="L5086" i="28"/>
  <c r="M5086" i="28"/>
  <c r="N5086" i="28"/>
  <c r="O5086" i="28"/>
  <c r="L5087" i="28"/>
  <c r="M5087" i="28"/>
  <c r="N5087" i="28"/>
  <c r="O5087" i="28"/>
  <c r="L5088" i="28"/>
  <c r="M5088" i="28"/>
  <c r="N5088" i="28"/>
  <c r="O5088" i="28"/>
  <c r="Q5088" i="28"/>
  <c r="R5088" i="28" s="1"/>
  <c r="L5089" i="28"/>
  <c r="M5089" i="28"/>
  <c r="N5089" i="28"/>
  <c r="O5089" i="28"/>
  <c r="L5090" i="28"/>
  <c r="M5090" i="28"/>
  <c r="N5090" i="28"/>
  <c r="O5090" i="28"/>
  <c r="L5091" i="28"/>
  <c r="M5091" i="28"/>
  <c r="N5091" i="28"/>
  <c r="O5091" i="28"/>
  <c r="Q5091" i="28" s="1"/>
  <c r="R5091" i="28" s="1"/>
  <c r="L5092" i="28"/>
  <c r="M5092" i="28"/>
  <c r="N5092" i="28"/>
  <c r="O5092" i="28"/>
  <c r="L5093" i="28"/>
  <c r="M5093" i="28"/>
  <c r="N5093" i="28"/>
  <c r="O5093" i="28"/>
  <c r="L5094" i="28"/>
  <c r="M5094" i="28"/>
  <c r="N5094" i="28"/>
  <c r="O5094" i="28"/>
  <c r="L5095" i="28"/>
  <c r="M5095" i="28"/>
  <c r="N5095" i="28"/>
  <c r="O5095" i="28"/>
  <c r="Q5095" i="28"/>
  <c r="R5095" i="28" s="1"/>
  <c r="L5096" i="28"/>
  <c r="M5096" i="28"/>
  <c r="N5096" i="28"/>
  <c r="O5096" i="28"/>
  <c r="L5097" i="28"/>
  <c r="M5097" i="28"/>
  <c r="N5097" i="28"/>
  <c r="O5097" i="28"/>
  <c r="L5098" i="28"/>
  <c r="M5098" i="28"/>
  <c r="N5098" i="28"/>
  <c r="O5098" i="28"/>
  <c r="L5099" i="28"/>
  <c r="M5099" i="28"/>
  <c r="N5099" i="28"/>
  <c r="O5099" i="28"/>
  <c r="L5100" i="28"/>
  <c r="M5100" i="28"/>
  <c r="N5100" i="28"/>
  <c r="O5100" i="28"/>
  <c r="Q5100" i="28" s="1"/>
  <c r="R5100" i="28" s="1"/>
  <c r="L5101" i="28"/>
  <c r="M5101" i="28"/>
  <c r="N5101" i="28"/>
  <c r="O5101" i="28"/>
  <c r="L5102" i="28"/>
  <c r="M5102" i="28"/>
  <c r="N5102" i="28"/>
  <c r="O5102" i="28"/>
  <c r="L5103" i="28"/>
  <c r="M5103" i="28"/>
  <c r="N5103" i="28"/>
  <c r="Q5103" i="28" s="1"/>
  <c r="R5103" i="28" s="1"/>
  <c r="O5103" i="28"/>
  <c r="L5104" i="28"/>
  <c r="M5104" i="28"/>
  <c r="N5104" i="28"/>
  <c r="O5104" i="28"/>
  <c r="L5105" i="28"/>
  <c r="M5105" i="28"/>
  <c r="N5105" i="28"/>
  <c r="O5105" i="28"/>
  <c r="L5106" i="28"/>
  <c r="M5106" i="28"/>
  <c r="N5106" i="28"/>
  <c r="O5106" i="28"/>
  <c r="L5107" i="28"/>
  <c r="M5107" i="28"/>
  <c r="N5107" i="28"/>
  <c r="O5107" i="28"/>
  <c r="L5108" i="28"/>
  <c r="M5108" i="28"/>
  <c r="N5108" i="28"/>
  <c r="Q5108" i="28" s="1"/>
  <c r="R5108" i="28" s="1"/>
  <c r="O5108" i="28"/>
  <c r="L5109" i="28"/>
  <c r="M5109" i="28"/>
  <c r="N5109" i="28"/>
  <c r="O5109" i="28"/>
  <c r="L5110" i="28"/>
  <c r="M5110" i="28"/>
  <c r="N5110" i="28"/>
  <c r="O5110" i="28"/>
  <c r="L5111" i="28"/>
  <c r="M5111" i="28"/>
  <c r="N5111" i="28"/>
  <c r="O5111" i="28"/>
  <c r="Q5111" i="28" s="1"/>
  <c r="R5111" i="28" s="1"/>
  <c r="L5112" i="28"/>
  <c r="M5112" i="28"/>
  <c r="N5112" i="28"/>
  <c r="Q5112" i="28" s="1"/>
  <c r="R5112" i="28" s="1"/>
  <c r="O5112" i="28"/>
  <c r="L5113" i="28"/>
  <c r="M5113" i="28"/>
  <c r="N5113" i="28"/>
  <c r="O5113" i="28"/>
  <c r="L5114" i="28"/>
  <c r="M5114" i="28"/>
  <c r="N5114" i="28"/>
  <c r="O5114" i="28"/>
  <c r="L5115" i="28"/>
  <c r="M5115" i="28"/>
  <c r="N5115" i="28"/>
  <c r="O5115" i="28"/>
  <c r="L5116" i="28"/>
  <c r="M5116" i="28"/>
  <c r="N5116" i="28"/>
  <c r="O5116" i="28"/>
  <c r="L5117" i="28"/>
  <c r="M5117" i="28"/>
  <c r="N5117" i="28"/>
  <c r="O5117" i="28"/>
  <c r="L5118" i="28"/>
  <c r="M5118" i="28"/>
  <c r="N5118" i="28"/>
  <c r="O5118" i="28"/>
  <c r="L5119" i="28"/>
  <c r="M5119" i="28"/>
  <c r="N5119" i="28"/>
  <c r="O5119" i="28"/>
  <c r="L5120" i="28"/>
  <c r="M5120" i="28"/>
  <c r="N5120" i="28"/>
  <c r="O5120" i="28"/>
  <c r="L5121" i="28"/>
  <c r="M5121" i="28"/>
  <c r="N5121" i="28"/>
  <c r="O5121" i="28"/>
  <c r="L5122" i="28"/>
  <c r="M5122" i="28"/>
  <c r="N5122" i="28"/>
  <c r="O5122" i="28"/>
  <c r="L5123" i="28"/>
  <c r="M5123" i="28"/>
  <c r="N5123" i="28"/>
  <c r="O5123" i="28"/>
  <c r="L5124" i="28"/>
  <c r="M5124" i="28"/>
  <c r="N5124" i="28"/>
  <c r="Q5124" i="28" s="1"/>
  <c r="R5124" i="28" s="1"/>
  <c r="O5124" i="28"/>
  <c r="L5125" i="28"/>
  <c r="M5125" i="28"/>
  <c r="N5125" i="28"/>
  <c r="O5125" i="28"/>
  <c r="L5126" i="28"/>
  <c r="M5126" i="28"/>
  <c r="N5126" i="28"/>
  <c r="O5126" i="28"/>
  <c r="L5127" i="28"/>
  <c r="M5127" i="28"/>
  <c r="N5127" i="28"/>
  <c r="O5127" i="28"/>
  <c r="L5128" i="28"/>
  <c r="M5128" i="28"/>
  <c r="N5128" i="28"/>
  <c r="O5128" i="28"/>
  <c r="L5129" i="28"/>
  <c r="M5129" i="28"/>
  <c r="N5129" i="28"/>
  <c r="O5129" i="28"/>
  <c r="L5130" i="28"/>
  <c r="M5130" i="28"/>
  <c r="N5130" i="28"/>
  <c r="O5130" i="28"/>
  <c r="L5131" i="28"/>
  <c r="M5131" i="28"/>
  <c r="N5131" i="28"/>
  <c r="O5131" i="28"/>
  <c r="Q5131" i="28" s="1"/>
  <c r="R5131" i="28" s="1"/>
  <c r="L5132" i="28"/>
  <c r="Q5132" i="28" s="1"/>
  <c r="R5132" i="28" s="1"/>
  <c r="M5132" i="28"/>
  <c r="N5132" i="28"/>
  <c r="O5132" i="28"/>
  <c r="L5133" i="28"/>
  <c r="M5133" i="28"/>
  <c r="N5133" i="28"/>
  <c r="O5133" i="28"/>
  <c r="L5134" i="28"/>
  <c r="M5134" i="28"/>
  <c r="N5134" i="28"/>
  <c r="O5134" i="28"/>
  <c r="L5135" i="28"/>
  <c r="M5135" i="28"/>
  <c r="N5135" i="28"/>
  <c r="O5135" i="28"/>
  <c r="L5136" i="28"/>
  <c r="M5136" i="28"/>
  <c r="N5136" i="28"/>
  <c r="O5136" i="28"/>
  <c r="L5137" i="28"/>
  <c r="M5137" i="28"/>
  <c r="N5137" i="28"/>
  <c r="O5137" i="28"/>
  <c r="L5138" i="28"/>
  <c r="M5138" i="28"/>
  <c r="N5138" i="28"/>
  <c r="O5138" i="28"/>
  <c r="L5139" i="28"/>
  <c r="M5139" i="28"/>
  <c r="N5139" i="28"/>
  <c r="O5139" i="28"/>
  <c r="L5140" i="28"/>
  <c r="M5140" i="28"/>
  <c r="N5140" i="28"/>
  <c r="O5140" i="28"/>
  <c r="Q5140" i="28" s="1"/>
  <c r="R5140" i="28" s="1"/>
  <c r="L5141" i="28"/>
  <c r="M5141" i="28"/>
  <c r="N5141" i="28"/>
  <c r="O5141" i="28"/>
  <c r="L5142" i="28"/>
  <c r="M5142" i="28"/>
  <c r="N5142" i="28"/>
  <c r="O5142" i="28"/>
  <c r="L5143" i="28"/>
  <c r="M5143" i="28"/>
  <c r="N5143" i="28"/>
  <c r="O5143" i="28"/>
  <c r="Q5143" i="28"/>
  <c r="R5143" i="28" s="1"/>
  <c r="L5144" i="28"/>
  <c r="M5144" i="28"/>
  <c r="N5144" i="28"/>
  <c r="O5144" i="28"/>
  <c r="L5145" i="28"/>
  <c r="M5145" i="28"/>
  <c r="N5145" i="28"/>
  <c r="O5145" i="28"/>
  <c r="L5146" i="28"/>
  <c r="M5146" i="28"/>
  <c r="N5146" i="28"/>
  <c r="O5146" i="28"/>
  <c r="L5147" i="28"/>
  <c r="M5147" i="28"/>
  <c r="N5147" i="28"/>
  <c r="O5147" i="28"/>
  <c r="Q5147" i="28" s="1"/>
  <c r="R5147" i="28" s="1"/>
  <c r="L5148" i="28"/>
  <c r="M5148" i="28"/>
  <c r="N5148" i="28"/>
  <c r="O5148" i="28"/>
  <c r="L5149" i="28"/>
  <c r="M5149" i="28"/>
  <c r="N5149" i="28"/>
  <c r="O5149" i="28"/>
  <c r="L5150" i="28"/>
  <c r="M5150" i="28"/>
  <c r="N5150" i="28"/>
  <c r="O5150" i="28"/>
  <c r="L5151" i="28"/>
  <c r="M5151" i="28"/>
  <c r="N5151" i="28"/>
  <c r="O5151" i="28"/>
  <c r="L5152" i="28"/>
  <c r="M5152" i="28"/>
  <c r="N5152" i="28"/>
  <c r="O5152" i="28"/>
  <c r="L5153" i="28"/>
  <c r="M5153" i="28"/>
  <c r="N5153" i="28"/>
  <c r="O5153" i="28"/>
  <c r="L5154" i="28"/>
  <c r="M5154" i="28"/>
  <c r="N5154" i="28"/>
  <c r="O5154" i="28"/>
  <c r="L5155" i="28"/>
  <c r="M5155" i="28"/>
  <c r="N5155" i="28"/>
  <c r="O5155" i="28"/>
  <c r="L5156" i="28"/>
  <c r="M5156" i="28"/>
  <c r="N5156" i="28"/>
  <c r="O5156" i="28"/>
  <c r="Q5156" i="28" s="1"/>
  <c r="R5156" i="28" s="1"/>
  <c r="L5157" i="28"/>
  <c r="M5157" i="28"/>
  <c r="N5157" i="28"/>
  <c r="O5157" i="28"/>
  <c r="L5158" i="28"/>
  <c r="M5158" i="28"/>
  <c r="N5158" i="28"/>
  <c r="O5158" i="28"/>
  <c r="L5159" i="28"/>
  <c r="M5159" i="28"/>
  <c r="N5159" i="28"/>
  <c r="O5159" i="28"/>
  <c r="L5160" i="28"/>
  <c r="M5160" i="28"/>
  <c r="N5160" i="28"/>
  <c r="Q5160" i="28" s="1"/>
  <c r="R5160" i="28" s="1"/>
  <c r="O5160" i="28"/>
  <c r="L5161" i="28"/>
  <c r="M5161" i="28"/>
  <c r="N5161" i="28"/>
  <c r="O5161" i="28"/>
  <c r="L5162" i="28"/>
  <c r="M5162" i="28"/>
  <c r="N5162" i="28"/>
  <c r="O5162" i="28"/>
  <c r="L5163" i="28"/>
  <c r="M5163" i="28"/>
  <c r="N5163" i="28"/>
  <c r="Q5163" i="28" s="1"/>
  <c r="R5163" i="28" s="1"/>
  <c r="O5163" i="28"/>
  <c r="L5164" i="28"/>
  <c r="M5164" i="28"/>
  <c r="N5164" i="28"/>
  <c r="O5164" i="28"/>
  <c r="Q5164" i="28" s="1"/>
  <c r="R5164" i="28" s="1"/>
  <c r="L5165" i="28"/>
  <c r="M5165" i="28"/>
  <c r="N5165" i="28"/>
  <c r="O5165" i="28"/>
  <c r="L5166" i="28"/>
  <c r="M5166" i="28"/>
  <c r="N5166" i="28"/>
  <c r="O5166" i="28"/>
  <c r="L5167" i="28"/>
  <c r="M5167" i="28"/>
  <c r="N5167" i="28"/>
  <c r="Q5167" i="28" s="1"/>
  <c r="R5167" i="28" s="1"/>
  <c r="O5167" i="28"/>
  <c r="L5168" i="28"/>
  <c r="Q5168" i="28" s="1"/>
  <c r="R5168" i="28" s="1"/>
  <c r="M5168" i="28"/>
  <c r="N5168" i="28"/>
  <c r="O5168" i="28"/>
  <c r="L5169" i="28"/>
  <c r="Q5169" i="28" s="1"/>
  <c r="R5169" i="28" s="1"/>
  <c r="M5169" i="28"/>
  <c r="N5169" i="28"/>
  <c r="O5169" i="28"/>
  <c r="L5170" i="28"/>
  <c r="M5170" i="28"/>
  <c r="N5170" i="28"/>
  <c r="O5170" i="28"/>
  <c r="L5171" i="28"/>
  <c r="M5171" i="28"/>
  <c r="N5171" i="28"/>
  <c r="O5171" i="28"/>
  <c r="L5172" i="28"/>
  <c r="M5172" i="28"/>
  <c r="N5172" i="28"/>
  <c r="O5172" i="28"/>
  <c r="Q5172" i="28"/>
  <c r="R5172" i="28" s="1"/>
  <c r="L5173" i="28"/>
  <c r="M5173" i="28"/>
  <c r="N5173" i="28"/>
  <c r="O5173" i="28"/>
  <c r="L5174" i="28"/>
  <c r="M5174" i="28"/>
  <c r="N5174" i="28"/>
  <c r="O5174" i="28"/>
  <c r="L5175" i="28"/>
  <c r="M5175" i="28"/>
  <c r="N5175" i="28"/>
  <c r="O5175" i="28"/>
  <c r="Q5175" i="28" s="1"/>
  <c r="R5175" i="28" s="1"/>
  <c r="L5176" i="28"/>
  <c r="Q5176" i="28" s="1"/>
  <c r="R5176" i="28" s="1"/>
  <c r="M5176" i="28"/>
  <c r="N5176" i="28"/>
  <c r="O5176" i="28"/>
  <c r="L5177" i="28"/>
  <c r="M5177" i="28"/>
  <c r="N5177" i="28"/>
  <c r="O5177" i="28"/>
  <c r="L5178" i="28"/>
  <c r="M5178" i="28"/>
  <c r="N5178" i="28"/>
  <c r="O5178" i="28"/>
  <c r="L5179" i="28"/>
  <c r="M5179" i="28"/>
  <c r="N5179" i="28"/>
  <c r="O5179" i="28"/>
  <c r="Q5179" i="28" s="1"/>
  <c r="R5179" i="28" s="1"/>
  <c r="L5180" i="28"/>
  <c r="M5180" i="28"/>
  <c r="N5180" i="28"/>
  <c r="O5180" i="28"/>
  <c r="L5181" i="28"/>
  <c r="M5181" i="28"/>
  <c r="N5181" i="28"/>
  <c r="O5181" i="28"/>
  <c r="L5182" i="28"/>
  <c r="M5182" i="28"/>
  <c r="N5182" i="28"/>
  <c r="O5182" i="28"/>
  <c r="L5183" i="28"/>
  <c r="M5183" i="28"/>
  <c r="N5183" i="28"/>
  <c r="O5183" i="28"/>
  <c r="L5184" i="28"/>
  <c r="M5184" i="28"/>
  <c r="N5184" i="28"/>
  <c r="O5184" i="28"/>
  <c r="L5185" i="28"/>
  <c r="M5185" i="28"/>
  <c r="N5185" i="28"/>
  <c r="O5185" i="28"/>
  <c r="L5186" i="28"/>
  <c r="M5186" i="28"/>
  <c r="N5186" i="28"/>
  <c r="O5186" i="28"/>
  <c r="L5187" i="28"/>
  <c r="M5187" i="28"/>
  <c r="N5187" i="28"/>
  <c r="O5187" i="28"/>
  <c r="L5188" i="28"/>
  <c r="M5188" i="28"/>
  <c r="N5188" i="28"/>
  <c r="O5188" i="28"/>
  <c r="Q5188" i="28" s="1"/>
  <c r="R5188" i="28" s="1"/>
  <c r="L5189" i="28"/>
  <c r="Q5189" i="28" s="1"/>
  <c r="R5189" i="28" s="1"/>
  <c r="M5189" i="28"/>
  <c r="N5189" i="28"/>
  <c r="O5189" i="28"/>
  <c r="L5190" i="28"/>
  <c r="Q5190" i="28" s="1"/>
  <c r="R5190" i="28" s="1"/>
  <c r="M5190" i="28"/>
  <c r="N5190" i="28"/>
  <c r="O5190" i="28"/>
  <c r="L5191" i="28"/>
  <c r="Q5191" i="28" s="1"/>
  <c r="R5191" i="28" s="1"/>
  <c r="M5191" i="28"/>
  <c r="N5191" i="28"/>
  <c r="O5191" i="28"/>
  <c r="L5192" i="28"/>
  <c r="Q5192" i="28" s="1"/>
  <c r="R5192" i="28" s="1"/>
  <c r="M5192" i="28"/>
  <c r="N5192" i="28"/>
  <c r="O5192" i="28"/>
  <c r="L5193" i="28"/>
  <c r="M5193" i="28"/>
  <c r="N5193" i="28"/>
  <c r="O5193" i="28"/>
  <c r="L5194" i="28"/>
  <c r="M5194" i="28"/>
  <c r="N5194" i="28"/>
  <c r="O5194" i="28"/>
  <c r="L5195" i="28"/>
  <c r="Q5195" i="28" s="1"/>
  <c r="R5195" i="28" s="1"/>
  <c r="M5195" i="28"/>
  <c r="N5195" i="28"/>
  <c r="O5195" i="28"/>
  <c r="L5196" i="28"/>
  <c r="Q5196" i="28" s="1"/>
  <c r="R5196" i="28" s="1"/>
  <c r="M5196" i="28"/>
  <c r="N5196" i="28"/>
  <c r="O5196" i="28"/>
  <c r="L5197" i="28"/>
  <c r="M5197" i="28"/>
  <c r="N5197" i="28"/>
  <c r="O5197" i="28"/>
  <c r="L5198" i="28"/>
  <c r="M5198" i="28"/>
  <c r="N5198" i="28"/>
  <c r="O5198" i="28"/>
  <c r="L5199" i="28"/>
  <c r="Q5199" i="28" s="1"/>
  <c r="R5199" i="28" s="1"/>
  <c r="M5199" i="28"/>
  <c r="N5199" i="28"/>
  <c r="O5199" i="28"/>
  <c r="L5200" i="28"/>
  <c r="M5200" i="28"/>
  <c r="N5200" i="28"/>
  <c r="O5200" i="28"/>
  <c r="Q5200" i="28"/>
  <c r="R5200" i="28" s="1"/>
  <c r="L5201" i="28"/>
  <c r="M5201" i="28"/>
  <c r="N5201" i="28"/>
  <c r="O5201" i="28"/>
  <c r="L5202" i="28"/>
  <c r="M5202" i="28"/>
  <c r="N5202" i="28"/>
  <c r="O5202" i="28"/>
  <c r="L5203" i="28"/>
  <c r="M5203" i="28"/>
  <c r="N5203" i="28"/>
  <c r="O5203" i="28"/>
  <c r="L5204" i="28"/>
  <c r="M5204" i="28"/>
  <c r="N5204" i="28"/>
  <c r="O5204" i="28"/>
  <c r="Q5204" i="28" s="1"/>
  <c r="R5204" i="28" s="1"/>
  <c r="L5205" i="28"/>
  <c r="M5205" i="28"/>
  <c r="N5205" i="28"/>
  <c r="O5205" i="28"/>
  <c r="L5206" i="28"/>
  <c r="M5206" i="28"/>
  <c r="N5206" i="28"/>
  <c r="O5206" i="28"/>
  <c r="L5207" i="28"/>
  <c r="M5207" i="28"/>
  <c r="N5207" i="28"/>
  <c r="O5207" i="28"/>
  <c r="Q5207" i="28"/>
  <c r="R5207" i="28" s="1"/>
  <c r="L5208" i="28"/>
  <c r="M5208" i="28"/>
  <c r="N5208" i="28"/>
  <c r="O5208" i="28"/>
  <c r="L5209" i="28"/>
  <c r="M5209" i="28"/>
  <c r="N5209" i="28"/>
  <c r="O5209" i="28"/>
  <c r="L5210" i="28"/>
  <c r="M5210" i="28"/>
  <c r="N5210" i="28"/>
  <c r="O5210" i="28"/>
  <c r="L5211" i="28"/>
  <c r="M5211" i="28"/>
  <c r="N5211" i="28"/>
  <c r="O5211" i="28"/>
  <c r="L5212" i="28"/>
  <c r="M5212" i="28"/>
  <c r="N5212" i="28"/>
  <c r="O5212" i="28"/>
  <c r="L5213" i="28"/>
  <c r="M5213" i="28"/>
  <c r="N5213" i="28"/>
  <c r="O5213" i="28"/>
  <c r="L5214" i="28"/>
  <c r="M5214" i="28"/>
  <c r="N5214" i="28"/>
  <c r="O5214" i="28"/>
  <c r="L5215" i="28"/>
  <c r="M5215" i="28"/>
  <c r="N5215" i="28"/>
  <c r="O5215" i="28"/>
  <c r="L5216" i="28"/>
  <c r="M5216" i="28"/>
  <c r="N5216" i="28"/>
  <c r="O5216" i="28"/>
  <c r="Q5216" i="28" s="1"/>
  <c r="R5216" i="28" s="1"/>
  <c r="L5217" i="28"/>
  <c r="M5217" i="28"/>
  <c r="N5217" i="28"/>
  <c r="O5217" i="28"/>
  <c r="L5218" i="28"/>
  <c r="M5218" i="28"/>
  <c r="N5218" i="28"/>
  <c r="O5218" i="28"/>
  <c r="L5219" i="28"/>
  <c r="M5219" i="28"/>
  <c r="N5219" i="28"/>
  <c r="O5219" i="28"/>
  <c r="L5220" i="28"/>
  <c r="M5220" i="28"/>
  <c r="N5220" i="28"/>
  <c r="Q5220" i="28" s="1"/>
  <c r="R5220" i="28" s="1"/>
  <c r="O5220" i="28"/>
  <c r="L5221" i="28"/>
  <c r="M5221" i="28"/>
  <c r="N5221" i="28"/>
  <c r="O5221" i="28"/>
  <c r="L5222" i="28"/>
  <c r="M5222" i="28"/>
  <c r="N5222" i="28"/>
  <c r="O5222" i="28"/>
  <c r="L5223" i="28"/>
  <c r="M5223" i="28"/>
  <c r="N5223" i="28"/>
  <c r="Q5223" i="28" s="1"/>
  <c r="R5223" i="28" s="1"/>
  <c r="O5223" i="28"/>
  <c r="L5224" i="28"/>
  <c r="M5224" i="28"/>
  <c r="N5224" i="28"/>
  <c r="O5224" i="28"/>
  <c r="L5225" i="28"/>
  <c r="M5225" i="28"/>
  <c r="N5225" i="28"/>
  <c r="O5225" i="28"/>
  <c r="L5226" i="28"/>
  <c r="M5226" i="28"/>
  <c r="N5226" i="28"/>
  <c r="O5226" i="28"/>
  <c r="L5227" i="28"/>
  <c r="M5227" i="28"/>
  <c r="N5227" i="28"/>
  <c r="O5227" i="28"/>
  <c r="L5228" i="28"/>
  <c r="M5228" i="28"/>
  <c r="N5228" i="28"/>
  <c r="O5228" i="28"/>
  <c r="Q5228" i="28" s="1"/>
  <c r="R5228" i="28" s="1"/>
  <c r="L5229" i="28"/>
  <c r="M5229" i="28"/>
  <c r="N5229" i="28"/>
  <c r="O5229" i="28"/>
  <c r="L5230" i="28"/>
  <c r="M5230" i="28"/>
  <c r="N5230" i="28"/>
  <c r="O5230" i="28"/>
  <c r="L5231" i="28"/>
  <c r="M5231" i="28"/>
  <c r="N5231" i="28"/>
  <c r="O5231" i="28"/>
  <c r="L5232" i="28"/>
  <c r="Q5232" i="28" s="1"/>
  <c r="R5232" i="28" s="1"/>
  <c r="M5232" i="28"/>
  <c r="N5232" i="28"/>
  <c r="O5232" i="28"/>
  <c r="L5233" i="28"/>
  <c r="Q5233" i="28" s="1"/>
  <c r="R5233" i="28" s="1"/>
  <c r="M5233" i="28"/>
  <c r="N5233" i="28"/>
  <c r="O5233" i="28"/>
  <c r="L5234" i="28"/>
  <c r="M5234" i="28"/>
  <c r="N5234" i="28"/>
  <c r="O5234" i="28"/>
  <c r="L5235" i="28"/>
  <c r="Q5235" i="28" s="1"/>
  <c r="R5235" i="28" s="1"/>
  <c r="M5235" i="28"/>
  <c r="N5235" i="28"/>
  <c r="O5235" i="28"/>
  <c r="L5236" i="28"/>
  <c r="Q5236" i="28" s="1"/>
  <c r="R5236" i="28" s="1"/>
  <c r="M5236" i="28"/>
  <c r="N5236" i="28"/>
  <c r="O5236" i="28"/>
  <c r="L5237" i="28"/>
  <c r="M5237" i="28"/>
  <c r="N5237" i="28"/>
  <c r="O5237" i="28"/>
  <c r="L5238" i="28"/>
  <c r="M5238" i="28"/>
  <c r="N5238" i="28"/>
  <c r="O5238" i="28"/>
  <c r="L5239" i="28"/>
  <c r="Q5239" i="28" s="1"/>
  <c r="R5239" i="28" s="1"/>
  <c r="M5239" i="28"/>
  <c r="N5239" i="28"/>
  <c r="O5239" i="28"/>
  <c r="L5240" i="28"/>
  <c r="M5240" i="28"/>
  <c r="N5240" i="28"/>
  <c r="O5240" i="28"/>
  <c r="Q5240" i="28"/>
  <c r="R5240" i="28" s="1"/>
  <c r="L5241" i="28"/>
  <c r="M5241" i="28"/>
  <c r="N5241" i="28"/>
  <c r="O5241" i="28"/>
  <c r="L5242" i="28"/>
  <c r="M5242" i="28"/>
  <c r="N5242" i="28"/>
  <c r="O5242" i="28"/>
  <c r="L5243" i="28"/>
  <c r="M5243" i="28"/>
  <c r="N5243" i="28"/>
  <c r="O5243" i="28"/>
  <c r="L5244" i="28"/>
  <c r="M5244" i="28"/>
  <c r="N5244" i="28"/>
  <c r="O5244" i="28"/>
  <c r="L5245" i="28"/>
  <c r="M5245" i="28"/>
  <c r="N5245" i="28"/>
  <c r="O5245" i="28"/>
  <c r="L5246" i="28"/>
  <c r="M5246" i="28"/>
  <c r="N5246" i="28"/>
  <c r="O5246" i="28"/>
  <c r="L5247" i="28"/>
  <c r="M5247" i="28"/>
  <c r="N5247" i="28"/>
  <c r="O5247" i="28"/>
  <c r="L5248" i="28"/>
  <c r="M5248" i="28"/>
  <c r="N5248" i="28"/>
  <c r="O5248" i="28"/>
  <c r="L5249" i="28"/>
  <c r="M5249" i="28"/>
  <c r="N5249" i="28"/>
  <c r="O5249" i="28"/>
  <c r="L5250" i="28"/>
  <c r="M5250" i="28"/>
  <c r="N5250" i="28"/>
  <c r="O5250" i="28"/>
  <c r="L5251" i="28"/>
  <c r="M5251" i="28"/>
  <c r="N5251" i="28"/>
  <c r="O5251" i="28"/>
  <c r="Q5251" i="28" s="1"/>
  <c r="R5251" i="28" s="1"/>
  <c r="L5252" i="28"/>
  <c r="Q5252" i="28" s="1"/>
  <c r="R5252" i="28" s="1"/>
  <c r="M5252" i="28"/>
  <c r="N5252" i="28"/>
  <c r="O5252" i="28"/>
  <c r="L5253" i="28"/>
  <c r="M5253" i="28"/>
  <c r="N5253" i="28"/>
  <c r="O5253" i="28"/>
  <c r="L5254" i="28"/>
  <c r="M5254" i="28"/>
  <c r="N5254" i="28"/>
  <c r="O5254" i="28"/>
  <c r="L5255" i="28"/>
  <c r="M5255" i="28"/>
  <c r="N5255" i="28"/>
  <c r="O5255" i="28"/>
  <c r="L5256" i="28"/>
  <c r="M5256" i="28"/>
  <c r="N5256" i="28"/>
  <c r="O5256" i="28"/>
  <c r="Q5256" i="28"/>
  <c r="R5256" i="28" s="1"/>
  <c r="L5257" i="28"/>
  <c r="M5257" i="28"/>
  <c r="N5257" i="28"/>
  <c r="O5257" i="28"/>
  <c r="L5258" i="28"/>
  <c r="M5258" i="28"/>
  <c r="N5258" i="28"/>
  <c r="O5258" i="28"/>
  <c r="L5259" i="28"/>
  <c r="M5259" i="28"/>
  <c r="N5259" i="28"/>
  <c r="O5259" i="28"/>
  <c r="L5260" i="28"/>
  <c r="M5260" i="28"/>
  <c r="N5260" i="28"/>
  <c r="O5260" i="28"/>
  <c r="L5261" i="28"/>
  <c r="M5261" i="28"/>
  <c r="N5261" i="28"/>
  <c r="O5261" i="28"/>
  <c r="L5262" i="28"/>
  <c r="M5262" i="28"/>
  <c r="N5262" i="28"/>
  <c r="O5262" i="28"/>
  <c r="L5263" i="28"/>
  <c r="M5263" i="28"/>
  <c r="N5263" i="28"/>
  <c r="O5263" i="28"/>
  <c r="L5264" i="28"/>
  <c r="M5264" i="28"/>
  <c r="N5264" i="28"/>
  <c r="O5264" i="28"/>
  <c r="L5265" i="28"/>
  <c r="M5265" i="28"/>
  <c r="N5265" i="28"/>
  <c r="O5265" i="28"/>
  <c r="L5266" i="28"/>
  <c r="M5266" i="28"/>
  <c r="N5266" i="28"/>
  <c r="O5266" i="28"/>
  <c r="L5267" i="28"/>
  <c r="M5267" i="28"/>
  <c r="N5267" i="28"/>
  <c r="O5267" i="28"/>
  <c r="Q5267" i="28" s="1"/>
  <c r="R5267" i="28" s="1"/>
  <c r="L5268" i="28"/>
  <c r="M5268" i="28"/>
  <c r="N5268" i="28"/>
  <c r="Q5268" i="28" s="1"/>
  <c r="R5268" i="28" s="1"/>
  <c r="O5268" i="28"/>
  <c r="L5269" i="28"/>
  <c r="M5269" i="28"/>
  <c r="N5269" i="28"/>
  <c r="O5269" i="28"/>
  <c r="L5270" i="28"/>
  <c r="M5270" i="28"/>
  <c r="N5270" i="28"/>
  <c r="O5270" i="28"/>
  <c r="L5271" i="28"/>
  <c r="M5271" i="28"/>
  <c r="N5271" i="28"/>
  <c r="O5271" i="28"/>
  <c r="L5272" i="28"/>
  <c r="M5272" i="28"/>
  <c r="N5272" i="28"/>
  <c r="O5272" i="28"/>
  <c r="L5273" i="28"/>
  <c r="M5273" i="28"/>
  <c r="N5273" i="28"/>
  <c r="O5273" i="28"/>
  <c r="L5274" i="28"/>
  <c r="M5274" i="28"/>
  <c r="N5274" i="28"/>
  <c r="O5274" i="28"/>
  <c r="L5275" i="28"/>
  <c r="M5275" i="28"/>
  <c r="N5275" i="28"/>
  <c r="O5275" i="28"/>
  <c r="L5276" i="28"/>
  <c r="M5276" i="28"/>
  <c r="N5276" i="28"/>
  <c r="O5276" i="28"/>
  <c r="L5277" i="28"/>
  <c r="M5277" i="28"/>
  <c r="N5277" i="28"/>
  <c r="O5277" i="28"/>
  <c r="L5278" i="28"/>
  <c r="M5278" i="28"/>
  <c r="N5278" i="28"/>
  <c r="O5278" i="28"/>
  <c r="L5279" i="28"/>
  <c r="M5279" i="28"/>
  <c r="N5279" i="28"/>
  <c r="O5279" i="28"/>
  <c r="L5280" i="28"/>
  <c r="M5280" i="28"/>
  <c r="N5280" i="28"/>
  <c r="O5280" i="28"/>
  <c r="L5281" i="28"/>
  <c r="M5281" i="28"/>
  <c r="N5281" i="28"/>
  <c r="O5281" i="28"/>
  <c r="L5282" i="28"/>
  <c r="M5282" i="28"/>
  <c r="N5282" i="28"/>
  <c r="O5282" i="28"/>
  <c r="L5283" i="28"/>
  <c r="M5283" i="28"/>
  <c r="N5283" i="28"/>
  <c r="O5283" i="28"/>
  <c r="L5284" i="28"/>
  <c r="M5284" i="28"/>
  <c r="N5284" i="28"/>
  <c r="O5284" i="28"/>
  <c r="L5285" i="28"/>
  <c r="M5285" i="28"/>
  <c r="N5285" i="28"/>
  <c r="O5285" i="28"/>
  <c r="L5286" i="28"/>
  <c r="M5286" i="28"/>
  <c r="N5286" i="28"/>
  <c r="O5286" i="28"/>
  <c r="L5287" i="28"/>
  <c r="M5287" i="28"/>
  <c r="N5287" i="28"/>
  <c r="O5287" i="28"/>
  <c r="L5288" i="28"/>
  <c r="M5288" i="28"/>
  <c r="N5288" i="28"/>
  <c r="O5288" i="28"/>
  <c r="L5289" i="28"/>
  <c r="M5289" i="28"/>
  <c r="N5289" i="28"/>
  <c r="O5289" i="28"/>
  <c r="L5290" i="28"/>
  <c r="M5290" i="28"/>
  <c r="N5290" i="28"/>
  <c r="O5290" i="28"/>
  <c r="L5291" i="28"/>
  <c r="M5291" i="28"/>
  <c r="N5291" i="28"/>
  <c r="O5291" i="28"/>
  <c r="L5292" i="28"/>
  <c r="M5292" i="28"/>
  <c r="N5292" i="28"/>
  <c r="O5292" i="28"/>
  <c r="L5293" i="28"/>
  <c r="M5293" i="28"/>
  <c r="N5293" i="28"/>
  <c r="O5293" i="28"/>
  <c r="L5294" i="28"/>
  <c r="M5294" i="28"/>
  <c r="N5294" i="28"/>
  <c r="O5294" i="28"/>
  <c r="L5295" i="28"/>
  <c r="M5295" i="28"/>
  <c r="N5295" i="28"/>
  <c r="O5295" i="28"/>
  <c r="L5296" i="28"/>
  <c r="M5296" i="28"/>
  <c r="N5296" i="28"/>
  <c r="O5296" i="28"/>
  <c r="Q5296" i="28" s="1"/>
  <c r="R5296" i="28" s="1"/>
  <c r="L5297" i="28"/>
  <c r="M5297" i="28"/>
  <c r="N5297" i="28"/>
  <c r="O5297" i="28"/>
  <c r="L5298" i="28"/>
  <c r="M5298" i="28"/>
  <c r="N5298" i="28"/>
  <c r="O5298" i="28"/>
  <c r="L5299" i="28"/>
  <c r="M5299" i="28"/>
  <c r="N5299" i="28"/>
  <c r="Q5299" i="28" s="1"/>
  <c r="R5299" i="28" s="1"/>
  <c r="O5299" i="28"/>
  <c r="L5300" i="28"/>
  <c r="M5300" i="28"/>
  <c r="N5300" i="28"/>
  <c r="Q5300" i="28" s="1"/>
  <c r="R5300" i="28" s="1"/>
  <c r="O5300" i="28"/>
  <c r="L5301" i="28"/>
  <c r="M5301" i="28"/>
  <c r="N5301" i="28"/>
  <c r="O5301" i="28"/>
  <c r="L5302" i="28"/>
  <c r="M5302" i="28"/>
  <c r="N5302" i="28"/>
  <c r="O5302" i="28"/>
  <c r="L5303" i="28"/>
  <c r="M5303" i="28"/>
  <c r="N5303" i="28"/>
  <c r="O5303" i="28"/>
  <c r="Q5303" i="28"/>
  <c r="R5303" i="28" s="1"/>
  <c r="L5304" i="28"/>
  <c r="M5304" i="28"/>
  <c r="N5304" i="28"/>
  <c r="O5304" i="28"/>
  <c r="L5305" i="28"/>
  <c r="M5305" i="28"/>
  <c r="N5305" i="28"/>
  <c r="O5305" i="28"/>
  <c r="L5306" i="28"/>
  <c r="M5306" i="28"/>
  <c r="N5306" i="28"/>
  <c r="O5306" i="28"/>
  <c r="L5307" i="28"/>
  <c r="M5307" i="28"/>
  <c r="N5307" i="28"/>
  <c r="O5307" i="28"/>
  <c r="L5308" i="28"/>
  <c r="M5308" i="28"/>
  <c r="N5308" i="28"/>
  <c r="O5308" i="28"/>
  <c r="Q5308" i="28" s="1"/>
  <c r="R5308" i="28" s="1"/>
  <c r="L5309" i="28"/>
  <c r="M5309" i="28"/>
  <c r="N5309" i="28"/>
  <c r="O5309" i="28"/>
  <c r="L5310" i="28"/>
  <c r="M5310" i="28"/>
  <c r="N5310" i="28"/>
  <c r="O5310" i="28"/>
  <c r="L5311" i="28"/>
  <c r="M5311" i="28"/>
  <c r="N5311" i="28"/>
  <c r="O5311" i="28"/>
  <c r="L5312" i="28"/>
  <c r="Q5312" i="28" s="1"/>
  <c r="R5312" i="28" s="1"/>
  <c r="M5312" i="28"/>
  <c r="N5312" i="28"/>
  <c r="O5312" i="28"/>
  <c r="L5313" i="28"/>
  <c r="M5313" i="28"/>
  <c r="N5313" i="28"/>
  <c r="O5313" i="28"/>
  <c r="L5314" i="28"/>
  <c r="M5314" i="28"/>
  <c r="N5314" i="28"/>
  <c r="O5314" i="28"/>
  <c r="L5315" i="28"/>
  <c r="Q5315" i="28" s="1"/>
  <c r="R5315" i="28" s="1"/>
  <c r="M5315" i="28"/>
  <c r="N5315" i="28"/>
  <c r="O5315" i="28"/>
  <c r="L5316" i="28"/>
  <c r="M5316" i="28"/>
  <c r="N5316" i="28"/>
  <c r="O5316" i="28"/>
  <c r="Q5316" i="28"/>
  <c r="R5316" i="28" s="1"/>
  <c r="L5317" i="28"/>
  <c r="M5317" i="28"/>
  <c r="N5317" i="28"/>
  <c r="O5317" i="28"/>
  <c r="L5318" i="28"/>
  <c r="M5318" i="28"/>
  <c r="N5318" i="28"/>
  <c r="O5318" i="28"/>
  <c r="L5319" i="28"/>
  <c r="M5319" i="28"/>
  <c r="N5319" i="28"/>
  <c r="O5319" i="28"/>
  <c r="L5320" i="28"/>
  <c r="M5320" i="28"/>
  <c r="N5320" i="28"/>
  <c r="O5320" i="28"/>
  <c r="L5321" i="28"/>
  <c r="M5321" i="28"/>
  <c r="N5321" i="28"/>
  <c r="O5321" i="28"/>
  <c r="L5322" i="28"/>
  <c r="M5322" i="28"/>
  <c r="N5322" i="28"/>
  <c r="O5322" i="28"/>
  <c r="L5323" i="28"/>
  <c r="M5323" i="28"/>
  <c r="N5323" i="28"/>
  <c r="O5323" i="28"/>
  <c r="L5324" i="28"/>
  <c r="M5324" i="28"/>
  <c r="N5324" i="28"/>
  <c r="O5324" i="28"/>
  <c r="L5325" i="28"/>
  <c r="M5325" i="28"/>
  <c r="N5325" i="28"/>
  <c r="O5325" i="28"/>
  <c r="L5326" i="28"/>
  <c r="M5326" i="28"/>
  <c r="N5326" i="28"/>
  <c r="O5326" i="28"/>
  <c r="L5327" i="28"/>
  <c r="M5327" i="28"/>
  <c r="N5327" i="28"/>
  <c r="O5327" i="28"/>
  <c r="L5328" i="28"/>
  <c r="M5328" i="28"/>
  <c r="N5328" i="28"/>
  <c r="O5328" i="28"/>
  <c r="Q5328" i="28" s="1"/>
  <c r="R5328" i="28" s="1"/>
  <c r="L5329" i="28"/>
  <c r="M5329" i="28"/>
  <c r="N5329" i="28"/>
  <c r="O5329" i="28"/>
  <c r="L5330" i="28"/>
  <c r="M5330" i="28"/>
  <c r="N5330" i="28"/>
  <c r="O5330" i="28"/>
  <c r="L5331" i="28"/>
  <c r="M5331" i="28"/>
  <c r="N5331" i="28"/>
  <c r="O5331" i="28"/>
  <c r="L5332" i="28"/>
  <c r="M5332" i="28"/>
  <c r="N5332" i="28"/>
  <c r="O5332" i="28"/>
  <c r="L5333" i="28"/>
  <c r="M5333" i="28"/>
  <c r="N5333" i="28"/>
  <c r="O5333" i="28"/>
  <c r="L5334" i="28"/>
  <c r="M5334" i="28"/>
  <c r="N5334" i="28"/>
  <c r="O5334" i="28"/>
  <c r="L5335" i="28"/>
  <c r="M5335" i="28"/>
  <c r="N5335" i="28"/>
  <c r="Q5335" i="28" s="1"/>
  <c r="R5335" i="28" s="1"/>
  <c r="O5335" i="28"/>
  <c r="L5336" i="28"/>
  <c r="M5336" i="28"/>
  <c r="N5336" i="28"/>
  <c r="O5336" i="28"/>
  <c r="Q5336" i="28" s="1"/>
  <c r="R5336" i="28" s="1"/>
  <c r="L5337" i="28"/>
  <c r="Q5337" i="28" s="1"/>
  <c r="R5337" i="28" s="1"/>
  <c r="M5337" i="28"/>
  <c r="N5337" i="28"/>
  <c r="O5337" i="28"/>
  <c r="L5338" i="28"/>
  <c r="M5338" i="28"/>
  <c r="N5338" i="28"/>
  <c r="O5338" i="28"/>
  <c r="L5339" i="28"/>
  <c r="Q5339" i="28" s="1"/>
  <c r="R5339" i="28" s="1"/>
  <c r="M5339" i="28"/>
  <c r="N5339" i="28"/>
  <c r="O5339" i="28"/>
  <c r="L5340" i="28"/>
  <c r="M5340" i="28"/>
  <c r="N5340" i="28"/>
  <c r="O5340" i="28"/>
  <c r="Q5340" i="28"/>
  <c r="R5340" i="28" s="1"/>
  <c r="L5341" i="28"/>
  <c r="M5341" i="28"/>
  <c r="N5341" i="28"/>
  <c r="O5341" i="28"/>
  <c r="L5342" i="28"/>
  <c r="M5342" i="28"/>
  <c r="N5342" i="28"/>
  <c r="O5342" i="28"/>
  <c r="L5343" i="28"/>
  <c r="M5343" i="28"/>
  <c r="N5343" i="28"/>
  <c r="O5343" i="28"/>
  <c r="Q5343" i="28" s="1"/>
  <c r="R5343" i="28" s="1"/>
  <c r="L5344" i="28"/>
  <c r="Q5344" i="28" s="1"/>
  <c r="R5344" i="28" s="1"/>
  <c r="M5344" i="28"/>
  <c r="N5344" i="28"/>
  <c r="O5344" i="28"/>
  <c r="L5345" i="28"/>
  <c r="M5345" i="28"/>
  <c r="N5345" i="28"/>
  <c r="O5345" i="28"/>
  <c r="L5346" i="28"/>
  <c r="M5346" i="28"/>
  <c r="N5346" i="28"/>
  <c r="O5346" i="28"/>
  <c r="L5347" i="28"/>
  <c r="M5347" i="28"/>
  <c r="N5347" i="28"/>
  <c r="O5347" i="28"/>
  <c r="Q5347" i="28" s="1"/>
  <c r="R5347" i="28" s="1"/>
  <c r="L5348" i="28"/>
  <c r="Q5348" i="28" s="1"/>
  <c r="R5348" i="28" s="1"/>
  <c r="M5348" i="28"/>
  <c r="N5348" i="28"/>
  <c r="O5348" i="28"/>
  <c r="L5349" i="28"/>
  <c r="Q5349" i="28" s="1"/>
  <c r="R5349" i="28" s="1"/>
  <c r="M5349" i="28"/>
  <c r="N5349" i="28"/>
  <c r="O5349" i="28"/>
  <c r="L5350" i="28"/>
  <c r="M5350" i="28"/>
  <c r="N5350" i="28"/>
  <c r="O5350" i="28"/>
  <c r="L5351" i="28"/>
  <c r="M5351" i="28"/>
  <c r="N5351" i="28"/>
  <c r="O5351" i="28"/>
  <c r="Q5351" i="28"/>
  <c r="R5351" i="28" s="1"/>
  <c r="L5352" i="28"/>
  <c r="M5352" i="28"/>
  <c r="N5352" i="28"/>
  <c r="O5352" i="28"/>
  <c r="Q5352" i="28" s="1"/>
  <c r="R5352" i="28" s="1"/>
  <c r="L5353" i="28"/>
  <c r="Q5353" i="28" s="1"/>
  <c r="R5353" i="28" s="1"/>
  <c r="M5353" i="28"/>
  <c r="N5353" i="28"/>
  <c r="O5353" i="28"/>
  <c r="L5354" i="28"/>
  <c r="M5354" i="28"/>
  <c r="N5354" i="28"/>
  <c r="O5354" i="28"/>
  <c r="L5355" i="28"/>
  <c r="Q5355" i="28" s="1"/>
  <c r="R5355" i="28" s="1"/>
  <c r="M5355" i="28"/>
  <c r="N5355" i="28"/>
  <c r="O5355" i="28"/>
  <c r="L5356" i="28"/>
  <c r="Q5356" i="28" s="1"/>
  <c r="R5356" i="28" s="1"/>
  <c r="M5356" i="28"/>
  <c r="N5356" i="28"/>
  <c r="O5356" i="28"/>
  <c r="L5357" i="28"/>
  <c r="M5357" i="28"/>
  <c r="N5357" i="28"/>
  <c r="O5357" i="28"/>
  <c r="L5358" i="28"/>
  <c r="M5358" i="28"/>
  <c r="N5358" i="28"/>
  <c r="O5358" i="28"/>
  <c r="L5359" i="28"/>
  <c r="M5359" i="28"/>
  <c r="N5359" i="28"/>
  <c r="O5359" i="28"/>
  <c r="Q5359" i="28"/>
  <c r="R5359" i="28" s="1"/>
  <c r="L5360" i="28"/>
  <c r="M5360" i="28"/>
  <c r="N5360" i="28"/>
  <c r="O5360" i="28"/>
  <c r="Q5360" i="28" s="1"/>
  <c r="R5360" i="28" s="1"/>
  <c r="L5361" i="28"/>
  <c r="Q5361" i="28" s="1"/>
  <c r="R5361" i="28" s="1"/>
  <c r="M5361" i="28"/>
  <c r="N5361" i="28"/>
  <c r="O5361" i="28"/>
  <c r="L5362" i="28"/>
  <c r="M5362" i="28"/>
  <c r="N5362" i="28"/>
  <c r="O5362" i="28"/>
  <c r="L5363" i="28"/>
  <c r="M5363" i="28"/>
  <c r="N5363" i="28"/>
  <c r="O5363" i="28"/>
  <c r="Q5363" i="28"/>
  <c r="R5363" i="28" s="1"/>
  <c r="L5364" i="28"/>
  <c r="M5364" i="28"/>
  <c r="N5364" i="28"/>
  <c r="O5364" i="28"/>
  <c r="Q5364" i="28" s="1"/>
  <c r="R5364" i="28"/>
  <c r="L5365" i="28"/>
  <c r="M5365" i="28"/>
  <c r="N5365" i="28"/>
  <c r="O5365" i="28"/>
  <c r="L5366" i="28"/>
  <c r="M5366" i="28"/>
  <c r="N5366" i="28"/>
  <c r="O5366" i="28"/>
  <c r="L5367" i="28"/>
  <c r="M5367" i="28"/>
  <c r="N5367" i="28"/>
  <c r="O5367" i="28"/>
  <c r="Q5367" i="28" s="1"/>
  <c r="R5367" i="28" s="1"/>
  <c r="L5368" i="28"/>
  <c r="Q5368" i="28" s="1"/>
  <c r="R5368" i="28" s="1"/>
  <c r="M5368" i="28"/>
  <c r="N5368" i="28"/>
  <c r="O5368" i="28"/>
  <c r="L5369" i="28"/>
  <c r="M5369" i="28"/>
  <c r="N5369" i="28"/>
  <c r="O5369" i="28"/>
  <c r="L5370" i="28"/>
  <c r="M5370" i="28"/>
  <c r="N5370" i="28"/>
  <c r="O5370" i="28"/>
  <c r="L5371" i="28"/>
  <c r="Q5371" i="28" s="1"/>
  <c r="R5371" i="28" s="1"/>
  <c r="M5371" i="28"/>
  <c r="N5371" i="28"/>
  <c r="O5371" i="28"/>
  <c r="L5372" i="28"/>
  <c r="Q5372" i="28" s="1"/>
  <c r="R5372" i="28" s="1"/>
  <c r="M5372" i="28"/>
  <c r="N5372" i="28"/>
  <c r="O5372" i="28"/>
  <c r="L5373" i="28"/>
  <c r="M5373" i="28"/>
  <c r="N5373" i="28"/>
  <c r="O5373" i="28"/>
  <c r="L5374" i="28"/>
  <c r="M5374" i="28"/>
  <c r="N5374" i="28"/>
  <c r="O5374" i="28"/>
  <c r="L5375" i="28"/>
  <c r="Q5375" i="28" s="1"/>
  <c r="R5375" i="28" s="1"/>
  <c r="M5375" i="28"/>
  <c r="N5375" i="28"/>
  <c r="O5375" i="28"/>
  <c r="L5376" i="28"/>
  <c r="M5376" i="28"/>
  <c r="N5376" i="28"/>
  <c r="O5376" i="28"/>
  <c r="Q5376" i="28"/>
  <c r="R5376" i="28" s="1"/>
  <c r="L5377" i="28"/>
  <c r="M5377" i="28"/>
  <c r="N5377" i="28"/>
  <c r="O5377" i="28"/>
  <c r="L5378" i="28"/>
  <c r="M5378" i="28"/>
  <c r="N5378" i="28"/>
  <c r="O5378" i="28"/>
  <c r="L5379" i="28"/>
  <c r="M5379" i="28"/>
  <c r="N5379" i="28"/>
  <c r="O5379" i="28"/>
  <c r="L5380" i="28"/>
  <c r="M5380" i="28"/>
  <c r="N5380" i="28"/>
  <c r="O5380" i="28"/>
  <c r="L5381" i="28"/>
  <c r="M5381" i="28"/>
  <c r="N5381" i="28"/>
  <c r="O5381" i="28"/>
  <c r="L5382" i="28"/>
  <c r="M5382" i="28"/>
  <c r="N5382" i="28"/>
  <c r="O5382" i="28"/>
  <c r="L5383" i="28"/>
  <c r="M5383" i="28"/>
  <c r="N5383" i="28"/>
  <c r="O5383" i="28"/>
  <c r="Q5383" i="28" s="1"/>
  <c r="R5383" i="28" s="1"/>
  <c r="L5384" i="28"/>
  <c r="M5384" i="28"/>
  <c r="N5384" i="28"/>
  <c r="O5384" i="28"/>
  <c r="L5385" i="28"/>
  <c r="M5385" i="28"/>
  <c r="N5385" i="28"/>
  <c r="O5385" i="28"/>
  <c r="L5386" i="28"/>
  <c r="M5386" i="28"/>
  <c r="N5386" i="28"/>
  <c r="O5386" i="28"/>
  <c r="L5387" i="28"/>
  <c r="M5387" i="28"/>
  <c r="N5387" i="28"/>
  <c r="O5387" i="28"/>
  <c r="L5388" i="28"/>
  <c r="M5388" i="28"/>
  <c r="N5388" i="28"/>
  <c r="O5388" i="28"/>
  <c r="L5389" i="28"/>
  <c r="M5389" i="28"/>
  <c r="N5389" i="28"/>
  <c r="O5389" i="28"/>
  <c r="L5390" i="28"/>
  <c r="M5390" i="28"/>
  <c r="N5390" i="28"/>
  <c r="Q5390" i="28" s="1"/>
  <c r="R5390" i="28" s="1"/>
  <c r="O5390" i="28"/>
  <c r="L5391" i="28"/>
  <c r="M5391" i="28"/>
  <c r="N5391" i="28"/>
  <c r="O5391" i="28"/>
  <c r="L5392" i="28"/>
  <c r="M5392" i="28"/>
  <c r="N5392" i="28"/>
  <c r="O5392" i="28"/>
  <c r="L5393" i="28"/>
  <c r="M5393" i="28"/>
  <c r="N5393" i="28"/>
  <c r="O5393" i="28"/>
  <c r="L5394" i="28"/>
  <c r="M5394" i="28"/>
  <c r="N5394" i="28"/>
  <c r="O5394" i="28"/>
  <c r="L5395" i="28"/>
  <c r="M5395" i="28"/>
  <c r="N5395" i="28"/>
  <c r="O5395" i="28"/>
  <c r="Q5395" i="28" s="1"/>
  <c r="R5395" i="28" s="1"/>
  <c r="L5396" i="28"/>
  <c r="M5396" i="28"/>
  <c r="N5396" i="28"/>
  <c r="O5396" i="28"/>
  <c r="L5397" i="28"/>
  <c r="M5397" i="28"/>
  <c r="N5397" i="28"/>
  <c r="O5397" i="28"/>
  <c r="L5398" i="28"/>
  <c r="M5398" i="28"/>
  <c r="N5398" i="28"/>
  <c r="O5398" i="28"/>
  <c r="L5399" i="28"/>
  <c r="M5399" i="28"/>
  <c r="N5399" i="28"/>
  <c r="O5399" i="28"/>
  <c r="L5400" i="28"/>
  <c r="M5400" i="28"/>
  <c r="N5400" i="28"/>
  <c r="O5400" i="28"/>
  <c r="L5401" i="28"/>
  <c r="M5401" i="28"/>
  <c r="N5401" i="28"/>
  <c r="O5401" i="28"/>
  <c r="L5402" i="28"/>
  <c r="M5402" i="28"/>
  <c r="N5402" i="28"/>
  <c r="O5402" i="28"/>
  <c r="L5403" i="28"/>
  <c r="M5403" i="28"/>
  <c r="N5403" i="28"/>
  <c r="O5403" i="28"/>
  <c r="Q5403" i="28" s="1"/>
  <c r="R5403" i="28" s="1"/>
  <c r="L5404" i="28"/>
  <c r="M5404" i="28"/>
  <c r="N5404" i="28"/>
  <c r="O5404" i="28"/>
  <c r="L5405" i="28"/>
  <c r="M5405" i="28"/>
  <c r="N5405" i="28"/>
  <c r="O5405" i="28"/>
  <c r="L5406" i="28"/>
  <c r="M5406" i="28"/>
  <c r="N5406" i="28"/>
  <c r="O5406" i="28"/>
  <c r="L5407" i="28"/>
  <c r="M5407" i="28"/>
  <c r="N5407" i="28"/>
  <c r="O5407" i="28"/>
  <c r="L5408" i="28"/>
  <c r="M5408" i="28"/>
  <c r="N5408" i="28"/>
  <c r="O5408" i="28"/>
  <c r="Q5408" i="28" s="1"/>
  <c r="R5408" i="28" s="1"/>
  <c r="L5409" i="28"/>
  <c r="M5409" i="28"/>
  <c r="N5409" i="28"/>
  <c r="O5409" i="28"/>
  <c r="L5410" i="28"/>
  <c r="M5410" i="28"/>
  <c r="N5410" i="28"/>
  <c r="O5410" i="28"/>
  <c r="L5411" i="28"/>
  <c r="M5411" i="28"/>
  <c r="N5411" i="28"/>
  <c r="O5411" i="28"/>
  <c r="L5412" i="28"/>
  <c r="M5412" i="28"/>
  <c r="N5412" i="28"/>
  <c r="O5412" i="28"/>
  <c r="L5413" i="28"/>
  <c r="M5413" i="28"/>
  <c r="N5413" i="28"/>
  <c r="O5413" i="28"/>
  <c r="L5414" i="28"/>
  <c r="M5414" i="28"/>
  <c r="N5414" i="28"/>
  <c r="O5414" i="28"/>
  <c r="L5415" i="28"/>
  <c r="M5415" i="28"/>
  <c r="N5415" i="28"/>
  <c r="O5415" i="28"/>
  <c r="L5416" i="28"/>
  <c r="M5416" i="28"/>
  <c r="N5416" i="28"/>
  <c r="O5416" i="28"/>
  <c r="L5417" i="28"/>
  <c r="M5417" i="28"/>
  <c r="N5417" i="28"/>
  <c r="O5417" i="28"/>
  <c r="L5418" i="28"/>
  <c r="M5418" i="28"/>
  <c r="N5418" i="28"/>
  <c r="O5418" i="28"/>
  <c r="L5419" i="28"/>
  <c r="M5419" i="28"/>
  <c r="N5419" i="28"/>
  <c r="Q5419" i="28" s="1"/>
  <c r="R5419" i="28" s="1"/>
  <c r="O5419" i="28"/>
  <c r="L5420" i="28"/>
  <c r="M5420" i="28"/>
  <c r="N5420" i="28"/>
  <c r="O5420" i="28"/>
  <c r="Q5420" i="28" s="1"/>
  <c r="R5420" i="28" s="1"/>
  <c r="L5421" i="28"/>
  <c r="M5421" i="28"/>
  <c r="N5421" i="28"/>
  <c r="O5421" i="28"/>
  <c r="L5422" i="28"/>
  <c r="M5422" i="28"/>
  <c r="N5422" i="28"/>
  <c r="O5422" i="28"/>
  <c r="L5423" i="28"/>
  <c r="M5423" i="28"/>
  <c r="N5423" i="28"/>
  <c r="O5423" i="28"/>
  <c r="Q5423" i="28" s="1"/>
  <c r="R5423" i="28" s="1"/>
  <c r="L5424" i="28"/>
  <c r="Q5424" i="28" s="1"/>
  <c r="R5424" i="28" s="1"/>
  <c r="M5424" i="28"/>
  <c r="N5424" i="28"/>
  <c r="O5424" i="28"/>
  <c r="L5425" i="28"/>
  <c r="M5425" i="28"/>
  <c r="N5425" i="28"/>
  <c r="O5425" i="28"/>
  <c r="L5426" i="28"/>
  <c r="Q5426" i="28" s="1"/>
  <c r="R5426" i="28" s="1"/>
  <c r="M5426" i="28"/>
  <c r="N5426" i="28"/>
  <c r="O5426" i="28"/>
  <c r="L5427" i="28"/>
  <c r="M5427" i="28"/>
  <c r="N5427" i="28"/>
  <c r="O5427" i="28"/>
  <c r="L5428" i="28"/>
  <c r="M5428" i="28"/>
  <c r="N5428" i="28"/>
  <c r="O5428" i="28"/>
  <c r="L5429" i="28"/>
  <c r="M5429" i="28"/>
  <c r="N5429" i="28"/>
  <c r="O5429" i="28"/>
  <c r="L5430" i="28"/>
  <c r="M5430" i="28"/>
  <c r="N5430" i="28"/>
  <c r="O5430" i="28"/>
  <c r="L5431" i="28"/>
  <c r="M5431" i="28"/>
  <c r="N5431" i="28"/>
  <c r="O5431" i="28"/>
  <c r="L5432" i="28"/>
  <c r="Q5432" i="28" s="1"/>
  <c r="R5432" i="28" s="1"/>
  <c r="M5432" i="28"/>
  <c r="N5432" i="28"/>
  <c r="O5432" i="28"/>
  <c r="L5433" i="28"/>
  <c r="M5433" i="28"/>
  <c r="N5433" i="28"/>
  <c r="O5433" i="28"/>
  <c r="L5434" i="28"/>
  <c r="M5434" i="28"/>
  <c r="N5434" i="28"/>
  <c r="O5434" i="28"/>
  <c r="Q5434" i="28" s="1"/>
  <c r="R5434" i="28" s="1"/>
  <c r="L5435" i="28"/>
  <c r="M5435" i="28"/>
  <c r="N5435" i="28"/>
  <c r="O5435" i="28"/>
  <c r="L5436" i="28"/>
  <c r="M5436" i="28"/>
  <c r="N5436" i="28"/>
  <c r="O5436" i="28"/>
  <c r="L5437" i="28"/>
  <c r="M5437" i="28"/>
  <c r="N5437" i="28"/>
  <c r="O5437" i="28"/>
  <c r="L5438" i="28"/>
  <c r="M5438" i="28"/>
  <c r="N5438" i="28"/>
  <c r="O5438" i="28"/>
  <c r="L5439" i="28"/>
  <c r="M5439" i="28"/>
  <c r="N5439" i="28"/>
  <c r="O5439" i="28"/>
  <c r="L5440" i="28"/>
  <c r="M5440" i="28"/>
  <c r="N5440" i="28"/>
  <c r="O5440" i="28"/>
  <c r="L5441" i="28"/>
  <c r="M5441" i="28"/>
  <c r="N5441" i="28"/>
  <c r="O5441" i="28"/>
  <c r="L5442" i="28"/>
  <c r="M5442" i="28"/>
  <c r="N5442" i="28"/>
  <c r="O5442" i="28"/>
  <c r="L5443" i="28"/>
  <c r="M5443" i="28"/>
  <c r="N5443" i="28"/>
  <c r="O5443" i="28"/>
  <c r="L5444" i="28"/>
  <c r="M5444" i="28"/>
  <c r="N5444" i="28"/>
  <c r="O5444" i="28"/>
  <c r="L5445" i="28"/>
  <c r="M5445" i="28"/>
  <c r="N5445" i="28"/>
  <c r="O5445" i="28"/>
  <c r="L5446" i="28"/>
  <c r="M5446" i="28"/>
  <c r="N5446" i="28"/>
  <c r="O5446" i="28"/>
  <c r="L5447" i="28"/>
  <c r="M5447" i="28"/>
  <c r="N5447" i="28"/>
  <c r="O5447" i="28"/>
  <c r="Q5447" i="28" s="1"/>
  <c r="R5447" i="28" s="1"/>
  <c r="L5448" i="28"/>
  <c r="M5448" i="28"/>
  <c r="N5448" i="28"/>
  <c r="O5448" i="28"/>
  <c r="L5449" i="28"/>
  <c r="M5449" i="28"/>
  <c r="N5449" i="28"/>
  <c r="O5449" i="28"/>
  <c r="L5450" i="28"/>
  <c r="M5450" i="28"/>
  <c r="N5450" i="28"/>
  <c r="O5450" i="28"/>
  <c r="L5451" i="28"/>
  <c r="Q5451" i="28" s="1"/>
  <c r="R5451" i="28" s="1"/>
  <c r="M5451" i="28"/>
  <c r="N5451" i="28"/>
  <c r="O5451" i="28"/>
  <c r="L5452" i="28"/>
  <c r="M5452" i="28"/>
  <c r="N5452" i="28"/>
  <c r="O5452" i="28"/>
  <c r="L5453" i="28"/>
  <c r="M5453" i="28"/>
  <c r="N5453" i="28"/>
  <c r="O5453" i="28"/>
  <c r="L5454" i="28"/>
  <c r="M5454" i="28"/>
  <c r="N5454" i="28"/>
  <c r="O5454" i="28"/>
  <c r="Q5454" i="28"/>
  <c r="R5454" i="28" s="1"/>
  <c r="L5455" i="28"/>
  <c r="M5455" i="28"/>
  <c r="N5455" i="28"/>
  <c r="O5455" i="28"/>
  <c r="L5456" i="28"/>
  <c r="M5456" i="28"/>
  <c r="N5456" i="28"/>
  <c r="O5456" i="28"/>
  <c r="L5457" i="28"/>
  <c r="M5457" i="28"/>
  <c r="N5457" i="28"/>
  <c r="O5457" i="28"/>
  <c r="L5458" i="28"/>
  <c r="M5458" i="28"/>
  <c r="N5458" i="28"/>
  <c r="O5458" i="28"/>
  <c r="L5459" i="28"/>
  <c r="M5459" i="28"/>
  <c r="N5459" i="28"/>
  <c r="O5459" i="28"/>
  <c r="Q5459" i="28" s="1"/>
  <c r="R5459" i="28" s="1"/>
  <c r="L5460" i="28"/>
  <c r="M5460" i="28"/>
  <c r="N5460" i="28"/>
  <c r="O5460" i="28"/>
  <c r="L5461" i="28"/>
  <c r="M5461" i="28"/>
  <c r="N5461" i="28"/>
  <c r="O5461" i="28"/>
  <c r="L5462" i="28"/>
  <c r="M5462" i="28"/>
  <c r="N5462" i="28"/>
  <c r="O5462" i="28"/>
  <c r="L5463" i="28"/>
  <c r="M5463" i="28"/>
  <c r="N5463" i="28"/>
  <c r="O5463" i="28"/>
  <c r="L5464" i="28"/>
  <c r="M5464" i="28"/>
  <c r="N5464" i="28"/>
  <c r="O5464" i="28"/>
  <c r="L5465" i="28"/>
  <c r="M5465" i="28"/>
  <c r="N5465" i="28"/>
  <c r="O5465" i="28"/>
  <c r="L5466" i="28"/>
  <c r="M5466" i="28"/>
  <c r="N5466" i="28"/>
  <c r="O5466" i="28"/>
  <c r="L5467" i="28"/>
  <c r="M5467" i="28"/>
  <c r="N5467" i="28"/>
  <c r="O5467" i="28"/>
  <c r="Q5467" i="28" s="1"/>
  <c r="R5467" i="28" s="1"/>
  <c r="L5468" i="28"/>
  <c r="M5468" i="28"/>
  <c r="N5468" i="28"/>
  <c r="O5468" i="28"/>
  <c r="L5469" i="28"/>
  <c r="M5469" i="28"/>
  <c r="N5469" i="28"/>
  <c r="O5469" i="28"/>
  <c r="L5470" i="28"/>
  <c r="M5470" i="28"/>
  <c r="N5470" i="28"/>
  <c r="O5470" i="28"/>
  <c r="L5471" i="28"/>
  <c r="M5471" i="28"/>
  <c r="N5471" i="28"/>
  <c r="O5471" i="28"/>
  <c r="L5472" i="28"/>
  <c r="M5472" i="28"/>
  <c r="N5472" i="28"/>
  <c r="O5472" i="28"/>
  <c r="Q5472" i="28" s="1"/>
  <c r="R5472" i="28" s="1"/>
  <c r="L5473" i="28"/>
  <c r="M5473" i="28"/>
  <c r="N5473" i="28"/>
  <c r="O5473" i="28"/>
  <c r="L5474" i="28"/>
  <c r="M5474" i="28"/>
  <c r="N5474" i="28"/>
  <c r="O5474" i="28"/>
  <c r="L5475" i="28"/>
  <c r="M5475" i="28"/>
  <c r="N5475" i="28"/>
  <c r="O5475" i="28"/>
  <c r="L5476" i="28"/>
  <c r="M5476" i="28"/>
  <c r="N5476" i="28"/>
  <c r="O5476" i="28"/>
  <c r="L5477" i="28"/>
  <c r="M5477" i="28"/>
  <c r="N5477" i="28"/>
  <c r="O5477" i="28"/>
  <c r="L5478" i="28"/>
  <c r="M5478" i="28"/>
  <c r="N5478" i="28"/>
  <c r="O5478" i="28"/>
  <c r="L5479" i="28"/>
  <c r="M5479" i="28"/>
  <c r="N5479" i="28"/>
  <c r="O5479" i="28"/>
  <c r="L5480" i="28"/>
  <c r="M5480" i="28"/>
  <c r="N5480" i="28"/>
  <c r="O5480" i="28"/>
  <c r="L5481" i="28"/>
  <c r="M5481" i="28"/>
  <c r="N5481" i="28"/>
  <c r="O5481" i="28"/>
  <c r="L5482" i="28"/>
  <c r="M5482" i="28"/>
  <c r="N5482" i="28"/>
  <c r="O5482" i="28"/>
  <c r="L5483" i="28"/>
  <c r="M5483" i="28"/>
  <c r="N5483" i="28"/>
  <c r="Q5483" i="28" s="1"/>
  <c r="R5483" i="28" s="1"/>
  <c r="O5483" i="28"/>
  <c r="L5484" i="28"/>
  <c r="M5484" i="28"/>
  <c r="N5484" i="28"/>
  <c r="O5484" i="28"/>
  <c r="Q5484" i="28" s="1"/>
  <c r="R5484" i="28" s="1"/>
  <c r="L5485" i="28"/>
  <c r="M5485" i="28"/>
  <c r="N5485" i="28"/>
  <c r="O5485" i="28"/>
  <c r="L5486" i="28"/>
  <c r="M5486" i="28"/>
  <c r="N5486" i="28"/>
  <c r="O5486" i="28"/>
  <c r="L5487" i="28"/>
  <c r="M5487" i="28"/>
  <c r="N5487" i="28"/>
  <c r="O5487" i="28"/>
  <c r="Q5487" i="28" s="1"/>
  <c r="R5487" i="28" s="1"/>
  <c r="L5488" i="28"/>
  <c r="M5488" i="28"/>
  <c r="N5488" i="28"/>
  <c r="O5488" i="28"/>
  <c r="L5489" i="28"/>
  <c r="M5489" i="28"/>
  <c r="N5489" i="28"/>
  <c r="O5489" i="28"/>
  <c r="L5490" i="28"/>
  <c r="M5490" i="28"/>
  <c r="N5490" i="28"/>
  <c r="O5490" i="28"/>
  <c r="L5491" i="28"/>
  <c r="M5491" i="28"/>
  <c r="N5491" i="28"/>
  <c r="O5491" i="28"/>
  <c r="L5492" i="28"/>
  <c r="M5492" i="28"/>
  <c r="N5492" i="28"/>
  <c r="O5492" i="28"/>
  <c r="L5493" i="28"/>
  <c r="M5493" i="28"/>
  <c r="N5493" i="28"/>
  <c r="O5493" i="28"/>
  <c r="L5494" i="28"/>
  <c r="M5494" i="28"/>
  <c r="N5494" i="28"/>
  <c r="O5494" i="28"/>
  <c r="L5495" i="28"/>
  <c r="M5495" i="28"/>
  <c r="N5495" i="28"/>
  <c r="O5495" i="28"/>
  <c r="L5496" i="28"/>
  <c r="M5496" i="28"/>
  <c r="N5496" i="28"/>
  <c r="Q5496" i="28" s="1"/>
  <c r="R5496" i="28" s="1"/>
  <c r="O5496" i="28"/>
  <c r="L5497" i="28"/>
  <c r="M5497" i="28"/>
  <c r="N5497" i="28"/>
  <c r="O5497" i="28"/>
  <c r="L5498" i="28"/>
  <c r="M5498" i="28"/>
  <c r="N5498" i="28"/>
  <c r="O5498" i="28"/>
  <c r="Q5498" i="28" s="1"/>
  <c r="R5498" i="28" s="1"/>
  <c r="L5499" i="28"/>
  <c r="M5499" i="28"/>
  <c r="N5499" i="28"/>
  <c r="O5499" i="28"/>
  <c r="Q5499" i="28" s="1"/>
  <c r="R5499" i="28" s="1"/>
  <c r="L5500" i="28"/>
  <c r="M5500" i="28"/>
  <c r="N5500" i="28"/>
  <c r="O5500" i="28"/>
  <c r="L5501" i="28"/>
  <c r="M5501" i="28"/>
  <c r="N5501" i="28"/>
  <c r="O5501" i="28"/>
  <c r="L5502" i="28"/>
  <c r="M5502" i="28"/>
  <c r="N5502" i="28"/>
  <c r="O5502" i="28"/>
  <c r="L5503" i="28"/>
  <c r="M5503" i="28"/>
  <c r="N5503" i="28"/>
  <c r="O5503" i="28"/>
  <c r="L5504" i="28"/>
  <c r="M5504" i="28"/>
  <c r="N5504" i="28"/>
  <c r="O5504" i="28"/>
  <c r="L5505" i="28"/>
  <c r="M5505" i="28"/>
  <c r="N5505" i="28"/>
  <c r="O5505" i="28"/>
  <c r="L5506" i="28"/>
  <c r="M5506" i="28"/>
  <c r="N5506" i="28"/>
  <c r="O5506" i="28"/>
  <c r="L5507" i="28"/>
  <c r="M5507" i="28"/>
  <c r="N5507" i="28"/>
  <c r="O5507" i="28"/>
  <c r="L5508" i="28"/>
  <c r="M5508" i="28"/>
  <c r="N5508" i="28"/>
  <c r="O5508" i="28"/>
  <c r="Q5508" i="28" s="1"/>
  <c r="R5508" i="28" s="1"/>
  <c r="L5509" i="28"/>
  <c r="M5509" i="28"/>
  <c r="N5509" i="28"/>
  <c r="O5509" i="28"/>
  <c r="L5510" i="28"/>
  <c r="Q5510" i="28" s="1"/>
  <c r="R5510" i="28" s="1"/>
  <c r="M5510" i="28"/>
  <c r="N5510" i="28"/>
  <c r="O5510" i="28"/>
  <c r="L5511" i="28"/>
  <c r="Q5511" i="28" s="1"/>
  <c r="R5511" i="28" s="1"/>
  <c r="M5511" i="28"/>
  <c r="N5511" i="28"/>
  <c r="O5511" i="28"/>
  <c r="L5512" i="28"/>
  <c r="Q5512" i="28" s="1"/>
  <c r="R5512" i="28" s="1"/>
  <c r="M5512" i="28"/>
  <c r="N5512" i="28"/>
  <c r="O5512" i="28"/>
  <c r="L5513" i="28"/>
  <c r="Q5513" i="28" s="1"/>
  <c r="R5513" i="28" s="1"/>
  <c r="M5513" i="28"/>
  <c r="N5513" i="28"/>
  <c r="O5513" i="28"/>
  <c r="L5514" i="28"/>
  <c r="Q5514" i="28" s="1"/>
  <c r="R5514" i="28" s="1"/>
  <c r="M5514" i="28"/>
  <c r="N5514" i="28"/>
  <c r="O5514" i="28"/>
  <c r="L5515" i="28"/>
  <c r="M5515" i="28"/>
  <c r="N5515" i="28"/>
  <c r="O5515" i="28"/>
  <c r="Q5515" i="28"/>
  <c r="R5515" i="28" s="1"/>
  <c r="L5516" i="28"/>
  <c r="M5516" i="28"/>
  <c r="N5516" i="28"/>
  <c r="O5516" i="28"/>
  <c r="Q5516" i="28" s="1"/>
  <c r="R5516" i="28" s="1"/>
  <c r="L5517" i="28"/>
  <c r="M5517" i="28"/>
  <c r="N5517" i="28"/>
  <c r="O5517" i="28"/>
  <c r="L5518" i="28"/>
  <c r="M5518" i="28"/>
  <c r="N5518" i="28"/>
  <c r="O5518" i="28"/>
  <c r="Q5518" i="28" s="1"/>
  <c r="R5518" i="28" s="1"/>
  <c r="L5519" i="28"/>
  <c r="M5519" i="28"/>
  <c r="N5519" i="28"/>
  <c r="O5519" i="28"/>
  <c r="Q5519" i="28"/>
  <c r="R5519" i="28" s="1"/>
  <c r="L5520" i="28"/>
  <c r="M5520" i="28"/>
  <c r="N5520" i="28"/>
  <c r="O5520" i="28"/>
  <c r="L5521" i="28"/>
  <c r="M5521" i="28"/>
  <c r="N5521" i="28"/>
  <c r="O5521" i="28"/>
  <c r="L5522" i="28"/>
  <c r="M5522" i="28"/>
  <c r="N5522" i="28"/>
  <c r="O5522" i="28"/>
  <c r="L5523" i="28"/>
  <c r="M5523" i="28"/>
  <c r="N5523" i="28"/>
  <c r="O5523" i="28"/>
  <c r="L5524" i="28"/>
  <c r="M5524" i="28"/>
  <c r="N5524" i="28"/>
  <c r="O5524" i="28"/>
  <c r="L5525" i="28"/>
  <c r="M5525" i="28"/>
  <c r="N5525" i="28"/>
  <c r="O5525" i="28"/>
  <c r="L5526" i="28"/>
  <c r="M5526" i="28"/>
  <c r="N5526" i="28"/>
  <c r="O5526" i="28"/>
  <c r="L5527" i="28"/>
  <c r="M5527" i="28"/>
  <c r="N5527" i="28"/>
  <c r="O5527" i="28"/>
  <c r="Q5527" i="28" s="1"/>
  <c r="R5527" i="28" s="1"/>
  <c r="L5528" i="28"/>
  <c r="M5528" i="28"/>
  <c r="N5528" i="28"/>
  <c r="O5528" i="28"/>
  <c r="Q5528" i="28"/>
  <c r="R5528" i="28" s="1"/>
  <c r="L5529" i="28"/>
  <c r="M5529" i="28"/>
  <c r="N5529" i="28"/>
  <c r="O5529" i="28"/>
  <c r="L5530" i="28"/>
  <c r="M5530" i="28"/>
  <c r="N5530" i="28"/>
  <c r="O5530" i="28"/>
  <c r="Q5530" i="28" s="1"/>
  <c r="R5530" i="28" s="1"/>
  <c r="L5531" i="28"/>
  <c r="M5531" i="28"/>
  <c r="N5531" i="28"/>
  <c r="O5531" i="28"/>
  <c r="L5532" i="28"/>
  <c r="M5532" i="28"/>
  <c r="N5532" i="28"/>
  <c r="O5532" i="28"/>
  <c r="L5533" i="28"/>
  <c r="M5533" i="28"/>
  <c r="N5533" i="28"/>
  <c r="O5533" i="28"/>
  <c r="L5534" i="28"/>
  <c r="M5534" i="28"/>
  <c r="N5534" i="28"/>
  <c r="O5534" i="28"/>
  <c r="L5535" i="28"/>
  <c r="M5535" i="28"/>
  <c r="N5535" i="28"/>
  <c r="O5535" i="28"/>
  <c r="L5536" i="28"/>
  <c r="M5536" i="28"/>
  <c r="N5536" i="28"/>
  <c r="O5536" i="28"/>
  <c r="L5537" i="28"/>
  <c r="M5537" i="28"/>
  <c r="N5537" i="28"/>
  <c r="O5537" i="28"/>
  <c r="L5538" i="28"/>
  <c r="M5538" i="28"/>
  <c r="N5538" i="28"/>
  <c r="O5538" i="28"/>
  <c r="L5539" i="28"/>
  <c r="M5539" i="28"/>
  <c r="N5539" i="28"/>
  <c r="O5539" i="28"/>
  <c r="L5540" i="28"/>
  <c r="M5540" i="28"/>
  <c r="N5540" i="28"/>
  <c r="O5540" i="28"/>
  <c r="Q5540" i="28" s="1"/>
  <c r="R5540" i="28" s="1"/>
  <c r="L5541" i="28"/>
  <c r="M5541" i="28"/>
  <c r="N5541" i="28"/>
  <c r="O5541" i="28"/>
  <c r="L5542" i="28"/>
  <c r="Q5542" i="28" s="1"/>
  <c r="R5542" i="28" s="1"/>
  <c r="M5542" i="28"/>
  <c r="N5542" i="28"/>
  <c r="O5542" i="28"/>
  <c r="L5543" i="28"/>
  <c r="Q5543" i="28" s="1"/>
  <c r="R5543" i="28" s="1"/>
  <c r="M5543" i="28"/>
  <c r="N5543" i="28"/>
  <c r="O5543" i="28"/>
  <c r="L5544" i="28"/>
  <c r="Q5544" i="28" s="1"/>
  <c r="R5544" i="28" s="1"/>
  <c r="M5544" i="28"/>
  <c r="N5544" i="28"/>
  <c r="O5544" i="28"/>
  <c r="L5545" i="28"/>
  <c r="Q5545" i="28" s="1"/>
  <c r="R5545" i="28" s="1"/>
  <c r="M5545" i="28"/>
  <c r="N5545" i="28"/>
  <c r="O5545" i="28"/>
  <c r="L5546" i="28"/>
  <c r="M5546" i="28"/>
  <c r="N5546" i="28"/>
  <c r="O5546" i="28"/>
  <c r="L5547" i="28"/>
  <c r="M5547" i="28"/>
  <c r="N5547" i="28"/>
  <c r="O5547" i="28"/>
  <c r="Q5547" i="28"/>
  <c r="R5547" i="28" s="1"/>
  <c r="L5548" i="28"/>
  <c r="M5548" i="28"/>
  <c r="N5548" i="28"/>
  <c r="O5548" i="28"/>
  <c r="Q5548" i="28" s="1"/>
  <c r="R5548" i="28" s="1"/>
  <c r="L5549" i="28"/>
  <c r="M5549" i="28"/>
  <c r="N5549" i="28"/>
  <c r="O5549" i="28"/>
  <c r="L5550" i="28"/>
  <c r="M5550" i="28"/>
  <c r="N5550" i="28"/>
  <c r="O5550" i="28"/>
  <c r="Q5550" i="28" s="1"/>
  <c r="R5550" i="28" s="1"/>
  <c r="L5551" i="28"/>
  <c r="Q5551" i="28" s="1"/>
  <c r="R5551" i="28" s="1"/>
  <c r="M5551" i="28"/>
  <c r="N5551" i="28"/>
  <c r="O5551" i="28"/>
  <c r="L5552" i="28"/>
  <c r="M5552" i="28"/>
  <c r="N5552" i="28"/>
  <c r="O5552" i="28"/>
  <c r="L5553" i="28"/>
  <c r="M5553" i="28"/>
  <c r="N5553" i="28"/>
  <c r="O5553" i="28"/>
  <c r="L5554" i="28"/>
  <c r="M5554" i="28"/>
  <c r="N5554" i="28"/>
  <c r="O5554" i="28"/>
  <c r="L5555" i="28"/>
  <c r="M5555" i="28"/>
  <c r="N5555" i="28"/>
  <c r="O5555" i="28"/>
  <c r="Q5555" i="28" s="1"/>
  <c r="R5555" i="28" s="1"/>
  <c r="L5556" i="28"/>
  <c r="M5556" i="28"/>
  <c r="N5556" i="28"/>
  <c r="O5556" i="28"/>
  <c r="L5557" i="28"/>
  <c r="M5557" i="28"/>
  <c r="N5557" i="28"/>
  <c r="O5557" i="28"/>
  <c r="L5558" i="28"/>
  <c r="M5558" i="28"/>
  <c r="N5558" i="28"/>
  <c r="O5558" i="28"/>
  <c r="L5559" i="28"/>
  <c r="M5559" i="28"/>
  <c r="N5559" i="28"/>
  <c r="O5559" i="28"/>
  <c r="L5560" i="28"/>
  <c r="M5560" i="28"/>
  <c r="N5560" i="28"/>
  <c r="O5560" i="28"/>
  <c r="L5561" i="28"/>
  <c r="M5561" i="28"/>
  <c r="N5561" i="28"/>
  <c r="O5561" i="28"/>
  <c r="L5562" i="28"/>
  <c r="M5562" i="28"/>
  <c r="N5562" i="28"/>
  <c r="O5562" i="28"/>
  <c r="L5563" i="28"/>
  <c r="M5563" i="28"/>
  <c r="N5563" i="28"/>
  <c r="O5563" i="28"/>
  <c r="L5564" i="28"/>
  <c r="M5564" i="28"/>
  <c r="N5564" i="28"/>
  <c r="O5564" i="28"/>
  <c r="L5565" i="28"/>
  <c r="M5565" i="28"/>
  <c r="N5565" i="28"/>
  <c r="O5565" i="28"/>
  <c r="L5566" i="28"/>
  <c r="M5566" i="28"/>
  <c r="N5566" i="28"/>
  <c r="O5566" i="28"/>
  <c r="L5567" i="28"/>
  <c r="M5567" i="28"/>
  <c r="N5567" i="28"/>
  <c r="O5567" i="28"/>
  <c r="L5568" i="28"/>
  <c r="M5568" i="28"/>
  <c r="N5568" i="28"/>
  <c r="O5568" i="28"/>
  <c r="L5569" i="28"/>
  <c r="M5569" i="28"/>
  <c r="N5569" i="28"/>
  <c r="O5569" i="28"/>
  <c r="L5570" i="28"/>
  <c r="M5570" i="28"/>
  <c r="N5570" i="28"/>
  <c r="O5570" i="28"/>
  <c r="L5571" i="28"/>
  <c r="M5571" i="28"/>
  <c r="N5571" i="28"/>
  <c r="O5571" i="28"/>
  <c r="L5572" i="28"/>
  <c r="M5572" i="28"/>
  <c r="N5572" i="28"/>
  <c r="O5572" i="28"/>
  <c r="L5573" i="28"/>
  <c r="M5573" i="28"/>
  <c r="N5573" i="28"/>
  <c r="O5573" i="28"/>
  <c r="L5574" i="28"/>
  <c r="M5574" i="28"/>
  <c r="N5574" i="28"/>
  <c r="O5574" i="28"/>
  <c r="L5575" i="28"/>
  <c r="M5575" i="28"/>
  <c r="N5575" i="28"/>
  <c r="O5575" i="28"/>
  <c r="L5576" i="28"/>
  <c r="M5576" i="28"/>
  <c r="N5576" i="28"/>
  <c r="O5576" i="28"/>
  <c r="L5577" i="28"/>
  <c r="M5577" i="28"/>
  <c r="N5577" i="28"/>
  <c r="O5577" i="28"/>
  <c r="Q5577" i="28" s="1"/>
  <c r="R5577" i="28" s="1"/>
  <c r="L5578" i="28"/>
  <c r="M5578" i="28"/>
  <c r="N5578" i="28"/>
  <c r="O5578" i="28"/>
  <c r="L5579" i="28"/>
  <c r="Q5579" i="28" s="1"/>
  <c r="R5579" i="28" s="1"/>
  <c r="M5579" i="28"/>
  <c r="N5579" i="28"/>
  <c r="O5579" i="28"/>
  <c r="L5580" i="28"/>
  <c r="M5580" i="28"/>
  <c r="N5580" i="28"/>
  <c r="O5580" i="28"/>
  <c r="L5581" i="28"/>
  <c r="Q5581" i="28" s="1"/>
  <c r="R5581" i="28" s="1"/>
  <c r="M5581" i="28"/>
  <c r="N5581" i="28"/>
  <c r="O5581" i="28"/>
  <c r="L5582" i="28"/>
  <c r="M5582" i="28"/>
  <c r="N5582" i="28"/>
  <c r="O5582" i="28"/>
  <c r="L5583" i="28"/>
  <c r="M5583" i="28"/>
  <c r="N5583" i="28"/>
  <c r="O5583" i="28"/>
  <c r="L5584" i="28"/>
  <c r="M5584" i="28"/>
  <c r="N5584" i="28"/>
  <c r="O5584" i="28"/>
  <c r="L5585" i="28"/>
  <c r="M5585" i="28"/>
  <c r="N5585" i="28"/>
  <c r="O5585" i="28"/>
  <c r="Q5585" i="28"/>
  <c r="R5585" i="28" s="1"/>
  <c r="L5586" i="28"/>
  <c r="M5586" i="28"/>
  <c r="N5586" i="28"/>
  <c r="O5586" i="28"/>
  <c r="L5587" i="28"/>
  <c r="M5587" i="28"/>
  <c r="N5587" i="28"/>
  <c r="O5587" i="28"/>
  <c r="L5588" i="28"/>
  <c r="M5588" i="28"/>
  <c r="N5588" i="28"/>
  <c r="O5588" i="28"/>
  <c r="L5589" i="28"/>
  <c r="M5589" i="28"/>
  <c r="N5589" i="28"/>
  <c r="O5589" i="28"/>
  <c r="Q5589" i="28" s="1"/>
  <c r="R5589" i="28" s="1"/>
  <c r="L5590" i="28"/>
  <c r="M5590" i="28"/>
  <c r="N5590" i="28"/>
  <c r="O5590" i="28"/>
  <c r="L5591" i="28"/>
  <c r="M5591" i="28"/>
  <c r="N5591" i="28"/>
  <c r="O5591" i="28"/>
  <c r="L5592" i="28"/>
  <c r="M5592" i="28"/>
  <c r="N5592" i="28"/>
  <c r="Q5592" i="28" s="1"/>
  <c r="R5592" i="28" s="1"/>
  <c r="O5592" i="28"/>
  <c r="L5593" i="28"/>
  <c r="M5593" i="28"/>
  <c r="N5593" i="28"/>
  <c r="O5593" i="28"/>
  <c r="L5594" i="28"/>
  <c r="M5594" i="28"/>
  <c r="N5594" i="28"/>
  <c r="O5594" i="28"/>
  <c r="L5595" i="28"/>
  <c r="M5595" i="28"/>
  <c r="N5595" i="28"/>
  <c r="O5595" i="28"/>
  <c r="L5596" i="28"/>
  <c r="M5596" i="28"/>
  <c r="N5596" i="28"/>
  <c r="O5596" i="28"/>
  <c r="Q5596" i="28" s="1"/>
  <c r="R5596" i="28" s="1"/>
  <c r="L5597" i="28"/>
  <c r="M5597" i="28"/>
  <c r="N5597" i="28"/>
  <c r="O5597" i="28"/>
  <c r="L5598" i="28"/>
  <c r="M5598" i="28"/>
  <c r="N5598" i="28"/>
  <c r="O5598" i="28"/>
  <c r="L5599" i="28"/>
  <c r="M5599" i="28"/>
  <c r="N5599" i="28"/>
  <c r="O5599" i="28"/>
  <c r="L5600" i="28"/>
  <c r="M5600" i="28"/>
  <c r="N5600" i="28"/>
  <c r="O5600" i="28"/>
  <c r="L5601" i="28"/>
  <c r="M5601" i="28"/>
  <c r="N5601" i="28"/>
  <c r="Q5601" i="28" s="1"/>
  <c r="R5601" i="28" s="1"/>
  <c r="O5601" i="28"/>
  <c r="L5602" i="28"/>
  <c r="M5602" i="28"/>
  <c r="N5602" i="28"/>
  <c r="O5602" i="28"/>
  <c r="L5603" i="28"/>
  <c r="M5603" i="28"/>
  <c r="N5603" i="28"/>
  <c r="O5603" i="28"/>
  <c r="L5604" i="28"/>
  <c r="M5604" i="28"/>
  <c r="N5604" i="28"/>
  <c r="O5604" i="28"/>
  <c r="L5605" i="28"/>
  <c r="M5605" i="28"/>
  <c r="N5605" i="28"/>
  <c r="O5605" i="28"/>
  <c r="L5606" i="28"/>
  <c r="M5606" i="28"/>
  <c r="N5606" i="28"/>
  <c r="O5606" i="28"/>
  <c r="L5607" i="28"/>
  <c r="M5607" i="28"/>
  <c r="N5607" i="28"/>
  <c r="O5607" i="28"/>
  <c r="L5608" i="28"/>
  <c r="M5608" i="28"/>
  <c r="N5608" i="28"/>
  <c r="O5608" i="28"/>
  <c r="L5609" i="28"/>
  <c r="M5609" i="28"/>
  <c r="N5609" i="28"/>
  <c r="O5609" i="28"/>
  <c r="Q5609" i="28" s="1"/>
  <c r="R5609" i="28" s="1"/>
  <c r="L5610" i="28"/>
  <c r="M5610" i="28"/>
  <c r="N5610" i="28"/>
  <c r="O5610" i="28"/>
  <c r="L5611" i="28"/>
  <c r="M5611" i="28"/>
  <c r="N5611" i="28"/>
  <c r="O5611" i="28"/>
  <c r="L5612" i="28"/>
  <c r="M5612" i="28"/>
  <c r="N5612" i="28"/>
  <c r="O5612" i="28"/>
  <c r="Q5612" i="28"/>
  <c r="R5612" i="28" s="1"/>
  <c r="L5613" i="28"/>
  <c r="M5613" i="28"/>
  <c r="N5613" i="28"/>
  <c r="O5613" i="28"/>
  <c r="L5614" i="28"/>
  <c r="M5614" i="28"/>
  <c r="N5614" i="28"/>
  <c r="O5614" i="28"/>
  <c r="L5615" i="28"/>
  <c r="M5615" i="28"/>
  <c r="N5615" i="28"/>
  <c r="O5615" i="28"/>
  <c r="L5616" i="28"/>
  <c r="M5616" i="28"/>
  <c r="N5616" i="28"/>
  <c r="O5616" i="28"/>
  <c r="L5617" i="28"/>
  <c r="M5617" i="28"/>
  <c r="N5617" i="28"/>
  <c r="O5617" i="28"/>
  <c r="L5618" i="28"/>
  <c r="M5618" i="28"/>
  <c r="N5618" i="28"/>
  <c r="O5618" i="28"/>
  <c r="L5619" i="28"/>
  <c r="M5619" i="28"/>
  <c r="N5619" i="28"/>
  <c r="O5619" i="28"/>
  <c r="L5620" i="28"/>
  <c r="M5620" i="28"/>
  <c r="N5620" i="28"/>
  <c r="O5620" i="28"/>
  <c r="L5621" i="28"/>
  <c r="M5621" i="28"/>
  <c r="N5621" i="28"/>
  <c r="O5621" i="28"/>
  <c r="L5622" i="28"/>
  <c r="M5622" i="28"/>
  <c r="N5622" i="28"/>
  <c r="O5622" i="28"/>
  <c r="L5623" i="28"/>
  <c r="M5623" i="28"/>
  <c r="N5623" i="28"/>
  <c r="O5623" i="28"/>
  <c r="L5624" i="28"/>
  <c r="M5624" i="28"/>
  <c r="N5624" i="28"/>
  <c r="O5624" i="28"/>
  <c r="L5625" i="28"/>
  <c r="M5625" i="28"/>
  <c r="N5625" i="28"/>
  <c r="O5625" i="28"/>
  <c r="L5626" i="28"/>
  <c r="M5626" i="28"/>
  <c r="N5626" i="28"/>
  <c r="O5626" i="28"/>
  <c r="L5627" i="28"/>
  <c r="M5627" i="28"/>
  <c r="N5627" i="28"/>
  <c r="O5627" i="28"/>
  <c r="L5628" i="28"/>
  <c r="M5628" i="28"/>
  <c r="N5628" i="28"/>
  <c r="O5628" i="28"/>
  <c r="L5629" i="28"/>
  <c r="M5629" i="28"/>
  <c r="N5629" i="28"/>
  <c r="O5629" i="28"/>
  <c r="Q5629" i="28" s="1"/>
  <c r="R5629" i="28" s="1"/>
  <c r="L5630" i="28"/>
  <c r="M5630" i="28"/>
  <c r="N5630" i="28"/>
  <c r="O5630" i="28"/>
  <c r="L5631" i="28"/>
  <c r="M5631" i="28"/>
  <c r="N5631" i="28"/>
  <c r="O5631" i="28"/>
  <c r="L5632" i="28"/>
  <c r="M5632" i="28"/>
  <c r="N5632" i="28"/>
  <c r="O5632" i="28"/>
  <c r="L5633" i="28"/>
  <c r="M5633" i="28"/>
  <c r="N5633" i="28"/>
  <c r="O5633" i="28"/>
  <c r="L5634" i="28"/>
  <c r="M5634" i="28"/>
  <c r="N5634" i="28"/>
  <c r="O5634" i="28"/>
  <c r="L5635" i="28"/>
  <c r="M5635" i="28"/>
  <c r="N5635" i="28"/>
  <c r="O5635" i="28"/>
  <c r="L5636" i="28"/>
  <c r="M5636" i="28"/>
  <c r="N5636" i="28"/>
  <c r="O5636" i="28"/>
  <c r="L5637" i="28"/>
  <c r="M5637" i="28"/>
  <c r="N5637" i="28"/>
  <c r="O5637" i="28"/>
  <c r="Q5637" i="28" s="1"/>
  <c r="R5637" i="28" s="1"/>
  <c r="L5638" i="28"/>
  <c r="M5638" i="28"/>
  <c r="N5638" i="28"/>
  <c r="O5638" i="28"/>
  <c r="L5639" i="28"/>
  <c r="M5639" i="28"/>
  <c r="N5639" i="28"/>
  <c r="O5639" i="28"/>
  <c r="L5640" i="28"/>
  <c r="M5640" i="28"/>
  <c r="N5640" i="28"/>
  <c r="O5640" i="28"/>
  <c r="Q5640" i="28" s="1"/>
  <c r="R5640" i="28" s="1"/>
  <c r="L5641" i="28"/>
  <c r="M5641" i="28"/>
  <c r="N5641" i="28"/>
  <c r="O5641" i="28"/>
  <c r="Q5641" i="28"/>
  <c r="R5641" i="28" s="1"/>
  <c r="L5642" i="28"/>
  <c r="M5642" i="28"/>
  <c r="N5642" i="28"/>
  <c r="O5642" i="28"/>
  <c r="L5643" i="28"/>
  <c r="M5643" i="28"/>
  <c r="N5643" i="28"/>
  <c r="O5643" i="28"/>
  <c r="L5644" i="28"/>
  <c r="M5644" i="28"/>
  <c r="N5644" i="28"/>
  <c r="O5644" i="28"/>
  <c r="L5645" i="28"/>
  <c r="M5645" i="28"/>
  <c r="N5645" i="28"/>
  <c r="O5645" i="28"/>
  <c r="L5646" i="28"/>
  <c r="M5646" i="28"/>
  <c r="N5646" i="28"/>
  <c r="O5646" i="28"/>
  <c r="L5647" i="28"/>
  <c r="M5647" i="28"/>
  <c r="N5647" i="28"/>
  <c r="O5647" i="28"/>
  <c r="L5648" i="28"/>
  <c r="M5648" i="28"/>
  <c r="N5648" i="28"/>
  <c r="O5648" i="28"/>
  <c r="L5649" i="28"/>
  <c r="M5649" i="28"/>
  <c r="N5649" i="28"/>
  <c r="O5649" i="28"/>
  <c r="Q5649" i="28" s="1"/>
  <c r="R5649" i="28" s="1"/>
  <c r="L5650" i="28"/>
  <c r="M5650" i="28"/>
  <c r="N5650" i="28"/>
  <c r="O5650" i="28"/>
  <c r="L5651" i="28"/>
  <c r="M5651" i="28"/>
  <c r="N5651" i="28"/>
  <c r="O5651" i="28"/>
  <c r="L5652" i="28"/>
  <c r="M5652" i="28"/>
  <c r="N5652" i="28"/>
  <c r="Q5652" i="28" s="1"/>
  <c r="R5652" i="28" s="1"/>
  <c r="O5652" i="28"/>
  <c r="L5653" i="28"/>
  <c r="M5653" i="28"/>
  <c r="N5653" i="28"/>
  <c r="O5653" i="28"/>
  <c r="L5654" i="28"/>
  <c r="M5654" i="28"/>
  <c r="N5654" i="28"/>
  <c r="O5654" i="28"/>
  <c r="L5655" i="28"/>
  <c r="M5655" i="28"/>
  <c r="N5655" i="28"/>
  <c r="O5655" i="28"/>
  <c r="L5656" i="28"/>
  <c r="M5656" i="28"/>
  <c r="N5656" i="28"/>
  <c r="Q5656" i="28" s="1"/>
  <c r="R5656" i="28" s="1"/>
  <c r="O5656" i="28"/>
  <c r="L5657" i="28"/>
  <c r="M5657" i="28"/>
  <c r="N5657" i="28"/>
  <c r="O5657" i="28"/>
  <c r="L5658" i="28"/>
  <c r="M5658" i="28"/>
  <c r="N5658" i="28"/>
  <c r="O5658" i="28"/>
  <c r="L5659" i="28"/>
  <c r="M5659" i="28"/>
  <c r="N5659" i="28"/>
  <c r="O5659" i="28"/>
  <c r="L5660" i="28"/>
  <c r="M5660" i="28"/>
  <c r="N5660" i="28"/>
  <c r="O5660" i="28"/>
  <c r="Q5660" i="28" s="1"/>
  <c r="R5660" i="28" s="1"/>
  <c r="L5661" i="28"/>
  <c r="M5661" i="28"/>
  <c r="N5661" i="28"/>
  <c r="O5661" i="28"/>
  <c r="L5662" i="28"/>
  <c r="M5662" i="28"/>
  <c r="N5662" i="28"/>
  <c r="O5662" i="28"/>
  <c r="L5663" i="28"/>
  <c r="M5663" i="28"/>
  <c r="N5663" i="28"/>
  <c r="O5663" i="28"/>
  <c r="L5664" i="28"/>
  <c r="M5664" i="28"/>
  <c r="N5664" i="28"/>
  <c r="Q5664" i="28" s="1"/>
  <c r="R5664" i="28" s="1"/>
  <c r="O5664" i="28"/>
  <c r="L5665" i="28"/>
  <c r="M5665" i="28"/>
  <c r="N5665" i="28"/>
  <c r="O5665" i="28"/>
  <c r="L5666" i="28"/>
  <c r="M5666" i="28"/>
  <c r="N5666" i="28"/>
  <c r="O5666" i="28"/>
  <c r="L5667" i="28"/>
  <c r="M5667" i="28"/>
  <c r="N5667" i="28"/>
  <c r="O5667" i="28"/>
  <c r="L5668" i="28"/>
  <c r="M5668" i="28"/>
  <c r="N5668" i="28"/>
  <c r="O5668" i="28"/>
  <c r="L5669" i="28"/>
  <c r="M5669" i="28"/>
  <c r="N5669" i="28"/>
  <c r="O5669" i="28"/>
  <c r="L5670" i="28"/>
  <c r="M5670" i="28"/>
  <c r="N5670" i="28"/>
  <c r="O5670" i="28"/>
  <c r="L5671" i="28"/>
  <c r="M5671" i="28"/>
  <c r="N5671" i="28"/>
  <c r="O5671" i="28"/>
  <c r="L5672" i="28"/>
  <c r="M5672" i="28"/>
  <c r="N5672" i="28"/>
  <c r="O5672" i="28"/>
  <c r="Q5672" i="28"/>
  <c r="R5672" i="28" s="1"/>
  <c r="L5673" i="28"/>
  <c r="M5673" i="28"/>
  <c r="N5673" i="28"/>
  <c r="O5673" i="28"/>
  <c r="Q5673" i="28" s="1"/>
  <c r="R5673" i="28" s="1"/>
  <c r="L5674" i="28"/>
  <c r="M5674" i="28"/>
  <c r="N5674" i="28"/>
  <c r="O5674" i="28"/>
  <c r="L5675" i="28"/>
  <c r="M5675" i="28"/>
  <c r="N5675" i="28"/>
  <c r="O5675" i="28"/>
  <c r="L5676" i="28"/>
  <c r="Q5676" i="28" s="1"/>
  <c r="R5676" i="28" s="1"/>
  <c r="M5676" i="28"/>
  <c r="N5676" i="28"/>
  <c r="O5676" i="28"/>
  <c r="L5677" i="28"/>
  <c r="M5677" i="28"/>
  <c r="N5677" i="28"/>
  <c r="O5677" i="28"/>
  <c r="L5678" i="28"/>
  <c r="M5678" i="28"/>
  <c r="N5678" i="28"/>
  <c r="O5678" i="28"/>
  <c r="L5679" i="28"/>
  <c r="M5679" i="28"/>
  <c r="N5679" i="28"/>
  <c r="O5679" i="28"/>
  <c r="L5680" i="28"/>
  <c r="M5680" i="28"/>
  <c r="N5680" i="28"/>
  <c r="O5680" i="28"/>
  <c r="Q5680" i="28" s="1"/>
  <c r="R5680" i="28" s="1"/>
  <c r="L5681" i="28"/>
  <c r="M5681" i="28"/>
  <c r="N5681" i="28"/>
  <c r="O5681" i="28"/>
  <c r="Q5681" i="28"/>
  <c r="R5681" i="28" s="1"/>
  <c r="L5682" i="28"/>
  <c r="M5682" i="28"/>
  <c r="N5682" i="28"/>
  <c r="O5682" i="28"/>
  <c r="L5683" i="28"/>
  <c r="M5683" i="28"/>
  <c r="N5683" i="28"/>
  <c r="O5683" i="28"/>
  <c r="L5684" i="28"/>
  <c r="M5684" i="28"/>
  <c r="N5684" i="28"/>
  <c r="O5684" i="28"/>
  <c r="L5685" i="28"/>
  <c r="M5685" i="28"/>
  <c r="N5685" i="28"/>
  <c r="O5685" i="28"/>
  <c r="Q5685" i="28" s="1"/>
  <c r="R5685" i="28" s="1"/>
  <c r="L5686" i="28"/>
  <c r="M5686" i="28"/>
  <c r="N5686" i="28"/>
  <c r="O5686" i="28"/>
  <c r="L5687" i="28"/>
  <c r="M5687" i="28"/>
  <c r="N5687" i="28"/>
  <c r="O5687" i="28"/>
  <c r="L5688" i="28"/>
  <c r="M5688" i="28"/>
  <c r="N5688" i="28"/>
  <c r="O5688" i="28"/>
  <c r="L5689" i="28"/>
  <c r="M5689" i="28"/>
  <c r="N5689" i="28"/>
  <c r="O5689" i="28"/>
  <c r="L5690" i="28"/>
  <c r="M5690" i="28"/>
  <c r="N5690" i="28"/>
  <c r="O5690" i="28"/>
  <c r="L5691" i="28"/>
  <c r="M5691" i="28"/>
  <c r="N5691" i="28"/>
  <c r="O5691" i="28"/>
  <c r="L5692" i="28"/>
  <c r="M5692" i="28"/>
  <c r="N5692" i="28"/>
  <c r="O5692" i="28"/>
  <c r="Q5692" i="28" s="1"/>
  <c r="R5692" i="28" s="1"/>
  <c r="L5693" i="28"/>
  <c r="M5693" i="28"/>
  <c r="N5693" i="28"/>
  <c r="O5693" i="28"/>
  <c r="L5694" i="28"/>
  <c r="M5694" i="28"/>
  <c r="N5694" i="28"/>
  <c r="O5694" i="28"/>
  <c r="L5695" i="28"/>
  <c r="M5695" i="28"/>
  <c r="N5695" i="28"/>
  <c r="O5695" i="28"/>
  <c r="L5696" i="28"/>
  <c r="Q5696" i="28" s="1"/>
  <c r="R5696" i="28" s="1"/>
  <c r="M5696" i="28"/>
  <c r="N5696" i="28"/>
  <c r="O5696" i="28"/>
  <c r="L5697" i="28"/>
  <c r="Q5697" i="28" s="1"/>
  <c r="R5697" i="28" s="1"/>
  <c r="M5697" i="28"/>
  <c r="N5697" i="28"/>
  <c r="O5697" i="28"/>
  <c r="L5698" i="28"/>
  <c r="M5698" i="28"/>
  <c r="N5698" i="28"/>
  <c r="O5698" i="28"/>
  <c r="L5699" i="28"/>
  <c r="M5699" i="28"/>
  <c r="N5699" i="28"/>
  <c r="O5699" i="28"/>
  <c r="L5700" i="28"/>
  <c r="Q5700" i="28" s="1"/>
  <c r="R5700" i="28" s="1"/>
  <c r="M5700" i="28"/>
  <c r="N5700" i="28"/>
  <c r="O5700" i="28"/>
  <c r="L5701" i="28"/>
  <c r="M5701" i="28"/>
  <c r="N5701" i="28"/>
  <c r="O5701" i="28"/>
  <c r="L5702" i="28"/>
  <c r="Q5702" i="28" s="1"/>
  <c r="R5702" i="28" s="1"/>
  <c r="M5702" i="28"/>
  <c r="N5702" i="28"/>
  <c r="O5702" i="28"/>
  <c r="L5703" i="28"/>
  <c r="M5703" i="28"/>
  <c r="N5703" i="28"/>
  <c r="O5703" i="28"/>
  <c r="L5704" i="28"/>
  <c r="M5704" i="28"/>
  <c r="N5704" i="28"/>
  <c r="O5704" i="28"/>
  <c r="Q5704" i="28"/>
  <c r="R5704" i="28" s="1"/>
  <c r="L5705" i="28"/>
  <c r="M5705" i="28"/>
  <c r="N5705" i="28"/>
  <c r="O5705" i="28"/>
  <c r="Q5705" i="28" s="1"/>
  <c r="R5705" i="28" s="1"/>
  <c r="L5706" i="28"/>
  <c r="M5706" i="28"/>
  <c r="N5706" i="28"/>
  <c r="O5706" i="28"/>
  <c r="L5707" i="28"/>
  <c r="M5707" i="28"/>
  <c r="N5707" i="28"/>
  <c r="O5707" i="28"/>
  <c r="L5708" i="28"/>
  <c r="M5708" i="28"/>
  <c r="N5708" i="28"/>
  <c r="O5708" i="28"/>
  <c r="Q5708" i="28"/>
  <c r="R5708" i="28" s="1"/>
  <c r="L5709" i="28"/>
  <c r="M5709" i="28"/>
  <c r="N5709" i="28"/>
  <c r="O5709" i="28"/>
  <c r="L5710" i="28"/>
  <c r="M5710" i="28"/>
  <c r="N5710" i="28"/>
  <c r="O5710" i="28"/>
  <c r="L5711" i="28"/>
  <c r="M5711" i="28"/>
  <c r="N5711" i="28"/>
  <c r="O5711" i="28"/>
  <c r="L5712" i="28"/>
  <c r="M5712" i="28"/>
  <c r="N5712" i="28"/>
  <c r="O5712" i="28"/>
  <c r="Q5712" i="28" s="1"/>
  <c r="R5712" i="28" s="1"/>
  <c r="L5713" i="28"/>
  <c r="Q5713" i="28" s="1"/>
  <c r="R5713" i="28" s="1"/>
  <c r="M5713" i="28"/>
  <c r="N5713" i="28"/>
  <c r="O5713" i="28"/>
  <c r="L5714" i="28"/>
  <c r="M5714" i="28"/>
  <c r="N5714" i="28"/>
  <c r="O5714" i="28"/>
  <c r="L5715" i="28"/>
  <c r="M5715" i="28"/>
  <c r="N5715" i="28"/>
  <c r="O5715" i="28"/>
  <c r="L5716" i="28"/>
  <c r="M5716" i="28"/>
  <c r="N5716" i="28"/>
  <c r="O5716" i="28"/>
  <c r="L5717" i="28"/>
  <c r="M5717" i="28"/>
  <c r="N5717" i="28"/>
  <c r="O5717" i="28"/>
  <c r="Q5717" i="28" s="1"/>
  <c r="R5717" i="28" s="1"/>
  <c r="L5718" i="28"/>
  <c r="M5718" i="28"/>
  <c r="N5718" i="28"/>
  <c r="O5718" i="28"/>
  <c r="L5719" i="28"/>
  <c r="M5719" i="28"/>
  <c r="N5719" i="28"/>
  <c r="O5719" i="28"/>
  <c r="L5720" i="28"/>
  <c r="M5720" i="28"/>
  <c r="N5720" i="28"/>
  <c r="O5720" i="28"/>
  <c r="L5721" i="28"/>
  <c r="M5721" i="28"/>
  <c r="N5721" i="28"/>
  <c r="O5721" i="28"/>
  <c r="L5722" i="28"/>
  <c r="M5722" i="28"/>
  <c r="N5722" i="28"/>
  <c r="O5722" i="28"/>
  <c r="L5723" i="28"/>
  <c r="M5723" i="28"/>
  <c r="N5723" i="28"/>
  <c r="O5723" i="28"/>
  <c r="L5724" i="28"/>
  <c r="M5724" i="28"/>
  <c r="N5724" i="28"/>
  <c r="O5724" i="28"/>
  <c r="Q5724" i="28" s="1"/>
  <c r="R5724" i="28" s="1"/>
  <c r="L5725" i="28"/>
  <c r="M5725" i="28"/>
  <c r="N5725" i="28"/>
  <c r="O5725" i="28"/>
  <c r="L5726" i="28"/>
  <c r="M5726" i="28"/>
  <c r="N5726" i="28"/>
  <c r="O5726" i="28"/>
  <c r="L5727" i="28"/>
  <c r="M5727" i="28"/>
  <c r="N5727" i="28"/>
  <c r="O5727" i="28"/>
  <c r="L5728" i="28"/>
  <c r="M5728" i="28"/>
  <c r="N5728" i="28"/>
  <c r="O5728" i="28"/>
  <c r="L5729" i="28"/>
  <c r="M5729" i="28"/>
  <c r="N5729" i="28"/>
  <c r="O5729" i="28"/>
  <c r="Q5729" i="28"/>
  <c r="R5729" i="28" s="1"/>
  <c r="L5730" i="28"/>
  <c r="M5730" i="28"/>
  <c r="N5730" i="28"/>
  <c r="O5730" i="28"/>
  <c r="L5731" i="28"/>
  <c r="M5731" i="28"/>
  <c r="N5731" i="28"/>
  <c r="O5731" i="28"/>
  <c r="L5732" i="28"/>
  <c r="M5732" i="28"/>
  <c r="N5732" i="28"/>
  <c r="O5732" i="28"/>
  <c r="L5733" i="28"/>
  <c r="M5733" i="28"/>
  <c r="N5733" i="28"/>
  <c r="O5733" i="28"/>
  <c r="L5734" i="28"/>
  <c r="M5734" i="28"/>
  <c r="N5734" i="28"/>
  <c r="O5734" i="28"/>
  <c r="L5735" i="28"/>
  <c r="M5735" i="28"/>
  <c r="N5735" i="28"/>
  <c r="O5735" i="28"/>
  <c r="L5736" i="28"/>
  <c r="M5736" i="28"/>
  <c r="N5736" i="28"/>
  <c r="O5736" i="28"/>
  <c r="L5737" i="28"/>
  <c r="M5737" i="28"/>
  <c r="N5737" i="28"/>
  <c r="O5737" i="28"/>
  <c r="L5738" i="28"/>
  <c r="M5738" i="28"/>
  <c r="N5738" i="28"/>
  <c r="O5738" i="28"/>
  <c r="L5739" i="28"/>
  <c r="M5739" i="28"/>
  <c r="N5739" i="28"/>
  <c r="O5739" i="28"/>
  <c r="L5740" i="28"/>
  <c r="M5740" i="28"/>
  <c r="N5740" i="28"/>
  <c r="O5740" i="28"/>
  <c r="L5741" i="28"/>
  <c r="M5741" i="28"/>
  <c r="N5741" i="28"/>
  <c r="O5741" i="28"/>
  <c r="L5742" i="28"/>
  <c r="M5742" i="28"/>
  <c r="N5742" i="28"/>
  <c r="O5742" i="28"/>
  <c r="L5743" i="28"/>
  <c r="M5743" i="28"/>
  <c r="N5743" i="28"/>
  <c r="O5743" i="28"/>
  <c r="L5744" i="28"/>
  <c r="M5744" i="28"/>
  <c r="N5744" i="28"/>
  <c r="O5744" i="28"/>
  <c r="L5745" i="28"/>
  <c r="M5745" i="28"/>
  <c r="N5745" i="28"/>
  <c r="O5745" i="28"/>
  <c r="L5746" i="28"/>
  <c r="M5746" i="28"/>
  <c r="N5746" i="28"/>
  <c r="O5746" i="28"/>
  <c r="L5747" i="28"/>
  <c r="M5747" i="28"/>
  <c r="N5747" i="28"/>
  <c r="O5747" i="28"/>
  <c r="L5748" i="28"/>
  <c r="M5748" i="28"/>
  <c r="N5748" i="28"/>
  <c r="O5748" i="28"/>
  <c r="L5749" i="28"/>
  <c r="M5749" i="28"/>
  <c r="N5749" i="28"/>
  <c r="O5749" i="28"/>
  <c r="L5750" i="28"/>
  <c r="M5750" i="28"/>
  <c r="N5750" i="28"/>
  <c r="O5750" i="28"/>
  <c r="L5751" i="28"/>
  <c r="M5751" i="28"/>
  <c r="N5751" i="28"/>
  <c r="O5751" i="28"/>
  <c r="L5752" i="28"/>
  <c r="M5752" i="28"/>
  <c r="N5752" i="28"/>
  <c r="O5752" i="28"/>
  <c r="L5753" i="28"/>
  <c r="M5753" i="28"/>
  <c r="N5753" i="28"/>
  <c r="O5753" i="28"/>
  <c r="L5754" i="28"/>
  <c r="M5754" i="28"/>
  <c r="N5754" i="28"/>
  <c r="O5754" i="28"/>
  <c r="L5755" i="28"/>
  <c r="M5755" i="28"/>
  <c r="N5755" i="28"/>
  <c r="O5755" i="28"/>
  <c r="L5756" i="28"/>
  <c r="M5756" i="28"/>
  <c r="N5756" i="28"/>
  <c r="O5756" i="28"/>
  <c r="L5757" i="28"/>
  <c r="M5757" i="28"/>
  <c r="N5757" i="28"/>
  <c r="O5757" i="28"/>
  <c r="Q5757" i="28" s="1"/>
  <c r="R5757" i="28" s="1"/>
  <c r="L5758" i="28"/>
  <c r="M5758" i="28"/>
  <c r="N5758" i="28"/>
  <c r="O5758" i="28"/>
  <c r="L5759" i="28"/>
  <c r="M5759" i="28"/>
  <c r="N5759" i="28"/>
  <c r="O5759" i="28"/>
  <c r="L5760" i="28"/>
  <c r="M5760" i="28"/>
  <c r="N5760" i="28"/>
  <c r="O5760" i="28"/>
  <c r="L5761" i="28"/>
  <c r="M5761" i="28"/>
  <c r="N5761" i="28"/>
  <c r="O5761" i="28"/>
  <c r="L5762" i="28"/>
  <c r="M5762" i="28"/>
  <c r="N5762" i="28"/>
  <c r="O5762" i="28"/>
  <c r="L5763" i="28"/>
  <c r="M5763" i="28"/>
  <c r="N5763" i="28"/>
  <c r="O5763" i="28"/>
  <c r="L5764" i="28"/>
  <c r="M5764" i="28"/>
  <c r="N5764" i="28"/>
  <c r="O5764" i="28"/>
  <c r="Q5764" i="28" s="1"/>
  <c r="R5764" i="28" s="1"/>
  <c r="L5765" i="28"/>
  <c r="M5765" i="28"/>
  <c r="N5765" i="28"/>
  <c r="O5765" i="28"/>
  <c r="L5766" i="28"/>
  <c r="M5766" i="28"/>
  <c r="N5766" i="28"/>
  <c r="O5766" i="28"/>
  <c r="L5767" i="28"/>
  <c r="M5767" i="28"/>
  <c r="N5767" i="28"/>
  <c r="O5767" i="28"/>
  <c r="L5768" i="28"/>
  <c r="M5768" i="28"/>
  <c r="N5768" i="28"/>
  <c r="O5768" i="28"/>
  <c r="L5769" i="28"/>
  <c r="M5769" i="28"/>
  <c r="N5769" i="28"/>
  <c r="O5769" i="28"/>
  <c r="L5770" i="28"/>
  <c r="M5770" i="28"/>
  <c r="N5770" i="28"/>
  <c r="O5770" i="28"/>
  <c r="L5771" i="28"/>
  <c r="M5771" i="28"/>
  <c r="N5771" i="28"/>
  <c r="O5771" i="28"/>
  <c r="L5772" i="28"/>
  <c r="M5772" i="28"/>
  <c r="N5772" i="28"/>
  <c r="O5772" i="28"/>
  <c r="L5773" i="28"/>
  <c r="M5773" i="28"/>
  <c r="N5773" i="28"/>
  <c r="O5773" i="28"/>
  <c r="L5774" i="28"/>
  <c r="M5774" i="28"/>
  <c r="N5774" i="28"/>
  <c r="O5774" i="28"/>
  <c r="L5775" i="28"/>
  <c r="M5775" i="28"/>
  <c r="N5775" i="28"/>
  <c r="O5775" i="28"/>
  <c r="L5776" i="28"/>
  <c r="M5776" i="28"/>
  <c r="N5776" i="28"/>
  <c r="O5776" i="28"/>
  <c r="L5777" i="28"/>
  <c r="M5777" i="28"/>
  <c r="N5777" i="28"/>
  <c r="Q5777" i="28" s="1"/>
  <c r="R5777" i="28" s="1"/>
  <c r="O5777" i="28"/>
  <c r="L5778" i="28"/>
  <c r="M5778" i="28"/>
  <c r="N5778" i="28"/>
  <c r="O5778" i="28"/>
  <c r="L5779" i="28"/>
  <c r="M5779" i="28"/>
  <c r="N5779" i="28"/>
  <c r="O5779" i="28"/>
  <c r="L5780" i="28"/>
  <c r="M5780" i="28"/>
  <c r="N5780" i="28"/>
  <c r="O5780" i="28"/>
  <c r="L5781" i="28"/>
  <c r="M5781" i="28"/>
  <c r="N5781" i="28"/>
  <c r="O5781" i="28"/>
  <c r="L5782" i="28"/>
  <c r="M5782" i="28"/>
  <c r="N5782" i="28"/>
  <c r="O5782" i="28"/>
  <c r="L5783" i="28"/>
  <c r="M5783" i="28"/>
  <c r="N5783" i="28"/>
  <c r="O5783" i="28"/>
  <c r="L5784" i="28"/>
  <c r="M5784" i="28"/>
  <c r="N5784" i="28"/>
  <c r="O5784" i="28"/>
  <c r="L5785" i="28"/>
  <c r="M5785" i="28"/>
  <c r="N5785" i="28"/>
  <c r="O5785" i="28"/>
  <c r="L5786" i="28"/>
  <c r="M5786" i="28"/>
  <c r="N5786" i="28"/>
  <c r="O5786" i="28"/>
  <c r="L5787" i="28"/>
  <c r="M5787" i="28"/>
  <c r="N5787" i="28"/>
  <c r="O5787" i="28"/>
  <c r="L5788" i="28"/>
  <c r="M5788" i="28"/>
  <c r="N5788" i="28"/>
  <c r="O5788" i="28"/>
  <c r="L5789" i="28"/>
  <c r="M5789" i="28"/>
  <c r="N5789" i="28"/>
  <c r="O5789" i="28"/>
  <c r="L5790" i="28"/>
  <c r="M5790" i="28"/>
  <c r="N5790" i="28"/>
  <c r="O5790" i="28"/>
  <c r="L5791" i="28"/>
  <c r="M5791" i="28"/>
  <c r="N5791" i="28"/>
  <c r="O5791" i="28"/>
  <c r="L5792" i="28"/>
  <c r="M5792" i="28"/>
  <c r="N5792" i="28"/>
  <c r="O5792" i="28"/>
  <c r="L5793" i="28"/>
  <c r="M5793" i="28"/>
  <c r="N5793" i="28"/>
  <c r="O5793" i="28"/>
  <c r="Q5793" i="28" s="1"/>
  <c r="R5793" i="28" s="1"/>
  <c r="L5794" i="28"/>
  <c r="M5794" i="28"/>
  <c r="N5794" i="28"/>
  <c r="O5794" i="28"/>
  <c r="L5795" i="28"/>
  <c r="M5795" i="28"/>
  <c r="N5795" i="28"/>
  <c r="O5795" i="28"/>
  <c r="L5796" i="28"/>
  <c r="M5796" i="28"/>
  <c r="N5796" i="28"/>
  <c r="O5796" i="28"/>
  <c r="L5797" i="28"/>
  <c r="M5797" i="28"/>
  <c r="N5797" i="28"/>
  <c r="O5797" i="28"/>
  <c r="L5798" i="28"/>
  <c r="M5798" i="28"/>
  <c r="N5798" i="28"/>
  <c r="O5798" i="28"/>
  <c r="L5799" i="28"/>
  <c r="M5799" i="28"/>
  <c r="N5799" i="28"/>
  <c r="O5799" i="28"/>
  <c r="L5800" i="28"/>
  <c r="M5800" i="28"/>
  <c r="N5800" i="28"/>
  <c r="O5800" i="28"/>
  <c r="L5801" i="28"/>
  <c r="M5801" i="28"/>
  <c r="N5801" i="28"/>
  <c r="O5801" i="28"/>
  <c r="L5802" i="28"/>
  <c r="M5802" i="28"/>
  <c r="N5802" i="28"/>
  <c r="O5802" i="28"/>
  <c r="L5803" i="28"/>
  <c r="M5803" i="28"/>
  <c r="N5803" i="28"/>
  <c r="O5803" i="28"/>
  <c r="L5804" i="28"/>
  <c r="M5804" i="28"/>
  <c r="N5804" i="28"/>
  <c r="O5804" i="28"/>
  <c r="L5805" i="28"/>
  <c r="M5805" i="28"/>
  <c r="N5805" i="28"/>
  <c r="O5805" i="28"/>
  <c r="L5806" i="28"/>
  <c r="M5806" i="28"/>
  <c r="N5806" i="28"/>
  <c r="O5806" i="28"/>
  <c r="L5807" i="28"/>
  <c r="M5807" i="28"/>
  <c r="N5807" i="28"/>
  <c r="O5807" i="28"/>
  <c r="L5808" i="28"/>
  <c r="M5808" i="28"/>
  <c r="N5808" i="28"/>
  <c r="Q5808" i="28" s="1"/>
  <c r="R5808" i="28" s="1"/>
  <c r="O5808" i="28"/>
  <c r="L5809" i="28"/>
  <c r="M5809" i="28"/>
  <c r="N5809" i="28"/>
  <c r="O5809" i="28"/>
  <c r="Q5809" i="28" s="1"/>
  <c r="R5809" i="28" s="1"/>
  <c r="L5810" i="28"/>
  <c r="M5810" i="28"/>
  <c r="N5810" i="28"/>
  <c r="O5810" i="28"/>
  <c r="L5811" i="28"/>
  <c r="M5811" i="28"/>
  <c r="N5811" i="28"/>
  <c r="O5811" i="28"/>
  <c r="L5812" i="28"/>
  <c r="M5812" i="28"/>
  <c r="N5812" i="28"/>
  <c r="O5812" i="28"/>
  <c r="L5813" i="28"/>
  <c r="M5813" i="28"/>
  <c r="N5813" i="28"/>
  <c r="O5813" i="28"/>
  <c r="L5814" i="28"/>
  <c r="M5814" i="28"/>
  <c r="N5814" i="28"/>
  <c r="O5814" i="28"/>
  <c r="L5815" i="28"/>
  <c r="M5815" i="28"/>
  <c r="N5815" i="28"/>
  <c r="O5815" i="28"/>
  <c r="L5816" i="28"/>
  <c r="Q5816" i="28" s="1"/>
  <c r="R5816" i="28" s="1"/>
  <c r="M5816" i="28"/>
  <c r="N5816" i="28"/>
  <c r="O5816" i="28"/>
  <c r="L5817" i="28"/>
  <c r="Q5817" i="28" s="1"/>
  <c r="R5817" i="28" s="1"/>
  <c r="M5817" i="28"/>
  <c r="N5817" i="28"/>
  <c r="O5817" i="28"/>
  <c r="L5818" i="28"/>
  <c r="M5818" i="28"/>
  <c r="N5818" i="28"/>
  <c r="O5818" i="28"/>
  <c r="L5819" i="28"/>
  <c r="M5819" i="28"/>
  <c r="N5819" i="28"/>
  <c r="O5819" i="28"/>
  <c r="L5820" i="28"/>
  <c r="M5820" i="28"/>
  <c r="N5820" i="28"/>
  <c r="O5820" i="28"/>
  <c r="L5821" i="28"/>
  <c r="M5821" i="28"/>
  <c r="N5821" i="28"/>
  <c r="O5821" i="28"/>
  <c r="Q5821" i="28" s="1"/>
  <c r="R5821" i="28" s="1"/>
  <c r="L5822" i="28"/>
  <c r="M5822" i="28"/>
  <c r="N5822" i="28"/>
  <c r="O5822" i="28"/>
  <c r="L5823" i="28"/>
  <c r="M5823" i="28"/>
  <c r="N5823" i="28"/>
  <c r="O5823" i="28"/>
  <c r="L5824" i="28"/>
  <c r="M5824" i="28"/>
  <c r="N5824" i="28"/>
  <c r="O5824" i="28"/>
  <c r="L5825" i="28"/>
  <c r="M5825" i="28"/>
  <c r="N5825" i="28"/>
  <c r="O5825" i="28"/>
  <c r="L5826" i="28"/>
  <c r="M5826" i="28"/>
  <c r="N5826" i="28"/>
  <c r="O5826" i="28"/>
  <c r="L5827" i="28"/>
  <c r="M5827" i="28"/>
  <c r="N5827" i="28"/>
  <c r="O5827" i="28"/>
  <c r="L5828" i="28"/>
  <c r="M5828" i="28"/>
  <c r="N5828" i="28"/>
  <c r="O5828" i="28"/>
  <c r="L5829" i="28"/>
  <c r="M5829" i="28"/>
  <c r="N5829" i="28"/>
  <c r="O5829" i="28"/>
  <c r="L5830" i="28"/>
  <c r="M5830" i="28"/>
  <c r="N5830" i="28"/>
  <c r="O5830" i="28"/>
  <c r="L5831" i="28"/>
  <c r="M5831" i="28"/>
  <c r="N5831" i="28"/>
  <c r="O5831" i="28"/>
  <c r="L5832" i="28"/>
  <c r="M5832" i="28"/>
  <c r="N5832" i="28"/>
  <c r="O5832" i="28"/>
  <c r="L5833" i="28"/>
  <c r="M5833" i="28"/>
  <c r="N5833" i="28"/>
  <c r="O5833" i="28"/>
  <c r="Q5833" i="28" s="1"/>
  <c r="R5833" i="28" s="1"/>
  <c r="L5834" i="28"/>
  <c r="M5834" i="28"/>
  <c r="N5834" i="28"/>
  <c r="O5834" i="28"/>
  <c r="L5835" i="28"/>
  <c r="M5835" i="28"/>
  <c r="N5835" i="28"/>
  <c r="O5835" i="28"/>
  <c r="L5836" i="28"/>
  <c r="M5836" i="28"/>
  <c r="N5836" i="28"/>
  <c r="O5836" i="28"/>
  <c r="L5837" i="28"/>
  <c r="M5837" i="28"/>
  <c r="N5837" i="28"/>
  <c r="O5837" i="28"/>
  <c r="L5838" i="28"/>
  <c r="M5838" i="28"/>
  <c r="N5838" i="28"/>
  <c r="O5838" i="28"/>
  <c r="L5839" i="28"/>
  <c r="M5839" i="28"/>
  <c r="N5839" i="28"/>
  <c r="O5839" i="28"/>
  <c r="L5840" i="28"/>
  <c r="M5840" i="28"/>
  <c r="N5840" i="28"/>
  <c r="O5840" i="28"/>
  <c r="Q5840" i="28"/>
  <c r="R5840" i="28" s="1"/>
  <c r="L5841" i="28"/>
  <c r="M5841" i="28"/>
  <c r="N5841" i="28"/>
  <c r="O5841" i="28"/>
  <c r="Q5841" i="28" s="1"/>
  <c r="R5841" i="28" s="1"/>
  <c r="L5842" i="28"/>
  <c r="M5842" i="28"/>
  <c r="N5842" i="28"/>
  <c r="O5842" i="28"/>
  <c r="L5843" i="28"/>
  <c r="Q5843" i="28" s="1"/>
  <c r="R5843" i="28" s="1"/>
  <c r="M5843" i="28"/>
  <c r="N5843" i="28"/>
  <c r="O5843" i="28"/>
  <c r="L5844" i="28"/>
  <c r="M5844" i="28"/>
  <c r="N5844" i="28"/>
  <c r="O5844" i="28"/>
  <c r="Q5844" i="28"/>
  <c r="R5844" i="28" s="1"/>
  <c r="L5845" i="28"/>
  <c r="M5845" i="28"/>
  <c r="N5845" i="28"/>
  <c r="O5845" i="28"/>
  <c r="Q5845" i="28" s="1"/>
  <c r="R5845" i="28" s="1"/>
  <c r="L5846" i="28"/>
  <c r="M5846" i="28"/>
  <c r="N5846" i="28"/>
  <c r="O5846" i="28"/>
  <c r="L5847" i="28"/>
  <c r="M5847" i="28"/>
  <c r="N5847" i="28"/>
  <c r="O5847" i="28"/>
  <c r="L5848" i="28"/>
  <c r="M5848" i="28"/>
  <c r="N5848" i="28"/>
  <c r="O5848" i="28"/>
  <c r="L5849" i="28"/>
  <c r="M5849" i="28"/>
  <c r="N5849" i="28"/>
  <c r="O5849" i="28"/>
  <c r="L5850" i="28"/>
  <c r="M5850" i="28"/>
  <c r="N5850" i="28"/>
  <c r="O5850" i="28"/>
  <c r="L5851" i="28"/>
  <c r="M5851" i="28"/>
  <c r="N5851" i="28"/>
  <c r="O5851" i="28"/>
  <c r="L5852" i="28"/>
  <c r="M5852" i="28"/>
  <c r="N5852" i="28"/>
  <c r="O5852" i="28"/>
  <c r="L5853" i="28"/>
  <c r="M5853" i="28"/>
  <c r="N5853" i="28"/>
  <c r="O5853" i="28"/>
  <c r="Q5853" i="28" s="1"/>
  <c r="R5853" i="28" s="1"/>
  <c r="L5854" i="28"/>
  <c r="M5854" i="28"/>
  <c r="N5854" i="28"/>
  <c r="O5854" i="28"/>
  <c r="L5855" i="28"/>
  <c r="M5855" i="28"/>
  <c r="N5855" i="28"/>
  <c r="O5855" i="28"/>
  <c r="L5856" i="28"/>
  <c r="M5856" i="28"/>
  <c r="N5856" i="28"/>
  <c r="O5856" i="28"/>
  <c r="L5857" i="28"/>
  <c r="M5857" i="28"/>
  <c r="N5857" i="28"/>
  <c r="O5857" i="28"/>
  <c r="L5858" i="28"/>
  <c r="M5858" i="28"/>
  <c r="N5858" i="28"/>
  <c r="O5858" i="28"/>
  <c r="L5859" i="28"/>
  <c r="M5859" i="28"/>
  <c r="N5859" i="28"/>
  <c r="O5859" i="28"/>
  <c r="L5860" i="28"/>
  <c r="M5860" i="28"/>
  <c r="N5860" i="28"/>
  <c r="O5860" i="28"/>
  <c r="Q5860" i="28" s="1"/>
  <c r="R5860" i="28" s="1"/>
  <c r="L5861" i="28"/>
  <c r="M5861" i="28"/>
  <c r="N5861" i="28"/>
  <c r="O5861" i="28"/>
  <c r="L5862" i="28"/>
  <c r="M5862" i="28"/>
  <c r="N5862" i="28"/>
  <c r="O5862" i="28"/>
  <c r="L5863" i="28"/>
  <c r="Q5863" i="28" s="1"/>
  <c r="R5863" i="28" s="1"/>
  <c r="M5863" i="28"/>
  <c r="N5863" i="28"/>
  <c r="O5863" i="28"/>
  <c r="L5864" i="28"/>
  <c r="M5864" i="28"/>
  <c r="N5864" i="28"/>
  <c r="O5864" i="28"/>
  <c r="Q5864" i="28"/>
  <c r="R5864" i="28" s="1"/>
  <c r="L5865" i="28"/>
  <c r="M5865" i="28"/>
  <c r="N5865" i="28"/>
  <c r="O5865" i="28"/>
  <c r="Q5865" i="28" s="1"/>
  <c r="R5865" i="28" s="1"/>
  <c r="L5866" i="28"/>
  <c r="Q5866" i="28" s="1"/>
  <c r="R5866" i="28" s="1"/>
  <c r="M5866" i="28"/>
  <c r="N5866" i="28"/>
  <c r="O5866" i="28"/>
  <c r="L5867" i="28"/>
  <c r="M5867" i="28"/>
  <c r="N5867" i="28"/>
  <c r="O5867" i="28"/>
  <c r="L5868" i="28"/>
  <c r="Q5868" i="28" s="1"/>
  <c r="R5868" i="28" s="1"/>
  <c r="M5868" i="28"/>
  <c r="N5868" i="28"/>
  <c r="O5868" i="28"/>
  <c r="L5869" i="28"/>
  <c r="M5869" i="28"/>
  <c r="N5869" i="28"/>
  <c r="O5869" i="28"/>
  <c r="L5870" i="28"/>
  <c r="M5870" i="28"/>
  <c r="N5870" i="28"/>
  <c r="O5870" i="28"/>
  <c r="L5871" i="28"/>
  <c r="M5871" i="28"/>
  <c r="N5871" i="28"/>
  <c r="O5871" i="28"/>
  <c r="L5872" i="28"/>
  <c r="Q5872" i="28" s="1"/>
  <c r="R5872" i="28" s="1"/>
  <c r="M5872" i="28"/>
  <c r="N5872" i="28"/>
  <c r="O5872" i="28"/>
  <c r="L5873" i="28"/>
  <c r="M5873" i="28"/>
  <c r="N5873" i="28"/>
  <c r="O5873" i="28"/>
  <c r="Q5873" i="28" s="1"/>
  <c r="R5873" i="28" s="1"/>
  <c r="L5874" i="28"/>
  <c r="M5874" i="28"/>
  <c r="N5874" i="28"/>
  <c r="O5874" i="28"/>
  <c r="L5875" i="28"/>
  <c r="Q5875" i="28" s="1"/>
  <c r="R5875" i="28" s="1"/>
  <c r="M5875" i="28"/>
  <c r="N5875" i="28"/>
  <c r="O5875" i="28"/>
  <c r="L5876" i="28"/>
  <c r="M5876" i="28"/>
  <c r="N5876" i="28"/>
  <c r="O5876" i="28"/>
  <c r="Q5876" i="28"/>
  <c r="R5876" i="28" s="1"/>
  <c r="L5877" i="28"/>
  <c r="M5877" i="28"/>
  <c r="N5877" i="28"/>
  <c r="O5877" i="28"/>
  <c r="Q5877" i="28" s="1"/>
  <c r="R5877" i="28" s="1"/>
  <c r="L5878" i="28"/>
  <c r="M5878" i="28"/>
  <c r="N5878" i="28"/>
  <c r="O5878" i="28"/>
  <c r="L5879" i="28"/>
  <c r="M5879" i="28"/>
  <c r="N5879" i="28"/>
  <c r="O5879" i="28"/>
  <c r="L5880" i="28"/>
  <c r="M5880" i="28"/>
  <c r="N5880" i="28"/>
  <c r="O5880" i="28"/>
  <c r="L5881" i="28"/>
  <c r="M5881" i="28"/>
  <c r="N5881" i="28"/>
  <c r="O5881" i="28"/>
  <c r="L5882" i="28"/>
  <c r="M5882" i="28"/>
  <c r="N5882" i="28"/>
  <c r="O5882" i="28"/>
  <c r="L5883" i="28"/>
  <c r="M5883" i="28"/>
  <c r="N5883" i="28"/>
  <c r="O5883" i="28"/>
  <c r="L5884" i="28"/>
  <c r="M5884" i="28"/>
  <c r="N5884" i="28"/>
  <c r="O5884" i="28"/>
  <c r="L5885" i="28"/>
  <c r="M5885" i="28"/>
  <c r="N5885" i="28"/>
  <c r="O5885" i="28"/>
  <c r="Q5885" i="28" s="1"/>
  <c r="R5885" i="28" s="1"/>
  <c r="L5886" i="28"/>
  <c r="M5886" i="28"/>
  <c r="N5886" i="28"/>
  <c r="O5886" i="28"/>
  <c r="L5887" i="28"/>
  <c r="M5887" i="28"/>
  <c r="N5887" i="28"/>
  <c r="O5887" i="28"/>
  <c r="L5888" i="28"/>
  <c r="M5888" i="28"/>
  <c r="N5888" i="28"/>
  <c r="O5888" i="28"/>
  <c r="L5889" i="28"/>
  <c r="M5889" i="28"/>
  <c r="N5889" i="28"/>
  <c r="O5889" i="28"/>
  <c r="L5890" i="28"/>
  <c r="M5890" i="28"/>
  <c r="N5890" i="28"/>
  <c r="O5890" i="28"/>
  <c r="L5891" i="28"/>
  <c r="M5891" i="28"/>
  <c r="N5891" i="28"/>
  <c r="O5891" i="28"/>
  <c r="L5892" i="28"/>
  <c r="M5892" i="28"/>
  <c r="N5892" i="28"/>
  <c r="O5892" i="28"/>
  <c r="Q5892" i="28" s="1"/>
  <c r="R5892" i="28" s="1"/>
  <c r="L5893" i="28"/>
  <c r="M5893" i="28"/>
  <c r="N5893" i="28"/>
  <c r="O5893" i="28"/>
  <c r="L5894" i="28"/>
  <c r="M5894" i="28"/>
  <c r="N5894" i="28"/>
  <c r="O5894" i="28"/>
  <c r="L5895" i="28"/>
  <c r="M5895" i="28"/>
  <c r="N5895" i="28"/>
  <c r="O5895" i="28"/>
  <c r="L5896" i="28"/>
  <c r="M5896" i="28"/>
  <c r="N5896" i="28"/>
  <c r="O5896" i="28"/>
  <c r="L5897" i="28"/>
  <c r="M5897" i="28"/>
  <c r="N5897" i="28"/>
  <c r="O5897" i="28"/>
  <c r="L5898" i="28"/>
  <c r="M5898" i="28"/>
  <c r="N5898" i="28"/>
  <c r="O5898" i="28"/>
  <c r="L5899" i="28"/>
  <c r="M5899" i="28"/>
  <c r="N5899" i="28"/>
  <c r="O5899" i="28"/>
  <c r="L5900" i="28"/>
  <c r="M5900" i="28"/>
  <c r="N5900" i="28"/>
  <c r="O5900" i="28"/>
  <c r="L5901" i="28"/>
  <c r="M5901" i="28"/>
  <c r="N5901" i="28"/>
  <c r="O5901" i="28"/>
  <c r="L5902" i="28"/>
  <c r="M5902" i="28"/>
  <c r="N5902" i="28"/>
  <c r="O5902" i="28"/>
  <c r="L5903" i="28"/>
  <c r="M5903" i="28"/>
  <c r="N5903" i="28"/>
  <c r="O5903" i="28"/>
  <c r="L5904" i="28"/>
  <c r="M5904" i="28"/>
  <c r="N5904" i="28"/>
  <c r="O5904" i="28"/>
  <c r="L5905" i="28"/>
  <c r="M5905" i="28"/>
  <c r="N5905" i="28"/>
  <c r="Q5905" i="28" s="1"/>
  <c r="R5905" i="28" s="1"/>
  <c r="O5905" i="28"/>
  <c r="L5906" i="28"/>
  <c r="M5906" i="28"/>
  <c r="N5906" i="28"/>
  <c r="O5906" i="28"/>
  <c r="L5907" i="28"/>
  <c r="M5907" i="28"/>
  <c r="N5907" i="28"/>
  <c r="O5907" i="28"/>
  <c r="L5908" i="28"/>
  <c r="M5908" i="28"/>
  <c r="N5908" i="28"/>
  <c r="O5908" i="28"/>
  <c r="L5909" i="28"/>
  <c r="M5909" i="28"/>
  <c r="N5909" i="28"/>
  <c r="O5909" i="28"/>
  <c r="L5910" i="28"/>
  <c r="M5910" i="28"/>
  <c r="N5910" i="28"/>
  <c r="O5910" i="28"/>
  <c r="L5911" i="28"/>
  <c r="M5911" i="28"/>
  <c r="N5911" i="28"/>
  <c r="O5911" i="28"/>
  <c r="L5912" i="28"/>
  <c r="M5912" i="28"/>
  <c r="N5912" i="28"/>
  <c r="O5912" i="28"/>
  <c r="L5913" i="28"/>
  <c r="M5913" i="28"/>
  <c r="N5913" i="28"/>
  <c r="O5913" i="28"/>
  <c r="L5914" i="28"/>
  <c r="M5914" i="28"/>
  <c r="N5914" i="28"/>
  <c r="O5914" i="28"/>
  <c r="L5915" i="28"/>
  <c r="M5915" i="28"/>
  <c r="N5915" i="28"/>
  <c r="O5915" i="28"/>
  <c r="L5916" i="28"/>
  <c r="M5916" i="28"/>
  <c r="N5916" i="28"/>
  <c r="O5916" i="28"/>
  <c r="L5917" i="28"/>
  <c r="M5917" i="28"/>
  <c r="N5917" i="28"/>
  <c r="O5917" i="28"/>
  <c r="L5918" i="28"/>
  <c r="M5918" i="28"/>
  <c r="N5918" i="28"/>
  <c r="O5918" i="28"/>
  <c r="L5919" i="28"/>
  <c r="M5919" i="28"/>
  <c r="N5919" i="28"/>
  <c r="O5919" i="28"/>
  <c r="L5920" i="28"/>
  <c r="M5920" i="28"/>
  <c r="N5920" i="28"/>
  <c r="O5920" i="28"/>
  <c r="L5921" i="28"/>
  <c r="M5921" i="28"/>
  <c r="N5921" i="28"/>
  <c r="O5921" i="28"/>
  <c r="Q5921" i="28" s="1"/>
  <c r="R5921" i="28" s="1"/>
  <c r="L5922" i="28"/>
  <c r="M5922" i="28"/>
  <c r="N5922" i="28"/>
  <c r="O5922" i="28"/>
  <c r="L5923" i="28"/>
  <c r="M5923" i="28"/>
  <c r="N5923" i="28"/>
  <c r="O5923" i="28"/>
  <c r="L5924" i="28"/>
  <c r="M5924" i="28"/>
  <c r="N5924" i="28"/>
  <c r="O5924" i="28"/>
  <c r="L5925" i="28"/>
  <c r="M5925" i="28"/>
  <c r="N5925" i="28"/>
  <c r="O5925" i="28"/>
  <c r="L5926" i="28"/>
  <c r="M5926" i="28"/>
  <c r="N5926" i="28"/>
  <c r="O5926" i="28"/>
  <c r="L5927" i="28"/>
  <c r="M5927" i="28"/>
  <c r="N5927" i="28"/>
  <c r="O5927" i="28"/>
  <c r="L5928" i="28"/>
  <c r="M5928" i="28"/>
  <c r="N5928" i="28"/>
  <c r="O5928" i="28"/>
  <c r="L5929" i="28"/>
  <c r="M5929" i="28"/>
  <c r="N5929" i="28"/>
  <c r="O5929" i="28"/>
  <c r="L5930" i="28"/>
  <c r="M5930" i="28"/>
  <c r="N5930" i="28"/>
  <c r="O5930" i="28"/>
  <c r="L5931" i="28"/>
  <c r="M5931" i="28"/>
  <c r="N5931" i="28"/>
  <c r="O5931" i="28"/>
  <c r="L5932" i="28"/>
  <c r="M5932" i="28"/>
  <c r="N5932" i="28"/>
  <c r="O5932" i="28"/>
  <c r="L5933" i="28"/>
  <c r="M5933" i="28"/>
  <c r="N5933" i="28"/>
  <c r="O5933" i="28"/>
  <c r="L5934" i="28"/>
  <c r="M5934" i="28"/>
  <c r="N5934" i="28"/>
  <c r="O5934" i="28"/>
  <c r="L5935" i="28"/>
  <c r="M5935" i="28"/>
  <c r="N5935" i="28"/>
  <c r="O5935" i="28"/>
  <c r="L5936" i="28"/>
  <c r="M5936" i="28"/>
  <c r="N5936" i="28"/>
  <c r="Q5936" i="28" s="1"/>
  <c r="R5936" i="28" s="1"/>
  <c r="O5936" i="28"/>
  <c r="L5937" i="28"/>
  <c r="M5937" i="28"/>
  <c r="N5937" i="28"/>
  <c r="O5937" i="28"/>
  <c r="Q5937" i="28" s="1"/>
  <c r="R5937" i="28" s="1"/>
  <c r="L5938" i="28"/>
  <c r="M5938" i="28"/>
  <c r="N5938" i="28"/>
  <c r="O5938" i="28"/>
  <c r="L5939" i="28"/>
  <c r="M5939" i="28"/>
  <c r="N5939" i="28"/>
  <c r="O5939" i="28"/>
  <c r="L5940" i="28"/>
  <c r="M5940" i="28"/>
  <c r="N5940" i="28"/>
  <c r="O5940" i="28"/>
  <c r="L5941" i="28"/>
  <c r="M5941" i="28"/>
  <c r="N5941" i="28"/>
  <c r="O5941" i="28"/>
  <c r="L5942" i="28"/>
  <c r="M5942" i="28"/>
  <c r="N5942" i="28"/>
  <c r="O5942" i="28"/>
  <c r="L5943" i="28"/>
  <c r="M5943" i="28"/>
  <c r="N5943" i="28"/>
  <c r="O5943" i="28"/>
  <c r="L5944" i="28"/>
  <c r="Q5944" i="28" s="1"/>
  <c r="R5944" i="28" s="1"/>
  <c r="M5944" i="28"/>
  <c r="N5944" i="28"/>
  <c r="O5944" i="28"/>
  <c r="L5945" i="28"/>
  <c r="Q5945" i="28" s="1"/>
  <c r="R5945" i="28" s="1"/>
  <c r="M5945" i="28"/>
  <c r="N5945" i="28"/>
  <c r="O5945" i="28"/>
  <c r="L5946" i="28"/>
  <c r="M5946" i="28"/>
  <c r="N5946" i="28"/>
  <c r="O5946" i="28"/>
  <c r="L5947" i="28"/>
  <c r="M5947" i="28"/>
  <c r="N5947" i="28"/>
  <c r="O5947" i="28"/>
  <c r="L5948" i="28"/>
  <c r="M5948" i="28"/>
  <c r="N5948" i="28"/>
  <c r="O5948" i="28"/>
  <c r="L5949" i="28"/>
  <c r="M5949" i="28"/>
  <c r="N5949" i="28"/>
  <c r="O5949" i="28"/>
  <c r="Q5949" i="28" s="1"/>
  <c r="R5949" i="28" s="1"/>
  <c r="L5950" i="28"/>
  <c r="M5950" i="28"/>
  <c r="N5950" i="28"/>
  <c r="O5950" i="28"/>
  <c r="L5951" i="28"/>
  <c r="M5951" i="28"/>
  <c r="N5951" i="28"/>
  <c r="O5951" i="28"/>
  <c r="L5952" i="28"/>
  <c r="M5952" i="28"/>
  <c r="N5952" i="28"/>
  <c r="O5952" i="28"/>
  <c r="L5953" i="28"/>
  <c r="M5953" i="28"/>
  <c r="N5953" i="28"/>
  <c r="O5953" i="28"/>
  <c r="L5954" i="28"/>
  <c r="M5954" i="28"/>
  <c r="N5954" i="28"/>
  <c r="O5954" i="28"/>
  <c r="L5955" i="28"/>
  <c r="M5955" i="28"/>
  <c r="N5955" i="28"/>
  <c r="O5955" i="28"/>
  <c r="L5956" i="28"/>
  <c r="M5956" i="28"/>
  <c r="N5956" i="28"/>
  <c r="O5956" i="28"/>
  <c r="L5957" i="28"/>
  <c r="M5957" i="28"/>
  <c r="N5957" i="28"/>
  <c r="O5957" i="28"/>
  <c r="L5958" i="28"/>
  <c r="M5958" i="28"/>
  <c r="N5958" i="28"/>
  <c r="O5958" i="28"/>
  <c r="L5959" i="28"/>
  <c r="M5959" i="28"/>
  <c r="N5959" i="28"/>
  <c r="O5959" i="28"/>
  <c r="L5960" i="28"/>
  <c r="M5960" i="28"/>
  <c r="N5960" i="28"/>
  <c r="O5960" i="28"/>
  <c r="L5961" i="28"/>
  <c r="M5961" i="28"/>
  <c r="N5961" i="28"/>
  <c r="O5961" i="28"/>
  <c r="Q5961" i="28" s="1"/>
  <c r="R5961" i="28" s="1"/>
  <c r="L5962" i="28"/>
  <c r="M5962" i="28"/>
  <c r="N5962" i="28"/>
  <c r="O5962" i="28"/>
  <c r="L5963" i="28"/>
  <c r="M5963" i="28"/>
  <c r="N5963" i="28"/>
  <c r="O5963" i="28"/>
  <c r="L5964" i="28"/>
  <c r="M5964" i="28"/>
  <c r="N5964" i="28"/>
  <c r="O5964" i="28"/>
  <c r="L5965" i="28"/>
  <c r="M5965" i="28"/>
  <c r="N5965" i="28"/>
  <c r="O5965" i="28"/>
  <c r="L5966" i="28"/>
  <c r="M5966" i="28"/>
  <c r="N5966" i="28"/>
  <c r="O5966" i="28"/>
  <c r="L5967" i="28"/>
  <c r="M5967" i="28"/>
  <c r="N5967" i="28"/>
  <c r="O5967" i="28"/>
  <c r="L5968" i="28"/>
  <c r="M5968" i="28"/>
  <c r="N5968" i="28"/>
  <c r="O5968" i="28"/>
  <c r="Q5968" i="28" s="1"/>
  <c r="R5968" i="28" s="1"/>
  <c r="L5969" i="28"/>
  <c r="M5969" i="28"/>
  <c r="N5969" i="28"/>
  <c r="Q5969" i="28" s="1"/>
  <c r="R5969" i="28" s="1"/>
  <c r="O5969" i="28"/>
  <c r="L5970" i="28"/>
  <c r="M5970" i="28"/>
  <c r="N5970" i="28"/>
  <c r="O5970" i="28"/>
  <c r="L5971" i="28"/>
  <c r="M5971" i="28"/>
  <c r="N5971" i="28"/>
  <c r="O5971" i="28"/>
  <c r="L5972" i="28"/>
  <c r="M5972" i="28"/>
  <c r="N5972" i="28"/>
  <c r="O5972" i="28"/>
  <c r="L5973" i="28"/>
  <c r="M5973" i="28"/>
  <c r="N5973" i="28"/>
  <c r="O5973" i="28"/>
  <c r="L5974" i="28"/>
  <c r="M5974" i="28"/>
  <c r="N5974" i="28"/>
  <c r="O5974" i="28"/>
  <c r="L5975" i="28"/>
  <c r="M5975" i="28"/>
  <c r="N5975" i="28"/>
  <c r="O5975" i="28"/>
  <c r="L5976" i="28"/>
  <c r="M5976" i="28"/>
  <c r="N5976" i="28"/>
  <c r="O5976" i="28"/>
  <c r="L5977" i="28"/>
  <c r="M5977" i="28"/>
  <c r="N5977" i="28"/>
  <c r="Q5977" i="28" s="1"/>
  <c r="R5977" i="28" s="1"/>
  <c r="O5977" i="28"/>
  <c r="L5978" i="28"/>
  <c r="M5978" i="28"/>
  <c r="N5978" i="28"/>
  <c r="O5978" i="28"/>
  <c r="L5979" i="28"/>
  <c r="M5979" i="28"/>
  <c r="N5979" i="28"/>
  <c r="O5979" i="28"/>
  <c r="L5980" i="28"/>
  <c r="M5980" i="28"/>
  <c r="N5980" i="28"/>
  <c r="O5980" i="28"/>
  <c r="L5981" i="28"/>
  <c r="M5981" i="28"/>
  <c r="N5981" i="28"/>
  <c r="O5981" i="28"/>
  <c r="Q5981" i="28" s="1"/>
  <c r="R5981" i="28" s="1"/>
  <c r="L5982" i="28"/>
  <c r="M5982" i="28"/>
  <c r="N5982" i="28"/>
  <c r="O5982" i="28"/>
  <c r="L5983" i="28"/>
  <c r="M5983" i="28"/>
  <c r="N5983" i="28"/>
  <c r="O5983" i="28"/>
  <c r="L5984" i="28"/>
  <c r="M5984" i="28"/>
  <c r="N5984" i="28"/>
  <c r="O5984" i="28"/>
  <c r="L5985" i="28"/>
  <c r="M5985" i="28"/>
  <c r="N5985" i="28"/>
  <c r="O5985" i="28"/>
  <c r="L5986" i="28"/>
  <c r="M5986" i="28"/>
  <c r="N5986" i="28"/>
  <c r="O5986" i="28"/>
  <c r="L5987" i="28"/>
  <c r="M5987" i="28"/>
  <c r="N5987" i="28"/>
  <c r="O5987" i="28"/>
  <c r="L5988" i="28"/>
  <c r="M5988" i="28"/>
  <c r="N5988" i="28"/>
  <c r="O5988" i="28"/>
  <c r="L5989" i="28"/>
  <c r="M5989" i="28"/>
  <c r="N5989" i="28"/>
  <c r="O5989" i="28"/>
  <c r="Q5989" i="28" s="1"/>
  <c r="R5989" i="28" s="1"/>
  <c r="L5990" i="28"/>
  <c r="M5990" i="28"/>
  <c r="N5990" i="28"/>
  <c r="O5990" i="28"/>
  <c r="L5991" i="28"/>
  <c r="M5991" i="28"/>
  <c r="N5991" i="28"/>
  <c r="O5991" i="28"/>
  <c r="L5992" i="28"/>
  <c r="M5992" i="28"/>
  <c r="N5992" i="28"/>
  <c r="O5992" i="28"/>
  <c r="Q5992" i="28" s="1"/>
  <c r="R5992" i="28" s="1"/>
  <c r="L5993" i="28"/>
  <c r="Q5993" i="28" s="1"/>
  <c r="R5993" i="28" s="1"/>
  <c r="M5993" i="28"/>
  <c r="N5993" i="28"/>
  <c r="O5993" i="28"/>
  <c r="L5994" i="28"/>
  <c r="M5994" i="28"/>
  <c r="N5994" i="28"/>
  <c r="O5994" i="28"/>
  <c r="L5995" i="28"/>
  <c r="M5995" i="28"/>
  <c r="N5995" i="28"/>
  <c r="O5995" i="28"/>
  <c r="L5996" i="28"/>
  <c r="M5996" i="28"/>
  <c r="N5996" i="28"/>
  <c r="O5996" i="28"/>
  <c r="L5997" i="28"/>
  <c r="M5997" i="28"/>
  <c r="N5997" i="28"/>
  <c r="O5997" i="28"/>
  <c r="L5998" i="28"/>
  <c r="M5998" i="28"/>
  <c r="N5998" i="28"/>
  <c r="O5998" i="28"/>
  <c r="L5999" i="28"/>
  <c r="M5999" i="28"/>
  <c r="N5999" i="28"/>
  <c r="O5999" i="28"/>
  <c r="L6000" i="28"/>
  <c r="M6000" i="28"/>
  <c r="N6000" i="28"/>
  <c r="O6000" i="28"/>
  <c r="L6001" i="28"/>
  <c r="M6001" i="28"/>
  <c r="N6001" i="28"/>
  <c r="O6001" i="28"/>
  <c r="Q6001" i="28" s="1"/>
  <c r="R6001" i="28" s="1"/>
  <c r="L6002" i="28"/>
  <c r="Q6002" i="28" s="1"/>
  <c r="R6002" i="28" s="1"/>
  <c r="M6002" i="28"/>
  <c r="N6002" i="28"/>
  <c r="O6002" i="28"/>
  <c r="L6003" i="28"/>
  <c r="M6003" i="28"/>
  <c r="N6003" i="28"/>
  <c r="O6003" i="28"/>
  <c r="L6004" i="28"/>
  <c r="M6004" i="28"/>
  <c r="N6004" i="28"/>
  <c r="O6004" i="28"/>
  <c r="L6005" i="28"/>
  <c r="M6005" i="28"/>
  <c r="N6005" i="28"/>
  <c r="O6005" i="28"/>
  <c r="L6006" i="28"/>
  <c r="M6006" i="28"/>
  <c r="N6006" i="28"/>
  <c r="O6006" i="28"/>
  <c r="L6007" i="28"/>
  <c r="M6007" i="28"/>
  <c r="N6007" i="28"/>
  <c r="O6007" i="28"/>
  <c r="L6008" i="28"/>
  <c r="M6008" i="28"/>
  <c r="N6008" i="28"/>
  <c r="O6008" i="28"/>
  <c r="Q6008" i="28"/>
  <c r="R6008" i="28" s="1"/>
  <c r="L6009" i="28"/>
  <c r="M6009" i="28"/>
  <c r="N6009" i="28"/>
  <c r="O6009" i="28"/>
  <c r="Q6009" i="28" s="1"/>
  <c r="R6009" i="28" s="1"/>
  <c r="L6010" i="28"/>
  <c r="M6010" i="28"/>
  <c r="N6010" i="28"/>
  <c r="O6010" i="28"/>
  <c r="L6011" i="28"/>
  <c r="M6011" i="28"/>
  <c r="N6011" i="28"/>
  <c r="O6011" i="28"/>
  <c r="L6012" i="28"/>
  <c r="M6012" i="28"/>
  <c r="N6012" i="28"/>
  <c r="O6012" i="28"/>
  <c r="Q6012" i="28" s="1"/>
  <c r="R6012" i="28" s="1"/>
  <c r="L6013" i="28"/>
  <c r="M6013" i="28"/>
  <c r="N6013" i="28"/>
  <c r="O6013" i="28"/>
  <c r="Q6013" i="28" s="1"/>
  <c r="R6013" i="28" s="1"/>
  <c r="L6014" i="28"/>
  <c r="M6014" i="28"/>
  <c r="N6014" i="28"/>
  <c r="O6014" i="28"/>
  <c r="L6015" i="28"/>
  <c r="M6015" i="28"/>
  <c r="N6015" i="28"/>
  <c r="O6015" i="28"/>
  <c r="L6016" i="28"/>
  <c r="M6016" i="28"/>
  <c r="N6016" i="28"/>
  <c r="O6016" i="28"/>
  <c r="Q6016" i="28" s="1"/>
  <c r="R6016" i="28" s="1"/>
  <c r="L6017" i="28"/>
  <c r="Q6017" i="28" s="1"/>
  <c r="R6017" i="28" s="1"/>
  <c r="M6017" i="28"/>
  <c r="N6017" i="28"/>
  <c r="O6017" i="28"/>
  <c r="L6018" i="28"/>
  <c r="M6018" i="28"/>
  <c r="N6018" i="28"/>
  <c r="O6018" i="28"/>
  <c r="L6019" i="28"/>
  <c r="M6019" i="28"/>
  <c r="N6019" i="28"/>
  <c r="O6019" i="28"/>
  <c r="L6020" i="28"/>
  <c r="M6020" i="28"/>
  <c r="N6020" i="28"/>
  <c r="O6020" i="28"/>
  <c r="L6021" i="28"/>
  <c r="M6021" i="28"/>
  <c r="N6021" i="28"/>
  <c r="O6021" i="28"/>
  <c r="Q6021" i="28" s="1"/>
  <c r="R6021" i="28" s="1"/>
  <c r="L6022" i="28"/>
  <c r="M6022" i="28"/>
  <c r="N6022" i="28"/>
  <c r="O6022" i="28"/>
  <c r="L6023" i="28"/>
  <c r="M6023" i="28"/>
  <c r="N6023" i="28"/>
  <c r="O6023" i="28"/>
  <c r="L6024" i="28"/>
  <c r="M6024" i="28"/>
  <c r="N6024" i="28"/>
  <c r="O6024" i="28"/>
  <c r="L6025" i="28"/>
  <c r="M6025" i="28"/>
  <c r="N6025" i="28"/>
  <c r="O6025" i="28"/>
  <c r="L6026" i="28"/>
  <c r="M6026" i="28"/>
  <c r="N6026" i="28"/>
  <c r="O6026" i="28"/>
  <c r="L6027" i="28"/>
  <c r="M6027" i="28"/>
  <c r="N6027" i="28"/>
  <c r="O6027" i="28"/>
  <c r="L6028" i="28"/>
  <c r="M6028" i="28"/>
  <c r="N6028" i="28"/>
  <c r="O6028" i="28"/>
  <c r="Q6028" i="28" s="1"/>
  <c r="R6028" i="28" s="1"/>
  <c r="L6029" i="28"/>
  <c r="M6029" i="28"/>
  <c r="N6029" i="28"/>
  <c r="O6029" i="28"/>
  <c r="Q6029" i="28" s="1"/>
  <c r="R6029" i="28" s="1"/>
  <c r="L6030" i="28"/>
  <c r="M6030" i="28"/>
  <c r="N6030" i="28"/>
  <c r="O6030" i="28"/>
  <c r="L6031" i="28"/>
  <c r="M6031" i="28"/>
  <c r="N6031" i="28"/>
  <c r="O6031" i="28"/>
  <c r="L6032" i="28"/>
  <c r="M6032" i="28"/>
  <c r="N6032" i="28"/>
  <c r="O6032" i="28"/>
  <c r="L6033" i="28"/>
  <c r="M6033" i="28"/>
  <c r="N6033" i="28"/>
  <c r="O6033" i="28"/>
  <c r="L6034" i="28"/>
  <c r="M6034" i="28"/>
  <c r="N6034" i="28"/>
  <c r="O6034" i="28"/>
  <c r="L6035" i="28"/>
  <c r="M6035" i="28"/>
  <c r="N6035" i="28"/>
  <c r="O6035" i="28"/>
  <c r="L6036" i="28"/>
  <c r="M6036" i="28"/>
  <c r="N6036" i="28"/>
  <c r="O6036" i="28"/>
  <c r="L6037" i="28"/>
  <c r="M6037" i="28"/>
  <c r="N6037" i="28"/>
  <c r="O6037" i="28"/>
  <c r="Q6037" i="28" s="1"/>
  <c r="R6037" i="28" s="1"/>
  <c r="L6038" i="28"/>
  <c r="M6038" i="28"/>
  <c r="N6038" i="28"/>
  <c r="O6038" i="28"/>
  <c r="L6039" i="28"/>
  <c r="M6039" i="28"/>
  <c r="N6039" i="28"/>
  <c r="O6039" i="28"/>
  <c r="L6040" i="28"/>
  <c r="M6040" i="28"/>
  <c r="N6040" i="28"/>
  <c r="O6040" i="28"/>
  <c r="Q6040" i="28" s="1"/>
  <c r="R6040" i="28" s="1"/>
  <c r="L6041" i="28"/>
  <c r="M6041" i="28"/>
  <c r="N6041" i="28"/>
  <c r="O6041" i="28"/>
  <c r="Q6041" i="28" s="1"/>
  <c r="R6041" i="28" s="1"/>
  <c r="L6042" i="28"/>
  <c r="M6042" i="28"/>
  <c r="N6042" i="28"/>
  <c r="O6042" i="28"/>
  <c r="L6043" i="28"/>
  <c r="Q6043" i="28" s="1"/>
  <c r="R6043" i="28" s="1"/>
  <c r="M6043" i="28"/>
  <c r="N6043" i="28"/>
  <c r="O6043" i="28"/>
  <c r="L6044" i="28"/>
  <c r="M6044" i="28"/>
  <c r="N6044" i="28"/>
  <c r="O6044" i="28"/>
  <c r="Q6044" i="28"/>
  <c r="R6044" i="28" s="1"/>
  <c r="L6045" i="28"/>
  <c r="M6045" i="28"/>
  <c r="N6045" i="28"/>
  <c r="O6045" i="28"/>
  <c r="L6046" i="28"/>
  <c r="M6046" i="28"/>
  <c r="N6046" i="28"/>
  <c r="O6046" i="28"/>
  <c r="L6047" i="28"/>
  <c r="Q6047" i="28" s="1"/>
  <c r="R6047" i="28" s="1"/>
  <c r="M6047" i="28"/>
  <c r="N6047" i="28"/>
  <c r="O6047" i="28"/>
  <c r="L6048" i="28"/>
  <c r="Q6048" i="28" s="1"/>
  <c r="R6048" i="28" s="1"/>
  <c r="M6048" i="28"/>
  <c r="N6048" i="28"/>
  <c r="O6048" i="28"/>
  <c r="L6049" i="28"/>
  <c r="M6049" i="28"/>
  <c r="N6049" i="28"/>
  <c r="O6049" i="28"/>
  <c r="Q6049" i="28" s="1"/>
  <c r="R6049" i="28" s="1"/>
  <c r="L6050" i="28"/>
  <c r="M6050" i="28"/>
  <c r="N6050" i="28"/>
  <c r="O6050" i="28"/>
  <c r="L6051" i="28"/>
  <c r="M6051" i="28"/>
  <c r="N6051" i="28"/>
  <c r="O6051" i="28"/>
  <c r="L6052" i="28"/>
  <c r="M6052" i="28"/>
  <c r="N6052" i="28"/>
  <c r="O6052" i="28"/>
  <c r="L6053" i="28"/>
  <c r="M6053" i="28"/>
  <c r="N6053" i="28"/>
  <c r="O6053" i="28"/>
  <c r="Q6053" i="28" s="1"/>
  <c r="R6053" i="28" s="1"/>
  <c r="L6054" i="28"/>
  <c r="M6054" i="28"/>
  <c r="N6054" i="28"/>
  <c r="O6054" i="28"/>
  <c r="L6055" i="28"/>
  <c r="M6055" i="28"/>
  <c r="N6055" i="28"/>
  <c r="O6055" i="28"/>
  <c r="L6056" i="28"/>
  <c r="M6056" i="28"/>
  <c r="N6056" i="28"/>
  <c r="O6056" i="28"/>
  <c r="L6057" i="28"/>
  <c r="M6057" i="28"/>
  <c r="N6057" i="28"/>
  <c r="O6057" i="28"/>
  <c r="L6058" i="28"/>
  <c r="M6058" i="28"/>
  <c r="N6058" i="28"/>
  <c r="O6058" i="28"/>
  <c r="L6059" i="28"/>
  <c r="M6059" i="28"/>
  <c r="N6059" i="28"/>
  <c r="O6059" i="28"/>
  <c r="L6060" i="28"/>
  <c r="M6060" i="28"/>
  <c r="N6060" i="28"/>
  <c r="O6060" i="28"/>
  <c r="L6061" i="28"/>
  <c r="M6061" i="28"/>
  <c r="N6061" i="28"/>
  <c r="O6061" i="28"/>
  <c r="L6062" i="28"/>
  <c r="M6062" i="28"/>
  <c r="N6062" i="28"/>
  <c r="O6062" i="28"/>
  <c r="L6063" i="28"/>
  <c r="M6063" i="28"/>
  <c r="N6063" i="28"/>
  <c r="O6063" i="28"/>
  <c r="L6064" i="28"/>
  <c r="M6064" i="28"/>
  <c r="N6064" i="28"/>
  <c r="O6064" i="28"/>
  <c r="L6065" i="28"/>
  <c r="M6065" i="28"/>
  <c r="N6065" i="28"/>
  <c r="Q6065" i="28" s="1"/>
  <c r="R6065" i="28" s="1"/>
  <c r="O6065" i="28"/>
  <c r="L6066" i="28"/>
  <c r="M6066" i="28"/>
  <c r="N6066" i="28"/>
  <c r="O6066" i="28"/>
  <c r="L6067" i="28"/>
  <c r="M6067" i="28"/>
  <c r="N6067" i="28"/>
  <c r="O6067" i="28"/>
  <c r="L6068" i="28"/>
  <c r="M6068" i="28"/>
  <c r="N6068" i="28"/>
  <c r="O6068" i="28"/>
  <c r="L6069" i="28"/>
  <c r="M6069" i="28"/>
  <c r="N6069" i="28"/>
  <c r="O6069" i="28"/>
  <c r="L6070" i="28"/>
  <c r="M6070" i="28"/>
  <c r="N6070" i="28"/>
  <c r="O6070" i="28"/>
  <c r="L6071" i="28"/>
  <c r="M6071" i="28"/>
  <c r="N6071" i="28"/>
  <c r="O6071" i="28"/>
  <c r="L6072" i="28"/>
  <c r="M6072" i="28"/>
  <c r="N6072" i="28"/>
  <c r="O6072" i="28"/>
  <c r="L6073" i="28"/>
  <c r="M6073" i="28"/>
  <c r="N6073" i="28"/>
  <c r="O6073" i="28"/>
  <c r="Q6073" i="28" s="1"/>
  <c r="R6073" i="28" s="1"/>
  <c r="L6074" i="28"/>
  <c r="M6074" i="28"/>
  <c r="N6074" i="28"/>
  <c r="O6074" i="28"/>
  <c r="L6075" i="28"/>
  <c r="M6075" i="28"/>
  <c r="N6075" i="28"/>
  <c r="O6075" i="28"/>
  <c r="L6076" i="28"/>
  <c r="Q6076" i="28" s="1"/>
  <c r="R6076" i="28" s="1"/>
  <c r="M6076" i="28"/>
  <c r="N6076" i="28"/>
  <c r="O6076" i="28"/>
  <c r="L6077" i="28"/>
  <c r="M6077" i="28"/>
  <c r="N6077" i="28"/>
  <c r="O6077" i="28"/>
  <c r="L6078" i="28"/>
  <c r="M6078" i="28"/>
  <c r="N6078" i="28"/>
  <c r="O6078" i="28"/>
  <c r="L6079" i="28"/>
  <c r="M6079" i="28"/>
  <c r="N6079" i="28"/>
  <c r="O6079" i="28"/>
  <c r="L6080" i="28"/>
  <c r="M6080" i="28"/>
  <c r="N6080" i="28"/>
  <c r="O6080" i="28"/>
  <c r="L6081" i="28"/>
  <c r="Q6081" i="28" s="1"/>
  <c r="R6081" i="28" s="1"/>
  <c r="M6081" i="28"/>
  <c r="N6081" i="28"/>
  <c r="O6081" i="28"/>
  <c r="L6082" i="28"/>
  <c r="M6082" i="28"/>
  <c r="N6082" i="28"/>
  <c r="O6082" i="28"/>
  <c r="L6083" i="28"/>
  <c r="M6083" i="28"/>
  <c r="N6083" i="28"/>
  <c r="O6083" i="28"/>
  <c r="L6084" i="28"/>
  <c r="Q6084" i="28" s="1"/>
  <c r="R6084" i="28" s="1"/>
  <c r="M6084" i="28"/>
  <c r="N6084" i="28"/>
  <c r="O6084" i="28"/>
  <c r="L6085" i="28"/>
  <c r="M6085" i="28"/>
  <c r="N6085" i="28"/>
  <c r="O6085" i="28"/>
  <c r="L6086" i="28"/>
  <c r="M6086" i="28"/>
  <c r="N6086" i="28"/>
  <c r="O6086" i="28"/>
  <c r="L6087" i="28"/>
  <c r="M6087" i="28"/>
  <c r="N6087" i="28"/>
  <c r="O6087" i="28"/>
  <c r="L6088" i="28"/>
  <c r="Q6088" i="28" s="1"/>
  <c r="R6088" i="28" s="1"/>
  <c r="M6088" i="28"/>
  <c r="N6088" i="28"/>
  <c r="O6088" i="28"/>
  <c r="L6089" i="28"/>
  <c r="M6089" i="28"/>
  <c r="N6089" i="28"/>
  <c r="O6089" i="28"/>
  <c r="Q6089" i="28"/>
  <c r="R6089" i="28" s="1"/>
  <c r="L6090" i="28"/>
  <c r="M6090" i="28"/>
  <c r="N6090" i="28"/>
  <c r="O6090" i="28"/>
  <c r="L6091" i="28"/>
  <c r="M6091" i="28"/>
  <c r="N6091" i="28"/>
  <c r="O6091" i="28"/>
  <c r="L6092" i="28"/>
  <c r="M6092" i="28"/>
  <c r="N6092" i="28"/>
  <c r="O6092" i="28"/>
  <c r="L6093" i="28"/>
  <c r="M6093" i="28"/>
  <c r="N6093" i="28"/>
  <c r="O6093" i="28"/>
  <c r="Q6093" i="28" s="1"/>
  <c r="R6093" i="28" s="1"/>
  <c r="L6094" i="28"/>
  <c r="M6094" i="28"/>
  <c r="N6094" i="28"/>
  <c r="O6094" i="28"/>
  <c r="L6095" i="28"/>
  <c r="M6095" i="28"/>
  <c r="N6095" i="28"/>
  <c r="O6095" i="28"/>
  <c r="L6096" i="28"/>
  <c r="M6096" i="28"/>
  <c r="N6096" i="28"/>
  <c r="O6096" i="28"/>
  <c r="Q6096" i="28" s="1"/>
  <c r="R6096" i="28" s="1"/>
  <c r="L6097" i="28"/>
  <c r="M6097" i="28"/>
  <c r="N6097" i="28"/>
  <c r="O6097" i="28"/>
  <c r="L6098" i="28"/>
  <c r="M6098" i="28"/>
  <c r="N6098" i="28"/>
  <c r="O6098" i="28"/>
  <c r="L6099" i="28"/>
  <c r="Q6099" i="28" s="1"/>
  <c r="R6099" i="28" s="1"/>
  <c r="M6099" i="28"/>
  <c r="N6099" i="28"/>
  <c r="O6099" i="28"/>
  <c r="L6100" i="28"/>
  <c r="M6100" i="28"/>
  <c r="N6100" i="28"/>
  <c r="O6100" i="28"/>
  <c r="L6101" i="28"/>
  <c r="M6101" i="28"/>
  <c r="N6101" i="28"/>
  <c r="O6101" i="28"/>
  <c r="L6102" i="28"/>
  <c r="M6102" i="28"/>
  <c r="N6102" i="28"/>
  <c r="O6102" i="28"/>
  <c r="L6103" i="28"/>
  <c r="M6103" i="28"/>
  <c r="N6103" i="28"/>
  <c r="O6103" i="28"/>
  <c r="L6104" i="28"/>
  <c r="M6104" i="28"/>
  <c r="N6104" i="28"/>
  <c r="O6104" i="28"/>
  <c r="Q6104" i="28"/>
  <c r="R6104" i="28" s="1"/>
  <c r="L6105" i="28"/>
  <c r="M6105" i="28"/>
  <c r="N6105" i="28"/>
  <c r="O6105" i="28"/>
  <c r="Q6105" i="28" s="1"/>
  <c r="R6105" i="28" s="1"/>
  <c r="L6106" i="28"/>
  <c r="M6106" i="28"/>
  <c r="N6106" i="28"/>
  <c r="O6106" i="28"/>
  <c r="L6107" i="28"/>
  <c r="M6107" i="28"/>
  <c r="N6107" i="28"/>
  <c r="O6107" i="28"/>
  <c r="L6108" i="28"/>
  <c r="M6108" i="28"/>
  <c r="N6108" i="28"/>
  <c r="O6108" i="28"/>
  <c r="L6109" i="28"/>
  <c r="M6109" i="28"/>
  <c r="N6109" i="28"/>
  <c r="O6109" i="28"/>
  <c r="L6110" i="28"/>
  <c r="M6110" i="28"/>
  <c r="N6110" i="28"/>
  <c r="O6110" i="28"/>
  <c r="L6111" i="28"/>
  <c r="M6111" i="28"/>
  <c r="N6111" i="28"/>
  <c r="O6111" i="28"/>
  <c r="L6112" i="28"/>
  <c r="M6112" i="28"/>
  <c r="N6112" i="28"/>
  <c r="Q6112" i="28" s="1"/>
  <c r="R6112" i="28" s="1"/>
  <c r="O6112" i="28"/>
  <c r="L6113" i="28"/>
  <c r="M6113" i="28"/>
  <c r="N6113" i="28"/>
  <c r="O6113" i="28"/>
  <c r="L6114" i="28"/>
  <c r="M6114" i="28"/>
  <c r="N6114" i="28"/>
  <c r="O6114" i="28"/>
  <c r="L6115" i="28"/>
  <c r="M6115" i="28"/>
  <c r="N6115" i="28"/>
  <c r="O6115" i="28"/>
  <c r="L6116" i="28"/>
  <c r="M6116" i="28"/>
  <c r="N6116" i="28"/>
  <c r="O6116" i="28"/>
  <c r="L6117" i="28"/>
  <c r="M6117" i="28"/>
  <c r="N6117" i="28"/>
  <c r="O6117" i="28"/>
  <c r="L6118" i="28"/>
  <c r="M6118" i="28"/>
  <c r="N6118" i="28"/>
  <c r="O6118" i="28"/>
  <c r="L6119" i="28"/>
  <c r="M6119" i="28"/>
  <c r="N6119" i="28"/>
  <c r="O6119" i="28"/>
  <c r="L6120" i="28"/>
  <c r="M6120" i="28"/>
  <c r="N6120" i="28"/>
  <c r="O6120" i="28"/>
  <c r="Q6120" i="28" s="1"/>
  <c r="R6120" i="28" s="1"/>
  <c r="L6121" i="28"/>
  <c r="M6121" i="28"/>
  <c r="N6121" i="28"/>
  <c r="O6121" i="28"/>
  <c r="L6122" i="28"/>
  <c r="M6122" i="28"/>
  <c r="N6122" i="28"/>
  <c r="O6122" i="28"/>
  <c r="L6123" i="28"/>
  <c r="M6123" i="28"/>
  <c r="N6123" i="28"/>
  <c r="O6123" i="28"/>
  <c r="L6124" i="28"/>
  <c r="M6124" i="28"/>
  <c r="N6124" i="28"/>
  <c r="O6124" i="28"/>
  <c r="L6125" i="28"/>
  <c r="M6125" i="28"/>
  <c r="N6125" i="28"/>
  <c r="O6125" i="28"/>
  <c r="L6126" i="28"/>
  <c r="M6126" i="28"/>
  <c r="N6126" i="28"/>
  <c r="O6126" i="28"/>
  <c r="L6127" i="28"/>
  <c r="M6127" i="28"/>
  <c r="N6127" i="28"/>
  <c r="O6127" i="28"/>
  <c r="L6128" i="28"/>
  <c r="M6128" i="28"/>
  <c r="N6128" i="28"/>
  <c r="O6128" i="28"/>
  <c r="L6129" i="28"/>
  <c r="M6129" i="28"/>
  <c r="N6129" i="28"/>
  <c r="O6129" i="28"/>
  <c r="Q6129" i="28"/>
  <c r="R6129" i="28" s="1"/>
  <c r="L6130" i="28"/>
  <c r="M6130" i="28"/>
  <c r="N6130" i="28"/>
  <c r="O6130" i="28"/>
  <c r="L6131" i="28"/>
  <c r="M6131" i="28"/>
  <c r="N6131" i="28"/>
  <c r="O6131" i="28"/>
  <c r="L6132" i="28"/>
  <c r="M6132" i="28"/>
  <c r="N6132" i="28"/>
  <c r="O6132" i="28"/>
  <c r="L6133" i="28"/>
  <c r="M6133" i="28"/>
  <c r="N6133" i="28"/>
  <c r="O6133" i="28"/>
  <c r="Q6133" i="28" s="1"/>
  <c r="R6133" i="28" s="1"/>
  <c r="L6134" i="28"/>
  <c r="M6134" i="28"/>
  <c r="N6134" i="28"/>
  <c r="O6134" i="28"/>
  <c r="L6135" i="28"/>
  <c r="M6135" i="28"/>
  <c r="N6135" i="28"/>
  <c r="O6135" i="28"/>
  <c r="L6136" i="28"/>
  <c r="M6136" i="28"/>
  <c r="N6136" i="28"/>
  <c r="O6136" i="28"/>
  <c r="Q6136" i="28" s="1"/>
  <c r="R6136" i="28" s="1"/>
  <c r="L6137" i="28"/>
  <c r="M6137" i="28"/>
  <c r="N6137" i="28"/>
  <c r="Q6137" i="28" s="1"/>
  <c r="R6137" i="28" s="1"/>
  <c r="O6137" i="28"/>
  <c r="L6138" i="28"/>
  <c r="M6138" i="28"/>
  <c r="N6138" i="28"/>
  <c r="O6138" i="28"/>
  <c r="L6139" i="28"/>
  <c r="M6139" i="28"/>
  <c r="N6139" i="28"/>
  <c r="O6139" i="28"/>
  <c r="L6140" i="28"/>
  <c r="M6140" i="28"/>
  <c r="N6140" i="28"/>
  <c r="O6140" i="28"/>
  <c r="Q6140" i="28" s="1"/>
  <c r="R6140" i="28" s="1"/>
  <c r="L6141" i="28"/>
  <c r="M6141" i="28"/>
  <c r="N6141" i="28"/>
  <c r="O6141" i="28"/>
  <c r="L6142" i="28"/>
  <c r="M6142" i="28"/>
  <c r="N6142" i="28"/>
  <c r="O6142" i="28"/>
  <c r="L6143" i="28"/>
  <c r="M6143" i="28"/>
  <c r="N6143" i="28"/>
  <c r="O6143" i="28"/>
  <c r="L6144" i="28"/>
  <c r="M6144" i="28"/>
  <c r="N6144" i="28"/>
  <c r="Q6144" i="28" s="1"/>
  <c r="R6144" i="28" s="1"/>
  <c r="O6144" i="28"/>
  <c r="L6145" i="28"/>
  <c r="M6145" i="28"/>
  <c r="N6145" i="28"/>
  <c r="O6145" i="28"/>
  <c r="L6146" i="28"/>
  <c r="M6146" i="28"/>
  <c r="N6146" i="28"/>
  <c r="O6146" i="28"/>
  <c r="L6147" i="28"/>
  <c r="M6147" i="28"/>
  <c r="N6147" i="28"/>
  <c r="O6147" i="28"/>
  <c r="L6148" i="28"/>
  <c r="M6148" i="28"/>
  <c r="N6148" i="28"/>
  <c r="O6148" i="28"/>
  <c r="L6149" i="28"/>
  <c r="M6149" i="28"/>
  <c r="N6149" i="28"/>
  <c r="O6149" i="28"/>
  <c r="L6150" i="28"/>
  <c r="M6150" i="28"/>
  <c r="N6150" i="28"/>
  <c r="O6150" i="28"/>
  <c r="L6151" i="28"/>
  <c r="M6151" i="28"/>
  <c r="N6151" i="28"/>
  <c r="O6151" i="28"/>
  <c r="L6152" i="28"/>
  <c r="M6152" i="28"/>
  <c r="N6152" i="28"/>
  <c r="O6152" i="28"/>
  <c r="L6153" i="28"/>
  <c r="M6153" i="28"/>
  <c r="N6153" i="28"/>
  <c r="Q6153" i="28" s="1"/>
  <c r="R6153" i="28" s="1"/>
  <c r="O6153" i="28"/>
  <c r="L6154" i="28"/>
  <c r="M6154" i="28"/>
  <c r="N6154" i="28"/>
  <c r="O6154" i="28"/>
  <c r="L6155" i="28"/>
  <c r="M6155" i="28"/>
  <c r="N6155" i="28"/>
  <c r="O6155" i="28"/>
  <c r="L6156" i="28"/>
  <c r="M6156" i="28"/>
  <c r="N6156" i="28"/>
  <c r="Q6156" i="28" s="1"/>
  <c r="R6156" i="28" s="1"/>
  <c r="O6156" i="28"/>
  <c r="L6157" i="28"/>
  <c r="M6157" i="28"/>
  <c r="N6157" i="28"/>
  <c r="O6157" i="28"/>
  <c r="L6158" i="28"/>
  <c r="M6158" i="28"/>
  <c r="N6158" i="28"/>
  <c r="O6158" i="28"/>
  <c r="L6159" i="28"/>
  <c r="M6159" i="28"/>
  <c r="N6159" i="28"/>
  <c r="O6159" i="28"/>
  <c r="L6160" i="28"/>
  <c r="M6160" i="28"/>
  <c r="N6160" i="28"/>
  <c r="Q6160" i="28" s="1"/>
  <c r="R6160" i="28" s="1"/>
  <c r="O6160" i="28"/>
  <c r="L6161" i="28"/>
  <c r="Q6161" i="28" s="1"/>
  <c r="R6161" i="28" s="1"/>
  <c r="M6161" i="28"/>
  <c r="N6161" i="28"/>
  <c r="O6161" i="28"/>
  <c r="L6162" i="28"/>
  <c r="M6162" i="28"/>
  <c r="N6162" i="28"/>
  <c r="O6162" i="28"/>
  <c r="L6163" i="28"/>
  <c r="Q6163" i="28" s="1"/>
  <c r="R6163" i="28" s="1"/>
  <c r="M6163" i="28"/>
  <c r="N6163" i="28"/>
  <c r="O6163" i="28"/>
  <c r="L6164" i="28"/>
  <c r="M6164" i="28"/>
  <c r="N6164" i="28"/>
  <c r="O6164" i="28"/>
  <c r="L6165" i="28"/>
  <c r="M6165" i="28"/>
  <c r="N6165" i="28"/>
  <c r="O6165" i="28"/>
  <c r="L6166" i="28"/>
  <c r="M6166" i="28"/>
  <c r="N6166" i="28"/>
  <c r="O6166" i="28"/>
  <c r="L6167" i="28"/>
  <c r="M6167" i="28"/>
  <c r="N6167" i="28"/>
  <c r="O6167" i="28"/>
  <c r="L6168" i="28"/>
  <c r="M6168" i="28"/>
  <c r="N6168" i="28"/>
  <c r="O6168" i="28"/>
  <c r="L6169" i="28"/>
  <c r="M6169" i="28"/>
  <c r="N6169" i="28"/>
  <c r="O6169" i="28"/>
  <c r="Q6169" i="28"/>
  <c r="R6169" i="28" s="1"/>
  <c r="L6170" i="28"/>
  <c r="M6170" i="28"/>
  <c r="N6170" i="28"/>
  <c r="O6170" i="28"/>
  <c r="L6171" i="28"/>
  <c r="M6171" i="28"/>
  <c r="N6171" i="28"/>
  <c r="O6171" i="28"/>
  <c r="L6172" i="28"/>
  <c r="M6172" i="28"/>
  <c r="N6172" i="28"/>
  <c r="O6172" i="28"/>
  <c r="Q6172" i="28" s="1"/>
  <c r="R6172" i="28" s="1"/>
  <c r="L6173" i="28"/>
  <c r="M6173" i="28"/>
  <c r="N6173" i="28"/>
  <c r="O6173" i="28"/>
  <c r="L6174" i="28"/>
  <c r="M6174" i="28"/>
  <c r="N6174" i="28"/>
  <c r="O6174" i="28"/>
  <c r="L6175" i="28"/>
  <c r="M6175" i="28"/>
  <c r="N6175" i="28"/>
  <c r="O6175" i="28"/>
  <c r="L6176" i="28"/>
  <c r="M6176" i="28"/>
  <c r="N6176" i="28"/>
  <c r="O6176" i="28"/>
  <c r="Q6176" i="28" s="1"/>
  <c r="R6176" i="28" s="1"/>
  <c r="L6177" i="28"/>
  <c r="Q6177" i="28" s="1"/>
  <c r="R6177" i="28" s="1"/>
  <c r="M6177" i="28"/>
  <c r="N6177" i="28"/>
  <c r="O6177" i="28"/>
  <c r="L6178" i="28"/>
  <c r="M6178" i="28"/>
  <c r="N6178" i="28"/>
  <c r="O6178" i="28"/>
  <c r="L6179" i="28"/>
  <c r="Q6179" i="28" s="1"/>
  <c r="R6179" i="28" s="1"/>
  <c r="M6179" i="28"/>
  <c r="N6179" i="28"/>
  <c r="O6179" i="28"/>
  <c r="L6180" i="28"/>
  <c r="Q6180" i="28" s="1"/>
  <c r="R6180" i="28" s="1"/>
  <c r="M6180" i="28"/>
  <c r="N6180" i="28"/>
  <c r="O6180" i="28"/>
  <c r="L6181" i="28"/>
  <c r="M6181" i="28"/>
  <c r="N6181" i="28"/>
  <c r="O6181" i="28"/>
  <c r="L6182" i="28"/>
  <c r="Q6182" i="28" s="1"/>
  <c r="R6182" i="28" s="1"/>
  <c r="M6182" i="28"/>
  <c r="N6182" i="28"/>
  <c r="O6182" i="28"/>
  <c r="L6183" i="28"/>
  <c r="M6183" i="28"/>
  <c r="N6183" i="28"/>
  <c r="O6183" i="28"/>
  <c r="L6184" i="28"/>
  <c r="Q6184" i="28" s="1"/>
  <c r="R6184" i="28" s="1"/>
  <c r="M6184" i="28"/>
  <c r="N6184" i="28"/>
  <c r="O6184" i="28"/>
  <c r="L6185" i="28"/>
  <c r="M6185" i="28"/>
  <c r="N6185" i="28"/>
  <c r="O6185" i="28"/>
  <c r="Q6185" i="28"/>
  <c r="R6185" i="28" s="1"/>
  <c r="L6186" i="28"/>
  <c r="M6186" i="28"/>
  <c r="N6186" i="28"/>
  <c r="O6186" i="28"/>
  <c r="L6187" i="28"/>
  <c r="M6187" i="28"/>
  <c r="N6187" i="28"/>
  <c r="O6187" i="28"/>
  <c r="L6188" i="28"/>
  <c r="M6188" i="28"/>
  <c r="N6188" i="28"/>
  <c r="O6188" i="28"/>
  <c r="Q6188" i="28" s="1"/>
  <c r="R6188" i="28" s="1"/>
  <c r="L6189" i="28"/>
  <c r="M6189" i="28"/>
  <c r="N6189" i="28"/>
  <c r="O6189" i="28"/>
  <c r="L6190" i="28"/>
  <c r="Q6190" i="28" s="1"/>
  <c r="R6190" i="28" s="1"/>
  <c r="M6190" i="28"/>
  <c r="N6190" i="28"/>
  <c r="O6190" i="28"/>
  <c r="L6191" i="28"/>
  <c r="Q6191" i="28" s="1"/>
  <c r="R6191" i="28" s="1"/>
  <c r="M6191" i="28"/>
  <c r="N6191" i="28"/>
  <c r="O6191" i="28"/>
  <c r="L6192" i="28"/>
  <c r="Q6192" i="28" s="1"/>
  <c r="R6192" i="28" s="1"/>
  <c r="M6192" i="28"/>
  <c r="N6192" i="28"/>
  <c r="O6192" i="28"/>
  <c r="L6193" i="28"/>
  <c r="Q6193" i="28" s="1"/>
  <c r="R6193" i="28" s="1"/>
  <c r="M6193" i="28"/>
  <c r="N6193" i="28"/>
  <c r="O6193" i="28"/>
  <c r="L6194" i="28"/>
  <c r="M6194" i="28"/>
  <c r="N6194" i="28"/>
  <c r="O6194" i="28"/>
  <c r="L6195" i="28"/>
  <c r="Q6195" i="28" s="1"/>
  <c r="R6195" i="28" s="1"/>
  <c r="M6195" i="28"/>
  <c r="N6195" i="28"/>
  <c r="O6195" i="28"/>
  <c r="L6196" i="28"/>
  <c r="Q6196" i="28" s="1"/>
  <c r="R6196" i="28" s="1"/>
  <c r="M6196" i="28"/>
  <c r="N6196" i="28"/>
  <c r="O6196" i="28"/>
  <c r="L6197" i="28"/>
  <c r="M6197" i="28"/>
  <c r="N6197" i="28"/>
  <c r="O6197" i="28"/>
  <c r="L6198" i="28"/>
  <c r="Q6198" i="28" s="1"/>
  <c r="R6198" i="28" s="1"/>
  <c r="M6198" i="28"/>
  <c r="N6198" i="28"/>
  <c r="O6198" i="28"/>
  <c r="L6199" i="28"/>
  <c r="Q6199" i="28" s="1"/>
  <c r="R6199" i="28" s="1"/>
  <c r="M6199" i="28"/>
  <c r="N6199" i="28"/>
  <c r="O6199" i="28"/>
  <c r="L6200" i="28"/>
  <c r="M6200" i="28"/>
  <c r="N6200" i="28"/>
  <c r="O6200" i="28"/>
  <c r="Q6200" i="28"/>
  <c r="R6200" i="28" s="1"/>
  <c r="L6201" i="28"/>
  <c r="M6201" i="28"/>
  <c r="N6201" i="28"/>
  <c r="O6201" i="28"/>
  <c r="Q6201" i="28" s="1"/>
  <c r="R6201" i="28" s="1"/>
  <c r="L6202" i="28"/>
  <c r="Q6202" i="28" s="1"/>
  <c r="R6202" i="28" s="1"/>
  <c r="M6202" i="28"/>
  <c r="N6202" i="28"/>
  <c r="O6202" i="28"/>
  <c r="L6203" i="28"/>
  <c r="M6203" i="28"/>
  <c r="N6203" i="28"/>
  <c r="O6203" i="28"/>
  <c r="L6204" i="28"/>
  <c r="M6204" i="28"/>
  <c r="N6204" i="28"/>
  <c r="O6204" i="28"/>
  <c r="Q6204" i="28"/>
  <c r="R6204" i="28" s="1"/>
  <c r="L6205" i="28"/>
  <c r="M6205" i="28"/>
  <c r="N6205" i="28"/>
  <c r="O6205" i="28"/>
  <c r="L6206" i="28"/>
  <c r="M6206" i="28"/>
  <c r="N6206" i="28"/>
  <c r="O6206" i="28"/>
  <c r="L6207" i="28"/>
  <c r="M6207" i="28"/>
  <c r="N6207" i="28"/>
  <c r="O6207" i="28"/>
  <c r="L6208" i="28"/>
  <c r="M6208" i="28"/>
  <c r="N6208" i="28"/>
  <c r="O6208" i="28"/>
  <c r="Q6208" i="28" s="1"/>
  <c r="R6208" i="28" s="1"/>
  <c r="L6209" i="28"/>
  <c r="M6209" i="28"/>
  <c r="N6209" i="28"/>
  <c r="O6209" i="28"/>
  <c r="L6210" i="28"/>
  <c r="M6210" i="28"/>
  <c r="N6210" i="28"/>
  <c r="O6210" i="28"/>
  <c r="L6211" i="28"/>
  <c r="M6211" i="28"/>
  <c r="N6211" i="28"/>
  <c r="O6211" i="28"/>
  <c r="L6212" i="28"/>
  <c r="M6212" i="28"/>
  <c r="N6212" i="28"/>
  <c r="O6212" i="28"/>
  <c r="L6213" i="28"/>
  <c r="M6213" i="28"/>
  <c r="N6213" i="28"/>
  <c r="O6213" i="28"/>
  <c r="L6214" i="28"/>
  <c r="M6214" i="28"/>
  <c r="N6214" i="28"/>
  <c r="O6214" i="28"/>
  <c r="L6215" i="28"/>
  <c r="M6215" i="28"/>
  <c r="N6215" i="28"/>
  <c r="O6215" i="28"/>
  <c r="L6216" i="28"/>
  <c r="M6216" i="28"/>
  <c r="N6216" i="28"/>
  <c r="O6216" i="28"/>
  <c r="L6217" i="28"/>
  <c r="M6217" i="28"/>
  <c r="N6217" i="28"/>
  <c r="O6217" i="28"/>
  <c r="Q6217" i="28" s="1"/>
  <c r="R6217" i="28" s="1"/>
  <c r="L6218" i="28"/>
  <c r="Q6218" i="28" s="1"/>
  <c r="R6218" i="28" s="1"/>
  <c r="M6218" i="28"/>
  <c r="N6218" i="28"/>
  <c r="O6218" i="28"/>
  <c r="L6219" i="28"/>
  <c r="M6219" i="28"/>
  <c r="N6219" i="28"/>
  <c r="O6219" i="28"/>
  <c r="L6220" i="28"/>
  <c r="Q6220" i="28" s="1"/>
  <c r="R6220" i="28" s="1"/>
  <c r="M6220" i="28"/>
  <c r="N6220" i="28"/>
  <c r="O6220" i="28"/>
  <c r="L6221" i="28"/>
  <c r="M6221" i="28"/>
  <c r="N6221" i="28"/>
  <c r="O6221" i="28"/>
  <c r="L6222" i="28"/>
  <c r="M6222" i="28"/>
  <c r="N6222" i="28"/>
  <c r="O6222" i="28"/>
  <c r="L6223" i="28"/>
  <c r="M6223" i="28"/>
  <c r="N6223" i="28"/>
  <c r="O6223" i="28"/>
  <c r="L6224" i="28"/>
  <c r="M6224" i="28"/>
  <c r="N6224" i="28"/>
  <c r="O6224" i="28"/>
  <c r="L6225" i="28"/>
  <c r="M6225" i="28"/>
  <c r="N6225" i="28"/>
  <c r="O6225" i="28"/>
  <c r="L6226" i="28"/>
  <c r="M6226" i="28"/>
  <c r="N6226" i="28"/>
  <c r="O6226" i="28"/>
  <c r="L6227" i="28"/>
  <c r="M6227" i="28"/>
  <c r="N6227" i="28"/>
  <c r="O6227" i="28"/>
  <c r="L6228" i="28"/>
  <c r="M6228" i="28"/>
  <c r="N6228" i="28"/>
  <c r="O6228" i="28"/>
  <c r="L6229" i="28"/>
  <c r="M6229" i="28"/>
  <c r="N6229" i="28"/>
  <c r="O6229" i="28"/>
  <c r="L6230" i="28"/>
  <c r="M6230" i="28"/>
  <c r="N6230" i="28"/>
  <c r="O6230" i="28"/>
  <c r="L6231" i="28"/>
  <c r="M6231" i="28"/>
  <c r="N6231" i="28"/>
  <c r="O6231" i="28"/>
  <c r="L6232" i="28"/>
  <c r="M6232" i="28"/>
  <c r="N6232" i="28"/>
  <c r="O6232" i="28"/>
  <c r="L6233" i="28"/>
  <c r="M6233" i="28"/>
  <c r="N6233" i="28"/>
  <c r="O6233" i="28"/>
  <c r="Q6233" i="28" s="1"/>
  <c r="R6233" i="28" s="1"/>
  <c r="L6234" i="28"/>
  <c r="M6234" i="28"/>
  <c r="N6234" i="28"/>
  <c r="O6234" i="28"/>
  <c r="L6235" i="28"/>
  <c r="M6235" i="28"/>
  <c r="N6235" i="28"/>
  <c r="O6235" i="28"/>
  <c r="L6236" i="28"/>
  <c r="M6236" i="28"/>
  <c r="N6236" i="28"/>
  <c r="O6236" i="28"/>
  <c r="Q6236" i="28" s="1"/>
  <c r="R6236" i="28" s="1"/>
  <c r="L6237" i="28"/>
  <c r="M6237" i="28"/>
  <c r="N6237" i="28"/>
  <c r="O6237" i="28"/>
  <c r="L6238" i="28"/>
  <c r="M6238" i="28"/>
  <c r="N6238" i="28"/>
  <c r="O6238" i="28"/>
  <c r="L6239" i="28"/>
  <c r="M6239" i="28"/>
  <c r="N6239" i="28"/>
  <c r="O6239" i="28"/>
  <c r="L6240" i="28"/>
  <c r="M6240" i="28"/>
  <c r="N6240" i="28"/>
  <c r="Q6240" i="28" s="1"/>
  <c r="R6240" i="28" s="1"/>
  <c r="O6240" i="28"/>
  <c r="L6241" i="28"/>
  <c r="M6241" i="28"/>
  <c r="N6241" i="28"/>
  <c r="O6241" i="28"/>
  <c r="L6242" i="28"/>
  <c r="M6242" i="28"/>
  <c r="N6242" i="28"/>
  <c r="O6242" i="28"/>
  <c r="L6243" i="28"/>
  <c r="M6243" i="28"/>
  <c r="N6243" i="28"/>
  <c r="O6243" i="28"/>
  <c r="L6244" i="28"/>
  <c r="M6244" i="28"/>
  <c r="N6244" i="28"/>
  <c r="O6244" i="28"/>
  <c r="L6245" i="28"/>
  <c r="M6245" i="28"/>
  <c r="N6245" i="28"/>
  <c r="O6245" i="28"/>
  <c r="L6246" i="28"/>
  <c r="M6246" i="28"/>
  <c r="N6246" i="28"/>
  <c r="O6246" i="28"/>
  <c r="L6247" i="28"/>
  <c r="M6247" i="28"/>
  <c r="N6247" i="28"/>
  <c r="O6247" i="28"/>
  <c r="L6248" i="28"/>
  <c r="M6248" i="28"/>
  <c r="N6248" i="28"/>
  <c r="O6248" i="28"/>
  <c r="L6249" i="28"/>
  <c r="M6249" i="28"/>
  <c r="N6249" i="28"/>
  <c r="Q6249" i="28" s="1"/>
  <c r="R6249" i="28" s="1"/>
  <c r="O6249" i="28"/>
  <c r="L6250" i="28"/>
  <c r="M6250" i="28"/>
  <c r="N6250" i="28"/>
  <c r="O6250" i="28"/>
  <c r="L6251" i="28"/>
  <c r="Q6251" i="28" s="1"/>
  <c r="R6251" i="28" s="1"/>
  <c r="M6251" i="28"/>
  <c r="N6251" i="28"/>
  <c r="O6251" i="28"/>
  <c r="L6252" i="28"/>
  <c r="M6252" i="28"/>
  <c r="N6252" i="28"/>
  <c r="O6252" i="28"/>
  <c r="L6253" i="28"/>
  <c r="M6253" i="28"/>
  <c r="N6253" i="28"/>
  <c r="O6253" i="28"/>
  <c r="L6254" i="28"/>
  <c r="M6254" i="28"/>
  <c r="N6254" i="28"/>
  <c r="O6254" i="28"/>
  <c r="L6255" i="28"/>
  <c r="M6255" i="28"/>
  <c r="N6255" i="28"/>
  <c r="O6255" i="28"/>
  <c r="L6256" i="28"/>
  <c r="Q6256" i="28" s="1"/>
  <c r="R6256" i="28" s="1"/>
  <c r="M6256" i="28"/>
  <c r="N6256" i="28"/>
  <c r="O6256" i="28"/>
  <c r="L6257" i="28"/>
  <c r="Q6257" i="28" s="1"/>
  <c r="R6257" i="28" s="1"/>
  <c r="M6257" i="28"/>
  <c r="N6257" i="28"/>
  <c r="O6257" i="28"/>
  <c r="L6258" i="28"/>
  <c r="Q6258" i="28" s="1"/>
  <c r="R6258" i="28" s="1"/>
  <c r="M6258" i="28"/>
  <c r="N6258" i="28"/>
  <c r="O6258" i="28"/>
  <c r="L6259" i="28"/>
  <c r="M6259" i="28"/>
  <c r="N6259" i="28"/>
  <c r="O6259" i="28"/>
  <c r="L6260" i="28"/>
  <c r="M6260" i="28"/>
  <c r="N6260" i="28"/>
  <c r="O6260" i="28"/>
  <c r="L6261" i="28"/>
  <c r="M6261" i="28"/>
  <c r="N6261" i="28"/>
  <c r="O6261" i="28"/>
  <c r="L6262" i="28"/>
  <c r="M6262" i="28"/>
  <c r="N6262" i="28"/>
  <c r="O6262" i="28"/>
  <c r="L6263" i="28"/>
  <c r="M6263" i="28"/>
  <c r="N6263" i="28"/>
  <c r="O6263" i="28"/>
  <c r="L6264" i="28"/>
  <c r="Q6264" i="28" s="1"/>
  <c r="R6264" i="28" s="1"/>
  <c r="M6264" i="28"/>
  <c r="N6264" i="28"/>
  <c r="O6264" i="28"/>
  <c r="L6265" i="28"/>
  <c r="M6265" i="28"/>
  <c r="N6265" i="28"/>
  <c r="O6265" i="28"/>
  <c r="Q6265" i="28" s="1"/>
  <c r="R6265" i="28" s="1"/>
  <c r="L6266" i="28"/>
  <c r="M6266" i="28"/>
  <c r="N6266" i="28"/>
  <c r="O6266" i="28"/>
  <c r="L6267" i="28"/>
  <c r="M6267" i="28"/>
  <c r="N6267" i="28"/>
  <c r="O6267" i="28"/>
  <c r="L6268" i="28"/>
  <c r="M6268" i="28"/>
  <c r="N6268" i="28"/>
  <c r="O6268" i="28"/>
  <c r="L6269" i="28"/>
  <c r="M6269" i="28"/>
  <c r="N6269" i="28"/>
  <c r="O6269" i="28"/>
  <c r="L6270" i="28"/>
  <c r="M6270" i="28"/>
  <c r="N6270" i="28"/>
  <c r="O6270" i="28"/>
  <c r="L6271" i="28"/>
  <c r="M6271" i="28"/>
  <c r="N6271" i="28"/>
  <c r="O6271" i="28"/>
  <c r="L6272" i="28"/>
  <c r="M6272" i="28"/>
  <c r="N6272" i="28"/>
  <c r="O6272" i="28"/>
  <c r="L6273" i="28"/>
  <c r="M6273" i="28"/>
  <c r="N6273" i="28"/>
  <c r="O6273" i="28"/>
  <c r="L6274" i="28"/>
  <c r="M6274" i="28"/>
  <c r="N6274" i="28"/>
  <c r="O6274" i="28"/>
  <c r="L6275" i="28"/>
  <c r="M6275" i="28"/>
  <c r="N6275" i="28"/>
  <c r="O6275" i="28"/>
  <c r="L6276" i="28"/>
  <c r="M6276" i="28"/>
  <c r="N6276" i="28"/>
  <c r="Q6276" i="28" s="1"/>
  <c r="R6276" i="28" s="1"/>
  <c r="O6276" i="28"/>
  <c r="L6277" i="28"/>
  <c r="M6277" i="28"/>
  <c r="N6277" i="28"/>
  <c r="O6277" i="28"/>
  <c r="L6278" i="28"/>
  <c r="M6278" i="28"/>
  <c r="N6278" i="28"/>
  <c r="O6278" i="28"/>
  <c r="L6279" i="28"/>
  <c r="M6279" i="28"/>
  <c r="N6279" i="28"/>
  <c r="O6279" i="28"/>
  <c r="L6280" i="28"/>
  <c r="M6280" i="28"/>
  <c r="N6280" i="28"/>
  <c r="O6280" i="28"/>
  <c r="L6281" i="28"/>
  <c r="M6281" i="28"/>
  <c r="N6281" i="28"/>
  <c r="O6281" i="28"/>
  <c r="L6282" i="28"/>
  <c r="M6282" i="28"/>
  <c r="N6282" i="28"/>
  <c r="O6282" i="28"/>
  <c r="L6283" i="28"/>
  <c r="M6283" i="28"/>
  <c r="N6283" i="28"/>
  <c r="O6283" i="28"/>
  <c r="L6284" i="28"/>
  <c r="M6284" i="28"/>
  <c r="N6284" i="28"/>
  <c r="Q6284" i="28" s="1"/>
  <c r="R6284" i="28" s="1"/>
  <c r="O6284" i="28"/>
  <c r="L6285" i="28"/>
  <c r="M6285" i="28"/>
  <c r="N6285" i="28"/>
  <c r="O6285" i="28"/>
  <c r="Q6285" i="28" s="1"/>
  <c r="R6285" i="28" s="1"/>
  <c r="L6286" i="28"/>
  <c r="M6286" i="28"/>
  <c r="N6286" i="28"/>
  <c r="O6286" i="28"/>
  <c r="L6287" i="28"/>
  <c r="M6287" i="28"/>
  <c r="N6287" i="28"/>
  <c r="O6287" i="28"/>
  <c r="L6288" i="28"/>
  <c r="M6288" i="28"/>
  <c r="N6288" i="28"/>
  <c r="O6288" i="28"/>
  <c r="L6289" i="28"/>
  <c r="M6289" i="28"/>
  <c r="N6289" i="28"/>
  <c r="O6289" i="28"/>
  <c r="L6290" i="28"/>
  <c r="M6290" i="28"/>
  <c r="N6290" i="28"/>
  <c r="O6290" i="28"/>
  <c r="L6291" i="28"/>
  <c r="M6291" i="28"/>
  <c r="N6291" i="28"/>
  <c r="O6291" i="28"/>
  <c r="L6292" i="28"/>
  <c r="M6292" i="28"/>
  <c r="N6292" i="28"/>
  <c r="O6292" i="28"/>
  <c r="L6293" i="28"/>
  <c r="M6293" i="28"/>
  <c r="N6293" i="28"/>
  <c r="O6293" i="28"/>
  <c r="L6294" i="28"/>
  <c r="M6294" i="28"/>
  <c r="N6294" i="28"/>
  <c r="O6294" i="28"/>
  <c r="L6295" i="28"/>
  <c r="M6295" i="28"/>
  <c r="N6295" i="28"/>
  <c r="O6295" i="28"/>
  <c r="L6296" i="28"/>
  <c r="M6296" i="28"/>
  <c r="N6296" i="28"/>
  <c r="O6296" i="28"/>
  <c r="L6297" i="28"/>
  <c r="M6297" i="28"/>
  <c r="N6297" i="28"/>
  <c r="O6297" i="28"/>
  <c r="L6298" i="28"/>
  <c r="M6298" i="28"/>
  <c r="N6298" i="28"/>
  <c r="O6298" i="28"/>
  <c r="L6299" i="28"/>
  <c r="M6299" i="28"/>
  <c r="N6299" i="28"/>
  <c r="O6299" i="28"/>
  <c r="L6300" i="28"/>
  <c r="M6300" i="28"/>
  <c r="N6300" i="28"/>
  <c r="O6300" i="28"/>
  <c r="L6301" i="28"/>
  <c r="M6301" i="28"/>
  <c r="N6301" i="28"/>
  <c r="O6301" i="28"/>
  <c r="L6302" i="28"/>
  <c r="M6302" i="28"/>
  <c r="N6302" i="28"/>
  <c r="O6302" i="28"/>
  <c r="L6303" i="28"/>
  <c r="M6303" i="28"/>
  <c r="N6303" i="28"/>
  <c r="O6303" i="28"/>
  <c r="L6304" i="28"/>
  <c r="M6304" i="28"/>
  <c r="N6304" i="28"/>
  <c r="O6304" i="28"/>
  <c r="L6305" i="28"/>
  <c r="M6305" i="28"/>
  <c r="N6305" i="28"/>
  <c r="O6305" i="28"/>
  <c r="L6306" i="28"/>
  <c r="M6306" i="28"/>
  <c r="N6306" i="28"/>
  <c r="O6306" i="28"/>
  <c r="L6307" i="28"/>
  <c r="M6307" i="28"/>
  <c r="N6307" i="28"/>
  <c r="O6307" i="28"/>
  <c r="L6308" i="28"/>
  <c r="M6308" i="28"/>
  <c r="N6308" i="28"/>
  <c r="O6308" i="28"/>
  <c r="L6309" i="28"/>
  <c r="M6309" i="28"/>
  <c r="N6309" i="28"/>
  <c r="O6309" i="28"/>
  <c r="L6310" i="28"/>
  <c r="M6310" i="28"/>
  <c r="N6310" i="28"/>
  <c r="O6310" i="28"/>
  <c r="L6311" i="28"/>
  <c r="Q6311" i="28" s="1"/>
  <c r="R6311" i="28" s="1"/>
  <c r="M6311" i="28"/>
  <c r="N6311" i="28"/>
  <c r="O6311" i="28"/>
  <c r="L6312" i="28"/>
  <c r="M6312" i="28"/>
  <c r="N6312" i="28"/>
  <c r="O6312" i="28"/>
  <c r="L6313" i="28"/>
  <c r="Q6313" i="28" s="1"/>
  <c r="R6313" i="28" s="1"/>
  <c r="M6313" i="28"/>
  <c r="N6313" i="28"/>
  <c r="O6313" i="28"/>
  <c r="L6314" i="28"/>
  <c r="M6314" i="28"/>
  <c r="N6314" i="28"/>
  <c r="O6314" i="28"/>
  <c r="L6315" i="28"/>
  <c r="M6315" i="28"/>
  <c r="N6315" i="28"/>
  <c r="O6315" i="28"/>
  <c r="L6316" i="28"/>
  <c r="M6316" i="28"/>
  <c r="N6316" i="28"/>
  <c r="O6316" i="28"/>
  <c r="Q6316" i="28" s="1"/>
  <c r="R6316" i="28" s="1"/>
  <c r="L6317" i="28"/>
  <c r="M6317" i="28"/>
  <c r="N6317" i="28"/>
  <c r="O6317" i="28"/>
  <c r="L6318" i="28"/>
  <c r="M6318" i="28"/>
  <c r="N6318" i="28"/>
  <c r="O6318" i="28"/>
  <c r="L6319" i="28"/>
  <c r="M6319" i="28"/>
  <c r="N6319" i="28"/>
  <c r="O6319" i="28"/>
  <c r="L6320" i="28"/>
  <c r="M6320" i="28"/>
  <c r="N6320" i="28"/>
  <c r="O6320" i="28"/>
  <c r="L6321" i="28"/>
  <c r="M6321" i="28"/>
  <c r="N6321" i="28"/>
  <c r="O6321" i="28"/>
  <c r="L6322" i="28"/>
  <c r="M6322" i="28"/>
  <c r="N6322" i="28"/>
  <c r="O6322" i="28"/>
  <c r="L6323" i="28"/>
  <c r="M6323" i="28"/>
  <c r="N6323" i="28"/>
  <c r="O6323" i="28"/>
  <c r="L6324" i="28"/>
  <c r="M6324" i="28"/>
  <c r="N6324" i="28"/>
  <c r="O6324" i="28"/>
  <c r="L6325" i="28"/>
  <c r="M6325" i="28"/>
  <c r="N6325" i="28"/>
  <c r="O6325" i="28"/>
  <c r="L6326" i="28"/>
  <c r="M6326" i="28"/>
  <c r="N6326" i="28"/>
  <c r="O6326" i="28"/>
  <c r="L6327" i="28"/>
  <c r="M6327" i="28"/>
  <c r="N6327" i="28"/>
  <c r="O6327" i="28"/>
  <c r="L6328" i="28"/>
  <c r="M6328" i="28"/>
  <c r="N6328" i="28"/>
  <c r="O6328" i="28"/>
  <c r="L6329" i="28"/>
  <c r="M6329" i="28"/>
  <c r="N6329" i="28"/>
  <c r="O6329" i="28"/>
  <c r="Q6329" i="28"/>
  <c r="R6329" i="28" s="1"/>
  <c r="L6330" i="28"/>
  <c r="M6330" i="28"/>
  <c r="N6330" i="28"/>
  <c r="O6330" i="28"/>
  <c r="L6331" i="28"/>
  <c r="M6331" i="28"/>
  <c r="N6331" i="28"/>
  <c r="O6331" i="28"/>
  <c r="L6332" i="28"/>
  <c r="M6332" i="28"/>
  <c r="N6332" i="28"/>
  <c r="O6332" i="28"/>
  <c r="Q6332" i="28" s="1"/>
  <c r="R6332" i="28" s="1"/>
  <c r="L6333" i="28"/>
  <c r="M6333" i="28"/>
  <c r="N6333" i="28"/>
  <c r="O6333" i="28"/>
  <c r="L6334" i="28"/>
  <c r="M6334" i="28"/>
  <c r="N6334" i="28"/>
  <c r="O6334" i="28"/>
  <c r="L6335" i="28"/>
  <c r="M6335" i="28"/>
  <c r="N6335" i="28"/>
  <c r="O6335" i="28"/>
  <c r="L6336" i="28"/>
  <c r="M6336" i="28"/>
  <c r="N6336" i="28"/>
  <c r="O6336" i="28"/>
  <c r="L6337" i="28"/>
  <c r="M6337" i="28"/>
  <c r="N6337" i="28"/>
  <c r="O6337" i="28"/>
  <c r="L6338" i="28"/>
  <c r="M6338" i="28"/>
  <c r="N6338" i="28"/>
  <c r="O6338" i="28"/>
  <c r="L6339" i="28"/>
  <c r="M6339" i="28"/>
  <c r="N6339" i="28"/>
  <c r="O6339" i="28"/>
  <c r="L6340" i="28"/>
  <c r="M6340" i="28"/>
  <c r="N6340" i="28"/>
  <c r="O6340" i="28"/>
  <c r="L6341" i="28"/>
  <c r="M6341" i="28"/>
  <c r="N6341" i="28"/>
  <c r="O6341" i="28"/>
  <c r="L6342" i="28"/>
  <c r="M6342" i="28"/>
  <c r="N6342" i="28"/>
  <c r="O6342" i="28"/>
  <c r="L6343" i="28"/>
  <c r="M6343" i="28"/>
  <c r="N6343" i="28"/>
  <c r="O6343" i="28"/>
  <c r="L6344" i="28"/>
  <c r="M6344" i="28"/>
  <c r="N6344" i="28"/>
  <c r="O6344" i="28"/>
  <c r="Q6344" i="28" s="1"/>
  <c r="R6344" i="28" s="1"/>
  <c r="L6345" i="28"/>
  <c r="M6345" i="28"/>
  <c r="N6345" i="28"/>
  <c r="O6345" i="28"/>
  <c r="Q6345" i="28" s="1"/>
  <c r="R6345" i="28" s="1"/>
  <c r="L6346" i="28"/>
  <c r="M6346" i="28"/>
  <c r="N6346" i="28"/>
  <c r="O6346" i="28"/>
  <c r="L6347" i="28"/>
  <c r="M6347" i="28"/>
  <c r="N6347" i="28"/>
  <c r="O6347" i="28"/>
  <c r="L6348" i="28"/>
  <c r="Q6348" i="28" s="1"/>
  <c r="R6348" i="28" s="1"/>
  <c r="M6348" i="28"/>
  <c r="N6348" i="28"/>
  <c r="O6348" i="28"/>
  <c r="L6349" i="28"/>
  <c r="M6349" i="28"/>
  <c r="N6349" i="28"/>
  <c r="O6349" i="28"/>
  <c r="L6350" i="28"/>
  <c r="M6350" i="28"/>
  <c r="N6350" i="28"/>
  <c r="O6350" i="28"/>
  <c r="L6351" i="28"/>
  <c r="Q6351" i="28" s="1"/>
  <c r="R6351" i="28" s="1"/>
  <c r="M6351" i="28"/>
  <c r="N6351" i="28"/>
  <c r="O6351" i="28"/>
  <c r="L6352" i="28"/>
  <c r="M6352" i="28"/>
  <c r="N6352" i="28"/>
  <c r="O6352" i="28"/>
  <c r="L6353" i="28"/>
  <c r="M6353" i="28"/>
  <c r="N6353" i="28"/>
  <c r="O6353" i="28"/>
  <c r="L6354" i="28"/>
  <c r="M6354" i="28"/>
  <c r="N6354" i="28"/>
  <c r="O6354" i="28"/>
  <c r="L6355" i="28"/>
  <c r="M6355" i="28"/>
  <c r="N6355" i="28"/>
  <c r="O6355" i="28"/>
  <c r="L6356" i="28"/>
  <c r="M6356" i="28"/>
  <c r="N6356" i="28"/>
  <c r="O6356" i="28"/>
  <c r="L6357" i="28"/>
  <c r="M6357" i="28"/>
  <c r="N6357" i="28"/>
  <c r="O6357" i="28"/>
  <c r="L6358" i="28"/>
  <c r="M6358" i="28"/>
  <c r="N6358" i="28"/>
  <c r="O6358" i="28"/>
  <c r="L6359" i="28"/>
  <c r="M6359" i="28"/>
  <c r="N6359" i="28"/>
  <c r="O6359" i="28"/>
  <c r="L6360" i="28"/>
  <c r="M6360" i="28"/>
  <c r="N6360" i="28"/>
  <c r="O6360" i="28"/>
  <c r="L6361" i="28"/>
  <c r="Q6361" i="28" s="1"/>
  <c r="R6361" i="28" s="1"/>
  <c r="M6361" i="28"/>
  <c r="N6361" i="28"/>
  <c r="O6361" i="28"/>
  <c r="L6362" i="28"/>
  <c r="M6362" i="28"/>
  <c r="N6362" i="28"/>
  <c r="O6362" i="28"/>
  <c r="L6363" i="28"/>
  <c r="M6363" i="28"/>
  <c r="N6363" i="28"/>
  <c r="O6363" i="28"/>
  <c r="L6364" i="28"/>
  <c r="M6364" i="28"/>
  <c r="N6364" i="28"/>
  <c r="O6364" i="28"/>
  <c r="L6365" i="28"/>
  <c r="M6365" i="28"/>
  <c r="N6365" i="28"/>
  <c r="O6365" i="28"/>
  <c r="L6366" i="28"/>
  <c r="M6366" i="28"/>
  <c r="N6366" i="28"/>
  <c r="O6366" i="28"/>
  <c r="L6367" i="28"/>
  <c r="M6367" i="28"/>
  <c r="N6367" i="28"/>
  <c r="O6367" i="28"/>
  <c r="L6368" i="28"/>
  <c r="M6368" i="28"/>
  <c r="N6368" i="28"/>
  <c r="O6368" i="28"/>
  <c r="Q6368" i="28" s="1"/>
  <c r="R6368" i="28" s="1"/>
  <c r="L6369" i="28"/>
  <c r="M6369" i="28"/>
  <c r="N6369" i="28"/>
  <c r="O6369" i="28"/>
  <c r="L6370" i="28"/>
  <c r="M6370" i="28"/>
  <c r="N6370" i="28"/>
  <c r="O6370" i="28"/>
  <c r="L6371" i="28"/>
  <c r="M6371" i="28"/>
  <c r="N6371" i="28"/>
  <c r="O6371" i="28"/>
  <c r="L6372" i="28"/>
  <c r="M6372" i="28"/>
  <c r="N6372" i="28"/>
  <c r="O6372" i="28"/>
  <c r="Q6372" i="28" s="1"/>
  <c r="R6372" i="28" s="1"/>
  <c r="L6373" i="28"/>
  <c r="M6373" i="28"/>
  <c r="N6373" i="28"/>
  <c r="O6373" i="28"/>
  <c r="L6374" i="28"/>
  <c r="M6374" i="28"/>
  <c r="N6374" i="28"/>
  <c r="O6374" i="28"/>
  <c r="L6375" i="28"/>
  <c r="M6375" i="28"/>
  <c r="N6375" i="28"/>
  <c r="O6375" i="28"/>
  <c r="L6376" i="28"/>
  <c r="M6376" i="28"/>
  <c r="N6376" i="28"/>
  <c r="O6376" i="28"/>
  <c r="Q6376" i="28" s="1"/>
  <c r="R6376" i="28" s="1"/>
  <c r="L6377" i="28"/>
  <c r="M6377" i="28"/>
  <c r="N6377" i="28"/>
  <c r="O6377" i="28"/>
  <c r="Q6377" i="28" s="1"/>
  <c r="R6377" i="28" s="1"/>
  <c r="L6378" i="28"/>
  <c r="M6378" i="28"/>
  <c r="N6378" i="28"/>
  <c r="O6378" i="28"/>
  <c r="L6379" i="28"/>
  <c r="M6379" i="28"/>
  <c r="N6379" i="28"/>
  <c r="O6379" i="28"/>
  <c r="L6380" i="28"/>
  <c r="M6380" i="28"/>
  <c r="N6380" i="28"/>
  <c r="O6380" i="28"/>
  <c r="Q6380" i="28" s="1"/>
  <c r="R6380" i="28" s="1"/>
  <c r="L6381" i="28"/>
  <c r="M6381" i="28"/>
  <c r="N6381" i="28"/>
  <c r="O6381" i="28"/>
  <c r="Q6381" i="28" s="1"/>
  <c r="R6381" i="28" s="1"/>
  <c r="L6382" i="28"/>
  <c r="M6382" i="28"/>
  <c r="N6382" i="28"/>
  <c r="O6382" i="28"/>
  <c r="L6383" i="28"/>
  <c r="M6383" i="28"/>
  <c r="N6383" i="28"/>
  <c r="O6383" i="28"/>
  <c r="L6384" i="28"/>
  <c r="M6384" i="28"/>
  <c r="N6384" i="28"/>
  <c r="O6384" i="28"/>
  <c r="Q6384" i="28" s="1"/>
  <c r="R6384" i="28" s="1"/>
  <c r="L6385" i="28"/>
  <c r="M6385" i="28"/>
  <c r="N6385" i="28"/>
  <c r="O6385" i="28"/>
  <c r="L6386" i="28"/>
  <c r="M6386" i="28"/>
  <c r="N6386" i="28"/>
  <c r="O6386" i="28"/>
  <c r="L6387" i="28"/>
  <c r="M6387" i="28"/>
  <c r="N6387" i="28"/>
  <c r="O6387" i="28"/>
  <c r="L6388" i="28"/>
  <c r="M6388" i="28"/>
  <c r="N6388" i="28"/>
  <c r="O6388" i="28"/>
  <c r="Q6388" i="28" s="1"/>
  <c r="R6388" i="28" s="1"/>
  <c r="L6389" i="28"/>
  <c r="M6389" i="28"/>
  <c r="N6389" i="28"/>
  <c r="O6389" i="28"/>
  <c r="L6390" i="28"/>
  <c r="M6390" i="28"/>
  <c r="N6390" i="28"/>
  <c r="O6390" i="28"/>
  <c r="L6391" i="28"/>
  <c r="M6391" i="28"/>
  <c r="N6391" i="28"/>
  <c r="O6391" i="28"/>
  <c r="L6392" i="28"/>
  <c r="M6392" i="28"/>
  <c r="N6392" i="28"/>
  <c r="O6392" i="28"/>
  <c r="L6393" i="28"/>
  <c r="M6393" i="28"/>
  <c r="N6393" i="28"/>
  <c r="O6393" i="28"/>
  <c r="Q6393" i="28" s="1"/>
  <c r="R6393" i="28" s="1"/>
  <c r="L6394" i="28"/>
  <c r="M6394" i="28"/>
  <c r="N6394" i="28"/>
  <c r="O6394" i="28"/>
  <c r="L6395" i="28"/>
  <c r="M6395" i="28"/>
  <c r="N6395" i="28"/>
  <c r="O6395" i="28"/>
  <c r="L6396" i="28"/>
  <c r="M6396" i="28"/>
  <c r="N6396" i="28"/>
  <c r="O6396" i="28"/>
  <c r="L6397" i="28"/>
  <c r="M6397" i="28"/>
  <c r="N6397" i="28"/>
  <c r="O6397" i="28"/>
  <c r="L6398" i="28"/>
  <c r="M6398" i="28"/>
  <c r="N6398" i="28"/>
  <c r="O6398" i="28"/>
  <c r="L6399" i="28"/>
  <c r="M6399" i="28"/>
  <c r="N6399" i="28"/>
  <c r="O6399" i="28"/>
  <c r="L6400" i="28"/>
  <c r="M6400" i="28"/>
  <c r="N6400" i="28"/>
  <c r="O6400" i="28"/>
  <c r="L6401" i="28"/>
  <c r="M6401" i="28"/>
  <c r="N6401" i="28"/>
  <c r="O6401" i="28"/>
  <c r="L6402" i="28"/>
  <c r="M6402" i="28"/>
  <c r="N6402" i="28"/>
  <c r="O6402" i="28"/>
  <c r="L6403" i="28"/>
  <c r="M6403" i="28"/>
  <c r="N6403" i="28"/>
  <c r="O6403" i="28"/>
  <c r="L6404" i="28"/>
  <c r="Q6404" i="28" s="1"/>
  <c r="R6404" i="28" s="1"/>
  <c r="M6404" i="28"/>
  <c r="N6404" i="28"/>
  <c r="O6404" i="28"/>
  <c r="L6405" i="28"/>
  <c r="M6405" i="28"/>
  <c r="N6405" i="28"/>
  <c r="O6405" i="28"/>
  <c r="L6406" i="28"/>
  <c r="M6406" i="28"/>
  <c r="N6406" i="28"/>
  <c r="O6406" i="28"/>
  <c r="L6407" i="28"/>
  <c r="M6407" i="28"/>
  <c r="N6407" i="28"/>
  <c r="O6407" i="28"/>
  <c r="L6408" i="28"/>
  <c r="M6408" i="28"/>
  <c r="N6408" i="28"/>
  <c r="O6408" i="28"/>
  <c r="L6409" i="28"/>
  <c r="M6409" i="28"/>
  <c r="N6409" i="28"/>
  <c r="O6409" i="28"/>
  <c r="L6410" i="28"/>
  <c r="M6410" i="28"/>
  <c r="N6410" i="28"/>
  <c r="O6410" i="28"/>
  <c r="L6411" i="28"/>
  <c r="M6411" i="28"/>
  <c r="N6411" i="28"/>
  <c r="O6411" i="28"/>
  <c r="L6412" i="28"/>
  <c r="M6412" i="28"/>
  <c r="N6412" i="28"/>
  <c r="O6412" i="28"/>
  <c r="L6413" i="28"/>
  <c r="M6413" i="28"/>
  <c r="N6413" i="28"/>
  <c r="O6413" i="28"/>
  <c r="Q6413" i="28" s="1"/>
  <c r="R6413" i="28" s="1"/>
  <c r="L6414" i="28"/>
  <c r="M6414" i="28"/>
  <c r="N6414" i="28"/>
  <c r="O6414" i="28"/>
  <c r="L6415" i="28"/>
  <c r="M6415" i="28"/>
  <c r="N6415" i="28"/>
  <c r="O6415" i="28"/>
  <c r="L6416" i="28"/>
  <c r="M6416" i="28"/>
  <c r="N6416" i="28"/>
  <c r="O6416" i="28"/>
  <c r="L6417" i="28"/>
  <c r="M6417" i="28"/>
  <c r="N6417" i="28"/>
  <c r="O6417" i="28"/>
  <c r="L6418" i="28"/>
  <c r="M6418" i="28"/>
  <c r="N6418" i="28"/>
  <c r="O6418" i="28"/>
  <c r="L6419" i="28"/>
  <c r="M6419" i="28"/>
  <c r="N6419" i="28"/>
  <c r="O6419" i="28"/>
  <c r="L6420" i="28"/>
  <c r="M6420" i="28"/>
  <c r="N6420" i="28"/>
  <c r="O6420" i="28"/>
  <c r="L6421" i="28"/>
  <c r="M6421" i="28"/>
  <c r="N6421" i="28"/>
  <c r="O6421" i="28"/>
  <c r="Q6421" i="28" s="1"/>
  <c r="R6421" i="28" s="1"/>
  <c r="L6422" i="28"/>
  <c r="M6422" i="28"/>
  <c r="N6422" i="28"/>
  <c r="O6422" i="28"/>
  <c r="L6423" i="28"/>
  <c r="M6423" i="28"/>
  <c r="N6423" i="28"/>
  <c r="O6423" i="28"/>
  <c r="L6424" i="28"/>
  <c r="M6424" i="28"/>
  <c r="N6424" i="28"/>
  <c r="O6424" i="28"/>
  <c r="L6425" i="28"/>
  <c r="M6425" i="28"/>
  <c r="N6425" i="28"/>
  <c r="O6425" i="28"/>
  <c r="L6426" i="28"/>
  <c r="M6426" i="28"/>
  <c r="N6426" i="28"/>
  <c r="O6426" i="28"/>
  <c r="L6427" i="28"/>
  <c r="M6427" i="28"/>
  <c r="N6427" i="28"/>
  <c r="O6427" i="28"/>
  <c r="L6428" i="28"/>
  <c r="M6428" i="28"/>
  <c r="N6428" i="28"/>
  <c r="O6428" i="28"/>
  <c r="Q6428" i="28" s="1"/>
  <c r="R6428" i="28" s="1"/>
  <c r="L6429" i="28"/>
  <c r="M6429" i="28"/>
  <c r="N6429" i="28"/>
  <c r="O6429" i="28"/>
  <c r="L6430" i="28"/>
  <c r="M6430" i="28"/>
  <c r="N6430" i="28"/>
  <c r="O6430" i="28"/>
  <c r="L6431" i="28"/>
  <c r="M6431" i="28"/>
  <c r="N6431" i="28"/>
  <c r="O6431" i="28"/>
  <c r="L6432" i="28"/>
  <c r="M6432" i="28"/>
  <c r="N6432" i="28"/>
  <c r="O6432" i="28"/>
  <c r="L6433" i="28"/>
  <c r="M6433" i="28"/>
  <c r="N6433" i="28"/>
  <c r="O6433" i="28"/>
  <c r="L6434" i="28"/>
  <c r="M6434" i="28"/>
  <c r="N6434" i="28"/>
  <c r="O6434" i="28"/>
  <c r="L6435" i="28"/>
  <c r="M6435" i="28"/>
  <c r="N6435" i="28"/>
  <c r="O6435" i="28"/>
  <c r="L6436" i="28"/>
  <c r="M6436" i="28"/>
  <c r="N6436" i="28"/>
  <c r="O6436" i="28"/>
  <c r="L6437" i="28"/>
  <c r="M6437" i="28"/>
  <c r="N6437" i="28"/>
  <c r="O6437" i="28"/>
  <c r="L6438" i="28"/>
  <c r="M6438" i="28"/>
  <c r="N6438" i="28"/>
  <c r="O6438" i="28"/>
  <c r="L6439" i="28"/>
  <c r="M6439" i="28"/>
  <c r="N6439" i="28"/>
  <c r="O6439" i="28"/>
  <c r="L6440" i="28"/>
  <c r="M6440" i="28"/>
  <c r="N6440" i="28"/>
  <c r="O6440" i="28"/>
  <c r="L6441" i="28"/>
  <c r="M6441" i="28"/>
  <c r="N6441" i="28"/>
  <c r="O6441" i="28"/>
  <c r="Q6441" i="28" s="1"/>
  <c r="R6441" i="28" s="1"/>
  <c r="L6442" i="28"/>
  <c r="M6442" i="28"/>
  <c r="N6442" i="28"/>
  <c r="O6442" i="28"/>
  <c r="L6443" i="28"/>
  <c r="M6443" i="28"/>
  <c r="N6443" i="28"/>
  <c r="O6443" i="28"/>
  <c r="L6444" i="28"/>
  <c r="M6444" i="28"/>
  <c r="N6444" i="28"/>
  <c r="O6444" i="28"/>
  <c r="L6445" i="28"/>
  <c r="M6445" i="28"/>
  <c r="N6445" i="28"/>
  <c r="O6445" i="28"/>
  <c r="L6446" i="28"/>
  <c r="M6446" i="28"/>
  <c r="N6446" i="28"/>
  <c r="O6446" i="28"/>
  <c r="L6447" i="28"/>
  <c r="M6447" i="28"/>
  <c r="N6447" i="28"/>
  <c r="O6447" i="28"/>
  <c r="L6448" i="28"/>
  <c r="M6448" i="28"/>
  <c r="N6448" i="28"/>
  <c r="O6448" i="28"/>
  <c r="L6449" i="28"/>
  <c r="Q6449" i="28" s="1"/>
  <c r="R6449" i="28" s="1"/>
  <c r="M6449" i="28"/>
  <c r="N6449" i="28"/>
  <c r="O6449" i="28"/>
  <c r="L6450" i="28"/>
  <c r="M6450" i="28"/>
  <c r="N6450" i="28"/>
  <c r="O6450" i="28"/>
  <c r="L6451" i="28"/>
  <c r="M6451" i="28"/>
  <c r="N6451" i="28"/>
  <c r="O6451" i="28"/>
  <c r="L6452" i="28"/>
  <c r="Q6452" i="28" s="1"/>
  <c r="R6452" i="28" s="1"/>
  <c r="M6452" i="28"/>
  <c r="N6452" i="28"/>
  <c r="O6452" i="28"/>
  <c r="L6453" i="28"/>
  <c r="Q6453" i="28" s="1"/>
  <c r="R6453" i="28" s="1"/>
  <c r="M6453" i="28"/>
  <c r="N6453" i="28"/>
  <c r="O6453" i="28"/>
  <c r="L6454" i="28"/>
  <c r="M6454" i="28"/>
  <c r="N6454" i="28"/>
  <c r="O6454" i="28"/>
  <c r="L6455" i="28"/>
  <c r="M6455" i="28"/>
  <c r="N6455" i="28"/>
  <c r="O6455" i="28"/>
  <c r="L6456" i="28"/>
  <c r="Q6456" i="28" s="1"/>
  <c r="R6456" i="28" s="1"/>
  <c r="M6456" i="28"/>
  <c r="N6456" i="28"/>
  <c r="O6456" i="28"/>
  <c r="L6457" i="28"/>
  <c r="M6457" i="28"/>
  <c r="N6457" i="28"/>
  <c r="O6457" i="28"/>
  <c r="L6458" i="28"/>
  <c r="M6458" i="28"/>
  <c r="N6458" i="28"/>
  <c r="O6458" i="28"/>
  <c r="L6459" i="28"/>
  <c r="M6459" i="28"/>
  <c r="N6459" i="28"/>
  <c r="O6459" i="28"/>
  <c r="L6460" i="28"/>
  <c r="M6460" i="28"/>
  <c r="N6460" i="28"/>
  <c r="O6460" i="28"/>
  <c r="Q6460" i="28" s="1"/>
  <c r="R6460" i="28" s="1"/>
  <c r="L6461" i="28"/>
  <c r="M6461" i="28"/>
  <c r="N6461" i="28"/>
  <c r="O6461" i="28"/>
  <c r="L6462" i="28"/>
  <c r="M6462" i="28"/>
  <c r="N6462" i="28"/>
  <c r="O6462" i="28"/>
  <c r="L6463" i="28"/>
  <c r="M6463" i="28"/>
  <c r="N6463" i="28"/>
  <c r="O6463" i="28"/>
  <c r="L6464" i="28"/>
  <c r="M6464" i="28"/>
  <c r="N6464" i="28"/>
  <c r="O6464" i="28"/>
  <c r="Q6464" i="28" s="1"/>
  <c r="R6464" i="28" s="1"/>
  <c r="L6465" i="28"/>
  <c r="M6465" i="28"/>
  <c r="N6465" i="28"/>
  <c r="O6465" i="28"/>
  <c r="Q6465" i="28" s="1"/>
  <c r="R6465" i="28" s="1"/>
  <c r="L6466" i="28"/>
  <c r="M6466" i="28"/>
  <c r="N6466" i="28"/>
  <c r="O6466" i="28"/>
  <c r="L6467" i="28"/>
  <c r="M6467" i="28"/>
  <c r="N6467" i="28"/>
  <c r="O6467" i="28"/>
  <c r="L6468" i="28"/>
  <c r="M6468" i="28"/>
  <c r="N6468" i="28"/>
  <c r="Q6468" i="28" s="1"/>
  <c r="R6468" i="28" s="1"/>
  <c r="O6468" i="28"/>
  <c r="L6469" i="28"/>
  <c r="M6469" i="28"/>
  <c r="N6469" i="28"/>
  <c r="O6469" i="28"/>
  <c r="L6470" i="28"/>
  <c r="M6470" i="28"/>
  <c r="N6470" i="28"/>
  <c r="O6470" i="28"/>
  <c r="L6471" i="28"/>
  <c r="M6471" i="28"/>
  <c r="N6471" i="28"/>
  <c r="O6471" i="28"/>
  <c r="L6472" i="28"/>
  <c r="M6472" i="28"/>
  <c r="N6472" i="28"/>
  <c r="O6472" i="28"/>
  <c r="L6473" i="28"/>
  <c r="M6473" i="28"/>
  <c r="N6473" i="28"/>
  <c r="O6473" i="28"/>
  <c r="L6474" i="28"/>
  <c r="M6474" i="28"/>
  <c r="N6474" i="28"/>
  <c r="O6474" i="28"/>
  <c r="L6475" i="28"/>
  <c r="M6475" i="28"/>
  <c r="N6475" i="28"/>
  <c r="O6475" i="28"/>
  <c r="L6476" i="28"/>
  <c r="M6476" i="28"/>
  <c r="N6476" i="28"/>
  <c r="O6476" i="28"/>
  <c r="L6477" i="28"/>
  <c r="M6477" i="28"/>
  <c r="N6477" i="28"/>
  <c r="O6477" i="28"/>
  <c r="L6478" i="28"/>
  <c r="M6478" i="28"/>
  <c r="N6478" i="28"/>
  <c r="O6478" i="28"/>
  <c r="L6479" i="28"/>
  <c r="M6479" i="28"/>
  <c r="N6479" i="28"/>
  <c r="O6479" i="28"/>
  <c r="L6480" i="28"/>
  <c r="M6480" i="28"/>
  <c r="N6480" i="28"/>
  <c r="O6480" i="28"/>
  <c r="L6481" i="28"/>
  <c r="M6481" i="28"/>
  <c r="N6481" i="28"/>
  <c r="O6481" i="28"/>
  <c r="Q6481" i="28" s="1"/>
  <c r="R6481" i="28" s="1"/>
  <c r="L6482" i="28"/>
  <c r="M6482" i="28"/>
  <c r="N6482" i="28"/>
  <c r="O6482" i="28"/>
  <c r="L6483" i="28"/>
  <c r="M6483" i="28"/>
  <c r="N6483" i="28"/>
  <c r="O6483" i="28"/>
  <c r="L6484" i="28"/>
  <c r="M6484" i="28"/>
  <c r="N6484" i="28"/>
  <c r="Q6484" i="28" s="1"/>
  <c r="R6484" i="28" s="1"/>
  <c r="O6484" i="28"/>
  <c r="L6485" i="28"/>
  <c r="M6485" i="28"/>
  <c r="N6485" i="28"/>
  <c r="O6485" i="28"/>
  <c r="L6486" i="28"/>
  <c r="M6486" i="28"/>
  <c r="N6486" i="28"/>
  <c r="O6486" i="28"/>
  <c r="L6487" i="28"/>
  <c r="M6487" i="28"/>
  <c r="N6487" i="28"/>
  <c r="O6487" i="28"/>
  <c r="L6488" i="28"/>
  <c r="M6488" i="28"/>
  <c r="N6488" i="28"/>
  <c r="O6488" i="28"/>
  <c r="L6489" i="28"/>
  <c r="M6489" i="28"/>
  <c r="N6489" i="28"/>
  <c r="O6489" i="28"/>
  <c r="L6490" i="28"/>
  <c r="M6490" i="28"/>
  <c r="N6490" i="28"/>
  <c r="O6490" i="28"/>
  <c r="L6491" i="28"/>
  <c r="M6491" i="28"/>
  <c r="N6491" i="28"/>
  <c r="O6491" i="28"/>
  <c r="L6492" i="28"/>
  <c r="M6492" i="28"/>
  <c r="N6492" i="28"/>
  <c r="O6492" i="28"/>
  <c r="L6493" i="28"/>
  <c r="M6493" i="28"/>
  <c r="N6493" i="28"/>
  <c r="O6493" i="28"/>
  <c r="L6494" i="28"/>
  <c r="M6494" i="28"/>
  <c r="N6494" i="28"/>
  <c r="O6494" i="28"/>
  <c r="L6495" i="28"/>
  <c r="M6495" i="28"/>
  <c r="N6495" i="28"/>
  <c r="O6495" i="28"/>
  <c r="L6496" i="28"/>
  <c r="M6496" i="28"/>
  <c r="N6496" i="28"/>
  <c r="O6496" i="28"/>
  <c r="L6497" i="28"/>
  <c r="M6497" i="28"/>
  <c r="N6497" i="28"/>
  <c r="O6497" i="28"/>
  <c r="L6498" i="28"/>
  <c r="M6498" i="28"/>
  <c r="N6498" i="28"/>
  <c r="O6498" i="28"/>
  <c r="L6499" i="28"/>
  <c r="M6499" i="28"/>
  <c r="N6499" i="28"/>
  <c r="O6499" i="28"/>
  <c r="L6500" i="28"/>
  <c r="M6500" i="28"/>
  <c r="N6500" i="28"/>
  <c r="O6500" i="28"/>
  <c r="L6501" i="28"/>
  <c r="M6501" i="28"/>
  <c r="N6501" i="28"/>
  <c r="O6501" i="28"/>
  <c r="L6502" i="28"/>
  <c r="M6502" i="28"/>
  <c r="N6502" i="28"/>
  <c r="O6502" i="28"/>
  <c r="L6503" i="28"/>
  <c r="M6503" i="28"/>
  <c r="N6503" i="28"/>
  <c r="O6503" i="28"/>
  <c r="L6504" i="28"/>
  <c r="M6504" i="28"/>
  <c r="N6504" i="28"/>
  <c r="O6504" i="28"/>
  <c r="L6505" i="28"/>
  <c r="M6505" i="28"/>
  <c r="N6505" i="28"/>
  <c r="O6505" i="28"/>
  <c r="L6506" i="28"/>
  <c r="M6506" i="28"/>
  <c r="N6506" i="28"/>
  <c r="O6506" i="28"/>
  <c r="L6507" i="28"/>
  <c r="M6507" i="28"/>
  <c r="N6507" i="28"/>
  <c r="O6507" i="28"/>
  <c r="L6508" i="28"/>
  <c r="M6508" i="28"/>
  <c r="N6508" i="28"/>
  <c r="O6508" i="28"/>
  <c r="L6509" i="28"/>
  <c r="M6509" i="28"/>
  <c r="N6509" i="28"/>
  <c r="O6509" i="28"/>
  <c r="L6510" i="28"/>
  <c r="M6510" i="28"/>
  <c r="N6510" i="28"/>
  <c r="O6510" i="28"/>
  <c r="L6511" i="28"/>
  <c r="M6511" i="28"/>
  <c r="N6511" i="28"/>
  <c r="O6511" i="28"/>
  <c r="L6512" i="28"/>
  <c r="M6512" i="28"/>
  <c r="N6512" i="28"/>
  <c r="O6512" i="28"/>
  <c r="L6513" i="28"/>
  <c r="M6513" i="28"/>
  <c r="N6513" i="28"/>
  <c r="O6513" i="28"/>
  <c r="L6514" i="28"/>
  <c r="M6514" i="28"/>
  <c r="N6514" i="28"/>
  <c r="O6514" i="28"/>
  <c r="L6515" i="28"/>
  <c r="M6515" i="28"/>
  <c r="N6515" i="28"/>
  <c r="O6515" i="28"/>
  <c r="L6516" i="28"/>
  <c r="M6516" i="28"/>
  <c r="N6516" i="28"/>
  <c r="O6516" i="28"/>
  <c r="Q6516" i="28" s="1"/>
  <c r="R6516" i="28" s="1"/>
  <c r="L6517" i="28"/>
  <c r="Q6517" i="28" s="1"/>
  <c r="R6517" i="28" s="1"/>
  <c r="M6517" i="28"/>
  <c r="N6517" i="28"/>
  <c r="O6517" i="28"/>
  <c r="L6518" i="28"/>
  <c r="M6518" i="28"/>
  <c r="N6518" i="28"/>
  <c r="O6518" i="28"/>
  <c r="L6519" i="28"/>
  <c r="M6519" i="28"/>
  <c r="N6519" i="28"/>
  <c r="O6519" i="28"/>
  <c r="L6520" i="28"/>
  <c r="M6520" i="28"/>
  <c r="N6520" i="28"/>
  <c r="O6520" i="28"/>
  <c r="Q6520" i="28"/>
  <c r="R6520" i="28" s="1"/>
  <c r="L6521" i="28"/>
  <c r="M6521" i="28"/>
  <c r="N6521" i="28"/>
  <c r="O6521" i="28"/>
  <c r="Q6521" i="28" s="1"/>
  <c r="R6521" i="28" s="1"/>
  <c r="L6522" i="28"/>
  <c r="M6522" i="28"/>
  <c r="N6522" i="28"/>
  <c r="O6522" i="28"/>
  <c r="L6523" i="28"/>
  <c r="M6523" i="28"/>
  <c r="N6523" i="28"/>
  <c r="O6523" i="28"/>
  <c r="L6524" i="28"/>
  <c r="M6524" i="28"/>
  <c r="N6524" i="28"/>
  <c r="O6524" i="28"/>
  <c r="Q6524" i="28" s="1"/>
  <c r="R6524" i="28" s="1"/>
  <c r="L6525" i="28"/>
  <c r="M6525" i="28"/>
  <c r="N6525" i="28"/>
  <c r="O6525" i="28"/>
  <c r="Q6525" i="28" s="1"/>
  <c r="R6525" i="28" s="1"/>
  <c r="L6526" i="28"/>
  <c r="M6526" i="28"/>
  <c r="N6526" i="28"/>
  <c r="O6526" i="28"/>
  <c r="L6527" i="28"/>
  <c r="M6527" i="28"/>
  <c r="N6527" i="28"/>
  <c r="O6527" i="28"/>
  <c r="L6528" i="28"/>
  <c r="M6528" i="28"/>
  <c r="N6528" i="28"/>
  <c r="O6528" i="28"/>
  <c r="Q6528" i="28" s="1"/>
  <c r="R6528" i="28" s="1"/>
  <c r="L6529" i="28"/>
  <c r="M6529" i="28"/>
  <c r="N6529" i="28"/>
  <c r="O6529" i="28"/>
  <c r="Q6529" i="28" s="1"/>
  <c r="R6529" i="28" s="1"/>
  <c r="L6530" i="28"/>
  <c r="M6530" i="28"/>
  <c r="N6530" i="28"/>
  <c r="O6530" i="28"/>
  <c r="L6531" i="28"/>
  <c r="M6531" i="28"/>
  <c r="N6531" i="28"/>
  <c r="O6531" i="28"/>
  <c r="L6532" i="28"/>
  <c r="M6532" i="28"/>
  <c r="N6532" i="28"/>
  <c r="O6532" i="28"/>
  <c r="L6533" i="28"/>
  <c r="M6533" i="28"/>
  <c r="N6533" i="28"/>
  <c r="O6533" i="28"/>
  <c r="Q6533" i="28" s="1"/>
  <c r="R6533" i="28" s="1"/>
  <c r="L6534" i="28"/>
  <c r="M6534" i="28"/>
  <c r="N6534" i="28"/>
  <c r="O6534" i="28"/>
  <c r="L6535" i="28"/>
  <c r="M6535" i="28"/>
  <c r="N6535" i="28"/>
  <c r="O6535" i="28"/>
  <c r="L6536" i="28"/>
  <c r="M6536" i="28"/>
  <c r="N6536" i="28"/>
  <c r="O6536" i="28"/>
  <c r="L6537" i="28"/>
  <c r="M6537" i="28"/>
  <c r="N6537" i="28"/>
  <c r="O6537" i="28"/>
  <c r="L6538" i="28"/>
  <c r="M6538" i="28"/>
  <c r="N6538" i="28"/>
  <c r="O6538" i="28"/>
  <c r="L6539" i="28"/>
  <c r="M6539" i="28"/>
  <c r="N6539" i="28"/>
  <c r="O6539" i="28"/>
  <c r="L6540" i="28"/>
  <c r="M6540" i="28"/>
  <c r="N6540" i="28"/>
  <c r="O6540" i="28"/>
  <c r="L6541" i="28"/>
  <c r="M6541" i="28"/>
  <c r="N6541" i="28"/>
  <c r="O6541" i="28"/>
  <c r="Q6541" i="28" s="1"/>
  <c r="R6541" i="28" s="1"/>
  <c r="L6542" i="28"/>
  <c r="M6542" i="28"/>
  <c r="N6542" i="28"/>
  <c r="O6542" i="28"/>
  <c r="L6543" i="28"/>
  <c r="M6543" i="28"/>
  <c r="N6543" i="28"/>
  <c r="O6543" i="28"/>
  <c r="L6544" i="28"/>
  <c r="M6544" i="28"/>
  <c r="N6544" i="28"/>
  <c r="O6544" i="28"/>
  <c r="L6545" i="28"/>
  <c r="M6545" i="28"/>
  <c r="N6545" i="28"/>
  <c r="O6545" i="28"/>
  <c r="Q6545" i="28" s="1"/>
  <c r="R6545" i="28" s="1"/>
  <c r="L6546" i="28"/>
  <c r="M6546" i="28"/>
  <c r="N6546" i="28"/>
  <c r="O6546" i="28"/>
  <c r="L6547" i="28"/>
  <c r="M6547" i="28"/>
  <c r="N6547" i="28"/>
  <c r="O6547" i="28"/>
  <c r="L6548" i="28"/>
  <c r="M6548" i="28"/>
  <c r="N6548" i="28"/>
  <c r="O6548" i="28"/>
  <c r="L6549" i="28"/>
  <c r="M6549" i="28"/>
  <c r="N6549" i="28"/>
  <c r="O6549" i="28"/>
  <c r="L6550" i="28"/>
  <c r="M6550" i="28"/>
  <c r="N6550" i="28"/>
  <c r="O6550" i="28"/>
  <c r="L6551" i="28"/>
  <c r="M6551" i="28"/>
  <c r="N6551" i="28"/>
  <c r="O6551" i="28"/>
  <c r="L6552" i="28"/>
  <c r="M6552" i="28"/>
  <c r="N6552" i="28"/>
  <c r="O6552" i="28"/>
  <c r="L6553" i="28"/>
  <c r="M6553" i="28"/>
  <c r="N6553" i="28"/>
  <c r="O6553" i="28"/>
  <c r="Q6553" i="28" s="1"/>
  <c r="R6553" i="28" s="1"/>
  <c r="L6554" i="28"/>
  <c r="M6554" i="28"/>
  <c r="N6554" i="28"/>
  <c r="O6554" i="28"/>
  <c r="Q6554" i="28" s="1"/>
  <c r="R6554" i="28" s="1"/>
  <c r="L6555" i="28"/>
  <c r="M6555" i="28"/>
  <c r="N6555" i="28"/>
  <c r="O6555" i="28"/>
  <c r="L6556" i="28"/>
  <c r="M6556" i="28"/>
  <c r="N6556" i="28"/>
  <c r="O6556" i="28"/>
  <c r="L6557" i="28"/>
  <c r="M6557" i="28"/>
  <c r="N6557" i="28"/>
  <c r="O6557" i="28"/>
  <c r="L6558" i="28"/>
  <c r="M6558" i="28"/>
  <c r="N6558" i="28"/>
  <c r="O6558" i="28"/>
  <c r="L6559" i="28"/>
  <c r="M6559" i="28"/>
  <c r="N6559" i="28"/>
  <c r="O6559" i="28"/>
  <c r="L6560" i="28"/>
  <c r="M6560" i="28"/>
  <c r="N6560" i="28"/>
  <c r="O6560" i="28"/>
  <c r="L6561" i="28"/>
  <c r="M6561" i="28"/>
  <c r="N6561" i="28"/>
  <c r="O6561" i="28"/>
  <c r="L6562" i="28"/>
  <c r="M6562" i="28"/>
  <c r="N6562" i="28"/>
  <c r="O6562" i="28"/>
  <c r="L6563" i="28"/>
  <c r="M6563" i="28"/>
  <c r="N6563" i="28"/>
  <c r="O6563" i="28"/>
  <c r="L6564" i="28"/>
  <c r="M6564" i="28"/>
  <c r="N6564" i="28"/>
  <c r="O6564" i="28"/>
  <c r="L6565" i="28"/>
  <c r="M6565" i="28"/>
  <c r="N6565" i="28"/>
  <c r="O6565" i="28"/>
  <c r="Q6565" i="28" s="1"/>
  <c r="R6565" i="28" s="1"/>
  <c r="L6566" i="28"/>
  <c r="M6566" i="28"/>
  <c r="N6566" i="28"/>
  <c r="O6566" i="28"/>
  <c r="L6567" i="28"/>
  <c r="M6567" i="28"/>
  <c r="N6567" i="28"/>
  <c r="O6567" i="28"/>
  <c r="L6568" i="28"/>
  <c r="M6568" i="28"/>
  <c r="N6568" i="28"/>
  <c r="O6568" i="28"/>
  <c r="L6569" i="28"/>
  <c r="M6569" i="28"/>
  <c r="N6569" i="28"/>
  <c r="O6569" i="28"/>
  <c r="L6570" i="28"/>
  <c r="M6570" i="28"/>
  <c r="N6570" i="28"/>
  <c r="O6570" i="28"/>
  <c r="L6571" i="28"/>
  <c r="M6571" i="28"/>
  <c r="N6571" i="28"/>
  <c r="O6571" i="28"/>
  <c r="L6572" i="28"/>
  <c r="M6572" i="28"/>
  <c r="N6572" i="28"/>
  <c r="O6572" i="28"/>
  <c r="L6573" i="28"/>
  <c r="M6573" i="28"/>
  <c r="N6573" i="28"/>
  <c r="O6573" i="28"/>
  <c r="L6574" i="28"/>
  <c r="M6574" i="28"/>
  <c r="N6574" i="28"/>
  <c r="O6574" i="28"/>
  <c r="L6575" i="28"/>
  <c r="M6575" i="28"/>
  <c r="N6575" i="28"/>
  <c r="O6575" i="28"/>
  <c r="L6576" i="28"/>
  <c r="M6576" i="28"/>
  <c r="N6576" i="28"/>
  <c r="O6576" i="28"/>
  <c r="Q6576" i="28" s="1"/>
  <c r="R6576" i="28" s="1"/>
  <c r="L6577" i="28"/>
  <c r="M6577" i="28"/>
  <c r="N6577" i="28"/>
  <c r="O6577" i="28"/>
  <c r="L6578" i="28"/>
  <c r="M6578" i="28"/>
  <c r="N6578" i="28"/>
  <c r="O6578" i="28"/>
  <c r="L6579" i="28"/>
  <c r="M6579" i="28"/>
  <c r="N6579" i="28"/>
  <c r="O6579" i="28"/>
  <c r="L6580" i="28"/>
  <c r="M6580" i="28"/>
  <c r="N6580" i="28"/>
  <c r="O6580" i="28"/>
  <c r="L6581" i="28"/>
  <c r="M6581" i="28"/>
  <c r="N6581" i="28"/>
  <c r="O6581" i="28"/>
  <c r="L6582" i="28"/>
  <c r="M6582" i="28"/>
  <c r="N6582" i="28"/>
  <c r="O6582" i="28"/>
  <c r="L6583" i="28"/>
  <c r="M6583" i="28"/>
  <c r="N6583" i="28"/>
  <c r="O6583" i="28"/>
  <c r="L6584" i="28"/>
  <c r="M6584" i="28"/>
  <c r="N6584" i="28"/>
  <c r="O6584" i="28"/>
  <c r="L6585" i="28"/>
  <c r="M6585" i="28"/>
  <c r="N6585" i="28"/>
  <c r="O6585" i="28"/>
  <c r="L6586" i="28"/>
  <c r="M6586" i="28"/>
  <c r="N6586" i="28"/>
  <c r="Q6586" i="28" s="1"/>
  <c r="R6586" i="28" s="1"/>
  <c r="O6586" i="28"/>
  <c r="L6587" i="28"/>
  <c r="M6587" i="28"/>
  <c r="N6587" i="28"/>
  <c r="O6587" i="28"/>
  <c r="L6588" i="28"/>
  <c r="M6588" i="28"/>
  <c r="N6588" i="28"/>
  <c r="O6588" i="28"/>
  <c r="L6589" i="28"/>
  <c r="M6589" i="28"/>
  <c r="N6589" i="28"/>
  <c r="O6589" i="28"/>
  <c r="L6590" i="28"/>
  <c r="M6590" i="28"/>
  <c r="N6590" i="28"/>
  <c r="O6590" i="28"/>
  <c r="L6591" i="28"/>
  <c r="M6591" i="28"/>
  <c r="N6591" i="28"/>
  <c r="O6591" i="28"/>
  <c r="L6592" i="28"/>
  <c r="M6592" i="28"/>
  <c r="N6592" i="28"/>
  <c r="O6592" i="28"/>
  <c r="L6593" i="28"/>
  <c r="M6593" i="28"/>
  <c r="N6593" i="28"/>
  <c r="Q6593" i="28" s="1"/>
  <c r="R6593" i="28" s="1"/>
  <c r="O6593" i="28"/>
  <c r="L6594" i="28"/>
  <c r="M6594" i="28"/>
  <c r="N6594" i="28"/>
  <c r="O6594" i="28"/>
  <c r="L6595" i="28"/>
  <c r="M6595" i="28"/>
  <c r="N6595" i="28"/>
  <c r="O6595" i="28"/>
  <c r="L6596" i="28"/>
  <c r="M6596" i="28"/>
  <c r="N6596" i="28"/>
  <c r="O6596" i="28"/>
  <c r="L6597" i="28"/>
  <c r="M6597" i="28"/>
  <c r="N6597" i="28"/>
  <c r="O6597" i="28"/>
  <c r="L6598" i="28"/>
  <c r="M6598" i="28"/>
  <c r="N6598" i="28"/>
  <c r="O6598" i="28"/>
  <c r="Q6598" i="28" s="1"/>
  <c r="R6598" i="28" s="1"/>
  <c r="L6599" i="28"/>
  <c r="M6599" i="28"/>
  <c r="N6599" i="28"/>
  <c r="O6599" i="28"/>
  <c r="L6600" i="28"/>
  <c r="M6600" i="28"/>
  <c r="N6600" i="28"/>
  <c r="O6600" i="28"/>
  <c r="L6601" i="28"/>
  <c r="M6601" i="28"/>
  <c r="N6601" i="28"/>
  <c r="O6601" i="28"/>
  <c r="L6602" i="28"/>
  <c r="M6602" i="28"/>
  <c r="N6602" i="28"/>
  <c r="O6602" i="28"/>
  <c r="Q6602" i="28" s="1"/>
  <c r="R6602" i="28" s="1"/>
  <c r="L6603" i="28"/>
  <c r="M6603" i="28"/>
  <c r="N6603" i="28"/>
  <c r="O6603" i="28"/>
  <c r="L6604" i="28"/>
  <c r="M6604" i="28"/>
  <c r="N6604" i="28"/>
  <c r="O6604" i="28"/>
  <c r="L6605" i="28"/>
  <c r="M6605" i="28"/>
  <c r="N6605" i="28"/>
  <c r="O6605" i="28"/>
  <c r="L6606" i="28"/>
  <c r="M6606" i="28"/>
  <c r="N6606" i="28"/>
  <c r="O6606" i="28"/>
  <c r="L6607" i="28"/>
  <c r="Q6607" i="28" s="1"/>
  <c r="R6607" i="28" s="1"/>
  <c r="M6607" i="28"/>
  <c r="N6607" i="28"/>
  <c r="O6607" i="28"/>
  <c r="L6608" i="28"/>
  <c r="M6608" i="28"/>
  <c r="N6608" i="28"/>
  <c r="O6608" i="28"/>
  <c r="L6609" i="28"/>
  <c r="M6609" i="28"/>
  <c r="N6609" i="28"/>
  <c r="O6609" i="28"/>
  <c r="L6610" i="28"/>
  <c r="M6610" i="28"/>
  <c r="N6610" i="28"/>
  <c r="O6610" i="28"/>
  <c r="L6611" i="28"/>
  <c r="M6611" i="28"/>
  <c r="N6611" i="28"/>
  <c r="O6611" i="28"/>
  <c r="L6612" i="28"/>
  <c r="M6612" i="28"/>
  <c r="N6612" i="28"/>
  <c r="O6612" i="28"/>
  <c r="L6613" i="28"/>
  <c r="M6613" i="28"/>
  <c r="N6613" i="28"/>
  <c r="O6613" i="28"/>
  <c r="L6614" i="28"/>
  <c r="Q6614" i="28" s="1"/>
  <c r="R6614" i="28" s="1"/>
  <c r="M6614" i="28"/>
  <c r="N6614" i="28"/>
  <c r="O6614" i="28"/>
  <c r="L6615" i="28"/>
  <c r="M6615" i="28"/>
  <c r="N6615" i="28"/>
  <c r="O6615" i="28"/>
  <c r="L6616" i="28"/>
  <c r="Q6616" i="28" s="1"/>
  <c r="R6616" i="28" s="1"/>
  <c r="M6616" i="28"/>
  <c r="N6616" i="28"/>
  <c r="O6616" i="28"/>
  <c r="L6617" i="28"/>
  <c r="M6617" i="28"/>
  <c r="N6617" i="28"/>
  <c r="O6617" i="28"/>
  <c r="L6618" i="28"/>
  <c r="Q6618" i="28" s="1"/>
  <c r="R6618" i="28" s="1"/>
  <c r="M6618" i="28"/>
  <c r="N6618" i="28"/>
  <c r="O6618" i="28"/>
  <c r="L6619" i="28"/>
  <c r="M6619" i="28"/>
  <c r="N6619" i="28"/>
  <c r="O6619" i="28"/>
  <c r="L6620" i="28"/>
  <c r="M6620" i="28"/>
  <c r="N6620" i="28"/>
  <c r="O6620" i="28"/>
  <c r="L6621" i="28"/>
  <c r="M6621" i="28"/>
  <c r="N6621" i="28"/>
  <c r="O6621" i="28"/>
  <c r="L6622" i="28"/>
  <c r="M6622" i="28"/>
  <c r="N6622" i="28"/>
  <c r="O6622" i="28"/>
  <c r="Q6622" i="28"/>
  <c r="R6622" i="28" s="1"/>
  <c r="L6623" i="28"/>
  <c r="M6623" i="28"/>
  <c r="N6623" i="28"/>
  <c r="O6623" i="28"/>
  <c r="L6624" i="28"/>
  <c r="M6624" i="28"/>
  <c r="N6624" i="28"/>
  <c r="O6624" i="28"/>
  <c r="L6625" i="28"/>
  <c r="M6625" i="28"/>
  <c r="N6625" i="28"/>
  <c r="O6625" i="28"/>
  <c r="L6626" i="28"/>
  <c r="M6626" i="28"/>
  <c r="N6626" i="28"/>
  <c r="O6626" i="28"/>
  <c r="L6627" i="28"/>
  <c r="M6627" i="28"/>
  <c r="N6627" i="28"/>
  <c r="O6627" i="28"/>
  <c r="L6628" i="28"/>
  <c r="M6628" i="28"/>
  <c r="N6628" i="28"/>
  <c r="O6628" i="28"/>
  <c r="L6629" i="28"/>
  <c r="M6629" i="28"/>
  <c r="N6629" i="28"/>
  <c r="O6629" i="28"/>
  <c r="L6630" i="28"/>
  <c r="M6630" i="28"/>
  <c r="N6630" i="28"/>
  <c r="O6630" i="28"/>
  <c r="Q6630" i="28" s="1"/>
  <c r="R6630" i="28" s="1"/>
  <c r="L6631" i="28"/>
  <c r="M6631" i="28"/>
  <c r="N6631" i="28"/>
  <c r="O6631" i="28"/>
  <c r="L6632" i="28"/>
  <c r="M6632" i="28"/>
  <c r="N6632" i="28"/>
  <c r="O6632" i="28"/>
  <c r="L6633" i="28"/>
  <c r="M6633" i="28"/>
  <c r="N6633" i="28"/>
  <c r="O6633" i="28"/>
  <c r="L6634" i="28"/>
  <c r="M6634" i="28"/>
  <c r="N6634" i="28"/>
  <c r="O6634" i="28"/>
  <c r="Q6634" i="28" s="1"/>
  <c r="R6634" i="28" s="1"/>
  <c r="L6635" i="28"/>
  <c r="M6635" i="28"/>
  <c r="N6635" i="28"/>
  <c r="O6635" i="28"/>
  <c r="L6636" i="28"/>
  <c r="M6636" i="28"/>
  <c r="N6636" i="28"/>
  <c r="O6636" i="28"/>
  <c r="L6637" i="28"/>
  <c r="M6637" i="28"/>
  <c r="N6637" i="28"/>
  <c r="Q6637" i="28" s="1"/>
  <c r="R6637" i="28" s="1"/>
  <c r="O6637" i="28"/>
  <c r="L6638" i="28"/>
  <c r="M6638" i="28"/>
  <c r="N6638" i="28"/>
  <c r="O6638" i="28"/>
  <c r="L6639" i="28"/>
  <c r="M6639" i="28"/>
  <c r="N6639" i="28"/>
  <c r="O6639" i="28"/>
  <c r="L6640" i="28"/>
  <c r="M6640" i="28"/>
  <c r="N6640" i="28"/>
  <c r="O6640" i="28"/>
  <c r="L6641" i="28"/>
  <c r="M6641" i="28"/>
  <c r="N6641" i="28"/>
  <c r="O6641" i="28"/>
  <c r="L6642" i="28"/>
  <c r="M6642" i="28"/>
  <c r="N6642" i="28"/>
  <c r="Q6642" i="28" s="1"/>
  <c r="R6642" i="28" s="1"/>
  <c r="O6642" i="28"/>
  <c r="L6643" i="28"/>
  <c r="M6643" i="28"/>
  <c r="N6643" i="28"/>
  <c r="O6643" i="28"/>
  <c r="L6644" i="28"/>
  <c r="M6644" i="28"/>
  <c r="N6644" i="28"/>
  <c r="O6644" i="28"/>
  <c r="L6645" i="28"/>
  <c r="M6645" i="28"/>
  <c r="N6645" i="28"/>
  <c r="Q6645" i="28" s="1"/>
  <c r="R6645" i="28" s="1"/>
  <c r="O6645" i="28"/>
  <c r="L6646" i="28"/>
  <c r="M6646" i="28"/>
  <c r="N6646" i="28"/>
  <c r="O6646" i="28"/>
  <c r="L6647" i="28"/>
  <c r="M6647" i="28"/>
  <c r="N6647" i="28"/>
  <c r="O6647" i="28"/>
  <c r="L6648" i="28"/>
  <c r="M6648" i="28"/>
  <c r="N6648" i="28"/>
  <c r="O6648" i="28"/>
  <c r="L6649" i="28"/>
  <c r="M6649" i="28"/>
  <c r="N6649" i="28"/>
  <c r="O6649" i="28"/>
  <c r="L6650" i="28"/>
  <c r="M6650" i="28"/>
  <c r="N6650" i="28"/>
  <c r="O6650" i="28"/>
  <c r="L6651" i="28"/>
  <c r="M6651" i="28"/>
  <c r="N6651" i="28"/>
  <c r="O6651" i="28"/>
  <c r="L6652" i="28"/>
  <c r="M6652" i="28"/>
  <c r="N6652" i="28"/>
  <c r="O6652" i="28"/>
  <c r="L6653" i="28"/>
  <c r="M6653" i="28"/>
  <c r="N6653" i="28"/>
  <c r="O6653" i="28"/>
  <c r="L6654" i="28"/>
  <c r="M6654" i="28"/>
  <c r="N6654" i="28"/>
  <c r="O6654" i="28"/>
  <c r="Q6654" i="28" s="1"/>
  <c r="R6654" i="28" s="1"/>
  <c r="L6655" i="28"/>
  <c r="M6655" i="28"/>
  <c r="N6655" i="28"/>
  <c r="O6655" i="28"/>
  <c r="L6656" i="28"/>
  <c r="Q6656" i="28" s="1"/>
  <c r="R6656" i="28" s="1"/>
  <c r="M6656" i="28"/>
  <c r="N6656" i="28"/>
  <c r="O6656" i="28"/>
  <c r="L6657" i="28"/>
  <c r="M6657" i="28"/>
  <c r="N6657" i="28"/>
  <c r="O6657" i="28"/>
  <c r="L6658" i="28"/>
  <c r="Q6658" i="28" s="1"/>
  <c r="R6658" i="28" s="1"/>
  <c r="M6658" i="28"/>
  <c r="N6658" i="28"/>
  <c r="O6658" i="28"/>
  <c r="L6659" i="28"/>
  <c r="M6659" i="28"/>
  <c r="N6659" i="28"/>
  <c r="O6659" i="28"/>
  <c r="L6660" i="28"/>
  <c r="M6660" i="28"/>
  <c r="N6660" i="28"/>
  <c r="O6660" i="28"/>
  <c r="L6661" i="28"/>
  <c r="M6661" i="28"/>
  <c r="N6661" i="28"/>
  <c r="O6661" i="28"/>
  <c r="L6662" i="28"/>
  <c r="M6662" i="28"/>
  <c r="N6662" i="28"/>
  <c r="O6662" i="28"/>
  <c r="Q6662" i="28"/>
  <c r="R6662" i="28" s="1"/>
  <c r="L6663" i="28"/>
  <c r="M6663" i="28"/>
  <c r="N6663" i="28"/>
  <c r="O6663" i="28"/>
  <c r="L6664" i="28"/>
  <c r="M6664" i="28"/>
  <c r="N6664" i="28"/>
  <c r="O6664" i="28"/>
  <c r="L6665" i="28"/>
  <c r="M6665" i="28"/>
  <c r="N6665" i="28"/>
  <c r="O6665" i="28"/>
  <c r="L6666" i="28"/>
  <c r="M6666" i="28"/>
  <c r="N6666" i="28"/>
  <c r="O6666" i="28"/>
  <c r="Q6666" i="28" s="1"/>
  <c r="R6666" i="28" s="1"/>
  <c r="L6667" i="28"/>
  <c r="M6667" i="28"/>
  <c r="N6667" i="28"/>
  <c r="O6667" i="28"/>
  <c r="L6668" i="28"/>
  <c r="M6668" i="28"/>
  <c r="N6668" i="28"/>
  <c r="O6668" i="28"/>
  <c r="L6669" i="28"/>
  <c r="M6669" i="28"/>
  <c r="N6669" i="28"/>
  <c r="Q6669" i="28" s="1"/>
  <c r="R6669" i="28" s="1"/>
  <c r="O6669" i="28"/>
  <c r="L6670" i="28"/>
  <c r="M6670" i="28"/>
  <c r="N6670" i="28"/>
  <c r="O6670" i="28"/>
  <c r="L6671" i="28"/>
  <c r="M6671" i="28"/>
  <c r="N6671" i="28"/>
  <c r="O6671" i="28"/>
  <c r="L6672" i="28"/>
  <c r="M6672" i="28"/>
  <c r="N6672" i="28"/>
  <c r="O6672" i="28"/>
  <c r="L6673" i="28"/>
  <c r="M6673" i="28"/>
  <c r="N6673" i="28"/>
  <c r="O6673" i="28"/>
  <c r="L6674" i="28"/>
  <c r="M6674" i="28"/>
  <c r="N6674" i="28"/>
  <c r="Q6674" i="28" s="1"/>
  <c r="R6674" i="28" s="1"/>
  <c r="O6674" i="28"/>
  <c r="L6675" i="28"/>
  <c r="M6675" i="28"/>
  <c r="N6675" i="28"/>
  <c r="O6675" i="28"/>
  <c r="L6676" i="28"/>
  <c r="M6676" i="28"/>
  <c r="N6676" i="28"/>
  <c r="O6676" i="28"/>
  <c r="L6677" i="28"/>
  <c r="M6677" i="28"/>
  <c r="N6677" i="28"/>
  <c r="Q6677" i="28" s="1"/>
  <c r="R6677" i="28" s="1"/>
  <c r="O6677" i="28"/>
  <c r="L6678" i="28"/>
  <c r="M6678" i="28"/>
  <c r="N6678" i="28"/>
  <c r="O6678" i="28"/>
  <c r="L6679" i="28"/>
  <c r="M6679" i="28"/>
  <c r="N6679" i="28"/>
  <c r="O6679" i="28"/>
  <c r="L6680" i="28"/>
  <c r="M6680" i="28"/>
  <c r="N6680" i="28"/>
  <c r="O6680" i="28"/>
  <c r="L6681" i="28"/>
  <c r="M6681" i="28"/>
  <c r="N6681" i="28"/>
  <c r="O6681" i="28"/>
  <c r="Q6681" i="28" s="1"/>
  <c r="R6681" i="28" s="1"/>
  <c r="L6682" i="28"/>
  <c r="M6682" i="28"/>
  <c r="N6682" i="28"/>
  <c r="O6682" i="28"/>
  <c r="L6683" i="28"/>
  <c r="M6683" i="28"/>
  <c r="N6683" i="28"/>
  <c r="O6683" i="28"/>
  <c r="L6684" i="28"/>
  <c r="M6684" i="28"/>
  <c r="N6684" i="28"/>
  <c r="O6684" i="28"/>
  <c r="L6685" i="28"/>
  <c r="M6685" i="28"/>
  <c r="N6685" i="28"/>
  <c r="O6685" i="28"/>
  <c r="L6686" i="28"/>
  <c r="M6686" i="28"/>
  <c r="N6686" i="28"/>
  <c r="O6686" i="28"/>
  <c r="L6687" i="28"/>
  <c r="M6687" i="28"/>
  <c r="N6687" i="28"/>
  <c r="O6687" i="28"/>
  <c r="L6688" i="28"/>
  <c r="M6688" i="28"/>
  <c r="N6688" i="28"/>
  <c r="O6688" i="28"/>
  <c r="L6689" i="28"/>
  <c r="M6689" i="28"/>
  <c r="N6689" i="28"/>
  <c r="O6689" i="28"/>
  <c r="L6690" i="28"/>
  <c r="M6690" i="28"/>
  <c r="N6690" i="28"/>
  <c r="O6690" i="28"/>
  <c r="L6691" i="28"/>
  <c r="M6691" i="28"/>
  <c r="N6691" i="28"/>
  <c r="O6691" i="28"/>
  <c r="L6692" i="28"/>
  <c r="M6692" i="28"/>
  <c r="N6692" i="28"/>
  <c r="O6692" i="28"/>
  <c r="L6693" i="28"/>
  <c r="M6693" i="28"/>
  <c r="N6693" i="28"/>
  <c r="O6693" i="28"/>
  <c r="L6694" i="28"/>
  <c r="M6694" i="28"/>
  <c r="N6694" i="28"/>
  <c r="O6694" i="28"/>
  <c r="L6695" i="28"/>
  <c r="M6695" i="28"/>
  <c r="N6695" i="28"/>
  <c r="O6695" i="28"/>
  <c r="L6696" i="28"/>
  <c r="M6696" i="28"/>
  <c r="N6696" i="28"/>
  <c r="O6696" i="28"/>
  <c r="L6697" i="28"/>
  <c r="M6697" i="28"/>
  <c r="N6697" i="28"/>
  <c r="O6697" i="28"/>
  <c r="L6698" i="28"/>
  <c r="M6698" i="28"/>
  <c r="N6698" i="28"/>
  <c r="O6698" i="28"/>
  <c r="Q6698" i="28" s="1"/>
  <c r="R6698" i="28" s="1"/>
  <c r="L6699" i="28"/>
  <c r="M6699" i="28"/>
  <c r="N6699" i="28"/>
  <c r="O6699" i="28"/>
  <c r="L6700" i="28"/>
  <c r="M6700" i="28"/>
  <c r="N6700" i="28"/>
  <c r="O6700" i="28"/>
  <c r="L6701" i="28"/>
  <c r="Q6701" i="28" s="1"/>
  <c r="R6701" i="28" s="1"/>
  <c r="M6701" i="28"/>
  <c r="N6701" i="28"/>
  <c r="O6701" i="28"/>
  <c r="L6702" i="28"/>
  <c r="M6702" i="28"/>
  <c r="N6702" i="28"/>
  <c r="O6702" i="28"/>
  <c r="Q6702" i="28" s="1"/>
  <c r="R6702" i="28" s="1"/>
  <c r="L6703" i="28"/>
  <c r="M6703" i="28"/>
  <c r="N6703" i="28"/>
  <c r="O6703" i="28"/>
  <c r="L6704" i="28"/>
  <c r="M6704" i="28"/>
  <c r="N6704" i="28"/>
  <c r="O6704" i="28"/>
  <c r="L6705" i="28"/>
  <c r="M6705" i="28"/>
  <c r="N6705" i="28"/>
  <c r="O6705" i="28"/>
  <c r="Q6705" i="28" s="1"/>
  <c r="R6705" i="28" s="1"/>
  <c r="L6706" i="28"/>
  <c r="M6706" i="28"/>
  <c r="N6706" i="28"/>
  <c r="O6706" i="28"/>
  <c r="L6707" i="28"/>
  <c r="M6707" i="28"/>
  <c r="N6707" i="28"/>
  <c r="O6707" i="28"/>
  <c r="L6708" i="28"/>
  <c r="M6708" i="28"/>
  <c r="N6708" i="28"/>
  <c r="O6708" i="28"/>
  <c r="L6709" i="28"/>
  <c r="M6709" i="28"/>
  <c r="N6709" i="28"/>
  <c r="O6709" i="28"/>
  <c r="L6710" i="28"/>
  <c r="M6710" i="28"/>
  <c r="N6710" i="28"/>
  <c r="O6710" i="28"/>
  <c r="L6711" i="28"/>
  <c r="M6711" i="28"/>
  <c r="N6711" i="28"/>
  <c r="O6711" i="28"/>
  <c r="L6712" i="28"/>
  <c r="M6712" i="28"/>
  <c r="N6712" i="28"/>
  <c r="O6712" i="28"/>
  <c r="L6713" i="28"/>
  <c r="M6713" i="28"/>
  <c r="N6713" i="28"/>
  <c r="O6713" i="28"/>
  <c r="L6714" i="28"/>
  <c r="M6714" i="28"/>
  <c r="N6714" i="28"/>
  <c r="O6714" i="28"/>
  <c r="Q6714" i="28" s="1"/>
  <c r="R6714" i="28" s="1"/>
  <c r="L6715" i="28"/>
  <c r="Q6715" i="28" s="1"/>
  <c r="R6715" i="28" s="1"/>
  <c r="M6715" i="28"/>
  <c r="N6715" i="28"/>
  <c r="O6715" i="28"/>
  <c r="L6716" i="28"/>
  <c r="M6716" i="28"/>
  <c r="N6716" i="28"/>
  <c r="O6716" i="28"/>
  <c r="L6717" i="28"/>
  <c r="Q6717" i="28" s="1"/>
  <c r="R6717" i="28" s="1"/>
  <c r="M6717" i="28"/>
  <c r="N6717" i="28"/>
  <c r="O6717" i="28"/>
  <c r="L6718" i="28"/>
  <c r="M6718" i="28"/>
  <c r="N6718" i="28"/>
  <c r="O6718" i="28"/>
  <c r="Q6718" i="28" s="1"/>
  <c r="R6718" i="28" s="1"/>
  <c r="L6719" i="28"/>
  <c r="M6719" i="28"/>
  <c r="N6719" i="28"/>
  <c r="O6719" i="28"/>
  <c r="L6720" i="28"/>
  <c r="M6720" i="28"/>
  <c r="N6720" i="28"/>
  <c r="O6720" i="28"/>
  <c r="L6721" i="28"/>
  <c r="M6721" i="28"/>
  <c r="N6721" i="28"/>
  <c r="O6721" i="28"/>
  <c r="Q6721" i="28" s="1"/>
  <c r="R6721" i="28" s="1"/>
  <c r="L6722" i="28"/>
  <c r="M6722" i="28"/>
  <c r="N6722" i="28"/>
  <c r="O6722" i="28"/>
  <c r="L6723" i="28"/>
  <c r="M6723" i="28"/>
  <c r="N6723" i="28"/>
  <c r="O6723" i="28"/>
  <c r="L6724" i="28"/>
  <c r="M6724" i="28"/>
  <c r="N6724" i="28"/>
  <c r="O6724" i="28"/>
  <c r="L6725" i="28"/>
  <c r="M6725" i="28"/>
  <c r="N6725" i="28"/>
  <c r="O6725" i="28"/>
  <c r="L6726" i="28"/>
  <c r="M6726" i="28"/>
  <c r="N6726" i="28"/>
  <c r="O6726" i="28"/>
  <c r="L6727" i="28"/>
  <c r="M6727" i="28"/>
  <c r="N6727" i="28"/>
  <c r="O6727" i="28"/>
  <c r="L6728" i="28"/>
  <c r="M6728" i="28"/>
  <c r="N6728" i="28"/>
  <c r="O6728" i="28"/>
  <c r="L6729" i="28"/>
  <c r="M6729" i="28"/>
  <c r="N6729" i="28"/>
  <c r="O6729" i="28"/>
  <c r="L6730" i="28"/>
  <c r="M6730" i="28"/>
  <c r="N6730" i="28"/>
  <c r="O6730" i="28"/>
  <c r="Q6730" i="28" s="1"/>
  <c r="R6730" i="28" s="1"/>
  <c r="L6731" i="28"/>
  <c r="M6731" i="28"/>
  <c r="N6731" i="28"/>
  <c r="O6731" i="28"/>
  <c r="L6732" i="28"/>
  <c r="M6732" i="28"/>
  <c r="N6732" i="28"/>
  <c r="O6732" i="28"/>
  <c r="L6733" i="28"/>
  <c r="M6733" i="28"/>
  <c r="N6733" i="28"/>
  <c r="O6733" i="28"/>
  <c r="L6734" i="28"/>
  <c r="M6734" i="28"/>
  <c r="N6734" i="28"/>
  <c r="O6734" i="28"/>
  <c r="Q6734" i="28"/>
  <c r="R6734" i="28" s="1"/>
  <c r="L6735" i="28"/>
  <c r="M6735" i="28"/>
  <c r="N6735" i="28"/>
  <c r="O6735" i="28"/>
  <c r="L6736" i="28"/>
  <c r="M6736" i="28"/>
  <c r="N6736" i="28"/>
  <c r="O6736" i="28"/>
  <c r="L6737" i="28"/>
  <c r="M6737" i="28"/>
  <c r="N6737" i="28"/>
  <c r="O6737" i="28"/>
  <c r="L6738" i="28"/>
  <c r="M6738" i="28"/>
  <c r="N6738" i="28"/>
  <c r="O6738" i="28"/>
  <c r="L6739" i="28"/>
  <c r="M6739" i="28"/>
  <c r="N6739" i="28"/>
  <c r="O6739" i="28"/>
  <c r="L6740" i="28"/>
  <c r="M6740" i="28"/>
  <c r="N6740" i="28"/>
  <c r="O6740" i="28"/>
  <c r="L6741" i="28"/>
  <c r="M6741" i="28"/>
  <c r="N6741" i="28"/>
  <c r="O6741" i="28"/>
  <c r="L6742" i="28"/>
  <c r="M6742" i="28"/>
  <c r="N6742" i="28"/>
  <c r="O6742" i="28"/>
  <c r="L6743" i="28"/>
  <c r="M6743" i="28"/>
  <c r="N6743" i="28"/>
  <c r="O6743" i="28"/>
  <c r="L6744" i="28"/>
  <c r="M6744" i="28"/>
  <c r="N6744" i="28"/>
  <c r="O6744" i="28"/>
  <c r="L6745" i="28"/>
  <c r="M6745" i="28"/>
  <c r="N6745" i="28"/>
  <c r="O6745" i="28"/>
  <c r="L6746" i="28"/>
  <c r="M6746" i="28"/>
  <c r="N6746" i="28"/>
  <c r="O6746" i="28"/>
  <c r="L6747" i="28"/>
  <c r="M6747" i="28"/>
  <c r="N6747" i="28"/>
  <c r="O6747" i="28"/>
  <c r="L6748" i="28"/>
  <c r="M6748" i="28"/>
  <c r="N6748" i="28"/>
  <c r="O6748" i="28"/>
  <c r="L6749" i="28"/>
  <c r="M6749" i="28"/>
  <c r="N6749" i="28"/>
  <c r="O6749" i="28"/>
  <c r="L6750" i="28"/>
  <c r="M6750" i="28"/>
  <c r="N6750" i="28"/>
  <c r="O6750" i="28"/>
  <c r="L6751" i="28"/>
  <c r="M6751" i="28"/>
  <c r="N6751" i="28"/>
  <c r="O6751" i="28"/>
  <c r="L6752" i="28"/>
  <c r="M6752" i="28"/>
  <c r="N6752" i="28"/>
  <c r="O6752" i="28"/>
  <c r="L6753" i="28"/>
  <c r="M6753" i="28"/>
  <c r="N6753" i="28"/>
  <c r="O6753" i="28"/>
  <c r="L6754" i="28"/>
  <c r="M6754" i="28"/>
  <c r="N6754" i="28"/>
  <c r="O6754" i="28"/>
  <c r="Q6754" i="28" s="1"/>
  <c r="R6754" i="28" s="1"/>
  <c r="L6755" i="28"/>
  <c r="M6755" i="28"/>
  <c r="N6755" i="28"/>
  <c r="O6755" i="28"/>
  <c r="L6756" i="28"/>
  <c r="M6756" i="28"/>
  <c r="N6756" i="28"/>
  <c r="O6756" i="28"/>
  <c r="L6757" i="28"/>
  <c r="M6757" i="28"/>
  <c r="N6757" i="28"/>
  <c r="Q6757" i="28" s="1"/>
  <c r="R6757" i="28" s="1"/>
  <c r="O6757" i="28"/>
  <c r="L6758" i="28"/>
  <c r="M6758" i="28"/>
  <c r="N6758" i="28"/>
  <c r="O6758" i="28"/>
  <c r="L6759" i="28"/>
  <c r="M6759" i="28"/>
  <c r="N6759" i="28"/>
  <c r="O6759" i="28"/>
  <c r="L6760" i="28"/>
  <c r="M6760" i="28"/>
  <c r="N6760" i="28"/>
  <c r="O6760" i="28"/>
  <c r="L6761" i="28"/>
  <c r="M6761" i="28"/>
  <c r="N6761" i="28"/>
  <c r="O6761" i="28"/>
  <c r="L6762" i="28"/>
  <c r="M6762" i="28"/>
  <c r="N6762" i="28"/>
  <c r="O6762" i="28"/>
  <c r="Q6762" i="28" s="1"/>
  <c r="R6762" i="28" s="1"/>
  <c r="L6763" i="28"/>
  <c r="M6763" i="28"/>
  <c r="N6763" i="28"/>
  <c r="O6763" i="28"/>
  <c r="L6764" i="28"/>
  <c r="M6764" i="28"/>
  <c r="N6764" i="28"/>
  <c r="O6764" i="28"/>
  <c r="L6765" i="28"/>
  <c r="M6765" i="28"/>
  <c r="N6765" i="28"/>
  <c r="Q6765" i="28" s="1"/>
  <c r="R6765" i="28" s="1"/>
  <c r="O6765" i="28"/>
  <c r="L6766" i="28"/>
  <c r="M6766" i="28"/>
  <c r="N6766" i="28"/>
  <c r="O6766" i="28"/>
  <c r="Q6766" i="28" s="1"/>
  <c r="R6766" i="28" s="1"/>
  <c r="L6767" i="28"/>
  <c r="M6767" i="28"/>
  <c r="N6767" i="28"/>
  <c r="O6767" i="28"/>
  <c r="L6768" i="28"/>
  <c r="M6768" i="28"/>
  <c r="N6768" i="28"/>
  <c r="O6768" i="28"/>
  <c r="L6769" i="28"/>
  <c r="M6769" i="28"/>
  <c r="N6769" i="28"/>
  <c r="O6769" i="28"/>
  <c r="L6770" i="28"/>
  <c r="M6770" i="28"/>
  <c r="N6770" i="28"/>
  <c r="O6770" i="28"/>
  <c r="L6771" i="28"/>
  <c r="Q6771" i="28" s="1"/>
  <c r="R6771" i="28" s="1"/>
  <c r="M6771" i="28"/>
  <c r="N6771" i="28"/>
  <c r="O6771" i="28"/>
  <c r="L6772" i="28"/>
  <c r="M6772" i="28"/>
  <c r="N6772" i="28"/>
  <c r="O6772" i="28"/>
  <c r="L6773" i="28"/>
  <c r="M6773" i="28"/>
  <c r="N6773" i="28"/>
  <c r="O6773" i="28"/>
  <c r="L6774" i="28"/>
  <c r="M6774" i="28"/>
  <c r="N6774" i="28"/>
  <c r="O6774" i="28"/>
  <c r="L6775" i="28"/>
  <c r="M6775" i="28"/>
  <c r="N6775" i="28"/>
  <c r="O6775" i="28"/>
  <c r="L6776" i="28"/>
  <c r="Q6776" i="28" s="1"/>
  <c r="R6776" i="28" s="1"/>
  <c r="M6776" i="28"/>
  <c r="N6776" i="28"/>
  <c r="O6776" i="28"/>
  <c r="L6777" i="28"/>
  <c r="M6777" i="28"/>
  <c r="N6777" i="28"/>
  <c r="O6777" i="28"/>
  <c r="L6778" i="28"/>
  <c r="Q6778" i="28" s="1"/>
  <c r="R6778" i="28" s="1"/>
  <c r="M6778" i="28"/>
  <c r="N6778" i="28"/>
  <c r="O6778" i="28"/>
  <c r="L6779" i="28"/>
  <c r="M6779" i="28"/>
  <c r="N6779" i="28"/>
  <c r="O6779" i="28"/>
  <c r="L6780" i="28"/>
  <c r="M6780" i="28"/>
  <c r="N6780" i="28"/>
  <c r="O6780" i="28"/>
  <c r="L6781" i="28"/>
  <c r="M6781" i="28"/>
  <c r="N6781" i="28"/>
  <c r="O6781" i="28"/>
  <c r="L6782" i="28"/>
  <c r="M6782" i="28"/>
  <c r="N6782" i="28"/>
  <c r="O6782" i="28"/>
  <c r="L6783" i="28"/>
  <c r="M6783" i="28"/>
  <c r="N6783" i="28"/>
  <c r="O6783" i="28"/>
  <c r="L6784" i="28"/>
  <c r="M6784" i="28"/>
  <c r="N6784" i="28"/>
  <c r="O6784" i="28"/>
  <c r="L6785" i="28"/>
  <c r="M6785" i="28"/>
  <c r="N6785" i="28"/>
  <c r="O6785" i="28"/>
  <c r="L6786" i="28"/>
  <c r="Q6786" i="28" s="1"/>
  <c r="R6786" i="28" s="1"/>
  <c r="M6786" i="28"/>
  <c r="N6786" i="28"/>
  <c r="O6786" i="28"/>
  <c r="L6787" i="28"/>
  <c r="M6787" i="28"/>
  <c r="N6787" i="28"/>
  <c r="O6787" i="28"/>
  <c r="L6788" i="28"/>
  <c r="M6788" i="28"/>
  <c r="N6788" i="28"/>
  <c r="O6788" i="28"/>
  <c r="L6789" i="28"/>
  <c r="M6789" i="28"/>
  <c r="N6789" i="28"/>
  <c r="O6789" i="28"/>
  <c r="L6790" i="28"/>
  <c r="M6790" i="28"/>
  <c r="N6790" i="28"/>
  <c r="O6790" i="28"/>
  <c r="L6791" i="28"/>
  <c r="M6791" i="28"/>
  <c r="N6791" i="28"/>
  <c r="O6791" i="28"/>
  <c r="L6792" i="28"/>
  <c r="M6792" i="28"/>
  <c r="N6792" i="28"/>
  <c r="O6792" i="28"/>
  <c r="L6793" i="28"/>
  <c r="M6793" i="28"/>
  <c r="N6793" i="28"/>
  <c r="O6793" i="28"/>
  <c r="L6794" i="28"/>
  <c r="M6794" i="28"/>
  <c r="N6794" i="28"/>
  <c r="O6794" i="28"/>
  <c r="Q6794" i="28" s="1"/>
  <c r="R6794" i="28" s="1"/>
  <c r="L6795" i="28"/>
  <c r="M6795" i="28"/>
  <c r="N6795" i="28"/>
  <c r="O6795" i="28"/>
  <c r="L6796" i="28"/>
  <c r="M6796" i="28"/>
  <c r="N6796" i="28"/>
  <c r="O6796" i="28"/>
  <c r="L6797" i="28"/>
  <c r="M6797" i="28"/>
  <c r="N6797" i="28"/>
  <c r="Q6797" i="28" s="1"/>
  <c r="R6797" i="28" s="1"/>
  <c r="O6797" i="28"/>
  <c r="L6798" i="28"/>
  <c r="M6798" i="28"/>
  <c r="N6798" i="28"/>
  <c r="O6798" i="28"/>
  <c r="L6799" i="28"/>
  <c r="M6799" i="28"/>
  <c r="N6799" i="28"/>
  <c r="O6799" i="28"/>
  <c r="L6800" i="28"/>
  <c r="M6800" i="28"/>
  <c r="N6800" i="28"/>
  <c r="O6800" i="28"/>
  <c r="L6801" i="28"/>
  <c r="M6801" i="28"/>
  <c r="N6801" i="28"/>
  <c r="Q6801" i="28" s="1"/>
  <c r="R6801" i="28" s="1"/>
  <c r="O6801" i="28"/>
  <c r="L6802" i="28"/>
  <c r="M6802" i="28"/>
  <c r="N6802" i="28"/>
  <c r="O6802" i="28"/>
  <c r="L6803" i="28"/>
  <c r="M6803" i="28"/>
  <c r="N6803" i="28"/>
  <c r="O6803" i="28"/>
  <c r="L6804" i="28"/>
  <c r="M6804" i="28"/>
  <c r="N6804" i="28"/>
  <c r="O6804" i="28"/>
  <c r="L6805" i="28"/>
  <c r="M6805" i="28"/>
  <c r="N6805" i="28"/>
  <c r="O6805" i="28"/>
  <c r="L6806" i="28"/>
  <c r="M6806" i="28"/>
  <c r="N6806" i="28"/>
  <c r="Q6806" i="28" s="1"/>
  <c r="R6806" i="28" s="1"/>
  <c r="O6806" i="28"/>
  <c r="L6807" i="28"/>
  <c r="M6807" i="28"/>
  <c r="N6807" i="28"/>
  <c r="O6807" i="28"/>
  <c r="L6808" i="28"/>
  <c r="M6808" i="28"/>
  <c r="N6808" i="28"/>
  <c r="O6808" i="28"/>
  <c r="L6809" i="28"/>
  <c r="M6809" i="28"/>
  <c r="N6809" i="28"/>
  <c r="Q6809" i="28" s="1"/>
  <c r="R6809" i="28" s="1"/>
  <c r="O6809" i="28"/>
  <c r="L6810" i="28"/>
  <c r="M6810" i="28"/>
  <c r="N6810" i="28"/>
  <c r="O6810" i="28"/>
  <c r="L6811" i="28"/>
  <c r="M6811" i="28"/>
  <c r="N6811" i="28"/>
  <c r="O6811" i="28"/>
  <c r="L6812" i="28"/>
  <c r="M6812" i="28"/>
  <c r="N6812" i="28"/>
  <c r="O6812" i="28"/>
  <c r="L6813" i="28"/>
  <c r="M6813" i="28"/>
  <c r="N6813" i="28"/>
  <c r="O6813" i="28"/>
  <c r="L6814" i="28"/>
  <c r="M6814" i="28"/>
  <c r="N6814" i="28"/>
  <c r="O6814" i="28"/>
  <c r="L6815" i="28"/>
  <c r="M6815" i="28"/>
  <c r="N6815" i="28"/>
  <c r="O6815" i="28"/>
  <c r="L6816" i="28"/>
  <c r="M6816" i="28"/>
  <c r="N6816" i="28"/>
  <c r="O6816" i="28"/>
  <c r="L6817" i="28"/>
  <c r="M6817" i="28"/>
  <c r="N6817" i="28"/>
  <c r="Q6817" i="28" s="1"/>
  <c r="R6817" i="28" s="1"/>
  <c r="O6817" i="28"/>
  <c r="L6818" i="28"/>
  <c r="M6818" i="28"/>
  <c r="N6818" i="28"/>
  <c r="O6818" i="28"/>
  <c r="Q6818" i="28" s="1"/>
  <c r="R6818" i="28" s="1"/>
  <c r="L6819" i="28"/>
  <c r="M6819" i="28"/>
  <c r="N6819" i="28"/>
  <c r="O6819" i="28"/>
  <c r="L6820" i="28"/>
  <c r="M6820" i="28"/>
  <c r="N6820" i="28"/>
  <c r="O6820" i="28"/>
  <c r="L6821" i="28"/>
  <c r="M6821" i="28"/>
  <c r="N6821" i="28"/>
  <c r="Q6821" i="28" s="1"/>
  <c r="R6821" i="28" s="1"/>
  <c r="O6821" i="28"/>
  <c r="L6822" i="28"/>
  <c r="M6822" i="28"/>
  <c r="N6822" i="28"/>
  <c r="O6822" i="28"/>
  <c r="L6823" i="28"/>
  <c r="M6823" i="28"/>
  <c r="N6823" i="28"/>
  <c r="O6823" i="28"/>
  <c r="L6824" i="28"/>
  <c r="M6824" i="28"/>
  <c r="N6824" i="28"/>
  <c r="O6824" i="28"/>
  <c r="L6825" i="28"/>
  <c r="M6825" i="28"/>
  <c r="N6825" i="28"/>
  <c r="O6825" i="28"/>
  <c r="L6826" i="28"/>
  <c r="M6826" i="28"/>
  <c r="N6826" i="28"/>
  <c r="O6826" i="28"/>
  <c r="Q6826" i="28" s="1"/>
  <c r="R6826" i="28" s="1"/>
  <c r="L6827" i="28"/>
  <c r="M6827" i="28"/>
  <c r="N6827" i="28"/>
  <c r="O6827" i="28"/>
  <c r="L6828" i="28"/>
  <c r="M6828" i="28"/>
  <c r="N6828" i="28"/>
  <c r="O6828" i="28"/>
  <c r="L6829" i="28"/>
  <c r="M6829" i="28"/>
  <c r="N6829" i="28"/>
  <c r="O6829" i="28"/>
  <c r="L6830" i="28"/>
  <c r="M6830" i="28"/>
  <c r="N6830" i="28"/>
  <c r="O6830" i="28"/>
  <c r="L6831" i="28"/>
  <c r="M6831" i="28"/>
  <c r="N6831" i="28"/>
  <c r="O6831" i="28"/>
  <c r="L6832" i="28"/>
  <c r="M6832" i="28"/>
  <c r="N6832" i="28"/>
  <c r="O6832" i="28"/>
  <c r="L6833" i="28"/>
  <c r="M6833" i="28"/>
  <c r="N6833" i="28"/>
  <c r="O6833" i="28"/>
  <c r="L6834" i="28"/>
  <c r="M6834" i="28"/>
  <c r="N6834" i="28"/>
  <c r="O6834" i="28"/>
  <c r="L6835" i="28"/>
  <c r="M6835" i="28"/>
  <c r="N6835" i="28"/>
  <c r="O6835" i="28"/>
  <c r="L6836" i="28"/>
  <c r="M6836" i="28"/>
  <c r="N6836" i="28"/>
  <c r="O6836" i="28"/>
  <c r="L6837" i="28"/>
  <c r="M6837" i="28"/>
  <c r="N6837" i="28"/>
  <c r="O6837" i="28"/>
  <c r="L6838" i="28"/>
  <c r="Q6838" i="28" s="1"/>
  <c r="R6838" i="28" s="1"/>
  <c r="M6838" i="28"/>
  <c r="N6838" i="28"/>
  <c r="O6838" i="28"/>
  <c r="L6839" i="28"/>
  <c r="M6839" i="28"/>
  <c r="N6839" i="28"/>
  <c r="O6839" i="28"/>
  <c r="L6840" i="28"/>
  <c r="M6840" i="28"/>
  <c r="N6840" i="28"/>
  <c r="O6840" i="28"/>
  <c r="L6841" i="28"/>
  <c r="M6841" i="28"/>
  <c r="N6841" i="28"/>
  <c r="O6841" i="28"/>
  <c r="L6842" i="28"/>
  <c r="Q6842" i="28" s="1"/>
  <c r="R6842" i="28" s="1"/>
  <c r="M6842" i="28"/>
  <c r="N6842" i="28"/>
  <c r="O6842" i="28"/>
  <c r="L6843" i="28"/>
  <c r="M6843" i="28"/>
  <c r="N6843" i="28"/>
  <c r="O6843" i="28"/>
  <c r="L6844" i="28"/>
  <c r="M6844" i="28"/>
  <c r="N6844" i="28"/>
  <c r="O6844" i="28"/>
  <c r="L6845" i="28"/>
  <c r="M6845" i="28"/>
  <c r="N6845" i="28"/>
  <c r="O6845" i="28"/>
  <c r="L6846" i="28"/>
  <c r="M6846" i="28"/>
  <c r="N6846" i="28"/>
  <c r="O6846" i="28"/>
  <c r="L6847" i="28"/>
  <c r="M6847" i="28"/>
  <c r="N6847" i="28"/>
  <c r="O6847" i="28"/>
  <c r="L6848" i="28"/>
  <c r="M6848" i="28"/>
  <c r="N6848" i="28"/>
  <c r="O6848" i="28"/>
  <c r="L6849" i="28"/>
  <c r="M6849" i="28"/>
  <c r="N6849" i="28"/>
  <c r="O6849" i="28"/>
  <c r="L6850" i="28"/>
  <c r="M6850" i="28"/>
  <c r="N6850" i="28"/>
  <c r="O6850" i="28"/>
  <c r="Q6850" i="28" s="1"/>
  <c r="R6850" i="28" s="1"/>
  <c r="L6851" i="28"/>
  <c r="M6851" i="28"/>
  <c r="N6851" i="28"/>
  <c r="O6851" i="28"/>
  <c r="L6852" i="28"/>
  <c r="M6852" i="28"/>
  <c r="N6852" i="28"/>
  <c r="O6852" i="28"/>
  <c r="L6853" i="28"/>
  <c r="M6853" i="28"/>
  <c r="N6853" i="28"/>
  <c r="O6853" i="28"/>
  <c r="L6854" i="28"/>
  <c r="M6854" i="28"/>
  <c r="N6854" i="28"/>
  <c r="O6854" i="28"/>
  <c r="L6855" i="28"/>
  <c r="M6855" i="28"/>
  <c r="N6855" i="28"/>
  <c r="O6855" i="28"/>
  <c r="L6856" i="28"/>
  <c r="M6856" i="28"/>
  <c r="N6856" i="28"/>
  <c r="O6856" i="28"/>
  <c r="L6857" i="28"/>
  <c r="M6857" i="28"/>
  <c r="N6857" i="28"/>
  <c r="O6857" i="28"/>
  <c r="Q6857" i="28" s="1"/>
  <c r="R6857" i="28" s="1"/>
  <c r="L6858" i="28"/>
  <c r="M6858" i="28"/>
  <c r="N6858" i="28"/>
  <c r="O6858" i="28"/>
  <c r="Q6858" i="28" s="1"/>
  <c r="R6858" i="28" s="1"/>
  <c r="L6859" i="28"/>
  <c r="Q6859" i="28" s="1"/>
  <c r="R6859" i="28" s="1"/>
  <c r="M6859" i="28"/>
  <c r="N6859" i="28"/>
  <c r="O6859" i="28"/>
  <c r="L6860" i="28"/>
  <c r="M6860" i="28"/>
  <c r="N6860" i="28"/>
  <c r="O6860" i="28"/>
  <c r="L6861" i="28"/>
  <c r="M6861" i="28"/>
  <c r="N6861" i="28"/>
  <c r="O6861" i="28"/>
  <c r="Q6861" i="28"/>
  <c r="R6861" i="28" s="1"/>
  <c r="L6862" i="28"/>
  <c r="M6862" i="28"/>
  <c r="N6862" i="28"/>
  <c r="O6862" i="28"/>
  <c r="Q6862" i="28" s="1"/>
  <c r="R6862" i="28" s="1"/>
  <c r="L6863" i="28"/>
  <c r="M6863" i="28"/>
  <c r="N6863" i="28"/>
  <c r="O6863" i="28"/>
  <c r="L6864" i="28"/>
  <c r="M6864" i="28"/>
  <c r="N6864" i="28"/>
  <c r="O6864" i="28"/>
  <c r="L6865" i="28"/>
  <c r="M6865" i="28"/>
  <c r="N6865" i="28"/>
  <c r="O6865" i="28"/>
  <c r="Q6865" i="28" s="1"/>
  <c r="R6865" i="28" s="1"/>
  <c r="L6866" i="28"/>
  <c r="M6866" i="28"/>
  <c r="N6866" i="28"/>
  <c r="O6866" i="28"/>
  <c r="Q6866" i="28" s="1"/>
  <c r="R6866" i="28" s="1"/>
  <c r="L6867" i="28"/>
  <c r="Q6867" i="28" s="1"/>
  <c r="R6867" i="28" s="1"/>
  <c r="M6867" i="28"/>
  <c r="N6867" i="28"/>
  <c r="O6867" i="28"/>
  <c r="L6868" i="28"/>
  <c r="M6868" i="28"/>
  <c r="N6868" i="28"/>
  <c r="O6868" i="28"/>
  <c r="L6869" i="28"/>
  <c r="M6869" i="28"/>
  <c r="N6869" i="28"/>
  <c r="O6869" i="28"/>
  <c r="Q6869" i="28"/>
  <c r="R6869" i="28" s="1"/>
  <c r="L6870" i="28"/>
  <c r="M6870" i="28"/>
  <c r="N6870" i="28"/>
  <c r="O6870" i="28"/>
  <c r="Q6870" i="28" s="1"/>
  <c r="R6870" i="28" s="1"/>
  <c r="L6871" i="28"/>
  <c r="M6871" i="28"/>
  <c r="N6871" i="28"/>
  <c r="O6871" i="28"/>
  <c r="L6872" i="28"/>
  <c r="M6872" i="28"/>
  <c r="N6872" i="28"/>
  <c r="O6872" i="28"/>
  <c r="L6873" i="28"/>
  <c r="M6873" i="28"/>
  <c r="N6873" i="28"/>
  <c r="O6873" i="28"/>
  <c r="Q6873" i="28" s="1"/>
  <c r="R6873" i="28" s="1"/>
  <c r="L6874" i="28"/>
  <c r="Q6874" i="28" s="1"/>
  <c r="R6874" i="28" s="1"/>
  <c r="M6874" i="28"/>
  <c r="N6874" i="28"/>
  <c r="O6874" i="28"/>
  <c r="L6875" i="28"/>
  <c r="M6875" i="28"/>
  <c r="N6875" i="28"/>
  <c r="O6875" i="28"/>
  <c r="L6876" i="28"/>
  <c r="M6876" i="28"/>
  <c r="N6876" i="28"/>
  <c r="O6876" i="28"/>
  <c r="L6877" i="28"/>
  <c r="M6877" i="28"/>
  <c r="N6877" i="28"/>
  <c r="O6877" i="28"/>
  <c r="L6878" i="28"/>
  <c r="M6878" i="28"/>
  <c r="N6878" i="28"/>
  <c r="O6878" i="28"/>
  <c r="Q6878" i="28" s="1"/>
  <c r="R6878" i="28" s="1"/>
  <c r="L6879" i="28"/>
  <c r="M6879" i="28"/>
  <c r="N6879" i="28"/>
  <c r="O6879" i="28"/>
  <c r="L6880" i="28"/>
  <c r="M6880" i="28"/>
  <c r="N6880" i="28"/>
  <c r="O6880" i="28"/>
  <c r="L6881" i="28"/>
  <c r="M6881" i="28"/>
  <c r="N6881" i="28"/>
  <c r="O6881" i="28"/>
  <c r="Q6881" i="28" s="1"/>
  <c r="R6881" i="28" s="1"/>
  <c r="L6882" i="28"/>
  <c r="Q6882" i="28" s="1"/>
  <c r="R6882" i="28" s="1"/>
  <c r="M6882" i="28"/>
  <c r="N6882" i="28"/>
  <c r="O6882" i="28"/>
  <c r="L6883" i="28"/>
  <c r="Q6883" i="28" s="1"/>
  <c r="R6883" i="28" s="1"/>
  <c r="M6883" i="28"/>
  <c r="N6883" i="28"/>
  <c r="O6883" i="28"/>
  <c r="L6884" i="28"/>
  <c r="M6884" i="28"/>
  <c r="N6884" i="28"/>
  <c r="O6884" i="28"/>
  <c r="L6885" i="28"/>
  <c r="Q6885" i="28" s="1"/>
  <c r="R6885" i="28" s="1"/>
  <c r="M6885" i="28"/>
  <c r="N6885" i="28"/>
  <c r="O6885" i="28"/>
  <c r="L6886" i="28"/>
  <c r="M6886" i="28"/>
  <c r="N6886" i="28"/>
  <c r="O6886" i="28"/>
  <c r="Q6886" i="28"/>
  <c r="R6886" i="28" s="1"/>
  <c r="L6887" i="28"/>
  <c r="M6887" i="28"/>
  <c r="N6887" i="28"/>
  <c r="O6887" i="28"/>
  <c r="L6888" i="28"/>
  <c r="M6888" i="28"/>
  <c r="N6888" i="28"/>
  <c r="O6888" i="28"/>
  <c r="L6889" i="28"/>
  <c r="M6889" i="28"/>
  <c r="N6889" i="28"/>
  <c r="O6889" i="28"/>
  <c r="L6890" i="28"/>
  <c r="M6890" i="28"/>
  <c r="N6890" i="28"/>
  <c r="O6890" i="28"/>
  <c r="Q6890" i="28" s="1"/>
  <c r="R6890" i="28" s="1"/>
  <c r="L6891" i="28"/>
  <c r="M6891" i="28"/>
  <c r="N6891" i="28"/>
  <c r="O6891" i="28"/>
  <c r="L6892" i="28"/>
  <c r="M6892" i="28"/>
  <c r="N6892" i="28"/>
  <c r="O6892" i="28"/>
  <c r="L6893" i="28"/>
  <c r="M6893" i="28"/>
  <c r="N6893" i="28"/>
  <c r="O6893" i="28"/>
  <c r="Q6893" i="28" s="1"/>
  <c r="R6893" i="28" s="1"/>
  <c r="L6894" i="28"/>
  <c r="M6894" i="28"/>
  <c r="N6894" i="28"/>
  <c r="O6894" i="28"/>
  <c r="L6895" i="28"/>
  <c r="M6895" i="28"/>
  <c r="N6895" i="28"/>
  <c r="O6895" i="28"/>
  <c r="L6896" i="28"/>
  <c r="M6896" i="28"/>
  <c r="N6896" i="28"/>
  <c r="O6896" i="28"/>
  <c r="L6897" i="28"/>
  <c r="M6897" i="28"/>
  <c r="N6897" i="28"/>
  <c r="O6897" i="28"/>
  <c r="L6898" i="28"/>
  <c r="M6898" i="28"/>
  <c r="N6898" i="28"/>
  <c r="O6898" i="28"/>
  <c r="L6899" i="28"/>
  <c r="M6899" i="28"/>
  <c r="N6899" i="28"/>
  <c r="O6899" i="28"/>
  <c r="L6900" i="28"/>
  <c r="M6900" i="28"/>
  <c r="N6900" i="28"/>
  <c r="O6900" i="28"/>
  <c r="L6901" i="28"/>
  <c r="M6901" i="28"/>
  <c r="N6901" i="28"/>
  <c r="O6901" i="28"/>
  <c r="L6902" i="28"/>
  <c r="M6902" i="28"/>
  <c r="N6902" i="28"/>
  <c r="O6902" i="28"/>
  <c r="L6903" i="28"/>
  <c r="M6903" i="28"/>
  <c r="N6903" i="28"/>
  <c r="O6903" i="28"/>
  <c r="L6904" i="28"/>
  <c r="M6904" i="28"/>
  <c r="N6904" i="28"/>
  <c r="O6904" i="28"/>
  <c r="L6905" i="28"/>
  <c r="M6905" i="28"/>
  <c r="N6905" i="28"/>
  <c r="O6905" i="28"/>
  <c r="L6906" i="28"/>
  <c r="M6906" i="28"/>
  <c r="N6906" i="28"/>
  <c r="O6906" i="28"/>
  <c r="Q6906" i="28" s="1"/>
  <c r="R6906" i="28" s="1"/>
  <c r="L6907" i="28"/>
  <c r="M6907" i="28"/>
  <c r="N6907" i="28"/>
  <c r="O6907" i="28"/>
  <c r="L6908" i="28"/>
  <c r="M6908" i="28"/>
  <c r="N6908" i="28"/>
  <c r="O6908" i="28"/>
  <c r="L6909" i="28"/>
  <c r="M6909" i="28"/>
  <c r="N6909" i="28"/>
  <c r="O6909" i="28"/>
  <c r="L6910" i="28"/>
  <c r="M6910" i="28"/>
  <c r="N6910" i="28"/>
  <c r="O6910" i="28"/>
  <c r="Q6910" i="28" s="1"/>
  <c r="R6910" i="28" s="1"/>
  <c r="L6911" i="28"/>
  <c r="M6911" i="28"/>
  <c r="N6911" i="28"/>
  <c r="O6911" i="28"/>
  <c r="L6912" i="28"/>
  <c r="M6912" i="28"/>
  <c r="N6912" i="28"/>
  <c r="O6912" i="28"/>
  <c r="L6913" i="28"/>
  <c r="M6913" i="28"/>
  <c r="N6913" i="28"/>
  <c r="O6913" i="28"/>
  <c r="L6914" i="28"/>
  <c r="M6914" i="28"/>
  <c r="N6914" i="28"/>
  <c r="O6914" i="28"/>
  <c r="L6915" i="28"/>
  <c r="M6915" i="28"/>
  <c r="N6915" i="28"/>
  <c r="O6915" i="28"/>
  <c r="L6916" i="28"/>
  <c r="M6916" i="28"/>
  <c r="N6916" i="28"/>
  <c r="O6916" i="28"/>
  <c r="L6917" i="28"/>
  <c r="M6917" i="28"/>
  <c r="N6917" i="28"/>
  <c r="O6917" i="28"/>
  <c r="L6918" i="28"/>
  <c r="M6918" i="28"/>
  <c r="N6918" i="28"/>
  <c r="O6918" i="28"/>
  <c r="Q6918" i="28" s="1"/>
  <c r="R6918" i="28" s="1"/>
  <c r="L6919" i="28"/>
  <c r="M6919" i="28"/>
  <c r="N6919" i="28"/>
  <c r="O6919" i="28"/>
  <c r="L6920" i="28"/>
  <c r="M6920" i="28"/>
  <c r="N6920" i="28"/>
  <c r="O6920" i="28"/>
  <c r="L6921" i="28"/>
  <c r="M6921" i="28"/>
  <c r="N6921" i="28"/>
  <c r="O6921" i="28"/>
  <c r="Q6921" i="28" s="1"/>
  <c r="R6921" i="28" s="1"/>
  <c r="L6922" i="28"/>
  <c r="M6922" i="28"/>
  <c r="N6922" i="28"/>
  <c r="O6922" i="28"/>
  <c r="L6923" i="28"/>
  <c r="M6923" i="28"/>
  <c r="N6923" i="28"/>
  <c r="O6923" i="28"/>
  <c r="L6924" i="28"/>
  <c r="M6924" i="28"/>
  <c r="N6924" i="28"/>
  <c r="O6924" i="28"/>
  <c r="L6925" i="28"/>
  <c r="M6925" i="28"/>
  <c r="N6925" i="28"/>
  <c r="O6925" i="28"/>
  <c r="L6926" i="28"/>
  <c r="M6926" i="28"/>
  <c r="N6926" i="28"/>
  <c r="O6926" i="28"/>
  <c r="L6927" i="28"/>
  <c r="M6927" i="28"/>
  <c r="N6927" i="28"/>
  <c r="O6927" i="28"/>
  <c r="L6928" i="28"/>
  <c r="M6928" i="28"/>
  <c r="N6928" i="28"/>
  <c r="O6928" i="28"/>
  <c r="L6929" i="28"/>
  <c r="Q6929" i="28" s="1"/>
  <c r="R6929" i="28" s="1"/>
  <c r="M6929" i="28"/>
  <c r="N6929" i="28"/>
  <c r="O6929" i="28"/>
  <c r="L6930" i="28"/>
  <c r="M6930" i="28"/>
  <c r="N6930" i="28"/>
  <c r="O6930" i="28"/>
  <c r="L6931" i="28"/>
  <c r="M6931" i="28"/>
  <c r="N6931" i="28"/>
  <c r="O6931" i="28"/>
  <c r="L6932" i="28"/>
  <c r="M6932" i="28"/>
  <c r="N6932" i="28"/>
  <c r="O6932" i="28"/>
  <c r="L6933" i="28"/>
  <c r="M6933" i="28"/>
  <c r="N6933" i="28"/>
  <c r="O6933" i="28"/>
  <c r="Q6933" i="28" s="1"/>
  <c r="R6933" i="28" s="1"/>
  <c r="L6934" i="28"/>
  <c r="M6934" i="28"/>
  <c r="N6934" i="28"/>
  <c r="O6934" i="28"/>
  <c r="L6935" i="28"/>
  <c r="M6935" i="28"/>
  <c r="N6935" i="28"/>
  <c r="O6935" i="28"/>
  <c r="L6936" i="28"/>
  <c r="M6936" i="28"/>
  <c r="N6936" i="28"/>
  <c r="O6936" i="28"/>
  <c r="L6937" i="28"/>
  <c r="M6937" i="28"/>
  <c r="N6937" i="28"/>
  <c r="O6937" i="28"/>
  <c r="L6938" i="28"/>
  <c r="M6938" i="28"/>
  <c r="N6938" i="28"/>
  <c r="O6938" i="28"/>
  <c r="Q6938" i="28" s="1"/>
  <c r="R6938" i="28" s="1"/>
  <c r="L6939" i="28"/>
  <c r="M6939" i="28"/>
  <c r="N6939" i="28"/>
  <c r="O6939" i="28"/>
  <c r="L6940" i="28"/>
  <c r="M6940" i="28"/>
  <c r="N6940" i="28"/>
  <c r="O6940" i="28"/>
  <c r="L6941" i="28"/>
  <c r="M6941" i="28"/>
  <c r="N6941" i="28"/>
  <c r="O6941" i="28"/>
  <c r="L6942" i="28"/>
  <c r="M6942" i="28"/>
  <c r="N6942" i="28"/>
  <c r="O6942" i="28"/>
  <c r="L6943" i="28"/>
  <c r="M6943" i="28"/>
  <c r="N6943" i="28"/>
  <c r="O6943" i="28"/>
  <c r="L6944" i="28"/>
  <c r="M6944" i="28"/>
  <c r="N6944" i="28"/>
  <c r="O6944" i="28"/>
  <c r="L6945" i="28"/>
  <c r="M6945" i="28"/>
  <c r="N6945" i="28"/>
  <c r="O6945" i="28"/>
  <c r="L6946" i="28"/>
  <c r="M6946" i="28"/>
  <c r="N6946" i="28"/>
  <c r="O6946" i="28"/>
  <c r="L6947" i="28"/>
  <c r="M6947" i="28"/>
  <c r="N6947" i="28"/>
  <c r="O6947" i="28"/>
  <c r="L6948" i="28"/>
  <c r="M6948" i="28"/>
  <c r="N6948" i="28"/>
  <c r="O6948" i="28"/>
  <c r="L6949" i="28"/>
  <c r="M6949" i="28"/>
  <c r="N6949" i="28"/>
  <c r="O6949" i="28"/>
  <c r="L6950" i="28"/>
  <c r="M6950" i="28"/>
  <c r="N6950" i="28"/>
  <c r="O6950" i="28"/>
  <c r="L6951" i="28"/>
  <c r="M6951" i="28"/>
  <c r="N6951" i="28"/>
  <c r="O6951" i="28"/>
  <c r="L6952" i="28"/>
  <c r="M6952" i="28"/>
  <c r="N6952" i="28"/>
  <c r="O6952" i="28"/>
  <c r="L6953" i="28"/>
  <c r="M6953" i="28"/>
  <c r="N6953" i="28"/>
  <c r="O6953" i="28"/>
  <c r="Q6953" i="28" s="1"/>
  <c r="R6953" i="28" s="1"/>
  <c r="L6954" i="28"/>
  <c r="M6954" i="28"/>
  <c r="N6954" i="28"/>
  <c r="O6954" i="28"/>
  <c r="L6955" i="28"/>
  <c r="M6955" i="28"/>
  <c r="N6955" i="28"/>
  <c r="O6955" i="28"/>
  <c r="L6956" i="28"/>
  <c r="M6956" i="28"/>
  <c r="N6956" i="28"/>
  <c r="O6956" i="28"/>
  <c r="L6957" i="28"/>
  <c r="M6957" i="28"/>
  <c r="N6957" i="28"/>
  <c r="O6957" i="28"/>
  <c r="L6958" i="28"/>
  <c r="M6958" i="28"/>
  <c r="N6958" i="28"/>
  <c r="O6958" i="28"/>
  <c r="Q6958" i="28" s="1"/>
  <c r="R6958" i="28" s="1"/>
  <c r="L6959" i="28"/>
  <c r="M6959" i="28"/>
  <c r="N6959" i="28"/>
  <c r="O6959" i="28"/>
  <c r="L6960" i="28"/>
  <c r="M6960" i="28"/>
  <c r="N6960" i="28"/>
  <c r="O6960" i="28"/>
  <c r="L6961" i="28"/>
  <c r="M6961" i="28"/>
  <c r="N6961" i="28"/>
  <c r="O6961" i="28"/>
  <c r="L6962" i="28"/>
  <c r="M6962" i="28"/>
  <c r="N6962" i="28"/>
  <c r="O6962" i="28"/>
  <c r="L6963" i="28"/>
  <c r="M6963" i="28"/>
  <c r="N6963" i="28"/>
  <c r="O6963" i="28"/>
  <c r="L6964" i="28"/>
  <c r="M6964" i="28"/>
  <c r="N6964" i="28"/>
  <c r="O6964" i="28"/>
  <c r="L6965" i="28"/>
  <c r="M6965" i="28"/>
  <c r="N6965" i="28"/>
  <c r="O6965" i="28"/>
  <c r="L6966" i="28"/>
  <c r="M6966" i="28"/>
  <c r="N6966" i="28"/>
  <c r="Q6966" i="28" s="1"/>
  <c r="R6966" i="28" s="1"/>
  <c r="O6966" i="28"/>
  <c r="L6967" i="28"/>
  <c r="M6967" i="28"/>
  <c r="N6967" i="28"/>
  <c r="O6967" i="28"/>
  <c r="L6968" i="28"/>
  <c r="M6968" i="28"/>
  <c r="N6968" i="28"/>
  <c r="O6968" i="28"/>
  <c r="L6969" i="28"/>
  <c r="M6969" i="28"/>
  <c r="N6969" i="28"/>
  <c r="O6969" i="28"/>
  <c r="Q6969" i="28" s="1"/>
  <c r="R6969" i="28" s="1"/>
  <c r="L6970" i="28"/>
  <c r="M6970" i="28"/>
  <c r="N6970" i="28"/>
  <c r="O6970" i="28"/>
  <c r="L6971" i="28"/>
  <c r="M6971" i="28"/>
  <c r="N6971" i="28"/>
  <c r="O6971" i="28"/>
  <c r="L6972" i="28"/>
  <c r="Q6972" i="28" s="1"/>
  <c r="R6972" i="28" s="1"/>
  <c r="M6972" i="28"/>
  <c r="N6972" i="28"/>
  <c r="O6972" i="28"/>
  <c r="L6973" i="28"/>
  <c r="M6973" i="28"/>
  <c r="N6973" i="28"/>
  <c r="O6973" i="28"/>
  <c r="L6974" i="28"/>
  <c r="Q6974" i="28" s="1"/>
  <c r="R6974" i="28" s="1"/>
  <c r="M6974" i="28"/>
  <c r="N6974" i="28"/>
  <c r="O6974" i="28"/>
  <c r="L6975" i="28"/>
  <c r="M6975" i="28"/>
  <c r="N6975" i="28"/>
  <c r="O6975" i="28"/>
  <c r="L6976" i="28"/>
  <c r="M6976" i="28"/>
  <c r="N6976" i="28"/>
  <c r="O6976" i="28"/>
  <c r="L6977" i="28"/>
  <c r="M6977" i="28"/>
  <c r="N6977" i="28"/>
  <c r="O6977" i="28"/>
  <c r="L6978" i="28"/>
  <c r="M6978" i="28"/>
  <c r="N6978" i="28"/>
  <c r="O6978" i="28"/>
  <c r="L6979" i="28"/>
  <c r="M6979" i="28"/>
  <c r="N6979" i="28"/>
  <c r="O6979" i="28"/>
  <c r="L6980" i="28"/>
  <c r="M6980" i="28"/>
  <c r="N6980" i="28"/>
  <c r="O6980" i="28"/>
  <c r="L6981" i="28"/>
  <c r="M6981" i="28"/>
  <c r="N6981" i="28"/>
  <c r="O6981" i="28"/>
  <c r="L6982" i="28"/>
  <c r="M6982" i="28"/>
  <c r="N6982" i="28"/>
  <c r="O6982" i="28"/>
  <c r="L6983" i="28"/>
  <c r="M6983" i="28"/>
  <c r="N6983" i="28"/>
  <c r="O6983" i="28"/>
  <c r="L6984" i="28"/>
  <c r="M6984" i="28"/>
  <c r="N6984" i="28"/>
  <c r="O6984" i="28"/>
  <c r="L6985" i="28"/>
  <c r="M6985" i="28"/>
  <c r="N6985" i="28"/>
  <c r="O6985" i="28"/>
  <c r="L6986" i="28"/>
  <c r="M6986" i="28"/>
  <c r="N6986" i="28"/>
  <c r="O6986" i="28"/>
  <c r="L6987" i="28"/>
  <c r="M6987" i="28"/>
  <c r="N6987" i="28"/>
  <c r="O6987" i="28"/>
  <c r="L6988" i="28"/>
  <c r="M6988" i="28"/>
  <c r="N6988" i="28"/>
  <c r="O6988" i="28"/>
  <c r="L6989" i="28"/>
  <c r="M6989" i="28"/>
  <c r="N6989" i="28"/>
  <c r="O6989" i="28"/>
  <c r="L6990" i="28"/>
  <c r="M6990" i="28"/>
  <c r="N6990" i="28"/>
  <c r="O6990" i="28"/>
  <c r="L6991" i="28"/>
  <c r="M6991" i="28"/>
  <c r="N6991" i="28"/>
  <c r="O6991" i="28"/>
  <c r="L6992" i="28"/>
  <c r="M6992" i="28"/>
  <c r="N6992" i="28"/>
  <c r="O6992" i="28"/>
  <c r="L6993" i="28"/>
  <c r="M6993" i="28"/>
  <c r="N6993" i="28"/>
  <c r="O6993" i="28"/>
  <c r="L6994" i="28"/>
  <c r="M6994" i="28"/>
  <c r="N6994" i="28"/>
  <c r="O6994" i="28"/>
  <c r="L6995" i="28"/>
  <c r="Q6995" i="28" s="1"/>
  <c r="R6995" i="28" s="1"/>
  <c r="M6995" i="28"/>
  <c r="N6995" i="28"/>
  <c r="O6995" i="28"/>
  <c r="L6996" i="28"/>
  <c r="M6996" i="28"/>
  <c r="N6996" i="28"/>
  <c r="O6996" i="28"/>
  <c r="L6997" i="28"/>
  <c r="M6997" i="28"/>
  <c r="N6997" i="28"/>
  <c r="O6997" i="28"/>
  <c r="L6998" i="28"/>
  <c r="Q6998" i="28" s="1"/>
  <c r="R6998" i="28" s="1"/>
  <c r="M6998" i="28"/>
  <c r="N6998" i="28"/>
  <c r="O6998" i="28"/>
  <c r="L6999" i="28"/>
  <c r="M6999" i="28"/>
  <c r="N6999" i="28"/>
  <c r="O6999" i="28"/>
  <c r="L7000" i="28"/>
  <c r="M7000" i="28"/>
  <c r="N7000" i="28"/>
  <c r="O7000" i="28"/>
  <c r="L7001" i="28"/>
  <c r="M7001" i="28"/>
  <c r="N7001" i="28"/>
  <c r="O7001" i="28"/>
  <c r="Q7001" i="28" s="1"/>
  <c r="R7001" i="28" s="1"/>
  <c r="L7002" i="28"/>
  <c r="M7002" i="28"/>
  <c r="N7002" i="28"/>
  <c r="O7002" i="28"/>
  <c r="L7003" i="28"/>
  <c r="M7003" i="28"/>
  <c r="N7003" i="28"/>
  <c r="O7003" i="28"/>
  <c r="L7004" i="28"/>
  <c r="M7004" i="28"/>
  <c r="N7004" i="28"/>
  <c r="O7004" i="28"/>
  <c r="L7005" i="28"/>
  <c r="M7005" i="28"/>
  <c r="N7005" i="28"/>
  <c r="O7005" i="28"/>
  <c r="L7006" i="28"/>
  <c r="M7006" i="28"/>
  <c r="N7006" i="28"/>
  <c r="Q7006" i="28" s="1"/>
  <c r="R7006" i="28" s="1"/>
  <c r="O7006" i="28"/>
  <c r="L7007" i="28"/>
  <c r="M7007" i="28"/>
  <c r="N7007" i="28"/>
  <c r="O7007" i="28"/>
  <c r="L7008" i="28"/>
  <c r="M7008" i="28"/>
  <c r="N7008" i="28"/>
  <c r="O7008" i="28"/>
  <c r="L7009" i="28"/>
  <c r="M7009" i="28"/>
  <c r="N7009" i="28"/>
  <c r="O7009" i="28"/>
  <c r="L7010" i="28"/>
  <c r="M7010" i="28"/>
  <c r="N7010" i="28"/>
  <c r="O7010" i="28"/>
  <c r="L7011" i="28"/>
  <c r="M7011" i="28"/>
  <c r="N7011" i="28"/>
  <c r="O7011" i="28"/>
  <c r="L7012" i="28"/>
  <c r="M7012" i="28"/>
  <c r="N7012" i="28"/>
  <c r="O7012" i="28"/>
  <c r="L7013" i="28"/>
  <c r="M7013" i="28"/>
  <c r="N7013" i="28"/>
  <c r="O7013" i="28"/>
  <c r="L7014" i="28"/>
  <c r="M7014" i="28"/>
  <c r="N7014" i="28"/>
  <c r="O7014" i="28"/>
  <c r="L7015" i="28"/>
  <c r="M7015" i="28"/>
  <c r="N7015" i="28"/>
  <c r="O7015" i="28"/>
  <c r="L7016" i="28"/>
  <c r="M7016" i="28"/>
  <c r="N7016" i="28"/>
  <c r="O7016" i="28"/>
  <c r="L7017" i="28"/>
  <c r="M7017" i="28"/>
  <c r="N7017" i="28"/>
  <c r="O7017" i="28"/>
  <c r="L7018" i="28"/>
  <c r="M7018" i="28"/>
  <c r="N7018" i="28"/>
  <c r="O7018" i="28"/>
  <c r="Q7018" i="28" s="1"/>
  <c r="R7018" i="28" s="1"/>
  <c r="L7019" i="28"/>
  <c r="M7019" i="28"/>
  <c r="N7019" i="28"/>
  <c r="O7019" i="28"/>
  <c r="L7020" i="28"/>
  <c r="M7020" i="28"/>
  <c r="N7020" i="28"/>
  <c r="O7020" i="28"/>
  <c r="L7021" i="28"/>
  <c r="M7021" i="28"/>
  <c r="N7021" i="28"/>
  <c r="O7021" i="28"/>
  <c r="L7022" i="28"/>
  <c r="M7022" i="28"/>
  <c r="N7022" i="28"/>
  <c r="O7022" i="28"/>
  <c r="Q7022" i="28" s="1"/>
  <c r="R7022" i="28" s="1"/>
  <c r="L7023" i="28"/>
  <c r="M7023" i="28"/>
  <c r="N7023" i="28"/>
  <c r="O7023" i="28"/>
  <c r="L7024" i="28"/>
  <c r="M7024" i="28"/>
  <c r="N7024" i="28"/>
  <c r="O7024" i="28"/>
  <c r="L7025" i="28"/>
  <c r="M7025" i="28"/>
  <c r="N7025" i="28"/>
  <c r="O7025" i="28"/>
  <c r="L7026" i="28"/>
  <c r="M7026" i="28"/>
  <c r="N7026" i="28"/>
  <c r="O7026" i="28"/>
  <c r="L7027" i="28"/>
  <c r="M7027" i="28"/>
  <c r="N7027" i="28"/>
  <c r="O7027" i="28"/>
  <c r="L7028" i="28"/>
  <c r="M7028" i="28"/>
  <c r="N7028" i="28"/>
  <c r="O7028" i="28"/>
  <c r="L7029" i="28"/>
  <c r="M7029" i="28"/>
  <c r="N7029" i="28"/>
  <c r="O7029" i="28"/>
  <c r="L7030" i="28"/>
  <c r="Q7030" i="28" s="1"/>
  <c r="R7030" i="28" s="1"/>
  <c r="M7030" i="28"/>
  <c r="N7030" i="28"/>
  <c r="O7030" i="28"/>
  <c r="L7031" i="28"/>
  <c r="M7031" i="28"/>
  <c r="N7031" i="28"/>
  <c r="O7031" i="28"/>
  <c r="L7032" i="28"/>
  <c r="M7032" i="28"/>
  <c r="N7032" i="28"/>
  <c r="O7032" i="28"/>
  <c r="L7033" i="28"/>
  <c r="M7033" i="28"/>
  <c r="N7033" i="28"/>
  <c r="O7033" i="28"/>
  <c r="L7034" i="28"/>
  <c r="M7034" i="28"/>
  <c r="N7034" i="28"/>
  <c r="O7034" i="28"/>
  <c r="L7035" i="28"/>
  <c r="Q7035" i="28" s="1"/>
  <c r="R7035" i="28" s="1"/>
  <c r="M7035" i="28"/>
  <c r="N7035" i="28"/>
  <c r="O7035" i="28"/>
  <c r="L7036" i="28"/>
  <c r="M7036" i="28"/>
  <c r="N7036" i="28"/>
  <c r="O7036" i="28"/>
  <c r="L7037" i="28"/>
  <c r="M7037" i="28"/>
  <c r="N7037" i="28"/>
  <c r="O7037" i="28"/>
  <c r="L7038" i="28"/>
  <c r="M7038" i="28"/>
  <c r="N7038" i="28"/>
  <c r="O7038" i="28"/>
  <c r="L7039" i="28"/>
  <c r="Q7039" i="28" s="1"/>
  <c r="R7039" i="28" s="1"/>
  <c r="M7039" i="28"/>
  <c r="N7039" i="28"/>
  <c r="O7039" i="28"/>
  <c r="L7040" i="28"/>
  <c r="M7040" i="28"/>
  <c r="N7040" i="28"/>
  <c r="O7040" i="28"/>
  <c r="L7041" i="28"/>
  <c r="Q7041" i="28" s="1"/>
  <c r="R7041" i="28" s="1"/>
  <c r="M7041" i="28"/>
  <c r="N7041" i="28"/>
  <c r="O7041" i="28"/>
  <c r="L7042" i="28"/>
  <c r="M7042" i="28"/>
  <c r="N7042" i="28"/>
  <c r="O7042" i="28"/>
  <c r="L7043" i="28"/>
  <c r="M7043" i="28"/>
  <c r="N7043" i="28"/>
  <c r="O7043" i="28"/>
  <c r="L7044" i="28"/>
  <c r="M7044" i="28"/>
  <c r="N7044" i="28"/>
  <c r="O7044" i="28"/>
  <c r="L7045" i="28"/>
  <c r="M7045" i="28"/>
  <c r="N7045" i="28"/>
  <c r="O7045" i="28"/>
  <c r="L7046" i="28"/>
  <c r="M7046" i="28"/>
  <c r="N7046" i="28"/>
  <c r="O7046" i="28"/>
  <c r="L7047" i="28"/>
  <c r="M7047" i="28"/>
  <c r="N7047" i="28"/>
  <c r="O7047" i="28"/>
  <c r="L7048" i="28"/>
  <c r="M7048" i="28"/>
  <c r="N7048" i="28"/>
  <c r="O7048" i="28"/>
  <c r="L7049" i="28"/>
  <c r="M7049" i="28"/>
  <c r="N7049" i="28"/>
  <c r="O7049" i="28"/>
  <c r="Q7049" i="28" s="1"/>
  <c r="R7049" i="28" s="1"/>
  <c r="L7050" i="28"/>
  <c r="M7050" i="28"/>
  <c r="N7050" i="28"/>
  <c r="O7050" i="28"/>
  <c r="Q7050" i="28" s="1"/>
  <c r="R7050" i="28" s="1"/>
  <c r="L7051" i="28"/>
  <c r="M7051" i="28"/>
  <c r="N7051" i="28"/>
  <c r="O7051" i="28"/>
  <c r="L7052" i="28"/>
  <c r="M7052" i="28"/>
  <c r="N7052" i="28"/>
  <c r="O7052" i="28"/>
  <c r="L7053" i="28"/>
  <c r="M7053" i="28"/>
  <c r="N7053" i="28"/>
  <c r="O7053" i="28"/>
  <c r="Q7053" i="28" s="1"/>
  <c r="R7053" i="28" s="1"/>
  <c r="L7054" i="28"/>
  <c r="M7054" i="28"/>
  <c r="N7054" i="28"/>
  <c r="O7054" i="28"/>
  <c r="Q7054" i="28" s="1"/>
  <c r="R7054" i="28" s="1"/>
  <c r="L7055" i="28"/>
  <c r="M7055" i="28"/>
  <c r="N7055" i="28"/>
  <c r="O7055" i="28"/>
  <c r="L7056" i="28"/>
  <c r="M7056" i="28"/>
  <c r="N7056" i="28"/>
  <c r="O7056" i="28"/>
  <c r="L7057" i="28"/>
  <c r="M7057" i="28"/>
  <c r="N7057" i="28"/>
  <c r="O7057" i="28"/>
  <c r="L7058" i="28"/>
  <c r="M7058" i="28"/>
  <c r="N7058" i="28"/>
  <c r="O7058" i="28"/>
  <c r="L7059" i="28"/>
  <c r="M7059" i="28"/>
  <c r="N7059" i="28"/>
  <c r="O7059" i="28"/>
  <c r="L7060" i="28"/>
  <c r="M7060" i="28"/>
  <c r="N7060" i="28"/>
  <c r="O7060" i="28"/>
  <c r="L7061" i="28"/>
  <c r="M7061" i="28"/>
  <c r="N7061" i="28"/>
  <c r="O7061" i="28"/>
  <c r="L7062" i="28"/>
  <c r="Q7062" i="28" s="1"/>
  <c r="R7062" i="28" s="1"/>
  <c r="M7062" i="28"/>
  <c r="N7062" i="28"/>
  <c r="O7062" i="28"/>
  <c r="L7063" i="28"/>
  <c r="M7063" i="28"/>
  <c r="N7063" i="28"/>
  <c r="O7063" i="28"/>
  <c r="L7064" i="28"/>
  <c r="M7064" i="28"/>
  <c r="N7064" i="28"/>
  <c r="O7064" i="28"/>
  <c r="L7065" i="28"/>
  <c r="M7065" i="28"/>
  <c r="N7065" i="28"/>
  <c r="O7065" i="28"/>
  <c r="L7066" i="28"/>
  <c r="M7066" i="28"/>
  <c r="N7066" i="28"/>
  <c r="O7066" i="28"/>
  <c r="L7067" i="28"/>
  <c r="M7067" i="28"/>
  <c r="N7067" i="28"/>
  <c r="O7067" i="28"/>
  <c r="L7068" i="28"/>
  <c r="M7068" i="28"/>
  <c r="N7068" i="28"/>
  <c r="O7068" i="28"/>
  <c r="L7069" i="28"/>
  <c r="M7069" i="28"/>
  <c r="N7069" i="28"/>
  <c r="O7069" i="28"/>
  <c r="Q7069" i="28" s="1"/>
  <c r="R7069" i="28" s="1"/>
  <c r="L7070" i="28"/>
  <c r="M7070" i="28"/>
  <c r="N7070" i="28"/>
  <c r="O7070" i="28"/>
  <c r="L7071" i="28"/>
  <c r="M7071" i="28"/>
  <c r="N7071" i="28"/>
  <c r="O7071" i="28"/>
  <c r="L7072" i="28"/>
  <c r="M7072" i="28"/>
  <c r="N7072" i="28"/>
  <c r="O7072" i="28"/>
  <c r="L7073" i="28"/>
  <c r="M7073" i="28"/>
  <c r="N7073" i="28"/>
  <c r="O7073" i="28"/>
  <c r="L7074" i="28"/>
  <c r="M7074" i="28"/>
  <c r="N7074" i="28"/>
  <c r="O7074" i="28"/>
  <c r="L7075" i="28"/>
  <c r="M7075" i="28"/>
  <c r="N7075" i="28"/>
  <c r="O7075" i="28"/>
  <c r="L7076" i="28"/>
  <c r="M7076" i="28"/>
  <c r="N7076" i="28"/>
  <c r="O7076" i="28"/>
  <c r="Q7076" i="28" s="1"/>
  <c r="R7076" i="28" s="1"/>
  <c r="L7077" i="28"/>
  <c r="M7077" i="28"/>
  <c r="N7077" i="28"/>
  <c r="O7077" i="28"/>
  <c r="L7078" i="28"/>
  <c r="M7078" i="28"/>
  <c r="N7078" i="28"/>
  <c r="O7078" i="28"/>
  <c r="L7079" i="28"/>
  <c r="M7079" i="28"/>
  <c r="N7079" i="28"/>
  <c r="O7079" i="28"/>
  <c r="L7080" i="28"/>
  <c r="M7080" i="28"/>
  <c r="N7080" i="28"/>
  <c r="O7080" i="28"/>
  <c r="L7081" i="28"/>
  <c r="M7081" i="28"/>
  <c r="N7081" i="28"/>
  <c r="O7081" i="28"/>
  <c r="L7082" i="28"/>
  <c r="M7082" i="28"/>
  <c r="N7082" i="28"/>
  <c r="O7082" i="28"/>
  <c r="L7083" i="28"/>
  <c r="M7083" i="28"/>
  <c r="N7083" i="28"/>
  <c r="O7083" i="28"/>
  <c r="L7084" i="28"/>
  <c r="M7084" i="28"/>
  <c r="N7084" i="28"/>
  <c r="O7084" i="28"/>
  <c r="Q7084" i="28" s="1"/>
  <c r="R7084" i="28" s="1"/>
  <c r="L7085" i="28"/>
  <c r="M7085" i="28"/>
  <c r="N7085" i="28"/>
  <c r="O7085" i="28"/>
  <c r="L7086" i="28"/>
  <c r="M7086" i="28"/>
  <c r="N7086" i="28"/>
  <c r="O7086" i="28"/>
  <c r="L7087" i="28"/>
  <c r="M7087" i="28"/>
  <c r="N7087" i="28"/>
  <c r="O7087" i="28"/>
  <c r="L7088" i="28"/>
  <c r="M7088" i="28"/>
  <c r="N7088" i="28"/>
  <c r="O7088" i="28"/>
  <c r="Q7088" i="28" s="1"/>
  <c r="R7088" i="28" s="1"/>
  <c r="L7089" i="28"/>
  <c r="M7089" i="28"/>
  <c r="N7089" i="28"/>
  <c r="O7089" i="28"/>
  <c r="L7090" i="28"/>
  <c r="M7090" i="28"/>
  <c r="N7090" i="28"/>
  <c r="O7090" i="28"/>
  <c r="L7091" i="28"/>
  <c r="M7091" i="28"/>
  <c r="N7091" i="28"/>
  <c r="O7091" i="28"/>
  <c r="L7092" i="28"/>
  <c r="M7092" i="28"/>
  <c r="N7092" i="28"/>
  <c r="O7092" i="28"/>
  <c r="L7093" i="28"/>
  <c r="M7093" i="28"/>
  <c r="N7093" i="28"/>
  <c r="O7093" i="28"/>
  <c r="L7094" i="28"/>
  <c r="M7094" i="28"/>
  <c r="N7094" i="28"/>
  <c r="O7094" i="28"/>
  <c r="L7095" i="28"/>
  <c r="M7095" i="28"/>
  <c r="N7095" i="28"/>
  <c r="O7095" i="28"/>
  <c r="L7096" i="28"/>
  <c r="M7096" i="28"/>
  <c r="N7096" i="28"/>
  <c r="O7096" i="28"/>
  <c r="L7097" i="28"/>
  <c r="M7097" i="28"/>
  <c r="N7097" i="28"/>
  <c r="O7097" i="28"/>
  <c r="L7098" i="28"/>
  <c r="M7098" i="28"/>
  <c r="N7098" i="28"/>
  <c r="O7098" i="28"/>
  <c r="L7099" i="28"/>
  <c r="M7099" i="28"/>
  <c r="N7099" i="28"/>
  <c r="O7099" i="28"/>
  <c r="L7100" i="28"/>
  <c r="M7100" i="28"/>
  <c r="N7100" i="28"/>
  <c r="O7100" i="28"/>
  <c r="L7101" i="28"/>
  <c r="M7101" i="28"/>
  <c r="N7101" i="28"/>
  <c r="O7101" i="28"/>
  <c r="L7102" i="28"/>
  <c r="M7102" i="28"/>
  <c r="N7102" i="28"/>
  <c r="O7102" i="28"/>
  <c r="L7103" i="28"/>
  <c r="M7103" i="28"/>
  <c r="N7103" i="28"/>
  <c r="O7103" i="28"/>
  <c r="L7104" i="28"/>
  <c r="M7104" i="28"/>
  <c r="N7104" i="28"/>
  <c r="O7104" i="28"/>
  <c r="L7105" i="28"/>
  <c r="M7105" i="28"/>
  <c r="N7105" i="28"/>
  <c r="O7105" i="28"/>
  <c r="L7106" i="28"/>
  <c r="M7106" i="28"/>
  <c r="N7106" i="28"/>
  <c r="O7106" i="28"/>
  <c r="L7107" i="28"/>
  <c r="M7107" i="28"/>
  <c r="N7107" i="28"/>
  <c r="O7107" i="28"/>
  <c r="L7108" i="28"/>
  <c r="Q7108" i="28" s="1"/>
  <c r="R7108" i="28" s="1"/>
  <c r="M7108" i="28"/>
  <c r="N7108" i="28"/>
  <c r="O7108" i="28"/>
  <c r="L7109" i="28"/>
  <c r="M7109" i="28"/>
  <c r="N7109" i="28"/>
  <c r="O7109" i="28"/>
  <c r="L7110" i="28"/>
  <c r="M7110" i="28"/>
  <c r="N7110" i="28"/>
  <c r="O7110" i="28"/>
  <c r="L7111" i="28"/>
  <c r="M7111" i="28"/>
  <c r="N7111" i="28"/>
  <c r="O7111" i="28"/>
  <c r="L7112" i="28"/>
  <c r="M7112" i="28"/>
  <c r="N7112" i="28"/>
  <c r="O7112" i="28"/>
  <c r="L7113" i="28"/>
  <c r="M7113" i="28"/>
  <c r="N7113" i="28"/>
  <c r="O7113" i="28"/>
  <c r="L7114" i="28"/>
  <c r="M7114" i="28"/>
  <c r="N7114" i="28"/>
  <c r="O7114" i="28"/>
  <c r="L7115" i="28"/>
  <c r="M7115" i="28"/>
  <c r="N7115" i="28"/>
  <c r="O7115" i="28"/>
  <c r="L7116" i="28"/>
  <c r="M7116" i="28"/>
  <c r="N7116" i="28"/>
  <c r="O7116" i="28"/>
  <c r="L7117" i="28"/>
  <c r="M7117" i="28"/>
  <c r="N7117" i="28"/>
  <c r="O7117" i="28"/>
  <c r="L7118" i="28"/>
  <c r="M7118" i="28"/>
  <c r="N7118" i="28"/>
  <c r="O7118" i="28"/>
  <c r="L7119" i="28"/>
  <c r="M7119" i="28"/>
  <c r="N7119" i="28"/>
  <c r="O7119" i="28"/>
  <c r="L7120" i="28"/>
  <c r="M7120" i="28"/>
  <c r="N7120" i="28"/>
  <c r="O7120" i="28"/>
  <c r="Q7120" i="28" s="1"/>
  <c r="R7120" i="28" s="1"/>
  <c r="L7121" i="28"/>
  <c r="M7121" i="28"/>
  <c r="N7121" i="28"/>
  <c r="O7121" i="28"/>
  <c r="L7122" i="28"/>
  <c r="M7122" i="28"/>
  <c r="N7122" i="28"/>
  <c r="O7122" i="28"/>
  <c r="L7123" i="28"/>
  <c r="M7123" i="28"/>
  <c r="N7123" i="28"/>
  <c r="O7123" i="28"/>
  <c r="L7124" i="28"/>
  <c r="M7124" i="28"/>
  <c r="N7124" i="28"/>
  <c r="O7124" i="28"/>
  <c r="L7125" i="28"/>
  <c r="M7125" i="28"/>
  <c r="N7125" i="28"/>
  <c r="O7125" i="28"/>
  <c r="L7126" i="28"/>
  <c r="M7126" i="28"/>
  <c r="N7126" i="28"/>
  <c r="O7126" i="28"/>
  <c r="L7127" i="28"/>
  <c r="M7127" i="28"/>
  <c r="N7127" i="28"/>
  <c r="O7127" i="28"/>
  <c r="L7128" i="28"/>
  <c r="M7128" i="28"/>
  <c r="N7128" i="28"/>
  <c r="O7128" i="28"/>
  <c r="Q7128" i="28" s="1"/>
  <c r="R7128" i="28" s="1"/>
  <c r="L7129" i="28"/>
  <c r="M7129" i="28"/>
  <c r="N7129" i="28"/>
  <c r="O7129" i="28"/>
  <c r="L7130" i="28"/>
  <c r="M7130" i="28"/>
  <c r="N7130" i="28"/>
  <c r="O7130" i="28"/>
  <c r="L7131" i="28"/>
  <c r="M7131" i="28"/>
  <c r="N7131" i="28"/>
  <c r="O7131" i="28"/>
  <c r="L7132" i="28"/>
  <c r="M7132" i="28"/>
  <c r="N7132" i="28"/>
  <c r="O7132" i="28"/>
  <c r="L7133" i="28"/>
  <c r="M7133" i="28"/>
  <c r="N7133" i="28"/>
  <c r="O7133" i="28"/>
  <c r="L7134" i="28"/>
  <c r="M7134" i="28"/>
  <c r="N7134" i="28"/>
  <c r="O7134" i="28"/>
  <c r="L7135" i="28"/>
  <c r="M7135" i="28"/>
  <c r="N7135" i="28"/>
  <c r="O7135" i="28"/>
  <c r="L7136" i="28"/>
  <c r="M7136" i="28"/>
  <c r="N7136" i="28"/>
  <c r="O7136" i="28"/>
  <c r="L7137" i="28"/>
  <c r="M7137" i="28"/>
  <c r="N7137" i="28"/>
  <c r="O7137" i="28"/>
  <c r="L7138" i="28"/>
  <c r="M7138" i="28"/>
  <c r="N7138" i="28"/>
  <c r="O7138" i="28"/>
  <c r="L7139" i="28"/>
  <c r="M7139" i="28"/>
  <c r="N7139" i="28"/>
  <c r="O7139" i="28"/>
  <c r="L7140" i="28"/>
  <c r="M7140" i="28"/>
  <c r="N7140" i="28"/>
  <c r="O7140" i="28"/>
  <c r="Q7140" i="28" s="1"/>
  <c r="R7140" i="28" s="1"/>
  <c r="L7141" i="28"/>
  <c r="M7141" i="28"/>
  <c r="N7141" i="28"/>
  <c r="O7141" i="28"/>
  <c r="L7142" i="28"/>
  <c r="Q7142" i="28" s="1"/>
  <c r="R7142" i="28" s="1"/>
  <c r="M7142" i="28"/>
  <c r="N7142" i="28"/>
  <c r="O7142" i="28"/>
  <c r="L7143" i="28"/>
  <c r="M7143" i="28"/>
  <c r="N7143" i="28"/>
  <c r="O7143" i="28"/>
  <c r="L7144" i="28"/>
  <c r="Q7144" i="28" s="1"/>
  <c r="R7144" i="28" s="1"/>
  <c r="M7144" i="28"/>
  <c r="N7144" i="28"/>
  <c r="O7144" i="28"/>
  <c r="L7145" i="28"/>
  <c r="M7145" i="28"/>
  <c r="N7145" i="28"/>
  <c r="O7145" i="28"/>
  <c r="L7146" i="28"/>
  <c r="M7146" i="28"/>
  <c r="N7146" i="28"/>
  <c r="O7146" i="28"/>
  <c r="L7147" i="28"/>
  <c r="Q7147" i="28" s="1"/>
  <c r="R7147" i="28" s="1"/>
  <c r="M7147" i="28"/>
  <c r="N7147" i="28"/>
  <c r="O7147" i="28"/>
  <c r="L7148" i="28"/>
  <c r="Q7148" i="28" s="1"/>
  <c r="R7148" i="28" s="1"/>
  <c r="M7148" i="28"/>
  <c r="N7148" i="28"/>
  <c r="O7148" i="28"/>
  <c r="L7149" i="28"/>
  <c r="M7149" i="28"/>
  <c r="N7149" i="28"/>
  <c r="O7149" i="28"/>
  <c r="L7150" i="28"/>
  <c r="M7150" i="28"/>
  <c r="N7150" i="28"/>
  <c r="O7150" i="28"/>
  <c r="L7151" i="28"/>
  <c r="M7151" i="28"/>
  <c r="N7151" i="28"/>
  <c r="O7151" i="28"/>
  <c r="L7152" i="28"/>
  <c r="M7152" i="28"/>
  <c r="N7152" i="28"/>
  <c r="O7152" i="28"/>
  <c r="Q7152" i="28" s="1"/>
  <c r="R7152" i="28" s="1"/>
  <c r="L7153" i="28"/>
  <c r="M7153" i="28"/>
  <c r="N7153" i="28"/>
  <c r="O7153" i="28"/>
  <c r="L7154" i="28"/>
  <c r="M7154" i="28"/>
  <c r="N7154" i="28"/>
  <c r="O7154" i="28"/>
  <c r="L7155" i="28"/>
  <c r="M7155" i="28"/>
  <c r="N7155" i="28"/>
  <c r="O7155" i="28"/>
  <c r="L7156" i="28"/>
  <c r="M7156" i="28"/>
  <c r="N7156" i="28"/>
  <c r="O7156" i="28"/>
  <c r="L7157" i="28"/>
  <c r="M7157" i="28"/>
  <c r="N7157" i="28"/>
  <c r="O7157" i="28"/>
  <c r="L7158" i="28"/>
  <c r="M7158" i="28"/>
  <c r="N7158" i="28"/>
  <c r="O7158" i="28"/>
  <c r="L7159" i="28"/>
  <c r="M7159" i="28"/>
  <c r="N7159" i="28"/>
  <c r="O7159" i="28"/>
  <c r="L7160" i="28"/>
  <c r="M7160" i="28"/>
  <c r="N7160" i="28"/>
  <c r="Q7160" i="28" s="1"/>
  <c r="R7160" i="28" s="1"/>
  <c r="O7160" i="28"/>
  <c r="L7161" i="28"/>
  <c r="M7161" i="28"/>
  <c r="N7161" i="28"/>
  <c r="O7161" i="28"/>
  <c r="L7162" i="28"/>
  <c r="M7162" i="28"/>
  <c r="N7162" i="28"/>
  <c r="O7162" i="28"/>
  <c r="L7163" i="28"/>
  <c r="M7163" i="28"/>
  <c r="N7163" i="28"/>
  <c r="O7163" i="28"/>
  <c r="L7164" i="28"/>
  <c r="M7164" i="28"/>
  <c r="N7164" i="28"/>
  <c r="O7164" i="28"/>
  <c r="L7165" i="28"/>
  <c r="M7165" i="28"/>
  <c r="N7165" i="28"/>
  <c r="O7165" i="28"/>
  <c r="L7166" i="28"/>
  <c r="M7166" i="28"/>
  <c r="N7166" i="28"/>
  <c r="O7166" i="28"/>
  <c r="L7167" i="28"/>
  <c r="M7167" i="28"/>
  <c r="N7167" i="28"/>
  <c r="O7167" i="28"/>
  <c r="L7168" i="28"/>
  <c r="M7168" i="28"/>
  <c r="N7168" i="28"/>
  <c r="O7168" i="28"/>
  <c r="L7169" i="28"/>
  <c r="M7169" i="28"/>
  <c r="N7169" i="28"/>
  <c r="O7169" i="28"/>
  <c r="L7170" i="28"/>
  <c r="M7170" i="28"/>
  <c r="N7170" i="28"/>
  <c r="O7170" i="28"/>
  <c r="L7171" i="28"/>
  <c r="M7171" i="28"/>
  <c r="N7171" i="28"/>
  <c r="O7171" i="28"/>
  <c r="L7172" i="28"/>
  <c r="M7172" i="28"/>
  <c r="N7172" i="28"/>
  <c r="O7172" i="28"/>
  <c r="Q7172" i="28" s="1"/>
  <c r="R7172" i="28" s="1"/>
  <c r="L7173" i="28"/>
  <c r="M7173" i="28"/>
  <c r="N7173" i="28"/>
  <c r="O7173" i="28"/>
  <c r="L7174" i="28"/>
  <c r="M7174" i="28"/>
  <c r="N7174" i="28"/>
  <c r="O7174" i="28"/>
  <c r="L7175" i="28"/>
  <c r="M7175" i="28"/>
  <c r="N7175" i="28"/>
  <c r="O7175" i="28"/>
  <c r="L7176" i="28"/>
  <c r="M7176" i="28"/>
  <c r="N7176" i="28"/>
  <c r="O7176" i="28"/>
  <c r="L7177" i="28"/>
  <c r="M7177" i="28"/>
  <c r="N7177" i="28"/>
  <c r="O7177" i="28"/>
  <c r="L7178" i="28"/>
  <c r="M7178" i="28"/>
  <c r="N7178" i="28"/>
  <c r="O7178" i="28"/>
  <c r="L7179" i="28"/>
  <c r="M7179" i="28"/>
  <c r="N7179" i="28"/>
  <c r="O7179" i="28"/>
  <c r="L7180" i="28"/>
  <c r="M7180" i="28"/>
  <c r="N7180" i="28"/>
  <c r="Q7180" i="28" s="1"/>
  <c r="R7180" i="28" s="1"/>
  <c r="O7180" i="28"/>
  <c r="L7181" i="28"/>
  <c r="M7181" i="28"/>
  <c r="N7181" i="28"/>
  <c r="O7181" i="28"/>
  <c r="L7182" i="28"/>
  <c r="M7182" i="28"/>
  <c r="N7182" i="28"/>
  <c r="O7182" i="28"/>
  <c r="L7183" i="28"/>
  <c r="M7183" i="28"/>
  <c r="N7183" i="28"/>
  <c r="O7183" i="28"/>
  <c r="L7184" i="28"/>
  <c r="M7184" i="28"/>
  <c r="N7184" i="28"/>
  <c r="O7184" i="28"/>
  <c r="Q7184" i="28" s="1"/>
  <c r="R7184" i="28" s="1"/>
  <c r="L7185" i="28"/>
  <c r="M7185" i="28"/>
  <c r="N7185" i="28"/>
  <c r="O7185" i="28"/>
  <c r="L7186" i="28"/>
  <c r="M7186" i="28"/>
  <c r="N7186" i="28"/>
  <c r="O7186" i="28"/>
  <c r="L7187" i="28"/>
  <c r="M7187" i="28"/>
  <c r="N7187" i="28"/>
  <c r="O7187" i="28"/>
  <c r="L7188" i="28"/>
  <c r="M7188" i="28"/>
  <c r="N7188" i="28"/>
  <c r="O7188" i="28"/>
  <c r="L7189" i="28"/>
  <c r="M7189" i="28"/>
  <c r="N7189" i="28"/>
  <c r="O7189" i="28"/>
  <c r="L7190" i="28"/>
  <c r="Q7190" i="28" s="1"/>
  <c r="R7190" i="28" s="1"/>
  <c r="M7190" i="28"/>
  <c r="N7190" i="28"/>
  <c r="O7190" i="28"/>
  <c r="L7191" i="28"/>
  <c r="M7191" i="28"/>
  <c r="N7191" i="28"/>
  <c r="O7191" i="28"/>
  <c r="L7192" i="28"/>
  <c r="M7192" i="28"/>
  <c r="N7192" i="28"/>
  <c r="O7192" i="28"/>
  <c r="Q7192" i="28"/>
  <c r="R7192" i="28" s="1"/>
  <c r="L7193" i="28"/>
  <c r="M7193" i="28"/>
  <c r="N7193" i="28"/>
  <c r="O7193" i="28"/>
  <c r="Q7193" i="28" s="1"/>
  <c r="R7193" i="28" s="1"/>
  <c r="L7194" i="28"/>
  <c r="M7194" i="28"/>
  <c r="N7194" i="28"/>
  <c r="O7194" i="28"/>
  <c r="L7195" i="28"/>
  <c r="M7195" i="28"/>
  <c r="N7195" i="28"/>
  <c r="O7195" i="28"/>
  <c r="L7196" i="28"/>
  <c r="M7196" i="28"/>
  <c r="N7196" i="28"/>
  <c r="O7196" i="28"/>
  <c r="L7197" i="28"/>
  <c r="M7197" i="28"/>
  <c r="N7197" i="28"/>
  <c r="O7197" i="28"/>
  <c r="Q7197" i="28" s="1"/>
  <c r="R7197" i="28" s="1"/>
  <c r="L7198" i="28"/>
  <c r="M7198" i="28"/>
  <c r="N7198" i="28"/>
  <c r="O7198" i="28"/>
  <c r="L7199" i="28"/>
  <c r="M7199" i="28"/>
  <c r="N7199" i="28"/>
  <c r="O7199" i="28"/>
  <c r="L7200" i="28"/>
  <c r="M7200" i="28"/>
  <c r="N7200" i="28"/>
  <c r="O7200" i="28"/>
  <c r="L7201" i="28"/>
  <c r="M7201" i="28"/>
  <c r="N7201" i="28"/>
  <c r="O7201" i="28"/>
  <c r="Q7201" i="28" s="1"/>
  <c r="R7201" i="28" s="1"/>
  <c r="L7202" i="28"/>
  <c r="M7202" i="28"/>
  <c r="N7202" i="28"/>
  <c r="O7202" i="28"/>
  <c r="L7203" i="28"/>
  <c r="M7203" i="28"/>
  <c r="N7203" i="28"/>
  <c r="O7203" i="28"/>
  <c r="L7204" i="28"/>
  <c r="M7204" i="28"/>
  <c r="N7204" i="28"/>
  <c r="O7204" i="28"/>
  <c r="Q7204" i="28" s="1"/>
  <c r="R7204" i="28" s="1"/>
  <c r="L7205" i="28"/>
  <c r="M7205" i="28"/>
  <c r="N7205" i="28"/>
  <c r="O7205" i="28"/>
  <c r="L7206" i="28"/>
  <c r="M7206" i="28"/>
  <c r="N7206" i="28"/>
  <c r="O7206" i="28"/>
  <c r="L7207" i="28"/>
  <c r="M7207" i="28"/>
  <c r="N7207" i="28"/>
  <c r="O7207" i="28"/>
  <c r="L7208" i="28"/>
  <c r="M7208" i="28"/>
  <c r="N7208" i="28"/>
  <c r="O7208" i="28"/>
  <c r="Q7208" i="28" s="1"/>
  <c r="R7208" i="28" s="1"/>
  <c r="L7209" i="28"/>
  <c r="M7209" i="28"/>
  <c r="N7209" i="28"/>
  <c r="O7209" i="28"/>
  <c r="L7210" i="28"/>
  <c r="M7210" i="28"/>
  <c r="N7210" i="28"/>
  <c r="O7210" i="28"/>
  <c r="L7211" i="28"/>
  <c r="M7211" i="28"/>
  <c r="N7211" i="28"/>
  <c r="O7211" i="28"/>
  <c r="L7212" i="28"/>
  <c r="M7212" i="28"/>
  <c r="N7212" i="28"/>
  <c r="O7212" i="28"/>
  <c r="Q7212" i="28" s="1"/>
  <c r="R7212" i="28" s="1"/>
  <c r="L7213" i="28"/>
  <c r="M7213" i="28"/>
  <c r="N7213" i="28"/>
  <c r="O7213" i="28"/>
  <c r="L7214" i="28"/>
  <c r="M7214" i="28"/>
  <c r="N7214" i="28"/>
  <c r="O7214" i="28"/>
  <c r="L7215" i="28"/>
  <c r="M7215" i="28"/>
  <c r="N7215" i="28"/>
  <c r="O7215" i="28"/>
  <c r="L7216" i="28"/>
  <c r="M7216" i="28"/>
  <c r="N7216" i="28"/>
  <c r="O7216" i="28"/>
  <c r="L7217" i="28"/>
  <c r="M7217" i="28"/>
  <c r="N7217" i="28"/>
  <c r="O7217" i="28"/>
  <c r="L7218" i="28"/>
  <c r="M7218" i="28"/>
  <c r="N7218" i="28"/>
  <c r="O7218" i="28"/>
  <c r="L7219" i="28"/>
  <c r="M7219" i="28"/>
  <c r="N7219" i="28"/>
  <c r="O7219" i="28"/>
  <c r="L7220" i="28"/>
  <c r="M7220" i="28"/>
  <c r="N7220" i="28"/>
  <c r="O7220" i="28"/>
  <c r="L7221" i="28"/>
  <c r="M7221" i="28"/>
  <c r="N7221" i="28"/>
  <c r="O7221" i="28"/>
  <c r="L7222" i="28"/>
  <c r="Q7222" i="28" s="1"/>
  <c r="R7222" i="28" s="1"/>
  <c r="M7222" i="28"/>
  <c r="N7222" i="28"/>
  <c r="O7222" i="28"/>
  <c r="L7223" i="28"/>
  <c r="M7223" i="28"/>
  <c r="N7223" i="28"/>
  <c r="O7223" i="28"/>
  <c r="L7224" i="28"/>
  <c r="Q7224" i="28" s="1"/>
  <c r="R7224" i="28" s="1"/>
  <c r="M7224" i="28"/>
  <c r="N7224" i="28"/>
  <c r="O7224" i="28"/>
  <c r="L7225" i="28"/>
  <c r="M7225" i="28"/>
  <c r="N7225" i="28"/>
  <c r="O7225" i="28"/>
  <c r="L7226" i="28"/>
  <c r="Q7226" i="28" s="1"/>
  <c r="R7226" i="28" s="1"/>
  <c r="M7226" i="28"/>
  <c r="N7226" i="28"/>
  <c r="O7226" i="28"/>
  <c r="L7227" i="28"/>
  <c r="Q7227" i="28" s="1"/>
  <c r="R7227" i="28" s="1"/>
  <c r="M7227" i="28"/>
  <c r="N7227" i="28"/>
  <c r="O7227" i="28"/>
  <c r="L7228" i="28"/>
  <c r="Q7228" i="28" s="1"/>
  <c r="R7228" i="28" s="1"/>
  <c r="M7228" i="28"/>
  <c r="N7228" i="28"/>
  <c r="O7228" i="28"/>
  <c r="L7229" i="28"/>
  <c r="M7229" i="28"/>
  <c r="N7229" i="28"/>
  <c r="O7229" i="28"/>
  <c r="L7230" i="28"/>
  <c r="Q7230" i="28" s="1"/>
  <c r="R7230" i="28" s="1"/>
  <c r="M7230" i="28"/>
  <c r="N7230" i="28"/>
  <c r="O7230" i="28"/>
  <c r="L7231" i="28"/>
  <c r="Q7231" i="28" s="1"/>
  <c r="R7231" i="28" s="1"/>
  <c r="M7231" i="28"/>
  <c r="N7231" i="28"/>
  <c r="O7231" i="28"/>
  <c r="L7232" i="28"/>
  <c r="Q7232" i="28" s="1"/>
  <c r="R7232" i="28" s="1"/>
  <c r="M7232" i="28"/>
  <c r="N7232" i="28"/>
  <c r="O7232" i="28"/>
  <c r="L7233" i="28"/>
  <c r="M7233" i="28"/>
  <c r="N7233" i="28"/>
  <c r="O7233" i="28"/>
  <c r="L7234" i="28"/>
  <c r="M7234" i="28"/>
  <c r="N7234" i="28"/>
  <c r="O7234" i="28"/>
  <c r="L7235" i="28"/>
  <c r="M7235" i="28"/>
  <c r="N7235" i="28"/>
  <c r="O7235" i="28"/>
  <c r="L7236" i="28"/>
  <c r="Q7236" i="28" s="1"/>
  <c r="R7236" i="28" s="1"/>
  <c r="M7236" i="28"/>
  <c r="N7236" i="28"/>
  <c r="O7236" i="28"/>
  <c r="L7237" i="28"/>
  <c r="M7237" i="28"/>
  <c r="N7237" i="28"/>
  <c r="O7237" i="28"/>
  <c r="L7238" i="28"/>
  <c r="M7238" i="28"/>
  <c r="N7238" i="28"/>
  <c r="O7238" i="28"/>
  <c r="L7239" i="28"/>
  <c r="M7239" i="28"/>
  <c r="N7239" i="28"/>
  <c r="O7239" i="28"/>
  <c r="L7240" i="28"/>
  <c r="M7240" i="28"/>
  <c r="N7240" i="28"/>
  <c r="O7240" i="28"/>
  <c r="L7241" i="28"/>
  <c r="M7241" i="28"/>
  <c r="N7241" i="28"/>
  <c r="O7241" i="28"/>
  <c r="L7242" i="28"/>
  <c r="M7242" i="28"/>
  <c r="N7242" i="28"/>
  <c r="O7242" i="28"/>
  <c r="L7243" i="28"/>
  <c r="Q7243" i="28" s="1"/>
  <c r="R7243" i="28" s="1"/>
  <c r="M7243" i="28"/>
  <c r="N7243" i="28"/>
  <c r="O7243" i="28"/>
  <c r="L7244" i="28"/>
  <c r="Q7244" i="28" s="1"/>
  <c r="R7244" i="28" s="1"/>
  <c r="M7244" i="28"/>
  <c r="N7244" i="28"/>
  <c r="O7244" i="28"/>
  <c r="L7245" i="28"/>
  <c r="M7245" i="28"/>
  <c r="N7245" i="28"/>
  <c r="O7245" i="28"/>
  <c r="L7246" i="28"/>
  <c r="M7246" i="28"/>
  <c r="N7246" i="28"/>
  <c r="O7246" i="28"/>
  <c r="L7247" i="28"/>
  <c r="M7247" i="28"/>
  <c r="N7247" i="28"/>
  <c r="O7247" i="28"/>
  <c r="L7248" i="28"/>
  <c r="M7248" i="28"/>
  <c r="N7248" i="28"/>
  <c r="O7248" i="28"/>
  <c r="Q7248" i="28" s="1"/>
  <c r="R7248" i="28" s="1"/>
  <c r="L7249" i="28"/>
  <c r="M7249" i="28"/>
  <c r="N7249" i="28"/>
  <c r="O7249" i="28"/>
  <c r="L7250" i="28"/>
  <c r="M7250" i="28"/>
  <c r="N7250" i="28"/>
  <c r="O7250" i="28"/>
  <c r="L7251" i="28"/>
  <c r="M7251" i="28"/>
  <c r="N7251" i="28"/>
  <c r="O7251" i="28"/>
  <c r="L7252" i="28"/>
  <c r="M7252" i="28"/>
  <c r="N7252" i="28"/>
  <c r="O7252" i="28"/>
  <c r="L7253" i="28"/>
  <c r="M7253" i="28"/>
  <c r="N7253" i="28"/>
  <c r="O7253" i="28"/>
  <c r="L7254" i="28"/>
  <c r="M7254" i="28"/>
  <c r="N7254" i="28"/>
  <c r="O7254" i="28"/>
  <c r="L7255" i="28"/>
  <c r="M7255" i="28"/>
  <c r="N7255" i="28"/>
  <c r="O7255" i="28"/>
  <c r="L7256" i="28"/>
  <c r="M7256" i="28"/>
  <c r="N7256" i="28"/>
  <c r="O7256" i="28"/>
  <c r="L7257" i="28"/>
  <c r="M7257" i="28"/>
  <c r="N7257" i="28"/>
  <c r="O7257" i="28"/>
  <c r="L7258" i="28"/>
  <c r="M7258" i="28"/>
  <c r="N7258" i="28"/>
  <c r="O7258" i="28"/>
  <c r="L7259" i="28"/>
  <c r="M7259" i="28"/>
  <c r="N7259" i="28"/>
  <c r="O7259" i="28"/>
  <c r="L7260" i="28"/>
  <c r="M7260" i="28"/>
  <c r="N7260" i="28"/>
  <c r="O7260" i="28"/>
  <c r="L7261" i="28"/>
  <c r="M7261" i="28"/>
  <c r="N7261" i="28"/>
  <c r="O7261" i="28"/>
  <c r="L7262" i="28"/>
  <c r="M7262" i="28"/>
  <c r="N7262" i="28"/>
  <c r="O7262" i="28"/>
  <c r="L7263" i="28"/>
  <c r="M7263" i="28"/>
  <c r="N7263" i="28"/>
  <c r="O7263" i="28"/>
  <c r="L7264" i="28"/>
  <c r="M7264" i="28"/>
  <c r="N7264" i="28"/>
  <c r="O7264" i="28"/>
  <c r="L7265" i="28"/>
  <c r="M7265" i="28"/>
  <c r="N7265" i="28"/>
  <c r="O7265" i="28"/>
  <c r="L7266" i="28"/>
  <c r="M7266" i="28"/>
  <c r="N7266" i="28"/>
  <c r="O7266" i="28"/>
  <c r="L7267" i="28"/>
  <c r="M7267" i="28"/>
  <c r="N7267" i="28"/>
  <c r="O7267" i="28"/>
  <c r="L7268" i="28"/>
  <c r="M7268" i="28"/>
  <c r="N7268" i="28"/>
  <c r="O7268" i="28"/>
  <c r="L7269" i="28"/>
  <c r="M7269" i="28"/>
  <c r="N7269" i="28"/>
  <c r="O7269" i="28"/>
  <c r="L7270" i="28"/>
  <c r="M7270" i="28"/>
  <c r="N7270" i="28"/>
  <c r="O7270" i="28"/>
  <c r="L7271" i="28"/>
  <c r="M7271" i="28"/>
  <c r="N7271" i="28"/>
  <c r="O7271" i="28"/>
  <c r="L7272" i="28"/>
  <c r="M7272" i="28"/>
  <c r="N7272" i="28"/>
  <c r="O7272" i="28"/>
  <c r="L7273" i="28"/>
  <c r="M7273" i="28"/>
  <c r="N7273" i="28"/>
  <c r="O7273" i="28"/>
  <c r="L7274" i="28"/>
  <c r="M7274" i="28"/>
  <c r="N7274" i="28"/>
  <c r="O7274" i="28"/>
  <c r="L7275" i="28"/>
  <c r="M7275" i="28"/>
  <c r="N7275" i="28"/>
  <c r="O7275" i="28"/>
  <c r="L7276" i="28"/>
  <c r="M7276" i="28"/>
  <c r="N7276" i="28"/>
  <c r="O7276" i="28"/>
  <c r="Q7276" i="28" s="1"/>
  <c r="R7276" i="28" s="1"/>
  <c r="L7277" i="28"/>
  <c r="M7277" i="28"/>
  <c r="N7277" i="28"/>
  <c r="O7277" i="28"/>
  <c r="L7278" i="28"/>
  <c r="M7278" i="28"/>
  <c r="N7278" i="28"/>
  <c r="O7278" i="28"/>
  <c r="L7279" i="28"/>
  <c r="M7279" i="28"/>
  <c r="N7279" i="28"/>
  <c r="O7279" i="28"/>
  <c r="L7280" i="28"/>
  <c r="M7280" i="28"/>
  <c r="N7280" i="28"/>
  <c r="O7280" i="28"/>
  <c r="Q7280" i="28" s="1"/>
  <c r="R7280" i="28" s="1"/>
  <c r="L7281" i="28"/>
  <c r="M7281" i="28"/>
  <c r="N7281" i="28"/>
  <c r="O7281" i="28"/>
  <c r="L7282" i="28"/>
  <c r="M7282" i="28"/>
  <c r="N7282" i="28"/>
  <c r="O7282" i="28"/>
  <c r="L7283" i="28"/>
  <c r="M7283" i="28"/>
  <c r="N7283" i="28"/>
  <c r="O7283" i="28"/>
  <c r="L7284" i="28"/>
  <c r="M7284" i="28"/>
  <c r="N7284" i="28"/>
  <c r="O7284" i="28"/>
  <c r="L7285" i="28"/>
  <c r="M7285" i="28"/>
  <c r="N7285" i="28"/>
  <c r="O7285" i="28"/>
  <c r="L7286" i="28"/>
  <c r="M7286" i="28"/>
  <c r="N7286" i="28"/>
  <c r="O7286" i="28"/>
  <c r="L7287" i="28"/>
  <c r="M7287" i="28"/>
  <c r="N7287" i="28"/>
  <c r="O7287" i="28"/>
  <c r="L7288" i="28"/>
  <c r="Q7288" i="28" s="1"/>
  <c r="R7288" i="28" s="1"/>
  <c r="M7288" i="28"/>
  <c r="N7288" i="28"/>
  <c r="O7288" i="28"/>
  <c r="L7289" i="28"/>
  <c r="M7289" i="28"/>
  <c r="N7289" i="28"/>
  <c r="O7289" i="28"/>
  <c r="L7290" i="28"/>
  <c r="Q7290" i="28" s="1"/>
  <c r="R7290" i="28" s="1"/>
  <c r="M7290" i="28"/>
  <c r="N7290" i="28"/>
  <c r="O7290" i="28"/>
  <c r="L7291" i="28"/>
  <c r="M7291" i="28"/>
  <c r="N7291" i="28"/>
  <c r="O7291" i="28"/>
  <c r="L7292" i="28"/>
  <c r="Q7292" i="28" s="1"/>
  <c r="R7292" i="28" s="1"/>
  <c r="M7292" i="28"/>
  <c r="N7292" i="28"/>
  <c r="O7292" i="28"/>
  <c r="L7293" i="28"/>
  <c r="M7293" i="28"/>
  <c r="N7293" i="28"/>
  <c r="O7293" i="28"/>
  <c r="L7294" i="28"/>
  <c r="Q7294" i="28" s="1"/>
  <c r="R7294" i="28" s="1"/>
  <c r="M7294" i="28"/>
  <c r="N7294" i="28"/>
  <c r="O7294" i="28"/>
  <c r="L7295" i="28"/>
  <c r="Q7295" i="28" s="1"/>
  <c r="R7295" i="28" s="1"/>
  <c r="M7295" i="28"/>
  <c r="N7295" i="28"/>
  <c r="O7295" i="28"/>
  <c r="L7296" i="28"/>
  <c r="Q7296" i="28" s="1"/>
  <c r="R7296" i="28" s="1"/>
  <c r="M7296" i="28"/>
  <c r="N7296" i="28"/>
  <c r="O7296" i="28"/>
  <c r="L7297" i="28"/>
  <c r="M7297" i="28"/>
  <c r="N7297" i="28"/>
  <c r="O7297" i="28"/>
  <c r="L7298" i="28"/>
  <c r="M7298" i="28"/>
  <c r="N7298" i="28"/>
  <c r="O7298" i="28"/>
  <c r="L7299" i="28"/>
  <c r="M7299" i="28"/>
  <c r="N7299" i="28"/>
  <c r="O7299" i="28"/>
  <c r="L7300" i="28"/>
  <c r="Q7300" i="28" s="1"/>
  <c r="R7300" i="28" s="1"/>
  <c r="M7300" i="28"/>
  <c r="N7300" i="28"/>
  <c r="O7300" i="28"/>
  <c r="L7301" i="28"/>
  <c r="M7301" i="28"/>
  <c r="N7301" i="28"/>
  <c r="O7301" i="28"/>
  <c r="L7302" i="28"/>
  <c r="M7302" i="28"/>
  <c r="N7302" i="28"/>
  <c r="O7302" i="28"/>
  <c r="L7303" i="28"/>
  <c r="M7303" i="28"/>
  <c r="N7303" i="28"/>
  <c r="O7303" i="28"/>
  <c r="L7304" i="28"/>
  <c r="M7304" i="28"/>
  <c r="N7304" i="28"/>
  <c r="O7304" i="28"/>
  <c r="L7305" i="28"/>
  <c r="M7305" i="28"/>
  <c r="N7305" i="28"/>
  <c r="O7305" i="28"/>
  <c r="L7306" i="28"/>
  <c r="M7306" i="28"/>
  <c r="N7306" i="28"/>
  <c r="O7306" i="28"/>
  <c r="L7307" i="28"/>
  <c r="Q7307" i="28" s="1"/>
  <c r="R7307" i="28" s="1"/>
  <c r="M7307" i="28"/>
  <c r="N7307" i="28"/>
  <c r="O7307" i="28"/>
  <c r="L7308" i="28"/>
  <c r="M7308" i="28"/>
  <c r="N7308" i="28"/>
  <c r="O7308" i="28"/>
  <c r="Q7308" i="28"/>
  <c r="R7308" i="28" s="1"/>
  <c r="L7309" i="28"/>
  <c r="M7309" i="28"/>
  <c r="N7309" i="28"/>
  <c r="O7309" i="28"/>
  <c r="L7310" i="28"/>
  <c r="M7310" i="28"/>
  <c r="N7310" i="28"/>
  <c r="O7310" i="28"/>
  <c r="L7311" i="28"/>
  <c r="M7311" i="28"/>
  <c r="N7311" i="28"/>
  <c r="O7311" i="28"/>
  <c r="L7312" i="28"/>
  <c r="M7312" i="28"/>
  <c r="N7312" i="28"/>
  <c r="O7312" i="28"/>
  <c r="Q7312" i="28" s="1"/>
  <c r="R7312" i="28" s="1"/>
  <c r="L7313" i="28"/>
  <c r="M7313" i="28"/>
  <c r="N7313" i="28"/>
  <c r="O7313" i="28"/>
  <c r="L7314" i="28"/>
  <c r="M7314" i="28"/>
  <c r="N7314" i="28"/>
  <c r="O7314" i="28"/>
  <c r="L7315" i="28"/>
  <c r="M7315" i="28"/>
  <c r="N7315" i="28"/>
  <c r="O7315" i="28"/>
  <c r="L7316" i="28"/>
  <c r="M7316" i="28"/>
  <c r="N7316" i="28"/>
  <c r="O7316" i="28"/>
  <c r="L7317" i="28"/>
  <c r="M7317" i="28"/>
  <c r="N7317" i="28"/>
  <c r="O7317" i="28"/>
  <c r="L7318" i="28"/>
  <c r="M7318" i="28"/>
  <c r="N7318" i="28"/>
  <c r="O7318" i="28"/>
  <c r="L7319" i="28"/>
  <c r="M7319" i="28"/>
  <c r="N7319" i="28"/>
  <c r="O7319" i="28"/>
  <c r="L7320" i="28"/>
  <c r="M7320" i="28"/>
  <c r="N7320" i="28"/>
  <c r="O7320" i="28"/>
  <c r="L7321" i="28"/>
  <c r="M7321" i="28"/>
  <c r="N7321" i="28"/>
  <c r="O7321" i="28"/>
  <c r="L7322" i="28"/>
  <c r="M7322" i="28"/>
  <c r="N7322" i="28"/>
  <c r="O7322" i="28"/>
  <c r="L7323" i="28"/>
  <c r="M7323" i="28"/>
  <c r="N7323" i="28"/>
  <c r="O7323" i="28"/>
  <c r="L7324" i="28"/>
  <c r="M7324" i="28"/>
  <c r="N7324" i="28"/>
  <c r="O7324" i="28"/>
  <c r="L7325" i="28"/>
  <c r="M7325" i="28"/>
  <c r="N7325" i="28"/>
  <c r="O7325" i="28"/>
  <c r="L7326" i="28"/>
  <c r="M7326" i="28"/>
  <c r="N7326" i="28"/>
  <c r="O7326" i="28"/>
  <c r="L7327" i="28"/>
  <c r="M7327" i="28"/>
  <c r="N7327" i="28"/>
  <c r="O7327" i="28"/>
  <c r="L7328" i="28"/>
  <c r="M7328" i="28"/>
  <c r="N7328" i="28"/>
  <c r="O7328" i="28"/>
  <c r="L7329" i="28"/>
  <c r="M7329" i="28"/>
  <c r="N7329" i="28"/>
  <c r="O7329" i="28"/>
  <c r="L7330" i="28"/>
  <c r="M7330" i="28"/>
  <c r="N7330" i="28"/>
  <c r="O7330" i="28"/>
  <c r="L7331" i="28"/>
  <c r="M7331" i="28"/>
  <c r="N7331" i="28"/>
  <c r="O7331" i="28"/>
  <c r="L7332" i="28"/>
  <c r="M7332" i="28"/>
  <c r="N7332" i="28"/>
  <c r="O7332" i="28"/>
  <c r="L7333" i="28"/>
  <c r="M7333" i="28"/>
  <c r="N7333" i="28"/>
  <c r="O7333" i="28"/>
  <c r="L7334" i="28"/>
  <c r="M7334" i="28"/>
  <c r="N7334" i="28"/>
  <c r="O7334" i="28"/>
  <c r="L7335" i="28"/>
  <c r="M7335" i="28"/>
  <c r="N7335" i="28"/>
  <c r="O7335" i="28"/>
  <c r="L7336" i="28"/>
  <c r="M7336" i="28"/>
  <c r="N7336" i="28"/>
  <c r="O7336" i="28"/>
  <c r="L7337" i="28"/>
  <c r="M7337" i="28"/>
  <c r="N7337" i="28"/>
  <c r="O7337" i="28"/>
  <c r="L7338" i="28"/>
  <c r="M7338" i="28"/>
  <c r="N7338" i="28"/>
  <c r="O7338" i="28"/>
  <c r="L7339" i="28"/>
  <c r="M7339" i="28"/>
  <c r="N7339" i="28"/>
  <c r="O7339" i="28"/>
  <c r="L7340" i="28"/>
  <c r="M7340" i="28"/>
  <c r="N7340" i="28"/>
  <c r="O7340" i="28"/>
  <c r="Q7340" i="28" s="1"/>
  <c r="R7340" i="28" s="1"/>
  <c r="L7341" i="28"/>
  <c r="M7341" i="28"/>
  <c r="N7341" i="28"/>
  <c r="O7341" i="28"/>
  <c r="L7342" i="28"/>
  <c r="M7342" i="28"/>
  <c r="N7342" i="28"/>
  <c r="O7342" i="28"/>
  <c r="L7343" i="28"/>
  <c r="M7343" i="28"/>
  <c r="N7343" i="28"/>
  <c r="O7343" i="28"/>
  <c r="L7344" i="28"/>
  <c r="M7344" i="28"/>
  <c r="N7344" i="28"/>
  <c r="O7344" i="28"/>
  <c r="Q7344" i="28" s="1"/>
  <c r="R7344" i="28" s="1"/>
  <c r="L7345" i="28"/>
  <c r="M7345" i="28"/>
  <c r="N7345" i="28"/>
  <c r="O7345" i="28"/>
  <c r="L7346" i="28"/>
  <c r="M7346" i="28"/>
  <c r="N7346" i="28"/>
  <c r="O7346" i="28"/>
  <c r="L7347" i="28"/>
  <c r="M7347" i="28"/>
  <c r="N7347" i="28"/>
  <c r="O7347" i="28"/>
  <c r="L7348" i="28"/>
  <c r="M7348" i="28"/>
  <c r="N7348" i="28"/>
  <c r="O7348" i="28"/>
  <c r="L7349" i="28"/>
  <c r="M7349" i="28"/>
  <c r="N7349" i="28"/>
  <c r="O7349" i="28"/>
  <c r="L7350" i="28"/>
  <c r="M7350" i="28"/>
  <c r="N7350" i="28"/>
  <c r="O7350" i="28"/>
  <c r="L7351" i="28"/>
  <c r="M7351" i="28"/>
  <c r="N7351" i="28"/>
  <c r="O7351" i="28"/>
  <c r="L7352" i="28"/>
  <c r="M7352" i="28"/>
  <c r="N7352" i="28"/>
  <c r="O7352" i="28"/>
  <c r="L7353" i="28"/>
  <c r="M7353" i="28"/>
  <c r="N7353" i="28"/>
  <c r="O7353" i="28"/>
  <c r="L7354" i="28"/>
  <c r="Q7354" i="28" s="1"/>
  <c r="R7354" i="28" s="1"/>
  <c r="M7354" i="28"/>
  <c r="N7354" i="28"/>
  <c r="O7354" i="28"/>
  <c r="L7355" i="28"/>
  <c r="Q7355" i="28" s="1"/>
  <c r="R7355" i="28" s="1"/>
  <c r="M7355" i="28"/>
  <c r="N7355" i="28"/>
  <c r="O7355" i="28"/>
  <c r="L7356" i="28"/>
  <c r="Q7356" i="28" s="1"/>
  <c r="R7356" i="28" s="1"/>
  <c r="M7356" i="28"/>
  <c r="N7356" i="28"/>
  <c r="O7356" i="28"/>
  <c r="L7357" i="28"/>
  <c r="M7357" i="28"/>
  <c r="N7357" i="28"/>
  <c r="O7357" i="28"/>
  <c r="L7358" i="28"/>
  <c r="Q7358" i="28" s="1"/>
  <c r="R7358" i="28" s="1"/>
  <c r="M7358" i="28"/>
  <c r="N7358" i="28"/>
  <c r="O7358" i="28"/>
  <c r="L7359" i="28"/>
  <c r="Q7359" i="28" s="1"/>
  <c r="R7359" i="28" s="1"/>
  <c r="M7359" i="28"/>
  <c r="N7359" i="28"/>
  <c r="O7359" i="28"/>
  <c r="L7360" i="28"/>
  <c r="Q7360" i="28" s="1"/>
  <c r="R7360" i="28" s="1"/>
  <c r="M7360" i="28"/>
  <c r="N7360" i="28"/>
  <c r="O7360" i="28"/>
  <c r="L7361" i="28"/>
  <c r="M7361" i="28"/>
  <c r="N7361" i="28"/>
  <c r="O7361" i="28"/>
  <c r="L7362" i="28"/>
  <c r="M7362" i="28"/>
  <c r="N7362" i="28"/>
  <c r="O7362" i="28"/>
  <c r="L7363" i="28"/>
  <c r="M7363" i="28"/>
  <c r="N7363" i="28"/>
  <c r="O7363" i="28"/>
  <c r="L7364" i="28"/>
  <c r="Q7364" i="28" s="1"/>
  <c r="R7364" i="28" s="1"/>
  <c r="M7364" i="28"/>
  <c r="N7364" i="28"/>
  <c r="O7364" i="28"/>
  <c r="L7365" i="28"/>
  <c r="M7365" i="28"/>
  <c r="N7365" i="28"/>
  <c r="O7365" i="28"/>
  <c r="L7366" i="28"/>
  <c r="M7366" i="28"/>
  <c r="N7366" i="28"/>
  <c r="O7366" i="28"/>
  <c r="L7367" i="28"/>
  <c r="M7367" i="28"/>
  <c r="N7367" i="28"/>
  <c r="O7367" i="28"/>
  <c r="L7368" i="28"/>
  <c r="M7368" i="28"/>
  <c r="N7368" i="28"/>
  <c r="O7368" i="28"/>
  <c r="L7369" i="28"/>
  <c r="M7369" i="28"/>
  <c r="N7369" i="28"/>
  <c r="O7369" i="28"/>
  <c r="L7370" i="28"/>
  <c r="Q7370" i="28" s="1"/>
  <c r="R7370" i="28" s="1"/>
  <c r="M7370" i="28"/>
  <c r="N7370" i="28"/>
  <c r="O7370" i="28"/>
  <c r="L7371" i="28"/>
  <c r="Q7371" i="28" s="1"/>
  <c r="R7371" i="28" s="1"/>
  <c r="M7371" i="28"/>
  <c r="N7371" i="28"/>
  <c r="O7371" i="28"/>
  <c r="L7372" i="28"/>
  <c r="M7372" i="28"/>
  <c r="N7372" i="28"/>
  <c r="O7372" i="28"/>
  <c r="Q7372" i="28"/>
  <c r="R7372" i="28" s="1"/>
  <c r="L7373" i="28"/>
  <c r="M7373" i="28"/>
  <c r="N7373" i="28"/>
  <c r="O7373" i="28"/>
  <c r="L7374" i="28"/>
  <c r="M7374" i="28"/>
  <c r="N7374" i="28"/>
  <c r="O7374" i="28"/>
  <c r="L7375" i="28"/>
  <c r="M7375" i="28"/>
  <c r="N7375" i="28"/>
  <c r="O7375" i="28"/>
  <c r="L7376" i="28"/>
  <c r="M7376" i="28"/>
  <c r="N7376" i="28"/>
  <c r="O7376" i="28"/>
  <c r="L7377" i="28"/>
  <c r="M7377" i="28"/>
  <c r="N7377" i="28"/>
  <c r="O7377" i="28"/>
  <c r="L7378" i="28"/>
  <c r="M7378" i="28"/>
  <c r="N7378" i="28"/>
  <c r="O7378" i="28"/>
  <c r="L7379" i="28"/>
  <c r="M7379" i="28"/>
  <c r="N7379" i="28"/>
  <c r="O7379" i="28"/>
  <c r="L7380" i="28"/>
  <c r="M7380" i="28"/>
  <c r="N7380" i="28"/>
  <c r="O7380" i="28"/>
  <c r="Q7380" i="28" s="1"/>
  <c r="R7380" i="28" s="1"/>
  <c r="L7381" i="28"/>
  <c r="M7381" i="28"/>
  <c r="N7381" i="28"/>
  <c r="O7381" i="28"/>
  <c r="Q7381" i="28" s="1"/>
  <c r="R7381" i="28" s="1"/>
  <c r="L7382" i="28"/>
  <c r="M7382" i="28"/>
  <c r="N7382" i="28"/>
  <c r="O7382" i="28"/>
  <c r="L7383" i="28"/>
  <c r="M7383" i="28"/>
  <c r="N7383" i="28"/>
  <c r="O7383" i="28"/>
  <c r="L7384" i="28"/>
  <c r="M7384" i="28"/>
  <c r="N7384" i="28"/>
  <c r="O7384" i="28"/>
  <c r="Q7384" i="28" s="1"/>
  <c r="R7384" i="28" s="1"/>
  <c r="L7385" i="28"/>
  <c r="M7385" i="28"/>
  <c r="N7385" i="28"/>
  <c r="O7385" i="28"/>
  <c r="Q7385" i="28" s="1"/>
  <c r="R7385" i="28" s="1"/>
  <c r="L7386" i="28"/>
  <c r="M7386" i="28"/>
  <c r="N7386" i="28"/>
  <c r="O7386" i="28"/>
  <c r="L7387" i="28"/>
  <c r="M7387" i="28"/>
  <c r="N7387" i="28"/>
  <c r="O7387" i="28"/>
  <c r="L7388" i="28"/>
  <c r="M7388" i="28"/>
  <c r="N7388" i="28"/>
  <c r="O7388" i="28"/>
  <c r="L7389" i="28"/>
  <c r="M7389" i="28"/>
  <c r="N7389" i="28"/>
  <c r="O7389" i="28"/>
  <c r="L7390" i="28"/>
  <c r="M7390" i="28"/>
  <c r="N7390" i="28"/>
  <c r="O7390" i="28"/>
  <c r="L7391" i="28"/>
  <c r="M7391" i="28"/>
  <c r="N7391" i="28"/>
  <c r="O7391" i="28"/>
  <c r="L7392" i="28"/>
  <c r="M7392" i="28"/>
  <c r="N7392" i="28"/>
  <c r="O7392" i="28"/>
  <c r="L7393" i="28"/>
  <c r="M7393" i="28"/>
  <c r="N7393" i="28"/>
  <c r="O7393" i="28"/>
  <c r="L7394" i="28"/>
  <c r="M7394" i="28"/>
  <c r="N7394" i="28"/>
  <c r="O7394" i="28"/>
  <c r="L7395" i="28"/>
  <c r="M7395" i="28"/>
  <c r="N7395" i="28"/>
  <c r="O7395" i="28"/>
  <c r="L7396" i="28"/>
  <c r="M7396" i="28"/>
  <c r="N7396" i="28"/>
  <c r="O7396" i="28"/>
  <c r="Q7396" i="28" s="1"/>
  <c r="R7396" i="28" s="1"/>
  <c r="L7397" i="28"/>
  <c r="M7397" i="28"/>
  <c r="N7397" i="28"/>
  <c r="O7397" i="28"/>
  <c r="Q7397" i="28" s="1"/>
  <c r="R7397" i="28" s="1"/>
  <c r="L7398" i="28"/>
  <c r="M7398" i="28"/>
  <c r="N7398" i="28"/>
  <c r="O7398" i="28"/>
  <c r="L7399" i="28"/>
  <c r="M7399" i="28"/>
  <c r="N7399" i="28"/>
  <c r="O7399" i="28"/>
  <c r="L7400" i="28"/>
  <c r="M7400" i="28"/>
  <c r="N7400" i="28"/>
  <c r="O7400" i="28"/>
  <c r="L7401" i="28"/>
  <c r="M7401" i="28"/>
  <c r="N7401" i="28"/>
  <c r="O7401" i="28"/>
  <c r="L7402" i="28"/>
  <c r="M7402" i="28"/>
  <c r="N7402" i="28"/>
  <c r="O7402" i="28"/>
  <c r="L7403" i="28"/>
  <c r="M7403" i="28"/>
  <c r="N7403" i="28"/>
  <c r="O7403" i="28"/>
  <c r="L7404" i="28"/>
  <c r="M7404" i="28"/>
  <c r="N7404" i="28"/>
  <c r="O7404" i="28"/>
  <c r="Q7404" i="28" s="1"/>
  <c r="R7404" i="28" s="1"/>
  <c r="L7405" i="28"/>
  <c r="M7405" i="28"/>
  <c r="N7405" i="28"/>
  <c r="O7405" i="28"/>
  <c r="Q7405" i="28" s="1"/>
  <c r="R7405" i="28" s="1"/>
  <c r="L7406" i="28"/>
  <c r="M7406" i="28"/>
  <c r="N7406" i="28"/>
  <c r="O7406" i="28"/>
  <c r="L7407" i="28"/>
  <c r="M7407" i="28"/>
  <c r="N7407" i="28"/>
  <c r="O7407" i="28"/>
  <c r="L7408" i="28"/>
  <c r="M7408" i="28"/>
  <c r="N7408" i="28"/>
  <c r="O7408" i="28"/>
  <c r="L7409" i="28"/>
  <c r="M7409" i="28"/>
  <c r="N7409" i="28"/>
  <c r="O7409" i="28"/>
  <c r="L7410" i="28"/>
  <c r="M7410" i="28"/>
  <c r="N7410" i="28"/>
  <c r="O7410" i="28"/>
  <c r="L7411" i="28"/>
  <c r="M7411" i="28"/>
  <c r="N7411" i="28"/>
  <c r="O7411" i="28"/>
  <c r="L7412" i="28"/>
  <c r="M7412" i="28"/>
  <c r="N7412" i="28"/>
  <c r="O7412" i="28"/>
  <c r="L7413" i="28"/>
  <c r="M7413" i="28"/>
  <c r="N7413" i="28"/>
  <c r="O7413" i="28"/>
  <c r="L7414" i="28"/>
  <c r="M7414" i="28"/>
  <c r="N7414" i="28"/>
  <c r="O7414" i="28"/>
  <c r="L7415" i="28"/>
  <c r="M7415" i="28"/>
  <c r="N7415" i="28"/>
  <c r="O7415" i="28"/>
  <c r="L7416" i="28"/>
  <c r="M7416" i="28"/>
  <c r="N7416" i="28"/>
  <c r="O7416" i="28"/>
  <c r="Q7416" i="28" s="1"/>
  <c r="R7416" i="28" s="1"/>
  <c r="L7417" i="28"/>
  <c r="M7417" i="28"/>
  <c r="N7417" i="28"/>
  <c r="O7417" i="28"/>
  <c r="Q7417" i="28" s="1"/>
  <c r="R7417" i="28" s="1"/>
  <c r="L7418" i="28"/>
  <c r="M7418" i="28"/>
  <c r="N7418" i="28"/>
  <c r="O7418" i="28"/>
  <c r="L7419" i="28"/>
  <c r="M7419" i="28"/>
  <c r="N7419" i="28"/>
  <c r="O7419" i="28"/>
  <c r="L7420" i="28"/>
  <c r="M7420" i="28"/>
  <c r="N7420" i="28"/>
  <c r="O7420" i="28"/>
  <c r="L7421" i="28"/>
  <c r="M7421" i="28"/>
  <c r="N7421" i="28"/>
  <c r="O7421" i="28"/>
  <c r="L7422" i="28"/>
  <c r="M7422" i="28"/>
  <c r="N7422" i="28"/>
  <c r="O7422" i="28"/>
  <c r="L7423" i="28"/>
  <c r="M7423" i="28"/>
  <c r="N7423" i="28"/>
  <c r="O7423" i="28"/>
  <c r="L7424" i="28"/>
  <c r="M7424" i="28"/>
  <c r="N7424" i="28"/>
  <c r="O7424" i="28"/>
  <c r="L7425" i="28"/>
  <c r="M7425" i="28"/>
  <c r="N7425" i="28"/>
  <c r="O7425" i="28"/>
  <c r="L7426" i="28"/>
  <c r="M7426" i="28"/>
  <c r="N7426" i="28"/>
  <c r="O7426" i="28"/>
  <c r="L7427" i="28"/>
  <c r="M7427" i="28"/>
  <c r="N7427" i="28"/>
  <c r="O7427" i="28"/>
  <c r="L7428" i="28"/>
  <c r="M7428" i="28"/>
  <c r="N7428" i="28"/>
  <c r="O7428" i="28"/>
  <c r="L7429" i="28"/>
  <c r="M7429" i="28"/>
  <c r="N7429" i="28"/>
  <c r="O7429" i="28"/>
  <c r="L7430" i="28"/>
  <c r="M7430" i="28"/>
  <c r="N7430" i="28"/>
  <c r="O7430" i="28"/>
  <c r="L7431" i="28"/>
  <c r="M7431" i="28"/>
  <c r="N7431" i="28"/>
  <c r="O7431" i="28"/>
  <c r="L7432" i="28"/>
  <c r="M7432" i="28"/>
  <c r="N7432" i="28"/>
  <c r="O7432" i="28"/>
  <c r="L7433" i="28"/>
  <c r="M7433" i="28"/>
  <c r="N7433" i="28"/>
  <c r="O7433" i="28"/>
  <c r="L7434" i="28"/>
  <c r="M7434" i="28"/>
  <c r="N7434" i="28"/>
  <c r="O7434" i="28"/>
  <c r="L7435" i="28"/>
  <c r="M7435" i="28"/>
  <c r="N7435" i="28"/>
  <c r="O7435" i="28"/>
  <c r="L7436" i="28"/>
  <c r="M7436" i="28"/>
  <c r="N7436" i="28"/>
  <c r="O7436" i="28"/>
  <c r="Q7436" i="28" s="1"/>
  <c r="R7436" i="28" s="1"/>
  <c r="L7437" i="28"/>
  <c r="M7437" i="28"/>
  <c r="N7437" i="28"/>
  <c r="O7437" i="28"/>
  <c r="Q7437" i="28" s="1"/>
  <c r="R7437" i="28" s="1"/>
  <c r="L7438" i="28"/>
  <c r="M7438" i="28"/>
  <c r="N7438" i="28"/>
  <c r="O7438" i="28"/>
  <c r="L7439" i="28"/>
  <c r="M7439" i="28"/>
  <c r="N7439" i="28"/>
  <c r="O7439" i="28"/>
  <c r="L7440" i="28"/>
  <c r="M7440" i="28"/>
  <c r="N7440" i="28"/>
  <c r="O7440" i="28"/>
  <c r="L7441" i="28"/>
  <c r="M7441" i="28"/>
  <c r="N7441" i="28"/>
  <c r="O7441" i="28"/>
  <c r="L7442" i="28"/>
  <c r="M7442" i="28"/>
  <c r="N7442" i="28"/>
  <c r="O7442" i="28"/>
  <c r="L7443" i="28"/>
  <c r="M7443" i="28"/>
  <c r="N7443" i="28"/>
  <c r="O7443" i="28"/>
  <c r="L7444" i="28"/>
  <c r="M7444" i="28"/>
  <c r="N7444" i="28"/>
  <c r="O7444" i="28"/>
  <c r="L7445" i="28"/>
  <c r="M7445" i="28"/>
  <c r="N7445" i="28"/>
  <c r="O7445" i="28"/>
  <c r="L7446" i="28"/>
  <c r="M7446" i="28"/>
  <c r="N7446" i="28"/>
  <c r="O7446" i="28"/>
  <c r="L7447" i="28"/>
  <c r="M7447" i="28"/>
  <c r="N7447" i="28"/>
  <c r="O7447" i="28"/>
  <c r="L7448" i="28"/>
  <c r="M7448" i="28"/>
  <c r="N7448" i="28"/>
  <c r="O7448" i="28"/>
  <c r="Q7448" i="28" s="1"/>
  <c r="R7448" i="28" s="1"/>
  <c r="L7449" i="28"/>
  <c r="M7449" i="28"/>
  <c r="N7449" i="28"/>
  <c r="O7449" i="28"/>
  <c r="Q7449" i="28" s="1"/>
  <c r="R7449" i="28" s="1"/>
  <c r="L7450" i="28"/>
  <c r="M7450" i="28"/>
  <c r="N7450" i="28"/>
  <c r="O7450" i="28"/>
  <c r="L7451" i="28"/>
  <c r="M7451" i="28"/>
  <c r="N7451" i="28"/>
  <c r="O7451" i="28"/>
  <c r="L7452" i="28"/>
  <c r="M7452" i="28"/>
  <c r="N7452" i="28"/>
  <c r="O7452" i="28"/>
  <c r="L7453" i="28"/>
  <c r="M7453" i="28"/>
  <c r="N7453" i="28"/>
  <c r="O7453" i="28"/>
  <c r="L7454" i="28"/>
  <c r="M7454" i="28"/>
  <c r="N7454" i="28"/>
  <c r="O7454" i="28"/>
  <c r="L7455" i="28"/>
  <c r="M7455" i="28"/>
  <c r="N7455" i="28"/>
  <c r="O7455" i="28"/>
  <c r="L7456" i="28"/>
  <c r="M7456" i="28"/>
  <c r="N7456" i="28"/>
  <c r="O7456" i="28"/>
  <c r="L7457" i="28"/>
  <c r="M7457" i="28"/>
  <c r="N7457" i="28"/>
  <c r="O7457" i="28"/>
  <c r="L7458" i="28"/>
  <c r="M7458" i="28"/>
  <c r="N7458" i="28"/>
  <c r="O7458" i="28"/>
  <c r="L7459" i="28"/>
  <c r="M7459" i="28"/>
  <c r="N7459" i="28"/>
  <c r="O7459" i="28"/>
  <c r="L7460" i="28"/>
  <c r="M7460" i="28"/>
  <c r="N7460" i="28"/>
  <c r="O7460" i="28"/>
  <c r="L7461" i="28"/>
  <c r="M7461" i="28"/>
  <c r="N7461" i="28"/>
  <c r="O7461" i="28"/>
  <c r="L7462" i="28"/>
  <c r="M7462" i="28"/>
  <c r="N7462" i="28"/>
  <c r="O7462" i="28"/>
  <c r="L7463" i="28"/>
  <c r="M7463" i="28"/>
  <c r="N7463" i="28"/>
  <c r="O7463" i="28"/>
  <c r="L7464" i="28"/>
  <c r="M7464" i="28"/>
  <c r="N7464" i="28"/>
  <c r="O7464" i="28"/>
  <c r="L7465" i="28"/>
  <c r="M7465" i="28"/>
  <c r="N7465" i="28"/>
  <c r="O7465" i="28"/>
  <c r="L7466" i="28"/>
  <c r="M7466" i="28"/>
  <c r="N7466" i="28"/>
  <c r="O7466" i="28"/>
  <c r="L7467" i="28"/>
  <c r="Q7467" i="28" s="1"/>
  <c r="R7467" i="28" s="1"/>
  <c r="M7467" i="28"/>
  <c r="N7467" i="28"/>
  <c r="O7467" i="28"/>
  <c r="L7468" i="28"/>
  <c r="M7468" i="28"/>
  <c r="N7468" i="28"/>
  <c r="O7468" i="28"/>
  <c r="L7469" i="28"/>
  <c r="M7469" i="28"/>
  <c r="N7469" i="28"/>
  <c r="O7469" i="28"/>
  <c r="L7470" i="28"/>
  <c r="M7470" i="28"/>
  <c r="N7470" i="28"/>
  <c r="O7470" i="28"/>
  <c r="L7471" i="28"/>
  <c r="M7471" i="28"/>
  <c r="N7471" i="28"/>
  <c r="O7471" i="28"/>
  <c r="L7472" i="28"/>
  <c r="M7472" i="28"/>
  <c r="N7472" i="28"/>
  <c r="O7472" i="28"/>
  <c r="L7473" i="28"/>
  <c r="M7473" i="28"/>
  <c r="N7473" i="28"/>
  <c r="O7473" i="28"/>
  <c r="L7474" i="28"/>
  <c r="M7474" i="28"/>
  <c r="N7474" i="28"/>
  <c r="O7474" i="28"/>
  <c r="L7475" i="28"/>
  <c r="M7475" i="28"/>
  <c r="N7475" i="28"/>
  <c r="O7475" i="28"/>
  <c r="L7476" i="28"/>
  <c r="M7476" i="28"/>
  <c r="N7476" i="28"/>
  <c r="O7476" i="28"/>
  <c r="L7477" i="28"/>
  <c r="M7477" i="28"/>
  <c r="N7477" i="28"/>
  <c r="O7477" i="28"/>
  <c r="L7478" i="28"/>
  <c r="M7478" i="28"/>
  <c r="N7478" i="28"/>
  <c r="O7478" i="28"/>
  <c r="L7479" i="28"/>
  <c r="M7479" i="28"/>
  <c r="N7479" i="28"/>
  <c r="O7479" i="28"/>
  <c r="L7480" i="28"/>
  <c r="M7480" i="28"/>
  <c r="N7480" i="28"/>
  <c r="O7480" i="28"/>
  <c r="L7481" i="28"/>
  <c r="M7481" i="28"/>
  <c r="N7481" i="28"/>
  <c r="O7481" i="28"/>
  <c r="L7482" i="28"/>
  <c r="M7482" i="28"/>
  <c r="N7482" i="28"/>
  <c r="O7482" i="28"/>
  <c r="L7483" i="28"/>
  <c r="M7483" i="28"/>
  <c r="N7483" i="28"/>
  <c r="O7483" i="28"/>
  <c r="L7484" i="28"/>
  <c r="M7484" i="28"/>
  <c r="N7484" i="28"/>
  <c r="O7484" i="28"/>
  <c r="L7485" i="28"/>
  <c r="M7485" i="28"/>
  <c r="N7485" i="28"/>
  <c r="O7485" i="28"/>
  <c r="L7486" i="28"/>
  <c r="M7486" i="28"/>
  <c r="N7486" i="28"/>
  <c r="O7486" i="28"/>
  <c r="L7487" i="28"/>
  <c r="Q7487" i="28" s="1"/>
  <c r="R7487" i="28" s="1"/>
  <c r="M7487" i="28"/>
  <c r="N7487" i="28"/>
  <c r="O7487" i="28"/>
  <c r="L7488" i="28"/>
  <c r="M7488" i="28"/>
  <c r="N7488" i="28"/>
  <c r="O7488" i="28"/>
  <c r="L7489" i="28"/>
  <c r="M7489" i="28"/>
  <c r="N7489" i="28"/>
  <c r="O7489" i="28"/>
  <c r="L7490" i="28"/>
  <c r="M7490" i="28"/>
  <c r="N7490" i="28"/>
  <c r="O7490" i="28"/>
  <c r="L7491" i="28"/>
  <c r="M7491" i="28"/>
  <c r="N7491" i="28"/>
  <c r="O7491" i="28"/>
  <c r="L7492" i="28"/>
  <c r="M7492" i="28"/>
  <c r="N7492" i="28"/>
  <c r="O7492" i="28"/>
  <c r="L7493" i="28"/>
  <c r="M7493" i="28"/>
  <c r="N7493" i="28"/>
  <c r="O7493" i="28"/>
  <c r="L7494" i="28"/>
  <c r="M7494" i="28"/>
  <c r="N7494" i="28"/>
  <c r="O7494" i="28"/>
  <c r="L7495" i="28"/>
  <c r="M7495" i="28"/>
  <c r="N7495" i="28"/>
  <c r="O7495" i="28"/>
  <c r="L7496" i="28"/>
  <c r="M7496" i="28"/>
  <c r="N7496" i="28"/>
  <c r="O7496" i="28"/>
  <c r="L7497" i="28"/>
  <c r="M7497" i="28"/>
  <c r="N7497" i="28"/>
  <c r="O7497" i="28"/>
  <c r="L7498" i="28"/>
  <c r="M7498" i="28"/>
  <c r="N7498" i="28"/>
  <c r="O7498" i="28"/>
  <c r="L7499" i="28"/>
  <c r="Q7499" i="28" s="1"/>
  <c r="R7499" i="28" s="1"/>
  <c r="M7499" i="28"/>
  <c r="N7499" i="28"/>
  <c r="O7499" i="28"/>
  <c r="L7500" i="28"/>
  <c r="M7500" i="28"/>
  <c r="N7500" i="28"/>
  <c r="O7500" i="28"/>
  <c r="L7501" i="28"/>
  <c r="M7501" i="28"/>
  <c r="N7501" i="28"/>
  <c r="O7501" i="28"/>
  <c r="L7502" i="28"/>
  <c r="M7502" i="28"/>
  <c r="N7502" i="28"/>
  <c r="O7502" i="28"/>
  <c r="L7503" i="28"/>
  <c r="M7503" i="28"/>
  <c r="N7503" i="28"/>
  <c r="O7503" i="28"/>
  <c r="L7504" i="28"/>
  <c r="M7504" i="28"/>
  <c r="N7504" i="28"/>
  <c r="O7504" i="28"/>
  <c r="L7505" i="28"/>
  <c r="M7505" i="28"/>
  <c r="N7505" i="28"/>
  <c r="O7505" i="28"/>
  <c r="L7506" i="28"/>
  <c r="M7506" i="28"/>
  <c r="N7506" i="28"/>
  <c r="O7506" i="28"/>
  <c r="L7507" i="28"/>
  <c r="Q7507" i="28" s="1"/>
  <c r="R7507" i="28" s="1"/>
  <c r="M7507" i="28"/>
  <c r="N7507" i="28"/>
  <c r="O7507" i="28"/>
  <c r="L7508" i="28"/>
  <c r="M7508" i="28"/>
  <c r="N7508" i="28"/>
  <c r="O7508" i="28"/>
  <c r="L7509" i="28"/>
  <c r="M7509" i="28"/>
  <c r="N7509" i="28"/>
  <c r="O7509" i="28"/>
  <c r="L7510" i="28"/>
  <c r="M7510" i="28"/>
  <c r="N7510" i="28"/>
  <c r="O7510" i="28"/>
  <c r="L7511" i="28"/>
  <c r="M7511" i="28"/>
  <c r="N7511" i="28"/>
  <c r="O7511" i="28"/>
  <c r="L7512" i="28"/>
  <c r="M7512" i="28"/>
  <c r="N7512" i="28"/>
  <c r="O7512" i="28"/>
  <c r="L7513" i="28"/>
  <c r="M7513" i="28"/>
  <c r="N7513" i="28"/>
  <c r="O7513" i="28"/>
  <c r="L7514" i="28"/>
  <c r="M7514" i="28"/>
  <c r="N7514" i="28"/>
  <c r="O7514" i="28"/>
  <c r="L7515" i="28"/>
  <c r="M7515" i="28"/>
  <c r="N7515" i="28"/>
  <c r="O7515" i="28"/>
  <c r="L7516" i="28"/>
  <c r="M7516" i="28"/>
  <c r="N7516" i="28"/>
  <c r="O7516" i="28"/>
  <c r="L7517" i="28"/>
  <c r="M7517" i="28"/>
  <c r="N7517" i="28"/>
  <c r="O7517" i="28"/>
  <c r="L7518" i="28"/>
  <c r="M7518" i="28"/>
  <c r="N7518" i="28"/>
  <c r="O7518" i="28"/>
  <c r="L7519" i="28"/>
  <c r="Q7519" i="28" s="1"/>
  <c r="R7519" i="28" s="1"/>
  <c r="M7519" i="28"/>
  <c r="N7519" i="28"/>
  <c r="O7519" i="28"/>
  <c r="L7520" i="28"/>
  <c r="M7520" i="28"/>
  <c r="N7520" i="28"/>
  <c r="O7520" i="28"/>
  <c r="L7521" i="28"/>
  <c r="M7521" i="28"/>
  <c r="N7521" i="28"/>
  <c r="O7521" i="28"/>
  <c r="L7522" i="28"/>
  <c r="M7522" i="28"/>
  <c r="N7522" i="28"/>
  <c r="O7522" i="28"/>
  <c r="L7523" i="28"/>
  <c r="M7523" i="28"/>
  <c r="N7523" i="28"/>
  <c r="O7523" i="28"/>
  <c r="L7524" i="28"/>
  <c r="M7524" i="28"/>
  <c r="N7524" i="28"/>
  <c r="O7524" i="28"/>
  <c r="L7525" i="28"/>
  <c r="M7525" i="28"/>
  <c r="N7525" i="28"/>
  <c r="O7525" i="28"/>
  <c r="L7526" i="28"/>
  <c r="M7526" i="28"/>
  <c r="N7526" i="28"/>
  <c r="O7526" i="28"/>
  <c r="L7527" i="28"/>
  <c r="Q7527" i="28" s="1"/>
  <c r="R7527" i="28" s="1"/>
  <c r="M7527" i="28"/>
  <c r="N7527" i="28"/>
  <c r="O7527" i="28"/>
  <c r="L7528" i="28"/>
  <c r="M7528" i="28"/>
  <c r="N7528" i="28"/>
  <c r="O7528" i="28"/>
  <c r="L7529" i="28"/>
  <c r="M7529" i="28"/>
  <c r="N7529" i="28"/>
  <c r="O7529" i="28"/>
  <c r="L7530" i="28"/>
  <c r="M7530" i="28"/>
  <c r="N7530" i="28"/>
  <c r="O7530" i="28"/>
  <c r="L7531" i="28"/>
  <c r="Q7531" i="28" s="1"/>
  <c r="R7531" i="28" s="1"/>
  <c r="M7531" i="28"/>
  <c r="N7531" i="28"/>
  <c r="O7531" i="28"/>
  <c r="L7532" i="28"/>
  <c r="M7532" i="28"/>
  <c r="N7532" i="28"/>
  <c r="O7532" i="28"/>
  <c r="L7533" i="28"/>
  <c r="M7533" i="28"/>
  <c r="N7533" i="28"/>
  <c r="O7533" i="28"/>
  <c r="L7534" i="28"/>
  <c r="M7534" i="28"/>
  <c r="N7534" i="28"/>
  <c r="O7534" i="28"/>
  <c r="L7535" i="28"/>
  <c r="M7535" i="28"/>
  <c r="N7535" i="28"/>
  <c r="O7535" i="28"/>
  <c r="L7536" i="28"/>
  <c r="M7536" i="28"/>
  <c r="N7536" i="28"/>
  <c r="O7536" i="28"/>
  <c r="L7537" i="28"/>
  <c r="M7537" i="28"/>
  <c r="N7537" i="28"/>
  <c r="O7537" i="28"/>
  <c r="L7538" i="28"/>
  <c r="M7538" i="28"/>
  <c r="N7538" i="28"/>
  <c r="O7538" i="28"/>
  <c r="L7539" i="28"/>
  <c r="Q7539" i="28" s="1"/>
  <c r="R7539" i="28" s="1"/>
  <c r="M7539" i="28"/>
  <c r="N7539" i="28"/>
  <c r="O7539" i="28"/>
  <c r="L7540" i="28"/>
  <c r="M7540" i="28"/>
  <c r="N7540" i="28"/>
  <c r="O7540" i="28"/>
  <c r="L7541" i="28"/>
  <c r="M7541" i="28"/>
  <c r="N7541" i="28"/>
  <c r="O7541" i="28"/>
  <c r="L7542" i="28"/>
  <c r="M7542" i="28"/>
  <c r="N7542" i="28"/>
  <c r="O7542" i="28"/>
  <c r="L7543" i="28"/>
  <c r="M7543" i="28"/>
  <c r="N7543" i="28"/>
  <c r="O7543" i="28"/>
  <c r="L7544" i="28"/>
  <c r="M7544" i="28"/>
  <c r="N7544" i="28"/>
  <c r="O7544" i="28"/>
  <c r="L7545" i="28"/>
  <c r="M7545" i="28"/>
  <c r="N7545" i="28"/>
  <c r="O7545" i="28"/>
  <c r="L7546" i="28"/>
  <c r="M7546" i="28"/>
  <c r="N7546" i="28"/>
  <c r="O7546" i="28"/>
  <c r="L7547" i="28"/>
  <c r="M7547" i="28"/>
  <c r="N7547" i="28"/>
  <c r="O7547" i="28"/>
  <c r="L7548" i="28"/>
  <c r="M7548" i="28"/>
  <c r="N7548" i="28"/>
  <c r="O7548" i="28"/>
  <c r="L7549" i="28"/>
  <c r="M7549" i="28"/>
  <c r="N7549" i="28"/>
  <c r="O7549" i="28"/>
  <c r="L7550" i="28"/>
  <c r="M7550" i="28"/>
  <c r="N7550" i="28"/>
  <c r="O7550" i="28"/>
  <c r="L7551" i="28"/>
  <c r="Q7551" i="28" s="1"/>
  <c r="R7551" i="28" s="1"/>
  <c r="M7551" i="28"/>
  <c r="N7551" i="28"/>
  <c r="O7551" i="28"/>
  <c r="L7552" i="28"/>
  <c r="M7552" i="28"/>
  <c r="N7552" i="28"/>
  <c r="O7552" i="28"/>
  <c r="L7553" i="28"/>
  <c r="M7553" i="28"/>
  <c r="N7553" i="28"/>
  <c r="O7553" i="28"/>
  <c r="L7554" i="28"/>
  <c r="M7554" i="28"/>
  <c r="N7554" i="28"/>
  <c r="O7554" i="28"/>
  <c r="L7555" i="28"/>
  <c r="M7555" i="28"/>
  <c r="N7555" i="28"/>
  <c r="O7555" i="28"/>
  <c r="L7556" i="28"/>
  <c r="M7556" i="28"/>
  <c r="N7556" i="28"/>
  <c r="O7556" i="28"/>
  <c r="L7557" i="28"/>
  <c r="M7557" i="28"/>
  <c r="N7557" i="28"/>
  <c r="O7557" i="28"/>
  <c r="L7558" i="28"/>
  <c r="M7558" i="28"/>
  <c r="N7558" i="28"/>
  <c r="O7558" i="28"/>
  <c r="L7559" i="28"/>
  <c r="Q7559" i="28" s="1"/>
  <c r="R7559" i="28" s="1"/>
  <c r="M7559" i="28"/>
  <c r="N7559" i="28"/>
  <c r="O7559" i="28"/>
  <c r="L7560" i="28"/>
  <c r="M7560" i="28"/>
  <c r="N7560" i="28"/>
  <c r="O7560" i="28"/>
  <c r="L7561" i="28"/>
  <c r="M7561" i="28"/>
  <c r="N7561" i="28"/>
  <c r="O7561" i="28"/>
  <c r="L7562" i="28"/>
  <c r="M7562" i="28"/>
  <c r="N7562" i="28"/>
  <c r="O7562" i="28"/>
  <c r="L7563" i="28"/>
  <c r="Q7563" i="28" s="1"/>
  <c r="M7563" i="28"/>
  <c r="N7563" i="28"/>
  <c r="O7563" i="28"/>
  <c r="R7563" i="28"/>
  <c r="L7564" i="28"/>
  <c r="M7564" i="28"/>
  <c r="N7564" i="28"/>
  <c r="O7564" i="28"/>
  <c r="Q7564" i="28" s="1"/>
  <c r="R7564" i="28" s="1"/>
  <c r="L7565" i="28"/>
  <c r="M7565" i="28"/>
  <c r="N7565" i="28"/>
  <c r="O7565" i="28"/>
  <c r="Q7565" i="28" s="1"/>
  <c r="R7565" i="28" s="1"/>
  <c r="L7566" i="28"/>
  <c r="M7566" i="28"/>
  <c r="N7566" i="28"/>
  <c r="O7566" i="28"/>
  <c r="L7567" i="28"/>
  <c r="M7567" i="28"/>
  <c r="N7567" i="28"/>
  <c r="O7567" i="28"/>
  <c r="L7568" i="28"/>
  <c r="M7568" i="28"/>
  <c r="N7568" i="28"/>
  <c r="O7568" i="28"/>
  <c r="Q7568" i="28" s="1"/>
  <c r="R7568" i="28" s="1"/>
  <c r="L7569" i="28"/>
  <c r="M7569" i="28"/>
  <c r="N7569" i="28"/>
  <c r="O7569" i="28"/>
  <c r="L7570" i="28"/>
  <c r="M7570" i="28"/>
  <c r="N7570" i="28"/>
  <c r="O7570" i="28"/>
  <c r="L7571" i="28"/>
  <c r="M7571" i="28"/>
  <c r="N7571" i="28"/>
  <c r="O7571" i="28"/>
  <c r="L7572" i="28"/>
  <c r="M7572" i="28"/>
  <c r="N7572" i="28"/>
  <c r="O7572" i="28"/>
  <c r="L7573" i="28"/>
  <c r="M7573" i="28"/>
  <c r="N7573" i="28"/>
  <c r="O7573" i="28"/>
  <c r="L7574" i="28"/>
  <c r="M7574" i="28"/>
  <c r="N7574" i="28"/>
  <c r="O7574" i="28"/>
  <c r="L7575" i="28"/>
  <c r="M7575" i="28"/>
  <c r="N7575" i="28"/>
  <c r="O7575" i="28"/>
  <c r="L7576" i="28"/>
  <c r="M7576" i="28"/>
  <c r="N7576" i="28"/>
  <c r="O7576" i="28"/>
  <c r="Q7576" i="28" s="1"/>
  <c r="R7576" i="28" s="1"/>
  <c r="L7577" i="28"/>
  <c r="M7577" i="28"/>
  <c r="N7577" i="28"/>
  <c r="O7577" i="28"/>
  <c r="Q7577" i="28" s="1"/>
  <c r="R7577" i="28" s="1"/>
  <c r="L7578" i="28"/>
  <c r="M7578" i="28"/>
  <c r="N7578" i="28"/>
  <c r="O7578" i="28"/>
  <c r="L7579" i="28"/>
  <c r="M7579" i="28"/>
  <c r="N7579" i="28"/>
  <c r="O7579" i="28"/>
  <c r="L7580" i="28"/>
  <c r="M7580" i="28"/>
  <c r="N7580" i="28"/>
  <c r="O7580" i="28"/>
  <c r="L7581" i="28"/>
  <c r="M7581" i="28"/>
  <c r="N7581" i="28"/>
  <c r="O7581" i="28"/>
  <c r="L7582" i="28"/>
  <c r="M7582" i="28"/>
  <c r="N7582" i="28"/>
  <c r="O7582" i="28"/>
  <c r="L7583" i="28"/>
  <c r="M7583" i="28"/>
  <c r="N7583" i="28"/>
  <c r="O7583" i="28"/>
  <c r="L7584" i="28"/>
  <c r="M7584" i="28"/>
  <c r="N7584" i="28"/>
  <c r="O7584" i="28"/>
  <c r="L7585" i="28"/>
  <c r="M7585" i="28"/>
  <c r="N7585" i="28"/>
  <c r="O7585" i="28"/>
  <c r="L7586" i="28"/>
  <c r="M7586" i="28"/>
  <c r="N7586" i="28"/>
  <c r="O7586" i="28"/>
  <c r="L7587" i="28"/>
  <c r="M7587" i="28"/>
  <c r="N7587" i="28"/>
  <c r="O7587" i="28"/>
  <c r="L7588" i="28"/>
  <c r="M7588" i="28"/>
  <c r="N7588" i="28"/>
  <c r="O7588" i="28"/>
  <c r="L7589" i="28"/>
  <c r="M7589" i="28"/>
  <c r="N7589" i="28"/>
  <c r="O7589" i="28"/>
  <c r="L7590" i="28"/>
  <c r="M7590" i="28"/>
  <c r="N7590" i="28"/>
  <c r="O7590" i="28"/>
  <c r="L7591" i="28"/>
  <c r="M7591" i="28"/>
  <c r="N7591" i="28"/>
  <c r="O7591" i="28"/>
  <c r="L7592" i="28"/>
  <c r="M7592" i="28"/>
  <c r="N7592" i="28"/>
  <c r="O7592" i="28"/>
  <c r="L7593" i="28"/>
  <c r="M7593" i="28"/>
  <c r="N7593" i="28"/>
  <c r="O7593" i="28"/>
  <c r="L7594" i="28"/>
  <c r="M7594" i="28"/>
  <c r="N7594" i="28"/>
  <c r="O7594" i="28"/>
  <c r="L7595" i="28"/>
  <c r="M7595" i="28"/>
  <c r="N7595" i="28"/>
  <c r="O7595" i="28"/>
  <c r="L7596" i="28"/>
  <c r="M7596" i="28"/>
  <c r="N7596" i="28"/>
  <c r="O7596" i="28"/>
  <c r="Q7596" i="28" s="1"/>
  <c r="R7596" i="28" s="1"/>
  <c r="L7597" i="28"/>
  <c r="M7597" i="28"/>
  <c r="N7597" i="28"/>
  <c r="O7597" i="28"/>
  <c r="Q7597" i="28" s="1"/>
  <c r="R7597" i="28" s="1"/>
  <c r="L7598" i="28"/>
  <c r="M7598" i="28"/>
  <c r="N7598" i="28"/>
  <c r="O7598" i="28"/>
  <c r="L7599" i="28"/>
  <c r="M7599" i="28"/>
  <c r="N7599" i="28"/>
  <c r="O7599" i="28"/>
  <c r="L7600" i="28"/>
  <c r="M7600" i="28"/>
  <c r="N7600" i="28"/>
  <c r="O7600" i="28"/>
  <c r="L7601" i="28"/>
  <c r="M7601" i="28"/>
  <c r="N7601" i="28"/>
  <c r="O7601" i="28"/>
  <c r="L7602" i="28"/>
  <c r="M7602" i="28"/>
  <c r="N7602" i="28"/>
  <c r="O7602" i="28"/>
  <c r="L7603" i="28"/>
  <c r="M7603" i="28"/>
  <c r="N7603" i="28"/>
  <c r="O7603" i="28"/>
  <c r="L7604" i="28"/>
  <c r="M7604" i="28"/>
  <c r="N7604" i="28"/>
  <c r="O7604" i="28"/>
  <c r="L7605" i="28"/>
  <c r="M7605" i="28"/>
  <c r="N7605" i="28"/>
  <c r="O7605" i="28"/>
  <c r="L7606" i="28"/>
  <c r="M7606" i="28"/>
  <c r="N7606" i="28"/>
  <c r="O7606" i="28"/>
  <c r="L7607" i="28"/>
  <c r="M7607" i="28"/>
  <c r="N7607" i="28"/>
  <c r="O7607" i="28"/>
  <c r="L7608" i="28"/>
  <c r="M7608" i="28"/>
  <c r="N7608" i="28"/>
  <c r="O7608" i="28"/>
  <c r="Q7608" i="28" s="1"/>
  <c r="R7608" i="28" s="1"/>
  <c r="L7609" i="28"/>
  <c r="M7609" i="28"/>
  <c r="N7609" i="28"/>
  <c r="O7609" i="28"/>
  <c r="Q7609" i="28" s="1"/>
  <c r="R7609" i="28" s="1"/>
  <c r="L7610" i="28"/>
  <c r="M7610" i="28"/>
  <c r="N7610" i="28"/>
  <c r="O7610" i="28"/>
  <c r="L7611" i="28"/>
  <c r="M7611" i="28"/>
  <c r="N7611" i="28"/>
  <c r="O7611" i="28"/>
  <c r="L7612" i="28"/>
  <c r="M7612" i="28"/>
  <c r="N7612" i="28"/>
  <c r="O7612" i="28"/>
  <c r="L7613" i="28"/>
  <c r="M7613" i="28"/>
  <c r="N7613" i="28"/>
  <c r="O7613" i="28"/>
  <c r="L7614" i="28"/>
  <c r="M7614" i="28"/>
  <c r="N7614" i="28"/>
  <c r="O7614" i="28"/>
  <c r="L7615" i="28"/>
  <c r="M7615" i="28"/>
  <c r="N7615" i="28"/>
  <c r="O7615" i="28"/>
  <c r="L7616" i="28"/>
  <c r="M7616" i="28"/>
  <c r="N7616" i="28"/>
  <c r="O7616" i="28"/>
  <c r="L7617" i="28"/>
  <c r="M7617" i="28"/>
  <c r="N7617" i="28"/>
  <c r="O7617" i="28"/>
  <c r="L7618" i="28"/>
  <c r="M7618" i="28"/>
  <c r="N7618" i="28"/>
  <c r="O7618" i="28"/>
  <c r="L7619" i="28"/>
  <c r="M7619" i="28"/>
  <c r="N7619" i="28"/>
  <c r="O7619" i="28"/>
  <c r="L7620" i="28"/>
  <c r="M7620" i="28"/>
  <c r="N7620" i="28"/>
  <c r="O7620" i="28"/>
  <c r="L7621" i="28"/>
  <c r="M7621" i="28"/>
  <c r="N7621" i="28"/>
  <c r="O7621" i="28"/>
  <c r="L7622" i="28"/>
  <c r="M7622" i="28"/>
  <c r="N7622" i="28"/>
  <c r="O7622" i="28"/>
  <c r="L7623" i="28"/>
  <c r="M7623" i="28"/>
  <c r="N7623" i="28"/>
  <c r="O7623" i="28"/>
  <c r="L7624" i="28"/>
  <c r="M7624" i="28"/>
  <c r="N7624" i="28"/>
  <c r="O7624" i="28"/>
  <c r="L7625" i="28"/>
  <c r="M7625" i="28"/>
  <c r="N7625" i="28"/>
  <c r="O7625" i="28"/>
  <c r="L7626" i="28"/>
  <c r="M7626" i="28"/>
  <c r="N7626" i="28"/>
  <c r="O7626" i="28"/>
  <c r="L7627" i="28"/>
  <c r="M7627" i="28"/>
  <c r="N7627" i="28"/>
  <c r="O7627" i="28"/>
  <c r="L7628" i="28"/>
  <c r="M7628" i="28"/>
  <c r="N7628" i="28"/>
  <c r="O7628" i="28"/>
  <c r="Q7628" i="28" s="1"/>
  <c r="R7628" i="28" s="1"/>
  <c r="L7629" i="28"/>
  <c r="M7629" i="28"/>
  <c r="N7629" i="28"/>
  <c r="O7629" i="28"/>
  <c r="Q7629" i="28" s="1"/>
  <c r="R7629" i="28" s="1"/>
  <c r="L7630" i="28"/>
  <c r="M7630" i="28"/>
  <c r="N7630" i="28"/>
  <c r="O7630" i="28"/>
  <c r="L7631" i="28"/>
  <c r="M7631" i="28"/>
  <c r="N7631" i="28"/>
  <c r="O7631" i="28"/>
  <c r="L7632" i="28"/>
  <c r="M7632" i="28"/>
  <c r="N7632" i="28"/>
  <c r="O7632" i="28"/>
  <c r="L7633" i="28"/>
  <c r="M7633" i="28"/>
  <c r="N7633" i="28"/>
  <c r="O7633" i="28"/>
  <c r="L7634" i="28"/>
  <c r="M7634" i="28"/>
  <c r="N7634" i="28"/>
  <c r="O7634" i="28"/>
  <c r="L7635" i="28"/>
  <c r="M7635" i="28"/>
  <c r="N7635" i="28"/>
  <c r="O7635" i="28"/>
  <c r="L7636" i="28"/>
  <c r="M7636" i="28"/>
  <c r="N7636" i="28"/>
  <c r="O7636" i="28"/>
  <c r="L7637" i="28"/>
  <c r="M7637" i="28"/>
  <c r="N7637" i="28"/>
  <c r="O7637" i="28"/>
  <c r="L7638" i="28"/>
  <c r="M7638" i="28"/>
  <c r="N7638" i="28"/>
  <c r="O7638" i="28"/>
  <c r="L7639" i="28"/>
  <c r="M7639" i="28"/>
  <c r="N7639" i="28"/>
  <c r="O7639" i="28"/>
  <c r="L7640" i="28"/>
  <c r="M7640" i="28"/>
  <c r="N7640" i="28"/>
  <c r="O7640" i="28"/>
  <c r="Q7640" i="28" s="1"/>
  <c r="R7640" i="28" s="1"/>
  <c r="L7641" i="28"/>
  <c r="M7641" i="28"/>
  <c r="N7641" i="28"/>
  <c r="O7641" i="28"/>
  <c r="Q7641" i="28" s="1"/>
  <c r="R7641" i="28" s="1"/>
  <c r="L7642" i="28"/>
  <c r="M7642" i="28"/>
  <c r="N7642" i="28"/>
  <c r="O7642" i="28"/>
  <c r="L7643" i="28"/>
  <c r="M7643" i="28"/>
  <c r="N7643" i="28"/>
  <c r="O7643" i="28"/>
  <c r="L7644" i="28"/>
  <c r="M7644" i="28"/>
  <c r="N7644" i="28"/>
  <c r="O7644" i="28"/>
  <c r="L7645" i="28"/>
  <c r="M7645" i="28"/>
  <c r="N7645" i="28"/>
  <c r="O7645" i="28"/>
  <c r="L7646" i="28"/>
  <c r="M7646" i="28"/>
  <c r="N7646" i="28"/>
  <c r="O7646" i="28"/>
  <c r="L7647" i="28"/>
  <c r="M7647" i="28"/>
  <c r="N7647" i="28"/>
  <c r="O7647" i="28"/>
  <c r="L7648" i="28"/>
  <c r="M7648" i="28"/>
  <c r="N7648" i="28"/>
  <c r="O7648" i="28"/>
  <c r="L7649" i="28"/>
  <c r="M7649" i="28"/>
  <c r="N7649" i="28"/>
  <c r="O7649" i="28"/>
  <c r="L7650" i="28"/>
  <c r="M7650" i="28"/>
  <c r="N7650" i="28"/>
  <c r="O7650" i="28"/>
  <c r="L7651" i="28"/>
  <c r="M7651" i="28"/>
  <c r="N7651" i="28"/>
  <c r="O7651" i="28"/>
  <c r="L7652" i="28"/>
  <c r="M7652" i="28"/>
  <c r="N7652" i="28"/>
  <c r="O7652" i="28"/>
  <c r="L7653" i="28"/>
  <c r="M7653" i="28"/>
  <c r="N7653" i="28"/>
  <c r="O7653" i="28"/>
  <c r="L7654" i="28"/>
  <c r="M7654" i="28"/>
  <c r="N7654" i="28"/>
  <c r="O7654" i="28"/>
  <c r="L7655" i="28"/>
  <c r="M7655" i="28"/>
  <c r="N7655" i="28"/>
  <c r="O7655" i="28"/>
  <c r="L7656" i="28"/>
  <c r="M7656" i="28"/>
  <c r="N7656" i="28"/>
  <c r="O7656" i="28"/>
  <c r="L7657" i="28"/>
  <c r="M7657" i="28"/>
  <c r="N7657" i="28"/>
  <c r="O7657" i="28"/>
  <c r="L7658" i="28"/>
  <c r="M7658" i="28"/>
  <c r="N7658" i="28"/>
  <c r="O7658" i="28"/>
  <c r="L7659" i="28"/>
  <c r="M7659" i="28"/>
  <c r="N7659" i="28"/>
  <c r="O7659" i="28"/>
  <c r="L7660" i="28"/>
  <c r="M7660" i="28"/>
  <c r="N7660" i="28"/>
  <c r="O7660" i="28"/>
  <c r="Q7660" i="28" s="1"/>
  <c r="R7660" i="28" s="1"/>
  <c r="L7661" i="28"/>
  <c r="M7661" i="28"/>
  <c r="N7661" i="28"/>
  <c r="O7661" i="28"/>
  <c r="Q7661" i="28" s="1"/>
  <c r="R7661" i="28" s="1"/>
  <c r="L7662" i="28"/>
  <c r="M7662" i="28"/>
  <c r="N7662" i="28"/>
  <c r="O7662" i="28"/>
  <c r="L7663" i="28"/>
  <c r="M7663" i="28"/>
  <c r="N7663" i="28"/>
  <c r="O7663" i="28"/>
  <c r="L7664" i="28"/>
  <c r="M7664" i="28"/>
  <c r="N7664" i="28"/>
  <c r="O7664" i="28"/>
  <c r="L7665" i="28"/>
  <c r="M7665" i="28"/>
  <c r="N7665" i="28"/>
  <c r="O7665" i="28"/>
  <c r="L7666" i="28"/>
  <c r="M7666" i="28"/>
  <c r="N7666" i="28"/>
  <c r="O7666" i="28"/>
  <c r="L7667" i="28"/>
  <c r="M7667" i="28"/>
  <c r="N7667" i="28"/>
  <c r="O7667" i="28"/>
  <c r="L7668" i="28"/>
  <c r="M7668" i="28"/>
  <c r="N7668" i="28"/>
  <c r="O7668" i="28"/>
  <c r="L7669" i="28"/>
  <c r="M7669" i="28"/>
  <c r="N7669" i="28"/>
  <c r="O7669" i="28"/>
  <c r="L7670" i="28"/>
  <c r="M7670" i="28"/>
  <c r="N7670" i="28"/>
  <c r="O7670" i="28"/>
  <c r="L7671" i="28"/>
  <c r="M7671" i="28"/>
  <c r="N7671" i="28"/>
  <c r="O7671" i="28"/>
  <c r="L7672" i="28"/>
  <c r="M7672" i="28"/>
  <c r="N7672" i="28"/>
  <c r="O7672" i="28"/>
  <c r="Q7672" i="28" s="1"/>
  <c r="R7672" i="28" s="1"/>
  <c r="L7673" i="28"/>
  <c r="M7673" i="28"/>
  <c r="N7673" i="28"/>
  <c r="O7673" i="28"/>
  <c r="Q7673" i="28" s="1"/>
  <c r="R7673" i="28" s="1"/>
  <c r="L7674" i="28"/>
  <c r="M7674" i="28"/>
  <c r="N7674" i="28"/>
  <c r="O7674" i="28"/>
  <c r="L7675" i="28"/>
  <c r="M7675" i="28"/>
  <c r="N7675" i="28"/>
  <c r="O7675" i="28"/>
  <c r="L7676" i="28"/>
  <c r="M7676" i="28"/>
  <c r="N7676" i="28"/>
  <c r="O7676" i="28"/>
  <c r="L7677" i="28"/>
  <c r="M7677" i="28"/>
  <c r="N7677" i="28"/>
  <c r="O7677" i="28"/>
  <c r="L7678" i="28"/>
  <c r="M7678" i="28"/>
  <c r="N7678" i="28"/>
  <c r="O7678" i="28"/>
  <c r="L7679" i="28"/>
  <c r="M7679" i="28"/>
  <c r="N7679" i="28"/>
  <c r="O7679" i="28"/>
  <c r="L7680" i="28"/>
  <c r="M7680" i="28"/>
  <c r="N7680" i="28"/>
  <c r="O7680" i="28"/>
  <c r="L7681" i="28"/>
  <c r="M7681" i="28"/>
  <c r="N7681" i="28"/>
  <c r="O7681" i="28"/>
  <c r="L7682" i="28"/>
  <c r="M7682" i="28"/>
  <c r="N7682" i="28"/>
  <c r="O7682" i="28"/>
  <c r="L7683" i="28"/>
  <c r="M7683" i="28"/>
  <c r="N7683" i="28"/>
  <c r="O7683" i="28"/>
  <c r="L7684" i="28"/>
  <c r="M7684" i="28"/>
  <c r="N7684" i="28"/>
  <c r="O7684" i="28"/>
  <c r="L7685" i="28"/>
  <c r="M7685" i="28"/>
  <c r="N7685" i="28"/>
  <c r="O7685" i="28"/>
  <c r="L7686" i="28"/>
  <c r="M7686" i="28"/>
  <c r="N7686" i="28"/>
  <c r="O7686" i="28"/>
  <c r="L7687" i="28"/>
  <c r="M7687" i="28"/>
  <c r="N7687" i="28"/>
  <c r="O7687" i="28"/>
  <c r="L7688" i="28"/>
  <c r="M7688" i="28"/>
  <c r="N7688" i="28"/>
  <c r="O7688" i="28"/>
  <c r="L7689" i="28"/>
  <c r="M7689" i="28"/>
  <c r="N7689" i="28"/>
  <c r="O7689" i="28"/>
  <c r="L7690" i="28"/>
  <c r="M7690" i="28"/>
  <c r="N7690" i="28"/>
  <c r="O7690" i="28"/>
  <c r="L7691" i="28"/>
  <c r="M7691" i="28"/>
  <c r="N7691" i="28"/>
  <c r="O7691" i="28"/>
  <c r="L7692" i="28"/>
  <c r="M7692" i="28"/>
  <c r="N7692" i="28"/>
  <c r="O7692" i="28"/>
  <c r="Q7692" i="28" s="1"/>
  <c r="R7692" i="28" s="1"/>
  <c r="L7693" i="28"/>
  <c r="M7693" i="28"/>
  <c r="N7693" i="28"/>
  <c r="O7693" i="28"/>
  <c r="Q7693" i="28" s="1"/>
  <c r="R7693" i="28" s="1"/>
  <c r="L7694" i="28"/>
  <c r="M7694" i="28"/>
  <c r="N7694" i="28"/>
  <c r="O7694" i="28"/>
  <c r="L7695" i="28"/>
  <c r="M7695" i="28"/>
  <c r="N7695" i="28"/>
  <c r="O7695" i="28"/>
  <c r="L7696" i="28"/>
  <c r="M7696" i="28"/>
  <c r="N7696" i="28"/>
  <c r="O7696" i="28"/>
  <c r="Q7696" i="28" s="1"/>
  <c r="R7696" i="28" s="1"/>
  <c r="L7697" i="28"/>
  <c r="M7697" i="28"/>
  <c r="N7697" i="28"/>
  <c r="O7697" i="28"/>
  <c r="Q7697" i="28" s="1"/>
  <c r="R7697" i="28" s="1"/>
  <c r="L7698" i="28"/>
  <c r="M7698" i="28"/>
  <c r="N7698" i="28"/>
  <c r="O7698" i="28"/>
  <c r="L7699" i="28"/>
  <c r="M7699" i="28"/>
  <c r="N7699" i="28"/>
  <c r="O7699" i="28"/>
  <c r="L7700" i="28"/>
  <c r="M7700" i="28"/>
  <c r="N7700" i="28"/>
  <c r="O7700" i="28"/>
  <c r="L7701" i="28"/>
  <c r="M7701" i="28"/>
  <c r="N7701" i="28"/>
  <c r="O7701" i="28"/>
  <c r="L7702" i="28"/>
  <c r="M7702" i="28"/>
  <c r="N7702" i="28"/>
  <c r="O7702" i="28"/>
  <c r="L7703" i="28"/>
  <c r="M7703" i="28"/>
  <c r="N7703" i="28"/>
  <c r="O7703" i="28"/>
  <c r="L7704" i="28"/>
  <c r="M7704" i="28"/>
  <c r="N7704" i="28"/>
  <c r="O7704" i="28"/>
  <c r="Q7704" i="28" s="1"/>
  <c r="R7704" i="28" s="1"/>
  <c r="L7705" i="28"/>
  <c r="M7705" i="28"/>
  <c r="N7705" i="28"/>
  <c r="O7705" i="28"/>
  <c r="Q7705" i="28" s="1"/>
  <c r="R7705" i="28" s="1"/>
  <c r="L7706" i="28"/>
  <c r="M7706" i="28"/>
  <c r="N7706" i="28"/>
  <c r="O7706" i="28"/>
  <c r="L7707" i="28"/>
  <c r="M7707" i="28"/>
  <c r="N7707" i="28"/>
  <c r="O7707" i="28"/>
  <c r="L7708" i="28"/>
  <c r="M7708" i="28"/>
  <c r="N7708" i="28"/>
  <c r="O7708" i="28"/>
  <c r="Q7708" i="28" s="1"/>
  <c r="R7708" i="28" s="1"/>
  <c r="L7709" i="28"/>
  <c r="M7709" i="28"/>
  <c r="N7709" i="28"/>
  <c r="O7709" i="28"/>
  <c r="L7710" i="28"/>
  <c r="M7710" i="28"/>
  <c r="N7710" i="28"/>
  <c r="O7710" i="28"/>
  <c r="L7711" i="28"/>
  <c r="M7711" i="28"/>
  <c r="N7711" i="28"/>
  <c r="O7711" i="28"/>
  <c r="L7712" i="28"/>
  <c r="M7712" i="28"/>
  <c r="N7712" i="28"/>
  <c r="O7712" i="28"/>
  <c r="Q7712" i="28" s="1"/>
  <c r="R7712" i="28" s="1"/>
  <c r="L7713" i="28"/>
  <c r="M7713" i="28"/>
  <c r="N7713" i="28"/>
  <c r="O7713" i="28"/>
  <c r="Q7713" i="28" s="1"/>
  <c r="R7713" i="28" s="1"/>
  <c r="L7714" i="28"/>
  <c r="M7714" i="28"/>
  <c r="N7714" i="28"/>
  <c r="O7714" i="28"/>
  <c r="L7715" i="28"/>
  <c r="M7715" i="28"/>
  <c r="N7715" i="28"/>
  <c r="O7715" i="28"/>
  <c r="L7716" i="28"/>
  <c r="M7716" i="28"/>
  <c r="N7716" i="28"/>
  <c r="O7716" i="28"/>
  <c r="L7717" i="28"/>
  <c r="M7717" i="28"/>
  <c r="N7717" i="28"/>
  <c r="O7717" i="28"/>
  <c r="L7718" i="28"/>
  <c r="M7718" i="28"/>
  <c r="N7718" i="28"/>
  <c r="O7718" i="28"/>
  <c r="L7719" i="28"/>
  <c r="M7719" i="28"/>
  <c r="N7719" i="28"/>
  <c r="O7719" i="28"/>
  <c r="L7720" i="28"/>
  <c r="M7720" i="28"/>
  <c r="N7720" i="28"/>
  <c r="O7720" i="28"/>
  <c r="L7721" i="28"/>
  <c r="M7721" i="28"/>
  <c r="N7721" i="28"/>
  <c r="O7721" i="28"/>
  <c r="L7722" i="28"/>
  <c r="M7722" i="28"/>
  <c r="N7722" i="28"/>
  <c r="O7722" i="28"/>
  <c r="L7723" i="28"/>
  <c r="M7723" i="28"/>
  <c r="N7723" i="28"/>
  <c r="O7723" i="28"/>
  <c r="L7724" i="28"/>
  <c r="M7724" i="28"/>
  <c r="N7724" i="28"/>
  <c r="O7724" i="28"/>
  <c r="Q7724" i="28" s="1"/>
  <c r="R7724" i="28" s="1"/>
  <c r="L7725" i="28"/>
  <c r="M7725" i="28"/>
  <c r="N7725" i="28"/>
  <c r="O7725" i="28"/>
  <c r="Q7725" i="28" s="1"/>
  <c r="R7725" i="28" s="1"/>
  <c r="L7726" i="28"/>
  <c r="M7726" i="28"/>
  <c r="N7726" i="28"/>
  <c r="O7726" i="28"/>
  <c r="L7727" i="28"/>
  <c r="M7727" i="28"/>
  <c r="N7727" i="28"/>
  <c r="O7727" i="28"/>
  <c r="L7728" i="28"/>
  <c r="M7728" i="28"/>
  <c r="N7728" i="28"/>
  <c r="O7728" i="28"/>
  <c r="Q7728" i="28" s="1"/>
  <c r="R7728" i="28" s="1"/>
  <c r="L7729" i="28"/>
  <c r="M7729" i="28"/>
  <c r="N7729" i="28"/>
  <c r="O7729" i="28"/>
  <c r="Q7729" i="28" s="1"/>
  <c r="R7729" i="28" s="1"/>
  <c r="L7730" i="28"/>
  <c r="M7730" i="28"/>
  <c r="N7730" i="28"/>
  <c r="O7730" i="28"/>
  <c r="L7731" i="28"/>
  <c r="M7731" i="28"/>
  <c r="N7731" i="28"/>
  <c r="O7731" i="28"/>
  <c r="L7732" i="28"/>
  <c r="M7732" i="28"/>
  <c r="N7732" i="28"/>
  <c r="O7732" i="28"/>
  <c r="Q7732" i="28" s="1"/>
  <c r="R7732" i="28" s="1"/>
  <c r="L7733" i="28"/>
  <c r="M7733" i="28"/>
  <c r="N7733" i="28"/>
  <c r="O7733" i="28"/>
  <c r="Q7733" i="28" s="1"/>
  <c r="R7733" i="28" s="1"/>
  <c r="L7734" i="28"/>
  <c r="M7734" i="28"/>
  <c r="N7734" i="28"/>
  <c r="O7734" i="28"/>
  <c r="L7735" i="28"/>
  <c r="M7735" i="28"/>
  <c r="N7735" i="28"/>
  <c r="O7735" i="28"/>
  <c r="L7736" i="28"/>
  <c r="M7736" i="28"/>
  <c r="N7736" i="28"/>
  <c r="O7736" i="28"/>
  <c r="L7737" i="28"/>
  <c r="M7737" i="28"/>
  <c r="N7737" i="28"/>
  <c r="O7737" i="28"/>
  <c r="L7738" i="28"/>
  <c r="Q7738" i="28" s="1"/>
  <c r="R7738" i="28" s="1"/>
  <c r="M7738" i="28"/>
  <c r="N7738" i="28"/>
  <c r="O7738" i="28"/>
  <c r="L7739" i="28"/>
  <c r="M7739" i="28"/>
  <c r="N7739" i="28"/>
  <c r="O7739" i="28"/>
  <c r="L7740" i="28"/>
  <c r="M7740" i="28"/>
  <c r="N7740" i="28"/>
  <c r="O7740" i="28"/>
  <c r="L7741" i="28"/>
  <c r="M7741" i="28"/>
  <c r="N7741" i="28"/>
  <c r="O7741" i="28"/>
  <c r="L7742" i="28"/>
  <c r="M7742" i="28"/>
  <c r="N7742" i="28"/>
  <c r="O7742" i="28"/>
  <c r="L7743" i="28"/>
  <c r="M7743" i="28"/>
  <c r="N7743" i="28"/>
  <c r="O7743" i="28"/>
  <c r="L7744" i="28"/>
  <c r="M7744" i="28"/>
  <c r="N7744" i="28"/>
  <c r="O7744" i="28"/>
  <c r="L7745" i="28"/>
  <c r="M7745" i="28"/>
  <c r="N7745" i="28"/>
  <c r="O7745" i="28"/>
  <c r="L7746" i="28"/>
  <c r="M7746" i="28"/>
  <c r="N7746" i="28"/>
  <c r="O7746" i="28"/>
  <c r="L7747" i="28"/>
  <c r="M7747" i="28"/>
  <c r="N7747" i="28"/>
  <c r="O7747" i="28"/>
  <c r="L7748" i="28"/>
  <c r="M7748" i="28"/>
  <c r="N7748" i="28"/>
  <c r="O7748" i="28"/>
  <c r="L7749" i="28"/>
  <c r="M7749" i="28"/>
  <c r="N7749" i="28"/>
  <c r="O7749" i="28"/>
  <c r="L7750" i="28"/>
  <c r="M7750" i="28"/>
  <c r="N7750" i="28"/>
  <c r="O7750" i="28"/>
  <c r="L7751" i="28"/>
  <c r="M7751" i="28"/>
  <c r="N7751" i="28"/>
  <c r="O7751" i="28"/>
  <c r="L7752" i="28"/>
  <c r="M7752" i="28"/>
  <c r="N7752" i="28"/>
  <c r="O7752" i="28"/>
  <c r="L7753" i="28"/>
  <c r="M7753" i="28"/>
  <c r="N7753" i="28"/>
  <c r="O7753" i="28"/>
  <c r="L7754" i="28"/>
  <c r="M7754" i="28"/>
  <c r="N7754" i="28"/>
  <c r="O7754" i="28"/>
  <c r="L7755" i="28"/>
  <c r="M7755" i="28"/>
  <c r="N7755" i="28"/>
  <c r="O7755" i="28"/>
  <c r="L7756" i="28"/>
  <c r="Q7756" i="28" s="1"/>
  <c r="R7756" i="28" s="1"/>
  <c r="M7756" i="28"/>
  <c r="N7756" i="28"/>
  <c r="O7756" i="28"/>
  <c r="L7757" i="28"/>
  <c r="M7757" i="28"/>
  <c r="N7757" i="28"/>
  <c r="O7757" i="28"/>
  <c r="L7758" i="28"/>
  <c r="M7758" i="28"/>
  <c r="N7758" i="28"/>
  <c r="O7758" i="28"/>
  <c r="L7759" i="28"/>
  <c r="M7759" i="28"/>
  <c r="N7759" i="28"/>
  <c r="O7759" i="28"/>
  <c r="L7760" i="28"/>
  <c r="M7760" i="28"/>
  <c r="N7760" i="28"/>
  <c r="O7760" i="28"/>
  <c r="L7761" i="28"/>
  <c r="M7761" i="28"/>
  <c r="N7761" i="28"/>
  <c r="O7761" i="28"/>
  <c r="L7762" i="28"/>
  <c r="M7762" i="28"/>
  <c r="N7762" i="28"/>
  <c r="O7762" i="28"/>
  <c r="L7763" i="28"/>
  <c r="M7763" i="28"/>
  <c r="N7763" i="28"/>
  <c r="O7763" i="28"/>
  <c r="L7764" i="28"/>
  <c r="Q7764" i="28" s="1"/>
  <c r="R7764" i="28" s="1"/>
  <c r="M7764" i="28"/>
  <c r="N7764" i="28"/>
  <c r="O7764" i="28"/>
  <c r="L7765" i="28"/>
  <c r="M7765" i="28"/>
  <c r="N7765" i="28"/>
  <c r="O7765" i="28"/>
  <c r="L7766" i="28"/>
  <c r="M7766" i="28"/>
  <c r="N7766" i="28"/>
  <c r="O7766" i="28"/>
  <c r="L7767" i="28"/>
  <c r="M7767" i="28"/>
  <c r="N7767" i="28"/>
  <c r="O7767" i="28"/>
  <c r="L7768" i="28"/>
  <c r="M7768" i="28"/>
  <c r="N7768" i="28"/>
  <c r="O7768" i="28"/>
  <c r="L7769" i="28"/>
  <c r="M7769" i="28"/>
  <c r="N7769" i="28"/>
  <c r="O7769" i="28"/>
  <c r="L7770" i="28"/>
  <c r="Q7770" i="28" s="1"/>
  <c r="R7770" i="28" s="1"/>
  <c r="M7770" i="28"/>
  <c r="N7770" i="28"/>
  <c r="O7770" i="28"/>
  <c r="L7771" i="28"/>
  <c r="M7771" i="28"/>
  <c r="N7771" i="28"/>
  <c r="O7771" i="28"/>
  <c r="L7772" i="28"/>
  <c r="M7772" i="28"/>
  <c r="N7772" i="28"/>
  <c r="O7772" i="28"/>
  <c r="L7773" i="28"/>
  <c r="M7773" i="28"/>
  <c r="N7773" i="28"/>
  <c r="O7773" i="28"/>
  <c r="L7774" i="28"/>
  <c r="M7774" i="28"/>
  <c r="N7774" i="28"/>
  <c r="O7774" i="28"/>
  <c r="L7775" i="28"/>
  <c r="M7775" i="28"/>
  <c r="N7775" i="28"/>
  <c r="O7775" i="28"/>
  <c r="L7776" i="28"/>
  <c r="M7776" i="28"/>
  <c r="N7776" i="28"/>
  <c r="O7776" i="28"/>
  <c r="L7777" i="28"/>
  <c r="M7777" i="28"/>
  <c r="N7777" i="28"/>
  <c r="O7777" i="28"/>
  <c r="L7778" i="28"/>
  <c r="M7778" i="28"/>
  <c r="N7778" i="28"/>
  <c r="O7778" i="28"/>
  <c r="L7779" i="28"/>
  <c r="M7779" i="28"/>
  <c r="N7779" i="28"/>
  <c r="O7779" i="28"/>
  <c r="L7780" i="28"/>
  <c r="Q7780" i="28" s="1"/>
  <c r="R7780" i="28" s="1"/>
  <c r="M7780" i="28"/>
  <c r="N7780" i="28"/>
  <c r="O7780" i="28"/>
  <c r="L7781" i="28"/>
  <c r="M7781" i="28"/>
  <c r="N7781" i="28"/>
  <c r="O7781" i="28"/>
  <c r="L7782" i="28"/>
  <c r="M7782" i="28"/>
  <c r="N7782" i="28"/>
  <c r="O7782" i="28"/>
  <c r="L7783" i="28"/>
  <c r="M7783" i="28"/>
  <c r="N7783" i="28"/>
  <c r="O7783" i="28"/>
  <c r="L7784" i="28"/>
  <c r="M7784" i="28"/>
  <c r="N7784" i="28"/>
  <c r="O7784" i="28"/>
  <c r="L7785" i="28"/>
  <c r="M7785" i="28"/>
  <c r="N7785" i="28"/>
  <c r="O7785" i="28"/>
  <c r="L7786" i="28"/>
  <c r="M7786" i="28"/>
  <c r="N7786" i="28"/>
  <c r="O7786" i="28"/>
  <c r="L7787" i="28"/>
  <c r="M7787" i="28"/>
  <c r="N7787" i="28"/>
  <c r="O7787" i="28"/>
  <c r="L7788" i="28"/>
  <c r="Q7788" i="28" s="1"/>
  <c r="R7788" i="28" s="1"/>
  <c r="M7788" i="28"/>
  <c r="N7788" i="28"/>
  <c r="O7788" i="28"/>
  <c r="L7789" i="28"/>
  <c r="M7789" i="28"/>
  <c r="N7789" i="28"/>
  <c r="O7789" i="28"/>
  <c r="Q7789" i="28"/>
  <c r="R7789" i="28" s="1"/>
  <c r="L7790" i="28"/>
  <c r="M7790" i="28"/>
  <c r="N7790" i="28"/>
  <c r="O7790" i="28"/>
  <c r="L7791" i="28"/>
  <c r="M7791" i="28"/>
  <c r="N7791" i="28"/>
  <c r="O7791" i="28"/>
  <c r="L7792" i="28"/>
  <c r="M7792" i="28"/>
  <c r="N7792" i="28"/>
  <c r="O7792" i="28"/>
  <c r="L7793" i="28"/>
  <c r="M7793" i="28"/>
  <c r="N7793" i="28"/>
  <c r="O7793" i="28"/>
  <c r="Q7793" i="28" s="1"/>
  <c r="R7793" i="28" s="1"/>
  <c r="L7794" i="28"/>
  <c r="M7794" i="28"/>
  <c r="N7794" i="28"/>
  <c r="O7794" i="28"/>
  <c r="L7795" i="28"/>
  <c r="M7795" i="28"/>
  <c r="N7795" i="28"/>
  <c r="O7795" i="28"/>
  <c r="L7796" i="28"/>
  <c r="M7796" i="28"/>
  <c r="N7796" i="28"/>
  <c r="O7796" i="28"/>
  <c r="L7797" i="28"/>
  <c r="M7797" i="28"/>
  <c r="N7797" i="28"/>
  <c r="O7797" i="28"/>
  <c r="L7798" i="28"/>
  <c r="M7798" i="28"/>
  <c r="N7798" i="28"/>
  <c r="O7798" i="28"/>
  <c r="L7799" i="28"/>
  <c r="M7799" i="28"/>
  <c r="N7799" i="28"/>
  <c r="O7799" i="28"/>
  <c r="L7800" i="28"/>
  <c r="M7800" i="28"/>
  <c r="N7800" i="28"/>
  <c r="O7800" i="28"/>
  <c r="Q7800" i="28" s="1"/>
  <c r="R7800" i="28" s="1"/>
  <c r="L7801" i="28"/>
  <c r="M7801" i="28"/>
  <c r="N7801" i="28"/>
  <c r="O7801" i="28"/>
  <c r="L7802" i="28"/>
  <c r="M7802" i="28"/>
  <c r="N7802" i="28"/>
  <c r="O7802" i="28"/>
  <c r="L7803" i="28"/>
  <c r="M7803" i="28"/>
  <c r="N7803" i="28"/>
  <c r="O7803" i="28"/>
  <c r="L7804" i="28"/>
  <c r="M7804" i="28"/>
  <c r="N7804" i="28"/>
  <c r="O7804" i="28"/>
  <c r="L7805" i="28"/>
  <c r="M7805" i="28"/>
  <c r="N7805" i="28"/>
  <c r="Q7805" i="28" s="1"/>
  <c r="R7805" i="28" s="1"/>
  <c r="O7805" i="28"/>
  <c r="L7806" i="28"/>
  <c r="M7806" i="28"/>
  <c r="N7806" i="28"/>
  <c r="O7806" i="28"/>
  <c r="L7807" i="28"/>
  <c r="M7807" i="28"/>
  <c r="N7807" i="28"/>
  <c r="O7807" i="28"/>
  <c r="L7808" i="28"/>
  <c r="M7808" i="28"/>
  <c r="N7808" i="28"/>
  <c r="O7808" i="28"/>
  <c r="L7809" i="28"/>
  <c r="M7809" i="28"/>
  <c r="N7809" i="28"/>
  <c r="O7809" i="28"/>
  <c r="L7810" i="28"/>
  <c r="M7810" i="28"/>
  <c r="N7810" i="28"/>
  <c r="O7810" i="28"/>
  <c r="L7811" i="28"/>
  <c r="M7811" i="28"/>
  <c r="N7811" i="28"/>
  <c r="O7811" i="28"/>
  <c r="L7812" i="28"/>
  <c r="M7812" i="28"/>
  <c r="N7812" i="28"/>
  <c r="Q7812" i="28" s="1"/>
  <c r="R7812" i="28" s="1"/>
  <c r="O7812" i="28"/>
  <c r="L7813" i="28"/>
  <c r="M7813" i="28"/>
  <c r="N7813" i="28"/>
  <c r="O7813" i="28"/>
  <c r="L7814" i="28"/>
  <c r="M7814" i="28"/>
  <c r="N7814" i="28"/>
  <c r="O7814" i="28"/>
  <c r="L7815" i="28"/>
  <c r="M7815" i="28"/>
  <c r="N7815" i="28"/>
  <c r="O7815" i="28"/>
  <c r="L7816" i="28"/>
  <c r="M7816" i="28"/>
  <c r="N7816" i="28"/>
  <c r="O7816" i="28"/>
  <c r="Q7816" i="28" s="1"/>
  <c r="R7816" i="28" s="1"/>
  <c r="L7817" i="28"/>
  <c r="M7817" i="28"/>
  <c r="N7817" i="28"/>
  <c r="O7817" i="28"/>
  <c r="L7818" i="28"/>
  <c r="M7818" i="28"/>
  <c r="N7818" i="28"/>
  <c r="O7818" i="28"/>
  <c r="L7819" i="28"/>
  <c r="M7819" i="28"/>
  <c r="N7819" i="28"/>
  <c r="O7819" i="28"/>
  <c r="L7820" i="28"/>
  <c r="Q7820" i="28" s="1"/>
  <c r="R7820" i="28" s="1"/>
  <c r="M7820" i="28"/>
  <c r="N7820" i="28"/>
  <c r="O7820" i="28"/>
  <c r="L7821" i="28"/>
  <c r="M7821" i="28"/>
  <c r="N7821" i="28"/>
  <c r="O7821" i="28"/>
  <c r="L7822" i="28"/>
  <c r="Q7822" i="28" s="1"/>
  <c r="R7822" i="28" s="1"/>
  <c r="M7822" i="28"/>
  <c r="N7822" i="28"/>
  <c r="O7822" i="28"/>
  <c r="L7823" i="28"/>
  <c r="M7823" i="28"/>
  <c r="N7823" i="28"/>
  <c r="O7823" i="28"/>
  <c r="L7824" i="28"/>
  <c r="M7824" i="28"/>
  <c r="N7824" i="28"/>
  <c r="O7824" i="28"/>
  <c r="L7825" i="28"/>
  <c r="Q7825" i="28" s="1"/>
  <c r="R7825" i="28" s="1"/>
  <c r="M7825" i="28"/>
  <c r="N7825" i="28"/>
  <c r="O7825" i="28"/>
  <c r="L7826" i="28"/>
  <c r="M7826" i="28"/>
  <c r="N7826" i="28"/>
  <c r="O7826" i="28"/>
  <c r="L7827" i="28"/>
  <c r="M7827" i="28"/>
  <c r="N7827" i="28"/>
  <c r="O7827" i="28"/>
  <c r="L7828" i="28"/>
  <c r="M7828" i="28"/>
  <c r="N7828" i="28"/>
  <c r="O7828" i="28"/>
  <c r="L7829" i="28"/>
  <c r="Q7829" i="28" s="1"/>
  <c r="R7829" i="28" s="1"/>
  <c r="M7829" i="28"/>
  <c r="N7829" i="28"/>
  <c r="O7829" i="28"/>
  <c r="L7830" i="28"/>
  <c r="Q7830" i="28" s="1"/>
  <c r="R7830" i="28" s="1"/>
  <c r="M7830" i="28"/>
  <c r="N7830" i="28"/>
  <c r="O7830" i="28"/>
  <c r="L7831" i="28"/>
  <c r="M7831" i="28"/>
  <c r="N7831" i="28"/>
  <c r="O7831" i="28"/>
  <c r="L7832" i="28"/>
  <c r="M7832" i="28"/>
  <c r="N7832" i="28"/>
  <c r="O7832" i="28"/>
  <c r="Q7832" i="28"/>
  <c r="R7832" i="28" s="1"/>
  <c r="L7833" i="28"/>
  <c r="M7833" i="28"/>
  <c r="N7833" i="28"/>
  <c r="O7833" i="28"/>
  <c r="L7834" i="28"/>
  <c r="M7834" i="28"/>
  <c r="N7834" i="28"/>
  <c r="O7834" i="28"/>
  <c r="L7835" i="28"/>
  <c r="M7835" i="28"/>
  <c r="N7835" i="28"/>
  <c r="O7835" i="28"/>
  <c r="L7836" i="28"/>
  <c r="Q7836" i="28" s="1"/>
  <c r="R7836" i="28" s="1"/>
  <c r="M7836" i="28"/>
  <c r="N7836" i="28"/>
  <c r="O7836" i="28"/>
  <c r="L7837" i="28"/>
  <c r="M7837" i="28"/>
  <c r="N7837" i="28"/>
  <c r="O7837" i="28"/>
  <c r="L7838" i="28"/>
  <c r="Q7838" i="28" s="1"/>
  <c r="R7838" i="28" s="1"/>
  <c r="M7838" i="28"/>
  <c r="N7838" i="28"/>
  <c r="O7838" i="28"/>
  <c r="L7839" i="28"/>
  <c r="M7839" i="28"/>
  <c r="N7839" i="28"/>
  <c r="O7839" i="28"/>
  <c r="L7840" i="28"/>
  <c r="M7840" i="28"/>
  <c r="N7840" i="28"/>
  <c r="O7840" i="28"/>
  <c r="L7841" i="28"/>
  <c r="Q7841" i="28" s="1"/>
  <c r="R7841" i="28" s="1"/>
  <c r="M7841" i="28"/>
  <c r="N7841" i="28"/>
  <c r="O7841" i="28"/>
  <c r="L7842" i="28"/>
  <c r="M7842" i="28"/>
  <c r="N7842" i="28"/>
  <c r="O7842" i="28"/>
  <c r="L7843" i="28"/>
  <c r="M7843" i="28"/>
  <c r="N7843" i="28"/>
  <c r="O7843" i="28"/>
  <c r="L7844" i="28"/>
  <c r="M7844" i="28"/>
  <c r="N7844" i="28"/>
  <c r="O7844" i="28"/>
  <c r="L7845" i="28"/>
  <c r="Q7845" i="28" s="1"/>
  <c r="R7845" i="28" s="1"/>
  <c r="M7845" i="28"/>
  <c r="N7845" i="28"/>
  <c r="O7845" i="28"/>
  <c r="L7846" i="28"/>
  <c r="Q7846" i="28" s="1"/>
  <c r="R7846" i="28" s="1"/>
  <c r="M7846" i="28"/>
  <c r="N7846" i="28"/>
  <c r="O7846" i="28"/>
  <c r="L7847" i="28"/>
  <c r="M7847" i="28"/>
  <c r="N7847" i="28"/>
  <c r="O7847" i="28"/>
  <c r="L7848" i="28"/>
  <c r="M7848" i="28"/>
  <c r="N7848" i="28"/>
  <c r="O7848" i="28"/>
  <c r="Q7848" i="28"/>
  <c r="R7848" i="28" s="1"/>
  <c r="L7849" i="28"/>
  <c r="M7849" i="28"/>
  <c r="N7849" i="28"/>
  <c r="O7849" i="28"/>
  <c r="Q7849" i="28" s="1"/>
  <c r="R7849" i="28" s="1"/>
  <c r="L7850" i="28"/>
  <c r="M7850" i="28"/>
  <c r="N7850" i="28"/>
  <c r="O7850" i="28"/>
  <c r="L7851" i="28"/>
  <c r="M7851" i="28"/>
  <c r="N7851" i="28"/>
  <c r="O7851" i="28"/>
  <c r="L7852" i="28"/>
  <c r="M7852" i="28"/>
  <c r="N7852" i="28"/>
  <c r="O7852" i="28"/>
  <c r="L7853" i="28"/>
  <c r="M7853" i="28"/>
  <c r="N7853" i="28"/>
  <c r="O7853" i="28"/>
  <c r="L7854" i="28"/>
  <c r="M7854" i="28"/>
  <c r="N7854" i="28"/>
  <c r="O7854" i="28"/>
  <c r="L7855" i="28"/>
  <c r="M7855" i="28"/>
  <c r="N7855" i="28"/>
  <c r="O7855" i="28"/>
  <c r="L7856" i="28"/>
  <c r="M7856" i="28"/>
  <c r="N7856" i="28"/>
  <c r="O7856" i="28"/>
  <c r="L7857" i="28"/>
  <c r="M7857" i="28"/>
  <c r="N7857" i="28"/>
  <c r="O7857" i="28"/>
  <c r="L7858" i="28"/>
  <c r="M7858" i="28"/>
  <c r="N7858" i="28"/>
  <c r="O7858" i="28"/>
  <c r="L7859" i="28"/>
  <c r="M7859" i="28"/>
  <c r="N7859" i="28"/>
  <c r="O7859" i="28"/>
  <c r="L7860" i="28"/>
  <c r="M7860" i="28"/>
  <c r="N7860" i="28"/>
  <c r="O7860" i="28"/>
  <c r="Q7860" i="28" s="1"/>
  <c r="R7860" i="28" s="1"/>
  <c r="L7861" i="28"/>
  <c r="M7861" i="28"/>
  <c r="N7861" i="28"/>
  <c r="O7861" i="28"/>
  <c r="L7862" i="28"/>
  <c r="M7862" i="28"/>
  <c r="N7862" i="28"/>
  <c r="O7862" i="28"/>
  <c r="L7863" i="28"/>
  <c r="M7863" i="28"/>
  <c r="N7863" i="28"/>
  <c r="O7863" i="28"/>
  <c r="L7864" i="28"/>
  <c r="M7864" i="28"/>
  <c r="N7864" i="28"/>
  <c r="O7864" i="28"/>
  <c r="L7865" i="28"/>
  <c r="M7865" i="28"/>
  <c r="N7865" i="28"/>
  <c r="O7865" i="28"/>
  <c r="L7866" i="28"/>
  <c r="M7866" i="28"/>
  <c r="N7866" i="28"/>
  <c r="O7866" i="28"/>
  <c r="L7867" i="28"/>
  <c r="M7867" i="28"/>
  <c r="N7867" i="28"/>
  <c r="O7867" i="28"/>
  <c r="L7868" i="28"/>
  <c r="M7868" i="28"/>
  <c r="N7868" i="28"/>
  <c r="O7868" i="28"/>
  <c r="L7869" i="28"/>
  <c r="M7869" i="28"/>
  <c r="N7869" i="28"/>
  <c r="O7869" i="28"/>
  <c r="Q7869" i="28" s="1"/>
  <c r="R7869" i="28" s="1"/>
  <c r="L7870" i="28"/>
  <c r="M7870" i="28"/>
  <c r="N7870" i="28"/>
  <c r="O7870" i="28"/>
  <c r="L7871" i="28"/>
  <c r="M7871" i="28"/>
  <c r="N7871" i="28"/>
  <c r="O7871" i="28"/>
  <c r="L7872" i="28"/>
  <c r="Q7872" i="28" s="1"/>
  <c r="R7872" i="28" s="1"/>
  <c r="M7872" i="28"/>
  <c r="N7872" i="28"/>
  <c r="O7872" i="28"/>
  <c r="L7873" i="28"/>
  <c r="Q7873" i="28" s="1"/>
  <c r="R7873" i="28" s="1"/>
  <c r="M7873" i="28"/>
  <c r="N7873" i="28"/>
  <c r="O7873" i="28"/>
  <c r="L7874" i="28"/>
  <c r="Q7874" i="28" s="1"/>
  <c r="R7874" i="28" s="1"/>
  <c r="M7874" i="28"/>
  <c r="N7874" i="28"/>
  <c r="O7874" i="28"/>
  <c r="L7875" i="28"/>
  <c r="M7875" i="28"/>
  <c r="N7875" i="28"/>
  <c r="O7875" i="28"/>
  <c r="L7876" i="28"/>
  <c r="Q7876" i="28" s="1"/>
  <c r="R7876" i="28" s="1"/>
  <c r="M7876" i="28"/>
  <c r="N7876" i="28"/>
  <c r="O7876" i="28"/>
  <c r="L7877" i="28"/>
  <c r="Q7877" i="28" s="1"/>
  <c r="R7877" i="28" s="1"/>
  <c r="M7877" i="28"/>
  <c r="N7877" i="28"/>
  <c r="O7877" i="28"/>
  <c r="L7878" i="28"/>
  <c r="Q7878" i="28" s="1"/>
  <c r="R7878" i="28" s="1"/>
  <c r="M7878" i="28"/>
  <c r="N7878" i="28"/>
  <c r="O7878" i="28"/>
  <c r="L7879" i="28"/>
  <c r="M7879" i="28"/>
  <c r="N7879" i="28"/>
  <c r="O7879" i="28"/>
  <c r="L7880" i="28"/>
  <c r="Q7880" i="28" s="1"/>
  <c r="R7880" i="28" s="1"/>
  <c r="M7880" i="28"/>
  <c r="N7880" i="28"/>
  <c r="O7880" i="28"/>
  <c r="L7881" i="28"/>
  <c r="Q7881" i="28" s="1"/>
  <c r="R7881" i="28" s="1"/>
  <c r="M7881" i="28"/>
  <c r="N7881" i="28"/>
  <c r="O7881" i="28"/>
  <c r="L7882" i="28"/>
  <c r="M7882" i="28"/>
  <c r="N7882" i="28"/>
  <c r="O7882" i="28"/>
  <c r="L7883" i="28"/>
  <c r="M7883" i="28"/>
  <c r="N7883" i="28"/>
  <c r="O7883" i="28"/>
  <c r="L7884" i="28"/>
  <c r="M7884" i="28"/>
  <c r="N7884" i="28"/>
  <c r="O7884" i="28"/>
  <c r="L7885" i="28"/>
  <c r="M7885" i="28"/>
  <c r="N7885" i="28"/>
  <c r="O7885" i="28"/>
  <c r="L7886" i="28"/>
  <c r="Q7886" i="28" s="1"/>
  <c r="R7886" i="28" s="1"/>
  <c r="M7886" i="28"/>
  <c r="N7886" i="28"/>
  <c r="O7886" i="28"/>
  <c r="L7887" i="28"/>
  <c r="M7887" i="28"/>
  <c r="N7887" i="28"/>
  <c r="O7887" i="28"/>
  <c r="L7888" i="28"/>
  <c r="M7888" i="28"/>
  <c r="N7888" i="28"/>
  <c r="O7888" i="28"/>
  <c r="Q7888" i="28"/>
  <c r="R7888" i="28" s="1"/>
  <c r="L7889" i="28"/>
  <c r="M7889" i="28"/>
  <c r="N7889" i="28"/>
  <c r="O7889" i="28"/>
  <c r="Q7889" i="28" s="1"/>
  <c r="R7889" i="28" s="1"/>
  <c r="L7890" i="28"/>
  <c r="M7890" i="28"/>
  <c r="N7890" i="28"/>
  <c r="O7890" i="28"/>
  <c r="L7891" i="28"/>
  <c r="M7891" i="28"/>
  <c r="N7891" i="28"/>
  <c r="O7891" i="28"/>
  <c r="L7892" i="28"/>
  <c r="M7892" i="28"/>
  <c r="N7892" i="28"/>
  <c r="O7892" i="28"/>
  <c r="L7893" i="28"/>
  <c r="M7893" i="28"/>
  <c r="N7893" i="28"/>
  <c r="O7893" i="28"/>
  <c r="Q7893" i="28" s="1"/>
  <c r="R7893" i="28" s="1"/>
  <c r="L7894" i="28"/>
  <c r="M7894" i="28"/>
  <c r="N7894" i="28"/>
  <c r="O7894" i="28"/>
  <c r="L7895" i="28"/>
  <c r="M7895" i="28"/>
  <c r="N7895" i="28"/>
  <c r="O7895" i="28"/>
  <c r="L7896" i="28"/>
  <c r="M7896" i="28"/>
  <c r="N7896" i="28"/>
  <c r="O7896" i="28"/>
  <c r="Q7896" i="28" s="1"/>
  <c r="R7896" i="28" s="1"/>
  <c r="L7897" i="28"/>
  <c r="M7897" i="28"/>
  <c r="N7897" i="28"/>
  <c r="O7897" i="28"/>
  <c r="L7898" i="28"/>
  <c r="M7898" i="28"/>
  <c r="N7898" i="28"/>
  <c r="O7898" i="28"/>
  <c r="L7899" i="28"/>
  <c r="M7899" i="28"/>
  <c r="N7899" i="28"/>
  <c r="O7899" i="28"/>
  <c r="L7900" i="28"/>
  <c r="M7900" i="28"/>
  <c r="N7900" i="28"/>
  <c r="O7900" i="28"/>
  <c r="Q7900" i="28" s="1"/>
  <c r="R7900" i="28" s="1"/>
  <c r="L7901" i="28"/>
  <c r="Q7901" i="28" s="1"/>
  <c r="R7901" i="28" s="1"/>
  <c r="M7901" i="28"/>
  <c r="N7901" i="28"/>
  <c r="O7901" i="28"/>
  <c r="L7902" i="28"/>
  <c r="M7902" i="28"/>
  <c r="N7902" i="28"/>
  <c r="O7902" i="28"/>
  <c r="L7903" i="28"/>
  <c r="M7903" i="28"/>
  <c r="N7903" i="28"/>
  <c r="O7903" i="28"/>
  <c r="L7904" i="28"/>
  <c r="Q7904" i="28" s="1"/>
  <c r="R7904" i="28" s="1"/>
  <c r="M7904" i="28"/>
  <c r="N7904" i="28"/>
  <c r="O7904" i="28"/>
  <c r="L7905" i="28"/>
  <c r="M7905" i="28"/>
  <c r="N7905" i="28"/>
  <c r="O7905" i="28"/>
  <c r="L7906" i="28"/>
  <c r="Q7906" i="28" s="1"/>
  <c r="R7906" i="28" s="1"/>
  <c r="M7906" i="28"/>
  <c r="N7906" i="28"/>
  <c r="O7906" i="28"/>
  <c r="L7907" i="28"/>
  <c r="M7907" i="28"/>
  <c r="N7907" i="28"/>
  <c r="O7907" i="28"/>
  <c r="L7908" i="28"/>
  <c r="M7908" i="28"/>
  <c r="N7908" i="28"/>
  <c r="O7908" i="28"/>
  <c r="L7909" i="28"/>
  <c r="Q7909" i="28" s="1"/>
  <c r="R7909" i="28" s="1"/>
  <c r="M7909" i="28"/>
  <c r="N7909" i="28"/>
  <c r="O7909" i="28"/>
  <c r="L7910" i="28"/>
  <c r="M7910" i="28"/>
  <c r="N7910" i="28"/>
  <c r="O7910" i="28"/>
  <c r="L7911" i="28"/>
  <c r="M7911" i="28"/>
  <c r="N7911" i="28"/>
  <c r="O7911" i="28"/>
  <c r="L7912" i="28"/>
  <c r="Q7912" i="28" s="1"/>
  <c r="R7912" i="28" s="1"/>
  <c r="M7912" i="28"/>
  <c r="N7912" i="28"/>
  <c r="O7912" i="28"/>
  <c r="L7913" i="28"/>
  <c r="Q7913" i="28" s="1"/>
  <c r="R7913" i="28" s="1"/>
  <c r="M7913" i="28"/>
  <c r="N7913" i="28"/>
  <c r="O7913" i="28"/>
  <c r="L7914" i="28"/>
  <c r="Q7914" i="28" s="1"/>
  <c r="R7914" i="28" s="1"/>
  <c r="M7914" i="28"/>
  <c r="N7914" i="28"/>
  <c r="O7914" i="28"/>
  <c r="L7915" i="28"/>
  <c r="M7915" i="28"/>
  <c r="N7915" i="28"/>
  <c r="O7915" i="28"/>
  <c r="L7916" i="28"/>
  <c r="Q7916" i="28" s="1"/>
  <c r="R7916" i="28" s="1"/>
  <c r="M7916" i="28"/>
  <c r="N7916" i="28"/>
  <c r="O7916" i="28"/>
  <c r="L7917" i="28"/>
  <c r="M7917" i="28"/>
  <c r="N7917" i="28"/>
  <c r="O7917" i="28"/>
  <c r="L7918" i="28"/>
  <c r="M7918" i="28"/>
  <c r="N7918" i="28"/>
  <c r="O7918" i="28"/>
  <c r="L7919" i="28"/>
  <c r="M7919" i="28"/>
  <c r="N7919" i="28"/>
  <c r="O7919" i="28"/>
  <c r="L7920" i="28"/>
  <c r="M7920" i="28"/>
  <c r="N7920" i="28"/>
  <c r="O7920" i="28"/>
  <c r="L7921" i="28"/>
  <c r="M7921" i="28"/>
  <c r="N7921" i="28"/>
  <c r="O7921" i="28"/>
  <c r="L7922" i="28"/>
  <c r="Q7922" i="28" s="1"/>
  <c r="R7922" i="28" s="1"/>
  <c r="M7922" i="28"/>
  <c r="N7922" i="28"/>
  <c r="O7922" i="28"/>
  <c r="L7923" i="28"/>
  <c r="M7923" i="28"/>
  <c r="N7923" i="28"/>
  <c r="O7923" i="28"/>
  <c r="L7924" i="28"/>
  <c r="M7924" i="28"/>
  <c r="N7924" i="28"/>
  <c r="O7924" i="28"/>
  <c r="L7925" i="28"/>
  <c r="Q7925" i="28" s="1"/>
  <c r="R7925" i="28" s="1"/>
  <c r="M7925" i="28"/>
  <c r="N7925" i="28"/>
  <c r="O7925" i="28"/>
  <c r="L7926" i="28"/>
  <c r="M7926" i="28"/>
  <c r="N7926" i="28"/>
  <c r="O7926" i="28"/>
  <c r="L7927" i="28"/>
  <c r="M7927" i="28"/>
  <c r="N7927" i="28"/>
  <c r="O7927" i="28"/>
  <c r="L7928" i="28"/>
  <c r="Q7928" i="28" s="1"/>
  <c r="R7928" i="28" s="1"/>
  <c r="M7928" i="28"/>
  <c r="N7928" i="28"/>
  <c r="O7928" i="28"/>
  <c r="L7929" i="28"/>
  <c r="Q7929" i="28" s="1"/>
  <c r="R7929" i="28" s="1"/>
  <c r="M7929" i="28"/>
  <c r="N7929" i="28"/>
  <c r="O7929" i="28"/>
  <c r="L7930" i="28"/>
  <c r="Q7930" i="28" s="1"/>
  <c r="R7930" i="28" s="1"/>
  <c r="M7930" i="28"/>
  <c r="N7930" i="28"/>
  <c r="O7930" i="28"/>
  <c r="L7931" i="28"/>
  <c r="M7931" i="28"/>
  <c r="N7931" i="28"/>
  <c r="O7931" i="28"/>
  <c r="L7932" i="28"/>
  <c r="Q7932" i="28" s="1"/>
  <c r="R7932" i="28" s="1"/>
  <c r="M7932" i="28"/>
  <c r="N7932" i="28"/>
  <c r="O7932" i="28"/>
  <c r="L7933" i="28"/>
  <c r="M7933" i="28"/>
  <c r="N7933" i="28"/>
  <c r="O7933" i="28"/>
  <c r="Q7933" i="28" s="1"/>
  <c r="R7933" i="28" s="1"/>
  <c r="L7934" i="28"/>
  <c r="M7934" i="28"/>
  <c r="N7934" i="28"/>
  <c r="O7934" i="28"/>
  <c r="L7935" i="28"/>
  <c r="M7935" i="28"/>
  <c r="N7935" i="28"/>
  <c r="O7935" i="28"/>
  <c r="L7936" i="28"/>
  <c r="M7936" i="28"/>
  <c r="N7936" i="28"/>
  <c r="O7936" i="28"/>
  <c r="L7937" i="28"/>
  <c r="M7937" i="28"/>
  <c r="N7937" i="28"/>
  <c r="O7937" i="28"/>
  <c r="L7938" i="28"/>
  <c r="M7938" i="28"/>
  <c r="N7938" i="28"/>
  <c r="O7938" i="28"/>
  <c r="L7939" i="28"/>
  <c r="M7939" i="28"/>
  <c r="N7939" i="28"/>
  <c r="O7939" i="28"/>
  <c r="L7940" i="28"/>
  <c r="M7940" i="28"/>
  <c r="N7940" i="28"/>
  <c r="O7940" i="28"/>
  <c r="L7941" i="28"/>
  <c r="M7941" i="28"/>
  <c r="N7941" i="28"/>
  <c r="O7941" i="28"/>
  <c r="L7942" i="28"/>
  <c r="M7942" i="28"/>
  <c r="N7942" i="28"/>
  <c r="O7942" i="28"/>
  <c r="L7943" i="28"/>
  <c r="M7943" i="28"/>
  <c r="N7943" i="28"/>
  <c r="O7943" i="28"/>
  <c r="L7944" i="28"/>
  <c r="M7944" i="28"/>
  <c r="N7944" i="28"/>
  <c r="O7944" i="28"/>
  <c r="L7945" i="28"/>
  <c r="M7945" i="28"/>
  <c r="N7945" i="28"/>
  <c r="O7945" i="28"/>
  <c r="L7946" i="28"/>
  <c r="M7946" i="28"/>
  <c r="N7946" i="28"/>
  <c r="O7946" i="28"/>
  <c r="L7947" i="28"/>
  <c r="M7947" i="28"/>
  <c r="N7947" i="28"/>
  <c r="O7947" i="28"/>
  <c r="L7948" i="28"/>
  <c r="M7948" i="28"/>
  <c r="N7948" i="28"/>
  <c r="O7948" i="28"/>
  <c r="Q7948" i="28" s="1"/>
  <c r="R7948" i="28" s="1"/>
  <c r="L7949" i="28"/>
  <c r="M7949" i="28"/>
  <c r="N7949" i="28"/>
  <c r="O7949" i="28"/>
  <c r="L7950" i="28"/>
  <c r="M7950" i="28"/>
  <c r="N7950" i="28"/>
  <c r="O7950" i="28"/>
  <c r="L7951" i="28"/>
  <c r="M7951" i="28"/>
  <c r="N7951" i="28"/>
  <c r="O7951" i="28"/>
  <c r="L7952" i="28"/>
  <c r="M7952" i="28"/>
  <c r="N7952" i="28"/>
  <c r="O7952" i="28"/>
  <c r="L7953" i="28"/>
  <c r="M7953" i="28"/>
  <c r="N7953" i="28"/>
  <c r="Q7953" i="28" s="1"/>
  <c r="R7953" i="28" s="1"/>
  <c r="O7953" i="28"/>
  <c r="L7954" i="28"/>
  <c r="M7954" i="28"/>
  <c r="N7954" i="28"/>
  <c r="O7954" i="28"/>
  <c r="L7955" i="28"/>
  <c r="M7955" i="28"/>
  <c r="N7955" i="28"/>
  <c r="O7955" i="28"/>
  <c r="L7956" i="28"/>
  <c r="M7956" i="28"/>
  <c r="N7956" i="28"/>
  <c r="O7956" i="28"/>
  <c r="L7957" i="28"/>
  <c r="M7957" i="28"/>
  <c r="N7957" i="28"/>
  <c r="O7957" i="28"/>
  <c r="L7958" i="28"/>
  <c r="M7958" i="28"/>
  <c r="N7958" i="28"/>
  <c r="O7958" i="28"/>
  <c r="L7959" i="28"/>
  <c r="M7959" i="28"/>
  <c r="N7959" i="28"/>
  <c r="O7959" i="28"/>
  <c r="L7960" i="28"/>
  <c r="M7960" i="28"/>
  <c r="N7960" i="28"/>
  <c r="O7960" i="28"/>
  <c r="L7961" i="28"/>
  <c r="M7961" i="28"/>
  <c r="N7961" i="28"/>
  <c r="O7961" i="28"/>
  <c r="L7962" i="28"/>
  <c r="M7962" i="28"/>
  <c r="N7962" i="28"/>
  <c r="O7962" i="28"/>
  <c r="L7963" i="28"/>
  <c r="M7963" i="28"/>
  <c r="N7963" i="28"/>
  <c r="O7963" i="28"/>
  <c r="L7964" i="28"/>
  <c r="M7964" i="28"/>
  <c r="N7964" i="28"/>
  <c r="O7964" i="28"/>
  <c r="Q7964" i="28" s="1"/>
  <c r="R7964" i="28" s="1"/>
  <c r="L7965" i="28"/>
  <c r="M7965" i="28"/>
  <c r="N7965" i="28"/>
  <c r="O7965" i="28"/>
  <c r="L7966" i="28"/>
  <c r="M7966" i="28"/>
  <c r="N7966" i="28"/>
  <c r="O7966" i="28"/>
  <c r="L7967" i="28"/>
  <c r="M7967" i="28"/>
  <c r="N7967" i="28"/>
  <c r="O7967" i="28"/>
  <c r="L7968" i="28"/>
  <c r="M7968" i="28"/>
  <c r="N7968" i="28"/>
  <c r="O7968" i="28"/>
  <c r="L7969" i="28"/>
  <c r="M7969" i="28"/>
  <c r="N7969" i="28"/>
  <c r="O7969" i="28"/>
  <c r="L7970" i="28"/>
  <c r="Q7970" i="28" s="1"/>
  <c r="R7970" i="28" s="1"/>
  <c r="M7970" i="28"/>
  <c r="N7970" i="28"/>
  <c r="O7970" i="28"/>
  <c r="L7971" i="28"/>
  <c r="M7971" i="28"/>
  <c r="N7971" i="28"/>
  <c r="O7971" i="28"/>
  <c r="L7972" i="28"/>
  <c r="M7972" i="28"/>
  <c r="N7972" i="28"/>
  <c r="O7972" i="28"/>
  <c r="L7973" i="28"/>
  <c r="Q7973" i="28" s="1"/>
  <c r="R7973" i="28" s="1"/>
  <c r="M7973" i="28"/>
  <c r="N7973" i="28"/>
  <c r="O7973" i="28"/>
  <c r="L7974" i="28"/>
  <c r="M7974" i="28"/>
  <c r="N7974" i="28"/>
  <c r="O7974" i="28"/>
  <c r="L7975" i="28"/>
  <c r="M7975" i="28"/>
  <c r="N7975" i="28"/>
  <c r="O7975" i="28"/>
  <c r="L7976" i="28"/>
  <c r="Q7976" i="28" s="1"/>
  <c r="R7976" i="28" s="1"/>
  <c r="M7976" i="28"/>
  <c r="N7976" i="28"/>
  <c r="O7976" i="28"/>
  <c r="L7977" i="28"/>
  <c r="Q7977" i="28" s="1"/>
  <c r="R7977" i="28" s="1"/>
  <c r="M7977" i="28"/>
  <c r="N7977" i="28"/>
  <c r="O7977" i="28"/>
  <c r="L7978" i="28"/>
  <c r="Q7978" i="28" s="1"/>
  <c r="R7978" i="28" s="1"/>
  <c r="M7978" i="28"/>
  <c r="N7978" i="28"/>
  <c r="O7978" i="28"/>
  <c r="L7979" i="28"/>
  <c r="M7979" i="28"/>
  <c r="N7979" i="28"/>
  <c r="O7979" i="28"/>
  <c r="L7980" i="28"/>
  <c r="M7980" i="28"/>
  <c r="N7980" i="28"/>
  <c r="O7980" i="28"/>
  <c r="Q7980" i="28"/>
  <c r="R7980" i="28" s="1"/>
  <c r="L7981" i="28"/>
  <c r="M7981" i="28"/>
  <c r="N7981" i="28"/>
  <c r="O7981" i="28"/>
  <c r="L7982" i="28"/>
  <c r="M7982" i="28"/>
  <c r="N7982" i="28"/>
  <c r="O7982" i="28"/>
  <c r="L7983" i="28"/>
  <c r="M7983" i="28"/>
  <c r="N7983" i="28"/>
  <c r="O7983" i="28"/>
  <c r="L7984" i="28"/>
  <c r="M7984" i="28"/>
  <c r="N7984" i="28"/>
  <c r="O7984" i="28"/>
  <c r="L7985" i="28"/>
  <c r="M7985" i="28"/>
  <c r="N7985" i="28"/>
  <c r="O7985" i="28"/>
  <c r="L7986" i="28"/>
  <c r="Q7986" i="28" s="1"/>
  <c r="R7986" i="28" s="1"/>
  <c r="M7986" i="28"/>
  <c r="N7986" i="28"/>
  <c r="O7986" i="28"/>
  <c r="L7987" i="28"/>
  <c r="M7987" i="28"/>
  <c r="N7987" i="28"/>
  <c r="O7987" i="28"/>
  <c r="L7988" i="28"/>
  <c r="M7988" i="28"/>
  <c r="N7988" i="28"/>
  <c r="O7988" i="28"/>
  <c r="L7989" i="28"/>
  <c r="Q7989" i="28" s="1"/>
  <c r="R7989" i="28" s="1"/>
  <c r="M7989" i="28"/>
  <c r="N7989" i="28"/>
  <c r="O7989" i="28"/>
  <c r="L7990" i="28"/>
  <c r="M7990" i="28"/>
  <c r="N7990" i="28"/>
  <c r="O7990" i="28"/>
  <c r="L7991" i="28"/>
  <c r="M7991" i="28"/>
  <c r="N7991" i="28"/>
  <c r="O7991" i="28"/>
  <c r="L7992" i="28"/>
  <c r="Q7992" i="28" s="1"/>
  <c r="R7992" i="28" s="1"/>
  <c r="M7992" i="28"/>
  <c r="N7992" i="28"/>
  <c r="O7992" i="28"/>
  <c r="L7993" i="28"/>
  <c r="Q7993" i="28" s="1"/>
  <c r="R7993" i="28" s="1"/>
  <c r="M7993" i="28"/>
  <c r="N7993" i="28"/>
  <c r="O7993" i="28"/>
  <c r="L7994" i="28"/>
  <c r="Q7994" i="28" s="1"/>
  <c r="R7994" i="28" s="1"/>
  <c r="M7994" i="28"/>
  <c r="N7994" i="28"/>
  <c r="O7994" i="28"/>
  <c r="L7995" i="28"/>
  <c r="M7995" i="28"/>
  <c r="N7995" i="28"/>
  <c r="O7995" i="28"/>
  <c r="L7996" i="28"/>
  <c r="Q7996" i="28" s="1"/>
  <c r="R7996" i="28" s="1"/>
  <c r="M7996" i="28"/>
  <c r="N7996" i="28"/>
  <c r="O7996" i="28"/>
  <c r="L7997" i="28"/>
  <c r="M7997" i="28"/>
  <c r="N7997" i="28"/>
  <c r="O7997" i="28"/>
  <c r="L7998" i="28"/>
  <c r="M7998" i="28"/>
  <c r="N7998" i="28"/>
  <c r="O7998" i="28"/>
  <c r="L7999" i="28"/>
  <c r="M7999" i="28"/>
  <c r="N7999" i="28"/>
  <c r="O7999" i="28"/>
  <c r="L8000" i="28"/>
  <c r="M8000" i="28"/>
  <c r="N8000" i="28"/>
  <c r="O8000" i="28"/>
  <c r="L8001" i="28"/>
  <c r="M8001" i="28"/>
  <c r="N8001" i="28"/>
  <c r="O8001" i="28"/>
  <c r="L8002" i="28"/>
  <c r="Q8002" i="28" s="1"/>
  <c r="R8002" i="28" s="1"/>
  <c r="M8002" i="28"/>
  <c r="N8002" i="28"/>
  <c r="O8002" i="28"/>
  <c r="L8003" i="28"/>
  <c r="M8003" i="28"/>
  <c r="N8003" i="28"/>
  <c r="O8003" i="28"/>
  <c r="L8004" i="28"/>
  <c r="M8004" i="28"/>
  <c r="N8004" i="28"/>
  <c r="O8004" i="28"/>
  <c r="L8005" i="28"/>
  <c r="M8005" i="28"/>
  <c r="N8005" i="28"/>
  <c r="O8005" i="28"/>
  <c r="L8006" i="28"/>
  <c r="M8006" i="28"/>
  <c r="N8006" i="28"/>
  <c r="O8006" i="28"/>
  <c r="L8007" i="28"/>
  <c r="M8007" i="28"/>
  <c r="N8007" i="28"/>
  <c r="O8007" i="28"/>
  <c r="L8008" i="28"/>
  <c r="Q8008" i="28" s="1"/>
  <c r="R8008" i="28" s="1"/>
  <c r="M8008" i="28"/>
  <c r="N8008" i="28"/>
  <c r="O8008" i="28"/>
  <c r="L8009" i="28"/>
  <c r="M8009" i="28"/>
  <c r="N8009" i="28"/>
  <c r="O8009" i="28"/>
  <c r="L8010" i="28"/>
  <c r="Q8010" i="28" s="1"/>
  <c r="R8010" i="28" s="1"/>
  <c r="M8010" i="28"/>
  <c r="N8010" i="28"/>
  <c r="O8010" i="28"/>
  <c r="L8011" i="28"/>
  <c r="Q8011" i="28" s="1"/>
  <c r="R8011" i="28" s="1"/>
  <c r="M8011" i="28"/>
  <c r="N8011" i="28"/>
  <c r="O8011" i="28"/>
  <c r="L8012" i="28"/>
  <c r="M8012" i="28"/>
  <c r="N8012" i="28"/>
  <c r="O8012" i="28"/>
  <c r="L8013" i="28"/>
  <c r="M8013" i="28"/>
  <c r="N8013" i="28"/>
  <c r="O8013" i="28"/>
  <c r="L8014" i="28"/>
  <c r="Q8014" i="28" s="1"/>
  <c r="R8014" i="28" s="1"/>
  <c r="M8014" i="28"/>
  <c r="N8014" i="28"/>
  <c r="O8014" i="28"/>
  <c r="L8015" i="28"/>
  <c r="M8015" i="28"/>
  <c r="N8015" i="28"/>
  <c r="O8015" i="28"/>
  <c r="L8016" i="28"/>
  <c r="M8016" i="28"/>
  <c r="N8016" i="28"/>
  <c r="O8016" i="28"/>
  <c r="L8017" i="28"/>
  <c r="Q8017" i="28" s="1"/>
  <c r="R8017" i="28" s="1"/>
  <c r="M8017" i="28"/>
  <c r="N8017" i="28"/>
  <c r="O8017" i="28"/>
  <c r="L8018" i="28"/>
  <c r="M8018" i="28"/>
  <c r="N8018" i="28"/>
  <c r="O8018" i="28"/>
  <c r="L8019" i="28"/>
  <c r="M8019" i="28"/>
  <c r="N8019" i="28"/>
  <c r="O8019" i="28"/>
  <c r="L8020" i="28"/>
  <c r="M8020" i="28"/>
  <c r="N8020" i="28"/>
  <c r="O8020" i="28"/>
  <c r="L8021" i="28"/>
  <c r="M8021" i="28"/>
  <c r="N8021" i="28"/>
  <c r="O8021" i="28"/>
  <c r="Q8021" i="28" s="1"/>
  <c r="R8021" i="28" s="1"/>
  <c r="L8022" i="28"/>
  <c r="M8022" i="28"/>
  <c r="N8022" i="28"/>
  <c r="O8022" i="28"/>
  <c r="L8023" i="28"/>
  <c r="M8023" i="28"/>
  <c r="N8023" i="28"/>
  <c r="O8023" i="28"/>
  <c r="L8024" i="28"/>
  <c r="M8024" i="28"/>
  <c r="N8024" i="28"/>
  <c r="O8024" i="28"/>
  <c r="L8025" i="28"/>
  <c r="M8025" i="28"/>
  <c r="N8025" i="28"/>
  <c r="O8025" i="28"/>
  <c r="L8026" i="28"/>
  <c r="M8026" i="28"/>
  <c r="N8026" i="28"/>
  <c r="O8026" i="28"/>
  <c r="L8027" i="28"/>
  <c r="M8027" i="28"/>
  <c r="N8027" i="28"/>
  <c r="O8027" i="28"/>
  <c r="L8028" i="28"/>
  <c r="M8028" i="28"/>
  <c r="N8028" i="28"/>
  <c r="O8028" i="28"/>
  <c r="L8029" i="28"/>
  <c r="M8029" i="28"/>
  <c r="N8029" i="28"/>
  <c r="O8029" i="28"/>
  <c r="Q8029" i="28" s="1"/>
  <c r="R8029" i="28" s="1"/>
  <c r="L8030" i="28"/>
  <c r="M8030" i="28"/>
  <c r="N8030" i="28"/>
  <c r="O8030" i="28"/>
  <c r="Q8030" i="28" s="1"/>
  <c r="R8030" i="28" s="1"/>
  <c r="L8031" i="28"/>
  <c r="M8031" i="28"/>
  <c r="N8031" i="28"/>
  <c r="O8031" i="28"/>
  <c r="L8032" i="28"/>
  <c r="M8032" i="28"/>
  <c r="N8032" i="28"/>
  <c r="O8032" i="28"/>
  <c r="L8033" i="28"/>
  <c r="M8033" i="28"/>
  <c r="N8033" i="28"/>
  <c r="O8033" i="28"/>
  <c r="L8034" i="28"/>
  <c r="M8034" i="28"/>
  <c r="N8034" i="28"/>
  <c r="O8034" i="28"/>
  <c r="L8035" i="28"/>
  <c r="M8035" i="28"/>
  <c r="N8035" i="28"/>
  <c r="O8035" i="28"/>
  <c r="L8036" i="28"/>
  <c r="M8036" i="28"/>
  <c r="N8036" i="28"/>
  <c r="O8036" i="28"/>
  <c r="Q8036" i="28" s="1"/>
  <c r="R8036" i="28" s="1"/>
  <c r="L8037" i="28"/>
  <c r="M8037" i="28"/>
  <c r="N8037" i="28"/>
  <c r="O8037" i="28"/>
  <c r="Q8037" i="28" s="1"/>
  <c r="R8037" i="28" s="1"/>
  <c r="L8038" i="28"/>
  <c r="M8038" i="28"/>
  <c r="N8038" i="28"/>
  <c r="O8038" i="28"/>
  <c r="L8039" i="28"/>
  <c r="M8039" i="28"/>
  <c r="N8039" i="28"/>
  <c r="O8039" i="28"/>
  <c r="L8040" i="28"/>
  <c r="M8040" i="28"/>
  <c r="N8040" i="28"/>
  <c r="O8040" i="28"/>
  <c r="L8041" i="28"/>
  <c r="M8041" i="28"/>
  <c r="N8041" i="28"/>
  <c r="O8041" i="28"/>
  <c r="L8042" i="28"/>
  <c r="M8042" i="28"/>
  <c r="N8042" i="28"/>
  <c r="O8042" i="28"/>
  <c r="L8043" i="28"/>
  <c r="M8043" i="28"/>
  <c r="N8043" i="28"/>
  <c r="O8043" i="28"/>
  <c r="L8044" i="28"/>
  <c r="M8044" i="28"/>
  <c r="N8044" i="28"/>
  <c r="O8044" i="28"/>
  <c r="L8045" i="28"/>
  <c r="M8045" i="28"/>
  <c r="N8045" i="28"/>
  <c r="O8045" i="28"/>
  <c r="L8046" i="28"/>
  <c r="M8046" i="28"/>
  <c r="N8046" i="28"/>
  <c r="O8046" i="28"/>
  <c r="L8047" i="28"/>
  <c r="M8047" i="28"/>
  <c r="N8047" i="28"/>
  <c r="O8047" i="28"/>
  <c r="L8048" i="28"/>
  <c r="M8048" i="28"/>
  <c r="N8048" i="28"/>
  <c r="O8048" i="28"/>
  <c r="Q8048" i="28" s="1"/>
  <c r="R8048" i="28" s="1"/>
  <c r="L8049" i="28"/>
  <c r="M8049" i="28"/>
  <c r="N8049" i="28"/>
  <c r="O8049" i="28"/>
  <c r="L8050" i="28"/>
  <c r="M8050" i="28"/>
  <c r="N8050" i="28"/>
  <c r="O8050" i="28"/>
  <c r="L8051" i="28"/>
  <c r="M8051" i="28"/>
  <c r="N8051" i="28"/>
  <c r="O8051" i="28"/>
  <c r="L8052" i="28"/>
  <c r="M8052" i="28"/>
  <c r="N8052" i="28"/>
  <c r="O8052" i="28"/>
  <c r="L8053" i="28"/>
  <c r="M8053" i="28"/>
  <c r="N8053" i="28"/>
  <c r="O8053" i="28"/>
  <c r="L8054" i="28"/>
  <c r="M8054" i="28"/>
  <c r="N8054" i="28"/>
  <c r="O8054" i="28"/>
  <c r="L8055" i="28"/>
  <c r="M8055" i="28"/>
  <c r="N8055" i="28"/>
  <c r="O8055" i="28"/>
  <c r="L8056" i="28"/>
  <c r="M8056" i="28"/>
  <c r="N8056" i="28"/>
  <c r="O8056" i="28"/>
  <c r="L8057" i="28"/>
  <c r="Q8057" i="28" s="1"/>
  <c r="R8057" i="28" s="1"/>
  <c r="M8057" i="28"/>
  <c r="N8057" i="28"/>
  <c r="O8057" i="28"/>
  <c r="L8058" i="28"/>
  <c r="Q8058" i="28" s="1"/>
  <c r="R8058" i="28" s="1"/>
  <c r="M8058" i="28"/>
  <c r="N8058" i="28"/>
  <c r="O8058" i="28"/>
  <c r="L8059" i="28"/>
  <c r="Q8059" i="28" s="1"/>
  <c r="R8059" i="28" s="1"/>
  <c r="M8059" i="28"/>
  <c r="N8059" i="28"/>
  <c r="O8059" i="28"/>
  <c r="L8060" i="28"/>
  <c r="M8060" i="28"/>
  <c r="N8060" i="28"/>
  <c r="O8060" i="28"/>
  <c r="L8061" i="28"/>
  <c r="M8061" i="28"/>
  <c r="N8061" i="28"/>
  <c r="O8061" i="28"/>
  <c r="Q8061" i="28" s="1"/>
  <c r="R8061" i="28" s="1"/>
  <c r="L8062" i="28"/>
  <c r="M8062" i="28"/>
  <c r="N8062" i="28"/>
  <c r="O8062" i="28"/>
  <c r="Q8062" i="28" s="1"/>
  <c r="R8062" i="28" s="1"/>
  <c r="L8063" i="28"/>
  <c r="M8063" i="28"/>
  <c r="N8063" i="28"/>
  <c r="O8063" i="28"/>
  <c r="L8064" i="28"/>
  <c r="M8064" i="28"/>
  <c r="N8064" i="28"/>
  <c r="O8064" i="28"/>
  <c r="L8065" i="28"/>
  <c r="M8065" i="28"/>
  <c r="N8065" i="28"/>
  <c r="O8065" i="28"/>
  <c r="L8066" i="28"/>
  <c r="M8066" i="28"/>
  <c r="N8066" i="28"/>
  <c r="O8066" i="28"/>
  <c r="L8067" i="28"/>
  <c r="M8067" i="28"/>
  <c r="N8067" i="28"/>
  <c r="O8067" i="28"/>
  <c r="L8068" i="28"/>
  <c r="M8068" i="28"/>
  <c r="N8068" i="28"/>
  <c r="O8068" i="28"/>
  <c r="L8069" i="28"/>
  <c r="M8069" i="28"/>
  <c r="N8069" i="28"/>
  <c r="O8069" i="28"/>
  <c r="L8070" i="28"/>
  <c r="M8070" i="28"/>
  <c r="N8070" i="28"/>
  <c r="O8070" i="28"/>
  <c r="L8071" i="28"/>
  <c r="M8071" i="28"/>
  <c r="N8071" i="28"/>
  <c r="O8071" i="28"/>
  <c r="L8072" i="28"/>
  <c r="M8072" i="28"/>
  <c r="N8072" i="28"/>
  <c r="O8072" i="28"/>
  <c r="L8073" i="28"/>
  <c r="M8073" i="28"/>
  <c r="N8073" i="28"/>
  <c r="O8073" i="28"/>
  <c r="L8074" i="28"/>
  <c r="M8074" i="28"/>
  <c r="N8074" i="28"/>
  <c r="O8074" i="28"/>
  <c r="Q8074" i="28" s="1"/>
  <c r="R8074" i="28" s="1"/>
  <c r="L8075" i="28"/>
  <c r="M8075" i="28"/>
  <c r="N8075" i="28"/>
  <c r="O8075" i="28"/>
  <c r="L8076" i="28"/>
  <c r="M8076" i="28"/>
  <c r="N8076" i="28"/>
  <c r="O8076" i="28"/>
  <c r="L8077" i="28"/>
  <c r="M8077" i="28"/>
  <c r="N8077" i="28"/>
  <c r="O8077" i="28"/>
  <c r="L8078" i="28"/>
  <c r="M8078" i="28"/>
  <c r="N8078" i="28"/>
  <c r="O8078" i="28"/>
  <c r="L8079" i="28"/>
  <c r="M8079" i="28"/>
  <c r="N8079" i="28"/>
  <c r="O8079" i="28"/>
  <c r="L8080" i="28"/>
  <c r="M8080" i="28"/>
  <c r="N8080" i="28"/>
  <c r="O8080" i="28"/>
  <c r="L8081" i="28"/>
  <c r="M8081" i="28"/>
  <c r="N8081" i="28"/>
  <c r="O8081" i="28"/>
  <c r="L8082" i="28"/>
  <c r="M8082" i="28"/>
  <c r="N8082" i="28"/>
  <c r="O8082" i="28"/>
  <c r="L8083" i="28"/>
  <c r="M8083" i="28"/>
  <c r="N8083" i="28"/>
  <c r="O8083" i="28"/>
  <c r="L8084" i="28"/>
  <c r="M8084" i="28"/>
  <c r="N8084" i="28"/>
  <c r="O8084" i="28"/>
  <c r="L8085" i="28"/>
  <c r="M8085" i="28"/>
  <c r="N8085" i="28"/>
  <c r="O8085" i="28"/>
  <c r="L8086" i="28"/>
  <c r="M8086" i="28"/>
  <c r="N8086" i="28"/>
  <c r="O8086" i="28"/>
  <c r="L8087" i="28"/>
  <c r="M8087" i="28"/>
  <c r="N8087" i="28"/>
  <c r="O8087" i="28"/>
  <c r="L8088" i="28"/>
  <c r="M8088" i="28"/>
  <c r="N8088" i="28"/>
  <c r="O8088" i="28"/>
  <c r="L8089" i="28"/>
  <c r="M8089" i="28"/>
  <c r="N8089" i="28"/>
  <c r="O8089" i="28"/>
  <c r="L8090" i="28"/>
  <c r="M8090" i="28"/>
  <c r="N8090" i="28"/>
  <c r="O8090" i="28"/>
  <c r="L8091" i="28"/>
  <c r="M8091" i="28"/>
  <c r="N8091" i="28"/>
  <c r="O8091" i="28"/>
  <c r="L8092" i="28"/>
  <c r="M8092" i="28"/>
  <c r="N8092" i="28"/>
  <c r="O8092" i="28"/>
  <c r="L8093" i="28"/>
  <c r="M8093" i="28"/>
  <c r="N8093" i="28"/>
  <c r="O8093" i="28"/>
  <c r="L8094" i="28"/>
  <c r="M8094" i="28"/>
  <c r="N8094" i="28"/>
  <c r="O8094" i="28"/>
  <c r="L8095" i="28"/>
  <c r="M8095" i="28"/>
  <c r="N8095" i="28"/>
  <c r="O8095" i="28"/>
  <c r="L8096" i="28"/>
  <c r="M8096" i="28"/>
  <c r="N8096" i="28"/>
  <c r="O8096" i="28"/>
  <c r="L8097" i="28"/>
  <c r="M8097" i="28"/>
  <c r="N8097" i="28"/>
  <c r="O8097" i="28"/>
  <c r="L8098" i="28"/>
  <c r="M8098" i="28"/>
  <c r="N8098" i="28"/>
  <c r="O8098" i="28"/>
  <c r="L8099" i="28"/>
  <c r="M8099" i="28"/>
  <c r="N8099" i="28"/>
  <c r="O8099" i="28"/>
  <c r="L8100" i="28"/>
  <c r="M8100" i="28"/>
  <c r="N8100" i="28"/>
  <c r="O8100" i="28"/>
  <c r="L8101" i="28"/>
  <c r="M8101" i="28"/>
  <c r="N8101" i="28"/>
  <c r="O8101" i="28"/>
  <c r="L8102" i="28"/>
  <c r="M8102" i="28"/>
  <c r="N8102" i="28"/>
  <c r="O8102" i="28"/>
  <c r="L8103" i="28"/>
  <c r="M8103" i="28"/>
  <c r="N8103" i="28"/>
  <c r="O8103" i="28"/>
  <c r="L8104" i="28"/>
  <c r="M8104" i="28"/>
  <c r="N8104" i="28"/>
  <c r="O8104" i="28"/>
  <c r="L8105" i="28"/>
  <c r="M8105" i="28"/>
  <c r="N8105" i="28"/>
  <c r="O8105" i="28"/>
  <c r="L8106" i="28"/>
  <c r="M8106" i="28"/>
  <c r="N8106" i="28"/>
  <c r="Q8106" i="28" s="1"/>
  <c r="R8106" i="28" s="1"/>
  <c r="O8106" i="28"/>
  <c r="L8107" i="28"/>
  <c r="M8107" i="28"/>
  <c r="N8107" i="28"/>
  <c r="O8107" i="28"/>
  <c r="L8108" i="28"/>
  <c r="M8108" i="28"/>
  <c r="N8108" i="28"/>
  <c r="O8108" i="28"/>
  <c r="L8109" i="28"/>
  <c r="M8109" i="28"/>
  <c r="N8109" i="28"/>
  <c r="O8109" i="28"/>
  <c r="L8110" i="28"/>
  <c r="M8110" i="28"/>
  <c r="N8110" i="28"/>
  <c r="O8110" i="28"/>
  <c r="L8111" i="28"/>
  <c r="M8111" i="28"/>
  <c r="N8111" i="28"/>
  <c r="O8111" i="28"/>
  <c r="L8112" i="28"/>
  <c r="M8112" i="28"/>
  <c r="N8112" i="28"/>
  <c r="O8112" i="28"/>
  <c r="L8113" i="28"/>
  <c r="M8113" i="28"/>
  <c r="N8113" i="28"/>
  <c r="O8113" i="28"/>
  <c r="L8114" i="28"/>
  <c r="M8114" i="28"/>
  <c r="N8114" i="28"/>
  <c r="O8114" i="28"/>
  <c r="L8115" i="28"/>
  <c r="M8115" i="28"/>
  <c r="N8115" i="28"/>
  <c r="O8115" i="28"/>
  <c r="L8116" i="28"/>
  <c r="M8116" i="28"/>
  <c r="N8116" i="28"/>
  <c r="O8116" i="28"/>
  <c r="L8117" i="28"/>
  <c r="M8117" i="28"/>
  <c r="N8117" i="28"/>
  <c r="O8117" i="28"/>
  <c r="L8118" i="28"/>
  <c r="M8118" i="28"/>
  <c r="N8118" i="28"/>
  <c r="O8118" i="28"/>
  <c r="L8119" i="28"/>
  <c r="M8119" i="28"/>
  <c r="N8119" i="28"/>
  <c r="O8119" i="28"/>
  <c r="L8120" i="28"/>
  <c r="M8120" i="28"/>
  <c r="N8120" i="28"/>
  <c r="O8120" i="28"/>
  <c r="L8121" i="28"/>
  <c r="M8121" i="28"/>
  <c r="N8121" i="28"/>
  <c r="Q8121" i="28" s="1"/>
  <c r="R8121" i="28" s="1"/>
  <c r="O8121" i="28"/>
  <c r="L8122" i="28"/>
  <c r="M8122" i="28"/>
  <c r="N8122" i="28"/>
  <c r="O8122" i="28"/>
  <c r="L8123" i="28"/>
  <c r="M8123" i="28"/>
  <c r="N8123" i="28"/>
  <c r="O8123" i="28"/>
  <c r="L8124" i="28"/>
  <c r="M8124" i="28"/>
  <c r="N8124" i="28"/>
  <c r="O8124" i="28"/>
  <c r="L8125" i="28"/>
  <c r="M8125" i="28"/>
  <c r="N8125" i="28"/>
  <c r="O8125" i="28"/>
  <c r="L8126" i="28"/>
  <c r="M8126" i="28"/>
  <c r="N8126" i="28"/>
  <c r="O8126" i="28"/>
  <c r="L8127" i="28"/>
  <c r="M8127" i="28"/>
  <c r="N8127" i="28"/>
  <c r="O8127" i="28"/>
  <c r="L8128" i="28"/>
  <c r="M8128" i="28"/>
  <c r="N8128" i="28"/>
  <c r="O8128" i="28"/>
  <c r="L8129" i="28"/>
  <c r="M8129" i="28"/>
  <c r="N8129" i="28"/>
  <c r="O8129" i="28"/>
  <c r="L8130" i="28"/>
  <c r="M8130" i="28"/>
  <c r="N8130" i="28"/>
  <c r="O8130" i="28"/>
  <c r="L8131" i="28"/>
  <c r="M8131" i="28"/>
  <c r="N8131" i="28"/>
  <c r="O8131" i="28"/>
  <c r="L8132" i="28"/>
  <c r="M8132" i="28"/>
  <c r="N8132" i="28"/>
  <c r="O8132" i="28"/>
  <c r="L8133" i="28"/>
  <c r="M8133" i="28"/>
  <c r="N8133" i="28"/>
  <c r="O8133" i="28"/>
  <c r="L8134" i="28"/>
  <c r="M8134" i="28"/>
  <c r="N8134" i="28"/>
  <c r="O8134" i="28"/>
  <c r="L8135" i="28"/>
  <c r="M8135" i="28"/>
  <c r="N8135" i="28"/>
  <c r="O8135" i="28"/>
  <c r="L8136" i="28"/>
  <c r="M8136" i="28"/>
  <c r="N8136" i="28"/>
  <c r="O8136" i="28"/>
  <c r="L8137" i="28"/>
  <c r="M8137" i="28"/>
  <c r="N8137" i="28"/>
  <c r="Q8137" i="28" s="1"/>
  <c r="R8137" i="28" s="1"/>
  <c r="O8137" i="28"/>
  <c r="L8138" i="28"/>
  <c r="M8138" i="28"/>
  <c r="N8138" i="28"/>
  <c r="O8138" i="28"/>
  <c r="L8139" i="28"/>
  <c r="M8139" i="28"/>
  <c r="N8139" i="28"/>
  <c r="O8139" i="28"/>
  <c r="L8140" i="28"/>
  <c r="M8140" i="28"/>
  <c r="N8140" i="28"/>
  <c r="O8140" i="28"/>
  <c r="L8141" i="28"/>
  <c r="M8141" i="28"/>
  <c r="N8141" i="28"/>
  <c r="O8141" i="28"/>
  <c r="L8142" i="28"/>
  <c r="M8142" i="28"/>
  <c r="N8142" i="28"/>
  <c r="O8142" i="28"/>
  <c r="L8143" i="28"/>
  <c r="M8143" i="28"/>
  <c r="N8143" i="28"/>
  <c r="O8143" i="28"/>
  <c r="L8144" i="28"/>
  <c r="M8144" i="28"/>
  <c r="N8144" i="28"/>
  <c r="Q8144" i="28" s="1"/>
  <c r="R8144" i="28" s="1"/>
  <c r="O8144" i="28"/>
  <c r="L8145" i="28"/>
  <c r="M8145" i="28"/>
  <c r="N8145" i="28"/>
  <c r="O8145" i="28"/>
  <c r="L8146" i="28"/>
  <c r="M8146" i="28"/>
  <c r="N8146" i="28"/>
  <c r="O8146" i="28"/>
  <c r="L8147" i="28"/>
  <c r="M8147" i="28"/>
  <c r="N8147" i="28"/>
  <c r="O8147" i="28"/>
  <c r="L8148" i="28"/>
  <c r="M8148" i="28"/>
  <c r="N8148" i="28"/>
  <c r="O8148" i="28"/>
  <c r="L8149" i="28"/>
  <c r="M8149" i="28"/>
  <c r="N8149" i="28"/>
  <c r="O8149" i="28"/>
  <c r="L8150" i="28"/>
  <c r="M8150" i="28"/>
  <c r="N8150" i="28"/>
  <c r="O8150" i="28"/>
  <c r="L8151" i="28"/>
  <c r="M8151" i="28"/>
  <c r="N8151" i="28"/>
  <c r="O8151" i="28"/>
  <c r="L8152" i="28"/>
  <c r="M8152" i="28"/>
  <c r="N8152" i="28"/>
  <c r="O8152" i="28"/>
  <c r="L8153" i="28"/>
  <c r="M8153" i="28"/>
  <c r="N8153" i="28"/>
  <c r="Q8153" i="28" s="1"/>
  <c r="R8153" i="28" s="1"/>
  <c r="O8153" i="28"/>
  <c r="L8154" i="28"/>
  <c r="M8154" i="28"/>
  <c r="N8154" i="28"/>
  <c r="O8154" i="28"/>
  <c r="L8155" i="28"/>
  <c r="M8155" i="28"/>
  <c r="N8155" i="28"/>
  <c r="O8155" i="28"/>
  <c r="L8156" i="28"/>
  <c r="M8156" i="28"/>
  <c r="N8156" i="28"/>
  <c r="O8156" i="28"/>
  <c r="L8157" i="28"/>
  <c r="M8157" i="28"/>
  <c r="N8157" i="28"/>
  <c r="O8157" i="28"/>
  <c r="L8158" i="28"/>
  <c r="M8158" i="28"/>
  <c r="N8158" i="28"/>
  <c r="O8158" i="28"/>
  <c r="L8159" i="28"/>
  <c r="M8159" i="28"/>
  <c r="N8159" i="28"/>
  <c r="O8159" i="28"/>
  <c r="L8160" i="28"/>
  <c r="M8160" i="28"/>
  <c r="N8160" i="28"/>
  <c r="O8160" i="28"/>
  <c r="L8161" i="28"/>
  <c r="M8161" i="28"/>
  <c r="N8161" i="28"/>
  <c r="Q8161" i="28" s="1"/>
  <c r="R8161" i="28" s="1"/>
  <c r="O8161" i="28"/>
  <c r="L8162" i="28"/>
  <c r="M8162" i="28"/>
  <c r="N8162" i="28"/>
  <c r="O8162" i="28"/>
  <c r="L8163" i="28"/>
  <c r="M8163" i="28"/>
  <c r="N8163" i="28"/>
  <c r="O8163" i="28"/>
  <c r="L8164" i="28"/>
  <c r="M8164" i="28"/>
  <c r="N8164" i="28"/>
  <c r="O8164" i="28"/>
  <c r="L8165" i="28"/>
  <c r="M8165" i="28"/>
  <c r="N8165" i="28"/>
  <c r="O8165" i="28"/>
  <c r="L8166" i="28"/>
  <c r="M8166" i="28"/>
  <c r="N8166" i="28"/>
  <c r="O8166" i="28"/>
  <c r="L8167" i="28"/>
  <c r="M8167" i="28"/>
  <c r="N8167" i="28"/>
  <c r="O8167" i="28"/>
  <c r="L8168" i="28"/>
  <c r="M8168" i="28"/>
  <c r="N8168" i="28"/>
  <c r="O8168" i="28"/>
  <c r="L8169" i="28"/>
  <c r="M8169" i="28"/>
  <c r="N8169" i="28"/>
  <c r="O8169" i="28"/>
  <c r="L8170" i="28"/>
  <c r="M8170" i="28"/>
  <c r="N8170" i="28"/>
  <c r="O8170" i="28"/>
  <c r="L8171" i="28"/>
  <c r="M8171" i="28"/>
  <c r="N8171" i="28"/>
  <c r="O8171" i="28"/>
  <c r="L8172" i="28"/>
  <c r="M8172" i="28"/>
  <c r="N8172" i="28"/>
  <c r="O8172" i="28"/>
  <c r="L8173" i="28"/>
  <c r="M8173" i="28"/>
  <c r="N8173" i="28"/>
  <c r="O8173" i="28"/>
  <c r="L8174" i="28"/>
  <c r="M8174" i="28"/>
  <c r="N8174" i="28"/>
  <c r="O8174" i="28"/>
  <c r="L8175" i="28"/>
  <c r="M8175" i="28"/>
  <c r="N8175" i="28"/>
  <c r="O8175" i="28"/>
  <c r="L8176" i="28"/>
  <c r="M8176" i="28"/>
  <c r="N8176" i="28"/>
  <c r="O8176" i="28"/>
  <c r="L8177" i="28"/>
  <c r="Q8177" i="28" s="1"/>
  <c r="R8177" i="28" s="1"/>
  <c r="M8177" i="28"/>
  <c r="N8177" i="28"/>
  <c r="O8177" i="28"/>
  <c r="L8178" i="28"/>
  <c r="M8178" i="28"/>
  <c r="N8178" i="28"/>
  <c r="O8178" i="28"/>
  <c r="L8179" i="28"/>
  <c r="Q8179" i="28" s="1"/>
  <c r="R8179" i="28" s="1"/>
  <c r="M8179" i="28"/>
  <c r="N8179" i="28"/>
  <c r="O8179" i="28"/>
  <c r="L8180" i="28"/>
  <c r="M8180" i="28"/>
  <c r="N8180" i="28"/>
  <c r="O8180" i="28"/>
  <c r="L8181" i="28"/>
  <c r="M8181" i="28"/>
  <c r="N8181" i="28"/>
  <c r="O8181" i="28"/>
  <c r="L8182" i="28"/>
  <c r="M8182" i="28"/>
  <c r="N8182" i="28"/>
  <c r="O8182" i="28"/>
  <c r="L8183" i="28"/>
  <c r="M8183" i="28"/>
  <c r="N8183" i="28"/>
  <c r="O8183" i="28"/>
  <c r="L8184" i="28"/>
  <c r="M8184" i="28"/>
  <c r="N8184" i="28"/>
  <c r="O8184" i="28"/>
  <c r="Q8184" i="28"/>
  <c r="R8184" i="28" s="1"/>
  <c r="L8185" i="28"/>
  <c r="M8185" i="28"/>
  <c r="N8185" i="28"/>
  <c r="O8185" i="28"/>
  <c r="L8186" i="28"/>
  <c r="M8186" i="28"/>
  <c r="N8186" i="28"/>
  <c r="O8186" i="28"/>
  <c r="L8187" i="28"/>
  <c r="M8187" i="28"/>
  <c r="N8187" i="28"/>
  <c r="O8187" i="28"/>
  <c r="L8188" i="28"/>
  <c r="M8188" i="28"/>
  <c r="N8188" i="28"/>
  <c r="O8188" i="28"/>
  <c r="L8189" i="28"/>
  <c r="M8189" i="28"/>
  <c r="N8189" i="28"/>
  <c r="O8189" i="28"/>
  <c r="L8190" i="28"/>
  <c r="M8190" i="28"/>
  <c r="N8190" i="28"/>
  <c r="O8190" i="28"/>
  <c r="L8191" i="28"/>
  <c r="M8191" i="28"/>
  <c r="N8191" i="28"/>
  <c r="O8191" i="28"/>
  <c r="L8192" i="28"/>
  <c r="M8192" i="28"/>
  <c r="N8192" i="28"/>
  <c r="O8192" i="28"/>
  <c r="L8193" i="28"/>
  <c r="M8193" i="28"/>
  <c r="N8193" i="28"/>
  <c r="O8193" i="28"/>
  <c r="L8194" i="28"/>
  <c r="M8194" i="28"/>
  <c r="N8194" i="28"/>
  <c r="O8194" i="28"/>
  <c r="L8195" i="28"/>
  <c r="Q8195" i="28" s="1"/>
  <c r="R8195" i="28" s="1"/>
  <c r="M8195" i="28"/>
  <c r="N8195" i="28"/>
  <c r="O8195" i="28"/>
  <c r="L8196" i="28"/>
  <c r="M8196" i="28"/>
  <c r="N8196" i="28"/>
  <c r="O8196" i="28"/>
  <c r="L8197" i="28"/>
  <c r="M8197" i="28"/>
  <c r="N8197" i="28"/>
  <c r="O8197" i="28"/>
  <c r="L8198" i="28"/>
  <c r="M8198" i="28"/>
  <c r="N8198" i="28"/>
  <c r="O8198" i="28"/>
  <c r="L8199" i="28"/>
  <c r="M8199" i="28"/>
  <c r="N8199" i="28"/>
  <c r="O8199" i="28"/>
  <c r="L8200" i="28"/>
  <c r="Q8200" i="28" s="1"/>
  <c r="R8200" i="28" s="1"/>
  <c r="M8200" i="28"/>
  <c r="N8200" i="28"/>
  <c r="O8200" i="28"/>
  <c r="L8201" i="28"/>
  <c r="Q8201" i="28" s="1"/>
  <c r="R8201" i="28" s="1"/>
  <c r="M8201" i="28"/>
  <c r="N8201" i="28"/>
  <c r="O8201" i="28"/>
  <c r="L8202" i="28"/>
  <c r="M8202" i="28"/>
  <c r="N8202" i="28"/>
  <c r="O8202" i="28"/>
  <c r="Q8202" i="28" s="1"/>
  <c r="R8202" i="28" s="1"/>
  <c r="L8203" i="28"/>
  <c r="M8203" i="28"/>
  <c r="N8203" i="28"/>
  <c r="O8203" i="28"/>
  <c r="L8204" i="28"/>
  <c r="M8204" i="28"/>
  <c r="N8204" i="28"/>
  <c r="O8204" i="28"/>
  <c r="Q8204" i="28" s="1"/>
  <c r="R8204" i="28" s="1"/>
  <c r="L8205" i="28"/>
  <c r="M8205" i="28"/>
  <c r="N8205" i="28"/>
  <c r="O8205" i="28"/>
  <c r="Q8205" i="28" s="1"/>
  <c r="R8205" i="28" s="1"/>
  <c r="L8206" i="28"/>
  <c r="M8206" i="28"/>
  <c r="N8206" i="28"/>
  <c r="O8206" i="28"/>
  <c r="L8207" i="28"/>
  <c r="M8207" i="28"/>
  <c r="N8207" i="28"/>
  <c r="O8207" i="28"/>
  <c r="L8208" i="28"/>
  <c r="M8208" i="28"/>
  <c r="N8208" i="28"/>
  <c r="O8208" i="28"/>
  <c r="L8209" i="28"/>
  <c r="M8209" i="28"/>
  <c r="N8209" i="28"/>
  <c r="O8209" i="28"/>
  <c r="L8210" i="28"/>
  <c r="M8210" i="28"/>
  <c r="N8210" i="28"/>
  <c r="O8210" i="28"/>
  <c r="L8211" i="28"/>
  <c r="M8211" i="28"/>
  <c r="N8211" i="28"/>
  <c r="O8211" i="28"/>
  <c r="L8212" i="28"/>
  <c r="M8212" i="28"/>
  <c r="N8212" i="28"/>
  <c r="O8212" i="28"/>
  <c r="L8213" i="28"/>
  <c r="M8213" i="28"/>
  <c r="N8213" i="28"/>
  <c r="O8213" i="28"/>
  <c r="L8214" i="28"/>
  <c r="M8214" i="28"/>
  <c r="N8214" i="28"/>
  <c r="O8214" i="28"/>
  <c r="L8215" i="28"/>
  <c r="M8215" i="28"/>
  <c r="N8215" i="28"/>
  <c r="O8215" i="28"/>
  <c r="L8216" i="28"/>
  <c r="M8216" i="28"/>
  <c r="N8216" i="28"/>
  <c r="O8216" i="28"/>
  <c r="Q8216" i="28" s="1"/>
  <c r="R8216" i="28" s="1"/>
  <c r="L8217" i="28"/>
  <c r="M8217" i="28"/>
  <c r="N8217" i="28"/>
  <c r="O8217" i="28"/>
  <c r="Q8217" i="28" s="1"/>
  <c r="R8217" i="28" s="1"/>
  <c r="L8218" i="28"/>
  <c r="M8218" i="28"/>
  <c r="N8218" i="28"/>
  <c r="O8218" i="28"/>
  <c r="L8219" i="28"/>
  <c r="M8219" i="28"/>
  <c r="N8219" i="28"/>
  <c r="O8219" i="28"/>
  <c r="L8220" i="28"/>
  <c r="M8220" i="28"/>
  <c r="N8220" i="28"/>
  <c r="O8220" i="28"/>
  <c r="L8221" i="28"/>
  <c r="M8221" i="28"/>
  <c r="N8221" i="28"/>
  <c r="O8221" i="28"/>
  <c r="L8222" i="28"/>
  <c r="M8222" i="28"/>
  <c r="N8222" i="28"/>
  <c r="O8222" i="28"/>
  <c r="L8223" i="28"/>
  <c r="M8223" i="28"/>
  <c r="N8223" i="28"/>
  <c r="O8223" i="28"/>
  <c r="L8224" i="28"/>
  <c r="M8224" i="28"/>
  <c r="N8224" i="28"/>
  <c r="O8224" i="28"/>
  <c r="L8225" i="28"/>
  <c r="M8225" i="28"/>
  <c r="N8225" i="28"/>
  <c r="O8225" i="28"/>
  <c r="Q8225" i="28" s="1"/>
  <c r="R8225" i="28" s="1"/>
  <c r="L8226" i="28"/>
  <c r="M8226" i="28"/>
  <c r="N8226" i="28"/>
  <c r="O8226" i="28"/>
  <c r="L8227" i="28"/>
  <c r="M8227" i="28"/>
  <c r="N8227" i="28"/>
  <c r="O8227" i="28"/>
  <c r="L8228" i="28"/>
  <c r="M8228" i="28"/>
  <c r="N8228" i="28"/>
  <c r="O8228" i="28"/>
  <c r="L8229" i="28"/>
  <c r="M8229" i="28"/>
  <c r="N8229" i="28"/>
  <c r="O8229" i="28"/>
  <c r="L8230" i="28"/>
  <c r="M8230" i="28"/>
  <c r="N8230" i="28"/>
  <c r="O8230" i="28"/>
  <c r="L8231" i="28"/>
  <c r="M8231" i="28"/>
  <c r="N8231" i="28"/>
  <c r="O8231" i="28"/>
  <c r="L8232" i="28"/>
  <c r="Q8232" i="28" s="1"/>
  <c r="R8232" i="28" s="1"/>
  <c r="M8232" i="28"/>
  <c r="N8232" i="28"/>
  <c r="O8232" i="28"/>
  <c r="L8233" i="28"/>
  <c r="Q8233" i="28" s="1"/>
  <c r="R8233" i="28" s="1"/>
  <c r="M8233" i="28"/>
  <c r="N8233" i="28"/>
  <c r="O8233" i="28"/>
  <c r="L8234" i="28"/>
  <c r="M8234" i="28"/>
  <c r="N8234" i="28"/>
  <c r="O8234" i="28"/>
  <c r="Q8234" i="28"/>
  <c r="R8234" i="28" s="1"/>
  <c r="L8235" i="28"/>
  <c r="M8235" i="28"/>
  <c r="N8235" i="28"/>
  <c r="O8235" i="28"/>
  <c r="L8236" i="28"/>
  <c r="M8236" i="28"/>
  <c r="N8236" i="28"/>
  <c r="O8236" i="28"/>
  <c r="L8237" i="28"/>
  <c r="M8237" i="28"/>
  <c r="N8237" i="28"/>
  <c r="O8237" i="28"/>
  <c r="L8238" i="28"/>
  <c r="M8238" i="28"/>
  <c r="N8238" i="28"/>
  <c r="O8238" i="28"/>
  <c r="L8239" i="28"/>
  <c r="M8239" i="28"/>
  <c r="N8239" i="28"/>
  <c r="O8239" i="28"/>
  <c r="L8240" i="28"/>
  <c r="Q8240" i="28" s="1"/>
  <c r="R8240" i="28" s="1"/>
  <c r="M8240" i="28"/>
  <c r="N8240" i="28"/>
  <c r="O8240" i="28"/>
  <c r="L8241" i="28"/>
  <c r="Q8241" i="28" s="1"/>
  <c r="R8241" i="28" s="1"/>
  <c r="M8241" i="28"/>
  <c r="N8241" i="28"/>
  <c r="O8241" i="28"/>
  <c r="L8242" i="28"/>
  <c r="M8242" i="28"/>
  <c r="N8242" i="28"/>
  <c r="O8242" i="28"/>
  <c r="L8243" i="28"/>
  <c r="M8243" i="28"/>
  <c r="N8243" i="28"/>
  <c r="O8243" i="28"/>
  <c r="L8244" i="28"/>
  <c r="M8244" i="28"/>
  <c r="N8244" i="28"/>
  <c r="O8244" i="28"/>
  <c r="L8245" i="28"/>
  <c r="M8245" i="28"/>
  <c r="N8245" i="28"/>
  <c r="O8245" i="28"/>
  <c r="L8246" i="28"/>
  <c r="M8246" i="28"/>
  <c r="N8246" i="28"/>
  <c r="O8246" i="28"/>
  <c r="Q8246" i="28" s="1"/>
  <c r="R8246" i="28" s="1"/>
  <c r="L8247" i="28"/>
  <c r="M8247" i="28"/>
  <c r="N8247" i="28"/>
  <c r="O8247" i="28"/>
  <c r="L8248" i="28"/>
  <c r="M8248" i="28"/>
  <c r="N8248" i="28"/>
  <c r="O8248" i="28"/>
  <c r="Q8248" i="28" s="1"/>
  <c r="R8248" i="28" s="1"/>
  <c r="L8249" i="28"/>
  <c r="M8249" i="28"/>
  <c r="N8249" i="28"/>
  <c r="O8249" i="28"/>
  <c r="L8250" i="28"/>
  <c r="M8250" i="28"/>
  <c r="N8250" i="28"/>
  <c r="O8250" i="28"/>
  <c r="L8251" i="28"/>
  <c r="M8251" i="28"/>
  <c r="N8251" i="28"/>
  <c r="O8251" i="28"/>
  <c r="L8252" i="28"/>
  <c r="M8252" i="28"/>
  <c r="N8252" i="28"/>
  <c r="O8252" i="28"/>
  <c r="L8253" i="28"/>
  <c r="M8253" i="28"/>
  <c r="N8253" i="28"/>
  <c r="O8253" i="28"/>
  <c r="L8254" i="28"/>
  <c r="M8254" i="28"/>
  <c r="N8254" i="28"/>
  <c r="O8254" i="28"/>
  <c r="L8255" i="28"/>
  <c r="M8255" i="28"/>
  <c r="N8255" i="28"/>
  <c r="O8255" i="28"/>
  <c r="L8256" i="28"/>
  <c r="M8256" i="28"/>
  <c r="N8256" i="28"/>
  <c r="O8256" i="28"/>
  <c r="L8257" i="28"/>
  <c r="M8257" i="28"/>
  <c r="N8257" i="28"/>
  <c r="O8257" i="28"/>
  <c r="L8258" i="28"/>
  <c r="M8258" i="28"/>
  <c r="N8258" i="28"/>
  <c r="O8258" i="28"/>
  <c r="L8259" i="28"/>
  <c r="M8259" i="28"/>
  <c r="N8259" i="28"/>
  <c r="O8259" i="28"/>
  <c r="L8260" i="28"/>
  <c r="M8260" i="28"/>
  <c r="N8260" i="28"/>
  <c r="O8260" i="28"/>
  <c r="L8261" i="28"/>
  <c r="M8261" i="28"/>
  <c r="N8261" i="28"/>
  <c r="O8261" i="28"/>
  <c r="L8262" i="28"/>
  <c r="M8262" i="28"/>
  <c r="N8262" i="28"/>
  <c r="O8262" i="28"/>
  <c r="L8263" i="28"/>
  <c r="M8263" i="28"/>
  <c r="N8263" i="28"/>
  <c r="O8263" i="28"/>
  <c r="L8264" i="28"/>
  <c r="M8264" i="28"/>
  <c r="N8264" i="28"/>
  <c r="O8264" i="28"/>
  <c r="L8265" i="28"/>
  <c r="M8265" i="28"/>
  <c r="N8265" i="28"/>
  <c r="O8265" i="28"/>
  <c r="Q8265" i="28" s="1"/>
  <c r="R8265" i="28" s="1"/>
  <c r="L8266" i="28"/>
  <c r="M8266" i="28"/>
  <c r="N8266" i="28"/>
  <c r="O8266" i="28"/>
  <c r="Q8266" i="28" s="1"/>
  <c r="R8266" i="28" s="1"/>
  <c r="L8267" i="28"/>
  <c r="M8267" i="28"/>
  <c r="N8267" i="28"/>
  <c r="O8267" i="28"/>
  <c r="L8268" i="28"/>
  <c r="M8268" i="28"/>
  <c r="N8268" i="28"/>
  <c r="O8268" i="28"/>
  <c r="L8269" i="28"/>
  <c r="M8269" i="28"/>
  <c r="N8269" i="28"/>
  <c r="O8269" i="28"/>
  <c r="Q8269" i="28" s="1"/>
  <c r="R8269" i="28" s="1"/>
  <c r="L8270" i="28"/>
  <c r="M8270" i="28"/>
  <c r="N8270" i="28"/>
  <c r="O8270" i="28"/>
  <c r="Q8270" i="28" s="1"/>
  <c r="R8270" i="28" s="1"/>
  <c r="L8271" i="28"/>
  <c r="M8271" i="28"/>
  <c r="N8271" i="28"/>
  <c r="O8271" i="28"/>
  <c r="L8272" i="28"/>
  <c r="M8272" i="28"/>
  <c r="N8272" i="28"/>
  <c r="O8272" i="28"/>
  <c r="L8273" i="28"/>
  <c r="M8273" i="28"/>
  <c r="N8273" i="28"/>
  <c r="O8273" i="28"/>
  <c r="L8274" i="28"/>
  <c r="M8274" i="28"/>
  <c r="N8274" i="28"/>
  <c r="O8274" i="28"/>
  <c r="L8275" i="28"/>
  <c r="M8275" i="28"/>
  <c r="N8275" i="28"/>
  <c r="O8275" i="28"/>
  <c r="L8276" i="28"/>
  <c r="M8276" i="28"/>
  <c r="N8276" i="28"/>
  <c r="O8276" i="28"/>
  <c r="L8277" i="28"/>
  <c r="M8277" i="28"/>
  <c r="N8277" i="28"/>
  <c r="O8277" i="28"/>
  <c r="L8278" i="28"/>
  <c r="M8278" i="28"/>
  <c r="N8278" i="28"/>
  <c r="O8278" i="28"/>
  <c r="L8279" i="28"/>
  <c r="M8279" i="28"/>
  <c r="N8279" i="28"/>
  <c r="O8279" i="28"/>
  <c r="L8280" i="28"/>
  <c r="M8280" i="28"/>
  <c r="N8280" i="28"/>
  <c r="O8280" i="28"/>
  <c r="L8281" i="28"/>
  <c r="M8281" i="28"/>
  <c r="N8281" i="28"/>
  <c r="O8281" i="28"/>
  <c r="L8282" i="28"/>
  <c r="M8282" i="28"/>
  <c r="N8282" i="28"/>
  <c r="O8282" i="28"/>
  <c r="L8283" i="28"/>
  <c r="M8283" i="28"/>
  <c r="N8283" i="28"/>
  <c r="O8283" i="28"/>
  <c r="L8284" i="28"/>
  <c r="M8284" i="28"/>
  <c r="N8284" i="28"/>
  <c r="O8284" i="28"/>
  <c r="L8285" i="28"/>
  <c r="M8285" i="28"/>
  <c r="N8285" i="28"/>
  <c r="O8285" i="28"/>
  <c r="L8286" i="28"/>
  <c r="M8286" i="28"/>
  <c r="N8286" i="28"/>
  <c r="O8286" i="28"/>
  <c r="L8287" i="28"/>
  <c r="M8287" i="28"/>
  <c r="N8287" i="28"/>
  <c r="O8287" i="28"/>
  <c r="L8288" i="28"/>
  <c r="M8288" i="28"/>
  <c r="N8288" i="28"/>
  <c r="O8288" i="28"/>
  <c r="L8289" i="28"/>
  <c r="M8289" i="28"/>
  <c r="N8289" i="28"/>
  <c r="O8289" i="28"/>
  <c r="L8290" i="28"/>
  <c r="M8290" i="28"/>
  <c r="N8290" i="28"/>
  <c r="O8290" i="28"/>
  <c r="L8291" i="28"/>
  <c r="M8291" i="28"/>
  <c r="N8291" i="28"/>
  <c r="O8291" i="28"/>
  <c r="L8292" i="28"/>
  <c r="M8292" i="28"/>
  <c r="N8292" i="28"/>
  <c r="O8292" i="28"/>
  <c r="L8293" i="28"/>
  <c r="M8293" i="28"/>
  <c r="N8293" i="28"/>
  <c r="O8293" i="28"/>
  <c r="L8294" i="28"/>
  <c r="M8294" i="28"/>
  <c r="N8294" i="28"/>
  <c r="O8294" i="28"/>
  <c r="L8295" i="28"/>
  <c r="M8295" i="28"/>
  <c r="N8295" i="28"/>
  <c r="O8295" i="28"/>
  <c r="L8296" i="28"/>
  <c r="M8296" i="28"/>
  <c r="N8296" i="28"/>
  <c r="O8296" i="28"/>
  <c r="L8297" i="28"/>
  <c r="M8297" i="28"/>
  <c r="N8297" i="28"/>
  <c r="O8297" i="28"/>
  <c r="Q8297" i="28" s="1"/>
  <c r="R8297" i="28" s="1"/>
  <c r="L8298" i="28"/>
  <c r="M8298" i="28"/>
  <c r="N8298" i="28"/>
  <c r="O8298" i="28"/>
  <c r="Q8298" i="28" s="1"/>
  <c r="R8298" i="28" s="1"/>
  <c r="L8299" i="28"/>
  <c r="M8299" i="28"/>
  <c r="N8299" i="28"/>
  <c r="O8299" i="28"/>
  <c r="L8300" i="28"/>
  <c r="M8300" i="28"/>
  <c r="N8300" i="28"/>
  <c r="O8300" i="28"/>
  <c r="L8301" i="28"/>
  <c r="M8301" i="28"/>
  <c r="N8301" i="28"/>
  <c r="O8301" i="28"/>
  <c r="Q8301" i="28" s="1"/>
  <c r="R8301" i="28" s="1"/>
  <c r="L8302" i="28"/>
  <c r="M8302" i="28"/>
  <c r="N8302" i="28"/>
  <c r="O8302" i="28"/>
  <c r="Q8302" i="28" s="1"/>
  <c r="R8302" i="28" s="1"/>
  <c r="L8303" i="28"/>
  <c r="M8303" i="28"/>
  <c r="N8303" i="28"/>
  <c r="O8303" i="28"/>
  <c r="L8304" i="28"/>
  <c r="M8304" i="28"/>
  <c r="N8304" i="28"/>
  <c r="O8304" i="28"/>
  <c r="L8305" i="28"/>
  <c r="M8305" i="28"/>
  <c r="N8305" i="28"/>
  <c r="O8305" i="28"/>
  <c r="L8306" i="28"/>
  <c r="M8306" i="28"/>
  <c r="N8306" i="28"/>
  <c r="O8306" i="28"/>
  <c r="L8307" i="28"/>
  <c r="M8307" i="28"/>
  <c r="N8307" i="28"/>
  <c r="O8307" i="28"/>
  <c r="L8308" i="28"/>
  <c r="M8308" i="28"/>
  <c r="N8308" i="28"/>
  <c r="O8308" i="28"/>
  <c r="L8309" i="28"/>
  <c r="M8309" i="28"/>
  <c r="N8309" i="28"/>
  <c r="O8309" i="28"/>
  <c r="L8310" i="28"/>
  <c r="M8310" i="28"/>
  <c r="N8310" i="28"/>
  <c r="O8310" i="28"/>
  <c r="L8311" i="28"/>
  <c r="M8311" i="28"/>
  <c r="N8311" i="28"/>
  <c r="O8311" i="28"/>
  <c r="L8312" i="28"/>
  <c r="M8312" i="28"/>
  <c r="N8312" i="28"/>
  <c r="O8312" i="28"/>
  <c r="L8313" i="28"/>
  <c r="M8313" i="28"/>
  <c r="N8313" i="28"/>
  <c r="O8313" i="28"/>
  <c r="L8314" i="28"/>
  <c r="M8314" i="28"/>
  <c r="N8314" i="28"/>
  <c r="O8314" i="28"/>
  <c r="L8315" i="28"/>
  <c r="M8315" i="28"/>
  <c r="N8315" i="28"/>
  <c r="O8315" i="28"/>
  <c r="L8316" i="28"/>
  <c r="M8316" i="28"/>
  <c r="N8316" i="28"/>
  <c r="O8316" i="28"/>
  <c r="L8317" i="28"/>
  <c r="M8317" i="28"/>
  <c r="N8317" i="28"/>
  <c r="O8317" i="28"/>
  <c r="L8318" i="28"/>
  <c r="M8318" i="28"/>
  <c r="N8318" i="28"/>
  <c r="O8318" i="28"/>
  <c r="L8319" i="28"/>
  <c r="M8319" i="28"/>
  <c r="N8319" i="28"/>
  <c r="O8319" i="28"/>
  <c r="L8320" i="28"/>
  <c r="M8320" i="28"/>
  <c r="N8320" i="28"/>
  <c r="O8320" i="28"/>
  <c r="L8321" i="28"/>
  <c r="M8321" i="28"/>
  <c r="N8321" i="28"/>
  <c r="O8321" i="28"/>
  <c r="L8322" i="28"/>
  <c r="M8322" i="28"/>
  <c r="N8322" i="28"/>
  <c r="O8322" i="28"/>
  <c r="L8323" i="28"/>
  <c r="M8323" i="28"/>
  <c r="N8323" i="28"/>
  <c r="O8323" i="28"/>
  <c r="L8324" i="28"/>
  <c r="M8324" i="28"/>
  <c r="N8324" i="28"/>
  <c r="O8324" i="28"/>
  <c r="L8325" i="28"/>
  <c r="M8325" i="28"/>
  <c r="N8325" i="28"/>
  <c r="O8325" i="28"/>
  <c r="L8326" i="28"/>
  <c r="M8326" i="28"/>
  <c r="N8326" i="28"/>
  <c r="O8326" i="28"/>
  <c r="L8327" i="28"/>
  <c r="M8327" i="28"/>
  <c r="N8327" i="28"/>
  <c r="O8327" i="28"/>
  <c r="L8328" i="28"/>
  <c r="M8328" i="28"/>
  <c r="N8328" i="28"/>
  <c r="O8328" i="28"/>
  <c r="L8329" i="28"/>
  <c r="M8329" i="28"/>
  <c r="N8329" i="28"/>
  <c r="O8329" i="28"/>
  <c r="L8330" i="28"/>
  <c r="M8330" i="28"/>
  <c r="N8330" i="28"/>
  <c r="O8330" i="28"/>
  <c r="L8331" i="28"/>
  <c r="M8331" i="28"/>
  <c r="N8331" i="28"/>
  <c r="O8331" i="28"/>
  <c r="L8332" i="28"/>
  <c r="M8332" i="28"/>
  <c r="N8332" i="28"/>
  <c r="O8332" i="28"/>
  <c r="L8333" i="28"/>
  <c r="M8333" i="28"/>
  <c r="N8333" i="28"/>
  <c r="O8333" i="28"/>
  <c r="L8334" i="28"/>
  <c r="M8334" i="28"/>
  <c r="N8334" i="28"/>
  <c r="O8334" i="28"/>
  <c r="L8335" i="28"/>
  <c r="M8335" i="28"/>
  <c r="N8335" i="28"/>
  <c r="O8335" i="28"/>
  <c r="L8336" i="28"/>
  <c r="M8336" i="28"/>
  <c r="N8336" i="28"/>
  <c r="O8336" i="28"/>
  <c r="L8337" i="28"/>
  <c r="M8337" i="28"/>
  <c r="N8337" i="28"/>
  <c r="O8337" i="28"/>
  <c r="L8338" i="28"/>
  <c r="M8338" i="28"/>
  <c r="N8338" i="28"/>
  <c r="O8338" i="28"/>
  <c r="L8339" i="28"/>
  <c r="M8339" i="28"/>
  <c r="N8339" i="28"/>
  <c r="O8339" i="28"/>
  <c r="L8340" i="28"/>
  <c r="M8340" i="28"/>
  <c r="N8340" i="28"/>
  <c r="O8340" i="28"/>
  <c r="L8341" i="28"/>
  <c r="M8341" i="28"/>
  <c r="N8341" i="28"/>
  <c r="O8341" i="28"/>
  <c r="L8342" i="28"/>
  <c r="M8342" i="28"/>
  <c r="N8342" i="28"/>
  <c r="O8342" i="28"/>
  <c r="L8343" i="28"/>
  <c r="M8343" i="28"/>
  <c r="N8343" i="28"/>
  <c r="O8343" i="28"/>
  <c r="L8344" i="28"/>
  <c r="M8344" i="28"/>
  <c r="N8344" i="28"/>
  <c r="O8344" i="28"/>
  <c r="L8345" i="28"/>
  <c r="M8345" i="28"/>
  <c r="N8345" i="28"/>
  <c r="O8345" i="28"/>
  <c r="L8346" i="28"/>
  <c r="M8346" i="28"/>
  <c r="N8346" i="28"/>
  <c r="O8346" i="28"/>
  <c r="L8347" i="28"/>
  <c r="M8347" i="28"/>
  <c r="N8347" i="28"/>
  <c r="O8347" i="28"/>
  <c r="L8348" i="28"/>
  <c r="M8348" i="28"/>
  <c r="N8348" i="28"/>
  <c r="O8348" i="28"/>
  <c r="L8349" i="28"/>
  <c r="M8349" i="28"/>
  <c r="N8349" i="28"/>
  <c r="O8349" i="28"/>
  <c r="L8350" i="28"/>
  <c r="M8350" i="28"/>
  <c r="N8350" i="28"/>
  <c r="O8350" i="28"/>
  <c r="L8351" i="28"/>
  <c r="M8351" i="28"/>
  <c r="N8351" i="28"/>
  <c r="O8351" i="28"/>
  <c r="L8352" i="28"/>
  <c r="M8352" i="28"/>
  <c r="N8352" i="28"/>
  <c r="O8352" i="28"/>
  <c r="L8353" i="28"/>
  <c r="M8353" i="28"/>
  <c r="N8353" i="28"/>
  <c r="O8353" i="28"/>
  <c r="L8354" i="28"/>
  <c r="M8354" i="28"/>
  <c r="N8354" i="28"/>
  <c r="O8354" i="28"/>
  <c r="L8355" i="28"/>
  <c r="M8355" i="28"/>
  <c r="N8355" i="28"/>
  <c r="O8355" i="28"/>
  <c r="L8356" i="28"/>
  <c r="M8356" i="28"/>
  <c r="N8356" i="28"/>
  <c r="O8356" i="28"/>
  <c r="L8357" i="28"/>
  <c r="M8357" i="28"/>
  <c r="N8357" i="28"/>
  <c r="O8357" i="28"/>
  <c r="L8358" i="28"/>
  <c r="M8358" i="28"/>
  <c r="N8358" i="28"/>
  <c r="O8358" i="28"/>
  <c r="L8359" i="28"/>
  <c r="M8359" i="28"/>
  <c r="N8359" i="28"/>
  <c r="O8359" i="28"/>
  <c r="L8360" i="28"/>
  <c r="M8360" i="28"/>
  <c r="N8360" i="28"/>
  <c r="O8360" i="28"/>
  <c r="L8361" i="28"/>
  <c r="M8361" i="28"/>
  <c r="N8361" i="28"/>
  <c r="O8361" i="28"/>
  <c r="Q8361" i="28" s="1"/>
  <c r="R8361" i="28" s="1"/>
  <c r="L8362" i="28"/>
  <c r="M8362" i="28"/>
  <c r="N8362" i="28"/>
  <c r="O8362" i="28"/>
  <c r="Q8362" i="28" s="1"/>
  <c r="R8362" i="28" s="1"/>
  <c r="L8363" i="28"/>
  <c r="M8363" i="28"/>
  <c r="N8363" i="28"/>
  <c r="O8363" i="28"/>
  <c r="L8364" i="28"/>
  <c r="M8364" i="28"/>
  <c r="N8364" i="28"/>
  <c r="O8364" i="28"/>
  <c r="L8365" i="28"/>
  <c r="M8365" i="28"/>
  <c r="N8365" i="28"/>
  <c r="O8365" i="28"/>
  <c r="Q8365" i="28" s="1"/>
  <c r="R8365" i="28" s="1"/>
  <c r="L8366" i="28"/>
  <c r="M8366" i="28"/>
  <c r="N8366" i="28"/>
  <c r="O8366" i="28"/>
  <c r="Q8366" i="28" s="1"/>
  <c r="R8366" i="28" s="1"/>
  <c r="L8367" i="28"/>
  <c r="M8367" i="28"/>
  <c r="N8367" i="28"/>
  <c r="O8367" i="28"/>
  <c r="L8368" i="28"/>
  <c r="M8368" i="28"/>
  <c r="N8368" i="28"/>
  <c r="O8368" i="28"/>
  <c r="L8369" i="28"/>
  <c r="M8369" i="28"/>
  <c r="N8369" i="28"/>
  <c r="O8369" i="28"/>
  <c r="Q8369" i="28" s="1"/>
  <c r="R8369" i="28" s="1"/>
  <c r="L8370" i="28"/>
  <c r="M8370" i="28"/>
  <c r="N8370" i="28"/>
  <c r="O8370" i="28"/>
  <c r="Q8370" i="28" s="1"/>
  <c r="R8370" i="28" s="1"/>
  <c r="L8371" i="28"/>
  <c r="M8371" i="28"/>
  <c r="N8371" i="28"/>
  <c r="O8371" i="28"/>
  <c r="L8372" i="28"/>
  <c r="M8372" i="28"/>
  <c r="N8372" i="28"/>
  <c r="O8372" i="28"/>
  <c r="L8373" i="28"/>
  <c r="M8373" i="28"/>
  <c r="N8373" i="28"/>
  <c r="O8373" i="28"/>
  <c r="Q8373" i="28" s="1"/>
  <c r="R8373" i="28" s="1"/>
  <c r="L8374" i="28"/>
  <c r="M8374" i="28"/>
  <c r="N8374" i="28"/>
  <c r="O8374" i="28"/>
  <c r="Q8374" i="28" s="1"/>
  <c r="R8374" i="28" s="1"/>
  <c r="L8375" i="28"/>
  <c r="M8375" i="28"/>
  <c r="N8375" i="28"/>
  <c r="O8375" i="28"/>
  <c r="L8376" i="28"/>
  <c r="M8376" i="28"/>
  <c r="N8376" i="28"/>
  <c r="O8376" i="28"/>
  <c r="L8377" i="28"/>
  <c r="M8377" i="28"/>
  <c r="N8377" i="28"/>
  <c r="O8377" i="28"/>
  <c r="Q8377" i="28" s="1"/>
  <c r="R8377" i="28" s="1"/>
  <c r="L8378" i="28"/>
  <c r="M8378" i="28"/>
  <c r="N8378" i="28"/>
  <c r="O8378" i="28"/>
  <c r="Q8378" i="28" s="1"/>
  <c r="R8378" i="28" s="1"/>
  <c r="L8379" i="28"/>
  <c r="M8379" i="28"/>
  <c r="N8379" i="28"/>
  <c r="O8379" i="28"/>
  <c r="L8380" i="28"/>
  <c r="M8380" i="28"/>
  <c r="N8380" i="28"/>
  <c r="O8380" i="28"/>
  <c r="L8381" i="28"/>
  <c r="M8381" i="28"/>
  <c r="N8381" i="28"/>
  <c r="O8381" i="28"/>
  <c r="L8382" i="28"/>
  <c r="M8382" i="28"/>
  <c r="N8382" i="28"/>
  <c r="O8382" i="28"/>
  <c r="L8383" i="28"/>
  <c r="M8383" i="28"/>
  <c r="N8383" i="28"/>
  <c r="O8383" i="28"/>
  <c r="L8384" i="28"/>
  <c r="M8384" i="28"/>
  <c r="N8384" i="28"/>
  <c r="O8384" i="28"/>
  <c r="L8385" i="28"/>
  <c r="M8385" i="28"/>
  <c r="N8385" i="28"/>
  <c r="O8385" i="28"/>
  <c r="L8386" i="28"/>
  <c r="M8386" i="28"/>
  <c r="N8386" i="28"/>
  <c r="O8386" i="28"/>
  <c r="L8387" i="28"/>
  <c r="M8387" i="28"/>
  <c r="N8387" i="28"/>
  <c r="O8387" i="28"/>
  <c r="L8388" i="28"/>
  <c r="M8388" i="28"/>
  <c r="N8388" i="28"/>
  <c r="O8388" i="28"/>
  <c r="L8389" i="28"/>
  <c r="M8389" i="28"/>
  <c r="N8389" i="28"/>
  <c r="O8389" i="28"/>
  <c r="L8390" i="28"/>
  <c r="M8390" i="28"/>
  <c r="N8390" i="28"/>
  <c r="O8390" i="28"/>
  <c r="Q8390" i="28" s="1"/>
  <c r="R8390" i="28" s="1"/>
  <c r="L8391" i="28"/>
  <c r="M8391" i="28"/>
  <c r="N8391" i="28"/>
  <c r="O8391" i="28"/>
  <c r="L8392" i="28"/>
  <c r="M8392" i="28"/>
  <c r="N8392" i="28"/>
  <c r="O8392" i="28"/>
  <c r="L8393" i="28"/>
  <c r="M8393" i="28"/>
  <c r="N8393" i="28"/>
  <c r="O8393" i="28"/>
  <c r="Q8393" i="28" s="1"/>
  <c r="R8393" i="28" s="1"/>
  <c r="L8394" i="28"/>
  <c r="M8394" i="28"/>
  <c r="N8394" i="28"/>
  <c r="O8394" i="28"/>
  <c r="Q8394" i="28" s="1"/>
  <c r="R8394" i="28" s="1"/>
  <c r="L8395" i="28"/>
  <c r="M8395" i="28"/>
  <c r="N8395" i="28"/>
  <c r="O8395" i="28"/>
  <c r="L8396" i="28"/>
  <c r="M8396" i="28"/>
  <c r="N8396" i="28"/>
  <c r="O8396" i="28"/>
  <c r="L8397" i="28"/>
  <c r="M8397" i="28"/>
  <c r="N8397" i="28"/>
  <c r="O8397" i="28"/>
  <c r="L8398" i="28"/>
  <c r="M8398" i="28"/>
  <c r="N8398" i="28"/>
  <c r="O8398" i="28"/>
  <c r="L8399" i="28"/>
  <c r="M8399" i="28"/>
  <c r="N8399" i="28"/>
  <c r="O8399" i="28"/>
  <c r="L8400" i="28"/>
  <c r="M8400" i="28"/>
  <c r="N8400" i="28"/>
  <c r="O8400" i="28"/>
  <c r="L8401" i="28"/>
  <c r="M8401" i="28"/>
  <c r="N8401" i="28"/>
  <c r="O8401" i="28"/>
  <c r="Q8401" i="28" s="1"/>
  <c r="R8401" i="28" s="1"/>
  <c r="L8402" i="28"/>
  <c r="M8402" i="28"/>
  <c r="N8402" i="28"/>
  <c r="O8402" i="28"/>
  <c r="Q8402" i="28" s="1"/>
  <c r="R8402" i="28" s="1"/>
  <c r="L8403" i="28"/>
  <c r="M8403" i="28"/>
  <c r="N8403" i="28"/>
  <c r="O8403" i="28"/>
  <c r="L8404" i="28"/>
  <c r="M8404" i="28"/>
  <c r="N8404" i="28"/>
  <c r="O8404" i="28"/>
  <c r="L8405" i="28"/>
  <c r="M8405" i="28"/>
  <c r="N8405" i="28"/>
  <c r="O8405" i="28"/>
  <c r="L8406" i="28"/>
  <c r="M8406" i="28"/>
  <c r="N8406" i="28"/>
  <c r="O8406" i="28"/>
  <c r="L8407" i="28"/>
  <c r="M8407" i="28"/>
  <c r="N8407" i="28"/>
  <c r="O8407" i="28"/>
  <c r="L8408" i="28"/>
  <c r="M8408" i="28"/>
  <c r="N8408" i="28"/>
  <c r="O8408" i="28"/>
  <c r="L8409" i="28"/>
  <c r="M8409" i="28"/>
  <c r="N8409" i="28"/>
  <c r="O8409" i="28"/>
  <c r="L8410" i="28"/>
  <c r="M8410" i="28"/>
  <c r="N8410" i="28"/>
  <c r="O8410" i="28"/>
  <c r="L8411" i="28"/>
  <c r="M8411" i="28"/>
  <c r="N8411" i="28"/>
  <c r="O8411" i="28"/>
  <c r="L8412" i="28"/>
  <c r="M8412" i="28"/>
  <c r="N8412" i="28"/>
  <c r="O8412" i="28"/>
  <c r="L8413" i="28"/>
  <c r="M8413" i="28"/>
  <c r="N8413" i="28"/>
  <c r="O8413" i="28"/>
  <c r="L8414" i="28"/>
  <c r="M8414" i="28"/>
  <c r="N8414" i="28"/>
  <c r="O8414" i="28"/>
  <c r="L8415" i="28"/>
  <c r="M8415" i="28"/>
  <c r="N8415" i="28"/>
  <c r="O8415" i="28"/>
  <c r="L8416" i="28"/>
  <c r="M8416" i="28"/>
  <c r="N8416" i="28"/>
  <c r="O8416" i="28"/>
  <c r="L8417" i="28"/>
  <c r="M8417" i="28"/>
  <c r="N8417" i="28"/>
  <c r="O8417" i="28"/>
  <c r="L8418" i="28"/>
  <c r="M8418" i="28"/>
  <c r="N8418" i="28"/>
  <c r="O8418" i="28"/>
  <c r="L8419" i="28"/>
  <c r="M8419" i="28"/>
  <c r="N8419" i="28"/>
  <c r="O8419" i="28"/>
  <c r="L8420" i="28"/>
  <c r="M8420" i="28"/>
  <c r="N8420" i="28"/>
  <c r="O8420" i="28"/>
  <c r="L8421" i="28"/>
  <c r="M8421" i="28"/>
  <c r="N8421" i="28"/>
  <c r="O8421" i="28"/>
  <c r="L8422" i="28"/>
  <c r="M8422" i="28"/>
  <c r="N8422" i="28"/>
  <c r="O8422" i="28"/>
  <c r="L8423" i="28"/>
  <c r="M8423" i="28"/>
  <c r="N8423" i="28"/>
  <c r="O8423" i="28"/>
  <c r="L8424" i="28"/>
  <c r="M8424" i="28"/>
  <c r="N8424" i="28"/>
  <c r="O8424" i="28"/>
  <c r="L8425" i="28"/>
  <c r="M8425" i="28"/>
  <c r="N8425" i="28"/>
  <c r="O8425" i="28"/>
  <c r="L8426" i="28"/>
  <c r="M8426" i="28"/>
  <c r="N8426" i="28"/>
  <c r="O8426" i="28"/>
  <c r="L8427" i="28"/>
  <c r="M8427" i="28"/>
  <c r="N8427" i="28"/>
  <c r="O8427" i="28"/>
  <c r="L8428" i="28"/>
  <c r="M8428" i="28"/>
  <c r="N8428" i="28"/>
  <c r="O8428" i="28"/>
  <c r="L8429" i="28"/>
  <c r="M8429" i="28"/>
  <c r="N8429" i="28"/>
  <c r="O8429" i="28"/>
  <c r="L8430" i="28"/>
  <c r="M8430" i="28"/>
  <c r="N8430" i="28"/>
  <c r="O8430" i="28"/>
  <c r="L8431" i="28"/>
  <c r="M8431" i="28"/>
  <c r="N8431" i="28"/>
  <c r="O8431" i="28"/>
  <c r="L8432" i="28"/>
  <c r="M8432" i="28"/>
  <c r="N8432" i="28"/>
  <c r="O8432" i="28"/>
  <c r="L8433" i="28"/>
  <c r="M8433" i="28"/>
  <c r="N8433" i="28"/>
  <c r="O8433" i="28"/>
  <c r="L8434" i="28"/>
  <c r="M8434" i="28"/>
  <c r="N8434" i="28"/>
  <c r="O8434" i="28"/>
  <c r="L8435" i="28"/>
  <c r="M8435" i="28"/>
  <c r="N8435" i="28"/>
  <c r="O8435" i="28"/>
  <c r="L8436" i="28"/>
  <c r="M8436" i="28"/>
  <c r="N8436" i="28"/>
  <c r="O8436" i="28"/>
  <c r="L8437" i="28"/>
  <c r="M8437" i="28"/>
  <c r="N8437" i="28"/>
  <c r="O8437" i="28"/>
  <c r="L8438" i="28"/>
  <c r="M8438" i="28"/>
  <c r="N8438" i="28"/>
  <c r="O8438" i="28"/>
  <c r="L8439" i="28"/>
  <c r="M8439" i="28"/>
  <c r="N8439" i="28"/>
  <c r="O8439" i="28"/>
  <c r="L8440" i="28"/>
  <c r="M8440" i="28"/>
  <c r="N8440" i="28"/>
  <c r="O8440" i="28"/>
  <c r="L8441" i="28"/>
  <c r="M8441" i="28"/>
  <c r="N8441" i="28"/>
  <c r="O8441" i="28"/>
  <c r="L8442" i="28"/>
  <c r="M8442" i="28"/>
  <c r="N8442" i="28"/>
  <c r="O8442" i="28"/>
  <c r="L8443" i="28"/>
  <c r="M8443" i="28"/>
  <c r="N8443" i="28"/>
  <c r="O8443" i="28"/>
  <c r="L8444" i="28"/>
  <c r="M8444" i="28"/>
  <c r="N8444" i="28"/>
  <c r="O8444" i="28"/>
  <c r="L8445" i="28"/>
  <c r="M8445" i="28"/>
  <c r="N8445" i="28"/>
  <c r="O8445" i="28"/>
  <c r="L8446" i="28"/>
  <c r="M8446" i="28"/>
  <c r="N8446" i="28"/>
  <c r="O8446" i="28"/>
  <c r="L8447" i="28"/>
  <c r="M8447" i="28"/>
  <c r="N8447" i="28"/>
  <c r="O8447" i="28"/>
  <c r="L8448" i="28"/>
  <c r="M8448" i="28"/>
  <c r="N8448" i="28"/>
  <c r="O8448" i="28"/>
  <c r="L8449" i="28"/>
  <c r="M8449" i="28"/>
  <c r="N8449" i="28"/>
  <c r="O8449" i="28"/>
  <c r="L8450" i="28"/>
  <c r="M8450" i="28"/>
  <c r="N8450" i="28"/>
  <c r="O8450" i="28"/>
  <c r="L8451" i="28"/>
  <c r="M8451" i="28"/>
  <c r="N8451" i="28"/>
  <c r="O8451" i="28"/>
  <c r="L8452" i="28"/>
  <c r="M8452" i="28"/>
  <c r="N8452" i="28"/>
  <c r="O8452" i="28"/>
  <c r="L8453" i="28"/>
  <c r="M8453" i="28"/>
  <c r="N8453" i="28"/>
  <c r="O8453" i="28"/>
  <c r="L8454" i="28"/>
  <c r="M8454" i="28"/>
  <c r="N8454" i="28"/>
  <c r="O8454" i="28"/>
  <c r="L8455" i="28"/>
  <c r="M8455" i="28"/>
  <c r="N8455" i="28"/>
  <c r="O8455" i="28"/>
  <c r="L8456" i="28"/>
  <c r="M8456" i="28"/>
  <c r="N8456" i="28"/>
  <c r="O8456" i="28"/>
  <c r="L8457" i="28"/>
  <c r="M8457" i="28"/>
  <c r="N8457" i="28"/>
  <c r="O8457" i="28"/>
  <c r="L8458" i="28"/>
  <c r="M8458" i="28"/>
  <c r="N8458" i="28"/>
  <c r="O8458" i="28"/>
  <c r="L8459" i="28"/>
  <c r="M8459" i="28"/>
  <c r="N8459" i="28"/>
  <c r="O8459" i="28"/>
  <c r="L8460" i="28"/>
  <c r="M8460" i="28"/>
  <c r="N8460" i="28"/>
  <c r="O8460" i="28"/>
  <c r="L8461" i="28"/>
  <c r="M8461" i="28"/>
  <c r="N8461" i="28"/>
  <c r="O8461" i="28"/>
  <c r="L8462" i="28"/>
  <c r="M8462" i="28"/>
  <c r="N8462" i="28"/>
  <c r="O8462" i="28"/>
  <c r="L8463" i="28"/>
  <c r="M8463" i="28"/>
  <c r="N8463" i="28"/>
  <c r="O8463" i="28"/>
  <c r="L8464" i="28"/>
  <c r="M8464" i="28"/>
  <c r="N8464" i="28"/>
  <c r="O8464" i="28"/>
  <c r="L8465" i="28"/>
  <c r="M8465" i="28"/>
  <c r="N8465" i="28"/>
  <c r="O8465" i="28"/>
  <c r="L8466" i="28"/>
  <c r="M8466" i="28"/>
  <c r="N8466" i="28"/>
  <c r="O8466" i="28"/>
  <c r="L8467" i="28"/>
  <c r="M8467" i="28"/>
  <c r="N8467" i="28"/>
  <c r="O8467" i="28"/>
  <c r="L8468" i="28"/>
  <c r="M8468" i="28"/>
  <c r="N8468" i="28"/>
  <c r="O8468" i="28"/>
  <c r="L8469" i="28"/>
  <c r="M8469" i="28"/>
  <c r="N8469" i="28"/>
  <c r="O8469" i="28"/>
  <c r="L8470" i="28"/>
  <c r="M8470" i="28"/>
  <c r="N8470" i="28"/>
  <c r="O8470" i="28"/>
  <c r="L8471" i="28"/>
  <c r="M8471" i="28"/>
  <c r="N8471" i="28"/>
  <c r="O8471" i="28"/>
  <c r="L8472" i="28"/>
  <c r="M8472" i="28"/>
  <c r="N8472" i="28"/>
  <c r="O8472" i="28"/>
  <c r="L8473" i="28"/>
  <c r="M8473" i="28"/>
  <c r="N8473" i="28"/>
  <c r="O8473" i="28"/>
  <c r="L8474" i="28"/>
  <c r="M8474" i="28"/>
  <c r="N8474" i="28"/>
  <c r="O8474" i="28"/>
  <c r="L8475" i="28"/>
  <c r="M8475" i="28"/>
  <c r="N8475" i="28"/>
  <c r="O8475" i="28"/>
  <c r="L8476" i="28"/>
  <c r="M8476" i="28"/>
  <c r="N8476" i="28"/>
  <c r="O8476" i="28"/>
  <c r="L8477" i="28"/>
  <c r="M8477" i="28"/>
  <c r="N8477" i="28"/>
  <c r="O8477" i="28"/>
  <c r="L8478" i="28"/>
  <c r="M8478" i="28"/>
  <c r="N8478" i="28"/>
  <c r="O8478" i="28"/>
  <c r="L8479" i="28"/>
  <c r="M8479" i="28"/>
  <c r="N8479" i="28"/>
  <c r="O8479" i="28"/>
  <c r="L8480" i="28"/>
  <c r="M8480" i="28"/>
  <c r="N8480" i="28"/>
  <c r="O8480" i="28"/>
  <c r="L8481" i="28"/>
  <c r="M8481" i="28"/>
  <c r="N8481" i="28"/>
  <c r="O8481" i="28"/>
  <c r="L8482" i="28"/>
  <c r="M8482" i="28"/>
  <c r="N8482" i="28"/>
  <c r="O8482" i="28"/>
  <c r="L8483" i="28"/>
  <c r="M8483" i="28"/>
  <c r="N8483" i="28"/>
  <c r="O8483" i="28"/>
  <c r="L8484" i="28"/>
  <c r="M8484" i="28"/>
  <c r="N8484" i="28"/>
  <c r="O8484" i="28"/>
  <c r="L8485" i="28"/>
  <c r="M8485" i="28"/>
  <c r="N8485" i="28"/>
  <c r="O8485" i="28"/>
  <c r="L8486" i="28"/>
  <c r="M8486" i="28"/>
  <c r="N8486" i="28"/>
  <c r="O8486" i="28"/>
  <c r="L8487" i="28"/>
  <c r="M8487" i="28"/>
  <c r="N8487" i="28"/>
  <c r="O8487" i="28"/>
  <c r="L8488" i="28"/>
  <c r="M8488" i="28"/>
  <c r="N8488" i="28"/>
  <c r="O8488" i="28"/>
  <c r="L8489" i="28"/>
  <c r="M8489" i="28"/>
  <c r="N8489" i="28"/>
  <c r="O8489" i="28"/>
  <c r="L8490" i="28"/>
  <c r="M8490" i="28"/>
  <c r="N8490" i="28"/>
  <c r="O8490" i="28"/>
  <c r="L8491" i="28"/>
  <c r="M8491" i="28"/>
  <c r="N8491" i="28"/>
  <c r="O8491" i="28"/>
  <c r="L8492" i="28"/>
  <c r="M8492" i="28"/>
  <c r="N8492" i="28"/>
  <c r="O8492" i="28"/>
  <c r="L8493" i="28"/>
  <c r="M8493" i="28"/>
  <c r="N8493" i="28"/>
  <c r="O8493" i="28"/>
  <c r="L8494" i="28"/>
  <c r="M8494" i="28"/>
  <c r="N8494" i="28"/>
  <c r="O8494" i="28"/>
  <c r="L8495" i="28"/>
  <c r="M8495" i="28"/>
  <c r="N8495" i="28"/>
  <c r="O8495" i="28"/>
  <c r="L8496" i="28"/>
  <c r="M8496" i="28"/>
  <c r="N8496" i="28"/>
  <c r="O8496" i="28"/>
  <c r="L8497" i="28"/>
  <c r="M8497" i="28"/>
  <c r="N8497" i="28"/>
  <c r="O8497" i="28"/>
  <c r="L8498" i="28"/>
  <c r="M8498" i="28"/>
  <c r="N8498" i="28"/>
  <c r="O8498" i="28"/>
  <c r="L8499" i="28"/>
  <c r="M8499" i="28"/>
  <c r="N8499" i="28"/>
  <c r="O8499" i="28"/>
  <c r="L8500" i="28"/>
  <c r="M8500" i="28"/>
  <c r="N8500" i="28"/>
  <c r="O8500" i="28"/>
  <c r="L8501" i="28"/>
  <c r="M8501" i="28"/>
  <c r="N8501" i="28"/>
  <c r="O8501" i="28"/>
  <c r="L8502" i="28"/>
  <c r="M8502" i="28"/>
  <c r="N8502" i="28"/>
  <c r="O8502" i="28"/>
  <c r="L8503" i="28"/>
  <c r="M8503" i="28"/>
  <c r="N8503" i="28"/>
  <c r="O8503" i="28"/>
  <c r="L8504" i="28"/>
  <c r="M8504" i="28"/>
  <c r="N8504" i="28"/>
  <c r="O8504" i="28"/>
  <c r="L8505" i="28"/>
  <c r="M8505" i="28"/>
  <c r="N8505" i="28"/>
  <c r="O8505" i="28"/>
  <c r="L8506" i="28"/>
  <c r="M8506" i="28"/>
  <c r="N8506" i="28"/>
  <c r="O8506" i="28"/>
  <c r="L8507" i="28"/>
  <c r="M8507" i="28"/>
  <c r="N8507" i="28"/>
  <c r="O8507" i="28"/>
  <c r="L8508" i="28"/>
  <c r="M8508" i="28"/>
  <c r="N8508" i="28"/>
  <c r="O8508" i="28"/>
  <c r="L8509" i="28"/>
  <c r="M8509" i="28"/>
  <c r="N8509" i="28"/>
  <c r="O8509" i="28"/>
  <c r="L8510" i="28"/>
  <c r="M8510" i="28"/>
  <c r="N8510" i="28"/>
  <c r="O8510" i="28"/>
  <c r="L8511" i="28"/>
  <c r="M8511" i="28"/>
  <c r="N8511" i="28"/>
  <c r="O8511" i="28"/>
  <c r="L8512" i="28"/>
  <c r="M8512" i="28"/>
  <c r="N8512" i="28"/>
  <c r="O8512" i="28"/>
  <c r="L8513" i="28"/>
  <c r="M8513" i="28"/>
  <c r="N8513" i="28"/>
  <c r="O8513" i="28"/>
  <c r="L8514" i="28"/>
  <c r="M8514" i="28"/>
  <c r="N8514" i="28"/>
  <c r="O8514" i="28"/>
  <c r="L8515" i="28"/>
  <c r="M8515" i="28"/>
  <c r="N8515" i="28"/>
  <c r="O8515" i="28"/>
  <c r="L8516" i="28"/>
  <c r="M8516" i="28"/>
  <c r="N8516" i="28"/>
  <c r="O8516" i="28"/>
  <c r="L8517" i="28"/>
  <c r="M8517" i="28"/>
  <c r="N8517" i="28"/>
  <c r="O8517" i="28"/>
  <c r="L8518" i="28"/>
  <c r="M8518" i="28"/>
  <c r="N8518" i="28"/>
  <c r="O8518" i="28"/>
  <c r="L8519" i="28"/>
  <c r="M8519" i="28"/>
  <c r="N8519" i="28"/>
  <c r="O8519" i="28"/>
  <c r="L8520" i="28"/>
  <c r="M8520" i="28"/>
  <c r="N8520" i="28"/>
  <c r="O8520" i="28"/>
  <c r="L8521" i="28"/>
  <c r="M8521" i="28"/>
  <c r="N8521" i="28"/>
  <c r="O8521" i="28"/>
  <c r="L8522" i="28"/>
  <c r="M8522" i="28"/>
  <c r="N8522" i="28"/>
  <c r="O8522" i="28"/>
  <c r="L8523" i="28"/>
  <c r="M8523" i="28"/>
  <c r="N8523" i="28"/>
  <c r="O8523" i="28"/>
  <c r="L8524" i="28"/>
  <c r="Q8524" i="28" s="1"/>
  <c r="R8524" i="28" s="1"/>
  <c r="M8524" i="28"/>
  <c r="N8524" i="28"/>
  <c r="O8524" i="28"/>
  <c r="L8525" i="28"/>
  <c r="M8525" i="28"/>
  <c r="N8525" i="28"/>
  <c r="O8525" i="28"/>
  <c r="L8526" i="28"/>
  <c r="M8526" i="28"/>
  <c r="N8526" i="28"/>
  <c r="O8526" i="28"/>
  <c r="L8527" i="28"/>
  <c r="M8527" i="28"/>
  <c r="N8527" i="28"/>
  <c r="O8527" i="28"/>
  <c r="L8528" i="28"/>
  <c r="M8528" i="28"/>
  <c r="N8528" i="28"/>
  <c r="O8528" i="28"/>
  <c r="L8529" i="28"/>
  <c r="M8529" i="28"/>
  <c r="N8529" i="28"/>
  <c r="O8529" i="28"/>
  <c r="L8530" i="28"/>
  <c r="M8530" i="28"/>
  <c r="N8530" i="28"/>
  <c r="O8530" i="28"/>
  <c r="L8531" i="28"/>
  <c r="M8531" i="28"/>
  <c r="N8531" i="28"/>
  <c r="O8531" i="28"/>
  <c r="L8532" i="28"/>
  <c r="Q8532" i="28" s="1"/>
  <c r="R8532" i="28" s="1"/>
  <c r="M8532" i="28"/>
  <c r="N8532" i="28"/>
  <c r="O8532" i="28"/>
  <c r="L8533" i="28"/>
  <c r="M8533" i="28"/>
  <c r="N8533" i="28"/>
  <c r="O8533" i="28"/>
  <c r="L8534" i="28"/>
  <c r="M8534" i="28"/>
  <c r="N8534" i="28"/>
  <c r="O8534" i="28"/>
  <c r="L8535" i="28"/>
  <c r="Q8535" i="28" s="1"/>
  <c r="R8535" i="28" s="1"/>
  <c r="M8535" i="28"/>
  <c r="N8535" i="28"/>
  <c r="O8535" i="28"/>
  <c r="L8536" i="28"/>
  <c r="Q8536" i="28" s="1"/>
  <c r="R8536" i="28" s="1"/>
  <c r="M8536" i="28"/>
  <c r="N8536" i="28"/>
  <c r="O8536" i="28"/>
  <c r="L8537" i="28"/>
  <c r="M8537" i="28"/>
  <c r="N8537" i="28"/>
  <c r="O8537" i="28"/>
  <c r="L8538" i="28"/>
  <c r="M8538" i="28"/>
  <c r="N8538" i="28"/>
  <c r="O8538" i="28"/>
  <c r="L8539" i="28"/>
  <c r="M8539" i="28"/>
  <c r="N8539" i="28"/>
  <c r="O8539" i="28"/>
  <c r="L8540" i="28"/>
  <c r="M8540" i="28"/>
  <c r="N8540" i="28"/>
  <c r="O8540" i="28"/>
  <c r="L8541" i="28"/>
  <c r="M8541" i="28"/>
  <c r="N8541" i="28"/>
  <c r="O8541" i="28"/>
  <c r="L8542" i="28"/>
  <c r="M8542" i="28"/>
  <c r="N8542" i="28"/>
  <c r="O8542" i="28"/>
  <c r="L8543" i="28"/>
  <c r="Q8543" i="28" s="1"/>
  <c r="R8543" i="28" s="1"/>
  <c r="M8543" i="28"/>
  <c r="N8543" i="28"/>
  <c r="O8543" i="28"/>
  <c r="L8544" i="28"/>
  <c r="Q8544" i="28" s="1"/>
  <c r="R8544" i="28" s="1"/>
  <c r="M8544" i="28"/>
  <c r="N8544" i="28"/>
  <c r="O8544" i="28"/>
  <c r="L8545" i="28"/>
  <c r="M8545" i="28"/>
  <c r="N8545" i="28"/>
  <c r="O8545" i="28"/>
  <c r="L8546" i="28"/>
  <c r="M8546" i="28"/>
  <c r="N8546" i="28"/>
  <c r="O8546" i="28"/>
  <c r="L8547" i="28"/>
  <c r="M8547" i="28"/>
  <c r="N8547" i="28"/>
  <c r="O8547" i="28"/>
  <c r="L8548" i="28"/>
  <c r="M8548" i="28"/>
  <c r="N8548" i="28"/>
  <c r="O8548" i="28"/>
  <c r="L8549" i="28"/>
  <c r="M8549" i="28"/>
  <c r="N8549" i="28"/>
  <c r="O8549" i="28"/>
  <c r="L8550" i="28"/>
  <c r="M8550" i="28"/>
  <c r="N8550" i="28"/>
  <c r="O8550" i="28"/>
  <c r="L8551" i="28"/>
  <c r="M8551" i="28"/>
  <c r="N8551" i="28"/>
  <c r="O8551" i="28"/>
  <c r="L8552" i="28"/>
  <c r="M8552" i="28"/>
  <c r="N8552" i="28"/>
  <c r="O8552" i="28"/>
  <c r="L8553" i="28"/>
  <c r="M8553" i="28"/>
  <c r="N8553" i="28"/>
  <c r="O8553" i="28"/>
  <c r="L8554" i="28"/>
  <c r="M8554" i="28"/>
  <c r="N8554" i="28"/>
  <c r="O8554" i="28"/>
  <c r="L8555" i="28"/>
  <c r="M8555" i="28"/>
  <c r="N8555" i="28"/>
  <c r="O8555" i="28"/>
  <c r="L8556" i="28"/>
  <c r="Q8556" i="28" s="1"/>
  <c r="R8556" i="28" s="1"/>
  <c r="M8556" i="28"/>
  <c r="N8556" i="28"/>
  <c r="O8556" i="28"/>
  <c r="L8557" i="28"/>
  <c r="M8557" i="28"/>
  <c r="N8557" i="28"/>
  <c r="O8557" i="28"/>
  <c r="L8558" i="28"/>
  <c r="M8558" i="28"/>
  <c r="N8558" i="28"/>
  <c r="O8558" i="28"/>
  <c r="L8559" i="28"/>
  <c r="M8559" i="28"/>
  <c r="N8559" i="28"/>
  <c r="O8559" i="28"/>
  <c r="L8560" i="28"/>
  <c r="M8560" i="28"/>
  <c r="N8560" i="28"/>
  <c r="O8560" i="28"/>
  <c r="L8561" i="28"/>
  <c r="M8561" i="28"/>
  <c r="N8561" i="28"/>
  <c r="O8561" i="28"/>
  <c r="L8562" i="28"/>
  <c r="M8562" i="28"/>
  <c r="N8562" i="28"/>
  <c r="O8562" i="28"/>
  <c r="L8563" i="28"/>
  <c r="M8563" i="28"/>
  <c r="N8563" i="28"/>
  <c r="O8563" i="28"/>
  <c r="L8564" i="28"/>
  <c r="Q8564" i="28" s="1"/>
  <c r="R8564" i="28" s="1"/>
  <c r="M8564" i="28"/>
  <c r="N8564" i="28"/>
  <c r="O8564" i="28"/>
  <c r="L8565" i="28"/>
  <c r="M8565" i="28"/>
  <c r="N8565" i="28"/>
  <c r="O8565" i="28"/>
  <c r="L8566" i="28"/>
  <c r="M8566" i="28"/>
  <c r="N8566" i="28"/>
  <c r="O8566" i="28"/>
  <c r="L8567" i="28"/>
  <c r="Q8567" i="28" s="1"/>
  <c r="R8567" i="28" s="1"/>
  <c r="M8567" i="28"/>
  <c r="N8567" i="28"/>
  <c r="O8567" i="28"/>
  <c r="L8568" i="28"/>
  <c r="Q8568" i="28" s="1"/>
  <c r="R8568" i="28" s="1"/>
  <c r="M8568" i="28"/>
  <c r="N8568" i="28"/>
  <c r="O8568" i="28"/>
  <c r="L8569" i="28"/>
  <c r="M8569" i="28"/>
  <c r="N8569" i="28"/>
  <c r="O8569" i="28"/>
  <c r="L8570" i="28"/>
  <c r="M8570" i="28"/>
  <c r="N8570" i="28"/>
  <c r="O8570" i="28"/>
  <c r="L8571" i="28"/>
  <c r="M8571" i="28"/>
  <c r="N8571" i="28"/>
  <c r="O8571" i="28"/>
  <c r="L8572" i="28"/>
  <c r="M8572" i="28"/>
  <c r="N8572" i="28"/>
  <c r="O8572" i="28"/>
  <c r="L8573" i="28"/>
  <c r="M8573" i="28"/>
  <c r="N8573" i="28"/>
  <c r="O8573" i="28"/>
  <c r="L8574" i="28"/>
  <c r="M8574" i="28"/>
  <c r="N8574" i="28"/>
  <c r="O8574" i="28"/>
  <c r="L8575" i="28"/>
  <c r="Q8575" i="28" s="1"/>
  <c r="R8575" i="28" s="1"/>
  <c r="M8575" i="28"/>
  <c r="N8575" i="28"/>
  <c r="O8575" i="28"/>
  <c r="L8576" i="28"/>
  <c r="Q8576" i="28" s="1"/>
  <c r="R8576" i="28" s="1"/>
  <c r="M8576" i="28"/>
  <c r="N8576" i="28"/>
  <c r="O8576" i="28"/>
  <c r="L8577" i="28"/>
  <c r="M8577" i="28"/>
  <c r="N8577" i="28"/>
  <c r="O8577" i="28"/>
  <c r="L8578" i="28"/>
  <c r="M8578" i="28"/>
  <c r="N8578" i="28"/>
  <c r="O8578" i="28"/>
  <c r="L8579" i="28"/>
  <c r="M8579" i="28"/>
  <c r="N8579" i="28"/>
  <c r="O8579" i="28"/>
  <c r="L8580" i="28"/>
  <c r="M8580" i="28"/>
  <c r="N8580" i="28"/>
  <c r="O8580" i="28"/>
  <c r="L8581" i="28"/>
  <c r="M8581" i="28"/>
  <c r="N8581" i="28"/>
  <c r="O8581" i="28"/>
  <c r="L8582" i="28"/>
  <c r="M8582" i="28"/>
  <c r="N8582" i="28"/>
  <c r="O8582" i="28"/>
  <c r="L8583" i="28"/>
  <c r="M8583" i="28"/>
  <c r="N8583" i="28"/>
  <c r="O8583" i="28"/>
  <c r="L8584" i="28"/>
  <c r="M8584" i="28"/>
  <c r="N8584" i="28"/>
  <c r="O8584" i="28"/>
  <c r="L8585" i="28"/>
  <c r="M8585" i="28"/>
  <c r="N8585" i="28"/>
  <c r="O8585" i="28"/>
  <c r="L8586" i="28"/>
  <c r="M8586" i="28"/>
  <c r="N8586" i="28"/>
  <c r="O8586" i="28"/>
  <c r="L8587" i="28"/>
  <c r="M8587" i="28"/>
  <c r="N8587" i="28"/>
  <c r="O8587" i="28"/>
  <c r="L8588" i="28"/>
  <c r="Q8588" i="28" s="1"/>
  <c r="R8588" i="28" s="1"/>
  <c r="M8588" i="28"/>
  <c r="N8588" i="28"/>
  <c r="O8588" i="28"/>
  <c r="L8589" i="28"/>
  <c r="M8589" i="28"/>
  <c r="N8589" i="28"/>
  <c r="O8589" i="28"/>
  <c r="L8590" i="28"/>
  <c r="M8590" i="28"/>
  <c r="N8590" i="28"/>
  <c r="O8590" i="28"/>
  <c r="L8591" i="28"/>
  <c r="M8591" i="28"/>
  <c r="N8591" i="28"/>
  <c r="O8591" i="28"/>
  <c r="L8592" i="28"/>
  <c r="M8592" i="28"/>
  <c r="N8592" i="28"/>
  <c r="O8592" i="28"/>
  <c r="L8593" i="28"/>
  <c r="M8593" i="28"/>
  <c r="N8593" i="28"/>
  <c r="O8593" i="28"/>
  <c r="L8594" i="28"/>
  <c r="M8594" i="28"/>
  <c r="N8594" i="28"/>
  <c r="O8594" i="28"/>
  <c r="L8595" i="28"/>
  <c r="M8595" i="28"/>
  <c r="N8595" i="28"/>
  <c r="O8595" i="28"/>
  <c r="L8596" i="28"/>
  <c r="M8596" i="28"/>
  <c r="N8596" i="28"/>
  <c r="O8596" i="28"/>
  <c r="L8597" i="28"/>
  <c r="M8597" i="28"/>
  <c r="N8597" i="28"/>
  <c r="O8597" i="28"/>
  <c r="L8598" i="28"/>
  <c r="M8598" i="28"/>
  <c r="N8598" i="28"/>
  <c r="O8598" i="28"/>
  <c r="L8599" i="28"/>
  <c r="Q8599" i="28" s="1"/>
  <c r="R8599" i="28" s="1"/>
  <c r="M8599" i="28"/>
  <c r="N8599" i="28"/>
  <c r="O8599" i="28"/>
  <c r="L8600" i="28"/>
  <c r="Q8600" i="28" s="1"/>
  <c r="R8600" i="28" s="1"/>
  <c r="M8600" i="28"/>
  <c r="N8600" i="28"/>
  <c r="O8600" i="28"/>
  <c r="L8601" i="28"/>
  <c r="M8601" i="28"/>
  <c r="N8601" i="28"/>
  <c r="O8601" i="28"/>
  <c r="L8602" i="28"/>
  <c r="M8602" i="28"/>
  <c r="N8602" i="28"/>
  <c r="O8602" i="28"/>
  <c r="L8603" i="28"/>
  <c r="M8603" i="28"/>
  <c r="N8603" i="28"/>
  <c r="O8603" i="28"/>
  <c r="L8604" i="28"/>
  <c r="M8604" i="28"/>
  <c r="N8604" i="28"/>
  <c r="O8604" i="28"/>
  <c r="L8605" i="28"/>
  <c r="M8605" i="28"/>
  <c r="N8605" i="28"/>
  <c r="O8605" i="28"/>
  <c r="L8606" i="28"/>
  <c r="M8606" i="28"/>
  <c r="N8606" i="28"/>
  <c r="O8606" i="28"/>
  <c r="L8607" i="28"/>
  <c r="M8607" i="28"/>
  <c r="N8607" i="28"/>
  <c r="O8607" i="28"/>
  <c r="L8608" i="28"/>
  <c r="M8608" i="28"/>
  <c r="N8608" i="28"/>
  <c r="O8608" i="28"/>
  <c r="L8609" i="28"/>
  <c r="M8609" i="28"/>
  <c r="N8609" i="28"/>
  <c r="O8609" i="28"/>
  <c r="L8610" i="28"/>
  <c r="M8610" i="28"/>
  <c r="N8610" i="28"/>
  <c r="O8610" i="28"/>
  <c r="L8611" i="28"/>
  <c r="M8611" i="28"/>
  <c r="N8611" i="28"/>
  <c r="O8611" i="28"/>
  <c r="L8612" i="28"/>
  <c r="M8612" i="28"/>
  <c r="N8612" i="28"/>
  <c r="O8612" i="28"/>
  <c r="L8613" i="28"/>
  <c r="M8613" i="28"/>
  <c r="N8613" i="28"/>
  <c r="O8613" i="28"/>
  <c r="L8614" i="28"/>
  <c r="M8614" i="28"/>
  <c r="N8614" i="28"/>
  <c r="O8614" i="28"/>
  <c r="L8615" i="28"/>
  <c r="M8615" i="28"/>
  <c r="N8615" i="28"/>
  <c r="O8615" i="28"/>
  <c r="L8616" i="28"/>
  <c r="M8616" i="28"/>
  <c r="N8616" i="28"/>
  <c r="O8616" i="28"/>
  <c r="L8617" i="28"/>
  <c r="M8617" i="28"/>
  <c r="N8617" i="28"/>
  <c r="O8617" i="28"/>
  <c r="L8618" i="28"/>
  <c r="M8618" i="28"/>
  <c r="N8618" i="28"/>
  <c r="O8618" i="28"/>
  <c r="L8619" i="28"/>
  <c r="M8619" i="28"/>
  <c r="N8619" i="28"/>
  <c r="O8619" i="28"/>
  <c r="L8620" i="28"/>
  <c r="Q8620" i="28" s="1"/>
  <c r="R8620" i="28" s="1"/>
  <c r="M8620" i="28"/>
  <c r="N8620" i="28"/>
  <c r="O8620" i="28"/>
  <c r="L8621" i="28"/>
  <c r="M8621" i="28"/>
  <c r="N8621" i="28"/>
  <c r="O8621" i="28"/>
  <c r="L8622" i="28"/>
  <c r="M8622" i="28"/>
  <c r="N8622" i="28"/>
  <c r="O8622" i="28"/>
  <c r="L8623" i="28"/>
  <c r="M8623" i="28"/>
  <c r="N8623" i="28"/>
  <c r="O8623" i="28"/>
  <c r="L8624" i="28"/>
  <c r="M8624" i="28"/>
  <c r="N8624" i="28"/>
  <c r="O8624" i="28"/>
  <c r="L8625" i="28"/>
  <c r="M8625" i="28"/>
  <c r="N8625" i="28"/>
  <c r="O8625" i="28"/>
  <c r="L8626" i="28"/>
  <c r="M8626" i="28"/>
  <c r="N8626" i="28"/>
  <c r="O8626" i="28"/>
  <c r="L8627" i="28"/>
  <c r="M8627" i="28"/>
  <c r="N8627" i="28"/>
  <c r="O8627" i="28"/>
  <c r="L8628" i="28"/>
  <c r="M8628" i="28"/>
  <c r="N8628" i="28"/>
  <c r="O8628" i="28"/>
  <c r="L8629" i="28"/>
  <c r="M8629" i="28"/>
  <c r="N8629" i="28"/>
  <c r="O8629" i="28"/>
  <c r="L8630" i="28"/>
  <c r="M8630" i="28"/>
  <c r="N8630" i="28"/>
  <c r="O8630" i="28"/>
  <c r="L8631" i="28"/>
  <c r="Q8631" i="28" s="1"/>
  <c r="R8631" i="28" s="1"/>
  <c r="M8631" i="28"/>
  <c r="N8631" i="28"/>
  <c r="O8631" i="28"/>
  <c r="L8632" i="28"/>
  <c r="Q8632" i="28" s="1"/>
  <c r="R8632" i="28" s="1"/>
  <c r="M8632" i="28"/>
  <c r="N8632" i="28"/>
  <c r="O8632" i="28"/>
  <c r="L8633" i="28"/>
  <c r="M8633" i="28"/>
  <c r="N8633" i="28"/>
  <c r="O8633" i="28"/>
  <c r="L8634" i="28"/>
  <c r="M8634" i="28"/>
  <c r="N8634" i="28"/>
  <c r="O8634" i="28"/>
  <c r="L8635" i="28"/>
  <c r="M8635" i="28"/>
  <c r="N8635" i="28"/>
  <c r="O8635" i="28"/>
  <c r="L8636" i="28"/>
  <c r="M8636" i="28"/>
  <c r="N8636" i="28"/>
  <c r="O8636" i="28"/>
  <c r="L8637" i="28"/>
  <c r="M8637" i="28"/>
  <c r="N8637" i="28"/>
  <c r="O8637" i="28"/>
  <c r="L8638" i="28"/>
  <c r="M8638" i="28"/>
  <c r="N8638" i="28"/>
  <c r="O8638" i="28"/>
  <c r="L8639" i="28"/>
  <c r="M8639" i="28"/>
  <c r="N8639" i="28"/>
  <c r="O8639" i="28"/>
  <c r="L8640" i="28"/>
  <c r="M8640" i="28"/>
  <c r="N8640" i="28"/>
  <c r="O8640" i="28"/>
  <c r="L8641" i="28"/>
  <c r="M8641" i="28"/>
  <c r="N8641" i="28"/>
  <c r="O8641" i="28"/>
  <c r="L8642" i="28"/>
  <c r="M8642" i="28"/>
  <c r="N8642" i="28"/>
  <c r="O8642" i="28"/>
  <c r="L8643" i="28"/>
  <c r="M8643" i="28"/>
  <c r="N8643" i="28"/>
  <c r="O8643" i="28"/>
  <c r="L8644" i="28"/>
  <c r="M8644" i="28"/>
  <c r="N8644" i="28"/>
  <c r="O8644" i="28"/>
  <c r="L8645" i="28"/>
  <c r="M8645" i="28"/>
  <c r="N8645" i="28"/>
  <c r="O8645" i="28"/>
  <c r="L8646" i="28"/>
  <c r="M8646" i="28"/>
  <c r="N8646" i="28"/>
  <c r="O8646" i="28"/>
  <c r="L8647" i="28"/>
  <c r="M8647" i="28"/>
  <c r="N8647" i="28"/>
  <c r="O8647" i="28"/>
  <c r="L8648" i="28"/>
  <c r="M8648" i="28"/>
  <c r="N8648" i="28"/>
  <c r="O8648" i="28"/>
  <c r="L8649" i="28"/>
  <c r="M8649" i="28"/>
  <c r="N8649" i="28"/>
  <c r="O8649" i="28"/>
  <c r="L8650" i="28"/>
  <c r="M8650" i="28"/>
  <c r="N8650" i="28"/>
  <c r="O8650" i="28"/>
  <c r="L8651" i="28"/>
  <c r="M8651" i="28"/>
  <c r="N8651" i="28"/>
  <c r="O8651" i="28"/>
  <c r="L8652" i="28"/>
  <c r="M8652" i="28"/>
  <c r="N8652" i="28"/>
  <c r="O8652" i="28"/>
  <c r="L8653" i="28"/>
  <c r="M8653" i="28"/>
  <c r="N8653" i="28"/>
  <c r="O8653" i="28"/>
  <c r="L8654" i="28"/>
  <c r="M8654" i="28"/>
  <c r="N8654" i="28"/>
  <c r="O8654" i="28"/>
  <c r="L8655" i="28"/>
  <c r="M8655" i="28"/>
  <c r="N8655" i="28"/>
  <c r="O8655" i="28"/>
  <c r="L8656" i="28"/>
  <c r="M8656" i="28"/>
  <c r="N8656" i="28"/>
  <c r="O8656" i="28"/>
  <c r="L8657" i="28"/>
  <c r="M8657" i="28"/>
  <c r="N8657" i="28"/>
  <c r="O8657" i="28"/>
  <c r="L8658" i="28"/>
  <c r="Q8658" i="28" s="1"/>
  <c r="R8658" i="28" s="1"/>
  <c r="M8658" i="28"/>
  <c r="N8658" i="28"/>
  <c r="O8658" i="28"/>
  <c r="L8659" i="28"/>
  <c r="Q8659" i="28" s="1"/>
  <c r="R8659" i="28" s="1"/>
  <c r="M8659" i="28"/>
  <c r="N8659" i="28"/>
  <c r="O8659" i="28"/>
  <c r="L8660" i="28"/>
  <c r="Q8660" i="28" s="1"/>
  <c r="R8660" i="28" s="1"/>
  <c r="M8660" i="28"/>
  <c r="N8660" i="28"/>
  <c r="O8660" i="28"/>
  <c r="L8661" i="28"/>
  <c r="M8661" i="28"/>
  <c r="N8661" i="28"/>
  <c r="O8661" i="28"/>
  <c r="L8662" i="28"/>
  <c r="M8662" i="28"/>
  <c r="N8662" i="28"/>
  <c r="O8662" i="28"/>
  <c r="L8663" i="28"/>
  <c r="M8663" i="28"/>
  <c r="N8663" i="28"/>
  <c r="O8663" i="28"/>
  <c r="L8664" i="28"/>
  <c r="M8664" i="28"/>
  <c r="N8664" i="28"/>
  <c r="O8664" i="28"/>
  <c r="L8665" i="28"/>
  <c r="M8665" i="28"/>
  <c r="N8665" i="28"/>
  <c r="O8665" i="28"/>
  <c r="L8666" i="28"/>
  <c r="M8666" i="28"/>
  <c r="N8666" i="28"/>
  <c r="O8666" i="28"/>
  <c r="L8667" i="28"/>
  <c r="M8667" i="28"/>
  <c r="N8667" i="28"/>
  <c r="O8667" i="28"/>
  <c r="L8668" i="28"/>
  <c r="M8668" i="28"/>
  <c r="N8668" i="28"/>
  <c r="O8668" i="28"/>
  <c r="L8669" i="28"/>
  <c r="M8669" i="28"/>
  <c r="N8669" i="28"/>
  <c r="O8669" i="28"/>
  <c r="L8670" i="28"/>
  <c r="M8670" i="28"/>
  <c r="N8670" i="28"/>
  <c r="O8670" i="28"/>
  <c r="L8671" i="28"/>
  <c r="M8671" i="28"/>
  <c r="N8671" i="28"/>
  <c r="O8671" i="28"/>
  <c r="L8672" i="28"/>
  <c r="M8672" i="28"/>
  <c r="N8672" i="28"/>
  <c r="O8672" i="28"/>
  <c r="L8673" i="28"/>
  <c r="M8673" i="28"/>
  <c r="N8673" i="28"/>
  <c r="O8673" i="28"/>
  <c r="L8674" i="28"/>
  <c r="M8674" i="28"/>
  <c r="N8674" i="28"/>
  <c r="O8674" i="28"/>
  <c r="L8675" i="28"/>
  <c r="M8675" i="28"/>
  <c r="N8675" i="28"/>
  <c r="O8675" i="28"/>
  <c r="L8676" i="28"/>
  <c r="M8676" i="28"/>
  <c r="N8676" i="28"/>
  <c r="O8676" i="28"/>
  <c r="L8677" i="28"/>
  <c r="M8677" i="28"/>
  <c r="N8677" i="28"/>
  <c r="O8677" i="28"/>
  <c r="L8678" i="28"/>
  <c r="Q8678" i="28" s="1"/>
  <c r="R8678" i="28" s="1"/>
  <c r="M8678" i="28"/>
  <c r="N8678" i="28"/>
  <c r="O8678" i="28"/>
  <c r="L8679" i="28"/>
  <c r="M8679" i="28"/>
  <c r="N8679" i="28"/>
  <c r="O8679" i="28"/>
  <c r="L8680" i="28"/>
  <c r="M8680" i="28"/>
  <c r="N8680" i="28"/>
  <c r="O8680" i="28"/>
  <c r="L8681" i="28"/>
  <c r="M8681" i="28"/>
  <c r="N8681" i="28"/>
  <c r="O8681" i="28"/>
  <c r="L8682" i="28"/>
  <c r="Q8682" i="28" s="1"/>
  <c r="R8682" i="28" s="1"/>
  <c r="M8682" i="28"/>
  <c r="N8682" i="28"/>
  <c r="O8682" i="28"/>
  <c r="L8683" i="28"/>
  <c r="M8683" i="28"/>
  <c r="N8683" i="28"/>
  <c r="O8683" i="28"/>
  <c r="L8684" i="28"/>
  <c r="M8684" i="28"/>
  <c r="N8684" i="28"/>
  <c r="O8684" i="28"/>
  <c r="L8685" i="28"/>
  <c r="M8685" i="28"/>
  <c r="N8685" i="28"/>
  <c r="O8685" i="28"/>
  <c r="L8686" i="28"/>
  <c r="M8686" i="28"/>
  <c r="N8686" i="28"/>
  <c r="O8686" i="28"/>
  <c r="L8687" i="28"/>
  <c r="M8687" i="28"/>
  <c r="N8687" i="28"/>
  <c r="O8687" i="28"/>
  <c r="L8688" i="28"/>
  <c r="M8688" i="28"/>
  <c r="N8688" i="28"/>
  <c r="O8688" i="28"/>
  <c r="L8689" i="28"/>
  <c r="M8689" i="28"/>
  <c r="N8689" i="28"/>
  <c r="O8689" i="28"/>
  <c r="L8690" i="28"/>
  <c r="M8690" i="28"/>
  <c r="N8690" i="28"/>
  <c r="O8690" i="28"/>
  <c r="L8691" i="28"/>
  <c r="M8691" i="28"/>
  <c r="N8691" i="28"/>
  <c r="O8691" i="28"/>
  <c r="L8692" i="28"/>
  <c r="M8692" i="28"/>
  <c r="N8692" i="28"/>
  <c r="O8692" i="28"/>
  <c r="L8693" i="28"/>
  <c r="M8693" i="28"/>
  <c r="N8693" i="28"/>
  <c r="O8693" i="28"/>
  <c r="L8694" i="28"/>
  <c r="M8694" i="28"/>
  <c r="N8694" i="28"/>
  <c r="O8694" i="28"/>
  <c r="L8695" i="28"/>
  <c r="M8695" i="28"/>
  <c r="N8695" i="28"/>
  <c r="O8695" i="28"/>
  <c r="L8696" i="28"/>
  <c r="Q8696" i="28" s="1"/>
  <c r="R8696" i="28" s="1"/>
  <c r="M8696" i="28"/>
  <c r="N8696" i="28"/>
  <c r="O8696" i="28"/>
  <c r="L8697" i="28"/>
  <c r="M8697" i="28"/>
  <c r="N8697" i="28"/>
  <c r="O8697" i="28"/>
  <c r="L8698" i="28"/>
  <c r="M8698" i="28"/>
  <c r="N8698" i="28"/>
  <c r="O8698" i="28"/>
  <c r="L8699" i="28"/>
  <c r="M8699" i="28"/>
  <c r="N8699" i="28"/>
  <c r="O8699" i="28"/>
  <c r="L8700" i="28"/>
  <c r="M8700" i="28"/>
  <c r="N8700" i="28"/>
  <c r="O8700" i="28"/>
  <c r="L8701" i="28"/>
  <c r="M8701" i="28"/>
  <c r="N8701" i="28"/>
  <c r="O8701" i="28"/>
  <c r="L8702" i="28"/>
  <c r="Q8702" i="28" s="1"/>
  <c r="R8702" i="28" s="1"/>
  <c r="M8702" i="28"/>
  <c r="N8702" i="28"/>
  <c r="O8702" i="28"/>
  <c r="L8703" i="28"/>
  <c r="Q8703" i="28" s="1"/>
  <c r="R8703" i="28" s="1"/>
  <c r="M8703" i="28"/>
  <c r="N8703" i="28"/>
  <c r="O8703" i="28"/>
  <c r="L8704" i="28"/>
  <c r="M8704" i="28"/>
  <c r="N8704" i="28"/>
  <c r="O8704" i="28"/>
  <c r="L8705" i="28"/>
  <c r="M8705" i="28"/>
  <c r="N8705" i="28"/>
  <c r="O8705" i="28"/>
  <c r="L8706" i="28"/>
  <c r="M8706" i="28"/>
  <c r="N8706" i="28"/>
  <c r="O8706" i="28"/>
  <c r="L8707" i="28"/>
  <c r="M8707" i="28"/>
  <c r="N8707" i="28"/>
  <c r="O8707" i="28"/>
  <c r="L8708" i="28"/>
  <c r="M8708" i="28"/>
  <c r="N8708" i="28"/>
  <c r="O8708" i="28"/>
  <c r="L8709" i="28"/>
  <c r="M8709" i="28"/>
  <c r="N8709" i="28"/>
  <c r="O8709" i="28"/>
  <c r="L8710" i="28"/>
  <c r="Q8710" i="28" s="1"/>
  <c r="R8710" i="28" s="1"/>
  <c r="M8710" i="28"/>
  <c r="N8710" i="28"/>
  <c r="O8710" i="28"/>
  <c r="L8711" i="28"/>
  <c r="M8711" i="28"/>
  <c r="N8711" i="28"/>
  <c r="O8711" i="28"/>
  <c r="L8712" i="28"/>
  <c r="M8712" i="28"/>
  <c r="N8712" i="28"/>
  <c r="O8712" i="28"/>
  <c r="L8713" i="28"/>
  <c r="M8713" i="28"/>
  <c r="N8713" i="28"/>
  <c r="O8713" i="28"/>
  <c r="L8714" i="28"/>
  <c r="Q8714" i="28" s="1"/>
  <c r="R8714" i="28" s="1"/>
  <c r="M8714" i="28"/>
  <c r="N8714" i="28"/>
  <c r="O8714" i="28"/>
  <c r="L8715" i="28"/>
  <c r="M8715" i="28"/>
  <c r="N8715" i="28"/>
  <c r="O8715" i="28"/>
  <c r="L8716" i="28"/>
  <c r="M8716" i="28"/>
  <c r="N8716" i="28"/>
  <c r="O8716" i="28"/>
  <c r="L8717" i="28"/>
  <c r="M8717" i="28"/>
  <c r="N8717" i="28"/>
  <c r="O8717" i="28"/>
  <c r="L8718" i="28"/>
  <c r="Q8718" i="28" s="1"/>
  <c r="R8718" i="28" s="1"/>
  <c r="M8718" i="28"/>
  <c r="N8718" i="28"/>
  <c r="O8718" i="28"/>
  <c r="L8719" i="28"/>
  <c r="M8719" i="28"/>
  <c r="N8719" i="28"/>
  <c r="O8719" i="28"/>
  <c r="L8720" i="28"/>
  <c r="Q8720" i="28" s="1"/>
  <c r="R8720" i="28" s="1"/>
  <c r="M8720" i="28"/>
  <c r="N8720" i="28"/>
  <c r="O8720" i="28"/>
  <c r="L8721" i="28"/>
  <c r="M8721" i="28"/>
  <c r="N8721" i="28"/>
  <c r="O8721" i="28"/>
  <c r="L8722" i="28"/>
  <c r="Q8722" i="28" s="1"/>
  <c r="R8722" i="28" s="1"/>
  <c r="M8722" i="28"/>
  <c r="N8722" i="28"/>
  <c r="O8722" i="28"/>
  <c r="L8723" i="28"/>
  <c r="M8723" i="28"/>
  <c r="N8723" i="28"/>
  <c r="O8723" i="28"/>
  <c r="L8724" i="28"/>
  <c r="M8724" i="28"/>
  <c r="N8724" i="28"/>
  <c r="O8724" i="28"/>
  <c r="L8725" i="28"/>
  <c r="M8725" i="28"/>
  <c r="N8725" i="28"/>
  <c r="O8725" i="28"/>
  <c r="Q8725" i="28" s="1"/>
  <c r="R8725" i="28" s="1"/>
  <c r="L8726" i="28"/>
  <c r="M8726" i="28"/>
  <c r="N8726" i="28"/>
  <c r="O8726" i="28"/>
  <c r="L8727" i="28"/>
  <c r="M8727" i="28"/>
  <c r="N8727" i="28"/>
  <c r="O8727" i="28"/>
  <c r="L8728" i="28"/>
  <c r="M8728" i="28"/>
  <c r="N8728" i="28"/>
  <c r="O8728" i="28"/>
  <c r="L8729" i="28"/>
  <c r="M8729" i="28"/>
  <c r="N8729" i="28"/>
  <c r="O8729" i="28"/>
  <c r="L8730" i="28"/>
  <c r="M8730" i="28"/>
  <c r="N8730" i="28"/>
  <c r="O8730" i="28"/>
  <c r="L8731" i="28"/>
  <c r="M8731" i="28"/>
  <c r="N8731" i="28"/>
  <c r="O8731" i="28"/>
  <c r="L8732" i="28"/>
  <c r="M8732" i="28"/>
  <c r="N8732" i="28"/>
  <c r="O8732" i="28"/>
  <c r="L8733" i="28"/>
  <c r="M8733" i="28"/>
  <c r="N8733" i="28"/>
  <c r="O8733" i="28"/>
  <c r="Q8733" i="28" s="1"/>
  <c r="R8733" i="28" s="1"/>
  <c r="L8734" i="28"/>
  <c r="M8734" i="28"/>
  <c r="N8734" i="28"/>
  <c r="O8734" i="28"/>
  <c r="Q8734" i="28" s="1"/>
  <c r="R8734" i="28" s="1"/>
  <c r="L8735" i="28"/>
  <c r="M8735" i="28"/>
  <c r="N8735" i="28"/>
  <c r="O8735" i="28"/>
  <c r="L8736" i="28"/>
  <c r="M8736" i="28"/>
  <c r="N8736" i="28"/>
  <c r="O8736" i="28"/>
  <c r="L8737" i="28"/>
  <c r="M8737" i="28"/>
  <c r="N8737" i="28"/>
  <c r="O8737" i="28"/>
  <c r="L8738" i="28"/>
  <c r="M8738" i="28"/>
  <c r="N8738" i="28"/>
  <c r="O8738" i="28"/>
  <c r="L8739" i="28"/>
  <c r="M8739" i="28"/>
  <c r="N8739" i="28"/>
  <c r="O8739" i="28"/>
  <c r="L8740" i="28"/>
  <c r="M8740" i="28"/>
  <c r="N8740" i="28"/>
  <c r="O8740" i="28"/>
  <c r="L8741" i="28"/>
  <c r="M8741" i="28"/>
  <c r="N8741" i="28"/>
  <c r="O8741" i="28"/>
  <c r="L8742" i="28"/>
  <c r="M8742" i="28"/>
  <c r="N8742" i="28"/>
  <c r="O8742" i="28"/>
  <c r="Q8742" i="28" s="1"/>
  <c r="R8742" i="28" s="1"/>
  <c r="L8743" i="28"/>
  <c r="M8743" i="28"/>
  <c r="N8743" i="28"/>
  <c r="O8743" i="28"/>
  <c r="L8744" i="28"/>
  <c r="M8744" i="28"/>
  <c r="N8744" i="28"/>
  <c r="O8744" i="28"/>
  <c r="L8745" i="28"/>
  <c r="M8745" i="28"/>
  <c r="N8745" i="28"/>
  <c r="O8745" i="28"/>
  <c r="L8746" i="28"/>
  <c r="M8746" i="28"/>
  <c r="N8746" i="28"/>
  <c r="O8746" i="28"/>
  <c r="L8747" i="28"/>
  <c r="M8747" i="28"/>
  <c r="N8747" i="28"/>
  <c r="O8747" i="28"/>
  <c r="L8748" i="28"/>
  <c r="M8748" i="28"/>
  <c r="N8748" i="28"/>
  <c r="O8748" i="28"/>
  <c r="L8749" i="28"/>
  <c r="M8749" i="28"/>
  <c r="N8749" i="28"/>
  <c r="O8749" i="28"/>
  <c r="L8750" i="28"/>
  <c r="M8750" i="28"/>
  <c r="N8750" i="28"/>
  <c r="O8750" i="28"/>
  <c r="L8751" i="28"/>
  <c r="M8751" i="28"/>
  <c r="N8751" i="28"/>
  <c r="O8751" i="28"/>
  <c r="L8752" i="28"/>
  <c r="M8752" i="28"/>
  <c r="N8752" i="28"/>
  <c r="O8752" i="28"/>
  <c r="L8753" i="28"/>
  <c r="M8753" i="28"/>
  <c r="N8753" i="28"/>
  <c r="O8753" i="28"/>
  <c r="L8754" i="28"/>
  <c r="M8754" i="28"/>
  <c r="N8754" i="28"/>
  <c r="O8754" i="28"/>
  <c r="L8755" i="28"/>
  <c r="M8755" i="28"/>
  <c r="N8755" i="28"/>
  <c r="O8755" i="28"/>
  <c r="L8756" i="28"/>
  <c r="M8756" i="28"/>
  <c r="N8756" i="28"/>
  <c r="O8756" i="28"/>
  <c r="L8757" i="28"/>
  <c r="M8757" i="28"/>
  <c r="N8757" i="28"/>
  <c r="O8757" i="28"/>
  <c r="L8758" i="28"/>
  <c r="M8758" i="28"/>
  <c r="N8758" i="28"/>
  <c r="Q8758" i="28" s="1"/>
  <c r="R8758" i="28" s="1"/>
  <c r="O8758" i="28"/>
  <c r="L8759" i="28"/>
  <c r="M8759" i="28"/>
  <c r="N8759" i="28"/>
  <c r="O8759" i="28"/>
  <c r="L8760" i="28"/>
  <c r="M8760" i="28"/>
  <c r="N8760" i="28"/>
  <c r="O8760" i="28"/>
  <c r="L8761" i="28"/>
  <c r="M8761" i="28"/>
  <c r="N8761" i="28"/>
  <c r="O8761" i="28"/>
  <c r="L8762" i="28"/>
  <c r="M8762" i="28"/>
  <c r="N8762" i="28"/>
  <c r="O8762" i="28"/>
  <c r="L8763" i="28"/>
  <c r="M8763" i="28"/>
  <c r="N8763" i="28"/>
  <c r="O8763" i="28"/>
  <c r="L8764" i="28"/>
  <c r="M8764" i="28"/>
  <c r="N8764" i="28"/>
  <c r="O8764" i="28"/>
  <c r="L8765" i="28"/>
  <c r="M8765" i="28"/>
  <c r="N8765" i="28"/>
  <c r="O8765" i="28"/>
  <c r="L8766" i="28"/>
  <c r="M8766" i="28"/>
  <c r="N8766" i="28"/>
  <c r="O8766" i="28"/>
  <c r="L8767" i="28"/>
  <c r="M8767" i="28"/>
  <c r="N8767" i="28"/>
  <c r="O8767" i="28"/>
  <c r="L8768" i="28"/>
  <c r="M8768" i="28"/>
  <c r="N8768" i="28"/>
  <c r="O8768" i="28"/>
  <c r="Q7463" i="28" l="1"/>
  <c r="R7463" i="28" s="1"/>
  <c r="Q7455" i="28"/>
  <c r="R7455" i="28" s="1"/>
  <c r="Q7443" i="28"/>
  <c r="R7443" i="28" s="1"/>
  <c r="Q7435" i="28"/>
  <c r="R7435" i="28" s="1"/>
  <c r="Q7423" i="28"/>
  <c r="R7423" i="28" s="1"/>
  <c r="Q7403" i="28"/>
  <c r="R7403" i="28" s="1"/>
  <c r="Q7399" i="28"/>
  <c r="R7399" i="28" s="1"/>
  <c r="Q7391" i="28"/>
  <c r="R7391" i="28" s="1"/>
  <c r="Q7375" i="28"/>
  <c r="R7375" i="28" s="1"/>
  <c r="Q7374" i="28"/>
  <c r="R7374" i="28" s="1"/>
  <c r="Q7329" i="28"/>
  <c r="R7329" i="28" s="1"/>
  <c r="Q7320" i="28"/>
  <c r="R7320" i="28" s="1"/>
  <c r="Q7316" i="28"/>
  <c r="R7316" i="28" s="1"/>
  <c r="Q7313" i="28"/>
  <c r="R7313" i="28" s="1"/>
  <c r="Q7311" i="28"/>
  <c r="R7311" i="28" s="1"/>
  <c r="Q7310" i="28"/>
  <c r="R7310" i="28" s="1"/>
  <c r="Q7272" i="28"/>
  <c r="R7272" i="28" s="1"/>
  <c r="Q7265" i="28"/>
  <c r="R7265" i="28" s="1"/>
  <c r="Q7252" i="28"/>
  <c r="R7252" i="28" s="1"/>
  <c r="Q7249" i="28"/>
  <c r="R7249" i="28" s="1"/>
  <c r="Q7247" i="28"/>
  <c r="R7247" i="28" s="1"/>
  <c r="Q7246" i="28"/>
  <c r="R7246" i="28" s="1"/>
  <c r="Q7200" i="28"/>
  <c r="R7200" i="28" s="1"/>
  <c r="Q7198" i="28"/>
  <c r="R7198" i="28" s="1"/>
  <c r="Q7165" i="28"/>
  <c r="R7165" i="28" s="1"/>
  <c r="Q7157" i="28"/>
  <c r="R7157" i="28" s="1"/>
  <c r="Q7151" i="28"/>
  <c r="R7151" i="28" s="1"/>
  <c r="Q7125" i="28"/>
  <c r="R7125" i="28" s="1"/>
  <c r="Q7119" i="28"/>
  <c r="R7119" i="28" s="1"/>
  <c r="Q7115" i="28"/>
  <c r="R7115" i="28" s="1"/>
  <c r="Q7112" i="28"/>
  <c r="R7112" i="28" s="1"/>
  <c r="Q7110" i="28"/>
  <c r="R7110" i="28" s="1"/>
  <c r="Q7048" i="28"/>
  <c r="R7048" i="28" s="1"/>
  <c r="Q7046" i="28"/>
  <c r="R7046" i="28" s="1"/>
  <c r="Q7009" i="28"/>
  <c r="R7009" i="28" s="1"/>
  <c r="Q7005" i="28"/>
  <c r="R7005" i="28" s="1"/>
  <c r="Q6950" i="28"/>
  <c r="R6950" i="28" s="1"/>
  <c r="Q6947" i="28"/>
  <c r="R6947" i="28" s="1"/>
  <c r="Q6907" i="28"/>
  <c r="R6907" i="28" s="1"/>
  <c r="Q6902" i="28"/>
  <c r="R6902" i="28" s="1"/>
  <c r="Q6895" i="28"/>
  <c r="R6895" i="28" s="1"/>
  <c r="Q6889" i="28"/>
  <c r="R6889" i="28" s="1"/>
  <c r="Q6877" i="28"/>
  <c r="R6877" i="28" s="1"/>
  <c r="Q6875" i="28"/>
  <c r="R6875" i="28" s="1"/>
  <c r="Q6849" i="28"/>
  <c r="R6849" i="28" s="1"/>
  <c r="Q6848" i="28"/>
  <c r="R6848" i="28" s="1"/>
  <c r="Q6798" i="28"/>
  <c r="R6798" i="28" s="1"/>
  <c r="Q6791" i="28"/>
  <c r="R6791" i="28" s="1"/>
  <c r="Q6790" i="28"/>
  <c r="R6790" i="28" s="1"/>
  <c r="Q6788" i="28"/>
  <c r="R6788" i="28" s="1"/>
  <c r="Q6750" i="28"/>
  <c r="R6750" i="28" s="1"/>
  <c r="Q6748" i="28"/>
  <c r="R6748" i="28" s="1"/>
  <c r="Q6746" i="28"/>
  <c r="R6746" i="28" s="1"/>
  <c r="Q6739" i="28"/>
  <c r="R6739" i="28" s="1"/>
  <c r="Q6626" i="28"/>
  <c r="R6626" i="28" s="1"/>
  <c r="Q6624" i="28"/>
  <c r="R6624" i="28" s="1"/>
  <c r="Q6574" i="28"/>
  <c r="R6574" i="28" s="1"/>
  <c r="Q6572" i="28"/>
  <c r="R6572" i="28" s="1"/>
  <c r="Q6570" i="28"/>
  <c r="R6570" i="28" s="1"/>
  <c r="Q6564" i="28"/>
  <c r="R6564" i="28" s="1"/>
  <c r="Q6562" i="28"/>
  <c r="R6562" i="28" s="1"/>
  <c r="Q6559" i="28"/>
  <c r="R6559" i="28" s="1"/>
  <c r="Q6557" i="28"/>
  <c r="R6557" i="28" s="1"/>
  <c r="Q6556" i="28"/>
  <c r="R6556" i="28" s="1"/>
  <c r="Q6477" i="28"/>
  <c r="R6477" i="28" s="1"/>
  <c r="Q6473" i="28"/>
  <c r="R6473" i="28" s="1"/>
  <c r="Q6425" i="28"/>
  <c r="R6425" i="28" s="1"/>
  <c r="Q6420" i="28"/>
  <c r="R6420" i="28" s="1"/>
  <c r="Q6417" i="28"/>
  <c r="R6417" i="28" s="1"/>
  <c r="Q6409" i="28"/>
  <c r="R6409" i="28" s="1"/>
  <c r="Q6374" i="28"/>
  <c r="R6374" i="28" s="1"/>
  <c r="Q6371" i="28"/>
  <c r="R6371" i="28" s="1"/>
  <c r="Q6364" i="28"/>
  <c r="R6364" i="28" s="1"/>
  <c r="Q6273" i="28"/>
  <c r="R6273" i="28" s="1"/>
  <c r="Q6269" i="28"/>
  <c r="R6269" i="28" s="1"/>
  <c r="Q6225" i="28"/>
  <c r="R6225" i="28" s="1"/>
  <c r="Q6224" i="28"/>
  <c r="R6224" i="28" s="1"/>
  <c r="Q6223" i="28"/>
  <c r="R6223" i="28" s="1"/>
  <c r="Q6222" i="28"/>
  <c r="R6222" i="28" s="1"/>
  <c r="Q6170" i="28"/>
  <c r="R6170" i="28" s="1"/>
  <c r="Q6130" i="28"/>
  <c r="R6130" i="28" s="1"/>
  <c r="Q6064" i="28"/>
  <c r="R6064" i="28" s="1"/>
  <c r="Q6027" i="28"/>
  <c r="R6027" i="28" s="1"/>
  <c r="Q6025" i="28"/>
  <c r="R6025" i="28" s="1"/>
  <c r="Q6024" i="28"/>
  <c r="R6024" i="28" s="1"/>
  <c r="Q6023" i="28"/>
  <c r="R6023" i="28" s="1"/>
  <c r="Q6020" i="28"/>
  <c r="R6020" i="28" s="1"/>
  <c r="Q6018" i="28"/>
  <c r="R6018" i="28" s="1"/>
  <c r="Q5976" i="28"/>
  <c r="R5976" i="28" s="1"/>
  <c r="Q8717" i="28"/>
  <c r="R8717" i="28" s="1"/>
  <c r="Q8709" i="28"/>
  <c r="R8709" i="28" s="1"/>
  <c r="Q8706" i="28"/>
  <c r="R8706" i="28" s="1"/>
  <c r="Q8697" i="28"/>
  <c r="R8697" i="28" s="1"/>
  <c r="Q8633" i="28"/>
  <c r="R8633" i="28" s="1"/>
  <c r="Q8237" i="28"/>
  <c r="R8237" i="28" s="1"/>
  <c r="Q7981" i="28"/>
  <c r="R7981" i="28" s="1"/>
  <c r="Q7937" i="28"/>
  <c r="R7937" i="28" s="1"/>
  <c r="Q7537" i="28"/>
  <c r="R7537" i="28" s="1"/>
  <c r="Q7525" i="28"/>
  <c r="R7525" i="28" s="1"/>
  <c r="Q7512" i="28"/>
  <c r="R7512" i="28" s="1"/>
  <c r="Q7500" i="28"/>
  <c r="R7500" i="28" s="1"/>
  <c r="Q7480" i="28"/>
  <c r="R7480" i="28" s="1"/>
  <c r="Q7468" i="28"/>
  <c r="R7468" i="28" s="1"/>
  <c r="Q8698" i="28"/>
  <c r="R8698" i="28" s="1"/>
  <c r="Q8646" i="28"/>
  <c r="R8646" i="28" s="1"/>
  <c r="Q8642" i="28"/>
  <c r="R8642" i="28" s="1"/>
  <c r="Q8236" i="28"/>
  <c r="R8236" i="28" s="1"/>
  <c r="Q8194" i="28"/>
  <c r="R8194" i="28" s="1"/>
  <c r="Q8189" i="28"/>
  <c r="R8189" i="28" s="1"/>
  <c r="Q7998" i="28"/>
  <c r="R7998" i="28" s="1"/>
  <c r="Q7884" i="28"/>
  <c r="R7884" i="28" s="1"/>
  <c r="Q7853" i="28"/>
  <c r="R7853" i="28" s="1"/>
  <c r="Q7781" i="28"/>
  <c r="R7781" i="28" s="1"/>
  <c r="Q7557" i="28"/>
  <c r="R7557" i="28" s="1"/>
  <c r="Q7545" i="28"/>
  <c r="R7545" i="28" s="1"/>
  <c r="Q7536" i="28"/>
  <c r="R7536" i="28" s="1"/>
  <c r="Q7533" i="28"/>
  <c r="R7533" i="28" s="1"/>
  <c r="Q7524" i="28"/>
  <c r="R7524" i="28" s="1"/>
  <c r="Q7513" i="28"/>
  <c r="R7513" i="28" s="1"/>
  <c r="Q7481" i="28"/>
  <c r="R7481" i="28" s="1"/>
  <c r="Q7469" i="28"/>
  <c r="R7469" i="28" s="1"/>
  <c r="Q8766" i="28"/>
  <c r="R8766" i="28" s="1"/>
  <c r="Q8750" i="28"/>
  <c r="R8750" i="28" s="1"/>
  <c r="Q8747" i="28"/>
  <c r="R8747" i="28" s="1"/>
  <c r="Q8690" i="28"/>
  <c r="R8690" i="28" s="1"/>
  <c r="Q8670" i="28"/>
  <c r="R8670" i="28" s="1"/>
  <c r="Q8650" i="28"/>
  <c r="R8650" i="28" s="1"/>
  <c r="Q8614" i="28"/>
  <c r="R8614" i="28" s="1"/>
  <c r="Q8613" i="28"/>
  <c r="R8613" i="28" s="1"/>
  <c r="Q8610" i="28"/>
  <c r="R8610" i="28" s="1"/>
  <c r="Q8601" i="28"/>
  <c r="R8601" i="28" s="1"/>
  <c r="Q8582" i="28"/>
  <c r="R8582" i="28" s="1"/>
  <c r="Q8581" i="28"/>
  <c r="R8581" i="28" s="1"/>
  <c r="Q8578" i="28"/>
  <c r="R8578" i="28" s="1"/>
  <c r="Q8574" i="28"/>
  <c r="R8574" i="28" s="1"/>
  <c r="Q8573" i="28"/>
  <c r="R8573" i="28" s="1"/>
  <c r="Q8570" i="28"/>
  <c r="R8570" i="28" s="1"/>
  <c r="Q8569" i="28"/>
  <c r="R8569" i="28" s="1"/>
  <c r="Q8561" i="28"/>
  <c r="R8561" i="28" s="1"/>
  <c r="Q8550" i="28"/>
  <c r="R8550" i="28" s="1"/>
  <c r="Q8549" i="28"/>
  <c r="R8549" i="28" s="1"/>
  <c r="Q8546" i="28"/>
  <c r="R8546" i="28" s="1"/>
  <c r="Q8542" i="28"/>
  <c r="R8542" i="28" s="1"/>
  <c r="Q8541" i="28"/>
  <c r="R8541" i="28" s="1"/>
  <c r="Q8538" i="28"/>
  <c r="R8538" i="28" s="1"/>
  <c r="Q8537" i="28"/>
  <c r="R8537" i="28" s="1"/>
  <c r="Q8529" i="28"/>
  <c r="R8529" i="28" s="1"/>
  <c r="Q8518" i="28"/>
  <c r="R8518" i="28" s="1"/>
  <c r="Q8517" i="28"/>
  <c r="R8517" i="28" s="1"/>
  <c r="Q8514" i="28"/>
  <c r="R8514" i="28" s="1"/>
  <c r="Q8505" i="28"/>
  <c r="R8505" i="28" s="1"/>
  <c r="Q8504" i="28"/>
  <c r="R8504" i="28" s="1"/>
  <c r="Q8503" i="28"/>
  <c r="R8503" i="28" s="1"/>
  <c r="Q8492" i="28"/>
  <c r="R8492" i="28" s="1"/>
  <c r="Q8388" i="28"/>
  <c r="R8388" i="28" s="1"/>
  <c r="Q8387" i="28"/>
  <c r="R8387" i="28" s="1"/>
  <c r="Q8384" i="28"/>
  <c r="R8384" i="28" s="1"/>
  <c r="Q8360" i="28"/>
  <c r="R8360" i="28" s="1"/>
  <c r="Q8359" i="28"/>
  <c r="R8359" i="28" s="1"/>
  <c r="Q8356" i="28"/>
  <c r="R8356" i="28" s="1"/>
  <c r="Q8352" i="28"/>
  <c r="R8352" i="28" s="1"/>
  <c r="Q8226" i="28"/>
  <c r="R8226" i="28" s="1"/>
  <c r="Q8224" i="28"/>
  <c r="R8224" i="28" s="1"/>
  <c r="Q8220" i="28"/>
  <c r="R8220" i="28" s="1"/>
  <c r="Q8170" i="28"/>
  <c r="R8170" i="28" s="1"/>
  <c r="Q8165" i="28"/>
  <c r="R8165" i="28" s="1"/>
  <c r="Q8164" i="28"/>
  <c r="R8164" i="28" s="1"/>
  <c r="Q8163" i="28"/>
  <c r="R8163" i="28" s="1"/>
  <c r="Q8162" i="28"/>
  <c r="R8162" i="28" s="1"/>
  <c r="Q8160" i="28"/>
  <c r="R8160" i="28" s="1"/>
  <c r="Q8152" i="28"/>
  <c r="R8152" i="28" s="1"/>
  <c r="Q8148" i="28"/>
  <c r="R8148" i="28" s="1"/>
  <c r="Q8147" i="28"/>
  <c r="R8147" i="28" s="1"/>
  <c r="Q8146" i="28"/>
  <c r="R8146" i="28" s="1"/>
  <c r="Q8145" i="28"/>
  <c r="R8145" i="28" s="1"/>
  <c r="Q8139" i="28"/>
  <c r="R8139" i="28" s="1"/>
  <c r="Q8138" i="28"/>
  <c r="R8138" i="28" s="1"/>
  <c r="Q8130" i="28"/>
  <c r="R8130" i="28" s="1"/>
  <c r="Q8128" i="28"/>
  <c r="R8128" i="28" s="1"/>
  <c r="Q8124" i="28"/>
  <c r="R8124" i="28" s="1"/>
  <c r="Q8122" i="28"/>
  <c r="R8122" i="28" s="1"/>
  <c r="Q8120" i="28"/>
  <c r="R8120" i="28" s="1"/>
  <c r="Q8113" i="28"/>
  <c r="R8113" i="28" s="1"/>
  <c r="Q8110" i="28"/>
  <c r="R8110" i="28" s="1"/>
  <c r="Q8107" i="28"/>
  <c r="R8107" i="28" s="1"/>
  <c r="Q8092" i="28"/>
  <c r="R8092" i="28" s="1"/>
  <c r="Q8090" i="28"/>
  <c r="R8090" i="28" s="1"/>
  <c r="Q8088" i="28"/>
  <c r="R8088" i="28" s="1"/>
  <c r="Q8056" i="28"/>
  <c r="R8056" i="28" s="1"/>
  <c r="Q8054" i="28"/>
  <c r="R8054" i="28" s="1"/>
  <c r="Q8053" i="28"/>
  <c r="R8053" i="28" s="1"/>
  <c r="Q8049" i="28"/>
  <c r="R8049" i="28" s="1"/>
  <c r="Q8009" i="28"/>
  <c r="R8009" i="28" s="1"/>
  <c r="Q7985" i="28"/>
  <c r="R7985" i="28" s="1"/>
  <c r="Q7965" i="28"/>
  <c r="R7965" i="28" s="1"/>
  <c r="Q7962" i="28"/>
  <c r="R7962" i="28" s="1"/>
  <c r="Q7961" i="28"/>
  <c r="R7961" i="28" s="1"/>
  <c r="Q7960" i="28"/>
  <c r="R7960" i="28" s="1"/>
  <c r="Q7957" i="28"/>
  <c r="R7957" i="28" s="1"/>
  <c r="Q7954" i="28"/>
  <c r="R7954" i="28" s="1"/>
  <c r="Q7921" i="28"/>
  <c r="R7921" i="28" s="1"/>
  <c r="Q7898" i="28"/>
  <c r="R7898" i="28" s="1"/>
  <c r="Q7897" i="28"/>
  <c r="R7897" i="28" s="1"/>
  <c r="Q7868" i="28"/>
  <c r="R7868" i="28" s="1"/>
  <c r="Q7866" i="28"/>
  <c r="R7866" i="28" s="1"/>
  <c r="Q7865" i="28"/>
  <c r="R7865" i="28" s="1"/>
  <c r="Q7864" i="28"/>
  <c r="R7864" i="28" s="1"/>
  <c r="Q7861" i="28"/>
  <c r="R7861" i="28" s="1"/>
  <c r="Q7844" i="28"/>
  <c r="R7844" i="28" s="1"/>
  <c r="Q7837" i="28"/>
  <c r="R7837" i="28" s="1"/>
  <c r="Q7817" i="28"/>
  <c r="R7817" i="28" s="1"/>
  <c r="Q7814" i="28"/>
  <c r="R7814" i="28" s="1"/>
  <c r="Q7813" i="28"/>
  <c r="R7813" i="28" s="1"/>
  <c r="Q7809" i="28"/>
  <c r="R7809" i="28" s="1"/>
  <c r="Q7806" i="28"/>
  <c r="R7806" i="28" s="1"/>
  <c r="Q7804" i="28"/>
  <c r="R7804" i="28" s="1"/>
  <c r="Q7772" i="28"/>
  <c r="R7772" i="28" s="1"/>
  <c r="Q7753" i="28"/>
  <c r="R7753" i="28" s="1"/>
  <c r="Q7752" i="28"/>
  <c r="R7752" i="28" s="1"/>
  <c r="Q7740" i="28"/>
  <c r="R7740" i="28" s="1"/>
  <c r="Q7735" i="28"/>
  <c r="R7735" i="28" s="1"/>
  <c r="Q7368" i="28"/>
  <c r="R7368" i="28" s="1"/>
  <c r="Q7365" i="28"/>
  <c r="R7365" i="28" s="1"/>
  <c r="Q7361" i="28"/>
  <c r="R7361" i="28" s="1"/>
  <c r="Q7352" i="28"/>
  <c r="R7352" i="28" s="1"/>
  <c r="Q7348" i="28"/>
  <c r="R7348" i="28" s="1"/>
  <c r="Q7345" i="28"/>
  <c r="R7345" i="28" s="1"/>
  <c r="Q7343" i="28"/>
  <c r="R7343" i="28" s="1"/>
  <c r="Q7342" i="28"/>
  <c r="R7342" i="28" s="1"/>
  <c r="Q7304" i="28"/>
  <c r="R7304" i="28" s="1"/>
  <c r="Q7297" i="28"/>
  <c r="R7297" i="28" s="1"/>
  <c r="Q7284" i="28"/>
  <c r="R7284" i="28" s="1"/>
  <c r="Q7281" i="28"/>
  <c r="R7281" i="28" s="1"/>
  <c r="Q7279" i="28"/>
  <c r="R7279" i="28" s="1"/>
  <c r="Q7278" i="28"/>
  <c r="R7278" i="28" s="1"/>
  <c r="Q7240" i="28"/>
  <c r="R7240" i="28" s="1"/>
  <c r="Q7233" i="28"/>
  <c r="R7233" i="28" s="1"/>
  <c r="Q7221" i="28"/>
  <c r="R7221" i="28" s="1"/>
  <c r="Q7217" i="28"/>
  <c r="R7217" i="28" s="1"/>
  <c r="Q7216" i="28"/>
  <c r="R7216" i="28" s="1"/>
  <c r="Q7211" i="28"/>
  <c r="R7211" i="28" s="1"/>
  <c r="Q7189" i="28"/>
  <c r="R7189" i="28" s="1"/>
  <c r="Q7185" i="28"/>
  <c r="R7185" i="28" s="1"/>
  <c r="Q7183" i="28"/>
  <c r="R7183" i="28" s="1"/>
  <c r="Q7179" i="28"/>
  <c r="R7179" i="28" s="1"/>
  <c r="Q7176" i="28"/>
  <c r="R7176" i="28" s="1"/>
  <c r="Q7174" i="28"/>
  <c r="R7174" i="28" s="1"/>
  <c r="Q7116" i="28"/>
  <c r="R7116" i="28" s="1"/>
  <c r="Q7101" i="28"/>
  <c r="R7101" i="28" s="1"/>
  <c r="Q7093" i="28"/>
  <c r="R7093" i="28" s="1"/>
  <c r="Q7087" i="28"/>
  <c r="R7087" i="28" s="1"/>
  <c r="Q7065" i="28"/>
  <c r="R7065" i="28" s="1"/>
  <c r="Q7057" i="28"/>
  <c r="R7057" i="28" s="1"/>
  <c r="Q7056" i="28"/>
  <c r="R7056" i="28" s="1"/>
  <c r="Q7034" i="28"/>
  <c r="R7034" i="28" s="1"/>
  <c r="Q7029" i="28"/>
  <c r="R7029" i="28" s="1"/>
  <c r="Q7025" i="28"/>
  <c r="R7025" i="28" s="1"/>
  <c r="Q7023" i="28"/>
  <c r="R7023" i="28" s="1"/>
  <c r="Q6986" i="28"/>
  <c r="R6986" i="28" s="1"/>
  <c r="Q6978" i="28"/>
  <c r="R6978" i="28" s="1"/>
  <c r="Q6973" i="28"/>
  <c r="R6973" i="28" s="1"/>
  <c r="Q6968" i="28"/>
  <c r="R6968" i="28" s="1"/>
  <c r="Q6925" i="28"/>
  <c r="R6925" i="28" s="1"/>
  <c r="Q6897" i="28"/>
  <c r="R6897" i="28" s="1"/>
  <c r="Q6845" i="28"/>
  <c r="R6845" i="28" s="1"/>
  <c r="Q6830" i="28"/>
  <c r="R6830" i="28" s="1"/>
  <c r="Q6822" i="28"/>
  <c r="R6822" i="28" s="1"/>
  <c r="Q6820" i="28"/>
  <c r="R6820" i="28" s="1"/>
  <c r="Q6789" i="28"/>
  <c r="R6789" i="28" s="1"/>
  <c r="Q6745" i="28"/>
  <c r="R6745" i="28" s="1"/>
  <c r="Q6742" i="28"/>
  <c r="R6742" i="28" s="1"/>
  <c r="Q6737" i="28"/>
  <c r="R6737" i="28" s="1"/>
  <c r="Q6726" i="28"/>
  <c r="R6726" i="28" s="1"/>
  <c r="Q6725" i="28"/>
  <c r="R6725" i="28" s="1"/>
  <c r="Q6724" i="28"/>
  <c r="R6724" i="28" s="1"/>
  <c r="Q6722" i="28"/>
  <c r="R6722" i="28" s="1"/>
  <c r="Q6712" i="28"/>
  <c r="R6712" i="28" s="1"/>
  <c r="Q6710" i="28"/>
  <c r="R6710" i="28" s="1"/>
  <c r="Q6706" i="28"/>
  <c r="R6706" i="28" s="1"/>
  <c r="Q6697" i="28"/>
  <c r="R6697" i="28" s="1"/>
  <c r="Q6696" i="28"/>
  <c r="R6696" i="28" s="1"/>
  <c r="Q6694" i="28"/>
  <c r="R6694" i="28" s="1"/>
  <c r="Q6693" i="28"/>
  <c r="R6693" i="28" s="1"/>
  <c r="Q6690" i="28"/>
  <c r="R6690" i="28" s="1"/>
  <c r="Q6689" i="28"/>
  <c r="R6689" i="28" s="1"/>
  <c r="Q6688" i="28"/>
  <c r="R6688" i="28" s="1"/>
  <c r="Q6687" i="28"/>
  <c r="R6687" i="28" s="1"/>
  <c r="Q6685" i="28"/>
  <c r="R6685" i="28" s="1"/>
  <c r="Q6684" i="28"/>
  <c r="R6684" i="28" s="1"/>
  <c r="Q6682" i="28"/>
  <c r="R6682" i="28" s="1"/>
  <c r="Q6665" i="28"/>
  <c r="R6665" i="28" s="1"/>
  <c r="Q6650" i="28"/>
  <c r="R6650" i="28" s="1"/>
  <c r="Q6648" i="28"/>
  <c r="R6648" i="28" s="1"/>
  <c r="Q6646" i="28"/>
  <c r="R6646" i="28" s="1"/>
  <c r="Q6639" i="28"/>
  <c r="R6639" i="28" s="1"/>
  <c r="Q6638" i="28"/>
  <c r="R6638" i="28" s="1"/>
  <c r="Q6625" i="28"/>
  <c r="R6625" i="28" s="1"/>
  <c r="Q6599" i="28"/>
  <c r="R6599" i="28" s="1"/>
  <c r="Q6573" i="28"/>
  <c r="R6573" i="28" s="1"/>
  <c r="Q6568" i="28"/>
  <c r="R6568" i="28" s="1"/>
  <c r="Q6561" i="28"/>
  <c r="R6561" i="28" s="1"/>
  <c r="Q6552" i="28"/>
  <c r="R6552" i="28" s="1"/>
  <c r="Q6550" i="28"/>
  <c r="R6550" i="28" s="1"/>
  <c r="Q6549" i="28"/>
  <c r="R6549" i="28" s="1"/>
  <c r="Q6544" i="28"/>
  <c r="R6544" i="28" s="1"/>
  <c r="Q6542" i="28"/>
  <c r="R6542" i="28" s="1"/>
  <c r="Q6513" i="28"/>
  <c r="R6513" i="28" s="1"/>
  <c r="Q6507" i="28"/>
  <c r="R6507" i="28" s="1"/>
  <c r="Q6501" i="28"/>
  <c r="R6501" i="28" s="1"/>
  <c r="Q6497" i="28"/>
  <c r="R6497" i="28" s="1"/>
  <c r="Q6488" i="28"/>
  <c r="R6488" i="28" s="1"/>
  <c r="Q6445" i="28"/>
  <c r="R6445" i="28" s="1"/>
  <c r="Q6437" i="28"/>
  <c r="R6437" i="28" s="1"/>
  <c r="Q6405" i="28"/>
  <c r="R6405" i="28" s="1"/>
  <c r="Q6400" i="28"/>
  <c r="R6400" i="28" s="1"/>
  <c r="Q6387" i="28"/>
  <c r="R6387" i="28" s="1"/>
  <c r="Q6357" i="28"/>
  <c r="R6357" i="28" s="1"/>
  <c r="Q6356" i="28"/>
  <c r="R6356" i="28" s="1"/>
  <c r="Q6353" i="28"/>
  <c r="R6353" i="28" s="1"/>
  <c r="Q6340" i="28"/>
  <c r="R6340" i="28" s="1"/>
  <c r="Q6336" i="28"/>
  <c r="R6336" i="28" s="1"/>
  <c r="Q6333" i="28"/>
  <c r="R6333" i="28" s="1"/>
  <c r="Q6312" i="28"/>
  <c r="R6312" i="28" s="1"/>
  <c r="Q6308" i="28"/>
  <c r="R6308" i="28" s="1"/>
  <c r="Q6304" i="28"/>
  <c r="R6304" i="28" s="1"/>
  <c r="Q6301" i="28"/>
  <c r="R6301" i="28" s="1"/>
  <c r="Q6297" i="28"/>
  <c r="R6297" i="28" s="1"/>
  <c r="Q6293" i="28"/>
  <c r="R6293" i="28" s="1"/>
  <c r="Q6288" i="28"/>
  <c r="R6288" i="28" s="1"/>
  <c r="Q6261" i="28"/>
  <c r="R6261" i="28" s="1"/>
  <c r="Q6214" i="28"/>
  <c r="R6214" i="28" s="1"/>
  <c r="Q6212" i="28"/>
  <c r="R6212" i="28" s="1"/>
  <c r="Q6211" i="28"/>
  <c r="R6211" i="28" s="1"/>
  <c r="Q6209" i="28"/>
  <c r="R6209" i="28" s="1"/>
  <c r="Q6186" i="28"/>
  <c r="R6186" i="28" s="1"/>
  <c r="Q6121" i="28"/>
  <c r="R6121" i="28" s="1"/>
  <c r="Q6119" i="28"/>
  <c r="R6119" i="28" s="1"/>
  <c r="Q6116" i="28"/>
  <c r="R6116" i="28" s="1"/>
  <c r="Q6114" i="28"/>
  <c r="R6114" i="28" s="1"/>
  <c r="Q6113" i="28"/>
  <c r="R6113" i="28" s="1"/>
  <c r="Q6110" i="28"/>
  <c r="R6110" i="28" s="1"/>
  <c r="Q6108" i="28"/>
  <c r="R6108" i="28" s="1"/>
  <c r="Q6097" i="28"/>
  <c r="R6097" i="28" s="1"/>
  <c r="Q6092" i="28"/>
  <c r="R6092" i="28" s="1"/>
  <c r="Q6077" i="28"/>
  <c r="R6077" i="28" s="1"/>
  <c r="Q6072" i="28"/>
  <c r="R6072" i="28" s="1"/>
  <c r="Q6045" i="28"/>
  <c r="R6045" i="28" s="1"/>
  <c r="Q6011" i="28"/>
  <c r="R6011" i="28" s="1"/>
  <c r="Q6004" i="28"/>
  <c r="R6004" i="28" s="1"/>
  <c r="Q6000" i="28"/>
  <c r="R6000" i="28" s="1"/>
  <c r="Q5996" i="28"/>
  <c r="R5996" i="28" s="1"/>
  <c r="Q5991" i="28"/>
  <c r="R5991" i="28" s="1"/>
  <c r="Q5988" i="28"/>
  <c r="R5988" i="28" s="1"/>
  <c r="Q5986" i="28"/>
  <c r="R5986" i="28" s="1"/>
  <c r="Q5985" i="28"/>
  <c r="R5985" i="28" s="1"/>
  <c r="Q5982" i="28"/>
  <c r="R5982" i="28" s="1"/>
  <c r="Q5980" i="28"/>
  <c r="R5980" i="28" s="1"/>
  <c r="Q5964" i="28"/>
  <c r="R5964" i="28" s="1"/>
  <c r="Q5929" i="28"/>
  <c r="R5929" i="28" s="1"/>
  <c r="Q5928" i="28"/>
  <c r="R5928" i="28" s="1"/>
  <c r="Q5924" i="28"/>
  <c r="R5924" i="28" s="1"/>
  <c r="Q5922" i="28"/>
  <c r="R5922" i="28" s="1"/>
  <c r="Q5836" i="28"/>
  <c r="R5836" i="28" s="1"/>
  <c r="Q5801" i="28"/>
  <c r="R5801" i="28" s="1"/>
  <c r="Q5800" i="28"/>
  <c r="R5800" i="28" s="1"/>
  <c r="Q5796" i="28"/>
  <c r="R5796" i="28" s="1"/>
  <c r="Q5794" i="28"/>
  <c r="R5794" i="28" s="1"/>
  <c r="Q5670" i="28"/>
  <c r="R5670" i="28" s="1"/>
  <c r="Q5668" i="28"/>
  <c r="R5668" i="28" s="1"/>
  <c r="Q5665" i="28"/>
  <c r="R5665" i="28" s="1"/>
  <c r="Q5597" i="28"/>
  <c r="R5597" i="28" s="1"/>
  <c r="Q5580" i="28"/>
  <c r="R5580" i="28" s="1"/>
  <c r="Q5490" i="28"/>
  <c r="R5490" i="28" s="1"/>
  <c r="Q5488" i="28"/>
  <c r="R5488" i="28" s="1"/>
  <c r="Q5415" i="28"/>
  <c r="R5415" i="28" s="1"/>
  <c r="Q5412" i="28"/>
  <c r="R5412" i="28" s="1"/>
  <c r="Q5410" i="28"/>
  <c r="R5410" i="28" s="1"/>
  <c r="Q5311" i="28"/>
  <c r="R5311" i="28" s="1"/>
  <c r="Q5255" i="28"/>
  <c r="R5255" i="28" s="1"/>
  <c r="Q5217" i="28"/>
  <c r="R5217" i="28" s="1"/>
  <c r="Q5166" i="28"/>
  <c r="R5166" i="28" s="1"/>
  <c r="Q5121" i="28"/>
  <c r="R5121" i="28" s="1"/>
  <c r="Q5120" i="28"/>
  <c r="R5120" i="28" s="1"/>
  <c r="Q5119" i="28"/>
  <c r="R5119" i="28" s="1"/>
  <c r="Q5116" i="28"/>
  <c r="R5116" i="28" s="1"/>
  <c r="Q5114" i="28"/>
  <c r="R5114" i="28" s="1"/>
  <c r="Q5092" i="28"/>
  <c r="R5092" i="28" s="1"/>
  <c r="Q5069" i="28"/>
  <c r="R5069" i="28" s="1"/>
  <c r="Q5068" i="28"/>
  <c r="R5068" i="28" s="1"/>
  <c r="Q4976" i="28"/>
  <c r="R4976" i="28" s="1"/>
  <c r="Q4974" i="28"/>
  <c r="R4974" i="28" s="1"/>
  <c r="Q4972" i="28"/>
  <c r="R4972" i="28" s="1"/>
  <c r="Q4965" i="28"/>
  <c r="R4965" i="28" s="1"/>
  <c r="Q4964" i="28"/>
  <c r="R4964" i="28" s="1"/>
  <c r="Q4888" i="28"/>
  <c r="R4888" i="28" s="1"/>
  <c r="Q4886" i="28"/>
  <c r="R4886" i="28" s="1"/>
  <c r="Q4409" i="28"/>
  <c r="R4409" i="28" s="1"/>
  <c r="Q4078" i="28"/>
  <c r="R4078" i="28" s="1"/>
  <c r="Q4075" i="28"/>
  <c r="R4075" i="28" s="1"/>
  <c r="Q3899" i="28"/>
  <c r="R3899" i="28" s="1"/>
  <c r="Q3895" i="28"/>
  <c r="R3895" i="28" s="1"/>
  <c r="Q3777" i="28"/>
  <c r="R3777" i="28" s="1"/>
  <c r="Q3776" i="28"/>
  <c r="R3776" i="28" s="1"/>
  <c r="Q3775" i="28"/>
  <c r="R3775" i="28" s="1"/>
  <c r="Q3772" i="28"/>
  <c r="R3772" i="28" s="1"/>
  <c r="Q3770" i="28"/>
  <c r="R3770" i="28" s="1"/>
  <c r="Q3768" i="28"/>
  <c r="R3768" i="28" s="1"/>
  <c r="Q3764" i="28"/>
  <c r="R3764" i="28" s="1"/>
  <c r="Q3755" i="28"/>
  <c r="R3755" i="28" s="1"/>
  <c r="Q3711" i="28"/>
  <c r="R3711" i="28" s="1"/>
  <c r="Q3584" i="28"/>
  <c r="R3584" i="28" s="1"/>
  <c r="Q3583" i="28"/>
  <c r="R3583" i="28" s="1"/>
  <c r="Q3580" i="28"/>
  <c r="R3580" i="28" s="1"/>
  <c r="Q3578" i="28"/>
  <c r="R3578" i="28" s="1"/>
  <c r="Q3575" i="28"/>
  <c r="R3575" i="28" s="1"/>
  <c r="Q3573" i="28"/>
  <c r="R3573" i="28" s="1"/>
  <c r="Q3572" i="28"/>
  <c r="R3572" i="28" s="1"/>
  <c r="Q3571" i="28"/>
  <c r="R3571" i="28" s="1"/>
  <c r="Q3570" i="28"/>
  <c r="R3570" i="28" s="1"/>
  <c r="Q3568" i="28"/>
  <c r="R3568" i="28" s="1"/>
  <c r="Q3563" i="28"/>
  <c r="R3563" i="28" s="1"/>
  <c r="Q3454" i="28"/>
  <c r="R3454" i="28" s="1"/>
  <c r="Q3416" i="28"/>
  <c r="R3416" i="28" s="1"/>
  <c r="Q3414" i="28"/>
  <c r="R3414" i="28" s="1"/>
  <c r="Q3412" i="28"/>
  <c r="R3412" i="28" s="1"/>
  <c r="Q3410" i="28"/>
  <c r="R3410" i="28" s="1"/>
  <c r="Q3319" i="28"/>
  <c r="R3319" i="28" s="1"/>
  <c r="Q3290" i="28"/>
  <c r="R3290" i="28" s="1"/>
  <c r="Q3263" i="28"/>
  <c r="R3263" i="28" s="1"/>
  <c r="Q3241" i="28"/>
  <c r="R3241" i="28" s="1"/>
  <c r="Q3240" i="28"/>
  <c r="R3240" i="28" s="1"/>
  <c r="Q3234" i="28"/>
  <c r="R3234" i="28" s="1"/>
  <c r="Q3114" i="28"/>
  <c r="R3114" i="28" s="1"/>
  <c r="Q3112" i="28"/>
  <c r="R3112" i="28" s="1"/>
  <c r="Q3057" i="28"/>
  <c r="R3057" i="28" s="1"/>
  <c r="Q3051" i="28"/>
  <c r="R3051" i="28" s="1"/>
  <c r="Q3047" i="28"/>
  <c r="R3047" i="28" s="1"/>
  <c r="Q3045" i="28"/>
  <c r="R3045" i="28" s="1"/>
  <c r="Q3040" i="28"/>
  <c r="R3040" i="28" s="1"/>
  <c r="Q3037" i="28"/>
  <c r="R3037" i="28" s="1"/>
  <c r="Q3033" i="28"/>
  <c r="R3033" i="28" s="1"/>
  <c r="Q2955" i="28"/>
  <c r="R2955" i="28" s="1"/>
  <c r="Q8713" i="28"/>
  <c r="R8713" i="28" s="1"/>
  <c r="Q8701" i="28"/>
  <c r="R8701" i="28" s="1"/>
  <c r="Q8686" i="28"/>
  <c r="R8686" i="28" s="1"/>
  <c r="Q8673" i="28"/>
  <c r="R8673" i="28" s="1"/>
  <c r="Q8661" i="28"/>
  <c r="R8661" i="28" s="1"/>
  <c r="Q8654" i="28"/>
  <c r="R8654" i="28" s="1"/>
  <c r="Q8645" i="28"/>
  <c r="R8645" i="28" s="1"/>
  <c r="Q8249" i="28"/>
  <c r="R8249" i="28" s="1"/>
  <c r="Q8193" i="28"/>
  <c r="R8193" i="28" s="1"/>
  <c r="Q8190" i="28"/>
  <c r="R8190" i="28" s="1"/>
  <c r="Q7997" i="28"/>
  <c r="R7997" i="28" s="1"/>
  <c r="Q7917" i="28"/>
  <c r="R7917" i="28" s="1"/>
  <c r="Q7885" i="28"/>
  <c r="R7885" i="28" s="1"/>
  <c r="Q7833" i="28"/>
  <c r="R7833" i="28" s="1"/>
  <c r="Q7796" i="28"/>
  <c r="R7796" i="28" s="1"/>
  <c r="Q7556" i="28"/>
  <c r="R7556" i="28" s="1"/>
  <c r="Q7544" i="28"/>
  <c r="R7544" i="28" s="1"/>
  <c r="Q7532" i="28"/>
  <c r="R7532" i="28" s="1"/>
  <c r="Q7501" i="28"/>
  <c r="R7501" i="28" s="1"/>
  <c r="Q8761" i="28"/>
  <c r="R8761" i="28" s="1"/>
  <c r="Q8757" i="28"/>
  <c r="R8757" i="28" s="1"/>
  <c r="Q8754" i="28"/>
  <c r="R8754" i="28" s="1"/>
  <c r="Q8746" i="28"/>
  <c r="R8746" i="28" s="1"/>
  <c r="Q8745" i="28"/>
  <c r="R8745" i="28" s="1"/>
  <c r="Q8740" i="28"/>
  <c r="R8740" i="28" s="1"/>
  <c r="Q8735" i="28"/>
  <c r="R8735" i="28" s="1"/>
  <c r="Q8731" i="28"/>
  <c r="R8731" i="28" s="1"/>
  <c r="Q8728" i="28"/>
  <c r="R8728" i="28" s="1"/>
  <c r="Q8482" i="28"/>
  <c r="R8482" i="28" s="1"/>
  <c r="Q8477" i="28"/>
  <c r="R8477" i="28" s="1"/>
  <c r="Q8470" i="28"/>
  <c r="R8470" i="28" s="1"/>
  <c r="Q8457" i="28"/>
  <c r="R8457" i="28" s="1"/>
  <c r="Q8449" i="28"/>
  <c r="R8449" i="28" s="1"/>
  <c r="Q8441" i="28"/>
  <c r="R8441" i="28" s="1"/>
  <c r="Q8433" i="28"/>
  <c r="R8433" i="28" s="1"/>
  <c r="Q8425" i="28"/>
  <c r="R8425" i="28" s="1"/>
  <c r="Q8417" i="28"/>
  <c r="R8417" i="28" s="1"/>
  <c r="Q8409" i="28"/>
  <c r="R8409" i="28" s="1"/>
  <c r="Q8334" i="28"/>
  <c r="R8334" i="28" s="1"/>
  <c r="Q8333" i="28"/>
  <c r="R8333" i="28" s="1"/>
  <c r="Q8330" i="28"/>
  <c r="R8330" i="28" s="1"/>
  <c r="Q8329" i="28"/>
  <c r="R8329" i="28" s="1"/>
  <c r="Q8328" i="28"/>
  <c r="R8328" i="28" s="1"/>
  <c r="Q8327" i="28"/>
  <c r="R8327" i="28" s="1"/>
  <c r="Q8323" i="28"/>
  <c r="R8323" i="28" s="1"/>
  <c r="Q8296" i="28"/>
  <c r="R8296" i="28" s="1"/>
  <c r="Q8295" i="28"/>
  <c r="R8295" i="28" s="1"/>
  <c r="Q8292" i="28"/>
  <c r="R8292" i="28" s="1"/>
  <c r="Q8288" i="28"/>
  <c r="R8288" i="28" s="1"/>
  <c r="Q8264" i="28"/>
  <c r="R8264" i="28" s="1"/>
  <c r="Q8263" i="28"/>
  <c r="R8263" i="28" s="1"/>
  <c r="Q8259" i="28"/>
  <c r="R8259" i="28" s="1"/>
  <c r="Q8244" i="28"/>
  <c r="R8244" i="28" s="1"/>
  <c r="Q8243" i="28"/>
  <c r="R8243" i="28" s="1"/>
  <c r="Q8242" i="28"/>
  <c r="R8242" i="28" s="1"/>
  <c r="Q8211" i="28"/>
  <c r="R8211" i="28" s="1"/>
  <c r="Q8210" i="28"/>
  <c r="R8210" i="28" s="1"/>
  <c r="Q8209" i="28"/>
  <c r="R8209" i="28" s="1"/>
  <c r="Q8208" i="28"/>
  <c r="R8208" i="28" s="1"/>
  <c r="Q8176" i="28"/>
  <c r="R8176" i="28" s="1"/>
  <c r="Q8150" i="28"/>
  <c r="R8150" i="28" s="1"/>
  <c r="Q8117" i="28"/>
  <c r="R8117" i="28" s="1"/>
  <c r="Q8098" i="28"/>
  <c r="R8098" i="28" s="1"/>
  <c r="Q8094" i="28"/>
  <c r="R8094" i="28" s="1"/>
  <c r="Q8093" i="28"/>
  <c r="R8093" i="28" s="1"/>
  <c r="Q8081" i="28"/>
  <c r="R8081" i="28" s="1"/>
  <c r="Q8077" i="28"/>
  <c r="R8077" i="28" s="1"/>
  <c r="Q8076" i="28"/>
  <c r="R8076" i="28" s="1"/>
  <c r="Q8072" i="28"/>
  <c r="R8072" i="28" s="1"/>
  <c r="Q8067" i="28"/>
  <c r="R8067" i="28" s="1"/>
  <c r="Q8066" i="28"/>
  <c r="R8066" i="28" s="1"/>
  <c r="Q8065" i="28"/>
  <c r="R8065" i="28" s="1"/>
  <c r="Q8046" i="28"/>
  <c r="R8046" i="28" s="1"/>
  <c r="Q8043" i="28"/>
  <c r="R8043" i="28" s="1"/>
  <c r="Q8042" i="28"/>
  <c r="R8042" i="28" s="1"/>
  <c r="Q8041" i="28"/>
  <c r="R8041" i="28" s="1"/>
  <c r="Q8035" i="28"/>
  <c r="R8035" i="28" s="1"/>
  <c r="Q8034" i="28"/>
  <c r="R8034" i="28" s="1"/>
  <c r="Q8033" i="28"/>
  <c r="R8033" i="28" s="1"/>
  <c r="Q8027" i="28"/>
  <c r="R8027" i="28" s="1"/>
  <c r="Q8026" i="28"/>
  <c r="R8026" i="28" s="1"/>
  <c r="Q8025" i="28"/>
  <c r="R8025" i="28" s="1"/>
  <c r="Q8024" i="28"/>
  <c r="R8024" i="28" s="1"/>
  <c r="Q7969" i="28"/>
  <c r="R7969" i="28" s="1"/>
  <c r="Q7949" i="28"/>
  <c r="R7949" i="28" s="1"/>
  <c r="Q7946" i="28"/>
  <c r="R7946" i="28" s="1"/>
  <c r="Q7945" i="28"/>
  <c r="R7945" i="28" s="1"/>
  <c r="Q7944" i="28"/>
  <c r="R7944" i="28" s="1"/>
  <c r="Q7941" i="28"/>
  <c r="R7941" i="28" s="1"/>
  <c r="Q7938" i="28"/>
  <c r="R7938" i="28" s="1"/>
  <c r="Q7905" i="28"/>
  <c r="R7905" i="28" s="1"/>
  <c r="Q7892" i="28"/>
  <c r="R7892" i="28" s="1"/>
  <c r="Q7857" i="28"/>
  <c r="R7857" i="28" s="1"/>
  <c r="Q7854" i="28"/>
  <c r="R7854" i="28" s="1"/>
  <c r="Q7852" i="28"/>
  <c r="R7852" i="28" s="1"/>
  <c r="Q7828" i="28"/>
  <c r="R7828" i="28" s="1"/>
  <c r="Q7821" i="28"/>
  <c r="R7821" i="28" s="1"/>
  <c r="Q7801" i="28"/>
  <c r="R7801" i="28" s="1"/>
  <c r="Q7798" i="28"/>
  <c r="R7798" i="28" s="1"/>
  <c r="Q7797" i="28"/>
  <c r="R7797" i="28" s="1"/>
  <c r="Q7790" i="28"/>
  <c r="R7790" i="28" s="1"/>
  <c r="Q7722" i="28"/>
  <c r="R7722" i="28" s="1"/>
  <c r="Q7719" i="28"/>
  <c r="R7719" i="28" s="1"/>
  <c r="Q7716" i="28"/>
  <c r="R7716" i="28" s="1"/>
  <c r="Q7711" i="28"/>
  <c r="R7711" i="28" s="1"/>
  <c r="Q7703" i="28"/>
  <c r="R7703" i="28" s="1"/>
  <c r="Q7700" i="28"/>
  <c r="R7700" i="28" s="1"/>
  <c r="Q7691" i="28"/>
  <c r="R7691" i="28" s="1"/>
  <c r="Q7679" i="28"/>
  <c r="R7679" i="28" s="1"/>
  <c r="Q7659" i="28"/>
  <c r="R7659" i="28" s="1"/>
  <c r="Q7655" i="28"/>
  <c r="R7655" i="28" s="1"/>
  <c r="Q7647" i="28"/>
  <c r="R7647" i="28" s="1"/>
  <c r="Q7635" i="28"/>
  <c r="R7635" i="28" s="1"/>
  <c r="Q7627" i="28"/>
  <c r="R7627" i="28" s="1"/>
  <c r="Q7615" i="28"/>
  <c r="R7615" i="28" s="1"/>
  <c r="Q7595" i="28"/>
  <c r="R7595" i="28" s="1"/>
  <c r="Q7591" i="28"/>
  <c r="R7591" i="28" s="1"/>
  <c r="Q7583" i="28"/>
  <c r="R7583" i="28" s="1"/>
  <c r="Q7571" i="28"/>
  <c r="R7571" i="28" s="1"/>
  <c r="Q7339" i="28"/>
  <c r="R7339" i="28" s="1"/>
  <c r="Q7336" i="28"/>
  <c r="R7336" i="28" s="1"/>
  <c r="Q7332" i="28"/>
  <c r="R7332" i="28" s="1"/>
  <c r="Q7328" i="28"/>
  <c r="R7328" i="28" s="1"/>
  <c r="Q7327" i="28"/>
  <c r="R7327" i="28" s="1"/>
  <c r="Q7326" i="28"/>
  <c r="R7326" i="28" s="1"/>
  <c r="Q7324" i="28"/>
  <c r="R7324" i="28" s="1"/>
  <c r="Q7322" i="28"/>
  <c r="R7322" i="28" s="1"/>
  <c r="Q7275" i="28"/>
  <c r="R7275" i="28" s="1"/>
  <c r="Q7268" i="28"/>
  <c r="R7268" i="28" s="1"/>
  <c r="Q7264" i="28"/>
  <c r="R7264" i="28" s="1"/>
  <c r="Q7263" i="28"/>
  <c r="R7263" i="28" s="1"/>
  <c r="Q7262" i="28"/>
  <c r="R7262" i="28" s="1"/>
  <c r="Q7260" i="28"/>
  <c r="R7260" i="28" s="1"/>
  <c r="Q7258" i="28"/>
  <c r="R7258" i="28" s="1"/>
  <c r="Q7256" i="28"/>
  <c r="R7256" i="28" s="1"/>
  <c r="Q7207" i="28"/>
  <c r="R7207" i="28" s="1"/>
  <c r="Q7206" i="28"/>
  <c r="R7206" i="28" s="1"/>
  <c r="Q7133" i="28"/>
  <c r="R7133" i="28" s="1"/>
  <c r="Q7096" i="28"/>
  <c r="R7096" i="28" s="1"/>
  <c r="Q7083" i="28"/>
  <c r="R7083" i="28" s="1"/>
  <c r="Q7080" i="28"/>
  <c r="R7080" i="28" s="1"/>
  <c r="Q7078" i="28"/>
  <c r="R7078" i="28" s="1"/>
  <c r="Q7019" i="28"/>
  <c r="R7019" i="28" s="1"/>
  <c r="Q7017" i="28"/>
  <c r="R7017" i="28" s="1"/>
  <c r="Q7016" i="28"/>
  <c r="R7016" i="28" s="1"/>
  <c r="Q7014" i="28"/>
  <c r="R7014" i="28" s="1"/>
  <c r="Q6977" i="28"/>
  <c r="R6977" i="28" s="1"/>
  <c r="Q6965" i="28"/>
  <c r="R6965" i="28" s="1"/>
  <c r="Q6962" i="28"/>
  <c r="R6962" i="28" s="1"/>
  <c r="Q6955" i="28"/>
  <c r="R6955" i="28" s="1"/>
  <c r="Q6926" i="28"/>
  <c r="R6926" i="28" s="1"/>
  <c r="Q6856" i="28"/>
  <c r="R6856" i="28" s="1"/>
  <c r="Q6851" i="28"/>
  <c r="R6851" i="28" s="1"/>
  <c r="Q6837" i="28"/>
  <c r="R6837" i="28" s="1"/>
  <c r="Q6833" i="28"/>
  <c r="R6833" i="28" s="1"/>
  <c r="Q6829" i="28"/>
  <c r="R6829" i="28" s="1"/>
  <c r="Q6814" i="28"/>
  <c r="R6814" i="28" s="1"/>
  <c r="Q6812" i="28"/>
  <c r="R6812" i="28" s="1"/>
  <c r="Q6810" i="28"/>
  <c r="R6810" i="28" s="1"/>
  <c r="Q6808" i="28"/>
  <c r="R6808" i="28" s="1"/>
  <c r="Q6803" i="28"/>
  <c r="R6803" i="28" s="1"/>
  <c r="Q6785" i="28"/>
  <c r="R6785" i="28" s="1"/>
  <c r="Q6777" i="28"/>
  <c r="R6777" i="28" s="1"/>
  <c r="Q6774" i="28"/>
  <c r="R6774" i="28" s="1"/>
  <c r="Q6769" i="28"/>
  <c r="R6769" i="28" s="1"/>
  <c r="Q6758" i="28"/>
  <c r="R6758" i="28" s="1"/>
  <c r="Q6756" i="28"/>
  <c r="R6756" i="28" s="1"/>
  <c r="Q6733" i="28"/>
  <c r="R6733" i="28" s="1"/>
  <c r="Q6719" i="28"/>
  <c r="R6719" i="28" s="1"/>
  <c r="Q6703" i="28"/>
  <c r="R6703" i="28" s="1"/>
  <c r="Q6680" i="28"/>
  <c r="R6680" i="28" s="1"/>
  <c r="Q6678" i="28"/>
  <c r="R6678" i="28" s="1"/>
  <c r="Q6671" i="28"/>
  <c r="R6671" i="28" s="1"/>
  <c r="Q6657" i="28"/>
  <c r="R6657" i="28" s="1"/>
  <c r="Q6631" i="28"/>
  <c r="R6631" i="28" s="1"/>
  <c r="Q6613" i="28"/>
  <c r="R6613" i="28" s="1"/>
  <c r="Q6610" i="28"/>
  <c r="R6610" i="28" s="1"/>
  <c r="Q6605" i="28"/>
  <c r="R6605" i="28" s="1"/>
  <c r="Q6594" i="28"/>
  <c r="R6594" i="28" s="1"/>
  <c r="Q6592" i="28"/>
  <c r="R6592" i="28" s="1"/>
  <c r="Q6590" i="28"/>
  <c r="R6590" i="28" s="1"/>
  <c r="Q6588" i="28"/>
  <c r="R6588" i="28" s="1"/>
  <c r="Q6583" i="28"/>
  <c r="R6583" i="28" s="1"/>
  <c r="Q6581" i="28"/>
  <c r="R6581" i="28" s="1"/>
  <c r="Q6537" i="28"/>
  <c r="R6537" i="28" s="1"/>
  <c r="Q6536" i="28"/>
  <c r="R6536" i="28" s="1"/>
  <c r="Q6532" i="28"/>
  <c r="R6532" i="28" s="1"/>
  <c r="Q6530" i="28"/>
  <c r="R6530" i="28" s="1"/>
  <c r="Q6493" i="28"/>
  <c r="R6493" i="28" s="1"/>
  <c r="Q6489" i="28"/>
  <c r="R6489" i="28" s="1"/>
  <c r="Q6474" i="28"/>
  <c r="R6474" i="28" s="1"/>
  <c r="Q6472" i="28"/>
  <c r="R6472" i="28" s="1"/>
  <c r="Q6469" i="28"/>
  <c r="R6469" i="28" s="1"/>
  <c r="Q6444" i="28"/>
  <c r="R6444" i="28" s="1"/>
  <c r="Q6436" i="28"/>
  <c r="R6436" i="28" s="1"/>
  <c r="Q6424" i="28"/>
  <c r="R6424" i="28" s="1"/>
  <c r="Q6392" i="28"/>
  <c r="R6392" i="28" s="1"/>
  <c r="Q6283" i="28"/>
  <c r="R6283" i="28" s="1"/>
  <c r="Q6281" i="28"/>
  <c r="R6281" i="28" s="1"/>
  <c r="Q6280" i="28"/>
  <c r="R6280" i="28" s="1"/>
  <c r="Q6248" i="28"/>
  <c r="R6248" i="28" s="1"/>
  <c r="Q6234" i="28"/>
  <c r="R6234" i="28" s="1"/>
  <c r="Q6206" i="28"/>
  <c r="R6206" i="28" s="1"/>
  <c r="Q6152" i="28"/>
  <c r="R6152" i="28" s="1"/>
  <c r="Q6149" i="28"/>
  <c r="R6149" i="28" s="1"/>
  <c r="Q6139" i="28"/>
  <c r="R6139" i="28" s="1"/>
  <c r="Q6128" i="28"/>
  <c r="R6128" i="28" s="1"/>
  <c r="Q6124" i="28"/>
  <c r="R6124" i="28" s="1"/>
  <c r="Q6117" i="28"/>
  <c r="R6117" i="28" s="1"/>
  <c r="Q6109" i="28"/>
  <c r="R6109" i="28" s="1"/>
  <c r="Q6036" i="28"/>
  <c r="R6036" i="28" s="1"/>
  <c r="Q6033" i="28"/>
  <c r="R6033" i="28" s="1"/>
  <c r="Q6032" i="28"/>
  <c r="R6032" i="28" s="1"/>
  <c r="Q5904" i="28"/>
  <c r="R5904" i="28" s="1"/>
  <c r="Q5897" i="28"/>
  <c r="R5897" i="28" s="1"/>
  <c r="Q5896" i="28"/>
  <c r="R5896" i="28" s="1"/>
  <c r="Q5776" i="28"/>
  <c r="R5776" i="28" s="1"/>
  <c r="Q5769" i="28"/>
  <c r="R5769" i="28" s="1"/>
  <c r="Q5768" i="28"/>
  <c r="R5768" i="28" s="1"/>
  <c r="Q5650" i="28"/>
  <c r="R5650" i="28" s="1"/>
  <c r="Q5479" i="28"/>
  <c r="R5479" i="28" s="1"/>
  <c r="Q5476" i="28"/>
  <c r="R5476" i="28" s="1"/>
  <c r="Q5474" i="28"/>
  <c r="R5474" i="28" s="1"/>
  <c r="Q5387" i="28"/>
  <c r="R5387" i="28" s="1"/>
  <c r="Q5332" i="28"/>
  <c r="R5332" i="28" s="1"/>
  <c r="Q5331" i="28"/>
  <c r="R5331" i="28" s="1"/>
  <c r="Q5329" i="28"/>
  <c r="R5329" i="28" s="1"/>
  <c r="Q5231" i="28"/>
  <c r="R5231" i="28" s="1"/>
  <c r="Q5162" i="28"/>
  <c r="R5162" i="28" s="1"/>
  <c r="Q5157" i="28"/>
  <c r="R5157" i="28" s="1"/>
  <c r="Q5107" i="28"/>
  <c r="R5107" i="28" s="1"/>
  <c r="Q5104" i="28"/>
  <c r="R5104" i="28" s="1"/>
  <c r="Q4952" i="28"/>
  <c r="R4952" i="28" s="1"/>
  <c r="Q4950" i="28"/>
  <c r="R4950" i="28" s="1"/>
  <c r="Q4907" i="28"/>
  <c r="R4907" i="28" s="1"/>
  <c r="Q4904" i="28"/>
  <c r="R4904" i="28" s="1"/>
  <c r="Q4899" i="28"/>
  <c r="R4899" i="28" s="1"/>
  <c r="Q4830" i="28"/>
  <c r="R4830" i="28" s="1"/>
  <c r="Q4825" i="28"/>
  <c r="R4825" i="28" s="1"/>
  <c r="Q4819" i="28"/>
  <c r="R4819" i="28" s="1"/>
  <c r="Q4794" i="28"/>
  <c r="R4794" i="28" s="1"/>
  <c r="Q4792" i="28"/>
  <c r="R4792" i="28" s="1"/>
  <c r="Q4660" i="28"/>
  <c r="R4660" i="28" s="1"/>
  <c r="Q4376" i="28"/>
  <c r="R4376" i="28" s="1"/>
  <c r="Q4058" i="28"/>
  <c r="R4058" i="28" s="1"/>
  <c r="Q4054" i="28"/>
  <c r="R4054" i="28" s="1"/>
  <c r="Q4051" i="28"/>
  <c r="R4051" i="28" s="1"/>
  <c r="Q3972" i="28"/>
  <c r="R3972" i="28" s="1"/>
  <c r="Q3970" i="28"/>
  <c r="R3970" i="28" s="1"/>
  <c r="Q3969" i="28"/>
  <c r="R3969" i="28" s="1"/>
  <c r="Q3966" i="28"/>
  <c r="R3966" i="28" s="1"/>
  <c r="Q3964" i="28"/>
  <c r="R3964" i="28" s="1"/>
  <c r="Q3963" i="28"/>
  <c r="R3963" i="28" s="1"/>
  <c r="Q3959" i="28"/>
  <c r="R3959" i="28" s="1"/>
  <c r="Q3946" i="28"/>
  <c r="R3946" i="28" s="1"/>
  <c r="Q3944" i="28"/>
  <c r="R3944" i="28" s="1"/>
  <c r="Q3938" i="28"/>
  <c r="R3938" i="28" s="1"/>
  <c r="Q3937" i="28"/>
  <c r="R3937" i="28" s="1"/>
  <c r="Q3934" i="28"/>
  <c r="R3934" i="28" s="1"/>
  <c r="Q3924" i="28"/>
  <c r="R3924" i="28" s="1"/>
  <c r="Q3920" i="28"/>
  <c r="R3920" i="28" s="1"/>
  <c r="Q3915" i="28"/>
  <c r="R3915" i="28" s="1"/>
  <c r="Q3913" i="28"/>
  <c r="R3913" i="28" s="1"/>
  <c r="Q3795" i="28"/>
  <c r="R3795" i="28" s="1"/>
  <c r="Q3792" i="28"/>
  <c r="R3792" i="28" s="1"/>
  <c r="Q3653" i="28"/>
  <c r="R3653" i="28" s="1"/>
  <c r="Q3652" i="28"/>
  <c r="R3652" i="28" s="1"/>
  <c r="Q3554" i="28"/>
  <c r="R3554" i="28" s="1"/>
  <c r="Q3553" i="28"/>
  <c r="R3553" i="28" s="1"/>
  <c r="Q3552" i="28"/>
  <c r="R3552" i="28" s="1"/>
  <c r="Q3474" i="28"/>
  <c r="R3474" i="28" s="1"/>
  <c r="Q3473" i="28"/>
  <c r="R3473" i="28" s="1"/>
  <c r="Q3472" i="28"/>
  <c r="R3472" i="28" s="1"/>
  <c r="Q3434" i="28"/>
  <c r="R3434" i="28" s="1"/>
  <c r="Q3390" i="28"/>
  <c r="R3390" i="28" s="1"/>
  <c r="Q3389" i="28"/>
  <c r="R3389" i="28" s="1"/>
  <c r="Q3388" i="28"/>
  <c r="R3388" i="28" s="1"/>
  <c r="Q3387" i="28"/>
  <c r="R3387" i="28" s="1"/>
  <c r="Q3386" i="28"/>
  <c r="R3386" i="28" s="1"/>
  <c r="Q3303" i="28"/>
  <c r="R3303" i="28" s="1"/>
  <c r="Q3283" i="28"/>
  <c r="R3283" i="28" s="1"/>
  <c r="Q3254" i="28"/>
  <c r="R3254" i="28" s="1"/>
  <c r="Q3148" i="28"/>
  <c r="R3148" i="28" s="1"/>
  <c r="Q3107" i="28"/>
  <c r="R3107" i="28" s="1"/>
  <c r="Q3104" i="28"/>
  <c r="R3104" i="28" s="1"/>
  <c r="Q2941" i="28"/>
  <c r="R2941" i="28" s="1"/>
  <c r="Q2932" i="28"/>
  <c r="R2932" i="28" s="1"/>
  <c r="Q2929" i="28"/>
  <c r="R2929" i="28" s="1"/>
  <c r="Q5965" i="28"/>
  <c r="R5965" i="28" s="1"/>
  <c r="Q5960" i="28"/>
  <c r="R5960" i="28" s="1"/>
  <c r="Q5956" i="28"/>
  <c r="R5956" i="28" s="1"/>
  <c r="Q5953" i="28"/>
  <c r="R5953" i="28" s="1"/>
  <c r="Q5948" i="28"/>
  <c r="R5948" i="28" s="1"/>
  <c r="Q5925" i="28"/>
  <c r="R5925" i="28" s="1"/>
  <c r="Q5916" i="28"/>
  <c r="R5916" i="28" s="1"/>
  <c r="Q5913" i="28"/>
  <c r="R5913" i="28" s="1"/>
  <c r="Q5912" i="28"/>
  <c r="R5912" i="28" s="1"/>
  <c r="Q5910" i="28"/>
  <c r="R5910" i="28" s="1"/>
  <c r="Q5889" i="28"/>
  <c r="R5889" i="28" s="1"/>
  <c r="Q5861" i="28"/>
  <c r="R5861" i="28" s="1"/>
  <c r="Q5859" i="28"/>
  <c r="R5859" i="28" s="1"/>
  <c r="Q5857" i="28"/>
  <c r="R5857" i="28" s="1"/>
  <c r="Q5856" i="28"/>
  <c r="R5856" i="28" s="1"/>
  <c r="Q5855" i="28"/>
  <c r="R5855" i="28" s="1"/>
  <c r="Q5852" i="28"/>
  <c r="R5852" i="28" s="1"/>
  <c r="Q5849" i="28"/>
  <c r="R5849" i="28" s="1"/>
  <c r="Q5848" i="28"/>
  <c r="R5848" i="28" s="1"/>
  <c r="Q5837" i="28"/>
  <c r="R5837" i="28" s="1"/>
  <c r="Q5832" i="28"/>
  <c r="R5832" i="28" s="1"/>
  <c r="Q5828" i="28"/>
  <c r="R5828" i="28" s="1"/>
  <c r="Q5825" i="28"/>
  <c r="R5825" i="28" s="1"/>
  <c r="Q5820" i="28"/>
  <c r="R5820" i="28" s="1"/>
  <c r="Q5797" i="28"/>
  <c r="R5797" i="28" s="1"/>
  <c r="Q5788" i="28"/>
  <c r="R5788" i="28" s="1"/>
  <c r="Q5785" i="28"/>
  <c r="R5785" i="28" s="1"/>
  <c r="Q5784" i="28"/>
  <c r="R5784" i="28" s="1"/>
  <c r="Q5782" i="28"/>
  <c r="R5782" i="28" s="1"/>
  <c r="Q5761" i="28"/>
  <c r="R5761" i="28" s="1"/>
  <c r="Q5732" i="28"/>
  <c r="R5732" i="28" s="1"/>
  <c r="Q5722" i="28"/>
  <c r="R5722" i="28" s="1"/>
  <c r="Q5721" i="28"/>
  <c r="R5721" i="28" s="1"/>
  <c r="Q5720" i="28"/>
  <c r="R5720" i="28" s="1"/>
  <c r="Q5718" i="28"/>
  <c r="R5718" i="28" s="1"/>
  <c r="Q5716" i="28"/>
  <c r="R5716" i="28" s="1"/>
  <c r="Q5714" i="28"/>
  <c r="R5714" i="28" s="1"/>
  <c r="Q5679" i="28"/>
  <c r="R5679" i="28" s="1"/>
  <c r="Q5669" i="28"/>
  <c r="R5669" i="28" s="1"/>
  <c r="Q5659" i="28"/>
  <c r="R5659" i="28" s="1"/>
  <c r="Q5648" i="28"/>
  <c r="R5648" i="28" s="1"/>
  <c r="Q5644" i="28"/>
  <c r="R5644" i="28" s="1"/>
  <c r="Q5639" i="28"/>
  <c r="R5639" i="28" s="1"/>
  <c r="Q5636" i="28"/>
  <c r="R5636" i="28" s="1"/>
  <c r="Q5634" i="28"/>
  <c r="R5634" i="28" s="1"/>
  <c r="Q5633" i="28"/>
  <c r="R5633" i="28" s="1"/>
  <c r="Q5630" i="28"/>
  <c r="R5630" i="28" s="1"/>
  <c r="Q5628" i="28"/>
  <c r="R5628" i="28" s="1"/>
  <c r="Q5625" i="28"/>
  <c r="R5625" i="28" s="1"/>
  <c r="Q5624" i="28"/>
  <c r="R5624" i="28" s="1"/>
  <c r="Q5621" i="28"/>
  <c r="R5621" i="28" s="1"/>
  <c r="Q5617" i="28"/>
  <c r="R5617" i="28" s="1"/>
  <c r="Q5604" i="28"/>
  <c r="R5604" i="28" s="1"/>
  <c r="Q5573" i="28"/>
  <c r="R5573" i="28" s="1"/>
  <c r="Q5571" i="28"/>
  <c r="R5571" i="28" s="1"/>
  <c r="Q5569" i="28"/>
  <c r="R5569" i="28" s="1"/>
  <c r="Q5562" i="28"/>
  <c r="R5562" i="28" s="1"/>
  <c r="Q5561" i="28"/>
  <c r="R5561" i="28" s="1"/>
  <c r="Q5554" i="28"/>
  <c r="R5554" i="28" s="1"/>
  <c r="Q5538" i="28"/>
  <c r="R5538" i="28" s="1"/>
  <c r="Q5537" i="28"/>
  <c r="R5537" i="28" s="1"/>
  <c r="Q5536" i="28"/>
  <c r="R5536" i="28" s="1"/>
  <c r="Q5535" i="28"/>
  <c r="R5535" i="28" s="1"/>
  <c r="Q5486" i="28"/>
  <c r="R5486" i="28" s="1"/>
  <c r="Q5458" i="28"/>
  <c r="R5458" i="28" s="1"/>
  <c r="Q5441" i="28"/>
  <c r="R5441" i="28" s="1"/>
  <c r="Q5440" i="28"/>
  <c r="R5440" i="28" s="1"/>
  <c r="Q5400" i="28"/>
  <c r="R5400" i="28" s="1"/>
  <c r="Q5398" i="28"/>
  <c r="R5398" i="28" s="1"/>
  <c r="Q5396" i="28"/>
  <c r="R5396" i="28" s="1"/>
  <c r="Q5391" i="28"/>
  <c r="R5391" i="28" s="1"/>
  <c r="Q5365" i="28"/>
  <c r="R5365" i="28" s="1"/>
  <c r="Q5323" i="28"/>
  <c r="R5323" i="28" s="1"/>
  <c r="Q5304" i="28"/>
  <c r="R5304" i="28" s="1"/>
  <c r="Q5292" i="28"/>
  <c r="R5292" i="28" s="1"/>
  <c r="Q5287" i="28"/>
  <c r="R5287" i="28" s="1"/>
  <c r="Q5285" i="28"/>
  <c r="R5285" i="28" s="1"/>
  <c r="Q5284" i="28"/>
  <c r="R5284" i="28" s="1"/>
  <c r="Q5283" i="28"/>
  <c r="R5283" i="28" s="1"/>
  <c r="Q5280" i="28"/>
  <c r="R5280" i="28" s="1"/>
  <c r="Q5276" i="28"/>
  <c r="R5276" i="28" s="1"/>
  <c r="Q5273" i="28"/>
  <c r="R5273" i="28" s="1"/>
  <c r="Q5272" i="28"/>
  <c r="R5272" i="28" s="1"/>
  <c r="Q5271" i="28"/>
  <c r="R5271" i="28" s="1"/>
  <c r="Q5263" i="28"/>
  <c r="R5263" i="28" s="1"/>
  <c r="Q5260" i="28"/>
  <c r="R5260" i="28" s="1"/>
  <c r="Q5244" i="28"/>
  <c r="R5244" i="28" s="1"/>
  <c r="Q5241" i="28"/>
  <c r="R5241" i="28" s="1"/>
  <c r="Q5215" i="28"/>
  <c r="R5215" i="28" s="1"/>
  <c r="Q5212" i="28"/>
  <c r="R5212" i="28" s="1"/>
  <c r="Q5210" i="28"/>
  <c r="R5210" i="28" s="1"/>
  <c r="Q5209" i="28"/>
  <c r="R5209" i="28" s="1"/>
  <c r="Q5208" i="28"/>
  <c r="R5208" i="28" s="1"/>
  <c r="Q5185" i="28"/>
  <c r="R5185" i="28" s="1"/>
  <c r="Q5184" i="28"/>
  <c r="R5184" i="28" s="1"/>
  <c r="Q5183" i="28"/>
  <c r="R5183" i="28" s="1"/>
  <c r="Q5180" i="28"/>
  <c r="R5180" i="28" s="1"/>
  <c r="Q5178" i="28"/>
  <c r="R5178" i="28" s="1"/>
  <c r="Q5144" i="28"/>
  <c r="R5144" i="28" s="1"/>
  <c r="Q5137" i="28"/>
  <c r="R5137" i="28" s="1"/>
  <c r="Q5136" i="28"/>
  <c r="R5136" i="28" s="1"/>
  <c r="Q5134" i="28"/>
  <c r="R5134" i="28" s="1"/>
  <c r="Q5128" i="28"/>
  <c r="R5128" i="28" s="1"/>
  <c r="Q5115" i="28"/>
  <c r="R5115" i="28" s="1"/>
  <c r="Q5063" i="28"/>
  <c r="R5063" i="28" s="1"/>
  <c r="Q5060" i="28"/>
  <c r="R5060" i="28" s="1"/>
  <c r="Q5059" i="28"/>
  <c r="R5059" i="28" s="1"/>
  <c r="Q5056" i="28"/>
  <c r="R5056" i="28" s="1"/>
  <c r="Q5052" i="28"/>
  <c r="R5052" i="28" s="1"/>
  <c r="Q4997" i="28"/>
  <c r="R4997" i="28" s="1"/>
  <c r="Q4996" i="28"/>
  <c r="R4996" i="28" s="1"/>
  <c r="Q4983" i="28"/>
  <c r="R4983" i="28" s="1"/>
  <c r="Q4957" i="28"/>
  <c r="R4957" i="28" s="1"/>
  <c r="Q4939" i="28"/>
  <c r="R4939" i="28" s="1"/>
  <c r="Q4936" i="28"/>
  <c r="R4936" i="28" s="1"/>
  <c r="Q4931" i="28"/>
  <c r="R4931" i="28" s="1"/>
  <c r="Q4920" i="28"/>
  <c r="R4920" i="28" s="1"/>
  <c r="Q4918" i="28"/>
  <c r="R4918" i="28" s="1"/>
  <c r="Q4880" i="28"/>
  <c r="R4880" i="28" s="1"/>
  <c r="Q4871" i="28"/>
  <c r="R4871" i="28" s="1"/>
  <c r="Q4868" i="28"/>
  <c r="R4868" i="28" s="1"/>
  <c r="Q4867" i="28"/>
  <c r="R4867" i="28" s="1"/>
  <c r="Q4866" i="28"/>
  <c r="R4866" i="28" s="1"/>
  <c r="Q4864" i="28"/>
  <c r="R4864" i="28" s="1"/>
  <c r="Q4855" i="28"/>
  <c r="R4855" i="28" s="1"/>
  <c r="Q4852" i="28"/>
  <c r="R4852" i="28" s="1"/>
  <c r="Q4851" i="28"/>
  <c r="R4851" i="28" s="1"/>
  <c r="Q4850" i="28"/>
  <c r="R4850" i="28" s="1"/>
  <c r="Q4848" i="28"/>
  <c r="R4848" i="28" s="1"/>
  <c r="Q4838" i="28"/>
  <c r="R4838" i="28" s="1"/>
  <c r="Q4802" i="28"/>
  <c r="R4802" i="28" s="1"/>
  <c r="Q4782" i="28"/>
  <c r="R4782" i="28" s="1"/>
  <c r="Q4778" i="28"/>
  <c r="R4778" i="28" s="1"/>
  <c r="Q4758" i="28"/>
  <c r="R4758" i="28" s="1"/>
  <c r="Q4690" i="28"/>
  <c r="R4690" i="28" s="1"/>
  <c r="Q4687" i="28"/>
  <c r="R4687" i="28" s="1"/>
  <c r="Q4683" i="28"/>
  <c r="R4683" i="28" s="1"/>
  <c r="Q4679" i="28"/>
  <c r="R4679" i="28" s="1"/>
  <c r="Q4676" i="28"/>
  <c r="R4676" i="28" s="1"/>
  <c r="Q4675" i="28"/>
  <c r="R4675" i="28" s="1"/>
  <c r="Q4673" i="28"/>
  <c r="R4673" i="28" s="1"/>
  <c r="Q4669" i="28"/>
  <c r="R4669" i="28" s="1"/>
  <c r="Q4658" i="28"/>
  <c r="R4658" i="28" s="1"/>
  <c r="Q4654" i="28"/>
  <c r="R4654" i="28" s="1"/>
  <c r="Q4650" i="28"/>
  <c r="R4650" i="28" s="1"/>
  <c r="Q4630" i="28"/>
  <c r="R4630" i="28" s="1"/>
  <c r="Q4550" i="28"/>
  <c r="R4550" i="28" s="1"/>
  <c r="Q4548" i="28"/>
  <c r="R4548" i="28" s="1"/>
  <c r="Q4547" i="28"/>
  <c r="R4547" i="28" s="1"/>
  <c r="Q4545" i="28"/>
  <c r="R4545" i="28" s="1"/>
  <c r="Q4541" i="28"/>
  <c r="R4541" i="28" s="1"/>
  <c r="Q4486" i="28"/>
  <c r="R4486" i="28" s="1"/>
  <c r="Q4484" i="28"/>
  <c r="R4484" i="28" s="1"/>
  <c r="Q4397" i="28"/>
  <c r="R4397" i="28" s="1"/>
  <c r="Q4387" i="28"/>
  <c r="R4387" i="28" s="1"/>
  <c r="Q4385" i="28"/>
  <c r="R4385" i="28" s="1"/>
  <c r="Q4379" i="28"/>
  <c r="R4379" i="28" s="1"/>
  <c r="Q4377" i="28"/>
  <c r="R4377" i="28" s="1"/>
  <c r="Q4346" i="28"/>
  <c r="R4346" i="28" s="1"/>
  <c r="Q4341" i="28"/>
  <c r="R4341" i="28" s="1"/>
  <c r="Q4340" i="28"/>
  <c r="R4340" i="28" s="1"/>
  <c r="Q4327" i="28"/>
  <c r="R4327" i="28" s="1"/>
  <c r="Q4325" i="28"/>
  <c r="R4325" i="28" s="1"/>
  <c r="Q4319" i="28"/>
  <c r="R4319" i="28" s="1"/>
  <c r="Q4315" i="28"/>
  <c r="R4315" i="28" s="1"/>
  <c r="Q4305" i="28"/>
  <c r="R4305" i="28" s="1"/>
  <c r="Q4304" i="28"/>
  <c r="R4304" i="28" s="1"/>
  <c r="Q4300" i="28"/>
  <c r="R4300" i="28" s="1"/>
  <c r="Q4292" i="28"/>
  <c r="R4292" i="28" s="1"/>
  <c r="Q4288" i="28"/>
  <c r="R4288" i="28" s="1"/>
  <c r="Q4287" i="28"/>
  <c r="R4287" i="28" s="1"/>
  <c r="Q4282" i="28"/>
  <c r="R4282" i="28" s="1"/>
  <c r="Q4280" i="28"/>
  <c r="R4280" i="28" s="1"/>
  <c r="Q4277" i="28"/>
  <c r="R4277" i="28" s="1"/>
  <c r="Q4276" i="28"/>
  <c r="R4276" i="28" s="1"/>
  <c r="Q4267" i="28"/>
  <c r="R4267" i="28" s="1"/>
  <c r="Q4265" i="28"/>
  <c r="R4265" i="28" s="1"/>
  <c r="Q4255" i="28"/>
  <c r="R4255" i="28" s="1"/>
  <c r="Q4253" i="28"/>
  <c r="R4253" i="28" s="1"/>
  <c r="Q4251" i="28"/>
  <c r="R4251" i="28" s="1"/>
  <c r="Q4243" i="28"/>
  <c r="R4243" i="28" s="1"/>
  <c r="Q4232" i="28"/>
  <c r="R4232" i="28" s="1"/>
  <c r="Q4230" i="28"/>
  <c r="R4230" i="28" s="1"/>
  <c r="Q4220" i="28"/>
  <c r="R4220" i="28" s="1"/>
  <c r="Q4219" i="28"/>
  <c r="R4219" i="28" s="1"/>
  <c r="Q4218" i="28"/>
  <c r="R4218" i="28" s="1"/>
  <c r="Q4210" i="28"/>
  <c r="R4210" i="28" s="1"/>
  <c r="Q4209" i="28"/>
  <c r="R4209" i="28" s="1"/>
  <c r="Q4199" i="28"/>
  <c r="R4199" i="28" s="1"/>
  <c r="Q4195" i="28"/>
  <c r="R4195" i="28" s="1"/>
  <c r="Q4183" i="28"/>
  <c r="R4183" i="28" s="1"/>
  <c r="Q4175" i="28"/>
  <c r="R4175" i="28" s="1"/>
  <c r="Q4170" i="28"/>
  <c r="R4170" i="28" s="1"/>
  <c r="Q4169" i="28"/>
  <c r="R4169" i="28" s="1"/>
  <c r="Q4166" i="28"/>
  <c r="R4166" i="28" s="1"/>
  <c r="Q4162" i="28"/>
  <c r="R4162" i="28" s="1"/>
  <c r="Q4161" i="28"/>
  <c r="R4161" i="28" s="1"/>
  <c r="Q4160" i="28"/>
  <c r="R4160" i="28" s="1"/>
  <c r="Q4134" i="28"/>
  <c r="R4134" i="28" s="1"/>
  <c r="Q4123" i="28"/>
  <c r="R4123" i="28" s="1"/>
  <c r="Q4110" i="28"/>
  <c r="R4110" i="28" s="1"/>
  <c r="Q4102" i="28"/>
  <c r="R4102" i="28" s="1"/>
  <c r="Q4091" i="28"/>
  <c r="R4091" i="28" s="1"/>
  <c r="Q4090" i="28"/>
  <c r="R4090" i="28" s="1"/>
  <c r="Q4086" i="28"/>
  <c r="R4086" i="28" s="1"/>
  <c r="Q4079" i="28"/>
  <c r="R4079" i="28" s="1"/>
  <c r="Q4069" i="28"/>
  <c r="R4069" i="28" s="1"/>
  <c r="Q4060" i="28"/>
  <c r="R4060" i="28" s="1"/>
  <c r="Q4043" i="28"/>
  <c r="R4043" i="28" s="1"/>
  <c r="Q4031" i="28"/>
  <c r="R4031" i="28" s="1"/>
  <c r="Q4030" i="28"/>
  <c r="R4030" i="28" s="1"/>
  <c r="Q4028" i="28"/>
  <c r="R4028" i="28" s="1"/>
  <c r="Q4015" i="28"/>
  <c r="R4015" i="28" s="1"/>
  <c r="Q4013" i="28"/>
  <c r="R4013" i="28" s="1"/>
  <c r="Q4011" i="28"/>
  <c r="R4011" i="28" s="1"/>
  <c r="Q4010" i="28"/>
  <c r="R4010" i="28" s="1"/>
  <c r="Q4006" i="28"/>
  <c r="R4006" i="28" s="1"/>
  <c r="Q4004" i="28"/>
  <c r="R4004" i="28" s="1"/>
  <c r="Q3992" i="28"/>
  <c r="R3992" i="28" s="1"/>
  <c r="Q3990" i="28"/>
  <c r="R3990" i="28" s="1"/>
  <c r="Q3989" i="28"/>
  <c r="R3989" i="28" s="1"/>
  <c r="Q3979" i="28"/>
  <c r="R3979" i="28" s="1"/>
  <c r="Q3978" i="28"/>
  <c r="R3978" i="28" s="1"/>
  <c r="Q3894" i="28"/>
  <c r="R3894" i="28" s="1"/>
  <c r="Q3868" i="28"/>
  <c r="R3868" i="28" s="1"/>
  <c r="Q3866" i="28"/>
  <c r="R3866" i="28" s="1"/>
  <c r="Q3864" i="28"/>
  <c r="R3864" i="28" s="1"/>
  <c r="Q3862" i="28"/>
  <c r="R3862" i="28" s="1"/>
  <c r="Q3859" i="28"/>
  <c r="R3859" i="28" s="1"/>
  <c r="Q3839" i="28"/>
  <c r="R3839" i="28" s="1"/>
  <c r="Q3828" i="28"/>
  <c r="R3828" i="28" s="1"/>
  <c r="Q3826" i="28"/>
  <c r="R3826" i="28" s="1"/>
  <c r="Q3824" i="28"/>
  <c r="R3824" i="28" s="1"/>
  <c r="Q3819" i="28"/>
  <c r="R3819" i="28" s="1"/>
  <c r="Q3817" i="28"/>
  <c r="R3817" i="28" s="1"/>
  <c r="Q3810" i="28"/>
  <c r="R3810" i="28" s="1"/>
  <c r="Q3809" i="28"/>
  <c r="R3809" i="28" s="1"/>
  <c r="Q3808" i="28"/>
  <c r="R3808" i="28" s="1"/>
  <c r="Q3806" i="28"/>
  <c r="R3806" i="28" s="1"/>
  <c r="Q3783" i="28"/>
  <c r="R3783" i="28" s="1"/>
  <c r="Q3750" i="28"/>
  <c r="R3750" i="28" s="1"/>
  <c r="Q3748" i="28"/>
  <c r="R3748" i="28" s="1"/>
  <c r="Q3738" i="28"/>
  <c r="R3738" i="28" s="1"/>
  <c r="Q3732" i="28"/>
  <c r="R3732" i="28" s="1"/>
  <c r="Q3730" i="28"/>
  <c r="R3730" i="28" s="1"/>
  <c r="Q3727" i="28"/>
  <c r="R3727" i="28" s="1"/>
  <c r="Q3725" i="28"/>
  <c r="R3725" i="28" s="1"/>
  <c r="Q3723" i="28"/>
  <c r="R3723" i="28" s="1"/>
  <c r="Q3715" i="28"/>
  <c r="R3715" i="28" s="1"/>
  <c r="Q3710" i="28"/>
  <c r="R3710" i="28" s="1"/>
  <c r="Q3706" i="28"/>
  <c r="R3706" i="28" s="1"/>
  <c r="Q3704" i="28"/>
  <c r="R3704" i="28" s="1"/>
  <c r="Q3670" i="28"/>
  <c r="R3670" i="28" s="1"/>
  <c r="Q3639" i="28"/>
  <c r="R3639" i="28" s="1"/>
  <c r="Q3637" i="28"/>
  <c r="R3637" i="28" s="1"/>
  <c r="Q3579" i="28"/>
  <c r="R3579" i="28" s="1"/>
  <c r="Q3567" i="28"/>
  <c r="R3567" i="28" s="1"/>
  <c r="Q3560" i="28"/>
  <c r="R3560" i="28" s="1"/>
  <c r="Q3556" i="28"/>
  <c r="R3556" i="28" s="1"/>
  <c r="Q3539" i="28"/>
  <c r="R3539" i="28" s="1"/>
  <c r="Q3512" i="28"/>
  <c r="R3512" i="28" s="1"/>
  <c r="Q3508" i="28"/>
  <c r="R3508" i="28" s="1"/>
  <c r="Q3488" i="28"/>
  <c r="R3488" i="28" s="1"/>
  <c r="Q3484" i="28"/>
  <c r="R3484" i="28" s="1"/>
  <c r="Q3483" i="28"/>
  <c r="R3483" i="28" s="1"/>
  <c r="Q3481" i="28"/>
  <c r="R3481" i="28" s="1"/>
  <c r="Q3447" i="28"/>
  <c r="R3447" i="28" s="1"/>
  <c r="Q3443" i="28"/>
  <c r="R3443" i="28" s="1"/>
  <c r="Q3425" i="28"/>
  <c r="R3425" i="28" s="1"/>
  <c r="Q3411" i="28"/>
  <c r="R3411" i="28" s="1"/>
  <c r="Q3407" i="28"/>
  <c r="R3407" i="28" s="1"/>
  <c r="Q3405" i="28"/>
  <c r="R3405" i="28" s="1"/>
  <c r="Q3403" i="28"/>
  <c r="R3403" i="28" s="1"/>
  <c r="Q3369" i="28"/>
  <c r="R3369" i="28" s="1"/>
  <c r="Q3350" i="28"/>
  <c r="R3350" i="28" s="1"/>
  <c r="Q3321" i="28"/>
  <c r="R3321" i="28" s="1"/>
  <c r="Q3317" i="28"/>
  <c r="R3317" i="28" s="1"/>
  <c r="Q3315" i="28"/>
  <c r="R3315" i="28" s="1"/>
  <c r="Q3278" i="28"/>
  <c r="R3278" i="28" s="1"/>
  <c r="Q3265" i="28"/>
  <c r="R3265" i="28" s="1"/>
  <c r="Q3261" i="28"/>
  <c r="R3261" i="28" s="1"/>
  <c r="Q3259" i="28"/>
  <c r="R3259" i="28" s="1"/>
  <c r="Q3232" i="28"/>
  <c r="R3232" i="28" s="1"/>
  <c r="Q3226" i="28"/>
  <c r="R3226" i="28" s="1"/>
  <c r="Q3225" i="28"/>
  <c r="R3225" i="28" s="1"/>
  <c r="Q3223" i="28"/>
  <c r="R3223" i="28" s="1"/>
  <c r="Q3218" i="28"/>
  <c r="R3218" i="28" s="1"/>
  <c r="Q3202" i="28"/>
  <c r="R3202" i="28" s="1"/>
  <c r="Q3195" i="28"/>
  <c r="R3195" i="28" s="1"/>
  <c r="Q3187" i="28"/>
  <c r="R3187" i="28" s="1"/>
  <c r="Q3180" i="28"/>
  <c r="R3180" i="28" s="1"/>
  <c r="Q3163" i="28"/>
  <c r="R3163" i="28" s="1"/>
  <c r="Q3161" i="28"/>
  <c r="R3161" i="28" s="1"/>
  <c r="Q3159" i="28"/>
  <c r="R3159" i="28" s="1"/>
  <c r="Q3134" i="28"/>
  <c r="R3134" i="28" s="1"/>
  <c r="Q3085" i="28"/>
  <c r="R3085" i="28" s="1"/>
  <c r="Q3056" i="28"/>
  <c r="R3056" i="28" s="1"/>
  <c r="Q3052" i="28"/>
  <c r="R3052" i="28" s="1"/>
  <c r="Q3048" i="28"/>
  <c r="R3048" i="28" s="1"/>
  <c r="Q3030" i="28"/>
  <c r="R3030" i="28" s="1"/>
  <c r="Q3027" i="28"/>
  <c r="R3027" i="28" s="1"/>
  <c r="Q3026" i="28"/>
  <c r="R3026" i="28" s="1"/>
  <c r="Q2994" i="28"/>
  <c r="R2994" i="28" s="1"/>
  <c r="Q2949" i="28"/>
  <c r="R2949" i="28" s="1"/>
  <c r="Q2900" i="28"/>
  <c r="R2900" i="28" s="1"/>
  <c r="Q2897" i="28"/>
  <c r="R2897" i="28" s="1"/>
  <c r="Q2893" i="28"/>
  <c r="R2893" i="28" s="1"/>
  <c r="Q2891" i="28"/>
  <c r="R2891" i="28" s="1"/>
  <c r="Q2872" i="28"/>
  <c r="R2872" i="28" s="1"/>
  <c r="Q2856" i="28"/>
  <c r="R2856" i="28" s="1"/>
  <c r="Q2845" i="28"/>
  <c r="R2845" i="28" s="1"/>
  <c r="Q2843" i="28"/>
  <c r="R2843" i="28" s="1"/>
  <c r="Q2841" i="28"/>
  <c r="R2841" i="28" s="1"/>
  <c r="Q2840" i="28"/>
  <c r="R2840" i="28" s="1"/>
  <c r="Q2838" i="28"/>
  <c r="R2838" i="28" s="1"/>
  <c r="Q2836" i="28"/>
  <c r="R2836" i="28" s="1"/>
  <c r="Q2776" i="28"/>
  <c r="R2776" i="28" s="1"/>
  <c r="Q2772" i="28"/>
  <c r="R2772" i="28" s="1"/>
  <c r="Q2768" i="28"/>
  <c r="R2768" i="28" s="1"/>
  <c r="Q2753" i="28"/>
  <c r="R2753" i="28" s="1"/>
  <c r="Q2740" i="28"/>
  <c r="R2740" i="28" s="1"/>
  <c r="Q2736" i="28"/>
  <c r="R2736" i="28" s="1"/>
  <c r="Q2732" i="28"/>
  <c r="R2732" i="28" s="1"/>
  <c r="Q2728" i="28"/>
  <c r="R2728" i="28" s="1"/>
  <c r="Q2723" i="28"/>
  <c r="R2723" i="28" s="1"/>
  <c r="Q2720" i="28"/>
  <c r="R2720" i="28" s="1"/>
  <c r="Q2718" i="28"/>
  <c r="R2718" i="28" s="1"/>
  <c r="Q2716" i="28"/>
  <c r="R2716" i="28" s="1"/>
  <c r="Q2715" i="28"/>
  <c r="R2715" i="28" s="1"/>
  <c r="Q2664" i="28"/>
  <c r="R2664" i="28" s="1"/>
  <c r="Q2655" i="28"/>
  <c r="R2655" i="28" s="1"/>
  <c r="Q2651" i="28"/>
  <c r="R2651" i="28" s="1"/>
  <c r="Q2639" i="28"/>
  <c r="R2639" i="28" s="1"/>
  <c r="Q2637" i="28"/>
  <c r="R2637" i="28" s="1"/>
  <c r="Q2634" i="28"/>
  <c r="R2634" i="28" s="1"/>
  <c r="Q2576" i="28"/>
  <c r="R2576" i="28" s="1"/>
  <c r="Q2567" i="28"/>
  <c r="R2567" i="28" s="1"/>
  <c r="Q2563" i="28"/>
  <c r="R2563" i="28" s="1"/>
  <c r="Q2557" i="28"/>
  <c r="R2557" i="28" s="1"/>
  <c r="Q2554" i="28"/>
  <c r="R2554" i="28" s="1"/>
  <c r="Q2551" i="28"/>
  <c r="R2551" i="28" s="1"/>
  <c r="Q2500" i="28"/>
  <c r="R2500" i="28" s="1"/>
  <c r="Q2496" i="28"/>
  <c r="R2496" i="28" s="1"/>
  <c r="Q2494" i="28"/>
  <c r="R2494" i="28" s="1"/>
  <c r="Q2493" i="28"/>
  <c r="R2493" i="28" s="1"/>
  <c r="Q2490" i="28"/>
  <c r="R2490" i="28" s="1"/>
  <c r="Q2440" i="28"/>
  <c r="R2440" i="28" s="1"/>
  <c r="Q2431" i="28"/>
  <c r="R2431" i="28" s="1"/>
  <c r="Q2427" i="28"/>
  <c r="R2427" i="28" s="1"/>
  <c r="Q2421" i="28"/>
  <c r="R2421" i="28" s="1"/>
  <c r="Q2418" i="28"/>
  <c r="R2418" i="28" s="1"/>
  <c r="Q2415" i="28"/>
  <c r="R2415" i="28" s="1"/>
  <c r="Q2407" i="28"/>
  <c r="R2407" i="28" s="1"/>
  <c r="Q2405" i="28"/>
  <c r="R2405" i="28" s="1"/>
  <c r="Q2402" i="28"/>
  <c r="R2402" i="28" s="1"/>
  <c r="Q2352" i="28"/>
  <c r="R2352" i="28" s="1"/>
  <c r="Q2343" i="28"/>
  <c r="R2343" i="28" s="1"/>
  <c r="Q2339" i="28"/>
  <c r="R2339" i="28" s="1"/>
  <c r="Q2333" i="28"/>
  <c r="R2333" i="28" s="1"/>
  <c r="Q2262" i="28"/>
  <c r="R2262" i="28" s="1"/>
  <c r="Q2260" i="28"/>
  <c r="R2260" i="28" s="1"/>
  <c r="Q2258" i="28"/>
  <c r="R2258" i="28" s="1"/>
  <c r="Q2205" i="28"/>
  <c r="R2205" i="28" s="1"/>
  <c r="Q2200" i="28"/>
  <c r="R2200" i="28" s="1"/>
  <c r="Q2193" i="28"/>
  <c r="R2193" i="28" s="1"/>
  <c r="Q2190" i="28"/>
  <c r="R2190" i="28" s="1"/>
  <c r="Q2186" i="28"/>
  <c r="R2186" i="28" s="1"/>
  <c r="Q2185" i="28"/>
  <c r="R2185" i="28" s="1"/>
  <c r="Q2184" i="28"/>
  <c r="R2184" i="28" s="1"/>
  <c r="Q2180" i="28"/>
  <c r="R2180" i="28" s="1"/>
  <c r="Q2178" i="28"/>
  <c r="R2178" i="28" s="1"/>
  <c r="Q2156" i="28"/>
  <c r="R2156" i="28" s="1"/>
  <c r="Q2154" i="28"/>
  <c r="R2154" i="28" s="1"/>
  <c r="Q2111" i="28"/>
  <c r="R2111" i="28" s="1"/>
  <c r="Q2075" i="28"/>
  <c r="R2075" i="28" s="1"/>
  <c r="Q2028" i="28"/>
  <c r="R2028" i="28" s="1"/>
  <c r="Q2023" i="28"/>
  <c r="R2023" i="28" s="1"/>
  <c r="Q2020" i="28"/>
  <c r="R2020" i="28" s="1"/>
  <c r="Q2019" i="28"/>
  <c r="R2019" i="28" s="1"/>
  <c r="Q1988" i="28"/>
  <c r="R1988" i="28" s="1"/>
  <c r="Q1987" i="28"/>
  <c r="R1987" i="28" s="1"/>
  <c r="Q1983" i="28"/>
  <c r="R1983" i="28" s="1"/>
  <c r="Q1973" i="28"/>
  <c r="R1973" i="28" s="1"/>
  <c r="Q1963" i="28"/>
  <c r="R1963" i="28" s="1"/>
  <c r="Q1960" i="28"/>
  <c r="R1960" i="28" s="1"/>
  <c r="Q1955" i="28"/>
  <c r="R1955" i="28" s="1"/>
  <c r="Q1944" i="28"/>
  <c r="R1944" i="28" s="1"/>
  <c r="Q1924" i="28"/>
  <c r="R1924" i="28" s="1"/>
  <c r="Q1923" i="28"/>
  <c r="R1923" i="28" s="1"/>
  <c r="Q1919" i="28"/>
  <c r="R1919" i="28" s="1"/>
  <c r="Q1884" i="28"/>
  <c r="R1884" i="28" s="1"/>
  <c r="Q1879" i="28"/>
  <c r="R1879" i="28" s="1"/>
  <c r="Q1863" i="28"/>
  <c r="R1863" i="28" s="1"/>
  <c r="Q1859" i="28"/>
  <c r="R1859" i="28" s="1"/>
  <c r="Q1846" i="28"/>
  <c r="R1846" i="28" s="1"/>
  <c r="Q1839" i="28"/>
  <c r="R1839" i="28" s="1"/>
  <c r="Q1838" i="28"/>
  <c r="R1838" i="28" s="1"/>
  <c r="Q1800" i="28"/>
  <c r="R1800" i="28" s="1"/>
  <c r="Q1778" i="28"/>
  <c r="R1778" i="28" s="1"/>
  <c r="Q1777" i="28"/>
  <c r="R1777" i="28" s="1"/>
  <c r="Q1773" i="28"/>
  <c r="R1773" i="28" s="1"/>
  <c r="Q1706" i="28"/>
  <c r="R1706" i="28" s="1"/>
  <c r="Q1705" i="28"/>
  <c r="R1705" i="28" s="1"/>
  <c r="Q1704" i="28"/>
  <c r="R1704" i="28" s="1"/>
  <c r="Q1702" i="28"/>
  <c r="R1702" i="28" s="1"/>
  <c r="Q1697" i="28"/>
  <c r="R1697" i="28" s="1"/>
  <c r="Q1693" i="28"/>
  <c r="R1693" i="28" s="1"/>
  <c r="Q1691" i="28"/>
  <c r="R1691" i="28" s="1"/>
  <c r="Q1685" i="28"/>
  <c r="R1685" i="28" s="1"/>
  <c r="Q1684" i="28"/>
  <c r="R1684" i="28" s="1"/>
  <c r="Q1657" i="28"/>
  <c r="R1657" i="28" s="1"/>
  <c r="Q1637" i="28"/>
  <c r="R1637" i="28" s="1"/>
  <c r="Q1631" i="28"/>
  <c r="R1631" i="28" s="1"/>
  <c r="Q1595" i="28"/>
  <c r="R1595" i="28" s="1"/>
  <c r="Q1586" i="28"/>
  <c r="R1586" i="28" s="1"/>
  <c r="Q1582" i="28"/>
  <c r="R1582" i="28" s="1"/>
  <c r="Q1572" i="28"/>
  <c r="R1572" i="28" s="1"/>
  <c r="Q1531" i="28"/>
  <c r="R1531" i="28" s="1"/>
  <c r="Q1522" i="28"/>
  <c r="R1522" i="28" s="1"/>
  <c r="Q1490" i="28"/>
  <c r="R1490" i="28" s="1"/>
  <c r="Q1488" i="28"/>
  <c r="R1488" i="28" s="1"/>
  <c r="Q1487" i="28"/>
  <c r="R1487" i="28" s="1"/>
  <c r="Q1486" i="28"/>
  <c r="R1486" i="28" s="1"/>
  <c r="Q1485" i="28"/>
  <c r="R1485" i="28" s="1"/>
  <c r="Q1484" i="28"/>
  <c r="R1484" i="28" s="1"/>
  <c r="Q1483" i="28"/>
  <c r="R1483" i="28" s="1"/>
  <c r="Q1464" i="28"/>
  <c r="R1464" i="28" s="1"/>
  <c r="Q1444" i="28"/>
  <c r="R1444" i="28" s="1"/>
  <c r="Q1434" i="28"/>
  <c r="R1434" i="28" s="1"/>
  <c r="Q1420" i="28"/>
  <c r="R1420" i="28" s="1"/>
  <c r="Q1393" i="28"/>
  <c r="R1393" i="28" s="1"/>
  <c r="Q1392" i="28"/>
  <c r="R1392" i="28" s="1"/>
  <c r="Q1391" i="28"/>
  <c r="R1391" i="28" s="1"/>
  <c r="Q1329" i="28"/>
  <c r="R1329" i="28" s="1"/>
  <c r="Q1327" i="28"/>
  <c r="R1327" i="28" s="1"/>
  <c r="Q1310" i="28"/>
  <c r="R1310" i="28" s="1"/>
  <c r="Q1308" i="28"/>
  <c r="R1308" i="28" s="1"/>
  <c r="Q1307" i="28"/>
  <c r="R1307" i="28" s="1"/>
  <c r="Q1306" i="28"/>
  <c r="R1306" i="28" s="1"/>
  <c r="Q1304" i="28"/>
  <c r="R1304" i="28" s="1"/>
  <c r="Q1303" i="28"/>
  <c r="R1303" i="28" s="1"/>
  <c r="Q1266" i="28"/>
  <c r="R1266" i="28" s="1"/>
  <c r="Q1259" i="28"/>
  <c r="R1259" i="28" s="1"/>
  <c r="Q1246" i="28"/>
  <c r="R1246" i="28" s="1"/>
  <c r="Q1215" i="28"/>
  <c r="R1215" i="28" s="1"/>
  <c r="Q1167" i="28"/>
  <c r="R1167" i="28" s="1"/>
  <c r="Q1154" i="28"/>
  <c r="R1154" i="28" s="1"/>
  <c r="Q1152" i="28"/>
  <c r="R1152" i="28" s="1"/>
  <c r="Q1151" i="28"/>
  <c r="R1151" i="28" s="1"/>
  <c r="Q1150" i="28"/>
  <c r="R1150" i="28" s="1"/>
  <c r="Q1148" i="28"/>
  <c r="R1148" i="28" s="1"/>
  <c r="Q1147" i="28"/>
  <c r="R1147" i="28" s="1"/>
  <c r="Q1146" i="28"/>
  <c r="R1146" i="28" s="1"/>
  <c r="Q1144" i="28"/>
  <c r="R1144" i="28" s="1"/>
  <c r="Q1143" i="28"/>
  <c r="R1143" i="28" s="1"/>
  <c r="Q1139" i="28"/>
  <c r="R1139" i="28" s="1"/>
  <c r="Q1104" i="28"/>
  <c r="R1104" i="28" s="1"/>
  <c r="Q1100" i="28"/>
  <c r="R1100" i="28" s="1"/>
  <c r="Q1097" i="28"/>
  <c r="R1097" i="28" s="1"/>
  <c r="Q1096" i="28"/>
  <c r="R1096" i="28" s="1"/>
  <c r="Q1062" i="28"/>
  <c r="R1062" i="28" s="1"/>
  <c r="Q1043" i="28"/>
  <c r="R1043" i="28" s="1"/>
  <c r="Q1013" i="28"/>
  <c r="R1013" i="28" s="1"/>
  <c r="Q1002" i="28"/>
  <c r="R1002" i="28" s="1"/>
  <c r="Q998" i="28"/>
  <c r="R998" i="28" s="1"/>
  <c r="Q994" i="28"/>
  <c r="R994" i="28" s="1"/>
  <c r="Q988" i="28"/>
  <c r="R988" i="28" s="1"/>
  <c r="Q986" i="28"/>
  <c r="R986" i="28" s="1"/>
  <c r="Q984" i="28"/>
  <c r="R984" i="28" s="1"/>
  <c r="Q982" i="28"/>
  <c r="R982" i="28" s="1"/>
  <c r="Q981" i="28"/>
  <c r="R981" i="28" s="1"/>
  <c r="Q979" i="28"/>
  <c r="R979" i="28" s="1"/>
  <c r="Q977" i="28"/>
  <c r="R977" i="28" s="1"/>
  <c r="Q926" i="28"/>
  <c r="R926" i="28" s="1"/>
  <c r="Q914" i="28"/>
  <c r="R914" i="28" s="1"/>
  <c r="Q902" i="28"/>
  <c r="R902" i="28" s="1"/>
  <c r="Q886" i="28"/>
  <c r="R886" i="28" s="1"/>
  <c r="Q880" i="28"/>
  <c r="R880" i="28" s="1"/>
  <c r="Q878" i="28"/>
  <c r="R878" i="28" s="1"/>
  <c r="Q846" i="28"/>
  <c r="R846" i="28" s="1"/>
  <c r="Q834" i="28"/>
  <c r="R834" i="28" s="1"/>
  <c r="Q833" i="28"/>
  <c r="R833" i="28" s="1"/>
  <c r="Q814" i="28"/>
  <c r="R814" i="28" s="1"/>
  <c r="Q813" i="28"/>
  <c r="R813" i="28" s="1"/>
  <c r="Q810" i="28"/>
  <c r="R810" i="28" s="1"/>
  <c r="Q808" i="28"/>
  <c r="R808" i="28" s="1"/>
  <c r="Q807" i="28"/>
  <c r="R807" i="28" s="1"/>
  <c r="Q791" i="28"/>
  <c r="R791" i="28" s="1"/>
  <c r="Q784" i="28"/>
  <c r="R784" i="28" s="1"/>
  <c r="Q779" i="28"/>
  <c r="R779" i="28" s="1"/>
  <c r="Q755" i="28"/>
  <c r="R755" i="28" s="1"/>
  <c r="Q723" i="28"/>
  <c r="R723" i="28" s="1"/>
  <c r="Q555" i="28"/>
  <c r="R555" i="28" s="1"/>
  <c r="Q460" i="28"/>
  <c r="R460" i="28" s="1"/>
  <c r="Q457" i="28"/>
  <c r="R457" i="28" s="1"/>
  <c r="Q448" i="28"/>
  <c r="R448" i="28" s="1"/>
  <c r="Q447" i="28"/>
  <c r="R447" i="28" s="1"/>
  <c r="Q431" i="28"/>
  <c r="R431" i="28" s="1"/>
  <c r="Q425" i="28"/>
  <c r="R425" i="28" s="1"/>
  <c r="Q424" i="28"/>
  <c r="R424" i="28" s="1"/>
  <c r="Q254" i="28"/>
  <c r="R254" i="28" s="1"/>
  <c r="Q253" i="28"/>
  <c r="R253" i="28" s="1"/>
  <c r="AA8494" i="28"/>
  <c r="AB8494" i="28" s="1"/>
  <c r="AA8430" i="28"/>
  <c r="AB8430" i="28" s="1"/>
  <c r="AA8326" i="28"/>
  <c r="AB8326" i="28" s="1"/>
  <c r="AA8262" i="28"/>
  <c r="AB8262" i="28" s="1"/>
  <c r="AA8158" i="28"/>
  <c r="AB8158" i="28" s="1"/>
  <c r="AA8094" i="28"/>
  <c r="AB8094" i="28" s="1"/>
  <c r="AA7767" i="28"/>
  <c r="AB7767" i="28" s="1"/>
  <c r="AA7743" i="28"/>
  <c r="AB7743" i="28" s="1"/>
  <c r="AA7603" i="28"/>
  <c r="AB7603" i="28" s="1"/>
  <c r="AA7419" i="28"/>
  <c r="AB7419" i="28" s="1"/>
  <c r="AA6915" i="28"/>
  <c r="AB6915" i="28" s="1"/>
  <c r="AA6743" i="28"/>
  <c r="AB6743" i="28" s="1"/>
  <c r="AA6711" i="28"/>
  <c r="AB6711" i="28" s="1"/>
  <c r="AA6635" i="28"/>
  <c r="AB6635" i="28" s="1"/>
  <c r="Q2919" i="28"/>
  <c r="R2919" i="28" s="1"/>
  <c r="Q2917" i="28"/>
  <c r="R2917" i="28" s="1"/>
  <c r="Q2912" i="28"/>
  <c r="R2912" i="28" s="1"/>
  <c r="Q2885" i="28"/>
  <c r="R2885" i="28" s="1"/>
  <c r="Q2806" i="28"/>
  <c r="R2806" i="28" s="1"/>
  <c r="Q2802" i="28"/>
  <c r="R2802" i="28" s="1"/>
  <c r="Q2801" i="28"/>
  <c r="R2801" i="28" s="1"/>
  <c r="Q2795" i="28"/>
  <c r="R2795" i="28" s="1"/>
  <c r="Q2793" i="28"/>
  <c r="R2793" i="28" s="1"/>
  <c r="Q2759" i="28"/>
  <c r="R2759" i="28" s="1"/>
  <c r="Q2751" i="28"/>
  <c r="R2751" i="28" s="1"/>
  <c r="Q2750" i="28"/>
  <c r="R2750" i="28" s="1"/>
  <c r="Q2748" i="28"/>
  <c r="R2748" i="28" s="1"/>
  <c r="Q2727" i="28"/>
  <c r="R2727" i="28" s="1"/>
  <c r="Q2711" i="28"/>
  <c r="R2711" i="28" s="1"/>
  <c r="Q2710" i="28"/>
  <c r="R2710" i="28" s="1"/>
  <c r="Q2709" i="28"/>
  <c r="R2709" i="28" s="1"/>
  <c r="Q2706" i="28"/>
  <c r="R2706" i="28" s="1"/>
  <c r="Q2701" i="28"/>
  <c r="R2701" i="28" s="1"/>
  <c r="Q2698" i="28"/>
  <c r="R2698" i="28" s="1"/>
  <c r="Q2621" i="28"/>
  <c r="R2621" i="28" s="1"/>
  <c r="Q2618" i="28"/>
  <c r="R2618" i="28" s="1"/>
  <c r="Q2615" i="28"/>
  <c r="R2615" i="28" s="1"/>
  <c r="Q2607" i="28"/>
  <c r="R2607" i="28" s="1"/>
  <c r="Q2605" i="28"/>
  <c r="R2605" i="28" s="1"/>
  <c r="Q2602" i="28"/>
  <c r="R2602" i="28" s="1"/>
  <c r="Q2543" i="28"/>
  <c r="R2543" i="28" s="1"/>
  <c r="Q2541" i="28"/>
  <c r="R2541" i="28" s="1"/>
  <c r="Q2538" i="28"/>
  <c r="R2538" i="28" s="1"/>
  <c r="Q2479" i="28"/>
  <c r="R2479" i="28" s="1"/>
  <c r="Q2471" i="28"/>
  <c r="R2471" i="28" s="1"/>
  <c r="Q2469" i="28"/>
  <c r="R2469" i="28" s="1"/>
  <c r="Q2466" i="28"/>
  <c r="R2466" i="28" s="1"/>
  <c r="Q2389" i="28"/>
  <c r="R2389" i="28" s="1"/>
  <c r="Q2386" i="28"/>
  <c r="R2386" i="28" s="1"/>
  <c r="Q2383" i="28"/>
  <c r="R2383" i="28" s="1"/>
  <c r="Q2308" i="28"/>
  <c r="R2308" i="28" s="1"/>
  <c r="Q2307" i="28"/>
  <c r="R2307" i="28" s="1"/>
  <c r="Q2305" i="28"/>
  <c r="R2305" i="28" s="1"/>
  <c r="Q2301" i="28"/>
  <c r="R2301" i="28" s="1"/>
  <c r="Q2291" i="28"/>
  <c r="R2291" i="28" s="1"/>
  <c r="Q2289" i="28"/>
  <c r="R2289" i="28" s="1"/>
  <c r="Q2131" i="28"/>
  <c r="R2131" i="28" s="1"/>
  <c r="Q2130" i="28"/>
  <c r="R2130" i="28" s="1"/>
  <c r="Q2065" i="28"/>
  <c r="R2065" i="28" s="1"/>
  <c r="Q2060" i="28"/>
  <c r="R2060" i="28" s="1"/>
  <c r="Q2058" i="28"/>
  <c r="R2058" i="28" s="1"/>
  <c r="Q1909" i="28"/>
  <c r="R1909" i="28" s="1"/>
  <c r="Q1795" i="28"/>
  <c r="R1795" i="28" s="1"/>
  <c r="Q1771" i="28"/>
  <c r="R1771" i="28" s="1"/>
  <c r="Q1769" i="28"/>
  <c r="R1769" i="28" s="1"/>
  <c r="Q1765" i="28"/>
  <c r="R1765" i="28" s="1"/>
  <c r="Q1762" i="28"/>
  <c r="R1762" i="28" s="1"/>
  <c r="Q1727" i="28"/>
  <c r="R1727" i="28" s="1"/>
  <c r="Q1715" i="28"/>
  <c r="R1715" i="28" s="1"/>
  <c r="Q1599" i="28"/>
  <c r="R1599" i="28" s="1"/>
  <c r="Q1559" i="28"/>
  <c r="R1559" i="28" s="1"/>
  <c r="Q1558" i="28"/>
  <c r="R1558" i="28" s="1"/>
  <c r="Q1556" i="28"/>
  <c r="R1556" i="28" s="1"/>
  <c r="Q1555" i="28"/>
  <c r="R1555" i="28" s="1"/>
  <c r="Q1551" i="28"/>
  <c r="R1551" i="28" s="1"/>
  <c r="Q1549" i="28"/>
  <c r="R1549" i="28" s="1"/>
  <c r="Q1535" i="28"/>
  <c r="R1535" i="28" s="1"/>
  <c r="Q1456" i="28"/>
  <c r="R1456" i="28" s="1"/>
  <c r="Q1455" i="28"/>
  <c r="R1455" i="28" s="1"/>
  <c r="Q1440" i="28"/>
  <c r="R1440" i="28" s="1"/>
  <c r="Q1402" i="28"/>
  <c r="R1402" i="28" s="1"/>
  <c r="Q1399" i="28"/>
  <c r="R1399" i="28" s="1"/>
  <c r="Q1398" i="28"/>
  <c r="R1398" i="28" s="1"/>
  <c r="Q1376" i="28"/>
  <c r="R1376" i="28" s="1"/>
  <c r="Q1375" i="28"/>
  <c r="R1375" i="28" s="1"/>
  <c r="Q1372" i="28"/>
  <c r="R1372" i="28" s="1"/>
  <c r="Q1371" i="28"/>
  <c r="R1371" i="28" s="1"/>
  <c r="Q1367" i="28"/>
  <c r="R1367" i="28" s="1"/>
  <c r="Q1364" i="28"/>
  <c r="R1364" i="28" s="1"/>
  <c r="Q1363" i="28"/>
  <c r="R1363" i="28" s="1"/>
  <c r="Q1361" i="28"/>
  <c r="R1361" i="28" s="1"/>
  <c r="Q1360" i="28"/>
  <c r="R1360" i="28" s="1"/>
  <c r="Q1355" i="28"/>
  <c r="R1355" i="28" s="1"/>
  <c r="Q1296" i="28"/>
  <c r="R1296" i="28" s="1"/>
  <c r="Q1293" i="28"/>
  <c r="R1293" i="28" s="1"/>
  <c r="Q1292" i="28"/>
  <c r="R1292" i="28" s="1"/>
  <c r="Q1291" i="28"/>
  <c r="R1291" i="28" s="1"/>
  <c r="Q1284" i="28"/>
  <c r="R1284" i="28" s="1"/>
  <c r="Q1283" i="28"/>
  <c r="R1283" i="28" s="1"/>
  <c r="Q1280" i="28"/>
  <c r="R1280" i="28" s="1"/>
  <c r="Q1276" i="28"/>
  <c r="R1276" i="28" s="1"/>
  <c r="Q1258" i="28"/>
  <c r="R1258" i="28" s="1"/>
  <c r="Q1238" i="28"/>
  <c r="R1238" i="28" s="1"/>
  <c r="Q1235" i="28"/>
  <c r="R1235" i="28" s="1"/>
  <c r="Q1230" i="28"/>
  <c r="R1230" i="28" s="1"/>
  <c r="Q1210" i="28"/>
  <c r="R1210" i="28" s="1"/>
  <c r="Q1197" i="28"/>
  <c r="R1197" i="28" s="1"/>
  <c r="Q1196" i="28"/>
  <c r="R1196" i="28" s="1"/>
  <c r="Q1124" i="28"/>
  <c r="R1124" i="28" s="1"/>
  <c r="Q1119" i="28"/>
  <c r="R1119" i="28" s="1"/>
  <c r="Q1117" i="28"/>
  <c r="R1117" i="28" s="1"/>
  <c r="Q1077" i="28"/>
  <c r="R1077" i="28" s="1"/>
  <c r="Q1069" i="28"/>
  <c r="R1069" i="28" s="1"/>
  <c r="Q1061" i="28"/>
  <c r="R1061" i="28" s="1"/>
  <c r="Q1050" i="28"/>
  <c r="R1050" i="28" s="1"/>
  <c r="Q1049" i="28"/>
  <c r="R1049" i="28" s="1"/>
  <c r="Q1046" i="28"/>
  <c r="R1046" i="28" s="1"/>
  <c r="Q1036" i="28"/>
  <c r="R1036" i="28" s="1"/>
  <c r="Q1028" i="28"/>
  <c r="R1028" i="28" s="1"/>
  <c r="Q966" i="28"/>
  <c r="R966" i="28" s="1"/>
  <c r="Q870" i="28"/>
  <c r="R870" i="28" s="1"/>
  <c r="Q771" i="28"/>
  <c r="R771" i="28" s="1"/>
  <c r="Q756" i="28"/>
  <c r="R756" i="28" s="1"/>
  <c r="Q724" i="28"/>
  <c r="R724" i="28" s="1"/>
  <c r="Q631" i="28"/>
  <c r="R631" i="28" s="1"/>
  <c r="Q629" i="28"/>
  <c r="R629" i="28" s="1"/>
  <c r="Q412" i="28"/>
  <c r="R412" i="28" s="1"/>
  <c r="Q409" i="28"/>
  <c r="R409" i="28" s="1"/>
  <c r="Q408" i="28"/>
  <c r="R408" i="28" s="1"/>
  <c r="Q388" i="28"/>
  <c r="R388" i="28" s="1"/>
  <c r="Q385" i="28"/>
  <c r="R385" i="28" s="1"/>
  <c r="Q383" i="28"/>
  <c r="R383" i="28" s="1"/>
  <c r="Q380" i="28"/>
  <c r="R380" i="28" s="1"/>
  <c r="Q376" i="28"/>
  <c r="R376" i="28" s="1"/>
  <c r="Q6352" i="28"/>
  <c r="R6352" i="28" s="1"/>
  <c r="Q6328" i="28"/>
  <c r="R6328" i="28" s="1"/>
  <c r="Q6324" i="28"/>
  <c r="R6324" i="28" s="1"/>
  <c r="Q6320" i="28"/>
  <c r="R6320" i="28" s="1"/>
  <c r="Q6317" i="28"/>
  <c r="R6317" i="28" s="1"/>
  <c r="Q6277" i="28"/>
  <c r="R6277" i="28" s="1"/>
  <c r="Q6270" i="28"/>
  <c r="R6270" i="28" s="1"/>
  <c r="Q6268" i="28"/>
  <c r="R6268" i="28" s="1"/>
  <c r="Q6260" i="28"/>
  <c r="R6260" i="28" s="1"/>
  <c r="Q6252" i="28"/>
  <c r="R6252" i="28" s="1"/>
  <c r="Q6247" i="28"/>
  <c r="R6247" i="28" s="1"/>
  <c r="Q6241" i="28"/>
  <c r="R6241" i="28" s="1"/>
  <c r="Q6238" i="28"/>
  <c r="R6238" i="28" s="1"/>
  <c r="Q6232" i="28"/>
  <c r="R6232" i="28" s="1"/>
  <c r="Q6216" i="28"/>
  <c r="R6216" i="28" s="1"/>
  <c r="Q6174" i="28"/>
  <c r="R6174" i="28" s="1"/>
  <c r="Q6168" i="28"/>
  <c r="R6168" i="28" s="1"/>
  <c r="Q6164" i="28"/>
  <c r="R6164" i="28" s="1"/>
  <c r="Q6157" i="28"/>
  <c r="R6157" i="28" s="1"/>
  <c r="Q6150" i="28"/>
  <c r="R6150" i="28" s="1"/>
  <c r="Q6148" i="28"/>
  <c r="R6148" i="28" s="1"/>
  <c r="Q6145" i="28"/>
  <c r="R6145" i="28" s="1"/>
  <c r="Q6132" i="28"/>
  <c r="R6132" i="28" s="1"/>
  <c r="Q6057" i="28"/>
  <c r="R6057" i="28" s="1"/>
  <c r="Q6056" i="28"/>
  <c r="R6056" i="28" s="1"/>
  <c r="Q6055" i="28"/>
  <c r="R6055" i="28" s="1"/>
  <c r="Q6052" i="28"/>
  <c r="R6052" i="28" s="1"/>
  <c r="Q6050" i="28"/>
  <c r="R6050" i="28" s="1"/>
  <c r="Q6015" i="28"/>
  <c r="R6015" i="28" s="1"/>
  <c r="Q6005" i="28"/>
  <c r="R6005" i="28" s="1"/>
  <c r="Q5984" i="28"/>
  <c r="R5984" i="28" s="1"/>
  <c r="Q5971" i="28"/>
  <c r="R5971" i="28" s="1"/>
  <c r="Q5887" i="28"/>
  <c r="R5887" i="28" s="1"/>
  <c r="Q5884" i="28"/>
  <c r="R5884" i="28" s="1"/>
  <c r="Q5881" i="28"/>
  <c r="R5881" i="28" s="1"/>
  <c r="Q5880" i="28"/>
  <c r="R5880" i="28" s="1"/>
  <c r="Q5869" i="28"/>
  <c r="R5869" i="28" s="1"/>
  <c r="Q5756" i="28"/>
  <c r="R5756" i="28" s="1"/>
  <c r="Q5753" i="28"/>
  <c r="R5753" i="28" s="1"/>
  <c r="Q5752" i="28"/>
  <c r="R5752" i="28" s="1"/>
  <c r="Q5745" i="28"/>
  <c r="R5745" i="28" s="1"/>
  <c r="Q5744" i="28"/>
  <c r="R5744" i="28" s="1"/>
  <c r="Q5742" i="28"/>
  <c r="R5742" i="28" s="1"/>
  <c r="Q5738" i="28"/>
  <c r="R5738" i="28" s="1"/>
  <c r="Q5737" i="28"/>
  <c r="R5737" i="28" s="1"/>
  <c r="Q5736" i="28"/>
  <c r="R5736" i="28" s="1"/>
  <c r="Q5711" i="28"/>
  <c r="R5711" i="28" s="1"/>
  <c r="Q5701" i="28"/>
  <c r="R5701" i="28" s="1"/>
  <c r="Q5690" i="28"/>
  <c r="R5690" i="28" s="1"/>
  <c r="Q5689" i="28"/>
  <c r="R5689" i="28" s="1"/>
  <c r="Q5688" i="28"/>
  <c r="R5688" i="28" s="1"/>
  <c r="Q5686" i="28"/>
  <c r="R5686" i="28" s="1"/>
  <c r="Q5684" i="28"/>
  <c r="R5684" i="28" s="1"/>
  <c r="Q5682" i="28"/>
  <c r="R5682" i="28" s="1"/>
  <c r="Q5657" i="28"/>
  <c r="R5657" i="28" s="1"/>
  <c r="Q5653" i="28"/>
  <c r="R5653" i="28" s="1"/>
  <c r="Q5632" i="28"/>
  <c r="R5632" i="28" s="1"/>
  <c r="Q5616" i="28"/>
  <c r="R5616" i="28" s="1"/>
  <c r="Q5613" i="28"/>
  <c r="R5613" i="28" s="1"/>
  <c r="Q5608" i="28"/>
  <c r="R5608" i="28" s="1"/>
  <c r="Q5605" i="28"/>
  <c r="R5605" i="28" s="1"/>
  <c r="Q5593" i="28"/>
  <c r="R5593" i="28" s="1"/>
  <c r="Q5586" i="28"/>
  <c r="R5586" i="28" s="1"/>
  <c r="Q5568" i="28"/>
  <c r="R5568" i="28" s="1"/>
  <c r="Q5565" i="28"/>
  <c r="R5565" i="28" s="1"/>
  <c r="Q5560" i="28"/>
  <c r="R5560" i="28" s="1"/>
  <c r="Q5526" i="28"/>
  <c r="R5526" i="28" s="1"/>
  <c r="Q5524" i="28"/>
  <c r="R5524" i="28" s="1"/>
  <c r="Q5522" i="28"/>
  <c r="R5522" i="28" s="1"/>
  <c r="Q5506" i="28"/>
  <c r="R5506" i="28" s="1"/>
  <c r="Q5505" i="28"/>
  <c r="R5505" i="28" s="1"/>
  <c r="Q5504" i="28"/>
  <c r="R5504" i="28" s="1"/>
  <c r="Q5464" i="28"/>
  <c r="R5464" i="28" s="1"/>
  <c r="Q5462" i="28"/>
  <c r="R5462" i="28" s="1"/>
  <c r="Q5460" i="28"/>
  <c r="R5460" i="28" s="1"/>
  <c r="Q5455" i="28"/>
  <c r="R5455" i="28" s="1"/>
  <c r="Q5444" i="28"/>
  <c r="R5444" i="28" s="1"/>
  <c r="Q5439" i="28"/>
  <c r="R5439" i="28" s="1"/>
  <c r="Q5422" i="28"/>
  <c r="R5422" i="28" s="1"/>
  <c r="Q5394" i="28"/>
  <c r="R5394" i="28" s="1"/>
  <c r="Q5382" i="28"/>
  <c r="R5382" i="28" s="1"/>
  <c r="Q5380" i="28"/>
  <c r="R5380" i="28" s="1"/>
  <c r="Q5377" i="28"/>
  <c r="R5377" i="28" s="1"/>
  <c r="Q5324" i="28"/>
  <c r="R5324" i="28" s="1"/>
  <c r="Q5320" i="28"/>
  <c r="R5320" i="28" s="1"/>
  <c r="Q5319" i="28"/>
  <c r="R5319" i="28" s="1"/>
  <c r="Q5317" i="28"/>
  <c r="R5317" i="28" s="1"/>
  <c r="Q5288" i="28"/>
  <c r="R5288" i="28" s="1"/>
  <c r="Q5275" i="28"/>
  <c r="R5275" i="28" s="1"/>
  <c r="Q5264" i="28"/>
  <c r="R5264" i="28" s="1"/>
  <c r="Q5248" i="28"/>
  <c r="R5248" i="28" s="1"/>
  <c r="Q5243" i="28"/>
  <c r="R5243" i="28" s="1"/>
  <c r="Q5224" i="28"/>
  <c r="R5224" i="28" s="1"/>
  <c r="Q5202" i="28"/>
  <c r="R5202" i="28" s="1"/>
  <c r="Q5201" i="28"/>
  <c r="R5201" i="28" s="1"/>
  <c r="Q5153" i="28"/>
  <c r="R5153" i="28" s="1"/>
  <c r="Q5152" i="28"/>
  <c r="R5152" i="28" s="1"/>
  <c r="Q5151" i="28"/>
  <c r="R5151" i="28" s="1"/>
  <c r="Q5148" i="28"/>
  <c r="R5148" i="28" s="1"/>
  <c r="Q5146" i="28"/>
  <c r="R5146" i="28" s="1"/>
  <c r="Q5135" i="28"/>
  <c r="R5135" i="28" s="1"/>
  <c r="Q5130" i="28"/>
  <c r="R5130" i="28" s="1"/>
  <c r="Q5125" i="28"/>
  <c r="R5125" i="28" s="1"/>
  <c r="Q5096" i="28"/>
  <c r="R5096" i="28" s="1"/>
  <c r="Q5080" i="28"/>
  <c r="R5080" i="28" s="1"/>
  <c r="Q5079" i="28"/>
  <c r="R5079" i="28" s="1"/>
  <c r="Q5076" i="28"/>
  <c r="R5076" i="28" s="1"/>
  <c r="Q5051" i="28"/>
  <c r="R5051" i="28" s="1"/>
  <c r="Q5048" i="28"/>
  <c r="R5048" i="28" s="1"/>
  <c r="Q5043" i="28"/>
  <c r="R5043" i="28" s="1"/>
  <c r="Q5040" i="28"/>
  <c r="R5040" i="28" s="1"/>
  <c r="Q5039" i="28"/>
  <c r="R5039" i="28" s="1"/>
  <c r="Q5038" i="28"/>
  <c r="R5038" i="28" s="1"/>
  <c r="Q5036" i="28"/>
  <c r="R5036" i="28" s="1"/>
  <c r="Q5027" i="28"/>
  <c r="R5027" i="28" s="1"/>
  <c r="Q5024" i="28"/>
  <c r="R5024" i="28" s="1"/>
  <c r="Q5023" i="28"/>
  <c r="R5023" i="28" s="1"/>
  <c r="Q5022" i="28"/>
  <c r="R5022" i="28" s="1"/>
  <c r="Q5020" i="28"/>
  <c r="R5020" i="28" s="1"/>
  <c r="Q5011" i="28"/>
  <c r="R5011" i="28" s="1"/>
  <c r="Q5008" i="28"/>
  <c r="R5008" i="28" s="1"/>
  <c r="Q5007" i="28"/>
  <c r="R5007" i="28" s="1"/>
  <c r="Q5006" i="28"/>
  <c r="R5006" i="28" s="1"/>
  <c r="Q5004" i="28"/>
  <c r="R5004" i="28" s="1"/>
  <c r="Q4995" i="28"/>
  <c r="R4995" i="28" s="1"/>
  <c r="Q4984" i="28"/>
  <c r="R4984" i="28" s="1"/>
  <c r="Q4982" i="28"/>
  <c r="R4982" i="28" s="1"/>
  <c r="Q4944" i="28"/>
  <c r="R4944" i="28" s="1"/>
  <c r="Q4942" i="28"/>
  <c r="R4942" i="28" s="1"/>
  <c r="Q4940" i="28"/>
  <c r="R4940" i="28" s="1"/>
  <c r="Q4933" i="28"/>
  <c r="R4933" i="28" s="1"/>
  <c r="Q4932" i="28"/>
  <c r="R4932" i="28" s="1"/>
  <c r="Q4919" i="28"/>
  <c r="R4919" i="28" s="1"/>
  <c r="Q4893" i="28"/>
  <c r="R4893" i="28" s="1"/>
  <c r="Q4805" i="28"/>
  <c r="R4805" i="28" s="1"/>
  <c r="Q4803" i="28"/>
  <c r="R4803" i="28" s="1"/>
  <c r="Q4797" i="28"/>
  <c r="R4797" i="28" s="1"/>
  <c r="Q4788" i="28"/>
  <c r="R4788" i="28" s="1"/>
  <c r="Q4771" i="28"/>
  <c r="R4771" i="28" s="1"/>
  <c r="Q4754" i="28"/>
  <c r="R4754" i="28" s="1"/>
  <c r="Q4751" i="28"/>
  <c r="R4751" i="28" s="1"/>
  <c r="Q4750" i="28"/>
  <c r="R4750" i="28" s="1"/>
  <c r="Q4747" i="28"/>
  <c r="R4747" i="28" s="1"/>
  <c r="Q4746" i="28"/>
  <c r="R4746" i="28" s="1"/>
  <c r="Q4726" i="28"/>
  <c r="R4726" i="28" s="1"/>
  <c r="Q4723" i="28"/>
  <c r="R4723" i="28" s="1"/>
  <c r="Q4710" i="28"/>
  <c r="R4710" i="28" s="1"/>
  <c r="Q4708" i="28"/>
  <c r="R4708" i="28" s="1"/>
  <c r="Q4707" i="28"/>
  <c r="R4707" i="28" s="1"/>
  <c r="Q4705" i="28"/>
  <c r="R4705" i="28" s="1"/>
  <c r="Q4701" i="28"/>
  <c r="R4701" i="28" s="1"/>
  <c r="Q4643" i="28"/>
  <c r="R4643" i="28" s="1"/>
  <c r="Q4626" i="28"/>
  <c r="R4626" i="28" s="1"/>
  <c r="Q4622" i="28"/>
  <c r="R4622" i="28" s="1"/>
  <c r="Q4618" i="28"/>
  <c r="R4618" i="28" s="1"/>
  <c r="Q4598" i="28"/>
  <c r="R4598" i="28" s="1"/>
  <c r="Q4595" i="28"/>
  <c r="R4595" i="28" s="1"/>
  <c r="Q4582" i="28"/>
  <c r="R4582" i="28" s="1"/>
  <c r="Q4580" i="28"/>
  <c r="R4580" i="28" s="1"/>
  <c r="Q4579" i="28"/>
  <c r="R4579" i="28" s="1"/>
  <c r="Q4577" i="28"/>
  <c r="R4577" i="28" s="1"/>
  <c r="Q4573" i="28"/>
  <c r="R4573" i="28" s="1"/>
  <c r="Q4530" i="28"/>
  <c r="R4530" i="28" s="1"/>
  <c r="Q4527" i="28"/>
  <c r="R4527" i="28" s="1"/>
  <c r="Q4523" i="28"/>
  <c r="R4523" i="28" s="1"/>
  <c r="Q4518" i="28"/>
  <c r="R4518" i="28" s="1"/>
  <c r="Q4513" i="28"/>
  <c r="R4513" i="28" s="1"/>
  <c r="Q4509" i="28"/>
  <c r="R4509" i="28" s="1"/>
  <c r="Q4482" i="28"/>
  <c r="R4482" i="28" s="1"/>
  <c r="Q4478" i="28"/>
  <c r="R4478" i="28" s="1"/>
  <c r="Q4474" i="28"/>
  <c r="R4474" i="28" s="1"/>
  <c r="Q4466" i="28"/>
  <c r="R4466" i="28" s="1"/>
  <c r="Q4462" i="28"/>
  <c r="R4462" i="28" s="1"/>
  <c r="Q4458" i="28"/>
  <c r="R4458" i="28" s="1"/>
  <c r="Q4431" i="28"/>
  <c r="R4431" i="28" s="1"/>
  <c r="Q4427" i="28"/>
  <c r="R4427" i="28" s="1"/>
  <c r="Q4423" i="28"/>
  <c r="R4423" i="28" s="1"/>
  <c r="Q4370" i="28"/>
  <c r="R4370" i="28" s="1"/>
  <c r="Q4367" i="28"/>
  <c r="R4367" i="28" s="1"/>
  <c r="Q4359" i="28"/>
  <c r="R4359" i="28" s="1"/>
  <c r="Q4355" i="28"/>
  <c r="R4355" i="28" s="1"/>
  <c r="Q4350" i="28"/>
  <c r="R4350" i="28" s="1"/>
  <c r="Q4349" i="28"/>
  <c r="R4349" i="28" s="1"/>
  <c r="Q4348" i="28"/>
  <c r="R4348" i="28" s="1"/>
  <c r="Q4318" i="28"/>
  <c r="R4318" i="28" s="1"/>
  <c r="Q4314" i="28"/>
  <c r="R4314" i="28" s="1"/>
  <c r="Q4310" i="28"/>
  <c r="R4310" i="28" s="1"/>
  <c r="Q4307" i="28"/>
  <c r="R4307" i="28" s="1"/>
  <c r="Q4299" i="28"/>
  <c r="R4299" i="28" s="1"/>
  <c r="Q4286" i="28"/>
  <c r="R4286" i="28" s="1"/>
  <c r="Q4275" i="28"/>
  <c r="R4275" i="28" s="1"/>
  <c r="Q4274" i="28"/>
  <c r="R4274" i="28" s="1"/>
  <c r="Q4242" i="28"/>
  <c r="R4242" i="28" s="1"/>
  <c r="Q4238" i="28"/>
  <c r="R4238" i="28" s="1"/>
  <c r="Q4226" i="28"/>
  <c r="R4226" i="28" s="1"/>
  <c r="Q4214" i="28"/>
  <c r="R4214" i="28" s="1"/>
  <c r="Q4159" i="28"/>
  <c r="R4159" i="28" s="1"/>
  <c r="Q4152" i="28"/>
  <c r="R4152" i="28" s="1"/>
  <c r="Q4149" i="28"/>
  <c r="R4149" i="28" s="1"/>
  <c r="Q4148" i="28"/>
  <c r="R4148" i="28" s="1"/>
  <c r="Q4147" i="28"/>
  <c r="R4147" i="28" s="1"/>
  <c r="Q4139" i="28"/>
  <c r="R4139" i="28" s="1"/>
  <c r="Q4137" i="28"/>
  <c r="R4137" i="28" s="1"/>
  <c r="Q4127" i="28"/>
  <c r="R4127" i="28" s="1"/>
  <c r="Q4125" i="28"/>
  <c r="R4125" i="28" s="1"/>
  <c r="Q4117" i="28"/>
  <c r="R4117" i="28" s="1"/>
  <c r="Q4115" i="28"/>
  <c r="R4115" i="28" s="1"/>
  <c r="Q4114" i="28"/>
  <c r="R4114" i="28" s="1"/>
  <c r="Q4104" i="28"/>
  <c r="R4104" i="28" s="1"/>
  <c r="Q4095" i="28"/>
  <c r="R4095" i="28" s="1"/>
  <c r="Q4093" i="28"/>
  <c r="R4093" i="28" s="1"/>
  <c r="Q4092" i="28"/>
  <c r="R4092" i="28" s="1"/>
  <c r="Q4062" i="28"/>
  <c r="R4062" i="28" s="1"/>
  <c r="Q4055" i="28"/>
  <c r="R4055" i="28" s="1"/>
  <c r="Q4049" i="28"/>
  <c r="R4049" i="28" s="1"/>
  <c r="Q4048" i="28"/>
  <c r="R4048" i="28" s="1"/>
  <c r="Q4044" i="28"/>
  <c r="R4044" i="28" s="1"/>
  <c r="Q4038" i="28"/>
  <c r="R4038" i="28" s="1"/>
  <c r="Q4036" i="28"/>
  <c r="R4036" i="28" s="1"/>
  <c r="Q4026" i="28"/>
  <c r="R4026" i="28" s="1"/>
  <c r="Q4023" i="28"/>
  <c r="R4023" i="28" s="1"/>
  <c r="Q3999" i="28"/>
  <c r="R3999" i="28" s="1"/>
  <c r="Q3997" i="28"/>
  <c r="R3997" i="28" s="1"/>
  <c r="Q3988" i="28"/>
  <c r="R3988" i="28" s="1"/>
  <c r="Q3956" i="28"/>
  <c r="R3956" i="28" s="1"/>
  <c r="Q3947" i="28"/>
  <c r="R3947" i="28" s="1"/>
  <c r="Q3943" i="28"/>
  <c r="R3943" i="28" s="1"/>
  <c r="Q3940" i="28"/>
  <c r="R3940" i="28" s="1"/>
  <c r="Q3930" i="28"/>
  <c r="R3930" i="28" s="1"/>
  <c r="Q3927" i="28"/>
  <c r="R3927" i="28" s="1"/>
  <c r="Q3914" i="28"/>
  <c r="R3914" i="28" s="1"/>
  <c r="Q3906" i="28"/>
  <c r="R3906" i="28" s="1"/>
  <c r="Q3904" i="28"/>
  <c r="R3904" i="28" s="1"/>
  <c r="Q3871" i="28"/>
  <c r="R3871" i="28" s="1"/>
  <c r="Q3854" i="28"/>
  <c r="R3854" i="28" s="1"/>
  <c r="Q3852" i="28"/>
  <c r="R3852" i="28" s="1"/>
  <c r="Q3847" i="28"/>
  <c r="R3847" i="28" s="1"/>
  <c r="Q3846" i="28"/>
  <c r="R3846" i="28" s="1"/>
  <c r="Q3844" i="28"/>
  <c r="R3844" i="28" s="1"/>
  <c r="Q3843" i="28"/>
  <c r="R3843" i="28" s="1"/>
  <c r="Q3823" i="28"/>
  <c r="R3823" i="28" s="1"/>
  <c r="Q3815" i="28"/>
  <c r="R3815" i="28" s="1"/>
  <c r="Q3785" i="28"/>
  <c r="R3785" i="28" s="1"/>
  <c r="Q3779" i="28"/>
  <c r="R3779" i="28" s="1"/>
  <c r="Q3741" i="28"/>
  <c r="R3741" i="28" s="1"/>
  <c r="Q3722" i="28"/>
  <c r="R3722" i="28" s="1"/>
  <c r="Q3717" i="28"/>
  <c r="R3717" i="28" s="1"/>
  <c r="Q3716" i="28"/>
  <c r="R3716" i="28" s="1"/>
  <c r="Q3702" i="28"/>
  <c r="R3702" i="28" s="1"/>
  <c r="Q3698" i="28"/>
  <c r="R3698" i="28" s="1"/>
  <c r="Q3691" i="28"/>
  <c r="R3691" i="28" s="1"/>
  <c r="Q3676" i="28"/>
  <c r="R3676" i="28" s="1"/>
  <c r="Q3675" i="28"/>
  <c r="R3675" i="28" s="1"/>
  <c r="Q3661" i="28"/>
  <c r="R3661" i="28" s="1"/>
  <c r="Q3659" i="28"/>
  <c r="R3659" i="28" s="1"/>
  <c r="Q3634" i="28"/>
  <c r="R3634" i="28" s="1"/>
  <c r="Q3627" i="28"/>
  <c r="R3627" i="28" s="1"/>
  <c r="Q3615" i="28"/>
  <c r="R3615" i="28" s="1"/>
  <c r="Q3614" i="28"/>
  <c r="R3614" i="28" s="1"/>
  <c r="Q3610" i="28"/>
  <c r="R3610" i="28" s="1"/>
  <c r="Q3604" i="28"/>
  <c r="R3604" i="28" s="1"/>
  <c r="Q3599" i="28"/>
  <c r="R3599" i="28" s="1"/>
  <c r="Q3597" i="28"/>
  <c r="R3597" i="28" s="1"/>
  <c r="Q3596" i="28"/>
  <c r="R3596" i="28" s="1"/>
  <c r="Q3594" i="28"/>
  <c r="R3594" i="28" s="1"/>
  <c r="Q3592" i="28"/>
  <c r="R3592" i="28" s="1"/>
  <c r="Q3587" i="28"/>
  <c r="R3587" i="28" s="1"/>
  <c r="Q3545" i="28"/>
  <c r="R3545" i="28" s="1"/>
  <c r="Q3544" i="28"/>
  <c r="R3544" i="28" s="1"/>
  <c r="Q3542" i="28"/>
  <c r="R3542" i="28" s="1"/>
  <c r="Q3540" i="28"/>
  <c r="R3540" i="28" s="1"/>
  <c r="Q3533" i="28"/>
  <c r="R3533" i="28" s="1"/>
  <c r="Q3531" i="28"/>
  <c r="R3531" i="28" s="1"/>
  <c r="Q3524" i="28"/>
  <c r="R3524" i="28" s="1"/>
  <c r="Q3522" i="28"/>
  <c r="R3522" i="28" s="1"/>
  <c r="Q3520" i="28"/>
  <c r="R3520" i="28" s="1"/>
  <c r="Q3497" i="28"/>
  <c r="R3497" i="28" s="1"/>
  <c r="Q3496" i="28"/>
  <c r="R3496" i="28" s="1"/>
  <c r="Q3495" i="28"/>
  <c r="R3495" i="28" s="1"/>
  <c r="Q3493" i="28"/>
  <c r="R3493" i="28" s="1"/>
  <c r="Q3486" i="28"/>
  <c r="R3486" i="28" s="1"/>
  <c r="Q3478" i="28"/>
  <c r="R3478" i="28" s="1"/>
  <c r="Q3445" i="28"/>
  <c r="R3445" i="28" s="1"/>
  <c r="Q3440" i="28"/>
  <c r="R3440" i="28" s="1"/>
  <c r="Q3428" i="28"/>
  <c r="R3428" i="28" s="1"/>
  <c r="Q3423" i="28"/>
  <c r="R3423" i="28" s="1"/>
  <c r="Q3402" i="28"/>
  <c r="R3402" i="28" s="1"/>
  <c r="Q3396" i="28"/>
  <c r="R3396" i="28" s="1"/>
  <c r="Q3385" i="28"/>
  <c r="R3385" i="28" s="1"/>
  <c r="Q3381" i="28"/>
  <c r="R3381" i="28" s="1"/>
  <c r="Q3379" i="28"/>
  <c r="R3379" i="28" s="1"/>
  <c r="Q3361" i="28"/>
  <c r="R3361" i="28" s="1"/>
  <c r="Q3358" i="28"/>
  <c r="R3358" i="28" s="1"/>
  <c r="Q3357" i="28"/>
  <c r="R3357" i="28" s="1"/>
  <c r="Q3356" i="28"/>
  <c r="R3356" i="28" s="1"/>
  <c r="Q3355" i="28"/>
  <c r="R3355" i="28" s="1"/>
  <c r="Q3354" i="28"/>
  <c r="R3354" i="28" s="1"/>
  <c r="Q3337" i="28"/>
  <c r="R3337" i="28" s="1"/>
  <c r="Q3334" i="28"/>
  <c r="R3334" i="28" s="1"/>
  <c r="Q3328" i="28"/>
  <c r="R3328" i="28" s="1"/>
  <c r="Q3305" i="28"/>
  <c r="R3305" i="28" s="1"/>
  <c r="Q3299" i="28"/>
  <c r="R3299" i="28" s="1"/>
  <c r="Q3274" i="28"/>
  <c r="R3274" i="28" s="1"/>
  <c r="Q3246" i="28"/>
  <c r="R3246" i="28" s="1"/>
  <c r="Q3230" i="28"/>
  <c r="R3230" i="28" s="1"/>
  <c r="Q3222" i="28"/>
  <c r="R3222" i="28" s="1"/>
  <c r="Q3215" i="28"/>
  <c r="R3215" i="28" s="1"/>
  <c r="Q3207" i="28"/>
  <c r="R3207" i="28" s="1"/>
  <c r="Q3205" i="28"/>
  <c r="R3205" i="28" s="1"/>
  <c r="Q3204" i="28"/>
  <c r="R3204" i="28" s="1"/>
  <c r="Q3176" i="28"/>
  <c r="R3176" i="28" s="1"/>
  <c r="Q3170" i="28"/>
  <c r="R3170" i="28" s="1"/>
  <c r="Q3168" i="28"/>
  <c r="R3168" i="28" s="1"/>
  <c r="Q3166" i="28"/>
  <c r="R3166" i="28" s="1"/>
  <c r="Q3141" i="28"/>
  <c r="R3141" i="28" s="1"/>
  <c r="Q3128" i="28"/>
  <c r="R3128" i="28" s="1"/>
  <c r="Q3117" i="28"/>
  <c r="R3117" i="28" s="1"/>
  <c r="Q3115" i="28"/>
  <c r="R3115" i="28" s="1"/>
  <c r="Q3097" i="28"/>
  <c r="R3097" i="28" s="1"/>
  <c r="Q3095" i="28"/>
  <c r="R3095" i="28" s="1"/>
  <c r="Q3090" i="28"/>
  <c r="R3090" i="28" s="1"/>
  <c r="Q3088" i="28"/>
  <c r="R3088" i="28" s="1"/>
  <c r="Q3067" i="28"/>
  <c r="R3067" i="28" s="1"/>
  <c r="Q3064" i="28"/>
  <c r="R3064" i="28" s="1"/>
  <c r="Q3062" i="28"/>
  <c r="R3062" i="28" s="1"/>
  <c r="Q3020" i="28"/>
  <c r="R3020" i="28" s="1"/>
  <c r="Q3016" i="28"/>
  <c r="R3016" i="28" s="1"/>
  <c r="Q3005" i="28"/>
  <c r="R3005" i="28" s="1"/>
  <c r="Q3001" i="28"/>
  <c r="R3001" i="28" s="1"/>
  <c r="Q2988" i="28"/>
  <c r="R2988" i="28" s="1"/>
  <c r="Q2984" i="28"/>
  <c r="R2984" i="28" s="1"/>
  <c r="Q2963" i="28"/>
  <c r="R2963" i="28" s="1"/>
  <c r="Q2962" i="28"/>
  <c r="R2962" i="28" s="1"/>
  <c r="Q2956" i="28"/>
  <c r="R2956" i="28" s="1"/>
  <c r="Q2937" i="28"/>
  <c r="R2937" i="28" s="1"/>
  <c r="Q2920" i="28"/>
  <c r="R2920" i="28" s="1"/>
  <c r="Q2877" i="28"/>
  <c r="R2877" i="28" s="1"/>
  <c r="Q2868" i="28"/>
  <c r="R2868" i="28" s="1"/>
  <c r="Q2865" i="28"/>
  <c r="R2865" i="28" s="1"/>
  <c r="Q2863" i="28"/>
  <c r="R2863" i="28" s="1"/>
  <c r="Q2832" i="28"/>
  <c r="R2832" i="28" s="1"/>
  <c r="Q2827" i="28"/>
  <c r="R2827" i="28" s="1"/>
  <c r="Q2825" i="28"/>
  <c r="R2825" i="28" s="1"/>
  <c r="Q2800" i="28"/>
  <c r="R2800" i="28" s="1"/>
  <c r="Q2796" i="28"/>
  <c r="R2796" i="28" s="1"/>
  <c r="Q2791" i="28"/>
  <c r="R2791" i="28" s="1"/>
  <c r="Q2788" i="28"/>
  <c r="R2788" i="28" s="1"/>
  <c r="Q2782" i="28"/>
  <c r="R2782" i="28" s="1"/>
  <c r="Q2781" i="28"/>
  <c r="R2781" i="28" s="1"/>
  <c r="Q2744" i="28"/>
  <c r="R2744" i="28" s="1"/>
  <c r="Q2694" i="28"/>
  <c r="R2694" i="28" s="1"/>
  <c r="Q2693" i="28"/>
  <c r="R2693" i="28" s="1"/>
  <c r="Q2690" i="28"/>
  <c r="R2690" i="28" s="1"/>
  <c r="Q2687" i="28"/>
  <c r="R2687" i="28" s="1"/>
  <c r="Q2679" i="28"/>
  <c r="R2679" i="28" s="1"/>
  <c r="Q2678" i="28"/>
  <c r="R2678" i="28" s="1"/>
  <c r="Q2674" i="28"/>
  <c r="R2674" i="28" s="1"/>
  <c r="Q2612" i="28"/>
  <c r="R2612" i="28" s="1"/>
  <c r="Q2608" i="28"/>
  <c r="R2608" i="28" s="1"/>
  <c r="Q2599" i="28"/>
  <c r="R2599" i="28" s="1"/>
  <c r="Q2595" i="28"/>
  <c r="R2595" i="28" s="1"/>
  <c r="Q2589" i="28"/>
  <c r="R2589" i="28" s="1"/>
  <c r="Q2586" i="28"/>
  <c r="R2586" i="28" s="1"/>
  <c r="Q2583" i="28"/>
  <c r="R2583" i="28" s="1"/>
  <c r="Q2544" i="28"/>
  <c r="R2544" i="28" s="1"/>
  <c r="Q2535" i="28"/>
  <c r="R2535" i="28" s="1"/>
  <c r="Q2531" i="28"/>
  <c r="R2531" i="28" s="1"/>
  <c r="Q2526" i="28"/>
  <c r="R2526" i="28" s="1"/>
  <c r="Q2525" i="28"/>
  <c r="R2525" i="28" s="1"/>
  <c r="Q2522" i="28"/>
  <c r="R2522" i="28" s="1"/>
  <c r="Q2519" i="28"/>
  <c r="R2519" i="28" s="1"/>
  <c r="Q2518" i="28"/>
  <c r="R2518" i="28" s="1"/>
  <c r="Q2517" i="28"/>
  <c r="R2517" i="28" s="1"/>
  <c r="Q2514" i="28"/>
  <c r="R2514" i="28" s="1"/>
  <c r="Q2510" i="28"/>
  <c r="R2510" i="28" s="1"/>
  <c r="Q2506" i="28"/>
  <c r="R2506" i="28" s="1"/>
  <c r="Q2476" i="28"/>
  <c r="R2476" i="28" s="1"/>
  <c r="Q2472" i="28"/>
  <c r="R2472" i="28" s="1"/>
  <c r="Q2463" i="28"/>
  <c r="R2463" i="28" s="1"/>
  <c r="Q2459" i="28"/>
  <c r="R2459" i="28" s="1"/>
  <c r="Q2453" i="28"/>
  <c r="R2453" i="28" s="1"/>
  <c r="Q2450" i="28"/>
  <c r="R2450" i="28" s="1"/>
  <c r="Q2447" i="28"/>
  <c r="R2447" i="28" s="1"/>
  <c r="Q2380" i="28"/>
  <c r="R2380" i="28" s="1"/>
  <c r="Q2375" i="28"/>
  <c r="R2375" i="28" s="1"/>
  <c r="Q2373" i="28"/>
  <c r="R2373" i="28" s="1"/>
  <c r="Q2370" i="28"/>
  <c r="R2370" i="28" s="1"/>
  <c r="Q2328" i="28"/>
  <c r="R2328" i="28" s="1"/>
  <c r="Q2323" i="28"/>
  <c r="R2323" i="28" s="1"/>
  <c r="Q2312" i="28"/>
  <c r="R2312" i="28" s="1"/>
  <c r="Q2309" i="28"/>
  <c r="R2309" i="28" s="1"/>
  <c r="Q2294" i="28"/>
  <c r="R2294" i="28" s="1"/>
  <c r="Q2286" i="28"/>
  <c r="R2286" i="28" s="1"/>
  <c r="Q2280" i="28"/>
  <c r="R2280" i="28" s="1"/>
  <c r="Q2278" i="28"/>
  <c r="R2278" i="28" s="1"/>
  <c r="Q2275" i="28"/>
  <c r="R2275" i="28" s="1"/>
  <c r="Q2271" i="28"/>
  <c r="R2271" i="28" s="1"/>
  <c r="Q2243" i="28"/>
  <c r="R2243" i="28" s="1"/>
  <c r="Q2242" i="28"/>
  <c r="R2242" i="28" s="1"/>
  <c r="Q2241" i="28"/>
  <c r="R2241" i="28" s="1"/>
  <c r="Q2240" i="28"/>
  <c r="R2240" i="28" s="1"/>
  <c r="Q2225" i="28"/>
  <c r="R2225" i="28" s="1"/>
  <c r="Q2169" i="28"/>
  <c r="R2169" i="28" s="1"/>
  <c r="Q2161" i="28"/>
  <c r="R2161" i="28" s="1"/>
  <c r="Q2150" i="28"/>
  <c r="R2150" i="28" s="1"/>
  <c r="Q2113" i="28"/>
  <c r="R2113" i="28" s="1"/>
  <c r="Q2108" i="28"/>
  <c r="R2108" i="28" s="1"/>
  <c r="Q2106" i="28"/>
  <c r="R2106" i="28" s="1"/>
  <c r="Q2092" i="28"/>
  <c r="R2092" i="28" s="1"/>
  <c r="Q2090" i="28"/>
  <c r="R2090" i="28" s="1"/>
  <c r="Q2089" i="28"/>
  <c r="R2089" i="28" s="1"/>
  <c r="Q2088" i="28"/>
  <c r="R2088" i="28" s="1"/>
  <c r="Q2086" i="28"/>
  <c r="R2086" i="28" s="1"/>
  <c r="Q2063" i="28"/>
  <c r="R2063" i="28" s="1"/>
  <c r="Q2059" i="28"/>
  <c r="R2059" i="28" s="1"/>
  <c r="Q2051" i="28"/>
  <c r="R2051" i="28" s="1"/>
  <c r="Q2005" i="28"/>
  <c r="R2005" i="28" s="1"/>
  <c r="Q2003" i="28"/>
  <c r="R2003" i="28" s="1"/>
  <c r="Q2002" i="28"/>
  <c r="R2002" i="28" s="1"/>
  <c r="Q1995" i="28"/>
  <c r="R1995" i="28" s="1"/>
  <c r="Q1994" i="28"/>
  <c r="R1994" i="28" s="1"/>
  <c r="Q1931" i="28"/>
  <c r="R1931" i="28" s="1"/>
  <c r="Q1907" i="28"/>
  <c r="R1907" i="28" s="1"/>
  <c r="Q1899" i="28"/>
  <c r="R1899" i="28" s="1"/>
  <c r="Q1891" i="28"/>
  <c r="R1891" i="28" s="1"/>
  <c r="Q1860" i="28"/>
  <c r="R1860" i="28" s="1"/>
  <c r="Q1851" i="28"/>
  <c r="R1851" i="28" s="1"/>
  <c r="Q1849" i="28"/>
  <c r="R1849" i="28" s="1"/>
  <c r="Q1835" i="28"/>
  <c r="R1835" i="28" s="1"/>
  <c r="Q1827" i="28"/>
  <c r="R1827" i="28" s="1"/>
  <c r="Q1825" i="28"/>
  <c r="R1825" i="28" s="1"/>
  <c r="Q1816" i="28"/>
  <c r="R1816" i="28" s="1"/>
  <c r="Q1813" i="28"/>
  <c r="R1813" i="28" s="1"/>
  <c r="Q1753" i="28"/>
  <c r="R1753" i="28" s="1"/>
  <c r="Q1749" i="28"/>
  <c r="R1749" i="28" s="1"/>
  <c r="Q1744" i="28"/>
  <c r="R1744" i="28" s="1"/>
  <c r="Q1743" i="28"/>
  <c r="R1743" i="28" s="1"/>
  <c r="Q1700" i="28"/>
  <c r="R1700" i="28" s="1"/>
  <c r="Q1673" i="28"/>
  <c r="R1673" i="28" s="1"/>
  <c r="Q1671" i="28"/>
  <c r="R1671" i="28" s="1"/>
  <c r="Q1651" i="28"/>
  <c r="R1651" i="28" s="1"/>
  <c r="Q1645" i="28"/>
  <c r="R1645" i="28" s="1"/>
  <c r="Q1627" i="28"/>
  <c r="R1627" i="28" s="1"/>
  <c r="Q1614" i="28"/>
  <c r="R1614" i="28" s="1"/>
  <c r="Q1607" i="28"/>
  <c r="R1607" i="28" s="1"/>
  <c r="Q1603" i="28"/>
  <c r="R1603" i="28" s="1"/>
  <c r="Q1570" i="28"/>
  <c r="R1570" i="28" s="1"/>
  <c r="Q1566" i="28"/>
  <c r="R1566" i="28" s="1"/>
  <c r="Q1524" i="28"/>
  <c r="R1524" i="28" s="1"/>
  <c r="Q1523" i="28"/>
  <c r="R1523" i="28" s="1"/>
  <c r="Q1519" i="28"/>
  <c r="R1519" i="28" s="1"/>
  <c r="Q1511" i="28"/>
  <c r="R1511" i="28" s="1"/>
  <c r="Q1478" i="28"/>
  <c r="R1478" i="28" s="1"/>
  <c r="Q1469" i="28"/>
  <c r="R1469" i="28" s="1"/>
  <c r="Q1462" i="28"/>
  <c r="R1462" i="28" s="1"/>
  <c r="Q1437" i="28"/>
  <c r="R1437" i="28" s="1"/>
  <c r="Q1418" i="28"/>
  <c r="R1418" i="28" s="1"/>
  <c r="Q1404" i="28"/>
  <c r="R1404" i="28" s="1"/>
  <c r="Q1390" i="28"/>
  <c r="R1390" i="28" s="1"/>
  <c r="Q1387" i="28"/>
  <c r="R1387" i="28" s="1"/>
  <c r="Q1382" i="28"/>
  <c r="R1382" i="28" s="1"/>
  <c r="Q1359" i="28"/>
  <c r="R1359" i="28" s="1"/>
  <c r="Q1302" i="28"/>
  <c r="R1302" i="28" s="1"/>
  <c r="Q1279" i="28"/>
  <c r="R1279" i="28" s="1"/>
  <c r="Q1267" i="28"/>
  <c r="R1267" i="28" s="1"/>
  <c r="Q1254" i="28"/>
  <c r="R1254" i="28" s="1"/>
  <c r="Q1245" i="28"/>
  <c r="R1245" i="28" s="1"/>
  <c r="Q1202" i="28"/>
  <c r="R1202" i="28" s="1"/>
  <c r="Q1195" i="28"/>
  <c r="R1195" i="28" s="1"/>
  <c r="Q1184" i="28"/>
  <c r="R1184" i="28" s="1"/>
  <c r="Q1183" i="28"/>
  <c r="R1183" i="28" s="1"/>
  <c r="Q1182" i="28"/>
  <c r="R1182" i="28" s="1"/>
  <c r="Q1180" i="28"/>
  <c r="R1180" i="28" s="1"/>
  <c r="Q1179" i="28"/>
  <c r="R1179" i="28" s="1"/>
  <c r="Q1178" i="28"/>
  <c r="R1178" i="28" s="1"/>
  <c r="Q1176" i="28"/>
  <c r="R1176" i="28" s="1"/>
  <c r="Q1161" i="28"/>
  <c r="R1161" i="28" s="1"/>
  <c r="Q1137" i="28"/>
  <c r="R1137" i="28" s="1"/>
  <c r="Q1129" i="28"/>
  <c r="R1129" i="28" s="1"/>
  <c r="Q1105" i="28"/>
  <c r="R1105" i="28" s="1"/>
  <c r="Q1038" i="28"/>
  <c r="R1038" i="28" s="1"/>
  <c r="Q1027" i="28"/>
  <c r="R1027" i="28" s="1"/>
  <c r="Q1017" i="28"/>
  <c r="R1017" i="28" s="1"/>
  <c r="Q957" i="28"/>
  <c r="R957" i="28" s="1"/>
  <c r="Q918" i="28"/>
  <c r="R918" i="28" s="1"/>
  <c r="Q896" i="28"/>
  <c r="R896" i="28" s="1"/>
  <c r="Q894" i="28"/>
  <c r="R894" i="28" s="1"/>
  <c r="Q871" i="28"/>
  <c r="R871" i="28" s="1"/>
  <c r="Q863" i="28"/>
  <c r="R863" i="28" s="1"/>
  <c r="Q859" i="28"/>
  <c r="R859" i="28" s="1"/>
  <c r="Q858" i="28"/>
  <c r="R858" i="28" s="1"/>
  <c r="Q856" i="28"/>
  <c r="R856" i="28" s="1"/>
  <c r="Q830" i="28"/>
  <c r="R830" i="28" s="1"/>
  <c r="Q827" i="28"/>
  <c r="R827" i="28" s="1"/>
  <c r="Q826" i="28"/>
  <c r="R826" i="28" s="1"/>
  <c r="Q824" i="28"/>
  <c r="R824" i="28" s="1"/>
  <c r="Q823" i="28"/>
  <c r="R823" i="28" s="1"/>
  <c r="Q821" i="28"/>
  <c r="R821" i="28" s="1"/>
  <c r="Q820" i="28"/>
  <c r="R820" i="28" s="1"/>
  <c r="Q819" i="28"/>
  <c r="R819" i="28" s="1"/>
  <c r="Q817" i="28"/>
  <c r="R817" i="28" s="1"/>
  <c r="Q804" i="28"/>
  <c r="R804" i="28" s="1"/>
  <c r="Q798" i="28"/>
  <c r="R798" i="28" s="1"/>
  <c r="Q797" i="28"/>
  <c r="R797" i="28" s="1"/>
  <c r="Q796" i="28"/>
  <c r="R796" i="28" s="1"/>
  <c r="Q789" i="28"/>
  <c r="R789" i="28" s="1"/>
  <c r="Q788" i="28"/>
  <c r="R788" i="28" s="1"/>
  <c r="Q786" i="28"/>
  <c r="R786" i="28" s="1"/>
  <c r="Q282" i="28"/>
  <c r="R282" i="28" s="1"/>
  <c r="AA8462" i="28"/>
  <c r="AB8462" i="28" s="1"/>
  <c r="AA8398" i="28"/>
  <c r="AB8398" i="28" s="1"/>
  <c r="AA8294" i="28"/>
  <c r="AB8294" i="28" s="1"/>
  <c r="AA8230" i="28"/>
  <c r="AB8230" i="28" s="1"/>
  <c r="AA8126" i="28"/>
  <c r="AB8126" i="28" s="1"/>
  <c r="AA7755" i="28"/>
  <c r="AB7755" i="28" s="1"/>
  <c r="AA7730" i="28"/>
  <c r="AB7730" i="28" s="1"/>
  <c r="AA7379" i="28"/>
  <c r="AB7379" i="28" s="1"/>
  <c r="AA7106" i="28"/>
  <c r="AB7106" i="28" s="1"/>
  <c r="AA7055" i="28"/>
  <c r="AB7055" i="28" s="1"/>
  <c r="AA6923" i="28"/>
  <c r="AB6923" i="28" s="1"/>
  <c r="AA6811" i="28"/>
  <c r="AB6811" i="28" s="1"/>
  <c r="AA6783" i="28"/>
  <c r="AB6783" i="28" s="1"/>
  <c r="AA6759" i="28"/>
  <c r="AB6759" i="28" s="1"/>
  <c r="AA6727" i="28"/>
  <c r="AB6727" i="28" s="1"/>
  <c r="AA6623" i="28"/>
  <c r="AB6623" i="28" s="1"/>
  <c r="AA6575" i="28"/>
  <c r="AB6575" i="28" s="1"/>
  <c r="AA6479" i="28"/>
  <c r="AB6479" i="28" s="1"/>
  <c r="Q692" i="28"/>
  <c r="R692" i="28" s="1"/>
  <c r="Q659" i="28"/>
  <c r="R659" i="28" s="1"/>
  <c r="Q650" i="28"/>
  <c r="R650" i="28" s="1"/>
  <c r="Q642" i="28"/>
  <c r="R642" i="28" s="1"/>
  <c r="Q621" i="28"/>
  <c r="R621" i="28" s="1"/>
  <c r="Q614" i="28"/>
  <c r="R614" i="28" s="1"/>
  <c r="Q603" i="28"/>
  <c r="R603" i="28" s="1"/>
  <c r="Q591" i="28"/>
  <c r="R591" i="28" s="1"/>
  <c r="Q527" i="28"/>
  <c r="R527" i="28" s="1"/>
  <c r="Q523" i="28"/>
  <c r="R523" i="28" s="1"/>
  <c r="Q518" i="28"/>
  <c r="R518" i="28" s="1"/>
  <c r="Q515" i="28"/>
  <c r="R515" i="28" s="1"/>
  <c r="Q510" i="28"/>
  <c r="R510" i="28" s="1"/>
  <c r="Q507" i="28"/>
  <c r="R507" i="28" s="1"/>
  <c r="Q506" i="28"/>
  <c r="R506" i="28" s="1"/>
  <c r="Q488" i="28"/>
  <c r="R488" i="28" s="1"/>
  <c r="Q481" i="28"/>
  <c r="R481" i="28" s="1"/>
  <c r="Q454" i="28"/>
  <c r="R454" i="28" s="1"/>
  <c r="Q451" i="28"/>
  <c r="R451" i="28" s="1"/>
  <c r="Q443" i="28"/>
  <c r="R443" i="28" s="1"/>
  <c r="Q438" i="28"/>
  <c r="R438" i="28" s="1"/>
  <c r="Q369" i="28"/>
  <c r="R369" i="28" s="1"/>
  <c r="Q354" i="28"/>
  <c r="R354" i="28" s="1"/>
  <c r="Q334" i="28"/>
  <c r="R334" i="28" s="1"/>
  <c r="Q333" i="28"/>
  <c r="R333" i="28" s="1"/>
  <c r="Q325" i="28"/>
  <c r="R325" i="28" s="1"/>
  <c r="Q321" i="28"/>
  <c r="R321" i="28" s="1"/>
  <c r="Q294" i="28"/>
  <c r="R294" i="28" s="1"/>
  <c r="Q290" i="28"/>
  <c r="R290" i="28" s="1"/>
  <c r="Q279" i="28"/>
  <c r="R279" i="28" s="1"/>
  <c r="Q275" i="28"/>
  <c r="R275" i="28" s="1"/>
  <c r="Q267" i="28"/>
  <c r="R267" i="28" s="1"/>
  <c r="Q263" i="28"/>
  <c r="R263" i="28" s="1"/>
  <c r="Q259" i="28"/>
  <c r="R259" i="28" s="1"/>
  <c r="Q255" i="28"/>
  <c r="R255" i="28" s="1"/>
  <c r="Q245" i="28"/>
  <c r="R245" i="28" s="1"/>
  <c r="Q240" i="28"/>
  <c r="R240" i="28" s="1"/>
  <c r="Q219" i="28"/>
  <c r="R219" i="28" s="1"/>
  <c r="Q202" i="28"/>
  <c r="R202" i="28" s="1"/>
  <c r="Q198" i="28"/>
  <c r="R198" i="28" s="1"/>
  <c r="Q194" i="28"/>
  <c r="R194" i="28" s="1"/>
  <c r="Q170" i="28"/>
  <c r="R170" i="28" s="1"/>
  <c r="Q166" i="28"/>
  <c r="R166" i="28" s="1"/>
  <c r="Q162" i="28"/>
  <c r="R162" i="28" s="1"/>
  <c r="Q154" i="28"/>
  <c r="R154" i="28" s="1"/>
  <c r="Q150" i="28"/>
  <c r="R150" i="28" s="1"/>
  <c r="Q146" i="28"/>
  <c r="R146" i="28" s="1"/>
  <c r="Q140" i="28"/>
  <c r="R140" i="28" s="1"/>
  <c r="Q139" i="28"/>
  <c r="R139" i="28" s="1"/>
  <c r="Q137" i="28"/>
  <c r="R137" i="28" s="1"/>
  <c r="Q133" i="28"/>
  <c r="R133" i="28" s="1"/>
  <c r="Q128" i="28"/>
  <c r="R128" i="28" s="1"/>
  <c r="Q126" i="28"/>
  <c r="R126" i="28" s="1"/>
  <c r="Q94" i="28"/>
  <c r="R94" i="28" s="1"/>
  <c r="Q80" i="28"/>
  <c r="R80" i="28" s="1"/>
  <c r="Q46" i="28"/>
  <c r="R46" i="28" s="1"/>
  <c r="Q35" i="28"/>
  <c r="R35" i="28" s="1"/>
  <c r="AA8757" i="28"/>
  <c r="AB8757" i="28" s="1"/>
  <c r="AA8756" i="28"/>
  <c r="AB8756" i="28" s="1"/>
  <c r="AA8745" i="28"/>
  <c r="AB8745" i="28" s="1"/>
  <c r="AA8742" i="28"/>
  <c r="AB8742" i="28" s="1"/>
  <c r="AA8733" i="28"/>
  <c r="AB8733" i="28" s="1"/>
  <c r="AA8725" i="28"/>
  <c r="AB8725" i="28" s="1"/>
  <c r="AA8722" i="28"/>
  <c r="AB8722" i="28" s="1"/>
  <c r="AA8657" i="28"/>
  <c r="AB8657" i="28" s="1"/>
  <c r="AA8645" i="28"/>
  <c r="AB8645" i="28" s="1"/>
  <c r="AA8631" i="28"/>
  <c r="AB8631" i="28" s="1"/>
  <c r="AA8630" i="28"/>
  <c r="AB8630" i="28" s="1"/>
  <c r="AA8621" i="28"/>
  <c r="AB8621" i="28" s="1"/>
  <c r="AA8618" i="28"/>
  <c r="AB8618" i="28" s="1"/>
  <c r="AA8609" i="28"/>
  <c r="AB8609" i="28" s="1"/>
  <c r="AA8595" i="28"/>
  <c r="AB8595" i="28" s="1"/>
  <c r="AA8594" i="28"/>
  <c r="AB8594" i="28" s="1"/>
  <c r="AA8577" i="28"/>
  <c r="AB8577" i="28" s="1"/>
  <c r="AA8563" i="28"/>
  <c r="AB8563" i="28" s="1"/>
  <c r="AA8562" i="28"/>
  <c r="AB8562" i="28" s="1"/>
  <c r="AA8501" i="28"/>
  <c r="AB8501" i="28" s="1"/>
  <c r="AA8496" i="28"/>
  <c r="AB8496" i="28" s="1"/>
  <c r="AA8485" i="28"/>
  <c r="AB8485" i="28" s="1"/>
  <c r="AA8480" i="28"/>
  <c r="AB8480" i="28" s="1"/>
  <c r="AA8469" i="28"/>
  <c r="AB8469" i="28" s="1"/>
  <c r="AA8464" i="28"/>
  <c r="AB8464" i="28" s="1"/>
  <c r="AA8453" i="28"/>
  <c r="AB8453" i="28" s="1"/>
  <c r="AA8448" i="28"/>
  <c r="AB8448" i="28" s="1"/>
  <c r="AA8437" i="28"/>
  <c r="AB8437" i="28" s="1"/>
  <c r="AA8432" i="28"/>
  <c r="AB8432" i="28" s="1"/>
  <c r="AA8421" i="28"/>
  <c r="AB8421" i="28" s="1"/>
  <c r="AA8416" i="28"/>
  <c r="AB8416" i="28" s="1"/>
  <c r="AA8405" i="28"/>
  <c r="AB8405" i="28" s="1"/>
  <c r="AA8400" i="28"/>
  <c r="AB8400" i="28" s="1"/>
  <c r="AA8389" i="28"/>
  <c r="AB8389" i="28" s="1"/>
  <c r="AA8333" i="28"/>
  <c r="AB8333" i="28" s="1"/>
  <c r="AA8328" i="28"/>
  <c r="AB8328" i="28" s="1"/>
  <c r="AA8317" i="28"/>
  <c r="AB8317" i="28" s="1"/>
  <c r="AA8312" i="28"/>
  <c r="AB8312" i="28" s="1"/>
  <c r="AA8301" i="28"/>
  <c r="AB8301" i="28" s="1"/>
  <c r="AA8296" i="28"/>
  <c r="AB8296" i="28" s="1"/>
  <c r="AA8285" i="28"/>
  <c r="AB8285" i="28" s="1"/>
  <c r="AA8280" i="28"/>
  <c r="AB8280" i="28" s="1"/>
  <c r="AA8269" i="28"/>
  <c r="AB8269" i="28" s="1"/>
  <c r="AA8264" i="28"/>
  <c r="AB8264" i="28" s="1"/>
  <c r="AA8253" i="28"/>
  <c r="AB8253" i="28" s="1"/>
  <c r="AA8248" i="28"/>
  <c r="AB8248" i="28" s="1"/>
  <c r="AA8237" i="28"/>
  <c r="AB8237" i="28" s="1"/>
  <c r="AA8232" i="28"/>
  <c r="AB8232" i="28" s="1"/>
  <c r="AA8221" i="28"/>
  <c r="AB8221" i="28" s="1"/>
  <c r="AA8165" i="28"/>
  <c r="AB8165" i="28" s="1"/>
  <c r="AA8160" i="28"/>
  <c r="AB8160" i="28" s="1"/>
  <c r="AA8149" i="28"/>
  <c r="AB8149" i="28" s="1"/>
  <c r="AA8144" i="28"/>
  <c r="AB8144" i="28" s="1"/>
  <c r="AA8133" i="28"/>
  <c r="AB8133" i="28" s="1"/>
  <c r="AA8128" i="28"/>
  <c r="AB8128" i="28" s="1"/>
  <c r="AA8117" i="28"/>
  <c r="AB8117" i="28" s="1"/>
  <c r="AA8112" i="28"/>
  <c r="AB8112" i="28" s="1"/>
  <c r="AA8101" i="28"/>
  <c r="AB8101" i="28" s="1"/>
  <c r="AA8096" i="28"/>
  <c r="AB8096" i="28" s="1"/>
  <c r="AA8085" i="28"/>
  <c r="AB8085" i="28" s="1"/>
  <c r="AA8080" i="28"/>
  <c r="AB8080" i="28" s="1"/>
  <c r="AA8069" i="28"/>
  <c r="AB8069" i="28" s="1"/>
  <c r="AA8053" i="28"/>
  <c r="AB8053" i="28" s="1"/>
  <c r="AA7995" i="28"/>
  <c r="AB7995" i="28" s="1"/>
  <c r="AA7943" i="28"/>
  <c r="AB7943" i="28" s="1"/>
  <c r="AA7915" i="28"/>
  <c r="AB7915" i="28" s="1"/>
  <c r="AA7886" i="28"/>
  <c r="AB7886" i="28" s="1"/>
  <c r="AA7878" i="28"/>
  <c r="AB7878" i="28" s="1"/>
  <c r="AA7875" i="28"/>
  <c r="AB7875" i="28" s="1"/>
  <c r="AA7862" i="28"/>
  <c r="AB7862" i="28" s="1"/>
  <c r="AA7859" i="28"/>
  <c r="AB7859" i="28" s="1"/>
  <c r="AA7846" i="28"/>
  <c r="AB7846" i="28" s="1"/>
  <c r="AA7843" i="28"/>
  <c r="AB7843" i="28" s="1"/>
  <c r="AA7830" i="28"/>
  <c r="AB7830" i="28" s="1"/>
  <c r="AA7827" i="28"/>
  <c r="AB7827" i="28" s="1"/>
  <c r="AA7801" i="28"/>
  <c r="AB7801" i="28" s="1"/>
  <c r="AA7782" i="28"/>
  <c r="AB7782" i="28" s="1"/>
  <c r="AA7779" i="28"/>
  <c r="AB7779" i="28" s="1"/>
  <c r="AA7777" i="28"/>
  <c r="AB7777" i="28" s="1"/>
  <c r="AA7776" i="28"/>
  <c r="AB7776" i="28" s="1"/>
  <c r="AA7769" i="28"/>
  <c r="AB7769" i="28" s="1"/>
  <c r="AA7750" i="28"/>
  <c r="AB7750" i="28" s="1"/>
  <c r="AA7747" i="28"/>
  <c r="AB7747" i="28" s="1"/>
  <c r="AA7726" i="28"/>
  <c r="AB7726" i="28" s="1"/>
  <c r="AA7662" i="28"/>
  <c r="AB7662" i="28" s="1"/>
  <c r="AA7654" i="28"/>
  <c r="AB7654" i="28" s="1"/>
  <c r="AA7651" i="28"/>
  <c r="AB7651" i="28" s="1"/>
  <c r="AA7648" i="28"/>
  <c r="AB7648" i="28" s="1"/>
  <c r="AA7634" i="28"/>
  <c r="AB7634" i="28" s="1"/>
  <c r="AA7631" i="28"/>
  <c r="AB7631" i="28" s="1"/>
  <c r="AA7625" i="28"/>
  <c r="AB7625" i="28" s="1"/>
  <c r="AA7610" i="28"/>
  <c r="AB7610" i="28" s="1"/>
  <c r="AA7609" i="28"/>
  <c r="AB7609" i="28" s="1"/>
  <c r="AA7604" i="28"/>
  <c r="AB7604" i="28" s="1"/>
  <c r="AA7594" i="28"/>
  <c r="AB7594" i="28" s="1"/>
  <c r="AA7586" i="28"/>
  <c r="AB7586" i="28" s="1"/>
  <c r="AA7578" i="28"/>
  <c r="AB7578" i="28" s="1"/>
  <c r="AA7575" i="28"/>
  <c r="AB7575" i="28" s="1"/>
  <c r="AA7574" i="28"/>
  <c r="AB7574" i="28" s="1"/>
  <c r="AA7564" i="28"/>
  <c r="AB7564" i="28" s="1"/>
  <c r="AA7530" i="28"/>
  <c r="AB7530" i="28" s="1"/>
  <c r="AA7498" i="28"/>
  <c r="AB7498" i="28" s="1"/>
  <c r="AA7496" i="28"/>
  <c r="AB7496" i="28" s="1"/>
  <c r="AA7493" i="28"/>
  <c r="AB7493" i="28" s="1"/>
  <c r="AA7492" i="28"/>
  <c r="AB7492" i="28" s="1"/>
  <c r="AA7463" i="28"/>
  <c r="AB7463" i="28" s="1"/>
  <c r="AA7459" i="28"/>
  <c r="AB7459" i="28" s="1"/>
  <c r="AA7453" i="28"/>
  <c r="AB7453" i="28" s="1"/>
  <c r="AA7452" i="28"/>
  <c r="AB7452" i="28" s="1"/>
  <c r="AA7449" i="28"/>
  <c r="AB7449" i="28" s="1"/>
  <c r="AA7448" i="28"/>
  <c r="AB7448" i="28" s="1"/>
  <c r="AA7445" i="28"/>
  <c r="AB7445" i="28" s="1"/>
  <c r="AA7444" i="28"/>
  <c r="AB7444" i="28" s="1"/>
  <c r="AA7441" i="28"/>
  <c r="AB7441" i="28" s="1"/>
  <c r="AA7425" i="28"/>
  <c r="AB7425" i="28" s="1"/>
  <c r="AA7424" i="28"/>
  <c r="AB7424" i="28" s="1"/>
  <c r="AA7421" i="28"/>
  <c r="AB7421" i="28" s="1"/>
  <c r="AA7420" i="28"/>
  <c r="AB7420" i="28" s="1"/>
  <c r="AA7406" i="28"/>
  <c r="AB7406" i="28" s="1"/>
  <c r="AA7404" i="28"/>
  <c r="AB7404" i="28" s="1"/>
  <c r="AA7383" i="28"/>
  <c r="AB7383" i="28" s="1"/>
  <c r="AA7382" i="28"/>
  <c r="AB7382" i="28" s="1"/>
  <c r="AA7380" i="28"/>
  <c r="AB7380" i="28" s="1"/>
  <c r="AA7362" i="28"/>
  <c r="AB7362" i="28" s="1"/>
  <c r="AA7334" i="28"/>
  <c r="AB7334" i="28" s="1"/>
  <c r="AA7295" i="28"/>
  <c r="AB7295" i="28" s="1"/>
  <c r="AA7294" i="28"/>
  <c r="AB7294" i="28" s="1"/>
  <c r="AA7291" i="28"/>
  <c r="AB7291" i="28" s="1"/>
  <c r="AA7290" i="28"/>
  <c r="AB7290" i="28" s="1"/>
  <c r="AA7289" i="28"/>
  <c r="AB7289" i="28" s="1"/>
  <c r="AA7270" i="28"/>
  <c r="AB7270" i="28" s="1"/>
  <c r="AA7267" i="28"/>
  <c r="AB7267" i="28" s="1"/>
  <c r="AA7265" i="28"/>
  <c r="AB7265" i="28" s="1"/>
  <c r="AA7264" i="28"/>
  <c r="AB7264" i="28" s="1"/>
  <c r="AA7261" i="28"/>
  <c r="AB7261" i="28" s="1"/>
  <c r="AA7257" i="28"/>
  <c r="AB7257" i="28" s="1"/>
  <c r="AA7252" i="28"/>
  <c r="AB7252" i="28" s="1"/>
  <c r="AA7222" i="28"/>
  <c r="AB7222" i="28" s="1"/>
  <c r="AA7219" i="28"/>
  <c r="AB7219" i="28" s="1"/>
  <c r="AA7183" i="28"/>
  <c r="AB7183" i="28" s="1"/>
  <c r="AA7182" i="28"/>
  <c r="AB7182" i="28" s="1"/>
  <c r="AA7179" i="28"/>
  <c r="AB7179" i="28" s="1"/>
  <c r="AA7178" i="28"/>
  <c r="AB7178" i="28" s="1"/>
  <c r="AA7175" i="28"/>
  <c r="AB7175" i="28" s="1"/>
  <c r="AA7174" i="28"/>
  <c r="AB7174" i="28" s="1"/>
  <c r="AA7171" i="28"/>
  <c r="AB7171" i="28" s="1"/>
  <c r="AA7142" i="28"/>
  <c r="AB7142" i="28" s="1"/>
  <c r="AA7139" i="28"/>
  <c r="AB7139" i="28" s="1"/>
  <c r="AA7118" i="28"/>
  <c r="AB7118" i="28" s="1"/>
  <c r="AA7115" i="28"/>
  <c r="AB7115" i="28" s="1"/>
  <c r="AA7114" i="28"/>
  <c r="AB7114" i="28" s="1"/>
  <c r="AA7111" i="28"/>
  <c r="AB7111" i="28" s="1"/>
  <c r="AA7094" i="28"/>
  <c r="AB7094" i="28" s="1"/>
  <c r="AA7091" i="28"/>
  <c r="AB7091" i="28" s="1"/>
  <c r="AA7071" i="28"/>
  <c r="AB7071" i="28" s="1"/>
  <c r="AA7070" i="28"/>
  <c r="AB7070" i="28" s="1"/>
  <c r="AA7067" i="28"/>
  <c r="AB7067" i="28" s="1"/>
  <c r="AA7066" i="28"/>
  <c r="AB7066" i="28" s="1"/>
  <c r="AA7063" i="28"/>
  <c r="AB7063" i="28" s="1"/>
  <c r="AA7062" i="28"/>
  <c r="AB7062" i="28" s="1"/>
  <c r="AA7059" i="28"/>
  <c r="AB7059" i="28" s="1"/>
  <c r="AA7039" i="28"/>
  <c r="AB7039" i="28" s="1"/>
  <c r="AA7038" i="28"/>
  <c r="AB7038" i="28" s="1"/>
  <c r="AA7035" i="28"/>
  <c r="AB7035" i="28" s="1"/>
  <c r="AA7034" i="28"/>
  <c r="AB7034" i="28" s="1"/>
  <c r="AA6999" i="28"/>
  <c r="AB6999" i="28" s="1"/>
  <c r="AA6935" i="28"/>
  <c r="AB6935" i="28" s="1"/>
  <c r="AA6862" i="28"/>
  <c r="AB6862" i="28" s="1"/>
  <c r="AA6846" i="28"/>
  <c r="AB6846" i="28" s="1"/>
  <c r="AA6838" i="28"/>
  <c r="AB6838" i="28" s="1"/>
  <c r="AA6830" i="28"/>
  <c r="AB6830" i="28" s="1"/>
  <c r="AA6818" i="28"/>
  <c r="AB6818" i="28" s="1"/>
  <c r="AA6790" i="28"/>
  <c r="AB6790" i="28" s="1"/>
  <c r="AA6750" i="28"/>
  <c r="AB6750" i="28" s="1"/>
  <c r="AA6718" i="28"/>
  <c r="AB6718" i="28" s="1"/>
  <c r="AA6694" i="28"/>
  <c r="AB6694" i="28" s="1"/>
  <c r="AA6682" i="28"/>
  <c r="AB6682" i="28" s="1"/>
  <c r="AA6674" i="28"/>
  <c r="AB6674" i="28" s="1"/>
  <c r="AA6662" i="28"/>
  <c r="AB6662" i="28" s="1"/>
  <c r="AA6638" i="28"/>
  <c r="AB6638" i="28" s="1"/>
  <c r="AA6570" i="28"/>
  <c r="AB6570" i="28" s="1"/>
  <c r="AA6562" i="28"/>
  <c r="AB6562" i="28" s="1"/>
  <c r="AA6550" i="28"/>
  <c r="AB6550" i="28" s="1"/>
  <c r="AA6542" i="28"/>
  <c r="AB6542" i="28" s="1"/>
  <c r="AA6530" i="28"/>
  <c r="AB6530" i="28" s="1"/>
  <c r="AA6510" i="28"/>
  <c r="AB6510" i="28" s="1"/>
  <c r="AA6502" i="28"/>
  <c r="AB6502" i="28" s="1"/>
  <c r="AA6490" i="28"/>
  <c r="AB6490" i="28" s="1"/>
  <c r="AA6482" i="28"/>
  <c r="AB6482" i="28" s="1"/>
  <c r="AA6470" i="28"/>
  <c r="AB6470" i="28" s="1"/>
  <c r="AA6462" i="28"/>
  <c r="AB6462" i="28" s="1"/>
  <c r="AA6450" i="28"/>
  <c r="AB6450" i="28" s="1"/>
  <c r="AA6438" i="28"/>
  <c r="AB6438" i="28" s="1"/>
  <c r="AA6398" i="28"/>
  <c r="AB6398" i="28" s="1"/>
  <c r="AA6386" i="28"/>
  <c r="AB6386" i="28" s="1"/>
  <c r="AA6362" i="28"/>
  <c r="AB6362" i="28" s="1"/>
  <c r="AA5839" i="28"/>
  <c r="AB5839" i="28" s="1"/>
  <c r="AA5743" i="28"/>
  <c r="AB5743" i="28" s="1"/>
  <c r="AA5695" i="28"/>
  <c r="AB5695" i="28" s="1"/>
  <c r="AA5692" i="28"/>
  <c r="AB5692" i="28" s="1"/>
  <c r="AA5691" i="28"/>
  <c r="AB5691" i="28" s="1"/>
  <c r="AA5688" i="28"/>
  <c r="AB5688" i="28" s="1"/>
  <c r="AA5687" i="28"/>
  <c r="AB5687" i="28" s="1"/>
  <c r="AA5684" i="28"/>
  <c r="AB5684" i="28" s="1"/>
  <c r="AA5647" i="28"/>
  <c r="AB5647" i="28" s="1"/>
  <c r="AA5551" i="28"/>
  <c r="AB5551" i="28" s="1"/>
  <c r="AA5548" i="28"/>
  <c r="AB5548" i="28" s="1"/>
  <c r="AA5547" i="28"/>
  <c r="AB5547" i="28" s="1"/>
  <c r="AA5544" i="28"/>
  <c r="AB5544" i="28" s="1"/>
  <c r="AA5543" i="28"/>
  <c r="AB5543" i="28" s="1"/>
  <c r="AA5540" i="28"/>
  <c r="AB5540" i="28" s="1"/>
  <c r="AA5496" i="28"/>
  <c r="AB5496" i="28" s="1"/>
  <c r="AA5495" i="28"/>
  <c r="AB5495" i="28" s="1"/>
  <c r="AA5492" i="28"/>
  <c r="AB5492" i="28" s="1"/>
  <c r="AA5491" i="28"/>
  <c r="AB5491" i="28" s="1"/>
  <c r="AA5488" i="28"/>
  <c r="AB5488" i="28" s="1"/>
  <c r="AA5435" i="28"/>
  <c r="AB5435" i="28" s="1"/>
  <c r="AA5432" i="28"/>
  <c r="AB5432" i="28" s="1"/>
  <c r="AA5431" i="28"/>
  <c r="AB5431" i="28" s="1"/>
  <c r="AA5428" i="28"/>
  <c r="AB5428" i="28" s="1"/>
  <c r="AA5387" i="28"/>
  <c r="AB5387" i="28" s="1"/>
  <c r="Q224" i="28"/>
  <c r="R224" i="28" s="1"/>
  <c r="Q190" i="28"/>
  <c r="R190" i="28" s="1"/>
  <c r="AA8760" i="28"/>
  <c r="AB8760" i="28" s="1"/>
  <c r="AA8749" i="28"/>
  <c r="AB8749" i="28" s="1"/>
  <c r="AA8730" i="28"/>
  <c r="AB8730" i="28" s="1"/>
  <c r="AA8721" i="28"/>
  <c r="AB8721" i="28" s="1"/>
  <c r="AA8715" i="28"/>
  <c r="AB8715" i="28" s="1"/>
  <c r="AA8711" i="28"/>
  <c r="AB8711" i="28" s="1"/>
  <c r="AA8704" i="28"/>
  <c r="AB8704" i="28" s="1"/>
  <c r="AA8703" i="28"/>
  <c r="AB8703" i="28" s="1"/>
  <c r="AA8702" i="28"/>
  <c r="AB8702" i="28" s="1"/>
  <c r="AA8668" i="28"/>
  <c r="AB8668" i="28" s="1"/>
  <c r="AA8667" i="28"/>
  <c r="AB8667" i="28" s="1"/>
  <c r="AA8666" i="28"/>
  <c r="AB8666" i="28" s="1"/>
  <c r="AA8664" i="28"/>
  <c r="AB8664" i="28" s="1"/>
  <c r="AA8663" i="28"/>
  <c r="AB8663" i="28" s="1"/>
  <c r="AA8662" i="28"/>
  <c r="AB8662" i="28" s="1"/>
  <c r="AA8653" i="28"/>
  <c r="AB8653" i="28" s="1"/>
  <c r="AA8650" i="28"/>
  <c r="AB8650" i="28" s="1"/>
  <c r="AA8641" i="28"/>
  <c r="AB8641" i="28" s="1"/>
  <c r="AA8627" i="28"/>
  <c r="AB8627" i="28" s="1"/>
  <c r="AA8626" i="28"/>
  <c r="AB8626" i="28" s="1"/>
  <c r="AA8617" i="28"/>
  <c r="AB8617" i="28" s="1"/>
  <c r="AA8612" i="28"/>
  <c r="AB8612" i="28" s="1"/>
  <c r="AA8605" i="28"/>
  <c r="AB8605" i="28" s="1"/>
  <c r="AA8601" i="28"/>
  <c r="AB8601" i="28" s="1"/>
  <c r="AA8597" i="28"/>
  <c r="AB8597" i="28" s="1"/>
  <c r="AA8590" i="28"/>
  <c r="AB8590" i="28" s="1"/>
  <c r="AA8585" i="28"/>
  <c r="AB8585" i="28" s="1"/>
  <c r="AA8580" i="28"/>
  <c r="AB8580" i="28" s="1"/>
  <c r="AA8573" i="28"/>
  <c r="AB8573" i="28" s="1"/>
  <c r="AA8569" i="28"/>
  <c r="AB8569" i="28" s="1"/>
  <c r="AA8565" i="28"/>
  <c r="AB8565" i="28" s="1"/>
  <c r="AA8558" i="28"/>
  <c r="AB8558" i="28" s="1"/>
  <c r="AA8553" i="28"/>
  <c r="AB8553" i="28" s="1"/>
  <c r="AA8543" i="28"/>
  <c r="AB8543" i="28" s="1"/>
  <c r="AA8528" i="28"/>
  <c r="AB8528" i="28" s="1"/>
  <c r="AA8527" i="28"/>
  <c r="AB8527" i="28" s="1"/>
  <c r="AA8526" i="28"/>
  <c r="AB8526" i="28" s="1"/>
  <c r="AA8511" i="28"/>
  <c r="AB8511" i="28" s="1"/>
  <c r="AA8492" i="28"/>
  <c r="AB8492" i="28" s="1"/>
  <c r="AA8490" i="28"/>
  <c r="AB8490" i="28" s="1"/>
  <c r="AA8476" i="28"/>
  <c r="AB8476" i="28" s="1"/>
  <c r="AA8474" i="28"/>
  <c r="AB8474" i="28" s="1"/>
  <c r="AA8460" i="28"/>
  <c r="AB8460" i="28" s="1"/>
  <c r="AA8458" i="28"/>
  <c r="AB8458" i="28" s="1"/>
  <c r="AA8444" i="28"/>
  <c r="AB8444" i="28" s="1"/>
  <c r="AA8442" i="28"/>
  <c r="AB8442" i="28" s="1"/>
  <c r="AA8428" i="28"/>
  <c r="AB8428" i="28" s="1"/>
  <c r="AA8426" i="28"/>
  <c r="AB8426" i="28" s="1"/>
  <c r="AA8412" i="28"/>
  <c r="AB8412" i="28" s="1"/>
  <c r="AA8410" i="28"/>
  <c r="AB8410" i="28" s="1"/>
  <c r="AA8396" i="28"/>
  <c r="AB8396" i="28" s="1"/>
  <c r="AA8394" i="28"/>
  <c r="AB8394" i="28" s="1"/>
  <c r="AA8375" i="28"/>
  <c r="AB8375" i="28" s="1"/>
  <c r="AA8360" i="28"/>
  <c r="AB8360" i="28" s="1"/>
  <c r="AA8359" i="28"/>
  <c r="AB8359" i="28" s="1"/>
  <c r="AA8358" i="28"/>
  <c r="AB8358" i="28" s="1"/>
  <c r="AA8343" i="28"/>
  <c r="AB8343" i="28" s="1"/>
  <c r="AA8324" i="28"/>
  <c r="AB8324" i="28" s="1"/>
  <c r="AA8322" i="28"/>
  <c r="AB8322" i="28" s="1"/>
  <c r="AA8308" i="28"/>
  <c r="AB8308" i="28" s="1"/>
  <c r="AA8306" i="28"/>
  <c r="AB8306" i="28" s="1"/>
  <c r="AA8292" i="28"/>
  <c r="AB8292" i="28" s="1"/>
  <c r="AA8290" i="28"/>
  <c r="AB8290" i="28" s="1"/>
  <c r="AA8276" i="28"/>
  <c r="AB8276" i="28" s="1"/>
  <c r="AA8274" i="28"/>
  <c r="AB8274" i="28" s="1"/>
  <c r="AA8260" i="28"/>
  <c r="AB8260" i="28" s="1"/>
  <c r="AA8258" i="28"/>
  <c r="AB8258" i="28" s="1"/>
  <c r="AA8244" i="28"/>
  <c r="AB8244" i="28" s="1"/>
  <c r="AA8242" i="28"/>
  <c r="AB8242" i="28" s="1"/>
  <c r="AA8228" i="28"/>
  <c r="AB8228" i="28" s="1"/>
  <c r="AA8226" i="28"/>
  <c r="AB8226" i="28" s="1"/>
  <c r="AA8207" i="28"/>
  <c r="AB8207" i="28" s="1"/>
  <c r="AA8192" i="28"/>
  <c r="AB8192" i="28" s="1"/>
  <c r="AA8191" i="28"/>
  <c r="AB8191" i="28" s="1"/>
  <c r="AA8190" i="28"/>
  <c r="AB8190" i="28" s="1"/>
  <c r="AA8175" i="28"/>
  <c r="AB8175" i="28" s="1"/>
  <c r="AA8156" i="28"/>
  <c r="AB8156" i="28" s="1"/>
  <c r="AA8154" i="28"/>
  <c r="AB8154" i="28" s="1"/>
  <c r="AA8140" i="28"/>
  <c r="AB8140" i="28" s="1"/>
  <c r="AA8138" i="28"/>
  <c r="AB8138" i="28" s="1"/>
  <c r="AA8124" i="28"/>
  <c r="AB8124" i="28" s="1"/>
  <c r="AA8122" i="28"/>
  <c r="AB8122" i="28" s="1"/>
  <c r="AA8108" i="28"/>
  <c r="AB8108" i="28" s="1"/>
  <c r="AA8106" i="28"/>
  <c r="AB8106" i="28" s="1"/>
  <c r="AA8092" i="28"/>
  <c r="AB8092" i="28" s="1"/>
  <c r="AA8090" i="28"/>
  <c r="AB8090" i="28" s="1"/>
  <c r="AA8076" i="28"/>
  <c r="AB8076" i="28" s="1"/>
  <c r="AA8074" i="28"/>
  <c r="AB8074" i="28" s="1"/>
  <c r="AA8060" i="28"/>
  <c r="AB8060" i="28" s="1"/>
  <c r="AA8058" i="28"/>
  <c r="AB8058" i="28" s="1"/>
  <c r="AA8039" i="28"/>
  <c r="AB8039" i="28" s="1"/>
  <c r="AA8024" i="28"/>
  <c r="AB8024" i="28" s="1"/>
  <c r="AA8023" i="28"/>
  <c r="AB8023" i="28" s="1"/>
  <c r="AA8022" i="28"/>
  <c r="AB8022" i="28" s="1"/>
  <c r="AA7987" i="28"/>
  <c r="AB7987" i="28" s="1"/>
  <c r="AA7986" i="28"/>
  <c r="AB7986" i="28" s="1"/>
  <c r="AA7975" i="28"/>
  <c r="AB7975" i="28" s="1"/>
  <c r="AA7973" i="28"/>
  <c r="AB7973" i="28" s="1"/>
  <c r="AA7966" i="28"/>
  <c r="AB7966" i="28" s="1"/>
  <c r="AA7963" i="28"/>
  <c r="AB7963" i="28" s="1"/>
  <c r="AA7958" i="28"/>
  <c r="AB7958" i="28" s="1"/>
  <c r="AA7950" i="28"/>
  <c r="AB7950" i="28" s="1"/>
  <c r="AA7948" i="28"/>
  <c r="AB7948" i="28" s="1"/>
  <c r="AA7940" i="28"/>
  <c r="AB7940" i="28" s="1"/>
  <c r="AA7934" i="28"/>
  <c r="AB7934" i="28" s="1"/>
  <c r="AA7931" i="28"/>
  <c r="AB7931" i="28" s="1"/>
  <c r="AA7926" i="28"/>
  <c r="AB7926" i="28" s="1"/>
  <c r="AA7925" i="28"/>
  <c r="AB7925" i="28" s="1"/>
  <c r="AA7924" i="28"/>
  <c r="AB7924" i="28" s="1"/>
  <c r="AA7921" i="28"/>
  <c r="AB7921" i="28" s="1"/>
  <c r="AA7911" i="28"/>
  <c r="AB7911" i="28" s="1"/>
  <c r="AA7909" i="28"/>
  <c r="AB7909" i="28" s="1"/>
  <c r="AA7894" i="28"/>
  <c r="AB7894" i="28" s="1"/>
  <c r="AA7891" i="28"/>
  <c r="AB7891" i="28" s="1"/>
  <c r="AA7889" i="28"/>
  <c r="AB7889" i="28" s="1"/>
  <c r="AA7888" i="28"/>
  <c r="AB7888" i="28" s="1"/>
  <c r="AA7817" i="28"/>
  <c r="AB7817" i="28" s="1"/>
  <c r="AA7804" i="28"/>
  <c r="AB7804" i="28" s="1"/>
  <c r="AA7796" i="28"/>
  <c r="AB7796" i="28" s="1"/>
  <c r="AA7790" i="28"/>
  <c r="AB7790" i="28" s="1"/>
  <c r="AA7772" i="28"/>
  <c r="AB7772" i="28" s="1"/>
  <c r="AA7764" i="28"/>
  <c r="AB7764" i="28" s="1"/>
  <c r="AA7758" i="28"/>
  <c r="AB7758" i="28" s="1"/>
  <c r="AA7740" i="28"/>
  <c r="AB7740" i="28" s="1"/>
  <c r="AA7734" i="28"/>
  <c r="AB7734" i="28" s="1"/>
  <c r="AA7731" i="28"/>
  <c r="AB7731" i="28" s="1"/>
  <c r="AA7729" i="28"/>
  <c r="AB7729" i="28" s="1"/>
  <c r="AA7728" i="28"/>
  <c r="AB7728" i="28" s="1"/>
  <c r="AA7721" i="28"/>
  <c r="AB7721" i="28" s="1"/>
  <c r="AA7708" i="28"/>
  <c r="AB7708" i="28" s="1"/>
  <c r="AA7700" i="28"/>
  <c r="AB7700" i="28" s="1"/>
  <c r="AA7686" i="28"/>
  <c r="AB7686" i="28" s="1"/>
  <c r="AA7683" i="28"/>
  <c r="AB7683" i="28" s="1"/>
  <c r="AA7681" i="28"/>
  <c r="AB7681" i="28" s="1"/>
  <c r="AA7680" i="28"/>
  <c r="AB7680" i="28" s="1"/>
  <c r="AA7670" i="28"/>
  <c r="AB7670" i="28" s="1"/>
  <c r="AA7667" i="28"/>
  <c r="AB7667" i="28" s="1"/>
  <c r="AA7665" i="28"/>
  <c r="AB7665" i="28" s="1"/>
  <c r="AA7664" i="28"/>
  <c r="AB7664" i="28" s="1"/>
  <c r="AA7657" i="28"/>
  <c r="AB7657" i="28" s="1"/>
  <c r="AA7644" i="28"/>
  <c r="AB7644" i="28" s="1"/>
  <c r="AA7626" i="28"/>
  <c r="AB7626" i="28" s="1"/>
  <c r="AA7624" i="28"/>
  <c r="AB7624" i="28" s="1"/>
  <c r="AA7607" i="28"/>
  <c r="AB7607" i="28" s="1"/>
  <c r="AA7606" i="28"/>
  <c r="AB7606" i="28" s="1"/>
  <c r="AA7601" i="28"/>
  <c r="AB7601" i="28" s="1"/>
  <c r="AA7596" i="28"/>
  <c r="AB7596" i="28" s="1"/>
  <c r="AA7591" i="28"/>
  <c r="AB7591" i="28" s="1"/>
  <c r="AA7589" i="28"/>
  <c r="AB7589" i="28" s="1"/>
  <c r="AA7570" i="28"/>
  <c r="AB7570" i="28" s="1"/>
  <c r="AA7567" i="28"/>
  <c r="AB7567" i="28" s="1"/>
  <c r="AA7561" i="28"/>
  <c r="AB7561" i="28" s="1"/>
  <c r="AA7554" i="28"/>
  <c r="AB7554" i="28" s="1"/>
  <c r="AA7553" i="28"/>
  <c r="AB7553" i="28" s="1"/>
  <c r="AA7546" i="28"/>
  <c r="AB7546" i="28" s="1"/>
  <c r="AA7545" i="28"/>
  <c r="AB7545" i="28" s="1"/>
  <c r="AA7540" i="28"/>
  <c r="AB7540" i="28" s="1"/>
  <c r="AA7527" i="28"/>
  <c r="AB7527" i="28" s="1"/>
  <c r="AA7522" i="28"/>
  <c r="AB7522" i="28" s="1"/>
  <c r="AA7514" i="28"/>
  <c r="AB7514" i="28" s="1"/>
  <c r="AA7511" i="28"/>
  <c r="AB7511" i="28" s="1"/>
  <c r="AA7508" i="28"/>
  <c r="AB7508" i="28" s="1"/>
  <c r="AA7495" i="28"/>
  <c r="AB7495" i="28" s="1"/>
  <c r="AA7491" i="28"/>
  <c r="AB7491" i="28" s="1"/>
  <c r="AA7489" i="28"/>
  <c r="AB7489" i="28" s="1"/>
  <c r="AA7488" i="28"/>
  <c r="AB7488" i="28" s="1"/>
  <c r="AA7485" i="28"/>
  <c r="AB7485" i="28" s="1"/>
  <c r="AA7484" i="28"/>
  <c r="AB7484" i="28" s="1"/>
  <c r="AA7481" i="28"/>
  <c r="AB7481" i="28" s="1"/>
  <c r="AA7480" i="28"/>
  <c r="AB7480" i="28" s="1"/>
  <c r="AA7477" i="28"/>
  <c r="AB7477" i="28" s="1"/>
  <c r="AA7476" i="28"/>
  <c r="AB7476" i="28" s="1"/>
  <c r="AA7473" i="28"/>
  <c r="AB7473" i="28" s="1"/>
  <c r="AA7458" i="28"/>
  <c r="AB7458" i="28" s="1"/>
  <c r="AA7455" i="28"/>
  <c r="AB7455" i="28" s="1"/>
  <c r="AA7451" i="28"/>
  <c r="AB7451" i="28" s="1"/>
  <c r="AA7450" i="28"/>
  <c r="AB7450" i="28" s="1"/>
  <c r="AA7447" i="28"/>
  <c r="AB7447" i="28" s="1"/>
  <c r="AA7443" i="28"/>
  <c r="AB7443" i="28" s="1"/>
  <c r="AA7442" i="28"/>
  <c r="AB7442" i="28" s="1"/>
  <c r="AA7440" i="28"/>
  <c r="AB7440" i="28" s="1"/>
  <c r="AA7437" i="28"/>
  <c r="AB7437" i="28" s="1"/>
  <c r="AA7436" i="28"/>
  <c r="AB7436" i="28" s="1"/>
  <c r="AA7433" i="28"/>
  <c r="AB7433" i="28" s="1"/>
  <c r="AA7423" i="28"/>
  <c r="AB7423" i="28" s="1"/>
  <c r="AA7422" i="28"/>
  <c r="AB7422" i="28" s="1"/>
  <c r="AA7417" i="28"/>
  <c r="AB7417" i="28" s="1"/>
  <c r="AA7416" i="28"/>
  <c r="AB7416" i="28" s="1"/>
  <c r="AA7413" i="28"/>
  <c r="AB7413" i="28" s="1"/>
  <c r="AA7412" i="28"/>
  <c r="AB7412" i="28" s="1"/>
  <c r="AA7401" i="28"/>
  <c r="AB7401" i="28" s="1"/>
  <c r="AA7400" i="28"/>
  <c r="AB7400" i="28" s="1"/>
  <c r="AA7397" i="28"/>
  <c r="AB7397" i="28" s="1"/>
  <c r="AA7396" i="28"/>
  <c r="AB7396" i="28" s="1"/>
  <c r="AA7377" i="28"/>
  <c r="AB7377" i="28" s="1"/>
  <c r="AA7376" i="28"/>
  <c r="AB7376" i="28" s="1"/>
  <c r="AA7373" i="28"/>
  <c r="AB7373" i="28" s="1"/>
  <c r="AA7372" i="28"/>
  <c r="AB7372" i="28" s="1"/>
  <c r="AA7359" i="28"/>
  <c r="AB7359" i="28" s="1"/>
  <c r="AA7356" i="28"/>
  <c r="AB7356" i="28" s="1"/>
  <c r="AA7355" i="28"/>
  <c r="AB7355" i="28" s="1"/>
  <c r="AA7351" i="28"/>
  <c r="AB7351" i="28" s="1"/>
  <c r="AA7350" i="28"/>
  <c r="AB7350" i="28" s="1"/>
  <c r="AA7347" i="28"/>
  <c r="AB7347" i="28" s="1"/>
  <c r="AA7345" i="28"/>
  <c r="AB7345" i="28" s="1"/>
  <c r="AA7344" i="28"/>
  <c r="AB7344" i="28" s="1"/>
  <c r="AA7341" i="28"/>
  <c r="AB7341" i="28" s="1"/>
  <c r="AA7331" i="28"/>
  <c r="AB7331" i="28" s="1"/>
  <c r="AA7329" i="28"/>
  <c r="AB7329" i="28" s="1"/>
  <c r="AA7328" i="28"/>
  <c r="AB7328" i="28" s="1"/>
  <c r="AA7287" i="28"/>
  <c r="AB7287" i="28" s="1"/>
  <c r="AA7284" i="28"/>
  <c r="AB7284" i="28" s="1"/>
  <c r="AA7263" i="28"/>
  <c r="AB7263" i="28" s="1"/>
  <c r="AA7262" i="28"/>
  <c r="AB7262" i="28" s="1"/>
  <c r="AA7259" i="28"/>
  <c r="AB7259" i="28" s="1"/>
  <c r="AA7258" i="28"/>
  <c r="AB7258" i="28" s="1"/>
  <c r="AA7255" i="28"/>
  <c r="AB7255" i="28" s="1"/>
  <c r="AA7254" i="28"/>
  <c r="AB7254" i="28" s="1"/>
  <c r="AA7251" i="28"/>
  <c r="AB7251" i="28" s="1"/>
  <c r="AA7249" i="28"/>
  <c r="AB7249" i="28" s="1"/>
  <c r="AA7248" i="28"/>
  <c r="AB7248" i="28" s="1"/>
  <c r="AA7245" i="28"/>
  <c r="AB7245" i="28" s="1"/>
  <c r="AA7241" i="28"/>
  <c r="AB7241" i="28" s="1"/>
  <c r="AA7236" i="28"/>
  <c r="AB7236" i="28" s="1"/>
  <c r="AA7215" i="28"/>
  <c r="AB7215" i="28" s="1"/>
  <c r="AA7214" i="28"/>
  <c r="AB7214" i="28" s="1"/>
  <c r="AA7211" i="28"/>
  <c r="AB7211" i="28" s="1"/>
  <c r="AA7210" i="28"/>
  <c r="AB7210" i="28" s="1"/>
  <c r="AA7209" i="28"/>
  <c r="AB7209" i="28" s="1"/>
  <c r="AA7204" i="28"/>
  <c r="AB7204" i="28" s="1"/>
  <c r="AA7167" i="28"/>
  <c r="AB7167" i="28" s="1"/>
  <c r="AA7166" i="28"/>
  <c r="AB7166" i="28" s="1"/>
  <c r="AA7163" i="28"/>
  <c r="AB7163" i="28" s="1"/>
  <c r="AA7162" i="28"/>
  <c r="AB7162" i="28" s="1"/>
  <c r="AA7161" i="28"/>
  <c r="AB7161" i="28" s="1"/>
  <c r="AA7156" i="28"/>
  <c r="AB7156" i="28" s="1"/>
  <c r="AA7135" i="28"/>
  <c r="AB7135" i="28" s="1"/>
  <c r="AA7134" i="28"/>
  <c r="AB7134" i="28" s="1"/>
  <c r="AA7131" i="28"/>
  <c r="AB7131" i="28" s="1"/>
  <c r="AA7130" i="28"/>
  <c r="AB7130" i="28" s="1"/>
  <c r="AA7129" i="28"/>
  <c r="AB7129" i="28" s="1"/>
  <c r="AA7124" i="28"/>
  <c r="AB7124" i="28" s="1"/>
  <c r="AA7110" i="28"/>
  <c r="AB7110" i="28" s="1"/>
  <c r="AA7107" i="28"/>
  <c r="AB7107" i="28" s="1"/>
  <c r="AA7105" i="28"/>
  <c r="AB7105" i="28" s="1"/>
  <c r="AA7104" i="28"/>
  <c r="AB7104" i="28" s="1"/>
  <c r="AA7101" i="28"/>
  <c r="AB7101" i="28" s="1"/>
  <c r="AA7087" i="28"/>
  <c r="AB7087" i="28" s="1"/>
  <c r="AA7086" i="28"/>
  <c r="AB7086" i="28" s="1"/>
  <c r="AA7083" i="28"/>
  <c r="AB7083" i="28" s="1"/>
  <c r="AA7082" i="28"/>
  <c r="AB7082" i="28" s="1"/>
  <c r="AA7081" i="28"/>
  <c r="AB7081" i="28" s="1"/>
  <c r="AA7076" i="28"/>
  <c r="AB7076" i="28" s="1"/>
  <c r="AA7053" i="28"/>
  <c r="AB7053" i="28" s="1"/>
  <c r="AA7031" i="28"/>
  <c r="AB7031" i="28" s="1"/>
  <c r="AA7030" i="28"/>
  <c r="AB7030" i="28" s="1"/>
  <c r="AA7025" i="28"/>
  <c r="AB7025" i="28" s="1"/>
  <c r="AA7024" i="28"/>
  <c r="AB7024" i="28" s="1"/>
  <c r="AA7021" i="28"/>
  <c r="AB7021" i="28" s="1"/>
  <c r="AA6998" i="28"/>
  <c r="AB6998" i="28" s="1"/>
  <c r="AA6995" i="28"/>
  <c r="AB6995" i="28" s="1"/>
  <c r="AA6994" i="28"/>
  <c r="AB6994" i="28" s="1"/>
  <c r="AA6991" i="28"/>
  <c r="AB6991" i="28" s="1"/>
  <c r="AA6990" i="28"/>
  <c r="AB6990" i="28" s="1"/>
  <c r="AA6987" i="28"/>
  <c r="AB6987" i="28" s="1"/>
  <c r="AA6986" i="28"/>
  <c r="AB6986" i="28" s="1"/>
  <c r="AA6985" i="28"/>
  <c r="AB6985" i="28" s="1"/>
  <c r="AA6980" i="28"/>
  <c r="AB6980" i="28" s="1"/>
  <c r="AA6934" i="28"/>
  <c r="AB6934" i="28" s="1"/>
  <c r="AA6931" i="28"/>
  <c r="AB6931" i="28" s="1"/>
  <c r="AA6930" i="28"/>
  <c r="AB6930" i="28" s="1"/>
  <c r="AA6927" i="28"/>
  <c r="AB6927" i="28" s="1"/>
  <c r="AA6926" i="28"/>
  <c r="AB6926" i="28" s="1"/>
  <c r="AA6913" i="28"/>
  <c r="AB6913" i="28" s="1"/>
  <c r="AA6889" i="28"/>
  <c r="AB6889" i="28" s="1"/>
  <c r="AA6876" i="28"/>
  <c r="AB6876" i="28" s="1"/>
  <c r="AA6870" i="28"/>
  <c r="AB6870" i="28" s="1"/>
  <c r="AA6858" i="28"/>
  <c r="AB6858" i="28" s="1"/>
  <c r="AA6852" i="28"/>
  <c r="AB6852" i="28" s="1"/>
  <c r="AA6840" i="28"/>
  <c r="AB6840" i="28" s="1"/>
  <c r="AA6833" i="28"/>
  <c r="AB6833" i="28" s="1"/>
  <c r="AA6832" i="28"/>
  <c r="AB6832" i="28" s="1"/>
  <c r="AA6825" i="28"/>
  <c r="AB6825" i="28" s="1"/>
  <c r="AA6824" i="28"/>
  <c r="AB6824" i="28" s="1"/>
  <c r="AA6814" i="28"/>
  <c r="AB6814" i="28" s="1"/>
  <c r="AA6808" i="28"/>
  <c r="AB6808" i="28" s="1"/>
  <c r="AA6786" i="28"/>
  <c r="AB6786" i="28" s="1"/>
  <c r="AA6781" i="28"/>
  <c r="AB6781" i="28" s="1"/>
  <c r="AA6780" i="28"/>
  <c r="AB6780" i="28" s="1"/>
  <c r="AA6756" i="28"/>
  <c r="AB6756" i="28" s="1"/>
  <c r="AA6741" i="28"/>
  <c r="AB6741" i="28" s="1"/>
  <c r="AA6740" i="28"/>
  <c r="AB6740" i="28" s="1"/>
  <c r="AA6724" i="28"/>
  <c r="AB6724" i="28" s="1"/>
  <c r="AA6709" i="28"/>
  <c r="AB6709" i="28" s="1"/>
  <c r="AA6708" i="28"/>
  <c r="AB6708" i="28" s="1"/>
  <c r="AA6702" i="28"/>
  <c r="AB6702" i="28" s="1"/>
  <c r="AA6690" i="28"/>
  <c r="AB6690" i="28" s="1"/>
  <c r="AA6685" i="28"/>
  <c r="AB6685" i="28" s="1"/>
  <c r="AA6684" i="28"/>
  <c r="AB6684" i="28" s="1"/>
  <c r="AA6677" i="28"/>
  <c r="AB6677" i="28" s="1"/>
  <c r="AA6676" i="28"/>
  <c r="AB6676" i="28" s="1"/>
  <c r="AA6668" i="28"/>
  <c r="AB6668" i="28" s="1"/>
  <c r="AA6658" i="28"/>
  <c r="AB6658" i="28" s="1"/>
  <c r="AA6653" i="28"/>
  <c r="AB6653" i="28" s="1"/>
  <c r="AA6652" i="28"/>
  <c r="AB6652" i="28" s="1"/>
  <c r="AA6646" i="28"/>
  <c r="AB6646" i="28" s="1"/>
  <c r="AA6633" i="28"/>
  <c r="AB6633" i="28" s="1"/>
  <c r="AA6632" i="28"/>
  <c r="AB6632" i="28" s="1"/>
  <c r="AA6626" i="28"/>
  <c r="AB6626" i="28" s="1"/>
  <c r="AA6621" i="28"/>
  <c r="AB6621" i="28" s="1"/>
  <c r="AA6620" i="28"/>
  <c r="AB6620" i="28" s="1"/>
  <c r="AA6614" i="28"/>
  <c r="AB6614" i="28" s="1"/>
  <c r="AA6606" i="28"/>
  <c r="AB6606" i="28" s="1"/>
  <c r="AA6601" i="28"/>
  <c r="AB6601" i="28" s="1"/>
  <c r="AA6600" i="28"/>
  <c r="AB6600" i="28" s="1"/>
  <c r="AA6594" i="28"/>
  <c r="AB6594" i="28" s="1"/>
  <c r="AA6588" i="28"/>
  <c r="AB6588" i="28" s="1"/>
  <c r="AA6586" i="28"/>
  <c r="AB6586" i="28" s="1"/>
  <c r="AA6578" i="28"/>
  <c r="AB6578" i="28" s="1"/>
  <c r="AA6572" i="28"/>
  <c r="AB6572" i="28" s="1"/>
  <c r="AA6564" i="28"/>
  <c r="AB6564" i="28" s="1"/>
  <c r="AA6558" i="28"/>
  <c r="AB6558" i="28" s="1"/>
  <c r="AA6552" i="28"/>
  <c r="AB6552" i="28" s="1"/>
  <c r="AA6545" i="28"/>
  <c r="AB6545" i="28" s="1"/>
  <c r="AA6544" i="28"/>
  <c r="AB6544" i="28" s="1"/>
  <c r="AA6538" i="28"/>
  <c r="AB6538" i="28" s="1"/>
  <c r="AA6526" i="28"/>
  <c r="AB6526" i="28" s="1"/>
  <c r="AA6518" i="28"/>
  <c r="AB6518" i="28" s="1"/>
  <c r="AA6504" i="28"/>
  <c r="AB6504" i="28" s="1"/>
  <c r="AA6497" i="28"/>
  <c r="AB6497" i="28" s="1"/>
  <c r="AA6496" i="28"/>
  <c r="AB6496" i="28" s="1"/>
  <c r="AA6485" i="28"/>
  <c r="AB6485" i="28" s="1"/>
  <c r="AA6484" i="28"/>
  <c r="AB6484" i="28" s="1"/>
  <c r="AA6476" i="28"/>
  <c r="AB6476" i="28" s="1"/>
  <c r="AA6465" i="28"/>
  <c r="AB6465" i="28" s="1"/>
  <c r="AA6464" i="28"/>
  <c r="AB6464" i="28" s="1"/>
  <c r="AA6454" i="28"/>
  <c r="AB6454" i="28" s="1"/>
  <c r="AA6446" i="28"/>
  <c r="AB6446" i="28" s="1"/>
  <c r="AA6415" i="28"/>
  <c r="AB6415" i="28" s="1"/>
  <c r="AA6404" i="28"/>
  <c r="AB6404" i="28" s="1"/>
  <c r="AA6394" i="28"/>
  <c r="AB6394" i="28" s="1"/>
  <c r="AA6379" i="28"/>
  <c r="AB6379" i="28" s="1"/>
  <c r="AA6378" i="28"/>
  <c r="AB6378" i="28" s="1"/>
  <c r="AA6372" i="28"/>
  <c r="AB6372" i="28" s="1"/>
  <c r="AA6149" i="28"/>
  <c r="AB6149" i="28" s="1"/>
  <c r="AA6124" i="28"/>
  <c r="AB6124" i="28" s="1"/>
  <c r="AA6119" i="28"/>
  <c r="AB6119" i="28" s="1"/>
  <c r="AA6087" i="28"/>
  <c r="AB6087" i="28" s="1"/>
  <c r="AA6060" i="28"/>
  <c r="AB6060" i="28" s="1"/>
  <c r="AA6011" i="28"/>
  <c r="AB6011" i="28" s="1"/>
  <c r="AA5912" i="28"/>
  <c r="AB5912" i="28" s="1"/>
  <c r="AA5635" i="28"/>
  <c r="AB5635" i="28" s="1"/>
  <c r="AA5629" i="28"/>
  <c r="AB5629" i="28" s="1"/>
  <c r="AA5626" i="28"/>
  <c r="AB5626" i="28" s="1"/>
  <c r="AA5621" i="28"/>
  <c r="AB5621" i="28" s="1"/>
  <c r="AA5600" i="28"/>
  <c r="AB5600" i="28" s="1"/>
  <c r="AA5587" i="28"/>
  <c r="AB5587" i="28" s="1"/>
  <c r="AA5578" i="28"/>
  <c r="AB5578" i="28" s="1"/>
  <c r="AA5573" i="28"/>
  <c r="AB5573" i="28" s="1"/>
  <c r="AA5536" i="28"/>
  <c r="AB5536" i="28" s="1"/>
  <c r="AA5522" i="28"/>
  <c r="AB5522" i="28" s="1"/>
  <c r="AA5479" i="28"/>
  <c r="AB5479" i="28" s="1"/>
  <c r="AA5476" i="28"/>
  <c r="AB5476" i="28" s="1"/>
  <c r="AA5419" i="28"/>
  <c r="AB5419" i="28" s="1"/>
  <c r="AA5418" i="28"/>
  <c r="AB5418" i="28" s="1"/>
  <c r="AA5414" i="28"/>
  <c r="AB5414" i="28" s="1"/>
  <c r="Q711" i="28"/>
  <c r="R711" i="28" s="1"/>
  <c r="Q708" i="28"/>
  <c r="R708" i="28" s="1"/>
  <c r="Q705" i="28"/>
  <c r="R705" i="28" s="1"/>
  <c r="Q697" i="28"/>
  <c r="R697" i="28" s="1"/>
  <c r="Q679" i="28"/>
  <c r="R679" i="28" s="1"/>
  <c r="Q678" i="28"/>
  <c r="R678" i="28" s="1"/>
  <c r="Q624" i="28"/>
  <c r="R624" i="28" s="1"/>
  <c r="Q407" i="28"/>
  <c r="R407" i="28" s="1"/>
  <c r="Q403" i="28"/>
  <c r="R403" i="28" s="1"/>
  <c r="Q373" i="28"/>
  <c r="R373" i="28" s="1"/>
  <c r="Q314" i="28"/>
  <c r="R314" i="28" s="1"/>
  <c r="Q310" i="28"/>
  <c r="R310" i="28" s="1"/>
  <c r="Q305" i="28"/>
  <c r="R305" i="28" s="1"/>
  <c r="Q301" i="28"/>
  <c r="R301" i="28" s="1"/>
  <c r="Q119" i="28"/>
  <c r="R119" i="28" s="1"/>
  <c r="Q118" i="28"/>
  <c r="R118" i="28" s="1"/>
  <c r="Q115" i="28"/>
  <c r="R115" i="28" s="1"/>
  <c r="Q114" i="28"/>
  <c r="R114" i="28" s="1"/>
  <c r="Q111" i="28"/>
  <c r="R111" i="28" s="1"/>
  <c r="Q109" i="28"/>
  <c r="R109" i="28" s="1"/>
  <c r="Q74" i="28"/>
  <c r="R74" i="28" s="1"/>
  <c r="Q70" i="28"/>
  <c r="R70" i="28" s="1"/>
  <c r="Q66" i="28"/>
  <c r="R66" i="28" s="1"/>
  <c r="Q61" i="28"/>
  <c r="R61" i="28" s="1"/>
  <c r="Q60" i="28"/>
  <c r="R60" i="28" s="1"/>
  <c r="Q59" i="28"/>
  <c r="R59" i="28" s="1"/>
  <c r="Q44" i="28"/>
  <c r="R44" i="28" s="1"/>
  <c r="Q43" i="28"/>
  <c r="R43" i="28" s="1"/>
  <c r="Q37" i="28"/>
  <c r="R37" i="28" s="1"/>
  <c r="Q36" i="28"/>
  <c r="R36" i="28" s="1"/>
  <c r="Q26" i="28"/>
  <c r="R26" i="28" s="1"/>
  <c r="Q20" i="28"/>
  <c r="R20" i="28" s="1"/>
  <c r="Q18" i="28"/>
  <c r="R18" i="28" s="1"/>
  <c r="Q11" i="28"/>
  <c r="R11" i="28" s="1"/>
  <c r="Q10" i="28"/>
  <c r="R10" i="28" s="1"/>
  <c r="Q9" i="28"/>
  <c r="AA8763" i="28"/>
  <c r="AB8763" i="28" s="1"/>
  <c r="AA8753" i="28"/>
  <c r="AB8753" i="28" s="1"/>
  <c r="AA8747" i="28"/>
  <c r="AB8747" i="28" s="1"/>
  <c r="AA8726" i="28"/>
  <c r="AB8726" i="28" s="1"/>
  <c r="AA8700" i="28"/>
  <c r="AB8700" i="28" s="1"/>
  <c r="AA8699" i="28"/>
  <c r="AB8699" i="28" s="1"/>
  <c r="AA8698" i="28"/>
  <c r="AB8698" i="28" s="1"/>
  <c r="AA8691" i="28"/>
  <c r="AB8691" i="28" s="1"/>
  <c r="AA8690" i="28"/>
  <c r="AB8690" i="28" s="1"/>
  <c r="AA8659" i="28"/>
  <c r="AB8659" i="28" s="1"/>
  <c r="AA8658" i="28"/>
  <c r="AB8658" i="28" s="1"/>
  <c r="AA8649" i="28"/>
  <c r="AB8649" i="28" s="1"/>
  <c r="AA8644" i="28"/>
  <c r="AB8644" i="28" s="1"/>
  <c r="AA8637" i="28"/>
  <c r="AB8637" i="28" s="1"/>
  <c r="AA8633" i="28"/>
  <c r="AB8633" i="28" s="1"/>
  <c r="AA8622" i="28"/>
  <c r="AB8622" i="28" s="1"/>
  <c r="AA8608" i="28"/>
  <c r="AB8608" i="28" s="1"/>
  <c r="AA8587" i="28"/>
  <c r="AB8587" i="28" s="1"/>
  <c r="AA8576" i="28"/>
  <c r="AB8576" i="28" s="1"/>
  <c r="AA8555" i="28"/>
  <c r="AB8555" i="28" s="1"/>
  <c r="AA8548" i="28"/>
  <c r="AB8548" i="28" s="1"/>
  <c r="AA8547" i="28"/>
  <c r="AB8547" i="28" s="1"/>
  <c r="AA8535" i="28"/>
  <c r="AB8535" i="28" s="1"/>
  <c r="AA8534" i="28"/>
  <c r="AB8534" i="28" s="1"/>
  <c r="AA8524" i="28"/>
  <c r="AB8524" i="28" s="1"/>
  <c r="AA8523" i="28"/>
  <c r="AB8523" i="28" s="1"/>
  <c r="AA8516" i="28"/>
  <c r="AB8516" i="28" s="1"/>
  <c r="AA8515" i="28"/>
  <c r="AB8515" i="28" s="1"/>
  <c r="AA8503" i="28"/>
  <c r="AB8503" i="28" s="1"/>
  <c r="AA8502" i="28"/>
  <c r="AB8502" i="28" s="1"/>
  <c r="AA8487" i="28"/>
  <c r="AB8487" i="28" s="1"/>
  <c r="AA8486" i="28"/>
  <c r="AB8486" i="28" s="1"/>
  <c r="AA8471" i="28"/>
  <c r="AB8471" i="28" s="1"/>
  <c r="AA8470" i="28"/>
  <c r="AB8470" i="28" s="1"/>
  <c r="AA8455" i="28"/>
  <c r="AB8455" i="28" s="1"/>
  <c r="AA8454" i="28"/>
  <c r="AB8454" i="28" s="1"/>
  <c r="AA8439" i="28"/>
  <c r="AB8439" i="28" s="1"/>
  <c r="AA8438" i="28"/>
  <c r="AB8438" i="28" s="1"/>
  <c r="AA8423" i="28"/>
  <c r="AB8423" i="28" s="1"/>
  <c r="AA8422" i="28"/>
  <c r="AB8422" i="28" s="1"/>
  <c r="AA8407" i="28"/>
  <c r="AB8407" i="28" s="1"/>
  <c r="AA8406" i="28"/>
  <c r="AB8406" i="28" s="1"/>
  <c r="AA8391" i="28"/>
  <c r="AB8391" i="28" s="1"/>
  <c r="AA8390" i="28"/>
  <c r="AB8390" i="28" s="1"/>
  <c r="AA8380" i="28"/>
  <c r="AB8380" i="28" s="1"/>
  <c r="AA8379" i="28"/>
  <c r="AB8379" i="28" s="1"/>
  <c r="AA8367" i="28"/>
  <c r="AB8367" i="28" s="1"/>
  <c r="AA8366" i="28"/>
  <c r="AB8366" i="28" s="1"/>
  <c r="AA8356" i="28"/>
  <c r="AB8356" i="28" s="1"/>
  <c r="AA8355" i="28"/>
  <c r="AB8355" i="28" s="1"/>
  <c r="AA8348" i="28"/>
  <c r="AB8348" i="28" s="1"/>
  <c r="AA8347" i="28"/>
  <c r="AB8347" i="28" s="1"/>
  <c r="AA8335" i="28"/>
  <c r="AB8335" i="28" s="1"/>
  <c r="AA8334" i="28"/>
  <c r="AB8334" i="28" s="1"/>
  <c r="AA8319" i="28"/>
  <c r="AB8319" i="28" s="1"/>
  <c r="AA8318" i="28"/>
  <c r="AB8318" i="28" s="1"/>
  <c r="AA8303" i="28"/>
  <c r="AB8303" i="28" s="1"/>
  <c r="AA8302" i="28"/>
  <c r="AB8302" i="28" s="1"/>
  <c r="AA8287" i="28"/>
  <c r="AB8287" i="28" s="1"/>
  <c r="AA8286" i="28"/>
  <c r="AB8286" i="28" s="1"/>
  <c r="AA8271" i="28"/>
  <c r="AB8271" i="28" s="1"/>
  <c r="AA8270" i="28"/>
  <c r="AB8270" i="28" s="1"/>
  <c r="AA8255" i="28"/>
  <c r="AB8255" i="28" s="1"/>
  <c r="AA8254" i="28"/>
  <c r="AB8254" i="28" s="1"/>
  <c r="AA8239" i="28"/>
  <c r="AB8239" i="28" s="1"/>
  <c r="AA8238" i="28"/>
  <c r="AB8238" i="28" s="1"/>
  <c r="AA8223" i="28"/>
  <c r="AB8223" i="28" s="1"/>
  <c r="AA8222" i="28"/>
  <c r="AB8222" i="28" s="1"/>
  <c r="AA8212" i="28"/>
  <c r="AB8212" i="28" s="1"/>
  <c r="AA8211" i="28"/>
  <c r="AB8211" i="28" s="1"/>
  <c r="AA8199" i="28"/>
  <c r="AB8199" i="28" s="1"/>
  <c r="AA8198" i="28"/>
  <c r="AB8198" i="28" s="1"/>
  <c r="AA8188" i="28"/>
  <c r="AB8188" i="28" s="1"/>
  <c r="AA8187" i="28"/>
  <c r="AB8187" i="28" s="1"/>
  <c r="AA8180" i="28"/>
  <c r="AB8180" i="28" s="1"/>
  <c r="AA8179" i="28"/>
  <c r="AB8179" i="28" s="1"/>
  <c r="AA8167" i="28"/>
  <c r="AB8167" i="28" s="1"/>
  <c r="AA8166" i="28"/>
  <c r="AB8166" i="28" s="1"/>
  <c r="AA8151" i="28"/>
  <c r="AB8151" i="28" s="1"/>
  <c r="AA8150" i="28"/>
  <c r="AB8150" i="28" s="1"/>
  <c r="AA8135" i="28"/>
  <c r="AB8135" i="28" s="1"/>
  <c r="AA8134" i="28"/>
  <c r="AB8134" i="28" s="1"/>
  <c r="AA8119" i="28"/>
  <c r="AB8119" i="28" s="1"/>
  <c r="AA8118" i="28"/>
  <c r="AB8118" i="28" s="1"/>
  <c r="AA8103" i="28"/>
  <c r="AB8103" i="28" s="1"/>
  <c r="AA8102" i="28"/>
  <c r="AB8102" i="28" s="1"/>
  <c r="AA8087" i="28"/>
  <c r="AB8087" i="28" s="1"/>
  <c r="AA8086" i="28"/>
  <c r="AB8086" i="28" s="1"/>
  <c r="AA8071" i="28"/>
  <c r="AB8071" i="28" s="1"/>
  <c r="AA8070" i="28"/>
  <c r="AB8070" i="28" s="1"/>
  <c r="AA8065" i="28"/>
  <c r="AB8065" i="28" s="1"/>
  <c r="AA8055" i="28"/>
  <c r="AB8055" i="28" s="1"/>
  <c r="AA8054" i="28"/>
  <c r="AB8054" i="28" s="1"/>
  <c r="AA8049" i="28"/>
  <c r="AB8049" i="28" s="1"/>
  <c r="AA8044" i="28"/>
  <c r="AB8044" i="28" s="1"/>
  <c r="AA8043" i="28"/>
  <c r="AB8043" i="28" s="1"/>
  <c r="AA8031" i="28"/>
  <c r="AB8031" i="28" s="1"/>
  <c r="AA8030" i="28"/>
  <c r="AB8030" i="28" s="1"/>
  <c r="AA8020" i="28"/>
  <c r="AB8020" i="28" s="1"/>
  <c r="AA8019" i="28"/>
  <c r="AB8019" i="28" s="1"/>
  <c r="AA8012" i="28"/>
  <c r="AB8012" i="28" s="1"/>
  <c r="AA8011" i="28"/>
  <c r="AB8011" i="28" s="1"/>
  <c r="AA8005" i="28"/>
  <c r="AB8005" i="28" s="1"/>
  <c r="AA7991" i="28"/>
  <c r="AB7991" i="28" s="1"/>
  <c r="AA7982" i="28"/>
  <c r="AB7982" i="28" s="1"/>
  <c r="AA7980" i="28"/>
  <c r="AB7980" i="28" s="1"/>
  <c r="AA7972" i="28"/>
  <c r="AB7972" i="28" s="1"/>
  <c r="AA7969" i="28"/>
  <c r="AB7969" i="28" s="1"/>
  <c r="AA7968" i="28"/>
  <c r="AB7968" i="28" s="1"/>
  <c r="AA7957" i="28"/>
  <c r="AB7957" i="28" s="1"/>
  <c r="AA7956" i="28"/>
  <c r="AB7956" i="28" s="1"/>
  <c r="AA7947" i="28"/>
  <c r="AB7947" i="28" s="1"/>
  <c r="AA7938" i="28"/>
  <c r="AB7938" i="28" s="1"/>
  <c r="AA7937" i="28"/>
  <c r="AB7937" i="28" s="1"/>
  <c r="AA7936" i="28"/>
  <c r="AB7936" i="28" s="1"/>
  <c r="AA7923" i="28"/>
  <c r="AB7923" i="28" s="1"/>
  <c r="AA7922" i="28"/>
  <c r="AB7922" i="28" s="1"/>
  <c r="AA7908" i="28"/>
  <c r="AB7908" i="28" s="1"/>
  <c r="AA7902" i="28"/>
  <c r="AB7902" i="28" s="1"/>
  <c r="AA7881" i="28"/>
  <c r="AB7881" i="28" s="1"/>
  <c r="AA7865" i="28"/>
  <c r="AB7865" i="28" s="1"/>
  <c r="AA7849" i="28"/>
  <c r="AB7849" i="28" s="1"/>
  <c r="AA7833" i="28"/>
  <c r="AB7833" i="28" s="1"/>
  <c r="AA7820" i="28"/>
  <c r="AB7820" i="28" s="1"/>
  <c r="AA7812" i="28"/>
  <c r="AB7812" i="28" s="1"/>
  <c r="AA7798" i="28"/>
  <c r="AB7798" i="28" s="1"/>
  <c r="AA7795" i="28"/>
  <c r="AB7795" i="28" s="1"/>
  <c r="AA7793" i="28"/>
  <c r="AB7793" i="28" s="1"/>
  <c r="AA7792" i="28"/>
  <c r="AB7792" i="28" s="1"/>
  <c r="AA7785" i="28"/>
  <c r="AB7785" i="28" s="1"/>
  <c r="AA7766" i="28"/>
  <c r="AB7766" i="28" s="1"/>
  <c r="AA7763" i="28"/>
  <c r="AB7763" i="28" s="1"/>
  <c r="AA7761" i="28"/>
  <c r="AB7761" i="28" s="1"/>
  <c r="AA7760" i="28"/>
  <c r="AB7760" i="28" s="1"/>
  <c r="AA7753" i="28"/>
  <c r="AB7753" i="28" s="1"/>
  <c r="AA7724" i="28"/>
  <c r="AB7724" i="28" s="1"/>
  <c r="AA7716" i="28"/>
  <c r="AB7716" i="28" s="1"/>
  <c r="AA7697" i="28"/>
  <c r="AB7697" i="28" s="1"/>
  <c r="AA7696" i="28"/>
  <c r="AB7696" i="28" s="1"/>
  <c r="AA7673" i="28"/>
  <c r="AB7673" i="28" s="1"/>
  <c r="AA7660" i="28"/>
  <c r="AB7660" i="28" s="1"/>
  <c r="AA7656" i="28"/>
  <c r="AB7656" i="28" s="1"/>
  <c r="AA7641" i="28"/>
  <c r="AB7641" i="28" s="1"/>
  <c r="AA7640" i="28"/>
  <c r="AB7640" i="28" s="1"/>
  <c r="AA7636" i="28"/>
  <c r="AB7636" i="28" s="1"/>
  <c r="AA7623" i="28"/>
  <c r="AB7623" i="28" s="1"/>
  <c r="AA7621" i="28"/>
  <c r="AB7621" i="28" s="1"/>
  <c r="AA7620" i="28"/>
  <c r="AB7620" i="28" s="1"/>
  <c r="AA7612" i="28"/>
  <c r="AB7612" i="28" s="1"/>
  <c r="AA7602" i="28"/>
  <c r="AB7602" i="28" s="1"/>
  <c r="AA7599" i="28"/>
  <c r="AB7599" i="28" s="1"/>
  <c r="AA7588" i="28"/>
  <c r="AB7588" i="28" s="1"/>
  <c r="AA7580" i="28"/>
  <c r="AB7580" i="28" s="1"/>
  <c r="AA7562" i="28"/>
  <c r="AB7562" i="28" s="1"/>
  <c r="AA7560" i="28"/>
  <c r="AB7560" i="28" s="1"/>
  <c r="AA7557" i="28"/>
  <c r="AB7557" i="28" s="1"/>
  <c r="AA7556" i="28"/>
  <c r="AB7556" i="28" s="1"/>
  <c r="AA7537" i="28"/>
  <c r="AB7537" i="28" s="1"/>
  <c r="AA7532" i="28"/>
  <c r="AB7532" i="28" s="1"/>
  <c r="AA7525" i="28"/>
  <c r="AB7525" i="28" s="1"/>
  <c r="AA7505" i="28"/>
  <c r="AB7505" i="28" s="1"/>
  <c r="AA7500" i="28"/>
  <c r="AB7500" i="28" s="1"/>
  <c r="AA7490" i="28"/>
  <c r="AB7490" i="28" s="1"/>
  <c r="AA7487" i="28"/>
  <c r="AB7487" i="28" s="1"/>
  <c r="AA7483" i="28"/>
  <c r="AB7483" i="28" s="1"/>
  <c r="AA7482" i="28"/>
  <c r="AB7482" i="28" s="1"/>
  <c r="AA7479" i="28"/>
  <c r="AB7479" i="28" s="1"/>
  <c r="AA7475" i="28"/>
  <c r="AB7475" i="28" s="1"/>
  <c r="AA7474" i="28"/>
  <c r="AB7474" i="28" s="1"/>
  <c r="AA7472" i="28"/>
  <c r="AB7472" i="28" s="1"/>
  <c r="AA7469" i="28"/>
  <c r="AB7469" i="28" s="1"/>
  <c r="AA7468" i="28"/>
  <c r="AB7468" i="28" s="1"/>
  <c r="AA7465" i="28"/>
  <c r="AB7465" i="28" s="1"/>
  <c r="AA7439" i="28"/>
  <c r="AB7439" i="28" s="1"/>
  <c r="AA7435" i="28"/>
  <c r="AB7435" i="28" s="1"/>
  <c r="AA7434" i="28"/>
  <c r="AB7434" i="28" s="1"/>
  <c r="AA7432" i="28"/>
  <c r="AB7432" i="28" s="1"/>
  <c r="AA7429" i="28"/>
  <c r="AB7429" i="28" s="1"/>
  <c r="AA7428" i="28"/>
  <c r="AB7428" i="28" s="1"/>
  <c r="AA7415" i="28"/>
  <c r="AB7415" i="28" s="1"/>
  <c r="AA7414" i="28"/>
  <c r="AB7414" i="28" s="1"/>
  <c r="AA7409" i="28"/>
  <c r="AB7409" i="28" s="1"/>
  <c r="AA7408" i="28"/>
  <c r="AB7408" i="28" s="1"/>
  <c r="AA7402" i="28"/>
  <c r="AB7402" i="28" s="1"/>
  <c r="AA7399" i="28"/>
  <c r="AB7399" i="28" s="1"/>
  <c r="AA7398" i="28"/>
  <c r="AB7398" i="28" s="1"/>
  <c r="AA7393" i="28"/>
  <c r="AB7393" i="28" s="1"/>
  <c r="AA7392" i="28"/>
  <c r="AB7392" i="28" s="1"/>
  <c r="AA7389" i="28"/>
  <c r="AB7389" i="28" s="1"/>
  <c r="AA7388" i="28"/>
  <c r="AB7388" i="28" s="1"/>
  <c r="AA7369" i="28"/>
  <c r="AB7369" i="28" s="1"/>
  <c r="AA7368" i="28"/>
  <c r="AB7368" i="28" s="1"/>
  <c r="AA7365" i="28"/>
  <c r="AB7365" i="28" s="1"/>
  <c r="AA7364" i="28"/>
  <c r="AB7364" i="28" s="1"/>
  <c r="AA7337" i="28"/>
  <c r="AB7337" i="28" s="1"/>
  <c r="AA7325" i="28"/>
  <c r="AB7325" i="28" s="1"/>
  <c r="AA7321" i="28"/>
  <c r="AB7321" i="28" s="1"/>
  <c r="AA7316" i="28"/>
  <c r="AB7316" i="28" s="1"/>
  <c r="AA7312" i="28"/>
  <c r="AB7312" i="28" s="1"/>
  <c r="AA7309" i="28"/>
  <c r="AB7309" i="28" s="1"/>
  <c r="AA7305" i="28"/>
  <c r="AB7305" i="28" s="1"/>
  <c r="AA7300" i="28"/>
  <c r="AB7300" i="28" s="1"/>
  <c r="AA7286" i="28"/>
  <c r="AB7286" i="28" s="1"/>
  <c r="AA7283" i="28"/>
  <c r="AB7283" i="28" s="1"/>
  <c r="AA7281" i="28"/>
  <c r="AB7281" i="28" s="1"/>
  <c r="AA7280" i="28"/>
  <c r="AB7280" i="28" s="1"/>
  <c r="AA7277" i="28"/>
  <c r="AB7277" i="28" s="1"/>
  <c r="AA7273" i="28"/>
  <c r="AB7273" i="28" s="1"/>
  <c r="AA7247" i="28"/>
  <c r="AB7247" i="28" s="1"/>
  <c r="AA7246" i="28"/>
  <c r="AB7246" i="28" s="1"/>
  <c r="AA7243" i="28"/>
  <c r="AB7243" i="28" s="1"/>
  <c r="AA7242" i="28"/>
  <c r="AB7242" i="28" s="1"/>
  <c r="AA7239" i="28"/>
  <c r="AB7239" i="28" s="1"/>
  <c r="AA7238" i="28"/>
  <c r="AB7238" i="28" s="1"/>
  <c r="AA7235" i="28"/>
  <c r="AB7235" i="28" s="1"/>
  <c r="AA7233" i="28"/>
  <c r="AB7233" i="28" s="1"/>
  <c r="AA7232" i="28"/>
  <c r="AB7232" i="28" s="1"/>
  <c r="AA7229" i="28"/>
  <c r="AB7229" i="28" s="1"/>
  <c r="AA7225" i="28"/>
  <c r="AB7225" i="28" s="1"/>
  <c r="AA7201" i="28"/>
  <c r="AB7201" i="28" s="1"/>
  <c r="AA7200" i="28"/>
  <c r="AB7200" i="28" s="1"/>
  <c r="AA7197" i="28"/>
  <c r="AB7197" i="28" s="1"/>
  <c r="AA7193" i="28"/>
  <c r="AB7193" i="28" s="1"/>
  <c r="AA7188" i="28"/>
  <c r="AB7188" i="28" s="1"/>
  <c r="AA7159" i="28"/>
  <c r="AB7159" i="28" s="1"/>
  <c r="AA7158" i="28"/>
  <c r="AB7158" i="28" s="1"/>
  <c r="AA7155" i="28"/>
  <c r="AB7155" i="28" s="1"/>
  <c r="AA7153" i="28"/>
  <c r="AB7153" i="28" s="1"/>
  <c r="AA7152" i="28"/>
  <c r="AB7152" i="28" s="1"/>
  <c r="AA7149" i="28"/>
  <c r="AB7149" i="28" s="1"/>
  <c r="AA7145" i="28"/>
  <c r="AB7145" i="28" s="1"/>
  <c r="AA7127" i="28"/>
  <c r="AB7127" i="28" s="1"/>
  <c r="AA7126" i="28"/>
  <c r="AB7126" i="28" s="1"/>
  <c r="AA7123" i="28"/>
  <c r="AB7123" i="28" s="1"/>
  <c r="AA7121" i="28"/>
  <c r="AB7121" i="28" s="1"/>
  <c r="AA7120" i="28"/>
  <c r="AB7120" i="28" s="1"/>
  <c r="AA7103" i="28"/>
  <c r="AB7103" i="28" s="1"/>
  <c r="AA7102" i="28"/>
  <c r="AB7102" i="28" s="1"/>
  <c r="AA7099" i="28"/>
  <c r="AB7099" i="28" s="1"/>
  <c r="AA7098" i="28"/>
  <c r="AB7098" i="28" s="1"/>
  <c r="AA7097" i="28"/>
  <c r="AB7097" i="28" s="1"/>
  <c r="AA7079" i="28"/>
  <c r="AB7079" i="28" s="1"/>
  <c r="AA7078" i="28"/>
  <c r="AB7078" i="28" s="1"/>
  <c r="AA7054" i="28"/>
  <c r="AB7054" i="28" s="1"/>
  <c r="AA7051" i="28"/>
  <c r="AB7051" i="28" s="1"/>
  <c r="AA7050" i="28"/>
  <c r="AB7050" i="28" s="1"/>
  <c r="AA7049" i="28"/>
  <c r="AB7049" i="28" s="1"/>
  <c r="AA7044" i="28"/>
  <c r="AB7044" i="28" s="1"/>
  <c r="AA7017" i="28"/>
  <c r="AB7017" i="28" s="1"/>
  <c r="AA7012" i="28"/>
  <c r="AB7012" i="28" s="1"/>
  <c r="AA7009" i="28"/>
  <c r="AB7009" i="28" s="1"/>
  <c r="AA7008" i="28"/>
  <c r="AB7008" i="28" s="1"/>
  <c r="AA7005" i="28"/>
  <c r="AB7005" i="28" s="1"/>
  <c r="AA6983" i="28"/>
  <c r="AB6983" i="28" s="1"/>
  <c r="AA6982" i="28"/>
  <c r="AB6982" i="28" s="1"/>
  <c r="AA6977" i="28"/>
  <c r="AB6977" i="28" s="1"/>
  <c r="AA6976" i="28"/>
  <c r="AB6976" i="28" s="1"/>
  <c r="AA6973" i="28"/>
  <c r="AB6973" i="28" s="1"/>
  <c r="AA6969" i="28"/>
  <c r="AB6969" i="28" s="1"/>
  <c r="AA6964" i="28"/>
  <c r="AB6964" i="28" s="1"/>
  <c r="AA6961" i="28"/>
  <c r="AB6961" i="28" s="1"/>
  <c r="AA6960" i="28"/>
  <c r="AB6960" i="28" s="1"/>
  <c r="AA6957" i="28"/>
  <c r="AB6957" i="28" s="1"/>
  <c r="AA6953" i="28"/>
  <c r="AB6953" i="28" s="1"/>
  <c r="AA6948" i="28"/>
  <c r="AB6948" i="28" s="1"/>
  <c r="AA6945" i="28"/>
  <c r="AB6945" i="28" s="1"/>
  <c r="AA6944" i="28"/>
  <c r="AB6944" i="28" s="1"/>
  <c r="AA6941" i="28"/>
  <c r="AB6941" i="28" s="1"/>
  <c r="AA6922" i="28"/>
  <c r="AB6922" i="28" s="1"/>
  <c r="AA6921" i="28"/>
  <c r="AB6921" i="28" s="1"/>
  <c r="AA6920" i="28"/>
  <c r="AB6920" i="28" s="1"/>
  <c r="AA6914" i="28"/>
  <c r="AB6914" i="28" s="1"/>
  <c r="AA6908" i="28"/>
  <c r="AB6908" i="28" s="1"/>
  <c r="AA6897" i="28"/>
  <c r="AB6897" i="28" s="1"/>
  <c r="AA6884" i="28"/>
  <c r="AB6884" i="28" s="1"/>
  <c r="AA6873" i="28"/>
  <c r="AB6873" i="28" s="1"/>
  <c r="AA6865" i="28"/>
  <c r="AB6865" i="28" s="1"/>
  <c r="AA6849" i="28"/>
  <c r="AB6849" i="28" s="1"/>
  <c r="AA6848" i="28"/>
  <c r="AB6848" i="28" s="1"/>
  <c r="AA6820" i="28"/>
  <c r="AB6820" i="28" s="1"/>
  <c r="AA6805" i="28"/>
  <c r="AB6805" i="28" s="1"/>
  <c r="AA6804" i="28"/>
  <c r="AB6804" i="28" s="1"/>
  <c r="AA6793" i="28"/>
  <c r="AB6793" i="28" s="1"/>
  <c r="AA6792" i="28"/>
  <c r="AB6792" i="28" s="1"/>
  <c r="AA6782" i="28"/>
  <c r="AB6782" i="28" s="1"/>
  <c r="AA6776" i="28"/>
  <c r="AB6776" i="28" s="1"/>
  <c r="AA6764" i="28"/>
  <c r="AB6764" i="28" s="1"/>
  <c r="AA6758" i="28"/>
  <c r="AB6758" i="28" s="1"/>
  <c r="AA6753" i="28"/>
  <c r="AB6753" i="28" s="1"/>
  <c r="AA6752" i="28"/>
  <c r="AB6752" i="28" s="1"/>
  <c r="AA6737" i="28"/>
  <c r="AB6737" i="28" s="1"/>
  <c r="AA6736" i="28"/>
  <c r="AB6736" i="28" s="1"/>
  <c r="AA6726" i="28"/>
  <c r="AB6726" i="28" s="1"/>
  <c r="AA6721" i="28"/>
  <c r="AB6721" i="28" s="1"/>
  <c r="AA6720" i="28"/>
  <c r="AB6720" i="28" s="1"/>
  <c r="AA6697" i="28"/>
  <c r="AB6697" i="28" s="1"/>
  <c r="AA6696" i="28"/>
  <c r="AB6696" i="28" s="1"/>
  <c r="AA6665" i="28"/>
  <c r="AB6665" i="28" s="1"/>
  <c r="AA6664" i="28"/>
  <c r="AB6664" i="28" s="1"/>
  <c r="AA6654" i="28"/>
  <c r="AB6654" i="28" s="1"/>
  <c r="AA6648" i="28"/>
  <c r="AB6648" i="28" s="1"/>
  <c r="AA6641" i="28"/>
  <c r="AB6641" i="28" s="1"/>
  <c r="AA6640" i="28"/>
  <c r="AB6640" i="28" s="1"/>
  <c r="AA6634" i="28"/>
  <c r="AB6634" i="28" s="1"/>
  <c r="AA6628" i="28"/>
  <c r="AB6628" i="28" s="1"/>
  <c r="AA6622" i="28"/>
  <c r="AB6622" i="28" s="1"/>
  <c r="AA6616" i="28"/>
  <c r="AB6616" i="28" s="1"/>
  <c r="AA6609" i="28"/>
  <c r="AB6609" i="28" s="1"/>
  <c r="AA6608" i="28"/>
  <c r="AB6608" i="28" s="1"/>
  <c r="AA6602" i="28"/>
  <c r="AB6602" i="28" s="1"/>
  <c r="AA6596" i="28"/>
  <c r="AB6596" i="28" s="1"/>
  <c r="AA6590" i="28"/>
  <c r="AB6590" i="28" s="1"/>
  <c r="AA6581" i="28"/>
  <c r="AB6581" i="28" s="1"/>
  <c r="AA6580" i="28"/>
  <c r="AB6580" i="28" s="1"/>
  <c r="AA6574" i="28"/>
  <c r="AB6574" i="28" s="1"/>
  <c r="AA6566" i="28"/>
  <c r="AB6566" i="28" s="1"/>
  <c r="AA6554" i="28"/>
  <c r="AB6554" i="28" s="1"/>
  <c r="AA6546" i="28"/>
  <c r="AB6546" i="28" s="1"/>
  <c r="AA6534" i="28"/>
  <c r="AB6534" i="28" s="1"/>
  <c r="AA6520" i="28"/>
  <c r="AB6520" i="28" s="1"/>
  <c r="AA6513" i="28"/>
  <c r="AB6513" i="28" s="1"/>
  <c r="AA6512" i="28"/>
  <c r="AB6512" i="28" s="1"/>
  <c r="AA6506" i="28"/>
  <c r="AB6506" i="28" s="1"/>
  <c r="AA6492" i="28"/>
  <c r="AB6492" i="28" s="1"/>
  <c r="AA6486" i="28"/>
  <c r="AB6486" i="28" s="1"/>
  <c r="AA6478" i="28"/>
  <c r="AB6478" i="28" s="1"/>
  <c r="AA6473" i="28"/>
  <c r="AB6473" i="28" s="1"/>
  <c r="AA6472" i="28"/>
  <c r="AB6472" i="28" s="1"/>
  <c r="AA6466" i="28"/>
  <c r="AB6466" i="28" s="1"/>
  <c r="AA6456" i="28"/>
  <c r="AB6456" i="28" s="1"/>
  <c r="AA6441" i="28"/>
  <c r="AB6441" i="28" s="1"/>
  <c r="AA6440" i="28"/>
  <c r="AB6440" i="28" s="1"/>
  <c r="AA6430" i="28"/>
  <c r="AB6430" i="28" s="1"/>
  <c r="AA6348" i="28"/>
  <c r="AB6348" i="28" s="1"/>
  <c r="AA6315" i="28"/>
  <c r="AB6315" i="28" s="1"/>
  <c r="AA6306" i="28"/>
  <c r="AB6306" i="28" s="1"/>
  <c r="AA6303" i="28"/>
  <c r="AB6303" i="28" s="1"/>
  <c r="AA6301" i="28"/>
  <c r="AB6301" i="28" s="1"/>
  <c r="AA6300" i="28"/>
  <c r="AB6300" i="28" s="1"/>
  <c r="AA6291" i="28"/>
  <c r="AB6291" i="28" s="1"/>
  <c r="AA6289" i="28"/>
  <c r="AB6289" i="28" s="1"/>
  <c r="AA6288" i="28"/>
  <c r="AB6288" i="28" s="1"/>
  <c r="AA6279" i="28"/>
  <c r="AB6279" i="28" s="1"/>
  <c r="AA6278" i="28"/>
  <c r="AB6278" i="28" s="1"/>
  <c r="AA6263" i="28"/>
  <c r="AB6263" i="28" s="1"/>
  <c r="AA6261" i="28"/>
  <c r="AB6261" i="28" s="1"/>
  <c r="AA6260" i="28"/>
  <c r="AB6260" i="28" s="1"/>
  <c r="AA6247" i="28"/>
  <c r="AB6247" i="28" s="1"/>
  <c r="AA6245" i="28"/>
  <c r="AB6245" i="28" s="1"/>
  <c r="AA6244" i="28"/>
  <c r="AB6244" i="28" s="1"/>
  <c r="AA6233" i="28"/>
  <c r="AB6233" i="28" s="1"/>
  <c r="AA6232" i="28"/>
  <c r="AB6232" i="28" s="1"/>
  <c r="AA6219" i="28"/>
  <c r="AB6219" i="28" s="1"/>
  <c r="AA6217" i="28"/>
  <c r="AB6217" i="28" s="1"/>
  <c r="AA6216" i="28"/>
  <c r="AB6216" i="28" s="1"/>
  <c r="AA6206" i="28"/>
  <c r="AB6206" i="28" s="1"/>
  <c r="AA6139" i="28"/>
  <c r="AB6139" i="28" s="1"/>
  <c r="AA6135" i="28"/>
  <c r="AB6135" i="28" s="1"/>
  <c r="AA6134" i="28"/>
  <c r="AB6134" i="28" s="1"/>
  <c r="AA6133" i="28"/>
  <c r="AB6133" i="28" s="1"/>
  <c r="AA6114" i="28"/>
  <c r="AB6114" i="28" s="1"/>
  <c r="AA6111" i="28"/>
  <c r="AB6111" i="28" s="1"/>
  <c r="AA6086" i="28"/>
  <c r="AB6086" i="28" s="1"/>
  <c r="AA6082" i="28"/>
  <c r="AB6082" i="28" s="1"/>
  <c r="AA6079" i="28"/>
  <c r="AB6079" i="28" s="1"/>
  <c r="AA6048" i="28"/>
  <c r="AB6048" i="28" s="1"/>
  <c r="AA6045" i="28"/>
  <c r="AB6045" i="28" s="1"/>
  <c r="AA6037" i="28"/>
  <c r="AB6037" i="28" s="1"/>
  <c r="AA5995" i="28"/>
  <c r="AB5995" i="28" s="1"/>
  <c r="AA5975" i="28"/>
  <c r="AB5975" i="28" s="1"/>
  <c r="AA5968" i="28"/>
  <c r="AB5968" i="28" s="1"/>
  <c r="AA5967" i="28"/>
  <c r="AB5967" i="28" s="1"/>
  <c r="AA5965" i="28"/>
  <c r="AB5965" i="28" s="1"/>
  <c r="AA5964" i="28"/>
  <c r="AB5964" i="28" s="1"/>
  <c r="AA5959" i="28"/>
  <c r="AB5959" i="28" s="1"/>
  <c r="AA5936" i="28"/>
  <c r="AB5936" i="28" s="1"/>
  <c r="AA5929" i="28"/>
  <c r="AB5929" i="28" s="1"/>
  <c r="AA5928" i="28"/>
  <c r="AB5928" i="28" s="1"/>
  <c r="AA5924" i="28"/>
  <c r="AB5924" i="28" s="1"/>
  <c r="AA5909" i="28"/>
  <c r="AB5909" i="28" s="1"/>
  <c r="AA5904" i="28"/>
  <c r="AB5904" i="28" s="1"/>
  <c r="AA5903" i="28"/>
  <c r="AB5903" i="28" s="1"/>
  <c r="AA5902" i="28"/>
  <c r="AB5902" i="28" s="1"/>
  <c r="AA5899" i="28"/>
  <c r="AB5899" i="28" s="1"/>
  <c r="AA5879" i="28"/>
  <c r="AB5879" i="28" s="1"/>
  <c r="AA5877" i="28"/>
  <c r="AB5877" i="28" s="1"/>
  <c r="AA5876" i="28"/>
  <c r="AB5876" i="28" s="1"/>
  <c r="AA5772" i="28"/>
  <c r="AB5772" i="28" s="1"/>
  <c r="AA5771" i="28"/>
  <c r="AB5771" i="28" s="1"/>
  <c r="AA5768" i="28"/>
  <c r="AB5768" i="28" s="1"/>
  <c r="AA5767" i="28"/>
  <c r="AB5767" i="28" s="1"/>
  <c r="AA5764" i="28"/>
  <c r="AB5764" i="28" s="1"/>
  <c r="AA5216" i="28"/>
  <c r="AB5216" i="28" s="1"/>
  <c r="AA5136" i="28"/>
  <c r="AB5136" i="28" s="1"/>
  <c r="AA5104" i="28"/>
  <c r="AB5104" i="28" s="1"/>
  <c r="AA5072" i="28"/>
  <c r="AB5072" i="28" s="1"/>
  <c r="AA5363" i="28"/>
  <c r="AB5363" i="28" s="1"/>
  <c r="AA5360" i="28"/>
  <c r="AB5360" i="28" s="1"/>
  <c r="AA5359" i="28"/>
  <c r="AB5359" i="28" s="1"/>
  <c r="AA5356" i="28"/>
  <c r="AB5356" i="28" s="1"/>
  <c r="AA5339" i="28"/>
  <c r="AB5339" i="28" s="1"/>
  <c r="AA5336" i="28"/>
  <c r="AB5336" i="28" s="1"/>
  <c r="AA5335" i="28"/>
  <c r="AB5335" i="28" s="1"/>
  <c r="AA5332" i="28"/>
  <c r="AB5332" i="28" s="1"/>
  <c r="AA5331" i="28"/>
  <c r="AB5331" i="28" s="1"/>
  <c r="AA5328" i="28"/>
  <c r="AB5328" i="28" s="1"/>
  <c r="AA5327" i="28"/>
  <c r="AB5327" i="28" s="1"/>
  <c r="AA5324" i="28"/>
  <c r="AB5324" i="28" s="1"/>
  <c r="AA5323" i="28"/>
  <c r="AB5323" i="28" s="1"/>
  <c r="AA5320" i="28"/>
  <c r="AB5320" i="28" s="1"/>
  <c r="AA5319" i="28"/>
  <c r="AB5319" i="28" s="1"/>
  <c r="AA5316" i="28"/>
  <c r="AB5316" i="28" s="1"/>
  <c r="AA5252" i="28"/>
  <c r="AB5252" i="28" s="1"/>
  <c r="AA5251" i="28"/>
  <c r="AB5251" i="28" s="1"/>
  <c r="AA5248" i="28"/>
  <c r="AB5248" i="28" s="1"/>
  <c r="AA5247" i="28"/>
  <c r="AB5247" i="28" s="1"/>
  <c r="AA5227" i="28"/>
  <c r="AB5227" i="28" s="1"/>
  <c r="AA5211" i="28"/>
  <c r="AB5211" i="28" s="1"/>
  <c r="AA5195" i="28"/>
  <c r="AB5195" i="28" s="1"/>
  <c r="AA5131" i="28"/>
  <c r="AB5131" i="28" s="1"/>
  <c r="AA5115" i="28"/>
  <c r="AB5115" i="28" s="1"/>
  <c r="AA5099" i="28"/>
  <c r="AB5099" i="28" s="1"/>
  <c r="AA5083" i="28"/>
  <c r="AB5083" i="28" s="1"/>
  <c r="AA5067" i="28"/>
  <c r="AB5067" i="28" s="1"/>
  <c r="AA5051" i="28"/>
  <c r="AB5051" i="28" s="1"/>
  <c r="AA5035" i="28"/>
  <c r="AB5035" i="28" s="1"/>
  <c r="AA4967" i="28"/>
  <c r="AB4967" i="28" s="1"/>
  <c r="AA6436" i="28"/>
  <c r="AB6436" i="28" s="1"/>
  <c r="AA6424" i="28"/>
  <c r="AB6424" i="28" s="1"/>
  <c r="AA6418" i="28"/>
  <c r="AB6418" i="28" s="1"/>
  <c r="AA6412" i="28"/>
  <c r="AB6412" i="28" s="1"/>
  <c r="AA6401" i="28"/>
  <c r="AB6401" i="28" s="1"/>
  <c r="AA6400" i="28"/>
  <c r="AB6400" i="28" s="1"/>
  <c r="AA6390" i="28"/>
  <c r="AB6390" i="28" s="1"/>
  <c r="AA6382" i="28"/>
  <c r="AB6382" i="28" s="1"/>
  <c r="AA6370" i="28"/>
  <c r="AB6370" i="28" s="1"/>
  <c r="AA6358" i="28"/>
  <c r="AB6358" i="28" s="1"/>
  <c r="AA6346" i="28"/>
  <c r="AB6346" i="28" s="1"/>
  <c r="AA6317" i="28"/>
  <c r="AB6317" i="28" s="1"/>
  <c r="AA6316" i="28"/>
  <c r="AB6316" i="28" s="1"/>
  <c r="AA6305" i="28"/>
  <c r="AB6305" i="28" s="1"/>
  <c r="AA6304" i="28"/>
  <c r="AB6304" i="28" s="1"/>
  <c r="AA6285" i="28"/>
  <c r="AB6285" i="28" s="1"/>
  <c r="AA6284" i="28"/>
  <c r="AB6284" i="28" s="1"/>
  <c r="AA6273" i="28"/>
  <c r="AB6273" i="28" s="1"/>
  <c r="AA6272" i="28"/>
  <c r="AB6272" i="28" s="1"/>
  <c r="AA6265" i="28"/>
  <c r="AB6265" i="28" s="1"/>
  <c r="AA6264" i="28"/>
  <c r="AB6264" i="28" s="1"/>
  <c r="AA6257" i="28"/>
  <c r="AB6257" i="28" s="1"/>
  <c r="AA6256" i="28"/>
  <c r="AB6256" i="28" s="1"/>
  <c r="AA6249" i="28"/>
  <c r="AB6249" i="28" s="1"/>
  <c r="AA6248" i="28"/>
  <c r="AB6248" i="28" s="1"/>
  <c r="AA6229" i="28"/>
  <c r="AB6229" i="28" s="1"/>
  <c r="AA6228" i="28"/>
  <c r="AB6228" i="28" s="1"/>
  <c r="AA6221" i="28"/>
  <c r="AB6221" i="28" s="1"/>
  <c r="AA6220" i="28"/>
  <c r="AB6220" i="28" s="1"/>
  <c r="AA6213" i="28"/>
  <c r="AB6213" i="28" s="1"/>
  <c r="AA6212" i="28"/>
  <c r="AB6212" i="28" s="1"/>
  <c r="AA6201" i="28"/>
  <c r="AB6201" i="28" s="1"/>
  <c r="AA6200" i="28"/>
  <c r="AB6200" i="28" s="1"/>
  <c r="AA6144" i="28"/>
  <c r="AB6144" i="28" s="1"/>
  <c r="AA6128" i="28"/>
  <c r="AB6128" i="28" s="1"/>
  <c r="AA6127" i="28"/>
  <c r="AB6127" i="28" s="1"/>
  <c r="AA6113" i="28"/>
  <c r="AB6113" i="28" s="1"/>
  <c r="AA6106" i="28"/>
  <c r="AB6106" i="28" s="1"/>
  <c r="AA6105" i="28"/>
  <c r="AB6105" i="28" s="1"/>
  <c r="AA6098" i="28"/>
  <c r="AB6098" i="28" s="1"/>
  <c r="AA6092" i="28"/>
  <c r="AB6092" i="28" s="1"/>
  <c r="AA6084" i="28"/>
  <c r="AB6084" i="28" s="1"/>
  <c r="AA6083" i="28"/>
  <c r="AB6083" i="28" s="1"/>
  <c r="AA6074" i="28"/>
  <c r="AB6074" i="28" s="1"/>
  <c r="AA6066" i="28"/>
  <c r="AB6066" i="28" s="1"/>
  <c r="AA6064" i="28"/>
  <c r="AB6064" i="28" s="1"/>
  <c r="AA6063" i="28"/>
  <c r="AB6063" i="28" s="1"/>
  <c r="AA6052" i="28"/>
  <c r="AB6052" i="28" s="1"/>
  <c r="AA6049" i="28"/>
  <c r="AB6049" i="28" s="1"/>
  <c r="AA6036" i="28"/>
  <c r="AB6036" i="28" s="1"/>
  <c r="AA6033" i="28"/>
  <c r="AB6033" i="28" s="1"/>
  <c r="AA6008" i="28"/>
  <c r="AB6008" i="28" s="1"/>
  <c r="AA6005" i="28"/>
  <c r="AB6005" i="28" s="1"/>
  <c r="AA6003" i="28"/>
  <c r="AB6003" i="28" s="1"/>
  <c r="AA6002" i="28"/>
  <c r="AB6002" i="28" s="1"/>
  <c r="AA6001" i="28"/>
  <c r="AB6001" i="28" s="1"/>
  <c r="AA5992" i="28"/>
  <c r="AB5992" i="28" s="1"/>
  <c r="AA5979" i="28"/>
  <c r="AB5979" i="28" s="1"/>
  <c r="AA5976" i="28"/>
  <c r="AB5976" i="28" s="1"/>
  <c r="AA5973" i="28"/>
  <c r="AB5973" i="28" s="1"/>
  <c r="AA5971" i="28"/>
  <c r="AB5971" i="28" s="1"/>
  <c r="AA5970" i="28"/>
  <c r="AB5970" i="28" s="1"/>
  <c r="AA5969" i="28"/>
  <c r="AB5969" i="28" s="1"/>
  <c r="AA5953" i="28"/>
  <c r="AB5953" i="28" s="1"/>
  <c r="AA5949" i="28"/>
  <c r="AB5949" i="28" s="1"/>
  <c r="AA5940" i="28"/>
  <c r="AB5940" i="28" s="1"/>
  <c r="AA5934" i="28"/>
  <c r="AB5934" i="28" s="1"/>
  <c r="AA5931" i="28"/>
  <c r="AB5931" i="28" s="1"/>
  <c r="AA5921" i="28"/>
  <c r="AB5921" i="28" s="1"/>
  <c r="AA5907" i="28"/>
  <c r="AB5907" i="28" s="1"/>
  <c r="AA5906" i="28"/>
  <c r="AB5906" i="28" s="1"/>
  <c r="AA5896" i="28"/>
  <c r="AB5896" i="28" s="1"/>
  <c r="AA5892" i="28"/>
  <c r="AB5892" i="28" s="1"/>
  <c r="AA5880" i="28"/>
  <c r="AB5880" i="28" s="1"/>
  <c r="AA5869" i="28"/>
  <c r="AB5869" i="28" s="1"/>
  <c r="AA5868" i="28"/>
  <c r="AB5868" i="28" s="1"/>
  <c r="AA5855" i="28"/>
  <c r="AB5855" i="28" s="1"/>
  <c r="AA5852" i="28"/>
  <c r="AB5852" i="28" s="1"/>
  <c r="AA5851" i="28"/>
  <c r="AB5851" i="28" s="1"/>
  <c r="AA5848" i="28"/>
  <c r="AB5848" i="28" s="1"/>
  <c r="AA5847" i="28"/>
  <c r="AB5847" i="28" s="1"/>
  <c r="AA5844" i="28"/>
  <c r="AB5844" i="28" s="1"/>
  <c r="AA5836" i="28"/>
  <c r="AB5836" i="28" s="1"/>
  <c r="AA5835" i="28"/>
  <c r="AB5835" i="28" s="1"/>
  <c r="AA5832" i="28"/>
  <c r="AB5832" i="28" s="1"/>
  <c r="AA5831" i="28"/>
  <c r="AB5831" i="28" s="1"/>
  <c r="AA5828" i="28"/>
  <c r="AB5828" i="28" s="1"/>
  <c r="AA5826" i="28"/>
  <c r="AB5826" i="28" s="1"/>
  <c r="AA5791" i="28"/>
  <c r="AB5791" i="28" s="1"/>
  <c r="AA5788" i="28"/>
  <c r="AB5788" i="28" s="1"/>
  <c r="AA5787" i="28"/>
  <c r="AB5787" i="28" s="1"/>
  <c r="AA5784" i="28"/>
  <c r="AB5784" i="28" s="1"/>
  <c r="AA5783" i="28"/>
  <c r="AB5783" i="28" s="1"/>
  <c r="AA5780" i="28"/>
  <c r="AB5780" i="28" s="1"/>
  <c r="AA5778" i="28"/>
  <c r="AB5778" i="28" s="1"/>
  <c r="AA5757" i="28"/>
  <c r="AB5757" i="28" s="1"/>
  <c r="AA5754" i="28"/>
  <c r="AB5754" i="28" s="1"/>
  <c r="AA5749" i="28"/>
  <c r="AB5749" i="28" s="1"/>
  <c r="AA5740" i="28"/>
  <c r="AB5740" i="28" s="1"/>
  <c r="AA5739" i="28"/>
  <c r="AB5739" i="28" s="1"/>
  <c r="AA5736" i="28"/>
  <c r="AB5736" i="28" s="1"/>
  <c r="AA5735" i="28"/>
  <c r="AB5735" i="28" s="1"/>
  <c r="AA5732" i="28"/>
  <c r="AB5732" i="28" s="1"/>
  <c r="AA5730" i="28"/>
  <c r="AB5730" i="28" s="1"/>
  <c r="AA5711" i="28"/>
  <c r="AB5711" i="28" s="1"/>
  <c r="AA5709" i="28"/>
  <c r="AB5709" i="28" s="1"/>
  <c r="AA5706" i="28"/>
  <c r="AB5706" i="28" s="1"/>
  <c r="AA5701" i="28"/>
  <c r="AB5701" i="28" s="1"/>
  <c r="AA5661" i="28"/>
  <c r="AB5661" i="28" s="1"/>
  <c r="AA5658" i="28"/>
  <c r="AB5658" i="28" s="1"/>
  <c r="AA5653" i="28"/>
  <c r="AB5653" i="28" s="1"/>
  <c r="AA5644" i="28"/>
  <c r="AB5644" i="28" s="1"/>
  <c r="AA5643" i="28"/>
  <c r="AB5643" i="28" s="1"/>
  <c r="AA5640" i="28"/>
  <c r="AB5640" i="28" s="1"/>
  <c r="AA5639" i="28"/>
  <c r="AB5639" i="28" s="1"/>
  <c r="AA5636" i="28"/>
  <c r="AB5636" i="28" s="1"/>
  <c r="AA5597" i="28"/>
  <c r="AB5597" i="28" s="1"/>
  <c r="AA5594" i="28"/>
  <c r="AB5594" i="28" s="1"/>
  <c r="AA5589" i="28"/>
  <c r="AB5589" i="28" s="1"/>
  <c r="AA5562" i="28"/>
  <c r="AB5562" i="28" s="1"/>
  <c r="AA5557" i="28"/>
  <c r="AB5557" i="28" s="1"/>
  <c r="AA5530" i="28"/>
  <c r="AB5530" i="28" s="1"/>
  <c r="AA5519" i="28"/>
  <c r="AB5519" i="28" s="1"/>
  <c r="AA5516" i="28"/>
  <c r="AB5516" i="28" s="1"/>
  <c r="AA5515" i="28"/>
  <c r="AB5515" i="28" s="1"/>
  <c r="AA5512" i="28"/>
  <c r="AB5512" i="28" s="1"/>
  <c r="AA5511" i="28"/>
  <c r="AB5511" i="28" s="1"/>
  <c r="AA5508" i="28"/>
  <c r="AB5508" i="28" s="1"/>
  <c r="AA5506" i="28"/>
  <c r="AB5506" i="28" s="1"/>
  <c r="AA5472" i="28"/>
  <c r="AB5472" i="28" s="1"/>
  <c r="AA5471" i="28"/>
  <c r="AB5471" i="28" s="1"/>
  <c r="AA5468" i="28"/>
  <c r="AB5468" i="28" s="1"/>
  <c r="AA5466" i="28"/>
  <c r="AB5466" i="28" s="1"/>
  <c r="AA5462" i="28"/>
  <c r="AB5462" i="28" s="1"/>
  <c r="AA5458" i="28"/>
  <c r="AB5458" i="28" s="1"/>
  <c r="AA5454" i="28"/>
  <c r="AB5454" i="28" s="1"/>
  <c r="AA5427" i="28"/>
  <c r="AB5427" i="28" s="1"/>
  <c r="AA5426" i="28"/>
  <c r="AB5426" i="28" s="1"/>
  <c r="AA5422" i="28"/>
  <c r="AB5422" i="28" s="1"/>
  <c r="AA5411" i="28"/>
  <c r="AB5411" i="28" s="1"/>
  <c r="AA5410" i="28"/>
  <c r="AB5410" i="28" s="1"/>
  <c r="AA5406" i="28"/>
  <c r="AB5406" i="28" s="1"/>
  <c r="AA5402" i="28"/>
  <c r="AB5402" i="28" s="1"/>
  <c r="AA5398" i="28"/>
  <c r="AB5398" i="28" s="1"/>
  <c r="AA5384" i="28"/>
  <c r="AB5384" i="28" s="1"/>
  <c r="AA5383" i="28"/>
  <c r="AB5383" i="28" s="1"/>
  <c r="AA5380" i="28"/>
  <c r="AB5380" i="28" s="1"/>
  <c r="AA5355" i="28"/>
  <c r="AB5355" i="28" s="1"/>
  <c r="AA5354" i="28"/>
  <c r="AB5354" i="28" s="1"/>
  <c r="AA5350" i="28"/>
  <c r="AB5350" i="28" s="1"/>
  <c r="AA5315" i="28"/>
  <c r="AB5315" i="28" s="1"/>
  <c r="AA5312" i="28"/>
  <c r="AB5312" i="28" s="1"/>
  <c r="AA5311" i="28"/>
  <c r="AB5311" i="28" s="1"/>
  <c r="AA5308" i="28"/>
  <c r="AB5308" i="28" s="1"/>
  <c r="AA5307" i="28"/>
  <c r="AB5307" i="28" s="1"/>
  <c r="AA5304" i="28"/>
  <c r="AB5304" i="28" s="1"/>
  <c r="AA5303" i="28"/>
  <c r="AB5303" i="28" s="1"/>
  <c r="AA5300" i="28"/>
  <c r="AB5300" i="28" s="1"/>
  <c r="AA5299" i="28"/>
  <c r="AB5299" i="28" s="1"/>
  <c r="AA5296" i="28"/>
  <c r="AB5296" i="28" s="1"/>
  <c r="AA5295" i="28"/>
  <c r="AB5295" i="28" s="1"/>
  <c r="AA5292" i="28"/>
  <c r="AB5292" i="28" s="1"/>
  <c r="AA5286" i="28"/>
  <c r="AB5286" i="28" s="1"/>
  <c r="AA5285" i="28"/>
  <c r="AB5285" i="28" s="1"/>
  <c r="AA5278" i="28"/>
  <c r="AB5278" i="28" s="1"/>
  <c r="AA5277" i="28"/>
  <c r="AB5277" i="28" s="1"/>
  <c r="AA5270" i="28"/>
  <c r="AB5270" i="28" s="1"/>
  <c r="AA5269" i="28"/>
  <c r="AB5269" i="28" s="1"/>
  <c r="AA5262" i="28"/>
  <c r="AB5262" i="28" s="1"/>
  <c r="AA5244" i="28"/>
  <c r="AB5244" i="28" s="1"/>
  <c r="AA5238" i="28"/>
  <c r="AB5238" i="28" s="1"/>
  <c r="AA5230" i="28"/>
  <c r="AB5230" i="28" s="1"/>
  <c r="AA5229" i="28"/>
  <c r="AB5229" i="28" s="1"/>
  <c r="AA5223" i="28"/>
  <c r="AB5223" i="28" s="1"/>
  <c r="AA5214" i="28"/>
  <c r="AB5214" i="28" s="1"/>
  <c r="AA5213" i="28"/>
  <c r="AB5213" i="28" s="1"/>
  <c r="AA5207" i="28"/>
  <c r="AB5207" i="28" s="1"/>
  <c r="AA5198" i="28"/>
  <c r="AB5198" i="28" s="1"/>
  <c r="AA5197" i="28"/>
  <c r="AB5197" i="28" s="1"/>
  <c r="AA5143" i="28"/>
  <c r="AB5143" i="28" s="1"/>
  <c r="AA5134" i="28"/>
  <c r="AB5134" i="28" s="1"/>
  <c r="AA5133" i="28"/>
  <c r="AB5133" i="28" s="1"/>
  <c r="AA5127" i="28"/>
  <c r="AB5127" i="28" s="1"/>
  <c r="AA5118" i="28"/>
  <c r="AB5118" i="28" s="1"/>
  <c r="AA5117" i="28"/>
  <c r="AB5117" i="28" s="1"/>
  <c r="AA5111" i="28"/>
  <c r="AB5111" i="28" s="1"/>
  <c r="AA5102" i="28"/>
  <c r="AB5102" i="28" s="1"/>
  <c r="AA5101" i="28"/>
  <c r="AB5101" i="28" s="1"/>
  <c r="AA5095" i="28"/>
  <c r="AB5095" i="28" s="1"/>
  <c r="AA5086" i="28"/>
  <c r="AB5086" i="28" s="1"/>
  <c r="AA5085" i="28"/>
  <c r="AB5085" i="28" s="1"/>
  <c r="AA5079" i="28"/>
  <c r="AB5079" i="28" s="1"/>
  <c r="AA5070" i="28"/>
  <c r="AB5070" i="28" s="1"/>
  <c r="AA5069" i="28"/>
  <c r="AB5069" i="28" s="1"/>
  <c r="AA5063" i="28"/>
  <c r="AB5063" i="28" s="1"/>
  <c r="AA5054" i="28"/>
  <c r="AB5054" i="28" s="1"/>
  <c r="AA5053" i="28"/>
  <c r="AB5053" i="28" s="1"/>
  <c r="AA5047" i="28"/>
  <c r="AB5047" i="28" s="1"/>
  <c r="AA5038" i="28"/>
  <c r="AB5038" i="28" s="1"/>
  <c r="AA5037" i="28"/>
  <c r="AB5037" i="28" s="1"/>
  <c r="AA5031" i="28"/>
  <c r="AB5031" i="28" s="1"/>
  <c r="AA4970" i="28"/>
  <c r="AB4970" i="28" s="1"/>
  <c r="AA4969" i="28"/>
  <c r="AB4969" i="28" s="1"/>
  <c r="AA4963" i="28"/>
  <c r="AB4963" i="28" s="1"/>
  <c r="AA4950" i="28"/>
  <c r="AB4950" i="28" s="1"/>
  <c r="AA4949" i="28"/>
  <c r="AB4949" i="28" s="1"/>
  <c r="AA4935" i="28"/>
  <c r="AB4935" i="28" s="1"/>
  <c r="AA4918" i="28"/>
  <c r="AB4918" i="28" s="1"/>
  <c r="AA4917" i="28"/>
  <c r="AB4917" i="28" s="1"/>
  <c r="AA4903" i="28"/>
  <c r="AB4903" i="28" s="1"/>
  <c r="AA4886" i="28"/>
  <c r="AB4886" i="28" s="1"/>
  <c r="AA4885" i="28"/>
  <c r="AB4885" i="28" s="1"/>
  <c r="AA4871" i="28"/>
  <c r="AB4871" i="28" s="1"/>
  <c r="AA4797" i="28"/>
  <c r="AB4797" i="28" s="1"/>
  <c r="AA4793" i="28"/>
  <c r="AB4793" i="28" s="1"/>
  <c r="AA4783" i="28"/>
  <c r="AB4783" i="28" s="1"/>
  <c r="AA4755" i="28"/>
  <c r="AB4755" i="28" s="1"/>
  <c r="AA4754" i="28"/>
  <c r="AB4754" i="28" s="1"/>
  <c r="AA4732" i="28"/>
  <c r="AB4732" i="28" s="1"/>
  <c r="AA4728" i="28"/>
  <c r="AB4728" i="28" s="1"/>
  <c r="AA4726" i="28"/>
  <c r="AB4726" i="28" s="1"/>
  <c r="AA4694" i="28"/>
  <c r="AB4694" i="28" s="1"/>
  <c r="AA4593" i="28"/>
  <c r="AB4593" i="28" s="1"/>
  <c r="AA4583" i="28"/>
  <c r="AB4583" i="28" s="1"/>
  <c r="AA4574" i="28"/>
  <c r="AB4574" i="28" s="1"/>
  <c r="AA4572" i="28"/>
  <c r="AB4572" i="28" s="1"/>
  <c r="AA4540" i="28"/>
  <c r="AB4540" i="28" s="1"/>
  <c r="AA4301" i="28"/>
  <c r="AB4301" i="28" s="1"/>
  <c r="AA4298" i="28"/>
  <c r="AB4298" i="28" s="1"/>
  <c r="AA6433" i="28"/>
  <c r="AB6433" i="28" s="1"/>
  <c r="AA6432" i="28"/>
  <c r="AB6432" i="28" s="1"/>
  <c r="AA6426" i="28"/>
  <c r="AB6426" i="28" s="1"/>
  <c r="AA6421" i="28"/>
  <c r="AB6421" i="28" s="1"/>
  <c r="AA6420" i="28"/>
  <c r="AB6420" i="28" s="1"/>
  <c r="AA6414" i="28"/>
  <c r="AB6414" i="28" s="1"/>
  <c r="AA6409" i="28"/>
  <c r="AB6409" i="28" s="1"/>
  <c r="AA6408" i="28"/>
  <c r="AB6408" i="28" s="1"/>
  <c r="AA6402" i="28"/>
  <c r="AB6402" i="28" s="1"/>
  <c r="AA6392" i="28"/>
  <c r="AB6392" i="28" s="1"/>
  <c r="AA6377" i="28"/>
  <c r="AB6377" i="28" s="1"/>
  <c r="AA6376" i="28"/>
  <c r="AB6376" i="28" s="1"/>
  <c r="AA6353" i="28"/>
  <c r="AB6353" i="28" s="1"/>
  <c r="AA6352" i="28"/>
  <c r="AB6352" i="28" s="1"/>
  <c r="AA6329" i="28"/>
  <c r="AB6329" i="28" s="1"/>
  <c r="AA6328" i="28"/>
  <c r="AB6328" i="28" s="1"/>
  <c r="AA6321" i="28"/>
  <c r="AB6321" i="28" s="1"/>
  <c r="AA6320" i="28"/>
  <c r="AB6320" i="28" s="1"/>
  <c r="AA6297" i="28"/>
  <c r="AB6297" i="28" s="1"/>
  <c r="AA6296" i="28"/>
  <c r="AB6296" i="28" s="1"/>
  <c r="AA6277" i="28"/>
  <c r="AB6277" i="28" s="1"/>
  <c r="AA6276" i="28"/>
  <c r="AB6276" i="28" s="1"/>
  <c r="AA6241" i="28"/>
  <c r="AB6241" i="28" s="1"/>
  <c r="AA6240" i="28"/>
  <c r="AB6240" i="28" s="1"/>
  <c r="AA6205" i="28"/>
  <c r="AB6205" i="28" s="1"/>
  <c r="AA6204" i="28"/>
  <c r="AB6204" i="28" s="1"/>
  <c r="AA6181" i="28"/>
  <c r="AB6181" i="28" s="1"/>
  <c r="AA6180" i="28"/>
  <c r="AB6180" i="28" s="1"/>
  <c r="AA6177" i="28"/>
  <c r="AB6177" i="28" s="1"/>
  <c r="AA6176" i="28"/>
  <c r="AB6176" i="28" s="1"/>
  <c r="AA6165" i="28"/>
  <c r="AB6165" i="28" s="1"/>
  <c r="AA6164" i="28"/>
  <c r="AB6164" i="28" s="1"/>
  <c r="AA6161" i="28"/>
  <c r="AB6161" i="28" s="1"/>
  <c r="AA6160" i="28"/>
  <c r="AB6160" i="28" s="1"/>
  <c r="AA6151" i="28"/>
  <c r="AB6151" i="28" s="1"/>
  <c r="AA6148" i="28"/>
  <c r="AB6148" i="28" s="1"/>
  <c r="AA6147" i="28"/>
  <c r="AB6147" i="28" s="1"/>
  <c r="AA6131" i="28"/>
  <c r="AB6131" i="28" s="1"/>
  <c r="AA6123" i="28"/>
  <c r="AB6123" i="28" s="1"/>
  <c r="AA6122" i="28"/>
  <c r="AB6122" i="28" s="1"/>
  <c r="AA6121" i="28"/>
  <c r="AB6121" i="28" s="1"/>
  <c r="AA6120" i="28"/>
  <c r="AB6120" i="28" s="1"/>
  <c r="AA6117" i="28"/>
  <c r="AB6117" i="28" s="1"/>
  <c r="AA6110" i="28"/>
  <c r="AB6110" i="28" s="1"/>
  <c r="AA6109" i="28"/>
  <c r="AB6109" i="28" s="1"/>
  <c r="AA6108" i="28"/>
  <c r="AB6108" i="28" s="1"/>
  <c r="AA6096" i="28"/>
  <c r="AB6096" i="28" s="1"/>
  <c r="AA6095" i="28"/>
  <c r="AB6095" i="28" s="1"/>
  <c r="AA6081" i="28"/>
  <c r="AB6081" i="28" s="1"/>
  <c r="AA6078" i="28"/>
  <c r="AB6078" i="28" s="1"/>
  <c r="AA6077" i="28"/>
  <c r="AB6077" i="28" s="1"/>
  <c r="AA6076" i="28"/>
  <c r="AB6076" i="28" s="1"/>
  <c r="AA6065" i="28"/>
  <c r="AB6065" i="28" s="1"/>
  <c r="AA6062" i="28"/>
  <c r="AB6062" i="28" s="1"/>
  <c r="AA6059" i="28"/>
  <c r="AB6059" i="28" s="1"/>
  <c r="AA6058" i="28"/>
  <c r="AB6058" i="28" s="1"/>
  <c r="AA6057" i="28"/>
  <c r="AB6057" i="28" s="1"/>
  <c r="AA6056" i="28"/>
  <c r="AB6056" i="28" s="1"/>
  <c r="AA6055" i="28"/>
  <c r="AB6055" i="28" s="1"/>
  <c r="AA6050" i="28"/>
  <c r="AB6050" i="28" s="1"/>
  <c r="AA6046" i="28"/>
  <c r="AB6046" i="28" s="1"/>
  <c r="AA6044" i="28"/>
  <c r="AB6044" i="28" s="1"/>
  <c r="AA6043" i="28"/>
  <c r="AB6043" i="28" s="1"/>
  <c r="AA6042" i="28"/>
  <c r="AB6042" i="28" s="1"/>
  <c r="AA6041" i="28"/>
  <c r="AB6041" i="28" s="1"/>
  <c r="AA6040" i="28"/>
  <c r="AB6040" i="28" s="1"/>
  <c r="AA6039" i="28"/>
  <c r="AB6039" i="28" s="1"/>
  <c r="AA6034" i="28"/>
  <c r="AB6034" i="28" s="1"/>
  <c r="AA6027" i="28"/>
  <c r="AB6027" i="28" s="1"/>
  <c r="AA6019" i="28"/>
  <c r="AB6019" i="28" s="1"/>
  <c r="AA6018" i="28"/>
  <c r="AB6018" i="28" s="1"/>
  <c r="AA6016" i="28"/>
  <c r="AB6016" i="28" s="1"/>
  <c r="AA6014" i="28"/>
  <c r="AB6014" i="28" s="1"/>
  <c r="AA5986" i="28"/>
  <c r="AB5986" i="28" s="1"/>
  <c r="AA5966" i="28"/>
  <c r="AB5966" i="28" s="1"/>
  <c r="AA5963" i="28"/>
  <c r="AB5963" i="28" s="1"/>
  <c r="AA5945" i="28"/>
  <c r="AB5945" i="28" s="1"/>
  <c r="AA5935" i="28"/>
  <c r="AB5935" i="28" s="1"/>
  <c r="AA5933" i="28"/>
  <c r="AB5933" i="28" s="1"/>
  <c r="AA5932" i="28"/>
  <c r="AB5932" i="28" s="1"/>
  <c r="AA5927" i="28"/>
  <c r="AB5927" i="28" s="1"/>
  <c r="AA5925" i="28"/>
  <c r="AB5925" i="28" s="1"/>
  <c r="AA5918" i="28"/>
  <c r="AB5918" i="28" s="1"/>
  <c r="AA5917" i="28"/>
  <c r="AB5917" i="28" s="1"/>
  <c r="AA5908" i="28"/>
  <c r="AB5908" i="28" s="1"/>
  <c r="AA5890" i="28"/>
  <c r="AB5890" i="28" s="1"/>
  <c r="AA5875" i="28"/>
  <c r="AB5875" i="28" s="1"/>
  <c r="AA5874" i="28"/>
  <c r="AB5874" i="28" s="1"/>
  <c r="AA5864" i="28"/>
  <c r="AB5864" i="28" s="1"/>
  <c r="AA5863" i="28"/>
  <c r="AB5863" i="28" s="1"/>
  <c r="AA5861" i="28"/>
  <c r="AB5861" i="28" s="1"/>
  <c r="AA5842" i="28"/>
  <c r="AB5842" i="28" s="1"/>
  <c r="AA5821" i="28"/>
  <c r="AB5821" i="28" s="1"/>
  <c r="AA5818" i="28"/>
  <c r="AB5818" i="28" s="1"/>
  <c r="AA5813" i="28"/>
  <c r="AB5813" i="28" s="1"/>
  <c r="AA5807" i="28"/>
  <c r="AB5807" i="28" s="1"/>
  <c r="AA5805" i="28"/>
  <c r="AB5805" i="28" s="1"/>
  <c r="AA5802" i="28"/>
  <c r="AB5802" i="28" s="1"/>
  <c r="AA5797" i="28"/>
  <c r="AB5797" i="28" s="1"/>
  <c r="AA5759" i="28"/>
  <c r="AB5759" i="28" s="1"/>
  <c r="AA5756" i="28"/>
  <c r="AB5756" i="28" s="1"/>
  <c r="AA5755" i="28"/>
  <c r="AB5755" i="28" s="1"/>
  <c r="AA5752" i="28"/>
  <c r="AB5752" i="28" s="1"/>
  <c r="AA5751" i="28"/>
  <c r="AB5751" i="28" s="1"/>
  <c r="AA5748" i="28"/>
  <c r="AB5748" i="28" s="1"/>
  <c r="AA5746" i="28"/>
  <c r="AB5746" i="28" s="1"/>
  <c r="AA5725" i="28"/>
  <c r="AB5725" i="28" s="1"/>
  <c r="AA5722" i="28"/>
  <c r="AB5722" i="28" s="1"/>
  <c r="AA5717" i="28"/>
  <c r="AB5717" i="28" s="1"/>
  <c r="AA5708" i="28"/>
  <c r="AB5708" i="28" s="1"/>
  <c r="AA5707" i="28"/>
  <c r="AB5707" i="28" s="1"/>
  <c r="AA5704" i="28"/>
  <c r="AB5704" i="28" s="1"/>
  <c r="AA5703" i="28"/>
  <c r="AB5703" i="28" s="1"/>
  <c r="AA5700" i="28"/>
  <c r="AB5700" i="28" s="1"/>
  <c r="AA5698" i="28"/>
  <c r="AB5698" i="28" s="1"/>
  <c r="AA5677" i="28"/>
  <c r="AB5677" i="28" s="1"/>
  <c r="AA5674" i="28"/>
  <c r="AB5674" i="28" s="1"/>
  <c r="AA5669" i="28"/>
  <c r="AB5669" i="28" s="1"/>
  <c r="AA5650" i="28"/>
  <c r="AB5650" i="28" s="1"/>
  <c r="AA5634" i="28"/>
  <c r="AB5634" i="28" s="1"/>
  <c r="AA5615" i="28"/>
  <c r="AB5615" i="28" s="1"/>
  <c r="AA5613" i="28"/>
  <c r="AB5613" i="28" s="1"/>
  <c r="AA5610" i="28"/>
  <c r="AB5610" i="28" s="1"/>
  <c r="AA5605" i="28"/>
  <c r="AB5605" i="28" s="1"/>
  <c r="AA5599" i="28"/>
  <c r="AB5599" i="28" s="1"/>
  <c r="AA5596" i="28"/>
  <c r="AB5596" i="28" s="1"/>
  <c r="AA5595" i="28"/>
  <c r="AB5595" i="28" s="1"/>
  <c r="AA5592" i="28"/>
  <c r="AB5592" i="28" s="1"/>
  <c r="AA5591" i="28"/>
  <c r="AB5591" i="28" s="1"/>
  <c r="AA5588" i="28"/>
  <c r="AB5588" i="28" s="1"/>
  <c r="AA5586" i="28"/>
  <c r="AB5586" i="28" s="1"/>
  <c r="AA5567" i="28"/>
  <c r="AB5567" i="28" s="1"/>
  <c r="AA5564" i="28"/>
  <c r="AB5564" i="28" s="1"/>
  <c r="AA5563" i="28"/>
  <c r="AB5563" i="28" s="1"/>
  <c r="AA5560" i="28"/>
  <c r="AB5560" i="28" s="1"/>
  <c r="AA5559" i="28"/>
  <c r="AB5559" i="28" s="1"/>
  <c r="AA5556" i="28"/>
  <c r="AB5556" i="28" s="1"/>
  <c r="AA5554" i="28"/>
  <c r="AB5554" i="28" s="1"/>
  <c r="AA5535" i="28"/>
  <c r="AB5535" i="28" s="1"/>
  <c r="AA5532" i="28"/>
  <c r="AB5532" i="28" s="1"/>
  <c r="AA5531" i="28"/>
  <c r="AB5531" i="28" s="1"/>
  <c r="AA5528" i="28"/>
  <c r="AB5528" i="28" s="1"/>
  <c r="AA5477" i="28"/>
  <c r="AB5477" i="28" s="1"/>
  <c r="AA5467" i="28"/>
  <c r="AB5467" i="28" s="1"/>
  <c r="AA5464" i="28"/>
  <c r="AB5464" i="28" s="1"/>
  <c r="AA5463" i="28"/>
  <c r="AB5463" i="28" s="1"/>
  <c r="AA5460" i="28"/>
  <c r="AB5460" i="28" s="1"/>
  <c r="AA5459" i="28"/>
  <c r="AB5459" i="28" s="1"/>
  <c r="AA5456" i="28"/>
  <c r="AB5456" i="28" s="1"/>
  <c r="AA5455" i="28"/>
  <c r="AB5455" i="28" s="1"/>
  <c r="AA5452" i="28"/>
  <c r="AB5452" i="28" s="1"/>
  <c r="AA5451" i="28"/>
  <c r="AB5451" i="28" s="1"/>
  <c r="AA5450" i="28"/>
  <c r="AB5450" i="28" s="1"/>
  <c r="AA5446" i="28"/>
  <c r="AB5446" i="28" s="1"/>
  <c r="AA5442" i="28"/>
  <c r="AB5442" i="28" s="1"/>
  <c r="AA5438" i="28"/>
  <c r="AB5438" i="28" s="1"/>
  <c r="AA5424" i="28"/>
  <c r="AB5424" i="28" s="1"/>
  <c r="AA5423" i="28"/>
  <c r="AB5423" i="28" s="1"/>
  <c r="AA5420" i="28"/>
  <c r="AB5420" i="28" s="1"/>
  <c r="AA5408" i="28"/>
  <c r="AB5408" i="28" s="1"/>
  <c r="AA5407" i="28"/>
  <c r="AB5407" i="28" s="1"/>
  <c r="AA5404" i="28"/>
  <c r="AB5404" i="28" s="1"/>
  <c r="AA5403" i="28"/>
  <c r="AB5403" i="28" s="1"/>
  <c r="AA5400" i="28"/>
  <c r="AB5400" i="28" s="1"/>
  <c r="AA5399" i="28"/>
  <c r="AB5399" i="28" s="1"/>
  <c r="AA5396" i="28"/>
  <c r="AB5396" i="28" s="1"/>
  <c r="AA5394" i="28"/>
  <c r="AB5394" i="28" s="1"/>
  <c r="AA5390" i="28"/>
  <c r="AB5390" i="28" s="1"/>
  <c r="AA5379" i="28"/>
  <c r="AB5379" i="28" s="1"/>
  <c r="AA5378" i="28"/>
  <c r="AB5378" i="28" s="1"/>
  <c r="AA5374" i="28"/>
  <c r="AB5374" i="28" s="1"/>
  <c r="AA5370" i="28"/>
  <c r="AB5370" i="28" s="1"/>
  <c r="AA5366" i="28"/>
  <c r="AB5366" i="28" s="1"/>
  <c r="AA5342" i="28"/>
  <c r="AB5342" i="28" s="1"/>
  <c r="AA5291" i="28"/>
  <c r="AB5291" i="28" s="1"/>
  <c r="AA5288" i="28"/>
  <c r="AB5288" i="28" s="1"/>
  <c r="AA5287" i="28"/>
  <c r="AB5287" i="28" s="1"/>
  <c r="AA5284" i="28"/>
  <c r="AB5284" i="28" s="1"/>
  <c r="AA5283" i="28"/>
  <c r="AB5283" i="28" s="1"/>
  <c r="AA5280" i="28"/>
  <c r="AB5280" i="28" s="1"/>
  <c r="AA5279" i="28"/>
  <c r="AB5279" i="28" s="1"/>
  <c r="AA5276" i="28"/>
  <c r="AB5276" i="28" s="1"/>
  <c r="AA5275" i="28"/>
  <c r="AB5275" i="28" s="1"/>
  <c r="AA5272" i="28"/>
  <c r="AB5272" i="28" s="1"/>
  <c r="AA5271" i="28"/>
  <c r="AB5271" i="28" s="1"/>
  <c r="AA5268" i="28"/>
  <c r="AB5268" i="28" s="1"/>
  <c r="AA5267" i="28"/>
  <c r="AB5267" i="28" s="1"/>
  <c r="AA5264" i="28"/>
  <c r="AB5264" i="28" s="1"/>
  <c r="AA5263" i="28"/>
  <c r="AB5263" i="28" s="1"/>
  <c r="AA5260" i="28"/>
  <c r="AB5260" i="28" s="1"/>
  <c r="AA5254" i="28"/>
  <c r="AB5254" i="28" s="1"/>
  <c r="AA5243" i="28"/>
  <c r="AB5243" i="28" s="1"/>
  <c r="AA5240" i="28"/>
  <c r="AB5240" i="28" s="1"/>
  <c r="AA5239" i="28"/>
  <c r="AB5239" i="28" s="1"/>
  <c r="AA5236" i="28"/>
  <c r="AB5236" i="28" s="1"/>
  <c r="AA5235" i="28"/>
  <c r="AB5235" i="28" s="1"/>
  <c r="AA5232" i="28"/>
  <c r="AB5232" i="28" s="1"/>
  <c r="AA5231" i="28"/>
  <c r="AB5231" i="28" s="1"/>
  <c r="AA5226" i="28"/>
  <c r="AB5226" i="28" s="1"/>
  <c r="AA5225" i="28"/>
  <c r="AB5225" i="28" s="1"/>
  <c r="AA5219" i="28"/>
  <c r="AB5219" i="28" s="1"/>
  <c r="AA5210" i="28"/>
  <c r="AB5210" i="28" s="1"/>
  <c r="AA5209" i="28"/>
  <c r="AB5209" i="28" s="1"/>
  <c r="AA5203" i="28"/>
  <c r="AB5203" i="28" s="1"/>
  <c r="AA5194" i="28"/>
  <c r="AB5194" i="28" s="1"/>
  <c r="AA5193" i="28"/>
  <c r="AB5193" i="28" s="1"/>
  <c r="AA5186" i="28"/>
  <c r="AB5186" i="28" s="1"/>
  <c r="AA5185" i="28"/>
  <c r="AB5185" i="28" s="1"/>
  <c r="AA5178" i="28"/>
  <c r="AB5178" i="28" s="1"/>
  <c r="AA5177" i="28"/>
  <c r="AB5177" i="28" s="1"/>
  <c r="AA5170" i="28"/>
  <c r="AB5170" i="28" s="1"/>
  <c r="AA5169" i="28"/>
  <c r="AB5169" i="28" s="1"/>
  <c r="AA5162" i="28"/>
  <c r="AB5162" i="28" s="1"/>
  <c r="AA5161" i="28"/>
  <c r="AB5161" i="28" s="1"/>
  <c r="AA5154" i="28"/>
  <c r="AB5154" i="28" s="1"/>
  <c r="AA5153" i="28"/>
  <c r="AB5153" i="28" s="1"/>
  <c r="AA5146" i="28"/>
  <c r="AB5146" i="28" s="1"/>
  <c r="AA5145" i="28"/>
  <c r="AB5145" i="28" s="1"/>
  <c r="AA5139" i="28"/>
  <c r="AB5139" i="28" s="1"/>
  <c r="AA5130" i="28"/>
  <c r="AB5130" i="28" s="1"/>
  <c r="AA5129" i="28"/>
  <c r="AB5129" i="28" s="1"/>
  <c r="AA5123" i="28"/>
  <c r="AB5123" i="28" s="1"/>
  <c r="AA5114" i="28"/>
  <c r="AB5114" i="28" s="1"/>
  <c r="AA5113" i="28"/>
  <c r="AB5113" i="28" s="1"/>
  <c r="AA5107" i="28"/>
  <c r="AB5107" i="28" s="1"/>
  <c r="AA5098" i="28"/>
  <c r="AB5098" i="28" s="1"/>
  <c r="AA5097" i="28"/>
  <c r="AB5097" i="28" s="1"/>
  <c r="AA5091" i="28"/>
  <c r="AB5091" i="28" s="1"/>
  <c r="AA5082" i="28"/>
  <c r="AB5082" i="28" s="1"/>
  <c r="AA5081" i="28"/>
  <c r="AB5081" i="28" s="1"/>
  <c r="AA5075" i="28"/>
  <c r="AB5075" i="28" s="1"/>
  <c r="AA5066" i="28"/>
  <c r="AB5066" i="28" s="1"/>
  <c r="AA5065" i="28"/>
  <c r="AB5065" i="28" s="1"/>
  <c r="AA5059" i="28"/>
  <c r="AB5059" i="28" s="1"/>
  <c r="AA5050" i="28"/>
  <c r="AB5050" i="28" s="1"/>
  <c r="AA5049" i="28"/>
  <c r="AB5049" i="28" s="1"/>
  <c r="AA5043" i="28"/>
  <c r="AB5043" i="28" s="1"/>
  <c r="AA5034" i="28"/>
  <c r="AB5034" i="28" s="1"/>
  <c r="AA5033" i="28"/>
  <c r="AB5033" i="28" s="1"/>
  <c r="AA5027" i="28"/>
  <c r="AB5027" i="28" s="1"/>
  <c r="AA5018" i="28"/>
  <c r="AB5018" i="28" s="1"/>
  <c r="AA5017" i="28"/>
  <c r="AB5017" i="28" s="1"/>
  <c r="AA4986" i="28"/>
  <c r="AB4986" i="28" s="1"/>
  <c r="AA4985" i="28"/>
  <c r="AB4985" i="28" s="1"/>
  <c r="AA4975" i="28"/>
  <c r="AB4975" i="28" s="1"/>
  <c r="AA4966" i="28"/>
  <c r="AB4966" i="28" s="1"/>
  <c r="AA4965" i="28"/>
  <c r="AB4965" i="28" s="1"/>
  <c r="AA4959" i="28"/>
  <c r="AB4959" i="28" s="1"/>
  <c r="AA4942" i="28"/>
  <c r="AB4942" i="28" s="1"/>
  <c r="AA4941" i="28"/>
  <c r="AB4941" i="28" s="1"/>
  <c r="AA4927" i="28"/>
  <c r="AB4927" i="28" s="1"/>
  <c r="AA4910" i="28"/>
  <c r="AB4910" i="28" s="1"/>
  <c r="AA4909" i="28"/>
  <c r="AB4909" i="28" s="1"/>
  <c r="AA4895" i="28"/>
  <c r="AB4895" i="28" s="1"/>
  <c r="AA4878" i="28"/>
  <c r="AB4878" i="28" s="1"/>
  <c r="AA4877" i="28"/>
  <c r="AB4877" i="28" s="1"/>
  <c r="AA4863" i="28"/>
  <c r="AB4863" i="28" s="1"/>
  <c r="AA4765" i="28"/>
  <c r="AB4765" i="28" s="1"/>
  <c r="AA4761" i="28"/>
  <c r="AB4761" i="28" s="1"/>
  <c r="AA4748" i="28"/>
  <c r="AB4748" i="28" s="1"/>
  <c r="AA4744" i="28"/>
  <c r="AB4744" i="28" s="1"/>
  <c r="AA4742" i="28"/>
  <c r="AB4742" i="28" s="1"/>
  <c r="AA4723" i="28"/>
  <c r="AB4723" i="28" s="1"/>
  <c r="AA4722" i="28"/>
  <c r="AB4722" i="28" s="1"/>
  <c r="AA4701" i="28"/>
  <c r="AB4701" i="28" s="1"/>
  <c r="AA4691" i="28"/>
  <c r="AB4691" i="28" s="1"/>
  <c r="AA4690" i="28"/>
  <c r="AB4690" i="28" s="1"/>
  <c r="AA4617" i="28"/>
  <c r="AB4617" i="28" s="1"/>
  <c r="AA4616" i="28"/>
  <c r="AB4616" i="28" s="1"/>
  <c r="AA4614" i="28"/>
  <c r="AB4614" i="28" s="1"/>
  <c r="AA4613" i="28"/>
  <c r="AB4613" i="28" s="1"/>
  <c r="AA4612" i="28"/>
  <c r="AB4612" i="28" s="1"/>
  <c r="AA4609" i="28"/>
  <c r="AB4609" i="28" s="1"/>
  <c r="AA4562" i="28"/>
  <c r="AB4562" i="28" s="1"/>
  <c r="AA4560" i="28"/>
  <c r="AB4560" i="28" s="1"/>
  <c r="AA4533" i="28"/>
  <c r="AB4533" i="28" s="1"/>
  <c r="AA4450" i="28"/>
  <c r="AB4450" i="28" s="1"/>
  <c r="AA4448" i="28"/>
  <c r="AB4448" i="28" s="1"/>
  <c r="AA4446" i="28"/>
  <c r="AB4446" i="28" s="1"/>
  <c r="AA4444" i="28"/>
  <c r="AB4444" i="28" s="1"/>
  <c r="AA4413" i="28"/>
  <c r="AB4413" i="28" s="1"/>
  <c r="AA4410" i="28"/>
  <c r="AB4410" i="28" s="1"/>
  <c r="AA4409" i="28"/>
  <c r="AB4409" i="28" s="1"/>
  <c r="AA4241" i="28"/>
  <c r="AB4241" i="28" s="1"/>
  <c r="AA4238" i="28"/>
  <c r="AB4238" i="28" s="1"/>
  <c r="AA4237" i="28"/>
  <c r="AB4237" i="28" s="1"/>
  <c r="AA4233" i="28"/>
  <c r="AB4233" i="28" s="1"/>
  <c r="AA4109" i="28"/>
  <c r="AB4109" i="28" s="1"/>
  <c r="AA4106" i="28"/>
  <c r="AB4106" i="28" s="1"/>
  <c r="AA4105" i="28"/>
  <c r="AB4105" i="28" s="1"/>
  <c r="AA4101" i="28"/>
  <c r="AB4101" i="28" s="1"/>
  <c r="AA4074" i="28"/>
  <c r="AB4074" i="28" s="1"/>
  <c r="AA4073" i="28"/>
  <c r="AB4073" i="28" s="1"/>
  <c r="AA4070" i="28"/>
  <c r="AB4070" i="28" s="1"/>
  <c r="AA4069" i="28"/>
  <c r="AB4069" i="28" s="1"/>
  <c r="AA4066" i="28"/>
  <c r="AB4066" i="28" s="1"/>
  <c r="AA4065" i="28"/>
  <c r="AB4065" i="28" s="1"/>
  <c r="AA4062" i="28"/>
  <c r="AB4062" i="28" s="1"/>
  <c r="AA3897" i="28"/>
  <c r="AB3897" i="28" s="1"/>
  <c r="AA4961" i="28"/>
  <c r="AB4961" i="28" s="1"/>
  <c r="AA4955" i="28"/>
  <c r="AB4955" i="28" s="1"/>
  <c r="AA4946" i="28"/>
  <c r="AB4946" i="28" s="1"/>
  <c r="AA4945" i="28"/>
  <c r="AB4945" i="28" s="1"/>
  <c r="AA4939" i="28"/>
  <c r="AB4939" i="28" s="1"/>
  <c r="AA4930" i="28"/>
  <c r="AB4930" i="28" s="1"/>
  <c r="AA4929" i="28"/>
  <c r="AB4929" i="28" s="1"/>
  <c r="AA4923" i="28"/>
  <c r="AB4923" i="28" s="1"/>
  <c r="AA4914" i="28"/>
  <c r="AB4914" i="28" s="1"/>
  <c r="AA4913" i="28"/>
  <c r="AB4913" i="28" s="1"/>
  <c r="AA4907" i="28"/>
  <c r="AB4907" i="28" s="1"/>
  <c r="AA4898" i="28"/>
  <c r="AB4898" i="28" s="1"/>
  <c r="AA4897" i="28"/>
  <c r="AB4897" i="28" s="1"/>
  <c r="AA4891" i="28"/>
  <c r="AB4891" i="28" s="1"/>
  <c r="AA4882" i="28"/>
  <c r="AB4882" i="28" s="1"/>
  <c r="AA4881" i="28"/>
  <c r="AB4881" i="28" s="1"/>
  <c r="AA4875" i="28"/>
  <c r="AB4875" i="28" s="1"/>
  <c r="AA4866" i="28"/>
  <c r="AB4866" i="28" s="1"/>
  <c r="AA4865" i="28"/>
  <c r="AB4865" i="28" s="1"/>
  <c r="AA4859" i="28"/>
  <c r="AB4859" i="28" s="1"/>
  <c r="AA4854" i="28"/>
  <c r="AB4854" i="28" s="1"/>
  <c r="AA4853" i="28"/>
  <c r="AB4853" i="28" s="1"/>
  <c r="AA4842" i="28"/>
  <c r="AB4842" i="28" s="1"/>
  <c r="AA4841" i="28"/>
  <c r="AB4841" i="28" s="1"/>
  <c r="AA4824" i="28"/>
  <c r="AB4824" i="28" s="1"/>
  <c r="AA4823" i="28"/>
  <c r="AB4823" i="28" s="1"/>
  <c r="AA4817" i="28"/>
  <c r="AB4817" i="28" s="1"/>
  <c r="AA4803" i="28"/>
  <c r="AB4803" i="28" s="1"/>
  <c r="AA4802" i="28"/>
  <c r="AB4802" i="28" s="1"/>
  <c r="AA4794" i="28"/>
  <c r="AB4794" i="28" s="1"/>
  <c r="AA4780" i="28"/>
  <c r="AB4780" i="28" s="1"/>
  <c r="AA4776" i="28"/>
  <c r="AB4776" i="28" s="1"/>
  <c r="AA4774" i="28"/>
  <c r="AB4774" i="28" s="1"/>
  <c r="AA4767" i="28"/>
  <c r="AB4767" i="28" s="1"/>
  <c r="AA4751" i="28"/>
  <c r="AB4751" i="28" s="1"/>
  <c r="AA4739" i="28"/>
  <c r="AB4739" i="28" s="1"/>
  <c r="AA4738" i="28"/>
  <c r="AB4738" i="28" s="1"/>
  <c r="AA4730" i="28"/>
  <c r="AB4730" i="28" s="1"/>
  <c r="AA4717" i="28"/>
  <c r="AB4717" i="28" s="1"/>
  <c r="AA4708" i="28"/>
  <c r="AB4708" i="28" s="1"/>
  <c r="AA4697" i="28"/>
  <c r="AB4697" i="28" s="1"/>
  <c r="AA4674" i="28"/>
  <c r="AB4674" i="28" s="1"/>
  <c r="AA4656" i="28"/>
  <c r="AB4656" i="28" s="1"/>
  <c r="AA4651" i="28"/>
  <c r="AB4651" i="28" s="1"/>
  <c r="AA4649" i="28"/>
  <c r="AB4649" i="28" s="1"/>
  <c r="AA4648" i="28"/>
  <c r="AB4648" i="28" s="1"/>
  <c r="AA4636" i="28"/>
  <c r="AB4636" i="28" s="1"/>
  <c r="AA4634" i="28"/>
  <c r="AB4634" i="28" s="1"/>
  <c r="AA4607" i="28"/>
  <c r="AB4607" i="28" s="1"/>
  <c r="AA4606" i="28"/>
  <c r="AB4606" i="28" s="1"/>
  <c r="AA4604" i="28"/>
  <c r="AB4604" i="28" s="1"/>
  <c r="AA4602" i="28"/>
  <c r="AB4602" i="28" s="1"/>
  <c r="AA4592" i="28"/>
  <c r="AB4592" i="28" s="1"/>
  <c r="AA4582" i="28"/>
  <c r="AB4582" i="28" s="1"/>
  <c r="AA4581" i="28"/>
  <c r="AB4581" i="28" s="1"/>
  <c r="AA4580" i="28"/>
  <c r="AB4580" i="28" s="1"/>
  <c r="AA4565" i="28"/>
  <c r="AB4565" i="28" s="1"/>
  <c r="AA4551" i="28"/>
  <c r="AB4551" i="28" s="1"/>
  <c r="AA4549" i="28"/>
  <c r="AB4549" i="28" s="1"/>
  <c r="AA4548" i="28"/>
  <c r="AB4548" i="28" s="1"/>
  <c r="AA4539" i="28"/>
  <c r="AB4539" i="28" s="1"/>
  <c r="AA4526" i="28"/>
  <c r="AB4526" i="28" s="1"/>
  <c r="AA4523" i="28"/>
  <c r="AB4523" i="28" s="1"/>
  <c r="AA4483" i="28"/>
  <c r="AB4483" i="28" s="1"/>
  <c r="AA4479" i="28"/>
  <c r="AB4479" i="28" s="1"/>
  <c r="AA4475" i="28"/>
  <c r="AB4475" i="28" s="1"/>
  <c r="AA4474" i="28"/>
  <c r="AB4474" i="28" s="1"/>
  <c r="AA4455" i="28"/>
  <c r="AB4455" i="28" s="1"/>
  <c r="AA4439" i="28"/>
  <c r="AB4439" i="28" s="1"/>
  <c r="AA4400" i="28"/>
  <c r="AB4400" i="28" s="1"/>
  <c r="AA4397" i="28"/>
  <c r="AB4397" i="28" s="1"/>
  <c r="AA4381" i="28"/>
  <c r="AB4381" i="28" s="1"/>
  <c r="AA4378" i="28"/>
  <c r="AB4378" i="28" s="1"/>
  <c r="AA4377" i="28"/>
  <c r="AB4377" i="28" s="1"/>
  <c r="AA4374" i="28"/>
  <c r="AB4374" i="28" s="1"/>
  <c r="AA4333" i="28"/>
  <c r="AB4333" i="28" s="1"/>
  <c r="AA4327" i="28"/>
  <c r="AB4327" i="28" s="1"/>
  <c r="AA4300" i="28"/>
  <c r="AB4300" i="28" s="1"/>
  <c r="AA4299" i="28"/>
  <c r="AB4299" i="28" s="1"/>
  <c r="AA4240" i="28"/>
  <c r="AB4240" i="28" s="1"/>
  <c r="AA4239" i="28"/>
  <c r="AB4239" i="28" s="1"/>
  <c r="AA4236" i="28"/>
  <c r="AB4236" i="28" s="1"/>
  <c r="AA4235" i="28"/>
  <c r="AB4235" i="28" s="1"/>
  <c r="AA4232" i="28"/>
  <c r="AB4232" i="28" s="1"/>
  <c r="AA4231" i="28"/>
  <c r="AB4231" i="28" s="1"/>
  <c r="AA4229" i="28"/>
  <c r="AB4229" i="28" s="1"/>
  <c r="AA4225" i="28"/>
  <c r="AB4225" i="28" s="1"/>
  <c r="AA4167" i="28"/>
  <c r="AB4167" i="28" s="1"/>
  <c r="AA4164" i="28"/>
  <c r="AB4164" i="28" s="1"/>
  <c r="AA4163" i="28"/>
  <c r="AB4163" i="28" s="1"/>
  <c r="AA4160" i="28"/>
  <c r="AB4160" i="28" s="1"/>
  <c r="AA4159" i="28"/>
  <c r="AB4159" i="28" s="1"/>
  <c r="AA4156" i="28"/>
  <c r="AB4156" i="28" s="1"/>
  <c r="AA4155" i="28"/>
  <c r="AB4155" i="28" s="1"/>
  <c r="AA4153" i="28"/>
  <c r="AB4153" i="28" s="1"/>
  <c r="AA4149" i="28"/>
  <c r="AB4149" i="28" s="1"/>
  <c r="AA4146" i="28"/>
  <c r="AB4146" i="28" s="1"/>
  <c r="AA4145" i="28"/>
  <c r="AB4145" i="28" s="1"/>
  <c r="AA4108" i="28"/>
  <c r="AB4108" i="28" s="1"/>
  <c r="AA4107" i="28"/>
  <c r="AB4107" i="28" s="1"/>
  <c r="AA4104" i="28"/>
  <c r="AB4104" i="28" s="1"/>
  <c r="AA4103" i="28"/>
  <c r="AB4103" i="28" s="1"/>
  <c r="AA4100" i="28"/>
  <c r="AB4100" i="28" s="1"/>
  <c r="AA4098" i="28"/>
  <c r="AB4098" i="28" s="1"/>
  <c r="AA4097" i="28"/>
  <c r="AB4097" i="28" s="1"/>
  <c r="AA4093" i="28"/>
  <c r="AB4093" i="28" s="1"/>
  <c r="AA4090" i="28"/>
  <c r="AB4090" i="28" s="1"/>
  <c r="AA4075" i="28"/>
  <c r="AB4075" i="28" s="1"/>
  <c r="AA4072" i="28"/>
  <c r="AB4072" i="28" s="1"/>
  <c r="AA4071" i="28"/>
  <c r="AB4071" i="28" s="1"/>
  <c r="AA4068" i="28"/>
  <c r="AB4068" i="28" s="1"/>
  <c r="AA4067" i="28"/>
  <c r="AB4067" i="28" s="1"/>
  <c r="AA4064" i="28"/>
  <c r="AB4064" i="28" s="1"/>
  <c r="AA4063" i="28"/>
  <c r="AB4063" i="28" s="1"/>
  <c r="AA4061" i="28"/>
  <c r="AB4061" i="28" s="1"/>
  <c r="AA4058" i="28"/>
  <c r="AB4058" i="28" s="1"/>
  <c r="AA4057" i="28"/>
  <c r="AB4057" i="28" s="1"/>
  <c r="AA4054" i="28"/>
  <c r="AB4054" i="28" s="1"/>
  <c r="AA4053" i="28"/>
  <c r="AB4053" i="28" s="1"/>
  <c r="AA4050" i="28"/>
  <c r="AB4050" i="28" s="1"/>
  <c r="AA4049" i="28"/>
  <c r="AB4049" i="28" s="1"/>
  <c r="AA4046" i="28"/>
  <c r="AB4046" i="28" s="1"/>
  <c r="AA4045" i="28"/>
  <c r="AB4045" i="28" s="1"/>
  <c r="AA4042" i="28"/>
  <c r="AB4042" i="28" s="1"/>
  <c r="AA4041" i="28"/>
  <c r="AB4041" i="28" s="1"/>
  <c r="AA4038" i="28"/>
  <c r="AB4038" i="28" s="1"/>
  <c r="AA4037" i="28"/>
  <c r="AB4037" i="28" s="1"/>
  <c r="AA4034" i="28"/>
  <c r="AB4034" i="28" s="1"/>
  <c r="AA4033" i="28"/>
  <c r="AB4033" i="28" s="1"/>
  <c r="AA4030" i="28"/>
  <c r="AB4030" i="28" s="1"/>
  <c r="AA4029" i="28"/>
  <c r="AB4029" i="28" s="1"/>
  <c r="AA4026" i="28"/>
  <c r="AB4026" i="28" s="1"/>
  <c r="AA4025" i="28"/>
  <c r="AB4025" i="28" s="1"/>
  <c r="AA4022" i="28"/>
  <c r="AB4022" i="28" s="1"/>
  <c r="AA4021" i="28"/>
  <c r="AB4021" i="28" s="1"/>
  <c r="AA4018" i="28"/>
  <c r="AB4018" i="28" s="1"/>
  <c r="AA4017" i="28"/>
  <c r="AB4017" i="28" s="1"/>
  <c r="AA4014" i="28"/>
  <c r="AB4014" i="28" s="1"/>
  <c r="AA4013" i="28"/>
  <c r="AB4013" i="28" s="1"/>
  <c r="AA4010" i="28"/>
  <c r="AB4010" i="28" s="1"/>
  <c r="AA4009" i="28"/>
  <c r="AB4009" i="28" s="1"/>
  <c r="AA4006" i="28"/>
  <c r="AB4006" i="28" s="1"/>
  <c r="AA4005" i="28"/>
  <c r="AB4005" i="28" s="1"/>
  <c r="AA4002" i="28"/>
  <c r="AB4002" i="28" s="1"/>
  <c r="AA4001" i="28"/>
  <c r="AB4001" i="28" s="1"/>
  <c r="AA3998" i="28"/>
  <c r="AB3998" i="28" s="1"/>
  <c r="AA3997" i="28"/>
  <c r="AB3997" i="28" s="1"/>
  <c r="AA3994" i="28"/>
  <c r="AB3994" i="28" s="1"/>
  <c r="AA3993" i="28"/>
  <c r="AB3993" i="28" s="1"/>
  <c r="AA3990" i="28"/>
  <c r="AB3990" i="28" s="1"/>
  <c r="AA3989" i="28"/>
  <c r="AB3989" i="28" s="1"/>
  <c r="AA3986" i="28"/>
  <c r="AB3986" i="28" s="1"/>
  <c r="AA3985" i="28"/>
  <c r="AB3985" i="28" s="1"/>
  <c r="AA3982" i="28"/>
  <c r="AB3982" i="28" s="1"/>
  <c r="AA3981" i="28"/>
  <c r="AB3981" i="28" s="1"/>
  <c r="AA3978" i="28"/>
  <c r="AB3978" i="28" s="1"/>
  <c r="AA3977" i="28"/>
  <c r="AB3977" i="28" s="1"/>
  <c r="AA3974" i="28"/>
  <c r="AB3974" i="28" s="1"/>
  <c r="AA3973" i="28"/>
  <c r="AB3973" i="28" s="1"/>
  <c r="AA3970" i="28"/>
  <c r="AB3970" i="28" s="1"/>
  <c r="AA3969" i="28"/>
  <c r="AB3969" i="28" s="1"/>
  <c r="AA3966" i="28"/>
  <c r="AB3966" i="28" s="1"/>
  <c r="AA3965" i="28"/>
  <c r="AB3965" i="28" s="1"/>
  <c r="AA3962" i="28"/>
  <c r="AB3962" i="28" s="1"/>
  <c r="AA3961" i="28"/>
  <c r="AB3961" i="28" s="1"/>
  <c r="AA3958" i="28"/>
  <c r="AB3958" i="28" s="1"/>
  <c r="AA3957" i="28"/>
  <c r="AB3957" i="28" s="1"/>
  <c r="AA3954" i="28"/>
  <c r="AB3954" i="28" s="1"/>
  <c r="AA3953" i="28"/>
  <c r="AB3953" i="28" s="1"/>
  <c r="AA3950" i="28"/>
  <c r="AB3950" i="28" s="1"/>
  <c r="AA3949" i="28"/>
  <c r="AB3949" i="28" s="1"/>
  <c r="AA3946" i="28"/>
  <c r="AB3946" i="28" s="1"/>
  <c r="AA3945" i="28"/>
  <c r="AB3945" i="28" s="1"/>
  <c r="AA3942" i="28"/>
  <c r="AB3942" i="28" s="1"/>
  <c r="AA3941" i="28"/>
  <c r="AB3941" i="28" s="1"/>
  <c r="AA3938" i="28"/>
  <c r="AB3938" i="28" s="1"/>
  <c r="AA3937" i="28"/>
  <c r="AB3937" i="28" s="1"/>
  <c r="AA3934" i="28"/>
  <c r="AB3934" i="28" s="1"/>
  <c r="AA3933" i="28"/>
  <c r="AB3933" i="28" s="1"/>
  <c r="AA3930" i="28"/>
  <c r="AB3930" i="28" s="1"/>
  <c r="AA3929" i="28"/>
  <c r="AB3929" i="28" s="1"/>
  <c r="AA3926" i="28"/>
  <c r="AB3926" i="28" s="1"/>
  <c r="AA3925" i="28"/>
  <c r="AB3925" i="28" s="1"/>
  <c r="AA3922" i="28"/>
  <c r="AB3922" i="28" s="1"/>
  <c r="AA3921" i="28"/>
  <c r="AB3921" i="28" s="1"/>
  <c r="AA3918" i="28"/>
  <c r="AB3918" i="28" s="1"/>
  <c r="AA3917" i="28"/>
  <c r="AB3917" i="28" s="1"/>
  <c r="AA3914" i="28"/>
  <c r="AB3914" i="28" s="1"/>
  <c r="AA3913" i="28"/>
  <c r="AB3913" i="28" s="1"/>
  <c r="AA3910" i="28"/>
  <c r="AB3910" i="28" s="1"/>
  <c r="AA3906" i="28"/>
  <c r="AB3906" i="28" s="1"/>
  <c r="AA3889" i="28"/>
  <c r="AB3889" i="28" s="1"/>
  <c r="AA3886" i="28"/>
  <c r="AB3886" i="28" s="1"/>
  <c r="AA3885" i="28"/>
  <c r="AB3885" i="28" s="1"/>
  <c r="AA3878" i="28"/>
  <c r="AB3878" i="28" s="1"/>
  <c r="AA3875" i="28"/>
  <c r="AB3875" i="28" s="1"/>
  <c r="AA3874" i="28"/>
  <c r="AB3874" i="28" s="1"/>
  <c r="AA3856" i="28"/>
  <c r="AB3856" i="28" s="1"/>
  <c r="AA3852" i="28"/>
  <c r="AB3852" i="28" s="1"/>
  <c r="AA3850" i="28"/>
  <c r="AB3850" i="28" s="1"/>
  <c r="AA3797" i="28"/>
  <c r="AB3797" i="28" s="1"/>
  <c r="AA3793" i="28"/>
  <c r="AB3793" i="28" s="1"/>
  <c r="AA3791" i="28"/>
  <c r="AB3791" i="28" s="1"/>
  <c r="AA3790" i="28"/>
  <c r="AB3790" i="28" s="1"/>
  <c r="AA3773" i="28"/>
  <c r="AB3773" i="28" s="1"/>
  <c r="AA3771" i="28"/>
  <c r="AB3771" i="28" s="1"/>
  <c r="AA3770" i="28"/>
  <c r="AB3770" i="28" s="1"/>
  <c r="AA3766" i="28"/>
  <c r="AB3766" i="28" s="1"/>
  <c r="AA3749" i="28"/>
  <c r="AB3749" i="28" s="1"/>
  <c r="AA3747" i="28"/>
  <c r="AB3747" i="28" s="1"/>
  <c r="AA3746" i="28"/>
  <c r="AB3746" i="28" s="1"/>
  <c r="AA3729" i="28"/>
  <c r="AB3729" i="28" s="1"/>
  <c r="AA3708" i="28"/>
  <c r="AB3708" i="28" s="1"/>
  <c r="AA3702" i="28"/>
  <c r="AB3702" i="28" s="1"/>
  <c r="AA3681" i="28"/>
  <c r="AB3681" i="28" s="1"/>
  <c r="AA3617" i="28"/>
  <c r="AB3617" i="28" s="1"/>
  <c r="AA3611" i="28"/>
  <c r="AB3611" i="28" s="1"/>
  <c r="AA3610" i="28"/>
  <c r="AB3610" i="28" s="1"/>
  <c r="AA3585" i="28"/>
  <c r="AB3585" i="28" s="1"/>
  <c r="AA3579" i="28"/>
  <c r="AB3579" i="28" s="1"/>
  <c r="AA3578" i="28"/>
  <c r="AB3578" i="28" s="1"/>
  <c r="AA3553" i="28"/>
  <c r="AB3553" i="28" s="1"/>
  <c r="AA3547" i="28"/>
  <c r="AB3547" i="28" s="1"/>
  <c r="AA3546" i="28"/>
  <c r="AB3546" i="28" s="1"/>
  <c r="AA3521" i="28"/>
  <c r="AB3521" i="28" s="1"/>
  <c r="AA3515" i="28"/>
  <c r="AB3515" i="28" s="1"/>
  <c r="AA3514" i="28"/>
  <c r="AB3514" i="28" s="1"/>
  <c r="AA3474" i="28"/>
  <c r="AB3474" i="28" s="1"/>
  <c r="AA3470" i="28"/>
  <c r="AB3470" i="28" s="1"/>
  <c r="AA3444" i="28"/>
  <c r="AB3444" i="28" s="1"/>
  <c r="AA3443" i="28"/>
  <c r="AB3443" i="28" s="1"/>
  <c r="AA3440" i="28"/>
  <c r="AB3440" i="28" s="1"/>
  <c r="AA3439" i="28"/>
  <c r="AB3439" i="28" s="1"/>
  <c r="AA3436" i="28"/>
  <c r="AB3436" i="28" s="1"/>
  <c r="AA3435" i="28"/>
  <c r="AB3435" i="28" s="1"/>
  <c r="AA3432" i="28"/>
  <c r="AB3432" i="28" s="1"/>
  <c r="AA3412" i="28"/>
  <c r="AB3412" i="28" s="1"/>
  <c r="AA3367" i="28"/>
  <c r="AB3367" i="28" s="1"/>
  <c r="AA3362" i="28"/>
  <c r="AB3362" i="28" s="1"/>
  <c r="AA3358" i="28"/>
  <c r="AB3358" i="28" s="1"/>
  <c r="AA3295" i="28"/>
  <c r="AB3295" i="28" s="1"/>
  <c r="AA3292" i="28"/>
  <c r="AB3292" i="28" s="1"/>
  <c r="AA3291" i="28"/>
  <c r="AB3291" i="28" s="1"/>
  <c r="AA3288" i="28"/>
  <c r="AB3288" i="28" s="1"/>
  <c r="AA3251" i="28"/>
  <c r="AB3251" i="28" s="1"/>
  <c r="AA3246" i="28"/>
  <c r="AB3246" i="28" s="1"/>
  <c r="AA3220" i="28"/>
  <c r="AB3220" i="28" s="1"/>
  <c r="AA3219" i="28"/>
  <c r="AB3219" i="28" s="1"/>
  <c r="AA3216" i="28"/>
  <c r="AB3216" i="28" s="1"/>
  <c r="AA3215" i="28"/>
  <c r="AB3215" i="28" s="1"/>
  <c r="AA3210" i="28"/>
  <c r="AB3210" i="28" s="1"/>
  <c r="AA3202" i="28"/>
  <c r="AB3202" i="28" s="1"/>
  <c r="AA3154" i="28"/>
  <c r="AB3154" i="28" s="1"/>
  <c r="AA3153" i="28"/>
  <c r="AB3153" i="28" s="1"/>
  <c r="AA3149" i="28"/>
  <c r="AB3149" i="28" s="1"/>
  <c r="AA3123" i="28"/>
  <c r="AB3123" i="28" s="1"/>
  <c r="AA3120" i="28"/>
  <c r="AB3120" i="28" s="1"/>
  <c r="AA3119" i="28"/>
  <c r="AB3119" i="28" s="1"/>
  <c r="AA3116" i="28"/>
  <c r="AB3116" i="28" s="1"/>
  <c r="AA3115" i="28"/>
  <c r="AB3115" i="28" s="1"/>
  <c r="AA3113" i="28"/>
  <c r="AB3113" i="28" s="1"/>
  <c r="AA3110" i="28"/>
  <c r="AB3110" i="28" s="1"/>
  <c r="AA4954" i="28"/>
  <c r="AB4954" i="28" s="1"/>
  <c r="AA4953" i="28"/>
  <c r="AB4953" i="28" s="1"/>
  <c r="AA4947" i="28"/>
  <c r="AB4947" i="28" s="1"/>
  <c r="AA4938" i="28"/>
  <c r="AB4938" i="28" s="1"/>
  <c r="AA4937" i="28"/>
  <c r="AB4937" i="28" s="1"/>
  <c r="AA4931" i="28"/>
  <c r="AB4931" i="28" s="1"/>
  <c r="AA4922" i="28"/>
  <c r="AB4922" i="28" s="1"/>
  <c r="AA4921" i="28"/>
  <c r="AB4921" i="28" s="1"/>
  <c r="AA4915" i="28"/>
  <c r="AB4915" i="28" s="1"/>
  <c r="AA4906" i="28"/>
  <c r="AB4906" i="28" s="1"/>
  <c r="AA4905" i="28"/>
  <c r="AB4905" i="28" s="1"/>
  <c r="AA4899" i="28"/>
  <c r="AB4899" i="28" s="1"/>
  <c r="AA4890" i="28"/>
  <c r="AB4890" i="28" s="1"/>
  <c r="AA4889" i="28"/>
  <c r="AB4889" i="28" s="1"/>
  <c r="AA4883" i="28"/>
  <c r="AB4883" i="28" s="1"/>
  <c r="AA4874" i="28"/>
  <c r="AB4874" i="28" s="1"/>
  <c r="AA4873" i="28"/>
  <c r="AB4873" i="28" s="1"/>
  <c r="AA4867" i="28"/>
  <c r="AB4867" i="28" s="1"/>
  <c r="AA4858" i="28"/>
  <c r="AB4858" i="28" s="1"/>
  <c r="AA4857" i="28"/>
  <c r="AB4857" i="28" s="1"/>
  <c r="AA4846" i="28"/>
  <c r="AB4846" i="28" s="1"/>
  <c r="AA4845" i="28"/>
  <c r="AB4845" i="28" s="1"/>
  <c r="AA4834" i="28"/>
  <c r="AB4834" i="28" s="1"/>
  <c r="AA4828" i="28"/>
  <c r="AB4828" i="28" s="1"/>
  <c r="AA4827" i="28"/>
  <c r="AB4827" i="28" s="1"/>
  <c r="AA4826" i="28"/>
  <c r="AB4826" i="28" s="1"/>
  <c r="AA4820" i="28"/>
  <c r="AB4820" i="28" s="1"/>
  <c r="AA4810" i="28"/>
  <c r="AB4810" i="28" s="1"/>
  <c r="AA4808" i="28"/>
  <c r="AB4808" i="28" s="1"/>
  <c r="AA4806" i="28"/>
  <c r="AB4806" i="28" s="1"/>
  <c r="AA4800" i="28"/>
  <c r="AB4800" i="28" s="1"/>
  <c r="AA4799" i="28"/>
  <c r="AB4799" i="28" s="1"/>
  <c r="AA4781" i="28"/>
  <c r="AB4781" i="28" s="1"/>
  <c r="AA4777" i="28"/>
  <c r="AB4777" i="28" s="1"/>
  <c r="AA4762" i="28"/>
  <c r="AB4762" i="28" s="1"/>
  <c r="AA4746" i="28"/>
  <c r="AB4746" i="28" s="1"/>
  <c r="AA4736" i="28"/>
  <c r="AB4736" i="28" s="1"/>
  <c r="AA4735" i="28"/>
  <c r="AB4735" i="28" s="1"/>
  <c r="AA4720" i="28"/>
  <c r="AB4720" i="28" s="1"/>
  <c r="AA4719" i="28"/>
  <c r="AB4719" i="28" s="1"/>
  <c r="AA4718" i="28"/>
  <c r="AB4718" i="28" s="1"/>
  <c r="AA4716" i="28"/>
  <c r="AB4716" i="28" s="1"/>
  <c r="AA4715" i="28"/>
  <c r="AB4715" i="28" s="1"/>
  <c r="AA4714" i="28"/>
  <c r="AB4714" i="28" s="1"/>
  <c r="AA4709" i="28"/>
  <c r="AB4709" i="28" s="1"/>
  <c r="AA4705" i="28"/>
  <c r="AB4705" i="28" s="1"/>
  <c r="AA4704" i="28"/>
  <c r="AB4704" i="28" s="1"/>
  <c r="AA4700" i="28"/>
  <c r="AB4700" i="28" s="1"/>
  <c r="AA4688" i="28"/>
  <c r="AB4688" i="28" s="1"/>
  <c r="AA4687" i="28"/>
  <c r="AB4687" i="28" s="1"/>
  <c r="AA4686" i="28"/>
  <c r="AB4686" i="28" s="1"/>
  <c r="AA4671" i="28"/>
  <c r="AB4671" i="28" s="1"/>
  <c r="AA4668" i="28"/>
  <c r="AB4668" i="28" s="1"/>
  <c r="AA4663" i="28"/>
  <c r="AB4663" i="28" s="1"/>
  <c r="AA4660" i="28"/>
  <c r="AB4660" i="28" s="1"/>
  <c r="AA4644" i="28"/>
  <c r="AB4644" i="28" s="1"/>
  <c r="AA4628" i="28"/>
  <c r="AB4628" i="28" s="1"/>
  <c r="AA4626" i="28"/>
  <c r="AB4626" i="28" s="1"/>
  <c r="AA4624" i="28"/>
  <c r="AB4624" i="28" s="1"/>
  <c r="AA4619" i="28"/>
  <c r="AB4619" i="28" s="1"/>
  <c r="AA4618" i="28"/>
  <c r="AB4618" i="28" s="1"/>
  <c r="AA4611" i="28"/>
  <c r="AB4611" i="28" s="1"/>
  <c r="AA4610" i="28"/>
  <c r="AB4610" i="28" s="1"/>
  <c r="AA4590" i="28"/>
  <c r="AB4590" i="28" s="1"/>
  <c r="AA4584" i="28"/>
  <c r="AB4584" i="28" s="1"/>
  <c r="AA4578" i="28"/>
  <c r="AB4578" i="28" s="1"/>
  <c r="AA4559" i="28"/>
  <c r="AB4559" i="28" s="1"/>
  <c r="AA4554" i="28"/>
  <c r="AB4554" i="28" s="1"/>
  <c r="AA4546" i="28"/>
  <c r="AB4546" i="28" s="1"/>
  <c r="AA4532" i="28"/>
  <c r="AB4532" i="28" s="1"/>
  <c r="AA4530" i="28"/>
  <c r="AB4530" i="28" s="1"/>
  <c r="AA4528" i="28"/>
  <c r="AB4528" i="28" s="1"/>
  <c r="AA4517" i="28"/>
  <c r="AB4517" i="28" s="1"/>
  <c r="AA4516" i="28"/>
  <c r="AB4516" i="28" s="1"/>
  <c r="AA4510" i="28"/>
  <c r="AB4510" i="28" s="1"/>
  <c r="AA4508" i="28"/>
  <c r="AB4508" i="28" s="1"/>
  <c r="AA4503" i="28"/>
  <c r="AB4503" i="28" s="1"/>
  <c r="AA4500" i="28"/>
  <c r="AB4500" i="28" s="1"/>
  <c r="AA4498" i="28"/>
  <c r="AB4498" i="28" s="1"/>
  <c r="AA4496" i="28"/>
  <c r="AB4496" i="28" s="1"/>
  <c r="AA4494" i="28"/>
  <c r="AB4494" i="28" s="1"/>
  <c r="AA4493" i="28"/>
  <c r="AB4493" i="28" s="1"/>
  <c r="AA4466" i="28"/>
  <c r="AB4466" i="28" s="1"/>
  <c r="AA4464" i="28"/>
  <c r="AB4464" i="28" s="1"/>
  <c r="AA4462" i="28"/>
  <c r="AB4462" i="28" s="1"/>
  <c r="AA4460" i="28"/>
  <c r="AB4460" i="28" s="1"/>
  <c r="AA4443" i="28"/>
  <c r="AB4443" i="28" s="1"/>
  <c r="AA4442" i="28"/>
  <c r="AB4442" i="28" s="1"/>
  <c r="AA4432" i="28"/>
  <c r="AB4432" i="28" s="1"/>
  <c r="AA4429" i="28"/>
  <c r="AB4429" i="28" s="1"/>
  <c r="AA4426" i="28"/>
  <c r="AB4426" i="28" s="1"/>
  <c r="AA4415" i="28"/>
  <c r="AB4415" i="28" s="1"/>
  <c r="AA4412" i="28"/>
  <c r="AB4412" i="28" s="1"/>
  <c r="AA4411" i="28"/>
  <c r="AB4411" i="28" s="1"/>
  <c r="AA4408" i="28"/>
  <c r="AB4408" i="28" s="1"/>
  <c r="AA4406" i="28"/>
  <c r="AB4406" i="28" s="1"/>
  <c r="AA4365" i="28"/>
  <c r="AB4365" i="28" s="1"/>
  <c r="AA4349" i="28"/>
  <c r="AB4349" i="28" s="1"/>
  <c r="AA4346" i="28"/>
  <c r="AB4346" i="28" s="1"/>
  <c r="AA4345" i="28"/>
  <c r="AB4345" i="28" s="1"/>
  <c r="AA4342" i="28"/>
  <c r="AB4342" i="28" s="1"/>
  <c r="AA4319" i="28"/>
  <c r="AB4319" i="28" s="1"/>
  <c r="AA4316" i="28"/>
  <c r="AB4316" i="28" s="1"/>
  <c r="AA4315" i="28"/>
  <c r="AB4315" i="28" s="1"/>
  <c r="AA4312" i="28"/>
  <c r="AB4312" i="28" s="1"/>
  <c r="AA4311" i="28"/>
  <c r="AB4311" i="28" s="1"/>
  <c r="AA4285" i="28"/>
  <c r="AB4285" i="28" s="1"/>
  <c r="AA4282" i="28"/>
  <c r="AB4282" i="28" s="1"/>
  <c r="AA4268" i="28"/>
  <c r="AB4268" i="28" s="1"/>
  <c r="AA4267" i="28"/>
  <c r="AB4267" i="28" s="1"/>
  <c r="AA4266" i="28"/>
  <c r="AB4266" i="28" s="1"/>
  <c r="AA4255" i="28"/>
  <c r="AB4255" i="28" s="1"/>
  <c r="AA4252" i="28"/>
  <c r="AB4252" i="28" s="1"/>
  <c r="AA4251" i="28"/>
  <c r="AB4251" i="28" s="1"/>
  <c r="AA4248" i="28"/>
  <c r="AB4248" i="28" s="1"/>
  <c r="AA4247" i="28"/>
  <c r="AB4247" i="28" s="1"/>
  <c r="AA4220" i="28"/>
  <c r="AB4220" i="28" s="1"/>
  <c r="AA4219" i="28"/>
  <c r="AB4219" i="28" s="1"/>
  <c r="AA4216" i="28"/>
  <c r="AB4216" i="28" s="1"/>
  <c r="AA4215" i="28"/>
  <c r="AB4215" i="28" s="1"/>
  <c r="AA4212" i="28"/>
  <c r="AB4212" i="28" s="1"/>
  <c r="AA4211" i="28"/>
  <c r="AB4211" i="28" s="1"/>
  <c r="AA4208" i="28"/>
  <c r="AB4208" i="28" s="1"/>
  <c r="AA4207" i="28"/>
  <c r="AB4207" i="28" s="1"/>
  <c r="AA4204" i="28"/>
  <c r="AB4204" i="28" s="1"/>
  <c r="AA4203" i="28"/>
  <c r="AB4203" i="28" s="1"/>
  <c r="AA4200" i="28"/>
  <c r="AB4200" i="28" s="1"/>
  <c r="AA4199" i="28"/>
  <c r="AB4199" i="28" s="1"/>
  <c r="AA4197" i="28"/>
  <c r="AB4197" i="28" s="1"/>
  <c r="AA4193" i="28"/>
  <c r="AB4193" i="28" s="1"/>
  <c r="AA4189" i="28"/>
  <c r="AB4189" i="28" s="1"/>
  <c r="AA4185" i="28"/>
  <c r="AB4185" i="28" s="1"/>
  <c r="AA4181" i="28"/>
  <c r="AB4181" i="28" s="1"/>
  <c r="AA4177" i="28"/>
  <c r="AB4177" i="28" s="1"/>
  <c r="AA4173" i="28"/>
  <c r="AB4173" i="28" s="1"/>
  <c r="AA4169" i="28"/>
  <c r="AB4169" i="28" s="1"/>
  <c r="AA4140" i="28"/>
  <c r="AB4140" i="28" s="1"/>
  <c r="AA4139" i="28"/>
  <c r="AB4139" i="28" s="1"/>
  <c r="AA4136" i="28"/>
  <c r="AB4136" i="28" s="1"/>
  <c r="AA4135" i="28"/>
  <c r="AB4135" i="28" s="1"/>
  <c r="AA4132" i="28"/>
  <c r="AB4132" i="28" s="1"/>
  <c r="AA4131" i="28"/>
  <c r="AB4131" i="28" s="1"/>
  <c r="AA4128" i="28"/>
  <c r="AB4128" i="28" s="1"/>
  <c r="AA4127" i="28"/>
  <c r="AB4127" i="28" s="1"/>
  <c r="AA4124" i="28"/>
  <c r="AB4124" i="28" s="1"/>
  <c r="AA4123" i="28"/>
  <c r="AB4123" i="28" s="1"/>
  <c r="AA4121" i="28"/>
  <c r="AB4121" i="28" s="1"/>
  <c r="AA4117" i="28"/>
  <c r="AB4117" i="28" s="1"/>
  <c r="AA4114" i="28"/>
  <c r="AB4114" i="28" s="1"/>
  <c r="AA4113" i="28"/>
  <c r="AB4113" i="28" s="1"/>
  <c r="AA4088" i="28"/>
  <c r="AB4088" i="28" s="1"/>
  <c r="AA4087" i="28"/>
  <c r="AB4087" i="28" s="1"/>
  <c r="AA4084" i="28"/>
  <c r="AB4084" i="28" s="1"/>
  <c r="AA4083" i="28"/>
  <c r="AB4083" i="28" s="1"/>
  <c r="AA4080" i="28"/>
  <c r="AB4080" i="28" s="1"/>
  <c r="AA4079" i="28"/>
  <c r="AB4079" i="28" s="1"/>
  <c r="AA4077" i="28"/>
  <c r="AB4077" i="28" s="1"/>
  <c r="AA3904" i="28"/>
  <c r="AB3904" i="28" s="1"/>
  <c r="AA3894" i="28"/>
  <c r="AB3894" i="28" s="1"/>
  <c r="AA3893" i="28"/>
  <c r="AB3893" i="28" s="1"/>
  <c r="AA3891" i="28"/>
  <c r="AB3891" i="28" s="1"/>
  <c r="AA3869" i="28"/>
  <c r="AB3869" i="28" s="1"/>
  <c r="AA3868" i="28"/>
  <c r="AB3868" i="28" s="1"/>
  <c r="AA3864" i="28"/>
  <c r="AB3864" i="28" s="1"/>
  <c r="AA3862" i="28"/>
  <c r="AB3862" i="28" s="1"/>
  <c r="AA3839" i="28"/>
  <c r="AB3839" i="28" s="1"/>
  <c r="AA3803" i="28"/>
  <c r="AB3803" i="28" s="1"/>
  <c r="AA3802" i="28"/>
  <c r="AB3802" i="28" s="1"/>
  <c r="AA3785" i="28"/>
  <c r="AB3785" i="28" s="1"/>
  <c r="AA3757" i="28"/>
  <c r="AB3757" i="28" s="1"/>
  <c r="AA3755" i="28"/>
  <c r="AB3755" i="28" s="1"/>
  <c r="AA3740" i="28"/>
  <c r="AB3740" i="28" s="1"/>
  <c r="AA3734" i="28"/>
  <c r="AB3734" i="28" s="1"/>
  <c r="AA3717" i="28"/>
  <c r="AB3717" i="28" s="1"/>
  <c r="AA3715" i="28"/>
  <c r="AB3715" i="28" s="1"/>
  <c r="AA3714" i="28"/>
  <c r="AB3714" i="28" s="1"/>
  <c r="AA3697" i="28"/>
  <c r="AB3697" i="28" s="1"/>
  <c r="AA3691" i="28"/>
  <c r="AB3691" i="28" s="1"/>
  <c r="AA3690" i="28"/>
  <c r="AB3690" i="28" s="1"/>
  <c r="AA3627" i="28"/>
  <c r="AB3627" i="28" s="1"/>
  <c r="AA3626" i="28"/>
  <c r="AB3626" i="28" s="1"/>
  <c r="AA3601" i="28"/>
  <c r="AB3601" i="28" s="1"/>
  <c r="AA3595" i="28"/>
  <c r="AB3595" i="28" s="1"/>
  <c r="AA3594" i="28"/>
  <c r="AB3594" i="28" s="1"/>
  <c r="AA3569" i="28"/>
  <c r="AB3569" i="28" s="1"/>
  <c r="AA3563" i="28"/>
  <c r="AB3563" i="28" s="1"/>
  <c r="AA3562" i="28"/>
  <c r="AB3562" i="28" s="1"/>
  <c r="AA3537" i="28"/>
  <c r="AB3537" i="28" s="1"/>
  <c r="AA3531" i="28"/>
  <c r="AB3531" i="28" s="1"/>
  <c r="AA3530" i="28"/>
  <c r="AB3530" i="28" s="1"/>
  <c r="AA3463" i="28"/>
  <c r="AB3463" i="28" s="1"/>
  <c r="AA3460" i="28"/>
  <c r="AB3460" i="28" s="1"/>
  <c r="AA3459" i="28"/>
  <c r="AB3459" i="28" s="1"/>
  <c r="AA3456" i="28"/>
  <c r="AB3456" i="28" s="1"/>
  <c r="AA3455" i="28"/>
  <c r="AB3455" i="28" s="1"/>
  <c r="AA3452" i="28"/>
  <c r="AB3452" i="28" s="1"/>
  <c r="AA3451" i="28"/>
  <c r="AB3451" i="28" s="1"/>
  <c r="AA3448" i="28"/>
  <c r="AB3448" i="28" s="1"/>
  <c r="AA3428" i="28"/>
  <c r="AB3428" i="28" s="1"/>
  <c r="AA3383" i="28"/>
  <c r="AB3383" i="28" s="1"/>
  <c r="AA3351" i="28"/>
  <c r="AB3351" i="28" s="1"/>
  <c r="AA3346" i="28"/>
  <c r="AB3346" i="28" s="1"/>
  <c r="AA3342" i="28"/>
  <c r="AB3342" i="28" s="1"/>
  <c r="AA3314" i="28"/>
  <c r="AB3314" i="28" s="1"/>
  <c r="AA3310" i="28"/>
  <c r="AB3310" i="28" s="1"/>
  <c r="AA3284" i="28"/>
  <c r="AB3284" i="28" s="1"/>
  <c r="AA3271" i="28"/>
  <c r="AB3271" i="28" s="1"/>
  <c r="AA3268" i="28"/>
  <c r="AB3268" i="28" s="1"/>
  <c r="AA3188" i="28"/>
  <c r="AB3188" i="28" s="1"/>
  <c r="AA3187" i="28"/>
  <c r="AB3187" i="28" s="1"/>
  <c r="AA3184" i="28"/>
  <c r="AB3184" i="28" s="1"/>
  <c r="AA3183" i="28"/>
  <c r="AB3183" i="28" s="1"/>
  <c r="AA3178" i="28"/>
  <c r="AB3178" i="28" s="1"/>
  <c r="AA3170" i="28"/>
  <c r="AB3170" i="28" s="1"/>
  <c r="AA3133" i="28"/>
  <c r="AB3133" i="28" s="1"/>
  <c r="AA3130" i="28"/>
  <c r="AB3130" i="28" s="1"/>
  <c r="AA3027" i="28"/>
  <c r="AB3027" i="28" s="1"/>
  <c r="AA3109" i="28"/>
  <c r="AB3109" i="28" s="1"/>
  <c r="AA3106" i="28"/>
  <c r="AB3106" i="28" s="1"/>
  <c r="AA3105" i="28"/>
  <c r="AB3105" i="28" s="1"/>
  <c r="AA3102" i="28"/>
  <c r="AB3102" i="28" s="1"/>
  <c r="AA3101" i="28"/>
  <c r="AB3101" i="28" s="1"/>
  <c r="AA3098" i="28"/>
  <c r="AB3098" i="28" s="1"/>
  <c r="AA3097" i="28"/>
  <c r="AB3097" i="28" s="1"/>
  <c r="AA3094" i="28"/>
  <c r="AB3094" i="28" s="1"/>
  <c r="AA3093" i="28"/>
  <c r="AB3093" i="28" s="1"/>
  <c r="AA3090" i="28"/>
  <c r="AB3090" i="28" s="1"/>
  <c r="AA3089" i="28"/>
  <c r="AB3089" i="28" s="1"/>
  <c r="AA3086" i="28"/>
  <c r="AB3086" i="28" s="1"/>
  <c r="AA3085" i="28"/>
  <c r="AB3085" i="28" s="1"/>
  <c r="AA3082" i="28"/>
  <c r="AB3082" i="28" s="1"/>
  <c r="AA3081" i="28"/>
  <c r="AB3081" i="28" s="1"/>
  <c r="AA3078" i="28"/>
  <c r="AB3078" i="28" s="1"/>
  <c r="AA3077" i="28"/>
  <c r="AB3077" i="28" s="1"/>
  <c r="AA3074" i="28"/>
  <c r="AB3074" i="28" s="1"/>
  <c r="AA3073" i="28"/>
  <c r="AB3073" i="28" s="1"/>
  <c r="AA3070" i="28"/>
  <c r="AB3070" i="28" s="1"/>
  <c r="AA3069" i="28"/>
  <c r="AB3069" i="28" s="1"/>
  <c r="AA3066" i="28"/>
  <c r="AB3066" i="28" s="1"/>
  <c r="AA3065" i="28"/>
  <c r="AB3065" i="28" s="1"/>
  <c r="AA3062" i="28"/>
  <c r="AB3062" i="28" s="1"/>
  <c r="AA3061" i="28"/>
  <c r="AB3061" i="28" s="1"/>
  <c r="AA3058" i="28"/>
  <c r="AB3058" i="28" s="1"/>
  <c r="AA3057" i="28"/>
  <c r="AB3057" i="28" s="1"/>
  <c r="AA3054" i="28"/>
  <c r="AB3054" i="28" s="1"/>
  <c r="AA3053" i="28"/>
  <c r="AB3053" i="28" s="1"/>
  <c r="AA3050" i="28"/>
  <c r="AB3050" i="28" s="1"/>
  <c r="AA3049" i="28"/>
  <c r="AB3049" i="28" s="1"/>
  <c r="AA3046" i="28"/>
  <c r="AB3046" i="28" s="1"/>
  <c r="AA3045" i="28"/>
  <c r="AB3045" i="28" s="1"/>
  <c r="AA3042" i="28"/>
  <c r="AB3042" i="28" s="1"/>
  <c r="AA3041" i="28"/>
  <c r="AB3041" i="28" s="1"/>
  <c r="AA3038" i="28"/>
  <c r="AB3038" i="28" s="1"/>
  <c r="AA3037" i="28"/>
  <c r="AB3037" i="28" s="1"/>
  <c r="AA3024" i="28"/>
  <c r="AB3024" i="28" s="1"/>
  <c r="AA3022" i="28"/>
  <c r="AB3022" i="28" s="1"/>
  <c r="AA3019" i="28"/>
  <c r="AB3019" i="28" s="1"/>
  <c r="AA3008" i="28"/>
  <c r="AB3008" i="28" s="1"/>
  <c r="AA2991" i="28"/>
  <c r="AB2991" i="28" s="1"/>
  <c r="AA2990" i="28"/>
  <c r="AB2990" i="28" s="1"/>
  <c r="AA2987" i="28"/>
  <c r="AB2987" i="28" s="1"/>
  <c r="AA2976" i="28"/>
  <c r="AB2976" i="28" s="1"/>
  <c r="AA2957" i="28"/>
  <c r="AB2957" i="28" s="1"/>
  <c r="AA2956" i="28"/>
  <c r="AB2956" i="28" s="1"/>
  <c r="AA2917" i="28"/>
  <c r="AB2917" i="28" s="1"/>
  <c r="AA2914" i="28"/>
  <c r="AB2914" i="28" s="1"/>
  <c r="AA2912" i="28"/>
  <c r="AB2912" i="28" s="1"/>
  <c r="AA2911" i="28"/>
  <c r="AB2911" i="28" s="1"/>
  <c r="AA2910" i="28"/>
  <c r="AB2910" i="28" s="1"/>
  <c r="AA2908" i="28"/>
  <c r="AB2908" i="28" s="1"/>
  <c r="AA2890" i="28"/>
  <c r="AB2890" i="28" s="1"/>
  <c r="AA2889" i="28"/>
  <c r="AB2889" i="28" s="1"/>
  <c r="AA2841" i="28"/>
  <c r="AB2841" i="28" s="1"/>
  <c r="AA2835" i="28"/>
  <c r="AB2835" i="28" s="1"/>
  <c r="AA2834" i="28"/>
  <c r="AB2834" i="28" s="1"/>
  <c r="AA2823" i="28"/>
  <c r="AB2823" i="28" s="1"/>
  <c r="AA2808" i="28"/>
  <c r="AB2808" i="28" s="1"/>
  <c r="AA2807" i="28"/>
  <c r="AB2807" i="28" s="1"/>
  <c r="AA2792" i="28"/>
  <c r="AB2792" i="28" s="1"/>
  <c r="AA2791" i="28"/>
  <c r="AB2791" i="28" s="1"/>
  <c r="AA2776" i="28"/>
  <c r="AB2776" i="28" s="1"/>
  <c r="AA2775" i="28"/>
  <c r="AB2775" i="28" s="1"/>
  <c r="AA2765" i="28"/>
  <c r="AB2765" i="28" s="1"/>
  <c r="AA2760" i="28"/>
  <c r="AB2760" i="28" s="1"/>
  <c r="AA2759" i="28"/>
  <c r="AB2759" i="28" s="1"/>
  <c r="AA2744" i="28"/>
  <c r="AB2744" i="28" s="1"/>
  <c r="AA2743" i="28"/>
  <c r="AB2743" i="28" s="1"/>
  <c r="AA2733" i="28"/>
  <c r="AB2733" i="28" s="1"/>
  <c r="AA2728" i="28"/>
  <c r="AB2728" i="28" s="1"/>
  <c r="AA2727" i="28"/>
  <c r="AB2727" i="28" s="1"/>
  <c r="AA2712" i="28"/>
  <c r="AB2712" i="28" s="1"/>
  <c r="AA2711" i="28"/>
  <c r="AB2711" i="28" s="1"/>
  <c r="AA2701" i="28"/>
  <c r="AB2701" i="28" s="1"/>
  <c r="AA2696" i="28"/>
  <c r="AB2696" i="28" s="1"/>
  <c r="AA2695" i="28"/>
  <c r="AB2695" i="28" s="1"/>
  <c r="AA2680" i="28"/>
  <c r="AB2680" i="28" s="1"/>
  <c r="AA2679" i="28"/>
  <c r="AB2679" i="28" s="1"/>
  <c r="AA2664" i="28"/>
  <c r="AB2664" i="28" s="1"/>
  <c r="AA2663" i="28"/>
  <c r="AB2663" i="28" s="1"/>
  <c r="AA2648" i="28"/>
  <c r="AB2648" i="28" s="1"/>
  <c r="AA2647" i="28"/>
  <c r="AB2647" i="28" s="1"/>
  <c r="AA2632" i="28"/>
  <c r="AB2632" i="28" s="1"/>
  <c r="AA2631" i="28"/>
  <c r="AB2631" i="28" s="1"/>
  <c r="AA2621" i="28"/>
  <c r="AB2621" i="28" s="1"/>
  <c r="AA2616" i="28"/>
  <c r="AB2616" i="28" s="1"/>
  <c r="AA2615" i="28"/>
  <c r="AB2615" i="28" s="1"/>
  <c r="AA2605" i="28"/>
  <c r="AB2605" i="28" s="1"/>
  <c r="AA2600" i="28"/>
  <c r="AB2600" i="28" s="1"/>
  <c r="AA2599" i="28"/>
  <c r="AB2599" i="28" s="1"/>
  <c r="AA2589" i="28"/>
  <c r="AB2589" i="28" s="1"/>
  <c r="AA2286" i="28"/>
  <c r="AB2286" i="28" s="1"/>
  <c r="AA2285" i="28"/>
  <c r="AB2285" i="28" s="1"/>
  <c r="AA2260" i="28"/>
  <c r="AB2260" i="28" s="1"/>
  <c r="AA2255" i="28"/>
  <c r="AB2255" i="28" s="1"/>
  <c r="AA2244" i="28"/>
  <c r="AB2244" i="28" s="1"/>
  <c r="AA2243" i="28"/>
  <c r="AB2243" i="28" s="1"/>
  <c r="AA2236" i="28"/>
  <c r="AB2236" i="28" s="1"/>
  <c r="AA2235" i="28"/>
  <c r="AB2235" i="28" s="1"/>
  <c r="AA2234" i="28"/>
  <c r="AB2234" i="28" s="1"/>
  <c r="AA2233" i="28"/>
  <c r="AB2233" i="28" s="1"/>
  <c r="AA2231" i="28"/>
  <c r="AB2231" i="28" s="1"/>
  <c r="AA2225" i="28"/>
  <c r="AB2225" i="28" s="1"/>
  <c r="AA2201" i="28"/>
  <c r="AB2201" i="28" s="1"/>
  <c r="AA2184" i="28"/>
  <c r="AB2184" i="28" s="1"/>
  <c r="AA2181" i="28"/>
  <c r="AB2181" i="28" s="1"/>
  <c r="AA2177" i="28"/>
  <c r="AB2177" i="28" s="1"/>
  <c r="AA2110" i="28"/>
  <c r="AB2110" i="28" s="1"/>
  <c r="AA2109" i="28"/>
  <c r="AB2109" i="28" s="1"/>
  <c r="AA2097" i="28"/>
  <c r="AB2097" i="28" s="1"/>
  <c r="AA2078" i="28"/>
  <c r="AB2078" i="28" s="1"/>
  <c r="AA2077" i="28"/>
  <c r="AB2077" i="28" s="1"/>
  <c r="AA2065" i="28"/>
  <c r="AB2065" i="28" s="1"/>
  <c r="AA2046" i="28"/>
  <c r="AB2046" i="28" s="1"/>
  <c r="AA2045" i="28"/>
  <c r="AB2045" i="28" s="1"/>
  <c r="AA2033" i="28"/>
  <c r="AB2033" i="28" s="1"/>
  <c r="AA1990" i="28"/>
  <c r="AB1990" i="28" s="1"/>
  <c r="AA1989" i="28"/>
  <c r="AB1989" i="28" s="1"/>
  <c r="AA2585" i="28"/>
  <c r="AB2585" i="28" s="1"/>
  <c r="AA2569" i="28"/>
  <c r="AB2569" i="28" s="1"/>
  <c r="AA2553" i="28"/>
  <c r="AB2553" i="28" s="1"/>
  <c r="AA2537" i="28"/>
  <c r="AB2537" i="28" s="1"/>
  <c r="AA2521" i="28"/>
  <c r="AB2521" i="28" s="1"/>
  <c r="AA2454" i="28"/>
  <c r="AB2454" i="28" s="1"/>
  <c r="AA2449" i="28"/>
  <c r="AB2449" i="28" s="1"/>
  <c r="AA2446" i="28"/>
  <c r="AB2446" i="28" s="1"/>
  <c r="AA2441" i="28"/>
  <c r="AB2441" i="28" s="1"/>
  <c r="AA2438" i="28"/>
  <c r="AB2438" i="28" s="1"/>
  <c r="AA2425" i="28"/>
  <c r="AB2425" i="28" s="1"/>
  <c r="AA2422" i="28"/>
  <c r="AB2422" i="28" s="1"/>
  <c r="AA2417" i="28"/>
  <c r="AB2417" i="28" s="1"/>
  <c r="AA2414" i="28"/>
  <c r="AB2414" i="28" s="1"/>
  <c r="AA2409" i="28"/>
  <c r="AB2409" i="28" s="1"/>
  <c r="AA2310" i="28"/>
  <c r="AB2310" i="28" s="1"/>
  <c r="AA2309" i="28"/>
  <c r="AB2309" i="28" s="1"/>
  <c r="AA1965" i="28"/>
  <c r="AB1965" i="28" s="1"/>
  <c r="AA1944" i="28"/>
  <c r="AB1944" i="28" s="1"/>
  <c r="AA1942" i="28"/>
  <c r="AB1942" i="28" s="1"/>
  <c r="AA1941" i="28"/>
  <c r="AB1941" i="28" s="1"/>
  <c r="AA1928" i="28"/>
  <c r="AB1928" i="28" s="1"/>
  <c r="AA1926" i="28"/>
  <c r="AB1926" i="28" s="1"/>
  <c r="AA1925" i="28"/>
  <c r="AB1925" i="28" s="1"/>
  <c r="AA1912" i="28"/>
  <c r="AB1912" i="28" s="1"/>
  <c r="AA1910" i="28"/>
  <c r="AB1910" i="28" s="1"/>
  <c r="AA1909" i="28"/>
  <c r="AB1909" i="28" s="1"/>
  <c r="AA1896" i="28"/>
  <c r="AB1896" i="28" s="1"/>
  <c r="AA1894" i="28"/>
  <c r="AB1894" i="28" s="1"/>
  <c r="AA1893" i="28"/>
  <c r="AB1893" i="28" s="1"/>
  <c r="AA1880" i="28"/>
  <c r="AB1880" i="28" s="1"/>
  <c r="AA1878" i="28"/>
  <c r="AB1878" i="28" s="1"/>
  <c r="AA1877" i="28"/>
  <c r="AB1877" i="28" s="1"/>
  <c r="AA1864" i="28"/>
  <c r="AB1864" i="28" s="1"/>
  <c r="AA1862" i="28"/>
  <c r="AB1862" i="28" s="1"/>
  <c r="AA1861" i="28"/>
  <c r="AB1861" i="28" s="1"/>
  <c r="AA1848" i="28"/>
  <c r="AB1848" i="28" s="1"/>
  <c r="AA1846" i="28"/>
  <c r="AB1846" i="28" s="1"/>
  <c r="AA1845" i="28"/>
  <c r="AB1845" i="28" s="1"/>
  <c r="AA1832" i="28"/>
  <c r="AB1832" i="28" s="1"/>
  <c r="AA1830" i="28"/>
  <c r="AB1830" i="28" s="1"/>
  <c r="AA1829" i="28"/>
  <c r="AB1829" i="28" s="1"/>
  <c r="AA1798" i="28"/>
  <c r="AB1798" i="28" s="1"/>
  <c r="AA1797" i="28"/>
  <c r="AB1797" i="28" s="1"/>
  <c r="AA1779" i="28"/>
  <c r="AB1779" i="28" s="1"/>
  <c r="AA1778" i="28"/>
  <c r="AB1778" i="28" s="1"/>
  <c r="AA1775" i="28"/>
  <c r="AB1775" i="28" s="1"/>
  <c r="AA1774" i="28"/>
  <c r="AB1774" i="28" s="1"/>
  <c r="AA1746" i="28"/>
  <c r="AB1746" i="28" s="1"/>
  <c r="AA1739" i="28"/>
  <c r="AB1739" i="28" s="1"/>
  <c r="AA1735" i="28"/>
  <c r="AB1735" i="28" s="1"/>
  <c r="AA1734" i="28"/>
  <c r="AB1734" i="28" s="1"/>
  <c r="AA1730" i="28"/>
  <c r="AB1730" i="28" s="1"/>
  <c r="AA1726" i="28"/>
  <c r="AB1726" i="28" s="1"/>
  <c r="AA3809" i="28"/>
  <c r="AB3809" i="28" s="1"/>
  <c r="AA3798" i="28"/>
  <c r="AB3798" i="28" s="1"/>
  <c r="AA3787" i="28"/>
  <c r="AB3787" i="28" s="1"/>
  <c r="AA3780" i="28"/>
  <c r="AB3780" i="28" s="1"/>
  <c r="AA3777" i="28"/>
  <c r="AB3777" i="28" s="1"/>
  <c r="AA3775" i="28"/>
  <c r="AB3775" i="28" s="1"/>
  <c r="AA3774" i="28"/>
  <c r="AB3774" i="28" s="1"/>
  <c r="AA3768" i="28"/>
  <c r="AB3768" i="28" s="1"/>
  <c r="AA3761" i="28"/>
  <c r="AB3761" i="28" s="1"/>
  <c r="AA3759" i="28"/>
  <c r="AB3759" i="28" s="1"/>
  <c r="AA3758" i="28"/>
  <c r="AB3758" i="28" s="1"/>
  <c r="AA3750" i="28"/>
  <c r="AB3750" i="28" s="1"/>
  <c r="AA3736" i="28"/>
  <c r="AB3736" i="28" s="1"/>
  <c r="AA3731" i="28"/>
  <c r="AB3731" i="28" s="1"/>
  <c r="AA3730" i="28"/>
  <c r="AB3730" i="28" s="1"/>
  <c r="AA3718" i="28"/>
  <c r="AB3718" i="28" s="1"/>
  <c r="AA3704" i="28"/>
  <c r="AB3704" i="28" s="1"/>
  <c r="AA3699" i="28"/>
  <c r="AB3699" i="28" s="1"/>
  <c r="AA3698" i="28"/>
  <c r="AB3698" i="28" s="1"/>
  <c r="AA3692" i="28"/>
  <c r="AB3692" i="28" s="1"/>
  <c r="AA3683" i="28"/>
  <c r="AB3683" i="28" s="1"/>
  <c r="AA3682" i="28"/>
  <c r="AB3682" i="28" s="1"/>
  <c r="AA3628" i="28"/>
  <c r="AB3628" i="28" s="1"/>
  <c r="AA3619" i="28"/>
  <c r="AB3619" i="28" s="1"/>
  <c r="AA3618" i="28"/>
  <c r="AB3618" i="28" s="1"/>
  <c r="AA3612" i="28"/>
  <c r="AB3612" i="28" s="1"/>
  <c r="AA3603" i="28"/>
  <c r="AB3603" i="28" s="1"/>
  <c r="AA3602" i="28"/>
  <c r="AB3602" i="28" s="1"/>
  <c r="AA3596" i="28"/>
  <c r="AB3596" i="28" s="1"/>
  <c r="AA3587" i="28"/>
  <c r="AB3587" i="28" s="1"/>
  <c r="AA3586" i="28"/>
  <c r="AB3586" i="28" s="1"/>
  <c r="AA3580" i="28"/>
  <c r="AB3580" i="28" s="1"/>
  <c r="AA3571" i="28"/>
  <c r="AB3571" i="28" s="1"/>
  <c r="AA3570" i="28"/>
  <c r="AB3570" i="28" s="1"/>
  <c r="AA3564" i="28"/>
  <c r="AB3564" i="28" s="1"/>
  <c r="AA3555" i="28"/>
  <c r="AB3555" i="28" s="1"/>
  <c r="AA3554" i="28"/>
  <c r="AB3554" i="28" s="1"/>
  <c r="AA3548" i="28"/>
  <c r="AB3548" i="28" s="1"/>
  <c r="AA3539" i="28"/>
  <c r="AB3539" i="28" s="1"/>
  <c r="AA3538" i="28"/>
  <c r="AB3538" i="28" s="1"/>
  <c r="AA3532" i="28"/>
  <c r="AB3532" i="28" s="1"/>
  <c r="AA3523" i="28"/>
  <c r="AB3523" i="28" s="1"/>
  <c r="AA3522" i="28"/>
  <c r="AB3522" i="28" s="1"/>
  <c r="AA3516" i="28"/>
  <c r="AB3516" i="28" s="1"/>
  <c r="AA3484" i="28"/>
  <c r="AB3484" i="28" s="1"/>
  <c r="AA3483" i="28"/>
  <c r="AB3483" i="28" s="1"/>
  <c r="AA3480" i="28"/>
  <c r="AB3480" i="28" s="1"/>
  <c r="AA3479" i="28"/>
  <c r="AB3479" i="28" s="1"/>
  <c r="AA3426" i="28"/>
  <c r="AB3426" i="28" s="1"/>
  <c r="AA3422" i="28"/>
  <c r="AB3422" i="28" s="1"/>
  <c r="AA3410" i="28"/>
  <c r="AB3410" i="28" s="1"/>
  <c r="AA3406" i="28"/>
  <c r="AB3406" i="28" s="1"/>
  <c r="AA3395" i="28"/>
  <c r="AB3395" i="28" s="1"/>
  <c r="AA3392" i="28"/>
  <c r="AB3392" i="28" s="1"/>
  <c r="AA3391" i="28"/>
  <c r="AB3391" i="28" s="1"/>
  <c r="AA3388" i="28"/>
  <c r="AB3388" i="28" s="1"/>
  <c r="AA3387" i="28"/>
  <c r="AB3387" i="28" s="1"/>
  <c r="AA3384" i="28"/>
  <c r="AB3384" i="28" s="1"/>
  <c r="AA3379" i="28"/>
  <c r="AB3379" i="28" s="1"/>
  <c r="AA3376" i="28"/>
  <c r="AB3376" i="28" s="1"/>
  <c r="AA3375" i="28"/>
  <c r="AB3375" i="28" s="1"/>
  <c r="AA3372" i="28"/>
  <c r="AB3372" i="28" s="1"/>
  <c r="AA3371" i="28"/>
  <c r="AB3371" i="28" s="1"/>
  <c r="AA3368" i="28"/>
  <c r="AB3368" i="28" s="1"/>
  <c r="AA3331" i="28"/>
  <c r="AB3331" i="28" s="1"/>
  <c r="AA3328" i="28"/>
  <c r="AB3328" i="28" s="1"/>
  <c r="AA3327" i="28"/>
  <c r="AB3327" i="28" s="1"/>
  <c r="AA3324" i="28"/>
  <c r="AB3324" i="28" s="1"/>
  <c r="AA3323" i="28"/>
  <c r="AB3323" i="28" s="1"/>
  <c r="AA3320" i="28"/>
  <c r="AB3320" i="28" s="1"/>
  <c r="AA3318" i="28"/>
  <c r="AB3318" i="28" s="1"/>
  <c r="AA3302" i="28"/>
  <c r="AB3302" i="28" s="1"/>
  <c r="AA3282" i="28"/>
  <c r="AB3282" i="28" s="1"/>
  <c r="AA3278" i="28"/>
  <c r="AB3278" i="28" s="1"/>
  <c r="AA3256" i="28"/>
  <c r="AB3256" i="28" s="1"/>
  <c r="AA3255" i="28"/>
  <c r="AB3255" i="28" s="1"/>
  <c r="AA3252" i="28"/>
  <c r="AB3252" i="28" s="1"/>
  <c r="AA3241" i="28"/>
  <c r="AB3241" i="28" s="1"/>
  <c r="AA3232" i="28"/>
  <c r="AB3232" i="28" s="1"/>
  <c r="AA3231" i="28"/>
  <c r="AB3231" i="28" s="1"/>
  <c r="AA3226" i="28"/>
  <c r="AB3226" i="28" s="1"/>
  <c r="AA3200" i="28"/>
  <c r="AB3200" i="28" s="1"/>
  <c r="AA3199" i="28"/>
  <c r="AB3199" i="28" s="1"/>
  <c r="AA3194" i="28"/>
  <c r="AB3194" i="28" s="1"/>
  <c r="AA3168" i="28"/>
  <c r="AB3168" i="28" s="1"/>
  <c r="AA3167" i="28"/>
  <c r="AB3167" i="28" s="1"/>
  <c r="AA3162" i="28"/>
  <c r="AB3162" i="28" s="1"/>
  <c r="AA3161" i="28"/>
  <c r="AB3161" i="28" s="1"/>
  <c r="AA3147" i="28"/>
  <c r="AB3147" i="28" s="1"/>
  <c r="AA3125" i="28"/>
  <c r="AB3125" i="28" s="1"/>
  <c r="AA3032" i="28"/>
  <c r="AB3032" i="28" s="1"/>
  <c r="AA3030" i="28"/>
  <c r="AB3030" i="28" s="1"/>
  <c r="AA3029" i="28"/>
  <c r="AB3029" i="28" s="1"/>
  <c r="AA3016" i="28"/>
  <c r="AB3016" i="28" s="1"/>
  <c r="AA3014" i="28"/>
  <c r="AB3014" i="28" s="1"/>
  <c r="AA3001" i="28"/>
  <c r="AB3001" i="28" s="1"/>
  <c r="AA2969" i="28"/>
  <c r="AB2969" i="28" s="1"/>
  <c r="AA2949" i="28"/>
  <c r="AB2949" i="28" s="1"/>
  <c r="AA2944" i="28"/>
  <c r="AB2944" i="28" s="1"/>
  <c r="AA2940" i="28"/>
  <c r="AB2940" i="28" s="1"/>
  <c r="AA2938" i="28"/>
  <c r="AB2938" i="28" s="1"/>
  <c r="AA2922" i="28"/>
  <c r="AB2922" i="28" s="1"/>
  <c r="AA2921" i="28"/>
  <c r="AB2921" i="28" s="1"/>
  <c r="AA2885" i="28"/>
  <c r="AB2885" i="28" s="1"/>
  <c r="AA2882" i="28"/>
  <c r="AB2882" i="28" s="1"/>
  <c r="AA2880" i="28"/>
  <c r="AB2880" i="28" s="1"/>
  <c r="AA2879" i="28"/>
  <c r="AB2879" i="28" s="1"/>
  <c r="AA2878" i="28"/>
  <c r="AB2878" i="28" s="1"/>
  <c r="AA2876" i="28"/>
  <c r="AB2876" i="28" s="1"/>
  <c r="AA2858" i="28"/>
  <c r="AB2858" i="28" s="1"/>
  <c r="AA2857" i="28"/>
  <c r="AB2857" i="28" s="1"/>
  <c r="AA2853" i="28"/>
  <c r="AB2853" i="28" s="1"/>
  <c r="AA2843" i="28"/>
  <c r="AB2843" i="28" s="1"/>
  <c r="AA2829" i="28"/>
  <c r="AB2829" i="28" s="1"/>
  <c r="AA2821" i="28"/>
  <c r="AB2821" i="28" s="1"/>
  <c r="AA2815" i="28"/>
  <c r="AB2815" i="28" s="1"/>
  <c r="AA2805" i="28"/>
  <c r="AB2805" i="28" s="1"/>
  <c r="AA2789" i="28"/>
  <c r="AB2789" i="28" s="1"/>
  <c r="AA2784" i="28"/>
  <c r="AB2784" i="28" s="1"/>
  <c r="AA2783" i="28"/>
  <c r="AB2783" i="28" s="1"/>
  <c r="AA2768" i="28"/>
  <c r="AB2768" i="28" s="1"/>
  <c r="AA2767" i="28"/>
  <c r="AB2767" i="28" s="1"/>
  <c r="AA2757" i="28"/>
  <c r="AB2757" i="28" s="1"/>
  <c r="AA2752" i="28"/>
  <c r="AB2752" i="28" s="1"/>
  <c r="AA2751" i="28"/>
  <c r="AB2751" i="28" s="1"/>
  <c r="AA2736" i="28"/>
  <c r="AB2736" i="28" s="1"/>
  <c r="AA2735" i="28"/>
  <c r="AB2735" i="28" s="1"/>
  <c r="AA2725" i="28"/>
  <c r="AB2725" i="28" s="1"/>
  <c r="AA2720" i="28"/>
  <c r="AB2720" i="28" s="1"/>
  <c r="AA2719" i="28"/>
  <c r="AB2719" i="28" s="1"/>
  <c r="AA2704" i="28"/>
  <c r="AB2704" i="28" s="1"/>
  <c r="AA2703" i="28"/>
  <c r="AB2703" i="28" s="1"/>
  <c r="AA2693" i="28"/>
  <c r="AB2693" i="28" s="1"/>
  <c r="AA2688" i="28"/>
  <c r="AB2688" i="28" s="1"/>
  <c r="AA2687" i="28"/>
  <c r="AB2687" i="28" s="1"/>
  <c r="AA2672" i="28"/>
  <c r="AB2672" i="28" s="1"/>
  <c r="AA2671" i="28"/>
  <c r="AB2671" i="28" s="1"/>
  <c r="AA2661" i="28"/>
  <c r="AB2661" i="28" s="1"/>
  <c r="AA2656" i="28"/>
  <c r="AB2656" i="28" s="1"/>
  <c r="AA2655" i="28"/>
  <c r="AB2655" i="28" s="1"/>
  <c r="AA2645" i="28"/>
  <c r="AB2645" i="28" s="1"/>
  <c r="AA2640" i="28"/>
  <c r="AB2640" i="28" s="1"/>
  <c r="AA2639" i="28"/>
  <c r="AB2639" i="28" s="1"/>
  <c r="AA2629" i="28"/>
  <c r="AB2629" i="28" s="1"/>
  <c r="AA2624" i="28"/>
  <c r="AB2624" i="28" s="1"/>
  <c r="AA2623" i="28"/>
  <c r="AB2623" i="28" s="1"/>
  <c r="AA2613" i="28"/>
  <c r="AB2613" i="28" s="1"/>
  <c r="AA2608" i="28"/>
  <c r="AB2608" i="28" s="1"/>
  <c r="AA2607" i="28"/>
  <c r="AB2607" i="28" s="1"/>
  <c r="AA2597" i="28"/>
  <c r="AB2597" i="28" s="1"/>
  <c r="AA2592" i="28"/>
  <c r="AB2592" i="28" s="1"/>
  <c r="AA2591" i="28"/>
  <c r="AB2591" i="28" s="1"/>
  <c r="AA2581" i="28"/>
  <c r="AB2581" i="28" s="1"/>
  <c r="AA2576" i="28"/>
  <c r="AB2576" i="28" s="1"/>
  <c r="AA2575" i="28"/>
  <c r="AB2575" i="28" s="1"/>
  <c r="AA2565" i="28"/>
  <c r="AB2565" i="28" s="1"/>
  <c r="AA2560" i="28"/>
  <c r="AB2560" i="28" s="1"/>
  <c r="AA2559" i="28"/>
  <c r="AB2559" i="28" s="1"/>
  <c r="AA2549" i="28"/>
  <c r="AB2549" i="28" s="1"/>
  <c r="AA2544" i="28"/>
  <c r="AB2544" i="28" s="1"/>
  <c r="AA2543" i="28"/>
  <c r="AB2543" i="28" s="1"/>
  <c r="AA2533" i="28"/>
  <c r="AB2533" i="28" s="1"/>
  <c r="AA2528" i="28"/>
  <c r="AB2528" i="28" s="1"/>
  <c r="AA2527" i="28"/>
  <c r="AB2527" i="28" s="1"/>
  <c r="AA2517" i="28"/>
  <c r="AB2517" i="28" s="1"/>
  <c r="AA2512" i="28"/>
  <c r="AB2512" i="28" s="1"/>
  <c r="AA2511" i="28"/>
  <c r="AB2511" i="28" s="1"/>
  <c r="AA2497" i="28"/>
  <c r="AB2497" i="28" s="1"/>
  <c r="AA2494" i="28"/>
  <c r="AB2494" i="28" s="1"/>
  <c r="AA2465" i="28"/>
  <c r="AB2465" i="28" s="1"/>
  <c r="AA2462" i="28"/>
  <c r="AB2462" i="28" s="1"/>
  <c r="AA2432" i="28"/>
  <c r="AB2432" i="28" s="1"/>
  <c r="AA2431" i="28"/>
  <c r="AB2431" i="28" s="1"/>
  <c r="AA2406" i="28"/>
  <c r="AB2406" i="28" s="1"/>
  <c r="AA2393" i="28"/>
  <c r="AB2393" i="28" s="1"/>
  <c r="AA2392" i="28"/>
  <c r="AB2392" i="28" s="1"/>
  <c r="AA2391" i="28"/>
  <c r="AB2391" i="28" s="1"/>
  <c r="AA2384" i="28"/>
  <c r="AB2384" i="28" s="1"/>
  <c r="AA2383" i="28"/>
  <c r="AB2383" i="28" s="1"/>
  <c r="AA2369" i="28"/>
  <c r="AB2369" i="28" s="1"/>
  <c r="AA2366" i="28"/>
  <c r="AB2366" i="28" s="1"/>
  <c r="AA2352" i="28"/>
  <c r="AB2352" i="28" s="1"/>
  <c r="AA2351" i="28"/>
  <c r="AB2351" i="28" s="1"/>
  <c r="AA2346" i="28"/>
  <c r="AB2346" i="28" s="1"/>
  <c r="AA2345" i="28"/>
  <c r="AB2345" i="28" s="1"/>
  <c r="AA2342" i="28"/>
  <c r="AB2342" i="28" s="1"/>
  <c r="AA2341" i="28"/>
  <c r="AB2341" i="28" s="1"/>
  <c r="AA2339" i="28"/>
  <c r="AB2339" i="28" s="1"/>
  <c r="AA2336" i="28"/>
  <c r="AB2336" i="28" s="1"/>
  <c r="AA2335" i="28"/>
  <c r="AB2335" i="28" s="1"/>
  <c r="AA2332" i="28"/>
  <c r="AB2332" i="28" s="1"/>
  <c r="AA2306" i="28"/>
  <c r="AB2306" i="28" s="1"/>
  <c r="AA2305" i="28"/>
  <c r="AB2305" i="28" s="1"/>
  <c r="AA2304" i="28"/>
  <c r="AB2304" i="28" s="1"/>
  <c r="AA2276" i="28"/>
  <c r="AB2276" i="28" s="1"/>
  <c r="AA2275" i="28"/>
  <c r="AB2275" i="28" s="1"/>
  <c r="AA2271" i="28"/>
  <c r="AB2271" i="28" s="1"/>
  <c r="AA2269" i="28"/>
  <c r="AB2269" i="28" s="1"/>
  <c r="AA2266" i="28"/>
  <c r="AB2266" i="28" s="1"/>
  <c r="AA2265" i="28"/>
  <c r="AB2265" i="28" s="1"/>
  <c r="AA2252" i="28"/>
  <c r="AB2252" i="28" s="1"/>
  <c r="AA2251" i="28"/>
  <c r="AB2251" i="28" s="1"/>
  <c r="AA2249" i="28"/>
  <c r="AB2249" i="28" s="1"/>
  <c r="AA2232" i="28"/>
  <c r="AB2232" i="28" s="1"/>
  <c r="AA2221" i="28"/>
  <c r="AB2221" i="28" s="1"/>
  <c r="AA2213" i="28"/>
  <c r="AB2213" i="28" s="1"/>
  <c r="AA2203" i="28"/>
  <c r="AB2203" i="28" s="1"/>
  <c r="AA2189" i="28"/>
  <c r="AB2189" i="28" s="1"/>
  <c r="AA2179" i="28"/>
  <c r="AB2179" i="28" s="1"/>
  <c r="AA2172" i="28"/>
  <c r="AB2172" i="28" s="1"/>
  <c r="AA2168" i="28"/>
  <c r="AB2168" i="28" s="1"/>
  <c r="AA2166" i="28"/>
  <c r="AB2166" i="28" s="1"/>
  <c r="AA2165" i="28"/>
  <c r="AB2165" i="28" s="1"/>
  <c r="AA2113" i="28"/>
  <c r="AB2113" i="28" s="1"/>
  <c r="AA2099" i="28"/>
  <c r="AB2099" i="28" s="1"/>
  <c r="AA2094" i="28"/>
  <c r="AB2094" i="28" s="1"/>
  <c r="AA2093" i="28"/>
  <c r="AB2093" i="28" s="1"/>
  <c r="AA2081" i="28"/>
  <c r="AB2081" i="28" s="1"/>
  <c r="AA2067" i="28"/>
  <c r="AB2067" i="28" s="1"/>
  <c r="AA2062" i="28"/>
  <c r="AB2062" i="28" s="1"/>
  <c r="AA2061" i="28"/>
  <c r="AB2061" i="28" s="1"/>
  <c r="AA2049" i="28"/>
  <c r="AB2049" i="28" s="1"/>
  <c r="AA2035" i="28"/>
  <c r="AB2035" i="28" s="1"/>
  <c r="AA2030" i="28"/>
  <c r="AB2030" i="28" s="1"/>
  <c r="AA2029" i="28"/>
  <c r="AB2029" i="28" s="1"/>
  <c r="AA3908" i="28"/>
  <c r="AB3908" i="28" s="1"/>
  <c r="AA3902" i="28"/>
  <c r="AB3902" i="28" s="1"/>
  <c r="AA3888" i="28"/>
  <c r="AB3888" i="28" s="1"/>
  <c r="AA3884" i="28"/>
  <c r="AB3884" i="28" s="1"/>
  <c r="AA3882" i="28"/>
  <c r="AB3882" i="28" s="1"/>
  <c r="AA3872" i="28"/>
  <c r="AB3872" i="28" s="1"/>
  <c r="AA3861" i="28"/>
  <c r="AB3861" i="28" s="1"/>
  <c r="AA3860" i="28"/>
  <c r="AB3860" i="28" s="1"/>
  <c r="AA3859" i="28"/>
  <c r="AB3859" i="28" s="1"/>
  <c r="AA3849" i="28"/>
  <c r="AB3849" i="28" s="1"/>
  <c r="AA3845" i="28"/>
  <c r="AB3845" i="28" s="1"/>
  <c r="AA3844" i="28"/>
  <c r="AB3844" i="28" s="1"/>
  <c r="AA3842" i="28"/>
  <c r="AB3842" i="28" s="1"/>
  <c r="AA3835" i="28"/>
  <c r="AB3835" i="28" s="1"/>
  <c r="AA3834" i="28"/>
  <c r="AB3834" i="28" s="1"/>
  <c r="AA3825" i="28"/>
  <c r="AB3825" i="28" s="1"/>
  <c r="AA3823" i="28"/>
  <c r="AB3823" i="28" s="1"/>
  <c r="AA3822" i="28"/>
  <c r="AB3822" i="28" s="1"/>
  <c r="AA3817" i="28"/>
  <c r="AB3817" i="28" s="1"/>
  <c r="AA3815" i="28"/>
  <c r="AB3815" i="28" s="1"/>
  <c r="AA3814" i="28"/>
  <c r="AB3814" i="28" s="1"/>
  <c r="AA3794" i="28"/>
  <c r="AB3794" i="28" s="1"/>
  <c r="AA3786" i="28"/>
  <c r="AB3786" i="28" s="1"/>
  <c r="AA3782" i="28"/>
  <c r="AB3782" i="28" s="1"/>
  <c r="AA3764" i="28"/>
  <c r="AB3764" i="28" s="1"/>
  <c r="AA3744" i="28"/>
  <c r="AB3744" i="28" s="1"/>
  <c r="AA3739" i="28"/>
  <c r="AB3739" i="28" s="1"/>
  <c r="AA3738" i="28"/>
  <c r="AB3738" i="28" s="1"/>
  <c r="AA3726" i="28"/>
  <c r="AB3726" i="28" s="1"/>
  <c r="AA3712" i="28"/>
  <c r="AB3712" i="28" s="1"/>
  <c r="AA3707" i="28"/>
  <c r="AB3707" i="28" s="1"/>
  <c r="AA3706" i="28"/>
  <c r="AB3706" i="28" s="1"/>
  <c r="AA3694" i="28"/>
  <c r="AB3694" i="28" s="1"/>
  <c r="AA3688" i="28"/>
  <c r="AB3688" i="28" s="1"/>
  <c r="AA3679" i="28"/>
  <c r="AB3679" i="28" s="1"/>
  <c r="AA3678" i="28"/>
  <c r="AB3678" i="28" s="1"/>
  <c r="AA3671" i="28"/>
  <c r="AB3671" i="28" s="1"/>
  <c r="AA3670" i="28"/>
  <c r="AB3670" i="28" s="1"/>
  <c r="AA3663" i="28"/>
  <c r="AB3663" i="28" s="1"/>
  <c r="AA3662" i="28"/>
  <c r="AB3662" i="28" s="1"/>
  <c r="AA3655" i="28"/>
  <c r="AB3655" i="28" s="1"/>
  <c r="AA3654" i="28"/>
  <c r="AB3654" i="28" s="1"/>
  <c r="AA3647" i="28"/>
  <c r="AB3647" i="28" s="1"/>
  <c r="AA3646" i="28"/>
  <c r="AB3646" i="28" s="1"/>
  <c r="AA3639" i="28"/>
  <c r="AB3639" i="28" s="1"/>
  <c r="AA3638" i="28"/>
  <c r="AB3638" i="28" s="1"/>
  <c r="AA3631" i="28"/>
  <c r="AB3631" i="28" s="1"/>
  <c r="AA3630" i="28"/>
  <c r="AB3630" i="28" s="1"/>
  <c r="AA3624" i="28"/>
  <c r="AB3624" i="28" s="1"/>
  <c r="AA3615" i="28"/>
  <c r="AB3615" i="28" s="1"/>
  <c r="AA3614" i="28"/>
  <c r="AB3614" i="28" s="1"/>
  <c r="AA3608" i="28"/>
  <c r="AB3608" i="28" s="1"/>
  <c r="AA3599" i="28"/>
  <c r="AB3599" i="28" s="1"/>
  <c r="AA3598" i="28"/>
  <c r="AB3598" i="28" s="1"/>
  <c r="AA3592" i="28"/>
  <c r="AB3592" i="28" s="1"/>
  <c r="AA3583" i="28"/>
  <c r="AB3583" i="28" s="1"/>
  <c r="AA3582" i="28"/>
  <c r="AB3582" i="28" s="1"/>
  <c r="AA3576" i="28"/>
  <c r="AB3576" i="28" s="1"/>
  <c r="AA3567" i="28"/>
  <c r="AB3567" i="28" s="1"/>
  <c r="AA3566" i="28"/>
  <c r="AB3566" i="28" s="1"/>
  <c r="AA3560" i="28"/>
  <c r="AB3560" i="28" s="1"/>
  <c r="AA3551" i="28"/>
  <c r="AB3551" i="28" s="1"/>
  <c r="AA3550" i="28"/>
  <c r="AB3550" i="28" s="1"/>
  <c r="AA3544" i="28"/>
  <c r="AB3544" i="28" s="1"/>
  <c r="AA3535" i="28"/>
  <c r="AB3535" i="28" s="1"/>
  <c r="AA3534" i="28"/>
  <c r="AB3534" i="28" s="1"/>
  <c r="AA3528" i="28"/>
  <c r="AB3528" i="28" s="1"/>
  <c r="AA3519" i="28"/>
  <c r="AB3519" i="28" s="1"/>
  <c r="AA3518" i="28"/>
  <c r="AB3518" i="28" s="1"/>
  <c r="AA3512" i="28"/>
  <c r="AB3512" i="28" s="1"/>
  <c r="AA3507" i="28"/>
  <c r="AB3507" i="28" s="1"/>
  <c r="AA3506" i="28"/>
  <c r="AB3506" i="28" s="1"/>
  <c r="AA3499" i="28"/>
  <c r="AB3499" i="28" s="1"/>
  <c r="AA3498" i="28"/>
  <c r="AB3498" i="28" s="1"/>
  <c r="AA3491" i="28"/>
  <c r="AB3491" i="28" s="1"/>
  <c r="AA3490" i="28"/>
  <c r="AB3490" i="28" s="1"/>
  <c r="AA3458" i="28"/>
  <c r="AB3458" i="28" s="1"/>
  <c r="AA3454" i="28"/>
  <c r="AB3454" i="28" s="1"/>
  <c r="AA3442" i="28"/>
  <c r="AB3442" i="28" s="1"/>
  <c r="AA3438" i="28"/>
  <c r="AB3438" i="28" s="1"/>
  <c r="AA3427" i="28"/>
  <c r="AB3427" i="28" s="1"/>
  <c r="AA3424" i="28"/>
  <c r="AB3424" i="28" s="1"/>
  <c r="AA3423" i="28"/>
  <c r="AB3423" i="28" s="1"/>
  <c r="AA3420" i="28"/>
  <c r="AB3420" i="28" s="1"/>
  <c r="AA3419" i="28"/>
  <c r="AB3419" i="28" s="1"/>
  <c r="AA3416" i="28"/>
  <c r="AB3416" i="28" s="1"/>
  <c r="AA3411" i="28"/>
  <c r="AB3411" i="28" s="1"/>
  <c r="AA3408" i="28"/>
  <c r="AB3408" i="28" s="1"/>
  <c r="AA3407" i="28"/>
  <c r="AB3407" i="28" s="1"/>
  <c r="AA3404" i="28"/>
  <c r="AB3404" i="28" s="1"/>
  <c r="AA3403" i="28"/>
  <c r="AB3403" i="28" s="1"/>
  <c r="AA3400" i="28"/>
  <c r="AB3400" i="28" s="1"/>
  <c r="AA3334" i="28"/>
  <c r="AB3334" i="28" s="1"/>
  <c r="AA3298" i="28"/>
  <c r="AB3298" i="28" s="1"/>
  <c r="AA3294" i="28"/>
  <c r="AB3294" i="28" s="1"/>
  <c r="AA3283" i="28"/>
  <c r="AB3283" i="28" s="1"/>
  <c r="AA3280" i="28"/>
  <c r="AB3280" i="28" s="1"/>
  <c r="AA3279" i="28"/>
  <c r="AB3279" i="28" s="1"/>
  <c r="AA3276" i="28"/>
  <c r="AB3276" i="28" s="1"/>
  <c r="AA3275" i="28"/>
  <c r="AB3275" i="28" s="1"/>
  <c r="AA3272" i="28"/>
  <c r="AB3272" i="28" s="1"/>
  <c r="AA3249" i="28"/>
  <c r="AB3249" i="28" s="1"/>
  <c r="AA3240" i="28"/>
  <c r="AB3240" i="28" s="1"/>
  <c r="AA3228" i="28"/>
  <c r="AB3228" i="28" s="1"/>
  <c r="AA3227" i="28"/>
  <c r="AB3227" i="28" s="1"/>
  <c r="AA3224" i="28"/>
  <c r="AB3224" i="28" s="1"/>
  <c r="AA3223" i="28"/>
  <c r="AB3223" i="28" s="1"/>
  <c r="AA3218" i="28"/>
  <c r="AB3218" i="28" s="1"/>
  <c r="AA3196" i="28"/>
  <c r="AB3196" i="28" s="1"/>
  <c r="AA3195" i="28"/>
  <c r="AB3195" i="28" s="1"/>
  <c r="AA3192" i="28"/>
  <c r="AB3192" i="28" s="1"/>
  <c r="AA3191" i="28"/>
  <c r="AB3191" i="28" s="1"/>
  <c r="AA3186" i="28"/>
  <c r="AB3186" i="28" s="1"/>
  <c r="AA3157" i="28"/>
  <c r="AB3157" i="28" s="1"/>
  <c r="AA3141" i="28"/>
  <c r="AB3141" i="28" s="1"/>
  <c r="AA3138" i="28"/>
  <c r="AB3138" i="28" s="1"/>
  <c r="AA3137" i="28"/>
  <c r="AB3137" i="28" s="1"/>
  <c r="AA3127" i="28"/>
  <c r="AB3127" i="28" s="1"/>
  <c r="AA3124" i="28"/>
  <c r="AB3124" i="28" s="1"/>
  <c r="AA3122" i="28"/>
  <c r="AB3122" i="28" s="1"/>
  <c r="AA3121" i="28"/>
  <c r="AB3121" i="28" s="1"/>
  <c r="AA3117" i="28"/>
  <c r="AB3117" i="28" s="1"/>
  <c r="AA3114" i="28"/>
  <c r="AB3114" i="28" s="1"/>
  <c r="AA3028" i="28"/>
  <c r="AB3028" i="28" s="1"/>
  <c r="AA3026" i="28"/>
  <c r="AB3026" i="28" s="1"/>
  <c r="AA3025" i="28"/>
  <c r="AB3025" i="28" s="1"/>
  <c r="AA3013" i="28"/>
  <c r="AB3013" i="28" s="1"/>
  <c r="AA2981" i="28"/>
  <c r="AB2981" i="28" s="1"/>
  <c r="AA2958" i="28"/>
  <c r="AB2958" i="28" s="1"/>
  <c r="AA2955" i="28"/>
  <c r="AB2955" i="28" s="1"/>
  <c r="AA2948" i="28"/>
  <c r="AB2948" i="28" s="1"/>
  <c r="AA2945" i="28"/>
  <c r="AB2945" i="28" s="1"/>
  <c r="AA2942" i="28"/>
  <c r="AB2942" i="28" s="1"/>
  <c r="AA2937" i="28"/>
  <c r="AB2937" i="28" s="1"/>
  <c r="AA2901" i="28"/>
  <c r="AB2901" i="28" s="1"/>
  <c r="AA2898" i="28"/>
  <c r="AB2898" i="28" s="1"/>
  <c r="AA2896" i="28"/>
  <c r="AB2896" i="28" s="1"/>
  <c r="AA2895" i="28"/>
  <c r="AB2895" i="28" s="1"/>
  <c r="AA2894" i="28"/>
  <c r="AB2894" i="28" s="1"/>
  <c r="AA2892" i="28"/>
  <c r="AB2892" i="28" s="1"/>
  <c r="AA2874" i="28"/>
  <c r="AB2874" i="28" s="1"/>
  <c r="AA2873" i="28"/>
  <c r="AB2873" i="28" s="1"/>
  <c r="AA2840" i="28"/>
  <c r="AB2840" i="28" s="1"/>
  <c r="AA2839" i="28"/>
  <c r="AB2839" i="28" s="1"/>
  <c r="AA2838" i="28"/>
  <c r="AB2838" i="28" s="1"/>
  <c r="AA2817" i="28"/>
  <c r="AB2817" i="28" s="1"/>
  <c r="AA2812" i="28"/>
  <c r="AB2812" i="28" s="1"/>
  <c r="AA2811" i="28"/>
  <c r="AB2811" i="28" s="1"/>
  <c r="AA2801" i="28"/>
  <c r="AB2801" i="28" s="1"/>
  <c r="AA2796" i="28"/>
  <c r="AB2796" i="28" s="1"/>
  <c r="AA2795" i="28"/>
  <c r="AB2795" i="28" s="1"/>
  <c r="AA2780" i="28"/>
  <c r="AB2780" i="28" s="1"/>
  <c r="AA2779" i="28"/>
  <c r="AB2779" i="28" s="1"/>
  <c r="AA2769" i="28"/>
  <c r="AB2769" i="28" s="1"/>
  <c r="AA2764" i="28"/>
  <c r="AB2764" i="28" s="1"/>
  <c r="AA2763" i="28"/>
  <c r="AB2763" i="28" s="1"/>
  <c r="AA2748" i="28"/>
  <c r="AB2748" i="28" s="1"/>
  <c r="AA2747" i="28"/>
  <c r="AB2747" i="28" s="1"/>
  <c r="AA2737" i="28"/>
  <c r="AB2737" i="28" s="1"/>
  <c r="AA2732" i="28"/>
  <c r="AB2732" i="28" s="1"/>
  <c r="AA2731" i="28"/>
  <c r="AB2731" i="28" s="1"/>
  <c r="AA2716" i="28"/>
  <c r="AB2716" i="28" s="1"/>
  <c r="AA2715" i="28"/>
  <c r="AB2715" i="28" s="1"/>
  <c r="AA2705" i="28"/>
  <c r="AB2705" i="28" s="1"/>
  <c r="AA2700" i="28"/>
  <c r="AB2700" i="28" s="1"/>
  <c r="AA2699" i="28"/>
  <c r="AB2699" i="28" s="1"/>
  <c r="AA2684" i="28"/>
  <c r="AB2684" i="28" s="1"/>
  <c r="AA2683" i="28"/>
  <c r="AB2683" i="28" s="1"/>
  <c r="AA2673" i="28"/>
  <c r="AB2673" i="28" s="1"/>
  <c r="AA2668" i="28"/>
  <c r="AB2668" i="28" s="1"/>
  <c r="AA2667" i="28"/>
  <c r="AB2667" i="28" s="1"/>
  <c r="AA2652" i="28"/>
  <c r="AB2652" i="28" s="1"/>
  <c r="AA2651" i="28"/>
  <c r="AB2651" i="28" s="1"/>
  <c r="AA2636" i="28"/>
  <c r="AB2636" i="28" s="1"/>
  <c r="AA2635" i="28"/>
  <c r="AB2635" i="28" s="1"/>
  <c r="AA2620" i="28"/>
  <c r="AB2620" i="28" s="1"/>
  <c r="AA2619" i="28"/>
  <c r="AB2619" i="28" s="1"/>
  <c r="AA2609" i="28"/>
  <c r="AB2609" i="28" s="1"/>
  <c r="AA2604" i="28"/>
  <c r="AB2604" i="28" s="1"/>
  <c r="AA2603" i="28"/>
  <c r="AB2603" i="28" s="1"/>
  <c r="AA2593" i="28"/>
  <c r="AB2593" i="28" s="1"/>
  <c r="AA2588" i="28"/>
  <c r="AB2588" i="28" s="1"/>
  <c r="AA2587" i="28"/>
  <c r="AB2587" i="28" s="1"/>
  <c r="AA2577" i="28"/>
  <c r="AB2577" i="28" s="1"/>
  <c r="AA2572" i="28"/>
  <c r="AB2572" i="28" s="1"/>
  <c r="AA2571" i="28"/>
  <c r="AB2571" i="28" s="1"/>
  <c r="AA2561" i="28"/>
  <c r="AB2561" i="28" s="1"/>
  <c r="AA2556" i="28"/>
  <c r="AB2556" i="28" s="1"/>
  <c r="AA2555" i="28"/>
  <c r="AB2555" i="28" s="1"/>
  <c r="AA2545" i="28"/>
  <c r="AB2545" i="28" s="1"/>
  <c r="AA2540" i="28"/>
  <c r="AB2540" i="28" s="1"/>
  <c r="AA2539" i="28"/>
  <c r="AB2539" i="28" s="1"/>
  <c r="AA2529" i="28"/>
  <c r="AB2529" i="28" s="1"/>
  <c r="AA2524" i="28"/>
  <c r="AB2524" i="28" s="1"/>
  <c r="AA2523" i="28"/>
  <c r="AB2523" i="28" s="1"/>
  <c r="AA2513" i="28"/>
  <c r="AB2513" i="28" s="1"/>
  <c r="AA2510" i="28"/>
  <c r="AB2510" i="28" s="1"/>
  <c r="AA2505" i="28"/>
  <c r="AB2505" i="28" s="1"/>
  <c r="AA2504" i="28"/>
  <c r="AB2504" i="28" s="1"/>
  <c r="AA2503" i="28"/>
  <c r="AB2503" i="28" s="1"/>
  <c r="AA2488" i="28"/>
  <c r="AB2488" i="28" s="1"/>
  <c r="AA2487" i="28"/>
  <c r="AB2487" i="28" s="1"/>
  <c r="AA2480" i="28"/>
  <c r="AB2480" i="28" s="1"/>
  <c r="AA2479" i="28"/>
  <c r="AB2479" i="28" s="1"/>
  <c r="AA2472" i="28"/>
  <c r="AB2472" i="28" s="1"/>
  <c r="AA2471" i="28"/>
  <c r="AB2471" i="28" s="1"/>
  <c r="AA2433" i="28"/>
  <c r="AB2433" i="28" s="1"/>
  <c r="AA2430" i="28"/>
  <c r="AB2430" i="28" s="1"/>
  <c r="AA2400" i="28"/>
  <c r="AB2400" i="28" s="1"/>
  <c r="AA2399" i="28"/>
  <c r="AB2399" i="28" s="1"/>
  <c r="AA2390" i="28"/>
  <c r="AB2390" i="28" s="1"/>
  <c r="AA2385" i="28"/>
  <c r="AB2385" i="28" s="1"/>
  <c r="AA2382" i="28"/>
  <c r="AB2382" i="28" s="1"/>
  <c r="AA2377" i="28"/>
  <c r="AB2377" i="28" s="1"/>
  <c r="AA2376" i="28"/>
  <c r="AB2376" i="28" s="1"/>
  <c r="AA2375" i="28"/>
  <c r="AB2375" i="28" s="1"/>
  <c r="AA2360" i="28"/>
  <c r="AB2360" i="28" s="1"/>
  <c r="AA2359" i="28"/>
  <c r="AB2359" i="28" s="1"/>
  <c r="AA2353" i="28"/>
  <c r="AB2353" i="28" s="1"/>
  <c r="AA2350" i="28"/>
  <c r="AB2350" i="28" s="1"/>
  <c r="AA2338" i="28"/>
  <c r="AB2338" i="28" s="1"/>
  <c r="AA2337" i="28"/>
  <c r="AB2337" i="28" s="1"/>
  <c r="AA2331" i="28"/>
  <c r="AB2331" i="28" s="1"/>
  <c r="AA2328" i="28"/>
  <c r="AB2328" i="28" s="1"/>
  <c r="AA2327" i="28"/>
  <c r="AB2327" i="28" s="1"/>
  <c r="AA2324" i="28"/>
  <c r="AB2324" i="28" s="1"/>
  <c r="AA2323" i="28"/>
  <c r="AB2323" i="28" s="1"/>
  <c r="AA2320" i="28"/>
  <c r="AB2320" i="28" s="1"/>
  <c r="AA2319" i="28"/>
  <c r="AB2319" i="28" s="1"/>
  <c r="AA2316" i="28"/>
  <c r="AB2316" i="28" s="1"/>
  <c r="AA2315" i="28"/>
  <c r="AB2315" i="28" s="1"/>
  <c r="AA2303" i="28"/>
  <c r="AB2303" i="28" s="1"/>
  <c r="AA2300" i="28"/>
  <c r="AB2300" i="28" s="1"/>
  <c r="AA2299" i="28"/>
  <c r="AB2299" i="28" s="1"/>
  <c r="AA2296" i="28"/>
  <c r="AB2296" i="28" s="1"/>
  <c r="AA2295" i="28"/>
  <c r="AB2295" i="28" s="1"/>
  <c r="AA2292" i="28"/>
  <c r="AB2292" i="28" s="1"/>
  <c r="AA2291" i="28"/>
  <c r="AB2291" i="28" s="1"/>
  <c r="AA2288" i="28"/>
  <c r="AB2288" i="28" s="1"/>
  <c r="AA2287" i="28"/>
  <c r="AB2287" i="28" s="1"/>
  <c r="AA2284" i="28"/>
  <c r="AB2284" i="28" s="1"/>
  <c r="AA2283" i="28"/>
  <c r="AB2283" i="28" s="1"/>
  <c r="AA2268" i="28"/>
  <c r="AB2268" i="28" s="1"/>
  <c r="AA2267" i="28"/>
  <c r="AB2267" i="28" s="1"/>
  <c r="AA2261" i="28"/>
  <c r="AB2261" i="28" s="1"/>
  <c r="AA2257" i="28"/>
  <c r="AB2257" i="28" s="1"/>
  <c r="AA2247" i="28"/>
  <c r="AB2247" i="28" s="1"/>
  <c r="AA2242" i="28"/>
  <c r="AB2242" i="28" s="1"/>
  <c r="AA2241" i="28"/>
  <c r="AB2241" i="28" s="1"/>
  <c r="AA2239" i="28"/>
  <c r="AB2239" i="28" s="1"/>
  <c r="AA2237" i="28"/>
  <c r="AB2237" i="28" s="1"/>
  <c r="AA2220" i="28"/>
  <c r="AB2220" i="28" s="1"/>
  <c r="AA2219" i="28"/>
  <c r="AB2219" i="28" s="1"/>
  <c r="AA2205" i="28"/>
  <c r="AB2205" i="28" s="1"/>
  <c r="AA2197" i="28"/>
  <c r="AB2197" i="28" s="1"/>
  <c r="AA2185" i="28"/>
  <c r="AB2185" i="28" s="1"/>
  <c r="AA2171" i="28"/>
  <c r="AB2171" i="28" s="1"/>
  <c r="AA2162" i="28"/>
  <c r="AB2162" i="28" s="1"/>
  <c r="AA2161" i="28"/>
  <c r="AB2161" i="28" s="1"/>
  <c r="AA2154" i="28"/>
  <c r="AB2154" i="28" s="1"/>
  <c r="AA2153" i="28"/>
  <c r="AB2153" i="28" s="1"/>
  <c r="AA2146" i="28"/>
  <c r="AB2146" i="28" s="1"/>
  <c r="AA2145" i="28"/>
  <c r="AB2145" i="28" s="1"/>
  <c r="AA2138" i="28"/>
  <c r="AB2138" i="28" s="1"/>
  <c r="AA2137" i="28"/>
  <c r="AB2137" i="28" s="1"/>
  <c r="AA2130" i="28"/>
  <c r="AB2130" i="28" s="1"/>
  <c r="AA2129" i="28"/>
  <c r="AB2129" i="28" s="1"/>
  <c r="AA2122" i="28"/>
  <c r="AB2122" i="28" s="1"/>
  <c r="AA2121" i="28"/>
  <c r="AB2121" i="28" s="1"/>
  <c r="AA2107" i="28"/>
  <c r="AB2107" i="28" s="1"/>
  <c r="AA2102" i="28"/>
  <c r="AB2102" i="28" s="1"/>
  <c r="AA2101" i="28"/>
  <c r="AB2101" i="28" s="1"/>
  <c r="AA2089" i="28"/>
  <c r="AB2089" i="28" s="1"/>
  <c r="AA2075" i="28"/>
  <c r="AB2075" i="28" s="1"/>
  <c r="AA2070" i="28"/>
  <c r="AB2070" i="28" s="1"/>
  <c r="AA2069" i="28"/>
  <c r="AB2069" i="28" s="1"/>
  <c r="AA2057" i="28"/>
  <c r="AB2057" i="28" s="1"/>
  <c r="AA2043" i="28"/>
  <c r="AB2043" i="28" s="1"/>
  <c r="AA2038" i="28"/>
  <c r="AB2038" i="28" s="1"/>
  <c r="AA2037" i="28"/>
  <c r="AB2037" i="28" s="1"/>
  <c r="AA2025" i="28"/>
  <c r="AB2025" i="28" s="1"/>
  <c r="AA2012" i="28"/>
  <c r="AB2012" i="28" s="1"/>
  <c r="AA1982" i="28"/>
  <c r="AB1982" i="28" s="1"/>
  <c r="AA1981" i="28"/>
  <c r="AB1981" i="28" s="1"/>
  <c r="AA1950" i="28"/>
  <c r="AB1950" i="28" s="1"/>
  <c r="AA1949" i="28"/>
  <c r="AB1949" i="28" s="1"/>
  <c r="AA1936" i="28"/>
  <c r="AB1936" i="28" s="1"/>
  <c r="AA1934" i="28"/>
  <c r="AB1934" i="28" s="1"/>
  <c r="AA1933" i="28"/>
  <c r="AB1933" i="28" s="1"/>
  <c r="AA1920" i="28"/>
  <c r="AB1920" i="28" s="1"/>
  <c r="AA1918" i="28"/>
  <c r="AB1918" i="28" s="1"/>
  <c r="AA1917" i="28"/>
  <c r="AB1917" i="28" s="1"/>
  <c r="AA1904" i="28"/>
  <c r="AB1904" i="28" s="1"/>
  <c r="AA1902" i="28"/>
  <c r="AB1902" i="28" s="1"/>
  <c r="AA1901" i="28"/>
  <c r="AB1901" i="28" s="1"/>
  <c r="AA1888" i="28"/>
  <c r="AB1888" i="28" s="1"/>
  <c r="AA1886" i="28"/>
  <c r="AB1886" i="28" s="1"/>
  <c r="AA1885" i="28"/>
  <c r="AB1885" i="28" s="1"/>
  <c r="AA1872" i="28"/>
  <c r="AB1872" i="28" s="1"/>
  <c r="AA1870" i="28"/>
  <c r="AB1870" i="28" s="1"/>
  <c r="AA1869" i="28"/>
  <c r="AB1869" i="28" s="1"/>
  <c r="AA1856" i="28"/>
  <c r="AB1856" i="28" s="1"/>
  <c r="AA1854" i="28"/>
  <c r="AB1854" i="28" s="1"/>
  <c r="AA1853" i="28"/>
  <c r="AB1853" i="28" s="1"/>
  <c r="AA1840" i="28"/>
  <c r="AB1840" i="28" s="1"/>
  <c r="AA1838" i="28"/>
  <c r="AB1838" i="28" s="1"/>
  <c r="AA1837" i="28"/>
  <c r="AB1837" i="28" s="1"/>
  <c r="AA1814" i="28"/>
  <c r="AB1814" i="28" s="1"/>
  <c r="AA1813" i="28"/>
  <c r="AB1813" i="28" s="1"/>
  <c r="AA1764" i="28"/>
  <c r="AB1764" i="28" s="1"/>
  <c r="AA1763" i="28"/>
  <c r="AB1763" i="28" s="1"/>
  <c r="AA1760" i="28"/>
  <c r="AB1760" i="28" s="1"/>
  <c r="AA1759" i="28"/>
  <c r="AB1759" i="28" s="1"/>
  <c r="AA1754" i="28"/>
  <c r="AB1754" i="28" s="1"/>
  <c r="AA1750" i="28"/>
  <c r="AB1750" i="28" s="1"/>
  <c r="AA1748" i="28"/>
  <c r="AB1748" i="28" s="1"/>
  <c r="AA1714" i="28"/>
  <c r="AB1714" i="28" s="1"/>
  <c r="AA2019" i="28"/>
  <c r="AB2019" i="28" s="1"/>
  <c r="AA2014" i="28"/>
  <c r="AB2014" i="28" s="1"/>
  <c r="AA2013" i="28"/>
  <c r="AB2013" i="28" s="1"/>
  <c r="AA2001" i="28"/>
  <c r="AB2001" i="28" s="1"/>
  <c r="AA1946" i="28"/>
  <c r="AB1946" i="28" s="1"/>
  <c r="AA1945" i="28"/>
  <c r="AB1945" i="28" s="1"/>
  <c r="AA1938" i="28"/>
  <c r="AB1938" i="28" s="1"/>
  <c r="AA1937" i="28"/>
  <c r="AB1937" i="28" s="1"/>
  <c r="AA1930" i="28"/>
  <c r="AB1930" i="28" s="1"/>
  <c r="AA1929" i="28"/>
  <c r="AB1929" i="28" s="1"/>
  <c r="AA1922" i="28"/>
  <c r="AB1922" i="28" s="1"/>
  <c r="AA1921" i="28"/>
  <c r="AB1921" i="28" s="1"/>
  <c r="AA1914" i="28"/>
  <c r="AB1914" i="28" s="1"/>
  <c r="AA1913" i="28"/>
  <c r="AB1913" i="28" s="1"/>
  <c r="AA1906" i="28"/>
  <c r="AB1906" i="28" s="1"/>
  <c r="AA1905" i="28"/>
  <c r="AB1905" i="28" s="1"/>
  <c r="AA1898" i="28"/>
  <c r="AB1898" i="28" s="1"/>
  <c r="AA1897" i="28"/>
  <c r="AB1897" i="28" s="1"/>
  <c r="AA1890" i="28"/>
  <c r="AB1890" i="28" s="1"/>
  <c r="AA1889" i="28"/>
  <c r="AB1889" i="28" s="1"/>
  <c r="AA1882" i="28"/>
  <c r="AB1882" i="28" s="1"/>
  <c r="AA1881" i="28"/>
  <c r="AB1881" i="28" s="1"/>
  <c r="AA1874" i="28"/>
  <c r="AB1874" i="28" s="1"/>
  <c r="AA1873" i="28"/>
  <c r="AB1873" i="28" s="1"/>
  <c r="AA1866" i="28"/>
  <c r="AB1866" i="28" s="1"/>
  <c r="AA1865" i="28"/>
  <c r="AB1865" i="28" s="1"/>
  <c r="AA1858" i="28"/>
  <c r="AB1858" i="28" s="1"/>
  <c r="AA1857" i="28"/>
  <c r="AB1857" i="28" s="1"/>
  <c r="AA1850" i="28"/>
  <c r="AB1850" i="28" s="1"/>
  <c r="AA1849" i="28"/>
  <c r="AB1849" i="28" s="1"/>
  <c r="AA1842" i="28"/>
  <c r="AB1842" i="28" s="1"/>
  <c r="AA1841" i="28"/>
  <c r="AB1841" i="28" s="1"/>
  <c r="AA1834" i="28"/>
  <c r="AB1834" i="28" s="1"/>
  <c r="AA1833" i="28"/>
  <c r="AB1833" i="28" s="1"/>
  <c r="AA1809" i="28"/>
  <c r="AB1809" i="28" s="1"/>
  <c r="AA1802" i="28"/>
  <c r="AB1802" i="28" s="1"/>
  <c r="AA1801" i="28"/>
  <c r="AB1801" i="28" s="1"/>
  <c r="AA1794" i="28"/>
  <c r="AB1794" i="28" s="1"/>
  <c r="AA1784" i="28"/>
  <c r="AB1784" i="28" s="1"/>
  <c r="AA1783" i="28"/>
  <c r="AB1783" i="28" s="1"/>
  <c r="AA1767" i="28"/>
  <c r="AB1767" i="28" s="1"/>
  <c r="AA1766" i="28"/>
  <c r="AB1766" i="28" s="1"/>
  <c r="AA1755" i="28"/>
  <c r="AB1755" i="28" s="1"/>
  <c r="AA1744" i="28"/>
  <c r="AB1744" i="28" s="1"/>
  <c r="AA1740" i="28"/>
  <c r="AB1740" i="28" s="1"/>
  <c r="AA1731" i="28"/>
  <c r="AB1731" i="28" s="1"/>
  <c r="AA1720" i="28"/>
  <c r="AB1720" i="28" s="1"/>
  <c r="AA1719" i="28"/>
  <c r="AB1719" i="28" s="1"/>
  <c r="AA1706" i="28"/>
  <c r="AB1706" i="28" s="1"/>
  <c r="AA1696" i="28"/>
  <c r="AB1696" i="28" s="1"/>
  <c r="AA1695" i="28"/>
  <c r="AB1695" i="28" s="1"/>
  <c r="AA1690" i="28"/>
  <c r="AB1690" i="28" s="1"/>
  <c r="AA1686" i="28"/>
  <c r="AB1686" i="28" s="1"/>
  <c r="AA1684" i="28"/>
  <c r="AB1684" i="28" s="1"/>
  <c r="AA1648" i="28"/>
  <c r="AB1648" i="28" s="1"/>
  <c r="AA1622" i="28"/>
  <c r="AB1622" i="28" s="1"/>
  <c r="AA1621" i="28"/>
  <c r="AB1621" i="28" s="1"/>
  <c r="AA1613" i="28"/>
  <c r="AB1613" i="28" s="1"/>
  <c r="AA1607" i="28"/>
  <c r="AB1607" i="28" s="1"/>
  <c r="AA1602" i="28"/>
  <c r="AB1602" i="28" s="1"/>
  <c r="AA1601" i="28"/>
  <c r="AB1601" i="28" s="1"/>
  <c r="AA1590" i="28"/>
  <c r="AB1590" i="28" s="1"/>
  <c r="AA1589" i="28"/>
  <c r="AB1589" i="28" s="1"/>
  <c r="AA1581" i="28"/>
  <c r="AB1581" i="28" s="1"/>
  <c r="AA1575" i="28"/>
  <c r="AB1575" i="28" s="1"/>
  <c r="AA1570" i="28"/>
  <c r="AB1570" i="28" s="1"/>
  <c r="AA1569" i="28"/>
  <c r="AB1569" i="28" s="1"/>
  <c r="AA1558" i="28"/>
  <c r="AB1558" i="28" s="1"/>
  <c r="AA1557" i="28"/>
  <c r="AB1557" i="28" s="1"/>
  <c r="AA1549" i="28"/>
  <c r="AB1549" i="28" s="1"/>
  <c r="AA1543" i="28"/>
  <c r="AB1543" i="28" s="1"/>
  <c r="AA1538" i="28"/>
  <c r="AB1538" i="28" s="1"/>
  <c r="AA1537" i="28"/>
  <c r="AB1537" i="28" s="1"/>
  <c r="AA1529" i="28"/>
  <c r="AB1529" i="28" s="1"/>
  <c r="AA1522" i="28"/>
  <c r="AB1522" i="28" s="1"/>
  <c r="AA1521" i="28"/>
  <c r="AB1521" i="28" s="1"/>
  <c r="AA1513" i="28"/>
  <c r="AB1513" i="28" s="1"/>
  <c r="AA1506" i="28"/>
  <c r="AB1506" i="28" s="1"/>
  <c r="AA1505" i="28"/>
  <c r="AB1505" i="28" s="1"/>
  <c r="AA1497" i="28"/>
  <c r="AB1497" i="28" s="1"/>
  <c r="AA1442" i="28"/>
  <c r="AB1442" i="28" s="1"/>
  <c r="AA1441" i="28"/>
  <c r="AB1441" i="28" s="1"/>
  <c r="AA1433" i="28"/>
  <c r="AB1433" i="28" s="1"/>
  <c r="AA1426" i="28"/>
  <c r="AB1426" i="28" s="1"/>
  <c r="AA1425" i="28"/>
  <c r="AB1425" i="28" s="1"/>
  <c r="AA1417" i="28"/>
  <c r="AB1417" i="28" s="1"/>
  <c r="AA1414" i="28"/>
  <c r="AB1414" i="28" s="1"/>
  <c r="AA1396" i="28"/>
  <c r="AB1396" i="28" s="1"/>
  <c r="AA1389" i="28"/>
  <c r="AB1389" i="28" s="1"/>
  <c r="AA1361" i="28"/>
  <c r="AB1361" i="28" s="1"/>
  <c r="AA1347" i="28"/>
  <c r="AB1347" i="28" s="1"/>
  <c r="AA1342" i="28"/>
  <c r="AB1342" i="28" s="1"/>
  <c r="AA1341" i="28"/>
  <c r="AB1341" i="28" s="1"/>
  <c r="AA1329" i="28"/>
  <c r="AB1329" i="28" s="1"/>
  <c r="AA1274" i="28"/>
  <c r="AB1274" i="28" s="1"/>
  <c r="AA1273" i="28"/>
  <c r="AB1273" i="28" s="1"/>
  <c r="AA1266" i="28"/>
  <c r="AB1266" i="28" s="1"/>
  <c r="AA1265" i="28"/>
  <c r="AB1265" i="28" s="1"/>
  <c r="AA1258" i="28"/>
  <c r="AB1258" i="28" s="1"/>
  <c r="AA1257" i="28"/>
  <c r="AB1257" i="28" s="1"/>
  <c r="AA1250" i="28"/>
  <c r="AB1250" i="28" s="1"/>
  <c r="AA1249" i="28"/>
  <c r="AB1249" i="28" s="1"/>
  <c r="AA1242" i="28"/>
  <c r="AB1242" i="28" s="1"/>
  <c r="AA1241" i="28"/>
  <c r="AB1241" i="28" s="1"/>
  <c r="AA1234" i="28"/>
  <c r="AB1234" i="28" s="1"/>
  <c r="AA1233" i="28"/>
  <c r="AB1233" i="28" s="1"/>
  <c r="AA1226" i="28"/>
  <c r="AB1226" i="28" s="1"/>
  <c r="AA1225" i="28"/>
  <c r="AB1225" i="28" s="1"/>
  <c r="AA1218" i="28"/>
  <c r="AB1218" i="28" s="1"/>
  <c r="AA1217" i="28"/>
  <c r="AB1217" i="28" s="1"/>
  <c r="AA1161" i="28"/>
  <c r="AB1161" i="28" s="1"/>
  <c r="AA1151" i="28"/>
  <c r="AB1151" i="28" s="1"/>
  <c r="AA996" i="28"/>
  <c r="AB996" i="28" s="1"/>
  <c r="AA2022" i="28"/>
  <c r="AB2022" i="28" s="1"/>
  <c r="AA2021" i="28"/>
  <c r="AB2021" i="28" s="1"/>
  <c r="AA2009" i="28"/>
  <c r="AB2009" i="28" s="1"/>
  <c r="AA1791" i="28"/>
  <c r="AB1791" i="28" s="1"/>
  <c r="AA1789" i="28"/>
  <c r="AB1789" i="28" s="1"/>
  <c r="AA1776" i="28"/>
  <c r="AB1776" i="28" s="1"/>
  <c r="AA1772" i="28"/>
  <c r="AB1772" i="28" s="1"/>
  <c r="AA1762" i="28"/>
  <c r="AB1762" i="28" s="1"/>
  <c r="AA1758" i="28"/>
  <c r="AB1758" i="28" s="1"/>
  <c r="AA1743" i="28"/>
  <c r="AB1743" i="28" s="1"/>
  <c r="AA1742" i="28"/>
  <c r="AB1742" i="28" s="1"/>
  <c r="AA1736" i="28"/>
  <c r="AB1736" i="28" s="1"/>
  <c r="AA1733" i="28"/>
  <c r="AB1733" i="28" s="1"/>
  <c r="AA1723" i="28"/>
  <c r="AB1723" i="28" s="1"/>
  <c r="AA1712" i="28"/>
  <c r="AB1712" i="28" s="1"/>
  <c r="AA1709" i="28"/>
  <c r="AB1709" i="28" s="1"/>
  <c r="AA1708" i="28"/>
  <c r="AB1708" i="28" s="1"/>
  <c r="AA1699" i="28"/>
  <c r="AB1699" i="28" s="1"/>
  <c r="AA1688" i="28"/>
  <c r="AB1688" i="28" s="1"/>
  <c r="AA1687" i="28"/>
  <c r="AB1687" i="28" s="1"/>
  <c r="AA1653" i="28"/>
  <c r="AB1653" i="28" s="1"/>
  <c r="AA1609" i="28"/>
  <c r="AB1609" i="28" s="1"/>
  <c r="AA1595" i="28"/>
  <c r="AB1595" i="28" s="1"/>
  <c r="AA1577" i="28"/>
  <c r="AB1577" i="28" s="1"/>
  <c r="AA1563" i="28"/>
  <c r="AB1563" i="28" s="1"/>
  <c r="AA1545" i="28"/>
  <c r="AB1545" i="28" s="1"/>
  <c r="AA1416" i="28"/>
  <c r="AB1416" i="28" s="1"/>
  <c r="AA1415" i="28"/>
  <c r="AB1415" i="28" s="1"/>
  <c r="AA1410" i="28"/>
  <c r="AB1410" i="28" s="1"/>
  <c r="AA1395" i="28"/>
  <c r="AB1395" i="28" s="1"/>
  <c r="AA1386" i="28"/>
  <c r="AB1386" i="28" s="1"/>
  <c r="AA1367" i="28"/>
  <c r="AB1367" i="28" s="1"/>
  <c r="AA1357" i="28"/>
  <c r="AB1357" i="28" s="1"/>
  <c r="AA1349" i="28"/>
  <c r="AB1349" i="28" s="1"/>
  <c r="AA1335" i="28"/>
  <c r="AB1335" i="28" s="1"/>
  <c r="AA1205" i="28"/>
  <c r="AB1205" i="28" s="1"/>
  <c r="AA1175" i="28"/>
  <c r="AB1175" i="28" s="1"/>
  <c r="AA1169" i="28"/>
  <c r="AB1169" i="28" s="1"/>
  <c r="AA1086" i="28"/>
  <c r="AB1086" i="28" s="1"/>
  <c r="AA919" i="28"/>
  <c r="AB919" i="28" s="1"/>
  <c r="AA1711" i="28"/>
  <c r="AB1711" i="28" s="1"/>
  <c r="AA1710" i="28"/>
  <c r="AB1710" i="28" s="1"/>
  <c r="AA1704" i="28"/>
  <c r="AB1704" i="28" s="1"/>
  <c r="AA1701" i="28"/>
  <c r="AB1701" i="28" s="1"/>
  <c r="AA1680" i="28"/>
  <c r="AB1680" i="28" s="1"/>
  <c r="AA1674" i="28"/>
  <c r="AB1674" i="28" s="1"/>
  <c r="AA1670" i="28"/>
  <c r="AB1670" i="28" s="1"/>
  <c r="AA1662" i="28"/>
  <c r="AB1662" i="28" s="1"/>
  <c r="AA1658" i="28"/>
  <c r="AB1658" i="28" s="1"/>
  <c r="AA1642" i="28"/>
  <c r="AB1642" i="28" s="1"/>
  <c r="AA1641" i="28"/>
  <c r="AB1641" i="28" s="1"/>
  <c r="AA1634" i="28"/>
  <c r="AB1634" i="28" s="1"/>
  <c r="AA1633" i="28"/>
  <c r="AB1633" i="28" s="1"/>
  <c r="AA1626" i="28"/>
  <c r="AB1626" i="28" s="1"/>
  <c r="AA1625" i="28"/>
  <c r="AB1625" i="28" s="1"/>
  <c r="AA1618" i="28"/>
  <c r="AB1618" i="28" s="1"/>
  <c r="AA1617" i="28"/>
  <c r="AB1617" i="28" s="1"/>
  <c r="AA1606" i="28"/>
  <c r="AB1606" i="28" s="1"/>
  <c r="AA1605" i="28"/>
  <c r="AB1605" i="28" s="1"/>
  <c r="AA1597" i="28"/>
  <c r="AB1597" i="28" s="1"/>
  <c r="AA1586" i="28"/>
  <c r="AB1586" i="28" s="1"/>
  <c r="AA1585" i="28"/>
  <c r="AB1585" i="28" s="1"/>
  <c r="AA1574" i="28"/>
  <c r="AB1574" i="28" s="1"/>
  <c r="AA1573" i="28"/>
  <c r="AB1573" i="28" s="1"/>
  <c r="AA1565" i="28"/>
  <c r="AB1565" i="28" s="1"/>
  <c r="AA1554" i="28"/>
  <c r="AB1554" i="28" s="1"/>
  <c r="AA1553" i="28"/>
  <c r="AB1553" i="28" s="1"/>
  <c r="AA1542" i="28"/>
  <c r="AB1542" i="28" s="1"/>
  <c r="AA1541" i="28"/>
  <c r="AB1541" i="28" s="1"/>
  <c r="AA1533" i="28"/>
  <c r="AB1533" i="28" s="1"/>
  <c r="AA1526" i="28"/>
  <c r="AB1526" i="28" s="1"/>
  <c r="AA1525" i="28"/>
  <c r="AB1525" i="28" s="1"/>
  <c r="AA1517" i="28"/>
  <c r="AB1517" i="28" s="1"/>
  <c r="AA1510" i="28"/>
  <c r="AB1510" i="28" s="1"/>
  <c r="AA1509" i="28"/>
  <c r="AB1509" i="28" s="1"/>
  <c r="AA1501" i="28"/>
  <c r="AB1501" i="28" s="1"/>
  <c r="AA1494" i="28"/>
  <c r="AB1494" i="28" s="1"/>
  <c r="AA1493" i="28"/>
  <c r="AB1493" i="28" s="1"/>
  <c r="AA1486" i="28"/>
  <c r="AB1486" i="28" s="1"/>
  <c r="AA1485" i="28"/>
  <c r="AB1485" i="28" s="1"/>
  <c r="AA1478" i="28"/>
  <c r="AB1478" i="28" s="1"/>
  <c r="AA1477" i="28"/>
  <c r="AB1477" i="28" s="1"/>
  <c r="AA1470" i="28"/>
  <c r="AB1470" i="28" s="1"/>
  <c r="AA1469" i="28"/>
  <c r="AB1469" i="28" s="1"/>
  <c r="AA1462" i="28"/>
  <c r="AB1462" i="28" s="1"/>
  <c r="AA1461" i="28"/>
  <c r="AB1461" i="28" s="1"/>
  <c r="AA1454" i="28"/>
  <c r="AB1454" i="28" s="1"/>
  <c r="AA1453" i="28"/>
  <c r="AB1453" i="28" s="1"/>
  <c r="AA1446" i="28"/>
  <c r="AB1446" i="28" s="1"/>
  <c r="AA1445" i="28"/>
  <c r="AB1445" i="28" s="1"/>
  <c r="AA1437" i="28"/>
  <c r="AB1437" i="28" s="1"/>
  <c r="AA1430" i="28"/>
  <c r="AB1430" i="28" s="1"/>
  <c r="AA1429" i="28"/>
  <c r="AB1429" i="28" s="1"/>
  <c r="AA1421" i="28"/>
  <c r="AB1421" i="28" s="1"/>
  <c r="AA1408" i="28"/>
  <c r="AB1408" i="28" s="1"/>
  <c r="AA1404" i="28"/>
  <c r="AB1404" i="28" s="1"/>
  <c r="AA1401" i="28"/>
  <c r="AB1401" i="28" s="1"/>
  <c r="AA1384" i="28"/>
  <c r="AB1384" i="28" s="1"/>
  <c r="AA1376" i="28"/>
  <c r="AB1376" i="28" s="1"/>
  <c r="AA1372" i="28"/>
  <c r="AB1372" i="28" s="1"/>
  <c r="AA1369" i="28"/>
  <c r="AB1369" i="28" s="1"/>
  <c r="AA1345" i="28"/>
  <c r="AB1345" i="28" s="1"/>
  <c r="AA1337" i="28"/>
  <c r="AB1337" i="28" s="1"/>
  <c r="AA1325" i="28"/>
  <c r="AB1325" i="28" s="1"/>
  <c r="AA1318" i="28"/>
  <c r="AB1318" i="28" s="1"/>
  <c r="AA1317" i="28"/>
  <c r="AB1317" i="28" s="1"/>
  <c r="AA1310" i="28"/>
  <c r="AB1310" i="28" s="1"/>
  <c r="AA1309" i="28"/>
  <c r="AB1309" i="28" s="1"/>
  <c r="AA1302" i="28"/>
  <c r="AB1302" i="28" s="1"/>
  <c r="AA1301" i="28"/>
  <c r="AB1301" i="28" s="1"/>
  <c r="AA1294" i="28"/>
  <c r="AB1294" i="28" s="1"/>
  <c r="AA1293" i="28"/>
  <c r="AB1293" i="28" s="1"/>
  <c r="AA1286" i="28"/>
  <c r="AB1286" i="28" s="1"/>
  <c r="AA1285" i="28"/>
  <c r="AB1285" i="28" s="1"/>
  <c r="AA1277" i="28"/>
  <c r="AB1277" i="28" s="1"/>
  <c r="AA1269" i="28"/>
  <c r="AB1269" i="28" s="1"/>
  <c r="AA1261" i="28"/>
  <c r="AB1261" i="28" s="1"/>
  <c r="AA1253" i="28"/>
  <c r="AB1253" i="28" s="1"/>
  <c r="AA1245" i="28"/>
  <c r="AB1245" i="28" s="1"/>
  <c r="AA1237" i="28"/>
  <c r="AB1237" i="28" s="1"/>
  <c r="AA1229" i="28"/>
  <c r="AB1229" i="28" s="1"/>
  <c r="AA1221" i="28"/>
  <c r="AB1221" i="28" s="1"/>
  <c r="AA1213" i="28"/>
  <c r="AB1213" i="28" s="1"/>
  <c r="AA1195" i="28"/>
  <c r="AB1195" i="28" s="1"/>
  <c r="AA1191" i="28"/>
  <c r="AB1191" i="28" s="1"/>
  <c r="AA1190" i="28"/>
  <c r="AB1190" i="28" s="1"/>
  <c r="AA1186" i="28"/>
  <c r="AB1186" i="28" s="1"/>
  <c r="AA1182" i="28"/>
  <c r="AB1182" i="28" s="1"/>
  <c r="AA1180" i="28"/>
  <c r="AB1180" i="28" s="1"/>
  <c r="AA1166" i="28"/>
  <c r="AB1166" i="28" s="1"/>
  <c r="AA1031" i="28"/>
  <c r="AB1031" i="28" s="1"/>
  <c r="AA1138" i="28"/>
  <c r="AB1138" i="28" s="1"/>
  <c r="AA1137" i="28"/>
  <c r="AB1137" i="28" s="1"/>
  <c r="AA1129" i="28"/>
  <c r="AB1129" i="28" s="1"/>
  <c r="AA1120" i="28"/>
  <c r="AB1120" i="28" s="1"/>
  <c r="AA1102" i="28"/>
  <c r="AB1102" i="28" s="1"/>
  <c r="AA1019" i="28"/>
  <c r="AB1019" i="28" s="1"/>
  <c r="AA1015" i="28"/>
  <c r="AB1015" i="28" s="1"/>
  <c r="AA995" i="28"/>
  <c r="AB995" i="28" s="1"/>
  <c r="AA982" i="28"/>
  <c r="AB982" i="28" s="1"/>
  <c r="AA966" i="28"/>
  <c r="AB966" i="28" s="1"/>
  <c r="AA946" i="28"/>
  <c r="AB946" i="28" s="1"/>
  <c r="AA933" i="28"/>
  <c r="AB933" i="28" s="1"/>
  <c r="AA916" i="28"/>
  <c r="AB916" i="28" s="1"/>
  <c r="AA914" i="28"/>
  <c r="AB914" i="28" s="1"/>
  <c r="AA901" i="28"/>
  <c r="AB901" i="28" s="1"/>
  <c r="AA898" i="28"/>
  <c r="AB898" i="28" s="1"/>
  <c r="AA897" i="28"/>
  <c r="AB897" i="28" s="1"/>
  <c r="AA893" i="28"/>
  <c r="AB893" i="28" s="1"/>
  <c r="AA876" i="28"/>
  <c r="AB876" i="28" s="1"/>
  <c r="AA874" i="28"/>
  <c r="AB874" i="28" s="1"/>
  <c r="AA873" i="28"/>
  <c r="AB873" i="28" s="1"/>
  <c r="AA860" i="28"/>
  <c r="AB860" i="28" s="1"/>
  <c r="AA856" i="28"/>
  <c r="AB856" i="28" s="1"/>
  <c r="AA854" i="28"/>
  <c r="AB854" i="28" s="1"/>
  <c r="AA850" i="28"/>
  <c r="AB850" i="28" s="1"/>
  <c r="AA849" i="28"/>
  <c r="AB849" i="28" s="1"/>
  <c r="AA846" i="28"/>
  <c r="AB846" i="28" s="1"/>
  <c r="AA842" i="28"/>
  <c r="AB842" i="28" s="1"/>
  <c r="AA838" i="28"/>
  <c r="AB838" i="28" s="1"/>
  <c r="AA822" i="28"/>
  <c r="AB822" i="28" s="1"/>
  <c r="AA821" i="28"/>
  <c r="AB821" i="28" s="1"/>
  <c r="AA806" i="28"/>
  <c r="AB806" i="28" s="1"/>
  <c r="AA805" i="28"/>
  <c r="AB805" i="28" s="1"/>
  <c r="AA798" i="28"/>
  <c r="AB798" i="28" s="1"/>
  <c r="AA795" i="28"/>
  <c r="AB795" i="28" s="1"/>
  <c r="AA774" i="28"/>
  <c r="AB774" i="28" s="1"/>
  <c r="AA771" i="28"/>
  <c r="AB771" i="28" s="1"/>
  <c r="AA770" i="28"/>
  <c r="AB770" i="28" s="1"/>
  <c r="AA752" i="28"/>
  <c r="AB752" i="28" s="1"/>
  <c r="AA751" i="28"/>
  <c r="AB751" i="28" s="1"/>
  <c r="AA748" i="28"/>
  <c r="AB748" i="28" s="1"/>
  <c r="AA747" i="28"/>
  <c r="AB747" i="28" s="1"/>
  <c r="AA739" i="28"/>
  <c r="AB739" i="28" s="1"/>
  <c r="AA732" i="28"/>
  <c r="AB732" i="28" s="1"/>
  <c r="AA731" i="28"/>
  <c r="AB731" i="28" s="1"/>
  <c r="AA720" i="28"/>
  <c r="AB720" i="28" s="1"/>
  <c r="AA719" i="28"/>
  <c r="AB719" i="28" s="1"/>
  <c r="AA713" i="28"/>
  <c r="AB713" i="28" s="1"/>
  <c r="AA710" i="28"/>
  <c r="AB710" i="28" s="1"/>
  <c r="AA708" i="28"/>
  <c r="AB708" i="28" s="1"/>
  <c r="AA696" i="28"/>
  <c r="AB696" i="28" s="1"/>
  <c r="AA674" i="28"/>
  <c r="AB674" i="28" s="1"/>
  <c r="AA672" i="28"/>
  <c r="AB672" i="28" s="1"/>
  <c r="AA661" i="28"/>
  <c r="AB661" i="28" s="1"/>
  <c r="AA645" i="28"/>
  <c r="AB645" i="28" s="1"/>
  <c r="AA633" i="28"/>
  <c r="AB633" i="28" s="1"/>
  <c r="AA621" i="28"/>
  <c r="AB621" i="28" s="1"/>
  <c r="AA605" i="28"/>
  <c r="AB605" i="28" s="1"/>
  <c r="AA593" i="28"/>
  <c r="AB593" i="28" s="1"/>
  <c r="AA581" i="28"/>
  <c r="AB581" i="28" s="1"/>
  <c r="AA569" i="28"/>
  <c r="AB569" i="28" s="1"/>
  <c r="AA557" i="28"/>
  <c r="AB557" i="28" s="1"/>
  <c r="AA541" i="28"/>
  <c r="AB541" i="28" s="1"/>
  <c r="AA529" i="28"/>
  <c r="AB529" i="28" s="1"/>
  <c r="AA517" i="28"/>
  <c r="AB517" i="28" s="1"/>
  <c r="AA505" i="28"/>
  <c r="AB505" i="28" s="1"/>
  <c r="AA497" i="28"/>
  <c r="AB497" i="28" s="1"/>
  <c r="AA1135" i="28"/>
  <c r="AB1135" i="28" s="1"/>
  <c r="AA1127" i="28"/>
  <c r="AB1127" i="28" s="1"/>
  <c r="AA1115" i="28"/>
  <c r="AB1115" i="28" s="1"/>
  <c r="AA1110" i="28"/>
  <c r="AB1110" i="28" s="1"/>
  <c r="AA1108" i="28"/>
  <c r="AB1108" i="28" s="1"/>
  <c r="AA1094" i="28"/>
  <c r="AB1094" i="28" s="1"/>
  <c r="AA1091" i="28"/>
  <c r="AB1091" i="28" s="1"/>
  <c r="AA1088" i="28"/>
  <c r="AB1088" i="28" s="1"/>
  <c r="AA1077" i="28"/>
  <c r="AB1077" i="28" s="1"/>
  <c r="AA1076" i="28"/>
  <c r="AB1076" i="28" s="1"/>
  <c r="AA1074" i="28"/>
  <c r="AB1074" i="28" s="1"/>
  <c r="AA1073" i="28"/>
  <c r="AB1073" i="28" s="1"/>
  <c r="AA1069" i="28"/>
  <c r="AB1069" i="28" s="1"/>
  <c r="AA1068" i="28"/>
  <c r="AB1068" i="28" s="1"/>
  <c r="AA1062" i="28"/>
  <c r="AB1062" i="28" s="1"/>
  <c r="AA1051" i="28"/>
  <c r="AB1051" i="28" s="1"/>
  <c r="AA1044" i="28"/>
  <c r="AB1044" i="28" s="1"/>
  <c r="AA1035" i="28"/>
  <c r="AB1035" i="28" s="1"/>
  <c r="AA1032" i="28"/>
  <c r="AB1032" i="28" s="1"/>
  <c r="AA1008" i="28"/>
  <c r="AB1008" i="28" s="1"/>
  <c r="AA1007" i="28"/>
  <c r="AB1007" i="28" s="1"/>
  <c r="AA1004" i="28"/>
  <c r="AB1004" i="28" s="1"/>
  <c r="AA1003" i="28"/>
  <c r="AB1003" i="28" s="1"/>
  <c r="AA1000" i="28"/>
  <c r="AB1000" i="28" s="1"/>
  <c r="AA979" i="28"/>
  <c r="AB979" i="28" s="1"/>
  <c r="AA963" i="28"/>
  <c r="AB963" i="28" s="1"/>
  <c r="AA960" i="28"/>
  <c r="AB960" i="28" s="1"/>
  <c r="AA959" i="28"/>
  <c r="AB959" i="28" s="1"/>
  <c r="AA956" i="28"/>
  <c r="AB956" i="28" s="1"/>
  <c r="AA955" i="28"/>
  <c r="AB955" i="28" s="1"/>
  <c r="AA941" i="28"/>
  <c r="AB941" i="28" s="1"/>
  <c r="AA935" i="28"/>
  <c r="AB935" i="28" s="1"/>
  <c r="AA928" i="28"/>
  <c r="AB928" i="28" s="1"/>
  <c r="AA924" i="28"/>
  <c r="AB924" i="28" s="1"/>
  <c r="AA906" i="28"/>
  <c r="AB906" i="28" s="1"/>
  <c r="AA899" i="28"/>
  <c r="AB899" i="28" s="1"/>
  <c r="AA895" i="28"/>
  <c r="AB895" i="28" s="1"/>
  <c r="AA888" i="28"/>
  <c r="AB888" i="28" s="1"/>
  <c r="AA884" i="28"/>
  <c r="AB884" i="28" s="1"/>
  <c r="AA882" i="28"/>
  <c r="AB882" i="28" s="1"/>
  <c r="AA881" i="28"/>
  <c r="AB881" i="28" s="1"/>
  <c r="AA875" i="28"/>
  <c r="AB875" i="28" s="1"/>
  <c r="AA871" i="28"/>
  <c r="AB871" i="28" s="1"/>
  <c r="AA868" i="28"/>
  <c r="AB868" i="28" s="1"/>
  <c r="AA866" i="28"/>
  <c r="AB866" i="28" s="1"/>
  <c r="AA865" i="28"/>
  <c r="AB865" i="28" s="1"/>
  <c r="AA851" i="28"/>
  <c r="AB851" i="28" s="1"/>
  <c r="AA847" i="28"/>
  <c r="AB847" i="28" s="1"/>
  <c r="AA843" i="28"/>
  <c r="AB843" i="28" s="1"/>
  <c r="AA839" i="28"/>
  <c r="AB839" i="28" s="1"/>
  <c r="AA835" i="28"/>
  <c r="AB835" i="28" s="1"/>
  <c r="AA832" i="28"/>
  <c r="AB832" i="28" s="1"/>
  <c r="AA828" i="28"/>
  <c r="AB828" i="28" s="1"/>
  <c r="AA824" i="28"/>
  <c r="AB824" i="28" s="1"/>
  <c r="AA812" i="28"/>
  <c r="AB812" i="28" s="1"/>
  <c r="AA785" i="28"/>
  <c r="AB785" i="28" s="1"/>
  <c r="AA782" i="28"/>
  <c r="AB782" i="28" s="1"/>
  <c r="AA766" i="28"/>
  <c r="AB766" i="28" s="1"/>
  <c r="AA765" i="28"/>
  <c r="AB765" i="28" s="1"/>
  <c r="AA762" i="28"/>
  <c r="AB762" i="28" s="1"/>
  <c r="AA741" i="28"/>
  <c r="AB741" i="28" s="1"/>
  <c r="AA737" i="28"/>
  <c r="AB737" i="28" s="1"/>
  <c r="AA736" i="28"/>
  <c r="AB736" i="28" s="1"/>
  <c r="AA729" i="28"/>
  <c r="AB729" i="28" s="1"/>
  <c r="AA726" i="28"/>
  <c r="AB726" i="28" s="1"/>
  <c r="AA724" i="28"/>
  <c r="AB724" i="28" s="1"/>
  <c r="AA715" i="28"/>
  <c r="AB715" i="28" s="1"/>
  <c r="AA706" i="28"/>
  <c r="AB706" i="28" s="1"/>
  <c r="AA704" i="28"/>
  <c r="AB704" i="28" s="1"/>
  <c r="AA693" i="28"/>
  <c r="AB693" i="28" s="1"/>
  <c r="AA690" i="28"/>
  <c r="AB690" i="28" s="1"/>
  <c r="AA689" i="28"/>
  <c r="AB689" i="28" s="1"/>
  <c r="AA684" i="28"/>
  <c r="AB684" i="28" s="1"/>
  <c r="AA680" i="28"/>
  <c r="AB680" i="28" s="1"/>
  <c r="AA667" i="28"/>
  <c r="AB667" i="28" s="1"/>
  <c r="AA657" i="28"/>
  <c r="AB657" i="28" s="1"/>
  <c r="AA652" i="28"/>
  <c r="AB652" i="28" s="1"/>
  <c r="AA651" i="28"/>
  <c r="AB651" i="28" s="1"/>
  <c r="AA640" i="28"/>
  <c r="AB640" i="28" s="1"/>
  <c r="AA639" i="28"/>
  <c r="AB639" i="28" s="1"/>
  <c r="AA629" i="28"/>
  <c r="AB629" i="28" s="1"/>
  <c r="AA628" i="28"/>
  <c r="AB628" i="28" s="1"/>
  <c r="AA627" i="28"/>
  <c r="AB627" i="28" s="1"/>
  <c r="AA617" i="28"/>
  <c r="AB617" i="28" s="1"/>
  <c r="AA612" i="28"/>
  <c r="AB612" i="28" s="1"/>
  <c r="AA611" i="28"/>
  <c r="AB611" i="28" s="1"/>
  <c r="AA600" i="28"/>
  <c r="AB600" i="28" s="1"/>
  <c r="AA589" i="28"/>
  <c r="AB589" i="28" s="1"/>
  <c r="AA576" i="28"/>
  <c r="AB576" i="28" s="1"/>
  <c r="AA575" i="28"/>
  <c r="AB575" i="28" s="1"/>
  <c r="AA565" i="28"/>
  <c r="AB565" i="28" s="1"/>
  <c r="AA564" i="28"/>
  <c r="AB564" i="28" s="1"/>
  <c r="AA563" i="28"/>
  <c r="AB563" i="28" s="1"/>
  <c r="AA553" i="28"/>
  <c r="AB553" i="28" s="1"/>
  <c r="AA548" i="28"/>
  <c r="AB548" i="28" s="1"/>
  <c r="AA547" i="28"/>
  <c r="AB547" i="28" s="1"/>
  <c r="AA537" i="28"/>
  <c r="AB537" i="28" s="1"/>
  <c r="AA536" i="28"/>
  <c r="AB536" i="28" s="1"/>
  <c r="AA525" i="28"/>
  <c r="AB525" i="28" s="1"/>
  <c r="AA512" i="28"/>
  <c r="AB512" i="28" s="1"/>
  <c r="AA511" i="28"/>
  <c r="AB511" i="28" s="1"/>
  <c r="AA485" i="28"/>
  <c r="AB485" i="28" s="1"/>
  <c r="AA484" i="28"/>
  <c r="AB484" i="28" s="1"/>
  <c r="AA466" i="28"/>
  <c r="AB466" i="28" s="1"/>
  <c r="AA446" i="28"/>
  <c r="AB446" i="28" s="1"/>
  <c r="AA445" i="28"/>
  <c r="AB445" i="28" s="1"/>
  <c r="AA430" i="28"/>
  <c r="AB430" i="28" s="1"/>
  <c r="AA426" i="28"/>
  <c r="AB426" i="28" s="1"/>
  <c r="AA398" i="28"/>
  <c r="AB398" i="28" s="1"/>
  <c r="AA394" i="28"/>
  <c r="AB394" i="28" s="1"/>
  <c r="AA1210" i="28"/>
  <c r="AB1210" i="28" s="1"/>
  <c r="AA1209" i="28"/>
  <c r="AB1209" i="28" s="1"/>
  <c r="AA1202" i="28"/>
  <c r="AB1202" i="28" s="1"/>
  <c r="AA1201" i="28"/>
  <c r="AB1201" i="28" s="1"/>
  <c r="AA1194" i="28"/>
  <c r="AB1194" i="28" s="1"/>
  <c r="AA1193" i="28"/>
  <c r="AB1193" i="28" s="1"/>
  <c r="AA1192" i="28"/>
  <c r="AB1192" i="28" s="1"/>
  <c r="AA1189" i="28"/>
  <c r="AB1189" i="28" s="1"/>
  <c r="AA1174" i="28"/>
  <c r="AB1174" i="28" s="1"/>
  <c r="AA1172" i="28"/>
  <c r="AB1172" i="28" s="1"/>
  <c r="AA1147" i="28"/>
  <c r="AB1147" i="28" s="1"/>
  <c r="AA1142" i="28"/>
  <c r="AB1142" i="28" s="1"/>
  <c r="AA1140" i="28"/>
  <c r="AB1140" i="28" s="1"/>
  <c r="AA1106" i="28"/>
  <c r="AB1106" i="28" s="1"/>
  <c r="AA1105" i="28"/>
  <c r="AB1105" i="28" s="1"/>
  <c r="AA1097" i="28"/>
  <c r="AB1097" i="28" s="1"/>
  <c r="AA1087" i="28"/>
  <c r="AB1087" i="28" s="1"/>
  <c r="AA1085" i="28"/>
  <c r="AB1085" i="28" s="1"/>
  <c r="AA1084" i="28"/>
  <c r="AB1084" i="28" s="1"/>
  <c r="AA1082" i="28"/>
  <c r="AB1082" i="28" s="1"/>
  <c r="AA1081" i="28"/>
  <c r="AB1081" i="28" s="1"/>
  <c r="AA1067" i="28"/>
  <c r="AB1067" i="28" s="1"/>
  <c r="AA1064" i="28"/>
  <c r="AB1064" i="28" s="1"/>
  <c r="AA1057" i="28"/>
  <c r="AB1057" i="28" s="1"/>
  <c r="AA1056" i="28"/>
  <c r="AB1056" i="28" s="1"/>
  <c r="AA1050" i="28"/>
  <c r="AB1050" i="28" s="1"/>
  <c r="AA1043" i="28"/>
  <c r="AB1043" i="28" s="1"/>
  <c r="AA1040" i="28"/>
  <c r="AB1040" i="28" s="1"/>
  <c r="AA1028" i="28"/>
  <c r="AB1028" i="28" s="1"/>
  <c r="AA1021" i="28"/>
  <c r="AB1021" i="28" s="1"/>
  <c r="AA1020" i="28"/>
  <c r="AB1020" i="28" s="1"/>
  <c r="AA1017" i="28"/>
  <c r="AB1017" i="28" s="1"/>
  <c r="AA1016" i="28"/>
  <c r="AB1016" i="28" s="1"/>
  <c r="AA990" i="28"/>
  <c r="AB990" i="28" s="1"/>
  <c r="AA985" i="28"/>
  <c r="AB985" i="28" s="1"/>
  <c r="AA976" i="28"/>
  <c r="AB976" i="28" s="1"/>
  <c r="AA975" i="28"/>
  <c r="AB975" i="28" s="1"/>
  <c r="AA972" i="28"/>
  <c r="AB972" i="28" s="1"/>
  <c r="AA971" i="28"/>
  <c r="AB971" i="28" s="1"/>
  <c r="AA968" i="28"/>
  <c r="AB968" i="28" s="1"/>
  <c r="AA950" i="28"/>
  <c r="AB950" i="28" s="1"/>
  <c r="AA949" i="28"/>
  <c r="AB949" i="28" s="1"/>
  <c r="AA938" i="28"/>
  <c r="AB938" i="28" s="1"/>
  <c r="AA927" i="28"/>
  <c r="AB927" i="28" s="1"/>
  <c r="AA923" i="28"/>
  <c r="AB923" i="28" s="1"/>
  <c r="AA918" i="28"/>
  <c r="AB918" i="28" s="1"/>
  <c r="AA917" i="28"/>
  <c r="AB917" i="28" s="1"/>
  <c r="AA891" i="28"/>
  <c r="AB891" i="28" s="1"/>
  <c r="AA887" i="28"/>
  <c r="AB887" i="28" s="1"/>
  <c r="AA880" i="28"/>
  <c r="AB880" i="28" s="1"/>
  <c r="AA877" i="28"/>
  <c r="AB877" i="28" s="1"/>
  <c r="AA864" i="28"/>
  <c r="AB864" i="28" s="1"/>
  <c r="AA861" i="28"/>
  <c r="AB861" i="28" s="1"/>
  <c r="AA858" i="28"/>
  <c r="AB858" i="28" s="1"/>
  <c r="AA831" i="28"/>
  <c r="AB831" i="28" s="1"/>
  <c r="AA827" i="28"/>
  <c r="AB827" i="28" s="1"/>
  <c r="AA817" i="28"/>
  <c r="AB817" i="28" s="1"/>
  <c r="AA809" i="28"/>
  <c r="AB809" i="28" s="1"/>
  <c r="AA800" i="28"/>
  <c r="AB800" i="28" s="1"/>
  <c r="AA789" i="28"/>
  <c r="AB789" i="28" s="1"/>
  <c r="AA768" i="28"/>
  <c r="AB768" i="28" s="1"/>
  <c r="AA734" i="28"/>
  <c r="AB734" i="28" s="1"/>
  <c r="AA723" i="28"/>
  <c r="AB723" i="28" s="1"/>
  <c r="AA712" i="28"/>
  <c r="AB712" i="28" s="1"/>
  <c r="AA711" i="28"/>
  <c r="AB711" i="28" s="1"/>
  <c r="AA700" i="28"/>
  <c r="AB700" i="28" s="1"/>
  <c r="AA699" i="28"/>
  <c r="AB699" i="28" s="1"/>
  <c r="AA682" i="28"/>
  <c r="AB682" i="28" s="1"/>
  <c r="AA681" i="28"/>
  <c r="AB681" i="28" s="1"/>
  <c r="AA678" i="28"/>
  <c r="AB678" i="28" s="1"/>
  <c r="AA676" i="28"/>
  <c r="AB676" i="28" s="1"/>
  <c r="AA675" i="28"/>
  <c r="AB675" i="28" s="1"/>
  <c r="AA664" i="28"/>
  <c r="AB664" i="28" s="1"/>
  <c r="AA648" i="28"/>
  <c r="AB648" i="28" s="1"/>
  <c r="AA636" i="28"/>
  <c r="AB636" i="28" s="1"/>
  <c r="AA635" i="28"/>
  <c r="AB635" i="28" s="1"/>
  <c r="AA624" i="28"/>
  <c r="AB624" i="28" s="1"/>
  <c r="AA623" i="28"/>
  <c r="AB623" i="28" s="1"/>
  <c r="AA608" i="28"/>
  <c r="AB608" i="28" s="1"/>
  <c r="AA607" i="28"/>
  <c r="AB607" i="28" s="1"/>
  <c r="AA596" i="28"/>
  <c r="AB596" i="28" s="1"/>
  <c r="AA595" i="28"/>
  <c r="AB595" i="28" s="1"/>
  <c r="AA585" i="28"/>
  <c r="AB585" i="28" s="1"/>
  <c r="AA584" i="28"/>
  <c r="AB584" i="28" s="1"/>
  <c r="AA577" i="28"/>
  <c r="AB577" i="28" s="1"/>
  <c r="AA572" i="28"/>
  <c r="AB572" i="28" s="1"/>
  <c r="AA571" i="28"/>
  <c r="AB571" i="28" s="1"/>
  <c r="AA560" i="28"/>
  <c r="AB560" i="28" s="1"/>
  <c r="AA559" i="28"/>
  <c r="AB559" i="28" s="1"/>
  <c r="AA549" i="28"/>
  <c r="AB549" i="28" s="1"/>
  <c r="AA544" i="28"/>
  <c r="AB544" i="28" s="1"/>
  <c r="AA543" i="28"/>
  <c r="AB543" i="28" s="1"/>
  <c r="AA532" i="28"/>
  <c r="AB532" i="28" s="1"/>
  <c r="AA531" i="28"/>
  <c r="AB531" i="28" s="1"/>
  <c r="AA521" i="28"/>
  <c r="AB521" i="28" s="1"/>
  <c r="AA520" i="28"/>
  <c r="AB520" i="28" s="1"/>
  <c r="AA513" i="28"/>
  <c r="AB513" i="28" s="1"/>
  <c r="AA508" i="28"/>
  <c r="AB508" i="28" s="1"/>
  <c r="AA507" i="28"/>
  <c r="AB507" i="28" s="1"/>
  <c r="AA501" i="28"/>
  <c r="AB501" i="28" s="1"/>
  <c r="AA500" i="28"/>
  <c r="AB500" i="28" s="1"/>
  <c r="AA499" i="28"/>
  <c r="AB499" i="28" s="1"/>
  <c r="AA490" i="28"/>
  <c r="AB490" i="28" s="1"/>
  <c r="AA489" i="28"/>
  <c r="AB489" i="28" s="1"/>
  <c r="AA474" i="28"/>
  <c r="AB474" i="28" s="1"/>
  <c r="AA473" i="28"/>
  <c r="AB473" i="28" s="1"/>
  <c r="AA472" i="28"/>
  <c r="AB472" i="28" s="1"/>
  <c r="AA465" i="28"/>
  <c r="AB465" i="28" s="1"/>
  <c r="AA453" i="28"/>
  <c r="AB453" i="28" s="1"/>
  <c r="AA452" i="28"/>
  <c r="AB452" i="28" s="1"/>
  <c r="AA442" i="28"/>
  <c r="AB442" i="28" s="1"/>
  <c r="AA441" i="28"/>
  <c r="AB441" i="28" s="1"/>
  <c r="AA440" i="28"/>
  <c r="AB440" i="28" s="1"/>
  <c r="AA438" i="28"/>
  <c r="AB438" i="28" s="1"/>
  <c r="AA437" i="28"/>
  <c r="AB437" i="28" s="1"/>
  <c r="AA419" i="28"/>
  <c r="AB419" i="28" s="1"/>
  <c r="AA417" i="28"/>
  <c r="AB417" i="28" s="1"/>
  <c r="AA416" i="28"/>
  <c r="AB416" i="28" s="1"/>
  <c r="AA387" i="28"/>
  <c r="AB387" i="28" s="1"/>
  <c r="AA385" i="28"/>
  <c r="AB385" i="28" s="1"/>
  <c r="AA368" i="28"/>
  <c r="AB368" i="28" s="1"/>
  <c r="AA324" i="28"/>
  <c r="AB324" i="28" s="1"/>
  <c r="AA444" i="28"/>
  <c r="AB444" i="28" s="1"/>
  <c r="AA439" i="28"/>
  <c r="AB439" i="28" s="1"/>
  <c r="AA432" i="28"/>
  <c r="AB432" i="28" s="1"/>
  <c r="AA427" i="28"/>
  <c r="AB427" i="28" s="1"/>
  <c r="AA421" i="28"/>
  <c r="AB421" i="28" s="1"/>
  <c r="AA420" i="28"/>
  <c r="AB420" i="28" s="1"/>
  <c r="AA402" i="28"/>
  <c r="AB402" i="28" s="1"/>
  <c r="AA395" i="28"/>
  <c r="AB395" i="28" s="1"/>
  <c r="AA389" i="28"/>
  <c r="AB389" i="28" s="1"/>
  <c r="AA388" i="28"/>
  <c r="AB388" i="28" s="1"/>
  <c r="AA375" i="28"/>
  <c r="AB375" i="28" s="1"/>
  <c r="AA370" i="28"/>
  <c r="AB370" i="28" s="1"/>
  <c r="AA369" i="28"/>
  <c r="AB369" i="28" s="1"/>
  <c r="AA357" i="28"/>
  <c r="AB357" i="28" s="1"/>
  <c r="AA335" i="28"/>
  <c r="AB335" i="28" s="1"/>
  <c r="AA310" i="28"/>
  <c r="AB310" i="28" s="1"/>
  <c r="AA295" i="28"/>
  <c r="AB295" i="28" s="1"/>
  <c r="AA293" i="28"/>
  <c r="AB293" i="28" s="1"/>
  <c r="AA279" i="28"/>
  <c r="AB279" i="28" s="1"/>
  <c r="AA258" i="28"/>
  <c r="AB258" i="28" s="1"/>
  <c r="AA253" i="28"/>
  <c r="AB253" i="28" s="1"/>
  <c r="AA240" i="28"/>
  <c r="AB240" i="28" s="1"/>
  <c r="AA237" i="28"/>
  <c r="AB237" i="28" s="1"/>
  <c r="AA219" i="28"/>
  <c r="AB219" i="28" s="1"/>
  <c r="AA216" i="28"/>
  <c r="AB216" i="28" s="1"/>
  <c r="AA212" i="28"/>
  <c r="AB212" i="28" s="1"/>
  <c r="AA211" i="28"/>
  <c r="AB211" i="28" s="1"/>
  <c r="AA208" i="28"/>
  <c r="AB208" i="28" s="1"/>
  <c r="AA191" i="28"/>
  <c r="AB191" i="28" s="1"/>
  <c r="AA189" i="28"/>
  <c r="AB189" i="28" s="1"/>
  <c r="AA168" i="28"/>
  <c r="AB168" i="28" s="1"/>
  <c r="AA167" i="28"/>
  <c r="AB167" i="28" s="1"/>
  <c r="AA165" i="28"/>
  <c r="AB165" i="28" s="1"/>
  <c r="AA161" i="28"/>
  <c r="AB161" i="28" s="1"/>
  <c r="AA157" i="28"/>
  <c r="AB157" i="28" s="1"/>
  <c r="AA153" i="28"/>
  <c r="AB153" i="28" s="1"/>
  <c r="AA119" i="28"/>
  <c r="AB119" i="28" s="1"/>
  <c r="AA116" i="28"/>
  <c r="AB116" i="28" s="1"/>
  <c r="AA115" i="28"/>
  <c r="AB115" i="28" s="1"/>
  <c r="AA112" i="28"/>
  <c r="AB112" i="28" s="1"/>
  <c r="AA111" i="28"/>
  <c r="AB111" i="28" s="1"/>
  <c r="AA108" i="28"/>
  <c r="AB108" i="28" s="1"/>
  <c r="AA107" i="28"/>
  <c r="AB107" i="28" s="1"/>
  <c r="AA104" i="28"/>
  <c r="AB104" i="28" s="1"/>
  <c r="AA103" i="28"/>
  <c r="AB103" i="28" s="1"/>
  <c r="AA98" i="28"/>
  <c r="AB98" i="28" s="1"/>
  <c r="AA97" i="28"/>
  <c r="AB97" i="28" s="1"/>
  <c r="AA87" i="28"/>
  <c r="AB87" i="28" s="1"/>
  <c r="AA82" i="28"/>
  <c r="AB82" i="28" s="1"/>
  <c r="AA81" i="28"/>
  <c r="AB81" i="28" s="1"/>
  <c r="AA71" i="28"/>
  <c r="AB71" i="28" s="1"/>
  <c r="AA66" i="28"/>
  <c r="AB66" i="28" s="1"/>
  <c r="AA65" i="28"/>
  <c r="AB65" i="28" s="1"/>
  <c r="AA55" i="28"/>
  <c r="AB55" i="28" s="1"/>
  <c r="AA50" i="28"/>
  <c r="AB50" i="28" s="1"/>
  <c r="AA49" i="28"/>
  <c r="AB49" i="28" s="1"/>
  <c r="AA39" i="28"/>
  <c r="AB39" i="28" s="1"/>
  <c r="AA34" i="28"/>
  <c r="AB34" i="28" s="1"/>
  <c r="AA33" i="28"/>
  <c r="AB33" i="28" s="1"/>
  <c r="AA435" i="28"/>
  <c r="AB435" i="28" s="1"/>
  <c r="AA423" i="28"/>
  <c r="AB423" i="28" s="1"/>
  <c r="AA411" i="28"/>
  <c r="AB411" i="28" s="1"/>
  <c r="AA407" i="28"/>
  <c r="AB407" i="28" s="1"/>
  <c r="AA400" i="28"/>
  <c r="AB400" i="28" s="1"/>
  <c r="AA391" i="28"/>
  <c r="AB391" i="28" s="1"/>
  <c r="AA383" i="28"/>
  <c r="AB383" i="28" s="1"/>
  <c r="AA377" i="28"/>
  <c r="AB377" i="28" s="1"/>
  <c r="AA365" i="28"/>
  <c r="AB365" i="28" s="1"/>
  <c r="AA351" i="28"/>
  <c r="AB351" i="28" s="1"/>
  <c r="AA346" i="28"/>
  <c r="AB346" i="28" s="1"/>
  <c r="AA345" i="28"/>
  <c r="AB345" i="28" s="1"/>
  <c r="AA339" i="28"/>
  <c r="AB339" i="28" s="1"/>
  <c r="AA332" i="28"/>
  <c r="AB332" i="28" s="1"/>
  <c r="AA321" i="28"/>
  <c r="AB321" i="28" s="1"/>
  <c r="AA318" i="28"/>
  <c r="AB318" i="28" s="1"/>
  <c r="AA314" i="28"/>
  <c r="AB314" i="28" s="1"/>
  <c r="AA306" i="28"/>
  <c r="AB306" i="28" s="1"/>
  <c r="AA298" i="28"/>
  <c r="AB298" i="28" s="1"/>
  <c r="AA290" i="28"/>
  <c r="AB290" i="28" s="1"/>
  <c r="AA285" i="28"/>
  <c r="AB285" i="28" s="1"/>
  <c r="AA274" i="28"/>
  <c r="AB274" i="28" s="1"/>
  <c r="AA273" i="28"/>
  <c r="AB273" i="28" s="1"/>
  <c r="AA266" i="28"/>
  <c r="AB266" i="28" s="1"/>
  <c r="AA259" i="28"/>
  <c r="AB259" i="28" s="1"/>
  <c r="AA256" i="28"/>
  <c r="AB256" i="28" s="1"/>
  <c r="AA255" i="28"/>
  <c r="AB255" i="28" s="1"/>
  <c r="AA250" i="28"/>
  <c r="AB250" i="28" s="1"/>
  <c r="AA245" i="28"/>
  <c r="AB245" i="28" s="1"/>
  <c r="AA227" i="28"/>
  <c r="AB227" i="28" s="1"/>
  <c r="AA226" i="28"/>
  <c r="AB226" i="28" s="1"/>
  <c r="AA207" i="28"/>
  <c r="AB207" i="28" s="1"/>
  <c r="AA205" i="28"/>
  <c r="AB205" i="28" s="1"/>
  <c r="AA201" i="28"/>
  <c r="AB201" i="28" s="1"/>
  <c r="AA185" i="28"/>
  <c r="AB185" i="28" s="1"/>
  <c r="AA164" i="28"/>
  <c r="AB164" i="28" s="1"/>
  <c r="AA163" i="28"/>
  <c r="AB163" i="28" s="1"/>
  <c r="AA160" i="28"/>
  <c r="AB160" i="28" s="1"/>
  <c r="AA159" i="28"/>
  <c r="AB159" i="28" s="1"/>
  <c r="AA156" i="28"/>
  <c r="AB156" i="28" s="1"/>
  <c r="AA155" i="28"/>
  <c r="AB155" i="28" s="1"/>
  <c r="AA150" i="28"/>
  <c r="AB150" i="28" s="1"/>
  <c r="AA149" i="28"/>
  <c r="AB149" i="28" s="1"/>
  <c r="AA146" i="28"/>
  <c r="AB146" i="28" s="1"/>
  <c r="AA145" i="28"/>
  <c r="AB145" i="28" s="1"/>
  <c r="AA142" i="28"/>
  <c r="AB142" i="28" s="1"/>
  <c r="AA141" i="28"/>
  <c r="AB141" i="28" s="1"/>
  <c r="AA137" i="28"/>
  <c r="AB137" i="28" s="1"/>
  <c r="AA134" i="28"/>
  <c r="AB134" i="28" s="1"/>
  <c r="AA133" i="28"/>
  <c r="AB133" i="28" s="1"/>
  <c r="AA129" i="28"/>
  <c r="AB129" i="28" s="1"/>
  <c r="AA99" i="28"/>
  <c r="AB99" i="28" s="1"/>
  <c r="AA94" i="28"/>
  <c r="AB94" i="28" s="1"/>
  <c r="AA93" i="28"/>
  <c r="AB93" i="28" s="1"/>
  <c r="AA83" i="28"/>
  <c r="AB83" i="28" s="1"/>
  <c r="AA78" i="28"/>
  <c r="AB78" i="28" s="1"/>
  <c r="AA77" i="28"/>
  <c r="AB77" i="28" s="1"/>
  <c r="AA67" i="28"/>
  <c r="AB67" i="28" s="1"/>
  <c r="AA62" i="28"/>
  <c r="AB62" i="28" s="1"/>
  <c r="AA61" i="28"/>
  <c r="AB61" i="28" s="1"/>
  <c r="AA51" i="28"/>
  <c r="AB51" i="28" s="1"/>
  <c r="AA46" i="28"/>
  <c r="AB46" i="28" s="1"/>
  <c r="AA45" i="28"/>
  <c r="AB45" i="28" s="1"/>
  <c r="AA35" i="28"/>
  <c r="AB35" i="28" s="1"/>
  <c r="AA30" i="28"/>
  <c r="AB30" i="28" s="1"/>
  <c r="AA29" i="28"/>
  <c r="AB29" i="28" s="1"/>
  <c r="AA373" i="28"/>
  <c r="AB373" i="28" s="1"/>
  <c r="AA354" i="28"/>
  <c r="AB354" i="28" s="1"/>
  <c r="AA353" i="28"/>
  <c r="AB353" i="28" s="1"/>
  <c r="AA342" i="28"/>
  <c r="AB342" i="28" s="1"/>
  <c r="AA341" i="28"/>
  <c r="AB341" i="28" s="1"/>
  <c r="AA323" i="28"/>
  <c r="AB323" i="28" s="1"/>
  <c r="AA305" i="28"/>
  <c r="AB305" i="28" s="1"/>
  <c r="AA302" i="28"/>
  <c r="AB302" i="28" s="1"/>
  <c r="AA282" i="28"/>
  <c r="AB282" i="28" s="1"/>
  <c r="AA272" i="28"/>
  <c r="AB272" i="28" s="1"/>
  <c r="AA270" i="28"/>
  <c r="AB270" i="28" s="1"/>
  <c r="AA267" i="28"/>
  <c r="AB267" i="28" s="1"/>
  <c r="AA251" i="28"/>
  <c r="AB251" i="28" s="1"/>
  <c r="AA248" i="28"/>
  <c r="AB248" i="28" s="1"/>
  <c r="AA242" i="28"/>
  <c r="AB242" i="28" s="1"/>
  <c r="AA235" i="28"/>
  <c r="AB235" i="28" s="1"/>
  <c r="AA224" i="28"/>
  <c r="AB224" i="28" s="1"/>
  <c r="AA221" i="28"/>
  <c r="AB221" i="28" s="1"/>
  <c r="AA204" i="28"/>
  <c r="AB204" i="28" s="1"/>
  <c r="AA203" i="28"/>
  <c r="AB203" i="28" s="1"/>
  <c r="AA200" i="28"/>
  <c r="AB200" i="28" s="1"/>
  <c r="AA197" i="28"/>
  <c r="AB197" i="28" s="1"/>
  <c r="AA193" i="28"/>
  <c r="AB193" i="28" s="1"/>
  <c r="AA188" i="28"/>
  <c r="AB188" i="28" s="1"/>
  <c r="AA187" i="28"/>
  <c r="AB187" i="28" s="1"/>
  <c r="AA184" i="28"/>
  <c r="AB184" i="28" s="1"/>
  <c r="AA181" i="28"/>
  <c r="AB181" i="28" s="1"/>
  <c r="AA178" i="28"/>
  <c r="AB178" i="28" s="1"/>
  <c r="AA177" i="28"/>
  <c r="AB177" i="28" s="1"/>
  <c r="AA173" i="28"/>
  <c r="AB173" i="28" s="1"/>
  <c r="AA125" i="28"/>
  <c r="AB125" i="28" s="1"/>
  <c r="AA121" i="28"/>
  <c r="AB121" i="28" s="1"/>
  <c r="AA95" i="28"/>
  <c r="AB95" i="28" s="1"/>
  <c r="AA90" i="28"/>
  <c r="AB90" i="28" s="1"/>
  <c r="AA89" i="28"/>
  <c r="AB89" i="28" s="1"/>
  <c r="AA79" i="28"/>
  <c r="AB79" i="28" s="1"/>
  <c r="AA74" i="28"/>
  <c r="AB74" i="28" s="1"/>
  <c r="AA73" i="28"/>
  <c r="AB73" i="28" s="1"/>
  <c r="AA63" i="28"/>
  <c r="AB63" i="28" s="1"/>
  <c r="AA58" i="28"/>
  <c r="AB58" i="28" s="1"/>
  <c r="AA57" i="28"/>
  <c r="AB57" i="28" s="1"/>
  <c r="AA47" i="28"/>
  <c r="AB47" i="28" s="1"/>
  <c r="AA42" i="28"/>
  <c r="AB42" i="28" s="1"/>
  <c r="AA41" i="28"/>
  <c r="AB41" i="28" s="1"/>
  <c r="AA31" i="28"/>
  <c r="AB31" i="28" s="1"/>
  <c r="AA26" i="28"/>
  <c r="AB26" i="28" s="1"/>
  <c r="AA25" i="28"/>
  <c r="AB25" i="28" s="1"/>
  <c r="AA22" i="28"/>
  <c r="AB22" i="28" s="1"/>
  <c r="AA21" i="28"/>
  <c r="AB21" i="28" s="1"/>
  <c r="AA18" i="28"/>
  <c r="AB18" i="28" s="1"/>
  <c r="AA17" i="28"/>
  <c r="AB17" i="28" s="1"/>
  <c r="AA14" i="28"/>
  <c r="AB14" i="28" s="1"/>
  <c r="AA13" i="28"/>
  <c r="AB13" i="28" s="1"/>
  <c r="AA10" i="28"/>
  <c r="AB10" i="28" s="1"/>
  <c r="AA9" i="28"/>
  <c r="Q8759" i="28"/>
  <c r="R8759" i="28" s="1"/>
  <c r="Q8743" i="28"/>
  <c r="R8743" i="28" s="1"/>
  <c r="Q8732" i="28"/>
  <c r="R8732" i="28" s="1"/>
  <c r="Q8691" i="28"/>
  <c r="R8691" i="28" s="1"/>
  <c r="Q8674" i="28"/>
  <c r="R8674" i="28" s="1"/>
  <c r="Q8671" i="28"/>
  <c r="R8671" i="28" s="1"/>
  <c r="Q8651" i="28"/>
  <c r="R8651" i="28" s="1"/>
  <c r="Q8649" i="28"/>
  <c r="R8649" i="28" s="1"/>
  <c r="Q8644" i="28"/>
  <c r="R8644" i="28" s="1"/>
  <c r="Q8638" i="28"/>
  <c r="R8638" i="28" s="1"/>
  <c r="Q8634" i="28"/>
  <c r="R8634" i="28" s="1"/>
  <c r="Q8625" i="28"/>
  <c r="R8625" i="28" s="1"/>
  <c r="Q8624" i="28"/>
  <c r="R8624" i="28" s="1"/>
  <c r="Q8605" i="28"/>
  <c r="R8605" i="28" s="1"/>
  <c r="Q8591" i="28"/>
  <c r="R8591" i="28" s="1"/>
  <c r="Q8580" i="28"/>
  <c r="R8580" i="28" s="1"/>
  <c r="Q8560" i="28"/>
  <c r="R8560" i="28" s="1"/>
  <c r="Q8527" i="28"/>
  <c r="R8527" i="28" s="1"/>
  <c r="Q8516" i="28"/>
  <c r="R8516" i="28" s="1"/>
  <c r="Q8510" i="28"/>
  <c r="R8510" i="28" s="1"/>
  <c r="Q8506" i="28"/>
  <c r="R8506" i="28" s="1"/>
  <c r="Q8497" i="28"/>
  <c r="R8497" i="28" s="1"/>
  <c r="Q8496" i="28"/>
  <c r="R8496" i="28" s="1"/>
  <c r="Q8486" i="28"/>
  <c r="R8486" i="28" s="1"/>
  <c r="Q8465" i="28"/>
  <c r="R8465" i="28" s="1"/>
  <c r="Q8464" i="28"/>
  <c r="R8464" i="28" s="1"/>
  <c r="Q8458" i="28"/>
  <c r="R8458" i="28" s="1"/>
  <c r="Q8442" i="28"/>
  <c r="R8442" i="28" s="1"/>
  <c r="Q8426" i="28"/>
  <c r="R8426" i="28" s="1"/>
  <c r="Q8410" i="28"/>
  <c r="R8410" i="28" s="1"/>
  <c r="Q8368" i="28"/>
  <c r="R8368" i="28" s="1"/>
  <c r="Q8364" i="28"/>
  <c r="R8364" i="28" s="1"/>
  <c r="Q8346" i="28"/>
  <c r="R8346" i="28" s="1"/>
  <c r="Q8342" i="28"/>
  <c r="R8342" i="28" s="1"/>
  <c r="Q8338" i="28"/>
  <c r="R8338" i="28" s="1"/>
  <c r="Q8313" i="28"/>
  <c r="R8313" i="28" s="1"/>
  <c r="Q8309" i="28"/>
  <c r="R8309" i="28" s="1"/>
  <c r="Q8305" i="28"/>
  <c r="R8305" i="28" s="1"/>
  <c r="Q8304" i="28"/>
  <c r="R8304" i="28" s="1"/>
  <c r="Q8300" i="28"/>
  <c r="R8300" i="28" s="1"/>
  <c r="Q8282" i="28"/>
  <c r="R8282" i="28" s="1"/>
  <c r="Q8278" i="28"/>
  <c r="R8278" i="28" s="1"/>
  <c r="Q8274" i="28"/>
  <c r="R8274" i="28" s="1"/>
  <c r="Q8235" i="28"/>
  <c r="R8235" i="28" s="1"/>
  <c r="Q8173" i="28"/>
  <c r="R8173" i="28" s="1"/>
  <c r="Q8168" i="28"/>
  <c r="R8168" i="28" s="1"/>
  <c r="Q8133" i="28"/>
  <c r="R8133" i="28" s="1"/>
  <c r="Q8118" i="28"/>
  <c r="R8118" i="28" s="1"/>
  <c r="Q8115" i="28"/>
  <c r="R8115" i="28" s="1"/>
  <c r="Q8105" i="28"/>
  <c r="R8105" i="28" s="1"/>
  <c r="Q8096" i="28"/>
  <c r="R8096" i="28" s="1"/>
  <c r="Q8075" i="28"/>
  <c r="R8075" i="28" s="1"/>
  <c r="Q8064" i="28"/>
  <c r="R8064" i="28" s="1"/>
  <c r="Q8060" i="28"/>
  <c r="R8060" i="28" s="1"/>
  <c r="Q8040" i="28"/>
  <c r="R8040" i="28" s="1"/>
  <c r="Q8038" i="28"/>
  <c r="R8038" i="28" s="1"/>
  <c r="Q8020" i="28"/>
  <c r="R8020" i="28" s="1"/>
  <c r="Q8018" i="28"/>
  <c r="R8018" i="28" s="1"/>
  <c r="Q7984" i="28"/>
  <c r="R7984" i="28" s="1"/>
  <c r="Q7968" i="28"/>
  <c r="R7968" i="28" s="1"/>
  <c r="Q7952" i="28"/>
  <c r="R7952" i="28" s="1"/>
  <c r="Q7936" i="28"/>
  <c r="R7936" i="28" s="1"/>
  <c r="Q7920" i="28"/>
  <c r="R7920" i="28" s="1"/>
  <c r="Q7894" i="28"/>
  <c r="R7894" i="28" s="1"/>
  <c r="Q7882" i="28"/>
  <c r="R7882" i="28" s="1"/>
  <c r="Q7870" i="28"/>
  <c r="R7870" i="28" s="1"/>
  <c r="Q7784" i="28"/>
  <c r="R7784" i="28" s="1"/>
  <c r="Q7773" i="28"/>
  <c r="R7773" i="28" s="1"/>
  <c r="Q7760" i="28"/>
  <c r="R7760" i="28" s="1"/>
  <c r="Q7751" i="28"/>
  <c r="R7751" i="28" s="1"/>
  <c r="Q7741" i="28"/>
  <c r="R7741" i="28" s="1"/>
  <c r="Q7727" i="28"/>
  <c r="R7727" i="28" s="1"/>
  <c r="Q7714" i="28"/>
  <c r="R7714" i="28" s="1"/>
  <c r="Q7684" i="28"/>
  <c r="R7684" i="28" s="1"/>
  <c r="Q7683" i="28"/>
  <c r="R7683" i="28" s="1"/>
  <c r="Q7664" i="28"/>
  <c r="R7664" i="28" s="1"/>
  <c r="Q7653" i="28"/>
  <c r="R7653" i="28" s="1"/>
  <c r="Q7639" i="28"/>
  <c r="R7639" i="28" s="1"/>
  <c r="Q7633" i="28"/>
  <c r="R7633" i="28" s="1"/>
  <c r="Q7620" i="28"/>
  <c r="R7620" i="28" s="1"/>
  <c r="Q7619" i="28"/>
  <c r="R7619" i="28" s="1"/>
  <c r="Q7600" i="28"/>
  <c r="R7600" i="28" s="1"/>
  <c r="Q7589" i="28"/>
  <c r="R7589" i="28" s="1"/>
  <c r="Q7575" i="28"/>
  <c r="R7575" i="28" s="1"/>
  <c r="Q7569" i="28"/>
  <c r="R7569" i="28" s="1"/>
  <c r="Q7555" i="28"/>
  <c r="R7555" i="28" s="1"/>
  <c r="Q7511" i="28"/>
  <c r="R7511" i="28" s="1"/>
  <c r="Q7505" i="28"/>
  <c r="R7505" i="28" s="1"/>
  <c r="Q7492" i="28"/>
  <c r="R7492" i="28" s="1"/>
  <c r="Q7491" i="28"/>
  <c r="R7491" i="28" s="1"/>
  <c r="Q7472" i="28"/>
  <c r="R7472" i="28" s="1"/>
  <c r="Q7461" i="28"/>
  <c r="R7461" i="28" s="1"/>
  <c r="Q7447" i="28"/>
  <c r="R7447" i="28" s="1"/>
  <c r="Q7441" i="28"/>
  <c r="R7441" i="28" s="1"/>
  <c r="Q7428" i="28"/>
  <c r="R7428" i="28" s="1"/>
  <c r="Q7427" i="28"/>
  <c r="R7427" i="28" s="1"/>
  <c r="Q7408" i="28"/>
  <c r="R7408" i="28" s="1"/>
  <c r="Q7362" i="28"/>
  <c r="R7362" i="28" s="1"/>
  <c r="Q7347" i="28"/>
  <c r="R7347" i="28" s="1"/>
  <c r="Q7333" i="28"/>
  <c r="R7333" i="28" s="1"/>
  <c r="Q7330" i="28"/>
  <c r="R7330" i="28" s="1"/>
  <c r="Q7315" i="28"/>
  <c r="R7315" i="28" s="1"/>
  <c r="Q7301" i="28"/>
  <c r="R7301" i="28" s="1"/>
  <c r="Q7298" i="28"/>
  <c r="R7298" i="28" s="1"/>
  <c r="Q7283" i="28"/>
  <c r="R7283" i="28" s="1"/>
  <c r="Q7269" i="28"/>
  <c r="R7269" i="28" s="1"/>
  <c r="Q7266" i="28"/>
  <c r="R7266" i="28" s="1"/>
  <c r="Q7251" i="28"/>
  <c r="R7251" i="28" s="1"/>
  <c r="Q7237" i="28"/>
  <c r="R7237" i="28" s="1"/>
  <c r="Q7234" i="28"/>
  <c r="R7234" i="28" s="1"/>
  <c r="Q7215" i="28"/>
  <c r="R7215" i="28" s="1"/>
  <c r="Q7188" i="28"/>
  <c r="R7188" i="28" s="1"/>
  <c r="Q7186" i="28"/>
  <c r="R7186" i="28" s="1"/>
  <c r="Q7159" i="28"/>
  <c r="R7159" i="28" s="1"/>
  <c r="Q7137" i="28"/>
  <c r="R7137" i="28" s="1"/>
  <c r="Q7124" i="28"/>
  <c r="R7124" i="28" s="1"/>
  <c r="Q7122" i="28"/>
  <c r="R7122" i="28" s="1"/>
  <c r="Q7095" i="28"/>
  <c r="R7095" i="28" s="1"/>
  <c r="Q7073" i="28"/>
  <c r="R7073" i="28" s="1"/>
  <c r="Q7064" i="28"/>
  <c r="R7064" i="28" s="1"/>
  <c r="Q7051" i="28"/>
  <c r="R7051" i="28" s="1"/>
  <c r="Q7038" i="28"/>
  <c r="R7038" i="28" s="1"/>
  <c r="Q7036" i="28"/>
  <c r="R7036" i="28" s="1"/>
  <c r="Q7003" i="28"/>
  <c r="R7003" i="28" s="1"/>
  <c r="Q6961" i="28"/>
  <c r="R6961" i="28" s="1"/>
  <c r="Q6959" i="28"/>
  <c r="R6959" i="28" s="1"/>
  <c r="Q6942" i="28"/>
  <c r="R6942" i="28" s="1"/>
  <c r="Q6940" i="28"/>
  <c r="R6940" i="28" s="1"/>
  <c r="Q6934" i="28"/>
  <c r="R6934" i="28" s="1"/>
  <c r="Q6923" i="28"/>
  <c r="R6923" i="28" s="1"/>
  <c r="Q6864" i="28"/>
  <c r="R6864" i="28" s="1"/>
  <c r="Q6853" i="28"/>
  <c r="R6853" i="28" s="1"/>
  <c r="Q6841" i="28"/>
  <c r="R6841" i="28" s="1"/>
  <c r="Q6795" i="28"/>
  <c r="R6795" i="28" s="1"/>
  <c r="Q6731" i="28"/>
  <c r="R6731" i="28" s="1"/>
  <c r="Q8765" i="28"/>
  <c r="R8765" i="28" s="1"/>
  <c r="Q8753" i="28"/>
  <c r="R8753" i="28" s="1"/>
  <c r="Q8729" i="28"/>
  <c r="R8729" i="28" s="1"/>
  <c r="Q8680" i="28"/>
  <c r="R8680" i="28" s="1"/>
  <c r="Q8640" i="28"/>
  <c r="R8640" i="28" s="1"/>
  <c r="Q8607" i="28"/>
  <c r="R8607" i="28" s="1"/>
  <c r="Q8596" i="28"/>
  <c r="R8596" i="28" s="1"/>
  <c r="Q8590" i="28"/>
  <c r="R8590" i="28" s="1"/>
  <c r="Q8586" i="28"/>
  <c r="R8586" i="28" s="1"/>
  <c r="Q8577" i="28"/>
  <c r="R8577" i="28" s="1"/>
  <c r="Q8557" i="28"/>
  <c r="R8557" i="28" s="1"/>
  <c r="Q8526" i="28"/>
  <c r="R8526" i="28" s="1"/>
  <c r="Q8522" i="28"/>
  <c r="R8522" i="28" s="1"/>
  <c r="Q8513" i="28"/>
  <c r="R8513" i="28" s="1"/>
  <c r="Q8512" i="28"/>
  <c r="R8512" i="28" s="1"/>
  <c r="Q8493" i="28"/>
  <c r="R8493" i="28" s="1"/>
  <c r="Q8454" i="28"/>
  <c r="R8454" i="28" s="1"/>
  <c r="Q8438" i="28"/>
  <c r="R8438" i="28" s="1"/>
  <c r="Q8422" i="28"/>
  <c r="R8422" i="28" s="1"/>
  <c r="Q8406" i="28"/>
  <c r="R8406" i="28" s="1"/>
  <c r="Q8357" i="28"/>
  <c r="R8357" i="28" s="1"/>
  <c r="Q8326" i="28"/>
  <c r="R8326" i="28" s="1"/>
  <c r="Q8293" i="28"/>
  <c r="R8293" i="28" s="1"/>
  <c r="Q8262" i="28"/>
  <c r="R8262" i="28" s="1"/>
  <c r="Q8245" i="28"/>
  <c r="R8245" i="28" s="1"/>
  <c r="Q8221" i="28"/>
  <c r="R8221" i="28" s="1"/>
  <c r="Q8214" i="28"/>
  <c r="R8214" i="28" s="1"/>
  <c r="Q8197" i="28"/>
  <c r="R8197" i="28" s="1"/>
  <c r="Q8182" i="28"/>
  <c r="R8182" i="28" s="1"/>
  <c r="Q8169" i="28"/>
  <c r="R8169" i="28" s="1"/>
  <c r="Q8125" i="28"/>
  <c r="R8125" i="28" s="1"/>
  <c r="Q8108" i="28"/>
  <c r="R8108" i="28" s="1"/>
  <c r="Q8097" i="28"/>
  <c r="R8097" i="28" s="1"/>
  <c r="Q8080" i="28"/>
  <c r="R8080" i="28" s="1"/>
  <c r="Q8068" i="28"/>
  <c r="R8068" i="28" s="1"/>
  <c r="Q8013" i="28"/>
  <c r="R8013" i="28" s="1"/>
  <c r="Q7769" i="28"/>
  <c r="R7769" i="28" s="1"/>
  <c r="Q7748" i="28"/>
  <c r="R7748" i="28" s="1"/>
  <c r="Q7737" i="28"/>
  <c r="R7737" i="28" s="1"/>
  <c r="Q7720" i="28"/>
  <c r="R7720" i="28" s="1"/>
  <c r="Q7680" i="28"/>
  <c r="R7680" i="28" s="1"/>
  <c r="Q7669" i="28"/>
  <c r="R7669" i="28" s="1"/>
  <c r="Q7649" i="28"/>
  <c r="R7649" i="28" s="1"/>
  <c r="Q7636" i="28"/>
  <c r="R7636" i="28" s="1"/>
  <c r="Q7616" i="28"/>
  <c r="R7616" i="28" s="1"/>
  <c r="Q7605" i="28"/>
  <c r="R7605" i="28" s="1"/>
  <c r="Q7585" i="28"/>
  <c r="R7585" i="28" s="1"/>
  <c r="Q7572" i="28"/>
  <c r="R7572" i="28" s="1"/>
  <c r="Q7552" i="28"/>
  <c r="R7552" i="28" s="1"/>
  <c r="Q7541" i="28"/>
  <c r="R7541" i="28" s="1"/>
  <c r="Q7521" i="28"/>
  <c r="R7521" i="28" s="1"/>
  <c r="Q7508" i="28"/>
  <c r="R7508" i="28" s="1"/>
  <c r="Q7488" i="28"/>
  <c r="R7488" i="28" s="1"/>
  <c r="Q7477" i="28"/>
  <c r="R7477" i="28" s="1"/>
  <c r="Q7457" i="28"/>
  <c r="R7457" i="28" s="1"/>
  <c r="Q7444" i="28"/>
  <c r="R7444" i="28" s="1"/>
  <c r="Q7424" i="28"/>
  <c r="R7424" i="28" s="1"/>
  <c r="Q7413" i="28"/>
  <c r="R7413" i="28" s="1"/>
  <c r="Q7393" i="28"/>
  <c r="R7393" i="28" s="1"/>
  <c r="Q7376" i="28"/>
  <c r="R7376" i="28" s="1"/>
  <c r="Q7357" i="28"/>
  <c r="R7357" i="28" s="1"/>
  <c r="Q7325" i="28"/>
  <c r="R7325" i="28" s="1"/>
  <c r="Q7293" i="28"/>
  <c r="R7293" i="28" s="1"/>
  <c r="Q7261" i="28"/>
  <c r="R7261" i="28" s="1"/>
  <c r="Q7229" i="28"/>
  <c r="R7229" i="28" s="1"/>
  <c r="Q7061" i="28"/>
  <c r="R7061" i="28" s="1"/>
  <c r="Q7042" i="28"/>
  <c r="R7042" i="28" s="1"/>
  <c r="Q8764" i="28"/>
  <c r="R8764" i="28" s="1"/>
  <c r="Q8738" i="28"/>
  <c r="R8738" i="28" s="1"/>
  <c r="Q8641" i="28"/>
  <c r="R8641" i="28" s="1"/>
  <c r="Q8621" i="28"/>
  <c r="R8621" i="28" s="1"/>
  <c r="Q8755" i="28"/>
  <c r="R8755" i="28" s="1"/>
  <c r="Q8712" i="28"/>
  <c r="R8712" i="28" s="1"/>
  <c r="Q8683" i="28"/>
  <c r="R8683" i="28" s="1"/>
  <c r="Q8681" i="28"/>
  <c r="R8681" i="28" s="1"/>
  <c r="Q8676" i="28"/>
  <c r="R8676" i="28" s="1"/>
  <c r="Q8666" i="28"/>
  <c r="R8666" i="28" s="1"/>
  <c r="Q8663" i="28"/>
  <c r="R8663" i="28" s="1"/>
  <c r="Q8656" i="28"/>
  <c r="R8656" i="28" s="1"/>
  <c r="Q8647" i="28"/>
  <c r="R8647" i="28" s="1"/>
  <c r="Q8636" i="28"/>
  <c r="R8636" i="28" s="1"/>
  <c r="Q8630" i="28"/>
  <c r="R8630" i="28" s="1"/>
  <c r="Q8626" i="28"/>
  <c r="R8626" i="28" s="1"/>
  <c r="Q8617" i="28"/>
  <c r="R8617" i="28" s="1"/>
  <c r="Q8616" i="28"/>
  <c r="R8616" i="28" s="1"/>
  <c r="Q8597" i="28"/>
  <c r="R8597" i="28" s="1"/>
  <c r="Q8583" i="28"/>
  <c r="R8583" i="28" s="1"/>
  <c r="Q8572" i="28"/>
  <c r="R8572" i="28" s="1"/>
  <c r="Q8566" i="28"/>
  <c r="R8566" i="28" s="1"/>
  <c r="Q8562" i="28"/>
  <c r="R8562" i="28" s="1"/>
  <c r="Q8553" i="28"/>
  <c r="R8553" i="28" s="1"/>
  <c r="Q8552" i="28"/>
  <c r="R8552" i="28" s="1"/>
  <c r="Q8533" i="28"/>
  <c r="R8533" i="28" s="1"/>
  <c r="Q8519" i="28"/>
  <c r="R8519" i="28" s="1"/>
  <c r="Q8508" i="28"/>
  <c r="R8508" i="28" s="1"/>
  <c r="Q8502" i="28"/>
  <c r="R8502" i="28" s="1"/>
  <c r="Q8498" i="28"/>
  <c r="R8498" i="28" s="1"/>
  <c r="Q8489" i="28"/>
  <c r="R8489" i="28" s="1"/>
  <c r="Q8473" i="28"/>
  <c r="R8473" i="28" s="1"/>
  <c r="Q8472" i="28"/>
  <c r="R8472" i="28" s="1"/>
  <c r="Q8466" i="28"/>
  <c r="R8466" i="28" s="1"/>
  <c r="Q8461" i="28"/>
  <c r="R8461" i="28" s="1"/>
  <c r="Q8445" i="28"/>
  <c r="R8445" i="28" s="1"/>
  <c r="Q8429" i="28"/>
  <c r="R8429" i="28" s="1"/>
  <c r="Q8413" i="28"/>
  <c r="R8413" i="28" s="1"/>
  <c r="Q8397" i="28"/>
  <c r="R8397" i="28" s="1"/>
  <c r="Q8386" i="28"/>
  <c r="R8386" i="28" s="1"/>
  <c r="Q8382" i="28"/>
  <c r="R8382" i="28" s="1"/>
  <c r="Q8371" i="28"/>
  <c r="R8371" i="28" s="1"/>
  <c r="Q8353" i="28"/>
  <c r="R8353" i="28" s="1"/>
  <c r="Q8349" i="28"/>
  <c r="R8349" i="28" s="1"/>
  <c r="Q8348" i="28"/>
  <c r="R8348" i="28" s="1"/>
  <c r="Q8344" i="28"/>
  <c r="R8344" i="28" s="1"/>
  <c r="Q8340" i="28"/>
  <c r="R8340" i="28" s="1"/>
  <c r="Q8322" i="28"/>
  <c r="R8322" i="28" s="1"/>
  <c r="Q8318" i="28"/>
  <c r="R8318" i="28" s="1"/>
  <c r="Q8307" i="28"/>
  <c r="R8307" i="28" s="1"/>
  <c r="Q8289" i="28"/>
  <c r="R8289" i="28" s="1"/>
  <c r="Q8285" i="28"/>
  <c r="R8285" i="28" s="1"/>
  <c r="Q8284" i="28"/>
  <c r="R8284" i="28" s="1"/>
  <c r="Q8280" i="28"/>
  <c r="R8280" i="28" s="1"/>
  <c r="Q8276" i="28"/>
  <c r="R8276" i="28" s="1"/>
  <c r="Q8258" i="28"/>
  <c r="R8258" i="28" s="1"/>
  <c r="Q8254" i="28"/>
  <c r="R8254" i="28" s="1"/>
  <c r="Q8228" i="28"/>
  <c r="R8228" i="28" s="1"/>
  <c r="Q8227" i="28"/>
  <c r="R8227" i="28" s="1"/>
  <c r="Q8218" i="28"/>
  <c r="R8218" i="28" s="1"/>
  <c r="Q8203" i="28"/>
  <c r="R8203" i="28" s="1"/>
  <c r="Q8171" i="28"/>
  <c r="R8171" i="28" s="1"/>
  <c r="Q8157" i="28"/>
  <c r="R8157" i="28" s="1"/>
  <c r="Q8156" i="28"/>
  <c r="R8156" i="28" s="1"/>
  <c r="Q8154" i="28"/>
  <c r="R8154" i="28" s="1"/>
  <c r="Q8140" i="28"/>
  <c r="R8140" i="28" s="1"/>
  <c r="Q8129" i="28"/>
  <c r="R8129" i="28" s="1"/>
  <c r="Q8112" i="28"/>
  <c r="R8112" i="28" s="1"/>
  <c r="Q8100" i="28"/>
  <c r="R8100" i="28" s="1"/>
  <c r="Q8099" i="28"/>
  <c r="R8099" i="28" s="1"/>
  <c r="Q8089" i="28"/>
  <c r="R8089" i="28" s="1"/>
  <c r="Q8084" i="28"/>
  <c r="R8084" i="28" s="1"/>
  <c r="Q8082" i="28"/>
  <c r="R8082" i="28" s="1"/>
  <c r="Q8050" i="28"/>
  <c r="R8050" i="28" s="1"/>
  <c r="Q8044" i="28"/>
  <c r="R8044" i="28" s="1"/>
  <c r="Q8032" i="28"/>
  <c r="R8032" i="28" s="1"/>
  <c r="Q8005" i="28"/>
  <c r="R8005" i="28" s="1"/>
  <c r="Q7982" i="28"/>
  <c r="R7982" i="28" s="1"/>
  <c r="Q7966" i="28"/>
  <c r="R7966" i="28" s="1"/>
  <c r="Q7950" i="28"/>
  <c r="R7950" i="28" s="1"/>
  <c r="Q7934" i="28"/>
  <c r="R7934" i="28" s="1"/>
  <c r="Q7918" i="28"/>
  <c r="R7918" i="28" s="1"/>
  <c r="Q7890" i="28"/>
  <c r="R7890" i="28" s="1"/>
  <c r="Q7850" i="28"/>
  <c r="R7850" i="28" s="1"/>
  <c r="Q7834" i="28"/>
  <c r="R7834" i="28" s="1"/>
  <c r="Q7818" i="28"/>
  <c r="R7818" i="28" s="1"/>
  <c r="Q7802" i="28"/>
  <c r="R7802" i="28" s="1"/>
  <c r="Q7786" i="28"/>
  <c r="R7786" i="28" s="1"/>
  <c r="Q7776" i="28"/>
  <c r="R7776" i="28" s="1"/>
  <c r="Q7765" i="28"/>
  <c r="R7765" i="28" s="1"/>
  <c r="Q7762" i="28"/>
  <c r="R7762" i="28" s="1"/>
  <c r="Q7744" i="28"/>
  <c r="R7744" i="28" s="1"/>
  <c r="Q7709" i="28"/>
  <c r="R7709" i="28" s="1"/>
  <c r="Q7695" i="28"/>
  <c r="R7695" i="28" s="1"/>
  <c r="Q7689" i="28"/>
  <c r="R7689" i="28" s="1"/>
  <c r="Q7676" i="28"/>
  <c r="R7676" i="28" s="1"/>
  <c r="Q7675" i="28"/>
  <c r="R7675" i="28" s="1"/>
  <c r="Q7656" i="28"/>
  <c r="R7656" i="28" s="1"/>
  <c r="Q7645" i="28"/>
  <c r="R7645" i="28" s="1"/>
  <c r="Q7631" i="28"/>
  <c r="R7631" i="28" s="1"/>
  <c r="Q7625" i="28"/>
  <c r="R7625" i="28" s="1"/>
  <c r="Q7612" i="28"/>
  <c r="R7612" i="28" s="1"/>
  <c r="Q7611" i="28"/>
  <c r="R7611" i="28" s="1"/>
  <c r="Q7592" i="28"/>
  <c r="R7592" i="28" s="1"/>
  <c r="Q7581" i="28"/>
  <c r="R7581" i="28" s="1"/>
  <c r="Q7567" i="28"/>
  <c r="R7567" i="28" s="1"/>
  <c r="Q7561" i="28"/>
  <c r="R7561" i="28" s="1"/>
  <c r="Q7548" i="28"/>
  <c r="R7548" i="28" s="1"/>
  <c r="Q7547" i="28"/>
  <c r="R7547" i="28" s="1"/>
  <c r="Q7528" i="28"/>
  <c r="R7528" i="28" s="1"/>
  <c r="Q7517" i="28"/>
  <c r="R7517" i="28" s="1"/>
  <c r="Q7503" i="28"/>
  <c r="R7503" i="28" s="1"/>
  <c r="Q7497" i="28"/>
  <c r="R7497" i="28" s="1"/>
  <c r="Q7484" i="28"/>
  <c r="R7484" i="28" s="1"/>
  <c r="Q7483" i="28"/>
  <c r="R7483" i="28" s="1"/>
  <c r="Q7464" i="28"/>
  <c r="R7464" i="28" s="1"/>
  <c r="Q7453" i="28"/>
  <c r="R7453" i="28" s="1"/>
  <c r="Q7439" i="28"/>
  <c r="R7439" i="28" s="1"/>
  <c r="Q7433" i="28"/>
  <c r="R7433" i="28" s="1"/>
  <c r="Q7420" i="28"/>
  <c r="R7420" i="28" s="1"/>
  <c r="Q7419" i="28"/>
  <c r="R7419" i="28" s="1"/>
  <c r="Q7400" i="28"/>
  <c r="R7400" i="28" s="1"/>
  <c r="Q7389" i="28"/>
  <c r="R7389" i="28" s="1"/>
  <c r="Q7367" i="28"/>
  <c r="R7367" i="28" s="1"/>
  <c r="Q7353" i="28"/>
  <c r="R7353" i="28" s="1"/>
  <c r="Q7350" i="28"/>
  <c r="R7350" i="28" s="1"/>
  <c r="Q7335" i="28"/>
  <c r="R7335" i="28" s="1"/>
  <c r="Q7321" i="28"/>
  <c r="R7321" i="28" s="1"/>
  <c r="Q7318" i="28"/>
  <c r="R7318" i="28" s="1"/>
  <c r="Q7303" i="28"/>
  <c r="R7303" i="28" s="1"/>
  <c r="Q7289" i="28"/>
  <c r="R7289" i="28" s="1"/>
  <c r="Q7286" i="28"/>
  <c r="R7286" i="28" s="1"/>
  <c r="Q7271" i="28"/>
  <c r="R7271" i="28" s="1"/>
  <c r="Q7257" i="28"/>
  <c r="R7257" i="28" s="1"/>
  <c r="Q7254" i="28"/>
  <c r="R7254" i="28" s="1"/>
  <c r="Q7239" i="28"/>
  <c r="R7239" i="28" s="1"/>
  <c r="Q7225" i="28"/>
  <c r="R7225" i="28" s="1"/>
  <c r="Q7220" i="28"/>
  <c r="R7220" i="28" s="1"/>
  <c r="Q7218" i="28"/>
  <c r="R7218" i="28" s="1"/>
  <c r="Q7203" i="28"/>
  <c r="R7203" i="28" s="1"/>
  <c r="Q7177" i="28"/>
  <c r="R7177" i="28" s="1"/>
  <c r="Q7168" i="28"/>
  <c r="R7168" i="28" s="1"/>
  <c r="Q7166" i="28"/>
  <c r="R7166" i="28" s="1"/>
  <c r="Q7164" i="28"/>
  <c r="R7164" i="28" s="1"/>
  <c r="Q7162" i="28"/>
  <c r="R7162" i="28" s="1"/>
  <c r="Q7139" i="28"/>
  <c r="R7139" i="28" s="1"/>
  <c r="Q7113" i="28"/>
  <c r="R7113" i="28" s="1"/>
  <c r="Q7104" i="28"/>
  <c r="R7104" i="28" s="1"/>
  <c r="Q7102" i="28"/>
  <c r="R7102" i="28" s="1"/>
  <c r="Q7100" i="28"/>
  <c r="R7100" i="28" s="1"/>
  <c r="Q7098" i="28"/>
  <c r="R7098" i="28" s="1"/>
  <c r="Q7075" i="28"/>
  <c r="R7075" i="28" s="1"/>
  <c r="Q6993" i="28"/>
  <c r="R6993" i="28" s="1"/>
  <c r="Q6991" i="28"/>
  <c r="R6991" i="28" s="1"/>
  <c r="Q6985" i="28"/>
  <c r="R6985" i="28" s="1"/>
  <c r="Q6979" i="28"/>
  <c r="R6979" i="28" s="1"/>
  <c r="Q6945" i="28"/>
  <c r="R6945" i="28" s="1"/>
  <c r="Q6943" i="28"/>
  <c r="R6943" i="28" s="1"/>
  <c r="Q6872" i="28"/>
  <c r="R6872" i="28" s="1"/>
  <c r="Q6835" i="28"/>
  <c r="R6835" i="28" s="1"/>
  <c r="Q6802" i="28"/>
  <c r="R6802" i="28" s="1"/>
  <c r="Q6738" i="28"/>
  <c r="R6738" i="28" s="1"/>
  <c r="Q6589" i="28"/>
  <c r="R6589" i="28" s="1"/>
  <c r="Q6485" i="28"/>
  <c r="R6485" i="28" s="1"/>
  <c r="Q8744" i="28"/>
  <c r="R8744" i="28" s="1"/>
  <c r="Q8715" i="28"/>
  <c r="R8715" i="28" s="1"/>
  <c r="Q8708" i="28"/>
  <c r="R8708" i="28" s="1"/>
  <c r="Q8699" i="28"/>
  <c r="R8699" i="28" s="1"/>
  <c r="Q8693" i="28"/>
  <c r="R8693" i="28" s="1"/>
  <c r="Q8692" i="28"/>
  <c r="R8692" i="28" s="1"/>
  <c r="Q8677" i="28"/>
  <c r="R8677" i="28" s="1"/>
  <c r="Q8662" i="28"/>
  <c r="R8662" i="28" s="1"/>
  <c r="Q8637" i="28"/>
  <c r="R8637" i="28" s="1"/>
  <c r="Q8623" i="28"/>
  <c r="R8623" i="28" s="1"/>
  <c r="Q8612" i="28"/>
  <c r="R8612" i="28" s="1"/>
  <c r="Q8606" i="28"/>
  <c r="R8606" i="28" s="1"/>
  <c r="Q8602" i="28"/>
  <c r="R8602" i="28" s="1"/>
  <c r="Q8593" i="28"/>
  <c r="R8593" i="28" s="1"/>
  <c r="Q8592" i="28"/>
  <c r="R8592" i="28" s="1"/>
  <c r="Q8559" i="28"/>
  <c r="R8559" i="28" s="1"/>
  <c r="Q8548" i="28"/>
  <c r="R8548" i="28" s="1"/>
  <c r="Q8528" i="28"/>
  <c r="R8528" i="28" s="1"/>
  <c r="Q8509" i="28"/>
  <c r="R8509" i="28" s="1"/>
  <c r="Q8485" i="28"/>
  <c r="R8485" i="28" s="1"/>
  <c r="Q8478" i="28"/>
  <c r="R8478" i="28" s="1"/>
  <c r="Q8450" i="28"/>
  <c r="R8450" i="28" s="1"/>
  <c r="Q8434" i="28"/>
  <c r="R8434" i="28" s="1"/>
  <c r="Q8418" i="28"/>
  <c r="R8418" i="28" s="1"/>
  <c r="Q8345" i="28"/>
  <c r="R8345" i="28" s="1"/>
  <c r="Q8341" i="28"/>
  <c r="R8341" i="28" s="1"/>
  <c r="Q8337" i="28"/>
  <c r="R8337" i="28" s="1"/>
  <c r="Q8336" i="28"/>
  <c r="R8336" i="28" s="1"/>
  <c r="Q8332" i="28"/>
  <c r="R8332" i="28" s="1"/>
  <c r="Q8314" i="28"/>
  <c r="R8314" i="28" s="1"/>
  <c r="Q8310" i="28"/>
  <c r="R8310" i="28" s="1"/>
  <c r="Q8306" i="28"/>
  <c r="R8306" i="28" s="1"/>
  <c r="Q8281" i="28"/>
  <c r="R8281" i="28" s="1"/>
  <c r="Q8277" i="28"/>
  <c r="R8277" i="28" s="1"/>
  <c r="Q8273" i="28"/>
  <c r="R8273" i="28" s="1"/>
  <c r="Q8272" i="28"/>
  <c r="R8272" i="28" s="1"/>
  <c r="Q8268" i="28"/>
  <c r="R8268" i="28" s="1"/>
  <c r="Q8238" i="28"/>
  <c r="R8238" i="28" s="1"/>
  <c r="Q8192" i="28"/>
  <c r="R8192" i="28" s="1"/>
  <c r="Q8188" i="28"/>
  <c r="R8188" i="28" s="1"/>
  <c r="Q8186" i="28"/>
  <c r="R8186" i="28" s="1"/>
  <c r="Q8172" i="28"/>
  <c r="R8172" i="28" s="1"/>
  <c r="Q8132" i="28"/>
  <c r="R8132" i="28" s="1"/>
  <c r="Q8131" i="28"/>
  <c r="R8131" i="28" s="1"/>
  <c r="Q8116" i="28"/>
  <c r="R8116" i="28" s="1"/>
  <c r="Q8114" i="28"/>
  <c r="R8114" i="28" s="1"/>
  <c r="Q8085" i="28"/>
  <c r="R8085" i="28" s="1"/>
  <c r="Q8078" i="28"/>
  <c r="R8078" i="28" s="1"/>
  <c r="Q8028" i="28"/>
  <c r="R8028" i="28" s="1"/>
  <c r="Q8022" i="28"/>
  <c r="R8022" i="28" s="1"/>
  <c r="Q8019" i="28"/>
  <c r="R8019" i="28" s="1"/>
  <c r="Q8000" i="28"/>
  <c r="R8000" i="28" s="1"/>
  <c r="Q7902" i="28"/>
  <c r="R7902" i="28" s="1"/>
  <c r="Q7862" i="28"/>
  <c r="R7862" i="28" s="1"/>
  <c r="Q7785" i="28"/>
  <c r="R7785" i="28" s="1"/>
  <c r="Q7761" i="28"/>
  <c r="R7761" i="28" s="1"/>
  <c r="Q7757" i="28"/>
  <c r="R7757" i="28" s="1"/>
  <c r="Q7754" i="28"/>
  <c r="R7754" i="28" s="1"/>
  <c r="Q7730" i="28"/>
  <c r="R7730" i="28" s="1"/>
  <c r="Q7706" i="28"/>
  <c r="R7706" i="28" s="1"/>
  <c r="Q7685" i="28"/>
  <c r="R7685" i="28" s="1"/>
  <c r="Q7671" i="28"/>
  <c r="R7671" i="28" s="1"/>
  <c r="Q7665" i="28"/>
  <c r="R7665" i="28" s="1"/>
  <c r="Q7652" i="28"/>
  <c r="R7652" i="28" s="1"/>
  <c r="Q7651" i="28"/>
  <c r="R7651" i="28" s="1"/>
  <c r="Q7632" i="28"/>
  <c r="R7632" i="28" s="1"/>
  <c r="Q7621" i="28"/>
  <c r="R7621" i="28" s="1"/>
  <c r="Q7607" i="28"/>
  <c r="R7607" i="28" s="1"/>
  <c r="Q7601" i="28"/>
  <c r="R7601" i="28" s="1"/>
  <c r="Q7588" i="28"/>
  <c r="R7588" i="28" s="1"/>
  <c r="Q7587" i="28"/>
  <c r="R7587" i="28" s="1"/>
  <c r="Q7543" i="28"/>
  <c r="R7543" i="28" s="1"/>
  <c r="Q7523" i="28"/>
  <c r="R7523" i="28" s="1"/>
  <c r="Q7504" i="28"/>
  <c r="R7504" i="28" s="1"/>
  <c r="Q7493" i="28"/>
  <c r="R7493" i="28" s="1"/>
  <c r="Q7479" i="28"/>
  <c r="R7479" i="28" s="1"/>
  <c r="Q7473" i="28"/>
  <c r="R7473" i="28" s="1"/>
  <c r="Q7460" i="28"/>
  <c r="R7460" i="28" s="1"/>
  <c r="Q7459" i="28"/>
  <c r="R7459" i="28" s="1"/>
  <c r="Q7440" i="28"/>
  <c r="R7440" i="28" s="1"/>
  <c r="Q7429" i="28"/>
  <c r="R7429" i="28" s="1"/>
  <c r="Q7415" i="28"/>
  <c r="R7415" i="28" s="1"/>
  <c r="Q7409" i="28"/>
  <c r="R7409" i="28" s="1"/>
  <c r="Q7395" i="28"/>
  <c r="R7395" i="28" s="1"/>
  <c r="Q7363" i="28"/>
  <c r="R7363" i="28" s="1"/>
  <c r="Q7349" i="28"/>
  <c r="R7349" i="28" s="1"/>
  <c r="Q7346" i="28"/>
  <c r="R7346" i="28" s="1"/>
  <c r="Q7331" i="28"/>
  <c r="R7331" i="28" s="1"/>
  <c r="Q7317" i="28"/>
  <c r="R7317" i="28" s="1"/>
  <c r="Q7314" i="28"/>
  <c r="R7314" i="28" s="1"/>
  <c r="Q7299" i="28"/>
  <c r="R7299" i="28" s="1"/>
  <c r="Q7285" i="28"/>
  <c r="R7285" i="28" s="1"/>
  <c r="Q7282" i="28"/>
  <c r="R7282" i="28" s="1"/>
  <c r="Q7267" i="28"/>
  <c r="R7267" i="28" s="1"/>
  <c r="Q7253" i="28"/>
  <c r="R7253" i="28" s="1"/>
  <c r="Q7250" i="28"/>
  <c r="R7250" i="28" s="1"/>
  <c r="Q7235" i="28"/>
  <c r="R7235" i="28" s="1"/>
  <c r="Q7191" i="28"/>
  <c r="R7191" i="28" s="1"/>
  <c r="Q7169" i="28"/>
  <c r="R7169" i="28" s="1"/>
  <c r="Q7156" i="28"/>
  <c r="R7156" i="28" s="1"/>
  <c r="Q7154" i="28"/>
  <c r="R7154" i="28" s="1"/>
  <c r="Q7127" i="28"/>
  <c r="R7127" i="28" s="1"/>
  <c r="Q7105" i="28"/>
  <c r="R7105" i="28" s="1"/>
  <c r="Q7092" i="28"/>
  <c r="R7092" i="28" s="1"/>
  <c r="Q7090" i="28"/>
  <c r="R7090" i="28" s="1"/>
  <c r="Q7033" i="28"/>
  <c r="R7033" i="28" s="1"/>
  <c r="Q6937" i="28"/>
  <c r="R6937" i="28" s="1"/>
  <c r="Q6913" i="28"/>
  <c r="R6913" i="28" s="1"/>
  <c r="Q6911" i="28"/>
  <c r="R6911" i="28" s="1"/>
  <c r="Q6894" i="28"/>
  <c r="R6894" i="28" s="1"/>
  <c r="Q6892" i="28"/>
  <c r="R6892" i="28" s="1"/>
  <c r="Q6854" i="28"/>
  <c r="R6854" i="28" s="1"/>
  <c r="Q6852" i="28"/>
  <c r="R6852" i="28" s="1"/>
  <c r="Q6827" i="28"/>
  <c r="R6827" i="28" s="1"/>
  <c r="Q6763" i="28"/>
  <c r="R6763" i="28" s="1"/>
  <c r="Q6663" i="28"/>
  <c r="R6663" i="28" s="1"/>
  <c r="Q6569" i="28"/>
  <c r="R6569" i="28" s="1"/>
  <c r="Q7000" i="28"/>
  <c r="R7000" i="28" s="1"/>
  <c r="Q6920" i="28"/>
  <c r="R6920" i="28" s="1"/>
  <c r="Q6905" i="28"/>
  <c r="R6905" i="28" s="1"/>
  <c r="Q6899" i="28"/>
  <c r="R6899" i="28" s="1"/>
  <c r="Q6846" i="28"/>
  <c r="R6846" i="28" s="1"/>
  <c r="Q6844" i="28"/>
  <c r="R6844" i="28" s="1"/>
  <c r="Q6823" i="28"/>
  <c r="R6823" i="28" s="1"/>
  <c r="Q6759" i="28"/>
  <c r="R6759" i="28" s="1"/>
  <c r="Q6713" i="28"/>
  <c r="R6713" i="28" s="1"/>
  <c r="Q6709" i="28"/>
  <c r="R6709" i="28" s="1"/>
  <c r="Q6686" i="28"/>
  <c r="R6686" i="28" s="1"/>
  <c r="Q6606" i="28"/>
  <c r="R6606" i="28" s="1"/>
  <c r="Q8741" i="28"/>
  <c r="R8741" i="28" s="1"/>
  <c r="Q8730" i="28"/>
  <c r="R8730" i="28" s="1"/>
  <c r="Q8705" i="28"/>
  <c r="R8705" i="28" s="1"/>
  <c r="Q8695" i="28"/>
  <c r="R8695" i="28" s="1"/>
  <c r="Q8688" i="28"/>
  <c r="R8688" i="28" s="1"/>
  <c r="Q8679" i="28"/>
  <c r="R8679" i="28" s="1"/>
  <c r="Q8668" i="28"/>
  <c r="R8668" i="28" s="1"/>
  <c r="Q8639" i="28"/>
  <c r="R8639" i="28" s="1"/>
  <c r="Q8628" i="28"/>
  <c r="R8628" i="28" s="1"/>
  <c r="Q8622" i="28"/>
  <c r="R8622" i="28" s="1"/>
  <c r="Q8618" i="28"/>
  <c r="R8618" i="28" s="1"/>
  <c r="Q8609" i="28"/>
  <c r="R8609" i="28" s="1"/>
  <c r="Q8608" i="28"/>
  <c r="R8608" i="28" s="1"/>
  <c r="Q8589" i="28"/>
  <c r="R8589" i="28" s="1"/>
  <c r="Q8558" i="28"/>
  <c r="R8558" i="28" s="1"/>
  <c r="Q8554" i="28"/>
  <c r="R8554" i="28" s="1"/>
  <c r="Q8545" i="28"/>
  <c r="R8545" i="28" s="1"/>
  <c r="Q8525" i="28"/>
  <c r="R8525" i="28" s="1"/>
  <c r="Q8511" i="28"/>
  <c r="R8511" i="28" s="1"/>
  <c r="Q8500" i="28"/>
  <c r="R8500" i="28" s="1"/>
  <c r="Q8494" i="28"/>
  <c r="R8494" i="28" s="1"/>
  <c r="Q8490" i="28"/>
  <c r="R8490" i="28" s="1"/>
  <c r="Q8481" i="28"/>
  <c r="R8481" i="28" s="1"/>
  <c r="Q8480" i="28"/>
  <c r="R8480" i="28" s="1"/>
  <c r="Q8474" i="28"/>
  <c r="R8474" i="28" s="1"/>
  <c r="Q8469" i="28"/>
  <c r="R8469" i="28" s="1"/>
  <c r="Q8462" i="28"/>
  <c r="R8462" i="28" s="1"/>
  <c r="Q8446" i="28"/>
  <c r="R8446" i="28" s="1"/>
  <c r="Q8430" i="28"/>
  <c r="R8430" i="28" s="1"/>
  <c r="Q8414" i="28"/>
  <c r="R8414" i="28" s="1"/>
  <c r="Q8398" i="28"/>
  <c r="R8398" i="28" s="1"/>
  <c r="Q8389" i="28"/>
  <c r="R8389" i="28" s="1"/>
  <c r="Q8358" i="28"/>
  <c r="R8358" i="28" s="1"/>
  <c r="Q8355" i="28"/>
  <c r="R8355" i="28" s="1"/>
  <c r="Q8325" i="28"/>
  <c r="R8325" i="28" s="1"/>
  <c r="Q8324" i="28"/>
  <c r="R8324" i="28" s="1"/>
  <c r="Q8320" i="28"/>
  <c r="R8320" i="28" s="1"/>
  <c r="Q8294" i="28"/>
  <c r="R8294" i="28" s="1"/>
  <c r="Q8291" i="28"/>
  <c r="R8291" i="28" s="1"/>
  <c r="Q8261" i="28"/>
  <c r="R8261" i="28" s="1"/>
  <c r="Q8260" i="28"/>
  <c r="R8260" i="28" s="1"/>
  <c r="Q8256" i="28"/>
  <c r="R8256" i="28" s="1"/>
  <c r="Q8222" i="28"/>
  <c r="R8222" i="28" s="1"/>
  <c r="Q8213" i="28"/>
  <c r="R8213" i="28" s="1"/>
  <c r="Q8196" i="28"/>
  <c r="R8196" i="28" s="1"/>
  <c r="Q8185" i="28"/>
  <c r="R8185" i="28" s="1"/>
  <c r="Q8180" i="28"/>
  <c r="R8180" i="28" s="1"/>
  <c r="Q8178" i="28"/>
  <c r="R8178" i="28" s="1"/>
  <c r="Q8149" i="28"/>
  <c r="R8149" i="28" s="1"/>
  <c r="Q8142" i="28"/>
  <c r="R8142" i="28" s="1"/>
  <c r="Q8126" i="28"/>
  <c r="R8126" i="28" s="1"/>
  <c r="Q8109" i="28"/>
  <c r="R8109" i="28" s="1"/>
  <c r="Q8104" i="28"/>
  <c r="R8104" i="28" s="1"/>
  <c r="Q8069" i="28"/>
  <c r="R8069" i="28" s="1"/>
  <c r="Q8012" i="28"/>
  <c r="R8012" i="28" s="1"/>
  <c r="Q8001" i="28"/>
  <c r="R8001" i="28" s="1"/>
  <c r="Q7988" i="28"/>
  <c r="R7988" i="28" s="1"/>
  <c r="Q7972" i="28"/>
  <c r="R7972" i="28" s="1"/>
  <c r="Q7956" i="28"/>
  <c r="R7956" i="28" s="1"/>
  <c r="Q7940" i="28"/>
  <c r="R7940" i="28" s="1"/>
  <c r="Q7924" i="28"/>
  <c r="R7924" i="28" s="1"/>
  <c r="Q7908" i="28"/>
  <c r="R7908" i="28" s="1"/>
  <c r="Q7856" i="28"/>
  <c r="R7856" i="28" s="1"/>
  <c r="Q7840" i="28"/>
  <c r="R7840" i="28" s="1"/>
  <c r="Q7824" i="28"/>
  <c r="R7824" i="28" s="1"/>
  <c r="Q7808" i="28"/>
  <c r="R7808" i="28" s="1"/>
  <c r="Q7792" i="28"/>
  <c r="R7792" i="28" s="1"/>
  <c r="Q7778" i="28"/>
  <c r="R7778" i="28" s="1"/>
  <c r="Q7768" i="28"/>
  <c r="R7768" i="28" s="1"/>
  <c r="Q7749" i="28"/>
  <c r="R7749" i="28" s="1"/>
  <c r="Q7746" i="28"/>
  <c r="R7746" i="28" s="1"/>
  <c r="Q7736" i="28"/>
  <c r="R7736" i="28" s="1"/>
  <c r="Q7721" i="28"/>
  <c r="R7721" i="28" s="1"/>
  <c r="Q7687" i="28"/>
  <c r="R7687" i="28" s="1"/>
  <c r="Q7681" i="28"/>
  <c r="R7681" i="28" s="1"/>
  <c r="Q7668" i="28"/>
  <c r="R7668" i="28" s="1"/>
  <c r="Q7667" i="28"/>
  <c r="R7667" i="28" s="1"/>
  <c r="Q7648" i="28"/>
  <c r="R7648" i="28" s="1"/>
  <c r="Q7637" i="28"/>
  <c r="R7637" i="28" s="1"/>
  <c r="Q7623" i="28"/>
  <c r="R7623" i="28" s="1"/>
  <c r="Q7617" i="28"/>
  <c r="R7617" i="28" s="1"/>
  <c r="Q7604" i="28"/>
  <c r="R7604" i="28" s="1"/>
  <c r="Q7603" i="28"/>
  <c r="R7603" i="28" s="1"/>
  <c r="Q7584" i="28"/>
  <c r="R7584" i="28" s="1"/>
  <c r="Q7573" i="28"/>
  <c r="R7573" i="28" s="1"/>
  <c r="Q7553" i="28"/>
  <c r="R7553" i="28" s="1"/>
  <c r="Q7540" i="28"/>
  <c r="R7540" i="28" s="1"/>
  <c r="Q7520" i="28"/>
  <c r="R7520" i="28" s="1"/>
  <c r="Q7509" i="28"/>
  <c r="R7509" i="28" s="1"/>
  <c r="Q7495" i="28"/>
  <c r="R7495" i="28" s="1"/>
  <c r="Q7489" i="28"/>
  <c r="R7489" i="28" s="1"/>
  <c r="Q7476" i="28"/>
  <c r="R7476" i="28" s="1"/>
  <c r="Q7475" i="28"/>
  <c r="R7475" i="28" s="1"/>
  <c r="Q7456" i="28"/>
  <c r="R7456" i="28" s="1"/>
  <c r="Q7445" i="28"/>
  <c r="R7445" i="28" s="1"/>
  <c r="Q7431" i="28"/>
  <c r="R7431" i="28" s="1"/>
  <c r="Q7425" i="28"/>
  <c r="R7425" i="28" s="1"/>
  <c r="Q7412" i="28"/>
  <c r="R7412" i="28" s="1"/>
  <c r="Q7411" i="28"/>
  <c r="R7411" i="28" s="1"/>
  <c r="Q7392" i="28"/>
  <c r="R7392" i="28" s="1"/>
  <c r="Q7377" i="28"/>
  <c r="R7377" i="28" s="1"/>
  <c r="Q7373" i="28"/>
  <c r="R7373" i="28" s="1"/>
  <c r="Q7341" i="28"/>
  <c r="R7341" i="28" s="1"/>
  <c r="Q7338" i="28"/>
  <c r="R7338" i="28" s="1"/>
  <c r="Q7323" i="28"/>
  <c r="R7323" i="28" s="1"/>
  <c r="Q7309" i="28"/>
  <c r="R7309" i="28" s="1"/>
  <c r="Q7306" i="28"/>
  <c r="R7306" i="28" s="1"/>
  <c r="Q7291" i="28"/>
  <c r="R7291" i="28" s="1"/>
  <c r="Q7277" i="28"/>
  <c r="R7277" i="28" s="1"/>
  <c r="Q7274" i="28"/>
  <c r="R7274" i="28" s="1"/>
  <c r="Q7259" i="28"/>
  <c r="R7259" i="28" s="1"/>
  <c r="Q7245" i="28"/>
  <c r="R7245" i="28" s="1"/>
  <c r="Q7242" i="28"/>
  <c r="R7242" i="28" s="1"/>
  <c r="Q7209" i="28"/>
  <c r="R7209" i="28" s="1"/>
  <c r="Q6957" i="28"/>
  <c r="R6957" i="28" s="1"/>
  <c r="Q6952" i="28"/>
  <c r="R6952" i="28" s="1"/>
  <c r="Q6930" i="28"/>
  <c r="R6930" i="28" s="1"/>
  <c r="Q6840" i="28"/>
  <c r="R6840" i="28" s="1"/>
  <c r="Q6815" i="28"/>
  <c r="R6815" i="28" s="1"/>
  <c r="Q6782" i="28"/>
  <c r="R6782" i="28" s="1"/>
  <c r="Q6780" i="28"/>
  <c r="R6780" i="28" s="1"/>
  <c r="Q8762" i="28"/>
  <c r="R8762" i="28" s="1"/>
  <c r="Q8756" i="28"/>
  <c r="R8756" i="28" s="1"/>
  <c r="Q8737" i="28"/>
  <c r="R8737" i="28" s="1"/>
  <c r="Q8726" i="28"/>
  <c r="R8726" i="28" s="1"/>
  <c r="Q8723" i="28"/>
  <c r="R8723" i="28" s="1"/>
  <c r="Q8721" i="28"/>
  <c r="R8721" i="28" s="1"/>
  <c r="Q8711" i="28"/>
  <c r="R8711" i="28" s="1"/>
  <c r="Q8700" i="28"/>
  <c r="R8700" i="28" s="1"/>
  <c r="Q8694" i="28"/>
  <c r="R8694" i="28" s="1"/>
  <c r="Q8669" i="28"/>
  <c r="R8669" i="28" s="1"/>
  <c r="Q8648" i="28"/>
  <c r="R8648" i="28" s="1"/>
  <c r="Q8629" i="28"/>
  <c r="R8629" i="28" s="1"/>
  <c r="Q8615" i="28"/>
  <c r="R8615" i="28" s="1"/>
  <c r="Q8604" i="28"/>
  <c r="R8604" i="28" s="1"/>
  <c r="Q8598" i="28"/>
  <c r="R8598" i="28" s="1"/>
  <c r="Q8594" i="28"/>
  <c r="R8594" i="28" s="1"/>
  <c r="Q8585" i="28"/>
  <c r="R8585" i="28" s="1"/>
  <c r="Q8584" i="28"/>
  <c r="R8584" i="28" s="1"/>
  <c r="Q8565" i="28"/>
  <c r="R8565" i="28" s="1"/>
  <c r="Q8551" i="28"/>
  <c r="R8551" i="28" s="1"/>
  <c r="Q8540" i="28"/>
  <c r="R8540" i="28" s="1"/>
  <c r="Q8534" i="28"/>
  <c r="R8534" i="28" s="1"/>
  <c r="Q8530" i="28"/>
  <c r="R8530" i="28" s="1"/>
  <c r="Q8521" i="28"/>
  <c r="R8521" i="28" s="1"/>
  <c r="Q8520" i="28"/>
  <c r="R8520" i="28" s="1"/>
  <c r="Q8501" i="28"/>
  <c r="R8501" i="28" s="1"/>
  <c r="Q8453" i="28"/>
  <c r="R8453" i="28" s="1"/>
  <c r="Q8437" i="28"/>
  <c r="R8437" i="28" s="1"/>
  <c r="Q8421" i="28"/>
  <c r="R8421" i="28" s="1"/>
  <c r="Q8405" i="28"/>
  <c r="R8405" i="28" s="1"/>
  <c r="Q8385" i="28"/>
  <c r="R8385" i="28" s="1"/>
  <c r="Q8381" i="28"/>
  <c r="R8381" i="28" s="1"/>
  <c r="Q8380" i="28"/>
  <c r="R8380" i="28" s="1"/>
  <c r="Q8376" i="28"/>
  <c r="R8376" i="28" s="1"/>
  <c r="Q8372" i="28"/>
  <c r="R8372" i="28" s="1"/>
  <c r="Q8354" i="28"/>
  <c r="R8354" i="28" s="1"/>
  <c r="Q8350" i="28"/>
  <c r="R8350" i="28" s="1"/>
  <c r="Q8339" i="28"/>
  <c r="R8339" i="28" s="1"/>
  <c r="Q8321" i="28"/>
  <c r="R8321" i="28" s="1"/>
  <c r="Q8317" i="28"/>
  <c r="R8317" i="28" s="1"/>
  <c r="Q8316" i="28"/>
  <c r="R8316" i="28" s="1"/>
  <c r="Q8312" i="28"/>
  <c r="R8312" i="28" s="1"/>
  <c r="Q8308" i="28"/>
  <c r="R8308" i="28" s="1"/>
  <c r="Q8290" i="28"/>
  <c r="R8290" i="28" s="1"/>
  <c r="Q8286" i="28"/>
  <c r="R8286" i="28" s="1"/>
  <c r="Q8275" i="28"/>
  <c r="R8275" i="28" s="1"/>
  <c r="Q8257" i="28"/>
  <c r="R8257" i="28" s="1"/>
  <c r="Q8253" i="28"/>
  <c r="R8253" i="28" s="1"/>
  <c r="Q8252" i="28"/>
  <c r="R8252" i="28" s="1"/>
  <c r="Q8250" i="28"/>
  <c r="R8250" i="28" s="1"/>
  <c r="Q8229" i="28"/>
  <c r="R8229" i="28" s="1"/>
  <c r="Q8219" i="28"/>
  <c r="R8219" i="28" s="1"/>
  <c r="Q8206" i="28"/>
  <c r="R8206" i="28" s="1"/>
  <c r="Q8181" i="28"/>
  <c r="R8181" i="28" s="1"/>
  <c r="Q8174" i="28"/>
  <c r="R8174" i="28" s="1"/>
  <c r="Q8158" i="28"/>
  <c r="R8158" i="28" s="1"/>
  <c r="Q8141" i="28"/>
  <c r="R8141" i="28" s="1"/>
  <c r="Q8136" i="28"/>
  <c r="R8136" i="28" s="1"/>
  <c r="Q8101" i="28"/>
  <c r="R8101" i="28" s="1"/>
  <c r="Q8086" i="28"/>
  <c r="R8086" i="28" s="1"/>
  <c r="Q8083" i="28"/>
  <c r="R8083" i="28" s="1"/>
  <c r="Q8073" i="28"/>
  <c r="R8073" i="28" s="1"/>
  <c r="Q8051" i="28"/>
  <c r="R8051" i="28" s="1"/>
  <c r="Q8045" i="28"/>
  <c r="R8045" i="28" s="1"/>
  <c r="Q8016" i="28"/>
  <c r="R8016" i="28" s="1"/>
  <c r="Q8004" i="28"/>
  <c r="R8004" i="28" s="1"/>
  <c r="Q8003" i="28"/>
  <c r="R8003" i="28" s="1"/>
  <c r="Q7990" i="28"/>
  <c r="R7990" i="28" s="1"/>
  <c r="Q7974" i="28"/>
  <c r="R7974" i="28" s="1"/>
  <c r="Q7958" i="28"/>
  <c r="R7958" i="28" s="1"/>
  <c r="Q7942" i="28"/>
  <c r="R7942" i="28" s="1"/>
  <c r="Q7926" i="28"/>
  <c r="R7926" i="28" s="1"/>
  <c r="Q7910" i="28"/>
  <c r="R7910" i="28" s="1"/>
  <c r="Q7858" i="28"/>
  <c r="R7858" i="28" s="1"/>
  <c r="Q7842" i="28"/>
  <c r="R7842" i="28" s="1"/>
  <c r="Q7826" i="28"/>
  <c r="R7826" i="28" s="1"/>
  <c r="Q7810" i="28"/>
  <c r="R7810" i="28" s="1"/>
  <c r="Q7794" i="28"/>
  <c r="R7794" i="28" s="1"/>
  <c r="Q7783" i="28"/>
  <c r="R7783" i="28" s="1"/>
  <c r="Q7777" i="28"/>
  <c r="R7777" i="28" s="1"/>
  <c r="Q7759" i="28"/>
  <c r="R7759" i="28" s="1"/>
  <c r="Q7745" i="28"/>
  <c r="R7745" i="28" s="1"/>
  <c r="Q7717" i="28"/>
  <c r="R7717" i="28" s="1"/>
  <c r="Q7701" i="28"/>
  <c r="R7701" i="28" s="1"/>
  <c r="Q7698" i="28"/>
  <c r="R7698" i="28" s="1"/>
  <c r="Q7688" i="28"/>
  <c r="R7688" i="28" s="1"/>
  <c r="Q7677" i="28"/>
  <c r="R7677" i="28" s="1"/>
  <c r="Q7663" i="28"/>
  <c r="R7663" i="28" s="1"/>
  <c r="Q7657" i="28"/>
  <c r="R7657" i="28" s="1"/>
  <c r="Q7644" i="28"/>
  <c r="R7644" i="28" s="1"/>
  <c r="Q7643" i="28"/>
  <c r="R7643" i="28" s="1"/>
  <c r="Q7624" i="28"/>
  <c r="R7624" i="28" s="1"/>
  <c r="Q7613" i="28"/>
  <c r="R7613" i="28" s="1"/>
  <c r="Q7599" i="28"/>
  <c r="R7599" i="28" s="1"/>
  <c r="Q7593" i="28"/>
  <c r="R7593" i="28" s="1"/>
  <c r="Q7580" i="28"/>
  <c r="R7580" i="28" s="1"/>
  <c r="Q7579" i="28"/>
  <c r="R7579" i="28" s="1"/>
  <c r="Q7560" i="28"/>
  <c r="R7560" i="28" s="1"/>
  <c r="Q7549" i="28"/>
  <c r="R7549" i="28" s="1"/>
  <c r="Q7535" i="28"/>
  <c r="R7535" i="28" s="1"/>
  <c r="Q7529" i="28"/>
  <c r="R7529" i="28" s="1"/>
  <c r="Q7516" i="28"/>
  <c r="R7516" i="28" s="1"/>
  <c r="Q7515" i="28"/>
  <c r="R7515" i="28" s="1"/>
  <c r="Q7496" i="28"/>
  <c r="R7496" i="28" s="1"/>
  <c r="Q7485" i="28"/>
  <c r="R7485" i="28" s="1"/>
  <c r="Q7471" i="28"/>
  <c r="R7471" i="28" s="1"/>
  <c r="Q7465" i="28"/>
  <c r="R7465" i="28" s="1"/>
  <c r="Q7452" i="28"/>
  <c r="R7452" i="28" s="1"/>
  <c r="Q7451" i="28"/>
  <c r="R7451" i="28" s="1"/>
  <c r="Q7432" i="28"/>
  <c r="R7432" i="28" s="1"/>
  <c r="Q7421" i="28"/>
  <c r="R7421" i="28" s="1"/>
  <c r="Q7407" i="28"/>
  <c r="R7407" i="28" s="1"/>
  <c r="Q7401" i="28"/>
  <c r="R7401" i="28" s="1"/>
  <c r="Q7388" i="28"/>
  <c r="R7388" i="28" s="1"/>
  <c r="Q7383" i="28"/>
  <c r="R7383" i="28" s="1"/>
  <c r="Q7369" i="28"/>
  <c r="R7369" i="28" s="1"/>
  <c r="Q7366" i="28"/>
  <c r="R7366" i="28" s="1"/>
  <c r="Q7351" i="28"/>
  <c r="R7351" i="28" s="1"/>
  <c r="Q7337" i="28"/>
  <c r="R7337" i="28" s="1"/>
  <c r="Q7334" i="28"/>
  <c r="R7334" i="28" s="1"/>
  <c r="Q7319" i="28"/>
  <c r="R7319" i="28" s="1"/>
  <c r="Q7305" i="28"/>
  <c r="R7305" i="28" s="1"/>
  <c r="Q7302" i="28"/>
  <c r="R7302" i="28" s="1"/>
  <c r="Q7287" i="28"/>
  <c r="R7287" i="28" s="1"/>
  <c r="Q7273" i="28"/>
  <c r="R7273" i="28" s="1"/>
  <c r="Q7270" i="28"/>
  <c r="R7270" i="28" s="1"/>
  <c r="Q7255" i="28"/>
  <c r="R7255" i="28" s="1"/>
  <c r="Q7241" i="28"/>
  <c r="R7241" i="28" s="1"/>
  <c r="Q7238" i="28"/>
  <c r="R7238" i="28" s="1"/>
  <c r="Q7223" i="28"/>
  <c r="R7223" i="28" s="1"/>
  <c r="Q7196" i="28"/>
  <c r="R7196" i="28" s="1"/>
  <c r="Q7194" i="28"/>
  <c r="R7194" i="28" s="1"/>
  <c r="Q7171" i="28"/>
  <c r="R7171" i="28" s="1"/>
  <c r="Q7145" i="28"/>
  <c r="R7145" i="28" s="1"/>
  <c r="Q7136" i="28"/>
  <c r="R7136" i="28" s="1"/>
  <c r="Q7134" i="28"/>
  <c r="R7134" i="28" s="1"/>
  <c r="Q7132" i="28"/>
  <c r="R7132" i="28" s="1"/>
  <c r="Q7130" i="28"/>
  <c r="R7130" i="28" s="1"/>
  <c r="Q7107" i="28"/>
  <c r="R7107" i="28" s="1"/>
  <c r="Q7081" i="28"/>
  <c r="R7081" i="28" s="1"/>
  <c r="Q7072" i="28"/>
  <c r="R7072" i="28" s="1"/>
  <c r="Q7070" i="28"/>
  <c r="R7070" i="28" s="1"/>
  <c r="Q7068" i="28"/>
  <c r="R7068" i="28" s="1"/>
  <c r="Q7055" i="28"/>
  <c r="R7055" i="28" s="1"/>
  <c r="Q7010" i="28"/>
  <c r="R7010" i="28" s="1"/>
  <c r="Q6990" i="28"/>
  <c r="R6990" i="28" s="1"/>
  <c r="Q6988" i="28"/>
  <c r="R6988" i="28" s="1"/>
  <c r="Q6982" i="28"/>
  <c r="R6982" i="28" s="1"/>
  <c r="Q6917" i="28"/>
  <c r="R6917" i="28" s="1"/>
  <c r="Q6880" i="28"/>
  <c r="R6880" i="28" s="1"/>
  <c r="Q6834" i="28"/>
  <c r="R6834" i="28" s="1"/>
  <c r="Q6832" i="28"/>
  <c r="R6832" i="28" s="1"/>
  <c r="Q6770" i="28"/>
  <c r="R6770" i="28" s="1"/>
  <c r="Q6670" i="28"/>
  <c r="R6670" i="28" s="1"/>
  <c r="Q6582" i="28"/>
  <c r="R6582" i="28" s="1"/>
  <c r="Q6504" i="28"/>
  <c r="R6504" i="28" s="1"/>
  <c r="Q6800" i="28"/>
  <c r="R6800" i="28" s="1"/>
  <c r="Q6783" i="28"/>
  <c r="R6783" i="28" s="1"/>
  <c r="Q6768" i="28"/>
  <c r="R6768" i="28" s="1"/>
  <c r="Q6751" i="28"/>
  <c r="R6751" i="28" s="1"/>
  <c r="Q6736" i="28"/>
  <c r="R6736" i="28" s="1"/>
  <c r="Q6723" i="28"/>
  <c r="R6723" i="28" s="1"/>
  <c r="Q6716" i="28"/>
  <c r="R6716" i="28" s="1"/>
  <c r="Q6707" i="28"/>
  <c r="R6707" i="28" s="1"/>
  <c r="Q6700" i="28"/>
  <c r="R6700" i="28" s="1"/>
  <c r="Q6691" i="28"/>
  <c r="R6691" i="28" s="1"/>
  <c r="Q6668" i="28"/>
  <c r="R6668" i="28" s="1"/>
  <c r="Q6651" i="28"/>
  <c r="R6651" i="28" s="1"/>
  <c r="Q6636" i="28"/>
  <c r="R6636" i="28" s="1"/>
  <c r="Q6619" i="28"/>
  <c r="R6619" i="28" s="1"/>
  <c r="Q6604" i="28"/>
  <c r="R6604" i="28" s="1"/>
  <c r="Q6585" i="28"/>
  <c r="R6585" i="28" s="1"/>
  <c r="Q6540" i="28"/>
  <c r="R6540" i="28" s="1"/>
  <c r="Q6538" i="28"/>
  <c r="R6538" i="28" s="1"/>
  <c r="Q6535" i="28"/>
  <c r="R6535" i="28" s="1"/>
  <c r="Q6522" i="28"/>
  <c r="R6522" i="28" s="1"/>
  <c r="Q6509" i="28"/>
  <c r="R6509" i="28" s="1"/>
  <c r="Q6505" i="28"/>
  <c r="R6505" i="28" s="1"/>
  <c r="Q6458" i="28"/>
  <c r="R6458" i="28" s="1"/>
  <c r="Q6397" i="28"/>
  <c r="R6397" i="28" s="1"/>
  <c r="Q6373" i="28"/>
  <c r="R6373" i="28" s="1"/>
  <c r="Q6363" i="28"/>
  <c r="R6363" i="28" s="1"/>
  <c r="Q6325" i="28"/>
  <c r="R6325" i="28" s="1"/>
  <c r="Q6309" i="28"/>
  <c r="R6309" i="28" s="1"/>
  <c r="Q6300" i="28"/>
  <c r="R6300" i="28" s="1"/>
  <c r="Q6295" i="28"/>
  <c r="R6295" i="28" s="1"/>
  <c r="Q6235" i="28"/>
  <c r="R6235" i="28" s="1"/>
  <c r="Q6230" i="28"/>
  <c r="R6230" i="28" s="1"/>
  <c r="Q6219" i="28"/>
  <c r="R6219" i="28" s="1"/>
  <c r="Q6213" i="28"/>
  <c r="R6213" i="28" s="1"/>
  <c r="Q6210" i="28"/>
  <c r="R6210" i="28" s="1"/>
  <c r="Q6203" i="28"/>
  <c r="R6203" i="28" s="1"/>
  <c r="Q6197" i="28"/>
  <c r="R6197" i="28" s="1"/>
  <c r="Q6187" i="28"/>
  <c r="R6187" i="28" s="1"/>
  <c r="Q6181" i="28"/>
  <c r="R6181" i="28" s="1"/>
  <c r="Q6178" i="28"/>
  <c r="R6178" i="28" s="1"/>
  <c r="Q6171" i="28"/>
  <c r="R6171" i="28" s="1"/>
  <c r="Q6165" i="28"/>
  <c r="R6165" i="28" s="1"/>
  <c r="Q6162" i="28"/>
  <c r="R6162" i="28" s="1"/>
  <c r="Q6151" i="28"/>
  <c r="R6151" i="28" s="1"/>
  <c r="Q6142" i="28"/>
  <c r="R6142" i="28" s="1"/>
  <c r="Q6131" i="28"/>
  <c r="R6131" i="28" s="1"/>
  <c r="Q6125" i="28"/>
  <c r="R6125" i="28" s="1"/>
  <c r="Q6085" i="28"/>
  <c r="R6085" i="28" s="1"/>
  <c r="Q6082" i="28"/>
  <c r="R6082" i="28" s="1"/>
  <c r="Q6046" i="28"/>
  <c r="R6046" i="28" s="1"/>
  <c r="Q6039" i="28"/>
  <c r="R6039" i="28" s="1"/>
  <c r="Q6030" i="28"/>
  <c r="R6030" i="28" s="1"/>
  <c r="Q6014" i="28"/>
  <c r="R6014" i="28" s="1"/>
  <c r="Q6003" i="28"/>
  <c r="R6003" i="28" s="1"/>
  <c r="Q5997" i="28"/>
  <c r="R5997" i="28" s="1"/>
  <c r="Q5957" i="28"/>
  <c r="R5957" i="28" s="1"/>
  <c r="Q5954" i="28"/>
  <c r="R5954" i="28" s="1"/>
  <c r="Q5917" i="28"/>
  <c r="R5917" i="28" s="1"/>
  <c r="Q5878" i="28"/>
  <c r="R5878" i="28" s="1"/>
  <c r="Q5871" i="28"/>
  <c r="R5871" i="28" s="1"/>
  <c r="Q5862" i="28"/>
  <c r="R5862" i="28" s="1"/>
  <c r="Q5846" i="28"/>
  <c r="R5846" i="28" s="1"/>
  <c r="Q5829" i="28"/>
  <c r="R5829" i="28" s="1"/>
  <c r="Q5826" i="28"/>
  <c r="R5826" i="28" s="1"/>
  <c r="Q5789" i="28"/>
  <c r="R5789" i="28" s="1"/>
  <c r="Q5750" i="28"/>
  <c r="R5750" i="28" s="1"/>
  <c r="Q5703" i="28"/>
  <c r="R5703" i="28" s="1"/>
  <c r="Q5671" i="28"/>
  <c r="R5671" i="28" s="1"/>
  <c r="Q5662" i="28"/>
  <c r="R5662" i="28" s="1"/>
  <c r="Q5651" i="28"/>
  <c r="R5651" i="28" s="1"/>
  <c r="Q5645" i="28"/>
  <c r="R5645" i="28" s="1"/>
  <c r="Q5622" i="28"/>
  <c r="R5622" i="28" s="1"/>
  <c r="Q5611" i="28"/>
  <c r="R5611" i="28" s="1"/>
  <c r="Q5598" i="28"/>
  <c r="R5598" i="28" s="1"/>
  <c r="Q5574" i="28"/>
  <c r="R5574" i="28" s="1"/>
  <c r="Q5559" i="28"/>
  <c r="R5559" i="28" s="1"/>
  <c r="Q5539" i="28"/>
  <c r="R5539" i="28" s="1"/>
  <c r="Q5507" i="28"/>
  <c r="R5507" i="28" s="1"/>
  <c r="Q5502" i="28"/>
  <c r="R5502" i="28" s="1"/>
  <c r="Q5480" i="28"/>
  <c r="R5480" i="28" s="1"/>
  <c r="Q5449" i="28"/>
  <c r="R5449" i="28" s="1"/>
  <c r="Q5443" i="28"/>
  <c r="R5443" i="28" s="1"/>
  <c r="Q5438" i="28"/>
  <c r="R5438" i="28" s="1"/>
  <c r="Q5418" i="28"/>
  <c r="R5418" i="28" s="1"/>
  <c r="Q5416" i="28"/>
  <c r="R5416" i="28" s="1"/>
  <c r="Q5385" i="28"/>
  <c r="R5385" i="28" s="1"/>
  <c r="Q5378" i="28"/>
  <c r="R5378" i="28" s="1"/>
  <c r="Q5321" i="28"/>
  <c r="R5321" i="28" s="1"/>
  <c r="Q5281" i="28"/>
  <c r="R5281" i="28" s="1"/>
  <c r="Q5237" i="28"/>
  <c r="R5237" i="28" s="1"/>
  <c r="Q5219" i="28"/>
  <c r="R5219" i="28" s="1"/>
  <c r="Q5203" i="28"/>
  <c r="R5203" i="28" s="1"/>
  <c r="Q5193" i="28"/>
  <c r="R5193" i="28" s="1"/>
  <c r="Q5181" i="28"/>
  <c r="R5181" i="28" s="1"/>
  <c r="Q5174" i="28"/>
  <c r="R5174" i="28" s="1"/>
  <c r="Q5149" i="28"/>
  <c r="R5149" i="28" s="1"/>
  <c r="Q5142" i="28"/>
  <c r="R5142" i="28" s="1"/>
  <c r="Q5117" i="28"/>
  <c r="R5117" i="28" s="1"/>
  <c r="Q5110" i="28"/>
  <c r="R5110" i="28" s="1"/>
  <c r="Q5097" i="28"/>
  <c r="R5097" i="28" s="1"/>
  <c r="Q5077" i="28"/>
  <c r="R5077" i="28" s="1"/>
  <c r="Q5066" i="28"/>
  <c r="R5066" i="28" s="1"/>
  <c r="Q5057" i="28"/>
  <c r="R5057" i="28" s="1"/>
  <c r="Q5046" i="28"/>
  <c r="R5046" i="28" s="1"/>
  <c r="Q5037" i="28"/>
  <c r="R5037" i="28" s="1"/>
  <c r="Q5030" i="28"/>
  <c r="R5030" i="28" s="1"/>
  <c r="Q5021" i="28"/>
  <c r="R5021" i="28" s="1"/>
  <c r="Q5014" i="28"/>
  <c r="R5014" i="28" s="1"/>
  <c r="Q5005" i="28"/>
  <c r="R5005" i="28" s="1"/>
  <c r="Q4994" i="28"/>
  <c r="R4994" i="28" s="1"/>
  <c r="Q4977" i="28"/>
  <c r="R4977" i="28" s="1"/>
  <c r="Q4962" i="28"/>
  <c r="R4962" i="28" s="1"/>
  <c r="Q4945" i="28"/>
  <c r="R4945" i="28" s="1"/>
  <c r="Q4930" i="28"/>
  <c r="R4930" i="28" s="1"/>
  <c r="Q4913" i="28"/>
  <c r="R4913" i="28" s="1"/>
  <c r="Q4898" i="28"/>
  <c r="R4898" i="28" s="1"/>
  <c r="Q4881" i="28"/>
  <c r="R4881" i="28" s="1"/>
  <c r="Q4874" i="28"/>
  <c r="R4874" i="28" s="1"/>
  <c r="Q4865" i="28"/>
  <c r="R4865" i="28" s="1"/>
  <c r="Q4858" i="28"/>
  <c r="R4858" i="28" s="1"/>
  <c r="Q4849" i="28"/>
  <c r="R4849" i="28" s="1"/>
  <c r="Q4842" i="28"/>
  <c r="R4842" i="28" s="1"/>
  <c r="Q4829" i="28"/>
  <c r="R4829" i="28" s="1"/>
  <c r="Q4824" i="28"/>
  <c r="R4824" i="28" s="1"/>
  <c r="Q4814" i="28"/>
  <c r="R4814" i="28" s="1"/>
  <c r="Q4775" i="28"/>
  <c r="R4775" i="28" s="1"/>
  <c r="Q4770" i="28"/>
  <c r="R4770" i="28" s="1"/>
  <c r="Q4766" i="28"/>
  <c r="R4766" i="28" s="1"/>
  <c r="Q4762" i="28"/>
  <c r="R4762" i="28" s="1"/>
  <c r="Q4761" i="28"/>
  <c r="R4761" i="28" s="1"/>
  <c r="Q4724" i="28"/>
  <c r="R4724" i="28" s="1"/>
  <c r="Q4703" i="28"/>
  <c r="R4703" i="28" s="1"/>
  <c r="Q4699" i="28"/>
  <c r="R4699" i="28" s="1"/>
  <c r="Q4689" i="28"/>
  <c r="R4689" i="28" s="1"/>
  <c r="Q4685" i="28"/>
  <c r="R4685" i="28" s="1"/>
  <c r="Q4647" i="28"/>
  <c r="R4647" i="28" s="1"/>
  <c r="Q4642" i="28"/>
  <c r="R4642" i="28" s="1"/>
  <c r="Q4638" i="28"/>
  <c r="R4638" i="28" s="1"/>
  <c r="Q4634" i="28"/>
  <c r="R4634" i="28" s="1"/>
  <c r="Q4633" i="28"/>
  <c r="R4633" i="28" s="1"/>
  <c r="Q4596" i="28"/>
  <c r="R4596" i="28" s="1"/>
  <c r="Q4575" i="28"/>
  <c r="R4575" i="28" s="1"/>
  <c r="Q4571" i="28"/>
  <c r="R4571" i="28" s="1"/>
  <c r="Q4543" i="28"/>
  <c r="R4543" i="28" s="1"/>
  <c r="Q4539" i="28"/>
  <c r="R4539" i="28" s="1"/>
  <c r="Q4529" i="28"/>
  <c r="R4529" i="28" s="1"/>
  <c r="Q4525" i="28"/>
  <c r="R4525" i="28" s="1"/>
  <c r="Q4471" i="28"/>
  <c r="R4471" i="28" s="1"/>
  <c r="Q4470" i="28"/>
  <c r="R4470" i="28" s="1"/>
  <c r="Q4390" i="28"/>
  <c r="R4390" i="28" s="1"/>
  <c r="Q4388" i="28"/>
  <c r="R4388" i="28" s="1"/>
  <c r="Q3784" i="28"/>
  <c r="R3784" i="28" s="1"/>
  <c r="Q3695" i="28"/>
  <c r="R3695" i="28" s="1"/>
  <c r="Q3683" i="28"/>
  <c r="R3683" i="28" s="1"/>
  <c r="Q3642" i="28"/>
  <c r="R3642" i="28" s="1"/>
  <c r="Q3559" i="28"/>
  <c r="R3559" i="28" s="1"/>
  <c r="Q3506" i="28"/>
  <c r="R3506" i="28" s="1"/>
  <c r="Q3446" i="28"/>
  <c r="R3446" i="28" s="1"/>
  <c r="Q7214" i="28"/>
  <c r="R7214" i="28" s="1"/>
  <c r="Q7199" i="28"/>
  <c r="R7199" i="28" s="1"/>
  <c r="Q7182" i="28"/>
  <c r="R7182" i="28" s="1"/>
  <c r="Q7167" i="28"/>
  <c r="R7167" i="28" s="1"/>
  <c r="Q7153" i="28"/>
  <c r="R7153" i="28" s="1"/>
  <c r="Q7150" i="28"/>
  <c r="R7150" i="28" s="1"/>
  <c r="Q7135" i="28"/>
  <c r="R7135" i="28" s="1"/>
  <c r="Q7121" i="28"/>
  <c r="R7121" i="28" s="1"/>
  <c r="Q7118" i="28"/>
  <c r="R7118" i="28" s="1"/>
  <c r="Q7103" i="28"/>
  <c r="R7103" i="28" s="1"/>
  <c r="Q7089" i="28"/>
  <c r="R7089" i="28" s="1"/>
  <c r="Q7086" i="28"/>
  <c r="R7086" i="28" s="1"/>
  <c r="Q7071" i="28"/>
  <c r="R7071" i="28" s="1"/>
  <c r="Q7067" i="28"/>
  <c r="R7067" i="28" s="1"/>
  <c r="Q7040" i="28"/>
  <c r="R7040" i="28" s="1"/>
  <c r="Q7020" i="28"/>
  <c r="R7020" i="28" s="1"/>
  <c r="Q7007" i="28"/>
  <c r="R7007" i="28" s="1"/>
  <c r="Q6981" i="28"/>
  <c r="R6981" i="28" s="1"/>
  <c r="Q6971" i="28"/>
  <c r="R6971" i="28" s="1"/>
  <c r="Q6954" i="28"/>
  <c r="R6954" i="28" s="1"/>
  <c r="Q6915" i="28"/>
  <c r="R6915" i="28" s="1"/>
  <c r="Q6908" i="28"/>
  <c r="R6908" i="28" s="1"/>
  <c r="Q6898" i="28"/>
  <c r="R6898" i="28" s="1"/>
  <c r="Q6888" i="28"/>
  <c r="R6888" i="28" s="1"/>
  <c r="Q6839" i="28"/>
  <c r="R6839" i="28" s="1"/>
  <c r="Q6828" i="28"/>
  <c r="R6828" i="28" s="1"/>
  <c r="Q6811" i="28"/>
  <c r="R6811" i="28" s="1"/>
  <c r="Q6805" i="28"/>
  <c r="R6805" i="28" s="1"/>
  <c r="Q6796" i="28"/>
  <c r="R6796" i="28" s="1"/>
  <c r="Q6779" i="28"/>
  <c r="R6779" i="28" s="1"/>
  <c r="Q6773" i="28"/>
  <c r="R6773" i="28" s="1"/>
  <c r="Q6764" i="28"/>
  <c r="R6764" i="28" s="1"/>
  <c r="Q6747" i="28"/>
  <c r="R6747" i="28" s="1"/>
  <c r="Q6741" i="28"/>
  <c r="R6741" i="28" s="1"/>
  <c r="Q6732" i="28"/>
  <c r="R6732" i="28" s="1"/>
  <c r="Q6679" i="28"/>
  <c r="R6679" i="28" s="1"/>
  <c r="Q6673" i="28"/>
  <c r="R6673" i="28" s="1"/>
  <c r="Q6664" i="28"/>
  <c r="R6664" i="28" s="1"/>
  <c r="Q6647" i="28"/>
  <c r="R6647" i="28" s="1"/>
  <c r="Q6641" i="28"/>
  <c r="R6641" i="28" s="1"/>
  <c r="Q6632" i="28"/>
  <c r="R6632" i="28" s="1"/>
  <c r="Q6615" i="28"/>
  <c r="R6615" i="28" s="1"/>
  <c r="Q6609" i="28"/>
  <c r="R6609" i="28" s="1"/>
  <c r="Q6600" i="28"/>
  <c r="R6600" i="28" s="1"/>
  <c r="Q6580" i="28"/>
  <c r="R6580" i="28" s="1"/>
  <c r="Q6578" i="28"/>
  <c r="R6578" i="28" s="1"/>
  <c r="Q6515" i="28"/>
  <c r="R6515" i="28" s="1"/>
  <c r="Q6475" i="28"/>
  <c r="R6475" i="28" s="1"/>
  <c r="Q6461" i="28"/>
  <c r="R6461" i="28" s="1"/>
  <c r="Q6457" i="28"/>
  <c r="R6457" i="28" s="1"/>
  <c r="Q6448" i="28"/>
  <c r="R6448" i="28" s="1"/>
  <c r="Q6379" i="28"/>
  <c r="R6379" i="28" s="1"/>
  <c r="Q6358" i="28"/>
  <c r="R6358" i="28" s="1"/>
  <c r="Q6342" i="28"/>
  <c r="R6342" i="28" s="1"/>
  <c r="Q6296" i="28"/>
  <c r="R6296" i="28" s="1"/>
  <c r="Q6282" i="28"/>
  <c r="R6282" i="28" s="1"/>
  <c r="Q6246" i="28"/>
  <c r="R6246" i="28" s="1"/>
  <c r="Q6242" i="28"/>
  <c r="R6242" i="28" s="1"/>
  <c r="Q6229" i="28"/>
  <c r="R6229" i="28" s="1"/>
  <c r="Q6226" i="28"/>
  <c r="R6226" i="28" s="1"/>
  <c r="Q6194" i="28"/>
  <c r="R6194" i="28" s="1"/>
  <c r="Q6141" i="28"/>
  <c r="R6141" i="28" s="1"/>
  <c r="Q6102" i="28"/>
  <c r="R6102" i="28" s="1"/>
  <c r="Q6062" i="28"/>
  <c r="R6062" i="28" s="1"/>
  <c r="Q6058" i="28"/>
  <c r="R6058" i="28" s="1"/>
  <c r="Q6051" i="28"/>
  <c r="R6051" i="28" s="1"/>
  <c r="Q6035" i="28"/>
  <c r="R6035" i="28" s="1"/>
  <c r="Q6026" i="28"/>
  <c r="R6026" i="28" s="1"/>
  <c r="Q6019" i="28"/>
  <c r="R6019" i="28" s="1"/>
  <c r="Q5974" i="28"/>
  <c r="R5974" i="28" s="1"/>
  <c r="Q5934" i="28"/>
  <c r="R5934" i="28" s="1"/>
  <c r="Q5930" i="28"/>
  <c r="R5930" i="28" s="1"/>
  <c r="Q5914" i="28"/>
  <c r="R5914" i="28" s="1"/>
  <c r="Q5908" i="28"/>
  <c r="R5908" i="28" s="1"/>
  <c r="Q5894" i="28"/>
  <c r="R5894" i="28" s="1"/>
  <c r="Q5888" i="28"/>
  <c r="R5888" i="28" s="1"/>
  <c r="Q5883" i="28"/>
  <c r="R5883" i="28" s="1"/>
  <c r="Q5867" i="28"/>
  <c r="R5867" i="28" s="1"/>
  <c r="Q5858" i="28"/>
  <c r="R5858" i="28" s="1"/>
  <c r="Q5851" i="28"/>
  <c r="R5851" i="28" s="1"/>
  <c r="Q5806" i="28"/>
  <c r="R5806" i="28" s="1"/>
  <c r="Q5802" i="28"/>
  <c r="R5802" i="28" s="1"/>
  <c r="Q5786" i="28"/>
  <c r="R5786" i="28" s="1"/>
  <c r="Q5780" i="28"/>
  <c r="R5780" i="28" s="1"/>
  <c r="Q5766" i="28"/>
  <c r="R5766" i="28" s="1"/>
  <c r="Q5760" i="28"/>
  <c r="R5760" i="28" s="1"/>
  <c r="Q5755" i="28"/>
  <c r="R5755" i="28" s="1"/>
  <c r="Q5749" i="28"/>
  <c r="R5749" i="28" s="1"/>
  <c r="Q5746" i="28"/>
  <c r="R5746" i="28" s="1"/>
  <c r="Q5740" i="28"/>
  <c r="R5740" i="28" s="1"/>
  <c r="Q5735" i="28"/>
  <c r="R5735" i="28" s="1"/>
  <c r="Q5726" i="28"/>
  <c r="R5726" i="28" s="1"/>
  <c r="Q5719" i="28"/>
  <c r="R5719" i="28" s="1"/>
  <c r="Q5710" i="28"/>
  <c r="R5710" i="28" s="1"/>
  <c r="Q5694" i="28"/>
  <c r="R5694" i="28" s="1"/>
  <c r="Q5687" i="28"/>
  <c r="R5687" i="28" s="1"/>
  <c r="Q5678" i="28"/>
  <c r="R5678" i="28" s="1"/>
  <c r="Q5661" i="28"/>
  <c r="R5661" i="28" s="1"/>
  <c r="Q5618" i="28"/>
  <c r="R5618" i="28" s="1"/>
  <c r="Q5587" i="28"/>
  <c r="R5587" i="28" s="1"/>
  <c r="Q5570" i="28"/>
  <c r="R5570" i="28" s="1"/>
  <c r="Q5564" i="28"/>
  <c r="R5564" i="28" s="1"/>
  <c r="Q5534" i="28"/>
  <c r="R5534" i="28" s="1"/>
  <c r="Q5494" i="28"/>
  <c r="R5494" i="28" s="1"/>
  <c r="Q5492" i="28"/>
  <c r="R5492" i="28" s="1"/>
  <c r="Q5466" i="28"/>
  <c r="R5466" i="28" s="1"/>
  <c r="Q5435" i="28"/>
  <c r="R5435" i="28" s="1"/>
  <c r="Q5430" i="28"/>
  <c r="R5430" i="28" s="1"/>
  <c r="Q5428" i="28"/>
  <c r="R5428" i="28" s="1"/>
  <c r="Q5402" i="28"/>
  <c r="R5402" i="28" s="1"/>
  <c r="Q5379" i="28"/>
  <c r="R5379" i="28" s="1"/>
  <c r="Q5369" i="28"/>
  <c r="R5369" i="28" s="1"/>
  <c r="Q5305" i="28"/>
  <c r="R5305" i="28" s="1"/>
  <c r="Q5265" i="28"/>
  <c r="R5265" i="28" s="1"/>
  <c r="Q5259" i="28"/>
  <c r="R5259" i="28" s="1"/>
  <c r="Q5247" i="28"/>
  <c r="R5247" i="28" s="1"/>
  <c r="Q5221" i="28"/>
  <c r="R5221" i="28" s="1"/>
  <c r="Q5186" i="28"/>
  <c r="R5186" i="28" s="1"/>
  <c r="Q5177" i="28"/>
  <c r="R5177" i="28" s="1"/>
  <c r="Q5170" i="28"/>
  <c r="R5170" i="28" s="1"/>
  <c r="Q5161" i="28"/>
  <c r="R5161" i="28" s="1"/>
  <c r="Q5159" i="28"/>
  <c r="R5159" i="28" s="1"/>
  <c r="Q5154" i="28"/>
  <c r="R5154" i="28" s="1"/>
  <c r="Q5145" i="28"/>
  <c r="R5145" i="28" s="1"/>
  <c r="Q5129" i="28"/>
  <c r="R5129" i="28" s="1"/>
  <c r="Q5127" i="28"/>
  <c r="R5127" i="28" s="1"/>
  <c r="Q5122" i="28"/>
  <c r="R5122" i="28" s="1"/>
  <c r="Q5113" i="28"/>
  <c r="R5113" i="28" s="1"/>
  <c r="Q5071" i="28"/>
  <c r="R5071" i="28" s="1"/>
  <c r="Q5053" i="28"/>
  <c r="R5053" i="28" s="1"/>
  <c r="Q4999" i="28"/>
  <c r="R4999" i="28" s="1"/>
  <c r="Q4990" i="28"/>
  <c r="R4990" i="28" s="1"/>
  <c r="Q4973" i="28"/>
  <c r="R4973" i="28" s="1"/>
  <c r="Q4967" i="28"/>
  <c r="R4967" i="28" s="1"/>
  <c r="Q4958" i="28"/>
  <c r="R4958" i="28" s="1"/>
  <c r="Q4941" i="28"/>
  <c r="R4941" i="28" s="1"/>
  <c r="Q4935" i="28"/>
  <c r="R4935" i="28" s="1"/>
  <c r="Q4926" i="28"/>
  <c r="R4926" i="28" s="1"/>
  <c r="Q4909" i="28"/>
  <c r="R4909" i="28" s="1"/>
  <c r="Q4903" i="28"/>
  <c r="R4903" i="28" s="1"/>
  <c r="Q4894" i="28"/>
  <c r="R4894" i="28" s="1"/>
  <c r="Q4831" i="28"/>
  <c r="R4831" i="28" s="1"/>
  <c r="Q4818" i="28"/>
  <c r="R4818" i="28" s="1"/>
  <c r="Q4809" i="28"/>
  <c r="R4809" i="28" s="1"/>
  <c r="Q4807" i="28"/>
  <c r="R4807" i="28" s="1"/>
  <c r="Q4789" i="28"/>
  <c r="R4789" i="28" s="1"/>
  <c r="Q4772" i="28"/>
  <c r="R4772" i="28" s="1"/>
  <c r="Q4737" i="28"/>
  <c r="R4737" i="28" s="1"/>
  <c r="Q4733" i="28"/>
  <c r="R4733" i="28" s="1"/>
  <c r="Q4686" i="28"/>
  <c r="R4686" i="28" s="1"/>
  <c r="Q4682" i="28"/>
  <c r="R4682" i="28" s="1"/>
  <c r="Q4681" i="28"/>
  <c r="R4681" i="28" s="1"/>
  <c r="Q4644" i="28"/>
  <c r="R4644" i="28" s="1"/>
  <c r="Q4623" i="28"/>
  <c r="R4623" i="28" s="1"/>
  <c r="Q4619" i="28"/>
  <c r="R4619" i="28" s="1"/>
  <c r="Q4609" i="28"/>
  <c r="R4609" i="28" s="1"/>
  <c r="Q4605" i="28"/>
  <c r="R4605" i="28" s="1"/>
  <c r="Q4526" i="28"/>
  <c r="R4526" i="28" s="1"/>
  <c r="Q4522" i="28"/>
  <c r="R4522" i="28" s="1"/>
  <c r="Q4500" i="28"/>
  <c r="R4500" i="28" s="1"/>
  <c r="Q4316" i="28"/>
  <c r="R4316" i="28" s="1"/>
  <c r="Q4283" i="28"/>
  <c r="R4283" i="28" s="1"/>
  <c r="Q4250" i="28"/>
  <c r="R4250" i="28" s="1"/>
  <c r="Q4248" i="28"/>
  <c r="R4248" i="28" s="1"/>
  <c r="Q4244" i="28"/>
  <c r="R4244" i="28" s="1"/>
  <c r="Q4211" i="28"/>
  <c r="R4211" i="28" s="1"/>
  <c r="Q4198" i="28"/>
  <c r="R4198" i="28" s="1"/>
  <c r="Q4143" i="28"/>
  <c r="R4143" i="28" s="1"/>
  <c r="Q4132" i="28"/>
  <c r="R4132" i="28" s="1"/>
  <c r="Q4128" i="28"/>
  <c r="R4128" i="28" s="1"/>
  <c r="Q3962" i="28"/>
  <c r="R3962" i="28" s="1"/>
  <c r="Q3911" i="28"/>
  <c r="R3911" i="28" s="1"/>
  <c r="Q3907" i="28"/>
  <c r="R3907" i="28" s="1"/>
  <c r="Q3874" i="28"/>
  <c r="R3874" i="28" s="1"/>
  <c r="Q3811" i="28"/>
  <c r="R3811" i="28" s="1"/>
  <c r="Q3791" i="28"/>
  <c r="R3791" i="28" s="1"/>
  <c r="Q3760" i="28"/>
  <c r="R3760" i="28" s="1"/>
  <c r="Q3626" i="28"/>
  <c r="R3626" i="28" s="1"/>
  <c r="Q7213" i="28"/>
  <c r="R7213" i="28" s="1"/>
  <c r="Q7210" i="28"/>
  <c r="R7210" i="28" s="1"/>
  <c r="Q7195" i="28"/>
  <c r="R7195" i="28" s="1"/>
  <c r="Q7181" i="28"/>
  <c r="R7181" i="28" s="1"/>
  <c r="Q7178" i="28"/>
  <c r="R7178" i="28" s="1"/>
  <c r="Q7163" i="28"/>
  <c r="R7163" i="28" s="1"/>
  <c r="Q7149" i="28"/>
  <c r="R7149" i="28" s="1"/>
  <c r="Q7146" i="28"/>
  <c r="R7146" i="28" s="1"/>
  <c r="Q7131" i="28"/>
  <c r="R7131" i="28" s="1"/>
  <c r="Q7117" i="28"/>
  <c r="R7117" i="28" s="1"/>
  <c r="Q7114" i="28"/>
  <c r="R7114" i="28" s="1"/>
  <c r="Q7099" i="28"/>
  <c r="R7099" i="28" s="1"/>
  <c r="Q7085" i="28"/>
  <c r="R7085" i="28" s="1"/>
  <c r="Q7082" i="28"/>
  <c r="R7082" i="28" s="1"/>
  <c r="Q7066" i="28"/>
  <c r="R7066" i="28" s="1"/>
  <c r="Q7026" i="28"/>
  <c r="R7026" i="28" s="1"/>
  <c r="Q7021" i="28"/>
  <c r="R7021" i="28" s="1"/>
  <c r="Q6997" i="28"/>
  <c r="R6997" i="28" s="1"/>
  <c r="Q6987" i="28"/>
  <c r="R6987" i="28" s="1"/>
  <c r="Q6970" i="28"/>
  <c r="R6970" i="28" s="1"/>
  <c r="Q6931" i="28"/>
  <c r="R6931" i="28" s="1"/>
  <c r="Q6924" i="28"/>
  <c r="R6924" i="28" s="1"/>
  <c r="Q6914" i="28"/>
  <c r="R6914" i="28" s="1"/>
  <c r="Q6909" i="28"/>
  <c r="R6909" i="28" s="1"/>
  <c r="Q6904" i="28"/>
  <c r="R6904" i="28" s="1"/>
  <c r="Q6824" i="28"/>
  <c r="R6824" i="28" s="1"/>
  <c r="Q6807" i="28"/>
  <c r="R6807" i="28" s="1"/>
  <c r="Q6792" i="28"/>
  <c r="R6792" i="28" s="1"/>
  <c r="Q6775" i="28"/>
  <c r="R6775" i="28" s="1"/>
  <c r="Q6760" i="28"/>
  <c r="R6760" i="28" s="1"/>
  <c r="Q6743" i="28"/>
  <c r="R6743" i="28" s="1"/>
  <c r="Q6728" i="28"/>
  <c r="R6728" i="28" s="1"/>
  <c r="Q6675" i="28"/>
  <c r="R6675" i="28" s="1"/>
  <c r="Q6660" i="28"/>
  <c r="R6660" i="28" s="1"/>
  <c r="Q6643" i="28"/>
  <c r="R6643" i="28" s="1"/>
  <c r="Q6628" i="28"/>
  <c r="R6628" i="28" s="1"/>
  <c r="Q6611" i="28"/>
  <c r="R6611" i="28" s="1"/>
  <c r="Q6596" i="28"/>
  <c r="R6596" i="28" s="1"/>
  <c r="Q6577" i="28"/>
  <c r="R6577" i="28" s="1"/>
  <c r="Q6490" i="28"/>
  <c r="R6490" i="28" s="1"/>
  <c r="Q6480" i="28"/>
  <c r="R6480" i="28" s="1"/>
  <c r="Q6476" i="28"/>
  <c r="R6476" i="28" s="1"/>
  <c r="Q6433" i="28"/>
  <c r="R6433" i="28" s="1"/>
  <c r="Q6430" i="28"/>
  <c r="R6430" i="28" s="1"/>
  <c r="Q6414" i="28"/>
  <c r="R6414" i="28" s="1"/>
  <c r="Q6399" i="28"/>
  <c r="R6399" i="28" s="1"/>
  <c r="Q6389" i="28"/>
  <c r="R6389" i="28" s="1"/>
  <c r="Q6385" i="28"/>
  <c r="R6385" i="28" s="1"/>
  <c r="Q6382" i="28"/>
  <c r="R6382" i="28" s="1"/>
  <c r="Q6375" i="28"/>
  <c r="R6375" i="28" s="1"/>
  <c r="Q6369" i="28"/>
  <c r="R6369" i="28" s="1"/>
  <c r="Q6365" i="28"/>
  <c r="R6365" i="28" s="1"/>
  <c r="Q6347" i="28"/>
  <c r="R6347" i="28" s="1"/>
  <c r="Q6341" i="28"/>
  <c r="R6341" i="28" s="1"/>
  <c r="Q6337" i="28"/>
  <c r="R6337" i="28" s="1"/>
  <c r="Q6327" i="28"/>
  <c r="R6327" i="28" s="1"/>
  <c r="Q6321" i="28"/>
  <c r="R6321" i="28" s="1"/>
  <c r="Q6305" i="28"/>
  <c r="R6305" i="28" s="1"/>
  <c r="Q6292" i="28"/>
  <c r="R6292" i="28" s="1"/>
  <c r="Q6287" i="28"/>
  <c r="R6287" i="28" s="1"/>
  <c r="Q6267" i="28"/>
  <c r="R6267" i="28" s="1"/>
  <c r="Q6262" i="28"/>
  <c r="R6262" i="28" s="1"/>
  <c r="Q6245" i="28"/>
  <c r="R6245" i="28" s="1"/>
  <c r="Q6215" i="28"/>
  <c r="R6215" i="28" s="1"/>
  <c r="Q6183" i="28"/>
  <c r="R6183" i="28" s="1"/>
  <c r="Q6158" i="28"/>
  <c r="R6158" i="28" s="1"/>
  <c r="Q6154" i="28"/>
  <c r="R6154" i="28" s="1"/>
  <c r="Q6138" i="28"/>
  <c r="R6138" i="28" s="1"/>
  <c r="Q6118" i="28"/>
  <c r="R6118" i="28" s="1"/>
  <c r="Q6107" i="28"/>
  <c r="R6107" i="28" s="1"/>
  <c r="Q6101" i="28"/>
  <c r="R6101" i="28" s="1"/>
  <c r="Q6098" i="28"/>
  <c r="R6098" i="28" s="1"/>
  <c r="Q6087" i="28"/>
  <c r="R6087" i="28" s="1"/>
  <c r="Q6078" i="28"/>
  <c r="R6078" i="28" s="1"/>
  <c r="Q6067" i="28"/>
  <c r="R6067" i="28" s="1"/>
  <c r="Q6061" i="28"/>
  <c r="R6061" i="28" s="1"/>
  <c r="Q6042" i="28"/>
  <c r="R6042" i="28" s="1"/>
  <c r="Q6010" i="28"/>
  <c r="R6010" i="28" s="1"/>
  <c r="Q5990" i="28"/>
  <c r="R5990" i="28" s="1"/>
  <c r="Q5979" i="28"/>
  <c r="R5979" i="28" s="1"/>
  <c r="Q5973" i="28"/>
  <c r="R5973" i="28" s="1"/>
  <c r="Q5970" i="28"/>
  <c r="R5970" i="28" s="1"/>
  <c r="Q5959" i="28"/>
  <c r="R5959" i="28" s="1"/>
  <c r="Q5950" i="28"/>
  <c r="R5950" i="28" s="1"/>
  <c r="Q5939" i="28"/>
  <c r="R5939" i="28" s="1"/>
  <c r="Q5933" i="28"/>
  <c r="R5933" i="28" s="1"/>
  <c r="Q5893" i="28"/>
  <c r="R5893" i="28" s="1"/>
  <c r="Q5890" i="28"/>
  <c r="R5890" i="28" s="1"/>
  <c r="Q5874" i="28"/>
  <c r="R5874" i="28" s="1"/>
  <c r="Q5842" i="28"/>
  <c r="R5842" i="28" s="1"/>
  <c r="Q5831" i="28"/>
  <c r="R5831" i="28" s="1"/>
  <c r="Q5822" i="28"/>
  <c r="R5822" i="28" s="1"/>
  <c r="Q5811" i="28"/>
  <c r="R5811" i="28" s="1"/>
  <c r="Q5805" i="28"/>
  <c r="R5805" i="28" s="1"/>
  <c r="Q5765" i="28"/>
  <c r="R5765" i="28" s="1"/>
  <c r="Q5762" i="28"/>
  <c r="R5762" i="28" s="1"/>
  <c r="Q5725" i="28"/>
  <c r="R5725" i="28" s="1"/>
  <c r="Q5715" i="28"/>
  <c r="R5715" i="28" s="1"/>
  <c r="Q5709" i="28"/>
  <c r="R5709" i="28" s="1"/>
  <c r="Q5706" i="28"/>
  <c r="R5706" i="28" s="1"/>
  <c r="Q5699" i="28"/>
  <c r="R5699" i="28" s="1"/>
  <c r="Q5693" i="28"/>
  <c r="R5693" i="28" s="1"/>
  <c r="Q5683" i="28"/>
  <c r="R5683" i="28" s="1"/>
  <c r="Q5677" i="28"/>
  <c r="R5677" i="28" s="1"/>
  <c r="Q5674" i="28"/>
  <c r="R5674" i="28" s="1"/>
  <c r="Q5658" i="28"/>
  <c r="R5658" i="28" s="1"/>
  <c r="Q5638" i="28"/>
  <c r="R5638" i="28" s="1"/>
  <c r="Q5627" i="28"/>
  <c r="R5627" i="28" s="1"/>
  <c r="Q5614" i="28"/>
  <c r="R5614" i="28" s="1"/>
  <c r="Q5594" i="28"/>
  <c r="R5594" i="28" s="1"/>
  <c r="Q5583" i="28"/>
  <c r="R5583" i="28" s="1"/>
  <c r="Q5566" i="28"/>
  <c r="R5566" i="28" s="1"/>
  <c r="Q5531" i="28"/>
  <c r="R5531" i="28" s="1"/>
  <c r="Q5521" i="28"/>
  <c r="R5521" i="28" s="1"/>
  <c r="Q5503" i="28"/>
  <c r="R5503" i="28" s="1"/>
  <c r="Q5491" i="28"/>
  <c r="R5491" i="28" s="1"/>
  <c r="Q5427" i="28"/>
  <c r="R5427" i="28" s="1"/>
  <c r="Q5345" i="28"/>
  <c r="R5345" i="28" s="1"/>
  <c r="Q5333" i="28"/>
  <c r="R5333" i="28" s="1"/>
  <c r="Q5289" i="28"/>
  <c r="R5289" i="28" s="1"/>
  <c r="Q5249" i="28"/>
  <c r="R5249" i="28" s="1"/>
  <c r="Q5214" i="28"/>
  <c r="R5214" i="28" s="1"/>
  <c r="Q5205" i="28"/>
  <c r="R5205" i="28" s="1"/>
  <c r="Q5198" i="28"/>
  <c r="R5198" i="28" s="1"/>
  <c r="Q5187" i="28"/>
  <c r="R5187" i="28" s="1"/>
  <c r="Q5171" i="28"/>
  <c r="R5171" i="28" s="1"/>
  <c r="Q5155" i="28"/>
  <c r="R5155" i="28" s="1"/>
  <c r="Q5139" i="28"/>
  <c r="R5139" i="28" s="1"/>
  <c r="Q5123" i="28"/>
  <c r="R5123" i="28" s="1"/>
  <c r="Q5093" i="28"/>
  <c r="R5093" i="28" s="1"/>
  <c r="Q5082" i="28"/>
  <c r="R5082" i="28" s="1"/>
  <c r="Q5073" i="28"/>
  <c r="R5073" i="28" s="1"/>
  <c r="Q5062" i="28"/>
  <c r="R5062" i="28" s="1"/>
  <c r="Q5049" i="28"/>
  <c r="R5049" i="28" s="1"/>
  <c r="Q5042" i="28"/>
  <c r="R5042" i="28" s="1"/>
  <c r="Q5033" i="28"/>
  <c r="R5033" i="28" s="1"/>
  <c r="Q5026" i="28"/>
  <c r="R5026" i="28" s="1"/>
  <c r="Q5017" i="28"/>
  <c r="R5017" i="28" s="1"/>
  <c r="Q5010" i="28"/>
  <c r="R5010" i="28" s="1"/>
  <c r="Q5001" i="28"/>
  <c r="R5001" i="28" s="1"/>
  <c r="Q4986" i="28"/>
  <c r="R4986" i="28" s="1"/>
  <c r="Q4969" i="28"/>
  <c r="R4969" i="28" s="1"/>
  <c r="Q4954" i="28"/>
  <c r="R4954" i="28" s="1"/>
  <c r="Q4937" i="28"/>
  <c r="R4937" i="28" s="1"/>
  <c r="Q4922" i="28"/>
  <c r="R4922" i="28" s="1"/>
  <c r="Q4905" i="28"/>
  <c r="R4905" i="28" s="1"/>
  <c r="Q4890" i="28"/>
  <c r="R4890" i="28" s="1"/>
  <c r="Q4877" i="28"/>
  <c r="R4877" i="28" s="1"/>
  <c r="Q4870" i="28"/>
  <c r="R4870" i="28" s="1"/>
  <c r="Q4861" i="28"/>
  <c r="R4861" i="28" s="1"/>
  <c r="Q4854" i="28"/>
  <c r="R4854" i="28" s="1"/>
  <c r="Q4845" i="28"/>
  <c r="R4845" i="28" s="1"/>
  <c r="Q4820" i="28"/>
  <c r="R4820" i="28" s="1"/>
  <c r="Q4806" i="28"/>
  <c r="R4806" i="28" s="1"/>
  <c r="Q4796" i="28"/>
  <c r="R4796" i="28" s="1"/>
  <c r="Q4790" i="28"/>
  <c r="R4790" i="28" s="1"/>
  <c r="Q4785" i="28"/>
  <c r="R4785" i="28" s="1"/>
  <c r="Q4781" i="28"/>
  <c r="R4781" i="28" s="1"/>
  <c r="Q4743" i="28"/>
  <c r="R4743" i="28" s="1"/>
  <c r="Q4738" i="28"/>
  <c r="R4738" i="28" s="1"/>
  <c r="Q4734" i="28"/>
  <c r="R4734" i="28" s="1"/>
  <c r="Q4730" i="28"/>
  <c r="R4730" i="28" s="1"/>
  <c r="Q4729" i="28"/>
  <c r="R4729" i="28" s="1"/>
  <c r="Q4692" i="28"/>
  <c r="R4692" i="28" s="1"/>
  <c r="Q4671" i="28"/>
  <c r="R4671" i="28" s="1"/>
  <c r="Q4667" i="28"/>
  <c r="R4667" i="28" s="1"/>
  <c r="Q4657" i="28"/>
  <c r="R4657" i="28" s="1"/>
  <c r="Q4653" i="28"/>
  <c r="R4653" i="28" s="1"/>
  <c r="Q4615" i="28"/>
  <c r="R4615" i="28" s="1"/>
  <c r="Q4610" i="28"/>
  <c r="R4610" i="28" s="1"/>
  <c r="Q4606" i="28"/>
  <c r="R4606" i="28" s="1"/>
  <c r="Q4602" i="28"/>
  <c r="R4602" i="28" s="1"/>
  <c r="Q4601" i="28"/>
  <c r="R4601" i="28" s="1"/>
  <c r="Q4564" i="28"/>
  <c r="R4564" i="28" s="1"/>
  <c r="Q4463" i="28"/>
  <c r="R4463" i="28" s="1"/>
  <c r="Q4459" i="28"/>
  <c r="R4459" i="28" s="1"/>
  <c r="Q4454" i="28"/>
  <c r="R4454" i="28" s="1"/>
  <c r="Q4452" i="28"/>
  <c r="R4452" i="28" s="1"/>
  <c r="Q4420" i="28"/>
  <c r="R4420" i="28" s="1"/>
  <c r="Q4401" i="28"/>
  <c r="R4401" i="28" s="1"/>
  <c r="Q4368" i="28"/>
  <c r="R4368" i="28" s="1"/>
  <c r="Q4098" i="28"/>
  <c r="R4098" i="28" s="1"/>
  <c r="Q3647" i="28"/>
  <c r="R3647" i="28" s="1"/>
  <c r="Q3602" i="28"/>
  <c r="R3602" i="28" s="1"/>
  <c r="Q3543" i="28"/>
  <c r="R3543" i="28" s="1"/>
  <c r="Q3527" i="28"/>
  <c r="R3527" i="28" s="1"/>
  <c r="Q3279" i="28"/>
  <c r="R3279" i="28" s="1"/>
  <c r="Q3203" i="28"/>
  <c r="R3203" i="28" s="1"/>
  <c r="Q3065" i="28"/>
  <c r="R3065" i="28" s="1"/>
  <c r="Q2815" i="28"/>
  <c r="R2815" i="28" s="1"/>
  <c r="Q6633" i="28"/>
  <c r="R6633" i="28" s="1"/>
  <c r="Q6601" i="28"/>
  <c r="R6601" i="28" s="1"/>
  <c r="Q6272" i="28"/>
  <c r="R6272" i="28" s="1"/>
  <c r="Q5588" i="28"/>
  <c r="R5588" i="28" s="1"/>
  <c r="Q5495" i="28"/>
  <c r="R5495" i="28" s="1"/>
  <c r="Q5446" i="28"/>
  <c r="R5446" i="28" s="1"/>
  <c r="Q5431" i="28"/>
  <c r="R5431" i="28" s="1"/>
  <c r="Q5227" i="28"/>
  <c r="R5227" i="28" s="1"/>
  <c r="Q5087" i="28"/>
  <c r="R5087" i="28" s="1"/>
  <c r="Q4991" i="28"/>
  <c r="R4991" i="28" s="1"/>
  <c r="Q4959" i="28"/>
  <c r="R4959" i="28" s="1"/>
  <c r="Q4927" i="28"/>
  <c r="R4927" i="28" s="1"/>
  <c r="Q4895" i="28"/>
  <c r="R4895" i="28" s="1"/>
  <c r="Q4810" i="28"/>
  <c r="R4810" i="28" s="1"/>
  <c r="Q7219" i="28"/>
  <c r="R7219" i="28" s="1"/>
  <c r="Q7205" i="28"/>
  <c r="R7205" i="28" s="1"/>
  <c r="Q7202" i="28"/>
  <c r="R7202" i="28" s="1"/>
  <c r="Q7187" i="28"/>
  <c r="R7187" i="28" s="1"/>
  <c r="Q7173" i="28"/>
  <c r="R7173" i="28" s="1"/>
  <c r="Q7170" i="28"/>
  <c r="R7170" i="28" s="1"/>
  <c r="Q7155" i="28"/>
  <c r="R7155" i="28" s="1"/>
  <c r="Q7141" i="28"/>
  <c r="R7141" i="28" s="1"/>
  <c r="Q7138" i="28"/>
  <c r="R7138" i="28" s="1"/>
  <c r="Q7123" i="28"/>
  <c r="R7123" i="28" s="1"/>
  <c r="Q7109" i="28"/>
  <c r="R7109" i="28" s="1"/>
  <c r="Q7106" i="28"/>
  <c r="R7106" i="28" s="1"/>
  <c r="Q7091" i="28"/>
  <c r="R7091" i="28" s="1"/>
  <c r="Q7077" i="28"/>
  <c r="R7077" i="28" s="1"/>
  <c r="Q7074" i="28"/>
  <c r="R7074" i="28" s="1"/>
  <c r="Q7058" i="28"/>
  <c r="R7058" i="28" s="1"/>
  <c r="Q7052" i="28"/>
  <c r="R7052" i="28" s="1"/>
  <c r="Q7037" i="28"/>
  <c r="R7037" i="28" s="1"/>
  <c r="Q7032" i="28"/>
  <c r="R7032" i="28" s="1"/>
  <c r="Q7013" i="28"/>
  <c r="R7013" i="28" s="1"/>
  <c r="Q7002" i="28"/>
  <c r="R7002" i="28" s="1"/>
  <c r="Q6963" i="28"/>
  <c r="R6963" i="28" s="1"/>
  <c r="Q6956" i="28"/>
  <c r="R6956" i="28" s="1"/>
  <c r="Q6946" i="28"/>
  <c r="R6946" i="28" s="1"/>
  <c r="Q6941" i="28"/>
  <c r="R6941" i="28" s="1"/>
  <c r="Q6936" i="28"/>
  <c r="R6936" i="28" s="1"/>
  <c r="Q6927" i="28"/>
  <c r="R6927" i="28" s="1"/>
  <c r="Q6901" i="28"/>
  <c r="R6901" i="28" s="1"/>
  <c r="Q6891" i="28"/>
  <c r="R6891" i="28" s="1"/>
  <c r="Q6831" i="28"/>
  <c r="R6831" i="28" s="1"/>
  <c r="Q6825" i="28"/>
  <c r="R6825" i="28" s="1"/>
  <c r="Q6816" i="28"/>
  <c r="R6816" i="28" s="1"/>
  <c r="Q6799" i="28"/>
  <c r="R6799" i="28" s="1"/>
  <c r="Q6793" i="28"/>
  <c r="R6793" i="28" s="1"/>
  <c r="Q6784" i="28"/>
  <c r="R6784" i="28" s="1"/>
  <c r="Q6767" i="28"/>
  <c r="R6767" i="28" s="1"/>
  <c r="Q6761" i="28"/>
  <c r="R6761" i="28" s="1"/>
  <c r="Q6752" i="28"/>
  <c r="R6752" i="28" s="1"/>
  <c r="Q6735" i="28"/>
  <c r="R6735" i="28" s="1"/>
  <c r="Q6729" i="28"/>
  <c r="R6729" i="28" s="1"/>
  <c r="Q6708" i="28"/>
  <c r="R6708" i="28" s="1"/>
  <c r="Q6699" i="28"/>
  <c r="R6699" i="28" s="1"/>
  <c r="Q6692" i="28"/>
  <c r="R6692" i="28" s="1"/>
  <c r="Q6667" i="28"/>
  <c r="R6667" i="28" s="1"/>
  <c r="Q6661" i="28"/>
  <c r="R6661" i="28" s="1"/>
  <c r="Q6652" i="28"/>
  <c r="R6652" i="28" s="1"/>
  <c r="Q6635" i="28"/>
  <c r="R6635" i="28" s="1"/>
  <c r="Q6629" i="28"/>
  <c r="R6629" i="28" s="1"/>
  <c r="Q6620" i="28"/>
  <c r="R6620" i="28" s="1"/>
  <c r="Q6603" i="28"/>
  <c r="R6603" i="28" s="1"/>
  <c r="Q6597" i="28"/>
  <c r="R6597" i="28" s="1"/>
  <c r="Q6566" i="28"/>
  <c r="R6566" i="28" s="1"/>
  <c r="Q6548" i="28"/>
  <c r="R6548" i="28" s="1"/>
  <c r="Q6546" i="28"/>
  <c r="R6546" i="28" s="1"/>
  <c r="Q6539" i="28"/>
  <c r="R6539" i="28" s="1"/>
  <c r="Q6534" i="28"/>
  <c r="R6534" i="28" s="1"/>
  <c r="Q6527" i="28"/>
  <c r="R6527" i="28" s="1"/>
  <c r="Q6523" i="28"/>
  <c r="R6523" i="28" s="1"/>
  <c r="Q6512" i="28"/>
  <c r="R6512" i="28" s="1"/>
  <c r="Q6508" i="28"/>
  <c r="R6508" i="28" s="1"/>
  <c r="Q6459" i="28"/>
  <c r="R6459" i="28" s="1"/>
  <c r="Q6429" i="28"/>
  <c r="R6429" i="28" s="1"/>
  <c r="Q6426" i="28"/>
  <c r="R6426" i="28" s="1"/>
  <c r="Q6396" i="28"/>
  <c r="R6396" i="28" s="1"/>
  <c r="Q6360" i="28"/>
  <c r="R6360" i="28" s="1"/>
  <c r="Q6359" i="28"/>
  <c r="R6359" i="28" s="1"/>
  <c r="Q6349" i="28"/>
  <c r="R6349" i="28" s="1"/>
  <c r="Q6343" i="28"/>
  <c r="R6343" i="28" s="1"/>
  <c r="Q6278" i="28"/>
  <c r="R6278" i="28" s="1"/>
  <c r="Q6274" i="28"/>
  <c r="R6274" i="28" s="1"/>
  <c r="Q6237" i="28"/>
  <c r="R6237" i="28" s="1"/>
  <c r="Q6221" i="28"/>
  <c r="R6221" i="28" s="1"/>
  <c r="Q6205" i="28"/>
  <c r="R6205" i="28" s="1"/>
  <c r="Q6189" i="28"/>
  <c r="R6189" i="28" s="1"/>
  <c r="Q6173" i="28"/>
  <c r="R6173" i="28" s="1"/>
  <c r="Q6134" i="28"/>
  <c r="R6134" i="28" s="1"/>
  <c r="Q6094" i="28"/>
  <c r="R6094" i="28" s="1"/>
  <c r="Q6090" i="28"/>
  <c r="R6090" i="28" s="1"/>
  <c r="Q6074" i="28"/>
  <c r="R6074" i="28" s="1"/>
  <c r="Q6068" i="28"/>
  <c r="R6068" i="28" s="1"/>
  <c r="Q6054" i="28"/>
  <c r="R6054" i="28" s="1"/>
  <c r="Q6038" i="28"/>
  <c r="R6038" i="28" s="1"/>
  <c r="Q6031" i="28"/>
  <c r="R6031" i="28" s="1"/>
  <c r="Q6022" i="28"/>
  <c r="R6022" i="28" s="1"/>
  <c r="Q6006" i="28"/>
  <c r="R6006" i="28" s="1"/>
  <c r="Q5966" i="28"/>
  <c r="R5966" i="28" s="1"/>
  <c r="Q5962" i="28"/>
  <c r="R5962" i="28" s="1"/>
  <c r="Q5946" i="28"/>
  <c r="R5946" i="28" s="1"/>
  <c r="Q5940" i="28"/>
  <c r="R5940" i="28" s="1"/>
  <c r="Q5926" i="28"/>
  <c r="R5926" i="28" s="1"/>
  <c r="Q5920" i="28"/>
  <c r="R5920" i="28" s="1"/>
  <c r="Q5915" i="28"/>
  <c r="R5915" i="28" s="1"/>
  <c r="Q5909" i="28"/>
  <c r="R5909" i="28" s="1"/>
  <c r="Q5906" i="28"/>
  <c r="R5906" i="28" s="1"/>
  <c r="Q5900" i="28"/>
  <c r="R5900" i="28" s="1"/>
  <c r="Q5895" i="28"/>
  <c r="R5895" i="28" s="1"/>
  <c r="Q5886" i="28"/>
  <c r="R5886" i="28" s="1"/>
  <c r="Q5879" i="28"/>
  <c r="R5879" i="28" s="1"/>
  <c r="Q5870" i="28"/>
  <c r="R5870" i="28" s="1"/>
  <c r="Q5854" i="28"/>
  <c r="R5854" i="28" s="1"/>
  <c r="Q5847" i="28"/>
  <c r="R5847" i="28" s="1"/>
  <c r="Q5838" i="28"/>
  <c r="R5838" i="28" s="1"/>
  <c r="Q5834" i="28"/>
  <c r="R5834" i="28" s="1"/>
  <c r="Q5818" i="28"/>
  <c r="R5818" i="28" s="1"/>
  <c r="Q5812" i="28"/>
  <c r="R5812" i="28" s="1"/>
  <c r="Q5798" i="28"/>
  <c r="R5798" i="28" s="1"/>
  <c r="Q5792" i="28"/>
  <c r="R5792" i="28" s="1"/>
  <c r="Q5787" i="28"/>
  <c r="R5787" i="28" s="1"/>
  <c r="Q5781" i="28"/>
  <c r="R5781" i="28" s="1"/>
  <c r="Q5778" i="28"/>
  <c r="R5778" i="28" s="1"/>
  <c r="Q5772" i="28"/>
  <c r="R5772" i="28" s="1"/>
  <c r="Q5767" i="28"/>
  <c r="R5767" i="28" s="1"/>
  <c r="Q5758" i="28"/>
  <c r="R5758" i="28" s="1"/>
  <c r="Q5747" i="28"/>
  <c r="R5747" i="28" s="1"/>
  <c r="Q5741" i="28"/>
  <c r="R5741" i="28" s="1"/>
  <c r="Q5695" i="28"/>
  <c r="R5695" i="28" s="1"/>
  <c r="Q5654" i="28"/>
  <c r="R5654" i="28" s="1"/>
  <c r="Q5610" i="28"/>
  <c r="R5610" i="28" s="1"/>
  <c r="Q5599" i="28"/>
  <c r="R5599" i="28" s="1"/>
  <c r="Q5590" i="28"/>
  <c r="R5590" i="28" s="1"/>
  <c r="Q5584" i="28"/>
  <c r="R5584" i="28" s="1"/>
  <c r="Q5575" i="28"/>
  <c r="R5575" i="28" s="1"/>
  <c r="Q5558" i="28"/>
  <c r="R5558" i="28" s="1"/>
  <c r="Q5556" i="28"/>
  <c r="R5556" i="28" s="1"/>
  <c r="Q5523" i="28"/>
  <c r="R5523" i="28" s="1"/>
  <c r="Q5481" i="28"/>
  <c r="R5481" i="28" s="1"/>
  <c r="Q5475" i="28"/>
  <c r="R5475" i="28" s="1"/>
  <c r="Q5470" i="28"/>
  <c r="R5470" i="28" s="1"/>
  <c r="Q5468" i="28"/>
  <c r="R5468" i="28" s="1"/>
  <c r="Q5448" i="28"/>
  <c r="R5448" i="28" s="1"/>
  <c r="Q5417" i="28"/>
  <c r="R5417" i="28" s="1"/>
  <c r="Q5411" i="28"/>
  <c r="R5411" i="28" s="1"/>
  <c r="Q5406" i="28"/>
  <c r="R5406" i="28" s="1"/>
  <c r="Q5384" i="28"/>
  <c r="R5384" i="28" s="1"/>
  <c r="Q5327" i="28"/>
  <c r="R5327" i="28" s="1"/>
  <c r="Q5301" i="28"/>
  <c r="R5301" i="28" s="1"/>
  <c r="Q5257" i="28"/>
  <c r="R5257" i="28" s="1"/>
  <c r="Q5211" i="28"/>
  <c r="R5211" i="28" s="1"/>
  <c r="Q5194" i="28"/>
  <c r="R5194" i="28" s="1"/>
  <c r="Q5182" i="28"/>
  <c r="R5182" i="28" s="1"/>
  <c r="Q5173" i="28"/>
  <c r="R5173" i="28" s="1"/>
  <c r="Q5141" i="28"/>
  <c r="R5141" i="28" s="1"/>
  <c r="Q5109" i="28"/>
  <c r="R5109" i="28" s="1"/>
  <c r="Q5098" i="28"/>
  <c r="R5098" i="28" s="1"/>
  <c r="Q5089" i="28"/>
  <c r="R5089" i="28" s="1"/>
  <c r="Q5083" i="28"/>
  <c r="R5083" i="28" s="1"/>
  <c r="Q5078" i="28"/>
  <c r="R5078" i="28" s="1"/>
  <c r="Q5065" i="28"/>
  <c r="R5065" i="28" s="1"/>
  <c r="Q4993" i="28"/>
  <c r="R4993" i="28" s="1"/>
  <c r="Q4987" i="28"/>
  <c r="R4987" i="28" s="1"/>
  <c r="Q4978" i="28"/>
  <c r="R4978" i="28" s="1"/>
  <c r="Q4961" i="28"/>
  <c r="R4961" i="28" s="1"/>
  <c r="Q4955" i="28"/>
  <c r="R4955" i="28" s="1"/>
  <c r="Q4946" i="28"/>
  <c r="R4946" i="28" s="1"/>
  <c r="Q4929" i="28"/>
  <c r="R4929" i="28" s="1"/>
  <c r="Q4923" i="28"/>
  <c r="R4923" i="28" s="1"/>
  <c r="Q4914" i="28"/>
  <c r="R4914" i="28" s="1"/>
  <c r="Q4897" i="28"/>
  <c r="R4897" i="28" s="1"/>
  <c r="Q4891" i="28"/>
  <c r="R4891" i="28" s="1"/>
  <c r="Q4882" i="28"/>
  <c r="R4882" i="28" s="1"/>
  <c r="Q4841" i="28"/>
  <c r="R4841" i="28" s="1"/>
  <c r="Q4839" i="28"/>
  <c r="R4839" i="28" s="1"/>
  <c r="Q4815" i="28"/>
  <c r="R4815" i="28" s="1"/>
  <c r="Q4812" i="28"/>
  <c r="R4812" i="28" s="1"/>
  <c r="Q4799" i="28"/>
  <c r="R4799" i="28" s="1"/>
  <c r="Q4786" i="28"/>
  <c r="R4786" i="28" s="1"/>
  <c r="Q4767" i="28"/>
  <c r="R4767" i="28" s="1"/>
  <c r="Q4763" i="28"/>
  <c r="R4763" i="28" s="1"/>
  <c r="Q4753" i="28"/>
  <c r="R4753" i="28" s="1"/>
  <c r="Q4749" i="28"/>
  <c r="R4749" i="28" s="1"/>
  <c r="Q4711" i="28"/>
  <c r="R4711" i="28" s="1"/>
  <c r="Q4706" i="28"/>
  <c r="R4706" i="28" s="1"/>
  <c r="Q4702" i="28"/>
  <c r="R4702" i="28" s="1"/>
  <c r="Q4698" i="28"/>
  <c r="R4698" i="28" s="1"/>
  <c r="Q4697" i="28"/>
  <c r="R4697" i="28" s="1"/>
  <c r="Q4639" i="28"/>
  <c r="R4639" i="28" s="1"/>
  <c r="Q4635" i="28"/>
  <c r="R4635" i="28" s="1"/>
  <c r="Q4583" i="28"/>
  <c r="R4583" i="28" s="1"/>
  <c r="Q4578" i="28"/>
  <c r="R4578" i="28" s="1"/>
  <c r="Q4559" i="28"/>
  <c r="R4559" i="28" s="1"/>
  <c r="Q4555" i="28"/>
  <c r="R4555" i="28" s="1"/>
  <c r="Q4546" i="28"/>
  <c r="R4546" i="28" s="1"/>
  <c r="Q4537" i="28"/>
  <c r="R4537" i="28" s="1"/>
  <c r="Q4487" i="28"/>
  <c r="R4487" i="28" s="1"/>
  <c r="Q4407" i="28"/>
  <c r="R4407" i="28" s="1"/>
  <c r="Q4343" i="28"/>
  <c r="R4343" i="28" s="1"/>
  <c r="Q4294" i="28"/>
  <c r="R4294" i="28" s="1"/>
  <c r="Q4227" i="28"/>
  <c r="R4227" i="28" s="1"/>
  <c r="Q4111" i="28"/>
  <c r="R4111" i="28" s="1"/>
  <c r="Q4074" i="28"/>
  <c r="R4074" i="28" s="1"/>
  <c r="Q4063" i="28"/>
  <c r="R4063" i="28" s="1"/>
  <c r="Q3883" i="28"/>
  <c r="R3883" i="28" s="1"/>
  <c r="Q3746" i="28"/>
  <c r="R3746" i="28" s="1"/>
  <c r="Q3635" i="28"/>
  <c r="R3635" i="28" s="1"/>
  <c r="Q6753" i="28"/>
  <c r="R6753" i="28" s="1"/>
  <c r="Q6744" i="28"/>
  <c r="R6744" i="28" s="1"/>
  <c r="Q6727" i="28"/>
  <c r="R6727" i="28" s="1"/>
  <c r="Q6720" i="28"/>
  <c r="R6720" i="28" s="1"/>
  <c r="Q6711" i="28"/>
  <c r="R6711" i="28" s="1"/>
  <c r="Q6704" i="28"/>
  <c r="R6704" i="28" s="1"/>
  <c r="Q6695" i="28"/>
  <c r="R6695" i="28" s="1"/>
  <c r="Q6683" i="28"/>
  <c r="R6683" i="28" s="1"/>
  <c r="Q6676" i="28"/>
  <c r="R6676" i="28" s="1"/>
  <c r="Q6659" i="28"/>
  <c r="R6659" i="28" s="1"/>
  <c r="Q6653" i="28"/>
  <c r="R6653" i="28" s="1"/>
  <c r="Q6644" i="28"/>
  <c r="R6644" i="28" s="1"/>
  <c r="Q6627" i="28"/>
  <c r="R6627" i="28" s="1"/>
  <c r="Q6621" i="28"/>
  <c r="R6621" i="28" s="1"/>
  <c r="Q6612" i="28"/>
  <c r="R6612" i="28" s="1"/>
  <c r="Q6595" i="28"/>
  <c r="R6595" i="28" s="1"/>
  <c r="Q6560" i="28"/>
  <c r="R6560" i="28" s="1"/>
  <c r="Q6558" i="28"/>
  <c r="R6558" i="28" s="1"/>
  <c r="Q6551" i="28"/>
  <c r="R6551" i="28" s="1"/>
  <c r="Q6491" i="28"/>
  <c r="R6491" i="28" s="1"/>
  <c r="Q6440" i="28"/>
  <c r="R6440" i="28" s="1"/>
  <c r="Q6411" i="28"/>
  <c r="R6411" i="28" s="1"/>
  <c r="Q6398" i="28"/>
  <c r="R6398" i="28" s="1"/>
  <c r="Q6383" i="28"/>
  <c r="R6383" i="28" s="1"/>
  <c r="Q6355" i="28"/>
  <c r="R6355" i="28" s="1"/>
  <c r="Q6335" i="28"/>
  <c r="R6335" i="28" s="1"/>
  <c r="Q6319" i="28"/>
  <c r="R6319" i="28" s="1"/>
  <c r="Q6303" i="28"/>
  <c r="R6303" i="28" s="1"/>
  <c r="Q6254" i="28"/>
  <c r="R6254" i="28" s="1"/>
  <c r="Q6228" i="28"/>
  <c r="R6228" i="28" s="1"/>
  <c r="Q6207" i="28"/>
  <c r="R6207" i="28" s="1"/>
  <c r="Q6146" i="28"/>
  <c r="R6146" i="28" s="1"/>
  <c r="Q6070" i="28"/>
  <c r="R6070" i="28" s="1"/>
  <c r="Q6034" i="28"/>
  <c r="R6034" i="28" s="1"/>
  <c r="Q5942" i="28"/>
  <c r="R5942" i="28" s="1"/>
  <c r="Q5902" i="28"/>
  <c r="R5902" i="28" s="1"/>
  <c r="Q5898" i="28"/>
  <c r="R5898" i="28" s="1"/>
  <c r="Q5882" i="28"/>
  <c r="R5882" i="28" s="1"/>
  <c r="Q5850" i="28"/>
  <c r="R5850" i="28" s="1"/>
  <c r="Q5814" i="28"/>
  <c r="R5814" i="28" s="1"/>
  <c r="Q5774" i="28"/>
  <c r="R5774" i="28" s="1"/>
  <c r="Q5770" i="28"/>
  <c r="R5770" i="28" s="1"/>
  <c r="Q5754" i="28"/>
  <c r="R5754" i="28" s="1"/>
  <c r="Q5748" i="28"/>
  <c r="R5748" i="28" s="1"/>
  <c r="Q5734" i="28"/>
  <c r="R5734" i="28" s="1"/>
  <c r="Q5728" i="28"/>
  <c r="R5728" i="28" s="1"/>
  <c r="Q5723" i="28"/>
  <c r="R5723" i="28" s="1"/>
  <c r="Q5707" i="28"/>
  <c r="R5707" i="28" s="1"/>
  <c r="Q5698" i="28"/>
  <c r="R5698" i="28" s="1"/>
  <c r="Q5691" i="28"/>
  <c r="R5691" i="28" s="1"/>
  <c r="Q5675" i="28"/>
  <c r="R5675" i="28" s="1"/>
  <c r="Q5666" i="28"/>
  <c r="R5666" i="28" s="1"/>
  <c r="Q5626" i="28"/>
  <c r="R5626" i="28" s="1"/>
  <c r="Q5615" i="28"/>
  <c r="R5615" i="28" s="1"/>
  <c r="Q5606" i="28"/>
  <c r="R5606" i="28" s="1"/>
  <c r="Q5600" i="28"/>
  <c r="R5600" i="28" s="1"/>
  <c r="Q5595" i="28"/>
  <c r="R5595" i="28" s="1"/>
  <c r="Q5582" i="28"/>
  <c r="R5582" i="28" s="1"/>
  <c r="Q5576" i="28"/>
  <c r="R5576" i="28" s="1"/>
  <c r="Q5567" i="28"/>
  <c r="R5567" i="28" s="1"/>
  <c r="Q5552" i="28"/>
  <c r="R5552" i="28" s="1"/>
  <c r="Q5520" i="28"/>
  <c r="R5520" i="28" s="1"/>
  <c r="Q5471" i="28"/>
  <c r="R5471" i="28" s="1"/>
  <c r="Q5407" i="28"/>
  <c r="R5407" i="28" s="1"/>
  <c r="Q5313" i="28"/>
  <c r="R5313" i="28" s="1"/>
  <c r="Q5307" i="28"/>
  <c r="R5307" i="28" s="1"/>
  <c r="Q5295" i="28"/>
  <c r="R5295" i="28" s="1"/>
  <c r="Q5269" i="28"/>
  <c r="R5269" i="28" s="1"/>
  <c r="Q5225" i="28"/>
  <c r="R5225" i="28" s="1"/>
  <c r="Q5213" i="28"/>
  <c r="R5213" i="28" s="1"/>
  <c r="Q5206" i="28"/>
  <c r="R5206" i="28" s="1"/>
  <c r="Q5197" i="28"/>
  <c r="R5197" i="28" s="1"/>
  <c r="Q5105" i="28"/>
  <c r="R5105" i="28" s="1"/>
  <c r="Q5099" i="28"/>
  <c r="R5099" i="28" s="1"/>
  <c r="Q5094" i="28"/>
  <c r="R5094" i="28" s="1"/>
  <c r="Q5081" i="28"/>
  <c r="R5081" i="28" s="1"/>
  <c r="Q5061" i="28"/>
  <c r="R5061" i="28" s="1"/>
  <c r="Q5050" i="28"/>
  <c r="R5050" i="28" s="1"/>
  <c r="Q5041" i="28"/>
  <c r="R5041" i="28" s="1"/>
  <c r="Q5034" i="28"/>
  <c r="R5034" i="28" s="1"/>
  <c r="Q5025" i="28"/>
  <c r="R5025" i="28" s="1"/>
  <c r="Q5018" i="28"/>
  <c r="R5018" i="28" s="1"/>
  <c r="Q5009" i="28"/>
  <c r="R5009" i="28" s="1"/>
  <c r="Q5002" i="28"/>
  <c r="R5002" i="28" s="1"/>
  <c r="Q4985" i="28"/>
  <c r="R4985" i="28" s="1"/>
  <c r="Q4979" i="28"/>
  <c r="R4979" i="28" s="1"/>
  <c r="Q4970" i="28"/>
  <c r="R4970" i="28" s="1"/>
  <c r="Q4953" i="28"/>
  <c r="R4953" i="28" s="1"/>
  <c r="Q4947" i="28"/>
  <c r="R4947" i="28" s="1"/>
  <c r="Q4938" i="28"/>
  <c r="R4938" i="28" s="1"/>
  <c r="Q4921" i="28"/>
  <c r="R4921" i="28" s="1"/>
  <c r="Q4915" i="28"/>
  <c r="R4915" i="28" s="1"/>
  <c r="Q4906" i="28"/>
  <c r="R4906" i="28" s="1"/>
  <c r="Q4889" i="28"/>
  <c r="R4889" i="28" s="1"/>
  <c r="Q4883" i="28"/>
  <c r="R4883" i="28" s="1"/>
  <c r="Q4878" i="28"/>
  <c r="R4878" i="28" s="1"/>
  <c r="Q4869" i="28"/>
  <c r="R4869" i="28" s="1"/>
  <c r="Q4862" i="28"/>
  <c r="R4862" i="28" s="1"/>
  <c r="Q4853" i="28"/>
  <c r="R4853" i="28" s="1"/>
  <c r="Q4846" i="28"/>
  <c r="R4846" i="28" s="1"/>
  <c r="Q4835" i="28"/>
  <c r="R4835" i="28" s="1"/>
  <c r="Q4821" i="28"/>
  <c r="R4821" i="28" s="1"/>
  <c r="Q4795" i="28"/>
  <c r="R4795" i="28" s="1"/>
  <c r="Q4756" i="28"/>
  <c r="R4756" i="28" s="1"/>
  <c r="Q4721" i="28"/>
  <c r="R4721" i="28" s="1"/>
  <c r="Q4717" i="28"/>
  <c r="R4717" i="28" s="1"/>
  <c r="Q4665" i="28"/>
  <c r="R4665" i="28" s="1"/>
  <c r="Q4628" i="28"/>
  <c r="R4628" i="28" s="1"/>
  <c r="Q4593" i="28"/>
  <c r="R4593" i="28" s="1"/>
  <c r="Q4589" i="28"/>
  <c r="R4589" i="28" s="1"/>
  <c r="Q4436" i="28"/>
  <c r="R4436" i="28" s="1"/>
  <c r="Q4419" i="28"/>
  <c r="R4419" i="28" s="1"/>
  <c r="Q4417" i="28"/>
  <c r="R4417" i="28" s="1"/>
  <c r="Q4413" i="28"/>
  <c r="R4413" i="28" s="1"/>
  <c r="Q4371" i="28"/>
  <c r="R4371" i="28" s="1"/>
  <c r="Q4336" i="28"/>
  <c r="R4336" i="28" s="1"/>
  <c r="Q4272" i="28"/>
  <c r="R4272" i="28" s="1"/>
  <c r="Q4268" i="28"/>
  <c r="R4268" i="28" s="1"/>
  <c r="Q4235" i="28"/>
  <c r="R4235" i="28" s="1"/>
  <c r="Q4233" i="28"/>
  <c r="R4233" i="28" s="1"/>
  <c r="Q3595" i="28"/>
  <c r="R3595" i="28" s="1"/>
  <c r="Q3359" i="28"/>
  <c r="R3359" i="28" s="1"/>
  <c r="Q7175" i="28"/>
  <c r="R7175" i="28" s="1"/>
  <c r="Q7161" i="28"/>
  <c r="R7161" i="28" s="1"/>
  <c r="Q7158" i="28"/>
  <c r="R7158" i="28" s="1"/>
  <c r="Q7143" i="28"/>
  <c r="R7143" i="28" s="1"/>
  <c r="Q7129" i="28"/>
  <c r="R7129" i="28" s="1"/>
  <c r="Q7126" i="28"/>
  <c r="R7126" i="28" s="1"/>
  <c r="Q7111" i="28"/>
  <c r="R7111" i="28" s="1"/>
  <c r="Q7097" i="28"/>
  <c r="R7097" i="28" s="1"/>
  <c r="Q7094" i="28"/>
  <c r="R7094" i="28" s="1"/>
  <c r="Q7079" i="28"/>
  <c r="R7079" i="28" s="1"/>
  <c r="Q7045" i="28"/>
  <c r="R7045" i="28" s="1"/>
  <c r="Q7004" i="28"/>
  <c r="R7004" i="28" s="1"/>
  <c r="Q6994" i="28"/>
  <c r="R6994" i="28" s="1"/>
  <c r="Q6989" i="28"/>
  <c r="R6989" i="28" s="1"/>
  <c r="Q6984" i="28"/>
  <c r="R6984" i="28" s="1"/>
  <c r="Q6975" i="28"/>
  <c r="R6975" i="28" s="1"/>
  <c r="Q6949" i="28"/>
  <c r="R6949" i="28" s="1"/>
  <c r="Q6939" i="28"/>
  <c r="R6939" i="28" s="1"/>
  <c r="Q6922" i="28"/>
  <c r="R6922" i="28" s="1"/>
  <c r="Q6836" i="28"/>
  <c r="R6836" i="28" s="1"/>
  <c r="Q6819" i="28"/>
  <c r="R6819" i="28" s="1"/>
  <c r="Q6813" i="28"/>
  <c r="R6813" i="28" s="1"/>
  <c r="Q6804" i="28"/>
  <c r="R6804" i="28" s="1"/>
  <c r="Q6787" i="28"/>
  <c r="R6787" i="28" s="1"/>
  <c r="Q6781" i="28"/>
  <c r="R6781" i="28" s="1"/>
  <c r="Q6772" i="28"/>
  <c r="R6772" i="28" s="1"/>
  <c r="Q6755" i="28"/>
  <c r="R6755" i="28" s="1"/>
  <c r="Q6749" i="28"/>
  <c r="R6749" i="28" s="1"/>
  <c r="Q6740" i="28"/>
  <c r="R6740" i="28" s="1"/>
  <c r="Q6672" i="28"/>
  <c r="R6672" i="28" s="1"/>
  <c r="Q6655" i="28"/>
  <c r="R6655" i="28" s="1"/>
  <c r="Q6649" i="28"/>
  <c r="R6649" i="28" s="1"/>
  <c r="Q6640" i="28"/>
  <c r="R6640" i="28" s="1"/>
  <c r="Q6623" i="28"/>
  <c r="R6623" i="28" s="1"/>
  <c r="Q6617" i="28"/>
  <c r="R6617" i="28" s="1"/>
  <c r="Q6608" i="28"/>
  <c r="R6608" i="28" s="1"/>
  <c r="Q6584" i="28"/>
  <c r="R6584" i="28" s="1"/>
  <c r="Q6571" i="28"/>
  <c r="R6571" i="28" s="1"/>
  <c r="Q6506" i="28"/>
  <c r="R6506" i="28" s="1"/>
  <c r="Q6500" i="28"/>
  <c r="R6500" i="28" s="1"/>
  <c r="Q6496" i="28"/>
  <c r="R6496" i="28" s="1"/>
  <c r="Q6492" i="28"/>
  <c r="R6492" i="28" s="1"/>
  <c r="Q6416" i="28"/>
  <c r="R6416" i="28" s="1"/>
  <c r="Q6412" i="28"/>
  <c r="R6412" i="28" s="1"/>
  <c r="Q6401" i="28"/>
  <c r="R6401" i="28" s="1"/>
  <c r="Q6326" i="28"/>
  <c r="R6326" i="28" s="1"/>
  <c r="Q6289" i="28"/>
  <c r="R6289" i="28" s="1"/>
  <c r="Q6286" i="28"/>
  <c r="R6286" i="28" s="1"/>
  <c r="Q6279" i="28"/>
  <c r="R6279" i="28" s="1"/>
  <c r="Q6266" i="28"/>
  <c r="R6266" i="28" s="1"/>
  <c r="Q6253" i="28"/>
  <c r="R6253" i="28" s="1"/>
  <c r="Q6250" i="28"/>
  <c r="R6250" i="28" s="1"/>
  <c r="Q6244" i="28"/>
  <c r="R6244" i="28" s="1"/>
  <c r="Q6166" i="28"/>
  <c r="R6166" i="28" s="1"/>
  <c r="Q6126" i="28"/>
  <c r="R6126" i="28" s="1"/>
  <c r="Q6122" i="28"/>
  <c r="R6122" i="28" s="1"/>
  <c r="Q6106" i="28"/>
  <c r="R6106" i="28" s="1"/>
  <c r="Q6100" i="28"/>
  <c r="R6100" i="28" s="1"/>
  <c r="Q6086" i="28"/>
  <c r="R6086" i="28" s="1"/>
  <c r="Q6080" i="28"/>
  <c r="R6080" i="28" s="1"/>
  <c r="Q6075" i="28"/>
  <c r="R6075" i="28" s="1"/>
  <c r="Q6069" i="28"/>
  <c r="R6069" i="28" s="1"/>
  <c r="Q6066" i="28"/>
  <c r="R6066" i="28" s="1"/>
  <c r="Q6060" i="28"/>
  <c r="R6060" i="28" s="1"/>
  <c r="Q5998" i="28"/>
  <c r="R5998" i="28" s="1"/>
  <c r="Q5994" i="28"/>
  <c r="R5994" i="28" s="1"/>
  <c r="Q5978" i="28"/>
  <c r="R5978" i="28" s="1"/>
  <c r="Q5972" i="28"/>
  <c r="R5972" i="28" s="1"/>
  <c r="Q5958" i="28"/>
  <c r="R5958" i="28" s="1"/>
  <c r="Q5952" i="28"/>
  <c r="R5952" i="28" s="1"/>
  <c r="Q5947" i="28"/>
  <c r="R5947" i="28" s="1"/>
  <c r="Q5941" i="28"/>
  <c r="R5941" i="28" s="1"/>
  <c r="Q5938" i="28"/>
  <c r="R5938" i="28" s="1"/>
  <c r="Q5932" i="28"/>
  <c r="R5932" i="28" s="1"/>
  <c r="Q5927" i="28"/>
  <c r="R5927" i="28" s="1"/>
  <c r="Q5918" i="28"/>
  <c r="R5918" i="28" s="1"/>
  <c r="Q5907" i="28"/>
  <c r="R5907" i="28" s="1"/>
  <c r="Q5901" i="28"/>
  <c r="R5901" i="28" s="1"/>
  <c r="Q5830" i="28"/>
  <c r="R5830" i="28" s="1"/>
  <c r="Q5824" i="28"/>
  <c r="R5824" i="28" s="1"/>
  <c r="Q5819" i="28"/>
  <c r="R5819" i="28" s="1"/>
  <c r="Q5813" i="28"/>
  <c r="R5813" i="28" s="1"/>
  <c r="Q5810" i="28"/>
  <c r="R5810" i="28" s="1"/>
  <c r="Q5804" i="28"/>
  <c r="R5804" i="28" s="1"/>
  <c r="Q5799" i="28"/>
  <c r="R5799" i="28" s="1"/>
  <c r="Q5790" i="28"/>
  <c r="R5790" i="28" s="1"/>
  <c r="Q5779" i="28"/>
  <c r="R5779" i="28" s="1"/>
  <c r="Q5773" i="28"/>
  <c r="R5773" i="28" s="1"/>
  <c r="Q5733" i="28"/>
  <c r="R5733" i="28" s="1"/>
  <c r="Q5730" i="28"/>
  <c r="R5730" i="28" s="1"/>
  <c r="Q5646" i="28"/>
  <c r="R5646" i="28" s="1"/>
  <c r="Q5642" i="28"/>
  <c r="R5642" i="28" s="1"/>
  <c r="Q5620" i="28"/>
  <c r="R5620" i="28" s="1"/>
  <c r="Q5602" i="28"/>
  <c r="R5602" i="28" s="1"/>
  <c r="Q5578" i="28"/>
  <c r="R5578" i="28" s="1"/>
  <c r="Q5572" i="28"/>
  <c r="R5572" i="28" s="1"/>
  <c r="Q5563" i="28"/>
  <c r="R5563" i="28" s="1"/>
  <c r="Q5478" i="28"/>
  <c r="R5478" i="28" s="1"/>
  <c r="Q5473" i="28"/>
  <c r="R5473" i="28" s="1"/>
  <c r="Q5463" i="28"/>
  <c r="R5463" i="28" s="1"/>
  <c r="Q5456" i="28"/>
  <c r="R5456" i="28" s="1"/>
  <c r="Q5452" i="28"/>
  <c r="R5452" i="28" s="1"/>
  <c r="Q5442" i="28"/>
  <c r="R5442" i="28" s="1"/>
  <c r="Q5414" i="28"/>
  <c r="R5414" i="28" s="1"/>
  <c r="Q5409" i="28"/>
  <c r="R5409" i="28" s="1"/>
  <c r="Q5399" i="28"/>
  <c r="R5399" i="28" s="1"/>
  <c r="Q5392" i="28"/>
  <c r="R5392" i="28" s="1"/>
  <c r="Q5388" i="28"/>
  <c r="R5388" i="28" s="1"/>
  <c r="Q5297" i="28"/>
  <c r="R5297" i="28" s="1"/>
  <c r="Q5291" i="28"/>
  <c r="R5291" i="28" s="1"/>
  <c r="Q5279" i="28"/>
  <c r="R5279" i="28" s="1"/>
  <c r="Q5253" i="28"/>
  <c r="R5253" i="28" s="1"/>
  <c r="Q5218" i="28"/>
  <c r="R5218" i="28" s="1"/>
  <c r="Q5165" i="28"/>
  <c r="R5165" i="28" s="1"/>
  <c r="Q5133" i="28"/>
  <c r="R5133" i="28" s="1"/>
  <c r="Q5101" i="28"/>
  <c r="R5101" i="28" s="1"/>
  <c r="Q5055" i="28"/>
  <c r="R5055" i="28" s="1"/>
  <c r="Q4998" i="28"/>
  <c r="R4998" i="28" s="1"/>
  <c r="Q4981" i="28"/>
  <c r="R4981" i="28" s="1"/>
  <c r="Q4975" i="28"/>
  <c r="R4975" i="28" s="1"/>
  <c r="Q4966" i="28"/>
  <c r="R4966" i="28" s="1"/>
  <c r="Q4949" i="28"/>
  <c r="R4949" i="28" s="1"/>
  <c r="Q4943" i="28"/>
  <c r="R4943" i="28" s="1"/>
  <c r="Q4934" i="28"/>
  <c r="R4934" i="28" s="1"/>
  <c r="Q4917" i="28"/>
  <c r="R4917" i="28" s="1"/>
  <c r="Q4911" i="28"/>
  <c r="R4911" i="28" s="1"/>
  <c r="Q4902" i="28"/>
  <c r="R4902" i="28" s="1"/>
  <c r="Q4885" i="28"/>
  <c r="R4885" i="28" s="1"/>
  <c r="Q4828" i="28"/>
  <c r="R4828" i="28" s="1"/>
  <c r="Q4822" i="28"/>
  <c r="R4822" i="28" s="1"/>
  <c r="Q4817" i="28"/>
  <c r="R4817" i="28" s="1"/>
  <c r="Q4813" i="28"/>
  <c r="R4813" i="28" s="1"/>
  <c r="Q4783" i="28"/>
  <c r="R4783" i="28" s="1"/>
  <c r="Q4779" i="28"/>
  <c r="R4779" i="28" s="1"/>
  <c r="Q4769" i="28"/>
  <c r="R4769" i="28" s="1"/>
  <c r="Q4765" i="28"/>
  <c r="R4765" i="28" s="1"/>
  <c r="Q4727" i="28"/>
  <c r="R4727" i="28" s="1"/>
  <c r="Q4722" i="28"/>
  <c r="R4722" i="28" s="1"/>
  <c r="Q4718" i="28"/>
  <c r="R4718" i="28" s="1"/>
  <c r="Q4714" i="28"/>
  <c r="R4714" i="28" s="1"/>
  <c r="Q4713" i="28"/>
  <c r="R4713" i="28" s="1"/>
  <c r="Q4655" i="28"/>
  <c r="R4655" i="28" s="1"/>
  <c r="Q4651" i="28"/>
  <c r="R4651" i="28" s="1"/>
  <c r="Q4641" i="28"/>
  <c r="R4641" i="28" s="1"/>
  <c r="Q4637" i="28"/>
  <c r="R4637" i="28" s="1"/>
  <c r="Q4599" i="28"/>
  <c r="R4599" i="28" s="1"/>
  <c r="Q4594" i="28"/>
  <c r="R4594" i="28" s="1"/>
  <c r="Q4590" i="28"/>
  <c r="R4590" i="28" s="1"/>
  <c r="Q4586" i="28"/>
  <c r="R4586" i="28" s="1"/>
  <c r="Q4585" i="28"/>
  <c r="R4585" i="28" s="1"/>
  <c r="Q4563" i="28"/>
  <c r="R4563" i="28" s="1"/>
  <c r="Q4561" i="28"/>
  <c r="R4561" i="28" s="1"/>
  <c r="Q4557" i="28"/>
  <c r="R4557" i="28" s="1"/>
  <c r="Q4489" i="28"/>
  <c r="R4489" i="28" s="1"/>
  <c r="Q4479" i="28"/>
  <c r="R4479" i="28" s="1"/>
  <c r="Q4475" i="28"/>
  <c r="R4475" i="28" s="1"/>
  <c r="Q4418" i="28"/>
  <c r="R4418" i="28" s="1"/>
  <c r="Q4414" i="28"/>
  <c r="R4414" i="28" s="1"/>
  <c r="Q4410" i="28"/>
  <c r="R4410" i="28" s="1"/>
  <c r="Q4400" i="28"/>
  <c r="R4400" i="28" s="1"/>
  <c r="Q4262" i="28"/>
  <c r="R4262" i="28" s="1"/>
  <c r="Q4146" i="28"/>
  <c r="R4146" i="28" s="1"/>
  <c r="Q3931" i="28"/>
  <c r="R3931" i="28" s="1"/>
  <c r="Q3419" i="28"/>
  <c r="R3419" i="28" s="1"/>
  <c r="Q3417" i="28"/>
  <c r="R3417" i="28" s="1"/>
  <c r="Q3297" i="28"/>
  <c r="R3297" i="28" s="1"/>
  <c r="Q3295" i="28"/>
  <c r="R3295" i="28" s="1"/>
  <c r="Q3266" i="28"/>
  <c r="R3266" i="28" s="1"/>
  <c r="Q3239" i="28"/>
  <c r="R3239" i="28" s="1"/>
  <c r="Q3194" i="28"/>
  <c r="R3194" i="28" s="1"/>
  <c r="Q4519" i="28"/>
  <c r="R4519" i="28" s="1"/>
  <c r="Q4514" i="28"/>
  <c r="R4514" i="28" s="1"/>
  <c r="Q4510" i="28"/>
  <c r="R4510" i="28" s="1"/>
  <c r="Q4506" i="28"/>
  <c r="R4506" i="28" s="1"/>
  <c r="Q4505" i="28"/>
  <c r="R4505" i="28" s="1"/>
  <c r="Q4468" i="28"/>
  <c r="R4468" i="28" s="1"/>
  <c r="Q4447" i="28"/>
  <c r="R4447" i="28" s="1"/>
  <c r="Q4443" i="28"/>
  <c r="R4443" i="28" s="1"/>
  <c r="Q4433" i="28"/>
  <c r="R4433" i="28" s="1"/>
  <c r="Q4429" i="28"/>
  <c r="R4429" i="28" s="1"/>
  <c r="Q4399" i="28"/>
  <c r="R4399" i="28" s="1"/>
  <c r="Q4395" i="28"/>
  <c r="R4395" i="28" s="1"/>
  <c r="Q4392" i="28"/>
  <c r="R4392" i="28" s="1"/>
  <c r="Q4386" i="28"/>
  <c r="R4386" i="28" s="1"/>
  <c r="Q4375" i="28"/>
  <c r="R4375" i="28" s="1"/>
  <c r="Q4356" i="28"/>
  <c r="R4356" i="28" s="1"/>
  <c r="Q4324" i="28"/>
  <c r="R4324" i="28" s="1"/>
  <c r="Q4320" i="28"/>
  <c r="R4320" i="28" s="1"/>
  <c r="Q4309" i="28"/>
  <c r="R4309" i="28" s="1"/>
  <c r="Q4303" i="28"/>
  <c r="R4303" i="28" s="1"/>
  <c r="Q4285" i="28"/>
  <c r="R4285" i="28" s="1"/>
  <c r="Q4279" i="28"/>
  <c r="R4279" i="28" s="1"/>
  <c r="Q4270" i="28"/>
  <c r="R4270" i="28" s="1"/>
  <c r="Q4252" i="28"/>
  <c r="R4252" i="28" s="1"/>
  <c r="Q4246" i="28"/>
  <c r="R4246" i="28" s="1"/>
  <c r="Q4241" i="28"/>
  <c r="R4241" i="28" s="1"/>
  <c r="Q4231" i="28"/>
  <c r="R4231" i="28" s="1"/>
  <c r="Q4222" i="28"/>
  <c r="R4222" i="28" s="1"/>
  <c r="Q4208" i="28"/>
  <c r="R4208" i="28" s="1"/>
  <c r="Q4185" i="28"/>
  <c r="R4185" i="28" s="1"/>
  <c r="Q4176" i="28"/>
  <c r="R4176" i="28" s="1"/>
  <c r="Q4136" i="28"/>
  <c r="R4136" i="28" s="1"/>
  <c r="Q4130" i="28"/>
  <c r="R4130" i="28" s="1"/>
  <c r="Q4106" i="28"/>
  <c r="R4106" i="28" s="1"/>
  <c r="Q4101" i="28"/>
  <c r="R4101" i="28" s="1"/>
  <c r="Q4068" i="28"/>
  <c r="R4068" i="28" s="1"/>
  <c r="Q4064" i="28"/>
  <c r="R4064" i="28" s="1"/>
  <c r="Q4053" i="28"/>
  <c r="R4053" i="28" s="1"/>
  <c r="Q4047" i="28"/>
  <c r="R4047" i="28" s="1"/>
  <c r="Q4033" i="28"/>
  <c r="R4033" i="28" s="1"/>
  <c r="Q4017" i="28"/>
  <c r="R4017" i="28" s="1"/>
  <c r="Q4001" i="28"/>
  <c r="R4001" i="28" s="1"/>
  <c r="Q3976" i="28"/>
  <c r="R3976" i="28" s="1"/>
  <c r="Q3968" i="28"/>
  <c r="R3968" i="28" s="1"/>
  <c r="Q3908" i="28"/>
  <c r="R3908" i="28" s="1"/>
  <c r="Q3891" i="28"/>
  <c r="R3891" i="28" s="1"/>
  <c r="Q3886" i="28"/>
  <c r="R3886" i="28" s="1"/>
  <c r="Q3884" i="28"/>
  <c r="R3884" i="28" s="1"/>
  <c r="Q3858" i="28"/>
  <c r="R3858" i="28" s="1"/>
  <c r="Q3814" i="28"/>
  <c r="R3814" i="28" s="1"/>
  <c r="Q3812" i="28"/>
  <c r="R3812" i="28" s="1"/>
  <c r="Q3803" i="28"/>
  <c r="R3803" i="28" s="1"/>
  <c r="Q3799" i="28"/>
  <c r="R3799" i="28" s="1"/>
  <c r="Q3794" i="28"/>
  <c r="R3794" i="28" s="1"/>
  <c r="Q3745" i="28"/>
  <c r="R3745" i="28" s="1"/>
  <c r="Q3736" i="28"/>
  <c r="R3736" i="28" s="1"/>
  <c r="Q3708" i="28"/>
  <c r="R3708" i="28" s="1"/>
  <c r="Q3696" i="28"/>
  <c r="R3696" i="28" s="1"/>
  <c r="Q3677" i="28"/>
  <c r="R3677" i="28" s="1"/>
  <c r="Q3608" i="28"/>
  <c r="R3608" i="28" s="1"/>
  <c r="Q3589" i="28"/>
  <c r="R3589" i="28" s="1"/>
  <c r="Q3565" i="28"/>
  <c r="R3565" i="28" s="1"/>
  <c r="Q3528" i="28"/>
  <c r="R3528" i="28" s="1"/>
  <c r="Q3517" i="28"/>
  <c r="R3517" i="28" s="1"/>
  <c r="Q3494" i="28"/>
  <c r="R3494" i="28" s="1"/>
  <c r="Q3471" i="28"/>
  <c r="R3471" i="28" s="1"/>
  <c r="Q3457" i="28"/>
  <c r="R3457" i="28" s="1"/>
  <c r="Q3438" i="28"/>
  <c r="R3438" i="28" s="1"/>
  <c r="Q3360" i="28"/>
  <c r="R3360" i="28" s="1"/>
  <c r="Q3348" i="28"/>
  <c r="R3348" i="28" s="1"/>
  <c r="Q3341" i="28"/>
  <c r="R3341" i="28" s="1"/>
  <c r="Q3339" i="28"/>
  <c r="R3339" i="28" s="1"/>
  <c r="Q3332" i="28"/>
  <c r="R3332" i="28" s="1"/>
  <c r="Q3296" i="28"/>
  <c r="R3296" i="28" s="1"/>
  <c r="Q3281" i="28"/>
  <c r="R3281" i="28" s="1"/>
  <c r="Q3257" i="28"/>
  <c r="R3257" i="28" s="1"/>
  <c r="Q3227" i="28"/>
  <c r="R3227" i="28" s="1"/>
  <c r="Q3144" i="28"/>
  <c r="R3144" i="28" s="1"/>
  <c r="Q3124" i="28"/>
  <c r="R3124" i="28" s="1"/>
  <c r="Q3108" i="28"/>
  <c r="R3108" i="28" s="1"/>
  <c r="Q2972" i="28"/>
  <c r="R2972" i="28" s="1"/>
  <c r="Q2952" i="28"/>
  <c r="R2952" i="28" s="1"/>
  <c r="Q2908" i="28"/>
  <c r="R2908" i="28" s="1"/>
  <c r="Q2899" i="28"/>
  <c r="R2899" i="28" s="1"/>
  <c r="Q2888" i="28"/>
  <c r="R2888" i="28" s="1"/>
  <c r="Q2808" i="28"/>
  <c r="R2808" i="28" s="1"/>
  <c r="Q2784" i="28"/>
  <c r="R2784" i="28" s="1"/>
  <c r="Q2780" i="28"/>
  <c r="R2780" i="28" s="1"/>
  <c r="Q2707" i="28"/>
  <c r="R2707" i="28" s="1"/>
  <c r="Q2703" i="28"/>
  <c r="R2703" i="28" s="1"/>
  <c r="Q2692" i="28"/>
  <c r="R2692" i="28" s="1"/>
  <c r="Q2659" i="28"/>
  <c r="R2659" i="28" s="1"/>
  <c r="Q2648" i="28"/>
  <c r="R2648" i="28" s="1"/>
  <c r="Q2635" i="28"/>
  <c r="R2635" i="28" s="1"/>
  <c r="Q2620" i="28"/>
  <c r="R2620" i="28" s="1"/>
  <c r="Q2603" i="28"/>
  <c r="R2603" i="28" s="1"/>
  <c r="Q2588" i="28"/>
  <c r="R2588" i="28" s="1"/>
  <c r="Q2571" i="28"/>
  <c r="R2571" i="28" s="1"/>
  <c r="Q2556" i="28"/>
  <c r="R2556" i="28" s="1"/>
  <c r="Q2539" i="28"/>
  <c r="R2539" i="28" s="1"/>
  <c r="Q2515" i="28"/>
  <c r="R2515" i="28" s="1"/>
  <c r="Q2504" i="28"/>
  <c r="R2504" i="28" s="1"/>
  <c r="Q2484" i="28"/>
  <c r="R2484" i="28" s="1"/>
  <c r="Q2467" i="28"/>
  <c r="R2467" i="28" s="1"/>
  <c r="Q2452" i="28"/>
  <c r="R2452" i="28" s="1"/>
  <c r="Q2435" i="28"/>
  <c r="R2435" i="28" s="1"/>
  <c r="Q2420" i="28"/>
  <c r="R2420" i="28" s="1"/>
  <c r="Q2403" i="28"/>
  <c r="R2403" i="28" s="1"/>
  <c r="Q2388" i="28"/>
  <c r="R2388" i="28" s="1"/>
  <c r="Q2371" i="28"/>
  <c r="R2371" i="28" s="1"/>
  <c r="Q2347" i="28"/>
  <c r="R2347" i="28" s="1"/>
  <c r="Q2336" i="28"/>
  <c r="R2336" i="28" s="1"/>
  <c r="Q2276" i="28"/>
  <c r="R2276" i="28" s="1"/>
  <c r="Q2248" i="28"/>
  <c r="R2248" i="28" s="1"/>
  <c r="Q2189" i="28"/>
  <c r="R2189" i="28" s="1"/>
  <c r="Q2174" i="28"/>
  <c r="R2174" i="28" s="1"/>
  <c r="Q2137" i="28"/>
  <c r="R2137" i="28" s="1"/>
  <c r="Q2135" i="28"/>
  <c r="R2135" i="28" s="1"/>
  <c r="Q2067" i="28"/>
  <c r="R2067" i="28" s="1"/>
  <c r="Q1908" i="28"/>
  <c r="R1908" i="28" s="1"/>
  <c r="Q1811" i="28"/>
  <c r="R1811" i="28" s="1"/>
  <c r="Q1796" i="28"/>
  <c r="R1796" i="28" s="1"/>
  <c r="Q1785" i="28"/>
  <c r="R1785" i="28" s="1"/>
  <c r="Q1764" i="28"/>
  <c r="R1764" i="28" s="1"/>
  <c r="Q1752" i="28"/>
  <c r="R1752" i="28" s="1"/>
  <c r="Q1745" i="28"/>
  <c r="R1745" i="28" s="1"/>
  <c r="Q1682" i="28"/>
  <c r="R1682" i="28" s="1"/>
  <c r="Q1680" i="28"/>
  <c r="R1680" i="28" s="1"/>
  <c r="Q1643" i="28"/>
  <c r="R1643" i="28" s="1"/>
  <c r="Q1635" i="28"/>
  <c r="R1635" i="28" s="1"/>
  <c r="Q1632" i="28"/>
  <c r="R1632" i="28" s="1"/>
  <c r="Q1630" i="28"/>
  <c r="R1630" i="28" s="1"/>
  <c r="Q1628" i="28"/>
  <c r="R1628" i="28" s="1"/>
  <c r="Q1597" i="28"/>
  <c r="R1597" i="28" s="1"/>
  <c r="Q1571" i="28"/>
  <c r="R1571" i="28" s="1"/>
  <c r="Q1533" i="28"/>
  <c r="R1533" i="28" s="1"/>
  <c r="Q1473" i="28"/>
  <c r="R1473" i="28" s="1"/>
  <c r="Q1419" i="28"/>
  <c r="R1419" i="28" s="1"/>
  <c r="Q1417" i="28"/>
  <c r="R1417" i="28" s="1"/>
  <c r="Q1356" i="28"/>
  <c r="R1356" i="28" s="1"/>
  <c r="Q1338" i="28"/>
  <c r="R1338" i="28" s="1"/>
  <c r="Q1336" i="28"/>
  <c r="R1336" i="28" s="1"/>
  <c r="Q1334" i="28"/>
  <c r="R1334" i="28" s="1"/>
  <c r="Q1332" i="28"/>
  <c r="R1332" i="28" s="1"/>
  <c r="Q1295" i="28"/>
  <c r="R1295" i="28" s="1"/>
  <c r="Q1287" i="28"/>
  <c r="R1287" i="28" s="1"/>
  <c r="Q1275" i="28"/>
  <c r="R1275" i="28" s="1"/>
  <c r="Q1273" i="28"/>
  <c r="R1273" i="28" s="1"/>
  <c r="Q1175" i="28"/>
  <c r="R1175" i="28" s="1"/>
  <c r="Q1171" i="28"/>
  <c r="R1171" i="28" s="1"/>
  <c r="Q1078" i="28"/>
  <c r="R1078" i="28" s="1"/>
  <c r="Q1076" i="28"/>
  <c r="R1076" i="28" s="1"/>
  <c r="Q1070" i="28"/>
  <c r="R1070" i="28" s="1"/>
  <c r="Q1068" i="28"/>
  <c r="R1068" i="28" s="1"/>
  <c r="Q907" i="28"/>
  <c r="R907" i="28" s="1"/>
  <c r="Q828" i="28"/>
  <c r="R828" i="28" s="1"/>
  <c r="Q792" i="28"/>
  <c r="R792" i="28" s="1"/>
  <c r="Q780" i="28"/>
  <c r="R780" i="28" s="1"/>
  <c r="Q778" i="28"/>
  <c r="R778" i="28" s="1"/>
  <c r="Q752" i="28"/>
  <c r="R752" i="28" s="1"/>
  <c r="Q748" i="28"/>
  <c r="R748" i="28" s="1"/>
  <c r="Q744" i="28"/>
  <c r="R744" i="28" s="1"/>
  <c r="Q489" i="28"/>
  <c r="R489" i="28" s="1"/>
  <c r="Q4567" i="28"/>
  <c r="R4567" i="28" s="1"/>
  <c r="Q4562" i="28"/>
  <c r="R4562" i="28" s="1"/>
  <c r="Q4558" i="28"/>
  <c r="R4558" i="28" s="1"/>
  <c r="Q4554" i="28"/>
  <c r="R4554" i="28" s="1"/>
  <c r="Q4553" i="28"/>
  <c r="R4553" i="28" s="1"/>
  <c r="Q4516" i="28"/>
  <c r="R4516" i="28" s="1"/>
  <c r="Q4495" i="28"/>
  <c r="R4495" i="28" s="1"/>
  <c r="Q4491" i="28"/>
  <c r="R4491" i="28" s="1"/>
  <c r="Q4481" i="28"/>
  <c r="R4481" i="28" s="1"/>
  <c r="Q4477" i="28"/>
  <c r="R4477" i="28" s="1"/>
  <c r="Q4439" i="28"/>
  <c r="R4439" i="28" s="1"/>
  <c r="Q4434" i="28"/>
  <c r="R4434" i="28" s="1"/>
  <c r="Q4430" i="28"/>
  <c r="R4430" i="28" s="1"/>
  <c r="Q4426" i="28"/>
  <c r="R4426" i="28" s="1"/>
  <c r="Q4425" i="28"/>
  <c r="R4425" i="28" s="1"/>
  <c r="Q4391" i="28"/>
  <c r="R4391" i="28" s="1"/>
  <c r="Q4382" i="28"/>
  <c r="R4382" i="28" s="1"/>
  <c r="Q4361" i="28"/>
  <c r="R4361" i="28" s="1"/>
  <c r="Q4352" i="28"/>
  <c r="R4352" i="28" s="1"/>
  <c r="Q4329" i="28"/>
  <c r="R4329" i="28" s="1"/>
  <c r="Q4323" i="28"/>
  <c r="R4323" i="28" s="1"/>
  <c r="Q4296" i="28"/>
  <c r="R4296" i="28" s="1"/>
  <c r="Q4290" i="28"/>
  <c r="R4290" i="28" s="1"/>
  <c r="Q4266" i="28"/>
  <c r="R4266" i="28" s="1"/>
  <c r="Q4261" i="28"/>
  <c r="R4261" i="28" s="1"/>
  <c r="Q4228" i="28"/>
  <c r="R4228" i="28" s="1"/>
  <c r="Q4224" i="28"/>
  <c r="R4224" i="28" s="1"/>
  <c r="Q4213" i="28"/>
  <c r="R4213" i="28" s="1"/>
  <c r="Q4204" i="28"/>
  <c r="R4204" i="28" s="1"/>
  <c r="Q4197" i="28"/>
  <c r="R4197" i="28" s="1"/>
  <c r="Q4181" i="28"/>
  <c r="R4181" i="28" s="1"/>
  <c r="Q4172" i="28"/>
  <c r="R4172" i="28" s="1"/>
  <c r="Q4165" i="28"/>
  <c r="R4165" i="28" s="1"/>
  <c r="Q4156" i="28"/>
  <c r="R4156" i="28" s="1"/>
  <c r="Q4150" i="28"/>
  <c r="R4150" i="28" s="1"/>
  <c r="Q4145" i="28"/>
  <c r="R4145" i="28" s="1"/>
  <c r="Q4135" i="28"/>
  <c r="R4135" i="28" s="1"/>
  <c r="Q4126" i="28"/>
  <c r="R4126" i="28" s="1"/>
  <c r="Q4112" i="28"/>
  <c r="R4112" i="28" s="1"/>
  <c r="Q4108" i="28"/>
  <c r="R4108" i="28" s="1"/>
  <c r="Q4088" i="28"/>
  <c r="R4088" i="28" s="1"/>
  <c r="Q4084" i="28"/>
  <c r="R4084" i="28" s="1"/>
  <c r="Q4073" i="28"/>
  <c r="R4073" i="28" s="1"/>
  <c r="Q4067" i="28"/>
  <c r="R4067" i="28" s="1"/>
  <c r="Q4040" i="28"/>
  <c r="R4040" i="28" s="1"/>
  <c r="Q4024" i="28"/>
  <c r="R4024" i="28" s="1"/>
  <c r="Q4008" i="28"/>
  <c r="R4008" i="28" s="1"/>
  <c r="Q3985" i="28"/>
  <c r="R3985" i="28" s="1"/>
  <c r="Q3983" i="28"/>
  <c r="R3983" i="28" s="1"/>
  <c r="Q3954" i="28"/>
  <c r="R3954" i="28" s="1"/>
  <c r="Q3950" i="28"/>
  <c r="R3950" i="28" s="1"/>
  <c r="Q3948" i="28"/>
  <c r="R3948" i="28" s="1"/>
  <c r="Q3939" i="28"/>
  <c r="R3939" i="28" s="1"/>
  <c r="Q3935" i="28"/>
  <c r="R3935" i="28" s="1"/>
  <c r="Q3928" i="28"/>
  <c r="R3928" i="28" s="1"/>
  <c r="Q3902" i="28"/>
  <c r="R3902" i="28" s="1"/>
  <c r="Q3893" i="28"/>
  <c r="R3893" i="28" s="1"/>
  <c r="Q3887" i="28"/>
  <c r="R3887" i="28" s="1"/>
  <c r="Q3861" i="28"/>
  <c r="R3861" i="28" s="1"/>
  <c r="Q3849" i="28"/>
  <c r="R3849" i="28" s="1"/>
  <c r="Q3840" i="28"/>
  <c r="R3840" i="28" s="1"/>
  <c r="Q3805" i="28"/>
  <c r="R3805" i="28" s="1"/>
  <c r="Q3739" i="28"/>
  <c r="R3739" i="28" s="1"/>
  <c r="Q3720" i="28"/>
  <c r="R3720" i="28" s="1"/>
  <c r="Q3701" i="28"/>
  <c r="R3701" i="28" s="1"/>
  <c r="Q3678" i="28"/>
  <c r="R3678" i="28" s="1"/>
  <c r="Q3668" i="28"/>
  <c r="R3668" i="28" s="1"/>
  <c r="Q3656" i="28"/>
  <c r="R3656" i="28" s="1"/>
  <c r="Q3644" i="28"/>
  <c r="R3644" i="28" s="1"/>
  <c r="Q3632" i="28"/>
  <c r="R3632" i="28" s="1"/>
  <c r="Q3613" i="28"/>
  <c r="R3613" i="28" s="1"/>
  <c r="Q3547" i="28"/>
  <c r="R3547" i="28" s="1"/>
  <c r="Q3537" i="28"/>
  <c r="R3537" i="28" s="1"/>
  <c r="Q3535" i="28"/>
  <c r="R3535" i="28" s="1"/>
  <c r="Q3526" i="28"/>
  <c r="R3526" i="28" s="1"/>
  <c r="Q3505" i="28"/>
  <c r="R3505" i="28" s="1"/>
  <c r="Q3476" i="28"/>
  <c r="R3476" i="28" s="1"/>
  <c r="Q3467" i="28"/>
  <c r="R3467" i="28" s="1"/>
  <c r="Q3463" i="28"/>
  <c r="R3463" i="28" s="1"/>
  <c r="Q3448" i="28"/>
  <c r="R3448" i="28" s="1"/>
  <c r="Q3437" i="28"/>
  <c r="R3437" i="28" s="1"/>
  <c r="Q3432" i="28"/>
  <c r="R3432" i="28" s="1"/>
  <c r="Q3409" i="28"/>
  <c r="R3409" i="28" s="1"/>
  <c r="Q3400" i="28"/>
  <c r="R3400" i="28" s="1"/>
  <c r="Q3398" i="28"/>
  <c r="R3398" i="28" s="1"/>
  <c r="Q3394" i="28"/>
  <c r="R3394" i="28" s="1"/>
  <c r="Q3344" i="28"/>
  <c r="R3344" i="28" s="1"/>
  <c r="Q3292" i="28"/>
  <c r="R3292" i="28" s="1"/>
  <c r="Q3276" i="28"/>
  <c r="R3276" i="28" s="1"/>
  <c r="Q3270" i="28"/>
  <c r="R3270" i="28" s="1"/>
  <c r="Q3252" i="28"/>
  <c r="R3252" i="28" s="1"/>
  <c r="Q3243" i="28"/>
  <c r="R3243" i="28" s="1"/>
  <c r="Q3236" i="28"/>
  <c r="R3236" i="28" s="1"/>
  <c r="Q3220" i="28"/>
  <c r="R3220" i="28" s="1"/>
  <c r="Q3213" i="28"/>
  <c r="R3213" i="28" s="1"/>
  <c r="Q3211" i="28"/>
  <c r="R3211" i="28" s="1"/>
  <c r="Q3200" i="28"/>
  <c r="R3200" i="28" s="1"/>
  <c r="Q3169" i="28"/>
  <c r="R3169" i="28" s="1"/>
  <c r="Q3164" i="28"/>
  <c r="R3164" i="28" s="1"/>
  <c r="Q3151" i="28"/>
  <c r="R3151" i="28" s="1"/>
  <c r="Q3101" i="28"/>
  <c r="R3101" i="28" s="1"/>
  <c r="Q3091" i="28"/>
  <c r="R3091" i="28" s="1"/>
  <c r="Q3080" i="28"/>
  <c r="R3080" i="28" s="1"/>
  <c r="Q3076" i="28"/>
  <c r="R3076" i="28" s="1"/>
  <c r="Q3071" i="28"/>
  <c r="R3071" i="28" s="1"/>
  <c r="Q3042" i="28"/>
  <c r="R3042" i="28" s="1"/>
  <c r="Q3036" i="28"/>
  <c r="R3036" i="28" s="1"/>
  <c r="Q3024" i="28"/>
  <c r="R3024" i="28" s="1"/>
  <c r="Q3004" i="28"/>
  <c r="R3004" i="28" s="1"/>
  <c r="Q2992" i="28"/>
  <c r="R2992" i="28" s="1"/>
  <c r="Q2958" i="28"/>
  <c r="R2958" i="28" s="1"/>
  <c r="Q2947" i="28"/>
  <c r="R2947" i="28" s="1"/>
  <c r="Q2945" i="28"/>
  <c r="R2945" i="28" s="1"/>
  <c r="Q2943" i="28"/>
  <c r="R2943" i="28" s="1"/>
  <c r="Q2939" i="28"/>
  <c r="R2939" i="28" s="1"/>
  <c r="Q2927" i="28"/>
  <c r="R2927" i="28" s="1"/>
  <c r="Q2923" i="28"/>
  <c r="R2923" i="28" s="1"/>
  <c r="Q2894" i="28"/>
  <c r="R2894" i="28" s="1"/>
  <c r="Q2879" i="28"/>
  <c r="R2879" i="28" s="1"/>
  <c r="Q2875" i="28"/>
  <c r="R2875" i="28" s="1"/>
  <c r="Q2810" i="28"/>
  <c r="R2810" i="28" s="1"/>
  <c r="Q2799" i="28"/>
  <c r="R2799" i="28" s="1"/>
  <c r="Q2797" i="28"/>
  <c r="R2797" i="28" s="1"/>
  <c r="Q2733" i="28"/>
  <c r="R2733" i="28" s="1"/>
  <c r="Q2713" i="28"/>
  <c r="R2713" i="28" s="1"/>
  <c r="Q2688" i="28"/>
  <c r="R2688" i="28" s="1"/>
  <c r="Q2668" i="28"/>
  <c r="R2668" i="28" s="1"/>
  <c r="Q2645" i="28"/>
  <c r="R2645" i="28" s="1"/>
  <c r="Q2626" i="28"/>
  <c r="R2626" i="28" s="1"/>
  <c r="Q2616" i="28"/>
  <c r="R2616" i="28" s="1"/>
  <c r="Q2613" i="28"/>
  <c r="R2613" i="28" s="1"/>
  <c r="Q2594" i="28"/>
  <c r="R2594" i="28" s="1"/>
  <c r="Q2584" i="28"/>
  <c r="R2584" i="28" s="1"/>
  <c r="Q2581" i="28"/>
  <c r="R2581" i="28" s="1"/>
  <c r="Q2562" i="28"/>
  <c r="R2562" i="28" s="1"/>
  <c r="Q2552" i="28"/>
  <c r="R2552" i="28" s="1"/>
  <c r="Q2549" i="28"/>
  <c r="R2549" i="28" s="1"/>
  <c r="Q2530" i="28"/>
  <c r="R2530" i="28" s="1"/>
  <c r="Q2524" i="28"/>
  <c r="R2524" i="28" s="1"/>
  <c r="Q2491" i="28"/>
  <c r="R2491" i="28" s="1"/>
  <c r="Q2480" i="28"/>
  <c r="R2480" i="28" s="1"/>
  <c r="Q2477" i="28"/>
  <c r="R2477" i="28" s="1"/>
  <c r="Q2458" i="28"/>
  <c r="R2458" i="28" s="1"/>
  <c r="Q2448" i="28"/>
  <c r="R2448" i="28" s="1"/>
  <c r="Q2445" i="28"/>
  <c r="R2445" i="28" s="1"/>
  <c r="Q2426" i="28"/>
  <c r="R2426" i="28" s="1"/>
  <c r="Q2416" i="28"/>
  <c r="R2416" i="28" s="1"/>
  <c r="Q2413" i="28"/>
  <c r="R2413" i="28" s="1"/>
  <c r="Q2394" i="28"/>
  <c r="R2394" i="28" s="1"/>
  <c r="Q2384" i="28"/>
  <c r="R2384" i="28" s="1"/>
  <c r="Q2381" i="28"/>
  <c r="R2381" i="28" s="1"/>
  <c r="Q2362" i="28"/>
  <c r="R2362" i="28" s="1"/>
  <c r="Q2356" i="28"/>
  <c r="R2356" i="28" s="1"/>
  <c r="Q2282" i="28"/>
  <c r="R2282" i="28" s="1"/>
  <c r="Q2270" i="28"/>
  <c r="R2270" i="28" s="1"/>
  <c r="Q2254" i="28"/>
  <c r="R2254" i="28" s="1"/>
  <c r="Q2250" i="28"/>
  <c r="R2250" i="28" s="1"/>
  <c r="Q2040" i="28"/>
  <c r="R2040" i="28" s="1"/>
  <c r="Q2036" i="28"/>
  <c r="R2036" i="28" s="1"/>
  <c r="Q1972" i="28"/>
  <c r="R1972" i="28" s="1"/>
  <c r="Q1971" i="28"/>
  <c r="R1971" i="28" s="1"/>
  <c r="Q1920" i="28"/>
  <c r="R1920" i="28" s="1"/>
  <c r="Q1918" i="28"/>
  <c r="R1918" i="28" s="1"/>
  <c r="Q1858" i="28"/>
  <c r="R1858" i="28" s="1"/>
  <c r="Q1844" i="28"/>
  <c r="R1844" i="28" s="1"/>
  <c r="Q1731" i="28"/>
  <c r="R1731" i="28" s="1"/>
  <c r="Q1716" i="28"/>
  <c r="R1716" i="28" s="1"/>
  <c r="Q1615" i="28"/>
  <c r="R1615" i="28" s="1"/>
  <c r="Q1587" i="28"/>
  <c r="R1587" i="28" s="1"/>
  <c r="Q1567" i="28"/>
  <c r="R1567" i="28" s="1"/>
  <c r="Q1527" i="28"/>
  <c r="R1527" i="28" s="1"/>
  <c r="Q1449" i="28"/>
  <c r="R1449" i="28" s="1"/>
  <c r="Q1438" i="28"/>
  <c r="R1438" i="28" s="1"/>
  <c r="Q1436" i="28"/>
  <c r="R1436" i="28" s="1"/>
  <c r="Q1400" i="28"/>
  <c r="R1400" i="28" s="1"/>
  <c r="Q1227" i="28"/>
  <c r="R1227" i="28" s="1"/>
  <c r="Q1219" i="28"/>
  <c r="R1219" i="28" s="1"/>
  <c r="Q1186" i="28"/>
  <c r="R1186" i="28" s="1"/>
  <c r="Q1099" i="28"/>
  <c r="R1099" i="28" s="1"/>
  <c r="Q955" i="28"/>
  <c r="R955" i="28" s="1"/>
  <c r="Q935" i="28"/>
  <c r="R935" i="28" s="1"/>
  <c r="Q675" i="28"/>
  <c r="R675" i="28" s="1"/>
  <c r="AA8740" i="28"/>
  <c r="AB8740" i="28" s="1"/>
  <c r="Q1808" i="28"/>
  <c r="R1808" i="28" s="1"/>
  <c r="Q1781" i="28"/>
  <c r="R1781" i="28" s="1"/>
  <c r="Q1767" i="28"/>
  <c r="R1767" i="28" s="1"/>
  <c r="Q1756" i="28"/>
  <c r="R1756" i="28" s="1"/>
  <c r="Q1739" i="28"/>
  <c r="R1739" i="28" s="1"/>
  <c r="Q1737" i="28"/>
  <c r="R1737" i="28" s="1"/>
  <c r="Q1708" i="28"/>
  <c r="R1708" i="28" s="1"/>
  <c r="Q1689" i="28"/>
  <c r="R1689" i="28" s="1"/>
  <c r="Q1687" i="28"/>
  <c r="R1687" i="28" s="1"/>
  <c r="Q1675" i="28"/>
  <c r="R1675" i="28" s="1"/>
  <c r="Q1659" i="28"/>
  <c r="R1659" i="28" s="1"/>
  <c r="Q1650" i="28"/>
  <c r="R1650" i="28" s="1"/>
  <c r="Q1648" i="28"/>
  <c r="R1648" i="28" s="1"/>
  <c r="Q1618" i="28"/>
  <c r="R1618" i="28" s="1"/>
  <c r="Q1613" i="28"/>
  <c r="R1613" i="28" s="1"/>
  <c r="Q1565" i="28"/>
  <c r="R1565" i="28" s="1"/>
  <c r="Q1542" i="28"/>
  <c r="R1542" i="28" s="1"/>
  <c r="Q1540" i="28"/>
  <c r="R1540" i="28" s="1"/>
  <c r="Q1510" i="28"/>
  <c r="R1510" i="28" s="1"/>
  <c r="Q1460" i="28"/>
  <c r="R1460" i="28" s="1"/>
  <c r="Q1413" i="28"/>
  <c r="R1413" i="28" s="1"/>
  <c r="Q1411" i="28"/>
  <c r="R1411" i="28" s="1"/>
  <c r="Q1409" i="28"/>
  <c r="R1409" i="28" s="1"/>
  <c r="Q1394" i="28"/>
  <c r="R1394" i="28" s="1"/>
  <c r="Q1383" i="28"/>
  <c r="R1383" i="28" s="1"/>
  <c r="Q1317" i="28"/>
  <c r="R1317" i="28" s="1"/>
  <c r="Q1294" i="28"/>
  <c r="R1294" i="28" s="1"/>
  <c r="Q1248" i="28"/>
  <c r="R1248" i="28" s="1"/>
  <c r="Q1203" i="28"/>
  <c r="R1203" i="28" s="1"/>
  <c r="Q1021" i="28"/>
  <c r="R1021" i="28" s="1"/>
  <c r="Q922" i="28"/>
  <c r="R922" i="28" s="1"/>
  <c r="Q899" i="28"/>
  <c r="R899" i="28" s="1"/>
  <c r="Q893" i="28"/>
  <c r="R893" i="28" s="1"/>
  <c r="Q803" i="28"/>
  <c r="R803" i="28" s="1"/>
  <c r="Q767" i="28"/>
  <c r="R767" i="28" s="1"/>
  <c r="Q763" i="28"/>
  <c r="R763" i="28" s="1"/>
  <c r="Q720" i="28"/>
  <c r="R720" i="28" s="1"/>
  <c r="Q716" i="28"/>
  <c r="R716" i="28" s="1"/>
  <c r="Q712" i="28"/>
  <c r="R712" i="28" s="1"/>
  <c r="Q695" i="28"/>
  <c r="R695" i="28" s="1"/>
  <c r="Q649" i="28"/>
  <c r="R649" i="28" s="1"/>
  <c r="Q610" i="28"/>
  <c r="R610" i="28" s="1"/>
  <c r="Q579" i="28"/>
  <c r="R579" i="28" s="1"/>
  <c r="Q504" i="28"/>
  <c r="R504" i="28" s="1"/>
  <c r="Q478" i="28"/>
  <c r="R478" i="28" s="1"/>
  <c r="Q427" i="28"/>
  <c r="R427" i="28" s="1"/>
  <c r="Q361" i="28"/>
  <c r="R361" i="28" s="1"/>
  <c r="Q274" i="28"/>
  <c r="R274" i="28" s="1"/>
  <c r="Q270" i="28"/>
  <c r="R270" i="28" s="1"/>
  <c r="Q3536" i="28"/>
  <c r="R3536" i="28" s="1"/>
  <c r="Q3399" i="28"/>
  <c r="R3399" i="28" s="1"/>
  <c r="Q3214" i="28"/>
  <c r="R3214" i="28" s="1"/>
  <c r="Q3147" i="28"/>
  <c r="R3147" i="28" s="1"/>
  <c r="Q3072" i="28"/>
  <c r="R3072" i="28" s="1"/>
  <c r="Q2975" i="28"/>
  <c r="R2975" i="28" s="1"/>
  <c r="Q2948" i="28"/>
  <c r="R2948" i="28" s="1"/>
  <c r="Q2924" i="28"/>
  <c r="R2924" i="28" s="1"/>
  <c r="Q2911" i="28"/>
  <c r="R2911" i="28" s="1"/>
  <c r="Q2884" i="28"/>
  <c r="R2884" i="28" s="1"/>
  <c r="Q2281" i="28"/>
  <c r="R2281" i="28" s="1"/>
  <c r="Q4574" i="28"/>
  <c r="R4574" i="28" s="1"/>
  <c r="Q4570" i="28"/>
  <c r="R4570" i="28" s="1"/>
  <c r="Q4569" i="28"/>
  <c r="R4569" i="28" s="1"/>
  <c r="Q4532" i="28"/>
  <c r="R4532" i="28" s="1"/>
  <c r="Q4511" i="28"/>
  <c r="R4511" i="28" s="1"/>
  <c r="Q4507" i="28"/>
  <c r="R4507" i="28" s="1"/>
  <c r="Q4497" i="28"/>
  <c r="R4497" i="28" s="1"/>
  <c r="Q4493" i="28"/>
  <c r="R4493" i="28" s="1"/>
  <c r="Q4455" i="28"/>
  <c r="R4455" i="28" s="1"/>
  <c r="Q4450" i="28"/>
  <c r="R4450" i="28" s="1"/>
  <c r="Q4446" i="28"/>
  <c r="R4446" i="28" s="1"/>
  <c r="Q4442" i="28"/>
  <c r="R4442" i="28" s="1"/>
  <c r="Q4441" i="28"/>
  <c r="R4441" i="28" s="1"/>
  <c r="Q4404" i="28"/>
  <c r="R4404" i="28" s="1"/>
  <c r="Q4398" i="28"/>
  <c r="R4398" i="28" s="1"/>
  <c r="Q4394" i="28"/>
  <c r="R4394" i="28" s="1"/>
  <c r="Q4393" i="28"/>
  <c r="R4393" i="28" s="1"/>
  <c r="Q4384" i="28"/>
  <c r="R4384" i="28" s="1"/>
  <c r="Q4380" i="28"/>
  <c r="R4380" i="28" s="1"/>
  <c r="Q4374" i="28"/>
  <c r="R4374" i="28" s="1"/>
  <c r="Q4312" i="28"/>
  <c r="R4312" i="28" s="1"/>
  <c r="Q4308" i="28"/>
  <c r="R4308" i="28" s="1"/>
  <c r="Q4297" i="28"/>
  <c r="R4297" i="28" s="1"/>
  <c r="Q4291" i="28"/>
  <c r="R4291" i="28" s="1"/>
  <c r="Q4264" i="28"/>
  <c r="R4264" i="28" s="1"/>
  <c r="Q4258" i="28"/>
  <c r="R4258" i="28" s="1"/>
  <c r="Q4234" i="28"/>
  <c r="R4234" i="28" s="1"/>
  <c r="Q4229" i="28"/>
  <c r="R4229" i="28" s="1"/>
  <c r="Q4200" i="28"/>
  <c r="R4200" i="28" s="1"/>
  <c r="Q4184" i="28"/>
  <c r="R4184" i="28" s="1"/>
  <c r="Q4168" i="28"/>
  <c r="R4168" i="28" s="1"/>
  <c r="Q4157" i="28"/>
  <c r="R4157" i="28" s="1"/>
  <c r="Q4151" i="28"/>
  <c r="R4151" i="28" s="1"/>
  <c r="Q4142" i="28"/>
  <c r="R4142" i="28" s="1"/>
  <c r="Q4124" i="28"/>
  <c r="R4124" i="28" s="1"/>
  <c r="Q4118" i="28"/>
  <c r="R4118" i="28" s="1"/>
  <c r="Q4113" i="28"/>
  <c r="R4113" i="28" s="1"/>
  <c r="Q4103" i="28"/>
  <c r="R4103" i="28" s="1"/>
  <c r="Q4094" i="28"/>
  <c r="R4094" i="28" s="1"/>
  <c r="Q4080" i="28"/>
  <c r="R4080" i="28" s="1"/>
  <c r="Q4076" i="28"/>
  <c r="R4076" i="28" s="1"/>
  <c r="Q4056" i="28"/>
  <c r="R4056" i="28" s="1"/>
  <c r="Q4052" i="28"/>
  <c r="R4052" i="28" s="1"/>
  <c r="Q4041" i="28"/>
  <c r="R4041" i="28" s="1"/>
  <c r="Q4035" i="28"/>
  <c r="R4035" i="28" s="1"/>
  <c r="Q4032" i="28"/>
  <c r="R4032" i="28" s="1"/>
  <c r="Q4009" i="28"/>
  <c r="R4009" i="28" s="1"/>
  <c r="Q4003" i="28"/>
  <c r="R4003" i="28" s="1"/>
  <c r="Q4000" i="28"/>
  <c r="R4000" i="28" s="1"/>
  <c r="Q3957" i="28"/>
  <c r="R3957" i="28" s="1"/>
  <c r="Q3936" i="28"/>
  <c r="R3936" i="28" s="1"/>
  <c r="Q3898" i="28"/>
  <c r="R3898" i="28" s="1"/>
  <c r="Q3896" i="28"/>
  <c r="R3896" i="28" s="1"/>
  <c r="Q3879" i="28"/>
  <c r="R3879" i="28" s="1"/>
  <c r="Q3818" i="28"/>
  <c r="R3818" i="28" s="1"/>
  <c r="Q3771" i="28"/>
  <c r="R3771" i="28" s="1"/>
  <c r="Q3767" i="28"/>
  <c r="R3767" i="28" s="1"/>
  <c r="Q3753" i="28"/>
  <c r="R3753" i="28" s="1"/>
  <c r="Q3744" i="28"/>
  <c r="R3744" i="28" s="1"/>
  <c r="Q3709" i="28"/>
  <c r="R3709" i="28" s="1"/>
  <c r="Q3686" i="28"/>
  <c r="R3686" i="28" s="1"/>
  <c r="Q3640" i="28"/>
  <c r="R3640" i="28" s="1"/>
  <c r="Q3588" i="28"/>
  <c r="R3588" i="28" s="1"/>
  <c r="Q3564" i="28"/>
  <c r="R3564" i="28" s="1"/>
  <c r="Q3550" i="28"/>
  <c r="R3550" i="28" s="1"/>
  <c r="Q3479" i="28"/>
  <c r="R3479" i="28" s="1"/>
  <c r="Q3470" i="28"/>
  <c r="R3470" i="28" s="1"/>
  <c r="Q3451" i="28"/>
  <c r="R3451" i="28" s="1"/>
  <c r="Q3435" i="28"/>
  <c r="R3435" i="28" s="1"/>
  <c r="Q3426" i="28"/>
  <c r="R3426" i="28" s="1"/>
  <c r="Q3422" i="28"/>
  <c r="R3422" i="28" s="1"/>
  <c r="Q3413" i="28"/>
  <c r="R3413" i="28" s="1"/>
  <c r="Q3384" i="28"/>
  <c r="R3384" i="28" s="1"/>
  <c r="Q3368" i="28"/>
  <c r="R3368" i="28" s="1"/>
  <c r="Q3304" i="28"/>
  <c r="R3304" i="28" s="1"/>
  <c r="Q3228" i="28"/>
  <c r="R3228" i="28" s="1"/>
  <c r="Q3149" i="28"/>
  <c r="R3149" i="28" s="1"/>
  <c r="Q3142" i="28"/>
  <c r="R3142" i="28" s="1"/>
  <c r="Q3123" i="28"/>
  <c r="R3123" i="28" s="1"/>
  <c r="Q3113" i="28"/>
  <c r="R3113" i="28" s="1"/>
  <c r="Q3089" i="28"/>
  <c r="R3089" i="28" s="1"/>
  <c r="Q3074" i="28"/>
  <c r="R3074" i="28" s="1"/>
  <c r="Q3058" i="28"/>
  <c r="R3058" i="28" s="1"/>
  <c r="Q3039" i="28"/>
  <c r="R3039" i="28" s="1"/>
  <c r="Q3028" i="28"/>
  <c r="R3028" i="28" s="1"/>
  <c r="Q2979" i="28"/>
  <c r="R2979" i="28" s="1"/>
  <c r="Q2977" i="28"/>
  <c r="R2977" i="28" s="1"/>
  <c r="Q2971" i="28"/>
  <c r="R2971" i="28" s="1"/>
  <c r="Q2930" i="28"/>
  <c r="R2930" i="28" s="1"/>
  <c r="Q2915" i="28"/>
  <c r="R2915" i="28" s="1"/>
  <c r="Q2913" i="28"/>
  <c r="R2913" i="28" s="1"/>
  <c r="Q2907" i="28"/>
  <c r="R2907" i="28" s="1"/>
  <c r="Q2866" i="28"/>
  <c r="R2866" i="28" s="1"/>
  <c r="Q2813" i="28"/>
  <c r="R2813" i="28" s="1"/>
  <c r="Q2803" i="28"/>
  <c r="R2803" i="28" s="1"/>
  <c r="Q2783" i="28"/>
  <c r="R2783" i="28" s="1"/>
  <c r="Q2764" i="28"/>
  <c r="R2764" i="28" s="1"/>
  <c r="Q2742" i="28"/>
  <c r="R2742" i="28" s="1"/>
  <c r="Q2719" i="28"/>
  <c r="R2719" i="28" s="1"/>
  <c r="Q2708" i="28"/>
  <c r="R2708" i="28" s="1"/>
  <c r="Q2704" i="28"/>
  <c r="R2704" i="28" s="1"/>
  <c r="Q2691" i="28"/>
  <c r="R2691" i="28" s="1"/>
  <c r="Q2680" i="28"/>
  <c r="R2680" i="28" s="1"/>
  <c r="Q2660" i="28"/>
  <c r="R2660" i="28" s="1"/>
  <c r="Q2636" i="28"/>
  <c r="R2636" i="28" s="1"/>
  <c r="Q2619" i="28"/>
  <c r="R2619" i="28" s="1"/>
  <c r="Q2604" i="28"/>
  <c r="R2604" i="28" s="1"/>
  <c r="Q2587" i="28"/>
  <c r="R2587" i="28" s="1"/>
  <c r="Q2572" i="28"/>
  <c r="R2572" i="28" s="1"/>
  <c r="Q2555" i="28"/>
  <c r="R2555" i="28" s="1"/>
  <c r="Q2540" i="28"/>
  <c r="R2540" i="28" s="1"/>
  <c r="Q2516" i="28"/>
  <c r="R2516" i="28" s="1"/>
  <c r="Q2483" i="28"/>
  <c r="R2483" i="28" s="1"/>
  <c r="Q2468" i="28"/>
  <c r="R2468" i="28" s="1"/>
  <c r="Q2451" i="28"/>
  <c r="R2451" i="28" s="1"/>
  <c r="Q2436" i="28"/>
  <c r="R2436" i="28" s="1"/>
  <c r="Q2419" i="28"/>
  <c r="R2419" i="28" s="1"/>
  <c r="Q2404" i="28"/>
  <c r="R2404" i="28" s="1"/>
  <c r="Q2387" i="28"/>
  <c r="R2387" i="28" s="1"/>
  <c r="Q2372" i="28"/>
  <c r="R2372" i="28" s="1"/>
  <c r="Q2348" i="28"/>
  <c r="R2348" i="28" s="1"/>
  <c r="Q2320" i="28"/>
  <c r="R2320" i="28" s="1"/>
  <c r="Q2306" i="28"/>
  <c r="R2306" i="28" s="1"/>
  <c r="Q2302" i="28"/>
  <c r="R2302" i="28" s="1"/>
  <c r="Q2217" i="28"/>
  <c r="R2217" i="28" s="1"/>
  <c r="Q2213" i="28"/>
  <c r="R2213" i="28" s="1"/>
  <c r="Q2192" i="28"/>
  <c r="R2192" i="28" s="1"/>
  <c r="Q2188" i="28"/>
  <c r="R2188" i="28" s="1"/>
  <c r="Q1911" i="28"/>
  <c r="R1911" i="28" s="1"/>
  <c r="Q1861" i="28"/>
  <c r="R1861" i="28" s="1"/>
  <c r="Q1724" i="28"/>
  <c r="R1724" i="28" s="1"/>
  <c r="Q1690" i="28"/>
  <c r="R1690" i="28" s="1"/>
  <c r="Q1638" i="28"/>
  <c r="R1638" i="28" s="1"/>
  <c r="Q983" i="28"/>
  <c r="R983" i="28" s="1"/>
  <c r="Q975" i="28"/>
  <c r="R975" i="28" s="1"/>
  <c r="Q735" i="28"/>
  <c r="R735" i="28" s="1"/>
  <c r="Q731" i="28"/>
  <c r="R731" i="28" s="1"/>
  <c r="Q688" i="28"/>
  <c r="R688" i="28" s="1"/>
  <c r="Q684" i="28"/>
  <c r="R684" i="28" s="1"/>
  <c r="Q680" i="28"/>
  <c r="R680" i="28" s="1"/>
  <c r="Q234" i="28"/>
  <c r="R234" i="28" s="1"/>
  <c r="Q230" i="28"/>
  <c r="R230" i="28" s="1"/>
  <c r="Q226" i="28"/>
  <c r="R226" i="28" s="1"/>
  <c r="Q167" i="28"/>
  <c r="R167" i="28" s="1"/>
  <c r="Q163" i="28"/>
  <c r="R163" i="28" s="1"/>
  <c r="Q159" i="28"/>
  <c r="R159" i="28" s="1"/>
  <c r="Q4369" i="28"/>
  <c r="R4369" i="28" s="1"/>
  <c r="Q4353" i="28"/>
  <c r="R4353" i="28" s="1"/>
  <c r="Q4337" i="28"/>
  <c r="R4337" i="28" s="1"/>
  <c r="Q4317" i="28"/>
  <c r="R4317" i="28" s="1"/>
  <c r="Q4302" i="28"/>
  <c r="R4302" i="28" s="1"/>
  <c r="Q4284" i="28"/>
  <c r="R4284" i="28" s="1"/>
  <c r="Q4278" i="28"/>
  <c r="R4278" i="28" s="1"/>
  <c r="Q4273" i="28"/>
  <c r="R4273" i="28" s="1"/>
  <c r="Q4254" i="28"/>
  <c r="R4254" i="28" s="1"/>
  <c r="Q4240" i="28"/>
  <c r="R4240" i="28" s="1"/>
  <c r="Q4236" i="28"/>
  <c r="R4236" i="28" s="1"/>
  <c r="Q4216" i="28"/>
  <c r="R4216" i="28" s="1"/>
  <c r="Q4212" i="28"/>
  <c r="R4212" i="28" s="1"/>
  <c r="Q4205" i="28"/>
  <c r="R4205" i="28" s="1"/>
  <c r="Q4189" i="28"/>
  <c r="R4189" i="28" s="1"/>
  <c r="Q4180" i="28"/>
  <c r="R4180" i="28" s="1"/>
  <c r="Q4173" i="28"/>
  <c r="R4173" i="28" s="1"/>
  <c r="Q4138" i="28"/>
  <c r="R4138" i="28" s="1"/>
  <c r="Q4133" i="28"/>
  <c r="R4133" i="28" s="1"/>
  <c r="Q4100" i="28"/>
  <c r="R4100" i="28" s="1"/>
  <c r="Q4096" i="28"/>
  <c r="R4096" i="28" s="1"/>
  <c r="Q4085" i="28"/>
  <c r="R4085" i="28" s="1"/>
  <c r="Q4061" i="28"/>
  <c r="R4061" i="28" s="1"/>
  <c r="Q4046" i="28"/>
  <c r="R4046" i="28" s="1"/>
  <c r="Q4025" i="28"/>
  <c r="R4025" i="28" s="1"/>
  <c r="Q4016" i="28"/>
  <c r="R4016" i="28" s="1"/>
  <c r="Q3993" i="28"/>
  <c r="R3993" i="28" s="1"/>
  <c r="Q3991" i="28"/>
  <c r="R3991" i="28" s="1"/>
  <c r="Q3982" i="28"/>
  <c r="R3982" i="28" s="1"/>
  <c r="Q3971" i="28"/>
  <c r="R3971" i="28" s="1"/>
  <c r="Q3967" i="28"/>
  <c r="R3967" i="28" s="1"/>
  <c r="Q3960" i="28"/>
  <c r="R3960" i="28" s="1"/>
  <c r="Q3958" i="28"/>
  <c r="R3958" i="28" s="1"/>
  <c r="Q3953" i="28"/>
  <c r="R3953" i="28" s="1"/>
  <c r="Q3923" i="28"/>
  <c r="R3923" i="28" s="1"/>
  <c r="Q3918" i="28"/>
  <c r="R3918" i="28" s="1"/>
  <c r="Q3916" i="28"/>
  <c r="R3916" i="28" s="1"/>
  <c r="Q3881" i="28"/>
  <c r="R3881" i="28" s="1"/>
  <c r="Q3872" i="28"/>
  <c r="R3872" i="28" s="1"/>
  <c r="Q3841" i="28"/>
  <c r="R3841" i="28" s="1"/>
  <c r="Q3829" i="28"/>
  <c r="R3829" i="28" s="1"/>
  <c r="Q3822" i="28"/>
  <c r="R3822" i="28" s="1"/>
  <c r="Q3820" i="28"/>
  <c r="R3820" i="28" s="1"/>
  <c r="Q3782" i="28"/>
  <c r="R3782" i="28" s="1"/>
  <c r="Q3780" i="28"/>
  <c r="R3780" i="28" s="1"/>
  <c r="Q3773" i="28"/>
  <c r="R3773" i="28" s="1"/>
  <c r="Q3728" i="28"/>
  <c r="R3728" i="28" s="1"/>
  <c r="Q3700" i="28"/>
  <c r="R3700" i="28" s="1"/>
  <c r="Q3688" i="28"/>
  <c r="R3688" i="28" s="1"/>
  <c r="Q3669" i="28"/>
  <c r="R3669" i="28" s="1"/>
  <c r="Q3645" i="28"/>
  <c r="R3645" i="28" s="1"/>
  <c r="Q3624" i="28"/>
  <c r="R3624" i="28" s="1"/>
  <c r="Q3612" i="28"/>
  <c r="R3612" i="28" s="1"/>
  <c r="Q3600" i="28"/>
  <c r="R3600" i="28" s="1"/>
  <c r="Q3576" i="28"/>
  <c r="R3576" i="28" s="1"/>
  <c r="Q3557" i="28"/>
  <c r="R3557" i="28" s="1"/>
  <c r="Q3534" i="28"/>
  <c r="R3534" i="28" s="1"/>
  <c r="Q3525" i="28"/>
  <c r="R3525" i="28" s="1"/>
  <c r="Q3491" i="28"/>
  <c r="R3491" i="28" s="1"/>
  <c r="Q3460" i="28"/>
  <c r="R3460" i="28" s="1"/>
  <c r="Q3453" i="28"/>
  <c r="R3453" i="28" s="1"/>
  <c r="Q3444" i="28"/>
  <c r="R3444" i="28" s="1"/>
  <c r="Q3433" i="28"/>
  <c r="R3433" i="28" s="1"/>
  <c r="Q3424" i="28"/>
  <c r="R3424" i="28" s="1"/>
  <c r="Q3397" i="28"/>
  <c r="R3397" i="28" s="1"/>
  <c r="Q3352" i="28"/>
  <c r="R3352" i="28" s="1"/>
  <c r="Q3336" i="28"/>
  <c r="R3336" i="28" s="1"/>
  <c r="Q3291" i="28"/>
  <c r="R3291" i="28" s="1"/>
  <c r="Q3277" i="28"/>
  <c r="R3277" i="28" s="1"/>
  <c r="Q3275" i="28"/>
  <c r="R3275" i="28" s="1"/>
  <c r="Q3253" i="28"/>
  <c r="R3253" i="28" s="1"/>
  <c r="Q3251" i="28"/>
  <c r="R3251" i="28" s="1"/>
  <c r="Q3244" i="28"/>
  <c r="R3244" i="28" s="1"/>
  <c r="Q3235" i="28"/>
  <c r="R3235" i="28" s="1"/>
  <c r="Q3219" i="28"/>
  <c r="R3219" i="28" s="1"/>
  <c r="Q3212" i="28"/>
  <c r="R3212" i="28" s="1"/>
  <c r="Q3206" i="28"/>
  <c r="R3206" i="28" s="1"/>
  <c r="Q3192" i="28"/>
  <c r="R3192" i="28" s="1"/>
  <c r="Q3185" i="28"/>
  <c r="R3185" i="28" s="1"/>
  <c r="Q3174" i="28"/>
  <c r="R3174" i="28" s="1"/>
  <c r="Q3167" i="28"/>
  <c r="R3167" i="28" s="1"/>
  <c r="Q3152" i="28"/>
  <c r="R3152" i="28" s="1"/>
  <c r="Q3132" i="28"/>
  <c r="R3132" i="28" s="1"/>
  <c r="Q3129" i="28"/>
  <c r="R3129" i="28" s="1"/>
  <c r="Q3096" i="28"/>
  <c r="R3096" i="28" s="1"/>
  <c r="Q3092" i="28"/>
  <c r="R3092" i="28" s="1"/>
  <c r="Q3079" i="28"/>
  <c r="R3079" i="28" s="1"/>
  <c r="Q3043" i="28"/>
  <c r="R3043" i="28" s="1"/>
  <c r="Q3041" i="28"/>
  <c r="R3041" i="28" s="1"/>
  <c r="Q3035" i="28"/>
  <c r="R3035" i="28" s="1"/>
  <c r="Q3021" i="28"/>
  <c r="R3021" i="28" s="1"/>
  <c r="Q3012" i="28"/>
  <c r="R3012" i="28" s="1"/>
  <c r="Q3003" i="28"/>
  <c r="R3003" i="28" s="1"/>
  <c r="Q2989" i="28"/>
  <c r="R2989" i="28" s="1"/>
  <c r="Q2959" i="28"/>
  <c r="R2959" i="28" s="1"/>
  <c r="Q2946" i="28"/>
  <c r="R2946" i="28" s="1"/>
  <c r="Q2940" i="28"/>
  <c r="R2940" i="28" s="1"/>
  <c r="Q2931" i="28"/>
  <c r="R2931" i="28" s="1"/>
  <c r="Q2926" i="28"/>
  <c r="R2926" i="28" s="1"/>
  <c r="Q2916" i="28"/>
  <c r="R2916" i="28" s="1"/>
  <c r="Q2895" i="28"/>
  <c r="R2895" i="28" s="1"/>
  <c r="Q2882" i="28"/>
  <c r="R2882" i="28" s="1"/>
  <c r="Q2876" i="28"/>
  <c r="R2876" i="28" s="1"/>
  <c r="Q2867" i="28"/>
  <c r="R2867" i="28" s="1"/>
  <c r="Q2862" i="28"/>
  <c r="R2862" i="28" s="1"/>
  <c r="Q2839" i="28"/>
  <c r="R2839" i="28" s="1"/>
  <c r="Q2824" i="28"/>
  <c r="R2824" i="28" s="1"/>
  <c r="Q2818" i="28"/>
  <c r="R2818" i="28" s="1"/>
  <c r="Q2789" i="28"/>
  <c r="R2789" i="28" s="1"/>
  <c r="Q2760" i="28"/>
  <c r="R2760" i="28" s="1"/>
  <c r="Q2738" i="28"/>
  <c r="R2738" i="28" s="1"/>
  <c r="Q2721" i="28"/>
  <c r="R2721" i="28" s="1"/>
  <c r="Q2700" i="28"/>
  <c r="R2700" i="28" s="1"/>
  <c r="Q2677" i="28"/>
  <c r="R2677" i="28" s="1"/>
  <c r="Q2667" i="28"/>
  <c r="R2667" i="28" s="1"/>
  <c r="Q2656" i="28"/>
  <c r="R2656" i="28" s="1"/>
  <c r="Q2646" i="28"/>
  <c r="R2646" i="28" s="1"/>
  <c r="Q2642" i="28"/>
  <c r="R2642" i="28" s="1"/>
  <c r="Q2632" i="28"/>
  <c r="R2632" i="28" s="1"/>
  <c r="Q2629" i="28"/>
  <c r="R2629" i="28" s="1"/>
  <c r="Q2610" i="28"/>
  <c r="R2610" i="28" s="1"/>
  <c r="Q2600" i="28"/>
  <c r="R2600" i="28" s="1"/>
  <c r="Q2597" i="28"/>
  <c r="R2597" i="28" s="1"/>
  <c r="Q2578" i="28"/>
  <c r="R2578" i="28" s="1"/>
  <c r="Q2568" i="28"/>
  <c r="R2568" i="28" s="1"/>
  <c r="Q2565" i="28"/>
  <c r="R2565" i="28" s="1"/>
  <c r="Q2546" i="28"/>
  <c r="R2546" i="28" s="1"/>
  <c r="Q2536" i="28"/>
  <c r="R2536" i="28" s="1"/>
  <c r="Q2533" i="28"/>
  <c r="R2533" i="28" s="1"/>
  <c r="Q2523" i="28"/>
  <c r="R2523" i="28" s="1"/>
  <c r="Q2512" i="28"/>
  <c r="R2512" i="28" s="1"/>
  <c r="Q2502" i="28"/>
  <c r="R2502" i="28" s="1"/>
  <c r="Q2498" i="28"/>
  <c r="R2498" i="28" s="1"/>
  <c r="Q2492" i="28"/>
  <c r="R2492" i="28" s="1"/>
  <c r="Q2474" i="28"/>
  <c r="R2474" i="28" s="1"/>
  <c r="Q2464" i="28"/>
  <c r="R2464" i="28" s="1"/>
  <c r="Q2461" i="28"/>
  <c r="R2461" i="28" s="1"/>
  <c r="Q2442" i="28"/>
  <c r="R2442" i="28" s="1"/>
  <c r="Q2432" i="28"/>
  <c r="R2432" i="28" s="1"/>
  <c r="Q2429" i="28"/>
  <c r="R2429" i="28" s="1"/>
  <c r="Q2410" i="28"/>
  <c r="R2410" i="28" s="1"/>
  <c r="Q2400" i="28"/>
  <c r="R2400" i="28" s="1"/>
  <c r="Q2397" i="28"/>
  <c r="R2397" i="28" s="1"/>
  <c r="Q2378" i="28"/>
  <c r="R2378" i="28" s="1"/>
  <c r="Q2368" i="28"/>
  <c r="R2368" i="28" s="1"/>
  <c r="Q2365" i="28"/>
  <c r="R2365" i="28" s="1"/>
  <c r="Q2355" i="28"/>
  <c r="R2355" i="28" s="1"/>
  <c r="Q2344" i="28"/>
  <c r="R2344" i="28" s="1"/>
  <c r="Q2334" i="28"/>
  <c r="R2334" i="28" s="1"/>
  <c r="Q2330" i="28"/>
  <c r="R2330" i="28" s="1"/>
  <c r="Q2219" i="28"/>
  <c r="R2219" i="28" s="1"/>
  <c r="Q2209" i="28"/>
  <c r="R2209" i="28" s="1"/>
  <c r="Q2201" i="28"/>
  <c r="R2201" i="28" s="1"/>
  <c r="Q2179" i="28"/>
  <c r="R2179" i="28" s="1"/>
  <c r="Q2149" i="28"/>
  <c r="R2149" i="28" s="1"/>
  <c r="Q2148" i="28"/>
  <c r="R2148" i="28" s="1"/>
  <c r="Q2129" i="28"/>
  <c r="R2129" i="28" s="1"/>
  <c r="Q2049" i="28"/>
  <c r="R2049" i="28" s="1"/>
  <c r="Q2043" i="28"/>
  <c r="R2043" i="28" s="1"/>
  <c r="Q2039" i="28"/>
  <c r="R2039" i="28" s="1"/>
  <c r="Q2035" i="28"/>
  <c r="R2035" i="28" s="1"/>
  <c r="Q2007" i="28"/>
  <c r="R2007" i="28" s="1"/>
  <c r="Q1975" i="28"/>
  <c r="R1975" i="28" s="1"/>
  <c r="Q1904" i="28"/>
  <c r="R1904" i="28" s="1"/>
  <c r="Q1902" i="28"/>
  <c r="R1902" i="28" s="1"/>
  <c r="Q1883" i="28"/>
  <c r="R1883" i="28" s="1"/>
  <c r="Q1855" i="28"/>
  <c r="R1855" i="28" s="1"/>
  <c r="Q1583" i="28"/>
  <c r="R1583" i="28" s="1"/>
  <c r="Q1526" i="28"/>
  <c r="R1526" i="28" s="1"/>
  <c r="Q1442" i="28"/>
  <c r="R1442" i="28" s="1"/>
  <c r="Q1435" i="28"/>
  <c r="R1435" i="28" s="1"/>
  <c r="Q1374" i="28"/>
  <c r="R1374" i="28" s="1"/>
  <c r="Q1228" i="28"/>
  <c r="R1228" i="28" s="1"/>
  <c r="Q1102" i="28"/>
  <c r="R1102" i="28" s="1"/>
  <c r="Q1082" i="28"/>
  <c r="R1082" i="28" s="1"/>
  <c r="Q960" i="28"/>
  <c r="R960" i="28" s="1"/>
  <c r="Q958" i="28"/>
  <c r="R958" i="28" s="1"/>
  <c r="Q931" i="28"/>
  <c r="R931" i="28" s="1"/>
  <c r="Q606" i="28"/>
  <c r="R606" i="28" s="1"/>
  <c r="Q391" i="28"/>
  <c r="R391" i="28" s="1"/>
  <c r="Q372" i="28"/>
  <c r="R372" i="28" s="1"/>
  <c r="Q297" i="28"/>
  <c r="R297" i="28" s="1"/>
  <c r="Q4360" i="28"/>
  <c r="R4360" i="28" s="1"/>
  <c r="Q4344" i="28"/>
  <c r="R4344" i="28" s="1"/>
  <c r="Q4328" i="28"/>
  <c r="R4328" i="28" s="1"/>
  <c r="Q4322" i="28"/>
  <c r="R4322" i="28" s="1"/>
  <c r="Q4298" i="28"/>
  <c r="R4298" i="28" s="1"/>
  <c r="Q4293" i="28"/>
  <c r="R4293" i="28" s="1"/>
  <c r="Q4260" i="28"/>
  <c r="R4260" i="28" s="1"/>
  <c r="Q4256" i="28"/>
  <c r="R4256" i="28" s="1"/>
  <c r="Q4245" i="28"/>
  <c r="R4245" i="28" s="1"/>
  <c r="Q4239" i="28"/>
  <c r="R4239" i="28" s="1"/>
  <c r="Q4221" i="28"/>
  <c r="R4221" i="28" s="1"/>
  <c r="Q4215" i="28"/>
  <c r="R4215" i="28" s="1"/>
  <c r="Q4196" i="28"/>
  <c r="R4196" i="28" s="1"/>
  <c r="Q4164" i="28"/>
  <c r="R4164" i="28" s="1"/>
  <c r="Q4158" i="28"/>
  <c r="R4158" i="28" s="1"/>
  <c r="Q4144" i="28"/>
  <c r="R4144" i="28" s="1"/>
  <c r="Q4140" i="28"/>
  <c r="R4140" i="28" s="1"/>
  <c r="Q4120" i="28"/>
  <c r="R4120" i="28" s="1"/>
  <c r="Q4116" i="28"/>
  <c r="R4116" i="28" s="1"/>
  <c r="Q4105" i="28"/>
  <c r="R4105" i="28" s="1"/>
  <c r="Q4099" i="28"/>
  <c r="R4099" i="28" s="1"/>
  <c r="Q4072" i="28"/>
  <c r="R4072" i="28" s="1"/>
  <c r="Q4066" i="28"/>
  <c r="R4066" i="28" s="1"/>
  <c r="Q4042" i="28"/>
  <c r="R4042" i="28" s="1"/>
  <c r="Q4037" i="28"/>
  <c r="R4037" i="28" s="1"/>
  <c r="Q4021" i="28"/>
  <c r="R4021" i="28" s="1"/>
  <c r="Q4012" i="28"/>
  <c r="R4012" i="28" s="1"/>
  <c r="Q4005" i="28"/>
  <c r="R4005" i="28" s="1"/>
  <c r="Q3973" i="28"/>
  <c r="R3973" i="28" s="1"/>
  <c r="Q3952" i="28"/>
  <c r="R3952" i="28" s="1"/>
  <c r="Q3925" i="28"/>
  <c r="R3925" i="28" s="1"/>
  <c r="Q3905" i="28"/>
  <c r="R3905" i="28" s="1"/>
  <c r="Q3834" i="28"/>
  <c r="R3834" i="28" s="1"/>
  <c r="Q3832" i="28"/>
  <c r="R3832" i="28" s="1"/>
  <c r="Q3802" i="28"/>
  <c r="R3802" i="28" s="1"/>
  <c r="Q3800" i="28"/>
  <c r="R3800" i="28" s="1"/>
  <c r="Q3763" i="28"/>
  <c r="R3763" i="28" s="1"/>
  <c r="Q3758" i="28"/>
  <c r="R3758" i="28" s="1"/>
  <c r="Q3756" i="28"/>
  <c r="R3756" i="28" s="1"/>
  <c r="Q3733" i="28"/>
  <c r="R3733" i="28" s="1"/>
  <c r="Q3724" i="28"/>
  <c r="R3724" i="28" s="1"/>
  <c r="Q3712" i="28"/>
  <c r="R3712" i="28" s="1"/>
  <c r="Q3693" i="28"/>
  <c r="R3693" i="28" s="1"/>
  <c r="Q3660" i="28"/>
  <c r="R3660" i="28" s="1"/>
  <c r="Q3648" i="28"/>
  <c r="R3648" i="28" s="1"/>
  <c r="Q3646" i="28"/>
  <c r="R3646" i="28" s="1"/>
  <c r="Q3636" i="28"/>
  <c r="R3636" i="28" s="1"/>
  <c r="Q3629" i="28"/>
  <c r="R3629" i="28" s="1"/>
  <c r="Q3605" i="28"/>
  <c r="R3605" i="28" s="1"/>
  <c r="Q3581" i="28"/>
  <c r="R3581" i="28" s="1"/>
  <c r="Q3532" i="28"/>
  <c r="R3532" i="28" s="1"/>
  <c r="Q3523" i="28"/>
  <c r="R3523" i="28" s="1"/>
  <c r="Q3514" i="28"/>
  <c r="R3514" i="28" s="1"/>
  <c r="Q3502" i="28"/>
  <c r="R3502" i="28" s="1"/>
  <c r="Q3500" i="28"/>
  <c r="R3500" i="28" s="1"/>
  <c r="Q3429" i="28"/>
  <c r="R3429" i="28" s="1"/>
  <c r="Q3415" i="28"/>
  <c r="R3415" i="28" s="1"/>
  <c r="Q3406" i="28"/>
  <c r="R3406" i="28" s="1"/>
  <c r="Q3380" i="28"/>
  <c r="R3380" i="28" s="1"/>
  <c r="Q3371" i="28"/>
  <c r="R3371" i="28" s="1"/>
  <c r="Q3364" i="28"/>
  <c r="R3364" i="28" s="1"/>
  <c r="Q3316" i="28"/>
  <c r="R3316" i="28" s="1"/>
  <c r="Q3307" i="28"/>
  <c r="R3307" i="28" s="1"/>
  <c r="Q3300" i="28"/>
  <c r="R3300" i="28" s="1"/>
  <c r="Q3284" i="28"/>
  <c r="R3284" i="28" s="1"/>
  <c r="Q3260" i="28"/>
  <c r="R3260" i="28" s="1"/>
  <c r="Q3181" i="28"/>
  <c r="R3181" i="28" s="1"/>
  <c r="Q3175" i="28"/>
  <c r="R3175" i="28" s="1"/>
  <c r="Q3158" i="28"/>
  <c r="R3158" i="28" s="1"/>
  <c r="Q3145" i="28"/>
  <c r="R3145" i="28" s="1"/>
  <c r="Q3138" i="28"/>
  <c r="R3138" i="28" s="1"/>
  <c r="Q3125" i="28"/>
  <c r="R3125" i="28" s="1"/>
  <c r="Q3098" i="28"/>
  <c r="R3098" i="28" s="1"/>
  <c r="Q3083" i="28"/>
  <c r="R3083" i="28" s="1"/>
  <c r="Q3063" i="28"/>
  <c r="R3063" i="28" s="1"/>
  <c r="Q3054" i="28"/>
  <c r="R3054" i="28" s="1"/>
  <c r="Q2998" i="28"/>
  <c r="R2998" i="28" s="1"/>
  <c r="Q2973" i="28"/>
  <c r="R2973" i="28" s="1"/>
  <c r="Q2933" i="28"/>
  <c r="R2933" i="28" s="1"/>
  <c r="Q2925" i="28"/>
  <c r="R2925" i="28" s="1"/>
  <c r="Q2909" i="28"/>
  <c r="R2909" i="28" s="1"/>
  <c r="Q2869" i="28"/>
  <c r="R2869" i="28" s="1"/>
  <c r="Q2861" i="28"/>
  <c r="R2861" i="28" s="1"/>
  <c r="Q2851" i="28"/>
  <c r="R2851" i="28" s="1"/>
  <c r="Q2849" i="28"/>
  <c r="R2849" i="28" s="1"/>
  <c r="Q2842" i="28"/>
  <c r="R2842" i="28" s="1"/>
  <c r="Q2829" i="28"/>
  <c r="R2829" i="28" s="1"/>
  <c r="Q2812" i="28"/>
  <c r="R2812" i="28" s="1"/>
  <c r="Q2807" i="28"/>
  <c r="R2807" i="28" s="1"/>
  <c r="Q2805" i="28"/>
  <c r="R2805" i="28" s="1"/>
  <c r="Q2774" i="28"/>
  <c r="R2774" i="28" s="1"/>
  <c r="Q2770" i="28"/>
  <c r="R2770" i="28" s="1"/>
  <c r="Q2766" i="28"/>
  <c r="R2766" i="28" s="1"/>
  <c r="Q2739" i="28"/>
  <c r="R2739" i="28" s="1"/>
  <c r="Q2735" i="28"/>
  <c r="R2735" i="28" s="1"/>
  <c r="Q2731" i="28"/>
  <c r="R2731" i="28" s="1"/>
  <c r="Q2696" i="28"/>
  <c r="R2696" i="28" s="1"/>
  <c r="Q2686" i="28"/>
  <c r="R2686" i="28" s="1"/>
  <c r="Q2682" i="28"/>
  <c r="R2682" i="28" s="1"/>
  <c r="Q2676" i="28"/>
  <c r="R2676" i="28" s="1"/>
  <c r="Q2653" i="28"/>
  <c r="R2653" i="28" s="1"/>
  <c r="Q2643" i="28"/>
  <c r="R2643" i="28" s="1"/>
  <c r="Q2628" i="28"/>
  <c r="R2628" i="28" s="1"/>
  <c r="Q2611" i="28"/>
  <c r="R2611" i="28" s="1"/>
  <c r="Q2596" i="28"/>
  <c r="R2596" i="28" s="1"/>
  <c r="Q2579" i="28"/>
  <c r="R2579" i="28" s="1"/>
  <c r="Q2564" i="28"/>
  <c r="R2564" i="28" s="1"/>
  <c r="Q2547" i="28"/>
  <c r="R2547" i="28" s="1"/>
  <c r="Q2532" i="28"/>
  <c r="R2532" i="28" s="1"/>
  <c r="Q2509" i="28"/>
  <c r="R2509" i="28" s="1"/>
  <c r="Q2499" i="28"/>
  <c r="R2499" i="28" s="1"/>
  <c r="Q2488" i="28"/>
  <c r="R2488" i="28" s="1"/>
  <c r="Q2475" i="28"/>
  <c r="R2475" i="28" s="1"/>
  <c r="Q2460" i="28"/>
  <c r="R2460" i="28" s="1"/>
  <c r="Q2443" i="28"/>
  <c r="R2443" i="28" s="1"/>
  <c r="Q2428" i="28"/>
  <c r="R2428" i="28" s="1"/>
  <c r="Q2411" i="28"/>
  <c r="R2411" i="28" s="1"/>
  <c r="Q2396" i="28"/>
  <c r="R2396" i="28" s="1"/>
  <c r="Q2379" i="28"/>
  <c r="R2379" i="28" s="1"/>
  <c r="Q2364" i="28"/>
  <c r="R2364" i="28" s="1"/>
  <c r="Q2341" i="28"/>
  <c r="R2341" i="28" s="1"/>
  <c r="Q2331" i="28"/>
  <c r="R2331" i="28" s="1"/>
  <c r="Q2316" i="28"/>
  <c r="R2316" i="28" s="1"/>
  <c r="Q2304" i="28"/>
  <c r="R2304" i="28" s="1"/>
  <c r="Q2273" i="28"/>
  <c r="R2273" i="28" s="1"/>
  <c r="Q2256" i="28"/>
  <c r="R2256" i="28" s="1"/>
  <c r="Q2252" i="28"/>
  <c r="R2252" i="28" s="1"/>
  <c r="Q2234" i="28"/>
  <c r="R2234" i="28" s="1"/>
  <c r="Q2232" i="28"/>
  <c r="R2232" i="28" s="1"/>
  <c r="Q2220" i="28"/>
  <c r="R2220" i="28" s="1"/>
  <c r="Q2177" i="28"/>
  <c r="R2177" i="28" s="1"/>
  <c r="Q2155" i="28"/>
  <c r="R2155" i="28" s="1"/>
  <c r="Q2105" i="28"/>
  <c r="R2105" i="28" s="1"/>
  <c r="Q2097" i="28"/>
  <c r="R2097" i="28" s="1"/>
  <c r="Q2095" i="28"/>
  <c r="R2095" i="28" s="1"/>
  <c r="Q2093" i="28"/>
  <c r="R2093" i="28" s="1"/>
  <c r="Q2024" i="28"/>
  <c r="R2024" i="28" s="1"/>
  <c r="Q2000" i="28"/>
  <c r="R2000" i="28" s="1"/>
  <c r="Q1998" i="28"/>
  <c r="R1998" i="28" s="1"/>
  <c r="Q1968" i="28"/>
  <c r="R1968" i="28" s="1"/>
  <c r="Q1966" i="28"/>
  <c r="R1966" i="28" s="1"/>
  <c r="Q1947" i="28"/>
  <c r="R1947" i="28" s="1"/>
  <c r="Q1935" i="28"/>
  <c r="R1935" i="28" s="1"/>
  <c r="Q1903" i="28"/>
  <c r="R1903" i="28" s="1"/>
  <c r="Q1896" i="28"/>
  <c r="R1896" i="28" s="1"/>
  <c r="Q1856" i="28"/>
  <c r="R1856" i="28" s="1"/>
  <c r="Q1840" i="28"/>
  <c r="R1840" i="28" s="1"/>
  <c r="Q1826" i="28"/>
  <c r="R1826" i="28" s="1"/>
  <c r="Q1780" i="28"/>
  <c r="R1780" i="28" s="1"/>
  <c r="Q1755" i="28"/>
  <c r="R1755" i="28" s="1"/>
  <c r="Q1747" i="28"/>
  <c r="R1747" i="28" s="1"/>
  <c r="Q1740" i="28"/>
  <c r="R1740" i="28" s="1"/>
  <c r="Q1711" i="28"/>
  <c r="R1711" i="28" s="1"/>
  <c r="Q1709" i="28"/>
  <c r="R1709" i="28" s="1"/>
  <c r="Q1694" i="28"/>
  <c r="R1694" i="28" s="1"/>
  <c r="Q1664" i="28"/>
  <c r="R1664" i="28" s="1"/>
  <c r="Q1660" i="28"/>
  <c r="R1660" i="28" s="1"/>
  <c r="Q1654" i="28"/>
  <c r="R1654" i="28" s="1"/>
  <c r="Q1653" i="28"/>
  <c r="R1653" i="28" s="1"/>
  <c r="Q1634" i="28"/>
  <c r="R1634" i="28" s="1"/>
  <c r="Q1581" i="28"/>
  <c r="R1581" i="28" s="1"/>
  <c r="Q1543" i="28"/>
  <c r="R1543" i="28" s="1"/>
  <c r="Q1539" i="28"/>
  <c r="R1539" i="28" s="1"/>
  <c r="Q1384" i="28"/>
  <c r="R1384" i="28" s="1"/>
  <c r="Q1380" i="28"/>
  <c r="R1380" i="28" s="1"/>
  <c r="Q1247" i="28"/>
  <c r="R1247" i="28" s="1"/>
  <c r="Q1134" i="28"/>
  <c r="R1134" i="28" s="1"/>
  <c r="Q1126" i="28"/>
  <c r="R1126" i="28" s="1"/>
  <c r="Q1041" i="28"/>
  <c r="R1041" i="28" s="1"/>
  <c r="Q1039" i="28"/>
  <c r="R1039" i="28" s="1"/>
  <c r="Q1010" i="28"/>
  <c r="R1010" i="28" s="1"/>
  <c r="Q952" i="28"/>
  <c r="R952" i="28" s="1"/>
  <c r="Q950" i="28"/>
  <c r="R950" i="28" s="1"/>
  <c r="Q944" i="28"/>
  <c r="R944" i="28" s="1"/>
  <c r="Q924" i="28"/>
  <c r="R924" i="28" s="1"/>
  <c r="Q876" i="28"/>
  <c r="R876" i="28" s="1"/>
  <c r="Q867" i="28"/>
  <c r="R867" i="28" s="1"/>
  <c r="Q842" i="28"/>
  <c r="R842" i="28" s="1"/>
  <c r="Q759" i="28"/>
  <c r="R759" i="28" s="1"/>
  <c r="Q703" i="28"/>
  <c r="R703" i="28" s="1"/>
  <c r="Q699" i="28"/>
  <c r="R699" i="28" s="1"/>
  <c r="Q660" i="28"/>
  <c r="R660" i="28" s="1"/>
  <c r="Q513" i="28"/>
  <c r="R513" i="28" s="1"/>
  <c r="Q352" i="28"/>
  <c r="R352" i="28" s="1"/>
  <c r="Q203" i="28"/>
  <c r="R203" i="28" s="1"/>
  <c r="Q86" i="28"/>
  <c r="R86" i="28" s="1"/>
  <c r="Q82" i="28"/>
  <c r="R82" i="28" s="1"/>
  <c r="AA8764" i="28"/>
  <c r="AB8764" i="28" s="1"/>
  <c r="AA8762" i="28"/>
  <c r="AB8762" i="28" s="1"/>
  <c r="AA8710" i="28"/>
  <c r="AB8710" i="28" s="1"/>
  <c r="Q4119" i="28"/>
  <c r="R4119" i="28" s="1"/>
  <c r="Q4071" i="28"/>
  <c r="R4071" i="28" s="1"/>
  <c r="Q3766" i="28"/>
  <c r="R3766" i="28" s="1"/>
  <c r="Q3694" i="28"/>
  <c r="R3694" i="28" s="1"/>
  <c r="Q3582" i="28"/>
  <c r="R3582" i="28" s="1"/>
  <c r="Q3501" i="28"/>
  <c r="R3501" i="28" s="1"/>
  <c r="Q3209" i="28"/>
  <c r="R3209" i="28" s="1"/>
  <c r="Q3184" i="28"/>
  <c r="R3184" i="28" s="1"/>
  <c r="Q3137" i="28"/>
  <c r="R3137" i="28" s="1"/>
  <c r="Q3099" i="28"/>
  <c r="R3099" i="28" s="1"/>
  <c r="Q3084" i="28"/>
  <c r="R3084" i="28" s="1"/>
  <c r="Q3060" i="28"/>
  <c r="R3060" i="28" s="1"/>
  <c r="Q3053" i="28"/>
  <c r="R3053" i="28" s="1"/>
  <c r="Q2804" i="28"/>
  <c r="R2804" i="28" s="1"/>
  <c r="Q2771" i="28"/>
  <c r="R2771" i="28" s="1"/>
  <c r="Q2767" i="28"/>
  <c r="R2767" i="28" s="1"/>
  <c r="Q2683" i="28"/>
  <c r="R2683" i="28" s="1"/>
  <c r="Q2672" i="28"/>
  <c r="R2672" i="28" s="1"/>
  <c r="Q2652" i="28"/>
  <c r="R2652" i="28" s="1"/>
  <c r="Q2624" i="28"/>
  <c r="R2624" i="28" s="1"/>
  <c r="Q2592" i="28"/>
  <c r="R2592" i="28" s="1"/>
  <c r="Q2560" i="28"/>
  <c r="R2560" i="28" s="1"/>
  <c r="Q2528" i="28"/>
  <c r="R2528" i="28" s="1"/>
  <c r="Q2508" i="28"/>
  <c r="R2508" i="28" s="1"/>
  <c r="Q2456" i="28"/>
  <c r="R2456" i="28" s="1"/>
  <c r="Q2424" i="28"/>
  <c r="R2424" i="28" s="1"/>
  <c r="Q2392" i="28"/>
  <c r="R2392" i="28" s="1"/>
  <c r="Q2360" i="28"/>
  <c r="R2360" i="28" s="1"/>
  <c r="Q2340" i="28"/>
  <c r="R2340" i="28" s="1"/>
  <c r="Q2265" i="28"/>
  <c r="R2265" i="28" s="1"/>
  <c r="Q2119" i="28"/>
  <c r="R2119" i="28" s="1"/>
  <c r="Q2115" i="28"/>
  <c r="R2115" i="28" s="1"/>
  <c r="Q1940" i="28"/>
  <c r="R1940" i="28" s="1"/>
  <c r="Q1871" i="28"/>
  <c r="R1871" i="28" s="1"/>
  <c r="Q2325" i="28"/>
  <c r="R2325" i="28" s="1"/>
  <c r="Q2298" i="28"/>
  <c r="R2298" i="28" s="1"/>
  <c r="Q2296" i="28"/>
  <c r="R2296" i="28" s="1"/>
  <c r="Q2283" i="28"/>
  <c r="R2283" i="28" s="1"/>
  <c r="Q2277" i="28"/>
  <c r="R2277" i="28" s="1"/>
  <c r="Q2268" i="28"/>
  <c r="R2268" i="28" s="1"/>
  <c r="Q2245" i="28"/>
  <c r="R2245" i="28" s="1"/>
  <c r="Q2212" i="28"/>
  <c r="R2212" i="28" s="1"/>
  <c r="Q2207" i="28"/>
  <c r="R2207" i="28" s="1"/>
  <c r="Q2196" i="28"/>
  <c r="R2196" i="28" s="1"/>
  <c r="Q2194" i="28"/>
  <c r="R2194" i="28" s="1"/>
  <c r="Q2183" i="28"/>
  <c r="R2183" i="28" s="1"/>
  <c r="Q2144" i="28"/>
  <c r="R2144" i="28" s="1"/>
  <c r="Q2116" i="28"/>
  <c r="R2116" i="28" s="1"/>
  <c r="Q2112" i="28"/>
  <c r="R2112" i="28" s="1"/>
  <c r="Q2102" i="28"/>
  <c r="R2102" i="28" s="1"/>
  <c r="Q2081" i="28"/>
  <c r="R2081" i="28" s="1"/>
  <c r="Q2074" i="28"/>
  <c r="R2074" i="28" s="1"/>
  <c r="Q2056" i="28"/>
  <c r="R2056" i="28" s="1"/>
  <c r="Q2052" i="28"/>
  <c r="R2052" i="28" s="1"/>
  <c r="Q2048" i="28"/>
  <c r="R2048" i="28" s="1"/>
  <c r="Q2030" i="28"/>
  <c r="R2030" i="28" s="1"/>
  <c r="Q2010" i="28"/>
  <c r="R2010" i="28" s="1"/>
  <c r="Q1957" i="28"/>
  <c r="R1957" i="28" s="1"/>
  <c r="Q1950" i="28"/>
  <c r="R1950" i="28" s="1"/>
  <c r="Q1893" i="28"/>
  <c r="R1893" i="28" s="1"/>
  <c r="Q1886" i="28"/>
  <c r="R1886" i="28" s="1"/>
  <c r="Q1841" i="28"/>
  <c r="R1841" i="28" s="1"/>
  <c r="Q1805" i="28"/>
  <c r="R1805" i="28" s="1"/>
  <c r="Q1793" i="28"/>
  <c r="R1793" i="28" s="1"/>
  <c r="Q1786" i="28"/>
  <c r="R1786" i="28" s="1"/>
  <c r="Q1775" i="28"/>
  <c r="R1775" i="28" s="1"/>
  <c r="Q1770" i="28"/>
  <c r="R1770" i="28" s="1"/>
  <c r="Q1761" i="28"/>
  <c r="R1761" i="28" s="1"/>
  <c r="Q1757" i="28"/>
  <c r="R1757" i="28" s="1"/>
  <c r="Q1741" i="28"/>
  <c r="R1741" i="28" s="1"/>
  <c r="Q1734" i="28"/>
  <c r="R1734" i="28" s="1"/>
  <c r="Q1721" i="28"/>
  <c r="R1721" i="28" s="1"/>
  <c r="Q1717" i="28"/>
  <c r="R1717" i="28" s="1"/>
  <c r="Q1699" i="28"/>
  <c r="R1699" i="28" s="1"/>
  <c r="Q1670" i="28"/>
  <c r="R1670" i="28" s="1"/>
  <c r="Q1669" i="28"/>
  <c r="R1669" i="28" s="1"/>
  <c r="Q1644" i="28"/>
  <c r="R1644" i="28" s="1"/>
  <c r="Q1610" i="28"/>
  <c r="R1610" i="28" s="1"/>
  <c r="Q1594" i="28"/>
  <c r="R1594" i="28" s="1"/>
  <c r="Q1578" i="28"/>
  <c r="R1578" i="28" s="1"/>
  <c r="Q1562" i="28"/>
  <c r="R1562" i="28" s="1"/>
  <c r="Q1546" i="28"/>
  <c r="R1546" i="28" s="1"/>
  <c r="Q1530" i="28"/>
  <c r="R1530" i="28" s="1"/>
  <c r="Q1501" i="28"/>
  <c r="R1501" i="28" s="1"/>
  <c r="Q1448" i="28"/>
  <c r="R1448" i="28" s="1"/>
  <c r="Q1430" i="28"/>
  <c r="R1430" i="28" s="1"/>
  <c r="Q1412" i="28"/>
  <c r="R1412" i="28" s="1"/>
  <c r="Q1386" i="28"/>
  <c r="R1386" i="28" s="1"/>
  <c r="Q1381" i="28"/>
  <c r="R1381" i="28" s="1"/>
  <c r="Q1368" i="28"/>
  <c r="R1368" i="28" s="1"/>
  <c r="Q1366" i="28"/>
  <c r="R1366" i="28" s="1"/>
  <c r="Q1328" i="28"/>
  <c r="R1328" i="28" s="1"/>
  <c r="Q1288" i="28"/>
  <c r="R1288" i="28" s="1"/>
  <c r="Q1286" i="28"/>
  <c r="R1286" i="28" s="1"/>
  <c r="Q1268" i="28"/>
  <c r="R1268" i="28" s="1"/>
  <c r="Q1257" i="28"/>
  <c r="R1257" i="28" s="1"/>
  <c r="Q1242" i="28"/>
  <c r="R1242" i="28" s="1"/>
  <c r="Q1224" i="28"/>
  <c r="R1224" i="28" s="1"/>
  <c r="Q1222" i="28"/>
  <c r="R1222" i="28" s="1"/>
  <c r="Q1204" i="28"/>
  <c r="R1204" i="28" s="1"/>
  <c r="Q1193" i="28"/>
  <c r="R1193" i="28" s="1"/>
  <c r="Q1172" i="28"/>
  <c r="R1172" i="28" s="1"/>
  <c r="Q1140" i="28"/>
  <c r="R1140" i="28" s="1"/>
  <c r="Q1135" i="28"/>
  <c r="R1135" i="28" s="1"/>
  <c r="Q1131" i="28"/>
  <c r="R1131" i="28" s="1"/>
  <c r="Q1094" i="28"/>
  <c r="R1094" i="28" s="1"/>
  <c r="Q1091" i="28"/>
  <c r="R1091" i="28" s="1"/>
  <c r="Q1074" i="28"/>
  <c r="R1074" i="28" s="1"/>
  <c r="Q1060" i="28"/>
  <c r="R1060" i="28" s="1"/>
  <c r="Q1054" i="28"/>
  <c r="R1054" i="28" s="1"/>
  <c r="Q1034" i="28"/>
  <c r="R1034" i="28" s="1"/>
  <c r="Q1025" i="28"/>
  <c r="R1025" i="28" s="1"/>
  <c r="Q1014" i="28"/>
  <c r="R1014" i="28" s="1"/>
  <c r="Q1011" i="28"/>
  <c r="R1011" i="28" s="1"/>
  <c r="Q1004" i="28"/>
  <c r="R1004" i="28" s="1"/>
  <c r="Q1000" i="28"/>
  <c r="R1000" i="28" s="1"/>
  <c r="Q996" i="28"/>
  <c r="R996" i="28" s="1"/>
  <c r="Q990" i="28"/>
  <c r="R990" i="28" s="1"/>
  <c r="Q959" i="28"/>
  <c r="R959" i="28" s="1"/>
  <c r="Q909" i="28"/>
  <c r="R909" i="28" s="1"/>
  <c r="Q892" i="28"/>
  <c r="R892" i="28" s="1"/>
  <c r="Q887" i="28"/>
  <c r="R887" i="28" s="1"/>
  <c r="Q882" i="28"/>
  <c r="R882" i="28" s="1"/>
  <c r="Q847" i="28"/>
  <c r="R847" i="28" s="1"/>
  <c r="Q825" i="28"/>
  <c r="R825" i="28" s="1"/>
  <c r="Q818" i="28"/>
  <c r="R818" i="28" s="1"/>
  <c r="Q812" i="28"/>
  <c r="R812" i="28" s="1"/>
  <c r="Q809" i="28"/>
  <c r="R809" i="28" s="1"/>
  <c r="Q793" i="28"/>
  <c r="R793" i="28" s="1"/>
  <c r="Q773" i="28"/>
  <c r="R773" i="28" s="1"/>
  <c r="Q671" i="28"/>
  <c r="R671" i="28" s="1"/>
  <c r="Q667" i="28"/>
  <c r="R667" i="28" s="1"/>
  <c r="Q655" i="28"/>
  <c r="R655" i="28" s="1"/>
  <c r="Q601" i="28"/>
  <c r="R601" i="28" s="1"/>
  <c r="Q599" i="28"/>
  <c r="R599" i="28" s="1"/>
  <c r="Q597" i="28"/>
  <c r="R597" i="28" s="1"/>
  <c r="Q595" i="28"/>
  <c r="R595" i="28" s="1"/>
  <c r="Q593" i="28"/>
  <c r="R593" i="28" s="1"/>
  <c r="Q583" i="28"/>
  <c r="R583" i="28" s="1"/>
  <c r="Q580" i="28"/>
  <c r="R580" i="28" s="1"/>
  <c r="Q570" i="28"/>
  <c r="R570" i="28" s="1"/>
  <c r="Q562" i="28"/>
  <c r="R562" i="28" s="1"/>
  <c r="Q551" i="28"/>
  <c r="R551" i="28" s="1"/>
  <c r="Q548" i="28"/>
  <c r="R548" i="28" s="1"/>
  <c r="Q538" i="28"/>
  <c r="R538" i="28" s="1"/>
  <c r="Q521" i="28"/>
  <c r="R521" i="28" s="1"/>
  <c r="Q502" i="28"/>
  <c r="R502" i="28" s="1"/>
  <c r="Q487" i="28"/>
  <c r="R487" i="28" s="1"/>
  <c r="Q484" i="28"/>
  <c r="R484" i="28" s="1"/>
  <c r="Q473" i="28"/>
  <c r="R473" i="28" s="1"/>
  <c r="Q459" i="28"/>
  <c r="R459" i="28" s="1"/>
  <c r="Q456" i="28"/>
  <c r="R456" i="28" s="1"/>
  <c r="Q446" i="28"/>
  <c r="R446" i="28" s="1"/>
  <c r="Q441" i="28"/>
  <c r="R441" i="28" s="1"/>
  <c r="Q423" i="28"/>
  <c r="R423" i="28" s="1"/>
  <c r="Q420" i="28"/>
  <c r="R420" i="28" s="1"/>
  <c r="Q387" i="28"/>
  <c r="R387" i="28" s="1"/>
  <c r="Q384" i="28"/>
  <c r="R384" i="28" s="1"/>
  <c r="Q356" i="28"/>
  <c r="R356" i="28" s="1"/>
  <c r="Q345" i="28"/>
  <c r="R345" i="28" s="1"/>
  <c r="Q341" i="28"/>
  <c r="R341" i="28" s="1"/>
  <c r="Q322" i="28"/>
  <c r="R322" i="28" s="1"/>
  <c r="Q303" i="28"/>
  <c r="R303" i="28" s="1"/>
  <c r="Q288" i="28"/>
  <c r="R288" i="28" s="1"/>
  <c r="Q284" i="28"/>
  <c r="R284" i="28" s="1"/>
  <c r="Q261" i="28"/>
  <c r="R261" i="28" s="1"/>
  <c r="Q247" i="28"/>
  <c r="R247" i="28" s="1"/>
  <c r="Q243" i="28"/>
  <c r="R243" i="28" s="1"/>
  <c r="Q239" i="28"/>
  <c r="R239" i="28" s="1"/>
  <c r="Q221" i="28"/>
  <c r="R221" i="28" s="1"/>
  <c r="Q192" i="28"/>
  <c r="R192" i="28" s="1"/>
  <c r="Q182" i="28"/>
  <c r="R182" i="28" s="1"/>
  <c r="Q178" i="28"/>
  <c r="R178" i="28" s="1"/>
  <c r="Q156" i="28"/>
  <c r="R156" i="28" s="1"/>
  <c r="Q125" i="28"/>
  <c r="R125" i="28" s="1"/>
  <c r="Q103" i="28"/>
  <c r="R103" i="28" s="1"/>
  <c r="Q99" i="28"/>
  <c r="R99" i="28" s="1"/>
  <c r="Q95" i="28"/>
  <c r="R95" i="28" s="1"/>
  <c r="Q77" i="28"/>
  <c r="R77" i="28" s="1"/>
  <c r="Q48" i="28"/>
  <c r="R48" i="28" s="1"/>
  <c r="Q42" i="28"/>
  <c r="R42" i="28" s="1"/>
  <c r="Q38" i="28"/>
  <c r="R38" i="28" s="1"/>
  <c r="AA8767" i="28"/>
  <c r="AB8767" i="28" s="1"/>
  <c r="AA8727" i="28"/>
  <c r="AB8727" i="28" s="1"/>
  <c r="AA8655" i="28"/>
  <c r="AB8655" i="28" s="1"/>
  <c r="AA8623" i="28"/>
  <c r="AB8623" i="28" s="1"/>
  <c r="AA8591" i="28"/>
  <c r="AB8591" i="28" s="1"/>
  <c r="AA8559" i="28"/>
  <c r="AB8559" i="28" s="1"/>
  <c r="AA8491" i="28"/>
  <c r="AB8491" i="28" s="1"/>
  <c r="AA8475" i="28"/>
  <c r="AB8475" i="28" s="1"/>
  <c r="AA8459" i="28"/>
  <c r="AB8459" i="28" s="1"/>
  <c r="AA8443" i="28"/>
  <c r="AB8443" i="28" s="1"/>
  <c r="AA8427" i="28"/>
  <c r="AB8427" i="28" s="1"/>
  <c r="AA8411" i="28"/>
  <c r="AB8411" i="28" s="1"/>
  <c r="AA8395" i="28"/>
  <c r="AB8395" i="28" s="1"/>
  <c r="AA8323" i="28"/>
  <c r="AB8323" i="28" s="1"/>
  <c r="AA8307" i="28"/>
  <c r="AB8307" i="28" s="1"/>
  <c r="AA8291" i="28"/>
  <c r="AB8291" i="28" s="1"/>
  <c r="AA8275" i="28"/>
  <c r="AB8275" i="28" s="1"/>
  <c r="AA8259" i="28"/>
  <c r="AB8259" i="28" s="1"/>
  <c r="AA8243" i="28"/>
  <c r="AB8243" i="28" s="1"/>
  <c r="AA8227" i="28"/>
  <c r="AB8227" i="28" s="1"/>
  <c r="AA8155" i="28"/>
  <c r="AB8155" i="28" s="1"/>
  <c r="AA8139" i="28"/>
  <c r="AB8139" i="28" s="1"/>
  <c r="AA8123" i="28"/>
  <c r="AB8123" i="28" s="1"/>
  <c r="AA8107" i="28"/>
  <c r="AB8107" i="28" s="1"/>
  <c r="AA8091" i="28"/>
  <c r="AB8091" i="28" s="1"/>
  <c r="AA8075" i="28"/>
  <c r="AB8075" i="28" s="1"/>
  <c r="AA8059" i="28"/>
  <c r="AB8059" i="28" s="1"/>
  <c r="Q2324" i="28"/>
  <c r="R2324" i="28" s="1"/>
  <c r="Q2293" i="28"/>
  <c r="R2293" i="28" s="1"/>
  <c r="Q2284" i="28"/>
  <c r="R2284" i="28" s="1"/>
  <c r="Q2269" i="28"/>
  <c r="R2269" i="28" s="1"/>
  <c r="Q2238" i="28"/>
  <c r="R2238" i="28" s="1"/>
  <c r="Q2227" i="28"/>
  <c r="R2227" i="28" s="1"/>
  <c r="Q2221" i="28"/>
  <c r="R2221" i="28" s="1"/>
  <c r="Q2206" i="28"/>
  <c r="R2206" i="28" s="1"/>
  <c r="Q2176" i="28"/>
  <c r="R2176" i="28" s="1"/>
  <c r="Q2166" i="28"/>
  <c r="R2166" i="28" s="1"/>
  <c r="Q2163" i="28"/>
  <c r="R2163" i="28" s="1"/>
  <c r="Q2145" i="28"/>
  <c r="R2145" i="28" s="1"/>
  <c r="Q2123" i="28"/>
  <c r="R2123" i="28" s="1"/>
  <c r="Q2122" i="28"/>
  <c r="R2122" i="28" s="1"/>
  <c r="Q2109" i="28"/>
  <c r="R2109" i="28" s="1"/>
  <c r="Q2107" i="28"/>
  <c r="R2107" i="28" s="1"/>
  <c r="Q2099" i="28"/>
  <c r="R2099" i="28" s="1"/>
  <c r="Q2084" i="28"/>
  <c r="R2084" i="28" s="1"/>
  <c r="Q2080" i="28"/>
  <c r="R2080" i="28" s="1"/>
  <c r="Q2077" i="28"/>
  <c r="R2077" i="28" s="1"/>
  <c r="Q2070" i="28"/>
  <c r="R2070" i="28" s="1"/>
  <c r="Q2031" i="28"/>
  <c r="R2031" i="28" s="1"/>
  <c r="Q1991" i="28"/>
  <c r="R1991" i="28" s="1"/>
  <c r="Q1980" i="28"/>
  <c r="R1980" i="28" s="1"/>
  <c r="Q1956" i="28"/>
  <c r="R1956" i="28" s="1"/>
  <c r="Q1951" i="28"/>
  <c r="R1951" i="28" s="1"/>
  <c r="Q1927" i="28"/>
  <c r="R1927" i="28" s="1"/>
  <c r="Q1916" i="28"/>
  <c r="R1916" i="28" s="1"/>
  <c r="Q1892" i="28"/>
  <c r="R1892" i="28" s="1"/>
  <c r="Q1887" i="28"/>
  <c r="R1887" i="28" s="1"/>
  <c r="Q1870" i="28"/>
  <c r="R1870" i="28" s="1"/>
  <c r="Q1829" i="28"/>
  <c r="R1829" i="28" s="1"/>
  <c r="Q1817" i="28"/>
  <c r="R1817" i="28" s="1"/>
  <c r="Q1810" i="28"/>
  <c r="R1810" i="28" s="1"/>
  <c r="Q1792" i="28"/>
  <c r="R1792" i="28" s="1"/>
  <c r="Q1760" i="28"/>
  <c r="R1760" i="28" s="1"/>
  <c r="Q1751" i="28"/>
  <c r="R1751" i="28" s="1"/>
  <c r="Q1720" i="28"/>
  <c r="R1720" i="28" s="1"/>
  <c r="Q1701" i="28"/>
  <c r="R1701" i="28" s="1"/>
  <c r="Q1695" i="28"/>
  <c r="R1695" i="28" s="1"/>
  <c r="Q1681" i="28"/>
  <c r="R1681" i="28" s="1"/>
  <c r="Q1661" i="28"/>
  <c r="R1661" i="28" s="1"/>
  <c r="Q1626" i="28"/>
  <c r="R1626" i="28" s="1"/>
  <c r="Q1622" i="28"/>
  <c r="R1622" i="28" s="1"/>
  <c r="Q1621" i="28"/>
  <c r="R1621" i="28" s="1"/>
  <c r="Q1612" i="28"/>
  <c r="R1612" i="28" s="1"/>
  <c r="Q1606" i="28"/>
  <c r="R1606" i="28" s="1"/>
  <c r="Q1605" i="28"/>
  <c r="R1605" i="28" s="1"/>
  <c r="Q1596" i="28"/>
  <c r="R1596" i="28" s="1"/>
  <c r="Q1590" i="28"/>
  <c r="R1590" i="28" s="1"/>
  <c r="Q1589" i="28"/>
  <c r="R1589" i="28" s="1"/>
  <c r="Q1580" i="28"/>
  <c r="R1580" i="28" s="1"/>
  <c r="Q1574" i="28"/>
  <c r="R1574" i="28" s="1"/>
  <c r="Q1564" i="28"/>
  <c r="R1564" i="28" s="1"/>
  <c r="Q1548" i="28"/>
  <c r="R1548" i="28" s="1"/>
  <c r="Q1532" i="28"/>
  <c r="R1532" i="28" s="1"/>
  <c r="Q1516" i="28"/>
  <c r="R1516" i="28" s="1"/>
  <c r="Q1504" i="28"/>
  <c r="R1504" i="28" s="1"/>
  <c r="Q1492" i="28"/>
  <c r="R1492" i="28" s="1"/>
  <c r="Q1468" i="28"/>
  <c r="R1468" i="28" s="1"/>
  <c r="Q1432" i="28"/>
  <c r="R1432" i="28" s="1"/>
  <c r="Q1426" i="28"/>
  <c r="R1426" i="28" s="1"/>
  <c r="Q1408" i="28"/>
  <c r="R1408" i="28" s="1"/>
  <c r="Q1406" i="28"/>
  <c r="R1406" i="28" s="1"/>
  <c r="Q1388" i="28"/>
  <c r="R1388" i="28" s="1"/>
  <c r="Q1377" i="28"/>
  <c r="R1377" i="28" s="1"/>
  <c r="Q1362" i="28"/>
  <c r="R1362" i="28" s="1"/>
  <c r="Q1348" i="28"/>
  <c r="R1348" i="28" s="1"/>
  <c r="Q1316" i="28"/>
  <c r="R1316" i="28" s="1"/>
  <c r="Q1282" i="28"/>
  <c r="R1282" i="28" s="1"/>
  <c r="Q1277" i="28"/>
  <c r="R1277" i="28" s="1"/>
  <c r="Q1264" i="28"/>
  <c r="R1264" i="28" s="1"/>
  <c r="Q1262" i="28"/>
  <c r="R1262" i="28" s="1"/>
  <c r="Q1244" i="28"/>
  <c r="R1244" i="28" s="1"/>
  <c r="Q1218" i="28"/>
  <c r="R1218" i="28" s="1"/>
  <c r="Q1213" i="28"/>
  <c r="R1213" i="28" s="1"/>
  <c r="Q1200" i="28"/>
  <c r="R1200" i="28" s="1"/>
  <c r="Q1198" i="28"/>
  <c r="R1198" i="28" s="1"/>
  <c r="Q1160" i="28"/>
  <c r="R1160" i="28" s="1"/>
  <c r="Q1133" i="28"/>
  <c r="R1133" i="28" s="1"/>
  <c r="Q1122" i="28"/>
  <c r="R1122" i="28" s="1"/>
  <c r="Q1107" i="28"/>
  <c r="R1107" i="28" s="1"/>
  <c r="Q1103" i="28"/>
  <c r="R1103" i="28" s="1"/>
  <c r="Q1101" i="28"/>
  <c r="R1101" i="28" s="1"/>
  <c r="Q1067" i="28"/>
  <c r="R1067" i="28" s="1"/>
  <c r="Q1065" i="28"/>
  <c r="R1065" i="28" s="1"/>
  <c r="Q1040" i="28"/>
  <c r="R1040" i="28" s="1"/>
  <c r="Q1030" i="28"/>
  <c r="R1030" i="28" s="1"/>
  <c r="Q1016" i="28"/>
  <c r="R1016" i="28" s="1"/>
  <c r="Q992" i="28"/>
  <c r="R992" i="28" s="1"/>
  <c r="Q985" i="28"/>
  <c r="R985" i="28" s="1"/>
  <c r="Q974" i="28"/>
  <c r="R974" i="28" s="1"/>
  <c r="Q946" i="28"/>
  <c r="R946" i="28" s="1"/>
  <c r="Q941" i="28"/>
  <c r="R941" i="28" s="1"/>
  <c r="Q934" i="28"/>
  <c r="R934" i="28" s="1"/>
  <c r="Q932" i="28"/>
  <c r="R932" i="28" s="1"/>
  <c r="Q930" i="28"/>
  <c r="R930" i="28" s="1"/>
  <c r="Q925" i="28"/>
  <c r="R925" i="28" s="1"/>
  <c r="Q910" i="28"/>
  <c r="R910" i="28" s="1"/>
  <c r="Q908" i="28"/>
  <c r="R908" i="28" s="1"/>
  <c r="Q903" i="28"/>
  <c r="R903" i="28" s="1"/>
  <c r="Q898" i="28"/>
  <c r="R898" i="28" s="1"/>
  <c r="Q864" i="28"/>
  <c r="R864" i="28" s="1"/>
  <c r="Q862" i="28"/>
  <c r="R862" i="28" s="1"/>
  <c r="Q802" i="28"/>
  <c r="R802" i="28" s="1"/>
  <c r="Q787" i="28"/>
  <c r="R787" i="28" s="1"/>
  <c r="Q782" i="28"/>
  <c r="R782" i="28" s="1"/>
  <c r="Q754" i="28"/>
  <c r="R754" i="28" s="1"/>
  <c r="Q722" i="28"/>
  <c r="R722" i="28" s="1"/>
  <c r="Q690" i="28"/>
  <c r="R690" i="28" s="1"/>
  <c r="Q658" i="28"/>
  <c r="R658" i="28" s="1"/>
  <c r="Q653" i="28"/>
  <c r="R653" i="28" s="1"/>
  <c r="Q602" i="28"/>
  <c r="R602" i="28" s="1"/>
  <c r="Q594" i="28"/>
  <c r="R594" i="28" s="1"/>
  <c r="Q508" i="28"/>
  <c r="R508" i="28" s="1"/>
  <c r="Q498" i="28"/>
  <c r="R498" i="28" s="1"/>
  <c r="Q483" i="28"/>
  <c r="R483" i="28" s="1"/>
  <c r="Q480" i="28"/>
  <c r="R480" i="28" s="1"/>
  <c r="Q474" i="28"/>
  <c r="R474" i="28" s="1"/>
  <c r="Q455" i="28"/>
  <c r="R455" i="28" s="1"/>
  <c r="Q452" i="28"/>
  <c r="R452" i="28" s="1"/>
  <c r="Q419" i="28"/>
  <c r="R419" i="28" s="1"/>
  <c r="Q416" i="28"/>
  <c r="R416" i="28" s="1"/>
  <c r="Q406" i="28"/>
  <c r="R406" i="28" s="1"/>
  <c r="Q393" i="28"/>
  <c r="R393" i="28" s="1"/>
  <c r="Q367" i="28"/>
  <c r="R367" i="28" s="1"/>
  <c r="Q363" i="28"/>
  <c r="R363" i="28" s="1"/>
  <c r="Q342" i="28"/>
  <c r="R342" i="28" s="1"/>
  <c r="Q338" i="28"/>
  <c r="R338" i="28" s="1"/>
  <c r="Q335" i="28"/>
  <c r="R335" i="28" s="1"/>
  <c r="Q328" i="28"/>
  <c r="R328" i="28" s="1"/>
  <c r="Q311" i="28"/>
  <c r="R311" i="28" s="1"/>
  <c r="Q302" i="28"/>
  <c r="R302" i="28" s="1"/>
  <c r="Q299" i="28"/>
  <c r="R299" i="28" s="1"/>
  <c r="Q287" i="28"/>
  <c r="R287" i="28" s="1"/>
  <c r="Q283" i="28"/>
  <c r="R283" i="28" s="1"/>
  <c r="Q262" i="28"/>
  <c r="R262" i="28" s="1"/>
  <c r="Q258" i="28"/>
  <c r="R258" i="28" s="1"/>
  <c r="Q236" i="28"/>
  <c r="R236" i="28" s="1"/>
  <c r="Q213" i="28"/>
  <c r="R213" i="28" s="1"/>
  <c r="Q199" i="28"/>
  <c r="R199" i="28" s="1"/>
  <c r="Q195" i="28"/>
  <c r="R195" i="28" s="1"/>
  <c r="Q191" i="28"/>
  <c r="R191" i="28" s="1"/>
  <c r="Q151" i="28"/>
  <c r="R151" i="28" s="1"/>
  <c r="Q147" i="28"/>
  <c r="R147" i="28" s="1"/>
  <c r="Q143" i="28"/>
  <c r="R143" i="28" s="1"/>
  <c r="Q117" i="28"/>
  <c r="R117" i="28" s="1"/>
  <c r="Q92" i="28"/>
  <c r="R92" i="28" s="1"/>
  <c r="Q69" i="28"/>
  <c r="R69" i="28" s="1"/>
  <c r="Q55" i="28"/>
  <c r="R55" i="28" s="1"/>
  <c r="Q51" i="28"/>
  <c r="R51" i="28" s="1"/>
  <c r="Q47" i="28"/>
  <c r="R47" i="28" s="1"/>
  <c r="Q24" i="28"/>
  <c r="R24" i="28" s="1"/>
  <c r="Q15" i="28"/>
  <c r="R15" i="28" s="1"/>
  <c r="AA8739" i="28"/>
  <c r="AB8739" i="28" s="1"/>
  <c r="AA8643" i="28"/>
  <c r="AB8643" i="28" s="1"/>
  <c r="AA8611" i="28"/>
  <c r="AB8611" i="28" s="1"/>
  <c r="AA8579" i="28"/>
  <c r="AB8579" i="28" s="1"/>
  <c r="AA7988" i="28"/>
  <c r="AB7988" i="28" s="1"/>
  <c r="AA7970" i="28"/>
  <c r="AB7970" i="28" s="1"/>
  <c r="Q1458" i="28"/>
  <c r="R1458" i="28" s="1"/>
  <c r="Q1422" i="28"/>
  <c r="R1422" i="28" s="1"/>
  <c r="Q1378" i="28"/>
  <c r="R1378" i="28" s="1"/>
  <c r="Q1358" i="28"/>
  <c r="R1358" i="28" s="1"/>
  <c r="Q1298" i="28"/>
  <c r="R1298" i="28" s="1"/>
  <c r="Q1278" i="28"/>
  <c r="R1278" i="28" s="1"/>
  <c r="Q1234" i="28"/>
  <c r="R1234" i="28" s="1"/>
  <c r="Q1214" i="28"/>
  <c r="R1214" i="28" s="1"/>
  <c r="Q1110" i="28"/>
  <c r="R1110" i="28" s="1"/>
  <c r="Q1066" i="28"/>
  <c r="R1066" i="28" s="1"/>
  <c r="Q951" i="28"/>
  <c r="R951" i="28" s="1"/>
  <c r="Q879" i="28"/>
  <c r="R879" i="28" s="1"/>
  <c r="Q783" i="28"/>
  <c r="R783" i="28" s="1"/>
  <c r="Q768" i="28"/>
  <c r="R768" i="28" s="1"/>
  <c r="Q764" i="28"/>
  <c r="R764" i="28" s="1"/>
  <c r="Q760" i="28"/>
  <c r="R760" i="28" s="1"/>
  <c r="Q751" i="28"/>
  <c r="R751" i="28" s="1"/>
  <c r="Q747" i="28"/>
  <c r="R747" i="28" s="1"/>
  <c r="Q736" i="28"/>
  <c r="R736" i="28" s="1"/>
  <c r="Q732" i="28"/>
  <c r="R732" i="28" s="1"/>
  <c r="Q728" i="28"/>
  <c r="R728" i="28" s="1"/>
  <c r="Q719" i="28"/>
  <c r="R719" i="28" s="1"/>
  <c r="Q715" i="28"/>
  <c r="R715" i="28" s="1"/>
  <c r="Q704" i="28"/>
  <c r="R704" i="28" s="1"/>
  <c r="Q700" i="28"/>
  <c r="R700" i="28" s="1"/>
  <c r="Q696" i="28"/>
  <c r="R696" i="28" s="1"/>
  <c r="Q687" i="28"/>
  <c r="R687" i="28" s="1"/>
  <c r="Q683" i="28"/>
  <c r="R683" i="28" s="1"/>
  <c r="Q630" i="28"/>
  <c r="R630" i="28" s="1"/>
  <c r="Q609" i="28"/>
  <c r="R609" i="28" s="1"/>
  <c r="Q575" i="28"/>
  <c r="R575" i="28" s="1"/>
  <c r="Q543" i="28"/>
  <c r="R543" i="28" s="1"/>
  <c r="Q390" i="28"/>
  <c r="R390" i="28" s="1"/>
  <c r="Q379" i="28"/>
  <c r="R379" i="28" s="1"/>
  <c r="Q364" i="28"/>
  <c r="R364" i="28" s="1"/>
  <c r="Q271" i="28"/>
  <c r="R271" i="28" s="1"/>
  <c r="Q231" i="28"/>
  <c r="R231" i="28" s="1"/>
  <c r="Q227" i="28"/>
  <c r="R227" i="28" s="1"/>
  <c r="Q223" i="28"/>
  <c r="R223" i="28" s="1"/>
  <c r="Q87" i="28"/>
  <c r="R87" i="28" s="1"/>
  <c r="Q83" i="28"/>
  <c r="R83" i="28" s="1"/>
  <c r="Q79" i="28"/>
  <c r="R79" i="28" s="1"/>
  <c r="Q14" i="28"/>
  <c r="R14" i="28" s="1"/>
  <c r="Q1300" i="28"/>
  <c r="R1300" i="28" s="1"/>
  <c r="Q1289" i="28"/>
  <c r="R1289" i="28" s="1"/>
  <c r="Q1256" i="28"/>
  <c r="R1256" i="28" s="1"/>
  <c r="Q1236" i="28"/>
  <c r="R1236" i="28" s="1"/>
  <c r="Q1225" i="28"/>
  <c r="R1225" i="28" s="1"/>
  <c r="Q1192" i="28"/>
  <c r="R1192" i="28" s="1"/>
  <c r="Q1136" i="28"/>
  <c r="R1136" i="28" s="1"/>
  <c r="Q1112" i="28"/>
  <c r="R1112" i="28" s="1"/>
  <c r="Q1059" i="28"/>
  <c r="R1059" i="28" s="1"/>
  <c r="Q1057" i="28"/>
  <c r="R1057" i="28" s="1"/>
  <c r="Q1006" i="28"/>
  <c r="R1006" i="28" s="1"/>
  <c r="Q980" i="28"/>
  <c r="R980" i="28" s="1"/>
  <c r="Q971" i="28"/>
  <c r="R971" i="28" s="1"/>
  <c r="Q962" i="28"/>
  <c r="R962" i="28" s="1"/>
  <c r="Q956" i="28"/>
  <c r="R956" i="28" s="1"/>
  <c r="Q928" i="28"/>
  <c r="R928" i="28" s="1"/>
  <c r="Q912" i="28"/>
  <c r="R912" i="28" s="1"/>
  <c r="Q895" i="28"/>
  <c r="R895" i="28" s="1"/>
  <c r="Q874" i="28"/>
  <c r="R874" i="28" s="1"/>
  <c r="Q794" i="28"/>
  <c r="R794" i="28" s="1"/>
  <c r="Q785" i="28"/>
  <c r="R785" i="28" s="1"/>
  <c r="Q672" i="28"/>
  <c r="R672" i="28" s="1"/>
  <c r="Q668" i="28"/>
  <c r="R668" i="28" s="1"/>
  <c r="Q664" i="28"/>
  <c r="R664" i="28" s="1"/>
  <c r="Q596" i="28"/>
  <c r="R596" i="28" s="1"/>
  <c r="Q567" i="28"/>
  <c r="R567" i="28" s="1"/>
  <c r="Q563" i="28"/>
  <c r="R563" i="28" s="1"/>
  <c r="Q559" i="28"/>
  <c r="R559" i="28" s="1"/>
  <c r="Q556" i="28"/>
  <c r="R556" i="28" s="1"/>
  <c r="Q535" i="28"/>
  <c r="R535" i="28" s="1"/>
  <c r="Q531" i="28"/>
  <c r="R531" i="28" s="1"/>
  <c r="Q524" i="28"/>
  <c r="R524" i="28" s="1"/>
  <c r="Q499" i="28"/>
  <c r="R499" i="28" s="1"/>
  <c r="Q486" i="28"/>
  <c r="R486" i="28" s="1"/>
  <c r="Q475" i="28"/>
  <c r="R475" i="28" s="1"/>
  <c r="Q444" i="28"/>
  <c r="R444" i="28" s="1"/>
  <c r="Q440" i="28"/>
  <c r="R440" i="28" s="1"/>
  <c r="Q422" i="28"/>
  <c r="R422" i="28" s="1"/>
  <c r="Q417" i="28"/>
  <c r="R417" i="28" s="1"/>
  <c r="Q411" i="28"/>
  <c r="R411" i="28" s="1"/>
  <c r="Q404" i="28"/>
  <c r="R404" i="28" s="1"/>
  <c r="Q400" i="28"/>
  <c r="R400" i="28" s="1"/>
  <c r="Q386" i="28"/>
  <c r="R386" i="28" s="1"/>
  <c r="Q370" i="28"/>
  <c r="R370" i="28" s="1"/>
  <c r="Q355" i="28"/>
  <c r="R355" i="28" s="1"/>
  <c r="Q350" i="28"/>
  <c r="R350" i="28" s="1"/>
  <c r="Q348" i="28"/>
  <c r="R348" i="28" s="1"/>
  <c r="Q346" i="28"/>
  <c r="R346" i="28" s="1"/>
  <c r="Q291" i="28"/>
  <c r="R291" i="28" s="1"/>
  <c r="Q289" i="28"/>
  <c r="R289" i="28" s="1"/>
  <c r="Q246" i="28"/>
  <c r="R246" i="28" s="1"/>
  <c r="Q242" i="28"/>
  <c r="R242" i="28" s="1"/>
  <c r="Q220" i="28"/>
  <c r="R220" i="28" s="1"/>
  <c r="Q197" i="28"/>
  <c r="R197" i="28" s="1"/>
  <c r="Q183" i="28"/>
  <c r="R183" i="28" s="1"/>
  <c r="Q179" i="28"/>
  <c r="R179" i="28" s="1"/>
  <c r="Q175" i="28"/>
  <c r="R175" i="28" s="1"/>
  <c r="Q135" i="28"/>
  <c r="R135" i="28" s="1"/>
  <c r="Q131" i="28"/>
  <c r="R131" i="28" s="1"/>
  <c r="Q127" i="28"/>
  <c r="R127" i="28" s="1"/>
  <c r="Q124" i="28"/>
  <c r="R124" i="28" s="1"/>
  <c r="Q106" i="28"/>
  <c r="R106" i="28" s="1"/>
  <c r="Q102" i="28"/>
  <c r="R102" i="28" s="1"/>
  <c r="Q98" i="28"/>
  <c r="R98" i="28" s="1"/>
  <c r="Q76" i="28"/>
  <c r="R76" i="28" s="1"/>
  <c r="Q53" i="28"/>
  <c r="R53" i="28" s="1"/>
  <c r="Q39" i="28"/>
  <c r="R39" i="28" s="1"/>
  <c r="AA8751" i="28"/>
  <c r="AB8751" i="28" s="1"/>
  <c r="AA8671" i="28"/>
  <c r="AB8671" i="28" s="1"/>
  <c r="AA8639" i="28"/>
  <c r="AB8639" i="28" s="1"/>
  <c r="AA8607" i="28"/>
  <c r="AB8607" i="28" s="1"/>
  <c r="AA8575" i="28"/>
  <c r="AB8575" i="28" s="1"/>
  <c r="AA8499" i="28"/>
  <c r="AB8499" i="28" s="1"/>
  <c r="AA8483" i="28"/>
  <c r="AB8483" i="28" s="1"/>
  <c r="AA8467" i="28"/>
  <c r="AB8467" i="28" s="1"/>
  <c r="AA8451" i="28"/>
  <c r="AB8451" i="28" s="1"/>
  <c r="AA8435" i="28"/>
  <c r="AB8435" i="28" s="1"/>
  <c r="AA8419" i="28"/>
  <c r="AB8419" i="28" s="1"/>
  <c r="AA8403" i="28"/>
  <c r="AB8403" i="28" s="1"/>
  <c r="AA8387" i="28"/>
  <c r="AB8387" i="28" s="1"/>
  <c r="AA8331" i="28"/>
  <c r="AB8331" i="28" s="1"/>
  <c r="AA8315" i="28"/>
  <c r="AB8315" i="28" s="1"/>
  <c r="AA8299" i="28"/>
  <c r="AB8299" i="28" s="1"/>
  <c r="AA8283" i="28"/>
  <c r="AB8283" i="28" s="1"/>
  <c r="AA8267" i="28"/>
  <c r="AB8267" i="28" s="1"/>
  <c r="AA8251" i="28"/>
  <c r="AB8251" i="28" s="1"/>
  <c r="AA8235" i="28"/>
  <c r="AB8235" i="28" s="1"/>
  <c r="AA8219" i="28"/>
  <c r="AB8219" i="28" s="1"/>
  <c r="AA8163" i="28"/>
  <c r="AB8163" i="28" s="1"/>
  <c r="AA8147" i="28"/>
  <c r="AB8147" i="28" s="1"/>
  <c r="AA8131" i="28"/>
  <c r="AB8131" i="28" s="1"/>
  <c r="AA8115" i="28"/>
  <c r="AB8115" i="28" s="1"/>
  <c r="AA8099" i="28"/>
  <c r="AB8099" i="28" s="1"/>
  <c r="AA8083" i="28"/>
  <c r="AB8083" i="28" s="1"/>
  <c r="AA8067" i="28"/>
  <c r="AB8067" i="28" s="1"/>
  <c r="AA8051" i="28"/>
  <c r="AB8051" i="28" s="1"/>
  <c r="Q861" i="28"/>
  <c r="R861" i="28" s="1"/>
  <c r="Q854" i="28"/>
  <c r="R854" i="28" s="1"/>
  <c r="Q852" i="28"/>
  <c r="R852" i="28" s="1"/>
  <c r="Q850" i="28"/>
  <c r="R850" i="28" s="1"/>
  <c r="Q799" i="28"/>
  <c r="R799" i="28" s="1"/>
  <c r="Q790" i="28"/>
  <c r="R790" i="28" s="1"/>
  <c r="Q781" i="28"/>
  <c r="R781" i="28" s="1"/>
  <c r="Q775" i="28"/>
  <c r="R775" i="28" s="1"/>
  <c r="Q770" i="28"/>
  <c r="R770" i="28" s="1"/>
  <c r="Q738" i="28"/>
  <c r="R738" i="28" s="1"/>
  <c r="Q706" i="28"/>
  <c r="R706" i="28" s="1"/>
  <c r="Q636" i="28"/>
  <c r="R636" i="28" s="1"/>
  <c r="Q619" i="28"/>
  <c r="R619" i="28" s="1"/>
  <c r="Q615" i="28"/>
  <c r="R615" i="28" s="1"/>
  <c r="Q588" i="28"/>
  <c r="R588" i="28" s="1"/>
  <c r="Q520" i="28"/>
  <c r="R520" i="28" s="1"/>
  <c r="Q492" i="28"/>
  <c r="R492" i="28" s="1"/>
  <c r="Q468" i="28"/>
  <c r="R468" i="28" s="1"/>
  <c r="Q449" i="28"/>
  <c r="R449" i="28" s="1"/>
  <c r="Q436" i="28"/>
  <c r="R436" i="28" s="1"/>
  <c r="Q432" i="28"/>
  <c r="R432" i="28" s="1"/>
  <c r="Q396" i="28"/>
  <c r="R396" i="28" s="1"/>
  <c r="Q381" i="28"/>
  <c r="R381" i="28" s="1"/>
  <c r="Q353" i="28"/>
  <c r="R353" i="28" s="1"/>
  <c r="Q327" i="28"/>
  <c r="R327" i="28" s="1"/>
  <c r="Q300" i="28"/>
  <c r="R300" i="28" s="1"/>
  <c r="Q281" i="28"/>
  <c r="R281" i="28" s="1"/>
  <c r="Q277" i="28"/>
  <c r="R277" i="28" s="1"/>
  <c r="Q237" i="28"/>
  <c r="R237" i="28" s="1"/>
  <c r="Q208" i="28"/>
  <c r="R208" i="28" s="1"/>
  <c r="Q172" i="28"/>
  <c r="R172" i="28" s="1"/>
  <c r="Q112" i="28"/>
  <c r="R112" i="28" s="1"/>
  <c r="Q93" i="28"/>
  <c r="R93" i="28" s="1"/>
  <c r="Q64" i="28"/>
  <c r="R64" i="28" s="1"/>
  <c r="Q30" i="28"/>
  <c r="R30" i="28" s="1"/>
  <c r="Q25" i="28"/>
  <c r="R25" i="28" s="1"/>
  <c r="Q16" i="28"/>
  <c r="R16" i="28" s="1"/>
  <c r="AA8755" i="28"/>
  <c r="AB8755" i="28" s="1"/>
  <c r="Q2128" i="28"/>
  <c r="R2128" i="28" s="1"/>
  <c r="Q2121" i="28"/>
  <c r="R2121" i="28" s="1"/>
  <c r="Q2068" i="28"/>
  <c r="R2068" i="28" s="1"/>
  <c r="Q2064" i="28"/>
  <c r="R2064" i="28" s="1"/>
  <c r="Q2061" i="28"/>
  <c r="R2061" i="28" s="1"/>
  <c r="Q2042" i="28"/>
  <c r="R2042" i="28" s="1"/>
  <c r="Q2038" i="28"/>
  <c r="R2038" i="28" s="1"/>
  <c r="Q2021" i="28"/>
  <c r="R2021" i="28" s="1"/>
  <c r="Q2014" i="28"/>
  <c r="R2014" i="28" s="1"/>
  <c r="Q1941" i="28"/>
  <c r="R1941" i="28" s="1"/>
  <c r="Q1934" i="28"/>
  <c r="R1934" i="28" s="1"/>
  <c r="Q1877" i="28"/>
  <c r="R1877" i="28" s="1"/>
  <c r="Q1868" i="28"/>
  <c r="R1868" i="28" s="1"/>
  <c r="Q1821" i="28"/>
  <c r="R1821" i="28" s="1"/>
  <c r="Q1809" i="28"/>
  <c r="R1809" i="28" s="1"/>
  <c r="Q1802" i="28"/>
  <c r="R1802" i="28" s="1"/>
  <c r="Q1784" i="28"/>
  <c r="R1784" i="28" s="1"/>
  <c r="Q1768" i="28"/>
  <c r="R1768" i="28" s="1"/>
  <c r="Q1759" i="28"/>
  <c r="R1759" i="28" s="1"/>
  <c r="Q1754" i="28"/>
  <c r="R1754" i="28" s="1"/>
  <c r="Q1738" i="28"/>
  <c r="R1738" i="28" s="1"/>
  <c r="Q1732" i="28"/>
  <c r="R1732" i="28" s="1"/>
  <c r="Q1725" i="28"/>
  <c r="R1725" i="28" s="1"/>
  <c r="Q1719" i="28"/>
  <c r="R1719" i="28" s="1"/>
  <c r="Q1703" i="28"/>
  <c r="R1703" i="28" s="1"/>
  <c r="Q1698" i="28"/>
  <c r="R1698" i="28" s="1"/>
  <c r="Q1676" i="28"/>
  <c r="R1676" i="28" s="1"/>
  <c r="Q1629" i="28"/>
  <c r="R1629" i="28" s="1"/>
  <c r="Q1620" i="28"/>
  <c r="R1620" i="28" s="1"/>
  <c r="Q1616" i="28"/>
  <c r="R1616" i="28" s="1"/>
  <c r="Q1604" i="28"/>
  <c r="R1604" i="28" s="1"/>
  <c r="Q1600" i="28"/>
  <c r="R1600" i="28" s="1"/>
  <c r="Q1588" i="28"/>
  <c r="R1588" i="28" s="1"/>
  <c r="Q1584" i="28"/>
  <c r="R1584" i="28" s="1"/>
  <c r="Q1568" i="28"/>
  <c r="R1568" i="28" s="1"/>
  <c r="Q1552" i="28"/>
  <c r="R1552" i="28" s="1"/>
  <c r="Q1536" i="28"/>
  <c r="R1536" i="28" s="1"/>
  <c r="Q1520" i="28"/>
  <c r="R1520" i="28" s="1"/>
  <c r="Q1508" i="28"/>
  <c r="R1508" i="28" s="1"/>
  <c r="Q1472" i="28"/>
  <c r="R1472" i="28" s="1"/>
  <c r="Q1452" i="28"/>
  <c r="R1452" i="28" s="1"/>
  <c r="Q1416" i="28"/>
  <c r="R1416" i="28" s="1"/>
  <c r="Q1414" i="28"/>
  <c r="R1414" i="28" s="1"/>
  <c r="Q1396" i="28"/>
  <c r="R1396" i="28" s="1"/>
  <c r="Q1370" i="28"/>
  <c r="R1370" i="28" s="1"/>
  <c r="Q1365" i="28"/>
  <c r="R1365" i="28" s="1"/>
  <c r="Q1352" i="28"/>
  <c r="R1352" i="28" s="1"/>
  <c r="Q1337" i="28"/>
  <c r="R1337" i="28" s="1"/>
  <c r="Q1320" i="28"/>
  <c r="R1320" i="28" s="1"/>
  <c r="Q1305" i="28"/>
  <c r="R1305" i="28" s="1"/>
  <c r="Q1290" i="28"/>
  <c r="R1290" i="28" s="1"/>
  <c r="Q1272" i="28"/>
  <c r="R1272" i="28" s="1"/>
  <c r="Q1270" i="28"/>
  <c r="R1270" i="28" s="1"/>
  <c r="Q1252" i="28"/>
  <c r="R1252" i="28" s="1"/>
  <c r="Q1241" i="28"/>
  <c r="R1241" i="28" s="1"/>
  <c r="Q1226" i="28"/>
  <c r="R1226" i="28" s="1"/>
  <c r="Q1208" i="28"/>
  <c r="R1208" i="28" s="1"/>
  <c r="Q1206" i="28"/>
  <c r="R1206" i="28" s="1"/>
  <c r="Q1188" i="28"/>
  <c r="R1188" i="28" s="1"/>
  <c r="Q1181" i="28"/>
  <c r="R1181" i="28" s="1"/>
  <c r="Q1164" i="28"/>
  <c r="R1164" i="28" s="1"/>
  <c r="Q1149" i="28"/>
  <c r="R1149" i="28" s="1"/>
  <c r="Q1130" i="28"/>
  <c r="R1130" i="28" s="1"/>
  <c r="Q1128" i="28"/>
  <c r="R1128" i="28" s="1"/>
  <c r="Q1115" i="28"/>
  <c r="R1115" i="28" s="1"/>
  <c r="Q1098" i="28"/>
  <c r="R1098" i="28" s="1"/>
  <c r="Q1088" i="28"/>
  <c r="R1088" i="28" s="1"/>
  <c r="Q1075" i="28"/>
  <c r="R1075" i="28" s="1"/>
  <c r="Q1073" i="28"/>
  <c r="R1073" i="28" s="1"/>
  <c r="Q1058" i="28"/>
  <c r="R1058" i="28" s="1"/>
  <c r="Q1053" i="28"/>
  <c r="R1053" i="28" s="1"/>
  <c r="Q1042" i="28"/>
  <c r="R1042" i="28" s="1"/>
  <c r="Q1035" i="28"/>
  <c r="R1035" i="28" s="1"/>
  <c r="Q1033" i="28"/>
  <c r="R1033" i="28" s="1"/>
  <c r="Q1031" i="28"/>
  <c r="R1031" i="28" s="1"/>
  <c r="Q1018" i="28"/>
  <c r="R1018" i="28" s="1"/>
  <c r="Q1008" i="28"/>
  <c r="R1008" i="28" s="1"/>
  <c r="Q967" i="28"/>
  <c r="R967" i="28" s="1"/>
  <c r="Q943" i="28"/>
  <c r="R943" i="28" s="1"/>
  <c r="Q906" i="28"/>
  <c r="R906" i="28" s="1"/>
  <c r="Q877" i="28"/>
  <c r="R877" i="28" s="1"/>
  <c r="Q860" i="28"/>
  <c r="R860" i="28" s="1"/>
  <c r="Q855" i="28"/>
  <c r="R855" i="28" s="1"/>
  <c r="Q836" i="28"/>
  <c r="R836" i="28" s="1"/>
  <c r="Q829" i="28"/>
  <c r="R829" i="28" s="1"/>
  <c r="Q822" i="28"/>
  <c r="R822" i="28" s="1"/>
  <c r="Q806" i="28"/>
  <c r="R806" i="28" s="1"/>
  <c r="Q801" i="28"/>
  <c r="R801" i="28" s="1"/>
  <c r="Q795" i="28"/>
  <c r="R795" i="28" s="1"/>
  <c r="Q777" i="28"/>
  <c r="R777" i="28" s="1"/>
  <c r="Q766" i="28"/>
  <c r="R766" i="28" s="1"/>
  <c r="Q753" i="28"/>
  <c r="R753" i="28" s="1"/>
  <c r="Q745" i="28"/>
  <c r="R745" i="28" s="1"/>
  <c r="Q721" i="28"/>
  <c r="R721" i="28" s="1"/>
  <c r="Q713" i="28"/>
  <c r="R713" i="28" s="1"/>
  <c r="Q689" i="28"/>
  <c r="R689" i="28" s="1"/>
  <c r="Q681" i="28"/>
  <c r="R681" i="28" s="1"/>
  <c r="Q674" i="28"/>
  <c r="R674" i="28" s="1"/>
  <c r="Q648" i="28"/>
  <c r="R648" i="28" s="1"/>
  <c r="Q618" i="28"/>
  <c r="R618" i="28" s="1"/>
  <c r="Q611" i="28"/>
  <c r="R611" i="28" s="1"/>
  <c r="Q578" i="28"/>
  <c r="R578" i="28" s="1"/>
  <c r="Q577" i="28"/>
  <c r="R577" i="28" s="1"/>
  <c r="Q546" i="28"/>
  <c r="R546" i="28" s="1"/>
  <c r="Q545" i="28"/>
  <c r="R545" i="28" s="1"/>
  <c r="Q519" i="28"/>
  <c r="R519" i="28" s="1"/>
  <c r="Q516" i="28"/>
  <c r="R516" i="28" s="1"/>
  <c r="Q505" i="28"/>
  <c r="R505" i="28" s="1"/>
  <c r="Q464" i="28"/>
  <c r="R464" i="28" s="1"/>
  <c r="Q435" i="28"/>
  <c r="R435" i="28" s="1"/>
  <c r="Q428" i="28"/>
  <c r="R428" i="28" s="1"/>
  <c r="Q395" i="28"/>
  <c r="R395" i="28" s="1"/>
  <c r="Q392" i="28"/>
  <c r="R392" i="28" s="1"/>
  <c r="Q382" i="28"/>
  <c r="R382" i="28" s="1"/>
  <c r="Q365" i="28"/>
  <c r="R365" i="28" s="1"/>
  <c r="Q362" i="28"/>
  <c r="R362" i="28" s="1"/>
  <c r="Q360" i="28"/>
  <c r="R360" i="28" s="1"/>
  <c r="Q332" i="28"/>
  <c r="R332" i="28" s="1"/>
  <c r="Q316" i="28"/>
  <c r="R316" i="28" s="1"/>
  <c r="Q278" i="28"/>
  <c r="R278" i="28" s="1"/>
  <c r="Q252" i="28"/>
  <c r="R252" i="28" s="1"/>
  <c r="Q229" i="28"/>
  <c r="R229" i="28" s="1"/>
  <c r="Q215" i="28"/>
  <c r="R215" i="28" s="1"/>
  <c r="Q211" i="28"/>
  <c r="R211" i="28" s="1"/>
  <c r="Q207" i="28"/>
  <c r="R207" i="28" s="1"/>
  <c r="Q189" i="28"/>
  <c r="R189" i="28" s="1"/>
  <c r="Q160" i="28"/>
  <c r="R160" i="28" s="1"/>
  <c r="Q141" i="28"/>
  <c r="R141" i="28" s="1"/>
  <c r="AA8759" i="28"/>
  <c r="AB8759" i="28" s="1"/>
  <c r="AA8735" i="28"/>
  <c r="AB8735" i="28" s="1"/>
  <c r="AA8647" i="28"/>
  <c r="AB8647" i="28" s="1"/>
  <c r="AA8615" i="28"/>
  <c r="AB8615" i="28" s="1"/>
  <c r="AA8583" i="28"/>
  <c r="AB8583" i="28" s="1"/>
  <c r="AA8495" i="28"/>
  <c r="AB8495" i="28" s="1"/>
  <c r="AA8479" i="28"/>
  <c r="AB8479" i="28" s="1"/>
  <c r="AA8463" i="28"/>
  <c r="AB8463" i="28" s="1"/>
  <c r="AA8447" i="28"/>
  <c r="AB8447" i="28" s="1"/>
  <c r="AA8431" i="28"/>
  <c r="AB8431" i="28" s="1"/>
  <c r="AA8415" i="28"/>
  <c r="AB8415" i="28" s="1"/>
  <c r="AA8399" i="28"/>
  <c r="AB8399" i="28" s="1"/>
  <c r="AA8327" i="28"/>
  <c r="AB8327" i="28" s="1"/>
  <c r="AA8311" i="28"/>
  <c r="AB8311" i="28" s="1"/>
  <c r="AA8295" i="28"/>
  <c r="AB8295" i="28" s="1"/>
  <c r="AA8279" i="28"/>
  <c r="AB8279" i="28" s="1"/>
  <c r="AA8263" i="28"/>
  <c r="AB8263" i="28" s="1"/>
  <c r="AA8247" i="28"/>
  <c r="AB8247" i="28" s="1"/>
  <c r="AA8231" i="28"/>
  <c r="AB8231" i="28" s="1"/>
  <c r="AA8159" i="28"/>
  <c r="AB8159" i="28" s="1"/>
  <c r="AA8143" i="28"/>
  <c r="AB8143" i="28" s="1"/>
  <c r="AA8127" i="28"/>
  <c r="AB8127" i="28" s="1"/>
  <c r="AA8111" i="28"/>
  <c r="AB8111" i="28" s="1"/>
  <c r="AA8095" i="28"/>
  <c r="AB8095" i="28" s="1"/>
  <c r="AA8079" i="28"/>
  <c r="AB8079" i="28" s="1"/>
  <c r="AA8063" i="28"/>
  <c r="AB8063" i="28" s="1"/>
  <c r="AA7993" i="28"/>
  <c r="AB7993" i="28" s="1"/>
  <c r="AA7961" i="28"/>
  <c r="AB7961" i="28" s="1"/>
  <c r="AA7929" i="28"/>
  <c r="AB7929" i="28" s="1"/>
  <c r="AA7997" i="28"/>
  <c r="AB7997" i="28" s="1"/>
  <c r="AA7965" i="28"/>
  <c r="AB7965" i="28" s="1"/>
  <c r="AA7933" i="28"/>
  <c r="AB7933" i="28" s="1"/>
  <c r="AA7901" i="28"/>
  <c r="AB7901" i="28" s="1"/>
  <c r="AA7885" i="28"/>
  <c r="AB7885" i="28" s="1"/>
  <c r="AA7869" i="28"/>
  <c r="AB7869" i="28" s="1"/>
  <c r="AA7853" i="28"/>
  <c r="AB7853" i="28" s="1"/>
  <c r="AA7837" i="28"/>
  <c r="AB7837" i="28" s="1"/>
  <c r="AA7821" i="28"/>
  <c r="AB7821" i="28" s="1"/>
  <c r="AA7805" i="28"/>
  <c r="AB7805" i="28" s="1"/>
  <c r="AA7789" i="28"/>
  <c r="AB7789" i="28" s="1"/>
  <c r="AA7773" i="28"/>
  <c r="AB7773" i="28" s="1"/>
  <c r="AA7757" i="28"/>
  <c r="AB7757" i="28" s="1"/>
  <c r="AA7741" i="28"/>
  <c r="AB7741" i="28" s="1"/>
  <c r="AA7725" i="28"/>
  <c r="AB7725" i="28" s="1"/>
  <c r="AA7709" i="28"/>
  <c r="AB7709" i="28" s="1"/>
  <c r="AA7693" i="28"/>
  <c r="AB7693" i="28" s="1"/>
  <c r="AA7677" i="28"/>
  <c r="AB7677" i="28" s="1"/>
  <c r="AA7661" i="28"/>
  <c r="AB7661" i="28" s="1"/>
  <c r="AA7645" i="28"/>
  <c r="AB7645" i="28" s="1"/>
  <c r="AA7616" i="28"/>
  <c r="AB7616" i="28" s="1"/>
  <c r="AA7614" i="28"/>
  <c r="AB7614" i="28" s="1"/>
  <c r="AA7613" i="28"/>
  <c r="AB7613" i="28" s="1"/>
  <c r="AA7584" i="28"/>
  <c r="AB7584" i="28" s="1"/>
  <c r="AA7582" i="28"/>
  <c r="AB7582" i="28" s="1"/>
  <c r="AA7581" i="28"/>
  <c r="AB7581" i="28" s="1"/>
  <c r="AA7552" i="28"/>
  <c r="AB7552" i="28" s="1"/>
  <c r="AA7550" i="28"/>
  <c r="AB7550" i="28" s="1"/>
  <c r="AA7549" i="28"/>
  <c r="AB7549" i="28" s="1"/>
  <c r="AA7520" i="28"/>
  <c r="AB7520" i="28" s="1"/>
  <c r="AA7517" i="28"/>
  <c r="AB7517" i="28" s="1"/>
  <c r="AA7426" i="28"/>
  <c r="AB7426" i="28" s="1"/>
  <c r="AA7394" i="28"/>
  <c r="AB7394" i="28" s="1"/>
  <c r="AA7637" i="28"/>
  <c r="AB7637" i="28" s="1"/>
  <c r="AA7608" i="28"/>
  <c r="AB7608" i="28" s="1"/>
  <c r="AA7605" i="28"/>
  <c r="AB7605" i="28" s="1"/>
  <c r="AA7576" i="28"/>
  <c r="AB7576" i="28" s="1"/>
  <c r="AA7573" i="28"/>
  <c r="AB7573" i="28" s="1"/>
  <c r="AA7544" i="28"/>
  <c r="AB7544" i="28" s="1"/>
  <c r="AA7541" i="28"/>
  <c r="AB7541" i="28" s="1"/>
  <c r="AA7512" i="28"/>
  <c r="AB7512" i="28" s="1"/>
  <c r="AA7509" i="28"/>
  <c r="AB7509" i="28" s="1"/>
  <c r="Q173" i="28"/>
  <c r="R173" i="28" s="1"/>
  <c r="Q144" i="28"/>
  <c r="R144" i="28" s="1"/>
  <c r="Q138" i="28"/>
  <c r="R138" i="28" s="1"/>
  <c r="Q134" i="28"/>
  <c r="R134" i="28" s="1"/>
  <c r="Q130" i="28"/>
  <c r="R130" i="28" s="1"/>
  <c r="Q108" i="28"/>
  <c r="R108" i="28" s="1"/>
  <c r="Q85" i="28"/>
  <c r="R85" i="28" s="1"/>
  <c r="Q71" i="28"/>
  <c r="R71" i="28" s="1"/>
  <c r="Q67" i="28"/>
  <c r="R67" i="28" s="1"/>
  <c r="Q63" i="28"/>
  <c r="R63" i="28" s="1"/>
  <c r="Q45" i="28"/>
  <c r="R45" i="28" s="1"/>
  <c r="Q32" i="28"/>
  <c r="R32" i="28" s="1"/>
  <c r="Q12" i="28"/>
  <c r="R12" i="28" s="1"/>
  <c r="AA7977" i="28"/>
  <c r="AB7977" i="28" s="1"/>
  <c r="AA7945" i="28"/>
  <c r="AB7945" i="28" s="1"/>
  <c r="AA7913" i="28"/>
  <c r="AB7913" i="28" s="1"/>
  <c r="AA7896" i="28"/>
  <c r="AB7896" i="28" s="1"/>
  <c r="AA7880" i="28"/>
  <c r="AB7880" i="28" s="1"/>
  <c r="AA7864" i="28"/>
  <c r="AB7864" i="28" s="1"/>
  <c r="AA7848" i="28"/>
  <c r="AB7848" i="28" s="1"/>
  <c r="AA7832" i="28"/>
  <c r="AB7832" i="28" s="1"/>
  <c r="AA7816" i="28"/>
  <c r="AB7816" i="28" s="1"/>
  <c r="AA7800" i="28"/>
  <c r="AB7800" i="28" s="1"/>
  <c r="AA7784" i="28"/>
  <c r="AB7784" i="28" s="1"/>
  <c r="AA7768" i="28"/>
  <c r="AB7768" i="28" s="1"/>
  <c r="AA7752" i="28"/>
  <c r="AB7752" i="28" s="1"/>
  <c r="AA7736" i="28"/>
  <c r="AB7736" i="28" s="1"/>
  <c r="AA7720" i="28"/>
  <c r="AB7720" i="28" s="1"/>
  <c r="AA7704" i="28"/>
  <c r="AB7704" i="28" s="1"/>
  <c r="AA7688" i="28"/>
  <c r="AB7688" i="28" s="1"/>
  <c r="AA7618" i="28"/>
  <c r="AB7618" i="28" s="1"/>
  <c r="AA7521" i="28"/>
  <c r="AB7521" i="28" s="1"/>
  <c r="AA7981" i="28"/>
  <c r="AB7981" i="28" s="1"/>
  <c r="AA7949" i="28"/>
  <c r="AB7949" i="28" s="1"/>
  <c r="AA7917" i="28"/>
  <c r="AB7917" i="28" s="1"/>
  <c r="AA7893" i="28"/>
  <c r="AB7893" i="28" s="1"/>
  <c r="AA7877" i="28"/>
  <c r="AB7877" i="28" s="1"/>
  <c r="AA7861" i="28"/>
  <c r="AB7861" i="28" s="1"/>
  <c r="AA7845" i="28"/>
  <c r="AB7845" i="28" s="1"/>
  <c r="AA7829" i="28"/>
  <c r="AB7829" i="28" s="1"/>
  <c r="AA7813" i="28"/>
  <c r="AB7813" i="28" s="1"/>
  <c r="AA7797" i="28"/>
  <c r="AB7797" i="28" s="1"/>
  <c r="AA7781" i="28"/>
  <c r="AB7781" i="28" s="1"/>
  <c r="AA7765" i="28"/>
  <c r="AB7765" i="28" s="1"/>
  <c r="AA7749" i="28"/>
  <c r="AB7749" i="28" s="1"/>
  <c r="AA7733" i="28"/>
  <c r="AB7733" i="28" s="1"/>
  <c r="AA7717" i="28"/>
  <c r="AB7717" i="28" s="1"/>
  <c r="AA7701" i="28"/>
  <c r="AB7701" i="28" s="1"/>
  <c r="AA7685" i="28"/>
  <c r="AB7685" i="28" s="1"/>
  <c r="AA7669" i="28"/>
  <c r="AB7669" i="28" s="1"/>
  <c r="AA7653" i="28"/>
  <c r="AB7653" i="28" s="1"/>
  <c r="AA7632" i="28"/>
  <c r="AB7632" i="28" s="1"/>
  <c r="AA7630" i="28"/>
  <c r="AB7630" i="28" s="1"/>
  <c r="AA7629" i="28"/>
  <c r="AB7629" i="28" s="1"/>
  <c r="AA7600" i="28"/>
  <c r="AB7600" i="28" s="1"/>
  <c r="AA7598" i="28"/>
  <c r="AB7598" i="28" s="1"/>
  <c r="AA7597" i="28"/>
  <c r="AB7597" i="28" s="1"/>
  <c r="AA7568" i="28"/>
  <c r="AB7568" i="28" s="1"/>
  <c r="AA7566" i="28"/>
  <c r="AB7566" i="28" s="1"/>
  <c r="AA7565" i="28"/>
  <c r="AB7565" i="28" s="1"/>
  <c r="AA7536" i="28"/>
  <c r="AB7536" i="28" s="1"/>
  <c r="AA7533" i="28"/>
  <c r="AB7533" i="28" s="1"/>
  <c r="AA7504" i="28"/>
  <c r="AB7504" i="28" s="1"/>
  <c r="AA7501" i="28"/>
  <c r="AB7501" i="28" s="1"/>
  <c r="AA7410" i="28"/>
  <c r="AB7410" i="28" s="1"/>
  <c r="AA7378" i="28"/>
  <c r="AB7378" i="28" s="1"/>
  <c r="AA7313" i="28"/>
  <c r="AB7313" i="28" s="1"/>
  <c r="AA7622" i="28"/>
  <c r="AB7622" i="28" s="1"/>
  <c r="AA7590" i="28"/>
  <c r="AB7590" i="28" s="1"/>
  <c r="AA7558" i="28"/>
  <c r="AB7558" i="28" s="1"/>
  <c r="AA7494" i="28"/>
  <c r="AB7494" i="28" s="1"/>
  <c r="AA7486" i="28"/>
  <c r="AB7486" i="28" s="1"/>
  <c r="AA7478" i="28"/>
  <c r="AB7478" i="28" s="1"/>
  <c r="AA7470" i="28"/>
  <c r="AB7470" i="28" s="1"/>
  <c r="AA7462" i="28"/>
  <c r="AB7462" i="28" s="1"/>
  <c r="AA7454" i="28"/>
  <c r="AB7454" i="28" s="1"/>
  <c r="AA7446" i="28"/>
  <c r="AB7446" i="28" s="1"/>
  <c r="AA7438" i="28"/>
  <c r="AB7438" i="28" s="1"/>
  <c r="AA7418" i="28"/>
  <c r="AB7418" i="28" s="1"/>
  <c r="AA7386" i="28"/>
  <c r="AB7386" i="28" s="1"/>
  <c r="AA7326" i="28"/>
  <c r="AB7326" i="28" s="1"/>
  <c r="AA7352" i="28"/>
  <c r="AB7352" i="28" s="1"/>
  <c r="AA7336" i="28"/>
  <c r="AB7336" i="28" s="1"/>
  <c r="AA7320" i="28"/>
  <c r="AB7320" i="28" s="1"/>
  <c r="AA7304" i="28"/>
  <c r="AB7304" i="28" s="1"/>
  <c r="AA7288" i="28"/>
  <c r="AB7288" i="28" s="1"/>
  <c r="AA7272" i="28"/>
  <c r="AB7272" i="28" s="1"/>
  <c r="AA7256" i="28"/>
  <c r="AB7256" i="28" s="1"/>
  <c r="AA7240" i="28"/>
  <c r="AB7240" i="28" s="1"/>
  <c r="AA7224" i="28"/>
  <c r="AB7224" i="28" s="1"/>
  <c r="AA7208" i="28"/>
  <c r="AB7208" i="28" s="1"/>
  <c r="AA7192" i="28"/>
  <c r="AB7192" i="28" s="1"/>
  <c r="AA7176" i="28"/>
  <c r="AB7176" i="28" s="1"/>
  <c r="AA7160" i="28"/>
  <c r="AB7160" i="28" s="1"/>
  <c r="AA7144" i="28"/>
  <c r="AB7144" i="28" s="1"/>
  <c r="AA7128" i="28"/>
  <c r="AB7128" i="28" s="1"/>
  <c r="AA7112" i="28"/>
  <c r="AB7112" i="28" s="1"/>
  <c r="AA7096" i="28"/>
  <c r="AB7096" i="28" s="1"/>
  <c r="AA7080" i="28"/>
  <c r="AB7080" i="28" s="1"/>
  <c r="AA7064" i="28"/>
  <c r="AB7064" i="28" s="1"/>
  <c r="AA7048" i="28"/>
  <c r="AB7048" i="28" s="1"/>
  <c r="AA7032" i="28"/>
  <c r="AB7032" i="28" s="1"/>
  <c r="AA7016" i="28"/>
  <c r="AB7016" i="28" s="1"/>
  <c r="AA7000" i="28"/>
  <c r="AB7000" i="28" s="1"/>
  <c r="AA6984" i="28"/>
  <c r="AB6984" i="28" s="1"/>
  <c r="AA6968" i="28"/>
  <c r="AB6968" i="28" s="1"/>
  <c r="AA6952" i="28"/>
  <c r="AB6952" i="28" s="1"/>
  <c r="AA6936" i="28"/>
  <c r="AB6936" i="28" s="1"/>
  <c r="AA6917" i="28"/>
  <c r="AB6917" i="28" s="1"/>
  <c r="AA6853" i="28"/>
  <c r="AB6853" i="28" s="1"/>
  <c r="AA6821" i="28"/>
  <c r="AB6821" i="28" s="1"/>
  <c r="AA6802" i="28"/>
  <c r="AB6802" i="28" s="1"/>
  <c r="AA6789" i="28"/>
  <c r="AB6789" i="28" s="1"/>
  <c r="AA6770" i="28"/>
  <c r="AB6770" i="28" s="1"/>
  <c r="AA6757" i="28"/>
  <c r="AB6757" i="28" s="1"/>
  <c r="AA6738" i="28"/>
  <c r="AB6738" i="28" s="1"/>
  <c r="AA6725" i="28"/>
  <c r="AB6725" i="28" s="1"/>
  <c r="AA6706" i="28"/>
  <c r="AB6706" i="28" s="1"/>
  <c r="AA6693" i="28"/>
  <c r="AB6693" i="28" s="1"/>
  <c r="AA6661" i="28"/>
  <c r="AB6661" i="28" s="1"/>
  <c r="AA6629" i="28"/>
  <c r="AB6629" i="28" s="1"/>
  <c r="AA6597" i="28"/>
  <c r="AB6597" i="28" s="1"/>
  <c r="AA6565" i="28"/>
  <c r="AB6565" i="28" s="1"/>
  <c r="AA6533" i="28"/>
  <c r="AB6533" i="28" s="1"/>
  <c r="AA6501" i="28"/>
  <c r="AB6501" i="28" s="1"/>
  <c r="AA6469" i="28"/>
  <c r="AB6469" i="28" s="1"/>
  <c r="AA6437" i="28"/>
  <c r="AB6437" i="28" s="1"/>
  <c r="AA6405" i="28"/>
  <c r="AB6405" i="28" s="1"/>
  <c r="AA6373" i="28"/>
  <c r="AB6373" i="28" s="1"/>
  <c r="AA6341" i="28"/>
  <c r="AB6341" i="28" s="1"/>
  <c r="AA7349" i="28"/>
  <c r="AB7349" i="28" s="1"/>
  <c r="AA7333" i="28"/>
  <c r="AB7333" i="28" s="1"/>
  <c r="AA7317" i="28"/>
  <c r="AB7317" i="28" s="1"/>
  <c r="AA7301" i="28"/>
  <c r="AB7301" i="28" s="1"/>
  <c r="AA7285" i="28"/>
  <c r="AB7285" i="28" s="1"/>
  <c r="AA7269" i="28"/>
  <c r="AB7269" i="28" s="1"/>
  <c r="AA7253" i="28"/>
  <c r="AB7253" i="28" s="1"/>
  <c r="AA7237" i="28"/>
  <c r="AB7237" i="28" s="1"/>
  <c r="AA7221" i="28"/>
  <c r="AB7221" i="28" s="1"/>
  <c r="AA7205" i="28"/>
  <c r="AB7205" i="28" s="1"/>
  <c r="AA7189" i="28"/>
  <c r="AB7189" i="28" s="1"/>
  <c r="AA7173" i="28"/>
  <c r="AB7173" i="28" s="1"/>
  <c r="AA7157" i="28"/>
  <c r="AB7157" i="28" s="1"/>
  <c r="AA7141" i="28"/>
  <c r="AB7141" i="28" s="1"/>
  <c r="AA7125" i="28"/>
  <c r="AB7125" i="28" s="1"/>
  <c r="AA7109" i="28"/>
  <c r="AB7109" i="28" s="1"/>
  <c r="AA7093" i="28"/>
  <c r="AB7093" i="28" s="1"/>
  <c r="AA7077" i="28"/>
  <c r="AB7077" i="28" s="1"/>
  <c r="AA7061" i="28"/>
  <c r="AB7061" i="28" s="1"/>
  <c r="AA7045" i="28"/>
  <c r="AB7045" i="28" s="1"/>
  <c r="AA7029" i="28"/>
  <c r="AB7029" i="28" s="1"/>
  <c r="AA7013" i="28"/>
  <c r="AB7013" i="28" s="1"/>
  <c r="AA6997" i="28"/>
  <c r="AB6997" i="28" s="1"/>
  <c r="AA6981" i="28"/>
  <c r="AB6981" i="28" s="1"/>
  <c r="AA6965" i="28"/>
  <c r="AB6965" i="28" s="1"/>
  <c r="AA6949" i="28"/>
  <c r="AB6949" i="28" s="1"/>
  <c r="AA6933" i="28"/>
  <c r="AB6933" i="28" s="1"/>
  <c r="AA6912" i="28"/>
  <c r="AB6912" i="28" s="1"/>
  <c r="AA6841" i="28"/>
  <c r="AB6841" i="28" s="1"/>
  <c r="AA6809" i="28"/>
  <c r="AB6809" i="28" s="1"/>
  <c r="AA6777" i="28"/>
  <c r="AB6777" i="28" s="1"/>
  <c r="AA6745" i="28"/>
  <c r="AB6745" i="28" s="1"/>
  <c r="AA6713" i="28"/>
  <c r="AB6713" i="28" s="1"/>
  <c r="AA6681" i="28"/>
  <c r="AB6681" i="28" s="1"/>
  <c r="AA6649" i="28"/>
  <c r="AB6649" i="28" s="1"/>
  <c r="AA6617" i="28"/>
  <c r="AB6617" i="28" s="1"/>
  <c r="AA6585" i="28"/>
  <c r="AB6585" i="28" s="1"/>
  <c r="AA6553" i="28"/>
  <c r="AB6553" i="28" s="1"/>
  <c r="AA6521" i="28"/>
  <c r="AB6521" i="28" s="1"/>
  <c r="AA6489" i="28"/>
  <c r="AB6489" i="28" s="1"/>
  <c r="AA6457" i="28"/>
  <c r="AB6457" i="28" s="1"/>
  <c r="AA6425" i="28"/>
  <c r="AB6425" i="28" s="1"/>
  <c r="AA6393" i="28"/>
  <c r="AB6393" i="28" s="1"/>
  <c r="AA6361" i="28"/>
  <c r="AB6361" i="28" s="1"/>
  <c r="AA7340" i="28"/>
  <c r="AB7340" i="28" s="1"/>
  <c r="AA7324" i="28"/>
  <c r="AB7324" i="28" s="1"/>
  <c r="AA7308" i="28"/>
  <c r="AB7308" i="28" s="1"/>
  <c r="AA7292" i="28"/>
  <c r="AB7292" i="28" s="1"/>
  <c r="AA7276" i="28"/>
  <c r="AB7276" i="28" s="1"/>
  <c r="AA7260" i="28"/>
  <c r="AB7260" i="28" s="1"/>
  <c r="AA7244" i="28"/>
  <c r="AB7244" i="28" s="1"/>
  <c r="AA7228" i="28"/>
  <c r="AB7228" i="28" s="1"/>
  <c r="AA7212" i="28"/>
  <c r="AB7212" i="28" s="1"/>
  <c r="AA7196" i="28"/>
  <c r="AB7196" i="28" s="1"/>
  <c r="AA7180" i="28"/>
  <c r="AB7180" i="28" s="1"/>
  <c r="AA7164" i="28"/>
  <c r="AB7164" i="28" s="1"/>
  <c r="AA7148" i="28"/>
  <c r="AB7148" i="28" s="1"/>
  <c r="AA7132" i="28"/>
  <c r="AB7132" i="28" s="1"/>
  <c r="AA7116" i="28"/>
  <c r="AB7116" i="28" s="1"/>
  <c r="AA7100" i="28"/>
  <c r="AB7100" i="28" s="1"/>
  <c r="AA7084" i="28"/>
  <c r="AB7084" i="28" s="1"/>
  <c r="AA7068" i="28"/>
  <c r="AB7068" i="28" s="1"/>
  <c r="AA7052" i="28"/>
  <c r="AB7052" i="28" s="1"/>
  <c r="AA7036" i="28"/>
  <c r="AB7036" i="28" s="1"/>
  <c r="AA7020" i="28"/>
  <c r="AB7020" i="28" s="1"/>
  <c r="AA7004" i="28"/>
  <c r="AB7004" i="28" s="1"/>
  <c r="AA6988" i="28"/>
  <c r="AB6988" i="28" s="1"/>
  <c r="AA6972" i="28"/>
  <c r="AB6972" i="28" s="1"/>
  <c r="AA6956" i="28"/>
  <c r="AB6956" i="28" s="1"/>
  <c r="AA6940" i="28"/>
  <c r="AB6940" i="28" s="1"/>
  <c r="AA6924" i="28"/>
  <c r="AB6924" i="28" s="1"/>
  <c r="AA6909" i="28"/>
  <c r="AB6909" i="28" s="1"/>
  <c r="AA6904" i="28"/>
  <c r="AB6904" i="28" s="1"/>
  <c r="AA6902" i="28"/>
  <c r="AB6902" i="28" s="1"/>
  <c r="AA6901" i="28"/>
  <c r="AB6901" i="28" s="1"/>
  <c r="AA6896" i="28"/>
  <c r="AB6896" i="28" s="1"/>
  <c r="AA6894" i="28"/>
  <c r="AB6894" i="28" s="1"/>
  <c r="AA6893" i="28"/>
  <c r="AB6893" i="28" s="1"/>
  <c r="AA6888" i="28"/>
  <c r="AB6888" i="28" s="1"/>
  <c r="AA6886" i="28"/>
  <c r="AB6886" i="28" s="1"/>
  <c r="AA6885" i="28"/>
  <c r="AB6885" i="28" s="1"/>
  <c r="AA6880" i="28"/>
  <c r="AB6880" i="28" s="1"/>
  <c r="AA6878" i="28"/>
  <c r="AB6878" i="28" s="1"/>
  <c r="AA6877" i="28"/>
  <c r="AB6877" i="28" s="1"/>
  <c r="AA6872" i="28"/>
  <c r="AB6872" i="28" s="1"/>
  <c r="AA6869" i="28"/>
  <c r="AB6869" i="28" s="1"/>
  <c r="AA6864" i="28"/>
  <c r="AB6864" i="28" s="1"/>
  <c r="AA6861" i="28"/>
  <c r="AB6861" i="28" s="1"/>
  <c r="AA6829" i="28"/>
  <c r="AB6829" i="28" s="1"/>
  <c r="AA6810" i="28"/>
  <c r="AB6810" i="28" s="1"/>
  <c r="AA6797" i="28"/>
  <c r="AB6797" i="28" s="1"/>
  <c r="AA6778" i="28"/>
  <c r="AB6778" i="28" s="1"/>
  <c r="AA6765" i="28"/>
  <c r="AB6765" i="28" s="1"/>
  <c r="AA6746" i="28"/>
  <c r="AB6746" i="28" s="1"/>
  <c r="AA6733" i="28"/>
  <c r="AB6733" i="28" s="1"/>
  <c r="AA6714" i="28"/>
  <c r="AB6714" i="28" s="1"/>
  <c r="AA6701" i="28"/>
  <c r="AB6701" i="28" s="1"/>
  <c r="AA6669" i="28"/>
  <c r="AB6669" i="28" s="1"/>
  <c r="AA6637" i="28"/>
  <c r="AB6637" i="28" s="1"/>
  <c r="AA6605" i="28"/>
  <c r="AB6605" i="28" s="1"/>
  <c r="AA6573" i="28"/>
  <c r="AB6573" i="28" s="1"/>
  <c r="AA6541" i="28"/>
  <c r="AB6541" i="28" s="1"/>
  <c r="AA6509" i="28"/>
  <c r="AB6509" i="28" s="1"/>
  <c r="AA6477" i="28"/>
  <c r="AB6477" i="28" s="1"/>
  <c r="AA6445" i="28"/>
  <c r="AB6445" i="28" s="1"/>
  <c r="AA6413" i="28"/>
  <c r="AB6413" i="28" s="1"/>
  <c r="AA6381" i="28"/>
  <c r="AB6381" i="28" s="1"/>
  <c r="AA6349" i="28"/>
  <c r="AB6349" i="28" s="1"/>
  <c r="AA6798" i="28"/>
  <c r="AB6798" i="28" s="1"/>
  <c r="AA6766" i="28"/>
  <c r="AB6766" i="28" s="1"/>
  <c r="AA6734" i="28"/>
  <c r="AB6734" i="28" s="1"/>
  <c r="AA6806" i="28"/>
  <c r="AB6806" i="28" s="1"/>
  <c r="AA6774" i="28"/>
  <c r="AB6774" i="28" s="1"/>
  <c r="AA6742" i="28"/>
  <c r="AB6742" i="28" s="1"/>
  <c r="AA6710" i="28"/>
  <c r="AB6710" i="28" s="1"/>
  <c r="AA6906" i="28"/>
  <c r="AB6906" i="28" s="1"/>
  <c r="AA6898" i="28"/>
  <c r="AB6898" i="28" s="1"/>
  <c r="AA6890" i="28"/>
  <c r="AB6890" i="28" s="1"/>
  <c r="AA6882" i="28"/>
  <c r="AB6882" i="28" s="1"/>
  <c r="AA6874" i="28"/>
  <c r="AB6874" i="28" s="1"/>
  <c r="AA6794" i="28"/>
  <c r="AB6794" i="28" s="1"/>
  <c r="AA6762" i="28"/>
  <c r="AB6762" i="28" s="1"/>
  <c r="AA6730" i="28"/>
  <c r="AB6730" i="28" s="1"/>
  <c r="AA6589" i="28"/>
  <c r="AB6589" i="28" s="1"/>
  <c r="AA6557" i="28"/>
  <c r="AB6557" i="28" s="1"/>
  <c r="AA6525" i="28"/>
  <c r="AB6525" i="28" s="1"/>
  <c r="AA6493" i="28"/>
  <c r="AB6493" i="28" s="1"/>
  <c r="AA6461" i="28"/>
  <c r="AB6461" i="28" s="1"/>
  <c r="AA6429" i="28"/>
  <c r="AB6429" i="28" s="1"/>
  <c r="AA6397" i="28"/>
  <c r="AB6397" i="28" s="1"/>
  <c r="AA6365" i="28"/>
  <c r="AB6365" i="28" s="1"/>
  <c r="AA6031" i="28"/>
  <c r="AB6031" i="28" s="1"/>
  <c r="AA5998" i="28"/>
  <c r="AB5998" i="28" s="1"/>
  <c r="AA5939" i="28"/>
  <c r="AB5939" i="28" s="1"/>
  <c r="AA5937" i="28"/>
  <c r="AB5937" i="28" s="1"/>
  <c r="AA5919" i="28"/>
  <c r="AB5919" i="28" s="1"/>
  <c r="AA5873" i="28"/>
  <c r="AB5873" i="28" s="1"/>
  <c r="AA6023" i="28"/>
  <c r="AB6023" i="28" s="1"/>
  <c r="AA5972" i="28"/>
  <c r="AB5972" i="28" s="1"/>
  <c r="AA5951" i="28"/>
  <c r="AB5951" i="28" s="1"/>
  <c r="AA5883" i="28"/>
  <c r="AB5883" i="28" s="1"/>
  <c r="AA6015" i="28"/>
  <c r="AB6015" i="28" s="1"/>
  <c r="AA5905" i="28"/>
  <c r="AB5905" i="28" s="1"/>
  <c r="AA5887" i="28"/>
  <c r="AB5887" i="28" s="1"/>
  <c r="AA6013" i="28"/>
  <c r="AB6013" i="28" s="1"/>
  <c r="AA5982" i="28"/>
  <c r="AB5982" i="28" s="1"/>
  <c r="AA5960" i="28"/>
  <c r="AB5960" i="28" s="1"/>
  <c r="AA5957" i="28"/>
  <c r="AB5957" i="28" s="1"/>
  <c r="AA5950" i="28"/>
  <c r="AB5950" i="28" s="1"/>
  <c r="AA5915" i="28"/>
  <c r="AB5915" i="28" s="1"/>
  <c r="AA5346" i="28"/>
  <c r="AB5346" i="28" s="1"/>
  <c r="AA5338" i="28"/>
  <c r="AB5338" i="28" s="1"/>
  <c r="AA5330" i="28"/>
  <c r="AB5330" i="28" s="1"/>
  <c r="AA5322" i="28"/>
  <c r="AB5322" i="28" s="1"/>
  <c r="AA5314" i="28"/>
  <c r="AB5314" i="28" s="1"/>
  <c r="AA5306" i="28"/>
  <c r="AB5306" i="28" s="1"/>
  <c r="AA5298" i="28"/>
  <c r="AB5298" i="28" s="1"/>
  <c r="AA5290" i="28"/>
  <c r="AB5290" i="28" s="1"/>
  <c r="AA5282" i="28"/>
  <c r="AB5282" i="28" s="1"/>
  <c r="AA5274" i="28"/>
  <c r="AB5274" i="28" s="1"/>
  <c r="AA5266" i="28"/>
  <c r="AB5266" i="28" s="1"/>
  <c r="AA5258" i="28"/>
  <c r="AB5258" i="28" s="1"/>
  <c r="AA5250" i="28"/>
  <c r="AB5250" i="28" s="1"/>
  <c r="AA5242" i="28"/>
  <c r="AB5242" i="28" s="1"/>
  <c r="AA5234" i="28"/>
  <c r="AB5234" i="28" s="1"/>
  <c r="AA5990" i="28"/>
  <c r="AB5990" i="28" s="1"/>
  <c r="AA5958" i="28"/>
  <c r="AB5958" i="28" s="1"/>
  <c r="AA5926" i="28"/>
  <c r="AB5926" i="28" s="1"/>
  <c r="AA5894" i="28"/>
  <c r="AB5894" i="28" s="1"/>
  <c r="AA5862" i="28"/>
  <c r="AB5862" i="28" s="1"/>
  <c r="AA5849" i="28"/>
  <c r="AB5849" i="28" s="1"/>
  <c r="AA5833" i="28"/>
  <c r="AB5833" i="28" s="1"/>
  <c r="AA5817" i="28"/>
  <c r="AB5817" i="28" s="1"/>
  <c r="AA5801" i="28"/>
  <c r="AB5801" i="28" s="1"/>
  <c r="AA5785" i="28"/>
  <c r="AB5785" i="28" s="1"/>
  <c r="AA5769" i="28"/>
  <c r="AB5769" i="28" s="1"/>
  <c r="AA5753" i="28"/>
  <c r="AB5753" i="28" s="1"/>
  <c r="AA5737" i="28"/>
  <c r="AB5737" i="28" s="1"/>
  <c r="AA5721" i="28"/>
  <c r="AB5721" i="28" s="1"/>
  <c r="AA5705" i="28"/>
  <c r="AB5705" i="28" s="1"/>
  <c r="AA5689" i="28"/>
  <c r="AB5689" i="28" s="1"/>
  <c r="AA5673" i="28"/>
  <c r="AB5673" i="28" s="1"/>
  <c r="AA5657" i="28"/>
  <c r="AB5657" i="28" s="1"/>
  <c r="AA5641" i="28"/>
  <c r="AB5641" i="28" s="1"/>
  <c r="AA5625" i="28"/>
  <c r="AB5625" i="28" s="1"/>
  <c r="AA5609" i="28"/>
  <c r="AB5609" i="28" s="1"/>
  <c r="AA5593" i="28"/>
  <c r="AB5593" i="28" s="1"/>
  <c r="AA5577" i="28"/>
  <c r="AB5577" i="28" s="1"/>
  <c r="AA5561" i="28"/>
  <c r="AB5561" i="28" s="1"/>
  <c r="AA5545" i="28"/>
  <c r="AB5545" i="28" s="1"/>
  <c r="AA5529" i="28"/>
  <c r="AB5529" i="28" s="1"/>
  <c r="AA5513" i="28"/>
  <c r="AB5513" i="28" s="1"/>
  <c r="AA5489" i="28"/>
  <c r="AB5489" i="28" s="1"/>
  <c r="AA5486" i="28"/>
  <c r="AB5486" i="28" s="1"/>
  <c r="AA5469" i="28"/>
  <c r="AB5469" i="28" s="1"/>
  <c r="AA5461" i="28"/>
  <c r="AB5461" i="28" s="1"/>
  <c r="AA5453" i="28"/>
  <c r="AB5453" i="28" s="1"/>
  <c r="AA5445" i="28"/>
  <c r="AB5445" i="28" s="1"/>
  <c r="AA5437" i="28"/>
  <c r="AB5437" i="28" s="1"/>
  <c r="AA5429" i="28"/>
  <c r="AB5429" i="28" s="1"/>
  <c r="AA5421" i="28"/>
  <c r="AB5421" i="28" s="1"/>
  <c r="AA5413" i="28"/>
  <c r="AB5413" i="28" s="1"/>
  <c r="AA5405" i="28"/>
  <c r="AB5405" i="28" s="1"/>
  <c r="AA5397" i="28"/>
  <c r="AB5397" i="28" s="1"/>
  <c r="AA5389" i="28"/>
  <c r="AB5389" i="28" s="1"/>
  <c r="AA5381" i="28"/>
  <c r="AB5381" i="28" s="1"/>
  <c r="AA5373" i="28"/>
  <c r="AB5373" i="28" s="1"/>
  <c r="AA5365" i="28"/>
  <c r="AB5365" i="28" s="1"/>
  <c r="AA5357" i="28"/>
  <c r="AB5357" i="28" s="1"/>
  <c r="AA5349" i="28"/>
  <c r="AB5349" i="28" s="1"/>
  <c r="AA5341" i="28"/>
  <c r="AB5341" i="28" s="1"/>
  <c r="AA5333" i="28"/>
  <c r="AB5333" i="28" s="1"/>
  <c r="AA5325" i="28"/>
  <c r="AB5325" i="28" s="1"/>
  <c r="AA5317" i="28"/>
  <c r="AB5317" i="28" s="1"/>
  <c r="AA5309" i="28"/>
  <c r="AB5309" i="28" s="1"/>
  <c r="AA5301" i="28"/>
  <c r="AB5301" i="28" s="1"/>
  <c r="AA5293" i="28"/>
  <c r="AB5293" i="28" s="1"/>
  <c r="AA5261" i="28"/>
  <c r="AB5261" i="28" s="1"/>
  <c r="AA5253" i="28"/>
  <c r="AB5253" i="28" s="1"/>
  <c r="AA5245" i="28"/>
  <c r="AB5245" i="28" s="1"/>
  <c r="AA5237" i="28"/>
  <c r="AB5237" i="28" s="1"/>
  <c r="AA5994" i="28"/>
  <c r="AB5994" i="28" s="1"/>
  <c r="AA5962" i="28"/>
  <c r="AB5962" i="28" s="1"/>
  <c r="AA5930" i="28"/>
  <c r="AB5930" i="28" s="1"/>
  <c r="AA5898" i="28"/>
  <c r="AB5898" i="28" s="1"/>
  <c r="AA5866" i="28"/>
  <c r="AB5866" i="28" s="1"/>
  <c r="AA5846" i="28"/>
  <c r="AB5846" i="28" s="1"/>
  <c r="AA5830" i="28"/>
  <c r="AB5830" i="28" s="1"/>
  <c r="AA5814" i="28"/>
  <c r="AB5814" i="28" s="1"/>
  <c r="AA5798" i="28"/>
  <c r="AB5798" i="28" s="1"/>
  <c r="AA5782" i="28"/>
  <c r="AB5782" i="28" s="1"/>
  <c r="AA5766" i="28"/>
  <c r="AB5766" i="28" s="1"/>
  <c r="AA5750" i="28"/>
  <c r="AB5750" i="28" s="1"/>
  <c r="AA5734" i="28"/>
  <c r="AB5734" i="28" s="1"/>
  <c r="AA5718" i="28"/>
  <c r="AB5718" i="28" s="1"/>
  <c r="AA5702" i="28"/>
  <c r="AB5702" i="28" s="1"/>
  <c r="AA5686" i="28"/>
  <c r="AB5686" i="28" s="1"/>
  <c r="AA5670" i="28"/>
  <c r="AB5670" i="28" s="1"/>
  <c r="AA5654" i="28"/>
  <c r="AB5654" i="28" s="1"/>
  <c r="AA5638" i="28"/>
  <c r="AB5638" i="28" s="1"/>
  <c r="AA5622" i="28"/>
  <c r="AB5622" i="28" s="1"/>
  <c r="AA5606" i="28"/>
  <c r="AB5606" i="28" s="1"/>
  <c r="AA5590" i="28"/>
  <c r="AB5590" i="28" s="1"/>
  <c r="AA5574" i="28"/>
  <c r="AB5574" i="28" s="1"/>
  <c r="AA5558" i="28"/>
  <c r="AB5558" i="28" s="1"/>
  <c r="AA5542" i="28"/>
  <c r="AB5542" i="28" s="1"/>
  <c r="AA5526" i="28"/>
  <c r="AB5526" i="28" s="1"/>
  <c r="AA5510" i="28"/>
  <c r="AB5510" i="28" s="1"/>
  <c r="AA5501" i="28"/>
  <c r="AB5501" i="28" s="1"/>
  <c r="AA5498" i="28"/>
  <c r="AB5498" i="28" s="1"/>
  <c r="AA5581" i="28"/>
  <c r="AB5581" i="28" s="1"/>
  <c r="AA5565" i="28"/>
  <c r="AB5565" i="28" s="1"/>
  <c r="AA5549" i="28"/>
  <c r="AB5549" i="28" s="1"/>
  <c r="AA5533" i="28"/>
  <c r="AB5533" i="28" s="1"/>
  <c r="AA5517" i="28"/>
  <c r="AB5517" i="28" s="1"/>
  <c r="AA5481" i="28"/>
  <c r="AB5481" i="28" s="1"/>
  <c r="AA5478" i="28"/>
  <c r="AB5478" i="28" s="1"/>
  <c r="AA6006" i="28"/>
  <c r="AB6006" i="28" s="1"/>
  <c r="AA5974" i="28"/>
  <c r="AB5974" i="28" s="1"/>
  <c r="AA5942" i="28"/>
  <c r="AB5942" i="28" s="1"/>
  <c r="AA5910" i="28"/>
  <c r="AB5910" i="28" s="1"/>
  <c r="AA5878" i="28"/>
  <c r="AB5878" i="28" s="1"/>
  <c r="AA5857" i="28"/>
  <c r="AB5857" i="28" s="1"/>
  <c r="AA5841" i="28"/>
  <c r="AB5841" i="28" s="1"/>
  <c r="AA5825" i="28"/>
  <c r="AB5825" i="28" s="1"/>
  <c r="AA5809" i="28"/>
  <c r="AB5809" i="28" s="1"/>
  <c r="AA5793" i="28"/>
  <c r="AB5793" i="28" s="1"/>
  <c r="AA5777" i="28"/>
  <c r="AB5777" i="28" s="1"/>
  <c r="AA5761" i="28"/>
  <c r="AB5761" i="28" s="1"/>
  <c r="AA5745" i="28"/>
  <c r="AB5745" i="28" s="1"/>
  <c r="AA5729" i="28"/>
  <c r="AB5729" i="28" s="1"/>
  <c r="AA5713" i="28"/>
  <c r="AB5713" i="28" s="1"/>
  <c r="AA5697" i="28"/>
  <c r="AB5697" i="28" s="1"/>
  <c r="AA5681" i="28"/>
  <c r="AB5681" i="28" s="1"/>
  <c r="AA5665" i="28"/>
  <c r="AB5665" i="28" s="1"/>
  <c r="AA5649" i="28"/>
  <c r="AB5649" i="28" s="1"/>
  <c r="AA5633" i="28"/>
  <c r="AB5633" i="28" s="1"/>
  <c r="AA5617" i="28"/>
  <c r="AB5617" i="28" s="1"/>
  <c r="AA5601" i="28"/>
  <c r="AB5601" i="28" s="1"/>
  <c r="AA5585" i="28"/>
  <c r="AB5585" i="28" s="1"/>
  <c r="AA5569" i="28"/>
  <c r="AB5569" i="28" s="1"/>
  <c r="AA5553" i="28"/>
  <c r="AB5553" i="28" s="1"/>
  <c r="AA5537" i="28"/>
  <c r="AB5537" i="28" s="1"/>
  <c r="AA5521" i="28"/>
  <c r="AB5521" i="28" s="1"/>
  <c r="AA5505" i="28"/>
  <c r="AB5505" i="28" s="1"/>
  <c r="AA5502" i="28"/>
  <c r="AB5502" i="28" s="1"/>
  <c r="AA5473" i="28"/>
  <c r="AB5473" i="28" s="1"/>
  <c r="AA5465" i="28"/>
  <c r="AB5465" i="28" s="1"/>
  <c r="AA5457" i="28"/>
  <c r="AB5457" i="28" s="1"/>
  <c r="AA5449" i="28"/>
  <c r="AB5449" i="28" s="1"/>
  <c r="AA5441" i="28"/>
  <c r="AB5441" i="28" s="1"/>
  <c r="AA5433" i="28"/>
  <c r="AB5433" i="28" s="1"/>
  <c r="AA5425" i="28"/>
  <c r="AB5425" i="28" s="1"/>
  <c r="AA5417" i="28"/>
  <c r="AB5417" i="28" s="1"/>
  <c r="AA5409" i="28"/>
  <c r="AB5409" i="28" s="1"/>
  <c r="AA5401" i="28"/>
  <c r="AB5401" i="28" s="1"/>
  <c r="AA5393" i="28"/>
  <c r="AB5393" i="28" s="1"/>
  <c r="AA5385" i="28"/>
  <c r="AB5385" i="28" s="1"/>
  <c r="AA5377" i="28"/>
  <c r="AB5377" i="28" s="1"/>
  <c r="AA5369" i="28"/>
  <c r="AB5369" i="28" s="1"/>
  <c r="AA5361" i="28"/>
  <c r="AB5361" i="28" s="1"/>
  <c r="AA5353" i="28"/>
  <c r="AB5353" i="28" s="1"/>
  <c r="AA5345" i="28"/>
  <c r="AB5345" i="28" s="1"/>
  <c r="AA5337" i="28"/>
  <c r="AB5337" i="28" s="1"/>
  <c r="AA5329" i="28"/>
  <c r="AB5329" i="28" s="1"/>
  <c r="AA5321" i="28"/>
  <c r="AB5321" i="28" s="1"/>
  <c r="AA5313" i="28"/>
  <c r="AB5313" i="28" s="1"/>
  <c r="AA5305" i="28"/>
  <c r="AB5305" i="28" s="1"/>
  <c r="AA5297" i="28"/>
  <c r="AB5297" i="28" s="1"/>
  <c r="AA5289" i="28"/>
  <c r="AB5289" i="28" s="1"/>
  <c r="AA5281" i="28"/>
  <c r="AB5281" i="28" s="1"/>
  <c r="AA5273" i="28"/>
  <c r="AB5273" i="28" s="1"/>
  <c r="AA5265" i="28"/>
  <c r="AB5265" i="28" s="1"/>
  <c r="AA5257" i="28"/>
  <c r="AB5257" i="28" s="1"/>
  <c r="AA5249" i="28"/>
  <c r="AB5249" i="28" s="1"/>
  <c r="AA5241" i="28"/>
  <c r="AB5241" i="28" s="1"/>
  <c r="AA5233" i="28"/>
  <c r="AB5233" i="28" s="1"/>
  <c r="AA6010" i="28"/>
  <c r="AB6010" i="28" s="1"/>
  <c r="AA5978" i="28"/>
  <c r="AB5978" i="28" s="1"/>
  <c r="AA5946" i="28"/>
  <c r="AB5946" i="28" s="1"/>
  <c r="AA5914" i="28"/>
  <c r="AB5914" i="28" s="1"/>
  <c r="AA5882" i="28"/>
  <c r="AB5882" i="28" s="1"/>
  <c r="AA5854" i="28"/>
  <c r="AB5854" i="28" s="1"/>
  <c r="AA5838" i="28"/>
  <c r="AB5838" i="28" s="1"/>
  <c r="AA5822" i="28"/>
  <c r="AB5822" i="28" s="1"/>
  <c r="AA5806" i="28"/>
  <c r="AB5806" i="28" s="1"/>
  <c r="AA5790" i="28"/>
  <c r="AB5790" i="28" s="1"/>
  <c r="AA5774" i="28"/>
  <c r="AB5774" i="28" s="1"/>
  <c r="AA5758" i="28"/>
  <c r="AB5758" i="28" s="1"/>
  <c r="AA5742" i="28"/>
  <c r="AB5742" i="28" s="1"/>
  <c r="AA5726" i="28"/>
  <c r="AB5726" i="28" s="1"/>
  <c r="AA5710" i="28"/>
  <c r="AB5710" i="28" s="1"/>
  <c r="AA5694" i="28"/>
  <c r="AB5694" i="28" s="1"/>
  <c r="AA5678" i="28"/>
  <c r="AB5678" i="28" s="1"/>
  <c r="AA5662" i="28"/>
  <c r="AB5662" i="28" s="1"/>
  <c r="AA5646" i="28"/>
  <c r="AB5646" i="28" s="1"/>
  <c r="AA5630" i="28"/>
  <c r="AB5630" i="28" s="1"/>
  <c r="AA5614" i="28"/>
  <c r="AB5614" i="28" s="1"/>
  <c r="AA5598" i="28"/>
  <c r="AB5598" i="28" s="1"/>
  <c r="AA5582" i="28"/>
  <c r="AB5582" i="28" s="1"/>
  <c r="AA5566" i="28"/>
  <c r="AB5566" i="28" s="1"/>
  <c r="AA5550" i="28"/>
  <c r="AB5550" i="28" s="1"/>
  <c r="AA5534" i="28"/>
  <c r="AB5534" i="28" s="1"/>
  <c r="AA5518" i="28"/>
  <c r="AB5518" i="28" s="1"/>
  <c r="AA5485" i="28"/>
  <c r="AB5485" i="28" s="1"/>
  <c r="AA5482" i="28"/>
  <c r="AB5482" i="28" s="1"/>
  <c r="AA5541" i="28"/>
  <c r="AB5541" i="28" s="1"/>
  <c r="AA5525" i="28"/>
  <c r="AB5525" i="28" s="1"/>
  <c r="AA5509" i="28"/>
  <c r="AB5509" i="28" s="1"/>
  <c r="AA5497" i="28"/>
  <c r="AB5497" i="28" s="1"/>
  <c r="AA5494" i="28"/>
  <c r="AB5494" i="28" s="1"/>
  <c r="AA4835" i="28"/>
  <c r="AB4835" i="28" s="1"/>
  <c r="AA4703" i="28"/>
  <c r="AB4703" i="28" s="1"/>
  <c r="AA4657" i="28"/>
  <c r="AB4657" i="28" s="1"/>
  <c r="AA4603" i="28"/>
  <c r="AB4603" i="28" s="1"/>
  <c r="AA4571" i="28"/>
  <c r="AB4571" i="28" s="1"/>
  <c r="AA4555" i="28"/>
  <c r="AB4555" i="28" s="1"/>
  <c r="AA4552" i="28"/>
  <c r="AB4552" i="28" s="1"/>
  <c r="AA4545" i="28"/>
  <c r="AB4545" i="28" s="1"/>
  <c r="AA4542" i="28"/>
  <c r="AB4542" i="28" s="1"/>
  <c r="AA4492" i="28"/>
  <c r="AB4492" i="28" s="1"/>
  <c r="AA4839" i="28"/>
  <c r="AB4839" i="28" s="1"/>
  <c r="AA4807" i="28"/>
  <c r="AB4807" i="28" s="1"/>
  <c r="AA4791" i="28"/>
  <c r="AB4791" i="28" s="1"/>
  <c r="AA4775" i="28"/>
  <c r="AB4775" i="28" s="1"/>
  <c r="AA4759" i="28"/>
  <c r="AB4759" i="28" s="1"/>
  <c r="AA4743" i="28"/>
  <c r="AB4743" i="28" s="1"/>
  <c r="AA4727" i="28"/>
  <c r="AB4727" i="28" s="1"/>
  <c r="AA4594" i="28"/>
  <c r="AB4594" i="28" s="1"/>
  <c r="AA4520" i="28"/>
  <c r="AB4520" i="28" s="1"/>
  <c r="AA4843" i="28"/>
  <c r="AB4843" i="28" s="1"/>
  <c r="AA4811" i="28"/>
  <c r="AB4811" i="28" s="1"/>
  <c r="AA4695" i="28"/>
  <c r="AB4695" i="28" s="1"/>
  <c r="AA4641" i="28"/>
  <c r="AB4641" i="28" s="1"/>
  <c r="AA4638" i="28"/>
  <c r="AB4638" i="28" s="1"/>
  <c r="AA4631" i="28"/>
  <c r="AB4631" i="28" s="1"/>
  <c r="AA4597" i="28"/>
  <c r="AB4597" i="28" s="1"/>
  <c r="AA4587" i="28"/>
  <c r="AB4587" i="28" s="1"/>
  <c r="AA4566" i="28"/>
  <c r="AB4566" i="28" s="1"/>
  <c r="AA4795" i="28"/>
  <c r="AB4795" i="28" s="1"/>
  <c r="AA4779" i="28"/>
  <c r="AB4779" i="28" s="1"/>
  <c r="AA4763" i="28"/>
  <c r="AB4763" i="28" s="1"/>
  <c r="AA4747" i="28"/>
  <c r="AB4747" i="28" s="1"/>
  <c r="AA4731" i="28"/>
  <c r="AB4731" i="28" s="1"/>
  <c r="AA4707" i="28"/>
  <c r="AB4707" i="28" s="1"/>
  <c r="AA4625" i="28"/>
  <c r="AB4625" i="28" s="1"/>
  <c r="AA4567" i="28"/>
  <c r="AB4567" i="28" s="1"/>
  <c r="AA4819" i="28"/>
  <c r="AB4819" i="28" s="1"/>
  <c r="AA4661" i="28"/>
  <c r="AB4661" i="28" s="1"/>
  <c r="AA4534" i="28"/>
  <c r="AB4534" i="28" s="1"/>
  <c r="AA4635" i="28"/>
  <c r="AB4635" i="28" s="1"/>
  <c r="AA4599" i="28"/>
  <c r="AB4599" i="28" s="1"/>
  <c r="AA4535" i="28"/>
  <c r="AB4535" i="28" s="1"/>
  <c r="AA4585" i="28"/>
  <c r="AB4585" i="28" s="1"/>
  <c r="AA4476" i="28"/>
  <c r="AB4476" i="28" s="1"/>
  <c r="AA4653" i="28"/>
  <c r="AB4653" i="28" s="1"/>
  <c r="AA4621" i="28"/>
  <c r="AB4621" i="28" s="1"/>
  <c r="AA4589" i="28"/>
  <c r="AB4589" i="28" s="1"/>
  <c r="AA4557" i="28"/>
  <c r="AB4557" i="28" s="1"/>
  <c r="AA4525" i="28"/>
  <c r="AB4525" i="28" s="1"/>
  <c r="AA4421" i="28"/>
  <c r="AB4421" i="28" s="1"/>
  <c r="AA4419" i="28"/>
  <c r="AB4419" i="28" s="1"/>
  <c r="AA4418" i="28"/>
  <c r="AB4418" i="28" s="1"/>
  <c r="AA4389" i="28"/>
  <c r="AB4389" i="28" s="1"/>
  <c r="AA4387" i="28"/>
  <c r="AB4387" i="28" s="1"/>
  <c r="AA4386" i="28"/>
  <c r="AB4386" i="28" s="1"/>
  <c r="AA4357" i="28"/>
  <c r="AB4357" i="28" s="1"/>
  <c r="AA4355" i="28"/>
  <c r="AB4355" i="28" s="1"/>
  <c r="AA4354" i="28"/>
  <c r="AB4354" i="28" s="1"/>
  <c r="AA4325" i="28"/>
  <c r="AB4325" i="28" s="1"/>
  <c r="AA4322" i="28"/>
  <c r="AB4322" i="28" s="1"/>
  <c r="AA4293" i="28"/>
  <c r="AB4293" i="28" s="1"/>
  <c r="AA4291" i="28"/>
  <c r="AB4291" i="28" s="1"/>
  <c r="AA4290" i="28"/>
  <c r="AB4290" i="28" s="1"/>
  <c r="AA4261" i="28"/>
  <c r="AB4261" i="28" s="1"/>
  <c r="AA4259" i="28"/>
  <c r="AB4259" i="28" s="1"/>
  <c r="AA4258" i="28"/>
  <c r="AB4258" i="28" s="1"/>
  <c r="AA4174" i="28"/>
  <c r="AB4174" i="28" s="1"/>
  <c r="AA4150" i="28"/>
  <c r="AB4150" i="28" s="1"/>
  <c r="AA4134" i="28"/>
  <c r="AB4134" i="28" s="1"/>
  <c r="AA4118" i="28"/>
  <c r="AB4118" i="28" s="1"/>
  <c r="AA4102" i="28"/>
  <c r="AB4102" i="28" s="1"/>
  <c r="AA4086" i="28"/>
  <c r="AB4086" i="28" s="1"/>
  <c r="AA4561" i="28"/>
  <c r="AB4561" i="28" s="1"/>
  <c r="AA4529" i="28"/>
  <c r="AB4529" i="28" s="1"/>
  <c r="AA4497" i="28"/>
  <c r="AB4497" i="28" s="1"/>
  <c r="AA4481" i="28"/>
  <c r="AB4481" i="28" s="1"/>
  <c r="AA4465" i="28"/>
  <c r="AB4465" i="28" s="1"/>
  <c r="AA4463" i="28"/>
  <c r="AB4463" i="28" s="1"/>
  <c r="AA4449" i="28"/>
  <c r="AB4449" i="28" s="1"/>
  <c r="AA4447" i="28"/>
  <c r="AB4447" i="28" s="1"/>
  <c r="AA4433" i="28"/>
  <c r="AB4433" i="28" s="1"/>
  <c r="AA4431" i="28"/>
  <c r="AB4431" i="28" s="1"/>
  <c r="AA4430" i="28"/>
  <c r="AB4430" i="28" s="1"/>
  <c r="AA4401" i="28"/>
  <c r="AB4401" i="28" s="1"/>
  <c r="AA4399" i="28"/>
  <c r="AB4399" i="28" s="1"/>
  <c r="AA4398" i="28"/>
  <c r="AB4398" i="28" s="1"/>
  <c r="AA4369" i="28"/>
  <c r="AB4369" i="28" s="1"/>
  <c r="AA4367" i="28"/>
  <c r="AB4367" i="28" s="1"/>
  <c r="AA4366" i="28"/>
  <c r="AB4366" i="28" s="1"/>
  <c r="AA4337" i="28"/>
  <c r="AB4337" i="28" s="1"/>
  <c r="AA4334" i="28"/>
  <c r="AB4334" i="28" s="1"/>
  <c r="AA4305" i="28"/>
  <c r="AB4305" i="28" s="1"/>
  <c r="AA4303" i="28"/>
  <c r="AB4303" i="28" s="1"/>
  <c r="AA4302" i="28"/>
  <c r="AB4302" i="28" s="1"/>
  <c r="AA4273" i="28"/>
  <c r="AB4273" i="28" s="1"/>
  <c r="AA4271" i="28"/>
  <c r="AB4271" i="28" s="1"/>
  <c r="AA4270" i="28"/>
  <c r="AB4270" i="28" s="1"/>
  <c r="AA4230" i="28"/>
  <c r="AB4230" i="28" s="1"/>
  <c r="AA4222" i="28"/>
  <c r="AB4222" i="28" s="1"/>
  <c r="AA4214" i="28"/>
  <c r="AB4214" i="28" s="1"/>
  <c r="AA4206" i="28"/>
  <c r="AB4206" i="28" s="1"/>
  <c r="AA4198" i="28"/>
  <c r="AB4198" i="28" s="1"/>
  <c r="AA4190" i="28"/>
  <c r="AB4190" i="28" s="1"/>
  <c r="AA4182" i="28"/>
  <c r="AB4182" i="28" s="1"/>
  <c r="AA4162" i="28"/>
  <c r="AB4162" i="28" s="1"/>
  <c r="AA4633" i="28"/>
  <c r="AB4633" i="28" s="1"/>
  <c r="AA4601" i="28"/>
  <c r="AB4601" i="28" s="1"/>
  <c r="AA4569" i="28"/>
  <c r="AB4569" i="28" s="1"/>
  <c r="AA4537" i="28"/>
  <c r="AB4537" i="28" s="1"/>
  <c r="AA4505" i="28"/>
  <c r="AB4505" i="28" s="1"/>
  <c r="AA4485" i="28"/>
  <c r="AB4485" i="28" s="1"/>
  <c r="AA4469" i="28"/>
  <c r="AB4469" i="28" s="1"/>
  <c r="AA4467" i="28"/>
  <c r="AB4467" i="28" s="1"/>
  <c r="AA4453" i="28"/>
  <c r="AB4453" i="28" s="1"/>
  <c r="AA4451" i="28"/>
  <c r="AB4451" i="28" s="1"/>
  <c r="AA4437" i="28"/>
  <c r="AB4437" i="28" s="1"/>
  <c r="AA4435" i="28"/>
  <c r="AB4435" i="28" s="1"/>
  <c r="AA4425" i="28"/>
  <c r="AB4425" i="28" s="1"/>
  <c r="AA4423" i="28"/>
  <c r="AB4423" i="28" s="1"/>
  <c r="AA4422" i="28"/>
  <c r="AB4422" i="28" s="1"/>
  <c r="AA4393" i="28"/>
  <c r="AB4393" i="28" s="1"/>
  <c r="AA4391" i="28"/>
  <c r="AB4391" i="28" s="1"/>
  <c r="AA4390" i="28"/>
  <c r="AB4390" i="28" s="1"/>
  <c r="AA4361" i="28"/>
  <c r="AB4361" i="28" s="1"/>
  <c r="AA4359" i="28"/>
  <c r="AB4359" i="28" s="1"/>
  <c r="AA4358" i="28"/>
  <c r="AB4358" i="28" s="1"/>
  <c r="AA4329" i="28"/>
  <c r="AB4329" i="28" s="1"/>
  <c r="AA4326" i="28"/>
  <c r="AB4326" i="28" s="1"/>
  <c r="AA4297" i="28"/>
  <c r="AB4297" i="28" s="1"/>
  <c r="AA4295" i="28"/>
  <c r="AB4295" i="28" s="1"/>
  <c r="AA4294" i="28"/>
  <c r="AB4294" i="28" s="1"/>
  <c r="AA4265" i="28"/>
  <c r="AB4265" i="28" s="1"/>
  <c r="AA4263" i="28"/>
  <c r="AB4263" i="28" s="1"/>
  <c r="AA4262" i="28"/>
  <c r="AB4262" i="28" s="1"/>
  <c r="AA4170" i="28"/>
  <c r="AB4170" i="28" s="1"/>
  <c r="AA4637" i="28"/>
  <c r="AB4637" i="28" s="1"/>
  <c r="AA4605" i="28"/>
  <c r="AB4605" i="28" s="1"/>
  <c r="AA4573" i="28"/>
  <c r="AB4573" i="28" s="1"/>
  <c r="AA4541" i="28"/>
  <c r="AB4541" i="28" s="1"/>
  <c r="AA4509" i="28"/>
  <c r="AB4509" i="28" s="1"/>
  <c r="AA4405" i="28"/>
  <c r="AB4405" i="28" s="1"/>
  <c r="AA4403" i="28"/>
  <c r="AB4403" i="28" s="1"/>
  <c r="AA4402" i="28"/>
  <c r="AB4402" i="28" s="1"/>
  <c r="AA4373" i="28"/>
  <c r="AB4373" i="28" s="1"/>
  <c r="AA4371" i="28"/>
  <c r="AB4371" i="28" s="1"/>
  <c r="AA4370" i="28"/>
  <c r="AB4370" i="28" s="1"/>
  <c r="AA4341" i="28"/>
  <c r="AB4341" i="28" s="1"/>
  <c r="AA4338" i="28"/>
  <c r="AB4338" i="28" s="1"/>
  <c r="AA4309" i="28"/>
  <c r="AB4309" i="28" s="1"/>
  <c r="AA4306" i="28"/>
  <c r="AB4306" i="28" s="1"/>
  <c r="AA4277" i="28"/>
  <c r="AB4277" i="28" s="1"/>
  <c r="AA4275" i="28"/>
  <c r="AB4275" i="28" s="1"/>
  <c r="AA4274" i="28"/>
  <c r="AB4274" i="28" s="1"/>
  <c r="AA4245" i="28"/>
  <c r="AB4245" i="28" s="1"/>
  <c r="AA4243" i="28"/>
  <c r="AB4243" i="28" s="1"/>
  <c r="AA4242" i="28"/>
  <c r="AB4242" i="28" s="1"/>
  <c r="AA4158" i="28"/>
  <c r="AB4158" i="28" s="1"/>
  <c r="AA4142" i="28"/>
  <c r="AB4142" i="28" s="1"/>
  <c r="AA4126" i="28"/>
  <c r="AB4126" i="28" s="1"/>
  <c r="AA4110" i="28"/>
  <c r="AB4110" i="28" s="1"/>
  <c r="AA4094" i="28"/>
  <c r="AB4094" i="28" s="1"/>
  <c r="AA4078" i="28"/>
  <c r="AB4078" i="28" s="1"/>
  <c r="AA4513" i="28"/>
  <c r="AB4513" i="28" s="1"/>
  <c r="AA4489" i="28"/>
  <c r="AB4489" i="28" s="1"/>
  <c r="AA4473" i="28"/>
  <c r="AB4473" i="28" s="1"/>
  <c r="AA4457" i="28"/>
  <c r="AB4457" i="28" s="1"/>
  <c r="AA4441" i="28"/>
  <c r="AB4441" i="28" s="1"/>
  <c r="AA4417" i="28"/>
  <c r="AB4417" i="28" s="1"/>
  <c r="AA4414" i="28"/>
  <c r="AB4414" i="28" s="1"/>
  <c r="AA4385" i="28"/>
  <c r="AB4385" i="28" s="1"/>
  <c r="AA4382" i="28"/>
  <c r="AB4382" i="28" s="1"/>
  <c r="AA4353" i="28"/>
  <c r="AB4353" i="28" s="1"/>
  <c r="AA4350" i="28"/>
  <c r="AB4350" i="28" s="1"/>
  <c r="AA4321" i="28"/>
  <c r="AB4321" i="28" s="1"/>
  <c r="AA4318" i="28"/>
  <c r="AB4318" i="28" s="1"/>
  <c r="AA4289" i="28"/>
  <c r="AB4289" i="28" s="1"/>
  <c r="AA4286" i="28"/>
  <c r="AB4286" i="28" s="1"/>
  <c r="AA4257" i="28"/>
  <c r="AB4257" i="28" s="1"/>
  <c r="AA4254" i="28"/>
  <c r="AB4254" i="28" s="1"/>
  <c r="AA4234" i="28"/>
  <c r="AB4234" i="28" s="1"/>
  <c r="AA4226" i="28"/>
  <c r="AB4226" i="28" s="1"/>
  <c r="AA4218" i="28"/>
  <c r="AB4218" i="28" s="1"/>
  <c r="AA4210" i="28"/>
  <c r="AB4210" i="28" s="1"/>
  <c r="AA4202" i="28"/>
  <c r="AB4202" i="28" s="1"/>
  <c r="AA4194" i="28"/>
  <c r="AB4194" i="28" s="1"/>
  <c r="AA4186" i="28"/>
  <c r="AB4186" i="28" s="1"/>
  <c r="AA4178" i="28"/>
  <c r="AB4178" i="28" s="1"/>
  <c r="AA4553" i="28"/>
  <c r="AB4553" i="28" s="1"/>
  <c r="AA4521" i="28"/>
  <c r="AB4521" i="28" s="1"/>
  <c r="AA4461" i="28"/>
  <c r="AB4461" i="28" s="1"/>
  <c r="AA4445" i="28"/>
  <c r="AB4445" i="28" s="1"/>
  <c r="AA4313" i="28"/>
  <c r="AB4313" i="28" s="1"/>
  <c r="AA4310" i="28"/>
  <c r="AB4310" i="28" s="1"/>
  <c r="AA4281" i="28"/>
  <c r="AB4281" i="28" s="1"/>
  <c r="AA4278" i="28"/>
  <c r="AB4278" i="28" s="1"/>
  <c r="AA4249" i="28"/>
  <c r="AB4249" i="28" s="1"/>
  <c r="AA4246" i="28"/>
  <c r="AB4246" i="28" s="1"/>
  <c r="AA3879" i="28"/>
  <c r="AB3879" i="28" s="1"/>
  <c r="AA3795" i="28"/>
  <c r="AB3795" i="28" s="1"/>
  <c r="AA3763" i="28"/>
  <c r="AB3763" i="28" s="1"/>
  <c r="AA3883" i="28"/>
  <c r="AB3883" i="28" s="1"/>
  <c r="AA3851" i="28"/>
  <c r="AB3851" i="28" s="1"/>
  <c r="AA3783" i="28"/>
  <c r="AB3783" i="28" s="1"/>
  <c r="AA3751" i="28"/>
  <c r="AB3751" i="28" s="1"/>
  <c r="AA3735" i="28"/>
  <c r="AB3735" i="28" s="1"/>
  <c r="AA3719" i="28"/>
  <c r="AB3719" i="28" s="1"/>
  <c r="AA3703" i="28"/>
  <c r="AB3703" i="28" s="1"/>
  <c r="AA3887" i="28"/>
  <c r="AB3887" i="28" s="1"/>
  <c r="AA3855" i="28"/>
  <c r="AB3855" i="28" s="1"/>
  <c r="AA3895" i="28"/>
  <c r="AB3895" i="28" s="1"/>
  <c r="AA3863" i="28"/>
  <c r="AB3863" i="28" s="1"/>
  <c r="AA3779" i="28"/>
  <c r="AB3779" i="28" s="1"/>
  <c r="AA3899" i="28"/>
  <c r="AB3899" i="28" s="1"/>
  <c r="AA3867" i="28"/>
  <c r="AB3867" i="28" s="1"/>
  <c r="AA3799" i="28"/>
  <c r="AB3799" i="28" s="1"/>
  <c r="AA3767" i="28"/>
  <c r="AB3767" i="28" s="1"/>
  <c r="AA3743" i="28"/>
  <c r="AB3743" i="28" s="1"/>
  <c r="AA3727" i="28"/>
  <c r="AB3727" i="28" s="1"/>
  <c r="AA3711" i="28"/>
  <c r="AB3711" i="28" s="1"/>
  <c r="AA3695" i="28"/>
  <c r="AB3695" i="28" s="1"/>
  <c r="AA3903" i="28"/>
  <c r="AB3903" i="28" s="1"/>
  <c r="AA3871" i="28"/>
  <c r="AB3871" i="28" s="1"/>
  <c r="AA3482" i="28"/>
  <c r="AB3482" i="28" s="1"/>
  <c r="AA3466" i="28"/>
  <c r="AB3466" i="28" s="1"/>
  <c r="AA3450" i="28"/>
  <c r="AB3450" i="28" s="1"/>
  <c r="AA3434" i="28"/>
  <c r="AB3434" i="28" s="1"/>
  <c r="AA3418" i="28"/>
  <c r="AB3418" i="28" s="1"/>
  <c r="AA3402" i="28"/>
  <c r="AB3402" i="28" s="1"/>
  <c r="AA3386" i="28"/>
  <c r="AB3386" i="28" s="1"/>
  <c r="AA3370" i="28"/>
  <c r="AB3370" i="28" s="1"/>
  <c r="AA3354" i="28"/>
  <c r="AB3354" i="28" s="1"/>
  <c r="AA3338" i="28"/>
  <c r="AB3338" i="28" s="1"/>
  <c r="AA3322" i="28"/>
  <c r="AB3322" i="28" s="1"/>
  <c r="AA3306" i="28"/>
  <c r="AB3306" i="28" s="1"/>
  <c r="AA3290" i="28"/>
  <c r="AB3290" i="28" s="1"/>
  <c r="AA3274" i="28"/>
  <c r="AB3274" i="28" s="1"/>
  <c r="AA3265" i="28"/>
  <c r="AB3265" i="28" s="1"/>
  <c r="AA3262" i="28"/>
  <c r="AB3262" i="28" s="1"/>
  <c r="AA3233" i="28"/>
  <c r="AB3233" i="28" s="1"/>
  <c r="AA3230" i="28"/>
  <c r="AB3230" i="28" s="1"/>
  <c r="AA3222" i="28"/>
  <c r="AB3222" i="28" s="1"/>
  <c r="AA3214" i="28"/>
  <c r="AB3214" i="28" s="1"/>
  <c r="AA3206" i="28"/>
  <c r="AB3206" i="28" s="1"/>
  <c r="AA3198" i="28"/>
  <c r="AB3198" i="28" s="1"/>
  <c r="AA3190" i="28"/>
  <c r="AB3190" i="28" s="1"/>
  <c r="AA3182" i="28"/>
  <c r="AB3182" i="28" s="1"/>
  <c r="AA3174" i="28"/>
  <c r="AB3174" i="28" s="1"/>
  <c r="AA3166" i="28"/>
  <c r="AB3166" i="28" s="1"/>
  <c r="AA3146" i="28"/>
  <c r="AB3146" i="28" s="1"/>
  <c r="AA3473" i="28"/>
  <c r="AB3473" i="28" s="1"/>
  <c r="AA3457" i="28"/>
  <c r="AB3457" i="28" s="1"/>
  <c r="AA3441" i="28"/>
  <c r="AB3441" i="28" s="1"/>
  <c r="AA3425" i="28"/>
  <c r="AB3425" i="28" s="1"/>
  <c r="AA3409" i="28"/>
  <c r="AB3409" i="28" s="1"/>
  <c r="AA3393" i="28"/>
  <c r="AB3393" i="28" s="1"/>
  <c r="AA3377" i="28"/>
  <c r="AB3377" i="28" s="1"/>
  <c r="AA3361" i="28"/>
  <c r="AB3361" i="28" s="1"/>
  <c r="AA3345" i="28"/>
  <c r="AB3345" i="28" s="1"/>
  <c r="AA3329" i="28"/>
  <c r="AB3329" i="28" s="1"/>
  <c r="AA3313" i="28"/>
  <c r="AB3313" i="28" s="1"/>
  <c r="AA3297" i="28"/>
  <c r="AB3297" i="28" s="1"/>
  <c r="AA3281" i="28"/>
  <c r="AB3281" i="28" s="1"/>
  <c r="AA3245" i="28"/>
  <c r="AB3245" i="28" s="1"/>
  <c r="AA3242" i="28"/>
  <c r="AB3242" i="28" s="1"/>
  <c r="AA3225" i="28"/>
  <c r="AB3225" i="28" s="1"/>
  <c r="AA3217" i="28"/>
  <c r="AB3217" i="28" s="1"/>
  <c r="AA3209" i="28"/>
  <c r="AB3209" i="28" s="1"/>
  <c r="AA3201" i="28"/>
  <c r="AB3201" i="28" s="1"/>
  <c r="AA3193" i="28"/>
  <c r="AB3193" i="28" s="1"/>
  <c r="AA3185" i="28"/>
  <c r="AB3185" i="28" s="1"/>
  <c r="AA3177" i="28"/>
  <c r="AB3177" i="28" s="1"/>
  <c r="AA3169" i="28"/>
  <c r="AB3169" i="28" s="1"/>
  <c r="AA3134" i="28"/>
  <c r="AB3134" i="28" s="1"/>
  <c r="AA3477" i="28"/>
  <c r="AB3477" i="28" s="1"/>
  <c r="AA3461" i="28"/>
  <c r="AB3461" i="28" s="1"/>
  <c r="AA3445" i="28"/>
  <c r="AB3445" i="28" s="1"/>
  <c r="AA3429" i="28"/>
  <c r="AB3429" i="28" s="1"/>
  <c r="AA3413" i="28"/>
  <c r="AB3413" i="28" s="1"/>
  <c r="AA3397" i="28"/>
  <c r="AB3397" i="28" s="1"/>
  <c r="AA3381" i="28"/>
  <c r="AB3381" i="28" s="1"/>
  <c r="AA3365" i="28"/>
  <c r="AB3365" i="28" s="1"/>
  <c r="AA3349" i="28"/>
  <c r="AB3349" i="28" s="1"/>
  <c r="AA3333" i="28"/>
  <c r="AB3333" i="28" s="1"/>
  <c r="AA3317" i="28"/>
  <c r="AB3317" i="28" s="1"/>
  <c r="AA3301" i="28"/>
  <c r="AB3301" i="28" s="1"/>
  <c r="AA3285" i="28"/>
  <c r="AB3285" i="28" s="1"/>
  <c r="AA3269" i="28"/>
  <c r="AB3269" i="28" s="1"/>
  <c r="AA3266" i="28"/>
  <c r="AB3266" i="28" s="1"/>
  <c r="AA3237" i="28"/>
  <c r="AB3237" i="28" s="1"/>
  <c r="AA3234" i="28"/>
  <c r="AB3234" i="28" s="1"/>
  <c r="AA3142" i="28"/>
  <c r="AB3142" i="28" s="1"/>
  <c r="AA3481" i="28"/>
  <c r="AB3481" i="28" s="1"/>
  <c r="AA3465" i="28"/>
  <c r="AB3465" i="28" s="1"/>
  <c r="AA3449" i="28"/>
  <c r="AB3449" i="28" s="1"/>
  <c r="AA3433" i="28"/>
  <c r="AB3433" i="28" s="1"/>
  <c r="AA3417" i="28"/>
  <c r="AB3417" i="28" s="1"/>
  <c r="AA3401" i="28"/>
  <c r="AB3401" i="28" s="1"/>
  <c r="AA3385" i="28"/>
  <c r="AB3385" i="28" s="1"/>
  <c r="AA3369" i="28"/>
  <c r="AB3369" i="28" s="1"/>
  <c r="AA3353" i="28"/>
  <c r="AB3353" i="28" s="1"/>
  <c r="AA3337" i="28"/>
  <c r="AB3337" i="28" s="1"/>
  <c r="AA3321" i="28"/>
  <c r="AB3321" i="28" s="1"/>
  <c r="AA3305" i="28"/>
  <c r="AB3305" i="28" s="1"/>
  <c r="AA3289" i="28"/>
  <c r="AB3289" i="28" s="1"/>
  <c r="AA3273" i="28"/>
  <c r="AB3273" i="28" s="1"/>
  <c r="AA3261" i="28"/>
  <c r="AB3261" i="28" s="1"/>
  <c r="AA3258" i="28"/>
  <c r="AB3258" i="28" s="1"/>
  <c r="AA3229" i="28"/>
  <c r="AB3229" i="28" s="1"/>
  <c r="AA3221" i="28"/>
  <c r="AB3221" i="28" s="1"/>
  <c r="AA3213" i="28"/>
  <c r="AB3213" i="28" s="1"/>
  <c r="AA3205" i="28"/>
  <c r="AB3205" i="28" s="1"/>
  <c r="AA3197" i="28"/>
  <c r="AB3197" i="28" s="1"/>
  <c r="AA3189" i="28"/>
  <c r="AB3189" i="28" s="1"/>
  <c r="AA3181" i="28"/>
  <c r="AB3181" i="28" s="1"/>
  <c r="AA3173" i="28"/>
  <c r="AB3173" i="28" s="1"/>
  <c r="AA3165" i="28"/>
  <c r="AB3165" i="28" s="1"/>
  <c r="AA3150" i="28"/>
  <c r="AB3150" i="28" s="1"/>
  <c r="AA3118" i="28"/>
  <c r="AB3118" i="28" s="1"/>
  <c r="AA3462" i="28"/>
  <c r="AB3462" i="28" s="1"/>
  <c r="AA3446" i="28"/>
  <c r="AB3446" i="28" s="1"/>
  <c r="AA3430" i="28"/>
  <c r="AB3430" i="28" s="1"/>
  <c r="AA3414" i="28"/>
  <c r="AB3414" i="28" s="1"/>
  <c r="AA3398" i="28"/>
  <c r="AB3398" i="28" s="1"/>
  <c r="AA3382" i="28"/>
  <c r="AB3382" i="28" s="1"/>
  <c r="AA3366" i="28"/>
  <c r="AB3366" i="28" s="1"/>
  <c r="AA3350" i="28"/>
  <c r="AB3350" i="28" s="1"/>
  <c r="AA3286" i="28"/>
  <c r="AB3286" i="28" s="1"/>
  <c r="AA3270" i="28"/>
  <c r="AB3270" i="28" s="1"/>
  <c r="AA3238" i="28"/>
  <c r="AB3238" i="28" s="1"/>
  <c r="AA3485" i="28"/>
  <c r="AB3485" i="28" s="1"/>
  <c r="AA3469" i="28"/>
  <c r="AB3469" i="28" s="1"/>
  <c r="AA3453" i="28"/>
  <c r="AB3453" i="28" s="1"/>
  <c r="AA3437" i="28"/>
  <c r="AB3437" i="28" s="1"/>
  <c r="AA3421" i="28"/>
  <c r="AB3421" i="28" s="1"/>
  <c r="AA3405" i="28"/>
  <c r="AB3405" i="28" s="1"/>
  <c r="AA3389" i="28"/>
  <c r="AB3389" i="28" s="1"/>
  <c r="AA3373" i="28"/>
  <c r="AB3373" i="28" s="1"/>
  <c r="AA3357" i="28"/>
  <c r="AB3357" i="28" s="1"/>
  <c r="AA3341" i="28"/>
  <c r="AB3341" i="28" s="1"/>
  <c r="AA3325" i="28"/>
  <c r="AB3325" i="28" s="1"/>
  <c r="AA3309" i="28"/>
  <c r="AB3309" i="28" s="1"/>
  <c r="AA3293" i="28"/>
  <c r="AB3293" i="28" s="1"/>
  <c r="AA3277" i="28"/>
  <c r="AB3277" i="28" s="1"/>
  <c r="AA3253" i="28"/>
  <c r="AB3253" i="28" s="1"/>
  <c r="AA3250" i="28"/>
  <c r="AB3250" i="28" s="1"/>
  <c r="AA3158" i="28"/>
  <c r="AB3158" i="28" s="1"/>
  <c r="AA3126" i="28"/>
  <c r="AB3126" i="28" s="1"/>
  <c r="AA2959" i="28"/>
  <c r="AB2959" i="28" s="1"/>
  <c r="AA2931" i="28"/>
  <c r="AB2931" i="28" s="1"/>
  <c r="AA2929" i="28"/>
  <c r="AB2929" i="28" s="1"/>
  <c r="AA2915" i="28"/>
  <c r="AB2915" i="28" s="1"/>
  <c r="AA2913" i="28"/>
  <c r="AB2913" i="28" s="1"/>
  <c r="AA2899" i="28"/>
  <c r="AB2899" i="28" s="1"/>
  <c r="AA2897" i="28"/>
  <c r="AB2897" i="28" s="1"/>
  <c r="AA2883" i="28"/>
  <c r="AB2883" i="28" s="1"/>
  <c r="AA2881" i="28"/>
  <c r="AB2881" i="28" s="1"/>
  <c r="AA2867" i="28"/>
  <c r="AB2867" i="28" s="1"/>
  <c r="AA2865" i="28"/>
  <c r="AB2865" i="28" s="1"/>
  <c r="AA2773" i="28"/>
  <c r="AB2773" i="28" s="1"/>
  <c r="AA2741" i="28"/>
  <c r="AB2741" i="28" s="1"/>
  <c r="AA2709" i="28"/>
  <c r="AB2709" i="28" s="1"/>
  <c r="AA2677" i="28"/>
  <c r="AB2677" i="28" s="1"/>
  <c r="AA2855" i="28"/>
  <c r="AB2855" i="28" s="1"/>
  <c r="AA2999" i="28"/>
  <c r="AB2999" i="28" s="1"/>
  <c r="AA2967" i="28"/>
  <c r="AB2967" i="28" s="1"/>
  <c r="AA2935" i="28"/>
  <c r="AB2935" i="28" s="1"/>
  <c r="AA2919" i="28"/>
  <c r="AB2919" i="28" s="1"/>
  <c r="AA2903" i="28"/>
  <c r="AB2903" i="28" s="1"/>
  <c r="AA2887" i="28"/>
  <c r="AB2887" i="28" s="1"/>
  <c r="AA2871" i="28"/>
  <c r="AB2871" i="28" s="1"/>
  <c r="AA3003" i="28"/>
  <c r="AB3003" i="28" s="1"/>
  <c r="AA2971" i="28"/>
  <c r="AB2971" i="28" s="1"/>
  <c r="AA2939" i="28"/>
  <c r="AB2939" i="28" s="1"/>
  <c r="AA2847" i="28"/>
  <c r="AB2847" i="28" s="1"/>
  <c r="AA2845" i="28"/>
  <c r="AB2845" i="28" s="1"/>
  <c r="AA2761" i="28"/>
  <c r="AB2761" i="28" s="1"/>
  <c r="AA2729" i="28"/>
  <c r="AB2729" i="28" s="1"/>
  <c r="AA2697" i="28"/>
  <c r="AB2697" i="28" s="1"/>
  <c r="AA3007" i="28"/>
  <c r="AB3007" i="28" s="1"/>
  <c r="AA2975" i="28"/>
  <c r="AB2975" i="28" s="1"/>
  <c r="AA2943" i="28"/>
  <c r="AB2943" i="28" s="1"/>
  <c r="AA2923" i="28"/>
  <c r="AB2923" i="28" s="1"/>
  <c r="AA2907" i="28"/>
  <c r="AB2907" i="28" s="1"/>
  <c r="AA2891" i="28"/>
  <c r="AB2891" i="28" s="1"/>
  <c r="AA2875" i="28"/>
  <c r="AB2875" i="28" s="1"/>
  <c r="AA3011" i="28"/>
  <c r="AB3011" i="28" s="1"/>
  <c r="AA2979" i="28"/>
  <c r="AB2979" i="28" s="1"/>
  <c r="AA2947" i="28"/>
  <c r="AB2947" i="28" s="1"/>
  <c r="AA2785" i="28"/>
  <c r="AB2785" i="28" s="1"/>
  <c r="AA2753" i="28"/>
  <c r="AB2753" i="28" s="1"/>
  <c r="AA2721" i="28"/>
  <c r="AB2721" i="28" s="1"/>
  <c r="AA2689" i="28"/>
  <c r="AB2689" i="28" s="1"/>
  <c r="AA3015" i="28"/>
  <c r="AB3015" i="28" s="1"/>
  <c r="AA2925" i="28"/>
  <c r="AB2925" i="28" s="1"/>
  <c r="AA2909" i="28"/>
  <c r="AB2909" i="28" s="1"/>
  <c r="AA2893" i="28"/>
  <c r="AB2893" i="28" s="1"/>
  <c r="AA2877" i="28"/>
  <c r="AB2877" i="28" s="1"/>
  <c r="AA2861" i="28"/>
  <c r="AB2861" i="28" s="1"/>
  <c r="AA2849" i="28"/>
  <c r="AB2849" i="28" s="1"/>
  <c r="AA2781" i="28"/>
  <c r="AB2781" i="28" s="1"/>
  <c r="AA2749" i="28"/>
  <c r="AB2749" i="28" s="1"/>
  <c r="AA2717" i="28"/>
  <c r="AB2717" i="28" s="1"/>
  <c r="AA2685" i="28"/>
  <c r="AB2685" i="28" s="1"/>
  <c r="AA2508" i="28"/>
  <c r="AB2508" i="28" s="1"/>
  <c r="AA2492" i="28"/>
  <c r="AB2492" i="28" s="1"/>
  <c r="AA2476" i="28"/>
  <c r="AB2476" i="28" s="1"/>
  <c r="AA2460" i="28"/>
  <c r="AB2460" i="28" s="1"/>
  <c r="AA2444" i="28"/>
  <c r="AB2444" i="28" s="1"/>
  <c r="AA2428" i="28"/>
  <c r="AB2428" i="28" s="1"/>
  <c r="AA2412" i="28"/>
  <c r="AB2412" i="28" s="1"/>
  <c r="AA2396" i="28"/>
  <c r="AB2396" i="28" s="1"/>
  <c r="AA2380" i="28"/>
  <c r="AB2380" i="28" s="1"/>
  <c r="AA2364" i="28"/>
  <c r="AB2364" i="28" s="1"/>
  <c r="AA2348" i="28"/>
  <c r="AB2348" i="28" s="1"/>
  <c r="AA2250" i="28"/>
  <c r="AB2250" i="28" s="1"/>
  <c r="AA2245" i="28"/>
  <c r="AB2245" i="28" s="1"/>
  <c r="AA2227" i="28"/>
  <c r="AB2227" i="28" s="1"/>
  <c r="AA2499" i="28"/>
  <c r="AB2499" i="28" s="1"/>
  <c r="AA2483" i="28"/>
  <c r="AB2483" i="28" s="1"/>
  <c r="AA2467" i="28"/>
  <c r="AB2467" i="28" s="1"/>
  <c r="AA2451" i="28"/>
  <c r="AB2451" i="28" s="1"/>
  <c r="AA2435" i="28"/>
  <c r="AB2435" i="28" s="1"/>
  <c r="AA2419" i="28"/>
  <c r="AB2419" i="28" s="1"/>
  <c r="AA2403" i="28"/>
  <c r="AB2403" i="28" s="1"/>
  <c r="AA2387" i="28"/>
  <c r="AB2387" i="28" s="1"/>
  <c r="AA2371" i="28"/>
  <c r="AB2371" i="28" s="1"/>
  <c r="AA2355" i="28"/>
  <c r="AB2355" i="28" s="1"/>
  <c r="AA2258" i="28"/>
  <c r="AB2258" i="28" s="1"/>
  <c r="AA2500" i="28"/>
  <c r="AB2500" i="28" s="1"/>
  <c r="AA2484" i="28"/>
  <c r="AB2484" i="28" s="1"/>
  <c r="AA2468" i="28"/>
  <c r="AB2468" i="28" s="1"/>
  <c r="AA2452" i="28"/>
  <c r="AB2452" i="28" s="1"/>
  <c r="AA2436" i="28"/>
  <c r="AB2436" i="28" s="1"/>
  <c r="AA2420" i="28"/>
  <c r="AB2420" i="28" s="1"/>
  <c r="AA2404" i="28"/>
  <c r="AB2404" i="28" s="1"/>
  <c r="AA2388" i="28"/>
  <c r="AB2388" i="28" s="1"/>
  <c r="AA2372" i="28"/>
  <c r="AB2372" i="28" s="1"/>
  <c r="AA2356" i="28"/>
  <c r="AB2356" i="28" s="1"/>
  <c r="AA2282" i="28"/>
  <c r="AB2282" i="28" s="1"/>
  <c r="AA2277" i="28"/>
  <c r="AB2277" i="28" s="1"/>
  <c r="AA2259" i="28"/>
  <c r="AB2259" i="28" s="1"/>
  <c r="AA2218" i="28"/>
  <c r="AB2218" i="28" s="1"/>
  <c r="AA2507" i="28"/>
  <c r="AB2507" i="28" s="1"/>
  <c r="AA2491" i="28"/>
  <c r="AB2491" i="28" s="1"/>
  <c r="AA2475" i="28"/>
  <c r="AB2475" i="28" s="1"/>
  <c r="AA2459" i="28"/>
  <c r="AB2459" i="28" s="1"/>
  <c r="AA2443" i="28"/>
  <c r="AB2443" i="28" s="1"/>
  <c r="AA2427" i="28"/>
  <c r="AB2427" i="28" s="1"/>
  <c r="AA2411" i="28"/>
  <c r="AB2411" i="28" s="1"/>
  <c r="AA2395" i="28"/>
  <c r="AB2395" i="28" s="1"/>
  <c r="AA2379" i="28"/>
  <c r="AB2379" i="28" s="1"/>
  <c r="AA2363" i="28"/>
  <c r="AB2363" i="28" s="1"/>
  <c r="AA2347" i="28"/>
  <c r="AB2347" i="28" s="1"/>
  <c r="AA2344" i="28"/>
  <c r="AB2344" i="28" s="1"/>
  <c r="AA2226" i="28"/>
  <c r="AB2226" i="28" s="1"/>
  <c r="AA2278" i="28"/>
  <c r="AB2278" i="28" s="1"/>
  <c r="AA2246" i="28"/>
  <c r="AB2246" i="28" s="1"/>
  <c r="AA2214" i="28"/>
  <c r="AB2214" i="28" s="1"/>
  <c r="AA2198" i="28"/>
  <c r="AB2198" i="28" s="1"/>
  <c r="AA2114" i="28"/>
  <c r="AB2114" i="28" s="1"/>
  <c r="AA2098" i="28"/>
  <c r="AB2098" i="28" s="1"/>
  <c r="AA2082" i="28"/>
  <c r="AB2082" i="28" s="1"/>
  <c r="AA2066" i="28"/>
  <c r="AB2066" i="28" s="1"/>
  <c r="AA2050" i="28"/>
  <c r="AB2050" i="28" s="1"/>
  <c r="AA2034" i="28"/>
  <c r="AB2034" i="28" s="1"/>
  <c r="AA2018" i="28"/>
  <c r="AB2018" i="28" s="1"/>
  <c r="AA2002" i="28"/>
  <c r="AB2002" i="28" s="1"/>
  <c r="AA2254" i="28"/>
  <c r="AB2254" i="28" s="1"/>
  <c r="AA2222" i="28"/>
  <c r="AB2222" i="28" s="1"/>
  <c r="AA2202" i="28"/>
  <c r="AB2202" i="28" s="1"/>
  <c r="AA2186" i="28"/>
  <c r="AB2186" i="28" s="1"/>
  <c r="AA2178" i="28"/>
  <c r="AB2178" i="28" s="1"/>
  <c r="AA2170" i="28"/>
  <c r="AB2170" i="28" s="1"/>
  <c r="AA2262" i="28"/>
  <c r="AB2262" i="28" s="1"/>
  <c r="AA2230" i="28"/>
  <c r="AB2230" i="28" s="1"/>
  <c r="AA2206" i="28"/>
  <c r="AB2206" i="28" s="1"/>
  <c r="AA2190" i="28"/>
  <c r="AB2190" i="28" s="1"/>
  <c r="AA2106" i="28"/>
  <c r="AB2106" i="28" s="1"/>
  <c r="AA2090" i="28"/>
  <c r="AB2090" i="28" s="1"/>
  <c r="AA2074" i="28"/>
  <c r="AB2074" i="28" s="1"/>
  <c r="AA2058" i="28"/>
  <c r="AB2058" i="28" s="1"/>
  <c r="AA2042" i="28"/>
  <c r="AB2042" i="28" s="1"/>
  <c r="AA2026" i="28"/>
  <c r="AB2026" i="28" s="1"/>
  <c r="AA2010" i="28"/>
  <c r="AB2010" i="28" s="1"/>
  <c r="AA2270" i="28"/>
  <c r="AB2270" i="28" s="1"/>
  <c r="AA2238" i="28"/>
  <c r="AB2238" i="28" s="1"/>
  <c r="AA2210" i="28"/>
  <c r="AB2210" i="28" s="1"/>
  <c r="AA2194" i="28"/>
  <c r="AB2194" i="28" s="1"/>
  <c r="AA2182" i="28"/>
  <c r="AB2182" i="28" s="1"/>
  <c r="AA2174" i="28"/>
  <c r="AB2174" i="28" s="1"/>
  <c r="AA1773" i="28"/>
  <c r="AB1773" i="28" s="1"/>
  <c r="AA1741" i="28"/>
  <c r="AB1741" i="28" s="1"/>
  <c r="AA1777" i="28"/>
  <c r="AB1777" i="28" s="1"/>
  <c r="AA1745" i="28"/>
  <c r="AB1745" i="28" s="1"/>
  <c r="AA1713" i="28"/>
  <c r="AB1713" i="28" s="1"/>
  <c r="AA1681" i="28"/>
  <c r="AB1681" i="28" s="1"/>
  <c r="AA1665" i="28"/>
  <c r="AB1665" i="28" s="1"/>
  <c r="AA1781" i="28"/>
  <c r="AB1781" i="28" s="1"/>
  <c r="AA1749" i="28"/>
  <c r="AB1749" i="28" s="1"/>
  <c r="AA1717" i="28"/>
  <c r="AB1717" i="28" s="1"/>
  <c r="AA1685" i="28"/>
  <c r="AB1685" i="28" s="1"/>
  <c r="AA1678" i="28"/>
  <c r="AB1678" i="28" s="1"/>
  <c r="AA1614" i="28"/>
  <c r="AB1614" i="28" s="1"/>
  <c r="AA1598" i="28"/>
  <c r="AB1598" i="28" s="1"/>
  <c r="AA1582" i="28"/>
  <c r="AB1582" i="28" s="1"/>
  <c r="AA1566" i="28"/>
  <c r="AB1566" i="28" s="1"/>
  <c r="AA1550" i="28"/>
  <c r="AB1550" i="28" s="1"/>
  <c r="AA1534" i="28"/>
  <c r="AB1534" i="28" s="1"/>
  <c r="AA1518" i="28"/>
  <c r="AB1518" i="28" s="1"/>
  <c r="AA1502" i="28"/>
  <c r="AB1502" i="28" s="1"/>
  <c r="AA1438" i="28"/>
  <c r="AB1438" i="28" s="1"/>
  <c r="AA1422" i="28"/>
  <c r="AB1422" i="28" s="1"/>
  <c r="AA1785" i="28"/>
  <c r="AB1785" i="28" s="1"/>
  <c r="AA1753" i="28"/>
  <c r="AB1753" i="28" s="1"/>
  <c r="AA1721" i="28"/>
  <c r="AB1721" i="28" s="1"/>
  <c r="AA1689" i="28"/>
  <c r="AB1689" i="28" s="1"/>
  <c r="AA1669" i="28"/>
  <c r="AB1669" i="28" s="1"/>
  <c r="AA1757" i="28"/>
  <c r="AB1757" i="28" s="1"/>
  <c r="AA1725" i="28"/>
  <c r="AB1725" i="28" s="1"/>
  <c r="AA1693" i="28"/>
  <c r="AB1693" i="28" s="1"/>
  <c r="AA1666" i="28"/>
  <c r="AB1666" i="28" s="1"/>
  <c r="AA1610" i="28"/>
  <c r="AB1610" i="28" s="1"/>
  <c r="AA1594" i="28"/>
  <c r="AB1594" i="28" s="1"/>
  <c r="AA1578" i="28"/>
  <c r="AB1578" i="28" s="1"/>
  <c r="AA1562" i="28"/>
  <c r="AB1562" i="28" s="1"/>
  <c r="AA1546" i="28"/>
  <c r="AB1546" i="28" s="1"/>
  <c r="AA1530" i="28"/>
  <c r="AB1530" i="28" s="1"/>
  <c r="AA1514" i="28"/>
  <c r="AB1514" i="28" s="1"/>
  <c r="AA1498" i="28"/>
  <c r="AB1498" i="28" s="1"/>
  <c r="AA1434" i="28"/>
  <c r="AB1434" i="28" s="1"/>
  <c r="AA1418" i="28"/>
  <c r="AB1418" i="28" s="1"/>
  <c r="AA1793" i="28"/>
  <c r="AB1793" i="28" s="1"/>
  <c r="AA1761" i="28"/>
  <c r="AB1761" i="28" s="1"/>
  <c r="AA1729" i="28"/>
  <c r="AB1729" i="28" s="1"/>
  <c r="AA1697" i="28"/>
  <c r="AB1697" i="28" s="1"/>
  <c r="AA1673" i="28"/>
  <c r="AB1673" i="28" s="1"/>
  <c r="AA1657" i="28"/>
  <c r="AB1657" i="28" s="1"/>
  <c r="AA1769" i="28"/>
  <c r="AB1769" i="28" s="1"/>
  <c r="AA1737" i="28"/>
  <c r="AB1737" i="28" s="1"/>
  <c r="AA1705" i="28"/>
  <c r="AB1705" i="28" s="1"/>
  <c r="AA1677" i="28"/>
  <c r="AB1677" i="28" s="1"/>
  <c r="AA1661" i="28"/>
  <c r="AB1661" i="28" s="1"/>
  <c r="AA1411" i="28"/>
  <c r="AB1411" i="28" s="1"/>
  <c r="AA1381" i="28"/>
  <c r="AB1381" i="28" s="1"/>
  <c r="AA1378" i="28"/>
  <c r="AB1378" i="28" s="1"/>
  <c r="AA1362" i="28"/>
  <c r="AB1362" i="28" s="1"/>
  <c r="AA1330" i="28"/>
  <c r="AB1330" i="28" s="1"/>
  <c r="AA1270" i="28"/>
  <c r="AB1270" i="28" s="1"/>
  <c r="AA1254" i="28"/>
  <c r="AB1254" i="28" s="1"/>
  <c r="AA1238" i="28"/>
  <c r="AB1238" i="28" s="1"/>
  <c r="AA1222" i="28"/>
  <c r="AB1222" i="28" s="1"/>
  <c r="AA1206" i="28"/>
  <c r="AB1206" i="28" s="1"/>
  <c r="AA1170" i="28"/>
  <c r="AB1170" i="28" s="1"/>
  <c r="AA1075" i="28"/>
  <c r="AB1075" i="28" s="1"/>
  <c r="AA1390" i="28"/>
  <c r="AB1390" i="28" s="1"/>
  <c r="AA1350" i="28"/>
  <c r="AB1350" i="28" s="1"/>
  <c r="AA1405" i="28"/>
  <c r="AB1405" i="28" s="1"/>
  <c r="AA1402" i="28"/>
  <c r="AB1402" i="28" s="1"/>
  <c r="AA1373" i="28"/>
  <c r="AB1373" i="28" s="1"/>
  <c r="AA1370" i="28"/>
  <c r="AB1370" i="28" s="1"/>
  <c r="AA1338" i="28"/>
  <c r="AB1338" i="28" s="1"/>
  <c r="AA1187" i="28"/>
  <c r="AB1187" i="28" s="1"/>
  <c r="AA1385" i="28"/>
  <c r="AB1385" i="28" s="1"/>
  <c r="AA1382" i="28"/>
  <c r="AB1382" i="28" s="1"/>
  <c r="AA1358" i="28"/>
  <c r="AB1358" i="28" s="1"/>
  <c r="AA1326" i="28"/>
  <c r="AB1326" i="28" s="1"/>
  <c r="AA1409" i="28"/>
  <c r="AB1409" i="28" s="1"/>
  <c r="AA1397" i="28"/>
  <c r="AB1397" i="28" s="1"/>
  <c r="AA1394" i="28"/>
  <c r="AB1394" i="28" s="1"/>
  <c r="AA1346" i="28"/>
  <c r="AB1346" i="28" s="1"/>
  <c r="AA1278" i="28"/>
  <c r="AB1278" i="28" s="1"/>
  <c r="AA1262" i="28"/>
  <c r="AB1262" i="28" s="1"/>
  <c r="AA1246" i="28"/>
  <c r="AB1246" i="28" s="1"/>
  <c r="AA1230" i="28"/>
  <c r="AB1230" i="28" s="1"/>
  <c r="AA1214" i="28"/>
  <c r="AB1214" i="28" s="1"/>
  <c r="AA1198" i="28"/>
  <c r="AB1198" i="28" s="1"/>
  <c r="AA1083" i="28"/>
  <c r="AB1083" i="28" s="1"/>
  <c r="AA1413" i="28"/>
  <c r="AB1413" i="28" s="1"/>
  <c r="AA1406" i="28"/>
  <c r="AB1406" i="28" s="1"/>
  <c r="AA1377" i="28"/>
  <c r="AB1377" i="28" s="1"/>
  <c r="AA1374" i="28"/>
  <c r="AB1374" i="28" s="1"/>
  <c r="AA1366" i="28"/>
  <c r="AB1366" i="28" s="1"/>
  <c r="AA1334" i="28"/>
  <c r="AB1334" i="28" s="1"/>
  <c r="AA1173" i="28"/>
  <c r="AB1173" i="28" s="1"/>
  <c r="AA1141" i="28"/>
  <c r="AB1141" i="28" s="1"/>
  <c r="AA1109" i="28"/>
  <c r="AB1109" i="28" s="1"/>
  <c r="AA1045" i="28"/>
  <c r="AB1045" i="28" s="1"/>
  <c r="AA1011" i="28"/>
  <c r="AB1011" i="28" s="1"/>
  <c r="AA994" i="28"/>
  <c r="AB994" i="28" s="1"/>
  <c r="AA1153" i="28"/>
  <c r="AB1153" i="28" s="1"/>
  <c r="AA1121" i="28"/>
  <c r="AB1121" i="28" s="1"/>
  <c r="AA1089" i="28"/>
  <c r="AB1089" i="28" s="1"/>
  <c r="AA1065" i="28"/>
  <c r="AB1065" i="28" s="1"/>
  <c r="AA1033" i="28"/>
  <c r="AB1033" i="28" s="1"/>
  <c r="AA1177" i="28"/>
  <c r="AB1177" i="28" s="1"/>
  <c r="AA1165" i="28"/>
  <c r="AB1165" i="28" s="1"/>
  <c r="AA1133" i="28"/>
  <c r="AB1133" i="28" s="1"/>
  <c r="AA1101" i="28"/>
  <c r="AB1101" i="28" s="1"/>
  <c r="AA1181" i="28"/>
  <c r="AB1181" i="28" s="1"/>
  <c r="AA1041" i="28"/>
  <c r="AB1041" i="28" s="1"/>
  <c r="AA1185" i="28"/>
  <c r="AB1185" i="28" s="1"/>
  <c r="AA1157" i="28"/>
  <c r="AB1157" i="28" s="1"/>
  <c r="AA1125" i="28"/>
  <c r="AB1125" i="28" s="1"/>
  <c r="AA1093" i="28"/>
  <c r="AB1093" i="28" s="1"/>
  <c r="AA1061" i="28"/>
  <c r="AB1061" i="28" s="1"/>
  <c r="AA1029" i="28"/>
  <c r="AB1029" i="28" s="1"/>
  <c r="AA998" i="28"/>
  <c r="AB998" i="28" s="1"/>
  <c r="AA930" i="28"/>
  <c r="AB930" i="28" s="1"/>
  <c r="AA1005" i="28"/>
  <c r="AB1005" i="28" s="1"/>
  <c r="AA989" i="28"/>
  <c r="AB989" i="28" s="1"/>
  <c r="AA973" i="28"/>
  <c r="AB973" i="28" s="1"/>
  <c r="AA957" i="28"/>
  <c r="AB957" i="28" s="1"/>
  <c r="AA945" i="28"/>
  <c r="AB945" i="28" s="1"/>
  <c r="AA942" i="28"/>
  <c r="AB942" i="28" s="1"/>
  <c r="AA913" i="28"/>
  <c r="AB913" i="28" s="1"/>
  <c r="AA910" i="28"/>
  <c r="AB910" i="28" s="1"/>
  <c r="AA845" i="28"/>
  <c r="AB845" i="28" s="1"/>
  <c r="AA829" i="28"/>
  <c r="AB829" i="28" s="1"/>
  <c r="AA1002" i="28"/>
  <c r="AB1002" i="28" s="1"/>
  <c r="AA986" i="28"/>
  <c r="AB986" i="28" s="1"/>
  <c r="AA970" i="28"/>
  <c r="AB970" i="28" s="1"/>
  <c r="AA954" i="28"/>
  <c r="AB954" i="28" s="1"/>
  <c r="AA925" i="28"/>
  <c r="AB925" i="28" s="1"/>
  <c r="AA922" i="28"/>
  <c r="AB922" i="28" s="1"/>
  <c r="AA1009" i="28"/>
  <c r="AB1009" i="28" s="1"/>
  <c r="AA993" i="28"/>
  <c r="AB993" i="28" s="1"/>
  <c r="AA977" i="28"/>
  <c r="AB977" i="28" s="1"/>
  <c r="AA961" i="28"/>
  <c r="AB961" i="28" s="1"/>
  <c r="AA937" i="28"/>
  <c r="AB937" i="28" s="1"/>
  <c r="AA934" i="28"/>
  <c r="AB934" i="28" s="1"/>
  <c r="AA905" i="28"/>
  <c r="AB905" i="28" s="1"/>
  <c r="AA902" i="28"/>
  <c r="AB902" i="28" s="1"/>
  <c r="AA894" i="28"/>
  <c r="AB894" i="28" s="1"/>
  <c r="AA886" i="28"/>
  <c r="AB886" i="28" s="1"/>
  <c r="AA878" i="28"/>
  <c r="AB878" i="28" s="1"/>
  <c r="AA870" i="28"/>
  <c r="AB870" i="28" s="1"/>
  <c r="AA862" i="28"/>
  <c r="AB862" i="28" s="1"/>
  <c r="AA857" i="28"/>
  <c r="AB857" i="28" s="1"/>
  <c r="AA841" i="28"/>
  <c r="AB841" i="28" s="1"/>
  <c r="AA825" i="28"/>
  <c r="AB825" i="28" s="1"/>
  <c r="AA1013" i="28"/>
  <c r="AB1013" i="28" s="1"/>
  <c r="AA997" i="28"/>
  <c r="AB997" i="28" s="1"/>
  <c r="AA981" i="28"/>
  <c r="AB981" i="28" s="1"/>
  <c r="AA965" i="28"/>
  <c r="AB965" i="28" s="1"/>
  <c r="AA929" i="28"/>
  <c r="AB929" i="28" s="1"/>
  <c r="AA926" i="28"/>
  <c r="AB926" i="28" s="1"/>
  <c r="AA853" i="28"/>
  <c r="AB853" i="28" s="1"/>
  <c r="AA837" i="28"/>
  <c r="AB837" i="28" s="1"/>
  <c r="AA760" i="28"/>
  <c r="AB760" i="28" s="1"/>
  <c r="AA743" i="28"/>
  <c r="AB743" i="28" s="1"/>
  <c r="AA740" i="28"/>
  <c r="AB740" i="28" s="1"/>
  <c r="AA701" i="28"/>
  <c r="AB701" i="28" s="1"/>
  <c r="AA695" i="28"/>
  <c r="AB695" i="28" s="1"/>
  <c r="AA669" i="28"/>
  <c r="AB669" i="28" s="1"/>
  <c r="AA663" i="28"/>
  <c r="AB663" i="28" s="1"/>
  <c r="AA448" i="28"/>
  <c r="AB448" i="28" s="1"/>
  <c r="AA775" i="28"/>
  <c r="AB775" i="28" s="1"/>
  <c r="AA755" i="28"/>
  <c r="AB755" i="28" s="1"/>
  <c r="AA683" i="28"/>
  <c r="AB683" i="28" s="1"/>
  <c r="AA647" i="28"/>
  <c r="AB647" i="28" s="1"/>
  <c r="AA631" i="28"/>
  <c r="AB631" i="28" s="1"/>
  <c r="AA615" i="28"/>
  <c r="AB615" i="28" s="1"/>
  <c r="AA599" i="28"/>
  <c r="AB599" i="28" s="1"/>
  <c r="AA583" i="28"/>
  <c r="AB583" i="28" s="1"/>
  <c r="AA567" i="28"/>
  <c r="AB567" i="28" s="1"/>
  <c r="AA551" i="28"/>
  <c r="AB551" i="28" s="1"/>
  <c r="AA535" i="28"/>
  <c r="AB535" i="28" s="1"/>
  <c r="AA519" i="28"/>
  <c r="AB519" i="28" s="1"/>
  <c r="AA503" i="28"/>
  <c r="AB503" i="28" s="1"/>
  <c r="AA735" i="28"/>
  <c r="AB735" i="28" s="1"/>
  <c r="AA725" i="28"/>
  <c r="AB725" i="28" s="1"/>
  <c r="AA717" i="28"/>
  <c r="AB717" i="28" s="1"/>
  <c r="AA709" i="28"/>
  <c r="AB709" i="28" s="1"/>
  <c r="AA703" i="28"/>
  <c r="AB703" i="28" s="1"/>
  <c r="AA677" i="28"/>
  <c r="AB677" i="28" s="1"/>
  <c r="AA671" i="28"/>
  <c r="AB671" i="28" s="1"/>
  <c r="AA480" i="28"/>
  <c r="AB480" i="28" s="1"/>
  <c r="AA783" i="28"/>
  <c r="AB783" i="28" s="1"/>
  <c r="AA744" i="28"/>
  <c r="AB744" i="28" s="1"/>
  <c r="AA787" i="28"/>
  <c r="AB787" i="28" s="1"/>
  <c r="AA759" i="28"/>
  <c r="AB759" i="28" s="1"/>
  <c r="AA756" i="28"/>
  <c r="AB756" i="28" s="1"/>
  <c r="AA685" i="28"/>
  <c r="AB685" i="28" s="1"/>
  <c r="AA679" i="28"/>
  <c r="AB679" i="28" s="1"/>
  <c r="AA791" i="28"/>
  <c r="AB791" i="28" s="1"/>
  <c r="AA705" i="28"/>
  <c r="AB705" i="28" s="1"/>
  <c r="AA673" i="28"/>
  <c r="AB673" i="28" s="1"/>
  <c r="AA601" i="28"/>
  <c r="AB601" i="28" s="1"/>
  <c r="AA433" i="28"/>
  <c r="AB433" i="28" s="1"/>
  <c r="AA401" i="28"/>
  <c r="AB401" i="28" s="1"/>
  <c r="AA413" i="28"/>
  <c r="AB413" i="28" s="1"/>
  <c r="AA374" i="28"/>
  <c r="AB374" i="28" s="1"/>
  <c r="AA358" i="28"/>
  <c r="AB358" i="28" s="1"/>
  <c r="AA336" i="28"/>
  <c r="AB336" i="28" s="1"/>
  <c r="AA429" i="28"/>
  <c r="AB429" i="28" s="1"/>
  <c r="AA397" i="28"/>
  <c r="AB397" i="28" s="1"/>
  <c r="AA366" i="28"/>
  <c r="AB366" i="28" s="1"/>
  <c r="AA350" i="28"/>
  <c r="AB350" i="28" s="1"/>
  <c r="AA325" i="28"/>
  <c r="AB325" i="28" s="1"/>
  <c r="AA309" i="28"/>
  <c r="AB309" i="28" s="1"/>
  <c r="AA297" i="28"/>
  <c r="AB297" i="28" s="1"/>
  <c r="AA294" i="28"/>
  <c r="AB294" i="28" s="1"/>
  <c r="AA265" i="28"/>
  <c r="AB265" i="28" s="1"/>
  <c r="AA263" i="28"/>
  <c r="AB263" i="28" s="1"/>
  <c r="AA262" i="28"/>
  <c r="AB262" i="28" s="1"/>
  <c r="AA233" i="28"/>
  <c r="AB233" i="28" s="1"/>
  <c r="AA231" i="28"/>
  <c r="AB231" i="28" s="1"/>
  <c r="AA230" i="28"/>
  <c r="AB230" i="28" s="1"/>
  <c r="AA210" i="28"/>
  <c r="AB210" i="28" s="1"/>
  <c r="AA202" i="28"/>
  <c r="AB202" i="28" s="1"/>
  <c r="AA194" i="28"/>
  <c r="AB194" i="28" s="1"/>
  <c r="AA186" i="28"/>
  <c r="AB186" i="28" s="1"/>
  <c r="AA162" i="28"/>
  <c r="AB162" i="28" s="1"/>
  <c r="AA138" i="28"/>
  <c r="AB138" i="28" s="1"/>
  <c r="AA322" i="28"/>
  <c r="AB322" i="28" s="1"/>
  <c r="AA329" i="28"/>
  <c r="AB329" i="28" s="1"/>
  <c r="AA313" i="28"/>
  <c r="AB313" i="28" s="1"/>
  <c r="AA289" i="28"/>
  <c r="AB289" i="28" s="1"/>
  <c r="AA286" i="28"/>
  <c r="AB286" i="28" s="1"/>
  <c r="AA257" i="28"/>
  <c r="AB257" i="28" s="1"/>
  <c r="AA254" i="28"/>
  <c r="AB254" i="28" s="1"/>
  <c r="AA225" i="28"/>
  <c r="AB225" i="28" s="1"/>
  <c r="AA222" i="28"/>
  <c r="AB222" i="28" s="1"/>
  <c r="AA174" i="28"/>
  <c r="AB174" i="28" s="1"/>
  <c r="AA158" i="28"/>
  <c r="AB158" i="28" s="1"/>
  <c r="AA130" i="28"/>
  <c r="AB130" i="28" s="1"/>
  <c r="AA333" i="28"/>
  <c r="AB333" i="28" s="1"/>
  <c r="AA326" i="28"/>
  <c r="AB326" i="28" s="1"/>
  <c r="AA234" i="28"/>
  <c r="AB234" i="28" s="1"/>
  <c r="AA126" i="28"/>
  <c r="AB126" i="28" s="1"/>
  <c r="AA337" i="28"/>
  <c r="AB337" i="28" s="1"/>
  <c r="AA317" i="28"/>
  <c r="AB317" i="28" s="1"/>
  <c r="AA281" i="28"/>
  <c r="AB281" i="28" s="1"/>
  <c r="AA278" i="28"/>
  <c r="AB278" i="28" s="1"/>
  <c r="AA249" i="28"/>
  <c r="AB249" i="28" s="1"/>
  <c r="AA247" i="28"/>
  <c r="AB247" i="28" s="1"/>
  <c r="AA246" i="28"/>
  <c r="AB246" i="28" s="1"/>
  <c r="AA217" i="28"/>
  <c r="AB217" i="28" s="1"/>
  <c r="AA215" i="28"/>
  <c r="AB215" i="28" s="1"/>
  <c r="AA214" i="28"/>
  <c r="AB214" i="28" s="1"/>
  <c r="AA206" i="28"/>
  <c r="AB206" i="28" s="1"/>
  <c r="AA198" i="28"/>
  <c r="AB198" i="28" s="1"/>
  <c r="AA190" i="28"/>
  <c r="AB190" i="28" s="1"/>
  <c r="AA182" i="28"/>
  <c r="AB182" i="28" s="1"/>
  <c r="AA170" i="28"/>
  <c r="AB170" i="28" s="1"/>
  <c r="AA154" i="28"/>
  <c r="AB154" i="28" s="1"/>
  <c r="AA122" i="28"/>
  <c r="AB122" i="28" s="1"/>
  <c r="AB9" i="28"/>
  <c r="AA271" i="28"/>
  <c r="AB271" i="28" s="1"/>
  <c r="AA239" i="28"/>
  <c r="AB239" i="28" s="1"/>
  <c r="Q8763" i="28"/>
  <c r="R8763" i="28" s="1"/>
  <c r="Q8488" i="28"/>
  <c r="R8488" i="28" s="1"/>
  <c r="Q8456" i="28"/>
  <c r="R8456" i="28" s="1"/>
  <c r="Q8448" i="28"/>
  <c r="R8448" i="28" s="1"/>
  <c r="Q8440" i="28"/>
  <c r="R8440" i="28" s="1"/>
  <c r="Q8432" i="28"/>
  <c r="R8432" i="28" s="1"/>
  <c r="Q8424" i="28"/>
  <c r="R8424" i="28" s="1"/>
  <c r="Q8416" i="28"/>
  <c r="R8416" i="28" s="1"/>
  <c r="Q8408" i="28"/>
  <c r="R8408" i="28" s="1"/>
  <c r="Q8400" i="28"/>
  <c r="R8400" i="28" s="1"/>
  <c r="Q8392" i="28"/>
  <c r="R8392" i="28" s="1"/>
  <c r="Q8383" i="28"/>
  <c r="R8383" i="28" s="1"/>
  <c r="Q8351" i="28"/>
  <c r="R8351" i="28" s="1"/>
  <c r="Q8319" i="28"/>
  <c r="R8319" i="28" s="1"/>
  <c r="Q8287" i="28"/>
  <c r="R8287" i="28" s="1"/>
  <c r="Q8255" i="28"/>
  <c r="R8255" i="28" s="1"/>
  <c r="Q8760" i="28"/>
  <c r="R8760" i="28" s="1"/>
  <c r="Q8739" i="28"/>
  <c r="R8739" i="28" s="1"/>
  <c r="Q8736" i="28"/>
  <c r="R8736" i="28" s="1"/>
  <c r="Q8707" i="28"/>
  <c r="R8707" i="28" s="1"/>
  <c r="Q8704" i="28"/>
  <c r="R8704" i="28" s="1"/>
  <c r="Q8675" i="28"/>
  <c r="R8675" i="28" s="1"/>
  <c r="Q8672" i="28"/>
  <c r="R8672" i="28" s="1"/>
  <c r="Q8643" i="28"/>
  <c r="R8643" i="28" s="1"/>
  <c r="Q8635" i="28"/>
  <c r="R8635" i="28" s="1"/>
  <c r="Q8627" i="28"/>
  <c r="R8627" i="28" s="1"/>
  <c r="Q8619" i="28"/>
  <c r="R8619" i="28" s="1"/>
  <c r="Q8611" i="28"/>
  <c r="R8611" i="28" s="1"/>
  <c r="Q8603" i="28"/>
  <c r="R8603" i="28" s="1"/>
  <c r="Q8595" i="28"/>
  <c r="R8595" i="28" s="1"/>
  <c r="Q8587" i="28"/>
  <c r="R8587" i="28" s="1"/>
  <c r="Q8579" i="28"/>
  <c r="R8579" i="28" s="1"/>
  <c r="Q8571" i="28"/>
  <c r="R8571" i="28" s="1"/>
  <c r="Q8563" i="28"/>
  <c r="R8563" i="28" s="1"/>
  <c r="Q8555" i="28"/>
  <c r="R8555" i="28" s="1"/>
  <c r="Q8547" i="28"/>
  <c r="R8547" i="28" s="1"/>
  <c r="Q8539" i="28"/>
  <c r="R8539" i="28" s="1"/>
  <c r="Q8531" i="28"/>
  <c r="R8531" i="28" s="1"/>
  <c r="Q8523" i="28"/>
  <c r="R8523" i="28" s="1"/>
  <c r="Q8515" i="28"/>
  <c r="R8515" i="28" s="1"/>
  <c r="Q8507" i="28"/>
  <c r="R8507" i="28" s="1"/>
  <c r="Q8499" i="28"/>
  <c r="R8499" i="28" s="1"/>
  <c r="Q8491" i="28"/>
  <c r="R8491" i="28" s="1"/>
  <c r="Q8483" i="28"/>
  <c r="R8483" i="28" s="1"/>
  <c r="Q8475" i="28"/>
  <c r="R8475" i="28" s="1"/>
  <c r="Q8467" i="28"/>
  <c r="R8467" i="28" s="1"/>
  <c r="Q8459" i="28"/>
  <c r="R8459" i="28" s="1"/>
  <c r="Q8451" i="28"/>
  <c r="R8451" i="28" s="1"/>
  <c r="Q8443" i="28"/>
  <c r="R8443" i="28" s="1"/>
  <c r="Q8435" i="28"/>
  <c r="R8435" i="28" s="1"/>
  <c r="Q8427" i="28"/>
  <c r="R8427" i="28" s="1"/>
  <c r="Q8419" i="28"/>
  <c r="R8419" i="28" s="1"/>
  <c r="Q8411" i="28"/>
  <c r="R8411" i="28" s="1"/>
  <c r="Q8403" i="28"/>
  <c r="R8403" i="28" s="1"/>
  <c r="Q8395" i="28"/>
  <c r="R8395" i="28" s="1"/>
  <c r="Q8379" i="28"/>
  <c r="R8379" i="28" s="1"/>
  <c r="Q8347" i="28"/>
  <c r="R8347" i="28" s="1"/>
  <c r="Q8315" i="28"/>
  <c r="R8315" i="28" s="1"/>
  <c r="Q8283" i="28"/>
  <c r="R8283" i="28" s="1"/>
  <c r="Q8198" i="28"/>
  <c r="R8198" i="28" s="1"/>
  <c r="Q8727" i="28"/>
  <c r="R8727" i="28" s="1"/>
  <c r="Q8724" i="28"/>
  <c r="R8724" i="28" s="1"/>
  <c r="Q8767" i="28"/>
  <c r="R8767" i="28" s="1"/>
  <c r="Q8751" i="28"/>
  <c r="R8751" i="28" s="1"/>
  <c r="Q8749" i="28"/>
  <c r="R8749" i="28" s="1"/>
  <c r="Q8748" i="28"/>
  <c r="R8748" i="28" s="1"/>
  <c r="Q8719" i="28"/>
  <c r="R8719" i="28" s="1"/>
  <c r="Q8716" i="28"/>
  <c r="R8716" i="28" s="1"/>
  <c r="Q8687" i="28"/>
  <c r="R8687" i="28" s="1"/>
  <c r="Q8685" i="28"/>
  <c r="R8685" i="28" s="1"/>
  <c r="Q8684" i="28"/>
  <c r="R8684" i="28" s="1"/>
  <c r="Q8655" i="28"/>
  <c r="R8655" i="28" s="1"/>
  <c r="Q8653" i="28"/>
  <c r="R8653" i="28" s="1"/>
  <c r="Q8652" i="28"/>
  <c r="R8652" i="28" s="1"/>
  <c r="Q8375" i="28"/>
  <c r="R8375" i="28" s="1"/>
  <c r="Q8343" i="28"/>
  <c r="R8343" i="28" s="1"/>
  <c r="Q8311" i="28"/>
  <c r="R8311" i="28" s="1"/>
  <c r="Q8279" i="28"/>
  <c r="R8279" i="28" s="1"/>
  <c r="Q8166" i="28"/>
  <c r="R8166" i="28" s="1"/>
  <c r="Q8134" i="28"/>
  <c r="R8134" i="28" s="1"/>
  <c r="Q8102" i="28"/>
  <c r="R8102" i="28" s="1"/>
  <c r="Q8070" i="28"/>
  <c r="R8070" i="28" s="1"/>
  <c r="Q8052" i="28"/>
  <c r="R8052" i="28" s="1"/>
  <c r="Q8006" i="28"/>
  <c r="R8006" i="28" s="1"/>
  <c r="Q8667" i="28"/>
  <c r="R8667" i="28" s="1"/>
  <c r="Q8665" i="28"/>
  <c r="R8665" i="28" s="1"/>
  <c r="Q8664" i="28"/>
  <c r="R8664" i="28" s="1"/>
  <c r="Q8484" i="28"/>
  <c r="R8484" i="28" s="1"/>
  <c r="Q8476" i="28"/>
  <c r="R8476" i="28" s="1"/>
  <c r="Q8468" i="28"/>
  <c r="R8468" i="28" s="1"/>
  <c r="Q8460" i="28"/>
  <c r="R8460" i="28" s="1"/>
  <c r="Q8452" i="28"/>
  <c r="R8452" i="28" s="1"/>
  <c r="Q8444" i="28"/>
  <c r="R8444" i="28" s="1"/>
  <c r="Q8436" i="28"/>
  <c r="R8436" i="28" s="1"/>
  <c r="Q8428" i="28"/>
  <c r="R8428" i="28" s="1"/>
  <c r="Q8420" i="28"/>
  <c r="R8420" i="28" s="1"/>
  <c r="Q8412" i="28"/>
  <c r="R8412" i="28" s="1"/>
  <c r="Q8404" i="28"/>
  <c r="R8404" i="28" s="1"/>
  <c r="Q8396" i="28"/>
  <c r="R8396" i="28" s="1"/>
  <c r="Q8391" i="28"/>
  <c r="R8391" i="28" s="1"/>
  <c r="Q8367" i="28"/>
  <c r="R8367" i="28" s="1"/>
  <c r="Q8335" i="28"/>
  <c r="R8335" i="28" s="1"/>
  <c r="Q8303" i="28"/>
  <c r="R8303" i="28" s="1"/>
  <c r="Q8271" i="28"/>
  <c r="R8271" i="28" s="1"/>
  <c r="Q8230" i="28"/>
  <c r="R8230" i="28" s="1"/>
  <c r="Q8212" i="28"/>
  <c r="R8212" i="28" s="1"/>
  <c r="Q8768" i="28"/>
  <c r="R8768" i="28" s="1"/>
  <c r="Q8752" i="28"/>
  <c r="R8752" i="28" s="1"/>
  <c r="Q8689" i="28"/>
  <c r="R8689" i="28" s="1"/>
  <c r="Q8657" i="28"/>
  <c r="R8657" i="28" s="1"/>
  <c r="Q8495" i="28"/>
  <c r="R8495" i="28" s="1"/>
  <c r="Q8487" i="28"/>
  <c r="R8487" i="28" s="1"/>
  <c r="Q8479" i="28"/>
  <c r="R8479" i="28" s="1"/>
  <c r="Q8471" i="28"/>
  <c r="R8471" i="28" s="1"/>
  <c r="Q8463" i="28"/>
  <c r="R8463" i="28" s="1"/>
  <c r="Q8455" i="28"/>
  <c r="R8455" i="28" s="1"/>
  <c r="Q8447" i="28"/>
  <c r="R8447" i="28" s="1"/>
  <c r="Q8439" i="28"/>
  <c r="R8439" i="28" s="1"/>
  <c r="Q8431" i="28"/>
  <c r="R8431" i="28" s="1"/>
  <c r="Q8423" i="28"/>
  <c r="R8423" i="28" s="1"/>
  <c r="Q8415" i="28"/>
  <c r="R8415" i="28" s="1"/>
  <c r="Q8407" i="28"/>
  <c r="R8407" i="28" s="1"/>
  <c r="Q8399" i="28"/>
  <c r="R8399" i="28" s="1"/>
  <c r="Q8363" i="28"/>
  <c r="R8363" i="28" s="1"/>
  <c r="Q8331" i="28"/>
  <c r="R8331" i="28" s="1"/>
  <c r="Q8299" i="28"/>
  <c r="R8299" i="28" s="1"/>
  <c r="Q8267" i="28"/>
  <c r="R8267" i="28" s="1"/>
  <c r="Q8247" i="28"/>
  <c r="R8247" i="28" s="1"/>
  <c r="Q8215" i="28"/>
  <c r="R8215" i="28" s="1"/>
  <c r="Q8183" i="28"/>
  <c r="R8183" i="28" s="1"/>
  <c r="Q8151" i="28"/>
  <c r="R8151" i="28" s="1"/>
  <c r="Q8119" i="28"/>
  <c r="R8119" i="28" s="1"/>
  <c r="Q8087" i="28"/>
  <c r="R8087" i="28" s="1"/>
  <c r="Q8055" i="28"/>
  <c r="R8055" i="28" s="1"/>
  <c r="Q8023" i="28"/>
  <c r="R8023" i="28" s="1"/>
  <c r="Q7991" i="28"/>
  <c r="R7991" i="28" s="1"/>
  <c r="Q7975" i="28"/>
  <c r="R7975" i="28" s="1"/>
  <c r="Q7959" i="28"/>
  <c r="R7959" i="28" s="1"/>
  <c r="Q7943" i="28"/>
  <c r="R7943" i="28" s="1"/>
  <c r="Q7927" i="28"/>
  <c r="R7927" i="28" s="1"/>
  <c r="Q7911" i="28"/>
  <c r="R7911" i="28" s="1"/>
  <c r="Q7895" i="28"/>
  <c r="R7895" i="28" s="1"/>
  <c r="Q7879" i="28"/>
  <c r="R7879" i="28" s="1"/>
  <c r="Q7863" i="28"/>
  <c r="R7863" i="28" s="1"/>
  <c r="Q7847" i="28"/>
  <c r="R7847" i="28" s="1"/>
  <c r="Q7831" i="28"/>
  <c r="R7831" i="28" s="1"/>
  <c r="Q7815" i="28"/>
  <c r="R7815" i="28" s="1"/>
  <c r="Q7799" i="28"/>
  <c r="R7799" i="28" s="1"/>
  <c r="Q7766" i="28"/>
  <c r="R7766" i="28" s="1"/>
  <c r="Q7763" i="28"/>
  <c r="R7763" i="28" s="1"/>
  <c r="Q7734" i="28"/>
  <c r="R7734" i="28" s="1"/>
  <c r="Q7731" i="28"/>
  <c r="R7731" i="28" s="1"/>
  <c r="Q7702" i="28"/>
  <c r="R7702" i="28" s="1"/>
  <c r="Q7699" i="28"/>
  <c r="R7699" i="28" s="1"/>
  <c r="Q8251" i="28"/>
  <c r="R8251" i="28" s="1"/>
  <c r="Q8187" i="28"/>
  <c r="R8187" i="28" s="1"/>
  <c r="Q8155" i="28"/>
  <c r="R8155" i="28" s="1"/>
  <c r="Q8123" i="28"/>
  <c r="R8123" i="28" s="1"/>
  <c r="Q8091" i="28"/>
  <c r="R8091" i="28" s="1"/>
  <c r="Q7995" i="28"/>
  <c r="R7995" i="28" s="1"/>
  <c r="Q7775" i="28"/>
  <c r="R7775" i="28" s="1"/>
  <c r="Q7743" i="28"/>
  <c r="R7743" i="28" s="1"/>
  <c r="Q7387" i="28"/>
  <c r="R7387" i="28" s="1"/>
  <c r="Q7379" i="28"/>
  <c r="R7379" i="28" s="1"/>
  <c r="Q8223" i="28"/>
  <c r="R8223" i="28" s="1"/>
  <c r="Q8191" i="28"/>
  <c r="R8191" i="28" s="1"/>
  <c r="Q8159" i="28"/>
  <c r="R8159" i="28" s="1"/>
  <c r="Q8127" i="28"/>
  <c r="R8127" i="28" s="1"/>
  <c r="Q8095" i="28"/>
  <c r="R8095" i="28" s="1"/>
  <c r="Q8063" i="28"/>
  <c r="R8063" i="28" s="1"/>
  <c r="Q8031" i="28"/>
  <c r="R8031" i="28" s="1"/>
  <c r="Q7999" i="28"/>
  <c r="R7999" i="28" s="1"/>
  <c r="Q7979" i="28"/>
  <c r="R7979" i="28" s="1"/>
  <c r="Q7963" i="28"/>
  <c r="R7963" i="28" s="1"/>
  <c r="Q7947" i="28"/>
  <c r="R7947" i="28" s="1"/>
  <c r="Q7931" i="28"/>
  <c r="R7931" i="28" s="1"/>
  <c r="Q7915" i="28"/>
  <c r="R7915" i="28" s="1"/>
  <c r="Q7899" i="28"/>
  <c r="R7899" i="28" s="1"/>
  <c r="Q7883" i="28"/>
  <c r="R7883" i="28" s="1"/>
  <c r="Q7867" i="28"/>
  <c r="R7867" i="28" s="1"/>
  <c r="Q7851" i="28"/>
  <c r="R7851" i="28" s="1"/>
  <c r="Q7835" i="28"/>
  <c r="R7835" i="28" s="1"/>
  <c r="Q7819" i="28"/>
  <c r="R7819" i="28" s="1"/>
  <c r="Q7803" i="28"/>
  <c r="R7803" i="28" s="1"/>
  <c r="Q7787" i="28"/>
  <c r="R7787" i="28" s="1"/>
  <c r="Q7758" i="28"/>
  <c r="R7758" i="28" s="1"/>
  <c r="Q7755" i="28"/>
  <c r="R7755" i="28" s="1"/>
  <c r="Q7726" i="28"/>
  <c r="R7726" i="28" s="1"/>
  <c r="Q7723" i="28"/>
  <c r="R7723" i="28" s="1"/>
  <c r="Q7694" i="28"/>
  <c r="R7694" i="28" s="1"/>
  <c r="Q7686" i="28"/>
  <c r="R7686" i="28" s="1"/>
  <c r="Q7678" i="28"/>
  <c r="R7678" i="28" s="1"/>
  <c r="Q7670" i="28"/>
  <c r="R7670" i="28" s="1"/>
  <c r="Q7662" i="28"/>
  <c r="R7662" i="28" s="1"/>
  <c r="Q7654" i="28"/>
  <c r="R7654" i="28" s="1"/>
  <c r="Q7646" i="28"/>
  <c r="R7646" i="28" s="1"/>
  <c r="Q7638" i="28"/>
  <c r="R7638" i="28" s="1"/>
  <c r="Q7630" i="28"/>
  <c r="R7630" i="28" s="1"/>
  <c r="Q7622" i="28"/>
  <c r="R7622" i="28" s="1"/>
  <c r="Q7614" i="28"/>
  <c r="R7614" i="28" s="1"/>
  <c r="Q7606" i="28"/>
  <c r="R7606" i="28" s="1"/>
  <c r="Q7598" i="28"/>
  <c r="R7598" i="28" s="1"/>
  <c r="Q7590" i="28"/>
  <c r="R7590" i="28" s="1"/>
  <c r="Q7582" i="28"/>
  <c r="R7582" i="28" s="1"/>
  <c r="Q7574" i="28"/>
  <c r="R7574" i="28" s="1"/>
  <c r="Q7566" i="28"/>
  <c r="R7566" i="28" s="1"/>
  <c r="Q7558" i="28"/>
  <c r="R7558" i="28" s="1"/>
  <c r="Q7550" i="28"/>
  <c r="R7550" i="28" s="1"/>
  <c r="Q7542" i="28"/>
  <c r="R7542" i="28" s="1"/>
  <c r="Q7534" i="28"/>
  <c r="R7534" i="28" s="1"/>
  <c r="Q7526" i="28"/>
  <c r="R7526" i="28" s="1"/>
  <c r="Q7518" i="28"/>
  <c r="R7518" i="28" s="1"/>
  <c r="Q7510" i="28"/>
  <c r="R7510" i="28" s="1"/>
  <c r="Q7502" i="28"/>
  <c r="R7502" i="28" s="1"/>
  <c r="Q7494" i="28"/>
  <c r="R7494" i="28" s="1"/>
  <c r="Q7486" i="28"/>
  <c r="R7486" i="28" s="1"/>
  <c r="Q7478" i="28"/>
  <c r="R7478" i="28" s="1"/>
  <c r="Q7470" i="28"/>
  <c r="R7470" i="28" s="1"/>
  <c r="Q7462" i="28"/>
  <c r="R7462" i="28" s="1"/>
  <c r="Q7454" i="28"/>
  <c r="R7454" i="28" s="1"/>
  <c r="Q7446" i="28"/>
  <c r="R7446" i="28" s="1"/>
  <c r="Q7438" i="28"/>
  <c r="R7438" i="28" s="1"/>
  <c r="Q7430" i="28"/>
  <c r="R7430" i="28" s="1"/>
  <c r="Q7422" i="28"/>
  <c r="R7422" i="28" s="1"/>
  <c r="Q7414" i="28"/>
  <c r="R7414" i="28" s="1"/>
  <c r="Q7406" i="28"/>
  <c r="R7406" i="28" s="1"/>
  <c r="Q7398" i="28"/>
  <c r="R7398" i="28" s="1"/>
  <c r="Q7390" i="28"/>
  <c r="R7390" i="28" s="1"/>
  <c r="Q7382" i="28"/>
  <c r="R7382" i="28" s="1"/>
  <c r="Q7767" i="28"/>
  <c r="R7767" i="28" s="1"/>
  <c r="Q8231" i="28"/>
  <c r="R8231" i="28" s="1"/>
  <c r="Q8199" i="28"/>
  <c r="R8199" i="28" s="1"/>
  <c r="Q8167" i="28"/>
  <c r="R8167" i="28" s="1"/>
  <c r="Q8135" i="28"/>
  <c r="R8135" i="28" s="1"/>
  <c r="Q8103" i="28"/>
  <c r="R8103" i="28" s="1"/>
  <c r="Q8071" i="28"/>
  <c r="R8071" i="28" s="1"/>
  <c r="Q8039" i="28"/>
  <c r="R8039" i="28" s="1"/>
  <c r="Q8007" i="28"/>
  <c r="R8007" i="28" s="1"/>
  <c r="Q7983" i="28"/>
  <c r="R7983" i="28" s="1"/>
  <c r="Q7967" i="28"/>
  <c r="R7967" i="28" s="1"/>
  <c r="Q7951" i="28"/>
  <c r="R7951" i="28" s="1"/>
  <c r="Q7935" i="28"/>
  <c r="R7935" i="28" s="1"/>
  <c r="Q7919" i="28"/>
  <c r="R7919" i="28" s="1"/>
  <c r="Q7903" i="28"/>
  <c r="R7903" i="28" s="1"/>
  <c r="Q7887" i="28"/>
  <c r="R7887" i="28" s="1"/>
  <c r="Q7871" i="28"/>
  <c r="R7871" i="28" s="1"/>
  <c r="Q7855" i="28"/>
  <c r="R7855" i="28" s="1"/>
  <c r="Q7839" i="28"/>
  <c r="R7839" i="28" s="1"/>
  <c r="Q7823" i="28"/>
  <c r="R7823" i="28" s="1"/>
  <c r="Q7807" i="28"/>
  <c r="R7807" i="28" s="1"/>
  <c r="Q7791" i="28"/>
  <c r="R7791" i="28" s="1"/>
  <c r="Q7782" i="28"/>
  <c r="R7782" i="28" s="1"/>
  <c r="Q7779" i="28"/>
  <c r="R7779" i="28" s="1"/>
  <c r="Q7750" i="28"/>
  <c r="R7750" i="28" s="1"/>
  <c r="Q7747" i="28"/>
  <c r="R7747" i="28" s="1"/>
  <c r="Q7718" i="28"/>
  <c r="R7718" i="28" s="1"/>
  <c r="Q7715" i="28"/>
  <c r="R7715" i="28" s="1"/>
  <c r="Q8239" i="28"/>
  <c r="R8239" i="28" s="1"/>
  <c r="Q8207" i="28"/>
  <c r="R8207" i="28" s="1"/>
  <c r="Q8175" i="28"/>
  <c r="R8175" i="28" s="1"/>
  <c r="Q8143" i="28"/>
  <c r="R8143" i="28" s="1"/>
  <c r="Q8111" i="28"/>
  <c r="R8111" i="28" s="1"/>
  <c r="Q8079" i="28"/>
  <c r="R8079" i="28" s="1"/>
  <c r="Q8047" i="28"/>
  <c r="R8047" i="28" s="1"/>
  <c r="Q8015" i="28"/>
  <c r="R8015" i="28" s="1"/>
  <c r="Q7987" i="28"/>
  <c r="R7987" i="28" s="1"/>
  <c r="Q7971" i="28"/>
  <c r="R7971" i="28" s="1"/>
  <c r="Q7955" i="28"/>
  <c r="R7955" i="28" s="1"/>
  <c r="Q7939" i="28"/>
  <c r="R7939" i="28" s="1"/>
  <c r="Q7923" i="28"/>
  <c r="R7923" i="28" s="1"/>
  <c r="Q7907" i="28"/>
  <c r="R7907" i="28" s="1"/>
  <c r="Q7891" i="28"/>
  <c r="R7891" i="28" s="1"/>
  <c r="Q7875" i="28"/>
  <c r="R7875" i="28" s="1"/>
  <c r="Q7859" i="28"/>
  <c r="R7859" i="28" s="1"/>
  <c r="Q7843" i="28"/>
  <c r="R7843" i="28" s="1"/>
  <c r="Q7827" i="28"/>
  <c r="R7827" i="28" s="1"/>
  <c r="Q7811" i="28"/>
  <c r="R7811" i="28" s="1"/>
  <c r="Q7795" i="28"/>
  <c r="R7795" i="28" s="1"/>
  <c r="Q7774" i="28"/>
  <c r="R7774" i="28" s="1"/>
  <c r="Q7771" i="28"/>
  <c r="R7771" i="28" s="1"/>
  <c r="Q7742" i="28"/>
  <c r="R7742" i="28" s="1"/>
  <c r="Q7739" i="28"/>
  <c r="R7739" i="28" s="1"/>
  <c r="Q7710" i="28"/>
  <c r="R7710" i="28" s="1"/>
  <c r="Q7707" i="28"/>
  <c r="R7707" i="28" s="1"/>
  <c r="Q7690" i="28"/>
  <c r="R7690" i="28" s="1"/>
  <c r="Q7682" i="28"/>
  <c r="R7682" i="28" s="1"/>
  <c r="Q7674" i="28"/>
  <c r="R7674" i="28" s="1"/>
  <c r="Q7666" i="28"/>
  <c r="R7666" i="28" s="1"/>
  <c r="Q7658" i="28"/>
  <c r="R7658" i="28" s="1"/>
  <c r="Q7650" i="28"/>
  <c r="R7650" i="28" s="1"/>
  <c r="Q7642" i="28"/>
  <c r="R7642" i="28" s="1"/>
  <c r="Q7634" i="28"/>
  <c r="R7634" i="28" s="1"/>
  <c r="Q7626" i="28"/>
  <c r="R7626" i="28" s="1"/>
  <c r="Q7618" i="28"/>
  <c r="R7618" i="28" s="1"/>
  <c r="Q7610" i="28"/>
  <c r="R7610" i="28" s="1"/>
  <c r="Q7602" i="28"/>
  <c r="R7602" i="28" s="1"/>
  <c r="Q7594" i="28"/>
  <c r="R7594" i="28" s="1"/>
  <c r="Q7586" i="28"/>
  <c r="R7586" i="28" s="1"/>
  <c r="Q7578" i="28"/>
  <c r="R7578" i="28" s="1"/>
  <c r="Q7570" i="28"/>
  <c r="R7570" i="28" s="1"/>
  <c r="Q7562" i="28"/>
  <c r="R7562" i="28" s="1"/>
  <c r="Q7554" i="28"/>
  <c r="R7554" i="28" s="1"/>
  <c r="Q7546" i="28"/>
  <c r="R7546" i="28" s="1"/>
  <c r="Q7538" i="28"/>
  <c r="R7538" i="28" s="1"/>
  <c r="Q7530" i="28"/>
  <c r="R7530" i="28" s="1"/>
  <c r="Q7522" i="28"/>
  <c r="R7522" i="28" s="1"/>
  <c r="Q7514" i="28"/>
  <c r="R7514" i="28" s="1"/>
  <c r="Q7506" i="28"/>
  <c r="R7506" i="28" s="1"/>
  <c r="Q7498" i="28"/>
  <c r="R7498" i="28" s="1"/>
  <c r="Q7490" i="28"/>
  <c r="R7490" i="28" s="1"/>
  <c r="Q7482" i="28"/>
  <c r="R7482" i="28" s="1"/>
  <c r="Q7474" i="28"/>
  <c r="R7474" i="28" s="1"/>
  <c r="Q7466" i="28"/>
  <c r="R7466" i="28" s="1"/>
  <c r="Q7458" i="28"/>
  <c r="R7458" i="28" s="1"/>
  <c r="Q7450" i="28"/>
  <c r="R7450" i="28" s="1"/>
  <c r="Q7442" i="28"/>
  <c r="R7442" i="28" s="1"/>
  <c r="Q7434" i="28"/>
  <c r="R7434" i="28" s="1"/>
  <c r="Q7426" i="28"/>
  <c r="R7426" i="28" s="1"/>
  <c r="Q7418" i="28"/>
  <c r="R7418" i="28" s="1"/>
  <c r="Q7410" i="28"/>
  <c r="R7410" i="28" s="1"/>
  <c r="Q7402" i="28"/>
  <c r="R7402" i="28" s="1"/>
  <c r="Q7394" i="28"/>
  <c r="R7394" i="28" s="1"/>
  <c r="Q7386" i="28"/>
  <c r="R7386" i="28" s="1"/>
  <c r="Q7378" i="28"/>
  <c r="R7378" i="28" s="1"/>
  <c r="Q7060" i="28"/>
  <c r="R7060" i="28" s="1"/>
  <c r="Q7044" i="28"/>
  <c r="R7044" i="28" s="1"/>
  <c r="Q7028" i="28"/>
  <c r="R7028" i="28" s="1"/>
  <c r="Q7012" i="28"/>
  <c r="R7012" i="28" s="1"/>
  <c r="Q6996" i="28"/>
  <c r="R6996" i="28" s="1"/>
  <c r="Q6980" i="28"/>
  <c r="R6980" i="28" s="1"/>
  <c r="Q6964" i="28"/>
  <c r="R6964" i="28" s="1"/>
  <c r="Q6948" i="28"/>
  <c r="R6948" i="28" s="1"/>
  <c r="Q6932" i="28"/>
  <c r="R6932" i="28" s="1"/>
  <c r="Q6916" i="28"/>
  <c r="R6916" i="28" s="1"/>
  <c r="Q6900" i="28"/>
  <c r="R6900" i="28" s="1"/>
  <c r="Q6884" i="28"/>
  <c r="R6884" i="28" s="1"/>
  <c r="Q6879" i="28"/>
  <c r="R6879" i="28" s="1"/>
  <c r="Q6876" i="28"/>
  <c r="R6876" i="28" s="1"/>
  <c r="Q6871" i="28"/>
  <c r="R6871" i="28" s="1"/>
  <c r="Q6868" i="28"/>
  <c r="R6868" i="28" s="1"/>
  <c r="Q6863" i="28"/>
  <c r="R6863" i="28" s="1"/>
  <c r="Q6860" i="28"/>
  <c r="R6860" i="28" s="1"/>
  <c r="Q6855" i="28"/>
  <c r="R6855" i="28" s="1"/>
  <c r="Q6843" i="28"/>
  <c r="R6843" i="28" s="1"/>
  <c r="Q7059" i="28"/>
  <c r="R7059" i="28" s="1"/>
  <c r="Q7043" i="28"/>
  <c r="R7043" i="28" s="1"/>
  <c r="Q7027" i="28"/>
  <c r="R7027" i="28" s="1"/>
  <c r="Q7011" i="28"/>
  <c r="R7011" i="28" s="1"/>
  <c r="Q7024" i="28"/>
  <c r="R7024" i="28" s="1"/>
  <c r="Q7008" i="28"/>
  <c r="R7008" i="28" s="1"/>
  <c r="Q6992" i="28"/>
  <c r="R6992" i="28" s="1"/>
  <c r="Q6976" i="28"/>
  <c r="R6976" i="28" s="1"/>
  <c r="Q6960" i="28"/>
  <c r="R6960" i="28" s="1"/>
  <c r="Q6944" i="28"/>
  <c r="R6944" i="28" s="1"/>
  <c r="Q6928" i="28"/>
  <c r="R6928" i="28" s="1"/>
  <c r="Q6912" i="28"/>
  <c r="R6912" i="28" s="1"/>
  <c r="Q6896" i="28"/>
  <c r="R6896" i="28" s="1"/>
  <c r="Q6847" i="28"/>
  <c r="R6847" i="28" s="1"/>
  <c r="Q7063" i="28"/>
  <c r="R7063" i="28" s="1"/>
  <c r="Q7047" i="28"/>
  <c r="R7047" i="28" s="1"/>
  <c r="Q7031" i="28"/>
  <c r="R7031" i="28" s="1"/>
  <c r="Q7015" i="28"/>
  <c r="R7015" i="28" s="1"/>
  <c r="Q6999" i="28"/>
  <c r="R6999" i="28" s="1"/>
  <c r="Q6983" i="28"/>
  <c r="R6983" i="28" s="1"/>
  <c r="Q6967" i="28"/>
  <c r="R6967" i="28" s="1"/>
  <c r="Q6951" i="28"/>
  <c r="R6951" i="28" s="1"/>
  <c r="Q6935" i="28"/>
  <c r="R6935" i="28" s="1"/>
  <c r="Q6919" i="28"/>
  <c r="R6919" i="28" s="1"/>
  <c r="Q6903" i="28"/>
  <c r="R6903" i="28" s="1"/>
  <c r="Q6887" i="28"/>
  <c r="R6887" i="28" s="1"/>
  <c r="Q6587" i="28"/>
  <c r="R6587" i="28" s="1"/>
  <c r="Q6555" i="28"/>
  <c r="R6555" i="28" s="1"/>
  <c r="Q6514" i="28"/>
  <c r="R6514" i="28" s="1"/>
  <c r="Q6498" i="28"/>
  <c r="R6498" i="28" s="1"/>
  <c r="Q6482" i="28"/>
  <c r="R6482" i="28" s="1"/>
  <c r="Q6466" i="28"/>
  <c r="R6466" i="28" s="1"/>
  <c r="Q6450" i="28"/>
  <c r="R6450" i="28" s="1"/>
  <c r="Q6438" i="28"/>
  <c r="R6438" i="28" s="1"/>
  <c r="Q6423" i="28"/>
  <c r="R6423" i="28" s="1"/>
  <c r="Q6406" i="28"/>
  <c r="R6406" i="28" s="1"/>
  <c r="Q6403" i="28"/>
  <c r="R6403" i="28" s="1"/>
  <c r="Q6591" i="28"/>
  <c r="R6591" i="28" s="1"/>
  <c r="Q6511" i="28"/>
  <c r="R6511" i="28" s="1"/>
  <c r="Q6495" i="28"/>
  <c r="R6495" i="28" s="1"/>
  <c r="Q6479" i="28"/>
  <c r="R6479" i="28" s="1"/>
  <c r="Q6463" i="28"/>
  <c r="R6463" i="28" s="1"/>
  <c r="Q6447" i="28"/>
  <c r="R6447" i="28" s="1"/>
  <c r="Q6435" i="28"/>
  <c r="R6435" i="28" s="1"/>
  <c r="Q6395" i="28"/>
  <c r="R6395" i="28" s="1"/>
  <c r="Q6563" i="28"/>
  <c r="R6563" i="28" s="1"/>
  <c r="Q6531" i="28"/>
  <c r="R6531" i="28" s="1"/>
  <c r="Q6518" i="28"/>
  <c r="R6518" i="28" s="1"/>
  <c r="Q6502" i="28"/>
  <c r="R6502" i="28" s="1"/>
  <c r="Q6486" i="28"/>
  <c r="R6486" i="28" s="1"/>
  <c r="Q6470" i="28"/>
  <c r="R6470" i="28" s="1"/>
  <c r="Q6454" i="28"/>
  <c r="R6454" i="28" s="1"/>
  <c r="Q6442" i="28"/>
  <c r="R6442" i="28" s="1"/>
  <c r="Q6415" i="28"/>
  <c r="R6415" i="28" s="1"/>
  <c r="Q6390" i="28"/>
  <c r="R6390" i="28" s="1"/>
  <c r="Q6567" i="28"/>
  <c r="R6567" i="28" s="1"/>
  <c r="Q6499" i="28"/>
  <c r="R6499" i="28" s="1"/>
  <c r="Q6483" i="28"/>
  <c r="R6483" i="28" s="1"/>
  <c r="Q6467" i="28"/>
  <c r="R6467" i="28" s="1"/>
  <c r="Q6451" i="28"/>
  <c r="R6451" i="28" s="1"/>
  <c r="Q6439" i="28"/>
  <c r="R6439" i="28" s="1"/>
  <c r="Q6427" i="28"/>
  <c r="R6427" i="28" s="1"/>
  <c r="Q6408" i="28"/>
  <c r="R6408" i="28" s="1"/>
  <c r="Q6407" i="28"/>
  <c r="R6407" i="28" s="1"/>
  <c r="Q6575" i="28"/>
  <c r="R6575" i="28" s="1"/>
  <c r="Q6543" i="28"/>
  <c r="R6543" i="28" s="1"/>
  <c r="Q6519" i="28"/>
  <c r="R6519" i="28" s="1"/>
  <c r="Q6503" i="28"/>
  <c r="R6503" i="28" s="1"/>
  <c r="Q6487" i="28"/>
  <c r="R6487" i="28" s="1"/>
  <c r="Q6471" i="28"/>
  <c r="R6471" i="28" s="1"/>
  <c r="Q6455" i="28"/>
  <c r="R6455" i="28" s="1"/>
  <c r="Q6422" i="28"/>
  <c r="R6422" i="28" s="1"/>
  <c r="Q6391" i="28"/>
  <c r="R6391" i="28" s="1"/>
  <c r="Q6579" i="28"/>
  <c r="R6579" i="28" s="1"/>
  <c r="Q6547" i="28"/>
  <c r="R6547" i="28" s="1"/>
  <c r="Q6526" i="28"/>
  <c r="R6526" i="28" s="1"/>
  <c r="Q6510" i="28"/>
  <c r="R6510" i="28" s="1"/>
  <c r="Q6494" i="28"/>
  <c r="R6494" i="28" s="1"/>
  <c r="Q6478" i="28"/>
  <c r="R6478" i="28" s="1"/>
  <c r="Q6462" i="28"/>
  <c r="R6462" i="28" s="1"/>
  <c r="Q6446" i="28"/>
  <c r="R6446" i="28" s="1"/>
  <c r="Q6443" i="28"/>
  <c r="R6443" i="28" s="1"/>
  <c r="Q6432" i="28"/>
  <c r="R6432" i="28" s="1"/>
  <c r="Q6431" i="28"/>
  <c r="R6431" i="28" s="1"/>
  <c r="Q6419" i="28"/>
  <c r="R6419" i="28" s="1"/>
  <c r="Q6367" i="28"/>
  <c r="R6367" i="28" s="1"/>
  <c r="Q6366" i="28"/>
  <c r="R6366" i="28" s="1"/>
  <c r="Q6350" i="28"/>
  <c r="R6350" i="28" s="1"/>
  <c r="Q6334" i="28"/>
  <c r="R6334" i="28" s="1"/>
  <c r="Q6318" i="28"/>
  <c r="R6318" i="28" s="1"/>
  <c r="Q6302" i="28"/>
  <c r="R6302" i="28" s="1"/>
  <c r="Q6271" i="28"/>
  <c r="R6271" i="28" s="1"/>
  <c r="Q6239" i="28"/>
  <c r="R6239" i="28" s="1"/>
  <c r="Q6175" i="28"/>
  <c r="R6175" i="28" s="1"/>
  <c r="Q6143" i="28"/>
  <c r="R6143" i="28" s="1"/>
  <c r="Q6111" i="28"/>
  <c r="R6111" i="28" s="1"/>
  <c r="Q6079" i="28"/>
  <c r="R6079" i="28" s="1"/>
  <c r="Q5983" i="28"/>
  <c r="R5983" i="28" s="1"/>
  <c r="Q5951" i="28"/>
  <c r="R5951" i="28" s="1"/>
  <c r="Q5919" i="28"/>
  <c r="R5919" i="28" s="1"/>
  <c r="Q5823" i="28"/>
  <c r="R5823" i="28" s="1"/>
  <c r="Q5791" i="28"/>
  <c r="R5791" i="28" s="1"/>
  <c r="Q5759" i="28"/>
  <c r="R5759" i="28" s="1"/>
  <c r="Q5727" i="28"/>
  <c r="R5727" i="28" s="1"/>
  <c r="Q5663" i="28"/>
  <c r="R5663" i="28" s="1"/>
  <c r="Q5631" i="28"/>
  <c r="R5631" i="28" s="1"/>
  <c r="Q5546" i="28"/>
  <c r="R5546" i="28" s="1"/>
  <c r="Q5436" i="28"/>
  <c r="R5436" i="28" s="1"/>
  <c r="Q6331" i="28"/>
  <c r="R6331" i="28" s="1"/>
  <c r="Q6315" i="28"/>
  <c r="R6315" i="28" s="1"/>
  <c r="Q6299" i="28"/>
  <c r="R6299" i="28" s="1"/>
  <c r="Q6259" i="28"/>
  <c r="R6259" i="28" s="1"/>
  <c r="Q6227" i="28"/>
  <c r="R6227" i="28" s="1"/>
  <c r="Q6434" i="28"/>
  <c r="R6434" i="28" s="1"/>
  <c r="Q6418" i="28"/>
  <c r="R6418" i="28" s="1"/>
  <c r="Q6402" i="28"/>
  <c r="R6402" i="28" s="1"/>
  <c r="Q6386" i="28"/>
  <c r="R6386" i="28" s="1"/>
  <c r="Q6370" i="28"/>
  <c r="R6370" i="28" s="1"/>
  <c r="Q6354" i="28"/>
  <c r="R6354" i="28" s="1"/>
  <c r="Q6338" i="28"/>
  <c r="R6338" i="28" s="1"/>
  <c r="Q6322" i="28"/>
  <c r="R6322" i="28" s="1"/>
  <c r="Q6306" i="28"/>
  <c r="R6306" i="28" s="1"/>
  <c r="Q6290" i="28"/>
  <c r="R6290" i="28" s="1"/>
  <c r="Q6310" i="28"/>
  <c r="R6310" i="28" s="1"/>
  <c r="Q6294" i="28"/>
  <c r="R6294" i="28" s="1"/>
  <c r="Q6255" i="28"/>
  <c r="R6255" i="28" s="1"/>
  <c r="Q6159" i="28"/>
  <c r="R6159" i="28" s="1"/>
  <c r="Q6127" i="28"/>
  <c r="R6127" i="28" s="1"/>
  <c r="Q6095" i="28"/>
  <c r="R6095" i="28" s="1"/>
  <c r="Q6063" i="28"/>
  <c r="R6063" i="28" s="1"/>
  <c r="Q5999" i="28"/>
  <c r="R5999" i="28" s="1"/>
  <c r="Q5967" i="28"/>
  <c r="R5967" i="28" s="1"/>
  <c r="Q5935" i="28"/>
  <c r="R5935" i="28" s="1"/>
  <c r="Q5903" i="28"/>
  <c r="R5903" i="28" s="1"/>
  <c r="Q5839" i="28"/>
  <c r="R5839" i="28" s="1"/>
  <c r="Q5807" i="28"/>
  <c r="R5807" i="28" s="1"/>
  <c r="Q5775" i="28"/>
  <c r="R5775" i="28" s="1"/>
  <c r="Q5743" i="28"/>
  <c r="R5743" i="28" s="1"/>
  <c r="Q5647" i="28"/>
  <c r="R5647" i="28" s="1"/>
  <c r="Q5450" i="28"/>
  <c r="R5450" i="28" s="1"/>
  <c r="Q6339" i="28"/>
  <c r="R6339" i="28" s="1"/>
  <c r="Q6323" i="28"/>
  <c r="R6323" i="28" s="1"/>
  <c r="Q6307" i="28"/>
  <c r="R6307" i="28" s="1"/>
  <c r="Q6291" i="28"/>
  <c r="R6291" i="28" s="1"/>
  <c r="Q6275" i="28"/>
  <c r="R6275" i="28" s="1"/>
  <c r="Q6243" i="28"/>
  <c r="R6243" i="28" s="1"/>
  <c r="Q6147" i="28"/>
  <c r="R6147" i="28" s="1"/>
  <c r="Q6115" i="28"/>
  <c r="R6115" i="28" s="1"/>
  <c r="Q6083" i="28"/>
  <c r="R6083" i="28" s="1"/>
  <c r="Q5987" i="28"/>
  <c r="R5987" i="28" s="1"/>
  <c r="Q5955" i="28"/>
  <c r="R5955" i="28" s="1"/>
  <c r="Q5923" i="28"/>
  <c r="R5923" i="28" s="1"/>
  <c r="Q5891" i="28"/>
  <c r="R5891" i="28" s="1"/>
  <c r="Q5827" i="28"/>
  <c r="R5827" i="28" s="1"/>
  <c r="Q5795" i="28"/>
  <c r="R5795" i="28" s="1"/>
  <c r="Q5763" i="28"/>
  <c r="R5763" i="28" s="1"/>
  <c r="Q5731" i="28"/>
  <c r="R5731" i="28" s="1"/>
  <c r="Q5667" i="28"/>
  <c r="R5667" i="28" s="1"/>
  <c r="Q5635" i="28"/>
  <c r="R5635" i="28" s="1"/>
  <c r="Q5623" i="28"/>
  <c r="R5623" i="28" s="1"/>
  <c r="Q5607" i="28"/>
  <c r="R5607" i="28" s="1"/>
  <c r="Q5591" i="28"/>
  <c r="R5591" i="28" s="1"/>
  <c r="Q5404" i="28"/>
  <c r="R5404" i="28" s="1"/>
  <c r="Q6410" i="28"/>
  <c r="R6410" i="28" s="1"/>
  <c r="Q6394" i="28"/>
  <c r="R6394" i="28" s="1"/>
  <c r="Q6378" i="28"/>
  <c r="R6378" i="28" s="1"/>
  <c r="Q6362" i="28"/>
  <c r="R6362" i="28" s="1"/>
  <c r="Q6346" i="28"/>
  <c r="R6346" i="28" s="1"/>
  <c r="Q6330" i="28"/>
  <c r="R6330" i="28" s="1"/>
  <c r="Q6314" i="28"/>
  <c r="R6314" i="28" s="1"/>
  <c r="Q6298" i="28"/>
  <c r="R6298" i="28" s="1"/>
  <c r="Q6263" i="28"/>
  <c r="R6263" i="28" s="1"/>
  <c r="Q6231" i="28"/>
  <c r="R6231" i="28" s="1"/>
  <c r="Q6167" i="28"/>
  <c r="R6167" i="28" s="1"/>
  <c r="Q6135" i="28"/>
  <c r="R6135" i="28" s="1"/>
  <c r="Q6103" i="28"/>
  <c r="R6103" i="28" s="1"/>
  <c r="Q6071" i="28"/>
  <c r="R6071" i="28" s="1"/>
  <c r="Q6007" i="28"/>
  <c r="R6007" i="28" s="1"/>
  <c r="Q5975" i="28"/>
  <c r="R5975" i="28" s="1"/>
  <c r="Q5943" i="28"/>
  <c r="R5943" i="28" s="1"/>
  <c r="Q5911" i="28"/>
  <c r="R5911" i="28" s="1"/>
  <c r="Q5815" i="28"/>
  <c r="R5815" i="28" s="1"/>
  <c r="Q5783" i="28"/>
  <c r="R5783" i="28" s="1"/>
  <c r="Q5751" i="28"/>
  <c r="R5751" i="28" s="1"/>
  <c r="Q5655" i="28"/>
  <c r="R5655" i="28" s="1"/>
  <c r="Q5532" i="28"/>
  <c r="R5532" i="28" s="1"/>
  <c r="Q5500" i="28"/>
  <c r="R5500" i="28" s="1"/>
  <c r="Q5386" i="28"/>
  <c r="R5386" i="28" s="1"/>
  <c r="Q6155" i="28"/>
  <c r="R6155" i="28" s="1"/>
  <c r="Q6123" i="28"/>
  <c r="R6123" i="28" s="1"/>
  <c r="Q6091" i="28"/>
  <c r="R6091" i="28" s="1"/>
  <c r="Q6059" i="28"/>
  <c r="R6059" i="28" s="1"/>
  <c r="Q5995" i="28"/>
  <c r="R5995" i="28" s="1"/>
  <c r="Q5963" i="28"/>
  <c r="R5963" i="28" s="1"/>
  <c r="Q5931" i="28"/>
  <c r="R5931" i="28" s="1"/>
  <c r="Q5899" i="28"/>
  <c r="R5899" i="28" s="1"/>
  <c r="Q5835" i="28"/>
  <c r="R5835" i="28" s="1"/>
  <c r="Q5803" i="28"/>
  <c r="R5803" i="28" s="1"/>
  <c r="Q5771" i="28"/>
  <c r="R5771" i="28" s="1"/>
  <c r="Q5739" i="28"/>
  <c r="R5739" i="28" s="1"/>
  <c r="Q5643" i="28"/>
  <c r="R5643" i="28" s="1"/>
  <c r="Q5619" i="28"/>
  <c r="R5619" i="28" s="1"/>
  <c r="Q5603" i="28"/>
  <c r="R5603" i="28" s="1"/>
  <c r="Q5482" i="28"/>
  <c r="R5482" i="28" s="1"/>
  <c r="Q5541" i="28"/>
  <c r="R5541" i="28" s="1"/>
  <c r="Q5509" i="28"/>
  <c r="R5509" i="28" s="1"/>
  <c r="Q5477" i="28"/>
  <c r="R5477" i="28" s="1"/>
  <c r="Q5445" i="28"/>
  <c r="R5445" i="28" s="1"/>
  <c r="Q5413" i="28"/>
  <c r="R5413" i="28" s="1"/>
  <c r="Q5381" i="28"/>
  <c r="R5381" i="28" s="1"/>
  <c r="Q5374" i="28"/>
  <c r="R5374" i="28" s="1"/>
  <c r="Q5358" i="28"/>
  <c r="R5358" i="28" s="1"/>
  <c r="Q5342" i="28"/>
  <c r="R5342" i="28" s="1"/>
  <c r="Q5326" i="28"/>
  <c r="R5326" i="28" s="1"/>
  <c r="Q5310" i="28"/>
  <c r="R5310" i="28" s="1"/>
  <c r="Q5294" i="28"/>
  <c r="R5294" i="28" s="1"/>
  <c r="Q5278" i="28"/>
  <c r="R5278" i="28" s="1"/>
  <c r="Q5262" i="28"/>
  <c r="R5262" i="28" s="1"/>
  <c r="Q5246" i="28"/>
  <c r="R5246" i="28" s="1"/>
  <c r="Q5230" i="28"/>
  <c r="R5230" i="28" s="1"/>
  <c r="Q5549" i="28"/>
  <c r="R5549" i="28" s="1"/>
  <c r="Q5517" i="28"/>
  <c r="R5517" i="28" s="1"/>
  <c r="Q5485" i="28"/>
  <c r="R5485" i="28" s="1"/>
  <c r="Q5453" i="28"/>
  <c r="R5453" i="28" s="1"/>
  <c r="Q5421" i="28"/>
  <c r="R5421" i="28" s="1"/>
  <c r="Q5389" i="28"/>
  <c r="R5389" i="28" s="1"/>
  <c r="Q5362" i="28"/>
  <c r="R5362" i="28" s="1"/>
  <c r="Q5346" i="28"/>
  <c r="R5346" i="28" s="1"/>
  <c r="Q5330" i="28"/>
  <c r="R5330" i="28" s="1"/>
  <c r="Q5314" i="28"/>
  <c r="R5314" i="28" s="1"/>
  <c r="Q5298" i="28"/>
  <c r="R5298" i="28" s="1"/>
  <c r="Q5282" i="28"/>
  <c r="R5282" i="28" s="1"/>
  <c r="Q5266" i="28"/>
  <c r="R5266" i="28" s="1"/>
  <c r="Q5250" i="28"/>
  <c r="R5250" i="28" s="1"/>
  <c r="Q5234" i="28"/>
  <c r="R5234" i="28" s="1"/>
  <c r="Q5553" i="28"/>
  <c r="R5553" i="28" s="1"/>
  <c r="Q5489" i="28"/>
  <c r="R5489" i="28" s="1"/>
  <c r="Q5457" i="28"/>
  <c r="R5457" i="28" s="1"/>
  <c r="Q5425" i="28"/>
  <c r="R5425" i="28" s="1"/>
  <c r="Q5393" i="28"/>
  <c r="R5393" i="28" s="1"/>
  <c r="Q5150" i="28"/>
  <c r="R5150" i="28" s="1"/>
  <c r="Q5118" i="28"/>
  <c r="R5118" i="28" s="1"/>
  <c r="Q5106" i="28"/>
  <c r="R5106" i="28" s="1"/>
  <c r="Q5090" i="28"/>
  <c r="R5090" i="28" s="1"/>
  <c r="Q5074" i="28"/>
  <c r="R5074" i="28" s="1"/>
  <c r="Q5058" i="28"/>
  <c r="R5058" i="28" s="1"/>
  <c r="Q5557" i="28"/>
  <c r="R5557" i="28" s="1"/>
  <c r="Q5525" i="28"/>
  <c r="R5525" i="28" s="1"/>
  <c r="Q5493" i="28"/>
  <c r="R5493" i="28" s="1"/>
  <c r="Q5461" i="28"/>
  <c r="R5461" i="28" s="1"/>
  <c r="Q5429" i="28"/>
  <c r="R5429" i="28" s="1"/>
  <c r="Q5397" i="28"/>
  <c r="R5397" i="28" s="1"/>
  <c r="Q5366" i="28"/>
  <c r="R5366" i="28" s="1"/>
  <c r="Q5350" i="28"/>
  <c r="R5350" i="28" s="1"/>
  <c r="Q5334" i="28"/>
  <c r="R5334" i="28" s="1"/>
  <c r="Q5318" i="28"/>
  <c r="R5318" i="28" s="1"/>
  <c r="Q5302" i="28"/>
  <c r="R5302" i="28" s="1"/>
  <c r="Q5286" i="28"/>
  <c r="R5286" i="28" s="1"/>
  <c r="Q5270" i="28"/>
  <c r="R5270" i="28" s="1"/>
  <c r="Q5254" i="28"/>
  <c r="R5254" i="28" s="1"/>
  <c r="Q5238" i="28"/>
  <c r="R5238" i="28" s="1"/>
  <c r="Q5222" i="28"/>
  <c r="R5222" i="28" s="1"/>
  <c r="Q5138" i="28"/>
  <c r="R5138" i="28" s="1"/>
  <c r="Q5529" i="28"/>
  <c r="R5529" i="28" s="1"/>
  <c r="Q5497" i="28"/>
  <c r="R5497" i="28" s="1"/>
  <c r="Q5465" i="28"/>
  <c r="R5465" i="28" s="1"/>
  <c r="Q5433" i="28"/>
  <c r="R5433" i="28" s="1"/>
  <c r="Q5401" i="28"/>
  <c r="R5401" i="28" s="1"/>
  <c r="Q5373" i="28"/>
  <c r="R5373" i="28" s="1"/>
  <c r="Q5357" i="28"/>
  <c r="R5357" i="28" s="1"/>
  <c r="Q5341" i="28"/>
  <c r="R5341" i="28" s="1"/>
  <c r="Q5325" i="28"/>
  <c r="R5325" i="28" s="1"/>
  <c r="Q5309" i="28"/>
  <c r="R5309" i="28" s="1"/>
  <c r="Q5293" i="28"/>
  <c r="R5293" i="28" s="1"/>
  <c r="Q5277" i="28"/>
  <c r="R5277" i="28" s="1"/>
  <c r="Q5261" i="28"/>
  <c r="R5261" i="28" s="1"/>
  <c r="Q5245" i="28"/>
  <c r="R5245" i="28" s="1"/>
  <c r="Q5229" i="28"/>
  <c r="R5229" i="28" s="1"/>
  <c r="Q5158" i="28"/>
  <c r="R5158" i="28" s="1"/>
  <c r="Q5126" i="28"/>
  <c r="R5126" i="28" s="1"/>
  <c r="Q5102" i="28"/>
  <c r="R5102" i="28" s="1"/>
  <c r="Q5086" i="28"/>
  <c r="R5086" i="28" s="1"/>
  <c r="Q5070" i="28"/>
  <c r="R5070" i="28" s="1"/>
  <c r="Q5054" i="28"/>
  <c r="R5054" i="28" s="1"/>
  <c r="Q5533" i="28"/>
  <c r="R5533" i="28" s="1"/>
  <c r="Q5501" i="28"/>
  <c r="R5501" i="28" s="1"/>
  <c r="Q5469" i="28"/>
  <c r="R5469" i="28" s="1"/>
  <c r="Q5437" i="28"/>
  <c r="R5437" i="28" s="1"/>
  <c r="Q5405" i="28"/>
  <c r="R5405" i="28" s="1"/>
  <c r="Q5370" i="28"/>
  <c r="R5370" i="28" s="1"/>
  <c r="Q5354" i="28"/>
  <c r="R5354" i="28" s="1"/>
  <c r="Q5338" i="28"/>
  <c r="R5338" i="28" s="1"/>
  <c r="Q5322" i="28"/>
  <c r="R5322" i="28" s="1"/>
  <c r="Q5306" i="28"/>
  <c r="R5306" i="28" s="1"/>
  <c r="Q5290" i="28"/>
  <c r="R5290" i="28" s="1"/>
  <c r="Q5274" i="28"/>
  <c r="R5274" i="28" s="1"/>
  <c r="Q5258" i="28"/>
  <c r="R5258" i="28" s="1"/>
  <c r="Q5242" i="28"/>
  <c r="R5242" i="28" s="1"/>
  <c r="Q5226" i="28"/>
  <c r="R5226" i="28" s="1"/>
  <c r="Q4832" i="28"/>
  <c r="R4832" i="28" s="1"/>
  <c r="Q4800" i="28"/>
  <c r="R4800" i="28" s="1"/>
  <c r="Q4776" i="28"/>
  <c r="R4776" i="28" s="1"/>
  <c r="Q4760" i="28"/>
  <c r="R4760" i="28" s="1"/>
  <c r="Q4744" i="28"/>
  <c r="R4744" i="28" s="1"/>
  <c r="Q4728" i="28"/>
  <c r="R4728" i="28" s="1"/>
  <c r="Q4712" i="28"/>
  <c r="R4712" i="28" s="1"/>
  <c r="Q4696" i="28"/>
  <c r="R4696" i="28" s="1"/>
  <c r="Q4680" i="28"/>
  <c r="R4680" i="28" s="1"/>
  <c r="Q4664" i="28"/>
  <c r="R4664" i="28" s="1"/>
  <c r="Q4648" i="28"/>
  <c r="R4648" i="28" s="1"/>
  <c r="Q4632" i="28"/>
  <c r="R4632" i="28" s="1"/>
  <c r="Q4616" i="28"/>
  <c r="R4616" i="28" s="1"/>
  <c r="Q4600" i="28"/>
  <c r="R4600" i="28" s="1"/>
  <c r="Q4584" i="28"/>
  <c r="R4584" i="28" s="1"/>
  <c r="Q4568" i="28"/>
  <c r="R4568" i="28" s="1"/>
  <c r="Q4552" i="28"/>
  <c r="R4552" i="28" s="1"/>
  <c r="Q4536" i="28"/>
  <c r="R4536" i="28" s="1"/>
  <c r="Q4520" i="28"/>
  <c r="R4520" i="28" s="1"/>
  <c r="Q4504" i="28"/>
  <c r="R4504" i="28" s="1"/>
  <c r="Q4488" i="28"/>
  <c r="R4488" i="28" s="1"/>
  <c r="Q4472" i="28"/>
  <c r="R4472" i="28" s="1"/>
  <c r="Q4456" i="28"/>
  <c r="R4456" i="28" s="1"/>
  <c r="Q4440" i="28"/>
  <c r="R4440" i="28" s="1"/>
  <c r="Q4424" i="28"/>
  <c r="R4424" i="28" s="1"/>
  <c r="Q4408" i="28"/>
  <c r="R4408" i="28" s="1"/>
  <c r="Q4389" i="28"/>
  <c r="R4389" i="28" s="1"/>
  <c r="Q4313" i="28"/>
  <c r="R4313" i="28" s="1"/>
  <c r="Q4281" i="28"/>
  <c r="R4281" i="28" s="1"/>
  <c r="Q4249" i="28"/>
  <c r="R4249" i="28" s="1"/>
  <c r="Q4217" i="28"/>
  <c r="R4217" i="28" s="1"/>
  <c r="Q4153" i="28"/>
  <c r="R4153" i="28" s="1"/>
  <c r="Q4121" i="28"/>
  <c r="R4121" i="28" s="1"/>
  <c r="Q4089" i="28"/>
  <c r="R4089" i="28" s="1"/>
  <c r="Q4057" i="28"/>
  <c r="R4057" i="28" s="1"/>
  <c r="Q3986" i="28"/>
  <c r="R3986" i="28" s="1"/>
  <c r="Q3932" i="28"/>
  <c r="R3932" i="28" s="1"/>
  <c r="Q3910" i="28"/>
  <c r="R3910" i="28" s="1"/>
  <c r="Q3873" i="28"/>
  <c r="R3873" i="28" s="1"/>
  <c r="Q3762" i="28"/>
  <c r="R3762" i="28" s="1"/>
  <c r="Q4836" i="28"/>
  <c r="R4836" i="28" s="1"/>
  <c r="Q4804" i="28"/>
  <c r="R4804" i="28" s="1"/>
  <c r="Q4773" i="28"/>
  <c r="R4773" i="28" s="1"/>
  <c r="Q4757" i="28"/>
  <c r="R4757" i="28" s="1"/>
  <c r="Q4741" i="28"/>
  <c r="R4741" i="28" s="1"/>
  <c r="Q4725" i="28"/>
  <c r="R4725" i="28" s="1"/>
  <c r="Q4709" i="28"/>
  <c r="R4709" i="28" s="1"/>
  <c r="Q4693" i="28"/>
  <c r="R4693" i="28" s="1"/>
  <c r="Q4677" i="28"/>
  <c r="R4677" i="28" s="1"/>
  <c r="Q4661" i="28"/>
  <c r="R4661" i="28" s="1"/>
  <c r="Q4645" i="28"/>
  <c r="R4645" i="28" s="1"/>
  <c r="Q4629" i="28"/>
  <c r="R4629" i="28" s="1"/>
  <c r="Q4613" i="28"/>
  <c r="R4613" i="28" s="1"/>
  <c r="Q4597" i="28"/>
  <c r="R4597" i="28" s="1"/>
  <c r="Q4581" i="28"/>
  <c r="R4581" i="28" s="1"/>
  <c r="Q4565" i="28"/>
  <c r="R4565" i="28" s="1"/>
  <c r="Q4549" i="28"/>
  <c r="R4549" i="28" s="1"/>
  <c r="Q4533" i="28"/>
  <c r="R4533" i="28" s="1"/>
  <c r="Q4517" i="28"/>
  <c r="R4517" i="28" s="1"/>
  <c r="Q4501" i="28"/>
  <c r="R4501" i="28" s="1"/>
  <c r="Q4485" i="28"/>
  <c r="R4485" i="28" s="1"/>
  <c r="Q4469" i="28"/>
  <c r="R4469" i="28" s="1"/>
  <c r="Q4453" i="28"/>
  <c r="R4453" i="28" s="1"/>
  <c r="Q4437" i="28"/>
  <c r="R4437" i="28" s="1"/>
  <c r="Q4421" i="28"/>
  <c r="R4421" i="28" s="1"/>
  <c r="Q4405" i="28"/>
  <c r="R4405" i="28" s="1"/>
  <c r="Q4301" i="28"/>
  <c r="R4301" i="28" s="1"/>
  <c r="Q4269" i="28"/>
  <c r="R4269" i="28" s="1"/>
  <c r="Q4237" i="28"/>
  <c r="R4237" i="28" s="1"/>
  <c r="Q4141" i="28"/>
  <c r="R4141" i="28" s="1"/>
  <c r="Q4109" i="28"/>
  <c r="R4109" i="28" s="1"/>
  <c r="Q4077" i="28"/>
  <c r="R4077" i="28" s="1"/>
  <c r="Q4045" i="28"/>
  <c r="R4045" i="28" s="1"/>
  <c r="Q3941" i="28"/>
  <c r="R3941" i="28" s="1"/>
  <c r="Q3922" i="28"/>
  <c r="R3922" i="28" s="1"/>
  <c r="Q3878" i="28"/>
  <c r="R3878" i="28" s="1"/>
  <c r="Q3797" i="28"/>
  <c r="R3797" i="28" s="1"/>
  <c r="Q3786" i="28"/>
  <c r="R3786" i="28" s="1"/>
  <c r="Q3548" i="28"/>
  <c r="R3548" i="28" s="1"/>
  <c r="Q4840" i="28"/>
  <c r="R4840" i="28" s="1"/>
  <c r="Q4808" i="28"/>
  <c r="R4808" i="28" s="1"/>
  <c r="Q4780" i="28"/>
  <c r="R4780" i="28" s="1"/>
  <c r="Q4764" i="28"/>
  <c r="R4764" i="28" s="1"/>
  <c r="Q4748" i="28"/>
  <c r="R4748" i="28" s="1"/>
  <c r="Q4732" i="28"/>
  <c r="R4732" i="28" s="1"/>
  <c r="Q4716" i="28"/>
  <c r="R4716" i="28" s="1"/>
  <c r="Q4700" i="28"/>
  <c r="R4700" i="28" s="1"/>
  <c r="Q4684" i="28"/>
  <c r="R4684" i="28" s="1"/>
  <c r="Q4668" i="28"/>
  <c r="R4668" i="28" s="1"/>
  <c r="Q4652" i="28"/>
  <c r="R4652" i="28" s="1"/>
  <c r="Q4636" i="28"/>
  <c r="R4636" i="28" s="1"/>
  <c r="Q4620" i="28"/>
  <c r="R4620" i="28" s="1"/>
  <c r="Q4604" i="28"/>
  <c r="R4604" i="28" s="1"/>
  <c r="Q4588" i="28"/>
  <c r="R4588" i="28" s="1"/>
  <c r="Q4572" i="28"/>
  <c r="R4572" i="28" s="1"/>
  <c r="Q4556" i="28"/>
  <c r="R4556" i="28" s="1"/>
  <c r="Q4540" i="28"/>
  <c r="R4540" i="28" s="1"/>
  <c r="Q4524" i="28"/>
  <c r="R4524" i="28" s="1"/>
  <c r="Q4508" i="28"/>
  <c r="R4508" i="28" s="1"/>
  <c r="Q4492" i="28"/>
  <c r="R4492" i="28" s="1"/>
  <c r="Q4476" i="28"/>
  <c r="R4476" i="28" s="1"/>
  <c r="Q4460" i="28"/>
  <c r="R4460" i="28" s="1"/>
  <c r="Q4444" i="28"/>
  <c r="R4444" i="28" s="1"/>
  <c r="Q4428" i="28"/>
  <c r="R4428" i="28" s="1"/>
  <c r="Q4412" i="28"/>
  <c r="R4412" i="28" s="1"/>
  <c r="Q4396" i="28"/>
  <c r="R4396" i="28" s="1"/>
  <c r="Q4381" i="28"/>
  <c r="R4381" i="28" s="1"/>
  <c r="Q4321" i="28"/>
  <c r="R4321" i="28" s="1"/>
  <c r="Q4289" i="28"/>
  <c r="R4289" i="28" s="1"/>
  <c r="Q4257" i="28"/>
  <c r="R4257" i="28" s="1"/>
  <c r="Q4225" i="28"/>
  <c r="R4225" i="28" s="1"/>
  <c r="Q4129" i="28"/>
  <c r="R4129" i="28" s="1"/>
  <c r="Q4097" i="28"/>
  <c r="R4097" i="28" s="1"/>
  <c r="Q4065" i="28"/>
  <c r="R4065" i="28" s="1"/>
  <c r="Q3980" i="28"/>
  <c r="R3980" i="28" s="1"/>
  <c r="Q3942" i="28"/>
  <c r="R3942" i="28" s="1"/>
  <c r="Q3890" i="28"/>
  <c r="R3890" i="28" s="1"/>
  <c r="Q3765" i="28"/>
  <c r="R3765" i="28" s="1"/>
  <c r="Q3754" i="28"/>
  <c r="R3754" i="28" s="1"/>
  <c r="Q3718" i="28"/>
  <c r="R3718" i="28" s="1"/>
  <c r="Q3654" i="28"/>
  <c r="R3654" i="28" s="1"/>
  <c r="Q3622" i="28"/>
  <c r="R3622" i="28" s="1"/>
  <c r="Q3590" i="28"/>
  <c r="R3590" i="28" s="1"/>
  <c r="Q3558" i="28"/>
  <c r="R3558" i="28" s="1"/>
  <c r="Q4816" i="28"/>
  <c r="R4816" i="28" s="1"/>
  <c r="Q4784" i="28"/>
  <c r="R4784" i="28" s="1"/>
  <c r="Q4768" i="28"/>
  <c r="R4768" i="28" s="1"/>
  <c r="Q4752" i="28"/>
  <c r="R4752" i="28" s="1"/>
  <c r="Q4736" i="28"/>
  <c r="R4736" i="28" s="1"/>
  <c r="Q4720" i="28"/>
  <c r="R4720" i="28" s="1"/>
  <c r="Q4704" i="28"/>
  <c r="R4704" i="28" s="1"/>
  <c r="Q4688" i="28"/>
  <c r="R4688" i="28" s="1"/>
  <c r="Q4672" i="28"/>
  <c r="R4672" i="28" s="1"/>
  <c r="Q4656" i="28"/>
  <c r="R4656" i="28" s="1"/>
  <c r="Q4640" i="28"/>
  <c r="R4640" i="28" s="1"/>
  <c r="Q4624" i="28"/>
  <c r="R4624" i="28" s="1"/>
  <c r="Q4608" i="28"/>
  <c r="R4608" i="28" s="1"/>
  <c r="Q4592" i="28"/>
  <c r="R4592" i="28" s="1"/>
  <c r="Q4576" i="28"/>
  <c r="R4576" i="28" s="1"/>
  <c r="Q4560" i="28"/>
  <c r="R4560" i="28" s="1"/>
  <c r="Q4544" i="28"/>
  <c r="R4544" i="28" s="1"/>
  <c r="Q4528" i="28"/>
  <c r="R4528" i="28" s="1"/>
  <c r="Q4512" i="28"/>
  <c r="R4512" i="28" s="1"/>
  <c r="Q4496" i="28"/>
  <c r="R4496" i="28" s="1"/>
  <c r="Q4480" i="28"/>
  <c r="R4480" i="28" s="1"/>
  <c r="Q4464" i="28"/>
  <c r="R4464" i="28" s="1"/>
  <c r="Q4448" i="28"/>
  <c r="R4448" i="28" s="1"/>
  <c r="Q4432" i="28"/>
  <c r="R4432" i="28" s="1"/>
  <c r="Q4416" i="28"/>
  <c r="R4416" i="28" s="1"/>
  <c r="Q3926" i="28"/>
  <c r="R3926" i="28" s="1"/>
  <c r="Q3882" i="28"/>
  <c r="R3882" i="28" s="1"/>
  <c r="Q3726" i="28"/>
  <c r="R3726" i="28" s="1"/>
  <c r="Q3630" i="28"/>
  <c r="R3630" i="28" s="1"/>
  <c r="Q3598" i="28"/>
  <c r="R3598" i="28" s="1"/>
  <c r="Q3566" i="28"/>
  <c r="R3566" i="28" s="1"/>
  <c r="Q3984" i="28"/>
  <c r="R3984" i="28" s="1"/>
  <c r="Q3974" i="28"/>
  <c r="R3974" i="28" s="1"/>
  <c r="Q3734" i="28"/>
  <c r="R3734" i="28" s="1"/>
  <c r="Q3638" i="28"/>
  <c r="R3638" i="28" s="1"/>
  <c r="Q3606" i="28"/>
  <c r="R3606" i="28" s="1"/>
  <c r="Q3574" i="28"/>
  <c r="R3574" i="28" s="1"/>
  <c r="Q2699" i="28"/>
  <c r="R2699" i="28" s="1"/>
  <c r="Q3436" i="28"/>
  <c r="R3436" i="28" s="1"/>
  <c r="Q3427" i="28"/>
  <c r="R3427" i="28" s="1"/>
  <c r="Q3301" i="28"/>
  <c r="R3301" i="28" s="1"/>
  <c r="Q3280" i="28"/>
  <c r="R3280" i="28" s="1"/>
  <c r="Q3237" i="28"/>
  <c r="R3237" i="28" s="1"/>
  <c r="Q3216" i="28"/>
  <c r="R3216" i="28" s="1"/>
  <c r="Q3977" i="28"/>
  <c r="R3977" i="28" s="1"/>
  <c r="Q3961" i="28"/>
  <c r="R3961" i="28" s="1"/>
  <c r="Q3945" i="28"/>
  <c r="R3945" i="28" s="1"/>
  <c r="Q3929" i="28"/>
  <c r="R3929" i="28" s="1"/>
  <c r="Q3917" i="28"/>
  <c r="R3917" i="28" s="1"/>
  <c r="Q3885" i="28"/>
  <c r="R3885" i="28" s="1"/>
  <c r="Q3853" i="28"/>
  <c r="R3853" i="28" s="1"/>
  <c r="Q3821" i="28"/>
  <c r="R3821" i="28" s="1"/>
  <c r="Q3789" i="28"/>
  <c r="R3789" i="28" s="1"/>
  <c r="Q3757" i="28"/>
  <c r="R3757" i="28" s="1"/>
  <c r="Q3538" i="28"/>
  <c r="R3538" i="28" s="1"/>
  <c r="Q3529" i="28"/>
  <c r="R3529" i="28" s="1"/>
  <c r="Q3465" i="28"/>
  <c r="R3465" i="28" s="1"/>
  <c r="Q3456" i="28"/>
  <c r="R3456" i="28" s="1"/>
  <c r="Q3401" i="28"/>
  <c r="R3401" i="28" s="1"/>
  <c r="Q3392" i="28"/>
  <c r="R3392" i="28" s="1"/>
  <c r="Q3285" i="28"/>
  <c r="R3285" i="28" s="1"/>
  <c r="Q3264" i="28"/>
  <c r="R3264" i="28" s="1"/>
  <c r="Q3221" i="28"/>
  <c r="R3221" i="28" s="1"/>
  <c r="Q2978" i="28"/>
  <c r="R2978" i="28" s="1"/>
  <c r="Q3897" i="28"/>
  <c r="R3897" i="28" s="1"/>
  <c r="Q3865" i="28"/>
  <c r="R3865" i="28" s="1"/>
  <c r="Q3833" i="28"/>
  <c r="R3833" i="28" s="1"/>
  <c r="Q3801" i="28"/>
  <c r="R3801" i="28" s="1"/>
  <c r="Q3769" i="28"/>
  <c r="R3769" i="28" s="1"/>
  <c r="Q3737" i="28"/>
  <c r="R3737" i="28" s="1"/>
  <c r="Q3729" i="28"/>
  <c r="R3729" i="28" s="1"/>
  <c r="Q3721" i="28"/>
  <c r="R3721" i="28" s="1"/>
  <c r="Q3713" i="28"/>
  <c r="R3713" i="28" s="1"/>
  <c r="Q3705" i="28"/>
  <c r="R3705" i="28" s="1"/>
  <c r="Q3697" i="28"/>
  <c r="R3697" i="28" s="1"/>
  <c r="Q3689" i="28"/>
  <c r="R3689" i="28" s="1"/>
  <c r="Q3681" i="28"/>
  <c r="R3681" i="28" s="1"/>
  <c r="Q3673" i="28"/>
  <c r="R3673" i="28" s="1"/>
  <c r="Q3665" i="28"/>
  <c r="R3665" i="28" s="1"/>
  <c r="Q3657" i="28"/>
  <c r="R3657" i="28" s="1"/>
  <c r="Q3649" i="28"/>
  <c r="R3649" i="28" s="1"/>
  <c r="Q3641" i="28"/>
  <c r="R3641" i="28" s="1"/>
  <c r="Q3633" i="28"/>
  <c r="R3633" i="28" s="1"/>
  <c r="Q3625" i="28"/>
  <c r="R3625" i="28" s="1"/>
  <c r="Q3617" i="28"/>
  <c r="R3617" i="28" s="1"/>
  <c r="Q3609" i="28"/>
  <c r="R3609" i="28" s="1"/>
  <c r="Q3601" i="28"/>
  <c r="R3601" i="28" s="1"/>
  <c r="Q3593" i="28"/>
  <c r="R3593" i="28" s="1"/>
  <c r="Q3585" i="28"/>
  <c r="R3585" i="28" s="1"/>
  <c r="Q3577" i="28"/>
  <c r="R3577" i="28" s="1"/>
  <c r="Q3569" i="28"/>
  <c r="R3569" i="28" s="1"/>
  <c r="Q3561" i="28"/>
  <c r="R3561" i="28" s="1"/>
  <c r="Q3551" i="28"/>
  <c r="R3551" i="28" s="1"/>
  <c r="Q3541" i="28"/>
  <c r="R3541" i="28" s="1"/>
  <c r="Q3482" i="28"/>
  <c r="R3482" i="28" s="1"/>
  <c r="Q3439" i="28"/>
  <c r="R3439" i="28" s="1"/>
  <c r="Q3430" i="28"/>
  <c r="R3430" i="28" s="1"/>
  <c r="Q3418" i="28"/>
  <c r="R3418" i="28" s="1"/>
  <c r="Q3373" i="28"/>
  <c r="R3373" i="28" s="1"/>
  <c r="Q3309" i="28"/>
  <c r="R3309" i="28" s="1"/>
  <c r="Q3288" i="28"/>
  <c r="R3288" i="28" s="1"/>
  <c r="Q3245" i="28"/>
  <c r="R3245" i="28" s="1"/>
  <c r="Q3224" i="28"/>
  <c r="R3224" i="28" s="1"/>
  <c r="Q3981" i="28"/>
  <c r="R3981" i="28" s="1"/>
  <c r="Q3965" i="28"/>
  <c r="R3965" i="28" s="1"/>
  <c r="Q3949" i="28"/>
  <c r="R3949" i="28" s="1"/>
  <c r="Q3933" i="28"/>
  <c r="R3933" i="28" s="1"/>
  <c r="Q3909" i="28"/>
  <c r="R3909" i="28" s="1"/>
  <c r="Q3877" i="28"/>
  <c r="R3877" i="28" s="1"/>
  <c r="Q3845" i="28"/>
  <c r="R3845" i="28" s="1"/>
  <c r="Q3813" i="28"/>
  <c r="R3813" i="28" s="1"/>
  <c r="Q3781" i="28"/>
  <c r="R3781" i="28" s="1"/>
  <c r="Q3749" i="28"/>
  <c r="R3749" i="28" s="1"/>
  <c r="Q3468" i="28"/>
  <c r="R3468" i="28" s="1"/>
  <c r="Q3459" i="28"/>
  <c r="R3459" i="28" s="1"/>
  <c r="Q3404" i="28"/>
  <c r="R3404" i="28" s="1"/>
  <c r="Q3395" i="28"/>
  <c r="R3395" i="28" s="1"/>
  <c r="Q3376" i="28"/>
  <c r="R3376" i="28" s="1"/>
  <c r="Q3312" i="28"/>
  <c r="R3312" i="28" s="1"/>
  <c r="Q3269" i="28"/>
  <c r="R3269" i="28" s="1"/>
  <c r="Q3248" i="28"/>
  <c r="R3248" i="28" s="1"/>
  <c r="Q3921" i="28"/>
  <c r="R3921" i="28" s="1"/>
  <c r="Q3889" i="28"/>
  <c r="R3889" i="28" s="1"/>
  <c r="Q3857" i="28"/>
  <c r="R3857" i="28" s="1"/>
  <c r="Q3825" i="28"/>
  <c r="R3825" i="28" s="1"/>
  <c r="Q3793" i="28"/>
  <c r="R3793" i="28" s="1"/>
  <c r="Q3761" i="28"/>
  <c r="R3761" i="28" s="1"/>
  <c r="Q3485" i="28"/>
  <c r="R3485" i="28" s="1"/>
  <c r="Q3421" i="28"/>
  <c r="R3421" i="28" s="1"/>
  <c r="Q3293" i="28"/>
  <c r="R3293" i="28" s="1"/>
  <c r="Q3272" i="28"/>
  <c r="R3272" i="28" s="1"/>
  <c r="Q3229" i="28"/>
  <c r="R3229" i="28" s="1"/>
  <c r="Q3208" i="28"/>
  <c r="R3208" i="28" s="1"/>
  <c r="Q3171" i="28"/>
  <c r="R3171" i="28" s="1"/>
  <c r="Q3157" i="28"/>
  <c r="R3157" i="28" s="1"/>
  <c r="Q3135" i="28"/>
  <c r="R3135" i="28" s="1"/>
  <c r="Q3029" i="28"/>
  <c r="R3029" i="28" s="1"/>
  <c r="Q3201" i="28"/>
  <c r="R3201" i="28" s="1"/>
  <c r="Q3150" i="28"/>
  <c r="R3150" i="28" s="1"/>
  <c r="Q3126" i="28"/>
  <c r="R3126" i="28" s="1"/>
  <c r="Q3105" i="28"/>
  <c r="R3105" i="28" s="1"/>
  <c r="Q2883" i="28"/>
  <c r="R2883" i="28" s="1"/>
  <c r="Q2881" i="28"/>
  <c r="R2881" i="28" s="1"/>
  <c r="Q3189" i="28"/>
  <c r="R3189" i="28" s="1"/>
  <c r="Q3119" i="28"/>
  <c r="R3119" i="28" s="1"/>
  <c r="Q3011" i="28"/>
  <c r="R3011" i="28" s="1"/>
  <c r="Q3009" i="28"/>
  <c r="R3009" i="28" s="1"/>
  <c r="Q2965" i="28"/>
  <c r="R2965" i="28" s="1"/>
  <c r="Q2798" i="28"/>
  <c r="R2798" i="28" s="1"/>
  <c r="Q3182" i="28"/>
  <c r="R3182" i="28" s="1"/>
  <c r="Q3116" i="28"/>
  <c r="R3116" i="28" s="1"/>
  <c r="Q2914" i="28"/>
  <c r="R2914" i="28" s="1"/>
  <c r="Q3178" i="28"/>
  <c r="R3178" i="28" s="1"/>
  <c r="Q3146" i="28"/>
  <c r="R3146" i="28" s="1"/>
  <c r="Q3093" i="28"/>
  <c r="R3093" i="28" s="1"/>
  <c r="Q3069" i="28"/>
  <c r="R3069" i="28" s="1"/>
  <c r="Q3066" i="28"/>
  <c r="R3066" i="28" s="1"/>
  <c r="Q3049" i="28"/>
  <c r="R3049" i="28" s="1"/>
  <c r="Q3034" i="28"/>
  <c r="R3034" i="28" s="1"/>
  <c r="Q3031" i="28"/>
  <c r="R3031" i="28" s="1"/>
  <c r="Q2985" i="28"/>
  <c r="R2985" i="28" s="1"/>
  <c r="Q2970" i="28"/>
  <c r="R2970" i="28" s="1"/>
  <c r="Q2967" i="28"/>
  <c r="R2967" i="28" s="1"/>
  <c r="Q2960" i="28"/>
  <c r="R2960" i="28" s="1"/>
  <c r="Q2934" i="28"/>
  <c r="R2934" i="28" s="1"/>
  <c r="Q2921" i="28"/>
  <c r="R2921" i="28" s="1"/>
  <c r="Q2906" i="28"/>
  <c r="R2906" i="28" s="1"/>
  <c r="Q2903" i="28"/>
  <c r="R2903" i="28" s="1"/>
  <c r="Q2896" i="28"/>
  <c r="R2896" i="28" s="1"/>
  <c r="Q2870" i="28"/>
  <c r="R2870" i="28" s="1"/>
  <c r="Q2857" i="28"/>
  <c r="R2857" i="28" s="1"/>
  <c r="Q2831" i="28"/>
  <c r="R2831" i="28" s="1"/>
  <c r="Q2745" i="28"/>
  <c r="R2745" i="28" s="1"/>
  <c r="Q2730" i="28"/>
  <c r="R2730" i="28" s="1"/>
  <c r="Q2297" i="28"/>
  <c r="R2297" i="28" s="1"/>
  <c r="Q2685" i="28"/>
  <c r="R2685" i="28" s="1"/>
  <c r="Q3186" i="28"/>
  <c r="R3186" i="28" s="1"/>
  <c r="Q3154" i="28"/>
  <c r="R3154" i="28" s="1"/>
  <c r="Q3133" i="28"/>
  <c r="R3133" i="28" s="1"/>
  <c r="Q3061" i="28"/>
  <c r="R3061" i="28" s="1"/>
  <c r="Q3055" i="28"/>
  <c r="R3055" i="28" s="1"/>
  <c r="Q2850" i="28"/>
  <c r="R2850" i="28" s="1"/>
  <c r="Q2837" i="28"/>
  <c r="R2837" i="28" s="1"/>
  <c r="Q3130" i="28"/>
  <c r="R3130" i="28" s="1"/>
  <c r="Q3094" i="28"/>
  <c r="R3094" i="28" s="1"/>
  <c r="Q2786" i="28"/>
  <c r="R2786" i="28" s="1"/>
  <c r="Q2762" i="28"/>
  <c r="R2762" i="28" s="1"/>
  <c r="Q3162" i="28"/>
  <c r="R3162" i="28" s="1"/>
  <c r="Q3118" i="28"/>
  <c r="R3118" i="28" s="1"/>
  <c r="Q3106" i="28"/>
  <c r="R3106" i="28" s="1"/>
  <c r="Q3082" i="28"/>
  <c r="R3082" i="28" s="1"/>
  <c r="Q3017" i="28"/>
  <c r="R3017" i="28" s="1"/>
  <c r="Q3002" i="28"/>
  <c r="R3002" i="28" s="1"/>
  <c r="Q2999" i="28"/>
  <c r="R2999" i="28" s="1"/>
  <c r="Q2966" i="28"/>
  <c r="R2966" i="28" s="1"/>
  <c r="Q2953" i="28"/>
  <c r="R2953" i="28" s="1"/>
  <c r="Q2938" i="28"/>
  <c r="R2938" i="28" s="1"/>
  <c r="Q2935" i="28"/>
  <c r="R2935" i="28" s="1"/>
  <c r="Q2928" i="28"/>
  <c r="R2928" i="28" s="1"/>
  <c r="Q2902" i="28"/>
  <c r="R2902" i="28" s="1"/>
  <c r="Q2889" i="28"/>
  <c r="R2889" i="28" s="1"/>
  <c r="Q2874" i="28"/>
  <c r="R2874" i="28" s="1"/>
  <c r="Q2871" i="28"/>
  <c r="R2871" i="28" s="1"/>
  <c r="Q2864" i="28"/>
  <c r="R2864" i="28" s="1"/>
  <c r="Q2830" i="28"/>
  <c r="R2830" i="28" s="1"/>
  <c r="Q2787" i="28"/>
  <c r="R2787" i="28" s="1"/>
  <c r="Q2763" i="28"/>
  <c r="R2763" i="28" s="1"/>
  <c r="Q3044" i="28"/>
  <c r="R3044" i="28" s="1"/>
  <c r="Q2980" i="28"/>
  <c r="R2980" i="28" s="1"/>
  <c r="Q3102" i="28"/>
  <c r="R3102" i="28" s="1"/>
  <c r="Q3070" i="28"/>
  <c r="R3070" i="28" s="1"/>
  <c r="Q3038" i="28"/>
  <c r="R3038" i="28" s="1"/>
  <c r="Q3006" i="28"/>
  <c r="R3006" i="28" s="1"/>
  <c r="Q2974" i="28"/>
  <c r="R2974" i="28" s="1"/>
  <c r="Q2942" i="28"/>
  <c r="R2942" i="28" s="1"/>
  <c r="Q2910" i="28"/>
  <c r="R2910" i="28" s="1"/>
  <c r="Q2878" i="28"/>
  <c r="R2878" i="28" s="1"/>
  <c r="Q2846" i="28"/>
  <c r="R2846" i="28" s="1"/>
  <c r="Q2814" i="28"/>
  <c r="R2814" i="28" s="1"/>
  <c r="Q2790" i="28"/>
  <c r="R2790" i="28" s="1"/>
  <c r="Q2757" i="28"/>
  <c r="R2757" i="28" s="1"/>
  <c r="Q2754" i="28"/>
  <c r="R2754" i="28" s="1"/>
  <c r="Q2725" i="28"/>
  <c r="R2725" i="28" s="1"/>
  <c r="Q2722" i="28"/>
  <c r="R2722" i="28" s="1"/>
  <c r="Q2315" i="28"/>
  <c r="R2315" i="28" s="1"/>
  <c r="Q2251" i="28"/>
  <c r="R2251" i="28" s="1"/>
  <c r="Q2187" i="28"/>
  <c r="R2187" i="28" s="1"/>
  <c r="Q2737" i="28"/>
  <c r="R2737" i="28" s="1"/>
  <c r="Q2734" i="28"/>
  <c r="R2734" i="28" s="1"/>
  <c r="Q2705" i="28"/>
  <c r="R2705" i="28" s="1"/>
  <c r="Q2702" i="28"/>
  <c r="R2702" i="28" s="1"/>
  <c r="Q2310" i="28"/>
  <c r="R2310" i="28" s="1"/>
  <c r="Q2292" i="28"/>
  <c r="R2292" i="28" s="1"/>
  <c r="Q2246" i="28"/>
  <c r="R2246" i="28" s="1"/>
  <c r="Q2228" i="28"/>
  <c r="R2228" i="28" s="1"/>
  <c r="Q2182" i="28"/>
  <c r="R2182" i="28" s="1"/>
  <c r="Q2164" i="28"/>
  <c r="R2164" i="28" s="1"/>
  <c r="Q3110" i="28"/>
  <c r="R3110" i="28" s="1"/>
  <c r="Q3078" i="28"/>
  <c r="R3078" i="28" s="1"/>
  <c r="Q3046" i="28"/>
  <c r="R3046" i="28" s="1"/>
  <c r="Q3014" i="28"/>
  <c r="R3014" i="28" s="1"/>
  <c r="Q2982" i="28"/>
  <c r="R2982" i="28" s="1"/>
  <c r="Q2950" i="28"/>
  <c r="R2950" i="28" s="1"/>
  <c r="Q2918" i="28"/>
  <c r="R2918" i="28" s="1"/>
  <c r="Q2886" i="28"/>
  <c r="R2886" i="28" s="1"/>
  <c r="Q2854" i="28"/>
  <c r="R2854" i="28" s="1"/>
  <c r="Q2822" i="28"/>
  <c r="R2822" i="28" s="1"/>
  <c r="Q2794" i="28"/>
  <c r="R2794" i="28" s="1"/>
  <c r="Q2778" i="28"/>
  <c r="R2778" i="28" s="1"/>
  <c r="Q2749" i="28"/>
  <c r="R2749" i="28" s="1"/>
  <c r="Q2746" i="28"/>
  <c r="R2746" i="28" s="1"/>
  <c r="Q2717" i="28"/>
  <c r="R2717" i="28" s="1"/>
  <c r="Q2714" i="28"/>
  <c r="R2714" i="28" s="1"/>
  <c r="Q2638" i="28"/>
  <c r="R2638" i="28" s="1"/>
  <c r="Q2630" i="28"/>
  <c r="R2630" i="28" s="1"/>
  <c r="Q2622" i="28"/>
  <c r="R2622" i="28" s="1"/>
  <c r="Q2614" i="28"/>
  <c r="R2614" i="28" s="1"/>
  <c r="Q2606" i="28"/>
  <c r="R2606" i="28" s="1"/>
  <c r="Q2598" i="28"/>
  <c r="R2598" i="28" s="1"/>
  <c r="Q2590" i="28"/>
  <c r="R2590" i="28" s="1"/>
  <c r="Q2582" i="28"/>
  <c r="R2582" i="28" s="1"/>
  <c r="Q2574" i="28"/>
  <c r="R2574" i="28" s="1"/>
  <c r="Q2566" i="28"/>
  <c r="R2566" i="28" s="1"/>
  <c r="Q2558" i="28"/>
  <c r="R2558" i="28" s="1"/>
  <c r="Q2550" i="28"/>
  <c r="R2550" i="28" s="1"/>
  <c r="Q2542" i="28"/>
  <c r="R2542" i="28" s="1"/>
  <c r="Q2534" i="28"/>
  <c r="R2534" i="28" s="1"/>
  <c r="Q2478" i="28"/>
  <c r="R2478" i="28" s="1"/>
  <c r="Q2470" i="28"/>
  <c r="R2470" i="28" s="1"/>
  <c r="Q2462" i="28"/>
  <c r="R2462" i="28" s="1"/>
  <c r="Q2454" i="28"/>
  <c r="R2454" i="28" s="1"/>
  <c r="Q2446" i="28"/>
  <c r="R2446" i="28" s="1"/>
  <c r="Q2438" i="28"/>
  <c r="R2438" i="28" s="1"/>
  <c r="Q2430" i="28"/>
  <c r="R2430" i="28" s="1"/>
  <c r="Q2422" i="28"/>
  <c r="R2422" i="28" s="1"/>
  <c r="Q2414" i="28"/>
  <c r="R2414" i="28" s="1"/>
  <c r="Q2406" i="28"/>
  <c r="R2406" i="28" s="1"/>
  <c r="Q2398" i="28"/>
  <c r="R2398" i="28" s="1"/>
  <c r="Q2390" i="28"/>
  <c r="R2390" i="28" s="1"/>
  <c r="Q2382" i="28"/>
  <c r="R2382" i="28" s="1"/>
  <c r="Q2374" i="28"/>
  <c r="R2374" i="28" s="1"/>
  <c r="Q2366" i="28"/>
  <c r="R2366" i="28" s="1"/>
  <c r="Q2300" i="28"/>
  <c r="R2300" i="28" s="1"/>
  <c r="Q2290" i="28"/>
  <c r="R2290" i="28" s="1"/>
  <c r="Q2259" i="28"/>
  <c r="R2259" i="28" s="1"/>
  <c r="Q2236" i="28"/>
  <c r="R2236" i="28" s="1"/>
  <c r="Q2226" i="28"/>
  <c r="R2226" i="28" s="1"/>
  <c r="Q2195" i="28"/>
  <c r="R2195" i="28" s="1"/>
  <c r="Q2162" i="28"/>
  <c r="R2162" i="28" s="1"/>
  <c r="Q3050" i="28"/>
  <c r="R3050" i="28" s="1"/>
  <c r="Q3018" i="28"/>
  <c r="R3018" i="28" s="1"/>
  <c r="Q2986" i="28"/>
  <c r="R2986" i="28" s="1"/>
  <c r="Q2954" i="28"/>
  <c r="R2954" i="28" s="1"/>
  <c r="Q2922" i="28"/>
  <c r="R2922" i="28" s="1"/>
  <c r="Q2890" i="28"/>
  <c r="R2890" i="28" s="1"/>
  <c r="Q2858" i="28"/>
  <c r="R2858" i="28" s="1"/>
  <c r="Q2826" i="28"/>
  <c r="R2826" i="28" s="1"/>
  <c r="Q2785" i="28"/>
  <c r="R2785" i="28" s="1"/>
  <c r="Q2761" i="28"/>
  <c r="R2761" i="28" s="1"/>
  <c r="Q2758" i="28"/>
  <c r="R2758" i="28" s="1"/>
  <c r="Q2729" i="28"/>
  <c r="R2729" i="28" s="1"/>
  <c r="Q2726" i="28"/>
  <c r="R2726" i="28" s="1"/>
  <c r="Q2697" i="28"/>
  <c r="R2697" i="28" s="1"/>
  <c r="Q2689" i="28"/>
  <c r="R2689" i="28" s="1"/>
  <c r="Q2681" i="28"/>
  <c r="R2681" i="28" s="1"/>
  <c r="Q2673" i="28"/>
  <c r="R2673" i="28" s="1"/>
  <c r="Q2665" i="28"/>
  <c r="R2665" i="28" s="1"/>
  <c r="Q2657" i="28"/>
  <c r="R2657" i="28" s="1"/>
  <c r="Q2649" i="28"/>
  <c r="R2649" i="28" s="1"/>
  <c r="Q2641" i="28"/>
  <c r="R2641" i="28" s="1"/>
  <c r="Q2633" i="28"/>
  <c r="R2633" i="28" s="1"/>
  <c r="Q2625" i="28"/>
  <c r="R2625" i="28" s="1"/>
  <c r="Q2617" i="28"/>
  <c r="R2617" i="28" s="1"/>
  <c r="Q2609" i="28"/>
  <c r="R2609" i="28" s="1"/>
  <c r="Q2601" i="28"/>
  <c r="R2601" i="28" s="1"/>
  <c r="Q2593" i="28"/>
  <c r="R2593" i="28" s="1"/>
  <c r="Q2585" i="28"/>
  <c r="R2585" i="28" s="1"/>
  <c r="Q2577" i="28"/>
  <c r="R2577" i="28" s="1"/>
  <c r="Q2569" i="28"/>
  <c r="R2569" i="28" s="1"/>
  <c r="Q2561" i="28"/>
  <c r="R2561" i="28" s="1"/>
  <c r="Q2553" i="28"/>
  <c r="R2553" i="28" s="1"/>
  <c r="Q2545" i="28"/>
  <c r="R2545" i="28" s="1"/>
  <c r="Q2537" i="28"/>
  <c r="R2537" i="28" s="1"/>
  <c r="Q2529" i="28"/>
  <c r="R2529" i="28" s="1"/>
  <c r="Q2521" i="28"/>
  <c r="R2521" i="28" s="1"/>
  <c r="Q2513" i="28"/>
  <c r="R2513" i="28" s="1"/>
  <c r="Q2505" i="28"/>
  <c r="R2505" i="28" s="1"/>
  <c r="Q2497" i="28"/>
  <c r="R2497" i="28" s="1"/>
  <c r="Q2489" i="28"/>
  <c r="R2489" i="28" s="1"/>
  <c r="Q2481" i="28"/>
  <c r="R2481" i="28" s="1"/>
  <c r="Q2473" i="28"/>
  <c r="R2473" i="28" s="1"/>
  <c r="Q2465" i="28"/>
  <c r="R2465" i="28" s="1"/>
  <c r="Q2457" i="28"/>
  <c r="R2457" i="28" s="1"/>
  <c r="Q2449" i="28"/>
  <c r="R2449" i="28" s="1"/>
  <c r="Q2441" i="28"/>
  <c r="R2441" i="28" s="1"/>
  <c r="Q2433" i="28"/>
  <c r="R2433" i="28" s="1"/>
  <c r="Q2425" i="28"/>
  <c r="R2425" i="28" s="1"/>
  <c r="Q2417" i="28"/>
  <c r="R2417" i="28" s="1"/>
  <c r="Q2409" i="28"/>
  <c r="R2409" i="28" s="1"/>
  <c r="Q2401" i="28"/>
  <c r="R2401" i="28" s="1"/>
  <c r="Q2393" i="28"/>
  <c r="R2393" i="28" s="1"/>
  <c r="Q2385" i="28"/>
  <c r="R2385" i="28" s="1"/>
  <c r="Q2377" i="28"/>
  <c r="R2377" i="28" s="1"/>
  <c r="Q2369" i="28"/>
  <c r="R2369" i="28" s="1"/>
  <c r="Q2361" i="28"/>
  <c r="R2361" i="28" s="1"/>
  <c r="Q2353" i="28"/>
  <c r="R2353" i="28" s="1"/>
  <c r="Q2345" i="28"/>
  <c r="R2345" i="28" s="1"/>
  <c r="Q2337" i="28"/>
  <c r="R2337" i="28" s="1"/>
  <c r="Q2329" i="28"/>
  <c r="R2329" i="28" s="1"/>
  <c r="Q2321" i="28"/>
  <c r="R2321" i="28" s="1"/>
  <c r="Q2303" i="28"/>
  <c r="R2303" i="28" s="1"/>
  <c r="Q2272" i="28"/>
  <c r="R2272" i="28" s="1"/>
  <c r="Q2239" i="28"/>
  <c r="R2239" i="28" s="1"/>
  <c r="Q2208" i="28"/>
  <c r="R2208" i="28" s="1"/>
  <c r="Q2175" i="28"/>
  <c r="R2175" i="28" s="1"/>
  <c r="Q2147" i="28"/>
  <c r="R2147" i="28" s="1"/>
  <c r="Q2141" i="28"/>
  <c r="R2141" i="28" s="1"/>
  <c r="Q2261" i="28"/>
  <c r="R2261" i="28" s="1"/>
  <c r="Q2197" i="28"/>
  <c r="R2197" i="28" s="1"/>
  <c r="Q2311" i="28"/>
  <c r="R2311" i="28" s="1"/>
  <c r="Q2279" i="28"/>
  <c r="R2279" i="28" s="1"/>
  <c r="Q2247" i="28"/>
  <c r="R2247" i="28" s="1"/>
  <c r="Q2215" i="28"/>
  <c r="R2215" i="28" s="1"/>
  <c r="Q2287" i="28"/>
  <c r="R2287" i="28" s="1"/>
  <c r="Q2255" i="28"/>
  <c r="R2255" i="28" s="1"/>
  <c r="Q2223" i="28"/>
  <c r="R2223" i="28" s="1"/>
  <c r="Q2191" i="28"/>
  <c r="R2191" i="28" s="1"/>
  <c r="Q2159" i="28"/>
  <c r="R2159" i="28" s="1"/>
  <c r="Q2103" i="28"/>
  <c r="R2103" i="28" s="1"/>
  <c r="Q2295" i="28"/>
  <c r="R2295" i="28" s="1"/>
  <c r="Q2263" i="28"/>
  <c r="R2263" i="28" s="1"/>
  <c r="Q2231" i="28"/>
  <c r="R2231" i="28" s="1"/>
  <c r="Q2199" i="28"/>
  <c r="R2199" i="28" s="1"/>
  <c r="Q2167" i="28"/>
  <c r="R2167" i="28" s="1"/>
  <c r="Q2151" i="28"/>
  <c r="R2151" i="28" s="1"/>
  <c r="Q2071" i="28"/>
  <c r="R2071" i="28" s="1"/>
  <c r="Q2299" i="28"/>
  <c r="R2299" i="28" s="1"/>
  <c r="Q2267" i="28"/>
  <c r="R2267" i="28" s="1"/>
  <c r="Q2235" i="28"/>
  <c r="R2235" i="28" s="1"/>
  <c r="Q2203" i="28"/>
  <c r="R2203" i="28" s="1"/>
  <c r="Q2171" i="28"/>
  <c r="R2171" i="28" s="1"/>
  <c r="Q2143" i="28"/>
  <c r="R2143" i="28" s="1"/>
  <c r="Q2140" i="28"/>
  <c r="R2140" i="28" s="1"/>
  <c r="Q2125" i="28"/>
  <c r="R2125" i="28" s="1"/>
  <c r="Q2055" i="28"/>
  <c r="R2055" i="28" s="1"/>
  <c r="Q2133" i="28"/>
  <c r="R2133" i="28" s="1"/>
  <c r="Q2126" i="28"/>
  <c r="R2126" i="28" s="1"/>
  <c r="Q2110" i="28"/>
  <c r="R2110" i="28" s="1"/>
  <c r="Q2094" i="28"/>
  <c r="R2094" i="28" s="1"/>
  <c r="Q2078" i="28"/>
  <c r="R2078" i="28" s="1"/>
  <c r="Q2062" i="28"/>
  <c r="R2062" i="28" s="1"/>
  <c r="Q2046" i="28"/>
  <c r="R2046" i="28" s="1"/>
  <c r="Q2117" i="28"/>
  <c r="R2117" i="28" s="1"/>
  <c r="Q2101" i="28"/>
  <c r="R2101" i="28" s="1"/>
  <c r="Q2085" i="28"/>
  <c r="R2085" i="28" s="1"/>
  <c r="Q2069" i="28"/>
  <c r="R2069" i="28" s="1"/>
  <c r="Q2053" i="28"/>
  <c r="R2053" i="28" s="1"/>
  <c r="Q2037" i="28"/>
  <c r="R2037" i="28" s="1"/>
  <c r="Q2114" i="28"/>
  <c r="R2114" i="28" s="1"/>
  <c r="Q2098" i="28"/>
  <c r="R2098" i="28" s="1"/>
  <c r="Q2082" i="28"/>
  <c r="R2082" i="28" s="1"/>
  <c r="Q2066" i="28"/>
  <c r="R2066" i="28" s="1"/>
  <c r="Q2050" i="28"/>
  <c r="R2050" i="28" s="1"/>
  <c r="Q2034" i="28"/>
  <c r="R2034" i="28" s="1"/>
  <c r="Q1970" i="28"/>
  <c r="R1970" i="28" s="1"/>
  <c r="Q1954" i="28"/>
  <c r="R1954" i="28" s="1"/>
  <c r="Q1938" i="28"/>
  <c r="R1938" i="28" s="1"/>
  <c r="Q1922" i="28"/>
  <c r="R1922" i="28" s="1"/>
  <c r="Q1906" i="28"/>
  <c r="R1906" i="28" s="1"/>
  <c r="Q1890" i="28"/>
  <c r="R1890" i="28" s="1"/>
  <c r="Q1874" i="28"/>
  <c r="R1874" i="28" s="1"/>
  <c r="Q1742" i="28"/>
  <c r="R1742" i="28" s="1"/>
  <c r="Q1710" i="28"/>
  <c r="R1710" i="28" s="1"/>
  <c r="Q2073" i="28"/>
  <c r="R2073" i="28" s="1"/>
  <c r="Q2057" i="28"/>
  <c r="R2057" i="28" s="1"/>
  <c r="Q2041" i="28"/>
  <c r="R2041" i="28" s="1"/>
  <c r="Q2025" i="28"/>
  <c r="R2025" i="28" s="1"/>
  <c r="Q2009" i="28"/>
  <c r="R2009" i="28" s="1"/>
  <c r="Q1993" i="28"/>
  <c r="R1993" i="28" s="1"/>
  <c r="Q1977" i="28"/>
  <c r="R1977" i="28" s="1"/>
  <c r="Q1961" i="28"/>
  <c r="R1961" i="28" s="1"/>
  <c r="Q1945" i="28"/>
  <c r="R1945" i="28" s="1"/>
  <c r="Q1929" i="28"/>
  <c r="R1929" i="28" s="1"/>
  <c r="Q1913" i="28"/>
  <c r="R1913" i="28" s="1"/>
  <c r="Q1897" i="28"/>
  <c r="R1897" i="28" s="1"/>
  <c r="Q1881" i="28"/>
  <c r="R1881" i="28" s="1"/>
  <c r="Q1865" i="28"/>
  <c r="R1865" i="28" s="1"/>
  <c r="Q1853" i="28"/>
  <c r="R1853" i="28" s="1"/>
  <c r="Q1850" i="28"/>
  <c r="R1850" i="28" s="1"/>
  <c r="Q1730" i="28"/>
  <c r="R1730" i="28" s="1"/>
  <c r="Q2118" i="28"/>
  <c r="R2118" i="28" s="1"/>
  <c r="Q2054" i="28"/>
  <c r="R2054" i="28" s="1"/>
  <c r="Q2022" i="28"/>
  <c r="R2022" i="28" s="1"/>
  <c r="Q2006" i="28"/>
  <c r="R2006" i="28" s="1"/>
  <c r="Q1990" i="28"/>
  <c r="R1990" i="28" s="1"/>
  <c r="Q1974" i="28"/>
  <c r="R1974" i="28" s="1"/>
  <c r="Q1958" i="28"/>
  <c r="R1958" i="28" s="1"/>
  <c r="Q1942" i="28"/>
  <c r="R1942" i="28" s="1"/>
  <c r="Q1926" i="28"/>
  <c r="R1926" i="28" s="1"/>
  <c r="Q1910" i="28"/>
  <c r="R1910" i="28" s="1"/>
  <c r="Q1894" i="28"/>
  <c r="R1894" i="28" s="1"/>
  <c r="Q1878" i="28"/>
  <c r="R1878" i="28" s="1"/>
  <c r="Q1862" i="28"/>
  <c r="R1862" i="28" s="1"/>
  <c r="Q1833" i="28"/>
  <c r="R1833" i="28" s="1"/>
  <c r="Q1830" i="28"/>
  <c r="R1830" i="28" s="1"/>
  <c r="Q1822" i="28"/>
  <c r="R1822" i="28" s="1"/>
  <c r="Q1814" i="28"/>
  <c r="R1814" i="28" s="1"/>
  <c r="Q1806" i="28"/>
  <c r="R1806" i="28" s="1"/>
  <c r="Q1798" i="28"/>
  <c r="R1798" i="28" s="1"/>
  <c r="Q1790" i="28"/>
  <c r="R1790" i="28" s="1"/>
  <c r="Q1782" i="28"/>
  <c r="R1782" i="28" s="1"/>
  <c r="Q1774" i="28"/>
  <c r="R1774" i="28" s="1"/>
  <c r="Q1766" i="28"/>
  <c r="R1766" i="28" s="1"/>
  <c r="Q1758" i="28"/>
  <c r="R1758" i="28" s="1"/>
  <c r="Q1750" i="28"/>
  <c r="R1750" i="28" s="1"/>
  <c r="Q1718" i="28"/>
  <c r="R1718" i="28" s="1"/>
  <c r="Q2045" i="28"/>
  <c r="R2045" i="28" s="1"/>
  <c r="Q2029" i="28"/>
  <c r="R2029" i="28" s="1"/>
  <c r="Q2013" i="28"/>
  <c r="R2013" i="28" s="1"/>
  <c r="Q1997" i="28"/>
  <c r="R1997" i="28" s="1"/>
  <c r="Q1981" i="28"/>
  <c r="R1981" i="28" s="1"/>
  <c r="Q1965" i="28"/>
  <c r="R1965" i="28" s="1"/>
  <c r="Q1949" i="28"/>
  <c r="R1949" i="28" s="1"/>
  <c r="Q1933" i="28"/>
  <c r="R1933" i="28" s="1"/>
  <c r="Q1917" i="28"/>
  <c r="R1917" i="28" s="1"/>
  <c r="Q1901" i="28"/>
  <c r="R1901" i="28" s="1"/>
  <c r="Q1885" i="28"/>
  <c r="R1885" i="28" s="1"/>
  <c r="Q1869" i="28"/>
  <c r="R1869" i="28" s="1"/>
  <c r="Q1845" i="28"/>
  <c r="R1845" i="28" s="1"/>
  <c r="Q1842" i="28"/>
  <c r="R1842" i="28" s="1"/>
  <c r="Q2026" i="28"/>
  <c r="R2026" i="28" s="1"/>
  <c r="Q1978" i="28"/>
  <c r="R1978" i="28" s="1"/>
  <c r="Q1962" i="28"/>
  <c r="R1962" i="28" s="1"/>
  <c r="Q1946" i="28"/>
  <c r="R1946" i="28" s="1"/>
  <c r="Q1930" i="28"/>
  <c r="R1930" i="28" s="1"/>
  <c r="Q1914" i="28"/>
  <c r="R1914" i="28" s="1"/>
  <c r="Q1898" i="28"/>
  <c r="R1898" i="28" s="1"/>
  <c r="Q1882" i="28"/>
  <c r="R1882" i="28" s="1"/>
  <c r="Q1866" i="28"/>
  <c r="R1866" i="28" s="1"/>
  <c r="Q1857" i="28"/>
  <c r="R1857" i="28" s="1"/>
  <c r="Q1854" i="28"/>
  <c r="R1854" i="28" s="1"/>
  <c r="Q2033" i="28"/>
  <c r="R2033" i="28" s="1"/>
  <c r="Q2017" i="28"/>
  <c r="R2017" i="28" s="1"/>
  <c r="Q2001" i="28"/>
  <c r="R2001" i="28" s="1"/>
  <c r="Q1985" i="28"/>
  <c r="R1985" i="28" s="1"/>
  <c r="Q1969" i="28"/>
  <c r="R1969" i="28" s="1"/>
  <c r="Q1953" i="28"/>
  <c r="R1953" i="28" s="1"/>
  <c r="Q1937" i="28"/>
  <c r="R1937" i="28" s="1"/>
  <c r="Q1921" i="28"/>
  <c r="R1921" i="28" s="1"/>
  <c r="Q1905" i="28"/>
  <c r="R1905" i="28" s="1"/>
  <c r="Q1889" i="28"/>
  <c r="R1889" i="28" s="1"/>
  <c r="Q1837" i="28"/>
  <c r="R1837" i="28" s="1"/>
  <c r="Q1834" i="28"/>
  <c r="R1834" i="28" s="1"/>
  <c r="Q1746" i="28"/>
  <c r="R1746" i="28" s="1"/>
  <c r="Q1714" i="28"/>
  <c r="R1714" i="28" s="1"/>
  <c r="Q1688" i="28"/>
  <c r="R1688" i="28" s="1"/>
  <c r="Q1668" i="28"/>
  <c r="R1668" i="28" s="1"/>
  <c r="Q1652" i="28"/>
  <c r="R1652" i="28" s="1"/>
  <c r="Q1636" i="28"/>
  <c r="R1636" i="28" s="1"/>
  <c r="Q1457" i="28"/>
  <c r="R1457" i="28" s="1"/>
  <c r="Q1425" i="28"/>
  <c r="R1425" i="28" s="1"/>
  <c r="Q997" i="28"/>
  <c r="R997" i="28" s="1"/>
  <c r="Q968" i="28"/>
  <c r="R968" i="28" s="1"/>
  <c r="Q1692" i="28"/>
  <c r="R1692" i="28" s="1"/>
  <c r="Q1665" i="28"/>
  <c r="R1665" i="28" s="1"/>
  <c r="Q1649" i="28"/>
  <c r="R1649" i="28" s="1"/>
  <c r="Q1633" i="28"/>
  <c r="R1633" i="28" s="1"/>
  <c r="Q1617" i="28"/>
  <c r="R1617" i="28" s="1"/>
  <c r="Q1601" i="28"/>
  <c r="R1601" i="28" s="1"/>
  <c r="Q1585" i="28"/>
  <c r="R1585" i="28" s="1"/>
  <c r="Q1569" i="28"/>
  <c r="R1569" i="28" s="1"/>
  <c r="Q1553" i="28"/>
  <c r="R1553" i="28" s="1"/>
  <c r="Q1537" i="28"/>
  <c r="R1537" i="28" s="1"/>
  <c r="Q1521" i="28"/>
  <c r="R1521" i="28" s="1"/>
  <c r="Q1505" i="28"/>
  <c r="R1505" i="28" s="1"/>
  <c r="Q1489" i="28"/>
  <c r="R1489" i="28" s="1"/>
  <c r="Q1480" i="28"/>
  <c r="R1480" i="28" s="1"/>
  <c r="Q1477" i="28"/>
  <c r="R1477" i="28" s="1"/>
  <c r="Q1445" i="28"/>
  <c r="R1445" i="28" s="1"/>
  <c r="Q1325" i="28"/>
  <c r="R1325" i="28" s="1"/>
  <c r="Q1157" i="28"/>
  <c r="R1157" i="28" s="1"/>
  <c r="Q942" i="28"/>
  <c r="R942" i="28" s="1"/>
  <c r="Q1672" i="28"/>
  <c r="R1672" i="28" s="1"/>
  <c r="Q1656" i="28"/>
  <c r="R1656" i="28" s="1"/>
  <c r="Q1640" i="28"/>
  <c r="R1640" i="28" s="1"/>
  <c r="Q1624" i="28"/>
  <c r="R1624" i="28" s="1"/>
  <c r="Q1608" i="28"/>
  <c r="R1608" i="28" s="1"/>
  <c r="Q1592" i="28"/>
  <c r="R1592" i="28" s="1"/>
  <c r="Q1576" i="28"/>
  <c r="R1576" i="28" s="1"/>
  <c r="Q1560" i="28"/>
  <c r="R1560" i="28" s="1"/>
  <c r="Q1544" i="28"/>
  <c r="R1544" i="28" s="1"/>
  <c r="Q1528" i="28"/>
  <c r="R1528" i="28" s="1"/>
  <c r="Q1512" i="28"/>
  <c r="R1512" i="28" s="1"/>
  <c r="Q1496" i="28"/>
  <c r="R1496" i="28" s="1"/>
  <c r="Q1465" i="28"/>
  <c r="R1465" i="28" s="1"/>
  <c r="Q1433" i="28"/>
  <c r="R1433" i="28" s="1"/>
  <c r="Q1421" i="28"/>
  <c r="R1421" i="28" s="1"/>
  <c r="Q1405" i="28"/>
  <c r="R1405" i="28" s="1"/>
  <c r="Q1389" i="28"/>
  <c r="R1389" i="28" s="1"/>
  <c r="Q1373" i="28"/>
  <c r="R1373" i="28" s="1"/>
  <c r="Q1357" i="28"/>
  <c r="R1357" i="28" s="1"/>
  <c r="Q1345" i="28"/>
  <c r="R1345" i="28" s="1"/>
  <c r="Q1313" i="28"/>
  <c r="R1313" i="28" s="1"/>
  <c r="Q1301" i="28"/>
  <c r="R1301" i="28" s="1"/>
  <c r="Q1285" i="28"/>
  <c r="R1285" i="28" s="1"/>
  <c r="Q1269" i="28"/>
  <c r="R1269" i="28" s="1"/>
  <c r="Q1253" i="28"/>
  <c r="R1253" i="28" s="1"/>
  <c r="Q1237" i="28"/>
  <c r="R1237" i="28" s="1"/>
  <c r="Q1221" i="28"/>
  <c r="R1221" i="28" s="1"/>
  <c r="Q1205" i="28"/>
  <c r="R1205" i="28" s="1"/>
  <c r="Q1189" i="28"/>
  <c r="R1189" i="28" s="1"/>
  <c r="Q1177" i="28"/>
  <c r="R1177" i="28" s="1"/>
  <c r="Q1145" i="28"/>
  <c r="R1145" i="28" s="1"/>
  <c r="Q1106" i="28"/>
  <c r="R1106" i="28" s="1"/>
  <c r="Q1573" i="28"/>
  <c r="R1573" i="28" s="1"/>
  <c r="Q1557" i="28"/>
  <c r="R1557" i="28" s="1"/>
  <c r="Q1541" i="28"/>
  <c r="R1541" i="28" s="1"/>
  <c r="Q1525" i="28"/>
  <c r="R1525" i="28" s="1"/>
  <c r="Q1509" i="28"/>
  <c r="R1509" i="28" s="1"/>
  <c r="Q1493" i="28"/>
  <c r="R1493" i="28" s="1"/>
  <c r="Q1453" i="28"/>
  <c r="R1453" i="28" s="1"/>
  <c r="Q1333" i="28"/>
  <c r="R1333" i="28" s="1"/>
  <c r="Q1165" i="28"/>
  <c r="R1165" i="28" s="1"/>
  <c r="Q1029" i="28"/>
  <c r="R1029" i="28" s="1"/>
  <c r="Q1441" i="28"/>
  <c r="R1441" i="28" s="1"/>
  <c r="Q1401" i="28"/>
  <c r="R1401" i="28" s="1"/>
  <c r="Q1385" i="28"/>
  <c r="R1385" i="28" s="1"/>
  <c r="Q1369" i="28"/>
  <c r="R1369" i="28" s="1"/>
  <c r="Q1353" i="28"/>
  <c r="R1353" i="28" s="1"/>
  <c r="Q1321" i="28"/>
  <c r="R1321" i="28" s="1"/>
  <c r="Q1297" i="28"/>
  <c r="R1297" i="28" s="1"/>
  <c r="Q1281" i="28"/>
  <c r="R1281" i="28" s="1"/>
  <c r="Q1265" i="28"/>
  <c r="R1265" i="28" s="1"/>
  <c r="Q1249" i="28"/>
  <c r="R1249" i="28" s="1"/>
  <c r="Q1233" i="28"/>
  <c r="R1233" i="28" s="1"/>
  <c r="Q1217" i="28"/>
  <c r="R1217" i="28" s="1"/>
  <c r="Q1201" i="28"/>
  <c r="R1201" i="28" s="1"/>
  <c r="Q1185" i="28"/>
  <c r="R1185" i="28" s="1"/>
  <c r="Q1153" i="28"/>
  <c r="R1153" i="28" s="1"/>
  <c r="Q1625" i="28"/>
  <c r="R1625" i="28" s="1"/>
  <c r="Q1609" i="28"/>
  <c r="R1609" i="28" s="1"/>
  <c r="Q1593" i="28"/>
  <c r="R1593" i="28" s="1"/>
  <c r="Q1577" i="28"/>
  <c r="R1577" i="28" s="1"/>
  <c r="Q1561" i="28"/>
  <c r="R1561" i="28" s="1"/>
  <c r="Q1545" i="28"/>
  <c r="R1545" i="28" s="1"/>
  <c r="Q1529" i="28"/>
  <c r="R1529" i="28" s="1"/>
  <c r="Q1513" i="28"/>
  <c r="R1513" i="28" s="1"/>
  <c r="Q1497" i="28"/>
  <c r="R1497" i="28" s="1"/>
  <c r="Q1481" i="28"/>
  <c r="R1481" i="28" s="1"/>
  <c r="Q1476" i="28"/>
  <c r="R1476" i="28" s="1"/>
  <c r="Q1461" i="28"/>
  <c r="R1461" i="28" s="1"/>
  <c r="Q1429" i="28"/>
  <c r="R1429" i="28" s="1"/>
  <c r="Q1341" i="28"/>
  <c r="R1341" i="28" s="1"/>
  <c r="Q1309" i="28"/>
  <c r="R1309" i="28" s="1"/>
  <c r="Q1173" i="28"/>
  <c r="R1173" i="28" s="1"/>
  <c r="Q1141" i="28"/>
  <c r="R1141" i="28" s="1"/>
  <c r="Q1080" i="28"/>
  <c r="R1080" i="28" s="1"/>
  <c r="Q1072" i="28"/>
  <c r="R1072" i="28" s="1"/>
  <c r="Q1064" i="28"/>
  <c r="R1064" i="28" s="1"/>
  <c r="Q1056" i="28"/>
  <c r="R1056" i="28" s="1"/>
  <c r="Q1024" i="28"/>
  <c r="R1024" i="28" s="1"/>
  <c r="Q919" i="28"/>
  <c r="R919" i="28" s="1"/>
  <c r="Q1044" i="28"/>
  <c r="R1044" i="28" s="1"/>
  <c r="Q954" i="28"/>
  <c r="R954" i="28" s="1"/>
  <c r="Q916" i="28"/>
  <c r="R916" i="28" s="1"/>
  <c r="Q890" i="28"/>
  <c r="R890" i="28" s="1"/>
  <c r="Q1032" i="28"/>
  <c r="R1032" i="28" s="1"/>
  <c r="Q978" i="28"/>
  <c r="R978" i="28" s="1"/>
  <c r="Q1052" i="28"/>
  <c r="R1052" i="28" s="1"/>
  <c r="Q1020" i="28"/>
  <c r="R1020" i="28" s="1"/>
  <c r="Q964" i="28"/>
  <c r="R964" i="28" s="1"/>
  <c r="Q938" i="28"/>
  <c r="R938" i="28" s="1"/>
  <c r="Q900" i="28"/>
  <c r="R900" i="28" s="1"/>
  <c r="Q884" i="28"/>
  <c r="R884" i="28" s="1"/>
  <c r="Q948" i="28"/>
  <c r="R948" i="28" s="1"/>
  <c r="Q868" i="28"/>
  <c r="R868" i="28" s="1"/>
  <c r="Q840" i="28"/>
  <c r="R840" i="28" s="1"/>
  <c r="Q965" i="28"/>
  <c r="R965" i="28" s="1"/>
  <c r="Q949" i="28"/>
  <c r="R949" i="28" s="1"/>
  <c r="Q933" i="28"/>
  <c r="R933" i="28" s="1"/>
  <c r="Q917" i="28"/>
  <c r="R917" i="28" s="1"/>
  <c r="Q901" i="28"/>
  <c r="R901" i="28" s="1"/>
  <c r="Q885" i="28"/>
  <c r="R885" i="28" s="1"/>
  <c r="Q869" i="28"/>
  <c r="R869" i="28" s="1"/>
  <c r="Q853" i="28"/>
  <c r="R853" i="28" s="1"/>
  <c r="Q969" i="28"/>
  <c r="R969" i="28" s="1"/>
  <c r="Q973" i="28"/>
  <c r="R973" i="28" s="1"/>
  <c r="Q953" i="28"/>
  <c r="R953" i="28" s="1"/>
  <c r="Q937" i="28"/>
  <c r="R937" i="28" s="1"/>
  <c r="Q921" i="28"/>
  <c r="R921" i="28" s="1"/>
  <c r="Q905" i="28"/>
  <c r="R905" i="28" s="1"/>
  <c r="Q889" i="28"/>
  <c r="R889" i="28" s="1"/>
  <c r="Q873" i="28"/>
  <c r="R873" i="28" s="1"/>
  <c r="Q857" i="28"/>
  <c r="R857" i="28" s="1"/>
  <c r="Q739" i="28"/>
  <c r="R739" i="28" s="1"/>
  <c r="Q989" i="28"/>
  <c r="R989" i="28" s="1"/>
  <c r="Q961" i="28"/>
  <c r="R961" i="28" s="1"/>
  <c r="Q945" i="28"/>
  <c r="R945" i="28" s="1"/>
  <c r="Q929" i="28"/>
  <c r="R929" i="28" s="1"/>
  <c r="Q913" i="28"/>
  <c r="R913" i="28" s="1"/>
  <c r="Q897" i="28"/>
  <c r="R897" i="28" s="1"/>
  <c r="Q881" i="28"/>
  <c r="R881" i="28" s="1"/>
  <c r="Q865" i="28"/>
  <c r="R865" i="28" s="1"/>
  <c r="Q849" i="28"/>
  <c r="R849" i="28" s="1"/>
  <c r="Q707" i="28"/>
  <c r="R707" i="28" s="1"/>
  <c r="Q750" i="28"/>
  <c r="R750" i="28" s="1"/>
  <c r="Q734" i="28"/>
  <c r="R734" i="28" s="1"/>
  <c r="Q718" i="28"/>
  <c r="R718" i="28" s="1"/>
  <c r="Q702" i="28"/>
  <c r="R702" i="28" s="1"/>
  <c r="Q686" i="28"/>
  <c r="R686" i="28" s="1"/>
  <c r="Q605" i="28"/>
  <c r="R605" i="28" s="1"/>
  <c r="Q757" i="28"/>
  <c r="R757" i="28" s="1"/>
  <c r="Q741" i="28"/>
  <c r="R741" i="28" s="1"/>
  <c r="Q725" i="28"/>
  <c r="R725" i="28" s="1"/>
  <c r="Q709" i="28"/>
  <c r="R709" i="28" s="1"/>
  <c r="Q693" i="28"/>
  <c r="R693" i="28" s="1"/>
  <c r="Q677" i="28"/>
  <c r="R677" i="28" s="1"/>
  <c r="Q661" i="28"/>
  <c r="R661" i="28" s="1"/>
  <c r="Q758" i="28"/>
  <c r="R758" i="28" s="1"/>
  <c r="Q742" i="28"/>
  <c r="R742" i="28" s="1"/>
  <c r="Q726" i="28"/>
  <c r="R726" i="28" s="1"/>
  <c r="Q710" i="28"/>
  <c r="R710" i="28" s="1"/>
  <c r="Q694" i="28"/>
  <c r="R694" i="28" s="1"/>
  <c r="Q662" i="28"/>
  <c r="R662" i="28" s="1"/>
  <c r="Q765" i="28"/>
  <c r="R765" i="28" s="1"/>
  <c r="Q749" i="28"/>
  <c r="R749" i="28" s="1"/>
  <c r="Q733" i="28"/>
  <c r="R733" i="28" s="1"/>
  <c r="Q717" i="28"/>
  <c r="R717" i="28" s="1"/>
  <c r="Q701" i="28"/>
  <c r="R701" i="28" s="1"/>
  <c r="Q685" i="28"/>
  <c r="R685" i="28" s="1"/>
  <c r="Q669" i="28"/>
  <c r="R669" i="28" s="1"/>
  <c r="Q625" i="28"/>
  <c r="R625" i="28" s="1"/>
  <c r="Q762" i="28"/>
  <c r="R762" i="28" s="1"/>
  <c r="Q746" i="28"/>
  <c r="R746" i="28" s="1"/>
  <c r="Q730" i="28"/>
  <c r="R730" i="28" s="1"/>
  <c r="Q714" i="28"/>
  <c r="R714" i="28" s="1"/>
  <c r="Q698" i="28"/>
  <c r="R698" i="28" s="1"/>
  <c r="Q682" i="28"/>
  <c r="R682" i="28" s="1"/>
  <c r="Q666" i="28"/>
  <c r="R666" i="28" s="1"/>
  <c r="Q657" i="28"/>
  <c r="R657" i="28" s="1"/>
  <c r="Q626" i="28"/>
  <c r="R626" i="28" s="1"/>
  <c r="Q623" i="28"/>
  <c r="R623" i="28" s="1"/>
  <c r="Q628" i="28"/>
  <c r="R628" i="28" s="1"/>
  <c r="Q576" i="28"/>
  <c r="R576" i="28" s="1"/>
  <c r="Q574" i="28"/>
  <c r="R574" i="28" s="1"/>
  <c r="Q573" i="28"/>
  <c r="R573" i="28" s="1"/>
  <c r="Q544" i="28"/>
  <c r="R544" i="28" s="1"/>
  <c r="Q542" i="28"/>
  <c r="R542" i="28" s="1"/>
  <c r="Q541" i="28"/>
  <c r="R541" i="28" s="1"/>
  <c r="Q525" i="28"/>
  <c r="R525" i="28" s="1"/>
  <c r="Q493" i="28"/>
  <c r="R493" i="28" s="1"/>
  <c r="Q461" i="28"/>
  <c r="R461" i="28" s="1"/>
  <c r="Q442" i="28"/>
  <c r="R442" i="28" s="1"/>
  <c r="Q429" i="28"/>
  <c r="R429" i="28" s="1"/>
  <c r="Q410" i="28"/>
  <c r="R410" i="28" s="1"/>
  <c r="Q397" i="28"/>
  <c r="R397" i="28" s="1"/>
  <c r="Q378" i="28"/>
  <c r="R378" i="28" s="1"/>
  <c r="Q632" i="28"/>
  <c r="R632" i="28" s="1"/>
  <c r="Q600" i="28"/>
  <c r="R600" i="28" s="1"/>
  <c r="Q598" i="28"/>
  <c r="R598" i="28" s="1"/>
  <c r="Q586" i="28"/>
  <c r="R586" i="28" s="1"/>
  <c r="Q554" i="28"/>
  <c r="R554" i="28" s="1"/>
  <c r="Q526" i="28"/>
  <c r="R526" i="28" s="1"/>
  <c r="Q462" i="28"/>
  <c r="R462" i="28" s="1"/>
  <c r="Q430" i="28"/>
  <c r="R430" i="28" s="1"/>
  <c r="Q398" i="28"/>
  <c r="R398" i="28" s="1"/>
  <c r="Q375" i="28"/>
  <c r="R375" i="28" s="1"/>
  <c r="Q371" i="28"/>
  <c r="R371" i="28" s="1"/>
  <c r="Q368" i="28"/>
  <c r="R368" i="28" s="1"/>
  <c r="Q604" i="28"/>
  <c r="R604" i="28" s="1"/>
  <c r="Q568" i="28"/>
  <c r="R568" i="28" s="1"/>
  <c r="Q566" i="28"/>
  <c r="R566" i="28" s="1"/>
  <c r="Q565" i="28"/>
  <c r="R565" i="28" s="1"/>
  <c r="Q536" i="28"/>
  <c r="R536" i="28" s="1"/>
  <c r="Q534" i="28"/>
  <c r="R534" i="28" s="1"/>
  <c r="Q533" i="28"/>
  <c r="R533" i="28" s="1"/>
  <c r="Q514" i="28"/>
  <c r="R514" i="28" s="1"/>
  <c r="Q501" i="28"/>
  <c r="R501" i="28" s="1"/>
  <c r="Q469" i="28"/>
  <c r="R469" i="28" s="1"/>
  <c r="Q450" i="28"/>
  <c r="R450" i="28" s="1"/>
  <c r="Q437" i="28"/>
  <c r="R437" i="28" s="1"/>
  <c r="Q418" i="28"/>
  <c r="R418" i="28" s="1"/>
  <c r="Q405" i="28"/>
  <c r="R405" i="28" s="1"/>
  <c r="Q644" i="28"/>
  <c r="R644" i="28" s="1"/>
  <c r="Q612" i="28"/>
  <c r="R612" i="28" s="1"/>
  <c r="Q592" i="28"/>
  <c r="R592" i="28" s="1"/>
  <c r="Q590" i="28"/>
  <c r="R590" i="28" s="1"/>
  <c r="Q589" i="28"/>
  <c r="R589" i="28" s="1"/>
  <c r="Q560" i="28"/>
  <c r="R560" i="28" s="1"/>
  <c r="Q558" i="28"/>
  <c r="R558" i="28" s="1"/>
  <c r="Q557" i="28"/>
  <c r="R557" i="28" s="1"/>
  <c r="Q522" i="28"/>
  <c r="R522" i="28" s="1"/>
  <c r="Q509" i="28"/>
  <c r="R509" i="28" s="1"/>
  <c r="Q477" i="28"/>
  <c r="R477" i="28" s="1"/>
  <c r="Q458" i="28"/>
  <c r="R458" i="28" s="1"/>
  <c r="Q445" i="28"/>
  <c r="R445" i="28" s="1"/>
  <c r="Q426" i="28"/>
  <c r="R426" i="28" s="1"/>
  <c r="Q413" i="28"/>
  <c r="R413" i="28" s="1"/>
  <c r="Q394" i="28"/>
  <c r="R394" i="28" s="1"/>
  <c r="Q377" i="28"/>
  <c r="R377" i="28" s="1"/>
  <c r="Q616" i="28"/>
  <c r="R616" i="28" s="1"/>
  <c r="Q572" i="28"/>
  <c r="R572" i="28" s="1"/>
  <c r="Q569" i="28"/>
  <c r="R569" i="28" s="1"/>
  <c r="Q540" i="28"/>
  <c r="R540" i="28" s="1"/>
  <c r="Q537" i="28"/>
  <c r="R537" i="28" s="1"/>
  <c r="Q529" i="28"/>
  <c r="R529" i="28" s="1"/>
  <c r="Q497" i="28"/>
  <c r="R497" i="28" s="1"/>
  <c r="Q465" i="28"/>
  <c r="R465" i="28" s="1"/>
  <c r="Q433" i="28"/>
  <c r="R433" i="28" s="1"/>
  <c r="Q401" i="28"/>
  <c r="R401" i="28" s="1"/>
  <c r="Q652" i="28"/>
  <c r="R652" i="28" s="1"/>
  <c r="Q620" i="28"/>
  <c r="R620" i="28" s="1"/>
  <c r="Q584" i="28"/>
  <c r="R584" i="28" s="1"/>
  <c r="Q582" i="28"/>
  <c r="R582" i="28" s="1"/>
  <c r="Q581" i="28"/>
  <c r="R581" i="28" s="1"/>
  <c r="Q552" i="28"/>
  <c r="R552" i="28" s="1"/>
  <c r="Q550" i="28"/>
  <c r="R550" i="28" s="1"/>
  <c r="Q549" i="28"/>
  <c r="R549" i="28" s="1"/>
  <c r="Q530" i="28"/>
  <c r="R530" i="28" s="1"/>
  <c r="Q517" i="28"/>
  <c r="R517" i="28" s="1"/>
  <c r="Q485" i="28"/>
  <c r="R485" i="28" s="1"/>
  <c r="Q453" i="28"/>
  <c r="R453" i="28" s="1"/>
  <c r="Q434" i="28"/>
  <c r="R434" i="28" s="1"/>
  <c r="Q421" i="28"/>
  <c r="R421" i="28" s="1"/>
  <c r="Q402" i="28"/>
  <c r="R402" i="28" s="1"/>
  <c r="Q389" i="28"/>
  <c r="R389" i="28" s="1"/>
  <c r="Q357" i="28"/>
  <c r="R357" i="28" s="1"/>
  <c r="Q317" i="28"/>
  <c r="R317" i="28" s="1"/>
  <c r="Q293" i="28"/>
  <c r="R293" i="28" s="1"/>
  <c r="Q285" i="28"/>
  <c r="R285" i="28" s="1"/>
  <c r="Q286" i="28"/>
  <c r="R286" i="28" s="1"/>
  <c r="Q256" i="28"/>
  <c r="R256" i="28" s="1"/>
  <c r="Q250" i="28"/>
  <c r="R250" i="28" s="1"/>
  <c r="Q218" i="28"/>
  <c r="R218" i="28" s="1"/>
  <c r="Q186" i="28"/>
  <c r="R186" i="28" s="1"/>
  <c r="Q122" i="28"/>
  <c r="R122" i="28" s="1"/>
  <c r="Q90" i="28"/>
  <c r="R90" i="28" s="1"/>
  <c r="Q58" i="28"/>
  <c r="R58" i="28" s="1"/>
  <c r="Q349" i="28"/>
  <c r="R349" i="28" s="1"/>
  <c r="Q296" i="28"/>
  <c r="R296" i="28" s="1"/>
  <c r="Q266" i="28"/>
  <c r="R266" i="28" s="1"/>
  <c r="Q33" i="28"/>
  <c r="R33" i="28" s="1"/>
  <c r="Q17" i="28"/>
  <c r="R17" i="28" s="1"/>
  <c r="Q336" i="28"/>
  <c r="R336" i="28" s="1"/>
  <c r="Q304" i="28"/>
  <c r="R304" i="28" s="1"/>
  <c r="Q276" i="28"/>
  <c r="R276" i="28" s="1"/>
  <c r="Q260" i="28"/>
  <c r="R260" i="28" s="1"/>
  <c r="Q244" i="28"/>
  <c r="R244" i="28" s="1"/>
  <c r="Q228" i="28"/>
  <c r="R228" i="28" s="1"/>
  <c r="Q212" i="28"/>
  <c r="R212" i="28" s="1"/>
  <c r="Q196" i="28"/>
  <c r="R196" i="28" s="1"/>
  <c r="Q180" i="28"/>
  <c r="R180" i="28" s="1"/>
  <c r="Q164" i="28"/>
  <c r="R164" i="28" s="1"/>
  <c r="Q148" i="28"/>
  <c r="R148" i="28" s="1"/>
  <c r="Q132" i="28"/>
  <c r="R132" i="28" s="1"/>
  <c r="Q116" i="28"/>
  <c r="R116" i="28" s="1"/>
  <c r="Q100" i="28"/>
  <c r="R100" i="28" s="1"/>
  <c r="Q84" i="28"/>
  <c r="R84" i="28" s="1"/>
  <c r="Q68" i="28"/>
  <c r="R68" i="28" s="1"/>
  <c r="Q52" i="28"/>
  <c r="R52" i="28" s="1"/>
  <c r="Q340" i="28"/>
  <c r="R340" i="28" s="1"/>
  <c r="Q308" i="28"/>
  <c r="R308" i="28" s="1"/>
  <c r="Q273" i="28"/>
  <c r="R273" i="28" s="1"/>
  <c r="Q257" i="28"/>
  <c r="R257" i="28" s="1"/>
  <c r="Q241" i="28"/>
  <c r="R241" i="28" s="1"/>
  <c r="Q225" i="28"/>
  <c r="R225" i="28" s="1"/>
  <c r="Q209" i="28"/>
  <c r="R209" i="28" s="1"/>
  <c r="Q193" i="28"/>
  <c r="R193" i="28" s="1"/>
  <c r="Q177" i="28"/>
  <c r="R177" i="28" s="1"/>
  <c r="Q161" i="28"/>
  <c r="R161" i="28" s="1"/>
  <c r="Q145" i="28"/>
  <c r="R145" i="28" s="1"/>
  <c r="Q129" i="28"/>
  <c r="R129" i="28" s="1"/>
  <c r="Q113" i="28"/>
  <c r="R113" i="28" s="1"/>
  <c r="Q97" i="28"/>
  <c r="R97" i="28" s="1"/>
  <c r="Q81" i="28"/>
  <c r="R81" i="28" s="1"/>
  <c r="Q65" i="28"/>
  <c r="R65" i="28" s="1"/>
  <c r="Q49" i="28"/>
  <c r="R49" i="28" s="1"/>
  <c r="Q29" i="28"/>
  <c r="R29" i="28" s="1"/>
  <c r="Q13" i="28"/>
  <c r="R13" i="28" s="1"/>
  <c r="Q344" i="28"/>
  <c r="R344" i="28" s="1"/>
  <c r="Q312" i="28"/>
  <c r="R312" i="28" s="1"/>
  <c r="Q280" i="28"/>
  <c r="R280" i="28" s="1"/>
  <c r="Q264" i="28"/>
  <c r="R264" i="28" s="1"/>
  <c r="Q248" i="28"/>
  <c r="R248" i="28" s="1"/>
  <c r="Q232" i="28"/>
  <c r="R232" i="28" s="1"/>
  <c r="Q216" i="28"/>
  <c r="R216" i="28" s="1"/>
  <c r="Q200" i="28"/>
  <c r="R200" i="28" s="1"/>
  <c r="Q184" i="28"/>
  <c r="R184" i="28" s="1"/>
  <c r="Q168" i="28"/>
  <c r="R168" i="28" s="1"/>
  <c r="Q152" i="28"/>
  <c r="R152" i="28" s="1"/>
  <c r="Q136" i="28"/>
  <c r="R136" i="28" s="1"/>
  <c r="Q120" i="28"/>
  <c r="R120" i="28" s="1"/>
  <c r="Q104" i="28"/>
  <c r="R104" i="28" s="1"/>
  <c r="Q88" i="28"/>
  <c r="R88" i="28" s="1"/>
  <c r="Q72" i="28"/>
  <c r="R72" i="28" s="1"/>
  <c r="Q56" i="28"/>
  <c r="R56" i="28" s="1"/>
  <c r="Q40" i="28"/>
  <c r="R40" i="28" s="1"/>
  <c r="R9" i="28"/>
  <c r="Q292" i="28"/>
  <c r="R292" i="28" s="1"/>
  <c r="Q265" i="28"/>
  <c r="R265" i="28" s="1"/>
  <c r="Q249" i="28"/>
  <c r="R249" i="28" s="1"/>
  <c r="Q233" i="28"/>
  <c r="R233" i="28" s="1"/>
  <c r="Q217" i="28"/>
  <c r="R217" i="28" s="1"/>
  <c r="Q201" i="28"/>
  <c r="R201" i="28" s="1"/>
  <c r="Q185" i="28"/>
  <c r="R185" i="28" s="1"/>
  <c r="Q121" i="28"/>
  <c r="R121" i="28" s="1"/>
  <c r="Q105" i="28"/>
  <c r="R105" i="28" s="1"/>
  <c r="Q89" i="28"/>
  <c r="R89" i="28" s="1"/>
  <c r="Q73" i="28"/>
  <c r="R73" i="28" s="1"/>
  <c r="Q57" i="28"/>
  <c r="R57" i="28" s="1"/>
  <c r="Q41" i="28"/>
  <c r="R41" i="28" s="1"/>
  <c r="Q21" i="28"/>
  <c r="R21" i="28" s="1"/>
  <c r="AB7" i="28" l="1"/>
  <c r="AA7" i="28"/>
  <c r="K3" i="27" s="1"/>
  <c r="Q7" i="28"/>
  <c r="K2" i="27" s="1"/>
  <c r="R7" i="28"/>
  <c r="O12" i="32" l="1"/>
  <c r="B21" i="32" s="1"/>
  <c r="B18" i="32"/>
  <c r="B25" i="32" s="1"/>
  <c r="C7" i="32"/>
  <c r="B5" i="13"/>
  <c r="B6" i="13" s="1"/>
  <c r="N12" i="32"/>
  <c r="B19" i="32" s="1"/>
  <c r="B7" i="32"/>
  <c r="D7" i="32"/>
  <c r="E7" i="32"/>
  <c r="F7" i="32"/>
  <c r="G7" i="32"/>
  <c r="H7" i="32"/>
  <c r="I7" i="32"/>
  <c r="J7" i="32"/>
  <c r="K7" i="32"/>
  <c r="K8" i="32" s="1"/>
  <c r="L7" i="32"/>
  <c r="M7" i="32"/>
  <c r="N7" i="32"/>
  <c r="O7" i="32"/>
  <c r="P7" i="32"/>
  <c r="Q7" i="32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B7" i="30"/>
  <c r="B8" i="30" s="1"/>
  <c r="B9" i="30" s="1"/>
  <c r="B10" i="30" s="1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D6" i="30"/>
  <c r="E6" i="30" s="1"/>
  <c r="E8768" i="28"/>
  <c r="D8768" i="28"/>
  <c r="C8768" i="28"/>
  <c r="B8768" i="28"/>
  <c r="E8767" i="28"/>
  <c r="D8767" i="28"/>
  <c r="C8767" i="28"/>
  <c r="B8767" i="28"/>
  <c r="E8766" i="28"/>
  <c r="D8766" i="28"/>
  <c r="C8766" i="28"/>
  <c r="B8766" i="28"/>
  <c r="E8765" i="28"/>
  <c r="D8765" i="28"/>
  <c r="C8765" i="28"/>
  <c r="B8765" i="28"/>
  <c r="E8764" i="28"/>
  <c r="D8764" i="28"/>
  <c r="C8764" i="28"/>
  <c r="B8764" i="28"/>
  <c r="E8763" i="28"/>
  <c r="D8763" i="28"/>
  <c r="C8763" i="28"/>
  <c r="B8763" i="28"/>
  <c r="E8762" i="28"/>
  <c r="D8762" i="28"/>
  <c r="C8762" i="28"/>
  <c r="B8762" i="28"/>
  <c r="E8761" i="28"/>
  <c r="D8761" i="28"/>
  <c r="C8761" i="28"/>
  <c r="B8761" i="28"/>
  <c r="E8760" i="28"/>
  <c r="D8760" i="28"/>
  <c r="C8760" i="28"/>
  <c r="B8760" i="28"/>
  <c r="E8759" i="28"/>
  <c r="D8759" i="28"/>
  <c r="C8759" i="28"/>
  <c r="B8759" i="28"/>
  <c r="E8758" i="28"/>
  <c r="D8758" i="28"/>
  <c r="C8758" i="28"/>
  <c r="B8758" i="28"/>
  <c r="E8757" i="28"/>
  <c r="D8757" i="28"/>
  <c r="C8757" i="28"/>
  <c r="B8757" i="28"/>
  <c r="E8756" i="28"/>
  <c r="D8756" i="28"/>
  <c r="C8756" i="28"/>
  <c r="B8756" i="28"/>
  <c r="E8755" i="28"/>
  <c r="D8755" i="28"/>
  <c r="C8755" i="28"/>
  <c r="B8755" i="28"/>
  <c r="E8754" i="28"/>
  <c r="D8754" i="28"/>
  <c r="C8754" i="28"/>
  <c r="B8754" i="28"/>
  <c r="E8753" i="28"/>
  <c r="D8753" i="28"/>
  <c r="C8753" i="28"/>
  <c r="B8753" i="28"/>
  <c r="E8752" i="28"/>
  <c r="D8752" i="28"/>
  <c r="C8752" i="28"/>
  <c r="B8752" i="28"/>
  <c r="E8751" i="28"/>
  <c r="D8751" i="28"/>
  <c r="C8751" i="28"/>
  <c r="B8751" i="28"/>
  <c r="E8750" i="28"/>
  <c r="D8750" i="28"/>
  <c r="C8750" i="28"/>
  <c r="B8750" i="28"/>
  <c r="E8749" i="28"/>
  <c r="D8749" i="28"/>
  <c r="C8749" i="28"/>
  <c r="B8749" i="28"/>
  <c r="E8748" i="28"/>
  <c r="D8748" i="28"/>
  <c r="C8748" i="28"/>
  <c r="B8748" i="28"/>
  <c r="E8747" i="28"/>
  <c r="D8747" i="28"/>
  <c r="C8747" i="28"/>
  <c r="B8747" i="28"/>
  <c r="E8746" i="28"/>
  <c r="D8746" i="28"/>
  <c r="C8746" i="28"/>
  <c r="B8746" i="28"/>
  <c r="E8745" i="28"/>
  <c r="D8745" i="28"/>
  <c r="C8745" i="28"/>
  <c r="B8745" i="28"/>
  <c r="E8744" i="28"/>
  <c r="D8744" i="28"/>
  <c r="C8744" i="28"/>
  <c r="B8744" i="28"/>
  <c r="E8743" i="28"/>
  <c r="D8743" i="28"/>
  <c r="C8743" i="28"/>
  <c r="B8743" i="28"/>
  <c r="E8742" i="28"/>
  <c r="D8742" i="28"/>
  <c r="C8742" i="28"/>
  <c r="B8742" i="28"/>
  <c r="E8741" i="28"/>
  <c r="D8741" i="28"/>
  <c r="C8741" i="28"/>
  <c r="B8741" i="28"/>
  <c r="E8740" i="28"/>
  <c r="D8740" i="28"/>
  <c r="C8740" i="28"/>
  <c r="B8740" i="28"/>
  <c r="E8739" i="28"/>
  <c r="D8739" i="28"/>
  <c r="C8739" i="28"/>
  <c r="B8739" i="28"/>
  <c r="E8738" i="28"/>
  <c r="D8738" i="28"/>
  <c r="C8738" i="28"/>
  <c r="B8738" i="28"/>
  <c r="E8737" i="28"/>
  <c r="D8737" i="28"/>
  <c r="C8737" i="28"/>
  <c r="B8737" i="28"/>
  <c r="E8736" i="28"/>
  <c r="D8736" i="28"/>
  <c r="C8736" i="28"/>
  <c r="B8736" i="28"/>
  <c r="E8735" i="28"/>
  <c r="D8735" i="28"/>
  <c r="C8735" i="28"/>
  <c r="B8735" i="28"/>
  <c r="E8734" i="28"/>
  <c r="D8734" i="28"/>
  <c r="C8734" i="28"/>
  <c r="B8734" i="28"/>
  <c r="E8733" i="28"/>
  <c r="D8733" i="28"/>
  <c r="C8733" i="28"/>
  <c r="B8733" i="28"/>
  <c r="E8732" i="28"/>
  <c r="D8732" i="28"/>
  <c r="C8732" i="28"/>
  <c r="B8732" i="28"/>
  <c r="E8731" i="28"/>
  <c r="D8731" i="28"/>
  <c r="C8731" i="28"/>
  <c r="B8731" i="28"/>
  <c r="E8730" i="28"/>
  <c r="D8730" i="28"/>
  <c r="C8730" i="28"/>
  <c r="B8730" i="28"/>
  <c r="E8729" i="28"/>
  <c r="D8729" i="28"/>
  <c r="C8729" i="28"/>
  <c r="B8729" i="28"/>
  <c r="E8728" i="28"/>
  <c r="D8728" i="28"/>
  <c r="C8728" i="28"/>
  <c r="B8728" i="28"/>
  <c r="E8727" i="28"/>
  <c r="D8727" i="28"/>
  <c r="C8727" i="28"/>
  <c r="B8727" i="28"/>
  <c r="E8726" i="28"/>
  <c r="D8726" i="28"/>
  <c r="C8726" i="28"/>
  <c r="B8726" i="28"/>
  <c r="E8725" i="28"/>
  <c r="D8725" i="28"/>
  <c r="C8725" i="28"/>
  <c r="B8725" i="28"/>
  <c r="E8724" i="28"/>
  <c r="D8724" i="28"/>
  <c r="C8724" i="28"/>
  <c r="B8724" i="28"/>
  <c r="E8723" i="28"/>
  <c r="D8723" i="28"/>
  <c r="C8723" i="28"/>
  <c r="B8723" i="28"/>
  <c r="E8722" i="28"/>
  <c r="D8722" i="28"/>
  <c r="C8722" i="28"/>
  <c r="B8722" i="28"/>
  <c r="E8721" i="28"/>
  <c r="D8721" i="28"/>
  <c r="C8721" i="28"/>
  <c r="B8721" i="28"/>
  <c r="E8720" i="28"/>
  <c r="D8720" i="28"/>
  <c r="C8720" i="28"/>
  <c r="B8720" i="28"/>
  <c r="E8719" i="28"/>
  <c r="D8719" i="28"/>
  <c r="C8719" i="28"/>
  <c r="B8719" i="28"/>
  <c r="E8718" i="28"/>
  <c r="D8718" i="28"/>
  <c r="C8718" i="28"/>
  <c r="B8718" i="28"/>
  <c r="E8717" i="28"/>
  <c r="D8717" i="28"/>
  <c r="C8717" i="28"/>
  <c r="B8717" i="28"/>
  <c r="E8716" i="28"/>
  <c r="D8716" i="28"/>
  <c r="C8716" i="28"/>
  <c r="B8716" i="28"/>
  <c r="E8715" i="28"/>
  <c r="D8715" i="28"/>
  <c r="C8715" i="28"/>
  <c r="B8715" i="28"/>
  <c r="E8714" i="28"/>
  <c r="D8714" i="28"/>
  <c r="C8714" i="28"/>
  <c r="B8714" i="28"/>
  <c r="E8713" i="28"/>
  <c r="D8713" i="28"/>
  <c r="C8713" i="28"/>
  <c r="B8713" i="28"/>
  <c r="E8712" i="28"/>
  <c r="D8712" i="28"/>
  <c r="C8712" i="28"/>
  <c r="B8712" i="28"/>
  <c r="E8711" i="28"/>
  <c r="D8711" i="28"/>
  <c r="C8711" i="28"/>
  <c r="B8711" i="28"/>
  <c r="E8710" i="28"/>
  <c r="D8710" i="28"/>
  <c r="C8710" i="28"/>
  <c r="B8710" i="28"/>
  <c r="E8709" i="28"/>
  <c r="D8709" i="28"/>
  <c r="C8709" i="28"/>
  <c r="B8709" i="28"/>
  <c r="E8708" i="28"/>
  <c r="D8708" i="28"/>
  <c r="C8708" i="28"/>
  <c r="B8708" i="28"/>
  <c r="E8707" i="28"/>
  <c r="D8707" i="28"/>
  <c r="C8707" i="28"/>
  <c r="B8707" i="28"/>
  <c r="E8706" i="28"/>
  <c r="D8706" i="28"/>
  <c r="C8706" i="28"/>
  <c r="B8706" i="28"/>
  <c r="E8705" i="28"/>
  <c r="D8705" i="28"/>
  <c r="C8705" i="28"/>
  <c r="B8705" i="28"/>
  <c r="E8704" i="28"/>
  <c r="D8704" i="28"/>
  <c r="C8704" i="28"/>
  <c r="B8704" i="28"/>
  <c r="E8703" i="28"/>
  <c r="D8703" i="28"/>
  <c r="C8703" i="28"/>
  <c r="B8703" i="28"/>
  <c r="E8702" i="28"/>
  <c r="D8702" i="28"/>
  <c r="C8702" i="28"/>
  <c r="B8702" i="28"/>
  <c r="E8701" i="28"/>
  <c r="D8701" i="28"/>
  <c r="C8701" i="28"/>
  <c r="B8701" i="28"/>
  <c r="E8700" i="28"/>
  <c r="D8700" i="28"/>
  <c r="C8700" i="28"/>
  <c r="B8700" i="28"/>
  <c r="E8699" i="28"/>
  <c r="D8699" i="28"/>
  <c r="C8699" i="28"/>
  <c r="B8699" i="28"/>
  <c r="E8698" i="28"/>
  <c r="D8698" i="28"/>
  <c r="C8698" i="28"/>
  <c r="B8698" i="28"/>
  <c r="E8697" i="28"/>
  <c r="D8697" i="28"/>
  <c r="C8697" i="28"/>
  <c r="B8697" i="28"/>
  <c r="E8696" i="28"/>
  <c r="D8696" i="28"/>
  <c r="C8696" i="28"/>
  <c r="B8696" i="28"/>
  <c r="E8695" i="28"/>
  <c r="D8695" i="28"/>
  <c r="C8695" i="28"/>
  <c r="B8695" i="28"/>
  <c r="E8694" i="28"/>
  <c r="D8694" i="28"/>
  <c r="C8694" i="28"/>
  <c r="B8694" i="28"/>
  <c r="E8693" i="28"/>
  <c r="D8693" i="28"/>
  <c r="C8693" i="28"/>
  <c r="B8693" i="28"/>
  <c r="E8692" i="28"/>
  <c r="D8692" i="28"/>
  <c r="C8692" i="28"/>
  <c r="B8692" i="28"/>
  <c r="E8691" i="28"/>
  <c r="D8691" i="28"/>
  <c r="C8691" i="28"/>
  <c r="B8691" i="28"/>
  <c r="E8690" i="28"/>
  <c r="D8690" i="28"/>
  <c r="C8690" i="28"/>
  <c r="B8690" i="28"/>
  <c r="E8689" i="28"/>
  <c r="D8689" i="28"/>
  <c r="C8689" i="28"/>
  <c r="B8689" i="28"/>
  <c r="E8688" i="28"/>
  <c r="D8688" i="28"/>
  <c r="C8688" i="28"/>
  <c r="B8688" i="28"/>
  <c r="E8687" i="28"/>
  <c r="D8687" i="28"/>
  <c r="C8687" i="28"/>
  <c r="B8687" i="28"/>
  <c r="E8686" i="28"/>
  <c r="D8686" i="28"/>
  <c r="C8686" i="28"/>
  <c r="B8686" i="28"/>
  <c r="E8685" i="28"/>
  <c r="D8685" i="28"/>
  <c r="C8685" i="28"/>
  <c r="B8685" i="28"/>
  <c r="E8684" i="28"/>
  <c r="D8684" i="28"/>
  <c r="C8684" i="28"/>
  <c r="B8684" i="28"/>
  <c r="E8683" i="28"/>
  <c r="D8683" i="28"/>
  <c r="C8683" i="28"/>
  <c r="B8683" i="28"/>
  <c r="E8682" i="28"/>
  <c r="D8682" i="28"/>
  <c r="C8682" i="28"/>
  <c r="B8682" i="28"/>
  <c r="E8681" i="28"/>
  <c r="D8681" i="28"/>
  <c r="C8681" i="28"/>
  <c r="B8681" i="28"/>
  <c r="E8680" i="28"/>
  <c r="D8680" i="28"/>
  <c r="C8680" i="28"/>
  <c r="B8680" i="28"/>
  <c r="E8679" i="28"/>
  <c r="D8679" i="28"/>
  <c r="C8679" i="28"/>
  <c r="B8679" i="28"/>
  <c r="E8678" i="28"/>
  <c r="D8678" i="28"/>
  <c r="C8678" i="28"/>
  <c r="B8678" i="28"/>
  <c r="E8677" i="28"/>
  <c r="D8677" i="28"/>
  <c r="C8677" i="28"/>
  <c r="B8677" i="28"/>
  <c r="E8676" i="28"/>
  <c r="D8676" i="28"/>
  <c r="C8676" i="28"/>
  <c r="B8676" i="28"/>
  <c r="E8675" i="28"/>
  <c r="D8675" i="28"/>
  <c r="C8675" i="28"/>
  <c r="B8675" i="28"/>
  <c r="E8674" i="28"/>
  <c r="D8674" i="28"/>
  <c r="C8674" i="28"/>
  <c r="B8674" i="28"/>
  <c r="E8673" i="28"/>
  <c r="D8673" i="28"/>
  <c r="C8673" i="28"/>
  <c r="B8673" i="28"/>
  <c r="E8672" i="28"/>
  <c r="D8672" i="28"/>
  <c r="C8672" i="28"/>
  <c r="B8672" i="28"/>
  <c r="E8671" i="28"/>
  <c r="D8671" i="28"/>
  <c r="C8671" i="28"/>
  <c r="B8671" i="28"/>
  <c r="E8670" i="28"/>
  <c r="D8670" i="28"/>
  <c r="C8670" i="28"/>
  <c r="B8670" i="28"/>
  <c r="E8669" i="28"/>
  <c r="D8669" i="28"/>
  <c r="C8669" i="28"/>
  <c r="B8669" i="28"/>
  <c r="E8668" i="28"/>
  <c r="D8668" i="28"/>
  <c r="C8668" i="28"/>
  <c r="B8668" i="28"/>
  <c r="E8667" i="28"/>
  <c r="D8667" i="28"/>
  <c r="C8667" i="28"/>
  <c r="B8667" i="28"/>
  <c r="E8666" i="28"/>
  <c r="D8666" i="28"/>
  <c r="C8666" i="28"/>
  <c r="B8666" i="28"/>
  <c r="E8665" i="28"/>
  <c r="D8665" i="28"/>
  <c r="C8665" i="28"/>
  <c r="B8665" i="28"/>
  <c r="E8664" i="28"/>
  <c r="D8664" i="28"/>
  <c r="C8664" i="28"/>
  <c r="B8664" i="28"/>
  <c r="E8663" i="28"/>
  <c r="D8663" i="28"/>
  <c r="C8663" i="28"/>
  <c r="B8663" i="28"/>
  <c r="E8662" i="28"/>
  <c r="D8662" i="28"/>
  <c r="C8662" i="28"/>
  <c r="B8662" i="28"/>
  <c r="E8661" i="28"/>
  <c r="D8661" i="28"/>
  <c r="C8661" i="28"/>
  <c r="B8661" i="28"/>
  <c r="E8660" i="28"/>
  <c r="D8660" i="28"/>
  <c r="C8660" i="28"/>
  <c r="B8660" i="28"/>
  <c r="E8659" i="28"/>
  <c r="D8659" i="28"/>
  <c r="C8659" i="28"/>
  <c r="B8659" i="28"/>
  <c r="E8658" i="28"/>
  <c r="D8658" i="28"/>
  <c r="C8658" i="28"/>
  <c r="B8658" i="28"/>
  <c r="E8657" i="28"/>
  <c r="D8657" i="28"/>
  <c r="C8657" i="28"/>
  <c r="B8657" i="28"/>
  <c r="E8656" i="28"/>
  <c r="D8656" i="28"/>
  <c r="C8656" i="28"/>
  <c r="B8656" i="28"/>
  <c r="E8655" i="28"/>
  <c r="D8655" i="28"/>
  <c r="C8655" i="28"/>
  <c r="B8655" i="28"/>
  <c r="E8654" i="28"/>
  <c r="D8654" i="28"/>
  <c r="C8654" i="28"/>
  <c r="B8654" i="28"/>
  <c r="E8653" i="28"/>
  <c r="D8653" i="28"/>
  <c r="C8653" i="28"/>
  <c r="B8653" i="28"/>
  <c r="E8652" i="28"/>
  <c r="D8652" i="28"/>
  <c r="C8652" i="28"/>
  <c r="B8652" i="28"/>
  <c r="E8651" i="28"/>
  <c r="D8651" i="28"/>
  <c r="C8651" i="28"/>
  <c r="B8651" i="28"/>
  <c r="E8650" i="28"/>
  <c r="D8650" i="28"/>
  <c r="C8650" i="28"/>
  <c r="B8650" i="28"/>
  <c r="E8649" i="28"/>
  <c r="D8649" i="28"/>
  <c r="C8649" i="28"/>
  <c r="B8649" i="28"/>
  <c r="E8648" i="28"/>
  <c r="D8648" i="28"/>
  <c r="C8648" i="28"/>
  <c r="B8648" i="28"/>
  <c r="E8647" i="28"/>
  <c r="D8647" i="28"/>
  <c r="C8647" i="28"/>
  <c r="B8647" i="28"/>
  <c r="E8646" i="28"/>
  <c r="D8646" i="28"/>
  <c r="C8646" i="28"/>
  <c r="B8646" i="28"/>
  <c r="E8645" i="28"/>
  <c r="D8645" i="28"/>
  <c r="C8645" i="28"/>
  <c r="B8645" i="28"/>
  <c r="E8644" i="28"/>
  <c r="D8644" i="28"/>
  <c r="C8644" i="28"/>
  <c r="B8644" i="28"/>
  <c r="E8643" i="28"/>
  <c r="D8643" i="28"/>
  <c r="C8643" i="28"/>
  <c r="B8643" i="28"/>
  <c r="E8642" i="28"/>
  <c r="D8642" i="28"/>
  <c r="C8642" i="28"/>
  <c r="B8642" i="28"/>
  <c r="E8641" i="28"/>
  <c r="D8641" i="28"/>
  <c r="C8641" i="28"/>
  <c r="B8641" i="28"/>
  <c r="E8640" i="28"/>
  <c r="D8640" i="28"/>
  <c r="C8640" i="28"/>
  <c r="B8640" i="28"/>
  <c r="E8639" i="28"/>
  <c r="D8639" i="28"/>
  <c r="C8639" i="28"/>
  <c r="B8639" i="28"/>
  <c r="E8638" i="28"/>
  <c r="D8638" i="28"/>
  <c r="C8638" i="28"/>
  <c r="B8638" i="28"/>
  <c r="E8637" i="28"/>
  <c r="D8637" i="28"/>
  <c r="G8637" i="28" s="1"/>
  <c r="H8637" i="28" s="1"/>
  <c r="C8637" i="28"/>
  <c r="B8637" i="28"/>
  <c r="E8636" i="28"/>
  <c r="D8636" i="28"/>
  <c r="C8636" i="28"/>
  <c r="B8636" i="28"/>
  <c r="E8635" i="28"/>
  <c r="D8635" i="28"/>
  <c r="C8635" i="28"/>
  <c r="B8635" i="28"/>
  <c r="E8634" i="28"/>
  <c r="D8634" i="28"/>
  <c r="C8634" i="28"/>
  <c r="B8634" i="28"/>
  <c r="E8633" i="28"/>
  <c r="D8633" i="28"/>
  <c r="C8633" i="28"/>
  <c r="B8633" i="28"/>
  <c r="E8632" i="28"/>
  <c r="D8632" i="28"/>
  <c r="C8632" i="28"/>
  <c r="B8632" i="28"/>
  <c r="E8631" i="28"/>
  <c r="D8631" i="28"/>
  <c r="C8631" i="28"/>
  <c r="B8631" i="28"/>
  <c r="E8630" i="28"/>
  <c r="D8630" i="28"/>
  <c r="C8630" i="28"/>
  <c r="B8630" i="28"/>
  <c r="E8629" i="28"/>
  <c r="D8629" i="28"/>
  <c r="C8629" i="28"/>
  <c r="B8629" i="28"/>
  <c r="E8628" i="28"/>
  <c r="D8628" i="28"/>
  <c r="C8628" i="28"/>
  <c r="B8628" i="28"/>
  <c r="E8627" i="28"/>
  <c r="D8627" i="28"/>
  <c r="C8627" i="28"/>
  <c r="B8627" i="28"/>
  <c r="E8626" i="28"/>
  <c r="D8626" i="28"/>
  <c r="C8626" i="28"/>
  <c r="B8626" i="28"/>
  <c r="E8625" i="28"/>
  <c r="D8625" i="28"/>
  <c r="C8625" i="28"/>
  <c r="B8625" i="28"/>
  <c r="E8624" i="28"/>
  <c r="D8624" i="28"/>
  <c r="C8624" i="28"/>
  <c r="B8624" i="28"/>
  <c r="E8623" i="28"/>
  <c r="D8623" i="28"/>
  <c r="C8623" i="28"/>
  <c r="B8623" i="28"/>
  <c r="E8622" i="28"/>
  <c r="D8622" i="28"/>
  <c r="C8622" i="28"/>
  <c r="B8622" i="28"/>
  <c r="E8621" i="28"/>
  <c r="D8621" i="28"/>
  <c r="C8621" i="28"/>
  <c r="B8621" i="28"/>
  <c r="E8620" i="28"/>
  <c r="D8620" i="28"/>
  <c r="C8620" i="28"/>
  <c r="B8620" i="28"/>
  <c r="E8619" i="28"/>
  <c r="D8619" i="28"/>
  <c r="C8619" i="28"/>
  <c r="B8619" i="28"/>
  <c r="E8618" i="28"/>
  <c r="D8618" i="28"/>
  <c r="C8618" i="28"/>
  <c r="B8618" i="28"/>
  <c r="E8617" i="28"/>
  <c r="D8617" i="28"/>
  <c r="C8617" i="28"/>
  <c r="B8617" i="28"/>
  <c r="E8616" i="28"/>
  <c r="D8616" i="28"/>
  <c r="C8616" i="28"/>
  <c r="B8616" i="28"/>
  <c r="E8615" i="28"/>
  <c r="D8615" i="28"/>
  <c r="C8615" i="28"/>
  <c r="B8615" i="28"/>
  <c r="E8614" i="28"/>
  <c r="D8614" i="28"/>
  <c r="C8614" i="28"/>
  <c r="B8614" i="28"/>
  <c r="E8613" i="28"/>
  <c r="D8613" i="28"/>
  <c r="C8613" i="28"/>
  <c r="B8613" i="28"/>
  <c r="E8612" i="28"/>
  <c r="D8612" i="28"/>
  <c r="C8612" i="28"/>
  <c r="B8612" i="28"/>
  <c r="E8611" i="28"/>
  <c r="D8611" i="28"/>
  <c r="C8611" i="28"/>
  <c r="B8611" i="28"/>
  <c r="E8610" i="28"/>
  <c r="D8610" i="28"/>
  <c r="C8610" i="28"/>
  <c r="B8610" i="28"/>
  <c r="E8609" i="28"/>
  <c r="D8609" i="28"/>
  <c r="C8609" i="28"/>
  <c r="B8609" i="28"/>
  <c r="E8608" i="28"/>
  <c r="D8608" i="28"/>
  <c r="C8608" i="28"/>
  <c r="B8608" i="28"/>
  <c r="E8607" i="28"/>
  <c r="D8607" i="28"/>
  <c r="C8607" i="28"/>
  <c r="B8607" i="28"/>
  <c r="E8606" i="28"/>
  <c r="D8606" i="28"/>
  <c r="C8606" i="28"/>
  <c r="B8606" i="28"/>
  <c r="E8605" i="28"/>
  <c r="D8605" i="28"/>
  <c r="C8605" i="28"/>
  <c r="B8605" i="28"/>
  <c r="E8604" i="28"/>
  <c r="D8604" i="28"/>
  <c r="C8604" i="28"/>
  <c r="B8604" i="28"/>
  <c r="E8603" i="28"/>
  <c r="D8603" i="28"/>
  <c r="C8603" i="28"/>
  <c r="B8603" i="28"/>
  <c r="E8602" i="28"/>
  <c r="D8602" i="28"/>
  <c r="C8602" i="28"/>
  <c r="B8602" i="28"/>
  <c r="E8601" i="28"/>
  <c r="D8601" i="28"/>
  <c r="C8601" i="28"/>
  <c r="B8601" i="28"/>
  <c r="E8600" i="28"/>
  <c r="D8600" i="28"/>
  <c r="C8600" i="28"/>
  <c r="B8600" i="28"/>
  <c r="E8599" i="28"/>
  <c r="D8599" i="28"/>
  <c r="C8599" i="28"/>
  <c r="B8599" i="28"/>
  <c r="E8598" i="28"/>
  <c r="D8598" i="28"/>
  <c r="C8598" i="28"/>
  <c r="B8598" i="28"/>
  <c r="E8597" i="28"/>
  <c r="D8597" i="28"/>
  <c r="C8597" i="28"/>
  <c r="B8597" i="28"/>
  <c r="E8596" i="28"/>
  <c r="D8596" i="28"/>
  <c r="C8596" i="28"/>
  <c r="B8596" i="28"/>
  <c r="E8595" i="28"/>
  <c r="D8595" i="28"/>
  <c r="C8595" i="28"/>
  <c r="B8595" i="28"/>
  <c r="E8594" i="28"/>
  <c r="D8594" i="28"/>
  <c r="C8594" i="28"/>
  <c r="B8594" i="28"/>
  <c r="E8593" i="28"/>
  <c r="D8593" i="28"/>
  <c r="C8593" i="28"/>
  <c r="B8593" i="28"/>
  <c r="E8592" i="28"/>
  <c r="D8592" i="28"/>
  <c r="C8592" i="28"/>
  <c r="B8592" i="28"/>
  <c r="E8591" i="28"/>
  <c r="D8591" i="28"/>
  <c r="C8591" i="28"/>
  <c r="B8591" i="28"/>
  <c r="E8590" i="28"/>
  <c r="D8590" i="28"/>
  <c r="C8590" i="28"/>
  <c r="B8590" i="28"/>
  <c r="E8589" i="28"/>
  <c r="D8589" i="28"/>
  <c r="C8589" i="28"/>
  <c r="B8589" i="28"/>
  <c r="E8588" i="28"/>
  <c r="D8588" i="28"/>
  <c r="C8588" i="28"/>
  <c r="B8588" i="28"/>
  <c r="E8587" i="28"/>
  <c r="D8587" i="28"/>
  <c r="C8587" i="28"/>
  <c r="B8587" i="28"/>
  <c r="E8586" i="28"/>
  <c r="D8586" i="28"/>
  <c r="C8586" i="28"/>
  <c r="B8586" i="28"/>
  <c r="E8585" i="28"/>
  <c r="D8585" i="28"/>
  <c r="C8585" i="28"/>
  <c r="B8585" i="28"/>
  <c r="E8584" i="28"/>
  <c r="D8584" i="28"/>
  <c r="C8584" i="28"/>
  <c r="B8584" i="28"/>
  <c r="E8583" i="28"/>
  <c r="D8583" i="28"/>
  <c r="C8583" i="28"/>
  <c r="B8583" i="28"/>
  <c r="E8582" i="28"/>
  <c r="D8582" i="28"/>
  <c r="C8582" i="28"/>
  <c r="B8582" i="28"/>
  <c r="E8581" i="28"/>
  <c r="D8581" i="28"/>
  <c r="C8581" i="28"/>
  <c r="B8581" i="28"/>
  <c r="E8580" i="28"/>
  <c r="D8580" i="28"/>
  <c r="C8580" i="28"/>
  <c r="B8580" i="28"/>
  <c r="E8579" i="28"/>
  <c r="D8579" i="28"/>
  <c r="C8579" i="28"/>
  <c r="B8579" i="28"/>
  <c r="E8578" i="28"/>
  <c r="D8578" i="28"/>
  <c r="C8578" i="28"/>
  <c r="B8578" i="28"/>
  <c r="E8577" i="28"/>
  <c r="D8577" i="28"/>
  <c r="C8577" i="28"/>
  <c r="B8577" i="28"/>
  <c r="E8576" i="28"/>
  <c r="D8576" i="28"/>
  <c r="C8576" i="28"/>
  <c r="B8576" i="28"/>
  <c r="E8575" i="28"/>
  <c r="D8575" i="28"/>
  <c r="C8575" i="28"/>
  <c r="B8575" i="28"/>
  <c r="E8574" i="28"/>
  <c r="D8574" i="28"/>
  <c r="C8574" i="28"/>
  <c r="B8574" i="28"/>
  <c r="E8573" i="28"/>
  <c r="D8573" i="28"/>
  <c r="C8573" i="28"/>
  <c r="B8573" i="28"/>
  <c r="E8572" i="28"/>
  <c r="D8572" i="28"/>
  <c r="C8572" i="28"/>
  <c r="B8572" i="28"/>
  <c r="E8571" i="28"/>
  <c r="D8571" i="28"/>
  <c r="C8571" i="28"/>
  <c r="B8571" i="28"/>
  <c r="E8570" i="28"/>
  <c r="D8570" i="28"/>
  <c r="C8570" i="28"/>
  <c r="B8570" i="28"/>
  <c r="E8569" i="28"/>
  <c r="D8569" i="28"/>
  <c r="C8569" i="28"/>
  <c r="B8569" i="28"/>
  <c r="E8568" i="28"/>
  <c r="D8568" i="28"/>
  <c r="C8568" i="28"/>
  <c r="B8568" i="28"/>
  <c r="E8567" i="28"/>
  <c r="D8567" i="28"/>
  <c r="C8567" i="28"/>
  <c r="B8567" i="28"/>
  <c r="E8566" i="28"/>
  <c r="D8566" i="28"/>
  <c r="C8566" i="28"/>
  <c r="B8566" i="28"/>
  <c r="E8565" i="28"/>
  <c r="D8565" i="28"/>
  <c r="C8565" i="28"/>
  <c r="B8565" i="28"/>
  <c r="E8564" i="28"/>
  <c r="D8564" i="28"/>
  <c r="C8564" i="28"/>
  <c r="B8564" i="28"/>
  <c r="E8563" i="28"/>
  <c r="D8563" i="28"/>
  <c r="C8563" i="28"/>
  <c r="B8563" i="28"/>
  <c r="E8562" i="28"/>
  <c r="D8562" i="28"/>
  <c r="C8562" i="28"/>
  <c r="B8562" i="28"/>
  <c r="E8561" i="28"/>
  <c r="D8561" i="28"/>
  <c r="C8561" i="28"/>
  <c r="B8561" i="28"/>
  <c r="E8560" i="28"/>
  <c r="D8560" i="28"/>
  <c r="C8560" i="28"/>
  <c r="B8560" i="28"/>
  <c r="E8559" i="28"/>
  <c r="D8559" i="28"/>
  <c r="C8559" i="28"/>
  <c r="B8559" i="28"/>
  <c r="E8558" i="28"/>
  <c r="D8558" i="28"/>
  <c r="C8558" i="28"/>
  <c r="B8558" i="28"/>
  <c r="E8557" i="28"/>
  <c r="D8557" i="28"/>
  <c r="C8557" i="28"/>
  <c r="B8557" i="28"/>
  <c r="E8556" i="28"/>
  <c r="D8556" i="28"/>
  <c r="C8556" i="28"/>
  <c r="B8556" i="28"/>
  <c r="E8555" i="28"/>
  <c r="D8555" i="28"/>
  <c r="C8555" i="28"/>
  <c r="B8555" i="28"/>
  <c r="E8554" i="28"/>
  <c r="D8554" i="28"/>
  <c r="C8554" i="28"/>
  <c r="B8554" i="28"/>
  <c r="E8553" i="28"/>
  <c r="D8553" i="28"/>
  <c r="C8553" i="28"/>
  <c r="B8553" i="28"/>
  <c r="E8552" i="28"/>
  <c r="D8552" i="28"/>
  <c r="C8552" i="28"/>
  <c r="B8552" i="28"/>
  <c r="E8551" i="28"/>
  <c r="D8551" i="28"/>
  <c r="C8551" i="28"/>
  <c r="B8551" i="28"/>
  <c r="E8550" i="28"/>
  <c r="D8550" i="28"/>
  <c r="C8550" i="28"/>
  <c r="B8550" i="28"/>
  <c r="E8549" i="28"/>
  <c r="D8549" i="28"/>
  <c r="C8549" i="28"/>
  <c r="B8549" i="28"/>
  <c r="E8548" i="28"/>
  <c r="D8548" i="28"/>
  <c r="C8548" i="28"/>
  <c r="B8548" i="28"/>
  <c r="E8547" i="28"/>
  <c r="D8547" i="28"/>
  <c r="C8547" i="28"/>
  <c r="B8547" i="28"/>
  <c r="E8546" i="28"/>
  <c r="D8546" i="28"/>
  <c r="C8546" i="28"/>
  <c r="B8546" i="28"/>
  <c r="E8545" i="28"/>
  <c r="D8545" i="28"/>
  <c r="C8545" i="28"/>
  <c r="B8545" i="28"/>
  <c r="E8544" i="28"/>
  <c r="D8544" i="28"/>
  <c r="C8544" i="28"/>
  <c r="B8544" i="28"/>
  <c r="E8543" i="28"/>
  <c r="D8543" i="28"/>
  <c r="C8543" i="28"/>
  <c r="B8543" i="28"/>
  <c r="E8542" i="28"/>
  <c r="D8542" i="28"/>
  <c r="C8542" i="28"/>
  <c r="B8542" i="28"/>
  <c r="E8541" i="28"/>
  <c r="D8541" i="28"/>
  <c r="C8541" i="28"/>
  <c r="B8541" i="28"/>
  <c r="E8540" i="28"/>
  <c r="D8540" i="28"/>
  <c r="C8540" i="28"/>
  <c r="B8540" i="28"/>
  <c r="E8539" i="28"/>
  <c r="D8539" i="28"/>
  <c r="C8539" i="28"/>
  <c r="B8539" i="28"/>
  <c r="E8538" i="28"/>
  <c r="D8538" i="28"/>
  <c r="C8538" i="28"/>
  <c r="B8538" i="28"/>
  <c r="E8537" i="28"/>
  <c r="D8537" i="28"/>
  <c r="C8537" i="28"/>
  <c r="B8537" i="28"/>
  <c r="E8536" i="28"/>
  <c r="D8536" i="28"/>
  <c r="C8536" i="28"/>
  <c r="B8536" i="28"/>
  <c r="E8535" i="28"/>
  <c r="D8535" i="28"/>
  <c r="C8535" i="28"/>
  <c r="B8535" i="28"/>
  <c r="E8534" i="28"/>
  <c r="D8534" i="28"/>
  <c r="C8534" i="28"/>
  <c r="B8534" i="28"/>
  <c r="E8533" i="28"/>
  <c r="D8533" i="28"/>
  <c r="C8533" i="28"/>
  <c r="B8533" i="28"/>
  <c r="E8532" i="28"/>
  <c r="D8532" i="28"/>
  <c r="C8532" i="28"/>
  <c r="B8532" i="28"/>
  <c r="E8531" i="28"/>
  <c r="D8531" i="28"/>
  <c r="C8531" i="28"/>
  <c r="B8531" i="28"/>
  <c r="E8530" i="28"/>
  <c r="D8530" i="28"/>
  <c r="C8530" i="28"/>
  <c r="B8530" i="28"/>
  <c r="E8529" i="28"/>
  <c r="D8529" i="28"/>
  <c r="C8529" i="28"/>
  <c r="B8529" i="28"/>
  <c r="E8528" i="28"/>
  <c r="D8528" i="28"/>
  <c r="C8528" i="28"/>
  <c r="B8528" i="28"/>
  <c r="E8527" i="28"/>
  <c r="D8527" i="28"/>
  <c r="C8527" i="28"/>
  <c r="B8527" i="28"/>
  <c r="E8526" i="28"/>
  <c r="D8526" i="28"/>
  <c r="C8526" i="28"/>
  <c r="B8526" i="28"/>
  <c r="E8525" i="28"/>
  <c r="D8525" i="28"/>
  <c r="C8525" i="28"/>
  <c r="B8525" i="28"/>
  <c r="E8524" i="28"/>
  <c r="D8524" i="28"/>
  <c r="C8524" i="28"/>
  <c r="B8524" i="28"/>
  <c r="E8523" i="28"/>
  <c r="D8523" i="28"/>
  <c r="C8523" i="28"/>
  <c r="B8523" i="28"/>
  <c r="E8522" i="28"/>
  <c r="D8522" i="28"/>
  <c r="C8522" i="28"/>
  <c r="B8522" i="28"/>
  <c r="E8521" i="28"/>
  <c r="D8521" i="28"/>
  <c r="C8521" i="28"/>
  <c r="B8521" i="28"/>
  <c r="E8520" i="28"/>
  <c r="D8520" i="28"/>
  <c r="C8520" i="28"/>
  <c r="B8520" i="28"/>
  <c r="E8519" i="28"/>
  <c r="D8519" i="28"/>
  <c r="C8519" i="28"/>
  <c r="B8519" i="28"/>
  <c r="E8518" i="28"/>
  <c r="D8518" i="28"/>
  <c r="C8518" i="28"/>
  <c r="B8518" i="28"/>
  <c r="E8517" i="28"/>
  <c r="D8517" i="28"/>
  <c r="C8517" i="28"/>
  <c r="B8517" i="28"/>
  <c r="E8516" i="28"/>
  <c r="D8516" i="28"/>
  <c r="C8516" i="28"/>
  <c r="B8516" i="28"/>
  <c r="E8515" i="28"/>
  <c r="D8515" i="28"/>
  <c r="C8515" i="28"/>
  <c r="B8515" i="28"/>
  <c r="E8514" i="28"/>
  <c r="D8514" i="28"/>
  <c r="C8514" i="28"/>
  <c r="B8514" i="28"/>
  <c r="E8513" i="28"/>
  <c r="D8513" i="28"/>
  <c r="C8513" i="28"/>
  <c r="B8513" i="28"/>
  <c r="E8512" i="28"/>
  <c r="D8512" i="28"/>
  <c r="C8512" i="28"/>
  <c r="B8512" i="28"/>
  <c r="E8511" i="28"/>
  <c r="D8511" i="28"/>
  <c r="C8511" i="28"/>
  <c r="B8511" i="28"/>
  <c r="E8510" i="28"/>
  <c r="D8510" i="28"/>
  <c r="C8510" i="28"/>
  <c r="B8510" i="28"/>
  <c r="E8509" i="28"/>
  <c r="D8509" i="28"/>
  <c r="C8509" i="28"/>
  <c r="B8509" i="28"/>
  <c r="E8508" i="28"/>
  <c r="D8508" i="28"/>
  <c r="C8508" i="28"/>
  <c r="B8508" i="28"/>
  <c r="E8507" i="28"/>
  <c r="D8507" i="28"/>
  <c r="C8507" i="28"/>
  <c r="B8507" i="28"/>
  <c r="E8506" i="28"/>
  <c r="D8506" i="28"/>
  <c r="C8506" i="28"/>
  <c r="B8506" i="28"/>
  <c r="E8505" i="28"/>
  <c r="D8505" i="28"/>
  <c r="C8505" i="28"/>
  <c r="B8505" i="28"/>
  <c r="E8504" i="28"/>
  <c r="D8504" i="28"/>
  <c r="C8504" i="28"/>
  <c r="B8504" i="28"/>
  <c r="E8503" i="28"/>
  <c r="D8503" i="28"/>
  <c r="C8503" i="28"/>
  <c r="B8503" i="28"/>
  <c r="E8502" i="28"/>
  <c r="D8502" i="28"/>
  <c r="C8502" i="28"/>
  <c r="B8502" i="28"/>
  <c r="E8501" i="28"/>
  <c r="D8501" i="28"/>
  <c r="C8501" i="28"/>
  <c r="B8501" i="28"/>
  <c r="E8500" i="28"/>
  <c r="D8500" i="28"/>
  <c r="C8500" i="28"/>
  <c r="B8500" i="28"/>
  <c r="E8499" i="28"/>
  <c r="D8499" i="28"/>
  <c r="C8499" i="28"/>
  <c r="B8499" i="28"/>
  <c r="E8498" i="28"/>
  <c r="D8498" i="28"/>
  <c r="C8498" i="28"/>
  <c r="B8498" i="28"/>
  <c r="E8497" i="28"/>
  <c r="D8497" i="28"/>
  <c r="C8497" i="28"/>
  <c r="B8497" i="28"/>
  <c r="E8496" i="28"/>
  <c r="D8496" i="28"/>
  <c r="C8496" i="28"/>
  <c r="B8496" i="28"/>
  <c r="E8495" i="28"/>
  <c r="D8495" i="28"/>
  <c r="C8495" i="28"/>
  <c r="B8495" i="28"/>
  <c r="E8494" i="28"/>
  <c r="D8494" i="28"/>
  <c r="C8494" i="28"/>
  <c r="B8494" i="28"/>
  <c r="E8493" i="28"/>
  <c r="D8493" i="28"/>
  <c r="C8493" i="28"/>
  <c r="B8493" i="28"/>
  <c r="E8492" i="28"/>
  <c r="D8492" i="28"/>
  <c r="C8492" i="28"/>
  <c r="B8492" i="28"/>
  <c r="E8491" i="28"/>
  <c r="D8491" i="28"/>
  <c r="C8491" i="28"/>
  <c r="B8491" i="28"/>
  <c r="E8490" i="28"/>
  <c r="D8490" i="28"/>
  <c r="C8490" i="28"/>
  <c r="B8490" i="28"/>
  <c r="E8489" i="28"/>
  <c r="D8489" i="28"/>
  <c r="C8489" i="28"/>
  <c r="B8489" i="28"/>
  <c r="E8488" i="28"/>
  <c r="D8488" i="28"/>
  <c r="C8488" i="28"/>
  <c r="B8488" i="28"/>
  <c r="E8487" i="28"/>
  <c r="D8487" i="28"/>
  <c r="C8487" i="28"/>
  <c r="B8487" i="28"/>
  <c r="E8486" i="28"/>
  <c r="D8486" i="28"/>
  <c r="C8486" i="28"/>
  <c r="B8486" i="28"/>
  <c r="E8485" i="28"/>
  <c r="D8485" i="28"/>
  <c r="C8485" i="28"/>
  <c r="B8485" i="28"/>
  <c r="E8484" i="28"/>
  <c r="D8484" i="28"/>
  <c r="C8484" i="28"/>
  <c r="B8484" i="28"/>
  <c r="E8483" i="28"/>
  <c r="D8483" i="28"/>
  <c r="C8483" i="28"/>
  <c r="B8483" i="28"/>
  <c r="E8482" i="28"/>
  <c r="D8482" i="28"/>
  <c r="C8482" i="28"/>
  <c r="B8482" i="28"/>
  <c r="E8481" i="28"/>
  <c r="D8481" i="28"/>
  <c r="C8481" i="28"/>
  <c r="B8481" i="28"/>
  <c r="E8480" i="28"/>
  <c r="D8480" i="28"/>
  <c r="C8480" i="28"/>
  <c r="B8480" i="28"/>
  <c r="E8479" i="28"/>
  <c r="D8479" i="28"/>
  <c r="C8479" i="28"/>
  <c r="B8479" i="28"/>
  <c r="E8478" i="28"/>
  <c r="D8478" i="28"/>
  <c r="C8478" i="28"/>
  <c r="B8478" i="28"/>
  <c r="E8477" i="28"/>
  <c r="D8477" i="28"/>
  <c r="C8477" i="28"/>
  <c r="B8477" i="28"/>
  <c r="G8477" i="28" s="1"/>
  <c r="H8477" i="28" s="1"/>
  <c r="E8476" i="28"/>
  <c r="D8476" i="28"/>
  <c r="C8476" i="28"/>
  <c r="B8476" i="28"/>
  <c r="E8475" i="28"/>
  <c r="D8475" i="28"/>
  <c r="C8475" i="28"/>
  <c r="B8475" i="28"/>
  <c r="E8474" i="28"/>
  <c r="D8474" i="28"/>
  <c r="C8474" i="28"/>
  <c r="B8474" i="28"/>
  <c r="E8473" i="28"/>
  <c r="D8473" i="28"/>
  <c r="C8473" i="28"/>
  <c r="B8473" i="28"/>
  <c r="E8472" i="28"/>
  <c r="D8472" i="28"/>
  <c r="C8472" i="28"/>
  <c r="B8472" i="28"/>
  <c r="E8471" i="28"/>
  <c r="D8471" i="28"/>
  <c r="C8471" i="28"/>
  <c r="B8471" i="28"/>
  <c r="E8470" i="28"/>
  <c r="D8470" i="28"/>
  <c r="C8470" i="28"/>
  <c r="B8470" i="28"/>
  <c r="E8469" i="28"/>
  <c r="D8469" i="28"/>
  <c r="C8469" i="28"/>
  <c r="B8469" i="28"/>
  <c r="E8468" i="28"/>
  <c r="D8468" i="28"/>
  <c r="C8468" i="28"/>
  <c r="B8468" i="28"/>
  <c r="E8467" i="28"/>
  <c r="D8467" i="28"/>
  <c r="C8467" i="28"/>
  <c r="B8467" i="28"/>
  <c r="E8466" i="28"/>
  <c r="D8466" i="28"/>
  <c r="C8466" i="28"/>
  <c r="B8466" i="28"/>
  <c r="E8465" i="28"/>
  <c r="D8465" i="28"/>
  <c r="C8465" i="28"/>
  <c r="B8465" i="28"/>
  <c r="E8464" i="28"/>
  <c r="D8464" i="28"/>
  <c r="C8464" i="28"/>
  <c r="B8464" i="28"/>
  <c r="E8463" i="28"/>
  <c r="D8463" i="28"/>
  <c r="C8463" i="28"/>
  <c r="B8463" i="28"/>
  <c r="E8462" i="28"/>
  <c r="D8462" i="28"/>
  <c r="C8462" i="28"/>
  <c r="B8462" i="28"/>
  <c r="E8461" i="28"/>
  <c r="D8461" i="28"/>
  <c r="C8461" i="28"/>
  <c r="B8461" i="28"/>
  <c r="E8460" i="28"/>
  <c r="D8460" i="28"/>
  <c r="C8460" i="28"/>
  <c r="B8460" i="28"/>
  <c r="E8459" i="28"/>
  <c r="D8459" i="28"/>
  <c r="C8459" i="28"/>
  <c r="B8459" i="28"/>
  <c r="E8458" i="28"/>
  <c r="D8458" i="28"/>
  <c r="C8458" i="28"/>
  <c r="B8458" i="28"/>
  <c r="E8457" i="28"/>
  <c r="D8457" i="28"/>
  <c r="C8457" i="28"/>
  <c r="B8457" i="28"/>
  <c r="E8456" i="28"/>
  <c r="D8456" i="28"/>
  <c r="C8456" i="28"/>
  <c r="B8456" i="28"/>
  <c r="E8455" i="28"/>
  <c r="D8455" i="28"/>
  <c r="C8455" i="28"/>
  <c r="B8455" i="28"/>
  <c r="E8454" i="28"/>
  <c r="D8454" i="28"/>
  <c r="C8454" i="28"/>
  <c r="B8454" i="28"/>
  <c r="E8453" i="28"/>
  <c r="D8453" i="28"/>
  <c r="C8453" i="28"/>
  <c r="B8453" i="28"/>
  <c r="E8452" i="28"/>
  <c r="D8452" i="28"/>
  <c r="C8452" i="28"/>
  <c r="B8452" i="28"/>
  <c r="E8451" i="28"/>
  <c r="D8451" i="28"/>
  <c r="C8451" i="28"/>
  <c r="B8451" i="28"/>
  <c r="E8450" i="28"/>
  <c r="D8450" i="28"/>
  <c r="C8450" i="28"/>
  <c r="B8450" i="28"/>
  <c r="E8449" i="28"/>
  <c r="D8449" i="28"/>
  <c r="C8449" i="28"/>
  <c r="B8449" i="28"/>
  <c r="E8448" i="28"/>
  <c r="D8448" i="28"/>
  <c r="C8448" i="28"/>
  <c r="B8448" i="28"/>
  <c r="E8447" i="28"/>
  <c r="D8447" i="28"/>
  <c r="C8447" i="28"/>
  <c r="B8447" i="28"/>
  <c r="E8446" i="28"/>
  <c r="D8446" i="28"/>
  <c r="C8446" i="28"/>
  <c r="B8446" i="28"/>
  <c r="E8445" i="28"/>
  <c r="D8445" i="28"/>
  <c r="C8445" i="28"/>
  <c r="B8445" i="28"/>
  <c r="E8444" i="28"/>
  <c r="D8444" i="28"/>
  <c r="C8444" i="28"/>
  <c r="B8444" i="28"/>
  <c r="E8443" i="28"/>
  <c r="D8443" i="28"/>
  <c r="C8443" i="28"/>
  <c r="B8443" i="28"/>
  <c r="E8442" i="28"/>
  <c r="D8442" i="28"/>
  <c r="C8442" i="28"/>
  <c r="B8442" i="28"/>
  <c r="E8441" i="28"/>
  <c r="D8441" i="28"/>
  <c r="C8441" i="28"/>
  <c r="B8441" i="28"/>
  <c r="E8440" i="28"/>
  <c r="D8440" i="28"/>
  <c r="C8440" i="28"/>
  <c r="B8440" i="28"/>
  <c r="E8439" i="28"/>
  <c r="D8439" i="28"/>
  <c r="C8439" i="28"/>
  <c r="B8439" i="28"/>
  <c r="E8438" i="28"/>
  <c r="D8438" i="28"/>
  <c r="C8438" i="28"/>
  <c r="B8438" i="28"/>
  <c r="E8437" i="28"/>
  <c r="D8437" i="28"/>
  <c r="C8437" i="28"/>
  <c r="B8437" i="28"/>
  <c r="E8436" i="28"/>
  <c r="D8436" i="28"/>
  <c r="C8436" i="28"/>
  <c r="B8436" i="28"/>
  <c r="E8435" i="28"/>
  <c r="D8435" i="28"/>
  <c r="C8435" i="28"/>
  <c r="B8435" i="28"/>
  <c r="E8434" i="28"/>
  <c r="D8434" i="28"/>
  <c r="C8434" i="28"/>
  <c r="B8434" i="28"/>
  <c r="E8433" i="28"/>
  <c r="D8433" i="28"/>
  <c r="C8433" i="28"/>
  <c r="B8433" i="28"/>
  <c r="E8432" i="28"/>
  <c r="D8432" i="28"/>
  <c r="C8432" i="28"/>
  <c r="B8432" i="28"/>
  <c r="E8431" i="28"/>
  <c r="D8431" i="28"/>
  <c r="C8431" i="28"/>
  <c r="B8431" i="28"/>
  <c r="E8430" i="28"/>
  <c r="D8430" i="28"/>
  <c r="C8430" i="28"/>
  <c r="B8430" i="28"/>
  <c r="E8429" i="28"/>
  <c r="D8429" i="28"/>
  <c r="C8429" i="28"/>
  <c r="B8429" i="28"/>
  <c r="E8428" i="28"/>
  <c r="D8428" i="28"/>
  <c r="C8428" i="28"/>
  <c r="B8428" i="28"/>
  <c r="E8427" i="28"/>
  <c r="D8427" i="28"/>
  <c r="C8427" i="28"/>
  <c r="B8427" i="28"/>
  <c r="E8426" i="28"/>
  <c r="D8426" i="28"/>
  <c r="C8426" i="28"/>
  <c r="B8426" i="28"/>
  <c r="E8425" i="28"/>
  <c r="D8425" i="28"/>
  <c r="C8425" i="28"/>
  <c r="B8425" i="28"/>
  <c r="E8424" i="28"/>
  <c r="D8424" i="28"/>
  <c r="C8424" i="28"/>
  <c r="B8424" i="28"/>
  <c r="E8423" i="28"/>
  <c r="D8423" i="28"/>
  <c r="C8423" i="28"/>
  <c r="B8423" i="28"/>
  <c r="E8422" i="28"/>
  <c r="D8422" i="28"/>
  <c r="C8422" i="28"/>
  <c r="B8422" i="28"/>
  <c r="E8421" i="28"/>
  <c r="D8421" i="28"/>
  <c r="C8421" i="28"/>
  <c r="B8421" i="28"/>
  <c r="E8420" i="28"/>
  <c r="D8420" i="28"/>
  <c r="C8420" i="28"/>
  <c r="B8420" i="28"/>
  <c r="E8419" i="28"/>
  <c r="D8419" i="28"/>
  <c r="C8419" i="28"/>
  <c r="B8419" i="28"/>
  <c r="E8418" i="28"/>
  <c r="D8418" i="28"/>
  <c r="C8418" i="28"/>
  <c r="B8418" i="28"/>
  <c r="E8417" i="28"/>
  <c r="D8417" i="28"/>
  <c r="C8417" i="28"/>
  <c r="B8417" i="28"/>
  <c r="E8416" i="28"/>
  <c r="D8416" i="28"/>
  <c r="C8416" i="28"/>
  <c r="B8416" i="28"/>
  <c r="E8415" i="28"/>
  <c r="D8415" i="28"/>
  <c r="C8415" i="28"/>
  <c r="B8415" i="28"/>
  <c r="E8414" i="28"/>
  <c r="D8414" i="28"/>
  <c r="C8414" i="28"/>
  <c r="B8414" i="28"/>
  <c r="E8413" i="28"/>
  <c r="D8413" i="28"/>
  <c r="C8413" i="28"/>
  <c r="B8413" i="28"/>
  <c r="E8412" i="28"/>
  <c r="D8412" i="28"/>
  <c r="C8412" i="28"/>
  <c r="B8412" i="28"/>
  <c r="E8411" i="28"/>
  <c r="D8411" i="28"/>
  <c r="C8411" i="28"/>
  <c r="B8411" i="28"/>
  <c r="E8410" i="28"/>
  <c r="D8410" i="28"/>
  <c r="C8410" i="28"/>
  <c r="B8410" i="28"/>
  <c r="E8409" i="28"/>
  <c r="D8409" i="28"/>
  <c r="C8409" i="28"/>
  <c r="B8409" i="28"/>
  <c r="E8408" i="28"/>
  <c r="D8408" i="28"/>
  <c r="C8408" i="28"/>
  <c r="B8408" i="28"/>
  <c r="E8407" i="28"/>
  <c r="D8407" i="28"/>
  <c r="C8407" i="28"/>
  <c r="B8407" i="28"/>
  <c r="E8406" i="28"/>
  <c r="D8406" i="28"/>
  <c r="C8406" i="28"/>
  <c r="B8406" i="28"/>
  <c r="E8405" i="28"/>
  <c r="D8405" i="28"/>
  <c r="C8405" i="28"/>
  <c r="B8405" i="28"/>
  <c r="E8404" i="28"/>
  <c r="D8404" i="28"/>
  <c r="C8404" i="28"/>
  <c r="B8404" i="28"/>
  <c r="E8403" i="28"/>
  <c r="D8403" i="28"/>
  <c r="C8403" i="28"/>
  <c r="B8403" i="28"/>
  <c r="E8402" i="28"/>
  <c r="D8402" i="28"/>
  <c r="C8402" i="28"/>
  <c r="B8402" i="28"/>
  <c r="E8401" i="28"/>
  <c r="D8401" i="28"/>
  <c r="C8401" i="28"/>
  <c r="B8401" i="28"/>
  <c r="E8400" i="28"/>
  <c r="D8400" i="28"/>
  <c r="C8400" i="28"/>
  <c r="B8400" i="28"/>
  <c r="E8399" i="28"/>
  <c r="D8399" i="28"/>
  <c r="C8399" i="28"/>
  <c r="B8399" i="28"/>
  <c r="E8398" i="28"/>
  <c r="D8398" i="28"/>
  <c r="C8398" i="28"/>
  <c r="B8398" i="28"/>
  <c r="E8397" i="28"/>
  <c r="D8397" i="28"/>
  <c r="C8397" i="28"/>
  <c r="B8397" i="28"/>
  <c r="E8396" i="28"/>
  <c r="D8396" i="28"/>
  <c r="C8396" i="28"/>
  <c r="B8396" i="28"/>
  <c r="E8395" i="28"/>
  <c r="D8395" i="28"/>
  <c r="C8395" i="28"/>
  <c r="B8395" i="28"/>
  <c r="E8394" i="28"/>
  <c r="D8394" i="28"/>
  <c r="C8394" i="28"/>
  <c r="B8394" i="28"/>
  <c r="E8393" i="28"/>
  <c r="D8393" i="28"/>
  <c r="C8393" i="28"/>
  <c r="B8393" i="28"/>
  <c r="E8392" i="28"/>
  <c r="D8392" i="28"/>
  <c r="C8392" i="28"/>
  <c r="B8392" i="28"/>
  <c r="E8391" i="28"/>
  <c r="D8391" i="28"/>
  <c r="C8391" i="28"/>
  <c r="B8391" i="28"/>
  <c r="E8390" i="28"/>
  <c r="D8390" i="28"/>
  <c r="C8390" i="28"/>
  <c r="B8390" i="28"/>
  <c r="E8389" i="28"/>
  <c r="D8389" i="28"/>
  <c r="C8389" i="28"/>
  <c r="B8389" i="28"/>
  <c r="E8388" i="28"/>
  <c r="D8388" i="28"/>
  <c r="C8388" i="28"/>
  <c r="B8388" i="28"/>
  <c r="E8387" i="28"/>
  <c r="D8387" i="28"/>
  <c r="C8387" i="28"/>
  <c r="B8387" i="28"/>
  <c r="E8386" i="28"/>
  <c r="D8386" i="28"/>
  <c r="C8386" i="28"/>
  <c r="B8386" i="28"/>
  <c r="E8385" i="28"/>
  <c r="D8385" i="28"/>
  <c r="C8385" i="28"/>
  <c r="B8385" i="28"/>
  <c r="E8384" i="28"/>
  <c r="D8384" i="28"/>
  <c r="C8384" i="28"/>
  <c r="B8384" i="28"/>
  <c r="E8383" i="28"/>
  <c r="D8383" i="28"/>
  <c r="C8383" i="28"/>
  <c r="B8383" i="28"/>
  <c r="E8382" i="28"/>
  <c r="D8382" i="28"/>
  <c r="C8382" i="28"/>
  <c r="B8382" i="28"/>
  <c r="E8381" i="28"/>
  <c r="D8381" i="28"/>
  <c r="C8381" i="28"/>
  <c r="B8381" i="28"/>
  <c r="E8380" i="28"/>
  <c r="D8380" i="28"/>
  <c r="C8380" i="28"/>
  <c r="B8380" i="28"/>
  <c r="E8379" i="28"/>
  <c r="D8379" i="28"/>
  <c r="C8379" i="28"/>
  <c r="B8379" i="28"/>
  <c r="E8378" i="28"/>
  <c r="D8378" i="28"/>
  <c r="C8378" i="28"/>
  <c r="B8378" i="28"/>
  <c r="E8377" i="28"/>
  <c r="D8377" i="28"/>
  <c r="C8377" i="28"/>
  <c r="B8377" i="28"/>
  <c r="E8376" i="28"/>
  <c r="D8376" i="28"/>
  <c r="C8376" i="28"/>
  <c r="B8376" i="28"/>
  <c r="E8375" i="28"/>
  <c r="D8375" i="28"/>
  <c r="C8375" i="28"/>
  <c r="B8375" i="28"/>
  <c r="E8374" i="28"/>
  <c r="D8374" i="28"/>
  <c r="C8374" i="28"/>
  <c r="B8374" i="28"/>
  <c r="E8373" i="28"/>
  <c r="D8373" i="28"/>
  <c r="C8373" i="28"/>
  <c r="B8373" i="28"/>
  <c r="E8372" i="28"/>
  <c r="D8372" i="28"/>
  <c r="C8372" i="28"/>
  <c r="B8372" i="28"/>
  <c r="E8371" i="28"/>
  <c r="D8371" i="28"/>
  <c r="C8371" i="28"/>
  <c r="B8371" i="28"/>
  <c r="E8370" i="28"/>
  <c r="D8370" i="28"/>
  <c r="C8370" i="28"/>
  <c r="B8370" i="28"/>
  <c r="E8369" i="28"/>
  <c r="D8369" i="28"/>
  <c r="C8369" i="28"/>
  <c r="B8369" i="28"/>
  <c r="E8368" i="28"/>
  <c r="D8368" i="28"/>
  <c r="C8368" i="28"/>
  <c r="B8368" i="28"/>
  <c r="E8367" i="28"/>
  <c r="D8367" i="28"/>
  <c r="C8367" i="28"/>
  <c r="B8367" i="28"/>
  <c r="E8366" i="28"/>
  <c r="D8366" i="28"/>
  <c r="C8366" i="28"/>
  <c r="B8366" i="28"/>
  <c r="E8365" i="28"/>
  <c r="D8365" i="28"/>
  <c r="C8365" i="28"/>
  <c r="B8365" i="28"/>
  <c r="E8364" i="28"/>
  <c r="D8364" i="28"/>
  <c r="C8364" i="28"/>
  <c r="B8364" i="28"/>
  <c r="E8363" i="28"/>
  <c r="D8363" i="28"/>
  <c r="C8363" i="28"/>
  <c r="B8363" i="28"/>
  <c r="E8362" i="28"/>
  <c r="D8362" i="28"/>
  <c r="C8362" i="28"/>
  <c r="B8362" i="28"/>
  <c r="E8361" i="28"/>
  <c r="D8361" i="28"/>
  <c r="C8361" i="28"/>
  <c r="B8361" i="28"/>
  <c r="E8360" i="28"/>
  <c r="D8360" i="28"/>
  <c r="C8360" i="28"/>
  <c r="B8360" i="28"/>
  <c r="E8359" i="28"/>
  <c r="D8359" i="28"/>
  <c r="C8359" i="28"/>
  <c r="B8359" i="28"/>
  <c r="E8358" i="28"/>
  <c r="D8358" i="28"/>
  <c r="C8358" i="28"/>
  <c r="B8358" i="28"/>
  <c r="E8357" i="28"/>
  <c r="D8357" i="28"/>
  <c r="C8357" i="28"/>
  <c r="B8357" i="28"/>
  <c r="E8356" i="28"/>
  <c r="D8356" i="28"/>
  <c r="C8356" i="28"/>
  <c r="B8356" i="28"/>
  <c r="E8355" i="28"/>
  <c r="D8355" i="28"/>
  <c r="C8355" i="28"/>
  <c r="B8355" i="28"/>
  <c r="E8354" i="28"/>
  <c r="D8354" i="28"/>
  <c r="C8354" i="28"/>
  <c r="B8354" i="28"/>
  <c r="E8353" i="28"/>
  <c r="D8353" i="28"/>
  <c r="C8353" i="28"/>
  <c r="B8353" i="28"/>
  <c r="E8352" i="28"/>
  <c r="D8352" i="28"/>
  <c r="C8352" i="28"/>
  <c r="B8352" i="28"/>
  <c r="E8351" i="28"/>
  <c r="D8351" i="28"/>
  <c r="C8351" i="28"/>
  <c r="B8351" i="28"/>
  <c r="E8350" i="28"/>
  <c r="D8350" i="28"/>
  <c r="C8350" i="28"/>
  <c r="B8350" i="28"/>
  <c r="E8349" i="28"/>
  <c r="D8349" i="28"/>
  <c r="C8349" i="28"/>
  <c r="B8349" i="28"/>
  <c r="E8348" i="28"/>
  <c r="D8348" i="28"/>
  <c r="C8348" i="28"/>
  <c r="B8348" i="28"/>
  <c r="E8347" i="28"/>
  <c r="D8347" i="28"/>
  <c r="C8347" i="28"/>
  <c r="B8347" i="28"/>
  <c r="E8346" i="28"/>
  <c r="D8346" i="28"/>
  <c r="C8346" i="28"/>
  <c r="B8346" i="28"/>
  <c r="E8345" i="28"/>
  <c r="D8345" i="28"/>
  <c r="C8345" i="28"/>
  <c r="B8345" i="28"/>
  <c r="E8344" i="28"/>
  <c r="D8344" i="28"/>
  <c r="C8344" i="28"/>
  <c r="B8344" i="28"/>
  <c r="G8344" i="28" s="1"/>
  <c r="H8344" i="28" s="1"/>
  <c r="E8343" i="28"/>
  <c r="D8343" i="28"/>
  <c r="C8343" i="28"/>
  <c r="B8343" i="28"/>
  <c r="E8342" i="28"/>
  <c r="D8342" i="28"/>
  <c r="C8342" i="28"/>
  <c r="B8342" i="28"/>
  <c r="E8341" i="28"/>
  <c r="D8341" i="28"/>
  <c r="C8341" i="28"/>
  <c r="B8341" i="28"/>
  <c r="E8340" i="28"/>
  <c r="D8340" i="28"/>
  <c r="C8340" i="28"/>
  <c r="B8340" i="28"/>
  <c r="E8339" i="28"/>
  <c r="D8339" i="28"/>
  <c r="C8339" i="28"/>
  <c r="B8339" i="28"/>
  <c r="E8338" i="28"/>
  <c r="D8338" i="28"/>
  <c r="C8338" i="28"/>
  <c r="B8338" i="28"/>
  <c r="E8337" i="28"/>
  <c r="D8337" i="28"/>
  <c r="C8337" i="28"/>
  <c r="B8337" i="28"/>
  <c r="E8336" i="28"/>
  <c r="D8336" i="28"/>
  <c r="C8336" i="28"/>
  <c r="B8336" i="28"/>
  <c r="E8335" i="28"/>
  <c r="D8335" i="28"/>
  <c r="C8335" i="28"/>
  <c r="B8335" i="28"/>
  <c r="E8334" i="28"/>
  <c r="D8334" i="28"/>
  <c r="C8334" i="28"/>
  <c r="B8334" i="28"/>
  <c r="E8333" i="28"/>
  <c r="D8333" i="28"/>
  <c r="C8333" i="28"/>
  <c r="B8333" i="28"/>
  <c r="E8332" i="28"/>
  <c r="D8332" i="28"/>
  <c r="C8332" i="28"/>
  <c r="B8332" i="28"/>
  <c r="G8332" i="28" s="1"/>
  <c r="H8332" i="28" s="1"/>
  <c r="E8331" i="28"/>
  <c r="D8331" i="28"/>
  <c r="C8331" i="28"/>
  <c r="B8331" i="28"/>
  <c r="G8331" i="28" s="1"/>
  <c r="H8331" i="28" s="1"/>
  <c r="E8330" i="28"/>
  <c r="D8330" i="28"/>
  <c r="C8330" i="28"/>
  <c r="B8330" i="28"/>
  <c r="G8330" i="28" s="1"/>
  <c r="H8330" i="28" s="1"/>
  <c r="E8329" i="28"/>
  <c r="D8329" i="28"/>
  <c r="C8329" i="28"/>
  <c r="B8329" i="28"/>
  <c r="E8328" i="28"/>
  <c r="D8328" i="28"/>
  <c r="C8328" i="28"/>
  <c r="B8328" i="28"/>
  <c r="G8328" i="28" s="1"/>
  <c r="H8328" i="28" s="1"/>
  <c r="E8327" i="28"/>
  <c r="D8327" i="28"/>
  <c r="C8327" i="28"/>
  <c r="B8327" i="28"/>
  <c r="E8326" i="28"/>
  <c r="D8326" i="28"/>
  <c r="C8326" i="28"/>
  <c r="B8326" i="28"/>
  <c r="E8325" i="28"/>
  <c r="D8325" i="28"/>
  <c r="C8325" i="28"/>
  <c r="B8325" i="28"/>
  <c r="E8324" i="28"/>
  <c r="D8324" i="28"/>
  <c r="C8324" i="28"/>
  <c r="B8324" i="28"/>
  <c r="E8323" i="28"/>
  <c r="D8323" i="28"/>
  <c r="C8323" i="28"/>
  <c r="B8323" i="28"/>
  <c r="E8322" i="28"/>
  <c r="D8322" i="28"/>
  <c r="C8322" i="28"/>
  <c r="B8322" i="28"/>
  <c r="E8321" i="28"/>
  <c r="D8321" i="28"/>
  <c r="C8321" i="28"/>
  <c r="B8321" i="28"/>
  <c r="E8320" i="28"/>
  <c r="D8320" i="28"/>
  <c r="C8320" i="28"/>
  <c r="B8320" i="28"/>
  <c r="E8319" i="28"/>
  <c r="D8319" i="28"/>
  <c r="C8319" i="28"/>
  <c r="B8319" i="28"/>
  <c r="E8318" i="28"/>
  <c r="D8318" i="28"/>
  <c r="C8318" i="28"/>
  <c r="B8318" i="28"/>
  <c r="E8317" i="28"/>
  <c r="D8317" i="28"/>
  <c r="C8317" i="28"/>
  <c r="B8317" i="28"/>
  <c r="E8316" i="28"/>
  <c r="D8316" i="28"/>
  <c r="C8316" i="28"/>
  <c r="B8316" i="28"/>
  <c r="E8315" i="28"/>
  <c r="D8315" i="28"/>
  <c r="C8315" i="28"/>
  <c r="B8315" i="28"/>
  <c r="E8314" i="28"/>
  <c r="D8314" i="28"/>
  <c r="C8314" i="28"/>
  <c r="B8314" i="28"/>
  <c r="E8313" i="28"/>
  <c r="D8313" i="28"/>
  <c r="C8313" i="28"/>
  <c r="B8313" i="28"/>
  <c r="E8312" i="28"/>
  <c r="D8312" i="28"/>
  <c r="C8312" i="28"/>
  <c r="B8312" i="28"/>
  <c r="E8311" i="28"/>
  <c r="D8311" i="28"/>
  <c r="C8311" i="28"/>
  <c r="B8311" i="28"/>
  <c r="E8310" i="28"/>
  <c r="D8310" i="28"/>
  <c r="C8310" i="28"/>
  <c r="B8310" i="28"/>
  <c r="E8309" i="28"/>
  <c r="D8309" i="28"/>
  <c r="C8309" i="28"/>
  <c r="B8309" i="28"/>
  <c r="E8308" i="28"/>
  <c r="D8308" i="28"/>
  <c r="C8308" i="28"/>
  <c r="B8308" i="28"/>
  <c r="E8307" i="28"/>
  <c r="D8307" i="28"/>
  <c r="C8307" i="28"/>
  <c r="B8307" i="28"/>
  <c r="G8307" i="28" s="1"/>
  <c r="H8307" i="28" s="1"/>
  <c r="E8306" i="28"/>
  <c r="D8306" i="28"/>
  <c r="C8306" i="28"/>
  <c r="B8306" i="28"/>
  <c r="E8305" i="28"/>
  <c r="D8305" i="28"/>
  <c r="C8305" i="28"/>
  <c r="B8305" i="28"/>
  <c r="E8304" i="28"/>
  <c r="D8304" i="28"/>
  <c r="C8304" i="28"/>
  <c r="B8304" i="28"/>
  <c r="E8303" i="28"/>
  <c r="D8303" i="28"/>
  <c r="C8303" i="28"/>
  <c r="B8303" i="28"/>
  <c r="E8302" i="28"/>
  <c r="D8302" i="28"/>
  <c r="C8302" i="28"/>
  <c r="B8302" i="28"/>
  <c r="E8301" i="28"/>
  <c r="D8301" i="28"/>
  <c r="C8301" i="28"/>
  <c r="B8301" i="28"/>
  <c r="E8300" i="28"/>
  <c r="D8300" i="28"/>
  <c r="C8300" i="28"/>
  <c r="B8300" i="28"/>
  <c r="E8299" i="28"/>
  <c r="D8299" i="28"/>
  <c r="C8299" i="28"/>
  <c r="B8299" i="28"/>
  <c r="E8298" i="28"/>
  <c r="D8298" i="28"/>
  <c r="C8298" i="28"/>
  <c r="B8298" i="28"/>
  <c r="E8297" i="28"/>
  <c r="D8297" i="28"/>
  <c r="C8297" i="28"/>
  <c r="B8297" i="28"/>
  <c r="E8296" i="28"/>
  <c r="D8296" i="28"/>
  <c r="C8296" i="28"/>
  <c r="B8296" i="28"/>
  <c r="E8295" i="28"/>
  <c r="D8295" i="28"/>
  <c r="C8295" i="28"/>
  <c r="B8295" i="28"/>
  <c r="E8294" i="28"/>
  <c r="D8294" i="28"/>
  <c r="C8294" i="28"/>
  <c r="B8294" i="28"/>
  <c r="E8293" i="28"/>
  <c r="D8293" i="28"/>
  <c r="C8293" i="28"/>
  <c r="B8293" i="28"/>
  <c r="E8292" i="28"/>
  <c r="D8292" i="28"/>
  <c r="C8292" i="28"/>
  <c r="B8292" i="28"/>
  <c r="E8291" i="28"/>
  <c r="D8291" i="28"/>
  <c r="C8291" i="28"/>
  <c r="B8291" i="28"/>
  <c r="E8290" i="28"/>
  <c r="D8290" i="28"/>
  <c r="C8290" i="28"/>
  <c r="B8290" i="28"/>
  <c r="G8290" i="28" s="1"/>
  <c r="H8290" i="28" s="1"/>
  <c r="E8289" i="28"/>
  <c r="D8289" i="28"/>
  <c r="C8289" i="28"/>
  <c r="B8289" i="28"/>
  <c r="E8288" i="28"/>
  <c r="D8288" i="28"/>
  <c r="C8288" i="28"/>
  <c r="B8288" i="28"/>
  <c r="E8287" i="28"/>
  <c r="D8287" i="28"/>
  <c r="C8287" i="28"/>
  <c r="B8287" i="28"/>
  <c r="E8286" i="28"/>
  <c r="D8286" i="28"/>
  <c r="C8286" i="28"/>
  <c r="B8286" i="28"/>
  <c r="E8285" i="28"/>
  <c r="G8285" i="28" s="1"/>
  <c r="H8285" i="28" s="1"/>
  <c r="D8285" i="28"/>
  <c r="C8285" i="28"/>
  <c r="B8285" i="28"/>
  <c r="E8284" i="28"/>
  <c r="D8284" i="28"/>
  <c r="C8284" i="28"/>
  <c r="B8284" i="28"/>
  <c r="E8283" i="28"/>
  <c r="D8283" i="28"/>
  <c r="C8283" i="28"/>
  <c r="B8283" i="28"/>
  <c r="G8283" i="28" s="1"/>
  <c r="H8283" i="28" s="1"/>
  <c r="E8282" i="28"/>
  <c r="D8282" i="28"/>
  <c r="C8282" i="28"/>
  <c r="B8282" i="28"/>
  <c r="G8282" i="28" s="1"/>
  <c r="H8282" i="28" s="1"/>
  <c r="E8281" i="28"/>
  <c r="D8281" i="28"/>
  <c r="C8281" i="28"/>
  <c r="B8281" i="28"/>
  <c r="E8280" i="28"/>
  <c r="D8280" i="28"/>
  <c r="C8280" i="28"/>
  <c r="B8280" i="28"/>
  <c r="E8279" i="28"/>
  <c r="D8279" i="28"/>
  <c r="C8279" i="28"/>
  <c r="B8279" i="28"/>
  <c r="G8279" i="28" s="1"/>
  <c r="H8279" i="28" s="1"/>
  <c r="E8278" i="28"/>
  <c r="D8278" i="28"/>
  <c r="C8278" i="28"/>
  <c r="B8278" i="28"/>
  <c r="E8277" i="28"/>
  <c r="D8277" i="28"/>
  <c r="C8277" i="28"/>
  <c r="B8277" i="28"/>
  <c r="G8277" i="28" s="1"/>
  <c r="H8277" i="28" s="1"/>
  <c r="E8276" i="28"/>
  <c r="D8276" i="28"/>
  <c r="C8276" i="28"/>
  <c r="B8276" i="28"/>
  <c r="E8275" i="28"/>
  <c r="D8275" i="28"/>
  <c r="C8275" i="28"/>
  <c r="B8275" i="28"/>
  <c r="G8275" i="28" s="1"/>
  <c r="H8275" i="28" s="1"/>
  <c r="E8274" i="28"/>
  <c r="D8274" i="28"/>
  <c r="C8274" i="28"/>
  <c r="B8274" i="28"/>
  <c r="E8273" i="28"/>
  <c r="D8273" i="28"/>
  <c r="C8273" i="28"/>
  <c r="B8273" i="28"/>
  <c r="G8273" i="28" s="1"/>
  <c r="H8273" i="28" s="1"/>
  <c r="E8272" i="28"/>
  <c r="D8272" i="28"/>
  <c r="C8272" i="28"/>
  <c r="B8272" i="28"/>
  <c r="E8271" i="28"/>
  <c r="D8271" i="28"/>
  <c r="C8271" i="28"/>
  <c r="B8271" i="28"/>
  <c r="G8271" i="28" s="1"/>
  <c r="H8271" i="28" s="1"/>
  <c r="E8270" i="28"/>
  <c r="D8270" i="28"/>
  <c r="C8270" i="28"/>
  <c r="B8270" i="28"/>
  <c r="E8269" i="28"/>
  <c r="D8269" i="28"/>
  <c r="C8269" i="28"/>
  <c r="B8269" i="28"/>
  <c r="E8268" i="28"/>
  <c r="D8268" i="28"/>
  <c r="C8268" i="28"/>
  <c r="B8268" i="28"/>
  <c r="G8268" i="28" s="1"/>
  <c r="H8268" i="28" s="1"/>
  <c r="E8267" i="28"/>
  <c r="D8267" i="28"/>
  <c r="C8267" i="28"/>
  <c r="B8267" i="28"/>
  <c r="E8266" i="28"/>
  <c r="D8266" i="28"/>
  <c r="C8266" i="28"/>
  <c r="B8266" i="28"/>
  <c r="G8266" i="28" s="1"/>
  <c r="H8266" i="28" s="1"/>
  <c r="E8265" i="28"/>
  <c r="D8265" i="28"/>
  <c r="C8265" i="28"/>
  <c r="B8265" i="28"/>
  <c r="E8264" i="28"/>
  <c r="D8264" i="28"/>
  <c r="C8264" i="28"/>
  <c r="B8264" i="28"/>
  <c r="G8264" i="28" s="1"/>
  <c r="H8264" i="28" s="1"/>
  <c r="E8263" i="28"/>
  <c r="D8263" i="28"/>
  <c r="C8263" i="28"/>
  <c r="B8263" i="28"/>
  <c r="G8263" i="28" s="1"/>
  <c r="H8263" i="28" s="1"/>
  <c r="E8262" i="28"/>
  <c r="D8262" i="28"/>
  <c r="C8262" i="28"/>
  <c r="B8262" i="28"/>
  <c r="G8262" i="28" s="1"/>
  <c r="H8262" i="28" s="1"/>
  <c r="E8261" i="28"/>
  <c r="D8261" i="28"/>
  <c r="C8261" i="28"/>
  <c r="B8261" i="28"/>
  <c r="E8260" i="28"/>
  <c r="D8260" i="28"/>
  <c r="C8260" i="28"/>
  <c r="B8260" i="28"/>
  <c r="E8259" i="28"/>
  <c r="D8259" i="28"/>
  <c r="C8259" i="28"/>
  <c r="B8259" i="28"/>
  <c r="G8259" i="28" s="1"/>
  <c r="H8259" i="28" s="1"/>
  <c r="E8258" i="28"/>
  <c r="D8258" i="28"/>
  <c r="C8258" i="28"/>
  <c r="B8258" i="28"/>
  <c r="G8258" i="28" s="1"/>
  <c r="H8258" i="28" s="1"/>
  <c r="E8257" i="28"/>
  <c r="D8257" i="28"/>
  <c r="C8257" i="28"/>
  <c r="B8257" i="28"/>
  <c r="G8257" i="28" s="1"/>
  <c r="H8257" i="28" s="1"/>
  <c r="E8256" i="28"/>
  <c r="D8256" i="28"/>
  <c r="C8256" i="28"/>
  <c r="B8256" i="28"/>
  <c r="E8255" i="28"/>
  <c r="D8255" i="28"/>
  <c r="C8255" i="28"/>
  <c r="B8255" i="28"/>
  <c r="E8254" i="28"/>
  <c r="D8254" i="28"/>
  <c r="C8254" i="28"/>
  <c r="B8254" i="28"/>
  <c r="E8253" i="28"/>
  <c r="D8253" i="28"/>
  <c r="C8253" i="28"/>
  <c r="B8253" i="28"/>
  <c r="E8252" i="28"/>
  <c r="D8252" i="28"/>
  <c r="C8252" i="28"/>
  <c r="B8252" i="28"/>
  <c r="E8251" i="28"/>
  <c r="D8251" i="28"/>
  <c r="C8251" i="28"/>
  <c r="B8251" i="28"/>
  <c r="E8250" i="28"/>
  <c r="D8250" i="28"/>
  <c r="C8250" i="28"/>
  <c r="B8250" i="28"/>
  <c r="E8249" i="28"/>
  <c r="D8249" i="28"/>
  <c r="C8249" i="28"/>
  <c r="B8249" i="28"/>
  <c r="E8248" i="28"/>
  <c r="D8248" i="28"/>
  <c r="C8248" i="28"/>
  <c r="B8248" i="28"/>
  <c r="E8247" i="28"/>
  <c r="D8247" i="28"/>
  <c r="C8247" i="28"/>
  <c r="B8247" i="28"/>
  <c r="E8246" i="28"/>
  <c r="D8246" i="28"/>
  <c r="C8246" i="28"/>
  <c r="B8246" i="28"/>
  <c r="E8245" i="28"/>
  <c r="D8245" i="28"/>
  <c r="C8245" i="28"/>
  <c r="B8245" i="28"/>
  <c r="G8245" i="28" s="1"/>
  <c r="H8245" i="28" s="1"/>
  <c r="E8244" i="28"/>
  <c r="D8244" i="28"/>
  <c r="C8244" i="28"/>
  <c r="B8244" i="28"/>
  <c r="E8243" i="28"/>
  <c r="D8243" i="28"/>
  <c r="C8243" i="28"/>
  <c r="B8243" i="28"/>
  <c r="E8242" i="28"/>
  <c r="D8242" i="28"/>
  <c r="C8242" i="28"/>
  <c r="B8242" i="28"/>
  <c r="E8241" i="28"/>
  <c r="D8241" i="28"/>
  <c r="C8241" i="28"/>
  <c r="B8241" i="28"/>
  <c r="E8240" i="28"/>
  <c r="D8240" i="28"/>
  <c r="C8240" i="28"/>
  <c r="B8240" i="28"/>
  <c r="E8239" i="28"/>
  <c r="D8239" i="28"/>
  <c r="C8239" i="28"/>
  <c r="B8239" i="28"/>
  <c r="E8238" i="28"/>
  <c r="D8238" i="28"/>
  <c r="C8238" i="28"/>
  <c r="B8238" i="28"/>
  <c r="E8237" i="28"/>
  <c r="D8237" i="28"/>
  <c r="C8237" i="28"/>
  <c r="B8237" i="28"/>
  <c r="E8236" i="28"/>
  <c r="D8236" i="28"/>
  <c r="C8236" i="28"/>
  <c r="B8236" i="28"/>
  <c r="E8235" i="28"/>
  <c r="D8235" i="28"/>
  <c r="C8235" i="28"/>
  <c r="B8235" i="28"/>
  <c r="E8234" i="28"/>
  <c r="D8234" i="28"/>
  <c r="C8234" i="28"/>
  <c r="B8234" i="28"/>
  <c r="E8233" i="28"/>
  <c r="D8233" i="28"/>
  <c r="C8233" i="28"/>
  <c r="B8233" i="28"/>
  <c r="E8232" i="28"/>
  <c r="D8232" i="28"/>
  <c r="C8232" i="28"/>
  <c r="B8232" i="28"/>
  <c r="G8232" i="28" s="1"/>
  <c r="H8232" i="28" s="1"/>
  <c r="E8231" i="28"/>
  <c r="D8231" i="28"/>
  <c r="C8231" i="28"/>
  <c r="B8231" i="28"/>
  <c r="E8230" i="28"/>
  <c r="D8230" i="28"/>
  <c r="C8230" i="28"/>
  <c r="B8230" i="28"/>
  <c r="E8229" i="28"/>
  <c r="D8229" i="28"/>
  <c r="C8229" i="28"/>
  <c r="B8229" i="28"/>
  <c r="E8228" i="28"/>
  <c r="D8228" i="28"/>
  <c r="C8228" i="28"/>
  <c r="B8228" i="28"/>
  <c r="E8227" i="28"/>
  <c r="D8227" i="28"/>
  <c r="C8227" i="28"/>
  <c r="B8227" i="28"/>
  <c r="E8226" i="28"/>
  <c r="D8226" i="28"/>
  <c r="C8226" i="28"/>
  <c r="B8226" i="28"/>
  <c r="E8225" i="28"/>
  <c r="D8225" i="28"/>
  <c r="C8225" i="28"/>
  <c r="B8225" i="28"/>
  <c r="G8225" i="28" s="1"/>
  <c r="H8225" i="28" s="1"/>
  <c r="E8224" i="28"/>
  <c r="D8224" i="28"/>
  <c r="C8224" i="28"/>
  <c r="B8224" i="28"/>
  <c r="E8223" i="28"/>
  <c r="D8223" i="28"/>
  <c r="C8223" i="28"/>
  <c r="B8223" i="28"/>
  <c r="E8222" i="28"/>
  <c r="D8222" i="28"/>
  <c r="C8222" i="28"/>
  <c r="B8222" i="28"/>
  <c r="E8221" i="28"/>
  <c r="G8221" i="28" s="1"/>
  <c r="H8221" i="28" s="1"/>
  <c r="D8221" i="28"/>
  <c r="C8221" i="28"/>
  <c r="B8221" i="28"/>
  <c r="E8220" i="28"/>
  <c r="G8220" i="28" s="1"/>
  <c r="H8220" i="28" s="1"/>
  <c r="D8220" i="28"/>
  <c r="C8220" i="28"/>
  <c r="B8220" i="28"/>
  <c r="E8219" i="28"/>
  <c r="D8219" i="28"/>
  <c r="C8219" i="28"/>
  <c r="B8219" i="28"/>
  <c r="E8218" i="28"/>
  <c r="G8218" i="28" s="1"/>
  <c r="H8218" i="28" s="1"/>
  <c r="D8218" i="28"/>
  <c r="C8218" i="28"/>
  <c r="B8218" i="28"/>
  <c r="E8217" i="28"/>
  <c r="D8217" i="28"/>
  <c r="C8217" i="28"/>
  <c r="B8217" i="28"/>
  <c r="E8216" i="28"/>
  <c r="D8216" i="28"/>
  <c r="C8216" i="28"/>
  <c r="B8216" i="28"/>
  <c r="E8215" i="28"/>
  <c r="D8215" i="28"/>
  <c r="C8215" i="28"/>
  <c r="B8215" i="28"/>
  <c r="E8214" i="28"/>
  <c r="D8214" i="28"/>
  <c r="C8214" i="28"/>
  <c r="B8214" i="28"/>
  <c r="E8213" i="28"/>
  <c r="D8213" i="28"/>
  <c r="C8213" i="28"/>
  <c r="B8213" i="28"/>
  <c r="E8212" i="28"/>
  <c r="D8212" i="28"/>
  <c r="C8212" i="28"/>
  <c r="B8212" i="28"/>
  <c r="E8211" i="28"/>
  <c r="D8211" i="28"/>
  <c r="C8211" i="28"/>
  <c r="B8211" i="28"/>
  <c r="E8210" i="28"/>
  <c r="D8210" i="28"/>
  <c r="C8210" i="28"/>
  <c r="B8210" i="28"/>
  <c r="E8209" i="28"/>
  <c r="G8209" i="28" s="1"/>
  <c r="H8209" i="28" s="1"/>
  <c r="D8209" i="28"/>
  <c r="C8209" i="28"/>
  <c r="B8209" i="28"/>
  <c r="E8208" i="28"/>
  <c r="D8208" i="28"/>
  <c r="C8208" i="28"/>
  <c r="B8208" i="28"/>
  <c r="E8207" i="28"/>
  <c r="D8207" i="28"/>
  <c r="C8207" i="28"/>
  <c r="B8207" i="28"/>
  <c r="E8206" i="28"/>
  <c r="D8206" i="28"/>
  <c r="C8206" i="28"/>
  <c r="B8206" i="28"/>
  <c r="E8205" i="28"/>
  <c r="D8205" i="28"/>
  <c r="C8205" i="28"/>
  <c r="B8205" i="28"/>
  <c r="E8204" i="28"/>
  <c r="D8204" i="28"/>
  <c r="C8204" i="28"/>
  <c r="B8204" i="28"/>
  <c r="E8203" i="28"/>
  <c r="D8203" i="28"/>
  <c r="C8203" i="28"/>
  <c r="B8203" i="28"/>
  <c r="E8202" i="28"/>
  <c r="D8202" i="28"/>
  <c r="C8202" i="28"/>
  <c r="B8202" i="28"/>
  <c r="E8201" i="28"/>
  <c r="D8201" i="28"/>
  <c r="C8201" i="28"/>
  <c r="B8201" i="28"/>
  <c r="G8201" i="28" s="1"/>
  <c r="H8201" i="28" s="1"/>
  <c r="E8200" i="28"/>
  <c r="D8200" i="28"/>
  <c r="C8200" i="28"/>
  <c r="B8200" i="28"/>
  <c r="E8199" i="28"/>
  <c r="D8199" i="28"/>
  <c r="C8199" i="28"/>
  <c r="B8199" i="28"/>
  <c r="G8199" i="28" s="1"/>
  <c r="H8199" i="28" s="1"/>
  <c r="E8198" i="28"/>
  <c r="D8198" i="28"/>
  <c r="C8198" i="28"/>
  <c r="B8198" i="28"/>
  <c r="E8197" i="28"/>
  <c r="D8197" i="28"/>
  <c r="C8197" i="28"/>
  <c r="B8197" i="28"/>
  <c r="G8197" i="28" s="1"/>
  <c r="H8197" i="28" s="1"/>
  <c r="E8196" i="28"/>
  <c r="D8196" i="28"/>
  <c r="C8196" i="28"/>
  <c r="B8196" i="28"/>
  <c r="E8195" i="28"/>
  <c r="D8195" i="28"/>
  <c r="C8195" i="28"/>
  <c r="B8195" i="28"/>
  <c r="E8194" i="28"/>
  <c r="D8194" i="28"/>
  <c r="C8194" i="28"/>
  <c r="B8194" i="28"/>
  <c r="G8194" i="28" s="1"/>
  <c r="H8194" i="28" s="1"/>
  <c r="E8193" i="28"/>
  <c r="D8193" i="28"/>
  <c r="C8193" i="28"/>
  <c r="B8193" i="28"/>
  <c r="E8192" i="28"/>
  <c r="D8192" i="28"/>
  <c r="C8192" i="28"/>
  <c r="B8192" i="28"/>
  <c r="E8191" i="28"/>
  <c r="D8191" i="28"/>
  <c r="C8191" i="28"/>
  <c r="B8191" i="28"/>
  <c r="E8190" i="28"/>
  <c r="D8190" i="28"/>
  <c r="C8190" i="28"/>
  <c r="B8190" i="28"/>
  <c r="E8189" i="28"/>
  <c r="D8189" i="28"/>
  <c r="C8189" i="28"/>
  <c r="B8189" i="28"/>
  <c r="E8188" i="28"/>
  <c r="D8188" i="28"/>
  <c r="C8188" i="28"/>
  <c r="B8188" i="28"/>
  <c r="E8187" i="28"/>
  <c r="D8187" i="28"/>
  <c r="C8187" i="28"/>
  <c r="B8187" i="28"/>
  <c r="E8186" i="28"/>
  <c r="D8186" i="28"/>
  <c r="C8186" i="28"/>
  <c r="B8186" i="28"/>
  <c r="E8185" i="28"/>
  <c r="D8185" i="28"/>
  <c r="C8185" i="28"/>
  <c r="B8185" i="28"/>
  <c r="E8184" i="28"/>
  <c r="D8184" i="28"/>
  <c r="C8184" i="28"/>
  <c r="B8184" i="28"/>
  <c r="E8183" i="28"/>
  <c r="D8183" i="28"/>
  <c r="C8183" i="28"/>
  <c r="B8183" i="28"/>
  <c r="E8182" i="28"/>
  <c r="D8182" i="28"/>
  <c r="C8182" i="28"/>
  <c r="B8182" i="28"/>
  <c r="G8182" i="28" s="1"/>
  <c r="H8182" i="28" s="1"/>
  <c r="E8181" i="28"/>
  <c r="D8181" i="28"/>
  <c r="C8181" i="28"/>
  <c r="B8181" i="28"/>
  <c r="E8180" i="28"/>
  <c r="D8180" i="28"/>
  <c r="C8180" i="28"/>
  <c r="B8180" i="28"/>
  <c r="E8179" i="28"/>
  <c r="D8179" i="28"/>
  <c r="C8179" i="28"/>
  <c r="B8179" i="28"/>
  <c r="E8178" i="28"/>
  <c r="D8178" i="28"/>
  <c r="C8178" i="28"/>
  <c r="B8178" i="28"/>
  <c r="E8177" i="28"/>
  <c r="D8177" i="28"/>
  <c r="C8177" i="28"/>
  <c r="B8177" i="28"/>
  <c r="E8176" i="28"/>
  <c r="D8176" i="28"/>
  <c r="C8176" i="28"/>
  <c r="B8176" i="28"/>
  <c r="E8175" i="28"/>
  <c r="D8175" i="28"/>
  <c r="C8175" i="28"/>
  <c r="B8175" i="28"/>
  <c r="E8174" i="28"/>
  <c r="D8174" i="28"/>
  <c r="C8174" i="28"/>
  <c r="B8174" i="28"/>
  <c r="E8173" i="28"/>
  <c r="D8173" i="28"/>
  <c r="C8173" i="28"/>
  <c r="B8173" i="28"/>
  <c r="E8172" i="28"/>
  <c r="D8172" i="28"/>
  <c r="C8172" i="28"/>
  <c r="B8172" i="28"/>
  <c r="E8171" i="28"/>
  <c r="D8171" i="28"/>
  <c r="C8171" i="28"/>
  <c r="B8171" i="28"/>
  <c r="E8170" i="28"/>
  <c r="D8170" i="28"/>
  <c r="C8170" i="28"/>
  <c r="B8170" i="28"/>
  <c r="E8169" i="28"/>
  <c r="D8169" i="28"/>
  <c r="C8169" i="28"/>
  <c r="B8169" i="28"/>
  <c r="E8168" i="28"/>
  <c r="D8168" i="28"/>
  <c r="C8168" i="28"/>
  <c r="B8168" i="28"/>
  <c r="E8167" i="28"/>
  <c r="D8167" i="28"/>
  <c r="C8167" i="28"/>
  <c r="B8167" i="28"/>
  <c r="E8166" i="28"/>
  <c r="D8166" i="28"/>
  <c r="C8166" i="28"/>
  <c r="B8166" i="28"/>
  <c r="E8165" i="28"/>
  <c r="D8165" i="28"/>
  <c r="C8165" i="28"/>
  <c r="B8165" i="28"/>
  <c r="E8164" i="28"/>
  <c r="D8164" i="28"/>
  <c r="C8164" i="28"/>
  <c r="B8164" i="28"/>
  <c r="E8163" i="28"/>
  <c r="D8163" i="28"/>
  <c r="C8163" i="28"/>
  <c r="B8163" i="28"/>
  <c r="E8162" i="28"/>
  <c r="D8162" i="28"/>
  <c r="C8162" i="28"/>
  <c r="B8162" i="28"/>
  <c r="E8161" i="28"/>
  <c r="D8161" i="28"/>
  <c r="C8161" i="28"/>
  <c r="B8161" i="28"/>
  <c r="E8160" i="28"/>
  <c r="D8160" i="28"/>
  <c r="C8160" i="28"/>
  <c r="B8160" i="28"/>
  <c r="E8159" i="28"/>
  <c r="D8159" i="28"/>
  <c r="C8159" i="28"/>
  <c r="B8159" i="28"/>
  <c r="E8158" i="28"/>
  <c r="D8158" i="28"/>
  <c r="C8158" i="28"/>
  <c r="B8158" i="28"/>
  <c r="E8157" i="28"/>
  <c r="D8157" i="28"/>
  <c r="C8157" i="28"/>
  <c r="B8157" i="28"/>
  <c r="E8156" i="28"/>
  <c r="D8156" i="28"/>
  <c r="C8156" i="28"/>
  <c r="B8156" i="28"/>
  <c r="E8155" i="28"/>
  <c r="D8155" i="28"/>
  <c r="C8155" i="28"/>
  <c r="B8155" i="28"/>
  <c r="E8154" i="28"/>
  <c r="D8154" i="28"/>
  <c r="C8154" i="28"/>
  <c r="B8154" i="28"/>
  <c r="E8153" i="28"/>
  <c r="D8153" i="28"/>
  <c r="C8153" i="28"/>
  <c r="B8153" i="28"/>
  <c r="E8152" i="28"/>
  <c r="D8152" i="28"/>
  <c r="C8152" i="28"/>
  <c r="B8152" i="28"/>
  <c r="E8151" i="28"/>
  <c r="D8151" i="28"/>
  <c r="C8151" i="28"/>
  <c r="B8151" i="28"/>
  <c r="E8150" i="28"/>
  <c r="D8150" i="28"/>
  <c r="C8150" i="28"/>
  <c r="B8150" i="28"/>
  <c r="E8149" i="28"/>
  <c r="D8149" i="28"/>
  <c r="C8149" i="28"/>
  <c r="B8149" i="28"/>
  <c r="E8148" i="28"/>
  <c r="D8148" i="28"/>
  <c r="C8148" i="28"/>
  <c r="B8148" i="28"/>
  <c r="E8147" i="28"/>
  <c r="D8147" i="28"/>
  <c r="C8147" i="28"/>
  <c r="B8147" i="28"/>
  <c r="E8146" i="28"/>
  <c r="D8146" i="28"/>
  <c r="C8146" i="28"/>
  <c r="B8146" i="28"/>
  <c r="E8145" i="28"/>
  <c r="D8145" i="28"/>
  <c r="C8145" i="28"/>
  <c r="B8145" i="28"/>
  <c r="E8144" i="28"/>
  <c r="D8144" i="28"/>
  <c r="C8144" i="28"/>
  <c r="B8144" i="28"/>
  <c r="E8143" i="28"/>
  <c r="D8143" i="28"/>
  <c r="C8143" i="28"/>
  <c r="B8143" i="28"/>
  <c r="E8142" i="28"/>
  <c r="D8142" i="28"/>
  <c r="C8142" i="28"/>
  <c r="B8142" i="28"/>
  <c r="E8141" i="28"/>
  <c r="D8141" i="28"/>
  <c r="C8141" i="28"/>
  <c r="B8141" i="28"/>
  <c r="E8140" i="28"/>
  <c r="D8140" i="28"/>
  <c r="C8140" i="28"/>
  <c r="B8140" i="28"/>
  <c r="E8139" i="28"/>
  <c r="D8139" i="28"/>
  <c r="C8139" i="28"/>
  <c r="B8139" i="28"/>
  <c r="E8138" i="28"/>
  <c r="D8138" i="28"/>
  <c r="C8138" i="28"/>
  <c r="B8138" i="28"/>
  <c r="E8137" i="28"/>
  <c r="D8137" i="28"/>
  <c r="C8137" i="28"/>
  <c r="B8137" i="28"/>
  <c r="E8136" i="28"/>
  <c r="D8136" i="28"/>
  <c r="C8136" i="28"/>
  <c r="B8136" i="28"/>
  <c r="E8135" i="28"/>
  <c r="D8135" i="28"/>
  <c r="C8135" i="28"/>
  <c r="B8135" i="28"/>
  <c r="E8134" i="28"/>
  <c r="D8134" i="28"/>
  <c r="C8134" i="28"/>
  <c r="B8134" i="28"/>
  <c r="E8133" i="28"/>
  <c r="D8133" i="28"/>
  <c r="C8133" i="28"/>
  <c r="B8133" i="28"/>
  <c r="E8132" i="28"/>
  <c r="D8132" i="28"/>
  <c r="C8132" i="28"/>
  <c r="B8132" i="28"/>
  <c r="E8131" i="28"/>
  <c r="D8131" i="28"/>
  <c r="C8131" i="28"/>
  <c r="B8131" i="28"/>
  <c r="E8130" i="28"/>
  <c r="D8130" i="28"/>
  <c r="C8130" i="28"/>
  <c r="B8130" i="28"/>
  <c r="E8129" i="28"/>
  <c r="D8129" i="28"/>
  <c r="C8129" i="28"/>
  <c r="B8129" i="28"/>
  <c r="E8128" i="28"/>
  <c r="D8128" i="28"/>
  <c r="C8128" i="28"/>
  <c r="B8128" i="28"/>
  <c r="E8127" i="28"/>
  <c r="D8127" i="28"/>
  <c r="C8127" i="28"/>
  <c r="B8127" i="28"/>
  <c r="E8126" i="28"/>
  <c r="D8126" i="28"/>
  <c r="C8126" i="28"/>
  <c r="B8126" i="28"/>
  <c r="E8125" i="28"/>
  <c r="D8125" i="28"/>
  <c r="C8125" i="28"/>
  <c r="B8125" i="28"/>
  <c r="E8124" i="28"/>
  <c r="D8124" i="28"/>
  <c r="C8124" i="28"/>
  <c r="B8124" i="28"/>
  <c r="E8123" i="28"/>
  <c r="D8123" i="28"/>
  <c r="C8123" i="28"/>
  <c r="B8123" i="28"/>
  <c r="E8122" i="28"/>
  <c r="D8122" i="28"/>
  <c r="C8122" i="28"/>
  <c r="B8122" i="28"/>
  <c r="E8121" i="28"/>
  <c r="D8121" i="28"/>
  <c r="C8121" i="28"/>
  <c r="B8121" i="28"/>
  <c r="E8120" i="28"/>
  <c r="D8120" i="28"/>
  <c r="C8120" i="28"/>
  <c r="B8120" i="28"/>
  <c r="E8119" i="28"/>
  <c r="D8119" i="28"/>
  <c r="C8119" i="28"/>
  <c r="B8119" i="28"/>
  <c r="E8118" i="28"/>
  <c r="D8118" i="28"/>
  <c r="C8118" i="28"/>
  <c r="B8118" i="28"/>
  <c r="E8117" i="28"/>
  <c r="D8117" i="28"/>
  <c r="C8117" i="28"/>
  <c r="B8117" i="28"/>
  <c r="E8116" i="28"/>
  <c r="D8116" i="28"/>
  <c r="C8116" i="28"/>
  <c r="B8116" i="28"/>
  <c r="G8116" i="28" s="1"/>
  <c r="H8116" i="28" s="1"/>
  <c r="E8115" i="28"/>
  <c r="D8115" i="28"/>
  <c r="C8115" i="28"/>
  <c r="B8115" i="28"/>
  <c r="E8114" i="28"/>
  <c r="D8114" i="28"/>
  <c r="C8114" i="28"/>
  <c r="B8114" i="28"/>
  <c r="E8113" i="28"/>
  <c r="G8113" i="28" s="1"/>
  <c r="H8113" i="28" s="1"/>
  <c r="D8113" i="28"/>
  <c r="C8113" i="28"/>
  <c r="B8113" i="28"/>
  <c r="E8112" i="28"/>
  <c r="D8112" i="28"/>
  <c r="C8112" i="28"/>
  <c r="B8112" i="28"/>
  <c r="E8111" i="28"/>
  <c r="D8111" i="28"/>
  <c r="C8111" i="28"/>
  <c r="B8111" i="28"/>
  <c r="E8110" i="28"/>
  <c r="D8110" i="28"/>
  <c r="C8110" i="28"/>
  <c r="B8110" i="28"/>
  <c r="E8109" i="28"/>
  <c r="D8109" i="28"/>
  <c r="C8109" i="28"/>
  <c r="B8109" i="28"/>
  <c r="E8108" i="28"/>
  <c r="D8108" i="28"/>
  <c r="C8108" i="28"/>
  <c r="B8108" i="28"/>
  <c r="E8107" i="28"/>
  <c r="D8107" i="28"/>
  <c r="C8107" i="28"/>
  <c r="B8107" i="28"/>
  <c r="E8106" i="28"/>
  <c r="D8106" i="28"/>
  <c r="C8106" i="28"/>
  <c r="B8106" i="28"/>
  <c r="E8105" i="28"/>
  <c r="D8105" i="28"/>
  <c r="C8105" i="28"/>
  <c r="B8105" i="28"/>
  <c r="E8104" i="28"/>
  <c r="D8104" i="28"/>
  <c r="C8104" i="28"/>
  <c r="B8104" i="28"/>
  <c r="E8103" i="28"/>
  <c r="G8103" i="28" s="1"/>
  <c r="H8103" i="28" s="1"/>
  <c r="D8103" i="28"/>
  <c r="C8103" i="28"/>
  <c r="B8103" i="28"/>
  <c r="E8102" i="28"/>
  <c r="D8102" i="28"/>
  <c r="C8102" i="28"/>
  <c r="B8102" i="28"/>
  <c r="E8101" i="28"/>
  <c r="D8101" i="28"/>
  <c r="C8101" i="28"/>
  <c r="B8101" i="28"/>
  <c r="G8101" i="28" s="1"/>
  <c r="H8101" i="28" s="1"/>
  <c r="E8100" i="28"/>
  <c r="D8100" i="28"/>
  <c r="C8100" i="28"/>
  <c r="B8100" i="28"/>
  <c r="G8100" i="28" s="1"/>
  <c r="H8100" i="28" s="1"/>
  <c r="E8099" i="28"/>
  <c r="D8099" i="28"/>
  <c r="C8099" i="28"/>
  <c r="B8099" i="28"/>
  <c r="E8098" i="28"/>
  <c r="D8098" i="28"/>
  <c r="C8098" i="28"/>
  <c r="B8098" i="28"/>
  <c r="E8097" i="28"/>
  <c r="D8097" i="28"/>
  <c r="C8097" i="28"/>
  <c r="B8097" i="28"/>
  <c r="G8097" i="28" s="1"/>
  <c r="H8097" i="28" s="1"/>
  <c r="E8096" i="28"/>
  <c r="D8096" i="28"/>
  <c r="C8096" i="28"/>
  <c r="B8096" i="28"/>
  <c r="E8095" i="28"/>
  <c r="D8095" i="28"/>
  <c r="C8095" i="28"/>
  <c r="B8095" i="28"/>
  <c r="G8095" i="28" s="1"/>
  <c r="H8095" i="28" s="1"/>
  <c r="E8094" i="28"/>
  <c r="D8094" i="28"/>
  <c r="C8094" i="28"/>
  <c r="B8094" i="28"/>
  <c r="E8093" i="28"/>
  <c r="D8093" i="28"/>
  <c r="C8093" i="28"/>
  <c r="B8093" i="28"/>
  <c r="G8093" i="28" s="1"/>
  <c r="H8093" i="28" s="1"/>
  <c r="E8092" i="28"/>
  <c r="D8092" i="28"/>
  <c r="C8092" i="28"/>
  <c r="B8092" i="28"/>
  <c r="G8092" i="28" s="1"/>
  <c r="H8092" i="28" s="1"/>
  <c r="E8091" i="28"/>
  <c r="D8091" i="28"/>
  <c r="C8091" i="28"/>
  <c r="B8091" i="28"/>
  <c r="G8091" i="28" s="1"/>
  <c r="H8091" i="28" s="1"/>
  <c r="E8090" i="28"/>
  <c r="D8090" i="28"/>
  <c r="C8090" i="28"/>
  <c r="B8090" i="28"/>
  <c r="G8090" i="28" s="1"/>
  <c r="H8090" i="28" s="1"/>
  <c r="E8089" i="28"/>
  <c r="D8089" i="28"/>
  <c r="C8089" i="28"/>
  <c r="B8089" i="28"/>
  <c r="G8089" i="28" s="1"/>
  <c r="H8089" i="28" s="1"/>
  <c r="E8088" i="28"/>
  <c r="D8088" i="28"/>
  <c r="C8088" i="28"/>
  <c r="B8088" i="28"/>
  <c r="E8087" i="28"/>
  <c r="D8087" i="28"/>
  <c r="C8087" i="28"/>
  <c r="B8087" i="28"/>
  <c r="E8086" i="28"/>
  <c r="D8086" i="28"/>
  <c r="C8086" i="28"/>
  <c r="B8086" i="28"/>
  <c r="E8085" i="28"/>
  <c r="D8085" i="28"/>
  <c r="C8085" i="28"/>
  <c r="B8085" i="28"/>
  <c r="E8084" i="28"/>
  <c r="D8084" i="28"/>
  <c r="C8084" i="28"/>
  <c r="B8084" i="28"/>
  <c r="E8083" i="28"/>
  <c r="D8083" i="28"/>
  <c r="C8083" i="28"/>
  <c r="B8083" i="28"/>
  <c r="E8082" i="28"/>
  <c r="D8082" i="28"/>
  <c r="C8082" i="28"/>
  <c r="B8082" i="28"/>
  <c r="E8081" i="28"/>
  <c r="D8081" i="28"/>
  <c r="C8081" i="28"/>
  <c r="B8081" i="28"/>
  <c r="E8080" i="28"/>
  <c r="D8080" i="28"/>
  <c r="C8080" i="28"/>
  <c r="B8080" i="28"/>
  <c r="E8079" i="28"/>
  <c r="D8079" i="28"/>
  <c r="C8079" i="28"/>
  <c r="B8079" i="28"/>
  <c r="G8079" i="28" s="1"/>
  <c r="H8079" i="28" s="1"/>
  <c r="E8078" i="28"/>
  <c r="D8078" i="28"/>
  <c r="C8078" i="28"/>
  <c r="B8078" i="28"/>
  <c r="G8078" i="28" s="1"/>
  <c r="H8078" i="28" s="1"/>
  <c r="E8077" i="28"/>
  <c r="D8077" i="28"/>
  <c r="C8077" i="28"/>
  <c r="B8077" i="28"/>
  <c r="G8077" i="28" s="1"/>
  <c r="H8077" i="28" s="1"/>
  <c r="E8076" i="28"/>
  <c r="D8076" i="28"/>
  <c r="C8076" i="28"/>
  <c r="B8076" i="28"/>
  <c r="E8075" i="28"/>
  <c r="D8075" i="28"/>
  <c r="C8075" i="28"/>
  <c r="B8075" i="28"/>
  <c r="G8075" i="28" s="1"/>
  <c r="H8075" i="28" s="1"/>
  <c r="E8074" i="28"/>
  <c r="D8074" i="28"/>
  <c r="C8074" i="28"/>
  <c r="B8074" i="28"/>
  <c r="G8074" i="28" s="1"/>
  <c r="H8074" i="28" s="1"/>
  <c r="E8073" i="28"/>
  <c r="D8073" i="28"/>
  <c r="C8073" i="28"/>
  <c r="B8073" i="28"/>
  <c r="G8073" i="28" s="1"/>
  <c r="H8073" i="28" s="1"/>
  <c r="E8072" i="28"/>
  <c r="D8072" i="28"/>
  <c r="C8072" i="28"/>
  <c r="B8072" i="28"/>
  <c r="G8072" i="28" s="1"/>
  <c r="H8072" i="28" s="1"/>
  <c r="E8071" i="28"/>
  <c r="D8071" i="28"/>
  <c r="C8071" i="28"/>
  <c r="B8071" i="28"/>
  <c r="E8070" i="28"/>
  <c r="D8070" i="28"/>
  <c r="C8070" i="28"/>
  <c r="B8070" i="28"/>
  <c r="G8070" i="28" s="1"/>
  <c r="H8070" i="28" s="1"/>
  <c r="E8069" i="28"/>
  <c r="D8069" i="28"/>
  <c r="C8069" i="28"/>
  <c r="B8069" i="28"/>
  <c r="G8069" i="28" s="1"/>
  <c r="H8069" i="28" s="1"/>
  <c r="E8068" i="28"/>
  <c r="D8068" i="28"/>
  <c r="C8068" i="28"/>
  <c r="B8068" i="28"/>
  <c r="E8067" i="28"/>
  <c r="D8067" i="28"/>
  <c r="C8067" i="28"/>
  <c r="B8067" i="28"/>
  <c r="G8067" i="28" s="1"/>
  <c r="H8067" i="28" s="1"/>
  <c r="E8066" i="28"/>
  <c r="D8066" i="28"/>
  <c r="C8066" i="28"/>
  <c r="B8066" i="28"/>
  <c r="E8065" i="28"/>
  <c r="D8065" i="28"/>
  <c r="C8065" i="28"/>
  <c r="B8065" i="28"/>
  <c r="G8065" i="28" s="1"/>
  <c r="H8065" i="28" s="1"/>
  <c r="E8064" i="28"/>
  <c r="D8064" i="28"/>
  <c r="C8064" i="28"/>
  <c r="B8064" i="28"/>
  <c r="G8064" i="28" s="1"/>
  <c r="H8064" i="28" s="1"/>
  <c r="E8063" i="28"/>
  <c r="D8063" i="28"/>
  <c r="C8063" i="28"/>
  <c r="B8063" i="28"/>
  <c r="E8062" i="28"/>
  <c r="D8062" i="28"/>
  <c r="C8062" i="28"/>
  <c r="B8062" i="28"/>
  <c r="E8061" i="28"/>
  <c r="D8061" i="28"/>
  <c r="C8061" i="28"/>
  <c r="B8061" i="28"/>
  <c r="G8061" i="28" s="1"/>
  <c r="H8061" i="28" s="1"/>
  <c r="E8060" i="28"/>
  <c r="D8060" i="28"/>
  <c r="C8060" i="28"/>
  <c r="B8060" i="28"/>
  <c r="E8059" i="28"/>
  <c r="D8059" i="28"/>
  <c r="C8059" i="28"/>
  <c r="B8059" i="28"/>
  <c r="E8058" i="28"/>
  <c r="D8058" i="28"/>
  <c r="C8058" i="28"/>
  <c r="B8058" i="28"/>
  <c r="E8057" i="28"/>
  <c r="D8057" i="28"/>
  <c r="C8057" i="28"/>
  <c r="B8057" i="28"/>
  <c r="E8056" i="28"/>
  <c r="D8056" i="28"/>
  <c r="C8056" i="28"/>
  <c r="B8056" i="28"/>
  <c r="E8055" i="28"/>
  <c r="D8055" i="28"/>
  <c r="C8055" i="28"/>
  <c r="B8055" i="28"/>
  <c r="E8054" i="28"/>
  <c r="D8054" i="28"/>
  <c r="C8054" i="28"/>
  <c r="B8054" i="28"/>
  <c r="E8053" i="28"/>
  <c r="D8053" i="28"/>
  <c r="C8053" i="28"/>
  <c r="B8053" i="28"/>
  <c r="E8052" i="28"/>
  <c r="D8052" i="28"/>
  <c r="C8052" i="28"/>
  <c r="B8052" i="28"/>
  <c r="E8051" i="28"/>
  <c r="D8051" i="28"/>
  <c r="C8051" i="28"/>
  <c r="B8051" i="28"/>
  <c r="G8051" i="28" s="1"/>
  <c r="H8051" i="28" s="1"/>
  <c r="E8050" i="28"/>
  <c r="D8050" i="28"/>
  <c r="C8050" i="28"/>
  <c r="B8050" i="28"/>
  <c r="E8049" i="28"/>
  <c r="D8049" i="28"/>
  <c r="C8049" i="28"/>
  <c r="B8049" i="28"/>
  <c r="E8048" i="28"/>
  <c r="D8048" i="28"/>
  <c r="C8048" i="28"/>
  <c r="B8048" i="28"/>
  <c r="E8047" i="28"/>
  <c r="D8047" i="28"/>
  <c r="C8047" i="28"/>
  <c r="B8047" i="28"/>
  <c r="E8046" i="28"/>
  <c r="D8046" i="28"/>
  <c r="C8046" i="28"/>
  <c r="B8046" i="28"/>
  <c r="E8045" i="28"/>
  <c r="D8045" i="28"/>
  <c r="C8045" i="28"/>
  <c r="B8045" i="28"/>
  <c r="E8044" i="28"/>
  <c r="D8044" i="28"/>
  <c r="C8044" i="28"/>
  <c r="B8044" i="28"/>
  <c r="E8043" i="28"/>
  <c r="D8043" i="28"/>
  <c r="C8043" i="28"/>
  <c r="B8043" i="28"/>
  <c r="E8042" i="28"/>
  <c r="D8042" i="28"/>
  <c r="C8042" i="28"/>
  <c r="B8042" i="28"/>
  <c r="E8041" i="28"/>
  <c r="D8041" i="28"/>
  <c r="C8041" i="28"/>
  <c r="B8041" i="28"/>
  <c r="E8040" i="28"/>
  <c r="D8040" i="28"/>
  <c r="C8040" i="28"/>
  <c r="B8040" i="28"/>
  <c r="E8039" i="28"/>
  <c r="D8039" i="28"/>
  <c r="C8039" i="28"/>
  <c r="B8039" i="28"/>
  <c r="E8038" i="28"/>
  <c r="D8038" i="28"/>
  <c r="C8038" i="28"/>
  <c r="B8038" i="28"/>
  <c r="E8037" i="28"/>
  <c r="D8037" i="28"/>
  <c r="C8037" i="28"/>
  <c r="B8037" i="28"/>
  <c r="E8036" i="28"/>
  <c r="D8036" i="28"/>
  <c r="C8036" i="28"/>
  <c r="B8036" i="28"/>
  <c r="E8035" i="28"/>
  <c r="D8035" i="28"/>
  <c r="C8035" i="28"/>
  <c r="B8035" i="28"/>
  <c r="E8034" i="28"/>
  <c r="D8034" i="28"/>
  <c r="C8034" i="28"/>
  <c r="B8034" i="28"/>
  <c r="E8033" i="28"/>
  <c r="D8033" i="28"/>
  <c r="C8033" i="28"/>
  <c r="B8033" i="28"/>
  <c r="E8032" i="28"/>
  <c r="D8032" i="28"/>
  <c r="C8032" i="28"/>
  <c r="B8032" i="28"/>
  <c r="E8031" i="28"/>
  <c r="D8031" i="28"/>
  <c r="C8031" i="28"/>
  <c r="B8031" i="28"/>
  <c r="E8030" i="28"/>
  <c r="D8030" i="28"/>
  <c r="C8030" i="28"/>
  <c r="B8030" i="28"/>
  <c r="E8029" i="28"/>
  <c r="D8029" i="28"/>
  <c r="C8029" i="28"/>
  <c r="B8029" i="28"/>
  <c r="E8028" i="28"/>
  <c r="D8028" i="28"/>
  <c r="C8028" i="28"/>
  <c r="B8028" i="28"/>
  <c r="E8027" i="28"/>
  <c r="D8027" i="28"/>
  <c r="C8027" i="28"/>
  <c r="B8027" i="28"/>
  <c r="E8026" i="28"/>
  <c r="D8026" i="28"/>
  <c r="C8026" i="28"/>
  <c r="B8026" i="28"/>
  <c r="E8025" i="28"/>
  <c r="D8025" i="28"/>
  <c r="C8025" i="28"/>
  <c r="B8025" i="28"/>
  <c r="G8025" i="28" s="1"/>
  <c r="H8025" i="28" s="1"/>
  <c r="E8024" i="28"/>
  <c r="D8024" i="28"/>
  <c r="C8024" i="28"/>
  <c r="B8024" i="28"/>
  <c r="E8023" i="28"/>
  <c r="D8023" i="28"/>
  <c r="C8023" i="28"/>
  <c r="B8023" i="28"/>
  <c r="E8022" i="28"/>
  <c r="D8022" i="28"/>
  <c r="C8022" i="28"/>
  <c r="B8022" i="28"/>
  <c r="E8021" i="28"/>
  <c r="D8021" i="28"/>
  <c r="C8021" i="28"/>
  <c r="B8021" i="28"/>
  <c r="E8020" i="28"/>
  <c r="D8020" i="28"/>
  <c r="C8020" i="28"/>
  <c r="B8020" i="28"/>
  <c r="E8019" i="28"/>
  <c r="D8019" i="28"/>
  <c r="C8019" i="28"/>
  <c r="B8019" i="28"/>
  <c r="E8018" i="28"/>
  <c r="D8018" i="28"/>
  <c r="C8018" i="28"/>
  <c r="B8018" i="28"/>
  <c r="E8017" i="28"/>
  <c r="D8017" i="28"/>
  <c r="C8017" i="28"/>
  <c r="B8017" i="28"/>
  <c r="E8016" i="28"/>
  <c r="G8016" i="28" s="1"/>
  <c r="H8016" i="28" s="1"/>
  <c r="D8016" i="28"/>
  <c r="C8016" i="28"/>
  <c r="B8016" i="28"/>
  <c r="E8015" i="28"/>
  <c r="D8015" i="28"/>
  <c r="C8015" i="28"/>
  <c r="B8015" i="28"/>
  <c r="E8014" i="28"/>
  <c r="D8014" i="28"/>
  <c r="C8014" i="28"/>
  <c r="B8014" i="28"/>
  <c r="E8013" i="28"/>
  <c r="D8013" i="28"/>
  <c r="C8013" i="28"/>
  <c r="B8013" i="28"/>
  <c r="E8012" i="28"/>
  <c r="D8012" i="28"/>
  <c r="C8012" i="28"/>
  <c r="B8012" i="28"/>
  <c r="E8011" i="28"/>
  <c r="D8011" i="28"/>
  <c r="C8011" i="28"/>
  <c r="B8011" i="28"/>
  <c r="E8010" i="28"/>
  <c r="D8010" i="28"/>
  <c r="C8010" i="28"/>
  <c r="B8010" i="28"/>
  <c r="E8009" i="28"/>
  <c r="G8009" i="28" s="1"/>
  <c r="H8009" i="28" s="1"/>
  <c r="D8009" i="28"/>
  <c r="C8009" i="28"/>
  <c r="B8009" i="28"/>
  <c r="E8008" i="28"/>
  <c r="D8008" i="28"/>
  <c r="C8008" i="28"/>
  <c r="B8008" i="28"/>
  <c r="E8007" i="28"/>
  <c r="D8007" i="28"/>
  <c r="C8007" i="28"/>
  <c r="B8007" i="28"/>
  <c r="G8007" i="28" s="1"/>
  <c r="H8007" i="28" s="1"/>
  <c r="E8006" i="28"/>
  <c r="D8006" i="28"/>
  <c r="C8006" i="28"/>
  <c r="B8006" i="28"/>
  <c r="E8005" i="28"/>
  <c r="D8005" i="28"/>
  <c r="C8005" i="28"/>
  <c r="B8005" i="28"/>
  <c r="G8005" i="28" s="1"/>
  <c r="H8005" i="28" s="1"/>
  <c r="E8004" i="28"/>
  <c r="D8004" i="28"/>
  <c r="C8004" i="28"/>
  <c r="B8004" i="28"/>
  <c r="E8003" i="28"/>
  <c r="D8003" i="28"/>
  <c r="C8003" i="28"/>
  <c r="B8003" i="28"/>
  <c r="G8003" i="28" s="1"/>
  <c r="H8003" i="28" s="1"/>
  <c r="E8002" i="28"/>
  <c r="D8002" i="28"/>
  <c r="C8002" i="28"/>
  <c r="B8002" i="28"/>
  <c r="E8001" i="28"/>
  <c r="D8001" i="28"/>
  <c r="C8001" i="28"/>
  <c r="B8001" i="28"/>
  <c r="G8001" i="28" s="1"/>
  <c r="H8001" i="28" s="1"/>
  <c r="E8000" i="28"/>
  <c r="D8000" i="28"/>
  <c r="C8000" i="28"/>
  <c r="B8000" i="28"/>
  <c r="E7999" i="28"/>
  <c r="D7999" i="28"/>
  <c r="C7999" i="28"/>
  <c r="B7999" i="28"/>
  <c r="G7999" i="28" s="1"/>
  <c r="H7999" i="28" s="1"/>
  <c r="E7998" i="28"/>
  <c r="D7998" i="28"/>
  <c r="C7998" i="28"/>
  <c r="B7998" i="28"/>
  <c r="E7997" i="28"/>
  <c r="D7997" i="28"/>
  <c r="C7997" i="28"/>
  <c r="B7997" i="28"/>
  <c r="E7996" i="28"/>
  <c r="D7996" i="28"/>
  <c r="C7996" i="28"/>
  <c r="B7996" i="28"/>
  <c r="G7996" i="28" s="1"/>
  <c r="H7996" i="28" s="1"/>
  <c r="E7995" i="28"/>
  <c r="D7995" i="28"/>
  <c r="C7995" i="28"/>
  <c r="B7995" i="28"/>
  <c r="E7994" i="28"/>
  <c r="D7994" i="28"/>
  <c r="C7994" i="28"/>
  <c r="B7994" i="28"/>
  <c r="E7993" i="28"/>
  <c r="D7993" i="28"/>
  <c r="C7993" i="28"/>
  <c r="B7993" i="28"/>
  <c r="E7992" i="28"/>
  <c r="D7992" i="28"/>
  <c r="C7992" i="28"/>
  <c r="B7992" i="28"/>
  <c r="E7991" i="28"/>
  <c r="D7991" i="28"/>
  <c r="C7991" i="28"/>
  <c r="B7991" i="28"/>
  <c r="E7990" i="28"/>
  <c r="D7990" i="28"/>
  <c r="C7990" i="28"/>
  <c r="B7990" i="28"/>
  <c r="E7989" i="28"/>
  <c r="D7989" i="28"/>
  <c r="C7989" i="28"/>
  <c r="B7989" i="28"/>
  <c r="E7988" i="28"/>
  <c r="D7988" i="28"/>
  <c r="C7988" i="28"/>
  <c r="B7988" i="28"/>
  <c r="E7987" i="28"/>
  <c r="D7987" i="28"/>
  <c r="C7987" i="28"/>
  <c r="B7987" i="28"/>
  <c r="E7986" i="28"/>
  <c r="D7986" i="28"/>
  <c r="C7986" i="28"/>
  <c r="B7986" i="28"/>
  <c r="E7985" i="28"/>
  <c r="D7985" i="28"/>
  <c r="C7985" i="28"/>
  <c r="B7985" i="28"/>
  <c r="E7984" i="28"/>
  <c r="D7984" i="28"/>
  <c r="C7984" i="28"/>
  <c r="B7984" i="28"/>
  <c r="E7983" i="28"/>
  <c r="D7983" i="28"/>
  <c r="C7983" i="28"/>
  <c r="B7983" i="28"/>
  <c r="E7982" i="28"/>
  <c r="D7982" i="28"/>
  <c r="C7982" i="28"/>
  <c r="B7982" i="28"/>
  <c r="E7981" i="28"/>
  <c r="D7981" i="28"/>
  <c r="C7981" i="28"/>
  <c r="B7981" i="28"/>
  <c r="E7980" i="28"/>
  <c r="D7980" i="28"/>
  <c r="C7980" i="28"/>
  <c r="B7980" i="28"/>
  <c r="E7979" i="28"/>
  <c r="D7979" i="28"/>
  <c r="C7979" i="28"/>
  <c r="B7979" i="28"/>
  <c r="E7978" i="28"/>
  <c r="D7978" i="28"/>
  <c r="C7978" i="28"/>
  <c r="B7978" i="28"/>
  <c r="E7977" i="28"/>
  <c r="D7977" i="28"/>
  <c r="C7977" i="28"/>
  <c r="B7977" i="28"/>
  <c r="E7976" i="28"/>
  <c r="D7976" i="28"/>
  <c r="C7976" i="28"/>
  <c r="B7976" i="28"/>
  <c r="E7975" i="28"/>
  <c r="D7975" i="28"/>
  <c r="C7975" i="28"/>
  <c r="B7975" i="28"/>
  <c r="E7974" i="28"/>
  <c r="D7974" i="28"/>
  <c r="C7974" i="28"/>
  <c r="B7974" i="28"/>
  <c r="E7973" i="28"/>
  <c r="D7973" i="28"/>
  <c r="C7973" i="28"/>
  <c r="B7973" i="28"/>
  <c r="E7972" i="28"/>
  <c r="D7972" i="28"/>
  <c r="C7972" i="28"/>
  <c r="B7972" i="28"/>
  <c r="E7971" i="28"/>
  <c r="D7971" i="28"/>
  <c r="C7971" i="28"/>
  <c r="B7971" i="28"/>
  <c r="E7970" i="28"/>
  <c r="D7970" i="28"/>
  <c r="C7970" i="28"/>
  <c r="B7970" i="28"/>
  <c r="E7969" i="28"/>
  <c r="D7969" i="28"/>
  <c r="C7969" i="28"/>
  <c r="B7969" i="28"/>
  <c r="E7968" i="28"/>
  <c r="D7968" i="28"/>
  <c r="C7968" i="28"/>
  <c r="B7968" i="28"/>
  <c r="E7967" i="28"/>
  <c r="D7967" i="28"/>
  <c r="C7967" i="28"/>
  <c r="B7967" i="28"/>
  <c r="E7966" i="28"/>
  <c r="D7966" i="28"/>
  <c r="C7966" i="28"/>
  <c r="B7966" i="28"/>
  <c r="E7965" i="28"/>
  <c r="D7965" i="28"/>
  <c r="C7965" i="28"/>
  <c r="B7965" i="28"/>
  <c r="E7964" i="28"/>
  <c r="D7964" i="28"/>
  <c r="C7964" i="28"/>
  <c r="B7964" i="28"/>
  <c r="E7963" i="28"/>
  <c r="D7963" i="28"/>
  <c r="C7963" i="28"/>
  <c r="B7963" i="28"/>
  <c r="E7962" i="28"/>
  <c r="D7962" i="28"/>
  <c r="C7962" i="28"/>
  <c r="B7962" i="28"/>
  <c r="E7961" i="28"/>
  <c r="D7961" i="28"/>
  <c r="C7961" i="28"/>
  <c r="B7961" i="28"/>
  <c r="E7960" i="28"/>
  <c r="D7960" i="28"/>
  <c r="C7960" i="28"/>
  <c r="B7960" i="28"/>
  <c r="E7959" i="28"/>
  <c r="D7959" i="28"/>
  <c r="C7959" i="28"/>
  <c r="B7959" i="28"/>
  <c r="E7958" i="28"/>
  <c r="D7958" i="28"/>
  <c r="C7958" i="28"/>
  <c r="B7958" i="28"/>
  <c r="E7957" i="28"/>
  <c r="D7957" i="28"/>
  <c r="C7957" i="28"/>
  <c r="B7957" i="28"/>
  <c r="E7956" i="28"/>
  <c r="D7956" i="28"/>
  <c r="C7956" i="28"/>
  <c r="B7956" i="28"/>
  <c r="E7955" i="28"/>
  <c r="D7955" i="28"/>
  <c r="C7955" i="28"/>
  <c r="B7955" i="28"/>
  <c r="E7954" i="28"/>
  <c r="D7954" i="28"/>
  <c r="C7954" i="28"/>
  <c r="B7954" i="28"/>
  <c r="E7953" i="28"/>
  <c r="D7953" i="28"/>
  <c r="C7953" i="28"/>
  <c r="B7953" i="28"/>
  <c r="E7952" i="28"/>
  <c r="D7952" i="28"/>
  <c r="C7952" i="28"/>
  <c r="B7952" i="28"/>
  <c r="E7951" i="28"/>
  <c r="D7951" i="28"/>
  <c r="C7951" i="28"/>
  <c r="B7951" i="28"/>
  <c r="E7950" i="28"/>
  <c r="D7950" i="28"/>
  <c r="C7950" i="28"/>
  <c r="B7950" i="28"/>
  <c r="E7949" i="28"/>
  <c r="D7949" i="28"/>
  <c r="C7949" i="28"/>
  <c r="B7949" i="28"/>
  <c r="E7948" i="28"/>
  <c r="D7948" i="28"/>
  <c r="C7948" i="28"/>
  <c r="B7948" i="28"/>
  <c r="E7947" i="28"/>
  <c r="D7947" i="28"/>
  <c r="C7947" i="28"/>
  <c r="B7947" i="28"/>
  <c r="E7946" i="28"/>
  <c r="D7946" i="28"/>
  <c r="C7946" i="28"/>
  <c r="B7946" i="28"/>
  <c r="E7945" i="28"/>
  <c r="D7945" i="28"/>
  <c r="C7945" i="28"/>
  <c r="B7945" i="28"/>
  <c r="E7944" i="28"/>
  <c r="D7944" i="28"/>
  <c r="C7944" i="28"/>
  <c r="B7944" i="28"/>
  <c r="E7943" i="28"/>
  <c r="D7943" i="28"/>
  <c r="C7943" i="28"/>
  <c r="B7943" i="28"/>
  <c r="E7942" i="28"/>
  <c r="D7942" i="28"/>
  <c r="C7942" i="28"/>
  <c r="B7942" i="28"/>
  <c r="E7941" i="28"/>
  <c r="D7941" i="28"/>
  <c r="C7941" i="28"/>
  <c r="B7941" i="28"/>
  <c r="E7940" i="28"/>
  <c r="D7940" i="28"/>
  <c r="C7940" i="28"/>
  <c r="B7940" i="28"/>
  <c r="E7939" i="28"/>
  <c r="D7939" i="28"/>
  <c r="C7939" i="28"/>
  <c r="B7939" i="28"/>
  <c r="E7938" i="28"/>
  <c r="D7938" i="28"/>
  <c r="C7938" i="28"/>
  <c r="B7938" i="28"/>
  <c r="E7937" i="28"/>
  <c r="D7937" i="28"/>
  <c r="C7937" i="28"/>
  <c r="B7937" i="28"/>
  <c r="E7936" i="28"/>
  <c r="D7936" i="28"/>
  <c r="C7936" i="28"/>
  <c r="B7936" i="28"/>
  <c r="E7935" i="28"/>
  <c r="D7935" i="28"/>
  <c r="C7935" i="28"/>
  <c r="B7935" i="28"/>
  <c r="E7934" i="28"/>
  <c r="D7934" i="28"/>
  <c r="C7934" i="28"/>
  <c r="B7934" i="28"/>
  <c r="E7933" i="28"/>
  <c r="D7933" i="28"/>
  <c r="C7933" i="28"/>
  <c r="B7933" i="28"/>
  <c r="E7932" i="28"/>
  <c r="D7932" i="28"/>
  <c r="C7932" i="28"/>
  <c r="B7932" i="28"/>
  <c r="E7931" i="28"/>
  <c r="D7931" i="28"/>
  <c r="C7931" i="28"/>
  <c r="B7931" i="28"/>
  <c r="E7930" i="28"/>
  <c r="D7930" i="28"/>
  <c r="C7930" i="28"/>
  <c r="B7930" i="28"/>
  <c r="E7929" i="28"/>
  <c r="D7929" i="28"/>
  <c r="C7929" i="28"/>
  <c r="B7929" i="28"/>
  <c r="E7928" i="28"/>
  <c r="D7928" i="28"/>
  <c r="C7928" i="28"/>
  <c r="B7928" i="28"/>
  <c r="E7927" i="28"/>
  <c r="D7927" i="28"/>
  <c r="C7927" i="28"/>
  <c r="B7927" i="28"/>
  <c r="E7926" i="28"/>
  <c r="D7926" i="28"/>
  <c r="C7926" i="28"/>
  <c r="B7926" i="28"/>
  <c r="E7925" i="28"/>
  <c r="D7925" i="28"/>
  <c r="C7925" i="28"/>
  <c r="B7925" i="28"/>
  <c r="E7924" i="28"/>
  <c r="D7924" i="28"/>
  <c r="C7924" i="28"/>
  <c r="B7924" i="28"/>
  <c r="E7923" i="28"/>
  <c r="D7923" i="28"/>
  <c r="C7923" i="28"/>
  <c r="B7923" i="28"/>
  <c r="E7922" i="28"/>
  <c r="D7922" i="28"/>
  <c r="C7922" i="28"/>
  <c r="B7922" i="28"/>
  <c r="E7921" i="28"/>
  <c r="D7921" i="28"/>
  <c r="C7921" i="28"/>
  <c r="B7921" i="28"/>
  <c r="E7920" i="28"/>
  <c r="D7920" i="28"/>
  <c r="C7920" i="28"/>
  <c r="B7920" i="28"/>
  <c r="E7919" i="28"/>
  <c r="D7919" i="28"/>
  <c r="C7919" i="28"/>
  <c r="B7919" i="28"/>
  <c r="E7918" i="28"/>
  <c r="D7918" i="28"/>
  <c r="C7918" i="28"/>
  <c r="B7918" i="28"/>
  <c r="E7917" i="28"/>
  <c r="D7917" i="28"/>
  <c r="C7917" i="28"/>
  <c r="B7917" i="28"/>
  <c r="E7916" i="28"/>
  <c r="D7916" i="28"/>
  <c r="C7916" i="28"/>
  <c r="B7916" i="28"/>
  <c r="E7915" i="28"/>
  <c r="D7915" i="28"/>
  <c r="C7915" i="28"/>
  <c r="B7915" i="28"/>
  <c r="E7914" i="28"/>
  <c r="D7914" i="28"/>
  <c r="C7914" i="28"/>
  <c r="B7914" i="28"/>
  <c r="E7913" i="28"/>
  <c r="D7913" i="28"/>
  <c r="C7913" i="28"/>
  <c r="B7913" i="28"/>
  <c r="E7912" i="28"/>
  <c r="D7912" i="28"/>
  <c r="C7912" i="28"/>
  <c r="B7912" i="28"/>
  <c r="E7911" i="28"/>
  <c r="D7911" i="28"/>
  <c r="C7911" i="28"/>
  <c r="B7911" i="28"/>
  <c r="E7910" i="28"/>
  <c r="D7910" i="28"/>
  <c r="C7910" i="28"/>
  <c r="B7910" i="28"/>
  <c r="E7909" i="28"/>
  <c r="D7909" i="28"/>
  <c r="C7909" i="28"/>
  <c r="B7909" i="28"/>
  <c r="E7908" i="28"/>
  <c r="D7908" i="28"/>
  <c r="C7908" i="28"/>
  <c r="B7908" i="28"/>
  <c r="E7907" i="28"/>
  <c r="D7907" i="28"/>
  <c r="C7907" i="28"/>
  <c r="B7907" i="28"/>
  <c r="G7907" i="28" s="1"/>
  <c r="H7907" i="28" s="1"/>
  <c r="E7906" i="28"/>
  <c r="D7906" i="28"/>
  <c r="C7906" i="28"/>
  <c r="B7906" i="28"/>
  <c r="G7906" i="28" s="1"/>
  <c r="H7906" i="28" s="1"/>
  <c r="E7905" i="28"/>
  <c r="D7905" i="28"/>
  <c r="C7905" i="28"/>
  <c r="B7905" i="28"/>
  <c r="G7905" i="28" s="1"/>
  <c r="H7905" i="28" s="1"/>
  <c r="E7904" i="28"/>
  <c r="D7904" i="28"/>
  <c r="C7904" i="28"/>
  <c r="B7904" i="28"/>
  <c r="G7904" i="28" s="1"/>
  <c r="H7904" i="28" s="1"/>
  <c r="E7903" i="28"/>
  <c r="D7903" i="28"/>
  <c r="C7903" i="28"/>
  <c r="B7903" i="28"/>
  <c r="G7903" i="28" s="1"/>
  <c r="H7903" i="28" s="1"/>
  <c r="E7902" i="28"/>
  <c r="D7902" i="28"/>
  <c r="C7902" i="28"/>
  <c r="B7902" i="28"/>
  <c r="G7902" i="28" s="1"/>
  <c r="H7902" i="28" s="1"/>
  <c r="E7901" i="28"/>
  <c r="D7901" i="28"/>
  <c r="C7901" i="28"/>
  <c r="B7901" i="28"/>
  <c r="G7901" i="28" s="1"/>
  <c r="H7901" i="28" s="1"/>
  <c r="E7900" i="28"/>
  <c r="D7900" i="28"/>
  <c r="C7900" i="28"/>
  <c r="B7900" i="28"/>
  <c r="G7900" i="28" s="1"/>
  <c r="H7900" i="28" s="1"/>
  <c r="E7899" i="28"/>
  <c r="D7899" i="28"/>
  <c r="C7899" i="28"/>
  <c r="B7899" i="28"/>
  <c r="G7899" i="28" s="1"/>
  <c r="H7899" i="28" s="1"/>
  <c r="E7898" i="28"/>
  <c r="D7898" i="28"/>
  <c r="C7898" i="28"/>
  <c r="B7898" i="28"/>
  <c r="G7898" i="28" s="1"/>
  <c r="H7898" i="28" s="1"/>
  <c r="E7897" i="28"/>
  <c r="D7897" i="28"/>
  <c r="C7897" i="28"/>
  <c r="B7897" i="28"/>
  <c r="G7897" i="28" s="1"/>
  <c r="H7897" i="28" s="1"/>
  <c r="E7896" i="28"/>
  <c r="D7896" i="28"/>
  <c r="C7896" i="28"/>
  <c r="B7896" i="28"/>
  <c r="G7896" i="28" s="1"/>
  <c r="H7896" i="28" s="1"/>
  <c r="E7895" i="28"/>
  <c r="D7895" i="28"/>
  <c r="C7895" i="28"/>
  <c r="B7895" i="28"/>
  <c r="G7895" i="28" s="1"/>
  <c r="H7895" i="28" s="1"/>
  <c r="E7894" i="28"/>
  <c r="D7894" i="28"/>
  <c r="C7894" i="28"/>
  <c r="B7894" i="28"/>
  <c r="G7894" i="28" s="1"/>
  <c r="H7894" i="28" s="1"/>
  <c r="E7893" i="28"/>
  <c r="D7893" i="28"/>
  <c r="C7893" i="28"/>
  <c r="B7893" i="28"/>
  <c r="G7893" i="28" s="1"/>
  <c r="H7893" i="28" s="1"/>
  <c r="E7892" i="28"/>
  <c r="D7892" i="28"/>
  <c r="C7892" i="28"/>
  <c r="B7892" i="28"/>
  <c r="G7892" i="28" s="1"/>
  <c r="H7892" i="28" s="1"/>
  <c r="E7891" i="28"/>
  <c r="D7891" i="28"/>
  <c r="C7891" i="28"/>
  <c r="B7891" i="28"/>
  <c r="G7891" i="28" s="1"/>
  <c r="H7891" i="28" s="1"/>
  <c r="E7890" i="28"/>
  <c r="D7890" i="28"/>
  <c r="C7890" i="28"/>
  <c r="B7890" i="28"/>
  <c r="G7890" i="28" s="1"/>
  <c r="H7890" i="28" s="1"/>
  <c r="E7889" i="28"/>
  <c r="D7889" i="28"/>
  <c r="C7889" i="28"/>
  <c r="B7889" i="28"/>
  <c r="G7889" i="28" s="1"/>
  <c r="H7889" i="28" s="1"/>
  <c r="E7888" i="28"/>
  <c r="D7888" i="28"/>
  <c r="C7888" i="28"/>
  <c r="B7888" i="28"/>
  <c r="G7888" i="28" s="1"/>
  <c r="H7888" i="28" s="1"/>
  <c r="E7887" i="28"/>
  <c r="D7887" i="28"/>
  <c r="C7887" i="28"/>
  <c r="B7887" i="28"/>
  <c r="G7887" i="28" s="1"/>
  <c r="H7887" i="28" s="1"/>
  <c r="E7886" i="28"/>
  <c r="D7886" i="28"/>
  <c r="C7886" i="28"/>
  <c r="B7886" i="28"/>
  <c r="G7886" i="28" s="1"/>
  <c r="H7886" i="28" s="1"/>
  <c r="E7885" i="28"/>
  <c r="D7885" i="28"/>
  <c r="C7885" i="28"/>
  <c r="B7885" i="28"/>
  <c r="G7885" i="28" s="1"/>
  <c r="H7885" i="28" s="1"/>
  <c r="E7884" i="28"/>
  <c r="D7884" i="28"/>
  <c r="C7884" i="28"/>
  <c r="B7884" i="28"/>
  <c r="G7884" i="28" s="1"/>
  <c r="H7884" i="28" s="1"/>
  <c r="E7883" i="28"/>
  <c r="D7883" i="28"/>
  <c r="C7883" i="28"/>
  <c r="B7883" i="28"/>
  <c r="G7883" i="28" s="1"/>
  <c r="H7883" i="28" s="1"/>
  <c r="E7882" i="28"/>
  <c r="D7882" i="28"/>
  <c r="C7882" i="28"/>
  <c r="B7882" i="28"/>
  <c r="G7882" i="28" s="1"/>
  <c r="H7882" i="28" s="1"/>
  <c r="E7881" i="28"/>
  <c r="D7881" i="28"/>
  <c r="C7881" i="28"/>
  <c r="B7881" i="28"/>
  <c r="G7881" i="28" s="1"/>
  <c r="H7881" i="28" s="1"/>
  <c r="E7880" i="28"/>
  <c r="D7880" i="28"/>
  <c r="C7880" i="28"/>
  <c r="B7880" i="28"/>
  <c r="E7879" i="28"/>
  <c r="D7879" i="28"/>
  <c r="C7879" i="28"/>
  <c r="B7879" i="28"/>
  <c r="E7878" i="28"/>
  <c r="D7878" i="28"/>
  <c r="C7878" i="28"/>
  <c r="B7878" i="28"/>
  <c r="E7877" i="28"/>
  <c r="D7877" i="28"/>
  <c r="C7877" i="28"/>
  <c r="B7877" i="28"/>
  <c r="E7876" i="28"/>
  <c r="D7876" i="28"/>
  <c r="C7876" i="28"/>
  <c r="B7876" i="28"/>
  <c r="E7875" i="28"/>
  <c r="D7875" i="28"/>
  <c r="C7875" i="28"/>
  <c r="B7875" i="28"/>
  <c r="E7874" i="28"/>
  <c r="D7874" i="28"/>
  <c r="C7874" i="28"/>
  <c r="B7874" i="28"/>
  <c r="E7873" i="28"/>
  <c r="D7873" i="28"/>
  <c r="C7873" i="28"/>
  <c r="B7873" i="28"/>
  <c r="E7872" i="28"/>
  <c r="D7872" i="28"/>
  <c r="C7872" i="28"/>
  <c r="B7872" i="28"/>
  <c r="E7871" i="28"/>
  <c r="D7871" i="28"/>
  <c r="C7871" i="28"/>
  <c r="B7871" i="28"/>
  <c r="E7870" i="28"/>
  <c r="D7870" i="28"/>
  <c r="C7870" i="28"/>
  <c r="B7870" i="28"/>
  <c r="E7869" i="28"/>
  <c r="D7869" i="28"/>
  <c r="C7869" i="28"/>
  <c r="B7869" i="28"/>
  <c r="E7868" i="28"/>
  <c r="D7868" i="28"/>
  <c r="C7868" i="28"/>
  <c r="B7868" i="28"/>
  <c r="E7867" i="28"/>
  <c r="D7867" i="28"/>
  <c r="C7867" i="28"/>
  <c r="B7867" i="28"/>
  <c r="E7866" i="28"/>
  <c r="D7866" i="28"/>
  <c r="C7866" i="28"/>
  <c r="B7866" i="28"/>
  <c r="E7865" i="28"/>
  <c r="D7865" i="28"/>
  <c r="C7865" i="28"/>
  <c r="B7865" i="28"/>
  <c r="E7864" i="28"/>
  <c r="D7864" i="28"/>
  <c r="C7864" i="28"/>
  <c r="B7864" i="28"/>
  <c r="E7863" i="28"/>
  <c r="D7863" i="28"/>
  <c r="C7863" i="28"/>
  <c r="B7863" i="28"/>
  <c r="E7862" i="28"/>
  <c r="D7862" i="28"/>
  <c r="C7862" i="28"/>
  <c r="B7862" i="28"/>
  <c r="E7861" i="28"/>
  <c r="D7861" i="28"/>
  <c r="C7861" i="28"/>
  <c r="B7861" i="28"/>
  <c r="E7860" i="28"/>
  <c r="D7860" i="28"/>
  <c r="C7860" i="28"/>
  <c r="B7860" i="28"/>
  <c r="E7859" i="28"/>
  <c r="D7859" i="28"/>
  <c r="C7859" i="28"/>
  <c r="B7859" i="28"/>
  <c r="E7858" i="28"/>
  <c r="D7858" i="28"/>
  <c r="C7858" i="28"/>
  <c r="B7858" i="28"/>
  <c r="E7857" i="28"/>
  <c r="D7857" i="28"/>
  <c r="C7857" i="28"/>
  <c r="B7857" i="28"/>
  <c r="E7856" i="28"/>
  <c r="D7856" i="28"/>
  <c r="C7856" i="28"/>
  <c r="B7856" i="28"/>
  <c r="E7855" i="28"/>
  <c r="D7855" i="28"/>
  <c r="C7855" i="28"/>
  <c r="B7855" i="28"/>
  <c r="E7854" i="28"/>
  <c r="D7854" i="28"/>
  <c r="C7854" i="28"/>
  <c r="B7854" i="28"/>
  <c r="E7853" i="28"/>
  <c r="D7853" i="28"/>
  <c r="C7853" i="28"/>
  <c r="B7853" i="28"/>
  <c r="E7852" i="28"/>
  <c r="D7852" i="28"/>
  <c r="C7852" i="28"/>
  <c r="B7852" i="28"/>
  <c r="E7851" i="28"/>
  <c r="D7851" i="28"/>
  <c r="C7851" i="28"/>
  <c r="B7851" i="28"/>
  <c r="E7850" i="28"/>
  <c r="D7850" i="28"/>
  <c r="C7850" i="28"/>
  <c r="B7850" i="28"/>
  <c r="E7849" i="28"/>
  <c r="D7849" i="28"/>
  <c r="C7849" i="28"/>
  <c r="B7849" i="28"/>
  <c r="E7848" i="28"/>
  <c r="D7848" i="28"/>
  <c r="C7848" i="28"/>
  <c r="B7848" i="28"/>
  <c r="E7847" i="28"/>
  <c r="D7847" i="28"/>
  <c r="C7847" i="28"/>
  <c r="B7847" i="28"/>
  <c r="E7846" i="28"/>
  <c r="D7846" i="28"/>
  <c r="C7846" i="28"/>
  <c r="B7846" i="28"/>
  <c r="E7845" i="28"/>
  <c r="D7845" i="28"/>
  <c r="C7845" i="28"/>
  <c r="B7845" i="28"/>
  <c r="E7844" i="28"/>
  <c r="D7844" i="28"/>
  <c r="C7844" i="28"/>
  <c r="B7844" i="28"/>
  <c r="E7843" i="28"/>
  <c r="D7843" i="28"/>
  <c r="C7843" i="28"/>
  <c r="B7843" i="28"/>
  <c r="E7842" i="28"/>
  <c r="D7842" i="28"/>
  <c r="C7842" i="28"/>
  <c r="B7842" i="28"/>
  <c r="E7841" i="28"/>
  <c r="D7841" i="28"/>
  <c r="C7841" i="28"/>
  <c r="B7841" i="28"/>
  <c r="E7840" i="28"/>
  <c r="D7840" i="28"/>
  <c r="C7840" i="28"/>
  <c r="B7840" i="28"/>
  <c r="E7839" i="28"/>
  <c r="D7839" i="28"/>
  <c r="C7839" i="28"/>
  <c r="B7839" i="28"/>
  <c r="E7838" i="28"/>
  <c r="D7838" i="28"/>
  <c r="C7838" i="28"/>
  <c r="B7838" i="28"/>
  <c r="E7837" i="28"/>
  <c r="D7837" i="28"/>
  <c r="C7837" i="28"/>
  <c r="B7837" i="28"/>
  <c r="E7836" i="28"/>
  <c r="D7836" i="28"/>
  <c r="C7836" i="28"/>
  <c r="B7836" i="28"/>
  <c r="E7835" i="28"/>
  <c r="D7835" i="28"/>
  <c r="C7835" i="28"/>
  <c r="B7835" i="28"/>
  <c r="E7834" i="28"/>
  <c r="D7834" i="28"/>
  <c r="C7834" i="28"/>
  <c r="B7834" i="28"/>
  <c r="E7833" i="28"/>
  <c r="D7833" i="28"/>
  <c r="C7833" i="28"/>
  <c r="B7833" i="28"/>
  <c r="E7832" i="28"/>
  <c r="D7832" i="28"/>
  <c r="C7832" i="28"/>
  <c r="B7832" i="28"/>
  <c r="E7831" i="28"/>
  <c r="D7831" i="28"/>
  <c r="C7831" i="28"/>
  <c r="B7831" i="28"/>
  <c r="E7830" i="28"/>
  <c r="D7830" i="28"/>
  <c r="C7830" i="28"/>
  <c r="B7830" i="28"/>
  <c r="E7829" i="28"/>
  <c r="D7829" i="28"/>
  <c r="C7829" i="28"/>
  <c r="B7829" i="28"/>
  <c r="E7828" i="28"/>
  <c r="D7828" i="28"/>
  <c r="C7828" i="28"/>
  <c r="B7828" i="28"/>
  <c r="E7827" i="28"/>
  <c r="D7827" i="28"/>
  <c r="C7827" i="28"/>
  <c r="B7827" i="28"/>
  <c r="E7826" i="28"/>
  <c r="D7826" i="28"/>
  <c r="C7826" i="28"/>
  <c r="B7826" i="28"/>
  <c r="E7825" i="28"/>
  <c r="D7825" i="28"/>
  <c r="C7825" i="28"/>
  <c r="B7825" i="28"/>
  <c r="E7824" i="28"/>
  <c r="D7824" i="28"/>
  <c r="C7824" i="28"/>
  <c r="B7824" i="28"/>
  <c r="E7823" i="28"/>
  <c r="D7823" i="28"/>
  <c r="C7823" i="28"/>
  <c r="B7823" i="28"/>
  <c r="E7822" i="28"/>
  <c r="D7822" i="28"/>
  <c r="C7822" i="28"/>
  <c r="B7822" i="28"/>
  <c r="E7821" i="28"/>
  <c r="D7821" i="28"/>
  <c r="C7821" i="28"/>
  <c r="B7821" i="28"/>
  <c r="E7820" i="28"/>
  <c r="D7820" i="28"/>
  <c r="C7820" i="28"/>
  <c r="B7820" i="28"/>
  <c r="E7819" i="28"/>
  <c r="D7819" i="28"/>
  <c r="C7819" i="28"/>
  <c r="B7819" i="28"/>
  <c r="E7818" i="28"/>
  <c r="D7818" i="28"/>
  <c r="C7818" i="28"/>
  <c r="B7818" i="28"/>
  <c r="E7817" i="28"/>
  <c r="D7817" i="28"/>
  <c r="C7817" i="28"/>
  <c r="B7817" i="28"/>
  <c r="E7816" i="28"/>
  <c r="D7816" i="28"/>
  <c r="C7816" i="28"/>
  <c r="B7816" i="28"/>
  <c r="E7815" i="28"/>
  <c r="D7815" i="28"/>
  <c r="C7815" i="28"/>
  <c r="B7815" i="28"/>
  <c r="E7814" i="28"/>
  <c r="D7814" i="28"/>
  <c r="C7814" i="28"/>
  <c r="B7814" i="28"/>
  <c r="E7813" i="28"/>
  <c r="D7813" i="28"/>
  <c r="C7813" i="28"/>
  <c r="B7813" i="28"/>
  <c r="E7812" i="28"/>
  <c r="D7812" i="28"/>
  <c r="C7812" i="28"/>
  <c r="B7812" i="28"/>
  <c r="E7811" i="28"/>
  <c r="D7811" i="28"/>
  <c r="C7811" i="28"/>
  <c r="B7811" i="28"/>
  <c r="E7810" i="28"/>
  <c r="D7810" i="28"/>
  <c r="C7810" i="28"/>
  <c r="B7810" i="28"/>
  <c r="E7809" i="28"/>
  <c r="D7809" i="28"/>
  <c r="C7809" i="28"/>
  <c r="B7809" i="28"/>
  <c r="E7808" i="28"/>
  <c r="D7808" i="28"/>
  <c r="C7808" i="28"/>
  <c r="B7808" i="28"/>
  <c r="E7807" i="28"/>
  <c r="D7807" i="28"/>
  <c r="C7807" i="28"/>
  <c r="B7807" i="28"/>
  <c r="E7806" i="28"/>
  <c r="D7806" i="28"/>
  <c r="C7806" i="28"/>
  <c r="B7806" i="28"/>
  <c r="E7805" i="28"/>
  <c r="D7805" i="28"/>
  <c r="C7805" i="28"/>
  <c r="B7805" i="28"/>
  <c r="E7804" i="28"/>
  <c r="D7804" i="28"/>
  <c r="C7804" i="28"/>
  <c r="B7804" i="28"/>
  <c r="E7803" i="28"/>
  <c r="D7803" i="28"/>
  <c r="C7803" i="28"/>
  <c r="B7803" i="28"/>
  <c r="E7802" i="28"/>
  <c r="D7802" i="28"/>
  <c r="C7802" i="28"/>
  <c r="B7802" i="28"/>
  <c r="E7801" i="28"/>
  <c r="D7801" i="28"/>
  <c r="C7801" i="28"/>
  <c r="B7801" i="28"/>
  <c r="E7800" i="28"/>
  <c r="D7800" i="28"/>
  <c r="C7800" i="28"/>
  <c r="B7800" i="28"/>
  <c r="E7799" i="28"/>
  <c r="D7799" i="28"/>
  <c r="C7799" i="28"/>
  <c r="B7799" i="28"/>
  <c r="E7798" i="28"/>
  <c r="D7798" i="28"/>
  <c r="C7798" i="28"/>
  <c r="B7798" i="28"/>
  <c r="E7797" i="28"/>
  <c r="D7797" i="28"/>
  <c r="C7797" i="28"/>
  <c r="B7797" i="28"/>
  <c r="E7796" i="28"/>
  <c r="D7796" i="28"/>
  <c r="C7796" i="28"/>
  <c r="B7796" i="28"/>
  <c r="E7795" i="28"/>
  <c r="D7795" i="28"/>
  <c r="C7795" i="28"/>
  <c r="B7795" i="28"/>
  <c r="E7794" i="28"/>
  <c r="D7794" i="28"/>
  <c r="C7794" i="28"/>
  <c r="B7794" i="28"/>
  <c r="E7793" i="28"/>
  <c r="D7793" i="28"/>
  <c r="C7793" i="28"/>
  <c r="B7793" i="28"/>
  <c r="E7792" i="28"/>
  <c r="D7792" i="28"/>
  <c r="C7792" i="28"/>
  <c r="B7792" i="28"/>
  <c r="E7791" i="28"/>
  <c r="D7791" i="28"/>
  <c r="C7791" i="28"/>
  <c r="B7791" i="28"/>
  <c r="E7790" i="28"/>
  <c r="D7790" i="28"/>
  <c r="C7790" i="28"/>
  <c r="B7790" i="28"/>
  <c r="E7789" i="28"/>
  <c r="D7789" i="28"/>
  <c r="C7789" i="28"/>
  <c r="B7789" i="28"/>
  <c r="E7788" i="28"/>
  <c r="D7788" i="28"/>
  <c r="C7788" i="28"/>
  <c r="B7788" i="28"/>
  <c r="E7787" i="28"/>
  <c r="D7787" i="28"/>
  <c r="C7787" i="28"/>
  <c r="B7787" i="28"/>
  <c r="E7786" i="28"/>
  <c r="D7786" i="28"/>
  <c r="C7786" i="28"/>
  <c r="B7786" i="28"/>
  <c r="E7785" i="28"/>
  <c r="D7785" i="28"/>
  <c r="C7785" i="28"/>
  <c r="B7785" i="28"/>
  <c r="E7784" i="28"/>
  <c r="D7784" i="28"/>
  <c r="C7784" i="28"/>
  <c r="B7784" i="28"/>
  <c r="E7783" i="28"/>
  <c r="D7783" i="28"/>
  <c r="C7783" i="28"/>
  <c r="B7783" i="28"/>
  <c r="E7782" i="28"/>
  <c r="D7782" i="28"/>
  <c r="C7782" i="28"/>
  <c r="B7782" i="28"/>
  <c r="E7781" i="28"/>
  <c r="D7781" i="28"/>
  <c r="C7781" i="28"/>
  <c r="B7781" i="28"/>
  <c r="E7780" i="28"/>
  <c r="D7780" i="28"/>
  <c r="C7780" i="28"/>
  <c r="B7780" i="28"/>
  <c r="E7779" i="28"/>
  <c r="D7779" i="28"/>
  <c r="C7779" i="28"/>
  <c r="B7779" i="28"/>
  <c r="E7778" i="28"/>
  <c r="D7778" i="28"/>
  <c r="C7778" i="28"/>
  <c r="B7778" i="28"/>
  <c r="E7777" i="28"/>
  <c r="D7777" i="28"/>
  <c r="C7777" i="28"/>
  <c r="B7777" i="28"/>
  <c r="E7776" i="28"/>
  <c r="D7776" i="28"/>
  <c r="C7776" i="28"/>
  <c r="B7776" i="28"/>
  <c r="E7775" i="28"/>
  <c r="D7775" i="28"/>
  <c r="C7775" i="28"/>
  <c r="B7775" i="28"/>
  <c r="E7774" i="28"/>
  <c r="D7774" i="28"/>
  <c r="C7774" i="28"/>
  <c r="B7774" i="28"/>
  <c r="E7773" i="28"/>
  <c r="D7773" i="28"/>
  <c r="C7773" i="28"/>
  <c r="B7773" i="28"/>
  <c r="E7772" i="28"/>
  <c r="D7772" i="28"/>
  <c r="C7772" i="28"/>
  <c r="B7772" i="28"/>
  <c r="E7771" i="28"/>
  <c r="D7771" i="28"/>
  <c r="C7771" i="28"/>
  <c r="B7771" i="28"/>
  <c r="E7770" i="28"/>
  <c r="D7770" i="28"/>
  <c r="C7770" i="28"/>
  <c r="B7770" i="28"/>
  <c r="E7769" i="28"/>
  <c r="D7769" i="28"/>
  <c r="C7769" i="28"/>
  <c r="B7769" i="28"/>
  <c r="E7768" i="28"/>
  <c r="D7768" i="28"/>
  <c r="C7768" i="28"/>
  <c r="B7768" i="28"/>
  <c r="E7767" i="28"/>
  <c r="D7767" i="28"/>
  <c r="C7767" i="28"/>
  <c r="B7767" i="28"/>
  <c r="E7766" i="28"/>
  <c r="D7766" i="28"/>
  <c r="C7766" i="28"/>
  <c r="B7766" i="28"/>
  <c r="E7765" i="28"/>
  <c r="D7765" i="28"/>
  <c r="C7765" i="28"/>
  <c r="B7765" i="28"/>
  <c r="E7764" i="28"/>
  <c r="D7764" i="28"/>
  <c r="C7764" i="28"/>
  <c r="B7764" i="28"/>
  <c r="E7763" i="28"/>
  <c r="D7763" i="28"/>
  <c r="C7763" i="28"/>
  <c r="B7763" i="28"/>
  <c r="E7762" i="28"/>
  <c r="D7762" i="28"/>
  <c r="C7762" i="28"/>
  <c r="B7762" i="28"/>
  <c r="E7761" i="28"/>
  <c r="D7761" i="28"/>
  <c r="C7761" i="28"/>
  <c r="B7761" i="28"/>
  <c r="E7760" i="28"/>
  <c r="D7760" i="28"/>
  <c r="C7760" i="28"/>
  <c r="B7760" i="28"/>
  <c r="E7759" i="28"/>
  <c r="D7759" i="28"/>
  <c r="C7759" i="28"/>
  <c r="B7759" i="28"/>
  <c r="G7759" i="28" s="1"/>
  <c r="H7759" i="28" s="1"/>
  <c r="E7758" i="28"/>
  <c r="D7758" i="28"/>
  <c r="C7758" i="28"/>
  <c r="B7758" i="28"/>
  <c r="G7758" i="28" s="1"/>
  <c r="H7758" i="28" s="1"/>
  <c r="E7757" i="28"/>
  <c r="D7757" i="28"/>
  <c r="C7757" i="28"/>
  <c r="B7757" i="28"/>
  <c r="G7757" i="28" s="1"/>
  <c r="H7757" i="28" s="1"/>
  <c r="E7756" i="28"/>
  <c r="D7756" i="28"/>
  <c r="C7756" i="28"/>
  <c r="B7756" i="28"/>
  <c r="G7756" i="28" s="1"/>
  <c r="H7756" i="28" s="1"/>
  <c r="E7755" i="28"/>
  <c r="D7755" i="28"/>
  <c r="C7755" i="28"/>
  <c r="B7755" i="28"/>
  <c r="G7755" i="28" s="1"/>
  <c r="H7755" i="28" s="1"/>
  <c r="E7754" i="28"/>
  <c r="D7754" i="28"/>
  <c r="C7754" i="28"/>
  <c r="B7754" i="28"/>
  <c r="E7753" i="28"/>
  <c r="D7753" i="28"/>
  <c r="C7753" i="28"/>
  <c r="B7753" i="28"/>
  <c r="E7752" i="28"/>
  <c r="D7752" i="28"/>
  <c r="C7752" i="28"/>
  <c r="B7752" i="28"/>
  <c r="E7751" i="28"/>
  <c r="D7751" i="28"/>
  <c r="C7751" i="28"/>
  <c r="B7751" i="28"/>
  <c r="E7750" i="28"/>
  <c r="D7750" i="28"/>
  <c r="C7750" i="28"/>
  <c r="B7750" i="28"/>
  <c r="E7749" i="28"/>
  <c r="D7749" i="28"/>
  <c r="C7749" i="28"/>
  <c r="B7749" i="28"/>
  <c r="E7748" i="28"/>
  <c r="D7748" i="28"/>
  <c r="C7748" i="28"/>
  <c r="B7748" i="28"/>
  <c r="E7747" i="28"/>
  <c r="D7747" i="28"/>
  <c r="C7747" i="28"/>
  <c r="B7747" i="28"/>
  <c r="E7746" i="28"/>
  <c r="D7746" i="28"/>
  <c r="C7746" i="28"/>
  <c r="B7746" i="28"/>
  <c r="E7745" i="28"/>
  <c r="D7745" i="28"/>
  <c r="C7745" i="28"/>
  <c r="B7745" i="28"/>
  <c r="G7745" i="28" s="1"/>
  <c r="H7745" i="28" s="1"/>
  <c r="E7744" i="28"/>
  <c r="D7744" i="28"/>
  <c r="C7744" i="28"/>
  <c r="B7744" i="28"/>
  <c r="G7744" i="28" s="1"/>
  <c r="H7744" i="28" s="1"/>
  <c r="E7743" i="28"/>
  <c r="D7743" i="28"/>
  <c r="C7743" i="28"/>
  <c r="B7743" i="28"/>
  <c r="G7743" i="28" s="1"/>
  <c r="H7743" i="28" s="1"/>
  <c r="E7742" i="28"/>
  <c r="D7742" i="28"/>
  <c r="C7742" i="28"/>
  <c r="B7742" i="28"/>
  <c r="G7742" i="28" s="1"/>
  <c r="H7742" i="28" s="1"/>
  <c r="E7741" i="28"/>
  <c r="D7741" i="28"/>
  <c r="C7741" i="28"/>
  <c r="B7741" i="28"/>
  <c r="G7741" i="28" s="1"/>
  <c r="H7741" i="28" s="1"/>
  <c r="E7740" i="28"/>
  <c r="D7740" i="28"/>
  <c r="C7740" i="28"/>
  <c r="B7740" i="28"/>
  <c r="G7740" i="28" s="1"/>
  <c r="H7740" i="28" s="1"/>
  <c r="E7739" i="28"/>
  <c r="D7739" i="28"/>
  <c r="C7739" i="28"/>
  <c r="B7739" i="28"/>
  <c r="G7739" i="28" s="1"/>
  <c r="H7739" i="28" s="1"/>
  <c r="E7738" i="28"/>
  <c r="D7738" i="28"/>
  <c r="C7738" i="28"/>
  <c r="B7738" i="28"/>
  <c r="G7738" i="28" s="1"/>
  <c r="H7738" i="28" s="1"/>
  <c r="E7737" i="28"/>
  <c r="D7737" i="28"/>
  <c r="C7737" i="28"/>
  <c r="B7737" i="28"/>
  <c r="G7737" i="28" s="1"/>
  <c r="H7737" i="28" s="1"/>
  <c r="E7736" i="28"/>
  <c r="D7736" i="28"/>
  <c r="C7736" i="28"/>
  <c r="B7736" i="28"/>
  <c r="G7736" i="28" s="1"/>
  <c r="H7736" i="28" s="1"/>
  <c r="E7735" i="28"/>
  <c r="D7735" i="28"/>
  <c r="C7735" i="28"/>
  <c r="B7735" i="28"/>
  <c r="G7735" i="28" s="1"/>
  <c r="H7735" i="28" s="1"/>
  <c r="E7734" i="28"/>
  <c r="D7734" i="28"/>
  <c r="C7734" i="28"/>
  <c r="B7734" i="28"/>
  <c r="G7734" i="28" s="1"/>
  <c r="H7734" i="28" s="1"/>
  <c r="E7733" i="28"/>
  <c r="D7733" i="28"/>
  <c r="C7733" i="28"/>
  <c r="B7733" i="28"/>
  <c r="G7733" i="28" s="1"/>
  <c r="H7733" i="28" s="1"/>
  <c r="E7732" i="28"/>
  <c r="D7732" i="28"/>
  <c r="C7732" i="28"/>
  <c r="B7732" i="28"/>
  <c r="G7732" i="28" s="1"/>
  <c r="H7732" i="28" s="1"/>
  <c r="E7731" i="28"/>
  <c r="D7731" i="28"/>
  <c r="C7731" i="28"/>
  <c r="B7731" i="28"/>
  <c r="G7731" i="28" s="1"/>
  <c r="H7731" i="28" s="1"/>
  <c r="E7730" i="28"/>
  <c r="D7730" i="28"/>
  <c r="C7730" i="28"/>
  <c r="B7730" i="28"/>
  <c r="G7730" i="28" s="1"/>
  <c r="H7730" i="28" s="1"/>
  <c r="E7729" i="28"/>
  <c r="D7729" i="28"/>
  <c r="C7729" i="28"/>
  <c r="B7729" i="28"/>
  <c r="G7729" i="28" s="1"/>
  <c r="H7729" i="28" s="1"/>
  <c r="E7728" i="28"/>
  <c r="D7728" i="28"/>
  <c r="C7728" i="28"/>
  <c r="B7728" i="28"/>
  <c r="G7728" i="28" s="1"/>
  <c r="H7728" i="28" s="1"/>
  <c r="E7727" i="28"/>
  <c r="D7727" i="28"/>
  <c r="C7727" i="28"/>
  <c r="B7727" i="28"/>
  <c r="G7727" i="28" s="1"/>
  <c r="H7727" i="28" s="1"/>
  <c r="E7726" i="28"/>
  <c r="D7726" i="28"/>
  <c r="C7726" i="28"/>
  <c r="B7726" i="28"/>
  <c r="E7725" i="28"/>
  <c r="D7725" i="28"/>
  <c r="C7725" i="28"/>
  <c r="B7725" i="28"/>
  <c r="G7725" i="28" s="1"/>
  <c r="H7725" i="28" s="1"/>
  <c r="E7724" i="28"/>
  <c r="D7724" i="28"/>
  <c r="C7724" i="28"/>
  <c r="B7724" i="28"/>
  <c r="E7723" i="28"/>
  <c r="D7723" i="28"/>
  <c r="C7723" i="28"/>
  <c r="B7723" i="28"/>
  <c r="G7723" i="28" s="1"/>
  <c r="H7723" i="28" s="1"/>
  <c r="E7722" i="28"/>
  <c r="D7722" i="28"/>
  <c r="C7722" i="28"/>
  <c r="B7722" i="28"/>
  <c r="E7721" i="28"/>
  <c r="D7721" i="28"/>
  <c r="C7721" i="28"/>
  <c r="B7721" i="28"/>
  <c r="G7721" i="28" s="1"/>
  <c r="H7721" i="28" s="1"/>
  <c r="E7720" i="28"/>
  <c r="D7720" i="28"/>
  <c r="C7720" i="28"/>
  <c r="B7720" i="28"/>
  <c r="E7719" i="28"/>
  <c r="D7719" i="28"/>
  <c r="C7719" i="28"/>
  <c r="B7719" i="28"/>
  <c r="G7719" i="28" s="1"/>
  <c r="H7719" i="28" s="1"/>
  <c r="E7718" i="28"/>
  <c r="D7718" i="28"/>
  <c r="C7718" i="28"/>
  <c r="B7718" i="28"/>
  <c r="E7717" i="28"/>
  <c r="D7717" i="28"/>
  <c r="C7717" i="28"/>
  <c r="B7717" i="28"/>
  <c r="G7717" i="28" s="1"/>
  <c r="H7717" i="28" s="1"/>
  <c r="E7716" i="28"/>
  <c r="D7716" i="28"/>
  <c r="C7716" i="28"/>
  <c r="B7716" i="28"/>
  <c r="E7715" i="28"/>
  <c r="D7715" i="28"/>
  <c r="C7715" i="28"/>
  <c r="B7715" i="28"/>
  <c r="G7715" i="28" s="1"/>
  <c r="H7715" i="28" s="1"/>
  <c r="E7714" i="28"/>
  <c r="D7714" i="28"/>
  <c r="C7714" i="28"/>
  <c r="B7714" i="28"/>
  <c r="G7714" i="28" s="1"/>
  <c r="H7714" i="28" s="1"/>
  <c r="E7713" i="28"/>
  <c r="D7713" i="28"/>
  <c r="C7713" i="28"/>
  <c r="B7713" i="28"/>
  <c r="G7713" i="28" s="1"/>
  <c r="H7713" i="28" s="1"/>
  <c r="E7712" i="28"/>
  <c r="D7712" i="28"/>
  <c r="C7712" i="28"/>
  <c r="B7712" i="28"/>
  <c r="E7711" i="28"/>
  <c r="D7711" i="28"/>
  <c r="C7711" i="28"/>
  <c r="B7711" i="28"/>
  <c r="E7710" i="28"/>
  <c r="D7710" i="28"/>
  <c r="C7710" i="28"/>
  <c r="B7710" i="28"/>
  <c r="E7709" i="28"/>
  <c r="D7709" i="28"/>
  <c r="C7709" i="28"/>
  <c r="B7709" i="28"/>
  <c r="E7708" i="28"/>
  <c r="D7708" i="28"/>
  <c r="C7708" i="28"/>
  <c r="B7708" i="28"/>
  <c r="E7707" i="28"/>
  <c r="D7707" i="28"/>
  <c r="C7707" i="28"/>
  <c r="B7707" i="28"/>
  <c r="E7706" i="28"/>
  <c r="D7706" i="28"/>
  <c r="C7706" i="28"/>
  <c r="B7706" i="28"/>
  <c r="E7705" i="28"/>
  <c r="D7705" i="28"/>
  <c r="C7705" i="28"/>
  <c r="B7705" i="28"/>
  <c r="E7704" i="28"/>
  <c r="D7704" i="28"/>
  <c r="C7704" i="28"/>
  <c r="B7704" i="28"/>
  <c r="E7703" i="28"/>
  <c r="D7703" i="28"/>
  <c r="C7703" i="28"/>
  <c r="B7703" i="28"/>
  <c r="E7702" i="28"/>
  <c r="D7702" i="28"/>
  <c r="C7702" i="28"/>
  <c r="B7702" i="28"/>
  <c r="E7701" i="28"/>
  <c r="D7701" i="28"/>
  <c r="C7701" i="28"/>
  <c r="B7701" i="28"/>
  <c r="E7700" i="28"/>
  <c r="D7700" i="28"/>
  <c r="C7700" i="28"/>
  <c r="B7700" i="28"/>
  <c r="E7699" i="28"/>
  <c r="D7699" i="28"/>
  <c r="C7699" i="28"/>
  <c r="B7699" i="28"/>
  <c r="E7698" i="28"/>
  <c r="D7698" i="28"/>
  <c r="C7698" i="28"/>
  <c r="B7698" i="28"/>
  <c r="E7697" i="28"/>
  <c r="D7697" i="28"/>
  <c r="C7697" i="28"/>
  <c r="B7697" i="28"/>
  <c r="E7696" i="28"/>
  <c r="D7696" i="28"/>
  <c r="C7696" i="28"/>
  <c r="B7696" i="28"/>
  <c r="E7695" i="28"/>
  <c r="D7695" i="28"/>
  <c r="C7695" i="28"/>
  <c r="B7695" i="28"/>
  <c r="E7694" i="28"/>
  <c r="D7694" i="28"/>
  <c r="C7694" i="28"/>
  <c r="B7694" i="28"/>
  <c r="E7693" i="28"/>
  <c r="D7693" i="28"/>
  <c r="C7693" i="28"/>
  <c r="B7693" i="28"/>
  <c r="E7692" i="28"/>
  <c r="D7692" i="28"/>
  <c r="C7692" i="28"/>
  <c r="B7692" i="28"/>
  <c r="E7691" i="28"/>
  <c r="D7691" i="28"/>
  <c r="C7691" i="28"/>
  <c r="B7691" i="28"/>
  <c r="E7690" i="28"/>
  <c r="D7690" i="28"/>
  <c r="C7690" i="28"/>
  <c r="B7690" i="28"/>
  <c r="E7689" i="28"/>
  <c r="D7689" i="28"/>
  <c r="C7689" i="28"/>
  <c r="B7689" i="28"/>
  <c r="E7688" i="28"/>
  <c r="D7688" i="28"/>
  <c r="C7688" i="28"/>
  <c r="B7688" i="28"/>
  <c r="E7687" i="28"/>
  <c r="D7687" i="28"/>
  <c r="C7687" i="28"/>
  <c r="B7687" i="28"/>
  <c r="E7686" i="28"/>
  <c r="D7686" i="28"/>
  <c r="C7686" i="28"/>
  <c r="B7686" i="28"/>
  <c r="E7685" i="28"/>
  <c r="D7685" i="28"/>
  <c r="C7685" i="28"/>
  <c r="B7685" i="28"/>
  <c r="E7684" i="28"/>
  <c r="D7684" i="28"/>
  <c r="C7684" i="28"/>
  <c r="B7684" i="28"/>
  <c r="E7683" i="28"/>
  <c r="D7683" i="28"/>
  <c r="C7683" i="28"/>
  <c r="B7683" i="28"/>
  <c r="E7682" i="28"/>
  <c r="D7682" i="28"/>
  <c r="C7682" i="28"/>
  <c r="B7682" i="28"/>
  <c r="E7681" i="28"/>
  <c r="D7681" i="28"/>
  <c r="C7681" i="28"/>
  <c r="B7681" i="28"/>
  <c r="E7680" i="28"/>
  <c r="D7680" i="28"/>
  <c r="C7680" i="28"/>
  <c r="B7680" i="28"/>
  <c r="E7679" i="28"/>
  <c r="D7679" i="28"/>
  <c r="C7679" i="28"/>
  <c r="B7679" i="28"/>
  <c r="E7678" i="28"/>
  <c r="D7678" i="28"/>
  <c r="C7678" i="28"/>
  <c r="B7678" i="28"/>
  <c r="E7677" i="28"/>
  <c r="D7677" i="28"/>
  <c r="C7677" i="28"/>
  <c r="B7677" i="28"/>
  <c r="E7676" i="28"/>
  <c r="D7676" i="28"/>
  <c r="C7676" i="28"/>
  <c r="B7676" i="28"/>
  <c r="E7675" i="28"/>
  <c r="D7675" i="28"/>
  <c r="C7675" i="28"/>
  <c r="B7675" i="28"/>
  <c r="E7674" i="28"/>
  <c r="D7674" i="28"/>
  <c r="C7674" i="28"/>
  <c r="B7674" i="28"/>
  <c r="E7673" i="28"/>
  <c r="D7673" i="28"/>
  <c r="C7673" i="28"/>
  <c r="B7673" i="28"/>
  <c r="E7672" i="28"/>
  <c r="D7672" i="28"/>
  <c r="C7672" i="28"/>
  <c r="B7672" i="28"/>
  <c r="E7671" i="28"/>
  <c r="D7671" i="28"/>
  <c r="C7671" i="28"/>
  <c r="B7671" i="28"/>
  <c r="E7670" i="28"/>
  <c r="D7670" i="28"/>
  <c r="C7670" i="28"/>
  <c r="B7670" i="28"/>
  <c r="E7669" i="28"/>
  <c r="D7669" i="28"/>
  <c r="C7669" i="28"/>
  <c r="B7669" i="28"/>
  <c r="E7668" i="28"/>
  <c r="D7668" i="28"/>
  <c r="C7668" i="28"/>
  <c r="B7668" i="28"/>
  <c r="E7667" i="28"/>
  <c r="D7667" i="28"/>
  <c r="C7667" i="28"/>
  <c r="B7667" i="28"/>
  <c r="E7666" i="28"/>
  <c r="D7666" i="28"/>
  <c r="C7666" i="28"/>
  <c r="B7666" i="28"/>
  <c r="E7665" i="28"/>
  <c r="D7665" i="28"/>
  <c r="C7665" i="28"/>
  <c r="B7665" i="28"/>
  <c r="E7664" i="28"/>
  <c r="D7664" i="28"/>
  <c r="C7664" i="28"/>
  <c r="B7664" i="28"/>
  <c r="E7663" i="28"/>
  <c r="D7663" i="28"/>
  <c r="C7663" i="28"/>
  <c r="B7663" i="28"/>
  <c r="E7662" i="28"/>
  <c r="D7662" i="28"/>
  <c r="C7662" i="28"/>
  <c r="B7662" i="28"/>
  <c r="E7661" i="28"/>
  <c r="D7661" i="28"/>
  <c r="C7661" i="28"/>
  <c r="B7661" i="28"/>
  <c r="E7660" i="28"/>
  <c r="D7660" i="28"/>
  <c r="C7660" i="28"/>
  <c r="B7660" i="28"/>
  <c r="E7659" i="28"/>
  <c r="D7659" i="28"/>
  <c r="C7659" i="28"/>
  <c r="B7659" i="28"/>
  <c r="E7658" i="28"/>
  <c r="D7658" i="28"/>
  <c r="C7658" i="28"/>
  <c r="B7658" i="28"/>
  <c r="E7657" i="28"/>
  <c r="D7657" i="28"/>
  <c r="C7657" i="28"/>
  <c r="B7657" i="28"/>
  <c r="E7656" i="28"/>
  <c r="D7656" i="28"/>
  <c r="C7656" i="28"/>
  <c r="B7656" i="28"/>
  <c r="E7655" i="28"/>
  <c r="D7655" i="28"/>
  <c r="C7655" i="28"/>
  <c r="B7655" i="28"/>
  <c r="E7654" i="28"/>
  <c r="D7654" i="28"/>
  <c r="C7654" i="28"/>
  <c r="B7654" i="28"/>
  <c r="E7653" i="28"/>
  <c r="D7653" i="28"/>
  <c r="C7653" i="28"/>
  <c r="B7653" i="28"/>
  <c r="E7652" i="28"/>
  <c r="D7652" i="28"/>
  <c r="C7652" i="28"/>
  <c r="B7652" i="28"/>
  <c r="E7651" i="28"/>
  <c r="D7651" i="28"/>
  <c r="C7651" i="28"/>
  <c r="B7651" i="28"/>
  <c r="E7650" i="28"/>
  <c r="D7650" i="28"/>
  <c r="C7650" i="28"/>
  <c r="B7650" i="28"/>
  <c r="E7649" i="28"/>
  <c r="D7649" i="28"/>
  <c r="C7649" i="28"/>
  <c r="B7649" i="28"/>
  <c r="E7648" i="28"/>
  <c r="D7648" i="28"/>
  <c r="C7648" i="28"/>
  <c r="B7648" i="28"/>
  <c r="E7647" i="28"/>
  <c r="D7647" i="28"/>
  <c r="C7647" i="28"/>
  <c r="B7647" i="28"/>
  <c r="E7646" i="28"/>
  <c r="D7646" i="28"/>
  <c r="C7646" i="28"/>
  <c r="B7646" i="28"/>
  <c r="E7645" i="28"/>
  <c r="D7645" i="28"/>
  <c r="C7645" i="28"/>
  <c r="B7645" i="28"/>
  <c r="E7644" i="28"/>
  <c r="D7644" i="28"/>
  <c r="C7644" i="28"/>
  <c r="B7644" i="28"/>
  <c r="E7643" i="28"/>
  <c r="D7643" i="28"/>
  <c r="C7643" i="28"/>
  <c r="B7643" i="28"/>
  <c r="E7642" i="28"/>
  <c r="D7642" i="28"/>
  <c r="C7642" i="28"/>
  <c r="B7642" i="28"/>
  <c r="E7641" i="28"/>
  <c r="D7641" i="28"/>
  <c r="C7641" i="28"/>
  <c r="B7641" i="28"/>
  <c r="E7640" i="28"/>
  <c r="D7640" i="28"/>
  <c r="C7640" i="28"/>
  <c r="B7640" i="28"/>
  <c r="E7639" i="28"/>
  <c r="D7639" i="28"/>
  <c r="C7639" i="28"/>
  <c r="B7639" i="28"/>
  <c r="E7638" i="28"/>
  <c r="D7638" i="28"/>
  <c r="C7638" i="28"/>
  <c r="B7638" i="28"/>
  <c r="E7637" i="28"/>
  <c r="D7637" i="28"/>
  <c r="C7637" i="28"/>
  <c r="B7637" i="28"/>
  <c r="E7636" i="28"/>
  <c r="D7636" i="28"/>
  <c r="C7636" i="28"/>
  <c r="B7636" i="28"/>
  <c r="E7635" i="28"/>
  <c r="D7635" i="28"/>
  <c r="C7635" i="28"/>
  <c r="B7635" i="28"/>
  <c r="E7634" i="28"/>
  <c r="D7634" i="28"/>
  <c r="C7634" i="28"/>
  <c r="B7634" i="28"/>
  <c r="E7633" i="28"/>
  <c r="D7633" i="28"/>
  <c r="C7633" i="28"/>
  <c r="B7633" i="28"/>
  <c r="E7632" i="28"/>
  <c r="D7632" i="28"/>
  <c r="C7632" i="28"/>
  <c r="B7632" i="28"/>
  <c r="E7631" i="28"/>
  <c r="D7631" i="28"/>
  <c r="C7631" i="28"/>
  <c r="B7631" i="28"/>
  <c r="E7630" i="28"/>
  <c r="D7630" i="28"/>
  <c r="C7630" i="28"/>
  <c r="B7630" i="28"/>
  <c r="E7629" i="28"/>
  <c r="D7629" i="28"/>
  <c r="C7629" i="28"/>
  <c r="B7629" i="28"/>
  <c r="E7628" i="28"/>
  <c r="D7628" i="28"/>
  <c r="C7628" i="28"/>
  <c r="B7628" i="28"/>
  <c r="E7627" i="28"/>
  <c r="D7627" i="28"/>
  <c r="C7627" i="28"/>
  <c r="B7627" i="28"/>
  <c r="E7626" i="28"/>
  <c r="D7626" i="28"/>
  <c r="C7626" i="28"/>
  <c r="B7626" i="28"/>
  <c r="E7625" i="28"/>
  <c r="D7625" i="28"/>
  <c r="C7625" i="28"/>
  <c r="B7625" i="28"/>
  <c r="E7624" i="28"/>
  <c r="D7624" i="28"/>
  <c r="C7624" i="28"/>
  <c r="B7624" i="28"/>
  <c r="E7623" i="28"/>
  <c r="D7623" i="28"/>
  <c r="C7623" i="28"/>
  <c r="B7623" i="28"/>
  <c r="E7622" i="28"/>
  <c r="D7622" i="28"/>
  <c r="C7622" i="28"/>
  <c r="B7622" i="28"/>
  <c r="E7621" i="28"/>
  <c r="D7621" i="28"/>
  <c r="C7621" i="28"/>
  <c r="B7621" i="28"/>
  <c r="E7620" i="28"/>
  <c r="D7620" i="28"/>
  <c r="C7620" i="28"/>
  <c r="B7620" i="28"/>
  <c r="E7619" i="28"/>
  <c r="D7619" i="28"/>
  <c r="C7619" i="28"/>
  <c r="B7619" i="28"/>
  <c r="E7618" i="28"/>
  <c r="D7618" i="28"/>
  <c r="C7618" i="28"/>
  <c r="B7618" i="28"/>
  <c r="E7617" i="28"/>
  <c r="D7617" i="28"/>
  <c r="C7617" i="28"/>
  <c r="B7617" i="28"/>
  <c r="E7616" i="28"/>
  <c r="D7616" i="28"/>
  <c r="C7616" i="28"/>
  <c r="B7616" i="28"/>
  <c r="E7615" i="28"/>
  <c r="D7615" i="28"/>
  <c r="C7615" i="28"/>
  <c r="B7615" i="28"/>
  <c r="E7614" i="28"/>
  <c r="D7614" i="28"/>
  <c r="C7614" i="28"/>
  <c r="B7614" i="28"/>
  <c r="E7613" i="28"/>
  <c r="D7613" i="28"/>
  <c r="C7613" i="28"/>
  <c r="B7613" i="28"/>
  <c r="E7612" i="28"/>
  <c r="D7612" i="28"/>
  <c r="C7612" i="28"/>
  <c r="B7612" i="28"/>
  <c r="E7611" i="28"/>
  <c r="D7611" i="28"/>
  <c r="C7611" i="28"/>
  <c r="B7611" i="28"/>
  <c r="E7610" i="28"/>
  <c r="D7610" i="28"/>
  <c r="C7610" i="28"/>
  <c r="B7610" i="28"/>
  <c r="E7609" i="28"/>
  <c r="D7609" i="28"/>
  <c r="C7609" i="28"/>
  <c r="B7609" i="28"/>
  <c r="E7608" i="28"/>
  <c r="D7608" i="28"/>
  <c r="C7608" i="28"/>
  <c r="B7608" i="28"/>
  <c r="E7607" i="28"/>
  <c r="D7607" i="28"/>
  <c r="C7607" i="28"/>
  <c r="B7607" i="28"/>
  <c r="E7606" i="28"/>
  <c r="D7606" i="28"/>
  <c r="C7606" i="28"/>
  <c r="B7606" i="28"/>
  <c r="E7605" i="28"/>
  <c r="D7605" i="28"/>
  <c r="C7605" i="28"/>
  <c r="B7605" i="28"/>
  <c r="E7604" i="28"/>
  <c r="D7604" i="28"/>
  <c r="C7604" i="28"/>
  <c r="B7604" i="28"/>
  <c r="E7603" i="28"/>
  <c r="D7603" i="28"/>
  <c r="C7603" i="28"/>
  <c r="B7603" i="28"/>
  <c r="E7602" i="28"/>
  <c r="D7602" i="28"/>
  <c r="C7602" i="28"/>
  <c r="B7602" i="28"/>
  <c r="E7601" i="28"/>
  <c r="D7601" i="28"/>
  <c r="C7601" i="28"/>
  <c r="B7601" i="28"/>
  <c r="E7600" i="28"/>
  <c r="D7600" i="28"/>
  <c r="C7600" i="28"/>
  <c r="B7600" i="28"/>
  <c r="E7599" i="28"/>
  <c r="D7599" i="28"/>
  <c r="C7599" i="28"/>
  <c r="B7599" i="28"/>
  <c r="E7598" i="28"/>
  <c r="D7598" i="28"/>
  <c r="C7598" i="28"/>
  <c r="B7598" i="28"/>
  <c r="E7597" i="28"/>
  <c r="D7597" i="28"/>
  <c r="C7597" i="28"/>
  <c r="B7597" i="28"/>
  <c r="E7596" i="28"/>
  <c r="D7596" i="28"/>
  <c r="C7596" i="28"/>
  <c r="B7596" i="28"/>
  <c r="E7595" i="28"/>
  <c r="D7595" i="28"/>
  <c r="C7595" i="28"/>
  <c r="B7595" i="28"/>
  <c r="E7594" i="28"/>
  <c r="D7594" i="28"/>
  <c r="C7594" i="28"/>
  <c r="B7594" i="28"/>
  <c r="E7593" i="28"/>
  <c r="D7593" i="28"/>
  <c r="C7593" i="28"/>
  <c r="B7593" i="28"/>
  <c r="E7592" i="28"/>
  <c r="D7592" i="28"/>
  <c r="C7592" i="28"/>
  <c r="B7592" i="28"/>
  <c r="E7591" i="28"/>
  <c r="D7591" i="28"/>
  <c r="C7591" i="28"/>
  <c r="B7591" i="28"/>
  <c r="E7590" i="28"/>
  <c r="D7590" i="28"/>
  <c r="C7590" i="28"/>
  <c r="B7590" i="28"/>
  <c r="E7589" i="28"/>
  <c r="D7589" i="28"/>
  <c r="C7589" i="28"/>
  <c r="B7589" i="28"/>
  <c r="E7588" i="28"/>
  <c r="D7588" i="28"/>
  <c r="C7588" i="28"/>
  <c r="B7588" i="28"/>
  <c r="E7587" i="28"/>
  <c r="D7587" i="28"/>
  <c r="C7587" i="28"/>
  <c r="B7587" i="28"/>
  <c r="E7586" i="28"/>
  <c r="D7586" i="28"/>
  <c r="C7586" i="28"/>
  <c r="B7586" i="28"/>
  <c r="E7585" i="28"/>
  <c r="D7585" i="28"/>
  <c r="C7585" i="28"/>
  <c r="B7585" i="28"/>
  <c r="E7584" i="28"/>
  <c r="D7584" i="28"/>
  <c r="C7584" i="28"/>
  <c r="B7584" i="28"/>
  <c r="E7583" i="28"/>
  <c r="D7583" i="28"/>
  <c r="C7583" i="28"/>
  <c r="B7583" i="28"/>
  <c r="E7582" i="28"/>
  <c r="D7582" i="28"/>
  <c r="C7582" i="28"/>
  <c r="B7582" i="28"/>
  <c r="E7581" i="28"/>
  <c r="D7581" i="28"/>
  <c r="C7581" i="28"/>
  <c r="B7581" i="28"/>
  <c r="E7580" i="28"/>
  <c r="D7580" i="28"/>
  <c r="C7580" i="28"/>
  <c r="B7580" i="28"/>
  <c r="E7579" i="28"/>
  <c r="D7579" i="28"/>
  <c r="C7579" i="28"/>
  <c r="B7579" i="28"/>
  <c r="E7578" i="28"/>
  <c r="D7578" i="28"/>
  <c r="C7578" i="28"/>
  <c r="B7578" i="28"/>
  <c r="E7577" i="28"/>
  <c r="D7577" i="28"/>
  <c r="C7577" i="28"/>
  <c r="B7577" i="28"/>
  <c r="E7576" i="28"/>
  <c r="D7576" i="28"/>
  <c r="C7576" i="28"/>
  <c r="B7576" i="28"/>
  <c r="E7575" i="28"/>
  <c r="D7575" i="28"/>
  <c r="C7575" i="28"/>
  <c r="B7575" i="28"/>
  <c r="E7574" i="28"/>
  <c r="D7574" i="28"/>
  <c r="C7574" i="28"/>
  <c r="B7574" i="28"/>
  <c r="E7573" i="28"/>
  <c r="D7573" i="28"/>
  <c r="C7573" i="28"/>
  <c r="B7573" i="28"/>
  <c r="E7572" i="28"/>
  <c r="D7572" i="28"/>
  <c r="C7572" i="28"/>
  <c r="B7572" i="28"/>
  <c r="E7571" i="28"/>
  <c r="G7571" i="28" s="1"/>
  <c r="H7571" i="28" s="1"/>
  <c r="D7571" i="28"/>
  <c r="C7571" i="28"/>
  <c r="B7571" i="28"/>
  <c r="E7570" i="28"/>
  <c r="D7570" i="28"/>
  <c r="C7570" i="28"/>
  <c r="B7570" i="28"/>
  <c r="E7569" i="28"/>
  <c r="D7569" i="28"/>
  <c r="C7569" i="28"/>
  <c r="B7569" i="28"/>
  <c r="E7568" i="28"/>
  <c r="D7568" i="28"/>
  <c r="C7568" i="28"/>
  <c r="B7568" i="28"/>
  <c r="E7567" i="28"/>
  <c r="D7567" i="28"/>
  <c r="C7567" i="28"/>
  <c r="B7567" i="28"/>
  <c r="E7566" i="28"/>
  <c r="D7566" i="28"/>
  <c r="C7566" i="28"/>
  <c r="B7566" i="28"/>
  <c r="E7565" i="28"/>
  <c r="D7565" i="28"/>
  <c r="C7565" i="28"/>
  <c r="B7565" i="28"/>
  <c r="E7564" i="28"/>
  <c r="D7564" i="28"/>
  <c r="C7564" i="28"/>
  <c r="B7564" i="28"/>
  <c r="E7563" i="28"/>
  <c r="D7563" i="28"/>
  <c r="C7563" i="28"/>
  <c r="B7563" i="28"/>
  <c r="E7562" i="28"/>
  <c r="D7562" i="28"/>
  <c r="C7562" i="28"/>
  <c r="B7562" i="28"/>
  <c r="E7561" i="28"/>
  <c r="D7561" i="28"/>
  <c r="C7561" i="28"/>
  <c r="B7561" i="28"/>
  <c r="E7560" i="28"/>
  <c r="D7560" i="28"/>
  <c r="C7560" i="28"/>
  <c r="B7560" i="28"/>
  <c r="E7559" i="28"/>
  <c r="D7559" i="28"/>
  <c r="C7559" i="28"/>
  <c r="B7559" i="28"/>
  <c r="E7558" i="28"/>
  <c r="D7558" i="28"/>
  <c r="C7558" i="28"/>
  <c r="B7558" i="28"/>
  <c r="E7557" i="28"/>
  <c r="G7557" i="28" s="1"/>
  <c r="H7557" i="28" s="1"/>
  <c r="D7557" i="28"/>
  <c r="C7557" i="28"/>
  <c r="B7557" i="28"/>
  <c r="E7556" i="28"/>
  <c r="D7556" i="28"/>
  <c r="C7556" i="28"/>
  <c r="B7556" i="28"/>
  <c r="E7555" i="28"/>
  <c r="D7555" i="28"/>
  <c r="C7555" i="28"/>
  <c r="B7555" i="28"/>
  <c r="E7554" i="28"/>
  <c r="D7554" i="28"/>
  <c r="C7554" i="28"/>
  <c r="B7554" i="28"/>
  <c r="E7553" i="28"/>
  <c r="D7553" i="28"/>
  <c r="C7553" i="28"/>
  <c r="B7553" i="28"/>
  <c r="E7552" i="28"/>
  <c r="D7552" i="28"/>
  <c r="C7552" i="28"/>
  <c r="B7552" i="28"/>
  <c r="E7551" i="28"/>
  <c r="D7551" i="28"/>
  <c r="C7551" i="28"/>
  <c r="B7551" i="28"/>
  <c r="E7550" i="28"/>
  <c r="D7550" i="28"/>
  <c r="C7550" i="28"/>
  <c r="B7550" i="28"/>
  <c r="E7549" i="28"/>
  <c r="D7549" i="28"/>
  <c r="C7549" i="28"/>
  <c r="B7549" i="28"/>
  <c r="E7548" i="28"/>
  <c r="D7548" i="28"/>
  <c r="C7548" i="28"/>
  <c r="B7548" i="28"/>
  <c r="E7547" i="28"/>
  <c r="D7547" i="28"/>
  <c r="C7547" i="28"/>
  <c r="B7547" i="28"/>
  <c r="E7546" i="28"/>
  <c r="D7546" i="28"/>
  <c r="C7546" i="28"/>
  <c r="B7546" i="28"/>
  <c r="E7545" i="28"/>
  <c r="G7545" i="28" s="1"/>
  <c r="H7545" i="28" s="1"/>
  <c r="D7545" i="28"/>
  <c r="C7545" i="28"/>
  <c r="B7545" i="28"/>
  <c r="E7544" i="28"/>
  <c r="D7544" i="28"/>
  <c r="C7544" i="28"/>
  <c r="B7544" i="28"/>
  <c r="E7543" i="28"/>
  <c r="D7543" i="28"/>
  <c r="C7543" i="28"/>
  <c r="B7543" i="28"/>
  <c r="E7542" i="28"/>
  <c r="D7542" i="28"/>
  <c r="C7542" i="28"/>
  <c r="B7542" i="28"/>
  <c r="E7541" i="28"/>
  <c r="D7541" i="28"/>
  <c r="C7541" i="28"/>
  <c r="B7541" i="28"/>
  <c r="E7540" i="28"/>
  <c r="D7540" i="28"/>
  <c r="C7540" i="28"/>
  <c r="B7540" i="28"/>
  <c r="E7539" i="28"/>
  <c r="D7539" i="28"/>
  <c r="C7539" i="28"/>
  <c r="B7539" i="28"/>
  <c r="E7538" i="28"/>
  <c r="D7538" i="28"/>
  <c r="C7538" i="28"/>
  <c r="B7538" i="28"/>
  <c r="E7537" i="28"/>
  <c r="D7537" i="28"/>
  <c r="C7537" i="28"/>
  <c r="B7537" i="28"/>
  <c r="E7536" i="28"/>
  <c r="D7536" i="28"/>
  <c r="C7536" i="28"/>
  <c r="B7536" i="28"/>
  <c r="E7535" i="28"/>
  <c r="D7535" i="28"/>
  <c r="C7535" i="28"/>
  <c r="B7535" i="28"/>
  <c r="E7534" i="28"/>
  <c r="D7534" i="28"/>
  <c r="C7534" i="28"/>
  <c r="B7534" i="28"/>
  <c r="E7533" i="28"/>
  <c r="D7533" i="28"/>
  <c r="C7533" i="28"/>
  <c r="B7533" i="28"/>
  <c r="E7532" i="28"/>
  <c r="D7532" i="28"/>
  <c r="C7532" i="28"/>
  <c r="B7532" i="28"/>
  <c r="E7531" i="28"/>
  <c r="D7531" i="28"/>
  <c r="C7531" i="28"/>
  <c r="B7531" i="28"/>
  <c r="E7530" i="28"/>
  <c r="D7530" i="28"/>
  <c r="C7530" i="28"/>
  <c r="B7530" i="28"/>
  <c r="E7529" i="28"/>
  <c r="D7529" i="28"/>
  <c r="C7529" i="28"/>
  <c r="B7529" i="28"/>
  <c r="E7528" i="28"/>
  <c r="D7528" i="28"/>
  <c r="C7528" i="28"/>
  <c r="B7528" i="28"/>
  <c r="E7527" i="28"/>
  <c r="D7527" i="28"/>
  <c r="C7527" i="28"/>
  <c r="B7527" i="28"/>
  <c r="E7526" i="28"/>
  <c r="D7526" i="28"/>
  <c r="C7526" i="28"/>
  <c r="B7526" i="28"/>
  <c r="E7525" i="28"/>
  <c r="D7525" i="28"/>
  <c r="C7525" i="28"/>
  <c r="B7525" i="28"/>
  <c r="E7524" i="28"/>
  <c r="D7524" i="28"/>
  <c r="C7524" i="28"/>
  <c r="B7524" i="28"/>
  <c r="E7523" i="28"/>
  <c r="D7523" i="28"/>
  <c r="C7523" i="28"/>
  <c r="B7523" i="28"/>
  <c r="E7522" i="28"/>
  <c r="D7522" i="28"/>
  <c r="C7522" i="28"/>
  <c r="B7522" i="28"/>
  <c r="E7521" i="28"/>
  <c r="D7521" i="28"/>
  <c r="C7521" i="28"/>
  <c r="B7521" i="28"/>
  <c r="E7520" i="28"/>
  <c r="D7520" i="28"/>
  <c r="C7520" i="28"/>
  <c r="B7520" i="28"/>
  <c r="E7519" i="28"/>
  <c r="D7519" i="28"/>
  <c r="C7519" i="28"/>
  <c r="B7519" i="28"/>
  <c r="E7518" i="28"/>
  <c r="D7518" i="28"/>
  <c r="C7518" i="28"/>
  <c r="B7518" i="28"/>
  <c r="E7517" i="28"/>
  <c r="D7517" i="28"/>
  <c r="C7517" i="28"/>
  <c r="B7517" i="28"/>
  <c r="E7516" i="28"/>
  <c r="D7516" i="28"/>
  <c r="C7516" i="28"/>
  <c r="B7516" i="28"/>
  <c r="E7515" i="28"/>
  <c r="D7515" i="28"/>
  <c r="C7515" i="28"/>
  <c r="B7515" i="28"/>
  <c r="E7514" i="28"/>
  <c r="D7514" i="28"/>
  <c r="C7514" i="28"/>
  <c r="B7514" i="28"/>
  <c r="E7513" i="28"/>
  <c r="D7513" i="28"/>
  <c r="C7513" i="28"/>
  <c r="B7513" i="28"/>
  <c r="E7512" i="28"/>
  <c r="D7512" i="28"/>
  <c r="C7512" i="28"/>
  <c r="B7512" i="28"/>
  <c r="E7511" i="28"/>
  <c r="D7511" i="28"/>
  <c r="C7511" i="28"/>
  <c r="B7511" i="28"/>
  <c r="G7511" i="28" s="1"/>
  <c r="H7511" i="28" s="1"/>
  <c r="E7510" i="28"/>
  <c r="D7510" i="28"/>
  <c r="C7510" i="28"/>
  <c r="B7510" i="28"/>
  <c r="E7509" i="28"/>
  <c r="D7509" i="28"/>
  <c r="C7509" i="28"/>
  <c r="B7509" i="28"/>
  <c r="E7508" i="28"/>
  <c r="D7508" i="28"/>
  <c r="C7508" i="28"/>
  <c r="B7508" i="28"/>
  <c r="E7507" i="28"/>
  <c r="D7507" i="28"/>
  <c r="C7507" i="28"/>
  <c r="B7507" i="28"/>
  <c r="E7506" i="28"/>
  <c r="D7506" i="28"/>
  <c r="C7506" i="28"/>
  <c r="B7506" i="28"/>
  <c r="E7505" i="28"/>
  <c r="D7505" i="28"/>
  <c r="C7505" i="28"/>
  <c r="B7505" i="28"/>
  <c r="E7504" i="28"/>
  <c r="D7504" i="28"/>
  <c r="C7504" i="28"/>
  <c r="B7504" i="28"/>
  <c r="E7503" i="28"/>
  <c r="D7503" i="28"/>
  <c r="C7503" i="28"/>
  <c r="B7503" i="28"/>
  <c r="E7502" i="28"/>
  <c r="D7502" i="28"/>
  <c r="C7502" i="28"/>
  <c r="B7502" i="28"/>
  <c r="E7501" i="28"/>
  <c r="D7501" i="28"/>
  <c r="C7501" i="28"/>
  <c r="B7501" i="28"/>
  <c r="E7500" i="28"/>
  <c r="D7500" i="28"/>
  <c r="C7500" i="28"/>
  <c r="B7500" i="28"/>
  <c r="E7499" i="28"/>
  <c r="D7499" i="28"/>
  <c r="C7499" i="28"/>
  <c r="B7499" i="28"/>
  <c r="E7498" i="28"/>
  <c r="D7498" i="28"/>
  <c r="C7498" i="28"/>
  <c r="B7498" i="28"/>
  <c r="E7497" i="28"/>
  <c r="D7497" i="28"/>
  <c r="C7497" i="28"/>
  <c r="B7497" i="28"/>
  <c r="E7496" i="28"/>
  <c r="D7496" i="28"/>
  <c r="C7496" i="28"/>
  <c r="B7496" i="28"/>
  <c r="E7495" i="28"/>
  <c r="D7495" i="28"/>
  <c r="G7495" i="28" s="1"/>
  <c r="H7495" i="28" s="1"/>
  <c r="C7495" i="28"/>
  <c r="B7495" i="28"/>
  <c r="E7494" i="28"/>
  <c r="D7494" i="28"/>
  <c r="C7494" i="28"/>
  <c r="B7494" i="28"/>
  <c r="E7493" i="28"/>
  <c r="D7493" i="28"/>
  <c r="C7493" i="28"/>
  <c r="B7493" i="28"/>
  <c r="E7492" i="28"/>
  <c r="D7492" i="28"/>
  <c r="C7492" i="28"/>
  <c r="B7492" i="28"/>
  <c r="E7491" i="28"/>
  <c r="D7491" i="28"/>
  <c r="C7491" i="28"/>
  <c r="B7491" i="28"/>
  <c r="E7490" i="28"/>
  <c r="D7490" i="28"/>
  <c r="C7490" i="28"/>
  <c r="B7490" i="28"/>
  <c r="E7489" i="28"/>
  <c r="D7489" i="28"/>
  <c r="C7489" i="28"/>
  <c r="B7489" i="28"/>
  <c r="E7488" i="28"/>
  <c r="D7488" i="28"/>
  <c r="C7488" i="28"/>
  <c r="B7488" i="28"/>
  <c r="E7487" i="28"/>
  <c r="D7487" i="28"/>
  <c r="C7487" i="28"/>
  <c r="B7487" i="28"/>
  <c r="E7486" i="28"/>
  <c r="D7486" i="28"/>
  <c r="C7486" i="28"/>
  <c r="B7486" i="28"/>
  <c r="E7485" i="28"/>
  <c r="D7485" i="28"/>
  <c r="C7485" i="28"/>
  <c r="B7485" i="28"/>
  <c r="E7484" i="28"/>
  <c r="D7484" i="28"/>
  <c r="C7484" i="28"/>
  <c r="B7484" i="28"/>
  <c r="E7483" i="28"/>
  <c r="D7483" i="28"/>
  <c r="C7483" i="28"/>
  <c r="B7483" i="28"/>
  <c r="E7482" i="28"/>
  <c r="D7482" i="28"/>
  <c r="C7482" i="28"/>
  <c r="B7482" i="28"/>
  <c r="E7481" i="28"/>
  <c r="D7481" i="28"/>
  <c r="C7481" i="28"/>
  <c r="B7481" i="28"/>
  <c r="E7480" i="28"/>
  <c r="D7480" i="28"/>
  <c r="C7480" i="28"/>
  <c r="B7480" i="28"/>
  <c r="E7479" i="28"/>
  <c r="D7479" i="28"/>
  <c r="C7479" i="28"/>
  <c r="B7479" i="28"/>
  <c r="E7478" i="28"/>
  <c r="D7478" i="28"/>
  <c r="C7478" i="28"/>
  <c r="B7478" i="28"/>
  <c r="E7477" i="28"/>
  <c r="D7477" i="28"/>
  <c r="C7477" i="28"/>
  <c r="B7477" i="28"/>
  <c r="E7476" i="28"/>
  <c r="D7476" i="28"/>
  <c r="C7476" i="28"/>
  <c r="B7476" i="28"/>
  <c r="E7475" i="28"/>
  <c r="D7475" i="28"/>
  <c r="C7475" i="28"/>
  <c r="B7475" i="28"/>
  <c r="E7474" i="28"/>
  <c r="D7474" i="28"/>
  <c r="C7474" i="28"/>
  <c r="B7474" i="28"/>
  <c r="E7473" i="28"/>
  <c r="D7473" i="28"/>
  <c r="C7473" i="28"/>
  <c r="B7473" i="28"/>
  <c r="E7472" i="28"/>
  <c r="D7472" i="28"/>
  <c r="C7472" i="28"/>
  <c r="B7472" i="28"/>
  <c r="E7471" i="28"/>
  <c r="D7471" i="28"/>
  <c r="C7471" i="28"/>
  <c r="B7471" i="28"/>
  <c r="E7470" i="28"/>
  <c r="D7470" i="28"/>
  <c r="C7470" i="28"/>
  <c r="B7470" i="28"/>
  <c r="E7469" i="28"/>
  <c r="D7469" i="28"/>
  <c r="C7469" i="28"/>
  <c r="B7469" i="28"/>
  <c r="E7468" i="28"/>
  <c r="D7468" i="28"/>
  <c r="C7468" i="28"/>
  <c r="B7468" i="28"/>
  <c r="E7467" i="28"/>
  <c r="D7467" i="28"/>
  <c r="C7467" i="28"/>
  <c r="B7467" i="28"/>
  <c r="E7466" i="28"/>
  <c r="D7466" i="28"/>
  <c r="C7466" i="28"/>
  <c r="B7466" i="28"/>
  <c r="E7465" i="28"/>
  <c r="D7465" i="28"/>
  <c r="C7465" i="28"/>
  <c r="B7465" i="28"/>
  <c r="E7464" i="28"/>
  <c r="D7464" i="28"/>
  <c r="C7464" i="28"/>
  <c r="B7464" i="28"/>
  <c r="E7463" i="28"/>
  <c r="D7463" i="28"/>
  <c r="C7463" i="28"/>
  <c r="B7463" i="28"/>
  <c r="E7462" i="28"/>
  <c r="D7462" i="28"/>
  <c r="C7462" i="28"/>
  <c r="B7462" i="28"/>
  <c r="E7461" i="28"/>
  <c r="D7461" i="28"/>
  <c r="C7461" i="28"/>
  <c r="B7461" i="28"/>
  <c r="E7460" i="28"/>
  <c r="D7460" i="28"/>
  <c r="C7460" i="28"/>
  <c r="B7460" i="28"/>
  <c r="E7459" i="28"/>
  <c r="D7459" i="28"/>
  <c r="C7459" i="28"/>
  <c r="B7459" i="28"/>
  <c r="E7458" i="28"/>
  <c r="D7458" i="28"/>
  <c r="C7458" i="28"/>
  <c r="B7458" i="28"/>
  <c r="E7457" i="28"/>
  <c r="D7457" i="28"/>
  <c r="C7457" i="28"/>
  <c r="B7457" i="28"/>
  <c r="E7456" i="28"/>
  <c r="D7456" i="28"/>
  <c r="C7456" i="28"/>
  <c r="B7456" i="28"/>
  <c r="E7455" i="28"/>
  <c r="D7455" i="28"/>
  <c r="C7455" i="28"/>
  <c r="B7455" i="28"/>
  <c r="E7454" i="28"/>
  <c r="D7454" i="28"/>
  <c r="C7454" i="28"/>
  <c r="B7454" i="28"/>
  <c r="E7453" i="28"/>
  <c r="D7453" i="28"/>
  <c r="C7453" i="28"/>
  <c r="B7453" i="28"/>
  <c r="E7452" i="28"/>
  <c r="D7452" i="28"/>
  <c r="C7452" i="28"/>
  <c r="B7452" i="28"/>
  <c r="E7451" i="28"/>
  <c r="D7451" i="28"/>
  <c r="C7451" i="28"/>
  <c r="B7451" i="28"/>
  <c r="E7450" i="28"/>
  <c r="D7450" i="28"/>
  <c r="C7450" i="28"/>
  <c r="B7450" i="28"/>
  <c r="E7449" i="28"/>
  <c r="D7449" i="28"/>
  <c r="C7449" i="28"/>
  <c r="B7449" i="28"/>
  <c r="E7448" i="28"/>
  <c r="D7448" i="28"/>
  <c r="C7448" i="28"/>
  <c r="B7448" i="28"/>
  <c r="E7447" i="28"/>
  <c r="D7447" i="28"/>
  <c r="C7447" i="28"/>
  <c r="B7447" i="28"/>
  <c r="E7446" i="28"/>
  <c r="D7446" i="28"/>
  <c r="C7446" i="28"/>
  <c r="B7446" i="28"/>
  <c r="E7445" i="28"/>
  <c r="D7445" i="28"/>
  <c r="C7445" i="28"/>
  <c r="B7445" i="28"/>
  <c r="E7444" i="28"/>
  <c r="D7444" i="28"/>
  <c r="C7444" i="28"/>
  <c r="B7444" i="28"/>
  <c r="E7443" i="28"/>
  <c r="D7443" i="28"/>
  <c r="C7443" i="28"/>
  <c r="B7443" i="28"/>
  <c r="E7442" i="28"/>
  <c r="D7442" i="28"/>
  <c r="C7442" i="28"/>
  <c r="B7442" i="28"/>
  <c r="E7441" i="28"/>
  <c r="D7441" i="28"/>
  <c r="C7441" i="28"/>
  <c r="B7441" i="28"/>
  <c r="E7440" i="28"/>
  <c r="D7440" i="28"/>
  <c r="C7440" i="28"/>
  <c r="B7440" i="28"/>
  <c r="E7439" i="28"/>
  <c r="D7439" i="28"/>
  <c r="C7439" i="28"/>
  <c r="B7439" i="28"/>
  <c r="E7438" i="28"/>
  <c r="D7438" i="28"/>
  <c r="C7438" i="28"/>
  <c r="B7438" i="28"/>
  <c r="E7437" i="28"/>
  <c r="D7437" i="28"/>
  <c r="C7437" i="28"/>
  <c r="B7437" i="28"/>
  <c r="E7436" i="28"/>
  <c r="D7436" i="28"/>
  <c r="C7436" i="28"/>
  <c r="B7436" i="28"/>
  <c r="E7435" i="28"/>
  <c r="D7435" i="28"/>
  <c r="C7435" i="28"/>
  <c r="B7435" i="28"/>
  <c r="E7434" i="28"/>
  <c r="D7434" i="28"/>
  <c r="C7434" i="28"/>
  <c r="B7434" i="28"/>
  <c r="E7433" i="28"/>
  <c r="D7433" i="28"/>
  <c r="C7433" i="28"/>
  <c r="B7433" i="28"/>
  <c r="E7432" i="28"/>
  <c r="D7432" i="28"/>
  <c r="C7432" i="28"/>
  <c r="B7432" i="28"/>
  <c r="E7431" i="28"/>
  <c r="D7431" i="28"/>
  <c r="C7431" i="28"/>
  <c r="B7431" i="28"/>
  <c r="E7430" i="28"/>
  <c r="D7430" i="28"/>
  <c r="C7430" i="28"/>
  <c r="B7430" i="28"/>
  <c r="E7429" i="28"/>
  <c r="D7429" i="28"/>
  <c r="C7429" i="28"/>
  <c r="B7429" i="28"/>
  <c r="E7428" i="28"/>
  <c r="D7428" i="28"/>
  <c r="C7428" i="28"/>
  <c r="B7428" i="28"/>
  <c r="E7427" i="28"/>
  <c r="D7427" i="28"/>
  <c r="C7427" i="28"/>
  <c r="B7427" i="28"/>
  <c r="E7426" i="28"/>
  <c r="D7426" i="28"/>
  <c r="C7426" i="28"/>
  <c r="B7426" i="28"/>
  <c r="E7425" i="28"/>
  <c r="D7425" i="28"/>
  <c r="C7425" i="28"/>
  <c r="B7425" i="28"/>
  <c r="E7424" i="28"/>
  <c r="D7424" i="28"/>
  <c r="C7424" i="28"/>
  <c r="B7424" i="28"/>
  <c r="E7423" i="28"/>
  <c r="D7423" i="28"/>
  <c r="C7423" i="28"/>
  <c r="B7423" i="28"/>
  <c r="E7422" i="28"/>
  <c r="D7422" i="28"/>
  <c r="C7422" i="28"/>
  <c r="B7422" i="28"/>
  <c r="E7421" i="28"/>
  <c r="D7421" i="28"/>
  <c r="C7421" i="28"/>
  <c r="B7421" i="28"/>
  <c r="E7420" i="28"/>
  <c r="D7420" i="28"/>
  <c r="C7420" i="28"/>
  <c r="B7420" i="28"/>
  <c r="E7419" i="28"/>
  <c r="D7419" i="28"/>
  <c r="C7419" i="28"/>
  <c r="B7419" i="28"/>
  <c r="E7418" i="28"/>
  <c r="D7418" i="28"/>
  <c r="C7418" i="28"/>
  <c r="B7418" i="28"/>
  <c r="E7417" i="28"/>
  <c r="D7417" i="28"/>
  <c r="C7417" i="28"/>
  <c r="B7417" i="28"/>
  <c r="E7416" i="28"/>
  <c r="D7416" i="28"/>
  <c r="C7416" i="28"/>
  <c r="B7416" i="28"/>
  <c r="E7415" i="28"/>
  <c r="D7415" i="28"/>
  <c r="C7415" i="28"/>
  <c r="B7415" i="28"/>
  <c r="E7414" i="28"/>
  <c r="D7414" i="28"/>
  <c r="C7414" i="28"/>
  <c r="B7414" i="28"/>
  <c r="E7413" i="28"/>
  <c r="D7413" i="28"/>
  <c r="C7413" i="28"/>
  <c r="B7413" i="28"/>
  <c r="E7412" i="28"/>
  <c r="D7412" i="28"/>
  <c r="C7412" i="28"/>
  <c r="B7412" i="28"/>
  <c r="E7411" i="28"/>
  <c r="G7411" i="28" s="1"/>
  <c r="H7411" i="28" s="1"/>
  <c r="D7411" i="28"/>
  <c r="C7411" i="28"/>
  <c r="B7411" i="28"/>
  <c r="E7410" i="28"/>
  <c r="D7410" i="28"/>
  <c r="C7410" i="28"/>
  <c r="B7410" i="28"/>
  <c r="E7409" i="28"/>
  <c r="D7409" i="28"/>
  <c r="C7409" i="28"/>
  <c r="B7409" i="28"/>
  <c r="E7408" i="28"/>
  <c r="D7408" i="28"/>
  <c r="C7408" i="28"/>
  <c r="B7408" i="28"/>
  <c r="E7407" i="28"/>
  <c r="D7407" i="28"/>
  <c r="C7407" i="28"/>
  <c r="B7407" i="28"/>
  <c r="E7406" i="28"/>
  <c r="D7406" i="28"/>
  <c r="C7406" i="28"/>
  <c r="B7406" i="28"/>
  <c r="E7405" i="28"/>
  <c r="D7405" i="28"/>
  <c r="C7405" i="28"/>
  <c r="B7405" i="28"/>
  <c r="E7404" i="28"/>
  <c r="D7404" i="28"/>
  <c r="C7404" i="28"/>
  <c r="B7404" i="28"/>
  <c r="E7403" i="28"/>
  <c r="D7403" i="28"/>
  <c r="C7403" i="28"/>
  <c r="B7403" i="28"/>
  <c r="E7402" i="28"/>
  <c r="D7402" i="28"/>
  <c r="C7402" i="28"/>
  <c r="B7402" i="28"/>
  <c r="E7401" i="28"/>
  <c r="D7401" i="28"/>
  <c r="C7401" i="28"/>
  <c r="B7401" i="28"/>
  <c r="E7400" i="28"/>
  <c r="D7400" i="28"/>
  <c r="C7400" i="28"/>
  <c r="B7400" i="28"/>
  <c r="E7399" i="28"/>
  <c r="G7399" i="28" s="1"/>
  <c r="H7399" i="28" s="1"/>
  <c r="D7399" i="28"/>
  <c r="C7399" i="28"/>
  <c r="B7399" i="28"/>
  <c r="E7398" i="28"/>
  <c r="D7398" i="28"/>
  <c r="C7398" i="28"/>
  <c r="B7398" i="28"/>
  <c r="E7397" i="28"/>
  <c r="D7397" i="28"/>
  <c r="C7397" i="28"/>
  <c r="B7397" i="28"/>
  <c r="E7396" i="28"/>
  <c r="D7396" i="28"/>
  <c r="C7396" i="28"/>
  <c r="B7396" i="28"/>
  <c r="E7395" i="28"/>
  <c r="D7395" i="28"/>
  <c r="C7395" i="28"/>
  <c r="B7395" i="28"/>
  <c r="E7394" i="28"/>
  <c r="D7394" i="28"/>
  <c r="C7394" i="28"/>
  <c r="B7394" i="28"/>
  <c r="E7393" i="28"/>
  <c r="D7393" i="28"/>
  <c r="C7393" i="28"/>
  <c r="B7393" i="28"/>
  <c r="E7392" i="28"/>
  <c r="D7392" i="28"/>
  <c r="C7392" i="28"/>
  <c r="B7392" i="28"/>
  <c r="E7391" i="28"/>
  <c r="D7391" i="28"/>
  <c r="C7391" i="28"/>
  <c r="B7391" i="28"/>
  <c r="E7390" i="28"/>
  <c r="D7390" i="28"/>
  <c r="C7390" i="28"/>
  <c r="B7390" i="28"/>
  <c r="E7389" i="28"/>
  <c r="G7389" i="28" s="1"/>
  <c r="H7389" i="28" s="1"/>
  <c r="D7389" i="28"/>
  <c r="C7389" i="28"/>
  <c r="B7389" i="28"/>
  <c r="E7388" i="28"/>
  <c r="D7388" i="28"/>
  <c r="C7388" i="28"/>
  <c r="B7388" i="28"/>
  <c r="E7387" i="28"/>
  <c r="D7387" i="28"/>
  <c r="C7387" i="28"/>
  <c r="B7387" i="28"/>
  <c r="E7386" i="28"/>
  <c r="D7386" i="28"/>
  <c r="C7386" i="28"/>
  <c r="B7386" i="28"/>
  <c r="E7385" i="28"/>
  <c r="D7385" i="28"/>
  <c r="C7385" i="28"/>
  <c r="B7385" i="28"/>
  <c r="E7384" i="28"/>
  <c r="D7384" i="28"/>
  <c r="C7384" i="28"/>
  <c r="B7384" i="28"/>
  <c r="E7383" i="28"/>
  <c r="D7383" i="28"/>
  <c r="C7383" i="28"/>
  <c r="B7383" i="28"/>
  <c r="E7382" i="28"/>
  <c r="D7382" i="28"/>
  <c r="C7382" i="28"/>
  <c r="B7382" i="28"/>
  <c r="E7381" i="28"/>
  <c r="D7381" i="28"/>
  <c r="C7381" i="28"/>
  <c r="B7381" i="28"/>
  <c r="E7380" i="28"/>
  <c r="D7380" i="28"/>
  <c r="C7380" i="28"/>
  <c r="B7380" i="28"/>
  <c r="E7379" i="28"/>
  <c r="D7379" i="28"/>
  <c r="C7379" i="28"/>
  <c r="B7379" i="28"/>
  <c r="E7378" i="28"/>
  <c r="D7378" i="28"/>
  <c r="C7378" i="28"/>
  <c r="B7378" i="28"/>
  <c r="E7377" i="28"/>
  <c r="D7377" i="28"/>
  <c r="C7377" i="28"/>
  <c r="B7377" i="28"/>
  <c r="E7376" i="28"/>
  <c r="D7376" i="28"/>
  <c r="C7376" i="28"/>
  <c r="B7376" i="28"/>
  <c r="E7375" i="28"/>
  <c r="D7375" i="28"/>
  <c r="C7375" i="28"/>
  <c r="B7375" i="28"/>
  <c r="E7374" i="28"/>
  <c r="D7374" i="28"/>
  <c r="C7374" i="28"/>
  <c r="B7374" i="28"/>
  <c r="E7373" i="28"/>
  <c r="D7373" i="28"/>
  <c r="C7373" i="28"/>
  <c r="B7373" i="28"/>
  <c r="E7372" i="28"/>
  <c r="D7372" i="28"/>
  <c r="C7372" i="28"/>
  <c r="B7372" i="28"/>
  <c r="E7371" i="28"/>
  <c r="D7371" i="28"/>
  <c r="C7371" i="28"/>
  <c r="B7371" i="28"/>
  <c r="E7370" i="28"/>
  <c r="D7370" i="28"/>
  <c r="C7370" i="28"/>
  <c r="B7370" i="28"/>
  <c r="E7369" i="28"/>
  <c r="D7369" i="28"/>
  <c r="C7369" i="28"/>
  <c r="B7369" i="28"/>
  <c r="E7368" i="28"/>
  <c r="D7368" i="28"/>
  <c r="C7368" i="28"/>
  <c r="B7368" i="28"/>
  <c r="E7367" i="28"/>
  <c r="D7367" i="28"/>
  <c r="C7367" i="28"/>
  <c r="B7367" i="28"/>
  <c r="E7366" i="28"/>
  <c r="D7366" i="28"/>
  <c r="C7366" i="28"/>
  <c r="B7366" i="28"/>
  <c r="E7365" i="28"/>
  <c r="D7365" i="28"/>
  <c r="C7365" i="28"/>
  <c r="B7365" i="28"/>
  <c r="E7364" i="28"/>
  <c r="D7364" i="28"/>
  <c r="C7364" i="28"/>
  <c r="B7364" i="28"/>
  <c r="E7363" i="28"/>
  <c r="D7363" i="28"/>
  <c r="C7363" i="28"/>
  <c r="B7363" i="28"/>
  <c r="E7362" i="28"/>
  <c r="D7362" i="28"/>
  <c r="C7362" i="28"/>
  <c r="B7362" i="28"/>
  <c r="E7361" i="28"/>
  <c r="D7361" i="28"/>
  <c r="C7361" i="28"/>
  <c r="B7361" i="28"/>
  <c r="E7360" i="28"/>
  <c r="D7360" i="28"/>
  <c r="C7360" i="28"/>
  <c r="B7360" i="28"/>
  <c r="E7359" i="28"/>
  <c r="D7359" i="28"/>
  <c r="C7359" i="28"/>
  <c r="B7359" i="28"/>
  <c r="E7358" i="28"/>
  <c r="D7358" i="28"/>
  <c r="C7358" i="28"/>
  <c r="B7358" i="28"/>
  <c r="E7357" i="28"/>
  <c r="D7357" i="28"/>
  <c r="C7357" i="28"/>
  <c r="B7357" i="28"/>
  <c r="E7356" i="28"/>
  <c r="D7356" i="28"/>
  <c r="C7356" i="28"/>
  <c r="B7356" i="28"/>
  <c r="E7355" i="28"/>
  <c r="D7355" i="28"/>
  <c r="C7355" i="28"/>
  <c r="B7355" i="28"/>
  <c r="E7354" i="28"/>
  <c r="D7354" i="28"/>
  <c r="C7354" i="28"/>
  <c r="B7354" i="28"/>
  <c r="E7353" i="28"/>
  <c r="D7353" i="28"/>
  <c r="C7353" i="28"/>
  <c r="B7353" i="28"/>
  <c r="E7352" i="28"/>
  <c r="D7352" i="28"/>
  <c r="C7352" i="28"/>
  <c r="B7352" i="28"/>
  <c r="E7351" i="28"/>
  <c r="D7351" i="28"/>
  <c r="C7351" i="28"/>
  <c r="B7351" i="28"/>
  <c r="E7350" i="28"/>
  <c r="D7350" i="28"/>
  <c r="C7350" i="28"/>
  <c r="B7350" i="28"/>
  <c r="E7349" i="28"/>
  <c r="D7349" i="28"/>
  <c r="C7349" i="28"/>
  <c r="B7349" i="28"/>
  <c r="E7348" i="28"/>
  <c r="D7348" i="28"/>
  <c r="C7348" i="28"/>
  <c r="B7348" i="28"/>
  <c r="E7347" i="28"/>
  <c r="D7347" i="28"/>
  <c r="C7347" i="28"/>
  <c r="B7347" i="28"/>
  <c r="E7346" i="28"/>
  <c r="D7346" i="28"/>
  <c r="C7346" i="28"/>
  <c r="B7346" i="28"/>
  <c r="E7345" i="28"/>
  <c r="D7345" i="28"/>
  <c r="C7345" i="28"/>
  <c r="B7345" i="28"/>
  <c r="E7344" i="28"/>
  <c r="D7344" i="28"/>
  <c r="C7344" i="28"/>
  <c r="B7344" i="28"/>
  <c r="E7343" i="28"/>
  <c r="D7343" i="28"/>
  <c r="C7343" i="28"/>
  <c r="B7343" i="28"/>
  <c r="E7342" i="28"/>
  <c r="D7342" i="28"/>
  <c r="C7342" i="28"/>
  <c r="B7342" i="28"/>
  <c r="E7341" i="28"/>
  <c r="D7341" i="28"/>
  <c r="C7341" i="28"/>
  <c r="B7341" i="28"/>
  <c r="E7340" i="28"/>
  <c r="D7340" i="28"/>
  <c r="C7340" i="28"/>
  <c r="B7340" i="28"/>
  <c r="E7339" i="28"/>
  <c r="D7339" i="28"/>
  <c r="C7339" i="28"/>
  <c r="B7339" i="28"/>
  <c r="E7338" i="28"/>
  <c r="D7338" i="28"/>
  <c r="C7338" i="28"/>
  <c r="B7338" i="28"/>
  <c r="E7337" i="28"/>
  <c r="D7337" i="28"/>
  <c r="C7337" i="28"/>
  <c r="B7337" i="28"/>
  <c r="E7336" i="28"/>
  <c r="D7336" i="28"/>
  <c r="C7336" i="28"/>
  <c r="B7336" i="28"/>
  <c r="E7335" i="28"/>
  <c r="D7335" i="28"/>
  <c r="C7335" i="28"/>
  <c r="B7335" i="28"/>
  <c r="E7334" i="28"/>
  <c r="D7334" i="28"/>
  <c r="C7334" i="28"/>
  <c r="B7334" i="28"/>
  <c r="E7333" i="28"/>
  <c r="D7333" i="28"/>
  <c r="C7333" i="28"/>
  <c r="B7333" i="28"/>
  <c r="E7332" i="28"/>
  <c r="D7332" i="28"/>
  <c r="C7332" i="28"/>
  <c r="B7332" i="28"/>
  <c r="E7331" i="28"/>
  <c r="D7331" i="28"/>
  <c r="C7331" i="28"/>
  <c r="B7331" i="28"/>
  <c r="E7330" i="28"/>
  <c r="D7330" i="28"/>
  <c r="C7330" i="28"/>
  <c r="B7330" i="28"/>
  <c r="E7329" i="28"/>
  <c r="D7329" i="28"/>
  <c r="C7329" i="28"/>
  <c r="B7329" i="28"/>
  <c r="E7328" i="28"/>
  <c r="D7328" i="28"/>
  <c r="C7328" i="28"/>
  <c r="B7328" i="28"/>
  <c r="E7327" i="28"/>
  <c r="D7327" i="28"/>
  <c r="C7327" i="28"/>
  <c r="B7327" i="28"/>
  <c r="E7326" i="28"/>
  <c r="D7326" i="28"/>
  <c r="C7326" i="28"/>
  <c r="B7326" i="28"/>
  <c r="E7325" i="28"/>
  <c r="D7325" i="28"/>
  <c r="C7325" i="28"/>
  <c r="B7325" i="28"/>
  <c r="E7324" i="28"/>
  <c r="D7324" i="28"/>
  <c r="C7324" i="28"/>
  <c r="B7324" i="28"/>
  <c r="E7323" i="28"/>
  <c r="D7323" i="28"/>
  <c r="C7323" i="28"/>
  <c r="B7323" i="28"/>
  <c r="E7322" i="28"/>
  <c r="D7322" i="28"/>
  <c r="C7322" i="28"/>
  <c r="B7322" i="28"/>
  <c r="E7321" i="28"/>
  <c r="D7321" i="28"/>
  <c r="C7321" i="28"/>
  <c r="B7321" i="28"/>
  <c r="E7320" i="28"/>
  <c r="D7320" i="28"/>
  <c r="C7320" i="28"/>
  <c r="B7320" i="28"/>
  <c r="E7319" i="28"/>
  <c r="D7319" i="28"/>
  <c r="C7319" i="28"/>
  <c r="B7319" i="28"/>
  <c r="G7319" i="28" s="1"/>
  <c r="H7319" i="28" s="1"/>
  <c r="E7318" i="28"/>
  <c r="D7318" i="28"/>
  <c r="C7318" i="28"/>
  <c r="B7318" i="28"/>
  <c r="E7317" i="28"/>
  <c r="D7317" i="28"/>
  <c r="C7317" i="28"/>
  <c r="B7317" i="28"/>
  <c r="E7316" i="28"/>
  <c r="D7316" i="28"/>
  <c r="C7316" i="28"/>
  <c r="B7316" i="28"/>
  <c r="E7315" i="28"/>
  <c r="D7315" i="28"/>
  <c r="C7315" i="28"/>
  <c r="B7315" i="28"/>
  <c r="E7314" i="28"/>
  <c r="D7314" i="28"/>
  <c r="C7314" i="28"/>
  <c r="B7314" i="28"/>
  <c r="E7313" i="28"/>
  <c r="D7313" i="28"/>
  <c r="C7313" i="28"/>
  <c r="B7313" i="28"/>
  <c r="E7312" i="28"/>
  <c r="D7312" i="28"/>
  <c r="C7312" i="28"/>
  <c r="B7312" i="28"/>
  <c r="E7311" i="28"/>
  <c r="D7311" i="28"/>
  <c r="C7311" i="28"/>
  <c r="B7311" i="28"/>
  <c r="E7310" i="28"/>
  <c r="D7310" i="28"/>
  <c r="C7310" i="28"/>
  <c r="B7310" i="28"/>
  <c r="E7309" i="28"/>
  <c r="D7309" i="28"/>
  <c r="C7309" i="28"/>
  <c r="B7309" i="28"/>
  <c r="E7308" i="28"/>
  <c r="D7308" i="28"/>
  <c r="C7308" i="28"/>
  <c r="B7308" i="28"/>
  <c r="E7307" i="28"/>
  <c r="D7307" i="28"/>
  <c r="C7307" i="28"/>
  <c r="B7307" i="28"/>
  <c r="E7306" i="28"/>
  <c r="D7306" i="28"/>
  <c r="C7306" i="28"/>
  <c r="B7306" i="28"/>
  <c r="E7305" i="28"/>
  <c r="D7305" i="28"/>
  <c r="C7305" i="28"/>
  <c r="B7305" i="28"/>
  <c r="E7304" i="28"/>
  <c r="D7304" i="28"/>
  <c r="C7304" i="28"/>
  <c r="B7304" i="28"/>
  <c r="E7303" i="28"/>
  <c r="D7303" i="28"/>
  <c r="C7303" i="28"/>
  <c r="B7303" i="28"/>
  <c r="E7302" i="28"/>
  <c r="D7302" i="28"/>
  <c r="C7302" i="28"/>
  <c r="B7302" i="28"/>
  <c r="E7301" i="28"/>
  <c r="D7301" i="28"/>
  <c r="C7301" i="28"/>
  <c r="B7301" i="28"/>
  <c r="E7300" i="28"/>
  <c r="D7300" i="28"/>
  <c r="C7300" i="28"/>
  <c r="B7300" i="28"/>
  <c r="E7299" i="28"/>
  <c r="D7299" i="28"/>
  <c r="C7299" i="28"/>
  <c r="B7299" i="28"/>
  <c r="E7298" i="28"/>
  <c r="D7298" i="28"/>
  <c r="C7298" i="28"/>
  <c r="B7298" i="28"/>
  <c r="E7297" i="28"/>
  <c r="D7297" i="28"/>
  <c r="C7297" i="28"/>
  <c r="B7297" i="28"/>
  <c r="E7296" i="28"/>
  <c r="D7296" i="28"/>
  <c r="C7296" i="28"/>
  <c r="B7296" i="28"/>
  <c r="E7295" i="28"/>
  <c r="D7295" i="28"/>
  <c r="C7295" i="28"/>
  <c r="B7295" i="28"/>
  <c r="E7294" i="28"/>
  <c r="D7294" i="28"/>
  <c r="C7294" i="28"/>
  <c r="B7294" i="28"/>
  <c r="E7293" i="28"/>
  <c r="D7293" i="28"/>
  <c r="C7293" i="28"/>
  <c r="B7293" i="28"/>
  <c r="E7292" i="28"/>
  <c r="D7292" i="28"/>
  <c r="C7292" i="28"/>
  <c r="B7292" i="28"/>
  <c r="E7291" i="28"/>
  <c r="D7291" i="28"/>
  <c r="C7291" i="28"/>
  <c r="B7291" i="28"/>
  <c r="E7290" i="28"/>
  <c r="D7290" i="28"/>
  <c r="C7290" i="28"/>
  <c r="B7290" i="28"/>
  <c r="E7289" i="28"/>
  <c r="D7289" i="28"/>
  <c r="C7289" i="28"/>
  <c r="B7289" i="28"/>
  <c r="E7288" i="28"/>
  <c r="D7288" i="28"/>
  <c r="C7288" i="28"/>
  <c r="B7288" i="28"/>
  <c r="E7287" i="28"/>
  <c r="D7287" i="28"/>
  <c r="C7287" i="28"/>
  <c r="B7287" i="28"/>
  <c r="E7286" i="28"/>
  <c r="D7286" i="28"/>
  <c r="C7286" i="28"/>
  <c r="B7286" i="28"/>
  <c r="E7285" i="28"/>
  <c r="D7285" i="28"/>
  <c r="C7285" i="28"/>
  <c r="B7285" i="28"/>
  <c r="E7284" i="28"/>
  <c r="D7284" i="28"/>
  <c r="C7284" i="28"/>
  <c r="B7284" i="28"/>
  <c r="E7283" i="28"/>
  <c r="D7283" i="28"/>
  <c r="C7283" i="28"/>
  <c r="B7283" i="28"/>
  <c r="E7282" i="28"/>
  <c r="D7282" i="28"/>
  <c r="C7282" i="28"/>
  <c r="B7282" i="28"/>
  <c r="E7281" i="28"/>
  <c r="D7281" i="28"/>
  <c r="C7281" i="28"/>
  <c r="B7281" i="28"/>
  <c r="E7280" i="28"/>
  <c r="D7280" i="28"/>
  <c r="C7280" i="28"/>
  <c r="B7280" i="28"/>
  <c r="E7279" i="28"/>
  <c r="D7279" i="28"/>
  <c r="C7279" i="28"/>
  <c r="B7279" i="28"/>
  <c r="E7278" i="28"/>
  <c r="D7278" i="28"/>
  <c r="C7278" i="28"/>
  <c r="B7278" i="28"/>
  <c r="E7277" i="28"/>
  <c r="D7277" i="28"/>
  <c r="C7277" i="28"/>
  <c r="B7277" i="28"/>
  <c r="E7276" i="28"/>
  <c r="D7276" i="28"/>
  <c r="C7276" i="28"/>
  <c r="B7276" i="28"/>
  <c r="E7275" i="28"/>
  <c r="D7275" i="28"/>
  <c r="C7275" i="28"/>
  <c r="B7275" i="28"/>
  <c r="E7274" i="28"/>
  <c r="D7274" i="28"/>
  <c r="C7274" i="28"/>
  <c r="B7274" i="28"/>
  <c r="E7273" i="28"/>
  <c r="D7273" i="28"/>
  <c r="C7273" i="28"/>
  <c r="B7273" i="28"/>
  <c r="E7272" i="28"/>
  <c r="D7272" i="28"/>
  <c r="C7272" i="28"/>
  <c r="B7272" i="28"/>
  <c r="E7271" i="28"/>
  <c r="D7271" i="28"/>
  <c r="C7271" i="28"/>
  <c r="B7271" i="28"/>
  <c r="E7270" i="28"/>
  <c r="D7270" i="28"/>
  <c r="C7270" i="28"/>
  <c r="B7270" i="28"/>
  <c r="E7269" i="28"/>
  <c r="D7269" i="28"/>
  <c r="C7269" i="28"/>
  <c r="B7269" i="28"/>
  <c r="E7268" i="28"/>
  <c r="D7268" i="28"/>
  <c r="C7268" i="28"/>
  <c r="B7268" i="28"/>
  <c r="E7267" i="28"/>
  <c r="D7267" i="28"/>
  <c r="C7267" i="28"/>
  <c r="B7267" i="28"/>
  <c r="E7266" i="28"/>
  <c r="D7266" i="28"/>
  <c r="C7266" i="28"/>
  <c r="B7266" i="28"/>
  <c r="E7265" i="28"/>
  <c r="D7265" i="28"/>
  <c r="C7265" i="28"/>
  <c r="B7265" i="28"/>
  <c r="E7264" i="28"/>
  <c r="D7264" i="28"/>
  <c r="C7264" i="28"/>
  <c r="B7264" i="28"/>
  <c r="E7263" i="28"/>
  <c r="D7263" i="28"/>
  <c r="C7263" i="28"/>
  <c r="B7263" i="28"/>
  <c r="E7262" i="28"/>
  <c r="D7262" i="28"/>
  <c r="C7262" i="28"/>
  <c r="B7262" i="28"/>
  <c r="E7261" i="28"/>
  <c r="D7261" i="28"/>
  <c r="C7261" i="28"/>
  <c r="B7261" i="28"/>
  <c r="E7260" i="28"/>
  <c r="D7260" i="28"/>
  <c r="C7260" i="28"/>
  <c r="B7260" i="28"/>
  <c r="E7259" i="28"/>
  <c r="G7259" i="28" s="1"/>
  <c r="H7259" i="28" s="1"/>
  <c r="D7259" i="28"/>
  <c r="C7259" i="28"/>
  <c r="B7259" i="28"/>
  <c r="E7258" i="28"/>
  <c r="D7258" i="28"/>
  <c r="C7258" i="28"/>
  <c r="B7258" i="28"/>
  <c r="E7257" i="28"/>
  <c r="D7257" i="28"/>
  <c r="C7257" i="28"/>
  <c r="B7257" i="28"/>
  <c r="E7256" i="28"/>
  <c r="D7256" i="28"/>
  <c r="C7256" i="28"/>
  <c r="B7256" i="28"/>
  <c r="E7255" i="28"/>
  <c r="D7255" i="28"/>
  <c r="C7255" i="28"/>
  <c r="B7255" i="28"/>
  <c r="E7254" i="28"/>
  <c r="D7254" i="28"/>
  <c r="C7254" i="28"/>
  <c r="B7254" i="28"/>
  <c r="E7253" i="28"/>
  <c r="D7253" i="28"/>
  <c r="C7253" i="28"/>
  <c r="B7253" i="28"/>
  <c r="E7252" i="28"/>
  <c r="D7252" i="28"/>
  <c r="C7252" i="28"/>
  <c r="B7252" i="28"/>
  <c r="E7251" i="28"/>
  <c r="D7251" i="28"/>
  <c r="C7251" i="28"/>
  <c r="B7251" i="28"/>
  <c r="E7250" i="28"/>
  <c r="D7250" i="28"/>
  <c r="C7250" i="28"/>
  <c r="B7250" i="28"/>
  <c r="E7249" i="28"/>
  <c r="D7249" i="28"/>
  <c r="C7249" i="28"/>
  <c r="B7249" i="28"/>
  <c r="E7248" i="28"/>
  <c r="D7248" i="28"/>
  <c r="C7248" i="28"/>
  <c r="B7248" i="28"/>
  <c r="E7247" i="28"/>
  <c r="D7247" i="28"/>
  <c r="C7247" i="28"/>
  <c r="B7247" i="28"/>
  <c r="E7246" i="28"/>
  <c r="D7246" i="28"/>
  <c r="C7246" i="28"/>
  <c r="B7246" i="28"/>
  <c r="E7245" i="28"/>
  <c r="D7245" i="28"/>
  <c r="C7245" i="28"/>
  <c r="B7245" i="28"/>
  <c r="E7244" i="28"/>
  <c r="D7244" i="28"/>
  <c r="C7244" i="28"/>
  <c r="B7244" i="28"/>
  <c r="E7243" i="28"/>
  <c r="D7243" i="28"/>
  <c r="C7243" i="28"/>
  <c r="B7243" i="28"/>
  <c r="E7242" i="28"/>
  <c r="D7242" i="28"/>
  <c r="C7242" i="28"/>
  <c r="B7242" i="28"/>
  <c r="E7241" i="28"/>
  <c r="D7241" i="28"/>
  <c r="C7241" i="28"/>
  <c r="B7241" i="28"/>
  <c r="E7240" i="28"/>
  <c r="D7240" i="28"/>
  <c r="C7240" i="28"/>
  <c r="B7240" i="28"/>
  <c r="E7239" i="28"/>
  <c r="D7239" i="28"/>
  <c r="C7239" i="28"/>
  <c r="B7239" i="28"/>
  <c r="E7238" i="28"/>
  <c r="D7238" i="28"/>
  <c r="C7238" i="28"/>
  <c r="B7238" i="28"/>
  <c r="E7237" i="28"/>
  <c r="D7237" i="28"/>
  <c r="C7237" i="28"/>
  <c r="B7237" i="28"/>
  <c r="E7236" i="28"/>
  <c r="D7236" i="28"/>
  <c r="C7236" i="28"/>
  <c r="B7236" i="28"/>
  <c r="E7235" i="28"/>
  <c r="D7235" i="28"/>
  <c r="C7235" i="28"/>
  <c r="B7235" i="28"/>
  <c r="E7234" i="28"/>
  <c r="D7234" i="28"/>
  <c r="C7234" i="28"/>
  <c r="B7234" i="28"/>
  <c r="E7233" i="28"/>
  <c r="D7233" i="28"/>
  <c r="C7233" i="28"/>
  <c r="B7233" i="28"/>
  <c r="E7232" i="28"/>
  <c r="D7232" i="28"/>
  <c r="C7232" i="28"/>
  <c r="B7232" i="28"/>
  <c r="E7231" i="28"/>
  <c r="D7231" i="28"/>
  <c r="C7231" i="28"/>
  <c r="B7231" i="28"/>
  <c r="E7230" i="28"/>
  <c r="D7230" i="28"/>
  <c r="C7230" i="28"/>
  <c r="B7230" i="28"/>
  <c r="E7229" i="28"/>
  <c r="D7229" i="28"/>
  <c r="C7229" i="28"/>
  <c r="B7229" i="28"/>
  <c r="E7228" i="28"/>
  <c r="D7228" i="28"/>
  <c r="C7228" i="28"/>
  <c r="B7228" i="28"/>
  <c r="E7227" i="28"/>
  <c r="D7227" i="28"/>
  <c r="C7227" i="28"/>
  <c r="B7227" i="28"/>
  <c r="E7226" i="28"/>
  <c r="D7226" i="28"/>
  <c r="C7226" i="28"/>
  <c r="B7226" i="28"/>
  <c r="E7225" i="28"/>
  <c r="D7225" i="28"/>
  <c r="C7225" i="28"/>
  <c r="B7225" i="28"/>
  <c r="E7224" i="28"/>
  <c r="D7224" i="28"/>
  <c r="C7224" i="28"/>
  <c r="B7224" i="28"/>
  <c r="E7223" i="28"/>
  <c r="D7223" i="28"/>
  <c r="C7223" i="28"/>
  <c r="B7223" i="28"/>
  <c r="E7222" i="28"/>
  <c r="D7222" i="28"/>
  <c r="C7222" i="28"/>
  <c r="B7222" i="28"/>
  <c r="E7221" i="28"/>
  <c r="G7221" i="28" s="1"/>
  <c r="H7221" i="28" s="1"/>
  <c r="D7221" i="28"/>
  <c r="C7221" i="28"/>
  <c r="B7221" i="28"/>
  <c r="E7220" i="28"/>
  <c r="D7220" i="28"/>
  <c r="C7220" i="28"/>
  <c r="B7220" i="28"/>
  <c r="E7219" i="28"/>
  <c r="D7219" i="28"/>
  <c r="C7219" i="28"/>
  <c r="B7219" i="28"/>
  <c r="E7218" i="28"/>
  <c r="D7218" i="28"/>
  <c r="C7218" i="28"/>
  <c r="B7218" i="28"/>
  <c r="E7217" i="28"/>
  <c r="D7217" i="28"/>
  <c r="C7217" i="28"/>
  <c r="B7217" i="28"/>
  <c r="E7216" i="28"/>
  <c r="D7216" i="28"/>
  <c r="C7216" i="28"/>
  <c r="B7216" i="28"/>
  <c r="E7215" i="28"/>
  <c r="D7215" i="28"/>
  <c r="C7215" i="28"/>
  <c r="B7215" i="28"/>
  <c r="E7214" i="28"/>
  <c r="D7214" i="28"/>
  <c r="C7214" i="28"/>
  <c r="B7214" i="28"/>
  <c r="E7213" i="28"/>
  <c r="D7213" i="28"/>
  <c r="C7213" i="28"/>
  <c r="B7213" i="28"/>
  <c r="E7212" i="28"/>
  <c r="D7212" i="28"/>
  <c r="C7212" i="28"/>
  <c r="B7212" i="28"/>
  <c r="E7211" i="28"/>
  <c r="D7211" i="28"/>
  <c r="C7211" i="28"/>
  <c r="B7211" i="28"/>
  <c r="E7210" i="28"/>
  <c r="D7210" i="28"/>
  <c r="C7210" i="28"/>
  <c r="B7210" i="28"/>
  <c r="E7209" i="28"/>
  <c r="D7209" i="28"/>
  <c r="C7209" i="28"/>
  <c r="B7209" i="28"/>
  <c r="E7208" i="28"/>
  <c r="D7208" i="28"/>
  <c r="C7208" i="28"/>
  <c r="B7208" i="28"/>
  <c r="E7207" i="28"/>
  <c r="D7207" i="28"/>
  <c r="C7207" i="28"/>
  <c r="B7207" i="28"/>
  <c r="E7206" i="28"/>
  <c r="D7206" i="28"/>
  <c r="C7206" i="28"/>
  <c r="B7206" i="28"/>
  <c r="E7205" i="28"/>
  <c r="D7205" i="28"/>
  <c r="C7205" i="28"/>
  <c r="B7205" i="28"/>
  <c r="E7204" i="28"/>
  <c r="D7204" i="28"/>
  <c r="C7204" i="28"/>
  <c r="B7204" i="28"/>
  <c r="E7203" i="28"/>
  <c r="D7203" i="28"/>
  <c r="C7203" i="28"/>
  <c r="B7203" i="28"/>
  <c r="E7202" i="28"/>
  <c r="D7202" i="28"/>
  <c r="C7202" i="28"/>
  <c r="B7202" i="28"/>
  <c r="E7201" i="28"/>
  <c r="D7201" i="28"/>
  <c r="C7201" i="28"/>
  <c r="B7201" i="28"/>
  <c r="E7200" i="28"/>
  <c r="D7200" i="28"/>
  <c r="C7200" i="28"/>
  <c r="B7200" i="28"/>
  <c r="E7199" i="28"/>
  <c r="D7199" i="28"/>
  <c r="C7199" i="28"/>
  <c r="B7199" i="28"/>
  <c r="E7198" i="28"/>
  <c r="D7198" i="28"/>
  <c r="C7198" i="28"/>
  <c r="B7198" i="28"/>
  <c r="E7197" i="28"/>
  <c r="D7197" i="28"/>
  <c r="C7197" i="28"/>
  <c r="B7197" i="28"/>
  <c r="E7196" i="28"/>
  <c r="D7196" i="28"/>
  <c r="C7196" i="28"/>
  <c r="B7196" i="28"/>
  <c r="E7195" i="28"/>
  <c r="D7195" i="28"/>
  <c r="C7195" i="28"/>
  <c r="B7195" i="28"/>
  <c r="E7194" i="28"/>
  <c r="D7194" i="28"/>
  <c r="C7194" i="28"/>
  <c r="B7194" i="28"/>
  <c r="E7193" i="28"/>
  <c r="D7193" i="28"/>
  <c r="C7193" i="28"/>
  <c r="B7193" i="28"/>
  <c r="E7192" i="28"/>
  <c r="D7192" i="28"/>
  <c r="C7192" i="28"/>
  <c r="B7192" i="28"/>
  <c r="E7191" i="28"/>
  <c r="D7191" i="28"/>
  <c r="C7191" i="28"/>
  <c r="B7191" i="28"/>
  <c r="E7190" i="28"/>
  <c r="D7190" i="28"/>
  <c r="C7190" i="28"/>
  <c r="B7190" i="28"/>
  <c r="E7189" i="28"/>
  <c r="D7189" i="28"/>
  <c r="C7189" i="28"/>
  <c r="B7189" i="28"/>
  <c r="E7188" i="28"/>
  <c r="D7188" i="28"/>
  <c r="C7188" i="28"/>
  <c r="B7188" i="28"/>
  <c r="E7187" i="28"/>
  <c r="D7187" i="28"/>
  <c r="C7187" i="28"/>
  <c r="B7187" i="28"/>
  <c r="E7186" i="28"/>
  <c r="D7186" i="28"/>
  <c r="C7186" i="28"/>
  <c r="B7186" i="28"/>
  <c r="E7185" i="28"/>
  <c r="D7185" i="28"/>
  <c r="C7185" i="28"/>
  <c r="B7185" i="28"/>
  <c r="E7184" i="28"/>
  <c r="D7184" i="28"/>
  <c r="C7184" i="28"/>
  <c r="B7184" i="28"/>
  <c r="E7183" i="28"/>
  <c r="D7183" i="28"/>
  <c r="C7183" i="28"/>
  <c r="B7183" i="28"/>
  <c r="E7182" i="28"/>
  <c r="D7182" i="28"/>
  <c r="C7182" i="28"/>
  <c r="B7182" i="28"/>
  <c r="E7181" i="28"/>
  <c r="D7181" i="28"/>
  <c r="C7181" i="28"/>
  <c r="B7181" i="28"/>
  <c r="E7180" i="28"/>
  <c r="D7180" i="28"/>
  <c r="C7180" i="28"/>
  <c r="B7180" i="28"/>
  <c r="E7179" i="28"/>
  <c r="D7179" i="28"/>
  <c r="C7179" i="28"/>
  <c r="B7179" i="28"/>
  <c r="E7178" i="28"/>
  <c r="D7178" i="28"/>
  <c r="C7178" i="28"/>
  <c r="B7178" i="28"/>
  <c r="E7177" i="28"/>
  <c r="D7177" i="28"/>
  <c r="C7177" i="28"/>
  <c r="B7177" i="28"/>
  <c r="E7176" i="28"/>
  <c r="D7176" i="28"/>
  <c r="C7176" i="28"/>
  <c r="B7176" i="28"/>
  <c r="E7175" i="28"/>
  <c r="D7175" i="28"/>
  <c r="C7175" i="28"/>
  <c r="B7175" i="28"/>
  <c r="E7174" i="28"/>
  <c r="D7174" i="28"/>
  <c r="C7174" i="28"/>
  <c r="B7174" i="28"/>
  <c r="E7173" i="28"/>
  <c r="D7173" i="28"/>
  <c r="C7173" i="28"/>
  <c r="B7173" i="28"/>
  <c r="E7172" i="28"/>
  <c r="D7172" i="28"/>
  <c r="C7172" i="28"/>
  <c r="B7172" i="28"/>
  <c r="E7171" i="28"/>
  <c r="D7171" i="28"/>
  <c r="C7171" i="28"/>
  <c r="B7171" i="28"/>
  <c r="E7170" i="28"/>
  <c r="D7170" i="28"/>
  <c r="C7170" i="28"/>
  <c r="B7170" i="28"/>
  <c r="E7169" i="28"/>
  <c r="D7169" i="28"/>
  <c r="C7169" i="28"/>
  <c r="B7169" i="28"/>
  <c r="E7168" i="28"/>
  <c r="D7168" i="28"/>
  <c r="C7168" i="28"/>
  <c r="B7168" i="28"/>
  <c r="E7167" i="28"/>
  <c r="D7167" i="28"/>
  <c r="C7167" i="28"/>
  <c r="B7167" i="28"/>
  <c r="E7166" i="28"/>
  <c r="D7166" i="28"/>
  <c r="C7166" i="28"/>
  <c r="B7166" i="28"/>
  <c r="E7165" i="28"/>
  <c r="D7165" i="28"/>
  <c r="C7165" i="28"/>
  <c r="B7165" i="28"/>
  <c r="E7164" i="28"/>
  <c r="D7164" i="28"/>
  <c r="C7164" i="28"/>
  <c r="B7164" i="28"/>
  <c r="E7163" i="28"/>
  <c r="D7163" i="28"/>
  <c r="C7163" i="28"/>
  <c r="B7163" i="28"/>
  <c r="E7162" i="28"/>
  <c r="D7162" i="28"/>
  <c r="C7162" i="28"/>
  <c r="B7162" i="28"/>
  <c r="E7161" i="28"/>
  <c r="D7161" i="28"/>
  <c r="C7161" i="28"/>
  <c r="B7161" i="28"/>
  <c r="E7160" i="28"/>
  <c r="D7160" i="28"/>
  <c r="C7160" i="28"/>
  <c r="B7160" i="28"/>
  <c r="E7159" i="28"/>
  <c r="D7159" i="28"/>
  <c r="C7159" i="28"/>
  <c r="B7159" i="28"/>
  <c r="E7158" i="28"/>
  <c r="D7158" i="28"/>
  <c r="C7158" i="28"/>
  <c r="B7158" i="28"/>
  <c r="E7157" i="28"/>
  <c r="D7157" i="28"/>
  <c r="C7157" i="28"/>
  <c r="B7157" i="28"/>
  <c r="E7156" i="28"/>
  <c r="D7156" i="28"/>
  <c r="C7156" i="28"/>
  <c r="B7156" i="28"/>
  <c r="E7155" i="28"/>
  <c r="D7155" i="28"/>
  <c r="C7155" i="28"/>
  <c r="B7155" i="28"/>
  <c r="E7154" i="28"/>
  <c r="D7154" i="28"/>
  <c r="C7154" i="28"/>
  <c r="B7154" i="28"/>
  <c r="E7153" i="28"/>
  <c r="D7153" i="28"/>
  <c r="C7153" i="28"/>
  <c r="B7153" i="28"/>
  <c r="E7152" i="28"/>
  <c r="D7152" i="28"/>
  <c r="C7152" i="28"/>
  <c r="B7152" i="28"/>
  <c r="E7151" i="28"/>
  <c r="D7151" i="28"/>
  <c r="C7151" i="28"/>
  <c r="B7151" i="28"/>
  <c r="E7150" i="28"/>
  <c r="D7150" i="28"/>
  <c r="C7150" i="28"/>
  <c r="B7150" i="28"/>
  <c r="E7149" i="28"/>
  <c r="D7149" i="28"/>
  <c r="C7149" i="28"/>
  <c r="B7149" i="28"/>
  <c r="E7148" i="28"/>
  <c r="D7148" i="28"/>
  <c r="C7148" i="28"/>
  <c r="B7148" i="28"/>
  <c r="E7147" i="28"/>
  <c r="D7147" i="28"/>
  <c r="C7147" i="28"/>
  <c r="B7147" i="28"/>
  <c r="E7146" i="28"/>
  <c r="D7146" i="28"/>
  <c r="C7146" i="28"/>
  <c r="B7146" i="28"/>
  <c r="E7145" i="28"/>
  <c r="D7145" i="28"/>
  <c r="C7145" i="28"/>
  <c r="B7145" i="28"/>
  <c r="E7144" i="28"/>
  <c r="D7144" i="28"/>
  <c r="C7144" i="28"/>
  <c r="B7144" i="28"/>
  <c r="E7143" i="28"/>
  <c r="D7143" i="28"/>
  <c r="C7143" i="28"/>
  <c r="B7143" i="28"/>
  <c r="E7142" i="28"/>
  <c r="D7142" i="28"/>
  <c r="C7142" i="28"/>
  <c r="B7142" i="28"/>
  <c r="E7141" i="28"/>
  <c r="D7141" i="28"/>
  <c r="C7141" i="28"/>
  <c r="B7141" i="28"/>
  <c r="E7140" i="28"/>
  <c r="D7140" i="28"/>
  <c r="C7140" i="28"/>
  <c r="B7140" i="28"/>
  <c r="E7139" i="28"/>
  <c r="D7139" i="28"/>
  <c r="C7139" i="28"/>
  <c r="B7139" i="28"/>
  <c r="E7138" i="28"/>
  <c r="D7138" i="28"/>
  <c r="C7138" i="28"/>
  <c r="B7138" i="28"/>
  <c r="E7137" i="28"/>
  <c r="D7137" i="28"/>
  <c r="C7137" i="28"/>
  <c r="B7137" i="28"/>
  <c r="E7136" i="28"/>
  <c r="D7136" i="28"/>
  <c r="C7136" i="28"/>
  <c r="B7136" i="28"/>
  <c r="E7135" i="28"/>
  <c r="D7135" i="28"/>
  <c r="C7135" i="28"/>
  <c r="B7135" i="28"/>
  <c r="E7134" i="28"/>
  <c r="D7134" i="28"/>
  <c r="C7134" i="28"/>
  <c r="B7134" i="28"/>
  <c r="E7133" i="28"/>
  <c r="D7133" i="28"/>
  <c r="C7133" i="28"/>
  <c r="B7133" i="28"/>
  <c r="E7132" i="28"/>
  <c r="G7132" i="28" s="1"/>
  <c r="H7132" i="28" s="1"/>
  <c r="D7132" i="28"/>
  <c r="C7132" i="28"/>
  <c r="B7132" i="28"/>
  <c r="E7131" i="28"/>
  <c r="D7131" i="28"/>
  <c r="C7131" i="28"/>
  <c r="B7131" i="28"/>
  <c r="E7130" i="28"/>
  <c r="D7130" i="28"/>
  <c r="C7130" i="28"/>
  <c r="B7130" i="28"/>
  <c r="E7129" i="28"/>
  <c r="D7129" i="28"/>
  <c r="C7129" i="28"/>
  <c r="B7129" i="28"/>
  <c r="E7128" i="28"/>
  <c r="D7128" i="28"/>
  <c r="C7128" i="28"/>
  <c r="B7128" i="28"/>
  <c r="E7127" i="28"/>
  <c r="D7127" i="28"/>
  <c r="C7127" i="28"/>
  <c r="B7127" i="28"/>
  <c r="E7126" i="28"/>
  <c r="D7126" i="28"/>
  <c r="C7126" i="28"/>
  <c r="B7126" i="28"/>
  <c r="E7125" i="28"/>
  <c r="D7125" i="28"/>
  <c r="C7125" i="28"/>
  <c r="B7125" i="28"/>
  <c r="E7124" i="28"/>
  <c r="D7124" i="28"/>
  <c r="C7124" i="28"/>
  <c r="B7124" i="28"/>
  <c r="E7123" i="28"/>
  <c r="D7123" i="28"/>
  <c r="C7123" i="28"/>
  <c r="B7123" i="28"/>
  <c r="E7122" i="28"/>
  <c r="D7122" i="28"/>
  <c r="C7122" i="28"/>
  <c r="B7122" i="28"/>
  <c r="G7122" i="28" s="1"/>
  <c r="H7122" i="28" s="1"/>
  <c r="E7121" i="28"/>
  <c r="D7121" i="28"/>
  <c r="C7121" i="28"/>
  <c r="B7121" i="28"/>
  <c r="E7120" i="28"/>
  <c r="D7120" i="28"/>
  <c r="C7120" i="28"/>
  <c r="B7120" i="28"/>
  <c r="G7120" i="28" s="1"/>
  <c r="H7120" i="28" s="1"/>
  <c r="E7119" i="28"/>
  <c r="D7119" i="28"/>
  <c r="C7119" i="28"/>
  <c r="B7119" i="28"/>
  <c r="E7118" i="28"/>
  <c r="D7118" i="28"/>
  <c r="C7118" i="28"/>
  <c r="B7118" i="28"/>
  <c r="G7118" i="28" s="1"/>
  <c r="H7118" i="28" s="1"/>
  <c r="E7117" i="28"/>
  <c r="D7117" i="28"/>
  <c r="C7117" i="28"/>
  <c r="B7117" i="28"/>
  <c r="E7116" i="28"/>
  <c r="D7116" i="28"/>
  <c r="C7116" i="28"/>
  <c r="B7116" i="28"/>
  <c r="G7116" i="28" s="1"/>
  <c r="H7116" i="28" s="1"/>
  <c r="E7115" i="28"/>
  <c r="D7115" i="28"/>
  <c r="C7115" i="28"/>
  <c r="B7115" i="28"/>
  <c r="E7114" i="28"/>
  <c r="D7114" i="28"/>
  <c r="C7114" i="28"/>
  <c r="B7114" i="28"/>
  <c r="G7114" i="28" s="1"/>
  <c r="H7114" i="28" s="1"/>
  <c r="E7113" i="28"/>
  <c r="D7113" i="28"/>
  <c r="C7113" i="28"/>
  <c r="B7113" i="28"/>
  <c r="E7112" i="28"/>
  <c r="D7112" i="28"/>
  <c r="C7112" i="28"/>
  <c r="B7112" i="28"/>
  <c r="E7111" i="28"/>
  <c r="D7111" i="28"/>
  <c r="C7111" i="28"/>
  <c r="B7111" i="28"/>
  <c r="E7110" i="28"/>
  <c r="D7110" i="28"/>
  <c r="C7110" i="28"/>
  <c r="B7110" i="28"/>
  <c r="E7109" i="28"/>
  <c r="D7109" i="28"/>
  <c r="C7109" i="28"/>
  <c r="B7109" i="28"/>
  <c r="E7108" i="28"/>
  <c r="D7108" i="28"/>
  <c r="C7108" i="28"/>
  <c r="B7108" i="28"/>
  <c r="E7107" i="28"/>
  <c r="D7107" i="28"/>
  <c r="C7107" i="28"/>
  <c r="B7107" i="28"/>
  <c r="E7106" i="28"/>
  <c r="D7106" i="28"/>
  <c r="C7106" i="28"/>
  <c r="B7106" i="28"/>
  <c r="E7105" i="28"/>
  <c r="D7105" i="28"/>
  <c r="C7105" i="28"/>
  <c r="B7105" i="28"/>
  <c r="G7105" i="28" s="1"/>
  <c r="H7105" i="28" s="1"/>
  <c r="E7104" i="28"/>
  <c r="D7104" i="28"/>
  <c r="C7104" i="28"/>
  <c r="B7104" i="28"/>
  <c r="E7103" i="28"/>
  <c r="D7103" i="28"/>
  <c r="C7103" i="28"/>
  <c r="B7103" i="28"/>
  <c r="G7103" i="28" s="1"/>
  <c r="H7103" i="28" s="1"/>
  <c r="E7102" i="28"/>
  <c r="D7102" i="28"/>
  <c r="C7102" i="28"/>
  <c r="B7102" i="28"/>
  <c r="E7101" i="28"/>
  <c r="D7101" i="28"/>
  <c r="C7101" i="28"/>
  <c r="B7101" i="28"/>
  <c r="E7100" i="28"/>
  <c r="D7100" i="28"/>
  <c r="C7100" i="28"/>
  <c r="B7100" i="28"/>
  <c r="G7100" i="28" s="1"/>
  <c r="H7100" i="28" s="1"/>
  <c r="E7099" i="28"/>
  <c r="D7099" i="28"/>
  <c r="C7099" i="28"/>
  <c r="B7099" i="28"/>
  <c r="E7098" i="28"/>
  <c r="D7098" i="28"/>
  <c r="C7098" i="28"/>
  <c r="B7098" i="28"/>
  <c r="E7097" i="28"/>
  <c r="D7097" i="28"/>
  <c r="C7097" i="28"/>
  <c r="B7097" i="28"/>
  <c r="E7096" i="28"/>
  <c r="D7096" i="28"/>
  <c r="C7096" i="28"/>
  <c r="B7096" i="28"/>
  <c r="E7095" i="28"/>
  <c r="D7095" i="28"/>
  <c r="C7095" i="28"/>
  <c r="B7095" i="28"/>
  <c r="E7094" i="28"/>
  <c r="D7094" i="28"/>
  <c r="C7094" i="28"/>
  <c r="B7094" i="28"/>
  <c r="E7093" i="28"/>
  <c r="D7093" i="28"/>
  <c r="C7093" i="28"/>
  <c r="B7093" i="28"/>
  <c r="E7092" i="28"/>
  <c r="D7092" i="28"/>
  <c r="C7092" i="28"/>
  <c r="B7092" i="28"/>
  <c r="E7091" i="28"/>
  <c r="D7091" i="28"/>
  <c r="C7091" i="28"/>
  <c r="B7091" i="28"/>
  <c r="E7090" i="28"/>
  <c r="D7090" i="28"/>
  <c r="C7090" i="28"/>
  <c r="B7090" i="28"/>
  <c r="E7089" i="28"/>
  <c r="D7089" i="28"/>
  <c r="C7089" i="28"/>
  <c r="B7089" i="28"/>
  <c r="E7088" i="28"/>
  <c r="D7088" i="28"/>
  <c r="C7088" i="28"/>
  <c r="B7088" i="28"/>
  <c r="E7087" i="28"/>
  <c r="D7087" i="28"/>
  <c r="C7087" i="28"/>
  <c r="B7087" i="28"/>
  <c r="E7086" i="28"/>
  <c r="D7086" i="28"/>
  <c r="C7086" i="28"/>
  <c r="B7086" i="28"/>
  <c r="E7085" i="28"/>
  <c r="D7085" i="28"/>
  <c r="C7085" i="28"/>
  <c r="B7085" i="28"/>
  <c r="E7084" i="28"/>
  <c r="D7084" i="28"/>
  <c r="C7084" i="28"/>
  <c r="B7084" i="28"/>
  <c r="E7083" i="28"/>
  <c r="D7083" i="28"/>
  <c r="C7083" i="28"/>
  <c r="B7083" i="28"/>
  <c r="E7082" i="28"/>
  <c r="D7082" i="28"/>
  <c r="C7082" i="28"/>
  <c r="B7082" i="28"/>
  <c r="E7081" i="28"/>
  <c r="D7081" i="28"/>
  <c r="C7081" i="28"/>
  <c r="B7081" i="28"/>
  <c r="E7080" i="28"/>
  <c r="D7080" i="28"/>
  <c r="C7080" i="28"/>
  <c r="B7080" i="28"/>
  <c r="E7079" i="28"/>
  <c r="D7079" i="28"/>
  <c r="C7079" i="28"/>
  <c r="B7079" i="28"/>
  <c r="E7078" i="28"/>
  <c r="D7078" i="28"/>
  <c r="C7078" i="28"/>
  <c r="B7078" i="28"/>
  <c r="G7078" i="28" s="1"/>
  <c r="H7078" i="28" s="1"/>
  <c r="E7077" i="28"/>
  <c r="D7077" i="28"/>
  <c r="C7077" i="28"/>
  <c r="B7077" i="28"/>
  <c r="E7076" i="28"/>
  <c r="D7076" i="28"/>
  <c r="C7076" i="28"/>
  <c r="B7076" i="28"/>
  <c r="G7076" i="28" s="1"/>
  <c r="H7076" i="28" s="1"/>
  <c r="E7075" i="28"/>
  <c r="D7075" i="28"/>
  <c r="C7075" i="28"/>
  <c r="B7075" i="28"/>
  <c r="G7075" i="28" s="1"/>
  <c r="H7075" i="28" s="1"/>
  <c r="E7074" i="28"/>
  <c r="D7074" i="28"/>
  <c r="C7074" i="28"/>
  <c r="B7074" i="28"/>
  <c r="G7074" i="28" s="1"/>
  <c r="H7074" i="28" s="1"/>
  <c r="E7073" i="28"/>
  <c r="D7073" i="28"/>
  <c r="C7073" i="28"/>
  <c r="B7073" i="28"/>
  <c r="E7072" i="28"/>
  <c r="D7072" i="28"/>
  <c r="C7072" i="28"/>
  <c r="B7072" i="28"/>
  <c r="G7072" i="28" s="1"/>
  <c r="H7072" i="28" s="1"/>
  <c r="E7071" i="28"/>
  <c r="D7071" i="28"/>
  <c r="C7071" i="28"/>
  <c r="B7071" i="28"/>
  <c r="G7071" i="28" s="1"/>
  <c r="H7071" i="28" s="1"/>
  <c r="E7070" i="28"/>
  <c r="D7070" i="28"/>
  <c r="C7070" i="28"/>
  <c r="B7070" i="28"/>
  <c r="G7070" i="28" s="1"/>
  <c r="H7070" i="28" s="1"/>
  <c r="E7069" i="28"/>
  <c r="D7069" i="28"/>
  <c r="C7069" i="28"/>
  <c r="B7069" i="28"/>
  <c r="G7069" i="28" s="1"/>
  <c r="H7069" i="28" s="1"/>
  <c r="E7068" i="28"/>
  <c r="D7068" i="28"/>
  <c r="C7068" i="28"/>
  <c r="B7068" i="28"/>
  <c r="E7067" i="28"/>
  <c r="D7067" i="28"/>
  <c r="C7067" i="28"/>
  <c r="B7067" i="28"/>
  <c r="E7066" i="28"/>
  <c r="D7066" i="28"/>
  <c r="C7066" i="28"/>
  <c r="B7066" i="28"/>
  <c r="E7065" i="28"/>
  <c r="D7065" i="28"/>
  <c r="C7065" i="28"/>
  <c r="B7065" i="28"/>
  <c r="G7065" i="28" s="1"/>
  <c r="H7065" i="28" s="1"/>
  <c r="E7064" i="28"/>
  <c r="D7064" i="28"/>
  <c r="C7064" i="28"/>
  <c r="B7064" i="28"/>
  <c r="G7064" i="28" s="1"/>
  <c r="H7064" i="28" s="1"/>
  <c r="E7063" i="28"/>
  <c r="D7063" i="28"/>
  <c r="C7063" i="28"/>
  <c r="B7063" i="28"/>
  <c r="G7063" i="28" s="1"/>
  <c r="H7063" i="28" s="1"/>
  <c r="E7062" i="28"/>
  <c r="D7062" i="28"/>
  <c r="C7062" i="28"/>
  <c r="B7062" i="28"/>
  <c r="G7062" i="28" s="1"/>
  <c r="H7062" i="28" s="1"/>
  <c r="E7061" i="28"/>
  <c r="D7061" i="28"/>
  <c r="C7061" i="28"/>
  <c r="B7061" i="28"/>
  <c r="G7061" i="28" s="1"/>
  <c r="H7061" i="28" s="1"/>
  <c r="E7060" i="28"/>
  <c r="D7060" i="28"/>
  <c r="C7060" i="28"/>
  <c r="B7060" i="28"/>
  <c r="E7059" i="28"/>
  <c r="D7059" i="28"/>
  <c r="C7059" i="28"/>
  <c r="B7059" i="28"/>
  <c r="G7059" i="28" s="1"/>
  <c r="H7059" i="28" s="1"/>
  <c r="E7058" i="28"/>
  <c r="D7058" i="28"/>
  <c r="C7058" i="28"/>
  <c r="B7058" i="28"/>
  <c r="E7057" i="28"/>
  <c r="D7057" i="28"/>
  <c r="C7057" i="28"/>
  <c r="B7057" i="28"/>
  <c r="G7057" i="28" s="1"/>
  <c r="H7057" i="28" s="1"/>
  <c r="E7056" i="28"/>
  <c r="D7056" i="28"/>
  <c r="C7056" i="28"/>
  <c r="B7056" i="28"/>
  <c r="G7056" i="28" s="1"/>
  <c r="H7056" i="28" s="1"/>
  <c r="E7055" i="28"/>
  <c r="D7055" i="28"/>
  <c r="C7055" i="28"/>
  <c r="B7055" i="28"/>
  <c r="G7055" i="28" s="1"/>
  <c r="H7055" i="28" s="1"/>
  <c r="E7054" i="28"/>
  <c r="D7054" i="28"/>
  <c r="C7054" i="28"/>
  <c r="B7054" i="28"/>
  <c r="G7054" i="28" s="1"/>
  <c r="H7054" i="28" s="1"/>
  <c r="E7053" i="28"/>
  <c r="D7053" i="28"/>
  <c r="C7053" i="28"/>
  <c r="B7053" i="28"/>
  <c r="E7052" i="28"/>
  <c r="D7052" i="28"/>
  <c r="C7052" i="28"/>
  <c r="B7052" i="28"/>
  <c r="G7052" i="28" s="1"/>
  <c r="H7052" i="28" s="1"/>
  <c r="E7051" i="28"/>
  <c r="D7051" i="28"/>
  <c r="C7051" i="28"/>
  <c r="B7051" i="28"/>
  <c r="E7050" i="28"/>
  <c r="D7050" i="28"/>
  <c r="C7050" i="28"/>
  <c r="B7050" i="28"/>
  <c r="E7049" i="28"/>
  <c r="D7049" i="28"/>
  <c r="C7049" i="28"/>
  <c r="B7049" i="28"/>
  <c r="E7048" i="28"/>
  <c r="D7048" i="28"/>
  <c r="C7048" i="28"/>
  <c r="B7048" i="28"/>
  <c r="E7047" i="28"/>
  <c r="D7047" i="28"/>
  <c r="C7047" i="28"/>
  <c r="B7047" i="28"/>
  <c r="E7046" i="28"/>
  <c r="D7046" i="28"/>
  <c r="C7046" i="28"/>
  <c r="B7046" i="28"/>
  <c r="E7045" i="28"/>
  <c r="D7045" i="28"/>
  <c r="C7045" i="28"/>
  <c r="B7045" i="28"/>
  <c r="E7044" i="28"/>
  <c r="D7044" i="28"/>
  <c r="C7044" i="28"/>
  <c r="B7044" i="28"/>
  <c r="E7043" i="28"/>
  <c r="D7043" i="28"/>
  <c r="C7043" i="28"/>
  <c r="B7043" i="28"/>
  <c r="E7042" i="28"/>
  <c r="D7042" i="28"/>
  <c r="C7042" i="28"/>
  <c r="B7042" i="28"/>
  <c r="E7041" i="28"/>
  <c r="D7041" i="28"/>
  <c r="C7041" i="28"/>
  <c r="B7041" i="28"/>
  <c r="E7040" i="28"/>
  <c r="D7040" i="28"/>
  <c r="C7040" i="28"/>
  <c r="B7040" i="28"/>
  <c r="E7039" i="28"/>
  <c r="D7039" i="28"/>
  <c r="C7039" i="28"/>
  <c r="B7039" i="28"/>
  <c r="E7038" i="28"/>
  <c r="D7038" i="28"/>
  <c r="C7038" i="28"/>
  <c r="B7038" i="28"/>
  <c r="E7037" i="28"/>
  <c r="D7037" i="28"/>
  <c r="C7037" i="28"/>
  <c r="B7037" i="28"/>
  <c r="E7036" i="28"/>
  <c r="D7036" i="28"/>
  <c r="C7036" i="28"/>
  <c r="B7036" i="28"/>
  <c r="E7035" i="28"/>
  <c r="D7035" i="28"/>
  <c r="C7035" i="28"/>
  <c r="B7035" i="28"/>
  <c r="E7034" i="28"/>
  <c r="D7034" i="28"/>
  <c r="C7034" i="28"/>
  <c r="B7034" i="28"/>
  <c r="E7033" i="28"/>
  <c r="D7033" i="28"/>
  <c r="C7033" i="28"/>
  <c r="B7033" i="28"/>
  <c r="E7032" i="28"/>
  <c r="D7032" i="28"/>
  <c r="C7032" i="28"/>
  <c r="B7032" i="28"/>
  <c r="E7031" i="28"/>
  <c r="D7031" i="28"/>
  <c r="C7031" i="28"/>
  <c r="B7031" i="28"/>
  <c r="E7030" i="28"/>
  <c r="D7030" i="28"/>
  <c r="C7030" i="28"/>
  <c r="B7030" i="28"/>
  <c r="E7029" i="28"/>
  <c r="D7029" i="28"/>
  <c r="C7029" i="28"/>
  <c r="B7029" i="28"/>
  <c r="E7028" i="28"/>
  <c r="D7028" i="28"/>
  <c r="C7028" i="28"/>
  <c r="B7028" i="28"/>
  <c r="G7028" i="28" s="1"/>
  <c r="H7028" i="28" s="1"/>
  <c r="E7027" i="28"/>
  <c r="D7027" i="28"/>
  <c r="C7027" i="28"/>
  <c r="B7027" i="28"/>
  <c r="E7026" i="28"/>
  <c r="D7026" i="28"/>
  <c r="C7026" i="28"/>
  <c r="B7026" i="28"/>
  <c r="E7025" i="28"/>
  <c r="D7025" i="28"/>
  <c r="C7025" i="28"/>
  <c r="B7025" i="28"/>
  <c r="E7024" i="28"/>
  <c r="D7024" i="28"/>
  <c r="C7024" i="28"/>
  <c r="B7024" i="28"/>
  <c r="E7023" i="28"/>
  <c r="D7023" i="28"/>
  <c r="C7023" i="28"/>
  <c r="B7023" i="28"/>
  <c r="E7022" i="28"/>
  <c r="D7022" i="28"/>
  <c r="C7022" i="28"/>
  <c r="B7022" i="28"/>
  <c r="E7021" i="28"/>
  <c r="D7021" i="28"/>
  <c r="C7021" i="28"/>
  <c r="B7021" i="28"/>
  <c r="E7020" i="28"/>
  <c r="D7020" i="28"/>
  <c r="C7020" i="28"/>
  <c r="B7020" i="28"/>
  <c r="E7019" i="28"/>
  <c r="D7019" i="28"/>
  <c r="C7019" i="28"/>
  <c r="B7019" i="28"/>
  <c r="E7018" i="28"/>
  <c r="D7018" i="28"/>
  <c r="C7018" i="28"/>
  <c r="B7018" i="28"/>
  <c r="E7017" i="28"/>
  <c r="D7017" i="28"/>
  <c r="C7017" i="28"/>
  <c r="B7017" i="28"/>
  <c r="E7016" i="28"/>
  <c r="D7016" i="28"/>
  <c r="C7016" i="28"/>
  <c r="B7016" i="28"/>
  <c r="E7015" i="28"/>
  <c r="D7015" i="28"/>
  <c r="C7015" i="28"/>
  <c r="B7015" i="28"/>
  <c r="E7014" i="28"/>
  <c r="D7014" i="28"/>
  <c r="C7014" i="28"/>
  <c r="B7014" i="28"/>
  <c r="E7013" i="28"/>
  <c r="D7013" i="28"/>
  <c r="C7013" i="28"/>
  <c r="B7013" i="28"/>
  <c r="E7012" i="28"/>
  <c r="D7012" i="28"/>
  <c r="C7012" i="28"/>
  <c r="B7012" i="28"/>
  <c r="E7011" i="28"/>
  <c r="D7011" i="28"/>
  <c r="C7011" i="28"/>
  <c r="B7011" i="28"/>
  <c r="E7010" i="28"/>
  <c r="D7010" i="28"/>
  <c r="C7010" i="28"/>
  <c r="B7010" i="28"/>
  <c r="E7009" i="28"/>
  <c r="D7009" i="28"/>
  <c r="C7009" i="28"/>
  <c r="B7009" i="28"/>
  <c r="E7008" i="28"/>
  <c r="D7008" i="28"/>
  <c r="C7008" i="28"/>
  <c r="B7008" i="28"/>
  <c r="E7007" i="28"/>
  <c r="D7007" i="28"/>
  <c r="C7007" i="28"/>
  <c r="B7007" i="28"/>
  <c r="E7006" i="28"/>
  <c r="D7006" i="28"/>
  <c r="G7006" i="28" s="1"/>
  <c r="H7006" i="28" s="1"/>
  <c r="C7006" i="28"/>
  <c r="B7006" i="28"/>
  <c r="E7005" i="28"/>
  <c r="D7005" i="28"/>
  <c r="C7005" i="28"/>
  <c r="B7005" i="28"/>
  <c r="E7004" i="28"/>
  <c r="D7004" i="28"/>
  <c r="C7004" i="28"/>
  <c r="B7004" i="28"/>
  <c r="E7003" i="28"/>
  <c r="D7003" i="28"/>
  <c r="C7003" i="28"/>
  <c r="B7003" i="28"/>
  <c r="E7002" i="28"/>
  <c r="D7002" i="28"/>
  <c r="C7002" i="28"/>
  <c r="B7002" i="28"/>
  <c r="E7001" i="28"/>
  <c r="D7001" i="28"/>
  <c r="C7001" i="28"/>
  <c r="B7001" i="28"/>
  <c r="E7000" i="28"/>
  <c r="D7000" i="28"/>
  <c r="C7000" i="28"/>
  <c r="B7000" i="28"/>
  <c r="E6999" i="28"/>
  <c r="D6999" i="28"/>
  <c r="C6999" i="28"/>
  <c r="B6999" i="28"/>
  <c r="E6998" i="28"/>
  <c r="D6998" i="28"/>
  <c r="C6998" i="28"/>
  <c r="B6998" i="28"/>
  <c r="E6997" i="28"/>
  <c r="D6997" i="28"/>
  <c r="C6997" i="28"/>
  <c r="B6997" i="28"/>
  <c r="E6996" i="28"/>
  <c r="D6996" i="28"/>
  <c r="C6996" i="28"/>
  <c r="B6996" i="28"/>
  <c r="E6995" i="28"/>
  <c r="D6995" i="28"/>
  <c r="C6995" i="28"/>
  <c r="B6995" i="28"/>
  <c r="E6994" i="28"/>
  <c r="D6994" i="28"/>
  <c r="C6994" i="28"/>
  <c r="B6994" i="28"/>
  <c r="E6993" i="28"/>
  <c r="D6993" i="28"/>
  <c r="C6993" i="28"/>
  <c r="B6993" i="28"/>
  <c r="E6992" i="28"/>
  <c r="D6992" i="28"/>
  <c r="C6992" i="28"/>
  <c r="B6992" i="28"/>
  <c r="E6991" i="28"/>
  <c r="D6991" i="28"/>
  <c r="C6991" i="28"/>
  <c r="B6991" i="28"/>
  <c r="E6990" i="28"/>
  <c r="D6990" i="28"/>
  <c r="C6990" i="28"/>
  <c r="B6990" i="28"/>
  <c r="E6989" i="28"/>
  <c r="D6989" i="28"/>
  <c r="C6989" i="28"/>
  <c r="B6989" i="28"/>
  <c r="E6988" i="28"/>
  <c r="D6988" i="28"/>
  <c r="C6988" i="28"/>
  <c r="B6988" i="28"/>
  <c r="E6987" i="28"/>
  <c r="D6987" i="28"/>
  <c r="C6987" i="28"/>
  <c r="B6987" i="28"/>
  <c r="E6986" i="28"/>
  <c r="D6986" i="28"/>
  <c r="C6986" i="28"/>
  <c r="B6986" i="28"/>
  <c r="E6985" i="28"/>
  <c r="D6985" i="28"/>
  <c r="C6985" i="28"/>
  <c r="B6985" i="28"/>
  <c r="E6984" i="28"/>
  <c r="D6984" i="28"/>
  <c r="C6984" i="28"/>
  <c r="B6984" i="28"/>
  <c r="E6983" i="28"/>
  <c r="D6983" i="28"/>
  <c r="C6983" i="28"/>
  <c r="B6983" i="28"/>
  <c r="E6982" i="28"/>
  <c r="D6982" i="28"/>
  <c r="C6982" i="28"/>
  <c r="B6982" i="28"/>
  <c r="E6981" i="28"/>
  <c r="D6981" i="28"/>
  <c r="C6981" i="28"/>
  <c r="B6981" i="28"/>
  <c r="E6980" i="28"/>
  <c r="D6980" i="28"/>
  <c r="C6980" i="28"/>
  <c r="B6980" i="28"/>
  <c r="E6979" i="28"/>
  <c r="D6979" i="28"/>
  <c r="C6979" i="28"/>
  <c r="B6979" i="28"/>
  <c r="E6978" i="28"/>
  <c r="D6978" i="28"/>
  <c r="C6978" i="28"/>
  <c r="B6978" i="28"/>
  <c r="E6977" i="28"/>
  <c r="D6977" i="28"/>
  <c r="C6977" i="28"/>
  <c r="B6977" i="28"/>
  <c r="E6976" i="28"/>
  <c r="D6976" i="28"/>
  <c r="C6976" i="28"/>
  <c r="B6976" i="28"/>
  <c r="E6975" i="28"/>
  <c r="D6975" i="28"/>
  <c r="C6975" i="28"/>
  <c r="B6975" i="28"/>
  <c r="E6974" i="28"/>
  <c r="D6974" i="28"/>
  <c r="C6974" i="28"/>
  <c r="B6974" i="28"/>
  <c r="E6973" i="28"/>
  <c r="D6973" i="28"/>
  <c r="C6973" i="28"/>
  <c r="B6973" i="28"/>
  <c r="E6972" i="28"/>
  <c r="D6972" i="28"/>
  <c r="C6972" i="28"/>
  <c r="B6972" i="28"/>
  <c r="E6971" i="28"/>
  <c r="D6971" i="28"/>
  <c r="C6971" i="28"/>
  <c r="B6971" i="28"/>
  <c r="E6970" i="28"/>
  <c r="D6970" i="28"/>
  <c r="C6970" i="28"/>
  <c r="B6970" i="28"/>
  <c r="E6969" i="28"/>
  <c r="D6969" i="28"/>
  <c r="C6969" i="28"/>
  <c r="B6969" i="28"/>
  <c r="E6968" i="28"/>
  <c r="D6968" i="28"/>
  <c r="C6968" i="28"/>
  <c r="B6968" i="28"/>
  <c r="E6967" i="28"/>
  <c r="D6967" i="28"/>
  <c r="C6967" i="28"/>
  <c r="B6967" i="28"/>
  <c r="E6966" i="28"/>
  <c r="D6966" i="28"/>
  <c r="C6966" i="28"/>
  <c r="B6966" i="28"/>
  <c r="E6965" i="28"/>
  <c r="D6965" i="28"/>
  <c r="C6965" i="28"/>
  <c r="B6965" i="28"/>
  <c r="E6964" i="28"/>
  <c r="D6964" i="28"/>
  <c r="C6964" i="28"/>
  <c r="B6964" i="28"/>
  <c r="E6963" i="28"/>
  <c r="D6963" i="28"/>
  <c r="C6963" i="28"/>
  <c r="B6963" i="28"/>
  <c r="E6962" i="28"/>
  <c r="D6962" i="28"/>
  <c r="C6962" i="28"/>
  <c r="B6962" i="28"/>
  <c r="E6961" i="28"/>
  <c r="D6961" i="28"/>
  <c r="C6961" i="28"/>
  <c r="B6961" i="28"/>
  <c r="E6960" i="28"/>
  <c r="D6960" i="28"/>
  <c r="C6960" i="28"/>
  <c r="B6960" i="28"/>
  <c r="E6959" i="28"/>
  <c r="D6959" i="28"/>
  <c r="C6959" i="28"/>
  <c r="B6959" i="28"/>
  <c r="E6958" i="28"/>
  <c r="D6958" i="28"/>
  <c r="C6958" i="28"/>
  <c r="B6958" i="28"/>
  <c r="E6957" i="28"/>
  <c r="D6957" i="28"/>
  <c r="C6957" i="28"/>
  <c r="B6957" i="28"/>
  <c r="E6956" i="28"/>
  <c r="D6956" i="28"/>
  <c r="C6956" i="28"/>
  <c r="B6956" i="28"/>
  <c r="E6955" i="28"/>
  <c r="D6955" i="28"/>
  <c r="C6955" i="28"/>
  <c r="B6955" i="28"/>
  <c r="E6954" i="28"/>
  <c r="D6954" i="28"/>
  <c r="C6954" i="28"/>
  <c r="B6954" i="28"/>
  <c r="E6953" i="28"/>
  <c r="D6953" i="28"/>
  <c r="C6953" i="28"/>
  <c r="B6953" i="28"/>
  <c r="E6952" i="28"/>
  <c r="D6952" i="28"/>
  <c r="C6952" i="28"/>
  <c r="B6952" i="28"/>
  <c r="E6951" i="28"/>
  <c r="D6951" i="28"/>
  <c r="C6951" i="28"/>
  <c r="B6951" i="28"/>
  <c r="E6950" i="28"/>
  <c r="D6950" i="28"/>
  <c r="C6950" i="28"/>
  <c r="B6950" i="28"/>
  <c r="E6949" i="28"/>
  <c r="D6949" i="28"/>
  <c r="C6949" i="28"/>
  <c r="B6949" i="28"/>
  <c r="E6948" i="28"/>
  <c r="D6948" i="28"/>
  <c r="C6948" i="28"/>
  <c r="B6948" i="28"/>
  <c r="E6947" i="28"/>
  <c r="D6947" i="28"/>
  <c r="C6947" i="28"/>
  <c r="B6947" i="28"/>
  <c r="E6946" i="28"/>
  <c r="D6946" i="28"/>
  <c r="C6946" i="28"/>
  <c r="B6946" i="28"/>
  <c r="E6945" i="28"/>
  <c r="D6945" i="28"/>
  <c r="C6945" i="28"/>
  <c r="B6945" i="28"/>
  <c r="E6944" i="28"/>
  <c r="D6944" i="28"/>
  <c r="C6944" i="28"/>
  <c r="B6944" i="28"/>
  <c r="E6943" i="28"/>
  <c r="D6943" i="28"/>
  <c r="C6943" i="28"/>
  <c r="B6943" i="28"/>
  <c r="E6942" i="28"/>
  <c r="D6942" i="28"/>
  <c r="C6942" i="28"/>
  <c r="B6942" i="28"/>
  <c r="E6941" i="28"/>
  <c r="D6941" i="28"/>
  <c r="C6941" i="28"/>
  <c r="B6941" i="28"/>
  <c r="E6940" i="28"/>
  <c r="D6940" i="28"/>
  <c r="C6940" i="28"/>
  <c r="B6940" i="28"/>
  <c r="E6939" i="28"/>
  <c r="D6939" i="28"/>
  <c r="C6939" i="28"/>
  <c r="B6939" i="28"/>
  <c r="E6938" i="28"/>
  <c r="D6938" i="28"/>
  <c r="C6938" i="28"/>
  <c r="B6938" i="28"/>
  <c r="E6937" i="28"/>
  <c r="D6937" i="28"/>
  <c r="C6937" i="28"/>
  <c r="B6937" i="28"/>
  <c r="E6936" i="28"/>
  <c r="D6936" i="28"/>
  <c r="C6936" i="28"/>
  <c r="B6936" i="28"/>
  <c r="G6936" i="28" s="1"/>
  <c r="H6936" i="28" s="1"/>
  <c r="E6935" i="28"/>
  <c r="D6935" i="28"/>
  <c r="C6935" i="28"/>
  <c r="B6935" i="28"/>
  <c r="E6934" i="28"/>
  <c r="D6934" i="28"/>
  <c r="C6934" i="28"/>
  <c r="B6934" i="28"/>
  <c r="E6933" i="28"/>
  <c r="D6933" i="28"/>
  <c r="C6933" i="28"/>
  <c r="B6933" i="28"/>
  <c r="E6932" i="28"/>
  <c r="D6932" i="28"/>
  <c r="C6932" i="28"/>
  <c r="B6932" i="28"/>
  <c r="E6931" i="28"/>
  <c r="D6931" i="28"/>
  <c r="C6931" i="28"/>
  <c r="B6931" i="28"/>
  <c r="E6930" i="28"/>
  <c r="D6930" i="28"/>
  <c r="C6930" i="28"/>
  <c r="B6930" i="28"/>
  <c r="E6929" i="28"/>
  <c r="D6929" i="28"/>
  <c r="C6929" i="28"/>
  <c r="B6929" i="28"/>
  <c r="E6928" i="28"/>
  <c r="D6928" i="28"/>
  <c r="C6928" i="28"/>
  <c r="B6928" i="28"/>
  <c r="E6927" i="28"/>
  <c r="D6927" i="28"/>
  <c r="C6927" i="28"/>
  <c r="B6927" i="28"/>
  <c r="E6926" i="28"/>
  <c r="D6926" i="28"/>
  <c r="C6926" i="28"/>
  <c r="B6926" i="28"/>
  <c r="E6925" i="28"/>
  <c r="D6925" i="28"/>
  <c r="C6925" i="28"/>
  <c r="B6925" i="28"/>
  <c r="E6924" i="28"/>
  <c r="D6924" i="28"/>
  <c r="G6924" i="28" s="1"/>
  <c r="H6924" i="28" s="1"/>
  <c r="C6924" i="28"/>
  <c r="B6924" i="28"/>
  <c r="E6923" i="28"/>
  <c r="D6923" i="28"/>
  <c r="C6923" i="28"/>
  <c r="B6923" i="28"/>
  <c r="E6922" i="28"/>
  <c r="D6922" i="28"/>
  <c r="C6922" i="28"/>
  <c r="B6922" i="28"/>
  <c r="E6921" i="28"/>
  <c r="D6921" i="28"/>
  <c r="C6921" i="28"/>
  <c r="B6921" i="28"/>
  <c r="E6920" i="28"/>
  <c r="D6920" i="28"/>
  <c r="C6920" i="28"/>
  <c r="B6920" i="28"/>
  <c r="E6919" i="28"/>
  <c r="D6919" i="28"/>
  <c r="C6919" i="28"/>
  <c r="B6919" i="28"/>
  <c r="E6918" i="28"/>
  <c r="D6918" i="28"/>
  <c r="C6918" i="28"/>
  <c r="B6918" i="28"/>
  <c r="E6917" i="28"/>
  <c r="D6917" i="28"/>
  <c r="C6917" i="28"/>
  <c r="B6917" i="28"/>
  <c r="E6916" i="28"/>
  <c r="D6916" i="28"/>
  <c r="C6916" i="28"/>
  <c r="B6916" i="28"/>
  <c r="E6915" i="28"/>
  <c r="D6915" i="28"/>
  <c r="C6915" i="28"/>
  <c r="B6915" i="28"/>
  <c r="E6914" i="28"/>
  <c r="G6914" i="28" s="1"/>
  <c r="H6914" i="28" s="1"/>
  <c r="D6914" i="28"/>
  <c r="C6914" i="28"/>
  <c r="B6914" i="28"/>
  <c r="E6913" i="28"/>
  <c r="D6913" i="28"/>
  <c r="C6913" i="28"/>
  <c r="B6913" i="28"/>
  <c r="E6912" i="28"/>
  <c r="D6912" i="28"/>
  <c r="C6912" i="28"/>
  <c r="B6912" i="28"/>
  <c r="E6911" i="28"/>
  <c r="D6911" i="28"/>
  <c r="C6911" i="28"/>
  <c r="B6911" i="28"/>
  <c r="E6910" i="28"/>
  <c r="G6910" i="28" s="1"/>
  <c r="H6910" i="28" s="1"/>
  <c r="D6910" i="28"/>
  <c r="C6910" i="28"/>
  <c r="B6910" i="28"/>
  <c r="E6909" i="28"/>
  <c r="D6909" i="28"/>
  <c r="C6909" i="28"/>
  <c r="B6909" i="28"/>
  <c r="E6908" i="28"/>
  <c r="D6908" i="28"/>
  <c r="C6908" i="28"/>
  <c r="B6908" i="28"/>
  <c r="E6907" i="28"/>
  <c r="D6907" i="28"/>
  <c r="C6907" i="28"/>
  <c r="B6907" i="28"/>
  <c r="E6906" i="28"/>
  <c r="D6906" i="28"/>
  <c r="C6906" i="28"/>
  <c r="B6906" i="28"/>
  <c r="E6905" i="28"/>
  <c r="D6905" i="28"/>
  <c r="C6905" i="28"/>
  <c r="B6905" i="28"/>
  <c r="E6904" i="28"/>
  <c r="D6904" i="28"/>
  <c r="C6904" i="28"/>
  <c r="B6904" i="28"/>
  <c r="E6903" i="28"/>
  <c r="D6903" i="28"/>
  <c r="C6903" i="28"/>
  <c r="B6903" i="28"/>
  <c r="E6902" i="28"/>
  <c r="D6902" i="28"/>
  <c r="C6902" i="28"/>
  <c r="B6902" i="28"/>
  <c r="E6901" i="28"/>
  <c r="D6901" i="28"/>
  <c r="C6901" i="28"/>
  <c r="B6901" i="28"/>
  <c r="E6900" i="28"/>
  <c r="D6900" i="28"/>
  <c r="C6900" i="28"/>
  <c r="B6900" i="28"/>
  <c r="E6899" i="28"/>
  <c r="D6899" i="28"/>
  <c r="C6899" i="28"/>
  <c r="B6899" i="28"/>
  <c r="E6898" i="28"/>
  <c r="D6898" i="28"/>
  <c r="C6898" i="28"/>
  <c r="B6898" i="28"/>
  <c r="E6897" i="28"/>
  <c r="D6897" i="28"/>
  <c r="C6897" i="28"/>
  <c r="B6897" i="28"/>
  <c r="E6896" i="28"/>
  <c r="D6896" i="28"/>
  <c r="C6896" i="28"/>
  <c r="B6896" i="28"/>
  <c r="E6895" i="28"/>
  <c r="D6895" i="28"/>
  <c r="C6895" i="28"/>
  <c r="B6895" i="28"/>
  <c r="E6894" i="28"/>
  <c r="D6894" i="28"/>
  <c r="C6894" i="28"/>
  <c r="B6894" i="28"/>
  <c r="E6893" i="28"/>
  <c r="D6893" i="28"/>
  <c r="C6893" i="28"/>
  <c r="B6893" i="28"/>
  <c r="E6892" i="28"/>
  <c r="D6892" i="28"/>
  <c r="C6892" i="28"/>
  <c r="B6892" i="28"/>
  <c r="E6891" i="28"/>
  <c r="D6891" i="28"/>
  <c r="C6891" i="28"/>
  <c r="B6891" i="28"/>
  <c r="E6890" i="28"/>
  <c r="D6890" i="28"/>
  <c r="C6890" i="28"/>
  <c r="B6890" i="28"/>
  <c r="E6889" i="28"/>
  <c r="D6889" i="28"/>
  <c r="C6889" i="28"/>
  <c r="B6889" i="28"/>
  <c r="E6888" i="28"/>
  <c r="D6888" i="28"/>
  <c r="C6888" i="28"/>
  <c r="B6888" i="28"/>
  <c r="E6887" i="28"/>
  <c r="D6887" i="28"/>
  <c r="C6887" i="28"/>
  <c r="B6887" i="28"/>
  <c r="E6886" i="28"/>
  <c r="D6886" i="28"/>
  <c r="C6886" i="28"/>
  <c r="B6886" i="28"/>
  <c r="E6885" i="28"/>
  <c r="D6885" i="28"/>
  <c r="C6885" i="28"/>
  <c r="B6885" i="28"/>
  <c r="E6884" i="28"/>
  <c r="D6884" i="28"/>
  <c r="C6884" i="28"/>
  <c r="B6884" i="28"/>
  <c r="E6883" i="28"/>
  <c r="D6883" i="28"/>
  <c r="C6883" i="28"/>
  <c r="B6883" i="28"/>
  <c r="E6882" i="28"/>
  <c r="G6882" i="28" s="1"/>
  <c r="H6882" i="28" s="1"/>
  <c r="D6882" i="28"/>
  <c r="C6882" i="28"/>
  <c r="B6882" i="28"/>
  <c r="E6881" i="28"/>
  <c r="D6881" i="28"/>
  <c r="C6881" i="28"/>
  <c r="B6881" i="28"/>
  <c r="E6880" i="28"/>
  <c r="D6880" i="28"/>
  <c r="C6880" i="28"/>
  <c r="B6880" i="28"/>
  <c r="E6879" i="28"/>
  <c r="D6879" i="28"/>
  <c r="C6879" i="28"/>
  <c r="B6879" i="28"/>
  <c r="E6878" i="28"/>
  <c r="G6878" i="28" s="1"/>
  <c r="H6878" i="28" s="1"/>
  <c r="D6878" i="28"/>
  <c r="C6878" i="28"/>
  <c r="B6878" i="28"/>
  <c r="E6877" i="28"/>
  <c r="D6877" i="28"/>
  <c r="C6877" i="28"/>
  <c r="B6877" i="28"/>
  <c r="E6876" i="28"/>
  <c r="G6876" i="28" s="1"/>
  <c r="H6876" i="28" s="1"/>
  <c r="D6876" i="28"/>
  <c r="C6876" i="28"/>
  <c r="B6876" i="28"/>
  <c r="E6875" i="28"/>
  <c r="D6875" i="28"/>
  <c r="C6875" i="28"/>
  <c r="B6875" i="28"/>
  <c r="E6874" i="28"/>
  <c r="D6874" i="28"/>
  <c r="C6874" i="28"/>
  <c r="B6874" i="28"/>
  <c r="E6873" i="28"/>
  <c r="D6873" i="28"/>
  <c r="C6873" i="28"/>
  <c r="B6873" i="28"/>
  <c r="E6872" i="28"/>
  <c r="D6872" i="28"/>
  <c r="C6872" i="28"/>
  <c r="B6872" i="28"/>
  <c r="G6872" i="28" s="1"/>
  <c r="H6872" i="28" s="1"/>
  <c r="E6871" i="28"/>
  <c r="D6871" i="28"/>
  <c r="C6871" i="28"/>
  <c r="B6871" i="28"/>
  <c r="E6870" i="28"/>
  <c r="D6870" i="28"/>
  <c r="C6870" i="28"/>
  <c r="B6870" i="28"/>
  <c r="E6869" i="28"/>
  <c r="D6869" i="28"/>
  <c r="C6869" i="28"/>
  <c r="B6869" i="28"/>
  <c r="E6868" i="28"/>
  <c r="D6868" i="28"/>
  <c r="C6868" i="28"/>
  <c r="B6868" i="28"/>
  <c r="E6867" i="28"/>
  <c r="D6867" i="28"/>
  <c r="C6867" i="28"/>
  <c r="B6867" i="28"/>
  <c r="E6866" i="28"/>
  <c r="D6866" i="28"/>
  <c r="C6866" i="28"/>
  <c r="B6866" i="28"/>
  <c r="E6865" i="28"/>
  <c r="D6865" i="28"/>
  <c r="C6865" i="28"/>
  <c r="B6865" i="28"/>
  <c r="E6864" i="28"/>
  <c r="D6864" i="28"/>
  <c r="C6864" i="28"/>
  <c r="B6864" i="28"/>
  <c r="E6863" i="28"/>
  <c r="D6863" i="28"/>
  <c r="C6863" i="28"/>
  <c r="B6863" i="28"/>
  <c r="E6862" i="28"/>
  <c r="D6862" i="28"/>
  <c r="C6862" i="28"/>
  <c r="B6862" i="28"/>
  <c r="E6861" i="28"/>
  <c r="D6861" i="28"/>
  <c r="C6861" i="28"/>
  <c r="B6861" i="28"/>
  <c r="E6860" i="28"/>
  <c r="D6860" i="28"/>
  <c r="C6860" i="28"/>
  <c r="B6860" i="28"/>
  <c r="E6859" i="28"/>
  <c r="D6859" i="28"/>
  <c r="C6859" i="28"/>
  <c r="B6859" i="28"/>
  <c r="E6858" i="28"/>
  <c r="D6858" i="28"/>
  <c r="C6858" i="28"/>
  <c r="B6858" i="28"/>
  <c r="E6857" i="28"/>
  <c r="D6857" i="28"/>
  <c r="C6857" i="28"/>
  <c r="B6857" i="28"/>
  <c r="E6856" i="28"/>
  <c r="G6856" i="28" s="1"/>
  <c r="H6856" i="28" s="1"/>
  <c r="D6856" i="28"/>
  <c r="C6856" i="28"/>
  <c r="B6856" i="28"/>
  <c r="E6855" i="28"/>
  <c r="D6855" i="28"/>
  <c r="C6855" i="28"/>
  <c r="B6855" i="28"/>
  <c r="E6854" i="28"/>
  <c r="D6854" i="28"/>
  <c r="C6854" i="28"/>
  <c r="B6854" i="28"/>
  <c r="E6853" i="28"/>
  <c r="D6853" i="28"/>
  <c r="C6853" i="28"/>
  <c r="B6853" i="28"/>
  <c r="E6852" i="28"/>
  <c r="D6852" i="28"/>
  <c r="C6852" i="28"/>
  <c r="B6852" i="28"/>
  <c r="E6851" i="28"/>
  <c r="D6851" i="28"/>
  <c r="C6851" i="28"/>
  <c r="B6851" i="28"/>
  <c r="E6850" i="28"/>
  <c r="D6850" i="28"/>
  <c r="C6850" i="28"/>
  <c r="B6850" i="28"/>
  <c r="E6849" i="28"/>
  <c r="D6849" i="28"/>
  <c r="C6849" i="28"/>
  <c r="B6849" i="28"/>
  <c r="E6848" i="28"/>
  <c r="D6848" i="28"/>
  <c r="C6848" i="28"/>
  <c r="B6848" i="28"/>
  <c r="E6847" i="28"/>
  <c r="D6847" i="28"/>
  <c r="C6847" i="28"/>
  <c r="B6847" i="28"/>
  <c r="E6846" i="28"/>
  <c r="D6846" i="28"/>
  <c r="C6846" i="28"/>
  <c r="B6846" i="28"/>
  <c r="E6845" i="28"/>
  <c r="D6845" i="28"/>
  <c r="C6845" i="28"/>
  <c r="B6845" i="28"/>
  <c r="E6844" i="28"/>
  <c r="D6844" i="28"/>
  <c r="C6844" i="28"/>
  <c r="B6844" i="28"/>
  <c r="E6843" i="28"/>
  <c r="D6843" i="28"/>
  <c r="C6843" i="28"/>
  <c r="B6843" i="28"/>
  <c r="E6842" i="28"/>
  <c r="D6842" i="28"/>
  <c r="C6842" i="28"/>
  <c r="B6842" i="28"/>
  <c r="E6841" i="28"/>
  <c r="D6841" i="28"/>
  <c r="C6841" i="28"/>
  <c r="B6841" i="28"/>
  <c r="E6840" i="28"/>
  <c r="D6840" i="28"/>
  <c r="C6840" i="28"/>
  <c r="B6840" i="28"/>
  <c r="E6839" i="28"/>
  <c r="D6839" i="28"/>
  <c r="C6839" i="28"/>
  <c r="B6839" i="28"/>
  <c r="E6838" i="28"/>
  <c r="D6838" i="28"/>
  <c r="C6838" i="28"/>
  <c r="B6838" i="28"/>
  <c r="E6837" i="28"/>
  <c r="D6837" i="28"/>
  <c r="C6837" i="28"/>
  <c r="B6837" i="28"/>
  <c r="E6836" i="28"/>
  <c r="D6836" i="28"/>
  <c r="C6836" i="28"/>
  <c r="B6836" i="28"/>
  <c r="E6835" i="28"/>
  <c r="D6835" i="28"/>
  <c r="C6835" i="28"/>
  <c r="B6835" i="28"/>
  <c r="E6834" i="28"/>
  <c r="D6834" i="28"/>
  <c r="C6834" i="28"/>
  <c r="B6834" i="28"/>
  <c r="E6833" i="28"/>
  <c r="D6833" i="28"/>
  <c r="C6833" i="28"/>
  <c r="B6833" i="28"/>
  <c r="E6832" i="28"/>
  <c r="D6832" i="28"/>
  <c r="C6832" i="28"/>
  <c r="B6832" i="28"/>
  <c r="E6831" i="28"/>
  <c r="D6831" i="28"/>
  <c r="C6831" i="28"/>
  <c r="B6831" i="28"/>
  <c r="E6830" i="28"/>
  <c r="D6830" i="28"/>
  <c r="C6830" i="28"/>
  <c r="B6830" i="28"/>
  <c r="E6829" i="28"/>
  <c r="D6829" i="28"/>
  <c r="C6829" i="28"/>
  <c r="B6829" i="28"/>
  <c r="E6828" i="28"/>
  <c r="D6828" i="28"/>
  <c r="C6828" i="28"/>
  <c r="B6828" i="28"/>
  <c r="E6827" i="28"/>
  <c r="D6827" i="28"/>
  <c r="C6827" i="28"/>
  <c r="B6827" i="28"/>
  <c r="E6826" i="28"/>
  <c r="D6826" i="28"/>
  <c r="C6826" i="28"/>
  <c r="B6826" i="28"/>
  <c r="E6825" i="28"/>
  <c r="D6825" i="28"/>
  <c r="C6825" i="28"/>
  <c r="B6825" i="28"/>
  <c r="E6824" i="28"/>
  <c r="D6824" i="28"/>
  <c r="C6824" i="28"/>
  <c r="B6824" i="28"/>
  <c r="E6823" i="28"/>
  <c r="D6823" i="28"/>
  <c r="C6823" i="28"/>
  <c r="B6823" i="28"/>
  <c r="E6822" i="28"/>
  <c r="D6822" i="28"/>
  <c r="C6822" i="28"/>
  <c r="B6822" i="28"/>
  <c r="E6821" i="28"/>
  <c r="D6821" i="28"/>
  <c r="C6821" i="28"/>
  <c r="B6821" i="28"/>
  <c r="E6820" i="28"/>
  <c r="D6820" i="28"/>
  <c r="C6820" i="28"/>
  <c r="B6820" i="28"/>
  <c r="E6819" i="28"/>
  <c r="D6819" i="28"/>
  <c r="C6819" i="28"/>
  <c r="B6819" i="28"/>
  <c r="E6818" i="28"/>
  <c r="D6818" i="28"/>
  <c r="C6818" i="28"/>
  <c r="B6818" i="28"/>
  <c r="E6817" i="28"/>
  <c r="D6817" i="28"/>
  <c r="C6817" i="28"/>
  <c r="B6817" i="28"/>
  <c r="E6816" i="28"/>
  <c r="D6816" i="28"/>
  <c r="C6816" i="28"/>
  <c r="B6816" i="28"/>
  <c r="E6815" i="28"/>
  <c r="D6815" i="28"/>
  <c r="C6815" i="28"/>
  <c r="B6815" i="28"/>
  <c r="E6814" i="28"/>
  <c r="D6814" i="28"/>
  <c r="C6814" i="28"/>
  <c r="B6814" i="28"/>
  <c r="E6813" i="28"/>
  <c r="D6813" i="28"/>
  <c r="C6813" i="28"/>
  <c r="B6813" i="28"/>
  <c r="E6812" i="28"/>
  <c r="D6812" i="28"/>
  <c r="C6812" i="28"/>
  <c r="B6812" i="28"/>
  <c r="E6811" i="28"/>
  <c r="D6811" i="28"/>
  <c r="C6811" i="28"/>
  <c r="B6811" i="28"/>
  <c r="E6810" i="28"/>
  <c r="D6810" i="28"/>
  <c r="C6810" i="28"/>
  <c r="B6810" i="28"/>
  <c r="E6809" i="28"/>
  <c r="D6809" i="28"/>
  <c r="C6809" i="28"/>
  <c r="B6809" i="28"/>
  <c r="E6808" i="28"/>
  <c r="D6808" i="28"/>
  <c r="C6808" i="28"/>
  <c r="B6808" i="28"/>
  <c r="E6807" i="28"/>
  <c r="D6807" i="28"/>
  <c r="C6807" i="28"/>
  <c r="B6807" i="28"/>
  <c r="E6806" i="28"/>
  <c r="D6806" i="28"/>
  <c r="C6806" i="28"/>
  <c r="B6806" i="28"/>
  <c r="E6805" i="28"/>
  <c r="D6805" i="28"/>
  <c r="C6805" i="28"/>
  <c r="B6805" i="28"/>
  <c r="E6804" i="28"/>
  <c r="D6804" i="28"/>
  <c r="C6804" i="28"/>
  <c r="B6804" i="28"/>
  <c r="E6803" i="28"/>
  <c r="D6803" i="28"/>
  <c r="C6803" i="28"/>
  <c r="B6803" i="28"/>
  <c r="E6802" i="28"/>
  <c r="D6802" i="28"/>
  <c r="C6802" i="28"/>
  <c r="B6802" i="28"/>
  <c r="E6801" i="28"/>
  <c r="D6801" i="28"/>
  <c r="C6801" i="28"/>
  <c r="B6801" i="28"/>
  <c r="E6800" i="28"/>
  <c r="D6800" i="28"/>
  <c r="C6800" i="28"/>
  <c r="B6800" i="28"/>
  <c r="E6799" i="28"/>
  <c r="D6799" i="28"/>
  <c r="C6799" i="28"/>
  <c r="B6799" i="28"/>
  <c r="E6798" i="28"/>
  <c r="D6798" i="28"/>
  <c r="C6798" i="28"/>
  <c r="B6798" i="28"/>
  <c r="E6797" i="28"/>
  <c r="D6797" i="28"/>
  <c r="C6797" i="28"/>
  <c r="B6797" i="28"/>
  <c r="E6796" i="28"/>
  <c r="D6796" i="28"/>
  <c r="C6796" i="28"/>
  <c r="B6796" i="28"/>
  <c r="E6795" i="28"/>
  <c r="D6795" i="28"/>
  <c r="C6795" i="28"/>
  <c r="B6795" i="28"/>
  <c r="E6794" i="28"/>
  <c r="D6794" i="28"/>
  <c r="C6794" i="28"/>
  <c r="B6794" i="28"/>
  <c r="E6793" i="28"/>
  <c r="D6793" i="28"/>
  <c r="C6793" i="28"/>
  <c r="B6793" i="28"/>
  <c r="E6792" i="28"/>
  <c r="D6792" i="28"/>
  <c r="C6792" i="28"/>
  <c r="B6792" i="28"/>
  <c r="E6791" i="28"/>
  <c r="D6791" i="28"/>
  <c r="C6791" i="28"/>
  <c r="B6791" i="28"/>
  <c r="E6790" i="28"/>
  <c r="D6790" i="28"/>
  <c r="C6790" i="28"/>
  <c r="B6790" i="28"/>
  <c r="E6789" i="28"/>
  <c r="D6789" i="28"/>
  <c r="C6789" i="28"/>
  <c r="B6789" i="28"/>
  <c r="E6788" i="28"/>
  <c r="D6788" i="28"/>
  <c r="C6788" i="28"/>
  <c r="B6788" i="28"/>
  <c r="E6787" i="28"/>
  <c r="D6787" i="28"/>
  <c r="C6787" i="28"/>
  <c r="B6787" i="28"/>
  <c r="E6786" i="28"/>
  <c r="D6786" i="28"/>
  <c r="C6786" i="28"/>
  <c r="B6786" i="28"/>
  <c r="E6785" i="28"/>
  <c r="D6785" i="28"/>
  <c r="C6785" i="28"/>
  <c r="B6785" i="28"/>
  <c r="E6784" i="28"/>
  <c r="D6784" i="28"/>
  <c r="C6784" i="28"/>
  <c r="B6784" i="28"/>
  <c r="E6783" i="28"/>
  <c r="D6783" i="28"/>
  <c r="C6783" i="28"/>
  <c r="B6783" i="28"/>
  <c r="E6782" i="28"/>
  <c r="D6782" i="28"/>
  <c r="C6782" i="28"/>
  <c r="B6782" i="28"/>
  <c r="E6781" i="28"/>
  <c r="D6781" i="28"/>
  <c r="C6781" i="28"/>
  <c r="B6781" i="28"/>
  <c r="E6780" i="28"/>
  <c r="D6780" i="28"/>
  <c r="C6780" i="28"/>
  <c r="B6780" i="28"/>
  <c r="E6779" i="28"/>
  <c r="D6779" i="28"/>
  <c r="C6779" i="28"/>
  <c r="B6779" i="28"/>
  <c r="E6778" i="28"/>
  <c r="G6778" i="28" s="1"/>
  <c r="H6778" i="28" s="1"/>
  <c r="D6778" i="28"/>
  <c r="C6778" i="28"/>
  <c r="B6778" i="28"/>
  <c r="E6777" i="28"/>
  <c r="D6777" i="28"/>
  <c r="C6777" i="28"/>
  <c r="B6777" i="28"/>
  <c r="E6776" i="28"/>
  <c r="D6776" i="28"/>
  <c r="C6776" i="28"/>
  <c r="B6776" i="28"/>
  <c r="E6775" i="28"/>
  <c r="D6775" i="28"/>
  <c r="C6775" i="28"/>
  <c r="B6775" i="28"/>
  <c r="E6774" i="28"/>
  <c r="D6774" i="28"/>
  <c r="C6774" i="28"/>
  <c r="B6774" i="28"/>
  <c r="E6773" i="28"/>
  <c r="D6773" i="28"/>
  <c r="C6773" i="28"/>
  <c r="B6773" i="28"/>
  <c r="E6772" i="28"/>
  <c r="D6772" i="28"/>
  <c r="C6772" i="28"/>
  <c r="B6772" i="28"/>
  <c r="E6771" i="28"/>
  <c r="D6771" i="28"/>
  <c r="C6771" i="28"/>
  <c r="B6771" i="28"/>
  <c r="E6770" i="28"/>
  <c r="D6770" i="28"/>
  <c r="C6770" i="28"/>
  <c r="B6770" i="28"/>
  <c r="E6769" i="28"/>
  <c r="D6769" i="28"/>
  <c r="C6769" i="28"/>
  <c r="B6769" i="28"/>
  <c r="E6768" i="28"/>
  <c r="D6768" i="28"/>
  <c r="C6768" i="28"/>
  <c r="B6768" i="28"/>
  <c r="E6767" i="28"/>
  <c r="D6767" i="28"/>
  <c r="C6767" i="28"/>
  <c r="B6767" i="28"/>
  <c r="E6766" i="28"/>
  <c r="D6766" i="28"/>
  <c r="C6766" i="28"/>
  <c r="B6766" i="28"/>
  <c r="E6765" i="28"/>
  <c r="D6765" i="28"/>
  <c r="C6765" i="28"/>
  <c r="B6765" i="28"/>
  <c r="E6764" i="28"/>
  <c r="D6764" i="28"/>
  <c r="C6764" i="28"/>
  <c r="B6764" i="28"/>
  <c r="E6763" i="28"/>
  <c r="D6763" i="28"/>
  <c r="C6763" i="28"/>
  <c r="B6763" i="28"/>
  <c r="E6762" i="28"/>
  <c r="D6762" i="28"/>
  <c r="C6762" i="28"/>
  <c r="B6762" i="28"/>
  <c r="E6761" i="28"/>
  <c r="D6761" i="28"/>
  <c r="C6761" i="28"/>
  <c r="B6761" i="28"/>
  <c r="E6760" i="28"/>
  <c r="D6760" i="28"/>
  <c r="C6760" i="28"/>
  <c r="B6760" i="28"/>
  <c r="E6759" i="28"/>
  <c r="D6759" i="28"/>
  <c r="C6759" i="28"/>
  <c r="B6759" i="28"/>
  <c r="E6758" i="28"/>
  <c r="D6758" i="28"/>
  <c r="C6758" i="28"/>
  <c r="B6758" i="28"/>
  <c r="E6757" i="28"/>
  <c r="D6757" i="28"/>
  <c r="C6757" i="28"/>
  <c r="B6757" i="28"/>
  <c r="E6756" i="28"/>
  <c r="D6756" i="28"/>
  <c r="C6756" i="28"/>
  <c r="B6756" i="28"/>
  <c r="E6755" i="28"/>
  <c r="D6755" i="28"/>
  <c r="C6755" i="28"/>
  <c r="B6755" i="28"/>
  <c r="E6754" i="28"/>
  <c r="D6754" i="28"/>
  <c r="C6754" i="28"/>
  <c r="B6754" i="28"/>
  <c r="E6753" i="28"/>
  <c r="D6753" i="28"/>
  <c r="C6753" i="28"/>
  <c r="B6753" i="28"/>
  <c r="E6752" i="28"/>
  <c r="D6752" i="28"/>
  <c r="C6752" i="28"/>
  <c r="B6752" i="28"/>
  <c r="E6751" i="28"/>
  <c r="D6751" i="28"/>
  <c r="C6751" i="28"/>
  <c r="B6751" i="28"/>
  <c r="E6750" i="28"/>
  <c r="D6750" i="28"/>
  <c r="C6750" i="28"/>
  <c r="B6750" i="28"/>
  <c r="E6749" i="28"/>
  <c r="D6749" i="28"/>
  <c r="C6749" i="28"/>
  <c r="B6749" i="28"/>
  <c r="E6748" i="28"/>
  <c r="D6748" i="28"/>
  <c r="C6748" i="28"/>
  <c r="B6748" i="28"/>
  <c r="E6747" i="28"/>
  <c r="D6747" i="28"/>
  <c r="C6747" i="28"/>
  <c r="B6747" i="28"/>
  <c r="E6746" i="28"/>
  <c r="D6746" i="28"/>
  <c r="C6746" i="28"/>
  <c r="B6746" i="28"/>
  <c r="E6745" i="28"/>
  <c r="D6745" i="28"/>
  <c r="C6745" i="28"/>
  <c r="B6745" i="28"/>
  <c r="E6744" i="28"/>
  <c r="G6744" i="28" s="1"/>
  <c r="H6744" i="28" s="1"/>
  <c r="D6744" i="28"/>
  <c r="C6744" i="28"/>
  <c r="B6744" i="28"/>
  <c r="E6743" i="28"/>
  <c r="D6743" i="28"/>
  <c r="C6743" i="28"/>
  <c r="B6743" i="28"/>
  <c r="E6742" i="28"/>
  <c r="D6742" i="28"/>
  <c r="C6742" i="28"/>
  <c r="B6742" i="28"/>
  <c r="E6741" i="28"/>
  <c r="D6741" i="28"/>
  <c r="C6741" i="28"/>
  <c r="B6741" i="28"/>
  <c r="E6740" i="28"/>
  <c r="D6740" i="28"/>
  <c r="C6740" i="28"/>
  <c r="B6740" i="28"/>
  <c r="E6739" i="28"/>
  <c r="D6739" i="28"/>
  <c r="C6739" i="28"/>
  <c r="B6739" i="28"/>
  <c r="E6738" i="28"/>
  <c r="D6738" i="28"/>
  <c r="C6738" i="28"/>
  <c r="B6738" i="28"/>
  <c r="E6737" i="28"/>
  <c r="D6737" i="28"/>
  <c r="C6737" i="28"/>
  <c r="B6737" i="28"/>
  <c r="E6736" i="28"/>
  <c r="D6736" i="28"/>
  <c r="C6736" i="28"/>
  <c r="B6736" i="28"/>
  <c r="E6735" i="28"/>
  <c r="D6735" i="28"/>
  <c r="C6735" i="28"/>
  <c r="B6735" i="28"/>
  <c r="E6734" i="28"/>
  <c r="D6734" i="28"/>
  <c r="C6734" i="28"/>
  <c r="B6734" i="28"/>
  <c r="E6733" i="28"/>
  <c r="D6733" i="28"/>
  <c r="C6733" i="28"/>
  <c r="B6733" i="28"/>
  <c r="E6732" i="28"/>
  <c r="D6732" i="28"/>
  <c r="C6732" i="28"/>
  <c r="B6732" i="28"/>
  <c r="G6732" i="28" s="1"/>
  <c r="H6732" i="28" s="1"/>
  <c r="E6731" i="28"/>
  <c r="D6731" i="28"/>
  <c r="C6731" i="28"/>
  <c r="B6731" i="28"/>
  <c r="G6731" i="28" s="1"/>
  <c r="H6731" i="28" s="1"/>
  <c r="E6730" i="28"/>
  <c r="D6730" i="28"/>
  <c r="C6730" i="28"/>
  <c r="B6730" i="28"/>
  <c r="G6730" i="28" s="1"/>
  <c r="H6730" i="28" s="1"/>
  <c r="E6729" i="28"/>
  <c r="D6729" i="28"/>
  <c r="C6729" i="28"/>
  <c r="B6729" i="28"/>
  <c r="E6728" i="28"/>
  <c r="D6728" i="28"/>
  <c r="C6728" i="28"/>
  <c r="B6728" i="28"/>
  <c r="G6728" i="28" s="1"/>
  <c r="H6728" i="28" s="1"/>
  <c r="E6727" i="28"/>
  <c r="D6727" i="28"/>
  <c r="C6727" i="28"/>
  <c r="B6727" i="28"/>
  <c r="E6726" i="28"/>
  <c r="D6726" i="28"/>
  <c r="C6726" i="28"/>
  <c r="B6726" i="28"/>
  <c r="G6726" i="28" s="1"/>
  <c r="H6726" i="28" s="1"/>
  <c r="E6725" i="28"/>
  <c r="D6725" i="28"/>
  <c r="C6725" i="28"/>
  <c r="B6725" i="28"/>
  <c r="E6724" i="28"/>
  <c r="D6724" i="28"/>
  <c r="C6724" i="28"/>
  <c r="B6724" i="28"/>
  <c r="G6724" i="28" s="1"/>
  <c r="H6724" i="28" s="1"/>
  <c r="E6723" i="28"/>
  <c r="D6723" i="28"/>
  <c r="C6723" i="28"/>
  <c r="B6723" i="28"/>
  <c r="E6722" i="28"/>
  <c r="D6722" i="28"/>
  <c r="C6722" i="28"/>
  <c r="B6722" i="28"/>
  <c r="G6722" i="28" s="1"/>
  <c r="H6722" i="28" s="1"/>
  <c r="E6721" i="28"/>
  <c r="D6721" i="28"/>
  <c r="C6721" i="28"/>
  <c r="B6721" i="28"/>
  <c r="E6720" i="28"/>
  <c r="D6720" i="28"/>
  <c r="C6720" i="28"/>
  <c r="B6720" i="28"/>
  <c r="G6720" i="28" s="1"/>
  <c r="H6720" i="28" s="1"/>
  <c r="E6719" i="28"/>
  <c r="D6719" i="28"/>
  <c r="C6719" i="28"/>
  <c r="B6719" i="28"/>
  <c r="G6719" i="28" s="1"/>
  <c r="H6719" i="28" s="1"/>
  <c r="E6718" i="28"/>
  <c r="D6718" i="28"/>
  <c r="C6718" i="28"/>
  <c r="B6718" i="28"/>
  <c r="E6717" i="28"/>
  <c r="D6717" i="28"/>
  <c r="C6717" i="28"/>
  <c r="B6717" i="28"/>
  <c r="E6716" i="28"/>
  <c r="D6716" i="28"/>
  <c r="C6716" i="28"/>
  <c r="B6716" i="28"/>
  <c r="E6715" i="28"/>
  <c r="D6715" i="28"/>
  <c r="C6715" i="28"/>
  <c r="B6715" i="28"/>
  <c r="E6714" i="28"/>
  <c r="D6714" i="28"/>
  <c r="C6714" i="28"/>
  <c r="B6714" i="28"/>
  <c r="E6713" i="28"/>
  <c r="D6713" i="28"/>
  <c r="C6713" i="28"/>
  <c r="B6713" i="28"/>
  <c r="E6712" i="28"/>
  <c r="D6712" i="28"/>
  <c r="C6712" i="28"/>
  <c r="B6712" i="28"/>
  <c r="E6711" i="28"/>
  <c r="D6711" i="28"/>
  <c r="C6711" i="28"/>
  <c r="B6711" i="28"/>
  <c r="E6710" i="28"/>
  <c r="D6710" i="28"/>
  <c r="C6710" i="28"/>
  <c r="B6710" i="28"/>
  <c r="E6709" i="28"/>
  <c r="D6709" i="28"/>
  <c r="C6709" i="28"/>
  <c r="B6709" i="28"/>
  <c r="E6708" i="28"/>
  <c r="D6708" i="28"/>
  <c r="C6708" i="28"/>
  <c r="B6708" i="28"/>
  <c r="E6707" i="28"/>
  <c r="D6707" i="28"/>
  <c r="C6707" i="28"/>
  <c r="B6707" i="28"/>
  <c r="G6707" i="28" s="1"/>
  <c r="H6707" i="28" s="1"/>
  <c r="E6706" i="28"/>
  <c r="D6706" i="28"/>
  <c r="C6706" i="28"/>
  <c r="B6706" i="28"/>
  <c r="G6706" i="28" s="1"/>
  <c r="H6706" i="28" s="1"/>
  <c r="E6705" i="28"/>
  <c r="D6705" i="28"/>
  <c r="C6705" i="28"/>
  <c r="B6705" i="28"/>
  <c r="E6704" i="28"/>
  <c r="D6704" i="28"/>
  <c r="C6704" i="28"/>
  <c r="B6704" i="28"/>
  <c r="E6703" i="28"/>
  <c r="D6703" i="28"/>
  <c r="C6703" i="28"/>
  <c r="B6703" i="28"/>
  <c r="E6702" i="28"/>
  <c r="D6702" i="28"/>
  <c r="C6702" i="28"/>
  <c r="B6702" i="28"/>
  <c r="E6701" i="28"/>
  <c r="D6701" i="28"/>
  <c r="C6701" i="28"/>
  <c r="B6701" i="28"/>
  <c r="E6700" i="28"/>
  <c r="D6700" i="28"/>
  <c r="C6700" i="28"/>
  <c r="B6700" i="28"/>
  <c r="E6699" i="28"/>
  <c r="D6699" i="28"/>
  <c r="C6699" i="28"/>
  <c r="B6699" i="28"/>
  <c r="E6698" i="28"/>
  <c r="D6698" i="28"/>
  <c r="C6698" i="28"/>
  <c r="B6698" i="28"/>
  <c r="E6697" i="28"/>
  <c r="D6697" i="28"/>
  <c r="C6697" i="28"/>
  <c r="B6697" i="28"/>
  <c r="E6696" i="28"/>
  <c r="D6696" i="28"/>
  <c r="C6696" i="28"/>
  <c r="B6696" i="28"/>
  <c r="E6695" i="28"/>
  <c r="D6695" i="28"/>
  <c r="C6695" i="28"/>
  <c r="B6695" i="28"/>
  <c r="E6694" i="28"/>
  <c r="D6694" i="28"/>
  <c r="C6694" i="28"/>
  <c r="B6694" i="28"/>
  <c r="E6693" i="28"/>
  <c r="D6693" i="28"/>
  <c r="C6693" i="28"/>
  <c r="B6693" i="28"/>
  <c r="E6692" i="28"/>
  <c r="D6692" i="28"/>
  <c r="C6692" i="28"/>
  <c r="B6692" i="28"/>
  <c r="G6692" i="28" s="1"/>
  <c r="H6692" i="28" s="1"/>
  <c r="E6691" i="28"/>
  <c r="D6691" i="28"/>
  <c r="C6691" i="28"/>
  <c r="B6691" i="28"/>
  <c r="E6690" i="28"/>
  <c r="D6690" i="28"/>
  <c r="C6690" i="28"/>
  <c r="B6690" i="28"/>
  <c r="G6690" i="28" s="1"/>
  <c r="H6690" i="28" s="1"/>
  <c r="E6689" i="28"/>
  <c r="D6689" i="28"/>
  <c r="C6689" i="28"/>
  <c r="B6689" i="28"/>
  <c r="E6688" i="28"/>
  <c r="D6688" i="28"/>
  <c r="C6688" i="28"/>
  <c r="B6688" i="28"/>
  <c r="G6688" i="28" s="1"/>
  <c r="H6688" i="28" s="1"/>
  <c r="E6687" i="28"/>
  <c r="D6687" i="28"/>
  <c r="C6687" i="28"/>
  <c r="B6687" i="28"/>
  <c r="E6686" i="28"/>
  <c r="D6686" i="28"/>
  <c r="C6686" i="28"/>
  <c r="B6686" i="28"/>
  <c r="E6685" i="28"/>
  <c r="D6685" i="28"/>
  <c r="C6685" i="28"/>
  <c r="B6685" i="28"/>
  <c r="E6684" i="28"/>
  <c r="D6684" i="28"/>
  <c r="C6684" i="28"/>
  <c r="B6684" i="28"/>
  <c r="E6683" i="28"/>
  <c r="D6683" i="28"/>
  <c r="C6683" i="28"/>
  <c r="B6683" i="28"/>
  <c r="G6683" i="28" s="1"/>
  <c r="H6683" i="28" s="1"/>
  <c r="E6682" i="28"/>
  <c r="D6682" i="28"/>
  <c r="C6682" i="28"/>
  <c r="B6682" i="28"/>
  <c r="E6681" i="28"/>
  <c r="D6681" i="28"/>
  <c r="C6681" i="28"/>
  <c r="B6681" i="28"/>
  <c r="G6681" i="28" s="1"/>
  <c r="H6681" i="28" s="1"/>
  <c r="E6680" i="28"/>
  <c r="D6680" i="28"/>
  <c r="C6680" i="28"/>
  <c r="B6680" i="28"/>
  <c r="E6679" i="28"/>
  <c r="D6679" i="28"/>
  <c r="C6679" i="28"/>
  <c r="B6679" i="28"/>
  <c r="E6678" i="28"/>
  <c r="D6678" i="28"/>
  <c r="C6678" i="28"/>
  <c r="B6678" i="28"/>
  <c r="E6677" i="28"/>
  <c r="D6677" i="28"/>
  <c r="C6677" i="28"/>
  <c r="B6677" i="28"/>
  <c r="E6676" i="28"/>
  <c r="D6676" i="28"/>
  <c r="C6676" i="28"/>
  <c r="B6676" i="28"/>
  <c r="G6676" i="28" s="1"/>
  <c r="H6676" i="28" s="1"/>
  <c r="E6675" i="28"/>
  <c r="D6675" i="28"/>
  <c r="C6675" i="28"/>
  <c r="B6675" i="28"/>
  <c r="E6674" i="28"/>
  <c r="D6674" i="28"/>
  <c r="C6674" i="28"/>
  <c r="B6674" i="28"/>
  <c r="E6673" i="28"/>
  <c r="D6673" i="28"/>
  <c r="C6673" i="28"/>
  <c r="B6673" i="28"/>
  <c r="E6672" i="28"/>
  <c r="D6672" i="28"/>
  <c r="C6672" i="28"/>
  <c r="B6672" i="28"/>
  <c r="E6671" i="28"/>
  <c r="D6671" i="28"/>
  <c r="C6671" i="28"/>
  <c r="B6671" i="28"/>
  <c r="E6670" i="28"/>
  <c r="D6670" i="28"/>
  <c r="C6670" i="28"/>
  <c r="B6670" i="28"/>
  <c r="E6669" i="28"/>
  <c r="D6669" i="28"/>
  <c r="C6669" i="28"/>
  <c r="B6669" i="28"/>
  <c r="E6668" i="28"/>
  <c r="D6668" i="28"/>
  <c r="C6668" i="28"/>
  <c r="B6668" i="28"/>
  <c r="E6667" i="28"/>
  <c r="D6667" i="28"/>
  <c r="C6667" i="28"/>
  <c r="B6667" i="28"/>
  <c r="E6666" i="28"/>
  <c r="D6666" i="28"/>
  <c r="C6666" i="28"/>
  <c r="B6666" i="28"/>
  <c r="E6665" i="28"/>
  <c r="D6665" i="28"/>
  <c r="C6665" i="28"/>
  <c r="B6665" i="28"/>
  <c r="E6664" i="28"/>
  <c r="D6664" i="28"/>
  <c r="C6664" i="28"/>
  <c r="B6664" i="28"/>
  <c r="E6663" i="28"/>
  <c r="D6663" i="28"/>
  <c r="C6663" i="28"/>
  <c r="B6663" i="28"/>
  <c r="E6662" i="28"/>
  <c r="D6662" i="28"/>
  <c r="C6662" i="28"/>
  <c r="B6662" i="28"/>
  <c r="G6662" i="28" s="1"/>
  <c r="H6662" i="28" s="1"/>
  <c r="E6661" i="28"/>
  <c r="D6661" i="28"/>
  <c r="C6661" i="28"/>
  <c r="B6661" i="28"/>
  <c r="E6660" i="28"/>
  <c r="D6660" i="28"/>
  <c r="C6660" i="28"/>
  <c r="B6660" i="28"/>
  <c r="E6659" i="28"/>
  <c r="D6659" i="28"/>
  <c r="C6659" i="28"/>
  <c r="B6659" i="28"/>
  <c r="E6658" i="28"/>
  <c r="D6658" i="28"/>
  <c r="C6658" i="28"/>
  <c r="B6658" i="28"/>
  <c r="E6657" i="28"/>
  <c r="D6657" i="28"/>
  <c r="C6657" i="28"/>
  <c r="B6657" i="28"/>
  <c r="E6656" i="28"/>
  <c r="D6656" i="28"/>
  <c r="C6656" i="28"/>
  <c r="B6656" i="28"/>
  <c r="E6655" i="28"/>
  <c r="D6655" i="28"/>
  <c r="C6655" i="28"/>
  <c r="B6655" i="28"/>
  <c r="E6654" i="28"/>
  <c r="D6654" i="28"/>
  <c r="C6654" i="28"/>
  <c r="B6654" i="28"/>
  <c r="E6653" i="28"/>
  <c r="D6653" i="28"/>
  <c r="C6653" i="28"/>
  <c r="B6653" i="28"/>
  <c r="E6652" i="28"/>
  <c r="D6652" i="28"/>
  <c r="C6652" i="28"/>
  <c r="B6652" i="28"/>
  <c r="E6651" i="28"/>
  <c r="D6651" i="28"/>
  <c r="C6651" i="28"/>
  <c r="B6651" i="28"/>
  <c r="E6650" i="28"/>
  <c r="D6650" i="28"/>
  <c r="C6650" i="28"/>
  <c r="B6650" i="28"/>
  <c r="E6649" i="28"/>
  <c r="D6649" i="28"/>
  <c r="C6649" i="28"/>
  <c r="B6649" i="28"/>
  <c r="E6648" i="28"/>
  <c r="D6648" i="28"/>
  <c r="C6648" i="28"/>
  <c r="B6648" i="28"/>
  <c r="E6647" i="28"/>
  <c r="D6647" i="28"/>
  <c r="C6647" i="28"/>
  <c r="B6647" i="28"/>
  <c r="E6646" i="28"/>
  <c r="D6646" i="28"/>
  <c r="C6646" i="28"/>
  <c r="B6646" i="28"/>
  <c r="E6645" i="28"/>
  <c r="D6645" i="28"/>
  <c r="C6645" i="28"/>
  <c r="B6645" i="28"/>
  <c r="E6644" i="28"/>
  <c r="D6644" i="28"/>
  <c r="C6644" i="28"/>
  <c r="B6644" i="28"/>
  <c r="E6643" i="28"/>
  <c r="D6643" i="28"/>
  <c r="C6643" i="28"/>
  <c r="B6643" i="28"/>
  <c r="E6642" i="28"/>
  <c r="D6642" i="28"/>
  <c r="C6642" i="28"/>
  <c r="B6642" i="28"/>
  <c r="E6641" i="28"/>
  <c r="D6641" i="28"/>
  <c r="C6641" i="28"/>
  <c r="B6641" i="28"/>
  <c r="E6640" i="28"/>
  <c r="D6640" i="28"/>
  <c r="C6640" i="28"/>
  <c r="B6640" i="28"/>
  <c r="E6639" i="28"/>
  <c r="D6639" i="28"/>
  <c r="C6639" i="28"/>
  <c r="B6639" i="28"/>
  <c r="E6638" i="28"/>
  <c r="D6638" i="28"/>
  <c r="C6638" i="28"/>
  <c r="B6638" i="28"/>
  <c r="E6637" i="28"/>
  <c r="D6637" i="28"/>
  <c r="C6637" i="28"/>
  <c r="B6637" i="28"/>
  <c r="E6636" i="28"/>
  <c r="D6636" i="28"/>
  <c r="C6636" i="28"/>
  <c r="B6636" i="28"/>
  <c r="E6635" i="28"/>
  <c r="D6635" i="28"/>
  <c r="C6635" i="28"/>
  <c r="B6635" i="28"/>
  <c r="E6634" i="28"/>
  <c r="D6634" i="28"/>
  <c r="C6634" i="28"/>
  <c r="B6634" i="28"/>
  <c r="E6633" i="28"/>
  <c r="D6633" i="28"/>
  <c r="C6633" i="28"/>
  <c r="B6633" i="28"/>
  <c r="E6632" i="28"/>
  <c r="D6632" i="28"/>
  <c r="C6632" i="28"/>
  <c r="B6632" i="28"/>
  <c r="E6631" i="28"/>
  <c r="D6631" i="28"/>
  <c r="C6631" i="28"/>
  <c r="B6631" i="28"/>
  <c r="E6630" i="28"/>
  <c r="D6630" i="28"/>
  <c r="C6630" i="28"/>
  <c r="B6630" i="28"/>
  <c r="E6629" i="28"/>
  <c r="D6629" i="28"/>
  <c r="C6629" i="28"/>
  <c r="B6629" i="28"/>
  <c r="E6628" i="28"/>
  <c r="D6628" i="28"/>
  <c r="C6628" i="28"/>
  <c r="B6628" i="28"/>
  <c r="E6627" i="28"/>
  <c r="D6627" i="28"/>
  <c r="C6627" i="28"/>
  <c r="B6627" i="28"/>
  <c r="E6626" i="28"/>
  <c r="D6626" i="28"/>
  <c r="C6626" i="28"/>
  <c r="B6626" i="28"/>
  <c r="E6625" i="28"/>
  <c r="D6625" i="28"/>
  <c r="C6625" i="28"/>
  <c r="B6625" i="28"/>
  <c r="E6624" i="28"/>
  <c r="D6624" i="28"/>
  <c r="C6624" i="28"/>
  <c r="B6624" i="28"/>
  <c r="E6623" i="28"/>
  <c r="D6623" i="28"/>
  <c r="C6623" i="28"/>
  <c r="B6623" i="28"/>
  <c r="E6622" i="28"/>
  <c r="D6622" i="28"/>
  <c r="C6622" i="28"/>
  <c r="B6622" i="28"/>
  <c r="E6621" i="28"/>
  <c r="D6621" i="28"/>
  <c r="C6621" i="28"/>
  <c r="B6621" i="28"/>
  <c r="E6620" i="28"/>
  <c r="D6620" i="28"/>
  <c r="C6620" i="28"/>
  <c r="B6620" i="28"/>
  <c r="E6619" i="28"/>
  <c r="D6619" i="28"/>
  <c r="C6619" i="28"/>
  <c r="B6619" i="28"/>
  <c r="E6618" i="28"/>
  <c r="D6618" i="28"/>
  <c r="C6618" i="28"/>
  <c r="B6618" i="28"/>
  <c r="E6617" i="28"/>
  <c r="D6617" i="28"/>
  <c r="C6617" i="28"/>
  <c r="B6617" i="28"/>
  <c r="E6616" i="28"/>
  <c r="D6616" i="28"/>
  <c r="C6616" i="28"/>
  <c r="B6616" i="28"/>
  <c r="E6615" i="28"/>
  <c r="D6615" i="28"/>
  <c r="C6615" i="28"/>
  <c r="B6615" i="28"/>
  <c r="E6614" i="28"/>
  <c r="D6614" i="28"/>
  <c r="C6614" i="28"/>
  <c r="B6614" i="28"/>
  <c r="E6613" i="28"/>
  <c r="D6613" i="28"/>
  <c r="C6613" i="28"/>
  <c r="B6613" i="28"/>
  <c r="E6612" i="28"/>
  <c r="D6612" i="28"/>
  <c r="C6612" i="28"/>
  <c r="B6612" i="28"/>
  <c r="E6611" i="28"/>
  <c r="D6611" i="28"/>
  <c r="C6611" i="28"/>
  <c r="B6611" i="28"/>
  <c r="E6610" i="28"/>
  <c r="D6610" i="28"/>
  <c r="C6610" i="28"/>
  <c r="B6610" i="28"/>
  <c r="E6609" i="28"/>
  <c r="D6609" i="28"/>
  <c r="C6609" i="28"/>
  <c r="B6609" i="28"/>
  <c r="E6608" i="28"/>
  <c r="D6608" i="28"/>
  <c r="C6608" i="28"/>
  <c r="B6608" i="28"/>
  <c r="E6607" i="28"/>
  <c r="D6607" i="28"/>
  <c r="C6607" i="28"/>
  <c r="B6607" i="28"/>
  <c r="E6606" i="28"/>
  <c r="D6606" i="28"/>
  <c r="C6606" i="28"/>
  <c r="B6606" i="28"/>
  <c r="E6605" i="28"/>
  <c r="D6605" i="28"/>
  <c r="C6605" i="28"/>
  <c r="B6605" i="28"/>
  <c r="E6604" i="28"/>
  <c r="D6604" i="28"/>
  <c r="C6604" i="28"/>
  <c r="B6604" i="28"/>
  <c r="E6603" i="28"/>
  <c r="D6603" i="28"/>
  <c r="C6603" i="28"/>
  <c r="B6603" i="28"/>
  <c r="E6602" i="28"/>
  <c r="D6602" i="28"/>
  <c r="C6602" i="28"/>
  <c r="B6602" i="28"/>
  <c r="E6601" i="28"/>
  <c r="D6601" i="28"/>
  <c r="C6601" i="28"/>
  <c r="B6601" i="28"/>
  <c r="E6600" i="28"/>
  <c r="D6600" i="28"/>
  <c r="C6600" i="28"/>
  <c r="B6600" i="28"/>
  <c r="E6599" i="28"/>
  <c r="D6599" i="28"/>
  <c r="C6599" i="28"/>
  <c r="B6599" i="28"/>
  <c r="E6598" i="28"/>
  <c r="D6598" i="28"/>
  <c r="C6598" i="28"/>
  <c r="B6598" i="28"/>
  <c r="E6597" i="28"/>
  <c r="D6597" i="28"/>
  <c r="C6597" i="28"/>
  <c r="B6597" i="28"/>
  <c r="E6596" i="28"/>
  <c r="D6596" i="28"/>
  <c r="G6596" i="28" s="1"/>
  <c r="H6596" i="28" s="1"/>
  <c r="C6596" i="28"/>
  <c r="B6596" i="28"/>
  <c r="E6595" i="28"/>
  <c r="D6595" i="28"/>
  <c r="C6595" i="28"/>
  <c r="B6595" i="28"/>
  <c r="E6594" i="28"/>
  <c r="D6594" i="28"/>
  <c r="C6594" i="28"/>
  <c r="B6594" i="28"/>
  <c r="E6593" i="28"/>
  <c r="D6593" i="28"/>
  <c r="C6593" i="28"/>
  <c r="B6593" i="28"/>
  <c r="E6592" i="28"/>
  <c r="D6592" i="28"/>
  <c r="C6592" i="28"/>
  <c r="B6592" i="28"/>
  <c r="E6591" i="28"/>
  <c r="D6591" i="28"/>
  <c r="C6591" i="28"/>
  <c r="B6591" i="28"/>
  <c r="E6590" i="28"/>
  <c r="D6590" i="28"/>
  <c r="C6590" i="28"/>
  <c r="B6590" i="28"/>
  <c r="E6589" i="28"/>
  <c r="D6589" i="28"/>
  <c r="C6589" i="28"/>
  <c r="B6589" i="28"/>
  <c r="E6588" i="28"/>
  <c r="D6588" i="28"/>
  <c r="C6588" i="28"/>
  <c r="B6588" i="28"/>
  <c r="E6587" i="28"/>
  <c r="D6587" i="28"/>
  <c r="C6587" i="28"/>
  <c r="B6587" i="28"/>
  <c r="E6586" i="28"/>
  <c r="D6586" i="28"/>
  <c r="C6586" i="28"/>
  <c r="B6586" i="28"/>
  <c r="E6585" i="28"/>
  <c r="D6585" i="28"/>
  <c r="C6585" i="28"/>
  <c r="B6585" i="28"/>
  <c r="E6584" i="28"/>
  <c r="D6584" i="28"/>
  <c r="C6584" i="28"/>
  <c r="B6584" i="28"/>
  <c r="E6583" i="28"/>
  <c r="D6583" i="28"/>
  <c r="C6583" i="28"/>
  <c r="B6583" i="28"/>
  <c r="E6582" i="28"/>
  <c r="G6582" i="28" s="1"/>
  <c r="H6582" i="28" s="1"/>
  <c r="D6582" i="28"/>
  <c r="C6582" i="28"/>
  <c r="B6582" i="28"/>
  <c r="E6581" i="28"/>
  <c r="D6581" i="28"/>
  <c r="C6581" i="28"/>
  <c r="B6581" i="28"/>
  <c r="E6580" i="28"/>
  <c r="D6580" i="28"/>
  <c r="C6580" i="28"/>
  <c r="B6580" i="28"/>
  <c r="E6579" i="28"/>
  <c r="D6579" i="28"/>
  <c r="C6579" i="28"/>
  <c r="B6579" i="28"/>
  <c r="E6578" i="28"/>
  <c r="D6578" i="28"/>
  <c r="C6578" i="28"/>
  <c r="B6578" i="28"/>
  <c r="E6577" i="28"/>
  <c r="D6577" i="28"/>
  <c r="C6577" i="28"/>
  <c r="B6577" i="28"/>
  <c r="E6576" i="28"/>
  <c r="D6576" i="28"/>
  <c r="C6576" i="28"/>
  <c r="B6576" i="28"/>
  <c r="E6575" i="28"/>
  <c r="D6575" i="28"/>
  <c r="C6575" i="28"/>
  <c r="B6575" i="28"/>
  <c r="E6574" i="28"/>
  <c r="D6574" i="28"/>
  <c r="C6574" i="28"/>
  <c r="B6574" i="28"/>
  <c r="E6573" i="28"/>
  <c r="D6573" i="28"/>
  <c r="C6573" i="28"/>
  <c r="B6573" i="28"/>
  <c r="E6572" i="28"/>
  <c r="G6572" i="28" s="1"/>
  <c r="H6572" i="28" s="1"/>
  <c r="D6572" i="28"/>
  <c r="C6572" i="28"/>
  <c r="B6572" i="28"/>
  <c r="E6571" i="28"/>
  <c r="D6571" i="28"/>
  <c r="C6571" i="28"/>
  <c r="B6571" i="28"/>
  <c r="E6570" i="28"/>
  <c r="G6570" i="28" s="1"/>
  <c r="H6570" i="28" s="1"/>
  <c r="D6570" i="28"/>
  <c r="C6570" i="28"/>
  <c r="B6570" i="28"/>
  <c r="E6569" i="28"/>
  <c r="D6569" i="28"/>
  <c r="C6569" i="28"/>
  <c r="B6569" i="28"/>
  <c r="E6568" i="28"/>
  <c r="D6568" i="28"/>
  <c r="C6568" i="28"/>
  <c r="B6568" i="28"/>
  <c r="E6567" i="28"/>
  <c r="D6567" i="28"/>
  <c r="C6567" i="28"/>
  <c r="B6567" i="28"/>
  <c r="E6566" i="28"/>
  <c r="D6566" i="28"/>
  <c r="C6566" i="28"/>
  <c r="B6566" i="28"/>
  <c r="E6565" i="28"/>
  <c r="D6565" i="28"/>
  <c r="C6565" i="28"/>
  <c r="B6565" i="28"/>
  <c r="E6564" i="28"/>
  <c r="D6564" i="28"/>
  <c r="C6564" i="28"/>
  <c r="B6564" i="28"/>
  <c r="E6563" i="28"/>
  <c r="D6563" i="28"/>
  <c r="C6563" i="28"/>
  <c r="B6563" i="28"/>
  <c r="E6562" i="28"/>
  <c r="D6562" i="28"/>
  <c r="C6562" i="28"/>
  <c r="B6562" i="28"/>
  <c r="E6561" i="28"/>
  <c r="D6561" i="28"/>
  <c r="C6561" i="28"/>
  <c r="B6561" i="28"/>
  <c r="E6560" i="28"/>
  <c r="D6560" i="28"/>
  <c r="C6560" i="28"/>
  <c r="B6560" i="28"/>
  <c r="G6560" i="28" s="1"/>
  <c r="H6560" i="28" s="1"/>
  <c r="E6559" i="28"/>
  <c r="D6559" i="28"/>
  <c r="C6559" i="28"/>
  <c r="B6559" i="28"/>
  <c r="E6558" i="28"/>
  <c r="D6558" i="28"/>
  <c r="C6558" i="28"/>
  <c r="B6558" i="28"/>
  <c r="E6557" i="28"/>
  <c r="D6557" i="28"/>
  <c r="C6557" i="28"/>
  <c r="B6557" i="28"/>
  <c r="E6556" i="28"/>
  <c r="D6556" i="28"/>
  <c r="C6556" i="28"/>
  <c r="B6556" i="28"/>
  <c r="E6555" i="28"/>
  <c r="D6555" i="28"/>
  <c r="C6555" i="28"/>
  <c r="B6555" i="28"/>
  <c r="E6554" i="28"/>
  <c r="D6554" i="28"/>
  <c r="C6554" i="28"/>
  <c r="B6554" i="28"/>
  <c r="E6553" i="28"/>
  <c r="D6553" i="28"/>
  <c r="C6553" i="28"/>
  <c r="B6553" i="28"/>
  <c r="E6552" i="28"/>
  <c r="D6552" i="28"/>
  <c r="C6552" i="28"/>
  <c r="B6552" i="28"/>
  <c r="E6551" i="28"/>
  <c r="D6551" i="28"/>
  <c r="C6551" i="28"/>
  <c r="B6551" i="28"/>
  <c r="E6550" i="28"/>
  <c r="D6550" i="28"/>
  <c r="C6550" i="28"/>
  <c r="B6550" i="28"/>
  <c r="E6549" i="28"/>
  <c r="D6549" i="28"/>
  <c r="C6549" i="28"/>
  <c r="B6549" i="28"/>
  <c r="E6548" i="28"/>
  <c r="D6548" i="28"/>
  <c r="C6548" i="28"/>
  <c r="B6548" i="28"/>
  <c r="E6547" i="28"/>
  <c r="D6547" i="28"/>
  <c r="C6547" i="28"/>
  <c r="B6547" i="28"/>
  <c r="E6546" i="28"/>
  <c r="D6546" i="28"/>
  <c r="C6546" i="28"/>
  <c r="B6546" i="28"/>
  <c r="E6545" i="28"/>
  <c r="D6545" i="28"/>
  <c r="C6545" i="28"/>
  <c r="B6545" i="28"/>
  <c r="E6544" i="28"/>
  <c r="D6544" i="28"/>
  <c r="C6544" i="28"/>
  <c r="B6544" i="28"/>
  <c r="E6543" i="28"/>
  <c r="D6543" i="28"/>
  <c r="C6543" i="28"/>
  <c r="B6543" i="28"/>
  <c r="E6542" i="28"/>
  <c r="D6542" i="28"/>
  <c r="C6542" i="28"/>
  <c r="B6542" i="28"/>
  <c r="E6541" i="28"/>
  <c r="D6541" i="28"/>
  <c r="C6541" i="28"/>
  <c r="B6541" i="28"/>
  <c r="E6540" i="28"/>
  <c r="D6540" i="28"/>
  <c r="C6540" i="28"/>
  <c r="B6540" i="28"/>
  <c r="E6539" i="28"/>
  <c r="D6539" i="28"/>
  <c r="C6539" i="28"/>
  <c r="B6539" i="28"/>
  <c r="E6538" i="28"/>
  <c r="D6538" i="28"/>
  <c r="C6538" i="28"/>
  <c r="B6538" i="28"/>
  <c r="E6537" i="28"/>
  <c r="D6537" i="28"/>
  <c r="C6537" i="28"/>
  <c r="B6537" i="28"/>
  <c r="E6536" i="28"/>
  <c r="D6536" i="28"/>
  <c r="C6536" i="28"/>
  <c r="B6536" i="28"/>
  <c r="E6535" i="28"/>
  <c r="D6535" i="28"/>
  <c r="C6535" i="28"/>
  <c r="B6535" i="28"/>
  <c r="E6534" i="28"/>
  <c r="D6534" i="28"/>
  <c r="C6534" i="28"/>
  <c r="B6534" i="28"/>
  <c r="E6533" i="28"/>
  <c r="D6533" i="28"/>
  <c r="C6533" i="28"/>
  <c r="B6533" i="28"/>
  <c r="E6532" i="28"/>
  <c r="D6532" i="28"/>
  <c r="C6532" i="28"/>
  <c r="B6532" i="28"/>
  <c r="E6531" i="28"/>
  <c r="D6531" i="28"/>
  <c r="C6531" i="28"/>
  <c r="B6531" i="28"/>
  <c r="E6530" i="28"/>
  <c r="D6530" i="28"/>
  <c r="C6530" i="28"/>
  <c r="B6530" i="28"/>
  <c r="E6529" i="28"/>
  <c r="D6529" i="28"/>
  <c r="C6529" i="28"/>
  <c r="B6529" i="28"/>
  <c r="E6528" i="28"/>
  <c r="D6528" i="28"/>
  <c r="C6528" i="28"/>
  <c r="B6528" i="28"/>
  <c r="E6527" i="28"/>
  <c r="D6527" i="28"/>
  <c r="C6527" i="28"/>
  <c r="B6527" i="28"/>
  <c r="E6526" i="28"/>
  <c r="D6526" i="28"/>
  <c r="C6526" i="28"/>
  <c r="B6526" i="28"/>
  <c r="E6525" i="28"/>
  <c r="D6525" i="28"/>
  <c r="C6525" i="28"/>
  <c r="B6525" i="28"/>
  <c r="E6524" i="28"/>
  <c r="D6524" i="28"/>
  <c r="C6524" i="28"/>
  <c r="B6524" i="28"/>
  <c r="E6523" i="28"/>
  <c r="D6523" i="28"/>
  <c r="C6523" i="28"/>
  <c r="B6523" i="28"/>
  <c r="E6522" i="28"/>
  <c r="D6522" i="28"/>
  <c r="C6522" i="28"/>
  <c r="B6522" i="28"/>
  <c r="E6521" i="28"/>
  <c r="D6521" i="28"/>
  <c r="C6521" i="28"/>
  <c r="B6521" i="28"/>
  <c r="E6520" i="28"/>
  <c r="D6520" i="28"/>
  <c r="C6520" i="28"/>
  <c r="B6520" i="28"/>
  <c r="E6519" i="28"/>
  <c r="D6519" i="28"/>
  <c r="C6519" i="28"/>
  <c r="B6519" i="28"/>
  <c r="E6518" i="28"/>
  <c r="D6518" i="28"/>
  <c r="C6518" i="28"/>
  <c r="B6518" i="28"/>
  <c r="E6517" i="28"/>
  <c r="D6517" i="28"/>
  <c r="C6517" i="28"/>
  <c r="B6517" i="28"/>
  <c r="E6516" i="28"/>
  <c r="D6516" i="28"/>
  <c r="C6516" i="28"/>
  <c r="B6516" i="28"/>
  <c r="E6515" i="28"/>
  <c r="D6515" i="28"/>
  <c r="C6515" i="28"/>
  <c r="B6515" i="28"/>
  <c r="E6514" i="28"/>
  <c r="D6514" i="28"/>
  <c r="C6514" i="28"/>
  <c r="B6514" i="28"/>
  <c r="E6513" i="28"/>
  <c r="D6513" i="28"/>
  <c r="C6513" i="28"/>
  <c r="B6513" i="28"/>
  <c r="E6512" i="28"/>
  <c r="G6512" i="28" s="1"/>
  <c r="H6512" i="28" s="1"/>
  <c r="D6512" i="28"/>
  <c r="C6512" i="28"/>
  <c r="B6512" i="28"/>
  <c r="E6511" i="28"/>
  <c r="D6511" i="28"/>
  <c r="C6511" i="28"/>
  <c r="B6511" i="28"/>
  <c r="E6510" i="28"/>
  <c r="D6510" i="28"/>
  <c r="C6510" i="28"/>
  <c r="B6510" i="28"/>
  <c r="E6509" i="28"/>
  <c r="D6509" i="28"/>
  <c r="C6509" i="28"/>
  <c r="B6509" i="28"/>
  <c r="E6508" i="28"/>
  <c r="D6508" i="28"/>
  <c r="C6508" i="28"/>
  <c r="B6508" i="28"/>
  <c r="E6507" i="28"/>
  <c r="D6507" i="28"/>
  <c r="C6507" i="28"/>
  <c r="B6507" i="28"/>
  <c r="E6506" i="28"/>
  <c r="D6506" i="28"/>
  <c r="C6506" i="28"/>
  <c r="B6506" i="28"/>
  <c r="E6505" i="28"/>
  <c r="D6505" i="28"/>
  <c r="C6505" i="28"/>
  <c r="B6505" i="28"/>
  <c r="E6504" i="28"/>
  <c r="D6504" i="28"/>
  <c r="C6504" i="28"/>
  <c r="B6504" i="28"/>
  <c r="E6503" i="28"/>
  <c r="D6503" i="28"/>
  <c r="C6503" i="28"/>
  <c r="B6503" i="28"/>
  <c r="E6502" i="28"/>
  <c r="D6502" i="28"/>
  <c r="C6502" i="28"/>
  <c r="B6502" i="28"/>
  <c r="E6501" i="28"/>
  <c r="D6501" i="28"/>
  <c r="C6501" i="28"/>
  <c r="B6501" i="28"/>
  <c r="E6500" i="28"/>
  <c r="D6500" i="28"/>
  <c r="C6500" i="28"/>
  <c r="B6500" i="28"/>
  <c r="E6499" i="28"/>
  <c r="D6499" i="28"/>
  <c r="C6499" i="28"/>
  <c r="B6499" i="28"/>
  <c r="E6498" i="28"/>
  <c r="D6498" i="28"/>
  <c r="C6498" i="28"/>
  <c r="B6498" i="28"/>
  <c r="E6497" i="28"/>
  <c r="D6497" i="28"/>
  <c r="C6497" i="28"/>
  <c r="B6497" i="28"/>
  <c r="E6496" i="28"/>
  <c r="D6496" i="28"/>
  <c r="C6496" i="28"/>
  <c r="B6496" i="28"/>
  <c r="E6495" i="28"/>
  <c r="D6495" i="28"/>
  <c r="C6495" i="28"/>
  <c r="B6495" i="28"/>
  <c r="E6494" i="28"/>
  <c r="D6494" i="28"/>
  <c r="C6494" i="28"/>
  <c r="B6494" i="28"/>
  <c r="E6493" i="28"/>
  <c r="D6493" i="28"/>
  <c r="C6493" i="28"/>
  <c r="B6493" i="28"/>
  <c r="E6492" i="28"/>
  <c r="D6492" i="28"/>
  <c r="C6492" i="28"/>
  <c r="B6492" i="28"/>
  <c r="E6491" i="28"/>
  <c r="D6491" i="28"/>
  <c r="C6491" i="28"/>
  <c r="B6491" i="28"/>
  <c r="E6490" i="28"/>
  <c r="D6490" i="28"/>
  <c r="C6490" i="28"/>
  <c r="B6490" i="28"/>
  <c r="E6489" i="28"/>
  <c r="D6489" i="28"/>
  <c r="C6489" i="28"/>
  <c r="B6489" i="28"/>
  <c r="E6488" i="28"/>
  <c r="D6488" i="28"/>
  <c r="C6488" i="28"/>
  <c r="B6488" i="28"/>
  <c r="E6487" i="28"/>
  <c r="D6487" i="28"/>
  <c r="C6487" i="28"/>
  <c r="B6487" i="28"/>
  <c r="E6486" i="28"/>
  <c r="D6486" i="28"/>
  <c r="C6486" i="28"/>
  <c r="B6486" i="28"/>
  <c r="E6485" i="28"/>
  <c r="D6485" i="28"/>
  <c r="C6485" i="28"/>
  <c r="B6485" i="28"/>
  <c r="E6484" i="28"/>
  <c r="D6484" i="28"/>
  <c r="C6484" i="28"/>
  <c r="B6484" i="28"/>
  <c r="E6483" i="28"/>
  <c r="D6483" i="28"/>
  <c r="C6483" i="28"/>
  <c r="B6483" i="28"/>
  <c r="E6482" i="28"/>
  <c r="D6482" i="28"/>
  <c r="C6482" i="28"/>
  <c r="B6482" i="28"/>
  <c r="E6481" i="28"/>
  <c r="D6481" i="28"/>
  <c r="C6481" i="28"/>
  <c r="B6481" i="28"/>
  <c r="E6480" i="28"/>
  <c r="D6480" i="28"/>
  <c r="C6480" i="28"/>
  <c r="B6480" i="28"/>
  <c r="E6479" i="28"/>
  <c r="D6479" i="28"/>
  <c r="C6479" i="28"/>
  <c r="B6479" i="28"/>
  <c r="E6478" i="28"/>
  <c r="D6478" i="28"/>
  <c r="C6478" i="28"/>
  <c r="B6478" i="28"/>
  <c r="E6477" i="28"/>
  <c r="D6477" i="28"/>
  <c r="C6477" i="28"/>
  <c r="B6477" i="28"/>
  <c r="E6476" i="28"/>
  <c r="D6476" i="28"/>
  <c r="C6476" i="28"/>
  <c r="B6476" i="28"/>
  <c r="E6475" i="28"/>
  <c r="D6475" i="28"/>
  <c r="C6475" i="28"/>
  <c r="B6475" i="28"/>
  <c r="E6474" i="28"/>
  <c r="D6474" i="28"/>
  <c r="C6474" i="28"/>
  <c r="B6474" i="28"/>
  <c r="E6473" i="28"/>
  <c r="D6473" i="28"/>
  <c r="C6473" i="28"/>
  <c r="B6473" i="28"/>
  <c r="E6472" i="28"/>
  <c r="D6472" i="28"/>
  <c r="C6472" i="28"/>
  <c r="B6472" i="28"/>
  <c r="E6471" i="28"/>
  <c r="D6471" i="28"/>
  <c r="C6471" i="28"/>
  <c r="B6471" i="28"/>
  <c r="E6470" i="28"/>
  <c r="D6470" i="28"/>
  <c r="C6470" i="28"/>
  <c r="B6470" i="28"/>
  <c r="E6469" i="28"/>
  <c r="D6469" i="28"/>
  <c r="C6469" i="28"/>
  <c r="B6469" i="28"/>
  <c r="E6468" i="28"/>
  <c r="D6468" i="28"/>
  <c r="C6468" i="28"/>
  <c r="B6468" i="28"/>
  <c r="E6467" i="28"/>
  <c r="D6467" i="28"/>
  <c r="C6467" i="28"/>
  <c r="B6467" i="28"/>
  <c r="E6466" i="28"/>
  <c r="G6466" i="28" s="1"/>
  <c r="H6466" i="28" s="1"/>
  <c r="D6466" i="28"/>
  <c r="C6466" i="28"/>
  <c r="B6466" i="28"/>
  <c r="E6465" i="28"/>
  <c r="D6465" i="28"/>
  <c r="C6465" i="28"/>
  <c r="B6465" i="28"/>
  <c r="E6464" i="28"/>
  <c r="D6464" i="28"/>
  <c r="C6464" i="28"/>
  <c r="B6464" i="28"/>
  <c r="E6463" i="28"/>
  <c r="D6463" i="28"/>
  <c r="C6463" i="28"/>
  <c r="B6463" i="28"/>
  <c r="E6462" i="28"/>
  <c r="D6462" i="28"/>
  <c r="C6462" i="28"/>
  <c r="B6462" i="28"/>
  <c r="E6461" i="28"/>
  <c r="D6461" i="28"/>
  <c r="C6461" i="28"/>
  <c r="B6461" i="28"/>
  <c r="E6460" i="28"/>
  <c r="D6460" i="28"/>
  <c r="C6460" i="28"/>
  <c r="B6460" i="28"/>
  <c r="E6459" i="28"/>
  <c r="D6459" i="28"/>
  <c r="C6459" i="28"/>
  <c r="B6459" i="28"/>
  <c r="E6458" i="28"/>
  <c r="D6458" i="28"/>
  <c r="C6458" i="28"/>
  <c r="B6458" i="28"/>
  <c r="E6457" i="28"/>
  <c r="D6457" i="28"/>
  <c r="C6457" i="28"/>
  <c r="B6457" i="28"/>
  <c r="E6456" i="28"/>
  <c r="D6456" i="28"/>
  <c r="C6456" i="28"/>
  <c r="B6456" i="28"/>
  <c r="E6455" i="28"/>
  <c r="D6455" i="28"/>
  <c r="C6455" i="28"/>
  <c r="B6455" i="28"/>
  <c r="E6454" i="28"/>
  <c r="D6454" i="28"/>
  <c r="C6454" i="28"/>
  <c r="B6454" i="28"/>
  <c r="E6453" i="28"/>
  <c r="D6453" i="28"/>
  <c r="C6453" i="28"/>
  <c r="B6453" i="28"/>
  <c r="E6452" i="28"/>
  <c r="D6452" i="28"/>
  <c r="C6452" i="28"/>
  <c r="B6452" i="28"/>
  <c r="E6451" i="28"/>
  <c r="D6451" i="28"/>
  <c r="C6451" i="28"/>
  <c r="B6451" i="28"/>
  <c r="E6450" i="28"/>
  <c r="D6450" i="28"/>
  <c r="C6450" i="28"/>
  <c r="B6450" i="28"/>
  <c r="E6449" i="28"/>
  <c r="D6449" i="28"/>
  <c r="C6449" i="28"/>
  <c r="B6449" i="28"/>
  <c r="E6448" i="28"/>
  <c r="D6448" i="28"/>
  <c r="C6448" i="28"/>
  <c r="B6448" i="28"/>
  <c r="E6447" i="28"/>
  <c r="D6447" i="28"/>
  <c r="C6447" i="28"/>
  <c r="B6447" i="28"/>
  <c r="E6446" i="28"/>
  <c r="D6446" i="28"/>
  <c r="C6446" i="28"/>
  <c r="B6446" i="28"/>
  <c r="E6445" i="28"/>
  <c r="D6445" i="28"/>
  <c r="C6445" i="28"/>
  <c r="B6445" i="28"/>
  <c r="E6444" i="28"/>
  <c r="D6444" i="28"/>
  <c r="C6444" i="28"/>
  <c r="B6444" i="28"/>
  <c r="E6443" i="28"/>
  <c r="G6443" i="28" s="1"/>
  <c r="H6443" i="28" s="1"/>
  <c r="D6443" i="28"/>
  <c r="C6443" i="28"/>
  <c r="B6443" i="28"/>
  <c r="E6442" i="28"/>
  <c r="D6442" i="28"/>
  <c r="C6442" i="28"/>
  <c r="B6442" i="28"/>
  <c r="E6441" i="28"/>
  <c r="D6441" i="28"/>
  <c r="C6441" i="28"/>
  <c r="B6441" i="28"/>
  <c r="E6440" i="28"/>
  <c r="D6440" i="28"/>
  <c r="C6440" i="28"/>
  <c r="B6440" i="28"/>
  <c r="E6439" i="28"/>
  <c r="D6439" i="28"/>
  <c r="C6439" i="28"/>
  <c r="B6439" i="28"/>
  <c r="E6438" i="28"/>
  <c r="D6438" i="28"/>
  <c r="C6438" i="28"/>
  <c r="B6438" i="28"/>
  <c r="E6437" i="28"/>
  <c r="D6437" i="28"/>
  <c r="C6437" i="28"/>
  <c r="B6437" i="28"/>
  <c r="E6436" i="28"/>
  <c r="D6436" i="28"/>
  <c r="C6436" i="28"/>
  <c r="B6436" i="28"/>
  <c r="E6435" i="28"/>
  <c r="D6435" i="28"/>
  <c r="C6435" i="28"/>
  <c r="B6435" i="28"/>
  <c r="E6434" i="28"/>
  <c r="D6434" i="28"/>
  <c r="C6434" i="28"/>
  <c r="B6434" i="28"/>
  <c r="E6433" i="28"/>
  <c r="D6433" i="28"/>
  <c r="C6433" i="28"/>
  <c r="B6433" i="28"/>
  <c r="E6432" i="28"/>
  <c r="D6432" i="28"/>
  <c r="C6432" i="28"/>
  <c r="B6432" i="28"/>
  <c r="E6431" i="28"/>
  <c r="D6431" i="28"/>
  <c r="C6431" i="28"/>
  <c r="B6431" i="28"/>
  <c r="E6430" i="28"/>
  <c r="D6430" i="28"/>
  <c r="C6430" i="28"/>
  <c r="B6430" i="28"/>
  <c r="G6430" i="28" s="1"/>
  <c r="H6430" i="28" s="1"/>
  <c r="E6429" i="28"/>
  <c r="D6429" i="28"/>
  <c r="C6429" i="28"/>
  <c r="B6429" i="28"/>
  <c r="E6428" i="28"/>
  <c r="D6428" i="28"/>
  <c r="C6428" i="28"/>
  <c r="B6428" i="28"/>
  <c r="E6427" i="28"/>
  <c r="D6427" i="28"/>
  <c r="C6427" i="28"/>
  <c r="B6427" i="28"/>
  <c r="E6426" i="28"/>
  <c r="D6426" i="28"/>
  <c r="C6426" i="28"/>
  <c r="B6426" i="28"/>
  <c r="E6425" i="28"/>
  <c r="D6425" i="28"/>
  <c r="C6425" i="28"/>
  <c r="B6425" i="28"/>
  <c r="E6424" i="28"/>
  <c r="D6424" i="28"/>
  <c r="C6424" i="28"/>
  <c r="B6424" i="28"/>
  <c r="E6423" i="28"/>
  <c r="D6423" i="28"/>
  <c r="C6423" i="28"/>
  <c r="B6423" i="28"/>
  <c r="G6423" i="28" s="1"/>
  <c r="H6423" i="28" s="1"/>
  <c r="E6422" i="28"/>
  <c r="D6422" i="28"/>
  <c r="C6422" i="28"/>
  <c r="B6422" i="28"/>
  <c r="E6421" i="28"/>
  <c r="D6421" i="28"/>
  <c r="C6421" i="28"/>
  <c r="B6421" i="28"/>
  <c r="E6420" i="28"/>
  <c r="D6420" i="28"/>
  <c r="C6420" i="28"/>
  <c r="B6420" i="28"/>
  <c r="E6419" i="28"/>
  <c r="D6419" i="28"/>
  <c r="C6419" i="28"/>
  <c r="B6419" i="28"/>
  <c r="E6418" i="28"/>
  <c r="D6418" i="28"/>
  <c r="C6418" i="28"/>
  <c r="B6418" i="28"/>
  <c r="E6417" i="28"/>
  <c r="D6417" i="28"/>
  <c r="C6417" i="28"/>
  <c r="B6417" i="28"/>
  <c r="E6416" i="28"/>
  <c r="D6416" i="28"/>
  <c r="C6416" i="28"/>
  <c r="B6416" i="28"/>
  <c r="E6415" i="28"/>
  <c r="D6415" i="28"/>
  <c r="C6415" i="28"/>
  <c r="B6415" i="28"/>
  <c r="G6415" i="28" s="1"/>
  <c r="H6415" i="28" s="1"/>
  <c r="E6414" i="28"/>
  <c r="D6414" i="28"/>
  <c r="C6414" i="28"/>
  <c r="B6414" i="28"/>
  <c r="E6413" i="28"/>
  <c r="D6413" i="28"/>
  <c r="C6413" i="28"/>
  <c r="B6413" i="28"/>
  <c r="G6413" i="28" s="1"/>
  <c r="H6413" i="28" s="1"/>
  <c r="E6412" i="28"/>
  <c r="D6412" i="28"/>
  <c r="C6412" i="28"/>
  <c r="B6412" i="28"/>
  <c r="E6411" i="28"/>
  <c r="D6411" i="28"/>
  <c r="C6411" i="28"/>
  <c r="B6411" i="28"/>
  <c r="G6411" i="28" s="1"/>
  <c r="H6411" i="28" s="1"/>
  <c r="E6410" i="28"/>
  <c r="D6410" i="28"/>
  <c r="C6410" i="28"/>
  <c r="B6410" i="28"/>
  <c r="G6410" i="28" s="1"/>
  <c r="H6410" i="28" s="1"/>
  <c r="E6409" i="28"/>
  <c r="D6409" i="28"/>
  <c r="C6409" i="28"/>
  <c r="B6409" i="28"/>
  <c r="E6408" i="28"/>
  <c r="D6408" i="28"/>
  <c r="C6408" i="28"/>
  <c r="B6408" i="28"/>
  <c r="E6407" i="28"/>
  <c r="D6407" i="28"/>
  <c r="C6407" i="28"/>
  <c r="B6407" i="28"/>
  <c r="G6407" i="28" s="1"/>
  <c r="H6407" i="28" s="1"/>
  <c r="E6406" i="28"/>
  <c r="D6406" i="28"/>
  <c r="C6406" i="28"/>
  <c r="B6406" i="28"/>
  <c r="E6405" i="28"/>
  <c r="D6405" i="28"/>
  <c r="C6405" i="28"/>
  <c r="B6405" i="28"/>
  <c r="E6404" i="28"/>
  <c r="D6404" i="28"/>
  <c r="C6404" i="28"/>
  <c r="B6404" i="28"/>
  <c r="E6403" i="28"/>
  <c r="D6403" i="28"/>
  <c r="C6403" i="28"/>
  <c r="B6403" i="28"/>
  <c r="E6402" i="28"/>
  <c r="D6402" i="28"/>
  <c r="C6402" i="28"/>
  <c r="B6402" i="28"/>
  <c r="E6401" i="28"/>
  <c r="D6401" i="28"/>
  <c r="C6401" i="28"/>
  <c r="B6401" i="28"/>
  <c r="E6400" i="28"/>
  <c r="D6400" i="28"/>
  <c r="C6400" i="28"/>
  <c r="B6400" i="28"/>
  <c r="E6399" i="28"/>
  <c r="D6399" i="28"/>
  <c r="C6399" i="28"/>
  <c r="B6399" i="28"/>
  <c r="E6398" i="28"/>
  <c r="D6398" i="28"/>
  <c r="C6398" i="28"/>
  <c r="B6398" i="28"/>
  <c r="E6397" i="28"/>
  <c r="D6397" i="28"/>
  <c r="C6397" i="28"/>
  <c r="B6397" i="28"/>
  <c r="E6396" i="28"/>
  <c r="D6396" i="28"/>
  <c r="C6396" i="28"/>
  <c r="B6396" i="28"/>
  <c r="E6395" i="28"/>
  <c r="D6395" i="28"/>
  <c r="C6395" i="28"/>
  <c r="B6395" i="28"/>
  <c r="E6394" i="28"/>
  <c r="G6394" i="28" s="1"/>
  <c r="H6394" i="28" s="1"/>
  <c r="D6394" i="28"/>
  <c r="C6394" i="28"/>
  <c r="B6394" i="28"/>
  <c r="E6393" i="28"/>
  <c r="D6393" i="28"/>
  <c r="C6393" i="28"/>
  <c r="B6393" i="28"/>
  <c r="E6392" i="28"/>
  <c r="G6392" i="28" s="1"/>
  <c r="H6392" i="28" s="1"/>
  <c r="D6392" i="28"/>
  <c r="C6392" i="28"/>
  <c r="B6392" i="28"/>
  <c r="E6391" i="28"/>
  <c r="D6391" i="28"/>
  <c r="C6391" i="28"/>
  <c r="B6391" i="28"/>
  <c r="E6390" i="28"/>
  <c r="D6390" i="28"/>
  <c r="C6390" i="28"/>
  <c r="B6390" i="28"/>
  <c r="E6389" i="28"/>
  <c r="G6389" i="28" s="1"/>
  <c r="H6389" i="28" s="1"/>
  <c r="D6389" i="28"/>
  <c r="C6389" i="28"/>
  <c r="B6389" i="28"/>
  <c r="E6388" i="28"/>
  <c r="G6388" i="28" s="1"/>
  <c r="H6388" i="28" s="1"/>
  <c r="D6388" i="28"/>
  <c r="C6388" i="28"/>
  <c r="B6388" i="28"/>
  <c r="E6387" i="28"/>
  <c r="D6387" i="28"/>
  <c r="C6387" i="28"/>
  <c r="B6387" i="28"/>
  <c r="E6386" i="28"/>
  <c r="D6386" i="28"/>
  <c r="C6386" i="28"/>
  <c r="B6386" i="28"/>
  <c r="E6385" i="28"/>
  <c r="D6385" i="28"/>
  <c r="C6385" i="28"/>
  <c r="B6385" i="28"/>
  <c r="E6384" i="28"/>
  <c r="D6384" i="28"/>
  <c r="C6384" i="28"/>
  <c r="B6384" i="28"/>
  <c r="E6383" i="28"/>
  <c r="D6383" i="28"/>
  <c r="C6383" i="28"/>
  <c r="B6383" i="28"/>
  <c r="E6382" i="28"/>
  <c r="D6382" i="28"/>
  <c r="C6382" i="28"/>
  <c r="B6382" i="28"/>
  <c r="E6381" i="28"/>
  <c r="D6381" i="28"/>
  <c r="C6381" i="28"/>
  <c r="B6381" i="28"/>
  <c r="E6380" i="28"/>
  <c r="D6380" i="28"/>
  <c r="C6380" i="28"/>
  <c r="B6380" i="28"/>
  <c r="E6379" i="28"/>
  <c r="D6379" i="28"/>
  <c r="C6379" i="28"/>
  <c r="B6379" i="28"/>
  <c r="E6378" i="28"/>
  <c r="D6378" i="28"/>
  <c r="C6378" i="28"/>
  <c r="B6378" i="28"/>
  <c r="E6377" i="28"/>
  <c r="D6377" i="28"/>
  <c r="C6377" i="28"/>
  <c r="B6377" i="28"/>
  <c r="E6376" i="28"/>
  <c r="D6376" i="28"/>
  <c r="C6376" i="28"/>
  <c r="B6376" i="28"/>
  <c r="E6375" i="28"/>
  <c r="D6375" i="28"/>
  <c r="C6375" i="28"/>
  <c r="B6375" i="28"/>
  <c r="E6374" i="28"/>
  <c r="D6374" i="28"/>
  <c r="C6374" i="28"/>
  <c r="B6374" i="28"/>
  <c r="E6373" i="28"/>
  <c r="D6373" i="28"/>
  <c r="C6373" i="28"/>
  <c r="B6373" i="28"/>
  <c r="G6373" i="28" s="1"/>
  <c r="H6373" i="28" s="1"/>
  <c r="E6372" i="28"/>
  <c r="D6372" i="28"/>
  <c r="C6372" i="28"/>
  <c r="B6372" i="28"/>
  <c r="E6371" i="28"/>
  <c r="D6371" i="28"/>
  <c r="C6371" i="28"/>
  <c r="B6371" i="28"/>
  <c r="E6370" i="28"/>
  <c r="D6370" i="28"/>
  <c r="C6370" i="28"/>
  <c r="B6370" i="28"/>
  <c r="E6369" i="28"/>
  <c r="D6369" i="28"/>
  <c r="C6369" i="28"/>
  <c r="B6369" i="28"/>
  <c r="E6368" i="28"/>
  <c r="D6368" i="28"/>
  <c r="C6368" i="28"/>
  <c r="B6368" i="28"/>
  <c r="E6367" i="28"/>
  <c r="D6367" i="28"/>
  <c r="C6367" i="28"/>
  <c r="B6367" i="28"/>
  <c r="E6366" i="28"/>
  <c r="D6366" i="28"/>
  <c r="C6366" i="28"/>
  <c r="B6366" i="28"/>
  <c r="E6365" i="28"/>
  <c r="D6365" i="28"/>
  <c r="C6365" i="28"/>
  <c r="B6365" i="28"/>
  <c r="E6364" i="28"/>
  <c r="D6364" i="28"/>
  <c r="C6364" i="28"/>
  <c r="B6364" i="28"/>
  <c r="E6363" i="28"/>
  <c r="D6363" i="28"/>
  <c r="C6363" i="28"/>
  <c r="B6363" i="28"/>
  <c r="E6362" i="28"/>
  <c r="D6362" i="28"/>
  <c r="C6362" i="28"/>
  <c r="B6362" i="28"/>
  <c r="E6361" i="28"/>
  <c r="D6361" i="28"/>
  <c r="C6361" i="28"/>
  <c r="B6361" i="28"/>
  <c r="E6360" i="28"/>
  <c r="D6360" i="28"/>
  <c r="C6360" i="28"/>
  <c r="B6360" i="28"/>
  <c r="E6359" i="28"/>
  <c r="D6359" i="28"/>
  <c r="C6359" i="28"/>
  <c r="B6359" i="28"/>
  <c r="E6358" i="28"/>
  <c r="D6358" i="28"/>
  <c r="C6358" i="28"/>
  <c r="B6358" i="28"/>
  <c r="E6357" i="28"/>
  <c r="D6357" i="28"/>
  <c r="C6357" i="28"/>
  <c r="B6357" i="28"/>
  <c r="E6356" i="28"/>
  <c r="D6356" i="28"/>
  <c r="C6356" i="28"/>
  <c r="B6356" i="28"/>
  <c r="E6355" i="28"/>
  <c r="D6355" i="28"/>
  <c r="C6355" i="28"/>
  <c r="B6355" i="28"/>
  <c r="E6354" i="28"/>
  <c r="D6354" i="28"/>
  <c r="C6354" i="28"/>
  <c r="B6354" i="28"/>
  <c r="E6353" i="28"/>
  <c r="D6353" i="28"/>
  <c r="C6353" i="28"/>
  <c r="B6353" i="28"/>
  <c r="E6352" i="28"/>
  <c r="D6352" i="28"/>
  <c r="C6352" i="28"/>
  <c r="B6352" i="28"/>
  <c r="E6351" i="28"/>
  <c r="D6351" i="28"/>
  <c r="C6351" i="28"/>
  <c r="B6351" i="28"/>
  <c r="G6351" i="28" s="1"/>
  <c r="H6351" i="28" s="1"/>
  <c r="E6350" i="28"/>
  <c r="D6350" i="28"/>
  <c r="C6350" i="28"/>
  <c r="B6350" i="28"/>
  <c r="E6349" i="28"/>
  <c r="D6349" i="28"/>
  <c r="C6349" i="28"/>
  <c r="B6349" i="28"/>
  <c r="E6348" i="28"/>
  <c r="D6348" i="28"/>
  <c r="C6348" i="28"/>
  <c r="B6348" i="28"/>
  <c r="E6347" i="28"/>
  <c r="D6347" i="28"/>
  <c r="C6347" i="28"/>
  <c r="B6347" i="28"/>
  <c r="E6346" i="28"/>
  <c r="D6346" i="28"/>
  <c r="C6346" i="28"/>
  <c r="B6346" i="28"/>
  <c r="E6345" i="28"/>
  <c r="D6345" i="28"/>
  <c r="C6345" i="28"/>
  <c r="B6345" i="28"/>
  <c r="E6344" i="28"/>
  <c r="D6344" i="28"/>
  <c r="C6344" i="28"/>
  <c r="B6344" i="28"/>
  <c r="E6343" i="28"/>
  <c r="G6343" i="28" s="1"/>
  <c r="H6343" i="28" s="1"/>
  <c r="D6343" i="28"/>
  <c r="C6343" i="28"/>
  <c r="B6343" i="28"/>
  <c r="E6342" i="28"/>
  <c r="D6342" i="28"/>
  <c r="C6342" i="28"/>
  <c r="B6342" i="28"/>
  <c r="E6341" i="28"/>
  <c r="D6341" i="28"/>
  <c r="C6341" i="28"/>
  <c r="B6341" i="28"/>
  <c r="E6340" i="28"/>
  <c r="D6340" i="28"/>
  <c r="C6340" i="28"/>
  <c r="B6340" i="28"/>
  <c r="E6339" i="28"/>
  <c r="D6339" i="28"/>
  <c r="C6339" i="28"/>
  <c r="B6339" i="28"/>
  <c r="E6338" i="28"/>
  <c r="G6338" i="28" s="1"/>
  <c r="H6338" i="28" s="1"/>
  <c r="D6338" i="28"/>
  <c r="C6338" i="28"/>
  <c r="B6338" i="28"/>
  <c r="E6337" i="28"/>
  <c r="D6337" i="28"/>
  <c r="C6337" i="28"/>
  <c r="B6337" i="28"/>
  <c r="E6336" i="28"/>
  <c r="G6336" i="28" s="1"/>
  <c r="H6336" i="28" s="1"/>
  <c r="D6336" i="28"/>
  <c r="C6336" i="28"/>
  <c r="B6336" i="28"/>
  <c r="E6335" i="28"/>
  <c r="D6335" i="28"/>
  <c r="C6335" i="28"/>
  <c r="B6335" i="28"/>
  <c r="E6334" i="28"/>
  <c r="D6334" i="28"/>
  <c r="C6334" i="28"/>
  <c r="B6334" i="28"/>
  <c r="G6334" i="28" s="1"/>
  <c r="H6334" i="28" s="1"/>
  <c r="E6333" i="28"/>
  <c r="D6333" i="28"/>
  <c r="C6333" i="28"/>
  <c r="B6333" i="28"/>
  <c r="G6333" i="28" s="1"/>
  <c r="H6333" i="28" s="1"/>
  <c r="E6332" i="28"/>
  <c r="D6332" i="28"/>
  <c r="C6332" i="28"/>
  <c r="B6332" i="28"/>
  <c r="E6331" i="28"/>
  <c r="D6331" i="28"/>
  <c r="C6331" i="28"/>
  <c r="B6331" i="28"/>
  <c r="G6331" i="28" s="1"/>
  <c r="H6331" i="28" s="1"/>
  <c r="E6330" i="28"/>
  <c r="D6330" i="28"/>
  <c r="C6330" i="28"/>
  <c r="B6330" i="28"/>
  <c r="E6329" i="28"/>
  <c r="D6329" i="28"/>
  <c r="C6329" i="28"/>
  <c r="B6329" i="28"/>
  <c r="G6329" i="28" s="1"/>
  <c r="H6329" i="28" s="1"/>
  <c r="E6328" i="28"/>
  <c r="D6328" i="28"/>
  <c r="C6328" i="28"/>
  <c r="B6328" i="28"/>
  <c r="E6327" i="28"/>
  <c r="D6327" i="28"/>
  <c r="C6327" i="28"/>
  <c r="B6327" i="28"/>
  <c r="G6327" i="28" s="1"/>
  <c r="H6327" i="28" s="1"/>
  <c r="E6326" i="28"/>
  <c r="D6326" i="28"/>
  <c r="C6326" i="28"/>
  <c r="B6326" i="28"/>
  <c r="E6325" i="28"/>
  <c r="D6325" i="28"/>
  <c r="C6325" i="28"/>
  <c r="B6325" i="28"/>
  <c r="E6324" i="28"/>
  <c r="D6324" i="28"/>
  <c r="C6324" i="28"/>
  <c r="B6324" i="28"/>
  <c r="G6324" i="28" s="1"/>
  <c r="H6324" i="28" s="1"/>
  <c r="E6323" i="28"/>
  <c r="D6323" i="28"/>
  <c r="C6323" i="28"/>
  <c r="B6323" i="28"/>
  <c r="E6322" i="28"/>
  <c r="D6322" i="28"/>
  <c r="C6322" i="28"/>
  <c r="B6322" i="28"/>
  <c r="E6321" i="28"/>
  <c r="D6321" i="28"/>
  <c r="C6321" i="28"/>
  <c r="B6321" i="28"/>
  <c r="E6320" i="28"/>
  <c r="D6320" i="28"/>
  <c r="C6320" i="28"/>
  <c r="B6320" i="28"/>
  <c r="E6319" i="28"/>
  <c r="D6319" i="28"/>
  <c r="C6319" i="28"/>
  <c r="B6319" i="28"/>
  <c r="E6318" i="28"/>
  <c r="D6318" i="28"/>
  <c r="C6318" i="28"/>
  <c r="B6318" i="28"/>
  <c r="E6317" i="28"/>
  <c r="D6317" i="28"/>
  <c r="C6317" i="28"/>
  <c r="B6317" i="28"/>
  <c r="G6317" i="28" s="1"/>
  <c r="H6317" i="28" s="1"/>
  <c r="E6316" i="28"/>
  <c r="D6316" i="28"/>
  <c r="C6316" i="28"/>
  <c r="B6316" i="28"/>
  <c r="E6315" i="28"/>
  <c r="D6315" i="28"/>
  <c r="C6315" i="28"/>
  <c r="B6315" i="28"/>
  <c r="E6314" i="28"/>
  <c r="D6314" i="28"/>
  <c r="C6314" i="28"/>
  <c r="B6314" i="28"/>
  <c r="G6314" i="28" s="1"/>
  <c r="H6314" i="28" s="1"/>
  <c r="E6313" i="28"/>
  <c r="D6313" i="28"/>
  <c r="C6313" i="28"/>
  <c r="B6313" i="28"/>
  <c r="E6312" i="28"/>
  <c r="D6312" i="28"/>
  <c r="C6312" i="28"/>
  <c r="B6312" i="28"/>
  <c r="E6311" i="28"/>
  <c r="D6311" i="28"/>
  <c r="C6311" i="28"/>
  <c r="B6311" i="28"/>
  <c r="E6310" i="28"/>
  <c r="D6310" i="28"/>
  <c r="C6310" i="28"/>
  <c r="B6310" i="28"/>
  <c r="E6309" i="28"/>
  <c r="D6309" i="28"/>
  <c r="C6309" i="28"/>
  <c r="B6309" i="28"/>
  <c r="E6308" i="28"/>
  <c r="D6308" i="28"/>
  <c r="C6308" i="28"/>
  <c r="B6308" i="28"/>
  <c r="G6308" i="28" s="1"/>
  <c r="H6308" i="28" s="1"/>
  <c r="E6307" i="28"/>
  <c r="D6307" i="28"/>
  <c r="C6307" i="28"/>
  <c r="B6307" i="28"/>
  <c r="E6306" i="28"/>
  <c r="D6306" i="28"/>
  <c r="C6306" i="28"/>
  <c r="B6306" i="28"/>
  <c r="G6306" i="28" s="1"/>
  <c r="H6306" i="28" s="1"/>
  <c r="E6305" i="28"/>
  <c r="D6305" i="28"/>
  <c r="C6305" i="28"/>
  <c r="B6305" i="28"/>
  <c r="E6304" i="28"/>
  <c r="D6304" i="28"/>
  <c r="C6304" i="28"/>
  <c r="B6304" i="28"/>
  <c r="G6304" i="28" s="1"/>
  <c r="H6304" i="28" s="1"/>
  <c r="E6303" i="28"/>
  <c r="D6303" i="28"/>
  <c r="C6303" i="28"/>
  <c r="B6303" i="28"/>
  <c r="E6302" i="28"/>
  <c r="D6302" i="28"/>
  <c r="C6302" i="28"/>
  <c r="B6302" i="28"/>
  <c r="E6301" i="28"/>
  <c r="D6301" i="28"/>
  <c r="C6301" i="28"/>
  <c r="B6301" i="28"/>
  <c r="E6300" i="28"/>
  <c r="D6300" i="28"/>
  <c r="C6300" i="28"/>
  <c r="B6300" i="28"/>
  <c r="E6299" i="28"/>
  <c r="D6299" i="28"/>
  <c r="C6299" i="28"/>
  <c r="B6299" i="28"/>
  <c r="G6299" i="28" s="1"/>
  <c r="H6299" i="28" s="1"/>
  <c r="E6298" i="28"/>
  <c r="D6298" i="28"/>
  <c r="C6298" i="28"/>
  <c r="B6298" i="28"/>
  <c r="E6297" i="28"/>
  <c r="D6297" i="28"/>
  <c r="C6297" i="28"/>
  <c r="B6297" i="28"/>
  <c r="G6297" i="28" s="1"/>
  <c r="H6297" i="28" s="1"/>
  <c r="E6296" i="28"/>
  <c r="D6296" i="28"/>
  <c r="C6296" i="28"/>
  <c r="B6296" i="28"/>
  <c r="E6295" i="28"/>
  <c r="D6295" i="28"/>
  <c r="C6295" i="28"/>
  <c r="B6295" i="28"/>
  <c r="E6294" i="28"/>
  <c r="D6294" i="28"/>
  <c r="C6294" i="28"/>
  <c r="B6294" i="28"/>
  <c r="E6293" i="28"/>
  <c r="D6293" i="28"/>
  <c r="C6293" i="28"/>
  <c r="B6293" i="28"/>
  <c r="E6292" i="28"/>
  <c r="D6292" i="28"/>
  <c r="C6292" i="28"/>
  <c r="B6292" i="28"/>
  <c r="G6292" i="28" s="1"/>
  <c r="H6292" i="28" s="1"/>
  <c r="E6291" i="28"/>
  <c r="D6291" i="28"/>
  <c r="C6291" i="28"/>
  <c r="B6291" i="28"/>
  <c r="E6290" i="28"/>
  <c r="D6290" i="28"/>
  <c r="C6290" i="28"/>
  <c r="B6290" i="28"/>
  <c r="E6289" i="28"/>
  <c r="D6289" i="28"/>
  <c r="C6289" i="28"/>
  <c r="B6289" i="28"/>
  <c r="E6288" i="28"/>
  <c r="D6288" i="28"/>
  <c r="C6288" i="28"/>
  <c r="B6288" i="28"/>
  <c r="E6287" i="28"/>
  <c r="D6287" i="28"/>
  <c r="C6287" i="28"/>
  <c r="B6287" i="28"/>
  <c r="E6286" i="28"/>
  <c r="D6286" i="28"/>
  <c r="C6286" i="28"/>
  <c r="B6286" i="28"/>
  <c r="E6285" i="28"/>
  <c r="D6285" i="28"/>
  <c r="C6285" i="28"/>
  <c r="B6285" i="28"/>
  <c r="E6284" i="28"/>
  <c r="D6284" i="28"/>
  <c r="C6284" i="28"/>
  <c r="B6284" i="28"/>
  <c r="E6283" i="28"/>
  <c r="D6283" i="28"/>
  <c r="C6283" i="28"/>
  <c r="B6283" i="28"/>
  <c r="E6282" i="28"/>
  <c r="D6282" i="28"/>
  <c r="C6282" i="28"/>
  <c r="B6282" i="28"/>
  <c r="E6281" i="28"/>
  <c r="D6281" i="28"/>
  <c r="C6281" i="28"/>
  <c r="B6281" i="28"/>
  <c r="E6280" i="28"/>
  <c r="D6280" i="28"/>
  <c r="C6280" i="28"/>
  <c r="B6280" i="28"/>
  <c r="E6279" i="28"/>
  <c r="D6279" i="28"/>
  <c r="C6279" i="28"/>
  <c r="B6279" i="28"/>
  <c r="E6278" i="28"/>
  <c r="D6278" i="28"/>
  <c r="C6278" i="28"/>
  <c r="B6278" i="28"/>
  <c r="E6277" i="28"/>
  <c r="D6277" i="28"/>
  <c r="C6277" i="28"/>
  <c r="B6277" i="28"/>
  <c r="E6276" i="28"/>
  <c r="D6276" i="28"/>
  <c r="C6276" i="28"/>
  <c r="B6276" i="28"/>
  <c r="G6276" i="28" s="1"/>
  <c r="H6276" i="28" s="1"/>
  <c r="E6275" i="28"/>
  <c r="D6275" i="28"/>
  <c r="C6275" i="28"/>
  <c r="B6275" i="28"/>
  <c r="E6274" i="28"/>
  <c r="D6274" i="28"/>
  <c r="C6274" i="28"/>
  <c r="B6274" i="28"/>
  <c r="E6273" i="28"/>
  <c r="D6273" i="28"/>
  <c r="C6273" i="28"/>
  <c r="B6273" i="28"/>
  <c r="E6272" i="28"/>
  <c r="D6272" i="28"/>
  <c r="C6272" i="28"/>
  <c r="B6272" i="28"/>
  <c r="E6271" i="28"/>
  <c r="D6271" i="28"/>
  <c r="C6271" i="28"/>
  <c r="B6271" i="28"/>
  <c r="E6270" i="28"/>
  <c r="D6270" i="28"/>
  <c r="C6270" i="28"/>
  <c r="B6270" i="28"/>
  <c r="E6269" i="28"/>
  <c r="D6269" i="28"/>
  <c r="C6269" i="28"/>
  <c r="B6269" i="28"/>
  <c r="E6268" i="28"/>
  <c r="D6268" i="28"/>
  <c r="C6268" i="28"/>
  <c r="B6268" i="28"/>
  <c r="E6267" i="28"/>
  <c r="D6267" i="28"/>
  <c r="C6267" i="28"/>
  <c r="B6267" i="28"/>
  <c r="E6266" i="28"/>
  <c r="D6266" i="28"/>
  <c r="C6266" i="28"/>
  <c r="B6266" i="28"/>
  <c r="E6265" i="28"/>
  <c r="D6265" i="28"/>
  <c r="C6265" i="28"/>
  <c r="B6265" i="28"/>
  <c r="E6264" i="28"/>
  <c r="D6264" i="28"/>
  <c r="C6264" i="28"/>
  <c r="B6264" i="28"/>
  <c r="E6263" i="28"/>
  <c r="D6263" i="28"/>
  <c r="C6263" i="28"/>
  <c r="B6263" i="28"/>
  <c r="E6262" i="28"/>
  <c r="D6262" i="28"/>
  <c r="C6262" i="28"/>
  <c r="B6262" i="28"/>
  <c r="E6261" i="28"/>
  <c r="D6261" i="28"/>
  <c r="C6261" i="28"/>
  <c r="B6261" i="28"/>
  <c r="E6260" i="28"/>
  <c r="D6260" i="28"/>
  <c r="C6260" i="28"/>
  <c r="B6260" i="28"/>
  <c r="E6259" i="28"/>
  <c r="D6259" i="28"/>
  <c r="C6259" i="28"/>
  <c r="B6259" i="28"/>
  <c r="E6258" i="28"/>
  <c r="D6258" i="28"/>
  <c r="C6258" i="28"/>
  <c r="B6258" i="28"/>
  <c r="E6257" i="28"/>
  <c r="D6257" i="28"/>
  <c r="C6257" i="28"/>
  <c r="B6257" i="28"/>
  <c r="E6256" i="28"/>
  <c r="D6256" i="28"/>
  <c r="C6256" i="28"/>
  <c r="B6256" i="28"/>
  <c r="E6255" i="28"/>
  <c r="D6255" i="28"/>
  <c r="C6255" i="28"/>
  <c r="B6255" i="28"/>
  <c r="E6254" i="28"/>
  <c r="D6254" i="28"/>
  <c r="C6254" i="28"/>
  <c r="B6254" i="28"/>
  <c r="E6253" i="28"/>
  <c r="D6253" i="28"/>
  <c r="C6253" i="28"/>
  <c r="B6253" i="28"/>
  <c r="E6252" i="28"/>
  <c r="D6252" i="28"/>
  <c r="C6252" i="28"/>
  <c r="B6252" i="28"/>
  <c r="E6251" i="28"/>
  <c r="D6251" i="28"/>
  <c r="C6251" i="28"/>
  <c r="B6251" i="28"/>
  <c r="E6250" i="28"/>
  <c r="D6250" i="28"/>
  <c r="C6250" i="28"/>
  <c r="B6250" i="28"/>
  <c r="E6249" i="28"/>
  <c r="D6249" i="28"/>
  <c r="C6249" i="28"/>
  <c r="B6249" i="28"/>
  <c r="E6248" i="28"/>
  <c r="D6248" i="28"/>
  <c r="C6248" i="28"/>
  <c r="B6248" i="28"/>
  <c r="E6247" i="28"/>
  <c r="D6247" i="28"/>
  <c r="C6247" i="28"/>
  <c r="B6247" i="28"/>
  <c r="E6246" i="28"/>
  <c r="D6246" i="28"/>
  <c r="C6246" i="28"/>
  <c r="B6246" i="28"/>
  <c r="E6245" i="28"/>
  <c r="D6245" i="28"/>
  <c r="C6245" i="28"/>
  <c r="B6245" i="28"/>
  <c r="E6244" i="28"/>
  <c r="D6244" i="28"/>
  <c r="C6244" i="28"/>
  <c r="B6244" i="28"/>
  <c r="E6243" i="28"/>
  <c r="D6243" i="28"/>
  <c r="C6243" i="28"/>
  <c r="B6243" i="28"/>
  <c r="E6242" i="28"/>
  <c r="G6242" i="28" s="1"/>
  <c r="H6242" i="28" s="1"/>
  <c r="D6242" i="28"/>
  <c r="C6242" i="28"/>
  <c r="B6242" i="28"/>
  <c r="E6241" i="28"/>
  <c r="D6241" i="28"/>
  <c r="C6241" i="28"/>
  <c r="B6241" i="28"/>
  <c r="E6240" i="28"/>
  <c r="D6240" i="28"/>
  <c r="C6240" i="28"/>
  <c r="B6240" i="28"/>
  <c r="E6239" i="28"/>
  <c r="D6239" i="28"/>
  <c r="C6239" i="28"/>
  <c r="B6239" i="28"/>
  <c r="E6238" i="28"/>
  <c r="G6238" i="28" s="1"/>
  <c r="H6238" i="28" s="1"/>
  <c r="D6238" i="28"/>
  <c r="C6238" i="28"/>
  <c r="B6238" i="28"/>
  <c r="E6237" i="28"/>
  <c r="D6237" i="28"/>
  <c r="C6237" i="28"/>
  <c r="B6237" i="28"/>
  <c r="E6236" i="28"/>
  <c r="D6236" i="28"/>
  <c r="C6236" i="28"/>
  <c r="B6236" i="28"/>
  <c r="E6235" i="28"/>
  <c r="D6235" i="28"/>
  <c r="C6235" i="28"/>
  <c r="B6235" i="28"/>
  <c r="E6234" i="28"/>
  <c r="D6234" i="28"/>
  <c r="C6234" i="28"/>
  <c r="B6234" i="28"/>
  <c r="E6233" i="28"/>
  <c r="D6233" i="28"/>
  <c r="C6233" i="28"/>
  <c r="B6233" i="28"/>
  <c r="E6232" i="28"/>
  <c r="D6232" i="28"/>
  <c r="C6232" i="28"/>
  <c r="B6232" i="28"/>
  <c r="G6232" i="28" s="1"/>
  <c r="H6232" i="28" s="1"/>
  <c r="E6231" i="28"/>
  <c r="D6231" i="28"/>
  <c r="C6231" i="28"/>
  <c r="B6231" i="28"/>
  <c r="E6230" i="28"/>
  <c r="D6230" i="28"/>
  <c r="C6230" i="28"/>
  <c r="B6230" i="28"/>
  <c r="E6229" i="28"/>
  <c r="D6229" i="28"/>
  <c r="C6229" i="28"/>
  <c r="B6229" i="28"/>
  <c r="E6228" i="28"/>
  <c r="D6228" i="28"/>
  <c r="C6228" i="28"/>
  <c r="B6228" i="28"/>
  <c r="E6227" i="28"/>
  <c r="D6227" i="28"/>
  <c r="C6227" i="28"/>
  <c r="B6227" i="28"/>
  <c r="E6226" i="28"/>
  <c r="D6226" i="28"/>
  <c r="C6226" i="28"/>
  <c r="B6226" i="28"/>
  <c r="E6225" i="28"/>
  <c r="D6225" i="28"/>
  <c r="C6225" i="28"/>
  <c r="B6225" i="28"/>
  <c r="E6224" i="28"/>
  <c r="D6224" i="28"/>
  <c r="C6224" i="28"/>
  <c r="B6224" i="28"/>
  <c r="E6223" i="28"/>
  <c r="D6223" i="28"/>
  <c r="C6223" i="28"/>
  <c r="B6223" i="28"/>
  <c r="E6222" i="28"/>
  <c r="D6222" i="28"/>
  <c r="C6222" i="28"/>
  <c r="B6222" i="28"/>
  <c r="E6221" i="28"/>
  <c r="D6221" i="28"/>
  <c r="C6221" i="28"/>
  <c r="B6221" i="28"/>
  <c r="E6220" i="28"/>
  <c r="D6220" i="28"/>
  <c r="C6220" i="28"/>
  <c r="B6220" i="28"/>
  <c r="E6219" i="28"/>
  <c r="D6219" i="28"/>
  <c r="C6219" i="28"/>
  <c r="B6219" i="28"/>
  <c r="E6218" i="28"/>
  <c r="D6218" i="28"/>
  <c r="C6218" i="28"/>
  <c r="B6218" i="28"/>
  <c r="E6217" i="28"/>
  <c r="D6217" i="28"/>
  <c r="C6217" i="28"/>
  <c r="B6217" i="28"/>
  <c r="E6216" i="28"/>
  <c r="G6216" i="28" s="1"/>
  <c r="H6216" i="28" s="1"/>
  <c r="D6216" i="28"/>
  <c r="C6216" i="28"/>
  <c r="B6216" i="28"/>
  <c r="E6215" i="28"/>
  <c r="D6215" i="28"/>
  <c r="C6215" i="28"/>
  <c r="B6215" i="28"/>
  <c r="E6214" i="28"/>
  <c r="D6214" i="28"/>
  <c r="C6214" i="28"/>
  <c r="B6214" i="28"/>
  <c r="E6213" i="28"/>
  <c r="D6213" i="28"/>
  <c r="C6213" i="28"/>
  <c r="B6213" i="28"/>
  <c r="E6212" i="28"/>
  <c r="G6212" i="28" s="1"/>
  <c r="H6212" i="28" s="1"/>
  <c r="D6212" i="28"/>
  <c r="C6212" i="28"/>
  <c r="B6212" i="28"/>
  <c r="E6211" i="28"/>
  <c r="D6211" i="28"/>
  <c r="C6211" i="28"/>
  <c r="B6211" i="28"/>
  <c r="E6210" i="28"/>
  <c r="D6210" i="28"/>
  <c r="C6210" i="28"/>
  <c r="B6210" i="28"/>
  <c r="E6209" i="28"/>
  <c r="D6209" i="28"/>
  <c r="C6209" i="28"/>
  <c r="B6209" i="28"/>
  <c r="E6208" i="28"/>
  <c r="G6208" i="28" s="1"/>
  <c r="H6208" i="28" s="1"/>
  <c r="D6208" i="28"/>
  <c r="C6208" i="28"/>
  <c r="B6208" i="28"/>
  <c r="E6207" i="28"/>
  <c r="D6207" i="28"/>
  <c r="C6207" i="28"/>
  <c r="B6207" i="28"/>
  <c r="E6206" i="28"/>
  <c r="D6206" i="28"/>
  <c r="C6206" i="28"/>
  <c r="B6206" i="28"/>
  <c r="G6206" i="28" s="1"/>
  <c r="H6206" i="28" s="1"/>
  <c r="E6205" i="28"/>
  <c r="D6205" i="28"/>
  <c r="C6205" i="28"/>
  <c r="B6205" i="28"/>
  <c r="E6204" i="28"/>
  <c r="D6204" i="28"/>
  <c r="C6204" i="28"/>
  <c r="B6204" i="28"/>
  <c r="E6203" i="28"/>
  <c r="D6203" i="28"/>
  <c r="C6203" i="28"/>
  <c r="B6203" i="28"/>
  <c r="E6202" i="28"/>
  <c r="D6202" i="28"/>
  <c r="C6202" i="28"/>
  <c r="B6202" i="28"/>
  <c r="E6201" i="28"/>
  <c r="D6201" i="28"/>
  <c r="C6201" i="28"/>
  <c r="B6201" i="28"/>
  <c r="E6200" i="28"/>
  <c r="D6200" i="28"/>
  <c r="C6200" i="28"/>
  <c r="B6200" i="28"/>
  <c r="E6199" i="28"/>
  <c r="D6199" i="28"/>
  <c r="C6199" i="28"/>
  <c r="B6199" i="28"/>
  <c r="E6198" i="28"/>
  <c r="D6198" i="28"/>
  <c r="C6198" i="28"/>
  <c r="B6198" i="28"/>
  <c r="E6197" i="28"/>
  <c r="D6197" i="28"/>
  <c r="C6197" i="28"/>
  <c r="B6197" i="28"/>
  <c r="E6196" i="28"/>
  <c r="D6196" i="28"/>
  <c r="C6196" i="28"/>
  <c r="B6196" i="28"/>
  <c r="E6195" i="28"/>
  <c r="D6195" i="28"/>
  <c r="C6195" i="28"/>
  <c r="B6195" i="28"/>
  <c r="E6194" i="28"/>
  <c r="D6194" i="28"/>
  <c r="C6194" i="28"/>
  <c r="B6194" i="28"/>
  <c r="E6193" i="28"/>
  <c r="D6193" i="28"/>
  <c r="C6193" i="28"/>
  <c r="B6193" i="28"/>
  <c r="E6192" i="28"/>
  <c r="D6192" i="28"/>
  <c r="C6192" i="28"/>
  <c r="B6192" i="28"/>
  <c r="E6191" i="28"/>
  <c r="D6191" i="28"/>
  <c r="C6191" i="28"/>
  <c r="B6191" i="28"/>
  <c r="E6190" i="28"/>
  <c r="D6190" i="28"/>
  <c r="C6190" i="28"/>
  <c r="B6190" i="28"/>
  <c r="E6189" i="28"/>
  <c r="D6189" i="28"/>
  <c r="C6189" i="28"/>
  <c r="B6189" i="28"/>
  <c r="E6188" i="28"/>
  <c r="D6188" i="28"/>
  <c r="C6188" i="28"/>
  <c r="B6188" i="28"/>
  <c r="E6187" i="28"/>
  <c r="D6187" i="28"/>
  <c r="C6187" i="28"/>
  <c r="B6187" i="28"/>
  <c r="E6186" i="28"/>
  <c r="G6186" i="28" s="1"/>
  <c r="H6186" i="28" s="1"/>
  <c r="D6186" i="28"/>
  <c r="C6186" i="28"/>
  <c r="B6186" i="28"/>
  <c r="E6185" i="28"/>
  <c r="D6185" i="28"/>
  <c r="C6185" i="28"/>
  <c r="B6185" i="28"/>
  <c r="E6184" i="28"/>
  <c r="D6184" i="28"/>
  <c r="C6184" i="28"/>
  <c r="B6184" i="28"/>
  <c r="E6183" i="28"/>
  <c r="D6183" i="28"/>
  <c r="C6183" i="28"/>
  <c r="B6183" i="28"/>
  <c r="E6182" i="28"/>
  <c r="D6182" i="28"/>
  <c r="C6182" i="28"/>
  <c r="B6182" i="28"/>
  <c r="E6181" i="28"/>
  <c r="D6181" i="28"/>
  <c r="C6181" i="28"/>
  <c r="B6181" i="28"/>
  <c r="E6180" i="28"/>
  <c r="D6180" i="28"/>
  <c r="C6180" i="28"/>
  <c r="B6180" i="28"/>
  <c r="E6179" i="28"/>
  <c r="D6179" i="28"/>
  <c r="C6179" i="28"/>
  <c r="B6179" i="28"/>
  <c r="E6178" i="28"/>
  <c r="D6178" i="28"/>
  <c r="C6178" i="28"/>
  <c r="B6178" i="28"/>
  <c r="E6177" i="28"/>
  <c r="D6177" i="28"/>
  <c r="C6177" i="28"/>
  <c r="B6177" i="28"/>
  <c r="E6176" i="28"/>
  <c r="D6176" i="28"/>
  <c r="C6176" i="28"/>
  <c r="B6176" i="28"/>
  <c r="E6175" i="28"/>
  <c r="D6175" i="28"/>
  <c r="C6175" i="28"/>
  <c r="B6175" i="28"/>
  <c r="E6174" i="28"/>
  <c r="D6174" i="28"/>
  <c r="C6174" i="28"/>
  <c r="B6174" i="28"/>
  <c r="E6173" i="28"/>
  <c r="D6173" i="28"/>
  <c r="C6173" i="28"/>
  <c r="B6173" i="28"/>
  <c r="E6172" i="28"/>
  <c r="D6172" i="28"/>
  <c r="C6172" i="28"/>
  <c r="B6172" i="28"/>
  <c r="E6171" i="28"/>
  <c r="D6171" i="28"/>
  <c r="C6171" i="28"/>
  <c r="B6171" i="28"/>
  <c r="E6170" i="28"/>
  <c r="D6170" i="28"/>
  <c r="C6170" i="28"/>
  <c r="B6170" i="28"/>
  <c r="E6169" i="28"/>
  <c r="D6169" i="28"/>
  <c r="C6169" i="28"/>
  <c r="B6169" i="28"/>
  <c r="E6168" i="28"/>
  <c r="D6168" i="28"/>
  <c r="C6168" i="28"/>
  <c r="B6168" i="28"/>
  <c r="E6167" i="28"/>
  <c r="D6167" i="28"/>
  <c r="C6167" i="28"/>
  <c r="B6167" i="28"/>
  <c r="E6166" i="28"/>
  <c r="D6166" i="28"/>
  <c r="C6166" i="28"/>
  <c r="B6166" i="28"/>
  <c r="E6165" i="28"/>
  <c r="D6165" i="28"/>
  <c r="C6165" i="28"/>
  <c r="B6165" i="28"/>
  <c r="E6164" i="28"/>
  <c r="D6164" i="28"/>
  <c r="C6164" i="28"/>
  <c r="B6164" i="28"/>
  <c r="E6163" i="28"/>
  <c r="D6163" i="28"/>
  <c r="C6163" i="28"/>
  <c r="B6163" i="28"/>
  <c r="E6162" i="28"/>
  <c r="D6162" i="28"/>
  <c r="C6162" i="28"/>
  <c r="B6162" i="28"/>
  <c r="E6161" i="28"/>
  <c r="D6161" i="28"/>
  <c r="C6161" i="28"/>
  <c r="B6161" i="28"/>
  <c r="E6160" i="28"/>
  <c r="D6160" i="28"/>
  <c r="C6160" i="28"/>
  <c r="B6160" i="28"/>
  <c r="E6159" i="28"/>
  <c r="D6159" i="28"/>
  <c r="C6159" i="28"/>
  <c r="B6159" i="28"/>
  <c r="E6158" i="28"/>
  <c r="D6158" i="28"/>
  <c r="C6158" i="28"/>
  <c r="B6158" i="28"/>
  <c r="E6157" i="28"/>
  <c r="D6157" i="28"/>
  <c r="C6157" i="28"/>
  <c r="B6157" i="28"/>
  <c r="E6156" i="28"/>
  <c r="D6156" i="28"/>
  <c r="C6156" i="28"/>
  <c r="B6156" i="28"/>
  <c r="E6155" i="28"/>
  <c r="D6155" i="28"/>
  <c r="C6155" i="28"/>
  <c r="B6155" i="28"/>
  <c r="E6154" i="28"/>
  <c r="D6154" i="28"/>
  <c r="C6154" i="28"/>
  <c r="B6154" i="28"/>
  <c r="E6153" i="28"/>
  <c r="D6153" i="28"/>
  <c r="C6153" i="28"/>
  <c r="B6153" i="28"/>
  <c r="E6152" i="28"/>
  <c r="D6152" i="28"/>
  <c r="C6152" i="28"/>
  <c r="B6152" i="28"/>
  <c r="E6151" i="28"/>
  <c r="D6151" i="28"/>
  <c r="C6151" i="28"/>
  <c r="B6151" i="28"/>
  <c r="E6150" i="28"/>
  <c r="D6150" i="28"/>
  <c r="C6150" i="28"/>
  <c r="B6150" i="28"/>
  <c r="E6149" i="28"/>
  <c r="D6149" i="28"/>
  <c r="C6149" i="28"/>
  <c r="B6149" i="28"/>
  <c r="E6148" i="28"/>
  <c r="D6148" i="28"/>
  <c r="C6148" i="28"/>
  <c r="B6148" i="28"/>
  <c r="E6147" i="28"/>
  <c r="D6147" i="28"/>
  <c r="C6147" i="28"/>
  <c r="B6147" i="28"/>
  <c r="E6146" i="28"/>
  <c r="D6146" i="28"/>
  <c r="C6146" i="28"/>
  <c r="B6146" i="28"/>
  <c r="E6145" i="28"/>
  <c r="D6145" i="28"/>
  <c r="C6145" i="28"/>
  <c r="B6145" i="28"/>
  <c r="E6144" i="28"/>
  <c r="D6144" i="28"/>
  <c r="C6144" i="28"/>
  <c r="B6144" i="28"/>
  <c r="E6143" i="28"/>
  <c r="D6143" i="28"/>
  <c r="C6143" i="28"/>
  <c r="B6143" i="28"/>
  <c r="E6142" i="28"/>
  <c r="D6142" i="28"/>
  <c r="C6142" i="28"/>
  <c r="B6142" i="28"/>
  <c r="E6141" i="28"/>
  <c r="D6141" i="28"/>
  <c r="C6141" i="28"/>
  <c r="B6141" i="28"/>
  <c r="E6140" i="28"/>
  <c r="D6140" i="28"/>
  <c r="C6140" i="28"/>
  <c r="B6140" i="28"/>
  <c r="E6139" i="28"/>
  <c r="D6139" i="28"/>
  <c r="C6139" i="28"/>
  <c r="B6139" i="28"/>
  <c r="E6138" i="28"/>
  <c r="D6138" i="28"/>
  <c r="C6138" i="28"/>
  <c r="B6138" i="28"/>
  <c r="E6137" i="28"/>
  <c r="D6137" i="28"/>
  <c r="C6137" i="28"/>
  <c r="B6137" i="28"/>
  <c r="E6136" i="28"/>
  <c r="D6136" i="28"/>
  <c r="C6136" i="28"/>
  <c r="B6136" i="28"/>
  <c r="E6135" i="28"/>
  <c r="D6135" i="28"/>
  <c r="C6135" i="28"/>
  <c r="B6135" i="28"/>
  <c r="E6134" i="28"/>
  <c r="G6134" i="28" s="1"/>
  <c r="H6134" i="28" s="1"/>
  <c r="D6134" i="28"/>
  <c r="C6134" i="28"/>
  <c r="B6134" i="28"/>
  <c r="E6133" i="28"/>
  <c r="D6133" i="28"/>
  <c r="C6133" i="28"/>
  <c r="B6133" i="28"/>
  <c r="E6132" i="28"/>
  <c r="D6132" i="28"/>
  <c r="C6132" i="28"/>
  <c r="B6132" i="28"/>
  <c r="E6131" i="28"/>
  <c r="D6131" i="28"/>
  <c r="C6131" i="28"/>
  <c r="B6131" i="28"/>
  <c r="E6130" i="28"/>
  <c r="D6130" i="28"/>
  <c r="C6130" i="28"/>
  <c r="B6130" i="28"/>
  <c r="E6129" i="28"/>
  <c r="D6129" i="28"/>
  <c r="C6129" i="28"/>
  <c r="B6129" i="28"/>
  <c r="E6128" i="28"/>
  <c r="G6128" i="28" s="1"/>
  <c r="H6128" i="28" s="1"/>
  <c r="D6128" i="28"/>
  <c r="C6128" i="28"/>
  <c r="B6128" i="28"/>
  <c r="E6127" i="28"/>
  <c r="D6127" i="28"/>
  <c r="C6127" i="28"/>
  <c r="B6127" i="28"/>
  <c r="E6126" i="28"/>
  <c r="D6126" i="28"/>
  <c r="C6126" i="28"/>
  <c r="B6126" i="28"/>
  <c r="E6125" i="28"/>
  <c r="D6125" i="28"/>
  <c r="C6125" i="28"/>
  <c r="B6125" i="28"/>
  <c r="E6124" i="28"/>
  <c r="D6124" i="28"/>
  <c r="C6124" i="28"/>
  <c r="B6124" i="28"/>
  <c r="E6123" i="28"/>
  <c r="D6123" i="28"/>
  <c r="C6123" i="28"/>
  <c r="B6123" i="28"/>
  <c r="E6122" i="28"/>
  <c r="G6122" i="28" s="1"/>
  <c r="H6122" i="28" s="1"/>
  <c r="D6122" i="28"/>
  <c r="C6122" i="28"/>
  <c r="B6122" i="28"/>
  <c r="E6121" i="28"/>
  <c r="D6121" i="28"/>
  <c r="C6121" i="28"/>
  <c r="B6121" i="28"/>
  <c r="E6120" i="28"/>
  <c r="D6120" i="28"/>
  <c r="C6120" i="28"/>
  <c r="B6120" i="28"/>
  <c r="E6119" i="28"/>
  <c r="D6119" i="28"/>
  <c r="C6119" i="28"/>
  <c r="B6119" i="28"/>
  <c r="E6118" i="28"/>
  <c r="D6118" i="28"/>
  <c r="C6118" i="28"/>
  <c r="B6118" i="28"/>
  <c r="E6117" i="28"/>
  <c r="D6117" i="28"/>
  <c r="C6117" i="28"/>
  <c r="B6117" i="28"/>
  <c r="E6116" i="28"/>
  <c r="D6116" i="28"/>
  <c r="C6116" i="28"/>
  <c r="B6116" i="28"/>
  <c r="G6116" i="28" s="1"/>
  <c r="H6116" i="28" s="1"/>
  <c r="E6115" i="28"/>
  <c r="D6115" i="28"/>
  <c r="C6115" i="28"/>
  <c r="B6115" i="28"/>
  <c r="E6114" i="28"/>
  <c r="D6114" i="28"/>
  <c r="C6114" i="28"/>
  <c r="B6114" i="28"/>
  <c r="G6114" i="28" s="1"/>
  <c r="H6114" i="28" s="1"/>
  <c r="E6113" i="28"/>
  <c r="D6113" i="28"/>
  <c r="C6113" i="28"/>
  <c r="B6113" i="28"/>
  <c r="E6112" i="28"/>
  <c r="D6112" i="28"/>
  <c r="C6112" i="28"/>
  <c r="B6112" i="28"/>
  <c r="G6112" i="28" s="1"/>
  <c r="H6112" i="28" s="1"/>
  <c r="E6111" i="28"/>
  <c r="D6111" i="28"/>
  <c r="C6111" i="28"/>
  <c r="B6111" i="28"/>
  <c r="E6110" i="28"/>
  <c r="D6110" i="28"/>
  <c r="C6110" i="28"/>
  <c r="B6110" i="28"/>
  <c r="E6109" i="28"/>
  <c r="D6109" i="28"/>
  <c r="C6109" i="28"/>
  <c r="B6109" i="28"/>
  <c r="E6108" i="28"/>
  <c r="D6108" i="28"/>
  <c r="C6108" i="28"/>
  <c r="B6108" i="28"/>
  <c r="E6107" i="28"/>
  <c r="D6107" i="28"/>
  <c r="C6107" i="28"/>
  <c r="B6107" i="28"/>
  <c r="E6106" i="28"/>
  <c r="D6106" i="28"/>
  <c r="C6106" i="28"/>
  <c r="B6106" i="28"/>
  <c r="E6105" i="28"/>
  <c r="D6105" i="28"/>
  <c r="C6105" i="28"/>
  <c r="B6105" i="28"/>
  <c r="G6105" i="28" s="1"/>
  <c r="H6105" i="28" s="1"/>
  <c r="E6104" i="28"/>
  <c r="D6104" i="28"/>
  <c r="C6104" i="28"/>
  <c r="B6104" i="28"/>
  <c r="G6104" i="28" s="1"/>
  <c r="H6104" i="28" s="1"/>
  <c r="E6103" i="28"/>
  <c r="D6103" i="28"/>
  <c r="C6103" i="28"/>
  <c r="B6103" i="28"/>
  <c r="E6102" i="28"/>
  <c r="D6102" i="28"/>
  <c r="C6102" i="28"/>
  <c r="B6102" i="28"/>
  <c r="E6101" i="28"/>
  <c r="D6101" i="28"/>
  <c r="C6101" i="28"/>
  <c r="B6101" i="28"/>
  <c r="E6100" i="28"/>
  <c r="D6100" i="28"/>
  <c r="C6100" i="28"/>
  <c r="B6100" i="28"/>
  <c r="E6099" i="28"/>
  <c r="D6099" i="28"/>
  <c r="C6099" i="28"/>
  <c r="B6099" i="28"/>
  <c r="E6098" i="28"/>
  <c r="D6098" i="28"/>
  <c r="C6098" i="28"/>
  <c r="B6098" i="28"/>
  <c r="E6097" i="28"/>
  <c r="D6097" i="28"/>
  <c r="C6097" i="28"/>
  <c r="B6097" i="28"/>
  <c r="E6096" i="28"/>
  <c r="D6096" i="28"/>
  <c r="C6096" i="28"/>
  <c r="B6096" i="28"/>
  <c r="E6095" i="28"/>
  <c r="D6095" i="28"/>
  <c r="C6095" i="28"/>
  <c r="B6095" i="28"/>
  <c r="E6094" i="28"/>
  <c r="D6094" i="28"/>
  <c r="C6094" i="28"/>
  <c r="B6094" i="28"/>
  <c r="E6093" i="28"/>
  <c r="D6093" i="28"/>
  <c r="C6093" i="28"/>
  <c r="B6093" i="28"/>
  <c r="E6092" i="28"/>
  <c r="D6092" i="28"/>
  <c r="C6092" i="28"/>
  <c r="B6092" i="28"/>
  <c r="E6091" i="28"/>
  <c r="D6091" i="28"/>
  <c r="C6091" i="28"/>
  <c r="B6091" i="28"/>
  <c r="E6090" i="28"/>
  <c r="D6090" i="28"/>
  <c r="C6090" i="28"/>
  <c r="B6090" i="28"/>
  <c r="E6089" i="28"/>
  <c r="D6089" i="28"/>
  <c r="C6089" i="28"/>
  <c r="B6089" i="28"/>
  <c r="E6088" i="28"/>
  <c r="D6088" i="28"/>
  <c r="C6088" i="28"/>
  <c r="B6088" i="28"/>
  <c r="E6087" i="28"/>
  <c r="D6087" i="28"/>
  <c r="C6087" i="28"/>
  <c r="B6087" i="28"/>
  <c r="E6086" i="28"/>
  <c r="D6086" i="28"/>
  <c r="C6086" i="28"/>
  <c r="B6086" i="28"/>
  <c r="E6085" i="28"/>
  <c r="D6085" i="28"/>
  <c r="C6085" i="28"/>
  <c r="B6085" i="28"/>
  <c r="E6084" i="28"/>
  <c r="D6084" i="28"/>
  <c r="C6084" i="28"/>
  <c r="B6084" i="28"/>
  <c r="E6083" i="28"/>
  <c r="D6083" i="28"/>
  <c r="C6083" i="28"/>
  <c r="B6083" i="28"/>
  <c r="E6082" i="28"/>
  <c r="D6082" i="28"/>
  <c r="C6082" i="28"/>
  <c r="B6082" i="28"/>
  <c r="E6081" i="28"/>
  <c r="D6081" i="28"/>
  <c r="C6081" i="28"/>
  <c r="B6081" i="28"/>
  <c r="E6080" i="28"/>
  <c r="D6080" i="28"/>
  <c r="C6080" i="28"/>
  <c r="B6080" i="28"/>
  <c r="E6079" i="28"/>
  <c r="D6079" i="28"/>
  <c r="C6079" i="28"/>
  <c r="B6079" i="28"/>
  <c r="E6078" i="28"/>
  <c r="D6078" i="28"/>
  <c r="C6078" i="28"/>
  <c r="B6078" i="28"/>
  <c r="E6077" i="28"/>
  <c r="D6077" i="28"/>
  <c r="C6077" i="28"/>
  <c r="B6077" i="28"/>
  <c r="E6076" i="28"/>
  <c r="D6076" i="28"/>
  <c r="C6076" i="28"/>
  <c r="B6076" i="28"/>
  <c r="E6075" i="28"/>
  <c r="D6075" i="28"/>
  <c r="C6075" i="28"/>
  <c r="B6075" i="28"/>
  <c r="E6074" i="28"/>
  <c r="D6074" i="28"/>
  <c r="C6074" i="28"/>
  <c r="B6074" i="28"/>
  <c r="E6073" i="28"/>
  <c r="D6073" i="28"/>
  <c r="C6073" i="28"/>
  <c r="B6073" i="28"/>
  <c r="E6072" i="28"/>
  <c r="D6072" i="28"/>
  <c r="C6072" i="28"/>
  <c r="B6072" i="28"/>
  <c r="E6071" i="28"/>
  <c r="D6071" i="28"/>
  <c r="C6071" i="28"/>
  <c r="B6071" i="28"/>
  <c r="E6070" i="28"/>
  <c r="D6070" i="28"/>
  <c r="C6070" i="28"/>
  <c r="B6070" i="28"/>
  <c r="E6069" i="28"/>
  <c r="D6069" i="28"/>
  <c r="C6069" i="28"/>
  <c r="B6069" i="28"/>
  <c r="E6068" i="28"/>
  <c r="D6068" i="28"/>
  <c r="C6068" i="28"/>
  <c r="B6068" i="28"/>
  <c r="E6067" i="28"/>
  <c r="D6067" i="28"/>
  <c r="C6067" i="28"/>
  <c r="B6067" i="28"/>
  <c r="E6066" i="28"/>
  <c r="D6066" i="28"/>
  <c r="C6066" i="28"/>
  <c r="B6066" i="28"/>
  <c r="E6065" i="28"/>
  <c r="D6065" i="28"/>
  <c r="C6065" i="28"/>
  <c r="B6065" i="28"/>
  <c r="E6064" i="28"/>
  <c r="D6064" i="28"/>
  <c r="C6064" i="28"/>
  <c r="B6064" i="28"/>
  <c r="G6064" i="28" s="1"/>
  <c r="H6064" i="28" s="1"/>
  <c r="E6063" i="28"/>
  <c r="D6063" i="28"/>
  <c r="C6063" i="28"/>
  <c r="B6063" i="28"/>
  <c r="E6062" i="28"/>
  <c r="D6062" i="28"/>
  <c r="C6062" i="28"/>
  <c r="B6062" i="28"/>
  <c r="G6062" i="28" s="1"/>
  <c r="H6062" i="28" s="1"/>
  <c r="E6061" i="28"/>
  <c r="D6061" i="28"/>
  <c r="C6061" i="28"/>
  <c r="B6061" i="28"/>
  <c r="E6060" i="28"/>
  <c r="D6060" i="28"/>
  <c r="C6060" i="28"/>
  <c r="B6060" i="28"/>
  <c r="G6060" i="28" s="1"/>
  <c r="H6060" i="28" s="1"/>
  <c r="E6059" i="28"/>
  <c r="D6059" i="28"/>
  <c r="C6059" i="28"/>
  <c r="B6059" i="28"/>
  <c r="E6058" i="28"/>
  <c r="D6058" i="28"/>
  <c r="C6058" i="28"/>
  <c r="B6058" i="28"/>
  <c r="G6058" i="28" s="1"/>
  <c r="H6058" i="28" s="1"/>
  <c r="E6057" i="28"/>
  <c r="D6057" i="28"/>
  <c r="C6057" i="28"/>
  <c r="B6057" i="28"/>
  <c r="E6056" i="28"/>
  <c r="D6056" i="28"/>
  <c r="C6056" i="28"/>
  <c r="B6056" i="28"/>
  <c r="G6056" i="28" s="1"/>
  <c r="H6056" i="28" s="1"/>
  <c r="E6055" i="28"/>
  <c r="D6055" i="28"/>
  <c r="C6055" i="28"/>
  <c r="B6055" i="28"/>
  <c r="E6054" i="28"/>
  <c r="D6054" i="28"/>
  <c r="C6054" i="28"/>
  <c r="B6054" i="28"/>
  <c r="G6054" i="28" s="1"/>
  <c r="H6054" i="28" s="1"/>
  <c r="E6053" i="28"/>
  <c r="D6053" i="28"/>
  <c r="C6053" i="28"/>
  <c r="B6053" i="28"/>
  <c r="G6053" i="28" s="1"/>
  <c r="H6053" i="28" s="1"/>
  <c r="E6052" i="28"/>
  <c r="D6052" i="28"/>
  <c r="C6052" i="28"/>
  <c r="B6052" i="28"/>
  <c r="G6052" i="28" s="1"/>
  <c r="H6052" i="28" s="1"/>
  <c r="E6051" i="28"/>
  <c r="D6051" i="28"/>
  <c r="C6051" i="28"/>
  <c r="B6051" i="28"/>
  <c r="E6050" i="28"/>
  <c r="D6050" i="28"/>
  <c r="C6050" i="28"/>
  <c r="B6050" i="28"/>
  <c r="G6050" i="28" s="1"/>
  <c r="H6050" i="28" s="1"/>
  <c r="E6049" i="28"/>
  <c r="D6049" i="28"/>
  <c r="C6049" i="28"/>
  <c r="B6049" i="28"/>
  <c r="G6049" i="28" s="1"/>
  <c r="H6049" i="28" s="1"/>
  <c r="E6048" i="28"/>
  <c r="D6048" i="28"/>
  <c r="C6048" i="28"/>
  <c r="B6048" i="28"/>
  <c r="E6047" i="28"/>
  <c r="D6047" i="28"/>
  <c r="C6047" i="28"/>
  <c r="B6047" i="28"/>
  <c r="E6046" i="28"/>
  <c r="D6046" i="28"/>
  <c r="C6046" i="28"/>
  <c r="B6046" i="28"/>
  <c r="G6046" i="28" s="1"/>
  <c r="H6046" i="28" s="1"/>
  <c r="E6045" i="28"/>
  <c r="D6045" i="28"/>
  <c r="C6045" i="28"/>
  <c r="B6045" i="28"/>
  <c r="G6045" i="28" s="1"/>
  <c r="H6045" i="28" s="1"/>
  <c r="E6044" i="28"/>
  <c r="D6044" i="28"/>
  <c r="C6044" i="28"/>
  <c r="B6044" i="28"/>
  <c r="E6043" i="28"/>
  <c r="D6043" i="28"/>
  <c r="C6043" i="28"/>
  <c r="B6043" i="28"/>
  <c r="E6042" i="28"/>
  <c r="D6042" i="28"/>
  <c r="C6042" i="28"/>
  <c r="B6042" i="28"/>
  <c r="E6041" i="28"/>
  <c r="D6041" i="28"/>
  <c r="C6041" i="28"/>
  <c r="B6041" i="28"/>
  <c r="G6041" i="28" s="1"/>
  <c r="H6041" i="28" s="1"/>
  <c r="E6040" i="28"/>
  <c r="D6040" i="28"/>
  <c r="C6040" i="28"/>
  <c r="B6040" i="28"/>
  <c r="E6039" i="28"/>
  <c r="D6039" i="28"/>
  <c r="C6039" i="28"/>
  <c r="B6039" i="28"/>
  <c r="E6038" i="28"/>
  <c r="D6038" i="28"/>
  <c r="C6038" i="28"/>
  <c r="B6038" i="28"/>
  <c r="E6037" i="28"/>
  <c r="D6037" i="28"/>
  <c r="C6037" i="28"/>
  <c r="B6037" i="28"/>
  <c r="G6037" i="28" s="1"/>
  <c r="H6037" i="28" s="1"/>
  <c r="E6036" i="28"/>
  <c r="D6036" i="28"/>
  <c r="C6036" i="28"/>
  <c r="B6036" i="28"/>
  <c r="G6036" i="28" s="1"/>
  <c r="H6036" i="28" s="1"/>
  <c r="E6035" i="28"/>
  <c r="D6035" i="28"/>
  <c r="C6035" i="28"/>
  <c r="B6035" i="28"/>
  <c r="E6034" i="28"/>
  <c r="D6034" i="28"/>
  <c r="C6034" i="28"/>
  <c r="B6034" i="28"/>
  <c r="G6034" i="28" s="1"/>
  <c r="H6034" i="28" s="1"/>
  <c r="E6033" i="28"/>
  <c r="D6033" i="28"/>
  <c r="C6033" i="28"/>
  <c r="B6033" i="28"/>
  <c r="E6032" i="28"/>
  <c r="D6032" i="28"/>
  <c r="C6032" i="28"/>
  <c r="B6032" i="28"/>
  <c r="G6032" i="28" s="1"/>
  <c r="H6032" i="28" s="1"/>
  <c r="E6031" i="28"/>
  <c r="D6031" i="28"/>
  <c r="C6031" i="28"/>
  <c r="B6031" i="28"/>
  <c r="E6030" i="28"/>
  <c r="D6030" i="28"/>
  <c r="C6030" i="28"/>
  <c r="B6030" i="28"/>
  <c r="G6030" i="28" s="1"/>
  <c r="H6030" i="28" s="1"/>
  <c r="E6029" i="28"/>
  <c r="D6029" i="28"/>
  <c r="C6029" i="28"/>
  <c r="B6029" i="28"/>
  <c r="E6028" i="28"/>
  <c r="D6028" i="28"/>
  <c r="C6028" i="28"/>
  <c r="B6028" i="28"/>
  <c r="G6028" i="28" s="1"/>
  <c r="H6028" i="28" s="1"/>
  <c r="E6027" i="28"/>
  <c r="D6027" i="28"/>
  <c r="C6027" i="28"/>
  <c r="B6027" i="28"/>
  <c r="E6026" i="28"/>
  <c r="D6026" i="28"/>
  <c r="C6026" i="28"/>
  <c r="B6026" i="28"/>
  <c r="G6026" i="28" s="1"/>
  <c r="H6026" i="28" s="1"/>
  <c r="E6025" i="28"/>
  <c r="D6025" i="28"/>
  <c r="C6025" i="28"/>
  <c r="B6025" i="28"/>
  <c r="E6024" i="28"/>
  <c r="D6024" i="28"/>
  <c r="C6024" i="28"/>
  <c r="B6024" i="28"/>
  <c r="E6023" i="28"/>
  <c r="D6023" i="28"/>
  <c r="C6023" i="28"/>
  <c r="B6023" i="28"/>
  <c r="E6022" i="28"/>
  <c r="D6022" i="28"/>
  <c r="C6022" i="28"/>
  <c r="B6022" i="28"/>
  <c r="E6021" i="28"/>
  <c r="D6021" i="28"/>
  <c r="C6021" i="28"/>
  <c r="B6021" i="28"/>
  <c r="E6020" i="28"/>
  <c r="D6020" i="28"/>
  <c r="C6020" i="28"/>
  <c r="B6020" i="28"/>
  <c r="E6019" i="28"/>
  <c r="D6019" i="28"/>
  <c r="C6019" i="28"/>
  <c r="B6019" i="28"/>
  <c r="E6018" i="28"/>
  <c r="D6018" i="28"/>
  <c r="C6018" i="28"/>
  <c r="B6018" i="28"/>
  <c r="E6017" i="28"/>
  <c r="D6017" i="28"/>
  <c r="C6017" i="28"/>
  <c r="B6017" i="28"/>
  <c r="E6016" i="28"/>
  <c r="D6016" i="28"/>
  <c r="C6016" i="28"/>
  <c r="B6016" i="28"/>
  <c r="E6015" i="28"/>
  <c r="D6015" i="28"/>
  <c r="C6015" i="28"/>
  <c r="B6015" i="28"/>
  <c r="E6014" i="28"/>
  <c r="D6014" i="28"/>
  <c r="C6014" i="28"/>
  <c r="B6014" i="28"/>
  <c r="E6013" i="28"/>
  <c r="D6013" i="28"/>
  <c r="C6013" i="28"/>
  <c r="B6013" i="28"/>
  <c r="E6012" i="28"/>
  <c r="D6012" i="28"/>
  <c r="C6012" i="28"/>
  <c r="B6012" i="28"/>
  <c r="E6011" i="28"/>
  <c r="D6011" i="28"/>
  <c r="C6011" i="28"/>
  <c r="B6011" i="28"/>
  <c r="E6010" i="28"/>
  <c r="D6010" i="28"/>
  <c r="C6010" i="28"/>
  <c r="B6010" i="28"/>
  <c r="E6009" i="28"/>
  <c r="D6009" i="28"/>
  <c r="C6009" i="28"/>
  <c r="B6009" i="28"/>
  <c r="E6008" i="28"/>
  <c r="D6008" i="28"/>
  <c r="C6008" i="28"/>
  <c r="B6008" i="28"/>
  <c r="E6007" i="28"/>
  <c r="D6007" i="28"/>
  <c r="C6007" i="28"/>
  <c r="B6007" i="28"/>
  <c r="E6006" i="28"/>
  <c r="D6006" i="28"/>
  <c r="C6006" i="28"/>
  <c r="B6006" i="28"/>
  <c r="E6005" i="28"/>
  <c r="D6005" i="28"/>
  <c r="C6005" i="28"/>
  <c r="B6005" i="28"/>
  <c r="E6004" i="28"/>
  <c r="D6004" i="28"/>
  <c r="C6004" i="28"/>
  <c r="B6004" i="28"/>
  <c r="E6003" i="28"/>
  <c r="D6003" i="28"/>
  <c r="C6003" i="28"/>
  <c r="B6003" i="28"/>
  <c r="E6002" i="28"/>
  <c r="D6002" i="28"/>
  <c r="C6002" i="28"/>
  <c r="B6002" i="28"/>
  <c r="E6001" i="28"/>
  <c r="D6001" i="28"/>
  <c r="C6001" i="28"/>
  <c r="B6001" i="28"/>
  <c r="E6000" i="28"/>
  <c r="D6000" i="28"/>
  <c r="C6000" i="28"/>
  <c r="B6000" i="28"/>
  <c r="E5999" i="28"/>
  <c r="D5999" i="28"/>
  <c r="C5999" i="28"/>
  <c r="B5999" i="28"/>
  <c r="E5998" i="28"/>
  <c r="D5998" i="28"/>
  <c r="C5998" i="28"/>
  <c r="B5998" i="28"/>
  <c r="E5997" i="28"/>
  <c r="D5997" i="28"/>
  <c r="C5997" i="28"/>
  <c r="B5997" i="28"/>
  <c r="E5996" i="28"/>
  <c r="D5996" i="28"/>
  <c r="C5996" i="28"/>
  <c r="B5996" i="28"/>
  <c r="E5995" i="28"/>
  <c r="D5995" i="28"/>
  <c r="C5995" i="28"/>
  <c r="B5995" i="28"/>
  <c r="E5994" i="28"/>
  <c r="D5994" i="28"/>
  <c r="C5994" i="28"/>
  <c r="B5994" i="28"/>
  <c r="E5993" i="28"/>
  <c r="D5993" i="28"/>
  <c r="C5993" i="28"/>
  <c r="B5993" i="28"/>
  <c r="E5992" i="28"/>
  <c r="D5992" i="28"/>
  <c r="C5992" i="28"/>
  <c r="B5992" i="28"/>
  <c r="E5991" i="28"/>
  <c r="D5991" i="28"/>
  <c r="C5991" i="28"/>
  <c r="B5991" i="28"/>
  <c r="E5990" i="28"/>
  <c r="D5990" i="28"/>
  <c r="C5990" i="28"/>
  <c r="B5990" i="28"/>
  <c r="E5989" i="28"/>
  <c r="D5989" i="28"/>
  <c r="C5989" i="28"/>
  <c r="B5989" i="28"/>
  <c r="E5988" i="28"/>
  <c r="D5988" i="28"/>
  <c r="C5988" i="28"/>
  <c r="B5988" i="28"/>
  <c r="E5987" i="28"/>
  <c r="D5987" i="28"/>
  <c r="C5987" i="28"/>
  <c r="B5987" i="28"/>
  <c r="E5986" i="28"/>
  <c r="D5986" i="28"/>
  <c r="C5986" i="28"/>
  <c r="B5986" i="28"/>
  <c r="E5985" i="28"/>
  <c r="D5985" i="28"/>
  <c r="C5985" i="28"/>
  <c r="B5985" i="28"/>
  <c r="E5984" i="28"/>
  <c r="D5984" i="28"/>
  <c r="C5984" i="28"/>
  <c r="B5984" i="28"/>
  <c r="E5983" i="28"/>
  <c r="D5983" i="28"/>
  <c r="C5983" i="28"/>
  <c r="B5983" i="28"/>
  <c r="E5982" i="28"/>
  <c r="D5982" i="28"/>
  <c r="C5982" i="28"/>
  <c r="B5982" i="28"/>
  <c r="E5981" i="28"/>
  <c r="D5981" i="28"/>
  <c r="C5981" i="28"/>
  <c r="B5981" i="28"/>
  <c r="E5980" i="28"/>
  <c r="D5980" i="28"/>
  <c r="C5980" i="28"/>
  <c r="B5980" i="28"/>
  <c r="E5979" i="28"/>
  <c r="D5979" i="28"/>
  <c r="C5979" i="28"/>
  <c r="B5979" i="28"/>
  <c r="E5978" i="28"/>
  <c r="D5978" i="28"/>
  <c r="C5978" i="28"/>
  <c r="B5978" i="28"/>
  <c r="E5977" i="28"/>
  <c r="D5977" i="28"/>
  <c r="C5977" i="28"/>
  <c r="B5977" i="28"/>
  <c r="E5976" i="28"/>
  <c r="D5976" i="28"/>
  <c r="C5976" i="28"/>
  <c r="B5976" i="28"/>
  <c r="E5975" i="28"/>
  <c r="D5975" i="28"/>
  <c r="C5975" i="28"/>
  <c r="B5975" i="28"/>
  <c r="E5974" i="28"/>
  <c r="D5974" i="28"/>
  <c r="C5974" i="28"/>
  <c r="B5974" i="28"/>
  <c r="E5973" i="28"/>
  <c r="D5973" i="28"/>
  <c r="C5973" i="28"/>
  <c r="B5973" i="28"/>
  <c r="E5972" i="28"/>
  <c r="D5972" i="28"/>
  <c r="C5972" i="28"/>
  <c r="B5972" i="28"/>
  <c r="E5971" i="28"/>
  <c r="D5971" i="28"/>
  <c r="C5971" i="28"/>
  <c r="B5971" i="28"/>
  <c r="E5970" i="28"/>
  <c r="D5970" i="28"/>
  <c r="C5970" i="28"/>
  <c r="B5970" i="28"/>
  <c r="E5969" i="28"/>
  <c r="D5969" i="28"/>
  <c r="C5969" i="28"/>
  <c r="B5969" i="28"/>
  <c r="E5968" i="28"/>
  <c r="D5968" i="28"/>
  <c r="C5968" i="28"/>
  <c r="B5968" i="28"/>
  <c r="E5967" i="28"/>
  <c r="D5967" i="28"/>
  <c r="C5967" i="28"/>
  <c r="B5967" i="28"/>
  <c r="E5966" i="28"/>
  <c r="D5966" i="28"/>
  <c r="C5966" i="28"/>
  <c r="B5966" i="28"/>
  <c r="E5965" i="28"/>
  <c r="D5965" i="28"/>
  <c r="C5965" i="28"/>
  <c r="B5965" i="28"/>
  <c r="E5964" i="28"/>
  <c r="D5964" i="28"/>
  <c r="C5964" i="28"/>
  <c r="B5964" i="28"/>
  <c r="E5963" i="28"/>
  <c r="D5963" i="28"/>
  <c r="C5963" i="28"/>
  <c r="B5963" i="28"/>
  <c r="E5962" i="28"/>
  <c r="D5962" i="28"/>
  <c r="C5962" i="28"/>
  <c r="B5962" i="28"/>
  <c r="E5961" i="28"/>
  <c r="D5961" i="28"/>
  <c r="C5961" i="28"/>
  <c r="B5961" i="28"/>
  <c r="E5960" i="28"/>
  <c r="D5960" i="28"/>
  <c r="C5960" i="28"/>
  <c r="B5960" i="28"/>
  <c r="E5959" i="28"/>
  <c r="D5959" i="28"/>
  <c r="C5959" i="28"/>
  <c r="B5959" i="28"/>
  <c r="E5958" i="28"/>
  <c r="D5958" i="28"/>
  <c r="C5958" i="28"/>
  <c r="B5958" i="28"/>
  <c r="E5957" i="28"/>
  <c r="D5957" i="28"/>
  <c r="C5957" i="28"/>
  <c r="B5957" i="28"/>
  <c r="E5956" i="28"/>
  <c r="D5956" i="28"/>
  <c r="C5956" i="28"/>
  <c r="B5956" i="28"/>
  <c r="E5955" i="28"/>
  <c r="D5955" i="28"/>
  <c r="C5955" i="28"/>
  <c r="B5955" i="28"/>
  <c r="E5954" i="28"/>
  <c r="D5954" i="28"/>
  <c r="C5954" i="28"/>
  <c r="B5954" i="28"/>
  <c r="E5953" i="28"/>
  <c r="D5953" i="28"/>
  <c r="C5953" i="28"/>
  <c r="B5953" i="28"/>
  <c r="E5952" i="28"/>
  <c r="D5952" i="28"/>
  <c r="C5952" i="28"/>
  <c r="B5952" i="28"/>
  <c r="E5951" i="28"/>
  <c r="D5951" i="28"/>
  <c r="C5951" i="28"/>
  <c r="B5951" i="28"/>
  <c r="E5950" i="28"/>
  <c r="D5950" i="28"/>
  <c r="C5950" i="28"/>
  <c r="B5950" i="28"/>
  <c r="E5949" i="28"/>
  <c r="D5949" i="28"/>
  <c r="C5949" i="28"/>
  <c r="B5949" i="28"/>
  <c r="E5948" i="28"/>
  <c r="D5948" i="28"/>
  <c r="C5948" i="28"/>
  <c r="B5948" i="28"/>
  <c r="E5947" i="28"/>
  <c r="D5947" i="28"/>
  <c r="C5947" i="28"/>
  <c r="B5947" i="28"/>
  <c r="E5946" i="28"/>
  <c r="D5946" i="28"/>
  <c r="C5946" i="28"/>
  <c r="B5946" i="28"/>
  <c r="E5945" i="28"/>
  <c r="D5945" i="28"/>
  <c r="C5945" i="28"/>
  <c r="B5945" i="28"/>
  <c r="E5944" i="28"/>
  <c r="D5944" i="28"/>
  <c r="C5944" i="28"/>
  <c r="B5944" i="28"/>
  <c r="E5943" i="28"/>
  <c r="D5943" i="28"/>
  <c r="C5943" i="28"/>
  <c r="B5943" i="28"/>
  <c r="E5942" i="28"/>
  <c r="D5942" i="28"/>
  <c r="C5942" i="28"/>
  <c r="B5942" i="28"/>
  <c r="E5941" i="28"/>
  <c r="D5941" i="28"/>
  <c r="C5941" i="28"/>
  <c r="B5941" i="28"/>
  <c r="E5940" i="28"/>
  <c r="D5940" i="28"/>
  <c r="C5940" i="28"/>
  <c r="B5940" i="28"/>
  <c r="E5939" i="28"/>
  <c r="D5939" i="28"/>
  <c r="C5939" i="28"/>
  <c r="B5939" i="28"/>
  <c r="E5938" i="28"/>
  <c r="D5938" i="28"/>
  <c r="C5938" i="28"/>
  <c r="B5938" i="28"/>
  <c r="E5937" i="28"/>
  <c r="D5937" i="28"/>
  <c r="C5937" i="28"/>
  <c r="B5937" i="28"/>
  <c r="E5936" i="28"/>
  <c r="D5936" i="28"/>
  <c r="C5936" i="28"/>
  <c r="B5936" i="28"/>
  <c r="E5935" i="28"/>
  <c r="D5935" i="28"/>
  <c r="C5935" i="28"/>
  <c r="B5935" i="28"/>
  <c r="E5934" i="28"/>
  <c r="D5934" i="28"/>
  <c r="C5934" i="28"/>
  <c r="B5934" i="28"/>
  <c r="E5933" i="28"/>
  <c r="D5933" i="28"/>
  <c r="C5933" i="28"/>
  <c r="B5933" i="28"/>
  <c r="E5932" i="28"/>
  <c r="D5932" i="28"/>
  <c r="C5932" i="28"/>
  <c r="B5932" i="28"/>
  <c r="E5931" i="28"/>
  <c r="D5931" i="28"/>
  <c r="C5931" i="28"/>
  <c r="B5931" i="28"/>
  <c r="E5930" i="28"/>
  <c r="D5930" i="28"/>
  <c r="C5930" i="28"/>
  <c r="B5930" i="28"/>
  <c r="E5929" i="28"/>
  <c r="D5929" i="28"/>
  <c r="C5929" i="28"/>
  <c r="B5929" i="28"/>
  <c r="E5928" i="28"/>
  <c r="D5928" i="28"/>
  <c r="C5928" i="28"/>
  <c r="B5928" i="28"/>
  <c r="E5927" i="28"/>
  <c r="D5927" i="28"/>
  <c r="C5927" i="28"/>
  <c r="B5927" i="28"/>
  <c r="E5926" i="28"/>
  <c r="D5926" i="28"/>
  <c r="C5926" i="28"/>
  <c r="B5926" i="28"/>
  <c r="E5925" i="28"/>
  <c r="D5925" i="28"/>
  <c r="C5925" i="28"/>
  <c r="B5925" i="28"/>
  <c r="E5924" i="28"/>
  <c r="D5924" i="28"/>
  <c r="C5924" i="28"/>
  <c r="B5924" i="28"/>
  <c r="E5923" i="28"/>
  <c r="D5923" i="28"/>
  <c r="C5923" i="28"/>
  <c r="B5923" i="28"/>
  <c r="E5922" i="28"/>
  <c r="D5922" i="28"/>
  <c r="C5922" i="28"/>
  <c r="B5922" i="28"/>
  <c r="E5921" i="28"/>
  <c r="D5921" i="28"/>
  <c r="C5921" i="28"/>
  <c r="B5921" i="28"/>
  <c r="E5920" i="28"/>
  <c r="D5920" i="28"/>
  <c r="C5920" i="28"/>
  <c r="B5920" i="28"/>
  <c r="E5919" i="28"/>
  <c r="D5919" i="28"/>
  <c r="C5919" i="28"/>
  <c r="B5919" i="28"/>
  <c r="E5918" i="28"/>
  <c r="D5918" i="28"/>
  <c r="C5918" i="28"/>
  <c r="B5918" i="28"/>
  <c r="E5917" i="28"/>
  <c r="D5917" i="28"/>
  <c r="C5917" i="28"/>
  <c r="B5917" i="28"/>
  <c r="E5916" i="28"/>
  <c r="D5916" i="28"/>
  <c r="C5916" i="28"/>
  <c r="B5916" i="28"/>
  <c r="E5915" i="28"/>
  <c r="D5915" i="28"/>
  <c r="C5915" i="28"/>
  <c r="B5915" i="28"/>
  <c r="E5914" i="28"/>
  <c r="D5914" i="28"/>
  <c r="C5914" i="28"/>
  <c r="B5914" i="28"/>
  <c r="E5913" i="28"/>
  <c r="D5913" i="28"/>
  <c r="C5913" i="28"/>
  <c r="B5913" i="28"/>
  <c r="E5912" i="28"/>
  <c r="D5912" i="28"/>
  <c r="C5912" i="28"/>
  <c r="B5912" i="28"/>
  <c r="E5911" i="28"/>
  <c r="D5911" i="28"/>
  <c r="C5911" i="28"/>
  <c r="B5911" i="28"/>
  <c r="E5910" i="28"/>
  <c r="D5910" i="28"/>
  <c r="C5910" i="28"/>
  <c r="B5910" i="28"/>
  <c r="E5909" i="28"/>
  <c r="D5909" i="28"/>
  <c r="C5909" i="28"/>
  <c r="B5909" i="28"/>
  <c r="E5908" i="28"/>
  <c r="D5908" i="28"/>
  <c r="C5908" i="28"/>
  <c r="B5908" i="28"/>
  <c r="E5907" i="28"/>
  <c r="D5907" i="28"/>
  <c r="C5907" i="28"/>
  <c r="B5907" i="28"/>
  <c r="E5906" i="28"/>
  <c r="D5906" i="28"/>
  <c r="C5906" i="28"/>
  <c r="B5906" i="28"/>
  <c r="E5905" i="28"/>
  <c r="D5905" i="28"/>
  <c r="C5905" i="28"/>
  <c r="B5905" i="28"/>
  <c r="E5904" i="28"/>
  <c r="D5904" i="28"/>
  <c r="C5904" i="28"/>
  <c r="B5904" i="28"/>
  <c r="E5903" i="28"/>
  <c r="D5903" i="28"/>
  <c r="C5903" i="28"/>
  <c r="B5903" i="28"/>
  <c r="E5902" i="28"/>
  <c r="D5902" i="28"/>
  <c r="C5902" i="28"/>
  <c r="B5902" i="28"/>
  <c r="E5901" i="28"/>
  <c r="D5901" i="28"/>
  <c r="C5901" i="28"/>
  <c r="B5901" i="28"/>
  <c r="E5900" i="28"/>
  <c r="D5900" i="28"/>
  <c r="C5900" i="28"/>
  <c r="B5900" i="28"/>
  <c r="E5899" i="28"/>
  <c r="D5899" i="28"/>
  <c r="C5899" i="28"/>
  <c r="B5899" i="28"/>
  <c r="E5898" i="28"/>
  <c r="D5898" i="28"/>
  <c r="C5898" i="28"/>
  <c r="B5898" i="28"/>
  <c r="E5897" i="28"/>
  <c r="D5897" i="28"/>
  <c r="C5897" i="28"/>
  <c r="B5897" i="28"/>
  <c r="E5896" i="28"/>
  <c r="D5896" i="28"/>
  <c r="C5896" i="28"/>
  <c r="B5896" i="28"/>
  <c r="E5895" i="28"/>
  <c r="D5895" i="28"/>
  <c r="C5895" i="28"/>
  <c r="B5895" i="28"/>
  <c r="E5894" i="28"/>
  <c r="D5894" i="28"/>
  <c r="C5894" i="28"/>
  <c r="B5894" i="28"/>
  <c r="E5893" i="28"/>
  <c r="D5893" i="28"/>
  <c r="C5893" i="28"/>
  <c r="B5893" i="28"/>
  <c r="E5892" i="28"/>
  <c r="D5892" i="28"/>
  <c r="C5892" i="28"/>
  <c r="B5892" i="28"/>
  <c r="E5891" i="28"/>
  <c r="D5891" i="28"/>
  <c r="C5891" i="28"/>
  <c r="B5891" i="28"/>
  <c r="E5890" i="28"/>
  <c r="D5890" i="28"/>
  <c r="C5890" i="28"/>
  <c r="B5890" i="28"/>
  <c r="E5889" i="28"/>
  <c r="D5889" i="28"/>
  <c r="C5889" i="28"/>
  <c r="B5889" i="28"/>
  <c r="E5888" i="28"/>
  <c r="D5888" i="28"/>
  <c r="C5888" i="28"/>
  <c r="B5888" i="28"/>
  <c r="E5887" i="28"/>
  <c r="D5887" i="28"/>
  <c r="C5887" i="28"/>
  <c r="B5887" i="28"/>
  <c r="E5886" i="28"/>
  <c r="D5886" i="28"/>
  <c r="C5886" i="28"/>
  <c r="B5886" i="28"/>
  <c r="E5885" i="28"/>
  <c r="D5885" i="28"/>
  <c r="C5885" i="28"/>
  <c r="B5885" i="28"/>
  <c r="E5884" i="28"/>
  <c r="D5884" i="28"/>
  <c r="C5884" i="28"/>
  <c r="B5884" i="28"/>
  <c r="E5883" i="28"/>
  <c r="D5883" i="28"/>
  <c r="C5883" i="28"/>
  <c r="B5883" i="28"/>
  <c r="E5882" i="28"/>
  <c r="D5882" i="28"/>
  <c r="C5882" i="28"/>
  <c r="B5882" i="28"/>
  <c r="E5881" i="28"/>
  <c r="D5881" i="28"/>
  <c r="C5881" i="28"/>
  <c r="B5881" i="28"/>
  <c r="E5880" i="28"/>
  <c r="D5880" i="28"/>
  <c r="C5880" i="28"/>
  <c r="B5880" i="28"/>
  <c r="E5879" i="28"/>
  <c r="D5879" i="28"/>
  <c r="C5879" i="28"/>
  <c r="B5879" i="28"/>
  <c r="E5878" i="28"/>
  <c r="D5878" i="28"/>
  <c r="C5878" i="28"/>
  <c r="B5878" i="28"/>
  <c r="E5877" i="28"/>
  <c r="D5877" i="28"/>
  <c r="C5877" i="28"/>
  <c r="B5877" i="28"/>
  <c r="E5876" i="28"/>
  <c r="D5876" i="28"/>
  <c r="C5876" i="28"/>
  <c r="B5876" i="28"/>
  <c r="E5875" i="28"/>
  <c r="D5875" i="28"/>
  <c r="C5875" i="28"/>
  <c r="B5875" i="28"/>
  <c r="E5874" i="28"/>
  <c r="D5874" i="28"/>
  <c r="C5874" i="28"/>
  <c r="B5874" i="28"/>
  <c r="E5873" i="28"/>
  <c r="D5873" i="28"/>
  <c r="C5873" i="28"/>
  <c r="B5873" i="28"/>
  <c r="E5872" i="28"/>
  <c r="D5872" i="28"/>
  <c r="C5872" i="28"/>
  <c r="B5872" i="28"/>
  <c r="E5871" i="28"/>
  <c r="D5871" i="28"/>
  <c r="C5871" i="28"/>
  <c r="B5871" i="28"/>
  <c r="E5870" i="28"/>
  <c r="D5870" i="28"/>
  <c r="C5870" i="28"/>
  <c r="B5870" i="28"/>
  <c r="E5869" i="28"/>
  <c r="D5869" i="28"/>
  <c r="C5869" i="28"/>
  <c r="B5869" i="28"/>
  <c r="E5868" i="28"/>
  <c r="D5868" i="28"/>
  <c r="C5868" i="28"/>
  <c r="B5868" i="28"/>
  <c r="E5867" i="28"/>
  <c r="D5867" i="28"/>
  <c r="C5867" i="28"/>
  <c r="B5867" i="28"/>
  <c r="E5866" i="28"/>
  <c r="D5866" i="28"/>
  <c r="C5866" i="28"/>
  <c r="B5866" i="28"/>
  <c r="E5865" i="28"/>
  <c r="D5865" i="28"/>
  <c r="C5865" i="28"/>
  <c r="B5865" i="28"/>
  <c r="E5864" i="28"/>
  <c r="D5864" i="28"/>
  <c r="C5864" i="28"/>
  <c r="B5864" i="28"/>
  <c r="E5863" i="28"/>
  <c r="D5863" i="28"/>
  <c r="C5863" i="28"/>
  <c r="B5863" i="28"/>
  <c r="E5862" i="28"/>
  <c r="D5862" i="28"/>
  <c r="C5862" i="28"/>
  <c r="B5862" i="28"/>
  <c r="E5861" i="28"/>
  <c r="D5861" i="28"/>
  <c r="C5861" i="28"/>
  <c r="B5861" i="28"/>
  <c r="E5860" i="28"/>
  <c r="D5860" i="28"/>
  <c r="C5860" i="28"/>
  <c r="B5860" i="28"/>
  <c r="E5859" i="28"/>
  <c r="D5859" i="28"/>
  <c r="C5859" i="28"/>
  <c r="B5859" i="28"/>
  <c r="E5858" i="28"/>
  <c r="D5858" i="28"/>
  <c r="C5858" i="28"/>
  <c r="B5858" i="28"/>
  <c r="E5857" i="28"/>
  <c r="D5857" i="28"/>
  <c r="C5857" i="28"/>
  <c r="B5857" i="28"/>
  <c r="E5856" i="28"/>
  <c r="D5856" i="28"/>
  <c r="C5856" i="28"/>
  <c r="B5856" i="28"/>
  <c r="E5855" i="28"/>
  <c r="D5855" i="28"/>
  <c r="C5855" i="28"/>
  <c r="B5855" i="28"/>
  <c r="E5854" i="28"/>
  <c r="D5854" i="28"/>
  <c r="C5854" i="28"/>
  <c r="B5854" i="28"/>
  <c r="E5853" i="28"/>
  <c r="D5853" i="28"/>
  <c r="C5853" i="28"/>
  <c r="B5853" i="28"/>
  <c r="E5852" i="28"/>
  <c r="D5852" i="28"/>
  <c r="C5852" i="28"/>
  <c r="B5852" i="28"/>
  <c r="E5851" i="28"/>
  <c r="D5851" i="28"/>
  <c r="C5851" i="28"/>
  <c r="B5851" i="28"/>
  <c r="E5850" i="28"/>
  <c r="D5850" i="28"/>
  <c r="C5850" i="28"/>
  <c r="B5850" i="28"/>
  <c r="E5849" i="28"/>
  <c r="D5849" i="28"/>
  <c r="C5849" i="28"/>
  <c r="B5849" i="28"/>
  <c r="E5848" i="28"/>
  <c r="D5848" i="28"/>
  <c r="C5848" i="28"/>
  <c r="B5848" i="28"/>
  <c r="E5847" i="28"/>
  <c r="D5847" i="28"/>
  <c r="C5847" i="28"/>
  <c r="B5847" i="28"/>
  <c r="E5846" i="28"/>
  <c r="D5846" i="28"/>
  <c r="C5846" i="28"/>
  <c r="B5846" i="28"/>
  <c r="E5845" i="28"/>
  <c r="D5845" i="28"/>
  <c r="C5845" i="28"/>
  <c r="B5845" i="28"/>
  <c r="E5844" i="28"/>
  <c r="D5844" i="28"/>
  <c r="C5844" i="28"/>
  <c r="B5844" i="28"/>
  <c r="E5843" i="28"/>
  <c r="D5843" i="28"/>
  <c r="C5843" i="28"/>
  <c r="B5843" i="28"/>
  <c r="E5842" i="28"/>
  <c r="D5842" i="28"/>
  <c r="C5842" i="28"/>
  <c r="B5842" i="28"/>
  <c r="E5841" i="28"/>
  <c r="D5841" i="28"/>
  <c r="C5841" i="28"/>
  <c r="B5841" i="28"/>
  <c r="E5840" i="28"/>
  <c r="D5840" i="28"/>
  <c r="C5840" i="28"/>
  <c r="B5840" i="28"/>
  <c r="E5839" i="28"/>
  <c r="D5839" i="28"/>
  <c r="C5839" i="28"/>
  <c r="B5839" i="28"/>
  <c r="E5838" i="28"/>
  <c r="D5838" i="28"/>
  <c r="C5838" i="28"/>
  <c r="B5838" i="28"/>
  <c r="E5837" i="28"/>
  <c r="D5837" i="28"/>
  <c r="C5837" i="28"/>
  <c r="B5837" i="28"/>
  <c r="E5836" i="28"/>
  <c r="D5836" i="28"/>
  <c r="C5836" i="28"/>
  <c r="B5836" i="28"/>
  <c r="E5835" i="28"/>
  <c r="D5835" i="28"/>
  <c r="C5835" i="28"/>
  <c r="B5835" i="28"/>
  <c r="E5834" i="28"/>
  <c r="D5834" i="28"/>
  <c r="C5834" i="28"/>
  <c r="B5834" i="28"/>
  <c r="E5833" i="28"/>
  <c r="D5833" i="28"/>
  <c r="C5833" i="28"/>
  <c r="B5833" i="28"/>
  <c r="E5832" i="28"/>
  <c r="D5832" i="28"/>
  <c r="C5832" i="28"/>
  <c r="B5832" i="28"/>
  <c r="E5831" i="28"/>
  <c r="D5831" i="28"/>
  <c r="C5831" i="28"/>
  <c r="B5831" i="28"/>
  <c r="E5830" i="28"/>
  <c r="D5830" i="28"/>
  <c r="C5830" i="28"/>
  <c r="B5830" i="28"/>
  <c r="E5829" i="28"/>
  <c r="D5829" i="28"/>
  <c r="C5829" i="28"/>
  <c r="B5829" i="28"/>
  <c r="E5828" i="28"/>
  <c r="D5828" i="28"/>
  <c r="C5828" i="28"/>
  <c r="B5828" i="28"/>
  <c r="E5827" i="28"/>
  <c r="D5827" i="28"/>
  <c r="C5827" i="28"/>
  <c r="B5827" i="28"/>
  <c r="E5826" i="28"/>
  <c r="D5826" i="28"/>
  <c r="C5826" i="28"/>
  <c r="B5826" i="28"/>
  <c r="E5825" i="28"/>
  <c r="D5825" i="28"/>
  <c r="C5825" i="28"/>
  <c r="B5825" i="28"/>
  <c r="E5824" i="28"/>
  <c r="D5824" i="28"/>
  <c r="C5824" i="28"/>
  <c r="B5824" i="28"/>
  <c r="E5823" i="28"/>
  <c r="D5823" i="28"/>
  <c r="C5823" i="28"/>
  <c r="B5823" i="28"/>
  <c r="E5822" i="28"/>
  <c r="D5822" i="28"/>
  <c r="C5822" i="28"/>
  <c r="B5822" i="28"/>
  <c r="E5821" i="28"/>
  <c r="D5821" i="28"/>
  <c r="C5821" i="28"/>
  <c r="B5821" i="28"/>
  <c r="E5820" i="28"/>
  <c r="D5820" i="28"/>
  <c r="C5820" i="28"/>
  <c r="B5820" i="28"/>
  <c r="E5819" i="28"/>
  <c r="D5819" i="28"/>
  <c r="C5819" i="28"/>
  <c r="B5819" i="28"/>
  <c r="E5818" i="28"/>
  <c r="D5818" i="28"/>
  <c r="C5818" i="28"/>
  <c r="B5818" i="28"/>
  <c r="E5817" i="28"/>
  <c r="D5817" i="28"/>
  <c r="C5817" i="28"/>
  <c r="B5817" i="28"/>
  <c r="E5816" i="28"/>
  <c r="D5816" i="28"/>
  <c r="C5816" i="28"/>
  <c r="B5816" i="28"/>
  <c r="E5815" i="28"/>
  <c r="D5815" i="28"/>
  <c r="C5815" i="28"/>
  <c r="B5815" i="28"/>
  <c r="E5814" i="28"/>
  <c r="D5814" i="28"/>
  <c r="C5814" i="28"/>
  <c r="B5814" i="28"/>
  <c r="E5813" i="28"/>
  <c r="D5813" i="28"/>
  <c r="C5813" i="28"/>
  <c r="B5813" i="28"/>
  <c r="E5812" i="28"/>
  <c r="D5812" i="28"/>
  <c r="C5812" i="28"/>
  <c r="B5812" i="28"/>
  <c r="E5811" i="28"/>
  <c r="D5811" i="28"/>
  <c r="C5811" i="28"/>
  <c r="B5811" i="28"/>
  <c r="E5810" i="28"/>
  <c r="D5810" i="28"/>
  <c r="C5810" i="28"/>
  <c r="B5810" i="28"/>
  <c r="E5809" i="28"/>
  <c r="D5809" i="28"/>
  <c r="C5809" i="28"/>
  <c r="B5809" i="28"/>
  <c r="E5808" i="28"/>
  <c r="D5808" i="28"/>
  <c r="C5808" i="28"/>
  <c r="B5808" i="28"/>
  <c r="E5807" i="28"/>
  <c r="D5807" i="28"/>
  <c r="C5807" i="28"/>
  <c r="B5807" i="28"/>
  <c r="E5806" i="28"/>
  <c r="D5806" i="28"/>
  <c r="C5806" i="28"/>
  <c r="B5806" i="28"/>
  <c r="E5805" i="28"/>
  <c r="D5805" i="28"/>
  <c r="C5805" i="28"/>
  <c r="B5805" i="28"/>
  <c r="E5804" i="28"/>
  <c r="D5804" i="28"/>
  <c r="C5804" i="28"/>
  <c r="B5804" i="28"/>
  <c r="E5803" i="28"/>
  <c r="D5803" i="28"/>
  <c r="C5803" i="28"/>
  <c r="B5803" i="28"/>
  <c r="E5802" i="28"/>
  <c r="D5802" i="28"/>
  <c r="C5802" i="28"/>
  <c r="B5802" i="28"/>
  <c r="E5801" i="28"/>
  <c r="D5801" i="28"/>
  <c r="C5801" i="28"/>
  <c r="B5801" i="28"/>
  <c r="E5800" i="28"/>
  <c r="D5800" i="28"/>
  <c r="C5800" i="28"/>
  <c r="B5800" i="28"/>
  <c r="E5799" i="28"/>
  <c r="D5799" i="28"/>
  <c r="C5799" i="28"/>
  <c r="B5799" i="28"/>
  <c r="E5798" i="28"/>
  <c r="D5798" i="28"/>
  <c r="C5798" i="28"/>
  <c r="B5798" i="28"/>
  <c r="E5797" i="28"/>
  <c r="D5797" i="28"/>
  <c r="C5797" i="28"/>
  <c r="B5797" i="28"/>
  <c r="E5796" i="28"/>
  <c r="D5796" i="28"/>
  <c r="C5796" i="28"/>
  <c r="B5796" i="28"/>
  <c r="E5795" i="28"/>
  <c r="D5795" i="28"/>
  <c r="C5795" i="28"/>
  <c r="B5795" i="28"/>
  <c r="E5794" i="28"/>
  <c r="D5794" i="28"/>
  <c r="C5794" i="28"/>
  <c r="B5794" i="28"/>
  <c r="E5793" i="28"/>
  <c r="D5793" i="28"/>
  <c r="C5793" i="28"/>
  <c r="B5793" i="28"/>
  <c r="E5792" i="28"/>
  <c r="D5792" i="28"/>
  <c r="C5792" i="28"/>
  <c r="B5792" i="28"/>
  <c r="E5791" i="28"/>
  <c r="D5791" i="28"/>
  <c r="C5791" i="28"/>
  <c r="B5791" i="28"/>
  <c r="E5790" i="28"/>
  <c r="D5790" i="28"/>
  <c r="C5790" i="28"/>
  <c r="B5790" i="28"/>
  <c r="E5789" i="28"/>
  <c r="D5789" i="28"/>
  <c r="C5789" i="28"/>
  <c r="B5789" i="28"/>
  <c r="E5788" i="28"/>
  <c r="D5788" i="28"/>
  <c r="C5788" i="28"/>
  <c r="B5788" i="28"/>
  <c r="E5787" i="28"/>
  <c r="D5787" i="28"/>
  <c r="C5787" i="28"/>
  <c r="B5787" i="28"/>
  <c r="E5786" i="28"/>
  <c r="D5786" i="28"/>
  <c r="C5786" i="28"/>
  <c r="B5786" i="28"/>
  <c r="E5785" i="28"/>
  <c r="D5785" i="28"/>
  <c r="C5785" i="28"/>
  <c r="B5785" i="28"/>
  <c r="E5784" i="28"/>
  <c r="D5784" i="28"/>
  <c r="C5784" i="28"/>
  <c r="B5784" i="28"/>
  <c r="E5783" i="28"/>
  <c r="D5783" i="28"/>
  <c r="C5783" i="28"/>
  <c r="B5783" i="28"/>
  <c r="E5782" i="28"/>
  <c r="D5782" i="28"/>
  <c r="C5782" i="28"/>
  <c r="B5782" i="28"/>
  <c r="E5781" i="28"/>
  <c r="D5781" i="28"/>
  <c r="C5781" i="28"/>
  <c r="B5781" i="28"/>
  <c r="E5780" i="28"/>
  <c r="D5780" i="28"/>
  <c r="C5780" i="28"/>
  <c r="B5780" i="28"/>
  <c r="E5779" i="28"/>
  <c r="D5779" i="28"/>
  <c r="C5779" i="28"/>
  <c r="B5779" i="28"/>
  <c r="E5778" i="28"/>
  <c r="D5778" i="28"/>
  <c r="C5778" i="28"/>
  <c r="B5778" i="28"/>
  <c r="E5777" i="28"/>
  <c r="D5777" i="28"/>
  <c r="C5777" i="28"/>
  <c r="B5777" i="28"/>
  <c r="E5776" i="28"/>
  <c r="D5776" i="28"/>
  <c r="C5776" i="28"/>
  <c r="B5776" i="28"/>
  <c r="E5775" i="28"/>
  <c r="D5775" i="28"/>
  <c r="C5775" i="28"/>
  <c r="B5775" i="28"/>
  <c r="E5774" i="28"/>
  <c r="D5774" i="28"/>
  <c r="C5774" i="28"/>
  <c r="B5774" i="28"/>
  <c r="E5773" i="28"/>
  <c r="D5773" i="28"/>
  <c r="C5773" i="28"/>
  <c r="B5773" i="28"/>
  <c r="E5772" i="28"/>
  <c r="D5772" i="28"/>
  <c r="C5772" i="28"/>
  <c r="B5772" i="28"/>
  <c r="E5771" i="28"/>
  <c r="D5771" i="28"/>
  <c r="C5771" i="28"/>
  <c r="B5771" i="28"/>
  <c r="E5770" i="28"/>
  <c r="D5770" i="28"/>
  <c r="C5770" i="28"/>
  <c r="B5770" i="28"/>
  <c r="E5769" i="28"/>
  <c r="D5769" i="28"/>
  <c r="C5769" i="28"/>
  <c r="B5769" i="28"/>
  <c r="E5768" i="28"/>
  <c r="D5768" i="28"/>
  <c r="C5768" i="28"/>
  <c r="B5768" i="28"/>
  <c r="E5767" i="28"/>
  <c r="D5767" i="28"/>
  <c r="C5767" i="28"/>
  <c r="B5767" i="28"/>
  <c r="E5766" i="28"/>
  <c r="D5766" i="28"/>
  <c r="C5766" i="28"/>
  <c r="B5766" i="28"/>
  <c r="E5765" i="28"/>
  <c r="D5765" i="28"/>
  <c r="C5765" i="28"/>
  <c r="B5765" i="28"/>
  <c r="E5764" i="28"/>
  <c r="D5764" i="28"/>
  <c r="C5764" i="28"/>
  <c r="B5764" i="28"/>
  <c r="E5763" i="28"/>
  <c r="D5763" i="28"/>
  <c r="C5763" i="28"/>
  <c r="B5763" i="28"/>
  <c r="E5762" i="28"/>
  <c r="D5762" i="28"/>
  <c r="C5762" i="28"/>
  <c r="B5762" i="28"/>
  <c r="E5761" i="28"/>
  <c r="D5761" i="28"/>
  <c r="C5761" i="28"/>
  <c r="B5761" i="28"/>
  <c r="E5760" i="28"/>
  <c r="D5760" i="28"/>
  <c r="C5760" i="28"/>
  <c r="B5760" i="28"/>
  <c r="E5759" i="28"/>
  <c r="D5759" i="28"/>
  <c r="C5759" i="28"/>
  <c r="B5759" i="28"/>
  <c r="E5758" i="28"/>
  <c r="D5758" i="28"/>
  <c r="C5758" i="28"/>
  <c r="B5758" i="28"/>
  <c r="E5757" i="28"/>
  <c r="D5757" i="28"/>
  <c r="C5757" i="28"/>
  <c r="B5757" i="28"/>
  <c r="E5756" i="28"/>
  <c r="D5756" i="28"/>
  <c r="C5756" i="28"/>
  <c r="B5756" i="28"/>
  <c r="E5755" i="28"/>
  <c r="D5755" i="28"/>
  <c r="C5755" i="28"/>
  <c r="B5755" i="28"/>
  <c r="E5754" i="28"/>
  <c r="D5754" i="28"/>
  <c r="C5754" i="28"/>
  <c r="B5754" i="28"/>
  <c r="E5753" i="28"/>
  <c r="D5753" i="28"/>
  <c r="C5753" i="28"/>
  <c r="B5753" i="28"/>
  <c r="E5752" i="28"/>
  <c r="D5752" i="28"/>
  <c r="C5752" i="28"/>
  <c r="B5752" i="28"/>
  <c r="E5751" i="28"/>
  <c r="D5751" i="28"/>
  <c r="C5751" i="28"/>
  <c r="B5751" i="28"/>
  <c r="E5750" i="28"/>
  <c r="D5750" i="28"/>
  <c r="C5750" i="28"/>
  <c r="B5750" i="28"/>
  <c r="E5749" i="28"/>
  <c r="D5749" i="28"/>
  <c r="C5749" i="28"/>
  <c r="B5749" i="28"/>
  <c r="E5748" i="28"/>
  <c r="D5748" i="28"/>
  <c r="C5748" i="28"/>
  <c r="B5748" i="28"/>
  <c r="E5747" i="28"/>
  <c r="D5747" i="28"/>
  <c r="C5747" i="28"/>
  <c r="B5747" i="28"/>
  <c r="E5746" i="28"/>
  <c r="D5746" i="28"/>
  <c r="C5746" i="28"/>
  <c r="B5746" i="28"/>
  <c r="E5745" i="28"/>
  <c r="D5745" i="28"/>
  <c r="C5745" i="28"/>
  <c r="B5745" i="28"/>
  <c r="E5744" i="28"/>
  <c r="D5744" i="28"/>
  <c r="C5744" i="28"/>
  <c r="B5744" i="28"/>
  <c r="E5743" i="28"/>
  <c r="D5743" i="28"/>
  <c r="C5743" i="28"/>
  <c r="B5743" i="28"/>
  <c r="E5742" i="28"/>
  <c r="D5742" i="28"/>
  <c r="C5742" i="28"/>
  <c r="B5742" i="28"/>
  <c r="E5741" i="28"/>
  <c r="D5741" i="28"/>
  <c r="C5741" i="28"/>
  <c r="B5741" i="28"/>
  <c r="E5740" i="28"/>
  <c r="D5740" i="28"/>
  <c r="C5740" i="28"/>
  <c r="B5740" i="28"/>
  <c r="E5739" i="28"/>
  <c r="D5739" i="28"/>
  <c r="C5739" i="28"/>
  <c r="B5739" i="28"/>
  <c r="E5738" i="28"/>
  <c r="D5738" i="28"/>
  <c r="C5738" i="28"/>
  <c r="B5738" i="28"/>
  <c r="E5737" i="28"/>
  <c r="D5737" i="28"/>
  <c r="C5737" i="28"/>
  <c r="B5737" i="28"/>
  <c r="E5736" i="28"/>
  <c r="D5736" i="28"/>
  <c r="C5736" i="28"/>
  <c r="B5736" i="28"/>
  <c r="E5735" i="28"/>
  <c r="D5735" i="28"/>
  <c r="C5735" i="28"/>
  <c r="B5735" i="28"/>
  <c r="G5735" i="28" s="1"/>
  <c r="H5735" i="28" s="1"/>
  <c r="E5734" i="28"/>
  <c r="D5734" i="28"/>
  <c r="C5734" i="28"/>
  <c r="B5734" i="28"/>
  <c r="E5733" i="28"/>
  <c r="D5733" i="28"/>
  <c r="C5733" i="28"/>
  <c r="B5733" i="28"/>
  <c r="G5733" i="28" s="1"/>
  <c r="H5733" i="28" s="1"/>
  <c r="E5732" i="28"/>
  <c r="D5732" i="28"/>
  <c r="C5732" i="28"/>
  <c r="B5732" i="28"/>
  <c r="E5731" i="28"/>
  <c r="D5731" i="28"/>
  <c r="C5731" i="28"/>
  <c r="B5731" i="28"/>
  <c r="G5731" i="28" s="1"/>
  <c r="H5731" i="28" s="1"/>
  <c r="E5730" i="28"/>
  <c r="D5730" i="28"/>
  <c r="C5730" i="28"/>
  <c r="B5730" i="28"/>
  <c r="G5730" i="28" s="1"/>
  <c r="H5730" i="28" s="1"/>
  <c r="E5729" i="28"/>
  <c r="D5729" i="28"/>
  <c r="C5729" i="28"/>
  <c r="B5729" i="28"/>
  <c r="G5729" i="28" s="1"/>
  <c r="H5729" i="28" s="1"/>
  <c r="E5728" i="28"/>
  <c r="D5728" i="28"/>
  <c r="C5728" i="28"/>
  <c r="B5728" i="28"/>
  <c r="E5727" i="28"/>
  <c r="D5727" i="28"/>
  <c r="C5727" i="28"/>
  <c r="B5727" i="28"/>
  <c r="E5726" i="28"/>
  <c r="D5726" i="28"/>
  <c r="C5726" i="28"/>
  <c r="B5726" i="28"/>
  <c r="E5725" i="28"/>
  <c r="D5725" i="28"/>
  <c r="C5725" i="28"/>
  <c r="B5725" i="28"/>
  <c r="E5724" i="28"/>
  <c r="D5724" i="28"/>
  <c r="C5724" i="28"/>
  <c r="B5724" i="28"/>
  <c r="E5723" i="28"/>
  <c r="D5723" i="28"/>
  <c r="C5723" i="28"/>
  <c r="B5723" i="28"/>
  <c r="E5722" i="28"/>
  <c r="D5722" i="28"/>
  <c r="C5722" i="28"/>
  <c r="B5722" i="28"/>
  <c r="E5721" i="28"/>
  <c r="D5721" i="28"/>
  <c r="C5721" i="28"/>
  <c r="B5721" i="28"/>
  <c r="E5720" i="28"/>
  <c r="D5720" i="28"/>
  <c r="C5720" i="28"/>
  <c r="B5720" i="28"/>
  <c r="E5719" i="28"/>
  <c r="D5719" i="28"/>
  <c r="C5719" i="28"/>
  <c r="B5719" i="28"/>
  <c r="G5719" i="28" s="1"/>
  <c r="H5719" i="28" s="1"/>
  <c r="E5718" i="28"/>
  <c r="D5718" i="28"/>
  <c r="C5718" i="28"/>
  <c r="B5718" i="28"/>
  <c r="E5717" i="28"/>
  <c r="D5717" i="28"/>
  <c r="C5717" i="28"/>
  <c r="B5717" i="28"/>
  <c r="G5717" i="28" s="1"/>
  <c r="H5717" i="28" s="1"/>
  <c r="E5716" i="28"/>
  <c r="D5716" i="28"/>
  <c r="C5716" i="28"/>
  <c r="B5716" i="28"/>
  <c r="E5715" i="28"/>
  <c r="D5715" i="28"/>
  <c r="C5715" i="28"/>
  <c r="B5715" i="28"/>
  <c r="G5715" i="28" s="1"/>
  <c r="H5715" i="28" s="1"/>
  <c r="E5714" i="28"/>
  <c r="D5714" i="28"/>
  <c r="C5714" i="28"/>
  <c r="B5714" i="28"/>
  <c r="E5713" i="28"/>
  <c r="D5713" i="28"/>
  <c r="C5713" i="28"/>
  <c r="B5713" i="28"/>
  <c r="G5713" i="28" s="1"/>
  <c r="H5713" i="28" s="1"/>
  <c r="E5712" i="28"/>
  <c r="D5712" i="28"/>
  <c r="C5712" i="28"/>
  <c r="B5712" i="28"/>
  <c r="G5712" i="28" s="1"/>
  <c r="H5712" i="28" s="1"/>
  <c r="E5711" i="28"/>
  <c r="D5711" i="28"/>
  <c r="C5711" i="28"/>
  <c r="B5711" i="28"/>
  <c r="G5711" i="28" s="1"/>
  <c r="H5711" i="28" s="1"/>
  <c r="E5710" i="28"/>
  <c r="D5710" i="28"/>
  <c r="C5710" i="28"/>
  <c r="B5710" i="28"/>
  <c r="G5710" i="28" s="1"/>
  <c r="H5710" i="28" s="1"/>
  <c r="E5709" i="28"/>
  <c r="D5709" i="28"/>
  <c r="C5709" i="28"/>
  <c r="B5709" i="28"/>
  <c r="G5709" i="28" s="1"/>
  <c r="H5709" i="28" s="1"/>
  <c r="E5708" i="28"/>
  <c r="D5708" i="28"/>
  <c r="C5708" i="28"/>
  <c r="B5708" i="28"/>
  <c r="G5708" i="28" s="1"/>
  <c r="H5708" i="28" s="1"/>
  <c r="E5707" i="28"/>
  <c r="D5707" i="28"/>
  <c r="C5707" i="28"/>
  <c r="B5707" i="28"/>
  <c r="E5706" i="28"/>
  <c r="D5706" i="28"/>
  <c r="C5706" i="28"/>
  <c r="B5706" i="28"/>
  <c r="E5705" i="28"/>
  <c r="D5705" i="28"/>
  <c r="C5705" i="28"/>
  <c r="B5705" i="28"/>
  <c r="G5705" i="28" s="1"/>
  <c r="H5705" i="28" s="1"/>
  <c r="E5704" i="28"/>
  <c r="D5704" i="28"/>
  <c r="C5704" i="28"/>
  <c r="B5704" i="28"/>
  <c r="G5704" i="28" s="1"/>
  <c r="H5704" i="28" s="1"/>
  <c r="E5703" i="28"/>
  <c r="D5703" i="28"/>
  <c r="C5703" i="28"/>
  <c r="B5703" i="28"/>
  <c r="G5703" i="28" s="1"/>
  <c r="H5703" i="28" s="1"/>
  <c r="E5702" i="28"/>
  <c r="D5702" i="28"/>
  <c r="C5702" i="28"/>
  <c r="B5702" i="28"/>
  <c r="G5702" i="28" s="1"/>
  <c r="H5702" i="28" s="1"/>
  <c r="E5701" i="28"/>
  <c r="D5701" i="28"/>
  <c r="C5701" i="28"/>
  <c r="B5701" i="28"/>
  <c r="G5701" i="28" s="1"/>
  <c r="H5701" i="28" s="1"/>
  <c r="E5700" i="28"/>
  <c r="D5700" i="28"/>
  <c r="C5700" i="28"/>
  <c r="B5700" i="28"/>
  <c r="E5699" i="28"/>
  <c r="D5699" i="28"/>
  <c r="C5699" i="28"/>
  <c r="B5699" i="28"/>
  <c r="E5698" i="28"/>
  <c r="D5698" i="28"/>
  <c r="C5698" i="28"/>
  <c r="B5698" i="28"/>
  <c r="E5697" i="28"/>
  <c r="D5697" i="28"/>
  <c r="C5697" i="28"/>
  <c r="B5697" i="28"/>
  <c r="E5696" i="28"/>
  <c r="D5696" i="28"/>
  <c r="C5696" i="28"/>
  <c r="B5696" i="28"/>
  <c r="E5695" i="28"/>
  <c r="D5695" i="28"/>
  <c r="C5695" i="28"/>
  <c r="B5695" i="28"/>
  <c r="E5694" i="28"/>
  <c r="D5694" i="28"/>
  <c r="C5694" i="28"/>
  <c r="B5694" i="28"/>
  <c r="E5693" i="28"/>
  <c r="D5693" i="28"/>
  <c r="C5693" i="28"/>
  <c r="B5693" i="28"/>
  <c r="E5692" i="28"/>
  <c r="D5692" i="28"/>
  <c r="C5692" i="28"/>
  <c r="B5692" i="28"/>
  <c r="E5691" i="28"/>
  <c r="D5691" i="28"/>
  <c r="C5691" i="28"/>
  <c r="B5691" i="28"/>
  <c r="E5690" i="28"/>
  <c r="D5690" i="28"/>
  <c r="C5690" i="28"/>
  <c r="B5690" i="28"/>
  <c r="E5689" i="28"/>
  <c r="D5689" i="28"/>
  <c r="C5689" i="28"/>
  <c r="B5689" i="28"/>
  <c r="G5689" i="28" s="1"/>
  <c r="H5689" i="28" s="1"/>
  <c r="E5688" i="28"/>
  <c r="D5688" i="28"/>
  <c r="C5688" i="28"/>
  <c r="B5688" i="28"/>
  <c r="E5687" i="28"/>
  <c r="D5687" i="28"/>
  <c r="C5687" i="28"/>
  <c r="B5687" i="28"/>
  <c r="E5686" i="28"/>
  <c r="D5686" i="28"/>
  <c r="C5686" i="28"/>
  <c r="B5686" i="28"/>
  <c r="E5685" i="28"/>
  <c r="D5685" i="28"/>
  <c r="C5685" i="28"/>
  <c r="B5685" i="28"/>
  <c r="E5684" i="28"/>
  <c r="D5684" i="28"/>
  <c r="C5684" i="28"/>
  <c r="B5684" i="28"/>
  <c r="E5683" i="28"/>
  <c r="D5683" i="28"/>
  <c r="C5683" i="28"/>
  <c r="B5683" i="28"/>
  <c r="E5682" i="28"/>
  <c r="D5682" i="28"/>
  <c r="C5682" i="28"/>
  <c r="B5682" i="28"/>
  <c r="E5681" i="28"/>
  <c r="D5681" i="28"/>
  <c r="C5681" i="28"/>
  <c r="B5681" i="28"/>
  <c r="E5680" i="28"/>
  <c r="D5680" i="28"/>
  <c r="C5680" i="28"/>
  <c r="B5680" i="28"/>
  <c r="E5679" i="28"/>
  <c r="D5679" i="28"/>
  <c r="C5679" i="28"/>
  <c r="B5679" i="28"/>
  <c r="E5678" i="28"/>
  <c r="D5678" i="28"/>
  <c r="C5678" i="28"/>
  <c r="B5678" i="28"/>
  <c r="E5677" i="28"/>
  <c r="D5677" i="28"/>
  <c r="C5677" i="28"/>
  <c r="B5677" i="28"/>
  <c r="E5676" i="28"/>
  <c r="D5676" i="28"/>
  <c r="C5676" i="28"/>
  <c r="B5676" i="28"/>
  <c r="E5675" i="28"/>
  <c r="D5675" i="28"/>
  <c r="C5675" i="28"/>
  <c r="B5675" i="28"/>
  <c r="E5674" i="28"/>
  <c r="D5674" i="28"/>
  <c r="C5674" i="28"/>
  <c r="B5674" i="28"/>
  <c r="E5673" i="28"/>
  <c r="D5673" i="28"/>
  <c r="C5673" i="28"/>
  <c r="B5673" i="28"/>
  <c r="E5672" i="28"/>
  <c r="D5672" i="28"/>
  <c r="C5672" i="28"/>
  <c r="B5672" i="28"/>
  <c r="E5671" i="28"/>
  <c r="D5671" i="28"/>
  <c r="C5671" i="28"/>
  <c r="B5671" i="28"/>
  <c r="E5670" i="28"/>
  <c r="D5670" i="28"/>
  <c r="C5670" i="28"/>
  <c r="B5670" i="28"/>
  <c r="E5669" i="28"/>
  <c r="D5669" i="28"/>
  <c r="C5669" i="28"/>
  <c r="B5669" i="28"/>
  <c r="E5668" i="28"/>
  <c r="D5668" i="28"/>
  <c r="C5668" i="28"/>
  <c r="B5668" i="28"/>
  <c r="E5667" i="28"/>
  <c r="D5667" i="28"/>
  <c r="C5667" i="28"/>
  <c r="B5667" i="28"/>
  <c r="E5666" i="28"/>
  <c r="D5666" i="28"/>
  <c r="C5666" i="28"/>
  <c r="B5666" i="28"/>
  <c r="E5665" i="28"/>
  <c r="D5665" i="28"/>
  <c r="C5665" i="28"/>
  <c r="B5665" i="28"/>
  <c r="E5664" i="28"/>
  <c r="D5664" i="28"/>
  <c r="C5664" i="28"/>
  <c r="B5664" i="28"/>
  <c r="E5663" i="28"/>
  <c r="D5663" i="28"/>
  <c r="C5663" i="28"/>
  <c r="B5663" i="28"/>
  <c r="E5662" i="28"/>
  <c r="D5662" i="28"/>
  <c r="C5662" i="28"/>
  <c r="B5662" i="28"/>
  <c r="E5661" i="28"/>
  <c r="D5661" i="28"/>
  <c r="C5661" i="28"/>
  <c r="B5661" i="28"/>
  <c r="E5660" i="28"/>
  <c r="D5660" i="28"/>
  <c r="C5660" i="28"/>
  <c r="B5660" i="28"/>
  <c r="E5659" i="28"/>
  <c r="D5659" i="28"/>
  <c r="C5659" i="28"/>
  <c r="B5659" i="28"/>
  <c r="E5658" i="28"/>
  <c r="D5658" i="28"/>
  <c r="C5658" i="28"/>
  <c r="B5658" i="28"/>
  <c r="E5657" i="28"/>
  <c r="D5657" i="28"/>
  <c r="C5657" i="28"/>
  <c r="B5657" i="28"/>
  <c r="E5656" i="28"/>
  <c r="D5656" i="28"/>
  <c r="C5656" i="28"/>
  <c r="B5656" i="28"/>
  <c r="E5655" i="28"/>
  <c r="D5655" i="28"/>
  <c r="C5655" i="28"/>
  <c r="B5655" i="28"/>
  <c r="E5654" i="28"/>
  <c r="D5654" i="28"/>
  <c r="C5654" i="28"/>
  <c r="B5654" i="28"/>
  <c r="E5653" i="28"/>
  <c r="D5653" i="28"/>
  <c r="C5653" i="28"/>
  <c r="B5653" i="28"/>
  <c r="E5652" i="28"/>
  <c r="D5652" i="28"/>
  <c r="C5652" i="28"/>
  <c r="B5652" i="28"/>
  <c r="E5651" i="28"/>
  <c r="D5651" i="28"/>
  <c r="C5651" i="28"/>
  <c r="B5651" i="28"/>
  <c r="E5650" i="28"/>
  <c r="D5650" i="28"/>
  <c r="C5650" i="28"/>
  <c r="B5650" i="28"/>
  <c r="E5649" i="28"/>
  <c r="D5649" i="28"/>
  <c r="C5649" i="28"/>
  <c r="B5649" i="28"/>
  <c r="E5648" i="28"/>
  <c r="D5648" i="28"/>
  <c r="C5648" i="28"/>
  <c r="B5648" i="28"/>
  <c r="E5647" i="28"/>
  <c r="D5647" i="28"/>
  <c r="C5647" i="28"/>
  <c r="B5647" i="28"/>
  <c r="E5646" i="28"/>
  <c r="D5646" i="28"/>
  <c r="C5646" i="28"/>
  <c r="B5646" i="28"/>
  <c r="E5645" i="28"/>
  <c r="D5645" i="28"/>
  <c r="C5645" i="28"/>
  <c r="B5645" i="28"/>
  <c r="E5644" i="28"/>
  <c r="D5644" i="28"/>
  <c r="C5644" i="28"/>
  <c r="B5644" i="28"/>
  <c r="E5643" i="28"/>
  <c r="D5643" i="28"/>
  <c r="C5643" i="28"/>
  <c r="B5643" i="28"/>
  <c r="E5642" i="28"/>
  <c r="D5642" i="28"/>
  <c r="C5642" i="28"/>
  <c r="B5642" i="28"/>
  <c r="E5641" i="28"/>
  <c r="D5641" i="28"/>
  <c r="C5641" i="28"/>
  <c r="B5641" i="28"/>
  <c r="E5640" i="28"/>
  <c r="D5640" i="28"/>
  <c r="C5640" i="28"/>
  <c r="B5640" i="28"/>
  <c r="E5639" i="28"/>
  <c r="D5639" i="28"/>
  <c r="C5639" i="28"/>
  <c r="B5639" i="28"/>
  <c r="E5638" i="28"/>
  <c r="D5638" i="28"/>
  <c r="C5638" i="28"/>
  <c r="B5638" i="28"/>
  <c r="E5637" i="28"/>
  <c r="D5637" i="28"/>
  <c r="C5637" i="28"/>
  <c r="B5637" i="28"/>
  <c r="E5636" i="28"/>
  <c r="D5636" i="28"/>
  <c r="C5636" i="28"/>
  <c r="B5636" i="28"/>
  <c r="E5635" i="28"/>
  <c r="D5635" i="28"/>
  <c r="C5635" i="28"/>
  <c r="B5635" i="28"/>
  <c r="E5634" i="28"/>
  <c r="D5634" i="28"/>
  <c r="C5634" i="28"/>
  <c r="B5634" i="28"/>
  <c r="E5633" i="28"/>
  <c r="D5633" i="28"/>
  <c r="G5633" i="28" s="1"/>
  <c r="H5633" i="28" s="1"/>
  <c r="C5633" i="28"/>
  <c r="B5633" i="28"/>
  <c r="E5632" i="28"/>
  <c r="D5632" i="28"/>
  <c r="C5632" i="28"/>
  <c r="B5632" i="28"/>
  <c r="E5631" i="28"/>
  <c r="D5631" i="28"/>
  <c r="C5631" i="28"/>
  <c r="B5631" i="28"/>
  <c r="E5630" i="28"/>
  <c r="D5630" i="28"/>
  <c r="C5630" i="28"/>
  <c r="B5630" i="28"/>
  <c r="E5629" i="28"/>
  <c r="D5629" i="28"/>
  <c r="G5629" i="28" s="1"/>
  <c r="H5629" i="28" s="1"/>
  <c r="C5629" i="28"/>
  <c r="B5629" i="28"/>
  <c r="E5628" i="28"/>
  <c r="D5628" i="28"/>
  <c r="C5628" i="28"/>
  <c r="B5628" i="28"/>
  <c r="E5627" i="28"/>
  <c r="D5627" i="28"/>
  <c r="C5627" i="28"/>
  <c r="B5627" i="28"/>
  <c r="E5626" i="28"/>
  <c r="D5626" i="28"/>
  <c r="C5626" i="28"/>
  <c r="B5626" i="28"/>
  <c r="E5625" i="28"/>
  <c r="D5625" i="28"/>
  <c r="C5625" i="28"/>
  <c r="B5625" i="28"/>
  <c r="E5624" i="28"/>
  <c r="D5624" i="28"/>
  <c r="C5624" i="28"/>
  <c r="B5624" i="28"/>
  <c r="E5623" i="28"/>
  <c r="D5623" i="28"/>
  <c r="C5623" i="28"/>
  <c r="B5623" i="28"/>
  <c r="E5622" i="28"/>
  <c r="D5622" i="28"/>
  <c r="C5622" i="28"/>
  <c r="B5622" i="28"/>
  <c r="E5621" i="28"/>
  <c r="D5621" i="28"/>
  <c r="C5621" i="28"/>
  <c r="B5621" i="28"/>
  <c r="E5620" i="28"/>
  <c r="D5620" i="28"/>
  <c r="C5620" i="28"/>
  <c r="B5620" i="28"/>
  <c r="E5619" i="28"/>
  <c r="D5619" i="28"/>
  <c r="C5619" i="28"/>
  <c r="B5619" i="28"/>
  <c r="E5618" i="28"/>
  <c r="D5618" i="28"/>
  <c r="C5618" i="28"/>
  <c r="B5618" i="28"/>
  <c r="E5617" i="28"/>
  <c r="D5617" i="28"/>
  <c r="C5617" i="28"/>
  <c r="B5617" i="28"/>
  <c r="G5617" i="28" s="1"/>
  <c r="H5617" i="28" s="1"/>
  <c r="E5616" i="28"/>
  <c r="D5616" i="28"/>
  <c r="C5616" i="28"/>
  <c r="B5616" i="28"/>
  <c r="E5615" i="28"/>
  <c r="D5615" i="28"/>
  <c r="C5615" i="28"/>
  <c r="B5615" i="28"/>
  <c r="E5614" i="28"/>
  <c r="D5614" i="28"/>
  <c r="C5614" i="28"/>
  <c r="B5614" i="28"/>
  <c r="E5613" i="28"/>
  <c r="D5613" i="28"/>
  <c r="C5613" i="28"/>
  <c r="B5613" i="28"/>
  <c r="E5612" i="28"/>
  <c r="D5612" i="28"/>
  <c r="C5612" i="28"/>
  <c r="B5612" i="28"/>
  <c r="E5611" i="28"/>
  <c r="D5611" i="28"/>
  <c r="C5611" i="28"/>
  <c r="B5611" i="28"/>
  <c r="E5610" i="28"/>
  <c r="D5610" i="28"/>
  <c r="C5610" i="28"/>
  <c r="B5610" i="28"/>
  <c r="E5609" i="28"/>
  <c r="D5609" i="28"/>
  <c r="C5609" i="28"/>
  <c r="B5609" i="28"/>
  <c r="E5608" i="28"/>
  <c r="D5608" i="28"/>
  <c r="C5608" i="28"/>
  <c r="B5608" i="28"/>
  <c r="E5607" i="28"/>
  <c r="D5607" i="28"/>
  <c r="C5607" i="28"/>
  <c r="B5607" i="28"/>
  <c r="E5606" i="28"/>
  <c r="D5606" i="28"/>
  <c r="C5606" i="28"/>
  <c r="B5606" i="28"/>
  <c r="E5605" i="28"/>
  <c r="G5605" i="28" s="1"/>
  <c r="H5605" i="28" s="1"/>
  <c r="D5605" i="28"/>
  <c r="C5605" i="28"/>
  <c r="B5605" i="28"/>
  <c r="E5604" i="28"/>
  <c r="D5604" i="28"/>
  <c r="C5604" i="28"/>
  <c r="B5604" i="28"/>
  <c r="E5603" i="28"/>
  <c r="D5603" i="28"/>
  <c r="C5603" i="28"/>
  <c r="B5603" i="28"/>
  <c r="E5602" i="28"/>
  <c r="D5602" i="28"/>
  <c r="C5602" i="28"/>
  <c r="B5602" i="28"/>
  <c r="E5601" i="28"/>
  <c r="D5601" i="28"/>
  <c r="C5601" i="28"/>
  <c r="B5601" i="28"/>
  <c r="E5600" i="28"/>
  <c r="D5600" i="28"/>
  <c r="C5600" i="28"/>
  <c r="B5600" i="28"/>
  <c r="E5599" i="28"/>
  <c r="D5599" i="28"/>
  <c r="C5599" i="28"/>
  <c r="B5599" i="28"/>
  <c r="E5598" i="28"/>
  <c r="D5598" i="28"/>
  <c r="C5598" i="28"/>
  <c r="B5598" i="28"/>
  <c r="E5597" i="28"/>
  <c r="D5597" i="28"/>
  <c r="C5597" i="28"/>
  <c r="B5597" i="28"/>
  <c r="E5596" i="28"/>
  <c r="D5596" i="28"/>
  <c r="C5596" i="28"/>
  <c r="B5596" i="28"/>
  <c r="E5595" i="28"/>
  <c r="D5595" i="28"/>
  <c r="C5595" i="28"/>
  <c r="B5595" i="28"/>
  <c r="E5594" i="28"/>
  <c r="D5594" i="28"/>
  <c r="C5594" i="28"/>
  <c r="B5594" i="28"/>
  <c r="G5594" i="28" s="1"/>
  <c r="H5594" i="28" s="1"/>
  <c r="E5593" i="28"/>
  <c r="D5593" i="28"/>
  <c r="C5593" i="28"/>
  <c r="B5593" i="28"/>
  <c r="E5592" i="28"/>
  <c r="D5592" i="28"/>
  <c r="C5592" i="28"/>
  <c r="B5592" i="28"/>
  <c r="E5591" i="28"/>
  <c r="D5591" i="28"/>
  <c r="C5591" i="28"/>
  <c r="B5591" i="28"/>
  <c r="E5590" i="28"/>
  <c r="D5590" i="28"/>
  <c r="C5590" i="28"/>
  <c r="B5590" i="28"/>
  <c r="E5589" i="28"/>
  <c r="D5589" i="28"/>
  <c r="C5589" i="28"/>
  <c r="B5589" i="28"/>
  <c r="E5588" i="28"/>
  <c r="D5588" i="28"/>
  <c r="C5588" i="28"/>
  <c r="B5588" i="28"/>
  <c r="E5587" i="28"/>
  <c r="D5587" i="28"/>
  <c r="C5587" i="28"/>
  <c r="B5587" i="28"/>
  <c r="E5586" i="28"/>
  <c r="D5586" i="28"/>
  <c r="C5586" i="28"/>
  <c r="B5586" i="28"/>
  <c r="G5586" i="28" s="1"/>
  <c r="H5586" i="28" s="1"/>
  <c r="E5585" i="28"/>
  <c r="D5585" i="28"/>
  <c r="C5585" i="28"/>
  <c r="B5585" i="28"/>
  <c r="E5584" i="28"/>
  <c r="D5584" i="28"/>
  <c r="C5584" i="28"/>
  <c r="B5584" i="28"/>
  <c r="G5584" i="28" s="1"/>
  <c r="H5584" i="28" s="1"/>
  <c r="E5583" i="28"/>
  <c r="D5583" i="28"/>
  <c r="C5583" i="28"/>
  <c r="B5583" i="28"/>
  <c r="E5582" i="28"/>
  <c r="D5582" i="28"/>
  <c r="C5582" i="28"/>
  <c r="B5582" i="28"/>
  <c r="E5581" i="28"/>
  <c r="D5581" i="28"/>
  <c r="C5581" i="28"/>
  <c r="B5581" i="28"/>
  <c r="E5580" i="28"/>
  <c r="D5580" i="28"/>
  <c r="C5580" i="28"/>
  <c r="B5580" i="28"/>
  <c r="E5579" i="28"/>
  <c r="D5579" i="28"/>
  <c r="C5579" i="28"/>
  <c r="B5579" i="28"/>
  <c r="E5578" i="28"/>
  <c r="D5578" i="28"/>
  <c r="C5578" i="28"/>
  <c r="B5578" i="28"/>
  <c r="E5577" i="28"/>
  <c r="D5577" i="28"/>
  <c r="C5577" i="28"/>
  <c r="B5577" i="28"/>
  <c r="E5576" i="28"/>
  <c r="D5576" i="28"/>
  <c r="C5576" i="28"/>
  <c r="B5576" i="28"/>
  <c r="E5575" i="28"/>
  <c r="D5575" i="28"/>
  <c r="C5575" i="28"/>
  <c r="B5575" i="28"/>
  <c r="E5574" i="28"/>
  <c r="D5574" i="28"/>
  <c r="C5574" i="28"/>
  <c r="B5574" i="28"/>
  <c r="E5573" i="28"/>
  <c r="D5573" i="28"/>
  <c r="C5573" i="28"/>
  <c r="B5573" i="28"/>
  <c r="E5572" i="28"/>
  <c r="D5572" i="28"/>
  <c r="C5572" i="28"/>
  <c r="B5572" i="28"/>
  <c r="E5571" i="28"/>
  <c r="D5571" i="28"/>
  <c r="C5571" i="28"/>
  <c r="B5571" i="28"/>
  <c r="E5570" i="28"/>
  <c r="D5570" i="28"/>
  <c r="C5570" i="28"/>
  <c r="B5570" i="28"/>
  <c r="G5570" i="28" s="1"/>
  <c r="H5570" i="28" s="1"/>
  <c r="E5569" i="28"/>
  <c r="D5569" i="28"/>
  <c r="C5569" i="28"/>
  <c r="B5569" i="28"/>
  <c r="E5568" i="28"/>
  <c r="D5568" i="28"/>
  <c r="C5568" i="28"/>
  <c r="B5568" i="28"/>
  <c r="E5567" i="28"/>
  <c r="D5567" i="28"/>
  <c r="C5567" i="28"/>
  <c r="B5567" i="28"/>
  <c r="E5566" i="28"/>
  <c r="D5566" i="28"/>
  <c r="C5566" i="28"/>
  <c r="B5566" i="28"/>
  <c r="E5565" i="28"/>
  <c r="D5565" i="28"/>
  <c r="C5565" i="28"/>
  <c r="B5565" i="28"/>
  <c r="E5564" i="28"/>
  <c r="D5564" i="28"/>
  <c r="C5564" i="28"/>
  <c r="B5564" i="28"/>
  <c r="E5563" i="28"/>
  <c r="D5563" i="28"/>
  <c r="C5563" i="28"/>
  <c r="B5563" i="28"/>
  <c r="E5562" i="28"/>
  <c r="D5562" i="28"/>
  <c r="C5562" i="28"/>
  <c r="B5562" i="28"/>
  <c r="E5561" i="28"/>
  <c r="D5561" i="28"/>
  <c r="C5561" i="28"/>
  <c r="B5561" i="28"/>
  <c r="E5560" i="28"/>
  <c r="D5560" i="28"/>
  <c r="C5560" i="28"/>
  <c r="B5560" i="28"/>
  <c r="E5559" i="28"/>
  <c r="D5559" i="28"/>
  <c r="C5559" i="28"/>
  <c r="B5559" i="28"/>
  <c r="E5558" i="28"/>
  <c r="D5558" i="28"/>
  <c r="C5558" i="28"/>
  <c r="B5558" i="28"/>
  <c r="G5558" i="28" s="1"/>
  <c r="H5558" i="28" s="1"/>
  <c r="E5557" i="28"/>
  <c r="D5557" i="28"/>
  <c r="C5557" i="28"/>
  <c r="B5557" i="28"/>
  <c r="E5556" i="28"/>
  <c r="D5556" i="28"/>
  <c r="C5556" i="28"/>
  <c r="B5556" i="28"/>
  <c r="E5555" i="28"/>
  <c r="D5555" i="28"/>
  <c r="C5555" i="28"/>
  <c r="B5555" i="28"/>
  <c r="E5554" i="28"/>
  <c r="D5554" i="28"/>
  <c r="C5554" i="28"/>
  <c r="B5554" i="28"/>
  <c r="E5553" i="28"/>
  <c r="D5553" i="28"/>
  <c r="C5553" i="28"/>
  <c r="B5553" i="28"/>
  <c r="E5552" i="28"/>
  <c r="D5552" i="28"/>
  <c r="C5552" i="28"/>
  <c r="B5552" i="28"/>
  <c r="E5551" i="28"/>
  <c r="D5551" i="28"/>
  <c r="C5551" i="28"/>
  <c r="B5551" i="28"/>
  <c r="E5550" i="28"/>
  <c r="D5550" i="28"/>
  <c r="C5550" i="28"/>
  <c r="B5550" i="28"/>
  <c r="E5549" i="28"/>
  <c r="D5549" i="28"/>
  <c r="C5549" i="28"/>
  <c r="B5549" i="28"/>
  <c r="E5548" i="28"/>
  <c r="D5548" i="28"/>
  <c r="C5548" i="28"/>
  <c r="B5548" i="28"/>
  <c r="E5547" i="28"/>
  <c r="D5547" i="28"/>
  <c r="C5547" i="28"/>
  <c r="B5547" i="28"/>
  <c r="E5546" i="28"/>
  <c r="D5546" i="28"/>
  <c r="C5546" i="28"/>
  <c r="B5546" i="28"/>
  <c r="G5546" i="28" s="1"/>
  <c r="H5546" i="28" s="1"/>
  <c r="E5545" i="28"/>
  <c r="D5545" i="28"/>
  <c r="C5545" i="28"/>
  <c r="B5545" i="28"/>
  <c r="E5544" i="28"/>
  <c r="D5544" i="28"/>
  <c r="C5544" i="28"/>
  <c r="B5544" i="28"/>
  <c r="E5543" i="28"/>
  <c r="D5543" i="28"/>
  <c r="C5543" i="28"/>
  <c r="B5543" i="28"/>
  <c r="E5542" i="28"/>
  <c r="D5542" i="28"/>
  <c r="C5542" i="28"/>
  <c r="B5542" i="28"/>
  <c r="E5541" i="28"/>
  <c r="D5541" i="28"/>
  <c r="C5541" i="28"/>
  <c r="B5541" i="28"/>
  <c r="E5540" i="28"/>
  <c r="D5540" i="28"/>
  <c r="C5540" i="28"/>
  <c r="B5540" i="28"/>
  <c r="E5539" i="28"/>
  <c r="D5539" i="28"/>
  <c r="C5539" i="28"/>
  <c r="B5539" i="28"/>
  <c r="E5538" i="28"/>
  <c r="D5538" i="28"/>
  <c r="C5538" i="28"/>
  <c r="B5538" i="28"/>
  <c r="E5537" i="28"/>
  <c r="D5537" i="28"/>
  <c r="C5537" i="28"/>
  <c r="B5537" i="28"/>
  <c r="E5536" i="28"/>
  <c r="D5536" i="28"/>
  <c r="C5536" i="28"/>
  <c r="B5536" i="28"/>
  <c r="E5535" i="28"/>
  <c r="D5535" i="28"/>
  <c r="C5535" i="28"/>
  <c r="B5535" i="28"/>
  <c r="E5534" i="28"/>
  <c r="D5534" i="28"/>
  <c r="C5534" i="28"/>
  <c r="B5534" i="28"/>
  <c r="E5533" i="28"/>
  <c r="D5533" i="28"/>
  <c r="C5533" i="28"/>
  <c r="B5533" i="28"/>
  <c r="E5532" i="28"/>
  <c r="D5532" i="28"/>
  <c r="C5532" i="28"/>
  <c r="B5532" i="28"/>
  <c r="E5531" i="28"/>
  <c r="D5531" i="28"/>
  <c r="C5531" i="28"/>
  <c r="B5531" i="28"/>
  <c r="E5530" i="28"/>
  <c r="D5530" i="28"/>
  <c r="C5530" i="28"/>
  <c r="B5530" i="28"/>
  <c r="E5529" i="28"/>
  <c r="D5529" i="28"/>
  <c r="C5529" i="28"/>
  <c r="B5529" i="28"/>
  <c r="E5528" i="28"/>
  <c r="D5528" i="28"/>
  <c r="C5528" i="28"/>
  <c r="B5528" i="28"/>
  <c r="E5527" i="28"/>
  <c r="D5527" i="28"/>
  <c r="C5527" i="28"/>
  <c r="B5527" i="28"/>
  <c r="E5526" i="28"/>
  <c r="D5526" i="28"/>
  <c r="C5526" i="28"/>
  <c r="B5526" i="28"/>
  <c r="E5525" i="28"/>
  <c r="D5525" i="28"/>
  <c r="C5525" i="28"/>
  <c r="B5525" i="28"/>
  <c r="E5524" i="28"/>
  <c r="D5524" i="28"/>
  <c r="C5524" i="28"/>
  <c r="B5524" i="28"/>
  <c r="E5523" i="28"/>
  <c r="D5523" i="28"/>
  <c r="C5523" i="28"/>
  <c r="B5523" i="28"/>
  <c r="E5522" i="28"/>
  <c r="D5522" i="28"/>
  <c r="C5522" i="28"/>
  <c r="B5522" i="28"/>
  <c r="G5522" i="28" s="1"/>
  <c r="H5522" i="28" s="1"/>
  <c r="E5521" i="28"/>
  <c r="D5521" i="28"/>
  <c r="C5521" i="28"/>
  <c r="B5521" i="28"/>
  <c r="G5521" i="28" s="1"/>
  <c r="H5521" i="28" s="1"/>
  <c r="E5520" i="28"/>
  <c r="D5520" i="28"/>
  <c r="C5520" i="28"/>
  <c r="B5520" i="28"/>
  <c r="E5519" i="28"/>
  <c r="D5519" i="28"/>
  <c r="C5519" i="28"/>
  <c r="B5519" i="28"/>
  <c r="G5519" i="28" s="1"/>
  <c r="H5519" i="28" s="1"/>
  <c r="E5518" i="28"/>
  <c r="D5518" i="28"/>
  <c r="C5518" i="28"/>
  <c r="B5518" i="28"/>
  <c r="E5517" i="28"/>
  <c r="D5517" i="28"/>
  <c r="C5517" i="28"/>
  <c r="B5517" i="28"/>
  <c r="G5517" i="28" s="1"/>
  <c r="H5517" i="28" s="1"/>
  <c r="E5516" i="28"/>
  <c r="D5516" i="28"/>
  <c r="C5516" i="28"/>
  <c r="B5516" i="28"/>
  <c r="E5515" i="28"/>
  <c r="D5515" i="28"/>
  <c r="C5515" i="28"/>
  <c r="B5515" i="28"/>
  <c r="G5515" i="28" s="1"/>
  <c r="H5515" i="28" s="1"/>
  <c r="E5514" i="28"/>
  <c r="D5514" i="28"/>
  <c r="C5514" i="28"/>
  <c r="B5514" i="28"/>
  <c r="G5514" i="28" s="1"/>
  <c r="H5514" i="28" s="1"/>
  <c r="E5513" i="28"/>
  <c r="D5513" i="28"/>
  <c r="C5513" i="28"/>
  <c r="B5513" i="28"/>
  <c r="G5513" i="28" s="1"/>
  <c r="H5513" i="28" s="1"/>
  <c r="E5512" i="28"/>
  <c r="D5512" i="28"/>
  <c r="C5512" i="28"/>
  <c r="B5512" i="28"/>
  <c r="G5512" i="28" s="1"/>
  <c r="H5512" i="28" s="1"/>
  <c r="E5511" i="28"/>
  <c r="D5511" i="28"/>
  <c r="C5511" i="28"/>
  <c r="B5511" i="28"/>
  <c r="G5511" i="28" s="1"/>
  <c r="H5511" i="28" s="1"/>
  <c r="E5510" i="28"/>
  <c r="D5510" i="28"/>
  <c r="C5510" i="28"/>
  <c r="B5510" i="28"/>
  <c r="G5510" i="28" s="1"/>
  <c r="H5510" i="28" s="1"/>
  <c r="E5509" i="28"/>
  <c r="D5509" i="28"/>
  <c r="C5509" i="28"/>
  <c r="B5509" i="28"/>
  <c r="G5509" i="28" s="1"/>
  <c r="H5509" i="28" s="1"/>
  <c r="E5508" i="28"/>
  <c r="D5508" i="28"/>
  <c r="C5508" i="28"/>
  <c r="B5508" i="28"/>
  <c r="E5507" i="28"/>
  <c r="D5507" i="28"/>
  <c r="C5507" i="28"/>
  <c r="B5507" i="28"/>
  <c r="E5506" i="28"/>
  <c r="D5506" i="28"/>
  <c r="C5506" i="28"/>
  <c r="B5506" i="28"/>
  <c r="E5505" i="28"/>
  <c r="D5505" i="28"/>
  <c r="C5505" i="28"/>
  <c r="B5505" i="28"/>
  <c r="E5504" i="28"/>
  <c r="D5504" i="28"/>
  <c r="C5504" i="28"/>
  <c r="B5504" i="28"/>
  <c r="G5504" i="28" s="1"/>
  <c r="H5504" i="28" s="1"/>
  <c r="E5503" i="28"/>
  <c r="D5503" i="28"/>
  <c r="C5503" i="28"/>
  <c r="B5503" i="28"/>
  <c r="E5502" i="28"/>
  <c r="D5502" i="28"/>
  <c r="C5502" i="28"/>
  <c r="B5502" i="28"/>
  <c r="E5501" i="28"/>
  <c r="D5501" i="28"/>
  <c r="C5501" i="28"/>
  <c r="B5501" i="28"/>
  <c r="E5500" i="28"/>
  <c r="D5500" i="28"/>
  <c r="C5500" i="28"/>
  <c r="B5500" i="28"/>
  <c r="E5499" i="28"/>
  <c r="D5499" i="28"/>
  <c r="C5499" i="28"/>
  <c r="B5499" i="28"/>
  <c r="E5498" i="28"/>
  <c r="D5498" i="28"/>
  <c r="C5498" i="28"/>
  <c r="B5498" i="28"/>
  <c r="E5497" i="28"/>
  <c r="D5497" i="28"/>
  <c r="C5497" i="28"/>
  <c r="B5497" i="28"/>
  <c r="E5496" i="28"/>
  <c r="D5496" i="28"/>
  <c r="C5496" i="28"/>
  <c r="B5496" i="28"/>
  <c r="E5495" i="28"/>
  <c r="D5495" i="28"/>
  <c r="C5495" i="28"/>
  <c r="B5495" i="28"/>
  <c r="E5494" i="28"/>
  <c r="D5494" i="28"/>
  <c r="C5494" i="28"/>
  <c r="B5494" i="28"/>
  <c r="E5493" i="28"/>
  <c r="D5493" i="28"/>
  <c r="C5493" i="28"/>
  <c r="B5493" i="28"/>
  <c r="E5492" i="28"/>
  <c r="D5492" i="28"/>
  <c r="C5492" i="28"/>
  <c r="B5492" i="28"/>
  <c r="E5491" i="28"/>
  <c r="D5491" i="28"/>
  <c r="C5491" i="28"/>
  <c r="B5491" i="28"/>
  <c r="G5491" i="28" s="1"/>
  <c r="H5491" i="28" s="1"/>
  <c r="E5490" i="28"/>
  <c r="D5490" i="28"/>
  <c r="C5490" i="28"/>
  <c r="B5490" i="28"/>
  <c r="E5489" i="28"/>
  <c r="D5489" i="28"/>
  <c r="C5489" i="28"/>
  <c r="B5489" i="28"/>
  <c r="E5488" i="28"/>
  <c r="D5488" i="28"/>
  <c r="C5488" i="28"/>
  <c r="B5488" i="28"/>
  <c r="E5487" i="28"/>
  <c r="D5487" i="28"/>
  <c r="C5487" i="28"/>
  <c r="B5487" i="28"/>
  <c r="E5486" i="28"/>
  <c r="D5486" i="28"/>
  <c r="C5486" i="28"/>
  <c r="B5486" i="28"/>
  <c r="E5485" i="28"/>
  <c r="D5485" i="28"/>
  <c r="C5485" i="28"/>
  <c r="B5485" i="28"/>
  <c r="E5484" i="28"/>
  <c r="D5484" i="28"/>
  <c r="C5484" i="28"/>
  <c r="B5484" i="28"/>
  <c r="E5483" i="28"/>
  <c r="D5483" i="28"/>
  <c r="C5483" i="28"/>
  <c r="B5483" i="28"/>
  <c r="E5482" i="28"/>
  <c r="D5482" i="28"/>
  <c r="C5482" i="28"/>
  <c r="B5482" i="28"/>
  <c r="E5481" i="28"/>
  <c r="D5481" i="28"/>
  <c r="C5481" i="28"/>
  <c r="B5481" i="28"/>
  <c r="E5480" i="28"/>
  <c r="D5480" i="28"/>
  <c r="C5480" i="28"/>
  <c r="B5480" i="28"/>
  <c r="E5479" i="28"/>
  <c r="D5479" i="28"/>
  <c r="C5479" i="28"/>
  <c r="B5479" i="28"/>
  <c r="E5478" i="28"/>
  <c r="D5478" i="28"/>
  <c r="C5478" i="28"/>
  <c r="B5478" i="28"/>
  <c r="E5477" i="28"/>
  <c r="D5477" i="28"/>
  <c r="C5477" i="28"/>
  <c r="B5477" i="28"/>
  <c r="E5476" i="28"/>
  <c r="D5476" i="28"/>
  <c r="C5476" i="28"/>
  <c r="B5476" i="28"/>
  <c r="E5475" i="28"/>
  <c r="D5475" i="28"/>
  <c r="C5475" i="28"/>
  <c r="B5475" i="28"/>
  <c r="G5475" i="28" s="1"/>
  <c r="H5475" i="28" s="1"/>
  <c r="E5474" i="28"/>
  <c r="D5474" i="28"/>
  <c r="C5474" i="28"/>
  <c r="B5474" i="28"/>
  <c r="E5473" i="28"/>
  <c r="D5473" i="28"/>
  <c r="C5473" i="28"/>
  <c r="B5473" i="28"/>
  <c r="E5472" i="28"/>
  <c r="D5472" i="28"/>
  <c r="C5472" i="28"/>
  <c r="B5472" i="28"/>
  <c r="E5471" i="28"/>
  <c r="D5471" i="28"/>
  <c r="C5471" i="28"/>
  <c r="B5471" i="28"/>
  <c r="E5470" i="28"/>
  <c r="D5470" i="28"/>
  <c r="C5470" i="28"/>
  <c r="B5470" i="28"/>
  <c r="E5469" i="28"/>
  <c r="D5469" i="28"/>
  <c r="C5469" i="28"/>
  <c r="B5469" i="28"/>
  <c r="E5468" i="28"/>
  <c r="D5468" i="28"/>
  <c r="C5468" i="28"/>
  <c r="B5468" i="28"/>
  <c r="E5467" i="28"/>
  <c r="D5467" i="28"/>
  <c r="C5467" i="28"/>
  <c r="B5467" i="28"/>
  <c r="E5466" i="28"/>
  <c r="D5466" i="28"/>
  <c r="C5466" i="28"/>
  <c r="B5466" i="28"/>
  <c r="E5465" i="28"/>
  <c r="D5465" i="28"/>
  <c r="C5465" i="28"/>
  <c r="B5465" i="28"/>
  <c r="E5464" i="28"/>
  <c r="D5464" i="28"/>
  <c r="C5464" i="28"/>
  <c r="B5464" i="28"/>
  <c r="E5463" i="28"/>
  <c r="D5463" i="28"/>
  <c r="C5463" i="28"/>
  <c r="B5463" i="28"/>
  <c r="E5462" i="28"/>
  <c r="D5462" i="28"/>
  <c r="C5462" i="28"/>
  <c r="B5462" i="28"/>
  <c r="E5461" i="28"/>
  <c r="D5461" i="28"/>
  <c r="C5461" i="28"/>
  <c r="B5461" i="28"/>
  <c r="E5460" i="28"/>
  <c r="D5460" i="28"/>
  <c r="C5460" i="28"/>
  <c r="B5460" i="28"/>
  <c r="E5459" i="28"/>
  <c r="D5459" i="28"/>
  <c r="C5459" i="28"/>
  <c r="B5459" i="28"/>
  <c r="E5458" i="28"/>
  <c r="D5458" i="28"/>
  <c r="C5458" i="28"/>
  <c r="B5458" i="28"/>
  <c r="E5457" i="28"/>
  <c r="D5457" i="28"/>
  <c r="C5457" i="28"/>
  <c r="B5457" i="28"/>
  <c r="E5456" i="28"/>
  <c r="D5456" i="28"/>
  <c r="C5456" i="28"/>
  <c r="B5456" i="28"/>
  <c r="E5455" i="28"/>
  <c r="D5455" i="28"/>
  <c r="C5455" i="28"/>
  <c r="B5455" i="28"/>
  <c r="E5454" i="28"/>
  <c r="D5454" i="28"/>
  <c r="C5454" i="28"/>
  <c r="B5454" i="28"/>
  <c r="G5454" i="28" s="1"/>
  <c r="H5454" i="28" s="1"/>
  <c r="E5453" i="28"/>
  <c r="D5453" i="28"/>
  <c r="C5453" i="28"/>
  <c r="B5453" i="28"/>
  <c r="E5452" i="28"/>
  <c r="D5452" i="28"/>
  <c r="C5452" i="28"/>
  <c r="B5452" i="28"/>
  <c r="E5451" i="28"/>
  <c r="D5451" i="28"/>
  <c r="C5451" i="28"/>
  <c r="B5451" i="28"/>
  <c r="E5450" i="28"/>
  <c r="D5450" i="28"/>
  <c r="C5450" i="28"/>
  <c r="B5450" i="28"/>
  <c r="E5449" i="28"/>
  <c r="D5449" i="28"/>
  <c r="C5449" i="28"/>
  <c r="B5449" i="28"/>
  <c r="E5448" i="28"/>
  <c r="D5448" i="28"/>
  <c r="C5448" i="28"/>
  <c r="B5448" i="28"/>
  <c r="E5447" i="28"/>
  <c r="D5447" i="28"/>
  <c r="C5447" i="28"/>
  <c r="B5447" i="28"/>
  <c r="E5446" i="28"/>
  <c r="D5446" i="28"/>
  <c r="C5446" i="28"/>
  <c r="B5446" i="28"/>
  <c r="E5445" i="28"/>
  <c r="D5445" i="28"/>
  <c r="C5445" i="28"/>
  <c r="B5445" i="28"/>
  <c r="E5444" i="28"/>
  <c r="D5444" i="28"/>
  <c r="C5444" i="28"/>
  <c r="B5444" i="28"/>
  <c r="E5443" i="28"/>
  <c r="D5443" i="28"/>
  <c r="C5443" i="28"/>
  <c r="B5443" i="28"/>
  <c r="E5442" i="28"/>
  <c r="D5442" i="28"/>
  <c r="C5442" i="28"/>
  <c r="B5442" i="28"/>
  <c r="E5441" i="28"/>
  <c r="D5441" i="28"/>
  <c r="C5441" i="28"/>
  <c r="B5441" i="28"/>
  <c r="E5440" i="28"/>
  <c r="D5440" i="28"/>
  <c r="C5440" i="28"/>
  <c r="B5440" i="28"/>
  <c r="E5439" i="28"/>
  <c r="D5439" i="28"/>
  <c r="C5439" i="28"/>
  <c r="B5439" i="28"/>
  <c r="E5438" i="28"/>
  <c r="D5438" i="28"/>
  <c r="C5438" i="28"/>
  <c r="B5438" i="28"/>
  <c r="E5437" i="28"/>
  <c r="D5437" i="28"/>
  <c r="C5437" i="28"/>
  <c r="B5437" i="28"/>
  <c r="E5436" i="28"/>
  <c r="D5436" i="28"/>
  <c r="C5436" i="28"/>
  <c r="B5436" i="28"/>
  <c r="E5435" i="28"/>
  <c r="D5435" i="28"/>
  <c r="C5435" i="28"/>
  <c r="B5435" i="28"/>
  <c r="E5434" i="28"/>
  <c r="D5434" i="28"/>
  <c r="C5434" i="28"/>
  <c r="B5434" i="28"/>
  <c r="E5433" i="28"/>
  <c r="D5433" i="28"/>
  <c r="C5433" i="28"/>
  <c r="B5433" i="28"/>
  <c r="E5432" i="28"/>
  <c r="D5432" i="28"/>
  <c r="C5432" i="28"/>
  <c r="B5432" i="28"/>
  <c r="E5431" i="28"/>
  <c r="D5431" i="28"/>
  <c r="C5431" i="28"/>
  <c r="B5431" i="28"/>
  <c r="E5430" i="28"/>
  <c r="D5430" i="28"/>
  <c r="C5430" i="28"/>
  <c r="B5430" i="28"/>
  <c r="E5429" i="28"/>
  <c r="D5429" i="28"/>
  <c r="C5429" i="28"/>
  <c r="B5429" i="28"/>
  <c r="E5428" i="28"/>
  <c r="D5428" i="28"/>
  <c r="C5428" i="28"/>
  <c r="B5428" i="28"/>
  <c r="E5427" i="28"/>
  <c r="D5427" i="28"/>
  <c r="C5427" i="28"/>
  <c r="B5427" i="28"/>
  <c r="E5426" i="28"/>
  <c r="D5426" i="28"/>
  <c r="C5426" i="28"/>
  <c r="B5426" i="28"/>
  <c r="E5425" i="28"/>
  <c r="D5425" i="28"/>
  <c r="C5425" i="28"/>
  <c r="B5425" i="28"/>
  <c r="E5424" i="28"/>
  <c r="D5424" i="28"/>
  <c r="C5424" i="28"/>
  <c r="B5424" i="28"/>
  <c r="E5423" i="28"/>
  <c r="D5423" i="28"/>
  <c r="C5423" i="28"/>
  <c r="B5423" i="28"/>
  <c r="E5422" i="28"/>
  <c r="D5422" i="28"/>
  <c r="G5422" i="28" s="1"/>
  <c r="H5422" i="28" s="1"/>
  <c r="C5422" i="28"/>
  <c r="B5422" i="28"/>
  <c r="E5421" i="28"/>
  <c r="D5421" i="28"/>
  <c r="C5421" i="28"/>
  <c r="B5421" i="28"/>
  <c r="E5420" i="28"/>
  <c r="D5420" i="28"/>
  <c r="C5420" i="28"/>
  <c r="B5420" i="28"/>
  <c r="E5419" i="28"/>
  <c r="D5419" i="28"/>
  <c r="C5419" i="28"/>
  <c r="B5419" i="28"/>
  <c r="E5418" i="28"/>
  <c r="D5418" i="28"/>
  <c r="C5418" i="28"/>
  <c r="B5418" i="28"/>
  <c r="E5417" i="28"/>
  <c r="D5417" i="28"/>
  <c r="C5417" i="28"/>
  <c r="B5417" i="28"/>
  <c r="E5416" i="28"/>
  <c r="D5416" i="28"/>
  <c r="C5416" i="28"/>
  <c r="B5416" i="28"/>
  <c r="E5415" i="28"/>
  <c r="D5415" i="28"/>
  <c r="C5415" i="28"/>
  <c r="B5415" i="28"/>
  <c r="E5414" i="28"/>
  <c r="D5414" i="28"/>
  <c r="C5414" i="28"/>
  <c r="B5414" i="28"/>
  <c r="E5413" i="28"/>
  <c r="D5413" i="28"/>
  <c r="C5413" i="28"/>
  <c r="B5413" i="28"/>
  <c r="E5412" i="28"/>
  <c r="D5412" i="28"/>
  <c r="C5412" i="28"/>
  <c r="B5412" i="28"/>
  <c r="E5411" i="28"/>
  <c r="D5411" i="28"/>
  <c r="C5411" i="28"/>
  <c r="B5411" i="28"/>
  <c r="E5410" i="28"/>
  <c r="D5410" i="28"/>
  <c r="C5410" i="28"/>
  <c r="B5410" i="28"/>
  <c r="E5409" i="28"/>
  <c r="D5409" i="28"/>
  <c r="C5409" i="28"/>
  <c r="B5409" i="28"/>
  <c r="E5408" i="28"/>
  <c r="D5408" i="28"/>
  <c r="C5408" i="28"/>
  <c r="B5408" i="28"/>
  <c r="E5407" i="28"/>
  <c r="D5407" i="28"/>
  <c r="C5407" i="28"/>
  <c r="B5407" i="28"/>
  <c r="E5406" i="28"/>
  <c r="D5406" i="28"/>
  <c r="C5406" i="28"/>
  <c r="B5406" i="28"/>
  <c r="E5405" i="28"/>
  <c r="D5405" i="28"/>
  <c r="C5405" i="28"/>
  <c r="B5405" i="28"/>
  <c r="E5404" i="28"/>
  <c r="D5404" i="28"/>
  <c r="C5404" i="28"/>
  <c r="B5404" i="28"/>
  <c r="E5403" i="28"/>
  <c r="D5403" i="28"/>
  <c r="C5403" i="28"/>
  <c r="B5403" i="28"/>
  <c r="E5402" i="28"/>
  <c r="D5402" i="28"/>
  <c r="C5402" i="28"/>
  <c r="B5402" i="28"/>
  <c r="G5402" i="28" s="1"/>
  <c r="H5402" i="28" s="1"/>
  <c r="E5401" i="28"/>
  <c r="D5401" i="28"/>
  <c r="C5401" i="28"/>
  <c r="B5401" i="28"/>
  <c r="E5400" i="28"/>
  <c r="D5400" i="28"/>
  <c r="C5400" i="28"/>
  <c r="B5400" i="28"/>
  <c r="E5399" i="28"/>
  <c r="D5399" i="28"/>
  <c r="C5399" i="28"/>
  <c r="B5399" i="28"/>
  <c r="E5398" i="28"/>
  <c r="D5398" i="28"/>
  <c r="C5398" i="28"/>
  <c r="B5398" i="28"/>
  <c r="E5397" i="28"/>
  <c r="D5397" i="28"/>
  <c r="C5397" i="28"/>
  <c r="B5397" i="28"/>
  <c r="E5396" i="28"/>
  <c r="D5396" i="28"/>
  <c r="C5396" i="28"/>
  <c r="B5396" i="28"/>
  <c r="E5395" i="28"/>
  <c r="D5395" i="28"/>
  <c r="C5395" i="28"/>
  <c r="B5395" i="28"/>
  <c r="E5394" i="28"/>
  <c r="D5394" i="28"/>
  <c r="C5394" i="28"/>
  <c r="B5394" i="28"/>
  <c r="E5393" i="28"/>
  <c r="D5393" i="28"/>
  <c r="C5393" i="28"/>
  <c r="B5393" i="28"/>
  <c r="E5392" i="28"/>
  <c r="D5392" i="28"/>
  <c r="C5392" i="28"/>
  <c r="B5392" i="28"/>
  <c r="E5391" i="28"/>
  <c r="D5391" i="28"/>
  <c r="C5391" i="28"/>
  <c r="B5391" i="28"/>
  <c r="E5390" i="28"/>
  <c r="D5390" i="28"/>
  <c r="C5390" i="28"/>
  <c r="B5390" i="28"/>
  <c r="E5389" i="28"/>
  <c r="D5389" i="28"/>
  <c r="C5389" i="28"/>
  <c r="B5389" i="28"/>
  <c r="E5388" i="28"/>
  <c r="D5388" i="28"/>
  <c r="C5388" i="28"/>
  <c r="B5388" i="28"/>
  <c r="E5387" i="28"/>
  <c r="D5387" i="28"/>
  <c r="C5387" i="28"/>
  <c r="B5387" i="28"/>
  <c r="E5386" i="28"/>
  <c r="D5386" i="28"/>
  <c r="C5386" i="28"/>
  <c r="B5386" i="28"/>
  <c r="E5385" i="28"/>
  <c r="D5385" i="28"/>
  <c r="C5385" i="28"/>
  <c r="B5385" i="28"/>
  <c r="E5384" i="28"/>
  <c r="D5384" i="28"/>
  <c r="C5384" i="28"/>
  <c r="B5384" i="28"/>
  <c r="E5383" i="28"/>
  <c r="D5383" i="28"/>
  <c r="C5383" i="28"/>
  <c r="B5383" i="28"/>
  <c r="E5382" i="28"/>
  <c r="D5382" i="28"/>
  <c r="C5382" i="28"/>
  <c r="B5382" i="28"/>
  <c r="E5381" i="28"/>
  <c r="D5381" i="28"/>
  <c r="C5381" i="28"/>
  <c r="B5381" i="28"/>
  <c r="E5380" i="28"/>
  <c r="D5380" i="28"/>
  <c r="C5380" i="28"/>
  <c r="B5380" i="28"/>
  <c r="G5380" i="28" s="1"/>
  <c r="H5380" i="28" s="1"/>
  <c r="E5379" i="28"/>
  <c r="D5379" i="28"/>
  <c r="C5379" i="28"/>
  <c r="B5379" i="28"/>
  <c r="E5378" i="28"/>
  <c r="D5378" i="28"/>
  <c r="C5378" i="28"/>
  <c r="B5378" i="28"/>
  <c r="E5377" i="28"/>
  <c r="D5377" i="28"/>
  <c r="C5377" i="28"/>
  <c r="B5377" i="28"/>
  <c r="E5376" i="28"/>
  <c r="G5376" i="28" s="1"/>
  <c r="H5376" i="28" s="1"/>
  <c r="D5376" i="28"/>
  <c r="C5376" i="28"/>
  <c r="B5376" i="28"/>
  <c r="E5375" i="28"/>
  <c r="D5375" i="28"/>
  <c r="C5375" i="28"/>
  <c r="B5375" i="28"/>
  <c r="E5374" i="28"/>
  <c r="G5374" i="28" s="1"/>
  <c r="H5374" i="28" s="1"/>
  <c r="D5374" i="28"/>
  <c r="C5374" i="28"/>
  <c r="B5374" i="28"/>
  <c r="E5373" i="28"/>
  <c r="D5373" i="28"/>
  <c r="C5373" i="28"/>
  <c r="B5373" i="28"/>
  <c r="E5372" i="28"/>
  <c r="D5372" i="28"/>
  <c r="C5372" i="28"/>
  <c r="B5372" i="28"/>
  <c r="E5371" i="28"/>
  <c r="D5371" i="28"/>
  <c r="C5371" i="28"/>
  <c r="B5371" i="28"/>
  <c r="E5370" i="28"/>
  <c r="G5370" i="28" s="1"/>
  <c r="H5370" i="28" s="1"/>
  <c r="D5370" i="28"/>
  <c r="C5370" i="28"/>
  <c r="B5370" i="28"/>
  <c r="E5369" i="28"/>
  <c r="D5369" i="28"/>
  <c r="C5369" i="28"/>
  <c r="B5369" i="28"/>
  <c r="E5368" i="28"/>
  <c r="D5368" i="28"/>
  <c r="C5368" i="28"/>
  <c r="B5368" i="28"/>
  <c r="E5367" i="28"/>
  <c r="D5367" i="28"/>
  <c r="C5367" i="28"/>
  <c r="B5367" i="28"/>
  <c r="E5366" i="28"/>
  <c r="D5366" i="28"/>
  <c r="C5366" i="28"/>
  <c r="B5366" i="28"/>
  <c r="E5365" i="28"/>
  <c r="D5365" i="28"/>
  <c r="C5365" i="28"/>
  <c r="B5365" i="28"/>
  <c r="E5364" i="28"/>
  <c r="D5364" i="28"/>
  <c r="C5364" i="28"/>
  <c r="B5364" i="28"/>
  <c r="G5364" i="28" s="1"/>
  <c r="H5364" i="28" s="1"/>
  <c r="E5363" i="28"/>
  <c r="D5363" i="28"/>
  <c r="C5363" i="28"/>
  <c r="B5363" i="28"/>
  <c r="G5363" i="28" s="1"/>
  <c r="H5363" i="28" s="1"/>
  <c r="E5362" i="28"/>
  <c r="D5362" i="28"/>
  <c r="C5362" i="28"/>
  <c r="B5362" i="28"/>
  <c r="E5361" i="28"/>
  <c r="D5361" i="28"/>
  <c r="C5361" i="28"/>
  <c r="B5361" i="28"/>
  <c r="E5360" i="28"/>
  <c r="D5360" i="28"/>
  <c r="C5360" i="28"/>
  <c r="B5360" i="28"/>
  <c r="E5359" i="28"/>
  <c r="D5359" i="28"/>
  <c r="C5359" i="28"/>
  <c r="B5359" i="28"/>
  <c r="E5358" i="28"/>
  <c r="D5358" i="28"/>
  <c r="C5358" i="28"/>
  <c r="B5358" i="28"/>
  <c r="G5358" i="28" s="1"/>
  <c r="H5358" i="28" s="1"/>
  <c r="E5357" i="28"/>
  <c r="D5357" i="28"/>
  <c r="C5357" i="28"/>
  <c r="B5357" i="28"/>
  <c r="E5356" i="28"/>
  <c r="D5356" i="28"/>
  <c r="C5356" i="28"/>
  <c r="B5356" i="28"/>
  <c r="G5356" i="28" s="1"/>
  <c r="H5356" i="28" s="1"/>
  <c r="E5355" i="28"/>
  <c r="D5355" i="28"/>
  <c r="C5355" i="28"/>
  <c r="B5355" i="28"/>
  <c r="E5354" i="28"/>
  <c r="D5354" i="28"/>
  <c r="C5354" i="28"/>
  <c r="B5354" i="28"/>
  <c r="E5353" i="28"/>
  <c r="D5353" i="28"/>
  <c r="C5353" i="28"/>
  <c r="B5353" i="28"/>
  <c r="E5352" i="28"/>
  <c r="D5352" i="28"/>
  <c r="C5352" i="28"/>
  <c r="B5352" i="28"/>
  <c r="E5351" i="28"/>
  <c r="D5351" i="28"/>
  <c r="C5351" i="28"/>
  <c r="B5351" i="28"/>
  <c r="E5350" i="28"/>
  <c r="D5350" i="28"/>
  <c r="C5350" i="28"/>
  <c r="B5350" i="28"/>
  <c r="E5349" i="28"/>
  <c r="D5349" i="28"/>
  <c r="C5349" i="28"/>
  <c r="B5349" i="28"/>
  <c r="E5348" i="28"/>
  <c r="D5348" i="28"/>
  <c r="C5348" i="28"/>
  <c r="B5348" i="28"/>
  <c r="E5347" i="28"/>
  <c r="D5347" i="28"/>
  <c r="C5347" i="28"/>
  <c r="B5347" i="28"/>
  <c r="E5346" i="28"/>
  <c r="D5346" i="28"/>
  <c r="C5346" i="28"/>
  <c r="B5346" i="28"/>
  <c r="E5345" i="28"/>
  <c r="D5345" i="28"/>
  <c r="C5345" i="28"/>
  <c r="B5345" i="28"/>
  <c r="E5344" i="28"/>
  <c r="D5344" i="28"/>
  <c r="C5344" i="28"/>
  <c r="B5344" i="28"/>
  <c r="E5343" i="28"/>
  <c r="D5343" i="28"/>
  <c r="C5343" i="28"/>
  <c r="B5343" i="28"/>
  <c r="E5342" i="28"/>
  <c r="D5342" i="28"/>
  <c r="C5342" i="28"/>
  <c r="B5342" i="28"/>
  <c r="E5341" i="28"/>
  <c r="D5341" i="28"/>
  <c r="C5341" i="28"/>
  <c r="B5341" i="28"/>
  <c r="E5340" i="28"/>
  <c r="D5340" i="28"/>
  <c r="C5340" i="28"/>
  <c r="B5340" i="28"/>
  <c r="G5340" i="28" s="1"/>
  <c r="H5340" i="28" s="1"/>
  <c r="E5339" i="28"/>
  <c r="D5339" i="28"/>
  <c r="C5339" i="28"/>
  <c r="B5339" i="28"/>
  <c r="E5338" i="28"/>
  <c r="D5338" i="28"/>
  <c r="C5338" i="28"/>
  <c r="B5338" i="28"/>
  <c r="G5338" i="28" s="1"/>
  <c r="H5338" i="28" s="1"/>
  <c r="E5337" i="28"/>
  <c r="D5337" i="28"/>
  <c r="C5337" i="28"/>
  <c r="B5337" i="28"/>
  <c r="G5337" i="28" s="1"/>
  <c r="H5337" i="28" s="1"/>
  <c r="E5336" i="28"/>
  <c r="D5336" i="28"/>
  <c r="C5336" i="28"/>
  <c r="B5336" i="28"/>
  <c r="G5336" i="28" s="1"/>
  <c r="H5336" i="28" s="1"/>
  <c r="E5335" i="28"/>
  <c r="D5335" i="28"/>
  <c r="C5335" i="28"/>
  <c r="B5335" i="28"/>
  <c r="E5334" i="28"/>
  <c r="D5334" i="28"/>
  <c r="C5334" i="28"/>
  <c r="B5334" i="28"/>
  <c r="G5334" i="28" s="1"/>
  <c r="H5334" i="28" s="1"/>
  <c r="E5333" i="28"/>
  <c r="D5333" i="28"/>
  <c r="C5333" i="28"/>
  <c r="B5333" i="28"/>
  <c r="E5332" i="28"/>
  <c r="D5332" i="28"/>
  <c r="C5332" i="28"/>
  <c r="B5332" i="28"/>
  <c r="G5332" i="28" s="1"/>
  <c r="H5332" i="28" s="1"/>
  <c r="E5331" i="28"/>
  <c r="D5331" i="28"/>
  <c r="C5331" i="28"/>
  <c r="B5331" i="28"/>
  <c r="E5330" i="28"/>
  <c r="D5330" i="28"/>
  <c r="C5330" i="28"/>
  <c r="B5330" i="28"/>
  <c r="G5330" i="28" s="1"/>
  <c r="H5330" i="28" s="1"/>
  <c r="E5329" i="28"/>
  <c r="D5329" i="28"/>
  <c r="C5329" i="28"/>
  <c r="B5329" i="28"/>
  <c r="G5329" i="28" s="1"/>
  <c r="H5329" i="28" s="1"/>
  <c r="E5328" i="28"/>
  <c r="D5328" i="28"/>
  <c r="C5328" i="28"/>
  <c r="B5328" i="28"/>
  <c r="E5327" i="28"/>
  <c r="D5327" i="28"/>
  <c r="C5327" i="28"/>
  <c r="B5327" i="28"/>
  <c r="E5326" i="28"/>
  <c r="D5326" i="28"/>
  <c r="C5326" i="28"/>
  <c r="B5326" i="28"/>
  <c r="E5325" i="28"/>
  <c r="D5325" i="28"/>
  <c r="C5325" i="28"/>
  <c r="B5325" i="28"/>
  <c r="E5324" i="28"/>
  <c r="D5324" i="28"/>
  <c r="C5324" i="28"/>
  <c r="B5324" i="28"/>
  <c r="E5323" i="28"/>
  <c r="D5323" i="28"/>
  <c r="C5323" i="28"/>
  <c r="B5323" i="28"/>
  <c r="G5323" i="28" s="1"/>
  <c r="H5323" i="28" s="1"/>
  <c r="E5322" i="28"/>
  <c r="D5322" i="28"/>
  <c r="C5322" i="28"/>
  <c r="B5322" i="28"/>
  <c r="E5321" i="28"/>
  <c r="D5321" i="28"/>
  <c r="C5321" i="28"/>
  <c r="B5321" i="28"/>
  <c r="E5320" i="28"/>
  <c r="D5320" i="28"/>
  <c r="C5320" i="28"/>
  <c r="B5320" i="28"/>
  <c r="E5319" i="28"/>
  <c r="D5319" i="28"/>
  <c r="C5319" i="28"/>
  <c r="B5319" i="28"/>
  <c r="E5318" i="28"/>
  <c r="D5318" i="28"/>
  <c r="C5318" i="28"/>
  <c r="B5318" i="28"/>
  <c r="E5317" i="28"/>
  <c r="D5317" i="28"/>
  <c r="C5317" i="28"/>
  <c r="B5317" i="28"/>
  <c r="E5316" i="28"/>
  <c r="D5316" i="28"/>
  <c r="C5316" i="28"/>
  <c r="B5316" i="28"/>
  <c r="E5315" i="28"/>
  <c r="D5315" i="28"/>
  <c r="C5315" i="28"/>
  <c r="B5315" i="28"/>
  <c r="E5314" i="28"/>
  <c r="D5314" i="28"/>
  <c r="C5314" i="28"/>
  <c r="B5314" i="28"/>
  <c r="E5313" i="28"/>
  <c r="D5313" i="28"/>
  <c r="C5313" i="28"/>
  <c r="B5313" i="28"/>
  <c r="E5312" i="28"/>
  <c r="D5312" i="28"/>
  <c r="C5312" i="28"/>
  <c r="B5312" i="28"/>
  <c r="E5311" i="28"/>
  <c r="D5311" i="28"/>
  <c r="C5311" i="28"/>
  <c r="B5311" i="28"/>
  <c r="E5310" i="28"/>
  <c r="D5310" i="28"/>
  <c r="C5310" i="28"/>
  <c r="B5310" i="28"/>
  <c r="E5309" i="28"/>
  <c r="D5309" i="28"/>
  <c r="C5309" i="28"/>
  <c r="B5309" i="28"/>
  <c r="E5308" i="28"/>
  <c r="D5308" i="28"/>
  <c r="C5308" i="28"/>
  <c r="B5308" i="28"/>
  <c r="E5307" i="28"/>
  <c r="D5307" i="28"/>
  <c r="C5307" i="28"/>
  <c r="B5307" i="28"/>
  <c r="E5306" i="28"/>
  <c r="D5306" i="28"/>
  <c r="C5306" i="28"/>
  <c r="B5306" i="28"/>
  <c r="G5306" i="28" s="1"/>
  <c r="H5306" i="28" s="1"/>
  <c r="E5305" i="28"/>
  <c r="D5305" i="28"/>
  <c r="C5305" i="28"/>
  <c r="B5305" i="28"/>
  <c r="E5304" i="28"/>
  <c r="D5304" i="28"/>
  <c r="C5304" i="28"/>
  <c r="B5304" i="28"/>
  <c r="E5303" i="28"/>
  <c r="D5303" i="28"/>
  <c r="C5303" i="28"/>
  <c r="B5303" i="28"/>
  <c r="E5302" i="28"/>
  <c r="D5302" i="28"/>
  <c r="C5302" i="28"/>
  <c r="B5302" i="28"/>
  <c r="E5301" i="28"/>
  <c r="D5301" i="28"/>
  <c r="C5301" i="28"/>
  <c r="B5301" i="28"/>
  <c r="E5300" i="28"/>
  <c r="D5300" i="28"/>
  <c r="C5300" i="28"/>
  <c r="B5300" i="28"/>
  <c r="E5299" i="28"/>
  <c r="D5299" i="28"/>
  <c r="C5299" i="28"/>
  <c r="B5299" i="28"/>
  <c r="E5298" i="28"/>
  <c r="D5298" i="28"/>
  <c r="C5298" i="28"/>
  <c r="B5298" i="28"/>
  <c r="E5297" i="28"/>
  <c r="D5297" i="28"/>
  <c r="C5297" i="28"/>
  <c r="B5297" i="28"/>
  <c r="E5296" i="28"/>
  <c r="D5296" i="28"/>
  <c r="C5296" i="28"/>
  <c r="B5296" i="28"/>
  <c r="E5295" i="28"/>
  <c r="D5295" i="28"/>
  <c r="C5295" i="28"/>
  <c r="B5295" i="28"/>
  <c r="E5294" i="28"/>
  <c r="D5294" i="28"/>
  <c r="C5294" i="28"/>
  <c r="B5294" i="28"/>
  <c r="E5293" i="28"/>
  <c r="D5293" i="28"/>
  <c r="C5293" i="28"/>
  <c r="B5293" i="28"/>
  <c r="E5292" i="28"/>
  <c r="D5292" i="28"/>
  <c r="C5292" i="28"/>
  <c r="B5292" i="28"/>
  <c r="E5291" i="28"/>
  <c r="D5291" i="28"/>
  <c r="C5291" i="28"/>
  <c r="B5291" i="28"/>
  <c r="E5290" i="28"/>
  <c r="D5290" i="28"/>
  <c r="C5290" i="28"/>
  <c r="B5290" i="28"/>
  <c r="E5289" i="28"/>
  <c r="D5289" i="28"/>
  <c r="C5289" i="28"/>
  <c r="B5289" i="28"/>
  <c r="E5288" i="28"/>
  <c r="D5288" i="28"/>
  <c r="C5288" i="28"/>
  <c r="B5288" i="28"/>
  <c r="E5287" i="28"/>
  <c r="D5287" i="28"/>
  <c r="C5287" i="28"/>
  <c r="B5287" i="28"/>
  <c r="E5286" i="28"/>
  <c r="D5286" i="28"/>
  <c r="C5286" i="28"/>
  <c r="B5286" i="28"/>
  <c r="E5285" i="28"/>
  <c r="D5285" i="28"/>
  <c r="C5285" i="28"/>
  <c r="B5285" i="28"/>
  <c r="E5284" i="28"/>
  <c r="D5284" i="28"/>
  <c r="C5284" i="28"/>
  <c r="B5284" i="28"/>
  <c r="E5283" i="28"/>
  <c r="D5283" i="28"/>
  <c r="C5283" i="28"/>
  <c r="B5283" i="28"/>
  <c r="E5282" i="28"/>
  <c r="D5282" i="28"/>
  <c r="C5282" i="28"/>
  <c r="B5282" i="28"/>
  <c r="E5281" i="28"/>
  <c r="D5281" i="28"/>
  <c r="C5281" i="28"/>
  <c r="B5281" i="28"/>
  <c r="E5280" i="28"/>
  <c r="D5280" i="28"/>
  <c r="G5280" i="28" s="1"/>
  <c r="H5280" i="28" s="1"/>
  <c r="C5280" i="28"/>
  <c r="B5280" i="28"/>
  <c r="E5279" i="28"/>
  <c r="D5279" i="28"/>
  <c r="C5279" i="28"/>
  <c r="B5279" i="28"/>
  <c r="E5278" i="28"/>
  <c r="D5278" i="28"/>
  <c r="C5278" i="28"/>
  <c r="B5278" i="28"/>
  <c r="E5277" i="28"/>
  <c r="D5277" i="28"/>
  <c r="C5277" i="28"/>
  <c r="B5277" i="28"/>
  <c r="E5276" i="28"/>
  <c r="D5276" i="28"/>
  <c r="C5276" i="28"/>
  <c r="B5276" i="28"/>
  <c r="E5275" i="28"/>
  <c r="D5275" i="28"/>
  <c r="C5275" i="28"/>
  <c r="B5275" i="28"/>
  <c r="E5274" i="28"/>
  <c r="D5274" i="28"/>
  <c r="C5274" i="28"/>
  <c r="B5274" i="28"/>
  <c r="E5273" i="28"/>
  <c r="D5273" i="28"/>
  <c r="C5273" i="28"/>
  <c r="B5273" i="28"/>
  <c r="E5272" i="28"/>
  <c r="D5272" i="28"/>
  <c r="C5272" i="28"/>
  <c r="B5272" i="28"/>
  <c r="E5271" i="28"/>
  <c r="D5271" i="28"/>
  <c r="C5271" i="28"/>
  <c r="B5271" i="28"/>
  <c r="E5270" i="28"/>
  <c r="D5270" i="28"/>
  <c r="C5270" i="28"/>
  <c r="B5270" i="28"/>
  <c r="E5269" i="28"/>
  <c r="D5269" i="28"/>
  <c r="C5269" i="28"/>
  <c r="B5269" i="28"/>
  <c r="E5268" i="28"/>
  <c r="D5268" i="28"/>
  <c r="C5268" i="28"/>
  <c r="B5268" i="28"/>
  <c r="E5267" i="28"/>
  <c r="D5267" i="28"/>
  <c r="C5267" i="28"/>
  <c r="B5267" i="28"/>
  <c r="E5266" i="28"/>
  <c r="D5266" i="28"/>
  <c r="C5266" i="28"/>
  <c r="B5266" i="28"/>
  <c r="E5265" i="28"/>
  <c r="D5265" i="28"/>
  <c r="C5265" i="28"/>
  <c r="B5265" i="28"/>
  <c r="E5264" i="28"/>
  <c r="D5264" i="28"/>
  <c r="C5264" i="28"/>
  <c r="B5264" i="28"/>
  <c r="E5263" i="28"/>
  <c r="D5263" i="28"/>
  <c r="C5263" i="28"/>
  <c r="B5263" i="28"/>
  <c r="E5262" i="28"/>
  <c r="D5262" i="28"/>
  <c r="C5262" i="28"/>
  <c r="B5262" i="28"/>
  <c r="E5261" i="28"/>
  <c r="D5261" i="28"/>
  <c r="C5261" i="28"/>
  <c r="B5261" i="28"/>
  <c r="E5260" i="28"/>
  <c r="D5260" i="28"/>
  <c r="G5260" i="28" s="1"/>
  <c r="H5260" i="28" s="1"/>
  <c r="C5260" i="28"/>
  <c r="B5260" i="28"/>
  <c r="E5259" i="28"/>
  <c r="D5259" i="28"/>
  <c r="C5259" i="28"/>
  <c r="B5259" i="28"/>
  <c r="E5258" i="28"/>
  <c r="D5258" i="28"/>
  <c r="C5258" i="28"/>
  <c r="B5258" i="28"/>
  <c r="E5257" i="28"/>
  <c r="D5257" i="28"/>
  <c r="C5257" i="28"/>
  <c r="B5257" i="28"/>
  <c r="E5256" i="28"/>
  <c r="D5256" i="28"/>
  <c r="C5256" i="28"/>
  <c r="B5256" i="28"/>
  <c r="E5255" i="28"/>
  <c r="D5255" i="28"/>
  <c r="C5255" i="28"/>
  <c r="B5255" i="28"/>
  <c r="E5254" i="28"/>
  <c r="D5254" i="28"/>
  <c r="C5254" i="28"/>
  <c r="B5254" i="28"/>
  <c r="E5253" i="28"/>
  <c r="D5253" i="28"/>
  <c r="C5253" i="28"/>
  <c r="B5253" i="28"/>
  <c r="E5252" i="28"/>
  <c r="D5252" i="28"/>
  <c r="C5252" i="28"/>
  <c r="B5252" i="28"/>
  <c r="E5251" i="28"/>
  <c r="D5251" i="28"/>
  <c r="C5251" i="28"/>
  <c r="B5251" i="28"/>
  <c r="E5250" i="28"/>
  <c r="D5250" i="28"/>
  <c r="C5250" i="28"/>
  <c r="B5250" i="28"/>
  <c r="E5249" i="28"/>
  <c r="D5249" i="28"/>
  <c r="C5249" i="28"/>
  <c r="B5249" i="28"/>
  <c r="E5248" i="28"/>
  <c r="D5248" i="28"/>
  <c r="G5248" i="28" s="1"/>
  <c r="H5248" i="28" s="1"/>
  <c r="C5248" i="28"/>
  <c r="B5248" i="28"/>
  <c r="E5247" i="28"/>
  <c r="D5247" i="28"/>
  <c r="C5247" i="28"/>
  <c r="B5247" i="28"/>
  <c r="E5246" i="28"/>
  <c r="D5246" i="28"/>
  <c r="C5246" i="28"/>
  <c r="B5246" i="28"/>
  <c r="E5245" i="28"/>
  <c r="D5245" i="28"/>
  <c r="C5245" i="28"/>
  <c r="B5245" i="28"/>
  <c r="E5244" i="28"/>
  <c r="D5244" i="28"/>
  <c r="C5244" i="28"/>
  <c r="B5244" i="28"/>
  <c r="E5243" i="28"/>
  <c r="D5243" i="28"/>
  <c r="C5243" i="28"/>
  <c r="B5243" i="28"/>
  <c r="E5242" i="28"/>
  <c r="D5242" i="28"/>
  <c r="C5242" i="28"/>
  <c r="B5242" i="28"/>
  <c r="G5242" i="28" s="1"/>
  <c r="H5242" i="28" s="1"/>
  <c r="E5241" i="28"/>
  <c r="D5241" i="28"/>
  <c r="C5241" i="28"/>
  <c r="B5241" i="28"/>
  <c r="E5240" i="28"/>
  <c r="D5240" i="28"/>
  <c r="C5240" i="28"/>
  <c r="B5240" i="28"/>
  <c r="E5239" i="28"/>
  <c r="D5239" i="28"/>
  <c r="C5239" i="28"/>
  <c r="B5239" i="28"/>
  <c r="E5238" i="28"/>
  <c r="D5238" i="28"/>
  <c r="C5238" i="28"/>
  <c r="B5238" i="28"/>
  <c r="E5237" i="28"/>
  <c r="D5237" i="28"/>
  <c r="C5237" i="28"/>
  <c r="B5237" i="28"/>
  <c r="E5236" i="28"/>
  <c r="D5236" i="28"/>
  <c r="C5236" i="28"/>
  <c r="B5236" i="28"/>
  <c r="E5235" i="28"/>
  <c r="D5235" i="28"/>
  <c r="C5235" i="28"/>
  <c r="B5235" i="28"/>
  <c r="E5234" i="28"/>
  <c r="D5234" i="28"/>
  <c r="C5234" i="28"/>
  <c r="B5234" i="28"/>
  <c r="E5233" i="28"/>
  <c r="D5233" i="28"/>
  <c r="C5233" i="28"/>
  <c r="B5233" i="28"/>
  <c r="E5232" i="28"/>
  <c r="D5232" i="28"/>
  <c r="C5232" i="28"/>
  <c r="B5232" i="28"/>
  <c r="E5231" i="28"/>
  <c r="D5231" i="28"/>
  <c r="C5231" i="28"/>
  <c r="B5231" i="28"/>
  <c r="E5230" i="28"/>
  <c r="D5230" i="28"/>
  <c r="C5230" i="28"/>
  <c r="B5230" i="28"/>
  <c r="E5229" i="28"/>
  <c r="D5229" i="28"/>
  <c r="C5229" i="28"/>
  <c r="B5229" i="28"/>
  <c r="E5228" i="28"/>
  <c r="D5228" i="28"/>
  <c r="C5228" i="28"/>
  <c r="B5228" i="28"/>
  <c r="E5227" i="28"/>
  <c r="D5227" i="28"/>
  <c r="C5227" i="28"/>
  <c r="B5227" i="28"/>
  <c r="E5226" i="28"/>
  <c r="D5226" i="28"/>
  <c r="C5226" i="28"/>
  <c r="B5226" i="28"/>
  <c r="E5225" i="28"/>
  <c r="D5225" i="28"/>
  <c r="C5225" i="28"/>
  <c r="B5225" i="28"/>
  <c r="E5224" i="28"/>
  <c r="D5224" i="28"/>
  <c r="C5224" i="28"/>
  <c r="B5224" i="28"/>
  <c r="E5223" i="28"/>
  <c r="D5223" i="28"/>
  <c r="C5223" i="28"/>
  <c r="B5223" i="28"/>
  <c r="E5222" i="28"/>
  <c r="D5222" i="28"/>
  <c r="C5222" i="28"/>
  <c r="B5222" i="28"/>
  <c r="E5221" i="28"/>
  <c r="D5221" i="28"/>
  <c r="C5221" i="28"/>
  <c r="B5221" i="28"/>
  <c r="E5220" i="28"/>
  <c r="D5220" i="28"/>
  <c r="C5220" i="28"/>
  <c r="B5220" i="28"/>
  <c r="E5219" i="28"/>
  <c r="D5219" i="28"/>
  <c r="C5219" i="28"/>
  <c r="B5219" i="28"/>
  <c r="E5218" i="28"/>
  <c r="D5218" i="28"/>
  <c r="C5218" i="28"/>
  <c r="B5218" i="28"/>
  <c r="E5217" i="28"/>
  <c r="D5217" i="28"/>
  <c r="C5217" i="28"/>
  <c r="B5217" i="28"/>
  <c r="E5216" i="28"/>
  <c r="D5216" i="28"/>
  <c r="C5216" i="28"/>
  <c r="B5216" i="28"/>
  <c r="E5215" i="28"/>
  <c r="D5215" i="28"/>
  <c r="C5215" i="28"/>
  <c r="B5215" i="28"/>
  <c r="E5214" i="28"/>
  <c r="D5214" i="28"/>
  <c r="C5214" i="28"/>
  <c r="B5214" i="28"/>
  <c r="E5213" i="28"/>
  <c r="D5213" i="28"/>
  <c r="C5213" i="28"/>
  <c r="B5213" i="28"/>
  <c r="E5212" i="28"/>
  <c r="D5212" i="28"/>
  <c r="C5212" i="28"/>
  <c r="B5212" i="28"/>
  <c r="G5212" i="28" s="1"/>
  <c r="H5212" i="28" s="1"/>
  <c r="E5211" i="28"/>
  <c r="D5211" i="28"/>
  <c r="C5211" i="28"/>
  <c r="B5211" i="28"/>
  <c r="E5210" i="28"/>
  <c r="G5210" i="28" s="1"/>
  <c r="H5210" i="28" s="1"/>
  <c r="D5210" i="28"/>
  <c r="C5210" i="28"/>
  <c r="B5210" i="28"/>
  <c r="E5209" i="28"/>
  <c r="D5209" i="28"/>
  <c r="C5209" i="28"/>
  <c r="B5209" i="28"/>
  <c r="E5208" i="28"/>
  <c r="D5208" i="28"/>
  <c r="C5208" i="28"/>
  <c r="B5208" i="28"/>
  <c r="E5207" i="28"/>
  <c r="D5207" i="28"/>
  <c r="C5207" i="28"/>
  <c r="B5207" i="28"/>
  <c r="E5206" i="28"/>
  <c r="D5206" i="28"/>
  <c r="C5206" i="28"/>
  <c r="B5206" i="28"/>
  <c r="E5205" i="28"/>
  <c r="D5205" i="28"/>
  <c r="C5205" i="28"/>
  <c r="B5205" i="28"/>
  <c r="E5204" i="28"/>
  <c r="D5204" i="28"/>
  <c r="C5204" i="28"/>
  <c r="B5204" i="28"/>
  <c r="E5203" i="28"/>
  <c r="D5203" i="28"/>
  <c r="C5203" i="28"/>
  <c r="B5203" i="28"/>
  <c r="E5202" i="28"/>
  <c r="D5202" i="28"/>
  <c r="C5202" i="28"/>
  <c r="B5202" i="28"/>
  <c r="E5201" i="28"/>
  <c r="D5201" i="28"/>
  <c r="C5201" i="28"/>
  <c r="B5201" i="28"/>
  <c r="E5200" i="28"/>
  <c r="G5200" i="28" s="1"/>
  <c r="H5200" i="28" s="1"/>
  <c r="D5200" i="28"/>
  <c r="C5200" i="28"/>
  <c r="B5200" i="28"/>
  <c r="E5199" i="28"/>
  <c r="D5199" i="28"/>
  <c r="C5199" i="28"/>
  <c r="B5199" i="28"/>
  <c r="E5198" i="28"/>
  <c r="G5198" i="28" s="1"/>
  <c r="H5198" i="28" s="1"/>
  <c r="D5198" i="28"/>
  <c r="C5198" i="28"/>
  <c r="B5198" i="28"/>
  <c r="E5197" i="28"/>
  <c r="D5197" i="28"/>
  <c r="C5197" i="28"/>
  <c r="B5197" i="28"/>
  <c r="E5196" i="28"/>
  <c r="D5196" i="28"/>
  <c r="C5196" i="28"/>
  <c r="B5196" i="28"/>
  <c r="G5196" i="28" s="1"/>
  <c r="H5196" i="28" s="1"/>
  <c r="E5195" i="28"/>
  <c r="D5195" i="28"/>
  <c r="C5195" i="28"/>
  <c r="B5195" i="28"/>
  <c r="G5195" i="28" s="1"/>
  <c r="H5195" i="28" s="1"/>
  <c r="E5194" i="28"/>
  <c r="D5194" i="28"/>
  <c r="C5194" i="28"/>
  <c r="B5194" i="28"/>
  <c r="G5194" i="28" s="1"/>
  <c r="H5194" i="28" s="1"/>
  <c r="E5193" i="28"/>
  <c r="D5193" i="28"/>
  <c r="C5193" i="28"/>
  <c r="B5193" i="28"/>
  <c r="E5192" i="28"/>
  <c r="D5192" i="28"/>
  <c r="C5192" i="28"/>
  <c r="B5192" i="28"/>
  <c r="G5192" i="28" s="1"/>
  <c r="H5192" i="28" s="1"/>
  <c r="E5191" i="28"/>
  <c r="D5191" i="28"/>
  <c r="C5191" i="28"/>
  <c r="B5191" i="28"/>
  <c r="E5190" i="28"/>
  <c r="D5190" i="28"/>
  <c r="C5190" i="28"/>
  <c r="B5190" i="28"/>
  <c r="E5189" i="28"/>
  <c r="D5189" i="28"/>
  <c r="C5189" i="28"/>
  <c r="B5189" i="28"/>
  <c r="E5188" i="28"/>
  <c r="D5188" i="28"/>
  <c r="C5188" i="28"/>
  <c r="B5188" i="28"/>
  <c r="G5188" i="28" s="1"/>
  <c r="H5188" i="28" s="1"/>
  <c r="E5187" i="28"/>
  <c r="D5187" i="28"/>
  <c r="C5187" i="28"/>
  <c r="B5187" i="28"/>
  <c r="E5186" i="28"/>
  <c r="D5186" i="28"/>
  <c r="C5186" i="28"/>
  <c r="B5186" i="28"/>
  <c r="G5186" i="28" s="1"/>
  <c r="H5186" i="28" s="1"/>
  <c r="E5185" i="28"/>
  <c r="D5185" i="28"/>
  <c r="C5185" i="28"/>
  <c r="B5185" i="28"/>
  <c r="E5184" i="28"/>
  <c r="D5184" i="28"/>
  <c r="C5184" i="28"/>
  <c r="B5184" i="28"/>
  <c r="E5183" i="28"/>
  <c r="D5183" i="28"/>
  <c r="C5183" i="28"/>
  <c r="B5183" i="28"/>
  <c r="E5182" i="28"/>
  <c r="D5182" i="28"/>
  <c r="C5182" i="28"/>
  <c r="B5182" i="28"/>
  <c r="G5182" i="28" s="1"/>
  <c r="H5182" i="28" s="1"/>
  <c r="E5181" i="28"/>
  <c r="D5181" i="28"/>
  <c r="C5181" i="28"/>
  <c r="B5181" i="28"/>
  <c r="E5180" i="28"/>
  <c r="D5180" i="28"/>
  <c r="C5180" i="28"/>
  <c r="B5180" i="28"/>
  <c r="E5179" i="28"/>
  <c r="D5179" i="28"/>
  <c r="C5179" i="28"/>
  <c r="B5179" i="28"/>
  <c r="E5178" i="28"/>
  <c r="D5178" i="28"/>
  <c r="C5178" i="28"/>
  <c r="B5178" i="28"/>
  <c r="E5177" i="28"/>
  <c r="D5177" i="28"/>
  <c r="C5177" i="28"/>
  <c r="B5177" i="28"/>
  <c r="E5176" i="28"/>
  <c r="D5176" i="28"/>
  <c r="C5176" i="28"/>
  <c r="B5176" i="28"/>
  <c r="E5175" i="28"/>
  <c r="D5175" i="28"/>
  <c r="C5175" i="28"/>
  <c r="B5175" i="28"/>
  <c r="E5174" i="28"/>
  <c r="D5174" i="28"/>
  <c r="C5174" i="28"/>
  <c r="B5174" i="28"/>
  <c r="G5174" i="28" s="1"/>
  <c r="H5174" i="28" s="1"/>
  <c r="E5173" i="28"/>
  <c r="D5173" i="28"/>
  <c r="C5173" i="28"/>
  <c r="B5173" i="28"/>
  <c r="E5172" i="28"/>
  <c r="D5172" i="28"/>
  <c r="C5172" i="28"/>
  <c r="B5172" i="28"/>
  <c r="E5171" i="28"/>
  <c r="D5171" i="28"/>
  <c r="C5171" i="28"/>
  <c r="B5171" i="28"/>
  <c r="E5170" i="28"/>
  <c r="D5170" i="28"/>
  <c r="C5170" i="28"/>
  <c r="B5170" i="28"/>
  <c r="G5170" i="28" s="1"/>
  <c r="H5170" i="28" s="1"/>
  <c r="E5169" i="28"/>
  <c r="D5169" i="28"/>
  <c r="C5169" i="28"/>
  <c r="B5169" i="28"/>
  <c r="E5168" i="28"/>
  <c r="D5168" i="28"/>
  <c r="C5168" i="28"/>
  <c r="B5168" i="28"/>
  <c r="E5167" i="28"/>
  <c r="D5167" i="28"/>
  <c r="C5167" i="28"/>
  <c r="B5167" i="28"/>
  <c r="E5166" i="28"/>
  <c r="D5166" i="28"/>
  <c r="C5166" i="28"/>
  <c r="B5166" i="28"/>
  <c r="E5165" i="28"/>
  <c r="D5165" i="28"/>
  <c r="C5165" i="28"/>
  <c r="B5165" i="28"/>
  <c r="E5164" i="28"/>
  <c r="D5164" i="28"/>
  <c r="C5164" i="28"/>
  <c r="B5164" i="28"/>
  <c r="E5163" i="28"/>
  <c r="D5163" i="28"/>
  <c r="C5163" i="28"/>
  <c r="B5163" i="28"/>
  <c r="E5162" i="28"/>
  <c r="D5162" i="28"/>
  <c r="C5162" i="28"/>
  <c r="B5162" i="28"/>
  <c r="E5161" i="28"/>
  <c r="D5161" i="28"/>
  <c r="C5161" i="28"/>
  <c r="B5161" i="28"/>
  <c r="E5160" i="28"/>
  <c r="D5160" i="28"/>
  <c r="C5160" i="28"/>
  <c r="B5160" i="28"/>
  <c r="E5159" i="28"/>
  <c r="D5159" i="28"/>
  <c r="C5159" i="28"/>
  <c r="B5159" i="28"/>
  <c r="E5158" i="28"/>
  <c r="D5158" i="28"/>
  <c r="C5158" i="28"/>
  <c r="B5158" i="28"/>
  <c r="E5157" i="28"/>
  <c r="D5157" i="28"/>
  <c r="C5157" i="28"/>
  <c r="B5157" i="28"/>
  <c r="E5156" i="28"/>
  <c r="D5156" i="28"/>
  <c r="C5156" i="28"/>
  <c r="B5156" i="28"/>
  <c r="E5155" i="28"/>
  <c r="D5155" i="28"/>
  <c r="C5155" i="28"/>
  <c r="B5155" i="28"/>
  <c r="E5154" i="28"/>
  <c r="D5154" i="28"/>
  <c r="C5154" i="28"/>
  <c r="B5154" i="28"/>
  <c r="E5153" i="28"/>
  <c r="D5153" i="28"/>
  <c r="C5153" i="28"/>
  <c r="B5153" i="28"/>
  <c r="E5152" i="28"/>
  <c r="D5152" i="28"/>
  <c r="C5152" i="28"/>
  <c r="B5152" i="28"/>
  <c r="G5152" i="28" s="1"/>
  <c r="H5152" i="28" s="1"/>
  <c r="E5151" i="28"/>
  <c r="D5151" i="28"/>
  <c r="C5151" i="28"/>
  <c r="B5151" i="28"/>
  <c r="G5151" i="28" s="1"/>
  <c r="H5151" i="28" s="1"/>
  <c r="E5150" i="28"/>
  <c r="D5150" i="28"/>
  <c r="C5150" i="28"/>
  <c r="B5150" i="28"/>
  <c r="E5149" i="28"/>
  <c r="D5149" i="28"/>
  <c r="C5149" i="28"/>
  <c r="B5149" i="28"/>
  <c r="G5149" i="28" s="1"/>
  <c r="H5149" i="28" s="1"/>
  <c r="E5148" i="28"/>
  <c r="D5148" i="28"/>
  <c r="C5148" i="28"/>
  <c r="B5148" i="28"/>
  <c r="E5147" i="28"/>
  <c r="D5147" i="28"/>
  <c r="C5147" i="28"/>
  <c r="B5147" i="28"/>
  <c r="E5146" i="28"/>
  <c r="D5146" i="28"/>
  <c r="C5146" i="28"/>
  <c r="B5146" i="28"/>
  <c r="E5145" i="28"/>
  <c r="D5145" i="28"/>
  <c r="C5145" i="28"/>
  <c r="B5145" i="28"/>
  <c r="E5144" i="28"/>
  <c r="D5144" i="28"/>
  <c r="C5144" i="28"/>
  <c r="B5144" i="28"/>
  <c r="E5143" i="28"/>
  <c r="D5143" i="28"/>
  <c r="C5143" i="28"/>
  <c r="B5143" i="28"/>
  <c r="E5142" i="28"/>
  <c r="D5142" i="28"/>
  <c r="C5142" i="28"/>
  <c r="B5142" i="28"/>
  <c r="E5141" i="28"/>
  <c r="D5141" i="28"/>
  <c r="C5141" i="28"/>
  <c r="B5141" i="28"/>
  <c r="E5140" i="28"/>
  <c r="D5140" i="28"/>
  <c r="C5140" i="28"/>
  <c r="B5140" i="28"/>
  <c r="E5139" i="28"/>
  <c r="D5139" i="28"/>
  <c r="C5139" i="28"/>
  <c r="B5139" i="28"/>
  <c r="E5138" i="28"/>
  <c r="D5138" i="28"/>
  <c r="C5138" i="28"/>
  <c r="B5138" i="28"/>
  <c r="E5137" i="28"/>
  <c r="D5137" i="28"/>
  <c r="C5137" i="28"/>
  <c r="B5137" i="28"/>
  <c r="G5137" i="28" s="1"/>
  <c r="H5137" i="28" s="1"/>
  <c r="E5136" i="28"/>
  <c r="D5136" i="28"/>
  <c r="C5136" i="28"/>
  <c r="B5136" i="28"/>
  <c r="E5135" i="28"/>
  <c r="D5135" i="28"/>
  <c r="C5135" i="28"/>
  <c r="B5135" i="28"/>
  <c r="G5135" i="28" s="1"/>
  <c r="H5135" i="28" s="1"/>
  <c r="E5134" i="28"/>
  <c r="D5134" i="28"/>
  <c r="C5134" i="28"/>
  <c r="B5134" i="28"/>
  <c r="E5133" i="28"/>
  <c r="D5133" i="28"/>
  <c r="C5133" i="28"/>
  <c r="B5133" i="28"/>
  <c r="E5132" i="28"/>
  <c r="D5132" i="28"/>
  <c r="C5132" i="28"/>
  <c r="B5132" i="28"/>
  <c r="E5131" i="28"/>
  <c r="D5131" i="28"/>
  <c r="C5131" i="28"/>
  <c r="B5131" i="28"/>
  <c r="E5130" i="28"/>
  <c r="D5130" i="28"/>
  <c r="C5130" i="28"/>
  <c r="B5130" i="28"/>
  <c r="E5129" i="28"/>
  <c r="D5129" i="28"/>
  <c r="C5129" i="28"/>
  <c r="B5129" i="28"/>
  <c r="E5128" i="28"/>
  <c r="D5128" i="28"/>
  <c r="C5128" i="28"/>
  <c r="B5128" i="28"/>
  <c r="E5127" i="28"/>
  <c r="D5127" i="28"/>
  <c r="C5127" i="28"/>
  <c r="B5127" i="28"/>
  <c r="E5126" i="28"/>
  <c r="D5126" i="28"/>
  <c r="C5126" i="28"/>
  <c r="B5126" i="28"/>
  <c r="E5125" i="28"/>
  <c r="D5125" i="28"/>
  <c r="C5125" i="28"/>
  <c r="B5125" i="28"/>
  <c r="E5124" i="28"/>
  <c r="D5124" i="28"/>
  <c r="C5124" i="28"/>
  <c r="B5124" i="28"/>
  <c r="E5123" i="28"/>
  <c r="D5123" i="28"/>
  <c r="C5123" i="28"/>
  <c r="B5123" i="28"/>
  <c r="E5122" i="28"/>
  <c r="D5122" i="28"/>
  <c r="C5122" i="28"/>
  <c r="B5122" i="28"/>
  <c r="E5121" i="28"/>
  <c r="D5121" i="28"/>
  <c r="C5121" i="28"/>
  <c r="B5121" i="28"/>
  <c r="E5120" i="28"/>
  <c r="D5120" i="28"/>
  <c r="C5120" i="28"/>
  <c r="B5120" i="28"/>
  <c r="E5119" i="28"/>
  <c r="D5119" i="28"/>
  <c r="C5119" i="28"/>
  <c r="B5119" i="28"/>
  <c r="E5118" i="28"/>
  <c r="D5118" i="28"/>
  <c r="C5118" i="28"/>
  <c r="B5118" i="28"/>
  <c r="E5117" i="28"/>
  <c r="D5117" i="28"/>
  <c r="C5117" i="28"/>
  <c r="B5117" i="28"/>
  <c r="E5116" i="28"/>
  <c r="D5116" i="28"/>
  <c r="C5116" i="28"/>
  <c r="B5116" i="28"/>
  <c r="E5115" i="28"/>
  <c r="D5115" i="28"/>
  <c r="C5115" i="28"/>
  <c r="B5115" i="28"/>
  <c r="E5114" i="28"/>
  <c r="D5114" i="28"/>
  <c r="C5114" i="28"/>
  <c r="B5114" i="28"/>
  <c r="E5113" i="28"/>
  <c r="D5113" i="28"/>
  <c r="C5113" i="28"/>
  <c r="B5113" i="28"/>
  <c r="E5112" i="28"/>
  <c r="D5112" i="28"/>
  <c r="C5112" i="28"/>
  <c r="B5112" i="28"/>
  <c r="E5111" i="28"/>
  <c r="D5111" i="28"/>
  <c r="C5111" i="28"/>
  <c r="B5111" i="28"/>
  <c r="E5110" i="28"/>
  <c r="D5110" i="28"/>
  <c r="C5110" i="28"/>
  <c r="B5110" i="28"/>
  <c r="E5109" i="28"/>
  <c r="D5109" i="28"/>
  <c r="C5109" i="28"/>
  <c r="B5109" i="28"/>
  <c r="E5108" i="28"/>
  <c r="D5108" i="28"/>
  <c r="C5108" i="28"/>
  <c r="B5108" i="28"/>
  <c r="E5107" i="28"/>
  <c r="D5107" i="28"/>
  <c r="C5107" i="28"/>
  <c r="B5107" i="28"/>
  <c r="E5106" i="28"/>
  <c r="D5106" i="28"/>
  <c r="C5106" i="28"/>
  <c r="B5106" i="28"/>
  <c r="E5105" i="28"/>
  <c r="D5105" i="28"/>
  <c r="C5105" i="28"/>
  <c r="B5105" i="28"/>
  <c r="E5104" i="28"/>
  <c r="D5104" i="28"/>
  <c r="C5104" i="28"/>
  <c r="B5104" i="28"/>
  <c r="G5104" i="28" s="1"/>
  <c r="H5104" i="28" s="1"/>
  <c r="E5103" i="28"/>
  <c r="D5103" i="28"/>
  <c r="C5103" i="28"/>
  <c r="B5103" i="28"/>
  <c r="E5102" i="28"/>
  <c r="D5102" i="28"/>
  <c r="C5102" i="28"/>
  <c r="B5102" i="28"/>
  <c r="E5101" i="28"/>
  <c r="D5101" i="28"/>
  <c r="C5101" i="28"/>
  <c r="B5101" i="28"/>
  <c r="E5100" i="28"/>
  <c r="D5100" i="28"/>
  <c r="C5100" i="28"/>
  <c r="B5100" i="28"/>
  <c r="E5099" i="28"/>
  <c r="D5099" i="28"/>
  <c r="C5099" i="28"/>
  <c r="B5099" i="28"/>
  <c r="E5098" i="28"/>
  <c r="D5098" i="28"/>
  <c r="C5098" i="28"/>
  <c r="B5098" i="28"/>
  <c r="E5097" i="28"/>
  <c r="D5097" i="28"/>
  <c r="C5097" i="28"/>
  <c r="B5097" i="28"/>
  <c r="E5096" i="28"/>
  <c r="D5096" i="28"/>
  <c r="C5096" i="28"/>
  <c r="B5096" i="28"/>
  <c r="E5095" i="28"/>
  <c r="D5095" i="28"/>
  <c r="C5095" i="28"/>
  <c r="B5095" i="28"/>
  <c r="E5094" i="28"/>
  <c r="D5094" i="28"/>
  <c r="C5094" i="28"/>
  <c r="B5094" i="28"/>
  <c r="E5093" i="28"/>
  <c r="D5093" i="28"/>
  <c r="C5093" i="28"/>
  <c r="B5093" i="28"/>
  <c r="E5092" i="28"/>
  <c r="D5092" i="28"/>
  <c r="C5092" i="28"/>
  <c r="B5092" i="28"/>
  <c r="E5091" i="28"/>
  <c r="D5091" i="28"/>
  <c r="C5091" i="28"/>
  <c r="B5091" i="28"/>
  <c r="E5090" i="28"/>
  <c r="D5090" i="28"/>
  <c r="C5090" i="28"/>
  <c r="B5090" i="28"/>
  <c r="E5089" i="28"/>
  <c r="D5089" i="28"/>
  <c r="C5089" i="28"/>
  <c r="B5089" i="28"/>
  <c r="E5088" i="28"/>
  <c r="D5088" i="28"/>
  <c r="C5088" i="28"/>
  <c r="B5088" i="28"/>
  <c r="E5087" i="28"/>
  <c r="D5087" i="28"/>
  <c r="C5087" i="28"/>
  <c r="B5087" i="28"/>
  <c r="E5086" i="28"/>
  <c r="D5086" i="28"/>
  <c r="C5086" i="28"/>
  <c r="B5086" i="28"/>
  <c r="E5085" i="28"/>
  <c r="D5085" i="28"/>
  <c r="C5085" i="28"/>
  <c r="B5085" i="28"/>
  <c r="E5084" i="28"/>
  <c r="D5084" i="28"/>
  <c r="C5084" i="28"/>
  <c r="B5084" i="28"/>
  <c r="E5083" i="28"/>
  <c r="D5083" i="28"/>
  <c r="C5083" i="28"/>
  <c r="B5083" i="28"/>
  <c r="E5082" i="28"/>
  <c r="D5082" i="28"/>
  <c r="C5082" i="28"/>
  <c r="B5082" i="28"/>
  <c r="E5081" i="28"/>
  <c r="D5081" i="28"/>
  <c r="C5081" i="28"/>
  <c r="B5081" i="28"/>
  <c r="E5080" i="28"/>
  <c r="D5080" i="28"/>
  <c r="C5080" i="28"/>
  <c r="B5080" i="28"/>
  <c r="E5079" i="28"/>
  <c r="D5079" i="28"/>
  <c r="C5079" i="28"/>
  <c r="B5079" i="28"/>
  <c r="E5078" i="28"/>
  <c r="D5078" i="28"/>
  <c r="C5078" i="28"/>
  <c r="B5078" i="28"/>
  <c r="E5077" i="28"/>
  <c r="D5077" i="28"/>
  <c r="C5077" i="28"/>
  <c r="B5077" i="28"/>
  <c r="E5076" i="28"/>
  <c r="D5076" i="28"/>
  <c r="C5076" i="28"/>
  <c r="B5076" i="28"/>
  <c r="E5075" i="28"/>
  <c r="D5075" i="28"/>
  <c r="C5075" i="28"/>
  <c r="B5075" i="28"/>
  <c r="E5074" i="28"/>
  <c r="D5074" i="28"/>
  <c r="C5074" i="28"/>
  <c r="B5074" i="28"/>
  <c r="E5073" i="28"/>
  <c r="D5073" i="28"/>
  <c r="C5073" i="28"/>
  <c r="B5073" i="28"/>
  <c r="E5072" i="28"/>
  <c r="D5072" i="28"/>
  <c r="C5072" i="28"/>
  <c r="B5072" i="28"/>
  <c r="E5071" i="28"/>
  <c r="D5071" i="28"/>
  <c r="C5071" i="28"/>
  <c r="B5071" i="28"/>
  <c r="E5070" i="28"/>
  <c r="D5070" i="28"/>
  <c r="C5070" i="28"/>
  <c r="B5070" i="28"/>
  <c r="E5069" i="28"/>
  <c r="D5069" i="28"/>
  <c r="C5069" i="28"/>
  <c r="B5069" i="28"/>
  <c r="E5068" i="28"/>
  <c r="D5068" i="28"/>
  <c r="C5068" i="28"/>
  <c r="B5068" i="28"/>
  <c r="G5068" i="28" s="1"/>
  <c r="H5068" i="28" s="1"/>
  <c r="E5067" i="28"/>
  <c r="D5067" i="28"/>
  <c r="C5067" i="28"/>
  <c r="B5067" i="28"/>
  <c r="E5066" i="28"/>
  <c r="D5066" i="28"/>
  <c r="C5066" i="28"/>
  <c r="B5066" i="28"/>
  <c r="E5065" i="28"/>
  <c r="D5065" i="28"/>
  <c r="C5065" i="28"/>
  <c r="B5065" i="28"/>
  <c r="E5064" i="28"/>
  <c r="D5064" i="28"/>
  <c r="C5064" i="28"/>
  <c r="B5064" i="28"/>
  <c r="E5063" i="28"/>
  <c r="D5063" i="28"/>
  <c r="C5063" i="28"/>
  <c r="B5063" i="28"/>
  <c r="E5062" i="28"/>
  <c r="D5062" i="28"/>
  <c r="C5062" i="28"/>
  <c r="B5062" i="28"/>
  <c r="G5062" i="28" s="1"/>
  <c r="H5062" i="28" s="1"/>
  <c r="E5061" i="28"/>
  <c r="D5061" i="28"/>
  <c r="C5061" i="28"/>
  <c r="B5061" i="28"/>
  <c r="E5060" i="28"/>
  <c r="D5060" i="28"/>
  <c r="C5060" i="28"/>
  <c r="B5060" i="28"/>
  <c r="G5060" i="28" s="1"/>
  <c r="H5060" i="28" s="1"/>
  <c r="E5059" i="28"/>
  <c r="D5059" i="28"/>
  <c r="C5059" i="28"/>
  <c r="B5059" i="28"/>
  <c r="E5058" i="28"/>
  <c r="D5058" i="28"/>
  <c r="C5058" i="28"/>
  <c r="B5058" i="28"/>
  <c r="E5057" i="28"/>
  <c r="D5057" i="28"/>
  <c r="C5057" i="28"/>
  <c r="B5057" i="28"/>
  <c r="E5056" i="28"/>
  <c r="D5056" i="28"/>
  <c r="C5056" i="28"/>
  <c r="B5056" i="28"/>
  <c r="E5055" i="28"/>
  <c r="D5055" i="28"/>
  <c r="C5055" i="28"/>
  <c r="B5055" i="28"/>
  <c r="E5054" i="28"/>
  <c r="D5054" i="28"/>
  <c r="C5054" i="28"/>
  <c r="B5054" i="28"/>
  <c r="E5053" i="28"/>
  <c r="D5053" i="28"/>
  <c r="C5053" i="28"/>
  <c r="B5053" i="28"/>
  <c r="E5052" i="28"/>
  <c r="G5052" i="28" s="1"/>
  <c r="H5052" i="28" s="1"/>
  <c r="D5052" i="28"/>
  <c r="C5052" i="28"/>
  <c r="B5052" i="28"/>
  <c r="E5051" i="28"/>
  <c r="D5051" i="28"/>
  <c r="C5051" i="28"/>
  <c r="B5051" i="28"/>
  <c r="E5050" i="28"/>
  <c r="D5050" i="28"/>
  <c r="C5050" i="28"/>
  <c r="B5050" i="28"/>
  <c r="E5049" i="28"/>
  <c r="D5049" i="28"/>
  <c r="C5049" i="28"/>
  <c r="B5049" i="28"/>
  <c r="E5048" i="28"/>
  <c r="D5048" i="28"/>
  <c r="C5048" i="28"/>
  <c r="B5048" i="28"/>
  <c r="E5047" i="28"/>
  <c r="D5047" i="28"/>
  <c r="C5047" i="28"/>
  <c r="B5047" i="28"/>
  <c r="E5046" i="28"/>
  <c r="D5046" i="28"/>
  <c r="C5046" i="28"/>
  <c r="B5046" i="28"/>
  <c r="E5045" i="28"/>
  <c r="D5045" i="28"/>
  <c r="C5045" i="28"/>
  <c r="B5045" i="28"/>
  <c r="E5044" i="28"/>
  <c r="G5044" i="28" s="1"/>
  <c r="H5044" i="28" s="1"/>
  <c r="D5044" i="28"/>
  <c r="C5044" i="28"/>
  <c r="B5044" i="28"/>
  <c r="E5043" i="28"/>
  <c r="D5043" i="28"/>
  <c r="C5043" i="28"/>
  <c r="B5043" i="28"/>
  <c r="E5042" i="28"/>
  <c r="G5042" i="28" s="1"/>
  <c r="H5042" i="28" s="1"/>
  <c r="D5042" i="28"/>
  <c r="C5042" i="28"/>
  <c r="B5042" i="28"/>
  <c r="E5041" i="28"/>
  <c r="D5041" i="28"/>
  <c r="C5041" i="28"/>
  <c r="B5041" i="28"/>
  <c r="E5040" i="28"/>
  <c r="D5040" i="28"/>
  <c r="C5040" i="28"/>
  <c r="B5040" i="28"/>
  <c r="E5039" i="28"/>
  <c r="D5039" i="28"/>
  <c r="C5039" i="28"/>
  <c r="B5039" i="28"/>
  <c r="E5038" i="28"/>
  <c r="D5038" i="28"/>
  <c r="C5038" i="28"/>
  <c r="B5038" i="28"/>
  <c r="E5037" i="28"/>
  <c r="D5037" i="28"/>
  <c r="C5037" i="28"/>
  <c r="B5037" i="28"/>
  <c r="E5036" i="28"/>
  <c r="G5036" i="28" s="1"/>
  <c r="H5036" i="28" s="1"/>
  <c r="D5036" i="28"/>
  <c r="C5036" i="28"/>
  <c r="B5036" i="28"/>
  <c r="E5035" i="28"/>
  <c r="D5035" i="28"/>
  <c r="C5035" i="28"/>
  <c r="B5035" i="28"/>
  <c r="E5034" i="28"/>
  <c r="D5034" i="28"/>
  <c r="C5034" i="28"/>
  <c r="B5034" i="28"/>
  <c r="E5033" i="28"/>
  <c r="D5033" i="28"/>
  <c r="C5033" i="28"/>
  <c r="B5033" i="28"/>
  <c r="E5032" i="28"/>
  <c r="D5032" i="28"/>
  <c r="C5032" i="28"/>
  <c r="B5032" i="28"/>
  <c r="E5031" i="28"/>
  <c r="D5031" i="28"/>
  <c r="C5031" i="28"/>
  <c r="B5031" i="28"/>
  <c r="E5030" i="28"/>
  <c r="D5030" i="28"/>
  <c r="C5030" i="28"/>
  <c r="B5030" i="28"/>
  <c r="G5030" i="28" s="1"/>
  <c r="H5030" i="28" s="1"/>
  <c r="E5029" i="28"/>
  <c r="D5029" i="28"/>
  <c r="C5029" i="28"/>
  <c r="B5029" i="28"/>
  <c r="E5028" i="28"/>
  <c r="D5028" i="28"/>
  <c r="C5028" i="28"/>
  <c r="B5028" i="28"/>
  <c r="E5027" i="28"/>
  <c r="D5027" i="28"/>
  <c r="C5027" i="28"/>
  <c r="B5027" i="28"/>
  <c r="E5026" i="28"/>
  <c r="D5026" i="28"/>
  <c r="C5026" i="28"/>
  <c r="B5026" i="28"/>
  <c r="E5025" i="28"/>
  <c r="D5025" i="28"/>
  <c r="C5025" i="28"/>
  <c r="B5025" i="28"/>
  <c r="E5024" i="28"/>
  <c r="D5024" i="28"/>
  <c r="C5024" i="28"/>
  <c r="B5024" i="28"/>
  <c r="E5023" i="28"/>
  <c r="D5023" i="28"/>
  <c r="C5023" i="28"/>
  <c r="B5023" i="28"/>
  <c r="E5022" i="28"/>
  <c r="D5022" i="28"/>
  <c r="C5022" i="28"/>
  <c r="B5022" i="28"/>
  <c r="E5021" i="28"/>
  <c r="D5021" i="28"/>
  <c r="C5021" i="28"/>
  <c r="B5021" i="28"/>
  <c r="E5020" i="28"/>
  <c r="D5020" i="28"/>
  <c r="C5020" i="28"/>
  <c r="B5020" i="28"/>
  <c r="E5019" i="28"/>
  <c r="D5019" i="28"/>
  <c r="C5019" i="28"/>
  <c r="B5019" i="28"/>
  <c r="E5018" i="28"/>
  <c r="D5018" i="28"/>
  <c r="C5018" i="28"/>
  <c r="B5018" i="28"/>
  <c r="E5017" i="28"/>
  <c r="D5017" i="28"/>
  <c r="C5017" i="28"/>
  <c r="B5017" i="28"/>
  <c r="E5016" i="28"/>
  <c r="D5016" i="28"/>
  <c r="C5016" i="28"/>
  <c r="B5016" i="28"/>
  <c r="E5015" i="28"/>
  <c r="D5015" i="28"/>
  <c r="C5015" i="28"/>
  <c r="B5015" i="28"/>
  <c r="E5014" i="28"/>
  <c r="D5014" i="28"/>
  <c r="C5014" i="28"/>
  <c r="B5014" i="28"/>
  <c r="E5013" i="28"/>
  <c r="D5013" i="28"/>
  <c r="C5013" i="28"/>
  <c r="B5013" i="28"/>
  <c r="E5012" i="28"/>
  <c r="D5012" i="28"/>
  <c r="C5012" i="28"/>
  <c r="B5012" i="28"/>
  <c r="E5011" i="28"/>
  <c r="D5011" i="28"/>
  <c r="C5011" i="28"/>
  <c r="B5011" i="28"/>
  <c r="E5010" i="28"/>
  <c r="D5010" i="28"/>
  <c r="C5010" i="28"/>
  <c r="B5010" i="28"/>
  <c r="E5009" i="28"/>
  <c r="D5009" i="28"/>
  <c r="C5009" i="28"/>
  <c r="B5009" i="28"/>
  <c r="E5008" i="28"/>
  <c r="D5008" i="28"/>
  <c r="C5008" i="28"/>
  <c r="B5008" i="28"/>
  <c r="E5007" i="28"/>
  <c r="D5007" i="28"/>
  <c r="C5007" i="28"/>
  <c r="B5007" i="28"/>
  <c r="E5006" i="28"/>
  <c r="D5006" i="28"/>
  <c r="C5006" i="28"/>
  <c r="B5006" i="28"/>
  <c r="E5005" i="28"/>
  <c r="D5005" i="28"/>
  <c r="C5005" i="28"/>
  <c r="B5005" i="28"/>
  <c r="E5004" i="28"/>
  <c r="D5004" i="28"/>
  <c r="C5004" i="28"/>
  <c r="B5004" i="28"/>
  <c r="E5003" i="28"/>
  <c r="D5003" i="28"/>
  <c r="C5003" i="28"/>
  <c r="B5003" i="28"/>
  <c r="E5002" i="28"/>
  <c r="D5002" i="28"/>
  <c r="C5002" i="28"/>
  <c r="B5002" i="28"/>
  <c r="E5001" i="28"/>
  <c r="D5001" i="28"/>
  <c r="C5001" i="28"/>
  <c r="B5001" i="28"/>
  <c r="E5000" i="28"/>
  <c r="D5000" i="28"/>
  <c r="C5000" i="28"/>
  <c r="B5000" i="28"/>
  <c r="E4999" i="28"/>
  <c r="D4999" i="28"/>
  <c r="C4999" i="28"/>
  <c r="B4999" i="28"/>
  <c r="E4998" i="28"/>
  <c r="D4998" i="28"/>
  <c r="C4998" i="28"/>
  <c r="B4998" i="28"/>
  <c r="E4997" i="28"/>
  <c r="D4997" i="28"/>
  <c r="C4997" i="28"/>
  <c r="B4997" i="28"/>
  <c r="E4996" i="28"/>
  <c r="D4996" i="28"/>
  <c r="C4996" i="28"/>
  <c r="B4996" i="28"/>
  <c r="E4995" i="28"/>
  <c r="D4995" i="28"/>
  <c r="C4995" i="28"/>
  <c r="B4995" i="28"/>
  <c r="E4994" i="28"/>
  <c r="D4994" i="28"/>
  <c r="C4994" i="28"/>
  <c r="B4994" i="28"/>
  <c r="E4993" i="28"/>
  <c r="D4993" i="28"/>
  <c r="C4993" i="28"/>
  <c r="B4993" i="28"/>
  <c r="E4992" i="28"/>
  <c r="D4992" i="28"/>
  <c r="C4992" i="28"/>
  <c r="B4992" i="28"/>
  <c r="E4991" i="28"/>
  <c r="D4991" i="28"/>
  <c r="C4991" i="28"/>
  <c r="B4991" i="28"/>
  <c r="E4990" i="28"/>
  <c r="D4990" i="28"/>
  <c r="C4990" i="28"/>
  <c r="B4990" i="28"/>
  <c r="E4989" i="28"/>
  <c r="D4989" i="28"/>
  <c r="C4989" i="28"/>
  <c r="B4989" i="28"/>
  <c r="E4988" i="28"/>
  <c r="D4988" i="28"/>
  <c r="C4988" i="28"/>
  <c r="B4988" i="28"/>
  <c r="E4987" i="28"/>
  <c r="D4987" i="28"/>
  <c r="C4987" i="28"/>
  <c r="B4987" i="28"/>
  <c r="E4986" i="28"/>
  <c r="D4986" i="28"/>
  <c r="C4986" i="28"/>
  <c r="B4986" i="28"/>
  <c r="E4985" i="28"/>
  <c r="D4985" i="28"/>
  <c r="C4985" i="28"/>
  <c r="B4985" i="28"/>
  <c r="E4984" i="28"/>
  <c r="D4984" i="28"/>
  <c r="C4984" i="28"/>
  <c r="B4984" i="28"/>
  <c r="E4983" i="28"/>
  <c r="D4983" i="28"/>
  <c r="C4983" i="28"/>
  <c r="B4983" i="28"/>
  <c r="E4982" i="28"/>
  <c r="D4982" i="28"/>
  <c r="C4982" i="28"/>
  <c r="B4982" i="28"/>
  <c r="E4981" i="28"/>
  <c r="D4981" i="28"/>
  <c r="C4981" i="28"/>
  <c r="B4981" i="28"/>
  <c r="E4980" i="28"/>
  <c r="D4980" i="28"/>
  <c r="C4980" i="28"/>
  <c r="B4980" i="28"/>
  <c r="E4979" i="28"/>
  <c r="D4979" i="28"/>
  <c r="C4979" i="28"/>
  <c r="B4979" i="28"/>
  <c r="E4978" i="28"/>
  <c r="D4978" i="28"/>
  <c r="C4978" i="28"/>
  <c r="B4978" i="28"/>
  <c r="E4977" i="28"/>
  <c r="D4977" i="28"/>
  <c r="C4977" i="28"/>
  <c r="B4977" i="28"/>
  <c r="E4976" i="28"/>
  <c r="D4976" i="28"/>
  <c r="C4976" i="28"/>
  <c r="B4976" i="28"/>
  <c r="E4975" i="28"/>
  <c r="D4975" i="28"/>
  <c r="C4975" i="28"/>
  <c r="B4975" i="28"/>
  <c r="E4974" i="28"/>
  <c r="D4974" i="28"/>
  <c r="C4974" i="28"/>
  <c r="B4974" i="28"/>
  <c r="E4973" i="28"/>
  <c r="D4973" i="28"/>
  <c r="C4973" i="28"/>
  <c r="B4973" i="28"/>
  <c r="E4972" i="28"/>
  <c r="D4972" i="28"/>
  <c r="C4972" i="28"/>
  <c r="B4972" i="28"/>
  <c r="E4971" i="28"/>
  <c r="D4971" i="28"/>
  <c r="C4971" i="28"/>
  <c r="B4971" i="28"/>
  <c r="E4970" i="28"/>
  <c r="D4970" i="28"/>
  <c r="C4970" i="28"/>
  <c r="B4970" i="28"/>
  <c r="E4969" i="28"/>
  <c r="D4969" i="28"/>
  <c r="C4969" i="28"/>
  <c r="B4969" i="28"/>
  <c r="E4968" i="28"/>
  <c r="D4968" i="28"/>
  <c r="C4968" i="28"/>
  <c r="B4968" i="28"/>
  <c r="E4967" i="28"/>
  <c r="D4967" i="28"/>
  <c r="C4967" i="28"/>
  <c r="B4967" i="28"/>
  <c r="E4966" i="28"/>
  <c r="D4966" i="28"/>
  <c r="C4966" i="28"/>
  <c r="B4966" i="28"/>
  <c r="E4965" i="28"/>
  <c r="D4965" i="28"/>
  <c r="C4965" i="28"/>
  <c r="B4965" i="28"/>
  <c r="E4964" i="28"/>
  <c r="D4964" i="28"/>
  <c r="C4964" i="28"/>
  <c r="B4964" i="28"/>
  <c r="E4963" i="28"/>
  <c r="D4963" i="28"/>
  <c r="C4963" i="28"/>
  <c r="B4963" i="28"/>
  <c r="E4962" i="28"/>
  <c r="D4962" i="28"/>
  <c r="C4962" i="28"/>
  <c r="B4962" i="28"/>
  <c r="E4961" i="28"/>
  <c r="D4961" i="28"/>
  <c r="C4961" i="28"/>
  <c r="B4961" i="28"/>
  <c r="E4960" i="28"/>
  <c r="D4960" i="28"/>
  <c r="C4960" i="28"/>
  <c r="B4960" i="28"/>
  <c r="E4959" i="28"/>
  <c r="D4959" i="28"/>
  <c r="C4959" i="28"/>
  <c r="B4959" i="28"/>
  <c r="E4958" i="28"/>
  <c r="D4958" i="28"/>
  <c r="C4958" i="28"/>
  <c r="B4958" i="28"/>
  <c r="E4957" i="28"/>
  <c r="D4957" i="28"/>
  <c r="C4957" i="28"/>
  <c r="B4957" i="28"/>
  <c r="E4956" i="28"/>
  <c r="D4956" i="28"/>
  <c r="C4956" i="28"/>
  <c r="B4956" i="28"/>
  <c r="E4955" i="28"/>
  <c r="D4955" i="28"/>
  <c r="C4955" i="28"/>
  <c r="B4955" i="28"/>
  <c r="E4954" i="28"/>
  <c r="D4954" i="28"/>
  <c r="C4954" i="28"/>
  <c r="B4954" i="28"/>
  <c r="E4953" i="28"/>
  <c r="D4953" i="28"/>
  <c r="C4953" i="28"/>
  <c r="B4953" i="28"/>
  <c r="E4952" i="28"/>
  <c r="D4952" i="28"/>
  <c r="C4952" i="28"/>
  <c r="B4952" i="28"/>
  <c r="E4951" i="28"/>
  <c r="D4951" i="28"/>
  <c r="C4951" i="28"/>
  <c r="B4951" i="28"/>
  <c r="E4950" i="28"/>
  <c r="D4950" i="28"/>
  <c r="C4950" i="28"/>
  <c r="B4950" i="28"/>
  <c r="E4949" i="28"/>
  <c r="D4949" i="28"/>
  <c r="C4949" i="28"/>
  <c r="B4949" i="28"/>
  <c r="E4948" i="28"/>
  <c r="D4948" i="28"/>
  <c r="C4948" i="28"/>
  <c r="B4948" i="28"/>
  <c r="E4947" i="28"/>
  <c r="D4947" i="28"/>
  <c r="C4947" i="28"/>
  <c r="B4947" i="28"/>
  <c r="E4946" i="28"/>
  <c r="D4946" i="28"/>
  <c r="C4946" i="28"/>
  <c r="B4946" i="28"/>
  <c r="E4945" i="28"/>
  <c r="D4945" i="28"/>
  <c r="C4945" i="28"/>
  <c r="B4945" i="28"/>
  <c r="E4944" i="28"/>
  <c r="D4944" i="28"/>
  <c r="C4944" i="28"/>
  <c r="B4944" i="28"/>
  <c r="E4943" i="28"/>
  <c r="D4943" i="28"/>
  <c r="C4943" i="28"/>
  <c r="B4943" i="28"/>
  <c r="E4942" i="28"/>
  <c r="D4942" i="28"/>
  <c r="C4942" i="28"/>
  <c r="B4942" i="28"/>
  <c r="E4941" i="28"/>
  <c r="D4941" i="28"/>
  <c r="C4941" i="28"/>
  <c r="B4941" i="28"/>
  <c r="E4940" i="28"/>
  <c r="D4940" i="28"/>
  <c r="C4940" i="28"/>
  <c r="B4940" i="28"/>
  <c r="E4939" i="28"/>
  <c r="D4939" i="28"/>
  <c r="C4939" i="28"/>
  <c r="B4939" i="28"/>
  <c r="E4938" i="28"/>
  <c r="D4938" i="28"/>
  <c r="C4938" i="28"/>
  <c r="B4938" i="28"/>
  <c r="E4937" i="28"/>
  <c r="D4937" i="28"/>
  <c r="C4937" i="28"/>
  <c r="B4937" i="28"/>
  <c r="E4936" i="28"/>
  <c r="D4936" i="28"/>
  <c r="C4936" i="28"/>
  <c r="B4936" i="28"/>
  <c r="E4935" i="28"/>
  <c r="D4935" i="28"/>
  <c r="C4935" i="28"/>
  <c r="B4935" i="28"/>
  <c r="E4934" i="28"/>
  <c r="D4934" i="28"/>
  <c r="C4934" i="28"/>
  <c r="B4934" i="28"/>
  <c r="E4933" i="28"/>
  <c r="D4933" i="28"/>
  <c r="C4933" i="28"/>
  <c r="B4933" i="28"/>
  <c r="E4932" i="28"/>
  <c r="D4932" i="28"/>
  <c r="C4932" i="28"/>
  <c r="B4932" i="28"/>
  <c r="E4931" i="28"/>
  <c r="D4931" i="28"/>
  <c r="C4931" i="28"/>
  <c r="B4931" i="28"/>
  <c r="E4930" i="28"/>
  <c r="D4930" i="28"/>
  <c r="C4930" i="28"/>
  <c r="B4930" i="28"/>
  <c r="E4929" i="28"/>
  <c r="D4929" i="28"/>
  <c r="C4929" i="28"/>
  <c r="B4929" i="28"/>
  <c r="E4928" i="28"/>
  <c r="D4928" i="28"/>
  <c r="C4928" i="28"/>
  <c r="B4928" i="28"/>
  <c r="E4927" i="28"/>
  <c r="D4927" i="28"/>
  <c r="C4927" i="28"/>
  <c r="B4927" i="28"/>
  <c r="E4926" i="28"/>
  <c r="D4926" i="28"/>
  <c r="C4926" i="28"/>
  <c r="B4926" i="28"/>
  <c r="E4925" i="28"/>
  <c r="D4925" i="28"/>
  <c r="C4925" i="28"/>
  <c r="B4925" i="28"/>
  <c r="E4924" i="28"/>
  <c r="D4924" i="28"/>
  <c r="C4924" i="28"/>
  <c r="B4924" i="28"/>
  <c r="E4923" i="28"/>
  <c r="D4923" i="28"/>
  <c r="C4923" i="28"/>
  <c r="B4923" i="28"/>
  <c r="E4922" i="28"/>
  <c r="D4922" i="28"/>
  <c r="C4922" i="28"/>
  <c r="B4922" i="28"/>
  <c r="E4921" i="28"/>
  <c r="D4921" i="28"/>
  <c r="C4921" i="28"/>
  <c r="B4921" i="28"/>
  <c r="E4920" i="28"/>
  <c r="D4920" i="28"/>
  <c r="C4920" i="28"/>
  <c r="B4920" i="28"/>
  <c r="E4919" i="28"/>
  <c r="D4919" i="28"/>
  <c r="C4919" i="28"/>
  <c r="B4919" i="28"/>
  <c r="E4918" i="28"/>
  <c r="D4918" i="28"/>
  <c r="C4918" i="28"/>
  <c r="B4918" i="28"/>
  <c r="E4917" i="28"/>
  <c r="D4917" i="28"/>
  <c r="C4917" i="28"/>
  <c r="B4917" i="28"/>
  <c r="E4916" i="28"/>
  <c r="D4916" i="28"/>
  <c r="C4916" i="28"/>
  <c r="B4916" i="28"/>
  <c r="E4915" i="28"/>
  <c r="D4915" i="28"/>
  <c r="C4915" i="28"/>
  <c r="B4915" i="28"/>
  <c r="E4914" i="28"/>
  <c r="D4914" i="28"/>
  <c r="C4914" i="28"/>
  <c r="B4914" i="28"/>
  <c r="E4913" i="28"/>
  <c r="D4913" i="28"/>
  <c r="C4913" i="28"/>
  <c r="B4913" i="28"/>
  <c r="E4912" i="28"/>
  <c r="D4912" i="28"/>
  <c r="C4912" i="28"/>
  <c r="B4912" i="28"/>
  <c r="E4911" i="28"/>
  <c r="D4911" i="28"/>
  <c r="C4911" i="28"/>
  <c r="B4911" i="28"/>
  <c r="E4910" i="28"/>
  <c r="D4910" i="28"/>
  <c r="C4910" i="28"/>
  <c r="B4910" i="28"/>
  <c r="E4909" i="28"/>
  <c r="D4909" i="28"/>
  <c r="C4909" i="28"/>
  <c r="B4909" i="28"/>
  <c r="E4908" i="28"/>
  <c r="D4908" i="28"/>
  <c r="C4908" i="28"/>
  <c r="B4908" i="28"/>
  <c r="E4907" i="28"/>
  <c r="D4907" i="28"/>
  <c r="C4907" i="28"/>
  <c r="B4907" i="28"/>
  <c r="E4906" i="28"/>
  <c r="G4906" i="28" s="1"/>
  <c r="H4906" i="28" s="1"/>
  <c r="D4906" i="28"/>
  <c r="C4906" i="28"/>
  <c r="B4906" i="28"/>
  <c r="E4905" i="28"/>
  <c r="D4905" i="28"/>
  <c r="C4905" i="28"/>
  <c r="B4905" i="28"/>
  <c r="E4904" i="28"/>
  <c r="D4904" i="28"/>
  <c r="C4904" i="28"/>
  <c r="B4904" i="28"/>
  <c r="E4903" i="28"/>
  <c r="D4903" i="28"/>
  <c r="C4903" i="28"/>
  <c r="B4903" i="28"/>
  <c r="E4902" i="28"/>
  <c r="D4902" i="28"/>
  <c r="C4902" i="28"/>
  <c r="B4902" i="28"/>
  <c r="E4901" i="28"/>
  <c r="D4901" i="28"/>
  <c r="C4901" i="28"/>
  <c r="B4901" i="28"/>
  <c r="E4900" i="28"/>
  <c r="D4900" i="28"/>
  <c r="C4900" i="28"/>
  <c r="B4900" i="28"/>
  <c r="E4899" i="28"/>
  <c r="D4899" i="28"/>
  <c r="C4899" i="28"/>
  <c r="B4899" i="28"/>
  <c r="E4898" i="28"/>
  <c r="D4898" i="28"/>
  <c r="C4898" i="28"/>
  <c r="B4898" i="28"/>
  <c r="E4897" i="28"/>
  <c r="D4897" i="28"/>
  <c r="C4897" i="28"/>
  <c r="B4897" i="28"/>
  <c r="E4896" i="28"/>
  <c r="D4896" i="28"/>
  <c r="C4896" i="28"/>
  <c r="B4896" i="28"/>
  <c r="E4895" i="28"/>
  <c r="D4895" i="28"/>
  <c r="C4895" i="28"/>
  <c r="B4895" i="28"/>
  <c r="E4894" i="28"/>
  <c r="G4894" i="28" s="1"/>
  <c r="H4894" i="28" s="1"/>
  <c r="D4894" i="28"/>
  <c r="C4894" i="28"/>
  <c r="B4894" i="28"/>
  <c r="E4893" i="28"/>
  <c r="D4893" i="28"/>
  <c r="C4893" i="28"/>
  <c r="B4893" i="28"/>
  <c r="E4892" i="28"/>
  <c r="G4892" i="28" s="1"/>
  <c r="H4892" i="28" s="1"/>
  <c r="D4892" i="28"/>
  <c r="C4892" i="28"/>
  <c r="B4892" i="28"/>
  <c r="E4891" i="28"/>
  <c r="D4891" i="28"/>
  <c r="C4891" i="28"/>
  <c r="B4891" i="28"/>
  <c r="E4890" i="28"/>
  <c r="D4890" i="28"/>
  <c r="C4890" i="28"/>
  <c r="B4890" i="28"/>
  <c r="E4889" i="28"/>
  <c r="D4889" i="28"/>
  <c r="C4889" i="28"/>
  <c r="B4889" i="28"/>
  <c r="E4888" i="28"/>
  <c r="D4888" i="28"/>
  <c r="C4888" i="28"/>
  <c r="B4888" i="28"/>
  <c r="E4887" i="28"/>
  <c r="D4887" i="28"/>
  <c r="C4887" i="28"/>
  <c r="B4887" i="28"/>
  <c r="E4886" i="28"/>
  <c r="D4886" i="28"/>
  <c r="C4886" i="28"/>
  <c r="B4886" i="28"/>
  <c r="E4885" i="28"/>
  <c r="D4885" i="28"/>
  <c r="C4885" i="28"/>
  <c r="B4885" i="28"/>
  <c r="E4884" i="28"/>
  <c r="D4884" i="28"/>
  <c r="C4884" i="28"/>
  <c r="B4884" i="28"/>
  <c r="E4883" i="28"/>
  <c r="G4883" i="28" s="1"/>
  <c r="H4883" i="28" s="1"/>
  <c r="D4883" i="28"/>
  <c r="C4883" i="28"/>
  <c r="B4883" i="28"/>
  <c r="E4882" i="28"/>
  <c r="D4882" i="28"/>
  <c r="C4882" i="28"/>
  <c r="B4882" i="28"/>
  <c r="E4881" i="28"/>
  <c r="D4881" i="28"/>
  <c r="C4881" i="28"/>
  <c r="B4881" i="28"/>
  <c r="E4880" i="28"/>
  <c r="D4880" i="28"/>
  <c r="C4880" i="28"/>
  <c r="B4880" i="28"/>
  <c r="E4879" i="28"/>
  <c r="D4879" i="28"/>
  <c r="C4879" i="28"/>
  <c r="B4879" i="28"/>
  <c r="E4878" i="28"/>
  <c r="D4878" i="28"/>
  <c r="C4878" i="28"/>
  <c r="B4878" i="28"/>
  <c r="E4877" i="28"/>
  <c r="D4877" i="28"/>
  <c r="C4877" i="28"/>
  <c r="B4877" i="28"/>
  <c r="E4876" i="28"/>
  <c r="D4876" i="28"/>
  <c r="C4876" i="28"/>
  <c r="B4876" i="28"/>
  <c r="E4875" i="28"/>
  <c r="D4875" i="28"/>
  <c r="C4875" i="28"/>
  <c r="B4875" i="28"/>
  <c r="E4874" i="28"/>
  <c r="D4874" i="28"/>
  <c r="C4874" i="28"/>
  <c r="B4874" i="28"/>
  <c r="E4873" i="28"/>
  <c r="D4873" i="28"/>
  <c r="C4873" i="28"/>
  <c r="B4873" i="28"/>
  <c r="E4872" i="28"/>
  <c r="D4872" i="28"/>
  <c r="C4872" i="28"/>
  <c r="B4872" i="28"/>
  <c r="E4871" i="28"/>
  <c r="D4871" i="28"/>
  <c r="C4871" i="28"/>
  <c r="B4871" i="28"/>
  <c r="E4870" i="28"/>
  <c r="D4870" i="28"/>
  <c r="C4870" i="28"/>
  <c r="B4870" i="28"/>
  <c r="E4869" i="28"/>
  <c r="D4869" i="28"/>
  <c r="C4869" i="28"/>
  <c r="B4869" i="28"/>
  <c r="E4868" i="28"/>
  <c r="D4868" i="28"/>
  <c r="C4868" i="28"/>
  <c r="B4868" i="28"/>
  <c r="E4867" i="28"/>
  <c r="D4867" i="28"/>
  <c r="C4867" i="28"/>
  <c r="B4867" i="28"/>
  <c r="E4866" i="28"/>
  <c r="D4866" i="28"/>
  <c r="C4866" i="28"/>
  <c r="B4866" i="28"/>
  <c r="E4865" i="28"/>
  <c r="G4865" i="28" s="1"/>
  <c r="H4865" i="28" s="1"/>
  <c r="D4865" i="28"/>
  <c r="C4865" i="28"/>
  <c r="B4865" i="28"/>
  <c r="E4864" i="28"/>
  <c r="D4864" i="28"/>
  <c r="C4864" i="28"/>
  <c r="B4864" i="28"/>
  <c r="E4863" i="28"/>
  <c r="D4863" i="28"/>
  <c r="C4863" i="28"/>
  <c r="B4863" i="28"/>
  <c r="E4862" i="28"/>
  <c r="D4862" i="28"/>
  <c r="C4862" i="28"/>
  <c r="B4862" i="28"/>
  <c r="E4861" i="28"/>
  <c r="D4861" i="28"/>
  <c r="C4861" i="28"/>
  <c r="B4861" i="28"/>
  <c r="E4860" i="28"/>
  <c r="D4860" i="28"/>
  <c r="C4860" i="28"/>
  <c r="B4860" i="28"/>
  <c r="E4859" i="28"/>
  <c r="G4859" i="28" s="1"/>
  <c r="H4859" i="28" s="1"/>
  <c r="D4859" i="28"/>
  <c r="C4859" i="28"/>
  <c r="B4859" i="28"/>
  <c r="E4858" i="28"/>
  <c r="D4858" i="28"/>
  <c r="C4858" i="28"/>
  <c r="B4858" i="28"/>
  <c r="E4857" i="28"/>
  <c r="D4857" i="28"/>
  <c r="C4857" i="28"/>
  <c r="B4857" i="28"/>
  <c r="E4856" i="28"/>
  <c r="D4856" i="28"/>
  <c r="C4856" i="28"/>
  <c r="B4856" i="28"/>
  <c r="E4855" i="28"/>
  <c r="D4855" i="28"/>
  <c r="C4855" i="28"/>
  <c r="B4855" i="28"/>
  <c r="E4854" i="28"/>
  <c r="D4854" i="28"/>
  <c r="C4854" i="28"/>
  <c r="B4854" i="28"/>
  <c r="E4853" i="28"/>
  <c r="D4853" i="28"/>
  <c r="C4853" i="28"/>
  <c r="B4853" i="28"/>
  <c r="E4852" i="28"/>
  <c r="G4852" i="28" s="1"/>
  <c r="H4852" i="28" s="1"/>
  <c r="D4852" i="28"/>
  <c r="C4852" i="28"/>
  <c r="B4852" i="28"/>
  <c r="E4851" i="28"/>
  <c r="D4851" i="28"/>
  <c r="C4851" i="28"/>
  <c r="B4851" i="28"/>
  <c r="E4850" i="28"/>
  <c r="D4850" i="28"/>
  <c r="C4850" i="28"/>
  <c r="B4850" i="28"/>
  <c r="E4849" i="28"/>
  <c r="D4849" i="28"/>
  <c r="C4849" i="28"/>
  <c r="B4849" i="28"/>
  <c r="E4848" i="28"/>
  <c r="D4848" i="28"/>
  <c r="C4848" i="28"/>
  <c r="B4848" i="28"/>
  <c r="E4847" i="28"/>
  <c r="D4847" i="28"/>
  <c r="C4847" i="28"/>
  <c r="B4847" i="28"/>
  <c r="E4846" i="28"/>
  <c r="D4846" i="28"/>
  <c r="C4846" i="28"/>
  <c r="B4846" i="28"/>
  <c r="E4845" i="28"/>
  <c r="D4845" i="28"/>
  <c r="C4845" i="28"/>
  <c r="B4845" i="28"/>
  <c r="E4844" i="28"/>
  <c r="D4844" i="28"/>
  <c r="C4844" i="28"/>
  <c r="B4844" i="28"/>
  <c r="E4843" i="28"/>
  <c r="D4843" i="28"/>
  <c r="C4843" i="28"/>
  <c r="B4843" i="28"/>
  <c r="E4842" i="28"/>
  <c r="D4842" i="28"/>
  <c r="C4842" i="28"/>
  <c r="B4842" i="28"/>
  <c r="E4841" i="28"/>
  <c r="D4841" i="28"/>
  <c r="C4841" i="28"/>
  <c r="B4841" i="28"/>
  <c r="E4840" i="28"/>
  <c r="D4840" i="28"/>
  <c r="C4840" i="28"/>
  <c r="B4840" i="28"/>
  <c r="E4839" i="28"/>
  <c r="D4839" i="28"/>
  <c r="C4839" i="28"/>
  <c r="B4839" i="28"/>
  <c r="E4838" i="28"/>
  <c r="D4838" i="28"/>
  <c r="C4838" i="28"/>
  <c r="B4838" i="28"/>
  <c r="E4837" i="28"/>
  <c r="D4837" i="28"/>
  <c r="C4837" i="28"/>
  <c r="B4837" i="28"/>
  <c r="E4836" i="28"/>
  <c r="D4836" i="28"/>
  <c r="C4836" i="28"/>
  <c r="B4836" i="28"/>
  <c r="E4835" i="28"/>
  <c r="D4835" i="28"/>
  <c r="C4835" i="28"/>
  <c r="B4835" i="28"/>
  <c r="E4834" i="28"/>
  <c r="D4834" i="28"/>
  <c r="C4834" i="28"/>
  <c r="B4834" i="28"/>
  <c r="E4833" i="28"/>
  <c r="D4833" i="28"/>
  <c r="C4833" i="28"/>
  <c r="B4833" i="28"/>
  <c r="E4832" i="28"/>
  <c r="D4832" i="28"/>
  <c r="C4832" i="28"/>
  <c r="B4832" i="28"/>
  <c r="E4831" i="28"/>
  <c r="D4831" i="28"/>
  <c r="C4831" i="28"/>
  <c r="B4831" i="28"/>
  <c r="E4830" i="28"/>
  <c r="D4830" i="28"/>
  <c r="C4830" i="28"/>
  <c r="B4830" i="28"/>
  <c r="E4829" i="28"/>
  <c r="D4829" i="28"/>
  <c r="C4829" i="28"/>
  <c r="B4829" i="28"/>
  <c r="E4828" i="28"/>
  <c r="D4828" i="28"/>
  <c r="C4828" i="28"/>
  <c r="B4828" i="28"/>
  <c r="E4827" i="28"/>
  <c r="D4827" i="28"/>
  <c r="C4827" i="28"/>
  <c r="B4827" i="28"/>
  <c r="E4826" i="28"/>
  <c r="D4826" i="28"/>
  <c r="C4826" i="28"/>
  <c r="B4826" i="28"/>
  <c r="E4825" i="28"/>
  <c r="D4825" i="28"/>
  <c r="C4825" i="28"/>
  <c r="B4825" i="28"/>
  <c r="E4824" i="28"/>
  <c r="D4824" i="28"/>
  <c r="C4824" i="28"/>
  <c r="B4824" i="28"/>
  <c r="E4823" i="28"/>
  <c r="D4823" i="28"/>
  <c r="C4823" i="28"/>
  <c r="B4823" i="28"/>
  <c r="E4822" i="28"/>
  <c r="D4822" i="28"/>
  <c r="C4822" i="28"/>
  <c r="B4822" i="28"/>
  <c r="E4821" i="28"/>
  <c r="D4821" i="28"/>
  <c r="C4821" i="28"/>
  <c r="B4821" i="28"/>
  <c r="E4820" i="28"/>
  <c r="D4820" i="28"/>
  <c r="C4820" i="28"/>
  <c r="B4820" i="28"/>
  <c r="E4819" i="28"/>
  <c r="D4819" i="28"/>
  <c r="C4819" i="28"/>
  <c r="B4819" i="28"/>
  <c r="E4818" i="28"/>
  <c r="D4818" i="28"/>
  <c r="C4818" i="28"/>
  <c r="B4818" i="28"/>
  <c r="E4817" i="28"/>
  <c r="D4817" i="28"/>
  <c r="C4817" i="28"/>
  <c r="B4817" i="28"/>
  <c r="E4816" i="28"/>
  <c r="D4816" i="28"/>
  <c r="C4816" i="28"/>
  <c r="B4816" i="28"/>
  <c r="E4815" i="28"/>
  <c r="D4815" i="28"/>
  <c r="C4815" i="28"/>
  <c r="B4815" i="28"/>
  <c r="E4814" i="28"/>
  <c r="D4814" i="28"/>
  <c r="C4814" i="28"/>
  <c r="B4814" i="28"/>
  <c r="E4813" i="28"/>
  <c r="D4813" i="28"/>
  <c r="C4813" i="28"/>
  <c r="B4813" i="28"/>
  <c r="E4812" i="28"/>
  <c r="D4812" i="28"/>
  <c r="C4812" i="28"/>
  <c r="B4812" i="28"/>
  <c r="E4811" i="28"/>
  <c r="D4811" i="28"/>
  <c r="C4811" i="28"/>
  <c r="B4811" i="28"/>
  <c r="E4810" i="28"/>
  <c r="D4810" i="28"/>
  <c r="C4810" i="28"/>
  <c r="B4810" i="28"/>
  <c r="E4809" i="28"/>
  <c r="D4809" i="28"/>
  <c r="C4809" i="28"/>
  <c r="B4809" i="28"/>
  <c r="E4808" i="28"/>
  <c r="D4808" i="28"/>
  <c r="C4808" i="28"/>
  <c r="B4808" i="28"/>
  <c r="E4807" i="28"/>
  <c r="D4807" i="28"/>
  <c r="C4807" i="28"/>
  <c r="B4807" i="28"/>
  <c r="E4806" i="28"/>
  <c r="D4806" i="28"/>
  <c r="C4806" i="28"/>
  <c r="B4806" i="28"/>
  <c r="E4805" i="28"/>
  <c r="D4805" i="28"/>
  <c r="C4805" i="28"/>
  <c r="B4805" i="28"/>
  <c r="E4804" i="28"/>
  <c r="D4804" i="28"/>
  <c r="C4804" i="28"/>
  <c r="B4804" i="28"/>
  <c r="E4803" i="28"/>
  <c r="D4803" i="28"/>
  <c r="C4803" i="28"/>
  <c r="B4803" i="28"/>
  <c r="E4802" i="28"/>
  <c r="D4802" i="28"/>
  <c r="C4802" i="28"/>
  <c r="B4802" i="28"/>
  <c r="E4801" i="28"/>
  <c r="D4801" i="28"/>
  <c r="C4801" i="28"/>
  <c r="B4801" i="28"/>
  <c r="E4800" i="28"/>
  <c r="D4800" i="28"/>
  <c r="C4800" i="28"/>
  <c r="B4800" i="28"/>
  <c r="E4799" i="28"/>
  <c r="D4799" i="28"/>
  <c r="C4799" i="28"/>
  <c r="B4799" i="28"/>
  <c r="E4798" i="28"/>
  <c r="D4798" i="28"/>
  <c r="C4798" i="28"/>
  <c r="B4798" i="28"/>
  <c r="E4797" i="28"/>
  <c r="D4797" i="28"/>
  <c r="C4797" i="28"/>
  <c r="B4797" i="28"/>
  <c r="E4796" i="28"/>
  <c r="D4796" i="28"/>
  <c r="C4796" i="28"/>
  <c r="B4796" i="28"/>
  <c r="E4795" i="28"/>
  <c r="D4795" i="28"/>
  <c r="C4795" i="28"/>
  <c r="B4795" i="28"/>
  <c r="E4794" i="28"/>
  <c r="D4794" i="28"/>
  <c r="C4794" i="28"/>
  <c r="B4794" i="28"/>
  <c r="E4793" i="28"/>
  <c r="D4793" i="28"/>
  <c r="C4793" i="28"/>
  <c r="B4793" i="28"/>
  <c r="E4792" i="28"/>
  <c r="D4792" i="28"/>
  <c r="C4792" i="28"/>
  <c r="B4792" i="28"/>
  <c r="E4791" i="28"/>
  <c r="D4791" i="28"/>
  <c r="C4791" i="28"/>
  <c r="B4791" i="28"/>
  <c r="E4790" i="28"/>
  <c r="D4790" i="28"/>
  <c r="C4790" i="28"/>
  <c r="B4790" i="28"/>
  <c r="E4789" i="28"/>
  <c r="D4789" i="28"/>
  <c r="C4789" i="28"/>
  <c r="B4789" i="28"/>
  <c r="E4788" i="28"/>
  <c r="D4788" i="28"/>
  <c r="C4788" i="28"/>
  <c r="B4788" i="28"/>
  <c r="E4787" i="28"/>
  <c r="D4787" i="28"/>
  <c r="C4787" i="28"/>
  <c r="B4787" i="28"/>
  <c r="E4786" i="28"/>
  <c r="D4786" i="28"/>
  <c r="C4786" i="28"/>
  <c r="B4786" i="28"/>
  <c r="E4785" i="28"/>
  <c r="D4785" i="28"/>
  <c r="C4785" i="28"/>
  <c r="B4785" i="28"/>
  <c r="E4784" i="28"/>
  <c r="D4784" i="28"/>
  <c r="C4784" i="28"/>
  <c r="B4784" i="28"/>
  <c r="E4783" i="28"/>
  <c r="D4783" i="28"/>
  <c r="C4783" i="28"/>
  <c r="B4783" i="28"/>
  <c r="E4782" i="28"/>
  <c r="D4782" i="28"/>
  <c r="C4782" i="28"/>
  <c r="B4782" i="28"/>
  <c r="E4781" i="28"/>
  <c r="D4781" i="28"/>
  <c r="C4781" i="28"/>
  <c r="B4781" i="28"/>
  <c r="E4780" i="28"/>
  <c r="D4780" i="28"/>
  <c r="C4780" i="28"/>
  <c r="B4780" i="28"/>
  <c r="E4779" i="28"/>
  <c r="D4779" i="28"/>
  <c r="C4779" i="28"/>
  <c r="B4779" i="28"/>
  <c r="E4778" i="28"/>
  <c r="D4778" i="28"/>
  <c r="C4778" i="28"/>
  <c r="B4778" i="28"/>
  <c r="E4777" i="28"/>
  <c r="D4777" i="28"/>
  <c r="C4777" i="28"/>
  <c r="B4777" i="28"/>
  <c r="E4776" i="28"/>
  <c r="D4776" i="28"/>
  <c r="C4776" i="28"/>
  <c r="B4776" i="28"/>
  <c r="E4775" i="28"/>
  <c r="D4775" i="28"/>
  <c r="C4775" i="28"/>
  <c r="B4775" i="28"/>
  <c r="E4774" i="28"/>
  <c r="D4774" i="28"/>
  <c r="C4774" i="28"/>
  <c r="B4774" i="28"/>
  <c r="E4773" i="28"/>
  <c r="G4773" i="28" s="1"/>
  <c r="H4773" i="28" s="1"/>
  <c r="D4773" i="28"/>
  <c r="C4773" i="28"/>
  <c r="B4773" i="28"/>
  <c r="E4772" i="28"/>
  <c r="D4772" i="28"/>
  <c r="C4772" i="28"/>
  <c r="B4772" i="28"/>
  <c r="E4771" i="28"/>
  <c r="G4771" i="28" s="1"/>
  <c r="H4771" i="28" s="1"/>
  <c r="D4771" i="28"/>
  <c r="C4771" i="28"/>
  <c r="B4771" i="28"/>
  <c r="E4770" i="28"/>
  <c r="D4770" i="28"/>
  <c r="C4770" i="28"/>
  <c r="B4770" i="28"/>
  <c r="E4769" i="28"/>
  <c r="D4769" i="28"/>
  <c r="C4769" i="28"/>
  <c r="B4769" i="28"/>
  <c r="E4768" i="28"/>
  <c r="D4768" i="28"/>
  <c r="C4768" i="28"/>
  <c r="B4768" i="28"/>
  <c r="E4767" i="28"/>
  <c r="D4767" i="28"/>
  <c r="C4767" i="28"/>
  <c r="B4767" i="28"/>
  <c r="E4766" i="28"/>
  <c r="D4766" i="28"/>
  <c r="C4766" i="28"/>
  <c r="B4766" i="28"/>
  <c r="E4765" i="28"/>
  <c r="D4765" i="28"/>
  <c r="C4765" i="28"/>
  <c r="B4765" i="28"/>
  <c r="E4764" i="28"/>
  <c r="D4764" i="28"/>
  <c r="C4764" i="28"/>
  <c r="B4764" i="28"/>
  <c r="E4763" i="28"/>
  <c r="D4763" i="28"/>
  <c r="C4763" i="28"/>
  <c r="B4763" i="28"/>
  <c r="E4762" i="28"/>
  <c r="D4762" i="28"/>
  <c r="C4762" i="28"/>
  <c r="B4762" i="28"/>
  <c r="E4761" i="28"/>
  <c r="D4761" i="28"/>
  <c r="C4761" i="28"/>
  <c r="B4761" i="28"/>
  <c r="G4761" i="28" s="1"/>
  <c r="H4761" i="28" s="1"/>
  <c r="E4760" i="28"/>
  <c r="D4760" i="28"/>
  <c r="C4760" i="28"/>
  <c r="B4760" i="28"/>
  <c r="G4760" i="28" s="1"/>
  <c r="H4760" i="28" s="1"/>
  <c r="E4759" i="28"/>
  <c r="D4759" i="28"/>
  <c r="C4759" i="28"/>
  <c r="B4759" i="28"/>
  <c r="E4758" i="28"/>
  <c r="D4758" i="28"/>
  <c r="C4758" i="28"/>
  <c r="B4758" i="28"/>
  <c r="G4758" i="28" s="1"/>
  <c r="H4758" i="28" s="1"/>
  <c r="E4757" i="28"/>
  <c r="D4757" i="28"/>
  <c r="C4757" i="28"/>
  <c r="B4757" i="28"/>
  <c r="G4757" i="28" s="1"/>
  <c r="H4757" i="28" s="1"/>
  <c r="E4756" i="28"/>
  <c r="D4756" i="28"/>
  <c r="C4756" i="28"/>
  <c r="B4756" i="28"/>
  <c r="G4756" i="28" s="1"/>
  <c r="H4756" i="28" s="1"/>
  <c r="E4755" i="28"/>
  <c r="D4755" i="28"/>
  <c r="C4755" i="28"/>
  <c r="B4755" i="28"/>
  <c r="G4755" i="28" s="1"/>
  <c r="H4755" i="28" s="1"/>
  <c r="E4754" i="28"/>
  <c r="D4754" i="28"/>
  <c r="C4754" i="28"/>
  <c r="B4754" i="28"/>
  <c r="E4753" i="28"/>
  <c r="D4753" i="28"/>
  <c r="C4753" i="28"/>
  <c r="B4753" i="28"/>
  <c r="G4753" i="28" s="1"/>
  <c r="H4753" i="28" s="1"/>
  <c r="E4752" i="28"/>
  <c r="D4752" i="28"/>
  <c r="C4752" i="28"/>
  <c r="B4752" i="28"/>
  <c r="E4751" i="28"/>
  <c r="D4751" i="28"/>
  <c r="C4751" i="28"/>
  <c r="B4751" i="28"/>
  <c r="E4750" i="28"/>
  <c r="D4750" i="28"/>
  <c r="C4750" i="28"/>
  <c r="B4750" i="28"/>
  <c r="E4749" i="28"/>
  <c r="D4749" i="28"/>
  <c r="C4749" i="28"/>
  <c r="B4749" i="28"/>
  <c r="G4749" i="28" s="1"/>
  <c r="H4749" i="28" s="1"/>
  <c r="E4748" i="28"/>
  <c r="D4748" i="28"/>
  <c r="C4748" i="28"/>
  <c r="B4748" i="28"/>
  <c r="E4747" i="28"/>
  <c r="D4747" i="28"/>
  <c r="C4747" i="28"/>
  <c r="B4747" i="28"/>
  <c r="E4746" i="28"/>
  <c r="D4746" i="28"/>
  <c r="C4746" i="28"/>
  <c r="B4746" i="28"/>
  <c r="E4745" i="28"/>
  <c r="D4745" i="28"/>
  <c r="C4745" i="28"/>
  <c r="B4745" i="28"/>
  <c r="E4744" i="28"/>
  <c r="D4744" i="28"/>
  <c r="C4744" i="28"/>
  <c r="B4744" i="28"/>
  <c r="E4743" i="28"/>
  <c r="D4743" i="28"/>
  <c r="C4743" i="28"/>
  <c r="B4743" i="28"/>
  <c r="E4742" i="28"/>
  <c r="D4742" i="28"/>
  <c r="C4742" i="28"/>
  <c r="B4742" i="28"/>
  <c r="E4741" i="28"/>
  <c r="D4741" i="28"/>
  <c r="C4741" i="28"/>
  <c r="B4741" i="28"/>
  <c r="E4740" i="28"/>
  <c r="D4740" i="28"/>
  <c r="C4740" i="28"/>
  <c r="B4740" i="28"/>
  <c r="E4739" i="28"/>
  <c r="D4739" i="28"/>
  <c r="C4739" i="28"/>
  <c r="B4739" i="28"/>
  <c r="G4739" i="28" s="1"/>
  <c r="H4739" i="28" s="1"/>
  <c r="E4738" i="28"/>
  <c r="D4738" i="28"/>
  <c r="C4738" i="28"/>
  <c r="B4738" i="28"/>
  <c r="E4737" i="28"/>
  <c r="D4737" i="28"/>
  <c r="C4737" i="28"/>
  <c r="B4737" i="28"/>
  <c r="G4737" i="28" s="1"/>
  <c r="H4737" i="28" s="1"/>
  <c r="E4736" i="28"/>
  <c r="D4736" i="28"/>
  <c r="C4736" i="28"/>
  <c r="B4736" i="28"/>
  <c r="E4735" i="28"/>
  <c r="D4735" i="28"/>
  <c r="C4735" i="28"/>
  <c r="B4735" i="28"/>
  <c r="E4734" i="28"/>
  <c r="D4734" i="28"/>
  <c r="C4734" i="28"/>
  <c r="B4734" i="28"/>
  <c r="E4733" i="28"/>
  <c r="D4733" i="28"/>
  <c r="C4733" i="28"/>
  <c r="B4733" i="28"/>
  <c r="G4733" i="28" s="1"/>
  <c r="H4733" i="28" s="1"/>
  <c r="E4732" i="28"/>
  <c r="D4732" i="28"/>
  <c r="C4732" i="28"/>
  <c r="B4732" i="28"/>
  <c r="E4731" i="28"/>
  <c r="D4731" i="28"/>
  <c r="C4731" i="28"/>
  <c r="B4731" i="28"/>
  <c r="G4731" i="28" s="1"/>
  <c r="H4731" i="28" s="1"/>
  <c r="E4730" i="28"/>
  <c r="D4730" i="28"/>
  <c r="C4730" i="28"/>
  <c r="B4730" i="28"/>
  <c r="E4729" i="28"/>
  <c r="D4729" i="28"/>
  <c r="C4729" i="28"/>
  <c r="B4729" i="28"/>
  <c r="G4729" i="28" s="1"/>
  <c r="H4729" i="28" s="1"/>
  <c r="E4728" i="28"/>
  <c r="D4728" i="28"/>
  <c r="C4728" i="28"/>
  <c r="B4728" i="28"/>
  <c r="E4727" i="28"/>
  <c r="D4727" i="28"/>
  <c r="C4727" i="28"/>
  <c r="B4727" i="28"/>
  <c r="E4726" i="28"/>
  <c r="D4726" i="28"/>
  <c r="C4726" i="28"/>
  <c r="B4726" i="28"/>
  <c r="E4725" i="28"/>
  <c r="D4725" i="28"/>
  <c r="C4725" i="28"/>
  <c r="B4725" i="28"/>
  <c r="E4724" i="28"/>
  <c r="D4724" i="28"/>
  <c r="C4724" i="28"/>
  <c r="B4724" i="28"/>
  <c r="E4723" i="28"/>
  <c r="D4723" i="28"/>
  <c r="C4723" i="28"/>
  <c r="B4723" i="28"/>
  <c r="E4722" i="28"/>
  <c r="D4722" i="28"/>
  <c r="C4722" i="28"/>
  <c r="B4722" i="28"/>
  <c r="E4721" i="28"/>
  <c r="D4721" i="28"/>
  <c r="C4721" i="28"/>
  <c r="B4721" i="28"/>
  <c r="E4720" i="28"/>
  <c r="D4720" i="28"/>
  <c r="C4720" i="28"/>
  <c r="B4720" i="28"/>
  <c r="E4719" i="28"/>
  <c r="D4719" i="28"/>
  <c r="C4719" i="28"/>
  <c r="B4719" i="28"/>
  <c r="E4718" i="28"/>
  <c r="D4718" i="28"/>
  <c r="C4718" i="28"/>
  <c r="B4718" i="28"/>
  <c r="E4717" i="28"/>
  <c r="D4717" i="28"/>
  <c r="C4717" i="28"/>
  <c r="B4717" i="28"/>
  <c r="E4716" i="28"/>
  <c r="D4716" i="28"/>
  <c r="C4716" i="28"/>
  <c r="B4716" i="28"/>
  <c r="E4715" i="28"/>
  <c r="D4715" i="28"/>
  <c r="C4715" i="28"/>
  <c r="B4715" i="28"/>
  <c r="E4714" i="28"/>
  <c r="D4714" i="28"/>
  <c r="C4714" i="28"/>
  <c r="B4714" i="28"/>
  <c r="E4713" i="28"/>
  <c r="D4713" i="28"/>
  <c r="C4713" i="28"/>
  <c r="B4713" i="28"/>
  <c r="G4713" i="28" s="1"/>
  <c r="H4713" i="28" s="1"/>
  <c r="E4712" i="28"/>
  <c r="D4712" i="28"/>
  <c r="C4712" i="28"/>
  <c r="B4712" i="28"/>
  <c r="E4711" i="28"/>
  <c r="D4711" i="28"/>
  <c r="C4711" i="28"/>
  <c r="B4711" i="28"/>
  <c r="E4710" i="28"/>
  <c r="D4710" i="28"/>
  <c r="C4710" i="28"/>
  <c r="B4710" i="28"/>
  <c r="E4709" i="28"/>
  <c r="D4709" i="28"/>
  <c r="C4709" i="28"/>
  <c r="B4709" i="28"/>
  <c r="E4708" i="28"/>
  <c r="D4708" i="28"/>
  <c r="C4708" i="28"/>
  <c r="B4708" i="28"/>
  <c r="E4707" i="28"/>
  <c r="D4707" i="28"/>
  <c r="C4707" i="28"/>
  <c r="B4707" i="28"/>
  <c r="E4706" i="28"/>
  <c r="D4706" i="28"/>
  <c r="C4706" i="28"/>
  <c r="B4706" i="28"/>
  <c r="E4705" i="28"/>
  <c r="D4705" i="28"/>
  <c r="C4705" i="28"/>
  <c r="B4705" i="28"/>
  <c r="E4704" i="28"/>
  <c r="D4704" i="28"/>
  <c r="C4704" i="28"/>
  <c r="B4704" i="28"/>
  <c r="E4703" i="28"/>
  <c r="D4703" i="28"/>
  <c r="C4703" i="28"/>
  <c r="B4703" i="28"/>
  <c r="E4702" i="28"/>
  <c r="D4702" i="28"/>
  <c r="C4702" i="28"/>
  <c r="B4702" i="28"/>
  <c r="E4701" i="28"/>
  <c r="D4701" i="28"/>
  <c r="C4701" i="28"/>
  <c r="B4701" i="28"/>
  <c r="E4700" i="28"/>
  <c r="D4700" i="28"/>
  <c r="C4700" i="28"/>
  <c r="B4700" i="28"/>
  <c r="E4699" i="28"/>
  <c r="D4699" i="28"/>
  <c r="C4699" i="28"/>
  <c r="B4699" i="28"/>
  <c r="E4698" i="28"/>
  <c r="D4698" i="28"/>
  <c r="C4698" i="28"/>
  <c r="B4698" i="28"/>
  <c r="E4697" i="28"/>
  <c r="D4697" i="28"/>
  <c r="C4697" i="28"/>
  <c r="B4697" i="28"/>
  <c r="E4696" i="28"/>
  <c r="D4696" i="28"/>
  <c r="C4696" i="28"/>
  <c r="B4696" i="28"/>
  <c r="E4695" i="28"/>
  <c r="D4695" i="28"/>
  <c r="C4695" i="28"/>
  <c r="B4695" i="28"/>
  <c r="E4694" i="28"/>
  <c r="D4694" i="28"/>
  <c r="C4694" i="28"/>
  <c r="B4694" i="28"/>
  <c r="E4693" i="28"/>
  <c r="D4693" i="28"/>
  <c r="C4693" i="28"/>
  <c r="B4693" i="28"/>
  <c r="E4692" i="28"/>
  <c r="D4692" i="28"/>
  <c r="C4692" i="28"/>
  <c r="B4692" i="28"/>
  <c r="G4692" i="28" s="1"/>
  <c r="H4692" i="28" s="1"/>
  <c r="E4691" i="28"/>
  <c r="D4691" i="28"/>
  <c r="C4691" i="28"/>
  <c r="B4691" i="28"/>
  <c r="G4691" i="28" s="1"/>
  <c r="H4691" i="28" s="1"/>
  <c r="E4690" i="28"/>
  <c r="D4690" i="28"/>
  <c r="C4690" i="28"/>
  <c r="B4690" i="28"/>
  <c r="E4689" i="28"/>
  <c r="D4689" i="28"/>
  <c r="C4689" i="28"/>
  <c r="B4689" i="28"/>
  <c r="G4689" i="28" s="1"/>
  <c r="H4689" i="28" s="1"/>
  <c r="E4688" i="28"/>
  <c r="D4688" i="28"/>
  <c r="C4688" i="28"/>
  <c r="B4688" i="28"/>
  <c r="G4688" i="28" s="1"/>
  <c r="H4688" i="28" s="1"/>
  <c r="E4687" i="28"/>
  <c r="D4687" i="28"/>
  <c r="C4687" i="28"/>
  <c r="B4687" i="28"/>
  <c r="E4686" i="28"/>
  <c r="D4686" i="28"/>
  <c r="C4686" i="28"/>
  <c r="B4686" i="28"/>
  <c r="E4685" i="28"/>
  <c r="D4685" i="28"/>
  <c r="C4685" i="28"/>
  <c r="B4685" i="28"/>
  <c r="E4684" i="28"/>
  <c r="D4684" i="28"/>
  <c r="C4684" i="28"/>
  <c r="B4684" i="28"/>
  <c r="E4683" i="28"/>
  <c r="D4683" i="28"/>
  <c r="C4683" i="28"/>
  <c r="B4683" i="28"/>
  <c r="E4682" i="28"/>
  <c r="D4682" i="28"/>
  <c r="C4682" i="28"/>
  <c r="B4682" i="28"/>
  <c r="E4681" i="28"/>
  <c r="D4681" i="28"/>
  <c r="C4681" i="28"/>
  <c r="B4681" i="28"/>
  <c r="E4680" i="28"/>
  <c r="D4680" i="28"/>
  <c r="C4680" i="28"/>
  <c r="B4680" i="28"/>
  <c r="E4679" i="28"/>
  <c r="D4679" i="28"/>
  <c r="C4679" i="28"/>
  <c r="B4679" i="28"/>
  <c r="E4678" i="28"/>
  <c r="D4678" i="28"/>
  <c r="C4678" i="28"/>
  <c r="B4678" i="28"/>
  <c r="E4677" i="28"/>
  <c r="D4677" i="28"/>
  <c r="C4677" i="28"/>
  <c r="B4677" i="28"/>
  <c r="E4676" i="28"/>
  <c r="D4676" i="28"/>
  <c r="C4676" i="28"/>
  <c r="B4676" i="28"/>
  <c r="E4675" i="28"/>
  <c r="D4675" i="28"/>
  <c r="C4675" i="28"/>
  <c r="B4675" i="28"/>
  <c r="E4674" i="28"/>
  <c r="D4674" i="28"/>
  <c r="C4674" i="28"/>
  <c r="B4674" i="28"/>
  <c r="E4673" i="28"/>
  <c r="D4673" i="28"/>
  <c r="C4673" i="28"/>
  <c r="B4673" i="28"/>
  <c r="E4672" i="28"/>
  <c r="D4672" i="28"/>
  <c r="C4672" i="28"/>
  <c r="B4672" i="28"/>
  <c r="E4671" i="28"/>
  <c r="D4671" i="28"/>
  <c r="C4671" i="28"/>
  <c r="B4671" i="28"/>
  <c r="E4670" i="28"/>
  <c r="D4670" i="28"/>
  <c r="C4670" i="28"/>
  <c r="B4670" i="28"/>
  <c r="E4669" i="28"/>
  <c r="D4669" i="28"/>
  <c r="C4669" i="28"/>
  <c r="B4669" i="28"/>
  <c r="E4668" i="28"/>
  <c r="D4668" i="28"/>
  <c r="C4668" i="28"/>
  <c r="B4668" i="28"/>
  <c r="E4667" i="28"/>
  <c r="D4667" i="28"/>
  <c r="C4667" i="28"/>
  <c r="B4667" i="28"/>
  <c r="E4666" i="28"/>
  <c r="D4666" i="28"/>
  <c r="C4666" i="28"/>
  <c r="B4666" i="28"/>
  <c r="E4665" i="28"/>
  <c r="D4665" i="28"/>
  <c r="G4665" i="28" s="1"/>
  <c r="H4665" i="28" s="1"/>
  <c r="C4665" i="28"/>
  <c r="B4665" i="28"/>
  <c r="E4664" i="28"/>
  <c r="D4664" i="28"/>
  <c r="C4664" i="28"/>
  <c r="B4664" i="28"/>
  <c r="E4663" i="28"/>
  <c r="D4663" i="28"/>
  <c r="C4663" i="28"/>
  <c r="B4663" i="28"/>
  <c r="E4662" i="28"/>
  <c r="D4662" i="28"/>
  <c r="C4662" i="28"/>
  <c r="B4662" i="28"/>
  <c r="E4661" i="28"/>
  <c r="D4661" i="28"/>
  <c r="C4661" i="28"/>
  <c r="B4661" i="28"/>
  <c r="E4660" i="28"/>
  <c r="D4660" i="28"/>
  <c r="C4660" i="28"/>
  <c r="B4660" i="28"/>
  <c r="E4659" i="28"/>
  <c r="D4659" i="28"/>
  <c r="C4659" i="28"/>
  <c r="B4659" i="28"/>
  <c r="E4658" i="28"/>
  <c r="D4658" i="28"/>
  <c r="C4658" i="28"/>
  <c r="B4658" i="28"/>
  <c r="E4657" i="28"/>
  <c r="D4657" i="28"/>
  <c r="C4657" i="28"/>
  <c r="B4657" i="28"/>
  <c r="E4656" i="28"/>
  <c r="D4656" i="28"/>
  <c r="C4656" i="28"/>
  <c r="B4656" i="28"/>
  <c r="E4655" i="28"/>
  <c r="D4655" i="28"/>
  <c r="C4655" i="28"/>
  <c r="B4655" i="28"/>
  <c r="E4654" i="28"/>
  <c r="D4654" i="28"/>
  <c r="C4654" i="28"/>
  <c r="B4654" i="28"/>
  <c r="E4653" i="28"/>
  <c r="D4653" i="28"/>
  <c r="C4653" i="28"/>
  <c r="B4653" i="28"/>
  <c r="E4652" i="28"/>
  <c r="D4652" i="28"/>
  <c r="C4652" i="28"/>
  <c r="B4652" i="28"/>
  <c r="E4651" i="28"/>
  <c r="D4651" i="28"/>
  <c r="C4651" i="28"/>
  <c r="B4651" i="28"/>
  <c r="E4650" i="28"/>
  <c r="D4650" i="28"/>
  <c r="C4650" i="28"/>
  <c r="B4650" i="28"/>
  <c r="E4649" i="28"/>
  <c r="D4649" i="28"/>
  <c r="C4649" i="28"/>
  <c r="B4649" i="28"/>
  <c r="E4648" i="28"/>
  <c r="D4648" i="28"/>
  <c r="C4648" i="28"/>
  <c r="B4648" i="28"/>
  <c r="E4647" i="28"/>
  <c r="D4647" i="28"/>
  <c r="C4647" i="28"/>
  <c r="B4647" i="28"/>
  <c r="E4646" i="28"/>
  <c r="D4646" i="28"/>
  <c r="C4646" i="28"/>
  <c r="B4646" i="28"/>
  <c r="E4645" i="28"/>
  <c r="D4645" i="28"/>
  <c r="C4645" i="28"/>
  <c r="B4645" i="28"/>
  <c r="E4644" i="28"/>
  <c r="D4644" i="28"/>
  <c r="C4644" i="28"/>
  <c r="B4644" i="28"/>
  <c r="E4643" i="28"/>
  <c r="D4643" i="28"/>
  <c r="C4643" i="28"/>
  <c r="B4643" i="28"/>
  <c r="E4642" i="28"/>
  <c r="D4642" i="28"/>
  <c r="C4642" i="28"/>
  <c r="B4642" i="28"/>
  <c r="E4641" i="28"/>
  <c r="D4641" i="28"/>
  <c r="C4641" i="28"/>
  <c r="B4641" i="28"/>
  <c r="E4640" i="28"/>
  <c r="D4640" i="28"/>
  <c r="C4640" i="28"/>
  <c r="B4640" i="28"/>
  <c r="E4639" i="28"/>
  <c r="D4639" i="28"/>
  <c r="C4639" i="28"/>
  <c r="B4639" i="28"/>
  <c r="E4638" i="28"/>
  <c r="D4638" i="28"/>
  <c r="C4638" i="28"/>
  <c r="B4638" i="28"/>
  <c r="E4637" i="28"/>
  <c r="D4637" i="28"/>
  <c r="C4637" i="28"/>
  <c r="B4637" i="28"/>
  <c r="E4636" i="28"/>
  <c r="D4636" i="28"/>
  <c r="C4636" i="28"/>
  <c r="B4636" i="28"/>
  <c r="E4635" i="28"/>
  <c r="D4635" i="28"/>
  <c r="C4635" i="28"/>
  <c r="B4635" i="28"/>
  <c r="E4634" i="28"/>
  <c r="D4634" i="28"/>
  <c r="C4634" i="28"/>
  <c r="B4634" i="28"/>
  <c r="E4633" i="28"/>
  <c r="D4633" i="28"/>
  <c r="C4633" i="28"/>
  <c r="B4633" i="28"/>
  <c r="E4632" i="28"/>
  <c r="D4632" i="28"/>
  <c r="C4632" i="28"/>
  <c r="B4632" i="28"/>
  <c r="E4631" i="28"/>
  <c r="D4631" i="28"/>
  <c r="C4631" i="28"/>
  <c r="B4631" i="28"/>
  <c r="E4630" i="28"/>
  <c r="D4630" i="28"/>
  <c r="C4630" i="28"/>
  <c r="B4630" i="28"/>
  <c r="E4629" i="28"/>
  <c r="D4629" i="28"/>
  <c r="C4629" i="28"/>
  <c r="B4629" i="28"/>
  <c r="E4628" i="28"/>
  <c r="D4628" i="28"/>
  <c r="C4628" i="28"/>
  <c r="B4628" i="28"/>
  <c r="E4627" i="28"/>
  <c r="D4627" i="28"/>
  <c r="C4627" i="28"/>
  <c r="B4627" i="28"/>
  <c r="E4626" i="28"/>
  <c r="D4626" i="28"/>
  <c r="C4626" i="28"/>
  <c r="B4626" i="28"/>
  <c r="E4625" i="28"/>
  <c r="D4625" i="28"/>
  <c r="C4625" i="28"/>
  <c r="B4625" i="28"/>
  <c r="E4624" i="28"/>
  <c r="D4624" i="28"/>
  <c r="C4624" i="28"/>
  <c r="B4624" i="28"/>
  <c r="E4623" i="28"/>
  <c r="D4623" i="28"/>
  <c r="C4623" i="28"/>
  <c r="B4623" i="28"/>
  <c r="E4622" i="28"/>
  <c r="D4622" i="28"/>
  <c r="C4622" i="28"/>
  <c r="B4622" i="28"/>
  <c r="E4621" i="28"/>
  <c r="D4621" i="28"/>
  <c r="C4621" i="28"/>
  <c r="B4621" i="28"/>
  <c r="E4620" i="28"/>
  <c r="D4620" i="28"/>
  <c r="C4620" i="28"/>
  <c r="B4620" i="28"/>
  <c r="E4619" i="28"/>
  <c r="D4619" i="28"/>
  <c r="C4619" i="28"/>
  <c r="B4619" i="28"/>
  <c r="E4618" i="28"/>
  <c r="D4618" i="28"/>
  <c r="C4618" i="28"/>
  <c r="B4618" i="28"/>
  <c r="E4617" i="28"/>
  <c r="D4617" i="28"/>
  <c r="C4617" i="28"/>
  <c r="B4617" i="28"/>
  <c r="E4616" i="28"/>
  <c r="D4616" i="28"/>
  <c r="C4616" i="28"/>
  <c r="B4616" i="28"/>
  <c r="E4615" i="28"/>
  <c r="D4615" i="28"/>
  <c r="C4615" i="28"/>
  <c r="B4615" i="28"/>
  <c r="E4614" i="28"/>
  <c r="D4614" i="28"/>
  <c r="C4614" i="28"/>
  <c r="B4614" i="28"/>
  <c r="E4613" i="28"/>
  <c r="D4613" i="28"/>
  <c r="C4613" i="28"/>
  <c r="B4613" i="28"/>
  <c r="E4612" i="28"/>
  <c r="D4612" i="28"/>
  <c r="C4612" i="28"/>
  <c r="B4612" i="28"/>
  <c r="E4611" i="28"/>
  <c r="D4611" i="28"/>
  <c r="C4611" i="28"/>
  <c r="B4611" i="28"/>
  <c r="E4610" i="28"/>
  <c r="D4610" i="28"/>
  <c r="C4610" i="28"/>
  <c r="B4610" i="28"/>
  <c r="E4609" i="28"/>
  <c r="D4609" i="28"/>
  <c r="C4609" i="28"/>
  <c r="B4609" i="28"/>
  <c r="E4608" i="28"/>
  <c r="D4608" i="28"/>
  <c r="C4608" i="28"/>
  <c r="B4608" i="28"/>
  <c r="E4607" i="28"/>
  <c r="D4607" i="28"/>
  <c r="C4607" i="28"/>
  <c r="B4607" i="28"/>
  <c r="E4606" i="28"/>
  <c r="D4606" i="28"/>
  <c r="C4606" i="28"/>
  <c r="B4606" i="28"/>
  <c r="E4605" i="28"/>
  <c r="D4605" i="28"/>
  <c r="C4605" i="28"/>
  <c r="B4605" i="28"/>
  <c r="E4604" i="28"/>
  <c r="D4604" i="28"/>
  <c r="C4604" i="28"/>
  <c r="B4604" i="28"/>
  <c r="E4603" i="28"/>
  <c r="D4603" i="28"/>
  <c r="C4603" i="28"/>
  <c r="B4603" i="28"/>
  <c r="E4602" i="28"/>
  <c r="D4602" i="28"/>
  <c r="C4602" i="28"/>
  <c r="B4602" i="28"/>
  <c r="E4601" i="28"/>
  <c r="D4601" i="28"/>
  <c r="C4601" i="28"/>
  <c r="B4601" i="28"/>
  <c r="E4600" i="28"/>
  <c r="D4600" i="28"/>
  <c r="C4600" i="28"/>
  <c r="B4600" i="28"/>
  <c r="E4599" i="28"/>
  <c r="D4599" i="28"/>
  <c r="C4599" i="28"/>
  <c r="B4599" i="28"/>
  <c r="E4598" i="28"/>
  <c r="D4598" i="28"/>
  <c r="C4598" i="28"/>
  <c r="B4598" i="28"/>
  <c r="E4597" i="28"/>
  <c r="D4597" i="28"/>
  <c r="C4597" i="28"/>
  <c r="B4597" i="28"/>
  <c r="E4596" i="28"/>
  <c r="D4596" i="28"/>
  <c r="C4596" i="28"/>
  <c r="B4596" i="28"/>
  <c r="E4595" i="28"/>
  <c r="D4595" i="28"/>
  <c r="C4595" i="28"/>
  <c r="B4595" i="28"/>
  <c r="E4594" i="28"/>
  <c r="D4594" i="28"/>
  <c r="C4594" i="28"/>
  <c r="B4594" i="28"/>
  <c r="E4593" i="28"/>
  <c r="D4593" i="28"/>
  <c r="C4593" i="28"/>
  <c r="B4593" i="28"/>
  <c r="E4592" i="28"/>
  <c r="D4592" i="28"/>
  <c r="C4592" i="28"/>
  <c r="B4592" i="28"/>
  <c r="E4591" i="28"/>
  <c r="D4591" i="28"/>
  <c r="C4591" i="28"/>
  <c r="B4591" i="28"/>
  <c r="E4590" i="28"/>
  <c r="D4590" i="28"/>
  <c r="C4590" i="28"/>
  <c r="B4590" i="28"/>
  <c r="E4589" i="28"/>
  <c r="D4589" i="28"/>
  <c r="C4589" i="28"/>
  <c r="B4589" i="28"/>
  <c r="E4588" i="28"/>
  <c r="D4588" i="28"/>
  <c r="C4588" i="28"/>
  <c r="B4588" i="28"/>
  <c r="E4587" i="28"/>
  <c r="D4587" i="28"/>
  <c r="C4587" i="28"/>
  <c r="B4587" i="28"/>
  <c r="E4586" i="28"/>
  <c r="D4586" i="28"/>
  <c r="C4586" i="28"/>
  <c r="B4586" i="28"/>
  <c r="E4585" i="28"/>
  <c r="D4585" i="28"/>
  <c r="C4585" i="28"/>
  <c r="B4585" i="28"/>
  <c r="E4584" i="28"/>
  <c r="D4584" i="28"/>
  <c r="C4584" i="28"/>
  <c r="B4584" i="28"/>
  <c r="E4583" i="28"/>
  <c r="D4583" i="28"/>
  <c r="C4583" i="28"/>
  <c r="B4583" i="28"/>
  <c r="E4582" i="28"/>
  <c r="D4582" i="28"/>
  <c r="C4582" i="28"/>
  <c r="B4582" i="28"/>
  <c r="E4581" i="28"/>
  <c r="D4581" i="28"/>
  <c r="C4581" i="28"/>
  <c r="B4581" i="28"/>
  <c r="E4580" i="28"/>
  <c r="D4580" i="28"/>
  <c r="C4580" i="28"/>
  <c r="B4580" i="28"/>
  <c r="E4579" i="28"/>
  <c r="D4579" i="28"/>
  <c r="C4579" i="28"/>
  <c r="B4579" i="28"/>
  <c r="E4578" i="28"/>
  <c r="D4578" i="28"/>
  <c r="C4578" i="28"/>
  <c r="B4578" i="28"/>
  <c r="E4577" i="28"/>
  <c r="D4577" i="28"/>
  <c r="C4577" i="28"/>
  <c r="B4577" i="28"/>
  <c r="E4576" i="28"/>
  <c r="D4576" i="28"/>
  <c r="C4576" i="28"/>
  <c r="B4576" i="28"/>
  <c r="E4575" i="28"/>
  <c r="D4575" i="28"/>
  <c r="C4575" i="28"/>
  <c r="B4575" i="28"/>
  <c r="E4574" i="28"/>
  <c r="D4574" i="28"/>
  <c r="C4574" i="28"/>
  <c r="B4574" i="28"/>
  <c r="E4573" i="28"/>
  <c r="D4573" i="28"/>
  <c r="C4573" i="28"/>
  <c r="B4573" i="28"/>
  <c r="E4572" i="28"/>
  <c r="D4572" i="28"/>
  <c r="C4572" i="28"/>
  <c r="B4572" i="28"/>
  <c r="E4571" i="28"/>
  <c r="D4571" i="28"/>
  <c r="C4571" i="28"/>
  <c r="B4571" i="28"/>
  <c r="E4570" i="28"/>
  <c r="D4570" i="28"/>
  <c r="C4570" i="28"/>
  <c r="B4570" i="28"/>
  <c r="E4569" i="28"/>
  <c r="D4569" i="28"/>
  <c r="C4569" i="28"/>
  <c r="B4569" i="28"/>
  <c r="E4568" i="28"/>
  <c r="D4568" i="28"/>
  <c r="C4568" i="28"/>
  <c r="B4568" i="28"/>
  <c r="E4567" i="28"/>
  <c r="D4567" i="28"/>
  <c r="C4567" i="28"/>
  <c r="B4567" i="28"/>
  <c r="E4566" i="28"/>
  <c r="D4566" i="28"/>
  <c r="C4566" i="28"/>
  <c r="B4566" i="28"/>
  <c r="E4565" i="28"/>
  <c r="D4565" i="28"/>
  <c r="C4565" i="28"/>
  <c r="B4565" i="28"/>
  <c r="E4564" i="28"/>
  <c r="D4564" i="28"/>
  <c r="C4564" i="28"/>
  <c r="B4564" i="28"/>
  <c r="E4563" i="28"/>
  <c r="D4563" i="28"/>
  <c r="C4563" i="28"/>
  <c r="B4563" i="28"/>
  <c r="E4562" i="28"/>
  <c r="D4562" i="28"/>
  <c r="C4562" i="28"/>
  <c r="B4562" i="28"/>
  <c r="E4561" i="28"/>
  <c r="D4561" i="28"/>
  <c r="C4561" i="28"/>
  <c r="B4561" i="28"/>
  <c r="E4560" i="28"/>
  <c r="G4560" i="28" s="1"/>
  <c r="H4560" i="28" s="1"/>
  <c r="D4560" i="28"/>
  <c r="C4560" i="28"/>
  <c r="B4560" i="28"/>
  <c r="E4559" i="28"/>
  <c r="D4559" i="28"/>
  <c r="C4559" i="28"/>
  <c r="B4559" i="28"/>
  <c r="E4558" i="28"/>
  <c r="D4558" i="28"/>
  <c r="C4558" i="28"/>
  <c r="B4558" i="28"/>
  <c r="E4557" i="28"/>
  <c r="D4557" i="28"/>
  <c r="C4557" i="28"/>
  <c r="B4557" i="28"/>
  <c r="E4556" i="28"/>
  <c r="D4556" i="28"/>
  <c r="C4556" i="28"/>
  <c r="B4556" i="28"/>
  <c r="E4555" i="28"/>
  <c r="D4555" i="28"/>
  <c r="C4555" i="28"/>
  <c r="B4555" i="28"/>
  <c r="E4554" i="28"/>
  <c r="D4554" i="28"/>
  <c r="C4554" i="28"/>
  <c r="B4554" i="28"/>
  <c r="E4553" i="28"/>
  <c r="D4553" i="28"/>
  <c r="C4553" i="28"/>
  <c r="B4553" i="28"/>
  <c r="E4552" i="28"/>
  <c r="D4552" i="28"/>
  <c r="C4552" i="28"/>
  <c r="B4552" i="28"/>
  <c r="E4551" i="28"/>
  <c r="D4551" i="28"/>
  <c r="C4551" i="28"/>
  <c r="B4551" i="28"/>
  <c r="E4550" i="28"/>
  <c r="G4550" i="28" s="1"/>
  <c r="H4550" i="28" s="1"/>
  <c r="D4550" i="28"/>
  <c r="C4550" i="28"/>
  <c r="B4550" i="28"/>
  <c r="E4549" i="28"/>
  <c r="D4549" i="28"/>
  <c r="C4549" i="28"/>
  <c r="B4549" i="28"/>
  <c r="E4548" i="28"/>
  <c r="G4548" i="28" s="1"/>
  <c r="H4548" i="28" s="1"/>
  <c r="D4548" i="28"/>
  <c r="C4548" i="28"/>
  <c r="B4548" i="28"/>
  <c r="E4547" i="28"/>
  <c r="D4547" i="28"/>
  <c r="C4547" i="28"/>
  <c r="B4547" i="28"/>
  <c r="E4546" i="28"/>
  <c r="D4546" i="28"/>
  <c r="C4546" i="28"/>
  <c r="B4546" i="28"/>
  <c r="E4545" i="28"/>
  <c r="D4545" i="28"/>
  <c r="C4545" i="28"/>
  <c r="B4545" i="28"/>
  <c r="E4544" i="28"/>
  <c r="D4544" i="28"/>
  <c r="C4544" i="28"/>
  <c r="B4544" i="28"/>
  <c r="E4543" i="28"/>
  <c r="D4543" i="28"/>
  <c r="C4543" i="28"/>
  <c r="B4543" i="28"/>
  <c r="E4542" i="28"/>
  <c r="D4542" i="28"/>
  <c r="C4542" i="28"/>
  <c r="B4542" i="28"/>
  <c r="E4541" i="28"/>
  <c r="D4541" i="28"/>
  <c r="C4541" i="28"/>
  <c r="B4541" i="28"/>
  <c r="E4540" i="28"/>
  <c r="D4540" i="28"/>
  <c r="C4540" i="28"/>
  <c r="B4540" i="28"/>
  <c r="E4539" i="28"/>
  <c r="D4539" i="28"/>
  <c r="C4539" i="28"/>
  <c r="B4539" i="28"/>
  <c r="E4538" i="28"/>
  <c r="D4538" i="28"/>
  <c r="C4538" i="28"/>
  <c r="B4538" i="28"/>
  <c r="E4537" i="28"/>
  <c r="D4537" i="28"/>
  <c r="C4537" i="28"/>
  <c r="B4537" i="28"/>
  <c r="E4536" i="28"/>
  <c r="D4536" i="28"/>
  <c r="C4536" i="28"/>
  <c r="B4536" i="28"/>
  <c r="E4535" i="28"/>
  <c r="D4535" i="28"/>
  <c r="C4535" i="28"/>
  <c r="B4535" i="28"/>
  <c r="E4534" i="28"/>
  <c r="D4534" i="28"/>
  <c r="C4534" i="28"/>
  <c r="B4534" i="28"/>
  <c r="E4533" i="28"/>
  <c r="D4533" i="28"/>
  <c r="C4533" i="28"/>
  <c r="B4533" i="28"/>
  <c r="E4532" i="28"/>
  <c r="D4532" i="28"/>
  <c r="C4532" i="28"/>
  <c r="B4532" i="28"/>
  <c r="E4531" i="28"/>
  <c r="D4531" i="28"/>
  <c r="C4531" i="28"/>
  <c r="B4531" i="28"/>
  <c r="E4530" i="28"/>
  <c r="D4530" i="28"/>
  <c r="C4530" i="28"/>
  <c r="B4530" i="28"/>
  <c r="E4529" i="28"/>
  <c r="D4529" i="28"/>
  <c r="C4529" i="28"/>
  <c r="B4529" i="28"/>
  <c r="E4528" i="28"/>
  <c r="D4528" i="28"/>
  <c r="C4528" i="28"/>
  <c r="B4528" i="28"/>
  <c r="E4527" i="28"/>
  <c r="D4527" i="28"/>
  <c r="C4527" i="28"/>
  <c r="B4527" i="28"/>
  <c r="E4526" i="28"/>
  <c r="D4526" i="28"/>
  <c r="C4526" i="28"/>
  <c r="B4526" i="28"/>
  <c r="E4525" i="28"/>
  <c r="D4525" i="28"/>
  <c r="C4525" i="28"/>
  <c r="B4525" i="28"/>
  <c r="E4524" i="28"/>
  <c r="D4524" i="28"/>
  <c r="C4524" i="28"/>
  <c r="B4524" i="28"/>
  <c r="E4523" i="28"/>
  <c r="D4523" i="28"/>
  <c r="C4523" i="28"/>
  <c r="B4523" i="28"/>
  <c r="E4522" i="28"/>
  <c r="D4522" i="28"/>
  <c r="C4522" i="28"/>
  <c r="B4522" i="28"/>
  <c r="E4521" i="28"/>
  <c r="D4521" i="28"/>
  <c r="C4521" i="28"/>
  <c r="B4521" i="28"/>
  <c r="E4520" i="28"/>
  <c r="D4520" i="28"/>
  <c r="C4520" i="28"/>
  <c r="B4520" i="28"/>
  <c r="E4519" i="28"/>
  <c r="D4519" i="28"/>
  <c r="C4519" i="28"/>
  <c r="B4519" i="28"/>
  <c r="E4518" i="28"/>
  <c r="D4518" i="28"/>
  <c r="C4518" i="28"/>
  <c r="B4518" i="28"/>
  <c r="E4517" i="28"/>
  <c r="D4517" i="28"/>
  <c r="C4517" i="28"/>
  <c r="B4517" i="28"/>
  <c r="E4516" i="28"/>
  <c r="D4516" i="28"/>
  <c r="C4516" i="28"/>
  <c r="B4516" i="28"/>
  <c r="E4515" i="28"/>
  <c r="D4515" i="28"/>
  <c r="C4515" i="28"/>
  <c r="B4515" i="28"/>
  <c r="E4514" i="28"/>
  <c r="D4514" i="28"/>
  <c r="C4514" i="28"/>
  <c r="B4514" i="28"/>
  <c r="E4513" i="28"/>
  <c r="D4513" i="28"/>
  <c r="C4513" i="28"/>
  <c r="B4513" i="28"/>
  <c r="E4512" i="28"/>
  <c r="D4512" i="28"/>
  <c r="C4512" i="28"/>
  <c r="B4512" i="28"/>
  <c r="E4511" i="28"/>
  <c r="D4511" i="28"/>
  <c r="C4511" i="28"/>
  <c r="B4511" i="28"/>
  <c r="E4510" i="28"/>
  <c r="D4510" i="28"/>
  <c r="C4510" i="28"/>
  <c r="B4510" i="28"/>
  <c r="E4509" i="28"/>
  <c r="D4509" i="28"/>
  <c r="C4509" i="28"/>
  <c r="B4509" i="28"/>
  <c r="E4508" i="28"/>
  <c r="D4508" i="28"/>
  <c r="C4508" i="28"/>
  <c r="B4508" i="28"/>
  <c r="E4507" i="28"/>
  <c r="D4507" i="28"/>
  <c r="C4507" i="28"/>
  <c r="B4507" i="28"/>
  <c r="E4506" i="28"/>
  <c r="D4506" i="28"/>
  <c r="C4506" i="28"/>
  <c r="B4506" i="28"/>
  <c r="E4505" i="28"/>
  <c r="D4505" i="28"/>
  <c r="C4505" i="28"/>
  <c r="B4505" i="28"/>
  <c r="E4504" i="28"/>
  <c r="D4504" i="28"/>
  <c r="C4504" i="28"/>
  <c r="B4504" i="28"/>
  <c r="E4503" i="28"/>
  <c r="D4503" i="28"/>
  <c r="C4503" i="28"/>
  <c r="B4503" i="28"/>
  <c r="E4502" i="28"/>
  <c r="D4502" i="28"/>
  <c r="C4502" i="28"/>
  <c r="B4502" i="28"/>
  <c r="E4501" i="28"/>
  <c r="D4501" i="28"/>
  <c r="C4501" i="28"/>
  <c r="B4501" i="28"/>
  <c r="E4500" i="28"/>
  <c r="D4500" i="28"/>
  <c r="C4500" i="28"/>
  <c r="B4500" i="28"/>
  <c r="E4499" i="28"/>
  <c r="D4499" i="28"/>
  <c r="C4499" i="28"/>
  <c r="B4499" i="28"/>
  <c r="E4498" i="28"/>
  <c r="D4498" i="28"/>
  <c r="C4498" i="28"/>
  <c r="B4498" i="28"/>
  <c r="E4497" i="28"/>
  <c r="D4497" i="28"/>
  <c r="C4497" i="28"/>
  <c r="B4497" i="28"/>
  <c r="E4496" i="28"/>
  <c r="D4496" i="28"/>
  <c r="C4496" i="28"/>
  <c r="B4496" i="28"/>
  <c r="E4495" i="28"/>
  <c r="D4495" i="28"/>
  <c r="C4495" i="28"/>
  <c r="B4495" i="28"/>
  <c r="E4494" i="28"/>
  <c r="D4494" i="28"/>
  <c r="C4494" i="28"/>
  <c r="B4494" i="28"/>
  <c r="E4493" i="28"/>
  <c r="D4493" i="28"/>
  <c r="C4493" i="28"/>
  <c r="B4493" i="28"/>
  <c r="E4492" i="28"/>
  <c r="D4492" i="28"/>
  <c r="C4492" i="28"/>
  <c r="B4492" i="28"/>
  <c r="E4491" i="28"/>
  <c r="D4491" i="28"/>
  <c r="C4491" i="28"/>
  <c r="B4491" i="28"/>
  <c r="E4490" i="28"/>
  <c r="D4490" i="28"/>
  <c r="C4490" i="28"/>
  <c r="B4490" i="28"/>
  <c r="E4489" i="28"/>
  <c r="D4489" i="28"/>
  <c r="C4489" i="28"/>
  <c r="B4489" i="28"/>
  <c r="E4488" i="28"/>
  <c r="D4488" i="28"/>
  <c r="C4488" i="28"/>
  <c r="B4488" i="28"/>
  <c r="E4487" i="28"/>
  <c r="D4487" i="28"/>
  <c r="C4487" i="28"/>
  <c r="B4487" i="28"/>
  <c r="E4486" i="28"/>
  <c r="D4486" i="28"/>
  <c r="C4486" i="28"/>
  <c r="B4486" i="28"/>
  <c r="E4485" i="28"/>
  <c r="D4485" i="28"/>
  <c r="C4485" i="28"/>
  <c r="B4485" i="28"/>
  <c r="E4484" i="28"/>
  <c r="D4484" i="28"/>
  <c r="C4484" i="28"/>
  <c r="B4484" i="28"/>
  <c r="E4483" i="28"/>
  <c r="D4483" i="28"/>
  <c r="C4483" i="28"/>
  <c r="B4483" i="28"/>
  <c r="E4482" i="28"/>
  <c r="D4482" i="28"/>
  <c r="C4482" i="28"/>
  <c r="B4482" i="28"/>
  <c r="E4481" i="28"/>
  <c r="D4481" i="28"/>
  <c r="C4481" i="28"/>
  <c r="B4481" i="28"/>
  <c r="E4480" i="28"/>
  <c r="D4480" i="28"/>
  <c r="C4480" i="28"/>
  <c r="B4480" i="28"/>
  <c r="E4479" i="28"/>
  <c r="D4479" i="28"/>
  <c r="C4479" i="28"/>
  <c r="B4479" i="28"/>
  <c r="E4478" i="28"/>
  <c r="D4478" i="28"/>
  <c r="C4478" i="28"/>
  <c r="B4478" i="28"/>
  <c r="E4477" i="28"/>
  <c r="D4477" i="28"/>
  <c r="C4477" i="28"/>
  <c r="B4477" i="28"/>
  <c r="E4476" i="28"/>
  <c r="D4476" i="28"/>
  <c r="C4476" i="28"/>
  <c r="B4476" i="28"/>
  <c r="E4475" i="28"/>
  <c r="D4475" i="28"/>
  <c r="C4475" i="28"/>
  <c r="B4475" i="28"/>
  <c r="E4474" i="28"/>
  <c r="D4474" i="28"/>
  <c r="C4474" i="28"/>
  <c r="B4474" i="28"/>
  <c r="E4473" i="28"/>
  <c r="D4473" i="28"/>
  <c r="C4473" i="28"/>
  <c r="B4473" i="28"/>
  <c r="E4472" i="28"/>
  <c r="D4472" i="28"/>
  <c r="C4472" i="28"/>
  <c r="B4472" i="28"/>
  <c r="E4471" i="28"/>
  <c r="D4471" i="28"/>
  <c r="C4471" i="28"/>
  <c r="B4471" i="28"/>
  <c r="E4470" i="28"/>
  <c r="D4470" i="28"/>
  <c r="C4470" i="28"/>
  <c r="B4470" i="28"/>
  <c r="E4469" i="28"/>
  <c r="D4469" i="28"/>
  <c r="C4469" i="28"/>
  <c r="B4469" i="28"/>
  <c r="E4468" i="28"/>
  <c r="D4468" i="28"/>
  <c r="C4468" i="28"/>
  <c r="B4468" i="28"/>
  <c r="E4467" i="28"/>
  <c r="D4467" i="28"/>
  <c r="C4467" i="28"/>
  <c r="B4467" i="28"/>
  <c r="E4466" i="28"/>
  <c r="D4466" i="28"/>
  <c r="C4466" i="28"/>
  <c r="B4466" i="28"/>
  <c r="E4465" i="28"/>
  <c r="D4465" i="28"/>
  <c r="C4465" i="28"/>
  <c r="B4465" i="28"/>
  <c r="E4464" i="28"/>
  <c r="D4464" i="28"/>
  <c r="C4464" i="28"/>
  <c r="B4464" i="28"/>
  <c r="E4463" i="28"/>
  <c r="D4463" i="28"/>
  <c r="C4463" i="28"/>
  <c r="B4463" i="28"/>
  <c r="E4462" i="28"/>
  <c r="D4462" i="28"/>
  <c r="C4462" i="28"/>
  <c r="B4462" i="28"/>
  <c r="E4461" i="28"/>
  <c r="D4461" i="28"/>
  <c r="G4461" i="28" s="1"/>
  <c r="H4461" i="28" s="1"/>
  <c r="C4461" i="28"/>
  <c r="B4461" i="28"/>
  <c r="E4460" i="28"/>
  <c r="D4460" i="28"/>
  <c r="C4460" i="28"/>
  <c r="B4460" i="28"/>
  <c r="E4459" i="28"/>
  <c r="D4459" i="28"/>
  <c r="C4459" i="28"/>
  <c r="B4459" i="28"/>
  <c r="E4458" i="28"/>
  <c r="D4458" i="28"/>
  <c r="C4458" i="28"/>
  <c r="B4458" i="28"/>
  <c r="E4457" i="28"/>
  <c r="D4457" i="28"/>
  <c r="C4457" i="28"/>
  <c r="B4457" i="28"/>
  <c r="E4456" i="28"/>
  <c r="D4456" i="28"/>
  <c r="C4456" i="28"/>
  <c r="B4456" i="28"/>
  <c r="E4455" i="28"/>
  <c r="D4455" i="28"/>
  <c r="C4455" i="28"/>
  <c r="B4455" i="28"/>
  <c r="E4454" i="28"/>
  <c r="D4454" i="28"/>
  <c r="C4454" i="28"/>
  <c r="B4454" i="28"/>
  <c r="E4453" i="28"/>
  <c r="D4453" i="28"/>
  <c r="C4453" i="28"/>
  <c r="B4453" i="28"/>
  <c r="E4452" i="28"/>
  <c r="D4452" i="28"/>
  <c r="C4452" i="28"/>
  <c r="B4452" i="28"/>
  <c r="E4451" i="28"/>
  <c r="D4451" i="28"/>
  <c r="C4451" i="28"/>
  <c r="B4451" i="28"/>
  <c r="E4450" i="28"/>
  <c r="D4450" i="28"/>
  <c r="C4450" i="28"/>
  <c r="B4450" i="28"/>
  <c r="E4449" i="28"/>
  <c r="D4449" i="28"/>
  <c r="C4449" i="28"/>
  <c r="B4449" i="28"/>
  <c r="E4448" i="28"/>
  <c r="D4448" i="28"/>
  <c r="C4448" i="28"/>
  <c r="B4448" i="28"/>
  <c r="E4447" i="28"/>
  <c r="D4447" i="28"/>
  <c r="C4447" i="28"/>
  <c r="B4447" i="28"/>
  <c r="E4446" i="28"/>
  <c r="D4446" i="28"/>
  <c r="C4446" i="28"/>
  <c r="B4446" i="28"/>
  <c r="E4445" i="28"/>
  <c r="D4445" i="28"/>
  <c r="C4445" i="28"/>
  <c r="B4445" i="28"/>
  <c r="E4444" i="28"/>
  <c r="D4444" i="28"/>
  <c r="C4444" i="28"/>
  <c r="B4444" i="28"/>
  <c r="E4443" i="28"/>
  <c r="D4443" i="28"/>
  <c r="C4443" i="28"/>
  <c r="B4443" i="28"/>
  <c r="E4442" i="28"/>
  <c r="D4442" i="28"/>
  <c r="C4442" i="28"/>
  <c r="B4442" i="28"/>
  <c r="E4441" i="28"/>
  <c r="D4441" i="28"/>
  <c r="C4441" i="28"/>
  <c r="B4441" i="28"/>
  <c r="E4440" i="28"/>
  <c r="D4440" i="28"/>
  <c r="C4440" i="28"/>
  <c r="B4440" i="28"/>
  <c r="E4439" i="28"/>
  <c r="D4439" i="28"/>
  <c r="C4439" i="28"/>
  <c r="B4439" i="28"/>
  <c r="E4438" i="28"/>
  <c r="D4438" i="28"/>
  <c r="C4438" i="28"/>
  <c r="B4438" i="28"/>
  <c r="E4437" i="28"/>
  <c r="D4437" i="28"/>
  <c r="C4437" i="28"/>
  <c r="B4437" i="28"/>
  <c r="E4436" i="28"/>
  <c r="D4436" i="28"/>
  <c r="C4436" i="28"/>
  <c r="B4436" i="28"/>
  <c r="E4435" i="28"/>
  <c r="D4435" i="28"/>
  <c r="C4435" i="28"/>
  <c r="B4435" i="28"/>
  <c r="E4434" i="28"/>
  <c r="D4434" i="28"/>
  <c r="C4434" i="28"/>
  <c r="B4434" i="28"/>
  <c r="E4433" i="28"/>
  <c r="D4433" i="28"/>
  <c r="C4433" i="28"/>
  <c r="B4433" i="28"/>
  <c r="E4432" i="28"/>
  <c r="D4432" i="28"/>
  <c r="C4432" i="28"/>
  <c r="B4432" i="28"/>
  <c r="E4431" i="28"/>
  <c r="D4431" i="28"/>
  <c r="C4431" i="28"/>
  <c r="B4431" i="28"/>
  <c r="E4430" i="28"/>
  <c r="D4430" i="28"/>
  <c r="C4430" i="28"/>
  <c r="B4430" i="28"/>
  <c r="E4429" i="28"/>
  <c r="D4429" i="28"/>
  <c r="C4429" i="28"/>
  <c r="B4429" i="28"/>
  <c r="E4428" i="28"/>
  <c r="D4428" i="28"/>
  <c r="C4428" i="28"/>
  <c r="B4428" i="28"/>
  <c r="E4427" i="28"/>
  <c r="D4427" i="28"/>
  <c r="C4427" i="28"/>
  <c r="B4427" i="28"/>
  <c r="E4426" i="28"/>
  <c r="D4426" i="28"/>
  <c r="C4426" i="28"/>
  <c r="B4426" i="28"/>
  <c r="E4425" i="28"/>
  <c r="D4425" i="28"/>
  <c r="C4425" i="28"/>
  <c r="B4425" i="28"/>
  <c r="E4424" i="28"/>
  <c r="D4424" i="28"/>
  <c r="C4424" i="28"/>
  <c r="B4424" i="28"/>
  <c r="E4423" i="28"/>
  <c r="D4423" i="28"/>
  <c r="C4423" i="28"/>
  <c r="B4423" i="28"/>
  <c r="E4422" i="28"/>
  <c r="D4422" i="28"/>
  <c r="C4422" i="28"/>
  <c r="B4422" i="28"/>
  <c r="E4421" i="28"/>
  <c r="D4421" i="28"/>
  <c r="C4421" i="28"/>
  <c r="B4421" i="28"/>
  <c r="E4420" i="28"/>
  <c r="D4420" i="28"/>
  <c r="C4420" i="28"/>
  <c r="B4420" i="28"/>
  <c r="E4419" i="28"/>
  <c r="D4419" i="28"/>
  <c r="C4419" i="28"/>
  <c r="B4419" i="28"/>
  <c r="E4418" i="28"/>
  <c r="D4418" i="28"/>
  <c r="C4418" i="28"/>
  <c r="B4418" i="28"/>
  <c r="E4417" i="28"/>
  <c r="D4417" i="28"/>
  <c r="C4417" i="28"/>
  <c r="B4417" i="28"/>
  <c r="E4416" i="28"/>
  <c r="D4416" i="28"/>
  <c r="C4416" i="28"/>
  <c r="B4416" i="28"/>
  <c r="E4415" i="28"/>
  <c r="D4415" i="28"/>
  <c r="C4415" i="28"/>
  <c r="B4415" i="28"/>
  <c r="E4414" i="28"/>
  <c r="D4414" i="28"/>
  <c r="C4414" i="28"/>
  <c r="B4414" i="28"/>
  <c r="E4413" i="28"/>
  <c r="D4413" i="28"/>
  <c r="C4413" i="28"/>
  <c r="B4413" i="28"/>
  <c r="E4412" i="28"/>
  <c r="D4412" i="28"/>
  <c r="C4412" i="28"/>
  <c r="B4412" i="28"/>
  <c r="E4411" i="28"/>
  <c r="D4411" i="28"/>
  <c r="C4411" i="28"/>
  <c r="B4411" i="28"/>
  <c r="E4410" i="28"/>
  <c r="D4410" i="28"/>
  <c r="C4410" i="28"/>
  <c r="B4410" i="28"/>
  <c r="E4409" i="28"/>
  <c r="D4409" i="28"/>
  <c r="C4409" i="28"/>
  <c r="B4409" i="28"/>
  <c r="E4408" i="28"/>
  <c r="D4408" i="28"/>
  <c r="C4408" i="28"/>
  <c r="B4408" i="28"/>
  <c r="E4407" i="28"/>
  <c r="D4407" i="28"/>
  <c r="C4407" i="28"/>
  <c r="B4407" i="28"/>
  <c r="E4406" i="28"/>
  <c r="D4406" i="28"/>
  <c r="C4406" i="28"/>
  <c r="B4406" i="28"/>
  <c r="E4405" i="28"/>
  <c r="D4405" i="28"/>
  <c r="C4405" i="28"/>
  <c r="B4405" i="28"/>
  <c r="E4404" i="28"/>
  <c r="D4404" i="28"/>
  <c r="C4404" i="28"/>
  <c r="B4404" i="28"/>
  <c r="E4403" i="28"/>
  <c r="D4403" i="28"/>
  <c r="C4403" i="28"/>
  <c r="B4403" i="28"/>
  <c r="E4402" i="28"/>
  <c r="D4402" i="28"/>
  <c r="C4402" i="28"/>
  <c r="B4402" i="28"/>
  <c r="E4401" i="28"/>
  <c r="D4401" i="28"/>
  <c r="C4401" i="28"/>
  <c r="B4401" i="28"/>
  <c r="E4400" i="28"/>
  <c r="D4400" i="28"/>
  <c r="C4400" i="28"/>
  <c r="B4400" i="28"/>
  <c r="E4399" i="28"/>
  <c r="D4399" i="28"/>
  <c r="C4399" i="28"/>
  <c r="B4399" i="28"/>
  <c r="E4398" i="28"/>
  <c r="D4398" i="28"/>
  <c r="C4398" i="28"/>
  <c r="B4398" i="28"/>
  <c r="E4397" i="28"/>
  <c r="D4397" i="28"/>
  <c r="C4397" i="28"/>
  <c r="B4397" i="28"/>
  <c r="E4396" i="28"/>
  <c r="D4396" i="28"/>
  <c r="C4396" i="28"/>
  <c r="B4396" i="28"/>
  <c r="E4395" i="28"/>
  <c r="D4395" i="28"/>
  <c r="C4395" i="28"/>
  <c r="B4395" i="28"/>
  <c r="E4394" i="28"/>
  <c r="D4394" i="28"/>
  <c r="C4394" i="28"/>
  <c r="B4394" i="28"/>
  <c r="E4393" i="28"/>
  <c r="D4393" i="28"/>
  <c r="C4393" i="28"/>
  <c r="B4393" i="28"/>
  <c r="E4392" i="28"/>
  <c r="G4392" i="28" s="1"/>
  <c r="H4392" i="28" s="1"/>
  <c r="D4392" i="28"/>
  <c r="C4392" i="28"/>
  <c r="B4392" i="28"/>
  <c r="E4391" i="28"/>
  <c r="D4391" i="28"/>
  <c r="C4391" i="28"/>
  <c r="B4391" i="28"/>
  <c r="E4390" i="28"/>
  <c r="D4390" i="28"/>
  <c r="C4390" i="28"/>
  <c r="B4390" i="28"/>
  <c r="E4389" i="28"/>
  <c r="D4389" i="28"/>
  <c r="C4389" i="28"/>
  <c r="B4389" i="28"/>
  <c r="E4388" i="28"/>
  <c r="D4388" i="28"/>
  <c r="C4388" i="28"/>
  <c r="B4388" i="28"/>
  <c r="E4387" i="28"/>
  <c r="D4387" i="28"/>
  <c r="C4387" i="28"/>
  <c r="B4387" i="28"/>
  <c r="E4386" i="28"/>
  <c r="D4386" i="28"/>
  <c r="C4386" i="28"/>
  <c r="B4386" i="28"/>
  <c r="E4385" i="28"/>
  <c r="D4385" i="28"/>
  <c r="C4385" i="28"/>
  <c r="B4385" i="28"/>
  <c r="E4384" i="28"/>
  <c r="D4384" i="28"/>
  <c r="C4384" i="28"/>
  <c r="B4384" i="28"/>
  <c r="E4383" i="28"/>
  <c r="D4383" i="28"/>
  <c r="C4383" i="28"/>
  <c r="B4383" i="28"/>
  <c r="E4382" i="28"/>
  <c r="G4382" i="28" s="1"/>
  <c r="H4382" i="28" s="1"/>
  <c r="D4382" i="28"/>
  <c r="C4382" i="28"/>
  <c r="B4382" i="28"/>
  <c r="E4381" i="28"/>
  <c r="D4381" i="28"/>
  <c r="C4381" i="28"/>
  <c r="B4381" i="28"/>
  <c r="E4380" i="28"/>
  <c r="G4380" i="28" s="1"/>
  <c r="H4380" i="28" s="1"/>
  <c r="D4380" i="28"/>
  <c r="C4380" i="28"/>
  <c r="B4380" i="28"/>
  <c r="E4379" i="28"/>
  <c r="D4379" i="28"/>
  <c r="C4379" i="28"/>
  <c r="B4379" i="28"/>
  <c r="E4378" i="28"/>
  <c r="D4378" i="28"/>
  <c r="C4378" i="28"/>
  <c r="B4378" i="28"/>
  <c r="E4377" i="28"/>
  <c r="D4377" i="28"/>
  <c r="C4377" i="28"/>
  <c r="B4377" i="28"/>
  <c r="E4376" i="28"/>
  <c r="D4376" i="28"/>
  <c r="C4376" i="28"/>
  <c r="B4376" i="28"/>
  <c r="E4375" i="28"/>
  <c r="D4375" i="28"/>
  <c r="C4375" i="28"/>
  <c r="B4375" i="28"/>
  <c r="E4374" i="28"/>
  <c r="D4374" i="28"/>
  <c r="C4374" i="28"/>
  <c r="B4374" i="28"/>
  <c r="E4373" i="28"/>
  <c r="D4373" i="28"/>
  <c r="C4373" i="28"/>
  <c r="B4373" i="28"/>
  <c r="E4372" i="28"/>
  <c r="D4372" i="28"/>
  <c r="C4372" i="28"/>
  <c r="B4372" i="28"/>
  <c r="E4371" i="28"/>
  <c r="D4371" i="28"/>
  <c r="C4371" i="28"/>
  <c r="B4371" i="28"/>
  <c r="E4370" i="28"/>
  <c r="D4370" i="28"/>
  <c r="C4370" i="28"/>
  <c r="B4370" i="28"/>
  <c r="E4369" i="28"/>
  <c r="D4369" i="28"/>
  <c r="C4369" i="28"/>
  <c r="B4369" i="28"/>
  <c r="E4368" i="28"/>
  <c r="D4368" i="28"/>
  <c r="C4368" i="28"/>
  <c r="B4368" i="28"/>
  <c r="E4367" i="28"/>
  <c r="D4367" i="28"/>
  <c r="C4367" i="28"/>
  <c r="B4367" i="28"/>
  <c r="E4366" i="28"/>
  <c r="D4366" i="28"/>
  <c r="C4366" i="28"/>
  <c r="B4366" i="28"/>
  <c r="E4365" i="28"/>
  <c r="D4365" i="28"/>
  <c r="C4365" i="28"/>
  <c r="B4365" i="28"/>
  <c r="E4364" i="28"/>
  <c r="D4364" i="28"/>
  <c r="C4364" i="28"/>
  <c r="B4364" i="28"/>
  <c r="E4363" i="28"/>
  <c r="D4363" i="28"/>
  <c r="C4363" i="28"/>
  <c r="B4363" i="28"/>
  <c r="E4362" i="28"/>
  <c r="D4362" i="28"/>
  <c r="C4362" i="28"/>
  <c r="B4362" i="28"/>
  <c r="E4361" i="28"/>
  <c r="D4361" i="28"/>
  <c r="C4361" i="28"/>
  <c r="B4361" i="28"/>
  <c r="E4360" i="28"/>
  <c r="D4360" i="28"/>
  <c r="C4360" i="28"/>
  <c r="B4360" i="28"/>
  <c r="E4359" i="28"/>
  <c r="D4359" i="28"/>
  <c r="C4359" i="28"/>
  <c r="B4359" i="28"/>
  <c r="E4358" i="28"/>
  <c r="D4358" i="28"/>
  <c r="C4358" i="28"/>
  <c r="B4358" i="28"/>
  <c r="E4357" i="28"/>
  <c r="D4357" i="28"/>
  <c r="C4357" i="28"/>
  <c r="B4357" i="28"/>
  <c r="E4356" i="28"/>
  <c r="D4356" i="28"/>
  <c r="C4356" i="28"/>
  <c r="B4356" i="28"/>
  <c r="E4355" i="28"/>
  <c r="D4355" i="28"/>
  <c r="C4355" i="28"/>
  <c r="B4355" i="28"/>
  <c r="E4354" i="28"/>
  <c r="D4354" i="28"/>
  <c r="C4354" i="28"/>
  <c r="B4354" i="28"/>
  <c r="E4353" i="28"/>
  <c r="D4353" i="28"/>
  <c r="C4353" i="28"/>
  <c r="B4353" i="28"/>
  <c r="G4353" i="28" s="1"/>
  <c r="H4353" i="28" s="1"/>
  <c r="E4352" i="28"/>
  <c r="D4352" i="28"/>
  <c r="C4352" i="28"/>
  <c r="B4352" i="28"/>
  <c r="G4352" i="28" s="1"/>
  <c r="H4352" i="28" s="1"/>
  <c r="E4351" i="28"/>
  <c r="D4351" i="28"/>
  <c r="C4351" i="28"/>
  <c r="B4351" i="28"/>
  <c r="E4350" i="28"/>
  <c r="D4350" i="28"/>
  <c r="C4350" i="28"/>
  <c r="B4350" i="28"/>
  <c r="E4349" i="28"/>
  <c r="D4349" i="28"/>
  <c r="C4349" i="28"/>
  <c r="B4349" i="28"/>
  <c r="E4348" i="28"/>
  <c r="D4348" i="28"/>
  <c r="C4348" i="28"/>
  <c r="B4348" i="28"/>
  <c r="E4347" i="28"/>
  <c r="D4347" i="28"/>
  <c r="C4347" i="28"/>
  <c r="B4347" i="28"/>
  <c r="E4346" i="28"/>
  <c r="D4346" i="28"/>
  <c r="C4346" i="28"/>
  <c r="B4346" i="28"/>
  <c r="E4345" i="28"/>
  <c r="D4345" i="28"/>
  <c r="C4345" i="28"/>
  <c r="B4345" i="28"/>
  <c r="E4344" i="28"/>
  <c r="D4344" i="28"/>
  <c r="C4344" i="28"/>
  <c r="B4344" i="28"/>
  <c r="E4343" i="28"/>
  <c r="D4343" i="28"/>
  <c r="C4343" i="28"/>
  <c r="B4343" i="28"/>
  <c r="E4342" i="28"/>
  <c r="D4342" i="28"/>
  <c r="C4342" i="28"/>
  <c r="B4342" i="28"/>
  <c r="E4341" i="28"/>
  <c r="D4341" i="28"/>
  <c r="C4341" i="28"/>
  <c r="B4341" i="28"/>
  <c r="E4340" i="28"/>
  <c r="D4340" i="28"/>
  <c r="C4340" i="28"/>
  <c r="B4340" i="28"/>
  <c r="E4339" i="28"/>
  <c r="D4339" i="28"/>
  <c r="C4339" i="28"/>
  <c r="B4339" i="28"/>
  <c r="E4338" i="28"/>
  <c r="D4338" i="28"/>
  <c r="C4338" i="28"/>
  <c r="B4338" i="28"/>
  <c r="E4337" i="28"/>
  <c r="D4337" i="28"/>
  <c r="C4337" i="28"/>
  <c r="B4337" i="28"/>
  <c r="E4336" i="28"/>
  <c r="D4336" i="28"/>
  <c r="C4336" i="28"/>
  <c r="B4336" i="28"/>
  <c r="E4335" i="28"/>
  <c r="D4335" i="28"/>
  <c r="C4335" i="28"/>
  <c r="B4335" i="28"/>
  <c r="E4334" i="28"/>
  <c r="D4334" i="28"/>
  <c r="C4334" i="28"/>
  <c r="B4334" i="28"/>
  <c r="E4333" i="28"/>
  <c r="D4333" i="28"/>
  <c r="C4333" i="28"/>
  <c r="B4333" i="28"/>
  <c r="E4332" i="28"/>
  <c r="D4332" i="28"/>
  <c r="C4332" i="28"/>
  <c r="B4332" i="28"/>
  <c r="E4331" i="28"/>
  <c r="D4331" i="28"/>
  <c r="C4331" i="28"/>
  <c r="B4331" i="28"/>
  <c r="E4330" i="28"/>
  <c r="D4330" i="28"/>
  <c r="C4330" i="28"/>
  <c r="B4330" i="28"/>
  <c r="E4329" i="28"/>
  <c r="D4329" i="28"/>
  <c r="C4329" i="28"/>
  <c r="B4329" i="28"/>
  <c r="E4328" i="28"/>
  <c r="D4328" i="28"/>
  <c r="C4328" i="28"/>
  <c r="B4328" i="28"/>
  <c r="E4327" i="28"/>
  <c r="D4327" i="28"/>
  <c r="C4327" i="28"/>
  <c r="B4327" i="28"/>
  <c r="E4326" i="28"/>
  <c r="D4326" i="28"/>
  <c r="C4326" i="28"/>
  <c r="B4326" i="28"/>
  <c r="E4325" i="28"/>
  <c r="D4325" i="28"/>
  <c r="C4325" i="28"/>
  <c r="B4325" i="28"/>
  <c r="E4324" i="28"/>
  <c r="D4324" i="28"/>
  <c r="C4324" i="28"/>
  <c r="B4324" i="28"/>
  <c r="E4323" i="28"/>
  <c r="D4323" i="28"/>
  <c r="C4323" i="28"/>
  <c r="B4323" i="28"/>
  <c r="E4322" i="28"/>
  <c r="D4322" i="28"/>
  <c r="C4322" i="28"/>
  <c r="B4322" i="28"/>
  <c r="E4321" i="28"/>
  <c r="D4321" i="28"/>
  <c r="C4321" i="28"/>
  <c r="B4321" i="28"/>
  <c r="E4320" i="28"/>
  <c r="D4320" i="28"/>
  <c r="C4320" i="28"/>
  <c r="B4320" i="28"/>
  <c r="E4319" i="28"/>
  <c r="D4319" i="28"/>
  <c r="C4319" i="28"/>
  <c r="B4319" i="28"/>
  <c r="E4318" i="28"/>
  <c r="D4318" i="28"/>
  <c r="C4318" i="28"/>
  <c r="B4318" i="28"/>
  <c r="E4317" i="28"/>
  <c r="D4317" i="28"/>
  <c r="G4317" i="28" s="1"/>
  <c r="H4317" i="28" s="1"/>
  <c r="C4317" i="28"/>
  <c r="B4317" i="28"/>
  <c r="E4316" i="28"/>
  <c r="D4316" i="28"/>
  <c r="C4316" i="28"/>
  <c r="B4316" i="28"/>
  <c r="E4315" i="28"/>
  <c r="D4315" i="28"/>
  <c r="C4315" i="28"/>
  <c r="B4315" i="28"/>
  <c r="E4314" i="28"/>
  <c r="D4314" i="28"/>
  <c r="C4314" i="28"/>
  <c r="B4314" i="28"/>
  <c r="E4313" i="28"/>
  <c r="D4313" i="28"/>
  <c r="C4313" i="28"/>
  <c r="B4313" i="28"/>
  <c r="E4312" i="28"/>
  <c r="D4312" i="28"/>
  <c r="C4312" i="28"/>
  <c r="B4312" i="28"/>
  <c r="E4311" i="28"/>
  <c r="D4311" i="28"/>
  <c r="C4311" i="28"/>
  <c r="B4311" i="28"/>
  <c r="E4310" i="28"/>
  <c r="D4310" i="28"/>
  <c r="G4310" i="28" s="1"/>
  <c r="H4310" i="28" s="1"/>
  <c r="C4310" i="28"/>
  <c r="B4310" i="28"/>
  <c r="E4309" i="28"/>
  <c r="D4309" i="28"/>
  <c r="C4309" i="28"/>
  <c r="B4309" i="28"/>
  <c r="E4308" i="28"/>
  <c r="D4308" i="28"/>
  <c r="C4308" i="28"/>
  <c r="B4308" i="28"/>
  <c r="E4307" i="28"/>
  <c r="D4307" i="28"/>
  <c r="C4307" i="28"/>
  <c r="B4307" i="28"/>
  <c r="E4306" i="28"/>
  <c r="D4306" i="28"/>
  <c r="C4306" i="28"/>
  <c r="B4306" i="28"/>
  <c r="E4305" i="28"/>
  <c r="D4305" i="28"/>
  <c r="C4305" i="28"/>
  <c r="B4305" i="28"/>
  <c r="E4304" i="28"/>
  <c r="D4304" i="28"/>
  <c r="C4304" i="28"/>
  <c r="B4304" i="28"/>
  <c r="E4303" i="28"/>
  <c r="D4303" i="28"/>
  <c r="C4303" i="28"/>
  <c r="B4303" i="28"/>
  <c r="E4302" i="28"/>
  <c r="D4302" i="28"/>
  <c r="C4302" i="28"/>
  <c r="B4302" i="28"/>
  <c r="E4301" i="28"/>
  <c r="D4301" i="28"/>
  <c r="C4301" i="28"/>
  <c r="B4301" i="28"/>
  <c r="E4300" i="28"/>
  <c r="D4300" i="28"/>
  <c r="C4300" i="28"/>
  <c r="B4300" i="28"/>
  <c r="E4299" i="28"/>
  <c r="D4299" i="28"/>
  <c r="C4299" i="28"/>
  <c r="B4299" i="28"/>
  <c r="E4298" i="28"/>
  <c r="D4298" i="28"/>
  <c r="C4298" i="28"/>
  <c r="B4298" i="28"/>
  <c r="E4297" i="28"/>
  <c r="D4297" i="28"/>
  <c r="C4297" i="28"/>
  <c r="B4297" i="28"/>
  <c r="E4296" i="28"/>
  <c r="D4296" i="28"/>
  <c r="C4296" i="28"/>
  <c r="B4296" i="28"/>
  <c r="E4295" i="28"/>
  <c r="D4295" i="28"/>
  <c r="C4295" i="28"/>
  <c r="B4295" i="28"/>
  <c r="E4294" i="28"/>
  <c r="D4294" i="28"/>
  <c r="C4294" i="28"/>
  <c r="B4294" i="28"/>
  <c r="E4293" i="28"/>
  <c r="D4293" i="28"/>
  <c r="C4293" i="28"/>
  <c r="B4293" i="28"/>
  <c r="E4292" i="28"/>
  <c r="D4292" i="28"/>
  <c r="C4292" i="28"/>
  <c r="B4292" i="28"/>
  <c r="E4291" i="28"/>
  <c r="D4291" i="28"/>
  <c r="C4291" i="28"/>
  <c r="B4291" i="28"/>
  <c r="E4290" i="28"/>
  <c r="D4290" i="28"/>
  <c r="C4290" i="28"/>
  <c r="B4290" i="28"/>
  <c r="E4289" i="28"/>
  <c r="D4289" i="28"/>
  <c r="C4289" i="28"/>
  <c r="B4289" i="28"/>
  <c r="E4288" i="28"/>
  <c r="D4288" i="28"/>
  <c r="C4288" i="28"/>
  <c r="B4288" i="28"/>
  <c r="E4287" i="28"/>
  <c r="D4287" i="28"/>
  <c r="C4287" i="28"/>
  <c r="B4287" i="28"/>
  <c r="E4286" i="28"/>
  <c r="D4286" i="28"/>
  <c r="C4286" i="28"/>
  <c r="B4286" i="28"/>
  <c r="E4285" i="28"/>
  <c r="D4285" i="28"/>
  <c r="C4285" i="28"/>
  <c r="B4285" i="28"/>
  <c r="E4284" i="28"/>
  <c r="D4284" i="28"/>
  <c r="C4284" i="28"/>
  <c r="B4284" i="28"/>
  <c r="E4283" i="28"/>
  <c r="D4283" i="28"/>
  <c r="C4283" i="28"/>
  <c r="B4283" i="28"/>
  <c r="E4282" i="28"/>
  <c r="D4282" i="28"/>
  <c r="C4282" i="28"/>
  <c r="B4282" i="28"/>
  <c r="E4281" i="28"/>
  <c r="D4281" i="28"/>
  <c r="C4281" i="28"/>
  <c r="B4281" i="28"/>
  <c r="E4280" i="28"/>
  <c r="D4280" i="28"/>
  <c r="C4280" i="28"/>
  <c r="B4280" i="28"/>
  <c r="E4279" i="28"/>
  <c r="D4279" i="28"/>
  <c r="C4279" i="28"/>
  <c r="B4279" i="28"/>
  <c r="E4278" i="28"/>
  <c r="D4278" i="28"/>
  <c r="C4278" i="28"/>
  <c r="B4278" i="28"/>
  <c r="E4277" i="28"/>
  <c r="D4277" i="28"/>
  <c r="C4277" i="28"/>
  <c r="B4277" i="28"/>
  <c r="E4276" i="28"/>
  <c r="D4276" i="28"/>
  <c r="C4276" i="28"/>
  <c r="B4276" i="28"/>
  <c r="E4275" i="28"/>
  <c r="D4275" i="28"/>
  <c r="C4275" i="28"/>
  <c r="B4275" i="28"/>
  <c r="E4274" i="28"/>
  <c r="D4274" i="28"/>
  <c r="C4274" i="28"/>
  <c r="B4274" i="28"/>
  <c r="E4273" i="28"/>
  <c r="D4273" i="28"/>
  <c r="C4273" i="28"/>
  <c r="B4273" i="28"/>
  <c r="E4272" i="28"/>
  <c r="D4272" i="28"/>
  <c r="C4272" i="28"/>
  <c r="B4272" i="28"/>
  <c r="E4271" i="28"/>
  <c r="D4271" i="28"/>
  <c r="C4271" i="28"/>
  <c r="B4271" i="28"/>
  <c r="E4270" i="28"/>
  <c r="D4270" i="28"/>
  <c r="C4270" i="28"/>
  <c r="B4270" i="28"/>
  <c r="E4269" i="28"/>
  <c r="D4269" i="28"/>
  <c r="C4269" i="28"/>
  <c r="B4269" i="28"/>
  <c r="E4268" i="28"/>
  <c r="D4268" i="28"/>
  <c r="C4268" i="28"/>
  <c r="B4268" i="28"/>
  <c r="E4267" i="28"/>
  <c r="D4267" i="28"/>
  <c r="C4267" i="28"/>
  <c r="B4267" i="28"/>
  <c r="E4266" i="28"/>
  <c r="D4266" i="28"/>
  <c r="C4266" i="28"/>
  <c r="B4266" i="28"/>
  <c r="E4265" i="28"/>
  <c r="D4265" i="28"/>
  <c r="C4265" i="28"/>
  <c r="B4265" i="28"/>
  <c r="E4264" i="28"/>
  <c r="D4264" i="28"/>
  <c r="C4264" i="28"/>
  <c r="B4264" i="28"/>
  <c r="E4263" i="28"/>
  <c r="D4263" i="28"/>
  <c r="C4263" i="28"/>
  <c r="B4263" i="28"/>
  <c r="E4262" i="28"/>
  <c r="D4262" i="28"/>
  <c r="C4262" i="28"/>
  <c r="B4262" i="28"/>
  <c r="E4261" i="28"/>
  <c r="D4261" i="28"/>
  <c r="C4261" i="28"/>
  <c r="B4261" i="28"/>
  <c r="E4260" i="28"/>
  <c r="D4260" i="28"/>
  <c r="C4260" i="28"/>
  <c r="B4260" i="28"/>
  <c r="E4259" i="28"/>
  <c r="D4259" i="28"/>
  <c r="C4259" i="28"/>
  <c r="B4259" i="28"/>
  <c r="E4258" i="28"/>
  <c r="D4258" i="28"/>
  <c r="C4258" i="28"/>
  <c r="B4258" i="28"/>
  <c r="E4257" i="28"/>
  <c r="D4257" i="28"/>
  <c r="C4257" i="28"/>
  <c r="B4257" i="28"/>
  <c r="E4256" i="28"/>
  <c r="D4256" i="28"/>
  <c r="C4256" i="28"/>
  <c r="B4256" i="28"/>
  <c r="E4255" i="28"/>
  <c r="D4255" i="28"/>
  <c r="C4255" i="28"/>
  <c r="B4255" i="28"/>
  <c r="E4254" i="28"/>
  <c r="D4254" i="28"/>
  <c r="C4254" i="28"/>
  <c r="B4254" i="28"/>
  <c r="E4253" i="28"/>
  <c r="D4253" i="28"/>
  <c r="C4253" i="28"/>
  <c r="B4253" i="28"/>
  <c r="E4252" i="28"/>
  <c r="D4252" i="28"/>
  <c r="C4252" i="28"/>
  <c r="B4252" i="28"/>
  <c r="E4251" i="28"/>
  <c r="D4251" i="28"/>
  <c r="C4251" i="28"/>
  <c r="B4251" i="28"/>
  <c r="E4250" i="28"/>
  <c r="D4250" i="28"/>
  <c r="C4250" i="28"/>
  <c r="B4250" i="28"/>
  <c r="E4249" i="28"/>
  <c r="D4249" i="28"/>
  <c r="C4249" i="28"/>
  <c r="B4249" i="28"/>
  <c r="E4248" i="28"/>
  <c r="D4248" i="28"/>
  <c r="C4248" i="28"/>
  <c r="B4248" i="28"/>
  <c r="E4247" i="28"/>
  <c r="D4247" i="28"/>
  <c r="C4247" i="28"/>
  <c r="B4247" i="28"/>
  <c r="E4246" i="28"/>
  <c r="D4246" i="28"/>
  <c r="C4246" i="28"/>
  <c r="B4246" i="28"/>
  <c r="E4245" i="28"/>
  <c r="D4245" i="28"/>
  <c r="C4245" i="28"/>
  <c r="B4245" i="28"/>
  <c r="E4244" i="28"/>
  <c r="D4244" i="28"/>
  <c r="C4244" i="28"/>
  <c r="B4244" i="28"/>
  <c r="E4243" i="28"/>
  <c r="D4243" i="28"/>
  <c r="C4243" i="28"/>
  <c r="B4243" i="28"/>
  <c r="E4242" i="28"/>
  <c r="D4242" i="28"/>
  <c r="C4242" i="28"/>
  <c r="B4242" i="28"/>
  <c r="E4241" i="28"/>
  <c r="D4241" i="28"/>
  <c r="C4241" i="28"/>
  <c r="B4241" i="28"/>
  <c r="E4240" i="28"/>
  <c r="D4240" i="28"/>
  <c r="C4240" i="28"/>
  <c r="B4240" i="28"/>
  <c r="E4239" i="28"/>
  <c r="D4239" i="28"/>
  <c r="C4239" i="28"/>
  <c r="B4239" i="28"/>
  <c r="E4238" i="28"/>
  <c r="D4238" i="28"/>
  <c r="G4238" i="28" s="1"/>
  <c r="H4238" i="28" s="1"/>
  <c r="C4238" i="28"/>
  <c r="B4238" i="28"/>
  <c r="E4237" i="28"/>
  <c r="D4237" i="28"/>
  <c r="C4237" i="28"/>
  <c r="B4237" i="28"/>
  <c r="E4236" i="28"/>
  <c r="D4236" i="28"/>
  <c r="C4236" i="28"/>
  <c r="B4236" i="28"/>
  <c r="E4235" i="28"/>
  <c r="D4235" i="28"/>
  <c r="C4235" i="28"/>
  <c r="B4235" i="28"/>
  <c r="E4234" i="28"/>
  <c r="D4234" i="28"/>
  <c r="C4234" i="28"/>
  <c r="B4234" i="28"/>
  <c r="E4233" i="28"/>
  <c r="D4233" i="28"/>
  <c r="C4233" i="28"/>
  <c r="B4233" i="28"/>
  <c r="E4232" i="28"/>
  <c r="D4232" i="28"/>
  <c r="C4232" i="28"/>
  <c r="B4232" i="28"/>
  <c r="E4231" i="28"/>
  <c r="D4231" i="28"/>
  <c r="C4231" i="28"/>
  <c r="B4231" i="28"/>
  <c r="E4230" i="28"/>
  <c r="G4230" i="28" s="1"/>
  <c r="H4230" i="28" s="1"/>
  <c r="D4230" i="28"/>
  <c r="C4230" i="28"/>
  <c r="B4230" i="28"/>
  <c r="E4229" i="28"/>
  <c r="D4229" i="28"/>
  <c r="C4229" i="28"/>
  <c r="B4229" i="28"/>
  <c r="E4228" i="28"/>
  <c r="G4228" i="28" s="1"/>
  <c r="H4228" i="28" s="1"/>
  <c r="D4228" i="28"/>
  <c r="C4228" i="28"/>
  <c r="B4228" i="28"/>
  <c r="E4227" i="28"/>
  <c r="D4227" i="28"/>
  <c r="C4227" i="28"/>
  <c r="B4227" i="28"/>
  <c r="E4226" i="28"/>
  <c r="G4226" i="28" s="1"/>
  <c r="H4226" i="28" s="1"/>
  <c r="D4226" i="28"/>
  <c r="C4226" i="28"/>
  <c r="B4226" i="28"/>
  <c r="E4225" i="28"/>
  <c r="D4225" i="28"/>
  <c r="C4225" i="28"/>
  <c r="B4225" i="28"/>
  <c r="E4224" i="28"/>
  <c r="D4224" i="28"/>
  <c r="C4224" i="28"/>
  <c r="B4224" i="28"/>
  <c r="E4223" i="28"/>
  <c r="D4223" i="28"/>
  <c r="C4223" i="28"/>
  <c r="B4223" i="28"/>
  <c r="E4222" i="28"/>
  <c r="D4222" i="28"/>
  <c r="C4222" i="28"/>
  <c r="B4222" i="28"/>
  <c r="E4221" i="28"/>
  <c r="D4221" i="28"/>
  <c r="C4221" i="28"/>
  <c r="B4221" i="28"/>
  <c r="E4220" i="28"/>
  <c r="D4220" i="28"/>
  <c r="C4220" i="28"/>
  <c r="B4220" i="28"/>
  <c r="E4219" i="28"/>
  <c r="D4219" i="28"/>
  <c r="C4219" i="28"/>
  <c r="B4219" i="28"/>
  <c r="E4218" i="28"/>
  <c r="D4218" i="28"/>
  <c r="C4218" i="28"/>
  <c r="B4218" i="28"/>
  <c r="E4217" i="28"/>
  <c r="D4217" i="28"/>
  <c r="C4217" i="28"/>
  <c r="B4217" i="28"/>
  <c r="E4216" i="28"/>
  <c r="D4216" i="28"/>
  <c r="C4216" i="28"/>
  <c r="B4216" i="28"/>
  <c r="G4216" i="28" s="1"/>
  <c r="H4216" i="28" s="1"/>
  <c r="E4215" i="28"/>
  <c r="D4215" i="28"/>
  <c r="C4215" i="28"/>
  <c r="B4215" i="28"/>
  <c r="E4214" i="28"/>
  <c r="D4214" i="28"/>
  <c r="C4214" i="28"/>
  <c r="B4214" i="28"/>
  <c r="E4213" i="28"/>
  <c r="D4213" i="28"/>
  <c r="C4213" i="28"/>
  <c r="B4213" i="28"/>
  <c r="E4212" i="28"/>
  <c r="D4212" i="28"/>
  <c r="C4212" i="28"/>
  <c r="B4212" i="28"/>
  <c r="E4211" i="28"/>
  <c r="D4211" i="28"/>
  <c r="C4211" i="28"/>
  <c r="B4211" i="28"/>
  <c r="E4210" i="28"/>
  <c r="D4210" i="28"/>
  <c r="C4210" i="28"/>
  <c r="B4210" i="28"/>
  <c r="E4209" i="28"/>
  <c r="D4209" i="28"/>
  <c r="C4209" i="28"/>
  <c r="B4209" i="28"/>
  <c r="E4208" i="28"/>
  <c r="D4208" i="28"/>
  <c r="C4208" i="28"/>
  <c r="B4208" i="28"/>
  <c r="E4207" i="28"/>
  <c r="D4207" i="28"/>
  <c r="C4207" i="28"/>
  <c r="B4207" i="28"/>
  <c r="E4206" i="28"/>
  <c r="D4206" i="28"/>
  <c r="C4206" i="28"/>
  <c r="B4206" i="28"/>
  <c r="E4205" i="28"/>
  <c r="D4205" i="28"/>
  <c r="C4205" i="28"/>
  <c r="B4205" i="28"/>
  <c r="E4204" i="28"/>
  <c r="D4204" i="28"/>
  <c r="C4204" i="28"/>
  <c r="B4204" i="28"/>
  <c r="E4203" i="28"/>
  <c r="D4203" i="28"/>
  <c r="C4203" i="28"/>
  <c r="B4203" i="28"/>
  <c r="E4202" i="28"/>
  <c r="D4202" i="28"/>
  <c r="C4202" i="28"/>
  <c r="B4202" i="28"/>
  <c r="E4201" i="28"/>
  <c r="D4201" i="28"/>
  <c r="C4201" i="28"/>
  <c r="B4201" i="28"/>
  <c r="E4200" i="28"/>
  <c r="D4200" i="28"/>
  <c r="C4200" i="28"/>
  <c r="B4200" i="28"/>
  <c r="E4199" i="28"/>
  <c r="D4199" i="28"/>
  <c r="C4199" i="28"/>
  <c r="B4199" i="28"/>
  <c r="E4198" i="28"/>
  <c r="D4198" i="28"/>
  <c r="C4198" i="28"/>
  <c r="B4198" i="28"/>
  <c r="E4197" i="28"/>
  <c r="D4197" i="28"/>
  <c r="C4197" i="28"/>
  <c r="B4197" i="28"/>
  <c r="E4196" i="28"/>
  <c r="D4196" i="28"/>
  <c r="C4196" i="28"/>
  <c r="B4196" i="28"/>
  <c r="E4195" i="28"/>
  <c r="D4195" i="28"/>
  <c r="C4195" i="28"/>
  <c r="B4195" i="28"/>
  <c r="E4194" i="28"/>
  <c r="G4194" i="28" s="1"/>
  <c r="H4194" i="28" s="1"/>
  <c r="D4194" i="28"/>
  <c r="C4194" i="28"/>
  <c r="B4194" i="28"/>
  <c r="E4193" i="28"/>
  <c r="D4193" i="28"/>
  <c r="C4193" i="28"/>
  <c r="B4193" i="28"/>
  <c r="E4192" i="28"/>
  <c r="D4192" i="28"/>
  <c r="C4192" i="28"/>
  <c r="B4192" i="28"/>
  <c r="E4191" i="28"/>
  <c r="D4191" i="28"/>
  <c r="C4191" i="28"/>
  <c r="B4191" i="28"/>
  <c r="E4190" i="28"/>
  <c r="D4190" i="28"/>
  <c r="C4190" i="28"/>
  <c r="B4190" i="28"/>
  <c r="E4189" i="28"/>
  <c r="D4189" i="28"/>
  <c r="C4189" i="28"/>
  <c r="B4189" i="28"/>
  <c r="E4188" i="28"/>
  <c r="D4188" i="28"/>
  <c r="C4188" i="28"/>
  <c r="B4188" i="28"/>
  <c r="E4187" i="28"/>
  <c r="D4187" i="28"/>
  <c r="C4187" i="28"/>
  <c r="B4187" i="28"/>
  <c r="E4186" i="28"/>
  <c r="D4186" i="28"/>
  <c r="C4186" i="28"/>
  <c r="B4186" i="28"/>
  <c r="E4185" i="28"/>
  <c r="D4185" i="28"/>
  <c r="C4185" i="28"/>
  <c r="B4185" i="28"/>
  <c r="E4184" i="28"/>
  <c r="D4184" i="28"/>
  <c r="C4184" i="28"/>
  <c r="B4184" i="28"/>
  <c r="E4183" i="28"/>
  <c r="D4183" i="28"/>
  <c r="C4183" i="28"/>
  <c r="B4183" i="28"/>
  <c r="E4182" i="28"/>
  <c r="D4182" i="28"/>
  <c r="C4182" i="28"/>
  <c r="B4182" i="28"/>
  <c r="E4181" i="28"/>
  <c r="D4181" i="28"/>
  <c r="C4181" i="28"/>
  <c r="B4181" i="28"/>
  <c r="E4180" i="28"/>
  <c r="D4180" i="28"/>
  <c r="C4180" i="28"/>
  <c r="B4180" i="28"/>
  <c r="E4179" i="28"/>
  <c r="D4179" i="28"/>
  <c r="C4179" i="28"/>
  <c r="B4179" i="28"/>
  <c r="E4178" i="28"/>
  <c r="D4178" i="28"/>
  <c r="C4178" i="28"/>
  <c r="B4178" i="28"/>
  <c r="E4177" i="28"/>
  <c r="D4177" i="28"/>
  <c r="C4177" i="28"/>
  <c r="B4177" i="28"/>
  <c r="E4176" i="28"/>
  <c r="D4176" i="28"/>
  <c r="C4176" i="28"/>
  <c r="B4176" i="28"/>
  <c r="E4175" i="28"/>
  <c r="D4175" i="28"/>
  <c r="C4175" i="28"/>
  <c r="B4175" i="28"/>
  <c r="E4174" i="28"/>
  <c r="D4174" i="28"/>
  <c r="C4174" i="28"/>
  <c r="B4174" i="28"/>
  <c r="E4173" i="28"/>
  <c r="D4173" i="28"/>
  <c r="C4173" i="28"/>
  <c r="B4173" i="28"/>
  <c r="E4172" i="28"/>
  <c r="D4172" i="28"/>
  <c r="C4172" i="28"/>
  <c r="B4172" i="28"/>
  <c r="E4171" i="28"/>
  <c r="D4171" i="28"/>
  <c r="C4171" i="28"/>
  <c r="B4171" i="28"/>
  <c r="E4170" i="28"/>
  <c r="D4170" i="28"/>
  <c r="C4170" i="28"/>
  <c r="B4170" i="28"/>
  <c r="E4169" i="28"/>
  <c r="D4169" i="28"/>
  <c r="C4169" i="28"/>
  <c r="B4169" i="28"/>
  <c r="E4168" i="28"/>
  <c r="D4168" i="28"/>
  <c r="C4168" i="28"/>
  <c r="B4168" i="28"/>
  <c r="E4167" i="28"/>
  <c r="D4167" i="28"/>
  <c r="C4167" i="28"/>
  <c r="B4167" i="28"/>
  <c r="E4166" i="28"/>
  <c r="D4166" i="28"/>
  <c r="C4166" i="28"/>
  <c r="B4166" i="28"/>
  <c r="E4165" i="28"/>
  <c r="D4165" i="28"/>
  <c r="C4165" i="28"/>
  <c r="B4165" i="28"/>
  <c r="E4164" i="28"/>
  <c r="D4164" i="28"/>
  <c r="C4164" i="28"/>
  <c r="B4164" i="28"/>
  <c r="E4163" i="28"/>
  <c r="D4163" i="28"/>
  <c r="C4163" i="28"/>
  <c r="B4163" i="28"/>
  <c r="E4162" i="28"/>
  <c r="D4162" i="28"/>
  <c r="C4162" i="28"/>
  <c r="B4162" i="28"/>
  <c r="E4161" i="28"/>
  <c r="D4161" i="28"/>
  <c r="C4161" i="28"/>
  <c r="B4161" i="28"/>
  <c r="E4160" i="28"/>
  <c r="G4160" i="28" s="1"/>
  <c r="H4160" i="28" s="1"/>
  <c r="D4160" i="28"/>
  <c r="C4160" i="28"/>
  <c r="B4160" i="28"/>
  <c r="E4159" i="28"/>
  <c r="D4159" i="28"/>
  <c r="C4159" i="28"/>
  <c r="B4159" i="28"/>
  <c r="E4158" i="28"/>
  <c r="D4158" i="28"/>
  <c r="C4158" i="28"/>
  <c r="B4158" i="28"/>
  <c r="E4157" i="28"/>
  <c r="D4157" i="28"/>
  <c r="C4157" i="28"/>
  <c r="B4157" i="28"/>
  <c r="E4156" i="28"/>
  <c r="D4156" i="28"/>
  <c r="C4156" i="28"/>
  <c r="B4156" i="28"/>
  <c r="E4155" i="28"/>
  <c r="D4155" i="28"/>
  <c r="C4155" i="28"/>
  <c r="B4155" i="28"/>
  <c r="E4154" i="28"/>
  <c r="D4154" i="28"/>
  <c r="C4154" i="28"/>
  <c r="B4154" i="28"/>
  <c r="E4153" i="28"/>
  <c r="D4153" i="28"/>
  <c r="C4153" i="28"/>
  <c r="B4153" i="28"/>
  <c r="E4152" i="28"/>
  <c r="D4152" i="28"/>
  <c r="C4152" i="28"/>
  <c r="B4152" i="28"/>
  <c r="E4151" i="28"/>
  <c r="D4151" i="28"/>
  <c r="C4151" i="28"/>
  <c r="B4151" i="28"/>
  <c r="E4150" i="28"/>
  <c r="D4150" i="28"/>
  <c r="C4150" i="28"/>
  <c r="B4150" i="28"/>
  <c r="E4149" i="28"/>
  <c r="D4149" i="28"/>
  <c r="C4149" i="28"/>
  <c r="B4149" i="28"/>
  <c r="E4148" i="28"/>
  <c r="D4148" i="28"/>
  <c r="C4148" i="28"/>
  <c r="B4148" i="28"/>
  <c r="E4147" i="28"/>
  <c r="D4147" i="28"/>
  <c r="C4147" i="28"/>
  <c r="B4147" i="28"/>
  <c r="E4146" i="28"/>
  <c r="D4146" i="28"/>
  <c r="C4146" i="28"/>
  <c r="B4146" i="28"/>
  <c r="E4145" i="28"/>
  <c r="D4145" i="28"/>
  <c r="C4145" i="28"/>
  <c r="B4145" i="28"/>
  <c r="E4144" i="28"/>
  <c r="D4144" i="28"/>
  <c r="C4144" i="28"/>
  <c r="B4144" i="28"/>
  <c r="E4143" i="28"/>
  <c r="D4143" i="28"/>
  <c r="C4143" i="28"/>
  <c r="B4143" i="28"/>
  <c r="E4142" i="28"/>
  <c r="D4142" i="28"/>
  <c r="C4142" i="28"/>
  <c r="B4142" i="28"/>
  <c r="E4141" i="28"/>
  <c r="D4141" i="28"/>
  <c r="C4141" i="28"/>
  <c r="B4141" i="28"/>
  <c r="E4140" i="28"/>
  <c r="D4140" i="28"/>
  <c r="C4140" i="28"/>
  <c r="B4140" i="28"/>
  <c r="E4139" i="28"/>
  <c r="D4139" i="28"/>
  <c r="C4139" i="28"/>
  <c r="B4139" i="28"/>
  <c r="E4138" i="28"/>
  <c r="D4138" i="28"/>
  <c r="C4138" i="28"/>
  <c r="B4138" i="28"/>
  <c r="E4137" i="28"/>
  <c r="D4137" i="28"/>
  <c r="C4137" i="28"/>
  <c r="B4137" i="28"/>
  <c r="E4136" i="28"/>
  <c r="D4136" i="28"/>
  <c r="C4136" i="28"/>
  <c r="B4136" i="28"/>
  <c r="E4135" i="28"/>
  <c r="D4135" i="28"/>
  <c r="C4135" i="28"/>
  <c r="B4135" i="28"/>
  <c r="E4134" i="28"/>
  <c r="D4134" i="28"/>
  <c r="C4134" i="28"/>
  <c r="B4134" i="28"/>
  <c r="E4133" i="28"/>
  <c r="D4133" i="28"/>
  <c r="C4133" i="28"/>
  <c r="B4133" i="28"/>
  <c r="E4132" i="28"/>
  <c r="D4132" i="28"/>
  <c r="C4132" i="28"/>
  <c r="B4132" i="28"/>
  <c r="E4131" i="28"/>
  <c r="D4131" i="28"/>
  <c r="C4131" i="28"/>
  <c r="B4131" i="28"/>
  <c r="E4130" i="28"/>
  <c r="D4130" i="28"/>
  <c r="C4130" i="28"/>
  <c r="B4130" i="28"/>
  <c r="E4129" i="28"/>
  <c r="D4129" i="28"/>
  <c r="C4129" i="28"/>
  <c r="B4129" i="28"/>
  <c r="E4128" i="28"/>
  <c r="D4128" i="28"/>
  <c r="C4128" i="28"/>
  <c r="B4128" i="28"/>
  <c r="E4127" i="28"/>
  <c r="D4127" i="28"/>
  <c r="C4127" i="28"/>
  <c r="B4127" i="28"/>
  <c r="E4126" i="28"/>
  <c r="D4126" i="28"/>
  <c r="C4126" i="28"/>
  <c r="B4126" i="28"/>
  <c r="E4125" i="28"/>
  <c r="D4125" i="28"/>
  <c r="C4125" i="28"/>
  <c r="B4125" i="28"/>
  <c r="E4124" i="28"/>
  <c r="D4124" i="28"/>
  <c r="C4124" i="28"/>
  <c r="B4124" i="28"/>
  <c r="E4123" i="28"/>
  <c r="D4123" i="28"/>
  <c r="C4123" i="28"/>
  <c r="B4123" i="28"/>
  <c r="E4122" i="28"/>
  <c r="D4122" i="28"/>
  <c r="C4122" i="28"/>
  <c r="B4122" i="28"/>
  <c r="E4121" i="28"/>
  <c r="D4121" i="28"/>
  <c r="C4121" i="28"/>
  <c r="B4121" i="28"/>
  <c r="E4120" i="28"/>
  <c r="D4120" i="28"/>
  <c r="C4120" i="28"/>
  <c r="B4120" i="28"/>
  <c r="E4119" i="28"/>
  <c r="D4119" i="28"/>
  <c r="C4119" i="28"/>
  <c r="B4119" i="28"/>
  <c r="E4118" i="28"/>
  <c r="D4118" i="28"/>
  <c r="C4118" i="28"/>
  <c r="B4118" i="28"/>
  <c r="E4117" i="28"/>
  <c r="D4117" i="28"/>
  <c r="C4117" i="28"/>
  <c r="B4117" i="28"/>
  <c r="E4116" i="28"/>
  <c r="D4116" i="28"/>
  <c r="C4116" i="28"/>
  <c r="B4116" i="28"/>
  <c r="E4115" i="28"/>
  <c r="D4115" i="28"/>
  <c r="C4115" i="28"/>
  <c r="B4115" i="28"/>
  <c r="E4114" i="28"/>
  <c r="D4114" i="28"/>
  <c r="C4114" i="28"/>
  <c r="B4114" i="28"/>
  <c r="E4113" i="28"/>
  <c r="D4113" i="28"/>
  <c r="C4113" i="28"/>
  <c r="B4113" i="28"/>
  <c r="E4112" i="28"/>
  <c r="D4112" i="28"/>
  <c r="C4112" i="28"/>
  <c r="B4112" i="28"/>
  <c r="E4111" i="28"/>
  <c r="D4111" i="28"/>
  <c r="C4111" i="28"/>
  <c r="B4111" i="28"/>
  <c r="E4110" i="28"/>
  <c r="D4110" i="28"/>
  <c r="C4110" i="28"/>
  <c r="B4110" i="28"/>
  <c r="E4109" i="28"/>
  <c r="D4109" i="28"/>
  <c r="C4109" i="28"/>
  <c r="B4109" i="28"/>
  <c r="E4108" i="28"/>
  <c r="D4108" i="28"/>
  <c r="C4108" i="28"/>
  <c r="B4108" i="28"/>
  <c r="E4107" i="28"/>
  <c r="D4107" i="28"/>
  <c r="C4107" i="28"/>
  <c r="B4107" i="28"/>
  <c r="E4106" i="28"/>
  <c r="D4106" i="28"/>
  <c r="C4106" i="28"/>
  <c r="B4106" i="28"/>
  <c r="E4105" i="28"/>
  <c r="D4105" i="28"/>
  <c r="C4105" i="28"/>
  <c r="B4105" i="28"/>
  <c r="E4104" i="28"/>
  <c r="G4104" i="28" s="1"/>
  <c r="H4104" i="28" s="1"/>
  <c r="D4104" i="28"/>
  <c r="C4104" i="28"/>
  <c r="B4104" i="28"/>
  <c r="E4103" i="28"/>
  <c r="D4103" i="28"/>
  <c r="C4103" i="28"/>
  <c r="B4103" i="28"/>
  <c r="E4102" i="28"/>
  <c r="G4102" i="28" s="1"/>
  <c r="H4102" i="28" s="1"/>
  <c r="D4102" i="28"/>
  <c r="C4102" i="28"/>
  <c r="B4102" i="28"/>
  <c r="E4101" i="28"/>
  <c r="D4101" i="28"/>
  <c r="C4101" i="28"/>
  <c r="B4101" i="28"/>
  <c r="E4100" i="28"/>
  <c r="D4100" i="28"/>
  <c r="C4100" i="28"/>
  <c r="B4100" i="28"/>
  <c r="E4099" i="28"/>
  <c r="D4099" i="28"/>
  <c r="C4099" i="28"/>
  <c r="B4099" i="28"/>
  <c r="E4098" i="28"/>
  <c r="D4098" i="28"/>
  <c r="C4098" i="28"/>
  <c r="B4098" i="28"/>
  <c r="G4098" i="28" s="1"/>
  <c r="H4098" i="28" s="1"/>
  <c r="E4097" i="28"/>
  <c r="D4097" i="28"/>
  <c r="C4097" i="28"/>
  <c r="B4097" i="28"/>
  <c r="G4097" i="28" s="1"/>
  <c r="H4097" i="28" s="1"/>
  <c r="E4096" i="28"/>
  <c r="D4096" i="28"/>
  <c r="C4096" i="28"/>
  <c r="B4096" i="28"/>
  <c r="G4096" i="28" s="1"/>
  <c r="H4096" i="28" s="1"/>
  <c r="E4095" i="28"/>
  <c r="D4095" i="28"/>
  <c r="C4095" i="28"/>
  <c r="B4095" i="28"/>
  <c r="E4094" i="28"/>
  <c r="D4094" i="28"/>
  <c r="C4094" i="28"/>
  <c r="B4094" i="28"/>
  <c r="E4093" i="28"/>
  <c r="D4093" i="28"/>
  <c r="C4093" i="28"/>
  <c r="B4093" i="28"/>
  <c r="E4092" i="28"/>
  <c r="D4092" i="28"/>
  <c r="C4092" i="28"/>
  <c r="B4092" i="28"/>
  <c r="E4091" i="28"/>
  <c r="D4091" i="28"/>
  <c r="C4091" i="28"/>
  <c r="B4091" i="28"/>
  <c r="E4090" i="28"/>
  <c r="D4090" i="28"/>
  <c r="C4090" i="28"/>
  <c r="B4090" i="28"/>
  <c r="G4090" i="28" s="1"/>
  <c r="H4090" i="28" s="1"/>
  <c r="E4089" i="28"/>
  <c r="D4089" i="28"/>
  <c r="C4089" i="28"/>
  <c r="B4089" i="28"/>
  <c r="E4088" i="28"/>
  <c r="D4088" i="28"/>
  <c r="C4088" i="28"/>
  <c r="B4088" i="28"/>
  <c r="G4088" i="28" s="1"/>
  <c r="H4088" i="28" s="1"/>
  <c r="E4087" i="28"/>
  <c r="D4087" i="28"/>
  <c r="C4087" i="28"/>
  <c r="B4087" i="28"/>
  <c r="E4086" i="28"/>
  <c r="D4086" i="28"/>
  <c r="C4086" i="28"/>
  <c r="B4086" i="28"/>
  <c r="E4085" i="28"/>
  <c r="D4085" i="28"/>
  <c r="C4085" i="28"/>
  <c r="B4085" i="28"/>
  <c r="E4084" i="28"/>
  <c r="D4084" i="28"/>
  <c r="C4084" i="28"/>
  <c r="B4084" i="28"/>
  <c r="E4083" i="28"/>
  <c r="D4083" i="28"/>
  <c r="C4083" i="28"/>
  <c r="B4083" i="28"/>
  <c r="E4082" i="28"/>
  <c r="D4082" i="28"/>
  <c r="C4082" i="28"/>
  <c r="B4082" i="28"/>
  <c r="G4082" i="28" s="1"/>
  <c r="H4082" i="28" s="1"/>
  <c r="E4081" i="28"/>
  <c r="D4081" i="28"/>
  <c r="C4081" i="28"/>
  <c r="B4081" i="28"/>
  <c r="E4080" i="28"/>
  <c r="D4080" i="28"/>
  <c r="C4080" i="28"/>
  <c r="B4080" i="28"/>
  <c r="E4079" i="28"/>
  <c r="D4079" i="28"/>
  <c r="C4079" i="28"/>
  <c r="B4079" i="28"/>
  <c r="E4078" i="28"/>
  <c r="D4078" i="28"/>
  <c r="C4078" i="28"/>
  <c r="B4078" i="28"/>
  <c r="E4077" i="28"/>
  <c r="D4077" i="28"/>
  <c r="C4077" i="28"/>
  <c r="B4077" i="28"/>
  <c r="E4076" i="28"/>
  <c r="D4076" i="28"/>
  <c r="C4076" i="28"/>
  <c r="B4076" i="28"/>
  <c r="E4075" i="28"/>
  <c r="D4075" i="28"/>
  <c r="C4075" i="28"/>
  <c r="B4075" i="28"/>
  <c r="E4074" i="28"/>
  <c r="D4074" i="28"/>
  <c r="C4074" i="28"/>
  <c r="B4074" i="28"/>
  <c r="E4073" i="28"/>
  <c r="D4073" i="28"/>
  <c r="C4073" i="28"/>
  <c r="B4073" i="28"/>
  <c r="G4073" i="28" s="1"/>
  <c r="H4073" i="28" s="1"/>
  <c r="E4072" i="28"/>
  <c r="D4072" i="28"/>
  <c r="C4072" i="28"/>
  <c r="B4072" i="28"/>
  <c r="G4072" i="28" s="1"/>
  <c r="H4072" i="28" s="1"/>
  <c r="E4071" i="28"/>
  <c r="D4071" i="28"/>
  <c r="C4071" i="28"/>
  <c r="B4071" i="28"/>
  <c r="E4070" i="28"/>
  <c r="D4070" i="28"/>
  <c r="C4070" i="28"/>
  <c r="B4070" i="28"/>
  <c r="E4069" i="28"/>
  <c r="D4069" i="28"/>
  <c r="C4069" i="28"/>
  <c r="B4069" i="28"/>
  <c r="E4068" i="28"/>
  <c r="D4068" i="28"/>
  <c r="C4068" i="28"/>
  <c r="B4068" i="28"/>
  <c r="E4067" i="28"/>
  <c r="D4067" i="28"/>
  <c r="C4067" i="28"/>
  <c r="B4067" i="28"/>
  <c r="E4066" i="28"/>
  <c r="D4066" i="28"/>
  <c r="C4066" i="28"/>
  <c r="B4066" i="28"/>
  <c r="G4066" i="28" s="1"/>
  <c r="H4066" i="28" s="1"/>
  <c r="E4065" i="28"/>
  <c r="D4065" i="28"/>
  <c r="C4065" i="28"/>
  <c r="B4065" i="28"/>
  <c r="E4064" i="28"/>
  <c r="D4064" i="28"/>
  <c r="C4064" i="28"/>
  <c r="B4064" i="28"/>
  <c r="G4064" i="28" s="1"/>
  <c r="H4064" i="28" s="1"/>
  <c r="E4063" i="28"/>
  <c r="D4063" i="28"/>
  <c r="C4063" i="28"/>
  <c r="B4063" i="28"/>
  <c r="E4062" i="28"/>
  <c r="D4062" i="28"/>
  <c r="C4062" i="28"/>
  <c r="B4062" i="28"/>
  <c r="E4061" i="28"/>
  <c r="D4061" i="28"/>
  <c r="C4061" i="28"/>
  <c r="B4061" i="28"/>
  <c r="E4060" i="28"/>
  <c r="D4060" i="28"/>
  <c r="C4060" i="28"/>
  <c r="B4060" i="28"/>
  <c r="E4059" i="28"/>
  <c r="D4059" i="28"/>
  <c r="C4059" i="28"/>
  <c r="B4059" i="28"/>
  <c r="E4058" i="28"/>
  <c r="D4058" i="28"/>
  <c r="C4058" i="28"/>
  <c r="B4058" i="28"/>
  <c r="E4057" i="28"/>
  <c r="D4057" i="28"/>
  <c r="C4057" i="28"/>
  <c r="B4057" i="28"/>
  <c r="E4056" i="28"/>
  <c r="D4056" i="28"/>
  <c r="C4056" i="28"/>
  <c r="B4056" i="28"/>
  <c r="E4055" i="28"/>
  <c r="D4055" i="28"/>
  <c r="C4055" i="28"/>
  <c r="B4055" i="28"/>
  <c r="E4054" i="28"/>
  <c r="D4054" i="28"/>
  <c r="C4054" i="28"/>
  <c r="B4054" i="28"/>
  <c r="E4053" i="28"/>
  <c r="D4053" i="28"/>
  <c r="C4053" i="28"/>
  <c r="B4053" i="28"/>
  <c r="E4052" i="28"/>
  <c r="D4052" i="28"/>
  <c r="C4052" i="28"/>
  <c r="B4052" i="28"/>
  <c r="E4051" i="28"/>
  <c r="D4051" i="28"/>
  <c r="C4051" i="28"/>
  <c r="B4051" i="28"/>
  <c r="E4050" i="28"/>
  <c r="D4050" i="28"/>
  <c r="C4050" i="28"/>
  <c r="B4050" i="28"/>
  <c r="E4049" i="28"/>
  <c r="D4049" i="28"/>
  <c r="C4049" i="28"/>
  <c r="B4049" i="28"/>
  <c r="E4048" i="28"/>
  <c r="D4048" i="28"/>
  <c r="C4048" i="28"/>
  <c r="B4048" i="28"/>
  <c r="G4048" i="28" s="1"/>
  <c r="H4048" i="28" s="1"/>
  <c r="E4047" i="28"/>
  <c r="D4047" i="28"/>
  <c r="C4047" i="28"/>
  <c r="B4047" i="28"/>
  <c r="G4047" i="28" s="1"/>
  <c r="H4047" i="28" s="1"/>
  <c r="E4046" i="28"/>
  <c r="D4046" i="28"/>
  <c r="C4046" i="28"/>
  <c r="B4046" i="28"/>
  <c r="E4045" i="28"/>
  <c r="D4045" i="28"/>
  <c r="C4045" i="28"/>
  <c r="B4045" i="28"/>
  <c r="G4045" i="28" s="1"/>
  <c r="H4045" i="28" s="1"/>
  <c r="E4044" i="28"/>
  <c r="D4044" i="28"/>
  <c r="C4044" i="28"/>
  <c r="B4044" i="28"/>
  <c r="G4044" i="28" s="1"/>
  <c r="H4044" i="28" s="1"/>
  <c r="E4043" i="28"/>
  <c r="D4043" i="28"/>
  <c r="C4043" i="28"/>
  <c r="B4043" i="28"/>
  <c r="G4043" i="28" s="1"/>
  <c r="H4043" i="28" s="1"/>
  <c r="E4042" i="28"/>
  <c r="D4042" i="28"/>
  <c r="C4042" i="28"/>
  <c r="B4042" i="28"/>
  <c r="E4041" i="28"/>
  <c r="D4041" i="28"/>
  <c r="C4041" i="28"/>
  <c r="B4041" i="28"/>
  <c r="E4040" i="28"/>
  <c r="D4040" i="28"/>
  <c r="C4040" i="28"/>
  <c r="B4040" i="28"/>
  <c r="E4039" i="28"/>
  <c r="D4039" i="28"/>
  <c r="C4039" i="28"/>
  <c r="B4039" i="28"/>
  <c r="E4038" i="28"/>
  <c r="D4038" i="28"/>
  <c r="C4038" i="28"/>
  <c r="B4038" i="28"/>
  <c r="E4037" i="28"/>
  <c r="D4037" i="28"/>
  <c r="C4037" i="28"/>
  <c r="B4037" i="28"/>
  <c r="E4036" i="28"/>
  <c r="D4036" i="28"/>
  <c r="C4036" i="28"/>
  <c r="B4036" i="28"/>
  <c r="E4035" i="28"/>
  <c r="D4035" i="28"/>
  <c r="C4035" i="28"/>
  <c r="B4035" i="28"/>
  <c r="E4034" i="28"/>
  <c r="D4034" i="28"/>
  <c r="C4034" i="28"/>
  <c r="B4034" i="28"/>
  <c r="E4033" i="28"/>
  <c r="D4033" i="28"/>
  <c r="C4033" i="28"/>
  <c r="B4033" i="28"/>
  <c r="E4032" i="28"/>
  <c r="D4032" i="28"/>
  <c r="C4032" i="28"/>
  <c r="B4032" i="28"/>
  <c r="E4031" i="28"/>
  <c r="D4031" i="28"/>
  <c r="C4031" i="28"/>
  <c r="B4031" i="28"/>
  <c r="E4030" i="28"/>
  <c r="D4030" i="28"/>
  <c r="C4030" i="28"/>
  <c r="B4030" i="28"/>
  <c r="E4029" i="28"/>
  <c r="D4029" i="28"/>
  <c r="C4029" i="28"/>
  <c r="B4029" i="28"/>
  <c r="E4028" i="28"/>
  <c r="D4028" i="28"/>
  <c r="C4028" i="28"/>
  <c r="B4028" i="28"/>
  <c r="E4027" i="28"/>
  <c r="D4027" i="28"/>
  <c r="C4027" i="28"/>
  <c r="B4027" i="28"/>
  <c r="E4026" i="28"/>
  <c r="G4026" i="28" s="1"/>
  <c r="H4026" i="28" s="1"/>
  <c r="D4026" i="28"/>
  <c r="C4026" i="28"/>
  <c r="B4026" i="28"/>
  <c r="E4025" i="28"/>
  <c r="D4025" i="28"/>
  <c r="C4025" i="28"/>
  <c r="B4025" i="28"/>
  <c r="E4024" i="28"/>
  <c r="D4024" i="28"/>
  <c r="C4024" i="28"/>
  <c r="B4024" i="28"/>
  <c r="G4024" i="28" s="1"/>
  <c r="H4024" i="28" s="1"/>
  <c r="E4023" i="28"/>
  <c r="D4023" i="28"/>
  <c r="C4023" i="28"/>
  <c r="B4023" i="28"/>
  <c r="E4022" i="28"/>
  <c r="D4022" i="28"/>
  <c r="C4022" i="28"/>
  <c r="B4022" i="28"/>
  <c r="E4021" i="28"/>
  <c r="D4021" i="28"/>
  <c r="C4021" i="28"/>
  <c r="B4021" i="28"/>
  <c r="E4020" i="28"/>
  <c r="D4020" i="28"/>
  <c r="C4020" i="28"/>
  <c r="B4020" i="28"/>
  <c r="E4019" i="28"/>
  <c r="D4019" i="28"/>
  <c r="C4019" i="28"/>
  <c r="B4019" i="28"/>
  <c r="E4018" i="28"/>
  <c r="D4018" i="28"/>
  <c r="C4018" i="28"/>
  <c r="B4018" i="28"/>
  <c r="E4017" i="28"/>
  <c r="D4017" i="28"/>
  <c r="C4017" i="28"/>
  <c r="B4017" i="28"/>
  <c r="E4016" i="28"/>
  <c r="D4016" i="28"/>
  <c r="C4016" i="28"/>
  <c r="B4016" i="28"/>
  <c r="E4015" i="28"/>
  <c r="D4015" i="28"/>
  <c r="C4015" i="28"/>
  <c r="B4015" i="28"/>
  <c r="E4014" i="28"/>
  <c r="D4014" i="28"/>
  <c r="C4014" i="28"/>
  <c r="B4014" i="28"/>
  <c r="E4013" i="28"/>
  <c r="D4013" i="28"/>
  <c r="C4013" i="28"/>
  <c r="B4013" i="28"/>
  <c r="E4012" i="28"/>
  <c r="D4012" i="28"/>
  <c r="C4012" i="28"/>
  <c r="B4012" i="28"/>
  <c r="E4011" i="28"/>
  <c r="D4011" i="28"/>
  <c r="C4011" i="28"/>
  <c r="B4011" i="28"/>
  <c r="E4010" i="28"/>
  <c r="D4010" i="28"/>
  <c r="C4010" i="28"/>
  <c r="B4010" i="28"/>
  <c r="E4009" i="28"/>
  <c r="D4009" i="28"/>
  <c r="C4009" i="28"/>
  <c r="B4009" i="28"/>
  <c r="E4008" i="28"/>
  <c r="D4008" i="28"/>
  <c r="C4008" i="28"/>
  <c r="B4008" i="28"/>
  <c r="E4007" i="28"/>
  <c r="D4007" i="28"/>
  <c r="C4007" i="28"/>
  <c r="B4007" i="28"/>
  <c r="E4006" i="28"/>
  <c r="D4006" i="28"/>
  <c r="C4006" i="28"/>
  <c r="B4006" i="28"/>
  <c r="E4005" i="28"/>
  <c r="D4005" i="28"/>
  <c r="C4005" i="28"/>
  <c r="B4005" i="28"/>
  <c r="E4004" i="28"/>
  <c r="D4004" i="28"/>
  <c r="C4004" i="28"/>
  <c r="B4004" i="28"/>
  <c r="E4003" i="28"/>
  <c r="D4003" i="28"/>
  <c r="C4003" i="28"/>
  <c r="B4003" i="28"/>
  <c r="E4002" i="28"/>
  <c r="D4002" i="28"/>
  <c r="C4002" i="28"/>
  <c r="B4002" i="28"/>
  <c r="E4001" i="28"/>
  <c r="D4001" i="28"/>
  <c r="C4001" i="28"/>
  <c r="B4001" i="28"/>
  <c r="E4000" i="28"/>
  <c r="D4000" i="28"/>
  <c r="C4000" i="28"/>
  <c r="B4000" i="28"/>
  <c r="E3999" i="28"/>
  <c r="D3999" i="28"/>
  <c r="C3999" i="28"/>
  <c r="B3999" i="28"/>
  <c r="E3998" i="28"/>
  <c r="D3998" i="28"/>
  <c r="C3998" i="28"/>
  <c r="B3998" i="28"/>
  <c r="E3997" i="28"/>
  <c r="D3997" i="28"/>
  <c r="C3997" i="28"/>
  <c r="B3997" i="28"/>
  <c r="E3996" i="28"/>
  <c r="D3996" i="28"/>
  <c r="C3996" i="28"/>
  <c r="B3996" i="28"/>
  <c r="E3995" i="28"/>
  <c r="D3995" i="28"/>
  <c r="C3995" i="28"/>
  <c r="B3995" i="28"/>
  <c r="E3994" i="28"/>
  <c r="D3994" i="28"/>
  <c r="C3994" i="28"/>
  <c r="B3994" i="28"/>
  <c r="E3993" i="28"/>
  <c r="D3993" i="28"/>
  <c r="C3993" i="28"/>
  <c r="B3993" i="28"/>
  <c r="E3992" i="28"/>
  <c r="D3992" i="28"/>
  <c r="C3992" i="28"/>
  <c r="B3992" i="28"/>
  <c r="E3991" i="28"/>
  <c r="D3991" i="28"/>
  <c r="C3991" i="28"/>
  <c r="B3991" i="28"/>
  <c r="E3990" i="28"/>
  <c r="D3990" i="28"/>
  <c r="C3990" i="28"/>
  <c r="B3990" i="28"/>
  <c r="E3989" i="28"/>
  <c r="D3989" i="28"/>
  <c r="C3989" i="28"/>
  <c r="B3989" i="28"/>
  <c r="E3988" i="28"/>
  <c r="D3988" i="28"/>
  <c r="C3988" i="28"/>
  <c r="B3988" i="28"/>
  <c r="E3987" i="28"/>
  <c r="D3987" i="28"/>
  <c r="C3987" i="28"/>
  <c r="B3987" i="28"/>
  <c r="E3986" i="28"/>
  <c r="D3986" i="28"/>
  <c r="C3986" i="28"/>
  <c r="B3986" i="28"/>
  <c r="E3985" i="28"/>
  <c r="D3985" i="28"/>
  <c r="C3985" i="28"/>
  <c r="B3985" i="28"/>
  <c r="E3984" i="28"/>
  <c r="D3984" i="28"/>
  <c r="C3984" i="28"/>
  <c r="B3984" i="28"/>
  <c r="E3983" i="28"/>
  <c r="D3983" i="28"/>
  <c r="C3983" i="28"/>
  <c r="B3983" i="28"/>
  <c r="E3982" i="28"/>
  <c r="D3982" i="28"/>
  <c r="C3982" i="28"/>
  <c r="B3982" i="28"/>
  <c r="E3981" i="28"/>
  <c r="D3981" i="28"/>
  <c r="C3981" i="28"/>
  <c r="B3981" i="28"/>
  <c r="E3980" i="28"/>
  <c r="D3980" i="28"/>
  <c r="C3980" i="28"/>
  <c r="B3980" i="28"/>
  <c r="E3979" i="28"/>
  <c r="D3979" i="28"/>
  <c r="C3979" i="28"/>
  <c r="B3979" i="28"/>
  <c r="E3978" i="28"/>
  <c r="D3978" i="28"/>
  <c r="C3978" i="28"/>
  <c r="B3978" i="28"/>
  <c r="E3977" i="28"/>
  <c r="D3977" i="28"/>
  <c r="C3977" i="28"/>
  <c r="B3977" i="28"/>
  <c r="E3976" i="28"/>
  <c r="D3976" i="28"/>
  <c r="C3976" i="28"/>
  <c r="B3976" i="28"/>
  <c r="E3975" i="28"/>
  <c r="D3975" i="28"/>
  <c r="C3975" i="28"/>
  <c r="B3975" i="28"/>
  <c r="E3974" i="28"/>
  <c r="D3974" i="28"/>
  <c r="C3974" i="28"/>
  <c r="B3974" i="28"/>
  <c r="E3973" i="28"/>
  <c r="D3973" i="28"/>
  <c r="C3973" i="28"/>
  <c r="B3973" i="28"/>
  <c r="E3972" i="28"/>
  <c r="D3972" i="28"/>
  <c r="C3972" i="28"/>
  <c r="B3972" i="28"/>
  <c r="E3971" i="28"/>
  <c r="D3971" i="28"/>
  <c r="C3971" i="28"/>
  <c r="B3971" i="28"/>
  <c r="E3970" i="28"/>
  <c r="D3970" i="28"/>
  <c r="C3970" i="28"/>
  <c r="B3970" i="28"/>
  <c r="E3969" i="28"/>
  <c r="D3969" i="28"/>
  <c r="C3969" i="28"/>
  <c r="B3969" i="28"/>
  <c r="E3968" i="28"/>
  <c r="D3968" i="28"/>
  <c r="G3968" i="28" s="1"/>
  <c r="H3968" i="28" s="1"/>
  <c r="C3968" i="28"/>
  <c r="B3968" i="28"/>
  <c r="E3967" i="28"/>
  <c r="D3967" i="28"/>
  <c r="C3967" i="28"/>
  <c r="B3967" i="28"/>
  <c r="E3966" i="28"/>
  <c r="D3966" i="28"/>
  <c r="C3966" i="28"/>
  <c r="B3966" i="28"/>
  <c r="E3965" i="28"/>
  <c r="D3965" i="28"/>
  <c r="C3965" i="28"/>
  <c r="B3965" i="28"/>
  <c r="E3964" i="28"/>
  <c r="D3964" i="28"/>
  <c r="C3964" i="28"/>
  <c r="B3964" i="28"/>
  <c r="E3963" i="28"/>
  <c r="D3963" i="28"/>
  <c r="C3963" i="28"/>
  <c r="B3963" i="28"/>
  <c r="E3962" i="28"/>
  <c r="D3962" i="28"/>
  <c r="C3962" i="28"/>
  <c r="B3962" i="28"/>
  <c r="E3961" i="28"/>
  <c r="D3961" i="28"/>
  <c r="C3961" i="28"/>
  <c r="B3961" i="28"/>
  <c r="E3960" i="28"/>
  <c r="D3960" i="28"/>
  <c r="C3960" i="28"/>
  <c r="B3960" i="28"/>
  <c r="E3959" i="28"/>
  <c r="D3959" i="28"/>
  <c r="C3959" i="28"/>
  <c r="B3959" i="28"/>
  <c r="E3958" i="28"/>
  <c r="D3958" i="28"/>
  <c r="C3958" i="28"/>
  <c r="B3958" i="28"/>
  <c r="E3957" i="28"/>
  <c r="D3957" i="28"/>
  <c r="C3957" i="28"/>
  <c r="B3957" i="28"/>
  <c r="E3956" i="28"/>
  <c r="D3956" i="28"/>
  <c r="C3956" i="28"/>
  <c r="B3956" i="28"/>
  <c r="E3955" i="28"/>
  <c r="D3955" i="28"/>
  <c r="C3955" i="28"/>
  <c r="B3955" i="28"/>
  <c r="E3954" i="28"/>
  <c r="D3954" i="28"/>
  <c r="C3954" i="28"/>
  <c r="B3954" i="28"/>
  <c r="E3953" i="28"/>
  <c r="D3953" i="28"/>
  <c r="C3953" i="28"/>
  <c r="B3953" i="28"/>
  <c r="E3952" i="28"/>
  <c r="D3952" i="28"/>
  <c r="C3952" i="28"/>
  <c r="B3952" i="28"/>
  <c r="E3951" i="28"/>
  <c r="D3951" i="28"/>
  <c r="C3951" i="28"/>
  <c r="B3951" i="28"/>
  <c r="E3950" i="28"/>
  <c r="D3950" i="28"/>
  <c r="C3950" i="28"/>
  <c r="B3950" i="28"/>
  <c r="E3949" i="28"/>
  <c r="D3949" i="28"/>
  <c r="C3949" i="28"/>
  <c r="B3949" i="28"/>
  <c r="E3948" i="28"/>
  <c r="D3948" i="28"/>
  <c r="C3948" i="28"/>
  <c r="B3948" i="28"/>
  <c r="E3947" i="28"/>
  <c r="D3947" i="28"/>
  <c r="C3947" i="28"/>
  <c r="B3947" i="28"/>
  <c r="E3946" i="28"/>
  <c r="D3946" i="28"/>
  <c r="C3946" i="28"/>
  <c r="B3946" i="28"/>
  <c r="E3945" i="28"/>
  <c r="D3945" i="28"/>
  <c r="C3945" i="28"/>
  <c r="B3945" i="28"/>
  <c r="E3944" i="28"/>
  <c r="D3944" i="28"/>
  <c r="C3944" i="28"/>
  <c r="B3944" i="28"/>
  <c r="E3943" i="28"/>
  <c r="D3943" i="28"/>
  <c r="C3943" i="28"/>
  <c r="B3943" i="28"/>
  <c r="E3942" i="28"/>
  <c r="D3942" i="28"/>
  <c r="C3942" i="28"/>
  <c r="B3942" i="28"/>
  <c r="E3941" i="28"/>
  <c r="D3941" i="28"/>
  <c r="C3941" i="28"/>
  <c r="B3941" i="28"/>
  <c r="E3940" i="28"/>
  <c r="D3940" i="28"/>
  <c r="C3940" i="28"/>
  <c r="B3940" i="28"/>
  <c r="E3939" i="28"/>
  <c r="D3939" i="28"/>
  <c r="C3939" i="28"/>
  <c r="B3939" i="28"/>
  <c r="E3938" i="28"/>
  <c r="D3938" i="28"/>
  <c r="C3938" i="28"/>
  <c r="B3938" i="28"/>
  <c r="E3937" i="28"/>
  <c r="D3937" i="28"/>
  <c r="C3937" i="28"/>
  <c r="B3937" i="28"/>
  <c r="E3936" i="28"/>
  <c r="D3936" i="28"/>
  <c r="C3936" i="28"/>
  <c r="B3936" i="28"/>
  <c r="G3936" i="28" s="1"/>
  <c r="H3936" i="28" s="1"/>
  <c r="E3935" i="28"/>
  <c r="D3935" i="28"/>
  <c r="C3935" i="28"/>
  <c r="B3935" i="28"/>
  <c r="E3934" i="28"/>
  <c r="D3934" i="28"/>
  <c r="C3934" i="28"/>
  <c r="B3934" i="28"/>
  <c r="E3933" i="28"/>
  <c r="D3933" i="28"/>
  <c r="C3933" i="28"/>
  <c r="B3933" i="28"/>
  <c r="E3932" i="28"/>
  <c r="D3932" i="28"/>
  <c r="C3932" i="28"/>
  <c r="B3932" i="28"/>
  <c r="E3931" i="28"/>
  <c r="D3931" i="28"/>
  <c r="C3931" i="28"/>
  <c r="B3931" i="28"/>
  <c r="E3930" i="28"/>
  <c r="D3930" i="28"/>
  <c r="C3930" i="28"/>
  <c r="B3930" i="28"/>
  <c r="E3929" i="28"/>
  <c r="D3929" i="28"/>
  <c r="C3929" i="28"/>
  <c r="B3929" i="28"/>
  <c r="E3928" i="28"/>
  <c r="D3928" i="28"/>
  <c r="C3928" i="28"/>
  <c r="B3928" i="28"/>
  <c r="E3927" i="28"/>
  <c r="D3927" i="28"/>
  <c r="C3927" i="28"/>
  <c r="B3927" i="28"/>
  <c r="E3926" i="28"/>
  <c r="D3926" i="28"/>
  <c r="C3926" i="28"/>
  <c r="B3926" i="28"/>
  <c r="E3925" i="28"/>
  <c r="D3925" i="28"/>
  <c r="C3925" i="28"/>
  <c r="B3925" i="28"/>
  <c r="E3924" i="28"/>
  <c r="D3924" i="28"/>
  <c r="C3924" i="28"/>
  <c r="B3924" i="28"/>
  <c r="E3923" i="28"/>
  <c r="D3923" i="28"/>
  <c r="C3923" i="28"/>
  <c r="B3923" i="28"/>
  <c r="E3922" i="28"/>
  <c r="D3922" i="28"/>
  <c r="C3922" i="28"/>
  <c r="B3922" i="28"/>
  <c r="E3921" i="28"/>
  <c r="D3921" i="28"/>
  <c r="C3921" i="28"/>
  <c r="B3921" i="28"/>
  <c r="E3920" i="28"/>
  <c r="D3920" i="28"/>
  <c r="C3920" i="28"/>
  <c r="B3920" i="28"/>
  <c r="E3919" i="28"/>
  <c r="D3919" i="28"/>
  <c r="C3919" i="28"/>
  <c r="B3919" i="28"/>
  <c r="E3918" i="28"/>
  <c r="D3918" i="28"/>
  <c r="C3918" i="28"/>
  <c r="B3918" i="28"/>
  <c r="E3917" i="28"/>
  <c r="D3917" i="28"/>
  <c r="C3917" i="28"/>
  <c r="B3917" i="28"/>
  <c r="E3916" i="28"/>
  <c r="D3916" i="28"/>
  <c r="C3916" i="28"/>
  <c r="B3916" i="28"/>
  <c r="E3915" i="28"/>
  <c r="D3915" i="28"/>
  <c r="C3915" i="28"/>
  <c r="B3915" i="28"/>
  <c r="E3914" i="28"/>
  <c r="D3914" i="28"/>
  <c r="C3914" i="28"/>
  <c r="B3914" i="28"/>
  <c r="E3913" i="28"/>
  <c r="D3913" i="28"/>
  <c r="C3913" i="28"/>
  <c r="B3913" i="28"/>
  <c r="E3912" i="28"/>
  <c r="D3912" i="28"/>
  <c r="C3912" i="28"/>
  <c r="B3912" i="28"/>
  <c r="E3911" i="28"/>
  <c r="D3911" i="28"/>
  <c r="C3911" i="28"/>
  <c r="B3911" i="28"/>
  <c r="E3910" i="28"/>
  <c r="D3910" i="28"/>
  <c r="C3910" i="28"/>
  <c r="B3910" i="28"/>
  <c r="E3909" i="28"/>
  <c r="D3909" i="28"/>
  <c r="C3909" i="28"/>
  <c r="B3909" i="28"/>
  <c r="E3908" i="28"/>
  <c r="D3908" i="28"/>
  <c r="C3908" i="28"/>
  <c r="B3908" i="28"/>
  <c r="E3907" i="28"/>
  <c r="D3907" i="28"/>
  <c r="C3907" i="28"/>
  <c r="B3907" i="28"/>
  <c r="E3906" i="28"/>
  <c r="D3906" i="28"/>
  <c r="C3906" i="28"/>
  <c r="B3906" i="28"/>
  <c r="E3905" i="28"/>
  <c r="D3905" i="28"/>
  <c r="C3905" i="28"/>
  <c r="B3905" i="28"/>
  <c r="E3904" i="28"/>
  <c r="D3904" i="28"/>
  <c r="C3904" i="28"/>
  <c r="B3904" i="28"/>
  <c r="E3903" i="28"/>
  <c r="D3903" i="28"/>
  <c r="C3903" i="28"/>
  <c r="B3903" i="28"/>
  <c r="E3902" i="28"/>
  <c r="G3902" i="28" s="1"/>
  <c r="H3902" i="28" s="1"/>
  <c r="D3902" i="28"/>
  <c r="C3902" i="28"/>
  <c r="B3902" i="28"/>
  <c r="E3901" i="28"/>
  <c r="D3901" i="28"/>
  <c r="C3901" i="28"/>
  <c r="B3901" i="28"/>
  <c r="E3900" i="28"/>
  <c r="D3900" i="28"/>
  <c r="C3900" i="28"/>
  <c r="B3900" i="28"/>
  <c r="E3899" i="28"/>
  <c r="D3899" i="28"/>
  <c r="C3899" i="28"/>
  <c r="B3899" i="28"/>
  <c r="E3898" i="28"/>
  <c r="D3898" i="28"/>
  <c r="C3898" i="28"/>
  <c r="B3898" i="28"/>
  <c r="E3897" i="28"/>
  <c r="D3897" i="28"/>
  <c r="C3897" i="28"/>
  <c r="B3897" i="28"/>
  <c r="E3896" i="28"/>
  <c r="D3896" i="28"/>
  <c r="C3896" i="28"/>
  <c r="B3896" i="28"/>
  <c r="E3895" i="28"/>
  <c r="D3895" i="28"/>
  <c r="C3895" i="28"/>
  <c r="B3895" i="28"/>
  <c r="E3894" i="28"/>
  <c r="G3894" i="28" s="1"/>
  <c r="H3894" i="28" s="1"/>
  <c r="D3894" i="28"/>
  <c r="C3894" i="28"/>
  <c r="B3894" i="28"/>
  <c r="E3893" i="28"/>
  <c r="D3893" i="28"/>
  <c r="C3893" i="28"/>
  <c r="B3893" i="28"/>
  <c r="E3892" i="28"/>
  <c r="D3892" i="28"/>
  <c r="C3892" i="28"/>
  <c r="B3892" i="28"/>
  <c r="E3891" i="28"/>
  <c r="D3891" i="28"/>
  <c r="C3891" i="28"/>
  <c r="B3891" i="28"/>
  <c r="E3890" i="28"/>
  <c r="D3890" i="28"/>
  <c r="C3890" i="28"/>
  <c r="B3890" i="28"/>
  <c r="E3889" i="28"/>
  <c r="D3889" i="28"/>
  <c r="C3889" i="28"/>
  <c r="B3889" i="28"/>
  <c r="E3888" i="28"/>
  <c r="D3888" i="28"/>
  <c r="C3888" i="28"/>
  <c r="B3888" i="28"/>
  <c r="E3887" i="28"/>
  <c r="D3887" i="28"/>
  <c r="C3887" i="28"/>
  <c r="B3887" i="28"/>
  <c r="E3886" i="28"/>
  <c r="D3886" i="28"/>
  <c r="C3886" i="28"/>
  <c r="B3886" i="28"/>
  <c r="E3885" i="28"/>
  <c r="D3885" i="28"/>
  <c r="C3885" i="28"/>
  <c r="B3885" i="28"/>
  <c r="E3884" i="28"/>
  <c r="D3884" i="28"/>
  <c r="C3884" i="28"/>
  <c r="B3884" i="28"/>
  <c r="E3883" i="28"/>
  <c r="D3883" i="28"/>
  <c r="C3883" i="28"/>
  <c r="B3883" i="28"/>
  <c r="E3882" i="28"/>
  <c r="G3882" i="28" s="1"/>
  <c r="H3882" i="28" s="1"/>
  <c r="D3882" i="28"/>
  <c r="C3882" i="28"/>
  <c r="B3882" i="28"/>
  <c r="E3881" i="28"/>
  <c r="D3881" i="28"/>
  <c r="C3881" i="28"/>
  <c r="B3881" i="28"/>
  <c r="E3880" i="28"/>
  <c r="G3880" i="28" s="1"/>
  <c r="H3880" i="28" s="1"/>
  <c r="D3880" i="28"/>
  <c r="C3880" i="28"/>
  <c r="B3880" i="28"/>
  <c r="E3879" i="28"/>
  <c r="D3879" i="28"/>
  <c r="C3879" i="28"/>
  <c r="B3879" i="28"/>
  <c r="E3878" i="28"/>
  <c r="G3878" i="28" s="1"/>
  <c r="H3878" i="28" s="1"/>
  <c r="D3878" i="28"/>
  <c r="C3878" i="28"/>
  <c r="B3878" i="28"/>
  <c r="E3877" i="28"/>
  <c r="D3877" i="28"/>
  <c r="C3877" i="28"/>
  <c r="B3877" i="28"/>
  <c r="E3876" i="28"/>
  <c r="G3876" i="28" s="1"/>
  <c r="H3876" i="28" s="1"/>
  <c r="D3876" i="28"/>
  <c r="C3876" i="28"/>
  <c r="B3876" i="28"/>
  <c r="E3875" i="28"/>
  <c r="D3875" i="28"/>
  <c r="C3875" i="28"/>
  <c r="B3875" i="28"/>
  <c r="E3874" i="28"/>
  <c r="D3874" i="28"/>
  <c r="C3874" i="28"/>
  <c r="B3874" i="28"/>
  <c r="G3874" i="28" s="1"/>
  <c r="H3874" i="28" s="1"/>
  <c r="E3873" i="28"/>
  <c r="D3873" i="28"/>
  <c r="C3873" i="28"/>
  <c r="B3873" i="28"/>
  <c r="E3872" i="28"/>
  <c r="D3872" i="28"/>
  <c r="C3872" i="28"/>
  <c r="B3872" i="28"/>
  <c r="G3872" i="28" s="1"/>
  <c r="H3872" i="28" s="1"/>
  <c r="E3871" i="28"/>
  <c r="D3871" i="28"/>
  <c r="C3871" i="28"/>
  <c r="B3871" i="28"/>
  <c r="E3870" i="28"/>
  <c r="D3870" i="28"/>
  <c r="C3870" i="28"/>
  <c r="B3870" i="28"/>
  <c r="E3869" i="28"/>
  <c r="D3869" i="28"/>
  <c r="C3869" i="28"/>
  <c r="B3869" i="28"/>
  <c r="E3868" i="28"/>
  <c r="D3868" i="28"/>
  <c r="C3868" i="28"/>
  <c r="B3868" i="28"/>
  <c r="G3868" i="28" s="1"/>
  <c r="H3868" i="28" s="1"/>
  <c r="E3867" i="28"/>
  <c r="D3867" i="28"/>
  <c r="C3867" i="28"/>
  <c r="B3867" i="28"/>
  <c r="E3866" i="28"/>
  <c r="D3866" i="28"/>
  <c r="C3866" i="28"/>
  <c r="B3866" i="28"/>
  <c r="G3866" i="28" s="1"/>
  <c r="H3866" i="28" s="1"/>
  <c r="E3865" i="28"/>
  <c r="D3865" i="28"/>
  <c r="C3865" i="28"/>
  <c r="B3865" i="28"/>
  <c r="E3864" i="28"/>
  <c r="D3864" i="28"/>
  <c r="C3864" i="28"/>
  <c r="B3864" i="28"/>
  <c r="G3864" i="28" s="1"/>
  <c r="H3864" i="28" s="1"/>
  <c r="E3863" i="28"/>
  <c r="D3863" i="28"/>
  <c r="C3863" i="28"/>
  <c r="B3863" i="28"/>
  <c r="E3862" i="28"/>
  <c r="D3862" i="28"/>
  <c r="C3862" i="28"/>
  <c r="B3862" i="28"/>
  <c r="E3861" i="28"/>
  <c r="D3861" i="28"/>
  <c r="C3861" i="28"/>
  <c r="B3861" i="28"/>
  <c r="E3860" i="28"/>
  <c r="D3860" i="28"/>
  <c r="C3860" i="28"/>
  <c r="B3860" i="28"/>
  <c r="E3859" i="28"/>
  <c r="D3859" i="28"/>
  <c r="C3859" i="28"/>
  <c r="B3859" i="28"/>
  <c r="E3858" i="28"/>
  <c r="D3858" i="28"/>
  <c r="C3858" i="28"/>
  <c r="B3858" i="28"/>
  <c r="G3858" i="28" s="1"/>
  <c r="H3858" i="28" s="1"/>
  <c r="E3857" i="28"/>
  <c r="D3857" i="28"/>
  <c r="C3857" i="28"/>
  <c r="B3857" i="28"/>
  <c r="E3856" i="28"/>
  <c r="D3856" i="28"/>
  <c r="C3856" i="28"/>
  <c r="B3856" i="28"/>
  <c r="G3856" i="28" s="1"/>
  <c r="H3856" i="28" s="1"/>
  <c r="E3855" i="28"/>
  <c r="D3855" i="28"/>
  <c r="C3855" i="28"/>
  <c r="B3855" i="28"/>
  <c r="E3854" i="28"/>
  <c r="D3854" i="28"/>
  <c r="C3854" i="28"/>
  <c r="B3854" i="28"/>
  <c r="E3853" i="28"/>
  <c r="D3853" i="28"/>
  <c r="C3853" i="28"/>
  <c r="B3853" i="28"/>
  <c r="E3852" i="28"/>
  <c r="D3852" i="28"/>
  <c r="C3852" i="28"/>
  <c r="B3852" i="28"/>
  <c r="G3852" i="28" s="1"/>
  <c r="H3852" i="28" s="1"/>
  <c r="E3851" i="28"/>
  <c r="D3851" i="28"/>
  <c r="C3851" i="28"/>
  <c r="B3851" i="28"/>
  <c r="E3850" i="28"/>
  <c r="D3850" i="28"/>
  <c r="C3850" i="28"/>
  <c r="B3850" i="28"/>
  <c r="E3849" i="28"/>
  <c r="D3849" i="28"/>
  <c r="C3849" i="28"/>
  <c r="B3849" i="28"/>
  <c r="E3848" i="28"/>
  <c r="D3848" i="28"/>
  <c r="C3848" i="28"/>
  <c r="B3848" i="28"/>
  <c r="E3847" i="28"/>
  <c r="D3847" i="28"/>
  <c r="C3847" i="28"/>
  <c r="B3847" i="28"/>
  <c r="G3847" i="28" s="1"/>
  <c r="H3847" i="28" s="1"/>
  <c r="E3846" i="28"/>
  <c r="D3846" i="28"/>
  <c r="C3846" i="28"/>
  <c r="B3846" i="28"/>
  <c r="E3845" i="28"/>
  <c r="D3845" i="28"/>
  <c r="C3845" i="28"/>
  <c r="B3845" i="28"/>
  <c r="E3844" i="28"/>
  <c r="D3844" i="28"/>
  <c r="C3844" i="28"/>
  <c r="B3844" i="28"/>
  <c r="E3843" i="28"/>
  <c r="D3843" i="28"/>
  <c r="C3843" i="28"/>
  <c r="B3843" i="28"/>
  <c r="E3842" i="28"/>
  <c r="D3842" i="28"/>
  <c r="C3842" i="28"/>
  <c r="B3842" i="28"/>
  <c r="E3841" i="28"/>
  <c r="D3841" i="28"/>
  <c r="C3841" i="28"/>
  <c r="B3841" i="28"/>
  <c r="E3840" i="28"/>
  <c r="D3840" i="28"/>
  <c r="C3840" i="28"/>
  <c r="B3840" i="28"/>
  <c r="E3839" i="28"/>
  <c r="D3839" i="28"/>
  <c r="C3839" i="28"/>
  <c r="B3839" i="28"/>
  <c r="E3838" i="28"/>
  <c r="D3838" i="28"/>
  <c r="C3838" i="28"/>
  <c r="B3838" i="28"/>
  <c r="E3837" i="28"/>
  <c r="D3837" i="28"/>
  <c r="C3837" i="28"/>
  <c r="B3837" i="28"/>
  <c r="E3836" i="28"/>
  <c r="D3836" i="28"/>
  <c r="C3836" i="28"/>
  <c r="B3836" i="28"/>
  <c r="E3835" i="28"/>
  <c r="D3835" i="28"/>
  <c r="C3835" i="28"/>
  <c r="B3835" i="28"/>
  <c r="E3834" i="28"/>
  <c r="D3834" i="28"/>
  <c r="C3834" i="28"/>
  <c r="B3834" i="28"/>
  <c r="E3833" i="28"/>
  <c r="D3833" i="28"/>
  <c r="C3833" i="28"/>
  <c r="B3833" i="28"/>
  <c r="E3832" i="28"/>
  <c r="D3832" i="28"/>
  <c r="C3832" i="28"/>
  <c r="B3832" i="28"/>
  <c r="E3831" i="28"/>
  <c r="D3831" i="28"/>
  <c r="C3831" i="28"/>
  <c r="B3831" i="28"/>
  <c r="E3830" i="28"/>
  <c r="D3830" i="28"/>
  <c r="C3830" i="28"/>
  <c r="B3830" i="28"/>
  <c r="E3829" i="28"/>
  <c r="D3829" i="28"/>
  <c r="C3829" i="28"/>
  <c r="B3829" i="28"/>
  <c r="E3828" i="28"/>
  <c r="D3828" i="28"/>
  <c r="C3828" i="28"/>
  <c r="B3828" i="28"/>
  <c r="G3828" i="28" s="1"/>
  <c r="H3828" i="28" s="1"/>
  <c r="E3827" i="28"/>
  <c r="D3827" i="28"/>
  <c r="C3827" i="28"/>
  <c r="B3827" i="28"/>
  <c r="E3826" i="28"/>
  <c r="D3826" i="28"/>
  <c r="C3826" i="28"/>
  <c r="B3826" i="28"/>
  <c r="E3825" i="28"/>
  <c r="D3825" i="28"/>
  <c r="C3825" i="28"/>
  <c r="B3825" i="28"/>
  <c r="E3824" i="28"/>
  <c r="D3824" i="28"/>
  <c r="C3824" i="28"/>
  <c r="B3824" i="28"/>
  <c r="E3823" i="28"/>
  <c r="D3823" i="28"/>
  <c r="G3823" i="28" s="1"/>
  <c r="H3823" i="28" s="1"/>
  <c r="C3823" i="28"/>
  <c r="B3823" i="28"/>
  <c r="E3822" i="28"/>
  <c r="D3822" i="28"/>
  <c r="C3822" i="28"/>
  <c r="B3822" i="28"/>
  <c r="E3821" i="28"/>
  <c r="D3821" i="28"/>
  <c r="C3821" i="28"/>
  <c r="B3821" i="28"/>
  <c r="E3820" i="28"/>
  <c r="D3820" i="28"/>
  <c r="C3820" i="28"/>
  <c r="B3820" i="28"/>
  <c r="E3819" i="28"/>
  <c r="D3819" i="28"/>
  <c r="C3819" i="28"/>
  <c r="B3819" i="28"/>
  <c r="E3818" i="28"/>
  <c r="D3818" i="28"/>
  <c r="C3818" i="28"/>
  <c r="B3818" i="28"/>
  <c r="E3817" i="28"/>
  <c r="D3817" i="28"/>
  <c r="C3817" i="28"/>
  <c r="B3817" i="28"/>
  <c r="E3816" i="28"/>
  <c r="D3816" i="28"/>
  <c r="C3816" i="28"/>
  <c r="B3816" i="28"/>
  <c r="E3815" i="28"/>
  <c r="D3815" i="28"/>
  <c r="C3815" i="28"/>
  <c r="B3815" i="28"/>
  <c r="E3814" i="28"/>
  <c r="D3814" i="28"/>
  <c r="C3814" i="28"/>
  <c r="B3814" i="28"/>
  <c r="E3813" i="28"/>
  <c r="D3813" i="28"/>
  <c r="C3813" i="28"/>
  <c r="B3813" i="28"/>
  <c r="E3812" i="28"/>
  <c r="D3812" i="28"/>
  <c r="C3812" i="28"/>
  <c r="B3812" i="28"/>
  <c r="E3811" i="28"/>
  <c r="D3811" i="28"/>
  <c r="C3811" i="28"/>
  <c r="B3811" i="28"/>
  <c r="E3810" i="28"/>
  <c r="D3810" i="28"/>
  <c r="C3810" i="28"/>
  <c r="B3810" i="28"/>
  <c r="E3809" i="28"/>
  <c r="D3809" i="28"/>
  <c r="C3809" i="28"/>
  <c r="B3809" i="28"/>
  <c r="E3808" i="28"/>
  <c r="D3808" i="28"/>
  <c r="C3808" i="28"/>
  <c r="B3808" i="28"/>
  <c r="E3807" i="28"/>
  <c r="D3807" i="28"/>
  <c r="C3807" i="28"/>
  <c r="B3807" i="28"/>
  <c r="E3806" i="28"/>
  <c r="D3806" i="28"/>
  <c r="C3806" i="28"/>
  <c r="B3806" i="28"/>
  <c r="E3805" i="28"/>
  <c r="D3805" i="28"/>
  <c r="C3805" i="28"/>
  <c r="B3805" i="28"/>
  <c r="E3804" i="28"/>
  <c r="D3804" i="28"/>
  <c r="G3804" i="28" s="1"/>
  <c r="H3804" i="28" s="1"/>
  <c r="C3804" i="28"/>
  <c r="B3804" i="28"/>
  <c r="E3803" i="28"/>
  <c r="D3803" i="28"/>
  <c r="C3803" i="28"/>
  <c r="B3803" i="28"/>
  <c r="E3802" i="28"/>
  <c r="D3802" i="28"/>
  <c r="C3802" i="28"/>
  <c r="B3802" i="28"/>
  <c r="E3801" i="28"/>
  <c r="D3801" i="28"/>
  <c r="C3801" i="28"/>
  <c r="B3801" i="28"/>
  <c r="E3800" i="28"/>
  <c r="D3800" i="28"/>
  <c r="C3800" i="28"/>
  <c r="B3800" i="28"/>
  <c r="E3799" i="28"/>
  <c r="D3799" i="28"/>
  <c r="C3799" i="28"/>
  <c r="B3799" i="28"/>
  <c r="E3798" i="28"/>
  <c r="D3798" i="28"/>
  <c r="C3798" i="28"/>
  <c r="B3798" i="28"/>
  <c r="E3797" i="28"/>
  <c r="D3797" i="28"/>
  <c r="C3797" i="28"/>
  <c r="B3797" i="28"/>
  <c r="E3796" i="28"/>
  <c r="D3796" i="28"/>
  <c r="C3796" i="28"/>
  <c r="B3796" i="28"/>
  <c r="E3795" i="28"/>
  <c r="D3795" i="28"/>
  <c r="C3795" i="28"/>
  <c r="B3795" i="28"/>
  <c r="E3794" i="28"/>
  <c r="D3794" i="28"/>
  <c r="C3794" i="28"/>
  <c r="B3794" i="28"/>
  <c r="E3793" i="28"/>
  <c r="D3793" i="28"/>
  <c r="C3793" i="28"/>
  <c r="B3793" i="28"/>
  <c r="E3792" i="28"/>
  <c r="D3792" i="28"/>
  <c r="C3792" i="28"/>
  <c r="B3792" i="28"/>
  <c r="E3791" i="28"/>
  <c r="D3791" i="28"/>
  <c r="C3791" i="28"/>
  <c r="B3791" i="28"/>
  <c r="E3790" i="28"/>
  <c r="D3790" i="28"/>
  <c r="C3790" i="28"/>
  <c r="B3790" i="28"/>
  <c r="E3789" i="28"/>
  <c r="D3789" i="28"/>
  <c r="C3789" i="28"/>
  <c r="B3789" i="28"/>
  <c r="E3788" i="28"/>
  <c r="D3788" i="28"/>
  <c r="C3788" i="28"/>
  <c r="B3788" i="28"/>
  <c r="E3787" i="28"/>
  <c r="D3787" i="28"/>
  <c r="C3787" i="28"/>
  <c r="B3787" i="28"/>
  <c r="E3786" i="28"/>
  <c r="D3786" i="28"/>
  <c r="C3786" i="28"/>
  <c r="B3786" i="28"/>
  <c r="E3785" i="28"/>
  <c r="D3785" i="28"/>
  <c r="C3785" i="28"/>
  <c r="B3785" i="28"/>
  <c r="E3784" i="28"/>
  <c r="D3784" i="28"/>
  <c r="C3784" i="28"/>
  <c r="B3784" i="28"/>
  <c r="E3783" i="28"/>
  <c r="D3783" i="28"/>
  <c r="C3783" i="28"/>
  <c r="B3783" i="28"/>
  <c r="E3782" i="28"/>
  <c r="D3782" i="28"/>
  <c r="C3782" i="28"/>
  <c r="B3782" i="28"/>
  <c r="E3781" i="28"/>
  <c r="D3781" i="28"/>
  <c r="C3781" i="28"/>
  <c r="B3781" i="28"/>
  <c r="E3780" i="28"/>
  <c r="D3780" i="28"/>
  <c r="C3780" i="28"/>
  <c r="B3780" i="28"/>
  <c r="G3780" i="28" s="1"/>
  <c r="H3780" i="28" s="1"/>
  <c r="E3779" i="28"/>
  <c r="D3779" i="28"/>
  <c r="C3779" i="28"/>
  <c r="B3779" i="28"/>
  <c r="E3778" i="28"/>
  <c r="D3778" i="28"/>
  <c r="C3778" i="28"/>
  <c r="B3778" i="28"/>
  <c r="E3777" i="28"/>
  <c r="D3777" i="28"/>
  <c r="C3777" i="28"/>
  <c r="B3777" i="28"/>
  <c r="E3776" i="28"/>
  <c r="D3776" i="28"/>
  <c r="C3776" i="28"/>
  <c r="B3776" i="28"/>
  <c r="E3775" i="28"/>
  <c r="D3775" i="28"/>
  <c r="C3775" i="28"/>
  <c r="B3775" i="28"/>
  <c r="E3774" i="28"/>
  <c r="D3774" i="28"/>
  <c r="C3774" i="28"/>
  <c r="B3774" i="28"/>
  <c r="E3773" i="28"/>
  <c r="D3773" i="28"/>
  <c r="C3773" i="28"/>
  <c r="B3773" i="28"/>
  <c r="E3772" i="28"/>
  <c r="D3772" i="28"/>
  <c r="C3772" i="28"/>
  <c r="B3772" i="28"/>
  <c r="E3771" i="28"/>
  <c r="D3771" i="28"/>
  <c r="C3771" i="28"/>
  <c r="B3771" i="28"/>
  <c r="E3770" i="28"/>
  <c r="D3770" i="28"/>
  <c r="C3770" i="28"/>
  <c r="B3770" i="28"/>
  <c r="E3769" i="28"/>
  <c r="D3769" i="28"/>
  <c r="C3769" i="28"/>
  <c r="B3769" i="28"/>
  <c r="E3768" i="28"/>
  <c r="D3768" i="28"/>
  <c r="C3768" i="28"/>
  <c r="B3768" i="28"/>
  <c r="E3767" i="28"/>
  <c r="D3767" i="28"/>
  <c r="C3767" i="28"/>
  <c r="B3767" i="28"/>
  <c r="E3766" i="28"/>
  <c r="D3766" i="28"/>
  <c r="C3766" i="28"/>
  <c r="B3766" i="28"/>
  <c r="E3765" i="28"/>
  <c r="D3765" i="28"/>
  <c r="C3765" i="28"/>
  <c r="B3765" i="28"/>
  <c r="E3764" i="28"/>
  <c r="D3764" i="28"/>
  <c r="C3764" i="28"/>
  <c r="B3764" i="28"/>
  <c r="E3763" i="28"/>
  <c r="D3763" i="28"/>
  <c r="C3763" i="28"/>
  <c r="B3763" i="28"/>
  <c r="E3762" i="28"/>
  <c r="D3762" i="28"/>
  <c r="C3762" i="28"/>
  <c r="B3762" i="28"/>
  <c r="E3761" i="28"/>
  <c r="D3761" i="28"/>
  <c r="C3761" i="28"/>
  <c r="B3761" i="28"/>
  <c r="E3760" i="28"/>
  <c r="D3760" i="28"/>
  <c r="C3760" i="28"/>
  <c r="B3760" i="28"/>
  <c r="E3759" i="28"/>
  <c r="D3759" i="28"/>
  <c r="C3759" i="28"/>
  <c r="B3759" i="28"/>
  <c r="E3758" i="28"/>
  <c r="D3758" i="28"/>
  <c r="C3758" i="28"/>
  <c r="B3758" i="28"/>
  <c r="E3757" i="28"/>
  <c r="D3757" i="28"/>
  <c r="C3757" i="28"/>
  <c r="B3757" i="28"/>
  <c r="E3756" i="28"/>
  <c r="D3756" i="28"/>
  <c r="C3756" i="28"/>
  <c r="B3756" i="28"/>
  <c r="E3755" i="28"/>
  <c r="D3755" i="28"/>
  <c r="C3755" i="28"/>
  <c r="B3755" i="28"/>
  <c r="E3754" i="28"/>
  <c r="D3754" i="28"/>
  <c r="C3754" i="28"/>
  <c r="B3754" i="28"/>
  <c r="E3753" i="28"/>
  <c r="D3753" i="28"/>
  <c r="C3753" i="28"/>
  <c r="B3753" i="28"/>
  <c r="E3752" i="28"/>
  <c r="D3752" i="28"/>
  <c r="C3752" i="28"/>
  <c r="B3752" i="28"/>
  <c r="E3751" i="28"/>
  <c r="D3751" i="28"/>
  <c r="C3751" i="28"/>
  <c r="B3751" i="28"/>
  <c r="G3751" i="28" s="1"/>
  <c r="H3751" i="28" s="1"/>
  <c r="E3750" i="28"/>
  <c r="D3750" i="28"/>
  <c r="C3750" i="28"/>
  <c r="B3750" i="28"/>
  <c r="E3749" i="28"/>
  <c r="D3749" i="28"/>
  <c r="C3749" i="28"/>
  <c r="B3749" i="28"/>
  <c r="E3748" i="28"/>
  <c r="D3748" i="28"/>
  <c r="C3748" i="28"/>
  <c r="B3748" i="28"/>
  <c r="G3748" i="28" s="1"/>
  <c r="H3748" i="28" s="1"/>
  <c r="E3747" i="28"/>
  <c r="D3747" i="28"/>
  <c r="C3747" i="28"/>
  <c r="B3747" i="28"/>
  <c r="E3746" i="28"/>
  <c r="D3746" i="28"/>
  <c r="C3746" i="28"/>
  <c r="B3746" i="28"/>
  <c r="G3746" i="28" s="1"/>
  <c r="H3746" i="28" s="1"/>
  <c r="E3745" i="28"/>
  <c r="D3745" i="28"/>
  <c r="C3745" i="28"/>
  <c r="B3745" i="28"/>
  <c r="G3745" i="28" s="1"/>
  <c r="H3745" i="28" s="1"/>
  <c r="E3744" i="28"/>
  <c r="D3744" i="28"/>
  <c r="C3744" i="28"/>
  <c r="B3744" i="28"/>
  <c r="E3743" i="28"/>
  <c r="D3743" i="28"/>
  <c r="C3743" i="28"/>
  <c r="B3743" i="28"/>
  <c r="E3742" i="28"/>
  <c r="D3742" i="28"/>
  <c r="C3742" i="28"/>
  <c r="B3742" i="28"/>
  <c r="E3741" i="28"/>
  <c r="D3741" i="28"/>
  <c r="C3741" i="28"/>
  <c r="B3741" i="28"/>
  <c r="E3740" i="28"/>
  <c r="D3740" i="28"/>
  <c r="C3740" i="28"/>
  <c r="B3740" i="28"/>
  <c r="E3739" i="28"/>
  <c r="D3739" i="28"/>
  <c r="C3739" i="28"/>
  <c r="B3739" i="28"/>
  <c r="E3738" i="28"/>
  <c r="D3738" i="28"/>
  <c r="C3738" i="28"/>
  <c r="B3738" i="28"/>
  <c r="E3737" i="28"/>
  <c r="D3737" i="28"/>
  <c r="C3737" i="28"/>
  <c r="B3737" i="28"/>
  <c r="G3737" i="28" s="1"/>
  <c r="H3737" i="28" s="1"/>
  <c r="E3736" i="28"/>
  <c r="D3736" i="28"/>
  <c r="C3736" i="28"/>
  <c r="B3736" i="28"/>
  <c r="E3735" i="28"/>
  <c r="D3735" i="28"/>
  <c r="C3735" i="28"/>
  <c r="B3735" i="28"/>
  <c r="G3735" i="28" s="1"/>
  <c r="H3735" i="28" s="1"/>
  <c r="E3734" i="28"/>
  <c r="D3734" i="28"/>
  <c r="C3734" i="28"/>
  <c r="B3734" i="28"/>
  <c r="E3733" i="28"/>
  <c r="D3733" i="28"/>
  <c r="C3733" i="28"/>
  <c r="B3733" i="28"/>
  <c r="E3732" i="28"/>
  <c r="D3732" i="28"/>
  <c r="C3732" i="28"/>
  <c r="B3732" i="28"/>
  <c r="E3731" i="28"/>
  <c r="D3731" i="28"/>
  <c r="C3731" i="28"/>
  <c r="B3731" i="28"/>
  <c r="E3730" i="28"/>
  <c r="D3730" i="28"/>
  <c r="C3730" i="28"/>
  <c r="B3730" i="28"/>
  <c r="E3729" i="28"/>
  <c r="D3729" i="28"/>
  <c r="C3729" i="28"/>
  <c r="B3729" i="28"/>
  <c r="E3728" i="28"/>
  <c r="D3728" i="28"/>
  <c r="C3728" i="28"/>
  <c r="B3728" i="28"/>
  <c r="E3727" i="28"/>
  <c r="D3727" i="28"/>
  <c r="C3727" i="28"/>
  <c r="B3727" i="28"/>
  <c r="E3726" i="28"/>
  <c r="D3726" i="28"/>
  <c r="C3726" i="28"/>
  <c r="B3726" i="28"/>
  <c r="E3725" i="28"/>
  <c r="D3725" i="28"/>
  <c r="C3725" i="28"/>
  <c r="B3725" i="28"/>
  <c r="E3724" i="28"/>
  <c r="D3724" i="28"/>
  <c r="C3724" i="28"/>
  <c r="B3724" i="28"/>
  <c r="E3723" i="28"/>
  <c r="D3723" i="28"/>
  <c r="C3723" i="28"/>
  <c r="B3723" i="28"/>
  <c r="E3722" i="28"/>
  <c r="D3722" i="28"/>
  <c r="C3722" i="28"/>
  <c r="B3722" i="28"/>
  <c r="E3721" i="28"/>
  <c r="D3721" i="28"/>
  <c r="C3721" i="28"/>
  <c r="B3721" i="28"/>
  <c r="G3721" i="28" s="1"/>
  <c r="H3721" i="28" s="1"/>
  <c r="E3720" i="28"/>
  <c r="D3720" i="28"/>
  <c r="C3720" i="28"/>
  <c r="B3720" i="28"/>
  <c r="E3719" i="28"/>
  <c r="D3719" i="28"/>
  <c r="C3719" i="28"/>
  <c r="B3719" i="28"/>
  <c r="E3718" i="28"/>
  <c r="D3718" i="28"/>
  <c r="C3718" i="28"/>
  <c r="B3718" i="28"/>
  <c r="E3717" i="28"/>
  <c r="D3717" i="28"/>
  <c r="C3717" i="28"/>
  <c r="B3717" i="28"/>
  <c r="E3716" i="28"/>
  <c r="D3716" i="28"/>
  <c r="C3716" i="28"/>
  <c r="B3716" i="28"/>
  <c r="E3715" i="28"/>
  <c r="D3715" i="28"/>
  <c r="C3715" i="28"/>
  <c r="B3715" i="28"/>
  <c r="E3714" i="28"/>
  <c r="D3714" i="28"/>
  <c r="C3714" i="28"/>
  <c r="B3714" i="28"/>
  <c r="E3713" i="28"/>
  <c r="D3713" i="28"/>
  <c r="C3713" i="28"/>
  <c r="B3713" i="28"/>
  <c r="E3712" i="28"/>
  <c r="D3712" i="28"/>
  <c r="C3712" i="28"/>
  <c r="B3712" i="28"/>
  <c r="E3711" i="28"/>
  <c r="D3711" i="28"/>
  <c r="C3711" i="28"/>
  <c r="B3711" i="28"/>
  <c r="E3710" i="28"/>
  <c r="D3710" i="28"/>
  <c r="C3710" i="28"/>
  <c r="B3710" i="28"/>
  <c r="E3709" i="28"/>
  <c r="D3709" i="28"/>
  <c r="C3709" i="28"/>
  <c r="B3709" i="28"/>
  <c r="E3708" i="28"/>
  <c r="D3708" i="28"/>
  <c r="C3708" i="28"/>
  <c r="B3708" i="28"/>
  <c r="G3708" i="28" s="1"/>
  <c r="H3708" i="28" s="1"/>
  <c r="E3707" i="28"/>
  <c r="D3707" i="28"/>
  <c r="C3707" i="28"/>
  <c r="B3707" i="28"/>
  <c r="E3706" i="28"/>
  <c r="D3706" i="28"/>
  <c r="C3706" i="28"/>
  <c r="B3706" i="28"/>
  <c r="E3705" i="28"/>
  <c r="D3705" i="28"/>
  <c r="C3705" i="28"/>
  <c r="B3705" i="28"/>
  <c r="E3704" i="28"/>
  <c r="D3704" i="28"/>
  <c r="C3704" i="28"/>
  <c r="B3704" i="28"/>
  <c r="E3703" i="28"/>
  <c r="D3703" i="28"/>
  <c r="C3703" i="28"/>
  <c r="B3703" i="28"/>
  <c r="G3703" i="28" s="1"/>
  <c r="H3703" i="28" s="1"/>
  <c r="E3702" i="28"/>
  <c r="D3702" i="28"/>
  <c r="C3702" i="28"/>
  <c r="B3702" i="28"/>
  <c r="E3701" i="28"/>
  <c r="G3701" i="28" s="1"/>
  <c r="H3701" i="28" s="1"/>
  <c r="D3701" i="28"/>
  <c r="C3701" i="28"/>
  <c r="B3701" i="28"/>
  <c r="E3700" i="28"/>
  <c r="D3700" i="28"/>
  <c r="C3700" i="28"/>
  <c r="B3700" i="28"/>
  <c r="E3699" i="28"/>
  <c r="D3699" i="28"/>
  <c r="C3699" i="28"/>
  <c r="B3699" i="28"/>
  <c r="E3698" i="28"/>
  <c r="D3698" i="28"/>
  <c r="C3698" i="28"/>
  <c r="B3698" i="28"/>
  <c r="E3697" i="28"/>
  <c r="G3697" i="28" s="1"/>
  <c r="H3697" i="28" s="1"/>
  <c r="D3697" i="28"/>
  <c r="C3697" i="28"/>
  <c r="B3697" i="28"/>
  <c r="E3696" i="28"/>
  <c r="D3696" i="28"/>
  <c r="C3696" i="28"/>
  <c r="B3696" i="28"/>
  <c r="E3695" i="28"/>
  <c r="D3695" i="28"/>
  <c r="C3695" i="28"/>
  <c r="B3695" i="28"/>
  <c r="E3694" i="28"/>
  <c r="D3694" i="28"/>
  <c r="C3694" i="28"/>
  <c r="B3694" i="28"/>
  <c r="E3693" i="28"/>
  <c r="D3693" i="28"/>
  <c r="C3693" i="28"/>
  <c r="B3693" i="28"/>
  <c r="E3692" i="28"/>
  <c r="D3692" i="28"/>
  <c r="C3692" i="28"/>
  <c r="B3692" i="28"/>
  <c r="E3691" i="28"/>
  <c r="D3691" i="28"/>
  <c r="C3691" i="28"/>
  <c r="B3691" i="28"/>
  <c r="E3690" i="28"/>
  <c r="D3690" i="28"/>
  <c r="C3690" i="28"/>
  <c r="B3690" i="28"/>
  <c r="E3689" i="28"/>
  <c r="D3689" i="28"/>
  <c r="C3689" i="28"/>
  <c r="B3689" i="28"/>
  <c r="E3688" i="28"/>
  <c r="D3688" i="28"/>
  <c r="C3688" i="28"/>
  <c r="B3688" i="28"/>
  <c r="E3687" i="28"/>
  <c r="D3687" i="28"/>
  <c r="C3687" i="28"/>
  <c r="B3687" i="28"/>
  <c r="E3686" i="28"/>
  <c r="D3686" i="28"/>
  <c r="C3686" i="28"/>
  <c r="B3686" i="28"/>
  <c r="E3685" i="28"/>
  <c r="G3685" i="28" s="1"/>
  <c r="H3685" i="28" s="1"/>
  <c r="D3685" i="28"/>
  <c r="C3685" i="28"/>
  <c r="B3685" i="28"/>
  <c r="E3684" i="28"/>
  <c r="D3684" i="28"/>
  <c r="C3684" i="28"/>
  <c r="B3684" i="28"/>
  <c r="E3683" i="28"/>
  <c r="G3683" i="28" s="1"/>
  <c r="H3683" i="28" s="1"/>
  <c r="D3683" i="28"/>
  <c r="C3683" i="28"/>
  <c r="B3683" i="28"/>
  <c r="E3682" i="28"/>
  <c r="D3682" i="28"/>
  <c r="C3682" i="28"/>
  <c r="B3682" i="28"/>
  <c r="E3681" i="28"/>
  <c r="D3681" i="28"/>
  <c r="C3681" i="28"/>
  <c r="B3681" i="28"/>
  <c r="E3680" i="28"/>
  <c r="D3680" i="28"/>
  <c r="C3680" i="28"/>
  <c r="B3680" i="28"/>
  <c r="E3679" i="28"/>
  <c r="D3679" i="28"/>
  <c r="C3679" i="28"/>
  <c r="B3679" i="28"/>
  <c r="E3678" i="28"/>
  <c r="D3678" i="28"/>
  <c r="C3678" i="28"/>
  <c r="B3678" i="28"/>
  <c r="E3677" i="28"/>
  <c r="D3677" i="28"/>
  <c r="C3677" i="28"/>
  <c r="B3677" i="28"/>
  <c r="E3676" i="28"/>
  <c r="D3676" i="28"/>
  <c r="C3676" i="28"/>
  <c r="B3676" i="28"/>
  <c r="E3675" i="28"/>
  <c r="D3675" i="28"/>
  <c r="C3675" i="28"/>
  <c r="B3675" i="28"/>
  <c r="E3674" i="28"/>
  <c r="D3674" i="28"/>
  <c r="C3674" i="28"/>
  <c r="B3674" i="28"/>
  <c r="E3673" i="28"/>
  <c r="D3673" i="28"/>
  <c r="C3673" i="28"/>
  <c r="B3673" i="28"/>
  <c r="E3672" i="28"/>
  <c r="D3672" i="28"/>
  <c r="C3672" i="28"/>
  <c r="B3672" i="28"/>
  <c r="E3671" i="28"/>
  <c r="D3671" i="28"/>
  <c r="C3671" i="28"/>
  <c r="B3671" i="28"/>
  <c r="E3670" i="28"/>
  <c r="D3670" i="28"/>
  <c r="C3670" i="28"/>
  <c r="B3670" i="28"/>
  <c r="E3669" i="28"/>
  <c r="D3669" i="28"/>
  <c r="C3669" i="28"/>
  <c r="B3669" i="28"/>
  <c r="E3668" i="28"/>
  <c r="D3668" i="28"/>
  <c r="C3668" i="28"/>
  <c r="B3668" i="28"/>
  <c r="E3667" i="28"/>
  <c r="D3667" i="28"/>
  <c r="C3667" i="28"/>
  <c r="B3667" i="28"/>
  <c r="E3666" i="28"/>
  <c r="D3666" i="28"/>
  <c r="C3666" i="28"/>
  <c r="B3666" i="28"/>
  <c r="E3665" i="28"/>
  <c r="D3665" i="28"/>
  <c r="C3665" i="28"/>
  <c r="B3665" i="28"/>
  <c r="E3664" i="28"/>
  <c r="D3664" i="28"/>
  <c r="C3664" i="28"/>
  <c r="B3664" i="28"/>
  <c r="E3663" i="28"/>
  <c r="D3663" i="28"/>
  <c r="C3663" i="28"/>
  <c r="B3663" i="28"/>
  <c r="E3662" i="28"/>
  <c r="D3662" i="28"/>
  <c r="C3662" i="28"/>
  <c r="B3662" i="28"/>
  <c r="E3661" i="28"/>
  <c r="D3661" i="28"/>
  <c r="C3661" i="28"/>
  <c r="B3661" i="28"/>
  <c r="E3660" i="28"/>
  <c r="D3660" i="28"/>
  <c r="C3660" i="28"/>
  <c r="B3660" i="28"/>
  <c r="E3659" i="28"/>
  <c r="D3659" i="28"/>
  <c r="C3659" i="28"/>
  <c r="B3659" i="28"/>
  <c r="E3658" i="28"/>
  <c r="D3658" i="28"/>
  <c r="C3658" i="28"/>
  <c r="B3658" i="28"/>
  <c r="E3657" i="28"/>
  <c r="D3657" i="28"/>
  <c r="C3657" i="28"/>
  <c r="B3657" i="28"/>
  <c r="E3656" i="28"/>
  <c r="D3656" i="28"/>
  <c r="C3656" i="28"/>
  <c r="B3656" i="28"/>
  <c r="E3655" i="28"/>
  <c r="D3655" i="28"/>
  <c r="C3655" i="28"/>
  <c r="B3655" i="28"/>
  <c r="E3654" i="28"/>
  <c r="D3654" i="28"/>
  <c r="C3654" i="28"/>
  <c r="B3654" i="28"/>
  <c r="E3653" i="28"/>
  <c r="D3653" i="28"/>
  <c r="C3653" i="28"/>
  <c r="B3653" i="28"/>
  <c r="E3652" i="28"/>
  <c r="D3652" i="28"/>
  <c r="C3652" i="28"/>
  <c r="B3652" i="28"/>
  <c r="E3651" i="28"/>
  <c r="D3651" i="28"/>
  <c r="C3651" i="28"/>
  <c r="B3651" i="28"/>
  <c r="E3650" i="28"/>
  <c r="D3650" i="28"/>
  <c r="C3650" i="28"/>
  <c r="B3650" i="28"/>
  <c r="E3649" i="28"/>
  <c r="D3649" i="28"/>
  <c r="C3649" i="28"/>
  <c r="B3649" i="28"/>
  <c r="E3648" i="28"/>
  <c r="D3648" i="28"/>
  <c r="C3648" i="28"/>
  <c r="B3648" i="28"/>
  <c r="E3647" i="28"/>
  <c r="D3647" i="28"/>
  <c r="C3647" i="28"/>
  <c r="B3647" i="28"/>
  <c r="E3646" i="28"/>
  <c r="D3646" i="28"/>
  <c r="C3646" i="28"/>
  <c r="B3646" i="28"/>
  <c r="E3645" i="28"/>
  <c r="D3645" i="28"/>
  <c r="C3645" i="28"/>
  <c r="B3645" i="28"/>
  <c r="E3644" i="28"/>
  <c r="D3644" i="28"/>
  <c r="C3644" i="28"/>
  <c r="B3644" i="28"/>
  <c r="E3643" i="28"/>
  <c r="D3643" i="28"/>
  <c r="C3643" i="28"/>
  <c r="B3643" i="28"/>
  <c r="E3642" i="28"/>
  <c r="D3642" i="28"/>
  <c r="C3642" i="28"/>
  <c r="B3642" i="28"/>
  <c r="E3641" i="28"/>
  <c r="D3641" i="28"/>
  <c r="C3641" i="28"/>
  <c r="B3641" i="28"/>
  <c r="E3640" i="28"/>
  <c r="D3640" i="28"/>
  <c r="C3640" i="28"/>
  <c r="B3640" i="28"/>
  <c r="E3639" i="28"/>
  <c r="D3639" i="28"/>
  <c r="C3639" i="28"/>
  <c r="B3639" i="28"/>
  <c r="E3638" i="28"/>
  <c r="D3638" i="28"/>
  <c r="C3638" i="28"/>
  <c r="B3638" i="28"/>
  <c r="E3637" i="28"/>
  <c r="D3637" i="28"/>
  <c r="C3637" i="28"/>
  <c r="B3637" i="28"/>
  <c r="E3636" i="28"/>
  <c r="D3636" i="28"/>
  <c r="C3636" i="28"/>
  <c r="B3636" i="28"/>
  <c r="E3635" i="28"/>
  <c r="D3635" i="28"/>
  <c r="C3635" i="28"/>
  <c r="B3635" i="28"/>
  <c r="E3634" i="28"/>
  <c r="D3634" i="28"/>
  <c r="C3634" i="28"/>
  <c r="B3634" i="28"/>
  <c r="E3633" i="28"/>
  <c r="D3633" i="28"/>
  <c r="C3633" i="28"/>
  <c r="B3633" i="28"/>
  <c r="E3632" i="28"/>
  <c r="D3632" i="28"/>
  <c r="C3632" i="28"/>
  <c r="B3632" i="28"/>
  <c r="E3631" i="28"/>
  <c r="D3631" i="28"/>
  <c r="C3631" i="28"/>
  <c r="B3631" i="28"/>
  <c r="E3630" i="28"/>
  <c r="D3630" i="28"/>
  <c r="C3630" i="28"/>
  <c r="B3630" i="28"/>
  <c r="E3629" i="28"/>
  <c r="D3629" i="28"/>
  <c r="C3629" i="28"/>
  <c r="B3629" i="28"/>
  <c r="E3628" i="28"/>
  <c r="D3628" i="28"/>
  <c r="C3628" i="28"/>
  <c r="B3628" i="28"/>
  <c r="E3627" i="28"/>
  <c r="D3627" i="28"/>
  <c r="C3627" i="28"/>
  <c r="B3627" i="28"/>
  <c r="E3626" i="28"/>
  <c r="D3626" i="28"/>
  <c r="C3626" i="28"/>
  <c r="B3626" i="28"/>
  <c r="E3625" i="28"/>
  <c r="D3625" i="28"/>
  <c r="C3625" i="28"/>
  <c r="B3625" i="28"/>
  <c r="E3624" i="28"/>
  <c r="D3624" i="28"/>
  <c r="C3624" i="28"/>
  <c r="B3624" i="28"/>
  <c r="E3623" i="28"/>
  <c r="D3623" i="28"/>
  <c r="C3623" i="28"/>
  <c r="B3623" i="28"/>
  <c r="E3622" i="28"/>
  <c r="D3622" i="28"/>
  <c r="C3622" i="28"/>
  <c r="B3622" i="28"/>
  <c r="E3621" i="28"/>
  <c r="D3621" i="28"/>
  <c r="C3621" i="28"/>
  <c r="B3621" i="28"/>
  <c r="E3620" i="28"/>
  <c r="D3620" i="28"/>
  <c r="C3620" i="28"/>
  <c r="B3620" i="28"/>
  <c r="E3619" i="28"/>
  <c r="D3619" i="28"/>
  <c r="C3619" i="28"/>
  <c r="B3619" i="28"/>
  <c r="G3619" i="28" s="1"/>
  <c r="H3619" i="28" s="1"/>
  <c r="E3618" i="28"/>
  <c r="D3618" i="28"/>
  <c r="C3618" i="28"/>
  <c r="B3618" i="28"/>
  <c r="E3617" i="28"/>
  <c r="D3617" i="28"/>
  <c r="C3617" i="28"/>
  <c r="B3617" i="28"/>
  <c r="E3616" i="28"/>
  <c r="D3616" i="28"/>
  <c r="C3616" i="28"/>
  <c r="B3616" i="28"/>
  <c r="E3615" i="28"/>
  <c r="D3615" i="28"/>
  <c r="C3615" i="28"/>
  <c r="B3615" i="28"/>
  <c r="E3614" i="28"/>
  <c r="D3614" i="28"/>
  <c r="C3614" i="28"/>
  <c r="B3614" i="28"/>
  <c r="E3613" i="28"/>
  <c r="D3613" i="28"/>
  <c r="C3613" i="28"/>
  <c r="B3613" i="28"/>
  <c r="E3612" i="28"/>
  <c r="D3612" i="28"/>
  <c r="C3612" i="28"/>
  <c r="B3612" i="28"/>
  <c r="E3611" i="28"/>
  <c r="D3611" i="28"/>
  <c r="C3611" i="28"/>
  <c r="B3611" i="28"/>
  <c r="E3610" i="28"/>
  <c r="D3610" i="28"/>
  <c r="C3610" i="28"/>
  <c r="B3610" i="28"/>
  <c r="E3609" i="28"/>
  <c r="D3609" i="28"/>
  <c r="C3609" i="28"/>
  <c r="B3609" i="28"/>
  <c r="E3608" i="28"/>
  <c r="D3608" i="28"/>
  <c r="C3608" i="28"/>
  <c r="B3608" i="28"/>
  <c r="E3607" i="28"/>
  <c r="D3607" i="28"/>
  <c r="C3607" i="28"/>
  <c r="B3607" i="28"/>
  <c r="E3606" i="28"/>
  <c r="D3606" i="28"/>
  <c r="C3606" i="28"/>
  <c r="B3606" i="28"/>
  <c r="E3605" i="28"/>
  <c r="D3605" i="28"/>
  <c r="C3605" i="28"/>
  <c r="B3605" i="28"/>
  <c r="E3604" i="28"/>
  <c r="D3604" i="28"/>
  <c r="C3604" i="28"/>
  <c r="B3604" i="28"/>
  <c r="E3603" i="28"/>
  <c r="D3603" i="28"/>
  <c r="C3603" i="28"/>
  <c r="B3603" i="28"/>
  <c r="E3602" i="28"/>
  <c r="D3602" i="28"/>
  <c r="C3602" i="28"/>
  <c r="B3602" i="28"/>
  <c r="E3601" i="28"/>
  <c r="D3601" i="28"/>
  <c r="C3601" i="28"/>
  <c r="B3601" i="28"/>
  <c r="E3600" i="28"/>
  <c r="D3600" i="28"/>
  <c r="C3600" i="28"/>
  <c r="B3600" i="28"/>
  <c r="E3599" i="28"/>
  <c r="D3599" i="28"/>
  <c r="C3599" i="28"/>
  <c r="B3599" i="28"/>
  <c r="E3598" i="28"/>
  <c r="D3598" i="28"/>
  <c r="C3598" i="28"/>
  <c r="B3598" i="28"/>
  <c r="E3597" i="28"/>
  <c r="D3597" i="28"/>
  <c r="C3597" i="28"/>
  <c r="B3597" i="28"/>
  <c r="E3596" i="28"/>
  <c r="D3596" i="28"/>
  <c r="C3596" i="28"/>
  <c r="B3596" i="28"/>
  <c r="E3595" i="28"/>
  <c r="D3595" i="28"/>
  <c r="C3595" i="28"/>
  <c r="B3595" i="28"/>
  <c r="E3594" i="28"/>
  <c r="D3594" i="28"/>
  <c r="C3594" i="28"/>
  <c r="B3594" i="28"/>
  <c r="E3593" i="28"/>
  <c r="D3593" i="28"/>
  <c r="C3593" i="28"/>
  <c r="B3593" i="28"/>
  <c r="E3592" i="28"/>
  <c r="D3592" i="28"/>
  <c r="C3592" i="28"/>
  <c r="B3592" i="28"/>
  <c r="E3591" i="28"/>
  <c r="D3591" i="28"/>
  <c r="C3591" i="28"/>
  <c r="B3591" i="28"/>
  <c r="E3590" i="28"/>
  <c r="D3590" i="28"/>
  <c r="C3590" i="28"/>
  <c r="B3590" i="28"/>
  <c r="E3589" i="28"/>
  <c r="D3589" i="28"/>
  <c r="C3589" i="28"/>
  <c r="B3589" i="28"/>
  <c r="E3588" i="28"/>
  <c r="D3588" i="28"/>
  <c r="C3588" i="28"/>
  <c r="B3588" i="28"/>
  <c r="E3587" i="28"/>
  <c r="D3587" i="28"/>
  <c r="C3587" i="28"/>
  <c r="B3587" i="28"/>
  <c r="E3586" i="28"/>
  <c r="D3586" i="28"/>
  <c r="C3586" i="28"/>
  <c r="B3586" i="28"/>
  <c r="E3585" i="28"/>
  <c r="D3585" i="28"/>
  <c r="C3585" i="28"/>
  <c r="B3585" i="28"/>
  <c r="E3584" i="28"/>
  <c r="D3584" i="28"/>
  <c r="C3584" i="28"/>
  <c r="B3584" i="28"/>
  <c r="E3583" i="28"/>
  <c r="D3583" i="28"/>
  <c r="C3583" i="28"/>
  <c r="B3583" i="28"/>
  <c r="E3582" i="28"/>
  <c r="D3582" i="28"/>
  <c r="C3582" i="28"/>
  <c r="B3582" i="28"/>
  <c r="E3581" i="28"/>
  <c r="D3581" i="28"/>
  <c r="C3581" i="28"/>
  <c r="B3581" i="28"/>
  <c r="E3580" i="28"/>
  <c r="D3580" i="28"/>
  <c r="C3580" i="28"/>
  <c r="B3580" i="28"/>
  <c r="E3579" i="28"/>
  <c r="D3579" i="28"/>
  <c r="C3579" i="28"/>
  <c r="B3579" i="28"/>
  <c r="E3578" i="28"/>
  <c r="D3578" i="28"/>
  <c r="C3578" i="28"/>
  <c r="B3578" i="28"/>
  <c r="E3577" i="28"/>
  <c r="D3577" i="28"/>
  <c r="C3577" i="28"/>
  <c r="B3577" i="28"/>
  <c r="E3576" i="28"/>
  <c r="D3576" i="28"/>
  <c r="C3576" i="28"/>
  <c r="B3576" i="28"/>
  <c r="E3575" i="28"/>
  <c r="G3575" i="28" s="1"/>
  <c r="H3575" i="28" s="1"/>
  <c r="D3575" i="28"/>
  <c r="C3575" i="28"/>
  <c r="B3575" i="28"/>
  <c r="E3574" i="28"/>
  <c r="D3574" i="28"/>
  <c r="C3574" i="28"/>
  <c r="B3574" i="28"/>
  <c r="E3573" i="28"/>
  <c r="D3573" i="28"/>
  <c r="C3573" i="28"/>
  <c r="B3573" i="28"/>
  <c r="E3572" i="28"/>
  <c r="D3572" i="28"/>
  <c r="C3572" i="28"/>
  <c r="B3572" i="28"/>
  <c r="E3571" i="28"/>
  <c r="D3571" i="28"/>
  <c r="C3571" i="28"/>
  <c r="B3571" i="28"/>
  <c r="E3570" i="28"/>
  <c r="D3570" i="28"/>
  <c r="C3570" i="28"/>
  <c r="B3570" i="28"/>
  <c r="E3569" i="28"/>
  <c r="D3569" i="28"/>
  <c r="C3569" i="28"/>
  <c r="B3569" i="28"/>
  <c r="E3568" i="28"/>
  <c r="D3568" i="28"/>
  <c r="C3568" i="28"/>
  <c r="B3568" i="28"/>
  <c r="E3567" i="28"/>
  <c r="D3567" i="28"/>
  <c r="C3567" i="28"/>
  <c r="B3567" i="28"/>
  <c r="E3566" i="28"/>
  <c r="D3566" i="28"/>
  <c r="C3566" i="28"/>
  <c r="B3566" i="28"/>
  <c r="E3565" i="28"/>
  <c r="D3565" i="28"/>
  <c r="C3565" i="28"/>
  <c r="B3565" i="28"/>
  <c r="E3564" i="28"/>
  <c r="D3564" i="28"/>
  <c r="C3564" i="28"/>
  <c r="B3564" i="28"/>
  <c r="E3563" i="28"/>
  <c r="D3563" i="28"/>
  <c r="C3563" i="28"/>
  <c r="B3563" i="28"/>
  <c r="E3562" i="28"/>
  <c r="D3562" i="28"/>
  <c r="C3562" i="28"/>
  <c r="B3562" i="28"/>
  <c r="E3561" i="28"/>
  <c r="D3561" i="28"/>
  <c r="C3561" i="28"/>
  <c r="B3561" i="28"/>
  <c r="E3560" i="28"/>
  <c r="D3560" i="28"/>
  <c r="C3560" i="28"/>
  <c r="B3560" i="28"/>
  <c r="E3559" i="28"/>
  <c r="G3559" i="28" s="1"/>
  <c r="H3559" i="28" s="1"/>
  <c r="D3559" i="28"/>
  <c r="C3559" i="28"/>
  <c r="B3559" i="28"/>
  <c r="E3558" i="28"/>
  <c r="D3558" i="28"/>
  <c r="C3558" i="28"/>
  <c r="B3558" i="28"/>
  <c r="E3557" i="28"/>
  <c r="G3557" i="28" s="1"/>
  <c r="H3557" i="28" s="1"/>
  <c r="D3557" i="28"/>
  <c r="C3557" i="28"/>
  <c r="B3557" i="28"/>
  <c r="E3556" i="28"/>
  <c r="D3556" i="28"/>
  <c r="C3556" i="28"/>
  <c r="B3556" i="28"/>
  <c r="E3555" i="28"/>
  <c r="G3555" i="28" s="1"/>
  <c r="H3555" i="28" s="1"/>
  <c r="D3555" i="28"/>
  <c r="C3555" i="28"/>
  <c r="B3555" i="28"/>
  <c r="E3554" i="28"/>
  <c r="D3554" i="28"/>
  <c r="C3554" i="28"/>
  <c r="B3554" i="28"/>
  <c r="E3553" i="28"/>
  <c r="D3553" i="28"/>
  <c r="C3553" i="28"/>
  <c r="B3553" i="28"/>
  <c r="E3552" i="28"/>
  <c r="D3552" i="28"/>
  <c r="C3552" i="28"/>
  <c r="B3552" i="28"/>
  <c r="E3551" i="28"/>
  <c r="D3551" i="28"/>
  <c r="C3551" i="28"/>
  <c r="B3551" i="28"/>
  <c r="E3550" i="28"/>
  <c r="D3550" i="28"/>
  <c r="C3550" i="28"/>
  <c r="B3550" i="28"/>
  <c r="E3549" i="28"/>
  <c r="D3549" i="28"/>
  <c r="C3549" i="28"/>
  <c r="B3549" i="28"/>
  <c r="E3548" i="28"/>
  <c r="D3548" i="28"/>
  <c r="C3548" i="28"/>
  <c r="B3548" i="28"/>
  <c r="E3547" i="28"/>
  <c r="D3547" i="28"/>
  <c r="C3547" i="28"/>
  <c r="B3547" i="28"/>
  <c r="E3546" i="28"/>
  <c r="D3546" i="28"/>
  <c r="C3546" i="28"/>
  <c r="B3546" i="28"/>
  <c r="E3545" i="28"/>
  <c r="G3545" i="28" s="1"/>
  <c r="H3545" i="28" s="1"/>
  <c r="D3545" i="28"/>
  <c r="C3545" i="28"/>
  <c r="B3545" i="28"/>
  <c r="E3544" i="28"/>
  <c r="D3544" i="28"/>
  <c r="C3544" i="28"/>
  <c r="B3544" i="28"/>
  <c r="E3543" i="28"/>
  <c r="D3543" i="28"/>
  <c r="C3543" i="28"/>
  <c r="B3543" i="28"/>
  <c r="E3542" i="28"/>
  <c r="D3542" i="28"/>
  <c r="C3542" i="28"/>
  <c r="B3542" i="28"/>
  <c r="E3541" i="28"/>
  <c r="D3541" i="28"/>
  <c r="C3541" i="28"/>
  <c r="B3541" i="28"/>
  <c r="E3540" i="28"/>
  <c r="D3540" i="28"/>
  <c r="C3540" i="28"/>
  <c r="B3540" i="28"/>
  <c r="E3539" i="28"/>
  <c r="D3539" i="28"/>
  <c r="C3539" i="28"/>
  <c r="B3539" i="28"/>
  <c r="E3538" i="28"/>
  <c r="D3538" i="28"/>
  <c r="C3538" i="28"/>
  <c r="B3538" i="28"/>
  <c r="E3537" i="28"/>
  <c r="D3537" i="28"/>
  <c r="C3537" i="28"/>
  <c r="B3537" i="28"/>
  <c r="E3536" i="28"/>
  <c r="D3536" i="28"/>
  <c r="C3536" i="28"/>
  <c r="B3536" i="28"/>
  <c r="E3535" i="28"/>
  <c r="D3535" i="28"/>
  <c r="C3535" i="28"/>
  <c r="B3535" i="28"/>
  <c r="E3534" i="28"/>
  <c r="D3534" i="28"/>
  <c r="C3534" i="28"/>
  <c r="B3534" i="28"/>
  <c r="E3533" i="28"/>
  <c r="D3533" i="28"/>
  <c r="C3533" i="28"/>
  <c r="B3533" i="28"/>
  <c r="E3532" i="28"/>
  <c r="D3532" i="28"/>
  <c r="C3532" i="28"/>
  <c r="B3532" i="28"/>
  <c r="E3531" i="28"/>
  <c r="D3531" i="28"/>
  <c r="C3531" i="28"/>
  <c r="B3531" i="28"/>
  <c r="E3530" i="28"/>
  <c r="D3530" i="28"/>
  <c r="C3530" i="28"/>
  <c r="B3530" i="28"/>
  <c r="E3529" i="28"/>
  <c r="D3529" i="28"/>
  <c r="C3529" i="28"/>
  <c r="B3529" i="28"/>
  <c r="E3528" i="28"/>
  <c r="D3528" i="28"/>
  <c r="C3528" i="28"/>
  <c r="B3528" i="28"/>
  <c r="E3527" i="28"/>
  <c r="D3527" i="28"/>
  <c r="C3527" i="28"/>
  <c r="B3527" i="28"/>
  <c r="E3526" i="28"/>
  <c r="D3526" i="28"/>
  <c r="C3526" i="28"/>
  <c r="B3526" i="28"/>
  <c r="E3525" i="28"/>
  <c r="D3525" i="28"/>
  <c r="C3525" i="28"/>
  <c r="B3525" i="28"/>
  <c r="G3525" i="28" s="1"/>
  <c r="H3525" i="28" s="1"/>
  <c r="E3524" i="28"/>
  <c r="D3524" i="28"/>
  <c r="C3524" i="28"/>
  <c r="B3524" i="28"/>
  <c r="G3524" i="28" s="1"/>
  <c r="H3524" i="28" s="1"/>
  <c r="E3523" i="28"/>
  <c r="D3523" i="28"/>
  <c r="C3523" i="28"/>
  <c r="B3523" i="28"/>
  <c r="G3523" i="28" s="1"/>
  <c r="H3523" i="28" s="1"/>
  <c r="E3522" i="28"/>
  <c r="D3522" i="28"/>
  <c r="C3522" i="28"/>
  <c r="B3522" i="28"/>
  <c r="G3522" i="28" s="1"/>
  <c r="H3522" i="28" s="1"/>
  <c r="E3521" i="28"/>
  <c r="D3521" i="28"/>
  <c r="C3521" i="28"/>
  <c r="B3521" i="28"/>
  <c r="E3520" i="28"/>
  <c r="D3520" i="28"/>
  <c r="C3520" i="28"/>
  <c r="B3520" i="28"/>
  <c r="E3519" i="28"/>
  <c r="D3519" i="28"/>
  <c r="C3519" i="28"/>
  <c r="B3519" i="28"/>
  <c r="E3518" i="28"/>
  <c r="D3518" i="28"/>
  <c r="C3518" i="28"/>
  <c r="B3518" i="28"/>
  <c r="E3517" i="28"/>
  <c r="D3517" i="28"/>
  <c r="C3517" i="28"/>
  <c r="B3517" i="28"/>
  <c r="E3516" i="28"/>
  <c r="D3516" i="28"/>
  <c r="C3516" i="28"/>
  <c r="B3516" i="28"/>
  <c r="E3515" i="28"/>
  <c r="D3515" i="28"/>
  <c r="C3515" i="28"/>
  <c r="B3515" i="28"/>
  <c r="E3514" i="28"/>
  <c r="D3514" i="28"/>
  <c r="C3514" i="28"/>
  <c r="B3514" i="28"/>
  <c r="E3513" i="28"/>
  <c r="G3513" i="28" s="1"/>
  <c r="H3513" i="28" s="1"/>
  <c r="D3513" i="28"/>
  <c r="C3513" i="28"/>
  <c r="B3513" i="28"/>
  <c r="E3512" i="28"/>
  <c r="D3512" i="28"/>
  <c r="C3512" i="28"/>
  <c r="B3512" i="28"/>
  <c r="E3511" i="28"/>
  <c r="D3511" i="28"/>
  <c r="C3511" i="28"/>
  <c r="B3511" i="28"/>
  <c r="E3510" i="28"/>
  <c r="D3510" i="28"/>
  <c r="C3510" i="28"/>
  <c r="B3510" i="28"/>
  <c r="E3509" i="28"/>
  <c r="D3509" i="28"/>
  <c r="C3509" i="28"/>
  <c r="B3509" i="28"/>
  <c r="E3508" i="28"/>
  <c r="D3508" i="28"/>
  <c r="C3508" i="28"/>
  <c r="B3508" i="28"/>
  <c r="E3507" i="28"/>
  <c r="D3507" i="28"/>
  <c r="C3507" i="28"/>
  <c r="B3507" i="28"/>
  <c r="E3506" i="28"/>
  <c r="D3506" i="28"/>
  <c r="C3506" i="28"/>
  <c r="B3506" i="28"/>
  <c r="E3505" i="28"/>
  <c r="D3505" i="28"/>
  <c r="C3505" i="28"/>
  <c r="B3505" i="28"/>
  <c r="E3504" i="28"/>
  <c r="D3504" i="28"/>
  <c r="C3504" i="28"/>
  <c r="B3504" i="28"/>
  <c r="E3503" i="28"/>
  <c r="D3503" i="28"/>
  <c r="C3503" i="28"/>
  <c r="B3503" i="28"/>
  <c r="E3502" i="28"/>
  <c r="D3502" i="28"/>
  <c r="C3502" i="28"/>
  <c r="B3502" i="28"/>
  <c r="E3501" i="28"/>
  <c r="D3501" i="28"/>
  <c r="C3501" i="28"/>
  <c r="B3501" i="28"/>
  <c r="E3500" i="28"/>
  <c r="D3500" i="28"/>
  <c r="C3500" i="28"/>
  <c r="B3500" i="28"/>
  <c r="E3499" i="28"/>
  <c r="D3499" i="28"/>
  <c r="C3499" i="28"/>
  <c r="B3499" i="28"/>
  <c r="E3498" i="28"/>
  <c r="D3498" i="28"/>
  <c r="C3498" i="28"/>
  <c r="B3498" i="28"/>
  <c r="E3497" i="28"/>
  <c r="D3497" i="28"/>
  <c r="C3497" i="28"/>
  <c r="B3497" i="28"/>
  <c r="E3496" i="28"/>
  <c r="D3496" i="28"/>
  <c r="C3496" i="28"/>
  <c r="B3496" i="28"/>
  <c r="E3495" i="28"/>
  <c r="D3495" i="28"/>
  <c r="C3495" i="28"/>
  <c r="B3495" i="28"/>
  <c r="E3494" i="28"/>
  <c r="D3494" i="28"/>
  <c r="C3494" i="28"/>
  <c r="B3494" i="28"/>
  <c r="E3493" i="28"/>
  <c r="D3493" i="28"/>
  <c r="C3493" i="28"/>
  <c r="B3493" i="28"/>
  <c r="E3492" i="28"/>
  <c r="D3492" i="28"/>
  <c r="C3492" i="28"/>
  <c r="B3492" i="28"/>
  <c r="E3491" i="28"/>
  <c r="D3491" i="28"/>
  <c r="C3491" i="28"/>
  <c r="B3491" i="28"/>
  <c r="E3490" i="28"/>
  <c r="D3490" i="28"/>
  <c r="C3490" i="28"/>
  <c r="B3490" i="28"/>
  <c r="E3489" i="28"/>
  <c r="D3489" i="28"/>
  <c r="C3489" i="28"/>
  <c r="B3489" i="28"/>
  <c r="E3488" i="28"/>
  <c r="D3488" i="28"/>
  <c r="C3488" i="28"/>
  <c r="B3488" i="28"/>
  <c r="E3487" i="28"/>
  <c r="D3487" i="28"/>
  <c r="C3487" i="28"/>
  <c r="B3487" i="28"/>
  <c r="E3486" i="28"/>
  <c r="D3486" i="28"/>
  <c r="C3486" i="28"/>
  <c r="B3486" i="28"/>
  <c r="E3485" i="28"/>
  <c r="D3485" i="28"/>
  <c r="C3485" i="28"/>
  <c r="B3485" i="28"/>
  <c r="E3484" i="28"/>
  <c r="D3484" i="28"/>
  <c r="C3484" i="28"/>
  <c r="B3484" i="28"/>
  <c r="E3483" i="28"/>
  <c r="D3483" i="28"/>
  <c r="C3483" i="28"/>
  <c r="B3483" i="28"/>
  <c r="E3482" i="28"/>
  <c r="D3482" i="28"/>
  <c r="C3482" i="28"/>
  <c r="B3482" i="28"/>
  <c r="E3481" i="28"/>
  <c r="D3481" i="28"/>
  <c r="C3481" i="28"/>
  <c r="B3481" i="28"/>
  <c r="E3480" i="28"/>
  <c r="D3480" i="28"/>
  <c r="C3480" i="28"/>
  <c r="B3480" i="28"/>
  <c r="E3479" i="28"/>
  <c r="D3479" i="28"/>
  <c r="C3479" i="28"/>
  <c r="B3479" i="28"/>
  <c r="E3478" i="28"/>
  <c r="D3478" i="28"/>
  <c r="C3478" i="28"/>
  <c r="B3478" i="28"/>
  <c r="E3477" i="28"/>
  <c r="D3477" i="28"/>
  <c r="C3477" i="28"/>
  <c r="B3477" i="28"/>
  <c r="E3476" i="28"/>
  <c r="D3476" i="28"/>
  <c r="C3476" i="28"/>
  <c r="B3476" i="28"/>
  <c r="E3475" i="28"/>
  <c r="D3475" i="28"/>
  <c r="C3475" i="28"/>
  <c r="B3475" i="28"/>
  <c r="E3474" i="28"/>
  <c r="D3474" i="28"/>
  <c r="C3474" i="28"/>
  <c r="B3474" i="28"/>
  <c r="E3473" i="28"/>
  <c r="D3473" i="28"/>
  <c r="C3473" i="28"/>
  <c r="B3473" i="28"/>
  <c r="E3472" i="28"/>
  <c r="D3472" i="28"/>
  <c r="C3472" i="28"/>
  <c r="B3472" i="28"/>
  <c r="E3471" i="28"/>
  <c r="D3471" i="28"/>
  <c r="C3471" i="28"/>
  <c r="B3471" i="28"/>
  <c r="E3470" i="28"/>
  <c r="D3470" i="28"/>
  <c r="C3470" i="28"/>
  <c r="B3470" i="28"/>
  <c r="E3469" i="28"/>
  <c r="D3469" i="28"/>
  <c r="C3469" i="28"/>
  <c r="B3469" i="28"/>
  <c r="E3468" i="28"/>
  <c r="D3468" i="28"/>
  <c r="C3468" i="28"/>
  <c r="B3468" i="28"/>
  <c r="E3467" i="28"/>
  <c r="D3467" i="28"/>
  <c r="C3467" i="28"/>
  <c r="B3467" i="28"/>
  <c r="E3466" i="28"/>
  <c r="D3466" i="28"/>
  <c r="C3466" i="28"/>
  <c r="B3466" i="28"/>
  <c r="E3465" i="28"/>
  <c r="D3465" i="28"/>
  <c r="C3465" i="28"/>
  <c r="B3465" i="28"/>
  <c r="E3464" i="28"/>
  <c r="D3464" i="28"/>
  <c r="C3464" i="28"/>
  <c r="B3464" i="28"/>
  <c r="E3463" i="28"/>
  <c r="D3463" i="28"/>
  <c r="C3463" i="28"/>
  <c r="B3463" i="28"/>
  <c r="E3462" i="28"/>
  <c r="D3462" i="28"/>
  <c r="C3462" i="28"/>
  <c r="B3462" i="28"/>
  <c r="E3461" i="28"/>
  <c r="D3461" i="28"/>
  <c r="C3461" i="28"/>
  <c r="B3461" i="28"/>
  <c r="E3460" i="28"/>
  <c r="D3460" i="28"/>
  <c r="C3460" i="28"/>
  <c r="B3460" i="28"/>
  <c r="E3459" i="28"/>
  <c r="D3459" i="28"/>
  <c r="C3459" i="28"/>
  <c r="B3459" i="28"/>
  <c r="E3458" i="28"/>
  <c r="D3458" i="28"/>
  <c r="C3458" i="28"/>
  <c r="B3458" i="28"/>
  <c r="E3457" i="28"/>
  <c r="D3457" i="28"/>
  <c r="C3457" i="28"/>
  <c r="B3457" i="28"/>
  <c r="E3456" i="28"/>
  <c r="D3456" i="28"/>
  <c r="C3456" i="28"/>
  <c r="B3456" i="28"/>
  <c r="E3455" i="28"/>
  <c r="D3455" i="28"/>
  <c r="C3455" i="28"/>
  <c r="B3455" i="28"/>
  <c r="E3454" i="28"/>
  <c r="D3454" i="28"/>
  <c r="C3454" i="28"/>
  <c r="B3454" i="28"/>
  <c r="E3453" i="28"/>
  <c r="D3453" i="28"/>
  <c r="C3453" i="28"/>
  <c r="B3453" i="28"/>
  <c r="E3452" i="28"/>
  <c r="D3452" i="28"/>
  <c r="C3452" i="28"/>
  <c r="B3452" i="28"/>
  <c r="E3451" i="28"/>
  <c r="D3451" i="28"/>
  <c r="C3451" i="28"/>
  <c r="B3451" i="28"/>
  <c r="E3450" i="28"/>
  <c r="D3450" i="28"/>
  <c r="C3450" i="28"/>
  <c r="B3450" i="28"/>
  <c r="E3449" i="28"/>
  <c r="D3449" i="28"/>
  <c r="C3449" i="28"/>
  <c r="B3449" i="28"/>
  <c r="E3448" i="28"/>
  <c r="D3448" i="28"/>
  <c r="C3448" i="28"/>
  <c r="B3448" i="28"/>
  <c r="E3447" i="28"/>
  <c r="D3447" i="28"/>
  <c r="C3447" i="28"/>
  <c r="B3447" i="28"/>
  <c r="E3446" i="28"/>
  <c r="D3446" i="28"/>
  <c r="C3446" i="28"/>
  <c r="B3446" i="28"/>
  <c r="E3445" i="28"/>
  <c r="D3445" i="28"/>
  <c r="C3445" i="28"/>
  <c r="B3445" i="28"/>
  <c r="G3445" i="28" s="1"/>
  <c r="H3445" i="28" s="1"/>
  <c r="E3444" i="28"/>
  <c r="D3444" i="28"/>
  <c r="C3444" i="28"/>
  <c r="B3444" i="28"/>
  <c r="E3443" i="28"/>
  <c r="D3443" i="28"/>
  <c r="C3443" i="28"/>
  <c r="B3443" i="28"/>
  <c r="G3443" i="28" s="1"/>
  <c r="H3443" i="28" s="1"/>
  <c r="E3442" i="28"/>
  <c r="D3442" i="28"/>
  <c r="C3442" i="28"/>
  <c r="B3442" i="28"/>
  <c r="E3441" i="28"/>
  <c r="D3441" i="28"/>
  <c r="C3441" i="28"/>
  <c r="B3441" i="28"/>
  <c r="E3440" i="28"/>
  <c r="D3440" i="28"/>
  <c r="C3440" i="28"/>
  <c r="B3440" i="28"/>
  <c r="E3439" i="28"/>
  <c r="D3439" i="28"/>
  <c r="C3439" i="28"/>
  <c r="B3439" i="28"/>
  <c r="E3438" i="28"/>
  <c r="D3438" i="28"/>
  <c r="C3438" i="28"/>
  <c r="B3438" i="28"/>
  <c r="E3437" i="28"/>
  <c r="D3437" i="28"/>
  <c r="C3437" i="28"/>
  <c r="B3437" i="28"/>
  <c r="E3436" i="28"/>
  <c r="D3436" i="28"/>
  <c r="C3436" i="28"/>
  <c r="B3436" i="28"/>
  <c r="E3435" i="28"/>
  <c r="D3435" i="28"/>
  <c r="C3435" i="28"/>
  <c r="B3435" i="28"/>
  <c r="E3434" i="28"/>
  <c r="D3434" i="28"/>
  <c r="C3434" i="28"/>
  <c r="B3434" i="28"/>
  <c r="E3433" i="28"/>
  <c r="D3433" i="28"/>
  <c r="C3433" i="28"/>
  <c r="B3433" i="28"/>
  <c r="E3432" i="28"/>
  <c r="D3432" i="28"/>
  <c r="C3432" i="28"/>
  <c r="B3432" i="28"/>
  <c r="E3431" i="28"/>
  <c r="D3431" i="28"/>
  <c r="C3431" i="28"/>
  <c r="B3431" i="28"/>
  <c r="E3430" i="28"/>
  <c r="D3430" i="28"/>
  <c r="C3430" i="28"/>
  <c r="B3430" i="28"/>
  <c r="E3429" i="28"/>
  <c r="D3429" i="28"/>
  <c r="C3429" i="28"/>
  <c r="B3429" i="28"/>
  <c r="E3428" i="28"/>
  <c r="D3428" i="28"/>
  <c r="C3428" i="28"/>
  <c r="B3428" i="28"/>
  <c r="E3427" i="28"/>
  <c r="G3427" i="28" s="1"/>
  <c r="H3427" i="28" s="1"/>
  <c r="D3427" i="28"/>
  <c r="C3427" i="28"/>
  <c r="B3427" i="28"/>
  <c r="E3426" i="28"/>
  <c r="D3426" i="28"/>
  <c r="C3426" i="28"/>
  <c r="B3426" i="28"/>
  <c r="E3425" i="28"/>
  <c r="D3425" i="28"/>
  <c r="C3425" i="28"/>
  <c r="B3425" i="28"/>
  <c r="E3424" i="28"/>
  <c r="D3424" i="28"/>
  <c r="C3424" i="28"/>
  <c r="B3424" i="28"/>
  <c r="E3423" i="28"/>
  <c r="D3423" i="28"/>
  <c r="C3423" i="28"/>
  <c r="B3423" i="28"/>
  <c r="E3422" i="28"/>
  <c r="D3422" i="28"/>
  <c r="C3422" i="28"/>
  <c r="B3422" i="28"/>
  <c r="E3421" i="28"/>
  <c r="D3421" i="28"/>
  <c r="C3421" i="28"/>
  <c r="B3421" i="28"/>
  <c r="E3420" i="28"/>
  <c r="D3420" i="28"/>
  <c r="C3420" i="28"/>
  <c r="B3420" i="28"/>
  <c r="E3419" i="28"/>
  <c r="D3419" i="28"/>
  <c r="C3419" i="28"/>
  <c r="B3419" i="28"/>
  <c r="E3418" i="28"/>
  <c r="D3418" i="28"/>
  <c r="C3418" i="28"/>
  <c r="B3418" i="28"/>
  <c r="E3417" i="28"/>
  <c r="G3417" i="28" s="1"/>
  <c r="H3417" i="28" s="1"/>
  <c r="D3417" i="28"/>
  <c r="C3417" i="28"/>
  <c r="B3417" i="28"/>
  <c r="E3416" i="28"/>
  <c r="D3416" i="28"/>
  <c r="C3416" i="28"/>
  <c r="B3416" i="28"/>
  <c r="E3415" i="28"/>
  <c r="D3415" i="28"/>
  <c r="C3415" i="28"/>
  <c r="B3415" i="28"/>
  <c r="G3415" i="28" s="1"/>
  <c r="H3415" i="28" s="1"/>
  <c r="E3414" i="28"/>
  <c r="D3414" i="28"/>
  <c r="C3414" i="28"/>
  <c r="B3414" i="28"/>
  <c r="G3414" i="28" s="1"/>
  <c r="H3414" i="28" s="1"/>
  <c r="E3413" i="28"/>
  <c r="D3413" i="28"/>
  <c r="C3413" i="28"/>
  <c r="B3413" i="28"/>
  <c r="G3413" i="28" s="1"/>
  <c r="H3413" i="28" s="1"/>
  <c r="E3412" i="28"/>
  <c r="D3412" i="28"/>
  <c r="C3412" i="28"/>
  <c r="B3412" i="28"/>
  <c r="E3411" i="28"/>
  <c r="D3411" i="28"/>
  <c r="C3411" i="28"/>
  <c r="B3411" i="28"/>
  <c r="G3411" i="28" s="1"/>
  <c r="H3411" i="28" s="1"/>
  <c r="E3410" i="28"/>
  <c r="D3410" i="28"/>
  <c r="C3410" i="28"/>
  <c r="B3410" i="28"/>
  <c r="E3409" i="28"/>
  <c r="D3409" i="28"/>
  <c r="C3409" i="28"/>
  <c r="B3409" i="28"/>
  <c r="E3408" i="28"/>
  <c r="D3408" i="28"/>
  <c r="C3408" i="28"/>
  <c r="B3408" i="28"/>
  <c r="E3407" i="28"/>
  <c r="D3407" i="28"/>
  <c r="C3407" i="28"/>
  <c r="B3407" i="28"/>
  <c r="E3406" i="28"/>
  <c r="D3406" i="28"/>
  <c r="C3406" i="28"/>
  <c r="B3406" i="28"/>
  <c r="E3405" i="28"/>
  <c r="D3405" i="28"/>
  <c r="C3405" i="28"/>
  <c r="B3405" i="28"/>
  <c r="E3404" i="28"/>
  <c r="D3404" i="28"/>
  <c r="C3404" i="28"/>
  <c r="B3404" i="28"/>
  <c r="E3403" i="28"/>
  <c r="D3403" i="28"/>
  <c r="C3403" i="28"/>
  <c r="B3403" i="28"/>
  <c r="E3402" i="28"/>
  <c r="D3402" i="28"/>
  <c r="C3402" i="28"/>
  <c r="B3402" i="28"/>
  <c r="E3401" i="28"/>
  <c r="D3401" i="28"/>
  <c r="C3401" i="28"/>
  <c r="B3401" i="28"/>
  <c r="E3400" i="28"/>
  <c r="D3400" i="28"/>
  <c r="C3400" i="28"/>
  <c r="B3400" i="28"/>
  <c r="E3399" i="28"/>
  <c r="D3399" i="28"/>
  <c r="C3399" i="28"/>
  <c r="B3399" i="28"/>
  <c r="E3398" i="28"/>
  <c r="D3398" i="28"/>
  <c r="C3398" i="28"/>
  <c r="B3398" i="28"/>
  <c r="E3397" i="28"/>
  <c r="D3397" i="28"/>
  <c r="C3397" i="28"/>
  <c r="B3397" i="28"/>
  <c r="G3397" i="28" s="1"/>
  <c r="H3397" i="28" s="1"/>
  <c r="E3396" i="28"/>
  <c r="D3396" i="28"/>
  <c r="C3396" i="28"/>
  <c r="B3396" i="28"/>
  <c r="E3395" i="28"/>
  <c r="D3395" i="28"/>
  <c r="C3395" i="28"/>
  <c r="B3395" i="28"/>
  <c r="G3395" i="28" s="1"/>
  <c r="H3395" i="28" s="1"/>
  <c r="E3394" i="28"/>
  <c r="D3394" i="28"/>
  <c r="C3394" i="28"/>
  <c r="B3394" i="28"/>
  <c r="E3393" i="28"/>
  <c r="D3393" i="28"/>
  <c r="C3393" i="28"/>
  <c r="B3393" i="28"/>
  <c r="E3392" i="28"/>
  <c r="D3392" i="28"/>
  <c r="C3392" i="28"/>
  <c r="B3392" i="28"/>
  <c r="E3391" i="28"/>
  <c r="D3391" i="28"/>
  <c r="C3391" i="28"/>
  <c r="B3391" i="28"/>
  <c r="E3390" i="28"/>
  <c r="D3390" i="28"/>
  <c r="C3390" i="28"/>
  <c r="B3390" i="28"/>
  <c r="E3389" i="28"/>
  <c r="D3389" i="28"/>
  <c r="C3389" i="28"/>
  <c r="B3389" i="28"/>
  <c r="E3388" i="28"/>
  <c r="D3388" i="28"/>
  <c r="C3388" i="28"/>
  <c r="B3388" i="28"/>
  <c r="E3387" i="28"/>
  <c r="D3387" i="28"/>
  <c r="C3387" i="28"/>
  <c r="B3387" i="28"/>
  <c r="E3386" i="28"/>
  <c r="D3386" i="28"/>
  <c r="C3386" i="28"/>
  <c r="B3386" i="28"/>
  <c r="E3385" i="28"/>
  <c r="G3385" i="28" s="1"/>
  <c r="H3385" i="28" s="1"/>
  <c r="D3385" i="28"/>
  <c r="C3385" i="28"/>
  <c r="B3385" i="28"/>
  <c r="E3384" i="28"/>
  <c r="D3384" i="28"/>
  <c r="C3384" i="28"/>
  <c r="B3384" i="28"/>
  <c r="E3383" i="28"/>
  <c r="G3383" i="28" s="1"/>
  <c r="H3383" i="28" s="1"/>
  <c r="D3383" i="28"/>
  <c r="C3383" i="28"/>
  <c r="B3383" i="28"/>
  <c r="E3382" i="28"/>
  <c r="D3382" i="28"/>
  <c r="C3382" i="28"/>
  <c r="B3382" i="28"/>
  <c r="E3381" i="28"/>
  <c r="G3381" i="28" s="1"/>
  <c r="H3381" i="28" s="1"/>
  <c r="D3381" i="28"/>
  <c r="C3381" i="28"/>
  <c r="B3381" i="28"/>
  <c r="E3380" i="28"/>
  <c r="G3380" i="28" s="1"/>
  <c r="H3380" i="28" s="1"/>
  <c r="D3380" i="28"/>
  <c r="C3380" i="28"/>
  <c r="B3380" i="28"/>
  <c r="E3379" i="28"/>
  <c r="D3379" i="28"/>
  <c r="C3379" i="28"/>
  <c r="B3379" i="28"/>
  <c r="E3378" i="28"/>
  <c r="G3378" i="28" s="1"/>
  <c r="H3378" i="28" s="1"/>
  <c r="D3378" i="28"/>
  <c r="C3378" i="28"/>
  <c r="B3378" i="28"/>
  <c r="E3377" i="28"/>
  <c r="D3377" i="28"/>
  <c r="C3377" i="28"/>
  <c r="B3377" i="28"/>
  <c r="E3376" i="28"/>
  <c r="D3376" i="28"/>
  <c r="C3376" i="28"/>
  <c r="B3376" i="28"/>
  <c r="E3375" i="28"/>
  <c r="G3375" i="28" s="1"/>
  <c r="H3375" i="28" s="1"/>
  <c r="D3375" i="28"/>
  <c r="C3375" i="28"/>
  <c r="B3375" i="28"/>
  <c r="E3374" i="28"/>
  <c r="D3374" i="28"/>
  <c r="C3374" i="28"/>
  <c r="B3374" i="28"/>
  <c r="E3373" i="28"/>
  <c r="D3373" i="28"/>
  <c r="C3373" i="28"/>
  <c r="B3373" i="28"/>
  <c r="G3373" i="28" s="1"/>
  <c r="H3373" i="28" s="1"/>
  <c r="E3372" i="28"/>
  <c r="D3372" i="28"/>
  <c r="C3372" i="28"/>
  <c r="B3372" i="28"/>
  <c r="E3371" i="28"/>
  <c r="D3371" i="28"/>
  <c r="C3371" i="28"/>
  <c r="B3371" i="28"/>
  <c r="E3370" i="28"/>
  <c r="D3370" i="28"/>
  <c r="C3370" i="28"/>
  <c r="B3370" i="28"/>
  <c r="E3369" i="28"/>
  <c r="D3369" i="28"/>
  <c r="C3369" i="28"/>
  <c r="B3369" i="28"/>
  <c r="E3368" i="28"/>
  <c r="D3368" i="28"/>
  <c r="C3368" i="28"/>
  <c r="B3368" i="28"/>
  <c r="G3368" i="28" s="1"/>
  <c r="H3368" i="28" s="1"/>
  <c r="E3367" i="28"/>
  <c r="D3367" i="28"/>
  <c r="C3367" i="28"/>
  <c r="B3367" i="28"/>
  <c r="G3367" i="28" s="1"/>
  <c r="H3367" i="28" s="1"/>
  <c r="E3366" i="28"/>
  <c r="D3366" i="28"/>
  <c r="C3366" i="28"/>
  <c r="B3366" i="28"/>
  <c r="E3365" i="28"/>
  <c r="D3365" i="28"/>
  <c r="C3365" i="28"/>
  <c r="B3365" i="28"/>
  <c r="E3364" i="28"/>
  <c r="D3364" i="28"/>
  <c r="C3364" i="28"/>
  <c r="B3364" i="28"/>
  <c r="E3363" i="28"/>
  <c r="D3363" i="28"/>
  <c r="C3363" i="28"/>
  <c r="B3363" i="28"/>
  <c r="G3363" i="28" s="1"/>
  <c r="H3363" i="28" s="1"/>
  <c r="E3362" i="28"/>
  <c r="D3362" i="28"/>
  <c r="C3362" i="28"/>
  <c r="B3362" i="28"/>
  <c r="E3361" i="28"/>
  <c r="D3361" i="28"/>
  <c r="C3361" i="28"/>
  <c r="B3361" i="28"/>
  <c r="G3361" i="28" s="1"/>
  <c r="H3361" i="28" s="1"/>
  <c r="E3360" i="28"/>
  <c r="D3360" i="28"/>
  <c r="C3360" i="28"/>
  <c r="B3360" i="28"/>
  <c r="E3359" i="28"/>
  <c r="D3359" i="28"/>
  <c r="C3359" i="28"/>
  <c r="B3359" i="28"/>
  <c r="G3359" i="28" s="1"/>
  <c r="H3359" i="28" s="1"/>
  <c r="E3358" i="28"/>
  <c r="D3358" i="28"/>
  <c r="C3358" i="28"/>
  <c r="B3358" i="28"/>
  <c r="E3357" i="28"/>
  <c r="D3357" i="28"/>
  <c r="C3357" i="28"/>
  <c r="B3357" i="28"/>
  <c r="G3357" i="28" s="1"/>
  <c r="H3357" i="28" s="1"/>
  <c r="E3356" i="28"/>
  <c r="D3356" i="28"/>
  <c r="C3356" i="28"/>
  <c r="B3356" i="28"/>
  <c r="E3355" i="28"/>
  <c r="D3355" i="28"/>
  <c r="C3355" i="28"/>
  <c r="B3355" i="28"/>
  <c r="E3354" i="28"/>
  <c r="D3354" i="28"/>
  <c r="C3354" i="28"/>
  <c r="B3354" i="28"/>
  <c r="E3353" i="28"/>
  <c r="D3353" i="28"/>
  <c r="C3353" i="28"/>
  <c r="B3353" i="28"/>
  <c r="E3352" i="28"/>
  <c r="D3352" i="28"/>
  <c r="C3352" i="28"/>
  <c r="B3352" i="28"/>
  <c r="E3351" i="28"/>
  <c r="D3351" i="28"/>
  <c r="C3351" i="28"/>
  <c r="B3351" i="28"/>
  <c r="E3350" i="28"/>
  <c r="D3350" i="28"/>
  <c r="C3350" i="28"/>
  <c r="B3350" i="28"/>
  <c r="E3349" i="28"/>
  <c r="D3349" i="28"/>
  <c r="C3349" i="28"/>
  <c r="B3349" i="28"/>
  <c r="E3348" i="28"/>
  <c r="D3348" i="28"/>
  <c r="C3348" i="28"/>
  <c r="B3348" i="28"/>
  <c r="E3347" i="28"/>
  <c r="D3347" i="28"/>
  <c r="C3347" i="28"/>
  <c r="B3347" i="28"/>
  <c r="E3346" i="28"/>
  <c r="D3346" i="28"/>
  <c r="C3346" i="28"/>
  <c r="B3346" i="28"/>
  <c r="E3345" i="28"/>
  <c r="D3345" i="28"/>
  <c r="C3345" i="28"/>
  <c r="B3345" i="28"/>
  <c r="G3345" i="28" s="1"/>
  <c r="H3345" i="28" s="1"/>
  <c r="E3344" i="28"/>
  <c r="D3344" i="28"/>
  <c r="C3344" i="28"/>
  <c r="B3344" i="28"/>
  <c r="G3344" i="28" s="1"/>
  <c r="H3344" i="28" s="1"/>
  <c r="E3343" i="28"/>
  <c r="D3343" i="28"/>
  <c r="C3343" i="28"/>
  <c r="B3343" i="28"/>
  <c r="G3343" i="28" s="1"/>
  <c r="H3343" i="28" s="1"/>
  <c r="E3342" i="28"/>
  <c r="D3342" i="28"/>
  <c r="C3342" i="28"/>
  <c r="B3342" i="28"/>
  <c r="E3341" i="28"/>
  <c r="D3341" i="28"/>
  <c r="C3341" i="28"/>
  <c r="B3341" i="28"/>
  <c r="E3340" i="28"/>
  <c r="D3340" i="28"/>
  <c r="C3340" i="28"/>
  <c r="B3340" i="28"/>
  <c r="E3339" i="28"/>
  <c r="D3339" i="28"/>
  <c r="C3339" i="28"/>
  <c r="B3339" i="28"/>
  <c r="E3338" i="28"/>
  <c r="D3338" i="28"/>
  <c r="C3338" i="28"/>
  <c r="B3338" i="28"/>
  <c r="E3337" i="28"/>
  <c r="D3337" i="28"/>
  <c r="C3337" i="28"/>
  <c r="B3337" i="28"/>
  <c r="E3336" i="28"/>
  <c r="D3336" i="28"/>
  <c r="C3336" i="28"/>
  <c r="B3336" i="28"/>
  <c r="E3335" i="28"/>
  <c r="D3335" i="28"/>
  <c r="C3335" i="28"/>
  <c r="B3335" i="28"/>
  <c r="E3334" i="28"/>
  <c r="D3334" i="28"/>
  <c r="C3334" i="28"/>
  <c r="B3334" i="28"/>
  <c r="E3333" i="28"/>
  <c r="D3333" i="28"/>
  <c r="C3333" i="28"/>
  <c r="B3333" i="28"/>
  <c r="E3332" i="28"/>
  <c r="D3332" i="28"/>
  <c r="C3332" i="28"/>
  <c r="B3332" i="28"/>
  <c r="E3331" i="28"/>
  <c r="D3331" i="28"/>
  <c r="C3331" i="28"/>
  <c r="B3331" i="28"/>
  <c r="E3330" i="28"/>
  <c r="D3330" i="28"/>
  <c r="C3330" i="28"/>
  <c r="B3330" i="28"/>
  <c r="G3330" i="28" s="1"/>
  <c r="H3330" i="28" s="1"/>
  <c r="E3329" i="28"/>
  <c r="D3329" i="28"/>
  <c r="C3329" i="28"/>
  <c r="B3329" i="28"/>
  <c r="E3328" i="28"/>
  <c r="D3328" i="28"/>
  <c r="C3328" i="28"/>
  <c r="B3328" i="28"/>
  <c r="G3328" i="28" s="1"/>
  <c r="H3328" i="28" s="1"/>
  <c r="E3327" i="28"/>
  <c r="D3327" i="28"/>
  <c r="C3327" i="28"/>
  <c r="B3327" i="28"/>
  <c r="E3326" i="28"/>
  <c r="D3326" i="28"/>
  <c r="C3326" i="28"/>
  <c r="B3326" i="28"/>
  <c r="E3325" i="28"/>
  <c r="D3325" i="28"/>
  <c r="C3325" i="28"/>
  <c r="B3325" i="28"/>
  <c r="E3324" i="28"/>
  <c r="D3324" i="28"/>
  <c r="C3324" i="28"/>
  <c r="B3324" i="28"/>
  <c r="E3323" i="28"/>
  <c r="D3323" i="28"/>
  <c r="C3323" i="28"/>
  <c r="B3323" i="28"/>
  <c r="E3322" i="28"/>
  <c r="D3322" i="28"/>
  <c r="C3322" i="28"/>
  <c r="B3322" i="28"/>
  <c r="E3321" i="28"/>
  <c r="D3321" i="28"/>
  <c r="C3321" i="28"/>
  <c r="B3321" i="28"/>
  <c r="E3320" i="28"/>
  <c r="G3320" i="28" s="1"/>
  <c r="H3320" i="28" s="1"/>
  <c r="D3320" i="28"/>
  <c r="C3320" i="28"/>
  <c r="B3320" i="28"/>
  <c r="E3319" i="28"/>
  <c r="D3319" i="28"/>
  <c r="C3319" i="28"/>
  <c r="B3319" i="28"/>
  <c r="E3318" i="28"/>
  <c r="D3318" i="28"/>
  <c r="C3318" i="28"/>
  <c r="B3318" i="28"/>
  <c r="E3317" i="28"/>
  <c r="D3317" i="28"/>
  <c r="C3317" i="28"/>
  <c r="B3317" i="28"/>
  <c r="G3317" i="28" s="1"/>
  <c r="H3317" i="28" s="1"/>
  <c r="E3316" i="28"/>
  <c r="D3316" i="28"/>
  <c r="C3316" i="28"/>
  <c r="B3316" i="28"/>
  <c r="G3316" i="28" s="1"/>
  <c r="H3316" i="28" s="1"/>
  <c r="E3315" i="28"/>
  <c r="D3315" i="28"/>
  <c r="C3315" i="28"/>
  <c r="B3315" i="28"/>
  <c r="E3314" i="28"/>
  <c r="D3314" i="28"/>
  <c r="C3314" i="28"/>
  <c r="B3314" i="28"/>
  <c r="E3313" i="28"/>
  <c r="D3313" i="28"/>
  <c r="C3313" i="28"/>
  <c r="B3313" i="28"/>
  <c r="E3312" i="28"/>
  <c r="D3312" i="28"/>
  <c r="C3312" i="28"/>
  <c r="B3312" i="28"/>
  <c r="E3311" i="28"/>
  <c r="D3311" i="28"/>
  <c r="C3311" i="28"/>
  <c r="B3311" i="28"/>
  <c r="E3310" i="28"/>
  <c r="D3310" i="28"/>
  <c r="C3310" i="28"/>
  <c r="B3310" i="28"/>
  <c r="E3309" i="28"/>
  <c r="D3309" i="28"/>
  <c r="C3309" i="28"/>
  <c r="B3309" i="28"/>
  <c r="E3308" i="28"/>
  <c r="D3308" i="28"/>
  <c r="C3308" i="28"/>
  <c r="B3308" i="28"/>
  <c r="E3307" i="28"/>
  <c r="D3307" i="28"/>
  <c r="C3307" i="28"/>
  <c r="B3307" i="28"/>
  <c r="E3306" i="28"/>
  <c r="D3306" i="28"/>
  <c r="C3306" i="28"/>
  <c r="B3306" i="28"/>
  <c r="E3305" i="28"/>
  <c r="D3305" i="28"/>
  <c r="C3305" i="28"/>
  <c r="B3305" i="28"/>
  <c r="G3305" i="28" s="1"/>
  <c r="H3305" i="28" s="1"/>
  <c r="E3304" i="28"/>
  <c r="D3304" i="28"/>
  <c r="C3304" i="28"/>
  <c r="B3304" i="28"/>
  <c r="E3303" i="28"/>
  <c r="D3303" i="28"/>
  <c r="C3303" i="28"/>
  <c r="B3303" i="28"/>
  <c r="E3302" i="28"/>
  <c r="D3302" i="28"/>
  <c r="C3302" i="28"/>
  <c r="B3302" i="28"/>
  <c r="E3301" i="28"/>
  <c r="D3301" i="28"/>
  <c r="C3301" i="28"/>
  <c r="B3301" i="28"/>
  <c r="E3300" i="28"/>
  <c r="D3300" i="28"/>
  <c r="C3300" i="28"/>
  <c r="B3300" i="28"/>
  <c r="E3299" i="28"/>
  <c r="D3299" i="28"/>
  <c r="C3299" i="28"/>
  <c r="B3299" i="28"/>
  <c r="E3298" i="28"/>
  <c r="D3298" i="28"/>
  <c r="C3298" i="28"/>
  <c r="B3298" i="28"/>
  <c r="E3297" i="28"/>
  <c r="D3297" i="28"/>
  <c r="C3297" i="28"/>
  <c r="B3297" i="28"/>
  <c r="E3296" i="28"/>
  <c r="D3296" i="28"/>
  <c r="C3296" i="28"/>
  <c r="B3296" i="28"/>
  <c r="E3295" i="28"/>
  <c r="D3295" i="28"/>
  <c r="C3295" i="28"/>
  <c r="B3295" i="28"/>
  <c r="E3294" i="28"/>
  <c r="D3294" i="28"/>
  <c r="C3294" i="28"/>
  <c r="B3294" i="28"/>
  <c r="G3294" i="28" s="1"/>
  <c r="H3294" i="28" s="1"/>
  <c r="E3293" i="28"/>
  <c r="D3293" i="28"/>
  <c r="C3293" i="28"/>
  <c r="B3293" i="28"/>
  <c r="E3292" i="28"/>
  <c r="D3292" i="28"/>
  <c r="C3292" i="28"/>
  <c r="B3292" i="28"/>
  <c r="E3291" i="28"/>
  <c r="D3291" i="28"/>
  <c r="C3291" i="28"/>
  <c r="B3291" i="28"/>
  <c r="E3290" i="28"/>
  <c r="D3290" i="28"/>
  <c r="C3290" i="28"/>
  <c r="B3290" i="28"/>
  <c r="E3289" i="28"/>
  <c r="D3289" i="28"/>
  <c r="C3289" i="28"/>
  <c r="B3289" i="28"/>
  <c r="E3288" i="28"/>
  <c r="D3288" i="28"/>
  <c r="C3288" i="28"/>
  <c r="B3288" i="28"/>
  <c r="E3287" i="28"/>
  <c r="D3287" i="28"/>
  <c r="C3287" i="28"/>
  <c r="B3287" i="28"/>
  <c r="E3286" i="28"/>
  <c r="D3286" i="28"/>
  <c r="C3286" i="28"/>
  <c r="B3286" i="28"/>
  <c r="E3285" i="28"/>
  <c r="D3285" i="28"/>
  <c r="C3285" i="28"/>
  <c r="B3285" i="28"/>
  <c r="E3284" i="28"/>
  <c r="D3284" i="28"/>
  <c r="C3284" i="28"/>
  <c r="B3284" i="28"/>
  <c r="E3283" i="28"/>
  <c r="D3283" i="28"/>
  <c r="C3283" i="28"/>
  <c r="B3283" i="28"/>
  <c r="E3282" i="28"/>
  <c r="D3282" i="28"/>
  <c r="C3282" i="28"/>
  <c r="B3282" i="28"/>
  <c r="E3281" i="28"/>
  <c r="D3281" i="28"/>
  <c r="C3281" i="28"/>
  <c r="B3281" i="28"/>
  <c r="E3280" i="28"/>
  <c r="D3280" i="28"/>
  <c r="C3280" i="28"/>
  <c r="B3280" i="28"/>
  <c r="G3280" i="28" s="1"/>
  <c r="H3280" i="28" s="1"/>
  <c r="E3279" i="28"/>
  <c r="D3279" i="28"/>
  <c r="C3279" i="28"/>
  <c r="B3279" i="28"/>
  <c r="G3279" i="28" s="1"/>
  <c r="H3279" i="28" s="1"/>
  <c r="E3278" i="28"/>
  <c r="D3278" i="28"/>
  <c r="C3278" i="28"/>
  <c r="B3278" i="28"/>
  <c r="G3278" i="28" s="1"/>
  <c r="H3278" i="28" s="1"/>
  <c r="E3277" i="28"/>
  <c r="D3277" i="28"/>
  <c r="C3277" i="28"/>
  <c r="B3277" i="28"/>
  <c r="E3276" i="28"/>
  <c r="D3276" i="28"/>
  <c r="C3276" i="28"/>
  <c r="B3276" i="28"/>
  <c r="G3276" i="28" s="1"/>
  <c r="H3276" i="28" s="1"/>
  <c r="E3275" i="28"/>
  <c r="D3275" i="28"/>
  <c r="C3275" i="28"/>
  <c r="B3275" i="28"/>
  <c r="E3274" i="28"/>
  <c r="D3274" i="28"/>
  <c r="C3274" i="28"/>
  <c r="B3274" i="28"/>
  <c r="G3274" i="28" s="1"/>
  <c r="H3274" i="28" s="1"/>
  <c r="E3273" i="28"/>
  <c r="D3273" i="28"/>
  <c r="C3273" i="28"/>
  <c r="B3273" i="28"/>
  <c r="E3272" i="28"/>
  <c r="D3272" i="28"/>
  <c r="C3272" i="28"/>
  <c r="B3272" i="28"/>
  <c r="G3272" i="28" s="1"/>
  <c r="H3272" i="28" s="1"/>
  <c r="E3271" i="28"/>
  <c r="D3271" i="28"/>
  <c r="C3271" i="28"/>
  <c r="B3271" i="28"/>
  <c r="E3270" i="28"/>
  <c r="D3270" i="28"/>
  <c r="C3270" i="28"/>
  <c r="B3270" i="28"/>
  <c r="E3269" i="28"/>
  <c r="D3269" i="28"/>
  <c r="C3269" i="28"/>
  <c r="B3269" i="28"/>
  <c r="E3268" i="28"/>
  <c r="D3268" i="28"/>
  <c r="C3268" i="28"/>
  <c r="B3268" i="28"/>
  <c r="E3267" i="28"/>
  <c r="D3267" i="28"/>
  <c r="C3267" i="28"/>
  <c r="B3267" i="28"/>
  <c r="E3266" i="28"/>
  <c r="D3266" i="28"/>
  <c r="C3266" i="28"/>
  <c r="B3266" i="28"/>
  <c r="E3265" i="28"/>
  <c r="D3265" i="28"/>
  <c r="C3265" i="28"/>
  <c r="B3265" i="28"/>
  <c r="E3264" i="28"/>
  <c r="D3264" i="28"/>
  <c r="C3264" i="28"/>
  <c r="B3264" i="28"/>
  <c r="E3263" i="28"/>
  <c r="D3263" i="28"/>
  <c r="C3263" i="28"/>
  <c r="B3263" i="28"/>
  <c r="E3262" i="28"/>
  <c r="D3262" i="28"/>
  <c r="C3262" i="28"/>
  <c r="B3262" i="28"/>
  <c r="E3261" i="28"/>
  <c r="D3261" i="28"/>
  <c r="C3261" i="28"/>
  <c r="B3261" i="28"/>
  <c r="E3260" i="28"/>
  <c r="D3260" i="28"/>
  <c r="C3260" i="28"/>
  <c r="B3260" i="28"/>
  <c r="E3259" i="28"/>
  <c r="D3259" i="28"/>
  <c r="C3259" i="28"/>
  <c r="B3259" i="28"/>
  <c r="E3258" i="28"/>
  <c r="D3258" i="28"/>
  <c r="C3258" i="28"/>
  <c r="B3258" i="28"/>
  <c r="E3257" i="28"/>
  <c r="D3257" i="28"/>
  <c r="C3257" i="28"/>
  <c r="B3257" i="28"/>
  <c r="G3257" i="28" s="1"/>
  <c r="H3257" i="28" s="1"/>
  <c r="E3256" i="28"/>
  <c r="D3256" i="28"/>
  <c r="C3256" i="28"/>
  <c r="B3256" i="28"/>
  <c r="G3256" i="28" s="1"/>
  <c r="H3256" i="28" s="1"/>
  <c r="E3255" i="28"/>
  <c r="D3255" i="28"/>
  <c r="C3255" i="28"/>
  <c r="B3255" i="28"/>
  <c r="E3254" i="28"/>
  <c r="D3254" i="28"/>
  <c r="C3254" i="28"/>
  <c r="B3254" i="28"/>
  <c r="E3253" i="28"/>
  <c r="D3253" i="28"/>
  <c r="C3253" i="28"/>
  <c r="B3253" i="28"/>
  <c r="E3252" i="28"/>
  <c r="D3252" i="28"/>
  <c r="C3252" i="28"/>
  <c r="B3252" i="28"/>
  <c r="E3251" i="28"/>
  <c r="D3251" i="28"/>
  <c r="C3251" i="28"/>
  <c r="B3251" i="28"/>
  <c r="E3250" i="28"/>
  <c r="D3250" i="28"/>
  <c r="C3250" i="28"/>
  <c r="B3250" i="28"/>
  <c r="E3249" i="28"/>
  <c r="D3249" i="28"/>
  <c r="C3249" i="28"/>
  <c r="B3249" i="28"/>
  <c r="E3248" i="28"/>
  <c r="D3248" i="28"/>
  <c r="C3248" i="28"/>
  <c r="B3248" i="28"/>
  <c r="E3247" i="28"/>
  <c r="D3247" i="28"/>
  <c r="C3247" i="28"/>
  <c r="B3247" i="28"/>
  <c r="E3246" i="28"/>
  <c r="D3246" i="28"/>
  <c r="C3246" i="28"/>
  <c r="B3246" i="28"/>
  <c r="E3245" i="28"/>
  <c r="D3245" i="28"/>
  <c r="C3245" i="28"/>
  <c r="B3245" i="28"/>
  <c r="E3244" i="28"/>
  <c r="D3244" i="28"/>
  <c r="C3244" i="28"/>
  <c r="B3244" i="28"/>
  <c r="E3243" i="28"/>
  <c r="D3243" i="28"/>
  <c r="C3243" i="28"/>
  <c r="B3243" i="28"/>
  <c r="E3242" i="28"/>
  <c r="D3242" i="28"/>
  <c r="C3242" i="28"/>
  <c r="B3242" i="28"/>
  <c r="E3241" i="28"/>
  <c r="D3241" i="28"/>
  <c r="C3241" i="28"/>
  <c r="B3241" i="28"/>
  <c r="E3240" i="28"/>
  <c r="D3240" i="28"/>
  <c r="C3240" i="28"/>
  <c r="B3240" i="28"/>
  <c r="E3239" i="28"/>
  <c r="D3239" i="28"/>
  <c r="C3239" i="28"/>
  <c r="B3239" i="28"/>
  <c r="E3238" i="28"/>
  <c r="D3238" i="28"/>
  <c r="C3238" i="28"/>
  <c r="B3238" i="28"/>
  <c r="E3237" i="28"/>
  <c r="D3237" i="28"/>
  <c r="C3237" i="28"/>
  <c r="B3237" i="28"/>
  <c r="E3236" i="28"/>
  <c r="D3236" i="28"/>
  <c r="C3236" i="28"/>
  <c r="B3236" i="28"/>
  <c r="E3235" i="28"/>
  <c r="D3235" i="28"/>
  <c r="C3235" i="28"/>
  <c r="B3235" i="28"/>
  <c r="E3234" i="28"/>
  <c r="D3234" i="28"/>
  <c r="C3234" i="28"/>
  <c r="B3234" i="28"/>
  <c r="E3233" i="28"/>
  <c r="D3233" i="28"/>
  <c r="G3233" i="28" s="1"/>
  <c r="H3233" i="28" s="1"/>
  <c r="C3233" i="28"/>
  <c r="B3233" i="28"/>
  <c r="E3232" i="28"/>
  <c r="D3232" i="28"/>
  <c r="C3232" i="28"/>
  <c r="B3232" i="28"/>
  <c r="E3231" i="28"/>
  <c r="D3231" i="28"/>
  <c r="C3231" i="28"/>
  <c r="B3231" i="28"/>
  <c r="E3230" i="28"/>
  <c r="D3230" i="28"/>
  <c r="C3230" i="28"/>
  <c r="B3230" i="28"/>
  <c r="E3229" i="28"/>
  <c r="D3229" i="28"/>
  <c r="C3229" i="28"/>
  <c r="B3229" i="28"/>
  <c r="E3228" i="28"/>
  <c r="D3228" i="28"/>
  <c r="C3228" i="28"/>
  <c r="B3228" i="28"/>
  <c r="E3227" i="28"/>
  <c r="D3227" i="28"/>
  <c r="C3227" i="28"/>
  <c r="B3227" i="28"/>
  <c r="E3226" i="28"/>
  <c r="D3226" i="28"/>
  <c r="C3226" i="28"/>
  <c r="B3226" i="28"/>
  <c r="E3225" i="28"/>
  <c r="D3225" i="28"/>
  <c r="C3225" i="28"/>
  <c r="B3225" i="28"/>
  <c r="E3224" i="28"/>
  <c r="D3224" i="28"/>
  <c r="C3224" i="28"/>
  <c r="B3224" i="28"/>
  <c r="E3223" i="28"/>
  <c r="D3223" i="28"/>
  <c r="C3223" i="28"/>
  <c r="B3223" i="28"/>
  <c r="E3222" i="28"/>
  <c r="D3222" i="28"/>
  <c r="C3222" i="28"/>
  <c r="B3222" i="28"/>
  <c r="E3221" i="28"/>
  <c r="D3221" i="28"/>
  <c r="C3221" i="28"/>
  <c r="B3221" i="28"/>
  <c r="G3221" i="28" s="1"/>
  <c r="H3221" i="28" s="1"/>
  <c r="E3220" i="28"/>
  <c r="D3220" i="28"/>
  <c r="C3220" i="28"/>
  <c r="B3220" i="28"/>
  <c r="E3219" i="28"/>
  <c r="G3219" i="28" s="1"/>
  <c r="H3219" i="28" s="1"/>
  <c r="D3219" i="28"/>
  <c r="C3219" i="28"/>
  <c r="B3219" i="28"/>
  <c r="E3218" i="28"/>
  <c r="D3218" i="28"/>
  <c r="C3218" i="28"/>
  <c r="B3218" i="28"/>
  <c r="E3217" i="28"/>
  <c r="D3217" i="28"/>
  <c r="C3217" i="28"/>
  <c r="B3217" i="28"/>
  <c r="E3216" i="28"/>
  <c r="D3216" i="28"/>
  <c r="C3216" i="28"/>
  <c r="B3216" i="28"/>
  <c r="E3215" i="28"/>
  <c r="D3215" i="28"/>
  <c r="C3215" i="28"/>
  <c r="B3215" i="28"/>
  <c r="E3214" i="28"/>
  <c r="D3214" i="28"/>
  <c r="C3214" i="28"/>
  <c r="B3214" i="28"/>
  <c r="E3213" i="28"/>
  <c r="D3213" i="28"/>
  <c r="C3213" i="28"/>
  <c r="B3213" i="28"/>
  <c r="E3212" i="28"/>
  <c r="D3212" i="28"/>
  <c r="C3212" i="28"/>
  <c r="B3212" i="28"/>
  <c r="E3211" i="28"/>
  <c r="D3211" i="28"/>
  <c r="C3211" i="28"/>
  <c r="B3211" i="28"/>
  <c r="E3210" i="28"/>
  <c r="D3210" i="28"/>
  <c r="C3210" i="28"/>
  <c r="B3210" i="28"/>
  <c r="E3209" i="28"/>
  <c r="G3209" i="28" s="1"/>
  <c r="H3209" i="28" s="1"/>
  <c r="D3209" i="28"/>
  <c r="C3209" i="28"/>
  <c r="B3209" i="28"/>
  <c r="E3208" i="28"/>
  <c r="D3208" i="28"/>
  <c r="C3208" i="28"/>
  <c r="B3208" i="28"/>
  <c r="E3207" i="28"/>
  <c r="D3207" i="28"/>
  <c r="C3207" i="28"/>
  <c r="B3207" i="28"/>
  <c r="G3207" i="28" s="1"/>
  <c r="H3207" i="28" s="1"/>
  <c r="E3206" i="28"/>
  <c r="D3206" i="28"/>
  <c r="C3206" i="28"/>
  <c r="B3206" i="28"/>
  <c r="E3205" i="28"/>
  <c r="D3205" i="28"/>
  <c r="C3205" i="28"/>
  <c r="B3205" i="28"/>
  <c r="E3204" i="28"/>
  <c r="D3204" i="28"/>
  <c r="C3204" i="28"/>
  <c r="B3204" i="28"/>
  <c r="E3203" i="28"/>
  <c r="D3203" i="28"/>
  <c r="C3203" i="28"/>
  <c r="B3203" i="28"/>
  <c r="E3202" i="28"/>
  <c r="D3202" i="28"/>
  <c r="C3202" i="28"/>
  <c r="B3202" i="28"/>
  <c r="E3201" i="28"/>
  <c r="D3201" i="28"/>
  <c r="C3201" i="28"/>
  <c r="B3201" i="28"/>
  <c r="E3200" i="28"/>
  <c r="D3200" i="28"/>
  <c r="C3200" i="28"/>
  <c r="B3200" i="28"/>
  <c r="E3199" i="28"/>
  <c r="D3199" i="28"/>
  <c r="C3199" i="28"/>
  <c r="B3199" i="28"/>
  <c r="E3198" i="28"/>
  <c r="D3198" i="28"/>
  <c r="C3198" i="28"/>
  <c r="B3198" i="28"/>
  <c r="G3198" i="28" s="1"/>
  <c r="H3198" i="28" s="1"/>
  <c r="E3197" i="28"/>
  <c r="D3197" i="28"/>
  <c r="C3197" i="28"/>
  <c r="B3197" i="28"/>
  <c r="G3197" i="28" s="1"/>
  <c r="H3197" i="28" s="1"/>
  <c r="E3196" i="28"/>
  <c r="D3196" i="28"/>
  <c r="C3196" i="28"/>
  <c r="B3196" i="28"/>
  <c r="E3195" i="28"/>
  <c r="D3195" i="28"/>
  <c r="C3195" i="28"/>
  <c r="B3195" i="28"/>
  <c r="G3195" i="28" s="1"/>
  <c r="H3195" i="28" s="1"/>
  <c r="E3194" i="28"/>
  <c r="D3194" i="28"/>
  <c r="C3194" i="28"/>
  <c r="B3194" i="28"/>
  <c r="E3193" i="28"/>
  <c r="D3193" i="28"/>
  <c r="C3193" i="28"/>
  <c r="B3193" i="28"/>
  <c r="E3192" i="28"/>
  <c r="D3192" i="28"/>
  <c r="C3192" i="28"/>
  <c r="B3192" i="28"/>
  <c r="E3191" i="28"/>
  <c r="D3191" i="28"/>
  <c r="C3191" i="28"/>
  <c r="B3191" i="28"/>
  <c r="E3190" i="28"/>
  <c r="D3190" i="28"/>
  <c r="C3190" i="28"/>
  <c r="B3190" i="28"/>
  <c r="E3189" i="28"/>
  <c r="D3189" i="28"/>
  <c r="C3189" i="28"/>
  <c r="B3189" i="28"/>
  <c r="E3188" i="28"/>
  <c r="D3188" i="28"/>
  <c r="C3188" i="28"/>
  <c r="B3188" i="28"/>
  <c r="E3187" i="28"/>
  <c r="D3187" i="28"/>
  <c r="C3187" i="28"/>
  <c r="B3187" i="28"/>
  <c r="G3187" i="28" s="1"/>
  <c r="H3187" i="28" s="1"/>
  <c r="E3186" i="28"/>
  <c r="D3186" i="28"/>
  <c r="C3186" i="28"/>
  <c r="B3186" i="28"/>
  <c r="E3185" i="28"/>
  <c r="D3185" i="28"/>
  <c r="C3185" i="28"/>
  <c r="B3185" i="28"/>
  <c r="E3184" i="28"/>
  <c r="D3184" i="28"/>
  <c r="C3184" i="28"/>
  <c r="B3184" i="28"/>
  <c r="G3184" i="28" s="1"/>
  <c r="H3184" i="28" s="1"/>
  <c r="E3183" i="28"/>
  <c r="D3183" i="28"/>
  <c r="C3183" i="28"/>
  <c r="B3183" i="28"/>
  <c r="G3183" i="28" s="1"/>
  <c r="H3183" i="28" s="1"/>
  <c r="E3182" i="28"/>
  <c r="D3182" i="28"/>
  <c r="C3182" i="28"/>
  <c r="B3182" i="28"/>
  <c r="E3181" i="28"/>
  <c r="D3181" i="28"/>
  <c r="C3181" i="28"/>
  <c r="B3181" i="28"/>
  <c r="E3180" i="28"/>
  <c r="D3180" i="28"/>
  <c r="C3180" i="28"/>
  <c r="B3180" i="28"/>
  <c r="E3179" i="28"/>
  <c r="G3179" i="28" s="1"/>
  <c r="H3179" i="28" s="1"/>
  <c r="D3179" i="28"/>
  <c r="C3179" i="28"/>
  <c r="B3179" i="28"/>
  <c r="E3178" i="28"/>
  <c r="D3178" i="28"/>
  <c r="C3178" i="28"/>
  <c r="B3178" i="28"/>
  <c r="E3177" i="28"/>
  <c r="D3177" i="28"/>
  <c r="C3177" i="28"/>
  <c r="B3177" i="28"/>
  <c r="E3176" i="28"/>
  <c r="D3176" i="28"/>
  <c r="C3176" i="28"/>
  <c r="B3176" i="28"/>
  <c r="E3175" i="28"/>
  <c r="D3175" i="28"/>
  <c r="C3175" i="28"/>
  <c r="B3175" i="28"/>
  <c r="E3174" i="28"/>
  <c r="D3174" i="28"/>
  <c r="C3174" i="28"/>
  <c r="B3174" i="28"/>
  <c r="E3173" i="28"/>
  <c r="D3173" i="28"/>
  <c r="C3173" i="28"/>
  <c r="B3173" i="28"/>
  <c r="E3172" i="28"/>
  <c r="D3172" i="28"/>
  <c r="C3172" i="28"/>
  <c r="B3172" i="28"/>
  <c r="E3171" i="28"/>
  <c r="D3171" i="28"/>
  <c r="C3171" i="28"/>
  <c r="B3171" i="28"/>
  <c r="E3170" i="28"/>
  <c r="D3170" i="28"/>
  <c r="C3170" i="28"/>
  <c r="B3170" i="28"/>
  <c r="E3169" i="28"/>
  <c r="D3169" i="28"/>
  <c r="C3169" i="28"/>
  <c r="B3169" i="28"/>
  <c r="E3168" i="28"/>
  <c r="D3168" i="28"/>
  <c r="C3168" i="28"/>
  <c r="B3168" i="28"/>
  <c r="E3167" i="28"/>
  <c r="D3167" i="28"/>
  <c r="C3167" i="28"/>
  <c r="B3167" i="28"/>
  <c r="E3166" i="28"/>
  <c r="D3166" i="28"/>
  <c r="C3166" i="28"/>
  <c r="B3166" i="28"/>
  <c r="E3165" i="28"/>
  <c r="D3165" i="28"/>
  <c r="C3165" i="28"/>
  <c r="B3165" i="28"/>
  <c r="E3164" i="28"/>
  <c r="D3164" i="28"/>
  <c r="C3164" i="28"/>
  <c r="B3164" i="28"/>
  <c r="E3163" i="28"/>
  <c r="D3163" i="28"/>
  <c r="C3163" i="28"/>
  <c r="B3163" i="28"/>
  <c r="E3162" i="28"/>
  <c r="D3162" i="28"/>
  <c r="C3162" i="28"/>
  <c r="B3162" i="28"/>
  <c r="E3161" i="28"/>
  <c r="D3161" i="28"/>
  <c r="C3161" i="28"/>
  <c r="B3161" i="28"/>
  <c r="E3160" i="28"/>
  <c r="D3160" i="28"/>
  <c r="C3160" i="28"/>
  <c r="B3160" i="28"/>
  <c r="E3159" i="28"/>
  <c r="D3159" i="28"/>
  <c r="C3159" i="28"/>
  <c r="B3159" i="28"/>
  <c r="E3158" i="28"/>
  <c r="D3158" i="28"/>
  <c r="C3158" i="28"/>
  <c r="B3158" i="28"/>
  <c r="E3157" i="28"/>
  <c r="D3157" i="28"/>
  <c r="C3157" i="28"/>
  <c r="B3157" i="28"/>
  <c r="E3156" i="28"/>
  <c r="D3156" i="28"/>
  <c r="C3156" i="28"/>
  <c r="B3156" i="28"/>
  <c r="E3155" i="28"/>
  <c r="D3155" i="28"/>
  <c r="C3155" i="28"/>
  <c r="B3155" i="28"/>
  <c r="E3154" i="28"/>
  <c r="D3154" i="28"/>
  <c r="C3154" i="28"/>
  <c r="B3154" i="28"/>
  <c r="E3153" i="28"/>
  <c r="D3153" i="28"/>
  <c r="C3153" i="28"/>
  <c r="B3153" i="28"/>
  <c r="E3152" i="28"/>
  <c r="D3152" i="28"/>
  <c r="C3152" i="28"/>
  <c r="B3152" i="28"/>
  <c r="E3151" i="28"/>
  <c r="D3151" i="28"/>
  <c r="C3151" i="28"/>
  <c r="B3151" i="28"/>
  <c r="E3150" i="28"/>
  <c r="D3150" i="28"/>
  <c r="C3150" i="28"/>
  <c r="B3150" i="28"/>
  <c r="E3149" i="28"/>
  <c r="D3149" i="28"/>
  <c r="C3149" i="28"/>
  <c r="B3149" i="28"/>
  <c r="E3148" i="28"/>
  <c r="D3148" i="28"/>
  <c r="C3148" i="28"/>
  <c r="B3148" i="28"/>
  <c r="E3147" i="28"/>
  <c r="D3147" i="28"/>
  <c r="C3147" i="28"/>
  <c r="B3147" i="28"/>
  <c r="E3146" i="28"/>
  <c r="D3146" i="28"/>
  <c r="C3146" i="28"/>
  <c r="B3146" i="28"/>
  <c r="G3146" i="28" s="1"/>
  <c r="H3146" i="28" s="1"/>
  <c r="E3145" i="28"/>
  <c r="D3145" i="28"/>
  <c r="C3145" i="28"/>
  <c r="B3145" i="28"/>
  <c r="E3144" i="28"/>
  <c r="D3144" i="28"/>
  <c r="C3144" i="28"/>
  <c r="B3144" i="28"/>
  <c r="E3143" i="28"/>
  <c r="D3143" i="28"/>
  <c r="C3143" i="28"/>
  <c r="B3143" i="28"/>
  <c r="E3142" i="28"/>
  <c r="D3142" i="28"/>
  <c r="C3142" i="28"/>
  <c r="B3142" i="28"/>
  <c r="E3141" i="28"/>
  <c r="D3141" i="28"/>
  <c r="C3141" i="28"/>
  <c r="B3141" i="28"/>
  <c r="E3140" i="28"/>
  <c r="D3140" i="28"/>
  <c r="C3140" i="28"/>
  <c r="B3140" i="28"/>
  <c r="E3139" i="28"/>
  <c r="D3139" i="28"/>
  <c r="C3139" i="28"/>
  <c r="B3139" i="28"/>
  <c r="E3138" i="28"/>
  <c r="D3138" i="28"/>
  <c r="C3138" i="28"/>
  <c r="B3138" i="28"/>
  <c r="E3137" i="28"/>
  <c r="D3137" i="28"/>
  <c r="C3137" i="28"/>
  <c r="B3137" i="28"/>
  <c r="E3136" i="28"/>
  <c r="D3136" i="28"/>
  <c r="C3136" i="28"/>
  <c r="B3136" i="28"/>
  <c r="E3135" i="28"/>
  <c r="D3135" i="28"/>
  <c r="C3135" i="28"/>
  <c r="B3135" i="28"/>
  <c r="E3134" i="28"/>
  <c r="D3134" i="28"/>
  <c r="C3134" i="28"/>
  <c r="B3134" i="28"/>
  <c r="E3133" i="28"/>
  <c r="D3133" i="28"/>
  <c r="C3133" i="28"/>
  <c r="B3133" i="28"/>
  <c r="E3132" i="28"/>
  <c r="D3132" i="28"/>
  <c r="C3132" i="28"/>
  <c r="B3132" i="28"/>
  <c r="E3131" i="28"/>
  <c r="D3131" i="28"/>
  <c r="C3131" i="28"/>
  <c r="B3131" i="28"/>
  <c r="E3130" i="28"/>
  <c r="D3130" i="28"/>
  <c r="C3130" i="28"/>
  <c r="B3130" i="28"/>
  <c r="E3129" i="28"/>
  <c r="D3129" i="28"/>
  <c r="C3129" i="28"/>
  <c r="B3129" i="28"/>
  <c r="E3128" i="28"/>
  <c r="G3128" i="28" s="1"/>
  <c r="H3128" i="28" s="1"/>
  <c r="D3128" i="28"/>
  <c r="C3128" i="28"/>
  <c r="B3128" i="28"/>
  <c r="E3127" i="28"/>
  <c r="D3127" i="28"/>
  <c r="C3127" i="28"/>
  <c r="B3127" i="28"/>
  <c r="E3126" i="28"/>
  <c r="D3126" i="28"/>
  <c r="C3126" i="28"/>
  <c r="B3126" i="28"/>
  <c r="E3125" i="28"/>
  <c r="D3125" i="28"/>
  <c r="C3125" i="28"/>
  <c r="B3125" i="28"/>
  <c r="E3124" i="28"/>
  <c r="D3124" i="28"/>
  <c r="C3124" i="28"/>
  <c r="B3124" i="28"/>
  <c r="E3123" i="28"/>
  <c r="D3123" i="28"/>
  <c r="C3123" i="28"/>
  <c r="B3123" i="28"/>
  <c r="E3122" i="28"/>
  <c r="D3122" i="28"/>
  <c r="C3122" i="28"/>
  <c r="B3122" i="28"/>
  <c r="E3121" i="28"/>
  <c r="D3121" i="28"/>
  <c r="C3121" i="28"/>
  <c r="B3121" i="28"/>
  <c r="E3120" i="28"/>
  <c r="D3120" i="28"/>
  <c r="C3120" i="28"/>
  <c r="B3120" i="28"/>
  <c r="E3119" i="28"/>
  <c r="D3119" i="28"/>
  <c r="C3119" i="28"/>
  <c r="B3119" i="28"/>
  <c r="E3118" i="28"/>
  <c r="D3118" i="28"/>
  <c r="C3118" i="28"/>
  <c r="B3118" i="28"/>
  <c r="E3117" i="28"/>
  <c r="D3117" i="28"/>
  <c r="C3117" i="28"/>
  <c r="B3117" i="28"/>
  <c r="E3116" i="28"/>
  <c r="D3116" i="28"/>
  <c r="C3116" i="28"/>
  <c r="B3116" i="28"/>
  <c r="G3116" i="28" s="1"/>
  <c r="H3116" i="28" s="1"/>
  <c r="E3115" i="28"/>
  <c r="D3115" i="28"/>
  <c r="C3115" i="28"/>
  <c r="B3115" i="28"/>
  <c r="E3114" i="28"/>
  <c r="D3114" i="28"/>
  <c r="C3114" i="28"/>
  <c r="B3114" i="28"/>
  <c r="G3114" i="28" s="1"/>
  <c r="H3114" i="28" s="1"/>
  <c r="E3113" i="28"/>
  <c r="D3113" i="28"/>
  <c r="C3113" i="28"/>
  <c r="B3113" i="28"/>
  <c r="G3113" i="28" s="1"/>
  <c r="H3113" i="28" s="1"/>
  <c r="E3112" i="28"/>
  <c r="D3112" i="28"/>
  <c r="C3112" i="28"/>
  <c r="B3112" i="28"/>
  <c r="E3111" i="28"/>
  <c r="D3111" i="28"/>
  <c r="C3111" i="28"/>
  <c r="B3111" i="28"/>
  <c r="E3110" i="28"/>
  <c r="D3110" i="28"/>
  <c r="C3110" i="28"/>
  <c r="B3110" i="28"/>
  <c r="E3109" i="28"/>
  <c r="D3109" i="28"/>
  <c r="C3109" i="28"/>
  <c r="B3109" i="28"/>
  <c r="E3108" i="28"/>
  <c r="D3108" i="28"/>
  <c r="C3108" i="28"/>
  <c r="B3108" i="28"/>
  <c r="E3107" i="28"/>
  <c r="D3107" i="28"/>
  <c r="C3107" i="28"/>
  <c r="B3107" i="28"/>
  <c r="E3106" i="28"/>
  <c r="D3106" i="28"/>
  <c r="C3106" i="28"/>
  <c r="B3106" i="28"/>
  <c r="E3105" i="28"/>
  <c r="D3105" i="28"/>
  <c r="C3105" i="28"/>
  <c r="B3105" i="28"/>
  <c r="E3104" i="28"/>
  <c r="D3104" i="28"/>
  <c r="C3104" i="28"/>
  <c r="B3104" i="28"/>
  <c r="E3103" i="28"/>
  <c r="D3103" i="28"/>
  <c r="C3103" i="28"/>
  <c r="B3103" i="28"/>
  <c r="E3102" i="28"/>
  <c r="D3102" i="28"/>
  <c r="C3102" i="28"/>
  <c r="B3102" i="28"/>
  <c r="E3101" i="28"/>
  <c r="D3101" i="28"/>
  <c r="C3101" i="28"/>
  <c r="B3101" i="28"/>
  <c r="E3100" i="28"/>
  <c r="D3100" i="28"/>
  <c r="C3100" i="28"/>
  <c r="B3100" i="28"/>
  <c r="E3099" i="28"/>
  <c r="D3099" i="28"/>
  <c r="C3099" i="28"/>
  <c r="B3099" i="28"/>
  <c r="E3098" i="28"/>
  <c r="D3098" i="28"/>
  <c r="C3098" i="28"/>
  <c r="B3098" i="28"/>
  <c r="E3097" i="28"/>
  <c r="D3097" i="28"/>
  <c r="C3097" i="28"/>
  <c r="B3097" i="28"/>
  <c r="E3096" i="28"/>
  <c r="D3096" i="28"/>
  <c r="C3096" i="28"/>
  <c r="B3096" i="28"/>
  <c r="E3095" i="28"/>
  <c r="D3095" i="28"/>
  <c r="C3095" i="28"/>
  <c r="B3095" i="28"/>
  <c r="E3094" i="28"/>
  <c r="D3094" i="28"/>
  <c r="C3094" i="28"/>
  <c r="B3094" i="28"/>
  <c r="E3093" i="28"/>
  <c r="D3093" i="28"/>
  <c r="C3093" i="28"/>
  <c r="B3093" i="28"/>
  <c r="E3092" i="28"/>
  <c r="D3092" i="28"/>
  <c r="C3092" i="28"/>
  <c r="B3092" i="28"/>
  <c r="E3091" i="28"/>
  <c r="D3091" i="28"/>
  <c r="C3091" i="28"/>
  <c r="B3091" i="28"/>
  <c r="E3090" i="28"/>
  <c r="D3090" i="28"/>
  <c r="C3090" i="28"/>
  <c r="B3090" i="28"/>
  <c r="E3089" i="28"/>
  <c r="D3089" i="28"/>
  <c r="C3089" i="28"/>
  <c r="B3089" i="28"/>
  <c r="E3088" i="28"/>
  <c r="D3088" i="28"/>
  <c r="C3088" i="28"/>
  <c r="B3088" i="28"/>
  <c r="G3088" i="28" s="1"/>
  <c r="H3088" i="28" s="1"/>
  <c r="E3087" i="28"/>
  <c r="D3087" i="28"/>
  <c r="C3087" i="28"/>
  <c r="B3087" i="28"/>
  <c r="E3086" i="28"/>
  <c r="D3086" i="28"/>
  <c r="C3086" i="28"/>
  <c r="B3086" i="28"/>
  <c r="E3085" i="28"/>
  <c r="D3085" i="28"/>
  <c r="C3085" i="28"/>
  <c r="B3085" i="28"/>
  <c r="E3084" i="28"/>
  <c r="D3084" i="28"/>
  <c r="C3084" i="28"/>
  <c r="B3084" i="28"/>
  <c r="E3083" i="28"/>
  <c r="D3083" i="28"/>
  <c r="C3083" i="28"/>
  <c r="B3083" i="28"/>
  <c r="E3082" i="28"/>
  <c r="D3082" i="28"/>
  <c r="C3082" i="28"/>
  <c r="B3082" i="28"/>
  <c r="E3081" i="28"/>
  <c r="D3081" i="28"/>
  <c r="C3081" i="28"/>
  <c r="B3081" i="28"/>
  <c r="E3080" i="28"/>
  <c r="D3080" i="28"/>
  <c r="C3080" i="28"/>
  <c r="B3080" i="28"/>
  <c r="E3079" i="28"/>
  <c r="D3079" i="28"/>
  <c r="C3079" i="28"/>
  <c r="B3079" i="28"/>
  <c r="E3078" i="28"/>
  <c r="D3078" i="28"/>
  <c r="C3078" i="28"/>
  <c r="B3078" i="28"/>
  <c r="E3077" i="28"/>
  <c r="D3077" i="28"/>
  <c r="C3077" i="28"/>
  <c r="B3077" i="28"/>
  <c r="E3076" i="28"/>
  <c r="D3076" i="28"/>
  <c r="C3076" i="28"/>
  <c r="B3076" i="28"/>
  <c r="E3075" i="28"/>
  <c r="D3075" i="28"/>
  <c r="C3075" i="28"/>
  <c r="B3075" i="28"/>
  <c r="E3074" i="28"/>
  <c r="G3074" i="28" s="1"/>
  <c r="H3074" i="28" s="1"/>
  <c r="D3074" i="28"/>
  <c r="C3074" i="28"/>
  <c r="B3074" i="28"/>
  <c r="E3073" i="28"/>
  <c r="D3073" i="28"/>
  <c r="C3073" i="28"/>
  <c r="B3073" i="28"/>
  <c r="E3072" i="28"/>
  <c r="D3072" i="28"/>
  <c r="C3072" i="28"/>
  <c r="B3072" i="28"/>
  <c r="E3071" i="28"/>
  <c r="D3071" i="28"/>
  <c r="C3071" i="28"/>
  <c r="B3071" i="28"/>
  <c r="E3070" i="28"/>
  <c r="D3070" i="28"/>
  <c r="C3070" i="28"/>
  <c r="B3070" i="28"/>
  <c r="E3069" i="28"/>
  <c r="D3069" i="28"/>
  <c r="C3069" i="28"/>
  <c r="B3069" i="28"/>
  <c r="E3068" i="28"/>
  <c r="D3068" i="28"/>
  <c r="C3068" i="28"/>
  <c r="B3068" i="28"/>
  <c r="E3067" i="28"/>
  <c r="D3067" i="28"/>
  <c r="C3067" i="28"/>
  <c r="B3067" i="28"/>
  <c r="E3066" i="28"/>
  <c r="D3066" i="28"/>
  <c r="C3066" i="28"/>
  <c r="B3066" i="28"/>
  <c r="E3065" i="28"/>
  <c r="D3065" i="28"/>
  <c r="C3065" i="28"/>
  <c r="B3065" i="28"/>
  <c r="E3064" i="28"/>
  <c r="D3064" i="28"/>
  <c r="C3064" i="28"/>
  <c r="B3064" i="28"/>
  <c r="E3063" i="28"/>
  <c r="D3063" i="28"/>
  <c r="C3063" i="28"/>
  <c r="B3063" i="28"/>
  <c r="E3062" i="28"/>
  <c r="D3062" i="28"/>
  <c r="C3062" i="28"/>
  <c r="B3062" i="28"/>
  <c r="E3061" i="28"/>
  <c r="D3061" i="28"/>
  <c r="C3061" i="28"/>
  <c r="B3061" i="28"/>
  <c r="E3060" i="28"/>
  <c r="D3060" i="28"/>
  <c r="C3060" i="28"/>
  <c r="B3060" i="28"/>
  <c r="E3059" i="28"/>
  <c r="D3059" i="28"/>
  <c r="C3059" i="28"/>
  <c r="B3059" i="28"/>
  <c r="E3058" i="28"/>
  <c r="D3058" i="28"/>
  <c r="C3058" i="28"/>
  <c r="B3058" i="28"/>
  <c r="E3057" i="28"/>
  <c r="D3057" i="28"/>
  <c r="C3057" i="28"/>
  <c r="B3057" i="28"/>
  <c r="E3056" i="28"/>
  <c r="D3056" i="28"/>
  <c r="C3056" i="28"/>
  <c r="B3056" i="28"/>
  <c r="E3055" i="28"/>
  <c r="D3055" i="28"/>
  <c r="C3055" i="28"/>
  <c r="B3055" i="28"/>
  <c r="E3054" i="28"/>
  <c r="D3054" i="28"/>
  <c r="C3054" i="28"/>
  <c r="B3054" i="28"/>
  <c r="E3053" i="28"/>
  <c r="D3053" i="28"/>
  <c r="C3053" i="28"/>
  <c r="B3053" i="28"/>
  <c r="G3053" i="28" s="1"/>
  <c r="H3053" i="28" s="1"/>
  <c r="E3052" i="28"/>
  <c r="D3052" i="28"/>
  <c r="C3052" i="28"/>
  <c r="B3052" i="28"/>
  <c r="G3052" i="28" s="1"/>
  <c r="H3052" i="28" s="1"/>
  <c r="E3051" i="28"/>
  <c r="D3051" i="28"/>
  <c r="C3051" i="28"/>
  <c r="B3051" i="28"/>
  <c r="E3050" i="28"/>
  <c r="D3050" i="28"/>
  <c r="C3050" i="28"/>
  <c r="B3050" i="28"/>
  <c r="E3049" i="28"/>
  <c r="D3049" i="28"/>
  <c r="C3049" i="28"/>
  <c r="B3049" i="28"/>
  <c r="E3048" i="28"/>
  <c r="D3048" i="28"/>
  <c r="C3048" i="28"/>
  <c r="B3048" i="28"/>
  <c r="E3047" i="28"/>
  <c r="D3047" i="28"/>
  <c r="C3047" i="28"/>
  <c r="B3047" i="28"/>
  <c r="E3046" i="28"/>
  <c r="D3046" i="28"/>
  <c r="C3046" i="28"/>
  <c r="B3046" i="28"/>
  <c r="E3045" i="28"/>
  <c r="D3045" i="28"/>
  <c r="C3045" i="28"/>
  <c r="B3045" i="28"/>
  <c r="E3044" i="28"/>
  <c r="D3044" i="28"/>
  <c r="C3044" i="28"/>
  <c r="B3044" i="28"/>
  <c r="E3043" i="28"/>
  <c r="D3043" i="28"/>
  <c r="C3043" i="28"/>
  <c r="B3043" i="28"/>
  <c r="E3042" i="28"/>
  <c r="D3042" i="28"/>
  <c r="C3042" i="28"/>
  <c r="B3042" i="28"/>
  <c r="E3041" i="28"/>
  <c r="D3041" i="28"/>
  <c r="C3041" i="28"/>
  <c r="B3041" i="28"/>
  <c r="E3040" i="28"/>
  <c r="D3040" i="28"/>
  <c r="C3040" i="28"/>
  <c r="B3040" i="28"/>
  <c r="E3039" i="28"/>
  <c r="D3039" i="28"/>
  <c r="C3039" i="28"/>
  <c r="B3039" i="28"/>
  <c r="G3039" i="28" s="1"/>
  <c r="H3039" i="28" s="1"/>
  <c r="E3038" i="28"/>
  <c r="D3038" i="28"/>
  <c r="C3038" i="28"/>
  <c r="B3038" i="28"/>
  <c r="E3037" i="28"/>
  <c r="D3037" i="28"/>
  <c r="C3037" i="28"/>
  <c r="B3037" i="28"/>
  <c r="G3037" i="28" s="1"/>
  <c r="H3037" i="28" s="1"/>
  <c r="E3036" i="28"/>
  <c r="D3036" i="28"/>
  <c r="C3036" i="28"/>
  <c r="B3036" i="28"/>
  <c r="E3035" i="28"/>
  <c r="D3035" i="28"/>
  <c r="C3035" i="28"/>
  <c r="B3035" i="28"/>
  <c r="G3035" i="28" s="1"/>
  <c r="H3035" i="28" s="1"/>
  <c r="E3034" i="28"/>
  <c r="D3034" i="28"/>
  <c r="C3034" i="28"/>
  <c r="B3034" i="28"/>
  <c r="E3033" i="28"/>
  <c r="D3033" i="28"/>
  <c r="C3033" i="28"/>
  <c r="B3033" i="28"/>
  <c r="G3033" i="28" s="1"/>
  <c r="H3033" i="28" s="1"/>
  <c r="E3032" i="28"/>
  <c r="D3032" i="28"/>
  <c r="C3032" i="28"/>
  <c r="B3032" i="28"/>
  <c r="G3032" i="28" s="1"/>
  <c r="H3032" i="28" s="1"/>
  <c r="E3031" i="28"/>
  <c r="D3031" i="28"/>
  <c r="C3031" i="28"/>
  <c r="B3031" i="28"/>
  <c r="E3030" i="28"/>
  <c r="D3030" i="28"/>
  <c r="C3030" i="28"/>
  <c r="B3030" i="28"/>
  <c r="E3029" i="28"/>
  <c r="D3029" i="28"/>
  <c r="C3029" i="28"/>
  <c r="B3029" i="28"/>
  <c r="E3028" i="28"/>
  <c r="D3028" i="28"/>
  <c r="C3028" i="28"/>
  <c r="B3028" i="28"/>
  <c r="E3027" i="28"/>
  <c r="D3027" i="28"/>
  <c r="C3027" i="28"/>
  <c r="B3027" i="28"/>
  <c r="E3026" i="28"/>
  <c r="D3026" i="28"/>
  <c r="C3026" i="28"/>
  <c r="B3026" i="28"/>
  <c r="E3025" i="28"/>
  <c r="D3025" i="28"/>
  <c r="C3025" i="28"/>
  <c r="B3025" i="28"/>
  <c r="E3024" i="28"/>
  <c r="D3024" i="28"/>
  <c r="C3024" i="28"/>
  <c r="B3024" i="28"/>
  <c r="E3023" i="28"/>
  <c r="D3023" i="28"/>
  <c r="C3023" i="28"/>
  <c r="B3023" i="28"/>
  <c r="E3022" i="28"/>
  <c r="D3022" i="28"/>
  <c r="C3022" i="28"/>
  <c r="B3022" i="28"/>
  <c r="E3021" i="28"/>
  <c r="D3021" i="28"/>
  <c r="C3021" i="28"/>
  <c r="B3021" i="28"/>
  <c r="E3020" i="28"/>
  <c r="D3020" i="28"/>
  <c r="C3020" i="28"/>
  <c r="B3020" i="28"/>
  <c r="G3020" i="28" s="1"/>
  <c r="H3020" i="28" s="1"/>
  <c r="E3019" i="28"/>
  <c r="D3019" i="28"/>
  <c r="C3019" i="28"/>
  <c r="B3019" i="28"/>
  <c r="E3018" i="28"/>
  <c r="D3018" i="28"/>
  <c r="C3018" i="28"/>
  <c r="B3018" i="28"/>
  <c r="G3018" i="28" s="1"/>
  <c r="H3018" i="28" s="1"/>
  <c r="E3017" i="28"/>
  <c r="D3017" i="28"/>
  <c r="C3017" i="28"/>
  <c r="B3017" i="28"/>
  <c r="G3017" i="28" s="1"/>
  <c r="H3017" i="28" s="1"/>
  <c r="E3016" i="28"/>
  <c r="D3016" i="28"/>
  <c r="C3016" i="28"/>
  <c r="B3016" i="28"/>
  <c r="G3016" i="28" s="1"/>
  <c r="H3016" i="28" s="1"/>
  <c r="E3015" i="28"/>
  <c r="D3015" i="28"/>
  <c r="C3015" i="28"/>
  <c r="B3015" i="28"/>
  <c r="E3014" i="28"/>
  <c r="D3014" i="28"/>
  <c r="C3014" i="28"/>
  <c r="B3014" i="28"/>
  <c r="E3013" i="28"/>
  <c r="D3013" i="28"/>
  <c r="C3013" i="28"/>
  <c r="B3013" i="28"/>
  <c r="E3012" i="28"/>
  <c r="D3012" i="28"/>
  <c r="C3012" i="28"/>
  <c r="B3012" i="28"/>
  <c r="E3011" i="28"/>
  <c r="G3011" i="28" s="1"/>
  <c r="H3011" i="28" s="1"/>
  <c r="D3011" i="28"/>
  <c r="C3011" i="28"/>
  <c r="B3011" i="28"/>
  <c r="E3010" i="28"/>
  <c r="D3010" i="28"/>
  <c r="C3010" i="28"/>
  <c r="B3010" i="28"/>
  <c r="E3009" i="28"/>
  <c r="D3009" i="28"/>
  <c r="C3009" i="28"/>
  <c r="B3009" i="28"/>
  <c r="E3008" i="28"/>
  <c r="D3008" i="28"/>
  <c r="C3008" i="28"/>
  <c r="B3008" i="28"/>
  <c r="E3007" i="28"/>
  <c r="D3007" i="28"/>
  <c r="C3007" i="28"/>
  <c r="B3007" i="28"/>
  <c r="E3006" i="28"/>
  <c r="D3006" i="28"/>
  <c r="G3006" i="28" s="1"/>
  <c r="H3006" i="28" s="1"/>
  <c r="C3006" i="28"/>
  <c r="B3006" i="28"/>
  <c r="E3005" i="28"/>
  <c r="D3005" i="28"/>
  <c r="C3005" i="28"/>
  <c r="B3005" i="28"/>
  <c r="E3004" i="28"/>
  <c r="D3004" i="28"/>
  <c r="C3004" i="28"/>
  <c r="B3004" i="28"/>
  <c r="E3003" i="28"/>
  <c r="D3003" i="28"/>
  <c r="C3003" i="28"/>
  <c r="B3003" i="28"/>
  <c r="E3002" i="28"/>
  <c r="D3002" i="28"/>
  <c r="C3002" i="28"/>
  <c r="B3002" i="28"/>
  <c r="E3001" i="28"/>
  <c r="D3001" i="28"/>
  <c r="C3001" i="28"/>
  <c r="B3001" i="28"/>
  <c r="E3000" i="28"/>
  <c r="D3000" i="28"/>
  <c r="C3000" i="28"/>
  <c r="B3000" i="28"/>
  <c r="E2999" i="28"/>
  <c r="D2999" i="28"/>
  <c r="C2999" i="28"/>
  <c r="B2999" i="28"/>
  <c r="G2999" i="28" s="1"/>
  <c r="H2999" i="28" s="1"/>
  <c r="E2998" i="28"/>
  <c r="D2998" i="28"/>
  <c r="C2998" i="28"/>
  <c r="B2998" i="28"/>
  <c r="E2997" i="28"/>
  <c r="D2997" i="28"/>
  <c r="C2997" i="28"/>
  <c r="B2997" i="28"/>
  <c r="E2996" i="28"/>
  <c r="D2996" i="28"/>
  <c r="C2996" i="28"/>
  <c r="B2996" i="28"/>
  <c r="E2995" i="28"/>
  <c r="D2995" i="28"/>
  <c r="C2995" i="28"/>
  <c r="B2995" i="28"/>
  <c r="E2994" i="28"/>
  <c r="D2994" i="28"/>
  <c r="C2994" i="28"/>
  <c r="B2994" i="28"/>
  <c r="G2994" i="28" s="1"/>
  <c r="H2994" i="28" s="1"/>
  <c r="E2993" i="28"/>
  <c r="D2993" i="28"/>
  <c r="C2993" i="28"/>
  <c r="B2993" i="28"/>
  <c r="E2992" i="28"/>
  <c r="D2992" i="28"/>
  <c r="C2992" i="28"/>
  <c r="B2992" i="28"/>
  <c r="E2991" i="28"/>
  <c r="D2991" i="28"/>
  <c r="C2991" i="28"/>
  <c r="B2991" i="28"/>
  <c r="E2990" i="28"/>
  <c r="D2990" i="28"/>
  <c r="C2990" i="28"/>
  <c r="B2990" i="28"/>
  <c r="E2989" i="28"/>
  <c r="D2989" i="28"/>
  <c r="C2989" i="28"/>
  <c r="B2989" i="28"/>
  <c r="E2988" i="28"/>
  <c r="D2988" i="28"/>
  <c r="C2988" i="28"/>
  <c r="B2988" i="28"/>
  <c r="E2987" i="28"/>
  <c r="D2987" i="28"/>
  <c r="C2987" i="28"/>
  <c r="B2987" i="28"/>
  <c r="E2986" i="28"/>
  <c r="D2986" i="28"/>
  <c r="C2986" i="28"/>
  <c r="B2986" i="28"/>
  <c r="E2985" i="28"/>
  <c r="D2985" i="28"/>
  <c r="C2985" i="28"/>
  <c r="B2985" i="28"/>
  <c r="E2984" i="28"/>
  <c r="D2984" i="28"/>
  <c r="C2984" i="28"/>
  <c r="B2984" i="28"/>
  <c r="E2983" i="28"/>
  <c r="D2983" i="28"/>
  <c r="C2983" i="28"/>
  <c r="B2983" i="28"/>
  <c r="E2982" i="28"/>
  <c r="D2982" i="28"/>
  <c r="C2982" i="28"/>
  <c r="B2982" i="28"/>
  <c r="E2981" i="28"/>
  <c r="D2981" i="28"/>
  <c r="C2981" i="28"/>
  <c r="B2981" i="28"/>
  <c r="E2980" i="28"/>
  <c r="G2980" i="28" s="1"/>
  <c r="H2980" i="28" s="1"/>
  <c r="D2980" i="28"/>
  <c r="C2980" i="28"/>
  <c r="B2980" i="28"/>
  <c r="E2979" i="28"/>
  <c r="D2979" i="28"/>
  <c r="C2979" i="28"/>
  <c r="B2979" i="28"/>
  <c r="E2978" i="28"/>
  <c r="D2978" i="28"/>
  <c r="C2978" i="28"/>
  <c r="B2978" i="28"/>
  <c r="E2977" i="28"/>
  <c r="D2977" i="28"/>
  <c r="C2977" i="28"/>
  <c r="B2977" i="28"/>
  <c r="E2976" i="28"/>
  <c r="D2976" i="28"/>
  <c r="C2976" i="28"/>
  <c r="B2976" i="28"/>
  <c r="E2975" i="28"/>
  <c r="D2975" i="28"/>
  <c r="C2975" i="28"/>
  <c r="B2975" i="28"/>
  <c r="E2974" i="28"/>
  <c r="D2974" i="28"/>
  <c r="C2974" i="28"/>
  <c r="B2974" i="28"/>
  <c r="E2973" i="28"/>
  <c r="D2973" i="28"/>
  <c r="C2973" i="28"/>
  <c r="B2973" i="28"/>
  <c r="E2972" i="28"/>
  <c r="D2972" i="28"/>
  <c r="C2972" i="28"/>
  <c r="B2972" i="28"/>
  <c r="E2971" i="28"/>
  <c r="D2971" i="28"/>
  <c r="C2971" i="28"/>
  <c r="B2971" i="28"/>
  <c r="E2970" i="28"/>
  <c r="D2970" i="28"/>
  <c r="C2970" i="28"/>
  <c r="B2970" i="28"/>
  <c r="E2969" i="28"/>
  <c r="D2969" i="28"/>
  <c r="C2969" i="28"/>
  <c r="B2969" i="28"/>
  <c r="E2968" i="28"/>
  <c r="G2968" i="28" s="1"/>
  <c r="H2968" i="28" s="1"/>
  <c r="D2968" i="28"/>
  <c r="C2968" i="28"/>
  <c r="B2968" i="28"/>
  <c r="E2967" i="28"/>
  <c r="D2967" i="28"/>
  <c r="C2967" i="28"/>
  <c r="B2967" i="28"/>
  <c r="E2966" i="28"/>
  <c r="D2966" i="28"/>
  <c r="C2966" i="28"/>
  <c r="B2966" i="28"/>
  <c r="G2966" i="28" s="1"/>
  <c r="H2966" i="28" s="1"/>
  <c r="E2965" i="28"/>
  <c r="D2965" i="28"/>
  <c r="C2965" i="28"/>
  <c r="B2965" i="28"/>
  <c r="E2964" i="28"/>
  <c r="D2964" i="28"/>
  <c r="C2964" i="28"/>
  <c r="B2964" i="28"/>
  <c r="E2963" i="28"/>
  <c r="D2963" i="28"/>
  <c r="C2963" i="28"/>
  <c r="B2963" i="28"/>
  <c r="E2962" i="28"/>
  <c r="D2962" i="28"/>
  <c r="C2962" i="28"/>
  <c r="B2962" i="28"/>
  <c r="E2961" i="28"/>
  <c r="D2961" i="28"/>
  <c r="C2961" i="28"/>
  <c r="B2961" i="28"/>
  <c r="E2960" i="28"/>
  <c r="D2960" i="28"/>
  <c r="C2960" i="28"/>
  <c r="B2960" i="28"/>
  <c r="E2959" i="28"/>
  <c r="D2959" i="28"/>
  <c r="C2959" i="28"/>
  <c r="B2959" i="28"/>
  <c r="E2958" i="28"/>
  <c r="D2958" i="28"/>
  <c r="C2958" i="28"/>
  <c r="B2958" i="28"/>
  <c r="E2957" i="28"/>
  <c r="D2957" i="28"/>
  <c r="C2957" i="28"/>
  <c r="B2957" i="28"/>
  <c r="G2957" i="28" s="1"/>
  <c r="H2957" i="28" s="1"/>
  <c r="E2956" i="28"/>
  <c r="D2956" i="28"/>
  <c r="C2956" i="28"/>
  <c r="B2956" i="28"/>
  <c r="G2956" i="28" s="1"/>
  <c r="H2956" i="28" s="1"/>
  <c r="E2955" i="28"/>
  <c r="D2955" i="28"/>
  <c r="C2955" i="28"/>
  <c r="B2955" i="28"/>
  <c r="E2954" i="28"/>
  <c r="D2954" i="28"/>
  <c r="C2954" i="28"/>
  <c r="B2954" i="28"/>
  <c r="E2953" i="28"/>
  <c r="D2953" i="28"/>
  <c r="C2953" i="28"/>
  <c r="B2953" i="28"/>
  <c r="E2952" i="28"/>
  <c r="D2952" i="28"/>
  <c r="C2952" i="28"/>
  <c r="B2952" i="28"/>
  <c r="E2951" i="28"/>
  <c r="D2951" i="28"/>
  <c r="C2951" i="28"/>
  <c r="B2951" i="28"/>
  <c r="E2950" i="28"/>
  <c r="D2950" i="28"/>
  <c r="C2950" i="28"/>
  <c r="B2950" i="28"/>
  <c r="E2949" i="28"/>
  <c r="D2949" i="28"/>
  <c r="C2949" i="28"/>
  <c r="B2949" i="28"/>
  <c r="E2948" i="28"/>
  <c r="D2948" i="28"/>
  <c r="C2948" i="28"/>
  <c r="B2948" i="28"/>
  <c r="G2948" i="28" s="1"/>
  <c r="H2948" i="28" s="1"/>
  <c r="E2947" i="28"/>
  <c r="D2947" i="28"/>
  <c r="C2947" i="28"/>
  <c r="B2947" i="28"/>
  <c r="E2946" i="28"/>
  <c r="D2946" i="28"/>
  <c r="C2946" i="28"/>
  <c r="B2946" i="28"/>
  <c r="G2946" i="28" s="1"/>
  <c r="H2946" i="28" s="1"/>
  <c r="E2945" i="28"/>
  <c r="D2945" i="28"/>
  <c r="C2945" i="28"/>
  <c r="B2945" i="28"/>
  <c r="E2944" i="28"/>
  <c r="D2944" i="28"/>
  <c r="C2944" i="28"/>
  <c r="B2944" i="28"/>
  <c r="E2943" i="28"/>
  <c r="D2943" i="28"/>
  <c r="C2943" i="28"/>
  <c r="B2943" i="28"/>
  <c r="G2943" i="28" s="1"/>
  <c r="H2943" i="28" s="1"/>
  <c r="E2942" i="28"/>
  <c r="D2942" i="28"/>
  <c r="C2942" i="28"/>
  <c r="B2942" i="28"/>
  <c r="E2941" i="28"/>
  <c r="D2941" i="28"/>
  <c r="C2941" i="28"/>
  <c r="B2941" i="28"/>
  <c r="E2940" i="28"/>
  <c r="D2940" i="28"/>
  <c r="C2940" i="28"/>
  <c r="B2940" i="28"/>
  <c r="E2939" i="28"/>
  <c r="D2939" i="28"/>
  <c r="C2939" i="28"/>
  <c r="B2939" i="28"/>
  <c r="E2938" i="28"/>
  <c r="D2938" i="28"/>
  <c r="C2938" i="28"/>
  <c r="B2938" i="28"/>
  <c r="E2937" i="28"/>
  <c r="D2937" i="28"/>
  <c r="C2937" i="28"/>
  <c r="B2937" i="28"/>
  <c r="E2936" i="28"/>
  <c r="D2936" i="28"/>
  <c r="C2936" i="28"/>
  <c r="B2936" i="28"/>
  <c r="E2935" i="28"/>
  <c r="D2935" i="28"/>
  <c r="C2935" i="28"/>
  <c r="B2935" i="28"/>
  <c r="E2934" i="28"/>
  <c r="D2934" i="28"/>
  <c r="C2934" i="28"/>
  <c r="B2934" i="28"/>
  <c r="E2933" i="28"/>
  <c r="D2933" i="28"/>
  <c r="C2933" i="28"/>
  <c r="B2933" i="28"/>
  <c r="E2932" i="28"/>
  <c r="D2932" i="28"/>
  <c r="C2932" i="28"/>
  <c r="B2932" i="28"/>
  <c r="E2931" i="28"/>
  <c r="D2931" i="28"/>
  <c r="C2931" i="28"/>
  <c r="B2931" i="28"/>
  <c r="E2930" i="28"/>
  <c r="D2930" i="28"/>
  <c r="C2930" i="28"/>
  <c r="B2930" i="28"/>
  <c r="E2929" i="28"/>
  <c r="D2929" i="28"/>
  <c r="C2929" i="28"/>
  <c r="B2929" i="28"/>
  <c r="E2928" i="28"/>
  <c r="D2928" i="28"/>
  <c r="C2928" i="28"/>
  <c r="B2928" i="28"/>
  <c r="E2927" i="28"/>
  <c r="D2927" i="28"/>
  <c r="C2927" i="28"/>
  <c r="B2927" i="28"/>
  <c r="E2926" i="28"/>
  <c r="D2926" i="28"/>
  <c r="C2926" i="28"/>
  <c r="B2926" i="28"/>
  <c r="E2925" i="28"/>
  <c r="D2925" i="28"/>
  <c r="C2925" i="28"/>
  <c r="B2925" i="28"/>
  <c r="E2924" i="28"/>
  <c r="D2924" i="28"/>
  <c r="G2924" i="28" s="1"/>
  <c r="H2924" i="28" s="1"/>
  <c r="C2924" i="28"/>
  <c r="B2924" i="28"/>
  <c r="E2923" i="28"/>
  <c r="D2923" i="28"/>
  <c r="C2923" i="28"/>
  <c r="B2923" i="28"/>
  <c r="E2922" i="28"/>
  <c r="D2922" i="28"/>
  <c r="C2922" i="28"/>
  <c r="B2922" i="28"/>
  <c r="E2921" i="28"/>
  <c r="D2921" i="28"/>
  <c r="C2921" i="28"/>
  <c r="B2921" i="28"/>
  <c r="E2920" i="28"/>
  <c r="D2920" i="28"/>
  <c r="C2920" i="28"/>
  <c r="B2920" i="28"/>
  <c r="E2919" i="28"/>
  <c r="D2919" i="28"/>
  <c r="C2919" i="28"/>
  <c r="B2919" i="28"/>
  <c r="E2918" i="28"/>
  <c r="D2918" i="28"/>
  <c r="C2918" i="28"/>
  <c r="B2918" i="28"/>
  <c r="E2917" i="28"/>
  <c r="D2917" i="28"/>
  <c r="C2917" i="28"/>
  <c r="B2917" i="28"/>
  <c r="E2916" i="28"/>
  <c r="D2916" i="28"/>
  <c r="C2916" i="28"/>
  <c r="B2916" i="28"/>
  <c r="E2915" i="28"/>
  <c r="D2915" i="28"/>
  <c r="C2915" i="28"/>
  <c r="B2915" i="28"/>
  <c r="E2914" i="28"/>
  <c r="D2914" i="28"/>
  <c r="C2914" i="28"/>
  <c r="B2914" i="28"/>
  <c r="E2913" i="28"/>
  <c r="D2913" i="28"/>
  <c r="C2913" i="28"/>
  <c r="B2913" i="28"/>
  <c r="E2912" i="28"/>
  <c r="D2912" i="28"/>
  <c r="C2912" i="28"/>
  <c r="B2912" i="28"/>
  <c r="E2911" i="28"/>
  <c r="D2911" i="28"/>
  <c r="C2911" i="28"/>
  <c r="B2911" i="28"/>
  <c r="E2910" i="28"/>
  <c r="D2910" i="28"/>
  <c r="C2910" i="28"/>
  <c r="B2910" i="28"/>
  <c r="E2909" i="28"/>
  <c r="D2909" i="28"/>
  <c r="C2909" i="28"/>
  <c r="B2909" i="28"/>
  <c r="E2908" i="28"/>
  <c r="D2908" i="28"/>
  <c r="C2908" i="28"/>
  <c r="B2908" i="28"/>
  <c r="E2907" i="28"/>
  <c r="D2907" i="28"/>
  <c r="C2907" i="28"/>
  <c r="B2907" i="28"/>
  <c r="E2906" i="28"/>
  <c r="D2906" i="28"/>
  <c r="C2906" i="28"/>
  <c r="B2906" i="28"/>
  <c r="E2905" i="28"/>
  <c r="D2905" i="28"/>
  <c r="C2905" i="28"/>
  <c r="B2905" i="28"/>
  <c r="E2904" i="28"/>
  <c r="D2904" i="28"/>
  <c r="C2904" i="28"/>
  <c r="B2904" i="28"/>
  <c r="E2903" i="28"/>
  <c r="D2903" i="28"/>
  <c r="G2903" i="28" s="1"/>
  <c r="H2903" i="28" s="1"/>
  <c r="C2903" i="28"/>
  <c r="B2903" i="28"/>
  <c r="E2902" i="28"/>
  <c r="D2902" i="28"/>
  <c r="C2902" i="28"/>
  <c r="B2902" i="28"/>
  <c r="E2901" i="28"/>
  <c r="D2901" i="28"/>
  <c r="C2901" i="28"/>
  <c r="B2901" i="28"/>
  <c r="E2900" i="28"/>
  <c r="D2900" i="28"/>
  <c r="C2900" i="28"/>
  <c r="B2900" i="28"/>
  <c r="E2899" i="28"/>
  <c r="D2899" i="28"/>
  <c r="C2899" i="28"/>
  <c r="B2899" i="28"/>
  <c r="E2898" i="28"/>
  <c r="D2898" i="28"/>
  <c r="G2898" i="28" s="1"/>
  <c r="H2898" i="28" s="1"/>
  <c r="C2898" i="28"/>
  <c r="B2898" i="28"/>
  <c r="E2897" i="28"/>
  <c r="D2897" i="28"/>
  <c r="C2897" i="28"/>
  <c r="B2897" i="28"/>
  <c r="E2896" i="28"/>
  <c r="D2896" i="28"/>
  <c r="C2896" i="28"/>
  <c r="B2896" i="28"/>
  <c r="E2895" i="28"/>
  <c r="D2895" i="28"/>
  <c r="C2895" i="28"/>
  <c r="B2895" i="28"/>
  <c r="E2894" i="28"/>
  <c r="D2894" i="28"/>
  <c r="C2894" i="28"/>
  <c r="B2894" i="28"/>
  <c r="E2893" i="28"/>
  <c r="D2893" i="28"/>
  <c r="C2893" i="28"/>
  <c r="B2893" i="28"/>
  <c r="E2892" i="28"/>
  <c r="D2892" i="28"/>
  <c r="C2892" i="28"/>
  <c r="B2892" i="28"/>
  <c r="E2891" i="28"/>
  <c r="D2891" i="28"/>
  <c r="C2891" i="28"/>
  <c r="B2891" i="28"/>
  <c r="E2890" i="28"/>
  <c r="D2890" i="28"/>
  <c r="C2890" i="28"/>
  <c r="B2890" i="28"/>
  <c r="E2889" i="28"/>
  <c r="D2889" i="28"/>
  <c r="C2889" i="28"/>
  <c r="B2889" i="28"/>
  <c r="E2888" i="28"/>
  <c r="D2888" i="28"/>
  <c r="C2888" i="28"/>
  <c r="B2888" i="28"/>
  <c r="E2887" i="28"/>
  <c r="D2887" i="28"/>
  <c r="C2887" i="28"/>
  <c r="B2887" i="28"/>
  <c r="E2886" i="28"/>
  <c r="G2886" i="28" s="1"/>
  <c r="H2886" i="28" s="1"/>
  <c r="D2886" i="28"/>
  <c r="C2886" i="28"/>
  <c r="B2886" i="28"/>
  <c r="E2885" i="28"/>
  <c r="D2885" i="28"/>
  <c r="C2885" i="28"/>
  <c r="B2885" i="28"/>
  <c r="E2884" i="28"/>
  <c r="D2884" i="28"/>
  <c r="C2884" i="28"/>
  <c r="B2884" i="28"/>
  <c r="E2883" i="28"/>
  <c r="D2883" i="28"/>
  <c r="C2883" i="28"/>
  <c r="B2883" i="28"/>
  <c r="E2882" i="28"/>
  <c r="D2882" i="28"/>
  <c r="C2882" i="28"/>
  <c r="B2882" i="28"/>
  <c r="E2881" i="28"/>
  <c r="D2881" i="28"/>
  <c r="C2881" i="28"/>
  <c r="B2881" i="28"/>
  <c r="E2880" i="28"/>
  <c r="D2880" i="28"/>
  <c r="C2880" i="28"/>
  <c r="B2880" i="28"/>
  <c r="E2879" i="28"/>
  <c r="D2879" i="28"/>
  <c r="C2879" i="28"/>
  <c r="B2879" i="28"/>
  <c r="E2878" i="28"/>
  <c r="D2878" i="28"/>
  <c r="C2878" i="28"/>
  <c r="B2878" i="28"/>
  <c r="E2877" i="28"/>
  <c r="D2877" i="28"/>
  <c r="C2877" i="28"/>
  <c r="B2877" i="28"/>
  <c r="E2876" i="28"/>
  <c r="D2876" i="28"/>
  <c r="C2876" i="28"/>
  <c r="B2876" i="28"/>
  <c r="E2875" i="28"/>
  <c r="D2875" i="28"/>
  <c r="C2875" i="28"/>
  <c r="B2875" i="28"/>
  <c r="E2874" i="28"/>
  <c r="D2874" i="28"/>
  <c r="C2874" i="28"/>
  <c r="B2874" i="28"/>
  <c r="E2873" i="28"/>
  <c r="D2873" i="28"/>
  <c r="C2873" i="28"/>
  <c r="B2873" i="28"/>
  <c r="E2872" i="28"/>
  <c r="G2872" i="28" s="1"/>
  <c r="H2872" i="28" s="1"/>
  <c r="D2872" i="28"/>
  <c r="C2872" i="28"/>
  <c r="B2872" i="28"/>
  <c r="E2871" i="28"/>
  <c r="D2871" i="28"/>
  <c r="C2871" i="28"/>
  <c r="B2871" i="28"/>
  <c r="E2870" i="28"/>
  <c r="G2870" i="28" s="1"/>
  <c r="H2870" i="28" s="1"/>
  <c r="D2870" i="28"/>
  <c r="C2870" i="28"/>
  <c r="B2870" i="28"/>
  <c r="E2869" i="28"/>
  <c r="D2869" i="28"/>
  <c r="C2869" i="28"/>
  <c r="B2869" i="28"/>
  <c r="E2868" i="28"/>
  <c r="D2868" i="28"/>
  <c r="C2868" i="28"/>
  <c r="B2868" i="28"/>
  <c r="E2867" i="28"/>
  <c r="D2867" i="28"/>
  <c r="C2867" i="28"/>
  <c r="B2867" i="28"/>
  <c r="E2866" i="28"/>
  <c r="D2866" i="28"/>
  <c r="C2866" i="28"/>
  <c r="B2866" i="28"/>
  <c r="E2865" i="28"/>
  <c r="D2865" i="28"/>
  <c r="C2865" i="28"/>
  <c r="B2865" i="28"/>
  <c r="E2864" i="28"/>
  <c r="D2864" i="28"/>
  <c r="C2864" i="28"/>
  <c r="B2864" i="28"/>
  <c r="E2863" i="28"/>
  <c r="D2863" i="28"/>
  <c r="C2863" i="28"/>
  <c r="B2863" i="28"/>
  <c r="E2862" i="28"/>
  <c r="D2862" i="28"/>
  <c r="C2862" i="28"/>
  <c r="B2862" i="28"/>
  <c r="E2861" i="28"/>
  <c r="D2861" i="28"/>
  <c r="C2861" i="28"/>
  <c r="B2861" i="28"/>
  <c r="G2861" i="28" s="1"/>
  <c r="H2861" i="28" s="1"/>
  <c r="E2860" i="28"/>
  <c r="D2860" i="28"/>
  <c r="C2860" i="28"/>
  <c r="B2860" i="28"/>
  <c r="G2860" i="28" s="1"/>
  <c r="H2860" i="28" s="1"/>
  <c r="E2859" i="28"/>
  <c r="D2859" i="28"/>
  <c r="C2859" i="28"/>
  <c r="B2859" i="28"/>
  <c r="E2858" i="28"/>
  <c r="D2858" i="28"/>
  <c r="C2858" i="28"/>
  <c r="B2858" i="28"/>
  <c r="E2857" i="28"/>
  <c r="D2857" i="28"/>
  <c r="C2857" i="28"/>
  <c r="B2857" i="28"/>
  <c r="E2856" i="28"/>
  <c r="D2856" i="28"/>
  <c r="C2856" i="28"/>
  <c r="B2856" i="28"/>
  <c r="E2855" i="28"/>
  <c r="D2855" i="28"/>
  <c r="C2855" i="28"/>
  <c r="B2855" i="28"/>
  <c r="E2854" i="28"/>
  <c r="D2854" i="28"/>
  <c r="C2854" i="28"/>
  <c r="B2854" i="28"/>
  <c r="E2853" i="28"/>
  <c r="D2853" i="28"/>
  <c r="C2853" i="28"/>
  <c r="B2853" i="28"/>
  <c r="E2852" i="28"/>
  <c r="D2852" i="28"/>
  <c r="C2852" i="28"/>
  <c r="B2852" i="28"/>
  <c r="E2851" i="28"/>
  <c r="D2851" i="28"/>
  <c r="C2851" i="28"/>
  <c r="B2851" i="28"/>
  <c r="E2850" i="28"/>
  <c r="D2850" i="28"/>
  <c r="C2850" i="28"/>
  <c r="B2850" i="28"/>
  <c r="E2849" i="28"/>
  <c r="G2849" i="28" s="1"/>
  <c r="H2849" i="28" s="1"/>
  <c r="D2849" i="28"/>
  <c r="C2849" i="28"/>
  <c r="B2849" i="28"/>
  <c r="E2848" i="28"/>
  <c r="D2848" i="28"/>
  <c r="C2848" i="28"/>
  <c r="B2848" i="28"/>
  <c r="E2847" i="28"/>
  <c r="D2847" i="28"/>
  <c r="C2847" i="28"/>
  <c r="B2847" i="28"/>
  <c r="G2847" i="28" s="1"/>
  <c r="H2847" i="28" s="1"/>
  <c r="E2846" i="28"/>
  <c r="D2846" i="28"/>
  <c r="C2846" i="28"/>
  <c r="B2846" i="28"/>
  <c r="G2846" i="28" s="1"/>
  <c r="H2846" i="28" s="1"/>
  <c r="E2845" i="28"/>
  <c r="D2845" i="28"/>
  <c r="C2845" i="28"/>
  <c r="B2845" i="28"/>
  <c r="E2844" i="28"/>
  <c r="D2844" i="28"/>
  <c r="C2844" i="28"/>
  <c r="B2844" i="28"/>
  <c r="E2843" i="28"/>
  <c r="D2843" i="28"/>
  <c r="C2843" i="28"/>
  <c r="B2843" i="28"/>
  <c r="E2842" i="28"/>
  <c r="D2842" i="28"/>
  <c r="C2842" i="28"/>
  <c r="B2842" i="28"/>
  <c r="E2841" i="28"/>
  <c r="D2841" i="28"/>
  <c r="C2841" i="28"/>
  <c r="B2841" i="28"/>
  <c r="E2840" i="28"/>
  <c r="D2840" i="28"/>
  <c r="C2840" i="28"/>
  <c r="B2840" i="28"/>
  <c r="E2839" i="28"/>
  <c r="D2839" i="28"/>
  <c r="C2839" i="28"/>
  <c r="B2839" i="28"/>
  <c r="E2838" i="28"/>
  <c r="D2838" i="28"/>
  <c r="C2838" i="28"/>
  <c r="B2838" i="28"/>
  <c r="G2838" i="28" s="1"/>
  <c r="H2838" i="28" s="1"/>
  <c r="E2837" i="28"/>
  <c r="D2837" i="28"/>
  <c r="C2837" i="28"/>
  <c r="B2837" i="28"/>
  <c r="E2836" i="28"/>
  <c r="D2836" i="28"/>
  <c r="C2836" i="28"/>
  <c r="B2836" i="28"/>
  <c r="E2835" i="28"/>
  <c r="D2835" i="28"/>
  <c r="C2835" i="28"/>
  <c r="B2835" i="28"/>
  <c r="E2834" i="28"/>
  <c r="D2834" i="28"/>
  <c r="C2834" i="28"/>
  <c r="B2834" i="28"/>
  <c r="E2833" i="28"/>
  <c r="D2833" i="28"/>
  <c r="C2833" i="28"/>
  <c r="B2833" i="28"/>
  <c r="E2832" i="28"/>
  <c r="D2832" i="28"/>
  <c r="C2832" i="28"/>
  <c r="B2832" i="28"/>
  <c r="E2831" i="28"/>
  <c r="D2831" i="28"/>
  <c r="C2831" i="28"/>
  <c r="B2831" i="28"/>
  <c r="E2830" i="28"/>
  <c r="D2830" i="28"/>
  <c r="C2830" i="28"/>
  <c r="B2830" i="28"/>
  <c r="E2829" i="28"/>
  <c r="D2829" i="28"/>
  <c r="C2829" i="28"/>
  <c r="B2829" i="28"/>
  <c r="E2828" i="28"/>
  <c r="D2828" i="28"/>
  <c r="G2828" i="28" s="1"/>
  <c r="H2828" i="28" s="1"/>
  <c r="C2828" i="28"/>
  <c r="B2828" i="28"/>
  <c r="E2827" i="28"/>
  <c r="D2827" i="28"/>
  <c r="C2827" i="28"/>
  <c r="B2827" i="28"/>
  <c r="E2826" i="28"/>
  <c r="D2826" i="28"/>
  <c r="C2826" i="28"/>
  <c r="B2826" i="28"/>
  <c r="E2825" i="28"/>
  <c r="D2825" i="28"/>
  <c r="C2825" i="28"/>
  <c r="B2825" i="28"/>
  <c r="E2824" i="28"/>
  <c r="D2824" i="28"/>
  <c r="C2824" i="28"/>
  <c r="B2824" i="28"/>
  <c r="E2823" i="28"/>
  <c r="D2823" i="28"/>
  <c r="C2823" i="28"/>
  <c r="B2823" i="28"/>
  <c r="E2822" i="28"/>
  <c r="D2822" i="28"/>
  <c r="C2822" i="28"/>
  <c r="B2822" i="28"/>
  <c r="E2821" i="28"/>
  <c r="D2821" i="28"/>
  <c r="C2821" i="28"/>
  <c r="B2821" i="28"/>
  <c r="E2820" i="28"/>
  <c r="D2820" i="28"/>
  <c r="C2820" i="28"/>
  <c r="B2820" i="28"/>
  <c r="E2819" i="28"/>
  <c r="D2819" i="28"/>
  <c r="C2819" i="28"/>
  <c r="B2819" i="28"/>
  <c r="E2818" i="28"/>
  <c r="D2818" i="28"/>
  <c r="C2818" i="28"/>
  <c r="B2818" i="28"/>
  <c r="E2817" i="28"/>
  <c r="D2817" i="28"/>
  <c r="C2817" i="28"/>
  <c r="B2817" i="28"/>
  <c r="E2816" i="28"/>
  <c r="D2816" i="28"/>
  <c r="C2816" i="28"/>
  <c r="B2816" i="28"/>
  <c r="E2815" i="28"/>
  <c r="D2815" i="28"/>
  <c r="C2815" i="28"/>
  <c r="B2815" i="28"/>
  <c r="E2814" i="28"/>
  <c r="D2814" i="28"/>
  <c r="C2814" i="28"/>
  <c r="B2814" i="28"/>
  <c r="E2813" i="28"/>
  <c r="D2813" i="28"/>
  <c r="C2813" i="28"/>
  <c r="B2813" i="28"/>
  <c r="E2812" i="28"/>
  <c r="D2812" i="28"/>
  <c r="C2812" i="28"/>
  <c r="B2812" i="28"/>
  <c r="G2812" i="28" s="1"/>
  <c r="H2812" i="28" s="1"/>
  <c r="E2811" i="28"/>
  <c r="D2811" i="28"/>
  <c r="C2811" i="28"/>
  <c r="B2811" i="28"/>
  <c r="E2810" i="28"/>
  <c r="D2810" i="28"/>
  <c r="C2810" i="28"/>
  <c r="B2810" i="28"/>
  <c r="E2809" i="28"/>
  <c r="D2809" i="28"/>
  <c r="C2809" i="28"/>
  <c r="B2809" i="28"/>
  <c r="E2808" i="28"/>
  <c r="D2808" i="28"/>
  <c r="C2808" i="28"/>
  <c r="B2808" i="28"/>
  <c r="E2807" i="28"/>
  <c r="D2807" i="28"/>
  <c r="C2807" i="28"/>
  <c r="B2807" i="28"/>
  <c r="E2806" i="28"/>
  <c r="D2806" i="28"/>
  <c r="C2806" i="28"/>
  <c r="B2806" i="28"/>
  <c r="E2805" i="28"/>
  <c r="D2805" i="28"/>
  <c r="C2805" i="28"/>
  <c r="B2805" i="28"/>
  <c r="E2804" i="28"/>
  <c r="D2804" i="28"/>
  <c r="G2804" i="28" s="1"/>
  <c r="H2804" i="28" s="1"/>
  <c r="C2804" i="28"/>
  <c r="B2804" i="28"/>
  <c r="E2803" i="28"/>
  <c r="D2803" i="28"/>
  <c r="C2803" i="28"/>
  <c r="B2803" i="28"/>
  <c r="E2802" i="28"/>
  <c r="D2802" i="28"/>
  <c r="C2802" i="28"/>
  <c r="B2802" i="28"/>
  <c r="E2801" i="28"/>
  <c r="D2801" i="28"/>
  <c r="C2801" i="28"/>
  <c r="B2801" i="28"/>
  <c r="E2800" i="28"/>
  <c r="D2800" i="28"/>
  <c r="C2800" i="28"/>
  <c r="B2800" i="28"/>
  <c r="E2799" i="28"/>
  <c r="D2799" i="28"/>
  <c r="C2799" i="28"/>
  <c r="B2799" i="28"/>
  <c r="E2798" i="28"/>
  <c r="D2798" i="28"/>
  <c r="C2798" i="28"/>
  <c r="B2798" i="28"/>
  <c r="E2797" i="28"/>
  <c r="D2797" i="28"/>
  <c r="C2797" i="28"/>
  <c r="B2797" i="28"/>
  <c r="E2796" i="28"/>
  <c r="D2796" i="28"/>
  <c r="C2796" i="28"/>
  <c r="B2796" i="28"/>
  <c r="E2795" i="28"/>
  <c r="D2795" i="28"/>
  <c r="C2795" i="28"/>
  <c r="B2795" i="28"/>
  <c r="E2794" i="28"/>
  <c r="D2794" i="28"/>
  <c r="C2794" i="28"/>
  <c r="B2794" i="28"/>
  <c r="E2793" i="28"/>
  <c r="D2793" i="28"/>
  <c r="C2793" i="28"/>
  <c r="B2793" i="28"/>
  <c r="E2792" i="28"/>
  <c r="D2792" i="28"/>
  <c r="C2792" i="28"/>
  <c r="B2792" i="28"/>
  <c r="E2791" i="28"/>
  <c r="D2791" i="28"/>
  <c r="C2791" i="28"/>
  <c r="B2791" i="28"/>
  <c r="E2790" i="28"/>
  <c r="D2790" i="28"/>
  <c r="C2790" i="28"/>
  <c r="B2790" i="28"/>
  <c r="E2789" i="28"/>
  <c r="D2789" i="28"/>
  <c r="C2789" i="28"/>
  <c r="B2789" i="28"/>
  <c r="E2788" i="28"/>
  <c r="D2788" i="28"/>
  <c r="G2788" i="28" s="1"/>
  <c r="H2788" i="28" s="1"/>
  <c r="C2788" i="28"/>
  <c r="B2788" i="28"/>
  <c r="E2787" i="28"/>
  <c r="D2787" i="28"/>
  <c r="C2787" i="28"/>
  <c r="B2787" i="28"/>
  <c r="E2786" i="28"/>
  <c r="D2786" i="28"/>
  <c r="C2786" i="28"/>
  <c r="B2786" i="28"/>
  <c r="E2785" i="28"/>
  <c r="D2785" i="28"/>
  <c r="C2785" i="28"/>
  <c r="B2785" i="28"/>
  <c r="E2784" i="28"/>
  <c r="D2784" i="28"/>
  <c r="C2784" i="28"/>
  <c r="B2784" i="28"/>
  <c r="E2783" i="28"/>
  <c r="D2783" i="28"/>
  <c r="C2783" i="28"/>
  <c r="B2783" i="28"/>
  <c r="E2782" i="28"/>
  <c r="D2782" i="28"/>
  <c r="C2782" i="28"/>
  <c r="B2782" i="28"/>
  <c r="E2781" i="28"/>
  <c r="D2781" i="28"/>
  <c r="C2781" i="28"/>
  <c r="B2781" i="28"/>
  <c r="E2780" i="28"/>
  <c r="D2780" i="28"/>
  <c r="C2780" i="28"/>
  <c r="B2780" i="28"/>
  <c r="E2779" i="28"/>
  <c r="D2779" i="28"/>
  <c r="C2779" i="28"/>
  <c r="B2779" i="28"/>
  <c r="E2778" i="28"/>
  <c r="D2778" i="28"/>
  <c r="C2778" i="28"/>
  <c r="B2778" i="28"/>
  <c r="E2777" i="28"/>
  <c r="D2777" i="28"/>
  <c r="C2777" i="28"/>
  <c r="B2777" i="28"/>
  <c r="G2777" i="28" s="1"/>
  <c r="H2777" i="28" s="1"/>
  <c r="E2776" i="28"/>
  <c r="D2776" i="28"/>
  <c r="C2776" i="28"/>
  <c r="B2776" i="28"/>
  <c r="E2775" i="28"/>
  <c r="D2775" i="28"/>
  <c r="C2775" i="28"/>
  <c r="B2775" i="28"/>
  <c r="E2774" i="28"/>
  <c r="D2774" i="28"/>
  <c r="C2774" i="28"/>
  <c r="B2774" i="28"/>
  <c r="E2773" i="28"/>
  <c r="D2773" i="28"/>
  <c r="C2773" i="28"/>
  <c r="B2773" i="28"/>
  <c r="E2772" i="28"/>
  <c r="D2772" i="28"/>
  <c r="C2772" i="28"/>
  <c r="B2772" i="28"/>
  <c r="E2771" i="28"/>
  <c r="D2771" i="28"/>
  <c r="C2771" i="28"/>
  <c r="B2771" i="28"/>
  <c r="E2770" i="28"/>
  <c r="D2770" i="28"/>
  <c r="C2770" i="28"/>
  <c r="B2770" i="28"/>
  <c r="E2769" i="28"/>
  <c r="D2769" i="28"/>
  <c r="C2769" i="28"/>
  <c r="B2769" i="28"/>
  <c r="E2768" i="28"/>
  <c r="D2768" i="28"/>
  <c r="C2768" i="28"/>
  <c r="B2768" i="28"/>
  <c r="E2767" i="28"/>
  <c r="D2767" i="28"/>
  <c r="C2767" i="28"/>
  <c r="B2767" i="28"/>
  <c r="E2766" i="28"/>
  <c r="D2766" i="28"/>
  <c r="C2766" i="28"/>
  <c r="B2766" i="28"/>
  <c r="E2765" i="28"/>
  <c r="G2765" i="28" s="1"/>
  <c r="H2765" i="28" s="1"/>
  <c r="D2765" i="28"/>
  <c r="C2765" i="28"/>
  <c r="B2765" i="28"/>
  <c r="E2764" i="28"/>
  <c r="D2764" i="28"/>
  <c r="C2764" i="28"/>
  <c r="B2764" i="28"/>
  <c r="E2763" i="28"/>
  <c r="D2763" i="28"/>
  <c r="C2763" i="28"/>
  <c r="B2763" i="28"/>
  <c r="E2762" i="28"/>
  <c r="G2762" i="28" s="1"/>
  <c r="H2762" i="28" s="1"/>
  <c r="D2762" i="28"/>
  <c r="C2762" i="28"/>
  <c r="B2762" i="28"/>
  <c r="E2761" i="28"/>
  <c r="D2761" i="28"/>
  <c r="C2761" i="28"/>
  <c r="B2761" i="28"/>
  <c r="E2760" i="28"/>
  <c r="D2760" i="28"/>
  <c r="C2760" i="28"/>
  <c r="B2760" i="28"/>
  <c r="E2759" i="28"/>
  <c r="D2759" i="28"/>
  <c r="C2759" i="28"/>
  <c r="B2759" i="28"/>
  <c r="E2758" i="28"/>
  <c r="D2758" i="28"/>
  <c r="C2758" i="28"/>
  <c r="B2758" i="28"/>
  <c r="E2757" i="28"/>
  <c r="D2757" i="28"/>
  <c r="C2757" i="28"/>
  <c r="B2757" i="28"/>
  <c r="E2756" i="28"/>
  <c r="D2756" i="28"/>
  <c r="C2756" i="28"/>
  <c r="B2756" i="28"/>
  <c r="E2755" i="28"/>
  <c r="D2755" i="28"/>
  <c r="C2755" i="28"/>
  <c r="B2755" i="28"/>
  <c r="E2754" i="28"/>
  <c r="D2754" i="28"/>
  <c r="C2754" i="28"/>
  <c r="B2754" i="28"/>
  <c r="E2753" i="28"/>
  <c r="D2753" i="28"/>
  <c r="C2753" i="28"/>
  <c r="B2753" i="28"/>
  <c r="E2752" i="28"/>
  <c r="D2752" i="28"/>
  <c r="C2752" i="28"/>
  <c r="B2752" i="28"/>
  <c r="E2751" i="28"/>
  <c r="D2751" i="28"/>
  <c r="C2751" i="28"/>
  <c r="B2751" i="28"/>
  <c r="E2750" i="28"/>
  <c r="D2750" i="28"/>
  <c r="C2750" i="28"/>
  <c r="B2750" i="28"/>
  <c r="G2750" i="28" s="1"/>
  <c r="H2750" i="28" s="1"/>
  <c r="E2749" i="28"/>
  <c r="D2749" i="28"/>
  <c r="C2749" i="28"/>
  <c r="B2749" i="28"/>
  <c r="G2749" i="28" s="1"/>
  <c r="H2749" i="28" s="1"/>
  <c r="E2748" i="28"/>
  <c r="D2748" i="28"/>
  <c r="C2748" i="28"/>
  <c r="B2748" i="28"/>
  <c r="E2747" i="28"/>
  <c r="D2747" i="28"/>
  <c r="C2747" i="28"/>
  <c r="B2747" i="28"/>
  <c r="G2747" i="28" s="1"/>
  <c r="H2747" i="28" s="1"/>
  <c r="E2746" i="28"/>
  <c r="D2746" i="28"/>
  <c r="C2746" i="28"/>
  <c r="B2746" i="28"/>
  <c r="E2745" i="28"/>
  <c r="D2745" i="28"/>
  <c r="C2745" i="28"/>
  <c r="B2745" i="28"/>
  <c r="G2745" i="28" s="1"/>
  <c r="H2745" i="28" s="1"/>
  <c r="E2744" i="28"/>
  <c r="D2744" i="28"/>
  <c r="C2744" i="28"/>
  <c r="B2744" i="28"/>
  <c r="E2743" i="28"/>
  <c r="D2743" i="28"/>
  <c r="C2743" i="28"/>
  <c r="B2743" i="28"/>
  <c r="E2742" i="28"/>
  <c r="D2742" i="28"/>
  <c r="C2742" i="28"/>
  <c r="B2742" i="28"/>
  <c r="E2741" i="28"/>
  <c r="D2741" i="28"/>
  <c r="C2741" i="28"/>
  <c r="B2741" i="28"/>
  <c r="E2740" i="28"/>
  <c r="D2740" i="28"/>
  <c r="C2740" i="28"/>
  <c r="B2740" i="28"/>
  <c r="E2739" i="28"/>
  <c r="D2739" i="28"/>
  <c r="C2739" i="28"/>
  <c r="B2739" i="28"/>
  <c r="E2738" i="28"/>
  <c r="D2738" i="28"/>
  <c r="C2738" i="28"/>
  <c r="B2738" i="28"/>
  <c r="E2737" i="28"/>
  <c r="D2737" i="28"/>
  <c r="C2737" i="28"/>
  <c r="B2737" i="28"/>
  <c r="E2736" i="28"/>
  <c r="D2736" i="28"/>
  <c r="C2736" i="28"/>
  <c r="B2736" i="28"/>
  <c r="E2735" i="28"/>
  <c r="D2735" i="28"/>
  <c r="C2735" i="28"/>
  <c r="B2735" i="28"/>
  <c r="E2734" i="28"/>
  <c r="D2734" i="28"/>
  <c r="C2734" i="28"/>
  <c r="B2734" i="28"/>
  <c r="E2733" i="28"/>
  <c r="D2733" i="28"/>
  <c r="C2733" i="28"/>
  <c r="B2733" i="28"/>
  <c r="E2732" i="28"/>
  <c r="D2732" i="28"/>
  <c r="C2732" i="28"/>
  <c r="B2732" i="28"/>
  <c r="E2731" i="28"/>
  <c r="D2731" i="28"/>
  <c r="C2731" i="28"/>
  <c r="B2731" i="28"/>
  <c r="E2730" i="28"/>
  <c r="D2730" i="28"/>
  <c r="C2730" i="28"/>
  <c r="B2730" i="28"/>
  <c r="E2729" i="28"/>
  <c r="D2729" i="28"/>
  <c r="C2729" i="28"/>
  <c r="B2729" i="28"/>
  <c r="E2728" i="28"/>
  <c r="D2728" i="28"/>
  <c r="C2728" i="28"/>
  <c r="B2728" i="28"/>
  <c r="G2728" i="28" s="1"/>
  <c r="H2728" i="28" s="1"/>
  <c r="E2727" i="28"/>
  <c r="D2727" i="28"/>
  <c r="C2727" i="28"/>
  <c r="B2727" i="28"/>
  <c r="E2726" i="28"/>
  <c r="D2726" i="28"/>
  <c r="C2726" i="28"/>
  <c r="B2726" i="28"/>
  <c r="G2726" i="28" s="1"/>
  <c r="H2726" i="28" s="1"/>
  <c r="E2725" i="28"/>
  <c r="D2725" i="28"/>
  <c r="C2725" i="28"/>
  <c r="B2725" i="28"/>
  <c r="E2724" i="28"/>
  <c r="D2724" i="28"/>
  <c r="C2724" i="28"/>
  <c r="B2724" i="28"/>
  <c r="G2724" i="28" s="1"/>
  <c r="H2724" i="28" s="1"/>
  <c r="E2723" i="28"/>
  <c r="D2723" i="28"/>
  <c r="C2723" i="28"/>
  <c r="B2723" i="28"/>
  <c r="G2723" i="28" s="1"/>
  <c r="H2723" i="28" s="1"/>
  <c r="E2722" i="28"/>
  <c r="D2722" i="28"/>
  <c r="C2722" i="28"/>
  <c r="B2722" i="28"/>
  <c r="E2721" i="28"/>
  <c r="D2721" i="28"/>
  <c r="C2721" i="28"/>
  <c r="B2721" i="28"/>
  <c r="E2720" i="28"/>
  <c r="D2720" i="28"/>
  <c r="C2720" i="28"/>
  <c r="B2720" i="28"/>
  <c r="E2719" i="28"/>
  <c r="D2719" i="28"/>
  <c r="C2719" i="28"/>
  <c r="B2719" i="28"/>
  <c r="E2718" i="28"/>
  <c r="D2718" i="28"/>
  <c r="C2718" i="28"/>
  <c r="B2718" i="28"/>
  <c r="E2717" i="28"/>
  <c r="D2717" i="28"/>
  <c r="C2717" i="28"/>
  <c r="B2717" i="28"/>
  <c r="E2716" i="28"/>
  <c r="D2716" i="28"/>
  <c r="C2716" i="28"/>
  <c r="B2716" i="28"/>
  <c r="G2716" i="28" s="1"/>
  <c r="H2716" i="28" s="1"/>
  <c r="E2715" i="28"/>
  <c r="D2715" i="28"/>
  <c r="C2715" i="28"/>
  <c r="B2715" i="28"/>
  <c r="G2715" i="28" s="1"/>
  <c r="H2715" i="28" s="1"/>
  <c r="E2714" i="28"/>
  <c r="D2714" i="28"/>
  <c r="C2714" i="28"/>
  <c r="B2714" i="28"/>
  <c r="E2713" i="28"/>
  <c r="D2713" i="28"/>
  <c r="C2713" i="28"/>
  <c r="B2713" i="28"/>
  <c r="E2712" i="28"/>
  <c r="D2712" i="28"/>
  <c r="C2712" i="28"/>
  <c r="B2712" i="28"/>
  <c r="E2711" i="28"/>
  <c r="D2711" i="28"/>
  <c r="C2711" i="28"/>
  <c r="B2711" i="28"/>
  <c r="G2711" i="28" s="1"/>
  <c r="H2711" i="28" s="1"/>
  <c r="E2710" i="28"/>
  <c r="D2710" i="28"/>
  <c r="C2710" i="28"/>
  <c r="B2710" i="28"/>
  <c r="E2709" i="28"/>
  <c r="D2709" i="28"/>
  <c r="C2709" i="28"/>
  <c r="B2709" i="28"/>
  <c r="E2708" i="28"/>
  <c r="D2708" i="28"/>
  <c r="C2708" i="28"/>
  <c r="B2708" i="28"/>
  <c r="G2708" i="28" s="1"/>
  <c r="H2708" i="28" s="1"/>
  <c r="E2707" i="28"/>
  <c r="D2707" i="28"/>
  <c r="C2707" i="28"/>
  <c r="B2707" i="28"/>
  <c r="E2706" i="28"/>
  <c r="D2706" i="28"/>
  <c r="C2706" i="28"/>
  <c r="B2706" i="28"/>
  <c r="E2705" i="28"/>
  <c r="D2705" i="28"/>
  <c r="C2705" i="28"/>
  <c r="B2705" i="28"/>
  <c r="E2704" i="28"/>
  <c r="D2704" i="28"/>
  <c r="C2704" i="28"/>
  <c r="B2704" i="28"/>
  <c r="G2704" i="28" s="1"/>
  <c r="H2704" i="28" s="1"/>
  <c r="E2703" i="28"/>
  <c r="D2703" i="28"/>
  <c r="C2703" i="28"/>
  <c r="B2703" i="28"/>
  <c r="E2702" i="28"/>
  <c r="D2702" i="28"/>
  <c r="C2702" i="28"/>
  <c r="B2702" i="28"/>
  <c r="G2702" i="28" s="1"/>
  <c r="H2702" i="28" s="1"/>
  <c r="E2701" i="28"/>
  <c r="D2701" i="28"/>
  <c r="C2701" i="28"/>
  <c r="B2701" i="28"/>
  <c r="E2700" i="28"/>
  <c r="D2700" i="28"/>
  <c r="C2700" i="28"/>
  <c r="B2700" i="28"/>
  <c r="G2700" i="28" s="1"/>
  <c r="H2700" i="28" s="1"/>
  <c r="E2699" i="28"/>
  <c r="D2699" i="28"/>
  <c r="C2699" i="28"/>
  <c r="B2699" i="28"/>
  <c r="G2699" i="28" s="1"/>
  <c r="H2699" i="28" s="1"/>
  <c r="E2698" i="28"/>
  <c r="D2698" i="28"/>
  <c r="C2698" i="28"/>
  <c r="B2698" i="28"/>
  <c r="E2697" i="28"/>
  <c r="D2697" i="28"/>
  <c r="C2697" i="28"/>
  <c r="B2697" i="28"/>
  <c r="E2696" i="28"/>
  <c r="D2696" i="28"/>
  <c r="C2696" i="28"/>
  <c r="B2696" i="28"/>
  <c r="E2695" i="28"/>
  <c r="D2695" i="28"/>
  <c r="C2695" i="28"/>
  <c r="B2695" i="28"/>
  <c r="E2694" i="28"/>
  <c r="D2694" i="28"/>
  <c r="C2694" i="28"/>
  <c r="B2694" i="28"/>
  <c r="G2694" i="28" s="1"/>
  <c r="H2694" i="28" s="1"/>
  <c r="E2693" i="28"/>
  <c r="D2693" i="28"/>
  <c r="C2693" i="28"/>
  <c r="B2693" i="28"/>
  <c r="G2693" i="28" s="1"/>
  <c r="H2693" i="28" s="1"/>
  <c r="E2692" i="28"/>
  <c r="D2692" i="28"/>
  <c r="C2692" i="28"/>
  <c r="B2692" i="28"/>
  <c r="E2691" i="28"/>
  <c r="D2691" i="28"/>
  <c r="C2691" i="28"/>
  <c r="B2691" i="28"/>
  <c r="G2691" i="28" s="1"/>
  <c r="H2691" i="28" s="1"/>
  <c r="E2690" i="28"/>
  <c r="D2690" i="28"/>
  <c r="C2690" i="28"/>
  <c r="B2690" i="28"/>
  <c r="G2690" i="28" s="1"/>
  <c r="H2690" i="28" s="1"/>
  <c r="E2689" i="28"/>
  <c r="D2689" i="28"/>
  <c r="C2689" i="28"/>
  <c r="B2689" i="28"/>
  <c r="E2688" i="28"/>
  <c r="D2688" i="28"/>
  <c r="C2688" i="28"/>
  <c r="B2688" i="28"/>
  <c r="E2687" i="28"/>
  <c r="D2687" i="28"/>
  <c r="C2687" i="28"/>
  <c r="B2687" i="28"/>
  <c r="E2686" i="28"/>
  <c r="D2686" i="28"/>
  <c r="C2686" i="28"/>
  <c r="B2686" i="28"/>
  <c r="E2685" i="28"/>
  <c r="D2685" i="28"/>
  <c r="C2685" i="28"/>
  <c r="B2685" i="28"/>
  <c r="G2685" i="28" s="1"/>
  <c r="H2685" i="28" s="1"/>
  <c r="E2684" i="28"/>
  <c r="D2684" i="28"/>
  <c r="C2684" i="28"/>
  <c r="B2684" i="28"/>
  <c r="E2683" i="28"/>
  <c r="D2683" i="28"/>
  <c r="C2683" i="28"/>
  <c r="B2683" i="28"/>
  <c r="E2682" i="28"/>
  <c r="D2682" i="28"/>
  <c r="C2682" i="28"/>
  <c r="B2682" i="28"/>
  <c r="E2681" i="28"/>
  <c r="D2681" i="28"/>
  <c r="C2681" i="28"/>
  <c r="B2681" i="28"/>
  <c r="E2680" i="28"/>
  <c r="D2680" i="28"/>
  <c r="C2680" i="28"/>
  <c r="B2680" i="28"/>
  <c r="E2679" i="28"/>
  <c r="D2679" i="28"/>
  <c r="C2679" i="28"/>
  <c r="B2679" i="28"/>
  <c r="E2678" i="28"/>
  <c r="D2678" i="28"/>
  <c r="C2678" i="28"/>
  <c r="B2678" i="28"/>
  <c r="E2677" i="28"/>
  <c r="D2677" i="28"/>
  <c r="C2677" i="28"/>
  <c r="B2677" i="28"/>
  <c r="E2676" i="28"/>
  <c r="D2676" i="28"/>
  <c r="C2676" i="28"/>
  <c r="B2676" i="28"/>
  <c r="E2675" i="28"/>
  <c r="D2675" i="28"/>
  <c r="C2675" i="28"/>
  <c r="B2675" i="28"/>
  <c r="E2674" i="28"/>
  <c r="D2674" i="28"/>
  <c r="C2674" i="28"/>
  <c r="B2674" i="28"/>
  <c r="E2673" i="28"/>
  <c r="D2673" i="28"/>
  <c r="C2673" i="28"/>
  <c r="B2673" i="28"/>
  <c r="E2672" i="28"/>
  <c r="D2672" i="28"/>
  <c r="C2672" i="28"/>
  <c r="B2672" i="28"/>
  <c r="E2671" i="28"/>
  <c r="D2671" i="28"/>
  <c r="C2671" i="28"/>
  <c r="B2671" i="28"/>
  <c r="E2670" i="28"/>
  <c r="D2670" i="28"/>
  <c r="C2670" i="28"/>
  <c r="B2670" i="28"/>
  <c r="E2669" i="28"/>
  <c r="D2669" i="28"/>
  <c r="C2669" i="28"/>
  <c r="B2669" i="28"/>
  <c r="E2668" i="28"/>
  <c r="D2668" i="28"/>
  <c r="C2668" i="28"/>
  <c r="B2668" i="28"/>
  <c r="E2667" i="28"/>
  <c r="D2667" i="28"/>
  <c r="C2667" i="28"/>
  <c r="B2667" i="28"/>
  <c r="E2666" i="28"/>
  <c r="D2666" i="28"/>
  <c r="C2666" i="28"/>
  <c r="B2666" i="28"/>
  <c r="E2665" i="28"/>
  <c r="D2665" i="28"/>
  <c r="C2665" i="28"/>
  <c r="B2665" i="28"/>
  <c r="E2664" i="28"/>
  <c r="D2664" i="28"/>
  <c r="C2664" i="28"/>
  <c r="B2664" i="28"/>
  <c r="E2663" i="28"/>
  <c r="D2663" i="28"/>
  <c r="C2663" i="28"/>
  <c r="B2663" i="28"/>
  <c r="E2662" i="28"/>
  <c r="D2662" i="28"/>
  <c r="C2662" i="28"/>
  <c r="B2662" i="28"/>
  <c r="E2661" i="28"/>
  <c r="D2661" i="28"/>
  <c r="C2661" i="28"/>
  <c r="B2661" i="28"/>
  <c r="E2660" i="28"/>
  <c r="D2660" i="28"/>
  <c r="C2660" i="28"/>
  <c r="B2660" i="28"/>
  <c r="E2659" i="28"/>
  <c r="D2659" i="28"/>
  <c r="C2659" i="28"/>
  <c r="B2659" i="28"/>
  <c r="E2658" i="28"/>
  <c r="D2658" i="28"/>
  <c r="C2658" i="28"/>
  <c r="B2658" i="28"/>
  <c r="E2657" i="28"/>
  <c r="D2657" i="28"/>
  <c r="C2657" i="28"/>
  <c r="B2657" i="28"/>
  <c r="E2656" i="28"/>
  <c r="D2656" i="28"/>
  <c r="C2656" i="28"/>
  <c r="B2656" i="28"/>
  <c r="E2655" i="28"/>
  <c r="D2655" i="28"/>
  <c r="C2655" i="28"/>
  <c r="B2655" i="28"/>
  <c r="E2654" i="28"/>
  <c r="D2654" i="28"/>
  <c r="C2654" i="28"/>
  <c r="B2654" i="28"/>
  <c r="E2653" i="28"/>
  <c r="D2653" i="28"/>
  <c r="C2653" i="28"/>
  <c r="B2653" i="28"/>
  <c r="E2652" i="28"/>
  <c r="D2652" i="28"/>
  <c r="C2652" i="28"/>
  <c r="B2652" i="28"/>
  <c r="E2651" i="28"/>
  <c r="D2651" i="28"/>
  <c r="C2651" i="28"/>
  <c r="B2651" i="28"/>
  <c r="E2650" i="28"/>
  <c r="D2650" i="28"/>
  <c r="C2650" i="28"/>
  <c r="B2650" i="28"/>
  <c r="E2649" i="28"/>
  <c r="D2649" i="28"/>
  <c r="C2649" i="28"/>
  <c r="B2649" i="28"/>
  <c r="E2648" i="28"/>
  <c r="D2648" i="28"/>
  <c r="C2648" i="28"/>
  <c r="B2648" i="28"/>
  <c r="E2647" i="28"/>
  <c r="D2647" i="28"/>
  <c r="C2647" i="28"/>
  <c r="B2647" i="28"/>
  <c r="E2646" i="28"/>
  <c r="D2646" i="28"/>
  <c r="C2646" i="28"/>
  <c r="B2646" i="28"/>
  <c r="E2645" i="28"/>
  <c r="D2645" i="28"/>
  <c r="C2645" i="28"/>
  <c r="B2645" i="28"/>
  <c r="E2644" i="28"/>
  <c r="D2644" i="28"/>
  <c r="C2644" i="28"/>
  <c r="B2644" i="28"/>
  <c r="E2643" i="28"/>
  <c r="D2643" i="28"/>
  <c r="C2643" i="28"/>
  <c r="B2643" i="28"/>
  <c r="E2642" i="28"/>
  <c r="D2642" i="28"/>
  <c r="C2642" i="28"/>
  <c r="B2642" i="28"/>
  <c r="E2641" i="28"/>
  <c r="D2641" i="28"/>
  <c r="C2641" i="28"/>
  <c r="B2641" i="28"/>
  <c r="E2640" i="28"/>
  <c r="D2640" i="28"/>
  <c r="C2640" i="28"/>
  <c r="B2640" i="28"/>
  <c r="E2639" i="28"/>
  <c r="D2639" i="28"/>
  <c r="C2639" i="28"/>
  <c r="B2639" i="28"/>
  <c r="E2638" i="28"/>
  <c r="D2638" i="28"/>
  <c r="C2638" i="28"/>
  <c r="B2638" i="28"/>
  <c r="E2637" i="28"/>
  <c r="D2637" i="28"/>
  <c r="C2637" i="28"/>
  <c r="B2637" i="28"/>
  <c r="E2636" i="28"/>
  <c r="D2636" i="28"/>
  <c r="C2636" i="28"/>
  <c r="B2636" i="28"/>
  <c r="E2635" i="28"/>
  <c r="D2635" i="28"/>
  <c r="C2635" i="28"/>
  <c r="B2635" i="28"/>
  <c r="E2634" i="28"/>
  <c r="D2634" i="28"/>
  <c r="C2634" i="28"/>
  <c r="B2634" i="28"/>
  <c r="E2633" i="28"/>
  <c r="D2633" i="28"/>
  <c r="C2633" i="28"/>
  <c r="B2633" i="28"/>
  <c r="E2632" i="28"/>
  <c r="D2632" i="28"/>
  <c r="C2632" i="28"/>
  <c r="B2632" i="28"/>
  <c r="E2631" i="28"/>
  <c r="D2631" i="28"/>
  <c r="C2631" i="28"/>
  <c r="B2631" i="28"/>
  <c r="G2631" i="28" s="1"/>
  <c r="H2631" i="28" s="1"/>
  <c r="E2630" i="28"/>
  <c r="D2630" i="28"/>
  <c r="C2630" i="28"/>
  <c r="B2630" i="28"/>
  <c r="E2629" i="28"/>
  <c r="D2629" i="28"/>
  <c r="C2629" i="28"/>
  <c r="B2629" i="28"/>
  <c r="E2628" i="28"/>
  <c r="D2628" i="28"/>
  <c r="C2628" i="28"/>
  <c r="B2628" i="28"/>
  <c r="E2627" i="28"/>
  <c r="D2627" i="28"/>
  <c r="C2627" i="28"/>
  <c r="B2627" i="28"/>
  <c r="E2626" i="28"/>
  <c r="D2626" i="28"/>
  <c r="C2626" i="28"/>
  <c r="B2626" i="28"/>
  <c r="E2625" i="28"/>
  <c r="D2625" i="28"/>
  <c r="C2625" i="28"/>
  <c r="B2625" i="28"/>
  <c r="E2624" i="28"/>
  <c r="D2624" i="28"/>
  <c r="C2624" i="28"/>
  <c r="B2624" i="28"/>
  <c r="E2623" i="28"/>
  <c r="D2623" i="28"/>
  <c r="C2623" i="28"/>
  <c r="B2623" i="28"/>
  <c r="E2622" i="28"/>
  <c r="D2622" i="28"/>
  <c r="C2622" i="28"/>
  <c r="B2622" i="28"/>
  <c r="E2621" i="28"/>
  <c r="D2621" i="28"/>
  <c r="C2621" i="28"/>
  <c r="B2621" i="28"/>
  <c r="E2620" i="28"/>
  <c r="D2620" i="28"/>
  <c r="C2620" i="28"/>
  <c r="B2620" i="28"/>
  <c r="E2619" i="28"/>
  <c r="D2619" i="28"/>
  <c r="C2619" i="28"/>
  <c r="B2619" i="28"/>
  <c r="E2618" i="28"/>
  <c r="D2618" i="28"/>
  <c r="C2618" i="28"/>
  <c r="B2618" i="28"/>
  <c r="E2617" i="28"/>
  <c r="D2617" i="28"/>
  <c r="C2617" i="28"/>
  <c r="B2617" i="28"/>
  <c r="E2616" i="28"/>
  <c r="D2616" i="28"/>
  <c r="C2616" i="28"/>
  <c r="B2616" i="28"/>
  <c r="E2615" i="28"/>
  <c r="D2615" i="28"/>
  <c r="C2615" i="28"/>
  <c r="B2615" i="28"/>
  <c r="E2614" i="28"/>
  <c r="D2614" i="28"/>
  <c r="C2614" i="28"/>
  <c r="B2614" i="28"/>
  <c r="E2613" i="28"/>
  <c r="D2613" i="28"/>
  <c r="C2613" i="28"/>
  <c r="B2613" i="28"/>
  <c r="E2612" i="28"/>
  <c r="D2612" i="28"/>
  <c r="C2612" i="28"/>
  <c r="B2612" i="28"/>
  <c r="E2611" i="28"/>
  <c r="D2611" i="28"/>
  <c r="C2611" i="28"/>
  <c r="B2611" i="28"/>
  <c r="E2610" i="28"/>
  <c r="D2610" i="28"/>
  <c r="C2610" i="28"/>
  <c r="B2610" i="28"/>
  <c r="E2609" i="28"/>
  <c r="D2609" i="28"/>
  <c r="C2609" i="28"/>
  <c r="B2609" i="28"/>
  <c r="E2608" i="28"/>
  <c r="D2608" i="28"/>
  <c r="C2608" i="28"/>
  <c r="B2608" i="28"/>
  <c r="E2607" i="28"/>
  <c r="D2607" i="28"/>
  <c r="C2607" i="28"/>
  <c r="B2607" i="28"/>
  <c r="E2606" i="28"/>
  <c r="D2606" i="28"/>
  <c r="C2606" i="28"/>
  <c r="B2606" i="28"/>
  <c r="E2605" i="28"/>
  <c r="D2605" i="28"/>
  <c r="C2605" i="28"/>
  <c r="B2605" i="28"/>
  <c r="E2604" i="28"/>
  <c r="D2604" i="28"/>
  <c r="C2604" i="28"/>
  <c r="B2604" i="28"/>
  <c r="E2603" i="28"/>
  <c r="D2603" i="28"/>
  <c r="C2603" i="28"/>
  <c r="B2603" i="28"/>
  <c r="E2602" i="28"/>
  <c r="D2602" i="28"/>
  <c r="C2602" i="28"/>
  <c r="B2602" i="28"/>
  <c r="E2601" i="28"/>
  <c r="D2601" i="28"/>
  <c r="C2601" i="28"/>
  <c r="B2601" i="28"/>
  <c r="E2600" i="28"/>
  <c r="D2600" i="28"/>
  <c r="C2600" i="28"/>
  <c r="B2600" i="28"/>
  <c r="E2599" i="28"/>
  <c r="D2599" i="28"/>
  <c r="C2599" i="28"/>
  <c r="B2599" i="28"/>
  <c r="E2598" i="28"/>
  <c r="D2598" i="28"/>
  <c r="C2598" i="28"/>
  <c r="B2598" i="28"/>
  <c r="E2597" i="28"/>
  <c r="D2597" i="28"/>
  <c r="C2597" i="28"/>
  <c r="B2597" i="28"/>
  <c r="E2596" i="28"/>
  <c r="D2596" i="28"/>
  <c r="C2596" i="28"/>
  <c r="B2596" i="28"/>
  <c r="E2595" i="28"/>
  <c r="G2595" i="28" s="1"/>
  <c r="H2595" i="28" s="1"/>
  <c r="D2595" i="28"/>
  <c r="C2595" i="28"/>
  <c r="B2595" i="28"/>
  <c r="E2594" i="28"/>
  <c r="D2594" i="28"/>
  <c r="C2594" i="28"/>
  <c r="B2594" i="28"/>
  <c r="E2593" i="28"/>
  <c r="D2593" i="28"/>
  <c r="C2593" i="28"/>
  <c r="B2593" i="28"/>
  <c r="E2592" i="28"/>
  <c r="D2592" i="28"/>
  <c r="C2592" i="28"/>
  <c r="B2592" i="28"/>
  <c r="E2591" i="28"/>
  <c r="D2591" i="28"/>
  <c r="C2591" i="28"/>
  <c r="B2591" i="28"/>
  <c r="E2590" i="28"/>
  <c r="D2590" i="28"/>
  <c r="C2590" i="28"/>
  <c r="B2590" i="28"/>
  <c r="E2589" i="28"/>
  <c r="D2589" i="28"/>
  <c r="C2589" i="28"/>
  <c r="B2589" i="28"/>
  <c r="E2588" i="28"/>
  <c r="D2588" i="28"/>
  <c r="C2588" i="28"/>
  <c r="B2588" i="28"/>
  <c r="E2587" i="28"/>
  <c r="G2587" i="28" s="1"/>
  <c r="H2587" i="28" s="1"/>
  <c r="D2587" i="28"/>
  <c r="C2587" i="28"/>
  <c r="B2587" i="28"/>
  <c r="E2586" i="28"/>
  <c r="D2586" i="28"/>
  <c r="C2586" i="28"/>
  <c r="B2586" i="28"/>
  <c r="E2585" i="28"/>
  <c r="D2585" i="28"/>
  <c r="C2585" i="28"/>
  <c r="B2585" i="28"/>
  <c r="E2584" i="28"/>
  <c r="D2584" i="28"/>
  <c r="C2584" i="28"/>
  <c r="B2584" i="28"/>
  <c r="E2583" i="28"/>
  <c r="D2583" i="28"/>
  <c r="C2583" i="28"/>
  <c r="B2583" i="28"/>
  <c r="E2582" i="28"/>
  <c r="D2582" i="28"/>
  <c r="C2582" i="28"/>
  <c r="B2582" i="28"/>
  <c r="E2581" i="28"/>
  <c r="D2581" i="28"/>
  <c r="C2581" i="28"/>
  <c r="B2581" i="28"/>
  <c r="E2580" i="28"/>
  <c r="D2580" i="28"/>
  <c r="C2580" i="28"/>
  <c r="B2580" i="28"/>
  <c r="E2579" i="28"/>
  <c r="D2579" i="28"/>
  <c r="C2579" i="28"/>
  <c r="B2579" i="28"/>
  <c r="E2578" i="28"/>
  <c r="D2578" i="28"/>
  <c r="C2578" i="28"/>
  <c r="B2578" i="28"/>
  <c r="E2577" i="28"/>
  <c r="D2577" i="28"/>
  <c r="C2577" i="28"/>
  <c r="B2577" i="28"/>
  <c r="E2576" i="28"/>
  <c r="D2576" i="28"/>
  <c r="C2576" i="28"/>
  <c r="B2576" i="28"/>
  <c r="E2575" i="28"/>
  <c r="D2575" i="28"/>
  <c r="C2575" i="28"/>
  <c r="B2575" i="28"/>
  <c r="E2574" i="28"/>
  <c r="D2574" i="28"/>
  <c r="C2574" i="28"/>
  <c r="B2574" i="28"/>
  <c r="E2573" i="28"/>
  <c r="D2573" i="28"/>
  <c r="C2573" i="28"/>
  <c r="B2573" i="28"/>
  <c r="E2572" i="28"/>
  <c r="D2572" i="28"/>
  <c r="C2572" i="28"/>
  <c r="B2572" i="28"/>
  <c r="E2571" i="28"/>
  <c r="D2571" i="28"/>
  <c r="C2571" i="28"/>
  <c r="B2571" i="28"/>
  <c r="E2570" i="28"/>
  <c r="D2570" i="28"/>
  <c r="C2570" i="28"/>
  <c r="B2570" i="28"/>
  <c r="E2569" i="28"/>
  <c r="D2569" i="28"/>
  <c r="C2569" i="28"/>
  <c r="B2569" i="28"/>
  <c r="E2568" i="28"/>
  <c r="D2568" i="28"/>
  <c r="C2568" i="28"/>
  <c r="B2568" i="28"/>
  <c r="E2567" i="28"/>
  <c r="D2567" i="28"/>
  <c r="C2567" i="28"/>
  <c r="B2567" i="28"/>
  <c r="E2566" i="28"/>
  <c r="D2566" i="28"/>
  <c r="C2566" i="28"/>
  <c r="B2566" i="28"/>
  <c r="E2565" i="28"/>
  <c r="D2565" i="28"/>
  <c r="C2565" i="28"/>
  <c r="B2565" i="28"/>
  <c r="E2564" i="28"/>
  <c r="D2564" i="28"/>
  <c r="C2564" i="28"/>
  <c r="B2564" i="28"/>
  <c r="E2563" i="28"/>
  <c r="D2563" i="28"/>
  <c r="C2563" i="28"/>
  <c r="B2563" i="28"/>
  <c r="E2562" i="28"/>
  <c r="D2562" i="28"/>
  <c r="C2562" i="28"/>
  <c r="B2562" i="28"/>
  <c r="E2561" i="28"/>
  <c r="D2561" i="28"/>
  <c r="C2561" i="28"/>
  <c r="B2561" i="28"/>
  <c r="E2560" i="28"/>
  <c r="D2560" i="28"/>
  <c r="C2560" i="28"/>
  <c r="B2560" i="28"/>
  <c r="E2559" i="28"/>
  <c r="D2559" i="28"/>
  <c r="C2559" i="28"/>
  <c r="B2559" i="28"/>
  <c r="E2558" i="28"/>
  <c r="D2558" i="28"/>
  <c r="C2558" i="28"/>
  <c r="B2558" i="28"/>
  <c r="E2557" i="28"/>
  <c r="D2557" i="28"/>
  <c r="C2557" i="28"/>
  <c r="B2557" i="28"/>
  <c r="E2556" i="28"/>
  <c r="D2556" i="28"/>
  <c r="C2556" i="28"/>
  <c r="B2556" i="28"/>
  <c r="E2555" i="28"/>
  <c r="D2555" i="28"/>
  <c r="C2555" i="28"/>
  <c r="B2555" i="28"/>
  <c r="E2554" i="28"/>
  <c r="D2554" i="28"/>
  <c r="C2554" i="28"/>
  <c r="B2554" i="28"/>
  <c r="E2553" i="28"/>
  <c r="D2553" i="28"/>
  <c r="C2553" i="28"/>
  <c r="B2553" i="28"/>
  <c r="E2552" i="28"/>
  <c r="D2552" i="28"/>
  <c r="C2552" i="28"/>
  <c r="B2552" i="28"/>
  <c r="E2551" i="28"/>
  <c r="D2551" i="28"/>
  <c r="C2551" i="28"/>
  <c r="B2551" i="28"/>
  <c r="E2550" i="28"/>
  <c r="D2550" i="28"/>
  <c r="C2550" i="28"/>
  <c r="B2550" i="28"/>
  <c r="E2549" i="28"/>
  <c r="D2549" i="28"/>
  <c r="C2549" i="28"/>
  <c r="B2549" i="28"/>
  <c r="E2548" i="28"/>
  <c r="D2548" i="28"/>
  <c r="C2548" i="28"/>
  <c r="B2548" i="28"/>
  <c r="E2547" i="28"/>
  <c r="D2547" i="28"/>
  <c r="C2547" i="28"/>
  <c r="B2547" i="28"/>
  <c r="E2546" i="28"/>
  <c r="D2546" i="28"/>
  <c r="C2546" i="28"/>
  <c r="B2546" i="28"/>
  <c r="E2545" i="28"/>
  <c r="D2545" i="28"/>
  <c r="C2545" i="28"/>
  <c r="B2545" i="28"/>
  <c r="G2545" i="28" s="1"/>
  <c r="H2545" i="28" s="1"/>
  <c r="E2544" i="28"/>
  <c r="D2544" i="28"/>
  <c r="C2544" i="28"/>
  <c r="B2544" i="28"/>
  <c r="G2544" i="28" s="1"/>
  <c r="H2544" i="28" s="1"/>
  <c r="E2543" i="28"/>
  <c r="D2543" i="28"/>
  <c r="C2543" i="28"/>
  <c r="B2543" i="28"/>
  <c r="E2542" i="28"/>
  <c r="D2542" i="28"/>
  <c r="C2542" i="28"/>
  <c r="B2542" i="28"/>
  <c r="G2542" i="28" s="1"/>
  <c r="H2542" i="28" s="1"/>
  <c r="E2541" i="28"/>
  <c r="D2541" i="28"/>
  <c r="C2541" i="28"/>
  <c r="B2541" i="28"/>
  <c r="E2540" i="28"/>
  <c r="D2540" i="28"/>
  <c r="C2540" i="28"/>
  <c r="B2540" i="28"/>
  <c r="G2540" i="28" s="1"/>
  <c r="H2540" i="28" s="1"/>
  <c r="E2539" i="28"/>
  <c r="D2539" i="28"/>
  <c r="C2539" i="28"/>
  <c r="B2539" i="28"/>
  <c r="G2539" i="28" s="1"/>
  <c r="H2539" i="28" s="1"/>
  <c r="E2538" i="28"/>
  <c r="D2538" i="28"/>
  <c r="C2538" i="28"/>
  <c r="B2538" i="28"/>
  <c r="E2537" i="28"/>
  <c r="D2537" i="28"/>
  <c r="C2537" i="28"/>
  <c r="B2537" i="28"/>
  <c r="G2537" i="28" s="1"/>
  <c r="H2537" i="28" s="1"/>
  <c r="E2536" i="28"/>
  <c r="D2536" i="28"/>
  <c r="C2536" i="28"/>
  <c r="B2536" i="28"/>
  <c r="E2535" i="28"/>
  <c r="D2535" i="28"/>
  <c r="C2535" i="28"/>
  <c r="B2535" i="28"/>
  <c r="G2535" i="28" s="1"/>
  <c r="H2535" i="28" s="1"/>
  <c r="E2534" i="28"/>
  <c r="D2534" i="28"/>
  <c r="C2534" i="28"/>
  <c r="B2534" i="28"/>
  <c r="E2533" i="28"/>
  <c r="D2533" i="28"/>
  <c r="C2533" i="28"/>
  <c r="B2533" i="28"/>
  <c r="G2533" i="28" s="1"/>
  <c r="H2533" i="28" s="1"/>
  <c r="E2532" i="28"/>
  <c r="D2532" i="28"/>
  <c r="C2532" i="28"/>
  <c r="B2532" i="28"/>
  <c r="E2531" i="28"/>
  <c r="D2531" i="28"/>
  <c r="C2531" i="28"/>
  <c r="B2531" i="28"/>
  <c r="G2531" i="28" s="1"/>
  <c r="H2531" i="28" s="1"/>
  <c r="E2530" i="28"/>
  <c r="D2530" i="28"/>
  <c r="C2530" i="28"/>
  <c r="B2530" i="28"/>
  <c r="E2529" i="28"/>
  <c r="D2529" i="28"/>
  <c r="C2529" i="28"/>
  <c r="B2529" i="28"/>
  <c r="E2528" i="28"/>
  <c r="D2528" i="28"/>
  <c r="C2528" i="28"/>
  <c r="B2528" i="28"/>
  <c r="E2527" i="28"/>
  <c r="D2527" i="28"/>
  <c r="C2527" i="28"/>
  <c r="B2527" i="28"/>
  <c r="E2526" i="28"/>
  <c r="D2526" i="28"/>
  <c r="C2526" i="28"/>
  <c r="B2526" i="28"/>
  <c r="E2525" i="28"/>
  <c r="D2525" i="28"/>
  <c r="C2525" i="28"/>
  <c r="B2525" i="28"/>
  <c r="G2525" i="28" s="1"/>
  <c r="H2525" i="28" s="1"/>
  <c r="E2524" i="28"/>
  <c r="D2524" i="28"/>
  <c r="C2524" i="28"/>
  <c r="B2524" i="28"/>
  <c r="G2524" i="28" s="1"/>
  <c r="H2524" i="28" s="1"/>
  <c r="E2523" i="28"/>
  <c r="D2523" i="28"/>
  <c r="C2523" i="28"/>
  <c r="B2523" i="28"/>
  <c r="G2523" i="28" s="1"/>
  <c r="H2523" i="28" s="1"/>
  <c r="E2522" i="28"/>
  <c r="D2522" i="28"/>
  <c r="C2522" i="28"/>
  <c r="B2522" i="28"/>
  <c r="E2521" i="28"/>
  <c r="D2521" i="28"/>
  <c r="C2521" i="28"/>
  <c r="B2521" i="28"/>
  <c r="G2521" i="28" s="1"/>
  <c r="H2521" i="28" s="1"/>
  <c r="E2520" i="28"/>
  <c r="D2520" i="28"/>
  <c r="C2520" i="28"/>
  <c r="B2520" i="28"/>
  <c r="E2519" i="28"/>
  <c r="D2519" i="28"/>
  <c r="C2519" i="28"/>
  <c r="B2519" i="28"/>
  <c r="G2519" i="28" s="1"/>
  <c r="H2519" i="28" s="1"/>
  <c r="E2518" i="28"/>
  <c r="D2518" i="28"/>
  <c r="C2518" i="28"/>
  <c r="B2518" i="28"/>
  <c r="E2517" i="28"/>
  <c r="D2517" i="28"/>
  <c r="C2517" i="28"/>
  <c r="B2517" i="28"/>
  <c r="G2517" i="28" s="1"/>
  <c r="H2517" i="28" s="1"/>
  <c r="E2516" i="28"/>
  <c r="D2516" i="28"/>
  <c r="C2516" i="28"/>
  <c r="B2516" i="28"/>
  <c r="E2515" i="28"/>
  <c r="D2515" i="28"/>
  <c r="C2515" i="28"/>
  <c r="B2515" i="28"/>
  <c r="E2514" i="28"/>
  <c r="D2514" i="28"/>
  <c r="C2514" i="28"/>
  <c r="B2514" i="28"/>
  <c r="E2513" i="28"/>
  <c r="D2513" i="28"/>
  <c r="C2513" i="28"/>
  <c r="B2513" i="28"/>
  <c r="E2512" i="28"/>
  <c r="D2512" i="28"/>
  <c r="C2512" i="28"/>
  <c r="B2512" i="28"/>
  <c r="E2511" i="28"/>
  <c r="D2511" i="28"/>
  <c r="C2511" i="28"/>
  <c r="B2511" i="28"/>
  <c r="G2511" i="28" s="1"/>
  <c r="H2511" i="28" s="1"/>
  <c r="E2510" i="28"/>
  <c r="D2510" i="28"/>
  <c r="C2510" i="28"/>
  <c r="B2510" i="28"/>
  <c r="G2510" i="28" s="1"/>
  <c r="H2510" i="28" s="1"/>
  <c r="E2509" i="28"/>
  <c r="D2509" i="28"/>
  <c r="C2509" i="28"/>
  <c r="B2509" i="28"/>
  <c r="G2509" i="28" s="1"/>
  <c r="H2509" i="28" s="1"/>
  <c r="E2508" i="28"/>
  <c r="D2508" i="28"/>
  <c r="C2508" i="28"/>
  <c r="B2508" i="28"/>
  <c r="E2507" i="28"/>
  <c r="D2507" i="28"/>
  <c r="C2507" i="28"/>
  <c r="B2507" i="28"/>
  <c r="G2507" i="28" s="1"/>
  <c r="H2507" i="28" s="1"/>
  <c r="E2506" i="28"/>
  <c r="D2506" i="28"/>
  <c r="C2506" i="28"/>
  <c r="B2506" i="28"/>
  <c r="E2505" i="28"/>
  <c r="D2505" i="28"/>
  <c r="C2505" i="28"/>
  <c r="B2505" i="28"/>
  <c r="G2505" i="28" s="1"/>
  <c r="H2505" i="28" s="1"/>
  <c r="E2504" i="28"/>
  <c r="D2504" i="28"/>
  <c r="C2504" i="28"/>
  <c r="B2504" i="28"/>
  <c r="E2503" i="28"/>
  <c r="D2503" i="28"/>
  <c r="C2503" i="28"/>
  <c r="B2503" i="28"/>
  <c r="E2502" i="28"/>
  <c r="D2502" i="28"/>
  <c r="C2502" i="28"/>
  <c r="B2502" i="28"/>
  <c r="E2501" i="28"/>
  <c r="D2501" i="28"/>
  <c r="C2501" i="28"/>
  <c r="B2501" i="28"/>
  <c r="E2500" i="28"/>
  <c r="D2500" i="28"/>
  <c r="C2500" i="28"/>
  <c r="B2500" i="28"/>
  <c r="E2499" i="28"/>
  <c r="D2499" i="28"/>
  <c r="C2499" i="28"/>
  <c r="B2499" i="28"/>
  <c r="E2498" i="28"/>
  <c r="D2498" i="28"/>
  <c r="C2498" i="28"/>
  <c r="B2498" i="28"/>
  <c r="E2497" i="28"/>
  <c r="D2497" i="28"/>
  <c r="C2497" i="28"/>
  <c r="B2497" i="28"/>
  <c r="G2497" i="28" s="1"/>
  <c r="H2497" i="28" s="1"/>
  <c r="E2496" i="28"/>
  <c r="D2496" i="28"/>
  <c r="C2496" i="28"/>
  <c r="B2496" i="28"/>
  <c r="E2495" i="28"/>
  <c r="D2495" i="28"/>
  <c r="C2495" i="28"/>
  <c r="B2495" i="28"/>
  <c r="E2494" i="28"/>
  <c r="D2494" i="28"/>
  <c r="C2494" i="28"/>
  <c r="B2494" i="28"/>
  <c r="E2493" i="28"/>
  <c r="D2493" i="28"/>
  <c r="C2493" i="28"/>
  <c r="B2493" i="28"/>
  <c r="E2492" i="28"/>
  <c r="D2492" i="28"/>
  <c r="C2492" i="28"/>
  <c r="B2492" i="28"/>
  <c r="E2491" i="28"/>
  <c r="D2491" i="28"/>
  <c r="C2491" i="28"/>
  <c r="B2491" i="28"/>
  <c r="E2490" i="28"/>
  <c r="D2490" i="28"/>
  <c r="C2490" i="28"/>
  <c r="B2490" i="28"/>
  <c r="E2489" i="28"/>
  <c r="D2489" i="28"/>
  <c r="C2489" i="28"/>
  <c r="B2489" i="28"/>
  <c r="E2488" i="28"/>
  <c r="D2488" i="28"/>
  <c r="C2488" i="28"/>
  <c r="B2488" i="28"/>
  <c r="E2487" i="28"/>
  <c r="D2487" i="28"/>
  <c r="C2487" i="28"/>
  <c r="B2487" i="28"/>
  <c r="E2486" i="28"/>
  <c r="D2486" i="28"/>
  <c r="C2486" i="28"/>
  <c r="B2486" i="28"/>
  <c r="E2485" i="28"/>
  <c r="D2485" i="28"/>
  <c r="C2485" i="28"/>
  <c r="B2485" i="28"/>
  <c r="E2484" i="28"/>
  <c r="D2484" i="28"/>
  <c r="C2484" i="28"/>
  <c r="B2484" i="28"/>
  <c r="E2483" i="28"/>
  <c r="D2483" i="28"/>
  <c r="C2483" i="28"/>
  <c r="B2483" i="28"/>
  <c r="E2482" i="28"/>
  <c r="D2482" i="28"/>
  <c r="C2482" i="28"/>
  <c r="B2482" i="28"/>
  <c r="G2482" i="28" s="1"/>
  <c r="H2482" i="28" s="1"/>
  <c r="E2481" i="28"/>
  <c r="D2481" i="28"/>
  <c r="C2481" i="28"/>
  <c r="B2481" i="28"/>
  <c r="E2480" i="28"/>
  <c r="D2480" i="28"/>
  <c r="C2480" i="28"/>
  <c r="B2480" i="28"/>
  <c r="E2479" i="28"/>
  <c r="D2479" i="28"/>
  <c r="C2479" i="28"/>
  <c r="B2479" i="28"/>
  <c r="E2478" i="28"/>
  <c r="D2478" i="28"/>
  <c r="C2478" i="28"/>
  <c r="B2478" i="28"/>
  <c r="E2477" i="28"/>
  <c r="D2477" i="28"/>
  <c r="C2477" i="28"/>
  <c r="B2477" i="28"/>
  <c r="E2476" i="28"/>
  <c r="D2476" i="28"/>
  <c r="C2476" i="28"/>
  <c r="B2476" i="28"/>
  <c r="E2475" i="28"/>
  <c r="D2475" i="28"/>
  <c r="C2475" i="28"/>
  <c r="B2475" i="28"/>
  <c r="E2474" i="28"/>
  <c r="D2474" i="28"/>
  <c r="C2474" i="28"/>
  <c r="B2474" i="28"/>
  <c r="G2474" i="28" s="1"/>
  <c r="H2474" i="28" s="1"/>
  <c r="E2473" i="28"/>
  <c r="D2473" i="28"/>
  <c r="C2473" i="28"/>
  <c r="B2473" i="28"/>
  <c r="E2472" i="28"/>
  <c r="D2472" i="28"/>
  <c r="C2472" i="28"/>
  <c r="B2472" i="28"/>
  <c r="G2472" i="28" s="1"/>
  <c r="H2472" i="28" s="1"/>
  <c r="E2471" i="28"/>
  <c r="D2471" i="28"/>
  <c r="C2471" i="28"/>
  <c r="B2471" i="28"/>
  <c r="E2470" i="28"/>
  <c r="D2470" i="28"/>
  <c r="C2470" i="28"/>
  <c r="B2470" i="28"/>
  <c r="G2470" i="28" s="1"/>
  <c r="H2470" i="28" s="1"/>
  <c r="E2469" i="28"/>
  <c r="D2469" i="28"/>
  <c r="C2469" i="28"/>
  <c r="B2469" i="28"/>
  <c r="G2469" i="28" s="1"/>
  <c r="H2469" i="28" s="1"/>
  <c r="E2468" i="28"/>
  <c r="D2468" i="28"/>
  <c r="C2468" i="28"/>
  <c r="B2468" i="28"/>
  <c r="E2467" i="28"/>
  <c r="D2467" i="28"/>
  <c r="C2467" i="28"/>
  <c r="B2467" i="28"/>
  <c r="E2466" i="28"/>
  <c r="D2466" i="28"/>
  <c r="C2466" i="28"/>
  <c r="B2466" i="28"/>
  <c r="E2465" i="28"/>
  <c r="D2465" i="28"/>
  <c r="C2465" i="28"/>
  <c r="B2465" i="28"/>
  <c r="E2464" i="28"/>
  <c r="D2464" i="28"/>
  <c r="C2464" i="28"/>
  <c r="B2464" i="28"/>
  <c r="E2463" i="28"/>
  <c r="D2463" i="28"/>
  <c r="C2463" i="28"/>
  <c r="B2463" i="28"/>
  <c r="E2462" i="28"/>
  <c r="D2462" i="28"/>
  <c r="C2462" i="28"/>
  <c r="B2462" i="28"/>
  <c r="E2461" i="28"/>
  <c r="D2461" i="28"/>
  <c r="C2461" i="28"/>
  <c r="B2461" i="28"/>
  <c r="E2460" i="28"/>
  <c r="D2460" i="28"/>
  <c r="C2460" i="28"/>
  <c r="B2460" i="28"/>
  <c r="E2459" i="28"/>
  <c r="D2459" i="28"/>
  <c r="C2459" i="28"/>
  <c r="B2459" i="28"/>
  <c r="E2458" i="28"/>
  <c r="D2458" i="28"/>
  <c r="C2458" i="28"/>
  <c r="B2458" i="28"/>
  <c r="E2457" i="28"/>
  <c r="D2457" i="28"/>
  <c r="C2457" i="28"/>
  <c r="B2457" i="28"/>
  <c r="E2456" i="28"/>
  <c r="D2456" i="28"/>
  <c r="C2456" i="28"/>
  <c r="B2456" i="28"/>
  <c r="E2455" i="28"/>
  <c r="D2455" i="28"/>
  <c r="C2455" i="28"/>
  <c r="B2455" i="28"/>
  <c r="G2455" i="28" s="1"/>
  <c r="H2455" i="28" s="1"/>
  <c r="E2454" i="28"/>
  <c r="D2454" i="28"/>
  <c r="C2454" i="28"/>
  <c r="B2454" i="28"/>
  <c r="E2453" i="28"/>
  <c r="D2453" i="28"/>
  <c r="C2453" i="28"/>
  <c r="B2453" i="28"/>
  <c r="E2452" i="28"/>
  <c r="D2452" i="28"/>
  <c r="C2452" i="28"/>
  <c r="B2452" i="28"/>
  <c r="E2451" i="28"/>
  <c r="D2451" i="28"/>
  <c r="C2451" i="28"/>
  <c r="B2451" i="28"/>
  <c r="E2450" i="28"/>
  <c r="D2450" i="28"/>
  <c r="C2450" i="28"/>
  <c r="B2450" i="28"/>
  <c r="E2449" i="28"/>
  <c r="D2449" i="28"/>
  <c r="C2449" i="28"/>
  <c r="B2449" i="28"/>
  <c r="E2448" i="28"/>
  <c r="D2448" i="28"/>
  <c r="C2448" i="28"/>
  <c r="B2448" i="28"/>
  <c r="E2447" i="28"/>
  <c r="D2447" i="28"/>
  <c r="C2447" i="28"/>
  <c r="B2447" i="28"/>
  <c r="E2446" i="28"/>
  <c r="D2446" i="28"/>
  <c r="C2446" i="28"/>
  <c r="B2446" i="28"/>
  <c r="E2445" i="28"/>
  <c r="D2445" i="28"/>
  <c r="C2445" i="28"/>
  <c r="B2445" i="28"/>
  <c r="E2444" i="28"/>
  <c r="D2444" i="28"/>
  <c r="C2444" i="28"/>
  <c r="B2444" i="28"/>
  <c r="E2443" i="28"/>
  <c r="D2443" i="28"/>
  <c r="C2443" i="28"/>
  <c r="B2443" i="28"/>
  <c r="E2442" i="28"/>
  <c r="D2442" i="28"/>
  <c r="C2442" i="28"/>
  <c r="B2442" i="28"/>
  <c r="E2441" i="28"/>
  <c r="D2441" i="28"/>
  <c r="C2441" i="28"/>
  <c r="B2441" i="28"/>
  <c r="E2440" i="28"/>
  <c r="D2440" i="28"/>
  <c r="C2440" i="28"/>
  <c r="B2440" i="28"/>
  <c r="E2439" i="28"/>
  <c r="D2439" i="28"/>
  <c r="C2439" i="28"/>
  <c r="B2439" i="28"/>
  <c r="E2438" i="28"/>
  <c r="D2438" i="28"/>
  <c r="C2438" i="28"/>
  <c r="B2438" i="28"/>
  <c r="E2437" i="28"/>
  <c r="D2437" i="28"/>
  <c r="C2437" i="28"/>
  <c r="B2437" i="28"/>
  <c r="E2436" i="28"/>
  <c r="D2436" i="28"/>
  <c r="C2436" i="28"/>
  <c r="B2436" i="28"/>
  <c r="E2435" i="28"/>
  <c r="D2435" i="28"/>
  <c r="C2435" i="28"/>
  <c r="B2435" i="28"/>
  <c r="E2434" i="28"/>
  <c r="D2434" i="28"/>
  <c r="C2434" i="28"/>
  <c r="B2434" i="28"/>
  <c r="E2433" i="28"/>
  <c r="D2433" i="28"/>
  <c r="C2433" i="28"/>
  <c r="B2433" i="28"/>
  <c r="E2432" i="28"/>
  <c r="D2432" i="28"/>
  <c r="C2432" i="28"/>
  <c r="B2432" i="28"/>
  <c r="E2431" i="28"/>
  <c r="D2431" i="28"/>
  <c r="C2431" i="28"/>
  <c r="B2431" i="28"/>
  <c r="E2430" i="28"/>
  <c r="D2430" i="28"/>
  <c r="C2430" i="28"/>
  <c r="B2430" i="28"/>
  <c r="E2429" i="28"/>
  <c r="D2429" i="28"/>
  <c r="C2429" i="28"/>
  <c r="B2429" i="28"/>
  <c r="E2428" i="28"/>
  <c r="D2428" i="28"/>
  <c r="C2428" i="28"/>
  <c r="B2428" i="28"/>
  <c r="E2427" i="28"/>
  <c r="D2427" i="28"/>
  <c r="C2427" i="28"/>
  <c r="B2427" i="28"/>
  <c r="E2426" i="28"/>
  <c r="D2426" i="28"/>
  <c r="C2426" i="28"/>
  <c r="B2426" i="28"/>
  <c r="E2425" i="28"/>
  <c r="D2425" i="28"/>
  <c r="C2425" i="28"/>
  <c r="B2425" i="28"/>
  <c r="E2424" i="28"/>
  <c r="D2424" i="28"/>
  <c r="C2424" i="28"/>
  <c r="B2424" i="28"/>
  <c r="E2423" i="28"/>
  <c r="D2423" i="28"/>
  <c r="C2423" i="28"/>
  <c r="B2423" i="28"/>
  <c r="E2422" i="28"/>
  <c r="D2422" i="28"/>
  <c r="C2422" i="28"/>
  <c r="B2422" i="28"/>
  <c r="E2421" i="28"/>
  <c r="D2421" i="28"/>
  <c r="C2421" i="28"/>
  <c r="B2421" i="28"/>
  <c r="E2420" i="28"/>
  <c r="D2420" i="28"/>
  <c r="C2420" i="28"/>
  <c r="B2420" i="28"/>
  <c r="E2419" i="28"/>
  <c r="D2419" i="28"/>
  <c r="C2419" i="28"/>
  <c r="B2419" i="28"/>
  <c r="E2418" i="28"/>
  <c r="D2418" i="28"/>
  <c r="C2418" i="28"/>
  <c r="B2418" i="28"/>
  <c r="E2417" i="28"/>
  <c r="D2417" i="28"/>
  <c r="C2417" i="28"/>
  <c r="B2417" i="28"/>
  <c r="E2416" i="28"/>
  <c r="D2416" i="28"/>
  <c r="C2416" i="28"/>
  <c r="B2416" i="28"/>
  <c r="E2415" i="28"/>
  <c r="D2415" i="28"/>
  <c r="C2415" i="28"/>
  <c r="B2415" i="28"/>
  <c r="E2414" i="28"/>
  <c r="D2414" i="28"/>
  <c r="C2414" i="28"/>
  <c r="B2414" i="28"/>
  <c r="E2413" i="28"/>
  <c r="D2413" i="28"/>
  <c r="C2413" i="28"/>
  <c r="B2413" i="28"/>
  <c r="E2412" i="28"/>
  <c r="D2412" i="28"/>
  <c r="C2412" i="28"/>
  <c r="B2412" i="28"/>
  <c r="E2411" i="28"/>
  <c r="D2411" i="28"/>
  <c r="C2411" i="28"/>
  <c r="B2411" i="28"/>
  <c r="E2410" i="28"/>
  <c r="D2410" i="28"/>
  <c r="C2410" i="28"/>
  <c r="B2410" i="28"/>
  <c r="E2409" i="28"/>
  <c r="D2409" i="28"/>
  <c r="C2409" i="28"/>
  <c r="B2409" i="28"/>
  <c r="E2408" i="28"/>
  <c r="D2408" i="28"/>
  <c r="C2408" i="28"/>
  <c r="B2408" i="28"/>
  <c r="E2407" i="28"/>
  <c r="D2407" i="28"/>
  <c r="C2407" i="28"/>
  <c r="B2407" i="28"/>
  <c r="E2406" i="28"/>
  <c r="D2406" i="28"/>
  <c r="C2406" i="28"/>
  <c r="B2406" i="28"/>
  <c r="E2405" i="28"/>
  <c r="D2405" i="28"/>
  <c r="C2405" i="28"/>
  <c r="B2405" i="28"/>
  <c r="E2404" i="28"/>
  <c r="D2404" i="28"/>
  <c r="C2404" i="28"/>
  <c r="B2404" i="28"/>
  <c r="E2403" i="28"/>
  <c r="D2403" i="28"/>
  <c r="C2403" i="28"/>
  <c r="B2403" i="28"/>
  <c r="E2402" i="28"/>
  <c r="D2402" i="28"/>
  <c r="C2402" i="28"/>
  <c r="B2402" i="28"/>
  <c r="E2401" i="28"/>
  <c r="D2401" i="28"/>
  <c r="C2401" i="28"/>
  <c r="B2401" i="28"/>
  <c r="E2400" i="28"/>
  <c r="D2400" i="28"/>
  <c r="C2400" i="28"/>
  <c r="B2400" i="28"/>
  <c r="E2399" i="28"/>
  <c r="D2399" i="28"/>
  <c r="C2399" i="28"/>
  <c r="B2399" i="28"/>
  <c r="E2398" i="28"/>
  <c r="D2398" i="28"/>
  <c r="C2398" i="28"/>
  <c r="B2398" i="28"/>
  <c r="E2397" i="28"/>
  <c r="D2397" i="28"/>
  <c r="C2397" i="28"/>
  <c r="B2397" i="28"/>
  <c r="E2396" i="28"/>
  <c r="D2396" i="28"/>
  <c r="C2396" i="28"/>
  <c r="B2396" i="28"/>
  <c r="E2395" i="28"/>
  <c r="D2395" i="28"/>
  <c r="C2395" i="28"/>
  <c r="B2395" i="28"/>
  <c r="E2394" i="28"/>
  <c r="D2394" i="28"/>
  <c r="C2394" i="28"/>
  <c r="B2394" i="28"/>
  <c r="E2393" i="28"/>
  <c r="D2393" i="28"/>
  <c r="C2393" i="28"/>
  <c r="B2393" i="28"/>
  <c r="E2392" i="28"/>
  <c r="D2392" i="28"/>
  <c r="C2392" i="28"/>
  <c r="B2392" i="28"/>
  <c r="E2391" i="28"/>
  <c r="D2391" i="28"/>
  <c r="C2391" i="28"/>
  <c r="B2391" i="28"/>
  <c r="E2390" i="28"/>
  <c r="D2390" i="28"/>
  <c r="C2390" i="28"/>
  <c r="B2390" i="28"/>
  <c r="E2389" i="28"/>
  <c r="D2389" i="28"/>
  <c r="C2389" i="28"/>
  <c r="B2389" i="28"/>
  <c r="E2388" i="28"/>
  <c r="D2388" i="28"/>
  <c r="C2388" i="28"/>
  <c r="B2388" i="28"/>
  <c r="E2387" i="28"/>
  <c r="D2387" i="28"/>
  <c r="C2387" i="28"/>
  <c r="B2387" i="28"/>
  <c r="E2386" i="28"/>
  <c r="D2386" i="28"/>
  <c r="C2386" i="28"/>
  <c r="B2386" i="28"/>
  <c r="E2385" i="28"/>
  <c r="D2385" i="28"/>
  <c r="C2385" i="28"/>
  <c r="B2385" i="28"/>
  <c r="E2384" i="28"/>
  <c r="D2384" i="28"/>
  <c r="C2384" i="28"/>
  <c r="B2384" i="28"/>
  <c r="E2383" i="28"/>
  <c r="D2383" i="28"/>
  <c r="C2383" i="28"/>
  <c r="B2383" i="28"/>
  <c r="E2382" i="28"/>
  <c r="D2382" i="28"/>
  <c r="C2382" i="28"/>
  <c r="B2382" i="28"/>
  <c r="E2381" i="28"/>
  <c r="D2381" i="28"/>
  <c r="C2381" i="28"/>
  <c r="B2381" i="28"/>
  <c r="E2380" i="28"/>
  <c r="D2380" i="28"/>
  <c r="C2380" i="28"/>
  <c r="B2380" i="28"/>
  <c r="E2379" i="28"/>
  <c r="D2379" i="28"/>
  <c r="C2379" i="28"/>
  <c r="B2379" i="28"/>
  <c r="E2378" i="28"/>
  <c r="D2378" i="28"/>
  <c r="C2378" i="28"/>
  <c r="B2378" i="28"/>
  <c r="E2377" i="28"/>
  <c r="D2377" i="28"/>
  <c r="C2377" i="28"/>
  <c r="B2377" i="28"/>
  <c r="G2377" i="28" s="1"/>
  <c r="H2377" i="28" s="1"/>
  <c r="E2376" i="28"/>
  <c r="D2376" i="28"/>
  <c r="C2376" i="28"/>
  <c r="B2376" i="28"/>
  <c r="E2375" i="28"/>
  <c r="D2375" i="28"/>
  <c r="C2375" i="28"/>
  <c r="B2375" i="28"/>
  <c r="E2374" i="28"/>
  <c r="D2374" i="28"/>
  <c r="C2374" i="28"/>
  <c r="B2374" i="28"/>
  <c r="E2373" i="28"/>
  <c r="D2373" i="28"/>
  <c r="C2373" i="28"/>
  <c r="B2373" i="28"/>
  <c r="E2372" i="28"/>
  <c r="D2372" i="28"/>
  <c r="C2372" i="28"/>
  <c r="B2372" i="28"/>
  <c r="E2371" i="28"/>
  <c r="D2371" i="28"/>
  <c r="C2371" i="28"/>
  <c r="B2371" i="28"/>
  <c r="E2370" i="28"/>
  <c r="D2370" i="28"/>
  <c r="C2370" i="28"/>
  <c r="B2370" i="28"/>
  <c r="E2369" i="28"/>
  <c r="D2369" i="28"/>
  <c r="C2369" i="28"/>
  <c r="B2369" i="28"/>
  <c r="E2368" i="28"/>
  <c r="D2368" i="28"/>
  <c r="C2368" i="28"/>
  <c r="B2368" i="28"/>
  <c r="E2367" i="28"/>
  <c r="D2367" i="28"/>
  <c r="C2367" i="28"/>
  <c r="B2367" i="28"/>
  <c r="E2366" i="28"/>
  <c r="D2366" i="28"/>
  <c r="C2366" i="28"/>
  <c r="B2366" i="28"/>
  <c r="E2365" i="28"/>
  <c r="D2365" i="28"/>
  <c r="C2365" i="28"/>
  <c r="B2365" i="28"/>
  <c r="E2364" i="28"/>
  <c r="D2364" i="28"/>
  <c r="C2364" i="28"/>
  <c r="B2364" i="28"/>
  <c r="E2363" i="28"/>
  <c r="D2363" i="28"/>
  <c r="C2363" i="28"/>
  <c r="B2363" i="28"/>
  <c r="E2362" i="28"/>
  <c r="D2362" i="28"/>
  <c r="C2362" i="28"/>
  <c r="B2362" i="28"/>
  <c r="E2361" i="28"/>
  <c r="D2361" i="28"/>
  <c r="C2361" i="28"/>
  <c r="B2361" i="28"/>
  <c r="G2361" i="28" s="1"/>
  <c r="H2361" i="28" s="1"/>
  <c r="E2360" i="28"/>
  <c r="D2360" i="28"/>
  <c r="C2360" i="28"/>
  <c r="B2360" i="28"/>
  <c r="E2359" i="28"/>
  <c r="D2359" i="28"/>
  <c r="C2359" i="28"/>
  <c r="B2359" i="28"/>
  <c r="E2358" i="28"/>
  <c r="D2358" i="28"/>
  <c r="C2358" i="28"/>
  <c r="B2358" i="28"/>
  <c r="E2357" i="28"/>
  <c r="D2357" i="28"/>
  <c r="C2357" i="28"/>
  <c r="B2357" i="28"/>
  <c r="E2356" i="28"/>
  <c r="D2356" i="28"/>
  <c r="C2356" i="28"/>
  <c r="B2356" i="28"/>
  <c r="E2355" i="28"/>
  <c r="D2355" i="28"/>
  <c r="C2355" i="28"/>
  <c r="B2355" i="28"/>
  <c r="E2354" i="28"/>
  <c r="D2354" i="28"/>
  <c r="C2354" i="28"/>
  <c r="B2354" i="28"/>
  <c r="E2353" i="28"/>
  <c r="D2353" i="28"/>
  <c r="C2353" i="28"/>
  <c r="B2353" i="28"/>
  <c r="E2352" i="28"/>
  <c r="D2352" i="28"/>
  <c r="C2352" i="28"/>
  <c r="B2352" i="28"/>
  <c r="E2351" i="28"/>
  <c r="D2351" i="28"/>
  <c r="C2351" i="28"/>
  <c r="B2351" i="28"/>
  <c r="E2350" i="28"/>
  <c r="D2350" i="28"/>
  <c r="C2350" i="28"/>
  <c r="B2350" i="28"/>
  <c r="E2349" i="28"/>
  <c r="D2349" i="28"/>
  <c r="C2349" i="28"/>
  <c r="B2349" i="28"/>
  <c r="E2348" i="28"/>
  <c r="D2348" i="28"/>
  <c r="C2348" i="28"/>
  <c r="B2348" i="28"/>
  <c r="E2347" i="28"/>
  <c r="D2347" i="28"/>
  <c r="C2347" i="28"/>
  <c r="B2347" i="28"/>
  <c r="E2346" i="28"/>
  <c r="D2346" i="28"/>
  <c r="C2346" i="28"/>
  <c r="B2346" i="28"/>
  <c r="E2345" i="28"/>
  <c r="D2345" i="28"/>
  <c r="C2345" i="28"/>
  <c r="B2345" i="28"/>
  <c r="E2344" i="28"/>
  <c r="D2344" i="28"/>
  <c r="C2344" i="28"/>
  <c r="B2344" i="28"/>
  <c r="E2343" i="28"/>
  <c r="D2343" i="28"/>
  <c r="C2343" i="28"/>
  <c r="B2343" i="28"/>
  <c r="E2342" i="28"/>
  <c r="D2342" i="28"/>
  <c r="C2342" i="28"/>
  <c r="B2342" i="28"/>
  <c r="E2341" i="28"/>
  <c r="G2341" i="28" s="1"/>
  <c r="H2341" i="28" s="1"/>
  <c r="D2341" i="28"/>
  <c r="C2341" i="28"/>
  <c r="B2341" i="28"/>
  <c r="E2340" i="28"/>
  <c r="D2340" i="28"/>
  <c r="C2340" i="28"/>
  <c r="B2340" i="28"/>
  <c r="E2339" i="28"/>
  <c r="D2339" i="28"/>
  <c r="C2339" i="28"/>
  <c r="B2339" i="28"/>
  <c r="E2338" i="28"/>
  <c r="D2338" i="28"/>
  <c r="C2338" i="28"/>
  <c r="B2338" i="28"/>
  <c r="E2337" i="28"/>
  <c r="D2337" i="28"/>
  <c r="C2337" i="28"/>
  <c r="B2337" i="28"/>
  <c r="E2336" i="28"/>
  <c r="D2336" i="28"/>
  <c r="C2336" i="28"/>
  <c r="B2336" i="28"/>
  <c r="E2335" i="28"/>
  <c r="D2335" i="28"/>
  <c r="C2335" i="28"/>
  <c r="B2335" i="28"/>
  <c r="E2334" i="28"/>
  <c r="D2334" i="28"/>
  <c r="C2334" i="28"/>
  <c r="B2334" i="28"/>
  <c r="E2333" i="28"/>
  <c r="D2333" i="28"/>
  <c r="C2333" i="28"/>
  <c r="B2333" i="28"/>
  <c r="E2332" i="28"/>
  <c r="D2332" i="28"/>
  <c r="C2332" i="28"/>
  <c r="B2332" i="28"/>
  <c r="E2331" i="28"/>
  <c r="D2331" i="28"/>
  <c r="C2331" i="28"/>
  <c r="B2331" i="28"/>
  <c r="E2330" i="28"/>
  <c r="D2330" i="28"/>
  <c r="C2330" i="28"/>
  <c r="B2330" i="28"/>
  <c r="E2329" i="28"/>
  <c r="D2329" i="28"/>
  <c r="C2329" i="28"/>
  <c r="B2329" i="28"/>
  <c r="E2328" i="28"/>
  <c r="D2328" i="28"/>
  <c r="C2328" i="28"/>
  <c r="B2328" i="28"/>
  <c r="E2327" i="28"/>
  <c r="G2327" i="28" s="1"/>
  <c r="H2327" i="28" s="1"/>
  <c r="D2327" i="28"/>
  <c r="C2327" i="28"/>
  <c r="B2327" i="28"/>
  <c r="E2326" i="28"/>
  <c r="D2326" i="28"/>
  <c r="C2326" i="28"/>
  <c r="B2326" i="28"/>
  <c r="E2325" i="28"/>
  <c r="D2325" i="28"/>
  <c r="C2325" i="28"/>
  <c r="B2325" i="28"/>
  <c r="E2324" i="28"/>
  <c r="D2324" i="28"/>
  <c r="C2324" i="28"/>
  <c r="B2324" i="28"/>
  <c r="E2323" i="28"/>
  <c r="D2323" i="28"/>
  <c r="C2323" i="28"/>
  <c r="B2323" i="28"/>
  <c r="E2322" i="28"/>
  <c r="D2322" i="28"/>
  <c r="C2322" i="28"/>
  <c r="B2322" i="28"/>
  <c r="E2321" i="28"/>
  <c r="D2321" i="28"/>
  <c r="C2321" i="28"/>
  <c r="B2321" i="28"/>
  <c r="E2320" i="28"/>
  <c r="D2320" i="28"/>
  <c r="C2320" i="28"/>
  <c r="B2320" i="28"/>
  <c r="E2319" i="28"/>
  <c r="D2319" i="28"/>
  <c r="C2319" i="28"/>
  <c r="B2319" i="28"/>
  <c r="E2318" i="28"/>
  <c r="D2318" i="28"/>
  <c r="C2318" i="28"/>
  <c r="B2318" i="28"/>
  <c r="E2317" i="28"/>
  <c r="D2317" i="28"/>
  <c r="C2317" i="28"/>
  <c r="B2317" i="28"/>
  <c r="E2316" i="28"/>
  <c r="D2316" i="28"/>
  <c r="C2316" i="28"/>
  <c r="B2316" i="28"/>
  <c r="E2315" i="28"/>
  <c r="D2315" i="28"/>
  <c r="C2315" i="28"/>
  <c r="B2315" i="28"/>
  <c r="E2314" i="28"/>
  <c r="D2314" i="28"/>
  <c r="C2314" i="28"/>
  <c r="B2314" i="28"/>
  <c r="E2313" i="28"/>
  <c r="D2313" i="28"/>
  <c r="C2313" i="28"/>
  <c r="B2313" i="28"/>
  <c r="E2312" i="28"/>
  <c r="D2312" i="28"/>
  <c r="C2312" i="28"/>
  <c r="B2312" i="28"/>
  <c r="E2311" i="28"/>
  <c r="G2311" i="28" s="1"/>
  <c r="H2311" i="28" s="1"/>
  <c r="D2311" i="28"/>
  <c r="C2311" i="28"/>
  <c r="B2311" i="28"/>
  <c r="E2310" i="28"/>
  <c r="D2310" i="28"/>
  <c r="C2310" i="28"/>
  <c r="B2310" i="28"/>
  <c r="E2309" i="28"/>
  <c r="D2309" i="28"/>
  <c r="C2309" i="28"/>
  <c r="B2309" i="28"/>
  <c r="E2308" i="28"/>
  <c r="D2308" i="28"/>
  <c r="C2308" i="28"/>
  <c r="B2308" i="28"/>
  <c r="E2307" i="28"/>
  <c r="D2307" i="28"/>
  <c r="C2307" i="28"/>
  <c r="B2307" i="28"/>
  <c r="E2306" i="28"/>
  <c r="D2306" i="28"/>
  <c r="C2306" i="28"/>
  <c r="B2306" i="28"/>
  <c r="E2305" i="28"/>
  <c r="D2305" i="28"/>
  <c r="C2305" i="28"/>
  <c r="B2305" i="28"/>
  <c r="E2304" i="28"/>
  <c r="D2304" i="28"/>
  <c r="C2304" i="28"/>
  <c r="B2304" i="28"/>
  <c r="E2303" i="28"/>
  <c r="D2303" i="28"/>
  <c r="C2303" i="28"/>
  <c r="B2303" i="28"/>
  <c r="E2302" i="28"/>
  <c r="D2302" i="28"/>
  <c r="C2302" i="28"/>
  <c r="B2302" i="28"/>
  <c r="E2301" i="28"/>
  <c r="G2301" i="28" s="1"/>
  <c r="H2301" i="28" s="1"/>
  <c r="D2301" i="28"/>
  <c r="C2301" i="28"/>
  <c r="B2301" i="28"/>
  <c r="E2300" i="28"/>
  <c r="D2300" i="28"/>
  <c r="C2300" i="28"/>
  <c r="B2300" i="28"/>
  <c r="E2299" i="28"/>
  <c r="G2299" i="28" s="1"/>
  <c r="H2299" i="28" s="1"/>
  <c r="D2299" i="28"/>
  <c r="C2299" i="28"/>
  <c r="B2299" i="28"/>
  <c r="E2298" i="28"/>
  <c r="D2298" i="28"/>
  <c r="C2298" i="28"/>
  <c r="B2298" i="28"/>
  <c r="E2297" i="28"/>
  <c r="D2297" i="28"/>
  <c r="C2297" i="28"/>
  <c r="B2297" i="28"/>
  <c r="E2296" i="28"/>
  <c r="D2296" i="28"/>
  <c r="C2296" i="28"/>
  <c r="B2296" i="28"/>
  <c r="E2295" i="28"/>
  <c r="D2295" i="28"/>
  <c r="C2295" i="28"/>
  <c r="B2295" i="28"/>
  <c r="E2294" i="28"/>
  <c r="D2294" i="28"/>
  <c r="C2294" i="28"/>
  <c r="B2294" i="28"/>
  <c r="E2293" i="28"/>
  <c r="D2293" i="28"/>
  <c r="C2293" i="28"/>
  <c r="B2293" i="28"/>
  <c r="E2292" i="28"/>
  <c r="D2292" i="28"/>
  <c r="C2292" i="28"/>
  <c r="B2292" i="28"/>
  <c r="E2291" i="28"/>
  <c r="D2291" i="28"/>
  <c r="C2291" i="28"/>
  <c r="B2291" i="28"/>
  <c r="E2290" i="28"/>
  <c r="D2290" i="28"/>
  <c r="C2290" i="28"/>
  <c r="B2290" i="28"/>
  <c r="E2289" i="28"/>
  <c r="D2289" i="28"/>
  <c r="C2289" i="28"/>
  <c r="B2289" i="28"/>
  <c r="E2288" i="28"/>
  <c r="D2288" i="28"/>
  <c r="C2288" i="28"/>
  <c r="B2288" i="28"/>
  <c r="E2287" i="28"/>
  <c r="D2287" i="28"/>
  <c r="C2287" i="28"/>
  <c r="B2287" i="28"/>
  <c r="E2286" i="28"/>
  <c r="D2286" i="28"/>
  <c r="C2286" i="28"/>
  <c r="B2286" i="28"/>
  <c r="E2285" i="28"/>
  <c r="D2285" i="28"/>
  <c r="C2285" i="28"/>
  <c r="B2285" i="28"/>
  <c r="E2284" i="28"/>
  <c r="D2284" i="28"/>
  <c r="C2284" i="28"/>
  <c r="B2284" i="28"/>
  <c r="E2283" i="28"/>
  <c r="G2283" i="28" s="1"/>
  <c r="H2283" i="28" s="1"/>
  <c r="D2283" i="28"/>
  <c r="C2283" i="28"/>
  <c r="B2283" i="28"/>
  <c r="E2282" i="28"/>
  <c r="D2282" i="28"/>
  <c r="C2282" i="28"/>
  <c r="B2282" i="28"/>
  <c r="E2281" i="28"/>
  <c r="D2281" i="28"/>
  <c r="C2281" i="28"/>
  <c r="B2281" i="28"/>
  <c r="E2280" i="28"/>
  <c r="D2280" i="28"/>
  <c r="C2280" i="28"/>
  <c r="B2280" i="28"/>
  <c r="E2279" i="28"/>
  <c r="D2279" i="28"/>
  <c r="C2279" i="28"/>
  <c r="B2279" i="28"/>
  <c r="E2278" i="28"/>
  <c r="D2278" i="28"/>
  <c r="C2278" i="28"/>
  <c r="B2278" i="28"/>
  <c r="E2277" i="28"/>
  <c r="D2277" i="28"/>
  <c r="C2277" i="28"/>
  <c r="B2277" i="28"/>
  <c r="E2276" i="28"/>
  <c r="D2276" i="28"/>
  <c r="C2276" i="28"/>
  <c r="B2276" i="28"/>
  <c r="E2275" i="28"/>
  <c r="D2275" i="28"/>
  <c r="C2275" i="28"/>
  <c r="B2275" i="28"/>
  <c r="E2274" i="28"/>
  <c r="D2274" i="28"/>
  <c r="C2274" i="28"/>
  <c r="B2274" i="28"/>
  <c r="E2273" i="28"/>
  <c r="D2273" i="28"/>
  <c r="C2273" i="28"/>
  <c r="B2273" i="28"/>
  <c r="E2272" i="28"/>
  <c r="D2272" i="28"/>
  <c r="C2272" i="28"/>
  <c r="B2272" i="28"/>
  <c r="E2271" i="28"/>
  <c r="D2271" i="28"/>
  <c r="C2271" i="28"/>
  <c r="B2271" i="28"/>
  <c r="E2270" i="28"/>
  <c r="D2270" i="28"/>
  <c r="C2270" i="28"/>
  <c r="B2270" i="28"/>
  <c r="E2269" i="28"/>
  <c r="D2269" i="28"/>
  <c r="C2269" i="28"/>
  <c r="B2269" i="28"/>
  <c r="G2269" i="28" s="1"/>
  <c r="H2269" i="28" s="1"/>
  <c r="E2268" i="28"/>
  <c r="D2268" i="28"/>
  <c r="C2268" i="28"/>
  <c r="B2268" i="28"/>
  <c r="G2268" i="28" s="1"/>
  <c r="H2268" i="28" s="1"/>
  <c r="E2267" i="28"/>
  <c r="D2267" i="28"/>
  <c r="C2267" i="28"/>
  <c r="B2267" i="28"/>
  <c r="E2266" i="28"/>
  <c r="D2266" i="28"/>
  <c r="C2266" i="28"/>
  <c r="B2266" i="28"/>
  <c r="E2265" i="28"/>
  <c r="D2265" i="28"/>
  <c r="C2265" i="28"/>
  <c r="B2265" i="28"/>
  <c r="E2264" i="28"/>
  <c r="D2264" i="28"/>
  <c r="C2264" i="28"/>
  <c r="B2264" i="28"/>
  <c r="E2263" i="28"/>
  <c r="D2263" i="28"/>
  <c r="C2263" i="28"/>
  <c r="B2263" i="28"/>
  <c r="E2262" i="28"/>
  <c r="D2262" i="28"/>
  <c r="C2262" i="28"/>
  <c r="B2262" i="28"/>
  <c r="E2261" i="28"/>
  <c r="D2261" i="28"/>
  <c r="C2261" i="28"/>
  <c r="B2261" i="28"/>
  <c r="E2260" i="28"/>
  <c r="D2260" i="28"/>
  <c r="C2260" i="28"/>
  <c r="B2260" i="28"/>
  <c r="E2259" i="28"/>
  <c r="D2259" i="28"/>
  <c r="C2259" i="28"/>
  <c r="B2259" i="28"/>
  <c r="E2258" i="28"/>
  <c r="D2258" i="28"/>
  <c r="C2258" i="28"/>
  <c r="B2258" i="28"/>
  <c r="G2258" i="28" s="1"/>
  <c r="H2258" i="28" s="1"/>
  <c r="E2257" i="28"/>
  <c r="D2257" i="28"/>
  <c r="C2257" i="28"/>
  <c r="B2257" i="28"/>
  <c r="E2256" i="28"/>
  <c r="D2256" i="28"/>
  <c r="C2256" i="28"/>
  <c r="B2256" i="28"/>
  <c r="G2256" i="28" s="1"/>
  <c r="H2256" i="28" s="1"/>
  <c r="E2255" i="28"/>
  <c r="D2255" i="28"/>
  <c r="C2255" i="28"/>
  <c r="B2255" i="28"/>
  <c r="E2254" i="28"/>
  <c r="D2254" i="28"/>
  <c r="C2254" i="28"/>
  <c r="B2254" i="28"/>
  <c r="G2254" i="28" s="1"/>
  <c r="H2254" i="28" s="1"/>
  <c r="E2253" i="28"/>
  <c r="D2253" i="28"/>
  <c r="C2253" i="28"/>
  <c r="B2253" i="28"/>
  <c r="G2253" i="28" s="1"/>
  <c r="H2253" i="28" s="1"/>
  <c r="E2252" i="28"/>
  <c r="D2252" i="28"/>
  <c r="C2252" i="28"/>
  <c r="B2252" i="28"/>
  <c r="E2251" i="28"/>
  <c r="D2251" i="28"/>
  <c r="C2251" i="28"/>
  <c r="B2251" i="28"/>
  <c r="E2250" i="28"/>
  <c r="D2250" i="28"/>
  <c r="C2250" i="28"/>
  <c r="B2250" i="28"/>
  <c r="E2249" i="28"/>
  <c r="D2249" i="28"/>
  <c r="C2249" i="28"/>
  <c r="B2249" i="28"/>
  <c r="E2248" i="28"/>
  <c r="D2248" i="28"/>
  <c r="C2248" i="28"/>
  <c r="B2248" i="28"/>
  <c r="E2247" i="28"/>
  <c r="D2247" i="28"/>
  <c r="C2247" i="28"/>
  <c r="B2247" i="28"/>
  <c r="E2246" i="28"/>
  <c r="D2246" i="28"/>
  <c r="C2246" i="28"/>
  <c r="B2246" i="28"/>
  <c r="E2245" i="28"/>
  <c r="D2245" i="28"/>
  <c r="C2245" i="28"/>
  <c r="B2245" i="28"/>
  <c r="E2244" i="28"/>
  <c r="D2244" i="28"/>
  <c r="C2244" i="28"/>
  <c r="B2244" i="28"/>
  <c r="E2243" i="28"/>
  <c r="D2243" i="28"/>
  <c r="C2243" i="28"/>
  <c r="B2243" i="28"/>
  <c r="E2242" i="28"/>
  <c r="D2242" i="28"/>
  <c r="C2242" i="28"/>
  <c r="B2242" i="28"/>
  <c r="E2241" i="28"/>
  <c r="D2241" i="28"/>
  <c r="C2241" i="28"/>
  <c r="B2241" i="28"/>
  <c r="E2240" i="28"/>
  <c r="D2240" i="28"/>
  <c r="C2240" i="28"/>
  <c r="B2240" i="28"/>
  <c r="E2239" i="28"/>
  <c r="D2239" i="28"/>
  <c r="C2239" i="28"/>
  <c r="B2239" i="28"/>
  <c r="E2238" i="28"/>
  <c r="D2238" i="28"/>
  <c r="C2238" i="28"/>
  <c r="B2238" i="28"/>
  <c r="E2237" i="28"/>
  <c r="D2237" i="28"/>
  <c r="C2237" i="28"/>
  <c r="B2237" i="28"/>
  <c r="G2237" i="28" s="1"/>
  <c r="H2237" i="28" s="1"/>
  <c r="E2236" i="28"/>
  <c r="D2236" i="28"/>
  <c r="C2236" i="28"/>
  <c r="B2236" i="28"/>
  <c r="E2235" i="28"/>
  <c r="D2235" i="28"/>
  <c r="C2235" i="28"/>
  <c r="B2235" i="28"/>
  <c r="G2235" i="28" s="1"/>
  <c r="H2235" i="28" s="1"/>
  <c r="E2234" i="28"/>
  <c r="D2234" i="28"/>
  <c r="C2234" i="28"/>
  <c r="B2234" i="28"/>
  <c r="E2233" i="28"/>
  <c r="D2233" i="28"/>
  <c r="C2233" i="28"/>
  <c r="B2233" i="28"/>
  <c r="G2233" i="28" s="1"/>
  <c r="H2233" i="28" s="1"/>
  <c r="E2232" i="28"/>
  <c r="D2232" i="28"/>
  <c r="C2232" i="28"/>
  <c r="B2232" i="28"/>
  <c r="E2231" i="28"/>
  <c r="D2231" i="28"/>
  <c r="C2231" i="28"/>
  <c r="B2231" i="28"/>
  <c r="G2231" i="28" s="1"/>
  <c r="H2231" i="28" s="1"/>
  <c r="E2230" i="28"/>
  <c r="D2230" i="28"/>
  <c r="C2230" i="28"/>
  <c r="B2230" i="28"/>
  <c r="E2229" i="28"/>
  <c r="D2229" i="28"/>
  <c r="C2229" i="28"/>
  <c r="B2229" i="28"/>
  <c r="G2229" i="28" s="1"/>
  <c r="H2229" i="28" s="1"/>
  <c r="E2228" i="28"/>
  <c r="D2228" i="28"/>
  <c r="C2228" i="28"/>
  <c r="B2228" i="28"/>
  <c r="E2227" i="28"/>
  <c r="D2227" i="28"/>
  <c r="C2227" i="28"/>
  <c r="B2227" i="28"/>
  <c r="E2226" i="28"/>
  <c r="D2226" i="28"/>
  <c r="C2226" i="28"/>
  <c r="B2226" i="28"/>
  <c r="E2225" i="28"/>
  <c r="D2225" i="28"/>
  <c r="C2225" i="28"/>
  <c r="B2225" i="28"/>
  <c r="E2224" i="28"/>
  <c r="D2224" i="28"/>
  <c r="C2224" i="28"/>
  <c r="B2224" i="28"/>
  <c r="E2223" i="28"/>
  <c r="D2223" i="28"/>
  <c r="C2223" i="28"/>
  <c r="B2223" i="28"/>
  <c r="E2222" i="28"/>
  <c r="D2222" i="28"/>
  <c r="C2222" i="28"/>
  <c r="B2222" i="28"/>
  <c r="E2221" i="28"/>
  <c r="D2221" i="28"/>
  <c r="C2221" i="28"/>
  <c r="B2221" i="28"/>
  <c r="E2220" i="28"/>
  <c r="D2220" i="28"/>
  <c r="C2220" i="28"/>
  <c r="B2220" i="28"/>
  <c r="E2219" i="28"/>
  <c r="D2219" i="28"/>
  <c r="C2219" i="28"/>
  <c r="B2219" i="28"/>
  <c r="E2218" i="28"/>
  <c r="D2218" i="28"/>
  <c r="C2218" i="28"/>
  <c r="B2218" i="28"/>
  <c r="E2217" i="28"/>
  <c r="D2217" i="28"/>
  <c r="C2217" i="28"/>
  <c r="B2217" i="28"/>
  <c r="E2216" i="28"/>
  <c r="D2216" i="28"/>
  <c r="C2216" i="28"/>
  <c r="B2216" i="28"/>
  <c r="E2215" i="28"/>
  <c r="D2215" i="28"/>
  <c r="C2215" i="28"/>
  <c r="B2215" i="28"/>
  <c r="E2214" i="28"/>
  <c r="D2214" i="28"/>
  <c r="C2214" i="28"/>
  <c r="B2214" i="28"/>
  <c r="E2213" i="28"/>
  <c r="D2213" i="28"/>
  <c r="C2213" i="28"/>
  <c r="B2213" i="28"/>
  <c r="G2213" i="28" s="1"/>
  <c r="H2213" i="28" s="1"/>
  <c r="E2212" i="28"/>
  <c r="D2212" i="28"/>
  <c r="C2212" i="28"/>
  <c r="B2212" i="28"/>
  <c r="G2212" i="28" s="1"/>
  <c r="H2212" i="28" s="1"/>
  <c r="E2211" i="28"/>
  <c r="D2211" i="28"/>
  <c r="C2211" i="28"/>
  <c r="B2211" i="28"/>
  <c r="E2210" i="28"/>
  <c r="D2210" i="28"/>
  <c r="C2210" i="28"/>
  <c r="B2210" i="28"/>
  <c r="G2210" i="28" s="1"/>
  <c r="H2210" i="28" s="1"/>
  <c r="E2209" i="28"/>
  <c r="D2209" i="28"/>
  <c r="C2209" i="28"/>
  <c r="B2209" i="28"/>
  <c r="G2209" i="28" s="1"/>
  <c r="H2209" i="28" s="1"/>
  <c r="E2208" i="28"/>
  <c r="D2208" i="28"/>
  <c r="C2208" i="28"/>
  <c r="B2208" i="28"/>
  <c r="E2207" i="28"/>
  <c r="D2207" i="28"/>
  <c r="C2207" i="28"/>
  <c r="B2207" i="28"/>
  <c r="E2206" i="28"/>
  <c r="D2206" i="28"/>
  <c r="C2206" i="28"/>
  <c r="B2206" i="28"/>
  <c r="E2205" i="28"/>
  <c r="D2205" i="28"/>
  <c r="C2205" i="28"/>
  <c r="B2205" i="28"/>
  <c r="E2204" i="28"/>
  <c r="D2204" i="28"/>
  <c r="C2204" i="28"/>
  <c r="B2204" i="28"/>
  <c r="E2203" i="28"/>
  <c r="D2203" i="28"/>
  <c r="C2203" i="28"/>
  <c r="B2203" i="28"/>
  <c r="E2202" i="28"/>
  <c r="D2202" i="28"/>
  <c r="C2202" i="28"/>
  <c r="B2202" i="28"/>
  <c r="E2201" i="28"/>
  <c r="D2201" i="28"/>
  <c r="C2201" i="28"/>
  <c r="B2201" i="28"/>
  <c r="E2200" i="28"/>
  <c r="D2200" i="28"/>
  <c r="C2200" i="28"/>
  <c r="B2200" i="28"/>
  <c r="E2199" i="28"/>
  <c r="D2199" i="28"/>
  <c r="C2199" i="28"/>
  <c r="B2199" i="28"/>
  <c r="G2199" i="28" s="1"/>
  <c r="H2199" i="28" s="1"/>
  <c r="E2198" i="28"/>
  <c r="D2198" i="28"/>
  <c r="C2198" i="28"/>
  <c r="B2198" i="28"/>
  <c r="G2198" i="28" s="1"/>
  <c r="H2198" i="28" s="1"/>
  <c r="E2197" i="28"/>
  <c r="D2197" i="28"/>
  <c r="C2197" i="28"/>
  <c r="B2197" i="28"/>
  <c r="E2196" i="28"/>
  <c r="D2196" i="28"/>
  <c r="C2196" i="28"/>
  <c r="B2196" i="28"/>
  <c r="G2196" i="28" s="1"/>
  <c r="H2196" i="28" s="1"/>
  <c r="E2195" i="28"/>
  <c r="D2195" i="28"/>
  <c r="C2195" i="28"/>
  <c r="B2195" i="28"/>
  <c r="E2194" i="28"/>
  <c r="D2194" i="28"/>
  <c r="C2194" i="28"/>
  <c r="B2194" i="28"/>
  <c r="G2194" i="28" s="1"/>
  <c r="H2194" i="28" s="1"/>
  <c r="E2193" i="28"/>
  <c r="D2193" i="28"/>
  <c r="C2193" i="28"/>
  <c r="B2193" i="28"/>
  <c r="E2192" i="28"/>
  <c r="D2192" i="28"/>
  <c r="C2192" i="28"/>
  <c r="B2192" i="28"/>
  <c r="E2191" i="28"/>
  <c r="D2191" i="28"/>
  <c r="C2191" i="28"/>
  <c r="B2191" i="28"/>
  <c r="E2190" i="28"/>
  <c r="D2190" i="28"/>
  <c r="C2190" i="28"/>
  <c r="B2190" i="28"/>
  <c r="E2189" i="28"/>
  <c r="D2189" i="28"/>
  <c r="C2189" i="28"/>
  <c r="B2189" i="28"/>
  <c r="E2188" i="28"/>
  <c r="D2188" i="28"/>
  <c r="C2188" i="28"/>
  <c r="B2188" i="28"/>
  <c r="E2187" i="28"/>
  <c r="D2187" i="28"/>
  <c r="C2187" i="28"/>
  <c r="B2187" i="28"/>
  <c r="E2186" i="28"/>
  <c r="D2186" i="28"/>
  <c r="C2186" i="28"/>
  <c r="B2186" i="28"/>
  <c r="E2185" i="28"/>
  <c r="D2185" i="28"/>
  <c r="C2185" i="28"/>
  <c r="B2185" i="28"/>
  <c r="G2185" i="28" s="1"/>
  <c r="H2185" i="28" s="1"/>
  <c r="E2184" i="28"/>
  <c r="D2184" i="28"/>
  <c r="C2184" i="28"/>
  <c r="B2184" i="28"/>
  <c r="E2183" i="28"/>
  <c r="D2183" i="28"/>
  <c r="C2183" i="28"/>
  <c r="B2183" i="28"/>
  <c r="E2182" i="28"/>
  <c r="D2182" i="28"/>
  <c r="C2182" i="28"/>
  <c r="B2182" i="28"/>
  <c r="E2181" i="28"/>
  <c r="D2181" i="28"/>
  <c r="C2181" i="28"/>
  <c r="B2181" i="28"/>
  <c r="E2180" i="28"/>
  <c r="D2180" i="28"/>
  <c r="C2180" i="28"/>
  <c r="B2180" i="28"/>
  <c r="E2179" i="28"/>
  <c r="G2179" i="28" s="1"/>
  <c r="H2179" i="28" s="1"/>
  <c r="D2179" i="28"/>
  <c r="C2179" i="28"/>
  <c r="B2179" i="28"/>
  <c r="E2178" i="28"/>
  <c r="D2178" i="28"/>
  <c r="C2178" i="28"/>
  <c r="B2178" i="28"/>
  <c r="E2177" i="28"/>
  <c r="D2177" i="28"/>
  <c r="C2177" i="28"/>
  <c r="B2177" i="28"/>
  <c r="E2176" i="28"/>
  <c r="D2176" i="28"/>
  <c r="C2176" i="28"/>
  <c r="B2176" i="28"/>
  <c r="E2175" i="28"/>
  <c r="D2175" i="28"/>
  <c r="C2175" i="28"/>
  <c r="B2175" i="28"/>
  <c r="E2174" i="28"/>
  <c r="D2174" i="28"/>
  <c r="C2174" i="28"/>
  <c r="B2174" i="28"/>
  <c r="E2173" i="28"/>
  <c r="D2173" i="28"/>
  <c r="C2173" i="28"/>
  <c r="B2173" i="28"/>
  <c r="E2172" i="28"/>
  <c r="D2172" i="28"/>
  <c r="C2172" i="28"/>
  <c r="B2172" i="28"/>
  <c r="E2171" i="28"/>
  <c r="D2171" i="28"/>
  <c r="C2171" i="28"/>
  <c r="B2171" i="28"/>
  <c r="E2170" i="28"/>
  <c r="D2170" i="28"/>
  <c r="C2170" i="28"/>
  <c r="B2170" i="28"/>
  <c r="E2169" i="28"/>
  <c r="D2169" i="28"/>
  <c r="C2169" i="28"/>
  <c r="B2169" i="28"/>
  <c r="E2168" i="28"/>
  <c r="D2168" i="28"/>
  <c r="C2168" i="28"/>
  <c r="B2168" i="28"/>
  <c r="E2167" i="28"/>
  <c r="D2167" i="28"/>
  <c r="C2167" i="28"/>
  <c r="B2167" i="28"/>
  <c r="E2166" i="28"/>
  <c r="D2166" i="28"/>
  <c r="C2166" i="28"/>
  <c r="B2166" i="28"/>
  <c r="E2165" i="28"/>
  <c r="D2165" i="28"/>
  <c r="C2165" i="28"/>
  <c r="B2165" i="28"/>
  <c r="E2164" i="28"/>
  <c r="D2164" i="28"/>
  <c r="C2164" i="28"/>
  <c r="B2164" i="28"/>
  <c r="E2163" i="28"/>
  <c r="D2163" i="28"/>
  <c r="C2163" i="28"/>
  <c r="B2163" i="28"/>
  <c r="E2162" i="28"/>
  <c r="D2162" i="28"/>
  <c r="C2162" i="28"/>
  <c r="B2162" i="28"/>
  <c r="E2161" i="28"/>
  <c r="D2161" i="28"/>
  <c r="C2161" i="28"/>
  <c r="B2161" i="28"/>
  <c r="E2160" i="28"/>
  <c r="D2160" i="28"/>
  <c r="C2160" i="28"/>
  <c r="B2160" i="28"/>
  <c r="E2159" i="28"/>
  <c r="D2159" i="28"/>
  <c r="C2159" i="28"/>
  <c r="B2159" i="28"/>
  <c r="E2158" i="28"/>
  <c r="D2158" i="28"/>
  <c r="C2158" i="28"/>
  <c r="B2158" i="28"/>
  <c r="E2157" i="28"/>
  <c r="D2157" i="28"/>
  <c r="C2157" i="28"/>
  <c r="B2157" i="28"/>
  <c r="E2156" i="28"/>
  <c r="D2156" i="28"/>
  <c r="C2156" i="28"/>
  <c r="B2156" i="28"/>
  <c r="E2155" i="28"/>
  <c r="D2155" i="28"/>
  <c r="C2155" i="28"/>
  <c r="B2155" i="28"/>
  <c r="E2154" i="28"/>
  <c r="D2154" i="28"/>
  <c r="C2154" i="28"/>
  <c r="B2154" i="28"/>
  <c r="E2153" i="28"/>
  <c r="D2153" i="28"/>
  <c r="C2153" i="28"/>
  <c r="B2153" i="28"/>
  <c r="E2152" i="28"/>
  <c r="D2152" i="28"/>
  <c r="C2152" i="28"/>
  <c r="B2152" i="28"/>
  <c r="E2151" i="28"/>
  <c r="D2151" i="28"/>
  <c r="C2151" i="28"/>
  <c r="B2151" i="28"/>
  <c r="E2150" i="28"/>
  <c r="D2150" i="28"/>
  <c r="C2150" i="28"/>
  <c r="B2150" i="28"/>
  <c r="E2149" i="28"/>
  <c r="D2149" i="28"/>
  <c r="C2149" i="28"/>
  <c r="B2149" i="28"/>
  <c r="E2148" i="28"/>
  <c r="D2148" i="28"/>
  <c r="C2148" i="28"/>
  <c r="B2148" i="28"/>
  <c r="E2147" i="28"/>
  <c r="D2147" i="28"/>
  <c r="C2147" i="28"/>
  <c r="B2147" i="28"/>
  <c r="E2146" i="28"/>
  <c r="D2146" i="28"/>
  <c r="C2146" i="28"/>
  <c r="B2146" i="28"/>
  <c r="E2145" i="28"/>
  <c r="D2145" i="28"/>
  <c r="C2145" i="28"/>
  <c r="B2145" i="28"/>
  <c r="E2144" i="28"/>
  <c r="D2144" i="28"/>
  <c r="C2144" i="28"/>
  <c r="B2144" i="28"/>
  <c r="E2143" i="28"/>
  <c r="D2143" i="28"/>
  <c r="C2143" i="28"/>
  <c r="B2143" i="28"/>
  <c r="E2142" i="28"/>
  <c r="D2142" i="28"/>
  <c r="C2142" i="28"/>
  <c r="B2142" i="28"/>
  <c r="E2141" i="28"/>
  <c r="D2141" i="28"/>
  <c r="C2141" i="28"/>
  <c r="B2141" i="28"/>
  <c r="E2140" i="28"/>
  <c r="D2140" i="28"/>
  <c r="C2140" i="28"/>
  <c r="B2140" i="28"/>
  <c r="E2139" i="28"/>
  <c r="D2139" i="28"/>
  <c r="C2139" i="28"/>
  <c r="B2139" i="28"/>
  <c r="E2138" i="28"/>
  <c r="D2138" i="28"/>
  <c r="C2138" i="28"/>
  <c r="B2138" i="28"/>
  <c r="E2137" i="28"/>
  <c r="D2137" i="28"/>
  <c r="C2137" i="28"/>
  <c r="B2137" i="28"/>
  <c r="E2136" i="28"/>
  <c r="D2136" i="28"/>
  <c r="C2136" i="28"/>
  <c r="B2136" i="28"/>
  <c r="E2135" i="28"/>
  <c r="D2135" i="28"/>
  <c r="C2135" i="28"/>
  <c r="B2135" i="28"/>
  <c r="E2134" i="28"/>
  <c r="D2134" i="28"/>
  <c r="C2134" i="28"/>
  <c r="B2134" i="28"/>
  <c r="E2133" i="28"/>
  <c r="D2133" i="28"/>
  <c r="C2133" i="28"/>
  <c r="B2133" i="28"/>
  <c r="E2132" i="28"/>
  <c r="D2132" i="28"/>
  <c r="C2132" i="28"/>
  <c r="B2132" i="28"/>
  <c r="E2131" i="28"/>
  <c r="D2131" i="28"/>
  <c r="C2131" i="28"/>
  <c r="B2131" i="28"/>
  <c r="E2130" i="28"/>
  <c r="D2130" i="28"/>
  <c r="C2130" i="28"/>
  <c r="B2130" i="28"/>
  <c r="E2129" i="28"/>
  <c r="D2129" i="28"/>
  <c r="C2129" i="28"/>
  <c r="B2129" i="28"/>
  <c r="E2128" i="28"/>
  <c r="D2128" i="28"/>
  <c r="C2128" i="28"/>
  <c r="B2128" i="28"/>
  <c r="E2127" i="28"/>
  <c r="D2127" i="28"/>
  <c r="C2127" i="28"/>
  <c r="B2127" i="28"/>
  <c r="E2126" i="28"/>
  <c r="D2126" i="28"/>
  <c r="C2126" i="28"/>
  <c r="B2126" i="28"/>
  <c r="E2125" i="28"/>
  <c r="D2125" i="28"/>
  <c r="C2125" i="28"/>
  <c r="B2125" i="28"/>
  <c r="E2124" i="28"/>
  <c r="D2124" i="28"/>
  <c r="C2124" i="28"/>
  <c r="B2124" i="28"/>
  <c r="E2123" i="28"/>
  <c r="D2123" i="28"/>
  <c r="C2123" i="28"/>
  <c r="B2123" i="28"/>
  <c r="E2122" i="28"/>
  <c r="D2122" i="28"/>
  <c r="C2122" i="28"/>
  <c r="B2122" i="28"/>
  <c r="E2121" i="28"/>
  <c r="D2121" i="28"/>
  <c r="C2121" i="28"/>
  <c r="B2121" i="28"/>
  <c r="E2120" i="28"/>
  <c r="D2120" i="28"/>
  <c r="C2120" i="28"/>
  <c r="B2120" i="28"/>
  <c r="E2119" i="28"/>
  <c r="D2119" i="28"/>
  <c r="G2119" i="28" s="1"/>
  <c r="H2119" i="28" s="1"/>
  <c r="C2119" i="28"/>
  <c r="B2119" i="28"/>
  <c r="E2118" i="28"/>
  <c r="D2118" i="28"/>
  <c r="C2118" i="28"/>
  <c r="B2118" i="28"/>
  <c r="E2117" i="28"/>
  <c r="D2117" i="28"/>
  <c r="C2117" i="28"/>
  <c r="B2117" i="28"/>
  <c r="E2116" i="28"/>
  <c r="D2116" i="28"/>
  <c r="C2116" i="28"/>
  <c r="B2116" i="28"/>
  <c r="E2115" i="28"/>
  <c r="D2115" i="28"/>
  <c r="C2115" i="28"/>
  <c r="B2115" i="28"/>
  <c r="E2114" i="28"/>
  <c r="D2114" i="28"/>
  <c r="C2114" i="28"/>
  <c r="B2114" i="28"/>
  <c r="E2113" i="28"/>
  <c r="D2113" i="28"/>
  <c r="C2113" i="28"/>
  <c r="B2113" i="28"/>
  <c r="E2112" i="28"/>
  <c r="D2112" i="28"/>
  <c r="C2112" i="28"/>
  <c r="B2112" i="28"/>
  <c r="E2111" i="28"/>
  <c r="D2111" i="28"/>
  <c r="G2111" i="28" s="1"/>
  <c r="H2111" i="28" s="1"/>
  <c r="C2111" i="28"/>
  <c r="B2111" i="28"/>
  <c r="E2110" i="28"/>
  <c r="D2110" i="28"/>
  <c r="C2110" i="28"/>
  <c r="B2110" i="28"/>
  <c r="E2109" i="28"/>
  <c r="D2109" i="28"/>
  <c r="C2109" i="28"/>
  <c r="B2109" i="28"/>
  <c r="E2108" i="28"/>
  <c r="D2108" i="28"/>
  <c r="C2108" i="28"/>
  <c r="B2108" i="28"/>
  <c r="E2107" i="28"/>
  <c r="D2107" i="28"/>
  <c r="C2107" i="28"/>
  <c r="B2107" i="28"/>
  <c r="E2106" i="28"/>
  <c r="D2106" i="28"/>
  <c r="C2106" i="28"/>
  <c r="B2106" i="28"/>
  <c r="E2105" i="28"/>
  <c r="D2105" i="28"/>
  <c r="C2105" i="28"/>
  <c r="B2105" i="28"/>
  <c r="E2104" i="28"/>
  <c r="D2104" i="28"/>
  <c r="C2104" i="28"/>
  <c r="B2104" i="28"/>
  <c r="E2103" i="28"/>
  <c r="D2103" i="28"/>
  <c r="C2103" i="28"/>
  <c r="B2103" i="28"/>
  <c r="E2102" i="28"/>
  <c r="D2102" i="28"/>
  <c r="C2102" i="28"/>
  <c r="B2102" i="28"/>
  <c r="E2101" i="28"/>
  <c r="D2101" i="28"/>
  <c r="C2101" i="28"/>
  <c r="B2101" i="28"/>
  <c r="E2100" i="28"/>
  <c r="D2100" i="28"/>
  <c r="C2100" i="28"/>
  <c r="B2100" i="28"/>
  <c r="E2099" i="28"/>
  <c r="D2099" i="28"/>
  <c r="C2099" i="28"/>
  <c r="B2099" i="28"/>
  <c r="E2098" i="28"/>
  <c r="D2098" i="28"/>
  <c r="C2098" i="28"/>
  <c r="B2098" i="28"/>
  <c r="E2097" i="28"/>
  <c r="D2097" i="28"/>
  <c r="C2097" i="28"/>
  <c r="B2097" i="28"/>
  <c r="E2096" i="28"/>
  <c r="D2096" i="28"/>
  <c r="C2096" i="28"/>
  <c r="B2096" i="28"/>
  <c r="E2095" i="28"/>
  <c r="D2095" i="28"/>
  <c r="C2095" i="28"/>
  <c r="B2095" i="28"/>
  <c r="E2094" i="28"/>
  <c r="D2094" i="28"/>
  <c r="C2094" i="28"/>
  <c r="B2094" i="28"/>
  <c r="E2093" i="28"/>
  <c r="D2093" i="28"/>
  <c r="C2093" i="28"/>
  <c r="B2093" i="28"/>
  <c r="E2092" i="28"/>
  <c r="D2092" i="28"/>
  <c r="C2092" i="28"/>
  <c r="B2092" i="28"/>
  <c r="E2091" i="28"/>
  <c r="D2091" i="28"/>
  <c r="C2091" i="28"/>
  <c r="B2091" i="28"/>
  <c r="E2090" i="28"/>
  <c r="D2090" i="28"/>
  <c r="C2090" i="28"/>
  <c r="B2090" i="28"/>
  <c r="E2089" i="28"/>
  <c r="D2089" i="28"/>
  <c r="C2089" i="28"/>
  <c r="B2089" i="28"/>
  <c r="E2088" i="28"/>
  <c r="D2088" i="28"/>
  <c r="C2088" i="28"/>
  <c r="B2088" i="28"/>
  <c r="E2087" i="28"/>
  <c r="D2087" i="28"/>
  <c r="C2087" i="28"/>
  <c r="B2087" i="28"/>
  <c r="E2086" i="28"/>
  <c r="D2086" i="28"/>
  <c r="C2086" i="28"/>
  <c r="B2086" i="28"/>
  <c r="E2085" i="28"/>
  <c r="D2085" i="28"/>
  <c r="C2085" i="28"/>
  <c r="B2085" i="28"/>
  <c r="E2084" i="28"/>
  <c r="D2084" i="28"/>
  <c r="C2084" i="28"/>
  <c r="B2084" i="28"/>
  <c r="E2083" i="28"/>
  <c r="D2083" i="28"/>
  <c r="C2083" i="28"/>
  <c r="B2083" i="28"/>
  <c r="E2082" i="28"/>
  <c r="D2082" i="28"/>
  <c r="C2082" i="28"/>
  <c r="B2082" i="28"/>
  <c r="E2081" i="28"/>
  <c r="D2081" i="28"/>
  <c r="C2081" i="28"/>
  <c r="B2081" i="28"/>
  <c r="E2080" i="28"/>
  <c r="D2080" i="28"/>
  <c r="C2080" i="28"/>
  <c r="B2080" i="28"/>
  <c r="E2079" i="28"/>
  <c r="D2079" i="28"/>
  <c r="C2079" i="28"/>
  <c r="B2079" i="28"/>
  <c r="E2078" i="28"/>
  <c r="D2078" i="28"/>
  <c r="C2078" i="28"/>
  <c r="B2078" i="28"/>
  <c r="E2077" i="28"/>
  <c r="D2077" i="28"/>
  <c r="C2077" i="28"/>
  <c r="B2077" i="28"/>
  <c r="E2076" i="28"/>
  <c r="D2076" i="28"/>
  <c r="C2076" i="28"/>
  <c r="B2076" i="28"/>
  <c r="E2075" i="28"/>
  <c r="D2075" i="28"/>
  <c r="C2075" i="28"/>
  <c r="B2075" i="28"/>
  <c r="G2075" i="28" s="1"/>
  <c r="H2075" i="28" s="1"/>
  <c r="E2074" i="28"/>
  <c r="D2074" i="28"/>
  <c r="C2074" i="28"/>
  <c r="B2074" i="28"/>
  <c r="E2073" i="28"/>
  <c r="D2073" i="28"/>
  <c r="C2073" i="28"/>
  <c r="B2073" i="28"/>
  <c r="E2072" i="28"/>
  <c r="D2072" i="28"/>
  <c r="C2072" i="28"/>
  <c r="B2072" i="28"/>
  <c r="E2071" i="28"/>
  <c r="D2071" i="28"/>
  <c r="C2071" i="28"/>
  <c r="B2071" i="28"/>
  <c r="E2070" i="28"/>
  <c r="D2070" i="28"/>
  <c r="C2070" i="28"/>
  <c r="B2070" i="28"/>
  <c r="E2069" i="28"/>
  <c r="D2069" i="28"/>
  <c r="C2069" i="28"/>
  <c r="B2069" i="28"/>
  <c r="E2068" i="28"/>
  <c r="D2068" i="28"/>
  <c r="C2068" i="28"/>
  <c r="B2068" i="28"/>
  <c r="E2067" i="28"/>
  <c r="D2067" i="28"/>
  <c r="C2067" i="28"/>
  <c r="B2067" i="28"/>
  <c r="E2066" i="28"/>
  <c r="D2066" i="28"/>
  <c r="C2066" i="28"/>
  <c r="B2066" i="28"/>
  <c r="E2065" i="28"/>
  <c r="D2065" i="28"/>
  <c r="C2065" i="28"/>
  <c r="B2065" i="28"/>
  <c r="E2064" i="28"/>
  <c r="D2064" i="28"/>
  <c r="C2064" i="28"/>
  <c r="B2064" i="28"/>
  <c r="E2063" i="28"/>
  <c r="D2063" i="28"/>
  <c r="C2063" i="28"/>
  <c r="B2063" i="28"/>
  <c r="E2062" i="28"/>
  <c r="D2062" i="28"/>
  <c r="C2062" i="28"/>
  <c r="B2062" i="28"/>
  <c r="E2061" i="28"/>
  <c r="D2061" i="28"/>
  <c r="C2061" i="28"/>
  <c r="B2061" i="28"/>
  <c r="E2060" i="28"/>
  <c r="D2060" i="28"/>
  <c r="C2060" i="28"/>
  <c r="B2060" i="28"/>
  <c r="E2059" i="28"/>
  <c r="D2059" i="28"/>
  <c r="C2059" i="28"/>
  <c r="B2059" i="28"/>
  <c r="E2058" i="28"/>
  <c r="D2058" i="28"/>
  <c r="C2058" i="28"/>
  <c r="B2058" i="28"/>
  <c r="E2057" i="28"/>
  <c r="D2057" i="28"/>
  <c r="C2057" i="28"/>
  <c r="B2057" i="28"/>
  <c r="E2056" i="28"/>
  <c r="D2056" i="28"/>
  <c r="C2056" i="28"/>
  <c r="B2056" i="28"/>
  <c r="E2055" i="28"/>
  <c r="D2055" i="28"/>
  <c r="C2055" i="28"/>
  <c r="B2055" i="28"/>
  <c r="E2054" i="28"/>
  <c r="D2054" i="28"/>
  <c r="C2054" i="28"/>
  <c r="B2054" i="28"/>
  <c r="E2053" i="28"/>
  <c r="D2053" i="28"/>
  <c r="C2053" i="28"/>
  <c r="B2053" i="28"/>
  <c r="E2052" i="28"/>
  <c r="D2052" i="28"/>
  <c r="C2052" i="28"/>
  <c r="B2052" i="28"/>
  <c r="E2051" i="28"/>
  <c r="D2051" i="28"/>
  <c r="C2051" i="28"/>
  <c r="B2051" i="28"/>
  <c r="E2050" i="28"/>
  <c r="D2050" i="28"/>
  <c r="C2050" i="28"/>
  <c r="B2050" i="28"/>
  <c r="E2049" i="28"/>
  <c r="D2049" i="28"/>
  <c r="C2049" i="28"/>
  <c r="B2049" i="28"/>
  <c r="E2048" i="28"/>
  <c r="D2048" i="28"/>
  <c r="C2048" i="28"/>
  <c r="B2048" i="28"/>
  <c r="E2047" i="28"/>
  <c r="G2047" i="28" s="1"/>
  <c r="H2047" i="28" s="1"/>
  <c r="D2047" i="28"/>
  <c r="C2047" i="28"/>
  <c r="B2047" i="28"/>
  <c r="E2046" i="28"/>
  <c r="D2046" i="28"/>
  <c r="C2046" i="28"/>
  <c r="B2046" i="28"/>
  <c r="E2045" i="28"/>
  <c r="G2045" i="28" s="1"/>
  <c r="H2045" i="28" s="1"/>
  <c r="D2045" i="28"/>
  <c r="C2045" i="28"/>
  <c r="B2045" i="28"/>
  <c r="E2044" i="28"/>
  <c r="D2044" i="28"/>
  <c r="C2044" i="28"/>
  <c r="B2044" i="28"/>
  <c r="E2043" i="28"/>
  <c r="D2043" i="28"/>
  <c r="C2043" i="28"/>
  <c r="B2043" i="28"/>
  <c r="E2042" i="28"/>
  <c r="D2042" i="28"/>
  <c r="C2042" i="28"/>
  <c r="B2042" i="28"/>
  <c r="E2041" i="28"/>
  <c r="D2041" i="28"/>
  <c r="C2041" i="28"/>
  <c r="B2041" i="28"/>
  <c r="E2040" i="28"/>
  <c r="D2040" i="28"/>
  <c r="C2040" i="28"/>
  <c r="B2040" i="28"/>
  <c r="E2039" i="28"/>
  <c r="D2039" i="28"/>
  <c r="C2039" i="28"/>
  <c r="B2039" i="28"/>
  <c r="E2038" i="28"/>
  <c r="D2038" i="28"/>
  <c r="C2038" i="28"/>
  <c r="B2038" i="28"/>
  <c r="E2037" i="28"/>
  <c r="D2037" i="28"/>
  <c r="C2037" i="28"/>
  <c r="B2037" i="28"/>
  <c r="E2036" i="28"/>
  <c r="D2036" i="28"/>
  <c r="C2036" i="28"/>
  <c r="B2036" i="28"/>
  <c r="E2035" i="28"/>
  <c r="D2035" i="28"/>
  <c r="C2035" i="28"/>
  <c r="B2035" i="28"/>
  <c r="E2034" i="28"/>
  <c r="D2034" i="28"/>
  <c r="C2034" i="28"/>
  <c r="B2034" i="28"/>
  <c r="E2033" i="28"/>
  <c r="D2033" i="28"/>
  <c r="C2033" i="28"/>
  <c r="B2033" i="28"/>
  <c r="E2032" i="28"/>
  <c r="D2032" i="28"/>
  <c r="C2032" i="28"/>
  <c r="B2032" i="28"/>
  <c r="E2031" i="28"/>
  <c r="G2031" i="28" s="1"/>
  <c r="H2031" i="28" s="1"/>
  <c r="D2031" i="28"/>
  <c r="C2031" i="28"/>
  <c r="B2031" i="28"/>
  <c r="E2030" i="28"/>
  <c r="D2030" i="28"/>
  <c r="C2030" i="28"/>
  <c r="B2030" i="28"/>
  <c r="E2029" i="28"/>
  <c r="D2029" i="28"/>
  <c r="C2029" i="28"/>
  <c r="B2029" i="28"/>
  <c r="E2028" i="28"/>
  <c r="D2028" i="28"/>
  <c r="C2028" i="28"/>
  <c r="B2028" i="28"/>
  <c r="E2027" i="28"/>
  <c r="D2027" i="28"/>
  <c r="C2027" i="28"/>
  <c r="B2027" i="28"/>
  <c r="E2026" i="28"/>
  <c r="D2026" i="28"/>
  <c r="C2026" i="28"/>
  <c r="B2026" i="28"/>
  <c r="E2025" i="28"/>
  <c r="D2025" i="28"/>
  <c r="C2025" i="28"/>
  <c r="B2025" i="28"/>
  <c r="E2024" i="28"/>
  <c r="D2024" i="28"/>
  <c r="C2024" i="28"/>
  <c r="B2024" i="28"/>
  <c r="E2023" i="28"/>
  <c r="D2023" i="28"/>
  <c r="C2023" i="28"/>
  <c r="B2023" i="28"/>
  <c r="E2022" i="28"/>
  <c r="D2022" i="28"/>
  <c r="C2022" i="28"/>
  <c r="B2022" i="28"/>
  <c r="E2021" i="28"/>
  <c r="D2021" i="28"/>
  <c r="C2021" i="28"/>
  <c r="B2021" i="28"/>
  <c r="E2020" i="28"/>
  <c r="D2020" i="28"/>
  <c r="C2020" i="28"/>
  <c r="B2020" i="28"/>
  <c r="E2019" i="28"/>
  <c r="D2019" i="28"/>
  <c r="C2019" i="28"/>
  <c r="B2019" i="28"/>
  <c r="E2018" i="28"/>
  <c r="D2018" i="28"/>
  <c r="C2018" i="28"/>
  <c r="B2018" i="28"/>
  <c r="E2017" i="28"/>
  <c r="G2017" i="28" s="1"/>
  <c r="H2017" i="28" s="1"/>
  <c r="D2017" i="28"/>
  <c r="C2017" i="28"/>
  <c r="B2017" i="28"/>
  <c r="E2016" i="28"/>
  <c r="D2016" i="28"/>
  <c r="C2016" i="28"/>
  <c r="B2016" i="28"/>
  <c r="E2015" i="28"/>
  <c r="D2015" i="28"/>
  <c r="C2015" i="28"/>
  <c r="B2015" i="28"/>
  <c r="G2015" i="28" s="1"/>
  <c r="H2015" i="28" s="1"/>
  <c r="E2014" i="28"/>
  <c r="D2014" i="28"/>
  <c r="C2014" i="28"/>
  <c r="B2014" i="28"/>
  <c r="G2014" i="28" s="1"/>
  <c r="H2014" i="28" s="1"/>
  <c r="E2013" i="28"/>
  <c r="D2013" i="28"/>
  <c r="C2013" i="28"/>
  <c r="B2013" i="28"/>
  <c r="G2013" i="28" s="1"/>
  <c r="H2013" i="28" s="1"/>
  <c r="E2012" i="28"/>
  <c r="D2012" i="28"/>
  <c r="C2012" i="28"/>
  <c r="B2012" i="28"/>
  <c r="E2011" i="28"/>
  <c r="D2011" i="28"/>
  <c r="C2011" i="28"/>
  <c r="B2011" i="28"/>
  <c r="G2011" i="28" s="1"/>
  <c r="H2011" i="28" s="1"/>
  <c r="E2010" i="28"/>
  <c r="D2010" i="28"/>
  <c r="C2010" i="28"/>
  <c r="B2010" i="28"/>
  <c r="E2009" i="28"/>
  <c r="D2009" i="28"/>
  <c r="C2009" i="28"/>
  <c r="B2009" i="28"/>
  <c r="G2009" i="28" s="1"/>
  <c r="H2009" i="28" s="1"/>
  <c r="E2008" i="28"/>
  <c r="D2008" i="28"/>
  <c r="C2008" i="28"/>
  <c r="B2008" i="28"/>
  <c r="E2007" i="28"/>
  <c r="D2007" i="28"/>
  <c r="C2007" i="28"/>
  <c r="B2007" i="28"/>
  <c r="G2007" i="28" s="1"/>
  <c r="H2007" i="28" s="1"/>
  <c r="E2006" i="28"/>
  <c r="D2006" i="28"/>
  <c r="C2006" i="28"/>
  <c r="B2006" i="28"/>
  <c r="E2005" i="28"/>
  <c r="D2005" i="28"/>
  <c r="C2005" i="28"/>
  <c r="B2005" i="28"/>
  <c r="E2004" i="28"/>
  <c r="D2004" i="28"/>
  <c r="C2004" i="28"/>
  <c r="B2004" i="28"/>
  <c r="E2003" i="28"/>
  <c r="D2003" i="28"/>
  <c r="C2003" i="28"/>
  <c r="B2003" i="28"/>
  <c r="E2002" i="28"/>
  <c r="D2002" i="28"/>
  <c r="C2002" i="28"/>
  <c r="B2002" i="28"/>
  <c r="E2001" i="28"/>
  <c r="D2001" i="28"/>
  <c r="C2001" i="28"/>
  <c r="B2001" i="28"/>
  <c r="E2000" i="28"/>
  <c r="D2000" i="28"/>
  <c r="C2000" i="28"/>
  <c r="B2000" i="28"/>
  <c r="E1999" i="28"/>
  <c r="D1999" i="28"/>
  <c r="C1999" i="28"/>
  <c r="B1999" i="28"/>
  <c r="E1998" i="28"/>
  <c r="D1998" i="28"/>
  <c r="C1998" i="28"/>
  <c r="B1998" i="28"/>
  <c r="E1997" i="28"/>
  <c r="D1997" i="28"/>
  <c r="C1997" i="28"/>
  <c r="B1997" i="28"/>
  <c r="E1996" i="28"/>
  <c r="D1996" i="28"/>
  <c r="C1996" i="28"/>
  <c r="B1996" i="28"/>
  <c r="E1995" i="28"/>
  <c r="D1995" i="28"/>
  <c r="C1995" i="28"/>
  <c r="B1995" i="28"/>
  <c r="E1994" i="28"/>
  <c r="D1994" i="28"/>
  <c r="C1994" i="28"/>
  <c r="B1994" i="28"/>
  <c r="E1993" i="28"/>
  <c r="D1993" i="28"/>
  <c r="C1993" i="28"/>
  <c r="B1993" i="28"/>
  <c r="G1993" i="28" s="1"/>
  <c r="H1993" i="28" s="1"/>
  <c r="E1992" i="28"/>
  <c r="D1992" i="28"/>
  <c r="C1992" i="28"/>
  <c r="B1992" i="28"/>
  <c r="E1991" i="28"/>
  <c r="D1991" i="28"/>
  <c r="C1991" i="28"/>
  <c r="B1991" i="28"/>
  <c r="E1990" i="28"/>
  <c r="D1990" i="28"/>
  <c r="C1990" i="28"/>
  <c r="B1990" i="28"/>
  <c r="E1989" i="28"/>
  <c r="D1989" i="28"/>
  <c r="C1989" i="28"/>
  <c r="B1989" i="28"/>
  <c r="E1988" i="28"/>
  <c r="D1988" i="28"/>
  <c r="C1988" i="28"/>
  <c r="B1988" i="28"/>
  <c r="E1987" i="28"/>
  <c r="D1987" i="28"/>
  <c r="C1987" i="28"/>
  <c r="B1987" i="28"/>
  <c r="E1986" i="28"/>
  <c r="D1986" i="28"/>
  <c r="C1986" i="28"/>
  <c r="B1986" i="28"/>
  <c r="E1985" i="28"/>
  <c r="D1985" i="28"/>
  <c r="G1985" i="28" s="1"/>
  <c r="H1985" i="28" s="1"/>
  <c r="C1985" i="28"/>
  <c r="B1985" i="28"/>
  <c r="E1984" i="28"/>
  <c r="D1984" i="28"/>
  <c r="C1984" i="28"/>
  <c r="B1984" i="28"/>
  <c r="E1983" i="28"/>
  <c r="D1983" i="28"/>
  <c r="C1983" i="28"/>
  <c r="B1983" i="28"/>
  <c r="E1982" i="28"/>
  <c r="D1982" i="28"/>
  <c r="C1982" i="28"/>
  <c r="B1982" i="28"/>
  <c r="E1981" i="28"/>
  <c r="D1981" i="28"/>
  <c r="C1981" i="28"/>
  <c r="B1981" i="28"/>
  <c r="E1980" i="28"/>
  <c r="D1980" i="28"/>
  <c r="C1980" i="28"/>
  <c r="B1980" i="28"/>
  <c r="E1979" i="28"/>
  <c r="D1979" i="28"/>
  <c r="C1979" i="28"/>
  <c r="B1979" i="28"/>
  <c r="E1978" i="28"/>
  <c r="D1978" i="28"/>
  <c r="C1978" i="28"/>
  <c r="B1978" i="28"/>
  <c r="E1977" i="28"/>
  <c r="D1977" i="28"/>
  <c r="C1977" i="28"/>
  <c r="B1977" i="28"/>
  <c r="E1976" i="28"/>
  <c r="D1976" i="28"/>
  <c r="C1976" i="28"/>
  <c r="B1976" i="28"/>
  <c r="E1975" i="28"/>
  <c r="D1975" i="28"/>
  <c r="C1975" i="28"/>
  <c r="B1975" i="28"/>
  <c r="E1974" i="28"/>
  <c r="D1974" i="28"/>
  <c r="C1974" i="28"/>
  <c r="B1974" i="28"/>
  <c r="E1973" i="28"/>
  <c r="D1973" i="28"/>
  <c r="C1973" i="28"/>
  <c r="B1973" i="28"/>
  <c r="E1972" i="28"/>
  <c r="D1972" i="28"/>
  <c r="C1972" i="28"/>
  <c r="B1972" i="28"/>
  <c r="E1971" i="28"/>
  <c r="D1971" i="28"/>
  <c r="C1971" i="28"/>
  <c r="B1971" i="28"/>
  <c r="E1970" i="28"/>
  <c r="D1970" i="28"/>
  <c r="C1970" i="28"/>
  <c r="B1970" i="28"/>
  <c r="E1969" i="28"/>
  <c r="D1969" i="28"/>
  <c r="C1969" i="28"/>
  <c r="B1969" i="28"/>
  <c r="E1968" i="28"/>
  <c r="D1968" i="28"/>
  <c r="C1968" i="28"/>
  <c r="B1968" i="28"/>
  <c r="E1967" i="28"/>
  <c r="D1967" i="28"/>
  <c r="C1967" i="28"/>
  <c r="B1967" i="28"/>
  <c r="E1966" i="28"/>
  <c r="D1966" i="28"/>
  <c r="C1966" i="28"/>
  <c r="B1966" i="28"/>
  <c r="E1965" i="28"/>
  <c r="D1965" i="28"/>
  <c r="C1965" i="28"/>
  <c r="B1965" i="28"/>
  <c r="E1964" i="28"/>
  <c r="D1964" i="28"/>
  <c r="C1964" i="28"/>
  <c r="B1964" i="28"/>
  <c r="E1963" i="28"/>
  <c r="D1963" i="28"/>
  <c r="C1963" i="28"/>
  <c r="B1963" i="28"/>
  <c r="E1962" i="28"/>
  <c r="D1962" i="28"/>
  <c r="C1962" i="28"/>
  <c r="B1962" i="28"/>
  <c r="E1961" i="28"/>
  <c r="D1961" i="28"/>
  <c r="C1961" i="28"/>
  <c r="B1961" i="28"/>
  <c r="E1960" i="28"/>
  <c r="D1960" i="28"/>
  <c r="C1960" i="28"/>
  <c r="B1960" i="28"/>
  <c r="E1959" i="28"/>
  <c r="D1959" i="28"/>
  <c r="C1959" i="28"/>
  <c r="B1959" i="28"/>
  <c r="E1958" i="28"/>
  <c r="D1958" i="28"/>
  <c r="C1958" i="28"/>
  <c r="B1958" i="28"/>
  <c r="E1957" i="28"/>
  <c r="D1957" i="28"/>
  <c r="C1957" i="28"/>
  <c r="B1957" i="28"/>
  <c r="E1956" i="28"/>
  <c r="D1956" i="28"/>
  <c r="C1956" i="28"/>
  <c r="B1956" i="28"/>
  <c r="E1955" i="28"/>
  <c r="D1955" i="28"/>
  <c r="C1955" i="28"/>
  <c r="B1955" i="28"/>
  <c r="E1954" i="28"/>
  <c r="D1954" i="28"/>
  <c r="C1954" i="28"/>
  <c r="B1954" i="28"/>
  <c r="E1953" i="28"/>
  <c r="D1953" i="28"/>
  <c r="C1953" i="28"/>
  <c r="B1953" i="28"/>
  <c r="E1952" i="28"/>
  <c r="D1952" i="28"/>
  <c r="C1952" i="28"/>
  <c r="B1952" i="28"/>
  <c r="E1951" i="28"/>
  <c r="D1951" i="28"/>
  <c r="C1951" i="28"/>
  <c r="B1951" i="28"/>
  <c r="E1950" i="28"/>
  <c r="D1950" i="28"/>
  <c r="C1950" i="28"/>
  <c r="B1950" i="28"/>
  <c r="E1949" i="28"/>
  <c r="D1949" i="28"/>
  <c r="C1949" i="28"/>
  <c r="B1949" i="28"/>
  <c r="E1948" i="28"/>
  <c r="D1948" i="28"/>
  <c r="C1948" i="28"/>
  <c r="B1948" i="28"/>
  <c r="E1947" i="28"/>
  <c r="D1947" i="28"/>
  <c r="C1947" i="28"/>
  <c r="B1947" i="28"/>
  <c r="E1946" i="28"/>
  <c r="D1946" i="28"/>
  <c r="C1946" i="28"/>
  <c r="B1946" i="28"/>
  <c r="E1945" i="28"/>
  <c r="D1945" i="28"/>
  <c r="C1945" i="28"/>
  <c r="B1945" i="28"/>
  <c r="E1944" i="28"/>
  <c r="D1944" i="28"/>
  <c r="C1944" i="28"/>
  <c r="B1944" i="28"/>
  <c r="E1943" i="28"/>
  <c r="D1943" i="28"/>
  <c r="C1943" i="28"/>
  <c r="B1943" i="28"/>
  <c r="E1942" i="28"/>
  <c r="D1942" i="28"/>
  <c r="C1942" i="28"/>
  <c r="B1942" i="28"/>
  <c r="E1941" i="28"/>
  <c r="D1941" i="28"/>
  <c r="C1941" i="28"/>
  <c r="B1941" i="28"/>
  <c r="E1940" i="28"/>
  <c r="D1940" i="28"/>
  <c r="C1940" i="28"/>
  <c r="B1940" i="28"/>
  <c r="E1939" i="28"/>
  <c r="D1939" i="28"/>
  <c r="C1939" i="28"/>
  <c r="B1939" i="28"/>
  <c r="E1938" i="28"/>
  <c r="D1938" i="28"/>
  <c r="C1938" i="28"/>
  <c r="B1938" i="28"/>
  <c r="E1937" i="28"/>
  <c r="D1937" i="28"/>
  <c r="C1937" i="28"/>
  <c r="B1937" i="28"/>
  <c r="E1936" i="28"/>
  <c r="D1936" i="28"/>
  <c r="C1936" i="28"/>
  <c r="B1936" i="28"/>
  <c r="E1935" i="28"/>
  <c r="D1935" i="28"/>
  <c r="C1935" i="28"/>
  <c r="B1935" i="28"/>
  <c r="E1934" i="28"/>
  <c r="D1934" i="28"/>
  <c r="C1934" i="28"/>
  <c r="B1934" i="28"/>
  <c r="E1933" i="28"/>
  <c r="D1933" i="28"/>
  <c r="C1933" i="28"/>
  <c r="B1933" i="28"/>
  <c r="E1932" i="28"/>
  <c r="D1932" i="28"/>
  <c r="C1932" i="28"/>
  <c r="B1932" i="28"/>
  <c r="E1931" i="28"/>
  <c r="D1931" i="28"/>
  <c r="C1931" i="28"/>
  <c r="B1931" i="28"/>
  <c r="E1930" i="28"/>
  <c r="D1930" i="28"/>
  <c r="C1930" i="28"/>
  <c r="B1930" i="28"/>
  <c r="E1929" i="28"/>
  <c r="D1929" i="28"/>
  <c r="C1929" i="28"/>
  <c r="B1929" i="28"/>
  <c r="E1928" i="28"/>
  <c r="D1928" i="28"/>
  <c r="C1928" i="28"/>
  <c r="B1928" i="28"/>
  <c r="E1927" i="28"/>
  <c r="D1927" i="28"/>
  <c r="G1927" i="28" s="1"/>
  <c r="H1927" i="28" s="1"/>
  <c r="C1927" i="28"/>
  <c r="B1927" i="28"/>
  <c r="E1926" i="28"/>
  <c r="D1926" i="28"/>
  <c r="C1926" i="28"/>
  <c r="B1926" i="28"/>
  <c r="E1925" i="28"/>
  <c r="D1925" i="28"/>
  <c r="C1925" i="28"/>
  <c r="B1925" i="28"/>
  <c r="E1924" i="28"/>
  <c r="D1924" i="28"/>
  <c r="C1924" i="28"/>
  <c r="B1924" i="28"/>
  <c r="E1923" i="28"/>
  <c r="D1923" i="28"/>
  <c r="C1923" i="28"/>
  <c r="B1923" i="28"/>
  <c r="E1922" i="28"/>
  <c r="D1922" i="28"/>
  <c r="C1922" i="28"/>
  <c r="B1922" i="28"/>
  <c r="E1921" i="28"/>
  <c r="D1921" i="28"/>
  <c r="C1921" i="28"/>
  <c r="B1921" i="28"/>
  <c r="E1920" i="28"/>
  <c r="D1920" i="28"/>
  <c r="C1920" i="28"/>
  <c r="B1920" i="28"/>
  <c r="E1919" i="28"/>
  <c r="D1919" i="28"/>
  <c r="C1919" i="28"/>
  <c r="B1919" i="28"/>
  <c r="E1918" i="28"/>
  <c r="D1918" i="28"/>
  <c r="C1918" i="28"/>
  <c r="B1918" i="28"/>
  <c r="E1917" i="28"/>
  <c r="D1917" i="28"/>
  <c r="C1917" i="28"/>
  <c r="B1917" i="28"/>
  <c r="E1916" i="28"/>
  <c r="D1916" i="28"/>
  <c r="C1916" i="28"/>
  <c r="B1916" i="28"/>
  <c r="E1915" i="28"/>
  <c r="D1915" i="28"/>
  <c r="C1915" i="28"/>
  <c r="B1915" i="28"/>
  <c r="E1914" i="28"/>
  <c r="D1914" i="28"/>
  <c r="C1914" i="28"/>
  <c r="B1914" i="28"/>
  <c r="E1913" i="28"/>
  <c r="D1913" i="28"/>
  <c r="C1913" i="28"/>
  <c r="B1913" i="28"/>
  <c r="E1912" i="28"/>
  <c r="D1912" i="28"/>
  <c r="C1912" i="28"/>
  <c r="B1912" i="28"/>
  <c r="E1911" i="28"/>
  <c r="D1911" i="28"/>
  <c r="C1911" i="28"/>
  <c r="B1911" i="28"/>
  <c r="E1910" i="28"/>
  <c r="D1910" i="28"/>
  <c r="C1910" i="28"/>
  <c r="B1910" i="28"/>
  <c r="E1909" i="28"/>
  <c r="D1909" i="28"/>
  <c r="C1909" i="28"/>
  <c r="B1909" i="28"/>
  <c r="E1908" i="28"/>
  <c r="D1908" i="28"/>
  <c r="C1908" i="28"/>
  <c r="B1908" i="28"/>
  <c r="E1907" i="28"/>
  <c r="D1907" i="28"/>
  <c r="C1907" i="28"/>
  <c r="B1907" i="28"/>
  <c r="E1906" i="28"/>
  <c r="D1906" i="28"/>
  <c r="C1906" i="28"/>
  <c r="B1906" i="28"/>
  <c r="E1905" i="28"/>
  <c r="D1905" i="28"/>
  <c r="C1905" i="28"/>
  <c r="B1905" i="28"/>
  <c r="E1904" i="28"/>
  <c r="D1904" i="28"/>
  <c r="C1904" i="28"/>
  <c r="B1904" i="28"/>
  <c r="E1903" i="28"/>
  <c r="D1903" i="28"/>
  <c r="C1903" i="28"/>
  <c r="B1903" i="28"/>
  <c r="E1902" i="28"/>
  <c r="D1902" i="28"/>
  <c r="C1902" i="28"/>
  <c r="B1902" i="28"/>
  <c r="E1901" i="28"/>
  <c r="D1901" i="28"/>
  <c r="C1901" i="28"/>
  <c r="B1901" i="28"/>
  <c r="E1900" i="28"/>
  <c r="D1900" i="28"/>
  <c r="C1900" i="28"/>
  <c r="B1900" i="28"/>
  <c r="E1899" i="28"/>
  <c r="D1899" i="28"/>
  <c r="G1899" i="28" s="1"/>
  <c r="H1899" i="28" s="1"/>
  <c r="C1899" i="28"/>
  <c r="B1899" i="28"/>
  <c r="E1898" i="28"/>
  <c r="D1898" i="28"/>
  <c r="C1898" i="28"/>
  <c r="B1898" i="28"/>
  <c r="E1897" i="28"/>
  <c r="D1897" i="28"/>
  <c r="C1897" i="28"/>
  <c r="B1897" i="28"/>
  <c r="E1896" i="28"/>
  <c r="D1896" i="28"/>
  <c r="C1896" i="28"/>
  <c r="B1896" i="28"/>
  <c r="E1895" i="28"/>
  <c r="D1895" i="28"/>
  <c r="C1895" i="28"/>
  <c r="B1895" i="28"/>
  <c r="E1894" i="28"/>
  <c r="D1894" i="28"/>
  <c r="C1894" i="28"/>
  <c r="B1894" i="28"/>
  <c r="E1893" i="28"/>
  <c r="D1893" i="28"/>
  <c r="C1893" i="28"/>
  <c r="B1893" i="28"/>
  <c r="E1892" i="28"/>
  <c r="D1892" i="28"/>
  <c r="C1892" i="28"/>
  <c r="B1892" i="28"/>
  <c r="E1891" i="28"/>
  <c r="D1891" i="28"/>
  <c r="C1891" i="28"/>
  <c r="B1891" i="28"/>
  <c r="E1890" i="28"/>
  <c r="D1890" i="28"/>
  <c r="C1890" i="28"/>
  <c r="B1890" i="28"/>
  <c r="E1889" i="28"/>
  <c r="D1889" i="28"/>
  <c r="C1889" i="28"/>
  <c r="B1889" i="28"/>
  <c r="E1888" i="28"/>
  <c r="D1888" i="28"/>
  <c r="C1888" i="28"/>
  <c r="B1888" i="28"/>
  <c r="E1887" i="28"/>
  <c r="D1887" i="28"/>
  <c r="C1887" i="28"/>
  <c r="B1887" i="28"/>
  <c r="E1886" i="28"/>
  <c r="D1886" i="28"/>
  <c r="C1886" i="28"/>
  <c r="B1886" i="28"/>
  <c r="E1885" i="28"/>
  <c r="D1885" i="28"/>
  <c r="C1885" i="28"/>
  <c r="B1885" i="28"/>
  <c r="E1884" i="28"/>
  <c r="D1884" i="28"/>
  <c r="C1884" i="28"/>
  <c r="B1884" i="28"/>
  <c r="E1883" i="28"/>
  <c r="D1883" i="28"/>
  <c r="C1883" i="28"/>
  <c r="B1883" i="28"/>
  <c r="E1882" i="28"/>
  <c r="D1882" i="28"/>
  <c r="C1882" i="28"/>
  <c r="B1882" i="28"/>
  <c r="E1881" i="28"/>
  <c r="D1881" i="28"/>
  <c r="C1881" i="28"/>
  <c r="B1881" i="28"/>
  <c r="E1880" i="28"/>
  <c r="D1880" i="28"/>
  <c r="C1880" i="28"/>
  <c r="B1880" i="28"/>
  <c r="E1879" i="28"/>
  <c r="D1879" i="28"/>
  <c r="C1879" i="28"/>
  <c r="B1879" i="28"/>
  <c r="E1878" i="28"/>
  <c r="D1878" i="28"/>
  <c r="C1878" i="28"/>
  <c r="B1878" i="28"/>
  <c r="E1877" i="28"/>
  <c r="D1877" i="28"/>
  <c r="C1877" i="28"/>
  <c r="B1877" i="28"/>
  <c r="G1877" i="28" s="1"/>
  <c r="H1877" i="28" s="1"/>
  <c r="E1876" i="28"/>
  <c r="D1876" i="28"/>
  <c r="C1876" i="28"/>
  <c r="B1876" i="28"/>
  <c r="E1875" i="28"/>
  <c r="D1875" i="28"/>
  <c r="C1875" i="28"/>
  <c r="B1875" i="28"/>
  <c r="E1874" i="28"/>
  <c r="D1874" i="28"/>
  <c r="C1874" i="28"/>
  <c r="B1874" i="28"/>
  <c r="E1873" i="28"/>
  <c r="D1873" i="28"/>
  <c r="C1873" i="28"/>
  <c r="B1873" i="28"/>
  <c r="E1872" i="28"/>
  <c r="D1872" i="28"/>
  <c r="C1872" i="28"/>
  <c r="B1872" i="28"/>
  <c r="E1871" i="28"/>
  <c r="D1871" i="28"/>
  <c r="C1871" i="28"/>
  <c r="B1871" i="28"/>
  <c r="E1870" i="28"/>
  <c r="D1870" i="28"/>
  <c r="C1870" i="28"/>
  <c r="B1870" i="28"/>
  <c r="E1869" i="28"/>
  <c r="D1869" i="28"/>
  <c r="C1869" i="28"/>
  <c r="B1869" i="28"/>
  <c r="E1868" i="28"/>
  <c r="D1868" i="28"/>
  <c r="C1868" i="28"/>
  <c r="B1868" i="28"/>
  <c r="E1867" i="28"/>
  <c r="D1867" i="28"/>
  <c r="C1867" i="28"/>
  <c r="B1867" i="28"/>
  <c r="E1866" i="28"/>
  <c r="D1866" i="28"/>
  <c r="C1866" i="28"/>
  <c r="B1866" i="28"/>
  <c r="E1865" i="28"/>
  <c r="D1865" i="28"/>
  <c r="C1865" i="28"/>
  <c r="B1865" i="28"/>
  <c r="E1864" i="28"/>
  <c r="D1864" i="28"/>
  <c r="C1864" i="28"/>
  <c r="B1864" i="28"/>
  <c r="E1863" i="28"/>
  <c r="D1863" i="28"/>
  <c r="C1863" i="28"/>
  <c r="B1863" i="28"/>
  <c r="E1862" i="28"/>
  <c r="D1862" i="28"/>
  <c r="C1862" i="28"/>
  <c r="B1862" i="28"/>
  <c r="E1861" i="28"/>
  <c r="D1861" i="28"/>
  <c r="C1861" i="28"/>
  <c r="B1861" i="28"/>
  <c r="E1860" i="28"/>
  <c r="D1860" i="28"/>
  <c r="C1860" i="28"/>
  <c r="B1860" i="28"/>
  <c r="E1859" i="28"/>
  <c r="D1859" i="28"/>
  <c r="C1859" i="28"/>
  <c r="B1859" i="28"/>
  <c r="E1858" i="28"/>
  <c r="D1858" i="28"/>
  <c r="C1858" i="28"/>
  <c r="B1858" i="28"/>
  <c r="E1857" i="28"/>
  <c r="D1857" i="28"/>
  <c r="C1857" i="28"/>
  <c r="B1857" i="28"/>
  <c r="E1856" i="28"/>
  <c r="D1856" i="28"/>
  <c r="C1856" i="28"/>
  <c r="B1856" i="28"/>
  <c r="E1855" i="28"/>
  <c r="D1855" i="28"/>
  <c r="C1855" i="28"/>
  <c r="B1855" i="28"/>
  <c r="E1854" i="28"/>
  <c r="D1854" i="28"/>
  <c r="C1854" i="28"/>
  <c r="B1854" i="28"/>
  <c r="E1853" i="28"/>
  <c r="D1853" i="28"/>
  <c r="C1853" i="28"/>
  <c r="B1853" i="28"/>
  <c r="E1852" i="28"/>
  <c r="D1852" i="28"/>
  <c r="C1852" i="28"/>
  <c r="B1852" i="28"/>
  <c r="E1851" i="28"/>
  <c r="D1851" i="28"/>
  <c r="C1851" i="28"/>
  <c r="B1851" i="28"/>
  <c r="E1850" i="28"/>
  <c r="D1850" i="28"/>
  <c r="C1850" i="28"/>
  <c r="B1850" i="28"/>
  <c r="E1849" i="28"/>
  <c r="D1849" i="28"/>
  <c r="C1849" i="28"/>
  <c r="B1849" i="28"/>
  <c r="E1848" i="28"/>
  <c r="D1848" i="28"/>
  <c r="C1848" i="28"/>
  <c r="B1848" i="28"/>
  <c r="E1847" i="28"/>
  <c r="D1847" i="28"/>
  <c r="C1847" i="28"/>
  <c r="B1847" i="28"/>
  <c r="E1846" i="28"/>
  <c r="D1846" i="28"/>
  <c r="C1846" i="28"/>
  <c r="B1846" i="28"/>
  <c r="E1845" i="28"/>
  <c r="D1845" i="28"/>
  <c r="C1845" i="28"/>
  <c r="B1845" i="28"/>
  <c r="E1844" i="28"/>
  <c r="D1844" i="28"/>
  <c r="C1844" i="28"/>
  <c r="B1844" i="28"/>
  <c r="E1843" i="28"/>
  <c r="D1843" i="28"/>
  <c r="C1843" i="28"/>
  <c r="B1843" i="28"/>
  <c r="E1842" i="28"/>
  <c r="D1842" i="28"/>
  <c r="C1842" i="28"/>
  <c r="B1842" i="28"/>
  <c r="E1841" i="28"/>
  <c r="D1841" i="28"/>
  <c r="C1841" i="28"/>
  <c r="B1841" i="28"/>
  <c r="E1840" i="28"/>
  <c r="D1840" i="28"/>
  <c r="C1840" i="28"/>
  <c r="B1840" i="28"/>
  <c r="E1839" i="28"/>
  <c r="D1839" i="28"/>
  <c r="C1839" i="28"/>
  <c r="B1839" i="28"/>
  <c r="E1838" i="28"/>
  <c r="D1838" i="28"/>
  <c r="C1838" i="28"/>
  <c r="B1838" i="28"/>
  <c r="E1837" i="28"/>
  <c r="D1837" i="28"/>
  <c r="C1837" i="28"/>
  <c r="B1837" i="28"/>
  <c r="E1836" i="28"/>
  <c r="D1836" i="28"/>
  <c r="C1836" i="28"/>
  <c r="B1836" i="28"/>
  <c r="E1835" i="28"/>
  <c r="D1835" i="28"/>
  <c r="C1835" i="28"/>
  <c r="B1835" i="28"/>
  <c r="E1834" i="28"/>
  <c r="D1834" i="28"/>
  <c r="C1834" i="28"/>
  <c r="B1834" i="28"/>
  <c r="E1833" i="28"/>
  <c r="D1833" i="28"/>
  <c r="C1833" i="28"/>
  <c r="B1833" i="28"/>
  <c r="E1832" i="28"/>
  <c r="D1832" i="28"/>
  <c r="C1832" i="28"/>
  <c r="B1832" i="28"/>
  <c r="E1831" i="28"/>
  <c r="D1831" i="28"/>
  <c r="C1831" i="28"/>
  <c r="B1831" i="28"/>
  <c r="E1830" i="28"/>
  <c r="D1830" i="28"/>
  <c r="C1830" i="28"/>
  <c r="B1830" i="28"/>
  <c r="E1829" i="28"/>
  <c r="D1829" i="28"/>
  <c r="C1829" i="28"/>
  <c r="B1829" i="28"/>
  <c r="E1828" i="28"/>
  <c r="D1828" i="28"/>
  <c r="C1828" i="28"/>
  <c r="B1828" i="28"/>
  <c r="E1827" i="28"/>
  <c r="D1827" i="28"/>
  <c r="C1827" i="28"/>
  <c r="B1827" i="28"/>
  <c r="E1826" i="28"/>
  <c r="D1826" i="28"/>
  <c r="C1826" i="28"/>
  <c r="B1826" i="28"/>
  <c r="E1825" i="28"/>
  <c r="D1825" i="28"/>
  <c r="C1825" i="28"/>
  <c r="B1825" i="28"/>
  <c r="E1824" i="28"/>
  <c r="D1824" i="28"/>
  <c r="C1824" i="28"/>
  <c r="B1824" i="28"/>
  <c r="E1823" i="28"/>
  <c r="D1823" i="28"/>
  <c r="C1823" i="28"/>
  <c r="B1823" i="28"/>
  <c r="E1822" i="28"/>
  <c r="D1822" i="28"/>
  <c r="C1822" i="28"/>
  <c r="B1822" i="28"/>
  <c r="E1821" i="28"/>
  <c r="D1821" i="28"/>
  <c r="C1821" i="28"/>
  <c r="B1821" i="28"/>
  <c r="E1820" i="28"/>
  <c r="D1820" i="28"/>
  <c r="C1820" i="28"/>
  <c r="B1820" i="28"/>
  <c r="E1819" i="28"/>
  <c r="D1819" i="28"/>
  <c r="C1819" i="28"/>
  <c r="B1819" i="28"/>
  <c r="E1818" i="28"/>
  <c r="D1818" i="28"/>
  <c r="C1818" i="28"/>
  <c r="B1818" i="28"/>
  <c r="E1817" i="28"/>
  <c r="D1817" i="28"/>
  <c r="C1817" i="28"/>
  <c r="B1817" i="28"/>
  <c r="E1816" i="28"/>
  <c r="D1816" i="28"/>
  <c r="C1816" i="28"/>
  <c r="B1816" i="28"/>
  <c r="E1815" i="28"/>
  <c r="D1815" i="28"/>
  <c r="C1815" i="28"/>
  <c r="B1815" i="28"/>
  <c r="E1814" i="28"/>
  <c r="D1814" i="28"/>
  <c r="C1814" i="28"/>
  <c r="B1814" i="28"/>
  <c r="E1813" i="28"/>
  <c r="D1813" i="28"/>
  <c r="C1813" i="28"/>
  <c r="B1813" i="28"/>
  <c r="E1812" i="28"/>
  <c r="D1812" i="28"/>
  <c r="C1812" i="28"/>
  <c r="B1812" i="28"/>
  <c r="E1811" i="28"/>
  <c r="D1811" i="28"/>
  <c r="C1811" i="28"/>
  <c r="B1811" i="28"/>
  <c r="E1810" i="28"/>
  <c r="D1810" i="28"/>
  <c r="C1810" i="28"/>
  <c r="B1810" i="28"/>
  <c r="E1809" i="28"/>
  <c r="D1809" i="28"/>
  <c r="C1809" i="28"/>
  <c r="B1809" i="28"/>
  <c r="E1808" i="28"/>
  <c r="D1808" i="28"/>
  <c r="C1808" i="28"/>
  <c r="B1808" i="28"/>
  <c r="E1807" i="28"/>
  <c r="D1807" i="28"/>
  <c r="C1807" i="28"/>
  <c r="B1807" i="28"/>
  <c r="E1806" i="28"/>
  <c r="D1806" i="28"/>
  <c r="C1806" i="28"/>
  <c r="B1806" i="28"/>
  <c r="E1805" i="28"/>
  <c r="D1805" i="28"/>
  <c r="C1805" i="28"/>
  <c r="B1805" i="28"/>
  <c r="E1804" i="28"/>
  <c r="D1804" i="28"/>
  <c r="C1804" i="28"/>
  <c r="B1804" i="28"/>
  <c r="E1803" i="28"/>
  <c r="D1803" i="28"/>
  <c r="C1803" i="28"/>
  <c r="B1803" i="28"/>
  <c r="E1802" i="28"/>
  <c r="D1802" i="28"/>
  <c r="C1802" i="28"/>
  <c r="B1802" i="28"/>
  <c r="E1801" i="28"/>
  <c r="D1801" i="28"/>
  <c r="C1801" i="28"/>
  <c r="B1801" i="28"/>
  <c r="E1800" i="28"/>
  <c r="D1800" i="28"/>
  <c r="C1800" i="28"/>
  <c r="B1800" i="28"/>
  <c r="E1799" i="28"/>
  <c r="D1799" i="28"/>
  <c r="C1799" i="28"/>
  <c r="B1799" i="28"/>
  <c r="E1798" i="28"/>
  <c r="D1798" i="28"/>
  <c r="C1798" i="28"/>
  <c r="B1798" i="28"/>
  <c r="E1797" i="28"/>
  <c r="D1797" i="28"/>
  <c r="C1797" i="28"/>
  <c r="B1797" i="28"/>
  <c r="E1796" i="28"/>
  <c r="D1796" i="28"/>
  <c r="C1796" i="28"/>
  <c r="B1796" i="28"/>
  <c r="E1795" i="28"/>
  <c r="D1795" i="28"/>
  <c r="C1795" i="28"/>
  <c r="B1795" i="28"/>
  <c r="E1794" i="28"/>
  <c r="D1794" i="28"/>
  <c r="C1794" i="28"/>
  <c r="B1794" i="28"/>
  <c r="E1793" i="28"/>
  <c r="D1793" i="28"/>
  <c r="C1793" i="28"/>
  <c r="B1793" i="28"/>
  <c r="E1792" i="28"/>
  <c r="D1792" i="28"/>
  <c r="C1792" i="28"/>
  <c r="B1792" i="28"/>
  <c r="E1791" i="28"/>
  <c r="D1791" i="28"/>
  <c r="C1791" i="28"/>
  <c r="B1791" i="28"/>
  <c r="E1790" i="28"/>
  <c r="D1790" i="28"/>
  <c r="C1790" i="28"/>
  <c r="B1790" i="28"/>
  <c r="E1789" i="28"/>
  <c r="D1789" i="28"/>
  <c r="C1789" i="28"/>
  <c r="B1789" i="28"/>
  <c r="E1788" i="28"/>
  <c r="D1788" i="28"/>
  <c r="C1788" i="28"/>
  <c r="B1788" i="28"/>
  <c r="E1787" i="28"/>
  <c r="D1787" i="28"/>
  <c r="C1787" i="28"/>
  <c r="B1787" i="28"/>
  <c r="E1786" i="28"/>
  <c r="D1786" i="28"/>
  <c r="C1786" i="28"/>
  <c r="B1786" i="28"/>
  <c r="E1785" i="28"/>
  <c r="D1785" i="28"/>
  <c r="C1785" i="28"/>
  <c r="B1785" i="28"/>
  <c r="E1784" i="28"/>
  <c r="D1784" i="28"/>
  <c r="C1784" i="28"/>
  <c r="B1784" i="28"/>
  <c r="E1783" i="28"/>
  <c r="D1783" i="28"/>
  <c r="C1783" i="28"/>
  <c r="B1783" i="28"/>
  <c r="E1782" i="28"/>
  <c r="D1782" i="28"/>
  <c r="C1782" i="28"/>
  <c r="B1782" i="28"/>
  <c r="E1781" i="28"/>
  <c r="D1781" i="28"/>
  <c r="C1781" i="28"/>
  <c r="B1781" i="28"/>
  <c r="E1780" i="28"/>
  <c r="D1780" i="28"/>
  <c r="C1780" i="28"/>
  <c r="B1780" i="28"/>
  <c r="E1779" i="28"/>
  <c r="D1779" i="28"/>
  <c r="G1779" i="28" s="1"/>
  <c r="H1779" i="28" s="1"/>
  <c r="C1779" i="28"/>
  <c r="B1779" i="28"/>
  <c r="E1778" i="28"/>
  <c r="D1778" i="28"/>
  <c r="C1778" i="28"/>
  <c r="B1778" i="28"/>
  <c r="E1777" i="28"/>
  <c r="D1777" i="28"/>
  <c r="C1777" i="28"/>
  <c r="B1777" i="28"/>
  <c r="E1776" i="28"/>
  <c r="D1776" i="28"/>
  <c r="C1776" i="28"/>
  <c r="B1776" i="28"/>
  <c r="E1775" i="28"/>
  <c r="D1775" i="28"/>
  <c r="C1775" i="28"/>
  <c r="B1775" i="28"/>
  <c r="E1774" i="28"/>
  <c r="D1774" i="28"/>
  <c r="C1774" i="28"/>
  <c r="B1774" i="28"/>
  <c r="E1773" i="28"/>
  <c r="D1773" i="28"/>
  <c r="C1773" i="28"/>
  <c r="B1773" i="28"/>
  <c r="E1772" i="28"/>
  <c r="D1772" i="28"/>
  <c r="C1772" i="28"/>
  <c r="B1772" i="28"/>
  <c r="E1771" i="28"/>
  <c r="D1771" i="28"/>
  <c r="C1771" i="28"/>
  <c r="B1771" i="28"/>
  <c r="E1770" i="28"/>
  <c r="D1770" i="28"/>
  <c r="C1770" i="28"/>
  <c r="B1770" i="28"/>
  <c r="E1769" i="28"/>
  <c r="D1769" i="28"/>
  <c r="C1769" i="28"/>
  <c r="B1769" i="28"/>
  <c r="E1768" i="28"/>
  <c r="D1768" i="28"/>
  <c r="C1768" i="28"/>
  <c r="B1768" i="28"/>
  <c r="E1767" i="28"/>
  <c r="D1767" i="28"/>
  <c r="C1767" i="28"/>
  <c r="B1767" i="28"/>
  <c r="E1766" i="28"/>
  <c r="D1766" i="28"/>
  <c r="C1766" i="28"/>
  <c r="B1766" i="28"/>
  <c r="E1765" i="28"/>
  <c r="D1765" i="28"/>
  <c r="C1765" i="28"/>
  <c r="B1765" i="28"/>
  <c r="E1764" i="28"/>
  <c r="D1764" i="28"/>
  <c r="C1764" i="28"/>
  <c r="B1764" i="28"/>
  <c r="E1763" i="28"/>
  <c r="D1763" i="28"/>
  <c r="C1763" i="28"/>
  <c r="B1763" i="28"/>
  <c r="E1762" i="28"/>
  <c r="D1762" i="28"/>
  <c r="C1762" i="28"/>
  <c r="B1762" i="28"/>
  <c r="E1761" i="28"/>
  <c r="D1761" i="28"/>
  <c r="C1761" i="28"/>
  <c r="B1761" i="28"/>
  <c r="E1760" i="28"/>
  <c r="D1760" i="28"/>
  <c r="C1760" i="28"/>
  <c r="B1760" i="28"/>
  <c r="E1759" i="28"/>
  <c r="D1759" i="28"/>
  <c r="C1759" i="28"/>
  <c r="B1759" i="28"/>
  <c r="G1759" i="28" s="1"/>
  <c r="H1759" i="28" s="1"/>
  <c r="E1758" i="28"/>
  <c r="D1758" i="28"/>
  <c r="C1758" i="28"/>
  <c r="B1758" i="28"/>
  <c r="E1757" i="28"/>
  <c r="D1757" i="28"/>
  <c r="C1757" i="28"/>
  <c r="B1757" i="28"/>
  <c r="E1756" i="28"/>
  <c r="D1756" i="28"/>
  <c r="C1756" i="28"/>
  <c r="B1756" i="28"/>
  <c r="E1755" i="28"/>
  <c r="D1755" i="28"/>
  <c r="C1755" i="28"/>
  <c r="B1755" i="28"/>
  <c r="E1754" i="28"/>
  <c r="D1754" i="28"/>
  <c r="C1754" i="28"/>
  <c r="B1754" i="28"/>
  <c r="E1753" i="28"/>
  <c r="D1753" i="28"/>
  <c r="C1753" i="28"/>
  <c r="B1753" i="28"/>
  <c r="E1752" i="28"/>
  <c r="D1752" i="28"/>
  <c r="C1752" i="28"/>
  <c r="B1752" i="28"/>
  <c r="E1751" i="28"/>
  <c r="D1751" i="28"/>
  <c r="C1751" i="28"/>
  <c r="B1751" i="28"/>
  <c r="E1750" i="28"/>
  <c r="D1750" i="28"/>
  <c r="C1750" i="28"/>
  <c r="B1750" i="28"/>
  <c r="E1749" i="28"/>
  <c r="D1749" i="28"/>
  <c r="C1749" i="28"/>
  <c r="B1749" i="28"/>
  <c r="E1748" i="28"/>
  <c r="D1748" i="28"/>
  <c r="C1748" i="28"/>
  <c r="B1748" i="28"/>
  <c r="E1747" i="28"/>
  <c r="D1747" i="28"/>
  <c r="C1747" i="28"/>
  <c r="B1747" i="28"/>
  <c r="E1746" i="28"/>
  <c r="D1746" i="28"/>
  <c r="C1746" i="28"/>
  <c r="B1746" i="28"/>
  <c r="E1745" i="28"/>
  <c r="D1745" i="28"/>
  <c r="C1745" i="28"/>
  <c r="B1745" i="28"/>
  <c r="E1744" i="28"/>
  <c r="D1744" i="28"/>
  <c r="C1744" i="28"/>
  <c r="B1744" i="28"/>
  <c r="E1743" i="28"/>
  <c r="D1743" i="28"/>
  <c r="C1743" i="28"/>
  <c r="B1743" i="28"/>
  <c r="E1742" i="28"/>
  <c r="D1742" i="28"/>
  <c r="C1742" i="28"/>
  <c r="B1742" i="28"/>
  <c r="E1741" i="28"/>
  <c r="D1741" i="28"/>
  <c r="C1741" i="28"/>
  <c r="B1741" i="28"/>
  <c r="E1740" i="28"/>
  <c r="D1740" i="28"/>
  <c r="C1740" i="28"/>
  <c r="B1740" i="28"/>
  <c r="E1739" i="28"/>
  <c r="D1739" i="28"/>
  <c r="C1739" i="28"/>
  <c r="B1739" i="28"/>
  <c r="E1738" i="28"/>
  <c r="D1738" i="28"/>
  <c r="C1738" i="28"/>
  <c r="B1738" i="28"/>
  <c r="E1737" i="28"/>
  <c r="D1737" i="28"/>
  <c r="C1737" i="28"/>
  <c r="B1737" i="28"/>
  <c r="E1736" i="28"/>
  <c r="D1736" i="28"/>
  <c r="C1736" i="28"/>
  <c r="B1736" i="28"/>
  <c r="E1735" i="28"/>
  <c r="D1735" i="28"/>
  <c r="C1735" i="28"/>
  <c r="B1735" i="28"/>
  <c r="E1734" i="28"/>
  <c r="D1734" i="28"/>
  <c r="C1734" i="28"/>
  <c r="B1734" i="28"/>
  <c r="E1733" i="28"/>
  <c r="D1733" i="28"/>
  <c r="C1733" i="28"/>
  <c r="B1733" i="28"/>
  <c r="E1732" i="28"/>
  <c r="D1732" i="28"/>
  <c r="C1732" i="28"/>
  <c r="B1732" i="28"/>
  <c r="E1731" i="28"/>
  <c r="D1731" i="28"/>
  <c r="C1731" i="28"/>
  <c r="B1731" i="28"/>
  <c r="E1730" i="28"/>
  <c r="D1730" i="28"/>
  <c r="C1730" i="28"/>
  <c r="B1730" i="28"/>
  <c r="E1729" i="28"/>
  <c r="D1729" i="28"/>
  <c r="C1729" i="28"/>
  <c r="B1729" i="28"/>
  <c r="E1728" i="28"/>
  <c r="D1728" i="28"/>
  <c r="C1728" i="28"/>
  <c r="B1728" i="28"/>
  <c r="E1727" i="28"/>
  <c r="D1727" i="28"/>
  <c r="C1727" i="28"/>
  <c r="B1727" i="28"/>
  <c r="E1726" i="28"/>
  <c r="D1726" i="28"/>
  <c r="C1726" i="28"/>
  <c r="B1726" i="28"/>
  <c r="E1725" i="28"/>
  <c r="D1725" i="28"/>
  <c r="C1725" i="28"/>
  <c r="B1725" i="28"/>
  <c r="E1724" i="28"/>
  <c r="D1724" i="28"/>
  <c r="C1724" i="28"/>
  <c r="B1724" i="28"/>
  <c r="E1723" i="28"/>
  <c r="D1723" i="28"/>
  <c r="C1723" i="28"/>
  <c r="B1723" i="28"/>
  <c r="E1722" i="28"/>
  <c r="D1722" i="28"/>
  <c r="C1722" i="28"/>
  <c r="B1722" i="28"/>
  <c r="E1721" i="28"/>
  <c r="D1721" i="28"/>
  <c r="C1721" i="28"/>
  <c r="B1721" i="28"/>
  <c r="E1720" i="28"/>
  <c r="D1720" i="28"/>
  <c r="C1720" i="28"/>
  <c r="B1720" i="28"/>
  <c r="E1719" i="28"/>
  <c r="D1719" i="28"/>
  <c r="C1719" i="28"/>
  <c r="B1719" i="28"/>
  <c r="E1718" i="28"/>
  <c r="D1718" i="28"/>
  <c r="C1718" i="28"/>
  <c r="B1718" i="28"/>
  <c r="E1717" i="28"/>
  <c r="D1717" i="28"/>
  <c r="C1717" i="28"/>
  <c r="B1717" i="28"/>
  <c r="E1716" i="28"/>
  <c r="D1716" i="28"/>
  <c r="C1716" i="28"/>
  <c r="B1716" i="28"/>
  <c r="E1715" i="28"/>
  <c r="D1715" i="28"/>
  <c r="C1715" i="28"/>
  <c r="B1715" i="28"/>
  <c r="E1714" i="28"/>
  <c r="D1714" i="28"/>
  <c r="C1714" i="28"/>
  <c r="B1714" i="28"/>
  <c r="E1713" i="28"/>
  <c r="D1713" i="28"/>
  <c r="C1713" i="28"/>
  <c r="B1713" i="28"/>
  <c r="E1712" i="28"/>
  <c r="D1712" i="28"/>
  <c r="C1712" i="28"/>
  <c r="B1712" i="28"/>
  <c r="E1711" i="28"/>
  <c r="D1711" i="28"/>
  <c r="C1711" i="28"/>
  <c r="B1711" i="28"/>
  <c r="E1710" i="28"/>
  <c r="D1710" i="28"/>
  <c r="C1710" i="28"/>
  <c r="B1710" i="28"/>
  <c r="E1709" i="28"/>
  <c r="D1709" i="28"/>
  <c r="C1709" i="28"/>
  <c r="B1709" i="28"/>
  <c r="E1708" i="28"/>
  <c r="D1708" i="28"/>
  <c r="C1708" i="28"/>
  <c r="B1708" i="28"/>
  <c r="E1707" i="28"/>
  <c r="D1707" i="28"/>
  <c r="C1707" i="28"/>
  <c r="B1707" i="28"/>
  <c r="E1706" i="28"/>
  <c r="D1706" i="28"/>
  <c r="C1706" i="28"/>
  <c r="B1706" i="28"/>
  <c r="E1705" i="28"/>
  <c r="D1705" i="28"/>
  <c r="C1705" i="28"/>
  <c r="B1705" i="28"/>
  <c r="E1704" i="28"/>
  <c r="D1704" i="28"/>
  <c r="C1704" i="28"/>
  <c r="B1704" i="28"/>
  <c r="E1703" i="28"/>
  <c r="D1703" i="28"/>
  <c r="C1703" i="28"/>
  <c r="B1703" i="28"/>
  <c r="E1702" i="28"/>
  <c r="D1702" i="28"/>
  <c r="C1702" i="28"/>
  <c r="B1702" i="28"/>
  <c r="E1701" i="28"/>
  <c r="D1701" i="28"/>
  <c r="C1701" i="28"/>
  <c r="B1701" i="28"/>
  <c r="E1700" i="28"/>
  <c r="D1700" i="28"/>
  <c r="C1700" i="28"/>
  <c r="B1700" i="28"/>
  <c r="E1699" i="28"/>
  <c r="D1699" i="28"/>
  <c r="C1699" i="28"/>
  <c r="B1699" i="28"/>
  <c r="E1698" i="28"/>
  <c r="D1698" i="28"/>
  <c r="C1698" i="28"/>
  <c r="B1698" i="28"/>
  <c r="E1697" i="28"/>
  <c r="D1697" i="28"/>
  <c r="C1697" i="28"/>
  <c r="B1697" i="28"/>
  <c r="E1696" i="28"/>
  <c r="D1696" i="28"/>
  <c r="C1696" i="28"/>
  <c r="B1696" i="28"/>
  <c r="E1695" i="28"/>
  <c r="D1695" i="28"/>
  <c r="C1695" i="28"/>
  <c r="B1695" i="28"/>
  <c r="E1694" i="28"/>
  <c r="D1694" i="28"/>
  <c r="C1694" i="28"/>
  <c r="B1694" i="28"/>
  <c r="E1693" i="28"/>
  <c r="D1693" i="28"/>
  <c r="C1693" i="28"/>
  <c r="B1693" i="28"/>
  <c r="E1692" i="28"/>
  <c r="D1692" i="28"/>
  <c r="C1692" i="28"/>
  <c r="B1692" i="28"/>
  <c r="E1691" i="28"/>
  <c r="D1691" i="28"/>
  <c r="C1691" i="28"/>
  <c r="B1691" i="28"/>
  <c r="E1690" i="28"/>
  <c r="D1690" i="28"/>
  <c r="C1690" i="28"/>
  <c r="B1690" i="28"/>
  <c r="E1689" i="28"/>
  <c r="D1689" i="28"/>
  <c r="C1689" i="28"/>
  <c r="B1689" i="28"/>
  <c r="E1688" i="28"/>
  <c r="D1688" i="28"/>
  <c r="C1688" i="28"/>
  <c r="B1688" i="28"/>
  <c r="E1687" i="28"/>
  <c r="D1687" i="28"/>
  <c r="C1687" i="28"/>
  <c r="B1687" i="28"/>
  <c r="E1686" i="28"/>
  <c r="D1686" i="28"/>
  <c r="C1686" i="28"/>
  <c r="B1686" i="28"/>
  <c r="E1685" i="28"/>
  <c r="G1685" i="28" s="1"/>
  <c r="H1685" i="28" s="1"/>
  <c r="D1685" i="28"/>
  <c r="C1685" i="28"/>
  <c r="B1685" i="28"/>
  <c r="E1684" i="28"/>
  <c r="D1684" i="28"/>
  <c r="C1684" i="28"/>
  <c r="B1684" i="28"/>
  <c r="E1683" i="28"/>
  <c r="D1683" i="28"/>
  <c r="C1683" i="28"/>
  <c r="B1683" i="28"/>
  <c r="E1682" i="28"/>
  <c r="D1682" i="28"/>
  <c r="C1682" i="28"/>
  <c r="B1682" i="28"/>
  <c r="E1681" i="28"/>
  <c r="D1681" i="28"/>
  <c r="C1681" i="28"/>
  <c r="B1681" i="28"/>
  <c r="E1680" i="28"/>
  <c r="D1680" i="28"/>
  <c r="C1680" i="28"/>
  <c r="B1680" i="28"/>
  <c r="E1679" i="28"/>
  <c r="D1679" i="28"/>
  <c r="C1679" i="28"/>
  <c r="B1679" i="28"/>
  <c r="E1678" i="28"/>
  <c r="D1678" i="28"/>
  <c r="C1678" i="28"/>
  <c r="B1678" i="28"/>
  <c r="E1677" i="28"/>
  <c r="D1677" i="28"/>
  <c r="C1677" i="28"/>
  <c r="B1677" i="28"/>
  <c r="E1676" i="28"/>
  <c r="D1676" i="28"/>
  <c r="C1676" i="28"/>
  <c r="B1676" i="28"/>
  <c r="E1675" i="28"/>
  <c r="D1675" i="28"/>
  <c r="C1675" i="28"/>
  <c r="B1675" i="28"/>
  <c r="E1674" i="28"/>
  <c r="D1674" i="28"/>
  <c r="C1674" i="28"/>
  <c r="B1674" i="28"/>
  <c r="E1673" i="28"/>
  <c r="D1673" i="28"/>
  <c r="C1673" i="28"/>
  <c r="B1673" i="28"/>
  <c r="E1672" i="28"/>
  <c r="D1672" i="28"/>
  <c r="C1672" i="28"/>
  <c r="B1672" i="28"/>
  <c r="E1671" i="28"/>
  <c r="D1671" i="28"/>
  <c r="C1671" i="28"/>
  <c r="B1671" i="28"/>
  <c r="E1670" i="28"/>
  <c r="D1670" i="28"/>
  <c r="C1670" i="28"/>
  <c r="B1670" i="28"/>
  <c r="E1669" i="28"/>
  <c r="D1669" i="28"/>
  <c r="C1669" i="28"/>
  <c r="B1669" i="28"/>
  <c r="E1668" i="28"/>
  <c r="D1668" i="28"/>
  <c r="C1668" i="28"/>
  <c r="B1668" i="28"/>
  <c r="E1667" i="28"/>
  <c r="D1667" i="28"/>
  <c r="C1667" i="28"/>
  <c r="B1667" i="28"/>
  <c r="E1666" i="28"/>
  <c r="D1666" i="28"/>
  <c r="C1666" i="28"/>
  <c r="B1666" i="28"/>
  <c r="E1665" i="28"/>
  <c r="D1665" i="28"/>
  <c r="C1665" i="28"/>
  <c r="B1665" i="28"/>
  <c r="E1664" i="28"/>
  <c r="D1664" i="28"/>
  <c r="C1664" i="28"/>
  <c r="B1664" i="28"/>
  <c r="E1663" i="28"/>
  <c r="D1663" i="28"/>
  <c r="C1663" i="28"/>
  <c r="B1663" i="28"/>
  <c r="E1662" i="28"/>
  <c r="D1662" i="28"/>
  <c r="C1662" i="28"/>
  <c r="B1662" i="28"/>
  <c r="E1661" i="28"/>
  <c r="D1661" i="28"/>
  <c r="C1661" i="28"/>
  <c r="B1661" i="28"/>
  <c r="E1660" i="28"/>
  <c r="D1660" i="28"/>
  <c r="C1660" i="28"/>
  <c r="B1660" i="28"/>
  <c r="E1659" i="28"/>
  <c r="D1659" i="28"/>
  <c r="C1659" i="28"/>
  <c r="B1659" i="28"/>
  <c r="E1658" i="28"/>
  <c r="D1658" i="28"/>
  <c r="C1658" i="28"/>
  <c r="B1658" i="28"/>
  <c r="E1657" i="28"/>
  <c r="D1657" i="28"/>
  <c r="C1657" i="28"/>
  <c r="B1657" i="28"/>
  <c r="E1656" i="28"/>
  <c r="D1656" i="28"/>
  <c r="C1656" i="28"/>
  <c r="B1656" i="28"/>
  <c r="E1655" i="28"/>
  <c r="D1655" i="28"/>
  <c r="C1655" i="28"/>
  <c r="B1655" i="28"/>
  <c r="E1654" i="28"/>
  <c r="D1654" i="28"/>
  <c r="C1654" i="28"/>
  <c r="B1654" i="28"/>
  <c r="E1653" i="28"/>
  <c r="D1653" i="28"/>
  <c r="C1653" i="28"/>
  <c r="B1653" i="28"/>
  <c r="E1652" i="28"/>
  <c r="D1652" i="28"/>
  <c r="C1652" i="28"/>
  <c r="B1652" i="28"/>
  <c r="E1651" i="28"/>
  <c r="D1651" i="28"/>
  <c r="C1651" i="28"/>
  <c r="B1651" i="28"/>
  <c r="E1650" i="28"/>
  <c r="D1650" i="28"/>
  <c r="C1650" i="28"/>
  <c r="B1650" i="28"/>
  <c r="E1649" i="28"/>
  <c r="D1649" i="28"/>
  <c r="C1649" i="28"/>
  <c r="B1649" i="28"/>
  <c r="E1648" i="28"/>
  <c r="D1648" i="28"/>
  <c r="C1648" i="28"/>
  <c r="B1648" i="28"/>
  <c r="E1647" i="28"/>
  <c r="D1647" i="28"/>
  <c r="C1647" i="28"/>
  <c r="B1647" i="28"/>
  <c r="E1646" i="28"/>
  <c r="D1646" i="28"/>
  <c r="C1646" i="28"/>
  <c r="B1646" i="28"/>
  <c r="E1645" i="28"/>
  <c r="D1645" i="28"/>
  <c r="C1645" i="28"/>
  <c r="B1645" i="28"/>
  <c r="E1644" i="28"/>
  <c r="D1644" i="28"/>
  <c r="C1644" i="28"/>
  <c r="B1644" i="28"/>
  <c r="E1643" i="28"/>
  <c r="D1643" i="28"/>
  <c r="C1643" i="28"/>
  <c r="B1643" i="28"/>
  <c r="E1642" i="28"/>
  <c r="D1642" i="28"/>
  <c r="C1642" i="28"/>
  <c r="B1642" i="28"/>
  <c r="E1641" i="28"/>
  <c r="D1641" i="28"/>
  <c r="C1641" i="28"/>
  <c r="B1641" i="28"/>
  <c r="E1640" i="28"/>
  <c r="D1640" i="28"/>
  <c r="C1640" i="28"/>
  <c r="B1640" i="28"/>
  <c r="E1639" i="28"/>
  <c r="D1639" i="28"/>
  <c r="C1639" i="28"/>
  <c r="B1639" i="28"/>
  <c r="E1638" i="28"/>
  <c r="D1638" i="28"/>
  <c r="C1638" i="28"/>
  <c r="B1638" i="28"/>
  <c r="E1637" i="28"/>
  <c r="D1637" i="28"/>
  <c r="C1637" i="28"/>
  <c r="B1637" i="28"/>
  <c r="E1636" i="28"/>
  <c r="D1636" i="28"/>
  <c r="C1636" i="28"/>
  <c r="B1636" i="28"/>
  <c r="E1635" i="28"/>
  <c r="G1635" i="28" s="1"/>
  <c r="H1635" i="28" s="1"/>
  <c r="D1635" i="28"/>
  <c r="C1635" i="28"/>
  <c r="B1635" i="28"/>
  <c r="E1634" i="28"/>
  <c r="D1634" i="28"/>
  <c r="C1634" i="28"/>
  <c r="B1634" i="28"/>
  <c r="E1633" i="28"/>
  <c r="D1633" i="28"/>
  <c r="C1633" i="28"/>
  <c r="B1633" i="28"/>
  <c r="G1633" i="28" s="1"/>
  <c r="H1633" i="28" s="1"/>
  <c r="E1632" i="28"/>
  <c r="D1632" i="28"/>
  <c r="C1632" i="28"/>
  <c r="B1632" i="28"/>
  <c r="G1632" i="28" s="1"/>
  <c r="H1632" i="28" s="1"/>
  <c r="E1631" i="28"/>
  <c r="D1631" i="28"/>
  <c r="C1631" i="28"/>
  <c r="B1631" i="28"/>
  <c r="E1630" i="28"/>
  <c r="D1630" i="28"/>
  <c r="C1630" i="28"/>
  <c r="B1630" i="28"/>
  <c r="G1630" i="28" s="1"/>
  <c r="H1630" i="28" s="1"/>
  <c r="E1629" i="28"/>
  <c r="D1629" i="28"/>
  <c r="C1629" i="28"/>
  <c r="B1629" i="28"/>
  <c r="E1628" i="28"/>
  <c r="D1628" i="28"/>
  <c r="C1628" i="28"/>
  <c r="B1628" i="28"/>
  <c r="E1627" i="28"/>
  <c r="D1627" i="28"/>
  <c r="C1627" i="28"/>
  <c r="B1627" i="28"/>
  <c r="E1626" i="28"/>
  <c r="D1626" i="28"/>
  <c r="C1626" i="28"/>
  <c r="B1626" i="28"/>
  <c r="E1625" i="28"/>
  <c r="D1625" i="28"/>
  <c r="C1625" i="28"/>
  <c r="B1625" i="28"/>
  <c r="E1624" i="28"/>
  <c r="D1624" i="28"/>
  <c r="C1624" i="28"/>
  <c r="B1624" i="28"/>
  <c r="E1623" i="28"/>
  <c r="D1623" i="28"/>
  <c r="C1623" i="28"/>
  <c r="B1623" i="28"/>
  <c r="E1622" i="28"/>
  <c r="D1622" i="28"/>
  <c r="C1622" i="28"/>
  <c r="B1622" i="28"/>
  <c r="G1622" i="28" s="1"/>
  <c r="H1622" i="28" s="1"/>
  <c r="E1621" i="28"/>
  <c r="D1621" i="28"/>
  <c r="C1621" i="28"/>
  <c r="B1621" i="28"/>
  <c r="E1620" i="28"/>
  <c r="D1620" i="28"/>
  <c r="C1620" i="28"/>
  <c r="B1620" i="28"/>
  <c r="E1619" i="28"/>
  <c r="D1619" i="28"/>
  <c r="C1619" i="28"/>
  <c r="B1619" i="28"/>
  <c r="E1618" i="28"/>
  <c r="D1618" i="28"/>
  <c r="C1618" i="28"/>
  <c r="B1618" i="28"/>
  <c r="E1617" i="28"/>
  <c r="D1617" i="28"/>
  <c r="C1617" i="28"/>
  <c r="B1617" i="28"/>
  <c r="G1617" i="28" s="1"/>
  <c r="H1617" i="28" s="1"/>
  <c r="E1616" i="28"/>
  <c r="D1616" i="28"/>
  <c r="C1616" i="28"/>
  <c r="B1616" i="28"/>
  <c r="E1615" i="28"/>
  <c r="D1615" i="28"/>
  <c r="C1615" i="28"/>
  <c r="B1615" i="28"/>
  <c r="G1615" i="28" s="1"/>
  <c r="H1615" i="28" s="1"/>
  <c r="E1614" i="28"/>
  <c r="D1614" i="28"/>
  <c r="C1614" i="28"/>
  <c r="B1614" i="28"/>
  <c r="E1613" i="28"/>
  <c r="D1613" i="28"/>
  <c r="C1613" i="28"/>
  <c r="B1613" i="28"/>
  <c r="G1613" i="28" s="1"/>
  <c r="H1613" i="28" s="1"/>
  <c r="E1612" i="28"/>
  <c r="D1612" i="28"/>
  <c r="C1612" i="28"/>
  <c r="B1612" i="28"/>
  <c r="E1611" i="28"/>
  <c r="D1611" i="28"/>
  <c r="C1611" i="28"/>
  <c r="B1611" i="28"/>
  <c r="G1611" i="28" s="1"/>
  <c r="H1611" i="28" s="1"/>
  <c r="E1610" i="28"/>
  <c r="D1610" i="28"/>
  <c r="C1610" i="28"/>
  <c r="B1610" i="28"/>
  <c r="E1609" i="28"/>
  <c r="D1609" i="28"/>
  <c r="C1609" i="28"/>
  <c r="B1609" i="28"/>
  <c r="G1609" i="28" s="1"/>
  <c r="H1609" i="28" s="1"/>
  <c r="E1608" i="28"/>
  <c r="D1608" i="28"/>
  <c r="C1608" i="28"/>
  <c r="B1608" i="28"/>
  <c r="E1607" i="28"/>
  <c r="D1607" i="28"/>
  <c r="C1607" i="28"/>
  <c r="B1607" i="28"/>
  <c r="G1607" i="28" s="1"/>
  <c r="H1607" i="28" s="1"/>
  <c r="E1606" i="28"/>
  <c r="D1606" i="28"/>
  <c r="C1606" i="28"/>
  <c r="B1606" i="28"/>
  <c r="E1605" i="28"/>
  <c r="D1605" i="28"/>
  <c r="C1605" i="28"/>
  <c r="B1605" i="28"/>
  <c r="G1605" i="28" s="1"/>
  <c r="H1605" i="28" s="1"/>
  <c r="E1604" i="28"/>
  <c r="D1604" i="28"/>
  <c r="C1604" i="28"/>
  <c r="B1604" i="28"/>
  <c r="E1603" i="28"/>
  <c r="D1603" i="28"/>
  <c r="C1603" i="28"/>
  <c r="B1603" i="28"/>
  <c r="E1602" i="28"/>
  <c r="D1602" i="28"/>
  <c r="C1602" i="28"/>
  <c r="B1602" i="28"/>
  <c r="E1601" i="28"/>
  <c r="D1601" i="28"/>
  <c r="C1601" i="28"/>
  <c r="B1601" i="28"/>
  <c r="E1600" i="28"/>
  <c r="D1600" i="28"/>
  <c r="C1600" i="28"/>
  <c r="B1600" i="28"/>
  <c r="E1599" i="28"/>
  <c r="D1599" i="28"/>
  <c r="C1599" i="28"/>
  <c r="B1599" i="28"/>
  <c r="G1599" i="28" s="1"/>
  <c r="H1599" i="28" s="1"/>
  <c r="E1598" i="28"/>
  <c r="D1598" i="28"/>
  <c r="C1598" i="28"/>
  <c r="B1598" i="28"/>
  <c r="E1597" i="28"/>
  <c r="D1597" i="28"/>
  <c r="C1597" i="28"/>
  <c r="B1597" i="28"/>
  <c r="E1596" i="28"/>
  <c r="D1596" i="28"/>
  <c r="C1596" i="28"/>
  <c r="B1596" i="28"/>
  <c r="E1595" i="28"/>
  <c r="D1595" i="28"/>
  <c r="C1595" i="28"/>
  <c r="B1595" i="28"/>
  <c r="E1594" i="28"/>
  <c r="D1594" i="28"/>
  <c r="C1594" i="28"/>
  <c r="B1594" i="28"/>
  <c r="E1593" i="28"/>
  <c r="D1593" i="28"/>
  <c r="C1593" i="28"/>
  <c r="B1593" i="28"/>
  <c r="E1592" i="28"/>
  <c r="D1592" i="28"/>
  <c r="C1592" i="28"/>
  <c r="B1592" i="28"/>
  <c r="E1591" i="28"/>
  <c r="D1591" i="28"/>
  <c r="C1591" i="28"/>
  <c r="B1591" i="28"/>
  <c r="E1590" i="28"/>
  <c r="D1590" i="28"/>
  <c r="C1590" i="28"/>
  <c r="B1590" i="28"/>
  <c r="E1589" i="28"/>
  <c r="D1589" i="28"/>
  <c r="C1589" i="28"/>
  <c r="B1589" i="28"/>
  <c r="G1589" i="28" s="1"/>
  <c r="H1589" i="28" s="1"/>
  <c r="E1588" i="28"/>
  <c r="D1588" i="28"/>
  <c r="C1588" i="28"/>
  <c r="B1588" i="28"/>
  <c r="E1587" i="28"/>
  <c r="D1587" i="28"/>
  <c r="C1587" i="28"/>
  <c r="B1587" i="28"/>
  <c r="G1587" i="28" s="1"/>
  <c r="H1587" i="28" s="1"/>
  <c r="E1586" i="28"/>
  <c r="D1586" i="28"/>
  <c r="C1586" i="28"/>
  <c r="B1586" i="28"/>
  <c r="E1585" i="28"/>
  <c r="D1585" i="28"/>
  <c r="C1585" i="28"/>
  <c r="B1585" i="28"/>
  <c r="G1585" i="28" s="1"/>
  <c r="H1585" i="28" s="1"/>
  <c r="E1584" i="28"/>
  <c r="D1584" i="28"/>
  <c r="C1584" i="28"/>
  <c r="B1584" i="28"/>
  <c r="E1583" i="28"/>
  <c r="D1583" i="28"/>
  <c r="C1583" i="28"/>
  <c r="B1583" i="28"/>
  <c r="G1583" i="28" s="1"/>
  <c r="H1583" i="28" s="1"/>
  <c r="E1582" i="28"/>
  <c r="D1582" i="28"/>
  <c r="C1582" i="28"/>
  <c r="B1582" i="28"/>
  <c r="E1581" i="28"/>
  <c r="D1581" i="28"/>
  <c r="C1581" i="28"/>
  <c r="B1581" i="28"/>
  <c r="E1580" i="28"/>
  <c r="D1580" i="28"/>
  <c r="C1580" i="28"/>
  <c r="B1580" i="28"/>
  <c r="E1579" i="28"/>
  <c r="D1579" i="28"/>
  <c r="C1579" i="28"/>
  <c r="B1579" i="28"/>
  <c r="E1578" i="28"/>
  <c r="D1578" i="28"/>
  <c r="C1578" i="28"/>
  <c r="B1578" i="28"/>
  <c r="E1577" i="28"/>
  <c r="D1577" i="28"/>
  <c r="C1577" i="28"/>
  <c r="B1577" i="28"/>
  <c r="E1576" i="28"/>
  <c r="D1576" i="28"/>
  <c r="C1576" i="28"/>
  <c r="B1576" i="28"/>
  <c r="E1575" i="28"/>
  <c r="D1575" i="28"/>
  <c r="C1575" i="28"/>
  <c r="B1575" i="28"/>
  <c r="G1575" i="28" s="1"/>
  <c r="H1575" i="28" s="1"/>
  <c r="E1574" i="28"/>
  <c r="D1574" i="28"/>
  <c r="C1574" i="28"/>
  <c r="B1574" i="28"/>
  <c r="E1573" i="28"/>
  <c r="D1573" i="28"/>
  <c r="C1573" i="28"/>
  <c r="B1573" i="28"/>
  <c r="E1572" i="28"/>
  <c r="D1572" i="28"/>
  <c r="C1572" i="28"/>
  <c r="B1572" i="28"/>
  <c r="E1571" i="28"/>
  <c r="D1571" i="28"/>
  <c r="C1571" i="28"/>
  <c r="B1571" i="28"/>
  <c r="E1570" i="28"/>
  <c r="D1570" i="28"/>
  <c r="C1570" i="28"/>
  <c r="B1570" i="28"/>
  <c r="E1569" i="28"/>
  <c r="D1569" i="28"/>
  <c r="C1569" i="28"/>
  <c r="B1569" i="28"/>
  <c r="E1568" i="28"/>
  <c r="D1568" i="28"/>
  <c r="C1568" i="28"/>
  <c r="B1568" i="28"/>
  <c r="E1567" i="28"/>
  <c r="D1567" i="28"/>
  <c r="C1567" i="28"/>
  <c r="B1567" i="28"/>
  <c r="E1566" i="28"/>
  <c r="D1566" i="28"/>
  <c r="C1566" i="28"/>
  <c r="B1566" i="28"/>
  <c r="E1565" i="28"/>
  <c r="D1565" i="28"/>
  <c r="C1565" i="28"/>
  <c r="B1565" i="28"/>
  <c r="E1564" i="28"/>
  <c r="D1564" i="28"/>
  <c r="C1564" i="28"/>
  <c r="B1564" i="28"/>
  <c r="E1563" i="28"/>
  <c r="D1563" i="28"/>
  <c r="C1563" i="28"/>
  <c r="B1563" i="28"/>
  <c r="E1562" i="28"/>
  <c r="D1562" i="28"/>
  <c r="C1562" i="28"/>
  <c r="B1562" i="28"/>
  <c r="E1561" i="28"/>
  <c r="D1561" i="28"/>
  <c r="C1561" i="28"/>
  <c r="B1561" i="28"/>
  <c r="E1560" i="28"/>
  <c r="D1560" i="28"/>
  <c r="C1560" i="28"/>
  <c r="B1560" i="28"/>
  <c r="E1559" i="28"/>
  <c r="D1559" i="28"/>
  <c r="C1559" i="28"/>
  <c r="B1559" i="28"/>
  <c r="E1558" i="28"/>
  <c r="D1558" i="28"/>
  <c r="C1558" i="28"/>
  <c r="B1558" i="28"/>
  <c r="E1557" i="28"/>
  <c r="D1557" i="28"/>
  <c r="C1557" i="28"/>
  <c r="B1557" i="28"/>
  <c r="E1556" i="28"/>
  <c r="D1556" i="28"/>
  <c r="C1556" i="28"/>
  <c r="B1556" i="28"/>
  <c r="E1555" i="28"/>
  <c r="D1555" i="28"/>
  <c r="C1555" i="28"/>
  <c r="B1555" i="28"/>
  <c r="E1554" i="28"/>
  <c r="D1554" i="28"/>
  <c r="C1554" i="28"/>
  <c r="B1554" i="28"/>
  <c r="E1553" i="28"/>
  <c r="D1553" i="28"/>
  <c r="C1553" i="28"/>
  <c r="B1553" i="28"/>
  <c r="E1552" i="28"/>
  <c r="D1552" i="28"/>
  <c r="C1552" i="28"/>
  <c r="B1552" i="28"/>
  <c r="E1551" i="28"/>
  <c r="D1551" i="28"/>
  <c r="C1551" i="28"/>
  <c r="B1551" i="28"/>
  <c r="G1551" i="28" s="1"/>
  <c r="H1551" i="28" s="1"/>
  <c r="E1550" i="28"/>
  <c r="D1550" i="28"/>
  <c r="C1550" i="28"/>
  <c r="B1550" i="28"/>
  <c r="E1549" i="28"/>
  <c r="D1549" i="28"/>
  <c r="C1549" i="28"/>
  <c r="B1549" i="28"/>
  <c r="E1548" i="28"/>
  <c r="D1548" i="28"/>
  <c r="C1548" i="28"/>
  <c r="B1548" i="28"/>
  <c r="E1547" i="28"/>
  <c r="D1547" i="28"/>
  <c r="C1547" i="28"/>
  <c r="B1547" i="28"/>
  <c r="E1546" i="28"/>
  <c r="D1546" i="28"/>
  <c r="C1546" i="28"/>
  <c r="B1546" i="28"/>
  <c r="E1545" i="28"/>
  <c r="D1545" i="28"/>
  <c r="C1545" i="28"/>
  <c r="B1545" i="28"/>
  <c r="E1544" i="28"/>
  <c r="D1544" i="28"/>
  <c r="C1544" i="28"/>
  <c r="B1544" i="28"/>
  <c r="E1543" i="28"/>
  <c r="D1543" i="28"/>
  <c r="C1543" i="28"/>
  <c r="B1543" i="28"/>
  <c r="E1542" i="28"/>
  <c r="D1542" i="28"/>
  <c r="C1542" i="28"/>
  <c r="B1542" i="28"/>
  <c r="E1541" i="28"/>
  <c r="D1541" i="28"/>
  <c r="C1541" i="28"/>
  <c r="B1541" i="28"/>
  <c r="E1540" i="28"/>
  <c r="D1540" i="28"/>
  <c r="C1540" i="28"/>
  <c r="B1540" i="28"/>
  <c r="E1539" i="28"/>
  <c r="D1539" i="28"/>
  <c r="C1539" i="28"/>
  <c r="B1539" i="28"/>
  <c r="G1539" i="28" s="1"/>
  <c r="H1539" i="28" s="1"/>
  <c r="E1538" i="28"/>
  <c r="D1538" i="28"/>
  <c r="C1538" i="28"/>
  <c r="B1538" i="28"/>
  <c r="G1538" i="28" s="1"/>
  <c r="H1538" i="28" s="1"/>
  <c r="E1537" i="28"/>
  <c r="D1537" i="28"/>
  <c r="C1537" i="28"/>
  <c r="B1537" i="28"/>
  <c r="E1536" i="28"/>
  <c r="D1536" i="28"/>
  <c r="C1536" i="28"/>
  <c r="B1536" i="28"/>
  <c r="G1536" i="28" s="1"/>
  <c r="H1536" i="28" s="1"/>
  <c r="E1535" i="28"/>
  <c r="D1535" i="28"/>
  <c r="C1535" i="28"/>
  <c r="B1535" i="28"/>
  <c r="E1534" i="28"/>
  <c r="D1534" i="28"/>
  <c r="C1534" i="28"/>
  <c r="B1534" i="28"/>
  <c r="E1533" i="28"/>
  <c r="D1533" i="28"/>
  <c r="C1533" i="28"/>
  <c r="B1533" i="28"/>
  <c r="G1533" i="28" s="1"/>
  <c r="H1533" i="28" s="1"/>
  <c r="E1532" i="28"/>
  <c r="D1532" i="28"/>
  <c r="C1532" i="28"/>
  <c r="B1532" i="28"/>
  <c r="E1531" i="28"/>
  <c r="D1531" i="28"/>
  <c r="C1531" i="28"/>
  <c r="B1531" i="28"/>
  <c r="G1531" i="28" s="1"/>
  <c r="H1531" i="28" s="1"/>
  <c r="E1530" i="28"/>
  <c r="D1530" i="28"/>
  <c r="C1530" i="28"/>
  <c r="B1530" i="28"/>
  <c r="E1529" i="28"/>
  <c r="D1529" i="28"/>
  <c r="C1529" i="28"/>
  <c r="B1529" i="28"/>
  <c r="G1529" i="28" s="1"/>
  <c r="H1529" i="28" s="1"/>
  <c r="E1528" i="28"/>
  <c r="D1528" i="28"/>
  <c r="C1528" i="28"/>
  <c r="B1528" i="28"/>
  <c r="E1527" i="28"/>
  <c r="D1527" i="28"/>
  <c r="C1527" i="28"/>
  <c r="B1527" i="28"/>
  <c r="E1526" i="28"/>
  <c r="D1526" i="28"/>
  <c r="C1526" i="28"/>
  <c r="B1526" i="28"/>
  <c r="E1525" i="28"/>
  <c r="D1525" i="28"/>
  <c r="C1525" i="28"/>
  <c r="B1525" i="28"/>
  <c r="E1524" i="28"/>
  <c r="D1524" i="28"/>
  <c r="C1524" i="28"/>
  <c r="B1524" i="28"/>
  <c r="E1523" i="28"/>
  <c r="D1523" i="28"/>
  <c r="C1523" i="28"/>
  <c r="B1523" i="28"/>
  <c r="E1522" i="28"/>
  <c r="D1522" i="28"/>
  <c r="C1522" i="28"/>
  <c r="B1522" i="28"/>
  <c r="E1521" i="28"/>
  <c r="D1521" i="28"/>
  <c r="C1521" i="28"/>
  <c r="B1521" i="28"/>
  <c r="G1521" i="28" s="1"/>
  <c r="H1521" i="28" s="1"/>
  <c r="E1520" i="28"/>
  <c r="D1520" i="28"/>
  <c r="C1520" i="28"/>
  <c r="B1520" i="28"/>
  <c r="E1519" i="28"/>
  <c r="D1519" i="28"/>
  <c r="C1519" i="28"/>
  <c r="B1519" i="28"/>
  <c r="G1519" i="28" s="1"/>
  <c r="H1519" i="28" s="1"/>
  <c r="E1518" i="28"/>
  <c r="D1518" i="28"/>
  <c r="C1518" i="28"/>
  <c r="B1518" i="28"/>
  <c r="E1517" i="28"/>
  <c r="D1517" i="28"/>
  <c r="C1517" i="28"/>
  <c r="B1517" i="28"/>
  <c r="G1517" i="28" s="1"/>
  <c r="H1517" i="28" s="1"/>
  <c r="E1516" i="28"/>
  <c r="D1516" i="28"/>
  <c r="C1516" i="28"/>
  <c r="B1516" i="28"/>
  <c r="E1515" i="28"/>
  <c r="D1515" i="28"/>
  <c r="C1515" i="28"/>
  <c r="B1515" i="28"/>
  <c r="G1515" i="28" s="1"/>
  <c r="H1515" i="28" s="1"/>
  <c r="E1514" i="28"/>
  <c r="D1514" i="28"/>
  <c r="C1514" i="28"/>
  <c r="B1514" i="28"/>
  <c r="E1513" i="28"/>
  <c r="D1513" i="28"/>
  <c r="C1513" i="28"/>
  <c r="B1513" i="28"/>
  <c r="G1513" i="28" s="1"/>
  <c r="H1513" i="28" s="1"/>
  <c r="E1512" i="28"/>
  <c r="D1512" i="28"/>
  <c r="C1512" i="28"/>
  <c r="B1512" i="28"/>
  <c r="E1511" i="28"/>
  <c r="D1511" i="28"/>
  <c r="C1511" i="28"/>
  <c r="B1511" i="28"/>
  <c r="G1511" i="28" s="1"/>
  <c r="H1511" i="28" s="1"/>
  <c r="E1510" i="28"/>
  <c r="D1510" i="28"/>
  <c r="C1510" i="28"/>
  <c r="B1510" i="28"/>
  <c r="G1510" i="28" s="1"/>
  <c r="H1510" i="28" s="1"/>
  <c r="E1509" i="28"/>
  <c r="D1509" i="28"/>
  <c r="C1509" i="28"/>
  <c r="B1509" i="28"/>
  <c r="G1509" i="28" s="1"/>
  <c r="H1509" i="28" s="1"/>
  <c r="E1508" i="28"/>
  <c r="D1508" i="28"/>
  <c r="C1508" i="28"/>
  <c r="B1508" i="28"/>
  <c r="G1508" i="28" s="1"/>
  <c r="H1508" i="28" s="1"/>
  <c r="E1507" i="28"/>
  <c r="D1507" i="28"/>
  <c r="C1507" i="28"/>
  <c r="B1507" i="28"/>
  <c r="G1507" i="28" s="1"/>
  <c r="H1507" i="28" s="1"/>
  <c r="E1506" i="28"/>
  <c r="D1506" i="28"/>
  <c r="C1506" i="28"/>
  <c r="B1506" i="28"/>
  <c r="E1505" i="28"/>
  <c r="D1505" i="28"/>
  <c r="C1505" i="28"/>
  <c r="B1505" i="28"/>
  <c r="G1505" i="28" s="1"/>
  <c r="H1505" i="28" s="1"/>
  <c r="E1504" i="28"/>
  <c r="D1504" i="28"/>
  <c r="C1504" i="28"/>
  <c r="B1504" i="28"/>
  <c r="G1504" i="28" s="1"/>
  <c r="H1504" i="28" s="1"/>
  <c r="E1503" i="28"/>
  <c r="D1503" i="28"/>
  <c r="C1503" i="28"/>
  <c r="B1503" i="28"/>
  <c r="E1502" i="28"/>
  <c r="D1502" i="28"/>
  <c r="C1502" i="28"/>
  <c r="B1502" i="28"/>
  <c r="E1501" i="28"/>
  <c r="D1501" i="28"/>
  <c r="C1501" i="28"/>
  <c r="B1501" i="28"/>
  <c r="E1500" i="28"/>
  <c r="D1500" i="28"/>
  <c r="C1500" i="28"/>
  <c r="B1500" i="28"/>
  <c r="E1499" i="28"/>
  <c r="D1499" i="28"/>
  <c r="C1499" i="28"/>
  <c r="B1499" i="28"/>
  <c r="G1499" i="28" s="1"/>
  <c r="H1499" i="28" s="1"/>
  <c r="E1498" i="28"/>
  <c r="D1498" i="28"/>
  <c r="C1498" i="28"/>
  <c r="B1498" i="28"/>
  <c r="E1497" i="28"/>
  <c r="D1497" i="28"/>
  <c r="C1497" i="28"/>
  <c r="B1497" i="28"/>
  <c r="E1496" i="28"/>
  <c r="D1496" i="28"/>
  <c r="C1496" i="28"/>
  <c r="B1496" i="28"/>
  <c r="E1495" i="28"/>
  <c r="D1495" i="28"/>
  <c r="C1495" i="28"/>
  <c r="B1495" i="28"/>
  <c r="E1494" i="28"/>
  <c r="D1494" i="28"/>
  <c r="G1494" i="28" s="1"/>
  <c r="H1494" i="28" s="1"/>
  <c r="C1494" i="28"/>
  <c r="B1494" i="28"/>
  <c r="E1493" i="28"/>
  <c r="D1493" i="28"/>
  <c r="C1493" i="28"/>
  <c r="B1493" i="28"/>
  <c r="E1492" i="28"/>
  <c r="D1492" i="28"/>
  <c r="C1492" i="28"/>
  <c r="B1492" i="28"/>
  <c r="E1491" i="28"/>
  <c r="D1491" i="28"/>
  <c r="C1491" i="28"/>
  <c r="B1491" i="28"/>
  <c r="E1490" i="28"/>
  <c r="D1490" i="28"/>
  <c r="C1490" i="28"/>
  <c r="B1490" i="28"/>
  <c r="E1489" i="28"/>
  <c r="D1489" i="28"/>
  <c r="C1489" i="28"/>
  <c r="B1489" i="28"/>
  <c r="E1488" i="28"/>
  <c r="D1488" i="28"/>
  <c r="C1488" i="28"/>
  <c r="B1488" i="28"/>
  <c r="E1487" i="28"/>
  <c r="D1487" i="28"/>
  <c r="C1487" i="28"/>
  <c r="B1487" i="28"/>
  <c r="E1486" i="28"/>
  <c r="D1486" i="28"/>
  <c r="C1486" i="28"/>
  <c r="B1486" i="28"/>
  <c r="E1485" i="28"/>
  <c r="D1485" i="28"/>
  <c r="C1485" i="28"/>
  <c r="B1485" i="28"/>
  <c r="E1484" i="28"/>
  <c r="D1484" i="28"/>
  <c r="C1484" i="28"/>
  <c r="B1484" i="28"/>
  <c r="E1483" i="28"/>
  <c r="D1483" i="28"/>
  <c r="C1483" i="28"/>
  <c r="B1483" i="28"/>
  <c r="E1482" i="28"/>
  <c r="D1482" i="28"/>
  <c r="C1482" i="28"/>
  <c r="B1482" i="28"/>
  <c r="G1482" i="28" s="1"/>
  <c r="H1482" i="28" s="1"/>
  <c r="E1481" i="28"/>
  <c r="D1481" i="28"/>
  <c r="C1481" i="28"/>
  <c r="B1481" i="28"/>
  <c r="E1480" i="28"/>
  <c r="D1480" i="28"/>
  <c r="C1480" i="28"/>
  <c r="B1480" i="28"/>
  <c r="E1479" i="28"/>
  <c r="D1479" i="28"/>
  <c r="C1479" i="28"/>
  <c r="B1479" i="28"/>
  <c r="E1478" i="28"/>
  <c r="D1478" i="28"/>
  <c r="C1478" i="28"/>
  <c r="B1478" i="28"/>
  <c r="E1477" i="28"/>
  <c r="D1477" i="28"/>
  <c r="C1477" i="28"/>
  <c r="B1477" i="28"/>
  <c r="E1476" i="28"/>
  <c r="D1476" i="28"/>
  <c r="C1476" i="28"/>
  <c r="B1476" i="28"/>
  <c r="E1475" i="28"/>
  <c r="D1475" i="28"/>
  <c r="C1475" i="28"/>
  <c r="B1475" i="28"/>
  <c r="E1474" i="28"/>
  <c r="D1474" i="28"/>
  <c r="C1474" i="28"/>
  <c r="B1474" i="28"/>
  <c r="E1473" i="28"/>
  <c r="D1473" i="28"/>
  <c r="C1473" i="28"/>
  <c r="B1473" i="28"/>
  <c r="E1472" i="28"/>
  <c r="D1472" i="28"/>
  <c r="C1472" i="28"/>
  <c r="B1472" i="28"/>
  <c r="E1471" i="28"/>
  <c r="D1471" i="28"/>
  <c r="C1471" i="28"/>
  <c r="B1471" i="28"/>
  <c r="E1470" i="28"/>
  <c r="D1470" i="28"/>
  <c r="C1470" i="28"/>
  <c r="B1470" i="28"/>
  <c r="E1469" i="28"/>
  <c r="D1469" i="28"/>
  <c r="C1469" i="28"/>
  <c r="B1469" i="28"/>
  <c r="E1468" i="28"/>
  <c r="D1468" i="28"/>
  <c r="C1468" i="28"/>
  <c r="B1468" i="28"/>
  <c r="E1467" i="28"/>
  <c r="D1467" i="28"/>
  <c r="C1467" i="28"/>
  <c r="B1467" i="28"/>
  <c r="E1466" i="28"/>
  <c r="G1466" i="28" s="1"/>
  <c r="H1466" i="28" s="1"/>
  <c r="D1466" i="28"/>
  <c r="C1466" i="28"/>
  <c r="B1466" i="28"/>
  <c r="E1465" i="28"/>
  <c r="D1465" i="28"/>
  <c r="C1465" i="28"/>
  <c r="B1465" i="28"/>
  <c r="E1464" i="28"/>
  <c r="D1464" i="28"/>
  <c r="C1464" i="28"/>
  <c r="B1464" i="28"/>
  <c r="E1463" i="28"/>
  <c r="D1463" i="28"/>
  <c r="C1463" i="28"/>
  <c r="B1463" i="28"/>
  <c r="E1462" i="28"/>
  <c r="D1462" i="28"/>
  <c r="C1462" i="28"/>
  <c r="B1462" i="28"/>
  <c r="E1461" i="28"/>
  <c r="D1461" i="28"/>
  <c r="C1461" i="28"/>
  <c r="B1461" i="28"/>
  <c r="E1460" i="28"/>
  <c r="G1460" i="28" s="1"/>
  <c r="H1460" i="28" s="1"/>
  <c r="D1460" i="28"/>
  <c r="C1460" i="28"/>
  <c r="B1460" i="28"/>
  <c r="E1459" i="28"/>
  <c r="D1459" i="28"/>
  <c r="C1459" i="28"/>
  <c r="B1459" i="28"/>
  <c r="E1458" i="28"/>
  <c r="D1458" i="28"/>
  <c r="C1458" i="28"/>
  <c r="B1458" i="28"/>
  <c r="E1457" i="28"/>
  <c r="D1457" i="28"/>
  <c r="C1457" i="28"/>
  <c r="B1457" i="28"/>
  <c r="E1456" i="28"/>
  <c r="D1456" i="28"/>
  <c r="C1456" i="28"/>
  <c r="B1456" i="28"/>
  <c r="E1455" i="28"/>
  <c r="D1455" i="28"/>
  <c r="C1455" i="28"/>
  <c r="B1455" i="28"/>
  <c r="E1454" i="28"/>
  <c r="D1454" i="28"/>
  <c r="C1454" i="28"/>
  <c r="B1454" i="28"/>
  <c r="E1453" i="28"/>
  <c r="D1453" i="28"/>
  <c r="C1453" i="28"/>
  <c r="B1453" i="28"/>
  <c r="E1452" i="28"/>
  <c r="D1452" i="28"/>
  <c r="C1452" i="28"/>
  <c r="B1452" i="28"/>
  <c r="E1451" i="28"/>
  <c r="D1451" i="28"/>
  <c r="C1451" i="28"/>
  <c r="B1451" i="28"/>
  <c r="E1450" i="28"/>
  <c r="D1450" i="28"/>
  <c r="C1450" i="28"/>
  <c r="B1450" i="28"/>
  <c r="E1449" i="28"/>
  <c r="D1449" i="28"/>
  <c r="C1449" i="28"/>
  <c r="B1449" i="28"/>
  <c r="E1448" i="28"/>
  <c r="D1448" i="28"/>
  <c r="C1448" i="28"/>
  <c r="B1448" i="28"/>
  <c r="E1447" i="28"/>
  <c r="D1447" i="28"/>
  <c r="C1447" i="28"/>
  <c r="B1447" i="28"/>
  <c r="E1446" i="28"/>
  <c r="D1446" i="28"/>
  <c r="C1446" i="28"/>
  <c r="B1446" i="28"/>
  <c r="E1445" i="28"/>
  <c r="D1445" i="28"/>
  <c r="C1445" i="28"/>
  <c r="B1445" i="28"/>
  <c r="E1444" i="28"/>
  <c r="D1444" i="28"/>
  <c r="C1444" i="28"/>
  <c r="B1444" i="28"/>
  <c r="E1443" i="28"/>
  <c r="D1443" i="28"/>
  <c r="C1443" i="28"/>
  <c r="B1443" i="28"/>
  <c r="E1442" i="28"/>
  <c r="G1442" i="28" s="1"/>
  <c r="H1442" i="28" s="1"/>
  <c r="D1442" i="28"/>
  <c r="C1442" i="28"/>
  <c r="B1442" i="28"/>
  <c r="E1441" i="28"/>
  <c r="D1441" i="28"/>
  <c r="C1441" i="28"/>
  <c r="B1441" i="28"/>
  <c r="E1440" i="28"/>
  <c r="D1440" i="28"/>
  <c r="C1440" i="28"/>
  <c r="B1440" i="28"/>
  <c r="E1439" i="28"/>
  <c r="D1439" i="28"/>
  <c r="C1439" i="28"/>
  <c r="B1439" i="28"/>
  <c r="E1438" i="28"/>
  <c r="D1438" i="28"/>
  <c r="C1438" i="28"/>
  <c r="B1438" i="28"/>
  <c r="E1437" i="28"/>
  <c r="D1437" i="28"/>
  <c r="C1437" i="28"/>
  <c r="B1437" i="28"/>
  <c r="E1436" i="28"/>
  <c r="D1436" i="28"/>
  <c r="C1436" i="28"/>
  <c r="B1436" i="28"/>
  <c r="E1435" i="28"/>
  <c r="D1435" i="28"/>
  <c r="C1435" i="28"/>
  <c r="B1435" i="28"/>
  <c r="E1434" i="28"/>
  <c r="D1434" i="28"/>
  <c r="C1434" i="28"/>
  <c r="B1434" i="28"/>
  <c r="E1433" i="28"/>
  <c r="D1433" i="28"/>
  <c r="C1433" i="28"/>
  <c r="B1433" i="28"/>
  <c r="E1432" i="28"/>
  <c r="D1432" i="28"/>
  <c r="C1432" i="28"/>
  <c r="B1432" i="28"/>
  <c r="E1431" i="28"/>
  <c r="D1431" i="28"/>
  <c r="C1431" i="28"/>
  <c r="B1431" i="28"/>
  <c r="E1430" i="28"/>
  <c r="D1430" i="28"/>
  <c r="C1430" i="28"/>
  <c r="B1430" i="28"/>
  <c r="E1429" i="28"/>
  <c r="D1429" i="28"/>
  <c r="C1429" i="28"/>
  <c r="B1429" i="28"/>
  <c r="E1428" i="28"/>
  <c r="D1428" i="28"/>
  <c r="C1428" i="28"/>
  <c r="B1428" i="28"/>
  <c r="E1427" i="28"/>
  <c r="D1427" i="28"/>
  <c r="C1427" i="28"/>
  <c r="B1427" i="28"/>
  <c r="E1426" i="28"/>
  <c r="D1426" i="28"/>
  <c r="C1426" i="28"/>
  <c r="B1426" i="28"/>
  <c r="E1425" i="28"/>
  <c r="D1425" i="28"/>
  <c r="C1425" i="28"/>
  <c r="B1425" i="28"/>
  <c r="E1424" i="28"/>
  <c r="G1424" i="28" s="1"/>
  <c r="H1424" i="28" s="1"/>
  <c r="D1424" i="28"/>
  <c r="C1424" i="28"/>
  <c r="B1424" i="28"/>
  <c r="E1423" i="28"/>
  <c r="D1423" i="28"/>
  <c r="C1423" i="28"/>
  <c r="B1423" i="28"/>
  <c r="E1422" i="28"/>
  <c r="D1422" i="28"/>
  <c r="C1422" i="28"/>
  <c r="B1422" i="28"/>
  <c r="E1421" i="28"/>
  <c r="D1421" i="28"/>
  <c r="C1421" i="28"/>
  <c r="B1421" i="28"/>
  <c r="E1420" i="28"/>
  <c r="D1420" i="28"/>
  <c r="C1420" i="28"/>
  <c r="B1420" i="28"/>
  <c r="E1419" i="28"/>
  <c r="D1419" i="28"/>
  <c r="C1419" i="28"/>
  <c r="B1419" i="28"/>
  <c r="E1418" i="28"/>
  <c r="D1418" i="28"/>
  <c r="C1418" i="28"/>
  <c r="B1418" i="28"/>
  <c r="E1417" i="28"/>
  <c r="D1417" i="28"/>
  <c r="C1417" i="28"/>
  <c r="B1417" i="28"/>
  <c r="E1416" i="28"/>
  <c r="D1416" i="28"/>
  <c r="C1416" i="28"/>
  <c r="B1416" i="28"/>
  <c r="E1415" i="28"/>
  <c r="D1415" i="28"/>
  <c r="C1415" i="28"/>
  <c r="B1415" i="28"/>
  <c r="E1414" i="28"/>
  <c r="D1414" i="28"/>
  <c r="C1414" i="28"/>
  <c r="B1414" i="28"/>
  <c r="G1414" i="28" s="1"/>
  <c r="H1414" i="28" s="1"/>
  <c r="E1413" i="28"/>
  <c r="D1413" i="28"/>
  <c r="C1413" i="28"/>
  <c r="B1413" i="28"/>
  <c r="G1413" i="28" s="1"/>
  <c r="H1413" i="28" s="1"/>
  <c r="E1412" i="28"/>
  <c r="D1412" i="28"/>
  <c r="C1412" i="28"/>
  <c r="B1412" i="28"/>
  <c r="E1411" i="28"/>
  <c r="D1411" i="28"/>
  <c r="C1411" i="28"/>
  <c r="B1411" i="28"/>
  <c r="E1410" i="28"/>
  <c r="D1410" i="28"/>
  <c r="C1410" i="28"/>
  <c r="B1410" i="28"/>
  <c r="E1409" i="28"/>
  <c r="D1409" i="28"/>
  <c r="C1409" i="28"/>
  <c r="B1409" i="28"/>
  <c r="E1408" i="28"/>
  <c r="D1408" i="28"/>
  <c r="C1408" i="28"/>
  <c r="B1408" i="28"/>
  <c r="E1407" i="28"/>
  <c r="D1407" i="28"/>
  <c r="C1407" i="28"/>
  <c r="B1407" i="28"/>
  <c r="E1406" i="28"/>
  <c r="D1406" i="28"/>
  <c r="C1406" i="28"/>
  <c r="B1406" i="28"/>
  <c r="E1405" i="28"/>
  <c r="D1405" i="28"/>
  <c r="C1405" i="28"/>
  <c r="B1405" i="28"/>
  <c r="G1405" i="28" s="1"/>
  <c r="H1405" i="28" s="1"/>
  <c r="E1404" i="28"/>
  <c r="D1404" i="28"/>
  <c r="C1404" i="28"/>
  <c r="B1404" i="28"/>
  <c r="E1403" i="28"/>
  <c r="D1403" i="28"/>
  <c r="C1403" i="28"/>
  <c r="B1403" i="28"/>
  <c r="G1403" i="28" s="1"/>
  <c r="H1403" i="28" s="1"/>
  <c r="E1402" i="28"/>
  <c r="D1402" i="28"/>
  <c r="C1402" i="28"/>
  <c r="B1402" i="28"/>
  <c r="G1402" i="28" s="1"/>
  <c r="H1402" i="28" s="1"/>
  <c r="E1401" i="28"/>
  <c r="D1401" i="28"/>
  <c r="C1401" i="28"/>
  <c r="B1401" i="28"/>
  <c r="E1400" i="28"/>
  <c r="D1400" i="28"/>
  <c r="C1400" i="28"/>
  <c r="B1400" i="28"/>
  <c r="E1399" i="28"/>
  <c r="D1399" i="28"/>
  <c r="C1399" i="28"/>
  <c r="B1399" i="28"/>
  <c r="E1398" i="28"/>
  <c r="D1398" i="28"/>
  <c r="C1398" i="28"/>
  <c r="B1398" i="28"/>
  <c r="E1397" i="28"/>
  <c r="D1397" i="28"/>
  <c r="C1397" i="28"/>
  <c r="B1397" i="28"/>
  <c r="E1396" i="28"/>
  <c r="D1396" i="28"/>
  <c r="C1396" i="28"/>
  <c r="B1396" i="28"/>
  <c r="E1395" i="28"/>
  <c r="D1395" i="28"/>
  <c r="C1395" i="28"/>
  <c r="B1395" i="28"/>
  <c r="E1394" i="28"/>
  <c r="D1394" i="28"/>
  <c r="C1394" i="28"/>
  <c r="B1394" i="28"/>
  <c r="E1393" i="28"/>
  <c r="D1393" i="28"/>
  <c r="C1393" i="28"/>
  <c r="B1393" i="28"/>
  <c r="E1392" i="28"/>
  <c r="D1392" i="28"/>
  <c r="C1392" i="28"/>
  <c r="B1392" i="28"/>
  <c r="E1391" i="28"/>
  <c r="D1391" i="28"/>
  <c r="C1391" i="28"/>
  <c r="B1391" i="28"/>
  <c r="E1390" i="28"/>
  <c r="D1390" i="28"/>
  <c r="C1390" i="28"/>
  <c r="B1390" i="28"/>
  <c r="E1389" i="28"/>
  <c r="D1389" i="28"/>
  <c r="C1389" i="28"/>
  <c r="B1389" i="28"/>
  <c r="E1388" i="28"/>
  <c r="D1388" i="28"/>
  <c r="C1388" i="28"/>
  <c r="B1388" i="28"/>
  <c r="E1387" i="28"/>
  <c r="D1387" i="28"/>
  <c r="C1387" i="28"/>
  <c r="B1387" i="28"/>
  <c r="E1386" i="28"/>
  <c r="D1386" i="28"/>
  <c r="C1386" i="28"/>
  <c r="B1386" i="28"/>
  <c r="E1385" i="28"/>
  <c r="D1385" i="28"/>
  <c r="C1385" i="28"/>
  <c r="B1385" i="28"/>
  <c r="E1384" i="28"/>
  <c r="D1384" i="28"/>
  <c r="C1384" i="28"/>
  <c r="B1384" i="28"/>
  <c r="E1383" i="28"/>
  <c r="D1383" i="28"/>
  <c r="C1383" i="28"/>
  <c r="B1383" i="28"/>
  <c r="E1382" i="28"/>
  <c r="D1382" i="28"/>
  <c r="C1382" i="28"/>
  <c r="B1382" i="28"/>
  <c r="G1382" i="28" s="1"/>
  <c r="H1382" i="28" s="1"/>
  <c r="E1381" i="28"/>
  <c r="D1381" i="28"/>
  <c r="C1381" i="28"/>
  <c r="B1381" i="28"/>
  <c r="E1380" i="28"/>
  <c r="D1380" i="28"/>
  <c r="C1380" i="28"/>
  <c r="B1380" i="28"/>
  <c r="G1380" i="28" s="1"/>
  <c r="H1380" i="28" s="1"/>
  <c r="E1379" i="28"/>
  <c r="D1379" i="28"/>
  <c r="C1379" i="28"/>
  <c r="B1379" i="28"/>
  <c r="E1378" i="28"/>
  <c r="D1378" i="28"/>
  <c r="C1378" i="28"/>
  <c r="B1378" i="28"/>
  <c r="E1377" i="28"/>
  <c r="D1377" i="28"/>
  <c r="C1377" i="28"/>
  <c r="B1377" i="28"/>
  <c r="E1376" i="28"/>
  <c r="D1376" i="28"/>
  <c r="C1376" i="28"/>
  <c r="B1376" i="28"/>
  <c r="E1375" i="28"/>
  <c r="D1375" i="28"/>
  <c r="C1375" i="28"/>
  <c r="B1375" i="28"/>
  <c r="E1374" i="28"/>
  <c r="D1374" i="28"/>
  <c r="C1374" i="28"/>
  <c r="B1374" i="28"/>
  <c r="E1373" i="28"/>
  <c r="D1373" i="28"/>
  <c r="C1373" i="28"/>
  <c r="B1373" i="28"/>
  <c r="E1372" i="28"/>
  <c r="D1372" i="28"/>
  <c r="C1372" i="28"/>
  <c r="B1372" i="28"/>
  <c r="G1372" i="28" s="1"/>
  <c r="H1372" i="28" s="1"/>
  <c r="E1371" i="28"/>
  <c r="D1371" i="28"/>
  <c r="C1371" i="28"/>
  <c r="B1371" i="28"/>
  <c r="G1371" i="28" s="1"/>
  <c r="H1371" i="28" s="1"/>
  <c r="E1370" i="28"/>
  <c r="D1370" i="28"/>
  <c r="C1370" i="28"/>
  <c r="B1370" i="28"/>
  <c r="E1369" i="28"/>
  <c r="D1369" i="28"/>
  <c r="C1369" i="28"/>
  <c r="B1369" i="28"/>
  <c r="G1369" i="28" s="1"/>
  <c r="H1369" i="28" s="1"/>
  <c r="E1368" i="28"/>
  <c r="D1368" i="28"/>
  <c r="C1368" i="28"/>
  <c r="B1368" i="28"/>
  <c r="G1368" i="28" s="1"/>
  <c r="H1368" i="28" s="1"/>
  <c r="E1367" i="28"/>
  <c r="D1367" i="28"/>
  <c r="C1367" i="28"/>
  <c r="B1367" i="28"/>
  <c r="E1366" i="28"/>
  <c r="D1366" i="28"/>
  <c r="C1366" i="28"/>
  <c r="B1366" i="28"/>
  <c r="E1365" i="28"/>
  <c r="D1365" i="28"/>
  <c r="C1365" i="28"/>
  <c r="B1365" i="28"/>
  <c r="E1364" i="28"/>
  <c r="D1364" i="28"/>
  <c r="C1364" i="28"/>
  <c r="B1364" i="28"/>
  <c r="E1363" i="28"/>
  <c r="D1363" i="28"/>
  <c r="C1363" i="28"/>
  <c r="B1363" i="28"/>
  <c r="E1362" i="28"/>
  <c r="D1362" i="28"/>
  <c r="C1362" i="28"/>
  <c r="B1362" i="28"/>
  <c r="E1361" i="28"/>
  <c r="D1361" i="28"/>
  <c r="C1361" i="28"/>
  <c r="B1361" i="28"/>
  <c r="E1360" i="28"/>
  <c r="D1360" i="28"/>
  <c r="C1360" i="28"/>
  <c r="B1360" i="28"/>
  <c r="G1360" i="28" s="1"/>
  <c r="H1360" i="28" s="1"/>
  <c r="E1359" i="28"/>
  <c r="D1359" i="28"/>
  <c r="C1359" i="28"/>
  <c r="B1359" i="28"/>
  <c r="G1359" i="28" s="1"/>
  <c r="H1359" i="28" s="1"/>
  <c r="E1358" i="28"/>
  <c r="D1358" i="28"/>
  <c r="C1358" i="28"/>
  <c r="B1358" i="28"/>
  <c r="G1358" i="28" s="1"/>
  <c r="H1358" i="28" s="1"/>
  <c r="E1357" i="28"/>
  <c r="D1357" i="28"/>
  <c r="C1357" i="28"/>
  <c r="B1357" i="28"/>
  <c r="E1356" i="28"/>
  <c r="D1356" i="28"/>
  <c r="C1356" i="28"/>
  <c r="B1356" i="28"/>
  <c r="G1356" i="28" s="1"/>
  <c r="H1356" i="28" s="1"/>
  <c r="E1355" i="28"/>
  <c r="D1355" i="28"/>
  <c r="C1355" i="28"/>
  <c r="B1355" i="28"/>
  <c r="E1354" i="28"/>
  <c r="D1354" i="28"/>
  <c r="C1354" i="28"/>
  <c r="B1354" i="28"/>
  <c r="G1354" i="28" s="1"/>
  <c r="H1354" i="28" s="1"/>
  <c r="E1353" i="28"/>
  <c r="D1353" i="28"/>
  <c r="C1353" i="28"/>
  <c r="B1353" i="28"/>
  <c r="E1352" i="28"/>
  <c r="D1352" i="28"/>
  <c r="C1352" i="28"/>
  <c r="B1352" i="28"/>
  <c r="G1352" i="28" s="1"/>
  <c r="H1352" i="28" s="1"/>
  <c r="E1351" i="28"/>
  <c r="D1351" i="28"/>
  <c r="C1351" i="28"/>
  <c r="B1351" i="28"/>
  <c r="E1350" i="28"/>
  <c r="D1350" i="28"/>
  <c r="C1350" i="28"/>
  <c r="B1350" i="28"/>
  <c r="E1349" i="28"/>
  <c r="D1349" i="28"/>
  <c r="C1349" i="28"/>
  <c r="B1349" i="28"/>
  <c r="E1348" i="28"/>
  <c r="D1348" i="28"/>
  <c r="C1348" i="28"/>
  <c r="B1348" i="28"/>
  <c r="G1348" i="28" s="1"/>
  <c r="H1348" i="28" s="1"/>
  <c r="E1347" i="28"/>
  <c r="D1347" i="28"/>
  <c r="C1347" i="28"/>
  <c r="B1347" i="28"/>
  <c r="E1346" i="28"/>
  <c r="D1346" i="28"/>
  <c r="C1346" i="28"/>
  <c r="B1346" i="28"/>
  <c r="E1345" i="28"/>
  <c r="D1345" i="28"/>
  <c r="C1345" i="28"/>
  <c r="B1345" i="28"/>
  <c r="E1344" i="28"/>
  <c r="D1344" i="28"/>
  <c r="C1344" i="28"/>
  <c r="B1344" i="28"/>
  <c r="E1343" i="28"/>
  <c r="D1343" i="28"/>
  <c r="C1343" i="28"/>
  <c r="B1343" i="28"/>
  <c r="E1342" i="28"/>
  <c r="D1342" i="28"/>
  <c r="C1342" i="28"/>
  <c r="B1342" i="28"/>
  <c r="E1341" i="28"/>
  <c r="D1341" i="28"/>
  <c r="C1341" i="28"/>
  <c r="B1341" i="28"/>
  <c r="E1340" i="28"/>
  <c r="D1340" i="28"/>
  <c r="C1340" i="28"/>
  <c r="B1340" i="28"/>
  <c r="E1339" i="28"/>
  <c r="D1339" i="28"/>
  <c r="C1339" i="28"/>
  <c r="B1339" i="28"/>
  <c r="E1338" i="28"/>
  <c r="D1338" i="28"/>
  <c r="C1338" i="28"/>
  <c r="B1338" i="28"/>
  <c r="E1337" i="28"/>
  <c r="D1337" i="28"/>
  <c r="C1337" i="28"/>
  <c r="B1337" i="28"/>
  <c r="E1336" i="28"/>
  <c r="D1336" i="28"/>
  <c r="C1336" i="28"/>
  <c r="B1336" i="28"/>
  <c r="E1335" i="28"/>
  <c r="D1335" i="28"/>
  <c r="C1335" i="28"/>
  <c r="B1335" i="28"/>
  <c r="E1334" i="28"/>
  <c r="D1334" i="28"/>
  <c r="C1334" i="28"/>
  <c r="B1334" i="28"/>
  <c r="E1333" i="28"/>
  <c r="D1333" i="28"/>
  <c r="C1333" i="28"/>
  <c r="B1333" i="28"/>
  <c r="E1332" i="28"/>
  <c r="D1332" i="28"/>
  <c r="C1332" i="28"/>
  <c r="B1332" i="28"/>
  <c r="E1331" i="28"/>
  <c r="D1331" i="28"/>
  <c r="C1331" i="28"/>
  <c r="B1331" i="28"/>
  <c r="E1330" i="28"/>
  <c r="D1330" i="28"/>
  <c r="C1330" i="28"/>
  <c r="B1330" i="28"/>
  <c r="E1329" i="28"/>
  <c r="D1329" i="28"/>
  <c r="C1329" i="28"/>
  <c r="B1329" i="28"/>
  <c r="E1328" i="28"/>
  <c r="D1328" i="28"/>
  <c r="C1328" i="28"/>
  <c r="B1328" i="28"/>
  <c r="E1327" i="28"/>
  <c r="D1327" i="28"/>
  <c r="C1327" i="28"/>
  <c r="B1327" i="28"/>
  <c r="E1326" i="28"/>
  <c r="D1326" i="28"/>
  <c r="C1326" i="28"/>
  <c r="B1326" i="28"/>
  <c r="E1325" i="28"/>
  <c r="D1325" i="28"/>
  <c r="C1325" i="28"/>
  <c r="B1325" i="28"/>
  <c r="E1324" i="28"/>
  <c r="D1324" i="28"/>
  <c r="C1324" i="28"/>
  <c r="B1324" i="28"/>
  <c r="E1323" i="28"/>
  <c r="D1323" i="28"/>
  <c r="C1323" i="28"/>
  <c r="B1323" i="28"/>
  <c r="E1322" i="28"/>
  <c r="D1322" i="28"/>
  <c r="C1322" i="28"/>
  <c r="B1322" i="28"/>
  <c r="E1321" i="28"/>
  <c r="D1321" i="28"/>
  <c r="C1321" i="28"/>
  <c r="B1321" i="28"/>
  <c r="E1320" i="28"/>
  <c r="D1320" i="28"/>
  <c r="C1320" i="28"/>
  <c r="B1320" i="28"/>
  <c r="E1319" i="28"/>
  <c r="D1319" i="28"/>
  <c r="C1319" i="28"/>
  <c r="B1319" i="28"/>
  <c r="E1318" i="28"/>
  <c r="D1318" i="28"/>
  <c r="C1318" i="28"/>
  <c r="B1318" i="28"/>
  <c r="E1317" i="28"/>
  <c r="D1317" i="28"/>
  <c r="C1317" i="28"/>
  <c r="B1317" i="28"/>
  <c r="E1316" i="28"/>
  <c r="D1316" i="28"/>
  <c r="C1316" i="28"/>
  <c r="B1316" i="28"/>
  <c r="E1315" i="28"/>
  <c r="D1315" i="28"/>
  <c r="C1315" i="28"/>
  <c r="B1315" i="28"/>
  <c r="E1314" i="28"/>
  <c r="D1314" i="28"/>
  <c r="C1314" i="28"/>
  <c r="B1314" i="28"/>
  <c r="E1313" i="28"/>
  <c r="D1313" i="28"/>
  <c r="C1313" i="28"/>
  <c r="B1313" i="28"/>
  <c r="E1312" i="28"/>
  <c r="D1312" i="28"/>
  <c r="C1312" i="28"/>
  <c r="B1312" i="28"/>
  <c r="E1311" i="28"/>
  <c r="D1311" i="28"/>
  <c r="C1311" i="28"/>
  <c r="B1311" i="28"/>
  <c r="E1310" i="28"/>
  <c r="D1310" i="28"/>
  <c r="C1310" i="28"/>
  <c r="B1310" i="28"/>
  <c r="E1309" i="28"/>
  <c r="D1309" i="28"/>
  <c r="C1309" i="28"/>
  <c r="B1309" i="28"/>
  <c r="E1308" i="28"/>
  <c r="D1308" i="28"/>
  <c r="C1308" i="28"/>
  <c r="B1308" i="28"/>
  <c r="E1307" i="28"/>
  <c r="D1307" i="28"/>
  <c r="C1307" i="28"/>
  <c r="B1307" i="28"/>
  <c r="E1306" i="28"/>
  <c r="D1306" i="28"/>
  <c r="C1306" i="28"/>
  <c r="B1306" i="28"/>
  <c r="E1305" i="28"/>
  <c r="D1305" i="28"/>
  <c r="C1305" i="28"/>
  <c r="B1305" i="28"/>
  <c r="E1304" i="28"/>
  <c r="D1304" i="28"/>
  <c r="C1304" i="28"/>
  <c r="B1304" i="28"/>
  <c r="E1303" i="28"/>
  <c r="D1303" i="28"/>
  <c r="C1303" i="28"/>
  <c r="B1303" i="28"/>
  <c r="E1302" i="28"/>
  <c r="D1302" i="28"/>
  <c r="C1302" i="28"/>
  <c r="B1302" i="28"/>
  <c r="E1301" i="28"/>
  <c r="D1301" i="28"/>
  <c r="C1301" i="28"/>
  <c r="B1301" i="28"/>
  <c r="E1300" i="28"/>
  <c r="D1300" i="28"/>
  <c r="C1300" i="28"/>
  <c r="B1300" i="28"/>
  <c r="E1299" i="28"/>
  <c r="D1299" i="28"/>
  <c r="C1299" i="28"/>
  <c r="B1299" i="28"/>
  <c r="E1298" i="28"/>
  <c r="D1298" i="28"/>
  <c r="C1298" i="28"/>
  <c r="B1298" i="28"/>
  <c r="E1297" i="28"/>
  <c r="D1297" i="28"/>
  <c r="C1297" i="28"/>
  <c r="B1297" i="28"/>
  <c r="E1296" i="28"/>
  <c r="D1296" i="28"/>
  <c r="C1296" i="28"/>
  <c r="B1296" i="28"/>
  <c r="E1295" i="28"/>
  <c r="D1295" i="28"/>
  <c r="C1295" i="28"/>
  <c r="B1295" i="28"/>
  <c r="E1294" i="28"/>
  <c r="D1294" i="28"/>
  <c r="C1294" i="28"/>
  <c r="B1294" i="28"/>
  <c r="E1293" i="28"/>
  <c r="D1293" i="28"/>
  <c r="C1293" i="28"/>
  <c r="B1293" i="28"/>
  <c r="E1292" i="28"/>
  <c r="D1292" i="28"/>
  <c r="C1292" i="28"/>
  <c r="B1292" i="28"/>
  <c r="E1291" i="28"/>
  <c r="D1291" i="28"/>
  <c r="C1291" i="28"/>
  <c r="B1291" i="28"/>
  <c r="E1290" i="28"/>
  <c r="D1290" i="28"/>
  <c r="C1290" i="28"/>
  <c r="B1290" i="28"/>
  <c r="E1289" i="28"/>
  <c r="D1289" i="28"/>
  <c r="C1289" i="28"/>
  <c r="B1289" i="28"/>
  <c r="E1288" i="28"/>
  <c r="D1288" i="28"/>
  <c r="C1288" i="28"/>
  <c r="B1288" i="28"/>
  <c r="E1287" i="28"/>
  <c r="D1287" i="28"/>
  <c r="C1287" i="28"/>
  <c r="B1287" i="28"/>
  <c r="E1286" i="28"/>
  <c r="D1286" i="28"/>
  <c r="C1286" i="28"/>
  <c r="B1286" i="28"/>
  <c r="E1285" i="28"/>
  <c r="D1285" i="28"/>
  <c r="C1285" i="28"/>
  <c r="B1285" i="28"/>
  <c r="E1284" i="28"/>
  <c r="D1284" i="28"/>
  <c r="C1284" i="28"/>
  <c r="B1284" i="28"/>
  <c r="E1283" i="28"/>
  <c r="D1283" i="28"/>
  <c r="C1283" i="28"/>
  <c r="B1283" i="28"/>
  <c r="E1282" i="28"/>
  <c r="D1282" i="28"/>
  <c r="C1282" i="28"/>
  <c r="B1282" i="28"/>
  <c r="E1281" i="28"/>
  <c r="D1281" i="28"/>
  <c r="C1281" i="28"/>
  <c r="B1281" i="28"/>
  <c r="E1280" i="28"/>
  <c r="D1280" i="28"/>
  <c r="C1280" i="28"/>
  <c r="B1280" i="28"/>
  <c r="E1279" i="28"/>
  <c r="D1279" i="28"/>
  <c r="C1279" i="28"/>
  <c r="B1279" i="28"/>
  <c r="E1278" i="28"/>
  <c r="D1278" i="28"/>
  <c r="C1278" i="28"/>
  <c r="B1278" i="28"/>
  <c r="E1277" i="28"/>
  <c r="D1277" i="28"/>
  <c r="C1277" i="28"/>
  <c r="B1277" i="28"/>
  <c r="E1276" i="28"/>
  <c r="D1276" i="28"/>
  <c r="C1276" i="28"/>
  <c r="B1276" i="28"/>
  <c r="E1275" i="28"/>
  <c r="D1275" i="28"/>
  <c r="C1275" i="28"/>
  <c r="B1275" i="28"/>
  <c r="E1274" i="28"/>
  <c r="D1274" i="28"/>
  <c r="C1274" i="28"/>
  <c r="B1274" i="28"/>
  <c r="E1273" i="28"/>
  <c r="D1273" i="28"/>
  <c r="C1273" i="28"/>
  <c r="B1273" i="28"/>
  <c r="E1272" i="28"/>
  <c r="D1272" i="28"/>
  <c r="C1272" i="28"/>
  <c r="B1272" i="28"/>
  <c r="E1271" i="28"/>
  <c r="D1271" i="28"/>
  <c r="C1271" i="28"/>
  <c r="B1271" i="28"/>
  <c r="E1270" i="28"/>
  <c r="D1270" i="28"/>
  <c r="C1270" i="28"/>
  <c r="B1270" i="28"/>
  <c r="E1269" i="28"/>
  <c r="D1269" i="28"/>
  <c r="C1269" i="28"/>
  <c r="B1269" i="28"/>
  <c r="E1268" i="28"/>
  <c r="D1268" i="28"/>
  <c r="C1268" i="28"/>
  <c r="B1268" i="28"/>
  <c r="E1267" i="28"/>
  <c r="D1267" i="28"/>
  <c r="C1267" i="28"/>
  <c r="B1267" i="28"/>
  <c r="E1266" i="28"/>
  <c r="D1266" i="28"/>
  <c r="C1266" i="28"/>
  <c r="B1266" i="28"/>
  <c r="E1265" i="28"/>
  <c r="D1265" i="28"/>
  <c r="C1265" i="28"/>
  <c r="B1265" i="28"/>
  <c r="E1264" i="28"/>
  <c r="D1264" i="28"/>
  <c r="C1264" i="28"/>
  <c r="B1264" i="28"/>
  <c r="E1263" i="28"/>
  <c r="D1263" i="28"/>
  <c r="C1263" i="28"/>
  <c r="B1263" i="28"/>
  <c r="E1262" i="28"/>
  <c r="D1262" i="28"/>
  <c r="C1262" i="28"/>
  <c r="B1262" i="28"/>
  <c r="E1261" i="28"/>
  <c r="D1261" i="28"/>
  <c r="C1261" i="28"/>
  <c r="B1261" i="28"/>
  <c r="E1260" i="28"/>
  <c r="D1260" i="28"/>
  <c r="C1260" i="28"/>
  <c r="B1260" i="28"/>
  <c r="E1259" i="28"/>
  <c r="D1259" i="28"/>
  <c r="C1259" i="28"/>
  <c r="B1259" i="28"/>
  <c r="E1258" i="28"/>
  <c r="D1258" i="28"/>
  <c r="C1258" i="28"/>
  <c r="B1258" i="28"/>
  <c r="E1257" i="28"/>
  <c r="D1257" i="28"/>
  <c r="C1257" i="28"/>
  <c r="B1257" i="28"/>
  <c r="E1256" i="28"/>
  <c r="D1256" i="28"/>
  <c r="C1256" i="28"/>
  <c r="B1256" i="28"/>
  <c r="E1255" i="28"/>
  <c r="D1255" i="28"/>
  <c r="C1255" i="28"/>
  <c r="B1255" i="28"/>
  <c r="E1254" i="28"/>
  <c r="D1254" i="28"/>
  <c r="C1254" i="28"/>
  <c r="B1254" i="28"/>
  <c r="E1253" i="28"/>
  <c r="D1253" i="28"/>
  <c r="C1253" i="28"/>
  <c r="B1253" i="28"/>
  <c r="E1252" i="28"/>
  <c r="D1252" i="28"/>
  <c r="C1252" i="28"/>
  <c r="B1252" i="28"/>
  <c r="E1251" i="28"/>
  <c r="D1251" i="28"/>
  <c r="C1251" i="28"/>
  <c r="B1251" i="28"/>
  <c r="E1250" i="28"/>
  <c r="D1250" i="28"/>
  <c r="C1250" i="28"/>
  <c r="B1250" i="28"/>
  <c r="E1249" i="28"/>
  <c r="D1249" i="28"/>
  <c r="C1249" i="28"/>
  <c r="B1249" i="28"/>
  <c r="E1248" i="28"/>
  <c r="D1248" i="28"/>
  <c r="C1248" i="28"/>
  <c r="B1248" i="28"/>
  <c r="E1247" i="28"/>
  <c r="D1247" i="28"/>
  <c r="C1247" i="28"/>
  <c r="B1247" i="28"/>
  <c r="E1246" i="28"/>
  <c r="D1246" i="28"/>
  <c r="C1246" i="28"/>
  <c r="B1246" i="28"/>
  <c r="E1245" i="28"/>
  <c r="D1245" i="28"/>
  <c r="C1245" i="28"/>
  <c r="B1245" i="28"/>
  <c r="E1244" i="28"/>
  <c r="D1244" i="28"/>
  <c r="C1244" i="28"/>
  <c r="B1244" i="28"/>
  <c r="E1243" i="28"/>
  <c r="D1243" i="28"/>
  <c r="C1243" i="28"/>
  <c r="B1243" i="28"/>
  <c r="E1242" i="28"/>
  <c r="D1242" i="28"/>
  <c r="C1242" i="28"/>
  <c r="B1242" i="28"/>
  <c r="E1241" i="28"/>
  <c r="D1241" i="28"/>
  <c r="C1241" i="28"/>
  <c r="B1241" i="28"/>
  <c r="E1240" i="28"/>
  <c r="D1240" i="28"/>
  <c r="C1240" i="28"/>
  <c r="B1240" i="28"/>
  <c r="E1239" i="28"/>
  <c r="D1239" i="28"/>
  <c r="C1239" i="28"/>
  <c r="B1239" i="28"/>
  <c r="E1238" i="28"/>
  <c r="D1238" i="28"/>
  <c r="C1238" i="28"/>
  <c r="B1238" i="28"/>
  <c r="E1237" i="28"/>
  <c r="D1237" i="28"/>
  <c r="C1237" i="28"/>
  <c r="B1237" i="28"/>
  <c r="E1236" i="28"/>
  <c r="D1236" i="28"/>
  <c r="C1236" i="28"/>
  <c r="B1236" i="28"/>
  <c r="E1235" i="28"/>
  <c r="D1235" i="28"/>
  <c r="C1235" i="28"/>
  <c r="B1235" i="28"/>
  <c r="E1234" i="28"/>
  <c r="D1234" i="28"/>
  <c r="C1234" i="28"/>
  <c r="B1234" i="28"/>
  <c r="E1233" i="28"/>
  <c r="D1233" i="28"/>
  <c r="C1233" i="28"/>
  <c r="B1233" i="28"/>
  <c r="E1232" i="28"/>
  <c r="D1232" i="28"/>
  <c r="C1232" i="28"/>
  <c r="B1232" i="28"/>
  <c r="E1231" i="28"/>
  <c r="D1231" i="28"/>
  <c r="C1231" i="28"/>
  <c r="B1231" i="28"/>
  <c r="E1230" i="28"/>
  <c r="D1230" i="28"/>
  <c r="C1230" i="28"/>
  <c r="B1230" i="28"/>
  <c r="E1229" i="28"/>
  <c r="D1229" i="28"/>
  <c r="C1229" i="28"/>
  <c r="B1229" i="28"/>
  <c r="E1228" i="28"/>
  <c r="D1228" i="28"/>
  <c r="C1228" i="28"/>
  <c r="B1228" i="28"/>
  <c r="E1227" i="28"/>
  <c r="D1227" i="28"/>
  <c r="C1227" i="28"/>
  <c r="B1227" i="28"/>
  <c r="E1226" i="28"/>
  <c r="D1226" i="28"/>
  <c r="C1226" i="28"/>
  <c r="B1226" i="28"/>
  <c r="E1225" i="28"/>
  <c r="D1225" i="28"/>
  <c r="C1225" i="28"/>
  <c r="B1225" i="28"/>
  <c r="E1224" i="28"/>
  <c r="D1224" i="28"/>
  <c r="C1224" i="28"/>
  <c r="B1224" i="28"/>
  <c r="E1223" i="28"/>
  <c r="D1223" i="28"/>
  <c r="C1223" i="28"/>
  <c r="B1223" i="28"/>
  <c r="E1222" i="28"/>
  <c r="D1222" i="28"/>
  <c r="C1222" i="28"/>
  <c r="B1222" i="28"/>
  <c r="E1221" i="28"/>
  <c r="D1221" i="28"/>
  <c r="C1221" i="28"/>
  <c r="B1221" i="28"/>
  <c r="E1220" i="28"/>
  <c r="D1220" i="28"/>
  <c r="C1220" i="28"/>
  <c r="B1220" i="28"/>
  <c r="E1219" i="28"/>
  <c r="D1219" i="28"/>
  <c r="C1219" i="28"/>
  <c r="B1219" i="28"/>
  <c r="E1218" i="28"/>
  <c r="D1218" i="28"/>
  <c r="C1218" i="28"/>
  <c r="B1218" i="28"/>
  <c r="E1217" i="28"/>
  <c r="D1217" i="28"/>
  <c r="C1217" i="28"/>
  <c r="B1217" i="28"/>
  <c r="E1216" i="28"/>
  <c r="D1216" i="28"/>
  <c r="C1216" i="28"/>
  <c r="B1216" i="28"/>
  <c r="E1215" i="28"/>
  <c r="D1215" i="28"/>
  <c r="C1215" i="28"/>
  <c r="B1215" i="28"/>
  <c r="E1214" i="28"/>
  <c r="D1214" i="28"/>
  <c r="C1214" i="28"/>
  <c r="B1214" i="28"/>
  <c r="E1213" i="28"/>
  <c r="D1213" i="28"/>
  <c r="C1213" i="28"/>
  <c r="B1213" i="28"/>
  <c r="E1212" i="28"/>
  <c r="D1212" i="28"/>
  <c r="C1212" i="28"/>
  <c r="B1212" i="28"/>
  <c r="E1211" i="28"/>
  <c r="D1211" i="28"/>
  <c r="C1211" i="28"/>
  <c r="B1211" i="28"/>
  <c r="E1210" i="28"/>
  <c r="D1210" i="28"/>
  <c r="C1210" i="28"/>
  <c r="B1210" i="28"/>
  <c r="E1209" i="28"/>
  <c r="D1209" i="28"/>
  <c r="C1209" i="28"/>
  <c r="B1209" i="28"/>
  <c r="E1208" i="28"/>
  <c r="D1208" i="28"/>
  <c r="C1208" i="28"/>
  <c r="B1208" i="28"/>
  <c r="E1207" i="28"/>
  <c r="D1207" i="28"/>
  <c r="C1207" i="28"/>
  <c r="B1207" i="28"/>
  <c r="E1206" i="28"/>
  <c r="D1206" i="28"/>
  <c r="C1206" i="28"/>
  <c r="B1206" i="28"/>
  <c r="E1205" i="28"/>
  <c r="D1205" i="28"/>
  <c r="C1205" i="28"/>
  <c r="B1205" i="28"/>
  <c r="E1204" i="28"/>
  <c r="D1204" i="28"/>
  <c r="C1204" i="28"/>
  <c r="B1204" i="28"/>
  <c r="E1203" i="28"/>
  <c r="D1203" i="28"/>
  <c r="C1203" i="28"/>
  <c r="B1203" i="28"/>
  <c r="E1202" i="28"/>
  <c r="D1202" i="28"/>
  <c r="C1202" i="28"/>
  <c r="B1202" i="28"/>
  <c r="E1201" i="28"/>
  <c r="D1201" i="28"/>
  <c r="C1201" i="28"/>
  <c r="B1201" i="28"/>
  <c r="E1200" i="28"/>
  <c r="D1200" i="28"/>
  <c r="C1200" i="28"/>
  <c r="B1200" i="28"/>
  <c r="E1199" i="28"/>
  <c r="D1199" i="28"/>
  <c r="C1199" i="28"/>
  <c r="B1199" i="28"/>
  <c r="E1198" i="28"/>
  <c r="D1198" i="28"/>
  <c r="C1198" i="28"/>
  <c r="B1198" i="28"/>
  <c r="E1197" i="28"/>
  <c r="D1197" i="28"/>
  <c r="C1197" i="28"/>
  <c r="B1197" i="28"/>
  <c r="E1196" i="28"/>
  <c r="D1196" i="28"/>
  <c r="C1196" i="28"/>
  <c r="B1196" i="28"/>
  <c r="E1195" i="28"/>
  <c r="D1195" i="28"/>
  <c r="C1195" i="28"/>
  <c r="B1195" i="28"/>
  <c r="E1194" i="28"/>
  <c r="D1194" i="28"/>
  <c r="C1194" i="28"/>
  <c r="B1194" i="28"/>
  <c r="E1193" i="28"/>
  <c r="D1193" i="28"/>
  <c r="C1193" i="28"/>
  <c r="B1193" i="28"/>
  <c r="E1192" i="28"/>
  <c r="D1192" i="28"/>
  <c r="C1192" i="28"/>
  <c r="B1192" i="28"/>
  <c r="E1191" i="28"/>
  <c r="D1191" i="28"/>
  <c r="C1191" i="28"/>
  <c r="B1191" i="28"/>
  <c r="E1190" i="28"/>
  <c r="D1190" i="28"/>
  <c r="C1190" i="28"/>
  <c r="B1190" i="28"/>
  <c r="E1189" i="28"/>
  <c r="D1189" i="28"/>
  <c r="C1189" i="28"/>
  <c r="B1189" i="28"/>
  <c r="E1188" i="28"/>
  <c r="D1188" i="28"/>
  <c r="C1188" i="28"/>
  <c r="B1188" i="28"/>
  <c r="E1187" i="28"/>
  <c r="D1187" i="28"/>
  <c r="C1187" i="28"/>
  <c r="B1187" i="28"/>
  <c r="E1186" i="28"/>
  <c r="D1186" i="28"/>
  <c r="C1186" i="28"/>
  <c r="B1186" i="28"/>
  <c r="E1185" i="28"/>
  <c r="D1185" i="28"/>
  <c r="C1185" i="28"/>
  <c r="B1185" i="28"/>
  <c r="E1184" i="28"/>
  <c r="D1184" i="28"/>
  <c r="C1184" i="28"/>
  <c r="B1184" i="28"/>
  <c r="E1183" i="28"/>
  <c r="D1183" i="28"/>
  <c r="C1183" i="28"/>
  <c r="B1183" i="28"/>
  <c r="E1182" i="28"/>
  <c r="D1182" i="28"/>
  <c r="C1182" i="28"/>
  <c r="B1182" i="28"/>
  <c r="E1181" i="28"/>
  <c r="D1181" i="28"/>
  <c r="C1181" i="28"/>
  <c r="B1181" i="28"/>
  <c r="E1180" i="28"/>
  <c r="D1180" i="28"/>
  <c r="C1180" i="28"/>
  <c r="B1180" i="28"/>
  <c r="E1179" i="28"/>
  <c r="D1179" i="28"/>
  <c r="C1179" i="28"/>
  <c r="B1179" i="28"/>
  <c r="E1178" i="28"/>
  <c r="D1178" i="28"/>
  <c r="C1178" i="28"/>
  <c r="B1178" i="28"/>
  <c r="E1177" i="28"/>
  <c r="D1177" i="28"/>
  <c r="C1177" i="28"/>
  <c r="B1177" i="28"/>
  <c r="E1176" i="28"/>
  <c r="D1176" i="28"/>
  <c r="C1176" i="28"/>
  <c r="B1176" i="28"/>
  <c r="E1175" i="28"/>
  <c r="D1175" i="28"/>
  <c r="C1175" i="28"/>
  <c r="B1175" i="28"/>
  <c r="E1174" i="28"/>
  <c r="D1174" i="28"/>
  <c r="C1174" i="28"/>
  <c r="B1174" i="28"/>
  <c r="E1173" i="28"/>
  <c r="D1173" i="28"/>
  <c r="C1173" i="28"/>
  <c r="B1173" i="28"/>
  <c r="E1172" i="28"/>
  <c r="D1172" i="28"/>
  <c r="C1172" i="28"/>
  <c r="B1172" i="28"/>
  <c r="E1171" i="28"/>
  <c r="D1171" i="28"/>
  <c r="C1171" i="28"/>
  <c r="B1171" i="28"/>
  <c r="E1170" i="28"/>
  <c r="D1170" i="28"/>
  <c r="C1170" i="28"/>
  <c r="B1170" i="28"/>
  <c r="E1169" i="28"/>
  <c r="D1169" i="28"/>
  <c r="C1169" i="28"/>
  <c r="B1169" i="28"/>
  <c r="E1168" i="28"/>
  <c r="D1168" i="28"/>
  <c r="C1168" i="28"/>
  <c r="B1168" i="28"/>
  <c r="E1167" i="28"/>
  <c r="D1167" i="28"/>
  <c r="C1167" i="28"/>
  <c r="B1167" i="28"/>
  <c r="E1166" i="28"/>
  <c r="D1166" i="28"/>
  <c r="C1166" i="28"/>
  <c r="B1166" i="28"/>
  <c r="E1165" i="28"/>
  <c r="D1165" i="28"/>
  <c r="C1165" i="28"/>
  <c r="B1165" i="28"/>
  <c r="E1164" i="28"/>
  <c r="D1164" i="28"/>
  <c r="C1164" i="28"/>
  <c r="B1164" i="28"/>
  <c r="E1163" i="28"/>
  <c r="D1163" i="28"/>
  <c r="C1163" i="28"/>
  <c r="B1163" i="28"/>
  <c r="E1162" i="28"/>
  <c r="D1162" i="28"/>
  <c r="C1162" i="28"/>
  <c r="B1162" i="28"/>
  <c r="E1161" i="28"/>
  <c r="D1161" i="28"/>
  <c r="C1161" i="28"/>
  <c r="B1161" i="28"/>
  <c r="E1160" i="28"/>
  <c r="D1160" i="28"/>
  <c r="C1160" i="28"/>
  <c r="B1160" i="28"/>
  <c r="E1159" i="28"/>
  <c r="D1159" i="28"/>
  <c r="C1159" i="28"/>
  <c r="B1159" i="28"/>
  <c r="E1158" i="28"/>
  <c r="D1158" i="28"/>
  <c r="C1158" i="28"/>
  <c r="B1158" i="28"/>
  <c r="E1157" i="28"/>
  <c r="D1157" i="28"/>
  <c r="C1157" i="28"/>
  <c r="B1157" i="28"/>
  <c r="E1156" i="28"/>
  <c r="D1156" i="28"/>
  <c r="C1156" i="28"/>
  <c r="B1156" i="28"/>
  <c r="E1155" i="28"/>
  <c r="D1155" i="28"/>
  <c r="C1155" i="28"/>
  <c r="B1155" i="28"/>
  <c r="E1154" i="28"/>
  <c r="D1154" i="28"/>
  <c r="C1154" i="28"/>
  <c r="B1154" i="28"/>
  <c r="E1153" i="28"/>
  <c r="D1153" i="28"/>
  <c r="C1153" i="28"/>
  <c r="B1153" i="28"/>
  <c r="E1152" i="28"/>
  <c r="D1152" i="28"/>
  <c r="C1152" i="28"/>
  <c r="B1152" i="28"/>
  <c r="E1151" i="28"/>
  <c r="D1151" i="28"/>
  <c r="C1151" i="28"/>
  <c r="B1151" i="28"/>
  <c r="E1150" i="28"/>
  <c r="D1150" i="28"/>
  <c r="C1150" i="28"/>
  <c r="B1150" i="28"/>
  <c r="E1149" i="28"/>
  <c r="D1149" i="28"/>
  <c r="C1149" i="28"/>
  <c r="B1149" i="28"/>
  <c r="E1148" i="28"/>
  <c r="D1148" i="28"/>
  <c r="C1148" i="28"/>
  <c r="B1148" i="28"/>
  <c r="E1147" i="28"/>
  <c r="D1147" i="28"/>
  <c r="C1147" i="28"/>
  <c r="B1147" i="28"/>
  <c r="E1146" i="28"/>
  <c r="D1146" i="28"/>
  <c r="C1146" i="28"/>
  <c r="B1146" i="28"/>
  <c r="E1145" i="28"/>
  <c r="D1145" i="28"/>
  <c r="C1145" i="28"/>
  <c r="B1145" i="28"/>
  <c r="E1144" i="28"/>
  <c r="D1144" i="28"/>
  <c r="C1144" i="28"/>
  <c r="B1144" i="28"/>
  <c r="E1143" i="28"/>
  <c r="D1143" i="28"/>
  <c r="C1143" i="28"/>
  <c r="B1143" i="28"/>
  <c r="E1142" i="28"/>
  <c r="D1142" i="28"/>
  <c r="C1142" i="28"/>
  <c r="B1142" i="28"/>
  <c r="E1141" i="28"/>
  <c r="D1141" i="28"/>
  <c r="C1141" i="28"/>
  <c r="B1141" i="28"/>
  <c r="E1140" i="28"/>
  <c r="D1140" i="28"/>
  <c r="C1140" i="28"/>
  <c r="B1140" i="28"/>
  <c r="E1139" i="28"/>
  <c r="D1139" i="28"/>
  <c r="C1139" i="28"/>
  <c r="B1139" i="28"/>
  <c r="E1138" i="28"/>
  <c r="D1138" i="28"/>
  <c r="C1138" i="28"/>
  <c r="B1138" i="28"/>
  <c r="E1137" i="28"/>
  <c r="D1137" i="28"/>
  <c r="C1137" i="28"/>
  <c r="B1137" i="28"/>
  <c r="E1136" i="28"/>
  <c r="D1136" i="28"/>
  <c r="C1136" i="28"/>
  <c r="B1136" i="28"/>
  <c r="E1135" i="28"/>
  <c r="D1135" i="28"/>
  <c r="C1135" i="28"/>
  <c r="B1135" i="28"/>
  <c r="E1134" i="28"/>
  <c r="D1134" i="28"/>
  <c r="C1134" i="28"/>
  <c r="B1134" i="28"/>
  <c r="E1133" i="28"/>
  <c r="D1133" i="28"/>
  <c r="C1133" i="28"/>
  <c r="B1133" i="28"/>
  <c r="E1132" i="28"/>
  <c r="D1132" i="28"/>
  <c r="C1132" i="28"/>
  <c r="B1132" i="28"/>
  <c r="E1131" i="28"/>
  <c r="D1131" i="28"/>
  <c r="C1131" i="28"/>
  <c r="B1131" i="28"/>
  <c r="E1130" i="28"/>
  <c r="D1130" i="28"/>
  <c r="C1130" i="28"/>
  <c r="B1130" i="28"/>
  <c r="E1129" i="28"/>
  <c r="D1129" i="28"/>
  <c r="C1129" i="28"/>
  <c r="B1129" i="28"/>
  <c r="E1128" i="28"/>
  <c r="D1128" i="28"/>
  <c r="C1128" i="28"/>
  <c r="B1128" i="28"/>
  <c r="E1127" i="28"/>
  <c r="D1127" i="28"/>
  <c r="C1127" i="28"/>
  <c r="B1127" i="28"/>
  <c r="E1126" i="28"/>
  <c r="D1126" i="28"/>
  <c r="C1126" i="28"/>
  <c r="B1126" i="28"/>
  <c r="E1125" i="28"/>
  <c r="D1125" i="28"/>
  <c r="C1125" i="28"/>
  <c r="B1125" i="28"/>
  <c r="E1124" i="28"/>
  <c r="D1124" i="28"/>
  <c r="C1124" i="28"/>
  <c r="B1124" i="28"/>
  <c r="E1123" i="28"/>
  <c r="D1123" i="28"/>
  <c r="C1123" i="28"/>
  <c r="B1123" i="28"/>
  <c r="E1122" i="28"/>
  <c r="D1122" i="28"/>
  <c r="C1122" i="28"/>
  <c r="B1122" i="28"/>
  <c r="E1121" i="28"/>
  <c r="D1121" i="28"/>
  <c r="C1121" i="28"/>
  <c r="B1121" i="28"/>
  <c r="E1120" i="28"/>
  <c r="D1120" i="28"/>
  <c r="C1120" i="28"/>
  <c r="B1120" i="28"/>
  <c r="E1119" i="28"/>
  <c r="D1119" i="28"/>
  <c r="C1119" i="28"/>
  <c r="B1119" i="28"/>
  <c r="E1118" i="28"/>
  <c r="D1118" i="28"/>
  <c r="C1118" i="28"/>
  <c r="B1118" i="28"/>
  <c r="E1117" i="28"/>
  <c r="D1117" i="28"/>
  <c r="C1117" i="28"/>
  <c r="B1117" i="28"/>
  <c r="E1116" i="28"/>
  <c r="D1116" i="28"/>
  <c r="C1116" i="28"/>
  <c r="B1116" i="28"/>
  <c r="E1115" i="28"/>
  <c r="D1115" i="28"/>
  <c r="C1115" i="28"/>
  <c r="B1115" i="28"/>
  <c r="E1114" i="28"/>
  <c r="D1114" i="28"/>
  <c r="C1114" i="28"/>
  <c r="B1114" i="28"/>
  <c r="E1113" i="28"/>
  <c r="D1113" i="28"/>
  <c r="C1113" i="28"/>
  <c r="B1113" i="28"/>
  <c r="E1112" i="28"/>
  <c r="D1112" i="28"/>
  <c r="C1112" i="28"/>
  <c r="B1112" i="28"/>
  <c r="E1111" i="28"/>
  <c r="D1111" i="28"/>
  <c r="C1111" i="28"/>
  <c r="B1111" i="28"/>
  <c r="E1110" i="28"/>
  <c r="D1110" i="28"/>
  <c r="C1110" i="28"/>
  <c r="B1110" i="28"/>
  <c r="E1109" i="28"/>
  <c r="D1109" i="28"/>
  <c r="C1109" i="28"/>
  <c r="B1109" i="28"/>
  <c r="E1108" i="28"/>
  <c r="D1108" i="28"/>
  <c r="C1108" i="28"/>
  <c r="B1108" i="28"/>
  <c r="E1107" i="28"/>
  <c r="D1107" i="28"/>
  <c r="C1107" i="28"/>
  <c r="B1107" i="28"/>
  <c r="E1106" i="28"/>
  <c r="D1106" i="28"/>
  <c r="C1106" i="28"/>
  <c r="B1106" i="28"/>
  <c r="E1105" i="28"/>
  <c r="D1105" i="28"/>
  <c r="C1105" i="28"/>
  <c r="B1105" i="28"/>
  <c r="E1104" i="28"/>
  <c r="D1104" i="28"/>
  <c r="C1104" i="28"/>
  <c r="B1104" i="28"/>
  <c r="E1103" i="28"/>
  <c r="D1103" i="28"/>
  <c r="C1103" i="28"/>
  <c r="B1103" i="28"/>
  <c r="E1102" i="28"/>
  <c r="D1102" i="28"/>
  <c r="C1102" i="28"/>
  <c r="B1102" i="28"/>
  <c r="E1101" i="28"/>
  <c r="D1101" i="28"/>
  <c r="C1101" i="28"/>
  <c r="B1101" i="28"/>
  <c r="E1100" i="28"/>
  <c r="D1100" i="28"/>
  <c r="C1100" i="28"/>
  <c r="B1100" i="28"/>
  <c r="E1099" i="28"/>
  <c r="D1099" i="28"/>
  <c r="C1099" i="28"/>
  <c r="B1099" i="28"/>
  <c r="E1098" i="28"/>
  <c r="D1098" i="28"/>
  <c r="C1098" i="28"/>
  <c r="B1098" i="28"/>
  <c r="E1097" i="28"/>
  <c r="D1097" i="28"/>
  <c r="C1097" i="28"/>
  <c r="B1097" i="28"/>
  <c r="E1096" i="28"/>
  <c r="D1096" i="28"/>
  <c r="C1096" i="28"/>
  <c r="B1096" i="28"/>
  <c r="E1095" i="28"/>
  <c r="D1095" i="28"/>
  <c r="C1095" i="28"/>
  <c r="B1095" i="28"/>
  <c r="E1094" i="28"/>
  <c r="D1094" i="28"/>
  <c r="C1094" i="28"/>
  <c r="B1094" i="28"/>
  <c r="E1093" i="28"/>
  <c r="D1093" i="28"/>
  <c r="C1093" i="28"/>
  <c r="B1093" i="28"/>
  <c r="E1092" i="28"/>
  <c r="D1092" i="28"/>
  <c r="C1092" i="28"/>
  <c r="B1092" i="28"/>
  <c r="E1091" i="28"/>
  <c r="D1091" i="28"/>
  <c r="C1091" i="28"/>
  <c r="B1091" i="28"/>
  <c r="E1090" i="28"/>
  <c r="D1090" i="28"/>
  <c r="C1090" i="28"/>
  <c r="B1090" i="28"/>
  <c r="E1089" i="28"/>
  <c r="D1089" i="28"/>
  <c r="C1089" i="28"/>
  <c r="B1089" i="28"/>
  <c r="E1088" i="28"/>
  <c r="D1088" i="28"/>
  <c r="C1088" i="28"/>
  <c r="B1088" i="28"/>
  <c r="E1087" i="28"/>
  <c r="D1087" i="28"/>
  <c r="C1087" i="28"/>
  <c r="B1087" i="28"/>
  <c r="E1086" i="28"/>
  <c r="D1086" i="28"/>
  <c r="C1086" i="28"/>
  <c r="B1086" i="28"/>
  <c r="E1085" i="28"/>
  <c r="D1085" i="28"/>
  <c r="C1085" i="28"/>
  <c r="B1085" i="28"/>
  <c r="E1084" i="28"/>
  <c r="D1084" i="28"/>
  <c r="C1084" i="28"/>
  <c r="B1084" i="28"/>
  <c r="E1083" i="28"/>
  <c r="D1083" i="28"/>
  <c r="C1083" i="28"/>
  <c r="B1083" i="28"/>
  <c r="E1082" i="28"/>
  <c r="D1082" i="28"/>
  <c r="C1082" i="28"/>
  <c r="B1082" i="28"/>
  <c r="E1081" i="28"/>
  <c r="D1081" i="28"/>
  <c r="C1081" i="28"/>
  <c r="B1081" i="28"/>
  <c r="E1080" i="28"/>
  <c r="D1080" i="28"/>
  <c r="C1080" i="28"/>
  <c r="B1080" i="28"/>
  <c r="E1079" i="28"/>
  <c r="D1079" i="28"/>
  <c r="C1079" i="28"/>
  <c r="B1079" i="28"/>
  <c r="E1078" i="28"/>
  <c r="D1078" i="28"/>
  <c r="C1078" i="28"/>
  <c r="B1078" i="28"/>
  <c r="E1077" i="28"/>
  <c r="D1077" i="28"/>
  <c r="C1077" i="28"/>
  <c r="B1077" i="28"/>
  <c r="E1076" i="28"/>
  <c r="D1076" i="28"/>
  <c r="C1076" i="28"/>
  <c r="B1076" i="28"/>
  <c r="E1075" i="28"/>
  <c r="D1075" i="28"/>
  <c r="C1075" i="28"/>
  <c r="B1075" i="28"/>
  <c r="E1074" i="28"/>
  <c r="D1074" i="28"/>
  <c r="C1074" i="28"/>
  <c r="B1074" i="28"/>
  <c r="E1073" i="28"/>
  <c r="D1073" i="28"/>
  <c r="C1073" i="28"/>
  <c r="B1073" i="28"/>
  <c r="E1072" i="28"/>
  <c r="D1072" i="28"/>
  <c r="C1072" i="28"/>
  <c r="B1072" i="28"/>
  <c r="E1071" i="28"/>
  <c r="D1071" i="28"/>
  <c r="C1071" i="28"/>
  <c r="B1071" i="28"/>
  <c r="E1070" i="28"/>
  <c r="D1070" i="28"/>
  <c r="C1070" i="28"/>
  <c r="B1070" i="28"/>
  <c r="E1069" i="28"/>
  <c r="D1069" i="28"/>
  <c r="C1069" i="28"/>
  <c r="B1069" i="28"/>
  <c r="E1068" i="28"/>
  <c r="D1068" i="28"/>
  <c r="C1068" i="28"/>
  <c r="B1068" i="28"/>
  <c r="E1067" i="28"/>
  <c r="D1067" i="28"/>
  <c r="C1067" i="28"/>
  <c r="B1067" i="28"/>
  <c r="E1066" i="28"/>
  <c r="D1066" i="28"/>
  <c r="C1066" i="28"/>
  <c r="B1066" i="28"/>
  <c r="E1065" i="28"/>
  <c r="D1065" i="28"/>
  <c r="C1065" i="28"/>
  <c r="B1065" i="28"/>
  <c r="E1064" i="28"/>
  <c r="D1064" i="28"/>
  <c r="C1064" i="28"/>
  <c r="B1064" i="28"/>
  <c r="E1063" i="28"/>
  <c r="D1063" i="28"/>
  <c r="C1063" i="28"/>
  <c r="B1063" i="28"/>
  <c r="E1062" i="28"/>
  <c r="D1062" i="28"/>
  <c r="C1062" i="28"/>
  <c r="B1062" i="28"/>
  <c r="E1061" i="28"/>
  <c r="D1061" i="28"/>
  <c r="C1061" i="28"/>
  <c r="B1061" i="28"/>
  <c r="E1060" i="28"/>
  <c r="D1060" i="28"/>
  <c r="C1060" i="28"/>
  <c r="B1060" i="28"/>
  <c r="E1059" i="28"/>
  <c r="D1059" i="28"/>
  <c r="C1059" i="28"/>
  <c r="B1059" i="28"/>
  <c r="E1058" i="28"/>
  <c r="D1058" i="28"/>
  <c r="C1058" i="28"/>
  <c r="B1058" i="28"/>
  <c r="E1057" i="28"/>
  <c r="D1057" i="28"/>
  <c r="C1057" i="28"/>
  <c r="B1057" i="28"/>
  <c r="E1056" i="28"/>
  <c r="D1056" i="28"/>
  <c r="C1056" i="28"/>
  <c r="B1056" i="28"/>
  <c r="E1055" i="28"/>
  <c r="D1055" i="28"/>
  <c r="C1055" i="28"/>
  <c r="B1055" i="28"/>
  <c r="E1054" i="28"/>
  <c r="D1054" i="28"/>
  <c r="C1054" i="28"/>
  <c r="B1054" i="28"/>
  <c r="E1053" i="28"/>
  <c r="D1053" i="28"/>
  <c r="C1053" i="28"/>
  <c r="B1053" i="28"/>
  <c r="E1052" i="28"/>
  <c r="D1052" i="28"/>
  <c r="C1052" i="28"/>
  <c r="B1052" i="28"/>
  <c r="E1051" i="28"/>
  <c r="D1051" i="28"/>
  <c r="C1051" i="28"/>
  <c r="B1051" i="28"/>
  <c r="E1050" i="28"/>
  <c r="D1050" i="28"/>
  <c r="C1050" i="28"/>
  <c r="B1050" i="28"/>
  <c r="E1049" i="28"/>
  <c r="D1049" i="28"/>
  <c r="C1049" i="28"/>
  <c r="B1049" i="28"/>
  <c r="E1048" i="28"/>
  <c r="D1048" i="28"/>
  <c r="C1048" i="28"/>
  <c r="B1048" i="28"/>
  <c r="E1047" i="28"/>
  <c r="D1047" i="28"/>
  <c r="C1047" i="28"/>
  <c r="B1047" i="28"/>
  <c r="E1046" i="28"/>
  <c r="D1046" i="28"/>
  <c r="C1046" i="28"/>
  <c r="B1046" i="28"/>
  <c r="E1045" i="28"/>
  <c r="D1045" i="28"/>
  <c r="C1045" i="28"/>
  <c r="B1045" i="28"/>
  <c r="E1044" i="28"/>
  <c r="D1044" i="28"/>
  <c r="C1044" i="28"/>
  <c r="B1044" i="28"/>
  <c r="E1043" i="28"/>
  <c r="D1043" i="28"/>
  <c r="C1043" i="28"/>
  <c r="B1043" i="28"/>
  <c r="E1042" i="28"/>
  <c r="D1042" i="28"/>
  <c r="C1042" i="28"/>
  <c r="B1042" i="28"/>
  <c r="E1041" i="28"/>
  <c r="D1041" i="28"/>
  <c r="C1041" i="28"/>
  <c r="B1041" i="28"/>
  <c r="E1040" i="28"/>
  <c r="D1040" i="28"/>
  <c r="C1040" i="28"/>
  <c r="B1040" i="28"/>
  <c r="E1039" i="28"/>
  <c r="D1039" i="28"/>
  <c r="C1039" i="28"/>
  <c r="B1039" i="28"/>
  <c r="E1038" i="28"/>
  <c r="D1038" i="28"/>
  <c r="C1038" i="28"/>
  <c r="B1038" i="28"/>
  <c r="E1037" i="28"/>
  <c r="D1037" i="28"/>
  <c r="C1037" i="28"/>
  <c r="B1037" i="28"/>
  <c r="E1036" i="28"/>
  <c r="D1036" i="28"/>
  <c r="C1036" i="28"/>
  <c r="B1036" i="28"/>
  <c r="E1035" i="28"/>
  <c r="D1035" i="28"/>
  <c r="C1035" i="28"/>
  <c r="B1035" i="28"/>
  <c r="E1034" i="28"/>
  <c r="D1034" i="28"/>
  <c r="C1034" i="28"/>
  <c r="B1034" i="28"/>
  <c r="E1033" i="28"/>
  <c r="D1033" i="28"/>
  <c r="C1033" i="28"/>
  <c r="B1033" i="28"/>
  <c r="E1032" i="28"/>
  <c r="D1032" i="28"/>
  <c r="C1032" i="28"/>
  <c r="B1032" i="28"/>
  <c r="E1031" i="28"/>
  <c r="D1031" i="28"/>
  <c r="C1031" i="28"/>
  <c r="B1031" i="28"/>
  <c r="E1030" i="28"/>
  <c r="D1030" i="28"/>
  <c r="C1030" i="28"/>
  <c r="B1030" i="28"/>
  <c r="E1029" i="28"/>
  <c r="D1029" i="28"/>
  <c r="C1029" i="28"/>
  <c r="B1029" i="28"/>
  <c r="E1028" i="28"/>
  <c r="D1028" i="28"/>
  <c r="C1028" i="28"/>
  <c r="B1028" i="28"/>
  <c r="E1027" i="28"/>
  <c r="D1027" i="28"/>
  <c r="C1027" i="28"/>
  <c r="B1027" i="28"/>
  <c r="E1026" i="28"/>
  <c r="D1026" i="28"/>
  <c r="C1026" i="28"/>
  <c r="B1026" i="28"/>
  <c r="E1025" i="28"/>
  <c r="D1025" i="28"/>
  <c r="C1025" i="28"/>
  <c r="B1025" i="28"/>
  <c r="E1024" i="28"/>
  <c r="D1024" i="28"/>
  <c r="C1024" i="28"/>
  <c r="B1024" i="28"/>
  <c r="E1023" i="28"/>
  <c r="D1023" i="28"/>
  <c r="C1023" i="28"/>
  <c r="B1023" i="28"/>
  <c r="E1022" i="28"/>
  <c r="D1022" i="28"/>
  <c r="C1022" i="28"/>
  <c r="B1022" i="28"/>
  <c r="E1021" i="28"/>
  <c r="D1021" i="28"/>
  <c r="C1021" i="28"/>
  <c r="B1021" i="28"/>
  <c r="E1020" i="28"/>
  <c r="D1020" i="28"/>
  <c r="C1020" i="28"/>
  <c r="B1020" i="28"/>
  <c r="E1019" i="28"/>
  <c r="D1019" i="28"/>
  <c r="C1019" i="28"/>
  <c r="B1019" i="28"/>
  <c r="E1018" i="28"/>
  <c r="D1018" i="28"/>
  <c r="C1018" i="28"/>
  <c r="B1018" i="28"/>
  <c r="E1017" i="28"/>
  <c r="D1017" i="28"/>
  <c r="C1017" i="28"/>
  <c r="B1017" i="28"/>
  <c r="E1016" i="28"/>
  <c r="D1016" i="28"/>
  <c r="C1016" i="28"/>
  <c r="B1016" i="28"/>
  <c r="E1015" i="28"/>
  <c r="D1015" i="28"/>
  <c r="C1015" i="28"/>
  <c r="B1015" i="28"/>
  <c r="E1014" i="28"/>
  <c r="D1014" i="28"/>
  <c r="C1014" i="28"/>
  <c r="B1014" i="28"/>
  <c r="E1013" i="28"/>
  <c r="D1013" i="28"/>
  <c r="C1013" i="28"/>
  <c r="B1013" i="28"/>
  <c r="E1012" i="28"/>
  <c r="D1012" i="28"/>
  <c r="C1012" i="28"/>
  <c r="B1012" i="28"/>
  <c r="E1011" i="28"/>
  <c r="D1011" i="28"/>
  <c r="C1011" i="28"/>
  <c r="B1011" i="28"/>
  <c r="E1010" i="28"/>
  <c r="D1010" i="28"/>
  <c r="C1010" i="28"/>
  <c r="B1010" i="28"/>
  <c r="E1009" i="28"/>
  <c r="D1009" i="28"/>
  <c r="C1009" i="28"/>
  <c r="B1009" i="28"/>
  <c r="E1008" i="28"/>
  <c r="D1008" i="28"/>
  <c r="C1008" i="28"/>
  <c r="B1008" i="28"/>
  <c r="E1007" i="28"/>
  <c r="D1007" i="28"/>
  <c r="C1007" i="28"/>
  <c r="B1007" i="28"/>
  <c r="E1006" i="28"/>
  <c r="D1006" i="28"/>
  <c r="C1006" i="28"/>
  <c r="B1006" i="28"/>
  <c r="E1005" i="28"/>
  <c r="D1005" i="28"/>
  <c r="C1005" i="28"/>
  <c r="B1005" i="28"/>
  <c r="E1004" i="28"/>
  <c r="D1004" i="28"/>
  <c r="C1004" i="28"/>
  <c r="B1004" i="28"/>
  <c r="E1003" i="28"/>
  <c r="D1003" i="28"/>
  <c r="C1003" i="28"/>
  <c r="B1003" i="28"/>
  <c r="E1002" i="28"/>
  <c r="D1002" i="28"/>
  <c r="C1002" i="28"/>
  <c r="B1002" i="28"/>
  <c r="E1001" i="28"/>
  <c r="D1001" i="28"/>
  <c r="C1001" i="28"/>
  <c r="B1001" i="28"/>
  <c r="E1000" i="28"/>
  <c r="D1000" i="28"/>
  <c r="C1000" i="28"/>
  <c r="B1000" i="28"/>
  <c r="E999" i="28"/>
  <c r="D999" i="28"/>
  <c r="C999" i="28"/>
  <c r="B999" i="28"/>
  <c r="E998" i="28"/>
  <c r="D998" i="28"/>
  <c r="C998" i="28"/>
  <c r="B998" i="28"/>
  <c r="E997" i="28"/>
  <c r="D997" i="28"/>
  <c r="C997" i="28"/>
  <c r="B997" i="28"/>
  <c r="E996" i="28"/>
  <c r="D996" i="28"/>
  <c r="C996" i="28"/>
  <c r="B996" i="28"/>
  <c r="E995" i="28"/>
  <c r="D995" i="28"/>
  <c r="C995" i="28"/>
  <c r="B995" i="28"/>
  <c r="E994" i="28"/>
  <c r="D994" i="28"/>
  <c r="C994" i="28"/>
  <c r="B994" i="28"/>
  <c r="E993" i="28"/>
  <c r="D993" i="28"/>
  <c r="C993" i="28"/>
  <c r="B993" i="28"/>
  <c r="E992" i="28"/>
  <c r="D992" i="28"/>
  <c r="C992" i="28"/>
  <c r="B992" i="28"/>
  <c r="E991" i="28"/>
  <c r="D991" i="28"/>
  <c r="C991" i="28"/>
  <c r="B991" i="28"/>
  <c r="E990" i="28"/>
  <c r="D990" i="28"/>
  <c r="C990" i="28"/>
  <c r="B990" i="28"/>
  <c r="E989" i="28"/>
  <c r="D989" i="28"/>
  <c r="C989" i="28"/>
  <c r="B989" i="28"/>
  <c r="E988" i="28"/>
  <c r="D988" i="28"/>
  <c r="C988" i="28"/>
  <c r="B988" i="28"/>
  <c r="E987" i="28"/>
  <c r="D987" i="28"/>
  <c r="C987" i="28"/>
  <c r="B987" i="28"/>
  <c r="E986" i="28"/>
  <c r="D986" i="28"/>
  <c r="C986" i="28"/>
  <c r="B986" i="28"/>
  <c r="E985" i="28"/>
  <c r="D985" i="28"/>
  <c r="C985" i="28"/>
  <c r="B985" i="28"/>
  <c r="E984" i="28"/>
  <c r="D984" i="28"/>
  <c r="C984" i="28"/>
  <c r="B984" i="28"/>
  <c r="E983" i="28"/>
  <c r="D983" i="28"/>
  <c r="C983" i="28"/>
  <c r="B983" i="28"/>
  <c r="E982" i="28"/>
  <c r="D982" i="28"/>
  <c r="C982" i="28"/>
  <c r="B982" i="28"/>
  <c r="E981" i="28"/>
  <c r="D981" i="28"/>
  <c r="C981" i="28"/>
  <c r="B981" i="28"/>
  <c r="E980" i="28"/>
  <c r="D980" i="28"/>
  <c r="C980" i="28"/>
  <c r="B980" i="28"/>
  <c r="E979" i="28"/>
  <c r="D979" i="28"/>
  <c r="C979" i="28"/>
  <c r="B979" i="28"/>
  <c r="E978" i="28"/>
  <c r="D978" i="28"/>
  <c r="C978" i="28"/>
  <c r="B978" i="28"/>
  <c r="E977" i="28"/>
  <c r="D977" i="28"/>
  <c r="C977" i="28"/>
  <c r="B977" i="28"/>
  <c r="E976" i="28"/>
  <c r="D976" i="28"/>
  <c r="C976" i="28"/>
  <c r="B976" i="28"/>
  <c r="E975" i="28"/>
  <c r="D975" i="28"/>
  <c r="C975" i="28"/>
  <c r="B975" i="28"/>
  <c r="E974" i="28"/>
  <c r="D974" i="28"/>
  <c r="C974" i="28"/>
  <c r="B974" i="28"/>
  <c r="E973" i="28"/>
  <c r="D973" i="28"/>
  <c r="C973" i="28"/>
  <c r="B973" i="28"/>
  <c r="E972" i="28"/>
  <c r="D972" i="28"/>
  <c r="C972" i="28"/>
  <c r="B972" i="28"/>
  <c r="E971" i="28"/>
  <c r="D971" i="28"/>
  <c r="C971" i="28"/>
  <c r="B971" i="28"/>
  <c r="E970" i="28"/>
  <c r="D970" i="28"/>
  <c r="C970" i="28"/>
  <c r="B970" i="28"/>
  <c r="E969" i="28"/>
  <c r="D969" i="28"/>
  <c r="C969" i="28"/>
  <c r="B969" i="28"/>
  <c r="E968" i="28"/>
  <c r="D968" i="28"/>
  <c r="C968" i="28"/>
  <c r="B968" i="28"/>
  <c r="E967" i="28"/>
  <c r="D967" i="28"/>
  <c r="C967" i="28"/>
  <c r="B967" i="28"/>
  <c r="E966" i="28"/>
  <c r="D966" i="28"/>
  <c r="C966" i="28"/>
  <c r="B966" i="28"/>
  <c r="E965" i="28"/>
  <c r="D965" i="28"/>
  <c r="C965" i="28"/>
  <c r="B965" i="28"/>
  <c r="E964" i="28"/>
  <c r="D964" i="28"/>
  <c r="C964" i="28"/>
  <c r="B964" i="28"/>
  <c r="E963" i="28"/>
  <c r="D963" i="28"/>
  <c r="C963" i="28"/>
  <c r="B963" i="28"/>
  <c r="E962" i="28"/>
  <c r="D962" i="28"/>
  <c r="C962" i="28"/>
  <c r="B962" i="28"/>
  <c r="E961" i="28"/>
  <c r="D961" i="28"/>
  <c r="C961" i="28"/>
  <c r="B961" i="28"/>
  <c r="E960" i="28"/>
  <c r="D960" i="28"/>
  <c r="C960" i="28"/>
  <c r="B960" i="28"/>
  <c r="E959" i="28"/>
  <c r="D959" i="28"/>
  <c r="C959" i="28"/>
  <c r="B959" i="28"/>
  <c r="E958" i="28"/>
  <c r="D958" i="28"/>
  <c r="C958" i="28"/>
  <c r="B958" i="28"/>
  <c r="E957" i="28"/>
  <c r="D957" i="28"/>
  <c r="C957" i="28"/>
  <c r="B957" i="28"/>
  <c r="E956" i="28"/>
  <c r="D956" i="28"/>
  <c r="C956" i="28"/>
  <c r="B956" i="28"/>
  <c r="E955" i="28"/>
  <c r="D955" i="28"/>
  <c r="C955" i="28"/>
  <c r="B955" i="28"/>
  <c r="E954" i="28"/>
  <c r="D954" i="28"/>
  <c r="C954" i="28"/>
  <c r="B954" i="28"/>
  <c r="E953" i="28"/>
  <c r="D953" i="28"/>
  <c r="C953" i="28"/>
  <c r="B953" i="28"/>
  <c r="E952" i="28"/>
  <c r="D952" i="28"/>
  <c r="C952" i="28"/>
  <c r="B952" i="28"/>
  <c r="E951" i="28"/>
  <c r="D951" i="28"/>
  <c r="C951" i="28"/>
  <c r="B951" i="28"/>
  <c r="E950" i="28"/>
  <c r="D950" i="28"/>
  <c r="C950" i="28"/>
  <c r="B950" i="28"/>
  <c r="E949" i="28"/>
  <c r="D949" i="28"/>
  <c r="C949" i="28"/>
  <c r="B949" i="28"/>
  <c r="E948" i="28"/>
  <c r="D948" i="28"/>
  <c r="C948" i="28"/>
  <c r="B948" i="28"/>
  <c r="E947" i="28"/>
  <c r="D947" i="28"/>
  <c r="C947" i="28"/>
  <c r="B947" i="28"/>
  <c r="E946" i="28"/>
  <c r="D946" i="28"/>
  <c r="C946" i="28"/>
  <c r="B946" i="28"/>
  <c r="E945" i="28"/>
  <c r="D945" i="28"/>
  <c r="C945" i="28"/>
  <c r="B945" i="28"/>
  <c r="E944" i="28"/>
  <c r="D944" i="28"/>
  <c r="C944" i="28"/>
  <c r="B944" i="28"/>
  <c r="E943" i="28"/>
  <c r="D943" i="28"/>
  <c r="C943" i="28"/>
  <c r="B943" i="28"/>
  <c r="E942" i="28"/>
  <c r="D942" i="28"/>
  <c r="C942" i="28"/>
  <c r="B942" i="28"/>
  <c r="E941" i="28"/>
  <c r="D941" i="28"/>
  <c r="C941" i="28"/>
  <c r="B941" i="28"/>
  <c r="E940" i="28"/>
  <c r="D940" i="28"/>
  <c r="C940" i="28"/>
  <c r="B940" i="28"/>
  <c r="E939" i="28"/>
  <c r="D939" i="28"/>
  <c r="C939" i="28"/>
  <c r="B939" i="28"/>
  <c r="E938" i="28"/>
  <c r="D938" i="28"/>
  <c r="C938" i="28"/>
  <c r="B938" i="28"/>
  <c r="E937" i="28"/>
  <c r="D937" i="28"/>
  <c r="C937" i="28"/>
  <c r="B937" i="28"/>
  <c r="E936" i="28"/>
  <c r="D936" i="28"/>
  <c r="C936" i="28"/>
  <c r="B936" i="28"/>
  <c r="E935" i="28"/>
  <c r="D935" i="28"/>
  <c r="C935" i="28"/>
  <c r="B935" i="28"/>
  <c r="E934" i="28"/>
  <c r="D934" i="28"/>
  <c r="C934" i="28"/>
  <c r="B934" i="28"/>
  <c r="E933" i="28"/>
  <c r="D933" i="28"/>
  <c r="C933" i="28"/>
  <c r="B933" i="28"/>
  <c r="E932" i="28"/>
  <c r="D932" i="28"/>
  <c r="C932" i="28"/>
  <c r="B932" i="28"/>
  <c r="E931" i="28"/>
  <c r="D931" i="28"/>
  <c r="C931" i="28"/>
  <c r="B931" i="28"/>
  <c r="E930" i="28"/>
  <c r="D930" i="28"/>
  <c r="C930" i="28"/>
  <c r="B930" i="28"/>
  <c r="E929" i="28"/>
  <c r="D929" i="28"/>
  <c r="C929" i="28"/>
  <c r="B929" i="28"/>
  <c r="E928" i="28"/>
  <c r="D928" i="28"/>
  <c r="C928" i="28"/>
  <c r="B928" i="28"/>
  <c r="E927" i="28"/>
  <c r="D927" i="28"/>
  <c r="C927" i="28"/>
  <c r="B927" i="28"/>
  <c r="E926" i="28"/>
  <c r="D926" i="28"/>
  <c r="C926" i="28"/>
  <c r="B926" i="28"/>
  <c r="E925" i="28"/>
  <c r="D925" i="28"/>
  <c r="C925" i="28"/>
  <c r="B925" i="28"/>
  <c r="E924" i="28"/>
  <c r="D924" i="28"/>
  <c r="C924" i="28"/>
  <c r="B924" i="28"/>
  <c r="E923" i="28"/>
  <c r="D923" i="28"/>
  <c r="C923" i="28"/>
  <c r="B923" i="28"/>
  <c r="E922" i="28"/>
  <c r="D922" i="28"/>
  <c r="C922" i="28"/>
  <c r="B922" i="28"/>
  <c r="E921" i="28"/>
  <c r="D921" i="28"/>
  <c r="C921" i="28"/>
  <c r="B921" i="28"/>
  <c r="E920" i="28"/>
  <c r="D920" i="28"/>
  <c r="C920" i="28"/>
  <c r="B920" i="28"/>
  <c r="E919" i="28"/>
  <c r="D919" i="28"/>
  <c r="C919" i="28"/>
  <c r="B919" i="28"/>
  <c r="E918" i="28"/>
  <c r="D918" i="28"/>
  <c r="C918" i="28"/>
  <c r="B918" i="28"/>
  <c r="E917" i="28"/>
  <c r="D917" i="28"/>
  <c r="C917" i="28"/>
  <c r="B917" i="28"/>
  <c r="E916" i="28"/>
  <c r="D916" i="28"/>
  <c r="C916" i="28"/>
  <c r="B916" i="28"/>
  <c r="E915" i="28"/>
  <c r="D915" i="28"/>
  <c r="C915" i="28"/>
  <c r="B915" i="28"/>
  <c r="E914" i="28"/>
  <c r="D914" i="28"/>
  <c r="C914" i="28"/>
  <c r="B914" i="28"/>
  <c r="E913" i="28"/>
  <c r="D913" i="28"/>
  <c r="C913" i="28"/>
  <c r="B913" i="28"/>
  <c r="E912" i="28"/>
  <c r="D912" i="28"/>
  <c r="C912" i="28"/>
  <c r="B912" i="28"/>
  <c r="E911" i="28"/>
  <c r="D911" i="28"/>
  <c r="C911" i="28"/>
  <c r="B911" i="28"/>
  <c r="E910" i="28"/>
  <c r="D910" i="28"/>
  <c r="C910" i="28"/>
  <c r="B910" i="28"/>
  <c r="E909" i="28"/>
  <c r="D909" i="28"/>
  <c r="C909" i="28"/>
  <c r="B909" i="28"/>
  <c r="E908" i="28"/>
  <c r="D908" i="28"/>
  <c r="C908" i="28"/>
  <c r="B908" i="28"/>
  <c r="E907" i="28"/>
  <c r="D907" i="28"/>
  <c r="C907" i="28"/>
  <c r="B907" i="28"/>
  <c r="E906" i="28"/>
  <c r="D906" i="28"/>
  <c r="C906" i="28"/>
  <c r="B906" i="28"/>
  <c r="E905" i="28"/>
  <c r="D905" i="28"/>
  <c r="C905" i="28"/>
  <c r="B905" i="28"/>
  <c r="E904" i="28"/>
  <c r="D904" i="28"/>
  <c r="C904" i="28"/>
  <c r="B904" i="28"/>
  <c r="E903" i="28"/>
  <c r="D903" i="28"/>
  <c r="C903" i="28"/>
  <c r="B903" i="28"/>
  <c r="E902" i="28"/>
  <c r="D902" i="28"/>
  <c r="C902" i="28"/>
  <c r="B902" i="28"/>
  <c r="E901" i="28"/>
  <c r="D901" i="28"/>
  <c r="C901" i="28"/>
  <c r="B901" i="28"/>
  <c r="E900" i="28"/>
  <c r="D900" i="28"/>
  <c r="C900" i="28"/>
  <c r="B900" i="28"/>
  <c r="E899" i="28"/>
  <c r="D899" i="28"/>
  <c r="C899" i="28"/>
  <c r="B899" i="28"/>
  <c r="E898" i="28"/>
  <c r="D898" i="28"/>
  <c r="C898" i="28"/>
  <c r="B898" i="28"/>
  <c r="E897" i="28"/>
  <c r="D897" i="28"/>
  <c r="C897" i="28"/>
  <c r="B897" i="28"/>
  <c r="E896" i="28"/>
  <c r="D896" i="28"/>
  <c r="C896" i="28"/>
  <c r="B896" i="28"/>
  <c r="E895" i="28"/>
  <c r="D895" i="28"/>
  <c r="C895" i="28"/>
  <c r="B895" i="28"/>
  <c r="E894" i="28"/>
  <c r="D894" i="28"/>
  <c r="C894" i="28"/>
  <c r="B894" i="28"/>
  <c r="E893" i="28"/>
  <c r="D893" i="28"/>
  <c r="C893" i="28"/>
  <c r="B893" i="28"/>
  <c r="E892" i="28"/>
  <c r="D892" i="28"/>
  <c r="C892" i="28"/>
  <c r="B892" i="28"/>
  <c r="E891" i="28"/>
  <c r="D891" i="28"/>
  <c r="C891" i="28"/>
  <c r="B891" i="28"/>
  <c r="E890" i="28"/>
  <c r="D890" i="28"/>
  <c r="C890" i="28"/>
  <c r="B890" i="28"/>
  <c r="E889" i="28"/>
  <c r="D889" i="28"/>
  <c r="C889" i="28"/>
  <c r="B889" i="28"/>
  <c r="E888" i="28"/>
  <c r="D888" i="28"/>
  <c r="C888" i="28"/>
  <c r="B888" i="28"/>
  <c r="E887" i="28"/>
  <c r="D887" i="28"/>
  <c r="C887" i="28"/>
  <c r="B887" i="28"/>
  <c r="E886" i="28"/>
  <c r="D886" i="28"/>
  <c r="C886" i="28"/>
  <c r="B886" i="28"/>
  <c r="E885" i="28"/>
  <c r="D885" i="28"/>
  <c r="C885" i="28"/>
  <c r="B885" i="28"/>
  <c r="E884" i="28"/>
  <c r="D884" i="28"/>
  <c r="C884" i="28"/>
  <c r="B884" i="28"/>
  <c r="E883" i="28"/>
  <c r="D883" i="28"/>
  <c r="C883" i="28"/>
  <c r="B883" i="28"/>
  <c r="E882" i="28"/>
  <c r="D882" i="28"/>
  <c r="C882" i="28"/>
  <c r="B882" i="28"/>
  <c r="E881" i="28"/>
  <c r="D881" i="28"/>
  <c r="C881" i="28"/>
  <c r="B881" i="28"/>
  <c r="E880" i="28"/>
  <c r="D880" i="28"/>
  <c r="C880" i="28"/>
  <c r="B880" i="28"/>
  <c r="E879" i="28"/>
  <c r="D879" i="28"/>
  <c r="C879" i="28"/>
  <c r="B879" i="28"/>
  <c r="E878" i="28"/>
  <c r="D878" i="28"/>
  <c r="C878" i="28"/>
  <c r="B878" i="28"/>
  <c r="E877" i="28"/>
  <c r="D877" i="28"/>
  <c r="C877" i="28"/>
  <c r="B877" i="28"/>
  <c r="E876" i="28"/>
  <c r="D876" i="28"/>
  <c r="C876" i="28"/>
  <c r="B876" i="28"/>
  <c r="E875" i="28"/>
  <c r="D875" i="28"/>
  <c r="C875" i="28"/>
  <c r="B875" i="28"/>
  <c r="E874" i="28"/>
  <c r="D874" i="28"/>
  <c r="C874" i="28"/>
  <c r="B874" i="28"/>
  <c r="E873" i="28"/>
  <c r="D873" i="28"/>
  <c r="C873" i="28"/>
  <c r="B873" i="28"/>
  <c r="E872" i="28"/>
  <c r="D872" i="28"/>
  <c r="C872" i="28"/>
  <c r="B872" i="28"/>
  <c r="E871" i="28"/>
  <c r="D871" i="28"/>
  <c r="C871" i="28"/>
  <c r="B871" i="28"/>
  <c r="E870" i="28"/>
  <c r="D870" i="28"/>
  <c r="C870" i="28"/>
  <c r="B870" i="28"/>
  <c r="E869" i="28"/>
  <c r="D869" i="28"/>
  <c r="C869" i="28"/>
  <c r="B869" i="28"/>
  <c r="E868" i="28"/>
  <c r="D868" i="28"/>
  <c r="C868" i="28"/>
  <c r="B868" i="28"/>
  <c r="E867" i="28"/>
  <c r="D867" i="28"/>
  <c r="C867" i="28"/>
  <c r="B867" i="28"/>
  <c r="E866" i="28"/>
  <c r="D866" i="28"/>
  <c r="C866" i="28"/>
  <c r="B866" i="28"/>
  <c r="E865" i="28"/>
  <c r="D865" i="28"/>
  <c r="C865" i="28"/>
  <c r="B865" i="28"/>
  <c r="E864" i="28"/>
  <c r="D864" i="28"/>
  <c r="C864" i="28"/>
  <c r="B864" i="28"/>
  <c r="E863" i="28"/>
  <c r="D863" i="28"/>
  <c r="C863" i="28"/>
  <c r="B863" i="28"/>
  <c r="E862" i="28"/>
  <c r="D862" i="28"/>
  <c r="C862" i="28"/>
  <c r="B862" i="28"/>
  <c r="E861" i="28"/>
  <c r="D861" i="28"/>
  <c r="C861" i="28"/>
  <c r="B861" i="28"/>
  <c r="E860" i="28"/>
  <c r="D860" i="28"/>
  <c r="C860" i="28"/>
  <c r="B860" i="28"/>
  <c r="E859" i="28"/>
  <c r="D859" i="28"/>
  <c r="C859" i="28"/>
  <c r="B859" i="28"/>
  <c r="E858" i="28"/>
  <c r="D858" i="28"/>
  <c r="C858" i="28"/>
  <c r="B858" i="28"/>
  <c r="E857" i="28"/>
  <c r="D857" i="28"/>
  <c r="C857" i="28"/>
  <c r="B857" i="28"/>
  <c r="E856" i="28"/>
  <c r="D856" i="28"/>
  <c r="C856" i="28"/>
  <c r="B856" i="28"/>
  <c r="E855" i="28"/>
  <c r="D855" i="28"/>
  <c r="C855" i="28"/>
  <c r="B855" i="28"/>
  <c r="E854" i="28"/>
  <c r="D854" i="28"/>
  <c r="C854" i="28"/>
  <c r="B854" i="28"/>
  <c r="E853" i="28"/>
  <c r="D853" i="28"/>
  <c r="C853" i="28"/>
  <c r="B853" i="28"/>
  <c r="E852" i="28"/>
  <c r="D852" i="28"/>
  <c r="C852" i="28"/>
  <c r="B852" i="28"/>
  <c r="E851" i="28"/>
  <c r="D851" i="28"/>
  <c r="C851" i="28"/>
  <c r="B851" i="28"/>
  <c r="E850" i="28"/>
  <c r="D850" i="28"/>
  <c r="C850" i="28"/>
  <c r="B850" i="28"/>
  <c r="E849" i="28"/>
  <c r="D849" i="28"/>
  <c r="C849" i="28"/>
  <c r="B849" i="28"/>
  <c r="E848" i="28"/>
  <c r="D848" i="28"/>
  <c r="C848" i="28"/>
  <c r="B848" i="28"/>
  <c r="E847" i="28"/>
  <c r="D847" i="28"/>
  <c r="C847" i="28"/>
  <c r="B847" i="28"/>
  <c r="E846" i="28"/>
  <c r="D846" i="28"/>
  <c r="C846" i="28"/>
  <c r="B846" i="28"/>
  <c r="E845" i="28"/>
  <c r="D845" i="28"/>
  <c r="C845" i="28"/>
  <c r="B845" i="28"/>
  <c r="E844" i="28"/>
  <c r="D844" i="28"/>
  <c r="C844" i="28"/>
  <c r="B844" i="28"/>
  <c r="E843" i="28"/>
  <c r="D843" i="28"/>
  <c r="C843" i="28"/>
  <c r="B843" i="28"/>
  <c r="E842" i="28"/>
  <c r="D842" i="28"/>
  <c r="C842" i="28"/>
  <c r="B842" i="28"/>
  <c r="E841" i="28"/>
  <c r="D841" i="28"/>
  <c r="C841" i="28"/>
  <c r="B841" i="28"/>
  <c r="E840" i="28"/>
  <c r="D840" i="28"/>
  <c r="C840" i="28"/>
  <c r="B840" i="28"/>
  <c r="E839" i="28"/>
  <c r="D839" i="28"/>
  <c r="C839" i="28"/>
  <c r="B839" i="28"/>
  <c r="E838" i="28"/>
  <c r="D838" i="28"/>
  <c r="C838" i="28"/>
  <c r="B838" i="28"/>
  <c r="E837" i="28"/>
  <c r="D837" i="28"/>
  <c r="C837" i="28"/>
  <c r="B837" i="28"/>
  <c r="E836" i="28"/>
  <c r="D836" i="28"/>
  <c r="C836" i="28"/>
  <c r="B836" i="28"/>
  <c r="E835" i="28"/>
  <c r="D835" i="28"/>
  <c r="C835" i="28"/>
  <c r="B835" i="28"/>
  <c r="E834" i="28"/>
  <c r="D834" i="28"/>
  <c r="C834" i="28"/>
  <c r="B834" i="28"/>
  <c r="E833" i="28"/>
  <c r="D833" i="28"/>
  <c r="C833" i="28"/>
  <c r="B833" i="28"/>
  <c r="E832" i="28"/>
  <c r="D832" i="28"/>
  <c r="C832" i="28"/>
  <c r="B832" i="28"/>
  <c r="E831" i="28"/>
  <c r="D831" i="28"/>
  <c r="C831" i="28"/>
  <c r="B831" i="28"/>
  <c r="E830" i="28"/>
  <c r="D830" i="28"/>
  <c r="C830" i="28"/>
  <c r="B830" i="28"/>
  <c r="E829" i="28"/>
  <c r="D829" i="28"/>
  <c r="C829" i="28"/>
  <c r="B829" i="28"/>
  <c r="E828" i="28"/>
  <c r="D828" i="28"/>
  <c r="C828" i="28"/>
  <c r="B828" i="28"/>
  <c r="E827" i="28"/>
  <c r="D827" i="28"/>
  <c r="C827" i="28"/>
  <c r="B827" i="28"/>
  <c r="E826" i="28"/>
  <c r="D826" i="28"/>
  <c r="C826" i="28"/>
  <c r="B826" i="28"/>
  <c r="E825" i="28"/>
  <c r="D825" i="28"/>
  <c r="C825" i="28"/>
  <c r="B825" i="28"/>
  <c r="E824" i="28"/>
  <c r="D824" i="28"/>
  <c r="C824" i="28"/>
  <c r="B824" i="28"/>
  <c r="E823" i="28"/>
  <c r="D823" i="28"/>
  <c r="C823" i="28"/>
  <c r="B823" i="28"/>
  <c r="E822" i="28"/>
  <c r="D822" i="28"/>
  <c r="C822" i="28"/>
  <c r="B822" i="28"/>
  <c r="E821" i="28"/>
  <c r="D821" i="28"/>
  <c r="C821" i="28"/>
  <c r="B821" i="28"/>
  <c r="E820" i="28"/>
  <c r="D820" i="28"/>
  <c r="C820" i="28"/>
  <c r="B820" i="28"/>
  <c r="E819" i="28"/>
  <c r="D819" i="28"/>
  <c r="C819" i="28"/>
  <c r="B819" i="28"/>
  <c r="E818" i="28"/>
  <c r="D818" i="28"/>
  <c r="C818" i="28"/>
  <c r="B818" i="28"/>
  <c r="E817" i="28"/>
  <c r="D817" i="28"/>
  <c r="C817" i="28"/>
  <c r="B817" i="28"/>
  <c r="E816" i="28"/>
  <c r="D816" i="28"/>
  <c r="C816" i="28"/>
  <c r="B816" i="28"/>
  <c r="E815" i="28"/>
  <c r="D815" i="28"/>
  <c r="C815" i="28"/>
  <c r="B815" i="28"/>
  <c r="E814" i="28"/>
  <c r="D814" i="28"/>
  <c r="C814" i="28"/>
  <c r="B814" i="28"/>
  <c r="E813" i="28"/>
  <c r="D813" i="28"/>
  <c r="C813" i="28"/>
  <c r="B813" i="28"/>
  <c r="E812" i="28"/>
  <c r="D812" i="28"/>
  <c r="C812" i="28"/>
  <c r="B812" i="28"/>
  <c r="E811" i="28"/>
  <c r="D811" i="28"/>
  <c r="C811" i="28"/>
  <c r="B811" i="28"/>
  <c r="E810" i="28"/>
  <c r="D810" i="28"/>
  <c r="C810" i="28"/>
  <c r="B810" i="28"/>
  <c r="E809" i="28"/>
  <c r="D809" i="28"/>
  <c r="C809" i="28"/>
  <c r="B809" i="28"/>
  <c r="E808" i="28"/>
  <c r="D808" i="28"/>
  <c r="C808" i="28"/>
  <c r="B808" i="28"/>
  <c r="E807" i="28"/>
  <c r="D807" i="28"/>
  <c r="C807" i="28"/>
  <c r="B807" i="28"/>
  <c r="E806" i="28"/>
  <c r="D806" i="28"/>
  <c r="C806" i="28"/>
  <c r="B806" i="28"/>
  <c r="E805" i="28"/>
  <c r="D805" i="28"/>
  <c r="C805" i="28"/>
  <c r="B805" i="28"/>
  <c r="E804" i="28"/>
  <c r="D804" i="28"/>
  <c r="C804" i="28"/>
  <c r="B804" i="28"/>
  <c r="E803" i="28"/>
  <c r="D803" i="28"/>
  <c r="C803" i="28"/>
  <c r="B803" i="28"/>
  <c r="E802" i="28"/>
  <c r="D802" i="28"/>
  <c r="C802" i="28"/>
  <c r="B802" i="28"/>
  <c r="E801" i="28"/>
  <c r="D801" i="28"/>
  <c r="C801" i="28"/>
  <c r="B801" i="28"/>
  <c r="E800" i="28"/>
  <c r="D800" i="28"/>
  <c r="C800" i="28"/>
  <c r="B800" i="28"/>
  <c r="E799" i="28"/>
  <c r="D799" i="28"/>
  <c r="C799" i="28"/>
  <c r="B799" i="28"/>
  <c r="E798" i="28"/>
  <c r="D798" i="28"/>
  <c r="C798" i="28"/>
  <c r="B798" i="28"/>
  <c r="E797" i="28"/>
  <c r="D797" i="28"/>
  <c r="C797" i="28"/>
  <c r="B797" i="28"/>
  <c r="E796" i="28"/>
  <c r="D796" i="28"/>
  <c r="C796" i="28"/>
  <c r="B796" i="28"/>
  <c r="E795" i="28"/>
  <c r="D795" i="28"/>
  <c r="C795" i="28"/>
  <c r="B795" i="28"/>
  <c r="E794" i="28"/>
  <c r="D794" i="28"/>
  <c r="C794" i="28"/>
  <c r="B794" i="28"/>
  <c r="E793" i="28"/>
  <c r="D793" i="28"/>
  <c r="C793" i="28"/>
  <c r="B793" i="28"/>
  <c r="E792" i="28"/>
  <c r="D792" i="28"/>
  <c r="C792" i="28"/>
  <c r="B792" i="28"/>
  <c r="E791" i="28"/>
  <c r="D791" i="28"/>
  <c r="C791" i="28"/>
  <c r="B791" i="28"/>
  <c r="E790" i="28"/>
  <c r="D790" i="28"/>
  <c r="C790" i="28"/>
  <c r="B790" i="28"/>
  <c r="E789" i="28"/>
  <c r="D789" i="28"/>
  <c r="C789" i="28"/>
  <c r="B789" i="28"/>
  <c r="E788" i="28"/>
  <c r="D788" i="28"/>
  <c r="C788" i="28"/>
  <c r="B788" i="28"/>
  <c r="E787" i="28"/>
  <c r="D787" i="28"/>
  <c r="C787" i="28"/>
  <c r="B787" i="28"/>
  <c r="E786" i="28"/>
  <c r="D786" i="28"/>
  <c r="C786" i="28"/>
  <c r="B786" i="28"/>
  <c r="E785" i="28"/>
  <c r="D785" i="28"/>
  <c r="C785" i="28"/>
  <c r="B785" i="28"/>
  <c r="E784" i="28"/>
  <c r="D784" i="28"/>
  <c r="C784" i="28"/>
  <c r="B784" i="28"/>
  <c r="E783" i="28"/>
  <c r="D783" i="28"/>
  <c r="C783" i="28"/>
  <c r="B783" i="28"/>
  <c r="E782" i="28"/>
  <c r="D782" i="28"/>
  <c r="C782" i="28"/>
  <c r="B782" i="28"/>
  <c r="E781" i="28"/>
  <c r="D781" i="28"/>
  <c r="C781" i="28"/>
  <c r="B781" i="28"/>
  <c r="E780" i="28"/>
  <c r="D780" i="28"/>
  <c r="C780" i="28"/>
  <c r="B780" i="28"/>
  <c r="E779" i="28"/>
  <c r="D779" i="28"/>
  <c r="C779" i="28"/>
  <c r="B779" i="28"/>
  <c r="E778" i="28"/>
  <c r="D778" i="28"/>
  <c r="C778" i="28"/>
  <c r="B778" i="28"/>
  <c r="E777" i="28"/>
  <c r="D777" i="28"/>
  <c r="C777" i="28"/>
  <c r="B777" i="28"/>
  <c r="E776" i="28"/>
  <c r="D776" i="28"/>
  <c r="C776" i="28"/>
  <c r="B776" i="28"/>
  <c r="E775" i="28"/>
  <c r="D775" i="28"/>
  <c r="C775" i="28"/>
  <c r="B775" i="28"/>
  <c r="E774" i="28"/>
  <c r="D774" i="28"/>
  <c r="C774" i="28"/>
  <c r="B774" i="28"/>
  <c r="E773" i="28"/>
  <c r="D773" i="28"/>
  <c r="C773" i="28"/>
  <c r="B773" i="28"/>
  <c r="E772" i="28"/>
  <c r="D772" i="28"/>
  <c r="C772" i="28"/>
  <c r="B772" i="28"/>
  <c r="E771" i="28"/>
  <c r="D771" i="28"/>
  <c r="C771" i="28"/>
  <c r="B771" i="28"/>
  <c r="E770" i="28"/>
  <c r="D770" i="28"/>
  <c r="C770" i="28"/>
  <c r="B770" i="28"/>
  <c r="E769" i="28"/>
  <c r="D769" i="28"/>
  <c r="C769" i="28"/>
  <c r="B769" i="28"/>
  <c r="E768" i="28"/>
  <c r="D768" i="28"/>
  <c r="C768" i="28"/>
  <c r="B768" i="28"/>
  <c r="E767" i="28"/>
  <c r="D767" i="28"/>
  <c r="C767" i="28"/>
  <c r="B767" i="28"/>
  <c r="E766" i="28"/>
  <c r="D766" i="28"/>
  <c r="C766" i="28"/>
  <c r="B766" i="28"/>
  <c r="E765" i="28"/>
  <c r="D765" i="28"/>
  <c r="C765" i="28"/>
  <c r="B765" i="28"/>
  <c r="E764" i="28"/>
  <c r="D764" i="28"/>
  <c r="C764" i="28"/>
  <c r="B764" i="28"/>
  <c r="E763" i="28"/>
  <c r="D763" i="28"/>
  <c r="C763" i="28"/>
  <c r="B763" i="28"/>
  <c r="E762" i="28"/>
  <c r="D762" i="28"/>
  <c r="C762" i="28"/>
  <c r="B762" i="28"/>
  <c r="E761" i="28"/>
  <c r="D761" i="28"/>
  <c r="C761" i="28"/>
  <c r="B761" i="28"/>
  <c r="E760" i="28"/>
  <c r="D760" i="28"/>
  <c r="C760" i="28"/>
  <c r="B760" i="28"/>
  <c r="E759" i="28"/>
  <c r="D759" i="28"/>
  <c r="C759" i="28"/>
  <c r="B759" i="28"/>
  <c r="E758" i="28"/>
  <c r="D758" i="28"/>
  <c r="C758" i="28"/>
  <c r="B758" i="28"/>
  <c r="E757" i="28"/>
  <c r="D757" i="28"/>
  <c r="C757" i="28"/>
  <c r="B757" i="28"/>
  <c r="E756" i="28"/>
  <c r="D756" i="28"/>
  <c r="C756" i="28"/>
  <c r="B756" i="28"/>
  <c r="E755" i="28"/>
  <c r="D755" i="28"/>
  <c r="C755" i="28"/>
  <c r="B755" i="28"/>
  <c r="E754" i="28"/>
  <c r="D754" i="28"/>
  <c r="C754" i="28"/>
  <c r="B754" i="28"/>
  <c r="E753" i="28"/>
  <c r="D753" i="28"/>
  <c r="C753" i="28"/>
  <c r="B753" i="28"/>
  <c r="E752" i="28"/>
  <c r="D752" i="28"/>
  <c r="C752" i="28"/>
  <c r="B752" i="28"/>
  <c r="E751" i="28"/>
  <c r="D751" i="28"/>
  <c r="C751" i="28"/>
  <c r="B751" i="28"/>
  <c r="E750" i="28"/>
  <c r="D750" i="28"/>
  <c r="C750" i="28"/>
  <c r="B750" i="28"/>
  <c r="E749" i="28"/>
  <c r="D749" i="28"/>
  <c r="C749" i="28"/>
  <c r="B749" i="28"/>
  <c r="E748" i="28"/>
  <c r="D748" i="28"/>
  <c r="C748" i="28"/>
  <c r="B748" i="28"/>
  <c r="E747" i="28"/>
  <c r="D747" i="28"/>
  <c r="C747" i="28"/>
  <c r="B747" i="28"/>
  <c r="E746" i="28"/>
  <c r="D746" i="28"/>
  <c r="C746" i="28"/>
  <c r="B746" i="28"/>
  <c r="E745" i="28"/>
  <c r="D745" i="28"/>
  <c r="C745" i="28"/>
  <c r="B745" i="28"/>
  <c r="E744" i="28"/>
  <c r="D744" i="28"/>
  <c r="C744" i="28"/>
  <c r="B744" i="28"/>
  <c r="E743" i="28"/>
  <c r="D743" i="28"/>
  <c r="C743" i="28"/>
  <c r="B743" i="28"/>
  <c r="E742" i="28"/>
  <c r="D742" i="28"/>
  <c r="C742" i="28"/>
  <c r="B742" i="28"/>
  <c r="E741" i="28"/>
  <c r="D741" i="28"/>
  <c r="C741" i="28"/>
  <c r="B741" i="28"/>
  <c r="E740" i="28"/>
  <c r="D740" i="28"/>
  <c r="C740" i="28"/>
  <c r="B740" i="28"/>
  <c r="E739" i="28"/>
  <c r="D739" i="28"/>
  <c r="C739" i="28"/>
  <c r="B739" i="28"/>
  <c r="E738" i="28"/>
  <c r="D738" i="28"/>
  <c r="C738" i="28"/>
  <c r="B738" i="28"/>
  <c r="E737" i="28"/>
  <c r="D737" i="28"/>
  <c r="C737" i="28"/>
  <c r="B737" i="28"/>
  <c r="E736" i="28"/>
  <c r="D736" i="28"/>
  <c r="C736" i="28"/>
  <c r="B736" i="28"/>
  <c r="E735" i="28"/>
  <c r="D735" i="28"/>
  <c r="C735" i="28"/>
  <c r="B735" i="28"/>
  <c r="E734" i="28"/>
  <c r="D734" i="28"/>
  <c r="C734" i="28"/>
  <c r="B734" i="28"/>
  <c r="E733" i="28"/>
  <c r="D733" i="28"/>
  <c r="C733" i="28"/>
  <c r="B733" i="28"/>
  <c r="E732" i="28"/>
  <c r="D732" i="28"/>
  <c r="C732" i="28"/>
  <c r="B732" i="28"/>
  <c r="E731" i="28"/>
  <c r="D731" i="28"/>
  <c r="C731" i="28"/>
  <c r="B731" i="28"/>
  <c r="E730" i="28"/>
  <c r="D730" i="28"/>
  <c r="C730" i="28"/>
  <c r="B730" i="28"/>
  <c r="E729" i="28"/>
  <c r="D729" i="28"/>
  <c r="C729" i="28"/>
  <c r="B729" i="28"/>
  <c r="E728" i="28"/>
  <c r="D728" i="28"/>
  <c r="C728" i="28"/>
  <c r="B728" i="28"/>
  <c r="E727" i="28"/>
  <c r="D727" i="28"/>
  <c r="C727" i="28"/>
  <c r="B727" i="28"/>
  <c r="E726" i="28"/>
  <c r="D726" i="28"/>
  <c r="C726" i="28"/>
  <c r="B726" i="28"/>
  <c r="E725" i="28"/>
  <c r="D725" i="28"/>
  <c r="C725" i="28"/>
  <c r="B725" i="28"/>
  <c r="E724" i="28"/>
  <c r="D724" i="28"/>
  <c r="C724" i="28"/>
  <c r="B724" i="28"/>
  <c r="E723" i="28"/>
  <c r="D723" i="28"/>
  <c r="C723" i="28"/>
  <c r="B723" i="28"/>
  <c r="E722" i="28"/>
  <c r="D722" i="28"/>
  <c r="C722" i="28"/>
  <c r="B722" i="28"/>
  <c r="E721" i="28"/>
  <c r="D721" i="28"/>
  <c r="C721" i="28"/>
  <c r="B721" i="28"/>
  <c r="E720" i="28"/>
  <c r="D720" i="28"/>
  <c r="C720" i="28"/>
  <c r="B720" i="28"/>
  <c r="E719" i="28"/>
  <c r="D719" i="28"/>
  <c r="C719" i="28"/>
  <c r="B719" i="28"/>
  <c r="E718" i="28"/>
  <c r="D718" i="28"/>
  <c r="C718" i="28"/>
  <c r="B718" i="28"/>
  <c r="E717" i="28"/>
  <c r="D717" i="28"/>
  <c r="C717" i="28"/>
  <c r="B717" i="28"/>
  <c r="E716" i="28"/>
  <c r="D716" i="28"/>
  <c r="C716" i="28"/>
  <c r="B716" i="28"/>
  <c r="E715" i="28"/>
  <c r="D715" i="28"/>
  <c r="C715" i="28"/>
  <c r="B715" i="28"/>
  <c r="E714" i="28"/>
  <c r="D714" i="28"/>
  <c r="C714" i="28"/>
  <c r="B714" i="28"/>
  <c r="E713" i="28"/>
  <c r="D713" i="28"/>
  <c r="C713" i="28"/>
  <c r="B713" i="28"/>
  <c r="E712" i="28"/>
  <c r="D712" i="28"/>
  <c r="C712" i="28"/>
  <c r="B712" i="28"/>
  <c r="E711" i="28"/>
  <c r="D711" i="28"/>
  <c r="C711" i="28"/>
  <c r="B711" i="28"/>
  <c r="E710" i="28"/>
  <c r="D710" i="28"/>
  <c r="C710" i="28"/>
  <c r="B710" i="28"/>
  <c r="E709" i="28"/>
  <c r="D709" i="28"/>
  <c r="C709" i="28"/>
  <c r="B709" i="28"/>
  <c r="E708" i="28"/>
  <c r="D708" i="28"/>
  <c r="C708" i="28"/>
  <c r="B708" i="28"/>
  <c r="E707" i="28"/>
  <c r="D707" i="28"/>
  <c r="C707" i="28"/>
  <c r="B707" i="28"/>
  <c r="E706" i="28"/>
  <c r="D706" i="28"/>
  <c r="C706" i="28"/>
  <c r="B706" i="28"/>
  <c r="E705" i="28"/>
  <c r="D705" i="28"/>
  <c r="C705" i="28"/>
  <c r="B705" i="28"/>
  <c r="E704" i="28"/>
  <c r="D704" i="28"/>
  <c r="C704" i="28"/>
  <c r="B704" i="28"/>
  <c r="E703" i="28"/>
  <c r="D703" i="28"/>
  <c r="C703" i="28"/>
  <c r="B703" i="28"/>
  <c r="E702" i="28"/>
  <c r="D702" i="28"/>
  <c r="C702" i="28"/>
  <c r="B702" i="28"/>
  <c r="E701" i="28"/>
  <c r="D701" i="28"/>
  <c r="C701" i="28"/>
  <c r="B701" i="28"/>
  <c r="E700" i="28"/>
  <c r="D700" i="28"/>
  <c r="C700" i="28"/>
  <c r="B700" i="28"/>
  <c r="E699" i="28"/>
  <c r="D699" i="28"/>
  <c r="C699" i="28"/>
  <c r="B699" i="28"/>
  <c r="E698" i="28"/>
  <c r="D698" i="28"/>
  <c r="C698" i="28"/>
  <c r="B698" i="28"/>
  <c r="E697" i="28"/>
  <c r="D697" i="28"/>
  <c r="C697" i="28"/>
  <c r="B697" i="28"/>
  <c r="E696" i="28"/>
  <c r="D696" i="28"/>
  <c r="C696" i="28"/>
  <c r="B696" i="28"/>
  <c r="E695" i="28"/>
  <c r="D695" i="28"/>
  <c r="C695" i="28"/>
  <c r="B695" i="28"/>
  <c r="E694" i="28"/>
  <c r="D694" i="28"/>
  <c r="C694" i="28"/>
  <c r="B694" i="28"/>
  <c r="E693" i="28"/>
  <c r="D693" i="28"/>
  <c r="C693" i="28"/>
  <c r="B693" i="28"/>
  <c r="E692" i="28"/>
  <c r="D692" i="28"/>
  <c r="C692" i="28"/>
  <c r="B692" i="28"/>
  <c r="E691" i="28"/>
  <c r="D691" i="28"/>
  <c r="C691" i="28"/>
  <c r="B691" i="28"/>
  <c r="E690" i="28"/>
  <c r="D690" i="28"/>
  <c r="C690" i="28"/>
  <c r="B690" i="28"/>
  <c r="E689" i="28"/>
  <c r="D689" i="28"/>
  <c r="C689" i="28"/>
  <c r="B689" i="28"/>
  <c r="E688" i="28"/>
  <c r="D688" i="28"/>
  <c r="C688" i="28"/>
  <c r="B688" i="28"/>
  <c r="E687" i="28"/>
  <c r="D687" i="28"/>
  <c r="C687" i="28"/>
  <c r="B687" i="28"/>
  <c r="E686" i="28"/>
  <c r="D686" i="28"/>
  <c r="C686" i="28"/>
  <c r="B686" i="28"/>
  <c r="E685" i="28"/>
  <c r="D685" i="28"/>
  <c r="C685" i="28"/>
  <c r="B685" i="28"/>
  <c r="E684" i="28"/>
  <c r="D684" i="28"/>
  <c r="C684" i="28"/>
  <c r="B684" i="28"/>
  <c r="E683" i="28"/>
  <c r="D683" i="28"/>
  <c r="C683" i="28"/>
  <c r="B683" i="28"/>
  <c r="E682" i="28"/>
  <c r="D682" i="28"/>
  <c r="C682" i="28"/>
  <c r="B682" i="28"/>
  <c r="E681" i="28"/>
  <c r="D681" i="28"/>
  <c r="C681" i="28"/>
  <c r="B681" i="28"/>
  <c r="E680" i="28"/>
  <c r="D680" i="28"/>
  <c r="C680" i="28"/>
  <c r="B680" i="28"/>
  <c r="E679" i="28"/>
  <c r="D679" i="28"/>
  <c r="C679" i="28"/>
  <c r="B679" i="28"/>
  <c r="E678" i="28"/>
  <c r="D678" i="28"/>
  <c r="C678" i="28"/>
  <c r="B678" i="28"/>
  <c r="E677" i="28"/>
  <c r="D677" i="28"/>
  <c r="C677" i="28"/>
  <c r="B677" i="28"/>
  <c r="E676" i="28"/>
  <c r="D676" i="28"/>
  <c r="C676" i="28"/>
  <c r="B676" i="28"/>
  <c r="E675" i="28"/>
  <c r="D675" i="28"/>
  <c r="C675" i="28"/>
  <c r="B675" i="28"/>
  <c r="E674" i="28"/>
  <c r="D674" i="28"/>
  <c r="C674" i="28"/>
  <c r="B674" i="28"/>
  <c r="E673" i="28"/>
  <c r="D673" i="28"/>
  <c r="C673" i="28"/>
  <c r="B673" i="28"/>
  <c r="E672" i="28"/>
  <c r="D672" i="28"/>
  <c r="C672" i="28"/>
  <c r="B672" i="28"/>
  <c r="E671" i="28"/>
  <c r="D671" i="28"/>
  <c r="C671" i="28"/>
  <c r="B671" i="28"/>
  <c r="E670" i="28"/>
  <c r="D670" i="28"/>
  <c r="C670" i="28"/>
  <c r="B670" i="28"/>
  <c r="E669" i="28"/>
  <c r="D669" i="28"/>
  <c r="C669" i="28"/>
  <c r="B669" i="28"/>
  <c r="E668" i="28"/>
  <c r="D668" i="28"/>
  <c r="C668" i="28"/>
  <c r="B668" i="28"/>
  <c r="E667" i="28"/>
  <c r="D667" i="28"/>
  <c r="C667" i="28"/>
  <c r="B667" i="28"/>
  <c r="E666" i="28"/>
  <c r="D666" i="28"/>
  <c r="C666" i="28"/>
  <c r="B666" i="28"/>
  <c r="E665" i="28"/>
  <c r="D665" i="28"/>
  <c r="C665" i="28"/>
  <c r="B665" i="28"/>
  <c r="E664" i="28"/>
  <c r="D664" i="28"/>
  <c r="C664" i="28"/>
  <c r="B664" i="28"/>
  <c r="E663" i="28"/>
  <c r="D663" i="28"/>
  <c r="C663" i="28"/>
  <c r="B663" i="28"/>
  <c r="E662" i="28"/>
  <c r="D662" i="28"/>
  <c r="C662" i="28"/>
  <c r="B662" i="28"/>
  <c r="E661" i="28"/>
  <c r="D661" i="28"/>
  <c r="C661" i="28"/>
  <c r="B661" i="28"/>
  <c r="E660" i="28"/>
  <c r="D660" i="28"/>
  <c r="C660" i="28"/>
  <c r="B660" i="28"/>
  <c r="E659" i="28"/>
  <c r="D659" i="28"/>
  <c r="C659" i="28"/>
  <c r="B659" i="28"/>
  <c r="E658" i="28"/>
  <c r="D658" i="28"/>
  <c r="C658" i="28"/>
  <c r="B658" i="28"/>
  <c r="E657" i="28"/>
  <c r="D657" i="28"/>
  <c r="C657" i="28"/>
  <c r="B657" i="28"/>
  <c r="E656" i="28"/>
  <c r="D656" i="28"/>
  <c r="C656" i="28"/>
  <c r="B656" i="28"/>
  <c r="E655" i="28"/>
  <c r="D655" i="28"/>
  <c r="C655" i="28"/>
  <c r="B655" i="28"/>
  <c r="E654" i="28"/>
  <c r="D654" i="28"/>
  <c r="C654" i="28"/>
  <c r="B654" i="28"/>
  <c r="E653" i="28"/>
  <c r="D653" i="28"/>
  <c r="C653" i="28"/>
  <c r="B653" i="28"/>
  <c r="E652" i="28"/>
  <c r="D652" i="28"/>
  <c r="C652" i="28"/>
  <c r="B652" i="28"/>
  <c r="E651" i="28"/>
  <c r="D651" i="28"/>
  <c r="C651" i="28"/>
  <c r="B651" i="28"/>
  <c r="E650" i="28"/>
  <c r="D650" i="28"/>
  <c r="C650" i="28"/>
  <c r="B650" i="28"/>
  <c r="E649" i="28"/>
  <c r="D649" i="28"/>
  <c r="C649" i="28"/>
  <c r="B649" i="28"/>
  <c r="E648" i="28"/>
  <c r="D648" i="28"/>
  <c r="C648" i="28"/>
  <c r="B648" i="28"/>
  <c r="E647" i="28"/>
  <c r="D647" i="28"/>
  <c r="C647" i="28"/>
  <c r="B647" i="28"/>
  <c r="E646" i="28"/>
  <c r="D646" i="28"/>
  <c r="C646" i="28"/>
  <c r="B646" i="28"/>
  <c r="E645" i="28"/>
  <c r="D645" i="28"/>
  <c r="C645" i="28"/>
  <c r="B645" i="28"/>
  <c r="E644" i="28"/>
  <c r="D644" i="28"/>
  <c r="C644" i="28"/>
  <c r="B644" i="28"/>
  <c r="E643" i="28"/>
  <c r="D643" i="28"/>
  <c r="C643" i="28"/>
  <c r="B643" i="28"/>
  <c r="E642" i="28"/>
  <c r="D642" i="28"/>
  <c r="C642" i="28"/>
  <c r="B642" i="28"/>
  <c r="E641" i="28"/>
  <c r="D641" i="28"/>
  <c r="C641" i="28"/>
  <c r="B641" i="28"/>
  <c r="E640" i="28"/>
  <c r="D640" i="28"/>
  <c r="C640" i="28"/>
  <c r="B640" i="28"/>
  <c r="E639" i="28"/>
  <c r="D639" i="28"/>
  <c r="C639" i="28"/>
  <c r="B639" i="28"/>
  <c r="E638" i="28"/>
  <c r="D638" i="28"/>
  <c r="C638" i="28"/>
  <c r="B638" i="28"/>
  <c r="E637" i="28"/>
  <c r="D637" i="28"/>
  <c r="C637" i="28"/>
  <c r="B637" i="28"/>
  <c r="E636" i="28"/>
  <c r="D636" i="28"/>
  <c r="C636" i="28"/>
  <c r="B636" i="28"/>
  <c r="E635" i="28"/>
  <c r="D635" i="28"/>
  <c r="C635" i="28"/>
  <c r="B635" i="28"/>
  <c r="E634" i="28"/>
  <c r="D634" i="28"/>
  <c r="C634" i="28"/>
  <c r="B634" i="28"/>
  <c r="E633" i="28"/>
  <c r="D633" i="28"/>
  <c r="C633" i="28"/>
  <c r="B633" i="28"/>
  <c r="E632" i="28"/>
  <c r="D632" i="28"/>
  <c r="C632" i="28"/>
  <c r="B632" i="28"/>
  <c r="E631" i="28"/>
  <c r="D631" i="28"/>
  <c r="C631" i="28"/>
  <c r="B631" i="28"/>
  <c r="E630" i="28"/>
  <c r="D630" i="28"/>
  <c r="C630" i="28"/>
  <c r="B630" i="28"/>
  <c r="E629" i="28"/>
  <c r="D629" i="28"/>
  <c r="C629" i="28"/>
  <c r="B629" i="28"/>
  <c r="E628" i="28"/>
  <c r="D628" i="28"/>
  <c r="C628" i="28"/>
  <c r="B628" i="28"/>
  <c r="E627" i="28"/>
  <c r="D627" i="28"/>
  <c r="C627" i="28"/>
  <c r="B627" i="28"/>
  <c r="E626" i="28"/>
  <c r="D626" i="28"/>
  <c r="C626" i="28"/>
  <c r="B626" i="28"/>
  <c r="E625" i="28"/>
  <c r="D625" i="28"/>
  <c r="C625" i="28"/>
  <c r="B625" i="28"/>
  <c r="E624" i="28"/>
  <c r="D624" i="28"/>
  <c r="C624" i="28"/>
  <c r="B624" i="28"/>
  <c r="E623" i="28"/>
  <c r="D623" i="28"/>
  <c r="C623" i="28"/>
  <c r="B623" i="28"/>
  <c r="E622" i="28"/>
  <c r="D622" i="28"/>
  <c r="C622" i="28"/>
  <c r="B622" i="28"/>
  <c r="E621" i="28"/>
  <c r="D621" i="28"/>
  <c r="C621" i="28"/>
  <c r="B621" i="28"/>
  <c r="E620" i="28"/>
  <c r="D620" i="28"/>
  <c r="C620" i="28"/>
  <c r="B620" i="28"/>
  <c r="E619" i="28"/>
  <c r="D619" i="28"/>
  <c r="C619" i="28"/>
  <c r="B619" i="28"/>
  <c r="E618" i="28"/>
  <c r="D618" i="28"/>
  <c r="C618" i="28"/>
  <c r="B618" i="28"/>
  <c r="E617" i="28"/>
  <c r="D617" i="28"/>
  <c r="C617" i="28"/>
  <c r="B617" i="28"/>
  <c r="E616" i="28"/>
  <c r="D616" i="28"/>
  <c r="C616" i="28"/>
  <c r="B616" i="28"/>
  <c r="E615" i="28"/>
  <c r="D615" i="28"/>
  <c r="C615" i="28"/>
  <c r="B615" i="28"/>
  <c r="E614" i="28"/>
  <c r="D614" i="28"/>
  <c r="C614" i="28"/>
  <c r="B614" i="28"/>
  <c r="E613" i="28"/>
  <c r="D613" i="28"/>
  <c r="C613" i="28"/>
  <c r="B613" i="28"/>
  <c r="E612" i="28"/>
  <c r="D612" i="28"/>
  <c r="C612" i="28"/>
  <c r="B612" i="28"/>
  <c r="E611" i="28"/>
  <c r="D611" i="28"/>
  <c r="C611" i="28"/>
  <c r="B611" i="28"/>
  <c r="E610" i="28"/>
  <c r="D610" i="28"/>
  <c r="C610" i="28"/>
  <c r="B610" i="28"/>
  <c r="E609" i="28"/>
  <c r="D609" i="28"/>
  <c r="C609" i="28"/>
  <c r="B609" i="28"/>
  <c r="E608" i="28"/>
  <c r="D608" i="28"/>
  <c r="C608" i="28"/>
  <c r="B608" i="28"/>
  <c r="E607" i="28"/>
  <c r="D607" i="28"/>
  <c r="C607" i="28"/>
  <c r="B607" i="28"/>
  <c r="E606" i="28"/>
  <c r="D606" i="28"/>
  <c r="C606" i="28"/>
  <c r="B606" i="28"/>
  <c r="E605" i="28"/>
  <c r="D605" i="28"/>
  <c r="C605" i="28"/>
  <c r="B605" i="28"/>
  <c r="E604" i="28"/>
  <c r="D604" i="28"/>
  <c r="C604" i="28"/>
  <c r="B604" i="28"/>
  <c r="E603" i="28"/>
  <c r="D603" i="28"/>
  <c r="C603" i="28"/>
  <c r="B603" i="28"/>
  <c r="E602" i="28"/>
  <c r="D602" i="28"/>
  <c r="C602" i="28"/>
  <c r="B602" i="28"/>
  <c r="E601" i="28"/>
  <c r="D601" i="28"/>
  <c r="C601" i="28"/>
  <c r="B601" i="28"/>
  <c r="E600" i="28"/>
  <c r="D600" i="28"/>
  <c r="C600" i="28"/>
  <c r="B600" i="28"/>
  <c r="E599" i="28"/>
  <c r="D599" i="28"/>
  <c r="C599" i="28"/>
  <c r="B599" i="28"/>
  <c r="E598" i="28"/>
  <c r="D598" i="28"/>
  <c r="C598" i="28"/>
  <c r="B598" i="28"/>
  <c r="E597" i="28"/>
  <c r="D597" i="28"/>
  <c r="C597" i="28"/>
  <c r="B597" i="28"/>
  <c r="E596" i="28"/>
  <c r="D596" i="28"/>
  <c r="C596" i="28"/>
  <c r="B596" i="28"/>
  <c r="E595" i="28"/>
  <c r="D595" i="28"/>
  <c r="C595" i="28"/>
  <c r="B595" i="28"/>
  <c r="E594" i="28"/>
  <c r="D594" i="28"/>
  <c r="C594" i="28"/>
  <c r="B594" i="28"/>
  <c r="E593" i="28"/>
  <c r="D593" i="28"/>
  <c r="C593" i="28"/>
  <c r="B593" i="28"/>
  <c r="E592" i="28"/>
  <c r="D592" i="28"/>
  <c r="C592" i="28"/>
  <c r="B592" i="28"/>
  <c r="E591" i="28"/>
  <c r="D591" i="28"/>
  <c r="C591" i="28"/>
  <c r="B591" i="28"/>
  <c r="E590" i="28"/>
  <c r="D590" i="28"/>
  <c r="C590" i="28"/>
  <c r="B590" i="28"/>
  <c r="E589" i="28"/>
  <c r="D589" i="28"/>
  <c r="C589" i="28"/>
  <c r="B589" i="28"/>
  <c r="E588" i="28"/>
  <c r="D588" i="28"/>
  <c r="C588" i="28"/>
  <c r="B588" i="28"/>
  <c r="E587" i="28"/>
  <c r="D587" i="28"/>
  <c r="C587" i="28"/>
  <c r="B587" i="28"/>
  <c r="E586" i="28"/>
  <c r="D586" i="28"/>
  <c r="C586" i="28"/>
  <c r="B586" i="28"/>
  <c r="E585" i="28"/>
  <c r="D585" i="28"/>
  <c r="C585" i="28"/>
  <c r="B585" i="28"/>
  <c r="E584" i="28"/>
  <c r="D584" i="28"/>
  <c r="C584" i="28"/>
  <c r="B584" i="28"/>
  <c r="E583" i="28"/>
  <c r="D583" i="28"/>
  <c r="C583" i="28"/>
  <c r="B583" i="28"/>
  <c r="E582" i="28"/>
  <c r="D582" i="28"/>
  <c r="C582" i="28"/>
  <c r="B582" i="28"/>
  <c r="E581" i="28"/>
  <c r="D581" i="28"/>
  <c r="C581" i="28"/>
  <c r="B581" i="28"/>
  <c r="E580" i="28"/>
  <c r="D580" i="28"/>
  <c r="C580" i="28"/>
  <c r="B580" i="28"/>
  <c r="E579" i="28"/>
  <c r="D579" i="28"/>
  <c r="C579" i="28"/>
  <c r="B579" i="28"/>
  <c r="E578" i="28"/>
  <c r="D578" i="28"/>
  <c r="C578" i="28"/>
  <c r="B578" i="28"/>
  <c r="E577" i="28"/>
  <c r="D577" i="28"/>
  <c r="C577" i="28"/>
  <c r="B577" i="28"/>
  <c r="E576" i="28"/>
  <c r="D576" i="28"/>
  <c r="C576" i="28"/>
  <c r="B576" i="28"/>
  <c r="E575" i="28"/>
  <c r="D575" i="28"/>
  <c r="C575" i="28"/>
  <c r="B575" i="28"/>
  <c r="E574" i="28"/>
  <c r="D574" i="28"/>
  <c r="C574" i="28"/>
  <c r="B574" i="28"/>
  <c r="E573" i="28"/>
  <c r="D573" i="28"/>
  <c r="C573" i="28"/>
  <c r="B573" i="28"/>
  <c r="E572" i="28"/>
  <c r="D572" i="28"/>
  <c r="C572" i="28"/>
  <c r="B572" i="28"/>
  <c r="E571" i="28"/>
  <c r="D571" i="28"/>
  <c r="C571" i="28"/>
  <c r="B571" i="28"/>
  <c r="E570" i="28"/>
  <c r="D570" i="28"/>
  <c r="C570" i="28"/>
  <c r="B570" i="28"/>
  <c r="E569" i="28"/>
  <c r="D569" i="28"/>
  <c r="C569" i="28"/>
  <c r="B569" i="28"/>
  <c r="E568" i="28"/>
  <c r="D568" i="28"/>
  <c r="C568" i="28"/>
  <c r="B568" i="28"/>
  <c r="E567" i="28"/>
  <c r="D567" i="28"/>
  <c r="C567" i="28"/>
  <c r="B567" i="28"/>
  <c r="E566" i="28"/>
  <c r="D566" i="28"/>
  <c r="C566" i="28"/>
  <c r="B566" i="28"/>
  <c r="E565" i="28"/>
  <c r="D565" i="28"/>
  <c r="C565" i="28"/>
  <c r="B565" i="28"/>
  <c r="E564" i="28"/>
  <c r="D564" i="28"/>
  <c r="C564" i="28"/>
  <c r="B564" i="28"/>
  <c r="E563" i="28"/>
  <c r="D563" i="28"/>
  <c r="C563" i="28"/>
  <c r="B563" i="28"/>
  <c r="E562" i="28"/>
  <c r="D562" i="28"/>
  <c r="C562" i="28"/>
  <c r="B562" i="28"/>
  <c r="E561" i="28"/>
  <c r="D561" i="28"/>
  <c r="C561" i="28"/>
  <c r="B561" i="28"/>
  <c r="E560" i="28"/>
  <c r="D560" i="28"/>
  <c r="C560" i="28"/>
  <c r="B560" i="28"/>
  <c r="E559" i="28"/>
  <c r="D559" i="28"/>
  <c r="C559" i="28"/>
  <c r="B559" i="28"/>
  <c r="E558" i="28"/>
  <c r="D558" i="28"/>
  <c r="C558" i="28"/>
  <c r="B558" i="28"/>
  <c r="E557" i="28"/>
  <c r="D557" i="28"/>
  <c r="C557" i="28"/>
  <c r="B557" i="28"/>
  <c r="E556" i="28"/>
  <c r="D556" i="28"/>
  <c r="C556" i="28"/>
  <c r="B556" i="28"/>
  <c r="E555" i="28"/>
  <c r="D555" i="28"/>
  <c r="C555" i="28"/>
  <c r="B555" i="28"/>
  <c r="E554" i="28"/>
  <c r="D554" i="28"/>
  <c r="C554" i="28"/>
  <c r="B554" i="28"/>
  <c r="E553" i="28"/>
  <c r="D553" i="28"/>
  <c r="C553" i="28"/>
  <c r="B553" i="28"/>
  <c r="E552" i="28"/>
  <c r="D552" i="28"/>
  <c r="C552" i="28"/>
  <c r="B552" i="28"/>
  <c r="E551" i="28"/>
  <c r="D551" i="28"/>
  <c r="C551" i="28"/>
  <c r="B551" i="28"/>
  <c r="E550" i="28"/>
  <c r="D550" i="28"/>
  <c r="C550" i="28"/>
  <c r="B550" i="28"/>
  <c r="E549" i="28"/>
  <c r="D549" i="28"/>
  <c r="C549" i="28"/>
  <c r="B549" i="28"/>
  <c r="E548" i="28"/>
  <c r="D548" i="28"/>
  <c r="C548" i="28"/>
  <c r="B548" i="28"/>
  <c r="E547" i="28"/>
  <c r="D547" i="28"/>
  <c r="C547" i="28"/>
  <c r="B547" i="28"/>
  <c r="E546" i="28"/>
  <c r="D546" i="28"/>
  <c r="C546" i="28"/>
  <c r="B546" i="28"/>
  <c r="E545" i="28"/>
  <c r="D545" i="28"/>
  <c r="C545" i="28"/>
  <c r="B545" i="28"/>
  <c r="E544" i="28"/>
  <c r="D544" i="28"/>
  <c r="C544" i="28"/>
  <c r="B544" i="28"/>
  <c r="E543" i="28"/>
  <c r="D543" i="28"/>
  <c r="C543" i="28"/>
  <c r="B543" i="28"/>
  <c r="E542" i="28"/>
  <c r="D542" i="28"/>
  <c r="C542" i="28"/>
  <c r="B542" i="28"/>
  <c r="E541" i="28"/>
  <c r="D541" i="28"/>
  <c r="C541" i="28"/>
  <c r="B541" i="28"/>
  <c r="E540" i="28"/>
  <c r="D540" i="28"/>
  <c r="C540" i="28"/>
  <c r="B540" i="28"/>
  <c r="E539" i="28"/>
  <c r="D539" i="28"/>
  <c r="C539" i="28"/>
  <c r="B539" i="28"/>
  <c r="E538" i="28"/>
  <c r="D538" i="28"/>
  <c r="C538" i="28"/>
  <c r="B538" i="28"/>
  <c r="E537" i="28"/>
  <c r="D537" i="28"/>
  <c r="C537" i="28"/>
  <c r="B537" i="28"/>
  <c r="E536" i="28"/>
  <c r="D536" i="28"/>
  <c r="C536" i="28"/>
  <c r="B536" i="28"/>
  <c r="E535" i="28"/>
  <c r="D535" i="28"/>
  <c r="C535" i="28"/>
  <c r="B535" i="28"/>
  <c r="E534" i="28"/>
  <c r="D534" i="28"/>
  <c r="C534" i="28"/>
  <c r="B534" i="28"/>
  <c r="E533" i="28"/>
  <c r="D533" i="28"/>
  <c r="C533" i="28"/>
  <c r="B533" i="28"/>
  <c r="E532" i="28"/>
  <c r="D532" i="28"/>
  <c r="C532" i="28"/>
  <c r="B532" i="28"/>
  <c r="E531" i="28"/>
  <c r="D531" i="28"/>
  <c r="C531" i="28"/>
  <c r="B531" i="28"/>
  <c r="E530" i="28"/>
  <c r="D530" i="28"/>
  <c r="C530" i="28"/>
  <c r="B530" i="28"/>
  <c r="E529" i="28"/>
  <c r="D529" i="28"/>
  <c r="C529" i="28"/>
  <c r="B529" i="28"/>
  <c r="E528" i="28"/>
  <c r="D528" i="28"/>
  <c r="C528" i="28"/>
  <c r="B528" i="28"/>
  <c r="E527" i="28"/>
  <c r="D527" i="28"/>
  <c r="C527" i="28"/>
  <c r="B527" i="28"/>
  <c r="E526" i="28"/>
  <c r="D526" i="28"/>
  <c r="C526" i="28"/>
  <c r="B526" i="28"/>
  <c r="E525" i="28"/>
  <c r="D525" i="28"/>
  <c r="C525" i="28"/>
  <c r="B525" i="28"/>
  <c r="E524" i="28"/>
  <c r="D524" i="28"/>
  <c r="C524" i="28"/>
  <c r="B524" i="28"/>
  <c r="E523" i="28"/>
  <c r="D523" i="28"/>
  <c r="C523" i="28"/>
  <c r="B523" i="28"/>
  <c r="E522" i="28"/>
  <c r="D522" i="28"/>
  <c r="C522" i="28"/>
  <c r="B522" i="28"/>
  <c r="E521" i="28"/>
  <c r="D521" i="28"/>
  <c r="C521" i="28"/>
  <c r="B521" i="28"/>
  <c r="E520" i="28"/>
  <c r="D520" i="28"/>
  <c r="C520" i="28"/>
  <c r="B520" i="28"/>
  <c r="E519" i="28"/>
  <c r="D519" i="28"/>
  <c r="C519" i="28"/>
  <c r="B519" i="28"/>
  <c r="E518" i="28"/>
  <c r="D518" i="28"/>
  <c r="C518" i="28"/>
  <c r="B518" i="28"/>
  <c r="E517" i="28"/>
  <c r="D517" i="28"/>
  <c r="C517" i="28"/>
  <c r="B517" i="28"/>
  <c r="E516" i="28"/>
  <c r="D516" i="28"/>
  <c r="C516" i="28"/>
  <c r="B516" i="28"/>
  <c r="E515" i="28"/>
  <c r="D515" i="28"/>
  <c r="C515" i="28"/>
  <c r="B515" i="28"/>
  <c r="E514" i="28"/>
  <c r="D514" i="28"/>
  <c r="C514" i="28"/>
  <c r="B514" i="28"/>
  <c r="E513" i="28"/>
  <c r="D513" i="28"/>
  <c r="C513" i="28"/>
  <c r="B513" i="28"/>
  <c r="E512" i="28"/>
  <c r="D512" i="28"/>
  <c r="C512" i="28"/>
  <c r="B512" i="28"/>
  <c r="E511" i="28"/>
  <c r="D511" i="28"/>
  <c r="C511" i="28"/>
  <c r="B511" i="28"/>
  <c r="E510" i="28"/>
  <c r="D510" i="28"/>
  <c r="C510" i="28"/>
  <c r="B510" i="28"/>
  <c r="E509" i="28"/>
  <c r="D509" i="28"/>
  <c r="C509" i="28"/>
  <c r="B509" i="28"/>
  <c r="E508" i="28"/>
  <c r="D508" i="28"/>
  <c r="C508" i="28"/>
  <c r="B508" i="28"/>
  <c r="E507" i="28"/>
  <c r="D507" i="28"/>
  <c r="C507" i="28"/>
  <c r="B507" i="28"/>
  <c r="E506" i="28"/>
  <c r="D506" i="28"/>
  <c r="C506" i="28"/>
  <c r="B506" i="28"/>
  <c r="E505" i="28"/>
  <c r="D505" i="28"/>
  <c r="C505" i="28"/>
  <c r="B505" i="28"/>
  <c r="E504" i="28"/>
  <c r="D504" i="28"/>
  <c r="C504" i="28"/>
  <c r="B504" i="28"/>
  <c r="E503" i="28"/>
  <c r="D503" i="28"/>
  <c r="C503" i="28"/>
  <c r="B503" i="28"/>
  <c r="E502" i="28"/>
  <c r="D502" i="28"/>
  <c r="C502" i="28"/>
  <c r="B502" i="28"/>
  <c r="E501" i="28"/>
  <c r="D501" i="28"/>
  <c r="C501" i="28"/>
  <c r="B501" i="28"/>
  <c r="E500" i="28"/>
  <c r="D500" i="28"/>
  <c r="C500" i="28"/>
  <c r="B500" i="28"/>
  <c r="E499" i="28"/>
  <c r="D499" i="28"/>
  <c r="C499" i="28"/>
  <c r="B499" i="28"/>
  <c r="E498" i="28"/>
  <c r="D498" i="28"/>
  <c r="C498" i="28"/>
  <c r="B498" i="28"/>
  <c r="E497" i="28"/>
  <c r="D497" i="28"/>
  <c r="C497" i="28"/>
  <c r="B497" i="28"/>
  <c r="E496" i="28"/>
  <c r="D496" i="28"/>
  <c r="C496" i="28"/>
  <c r="B496" i="28"/>
  <c r="E495" i="28"/>
  <c r="D495" i="28"/>
  <c r="C495" i="28"/>
  <c r="B495" i="28"/>
  <c r="E494" i="28"/>
  <c r="D494" i="28"/>
  <c r="C494" i="28"/>
  <c r="B494" i="28"/>
  <c r="E493" i="28"/>
  <c r="D493" i="28"/>
  <c r="C493" i="28"/>
  <c r="B493" i="28"/>
  <c r="E492" i="28"/>
  <c r="D492" i="28"/>
  <c r="C492" i="28"/>
  <c r="B492" i="28"/>
  <c r="E491" i="28"/>
  <c r="D491" i="28"/>
  <c r="C491" i="28"/>
  <c r="B491" i="28"/>
  <c r="E490" i="28"/>
  <c r="D490" i="28"/>
  <c r="C490" i="28"/>
  <c r="B490" i="28"/>
  <c r="E489" i="28"/>
  <c r="D489" i="28"/>
  <c r="C489" i="28"/>
  <c r="B489" i="28"/>
  <c r="E488" i="28"/>
  <c r="D488" i="28"/>
  <c r="C488" i="28"/>
  <c r="B488" i="28"/>
  <c r="E487" i="28"/>
  <c r="D487" i="28"/>
  <c r="C487" i="28"/>
  <c r="B487" i="28"/>
  <c r="E486" i="28"/>
  <c r="D486" i="28"/>
  <c r="C486" i="28"/>
  <c r="B486" i="28"/>
  <c r="E485" i="28"/>
  <c r="D485" i="28"/>
  <c r="C485" i="28"/>
  <c r="B485" i="28"/>
  <c r="E484" i="28"/>
  <c r="D484" i="28"/>
  <c r="C484" i="28"/>
  <c r="B484" i="28"/>
  <c r="E483" i="28"/>
  <c r="D483" i="28"/>
  <c r="C483" i="28"/>
  <c r="B483" i="28"/>
  <c r="E482" i="28"/>
  <c r="D482" i="28"/>
  <c r="C482" i="28"/>
  <c r="B482" i="28"/>
  <c r="E481" i="28"/>
  <c r="D481" i="28"/>
  <c r="C481" i="28"/>
  <c r="B481" i="28"/>
  <c r="E480" i="28"/>
  <c r="D480" i="28"/>
  <c r="C480" i="28"/>
  <c r="B480" i="28"/>
  <c r="E479" i="28"/>
  <c r="D479" i="28"/>
  <c r="C479" i="28"/>
  <c r="B479" i="28"/>
  <c r="E478" i="28"/>
  <c r="D478" i="28"/>
  <c r="C478" i="28"/>
  <c r="B478" i="28"/>
  <c r="E477" i="28"/>
  <c r="D477" i="28"/>
  <c r="C477" i="28"/>
  <c r="B477" i="28"/>
  <c r="E476" i="28"/>
  <c r="D476" i="28"/>
  <c r="C476" i="28"/>
  <c r="B476" i="28"/>
  <c r="E475" i="28"/>
  <c r="D475" i="28"/>
  <c r="C475" i="28"/>
  <c r="B475" i="28"/>
  <c r="E474" i="28"/>
  <c r="D474" i="28"/>
  <c r="C474" i="28"/>
  <c r="B474" i="28"/>
  <c r="E473" i="28"/>
  <c r="D473" i="28"/>
  <c r="C473" i="28"/>
  <c r="B473" i="28"/>
  <c r="E472" i="28"/>
  <c r="D472" i="28"/>
  <c r="C472" i="28"/>
  <c r="B472" i="28"/>
  <c r="E471" i="28"/>
  <c r="D471" i="28"/>
  <c r="C471" i="28"/>
  <c r="B471" i="28"/>
  <c r="E470" i="28"/>
  <c r="D470" i="28"/>
  <c r="C470" i="28"/>
  <c r="B470" i="28"/>
  <c r="E469" i="28"/>
  <c r="D469" i="28"/>
  <c r="C469" i="28"/>
  <c r="B469" i="28"/>
  <c r="E468" i="28"/>
  <c r="D468" i="28"/>
  <c r="C468" i="28"/>
  <c r="B468" i="28"/>
  <c r="E467" i="28"/>
  <c r="D467" i="28"/>
  <c r="C467" i="28"/>
  <c r="B467" i="28"/>
  <c r="E466" i="28"/>
  <c r="D466" i="28"/>
  <c r="C466" i="28"/>
  <c r="B466" i="28"/>
  <c r="E465" i="28"/>
  <c r="D465" i="28"/>
  <c r="C465" i="28"/>
  <c r="B465" i="28"/>
  <c r="E464" i="28"/>
  <c r="D464" i="28"/>
  <c r="C464" i="28"/>
  <c r="B464" i="28"/>
  <c r="E463" i="28"/>
  <c r="D463" i="28"/>
  <c r="C463" i="28"/>
  <c r="B463" i="28"/>
  <c r="E462" i="28"/>
  <c r="D462" i="28"/>
  <c r="C462" i="28"/>
  <c r="B462" i="28"/>
  <c r="E461" i="28"/>
  <c r="D461" i="28"/>
  <c r="C461" i="28"/>
  <c r="B461" i="28"/>
  <c r="E460" i="28"/>
  <c r="D460" i="28"/>
  <c r="C460" i="28"/>
  <c r="B460" i="28"/>
  <c r="E459" i="28"/>
  <c r="D459" i="28"/>
  <c r="C459" i="28"/>
  <c r="B459" i="28"/>
  <c r="E458" i="28"/>
  <c r="D458" i="28"/>
  <c r="C458" i="28"/>
  <c r="B458" i="28"/>
  <c r="E457" i="28"/>
  <c r="D457" i="28"/>
  <c r="C457" i="28"/>
  <c r="B457" i="28"/>
  <c r="E456" i="28"/>
  <c r="D456" i="28"/>
  <c r="C456" i="28"/>
  <c r="B456" i="28"/>
  <c r="E455" i="28"/>
  <c r="D455" i="28"/>
  <c r="C455" i="28"/>
  <c r="B455" i="28"/>
  <c r="E454" i="28"/>
  <c r="D454" i="28"/>
  <c r="C454" i="28"/>
  <c r="B454" i="28"/>
  <c r="E453" i="28"/>
  <c r="D453" i="28"/>
  <c r="C453" i="28"/>
  <c r="B453" i="28"/>
  <c r="E452" i="28"/>
  <c r="D452" i="28"/>
  <c r="C452" i="28"/>
  <c r="B452" i="28"/>
  <c r="E451" i="28"/>
  <c r="D451" i="28"/>
  <c r="C451" i="28"/>
  <c r="B451" i="28"/>
  <c r="E450" i="28"/>
  <c r="D450" i="28"/>
  <c r="C450" i="28"/>
  <c r="B450" i="28"/>
  <c r="E449" i="28"/>
  <c r="D449" i="28"/>
  <c r="C449" i="28"/>
  <c r="B449" i="28"/>
  <c r="E448" i="28"/>
  <c r="D448" i="28"/>
  <c r="C448" i="28"/>
  <c r="B448" i="28"/>
  <c r="E447" i="28"/>
  <c r="D447" i="28"/>
  <c r="C447" i="28"/>
  <c r="B447" i="28"/>
  <c r="E446" i="28"/>
  <c r="D446" i="28"/>
  <c r="C446" i="28"/>
  <c r="B446" i="28"/>
  <c r="E445" i="28"/>
  <c r="D445" i="28"/>
  <c r="C445" i="28"/>
  <c r="B445" i="28"/>
  <c r="E444" i="28"/>
  <c r="D444" i="28"/>
  <c r="C444" i="28"/>
  <c r="B444" i="28"/>
  <c r="E443" i="28"/>
  <c r="D443" i="28"/>
  <c r="C443" i="28"/>
  <c r="B443" i="28"/>
  <c r="E442" i="28"/>
  <c r="D442" i="28"/>
  <c r="C442" i="28"/>
  <c r="B442" i="28"/>
  <c r="E441" i="28"/>
  <c r="D441" i="28"/>
  <c r="C441" i="28"/>
  <c r="B441" i="28"/>
  <c r="E440" i="28"/>
  <c r="D440" i="28"/>
  <c r="C440" i="28"/>
  <c r="B440" i="28"/>
  <c r="E439" i="28"/>
  <c r="D439" i="28"/>
  <c r="C439" i="28"/>
  <c r="B439" i="28"/>
  <c r="E438" i="28"/>
  <c r="D438" i="28"/>
  <c r="C438" i="28"/>
  <c r="B438" i="28"/>
  <c r="E437" i="28"/>
  <c r="D437" i="28"/>
  <c r="C437" i="28"/>
  <c r="B437" i="28"/>
  <c r="E436" i="28"/>
  <c r="D436" i="28"/>
  <c r="C436" i="28"/>
  <c r="B436" i="28"/>
  <c r="E435" i="28"/>
  <c r="D435" i="28"/>
  <c r="C435" i="28"/>
  <c r="B435" i="28"/>
  <c r="E434" i="28"/>
  <c r="D434" i="28"/>
  <c r="C434" i="28"/>
  <c r="B434" i="28"/>
  <c r="E433" i="28"/>
  <c r="D433" i="28"/>
  <c r="C433" i="28"/>
  <c r="B433" i="28"/>
  <c r="E432" i="28"/>
  <c r="D432" i="28"/>
  <c r="C432" i="28"/>
  <c r="B432" i="28"/>
  <c r="E431" i="28"/>
  <c r="D431" i="28"/>
  <c r="C431" i="28"/>
  <c r="B431" i="28"/>
  <c r="E430" i="28"/>
  <c r="D430" i="28"/>
  <c r="C430" i="28"/>
  <c r="B430" i="28"/>
  <c r="E429" i="28"/>
  <c r="D429" i="28"/>
  <c r="C429" i="28"/>
  <c r="B429" i="28"/>
  <c r="E428" i="28"/>
  <c r="D428" i="28"/>
  <c r="C428" i="28"/>
  <c r="B428" i="28"/>
  <c r="E427" i="28"/>
  <c r="D427" i="28"/>
  <c r="C427" i="28"/>
  <c r="B427" i="28"/>
  <c r="E426" i="28"/>
  <c r="D426" i="28"/>
  <c r="C426" i="28"/>
  <c r="B426" i="28"/>
  <c r="E425" i="28"/>
  <c r="D425" i="28"/>
  <c r="C425" i="28"/>
  <c r="B425" i="28"/>
  <c r="E424" i="28"/>
  <c r="D424" i="28"/>
  <c r="C424" i="28"/>
  <c r="B424" i="28"/>
  <c r="E423" i="28"/>
  <c r="D423" i="28"/>
  <c r="C423" i="28"/>
  <c r="B423" i="28"/>
  <c r="E422" i="28"/>
  <c r="D422" i="28"/>
  <c r="C422" i="28"/>
  <c r="B422" i="28"/>
  <c r="E421" i="28"/>
  <c r="D421" i="28"/>
  <c r="C421" i="28"/>
  <c r="B421" i="28"/>
  <c r="E420" i="28"/>
  <c r="D420" i="28"/>
  <c r="C420" i="28"/>
  <c r="B420" i="28"/>
  <c r="E419" i="28"/>
  <c r="D419" i="28"/>
  <c r="C419" i="28"/>
  <c r="B419" i="28"/>
  <c r="E418" i="28"/>
  <c r="D418" i="28"/>
  <c r="C418" i="28"/>
  <c r="B418" i="28"/>
  <c r="E417" i="28"/>
  <c r="D417" i="28"/>
  <c r="C417" i="28"/>
  <c r="B417" i="28"/>
  <c r="E416" i="28"/>
  <c r="D416" i="28"/>
  <c r="C416" i="28"/>
  <c r="B416" i="28"/>
  <c r="E415" i="28"/>
  <c r="D415" i="28"/>
  <c r="C415" i="28"/>
  <c r="B415" i="28"/>
  <c r="E414" i="28"/>
  <c r="D414" i="28"/>
  <c r="C414" i="28"/>
  <c r="B414" i="28"/>
  <c r="E413" i="28"/>
  <c r="D413" i="28"/>
  <c r="C413" i="28"/>
  <c r="B413" i="28"/>
  <c r="E412" i="28"/>
  <c r="D412" i="28"/>
  <c r="C412" i="28"/>
  <c r="B412" i="28"/>
  <c r="E411" i="28"/>
  <c r="D411" i="28"/>
  <c r="C411" i="28"/>
  <c r="B411" i="28"/>
  <c r="E410" i="28"/>
  <c r="D410" i="28"/>
  <c r="C410" i="28"/>
  <c r="B410" i="28"/>
  <c r="E409" i="28"/>
  <c r="D409" i="28"/>
  <c r="C409" i="28"/>
  <c r="B409" i="28"/>
  <c r="E408" i="28"/>
  <c r="D408" i="28"/>
  <c r="C408" i="28"/>
  <c r="B408" i="28"/>
  <c r="E407" i="28"/>
  <c r="D407" i="28"/>
  <c r="C407" i="28"/>
  <c r="B407" i="28"/>
  <c r="E406" i="28"/>
  <c r="D406" i="28"/>
  <c r="C406" i="28"/>
  <c r="B406" i="28"/>
  <c r="E405" i="28"/>
  <c r="D405" i="28"/>
  <c r="C405" i="28"/>
  <c r="B405" i="28"/>
  <c r="E404" i="28"/>
  <c r="D404" i="28"/>
  <c r="C404" i="28"/>
  <c r="B404" i="28"/>
  <c r="E403" i="28"/>
  <c r="D403" i="28"/>
  <c r="C403" i="28"/>
  <c r="B403" i="28"/>
  <c r="E402" i="28"/>
  <c r="D402" i="28"/>
  <c r="C402" i="28"/>
  <c r="B402" i="28"/>
  <c r="E401" i="28"/>
  <c r="D401" i="28"/>
  <c r="C401" i="28"/>
  <c r="B401" i="28"/>
  <c r="E400" i="28"/>
  <c r="D400" i="28"/>
  <c r="C400" i="28"/>
  <c r="B400" i="28"/>
  <c r="E399" i="28"/>
  <c r="D399" i="28"/>
  <c r="C399" i="28"/>
  <c r="B399" i="28"/>
  <c r="E398" i="28"/>
  <c r="D398" i="28"/>
  <c r="C398" i="28"/>
  <c r="B398" i="28"/>
  <c r="E397" i="28"/>
  <c r="D397" i="28"/>
  <c r="C397" i="28"/>
  <c r="B397" i="28"/>
  <c r="E396" i="28"/>
  <c r="D396" i="28"/>
  <c r="C396" i="28"/>
  <c r="B396" i="28"/>
  <c r="E395" i="28"/>
  <c r="D395" i="28"/>
  <c r="C395" i="28"/>
  <c r="B395" i="28"/>
  <c r="E394" i="28"/>
  <c r="D394" i="28"/>
  <c r="C394" i="28"/>
  <c r="B394" i="28"/>
  <c r="E393" i="28"/>
  <c r="D393" i="28"/>
  <c r="C393" i="28"/>
  <c r="B393" i="28"/>
  <c r="E392" i="28"/>
  <c r="D392" i="28"/>
  <c r="C392" i="28"/>
  <c r="B392" i="28"/>
  <c r="E391" i="28"/>
  <c r="D391" i="28"/>
  <c r="C391" i="28"/>
  <c r="B391" i="28"/>
  <c r="E390" i="28"/>
  <c r="D390" i="28"/>
  <c r="C390" i="28"/>
  <c r="B390" i="28"/>
  <c r="E389" i="28"/>
  <c r="D389" i="28"/>
  <c r="C389" i="28"/>
  <c r="B389" i="28"/>
  <c r="E388" i="28"/>
  <c r="D388" i="28"/>
  <c r="C388" i="28"/>
  <c r="B388" i="28"/>
  <c r="E387" i="28"/>
  <c r="D387" i="28"/>
  <c r="C387" i="28"/>
  <c r="B387" i="28"/>
  <c r="E386" i="28"/>
  <c r="D386" i="28"/>
  <c r="C386" i="28"/>
  <c r="B386" i="28"/>
  <c r="E385" i="28"/>
  <c r="D385" i="28"/>
  <c r="C385" i="28"/>
  <c r="B385" i="28"/>
  <c r="E384" i="28"/>
  <c r="D384" i="28"/>
  <c r="C384" i="28"/>
  <c r="B384" i="28"/>
  <c r="E383" i="28"/>
  <c r="D383" i="28"/>
  <c r="C383" i="28"/>
  <c r="B383" i="28"/>
  <c r="E382" i="28"/>
  <c r="D382" i="28"/>
  <c r="C382" i="28"/>
  <c r="B382" i="28"/>
  <c r="E381" i="28"/>
  <c r="D381" i="28"/>
  <c r="C381" i="28"/>
  <c r="B381" i="28"/>
  <c r="E380" i="28"/>
  <c r="D380" i="28"/>
  <c r="C380" i="28"/>
  <c r="B380" i="28"/>
  <c r="E379" i="28"/>
  <c r="D379" i="28"/>
  <c r="C379" i="28"/>
  <c r="B379" i="28"/>
  <c r="E378" i="28"/>
  <c r="D378" i="28"/>
  <c r="C378" i="28"/>
  <c r="B378" i="28"/>
  <c r="E377" i="28"/>
  <c r="D377" i="28"/>
  <c r="C377" i="28"/>
  <c r="B377" i="28"/>
  <c r="E376" i="28"/>
  <c r="D376" i="28"/>
  <c r="C376" i="28"/>
  <c r="B376" i="28"/>
  <c r="E375" i="28"/>
  <c r="D375" i="28"/>
  <c r="C375" i="28"/>
  <c r="B375" i="28"/>
  <c r="E374" i="28"/>
  <c r="D374" i="28"/>
  <c r="C374" i="28"/>
  <c r="B374" i="28"/>
  <c r="E373" i="28"/>
  <c r="D373" i="28"/>
  <c r="C373" i="28"/>
  <c r="B373" i="28"/>
  <c r="E372" i="28"/>
  <c r="D372" i="28"/>
  <c r="C372" i="28"/>
  <c r="B372" i="28"/>
  <c r="E371" i="28"/>
  <c r="D371" i="28"/>
  <c r="C371" i="28"/>
  <c r="B371" i="28"/>
  <c r="E370" i="28"/>
  <c r="D370" i="28"/>
  <c r="C370" i="28"/>
  <c r="B370" i="28"/>
  <c r="E369" i="28"/>
  <c r="D369" i="28"/>
  <c r="C369" i="28"/>
  <c r="B369" i="28"/>
  <c r="E368" i="28"/>
  <c r="D368" i="28"/>
  <c r="C368" i="28"/>
  <c r="B368" i="28"/>
  <c r="E367" i="28"/>
  <c r="D367" i="28"/>
  <c r="C367" i="28"/>
  <c r="B367" i="28"/>
  <c r="E366" i="28"/>
  <c r="D366" i="28"/>
  <c r="C366" i="28"/>
  <c r="B366" i="28"/>
  <c r="E365" i="28"/>
  <c r="D365" i="28"/>
  <c r="C365" i="28"/>
  <c r="B365" i="28"/>
  <c r="E364" i="28"/>
  <c r="D364" i="28"/>
  <c r="C364" i="28"/>
  <c r="B364" i="28"/>
  <c r="E363" i="28"/>
  <c r="D363" i="28"/>
  <c r="C363" i="28"/>
  <c r="B363" i="28"/>
  <c r="E362" i="28"/>
  <c r="D362" i="28"/>
  <c r="C362" i="28"/>
  <c r="B362" i="28"/>
  <c r="E361" i="28"/>
  <c r="D361" i="28"/>
  <c r="C361" i="28"/>
  <c r="B361" i="28"/>
  <c r="E360" i="28"/>
  <c r="D360" i="28"/>
  <c r="C360" i="28"/>
  <c r="B360" i="28"/>
  <c r="E359" i="28"/>
  <c r="D359" i="28"/>
  <c r="C359" i="28"/>
  <c r="B359" i="28"/>
  <c r="E358" i="28"/>
  <c r="D358" i="28"/>
  <c r="C358" i="28"/>
  <c r="B358" i="28"/>
  <c r="E357" i="28"/>
  <c r="D357" i="28"/>
  <c r="C357" i="28"/>
  <c r="B357" i="28"/>
  <c r="E356" i="28"/>
  <c r="D356" i="28"/>
  <c r="C356" i="28"/>
  <c r="B356" i="28"/>
  <c r="E355" i="28"/>
  <c r="D355" i="28"/>
  <c r="C355" i="28"/>
  <c r="B355" i="28"/>
  <c r="E354" i="28"/>
  <c r="D354" i="28"/>
  <c r="C354" i="28"/>
  <c r="B354" i="28"/>
  <c r="E353" i="28"/>
  <c r="D353" i="28"/>
  <c r="C353" i="28"/>
  <c r="B353" i="28"/>
  <c r="E352" i="28"/>
  <c r="D352" i="28"/>
  <c r="C352" i="28"/>
  <c r="B352" i="28"/>
  <c r="E351" i="28"/>
  <c r="D351" i="28"/>
  <c r="C351" i="28"/>
  <c r="B351" i="28"/>
  <c r="E350" i="28"/>
  <c r="D350" i="28"/>
  <c r="C350" i="28"/>
  <c r="B350" i="28"/>
  <c r="E349" i="28"/>
  <c r="D349" i="28"/>
  <c r="C349" i="28"/>
  <c r="B349" i="28"/>
  <c r="E348" i="28"/>
  <c r="D348" i="28"/>
  <c r="C348" i="28"/>
  <c r="B348" i="28"/>
  <c r="E347" i="28"/>
  <c r="D347" i="28"/>
  <c r="C347" i="28"/>
  <c r="B347" i="28"/>
  <c r="E346" i="28"/>
  <c r="D346" i="28"/>
  <c r="C346" i="28"/>
  <c r="B346" i="28"/>
  <c r="E345" i="28"/>
  <c r="D345" i="28"/>
  <c r="C345" i="28"/>
  <c r="B345" i="28"/>
  <c r="E344" i="28"/>
  <c r="D344" i="28"/>
  <c r="C344" i="28"/>
  <c r="B344" i="28"/>
  <c r="E343" i="28"/>
  <c r="D343" i="28"/>
  <c r="C343" i="28"/>
  <c r="B343" i="28"/>
  <c r="E342" i="28"/>
  <c r="D342" i="28"/>
  <c r="C342" i="28"/>
  <c r="B342" i="28"/>
  <c r="E341" i="28"/>
  <c r="D341" i="28"/>
  <c r="C341" i="28"/>
  <c r="B341" i="28"/>
  <c r="E340" i="28"/>
  <c r="D340" i="28"/>
  <c r="C340" i="28"/>
  <c r="B340" i="28"/>
  <c r="E339" i="28"/>
  <c r="D339" i="28"/>
  <c r="C339" i="28"/>
  <c r="B339" i="28"/>
  <c r="E338" i="28"/>
  <c r="D338" i="28"/>
  <c r="C338" i="28"/>
  <c r="B338" i="28"/>
  <c r="E337" i="28"/>
  <c r="D337" i="28"/>
  <c r="C337" i="28"/>
  <c r="B337" i="28"/>
  <c r="E336" i="28"/>
  <c r="D336" i="28"/>
  <c r="C336" i="28"/>
  <c r="B336" i="28"/>
  <c r="E335" i="28"/>
  <c r="D335" i="28"/>
  <c r="C335" i="28"/>
  <c r="B335" i="28"/>
  <c r="E334" i="28"/>
  <c r="D334" i="28"/>
  <c r="C334" i="28"/>
  <c r="B334" i="28"/>
  <c r="E333" i="28"/>
  <c r="D333" i="28"/>
  <c r="C333" i="28"/>
  <c r="B333" i="28"/>
  <c r="E332" i="28"/>
  <c r="D332" i="28"/>
  <c r="C332" i="28"/>
  <c r="B332" i="28"/>
  <c r="E331" i="28"/>
  <c r="D331" i="28"/>
  <c r="C331" i="28"/>
  <c r="B331" i="28"/>
  <c r="E330" i="28"/>
  <c r="D330" i="28"/>
  <c r="C330" i="28"/>
  <c r="B330" i="28"/>
  <c r="E329" i="28"/>
  <c r="D329" i="28"/>
  <c r="C329" i="28"/>
  <c r="B329" i="28"/>
  <c r="E328" i="28"/>
  <c r="D328" i="28"/>
  <c r="C328" i="28"/>
  <c r="B328" i="28"/>
  <c r="G328" i="28" s="1"/>
  <c r="H328" i="28" s="1"/>
  <c r="E327" i="28"/>
  <c r="D327" i="28"/>
  <c r="C327" i="28"/>
  <c r="B327" i="28"/>
  <c r="E326" i="28"/>
  <c r="D326" i="28"/>
  <c r="C326" i="28"/>
  <c r="B326" i="28"/>
  <c r="E325" i="28"/>
  <c r="D325" i="28"/>
  <c r="C325" i="28"/>
  <c r="B325" i="28"/>
  <c r="E324" i="28"/>
  <c r="D324" i="28"/>
  <c r="C324" i="28"/>
  <c r="B324" i="28"/>
  <c r="E323" i="28"/>
  <c r="D323" i="28"/>
  <c r="C323" i="28"/>
  <c r="B323" i="28"/>
  <c r="E322" i="28"/>
  <c r="D322" i="28"/>
  <c r="C322" i="28"/>
  <c r="B322" i="28"/>
  <c r="E321" i="28"/>
  <c r="D321" i="28"/>
  <c r="C321" i="28"/>
  <c r="B321" i="28"/>
  <c r="E320" i="28"/>
  <c r="D320" i="28"/>
  <c r="C320" i="28"/>
  <c r="B320" i="28"/>
  <c r="E319" i="28"/>
  <c r="D319" i="28"/>
  <c r="C319" i="28"/>
  <c r="B319" i="28"/>
  <c r="E318" i="28"/>
  <c r="D318" i="28"/>
  <c r="C318" i="28"/>
  <c r="B318" i="28"/>
  <c r="E317" i="28"/>
  <c r="D317" i="28"/>
  <c r="C317" i="28"/>
  <c r="B317" i="28"/>
  <c r="E316" i="28"/>
  <c r="D316" i="28"/>
  <c r="C316" i="28"/>
  <c r="B316" i="28"/>
  <c r="E315" i="28"/>
  <c r="D315" i="28"/>
  <c r="C315" i="28"/>
  <c r="B315" i="28"/>
  <c r="E314" i="28"/>
  <c r="D314" i="28"/>
  <c r="C314" i="28"/>
  <c r="B314" i="28"/>
  <c r="E313" i="28"/>
  <c r="D313" i="28"/>
  <c r="C313" i="28"/>
  <c r="B313" i="28"/>
  <c r="E312" i="28"/>
  <c r="D312" i="28"/>
  <c r="C312" i="28"/>
  <c r="B312" i="28"/>
  <c r="E311" i="28"/>
  <c r="D311" i="28"/>
  <c r="C311" i="28"/>
  <c r="B311" i="28"/>
  <c r="E310" i="28"/>
  <c r="D310" i="28"/>
  <c r="C310" i="28"/>
  <c r="B310" i="28"/>
  <c r="E309" i="28"/>
  <c r="D309" i="28"/>
  <c r="C309" i="28"/>
  <c r="B309" i="28"/>
  <c r="E308" i="28"/>
  <c r="D308" i="28"/>
  <c r="C308" i="28"/>
  <c r="B308" i="28"/>
  <c r="E307" i="28"/>
  <c r="D307" i="28"/>
  <c r="C307" i="28"/>
  <c r="B307" i="28"/>
  <c r="E306" i="28"/>
  <c r="D306" i="28"/>
  <c r="C306" i="28"/>
  <c r="B306" i="28"/>
  <c r="E305" i="28"/>
  <c r="D305" i="28"/>
  <c r="C305" i="28"/>
  <c r="B305" i="28"/>
  <c r="E304" i="28"/>
  <c r="D304" i="28"/>
  <c r="C304" i="28"/>
  <c r="B304" i="28"/>
  <c r="E303" i="28"/>
  <c r="D303" i="28"/>
  <c r="C303" i="28"/>
  <c r="B303" i="28"/>
  <c r="E302" i="28"/>
  <c r="D302" i="28"/>
  <c r="C302" i="28"/>
  <c r="B302" i="28"/>
  <c r="E301" i="28"/>
  <c r="D301" i="28"/>
  <c r="C301" i="28"/>
  <c r="B301" i="28"/>
  <c r="E300" i="28"/>
  <c r="D300" i="28"/>
  <c r="C300" i="28"/>
  <c r="B300" i="28"/>
  <c r="E299" i="28"/>
  <c r="D299" i="28"/>
  <c r="C299" i="28"/>
  <c r="B299" i="28"/>
  <c r="E298" i="28"/>
  <c r="D298" i="28"/>
  <c r="C298" i="28"/>
  <c r="B298" i="28"/>
  <c r="E297" i="28"/>
  <c r="D297" i="28"/>
  <c r="C297" i="28"/>
  <c r="B297" i="28"/>
  <c r="E296" i="28"/>
  <c r="D296" i="28"/>
  <c r="C296" i="28"/>
  <c r="B296" i="28"/>
  <c r="E295" i="28"/>
  <c r="D295" i="28"/>
  <c r="C295" i="28"/>
  <c r="B295" i="28"/>
  <c r="E294" i="28"/>
  <c r="D294" i="28"/>
  <c r="C294" i="28"/>
  <c r="B294" i="28"/>
  <c r="E293" i="28"/>
  <c r="D293" i="28"/>
  <c r="C293" i="28"/>
  <c r="B293" i="28"/>
  <c r="E292" i="28"/>
  <c r="D292" i="28"/>
  <c r="C292" i="28"/>
  <c r="B292" i="28"/>
  <c r="E291" i="28"/>
  <c r="D291" i="28"/>
  <c r="C291" i="28"/>
  <c r="B291" i="28"/>
  <c r="E290" i="28"/>
  <c r="D290" i="28"/>
  <c r="C290" i="28"/>
  <c r="B290" i="28"/>
  <c r="E289" i="28"/>
  <c r="D289" i="28"/>
  <c r="C289" i="28"/>
  <c r="B289" i="28"/>
  <c r="E288" i="28"/>
  <c r="D288" i="28"/>
  <c r="C288" i="28"/>
  <c r="B288" i="28"/>
  <c r="E287" i="28"/>
  <c r="D287" i="28"/>
  <c r="C287" i="28"/>
  <c r="B287" i="28"/>
  <c r="E286" i="28"/>
  <c r="D286" i="28"/>
  <c r="C286" i="28"/>
  <c r="B286" i="28"/>
  <c r="E285" i="28"/>
  <c r="D285" i="28"/>
  <c r="C285" i="28"/>
  <c r="B285" i="28"/>
  <c r="E284" i="28"/>
  <c r="D284" i="28"/>
  <c r="C284" i="28"/>
  <c r="B284" i="28"/>
  <c r="E283" i="28"/>
  <c r="D283" i="28"/>
  <c r="C283" i="28"/>
  <c r="B283" i="28"/>
  <c r="E282" i="28"/>
  <c r="D282" i="28"/>
  <c r="C282" i="28"/>
  <c r="B282" i="28"/>
  <c r="E281" i="28"/>
  <c r="D281" i="28"/>
  <c r="C281" i="28"/>
  <c r="B281" i="28"/>
  <c r="E280" i="28"/>
  <c r="D280" i="28"/>
  <c r="C280" i="28"/>
  <c r="B280" i="28"/>
  <c r="E279" i="28"/>
  <c r="D279" i="28"/>
  <c r="C279" i="28"/>
  <c r="B279" i="28"/>
  <c r="E278" i="28"/>
  <c r="D278" i="28"/>
  <c r="C278" i="28"/>
  <c r="B278" i="28"/>
  <c r="E277" i="28"/>
  <c r="D277" i="28"/>
  <c r="C277" i="28"/>
  <c r="B277" i="28"/>
  <c r="E276" i="28"/>
  <c r="D276" i="28"/>
  <c r="C276" i="28"/>
  <c r="B276" i="28"/>
  <c r="E275" i="28"/>
  <c r="D275" i="28"/>
  <c r="C275" i="28"/>
  <c r="B275" i="28"/>
  <c r="E274" i="28"/>
  <c r="D274" i="28"/>
  <c r="C274" i="28"/>
  <c r="B274" i="28"/>
  <c r="E273" i="28"/>
  <c r="D273" i="28"/>
  <c r="C273" i="28"/>
  <c r="B273" i="28"/>
  <c r="E272" i="28"/>
  <c r="D272" i="28"/>
  <c r="C272" i="28"/>
  <c r="B272" i="28"/>
  <c r="E271" i="28"/>
  <c r="D271" i="28"/>
  <c r="C271" i="28"/>
  <c r="B271" i="28"/>
  <c r="E270" i="28"/>
  <c r="D270" i="28"/>
  <c r="C270" i="28"/>
  <c r="B270" i="28"/>
  <c r="E269" i="28"/>
  <c r="D269" i="28"/>
  <c r="C269" i="28"/>
  <c r="B269" i="28"/>
  <c r="E268" i="28"/>
  <c r="D268" i="28"/>
  <c r="C268" i="28"/>
  <c r="B268" i="28"/>
  <c r="E267" i="28"/>
  <c r="D267" i="28"/>
  <c r="C267" i="28"/>
  <c r="B267" i="28"/>
  <c r="E266" i="28"/>
  <c r="D266" i="28"/>
  <c r="C266" i="28"/>
  <c r="B266" i="28"/>
  <c r="E265" i="28"/>
  <c r="D265" i="28"/>
  <c r="C265" i="28"/>
  <c r="B265" i="28"/>
  <c r="E264" i="28"/>
  <c r="D264" i="28"/>
  <c r="C264" i="28"/>
  <c r="B264" i="28"/>
  <c r="G264" i="28" s="1"/>
  <c r="H264" i="28" s="1"/>
  <c r="E263" i="28"/>
  <c r="D263" i="28"/>
  <c r="C263" i="28"/>
  <c r="B263" i="28"/>
  <c r="E262" i="28"/>
  <c r="D262" i="28"/>
  <c r="C262" i="28"/>
  <c r="B262" i="28"/>
  <c r="G262" i="28" s="1"/>
  <c r="H262" i="28" s="1"/>
  <c r="E261" i="28"/>
  <c r="D261" i="28"/>
  <c r="C261" i="28"/>
  <c r="B261" i="28"/>
  <c r="E260" i="28"/>
  <c r="D260" i="28"/>
  <c r="C260" i="28"/>
  <c r="B260" i="28"/>
  <c r="E259" i="28"/>
  <c r="D259" i="28"/>
  <c r="C259" i="28"/>
  <c r="B259" i="28"/>
  <c r="E258" i="28"/>
  <c r="D258" i="28"/>
  <c r="C258" i="28"/>
  <c r="B258" i="28"/>
  <c r="E257" i="28"/>
  <c r="D257" i="28"/>
  <c r="C257" i="28"/>
  <c r="B257" i="28"/>
  <c r="E256" i="28"/>
  <c r="D256" i="28"/>
  <c r="C256" i="28"/>
  <c r="B256" i="28"/>
  <c r="G256" i="28" s="1"/>
  <c r="H256" i="28" s="1"/>
  <c r="E255" i="28"/>
  <c r="D255" i="28"/>
  <c r="C255" i="28"/>
  <c r="B255" i="28"/>
  <c r="E254" i="28"/>
  <c r="D254" i="28"/>
  <c r="C254" i="28"/>
  <c r="B254" i="28"/>
  <c r="G254" i="28" s="1"/>
  <c r="H254" i="28" s="1"/>
  <c r="E253" i="28"/>
  <c r="D253" i="28"/>
  <c r="C253" i="28"/>
  <c r="B253" i="28"/>
  <c r="E252" i="28"/>
  <c r="D252" i="28"/>
  <c r="C252" i="28"/>
  <c r="B252" i="28"/>
  <c r="G252" i="28" s="1"/>
  <c r="H252" i="28" s="1"/>
  <c r="E251" i="28"/>
  <c r="D251" i="28"/>
  <c r="C251" i="28"/>
  <c r="B251" i="28"/>
  <c r="E250" i="28"/>
  <c r="D250" i="28"/>
  <c r="C250" i="28"/>
  <c r="B250" i="28"/>
  <c r="E249" i="28"/>
  <c r="D249" i="28"/>
  <c r="C249" i="28"/>
  <c r="B249" i="28"/>
  <c r="E248" i="28"/>
  <c r="D248" i="28"/>
  <c r="C248" i="28"/>
  <c r="B248" i="28"/>
  <c r="G248" i="28" s="1"/>
  <c r="H248" i="28" s="1"/>
  <c r="E247" i="28"/>
  <c r="D247" i="28"/>
  <c r="C247" i="28"/>
  <c r="B247" i="28"/>
  <c r="E246" i="28"/>
  <c r="D246" i="28"/>
  <c r="C246" i="28"/>
  <c r="B246" i="28"/>
  <c r="E245" i="28"/>
  <c r="D245" i="28"/>
  <c r="C245" i="28"/>
  <c r="B245" i="28"/>
  <c r="E244" i="28"/>
  <c r="D244" i="28"/>
  <c r="C244" i="28"/>
  <c r="B244" i="28"/>
  <c r="E243" i="28"/>
  <c r="D243" i="28"/>
  <c r="C243" i="28"/>
  <c r="B243" i="28"/>
  <c r="E242" i="28"/>
  <c r="D242" i="28"/>
  <c r="C242" i="28"/>
  <c r="B242" i="28"/>
  <c r="G242" i="28" s="1"/>
  <c r="H242" i="28" s="1"/>
  <c r="E241" i="28"/>
  <c r="D241" i="28"/>
  <c r="C241" i="28"/>
  <c r="B241" i="28"/>
  <c r="E240" i="28"/>
  <c r="D240" i="28"/>
  <c r="C240" i="28"/>
  <c r="B240" i="28"/>
  <c r="E239" i="28"/>
  <c r="D239" i="28"/>
  <c r="C239" i="28"/>
  <c r="B239" i="28"/>
  <c r="E238" i="28"/>
  <c r="D238" i="28"/>
  <c r="C238" i="28"/>
  <c r="B238" i="28"/>
  <c r="G238" i="28" s="1"/>
  <c r="H238" i="28" s="1"/>
  <c r="E237" i="28"/>
  <c r="D237" i="28"/>
  <c r="C237" i="28"/>
  <c r="B237" i="28"/>
  <c r="E236" i="28"/>
  <c r="D236" i="28"/>
  <c r="C236" i="28"/>
  <c r="B236" i="28"/>
  <c r="G236" i="28" s="1"/>
  <c r="H236" i="28" s="1"/>
  <c r="E235" i="28"/>
  <c r="D235" i="28"/>
  <c r="C235" i="28"/>
  <c r="B235" i="28"/>
  <c r="E234" i="28"/>
  <c r="D234" i="28"/>
  <c r="C234" i="28"/>
  <c r="B234" i="28"/>
  <c r="E233" i="28"/>
  <c r="D233" i="28"/>
  <c r="C233" i="28"/>
  <c r="B233" i="28"/>
  <c r="E232" i="28"/>
  <c r="D232" i="28"/>
  <c r="C232" i="28"/>
  <c r="B232" i="28"/>
  <c r="E231" i="28"/>
  <c r="D231" i="28"/>
  <c r="C231" i="28"/>
  <c r="B231" i="28"/>
  <c r="E230" i="28"/>
  <c r="D230" i="28"/>
  <c r="C230" i="28"/>
  <c r="B230" i="28"/>
  <c r="E229" i="28"/>
  <c r="D229" i="28"/>
  <c r="C229" i="28"/>
  <c r="B229" i="28"/>
  <c r="E228" i="28"/>
  <c r="D228" i="28"/>
  <c r="C228" i="28"/>
  <c r="B228" i="28"/>
  <c r="E227" i="28"/>
  <c r="D227" i="28"/>
  <c r="C227" i="28"/>
  <c r="B227" i="28"/>
  <c r="E226" i="28"/>
  <c r="D226" i="28"/>
  <c r="C226" i="28"/>
  <c r="B226" i="28"/>
  <c r="E225" i="28"/>
  <c r="D225" i="28"/>
  <c r="C225" i="28"/>
  <c r="B225" i="28"/>
  <c r="G225" i="28" s="1"/>
  <c r="H225" i="28" s="1"/>
  <c r="E224" i="28"/>
  <c r="D224" i="28"/>
  <c r="C224" i="28"/>
  <c r="B224" i="28"/>
  <c r="G224" i="28" s="1"/>
  <c r="H224" i="28" s="1"/>
  <c r="E223" i="28"/>
  <c r="D223" i="28"/>
  <c r="C223" i="28"/>
  <c r="B223" i="28"/>
  <c r="E222" i="28"/>
  <c r="D222" i="28"/>
  <c r="C222" i="28"/>
  <c r="B222" i="28"/>
  <c r="E221" i="28"/>
  <c r="D221" i="28"/>
  <c r="C221" i="28"/>
  <c r="B221" i="28"/>
  <c r="E220" i="28"/>
  <c r="D220" i="28"/>
  <c r="C220" i="28"/>
  <c r="B220" i="28"/>
  <c r="E219" i="28"/>
  <c r="D219" i="28"/>
  <c r="C219" i="28"/>
  <c r="B219" i="28"/>
  <c r="E218" i="28"/>
  <c r="D218" i="28"/>
  <c r="C218" i="28"/>
  <c r="B218" i="28"/>
  <c r="E217" i="28"/>
  <c r="D217" i="28"/>
  <c r="C217" i="28"/>
  <c r="B217" i="28"/>
  <c r="E216" i="28"/>
  <c r="D216" i="28"/>
  <c r="C216" i="28"/>
  <c r="B216" i="28"/>
  <c r="E215" i="28"/>
  <c r="D215" i="28"/>
  <c r="C215" i="28"/>
  <c r="B215" i="28"/>
  <c r="E214" i="28"/>
  <c r="D214" i="28"/>
  <c r="C214" i="28"/>
  <c r="B214" i="28"/>
  <c r="G214" i="28" s="1"/>
  <c r="H214" i="28" s="1"/>
  <c r="E213" i="28"/>
  <c r="D213" i="28"/>
  <c r="C213" i="28"/>
  <c r="B213" i="28"/>
  <c r="E212" i="28"/>
  <c r="D212" i="28"/>
  <c r="C212" i="28"/>
  <c r="B212" i="28"/>
  <c r="E211" i="28"/>
  <c r="D211" i="28"/>
  <c r="C211" i="28"/>
  <c r="B211" i="28"/>
  <c r="E210" i="28"/>
  <c r="D210" i="28"/>
  <c r="C210" i="28"/>
  <c r="B210" i="28"/>
  <c r="E209" i="28"/>
  <c r="D209" i="28"/>
  <c r="C209" i="28"/>
  <c r="B209" i="28"/>
  <c r="E208" i="28"/>
  <c r="D208" i="28"/>
  <c r="C208" i="28"/>
  <c r="B208" i="28"/>
  <c r="E207" i="28"/>
  <c r="D207" i="28"/>
  <c r="C207" i="28"/>
  <c r="B207" i="28"/>
  <c r="G207" i="28" s="1"/>
  <c r="H207" i="28" s="1"/>
  <c r="E206" i="28"/>
  <c r="D206" i="28"/>
  <c r="C206" i="28"/>
  <c r="B206" i="28"/>
  <c r="E205" i="28"/>
  <c r="D205" i="28"/>
  <c r="C205" i="28"/>
  <c r="B205" i="28"/>
  <c r="G205" i="28" s="1"/>
  <c r="H205" i="28" s="1"/>
  <c r="E204" i="28"/>
  <c r="D204" i="28"/>
  <c r="C204" i="28"/>
  <c r="B204" i="28"/>
  <c r="E203" i="28"/>
  <c r="D203" i="28"/>
  <c r="C203" i="28"/>
  <c r="B203" i="28"/>
  <c r="E202" i="28"/>
  <c r="D202" i="28"/>
  <c r="C202" i="28"/>
  <c r="B202" i="28"/>
  <c r="E201" i="28"/>
  <c r="D201" i="28"/>
  <c r="C201" i="28"/>
  <c r="B201" i="28"/>
  <c r="E200" i="28"/>
  <c r="D200" i="28"/>
  <c r="C200" i="28"/>
  <c r="B200" i="28"/>
  <c r="G200" i="28" s="1"/>
  <c r="H200" i="28" s="1"/>
  <c r="E199" i="28"/>
  <c r="D199" i="28"/>
  <c r="C199" i="28"/>
  <c r="B199" i="28"/>
  <c r="E198" i="28"/>
  <c r="D198" i="28"/>
  <c r="C198" i="28"/>
  <c r="B198" i="28"/>
  <c r="G198" i="28" s="1"/>
  <c r="H198" i="28" s="1"/>
  <c r="E197" i="28"/>
  <c r="D197" i="28"/>
  <c r="C197" i="28"/>
  <c r="B197" i="28"/>
  <c r="E196" i="28"/>
  <c r="D196" i="28"/>
  <c r="C196" i="28"/>
  <c r="B196" i="28"/>
  <c r="E195" i="28"/>
  <c r="D195" i="28"/>
  <c r="C195" i="28"/>
  <c r="B195" i="28"/>
  <c r="E194" i="28"/>
  <c r="D194" i="28"/>
  <c r="C194" i="28"/>
  <c r="B194" i="28"/>
  <c r="G194" i="28" s="1"/>
  <c r="H194" i="28" s="1"/>
  <c r="E193" i="28"/>
  <c r="D193" i="28"/>
  <c r="C193" i="28"/>
  <c r="B193" i="28"/>
  <c r="G193" i="28" s="1"/>
  <c r="H193" i="28" s="1"/>
  <c r="E192" i="28"/>
  <c r="D192" i="28"/>
  <c r="C192" i="28"/>
  <c r="B192" i="28"/>
  <c r="E191" i="28"/>
  <c r="D191" i="28"/>
  <c r="C191" i="28"/>
  <c r="B191" i="28"/>
  <c r="E190" i="28"/>
  <c r="D190" i="28"/>
  <c r="C190" i="28"/>
  <c r="B190" i="28"/>
  <c r="G190" i="28" s="1"/>
  <c r="H190" i="28" s="1"/>
  <c r="E189" i="28"/>
  <c r="D189" i="28"/>
  <c r="C189" i="28"/>
  <c r="B189" i="28"/>
  <c r="G189" i="28" s="1"/>
  <c r="H189" i="28" s="1"/>
  <c r="E188" i="28"/>
  <c r="D188" i="28"/>
  <c r="C188" i="28"/>
  <c r="B188" i="28"/>
  <c r="G188" i="28" s="1"/>
  <c r="H188" i="28" s="1"/>
  <c r="E187" i="28"/>
  <c r="D187" i="28"/>
  <c r="C187" i="28"/>
  <c r="B187" i="28"/>
  <c r="E186" i="28"/>
  <c r="D186" i="28"/>
  <c r="C186" i="28"/>
  <c r="B186" i="28"/>
  <c r="E185" i="28"/>
  <c r="D185" i="28"/>
  <c r="C185" i="28"/>
  <c r="B185" i="28"/>
  <c r="G185" i="28" s="1"/>
  <c r="H185" i="28" s="1"/>
  <c r="E184" i="28"/>
  <c r="D184" i="28"/>
  <c r="C184" i="28"/>
  <c r="B184" i="28"/>
  <c r="G184" i="28" s="1"/>
  <c r="H184" i="28" s="1"/>
  <c r="E183" i="28"/>
  <c r="D183" i="28"/>
  <c r="C183" i="28"/>
  <c r="B183" i="28"/>
  <c r="G183" i="28" s="1"/>
  <c r="H183" i="28" s="1"/>
  <c r="E182" i="28"/>
  <c r="D182" i="28"/>
  <c r="C182" i="28"/>
  <c r="B182" i="28"/>
  <c r="G182" i="28" s="1"/>
  <c r="H182" i="28" s="1"/>
  <c r="E181" i="28"/>
  <c r="D181" i="28"/>
  <c r="C181" i="28"/>
  <c r="B181" i="28"/>
  <c r="E180" i="28"/>
  <c r="D180" i="28"/>
  <c r="C180" i="28"/>
  <c r="B180" i="28"/>
  <c r="E179" i="28"/>
  <c r="D179" i="28"/>
  <c r="C179" i="28"/>
  <c r="B179" i="28"/>
  <c r="E178" i="28"/>
  <c r="D178" i="28"/>
  <c r="C178" i="28"/>
  <c r="B178" i="28"/>
  <c r="E177" i="28"/>
  <c r="D177" i="28"/>
  <c r="C177" i="28"/>
  <c r="B177" i="28"/>
  <c r="E176" i="28"/>
  <c r="D176" i="28"/>
  <c r="C176" i="28"/>
  <c r="B176" i="28"/>
  <c r="G176" i="28" s="1"/>
  <c r="H176" i="28" s="1"/>
  <c r="E175" i="28"/>
  <c r="D175" i="28"/>
  <c r="C175" i="28"/>
  <c r="B175" i="28"/>
  <c r="G175" i="28" s="1"/>
  <c r="H175" i="28" s="1"/>
  <c r="E174" i="28"/>
  <c r="D174" i="28"/>
  <c r="C174" i="28"/>
  <c r="B174" i="28"/>
  <c r="G174" i="28" s="1"/>
  <c r="H174" i="28" s="1"/>
  <c r="E173" i="28"/>
  <c r="D173" i="28"/>
  <c r="C173" i="28"/>
  <c r="B173" i="28"/>
  <c r="G173" i="28" s="1"/>
  <c r="H173" i="28" s="1"/>
  <c r="E172" i="28"/>
  <c r="D172" i="28"/>
  <c r="C172" i="28"/>
  <c r="B172" i="28"/>
  <c r="G172" i="28" s="1"/>
  <c r="H172" i="28" s="1"/>
  <c r="E171" i="28"/>
  <c r="D171" i="28"/>
  <c r="C171" i="28"/>
  <c r="B171" i="28"/>
  <c r="E170" i="28"/>
  <c r="D170" i="28"/>
  <c r="C170" i="28"/>
  <c r="B170" i="28"/>
  <c r="E169" i="28"/>
  <c r="D169" i="28"/>
  <c r="C169" i="28"/>
  <c r="B169" i="28"/>
  <c r="E168" i="28"/>
  <c r="D168" i="28"/>
  <c r="C168" i="28"/>
  <c r="B168" i="28"/>
  <c r="E167" i="28"/>
  <c r="D167" i="28"/>
  <c r="C167" i="28"/>
  <c r="B167" i="28"/>
  <c r="E166" i="28"/>
  <c r="D166" i="28"/>
  <c r="C166" i="28"/>
  <c r="B166" i="28"/>
  <c r="G166" i="28" s="1"/>
  <c r="H166" i="28" s="1"/>
  <c r="E165" i="28"/>
  <c r="D165" i="28"/>
  <c r="C165" i="28"/>
  <c r="B165" i="28"/>
  <c r="G165" i="28" s="1"/>
  <c r="H165" i="28" s="1"/>
  <c r="E164" i="28"/>
  <c r="D164" i="28"/>
  <c r="C164" i="28"/>
  <c r="B164" i="28"/>
  <c r="G164" i="28" s="1"/>
  <c r="H164" i="28" s="1"/>
  <c r="E163" i="28"/>
  <c r="D163" i="28"/>
  <c r="C163" i="28"/>
  <c r="B163" i="28"/>
  <c r="G163" i="28" s="1"/>
  <c r="H163" i="28" s="1"/>
  <c r="E162" i="28"/>
  <c r="D162" i="28"/>
  <c r="C162" i="28"/>
  <c r="B162" i="28"/>
  <c r="E161" i="28"/>
  <c r="D161" i="28"/>
  <c r="C161" i="28"/>
  <c r="B161" i="28"/>
  <c r="G161" i="28" s="1"/>
  <c r="H161" i="28" s="1"/>
  <c r="E160" i="28"/>
  <c r="D160" i="28"/>
  <c r="C160" i="28"/>
  <c r="B160" i="28"/>
  <c r="E159" i="28"/>
  <c r="D159" i="28"/>
  <c r="C159" i="28"/>
  <c r="B159" i="28"/>
  <c r="E158" i="28"/>
  <c r="D158" i="28"/>
  <c r="C158" i="28"/>
  <c r="B158" i="28"/>
  <c r="E157" i="28"/>
  <c r="D157" i="28"/>
  <c r="C157" i="28"/>
  <c r="B157" i="28"/>
  <c r="E156" i="28"/>
  <c r="D156" i="28"/>
  <c r="C156" i="28"/>
  <c r="B156" i="28"/>
  <c r="E155" i="28"/>
  <c r="D155" i="28"/>
  <c r="C155" i="28"/>
  <c r="B155" i="28"/>
  <c r="E154" i="28"/>
  <c r="D154" i="28"/>
  <c r="C154" i="28"/>
  <c r="B154" i="28"/>
  <c r="E153" i="28"/>
  <c r="D153" i="28"/>
  <c r="C153" i="28"/>
  <c r="B153" i="28"/>
  <c r="E152" i="28"/>
  <c r="D152" i="28"/>
  <c r="C152" i="28"/>
  <c r="B152" i="28"/>
  <c r="E151" i="28"/>
  <c r="D151" i="28"/>
  <c r="C151" i="28"/>
  <c r="B151" i="28"/>
  <c r="E150" i="28"/>
  <c r="D150" i="28"/>
  <c r="C150" i="28"/>
  <c r="B150" i="28"/>
  <c r="E149" i="28"/>
  <c r="D149" i="28"/>
  <c r="C149" i="28"/>
  <c r="B149" i="28"/>
  <c r="E148" i="28"/>
  <c r="D148" i="28"/>
  <c r="C148" i="28"/>
  <c r="B148" i="28"/>
  <c r="E147" i="28"/>
  <c r="D147" i="28"/>
  <c r="C147" i="28"/>
  <c r="B147" i="28"/>
  <c r="E146" i="28"/>
  <c r="D146" i="28"/>
  <c r="C146" i="28"/>
  <c r="B146" i="28"/>
  <c r="E145" i="28"/>
  <c r="D145" i="28"/>
  <c r="C145" i="28"/>
  <c r="B145" i="28"/>
  <c r="E144" i="28"/>
  <c r="D144" i="28"/>
  <c r="C144" i="28"/>
  <c r="B144" i="28"/>
  <c r="E143" i="28"/>
  <c r="D143" i="28"/>
  <c r="C143" i="28"/>
  <c r="B143" i="28"/>
  <c r="E142" i="28"/>
  <c r="D142" i="28"/>
  <c r="C142" i="28"/>
  <c r="B142" i="28"/>
  <c r="E141" i="28"/>
  <c r="D141" i="28"/>
  <c r="C141" i="28"/>
  <c r="B141" i="28"/>
  <c r="E140" i="28"/>
  <c r="D140" i="28"/>
  <c r="C140" i="28"/>
  <c r="B140" i="28"/>
  <c r="E139" i="28"/>
  <c r="D139" i="28"/>
  <c r="C139" i="28"/>
  <c r="B139" i="28"/>
  <c r="E138" i="28"/>
  <c r="D138" i="28"/>
  <c r="C138" i="28"/>
  <c r="B138" i="28"/>
  <c r="E137" i="28"/>
  <c r="D137" i="28"/>
  <c r="C137" i="28"/>
  <c r="B137" i="28"/>
  <c r="E136" i="28"/>
  <c r="D136" i="28"/>
  <c r="C136" i="28"/>
  <c r="B136" i="28"/>
  <c r="E135" i="28"/>
  <c r="D135" i="28"/>
  <c r="C135" i="28"/>
  <c r="B135" i="28"/>
  <c r="E134" i="28"/>
  <c r="D134" i="28"/>
  <c r="C134" i="28"/>
  <c r="B134" i="28"/>
  <c r="E133" i="28"/>
  <c r="D133" i="28"/>
  <c r="C133" i="28"/>
  <c r="B133" i="28"/>
  <c r="E132" i="28"/>
  <c r="D132" i="28"/>
  <c r="C132" i="28"/>
  <c r="B132" i="28"/>
  <c r="E131" i="28"/>
  <c r="D131" i="28"/>
  <c r="G131" i="28" s="1"/>
  <c r="H131" i="28" s="1"/>
  <c r="C131" i="28"/>
  <c r="B131" i="28"/>
  <c r="E130" i="28"/>
  <c r="D130" i="28"/>
  <c r="C130" i="28"/>
  <c r="B130" i="28"/>
  <c r="E129" i="28"/>
  <c r="D129" i="28"/>
  <c r="C129" i="28"/>
  <c r="B129" i="28"/>
  <c r="E128" i="28"/>
  <c r="D128" i="28"/>
  <c r="C128" i="28"/>
  <c r="B128" i="28"/>
  <c r="E127" i="28"/>
  <c r="D127" i="28"/>
  <c r="C127" i="28"/>
  <c r="B127" i="28"/>
  <c r="E126" i="28"/>
  <c r="D126" i="28"/>
  <c r="C126" i="28"/>
  <c r="B126" i="28"/>
  <c r="E125" i="28"/>
  <c r="D125" i="28"/>
  <c r="C125" i="28"/>
  <c r="B125" i="28"/>
  <c r="E124" i="28"/>
  <c r="D124" i="28"/>
  <c r="C124" i="28"/>
  <c r="B124" i="28"/>
  <c r="E123" i="28"/>
  <c r="D123" i="28"/>
  <c r="C123" i="28"/>
  <c r="B123" i="28"/>
  <c r="G123" i="28" s="1"/>
  <c r="H123" i="28" s="1"/>
  <c r="E122" i="28"/>
  <c r="D122" i="28"/>
  <c r="C122" i="28"/>
  <c r="B122" i="28"/>
  <c r="E121" i="28"/>
  <c r="D121" i="28"/>
  <c r="C121" i="28"/>
  <c r="B121" i="28"/>
  <c r="E120" i="28"/>
  <c r="D120" i="28"/>
  <c r="C120" i="28"/>
  <c r="B120" i="28"/>
  <c r="E119" i="28"/>
  <c r="D119" i="28"/>
  <c r="C119" i="28"/>
  <c r="B119" i="28"/>
  <c r="E118" i="28"/>
  <c r="D118" i="28"/>
  <c r="C118" i="28"/>
  <c r="B118" i="28"/>
  <c r="E117" i="28"/>
  <c r="D117" i="28"/>
  <c r="C117" i="28"/>
  <c r="B117" i="28"/>
  <c r="E116" i="28"/>
  <c r="D116" i="28"/>
  <c r="C116" i="28"/>
  <c r="B116" i="28"/>
  <c r="E115" i="28"/>
  <c r="D115" i="28"/>
  <c r="C115" i="28"/>
  <c r="B115" i="28"/>
  <c r="E114" i="28"/>
  <c r="D114" i="28"/>
  <c r="C114" i="28"/>
  <c r="B114" i="28"/>
  <c r="E113" i="28"/>
  <c r="D113" i="28"/>
  <c r="C113" i="28"/>
  <c r="B113" i="28"/>
  <c r="E112" i="28"/>
  <c r="D112" i="28"/>
  <c r="C112" i="28"/>
  <c r="B112" i="28"/>
  <c r="E111" i="28"/>
  <c r="D111" i="28"/>
  <c r="C111" i="28"/>
  <c r="B111" i="28"/>
  <c r="E110" i="28"/>
  <c r="D110" i="28"/>
  <c r="C110" i="28"/>
  <c r="B110" i="28"/>
  <c r="E109" i="28"/>
  <c r="D109" i="28"/>
  <c r="C109" i="28"/>
  <c r="B109" i="28"/>
  <c r="E108" i="28"/>
  <c r="D108" i="28"/>
  <c r="C108" i="28"/>
  <c r="B108" i="28"/>
  <c r="E107" i="28"/>
  <c r="D107" i="28"/>
  <c r="C107" i="28"/>
  <c r="B107" i="28"/>
  <c r="E106" i="28"/>
  <c r="D106" i="28"/>
  <c r="C106" i="28"/>
  <c r="B106" i="28"/>
  <c r="E105" i="28"/>
  <c r="D105" i="28"/>
  <c r="C105" i="28"/>
  <c r="B105" i="28"/>
  <c r="E104" i="28"/>
  <c r="D104" i="28"/>
  <c r="C104" i="28"/>
  <c r="B104" i="28"/>
  <c r="E103" i="28"/>
  <c r="D103" i="28"/>
  <c r="C103" i="28"/>
  <c r="B103" i="28"/>
  <c r="E102" i="28"/>
  <c r="D102" i="28"/>
  <c r="C102" i="28"/>
  <c r="B102" i="28"/>
  <c r="E101" i="28"/>
  <c r="D101" i="28"/>
  <c r="C101" i="28"/>
  <c r="B101" i="28"/>
  <c r="E100" i="28"/>
  <c r="D100" i="28"/>
  <c r="C100" i="28"/>
  <c r="B100" i="28"/>
  <c r="E99" i="28"/>
  <c r="D99" i="28"/>
  <c r="C99" i="28"/>
  <c r="B99" i="28"/>
  <c r="E98" i="28"/>
  <c r="D98" i="28"/>
  <c r="C98" i="28"/>
  <c r="B98" i="28"/>
  <c r="E97" i="28"/>
  <c r="D97" i="28"/>
  <c r="C97" i="28"/>
  <c r="B97" i="28"/>
  <c r="E96" i="28"/>
  <c r="D96" i="28"/>
  <c r="C96" i="28"/>
  <c r="B96" i="28"/>
  <c r="E95" i="28"/>
  <c r="D95" i="28"/>
  <c r="C95" i="28"/>
  <c r="B95" i="28"/>
  <c r="E94" i="28"/>
  <c r="D94" i="28"/>
  <c r="C94" i="28"/>
  <c r="B94" i="28"/>
  <c r="E93" i="28"/>
  <c r="D93" i="28"/>
  <c r="C93" i="28"/>
  <c r="B93" i="28"/>
  <c r="E92" i="28"/>
  <c r="D92" i="28"/>
  <c r="C92" i="28"/>
  <c r="B92" i="28"/>
  <c r="E91" i="28"/>
  <c r="D91" i="28"/>
  <c r="C91" i="28"/>
  <c r="B91" i="28"/>
  <c r="E90" i="28"/>
  <c r="D90" i="28"/>
  <c r="C90" i="28"/>
  <c r="B90" i="28"/>
  <c r="E89" i="28"/>
  <c r="D89" i="28"/>
  <c r="C89" i="28"/>
  <c r="B89" i="28"/>
  <c r="E88" i="28"/>
  <c r="D88" i="28"/>
  <c r="C88" i="28"/>
  <c r="B88" i="28"/>
  <c r="E87" i="28"/>
  <c r="D87" i="28"/>
  <c r="C87" i="28"/>
  <c r="B87" i="28"/>
  <c r="E86" i="28"/>
  <c r="D86" i="28"/>
  <c r="C86" i="28"/>
  <c r="B86" i="28"/>
  <c r="E85" i="28"/>
  <c r="D85" i="28"/>
  <c r="C85" i="28"/>
  <c r="B85" i="28"/>
  <c r="E84" i="28"/>
  <c r="D84" i="28"/>
  <c r="C84" i="28"/>
  <c r="B84" i="28"/>
  <c r="E83" i="28"/>
  <c r="D83" i="28"/>
  <c r="C83" i="28"/>
  <c r="B83" i="28"/>
  <c r="E82" i="28"/>
  <c r="D82" i="28"/>
  <c r="C82" i="28"/>
  <c r="B82" i="28"/>
  <c r="E81" i="28"/>
  <c r="D81" i="28"/>
  <c r="C81" i="28"/>
  <c r="B81" i="28"/>
  <c r="E80" i="28"/>
  <c r="D80" i="28"/>
  <c r="C80" i="28"/>
  <c r="B80" i="28"/>
  <c r="E79" i="28"/>
  <c r="D79" i="28"/>
  <c r="C79" i="28"/>
  <c r="B79" i="28"/>
  <c r="E78" i="28"/>
  <c r="D78" i="28"/>
  <c r="C78" i="28"/>
  <c r="B78" i="28"/>
  <c r="E77" i="28"/>
  <c r="D77" i="28"/>
  <c r="C77" i="28"/>
  <c r="B77" i="28"/>
  <c r="E76" i="28"/>
  <c r="D76" i="28"/>
  <c r="C76" i="28"/>
  <c r="B76" i="28"/>
  <c r="E75" i="28"/>
  <c r="D75" i="28"/>
  <c r="C75" i="28"/>
  <c r="B75" i="28"/>
  <c r="E74" i="28"/>
  <c r="D74" i="28"/>
  <c r="C74" i="28"/>
  <c r="B74" i="28"/>
  <c r="E73" i="28"/>
  <c r="D73" i="28"/>
  <c r="C73" i="28"/>
  <c r="B73" i="28"/>
  <c r="E72" i="28"/>
  <c r="D72" i="28"/>
  <c r="C72" i="28"/>
  <c r="B72" i="28"/>
  <c r="E71" i="28"/>
  <c r="D71" i="28"/>
  <c r="C71" i="28"/>
  <c r="B71" i="28"/>
  <c r="E70" i="28"/>
  <c r="D70" i="28"/>
  <c r="C70" i="28"/>
  <c r="B70" i="28"/>
  <c r="E69" i="28"/>
  <c r="D69" i="28"/>
  <c r="C69" i="28"/>
  <c r="B69" i="28"/>
  <c r="E68" i="28"/>
  <c r="D68" i="28"/>
  <c r="C68" i="28"/>
  <c r="B68" i="28"/>
  <c r="E67" i="28"/>
  <c r="D67" i="28"/>
  <c r="C67" i="28"/>
  <c r="B67" i="28"/>
  <c r="G67" i="28" s="1"/>
  <c r="H67" i="28" s="1"/>
  <c r="E66" i="28"/>
  <c r="D66" i="28"/>
  <c r="C66" i="28"/>
  <c r="B66" i="28"/>
  <c r="E65" i="28"/>
  <c r="D65" i="28"/>
  <c r="C65" i="28"/>
  <c r="B65" i="28"/>
  <c r="E64" i="28"/>
  <c r="D64" i="28"/>
  <c r="C64" i="28"/>
  <c r="B64" i="28"/>
  <c r="E63" i="28"/>
  <c r="D63" i="28"/>
  <c r="C63" i="28"/>
  <c r="B63" i="28"/>
  <c r="E62" i="28"/>
  <c r="D62" i="28"/>
  <c r="C62" i="28"/>
  <c r="B62" i="28"/>
  <c r="E61" i="28"/>
  <c r="D61" i="28"/>
  <c r="C61" i="28"/>
  <c r="B61" i="28"/>
  <c r="E60" i="28"/>
  <c r="D60" i="28"/>
  <c r="C60" i="28"/>
  <c r="B60" i="28"/>
  <c r="E59" i="28"/>
  <c r="D59" i="28"/>
  <c r="C59" i="28"/>
  <c r="B59" i="28"/>
  <c r="G59" i="28" s="1"/>
  <c r="H59" i="28" s="1"/>
  <c r="E58" i="28"/>
  <c r="D58" i="28"/>
  <c r="C58" i="28"/>
  <c r="B58" i="28"/>
  <c r="E57" i="28"/>
  <c r="D57" i="28"/>
  <c r="C57" i="28"/>
  <c r="B57" i="28"/>
  <c r="G57" i="28" s="1"/>
  <c r="H57" i="28" s="1"/>
  <c r="E56" i="28"/>
  <c r="D56" i="28"/>
  <c r="C56" i="28"/>
  <c r="B56" i="28"/>
  <c r="E55" i="28"/>
  <c r="D55" i="28"/>
  <c r="C55" i="28"/>
  <c r="B55" i="28"/>
  <c r="E54" i="28"/>
  <c r="D54" i="28"/>
  <c r="C54" i="28"/>
  <c r="B54" i="28"/>
  <c r="E53" i="28"/>
  <c r="D53" i="28"/>
  <c r="C53" i="28"/>
  <c r="B53" i="28"/>
  <c r="E52" i="28"/>
  <c r="D52" i="28"/>
  <c r="C52" i="28"/>
  <c r="B52" i="28"/>
  <c r="E51" i="28"/>
  <c r="D51" i="28"/>
  <c r="C51" i="28"/>
  <c r="B51" i="28"/>
  <c r="E50" i="28"/>
  <c r="D50" i="28"/>
  <c r="C50" i="28"/>
  <c r="B50" i="28"/>
  <c r="E49" i="28"/>
  <c r="D49" i="28"/>
  <c r="C49" i="28"/>
  <c r="B49" i="28"/>
  <c r="E48" i="28"/>
  <c r="D48" i="28"/>
  <c r="C48" i="28"/>
  <c r="B48" i="28"/>
  <c r="E47" i="28"/>
  <c r="D47" i="28"/>
  <c r="C47" i="28"/>
  <c r="B47" i="28"/>
  <c r="E46" i="28"/>
  <c r="D46" i="28"/>
  <c r="C46" i="28"/>
  <c r="B46" i="28"/>
  <c r="E45" i="28"/>
  <c r="D45" i="28"/>
  <c r="C45" i="28"/>
  <c r="B45" i="28"/>
  <c r="E44" i="28"/>
  <c r="D44" i="28"/>
  <c r="C44" i="28"/>
  <c r="B44" i="28"/>
  <c r="E43" i="28"/>
  <c r="D43" i="28"/>
  <c r="C43" i="28"/>
  <c r="B43" i="28"/>
  <c r="E42" i="28"/>
  <c r="D42" i="28"/>
  <c r="C42" i="28"/>
  <c r="B42" i="28"/>
  <c r="E41" i="28"/>
  <c r="D41" i="28"/>
  <c r="C41" i="28"/>
  <c r="B41" i="28"/>
  <c r="G41" i="28" s="1"/>
  <c r="H41" i="28" s="1"/>
  <c r="E40" i="28"/>
  <c r="D40" i="28"/>
  <c r="C40" i="28"/>
  <c r="B40" i="28"/>
  <c r="E39" i="28"/>
  <c r="D39" i="28"/>
  <c r="C39" i="28"/>
  <c r="B39" i="28"/>
  <c r="G39" i="28" s="1"/>
  <c r="H39" i="28" s="1"/>
  <c r="E38" i="28"/>
  <c r="D38" i="28"/>
  <c r="C38" i="28"/>
  <c r="B38" i="28"/>
  <c r="E37" i="28"/>
  <c r="D37" i="28"/>
  <c r="C37" i="28"/>
  <c r="B37" i="28"/>
  <c r="G37" i="28" s="1"/>
  <c r="H37" i="28" s="1"/>
  <c r="E36" i="28"/>
  <c r="D36" i="28"/>
  <c r="C36" i="28"/>
  <c r="B36" i="28"/>
  <c r="E35" i="28"/>
  <c r="D35" i="28"/>
  <c r="C35" i="28"/>
  <c r="B35" i="28"/>
  <c r="G35" i="28" s="1"/>
  <c r="H35" i="28" s="1"/>
  <c r="E34" i="28"/>
  <c r="D34" i="28"/>
  <c r="C34" i="28"/>
  <c r="B34" i="28"/>
  <c r="E33" i="28"/>
  <c r="D33" i="28"/>
  <c r="C33" i="28"/>
  <c r="B33" i="28"/>
  <c r="E32" i="28"/>
  <c r="D32" i="28"/>
  <c r="C32" i="28"/>
  <c r="B32" i="28"/>
  <c r="E31" i="28"/>
  <c r="D31" i="28"/>
  <c r="C31" i="28"/>
  <c r="B31" i="28"/>
  <c r="G31" i="28" s="1"/>
  <c r="H31" i="28" s="1"/>
  <c r="E30" i="28"/>
  <c r="D30" i="28"/>
  <c r="C30" i="28"/>
  <c r="B30" i="28"/>
  <c r="G30" i="28" s="1"/>
  <c r="H30" i="28" s="1"/>
  <c r="E29" i="28"/>
  <c r="D29" i="28"/>
  <c r="C29" i="28"/>
  <c r="B29" i="28"/>
  <c r="G29" i="28" s="1"/>
  <c r="H29" i="28" s="1"/>
  <c r="E28" i="28"/>
  <c r="D28" i="28"/>
  <c r="C28" i="28"/>
  <c r="B28" i="28"/>
  <c r="E27" i="28"/>
  <c r="D27" i="28"/>
  <c r="C27" i="28"/>
  <c r="B27" i="28"/>
  <c r="G27" i="28" s="1"/>
  <c r="H27" i="28" s="1"/>
  <c r="E26" i="28"/>
  <c r="D26" i="28"/>
  <c r="C26" i="28"/>
  <c r="B26" i="28"/>
  <c r="E25" i="28"/>
  <c r="D25" i="28"/>
  <c r="C25" i="28"/>
  <c r="B25" i="28"/>
  <c r="E24" i="28"/>
  <c r="D24" i="28"/>
  <c r="C24" i="28"/>
  <c r="B24" i="28"/>
  <c r="E23" i="28"/>
  <c r="D23" i="28"/>
  <c r="C23" i="28"/>
  <c r="B23" i="28"/>
  <c r="E22" i="28"/>
  <c r="D22" i="28"/>
  <c r="C22" i="28"/>
  <c r="B22" i="28"/>
  <c r="E21" i="28"/>
  <c r="D21" i="28"/>
  <c r="C21" i="28"/>
  <c r="B21" i="28"/>
  <c r="G21" i="28" s="1"/>
  <c r="H21" i="28" s="1"/>
  <c r="E20" i="28"/>
  <c r="D20" i="28"/>
  <c r="C20" i="28"/>
  <c r="B20" i="28"/>
  <c r="G20" i="28" s="1"/>
  <c r="H20" i="28" s="1"/>
  <c r="E19" i="28"/>
  <c r="D19" i="28"/>
  <c r="C19" i="28"/>
  <c r="B19" i="28"/>
  <c r="G19" i="28" s="1"/>
  <c r="H19" i="28" s="1"/>
  <c r="E18" i="28"/>
  <c r="D18" i="28"/>
  <c r="C18" i="28"/>
  <c r="B18" i="28"/>
  <c r="E17" i="28"/>
  <c r="D17" i="28"/>
  <c r="C17" i="28"/>
  <c r="B17" i="28"/>
  <c r="G17" i="28" s="1"/>
  <c r="H17" i="28" s="1"/>
  <c r="E16" i="28"/>
  <c r="D16" i="28"/>
  <c r="C16" i="28"/>
  <c r="B16" i="28"/>
  <c r="E15" i="28"/>
  <c r="D15" i="28"/>
  <c r="C15" i="28"/>
  <c r="B15" i="28"/>
  <c r="G15" i="28" s="1"/>
  <c r="H15" i="28" s="1"/>
  <c r="E14" i="28"/>
  <c r="D14" i="28"/>
  <c r="C14" i="28"/>
  <c r="B14" i="28"/>
  <c r="E13" i="28"/>
  <c r="D13" i="28"/>
  <c r="C13" i="28"/>
  <c r="B13" i="28"/>
  <c r="G13" i="28" s="1"/>
  <c r="H13" i="28" s="1"/>
  <c r="E12" i="28"/>
  <c r="D12" i="28"/>
  <c r="C12" i="28"/>
  <c r="B12" i="28"/>
  <c r="E11" i="28"/>
  <c r="D11" i="28"/>
  <c r="C11" i="28"/>
  <c r="B11" i="28"/>
  <c r="E10" i="28"/>
  <c r="D10" i="28"/>
  <c r="C10" i="28"/>
  <c r="B10" i="28"/>
  <c r="E9" i="28"/>
  <c r="D9" i="28"/>
  <c r="C9" i="28"/>
  <c r="B9" i="28"/>
  <c r="G5" i="28"/>
  <c r="E5" i="28"/>
  <c r="G246" i="28" l="1"/>
  <c r="H246" i="28" s="1"/>
  <c r="G272" i="28"/>
  <c r="H272" i="28" s="1"/>
  <c r="G63" i="28"/>
  <c r="H63" i="28" s="1"/>
  <c r="G99" i="28"/>
  <c r="H99" i="28" s="1"/>
  <c r="G87" i="28"/>
  <c r="H87" i="28" s="1"/>
  <c r="G97" i="28"/>
  <c r="H97" i="28" s="1"/>
  <c r="G109" i="28"/>
  <c r="H109" i="28" s="1"/>
  <c r="G9" i="28"/>
  <c r="H9" i="28" s="1"/>
  <c r="G12" i="28"/>
  <c r="H12" i="28" s="1"/>
  <c r="G73" i="28"/>
  <c r="H73" i="28" s="1"/>
  <c r="G78" i="28"/>
  <c r="H78" i="28" s="1"/>
  <c r="G84" i="28"/>
  <c r="H84" i="28" s="1"/>
  <c r="G85" i="28"/>
  <c r="H85" i="28" s="1"/>
  <c r="G91" i="28"/>
  <c r="H91" i="28" s="1"/>
  <c r="G93" i="28"/>
  <c r="H93" i="28" s="1"/>
  <c r="G95" i="28"/>
  <c r="H95" i="28" s="1"/>
  <c r="G101" i="28"/>
  <c r="H101" i="28" s="1"/>
  <c r="G103" i="28"/>
  <c r="H103" i="28" s="1"/>
  <c r="G105" i="28"/>
  <c r="H105" i="28" s="1"/>
  <c r="G117" i="28"/>
  <c r="H117" i="28" s="1"/>
  <c r="G120" i="28"/>
  <c r="H120" i="28" s="1"/>
  <c r="G122" i="28"/>
  <c r="H122" i="28" s="1"/>
  <c r="G151" i="28"/>
  <c r="H151" i="28" s="1"/>
  <c r="G155" i="28"/>
  <c r="H155" i="28" s="1"/>
  <c r="G344" i="28"/>
  <c r="H344" i="28" s="1"/>
  <c r="G347" i="28"/>
  <c r="H347" i="28" s="1"/>
  <c r="G349" i="28"/>
  <c r="H349" i="28" s="1"/>
  <c r="G350" i="28"/>
  <c r="H350" i="28" s="1"/>
  <c r="G351" i="28"/>
  <c r="H351" i="28" s="1"/>
  <c r="G352" i="28"/>
  <c r="H352" i="28" s="1"/>
  <c r="G353" i="28"/>
  <c r="H353" i="28" s="1"/>
  <c r="G355" i="28"/>
  <c r="H355" i="28" s="1"/>
  <c r="G357" i="28"/>
  <c r="H357" i="28" s="1"/>
  <c r="G454" i="28"/>
  <c r="H454" i="28" s="1"/>
  <c r="G456" i="28"/>
  <c r="H456" i="28" s="1"/>
  <c r="G458" i="28"/>
  <c r="H458" i="28" s="1"/>
  <c r="G464" i="28"/>
  <c r="H464" i="28" s="1"/>
  <c r="G466" i="28"/>
  <c r="H466" i="28" s="1"/>
  <c r="G506" i="28"/>
  <c r="H506" i="28" s="1"/>
  <c r="G508" i="28"/>
  <c r="H508" i="28" s="1"/>
  <c r="G510" i="28"/>
  <c r="H510" i="28" s="1"/>
  <c r="G512" i="28"/>
  <c r="H512" i="28" s="1"/>
  <c r="G513" i="28"/>
  <c r="H513" i="28" s="1"/>
  <c r="G514" i="28"/>
  <c r="H514" i="28" s="1"/>
  <c r="G515" i="28"/>
  <c r="H515" i="28" s="1"/>
  <c r="G516" i="28"/>
  <c r="H516" i="28" s="1"/>
  <c r="G517" i="28"/>
  <c r="H517" i="28" s="1"/>
  <c r="G518" i="28"/>
  <c r="H518" i="28" s="1"/>
  <c r="G519" i="28"/>
  <c r="H519" i="28" s="1"/>
  <c r="G521" i="28"/>
  <c r="H521" i="28" s="1"/>
  <c r="G523" i="28"/>
  <c r="H523" i="28" s="1"/>
  <c r="G525" i="28"/>
  <c r="H525" i="28" s="1"/>
  <c r="G527" i="28"/>
  <c r="H527" i="28" s="1"/>
  <c r="G535" i="28"/>
  <c r="H535" i="28" s="1"/>
  <c r="G536" i="28"/>
  <c r="H536" i="28" s="1"/>
  <c r="G538" i="28"/>
  <c r="H538" i="28" s="1"/>
  <c r="G540" i="28"/>
  <c r="H540" i="28" s="1"/>
  <c r="G552" i="28"/>
  <c r="H552" i="28" s="1"/>
  <c r="G554" i="28"/>
  <c r="H554" i="28" s="1"/>
  <c r="G23" i="28"/>
  <c r="H23" i="28" s="1"/>
  <c r="G33" i="28"/>
  <c r="H33" i="28" s="1"/>
  <c r="G45" i="28"/>
  <c r="H45" i="28" s="1"/>
  <c r="G53" i="28"/>
  <c r="H53" i="28" s="1"/>
  <c r="G127" i="28"/>
  <c r="H127" i="28" s="1"/>
  <c r="G137" i="28"/>
  <c r="H137" i="28" s="1"/>
  <c r="G139" i="28"/>
  <c r="H139" i="28" s="1"/>
  <c r="G143" i="28"/>
  <c r="H143" i="28" s="1"/>
  <c r="G145" i="28"/>
  <c r="H145" i="28" s="1"/>
  <c r="G147" i="28"/>
  <c r="H147" i="28" s="1"/>
  <c r="G149" i="28"/>
  <c r="H149" i="28" s="1"/>
  <c r="C19" i="13"/>
  <c r="F5" i="25" s="1"/>
  <c r="C7" i="34"/>
  <c r="D7" i="34" s="1"/>
  <c r="E7" i="34" s="1"/>
  <c r="G1416" i="28"/>
  <c r="H1416" i="28" s="1"/>
  <c r="G1417" i="28"/>
  <c r="H1417" i="28" s="1"/>
  <c r="G1421" i="28"/>
  <c r="H1421" i="28" s="1"/>
  <c r="G1434" i="28"/>
  <c r="H1434" i="28" s="1"/>
  <c r="G1438" i="28"/>
  <c r="H1438" i="28" s="1"/>
  <c r="G1440" i="28"/>
  <c r="H1440" i="28" s="1"/>
  <c r="G1450" i="28"/>
  <c r="H1450" i="28" s="1"/>
  <c r="G1454" i="28"/>
  <c r="H1454" i="28" s="1"/>
  <c r="G1469" i="28"/>
  <c r="H1469" i="28" s="1"/>
  <c r="G1471" i="28"/>
  <c r="H1471" i="28" s="1"/>
  <c r="G1479" i="28"/>
  <c r="H1479" i="28" s="1"/>
  <c r="G1481" i="28"/>
  <c r="H1481" i="28" s="1"/>
  <c r="G1484" i="28"/>
  <c r="H1484" i="28" s="1"/>
  <c r="G1649" i="28"/>
  <c r="H1649" i="28" s="1"/>
  <c r="G1650" i="28"/>
  <c r="H1650" i="28" s="1"/>
  <c r="G1652" i="28"/>
  <c r="H1652" i="28" s="1"/>
  <c r="G1686" i="28"/>
  <c r="H1686" i="28" s="1"/>
  <c r="G1688" i="28"/>
  <c r="H1688" i="28" s="1"/>
  <c r="G1690" i="28"/>
  <c r="H1690" i="28" s="1"/>
  <c r="G1692" i="28"/>
  <c r="H1692" i="28" s="1"/>
  <c r="G1694" i="28"/>
  <c r="H1694" i="28" s="1"/>
  <c r="G1695" i="28"/>
  <c r="H1695" i="28" s="1"/>
  <c r="G1705" i="28"/>
  <c r="H1705" i="28" s="1"/>
  <c r="G1706" i="28"/>
  <c r="H1706" i="28" s="1"/>
  <c r="G1708" i="28"/>
  <c r="H1708" i="28" s="1"/>
  <c r="G1710" i="28"/>
  <c r="H1710" i="28" s="1"/>
  <c r="G1711" i="28"/>
  <c r="H1711" i="28" s="1"/>
  <c r="G1731" i="28"/>
  <c r="H1731" i="28" s="1"/>
  <c r="G1732" i="28"/>
  <c r="H1732" i="28" s="1"/>
  <c r="G1734" i="28"/>
  <c r="H1734" i="28" s="1"/>
  <c r="G1744" i="28"/>
  <c r="H1744" i="28" s="1"/>
  <c r="G1746" i="28"/>
  <c r="H1746" i="28" s="1"/>
  <c r="G1748" i="28"/>
  <c r="H1748" i="28" s="1"/>
  <c r="G1750" i="28"/>
  <c r="H1750" i="28" s="1"/>
  <c r="G1758" i="28"/>
  <c r="H1758" i="28" s="1"/>
  <c r="G1781" i="28"/>
  <c r="H1781" i="28" s="1"/>
  <c r="G1803" i="28"/>
  <c r="H1803" i="28" s="1"/>
  <c r="G1827" i="28"/>
  <c r="H1827" i="28" s="1"/>
  <c r="G2019" i="28"/>
  <c r="H2019" i="28" s="1"/>
  <c r="G2021" i="28"/>
  <c r="H2021" i="28" s="1"/>
  <c r="G2023" i="28"/>
  <c r="H2023" i="28" s="1"/>
  <c r="G2025" i="28"/>
  <c r="H2025" i="28" s="1"/>
  <c r="G2027" i="28"/>
  <c r="H2027" i="28" s="1"/>
  <c r="G2028" i="28"/>
  <c r="H2028" i="28" s="1"/>
  <c r="G2029" i="28"/>
  <c r="H2029" i="28" s="1"/>
  <c r="G2033" i="28"/>
  <c r="H2033" i="28" s="1"/>
  <c r="G2035" i="28"/>
  <c r="H2035" i="28" s="1"/>
  <c r="G2037" i="28"/>
  <c r="H2037" i="28" s="1"/>
  <c r="G2039" i="28"/>
  <c r="H2039" i="28" s="1"/>
  <c r="G2041" i="28"/>
  <c r="H2041" i="28" s="1"/>
  <c r="G2042" i="28"/>
  <c r="H2042" i="28" s="1"/>
  <c r="G2043" i="28"/>
  <c r="H2043" i="28" s="1"/>
  <c r="G2059" i="28"/>
  <c r="H2059" i="28" s="1"/>
  <c r="G2060" i="28"/>
  <c r="H2060" i="28" s="1"/>
  <c r="G2062" i="28"/>
  <c r="H2062" i="28" s="1"/>
  <c r="G2064" i="28"/>
  <c r="H2064" i="28" s="1"/>
  <c r="G2074" i="28"/>
  <c r="H2074" i="28" s="1"/>
  <c r="G2077" i="28"/>
  <c r="H2077" i="28" s="1"/>
  <c r="G2079" i="28"/>
  <c r="H2079" i="28" s="1"/>
  <c r="G2091" i="28"/>
  <c r="H2091" i="28" s="1"/>
  <c r="G2121" i="28"/>
  <c r="H2121" i="28" s="1"/>
  <c r="G2123" i="28"/>
  <c r="H2123" i="28" s="1"/>
  <c r="G2133" i="28"/>
  <c r="H2133" i="28" s="1"/>
  <c r="G2149" i="28"/>
  <c r="H2149" i="28" s="1"/>
  <c r="G2284" i="28"/>
  <c r="H2284" i="28" s="1"/>
  <c r="G2286" i="28"/>
  <c r="H2286" i="28" s="1"/>
  <c r="G2288" i="28"/>
  <c r="H2288" i="28" s="1"/>
  <c r="G2296" i="28"/>
  <c r="H2296" i="28" s="1"/>
  <c r="G2319" i="28"/>
  <c r="H2319" i="28" s="1"/>
  <c r="G2321" i="28"/>
  <c r="H2321" i="28" s="1"/>
  <c r="G2323" i="28"/>
  <c r="H2323" i="28" s="1"/>
  <c r="G2325" i="28"/>
  <c r="H2325" i="28" s="1"/>
  <c r="G2342" i="28"/>
  <c r="H2342" i="28" s="1"/>
  <c r="G2344" i="28"/>
  <c r="H2344" i="28" s="1"/>
  <c r="G2346" i="28"/>
  <c r="H2346" i="28" s="1"/>
  <c r="G2347" i="28"/>
  <c r="H2347" i="28" s="1"/>
  <c r="G2355" i="28"/>
  <c r="H2355" i="28" s="1"/>
  <c r="G2356" i="28"/>
  <c r="H2356" i="28" s="1"/>
  <c r="G2358" i="28"/>
  <c r="H2358" i="28" s="1"/>
  <c r="G2360" i="28"/>
  <c r="H2360" i="28" s="1"/>
  <c r="G2553" i="28"/>
  <c r="H2553" i="28" s="1"/>
  <c r="G2554" i="28"/>
  <c r="H2554" i="28" s="1"/>
  <c r="G2556" i="28"/>
  <c r="H2556" i="28" s="1"/>
  <c r="G2558" i="28"/>
  <c r="H2558" i="28" s="1"/>
  <c r="G2572" i="28"/>
  <c r="H2572" i="28" s="1"/>
  <c r="G2574" i="28"/>
  <c r="H2574" i="28" s="1"/>
  <c r="G2580" i="28"/>
  <c r="H2580" i="28" s="1"/>
  <c r="G2589" i="28"/>
  <c r="H2589" i="28" s="1"/>
  <c r="G2603" i="28"/>
  <c r="H2603" i="28" s="1"/>
  <c r="G2605" i="28"/>
  <c r="H2605" i="28" s="1"/>
  <c r="G2607" i="28"/>
  <c r="H2607" i="28" s="1"/>
  <c r="G2609" i="28"/>
  <c r="H2609" i="28" s="1"/>
  <c r="G2611" i="28"/>
  <c r="H2611" i="28" s="1"/>
  <c r="G2627" i="28"/>
  <c r="H2627" i="28" s="1"/>
  <c r="G2630" i="28"/>
  <c r="H2630" i="28" s="1"/>
  <c r="G2633" i="28"/>
  <c r="H2633" i="28" s="1"/>
  <c r="G2643" i="28"/>
  <c r="H2643" i="28" s="1"/>
  <c r="G2655" i="28"/>
  <c r="H2655" i="28" s="1"/>
  <c r="G2753" i="28"/>
  <c r="H2753" i="28" s="1"/>
  <c r="G2755" i="28"/>
  <c r="H2755" i="28" s="1"/>
  <c r="G2756" i="28"/>
  <c r="H2756" i="28" s="1"/>
  <c r="G2774" i="28"/>
  <c r="H2774" i="28" s="1"/>
  <c r="G2783" i="28"/>
  <c r="H2783" i="28" s="1"/>
  <c r="G2807" i="28"/>
  <c r="H2807" i="28" s="1"/>
  <c r="G2848" i="28"/>
  <c r="H2848" i="28" s="1"/>
  <c r="G2850" i="28"/>
  <c r="H2850" i="28" s="1"/>
  <c r="G2852" i="28"/>
  <c r="H2852" i="28" s="1"/>
  <c r="G2967" i="28"/>
  <c r="H2967" i="28" s="1"/>
  <c r="G2969" i="28"/>
  <c r="H2969" i="28" s="1"/>
  <c r="G2977" i="28"/>
  <c r="H2977" i="28" s="1"/>
  <c r="G2979" i="28"/>
  <c r="H2979" i="28" s="1"/>
  <c r="G2981" i="28"/>
  <c r="H2981" i="28" s="1"/>
  <c r="G2991" i="28"/>
  <c r="H2991" i="28" s="1"/>
  <c r="G2993" i="28"/>
  <c r="H2993" i="28" s="1"/>
  <c r="G3019" i="28"/>
  <c r="H3019" i="28" s="1"/>
  <c r="G3054" i="28"/>
  <c r="H3054" i="28" s="1"/>
  <c r="G3056" i="28"/>
  <c r="H3056" i="28" s="1"/>
  <c r="G3057" i="28"/>
  <c r="H3057" i="28" s="1"/>
  <c r="G3058" i="28"/>
  <c r="H3058" i="28" s="1"/>
  <c r="G3059" i="28"/>
  <c r="H3059" i="28" s="1"/>
  <c r="G3063" i="28"/>
  <c r="H3063" i="28" s="1"/>
  <c r="G3065" i="28"/>
  <c r="H3065" i="28" s="1"/>
  <c r="G3066" i="28"/>
  <c r="H3066" i="28" s="1"/>
  <c r="G3068" i="28"/>
  <c r="H3068" i="28" s="1"/>
  <c r="G3070" i="28"/>
  <c r="H3070" i="28" s="1"/>
  <c r="G3071" i="28"/>
  <c r="H3071" i="28" s="1"/>
  <c r="G3077" i="28"/>
  <c r="H3077" i="28" s="1"/>
  <c r="G3095" i="28"/>
  <c r="H3095" i="28" s="1"/>
  <c r="G3133" i="28"/>
  <c r="H3133" i="28" s="1"/>
  <c r="G3135" i="28"/>
  <c r="H3135" i="28" s="1"/>
  <c r="G3141" i="28"/>
  <c r="H3141" i="28" s="1"/>
  <c r="G3143" i="28"/>
  <c r="H3143" i="28" s="1"/>
  <c r="G3145" i="28"/>
  <c r="H3145" i="28" s="1"/>
  <c r="G3158" i="28"/>
  <c r="H3158" i="28" s="1"/>
  <c r="G3167" i="28"/>
  <c r="H3167" i="28" s="1"/>
  <c r="G3199" i="28"/>
  <c r="H3199" i="28" s="1"/>
  <c r="G3201" i="28"/>
  <c r="H3201" i="28" s="1"/>
  <c r="G3202" i="28"/>
  <c r="H3202" i="28" s="1"/>
  <c r="G3203" i="28"/>
  <c r="H3203" i="28" s="1"/>
  <c r="G3204" i="28"/>
  <c r="H3204" i="28" s="1"/>
  <c r="G3206" i="28"/>
  <c r="H3206" i="28" s="1"/>
  <c r="G3282" i="28"/>
  <c r="H3282" i="28" s="1"/>
  <c r="G3287" i="28"/>
  <c r="H3287" i="28" s="1"/>
  <c r="G3292" i="28"/>
  <c r="H3292" i="28" s="1"/>
  <c r="G3318" i="28"/>
  <c r="H3318" i="28" s="1"/>
  <c r="G3327" i="28"/>
  <c r="H3327" i="28" s="1"/>
  <c r="G3369" i="28"/>
  <c r="H3369" i="28" s="1"/>
  <c r="G3371" i="28"/>
  <c r="H3371" i="28" s="1"/>
  <c r="G3372" i="28"/>
  <c r="H3372" i="28" s="1"/>
  <c r="G3430" i="28"/>
  <c r="H3430" i="28" s="1"/>
  <c r="G3432" i="28"/>
  <c r="H3432" i="28" s="1"/>
  <c r="G3442" i="28"/>
  <c r="H3442" i="28" s="1"/>
  <c r="G3531" i="28"/>
  <c r="H3531" i="28" s="1"/>
  <c r="G3533" i="28"/>
  <c r="H3533" i="28" s="1"/>
  <c r="G3535" i="28"/>
  <c r="H3535" i="28" s="1"/>
  <c r="G3537" i="28"/>
  <c r="H3537" i="28" s="1"/>
  <c r="G3539" i="28"/>
  <c r="H3539" i="28" s="1"/>
  <c r="G3541" i="28"/>
  <c r="H3541" i="28" s="1"/>
  <c r="G3542" i="28"/>
  <c r="H3542" i="28" s="1"/>
  <c r="G3543" i="28"/>
  <c r="H3543" i="28" s="1"/>
  <c r="G3556" i="28"/>
  <c r="H3556" i="28" s="1"/>
  <c r="G3558" i="28"/>
  <c r="H3558" i="28" s="1"/>
  <c r="G3560" i="28"/>
  <c r="H3560" i="28" s="1"/>
  <c r="G3570" i="28"/>
  <c r="H3570" i="28" s="1"/>
  <c r="G3572" i="28"/>
  <c r="H3572" i="28" s="1"/>
  <c r="G3573" i="28"/>
  <c r="H3573" i="28" s="1"/>
  <c r="G3587" i="28"/>
  <c r="H3587" i="28" s="1"/>
  <c r="G3589" i="28"/>
  <c r="H3589" i="28" s="1"/>
  <c r="G3597" i="28"/>
  <c r="H3597" i="28" s="1"/>
  <c r="G3599" i="28"/>
  <c r="H3599" i="28" s="1"/>
  <c r="G3601" i="28"/>
  <c r="H3601" i="28" s="1"/>
  <c r="G3603" i="28"/>
  <c r="H3603" i="28" s="1"/>
  <c r="G3604" i="28"/>
  <c r="H3604" i="28" s="1"/>
  <c r="G3606" i="28"/>
  <c r="H3606" i="28" s="1"/>
  <c r="G3608" i="28"/>
  <c r="H3608" i="28" s="1"/>
  <c r="G3611" i="28"/>
  <c r="H3611" i="28" s="1"/>
  <c r="G3613" i="28"/>
  <c r="H3613" i="28" s="1"/>
  <c r="G3615" i="28"/>
  <c r="H3615" i="28" s="1"/>
  <c r="G3617" i="28"/>
  <c r="H3617" i="28" s="1"/>
  <c r="G3618" i="28"/>
  <c r="H3618" i="28" s="1"/>
  <c r="G3621" i="28"/>
  <c r="H3621" i="28" s="1"/>
  <c r="G3625" i="28"/>
  <c r="H3625" i="28" s="1"/>
  <c r="G3756" i="28"/>
  <c r="H3756" i="28" s="1"/>
  <c r="G3770" i="28"/>
  <c r="H3770" i="28" s="1"/>
  <c r="G3772" i="28"/>
  <c r="H3772" i="28" s="1"/>
  <c r="G3776" i="28"/>
  <c r="H3776" i="28" s="1"/>
  <c r="G3778" i="28"/>
  <c r="H3778" i="28" s="1"/>
  <c r="G3779" i="28"/>
  <c r="H3779" i="28" s="1"/>
  <c r="G3784" i="28"/>
  <c r="H3784" i="28" s="1"/>
  <c r="G3786" i="28"/>
  <c r="H3786" i="28" s="1"/>
  <c r="G3791" i="28"/>
  <c r="H3791" i="28" s="1"/>
  <c r="G3814" i="28"/>
  <c r="H3814" i="28" s="1"/>
  <c r="G3815" i="28"/>
  <c r="H3815" i="28" s="1"/>
  <c r="G3817" i="28"/>
  <c r="H3817" i="28" s="1"/>
  <c r="G3879" i="28"/>
  <c r="H3879" i="28" s="1"/>
  <c r="G3881" i="28"/>
  <c r="H3881" i="28" s="1"/>
  <c r="G3897" i="28"/>
  <c r="H3897" i="28" s="1"/>
  <c r="G3898" i="28"/>
  <c r="H3898" i="28" s="1"/>
  <c r="G3904" i="28"/>
  <c r="H3904" i="28" s="1"/>
  <c r="G3928" i="28"/>
  <c r="H3928" i="28" s="1"/>
  <c r="G3930" i="28"/>
  <c r="H3930" i="28" s="1"/>
  <c r="G3935" i="28"/>
  <c r="H3935" i="28" s="1"/>
  <c r="G3938" i="28"/>
  <c r="H3938" i="28" s="1"/>
  <c r="G3958" i="28"/>
  <c r="H3958" i="28" s="1"/>
  <c r="G3960" i="28"/>
  <c r="H3960" i="28" s="1"/>
  <c r="G3962" i="28"/>
  <c r="H3962" i="28" s="1"/>
  <c r="G4161" i="28"/>
  <c r="H4161" i="28" s="1"/>
  <c r="G4163" i="28"/>
  <c r="H4163" i="28" s="1"/>
  <c r="G4165" i="28"/>
  <c r="H4165" i="28" s="1"/>
  <c r="G4167" i="28"/>
  <c r="H4167" i="28" s="1"/>
  <c r="G4176" i="28"/>
  <c r="H4176" i="28" s="1"/>
  <c r="G4184" i="28"/>
  <c r="H4184" i="28" s="1"/>
  <c r="G4196" i="28"/>
  <c r="H4196" i="28" s="1"/>
  <c r="G4200" i="28"/>
  <c r="H4200" i="28" s="1"/>
  <c r="G4204" i="28"/>
  <c r="H4204" i="28" s="1"/>
  <c r="G4208" i="28"/>
  <c r="H4208" i="28" s="1"/>
  <c r="G4236" i="28"/>
  <c r="H4236" i="28" s="1"/>
  <c r="G4284" i="28"/>
  <c r="H4284" i="28" s="1"/>
  <c r="G4299" i="28"/>
  <c r="H4299" i="28" s="1"/>
  <c r="G4858" i="28"/>
  <c r="H4858" i="28" s="1"/>
  <c r="G4862" i="28"/>
  <c r="H4862" i="28" s="1"/>
  <c r="G4864" i="28"/>
  <c r="H4864" i="28" s="1"/>
  <c r="G4866" i="28"/>
  <c r="H4866" i="28" s="1"/>
  <c r="G4868" i="28"/>
  <c r="H4868" i="28" s="1"/>
  <c r="G4870" i="28"/>
  <c r="H4870" i="28" s="1"/>
  <c r="G4871" i="28"/>
  <c r="H4871" i="28" s="1"/>
  <c r="G4877" i="28"/>
  <c r="H4877" i="28" s="1"/>
  <c r="G4878" i="28"/>
  <c r="H4878" i="28" s="1"/>
  <c r="G4879" i="28"/>
  <c r="H4879" i="28" s="1"/>
  <c r="G4881" i="28"/>
  <c r="H4881" i="28" s="1"/>
  <c r="G4895" i="28"/>
  <c r="H4895" i="28" s="1"/>
  <c r="G4897" i="28"/>
  <c r="H4897" i="28" s="1"/>
  <c r="G4899" i="28"/>
  <c r="H4899" i="28" s="1"/>
  <c r="G4907" i="28"/>
  <c r="H4907" i="28" s="1"/>
  <c r="G4919" i="28"/>
  <c r="H4919" i="28" s="1"/>
  <c r="G4920" i="28"/>
  <c r="H4920" i="28" s="1"/>
  <c r="G4928" i="28"/>
  <c r="H4928" i="28" s="1"/>
  <c r="G4934" i="28"/>
  <c r="H4934" i="28" s="1"/>
  <c r="G4936" i="28"/>
  <c r="H4936" i="28" s="1"/>
  <c r="G4937" i="28"/>
  <c r="H4937" i="28" s="1"/>
  <c r="G4940" i="28"/>
  <c r="H4940" i="28" s="1"/>
  <c r="G4946" i="28"/>
  <c r="H4946" i="28" s="1"/>
  <c r="G4988" i="28"/>
  <c r="H4988" i="28" s="1"/>
  <c r="G4994" i="28"/>
  <c r="H4994" i="28" s="1"/>
  <c r="G5008" i="28"/>
  <c r="H5008" i="28" s="1"/>
  <c r="G5009" i="28"/>
  <c r="H5009" i="28" s="1"/>
  <c r="G5010" i="28"/>
  <c r="H5010" i="28" s="1"/>
  <c r="G5012" i="28"/>
  <c r="H5012" i="28" s="1"/>
  <c r="G5014" i="28"/>
  <c r="H5014" i="28" s="1"/>
  <c r="G5018" i="28"/>
  <c r="H5018" i="28" s="1"/>
  <c r="G5024" i="28"/>
  <c r="H5024" i="28" s="1"/>
  <c r="G5026" i="28"/>
  <c r="H5026" i="28" s="1"/>
  <c r="G5027" i="28"/>
  <c r="H5027" i="28" s="1"/>
  <c r="G5028" i="28"/>
  <c r="H5028" i="28" s="1"/>
  <c r="G5029" i="28"/>
  <c r="H5029" i="28" s="1"/>
  <c r="G5211" i="28"/>
  <c r="H5211" i="28" s="1"/>
  <c r="G5379" i="28"/>
  <c r="H5379" i="28" s="1"/>
  <c r="G5603" i="28"/>
  <c r="H5603" i="28" s="1"/>
  <c r="G5611" i="28"/>
  <c r="H5611" i="28" s="1"/>
  <c r="G5640" i="28"/>
  <c r="H5640" i="28" s="1"/>
  <c r="G5643" i="28"/>
  <c r="H5643" i="28" s="1"/>
  <c r="G5647" i="28"/>
  <c r="H5647" i="28" s="1"/>
  <c r="G6140" i="28"/>
  <c r="H6140" i="28" s="1"/>
  <c r="G6157" i="28"/>
  <c r="H6157" i="28" s="1"/>
  <c r="G6158" i="28"/>
  <c r="H6158" i="28" s="1"/>
  <c r="G6164" i="28"/>
  <c r="H6164" i="28" s="1"/>
  <c r="G6166" i="28"/>
  <c r="H6166" i="28" s="1"/>
  <c r="G6168" i="28"/>
  <c r="H6168" i="28" s="1"/>
  <c r="G6174" i="28"/>
  <c r="H6174" i="28" s="1"/>
  <c r="G6200" i="28"/>
  <c r="H6200" i="28" s="1"/>
  <c r="G6201" i="28"/>
  <c r="H6201" i="28" s="1"/>
  <c r="G6202" i="28"/>
  <c r="H6202" i="28" s="1"/>
  <c r="G6205" i="28"/>
  <c r="H6205" i="28" s="1"/>
  <c r="G6339" i="28"/>
  <c r="H6339" i="28" s="1"/>
  <c r="G6349" i="28"/>
  <c r="H6349" i="28" s="1"/>
  <c r="G6353" i="28"/>
  <c r="H6353" i="28" s="1"/>
  <c r="G6453" i="28"/>
  <c r="H6453" i="28" s="1"/>
  <c r="G6454" i="28"/>
  <c r="H6454" i="28" s="1"/>
  <c r="G6456" i="28"/>
  <c r="H6456" i="28" s="1"/>
  <c r="G6457" i="28"/>
  <c r="H6457" i="28" s="1"/>
  <c r="G6459" i="28"/>
  <c r="H6459" i="28" s="1"/>
  <c r="G6461" i="28"/>
  <c r="H6461" i="28" s="1"/>
  <c r="G6464" i="28"/>
  <c r="H6464" i="28" s="1"/>
  <c r="G6502" i="28"/>
  <c r="H6502" i="28" s="1"/>
  <c r="G6536" i="28"/>
  <c r="H6536" i="28" s="1"/>
  <c r="G6540" i="28"/>
  <c r="H6540" i="28" s="1"/>
  <c r="G6541" i="28"/>
  <c r="H6541" i="28" s="1"/>
  <c r="G6542" i="28"/>
  <c r="H6542" i="28" s="1"/>
  <c r="G6543" i="28"/>
  <c r="H6543" i="28" s="1"/>
  <c r="G6544" i="28"/>
  <c r="H6544" i="28" s="1"/>
  <c r="G6549" i="28"/>
  <c r="H6549" i="28" s="1"/>
  <c r="G6804" i="28"/>
  <c r="H6804" i="28" s="1"/>
  <c r="G6812" i="28"/>
  <c r="H6812" i="28" s="1"/>
  <c r="G6813" i="28"/>
  <c r="H6813" i="28" s="1"/>
  <c r="G6815" i="28"/>
  <c r="H6815" i="28" s="1"/>
  <c r="G6817" i="28"/>
  <c r="H6817" i="28" s="1"/>
  <c r="G6828" i="28"/>
  <c r="H6828" i="28" s="1"/>
  <c r="G6830" i="28"/>
  <c r="H6830" i="28" s="1"/>
  <c r="G6832" i="28"/>
  <c r="H6832" i="28" s="1"/>
  <c r="G6834" i="28"/>
  <c r="H6834" i="28" s="1"/>
  <c r="G6836" i="28"/>
  <c r="H6836" i="28" s="1"/>
  <c r="G6844" i="28"/>
  <c r="H6844" i="28" s="1"/>
  <c r="G6861" i="28"/>
  <c r="H6861" i="28" s="1"/>
  <c r="G6868" i="28"/>
  <c r="H6868" i="28" s="1"/>
  <c r="G6870" i="28"/>
  <c r="H6870" i="28" s="1"/>
  <c r="G6920" i="28"/>
  <c r="H6920" i="28" s="1"/>
  <c r="G7205" i="28"/>
  <c r="H7205" i="28" s="1"/>
  <c r="G7208" i="28"/>
  <c r="H7208" i="28" s="1"/>
  <c r="G7209" i="28"/>
  <c r="H7209" i="28" s="1"/>
  <c r="G7210" i="28"/>
  <c r="H7210" i="28" s="1"/>
  <c r="G7212" i="28"/>
  <c r="H7212" i="28" s="1"/>
  <c r="G7225" i="28"/>
  <c r="H7225" i="28" s="1"/>
  <c r="G7226" i="28"/>
  <c r="H7226" i="28" s="1"/>
  <c r="G7227" i="28"/>
  <c r="H7227" i="28" s="1"/>
  <c r="G7228" i="28"/>
  <c r="H7228" i="28" s="1"/>
  <c r="G7229" i="28"/>
  <c r="H7229" i="28" s="1"/>
  <c r="G7233" i="28"/>
  <c r="H7233" i="28" s="1"/>
  <c r="G7234" i="28"/>
  <c r="H7234" i="28" s="1"/>
  <c r="G7235" i="28"/>
  <c r="H7235" i="28" s="1"/>
  <c r="G7236" i="28"/>
  <c r="H7236" i="28" s="1"/>
  <c r="G7238" i="28"/>
  <c r="H7238" i="28" s="1"/>
  <c r="G7240" i="28"/>
  <c r="H7240" i="28" s="1"/>
  <c r="G7242" i="28"/>
  <c r="H7242" i="28" s="1"/>
  <c r="G7244" i="28"/>
  <c r="H7244" i="28" s="1"/>
  <c r="G7245" i="28"/>
  <c r="H7245" i="28" s="1"/>
  <c r="G7249" i="28"/>
  <c r="H7249" i="28" s="1"/>
  <c r="G7253" i="28"/>
  <c r="H7253" i="28" s="1"/>
  <c r="G7254" i="28"/>
  <c r="H7254" i="28" s="1"/>
  <c r="G7255" i="28"/>
  <c r="H7255" i="28" s="1"/>
  <c r="G7271" i="28"/>
  <c r="H7271" i="28" s="1"/>
  <c r="G7297" i="28"/>
  <c r="H7297" i="28" s="1"/>
  <c r="G7309" i="28"/>
  <c r="H7309" i="28" s="1"/>
  <c r="G7311" i="28"/>
  <c r="H7311" i="28" s="1"/>
  <c r="G7313" i="28"/>
  <c r="H7313" i="28" s="1"/>
  <c r="G7315" i="28"/>
  <c r="H7315" i="28" s="1"/>
  <c r="G7317" i="28"/>
  <c r="H7317" i="28" s="1"/>
  <c r="G7318" i="28"/>
  <c r="H7318" i="28" s="1"/>
  <c r="G7325" i="28"/>
  <c r="H7325" i="28" s="1"/>
  <c r="G7339" i="28"/>
  <c r="H7339" i="28" s="1"/>
  <c r="G7341" i="28"/>
  <c r="H7341" i="28" s="1"/>
  <c r="G7345" i="28"/>
  <c r="H7345" i="28" s="1"/>
  <c r="G8020" i="28"/>
  <c r="H8020" i="28" s="1"/>
  <c r="G8031" i="28"/>
  <c r="H8031" i="28" s="1"/>
  <c r="G8041" i="28"/>
  <c r="H8041" i="28" s="1"/>
  <c r="G8043" i="28"/>
  <c r="H8043" i="28" s="1"/>
  <c r="G8046" i="28"/>
  <c r="H8046" i="28" s="1"/>
  <c r="G8111" i="28"/>
  <c r="H8111" i="28" s="1"/>
  <c r="G8114" i="28"/>
  <c r="H8114" i="28" s="1"/>
  <c r="G8115" i="28"/>
  <c r="H8115" i="28" s="1"/>
  <c r="G8119" i="28"/>
  <c r="H8119" i="28" s="1"/>
  <c r="G8148" i="28"/>
  <c r="H8148" i="28" s="1"/>
  <c r="G8153" i="28"/>
  <c r="H8153" i="28" s="1"/>
  <c r="G8224" i="28"/>
  <c r="H8224" i="28" s="1"/>
  <c r="G8292" i="28"/>
  <c r="H8292" i="28" s="1"/>
  <c r="G8348" i="28"/>
  <c r="H8348" i="28" s="1"/>
  <c r="G8385" i="28"/>
  <c r="H8385" i="28" s="1"/>
  <c r="G8386" i="28"/>
  <c r="H8386" i="28" s="1"/>
  <c r="G8387" i="28"/>
  <c r="H8387" i="28" s="1"/>
  <c r="G8388" i="28"/>
  <c r="H8388" i="28" s="1"/>
  <c r="G8389" i="28"/>
  <c r="H8389" i="28" s="1"/>
  <c r="G8390" i="28"/>
  <c r="H8390" i="28" s="1"/>
  <c r="G8391" i="28"/>
  <c r="H8391" i="28" s="1"/>
  <c r="G8392" i="28"/>
  <c r="H8392" i="28" s="1"/>
  <c r="G8393" i="28"/>
  <c r="H8393" i="28" s="1"/>
  <c r="G8394" i="28"/>
  <c r="H8394" i="28" s="1"/>
  <c r="G8395" i="28"/>
  <c r="H8395" i="28" s="1"/>
  <c r="G8396" i="28"/>
  <c r="H8396" i="28" s="1"/>
  <c r="G8397" i="28"/>
  <c r="H8397" i="28" s="1"/>
  <c r="G8398" i="28"/>
  <c r="H8398" i="28" s="1"/>
  <c r="G8399" i="28"/>
  <c r="H8399" i="28" s="1"/>
  <c r="G8400" i="28"/>
  <c r="H8400" i="28" s="1"/>
  <c r="G8401" i="28"/>
  <c r="H8401" i="28" s="1"/>
  <c r="G8402" i="28"/>
  <c r="H8402" i="28" s="1"/>
  <c r="G8403" i="28"/>
  <c r="H8403" i="28" s="1"/>
  <c r="G8404" i="28"/>
  <c r="H8404" i="28" s="1"/>
  <c r="G8405" i="28"/>
  <c r="H8405" i="28" s="1"/>
  <c r="G8406" i="28"/>
  <c r="H8406" i="28" s="1"/>
  <c r="G8407" i="28"/>
  <c r="H8407" i="28" s="1"/>
  <c r="G8408" i="28"/>
  <c r="H8408" i="28" s="1"/>
  <c r="G8409" i="28"/>
  <c r="H8409" i="28" s="1"/>
  <c r="G8410" i="28"/>
  <c r="H8410" i="28" s="1"/>
  <c r="G8411" i="28"/>
  <c r="H8411" i="28" s="1"/>
  <c r="G8412" i="28"/>
  <c r="H8412" i="28" s="1"/>
  <c r="G8413" i="28"/>
  <c r="H8413" i="28" s="1"/>
  <c r="G8414" i="28"/>
  <c r="H8414" i="28" s="1"/>
  <c r="G8415" i="28"/>
  <c r="H8415" i="28" s="1"/>
  <c r="G8416" i="28"/>
  <c r="H8416" i="28" s="1"/>
  <c r="G8417" i="28"/>
  <c r="H8417" i="28" s="1"/>
  <c r="G8418" i="28"/>
  <c r="H8418" i="28" s="1"/>
  <c r="G8419" i="28"/>
  <c r="H8419" i="28" s="1"/>
  <c r="G8420" i="28"/>
  <c r="H8420" i="28" s="1"/>
  <c r="G8421" i="28"/>
  <c r="H8421" i="28" s="1"/>
  <c r="G8422" i="28"/>
  <c r="H8422" i="28" s="1"/>
  <c r="G8423" i="28"/>
  <c r="H8423" i="28" s="1"/>
  <c r="G8424" i="28"/>
  <c r="H8424" i="28" s="1"/>
  <c r="G8425" i="28"/>
  <c r="H8425" i="28" s="1"/>
  <c r="G8426" i="28"/>
  <c r="H8426" i="28" s="1"/>
  <c r="G8427" i="28"/>
  <c r="H8427" i="28" s="1"/>
  <c r="G8428" i="28"/>
  <c r="H8428" i="28" s="1"/>
  <c r="G8429" i="28"/>
  <c r="H8429" i="28" s="1"/>
  <c r="G8430" i="28"/>
  <c r="H8430" i="28" s="1"/>
  <c r="G8431" i="28"/>
  <c r="H8431" i="28" s="1"/>
  <c r="G8432" i="28"/>
  <c r="H8432" i="28" s="1"/>
  <c r="G8448" i="28"/>
  <c r="H8448" i="28" s="1"/>
  <c r="G8450" i="28"/>
  <c r="H8450" i="28" s="1"/>
  <c r="G8451" i="28"/>
  <c r="H8451" i="28" s="1"/>
  <c r="G8453" i="28"/>
  <c r="H8453" i="28" s="1"/>
  <c r="G8455" i="28"/>
  <c r="H8455" i="28" s="1"/>
  <c r="G8457" i="28"/>
  <c r="H8457" i="28" s="1"/>
  <c r="G8459" i="28"/>
  <c r="H8459" i="28" s="1"/>
  <c r="G8473" i="28"/>
  <c r="H8473" i="28" s="1"/>
  <c r="G8475" i="28"/>
  <c r="H8475" i="28" s="1"/>
  <c r="G8621" i="28"/>
  <c r="H8621" i="28" s="1"/>
  <c r="C8" i="32"/>
  <c r="G556" i="28"/>
  <c r="H556" i="28" s="1"/>
  <c r="G558" i="28"/>
  <c r="H558" i="28" s="1"/>
  <c r="G580" i="28"/>
  <c r="H580" i="28" s="1"/>
  <c r="G660" i="28"/>
  <c r="H660" i="28" s="1"/>
  <c r="G661" i="28"/>
  <c r="H661" i="28" s="1"/>
  <c r="G677" i="28"/>
  <c r="H677" i="28" s="1"/>
  <c r="G679" i="28"/>
  <c r="H679" i="28" s="1"/>
  <c r="G681" i="28"/>
  <c r="H681" i="28" s="1"/>
  <c r="G683" i="28"/>
  <c r="H683" i="28" s="1"/>
  <c r="G685" i="28"/>
  <c r="H685" i="28" s="1"/>
  <c r="G687" i="28"/>
  <c r="H687" i="28" s="1"/>
  <c r="G689" i="28"/>
  <c r="H689" i="28" s="1"/>
  <c r="G691" i="28"/>
  <c r="H691" i="28" s="1"/>
  <c r="G693" i="28"/>
  <c r="H693" i="28" s="1"/>
  <c r="G694" i="28"/>
  <c r="H694" i="28" s="1"/>
  <c r="G695" i="28"/>
  <c r="H695" i="28" s="1"/>
  <c r="G696" i="28"/>
  <c r="H696" i="28" s="1"/>
  <c r="G697" i="28"/>
  <c r="H697" i="28" s="1"/>
  <c r="G712" i="28"/>
  <c r="H712" i="28" s="1"/>
  <c r="G742" i="28"/>
  <c r="H742" i="28" s="1"/>
  <c r="G780" i="28"/>
  <c r="H780" i="28" s="1"/>
  <c r="G782" i="28"/>
  <c r="H782" i="28" s="1"/>
  <c r="G784" i="28"/>
  <c r="H784" i="28" s="1"/>
  <c r="G786" i="28"/>
  <c r="H786" i="28" s="1"/>
  <c r="G841" i="28"/>
  <c r="H841" i="28" s="1"/>
  <c r="G843" i="28"/>
  <c r="H843" i="28" s="1"/>
  <c r="G845" i="28"/>
  <c r="H845" i="28" s="1"/>
  <c r="G847" i="28"/>
  <c r="H847" i="28" s="1"/>
  <c r="G848" i="28"/>
  <c r="H848" i="28" s="1"/>
  <c r="G849" i="28"/>
  <c r="H849" i="28" s="1"/>
  <c r="G850" i="28"/>
  <c r="H850" i="28" s="1"/>
  <c r="G851" i="28"/>
  <c r="H851" i="28" s="1"/>
  <c r="G852" i="28"/>
  <c r="H852" i="28" s="1"/>
  <c r="G853" i="28"/>
  <c r="H853" i="28" s="1"/>
  <c r="G879" i="28"/>
  <c r="H879" i="28" s="1"/>
  <c r="G881" i="28"/>
  <c r="H881" i="28" s="1"/>
  <c r="G883" i="28"/>
  <c r="H883" i="28" s="1"/>
  <c r="G885" i="28"/>
  <c r="H885" i="28" s="1"/>
  <c r="G887" i="28"/>
  <c r="H887" i="28" s="1"/>
  <c r="G958" i="28"/>
  <c r="H958" i="28" s="1"/>
  <c r="G960" i="28"/>
  <c r="H960" i="28" s="1"/>
  <c r="G962" i="28"/>
  <c r="H962" i="28" s="1"/>
  <c r="G988" i="28"/>
  <c r="H988" i="28" s="1"/>
  <c r="G990" i="28"/>
  <c r="H990" i="28" s="1"/>
  <c r="G992" i="28"/>
  <c r="H992" i="28" s="1"/>
  <c r="G994" i="28"/>
  <c r="H994" i="28" s="1"/>
  <c r="G996" i="28"/>
  <c r="H996" i="28" s="1"/>
  <c r="G998" i="28"/>
  <c r="H998" i="28" s="1"/>
  <c r="G1000" i="28"/>
  <c r="H1000" i="28" s="1"/>
  <c r="G1002" i="28"/>
  <c r="H1002" i="28" s="1"/>
  <c r="G1004" i="28"/>
  <c r="H1004" i="28" s="1"/>
  <c r="G1006" i="28"/>
  <c r="H1006" i="28" s="1"/>
  <c r="G1007" i="28"/>
  <c r="H1007" i="28" s="1"/>
  <c r="G1008" i="28"/>
  <c r="H1008" i="28" s="1"/>
  <c r="G1009" i="28"/>
  <c r="H1009" i="28" s="1"/>
  <c r="G1013" i="28"/>
  <c r="H1013" i="28" s="1"/>
  <c r="G1015" i="28"/>
  <c r="H1015" i="28" s="1"/>
  <c r="G1017" i="28"/>
  <c r="H1017" i="28" s="1"/>
  <c r="G1018" i="28"/>
  <c r="H1018" i="28" s="1"/>
  <c r="G1019" i="28"/>
  <c r="H1019" i="28" s="1"/>
  <c r="G1020" i="28"/>
  <c r="H1020" i="28" s="1"/>
  <c r="G1022" i="28"/>
  <c r="H1022" i="28" s="1"/>
  <c r="G1024" i="28"/>
  <c r="H1024" i="28" s="1"/>
  <c r="G1026" i="28"/>
  <c r="H1026" i="28" s="1"/>
  <c r="G1028" i="28"/>
  <c r="H1028" i="28" s="1"/>
  <c r="G1030" i="28"/>
  <c r="H1030" i="28" s="1"/>
  <c r="G1033" i="28"/>
  <c r="H1033" i="28" s="1"/>
  <c r="G1035" i="28"/>
  <c r="H1035" i="28" s="1"/>
  <c r="G1037" i="28"/>
  <c r="H1037" i="28" s="1"/>
  <c r="G1039" i="28"/>
  <c r="H1039" i="28" s="1"/>
  <c r="G1048" i="28"/>
  <c r="H1048" i="28" s="1"/>
  <c r="G1050" i="28"/>
  <c r="H1050" i="28" s="1"/>
  <c r="G1052" i="28"/>
  <c r="H1052" i="28" s="1"/>
  <c r="G1181" i="28"/>
  <c r="H1181" i="28" s="1"/>
  <c r="G1183" i="28"/>
  <c r="H1183" i="28" s="1"/>
  <c r="G1185" i="28"/>
  <c r="H1185" i="28" s="1"/>
  <c r="G1187" i="28"/>
  <c r="H1187" i="28" s="1"/>
  <c r="G1189" i="28"/>
  <c r="H1189" i="28" s="1"/>
  <c r="G1191" i="28"/>
  <c r="H1191" i="28" s="1"/>
  <c r="G1193" i="28"/>
  <c r="H1193" i="28" s="1"/>
  <c r="G1195" i="28"/>
  <c r="H1195" i="28" s="1"/>
  <c r="G1197" i="28"/>
  <c r="H1197" i="28" s="1"/>
  <c r="G1199" i="28"/>
  <c r="H1199" i="28" s="1"/>
  <c r="G1201" i="28"/>
  <c r="H1201" i="28" s="1"/>
  <c r="G1202" i="28"/>
  <c r="H1202" i="28" s="1"/>
  <c r="G1204" i="28"/>
  <c r="H1204" i="28" s="1"/>
  <c r="G1206" i="28"/>
  <c r="H1206" i="28" s="1"/>
  <c r="G1208" i="28"/>
  <c r="H1208" i="28" s="1"/>
  <c r="G1213" i="28"/>
  <c r="H1213" i="28" s="1"/>
  <c r="G1215" i="28"/>
  <c r="H1215" i="28" s="1"/>
  <c r="G1219" i="28"/>
  <c r="H1219" i="28" s="1"/>
  <c r="G1221" i="28"/>
  <c r="H1221" i="28" s="1"/>
  <c r="G1223" i="28"/>
  <c r="H1223" i="28" s="1"/>
  <c r="G1241" i="28"/>
  <c r="H1241" i="28" s="1"/>
  <c r="G1243" i="28"/>
  <c r="H1243" i="28" s="1"/>
  <c r="G1265" i="28"/>
  <c r="H1265" i="28" s="1"/>
  <c r="G1267" i="28"/>
  <c r="H1267" i="28" s="1"/>
  <c r="G1269" i="28"/>
  <c r="H1269" i="28" s="1"/>
  <c r="G1295" i="28"/>
  <c r="H1295" i="28" s="1"/>
  <c r="G1297" i="28"/>
  <c r="H1297" i="28" s="1"/>
  <c r="G1299" i="28"/>
  <c r="H1299" i="28" s="1"/>
  <c r="G1301" i="28"/>
  <c r="H1301" i="28" s="1"/>
  <c r="G1323" i="28"/>
  <c r="H1323" i="28" s="1"/>
  <c r="G1325" i="28"/>
  <c r="H1325" i="28" s="1"/>
  <c r="G1327" i="28"/>
  <c r="H1327" i="28" s="1"/>
  <c r="G1329" i="28"/>
  <c r="H1329" i="28" s="1"/>
  <c r="G1331" i="28"/>
  <c r="H1331" i="28" s="1"/>
  <c r="G1333" i="28"/>
  <c r="H1333" i="28" s="1"/>
  <c r="G1335" i="28"/>
  <c r="H1335" i="28" s="1"/>
  <c r="G1337" i="28"/>
  <c r="H1337" i="28" s="1"/>
  <c r="G1339" i="28"/>
  <c r="H1339" i="28" s="1"/>
  <c r="G1341" i="28"/>
  <c r="H1341" i="28" s="1"/>
  <c r="G1342" i="28"/>
  <c r="H1342" i="28" s="1"/>
  <c r="G1344" i="28"/>
  <c r="H1344" i="28" s="1"/>
  <c r="G1346" i="28"/>
  <c r="H1346" i="28" s="1"/>
  <c r="G1350" i="28"/>
  <c r="H1350" i="28" s="1"/>
  <c r="G1406" i="28"/>
  <c r="H1406" i="28" s="1"/>
  <c r="G1487" i="28"/>
  <c r="H1487" i="28" s="1"/>
  <c r="G1493" i="28"/>
  <c r="H1493" i="28" s="1"/>
  <c r="G1498" i="28"/>
  <c r="H1498" i="28" s="1"/>
  <c r="G1525" i="28"/>
  <c r="H1525" i="28" s="1"/>
  <c r="G1527" i="28"/>
  <c r="H1527" i="28" s="1"/>
  <c r="G1623" i="28"/>
  <c r="H1623" i="28" s="1"/>
  <c r="G1777" i="28"/>
  <c r="H1777" i="28" s="1"/>
  <c r="G1778" i="28"/>
  <c r="H1778" i="28" s="1"/>
  <c r="G1809" i="28"/>
  <c r="H1809" i="28" s="1"/>
  <c r="G1811" i="28"/>
  <c r="H1811" i="28" s="1"/>
  <c r="G1813" i="28"/>
  <c r="H1813" i="28" s="1"/>
  <c r="G1815" i="28"/>
  <c r="H1815" i="28" s="1"/>
  <c r="G1821" i="28"/>
  <c r="H1821" i="28" s="1"/>
  <c r="G1855" i="28"/>
  <c r="H1855" i="28" s="1"/>
  <c r="G1856" i="28"/>
  <c r="H1856" i="28" s="1"/>
  <c r="G1857" i="28"/>
  <c r="H1857" i="28" s="1"/>
  <c r="G1869" i="28"/>
  <c r="H1869" i="28" s="1"/>
  <c r="G1870" i="28"/>
  <c r="H1870" i="28" s="1"/>
  <c r="G1872" i="28"/>
  <c r="H1872" i="28" s="1"/>
  <c r="G1874" i="28"/>
  <c r="H1874" i="28" s="1"/>
  <c r="G1876" i="28"/>
  <c r="H1876" i="28" s="1"/>
  <c r="G1939" i="28"/>
  <c r="H1939" i="28" s="1"/>
  <c r="G1951" i="28"/>
  <c r="H1951" i="28" s="1"/>
  <c r="G1973" i="28"/>
  <c r="H1973" i="28" s="1"/>
  <c r="G2105" i="28"/>
  <c r="H2105" i="28" s="1"/>
  <c r="G2106" i="28"/>
  <c r="H2106" i="28" s="1"/>
  <c r="G2108" i="28"/>
  <c r="H2108" i="28" s="1"/>
  <c r="G2110" i="28"/>
  <c r="H2110" i="28" s="1"/>
  <c r="G2118" i="28"/>
  <c r="H2118" i="28" s="1"/>
  <c r="G2139" i="28"/>
  <c r="H2139" i="28" s="1"/>
  <c r="G2141" i="28"/>
  <c r="H2141" i="28" s="1"/>
  <c r="G2143" i="28"/>
  <c r="H2143" i="28" s="1"/>
  <c r="G2145" i="28"/>
  <c r="H2145" i="28" s="1"/>
  <c r="G2147" i="28"/>
  <c r="H2147" i="28" s="1"/>
  <c r="G2163" i="28"/>
  <c r="H2163" i="28" s="1"/>
  <c r="G2168" i="28"/>
  <c r="H2168" i="28" s="1"/>
  <c r="G2169" i="28"/>
  <c r="H2169" i="28" s="1"/>
  <c r="G2180" i="28"/>
  <c r="H2180" i="28" s="1"/>
  <c r="G2182" i="28"/>
  <c r="H2182" i="28" s="1"/>
  <c r="G2184" i="28"/>
  <c r="H2184" i="28" s="1"/>
  <c r="G2193" i="28"/>
  <c r="H2193" i="28" s="1"/>
  <c r="G2259" i="28"/>
  <c r="H2259" i="28" s="1"/>
  <c r="G2371" i="28"/>
  <c r="H2371" i="28" s="1"/>
  <c r="G2372" i="28"/>
  <c r="H2372" i="28" s="1"/>
  <c r="G2374" i="28"/>
  <c r="H2374" i="28" s="1"/>
  <c r="G2376" i="28"/>
  <c r="H2376" i="28" s="1"/>
  <c r="G2385" i="28"/>
  <c r="H2385" i="28" s="1"/>
  <c r="G2401" i="28"/>
  <c r="H2401" i="28" s="1"/>
  <c r="G2429" i="28"/>
  <c r="H2429" i="28" s="1"/>
  <c r="G2475" i="28"/>
  <c r="H2475" i="28" s="1"/>
  <c r="G2483" i="28"/>
  <c r="H2483" i="28" s="1"/>
  <c r="G2639" i="28"/>
  <c r="H2639" i="28" s="1"/>
  <c r="G2640" i="28"/>
  <c r="H2640" i="28" s="1"/>
  <c r="G2641" i="28"/>
  <c r="H2641" i="28" s="1"/>
  <c r="G2663" i="28"/>
  <c r="H2663" i="28" s="1"/>
  <c r="G2665" i="28"/>
  <c r="H2665" i="28" s="1"/>
  <c r="G2667" i="28"/>
  <c r="H2667" i="28" s="1"/>
  <c r="G2669" i="28"/>
  <c r="H2669" i="28" s="1"/>
  <c r="G2671" i="28"/>
  <c r="H2671" i="28" s="1"/>
  <c r="G2672" i="28"/>
  <c r="H2672" i="28" s="1"/>
  <c r="G2674" i="28"/>
  <c r="H2674" i="28" s="1"/>
  <c r="G2675" i="28"/>
  <c r="H2675" i="28" s="1"/>
  <c r="G2681" i="28"/>
  <c r="H2681" i="28" s="1"/>
  <c r="G2682" i="28"/>
  <c r="H2682" i="28" s="1"/>
  <c r="G2684" i="28"/>
  <c r="H2684" i="28" s="1"/>
  <c r="G2689" i="28"/>
  <c r="H2689" i="28" s="1"/>
  <c r="G2727" i="28"/>
  <c r="H2727" i="28" s="1"/>
  <c r="G2739" i="28"/>
  <c r="H2739" i="28" s="1"/>
  <c r="G2808" i="28"/>
  <c r="H2808" i="28" s="1"/>
  <c r="G2810" i="28"/>
  <c r="H2810" i="28" s="1"/>
  <c r="G2814" i="28"/>
  <c r="H2814" i="28" s="1"/>
  <c r="G2816" i="28"/>
  <c r="H2816" i="28" s="1"/>
  <c r="G2891" i="28"/>
  <c r="H2891" i="28" s="1"/>
  <c r="G2907" i="28"/>
  <c r="H2907" i="28" s="1"/>
  <c r="G2995" i="28"/>
  <c r="H2995" i="28" s="1"/>
  <c r="G3003" i="28"/>
  <c r="H3003" i="28" s="1"/>
  <c r="G3015" i="28"/>
  <c r="H3015" i="28" s="1"/>
  <c r="G3021" i="28"/>
  <c r="H3021" i="28" s="1"/>
  <c r="G3023" i="28"/>
  <c r="H3023" i="28" s="1"/>
  <c r="G3025" i="28"/>
  <c r="H3025" i="28" s="1"/>
  <c r="G3029" i="28"/>
  <c r="H3029" i="28" s="1"/>
  <c r="G3031" i="28"/>
  <c r="H3031" i="28" s="1"/>
  <c r="G3089" i="28"/>
  <c r="H3089" i="28" s="1"/>
  <c r="G3090" i="28"/>
  <c r="H3090" i="28" s="1"/>
  <c r="G3112" i="28"/>
  <c r="H3112" i="28" s="1"/>
  <c r="G3147" i="28"/>
  <c r="H3147" i="28" s="1"/>
  <c r="G3149" i="28"/>
  <c r="H3149" i="28" s="1"/>
  <c r="G3178" i="28"/>
  <c r="H3178" i="28" s="1"/>
  <c r="G3180" i="28"/>
  <c r="H3180" i="28" s="1"/>
  <c r="G3182" i="28"/>
  <c r="H3182" i="28" s="1"/>
  <c r="G3210" i="28"/>
  <c r="H3210" i="28" s="1"/>
  <c r="G3216" i="28"/>
  <c r="H3216" i="28" s="1"/>
  <c r="G3218" i="28"/>
  <c r="H3218" i="28" s="1"/>
  <c r="G3220" i="28"/>
  <c r="H3220" i="28" s="1"/>
  <c r="G3224" i="28"/>
  <c r="H3224" i="28" s="1"/>
  <c r="G3242" i="28"/>
  <c r="H3242" i="28" s="1"/>
  <c r="G3275" i="28"/>
  <c r="H3275" i="28" s="1"/>
  <c r="G3314" i="28"/>
  <c r="H3314" i="28" s="1"/>
  <c r="G3333" i="28"/>
  <c r="H3333" i="28" s="1"/>
  <c r="G3337" i="28"/>
  <c r="H3337" i="28" s="1"/>
  <c r="G3382" i="28"/>
  <c r="H3382" i="28" s="1"/>
  <c r="G3384" i="28"/>
  <c r="H3384" i="28" s="1"/>
  <c r="G3386" i="28"/>
  <c r="H3386" i="28" s="1"/>
  <c r="G3444" i="28"/>
  <c r="H3444" i="28" s="1"/>
  <c r="G3447" i="28"/>
  <c r="H3447" i="28" s="1"/>
  <c r="G3493" i="28"/>
  <c r="H3493" i="28" s="1"/>
  <c r="G3497" i="28"/>
  <c r="H3497" i="28" s="1"/>
  <c r="G3507" i="28"/>
  <c r="H3507" i="28" s="1"/>
  <c r="G3511" i="28"/>
  <c r="H3511" i="28" s="1"/>
  <c r="G3684" i="28"/>
  <c r="H3684" i="28" s="1"/>
  <c r="G3690" i="28"/>
  <c r="H3690" i="28" s="1"/>
  <c r="G3698" i="28"/>
  <c r="H3698" i="28" s="1"/>
  <c r="G3700" i="28"/>
  <c r="H3700" i="28" s="1"/>
  <c r="G3793" i="28"/>
  <c r="H3793" i="28" s="1"/>
  <c r="G3799" i="28"/>
  <c r="H3799" i="28" s="1"/>
  <c r="G3807" i="28"/>
  <c r="H3807" i="28" s="1"/>
  <c r="G3809" i="28"/>
  <c r="H3809" i="28" s="1"/>
  <c r="G3810" i="28"/>
  <c r="H3810" i="28" s="1"/>
  <c r="G3818" i="28"/>
  <c r="H3818" i="28" s="1"/>
  <c r="G3820" i="28"/>
  <c r="H3820" i="28" s="1"/>
  <c r="G3832" i="28"/>
  <c r="H3832" i="28" s="1"/>
  <c r="G3834" i="28"/>
  <c r="H3834" i="28" s="1"/>
  <c r="G3838" i="28"/>
  <c r="H3838" i="28" s="1"/>
  <c r="G3967" i="28"/>
  <c r="H3967" i="28" s="1"/>
  <c r="G3969" i="28"/>
  <c r="H3969" i="28" s="1"/>
  <c r="G3976" i="28"/>
  <c r="H3976" i="28" s="1"/>
  <c r="G3978" i="28"/>
  <c r="H3978" i="28" s="1"/>
  <c r="G3984" i="28"/>
  <c r="H3984" i="28" s="1"/>
  <c r="G3986" i="28"/>
  <c r="H3986" i="28" s="1"/>
  <c r="G3992" i="28"/>
  <c r="H3992" i="28" s="1"/>
  <c r="G3994" i="28"/>
  <c r="H3994" i="28" s="1"/>
  <c r="G4000" i="28"/>
  <c r="H4000" i="28" s="1"/>
  <c r="G4008" i="28"/>
  <c r="H4008" i="28" s="1"/>
  <c r="G4010" i="28"/>
  <c r="H4010" i="28" s="1"/>
  <c r="G4016" i="28"/>
  <c r="H4016" i="28" s="1"/>
  <c r="G4018" i="28"/>
  <c r="H4018" i="28" s="1"/>
  <c r="G4020" i="28"/>
  <c r="H4020" i="28" s="1"/>
  <c r="G4023" i="28"/>
  <c r="H4023" i="28" s="1"/>
  <c r="G4028" i="28"/>
  <c r="H4028" i="28" s="1"/>
  <c r="G4030" i="28"/>
  <c r="H4030" i="28" s="1"/>
  <c r="G4042" i="28"/>
  <c r="H4042" i="28" s="1"/>
  <c r="G4237" i="28"/>
  <c r="H4237" i="28" s="1"/>
  <c r="G4251" i="28"/>
  <c r="H4251" i="28" s="1"/>
  <c r="G4253" i="28"/>
  <c r="H4253" i="28" s="1"/>
  <c r="G4255" i="28"/>
  <c r="H4255" i="28" s="1"/>
  <c r="G4257" i="28"/>
  <c r="H4257" i="28" s="1"/>
  <c r="G4259" i="28"/>
  <c r="H4259" i="28" s="1"/>
  <c r="G4262" i="28"/>
  <c r="H4262" i="28" s="1"/>
  <c r="G4265" i="28"/>
  <c r="H4265" i="28" s="1"/>
  <c r="G4266" i="28"/>
  <c r="H4266" i="28" s="1"/>
  <c r="G4267" i="28"/>
  <c r="H4267" i="28" s="1"/>
  <c r="G4268" i="28"/>
  <c r="H4268" i="28" s="1"/>
  <c r="G4270" i="28"/>
  <c r="H4270" i="28" s="1"/>
  <c r="G4272" i="28"/>
  <c r="H4272" i="28" s="1"/>
  <c r="G4274" i="28"/>
  <c r="H4274" i="28" s="1"/>
  <c r="G4275" i="28"/>
  <c r="H4275" i="28" s="1"/>
  <c r="G4277" i="28"/>
  <c r="H4277" i="28" s="1"/>
  <c r="G4279" i="28"/>
  <c r="H4279" i="28" s="1"/>
  <c r="G4281" i="28"/>
  <c r="H4281" i="28" s="1"/>
  <c r="G4282" i="28"/>
  <c r="H4282" i="28" s="1"/>
  <c r="G4328" i="28"/>
  <c r="H4328" i="28" s="1"/>
  <c r="G4334" i="28"/>
  <c r="H4334" i="28" s="1"/>
  <c r="G4342" i="28"/>
  <c r="H4342" i="28" s="1"/>
  <c r="G4346" i="28"/>
  <c r="H4346" i="28" s="1"/>
  <c r="G4348" i="28"/>
  <c r="H4348" i="28" s="1"/>
  <c r="G4350" i="28"/>
  <c r="H4350" i="28" s="1"/>
  <c r="G4430" i="28"/>
  <c r="H4430" i="28" s="1"/>
  <c r="G4447" i="28"/>
  <c r="H4447" i="28" s="1"/>
  <c r="G4449" i="28"/>
  <c r="H4449" i="28" s="1"/>
  <c r="G4598" i="28"/>
  <c r="H4598" i="28" s="1"/>
  <c r="G4617" i="28"/>
  <c r="H4617" i="28" s="1"/>
  <c r="G4740" i="28"/>
  <c r="H4740" i="28" s="1"/>
  <c r="G5043" i="28"/>
  <c r="H5043" i="28" s="1"/>
  <c r="G5045" i="28"/>
  <c r="H5045" i="28" s="1"/>
  <c r="G5057" i="28"/>
  <c r="H5057" i="28" s="1"/>
  <c r="G5064" i="28"/>
  <c r="H5064" i="28" s="1"/>
  <c r="G5066" i="28"/>
  <c r="H5066" i="28" s="1"/>
  <c r="G5114" i="28"/>
  <c r="H5114" i="28" s="1"/>
  <c r="G5134" i="28"/>
  <c r="H5134" i="28" s="1"/>
  <c r="G5150" i="28"/>
  <c r="H5150" i="28" s="1"/>
  <c r="G5216" i="28"/>
  <c r="H5216" i="28" s="1"/>
  <c r="G5226" i="28"/>
  <c r="H5226" i="28" s="1"/>
  <c r="G5228" i="28"/>
  <c r="H5228" i="28" s="1"/>
  <c r="G5232" i="28"/>
  <c r="H5232" i="28" s="1"/>
  <c r="G5234" i="28"/>
  <c r="H5234" i="28" s="1"/>
  <c r="G5236" i="28"/>
  <c r="H5236" i="28" s="1"/>
  <c r="G5238" i="28"/>
  <c r="H5238" i="28" s="1"/>
  <c r="G5240" i="28"/>
  <c r="H5240" i="28" s="1"/>
  <c r="G5244" i="28"/>
  <c r="H5244" i="28" s="1"/>
  <c r="G5258" i="28"/>
  <c r="H5258" i="28" s="1"/>
  <c r="G5312" i="28"/>
  <c r="H5312" i="28" s="1"/>
  <c r="G5324" i="28"/>
  <c r="H5324" i="28" s="1"/>
  <c r="G5344" i="28"/>
  <c r="H5344" i="28" s="1"/>
  <c r="G5384" i="28"/>
  <c r="H5384" i="28" s="1"/>
  <c r="G5386" i="28"/>
  <c r="H5386" i="28" s="1"/>
  <c r="G5390" i="28"/>
  <c r="H5390" i="28" s="1"/>
  <c r="G5392" i="28"/>
  <c r="H5392" i="28" s="1"/>
  <c r="G5394" i="28"/>
  <c r="H5394" i="28" s="1"/>
  <c r="G5396" i="28"/>
  <c r="H5396" i="28" s="1"/>
  <c r="G5398" i="28"/>
  <c r="H5398" i="28" s="1"/>
  <c r="G5400" i="28"/>
  <c r="H5400" i="28" s="1"/>
  <c r="G5401" i="28"/>
  <c r="H5401" i="28" s="1"/>
  <c r="G5404" i="28"/>
  <c r="H5404" i="28" s="1"/>
  <c r="G5406" i="28"/>
  <c r="H5406" i="28" s="1"/>
  <c r="G5420" i="28"/>
  <c r="H5420" i="28" s="1"/>
  <c r="G5438" i="28"/>
  <c r="H5438" i="28" s="1"/>
  <c r="G5472" i="28"/>
  <c r="H5472" i="28" s="1"/>
  <c r="G5583" i="28"/>
  <c r="H5583" i="28" s="1"/>
  <c r="G5618" i="28"/>
  <c r="H5618" i="28" s="1"/>
  <c r="G5631" i="28"/>
  <c r="H5631" i="28" s="1"/>
  <c r="G5637" i="28"/>
  <c r="H5637" i="28" s="1"/>
  <c r="G5639" i="28"/>
  <c r="H5639" i="28" s="1"/>
  <c r="G5657" i="28"/>
  <c r="H5657" i="28" s="1"/>
  <c r="G5662" i="28"/>
  <c r="H5662" i="28" s="1"/>
  <c r="G5679" i="28"/>
  <c r="H5679" i="28" s="1"/>
  <c r="G5680" i="28"/>
  <c r="H5680" i="28" s="1"/>
  <c r="G5682" i="28"/>
  <c r="H5682" i="28" s="1"/>
  <c r="G5683" i="28"/>
  <c r="H5683" i="28" s="1"/>
  <c r="G5684" i="28"/>
  <c r="H5684" i="28" s="1"/>
  <c r="G5685" i="28"/>
  <c r="H5685" i="28" s="1"/>
  <c r="G5686" i="28"/>
  <c r="H5686" i="28" s="1"/>
  <c r="G5688" i="28"/>
  <c r="H5688" i="28" s="1"/>
  <c r="G5697" i="28"/>
  <c r="H5697" i="28" s="1"/>
  <c r="G6006" i="28"/>
  <c r="H6006" i="28" s="1"/>
  <c r="G6220" i="28"/>
  <c r="H6220" i="28" s="1"/>
  <c r="G6221" i="28"/>
  <c r="H6221" i="28" s="1"/>
  <c r="G6223" i="28"/>
  <c r="H6223" i="28" s="1"/>
  <c r="G6224" i="28"/>
  <c r="H6224" i="28" s="1"/>
  <c r="G6228" i="28"/>
  <c r="H6228" i="28" s="1"/>
  <c r="G6230" i="28"/>
  <c r="H6230" i="28" s="1"/>
  <c r="G6231" i="28"/>
  <c r="H6231" i="28" s="1"/>
  <c r="G6262" i="28"/>
  <c r="H6262" i="28" s="1"/>
  <c r="G6296" i="28"/>
  <c r="H6296" i="28" s="1"/>
  <c r="G6363" i="28"/>
  <c r="H6363" i="28" s="1"/>
  <c r="G6368" i="28"/>
  <c r="H6368" i="28" s="1"/>
  <c r="G6369" i="28"/>
  <c r="H6369" i="28" s="1"/>
  <c r="G6371" i="28"/>
  <c r="H6371" i="28" s="1"/>
  <c r="G6397" i="28"/>
  <c r="H6397" i="28" s="1"/>
  <c r="G6402" i="28"/>
  <c r="H6402" i="28" s="1"/>
  <c r="G6405" i="28"/>
  <c r="H6405" i="28" s="1"/>
  <c r="G6427" i="28"/>
  <c r="H6427" i="28" s="1"/>
  <c r="G6552" i="28"/>
  <c r="H6552" i="28" s="1"/>
  <c r="G6554" i="28"/>
  <c r="H6554" i="28" s="1"/>
  <c r="G6556" i="28"/>
  <c r="H6556" i="28" s="1"/>
  <c r="G6557" i="28"/>
  <c r="H6557" i="28" s="1"/>
  <c r="G6558" i="28"/>
  <c r="H6558" i="28" s="1"/>
  <c r="G6638" i="28"/>
  <c r="H6638" i="28" s="1"/>
  <c r="G6680" i="28"/>
  <c r="H6680" i="28" s="1"/>
  <c r="G6888" i="28"/>
  <c r="H6888" i="28" s="1"/>
  <c r="G6890" i="28"/>
  <c r="H6890" i="28" s="1"/>
  <c r="G6891" i="28"/>
  <c r="H6891" i="28" s="1"/>
  <c r="G6892" i="28"/>
  <c r="H6892" i="28" s="1"/>
  <c r="G6893" i="28"/>
  <c r="H6893" i="28" s="1"/>
  <c r="G6895" i="28"/>
  <c r="H6895" i="28" s="1"/>
  <c r="G6896" i="28"/>
  <c r="H6896" i="28" s="1"/>
  <c r="G6899" i="28"/>
  <c r="H6899" i="28" s="1"/>
  <c r="G6900" i="28"/>
  <c r="H6900" i="28" s="1"/>
  <c r="G6902" i="28"/>
  <c r="H6902" i="28" s="1"/>
  <c r="G6903" i="28"/>
  <c r="H6903" i="28" s="1"/>
  <c r="G6904" i="28"/>
  <c r="H6904" i="28" s="1"/>
  <c r="G6908" i="28"/>
  <c r="H6908" i="28" s="1"/>
  <c r="G6925" i="28"/>
  <c r="H6925" i="28" s="1"/>
  <c r="G6932" i="28"/>
  <c r="H6932" i="28" s="1"/>
  <c r="G6934" i="28"/>
  <c r="H6934" i="28" s="1"/>
  <c r="G6940" i="28"/>
  <c r="H6940" i="28" s="1"/>
  <c r="G7002" i="28"/>
  <c r="H7002" i="28" s="1"/>
  <c r="G7102" i="28"/>
  <c r="H7102" i="28" s="1"/>
  <c r="G7351" i="28"/>
  <c r="H7351" i="28" s="1"/>
  <c r="G7367" i="28"/>
  <c r="H7367" i="28" s="1"/>
  <c r="G7373" i="28"/>
  <c r="H7373" i="28" s="1"/>
  <c r="G7375" i="28"/>
  <c r="H7375" i="28" s="1"/>
  <c r="G7377" i="28"/>
  <c r="H7377" i="28" s="1"/>
  <c r="G7378" i="28"/>
  <c r="H7378" i="28" s="1"/>
  <c r="G7379" i="28"/>
  <c r="H7379" i="28" s="1"/>
  <c r="G7393" i="28"/>
  <c r="H7393" i="28" s="1"/>
  <c r="G7400" i="28"/>
  <c r="H7400" i="28" s="1"/>
  <c r="G7401" i="28"/>
  <c r="H7401" i="28" s="1"/>
  <c r="G7402" i="28"/>
  <c r="H7402" i="28" s="1"/>
  <c r="G7404" i="28"/>
  <c r="H7404" i="28" s="1"/>
  <c r="G7415" i="28"/>
  <c r="H7415" i="28" s="1"/>
  <c r="G7416" i="28"/>
  <c r="H7416" i="28" s="1"/>
  <c r="G7418" i="28"/>
  <c r="H7418" i="28" s="1"/>
  <c r="G7419" i="28"/>
  <c r="H7419" i="28" s="1"/>
  <c r="G7420" i="28"/>
  <c r="H7420" i="28" s="1"/>
  <c r="G7421" i="28"/>
  <c r="H7421" i="28" s="1"/>
  <c r="G7427" i="28"/>
  <c r="H7427" i="28" s="1"/>
  <c r="G7430" i="28"/>
  <c r="H7430" i="28" s="1"/>
  <c r="G7432" i="28"/>
  <c r="H7432" i="28" s="1"/>
  <c r="G7434" i="28"/>
  <c r="H7434" i="28" s="1"/>
  <c r="G7441" i="28"/>
  <c r="H7441" i="28" s="1"/>
  <c r="G7443" i="28"/>
  <c r="H7443" i="28" s="1"/>
  <c r="G7445" i="28"/>
  <c r="H7445" i="28" s="1"/>
  <c r="G7451" i="28"/>
  <c r="H7451" i="28" s="1"/>
  <c r="G7452" i="28"/>
  <c r="H7452" i="28" s="1"/>
  <c r="G7454" i="28"/>
  <c r="H7454" i="28" s="1"/>
  <c r="G7456" i="28"/>
  <c r="H7456" i="28" s="1"/>
  <c r="G7458" i="28"/>
  <c r="H7458" i="28" s="1"/>
  <c r="G7463" i="28"/>
  <c r="H7463" i="28" s="1"/>
  <c r="G7465" i="28"/>
  <c r="H7465" i="28" s="1"/>
  <c r="G7471" i="28"/>
  <c r="H7471" i="28" s="1"/>
  <c r="G7473" i="28"/>
  <c r="H7473" i="28" s="1"/>
  <c r="G7487" i="28"/>
  <c r="H7487" i="28" s="1"/>
  <c r="G7496" i="28"/>
  <c r="H7496" i="28" s="1"/>
  <c r="G7499" i="28"/>
  <c r="H7499" i="28" s="1"/>
  <c r="G7503" i="28"/>
  <c r="H7503" i="28" s="1"/>
  <c r="G7505" i="28"/>
  <c r="H7505" i="28" s="1"/>
  <c r="G7507" i="28"/>
  <c r="H7507" i="28" s="1"/>
  <c r="G7509" i="28"/>
  <c r="H7509" i="28" s="1"/>
  <c r="G7521" i="28"/>
  <c r="H7521" i="28" s="1"/>
  <c r="G7533" i="28"/>
  <c r="H7533" i="28" s="1"/>
  <c r="G8028" i="28"/>
  <c r="H8028" i="28" s="1"/>
  <c r="G8029" i="28"/>
  <c r="H8029" i="28" s="1"/>
  <c r="G8044" i="28"/>
  <c r="H8044" i="28" s="1"/>
  <c r="G8047" i="28"/>
  <c r="H8047" i="28" s="1"/>
  <c r="G8049" i="28"/>
  <c r="H8049" i="28" s="1"/>
  <c r="G8050" i="28"/>
  <c r="H8050" i="28" s="1"/>
  <c r="G8053" i="28"/>
  <c r="H8053" i="28" s="1"/>
  <c r="G8063" i="28"/>
  <c r="H8063" i="28" s="1"/>
  <c r="G8129" i="28"/>
  <c r="H8129" i="28" s="1"/>
  <c r="G8137" i="28"/>
  <c r="H8137" i="28" s="1"/>
  <c r="G8138" i="28"/>
  <c r="H8138" i="28" s="1"/>
  <c r="G8140" i="28"/>
  <c r="H8140" i="28" s="1"/>
  <c r="G8141" i="28"/>
  <c r="H8141" i="28" s="1"/>
  <c r="G8143" i="28"/>
  <c r="H8143" i="28" s="1"/>
  <c r="G8145" i="28"/>
  <c r="H8145" i="28" s="1"/>
  <c r="G8146" i="28"/>
  <c r="H8146" i="28" s="1"/>
  <c r="G8149" i="28"/>
  <c r="H8149" i="28" s="1"/>
  <c r="G8154" i="28"/>
  <c r="H8154" i="28" s="1"/>
  <c r="G8156" i="28"/>
  <c r="H8156" i="28" s="1"/>
  <c r="G8158" i="28"/>
  <c r="H8158" i="28" s="1"/>
  <c r="G8160" i="28"/>
  <c r="H8160" i="28" s="1"/>
  <c r="G8161" i="28"/>
  <c r="H8161" i="28" s="1"/>
  <c r="G8163" i="28"/>
  <c r="H8163" i="28" s="1"/>
  <c r="G8165" i="28"/>
  <c r="H8165" i="28" s="1"/>
  <c r="G8166" i="28"/>
  <c r="H8166" i="28" s="1"/>
  <c r="G8170" i="28"/>
  <c r="H8170" i="28" s="1"/>
  <c r="G8172" i="28"/>
  <c r="H8172" i="28" s="1"/>
  <c r="G8174" i="28"/>
  <c r="H8174" i="28" s="1"/>
  <c r="G8175" i="28"/>
  <c r="H8175" i="28" s="1"/>
  <c r="G8177" i="28"/>
  <c r="H8177" i="28" s="1"/>
  <c r="G8179" i="28"/>
  <c r="H8179" i="28" s="1"/>
  <c r="G8181" i="28"/>
  <c r="H8181" i="28" s="1"/>
  <c r="G8184" i="28"/>
  <c r="H8184" i="28" s="1"/>
  <c r="G8185" i="28"/>
  <c r="H8185" i="28" s="1"/>
  <c r="G8226" i="28"/>
  <c r="H8226" i="28" s="1"/>
  <c r="G8228" i="28"/>
  <c r="H8228" i="28" s="1"/>
  <c r="G8230" i="28"/>
  <c r="H8230" i="28" s="1"/>
  <c r="G8231" i="28"/>
  <c r="H8231" i="28" s="1"/>
  <c r="G8302" i="28"/>
  <c r="H8302" i="28" s="1"/>
  <c r="G8316" i="28"/>
  <c r="H8316" i="28" s="1"/>
  <c r="G8479" i="28"/>
  <c r="H8479" i="28" s="1"/>
  <c r="G8495" i="28"/>
  <c r="H8495" i="28" s="1"/>
  <c r="G8497" i="28"/>
  <c r="H8497" i="28" s="1"/>
  <c r="G8498" i="28"/>
  <c r="H8498" i="28" s="1"/>
  <c r="G8500" i="28"/>
  <c r="H8500" i="28" s="1"/>
  <c r="G8502" i="28"/>
  <c r="H8502" i="28" s="1"/>
  <c r="G8504" i="28"/>
  <c r="H8504" i="28" s="1"/>
  <c r="G8506" i="28"/>
  <c r="H8506" i="28" s="1"/>
  <c r="G8508" i="28"/>
  <c r="H8508" i="28" s="1"/>
  <c r="G8510" i="28"/>
  <c r="H8510" i="28" s="1"/>
  <c r="G8512" i="28"/>
  <c r="H8512" i="28" s="1"/>
  <c r="G8514" i="28"/>
  <c r="H8514" i="28" s="1"/>
  <c r="G8516" i="28"/>
  <c r="H8516" i="28" s="1"/>
  <c r="G8518" i="28"/>
  <c r="H8518" i="28" s="1"/>
  <c r="G8520" i="28"/>
  <c r="H8520" i="28" s="1"/>
  <c r="G8522" i="28"/>
  <c r="H8522" i="28" s="1"/>
  <c r="G8524" i="28"/>
  <c r="H8524" i="28" s="1"/>
  <c r="G8526" i="28"/>
  <c r="H8526" i="28" s="1"/>
  <c r="G8528" i="28"/>
  <c r="H8528" i="28" s="1"/>
  <c r="G8530" i="28"/>
  <c r="H8530" i="28" s="1"/>
  <c r="G8532" i="28"/>
  <c r="H8532" i="28" s="1"/>
  <c r="G8534" i="28"/>
  <c r="H8534" i="28" s="1"/>
  <c r="G8536" i="28"/>
  <c r="H8536" i="28" s="1"/>
  <c r="G8538" i="28"/>
  <c r="H8538" i="28" s="1"/>
  <c r="G8540" i="28"/>
  <c r="H8540" i="28" s="1"/>
  <c r="G8542" i="28"/>
  <c r="H8542" i="28" s="1"/>
  <c r="G8544" i="28"/>
  <c r="H8544" i="28" s="1"/>
  <c r="G8546" i="28"/>
  <c r="H8546" i="28" s="1"/>
  <c r="G8556" i="28"/>
  <c r="H8556" i="28" s="1"/>
  <c r="G8557" i="28"/>
  <c r="H8557" i="28" s="1"/>
  <c r="G8558" i="28"/>
  <c r="H8558" i="28" s="1"/>
  <c r="G8559" i="28"/>
  <c r="H8559" i="28" s="1"/>
  <c r="G8560" i="28"/>
  <c r="H8560" i="28" s="1"/>
  <c r="G8561" i="28"/>
  <c r="H8561" i="28" s="1"/>
  <c r="G8562" i="28"/>
  <c r="H8562" i="28" s="1"/>
  <c r="G8563" i="28"/>
  <c r="H8563" i="28" s="1"/>
  <c r="G8564" i="28"/>
  <c r="H8564" i="28" s="1"/>
  <c r="G8565" i="28"/>
  <c r="H8565" i="28" s="1"/>
  <c r="G8566" i="28"/>
  <c r="H8566" i="28" s="1"/>
  <c r="G8567" i="28"/>
  <c r="H8567" i="28" s="1"/>
  <c r="G8568" i="28"/>
  <c r="H8568" i="28" s="1"/>
  <c r="G8569" i="28"/>
  <c r="H8569" i="28" s="1"/>
  <c r="G8570" i="28"/>
  <c r="H8570" i="28" s="1"/>
  <c r="G8571" i="28"/>
  <c r="H8571" i="28" s="1"/>
  <c r="G8572" i="28"/>
  <c r="H8572" i="28" s="1"/>
  <c r="G8573" i="28"/>
  <c r="H8573" i="28" s="1"/>
  <c r="G8574" i="28"/>
  <c r="H8574" i="28" s="1"/>
  <c r="G8575" i="28"/>
  <c r="H8575" i="28" s="1"/>
  <c r="G8576" i="28"/>
  <c r="H8576" i="28" s="1"/>
  <c r="G8577" i="28"/>
  <c r="H8577" i="28" s="1"/>
  <c r="G8578" i="28"/>
  <c r="H8578" i="28" s="1"/>
  <c r="G8579" i="28"/>
  <c r="H8579" i="28" s="1"/>
  <c r="G8580" i="28"/>
  <c r="H8580" i="28" s="1"/>
  <c r="G8581" i="28"/>
  <c r="H8581" i="28" s="1"/>
  <c r="G8582" i="28"/>
  <c r="H8582" i="28" s="1"/>
  <c r="G8583" i="28"/>
  <c r="H8583" i="28" s="1"/>
  <c r="G8584" i="28"/>
  <c r="H8584" i="28" s="1"/>
  <c r="G8585" i="28"/>
  <c r="H8585" i="28" s="1"/>
  <c r="G8586" i="28"/>
  <c r="H8586" i="28" s="1"/>
  <c r="G8587" i="28"/>
  <c r="H8587" i="28" s="1"/>
  <c r="G8588" i="28"/>
  <c r="H8588" i="28" s="1"/>
  <c r="G8589" i="28"/>
  <c r="H8589" i="28" s="1"/>
  <c r="G8590" i="28"/>
  <c r="H8590" i="28" s="1"/>
  <c r="G8591" i="28"/>
  <c r="H8591" i="28" s="1"/>
  <c r="G8592" i="28"/>
  <c r="H8592" i="28" s="1"/>
  <c r="G8593" i="28"/>
  <c r="H8593" i="28" s="1"/>
  <c r="G8594" i="28"/>
  <c r="H8594" i="28" s="1"/>
  <c r="G8595" i="28"/>
  <c r="H8595" i="28" s="1"/>
  <c r="G8596" i="28"/>
  <c r="H8596" i="28" s="1"/>
  <c r="G8597" i="28"/>
  <c r="H8597" i="28" s="1"/>
  <c r="G8598" i="28"/>
  <c r="H8598" i="28" s="1"/>
  <c r="G8599" i="28"/>
  <c r="H8599" i="28" s="1"/>
  <c r="G8600" i="28"/>
  <c r="H8600" i="28" s="1"/>
  <c r="G8601" i="28"/>
  <c r="H8601" i="28" s="1"/>
  <c r="G8608" i="28"/>
  <c r="H8608" i="28" s="1"/>
  <c r="G8609" i="28"/>
  <c r="H8609" i="28" s="1"/>
  <c r="G8610" i="28"/>
  <c r="H8610" i="28" s="1"/>
  <c r="G8611" i="28"/>
  <c r="H8611" i="28" s="1"/>
  <c r="G8612" i="28"/>
  <c r="H8612" i="28" s="1"/>
  <c r="G8613" i="28"/>
  <c r="H8613" i="28" s="1"/>
  <c r="G8638" i="28"/>
  <c r="H8638" i="28" s="1"/>
  <c r="G8639" i="28"/>
  <c r="H8639" i="28" s="1"/>
  <c r="G8640" i="28"/>
  <c r="H8640" i="28" s="1"/>
  <c r="G8641" i="28"/>
  <c r="H8641" i="28" s="1"/>
  <c r="G8642" i="28"/>
  <c r="H8642" i="28" s="1"/>
  <c r="G8643" i="28"/>
  <c r="H8643" i="28" s="1"/>
  <c r="G8649" i="28"/>
  <c r="H8649" i="28" s="1"/>
  <c r="G8650" i="28"/>
  <c r="H8650" i="28" s="1"/>
  <c r="G8651" i="28"/>
  <c r="H8651" i="28" s="1"/>
  <c r="G8652" i="28"/>
  <c r="H8652" i="28" s="1"/>
  <c r="G8653" i="28"/>
  <c r="H8653" i="28" s="1"/>
  <c r="G8654" i="28"/>
  <c r="H8654" i="28" s="1"/>
  <c r="G8655" i="28"/>
  <c r="H8655" i="28" s="1"/>
  <c r="G8656" i="28"/>
  <c r="H8656" i="28" s="1"/>
  <c r="G8657" i="28"/>
  <c r="H8657" i="28" s="1"/>
  <c r="G8658" i="28"/>
  <c r="H8658" i="28" s="1"/>
  <c r="G8659" i="28"/>
  <c r="H8659" i="28" s="1"/>
  <c r="G8660" i="28"/>
  <c r="H8660" i="28" s="1"/>
  <c r="G8661" i="28"/>
  <c r="H8661" i="28" s="1"/>
  <c r="G8662" i="28"/>
  <c r="H8662" i="28" s="1"/>
  <c r="G8663" i="28"/>
  <c r="H8663" i="28" s="1"/>
  <c r="G8664" i="28"/>
  <c r="H8664" i="28" s="1"/>
  <c r="G8665" i="28"/>
  <c r="H8665" i="28" s="1"/>
  <c r="G8666" i="28"/>
  <c r="H8666" i="28" s="1"/>
  <c r="G8667" i="28"/>
  <c r="H8667" i="28" s="1"/>
  <c r="G8668" i="28"/>
  <c r="H8668" i="28" s="1"/>
  <c r="G8669" i="28"/>
  <c r="H8669" i="28" s="1"/>
  <c r="G8670" i="28"/>
  <c r="H8670" i="28" s="1"/>
  <c r="G8671" i="28"/>
  <c r="H8671" i="28" s="1"/>
  <c r="G8672" i="28"/>
  <c r="H8672" i="28" s="1"/>
  <c r="G8673" i="28"/>
  <c r="H8673" i="28" s="1"/>
  <c r="G8674" i="28"/>
  <c r="H8674" i="28" s="1"/>
  <c r="G8675" i="28"/>
  <c r="H8675" i="28" s="1"/>
  <c r="G8676" i="28"/>
  <c r="H8676" i="28" s="1"/>
  <c r="G8677" i="28"/>
  <c r="H8677" i="28" s="1"/>
  <c r="G8678" i="28"/>
  <c r="H8678" i="28" s="1"/>
  <c r="G8679" i="28"/>
  <c r="H8679" i="28" s="1"/>
  <c r="G8680" i="28"/>
  <c r="H8680" i="28" s="1"/>
  <c r="G8681" i="28"/>
  <c r="H8681" i="28" s="1"/>
  <c r="G8682" i="28"/>
  <c r="H8682" i="28" s="1"/>
  <c r="G8683" i="28"/>
  <c r="H8683" i="28" s="1"/>
  <c r="G8684" i="28"/>
  <c r="H8684" i="28" s="1"/>
  <c r="G8685" i="28"/>
  <c r="H8685" i="28" s="1"/>
  <c r="G8686" i="28"/>
  <c r="H8686" i="28" s="1"/>
  <c r="G8687" i="28"/>
  <c r="H8687" i="28" s="1"/>
  <c r="G8688" i="28"/>
  <c r="H8688" i="28" s="1"/>
  <c r="G8689" i="28"/>
  <c r="H8689" i="28" s="1"/>
  <c r="G8690" i="28"/>
  <c r="H8690" i="28" s="1"/>
  <c r="G8691" i="28"/>
  <c r="H8691" i="28" s="1"/>
  <c r="G8692" i="28"/>
  <c r="H8692" i="28" s="1"/>
  <c r="G8693" i="28"/>
  <c r="H8693" i="28" s="1"/>
  <c r="G8694" i="28"/>
  <c r="H8694" i="28" s="1"/>
  <c r="G8695" i="28"/>
  <c r="H8695" i="28" s="1"/>
  <c r="G8696" i="28"/>
  <c r="H8696" i="28" s="1"/>
  <c r="G8697" i="28"/>
  <c r="H8697" i="28" s="1"/>
  <c r="G8698" i="28"/>
  <c r="H8698" i="28" s="1"/>
  <c r="G8699" i="28"/>
  <c r="H8699" i="28" s="1"/>
  <c r="G8700" i="28"/>
  <c r="H8700" i="28" s="1"/>
  <c r="G8701" i="28"/>
  <c r="H8701" i="28" s="1"/>
  <c r="G8702" i="28"/>
  <c r="H8702" i="28" s="1"/>
  <c r="G8703" i="28"/>
  <c r="H8703" i="28" s="1"/>
  <c r="G8704" i="28"/>
  <c r="H8704" i="28" s="1"/>
  <c r="G8705" i="28"/>
  <c r="H8705" i="28" s="1"/>
  <c r="G8706" i="28"/>
  <c r="H8706" i="28" s="1"/>
  <c r="G8707" i="28"/>
  <c r="H8707" i="28" s="1"/>
  <c r="G8708" i="28"/>
  <c r="H8708" i="28" s="1"/>
  <c r="G8709" i="28"/>
  <c r="H8709" i="28" s="1"/>
  <c r="G8710" i="28"/>
  <c r="H8710" i="28" s="1"/>
  <c r="G8711" i="28"/>
  <c r="H8711" i="28" s="1"/>
  <c r="G8712" i="28"/>
  <c r="H8712" i="28" s="1"/>
  <c r="G8713" i="28"/>
  <c r="H8713" i="28" s="1"/>
  <c r="G8714" i="28"/>
  <c r="H8714" i="28" s="1"/>
  <c r="G8715" i="28"/>
  <c r="H8715" i="28" s="1"/>
  <c r="G8716" i="28"/>
  <c r="H8716" i="28" s="1"/>
  <c r="G8717" i="28"/>
  <c r="H8717" i="28" s="1"/>
  <c r="G8718" i="28"/>
  <c r="H8718" i="28" s="1"/>
  <c r="G8719" i="28"/>
  <c r="H8719" i="28" s="1"/>
  <c r="G8720" i="28"/>
  <c r="H8720" i="28" s="1"/>
  <c r="G8722" i="28"/>
  <c r="H8722" i="28" s="1"/>
  <c r="G8724" i="28"/>
  <c r="H8724" i="28" s="1"/>
  <c r="G8726" i="28"/>
  <c r="H8726" i="28" s="1"/>
  <c r="G8728" i="28"/>
  <c r="H8728" i="28" s="1"/>
  <c r="G8730" i="28"/>
  <c r="H8730" i="28" s="1"/>
  <c r="G8732" i="28"/>
  <c r="H8732" i="28" s="1"/>
  <c r="G8734" i="28"/>
  <c r="H8734" i="28" s="1"/>
  <c r="G8736" i="28"/>
  <c r="H8736" i="28" s="1"/>
  <c r="G8738" i="28"/>
  <c r="H8738" i="28" s="1"/>
  <c r="G8740" i="28"/>
  <c r="H8740" i="28" s="1"/>
  <c r="G8742" i="28"/>
  <c r="H8742" i="28" s="1"/>
  <c r="G8744" i="28"/>
  <c r="H8744" i="28" s="1"/>
  <c r="G8746" i="28"/>
  <c r="H8746" i="28" s="1"/>
  <c r="G8748" i="28"/>
  <c r="H8748" i="28" s="1"/>
  <c r="G8750" i="28"/>
  <c r="H8750" i="28" s="1"/>
  <c r="G8752" i="28"/>
  <c r="H8752" i="28" s="1"/>
  <c r="G8754" i="28"/>
  <c r="H8754" i="28" s="1"/>
  <c r="G8756" i="28"/>
  <c r="H8756" i="28" s="1"/>
  <c r="G8758" i="28"/>
  <c r="H8758" i="28" s="1"/>
  <c r="G8760" i="28"/>
  <c r="H8760" i="28" s="1"/>
  <c r="G8762" i="28"/>
  <c r="H8762" i="28" s="1"/>
  <c r="B20" i="32"/>
  <c r="G1362" i="28"/>
  <c r="H1362" i="28" s="1"/>
  <c r="G1384" i="28"/>
  <c r="H1384" i="28" s="1"/>
  <c r="G1390" i="28"/>
  <c r="H1390" i="28" s="1"/>
  <c r="G1418" i="28"/>
  <c r="H1418" i="28" s="1"/>
  <c r="G1422" i="28"/>
  <c r="H1422" i="28" s="1"/>
  <c r="G1472" i="28"/>
  <c r="H1472" i="28" s="1"/>
  <c r="G1541" i="28"/>
  <c r="H1541" i="28" s="1"/>
  <c r="G1553" i="28"/>
  <c r="H1553" i="28" s="1"/>
  <c r="G1621" i="28"/>
  <c r="H1621" i="28" s="1"/>
  <c r="G1653" i="28"/>
  <c r="H1653" i="28" s="1"/>
  <c r="G1661" i="28"/>
  <c r="H1661" i="28" s="1"/>
  <c r="G1735" i="28"/>
  <c r="H1735" i="28" s="1"/>
  <c r="G1893" i="28"/>
  <c r="H1893" i="28" s="1"/>
  <c r="G1894" i="28"/>
  <c r="H1894" i="28" s="1"/>
  <c r="G1896" i="28"/>
  <c r="H1896" i="28" s="1"/>
  <c r="G1898" i="28"/>
  <c r="H1898" i="28" s="1"/>
  <c r="G1914" i="28"/>
  <c r="H1914" i="28" s="1"/>
  <c r="G1916" i="28"/>
  <c r="H1916" i="28" s="1"/>
  <c r="G1918" i="28"/>
  <c r="H1918" i="28" s="1"/>
  <c r="G1945" i="28"/>
  <c r="H1945" i="28" s="1"/>
  <c r="G1947" i="28"/>
  <c r="H1947" i="28" s="1"/>
  <c r="G1949" i="28"/>
  <c r="H1949" i="28" s="1"/>
  <c r="G1965" i="28"/>
  <c r="H1965" i="28" s="1"/>
  <c r="G1967" i="28"/>
  <c r="H1967" i="28" s="1"/>
  <c r="G1969" i="28"/>
  <c r="H1969" i="28" s="1"/>
  <c r="G1971" i="28"/>
  <c r="H1971" i="28" s="1"/>
  <c r="G1981" i="28"/>
  <c r="H1981" i="28" s="1"/>
  <c r="G1982" i="28"/>
  <c r="H1982" i="28" s="1"/>
  <c r="G1984" i="28"/>
  <c r="H1984" i="28" s="1"/>
  <c r="G1992" i="28"/>
  <c r="H1992" i="28" s="1"/>
  <c r="G1995" i="28"/>
  <c r="H1995" i="28" s="1"/>
  <c r="G2003" i="28"/>
  <c r="H2003" i="28" s="1"/>
  <c r="G2005" i="28"/>
  <c r="H2005" i="28" s="1"/>
  <c r="G2065" i="28"/>
  <c r="H2065" i="28" s="1"/>
  <c r="G2239" i="28"/>
  <c r="H2239" i="28" s="1"/>
  <c r="G2289" i="28"/>
  <c r="H2289" i="28" s="1"/>
  <c r="G2297" i="28"/>
  <c r="H2297" i="28" s="1"/>
  <c r="G2391" i="28"/>
  <c r="H2391" i="28" s="1"/>
  <c r="G2393" i="28"/>
  <c r="H2393" i="28" s="1"/>
  <c r="G2395" i="28"/>
  <c r="H2395" i="28" s="1"/>
  <c r="G2397" i="28"/>
  <c r="H2397" i="28" s="1"/>
  <c r="G2399" i="28"/>
  <c r="H2399" i="28" s="1"/>
  <c r="G2413" i="28"/>
  <c r="H2413" i="28" s="1"/>
  <c r="G2419" i="28"/>
  <c r="H2419" i="28" s="1"/>
  <c r="G2421" i="28"/>
  <c r="H2421" i="28" s="1"/>
  <c r="G2423" i="28"/>
  <c r="H2423" i="28" s="1"/>
  <c r="G2425" i="28"/>
  <c r="H2425" i="28" s="1"/>
  <c r="G2427" i="28"/>
  <c r="H2427" i="28" s="1"/>
  <c r="G2441" i="28"/>
  <c r="H2441" i="28" s="1"/>
  <c r="G2442" i="28"/>
  <c r="H2442" i="28" s="1"/>
  <c r="G2444" i="28"/>
  <c r="H2444" i="28" s="1"/>
  <c r="G2454" i="28"/>
  <c r="H2454" i="28" s="1"/>
  <c r="G2457" i="28"/>
  <c r="H2457" i="28" s="1"/>
  <c r="G2485" i="28"/>
  <c r="H2485" i="28" s="1"/>
  <c r="G2513" i="28"/>
  <c r="H2513" i="28" s="1"/>
  <c r="G2515" i="28"/>
  <c r="H2515" i="28" s="1"/>
  <c r="G2527" i="28"/>
  <c r="H2527" i="28" s="1"/>
  <c r="G2529" i="28"/>
  <c r="H2529" i="28" s="1"/>
  <c r="G2559" i="28"/>
  <c r="H2559" i="28" s="1"/>
  <c r="G2581" i="28"/>
  <c r="H2581" i="28" s="1"/>
  <c r="G2706" i="28"/>
  <c r="H2706" i="28" s="1"/>
  <c r="G2718" i="28"/>
  <c r="H2718" i="28" s="1"/>
  <c r="G2741" i="28"/>
  <c r="H2741" i="28" s="1"/>
  <c r="G2742" i="28"/>
  <c r="H2742" i="28" s="1"/>
  <c r="G2817" i="28"/>
  <c r="H2817" i="28" s="1"/>
  <c r="G2819" i="28"/>
  <c r="H2819" i="28" s="1"/>
  <c r="G2823" i="28"/>
  <c r="H2823" i="28" s="1"/>
  <c r="G2825" i="28"/>
  <c r="H2825" i="28" s="1"/>
  <c r="G2827" i="28"/>
  <c r="H2827" i="28" s="1"/>
  <c r="G2829" i="28"/>
  <c r="H2829" i="28" s="1"/>
  <c r="G2831" i="28"/>
  <c r="H2831" i="28" s="1"/>
  <c r="G2833" i="28"/>
  <c r="H2833" i="28" s="1"/>
  <c r="G2835" i="28"/>
  <c r="H2835" i="28" s="1"/>
  <c r="G2840" i="28"/>
  <c r="H2840" i="28" s="1"/>
  <c r="G2871" i="28"/>
  <c r="H2871" i="28" s="1"/>
  <c r="G2873" i="28"/>
  <c r="H2873" i="28" s="1"/>
  <c r="G2874" i="28"/>
  <c r="H2874" i="28" s="1"/>
  <c r="G2876" i="28"/>
  <c r="H2876" i="28" s="1"/>
  <c r="G2878" i="28"/>
  <c r="H2878" i="28" s="1"/>
  <c r="G2880" i="28"/>
  <c r="H2880" i="28" s="1"/>
  <c r="G2882" i="28"/>
  <c r="H2882" i="28" s="1"/>
  <c r="G2883" i="28"/>
  <c r="H2883" i="28" s="1"/>
  <c r="G2884" i="28"/>
  <c r="H2884" i="28" s="1"/>
  <c r="G2908" i="28"/>
  <c r="H2908" i="28" s="1"/>
  <c r="G2912" i="28"/>
  <c r="H2912" i="28" s="1"/>
  <c r="G2913" i="28"/>
  <c r="H2913" i="28" s="1"/>
  <c r="G2915" i="28"/>
  <c r="H2915" i="28" s="1"/>
  <c r="G2921" i="28"/>
  <c r="H2921" i="28" s="1"/>
  <c r="G2923" i="28"/>
  <c r="H2923" i="28" s="1"/>
  <c r="G2925" i="28"/>
  <c r="H2925" i="28" s="1"/>
  <c r="G2927" i="28"/>
  <c r="H2927" i="28" s="1"/>
  <c r="G2929" i="28"/>
  <c r="H2929" i="28" s="1"/>
  <c r="G2931" i="28"/>
  <c r="H2931" i="28" s="1"/>
  <c r="G2936" i="28"/>
  <c r="H2936" i="28" s="1"/>
  <c r="G2942" i="28"/>
  <c r="H2942" i="28" s="1"/>
  <c r="G2945" i="28"/>
  <c r="H2945" i="28" s="1"/>
  <c r="G3008" i="28"/>
  <c r="H3008" i="28" s="1"/>
  <c r="G3010" i="28"/>
  <c r="H3010" i="28" s="1"/>
  <c r="G3041" i="28"/>
  <c r="H3041" i="28" s="1"/>
  <c r="G3125" i="28"/>
  <c r="H3125" i="28" s="1"/>
  <c r="G3186" i="28"/>
  <c r="H3186" i="28" s="1"/>
  <c r="G3222" i="28"/>
  <c r="H3222" i="28" s="1"/>
  <c r="G3243" i="28"/>
  <c r="H3243" i="28" s="1"/>
  <c r="G3255" i="28"/>
  <c r="H3255" i="28" s="1"/>
  <c r="G3263" i="28"/>
  <c r="H3263" i="28" s="1"/>
  <c r="G3295" i="28"/>
  <c r="H3295" i="28" s="1"/>
  <c r="G3297" i="28"/>
  <c r="H3297" i="28" s="1"/>
  <c r="G3299" i="28"/>
  <c r="H3299" i="28" s="1"/>
  <c r="G3304" i="28"/>
  <c r="H3304" i="28" s="1"/>
  <c r="G3315" i="28"/>
  <c r="H3315" i="28" s="1"/>
  <c r="G3347" i="28"/>
  <c r="H3347" i="28" s="1"/>
  <c r="G3350" i="28"/>
  <c r="H3350" i="28" s="1"/>
  <c r="G3352" i="28"/>
  <c r="H3352" i="28" s="1"/>
  <c r="G3362" i="28"/>
  <c r="H3362" i="28" s="1"/>
  <c r="G3396" i="28"/>
  <c r="H3396" i="28" s="1"/>
  <c r="G3459" i="28"/>
  <c r="H3459" i="28" s="1"/>
  <c r="G3461" i="28"/>
  <c r="H3461" i="28" s="1"/>
  <c r="G3469" i="28"/>
  <c r="H3469" i="28" s="1"/>
  <c r="G3471" i="28"/>
  <c r="H3471" i="28" s="1"/>
  <c r="G3473" i="28"/>
  <c r="H3473" i="28" s="1"/>
  <c r="G3475" i="28"/>
  <c r="H3475" i="28" s="1"/>
  <c r="G3476" i="28"/>
  <c r="H3476" i="28" s="1"/>
  <c r="G3478" i="28"/>
  <c r="H3478" i="28" s="1"/>
  <c r="G3480" i="28"/>
  <c r="H3480" i="28" s="1"/>
  <c r="G3483" i="28"/>
  <c r="H3483" i="28" s="1"/>
  <c r="G3485" i="28"/>
  <c r="H3485" i="28" s="1"/>
  <c r="G3487" i="28"/>
  <c r="H3487" i="28" s="1"/>
  <c r="G3489" i="28"/>
  <c r="H3489" i="28" s="1"/>
  <c r="G3490" i="28"/>
  <c r="H3490" i="28" s="1"/>
  <c r="G3491" i="28"/>
  <c r="H3491" i="28" s="1"/>
  <c r="G3512" i="28"/>
  <c r="H3512" i="28" s="1"/>
  <c r="G3571" i="28"/>
  <c r="H3571" i="28" s="1"/>
  <c r="G3712" i="28"/>
  <c r="H3712" i="28" s="1"/>
  <c r="G3714" i="28"/>
  <c r="H3714" i="28" s="1"/>
  <c r="G3715" i="28"/>
  <c r="H3715" i="28" s="1"/>
  <c r="G3719" i="28"/>
  <c r="H3719" i="28" s="1"/>
  <c r="G3732" i="28"/>
  <c r="H3732" i="28" s="1"/>
  <c r="G3775" i="28"/>
  <c r="H3775" i="28" s="1"/>
  <c r="G3841" i="28"/>
  <c r="H3841" i="28" s="1"/>
  <c r="G3845" i="28"/>
  <c r="H3845" i="28" s="1"/>
  <c r="G3846" i="28"/>
  <c r="H3846" i="28" s="1"/>
  <c r="G3896" i="28"/>
  <c r="H3896" i="28" s="1"/>
  <c r="G3908" i="28"/>
  <c r="H3908" i="28" s="1"/>
  <c r="G4050" i="28"/>
  <c r="H4050" i="28" s="1"/>
  <c r="G4062" i="28"/>
  <c r="H4062" i="28" s="1"/>
  <c r="G4116" i="28"/>
  <c r="H4116" i="28" s="1"/>
  <c r="G4120" i="28"/>
  <c r="H4120" i="28" s="1"/>
  <c r="G4140" i="28"/>
  <c r="H4140" i="28" s="1"/>
  <c r="G4144" i="28"/>
  <c r="H4144" i="28" s="1"/>
  <c r="G4168" i="28"/>
  <c r="H4168" i="28" s="1"/>
  <c r="G4358" i="28"/>
  <c r="H4358" i="28" s="1"/>
  <c r="G4360" i="28"/>
  <c r="H4360" i="28" s="1"/>
  <c r="G4362" i="28"/>
  <c r="H4362" i="28" s="1"/>
  <c r="G4364" i="28"/>
  <c r="H4364" i="28" s="1"/>
  <c r="G4365" i="28"/>
  <c r="H4365" i="28" s="1"/>
  <c r="G4389" i="28"/>
  <c r="H4389" i="28" s="1"/>
  <c r="G4391" i="28"/>
  <c r="H4391" i="28" s="1"/>
  <c r="G4393" i="28"/>
  <c r="H4393" i="28" s="1"/>
  <c r="G4401" i="28"/>
  <c r="H4401" i="28" s="1"/>
  <c r="G4404" i="28"/>
  <c r="H4404" i="28" s="1"/>
  <c r="G4414" i="28"/>
  <c r="H4414" i="28" s="1"/>
  <c r="G4415" i="28"/>
  <c r="H4415" i="28" s="1"/>
  <c r="G4417" i="28"/>
  <c r="H4417" i="28" s="1"/>
  <c r="G4418" i="28"/>
  <c r="H4418" i="28" s="1"/>
  <c r="G4466" i="28"/>
  <c r="H4466" i="28" s="1"/>
  <c r="G4486" i="28"/>
  <c r="H4486" i="28" s="1"/>
  <c r="G4488" i="28"/>
  <c r="H4488" i="28" s="1"/>
  <c r="G4490" i="28"/>
  <c r="H4490" i="28" s="1"/>
  <c r="G4500" i="28"/>
  <c r="H4500" i="28" s="1"/>
  <c r="G4504" i="28"/>
  <c r="H4504" i="28" s="1"/>
  <c r="G4506" i="28"/>
  <c r="H4506" i="28" s="1"/>
  <c r="G4508" i="28"/>
  <c r="H4508" i="28" s="1"/>
  <c r="G4512" i="28"/>
  <c r="H4512" i="28" s="1"/>
  <c r="G4521" i="28"/>
  <c r="H4521" i="28" s="1"/>
  <c r="G4522" i="28"/>
  <c r="H4522" i="28" s="1"/>
  <c r="G4523" i="28"/>
  <c r="H4523" i="28" s="1"/>
  <c r="G4524" i="28"/>
  <c r="H4524" i="28" s="1"/>
  <c r="G4528" i="28"/>
  <c r="H4528" i="28" s="1"/>
  <c r="G4530" i="28"/>
  <c r="H4530" i="28" s="1"/>
  <c r="G4532" i="28"/>
  <c r="H4532" i="28" s="1"/>
  <c r="G4533" i="28"/>
  <c r="H4533" i="28" s="1"/>
  <c r="G4557" i="28"/>
  <c r="H4557" i="28" s="1"/>
  <c r="G4559" i="28"/>
  <c r="H4559" i="28" s="1"/>
  <c r="G4561" i="28"/>
  <c r="H4561" i="28" s="1"/>
  <c r="G4563" i="28"/>
  <c r="H4563" i="28" s="1"/>
  <c r="G4565" i="28"/>
  <c r="H4565" i="28" s="1"/>
  <c r="G4569" i="28"/>
  <c r="H4569" i="28" s="1"/>
  <c r="G4570" i="28"/>
  <c r="H4570" i="28" s="1"/>
  <c r="G4572" i="28"/>
  <c r="H4572" i="28" s="1"/>
  <c r="G4584" i="28"/>
  <c r="H4584" i="28" s="1"/>
  <c r="G4585" i="28"/>
  <c r="H4585" i="28" s="1"/>
  <c r="G4587" i="28"/>
  <c r="H4587" i="28" s="1"/>
  <c r="G4588" i="28"/>
  <c r="H4588" i="28" s="1"/>
  <c r="G4589" i="28"/>
  <c r="H4589" i="28" s="1"/>
  <c r="G4590" i="28"/>
  <c r="H4590" i="28" s="1"/>
  <c r="G4592" i="28"/>
  <c r="H4592" i="28" s="1"/>
  <c r="G4593" i="28"/>
  <c r="H4593" i="28" s="1"/>
  <c r="G4595" i="28"/>
  <c r="H4595" i="28" s="1"/>
  <c r="G4596" i="28"/>
  <c r="H4596" i="28" s="1"/>
  <c r="G4644" i="28"/>
  <c r="H4644" i="28" s="1"/>
  <c r="G4660" i="28"/>
  <c r="H4660" i="28" s="1"/>
  <c r="G4662" i="28"/>
  <c r="H4662" i="28" s="1"/>
  <c r="G4664" i="28"/>
  <c r="H4664" i="28" s="1"/>
  <c r="G4666" i="28"/>
  <c r="H4666" i="28" s="1"/>
  <c r="G4668" i="28"/>
  <c r="H4668" i="28" s="1"/>
  <c r="G4680" i="28"/>
  <c r="H4680" i="28" s="1"/>
  <c r="G4681" i="28"/>
  <c r="H4681" i="28" s="1"/>
  <c r="G4683" i="28"/>
  <c r="H4683" i="28" s="1"/>
  <c r="G4684" i="28"/>
  <c r="H4684" i="28" s="1"/>
  <c r="G4685" i="28"/>
  <c r="H4685" i="28" s="1"/>
  <c r="G4686" i="28"/>
  <c r="H4686" i="28" s="1"/>
  <c r="G4694" i="28"/>
  <c r="H4694" i="28" s="1"/>
  <c r="G4699" i="28"/>
  <c r="H4699" i="28" s="1"/>
  <c r="G4704" i="28"/>
  <c r="H4704" i="28" s="1"/>
  <c r="G4718" i="28"/>
  <c r="H4718" i="28" s="1"/>
  <c r="G4905" i="28"/>
  <c r="H4905" i="28" s="1"/>
  <c r="G4918" i="28"/>
  <c r="H4918" i="28" s="1"/>
  <c r="G4958" i="28"/>
  <c r="H4958" i="28" s="1"/>
  <c r="G5084" i="28"/>
  <c r="H5084" i="28" s="1"/>
  <c r="G5086" i="28"/>
  <c r="H5086" i="28" s="1"/>
  <c r="G5091" i="28"/>
  <c r="H5091" i="28" s="1"/>
  <c r="G5092" i="28"/>
  <c r="H5092" i="28" s="1"/>
  <c r="G5096" i="28"/>
  <c r="H5096" i="28" s="1"/>
  <c r="G5098" i="28"/>
  <c r="H5098" i="28" s="1"/>
  <c r="G5102" i="28"/>
  <c r="H5102" i="28" s="1"/>
  <c r="G5103" i="28"/>
  <c r="H5103" i="28" s="1"/>
  <c r="G5106" i="28"/>
  <c r="H5106" i="28" s="1"/>
  <c r="G5108" i="28"/>
  <c r="H5108" i="28" s="1"/>
  <c r="G5128" i="28"/>
  <c r="H5128" i="28" s="1"/>
  <c r="G5154" i="28"/>
  <c r="H5154" i="28" s="1"/>
  <c r="G5156" i="28"/>
  <c r="H5156" i="28" s="1"/>
  <c r="G5166" i="28"/>
  <c r="H5166" i="28" s="1"/>
  <c r="G5259" i="28"/>
  <c r="H5259" i="28" s="1"/>
  <c r="G5266" i="28"/>
  <c r="H5266" i="28" s="1"/>
  <c r="G5268" i="28"/>
  <c r="H5268" i="28" s="1"/>
  <c r="G5270" i="28"/>
  <c r="H5270" i="28" s="1"/>
  <c r="G5272" i="28"/>
  <c r="H5272" i="28" s="1"/>
  <c r="G5273" i="28"/>
  <c r="H5273" i="28" s="1"/>
  <c r="G5274" i="28"/>
  <c r="H5274" i="28" s="1"/>
  <c r="G5276" i="28"/>
  <c r="H5276" i="28" s="1"/>
  <c r="G5290" i="28"/>
  <c r="H5290" i="28" s="1"/>
  <c r="G5292" i="28"/>
  <c r="H5292" i="28" s="1"/>
  <c r="G5297" i="28"/>
  <c r="H5297" i="28" s="1"/>
  <c r="G5298" i="28"/>
  <c r="H5298" i="28" s="1"/>
  <c r="G5300" i="28"/>
  <c r="H5300" i="28" s="1"/>
  <c r="G5302" i="28"/>
  <c r="H5302" i="28" s="1"/>
  <c r="G5304" i="28"/>
  <c r="H5304" i="28" s="1"/>
  <c r="G5305" i="28"/>
  <c r="H5305" i="28" s="1"/>
  <c r="G5308" i="28"/>
  <c r="H5308" i="28" s="1"/>
  <c r="G5322" i="28"/>
  <c r="H5322" i="28" s="1"/>
  <c r="G5421" i="28"/>
  <c r="H5421" i="28" s="1"/>
  <c r="G5430" i="28"/>
  <c r="H5430" i="28" s="1"/>
  <c r="G5431" i="28"/>
  <c r="H5431" i="28" s="1"/>
  <c r="G5432" i="28"/>
  <c r="H5432" i="28" s="1"/>
  <c r="G5434" i="28"/>
  <c r="H5434" i="28" s="1"/>
  <c r="G5440" i="28"/>
  <c r="H5440" i="28" s="1"/>
  <c r="G5444" i="28"/>
  <c r="H5444" i="28" s="1"/>
  <c r="G5450" i="28"/>
  <c r="H5450" i="28" s="1"/>
  <c r="G5451" i="28"/>
  <c r="H5451" i="28" s="1"/>
  <c r="G5452" i="28"/>
  <c r="H5452" i="28" s="1"/>
  <c r="G5464" i="28"/>
  <c r="H5464" i="28" s="1"/>
  <c r="G5466" i="28"/>
  <c r="H5466" i="28" s="1"/>
  <c r="G5527" i="28"/>
  <c r="H5527" i="28" s="1"/>
  <c r="G5529" i="28"/>
  <c r="H5529" i="28" s="1"/>
  <c r="G5531" i="28"/>
  <c r="H5531" i="28" s="1"/>
  <c r="G5533" i="28"/>
  <c r="H5533" i="28" s="1"/>
  <c r="G5551" i="28"/>
  <c r="H5551" i="28" s="1"/>
  <c r="G5553" i="28"/>
  <c r="H5553" i="28" s="1"/>
  <c r="G5555" i="28"/>
  <c r="H5555" i="28" s="1"/>
  <c r="G5557" i="28"/>
  <c r="H5557" i="28" s="1"/>
  <c r="G5571" i="28"/>
  <c r="H5571" i="28" s="1"/>
  <c r="G5573" i="28"/>
  <c r="H5573" i="28" s="1"/>
  <c r="G5575" i="28"/>
  <c r="H5575" i="28" s="1"/>
  <c r="G6066" i="28"/>
  <c r="H6066" i="28" s="1"/>
  <c r="G6068" i="28"/>
  <c r="H6068" i="28" s="1"/>
  <c r="G6070" i="28"/>
  <c r="H6070" i="28" s="1"/>
  <c r="G6098" i="28"/>
  <c r="H6098" i="28" s="1"/>
  <c r="G6152" i="28"/>
  <c r="H6152" i="28" s="1"/>
  <c r="G6190" i="28"/>
  <c r="H6190" i="28" s="1"/>
  <c r="G6234" i="28"/>
  <c r="H6234" i="28" s="1"/>
  <c r="G6235" i="28"/>
  <c r="H6235" i="28" s="1"/>
  <c r="G6236" i="28"/>
  <c r="H6236" i="28" s="1"/>
  <c r="G6248" i="28"/>
  <c r="H6248" i="28" s="1"/>
  <c r="G6266" i="28"/>
  <c r="H6266" i="28" s="1"/>
  <c r="G6267" i="28"/>
  <c r="H6267" i="28" s="1"/>
  <c r="G6269" i="28"/>
  <c r="H6269" i="28" s="1"/>
  <c r="G6274" i="28"/>
  <c r="H6274" i="28" s="1"/>
  <c r="G6280" i="28"/>
  <c r="H6280" i="28" s="1"/>
  <c r="G6348" i="28"/>
  <c r="H6348" i="28" s="1"/>
  <c r="G6377" i="28"/>
  <c r="H6377" i="28" s="1"/>
  <c r="G6381" i="28"/>
  <c r="H6381" i="28" s="1"/>
  <c r="G6382" i="28"/>
  <c r="H6382" i="28" s="1"/>
  <c r="G6383" i="28"/>
  <c r="H6383" i="28" s="1"/>
  <c r="G6385" i="28"/>
  <c r="H6385" i="28" s="1"/>
  <c r="G6393" i="28"/>
  <c r="H6393" i="28" s="1"/>
  <c r="G6416" i="28"/>
  <c r="H6416" i="28" s="1"/>
  <c r="G6417" i="28"/>
  <c r="H6417" i="28" s="1"/>
  <c r="G6508" i="28"/>
  <c r="H6508" i="28" s="1"/>
  <c r="G6532" i="28"/>
  <c r="H6532" i="28" s="1"/>
  <c r="G6592" i="28"/>
  <c r="H6592" i="28" s="1"/>
  <c r="G6597" i="28"/>
  <c r="H6597" i="28" s="1"/>
  <c r="G6599" i="28"/>
  <c r="H6599" i="28" s="1"/>
  <c r="G6601" i="28"/>
  <c r="H6601" i="28" s="1"/>
  <c r="G6603" i="28"/>
  <c r="H6603" i="28" s="1"/>
  <c r="G6606" i="28"/>
  <c r="H6606" i="28" s="1"/>
  <c r="G6608" i="28"/>
  <c r="H6608" i="28" s="1"/>
  <c r="G6610" i="28"/>
  <c r="H6610" i="28" s="1"/>
  <c r="G6612" i="28"/>
  <c r="H6612" i="28" s="1"/>
  <c r="G6614" i="28"/>
  <c r="H6614" i="28" s="1"/>
  <c r="G6618" i="28"/>
  <c r="H6618" i="28" s="1"/>
  <c r="G6642" i="28"/>
  <c r="H6642" i="28" s="1"/>
  <c r="G6643" i="28"/>
  <c r="H6643" i="28" s="1"/>
  <c r="G6645" i="28"/>
  <c r="H6645" i="28" s="1"/>
  <c r="G6647" i="28"/>
  <c r="H6647" i="28" s="1"/>
  <c r="G6649" i="28"/>
  <c r="H6649" i="28" s="1"/>
  <c r="G6654" i="28"/>
  <c r="H6654" i="28" s="1"/>
  <c r="G6656" i="28"/>
  <c r="H6656" i="28" s="1"/>
  <c r="G6658" i="28"/>
  <c r="H6658" i="28" s="1"/>
  <c r="G6660" i="28"/>
  <c r="H6660" i="28" s="1"/>
  <c r="G6666" i="28"/>
  <c r="H6666" i="28" s="1"/>
  <c r="G6704" i="28"/>
  <c r="H6704" i="28" s="1"/>
  <c r="G6860" i="28"/>
  <c r="H6860" i="28" s="1"/>
  <c r="G6952" i="28"/>
  <c r="H6952" i="28" s="1"/>
  <c r="G6956" i="28"/>
  <c r="H6956" i="28" s="1"/>
  <c r="G6957" i="28"/>
  <c r="H6957" i="28" s="1"/>
  <c r="G6972" i="28"/>
  <c r="H6972" i="28" s="1"/>
  <c r="G6974" i="28"/>
  <c r="H6974" i="28" s="1"/>
  <c r="G6976" i="28"/>
  <c r="H6976" i="28" s="1"/>
  <c r="G6978" i="28"/>
  <c r="H6978" i="28" s="1"/>
  <c r="G6982" i="28"/>
  <c r="H6982" i="28" s="1"/>
  <c r="G7007" i="28"/>
  <c r="H7007" i="28" s="1"/>
  <c r="G7009" i="28"/>
  <c r="H7009" i="28" s="1"/>
  <c r="G7011" i="28"/>
  <c r="H7011" i="28" s="1"/>
  <c r="G7013" i="28"/>
  <c r="H7013" i="28" s="1"/>
  <c r="G7022" i="28"/>
  <c r="H7022" i="28" s="1"/>
  <c r="G7024" i="28"/>
  <c r="H7024" i="28" s="1"/>
  <c r="G7026" i="28"/>
  <c r="H7026" i="28" s="1"/>
  <c r="G7044" i="28"/>
  <c r="H7044" i="28" s="1"/>
  <c r="G7303" i="28"/>
  <c r="H7303" i="28" s="1"/>
  <c r="G7516" i="28"/>
  <c r="H7516" i="28" s="1"/>
  <c r="G7518" i="28"/>
  <c r="H7518" i="28" s="1"/>
  <c r="G7520" i="28"/>
  <c r="H7520" i="28" s="1"/>
  <c r="G7579" i="28"/>
  <c r="H7579" i="28" s="1"/>
  <c r="G7580" i="28"/>
  <c r="H7580" i="28" s="1"/>
  <c r="G7581" i="28"/>
  <c r="H7581" i="28" s="1"/>
  <c r="G7582" i="28"/>
  <c r="H7582" i="28" s="1"/>
  <c r="G7584" i="28"/>
  <c r="H7584" i="28" s="1"/>
  <c r="G7586" i="28"/>
  <c r="H7586" i="28" s="1"/>
  <c r="G7588" i="28"/>
  <c r="H7588" i="28" s="1"/>
  <c r="G7589" i="28"/>
  <c r="H7589" i="28" s="1"/>
  <c r="G7597" i="28"/>
  <c r="H7597" i="28" s="1"/>
  <c r="G7599" i="28"/>
  <c r="H7599" i="28" s="1"/>
  <c r="G7601" i="28"/>
  <c r="H7601" i="28" s="1"/>
  <c r="G7603" i="28"/>
  <c r="H7603" i="28" s="1"/>
  <c r="G7605" i="28"/>
  <c r="H7605" i="28" s="1"/>
  <c r="G7607" i="28"/>
  <c r="H7607" i="28" s="1"/>
  <c r="G7609" i="28"/>
  <c r="H7609" i="28" s="1"/>
  <c r="G7613" i="28"/>
  <c r="H7613" i="28" s="1"/>
  <c r="G7629" i="28"/>
  <c r="H7629" i="28" s="1"/>
  <c r="G7661" i="28"/>
  <c r="H7661" i="28" s="1"/>
  <c r="G7746" i="28"/>
  <c r="H7746" i="28" s="1"/>
  <c r="G7760" i="28"/>
  <c r="H7760" i="28" s="1"/>
  <c r="G7762" i="28"/>
  <c r="H7762" i="28" s="1"/>
  <c r="G7764" i="28"/>
  <c r="H7764" i="28" s="1"/>
  <c r="G7766" i="28"/>
  <c r="H7766" i="28" s="1"/>
  <c r="G7768" i="28"/>
  <c r="H7768" i="28" s="1"/>
  <c r="G7770" i="28"/>
  <c r="H7770" i="28" s="1"/>
  <c r="G7772" i="28"/>
  <c r="H7772" i="28" s="1"/>
  <c r="G7774" i="28"/>
  <c r="H7774" i="28" s="1"/>
  <c r="G7776" i="28"/>
  <c r="H7776" i="28" s="1"/>
  <c r="G7778" i="28"/>
  <c r="H7778" i="28" s="1"/>
  <c r="G7780" i="28"/>
  <c r="H7780" i="28" s="1"/>
  <c r="G7782" i="28"/>
  <c r="H7782" i="28" s="1"/>
  <c r="G7784" i="28"/>
  <c r="H7784" i="28" s="1"/>
  <c r="G7786" i="28"/>
  <c r="H7786" i="28" s="1"/>
  <c r="G7788" i="28"/>
  <c r="H7788" i="28" s="1"/>
  <c r="G7790" i="28"/>
  <c r="H7790" i="28" s="1"/>
  <c r="G7792" i="28"/>
  <c r="H7792" i="28" s="1"/>
  <c r="G7794" i="28"/>
  <c r="H7794" i="28" s="1"/>
  <c r="G7796" i="28"/>
  <c r="H7796" i="28" s="1"/>
  <c r="G7798" i="28"/>
  <c r="H7798" i="28" s="1"/>
  <c r="G7800" i="28"/>
  <c r="H7800" i="28" s="1"/>
  <c r="G7802" i="28"/>
  <c r="H7802" i="28" s="1"/>
  <c r="G7804" i="28"/>
  <c r="H7804" i="28" s="1"/>
  <c r="G7806" i="28"/>
  <c r="H7806" i="28" s="1"/>
  <c r="G7808" i="28"/>
  <c r="H7808" i="28" s="1"/>
  <c r="G7810" i="28"/>
  <c r="H7810" i="28" s="1"/>
  <c r="G7812" i="28"/>
  <c r="H7812" i="28" s="1"/>
  <c r="G7814" i="28"/>
  <c r="H7814" i="28" s="1"/>
  <c r="G7816" i="28"/>
  <c r="H7816" i="28" s="1"/>
  <c r="G7818" i="28"/>
  <c r="H7818" i="28" s="1"/>
  <c r="G7820" i="28"/>
  <c r="H7820" i="28" s="1"/>
  <c r="G7822" i="28"/>
  <c r="H7822" i="28" s="1"/>
  <c r="G7824" i="28"/>
  <c r="H7824" i="28" s="1"/>
  <c r="G7826" i="28"/>
  <c r="H7826" i="28" s="1"/>
  <c r="G7828" i="28"/>
  <c r="H7828" i="28" s="1"/>
  <c r="G7830" i="28"/>
  <c r="H7830" i="28" s="1"/>
  <c r="G7832" i="28"/>
  <c r="H7832" i="28" s="1"/>
  <c r="G7834" i="28"/>
  <c r="H7834" i="28" s="1"/>
  <c r="G7836" i="28"/>
  <c r="H7836" i="28" s="1"/>
  <c r="G7838" i="28"/>
  <c r="H7838" i="28" s="1"/>
  <c r="G7840" i="28"/>
  <c r="H7840" i="28" s="1"/>
  <c r="G7842" i="28"/>
  <c r="H7842" i="28" s="1"/>
  <c r="G7844" i="28"/>
  <c r="H7844" i="28" s="1"/>
  <c r="G7846" i="28"/>
  <c r="H7846" i="28" s="1"/>
  <c r="G7848" i="28"/>
  <c r="H7848" i="28" s="1"/>
  <c r="G7850" i="28"/>
  <c r="H7850" i="28" s="1"/>
  <c r="G7852" i="28"/>
  <c r="H7852" i="28" s="1"/>
  <c r="G7854" i="28"/>
  <c r="H7854" i="28" s="1"/>
  <c r="G7856" i="28"/>
  <c r="H7856" i="28" s="1"/>
  <c r="G7858" i="28"/>
  <c r="H7858" i="28" s="1"/>
  <c r="G7860" i="28"/>
  <c r="H7860" i="28" s="1"/>
  <c r="G7862" i="28"/>
  <c r="H7862" i="28" s="1"/>
  <c r="G7864" i="28"/>
  <c r="H7864" i="28" s="1"/>
  <c r="G7866" i="28"/>
  <c r="H7866" i="28" s="1"/>
  <c r="G7868" i="28"/>
  <c r="H7868" i="28" s="1"/>
  <c r="G7870" i="28"/>
  <c r="H7870" i="28" s="1"/>
  <c r="G7872" i="28"/>
  <c r="H7872" i="28" s="1"/>
  <c r="G7874" i="28"/>
  <c r="H7874" i="28" s="1"/>
  <c r="G7876" i="28"/>
  <c r="H7876" i="28" s="1"/>
  <c r="G7878" i="28"/>
  <c r="H7878" i="28" s="1"/>
  <c r="G7880" i="28"/>
  <c r="H7880" i="28" s="1"/>
  <c r="G7908" i="28"/>
  <c r="H7908" i="28" s="1"/>
  <c r="G7909" i="28"/>
  <c r="H7909" i="28" s="1"/>
  <c r="G7910" i="28"/>
  <c r="H7910" i="28" s="1"/>
  <c r="G7911" i="28"/>
  <c r="H7911" i="28" s="1"/>
  <c r="G7912" i="28"/>
  <c r="H7912" i="28" s="1"/>
  <c r="G7913" i="28"/>
  <c r="H7913" i="28" s="1"/>
  <c r="G7914" i="28"/>
  <c r="H7914" i="28" s="1"/>
  <c r="G7915" i="28"/>
  <c r="H7915" i="28" s="1"/>
  <c r="G7916" i="28"/>
  <c r="H7916" i="28" s="1"/>
  <c r="G7917" i="28"/>
  <c r="H7917" i="28" s="1"/>
  <c r="G7918" i="28"/>
  <c r="H7918" i="28" s="1"/>
  <c r="G7919" i="28"/>
  <c r="H7919" i="28" s="1"/>
  <c r="G7920" i="28"/>
  <c r="H7920" i="28" s="1"/>
  <c r="G7921" i="28"/>
  <c r="H7921" i="28" s="1"/>
  <c r="G7922" i="28"/>
  <c r="H7922" i="28" s="1"/>
  <c r="G7923" i="28"/>
  <c r="H7923" i="28" s="1"/>
  <c r="G7924" i="28"/>
  <c r="H7924" i="28" s="1"/>
  <c r="G7925" i="28"/>
  <c r="H7925" i="28" s="1"/>
  <c r="G7926" i="28"/>
  <c r="H7926" i="28" s="1"/>
  <c r="G7927" i="28"/>
  <c r="H7927" i="28" s="1"/>
  <c r="G7928" i="28"/>
  <c r="H7928" i="28" s="1"/>
  <c r="G8081" i="28"/>
  <c r="H8081" i="28" s="1"/>
  <c r="G8083" i="28"/>
  <c r="H8083" i="28" s="1"/>
  <c r="G8088" i="28"/>
  <c r="H8088" i="28" s="1"/>
  <c r="G8189" i="28"/>
  <c r="H8189" i="28" s="1"/>
  <c r="G8247" i="28"/>
  <c r="H8247" i="28" s="1"/>
  <c r="G8254" i="28"/>
  <c r="H8254" i="28" s="1"/>
  <c r="G8256" i="28"/>
  <c r="H8256" i="28" s="1"/>
  <c r="G8308" i="28"/>
  <c r="H8308" i="28" s="1"/>
  <c r="G8309" i="28"/>
  <c r="H8309" i="28" s="1"/>
  <c r="G8312" i="28"/>
  <c r="H8312" i="28" s="1"/>
  <c r="G8447" i="28"/>
  <c r="H8447" i="28" s="1"/>
  <c r="B22" i="32"/>
  <c r="E8" i="30"/>
  <c r="E9" i="30"/>
  <c r="E7" i="30"/>
  <c r="G24" i="28"/>
  <c r="H24" i="28" s="1"/>
  <c r="G26" i="28"/>
  <c r="H26" i="28" s="1"/>
  <c r="G43" i="28"/>
  <c r="H43" i="28" s="1"/>
  <c r="G47" i="28"/>
  <c r="H47" i="28" s="1"/>
  <c r="G49" i="28"/>
  <c r="H49" i="28" s="1"/>
  <c r="G51" i="28"/>
  <c r="H51" i="28" s="1"/>
  <c r="G68" i="28"/>
  <c r="H68" i="28" s="1"/>
  <c r="G72" i="28"/>
  <c r="H72" i="28" s="1"/>
  <c r="G77" i="28"/>
  <c r="H77" i="28" s="1"/>
  <c r="G126" i="28"/>
  <c r="H126" i="28" s="1"/>
  <c r="G129" i="28"/>
  <c r="H129" i="28" s="1"/>
  <c r="G153" i="28"/>
  <c r="H153" i="28" s="1"/>
  <c r="G178" i="28"/>
  <c r="H178" i="28" s="1"/>
  <c r="G180" i="28"/>
  <c r="H180" i="28" s="1"/>
  <c r="G215" i="28"/>
  <c r="H215" i="28" s="1"/>
  <c r="G244" i="28"/>
  <c r="H244" i="28" s="1"/>
  <c r="G329" i="28"/>
  <c r="H329" i="28" s="1"/>
  <c r="G331" i="28"/>
  <c r="H331" i="28" s="1"/>
  <c r="G333" i="28"/>
  <c r="H333" i="28" s="1"/>
  <c r="G335" i="28"/>
  <c r="H335" i="28" s="1"/>
  <c r="G476" i="28"/>
  <c r="H476" i="28" s="1"/>
  <c r="G478" i="28"/>
  <c r="H478" i="28" s="1"/>
  <c r="G480" i="28"/>
  <c r="H480" i="28" s="1"/>
  <c r="G484" i="28"/>
  <c r="H484" i="28" s="1"/>
  <c r="G492" i="28"/>
  <c r="H492" i="28" s="1"/>
  <c r="G494" i="28"/>
  <c r="H494" i="28" s="1"/>
  <c r="G496" i="28"/>
  <c r="H496" i="28" s="1"/>
  <c r="G498" i="28"/>
  <c r="H498" i="28" s="1"/>
  <c r="G669" i="28"/>
  <c r="H669" i="28" s="1"/>
  <c r="G722" i="28"/>
  <c r="H722" i="28" s="1"/>
  <c r="G724" i="28"/>
  <c r="H724" i="28" s="1"/>
  <c r="G726" i="28"/>
  <c r="H726" i="28" s="1"/>
  <c r="G728" i="28"/>
  <c r="H728" i="28" s="1"/>
  <c r="G738" i="28"/>
  <c r="H738" i="28" s="1"/>
  <c r="G740" i="28"/>
  <c r="H740" i="28" s="1"/>
  <c r="G1060" i="28"/>
  <c r="H1060" i="28" s="1"/>
  <c r="G1062" i="28"/>
  <c r="H1062" i="28" s="1"/>
  <c r="G1072" i="28"/>
  <c r="H1072" i="28" s="1"/>
  <c r="G1074" i="28"/>
  <c r="H1074" i="28" s="1"/>
  <c r="G1076" i="28"/>
  <c r="H1076" i="28" s="1"/>
  <c r="G1078" i="28"/>
  <c r="H1078" i="28" s="1"/>
  <c r="G1080" i="28"/>
  <c r="H1080" i="28" s="1"/>
  <c r="G1082" i="28"/>
  <c r="H1082" i="28" s="1"/>
  <c r="G1349" i="28"/>
  <c r="H1349" i="28" s="1"/>
  <c r="G1351" i="28"/>
  <c r="H1351" i="28" s="1"/>
  <c r="G1376" i="28"/>
  <c r="H1376" i="28" s="1"/>
  <c r="G1378" i="28"/>
  <c r="H1378" i="28" s="1"/>
  <c r="G1415" i="28"/>
  <c r="H1415" i="28" s="1"/>
  <c r="G1428" i="28"/>
  <c r="H1428" i="28" s="1"/>
  <c r="G1444" i="28"/>
  <c r="H1444" i="28" s="1"/>
  <c r="G1448" i="28"/>
  <c r="H1448" i="28" s="1"/>
  <c r="G1483" i="28"/>
  <c r="H1483" i="28" s="1"/>
  <c r="G1485" i="28"/>
  <c r="H1485" i="28" s="1"/>
  <c r="G1500" i="28"/>
  <c r="H1500" i="28" s="1"/>
  <c r="G1502" i="28"/>
  <c r="H1502" i="28" s="1"/>
  <c r="G1540" i="28"/>
  <c r="H1540" i="28" s="1"/>
  <c r="G1555" i="28"/>
  <c r="H1555" i="28" s="1"/>
  <c r="G1593" i="28"/>
  <c r="H1593" i="28" s="1"/>
  <c r="G1595" i="28"/>
  <c r="H1595" i="28" s="1"/>
  <c r="G1597" i="28"/>
  <c r="H1597" i="28" s="1"/>
  <c r="G1634" i="28"/>
  <c r="H1634" i="28" s="1"/>
  <c r="G1636" i="28"/>
  <c r="H1636" i="28" s="1"/>
  <c r="G1648" i="28"/>
  <c r="H1648" i="28" s="1"/>
  <c r="G1697" i="28"/>
  <c r="H1697" i="28" s="1"/>
  <c r="G1699" i="28"/>
  <c r="H1699" i="28" s="1"/>
  <c r="G1701" i="28"/>
  <c r="H1701" i="28" s="1"/>
  <c r="G1760" i="28"/>
  <c r="H1760" i="28" s="1"/>
  <c r="G1762" i="28"/>
  <c r="H1762" i="28" s="1"/>
  <c r="G1764" i="28"/>
  <c r="H1764" i="28" s="1"/>
  <c r="G1766" i="28"/>
  <c r="H1766" i="28" s="1"/>
  <c r="G1768" i="28"/>
  <c r="H1768" i="28" s="1"/>
  <c r="G1774" i="28"/>
  <c r="H1774" i="28" s="1"/>
  <c r="G1776" i="28"/>
  <c r="H1776" i="28" s="1"/>
  <c r="G1783" i="28"/>
  <c r="H1783" i="28" s="1"/>
  <c r="G1829" i="28"/>
  <c r="H1829" i="28" s="1"/>
  <c r="G1831" i="28"/>
  <c r="H1831" i="28" s="1"/>
  <c r="G1833" i="28"/>
  <c r="H1833" i="28" s="1"/>
  <c r="G1845" i="28"/>
  <c r="H1845" i="28" s="1"/>
  <c r="G1847" i="28"/>
  <c r="H1847" i="28" s="1"/>
  <c r="G1849" i="28"/>
  <c r="H1849" i="28" s="1"/>
  <c r="G1851" i="28"/>
  <c r="H1851" i="28" s="1"/>
  <c r="G1853" i="28"/>
  <c r="H1853" i="28" s="1"/>
  <c r="G1882" i="28"/>
  <c r="H1882" i="28" s="1"/>
  <c r="G1884" i="28"/>
  <c r="H1884" i="28" s="1"/>
  <c r="G1886" i="28"/>
  <c r="H1886" i="28" s="1"/>
  <c r="G1888" i="28"/>
  <c r="H1888" i="28" s="1"/>
  <c r="G1890" i="28"/>
  <c r="H1890" i="28" s="1"/>
  <c r="G1892" i="28"/>
  <c r="H1892" i="28" s="1"/>
  <c r="G1895" i="28"/>
  <c r="H1895" i="28" s="1"/>
  <c r="G1917" i="28"/>
  <c r="H1917" i="28" s="1"/>
  <c r="G1919" i="28"/>
  <c r="H1919" i="28" s="1"/>
  <c r="G1931" i="28"/>
  <c r="H1931" i="28" s="1"/>
  <c r="G1955" i="28"/>
  <c r="H1955" i="28" s="1"/>
  <c r="G1957" i="28"/>
  <c r="H1957" i="28" s="1"/>
  <c r="G1959" i="28"/>
  <c r="H1959" i="28" s="1"/>
  <c r="G1994" i="28"/>
  <c r="H1994" i="28" s="1"/>
  <c r="G1996" i="28"/>
  <c r="H1996" i="28" s="1"/>
  <c r="G2002" i="28"/>
  <c r="H2002" i="28" s="1"/>
  <c r="G2004" i="28"/>
  <c r="H2004" i="28" s="1"/>
  <c r="G2006" i="28"/>
  <c r="H2006" i="28" s="1"/>
  <c r="G2076" i="28"/>
  <c r="H2076" i="28" s="1"/>
  <c r="G2078" i="28"/>
  <c r="H2078" i="28" s="1"/>
  <c r="G2080" i="28"/>
  <c r="H2080" i="28" s="1"/>
  <c r="G2090" i="28"/>
  <c r="H2090" i="28" s="1"/>
  <c r="G2092" i="28"/>
  <c r="H2092" i="28" s="1"/>
  <c r="G2094" i="28"/>
  <c r="H2094" i="28" s="1"/>
  <c r="G2104" i="28"/>
  <c r="H2104" i="28" s="1"/>
  <c r="G2107" i="28"/>
  <c r="H2107" i="28" s="1"/>
  <c r="G2109" i="28"/>
  <c r="H2109" i="28" s="1"/>
  <c r="G2125" i="28"/>
  <c r="H2125" i="28" s="1"/>
  <c r="G2155" i="28"/>
  <c r="H2155" i="28" s="1"/>
  <c r="G2157" i="28"/>
  <c r="H2157" i="28" s="1"/>
  <c r="G2159" i="28"/>
  <c r="H2159" i="28" s="1"/>
  <c r="G2161" i="28"/>
  <c r="H2161" i="28" s="1"/>
  <c r="G2192" i="28"/>
  <c r="H2192" i="28" s="1"/>
  <c r="G2195" i="28"/>
  <c r="H2195" i="28" s="1"/>
  <c r="G2197" i="28"/>
  <c r="H2197" i="28" s="1"/>
  <c r="G2215" i="28"/>
  <c r="H2215" i="28" s="1"/>
  <c r="G2217" i="28"/>
  <c r="H2217" i="28" s="1"/>
  <c r="G2219" i="28"/>
  <c r="H2219" i="28" s="1"/>
  <c r="G2221" i="28"/>
  <c r="H2221" i="28" s="1"/>
  <c r="G2270" i="28"/>
  <c r="H2270" i="28" s="1"/>
  <c r="G2272" i="28"/>
  <c r="H2272" i="28" s="1"/>
  <c r="G2282" i="28"/>
  <c r="H2282" i="28" s="1"/>
  <c r="G2285" i="28"/>
  <c r="H2285" i="28" s="1"/>
  <c r="G2287" i="28"/>
  <c r="H2287" i="28" s="1"/>
  <c r="G2303" i="28"/>
  <c r="H2303" i="28" s="1"/>
  <c r="G2333" i="28"/>
  <c r="H2333" i="28" s="1"/>
  <c r="G2335" i="28"/>
  <c r="H2335" i="28" s="1"/>
  <c r="G2337" i="28"/>
  <c r="H2337" i="28" s="1"/>
  <c r="G2339" i="28"/>
  <c r="H2339" i="28" s="1"/>
  <c r="G2370" i="28"/>
  <c r="H2370" i="28" s="1"/>
  <c r="G2373" i="28"/>
  <c r="H2373" i="28" s="1"/>
  <c r="G2375" i="28"/>
  <c r="H2375" i="28" s="1"/>
  <c r="G2405" i="28"/>
  <c r="H2405" i="28" s="1"/>
  <c r="G2407" i="28"/>
  <c r="H2407" i="28" s="1"/>
  <c r="G2409" i="28"/>
  <c r="H2409" i="28" s="1"/>
  <c r="G2411" i="28"/>
  <c r="H2411" i="28" s="1"/>
  <c r="G2456" i="28"/>
  <c r="H2456" i="28" s="1"/>
  <c r="G2458" i="28"/>
  <c r="H2458" i="28" s="1"/>
  <c r="G2468" i="28"/>
  <c r="H2468" i="28" s="1"/>
  <c r="G2471" i="28"/>
  <c r="H2471" i="28" s="1"/>
  <c r="G2487" i="28"/>
  <c r="H2487" i="28" s="1"/>
  <c r="G2552" i="28"/>
  <c r="H2552" i="28" s="1"/>
  <c r="G2555" i="28"/>
  <c r="H2555" i="28" s="1"/>
  <c r="G2557" i="28"/>
  <c r="H2557" i="28" s="1"/>
  <c r="G2571" i="28"/>
  <c r="H2571" i="28" s="1"/>
  <c r="G2573" i="28"/>
  <c r="H2573" i="28" s="1"/>
  <c r="G2585" i="28"/>
  <c r="H2585" i="28" s="1"/>
  <c r="G2593" i="28"/>
  <c r="H2593" i="28" s="1"/>
  <c r="G2632" i="28"/>
  <c r="H2632" i="28" s="1"/>
  <c r="G2638" i="28"/>
  <c r="H2638" i="28" s="1"/>
  <c r="G2645" i="28"/>
  <c r="H2645" i="28" s="1"/>
  <c r="G2686" i="28"/>
  <c r="H2686" i="28" s="1"/>
  <c r="G2688" i="28"/>
  <c r="H2688" i="28" s="1"/>
  <c r="G2705" i="28"/>
  <c r="H2705" i="28" s="1"/>
  <c r="G2707" i="28"/>
  <c r="H2707" i="28" s="1"/>
  <c r="G2722" i="28"/>
  <c r="H2722" i="28" s="1"/>
  <c r="G2751" i="28"/>
  <c r="H2751" i="28" s="1"/>
  <c r="G2782" i="28"/>
  <c r="H2782" i="28" s="1"/>
  <c r="G2784" i="28"/>
  <c r="H2784" i="28" s="1"/>
  <c r="G2786" i="28"/>
  <c r="H2786" i="28" s="1"/>
  <c r="G2790" i="28"/>
  <c r="H2790" i="28" s="1"/>
  <c r="G2792" i="28"/>
  <c r="H2792" i="28" s="1"/>
  <c r="G2794" i="28"/>
  <c r="H2794" i="28" s="1"/>
  <c r="G2796" i="28"/>
  <c r="H2796" i="28" s="1"/>
  <c r="G2798" i="28"/>
  <c r="H2798" i="28" s="1"/>
  <c r="G2806" i="28"/>
  <c r="H2806" i="28" s="1"/>
  <c r="G2811" i="28"/>
  <c r="H2811" i="28" s="1"/>
  <c r="G2839" i="28"/>
  <c r="H2839" i="28" s="1"/>
  <c r="G2841" i="28"/>
  <c r="H2841" i="28" s="1"/>
  <c r="G2843" i="28"/>
  <c r="H2843" i="28" s="1"/>
  <c r="G2845" i="28"/>
  <c r="H2845" i="28" s="1"/>
  <c r="G2909" i="28"/>
  <c r="H2909" i="28" s="1"/>
  <c r="G2911" i="28"/>
  <c r="H2911" i="28" s="1"/>
  <c r="G2922" i="28"/>
  <c r="H2922" i="28" s="1"/>
  <c r="G2975" i="28"/>
  <c r="H2975" i="28" s="1"/>
  <c r="G3076" i="28"/>
  <c r="H3076" i="28" s="1"/>
  <c r="G3306" i="28"/>
  <c r="H3306" i="28" s="1"/>
  <c r="G1581" i="28"/>
  <c r="H1581" i="28" s="1"/>
  <c r="G1807" i="28"/>
  <c r="H1807" i="28" s="1"/>
  <c r="G1943" i="28"/>
  <c r="H1943" i="28" s="1"/>
  <c r="G2317" i="28"/>
  <c r="H2317" i="28" s="1"/>
  <c r="G2503" i="28"/>
  <c r="H2503" i="28" s="1"/>
  <c r="G2661" i="28"/>
  <c r="H2661" i="28" s="1"/>
  <c r="G61" i="28"/>
  <c r="H61" i="28" s="1"/>
  <c r="G88" i="28"/>
  <c r="H88" i="28" s="1"/>
  <c r="G90" i="28"/>
  <c r="H90" i="28" s="1"/>
  <c r="G107" i="28"/>
  <c r="H107" i="28" s="1"/>
  <c r="G111" i="28"/>
  <c r="H111" i="28" s="1"/>
  <c r="G113" i="28"/>
  <c r="H113" i="28" s="1"/>
  <c r="G115" i="28"/>
  <c r="H115" i="28" s="1"/>
  <c r="G132" i="28"/>
  <c r="H132" i="28" s="1"/>
  <c r="G136" i="28"/>
  <c r="H136" i="28" s="1"/>
  <c r="G141" i="28"/>
  <c r="H141" i="28" s="1"/>
  <c r="G171" i="28"/>
  <c r="H171" i="28" s="1"/>
  <c r="G196" i="28"/>
  <c r="H196" i="28" s="1"/>
  <c r="G227" i="28"/>
  <c r="H227" i="28" s="1"/>
  <c r="G229" i="28"/>
  <c r="H229" i="28" s="1"/>
  <c r="G240" i="28"/>
  <c r="H240" i="28" s="1"/>
  <c r="G266" i="28"/>
  <c r="H266" i="28" s="1"/>
  <c r="G268" i="28"/>
  <c r="H268" i="28" s="1"/>
  <c r="G270" i="28"/>
  <c r="H270" i="28" s="1"/>
  <c r="G274" i="28"/>
  <c r="H274" i="28" s="1"/>
  <c r="G288" i="28"/>
  <c r="H288" i="28" s="1"/>
  <c r="G290" i="28"/>
  <c r="H290" i="28" s="1"/>
  <c r="G292" i="28"/>
  <c r="H292" i="28" s="1"/>
  <c r="G294" i="28"/>
  <c r="H294" i="28" s="1"/>
  <c r="G296" i="28"/>
  <c r="H296" i="28" s="1"/>
  <c r="G304" i="28"/>
  <c r="H304" i="28" s="1"/>
  <c r="G306" i="28"/>
  <c r="H306" i="28" s="1"/>
  <c r="G308" i="28"/>
  <c r="H308" i="28" s="1"/>
  <c r="G310" i="28"/>
  <c r="H310" i="28" s="1"/>
  <c r="G312" i="28"/>
  <c r="H312" i="28" s="1"/>
  <c r="G322" i="28"/>
  <c r="H322" i="28" s="1"/>
  <c r="G324" i="28"/>
  <c r="H324" i="28" s="1"/>
  <c r="G326" i="28"/>
  <c r="H326" i="28" s="1"/>
  <c r="G361" i="28"/>
  <c r="H361" i="28" s="1"/>
  <c r="G363" i="28"/>
  <c r="H363" i="28" s="1"/>
  <c r="G365" i="28"/>
  <c r="H365" i="28" s="1"/>
  <c r="G375" i="28"/>
  <c r="H375" i="28" s="1"/>
  <c r="G377" i="28"/>
  <c r="H377" i="28" s="1"/>
  <c r="G379" i="28"/>
  <c r="H379" i="28" s="1"/>
  <c r="G397" i="28"/>
  <c r="H397" i="28" s="1"/>
  <c r="G399" i="28"/>
  <c r="H399" i="28" s="1"/>
  <c r="G401" i="28"/>
  <c r="H401" i="28" s="1"/>
  <c r="G403" i="28"/>
  <c r="H403" i="28" s="1"/>
  <c r="G405" i="28"/>
  <c r="H405" i="28" s="1"/>
  <c r="G407" i="28"/>
  <c r="H407" i="28" s="1"/>
  <c r="G409" i="28"/>
  <c r="H409" i="28" s="1"/>
  <c r="G419" i="28"/>
  <c r="H419" i="28" s="1"/>
  <c r="G421" i="28"/>
  <c r="H421" i="28" s="1"/>
  <c r="G423" i="28"/>
  <c r="H423" i="28" s="1"/>
  <c r="G439" i="28"/>
  <c r="H439" i="28" s="1"/>
  <c r="G441" i="28"/>
  <c r="H441" i="28" s="1"/>
  <c r="G582" i="28"/>
  <c r="H582" i="28" s="1"/>
  <c r="G584" i="28"/>
  <c r="H584" i="28" s="1"/>
  <c r="G586" i="28"/>
  <c r="H586" i="28" s="1"/>
  <c r="G618" i="28"/>
  <c r="H618" i="28" s="1"/>
  <c r="G620" i="28"/>
  <c r="H620" i="28" s="1"/>
  <c r="G622" i="28"/>
  <c r="H622" i="28" s="1"/>
  <c r="G632" i="28"/>
  <c r="H632" i="28" s="1"/>
  <c r="G638" i="28"/>
  <c r="H638" i="28" s="1"/>
  <c r="G640" i="28"/>
  <c r="H640" i="28" s="1"/>
  <c r="G648" i="28"/>
  <c r="H648" i="28" s="1"/>
  <c r="G650" i="28"/>
  <c r="H650" i="28" s="1"/>
  <c r="G701" i="28"/>
  <c r="H701" i="28" s="1"/>
  <c r="G703" i="28"/>
  <c r="H703" i="28" s="1"/>
  <c r="G788" i="28"/>
  <c r="H788" i="28" s="1"/>
  <c r="G798" i="28"/>
  <c r="H798" i="28" s="1"/>
  <c r="G800" i="28"/>
  <c r="H800" i="28" s="1"/>
  <c r="G802" i="28"/>
  <c r="H802" i="28" s="1"/>
  <c r="G810" i="28"/>
  <c r="H810" i="28" s="1"/>
  <c r="G812" i="28"/>
  <c r="H812" i="28" s="1"/>
  <c r="G814" i="28"/>
  <c r="H814" i="28" s="1"/>
  <c r="G830" i="28"/>
  <c r="H830" i="28" s="1"/>
  <c r="G832" i="28"/>
  <c r="H832" i="28" s="1"/>
  <c r="G834" i="28"/>
  <c r="H834" i="28" s="1"/>
  <c r="G836" i="28"/>
  <c r="H836" i="28" s="1"/>
  <c r="G921" i="28"/>
  <c r="H921" i="28" s="1"/>
  <c r="G923" i="28"/>
  <c r="H923" i="28" s="1"/>
  <c r="G925" i="28"/>
  <c r="H925" i="28" s="1"/>
  <c r="G927" i="28"/>
  <c r="H927" i="28" s="1"/>
  <c r="G929" i="28"/>
  <c r="H929" i="28" s="1"/>
  <c r="G943" i="28"/>
  <c r="H943" i="28" s="1"/>
  <c r="G945" i="28"/>
  <c r="H945" i="28" s="1"/>
  <c r="G947" i="28"/>
  <c r="H947" i="28" s="1"/>
  <c r="G949" i="28"/>
  <c r="H949" i="28" s="1"/>
  <c r="G951" i="28"/>
  <c r="H951" i="28" s="1"/>
  <c r="G1114" i="28"/>
  <c r="H1114" i="28" s="1"/>
  <c r="G1126" i="28"/>
  <c r="H1126" i="28" s="1"/>
  <c r="G1130" i="28"/>
  <c r="H1130" i="28" s="1"/>
  <c r="G1132" i="28"/>
  <c r="H1132" i="28" s="1"/>
  <c r="G1134" i="28"/>
  <c r="H1134" i="28" s="1"/>
  <c r="G1136" i="28"/>
  <c r="H1136" i="28" s="1"/>
  <c r="G1146" i="28"/>
  <c r="H1146" i="28" s="1"/>
  <c r="G1148" i="28"/>
  <c r="H1148" i="28" s="1"/>
  <c r="G1150" i="28"/>
  <c r="H1150" i="28" s="1"/>
  <c r="G1152" i="28"/>
  <c r="H1152" i="28" s="1"/>
  <c r="G1154" i="28"/>
  <c r="H1154" i="28" s="1"/>
  <c r="G1166" i="28"/>
  <c r="H1166" i="28" s="1"/>
  <c r="G1174" i="28"/>
  <c r="H1174" i="28" s="1"/>
  <c r="G1176" i="28"/>
  <c r="H1176" i="28" s="1"/>
  <c r="G1178" i="28"/>
  <c r="H1178" i="28" s="1"/>
  <c r="G1180" i="28"/>
  <c r="H1180" i="28" s="1"/>
  <c r="G1361" i="28"/>
  <c r="H1361" i="28" s="1"/>
  <c r="G1363" i="28"/>
  <c r="H1363" i="28" s="1"/>
  <c r="G1370" i="28"/>
  <c r="H1370" i="28" s="1"/>
  <c r="G1388" i="28"/>
  <c r="H1388" i="28" s="1"/>
  <c r="G1396" i="28"/>
  <c r="H1396" i="28" s="1"/>
  <c r="G1398" i="28"/>
  <c r="H1398" i="28" s="1"/>
  <c r="G1400" i="28"/>
  <c r="H1400" i="28" s="1"/>
  <c r="G1425" i="28"/>
  <c r="H1425" i="28" s="1"/>
  <c r="G1427" i="28"/>
  <c r="H1427" i="28" s="1"/>
  <c r="G1433" i="28"/>
  <c r="H1433" i="28" s="1"/>
  <c r="G1436" i="28"/>
  <c r="H1436" i="28" s="1"/>
  <c r="G1458" i="28"/>
  <c r="H1458" i="28" s="1"/>
  <c r="G1462" i="28"/>
  <c r="H1462" i="28" s="1"/>
  <c r="G1464" i="28"/>
  <c r="H1464" i="28" s="1"/>
  <c r="G1495" i="28"/>
  <c r="H1495" i="28" s="1"/>
  <c r="G1497" i="28"/>
  <c r="H1497" i="28" s="1"/>
  <c r="G1552" i="28"/>
  <c r="H1552" i="28" s="1"/>
  <c r="G1554" i="28"/>
  <c r="H1554" i="28" s="1"/>
  <c r="G1568" i="28"/>
  <c r="H1568" i="28" s="1"/>
  <c r="G1570" i="28"/>
  <c r="H1570" i="28" s="1"/>
  <c r="G1572" i="28"/>
  <c r="H1572" i="28" s="1"/>
  <c r="G1574" i="28"/>
  <c r="H1574" i="28" s="1"/>
  <c r="G1577" i="28"/>
  <c r="H1577" i="28" s="1"/>
  <c r="G1662" i="28"/>
  <c r="H1662" i="28" s="1"/>
  <c r="G1684" i="28"/>
  <c r="H1684" i="28" s="1"/>
  <c r="G1687" i="28"/>
  <c r="H1687" i="28" s="1"/>
  <c r="G1713" i="28"/>
  <c r="H1713" i="28" s="1"/>
  <c r="G1715" i="28"/>
  <c r="H1715" i="28" s="1"/>
  <c r="G1717" i="28"/>
  <c r="H1717" i="28" s="1"/>
  <c r="G1719" i="28"/>
  <c r="H1719" i="28" s="1"/>
  <c r="G1721" i="28"/>
  <c r="H1721" i="28" s="1"/>
  <c r="G1780" i="28"/>
  <c r="H1780" i="28" s="1"/>
  <c r="G1782" i="28"/>
  <c r="H1782" i="28" s="1"/>
  <c r="G1800" i="28"/>
  <c r="H1800" i="28" s="1"/>
  <c r="G1802" i="28"/>
  <c r="H1802" i="28" s="1"/>
  <c r="G1805" i="28"/>
  <c r="H1805" i="28" s="1"/>
  <c r="G1859" i="28"/>
  <c r="H1859" i="28" s="1"/>
  <c r="G1861" i="28"/>
  <c r="H1861" i="28" s="1"/>
  <c r="G1863" i="28"/>
  <c r="H1863" i="28" s="1"/>
  <c r="G1865" i="28"/>
  <c r="H1865" i="28" s="1"/>
  <c r="G1867" i="28"/>
  <c r="H1867" i="28" s="1"/>
  <c r="G1928" i="28"/>
  <c r="H1928" i="28" s="1"/>
  <c r="G1930" i="28"/>
  <c r="H1930" i="28" s="1"/>
  <c r="G1938" i="28"/>
  <c r="H1938" i="28" s="1"/>
  <c r="G1941" i="28"/>
  <c r="H1941" i="28" s="1"/>
  <c r="G1953" i="28"/>
  <c r="H1953" i="28" s="1"/>
  <c r="G1975" i="28"/>
  <c r="H1975" i="28" s="1"/>
  <c r="G1977" i="28"/>
  <c r="H1977" i="28" s="1"/>
  <c r="G1979" i="28"/>
  <c r="H1979" i="28" s="1"/>
  <c r="G2016" i="28"/>
  <c r="H2016" i="28" s="1"/>
  <c r="G2018" i="28"/>
  <c r="H2018" i="28" s="1"/>
  <c r="G2051" i="28"/>
  <c r="H2051" i="28" s="1"/>
  <c r="G2053" i="28"/>
  <c r="H2053" i="28" s="1"/>
  <c r="G2055" i="28"/>
  <c r="H2055" i="28" s="1"/>
  <c r="G2057" i="28"/>
  <c r="H2057" i="28" s="1"/>
  <c r="G2120" i="28"/>
  <c r="H2120" i="28" s="1"/>
  <c r="G2122" i="28"/>
  <c r="H2122" i="28" s="1"/>
  <c r="G2124" i="28"/>
  <c r="H2124" i="28" s="1"/>
  <c r="G2132" i="28"/>
  <c r="H2132" i="28" s="1"/>
  <c r="G2135" i="28"/>
  <c r="H2135" i="28" s="1"/>
  <c r="G2153" i="28"/>
  <c r="H2153" i="28" s="1"/>
  <c r="G2171" i="28"/>
  <c r="H2171" i="28" s="1"/>
  <c r="G2173" i="28"/>
  <c r="H2173" i="28" s="1"/>
  <c r="G2175" i="28"/>
  <c r="H2175" i="28" s="1"/>
  <c r="G2177" i="28"/>
  <c r="H2177" i="28" s="1"/>
  <c r="G2208" i="28"/>
  <c r="H2208" i="28" s="1"/>
  <c r="G2211" i="28"/>
  <c r="H2211" i="28" s="1"/>
  <c r="G2245" i="28"/>
  <c r="H2245" i="28" s="1"/>
  <c r="G2247" i="28"/>
  <c r="H2247" i="28" s="1"/>
  <c r="G2249" i="28"/>
  <c r="H2249" i="28" s="1"/>
  <c r="G2251" i="28"/>
  <c r="H2251" i="28" s="1"/>
  <c r="G2298" i="28"/>
  <c r="H2298" i="28" s="1"/>
  <c r="G2300" i="28"/>
  <c r="H2300" i="28" s="1"/>
  <c r="G2302" i="28"/>
  <c r="H2302" i="28" s="1"/>
  <c r="G2310" i="28"/>
  <c r="H2310" i="28" s="1"/>
  <c r="G2313" i="28"/>
  <c r="H2313" i="28" s="1"/>
  <c r="G2331" i="28"/>
  <c r="H2331" i="28" s="1"/>
  <c r="G2349" i="28"/>
  <c r="H2349" i="28" s="1"/>
  <c r="G2351" i="28"/>
  <c r="H2351" i="28" s="1"/>
  <c r="G2353" i="28"/>
  <c r="H2353" i="28" s="1"/>
  <c r="G2384" i="28"/>
  <c r="H2384" i="28" s="1"/>
  <c r="G2387" i="28"/>
  <c r="H2387" i="28" s="1"/>
  <c r="G2435" i="28"/>
  <c r="H2435" i="28" s="1"/>
  <c r="G2437" i="28"/>
  <c r="H2437" i="28" s="1"/>
  <c r="G2439" i="28"/>
  <c r="H2439" i="28" s="1"/>
  <c r="G2484" i="28"/>
  <c r="H2484" i="28" s="1"/>
  <c r="G2486" i="28"/>
  <c r="H2486" i="28" s="1"/>
  <c r="G2496" i="28"/>
  <c r="H2496" i="28" s="1"/>
  <c r="G2499" i="28"/>
  <c r="H2499" i="28" s="1"/>
  <c r="G2617" i="28"/>
  <c r="H2617" i="28" s="1"/>
  <c r="G2619" i="28"/>
  <c r="H2619" i="28" s="1"/>
  <c r="G2621" i="28"/>
  <c r="H2621" i="28" s="1"/>
  <c r="G2623" i="28"/>
  <c r="H2623" i="28" s="1"/>
  <c r="G2625" i="28"/>
  <c r="H2625" i="28" s="1"/>
  <c r="G2644" i="28"/>
  <c r="H2644" i="28" s="1"/>
  <c r="G2646" i="28"/>
  <c r="H2646" i="28" s="1"/>
  <c r="G2654" i="28"/>
  <c r="H2654" i="28" s="1"/>
  <c r="G2657" i="28"/>
  <c r="H2657" i="28" s="1"/>
  <c r="G2659" i="28"/>
  <c r="H2659" i="28" s="1"/>
  <c r="G2677" i="28"/>
  <c r="H2677" i="28" s="1"/>
  <c r="G2679" i="28"/>
  <c r="H2679" i="28" s="1"/>
  <c r="G2696" i="28"/>
  <c r="H2696" i="28" s="1"/>
  <c r="G2698" i="28"/>
  <c r="H2698" i="28" s="1"/>
  <c r="G2703" i="28"/>
  <c r="H2703" i="28" s="1"/>
  <c r="G2720" i="28"/>
  <c r="H2720" i="28" s="1"/>
  <c r="G2740" i="28"/>
  <c r="H2740" i="28" s="1"/>
  <c r="G2763" i="28"/>
  <c r="H2763" i="28" s="1"/>
  <c r="G2773" i="28"/>
  <c r="H2773" i="28" s="1"/>
  <c r="G2776" i="28"/>
  <c r="H2776" i="28" s="1"/>
  <c r="G2857" i="28"/>
  <c r="H2857" i="28" s="1"/>
  <c r="G2859" i="28"/>
  <c r="H2859" i="28" s="1"/>
  <c r="G3042" i="28"/>
  <c r="H3042" i="28" s="1"/>
  <c r="G3044" i="28"/>
  <c r="H3044" i="28" s="1"/>
  <c r="G3050" i="28"/>
  <c r="H3050" i="28" s="1"/>
  <c r="G3200" i="28"/>
  <c r="H3200" i="28" s="1"/>
  <c r="G3291" i="28"/>
  <c r="H3291" i="28" s="1"/>
  <c r="G3353" i="28"/>
  <c r="H3353" i="28" s="1"/>
  <c r="G3429" i="28"/>
  <c r="H3429" i="28" s="1"/>
  <c r="G40" i="28"/>
  <c r="H40" i="28" s="1"/>
  <c r="G94" i="28"/>
  <c r="H94" i="28" s="1"/>
  <c r="G204" i="28"/>
  <c r="H204" i="28" s="1"/>
  <c r="G206" i="28"/>
  <c r="H206" i="28" s="1"/>
  <c r="G208" i="28"/>
  <c r="H208" i="28" s="1"/>
  <c r="G443" i="28"/>
  <c r="H443" i="28" s="1"/>
  <c r="G445" i="28"/>
  <c r="H445" i="28" s="1"/>
  <c r="G455" i="28"/>
  <c r="H455" i="28" s="1"/>
  <c r="G463" i="28"/>
  <c r="H463" i="28" s="1"/>
  <c r="G465" i="28"/>
  <c r="H465" i="28" s="1"/>
  <c r="G467" i="28"/>
  <c r="H467" i="28" s="1"/>
  <c r="G709" i="28"/>
  <c r="H709" i="28" s="1"/>
  <c r="G711" i="28"/>
  <c r="H711" i="28" s="1"/>
  <c r="G963" i="28"/>
  <c r="H963" i="28" s="1"/>
  <c r="G965" i="28"/>
  <c r="H965" i="28" s="1"/>
  <c r="G967" i="28"/>
  <c r="H967" i="28" s="1"/>
  <c r="G969" i="28"/>
  <c r="H969" i="28" s="1"/>
  <c r="G971" i="28"/>
  <c r="H971" i="28" s="1"/>
  <c r="G973" i="28"/>
  <c r="H973" i="28" s="1"/>
  <c r="G975" i="28"/>
  <c r="H975" i="28" s="1"/>
  <c r="G977" i="28"/>
  <c r="H977" i="28" s="1"/>
  <c r="G979" i="28"/>
  <c r="H979" i="28" s="1"/>
  <c r="G1041" i="28"/>
  <c r="H1041" i="28" s="1"/>
  <c r="G1049" i="28"/>
  <c r="H1049" i="28" s="1"/>
  <c r="G1051" i="28"/>
  <c r="H1051" i="28" s="1"/>
  <c r="G1210" i="28"/>
  <c r="H1210" i="28" s="1"/>
  <c r="G1212" i="28"/>
  <c r="H1212" i="28" s="1"/>
  <c r="G1214" i="28"/>
  <c r="H1214" i="28" s="1"/>
  <c r="G1222" i="28"/>
  <c r="H1222" i="28" s="1"/>
  <c r="G1224" i="28"/>
  <c r="H1224" i="28" s="1"/>
  <c r="G1232" i="28"/>
  <c r="H1232" i="28" s="1"/>
  <c r="G1248" i="28"/>
  <c r="H1248" i="28" s="1"/>
  <c r="G1250" i="28"/>
  <c r="H1250" i="28" s="1"/>
  <c r="G1252" i="28"/>
  <c r="H1252" i="28" s="1"/>
  <c r="G1254" i="28"/>
  <c r="H1254" i="28" s="1"/>
  <c r="G1256" i="28"/>
  <c r="H1256" i="28" s="1"/>
  <c r="G1270" i="28"/>
  <c r="H1270" i="28" s="1"/>
  <c r="G1272" i="28"/>
  <c r="H1272" i="28" s="1"/>
  <c r="G1274" i="28"/>
  <c r="H1274" i="28" s="1"/>
  <c r="G1276" i="28"/>
  <c r="H1276" i="28" s="1"/>
  <c r="G1278" i="28"/>
  <c r="H1278" i="28" s="1"/>
  <c r="G1280" i="28"/>
  <c r="H1280" i="28" s="1"/>
  <c r="G1282" i="28"/>
  <c r="H1282" i="28" s="1"/>
  <c r="G1284" i="28"/>
  <c r="H1284" i="28" s="1"/>
  <c r="G1286" i="28"/>
  <c r="H1286" i="28" s="1"/>
  <c r="G1288" i="28"/>
  <c r="H1288" i="28" s="1"/>
  <c r="G1290" i="28"/>
  <c r="H1290" i="28" s="1"/>
  <c r="G1304" i="28"/>
  <c r="H1304" i="28" s="1"/>
  <c r="G1306" i="28"/>
  <c r="H1306" i="28" s="1"/>
  <c r="G1310" i="28"/>
  <c r="H1310" i="28" s="1"/>
  <c r="G1312" i="28"/>
  <c r="H1312" i="28" s="1"/>
  <c r="G1314" i="28"/>
  <c r="H1314" i="28" s="1"/>
  <c r="G1316" i="28"/>
  <c r="H1316" i="28" s="1"/>
  <c r="G1408" i="28"/>
  <c r="H1408" i="28" s="1"/>
  <c r="G1410" i="28"/>
  <c r="H1410" i="28" s="1"/>
  <c r="G1412" i="28"/>
  <c r="H1412" i="28" s="1"/>
  <c r="G1435" i="28"/>
  <c r="H1435" i="28" s="1"/>
  <c r="G1474" i="28"/>
  <c r="H1474" i="28" s="1"/>
  <c r="G1476" i="28"/>
  <c r="H1476" i="28" s="1"/>
  <c r="G1478" i="28"/>
  <c r="H1478" i="28" s="1"/>
  <c r="G1491" i="28"/>
  <c r="H1491" i="28" s="1"/>
  <c r="G1576" i="28"/>
  <c r="H1576" i="28" s="1"/>
  <c r="G1578" i="28"/>
  <c r="H1578" i="28" s="1"/>
  <c r="G1580" i="28"/>
  <c r="H1580" i="28" s="1"/>
  <c r="G1588" i="28"/>
  <c r="H1588" i="28" s="1"/>
  <c r="G1625" i="28"/>
  <c r="H1625" i="28" s="1"/>
  <c r="G1627" i="28"/>
  <c r="H1627" i="28" s="1"/>
  <c r="G1629" i="28"/>
  <c r="H1629" i="28" s="1"/>
  <c r="G1737" i="28"/>
  <c r="H1737" i="28" s="1"/>
  <c r="G1739" i="28"/>
  <c r="H1739" i="28" s="1"/>
  <c r="G1741" i="28"/>
  <c r="H1741" i="28" s="1"/>
  <c r="G1751" i="28"/>
  <c r="H1751" i="28" s="1"/>
  <c r="G1753" i="28"/>
  <c r="H1753" i="28" s="1"/>
  <c r="G1755" i="28"/>
  <c r="H1755" i="28" s="1"/>
  <c r="G1757" i="28"/>
  <c r="H1757" i="28" s="1"/>
  <c r="G1804" i="28"/>
  <c r="H1804" i="28" s="1"/>
  <c r="G1806" i="28"/>
  <c r="H1806" i="28" s="1"/>
  <c r="G1818" i="28"/>
  <c r="H1818" i="28" s="1"/>
  <c r="G1820" i="28"/>
  <c r="H1820" i="28" s="1"/>
  <c r="G1940" i="28"/>
  <c r="H1940" i="28" s="1"/>
  <c r="G1942" i="28"/>
  <c r="H1942" i="28" s="1"/>
  <c r="G1963" i="28"/>
  <c r="H1963" i="28" s="1"/>
  <c r="G1987" i="28"/>
  <c r="H1987" i="28" s="1"/>
  <c r="G1989" i="28"/>
  <c r="H1989" i="28" s="1"/>
  <c r="G1991" i="28"/>
  <c r="H1991" i="28" s="1"/>
  <c r="G2067" i="28"/>
  <c r="H2067" i="28" s="1"/>
  <c r="G2069" i="28"/>
  <c r="H2069" i="28" s="1"/>
  <c r="G2071" i="28"/>
  <c r="H2071" i="28" s="1"/>
  <c r="G2073" i="28"/>
  <c r="H2073" i="28" s="1"/>
  <c r="G2134" i="28"/>
  <c r="H2134" i="28" s="1"/>
  <c r="G2136" i="28"/>
  <c r="H2136" i="28" s="1"/>
  <c r="G2146" i="28"/>
  <c r="H2146" i="28" s="1"/>
  <c r="G2227" i="28"/>
  <c r="H2227" i="28" s="1"/>
  <c r="G2261" i="28"/>
  <c r="H2261" i="28" s="1"/>
  <c r="G2263" i="28"/>
  <c r="H2263" i="28" s="1"/>
  <c r="G2265" i="28"/>
  <c r="H2265" i="28" s="1"/>
  <c r="G2267" i="28"/>
  <c r="H2267" i="28" s="1"/>
  <c r="G2312" i="28"/>
  <c r="H2312" i="28" s="1"/>
  <c r="G2314" i="28"/>
  <c r="H2314" i="28" s="1"/>
  <c r="G2316" i="28"/>
  <c r="H2316" i="28" s="1"/>
  <c r="G2324" i="28"/>
  <c r="H2324" i="28" s="1"/>
  <c r="G2386" i="28"/>
  <c r="H2386" i="28" s="1"/>
  <c r="G2388" i="28"/>
  <c r="H2388" i="28" s="1"/>
  <c r="G2398" i="28"/>
  <c r="H2398" i="28" s="1"/>
  <c r="G2417" i="28"/>
  <c r="H2417" i="28" s="1"/>
  <c r="G2447" i="28"/>
  <c r="H2447" i="28" s="1"/>
  <c r="G2449" i="28"/>
  <c r="H2449" i="28" s="1"/>
  <c r="G2451" i="28"/>
  <c r="H2451" i="28" s="1"/>
  <c r="G2453" i="28"/>
  <c r="H2453" i="28" s="1"/>
  <c r="G2498" i="28"/>
  <c r="H2498" i="28" s="1"/>
  <c r="G2500" i="28"/>
  <c r="H2500" i="28" s="1"/>
  <c r="G2502" i="28"/>
  <c r="H2502" i="28" s="1"/>
  <c r="G2588" i="28"/>
  <c r="H2588" i="28" s="1"/>
  <c r="G2599" i="28"/>
  <c r="H2599" i="28" s="1"/>
  <c r="G2656" i="28"/>
  <c r="H2656" i="28" s="1"/>
  <c r="G2658" i="28"/>
  <c r="H2658" i="28" s="1"/>
  <c r="G2660" i="28"/>
  <c r="H2660" i="28" s="1"/>
  <c r="G2738" i="28"/>
  <c r="H2738" i="28" s="1"/>
  <c r="G2775" i="28"/>
  <c r="H2775" i="28" s="1"/>
  <c r="G2892" i="28"/>
  <c r="H2892" i="28" s="1"/>
  <c r="G2894" i="28"/>
  <c r="H2894" i="28" s="1"/>
  <c r="G2900" i="28"/>
  <c r="H2900" i="28" s="1"/>
  <c r="G2902" i="28"/>
  <c r="H2902" i="28" s="1"/>
  <c r="G36" i="28"/>
  <c r="H36" i="28" s="1"/>
  <c r="G121" i="28"/>
  <c r="H121" i="28" s="1"/>
  <c r="G142" i="28"/>
  <c r="H142" i="28" s="1"/>
  <c r="G148" i="28"/>
  <c r="H148" i="28" s="1"/>
  <c r="G11" i="28"/>
  <c r="H11" i="28" s="1"/>
  <c r="G25" i="28"/>
  <c r="H25" i="28" s="1"/>
  <c r="G46" i="28"/>
  <c r="H46" i="28" s="1"/>
  <c r="G52" i="28"/>
  <c r="H52" i="28" s="1"/>
  <c r="G55" i="28"/>
  <c r="H55" i="28" s="1"/>
  <c r="G69" i="28"/>
  <c r="H69" i="28" s="1"/>
  <c r="G71" i="28"/>
  <c r="H71" i="28" s="1"/>
  <c r="G125" i="28"/>
  <c r="H125" i="28" s="1"/>
  <c r="G152" i="28"/>
  <c r="H152" i="28" s="1"/>
  <c r="G154" i="28"/>
  <c r="H154" i="28" s="1"/>
  <c r="G177" i="28"/>
  <c r="H177" i="28" s="1"/>
  <c r="G179" i="28"/>
  <c r="H179" i="28" s="1"/>
  <c r="G181" i="28"/>
  <c r="H181" i="28" s="1"/>
  <c r="G192" i="28"/>
  <c r="H192" i="28" s="1"/>
  <c r="G216" i="28"/>
  <c r="H216" i="28" s="1"/>
  <c r="G218" i="28"/>
  <c r="H218" i="28" s="1"/>
  <c r="G220" i="28"/>
  <c r="H220" i="28" s="1"/>
  <c r="G222" i="28"/>
  <c r="H222" i="28" s="1"/>
  <c r="G243" i="28"/>
  <c r="H243" i="28" s="1"/>
  <c r="G245" i="28"/>
  <c r="H245" i="28" s="1"/>
  <c r="G260" i="28"/>
  <c r="H260" i="28" s="1"/>
  <c r="G330" i="28"/>
  <c r="H330" i="28" s="1"/>
  <c r="G332" i="28"/>
  <c r="H332" i="28" s="1"/>
  <c r="G334" i="28"/>
  <c r="H334" i="28" s="1"/>
  <c r="G469" i="28"/>
  <c r="H469" i="28" s="1"/>
  <c r="G479" i="28"/>
  <c r="H479" i="28" s="1"/>
  <c r="G481" i="28"/>
  <c r="H481" i="28" s="1"/>
  <c r="G489" i="28"/>
  <c r="H489" i="28" s="1"/>
  <c r="G491" i="28"/>
  <c r="H491" i="28" s="1"/>
  <c r="G497" i="28"/>
  <c r="H497" i="28" s="1"/>
  <c r="G662" i="28"/>
  <c r="H662" i="28" s="1"/>
  <c r="G664" i="28"/>
  <c r="H664" i="28" s="1"/>
  <c r="G666" i="28"/>
  <c r="H666" i="28" s="1"/>
  <c r="G668" i="28"/>
  <c r="H668" i="28" s="1"/>
  <c r="G670" i="28"/>
  <c r="H670" i="28" s="1"/>
  <c r="G672" i="28"/>
  <c r="H672" i="28" s="1"/>
  <c r="G674" i="28"/>
  <c r="H674" i="28" s="1"/>
  <c r="G676" i="28"/>
  <c r="H676" i="28" s="1"/>
  <c r="G713" i="28"/>
  <c r="H713" i="28" s="1"/>
  <c r="G715" i="28"/>
  <c r="H715" i="28" s="1"/>
  <c r="G717" i="28"/>
  <c r="H717" i="28" s="1"/>
  <c r="G719" i="28"/>
  <c r="H719" i="28" s="1"/>
  <c r="G723" i="28"/>
  <c r="H723" i="28" s="1"/>
  <c r="G725" i="28"/>
  <c r="H725" i="28" s="1"/>
  <c r="G729" i="28"/>
  <c r="H729" i="28" s="1"/>
  <c r="G737" i="28"/>
  <c r="H737" i="28" s="1"/>
  <c r="G739" i="28"/>
  <c r="H739" i="28" s="1"/>
  <c r="G854" i="28"/>
  <c r="H854" i="28" s="1"/>
  <c r="G856" i="28"/>
  <c r="H856" i="28" s="1"/>
  <c r="G858" i="28"/>
  <c r="H858" i="28" s="1"/>
  <c r="G860" i="28"/>
  <c r="H860" i="28" s="1"/>
  <c r="G862" i="28"/>
  <c r="H862" i="28" s="1"/>
  <c r="G864" i="28"/>
  <c r="H864" i="28" s="1"/>
  <c r="G866" i="28"/>
  <c r="H866" i="28" s="1"/>
  <c r="G868" i="28"/>
  <c r="H868" i="28" s="1"/>
  <c r="G870" i="28"/>
  <c r="H870" i="28" s="1"/>
  <c r="G872" i="28"/>
  <c r="H872" i="28" s="1"/>
  <c r="G1053" i="28"/>
  <c r="H1053" i="28" s="1"/>
  <c r="G1055" i="28"/>
  <c r="H1055" i="28" s="1"/>
  <c r="G1057" i="28"/>
  <c r="H1057" i="28" s="1"/>
  <c r="G1059" i="28"/>
  <c r="H1059" i="28" s="1"/>
  <c r="G1061" i="28"/>
  <c r="H1061" i="28" s="1"/>
  <c r="G1077" i="28"/>
  <c r="H1077" i="28" s="1"/>
  <c r="G1079" i="28"/>
  <c r="H1079" i="28" s="1"/>
  <c r="G1081" i="28"/>
  <c r="H1081" i="28" s="1"/>
  <c r="G1083" i="28"/>
  <c r="H1083" i="28" s="1"/>
  <c r="G1394" i="28"/>
  <c r="H1394" i="28" s="1"/>
  <c r="G1443" i="28"/>
  <c r="H1443" i="28" s="1"/>
  <c r="G1449" i="28"/>
  <c r="H1449" i="28" s="1"/>
  <c r="G1452" i="28"/>
  <c r="H1452" i="28" s="1"/>
  <c r="G1486" i="28"/>
  <c r="H1486" i="28" s="1"/>
  <c r="G1489" i="28"/>
  <c r="H1489" i="28" s="1"/>
  <c r="G1503" i="28"/>
  <c r="H1503" i="28" s="1"/>
  <c r="G1506" i="28"/>
  <c r="H1506" i="28" s="1"/>
  <c r="G1512" i="28"/>
  <c r="H1512" i="28" s="1"/>
  <c r="G1543" i="28"/>
  <c r="H1543" i="28" s="1"/>
  <c r="G1545" i="28"/>
  <c r="H1545" i="28" s="1"/>
  <c r="G1547" i="28"/>
  <c r="H1547" i="28" s="1"/>
  <c r="G1549" i="28"/>
  <c r="H1549" i="28" s="1"/>
  <c r="G1590" i="28"/>
  <c r="H1590" i="28" s="1"/>
  <c r="G1639" i="28"/>
  <c r="H1639" i="28" s="1"/>
  <c r="G1641" i="28"/>
  <c r="H1641" i="28" s="1"/>
  <c r="G1643" i="28"/>
  <c r="H1643" i="28" s="1"/>
  <c r="G1645" i="28"/>
  <c r="H1645" i="28" s="1"/>
  <c r="G1647" i="28"/>
  <c r="H1647" i="28" s="1"/>
  <c r="G1702" i="28"/>
  <c r="H1702" i="28" s="1"/>
  <c r="G1704" i="28"/>
  <c r="H1704" i="28" s="1"/>
  <c r="G1707" i="28"/>
  <c r="H1707" i="28" s="1"/>
  <c r="G1709" i="28"/>
  <c r="H1709" i="28" s="1"/>
  <c r="G1769" i="28"/>
  <c r="H1769" i="28" s="1"/>
  <c r="G1771" i="28"/>
  <c r="H1771" i="28" s="1"/>
  <c r="G1773" i="28"/>
  <c r="H1773" i="28" s="1"/>
  <c r="G1822" i="28"/>
  <c r="H1822" i="28" s="1"/>
  <c r="G1824" i="28"/>
  <c r="H1824" i="28" s="1"/>
  <c r="G1826" i="28"/>
  <c r="H1826" i="28" s="1"/>
  <c r="G1834" i="28"/>
  <c r="H1834" i="28" s="1"/>
  <c r="G1836" i="28"/>
  <c r="H1836" i="28" s="1"/>
  <c r="G1838" i="28"/>
  <c r="H1838" i="28" s="1"/>
  <c r="G1840" i="28"/>
  <c r="H1840" i="28" s="1"/>
  <c r="G1842" i="28"/>
  <c r="H1842" i="28" s="1"/>
  <c r="G1844" i="28"/>
  <c r="H1844" i="28" s="1"/>
  <c r="G1854" i="28"/>
  <c r="H1854" i="28" s="1"/>
  <c r="G1879" i="28"/>
  <c r="H1879" i="28" s="1"/>
  <c r="G1881" i="28"/>
  <c r="H1881" i="28" s="1"/>
  <c r="G1950" i="28"/>
  <c r="H1950" i="28" s="1"/>
  <c r="G1952" i="28"/>
  <c r="H1952" i="28" s="1"/>
  <c r="G1961" i="28"/>
  <c r="H1961" i="28" s="1"/>
  <c r="G1997" i="28"/>
  <c r="H1997" i="28" s="1"/>
  <c r="G1999" i="28"/>
  <c r="H1999" i="28" s="1"/>
  <c r="G2001" i="28"/>
  <c r="H2001" i="28" s="1"/>
  <c r="G2030" i="28"/>
  <c r="H2030" i="28" s="1"/>
  <c r="G2032" i="28"/>
  <c r="H2032" i="28" s="1"/>
  <c r="G2049" i="28"/>
  <c r="H2049" i="28" s="1"/>
  <c r="G2083" i="28"/>
  <c r="H2083" i="28" s="1"/>
  <c r="G2085" i="28"/>
  <c r="H2085" i="28" s="1"/>
  <c r="G2087" i="28"/>
  <c r="H2087" i="28" s="1"/>
  <c r="G2089" i="28"/>
  <c r="H2089" i="28" s="1"/>
  <c r="G2097" i="28"/>
  <c r="H2097" i="28" s="1"/>
  <c r="G2099" i="28"/>
  <c r="H2099" i="28" s="1"/>
  <c r="G2101" i="28"/>
  <c r="H2101" i="28" s="1"/>
  <c r="G2103" i="28"/>
  <c r="H2103" i="28" s="1"/>
  <c r="G2148" i="28"/>
  <c r="H2148" i="28" s="1"/>
  <c r="G2150" i="28"/>
  <c r="H2150" i="28" s="1"/>
  <c r="G2152" i="28"/>
  <c r="H2152" i="28" s="1"/>
  <c r="G2162" i="28"/>
  <c r="H2162" i="28" s="1"/>
  <c r="G2165" i="28"/>
  <c r="H2165" i="28" s="1"/>
  <c r="G2167" i="28"/>
  <c r="H2167" i="28" s="1"/>
  <c r="G2187" i="28"/>
  <c r="H2187" i="28" s="1"/>
  <c r="G2189" i="28"/>
  <c r="H2189" i="28" s="1"/>
  <c r="G2191" i="28"/>
  <c r="H2191" i="28" s="1"/>
  <c r="G2223" i="28"/>
  <c r="H2223" i="28" s="1"/>
  <c r="G2225" i="28"/>
  <c r="H2225" i="28" s="1"/>
  <c r="G2243" i="28"/>
  <c r="H2243" i="28" s="1"/>
  <c r="G2275" i="28"/>
  <c r="H2275" i="28" s="1"/>
  <c r="G2277" i="28"/>
  <c r="H2277" i="28" s="1"/>
  <c r="G2279" i="28"/>
  <c r="H2279" i="28" s="1"/>
  <c r="G2281" i="28"/>
  <c r="H2281" i="28" s="1"/>
  <c r="G2326" i="28"/>
  <c r="H2326" i="28" s="1"/>
  <c r="G2328" i="28"/>
  <c r="H2328" i="28" s="1"/>
  <c r="G2330" i="28"/>
  <c r="H2330" i="28" s="1"/>
  <c r="G2340" i="28"/>
  <c r="H2340" i="28" s="1"/>
  <c r="G2343" i="28"/>
  <c r="H2343" i="28" s="1"/>
  <c r="G2345" i="28"/>
  <c r="H2345" i="28" s="1"/>
  <c r="G2363" i="28"/>
  <c r="H2363" i="28" s="1"/>
  <c r="G2365" i="28"/>
  <c r="H2365" i="28" s="1"/>
  <c r="G2367" i="28"/>
  <c r="H2367" i="28" s="1"/>
  <c r="G2369" i="28"/>
  <c r="H2369" i="28" s="1"/>
  <c r="G2400" i="28"/>
  <c r="H2400" i="28" s="1"/>
  <c r="G2402" i="28"/>
  <c r="H2402" i="28" s="1"/>
  <c r="G2412" i="28"/>
  <c r="H2412" i="28" s="1"/>
  <c r="G2415" i="28"/>
  <c r="H2415" i="28" s="1"/>
  <c r="G2433" i="28"/>
  <c r="H2433" i="28" s="1"/>
  <c r="G2461" i="28"/>
  <c r="H2461" i="28" s="1"/>
  <c r="G2463" i="28"/>
  <c r="H2463" i="28" s="1"/>
  <c r="G2465" i="28"/>
  <c r="H2465" i="28" s="1"/>
  <c r="G2467" i="28"/>
  <c r="H2467" i="28" s="1"/>
  <c r="G2512" i="28"/>
  <c r="H2512" i="28" s="1"/>
  <c r="G2514" i="28"/>
  <c r="H2514" i="28" s="1"/>
  <c r="G2516" i="28"/>
  <c r="H2516" i="28" s="1"/>
  <c r="G2547" i="28"/>
  <c r="H2547" i="28" s="1"/>
  <c r="G2549" i="28"/>
  <c r="H2549" i="28" s="1"/>
  <c r="G2551" i="28"/>
  <c r="H2551" i="28" s="1"/>
  <c r="G2594" i="28"/>
  <c r="H2594" i="28" s="1"/>
  <c r="G2597" i="28"/>
  <c r="H2597" i="28" s="1"/>
  <c r="G2601" i="28"/>
  <c r="H2601" i="28" s="1"/>
  <c r="G2615" i="28"/>
  <c r="H2615" i="28" s="1"/>
  <c r="G2637" i="28"/>
  <c r="H2637" i="28" s="1"/>
  <c r="G2673" i="28"/>
  <c r="H2673" i="28" s="1"/>
  <c r="G2692" i="28"/>
  <c r="H2692" i="28" s="1"/>
  <c r="G2719" i="28"/>
  <c r="H2719" i="28" s="1"/>
  <c r="G2721" i="28"/>
  <c r="H2721" i="28" s="1"/>
  <c r="G2730" i="28"/>
  <c r="H2730" i="28" s="1"/>
  <c r="G2732" i="28"/>
  <c r="H2732" i="28" s="1"/>
  <c r="G2771" i="28"/>
  <c r="H2771" i="28" s="1"/>
  <c r="G2865" i="28"/>
  <c r="H2865" i="28" s="1"/>
  <c r="G2867" i="28"/>
  <c r="H2867" i="28" s="1"/>
  <c r="G2869" i="28"/>
  <c r="H2869" i="28" s="1"/>
  <c r="G3038" i="28"/>
  <c r="H3038" i="28" s="1"/>
  <c r="G3170" i="28"/>
  <c r="H3170" i="28" s="1"/>
  <c r="G3266" i="28"/>
  <c r="H3266" i="28" s="1"/>
  <c r="G3338" i="28"/>
  <c r="H3338" i="28" s="1"/>
  <c r="G3527" i="28"/>
  <c r="H3527" i="28" s="1"/>
  <c r="G3769" i="28"/>
  <c r="H3769" i="28" s="1"/>
  <c r="G58" i="28"/>
  <c r="H58" i="28" s="1"/>
  <c r="G75" i="28"/>
  <c r="H75" i="28" s="1"/>
  <c r="G81" i="28"/>
  <c r="H81" i="28" s="1"/>
  <c r="G100" i="28"/>
  <c r="H100" i="28" s="1"/>
  <c r="G253" i="28"/>
  <c r="H253" i="28" s="1"/>
  <c r="G543" i="28"/>
  <c r="H543" i="28" s="1"/>
  <c r="G551" i="28"/>
  <c r="H551" i="28" s="1"/>
  <c r="G553" i="28"/>
  <c r="H553" i="28" s="1"/>
  <c r="G555" i="28"/>
  <c r="H555" i="28" s="1"/>
  <c r="G567" i="28"/>
  <c r="H567" i="28" s="1"/>
  <c r="G569" i="28"/>
  <c r="H569" i="28" s="1"/>
  <c r="G571" i="28"/>
  <c r="H571" i="28" s="1"/>
  <c r="G759" i="28"/>
  <c r="H759" i="28" s="1"/>
  <c r="G761" i="28"/>
  <c r="H761" i="28" s="1"/>
  <c r="G763" i="28"/>
  <c r="H763" i="28" s="1"/>
  <c r="G765" i="28"/>
  <c r="H765" i="28" s="1"/>
  <c r="G781" i="28"/>
  <c r="H781" i="28" s="1"/>
  <c r="G783" i="28"/>
  <c r="H783" i="28" s="1"/>
  <c r="G785" i="28"/>
  <c r="H785" i="28" s="1"/>
  <c r="G886" i="28"/>
  <c r="H886" i="28" s="1"/>
  <c r="G1093" i="28"/>
  <c r="H1093" i="28" s="1"/>
  <c r="G1095" i="28"/>
  <c r="H1095" i="28" s="1"/>
  <c r="G1097" i="28"/>
  <c r="H1097" i="28" s="1"/>
  <c r="G1099" i="28"/>
  <c r="H1099" i="28" s="1"/>
  <c r="G1101" i="28"/>
  <c r="H1101" i="28" s="1"/>
  <c r="G1103" i="28"/>
  <c r="H1103" i="28" s="1"/>
  <c r="G1105" i="28"/>
  <c r="H1105" i="28" s="1"/>
  <c r="G1420" i="28"/>
  <c r="H1420" i="28" s="1"/>
  <c r="G1451" i="28"/>
  <c r="H1451" i="28" s="1"/>
  <c r="G1453" i="28"/>
  <c r="H1453" i="28" s="1"/>
  <c r="G1490" i="28"/>
  <c r="H1490" i="28" s="1"/>
  <c r="G1600" i="28"/>
  <c r="H1600" i="28" s="1"/>
  <c r="G1602" i="28"/>
  <c r="H1602" i="28" s="1"/>
  <c r="G1616" i="28"/>
  <c r="H1616" i="28" s="1"/>
  <c r="G1655" i="28"/>
  <c r="H1655" i="28" s="1"/>
  <c r="G1657" i="28"/>
  <c r="H1657" i="28" s="1"/>
  <c r="G1659" i="28"/>
  <c r="H1659" i="28" s="1"/>
  <c r="G1901" i="28"/>
  <c r="H1901" i="28" s="1"/>
  <c r="G1903" i="28"/>
  <c r="H1903" i="28" s="1"/>
  <c r="G1905" i="28"/>
  <c r="H1905" i="28" s="1"/>
  <c r="G1907" i="28"/>
  <c r="H1907" i="28" s="1"/>
  <c r="G1909" i="28"/>
  <c r="H1909" i="28" s="1"/>
  <c r="G1911" i="28"/>
  <c r="H1911" i="28" s="1"/>
  <c r="G1921" i="28"/>
  <c r="H1921" i="28" s="1"/>
  <c r="G1923" i="28"/>
  <c r="H1923" i="28" s="1"/>
  <c r="G1925" i="28"/>
  <c r="H1925" i="28" s="1"/>
  <c r="G1960" i="28"/>
  <c r="H1960" i="28" s="1"/>
  <c r="G1962" i="28"/>
  <c r="H1962" i="28" s="1"/>
  <c r="G1970" i="28"/>
  <c r="H1970" i="28" s="1"/>
  <c r="G2113" i="28"/>
  <c r="H2113" i="28" s="1"/>
  <c r="G2115" i="28"/>
  <c r="H2115" i="28" s="1"/>
  <c r="G2117" i="28"/>
  <c r="H2117" i="28" s="1"/>
  <c r="G2164" i="28"/>
  <c r="H2164" i="28" s="1"/>
  <c r="G2166" i="28"/>
  <c r="H2166" i="28" s="1"/>
  <c r="G2222" i="28"/>
  <c r="H2222" i="28" s="1"/>
  <c r="G2224" i="28"/>
  <c r="H2224" i="28" s="1"/>
  <c r="G2226" i="28"/>
  <c r="H2226" i="28" s="1"/>
  <c r="G2236" i="28"/>
  <c r="H2236" i="28" s="1"/>
  <c r="G2291" i="28"/>
  <c r="H2291" i="28" s="1"/>
  <c r="G2293" i="28"/>
  <c r="H2293" i="28" s="1"/>
  <c r="G2295" i="28"/>
  <c r="H2295" i="28" s="1"/>
  <c r="G2414" i="28"/>
  <c r="H2414" i="28" s="1"/>
  <c r="G2416" i="28"/>
  <c r="H2416" i="28" s="1"/>
  <c r="G2426" i="28"/>
  <c r="H2426" i="28" s="1"/>
  <c r="G2477" i="28"/>
  <c r="H2477" i="28" s="1"/>
  <c r="G2479" i="28"/>
  <c r="H2479" i="28" s="1"/>
  <c r="G2481" i="28"/>
  <c r="H2481" i="28" s="1"/>
  <c r="G2561" i="28"/>
  <c r="H2561" i="28" s="1"/>
  <c r="G2563" i="28"/>
  <c r="H2563" i="28" s="1"/>
  <c r="G2565" i="28"/>
  <c r="H2565" i="28" s="1"/>
  <c r="G2567" i="28"/>
  <c r="H2567" i="28" s="1"/>
  <c r="G2569" i="28"/>
  <c r="H2569" i="28" s="1"/>
  <c r="G2596" i="28"/>
  <c r="H2596" i="28" s="1"/>
  <c r="G2598" i="28"/>
  <c r="H2598" i="28" s="1"/>
  <c r="G2602" i="28"/>
  <c r="H2602" i="28" s="1"/>
  <c r="G2610" i="28"/>
  <c r="H2610" i="28" s="1"/>
  <c r="G2729" i="28"/>
  <c r="H2729" i="28" s="1"/>
  <c r="G2731" i="28"/>
  <c r="H2731" i="28" s="1"/>
  <c r="G2733" i="28"/>
  <c r="H2733" i="28" s="1"/>
  <c r="G2735" i="28"/>
  <c r="H2735" i="28" s="1"/>
  <c r="G2737" i="28"/>
  <c r="H2737" i="28" s="1"/>
  <c r="G2754" i="28"/>
  <c r="H2754" i="28" s="1"/>
  <c r="G3000" i="28"/>
  <c r="H3000" i="28" s="1"/>
  <c r="G3002" i="28"/>
  <c r="H3002" i="28" s="1"/>
  <c r="G3004" i="28"/>
  <c r="H3004" i="28" s="1"/>
  <c r="G56" i="28"/>
  <c r="H56" i="28" s="1"/>
  <c r="G79" i="28"/>
  <c r="H79" i="28" s="1"/>
  <c r="G83" i="28"/>
  <c r="H83" i="28" s="1"/>
  <c r="G104" i="28"/>
  <c r="H104" i="28" s="1"/>
  <c r="G263" i="28"/>
  <c r="H263" i="28" s="1"/>
  <c r="G14" i="28"/>
  <c r="H14" i="28" s="1"/>
  <c r="G62" i="28"/>
  <c r="H62" i="28" s="1"/>
  <c r="G65" i="28"/>
  <c r="H65" i="28" s="1"/>
  <c r="G89" i="28"/>
  <c r="H89" i="28" s="1"/>
  <c r="G110" i="28"/>
  <c r="H110" i="28" s="1"/>
  <c r="G116" i="28"/>
  <c r="H116" i="28" s="1"/>
  <c r="G119" i="28"/>
  <c r="H119" i="28" s="1"/>
  <c r="G133" i="28"/>
  <c r="H133" i="28" s="1"/>
  <c r="G135" i="28"/>
  <c r="H135" i="28" s="1"/>
  <c r="G168" i="28"/>
  <c r="H168" i="28" s="1"/>
  <c r="G170" i="28"/>
  <c r="H170" i="28" s="1"/>
  <c r="G195" i="28"/>
  <c r="H195" i="28" s="1"/>
  <c r="G197" i="28"/>
  <c r="H197" i="28" s="1"/>
  <c r="G212" i="28"/>
  <c r="H212" i="28" s="1"/>
  <c r="G277" i="28"/>
  <c r="H277" i="28" s="1"/>
  <c r="G279" i="28"/>
  <c r="H279" i="28" s="1"/>
  <c r="G283" i="28"/>
  <c r="H283" i="28" s="1"/>
  <c r="G285" i="28"/>
  <c r="H285" i="28" s="1"/>
  <c r="G287" i="28"/>
  <c r="H287" i="28" s="1"/>
  <c r="G289" i="28"/>
  <c r="H289" i="28" s="1"/>
  <c r="G291" i="28"/>
  <c r="H291" i="28" s="1"/>
  <c r="G293" i="28"/>
  <c r="H293" i="28" s="1"/>
  <c r="G295" i="28"/>
  <c r="H295" i="28" s="1"/>
  <c r="G305" i="28"/>
  <c r="H305" i="28" s="1"/>
  <c r="G307" i="28"/>
  <c r="H307" i="28" s="1"/>
  <c r="G309" i="28"/>
  <c r="H309" i="28" s="1"/>
  <c r="G311" i="28"/>
  <c r="H311" i="28" s="1"/>
  <c r="G313" i="28"/>
  <c r="H313" i="28" s="1"/>
  <c r="G323" i="28"/>
  <c r="H323" i="28" s="1"/>
  <c r="G325" i="28"/>
  <c r="H325" i="28" s="1"/>
  <c r="G327" i="28"/>
  <c r="H327" i="28" s="1"/>
  <c r="G358" i="28"/>
  <c r="H358" i="28" s="1"/>
  <c r="G360" i="28"/>
  <c r="H360" i="28" s="1"/>
  <c r="G362" i="28"/>
  <c r="H362" i="28" s="1"/>
  <c r="G364" i="28"/>
  <c r="H364" i="28" s="1"/>
  <c r="G366" i="28"/>
  <c r="H366" i="28" s="1"/>
  <c r="G386" i="28"/>
  <c r="H386" i="28" s="1"/>
  <c r="G388" i="28"/>
  <c r="H388" i="28" s="1"/>
  <c r="G400" i="28"/>
  <c r="H400" i="28" s="1"/>
  <c r="G402" i="28"/>
  <c r="H402" i="28" s="1"/>
  <c r="G418" i="28"/>
  <c r="H418" i="28" s="1"/>
  <c r="G420" i="28"/>
  <c r="H420" i="28" s="1"/>
  <c r="G422" i="28"/>
  <c r="H422" i="28" s="1"/>
  <c r="G424" i="28"/>
  <c r="H424" i="28" s="1"/>
  <c r="G440" i="28"/>
  <c r="H440" i="28" s="1"/>
  <c r="G593" i="28"/>
  <c r="H593" i="28" s="1"/>
  <c r="G595" i="28"/>
  <c r="H595" i="28" s="1"/>
  <c r="G597" i="28"/>
  <c r="H597" i="28" s="1"/>
  <c r="G599" i="28"/>
  <c r="H599" i="28" s="1"/>
  <c r="G601" i="28"/>
  <c r="H601" i="28" s="1"/>
  <c r="G611" i="28"/>
  <c r="H611" i="28" s="1"/>
  <c r="G613" i="28"/>
  <c r="H613" i="28" s="1"/>
  <c r="G615" i="28"/>
  <c r="H615" i="28" s="1"/>
  <c r="G631" i="28"/>
  <c r="H631" i="28" s="1"/>
  <c r="G633" i="28"/>
  <c r="H633" i="28" s="1"/>
  <c r="G635" i="28"/>
  <c r="H635" i="28" s="1"/>
  <c r="G637" i="28"/>
  <c r="H637" i="28" s="1"/>
  <c r="G649" i="28"/>
  <c r="H649" i="28" s="1"/>
  <c r="G651" i="28"/>
  <c r="H651" i="28" s="1"/>
  <c r="G698" i="28"/>
  <c r="H698" i="28" s="1"/>
  <c r="G700" i="28"/>
  <c r="H700" i="28" s="1"/>
  <c r="G702" i="28"/>
  <c r="H702" i="28" s="1"/>
  <c r="G704" i="28"/>
  <c r="H704" i="28" s="1"/>
  <c r="G797" i="28"/>
  <c r="H797" i="28" s="1"/>
  <c r="G799" i="28"/>
  <c r="H799" i="28" s="1"/>
  <c r="G801" i="28"/>
  <c r="H801" i="28" s="1"/>
  <c r="G803" i="28"/>
  <c r="H803" i="28" s="1"/>
  <c r="G817" i="28"/>
  <c r="H817" i="28" s="1"/>
  <c r="G819" i="28"/>
  <c r="H819" i="28" s="1"/>
  <c r="G821" i="28"/>
  <c r="H821" i="28" s="1"/>
  <c r="G823" i="28"/>
  <c r="H823" i="28" s="1"/>
  <c r="G825" i="28"/>
  <c r="H825" i="28" s="1"/>
  <c r="G833" i="28"/>
  <c r="H833" i="28" s="1"/>
  <c r="G835" i="28"/>
  <c r="H835" i="28" s="1"/>
  <c r="G888" i="28"/>
  <c r="H888" i="28" s="1"/>
  <c r="G890" i="28"/>
  <c r="H890" i="28" s="1"/>
  <c r="G892" i="28"/>
  <c r="H892" i="28" s="1"/>
  <c r="G894" i="28"/>
  <c r="H894" i="28" s="1"/>
  <c r="G896" i="28"/>
  <c r="H896" i="28" s="1"/>
  <c r="G898" i="28"/>
  <c r="H898" i="28" s="1"/>
  <c r="G900" i="28"/>
  <c r="H900" i="28" s="1"/>
  <c r="G902" i="28"/>
  <c r="H902" i="28" s="1"/>
  <c r="G904" i="28"/>
  <c r="H904" i="28" s="1"/>
  <c r="G906" i="28"/>
  <c r="H906" i="28" s="1"/>
  <c r="G908" i="28"/>
  <c r="H908" i="28" s="1"/>
  <c r="G910" i="28"/>
  <c r="H910" i="28" s="1"/>
  <c r="G912" i="28"/>
  <c r="H912" i="28" s="1"/>
  <c r="G914" i="28"/>
  <c r="H914" i="28" s="1"/>
  <c r="G916" i="28"/>
  <c r="H916" i="28" s="1"/>
  <c r="G918" i="28"/>
  <c r="H918" i="28" s="1"/>
  <c r="G920" i="28"/>
  <c r="H920" i="28" s="1"/>
  <c r="G930" i="28"/>
  <c r="H930" i="28" s="1"/>
  <c r="G938" i="28"/>
  <c r="H938" i="28" s="1"/>
  <c r="G940" i="28"/>
  <c r="H940" i="28" s="1"/>
  <c r="G942" i="28"/>
  <c r="H942" i="28" s="1"/>
  <c r="G944" i="28"/>
  <c r="H944" i="28" s="1"/>
  <c r="G952" i="28"/>
  <c r="H952" i="28" s="1"/>
  <c r="G1115" i="28"/>
  <c r="H1115" i="28" s="1"/>
  <c r="G1121" i="28"/>
  <c r="H1121" i="28" s="1"/>
  <c r="G1123" i="28"/>
  <c r="H1123" i="28" s="1"/>
  <c r="G1125" i="28"/>
  <c r="H1125" i="28" s="1"/>
  <c r="G1143" i="28"/>
  <c r="H1143" i="28" s="1"/>
  <c r="G1159" i="28"/>
  <c r="H1159" i="28" s="1"/>
  <c r="G1161" i="28"/>
  <c r="H1161" i="28" s="1"/>
  <c r="G1163" i="28"/>
  <c r="H1163" i="28" s="1"/>
  <c r="G1165" i="28"/>
  <c r="H1165" i="28" s="1"/>
  <c r="G1167" i="28"/>
  <c r="H1167" i="28" s="1"/>
  <c r="G1364" i="28"/>
  <c r="H1364" i="28" s="1"/>
  <c r="G1366" i="28"/>
  <c r="H1366" i="28" s="1"/>
  <c r="G1383" i="28"/>
  <c r="H1383" i="28" s="1"/>
  <c r="G1391" i="28"/>
  <c r="H1391" i="28" s="1"/>
  <c r="G1393" i="28"/>
  <c r="H1393" i="28" s="1"/>
  <c r="G1401" i="28"/>
  <c r="H1401" i="28" s="1"/>
  <c r="G1432" i="28"/>
  <c r="H1432" i="28" s="1"/>
  <c r="G1461" i="28"/>
  <c r="H1461" i="28" s="1"/>
  <c r="G1468" i="28"/>
  <c r="H1468" i="28" s="1"/>
  <c r="G1522" i="28"/>
  <c r="H1522" i="28" s="1"/>
  <c r="G1524" i="28"/>
  <c r="H1524" i="28" s="1"/>
  <c r="G1526" i="28"/>
  <c r="H1526" i="28" s="1"/>
  <c r="G1557" i="28"/>
  <c r="H1557" i="28" s="1"/>
  <c r="G1559" i="28"/>
  <c r="H1559" i="28" s="1"/>
  <c r="G1561" i="28"/>
  <c r="H1561" i="28" s="1"/>
  <c r="G1563" i="28"/>
  <c r="H1563" i="28" s="1"/>
  <c r="G1565" i="28"/>
  <c r="H1565" i="28" s="1"/>
  <c r="G1567" i="28"/>
  <c r="H1567" i="28" s="1"/>
  <c r="G1618" i="28"/>
  <c r="H1618" i="28" s="1"/>
  <c r="G1620" i="28"/>
  <c r="H1620" i="28" s="1"/>
  <c r="G1637" i="28"/>
  <c r="H1637" i="28" s="1"/>
  <c r="G1665" i="28"/>
  <c r="H1665" i="28" s="1"/>
  <c r="G1667" i="28"/>
  <c r="H1667" i="28" s="1"/>
  <c r="G1669" i="28"/>
  <c r="H1669" i="28" s="1"/>
  <c r="G1671" i="28"/>
  <c r="H1671" i="28" s="1"/>
  <c r="G1673" i="28"/>
  <c r="H1673" i="28" s="1"/>
  <c r="G1675" i="28"/>
  <c r="H1675" i="28" s="1"/>
  <c r="G1677" i="28"/>
  <c r="H1677" i="28" s="1"/>
  <c r="G1679" i="28"/>
  <c r="H1679" i="28" s="1"/>
  <c r="G1681" i="28"/>
  <c r="H1681" i="28" s="1"/>
  <c r="G1683" i="28"/>
  <c r="H1683" i="28" s="1"/>
  <c r="G1724" i="28"/>
  <c r="H1724" i="28" s="1"/>
  <c r="G1726" i="28"/>
  <c r="H1726" i="28" s="1"/>
  <c r="G1728" i="28"/>
  <c r="H1728" i="28" s="1"/>
  <c r="G1730" i="28"/>
  <c r="H1730" i="28" s="1"/>
  <c r="G1733" i="28"/>
  <c r="H1733" i="28" s="1"/>
  <c r="G1785" i="28"/>
  <c r="H1785" i="28" s="1"/>
  <c r="G1787" i="28"/>
  <c r="H1787" i="28" s="1"/>
  <c r="G1789" i="28"/>
  <c r="H1789" i="28" s="1"/>
  <c r="G1791" i="28"/>
  <c r="H1791" i="28" s="1"/>
  <c r="G1793" i="28"/>
  <c r="H1793" i="28" s="1"/>
  <c r="G1795" i="28"/>
  <c r="H1795" i="28" s="1"/>
  <c r="G1797" i="28"/>
  <c r="H1797" i="28" s="1"/>
  <c r="G1799" i="28"/>
  <c r="H1799" i="28" s="1"/>
  <c r="G1875" i="28"/>
  <c r="H1875" i="28" s="1"/>
  <c r="G1933" i="28"/>
  <c r="H1933" i="28" s="1"/>
  <c r="G1935" i="28"/>
  <c r="H1935" i="28" s="1"/>
  <c r="G1937" i="28"/>
  <c r="H1937" i="28" s="1"/>
  <c r="G1972" i="28"/>
  <c r="H1972" i="28" s="1"/>
  <c r="G1980" i="28"/>
  <c r="H1980" i="28" s="1"/>
  <c r="G1983" i="28"/>
  <c r="H1983" i="28" s="1"/>
  <c r="G2044" i="28"/>
  <c r="H2044" i="28" s="1"/>
  <c r="G2046" i="28"/>
  <c r="H2046" i="28" s="1"/>
  <c r="G2048" i="28"/>
  <c r="H2048" i="28" s="1"/>
  <c r="G2058" i="28"/>
  <c r="H2058" i="28" s="1"/>
  <c r="G2061" i="28"/>
  <c r="H2061" i="28" s="1"/>
  <c r="G2081" i="28"/>
  <c r="H2081" i="28" s="1"/>
  <c r="G2095" i="28"/>
  <c r="H2095" i="28" s="1"/>
  <c r="G2127" i="28"/>
  <c r="H2127" i="28" s="1"/>
  <c r="G2129" i="28"/>
  <c r="H2129" i="28" s="1"/>
  <c r="G2131" i="28"/>
  <c r="H2131" i="28" s="1"/>
  <c r="G2178" i="28"/>
  <c r="H2178" i="28" s="1"/>
  <c r="G2181" i="28"/>
  <c r="H2181" i="28" s="1"/>
  <c r="G2183" i="28"/>
  <c r="H2183" i="28" s="1"/>
  <c r="G2201" i="28"/>
  <c r="H2201" i="28" s="1"/>
  <c r="G2203" i="28"/>
  <c r="H2203" i="28" s="1"/>
  <c r="G2205" i="28"/>
  <c r="H2205" i="28" s="1"/>
  <c r="G2207" i="28"/>
  <c r="H2207" i="28" s="1"/>
  <c r="G2238" i="28"/>
  <c r="H2238" i="28" s="1"/>
  <c r="G2240" i="28"/>
  <c r="H2240" i="28" s="1"/>
  <c r="G2242" i="28"/>
  <c r="H2242" i="28" s="1"/>
  <c r="G2252" i="28"/>
  <c r="H2252" i="28" s="1"/>
  <c r="G2255" i="28"/>
  <c r="H2255" i="28" s="1"/>
  <c r="G2257" i="28"/>
  <c r="H2257" i="28" s="1"/>
  <c r="G2273" i="28"/>
  <c r="H2273" i="28" s="1"/>
  <c r="G2305" i="28"/>
  <c r="H2305" i="28" s="1"/>
  <c r="G2307" i="28"/>
  <c r="H2307" i="28" s="1"/>
  <c r="G2309" i="28"/>
  <c r="H2309" i="28" s="1"/>
  <c r="G2354" i="28"/>
  <c r="H2354" i="28" s="1"/>
  <c r="G2357" i="28"/>
  <c r="H2357" i="28" s="1"/>
  <c r="G2359" i="28"/>
  <c r="H2359" i="28" s="1"/>
  <c r="G2379" i="28"/>
  <c r="H2379" i="28" s="1"/>
  <c r="G2381" i="28"/>
  <c r="H2381" i="28" s="1"/>
  <c r="G2383" i="28"/>
  <c r="H2383" i="28" s="1"/>
  <c r="G2428" i="28"/>
  <c r="H2428" i="28" s="1"/>
  <c r="G2430" i="28"/>
  <c r="H2430" i="28" s="1"/>
  <c r="G2432" i="28"/>
  <c r="H2432" i="28" s="1"/>
  <c r="G2440" i="28"/>
  <c r="H2440" i="28" s="1"/>
  <c r="G2443" i="28"/>
  <c r="H2443" i="28" s="1"/>
  <c r="G2445" i="28"/>
  <c r="H2445" i="28" s="1"/>
  <c r="G2489" i="28"/>
  <c r="H2489" i="28" s="1"/>
  <c r="G2491" i="28"/>
  <c r="H2491" i="28" s="1"/>
  <c r="G2493" i="28"/>
  <c r="H2493" i="28" s="1"/>
  <c r="G2495" i="28"/>
  <c r="H2495" i="28" s="1"/>
  <c r="G2526" i="28"/>
  <c r="H2526" i="28" s="1"/>
  <c r="G2528" i="28"/>
  <c r="H2528" i="28" s="1"/>
  <c r="G2530" i="28"/>
  <c r="H2530" i="28" s="1"/>
  <c r="G2541" i="28"/>
  <c r="H2541" i="28" s="1"/>
  <c r="G2543" i="28"/>
  <c r="H2543" i="28" s="1"/>
  <c r="G2583" i="28"/>
  <c r="H2583" i="28" s="1"/>
  <c r="G2612" i="28"/>
  <c r="H2612" i="28" s="1"/>
  <c r="G2614" i="28"/>
  <c r="H2614" i="28" s="1"/>
  <c r="G2629" i="28"/>
  <c r="H2629" i="28" s="1"/>
  <c r="G2647" i="28"/>
  <c r="H2647" i="28" s="1"/>
  <c r="G2649" i="28"/>
  <c r="H2649" i="28" s="1"/>
  <c r="G2651" i="28"/>
  <c r="H2651" i="28" s="1"/>
  <c r="G2653" i="28"/>
  <c r="H2653" i="28" s="1"/>
  <c r="G2680" i="28"/>
  <c r="H2680" i="28" s="1"/>
  <c r="G2683" i="28"/>
  <c r="H2683" i="28" s="1"/>
  <c r="G2712" i="28"/>
  <c r="H2712" i="28" s="1"/>
  <c r="G2714" i="28"/>
  <c r="H2714" i="28" s="1"/>
  <c r="G2744" i="28"/>
  <c r="H2744" i="28" s="1"/>
  <c r="G2764" i="28"/>
  <c r="H2764" i="28" s="1"/>
  <c r="G2766" i="28"/>
  <c r="H2766" i="28" s="1"/>
  <c r="G2768" i="28"/>
  <c r="H2768" i="28" s="1"/>
  <c r="G2770" i="28"/>
  <c r="H2770" i="28" s="1"/>
  <c r="G2795" i="28"/>
  <c r="H2795" i="28" s="1"/>
  <c r="G2815" i="28"/>
  <c r="H2815" i="28" s="1"/>
  <c r="G2826" i="28"/>
  <c r="H2826" i="28" s="1"/>
  <c r="G2885" i="28"/>
  <c r="H2885" i="28" s="1"/>
  <c r="G2932" i="28"/>
  <c r="H2932" i="28" s="1"/>
  <c r="G2934" i="28"/>
  <c r="H2934" i="28" s="1"/>
  <c r="G3107" i="28"/>
  <c r="H3107" i="28" s="1"/>
  <c r="G3160" i="28"/>
  <c r="H3160" i="28" s="1"/>
  <c r="G3323" i="28"/>
  <c r="H3323" i="28" s="1"/>
  <c r="G3399" i="28"/>
  <c r="H3399" i="28" s="1"/>
  <c r="G3092" i="28"/>
  <c r="H3092" i="28" s="1"/>
  <c r="G3096" i="28"/>
  <c r="H3096" i="28" s="1"/>
  <c r="G3098" i="28"/>
  <c r="H3098" i="28" s="1"/>
  <c r="G3100" i="28"/>
  <c r="H3100" i="28" s="1"/>
  <c r="G3102" i="28"/>
  <c r="H3102" i="28" s="1"/>
  <c r="G2800" i="28"/>
  <c r="H2800" i="28" s="1"/>
  <c r="G2862" i="28"/>
  <c r="H2862" i="28" s="1"/>
  <c r="G2864" i="28"/>
  <c r="H2864" i="28" s="1"/>
  <c r="G2866" i="28"/>
  <c r="H2866" i="28" s="1"/>
  <c r="G2895" i="28"/>
  <c r="H2895" i="28" s="1"/>
  <c r="G2897" i="28"/>
  <c r="H2897" i="28" s="1"/>
  <c r="G2899" i="28"/>
  <c r="H2899" i="28" s="1"/>
  <c r="G2920" i="28"/>
  <c r="H2920" i="28" s="1"/>
  <c r="G2972" i="28"/>
  <c r="H2972" i="28" s="1"/>
  <c r="G2974" i="28"/>
  <c r="H2974" i="28" s="1"/>
  <c r="G2976" i="28"/>
  <c r="H2976" i="28" s="1"/>
  <c r="G2978" i="28"/>
  <c r="H2978" i="28" s="1"/>
  <c r="G2987" i="28"/>
  <c r="H2987" i="28" s="1"/>
  <c r="G3009" i="28"/>
  <c r="H3009" i="28" s="1"/>
  <c r="G3024" i="28"/>
  <c r="H3024" i="28" s="1"/>
  <c r="G3026" i="28"/>
  <c r="H3026" i="28" s="1"/>
  <c r="G3028" i="28"/>
  <c r="H3028" i="28" s="1"/>
  <c r="G3051" i="28"/>
  <c r="H3051" i="28" s="1"/>
  <c r="G3064" i="28"/>
  <c r="H3064" i="28" s="1"/>
  <c r="G3083" i="28"/>
  <c r="H3083" i="28" s="1"/>
  <c r="G3103" i="28"/>
  <c r="H3103" i="28" s="1"/>
  <c r="G3105" i="28"/>
  <c r="H3105" i="28" s="1"/>
  <c r="G3120" i="28"/>
  <c r="H3120" i="28" s="1"/>
  <c r="G3122" i="28"/>
  <c r="H3122" i="28" s="1"/>
  <c r="G3124" i="28"/>
  <c r="H3124" i="28" s="1"/>
  <c r="G3126" i="28"/>
  <c r="H3126" i="28" s="1"/>
  <c r="G3169" i="28"/>
  <c r="H3169" i="28" s="1"/>
  <c r="G3172" i="28"/>
  <c r="H3172" i="28" s="1"/>
  <c r="G3188" i="28"/>
  <c r="H3188" i="28" s="1"/>
  <c r="G3192" i="28"/>
  <c r="H3192" i="28" s="1"/>
  <c r="G3194" i="28"/>
  <c r="H3194" i="28" s="1"/>
  <c r="G3212" i="28"/>
  <c r="H3212" i="28" s="1"/>
  <c r="G3234" i="28"/>
  <c r="H3234" i="28" s="1"/>
  <c r="G3236" i="28"/>
  <c r="H3236" i="28" s="1"/>
  <c r="G3245" i="28"/>
  <c r="H3245" i="28" s="1"/>
  <c r="G3265" i="28"/>
  <c r="H3265" i="28" s="1"/>
  <c r="G3268" i="28"/>
  <c r="H3268" i="28" s="1"/>
  <c r="G3303" i="28"/>
  <c r="H3303" i="28" s="1"/>
  <c r="G3309" i="28"/>
  <c r="H3309" i="28" s="1"/>
  <c r="G3311" i="28"/>
  <c r="H3311" i="28" s="1"/>
  <c r="G3313" i="28"/>
  <c r="H3313" i="28" s="1"/>
  <c r="G3326" i="28"/>
  <c r="H3326" i="28" s="1"/>
  <c r="G3340" i="28"/>
  <c r="H3340" i="28" s="1"/>
  <c r="G3354" i="28"/>
  <c r="H3354" i="28" s="1"/>
  <c r="G3356" i="28"/>
  <c r="H3356" i="28" s="1"/>
  <c r="G3365" i="28"/>
  <c r="H3365" i="28" s="1"/>
  <c r="G3400" i="28"/>
  <c r="H3400" i="28" s="1"/>
  <c r="G3460" i="28"/>
  <c r="H3460" i="28" s="1"/>
  <c r="G3463" i="28"/>
  <c r="H3463" i="28" s="1"/>
  <c r="G3479" i="28"/>
  <c r="H3479" i="28" s="1"/>
  <c r="G3528" i="28"/>
  <c r="H3528" i="28" s="1"/>
  <c r="G3538" i="28"/>
  <c r="H3538" i="28" s="1"/>
  <c r="G3588" i="28"/>
  <c r="H3588" i="28" s="1"/>
  <c r="G3591" i="28"/>
  <c r="H3591" i="28" s="1"/>
  <c r="G3607" i="28"/>
  <c r="H3607" i="28" s="1"/>
  <c r="G3687" i="28"/>
  <c r="H3687" i="28" s="1"/>
  <c r="G3689" i="28"/>
  <c r="H3689" i="28" s="1"/>
  <c r="G3694" i="28"/>
  <c r="H3694" i="28" s="1"/>
  <c r="G3696" i="28"/>
  <c r="H3696" i="28" s="1"/>
  <c r="G3722" i="28"/>
  <c r="H3722" i="28" s="1"/>
  <c r="G3724" i="28"/>
  <c r="H3724" i="28" s="1"/>
  <c r="G3739" i="28"/>
  <c r="H3739" i="28" s="1"/>
  <c r="G3743" i="28"/>
  <c r="H3743" i="28" s="1"/>
  <c r="G3759" i="28"/>
  <c r="H3759" i="28" s="1"/>
  <c r="G3761" i="28"/>
  <c r="H3761" i="28" s="1"/>
  <c r="G3794" i="28"/>
  <c r="H3794" i="28" s="1"/>
  <c r="G3796" i="28"/>
  <c r="H3796" i="28" s="1"/>
  <c r="G3803" i="28"/>
  <c r="H3803" i="28" s="1"/>
  <c r="G3855" i="28"/>
  <c r="H3855" i="28" s="1"/>
  <c r="G3905" i="28"/>
  <c r="H3905" i="28" s="1"/>
  <c r="G3999" i="28"/>
  <c r="H3999" i="28" s="1"/>
  <c r="G4002" i="28"/>
  <c r="H4002" i="28" s="1"/>
  <c r="G4032" i="28"/>
  <c r="H4032" i="28" s="1"/>
  <c r="G4034" i="28"/>
  <c r="H4034" i="28" s="1"/>
  <c r="G4036" i="28"/>
  <c r="H4036" i="28" s="1"/>
  <c r="G4040" i="28"/>
  <c r="H4040" i="28" s="1"/>
  <c r="G4065" i="28"/>
  <c r="H4065" i="28" s="1"/>
  <c r="G4070" i="28"/>
  <c r="H4070" i="28" s="1"/>
  <c r="G4076" i="28"/>
  <c r="H4076" i="28" s="1"/>
  <c r="G4112" i="28"/>
  <c r="H4112" i="28" s="1"/>
  <c r="G4128" i="28"/>
  <c r="H4128" i="28" s="1"/>
  <c r="G4136" i="28"/>
  <c r="H4136" i="28" s="1"/>
  <c r="G4152" i="28"/>
  <c r="H4152" i="28" s="1"/>
  <c r="G4201" i="28"/>
  <c r="H4201" i="28" s="1"/>
  <c r="G4203" i="28"/>
  <c r="H4203" i="28" s="1"/>
  <c r="G4206" i="28"/>
  <c r="H4206" i="28" s="1"/>
  <c r="G4232" i="28"/>
  <c r="H4232" i="28" s="1"/>
  <c r="G4249" i="28"/>
  <c r="H4249" i="28" s="1"/>
  <c r="G4323" i="28"/>
  <c r="H4323" i="28" s="1"/>
  <c r="G4325" i="28"/>
  <c r="H4325" i="28" s="1"/>
  <c r="G4327" i="28"/>
  <c r="H4327" i="28" s="1"/>
  <c r="G4330" i="28"/>
  <c r="H4330" i="28" s="1"/>
  <c r="G4332" i="28"/>
  <c r="H4332" i="28" s="1"/>
  <c r="G4399" i="28"/>
  <c r="H4399" i="28" s="1"/>
  <c r="G4413" i="28"/>
  <c r="H4413" i="28" s="1"/>
  <c r="G4463" i="28"/>
  <c r="H4463" i="28" s="1"/>
  <c r="G4465" i="28"/>
  <c r="H4465" i="28" s="1"/>
  <c r="G4476" i="28"/>
  <c r="H4476" i="28" s="1"/>
  <c r="G4633" i="28"/>
  <c r="H4633" i="28" s="1"/>
  <c r="G4635" i="28"/>
  <c r="H4635" i="28" s="1"/>
  <c r="G4637" i="28"/>
  <c r="H4637" i="28" s="1"/>
  <c r="G4641" i="28"/>
  <c r="H4641" i="28" s="1"/>
  <c r="G4643" i="28"/>
  <c r="H4643" i="28" s="1"/>
  <c r="G4646" i="28"/>
  <c r="H4646" i="28" s="1"/>
  <c r="G4708" i="28"/>
  <c r="H4708" i="28" s="1"/>
  <c r="G4710" i="28"/>
  <c r="H4710" i="28" s="1"/>
  <c r="G4712" i="28"/>
  <c r="H4712" i="28" s="1"/>
  <c r="G4723" i="28"/>
  <c r="H4723" i="28" s="1"/>
  <c r="G4725" i="28"/>
  <c r="H4725" i="28" s="1"/>
  <c r="G4896" i="28"/>
  <c r="H4896" i="28" s="1"/>
  <c r="G4898" i="28"/>
  <c r="H4898" i="28" s="1"/>
  <c r="G4900" i="28"/>
  <c r="H4900" i="28" s="1"/>
  <c r="G4902" i="28"/>
  <c r="H4902" i="28" s="1"/>
  <c r="G4961" i="28"/>
  <c r="H4961" i="28" s="1"/>
  <c r="G4985" i="28"/>
  <c r="H4985" i="28" s="1"/>
  <c r="G5006" i="28"/>
  <c r="H5006" i="28" s="1"/>
  <c r="G5069" i="28"/>
  <c r="H5069" i="28" s="1"/>
  <c r="G5081" i="28"/>
  <c r="H5081" i="28" s="1"/>
  <c r="G5116" i="28"/>
  <c r="H5116" i="28" s="1"/>
  <c r="G5120" i="28"/>
  <c r="H5120" i="28" s="1"/>
  <c r="G5122" i="28"/>
  <c r="H5122" i="28" s="1"/>
  <c r="G5126" i="28"/>
  <c r="H5126" i="28" s="1"/>
  <c r="G5173" i="28"/>
  <c r="H5173" i="28" s="1"/>
  <c r="G5176" i="28"/>
  <c r="H5176" i="28" s="1"/>
  <c r="G5202" i="28"/>
  <c r="H5202" i="28" s="1"/>
  <c r="G5204" i="28"/>
  <c r="H5204" i="28" s="1"/>
  <c r="G5206" i="28"/>
  <c r="H5206" i="28" s="1"/>
  <c r="G5208" i="28"/>
  <c r="H5208" i="28" s="1"/>
  <c r="G5227" i="28"/>
  <c r="H5227" i="28" s="1"/>
  <c r="G5230" i="28"/>
  <c r="H5230" i="28" s="1"/>
  <c r="G5250" i="28"/>
  <c r="H5250" i="28" s="1"/>
  <c r="G5252" i="28"/>
  <c r="H5252" i="28" s="1"/>
  <c r="G5254" i="28"/>
  <c r="H5254" i="28" s="1"/>
  <c r="G5256" i="28"/>
  <c r="H5256" i="28" s="1"/>
  <c r="G5281" i="28"/>
  <c r="H5281" i="28" s="1"/>
  <c r="G5289" i="28"/>
  <c r="H5289" i="28" s="1"/>
  <c r="G5296" i="28"/>
  <c r="H5296" i="28" s="1"/>
  <c r="G5314" i="28"/>
  <c r="H5314" i="28" s="1"/>
  <c r="G5316" i="28"/>
  <c r="H5316" i="28" s="1"/>
  <c r="G5318" i="28"/>
  <c r="H5318" i="28" s="1"/>
  <c r="G5320" i="28"/>
  <c r="H5320" i="28" s="1"/>
  <c r="G5345" i="28"/>
  <c r="H5345" i="28" s="1"/>
  <c r="G5355" i="28"/>
  <c r="H5355" i="28" s="1"/>
  <c r="G5372" i="28"/>
  <c r="H5372" i="28" s="1"/>
  <c r="G5387" i="28"/>
  <c r="H5387" i="28" s="1"/>
  <c r="G5408" i="28"/>
  <c r="H5408" i="28" s="1"/>
  <c r="G5410" i="28"/>
  <c r="H5410" i="28" s="1"/>
  <c r="G5412" i="28"/>
  <c r="H5412" i="28" s="1"/>
  <c r="G5416" i="28"/>
  <c r="H5416" i="28" s="1"/>
  <c r="G5443" i="28"/>
  <c r="H5443" i="28" s="1"/>
  <c r="G5483" i="28"/>
  <c r="H5483" i="28" s="1"/>
  <c r="G5485" i="28"/>
  <c r="H5485" i="28" s="1"/>
  <c r="G5564" i="28"/>
  <c r="H5564" i="28" s="1"/>
  <c r="G5566" i="28"/>
  <c r="H5566" i="28" s="1"/>
  <c r="G5568" i="28"/>
  <c r="H5568" i="28" s="1"/>
  <c r="G5604" i="28"/>
  <c r="H5604" i="28" s="1"/>
  <c r="G5607" i="28"/>
  <c r="H5607" i="28" s="1"/>
  <c r="G5615" i="28"/>
  <c r="H5615" i="28" s="1"/>
  <c r="G5621" i="28"/>
  <c r="H5621" i="28" s="1"/>
  <c r="G5623" i="28"/>
  <c r="H5623" i="28" s="1"/>
  <c r="G5625" i="28"/>
  <c r="H5625" i="28" s="1"/>
  <c r="G5658" i="28"/>
  <c r="H5658" i="28" s="1"/>
  <c r="G5667" i="28"/>
  <c r="H5667" i="28" s="1"/>
  <c r="G5669" i="28"/>
  <c r="H5669" i="28" s="1"/>
  <c r="G5699" i="28"/>
  <c r="H5699" i="28" s="1"/>
  <c r="G5970" i="28"/>
  <c r="H5970" i="28" s="1"/>
  <c r="G5982" i="28"/>
  <c r="H5982" i="28" s="1"/>
  <c r="G5994" i="28"/>
  <c r="H5994" i="28" s="1"/>
  <c r="G6002" i="28"/>
  <c r="H6002" i="28" s="1"/>
  <c r="G6077" i="28"/>
  <c r="H6077" i="28" s="1"/>
  <c r="G6087" i="28"/>
  <c r="H6087" i="28" s="1"/>
  <c r="G6100" i="28"/>
  <c r="H6100" i="28" s="1"/>
  <c r="G6175" i="28"/>
  <c r="H6175" i="28" s="1"/>
  <c r="G6177" i="28"/>
  <c r="H6177" i="28" s="1"/>
  <c r="G6194" i="28"/>
  <c r="H6194" i="28" s="1"/>
  <c r="G6253" i="28"/>
  <c r="H6253" i="28" s="1"/>
  <c r="G6284" i="28"/>
  <c r="H6284" i="28" s="1"/>
  <c r="G6288" i="28"/>
  <c r="H6288" i="28" s="1"/>
  <c r="G6290" i="28"/>
  <c r="H6290" i="28" s="1"/>
  <c r="G6315" i="28"/>
  <c r="H6315" i="28" s="1"/>
  <c r="G6347" i="28"/>
  <c r="H6347" i="28" s="1"/>
  <c r="G6357" i="28"/>
  <c r="H6357" i="28" s="1"/>
  <c r="G6359" i="28"/>
  <c r="H6359" i="28" s="1"/>
  <c r="G6361" i="28"/>
  <c r="H6361" i="28" s="1"/>
  <c r="G6370" i="28"/>
  <c r="H6370" i="28" s="1"/>
  <c r="G6372" i="28"/>
  <c r="H6372" i="28" s="1"/>
  <c r="G6396" i="28"/>
  <c r="H6396" i="28" s="1"/>
  <c r="G6421" i="28"/>
  <c r="H6421" i="28" s="1"/>
  <c r="G6434" i="28"/>
  <c r="H6434" i="28" s="1"/>
  <c r="G6440" i="28"/>
  <c r="H6440" i="28" s="1"/>
  <c r="G6447" i="28"/>
  <c r="H6447" i="28" s="1"/>
  <c r="G6505" i="28"/>
  <c r="H6505" i="28" s="1"/>
  <c r="G6507" i="28"/>
  <c r="H6507" i="28" s="1"/>
  <c r="G6509" i="28"/>
  <c r="H6509" i="28" s="1"/>
  <c r="G6514" i="28"/>
  <c r="H6514" i="28" s="1"/>
  <c r="G6538" i="28"/>
  <c r="H6538" i="28" s="1"/>
  <c r="G6574" i="28"/>
  <c r="H6574" i="28" s="1"/>
  <c r="G6576" i="28"/>
  <c r="H6576" i="28" s="1"/>
  <c r="G6578" i="28"/>
  <c r="H6578" i="28" s="1"/>
  <c r="G6584" i="28"/>
  <c r="H6584" i="28" s="1"/>
  <c r="G6586" i="28"/>
  <c r="H6586" i="28" s="1"/>
  <c r="G6588" i="28"/>
  <c r="H6588" i="28" s="1"/>
  <c r="G6590" i="28"/>
  <c r="H6590" i="28" s="1"/>
  <c r="G6619" i="28"/>
  <c r="H6619" i="28" s="1"/>
  <c r="G6621" i="28"/>
  <c r="H6621" i="28" s="1"/>
  <c r="G6623" i="28"/>
  <c r="H6623" i="28" s="1"/>
  <c r="G6625" i="28"/>
  <c r="H6625" i="28" s="1"/>
  <c r="G6670" i="28"/>
  <c r="H6670" i="28" s="1"/>
  <c r="G6672" i="28"/>
  <c r="H6672" i="28" s="1"/>
  <c r="G6674" i="28"/>
  <c r="H6674" i="28" s="1"/>
  <c r="G6695" i="28"/>
  <c r="H6695" i="28" s="1"/>
  <c r="G6780" i="28"/>
  <c r="H6780" i="28" s="1"/>
  <c r="G6792" i="28"/>
  <c r="H6792" i="28" s="1"/>
  <c r="G6794" i="28"/>
  <c r="H6794" i="28" s="1"/>
  <c r="G6796" i="28"/>
  <c r="H6796" i="28" s="1"/>
  <c r="G6798" i="28"/>
  <c r="H6798" i="28" s="1"/>
  <c r="G6800" i="28"/>
  <c r="H6800" i="28" s="1"/>
  <c r="G6802" i="28"/>
  <c r="H6802" i="28" s="1"/>
  <c r="G6845" i="28"/>
  <c r="H6845" i="28" s="1"/>
  <c r="G6880" i="28"/>
  <c r="H6880" i="28" s="1"/>
  <c r="G6884" i="28"/>
  <c r="H6884" i="28" s="1"/>
  <c r="G6886" i="28"/>
  <c r="H6886" i="28" s="1"/>
  <c r="G6909" i="28"/>
  <c r="H6909" i="28" s="1"/>
  <c r="G6911" i="28"/>
  <c r="H6911" i="28" s="1"/>
  <c r="G6915" i="28"/>
  <c r="H6915" i="28" s="1"/>
  <c r="G6919" i="28"/>
  <c r="H6919" i="28" s="1"/>
  <c r="G6944" i="28"/>
  <c r="H6944" i="28" s="1"/>
  <c r="G6948" i="28"/>
  <c r="H6948" i="28" s="1"/>
  <c r="G6950" i="28"/>
  <c r="H6950" i="28" s="1"/>
  <c r="G6983" i="28"/>
  <c r="H6983" i="28" s="1"/>
  <c r="G6985" i="28"/>
  <c r="H6985" i="28" s="1"/>
  <c r="G6987" i="28"/>
  <c r="H6987" i="28" s="1"/>
  <c r="G6989" i="28"/>
  <c r="H6989" i="28" s="1"/>
  <c r="G7046" i="28"/>
  <c r="H7046" i="28" s="1"/>
  <c r="G7048" i="28"/>
  <c r="H7048" i="28" s="1"/>
  <c r="G7050" i="28"/>
  <c r="H7050" i="28" s="1"/>
  <c r="G7079" i="28"/>
  <c r="H7079" i="28" s="1"/>
  <c r="G7081" i="28"/>
  <c r="H7081" i="28" s="1"/>
  <c r="G7083" i="28"/>
  <c r="H7083" i="28" s="1"/>
  <c r="G7085" i="28"/>
  <c r="H7085" i="28" s="1"/>
  <c r="G7087" i="28"/>
  <c r="H7087" i="28" s="1"/>
  <c r="G7223" i="28"/>
  <c r="H7223" i="28" s="1"/>
  <c r="G7284" i="28"/>
  <c r="H7284" i="28" s="1"/>
  <c r="G7286" i="28"/>
  <c r="H7286" i="28" s="1"/>
  <c r="G7288" i="28"/>
  <c r="H7288" i="28" s="1"/>
  <c r="G7290" i="28"/>
  <c r="H7290" i="28" s="1"/>
  <c r="G7349" i="28"/>
  <c r="H7349" i="28" s="1"/>
  <c r="G7398" i="28"/>
  <c r="H7398" i="28" s="1"/>
  <c r="G7413" i="28"/>
  <c r="H7413" i="28" s="1"/>
  <c r="G7474" i="28"/>
  <c r="H7474" i="28" s="1"/>
  <c r="G7547" i="28"/>
  <c r="H7547" i="28" s="1"/>
  <c r="G7549" i="28"/>
  <c r="H7549" i="28" s="1"/>
  <c r="G7551" i="28"/>
  <c r="H7551" i="28" s="1"/>
  <c r="G7553" i="28"/>
  <c r="H7553" i="28" s="1"/>
  <c r="G7559" i="28"/>
  <c r="H7559" i="28" s="1"/>
  <c r="G7563" i="28"/>
  <c r="H7563" i="28" s="1"/>
  <c r="G7565" i="28"/>
  <c r="H7565" i="28" s="1"/>
  <c r="G7567" i="28"/>
  <c r="H7567" i="28" s="1"/>
  <c r="G7569" i="28"/>
  <c r="H7569" i="28" s="1"/>
  <c r="G7630" i="28"/>
  <c r="H7630" i="28" s="1"/>
  <c r="G7632" i="28"/>
  <c r="H7632" i="28" s="1"/>
  <c r="G7669" i="28"/>
  <c r="H7669" i="28" s="1"/>
  <c r="G8018" i="28"/>
  <c r="H8018" i="28" s="1"/>
  <c r="G8030" i="28"/>
  <c r="H8030" i="28" s="1"/>
  <c r="G8032" i="28"/>
  <c r="H8032" i="28" s="1"/>
  <c r="G8042" i="28"/>
  <c r="H8042" i="28" s="1"/>
  <c r="G8055" i="28"/>
  <c r="H8055" i="28" s="1"/>
  <c r="G8057" i="28"/>
  <c r="H8057" i="28" s="1"/>
  <c r="G8059" i="28"/>
  <c r="H8059" i="28" s="1"/>
  <c r="G8080" i="28"/>
  <c r="H8080" i="28" s="1"/>
  <c r="G8107" i="28"/>
  <c r="H8107" i="28" s="1"/>
  <c r="G8109" i="28"/>
  <c r="H8109" i="28" s="1"/>
  <c r="G8118" i="28"/>
  <c r="H8118" i="28" s="1"/>
  <c r="G8121" i="28"/>
  <c r="H8121" i="28" s="1"/>
  <c r="G8147" i="28"/>
  <c r="H8147" i="28" s="1"/>
  <c r="G8187" i="28"/>
  <c r="H8187" i="28" s="1"/>
  <c r="G8213" i="28"/>
  <c r="H8213" i="28" s="1"/>
  <c r="G8215" i="28"/>
  <c r="H8215" i="28" s="1"/>
  <c r="G8217" i="28"/>
  <c r="H8217" i="28" s="1"/>
  <c r="G8234" i="28"/>
  <c r="H8234" i="28" s="1"/>
  <c r="G8238" i="28"/>
  <c r="H8238" i="28" s="1"/>
  <c r="G8240" i="28"/>
  <c r="H8240" i="28" s="1"/>
  <c r="G8242" i="28"/>
  <c r="H8242" i="28" s="1"/>
  <c r="G8244" i="28"/>
  <c r="H8244" i="28" s="1"/>
  <c r="G8310" i="28"/>
  <c r="H8310" i="28" s="1"/>
  <c r="G8333" i="28"/>
  <c r="H8333" i="28" s="1"/>
  <c r="G8335" i="28"/>
  <c r="H8335" i="28" s="1"/>
  <c r="G8462" i="28"/>
  <c r="H8462" i="28" s="1"/>
  <c r="G8464" i="28"/>
  <c r="H8464" i="28" s="1"/>
  <c r="G8466" i="28"/>
  <c r="H8466" i="28" s="1"/>
  <c r="G8468" i="28"/>
  <c r="H8468" i="28" s="1"/>
  <c r="G8470" i="28"/>
  <c r="H8470" i="28" s="1"/>
  <c r="G8764" i="28"/>
  <c r="H8764" i="28" s="1"/>
  <c r="G8766" i="28"/>
  <c r="H8766" i="28" s="1"/>
  <c r="G8768" i="28"/>
  <c r="H8768" i="28" s="1"/>
  <c r="G2789" i="28"/>
  <c r="H2789" i="28" s="1"/>
  <c r="G2799" i="28"/>
  <c r="H2799" i="28" s="1"/>
  <c r="G2801" i="28"/>
  <c r="H2801" i="28" s="1"/>
  <c r="G2803" i="28"/>
  <c r="H2803" i="28" s="1"/>
  <c r="G2824" i="28"/>
  <c r="H2824" i="28" s="1"/>
  <c r="G2832" i="28"/>
  <c r="H2832" i="28" s="1"/>
  <c r="G2834" i="28"/>
  <c r="H2834" i="28" s="1"/>
  <c r="G2837" i="28"/>
  <c r="H2837" i="28" s="1"/>
  <c r="G2858" i="28"/>
  <c r="H2858" i="28" s="1"/>
  <c r="G2879" i="28"/>
  <c r="H2879" i="28" s="1"/>
  <c r="G2910" i="28"/>
  <c r="H2910" i="28" s="1"/>
  <c r="G2930" i="28"/>
  <c r="H2930" i="28" s="1"/>
  <c r="G2933" i="28"/>
  <c r="H2933" i="28" s="1"/>
  <c r="G2949" i="28"/>
  <c r="H2949" i="28" s="1"/>
  <c r="G2951" i="28"/>
  <c r="H2951" i="28" s="1"/>
  <c r="G2953" i="28"/>
  <c r="H2953" i="28" s="1"/>
  <c r="G2955" i="28"/>
  <c r="H2955" i="28" s="1"/>
  <c r="G2982" i="28"/>
  <c r="H2982" i="28" s="1"/>
  <c r="G2988" i="28"/>
  <c r="H2988" i="28" s="1"/>
  <c r="G2990" i="28"/>
  <c r="H2990" i="28" s="1"/>
  <c r="G3030" i="28"/>
  <c r="H3030" i="28" s="1"/>
  <c r="G3062" i="28"/>
  <c r="H3062" i="28" s="1"/>
  <c r="G3078" i="28"/>
  <c r="H3078" i="28" s="1"/>
  <c r="G3084" i="28"/>
  <c r="H3084" i="28" s="1"/>
  <c r="G3086" i="28"/>
  <c r="H3086" i="28" s="1"/>
  <c r="G3099" i="28"/>
  <c r="H3099" i="28" s="1"/>
  <c r="G3136" i="28"/>
  <c r="H3136" i="28" s="1"/>
  <c r="G3138" i="28"/>
  <c r="H3138" i="28" s="1"/>
  <c r="G3140" i="28"/>
  <c r="H3140" i="28" s="1"/>
  <c r="G3173" i="28"/>
  <c r="H3173" i="28" s="1"/>
  <c r="G3196" i="28"/>
  <c r="H3196" i="28" s="1"/>
  <c r="G3211" i="28"/>
  <c r="H3211" i="28" s="1"/>
  <c r="G3213" i="28"/>
  <c r="H3213" i="28" s="1"/>
  <c r="G3215" i="28"/>
  <c r="H3215" i="28" s="1"/>
  <c r="G3217" i="28"/>
  <c r="H3217" i="28" s="1"/>
  <c r="G3244" i="28"/>
  <c r="H3244" i="28" s="1"/>
  <c r="G3246" i="28"/>
  <c r="H3246" i="28" s="1"/>
  <c r="G3248" i="28"/>
  <c r="H3248" i="28" s="1"/>
  <c r="G3250" i="28"/>
  <c r="H3250" i="28" s="1"/>
  <c r="G3269" i="28"/>
  <c r="H3269" i="28" s="1"/>
  <c r="G3335" i="28"/>
  <c r="H3335" i="28" s="1"/>
  <c r="G3341" i="28"/>
  <c r="H3341" i="28" s="1"/>
  <c r="G3364" i="28"/>
  <c r="H3364" i="28" s="1"/>
  <c r="G3366" i="28"/>
  <c r="H3366" i="28" s="1"/>
  <c r="G3387" i="28"/>
  <c r="H3387" i="28" s="1"/>
  <c r="G3389" i="28"/>
  <c r="H3389" i="28" s="1"/>
  <c r="G3391" i="28"/>
  <c r="H3391" i="28" s="1"/>
  <c r="G3393" i="28"/>
  <c r="H3393" i="28" s="1"/>
  <c r="G3412" i="28"/>
  <c r="H3412" i="28" s="1"/>
  <c r="G3437" i="28"/>
  <c r="H3437" i="28" s="1"/>
  <c r="G3439" i="28"/>
  <c r="H3439" i="28" s="1"/>
  <c r="G3441" i="28"/>
  <c r="H3441" i="28" s="1"/>
  <c r="G3462" i="28"/>
  <c r="H3462" i="28" s="1"/>
  <c r="G3464" i="28"/>
  <c r="H3464" i="28" s="1"/>
  <c r="G3474" i="28"/>
  <c r="H3474" i="28" s="1"/>
  <c r="G3477" i="28"/>
  <c r="H3477" i="28" s="1"/>
  <c r="G3481" i="28"/>
  <c r="H3481" i="28" s="1"/>
  <c r="G3495" i="28"/>
  <c r="H3495" i="28" s="1"/>
  <c r="G3515" i="28"/>
  <c r="H3515" i="28" s="1"/>
  <c r="G3517" i="28"/>
  <c r="H3517" i="28" s="1"/>
  <c r="G3519" i="28"/>
  <c r="H3519" i="28" s="1"/>
  <c r="G3521" i="28"/>
  <c r="H3521" i="28" s="1"/>
  <c r="G3540" i="28"/>
  <c r="H3540" i="28" s="1"/>
  <c r="G3565" i="28"/>
  <c r="H3565" i="28" s="1"/>
  <c r="G3567" i="28"/>
  <c r="H3567" i="28" s="1"/>
  <c r="G3569" i="28"/>
  <c r="H3569" i="28" s="1"/>
  <c r="G3590" i="28"/>
  <c r="H3590" i="28" s="1"/>
  <c r="G3592" i="28"/>
  <c r="H3592" i="28" s="1"/>
  <c r="G3602" i="28"/>
  <c r="H3602" i="28" s="1"/>
  <c r="G3605" i="28"/>
  <c r="H3605" i="28" s="1"/>
  <c r="G3609" i="28"/>
  <c r="H3609" i="28" s="1"/>
  <c r="G3623" i="28"/>
  <c r="H3623" i="28" s="1"/>
  <c r="G3695" i="28"/>
  <c r="H3695" i="28" s="1"/>
  <c r="G3742" i="28"/>
  <c r="H3742" i="28" s="1"/>
  <c r="G3749" i="28"/>
  <c r="H3749" i="28" s="1"/>
  <c r="G3800" i="28"/>
  <c r="H3800" i="28" s="1"/>
  <c r="G3857" i="28"/>
  <c r="H3857" i="28" s="1"/>
  <c r="G3860" i="28"/>
  <c r="H3860" i="28" s="1"/>
  <c r="G3862" i="28"/>
  <c r="H3862" i="28" s="1"/>
  <c r="G3884" i="28"/>
  <c r="H3884" i="28" s="1"/>
  <c r="G3888" i="28"/>
  <c r="H3888" i="28" s="1"/>
  <c r="G3890" i="28"/>
  <c r="H3890" i="28" s="1"/>
  <c r="G3892" i="28"/>
  <c r="H3892" i="28" s="1"/>
  <c r="G3929" i="28"/>
  <c r="H3929" i="28" s="1"/>
  <c r="G3934" i="28"/>
  <c r="H3934" i="28" s="1"/>
  <c r="G3940" i="28"/>
  <c r="H3940" i="28" s="1"/>
  <c r="G4001" i="28"/>
  <c r="H4001" i="28" s="1"/>
  <c r="G4022" i="28"/>
  <c r="H4022" i="28" s="1"/>
  <c r="G4067" i="28"/>
  <c r="H4067" i="28" s="1"/>
  <c r="G4069" i="28"/>
  <c r="H4069" i="28" s="1"/>
  <c r="G4071" i="28"/>
  <c r="H4071" i="28" s="1"/>
  <c r="G4074" i="28"/>
  <c r="H4074" i="28" s="1"/>
  <c r="G4094" i="28"/>
  <c r="H4094" i="28" s="1"/>
  <c r="G4205" i="28"/>
  <c r="H4205" i="28" s="1"/>
  <c r="G4207" i="28"/>
  <c r="H4207" i="28" s="1"/>
  <c r="G4210" i="28"/>
  <c r="H4210" i="28" s="1"/>
  <c r="G4214" i="28"/>
  <c r="H4214" i="28" s="1"/>
  <c r="G4341" i="28"/>
  <c r="H4341" i="28" s="1"/>
  <c r="G4343" i="28"/>
  <c r="H4343" i="28" s="1"/>
  <c r="G4345" i="28"/>
  <c r="H4345" i="28" s="1"/>
  <c r="G4356" i="28"/>
  <c r="H4356" i="28" s="1"/>
  <c r="G4394" i="28"/>
  <c r="H4394" i="28" s="1"/>
  <c r="G4396" i="28"/>
  <c r="H4396" i="28" s="1"/>
  <c r="G4398" i="28"/>
  <c r="H4398" i="28" s="1"/>
  <c r="G4400" i="28"/>
  <c r="H4400" i="28" s="1"/>
  <c r="G4467" i="28"/>
  <c r="H4467" i="28" s="1"/>
  <c r="G4469" i="28"/>
  <c r="H4469" i="28" s="1"/>
  <c r="G4473" i="28"/>
  <c r="H4473" i="28" s="1"/>
  <c r="G4485" i="28"/>
  <c r="H4485" i="28" s="1"/>
  <c r="G4487" i="28"/>
  <c r="H4487" i="28" s="1"/>
  <c r="G4501" i="28"/>
  <c r="H4501" i="28" s="1"/>
  <c r="G4503" i="28"/>
  <c r="H4503" i="28" s="1"/>
  <c r="G4509" i="28"/>
  <c r="H4509" i="28" s="1"/>
  <c r="G4511" i="28"/>
  <c r="H4511" i="28" s="1"/>
  <c r="G4514" i="28"/>
  <c r="H4514" i="28" s="1"/>
  <c r="G4564" i="28"/>
  <c r="H4564" i="28" s="1"/>
  <c r="G4566" i="28"/>
  <c r="H4566" i="28" s="1"/>
  <c r="G4568" i="28"/>
  <c r="H4568" i="28" s="1"/>
  <c r="G4581" i="28"/>
  <c r="H4581" i="28" s="1"/>
  <c r="G4653" i="28"/>
  <c r="H4653" i="28" s="1"/>
  <c r="G4657" i="28"/>
  <c r="H4657" i="28" s="1"/>
  <c r="G4659" i="28"/>
  <c r="H4659" i="28" s="1"/>
  <c r="G4661" i="28"/>
  <c r="H4661" i="28" s="1"/>
  <c r="G4714" i="28"/>
  <c r="H4714" i="28" s="1"/>
  <c r="G4716" i="28"/>
  <c r="H4716" i="28" s="1"/>
  <c r="G4726" i="28"/>
  <c r="H4726" i="28" s="1"/>
  <c r="G4728" i="28"/>
  <c r="H4728" i="28" s="1"/>
  <c r="G4732" i="28"/>
  <c r="H4732" i="28" s="1"/>
  <c r="G4734" i="28"/>
  <c r="H4734" i="28" s="1"/>
  <c r="G4736" i="28"/>
  <c r="H4736" i="28" s="1"/>
  <c r="G4853" i="28"/>
  <c r="H4853" i="28" s="1"/>
  <c r="G4869" i="28"/>
  <c r="H4869" i="28" s="1"/>
  <c r="G4876" i="28"/>
  <c r="H4876" i="28" s="1"/>
  <c r="G4991" i="28"/>
  <c r="H4991" i="28" s="1"/>
  <c r="G5000" i="28"/>
  <c r="H5000" i="28" s="1"/>
  <c r="G5048" i="28"/>
  <c r="H5048" i="28" s="1"/>
  <c r="G5050" i="28"/>
  <c r="H5050" i="28" s="1"/>
  <c r="G5054" i="28"/>
  <c r="H5054" i="28" s="1"/>
  <c r="G5056" i="28"/>
  <c r="H5056" i="28" s="1"/>
  <c r="G5088" i="28"/>
  <c r="H5088" i="28" s="1"/>
  <c r="G5090" i="28"/>
  <c r="H5090" i="28" s="1"/>
  <c r="G5138" i="28"/>
  <c r="H5138" i="28" s="1"/>
  <c r="G5140" i="28"/>
  <c r="H5140" i="28" s="1"/>
  <c r="G5144" i="28"/>
  <c r="H5144" i="28" s="1"/>
  <c r="G5146" i="28"/>
  <c r="H5146" i="28" s="1"/>
  <c r="G5291" i="28"/>
  <c r="H5291" i="28" s="1"/>
  <c r="G5294" i="28"/>
  <c r="H5294" i="28" s="1"/>
  <c r="G5357" i="28"/>
  <c r="H5357" i="28" s="1"/>
  <c r="G5360" i="28"/>
  <c r="H5360" i="28" s="1"/>
  <c r="G5391" i="28"/>
  <c r="H5391" i="28" s="1"/>
  <c r="G5399" i="28"/>
  <c r="H5399" i="28" s="1"/>
  <c r="G5474" i="28"/>
  <c r="H5474" i="28" s="1"/>
  <c r="G5476" i="28"/>
  <c r="H5476" i="28" s="1"/>
  <c r="G5478" i="28"/>
  <c r="H5478" i="28" s="1"/>
  <c r="G5480" i="28"/>
  <c r="H5480" i="28" s="1"/>
  <c r="G5486" i="28"/>
  <c r="H5486" i="28" s="1"/>
  <c r="G5488" i="28"/>
  <c r="H5488" i="28" s="1"/>
  <c r="G5490" i="28"/>
  <c r="H5490" i="28" s="1"/>
  <c r="G5507" i="28"/>
  <c r="H5507" i="28" s="1"/>
  <c r="G5559" i="28"/>
  <c r="H5559" i="28" s="1"/>
  <c r="G5561" i="28"/>
  <c r="H5561" i="28" s="1"/>
  <c r="G5563" i="28"/>
  <c r="H5563" i="28" s="1"/>
  <c r="G5569" i="28"/>
  <c r="H5569" i="28" s="1"/>
  <c r="G5588" i="28"/>
  <c r="H5588" i="28" s="1"/>
  <c r="G5592" i="28"/>
  <c r="H5592" i="28" s="1"/>
  <c r="G5610" i="28"/>
  <c r="H5610" i="28" s="1"/>
  <c r="G5664" i="28"/>
  <c r="H5664" i="28" s="1"/>
  <c r="G5674" i="28"/>
  <c r="H5674" i="28" s="1"/>
  <c r="G5678" i="28"/>
  <c r="H5678" i="28" s="1"/>
  <c r="G5681" i="28"/>
  <c r="H5681" i="28" s="1"/>
  <c r="G6004" i="28"/>
  <c r="H6004" i="28" s="1"/>
  <c r="G6103" i="28"/>
  <c r="H6103" i="28" s="1"/>
  <c r="G6106" i="28"/>
  <c r="H6106" i="28" s="1"/>
  <c r="G6110" i="28"/>
  <c r="H6110" i="28" s="1"/>
  <c r="G6120" i="28"/>
  <c r="H6120" i="28" s="1"/>
  <c r="G6148" i="28"/>
  <c r="H6148" i="28" s="1"/>
  <c r="G6150" i="28"/>
  <c r="H6150" i="28" s="1"/>
  <c r="G6189" i="28"/>
  <c r="H6189" i="28" s="1"/>
  <c r="G6265" i="28"/>
  <c r="H6265" i="28" s="1"/>
  <c r="G6268" i="28"/>
  <c r="H6268" i="28" s="1"/>
  <c r="G6272" i="28"/>
  <c r="H6272" i="28" s="1"/>
  <c r="G6294" i="28"/>
  <c r="H6294" i="28" s="1"/>
  <c r="G6319" i="28"/>
  <c r="H6319" i="28" s="1"/>
  <c r="G6344" i="28"/>
  <c r="H6344" i="28" s="1"/>
  <c r="G6367" i="28"/>
  <c r="H6367" i="28" s="1"/>
  <c r="G6378" i="28"/>
  <c r="H6378" i="28" s="1"/>
  <c r="G6409" i="28"/>
  <c r="H6409" i="28" s="1"/>
  <c r="G6425" i="28"/>
  <c r="H6425" i="28" s="1"/>
  <c r="G6444" i="28"/>
  <c r="H6444" i="28" s="1"/>
  <c r="G6517" i="28"/>
  <c r="H6517" i="28" s="1"/>
  <c r="G6519" i="28"/>
  <c r="H6519" i="28" s="1"/>
  <c r="G6525" i="28"/>
  <c r="H6525" i="28" s="1"/>
  <c r="G6527" i="28"/>
  <c r="H6527" i="28" s="1"/>
  <c r="G6529" i="28"/>
  <c r="H6529" i="28" s="1"/>
  <c r="G6531" i="28"/>
  <c r="H6531" i="28" s="1"/>
  <c r="G6533" i="28"/>
  <c r="H6533" i="28" s="1"/>
  <c r="G6594" i="28"/>
  <c r="H6594" i="28" s="1"/>
  <c r="G6641" i="28"/>
  <c r="H6641" i="28" s="1"/>
  <c r="G6644" i="28"/>
  <c r="H6644" i="28" s="1"/>
  <c r="G6652" i="28"/>
  <c r="H6652" i="28" s="1"/>
  <c r="G6678" i="28"/>
  <c r="H6678" i="28" s="1"/>
  <c r="G6708" i="28"/>
  <c r="H6708" i="28" s="1"/>
  <c r="G6718" i="28"/>
  <c r="H6718" i="28" s="1"/>
  <c r="G6810" i="28"/>
  <c r="H6810" i="28" s="1"/>
  <c r="G6859" i="28"/>
  <c r="H6859" i="28" s="1"/>
  <c r="G6862" i="28"/>
  <c r="H6862" i="28" s="1"/>
  <c r="G6866" i="28"/>
  <c r="H6866" i="28" s="1"/>
  <c r="G6923" i="28"/>
  <c r="H6923" i="28" s="1"/>
  <c r="G6926" i="28"/>
  <c r="H6926" i="28" s="1"/>
  <c r="G6930" i="28"/>
  <c r="H6930" i="28" s="1"/>
  <c r="G6954" i="28"/>
  <c r="H6954" i="28" s="1"/>
  <c r="G7005" i="28"/>
  <c r="H7005" i="28" s="1"/>
  <c r="G7020" i="28"/>
  <c r="H7020" i="28" s="1"/>
  <c r="G7101" i="28"/>
  <c r="H7101" i="28" s="1"/>
  <c r="G7211" i="28"/>
  <c r="H7211" i="28" s="1"/>
  <c r="G7302" i="28"/>
  <c r="H7302" i="28" s="1"/>
  <c r="G7307" i="28"/>
  <c r="H7307" i="28" s="1"/>
  <c r="G7357" i="28"/>
  <c r="H7357" i="28" s="1"/>
  <c r="G7359" i="28"/>
  <c r="H7359" i="28" s="1"/>
  <c r="G7361" i="28"/>
  <c r="H7361" i="28" s="1"/>
  <c r="G7363" i="28"/>
  <c r="H7363" i="28" s="1"/>
  <c r="G7365" i="28"/>
  <c r="H7365" i="28" s="1"/>
  <c r="G7403" i="28"/>
  <c r="H7403" i="28" s="1"/>
  <c r="G7425" i="28"/>
  <c r="H7425" i="28" s="1"/>
  <c r="G7490" i="28"/>
  <c r="H7490" i="28" s="1"/>
  <c r="G7492" i="28"/>
  <c r="H7492" i="28" s="1"/>
  <c r="G7494" i="28"/>
  <c r="H7494" i="28" s="1"/>
  <c r="G7497" i="28"/>
  <c r="H7497" i="28" s="1"/>
  <c r="G7670" i="28"/>
  <c r="H7670" i="28" s="1"/>
  <c r="G7672" i="28"/>
  <c r="H7672" i="28" s="1"/>
  <c r="G7674" i="28"/>
  <c r="H7674" i="28" s="1"/>
  <c r="G7676" i="28"/>
  <c r="H7676" i="28" s="1"/>
  <c r="G7678" i="28"/>
  <c r="H7678" i="28" s="1"/>
  <c r="G7680" i="28"/>
  <c r="H7680" i="28" s="1"/>
  <c r="G7682" i="28"/>
  <c r="H7682" i="28" s="1"/>
  <c r="G8019" i="28"/>
  <c r="H8019" i="28" s="1"/>
  <c r="G8022" i="28"/>
  <c r="H8022" i="28" s="1"/>
  <c r="G8066" i="28"/>
  <c r="H8066" i="28" s="1"/>
  <c r="G8068" i="28"/>
  <c r="H8068" i="28" s="1"/>
  <c r="G8082" i="28"/>
  <c r="H8082" i="28" s="1"/>
  <c r="G8084" i="28"/>
  <c r="H8084" i="28" s="1"/>
  <c r="G8086" i="28"/>
  <c r="H8086" i="28" s="1"/>
  <c r="G8120" i="28"/>
  <c r="H8120" i="28" s="1"/>
  <c r="G8188" i="28"/>
  <c r="H8188" i="28" s="1"/>
  <c r="G8219" i="28"/>
  <c r="H8219" i="28" s="1"/>
  <c r="G8246" i="28"/>
  <c r="H8246" i="28" s="1"/>
  <c r="G8248" i="28"/>
  <c r="H8248" i="28" s="1"/>
  <c r="G8293" i="28"/>
  <c r="H8293" i="28" s="1"/>
  <c r="G8295" i="28"/>
  <c r="H8295" i="28" s="1"/>
  <c r="G8304" i="28"/>
  <c r="H8304" i="28" s="1"/>
  <c r="G8306" i="28"/>
  <c r="H8306" i="28" s="1"/>
  <c r="G8347" i="28"/>
  <c r="H8347" i="28" s="1"/>
  <c r="G8350" i="28"/>
  <c r="H8350" i="28" s="1"/>
  <c r="G8478" i="28"/>
  <c r="H8478" i="28" s="1"/>
  <c r="G8615" i="28"/>
  <c r="H8615" i="28" s="1"/>
  <c r="G8617" i="28"/>
  <c r="H8617" i="28" s="1"/>
  <c r="G8619" i="28"/>
  <c r="H8619" i="28" s="1"/>
  <c r="G8623" i="28"/>
  <c r="H8623" i="28" s="1"/>
  <c r="G8625" i="28"/>
  <c r="H8625" i="28" s="1"/>
  <c r="G8627" i="28"/>
  <c r="H8627" i="28" s="1"/>
  <c r="G7930" i="28"/>
  <c r="H7930" i="28" s="1"/>
  <c r="G7932" i="28"/>
  <c r="H7932" i="28" s="1"/>
  <c r="G7934" i="28"/>
  <c r="H7934" i="28" s="1"/>
  <c r="G7936" i="28"/>
  <c r="H7936" i="28" s="1"/>
  <c r="G7938" i="28"/>
  <c r="H7938" i="28" s="1"/>
  <c r="G7940" i="28"/>
  <c r="H7940" i="28" s="1"/>
  <c r="G7942" i="28"/>
  <c r="H7942" i="28" s="1"/>
  <c r="G7944" i="28"/>
  <c r="H7944" i="28" s="1"/>
  <c r="G7946" i="28"/>
  <c r="H7946" i="28" s="1"/>
  <c r="G7948" i="28"/>
  <c r="H7948" i="28" s="1"/>
  <c r="G7950" i="28"/>
  <c r="H7950" i="28" s="1"/>
  <c r="G7952" i="28"/>
  <c r="H7952" i="28" s="1"/>
  <c r="G7954" i="28"/>
  <c r="H7954" i="28" s="1"/>
  <c r="G7956" i="28"/>
  <c r="H7956" i="28" s="1"/>
  <c r="G7958" i="28"/>
  <c r="H7958" i="28" s="1"/>
  <c r="G7960" i="28"/>
  <c r="H7960" i="28" s="1"/>
  <c r="G7962" i="28"/>
  <c r="H7962" i="28" s="1"/>
  <c r="G7964" i="28"/>
  <c r="H7964" i="28" s="1"/>
  <c r="G7966" i="28"/>
  <c r="H7966" i="28" s="1"/>
  <c r="G7968" i="28"/>
  <c r="H7968" i="28" s="1"/>
  <c r="G7970" i="28"/>
  <c r="H7970" i="28" s="1"/>
  <c r="G7972" i="28"/>
  <c r="H7972" i="28" s="1"/>
  <c r="G7974" i="28"/>
  <c r="H7974" i="28" s="1"/>
  <c r="G7976" i="28"/>
  <c r="H7976" i="28" s="1"/>
  <c r="G7978" i="28"/>
  <c r="H7978" i="28" s="1"/>
  <c r="G7980" i="28"/>
  <c r="H7980" i="28" s="1"/>
  <c r="G7982" i="28"/>
  <c r="H7982" i="28" s="1"/>
  <c r="G7984" i="28"/>
  <c r="H7984" i="28" s="1"/>
  <c r="G7986" i="28"/>
  <c r="H7986" i="28" s="1"/>
  <c r="G7988" i="28"/>
  <c r="H7988" i="28" s="1"/>
  <c r="G7990" i="28"/>
  <c r="H7990" i="28" s="1"/>
  <c r="G7992" i="28"/>
  <c r="H7992" i="28" s="1"/>
  <c r="G7994" i="28"/>
  <c r="H7994" i="28" s="1"/>
  <c r="G8021" i="28"/>
  <c r="H8021" i="28" s="1"/>
  <c r="G8023" i="28"/>
  <c r="H8023" i="28" s="1"/>
  <c r="G8099" i="28"/>
  <c r="H8099" i="28" s="1"/>
  <c r="G8136" i="28"/>
  <c r="H8136" i="28" s="1"/>
  <c r="G8139" i="28"/>
  <c r="H8139" i="28" s="1"/>
  <c r="G8190" i="28"/>
  <c r="H8190" i="28" s="1"/>
  <c r="G8192" i="28"/>
  <c r="H8192" i="28" s="1"/>
  <c r="G8261" i="28"/>
  <c r="H8261" i="28" s="1"/>
  <c r="G8281" i="28"/>
  <c r="H8281" i="28" s="1"/>
  <c r="G8305" i="28"/>
  <c r="H8305" i="28" s="1"/>
  <c r="G8320" i="28"/>
  <c r="H8320" i="28" s="1"/>
  <c r="G8322" i="28"/>
  <c r="H8322" i="28" s="1"/>
  <c r="G8324" i="28"/>
  <c r="H8324" i="28" s="1"/>
  <c r="G8326" i="28"/>
  <c r="H8326" i="28" s="1"/>
  <c r="G8349" i="28"/>
  <c r="H8349" i="28" s="1"/>
  <c r="G8351" i="28"/>
  <c r="H8351" i="28" s="1"/>
  <c r="G8480" i="28"/>
  <c r="H8480" i="28" s="1"/>
  <c r="G8482" i="28"/>
  <c r="H8482" i="28" s="1"/>
  <c r="G8607" i="28"/>
  <c r="H8607" i="28" s="1"/>
  <c r="G8631" i="28"/>
  <c r="H8631" i="28" s="1"/>
  <c r="G8633" i="28"/>
  <c r="H8633" i="28" s="1"/>
  <c r="G8635" i="28"/>
  <c r="H8635" i="28" s="1"/>
  <c r="G3150" i="28"/>
  <c r="H3150" i="28" s="1"/>
  <c r="G3152" i="28"/>
  <c r="H3152" i="28" s="1"/>
  <c r="G3154" i="28"/>
  <c r="H3154" i="28" s="1"/>
  <c r="G3162" i="28"/>
  <c r="H3162" i="28" s="1"/>
  <c r="G3164" i="28"/>
  <c r="H3164" i="28" s="1"/>
  <c r="G3166" i="28"/>
  <c r="H3166" i="28" s="1"/>
  <c r="G3185" i="28"/>
  <c r="H3185" i="28" s="1"/>
  <c r="G3208" i="28"/>
  <c r="H3208" i="28" s="1"/>
  <c r="G3223" i="28"/>
  <c r="H3223" i="28" s="1"/>
  <c r="G3230" i="28"/>
  <c r="H3230" i="28" s="1"/>
  <c r="G3262" i="28"/>
  <c r="H3262" i="28" s="1"/>
  <c r="G3283" i="28"/>
  <c r="H3283" i="28" s="1"/>
  <c r="G3321" i="28"/>
  <c r="H3321" i="28" s="1"/>
  <c r="G3332" i="28"/>
  <c r="H3332" i="28" s="1"/>
  <c r="G3334" i="28"/>
  <c r="H3334" i="28" s="1"/>
  <c r="G3336" i="28"/>
  <c r="H3336" i="28" s="1"/>
  <c r="G3349" i="28"/>
  <c r="H3349" i="28" s="1"/>
  <c r="G3351" i="28"/>
  <c r="H3351" i="28" s="1"/>
  <c r="G3374" i="28"/>
  <c r="H3374" i="28" s="1"/>
  <c r="G3376" i="28"/>
  <c r="H3376" i="28" s="1"/>
  <c r="G3416" i="28"/>
  <c r="H3416" i="28" s="1"/>
  <c r="G3426" i="28"/>
  <c r="H3426" i="28" s="1"/>
  <c r="G3453" i="28"/>
  <c r="H3453" i="28" s="1"/>
  <c r="G3455" i="28"/>
  <c r="H3455" i="28" s="1"/>
  <c r="G3457" i="28"/>
  <c r="H3457" i="28" s="1"/>
  <c r="G3492" i="28"/>
  <c r="H3492" i="28" s="1"/>
  <c r="G3494" i="28"/>
  <c r="H3494" i="28" s="1"/>
  <c r="G3496" i="28"/>
  <c r="H3496" i="28" s="1"/>
  <c r="G3509" i="28"/>
  <c r="H3509" i="28" s="1"/>
  <c r="G3544" i="28"/>
  <c r="H3544" i="28" s="1"/>
  <c r="G3554" i="28"/>
  <c r="H3554" i="28" s="1"/>
  <c r="G3581" i="28"/>
  <c r="H3581" i="28" s="1"/>
  <c r="G3583" i="28"/>
  <c r="H3583" i="28" s="1"/>
  <c r="G3585" i="28"/>
  <c r="H3585" i="28" s="1"/>
  <c r="G3620" i="28"/>
  <c r="H3620" i="28" s="1"/>
  <c r="G3622" i="28"/>
  <c r="H3622" i="28" s="1"/>
  <c r="G3624" i="28"/>
  <c r="H3624" i="28" s="1"/>
  <c r="G3682" i="28"/>
  <c r="H3682" i="28" s="1"/>
  <c r="G3709" i="28"/>
  <c r="H3709" i="28" s="1"/>
  <c r="G3711" i="28"/>
  <c r="H3711" i="28" s="1"/>
  <c r="G3713" i="28"/>
  <c r="H3713" i="28" s="1"/>
  <c r="G3730" i="28"/>
  <c r="H3730" i="28" s="1"/>
  <c r="G3752" i="28"/>
  <c r="H3752" i="28" s="1"/>
  <c r="G3754" i="28"/>
  <c r="H3754" i="28" s="1"/>
  <c r="G3767" i="28"/>
  <c r="H3767" i="28" s="1"/>
  <c r="G3783" i="28"/>
  <c r="H3783" i="28" s="1"/>
  <c r="G3785" i="28"/>
  <c r="H3785" i="28" s="1"/>
  <c r="G3831" i="28"/>
  <c r="H3831" i="28" s="1"/>
  <c r="G3833" i="28"/>
  <c r="H3833" i="28" s="1"/>
  <c r="G3848" i="28"/>
  <c r="H3848" i="28" s="1"/>
  <c r="G3850" i="28"/>
  <c r="H3850" i="28" s="1"/>
  <c r="G3937" i="28"/>
  <c r="H3937" i="28" s="1"/>
  <c r="G4025" i="28"/>
  <c r="H4025" i="28" s="1"/>
  <c r="G4052" i="28"/>
  <c r="H4052" i="28" s="1"/>
  <c r="G4056" i="28"/>
  <c r="H4056" i="28" s="1"/>
  <c r="G4058" i="28"/>
  <c r="H4058" i="28" s="1"/>
  <c r="G4060" i="28"/>
  <c r="H4060" i="28" s="1"/>
  <c r="G4099" i="28"/>
  <c r="H4099" i="28" s="1"/>
  <c r="G4101" i="28"/>
  <c r="H4101" i="28" s="1"/>
  <c r="G4103" i="28"/>
  <c r="H4103" i="28" s="1"/>
  <c r="G4106" i="28"/>
  <c r="H4106" i="28" s="1"/>
  <c r="G4110" i="28"/>
  <c r="H4110" i="28" s="1"/>
  <c r="G4146" i="28"/>
  <c r="H4146" i="28" s="1"/>
  <c r="G4150" i="28"/>
  <c r="H4150" i="28" s="1"/>
  <c r="G4188" i="28"/>
  <c r="H4188" i="28" s="1"/>
  <c r="G4192" i="28"/>
  <c r="H4192" i="28" s="1"/>
  <c r="G4217" i="28"/>
  <c r="H4217" i="28" s="1"/>
  <c r="G4219" i="28"/>
  <c r="H4219" i="28" s="1"/>
  <c r="G4286" i="28"/>
  <c r="H4286" i="28" s="1"/>
  <c r="G4294" i="28"/>
  <c r="H4294" i="28" s="1"/>
  <c r="G4296" i="28"/>
  <c r="H4296" i="28" s="1"/>
  <c r="G4298" i="28"/>
  <c r="H4298" i="28" s="1"/>
  <c r="G4367" i="28"/>
  <c r="H4367" i="28" s="1"/>
  <c r="G4369" i="28"/>
  <c r="H4369" i="28" s="1"/>
  <c r="G4371" i="28"/>
  <c r="H4371" i="28" s="1"/>
  <c r="G4377" i="28"/>
  <c r="H4377" i="28" s="1"/>
  <c r="G4379" i="28"/>
  <c r="H4379" i="28" s="1"/>
  <c r="G4381" i="28"/>
  <c r="H4381" i="28" s="1"/>
  <c r="G4442" i="28"/>
  <c r="H4442" i="28" s="1"/>
  <c r="G4444" i="28"/>
  <c r="H4444" i="28" s="1"/>
  <c r="G4446" i="28"/>
  <c r="H4446" i="28" s="1"/>
  <c r="G4448" i="28"/>
  <c r="H4448" i="28" s="1"/>
  <c r="G4539" i="28"/>
  <c r="H4539" i="28" s="1"/>
  <c r="G4545" i="28"/>
  <c r="H4545" i="28" s="1"/>
  <c r="G4547" i="28"/>
  <c r="H4547" i="28" s="1"/>
  <c r="G4612" i="28"/>
  <c r="H4612" i="28" s="1"/>
  <c r="G4614" i="28"/>
  <c r="H4614" i="28" s="1"/>
  <c r="G4616" i="28"/>
  <c r="H4616" i="28" s="1"/>
  <c r="G4627" i="28"/>
  <c r="H4627" i="28" s="1"/>
  <c r="G4629" i="28"/>
  <c r="H4629" i="28" s="1"/>
  <c r="G4701" i="28"/>
  <c r="H4701" i="28" s="1"/>
  <c r="G4703" i="28"/>
  <c r="H4703" i="28" s="1"/>
  <c r="G4762" i="28"/>
  <c r="H4762" i="28" s="1"/>
  <c r="G4764" i="28"/>
  <c r="H4764" i="28" s="1"/>
  <c r="G4776" i="28"/>
  <c r="H4776" i="28" s="1"/>
  <c r="G4780" i="28"/>
  <c r="H4780" i="28" s="1"/>
  <c r="G4782" i="28"/>
  <c r="H4782" i="28" s="1"/>
  <c r="G4784" i="28"/>
  <c r="H4784" i="28" s="1"/>
  <c r="G4786" i="28"/>
  <c r="H4786" i="28" s="1"/>
  <c r="G4790" i="28"/>
  <c r="H4790" i="28" s="1"/>
  <c r="G4792" i="28"/>
  <c r="H4792" i="28" s="1"/>
  <c r="G4794" i="28"/>
  <c r="H4794" i="28" s="1"/>
  <c r="G4798" i="28"/>
  <c r="H4798" i="28" s="1"/>
  <c r="G4800" i="28"/>
  <c r="H4800" i="28" s="1"/>
  <c r="G4802" i="28"/>
  <c r="H4802" i="28" s="1"/>
  <c r="G4806" i="28"/>
  <c r="H4806" i="28" s="1"/>
  <c r="G4808" i="28"/>
  <c r="H4808" i="28" s="1"/>
  <c r="G4810" i="28"/>
  <c r="H4810" i="28" s="1"/>
  <c r="G4814" i="28"/>
  <c r="H4814" i="28" s="1"/>
  <c r="G4816" i="28"/>
  <c r="H4816" i="28" s="1"/>
  <c r="G4818" i="28"/>
  <c r="H4818" i="28" s="1"/>
  <c r="G4820" i="28"/>
  <c r="H4820" i="28" s="1"/>
  <c r="G4822" i="28"/>
  <c r="H4822" i="28" s="1"/>
  <c r="G4824" i="28"/>
  <c r="H4824" i="28" s="1"/>
  <c r="G4826" i="28"/>
  <c r="H4826" i="28" s="1"/>
  <c r="G4828" i="28"/>
  <c r="H4828" i="28" s="1"/>
  <c r="G4830" i="28"/>
  <c r="H4830" i="28" s="1"/>
  <c r="G4832" i="28"/>
  <c r="H4832" i="28" s="1"/>
  <c r="G4834" i="28"/>
  <c r="H4834" i="28" s="1"/>
  <c r="G4836" i="28"/>
  <c r="H4836" i="28" s="1"/>
  <c r="G4838" i="28"/>
  <c r="H4838" i="28" s="1"/>
  <c r="G4889" i="28"/>
  <c r="H4889" i="28" s="1"/>
  <c r="G4891" i="28"/>
  <c r="H4891" i="28" s="1"/>
  <c r="G5031" i="28"/>
  <c r="H5031" i="28" s="1"/>
  <c r="G5033" i="28"/>
  <c r="H5033" i="28" s="1"/>
  <c r="G5105" i="28"/>
  <c r="H5105" i="28" s="1"/>
  <c r="G5110" i="28"/>
  <c r="H5110" i="28" s="1"/>
  <c r="G5162" i="28"/>
  <c r="H5162" i="28" s="1"/>
  <c r="G5164" i="28"/>
  <c r="H5164" i="28" s="1"/>
  <c r="G5168" i="28"/>
  <c r="H5168" i="28" s="1"/>
  <c r="G5218" i="28"/>
  <c r="H5218" i="28" s="1"/>
  <c r="G5220" i="28"/>
  <c r="H5220" i="28" s="1"/>
  <c r="G5222" i="28"/>
  <c r="H5222" i="28" s="1"/>
  <c r="G5224" i="28"/>
  <c r="H5224" i="28" s="1"/>
  <c r="G5243" i="28"/>
  <c r="H5243" i="28" s="1"/>
  <c r="G5246" i="28"/>
  <c r="H5246" i="28" s="1"/>
  <c r="G5307" i="28"/>
  <c r="H5307" i="28" s="1"/>
  <c r="G5310" i="28"/>
  <c r="H5310" i="28" s="1"/>
  <c r="G5367" i="28"/>
  <c r="H5367" i="28" s="1"/>
  <c r="G5403" i="28"/>
  <c r="H5403" i="28" s="1"/>
  <c r="G5405" i="28"/>
  <c r="H5405" i="28" s="1"/>
  <c r="G5418" i="28"/>
  <c r="H5418" i="28" s="1"/>
  <c r="G5436" i="28"/>
  <c r="H5436" i="28" s="1"/>
  <c r="G5463" i="28"/>
  <c r="H5463" i="28" s="1"/>
  <c r="G5595" i="28"/>
  <c r="H5595" i="28" s="1"/>
  <c r="G5597" i="28"/>
  <c r="H5597" i="28" s="1"/>
  <c r="G5619" i="28"/>
  <c r="H5619" i="28" s="1"/>
  <c r="G5649" i="28"/>
  <c r="H5649" i="28" s="1"/>
  <c r="G5651" i="28"/>
  <c r="H5651" i="28" s="1"/>
  <c r="G5653" i="28"/>
  <c r="H5653" i="28" s="1"/>
  <c r="G5655" i="28"/>
  <c r="H5655" i="28" s="1"/>
  <c r="G5690" i="28"/>
  <c r="H5690" i="28" s="1"/>
  <c r="G5696" i="28"/>
  <c r="H5696" i="28" s="1"/>
  <c r="G5767" i="28"/>
  <c r="H5767" i="28" s="1"/>
  <c r="G5771" i="28"/>
  <c r="H5771" i="28" s="1"/>
  <c r="G5773" i="28"/>
  <c r="H5773" i="28" s="1"/>
  <c r="G5779" i="28"/>
  <c r="H5779" i="28" s="1"/>
  <c r="G5783" i="28"/>
  <c r="H5783" i="28" s="1"/>
  <c r="G5785" i="28"/>
  <c r="H5785" i="28" s="1"/>
  <c r="G5791" i="28"/>
  <c r="H5791" i="28" s="1"/>
  <c r="G5795" i="28"/>
  <c r="H5795" i="28" s="1"/>
  <c r="G5869" i="28"/>
  <c r="H5869" i="28" s="1"/>
  <c r="G5873" i="28"/>
  <c r="H5873" i="28" s="1"/>
  <c r="G5885" i="28"/>
  <c r="H5885" i="28" s="1"/>
  <c r="G5887" i="28"/>
  <c r="H5887" i="28" s="1"/>
  <c r="G5889" i="28"/>
  <c r="H5889" i="28" s="1"/>
  <c r="G5891" i="28"/>
  <c r="H5891" i="28" s="1"/>
  <c r="G5893" i="28"/>
  <c r="H5893" i="28" s="1"/>
  <c r="G5897" i="28"/>
  <c r="H5897" i="28" s="1"/>
  <c r="G5899" i="28"/>
  <c r="H5899" i="28" s="1"/>
  <c r="G5901" i="28"/>
  <c r="H5901" i="28" s="1"/>
  <c r="G5903" i="28"/>
  <c r="H5903" i="28" s="1"/>
  <c r="G5905" i="28"/>
  <c r="H5905" i="28" s="1"/>
  <c r="G5909" i="28"/>
  <c r="H5909" i="28" s="1"/>
  <c r="G5911" i="28"/>
  <c r="H5911" i="28" s="1"/>
  <c r="G5915" i="28"/>
  <c r="H5915" i="28" s="1"/>
  <c r="G5917" i="28"/>
  <c r="H5917" i="28" s="1"/>
  <c r="G5923" i="28"/>
  <c r="H5923" i="28" s="1"/>
  <c r="G5927" i="28"/>
  <c r="H5927" i="28" s="1"/>
  <c r="G5929" i="28"/>
  <c r="H5929" i="28" s="1"/>
  <c r="G5935" i="28"/>
  <c r="H5935" i="28" s="1"/>
  <c r="G5939" i="28"/>
  <c r="H5939" i="28" s="1"/>
  <c r="G5941" i="28"/>
  <c r="H5941" i="28" s="1"/>
  <c r="G5947" i="28"/>
  <c r="H5947" i="28" s="1"/>
  <c r="G5951" i="28"/>
  <c r="H5951" i="28" s="1"/>
  <c r="G6074" i="28"/>
  <c r="H6074" i="28" s="1"/>
  <c r="G6123" i="28"/>
  <c r="H6123" i="28" s="1"/>
  <c r="G6133" i="28"/>
  <c r="H6133" i="28" s="1"/>
  <c r="G6136" i="28"/>
  <c r="H6136" i="28" s="1"/>
  <c r="G6170" i="28"/>
  <c r="H6170" i="28" s="1"/>
  <c r="G6207" i="28"/>
  <c r="H6207" i="28" s="1"/>
  <c r="G6209" i="28"/>
  <c r="H6209" i="28" s="1"/>
  <c r="G6213" i="28"/>
  <c r="H6213" i="28" s="1"/>
  <c r="G6240" i="28"/>
  <c r="H6240" i="28" s="1"/>
  <c r="G6244" i="28"/>
  <c r="H6244" i="28" s="1"/>
  <c r="G6246" i="28"/>
  <c r="H6246" i="28" s="1"/>
  <c r="G6279" i="28"/>
  <c r="H6279" i="28" s="1"/>
  <c r="G6282" i="28"/>
  <c r="H6282" i="28" s="1"/>
  <c r="G6286" i="28"/>
  <c r="H6286" i="28" s="1"/>
  <c r="G6310" i="28"/>
  <c r="H6310" i="28" s="1"/>
  <c r="G6335" i="28"/>
  <c r="H6335" i="28" s="1"/>
  <c r="G6337" i="28"/>
  <c r="H6337" i="28" s="1"/>
  <c r="G6355" i="28"/>
  <c r="H6355" i="28" s="1"/>
  <c r="G6387" i="28"/>
  <c r="H6387" i="28" s="1"/>
  <c r="G6391" i="28"/>
  <c r="H6391" i="28" s="1"/>
  <c r="G6419" i="28"/>
  <c r="H6419" i="28" s="1"/>
  <c r="G6431" i="28"/>
  <c r="H6431" i="28" s="1"/>
  <c r="G6433" i="28"/>
  <c r="H6433" i="28" s="1"/>
  <c r="G6438" i="28"/>
  <c r="H6438" i="28" s="1"/>
  <c r="G6480" i="28"/>
  <c r="H6480" i="28" s="1"/>
  <c r="G6482" i="28"/>
  <c r="H6482" i="28" s="1"/>
  <c r="G6486" i="28"/>
  <c r="H6486" i="28" s="1"/>
  <c r="G6488" i="28"/>
  <c r="H6488" i="28" s="1"/>
  <c r="G6490" i="28"/>
  <c r="H6490" i="28" s="1"/>
  <c r="G6492" i="28"/>
  <c r="H6492" i="28" s="1"/>
  <c r="G6494" i="28"/>
  <c r="H6494" i="28" s="1"/>
  <c r="G6496" i="28"/>
  <c r="H6496" i="28" s="1"/>
  <c r="G6567" i="28"/>
  <c r="H6567" i="28" s="1"/>
  <c r="G6569" i="28"/>
  <c r="H6569" i="28" s="1"/>
  <c r="G6616" i="28"/>
  <c r="H6616" i="28" s="1"/>
  <c r="G6665" i="28"/>
  <c r="H6665" i="28" s="1"/>
  <c r="G6668" i="28"/>
  <c r="H6668" i="28" s="1"/>
  <c r="G6694" i="28"/>
  <c r="H6694" i="28" s="1"/>
  <c r="G6743" i="28"/>
  <c r="H6743" i="28" s="1"/>
  <c r="G6745" i="28"/>
  <c r="H6745" i="28" s="1"/>
  <c r="G6747" i="28"/>
  <c r="H6747" i="28" s="1"/>
  <c r="G6749" i="28"/>
  <c r="H6749" i="28" s="1"/>
  <c r="G6751" i="28"/>
  <c r="H6751" i="28" s="1"/>
  <c r="G6769" i="28"/>
  <c r="H6769" i="28" s="1"/>
  <c r="G6771" i="28"/>
  <c r="H6771" i="28" s="1"/>
  <c r="G6773" i="28"/>
  <c r="H6773" i="28" s="1"/>
  <c r="G6775" i="28"/>
  <c r="H6775" i="28" s="1"/>
  <c r="G6777" i="28"/>
  <c r="H6777" i="28" s="1"/>
  <c r="G6790" i="28"/>
  <c r="H6790" i="28" s="1"/>
  <c r="G6842" i="28"/>
  <c r="H6842" i="28" s="1"/>
  <c r="G6875" i="28"/>
  <c r="H6875" i="28" s="1"/>
  <c r="G6906" i="28"/>
  <c r="H6906" i="28" s="1"/>
  <c r="G6939" i="28"/>
  <c r="H6939" i="28" s="1"/>
  <c r="G6942" i="28"/>
  <c r="H6942" i="28" s="1"/>
  <c r="G6946" i="28"/>
  <c r="H6946" i="28" s="1"/>
  <c r="G6980" i="28"/>
  <c r="H6980" i="28" s="1"/>
  <c r="G7031" i="28"/>
  <c r="H7031" i="28" s="1"/>
  <c r="G7033" i="28"/>
  <c r="H7033" i="28" s="1"/>
  <c r="G7035" i="28"/>
  <c r="H7035" i="28" s="1"/>
  <c r="G7037" i="28"/>
  <c r="H7037" i="28" s="1"/>
  <c r="G7039" i="28"/>
  <c r="H7039" i="28" s="1"/>
  <c r="G7041" i="28"/>
  <c r="H7041" i="28" s="1"/>
  <c r="G7043" i="28"/>
  <c r="H7043" i="28" s="1"/>
  <c r="G7125" i="28"/>
  <c r="H7125" i="28" s="1"/>
  <c r="G7127" i="28"/>
  <c r="H7127" i="28" s="1"/>
  <c r="G7129" i="28"/>
  <c r="H7129" i="28" s="1"/>
  <c r="G7131" i="28"/>
  <c r="H7131" i="28" s="1"/>
  <c r="G7183" i="28"/>
  <c r="H7183" i="28" s="1"/>
  <c r="G7185" i="28"/>
  <c r="H7185" i="28" s="1"/>
  <c r="G7187" i="28"/>
  <c r="H7187" i="28" s="1"/>
  <c r="G7189" i="28"/>
  <c r="H7189" i="28" s="1"/>
  <c r="G7191" i="28"/>
  <c r="H7191" i="28" s="1"/>
  <c r="G7193" i="28"/>
  <c r="H7193" i="28" s="1"/>
  <c r="G7195" i="28"/>
  <c r="H7195" i="28" s="1"/>
  <c r="G7197" i="28"/>
  <c r="H7197" i="28" s="1"/>
  <c r="G7199" i="28"/>
  <c r="H7199" i="28" s="1"/>
  <c r="G7201" i="28"/>
  <c r="H7201" i="28" s="1"/>
  <c r="G7203" i="28"/>
  <c r="H7203" i="28" s="1"/>
  <c r="G7220" i="28"/>
  <c r="H7220" i="28" s="1"/>
  <c r="G7261" i="28"/>
  <c r="H7261" i="28" s="1"/>
  <c r="G7263" i="28"/>
  <c r="H7263" i="28" s="1"/>
  <c r="G7265" i="28"/>
  <c r="H7265" i="28" s="1"/>
  <c r="G7267" i="28"/>
  <c r="H7267" i="28" s="1"/>
  <c r="G7269" i="28"/>
  <c r="H7269" i="28" s="1"/>
  <c r="G7332" i="28"/>
  <c r="H7332" i="28" s="1"/>
  <c r="G7334" i="28"/>
  <c r="H7334" i="28" s="1"/>
  <c r="G7336" i="28"/>
  <c r="H7336" i="28" s="1"/>
  <c r="G7338" i="28"/>
  <c r="H7338" i="28" s="1"/>
  <c r="G7381" i="28"/>
  <c r="H7381" i="28" s="1"/>
  <c r="G7383" i="28"/>
  <c r="H7383" i="28" s="1"/>
  <c r="G7385" i="28"/>
  <c r="H7385" i="28" s="1"/>
  <c r="G7387" i="28"/>
  <c r="H7387" i="28" s="1"/>
  <c r="G7391" i="28"/>
  <c r="H7391" i="28" s="1"/>
  <c r="G7408" i="28"/>
  <c r="H7408" i="28" s="1"/>
  <c r="G7410" i="28"/>
  <c r="H7410" i="28" s="1"/>
  <c r="G2992" i="28"/>
  <c r="H2992" i="28" s="1"/>
  <c r="G3111" i="28"/>
  <c r="H3111" i="28" s="1"/>
  <c r="G3117" i="28"/>
  <c r="H3117" i="28" s="1"/>
  <c r="G3119" i="28"/>
  <c r="H3119" i="28" s="1"/>
  <c r="G3121" i="28"/>
  <c r="H3121" i="28" s="1"/>
  <c r="G3127" i="28"/>
  <c r="H3127" i="28" s="1"/>
  <c r="G3134" i="28"/>
  <c r="H3134" i="28" s="1"/>
  <c r="G3168" i="28"/>
  <c r="H3168" i="28" s="1"/>
  <c r="G3225" i="28"/>
  <c r="H3225" i="28" s="1"/>
  <c r="G3227" i="28"/>
  <c r="H3227" i="28" s="1"/>
  <c r="G3229" i="28"/>
  <c r="H3229" i="28" s="1"/>
  <c r="G3231" i="28"/>
  <c r="H3231" i="28" s="1"/>
  <c r="G3235" i="28"/>
  <c r="H3235" i="28" s="1"/>
  <c r="G3237" i="28"/>
  <c r="H3237" i="28" s="1"/>
  <c r="G3239" i="28"/>
  <c r="H3239" i="28" s="1"/>
  <c r="G3241" i="28"/>
  <c r="H3241" i="28" s="1"/>
  <c r="G3254" i="28"/>
  <c r="H3254" i="28" s="1"/>
  <c r="G3264" i="28"/>
  <c r="H3264" i="28" s="1"/>
  <c r="G3403" i="28"/>
  <c r="H3403" i="28" s="1"/>
  <c r="G3405" i="28"/>
  <c r="H3405" i="28" s="1"/>
  <c r="G3407" i="28"/>
  <c r="H3407" i="28" s="1"/>
  <c r="G3409" i="28"/>
  <c r="H3409" i="28" s="1"/>
  <c r="G3428" i="28"/>
  <c r="H3428" i="28" s="1"/>
  <c r="G3431" i="28"/>
  <c r="H3431" i="28" s="1"/>
  <c r="G3508" i="28"/>
  <c r="H3508" i="28" s="1"/>
  <c r="G3510" i="28"/>
  <c r="H3510" i="28" s="1"/>
  <c r="G3729" i="28"/>
  <c r="H3729" i="28" s="1"/>
  <c r="G3731" i="28"/>
  <c r="H3731" i="28" s="1"/>
  <c r="G3736" i="28"/>
  <c r="H3736" i="28" s="1"/>
  <c r="G3738" i="28"/>
  <c r="H3738" i="28" s="1"/>
  <c r="G3773" i="28"/>
  <c r="H3773" i="28" s="1"/>
  <c r="G3821" i="28"/>
  <c r="H3821" i="28" s="1"/>
  <c r="G3837" i="28"/>
  <c r="H3837" i="28" s="1"/>
  <c r="G3912" i="28"/>
  <c r="H3912" i="28" s="1"/>
  <c r="G3914" i="28"/>
  <c r="H3914" i="28" s="1"/>
  <c r="G3920" i="28"/>
  <c r="H3920" i="28" s="1"/>
  <c r="G3922" i="28"/>
  <c r="H3922" i="28" s="1"/>
  <c r="G3961" i="28"/>
  <c r="H3961" i="28" s="1"/>
  <c r="G3966" i="28"/>
  <c r="H3966" i="28" s="1"/>
  <c r="G3972" i="28"/>
  <c r="H3972" i="28" s="1"/>
  <c r="G4027" i="28"/>
  <c r="H4027" i="28" s="1"/>
  <c r="G4121" i="28"/>
  <c r="H4121" i="28" s="1"/>
  <c r="G4123" i="28"/>
  <c r="H4123" i="28" s="1"/>
  <c r="G4125" i="28"/>
  <c r="H4125" i="28" s="1"/>
  <c r="G4127" i="28"/>
  <c r="H4127" i="28" s="1"/>
  <c r="G4153" i="28"/>
  <c r="H4153" i="28" s="1"/>
  <c r="G4155" i="28"/>
  <c r="H4155" i="28" s="1"/>
  <c r="G4157" i="28"/>
  <c r="H4157" i="28" s="1"/>
  <c r="G4159" i="28"/>
  <c r="H4159" i="28" s="1"/>
  <c r="G4162" i="28"/>
  <c r="H4162" i="28" s="1"/>
  <c r="G4166" i="28"/>
  <c r="H4166" i="28" s="1"/>
  <c r="G4180" i="28"/>
  <c r="H4180" i="28" s="1"/>
  <c r="G4233" i="28"/>
  <c r="H4233" i="28" s="1"/>
  <c r="G4235" i="28"/>
  <c r="H4235" i="28" s="1"/>
  <c r="G4300" i="28"/>
  <c r="H4300" i="28" s="1"/>
  <c r="G4302" i="28"/>
  <c r="H4302" i="28" s="1"/>
  <c r="G4304" i="28"/>
  <c r="H4304" i="28" s="1"/>
  <c r="G4318" i="28"/>
  <c r="H4318" i="28" s="1"/>
  <c r="G4320" i="28"/>
  <c r="H4320" i="28" s="1"/>
  <c r="G4322" i="28"/>
  <c r="H4322" i="28" s="1"/>
  <c r="G4339" i="28"/>
  <c r="H4339" i="28" s="1"/>
  <c r="G4351" i="28"/>
  <c r="H4351" i="28" s="1"/>
  <c r="G4452" i="28"/>
  <c r="H4452" i="28" s="1"/>
  <c r="G4462" i="28"/>
  <c r="H4462" i="28" s="1"/>
  <c r="G4495" i="28"/>
  <c r="H4495" i="28" s="1"/>
  <c r="G4497" i="28"/>
  <c r="H4497" i="28" s="1"/>
  <c r="G4618" i="28"/>
  <c r="H4618" i="28" s="1"/>
  <c r="G4620" i="28"/>
  <c r="H4620" i="28" s="1"/>
  <c r="G4632" i="28"/>
  <c r="H4632" i="28" s="1"/>
  <c r="G4636" i="28"/>
  <c r="H4636" i="28" s="1"/>
  <c r="G4638" i="28"/>
  <c r="H4638" i="28" s="1"/>
  <c r="G4640" i="28"/>
  <c r="H4640" i="28" s="1"/>
  <c r="G4705" i="28"/>
  <c r="H4705" i="28" s="1"/>
  <c r="G4707" i="28"/>
  <c r="H4707" i="28" s="1"/>
  <c r="G4709" i="28"/>
  <c r="H4709" i="28" s="1"/>
  <c r="G4752" i="28"/>
  <c r="H4752" i="28" s="1"/>
  <c r="G4916" i="28"/>
  <c r="H4916" i="28" s="1"/>
  <c r="G4960" i="28"/>
  <c r="H4960" i="28" s="1"/>
  <c r="G4962" i="28"/>
  <c r="H4962" i="28" s="1"/>
  <c r="G4964" i="28"/>
  <c r="H4964" i="28" s="1"/>
  <c r="G4966" i="28"/>
  <c r="H4966" i="28" s="1"/>
  <c r="G4970" i="28"/>
  <c r="H4970" i="28" s="1"/>
  <c r="G4976" i="28"/>
  <c r="H4976" i="28" s="1"/>
  <c r="G4982" i="28"/>
  <c r="H4982" i="28" s="1"/>
  <c r="G4984" i="28"/>
  <c r="H4984" i="28" s="1"/>
  <c r="G4986" i="28"/>
  <c r="H4986" i="28" s="1"/>
  <c r="G5072" i="28"/>
  <c r="H5072" i="28" s="1"/>
  <c r="G5074" i="28"/>
  <c r="H5074" i="28" s="1"/>
  <c r="G5078" i="28"/>
  <c r="H5078" i="28" s="1"/>
  <c r="G5080" i="28"/>
  <c r="H5080" i="28" s="1"/>
  <c r="G5115" i="28"/>
  <c r="H5115" i="28" s="1"/>
  <c r="G5127" i="28"/>
  <c r="H5127" i="28" s="1"/>
  <c r="G5130" i="28"/>
  <c r="H5130" i="28" s="1"/>
  <c r="G5132" i="28"/>
  <c r="H5132" i="28" s="1"/>
  <c r="G5142" i="28"/>
  <c r="H5142" i="28" s="1"/>
  <c r="G5264" i="28"/>
  <c r="H5264" i="28" s="1"/>
  <c r="G5282" i="28"/>
  <c r="H5282" i="28" s="1"/>
  <c r="G5284" i="28"/>
  <c r="H5284" i="28" s="1"/>
  <c r="G5286" i="28"/>
  <c r="H5286" i="28" s="1"/>
  <c r="G5288" i="28"/>
  <c r="H5288" i="28" s="1"/>
  <c r="G5313" i="28"/>
  <c r="H5313" i="28" s="1"/>
  <c r="G5321" i="28"/>
  <c r="H5321" i="28" s="1"/>
  <c r="G5328" i="28"/>
  <c r="H5328" i="28" s="1"/>
  <c r="G5346" i="28"/>
  <c r="H5346" i="28" s="1"/>
  <c r="G5348" i="28"/>
  <c r="H5348" i="28" s="1"/>
  <c r="G5352" i="28"/>
  <c r="H5352" i="28" s="1"/>
  <c r="G5371" i="28"/>
  <c r="H5371" i="28" s="1"/>
  <c r="G5375" i="28"/>
  <c r="H5375" i="28" s="1"/>
  <c r="G5388" i="28"/>
  <c r="H5388" i="28" s="1"/>
  <c r="G5407" i="28"/>
  <c r="H5407" i="28" s="1"/>
  <c r="G5419" i="28"/>
  <c r="H5419" i="28" s="1"/>
  <c r="G5428" i="28"/>
  <c r="H5428" i="28" s="1"/>
  <c r="G5465" i="28"/>
  <c r="H5465" i="28" s="1"/>
  <c r="G5468" i="28"/>
  <c r="H5468" i="28" s="1"/>
  <c r="G5534" i="28"/>
  <c r="H5534" i="28" s="1"/>
  <c r="G5536" i="28"/>
  <c r="H5536" i="28" s="1"/>
  <c r="G5538" i="28"/>
  <c r="H5538" i="28" s="1"/>
  <c r="G5577" i="28"/>
  <c r="H5577" i="28" s="1"/>
  <c r="G5579" i="28"/>
  <c r="H5579" i="28" s="1"/>
  <c r="G5587" i="28"/>
  <c r="H5587" i="28" s="1"/>
  <c r="G5630" i="28"/>
  <c r="H5630" i="28" s="1"/>
  <c r="G5659" i="28"/>
  <c r="H5659" i="28" s="1"/>
  <c r="G5700" i="28"/>
  <c r="H5700" i="28" s="1"/>
  <c r="G6016" i="28"/>
  <c r="H6016" i="28" s="1"/>
  <c r="G6080" i="28"/>
  <c r="H6080" i="28" s="1"/>
  <c r="G6084" i="28"/>
  <c r="H6084" i="28" s="1"/>
  <c r="G6086" i="28"/>
  <c r="H6086" i="28" s="1"/>
  <c r="G6090" i="28"/>
  <c r="H6090" i="28" s="1"/>
  <c r="G6094" i="28"/>
  <c r="H6094" i="28" s="1"/>
  <c r="G6096" i="28"/>
  <c r="H6096" i="28" s="1"/>
  <c r="G6139" i="28"/>
  <c r="H6139" i="28" s="1"/>
  <c r="G6142" i="28"/>
  <c r="H6142" i="28" s="1"/>
  <c r="G6146" i="28"/>
  <c r="H6146" i="28" s="1"/>
  <c r="G6180" i="28"/>
  <c r="H6180" i="28" s="1"/>
  <c r="G6182" i="28"/>
  <c r="H6182" i="28" s="1"/>
  <c r="G6219" i="28"/>
  <c r="H6219" i="28" s="1"/>
  <c r="G6222" i="28"/>
  <c r="H6222" i="28" s="1"/>
  <c r="G6226" i="28"/>
  <c r="H6226" i="28" s="1"/>
  <c r="G6250" i="28"/>
  <c r="H6250" i="28" s="1"/>
  <c r="G6254" i="28"/>
  <c r="H6254" i="28" s="1"/>
  <c r="G6258" i="28"/>
  <c r="H6258" i="28" s="1"/>
  <c r="G6260" i="28"/>
  <c r="H6260" i="28" s="1"/>
  <c r="G6281" i="28"/>
  <c r="H6281" i="28" s="1"/>
  <c r="G6283" i="28"/>
  <c r="H6283" i="28" s="1"/>
  <c r="G6321" i="28"/>
  <c r="H6321" i="28" s="1"/>
  <c r="G6341" i="28"/>
  <c r="H6341" i="28" s="1"/>
  <c r="G6346" i="28"/>
  <c r="H6346" i="28" s="1"/>
  <c r="G6358" i="28"/>
  <c r="H6358" i="28" s="1"/>
  <c r="G6365" i="28"/>
  <c r="H6365" i="28" s="1"/>
  <c r="G6395" i="28"/>
  <c r="H6395" i="28" s="1"/>
  <c r="G6399" i="28"/>
  <c r="H6399" i="28" s="1"/>
  <c r="G6401" i="28"/>
  <c r="H6401" i="28" s="1"/>
  <c r="G6403" i="28"/>
  <c r="H6403" i="28" s="1"/>
  <c r="G6406" i="28"/>
  <c r="H6406" i="28" s="1"/>
  <c r="G6420" i="28"/>
  <c r="H6420" i="28" s="1"/>
  <c r="G6435" i="28"/>
  <c r="H6435" i="28" s="1"/>
  <c r="G6437" i="28"/>
  <c r="H6437" i="28" s="1"/>
  <c r="G6439" i="28"/>
  <c r="H6439" i="28" s="1"/>
  <c r="G6441" i="28"/>
  <c r="H6441" i="28" s="1"/>
  <c r="G6446" i="28"/>
  <c r="H6446" i="28" s="1"/>
  <c r="G6448" i="28"/>
  <c r="H6448" i="28" s="1"/>
  <c r="G6460" i="28"/>
  <c r="H6460" i="28" s="1"/>
  <c r="G6571" i="28"/>
  <c r="H6571" i="28" s="1"/>
  <c r="G6573" i="28"/>
  <c r="H6573" i="28" s="1"/>
  <c r="G6575" i="28"/>
  <c r="H6575" i="28" s="1"/>
  <c r="G6577" i="28"/>
  <c r="H6577" i="28" s="1"/>
  <c r="G6583" i="28"/>
  <c r="H6583" i="28" s="1"/>
  <c r="G6626" i="28"/>
  <c r="H6626" i="28" s="1"/>
  <c r="G6630" i="28"/>
  <c r="H6630" i="28" s="1"/>
  <c r="G6632" i="28"/>
  <c r="H6632" i="28" s="1"/>
  <c r="G6634" i="28"/>
  <c r="H6634" i="28" s="1"/>
  <c r="G6636" i="28"/>
  <c r="H6636" i="28" s="1"/>
  <c r="G6667" i="28"/>
  <c r="H6667" i="28" s="1"/>
  <c r="G6669" i="28"/>
  <c r="H6669" i="28" s="1"/>
  <c r="G6698" i="28"/>
  <c r="H6698" i="28" s="1"/>
  <c r="G6702" i="28"/>
  <c r="H6702" i="28" s="1"/>
  <c r="G6848" i="28"/>
  <c r="H6848" i="28" s="1"/>
  <c r="G6852" i="28"/>
  <c r="H6852" i="28" s="1"/>
  <c r="G6854" i="28"/>
  <c r="H6854" i="28" s="1"/>
  <c r="G6877" i="28"/>
  <c r="H6877" i="28" s="1"/>
  <c r="G6879" i="28"/>
  <c r="H6879" i="28" s="1"/>
  <c r="G6883" i="28"/>
  <c r="H6883" i="28" s="1"/>
  <c r="G6887" i="28"/>
  <c r="H6887" i="28" s="1"/>
  <c r="G6912" i="28"/>
  <c r="H6912" i="28" s="1"/>
  <c r="G6916" i="28"/>
  <c r="H6916" i="28" s="1"/>
  <c r="G6918" i="28"/>
  <c r="H6918" i="28" s="1"/>
  <c r="G6941" i="28"/>
  <c r="H6941" i="28" s="1"/>
  <c r="G6996" i="28"/>
  <c r="H6996" i="28" s="1"/>
  <c r="G6998" i="28"/>
  <c r="H6998" i="28" s="1"/>
  <c r="G7000" i="28"/>
  <c r="H7000" i="28" s="1"/>
  <c r="G7045" i="28"/>
  <c r="H7045" i="28" s="1"/>
  <c r="G7047" i="28"/>
  <c r="H7047" i="28" s="1"/>
  <c r="G7051" i="28"/>
  <c r="H7051" i="28" s="1"/>
  <c r="G7082" i="28"/>
  <c r="H7082" i="28" s="1"/>
  <c r="G7084" i="28"/>
  <c r="H7084" i="28" s="1"/>
  <c r="G7086" i="28"/>
  <c r="H7086" i="28" s="1"/>
  <c r="G7094" i="28"/>
  <c r="H7094" i="28" s="1"/>
  <c r="G7096" i="28"/>
  <c r="H7096" i="28" s="1"/>
  <c r="G7098" i="28"/>
  <c r="H7098" i="28" s="1"/>
  <c r="G7207" i="28"/>
  <c r="H7207" i="28" s="1"/>
  <c r="G7224" i="28"/>
  <c r="H7224" i="28" s="1"/>
  <c r="G7231" i="28"/>
  <c r="H7231" i="28" s="1"/>
  <c r="G7243" i="28"/>
  <c r="H7243" i="28" s="1"/>
  <c r="G7247" i="28"/>
  <c r="H7247" i="28" s="1"/>
  <c r="G7279" i="28"/>
  <c r="H7279" i="28" s="1"/>
  <c r="G7283" i="28"/>
  <c r="H7283" i="28" s="1"/>
  <c r="G7295" i="28"/>
  <c r="H7295" i="28" s="1"/>
  <c r="G7350" i="28"/>
  <c r="H7350" i="28" s="1"/>
  <c r="G7355" i="28"/>
  <c r="H7355" i="28" s="1"/>
  <c r="G7397" i="28"/>
  <c r="H7397" i="28" s="1"/>
  <c r="G7414" i="28"/>
  <c r="H7414" i="28" s="1"/>
  <c r="G7417" i="28"/>
  <c r="H7417" i="28" s="1"/>
  <c r="G7423" i="28"/>
  <c r="H7423" i="28" s="1"/>
  <c r="G7485" i="28"/>
  <c r="H7485" i="28" s="1"/>
  <c r="G7548" i="28"/>
  <c r="H7548" i="28" s="1"/>
  <c r="G7550" i="28"/>
  <c r="H7550" i="28" s="1"/>
  <c r="G7552" i="28"/>
  <c r="H7552" i="28" s="1"/>
  <c r="G7554" i="28"/>
  <c r="H7554" i="28" s="1"/>
  <c r="G7556" i="28"/>
  <c r="H7556" i="28" s="1"/>
  <c r="G7558" i="28"/>
  <c r="H7558" i="28" s="1"/>
  <c r="G7564" i="28"/>
  <c r="H7564" i="28" s="1"/>
  <c r="G7566" i="28"/>
  <c r="H7566" i="28" s="1"/>
  <c r="G7570" i="28"/>
  <c r="H7570" i="28" s="1"/>
  <c r="G7637" i="28"/>
  <c r="H7637" i="28" s="1"/>
  <c r="G7641" i="28"/>
  <c r="H7641" i="28" s="1"/>
  <c r="G7643" i="28"/>
  <c r="H7643" i="28" s="1"/>
  <c r="G7645" i="28"/>
  <c r="H7645" i="28" s="1"/>
  <c r="G7647" i="28"/>
  <c r="H7647" i="28" s="1"/>
  <c r="G7649" i="28"/>
  <c r="H7649" i="28" s="1"/>
  <c r="G7651" i="28"/>
  <c r="H7651" i="28" s="1"/>
  <c r="G7653" i="28"/>
  <c r="H7653" i="28" s="1"/>
  <c r="G8010" i="28"/>
  <c r="H8010" i="28" s="1"/>
  <c r="G8012" i="28"/>
  <c r="H8012" i="28" s="1"/>
  <c r="G8014" i="28"/>
  <c r="H8014" i="28" s="1"/>
  <c r="G8035" i="28"/>
  <c r="H8035" i="28" s="1"/>
  <c r="G8037" i="28"/>
  <c r="H8037" i="28" s="1"/>
  <c r="G8039" i="28"/>
  <c r="H8039" i="28" s="1"/>
  <c r="G8052" i="28"/>
  <c r="H8052" i="28" s="1"/>
  <c r="G8054" i="28"/>
  <c r="H8054" i="28" s="1"/>
  <c r="G8058" i="28"/>
  <c r="H8058" i="28" s="1"/>
  <c r="G8060" i="28"/>
  <c r="H8060" i="28" s="1"/>
  <c r="G8102" i="28"/>
  <c r="H8102" i="28" s="1"/>
  <c r="G8104" i="28"/>
  <c r="H8104" i="28" s="1"/>
  <c r="G8117" i="28"/>
  <c r="H8117" i="28" s="1"/>
  <c r="G8151" i="28"/>
  <c r="H8151" i="28" s="1"/>
  <c r="G8183" i="28"/>
  <c r="H8183" i="28" s="1"/>
  <c r="G8206" i="28"/>
  <c r="H8206" i="28" s="1"/>
  <c r="G8208" i="28"/>
  <c r="H8208" i="28" s="1"/>
  <c r="G8210" i="28"/>
  <c r="H8210" i="28" s="1"/>
  <c r="G8233" i="28"/>
  <c r="H8233" i="28" s="1"/>
  <c r="G8235" i="28"/>
  <c r="H8235" i="28" s="1"/>
  <c r="G8237" i="28"/>
  <c r="H8237" i="28" s="1"/>
  <c r="G8239" i="28"/>
  <c r="H8239" i="28" s="1"/>
  <c r="G8241" i="28"/>
  <c r="H8241" i="28" s="1"/>
  <c r="G8284" i="28"/>
  <c r="H8284" i="28" s="1"/>
  <c r="G8286" i="28"/>
  <c r="H8286" i="28" s="1"/>
  <c r="G8288" i="28"/>
  <c r="H8288" i="28" s="1"/>
  <c r="G8297" i="28"/>
  <c r="H8297" i="28" s="1"/>
  <c r="G8314" i="28"/>
  <c r="H8314" i="28" s="1"/>
  <c r="G8338" i="28"/>
  <c r="H8338" i="28" s="1"/>
  <c r="G8340" i="28"/>
  <c r="H8340" i="28" s="1"/>
  <c r="G8342" i="28"/>
  <c r="H8342" i="28" s="1"/>
  <c r="G8721" i="28"/>
  <c r="H8721" i="28" s="1"/>
  <c r="G8723" i="28"/>
  <c r="H8723" i="28" s="1"/>
  <c r="G8725" i="28"/>
  <c r="H8725" i="28" s="1"/>
  <c r="G8727" i="28"/>
  <c r="H8727" i="28" s="1"/>
  <c r="G8729" i="28"/>
  <c r="H8729" i="28" s="1"/>
  <c r="G8731" i="28"/>
  <c r="H8731" i="28" s="1"/>
  <c r="G8733" i="28"/>
  <c r="H8733" i="28" s="1"/>
  <c r="G8735" i="28"/>
  <c r="H8735" i="28" s="1"/>
  <c r="G8737" i="28"/>
  <c r="H8737" i="28" s="1"/>
  <c r="G8739" i="28"/>
  <c r="H8739" i="28" s="1"/>
  <c r="G8741" i="28"/>
  <c r="H8741" i="28" s="1"/>
  <c r="G8743" i="28"/>
  <c r="H8743" i="28" s="1"/>
  <c r="G8745" i="28"/>
  <c r="H8745" i="28" s="1"/>
  <c r="G8747" i="28"/>
  <c r="H8747" i="28" s="1"/>
  <c r="G8749" i="28"/>
  <c r="H8749" i="28" s="1"/>
  <c r="G8751" i="28"/>
  <c r="H8751" i="28" s="1"/>
  <c r="G8753" i="28"/>
  <c r="H8753" i="28" s="1"/>
  <c r="G8755" i="28"/>
  <c r="H8755" i="28" s="1"/>
  <c r="G8757" i="28"/>
  <c r="H8757" i="28" s="1"/>
  <c r="G8759" i="28"/>
  <c r="H8759" i="28" s="1"/>
  <c r="G8761" i="28"/>
  <c r="H8761" i="28" s="1"/>
  <c r="G3296" i="28"/>
  <c r="H3296" i="28" s="1"/>
  <c r="G3707" i="28"/>
  <c r="H3707" i="28" s="1"/>
  <c r="G3808" i="28"/>
  <c r="H3808" i="28" s="1"/>
  <c r="G3827" i="28"/>
  <c r="H3827" i="28" s="1"/>
  <c r="G3970" i="28"/>
  <c r="H3970" i="28" s="1"/>
  <c r="G3990" i="28"/>
  <c r="H3990" i="28" s="1"/>
  <c r="G4046" i="28"/>
  <c r="H4046" i="28" s="1"/>
  <c r="G4170" i="28"/>
  <c r="H4170" i="28" s="1"/>
  <c r="G4174" i="28"/>
  <c r="H4174" i="28" s="1"/>
  <c r="G4278" i="28"/>
  <c r="H4278" i="28" s="1"/>
  <c r="G4363" i="28"/>
  <c r="H4363" i="28" s="1"/>
  <c r="G4440" i="28"/>
  <c r="H4440" i="28" s="1"/>
  <c r="G4531" i="28"/>
  <c r="H4531" i="28" s="1"/>
  <c r="G4608" i="28"/>
  <c r="H4608" i="28" s="1"/>
  <c r="G4675" i="28"/>
  <c r="H4675" i="28" s="1"/>
  <c r="G4677" i="28"/>
  <c r="H4677" i="28" s="1"/>
  <c r="G4742" i="28"/>
  <c r="H4742" i="28" s="1"/>
  <c r="G5158" i="28"/>
  <c r="H5158" i="28" s="1"/>
  <c r="G5214" i="28"/>
  <c r="H5214" i="28" s="1"/>
  <c r="G5262" i="28"/>
  <c r="H5262" i="28" s="1"/>
  <c r="G5326" i="28"/>
  <c r="H5326" i="28" s="1"/>
  <c r="G5424" i="28"/>
  <c r="H5424" i="28" s="1"/>
  <c r="G5477" i="28"/>
  <c r="H5477" i="28" s="1"/>
  <c r="G5487" i="28"/>
  <c r="H5487" i="28" s="1"/>
  <c r="G5489" i="28"/>
  <c r="H5489" i="28" s="1"/>
  <c r="G5492" i="28"/>
  <c r="H5492" i="28" s="1"/>
  <c r="G5494" i="28"/>
  <c r="H5494" i="28" s="1"/>
  <c r="G5496" i="28"/>
  <c r="H5496" i="28" s="1"/>
  <c r="G5498" i="28"/>
  <c r="H5498" i="28" s="1"/>
  <c r="G5582" i="28"/>
  <c r="H5582" i="28" s="1"/>
  <c r="G5589" i="28"/>
  <c r="H5589" i="28" s="1"/>
  <c r="G5591" i="28"/>
  <c r="H5591" i="28" s="1"/>
  <c r="G5593" i="28"/>
  <c r="H5593" i="28" s="1"/>
  <c r="G5601" i="28"/>
  <c r="H5601" i="28" s="1"/>
  <c r="G5609" i="28"/>
  <c r="H5609" i="28" s="1"/>
  <c r="G5612" i="28"/>
  <c r="H5612" i="28" s="1"/>
  <c r="G5632" i="28"/>
  <c r="H5632" i="28" s="1"/>
  <c r="G5635" i="28"/>
  <c r="H5635" i="28" s="1"/>
  <c r="G5645" i="28"/>
  <c r="H5645" i="28" s="1"/>
  <c r="G5663" i="28"/>
  <c r="H5663" i="28" s="1"/>
  <c r="G5671" i="28"/>
  <c r="H5671" i="28" s="1"/>
  <c r="G5673" i="28"/>
  <c r="H5673" i="28" s="1"/>
  <c r="G5675" i="28"/>
  <c r="H5675" i="28" s="1"/>
  <c r="G5677" i="28"/>
  <c r="H5677" i="28" s="1"/>
  <c r="G5707" i="28"/>
  <c r="H5707" i="28" s="1"/>
  <c r="G5725" i="28"/>
  <c r="H5725" i="28" s="1"/>
  <c r="G6009" i="28"/>
  <c r="H6009" i="28" s="1"/>
  <c r="G6024" i="28"/>
  <c r="H6024" i="28" s="1"/>
  <c r="G6044" i="28"/>
  <c r="H6044" i="28" s="1"/>
  <c r="G6048" i="28"/>
  <c r="H6048" i="28" s="1"/>
  <c r="G6102" i="28"/>
  <c r="H6102" i="28" s="1"/>
  <c r="G6141" i="28"/>
  <c r="H6141" i="28" s="1"/>
  <c r="G6156" i="28"/>
  <c r="H6156" i="28" s="1"/>
  <c r="G6162" i="28"/>
  <c r="H6162" i="28" s="1"/>
  <c r="G6188" i="28"/>
  <c r="H6188" i="28" s="1"/>
  <c r="G6192" i="28"/>
  <c r="H6192" i="28" s="1"/>
  <c r="G6198" i="28"/>
  <c r="H6198" i="28" s="1"/>
  <c r="G6264" i="28"/>
  <c r="H6264" i="28" s="1"/>
  <c r="G6295" i="28"/>
  <c r="H6295" i="28" s="1"/>
  <c r="G6298" i="28"/>
  <c r="H6298" i="28" s="1"/>
  <c r="G6302" i="28"/>
  <c r="H6302" i="28" s="1"/>
  <c r="G6320" i="28"/>
  <c r="H6320" i="28" s="1"/>
  <c r="G6325" i="28"/>
  <c r="H6325" i="28" s="1"/>
  <c r="G6345" i="28"/>
  <c r="H6345" i="28" s="1"/>
  <c r="G6375" i="28"/>
  <c r="H6375" i="28" s="1"/>
  <c r="G6379" i="28"/>
  <c r="H6379" i="28" s="1"/>
  <c r="G6412" i="28"/>
  <c r="H6412" i="28" s="1"/>
  <c r="G6445" i="28"/>
  <c r="H6445" i="28" s="1"/>
  <c r="G6449" i="28"/>
  <c r="H6449" i="28" s="1"/>
  <c r="G6451" i="28"/>
  <c r="H6451" i="28" s="1"/>
  <c r="G6595" i="28"/>
  <c r="H6595" i="28" s="1"/>
  <c r="G6602" i="28"/>
  <c r="H6602" i="28" s="1"/>
  <c r="G6640" i="28"/>
  <c r="H6640" i="28" s="1"/>
  <c r="G6679" i="28"/>
  <c r="H6679" i="28" s="1"/>
  <c r="G6682" i="28"/>
  <c r="H6682" i="28" s="1"/>
  <c r="G6686" i="28"/>
  <c r="H6686" i="28" s="1"/>
  <c r="G6811" i="28"/>
  <c r="H6811" i="28" s="1"/>
  <c r="G6818" i="28"/>
  <c r="H6818" i="28" s="1"/>
  <c r="G6826" i="28"/>
  <c r="H6826" i="28" s="1"/>
  <c r="G6858" i="28"/>
  <c r="H6858" i="28" s="1"/>
  <c r="G6894" i="28"/>
  <c r="H6894" i="28" s="1"/>
  <c r="G6898" i="28"/>
  <c r="H6898" i="28" s="1"/>
  <c r="G6922" i="28"/>
  <c r="H6922" i="28" s="1"/>
  <c r="G6955" i="28"/>
  <c r="H6955" i="28" s="1"/>
  <c r="G6958" i="28"/>
  <c r="H6958" i="28" s="1"/>
  <c r="G7004" i="28"/>
  <c r="H7004" i="28" s="1"/>
  <c r="G7068" i="28"/>
  <c r="H7068" i="28" s="1"/>
  <c r="G7301" i="28"/>
  <c r="H7301" i="28" s="1"/>
  <c r="G7366" i="28"/>
  <c r="H7366" i="28" s="1"/>
  <c r="G7435" i="28"/>
  <c r="H7435" i="28" s="1"/>
  <c r="G7439" i="28"/>
  <c r="H7439" i="28" s="1"/>
  <c r="G7461" i="28"/>
  <c r="H7461" i="28" s="1"/>
  <c r="G7587" i="28"/>
  <c r="H7587" i="28" s="1"/>
  <c r="G7707" i="28"/>
  <c r="H7707" i="28" s="1"/>
  <c r="G7709" i="28"/>
  <c r="H7709" i="28" s="1"/>
  <c r="G7711" i="28"/>
  <c r="H7711" i="28" s="1"/>
  <c r="G8045" i="28"/>
  <c r="H8045" i="28" s="1"/>
  <c r="G8062" i="28"/>
  <c r="H8062" i="28" s="1"/>
  <c r="G8085" i="28"/>
  <c r="H8085" i="28" s="1"/>
  <c r="G8087" i="28"/>
  <c r="H8087" i="28" s="1"/>
  <c r="G8112" i="28"/>
  <c r="H8112" i="28" s="1"/>
  <c r="G8123" i="28"/>
  <c r="H8123" i="28" s="1"/>
  <c r="G8125" i="28"/>
  <c r="H8125" i="28" s="1"/>
  <c r="G8127" i="28"/>
  <c r="H8127" i="28" s="1"/>
  <c r="G8152" i="28"/>
  <c r="H8152" i="28" s="1"/>
  <c r="G8223" i="28"/>
  <c r="H8223" i="28" s="1"/>
  <c r="G8249" i="28"/>
  <c r="H8249" i="28" s="1"/>
  <c r="G8255" i="28"/>
  <c r="H8255" i="28" s="1"/>
  <c r="G8296" i="28"/>
  <c r="H8296" i="28" s="1"/>
  <c r="G8298" i="28"/>
  <c r="H8298" i="28" s="1"/>
  <c r="G8300" i="28"/>
  <c r="H8300" i="28" s="1"/>
  <c r="G8315" i="28"/>
  <c r="H8315" i="28" s="1"/>
  <c r="G8318" i="28"/>
  <c r="H8318" i="28" s="1"/>
  <c r="G8346" i="28"/>
  <c r="H8346" i="28" s="1"/>
  <c r="G8614" i="28"/>
  <c r="H8614" i="28" s="1"/>
  <c r="G8616" i="28"/>
  <c r="H8616" i="28" s="1"/>
  <c r="G8618" i="28"/>
  <c r="H8618" i="28" s="1"/>
  <c r="G8622" i="28"/>
  <c r="H8622" i="28" s="1"/>
  <c r="G8624" i="28"/>
  <c r="H8624" i="28" s="1"/>
  <c r="G8626" i="28"/>
  <c r="H8626" i="28" s="1"/>
  <c r="G7621" i="28"/>
  <c r="H7621" i="28" s="1"/>
  <c r="G7998" i="28"/>
  <c r="H7998" i="28" s="1"/>
  <c r="G8027" i="28"/>
  <c r="H8027" i="28" s="1"/>
  <c r="G8071" i="28"/>
  <c r="H8071" i="28" s="1"/>
  <c r="G8094" i="28"/>
  <c r="H8094" i="28" s="1"/>
  <c r="G8142" i="28"/>
  <c r="H8142" i="28" s="1"/>
  <c r="G8173" i="28"/>
  <c r="H8173" i="28" s="1"/>
  <c r="G8196" i="28"/>
  <c r="H8196" i="28" s="1"/>
  <c r="G8278" i="28"/>
  <c r="H8278" i="28" s="1"/>
  <c r="G8317" i="28"/>
  <c r="H8317" i="28" s="1"/>
  <c r="G8319" i="28"/>
  <c r="H8319" i="28" s="1"/>
  <c r="G8352" i="28"/>
  <c r="H8352" i="28" s="1"/>
  <c r="G8354" i="28"/>
  <c r="H8354" i="28" s="1"/>
  <c r="G8356" i="28"/>
  <c r="H8356" i="28" s="1"/>
  <c r="G8358" i="28"/>
  <c r="H8358" i="28" s="1"/>
  <c r="G8360" i="28"/>
  <c r="H8360" i="28" s="1"/>
  <c r="G8362" i="28"/>
  <c r="H8362" i="28" s="1"/>
  <c r="G8364" i="28"/>
  <c r="H8364" i="28" s="1"/>
  <c r="G8366" i="28"/>
  <c r="H8366" i="28" s="1"/>
  <c r="G8368" i="28"/>
  <c r="H8368" i="28" s="1"/>
  <c r="G8370" i="28"/>
  <c r="H8370" i="28" s="1"/>
  <c r="G8372" i="28"/>
  <c r="H8372" i="28" s="1"/>
  <c r="G8374" i="28"/>
  <c r="H8374" i="28" s="1"/>
  <c r="G8376" i="28"/>
  <c r="H8376" i="28" s="1"/>
  <c r="G8378" i="28"/>
  <c r="H8378" i="28" s="1"/>
  <c r="G8380" i="28"/>
  <c r="H8380" i="28" s="1"/>
  <c r="G8382" i="28"/>
  <c r="H8382" i="28" s="1"/>
  <c r="G8384" i="28"/>
  <c r="H8384" i="28" s="1"/>
  <c r="G8434" i="28"/>
  <c r="H8434" i="28" s="1"/>
  <c r="G8436" i="28"/>
  <c r="H8436" i="28" s="1"/>
  <c r="G8438" i="28"/>
  <c r="H8438" i="28" s="1"/>
  <c r="G8440" i="28"/>
  <c r="H8440" i="28" s="1"/>
  <c r="G8442" i="28"/>
  <c r="H8442" i="28" s="1"/>
  <c r="G8444" i="28"/>
  <c r="H8444" i="28" s="1"/>
  <c r="G8446" i="28"/>
  <c r="H8446" i="28" s="1"/>
  <c r="G8449" i="28"/>
  <c r="H8449" i="28" s="1"/>
  <c r="G8483" i="28"/>
  <c r="H8483" i="28" s="1"/>
  <c r="G8485" i="28"/>
  <c r="H8485" i="28" s="1"/>
  <c r="G8487" i="28"/>
  <c r="H8487" i="28" s="1"/>
  <c r="G8489" i="28"/>
  <c r="H8489" i="28" s="1"/>
  <c r="G8491" i="28"/>
  <c r="H8491" i="28" s="1"/>
  <c r="G8493" i="28"/>
  <c r="H8493" i="28" s="1"/>
  <c r="G8634" i="28"/>
  <c r="H8634" i="28" s="1"/>
  <c r="G8636" i="28"/>
  <c r="H8636" i="28" s="1"/>
  <c r="G8645" i="28"/>
  <c r="H8645" i="28" s="1"/>
  <c r="G2896" i="28"/>
  <c r="H2896" i="28" s="1"/>
  <c r="G2914" i="28"/>
  <c r="H2914" i="28" s="1"/>
  <c r="G2919" i="28"/>
  <c r="H2919" i="28" s="1"/>
  <c r="G2941" i="28"/>
  <c r="H2941" i="28" s="1"/>
  <c r="G2954" i="28"/>
  <c r="H2954" i="28" s="1"/>
  <c r="G2960" i="28"/>
  <c r="H2960" i="28" s="1"/>
  <c r="G2962" i="28"/>
  <c r="H2962" i="28" s="1"/>
  <c r="G3007" i="28"/>
  <c r="H3007" i="28" s="1"/>
  <c r="G3027" i="28"/>
  <c r="H3027" i="28" s="1"/>
  <c r="G3049" i="28"/>
  <c r="H3049" i="28" s="1"/>
  <c r="G3072" i="28"/>
  <c r="H3072" i="28" s="1"/>
  <c r="G3087" i="28"/>
  <c r="H3087" i="28" s="1"/>
  <c r="G3091" i="28"/>
  <c r="H3091" i="28" s="1"/>
  <c r="G3101" i="28"/>
  <c r="H3101" i="28" s="1"/>
  <c r="G3104" i="28"/>
  <c r="H3104" i="28" s="1"/>
  <c r="G3123" i="28"/>
  <c r="H3123" i="28" s="1"/>
  <c r="G3137" i="28"/>
  <c r="H3137" i="28" s="1"/>
  <c r="G3153" i="28"/>
  <c r="H3153" i="28" s="1"/>
  <c r="G3155" i="28"/>
  <c r="H3155" i="28" s="1"/>
  <c r="G3159" i="28"/>
  <c r="H3159" i="28" s="1"/>
  <c r="G3161" i="28"/>
  <c r="H3161" i="28" s="1"/>
  <c r="G3191" i="28"/>
  <c r="H3191" i="28" s="1"/>
  <c r="G3270" i="28"/>
  <c r="H3270" i="28" s="1"/>
  <c r="G3288" i="28"/>
  <c r="H3288" i="28" s="1"/>
  <c r="G3290" i="28"/>
  <c r="H3290" i="28" s="1"/>
  <c r="G3308" i="28"/>
  <c r="H3308" i="28" s="1"/>
  <c r="G3325" i="28"/>
  <c r="H3325" i="28" s="1"/>
  <c r="G3331" i="28"/>
  <c r="H3331" i="28" s="1"/>
  <c r="G3342" i="28"/>
  <c r="H3342" i="28" s="1"/>
  <c r="G3346" i="28"/>
  <c r="H3346" i="28" s="1"/>
  <c r="G3355" i="28"/>
  <c r="H3355" i="28" s="1"/>
  <c r="G3377" i="28"/>
  <c r="H3377" i="28" s="1"/>
  <c r="G3379" i="28"/>
  <c r="H3379" i="28" s="1"/>
  <c r="G3398" i="28"/>
  <c r="H3398" i="28" s="1"/>
  <c r="G3401" i="28"/>
  <c r="H3401" i="28" s="1"/>
  <c r="G3419" i="28"/>
  <c r="H3419" i="28" s="1"/>
  <c r="G3421" i="28"/>
  <c r="H3421" i="28" s="1"/>
  <c r="G3423" i="28"/>
  <c r="H3423" i="28" s="1"/>
  <c r="G3425" i="28"/>
  <c r="H3425" i="28" s="1"/>
  <c r="G3446" i="28"/>
  <c r="H3446" i="28" s="1"/>
  <c r="G3448" i="28"/>
  <c r="H3448" i="28" s="1"/>
  <c r="G3458" i="28"/>
  <c r="H3458" i="28" s="1"/>
  <c r="G3499" i="28"/>
  <c r="H3499" i="28" s="1"/>
  <c r="G3501" i="28"/>
  <c r="H3501" i="28" s="1"/>
  <c r="G3503" i="28"/>
  <c r="H3503" i="28" s="1"/>
  <c r="G3505" i="28"/>
  <c r="H3505" i="28" s="1"/>
  <c r="G3526" i="28"/>
  <c r="H3526" i="28" s="1"/>
  <c r="G3529" i="28"/>
  <c r="H3529" i="28" s="1"/>
  <c r="G3547" i="28"/>
  <c r="H3547" i="28" s="1"/>
  <c r="G3549" i="28"/>
  <c r="H3549" i="28" s="1"/>
  <c r="G3551" i="28"/>
  <c r="H3551" i="28" s="1"/>
  <c r="G3553" i="28"/>
  <c r="H3553" i="28" s="1"/>
  <c r="G3574" i="28"/>
  <c r="H3574" i="28" s="1"/>
  <c r="G3576" i="28"/>
  <c r="H3576" i="28" s="1"/>
  <c r="G3586" i="28"/>
  <c r="H3586" i="28" s="1"/>
  <c r="G3629" i="28"/>
  <c r="H3629" i="28" s="1"/>
  <c r="G3631" i="28"/>
  <c r="H3631" i="28" s="1"/>
  <c r="G3679" i="28"/>
  <c r="H3679" i="28" s="1"/>
  <c r="G3688" i="28"/>
  <c r="H3688" i="28" s="1"/>
  <c r="G3716" i="28"/>
  <c r="H3716" i="28" s="1"/>
  <c r="G3718" i="28"/>
  <c r="H3718" i="28" s="1"/>
  <c r="G3720" i="28"/>
  <c r="H3720" i="28" s="1"/>
  <c r="G3725" i="28"/>
  <c r="H3725" i="28" s="1"/>
  <c r="G3727" i="28"/>
  <c r="H3727" i="28" s="1"/>
  <c r="G3755" i="28"/>
  <c r="H3755" i="28" s="1"/>
  <c r="G3760" i="28"/>
  <c r="H3760" i="28" s="1"/>
  <c r="G3762" i="28"/>
  <c r="H3762" i="28" s="1"/>
  <c r="G3790" i="28"/>
  <c r="H3790" i="28" s="1"/>
  <c r="G3797" i="28"/>
  <c r="H3797" i="28" s="1"/>
  <c r="G3854" i="28"/>
  <c r="H3854" i="28" s="1"/>
  <c r="G3903" i="28"/>
  <c r="H3903" i="28" s="1"/>
  <c r="G3906" i="28"/>
  <c r="H3906" i="28" s="1"/>
  <c r="G3926" i="28"/>
  <c r="H3926" i="28" s="1"/>
  <c r="G3944" i="28"/>
  <c r="H3944" i="28" s="1"/>
  <c r="G3946" i="28"/>
  <c r="H3946" i="28" s="1"/>
  <c r="G3952" i="28"/>
  <c r="H3952" i="28" s="1"/>
  <c r="G3954" i="28"/>
  <c r="H3954" i="28" s="1"/>
  <c r="G3993" i="28"/>
  <c r="H3993" i="28" s="1"/>
  <c r="G3998" i="28"/>
  <c r="H3998" i="28" s="1"/>
  <c r="G4004" i="28"/>
  <c r="H4004" i="28" s="1"/>
  <c r="G4049" i="28"/>
  <c r="H4049" i="28" s="1"/>
  <c r="G4185" i="28"/>
  <c r="H4185" i="28" s="1"/>
  <c r="G4187" i="28"/>
  <c r="H4187" i="28" s="1"/>
  <c r="G4198" i="28"/>
  <c r="H4198" i="28" s="1"/>
  <c r="G4220" i="28"/>
  <c r="H4220" i="28" s="1"/>
  <c r="G4224" i="28"/>
  <c r="H4224" i="28" s="1"/>
  <c r="G4293" i="28"/>
  <c r="H4293" i="28" s="1"/>
  <c r="G4366" i="28"/>
  <c r="H4366" i="28" s="1"/>
  <c r="G4372" i="28"/>
  <c r="H4372" i="28" s="1"/>
  <c r="G4374" i="28"/>
  <c r="H4374" i="28" s="1"/>
  <c r="G4376" i="28"/>
  <c r="H4376" i="28" s="1"/>
  <c r="G4387" i="28"/>
  <c r="H4387" i="28" s="1"/>
  <c r="G4419" i="28"/>
  <c r="H4419" i="28" s="1"/>
  <c r="G4421" i="28"/>
  <c r="H4421" i="28" s="1"/>
  <c r="G4425" i="28"/>
  <c r="H4425" i="28" s="1"/>
  <c r="G4437" i="28"/>
  <c r="H4437" i="28" s="1"/>
  <c r="G4441" i="28"/>
  <c r="H4441" i="28" s="1"/>
  <c r="G4536" i="28"/>
  <c r="H4536" i="28" s="1"/>
  <c r="G4538" i="28"/>
  <c r="H4538" i="28" s="1"/>
  <c r="G4540" i="28"/>
  <c r="H4540" i="28" s="1"/>
  <c r="G4542" i="28"/>
  <c r="H4542" i="28" s="1"/>
  <c r="G4544" i="28"/>
  <c r="H4544" i="28" s="1"/>
  <c r="G4555" i="28"/>
  <c r="H4555" i="28" s="1"/>
  <c r="G4605" i="28"/>
  <c r="H4605" i="28" s="1"/>
  <c r="G4609" i="28"/>
  <c r="H4609" i="28" s="1"/>
  <c r="G4611" i="28"/>
  <c r="H4611" i="28" s="1"/>
  <c r="G4613" i="28"/>
  <c r="H4613" i="28" s="1"/>
  <c r="G4656" i="28"/>
  <c r="H4656" i="28" s="1"/>
  <c r="G4777" i="28"/>
  <c r="H4777" i="28" s="1"/>
  <c r="G4779" i="28"/>
  <c r="H4779" i="28" s="1"/>
  <c r="G4781" i="28"/>
  <c r="H4781" i="28" s="1"/>
  <c r="G4785" i="28"/>
  <c r="H4785" i="28" s="1"/>
  <c r="G4787" i="28"/>
  <c r="H4787" i="28" s="1"/>
  <c r="G4789" i="28"/>
  <c r="H4789" i="28" s="1"/>
  <c r="G4793" i="28"/>
  <c r="H4793" i="28" s="1"/>
  <c r="G4795" i="28"/>
  <c r="H4795" i="28" s="1"/>
  <c r="G4797" i="28"/>
  <c r="H4797" i="28" s="1"/>
  <c r="G4801" i="28"/>
  <c r="H4801" i="28" s="1"/>
  <c r="G4803" i="28"/>
  <c r="H4803" i="28" s="1"/>
  <c r="G4805" i="28"/>
  <c r="H4805" i="28" s="1"/>
  <c r="G4809" i="28"/>
  <c r="H4809" i="28" s="1"/>
  <c r="G4811" i="28"/>
  <c r="H4811" i="28" s="1"/>
  <c r="G4813" i="28"/>
  <c r="H4813" i="28" s="1"/>
  <c r="G4817" i="28"/>
  <c r="H4817" i="28" s="1"/>
  <c r="G4819" i="28"/>
  <c r="H4819" i="28" s="1"/>
  <c r="G4821" i="28"/>
  <c r="H4821" i="28" s="1"/>
  <c r="G4825" i="28"/>
  <c r="H4825" i="28" s="1"/>
  <c r="G4827" i="28"/>
  <c r="H4827" i="28" s="1"/>
  <c r="G4829" i="28"/>
  <c r="H4829" i="28" s="1"/>
  <c r="G4833" i="28"/>
  <c r="H4833" i="28" s="1"/>
  <c r="G4835" i="28"/>
  <c r="H4835" i="28" s="1"/>
  <c r="G4837" i="28"/>
  <c r="H4837" i="28" s="1"/>
  <c r="G4839" i="28"/>
  <c r="H4839" i="28" s="1"/>
  <c r="G4841" i="28"/>
  <c r="H4841" i="28" s="1"/>
  <c r="G4843" i="28"/>
  <c r="H4843" i="28" s="1"/>
  <c r="G4845" i="28"/>
  <c r="H4845" i="28" s="1"/>
  <c r="G4847" i="28"/>
  <c r="H4847" i="28" s="1"/>
  <c r="G4882" i="28"/>
  <c r="H4882" i="28" s="1"/>
  <c r="G4884" i="28"/>
  <c r="H4884" i="28" s="1"/>
  <c r="G4886" i="28"/>
  <c r="H4886" i="28" s="1"/>
  <c r="G4888" i="28"/>
  <c r="H4888" i="28" s="1"/>
  <c r="G4901" i="28"/>
  <c r="H4901" i="28" s="1"/>
  <c r="G4943" i="28"/>
  <c r="H4943" i="28" s="1"/>
  <c r="G4952" i="28"/>
  <c r="H4952" i="28" s="1"/>
  <c r="G5067" i="28"/>
  <c r="H5067" i="28" s="1"/>
  <c r="G5076" i="28"/>
  <c r="H5076" i="28" s="1"/>
  <c r="G5161" i="28"/>
  <c r="H5161" i="28" s="1"/>
  <c r="G5172" i="28"/>
  <c r="H5172" i="28" s="1"/>
  <c r="G5180" i="28"/>
  <c r="H5180" i="28" s="1"/>
  <c r="G5275" i="28"/>
  <c r="H5275" i="28" s="1"/>
  <c r="G5278" i="28"/>
  <c r="H5278" i="28" s="1"/>
  <c r="G5339" i="28"/>
  <c r="H5339" i="28" s="1"/>
  <c r="G5342" i="28"/>
  <c r="H5342" i="28" s="1"/>
  <c r="G5354" i="28"/>
  <c r="H5354" i="28" s="1"/>
  <c r="G5366" i="28"/>
  <c r="H5366" i="28" s="1"/>
  <c r="G5368" i="28"/>
  <c r="H5368" i="28" s="1"/>
  <c r="G5385" i="28"/>
  <c r="H5385" i="28" s="1"/>
  <c r="G5439" i="28"/>
  <c r="H5439" i="28" s="1"/>
  <c r="G5448" i="28"/>
  <c r="H5448" i="28" s="1"/>
  <c r="G5456" i="28"/>
  <c r="H5456" i="28" s="1"/>
  <c r="G5460" i="28"/>
  <c r="H5460" i="28" s="1"/>
  <c r="G5462" i="28"/>
  <c r="H5462" i="28" s="1"/>
  <c r="G5602" i="28"/>
  <c r="H5602" i="28" s="1"/>
  <c r="G5644" i="28"/>
  <c r="H5644" i="28" s="1"/>
  <c r="G5652" i="28"/>
  <c r="H5652" i="28" s="1"/>
  <c r="G5656" i="28"/>
  <c r="H5656" i="28" s="1"/>
  <c r="G5661" i="28"/>
  <c r="H5661" i="28" s="1"/>
  <c r="G5695" i="28"/>
  <c r="H5695" i="28" s="1"/>
  <c r="G5736" i="28"/>
  <c r="H5736" i="28" s="1"/>
  <c r="G5738" i="28"/>
  <c r="H5738" i="28" s="1"/>
  <c r="G5742" i="28"/>
  <c r="H5742" i="28" s="1"/>
  <c r="G5786" i="28"/>
  <c r="H5786" i="28" s="1"/>
  <c r="G5790" i="28"/>
  <c r="H5790" i="28" s="1"/>
  <c r="G5814" i="28"/>
  <c r="H5814" i="28" s="1"/>
  <c r="G5826" i="28"/>
  <c r="H5826" i="28" s="1"/>
  <c r="G5838" i="28"/>
  <c r="H5838" i="28" s="1"/>
  <c r="G5850" i="28"/>
  <c r="H5850" i="28" s="1"/>
  <c r="G5862" i="28"/>
  <c r="H5862" i="28" s="1"/>
  <c r="G5870" i="28"/>
  <c r="H5870" i="28" s="1"/>
  <c r="G5886" i="28"/>
  <c r="H5886" i="28" s="1"/>
  <c r="G5894" i="28"/>
  <c r="H5894" i="28" s="1"/>
  <c r="G5906" i="28"/>
  <c r="H5906" i="28" s="1"/>
  <c r="G5910" i="28"/>
  <c r="H5910" i="28" s="1"/>
  <c r="G5922" i="28"/>
  <c r="H5922" i="28" s="1"/>
  <c r="G5934" i="28"/>
  <c r="H5934" i="28" s="1"/>
  <c r="G5946" i="28"/>
  <c r="H5946" i="28" s="1"/>
  <c r="G6073" i="28"/>
  <c r="H6073" i="28" s="1"/>
  <c r="G6092" i="28"/>
  <c r="H6092" i="28" s="1"/>
  <c r="G6118" i="28"/>
  <c r="H6118" i="28" s="1"/>
  <c r="G6126" i="28"/>
  <c r="H6126" i="28" s="1"/>
  <c r="G6130" i="28"/>
  <c r="H6130" i="28" s="1"/>
  <c r="G6132" i="28"/>
  <c r="H6132" i="28" s="1"/>
  <c r="G6171" i="28"/>
  <c r="H6171" i="28" s="1"/>
  <c r="G6173" i="28"/>
  <c r="H6173" i="28" s="1"/>
  <c r="G6176" i="28"/>
  <c r="H6176" i="28" s="1"/>
  <c r="G6210" i="28"/>
  <c r="H6210" i="28" s="1"/>
  <c r="G6214" i="28"/>
  <c r="H6214" i="28" s="1"/>
  <c r="G6237" i="28"/>
  <c r="H6237" i="28" s="1"/>
  <c r="G6243" i="28"/>
  <c r="H6243" i="28" s="1"/>
  <c r="G6247" i="28"/>
  <c r="H6247" i="28" s="1"/>
  <c r="G6252" i="28"/>
  <c r="H6252" i="28" s="1"/>
  <c r="G6256" i="28"/>
  <c r="H6256" i="28" s="1"/>
  <c r="G6278" i="28"/>
  <c r="H6278" i="28" s="1"/>
  <c r="G6311" i="28"/>
  <c r="H6311" i="28" s="1"/>
  <c r="G6313" i="28"/>
  <c r="H6313" i="28" s="1"/>
  <c r="G6360" i="28"/>
  <c r="H6360" i="28" s="1"/>
  <c r="G6362" i="28"/>
  <c r="H6362" i="28" s="1"/>
  <c r="G6386" i="28"/>
  <c r="H6386" i="28" s="1"/>
  <c r="G6566" i="28"/>
  <c r="H6566" i="28" s="1"/>
  <c r="G6568" i="28"/>
  <c r="H6568" i="28" s="1"/>
  <c r="G6617" i="28"/>
  <c r="H6617" i="28" s="1"/>
  <c r="G6620" i="28"/>
  <c r="H6620" i="28" s="1"/>
  <c r="G6628" i="28"/>
  <c r="H6628" i="28" s="1"/>
  <c r="G6664" i="28"/>
  <c r="H6664" i="28" s="1"/>
  <c r="G6696" i="28"/>
  <c r="H6696" i="28" s="1"/>
  <c r="G6700" i="28"/>
  <c r="H6700" i="28" s="1"/>
  <c r="G6742" i="28"/>
  <c r="H6742" i="28" s="1"/>
  <c r="G6746" i="28"/>
  <c r="H6746" i="28" s="1"/>
  <c r="G6748" i="28"/>
  <c r="H6748" i="28" s="1"/>
  <c r="G6750" i="28"/>
  <c r="H6750" i="28" s="1"/>
  <c r="G6754" i="28"/>
  <c r="H6754" i="28" s="1"/>
  <c r="G6756" i="28"/>
  <c r="H6756" i="28" s="1"/>
  <c r="G6758" i="28"/>
  <c r="H6758" i="28" s="1"/>
  <c r="G6760" i="28"/>
  <c r="H6760" i="28" s="1"/>
  <c r="G6762" i="28"/>
  <c r="H6762" i="28" s="1"/>
  <c r="G6764" i="28"/>
  <c r="H6764" i="28" s="1"/>
  <c r="G6766" i="28"/>
  <c r="H6766" i="28" s="1"/>
  <c r="G6768" i="28"/>
  <c r="H6768" i="28" s="1"/>
  <c r="G6843" i="28"/>
  <c r="H6843" i="28" s="1"/>
  <c r="G6846" i="28"/>
  <c r="H6846" i="28" s="1"/>
  <c r="G6850" i="28"/>
  <c r="H6850" i="28" s="1"/>
  <c r="G6874" i="28"/>
  <c r="H6874" i="28" s="1"/>
  <c r="G6907" i="28"/>
  <c r="H6907" i="28" s="1"/>
  <c r="G6938" i="28"/>
  <c r="H6938" i="28" s="1"/>
  <c r="G6981" i="28"/>
  <c r="H6981" i="28" s="1"/>
  <c r="G7030" i="28"/>
  <c r="H7030" i="28" s="1"/>
  <c r="G7042" i="28"/>
  <c r="H7042" i="28" s="1"/>
  <c r="G7077" i="28"/>
  <c r="H7077" i="28" s="1"/>
  <c r="G7092" i="28"/>
  <c r="H7092" i="28" s="1"/>
  <c r="G7134" i="28"/>
  <c r="H7134" i="28" s="1"/>
  <c r="G7136" i="28"/>
  <c r="H7136" i="28" s="1"/>
  <c r="G7138" i="28"/>
  <c r="H7138" i="28" s="1"/>
  <c r="G7140" i="28"/>
  <c r="H7140" i="28" s="1"/>
  <c r="G7142" i="28"/>
  <c r="H7142" i="28" s="1"/>
  <c r="G7144" i="28"/>
  <c r="H7144" i="28" s="1"/>
  <c r="G7146" i="28"/>
  <c r="H7146" i="28" s="1"/>
  <c r="G7148" i="28"/>
  <c r="H7148" i="28" s="1"/>
  <c r="G7150" i="28"/>
  <c r="H7150" i="28" s="1"/>
  <c r="G7152" i="28"/>
  <c r="H7152" i="28" s="1"/>
  <c r="G7154" i="28"/>
  <c r="H7154" i="28" s="1"/>
  <c r="G7156" i="28"/>
  <c r="H7156" i="28" s="1"/>
  <c r="G7158" i="28"/>
  <c r="H7158" i="28" s="1"/>
  <c r="G7160" i="28"/>
  <c r="H7160" i="28" s="1"/>
  <c r="G7162" i="28"/>
  <c r="H7162" i="28" s="1"/>
  <c r="G7213" i="28"/>
  <c r="H7213" i="28" s="1"/>
  <c r="G7215" i="28"/>
  <c r="H7215" i="28" s="1"/>
  <c r="G7217" i="28"/>
  <c r="H7217" i="28" s="1"/>
  <c r="G7219" i="28"/>
  <c r="H7219" i="28" s="1"/>
  <c r="G7270" i="28"/>
  <c r="H7270" i="28" s="1"/>
  <c r="G7277" i="28"/>
  <c r="H7277" i="28" s="1"/>
  <c r="G7291" i="28"/>
  <c r="H7291" i="28" s="1"/>
  <c r="G7293" i="28"/>
  <c r="H7293" i="28" s="1"/>
  <c r="G7327" i="28"/>
  <c r="H7327" i="28" s="1"/>
  <c r="G7331" i="28"/>
  <c r="H7331" i="28" s="1"/>
  <c r="G7343" i="28"/>
  <c r="H7343" i="28" s="1"/>
  <c r="G7380" i="28"/>
  <c r="H7380" i="28" s="1"/>
  <c r="G7382" i="28"/>
  <c r="H7382" i="28" s="1"/>
  <c r="G7384" i="28"/>
  <c r="H7384" i="28" s="1"/>
  <c r="G7386" i="28"/>
  <c r="H7386" i="28" s="1"/>
  <c r="G7390" i="28"/>
  <c r="H7390" i="28" s="1"/>
  <c r="G7405" i="28"/>
  <c r="H7405" i="28" s="1"/>
  <c r="G7407" i="28"/>
  <c r="H7407" i="28" s="1"/>
  <c r="G7409" i="28"/>
  <c r="H7409" i="28" s="1"/>
  <c r="G7475" i="28"/>
  <c r="H7475" i="28" s="1"/>
  <c r="G7483" i="28"/>
  <c r="H7483" i="28" s="1"/>
  <c r="G7523" i="28"/>
  <c r="H7523" i="28" s="1"/>
  <c r="G7535" i="28"/>
  <c r="H7535" i="28" s="1"/>
  <c r="G7537" i="28"/>
  <c r="H7537" i="28" s="1"/>
  <c r="G7539" i="28"/>
  <c r="H7539" i="28" s="1"/>
  <c r="G7622" i="28"/>
  <c r="H7622" i="28" s="1"/>
  <c r="G7624" i="28"/>
  <c r="H7624" i="28" s="1"/>
  <c r="G7626" i="28"/>
  <c r="H7626" i="28" s="1"/>
  <c r="G7628" i="28"/>
  <c r="H7628" i="28" s="1"/>
  <c r="G7633" i="28"/>
  <c r="H7633" i="28" s="1"/>
  <c r="G8334" i="28"/>
  <c r="H8334" i="28" s="1"/>
  <c r="G8471" i="28"/>
  <c r="H8471" i="28" s="1"/>
  <c r="G16" i="28"/>
  <c r="H16" i="28" s="1"/>
  <c r="G28" i="28"/>
  <c r="H28" i="28" s="1"/>
  <c r="G38" i="28"/>
  <c r="H38" i="28" s="1"/>
  <c r="G48" i="28"/>
  <c r="H48" i="28" s="1"/>
  <c r="G60" i="28"/>
  <c r="H60" i="28" s="1"/>
  <c r="G70" i="28"/>
  <c r="H70" i="28" s="1"/>
  <c r="G80" i="28"/>
  <c r="H80" i="28" s="1"/>
  <c r="G92" i="28"/>
  <c r="H92" i="28" s="1"/>
  <c r="G102" i="28"/>
  <c r="H102" i="28" s="1"/>
  <c r="G112" i="28"/>
  <c r="H112" i="28" s="1"/>
  <c r="G124" i="28"/>
  <c r="H124" i="28" s="1"/>
  <c r="G134" i="28"/>
  <c r="H134" i="28" s="1"/>
  <c r="G144" i="28"/>
  <c r="H144" i="28" s="1"/>
  <c r="G156" i="28"/>
  <c r="H156" i="28" s="1"/>
  <c r="G158" i="28"/>
  <c r="H158" i="28" s="1"/>
  <c r="G167" i="28"/>
  <c r="H167" i="28" s="1"/>
  <c r="G187" i="28"/>
  <c r="H187" i="28" s="1"/>
  <c r="G199" i="28"/>
  <c r="H199" i="28" s="1"/>
  <c r="G210" i="28"/>
  <c r="H210" i="28" s="1"/>
  <c r="G217" i="28"/>
  <c r="H217" i="28" s="1"/>
  <c r="G231" i="28"/>
  <c r="H231" i="28" s="1"/>
  <c r="G247" i="28"/>
  <c r="H247" i="28" s="1"/>
  <c r="G258" i="28"/>
  <c r="H258" i="28" s="1"/>
  <c r="G265" i="28"/>
  <c r="H265" i="28" s="1"/>
  <c r="G298" i="28"/>
  <c r="H298" i="28" s="1"/>
  <c r="G315" i="28"/>
  <c r="H315" i="28" s="1"/>
  <c r="G317" i="28"/>
  <c r="H317" i="28" s="1"/>
  <c r="G319" i="28"/>
  <c r="H319" i="28" s="1"/>
  <c r="G336" i="28"/>
  <c r="H336" i="28" s="1"/>
  <c r="G338" i="28"/>
  <c r="H338" i="28" s="1"/>
  <c r="G340" i="28"/>
  <c r="H340" i="28" s="1"/>
  <c r="G342" i="28"/>
  <c r="H342" i="28" s="1"/>
  <c r="G368" i="28"/>
  <c r="H368" i="28" s="1"/>
  <c r="G370" i="28"/>
  <c r="H370" i="28" s="1"/>
  <c r="G381" i="28"/>
  <c r="H381" i="28" s="1"/>
  <c r="G390" i="28"/>
  <c r="H390" i="28" s="1"/>
  <c r="G392" i="28"/>
  <c r="H392" i="28" s="1"/>
  <c r="G411" i="28"/>
  <c r="H411" i="28" s="1"/>
  <c r="G413" i="28"/>
  <c r="H413" i="28" s="1"/>
  <c r="G415" i="28"/>
  <c r="H415" i="28" s="1"/>
  <c r="G426" i="28"/>
  <c r="H426" i="28" s="1"/>
  <c r="G428" i="28"/>
  <c r="H428" i="28" s="1"/>
  <c r="G430" i="28"/>
  <c r="H430" i="28" s="1"/>
  <c r="G447" i="28"/>
  <c r="H447" i="28" s="1"/>
  <c r="G475" i="28"/>
  <c r="H475" i="28" s="1"/>
  <c r="G486" i="28"/>
  <c r="H486" i="28" s="1"/>
  <c r="G488" i="28"/>
  <c r="H488" i="28" s="1"/>
  <c r="G499" i="28"/>
  <c r="H499" i="28" s="1"/>
  <c r="G501" i="28"/>
  <c r="H501" i="28" s="1"/>
  <c r="G522" i="28"/>
  <c r="H522" i="28" s="1"/>
  <c r="G524" i="28"/>
  <c r="H524" i="28" s="1"/>
  <c r="G526" i="28"/>
  <c r="H526" i="28" s="1"/>
  <c r="G545" i="28"/>
  <c r="H545" i="28" s="1"/>
  <c r="G547" i="28"/>
  <c r="H547" i="28" s="1"/>
  <c r="G560" i="28"/>
  <c r="H560" i="28" s="1"/>
  <c r="G562" i="28"/>
  <c r="H562" i="28" s="1"/>
  <c r="G573" i="28"/>
  <c r="H573" i="28" s="1"/>
  <c r="G575" i="28"/>
  <c r="H575" i="28" s="1"/>
  <c r="G577" i="28"/>
  <c r="H577" i="28" s="1"/>
  <c r="G592" i="28"/>
  <c r="H592" i="28" s="1"/>
  <c r="G594" i="28"/>
  <c r="H594" i="28" s="1"/>
  <c r="G617" i="28"/>
  <c r="H617" i="28" s="1"/>
  <c r="G619" i="28"/>
  <c r="H619" i="28" s="1"/>
  <c r="G621" i="28"/>
  <c r="H621" i="28" s="1"/>
  <c r="G623" i="28"/>
  <c r="H623" i="28" s="1"/>
  <c r="G642" i="28"/>
  <c r="H642" i="28" s="1"/>
  <c r="G644" i="28"/>
  <c r="H644" i="28" s="1"/>
  <c r="G653" i="28"/>
  <c r="H653" i="28" s="1"/>
  <c r="G716" i="28"/>
  <c r="H716" i="28" s="1"/>
  <c r="G718" i="28"/>
  <c r="H718" i="28" s="1"/>
  <c r="G731" i="28"/>
  <c r="H731" i="28" s="1"/>
  <c r="G733" i="28"/>
  <c r="H733" i="28" s="1"/>
  <c r="G735" i="28"/>
  <c r="H735" i="28" s="1"/>
  <c r="G744" i="28"/>
  <c r="H744" i="28" s="1"/>
  <c r="G746" i="28"/>
  <c r="H746" i="28" s="1"/>
  <c r="G767" i="28"/>
  <c r="H767" i="28" s="1"/>
  <c r="G769" i="28"/>
  <c r="H769" i="28" s="1"/>
  <c r="G771" i="28"/>
  <c r="H771" i="28" s="1"/>
  <c r="G790" i="28"/>
  <c r="H790" i="28" s="1"/>
  <c r="G792" i="28"/>
  <c r="H792" i="28" s="1"/>
  <c r="G837" i="28"/>
  <c r="H837" i="28" s="1"/>
  <c r="G839" i="28"/>
  <c r="H839" i="28" s="1"/>
  <c r="G932" i="28"/>
  <c r="H932" i="28" s="1"/>
  <c r="G934" i="28"/>
  <c r="H934" i="28" s="1"/>
  <c r="G976" i="28"/>
  <c r="H976" i="28" s="1"/>
  <c r="G978" i="28"/>
  <c r="H978" i="28" s="1"/>
  <c r="G980" i="28"/>
  <c r="H980" i="28" s="1"/>
  <c r="G1011" i="28"/>
  <c r="H1011" i="28" s="1"/>
  <c r="G1064" i="28"/>
  <c r="H1064" i="28" s="1"/>
  <c r="G1066" i="28"/>
  <c r="H1066" i="28" s="1"/>
  <c r="G1068" i="28"/>
  <c r="H1068" i="28" s="1"/>
  <c r="G1085" i="28"/>
  <c r="H1085" i="28" s="1"/>
  <c r="G1087" i="28"/>
  <c r="H1087" i="28" s="1"/>
  <c r="G1089" i="28"/>
  <c r="H1089" i="28" s="1"/>
  <c r="G1091" i="28"/>
  <c r="H1091" i="28" s="1"/>
  <c r="G1135" i="28"/>
  <c r="H1135" i="28" s="1"/>
  <c r="G1198" i="28"/>
  <c r="H1198" i="28" s="1"/>
  <c r="G1200" i="28"/>
  <c r="H1200" i="28" s="1"/>
  <c r="G1226" i="28"/>
  <c r="H1226" i="28" s="1"/>
  <c r="G1228" i="28"/>
  <c r="H1228" i="28" s="1"/>
  <c r="G1230" i="28"/>
  <c r="H1230" i="28" s="1"/>
  <c r="G1317" i="28"/>
  <c r="H1317" i="28" s="1"/>
  <c r="G1319" i="28"/>
  <c r="H1319" i="28" s="1"/>
  <c r="G1321" i="28"/>
  <c r="H1321" i="28" s="1"/>
  <c r="G1374" i="28"/>
  <c r="H1374" i="28" s="1"/>
  <c r="G1389" i="28"/>
  <c r="H1389" i="28" s="1"/>
  <c r="G1392" i="28"/>
  <c r="H1392" i="28" s="1"/>
  <c r="G1441" i="28"/>
  <c r="H1441" i="28" s="1"/>
  <c r="G1456" i="28"/>
  <c r="H1456" i="28" s="1"/>
  <c r="G1467" i="28"/>
  <c r="H1467" i="28" s="1"/>
  <c r="G1470" i="28"/>
  <c r="H1470" i="28" s="1"/>
  <c r="G1488" i="28"/>
  <c r="H1488" i="28" s="1"/>
  <c r="G1929" i="28"/>
  <c r="H1929" i="28" s="1"/>
  <c r="G2093" i="28"/>
  <c r="H2093" i="28" s="1"/>
  <c r="G2271" i="28"/>
  <c r="H2271" i="28" s="1"/>
  <c r="G2459" i="28"/>
  <c r="H2459" i="28" s="1"/>
  <c r="G2613" i="28"/>
  <c r="H2613" i="28" s="1"/>
  <c r="G2996" i="28"/>
  <c r="H2996" i="28" s="1"/>
  <c r="G3148" i="28"/>
  <c r="H3148" i="28" s="1"/>
  <c r="G18" i="28"/>
  <c r="H18" i="28" s="1"/>
  <c r="G50" i="28"/>
  <c r="H50" i="28" s="1"/>
  <c r="G82" i="28"/>
  <c r="H82" i="28" s="1"/>
  <c r="G114" i="28"/>
  <c r="H114" i="28" s="1"/>
  <c r="G146" i="28"/>
  <c r="H146" i="28" s="1"/>
  <c r="G160" i="28"/>
  <c r="H160" i="28" s="1"/>
  <c r="G162" i="28"/>
  <c r="H162" i="28" s="1"/>
  <c r="G169" i="28"/>
  <c r="H169" i="28" s="1"/>
  <c r="G201" i="28"/>
  <c r="H201" i="28" s="1"/>
  <c r="G203" i="28"/>
  <c r="H203" i="28" s="1"/>
  <c r="G219" i="28"/>
  <c r="H219" i="28" s="1"/>
  <c r="G233" i="28"/>
  <c r="H233" i="28" s="1"/>
  <c r="G235" i="28"/>
  <c r="H235" i="28" s="1"/>
  <c r="G249" i="28"/>
  <c r="H249" i="28" s="1"/>
  <c r="G251" i="28"/>
  <c r="H251" i="28" s="1"/>
  <c r="G267" i="28"/>
  <c r="H267" i="28" s="1"/>
  <c r="G281" i="28"/>
  <c r="H281" i="28" s="1"/>
  <c r="G300" i="28"/>
  <c r="H300" i="28" s="1"/>
  <c r="G302" i="28"/>
  <c r="H302" i="28" s="1"/>
  <c r="G321" i="28"/>
  <c r="H321" i="28" s="1"/>
  <c r="G346" i="28"/>
  <c r="H346" i="28" s="1"/>
  <c r="G348" i="28"/>
  <c r="H348" i="28" s="1"/>
  <c r="G359" i="28"/>
  <c r="H359" i="28" s="1"/>
  <c r="G372" i="28"/>
  <c r="H372" i="28" s="1"/>
  <c r="G383" i="28"/>
  <c r="H383" i="28" s="1"/>
  <c r="G385" i="28"/>
  <c r="H385" i="28" s="1"/>
  <c r="G394" i="28"/>
  <c r="H394" i="28" s="1"/>
  <c r="G453" i="28"/>
  <c r="H453" i="28" s="1"/>
  <c r="G462" i="28"/>
  <c r="H462" i="28" s="1"/>
  <c r="G477" i="28"/>
  <c r="H477" i="28" s="1"/>
  <c r="G490" i="28"/>
  <c r="H490" i="28" s="1"/>
  <c r="G507" i="28"/>
  <c r="H507" i="28" s="1"/>
  <c r="G509" i="28"/>
  <c r="H509" i="28" s="1"/>
  <c r="G511" i="28"/>
  <c r="H511" i="28" s="1"/>
  <c r="G528" i="28"/>
  <c r="H528" i="28" s="1"/>
  <c r="G530" i="28"/>
  <c r="H530" i="28" s="1"/>
  <c r="G532" i="28"/>
  <c r="H532" i="28" s="1"/>
  <c r="G534" i="28"/>
  <c r="H534" i="28" s="1"/>
  <c r="G549" i="28"/>
  <c r="H549" i="28" s="1"/>
  <c r="G564" i="28"/>
  <c r="H564" i="28" s="1"/>
  <c r="G602" i="28"/>
  <c r="H602" i="28" s="1"/>
  <c r="G604" i="28"/>
  <c r="H604" i="28" s="1"/>
  <c r="G606" i="28"/>
  <c r="H606" i="28" s="1"/>
  <c r="G608" i="28"/>
  <c r="H608" i="28" s="1"/>
  <c r="G625" i="28"/>
  <c r="H625" i="28" s="1"/>
  <c r="G627" i="28"/>
  <c r="H627" i="28" s="1"/>
  <c r="G629" i="28"/>
  <c r="H629" i="28" s="1"/>
  <c r="G646" i="28"/>
  <c r="H646" i="28" s="1"/>
  <c r="G655" i="28"/>
  <c r="H655" i="28" s="1"/>
  <c r="G657" i="28"/>
  <c r="H657" i="28" s="1"/>
  <c r="G659" i="28"/>
  <c r="H659" i="28" s="1"/>
  <c r="G684" i="28"/>
  <c r="H684" i="28" s="1"/>
  <c r="G686" i="28"/>
  <c r="H686" i="28" s="1"/>
  <c r="G688" i="28"/>
  <c r="H688" i="28" s="1"/>
  <c r="G690" i="28"/>
  <c r="H690" i="28" s="1"/>
  <c r="G707" i="28"/>
  <c r="H707" i="28" s="1"/>
  <c r="G720" i="28"/>
  <c r="H720" i="28" s="1"/>
  <c r="G748" i="28"/>
  <c r="H748" i="28" s="1"/>
  <c r="G750" i="28"/>
  <c r="H750" i="28" s="1"/>
  <c r="G752" i="28"/>
  <c r="H752" i="28" s="1"/>
  <c r="G754" i="28"/>
  <c r="H754" i="28" s="1"/>
  <c r="G756" i="28"/>
  <c r="H756" i="28" s="1"/>
  <c r="G811" i="28"/>
  <c r="H811" i="28" s="1"/>
  <c r="G813" i="28"/>
  <c r="H813" i="28" s="1"/>
  <c r="G815" i="28"/>
  <c r="H815" i="28" s="1"/>
  <c r="G826" i="28"/>
  <c r="H826" i="28" s="1"/>
  <c r="G828" i="28"/>
  <c r="H828" i="28" s="1"/>
  <c r="G917" i="28"/>
  <c r="H917" i="28" s="1"/>
  <c r="G919" i="28"/>
  <c r="H919" i="28" s="1"/>
  <c r="G936" i="28"/>
  <c r="H936" i="28" s="1"/>
  <c r="G982" i="28"/>
  <c r="H982" i="28" s="1"/>
  <c r="G984" i="28"/>
  <c r="H984" i="28" s="1"/>
  <c r="G986" i="28"/>
  <c r="H986" i="28" s="1"/>
  <c r="G1070" i="28"/>
  <c r="H1070" i="28" s="1"/>
  <c r="G1124" i="28"/>
  <c r="H1124" i="28" s="1"/>
  <c r="G1137" i="28"/>
  <c r="H1137" i="28" s="1"/>
  <c r="G1139" i="28"/>
  <c r="H1139" i="28" s="1"/>
  <c r="G1141" i="28"/>
  <c r="H1141" i="28" s="1"/>
  <c r="G1217" i="28"/>
  <c r="H1217" i="28" s="1"/>
  <c r="G1257" i="28"/>
  <c r="H1257" i="28" s="1"/>
  <c r="G1259" i="28"/>
  <c r="H1259" i="28" s="1"/>
  <c r="G1261" i="28"/>
  <c r="H1261" i="28" s="1"/>
  <c r="G1263" i="28"/>
  <c r="H1263" i="28" s="1"/>
  <c r="G1430" i="28"/>
  <c r="H1430" i="28" s="1"/>
  <c r="G2473" i="28"/>
  <c r="H2473" i="28" s="1"/>
  <c r="G2963" i="28"/>
  <c r="H2963" i="28" s="1"/>
  <c r="G42" i="28"/>
  <c r="H42" i="28" s="1"/>
  <c r="G106" i="28"/>
  <c r="H106" i="28" s="1"/>
  <c r="G138" i="28"/>
  <c r="H138" i="28" s="1"/>
  <c r="G209" i="28"/>
  <c r="H209" i="28" s="1"/>
  <c r="G221" i="28"/>
  <c r="H221" i="28" s="1"/>
  <c r="G226" i="28"/>
  <c r="H226" i="28" s="1"/>
  <c r="G228" i="28"/>
  <c r="H228" i="28" s="1"/>
  <c r="G237" i="28"/>
  <c r="H237" i="28" s="1"/>
  <c r="G255" i="28"/>
  <c r="H255" i="28" s="1"/>
  <c r="G257" i="28"/>
  <c r="H257" i="28" s="1"/>
  <c r="G269" i="28"/>
  <c r="H269" i="28" s="1"/>
  <c r="G276" i="28"/>
  <c r="H276" i="28" s="1"/>
  <c r="G278" i="28"/>
  <c r="H278" i="28" s="1"/>
  <c r="G380" i="28"/>
  <c r="H380" i="28" s="1"/>
  <c r="G404" i="28"/>
  <c r="H404" i="28" s="1"/>
  <c r="G406" i="28"/>
  <c r="H406" i="28" s="1"/>
  <c r="G408" i="28"/>
  <c r="H408" i="28" s="1"/>
  <c r="G442" i="28"/>
  <c r="H442" i="28" s="1"/>
  <c r="G444" i="28"/>
  <c r="H444" i="28" s="1"/>
  <c r="G457" i="28"/>
  <c r="H457" i="28" s="1"/>
  <c r="G459" i="28"/>
  <c r="H459" i="28" s="1"/>
  <c r="G468" i="28"/>
  <c r="H468" i="28" s="1"/>
  <c r="G483" i="28"/>
  <c r="H483" i="28" s="1"/>
  <c r="G542" i="28"/>
  <c r="H542" i="28" s="1"/>
  <c r="G544" i="28"/>
  <c r="H544" i="28" s="1"/>
  <c r="G557" i="28"/>
  <c r="H557" i="28" s="1"/>
  <c r="G572" i="28"/>
  <c r="H572" i="28" s="1"/>
  <c r="G585" i="28"/>
  <c r="H585" i="28" s="1"/>
  <c r="G587" i="28"/>
  <c r="H587" i="28" s="1"/>
  <c r="G610" i="28"/>
  <c r="H610" i="28" s="1"/>
  <c r="G612" i="28"/>
  <c r="H612" i="28" s="1"/>
  <c r="G614" i="28"/>
  <c r="H614" i="28" s="1"/>
  <c r="G639" i="28"/>
  <c r="H639" i="28" s="1"/>
  <c r="G1117" i="28"/>
  <c r="H1117" i="28" s="1"/>
  <c r="G1119" i="28"/>
  <c r="H1119" i="28" s="1"/>
  <c r="G1128" i="28"/>
  <c r="H1128" i="28" s="1"/>
  <c r="G1246" i="28"/>
  <c r="H1246" i="28" s="1"/>
  <c r="G1308" i="28"/>
  <c r="H1308" i="28" s="1"/>
  <c r="G1404" i="28"/>
  <c r="H1404" i="28" s="1"/>
  <c r="G1423" i="28"/>
  <c r="H1423" i="28" s="1"/>
  <c r="G1426" i="28"/>
  <c r="H1426" i="28" s="1"/>
  <c r="G2137" i="28"/>
  <c r="H2137" i="28" s="1"/>
  <c r="G2315" i="28"/>
  <c r="H2315" i="28" s="1"/>
  <c r="G2389" i="28"/>
  <c r="H2389" i="28" s="1"/>
  <c r="G2501" i="28"/>
  <c r="H2501" i="28" s="1"/>
  <c r="G2575" i="28"/>
  <c r="H2575" i="28" s="1"/>
  <c r="G3174" i="28"/>
  <c r="H3174" i="28" s="1"/>
  <c r="G3251" i="28"/>
  <c r="H3251" i="28" s="1"/>
  <c r="G74" i="28"/>
  <c r="H74" i="28" s="1"/>
  <c r="G10" i="28"/>
  <c r="H10" i="28" s="1"/>
  <c r="G22" i="28"/>
  <c r="H22" i="28" s="1"/>
  <c r="G32" i="28"/>
  <c r="H32" i="28" s="1"/>
  <c r="G44" i="28"/>
  <c r="H44" i="28" s="1"/>
  <c r="G54" i="28"/>
  <c r="H54" i="28" s="1"/>
  <c r="G64" i="28"/>
  <c r="H64" i="28" s="1"/>
  <c r="G76" i="28"/>
  <c r="H76" i="28" s="1"/>
  <c r="G86" i="28"/>
  <c r="H86" i="28" s="1"/>
  <c r="G96" i="28"/>
  <c r="H96" i="28" s="1"/>
  <c r="G108" i="28"/>
  <c r="H108" i="28" s="1"/>
  <c r="G118" i="28"/>
  <c r="H118" i="28" s="1"/>
  <c r="G128" i="28"/>
  <c r="H128" i="28" s="1"/>
  <c r="G140" i="28"/>
  <c r="H140" i="28" s="1"/>
  <c r="G150" i="28"/>
  <c r="H150" i="28" s="1"/>
  <c r="G157" i="28"/>
  <c r="H157" i="28" s="1"/>
  <c r="G159" i="28"/>
  <c r="H159" i="28" s="1"/>
  <c r="G186" i="28"/>
  <c r="H186" i="28" s="1"/>
  <c r="G191" i="28"/>
  <c r="H191" i="28" s="1"/>
  <c r="G211" i="28"/>
  <c r="H211" i="28" s="1"/>
  <c r="G230" i="28"/>
  <c r="H230" i="28" s="1"/>
  <c r="G239" i="28"/>
  <c r="H239" i="28" s="1"/>
  <c r="G259" i="28"/>
  <c r="H259" i="28" s="1"/>
  <c r="G271" i="28"/>
  <c r="H271" i="28" s="1"/>
  <c r="G280" i="28"/>
  <c r="H280" i="28" s="1"/>
  <c r="G297" i="28"/>
  <c r="H297" i="28" s="1"/>
  <c r="G299" i="28"/>
  <c r="H299" i="28" s="1"/>
  <c r="G314" i="28"/>
  <c r="H314" i="28" s="1"/>
  <c r="G316" i="28"/>
  <c r="H316" i="28" s="1"/>
  <c r="G318" i="28"/>
  <c r="H318" i="28" s="1"/>
  <c r="G320" i="28"/>
  <c r="H320" i="28" s="1"/>
  <c r="G343" i="28"/>
  <c r="H343" i="28" s="1"/>
  <c r="G345" i="28"/>
  <c r="H345" i="28" s="1"/>
  <c r="G367" i="28"/>
  <c r="H367" i="28" s="1"/>
  <c r="G369" i="28"/>
  <c r="H369" i="28" s="1"/>
  <c r="G371" i="28"/>
  <c r="H371" i="28" s="1"/>
  <c r="G389" i="28"/>
  <c r="H389" i="28" s="1"/>
  <c r="G391" i="28"/>
  <c r="H391" i="28" s="1"/>
  <c r="G410" i="28"/>
  <c r="H410" i="28" s="1"/>
  <c r="G412" i="28"/>
  <c r="H412" i="28" s="1"/>
  <c r="G414" i="28"/>
  <c r="H414" i="28" s="1"/>
  <c r="G416" i="28"/>
  <c r="H416" i="28" s="1"/>
  <c r="G425" i="28"/>
  <c r="H425" i="28" s="1"/>
  <c r="G427" i="28"/>
  <c r="H427" i="28" s="1"/>
  <c r="G429" i="28"/>
  <c r="H429" i="28" s="1"/>
  <c r="G431" i="28"/>
  <c r="H431" i="28" s="1"/>
  <c r="G446" i="28"/>
  <c r="H446" i="28" s="1"/>
  <c r="G448" i="28"/>
  <c r="H448" i="28" s="1"/>
  <c r="G470" i="28"/>
  <c r="H470" i="28" s="1"/>
  <c r="G472" i="28"/>
  <c r="H472" i="28" s="1"/>
  <c r="G474" i="28"/>
  <c r="H474" i="28" s="1"/>
  <c r="G485" i="28"/>
  <c r="H485" i="28" s="1"/>
  <c r="G487" i="28"/>
  <c r="H487" i="28" s="1"/>
  <c r="G500" i="28"/>
  <c r="H500" i="28" s="1"/>
  <c r="G502" i="28"/>
  <c r="H502" i="28" s="1"/>
  <c r="G504" i="28"/>
  <c r="H504" i="28" s="1"/>
  <c r="G574" i="28"/>
  <c r="H574" i="28" s="1"/>
  <c r="G576" i="28"/>
  <c r="H576" i="28" s="1"/>
  <c r="G589" i="28"/>
  <c r="H589" i="28" s="1"/>
  <c r="G591" i="28"/>
  <c r="H591" i="28" s="1"/>
  <c r="G616" i="28"/>
  <c r="H616" i="28" s="1"/>
  <c r="G645" i="28"/>
  <c r="H645" i="28" s="1"/>
  <c r="G654" i="28"/>
  <c r="H654" i="28" s="1"/>
  <c r="G734" i="28"/>
  <c r="H734" i="28" s="1"/>
  <c r="G745" i="28"/>
  <c r="H745" i="28" s="1"/>
  <c r="G747" i="28"/>
  <c r="H747" i="28" s="1"/>
  <c r="G772" i="28"/>
  <c r="H772" i="28" s="1"/>
  <c r="G791" i="28"/>
  <c r="H791" i="28" s="1"/>
  <c r="G793" i="28"/>
  <c r="H793" i="28" s="1"/>
  <c r="G804" i="28"/>
  <c r="H804" i="28" s="1"/>
  <c r="G806" i="28"/>
  <c r="H806" i="28" s="1"/>
  <c r="G865" i="28"/>
  <c r="H865" i="28" s="1"/>
  <c r="G867" i="28"/>
  <c r="H867" i="28" s="1"/>
  <c r="G869" i="28"/>
  <c r="H869" i="28" s="1"/>
  <c r="G871" i="28"/>
  <c r="H871" i="28" s="1"/>
  <c r="G954" i="28"/>
  <c r="H954" i="28" s="1"/>
  <c r="G956" i="28"/>
  <c r="H956" i="28" s="1"/>
  <c r="G1031" i="28"/>
  <c r="H1031" i="28" s="1"/>
  <c r="G1042" i="28"/>
  <c r="H1042" i="28" s="1"/>
  <c r="G1044" i="28"/>
  <c r="H1044" i="28" s="1"/>
  <c r="G1102" i="28"/>
  <c r="H1102" i="28" s="1"/>
  <c r="G1104" i="28"/>
  <c r="H1104" i="28" s="1"/>
  <c r="G1155" i="28"/>
  <c r="H1155" i="28" s="1"/>
  <c r="G1168" i="28"/>
  <c r="H1168" i="28" s="1"/>
  <c r="G1170" i="28"/>
  <c r="H1170" i="28" s="1"/>
  <c r="G1172" i="28"/>
  <c r="H1172" i="28" s="1"/>
  <c r="G1233" i="28"/>
  <c r="H1233" i="28" s="1"/>
  <c r="G1291" i="28"/>
  <c r="H1291" i="28" s="1"/>
  <c r="G1293" i="28"/>
  <c r="H1293" i="28" s="1"/>
  <c r="G1379" i="28"/>
  <c r="H1379" i="28" s="1"/>
  <c r="G1386" i="28"/>
  <c r="H1386" i="28" s="1"/>
  <c r="G1459" i="28"/>
  <c r="H1459" i="28" s="1"/>
  <c r="G2151" i="28"/>
  <c r="H2151" i="28" s="1"/>
  <c r="G2329" i="28"/>
  <c r="H2329" i="28" s="1"/>
  <c r="G2403" i="28"/>
  <c r="H2403" i="28" s="1"/>
  <c r="G66" i="28"/>
  <c r="H66" i="28" s="1"/>
  <c r="G130" i="28"/>
  <c r="H130" i="28" s="1"/>
  <c r="G202" i="28"/>
  <c r="H202" i="28" s="1"/>
  <c r="G213" i="28"/>
  <c r="H213" i="28" s="1"/>
  <c r="G223" i="28"/>
  <c r="H223" i="28" s="1"/>
  <c r="G232" i="28"/>
  <c r="H232" i="28" s="1"/>
  <c r="G234" i="28"/>
  <c r="H234" i="28" s="1"/>
  <c r="G241" i="28"/>
  <c r="H241" i="28" s="1"/>
  <c r="G250" i="28"/>
  <c r="H250" i="28" s="1"/>
  <c r="G261" i="28"/>
  <c r="H261" i="28" s="1"/>
  <c r="G273" i="28"/>
  <c r="H273" i="28" s="1"/>
  <c r="G282" i="28"/>
  <c r="H282" i="28" s="1"/>
  <c r="G373" i="28"/>
  <c r="H373" i="28" s="1"/>
  <c r="G382" i="28"/>
  <c r="H382" i="28" s="1"/>
  <c r="G384" i="28"/>
  <c r="H384" i="28" s="1"/>
  <c r="G393" i="28"/>
  <c r="H393" i="28" s="1"/>
  <c r="G395" i="28"/>
  <c r="H395" i="28" s="1"/>
  <c r="G433" i="28"/>
  <c r="H433" i="28" s="1"/>
  <c r="G435" i="28"/>
  <c r="H435" i="28" s="1"/>
  <c r="G437" i="28"/>
  <c r="H437" i="28" s="1"/>
  <c r="G450" i="28"/>
  <c r="H450" i="28" s="1"/>
  <c r="G452" i="28"/>
  <c r="H452" i="28" s="1"/>
  <c r="G461" i="28"/>
  <c r="H461" i="28" s="1"/>
  <c r="G537" i="28"/>
  <c r="H537" i="28" s="1"/>
  <c r="G565" i="28"/>
  <c r="H565" i="28" s="1"/>
  <c r="G578" i="28"/>
  <c r="H578" i="28" s="1"/>
  <c r="G603" i="28"/>
  <c r="H603" i="28" s="1"/>
  <c r="G605" i="28"/>
  <c r="H605" i="28" s="1"/>
  <c r="G607" i="28"/>
  <c r="H607" i="28" s="1"/>
  <c r="G706" i="28"/>
  <c r="H706" i="28" s="1"/>
  <c r="G751" i="28"/>
  <c r="H751" i="28" s="1"/>
  <c r="G753" i="28"/>
  <c r="H753" i="28" s="1"/>
  <c r="G755" i="28"/>
  <c r="H755" i="28" s="1"/>
  <c r="G757" i="28"/>
  <c r="H757" i="28" s="1"/>
  <c r="G774" i="28"/>
  <c r="H774" i="28" s="1"/>
  <c r="G776" i="28"/>
  <c r="H776" i="28" s="1"/>
  <c r="G778" i="28"/>
  <c r="H778" i="28" s="1"/>
  <c r="G795" i="28"/>
  <c r="H795" i="28" s="1"/>
  <c r="G808" i="28"/>
  <c r="H808" i="28" s="1"/>
  <c r="G873" i="28"/>
  <c r="H873" i="28" s="1"/>
  <c r="G875" i="28"/>
  <c r="H875" i="28" s="1"/>
  <c r="G877" i="28"/>
  <c r="H877" i="28" s="1"/>
  <c r="G1046" i="28"/>
  <c r="H1046" i="28" s="1"/>
  <c r="G1106" i="28"/>
  <c r="H1106" i="28" s="1"/>
  <c r="G1108" i="28"/>
  <c r="H1108" i="28" s="1"/>
  <c r="G1110" i="28"/>
  <c r="H1110" i="28" s="1"/>
  <c r="G1112" i="28"/>
  <c r="H1112" i="28" s="1"/>
  <c r="G1144" i="28"/>
  <c r="H1144" i="28" s="1"/>
  <c r="G1157" i="28"/>
  <c r="H1157" i="28" s="1"/>
  <c r="G1235" i="28"/>
  <c r="H1235" i="28" s="1"/>
  <c r="G1237" i="28"/>
  <c r="H1237" i="28" s="1"/>
  <c r="G1239" i="28"/>
  <c r="H1239" i="28" s="1"/>
  <c r="G1381" i="28"/>
  <c r="H1381" i="28" s="1"/>
  <c r="G1446" i="28"/>
  <c r="H1446" i="28" s="1"/>
  <c r="G3284" i="28"/>
  <c r="H3284" i="28" s="1"/>
  <c r="G34" i="28"/>
  <c r="H34" i="28" s="1"/>
  <c r="G98" i="28"/>
  <c r="H98" i="28" s="1"/>
  <c r="G1601" i="28"/>
  <c r="H1601" i="28" s="1"/>
  <c r="G1663" i="28"/>
  <c r="H1663" i="28" s="1"/>
  <c r="G1749" i="28"/>
  <c r="H1749" i="28" s="1"/>
  <c r="G2063" i="28"/>
  <c r="H2063" i="28" s="1"/>
  <c r="G2241" i="28"/>
  <c r="H2241" i="28" s="1"/>
  <c r="G2431" i="28"/>
  <c r="H2431" i="28" s="1"/>
  <c r="G2802" i="28"/>
  <c r="H2802" i="28" s="1"/>
  <c r="G503" i="28"/>
  <c r="H503" i="28" s="1"/>
  <c r="G505" i="28"/>
  <c r="H505" i="28" s="1"/>
  <c r="G520" i="28"/>
  <c r="H520" i="28" s="1"/>
  <c r="G539" i="28"/>
  <c r="H539" i="28" s="1"/>
  <c r="G541" i="28"/>
  <c r="H541" i="28" s="1"/>
  <c r="G550" i="28"/>
  <c r="H550" i="28" s="1"/>
  <c r="G559" i="28"/>
  <c r="H559" i="28" s="1"/>
  <c r="G561" i="28"/>
  <c r="H561" i="28" s="1"/>
  <c r="G563" i="28"/>
  <c r="H563" i="28" s="1"/>
  <c r="G581" i="28"/>
  <c r="H581" i="28" s="1"/>
  <c r="G583" i="28"/>
  <c r="H583" i="28" s="1"/>
  <c r="G596" i="28"/>
  <c r="H596" i="28" s="1"/>
  <c r="G598" i="28"/>
  <c r="H598" i="28" s="1"/>
  <c r="G600" i="28"/>
  <c r="H600" i="28" s="1"/>
  <c r="G634" i="28"/>
  <c r="H634" i="28" s="1"/>
  <c r="G636" i="28"/>
  <c r="H636" i="28" s="1"/>
  <c r="G647" i="28"/>
  <c r="H647" i="28" s="1"/>
  <c r="G656" i="28"/>
  <c r="H656" i="28" s="1"/>
  <c r="G658" i="28"/>
  <c r="H658" i="28" s="1"/>
  <c r="G671" i="28"/>
  <c r="H671" i="28" s="1"/>
  <c r="G673" i="28"/>
  <c r="H673" i="28" s="1"/>
  <c r="G675" i="28"/>
  <c r="H675" i="28" s="1"/>
  <c r="G692" i="28"/>
  <c r="H692" i="28" s="1"/>
  <c r="G705" i="28"/>
  <c r="H705" i="28" s="1"/>
  <c r="G714" i="28"/>
  <c r="H714" i="28" s="1"/>
  <c r="G727" i="28"/>
  <c r="H727" i="28" s="1"/>
  <c r="G736" i="28"/>
  <c r="H736" i="28" s="1"/>
  <c r="G749" i="28"/>
  <c r="H749" i="28" s="1"/>
  <c r="G766" i="28"/>
  <c r="H766" i="28" s="1"/>
  <c r="G768" i="28"/>
  <c r="H768" i="28" s="1"/>
  <c r="G770" i="28"/>
  <c r="H770" i="28" s="1"/>
  <c r="G787" i="28"/>
  <c r="H787" i="28" s="1"/>
  <c r="G789" i="28"/>
  <c r="H789" i="28" s="1"/>
  <c r="G809" i="28"/>
  <c r="H809" i="28" s="1"/>
  <c r="G824" i="28"/>
  <c r="H824" i="28" s="1"/>
  <c r="G844" i="28"/>
  <c r="H844" i="28" s="1"/>
  <c r="G846" i="28"/>
  <c r="H846" i="28" s="1"/>
  <c r="G861" i="28"/>
  <c r="H861" i="28" s="1"/>
  <c r="G863" i="28"/>
  <c r="H863" i="28" s="1"/>
  <c r="G878" i="28"/>
  <c r="H878" i="28" s="1"/>
  <c r="G880" i="28"/>
  <c r="H880" i="28" s="1"/>
  <c r="G882" i="28"/>
  <c r="H882" i="28" s="1"/>
  <c r="G884" i="28"/>
  <c r="H884" i="28" s="1"/>
  <c r="G911" i="28"/>
  <c r="H911" i="28" s="1"/>
  <c r="G913" i="28"/>
  <c r="H913" i="28" s="1"/>
  <c r="G915" i="28"/>
  <c r="H915" i="28" s="1"/>
  <c r="G924" i="28"/>
  <c r="H924" i="28" s="1"/>
  <c r="G926" i="28"/>
  <c r="H926" i="28" s="1"/>
  <c r="G928" i="28"/>
  <c r="H928" i="28" s="1"/>
  <c r="G939" i="28"/>
  <c r="H939" i="28" s="1"/>
  <c r="G941" i="28"/>
  <c r="H941" i="28" s="1"/>
  <c r="G950" i="28"/>
  <c r="H950" i="28" s="1"/>
  <c r="G961" i="28"/>
  <c r="H961" i="28" s="1"/>
  <c r="G974" i="28"/>
  <c r="H974" i="28" s="1"/>
  <c r="G989" i="28"/>
  <c r="H989" i="28" s="1"/>
  <c r="G991" i="28"/>
  <c r="H991" i="28" s="1"/>
  <c r="G993" i="28"/>
  <c r="H993" i="28" s="1"/>
  <c r="G995" i="28"/>
  <c r="H995" i="28" s="1"/>
  <c r="G997" i="28"/>
  <c r="H997" i="28" s="1"/>
  <c r="G999" i="28"/>
  <c r="H999" i="28" s="1"/>
  <c r="G1001" i="28"/>
  <c r="H1001" i="28" s="1"/>
  <c r="G1003" i="28"/>
  <c r="H1003" i="28" s="1"/>
  <c r="G1005" i="28"/>
  <c r="H1005" i="28" s="1"/>
  <c r="G1027" i="28"/>
  <c r="H1027" i="28" s="1"/>
  <c r="G1029" i="28"/>
  <c r="H1029" i="28" s="1"/>
  <c r="G1040" i="28"/>
  <c r="H1040" i="28" s="1"/>
  <c r="G1058" i="28"/>
  <c r="H1058" i="28" s="1"/>
  <c r="G1073" i="28"/>
  <c r="H1073" i="28" s="1"/>
  <c r="G1075" i="28"/>
  <c r="H1075" i="28" s="1"/>
  <c r="G1092" i="28"/>
  <c r="H1092" i="28" s="1"/>
  <c r="G1094" i="28"/>
  <c r="H1094" i="28" s="1"/>
  <c r="G1096" i="28"/>
  <c r="H1096" i="28" s="1"/>
  <c r="G1098" i="28"/>
  <c r="H1098" i="28" s="1"/>
  <c r="G1100" i="28"/>
  <c r="H1100" i="28" s="1"/>
  <c r="G1113" i="28"/>
  <c r="H1113" i="28" s="1"/>
  <c r="G1122" i="28"/>
  <c r="H1122" i="28" s="1"/>
  <c r="G1131" i="28"/>
  <c r="H1131" i="28" s="1"/>
  <c r="G1133" i="28"/>
  <c r="H1133" i="28" s="1"/>
  <c r="G1142" i="28"/>
  <c r="H1142" i="28" s="1"/>
  <c r="G1153" i="28"/>
  <c r="H1153" i="28" s="1"/>
  <c r="G1162" i="28"/>
  <c r="H1162" i="28" s="1"/>
  <c r="G1164" i="28"/>
  <c r="H1164" i="28" s="1"/>
  <c r="G1175" i="28"/>
  <c r="H1175" i="28" s="1"/>
  <c r="G1177" i="28"/>
  <c r="H1177" i="28" s="1"/>
  <c r="G1179" i="28"/>
  <c r="H1179" i="28" s="1"/>
  <c r="G1196" i="28"/>
  <c r="H1196" i="28" s="1"/>
  <c r="G1211" i="28"/>
  <c r="H1211" i="28" s="1"/>
  <c r="G1220" i="28"/>
  <c r="H1220" i="28" s="1"/>
  <c r="G1231" i="28"/>
  <c r="H1231" i="28" s="1"/>
  <c r="G1240" i="28"/>
  <c r="H1240" i="28" s="1"/>
  <c r="G1253" i="28"/>
  <c r="H1253" i="28" s="1"/>
  <c r="G1264" i="28"/>
  <c r="H1264" i="28" s="1"/>
  <c r="G1266" i="28"/>
  <c r="H1266" i="28" s="1"/>
  <c r="G1268" i="28"/>
  <c r="H1268" i="28" s="1"/>
  <c r="G1277" i="28"/>
  <c r="H1277" i="28" s="1"/>
  <c r="G1279" i="28"/>
  <c r="H1279" i="28" s="1"/>
  <c r="G1281" i="28"/>
  <c r="H1281" i="28" s="1"/>
  <c r="G1283" i="28"/>
  <c r="H1283" i="28" s="1"/>
  <c r="G1298" i="28"/>
  <c r="H1298" i="28" s="1"/>
  <c r="G1300" i="28"/>
  <c r="H1300" i="28" s="1"/>
  <c r="G1311" i="28"/>
  <c r="H1311" i="28" s="1"/>
  <c r="G1322" i="28"/>
  <c r="H1322" i="28" s="1"/>
  <c r="G1324" i="28"/>
  <c r="H1324" i="28" s="1"/>
  <c r="G1326" i="28"/>
  <c r="H1326" i="28" s="1"/>
  <c r="G1328" i="28"/>
  <c r="H1328" i="28" s="1"/>
  <c r="G1357" i="28"/>
  <c r="H1357" i="28" s="1"/>
  <c r="G1365" i="28"/>
  <c r="H1365" i="28" s="1"/>
  <c r="G1387" i="28"/>
  <c r="H1387" i="28" s="1"/>
  <c r="G1397" i="28"/>
  <c r="H1397" i="28" s="1"/>
  <c r="G1439" i="28"/>
  <c r="H1439" i="28" s="1"/>
  <c r="G1457" i="28"/>
  <c r="H1457" i="28" s="1"/>
  <c r="G1475" i="28"/>
  <c r="H1475" i="28" s="1"/>
  <c r="G1501" i="28"/>
  <c r="H1501" i="28" s="1"/>
  <c r="G1532" i="28"/>
  <c r="H1532" i="28" s="1"/>
  <c r="G1548" i="28"/>
  <c r="H1548" i="28" s="1"/>
  <c r="G1564" i="28"/>
  <c r="H1564" i="28" s="1"/>
  <c r="G1584" i="28"/>
  <c r="H1584" i="28" s="1"/>
  <c r="G1596" i="28"/>
  <c r="H1596" i="28" s="1"/>
  <c r="G1626" i="28"/>
  <c r="H1626" i="28" s="1"/>
  <c r="G1640" i="28"/>
  <c r="H1640" i="28" s="1"/>
  <c r="G1642" i="28"/>
  <c r="H1642" i="28" s="1"/>
  <c r="G1644" i="28"/>
  <c r="H1644" i="28" s="1"/>
  <c r="G1646" i="28"/>
  <c r="H1646" i="28" s="1"/>
  <c r="G1651" i="28"/>
  <c r="H1651" i="28" s="1"/>
  <c r="G1658" i="28"/>
  <c r="H1658" i="28" s="1"/>
  <c r="G1698" i="28"/>
  <c r="H1698" i="28" s="1"/>
  <c r="G1716" i="28"/>
  <c r="H1716" i="28" s="1"/>
  <c r="G1718" i="28"/>
  <c r="H1718" i="28" s="1"/>
  <c r="G1720" i="28"/>
  <c r="H1720" i="28" s="1"/>
  <c r="G1738" i="28"/>
  <c r="H1738" i="28" s="1"/>
  <c r="G1756" i="28"/>
  <c r="H1756" i="28" s="1"/>
  <c r="G1763" i="28"/>
  <c r="H1763" i="28" s="1"/>
  <c r="G1765" i="28"/>
  <c r="H1765" i="28" s="1"/>
  <c r="G1772" i="28"/>
  <c r="H1772" i="28" s="1"/>
  <c r="G1794" i="28"/>
  <c r="H1794" i="28" s="1"/>
  <c r="G1796" i="28"/>
  <c r="H1796" i="28" s="1"/>
  <c r="G1810" i="28"/>
  <c r="H1810" i="28" s="1"/>
  <c r="G1812" i="28"/>
  <c r="H1812" i="28" s="1"/>
  <c r="G1814" i="28"/>
  <c r="H1814" i="28" s="1"/>
  <c r="G1823" i="28"/>
  <c r="H1823" i="28" s="1"/>
  <c r="G1825" i="28"/>
  <c r="H1825" i="28" s="1"/>
  <c r="G1841" i="28"/>
  <c r="H1841" i="28" s="1"/>
  <c r="G1866" i="28"/>
  <c r="H1866" i="28" s="1"/>
  <c r="G1902" i="28"/>
  <c r="H1902" i="28" s="1"/>
  <c r="G1904" i="28"/>
  <c r="H1904" i="28" s="1"/>
  <c r="G1906" i="28"/>
  <c r="H1906" i="28" s="1"/>
  <c r="G1908" i="28"/>
  <c r="H1908" i="28" s="1"/>
  <c r="G1924" i="28"/>
  <c r="H1924" i="28" s="1"/>
  <c r="G1946" i="28"/>
  <c r="H1946" i="28" s="1"/>
  <c r="G1956" i="28"/>
  <c r="H1956" i="28" s="1"/>
  <c r="G1976" i="28"/>
  <c r="H1976" i="28" s="1"/>
  <c r="G1990" i="28"/>
  <c r="H1990" i="28" s="1"/>
  <c r="G2010" i="28"/>
  <c r="H2010" i="28" s="1"/>
  <c r="G2024" i="28"/>
  <c r="H2024" i="28" s="1"/>
  <c r="G2038" i="28"/>
  <c r="H2038" i="28" s="1"/>
  <c r="G2054" i="28"/>
  <c r="H2054" i="28" s="1"/>
  <c r="G2070" i="28"/>
  <c r="H2070" i="28" s="1"/>
  <c r="G2086" i="28"/>
  <c r="H2086" i="28" s="1"/>
  <c r="G2100" i="28"/>
  <c r="H2100" i="28" s="1"/>
  <c r="G2114" i="28"/>
  <c r="H2114" i="28" s="1"/>
  <c r="G2128" i="28"/>
  <c r="H2128" i="28" s="1"/>
  <c r="G2142" i="28"/>
  <c r="H2142" i="28" s="1"/>
  <c r="G2158" i="28"/>
  <c r="H2158" i="28" s="1"/>
  <c r="G2174" i="28"/>
  <c r="H2174" i="28" s="1"/>
  <c r="G2188" i="28"/>
  <c r="H2188" i="28" s="1"/>
  <c r="G2204" i="28"/>
  <c r="H2204" i="28" s="1"/>
  <c r="G2218" i="28"/>
  <c r="H2218" i="28" s="1"/>
  <c r="G2232" i="28"/>
  <c r="H2232" i="28" s="1"/>
  <c r="G2248" i="28"/>
  <c r="H2248" i="28" s="1"/>
  <c r="G2264" i="28"/>
  <c r="H2264" i="28" s="1"/>
  <c r="G2278" i="28"/>
  <c r="H2278" i="28" s="1"/>
  <c r="G2306" i="28"/>
  <c r="H2306" i="28" s="1"/>
  <c r="G2320" i="28"/>
  <c r="H2320" i="28" s="1"/>
  <c r="G2336" i="28"/>
  <c r="H2336" i="28" s="1"/>
  <c r="G2352" i="28"/>
  <c r="H2352" i="28" s="1"/>
  <c r="G2366" i="28"/>
  <c r="H2366" i="28" s="1"/>
  <c r="G2380" i="28"/>
  <c r="H2380" i="28" s="1"/>
  <c r="G2394" i="28"/>
  <c r="H2394" i="28" s="1"/>
  <c r="G2408" i="28"/>
  <c r="H2408" i="28" s="1"/>
  <c r="G2422" i="28"/>
  <c r="H2422" i="28" s="1"/>
  <c r="G2436" i="28"/>
  <c r="H2436" i="28" s="1"/>
  <c r="G2450" i="28"/>
  <c r="H2450" i="28" s="1"/>
  <c r="G2464" i="28"/>
  <c r="H2464" i="28" s="1"/>
  <c r="G2478" i="28"/>
  <c r="H2478" i="28" s="1"/>
  <c r="G2492" i="28"/>
  <c r="H2492" i="28" s="1"/>
  <c r="G2522" i="28"/>
  <c r="H2522" i="28" s="1"/>
  <c r="G2536" i="28"/>
  <c r="H2536" i="28" s="1"/>
  <c r="G2548" i="28"/>
  <c r="H2548" i="28" s="1"/>
  <c r="G2568" i="28"/>
  <c r="H2568" i="28" s="1"/>
  <c r="G2586" i="28"/>
  <c r="H2586" i="28" s="1"/>
  <c r="G2626" i="28"/>
  <c r="H2626" i="28" s="1"/>
  <c r="G2635" i="28"/>
  <c r="H2635" i="28" s="1"/>
  <c r="G2670" i="28"/>
  <c r="H2670" i="28" s="1"/>
  <c r="G2752" i="28"/>
  <c r="H2752" i="28" s="1"/>
  <c r="G2820" i="28"/>
  <c r="H2820" i="28" s="1"/>
  <c r="G2822" i="28"/>
  <c r="H2822" i="28" s="1"/>
  <c r="G2851" i="28"/>
  <c r="H2851" i="28" s="1"/>
  <c r="G2888" i="28"/>
  <c r="H2888" i="28" s="1"/>
  <c r="G2890" i="28"/>
  <c r="H2890" i="28" s="1"/>
  <c r="G2937" i="28"/>
  <c r="H2937" i="28" s="1"/>
  <c r="G2939" i="28"/>
  <c r="H2939" i="28" s="1"/>
  <c r="G2965" i="28"/>
  <c r="H2965" i="28" s="1"/>
  <c r="G2998" i="28"/>
  <c r="H2998" i="28" s="1"/>
  <c r="G3075" i="28"/>
  <c r="H3075" i="28" s="1"/>
  <c r="G3106" i="28"/>
  <c r="H3106" i="28" s="1"/>
  <c r="G3115" i="28"/>
  <c r="H3115" i="28" s="1"/>
  <c r="G3249" i="28"/>
  <c r="H3249" i="28" s="1"/>
  <c r="G3258" i="28"/>
  <c r="H3258" i="28" s="1"/>
  <c r="G3260" i="28"/>
  <c r="H3260" i="28" s="1"/>
  <c r="G3293" i="28"/>
  <c r="H3293" i="28" s="1"/>
  <c r="G3322" i="28"/>
  <c r="H3322" i="28" s="1"/>
  <c r="G3329" i="28"/>
  <c r="H3329" i="28" s="1"/>
  <c r="G3435" i="28"/>
  <c r="H3435" i="28" s="1"/>
  <c r="G3506" i="28"/>
  <c r="H3506" i="28" s="1"/>
  <c r="G3563" i="28"/>
  <c r="H3563" i="28" s="1"/>
  <c r="G1242" i="28"/>
  <c r="H1242" i="28" s="1"/>
  <c r="G1244" i="28"/>
  <c r="H1244" i="28" s="1"/>
  <c r="G1255" i="28"/>
  <c r="H1255" i="28" s="1"/>
  <c r="G1285" i="28"/>
  <c r="H1285" i="28" s="1"/>
  <c r="G1287" i="28"/>
  <c r="H1287" i="28" s="1"/>
  <c r="G1289" i="28"/>
  <c r="H1289" i="28" s="1"/>
  <c r="G1302" i="28"/>
  <c r="H1302" i="28" s="1"/>
  <c r="G1313" i="28"/>
  <c r="H1313" i="28" s="1"/>
  <c r="G1315" i="28"/>
  <c r="H1315" i="28" s="1"/>
  <c r="G1330" i="28"/>
  <c r="H1330" i="28" s="1"/>
  <c r="G1332" i="28"/>
  <c r="H1332" i="28" s="1"/>
  <c r="G1334" i="28"/>
  <c r="H1334" i="28" s="1"/>
  <c r="G1336" i="28"/>
  <c r="H1336" i="28" s="1"/>
  <c r="G1338" i="28"/>
  <c r="H1338" i="28" s="1"/>
  <c r="G1340" i="28"/>
  <c r="H1340" i="28" s="1"/>
  <c r="G1347" i="28"/>
  <c r="H1347" i="28" s="1"/>
  <c r="G1367" i="28"/>
  <c r="H1367" i="28" s="1"/>
  <c r="G1377" i="28"/>
  <c r="H1377" i="28" s="1"/>
  <c r="G1399" i="28"/>
  <c r="H1399" i="28" s="1"/>
  <c r="G1411" i="28"/>
  <c r="H1411" i="28" s="1"/>
  <c r="G1431" i="28"/>
  <c r="H1431" i="28" s="1"/>
  <c r="G1447" i="28"/>
  <c r="H1447" i="28" s="1"/>
  <c r="G1465" i="28"/>
  <c r="H1465" i="28" s="1"/>
  <c r="G1477" i="28"/>
  <c r="H1477" i="28" s="1"/>
  <c r="G1496" i="28"/>
  <c r="H1496" i="28" s="1"/>
  <c r="G1520" i="28"/>
  <c r="H1520" i="28" s="1"/>
  <c r="G1534" i="28"/>
  <c r="H1534" i="28" s="1"/>
  <c r="G1550" i="28"/>
  <c r="H1550" i="28" s="1"/>
  <c r="G1566" i="28"/>
  <c r="H1566" i="28" s="1"/>
  <c r="G1579" i="28"/>
  <c r="H1579" i="28" s="1"/>
  <c r="G1586" i="28"/>
  <c r="H1586" i="28" s="1"/>
  <c r="G1591" i="28"/>
  <c r="H1591" i="28" s="1"/>
  <c r="G1598" i="28"/>
  <c r="H1598" i="28" s="1"/>
  <c r="G1603" i="28"/>
  <c r="H1603" i="28" s="1"/>
  <c r="G1614" i="28"/>
  <c r="H1614" i="28" s="1"/>
  <c r="G1628" i="28"/>
  <c r="H1628" i="28" s="1"/>
  <c r="G1660" i="28"/>
  <c r="H1660" i="28" s="1"/>
  <c r="G1672" i="28"/>
  <c r="H1672" i="28" s="1"/>
  <c r="G1674" i="28"/>
  <c r="H1674" i="28" s="1"/>
  <c r="G1676" i="28"/>
  <c r="H1676" i="28" s="1"/>
  <c r="G1678" i="28"/>
  <c r="H1678" i="28" s="1"/>
  <c r="G1680" i="28"/>
  <c r="H1680" i="28" s="1"/>
  <c r="G1682" i="28"/>
  <c r="H1682" i="28" s="1"/>
  <c r="G1689" i="28"/>
  <c r="H1689" i="28" s="1"/>
  <c r="G1691" i="28"/>
  <c r="H1691" i="28" s="1"/>
  <c r="G1693" i="28"/>
  <c r="H1693" i="28" s="1"/>
  <c r="G1700" i="28"/>
  <c r="H1700" i="28" s="1"/>
  <c r="G1722" i="28"/>
  <c r="H1722" i="28" s="1"/>
  <c r="G1740" i="28"/>
  <c r="H1740" i="28" s="1"/>
  <c r="G1742" i="28"/>
  <c r="H1742" i="28" s="1"/>
  <c r="G1767" i="28"/>
  <c r="H1767" i="28" s="1"/>
  <c r="G1798" i="28"/>
  <c r="H1798" i="28" s="1"/>
  <c r="G1816" i="28"/>
  <c r="H1816" i="28" s="1"/>
  <c r="G1832" i="28"/>
  <c r="H1832" i="28" s="1"/>
  <c r="G1843" i="28"/>
  <c r="H1843" i="28" s="1"/>
  <c r="G1852" i="28"/>
  <c r="H1852" i="28" s="1"/>
  <c r="G1868" i="28"/>
  <c r="H1868" i="28" s="1"/>
  <c r="G1880" i="28"/>
  <c r="H1880" i="28" s="1"/>
  <c r="G1897" i="28"/>
  <c r="H1897" i="28" s="1"/>
  <c r="G1910" i="28"/>
  <c r="H1910" i="28" s="1"/>
  <c r="G1912" i="28"/>
  <c r="H1912" i="28" s="1"/>
  <c r="G1926" i="28"/>
  <c r="H1926" i="28" s="1"/>
  <c r="G1936" i="28"/>
  <c r="H1936" i="28" s="1"/>
  <c r="G1948" i="28"/>
  <c r="H1948" i="28" s="1"/>
  <c r="G1958" i="28"/>
  <c r="H1958" i="28" s="1"/>
  <c r="G1968" i="28"/>
  <c r="H1968" i="28" s="1"/>
  <c r="G1978" i="28"/>
  <c r="H1978" i="28" s="1"/>
  <c r="G2000" i="28"/>
  <c r="H2000" i="28" s="1"/>
  <c r="G2012" i="28"/>
  <c r="H2012" i="28" s="1"/>
  <c r="G2026" i="28"/>
  <c r="H2026" i="28" s="1"/>
  <c r="G2040" i="28"/>
  <c r="H2040" i="28" s="1"/>
  <c r="G2056" i="28"/>
  <c r="H2056" i="28" s="1"/>
  <c r="G2072" i="28"/>
  <c r="H2072" i="28" s="1"/>
  <c r="G2088" i="28"/>
  <c r="H2088" i="28" s="1"/>
  <c r="G2102" i="28"/>
  <c r="H2102" i="28" s="1"/>
  <c r="G2116" i="28"/>
  <c r="H2116" i="28" s="1"/>
  <c r="G2130" i="28"/>
  <c r="H2130" i="28" s="1"/>
  <c r="G2144" i="28"/>
  <c r="H2144" i="28" s="1"/>
  <c r="G2160" i="28"/>
  <c r="H2160" i="28" s="1"/>
  <c r="G2176" i="28"/>
  <c r="H2176" i="28" s="1"/>
  <c r="G2190" i="28"/>
  <c r="H2190" i="28" s="1"/>
  <c r="G2206" i="28"/>
  <c r="H2206" i="28" s="1"/>
  <c r="G2220" i="28"/>
  <c r="H2220" i="28" s="1"/>
  <c r="G2234" i="28"/>
  <c r="H2234" i="28" s="1"/>
  <c r="G2250" i="28"/>
  <c r="H2250" i="28" s="1"/>
  <c r="G2266" i="28"/>
  <c r="H2266" i="28" s="1"/>
  <c r="G2280" i="28"/>
  <c r="H2280" i="28" s="1"/>
  <c r="G2294" i="28"/>
  <c r="H2294" i="28" s="1"/>
  <c r="G2308" i="28"/>
  <c r="H2308" i="28" s="1"/>
  <c r="G2322" i="28"/>
  <c r="H2322" i="28" s="1"/>
  <c r="G2338" i="28"/>
  <c r="H2338" i="28" s="1"/>
  <c r="G2368" i="28"/>
  <c r="H2368" i="28" s="1"/>
  <c r="G2382" i="28"/>
  <c r="H2382" i="28" s="1"/>
  <c r="G2396" i="28"/>
  <c r="H2396" i="28" s="1"/>
  <c r="G2410" i="28"/>
  <c r="H2410" i="28" s="1"/>
  <c r="G2424" i="28"/>
  <c r="H2424" i="28" s="1"/>
  <c r="G2438" i="28"/>
  <c r="H2438" i="28" s="1"/>
  <c r="G2452" i="28"/>
  <c r="H2452" i="28" s="1"/>
  <c r="G2466" i="28"/>
  <c r="H2466" i="28" s="1"/>
  <c r="G2480" i="28"/>
  <c r="H2480" i="28" s="1"/>
  <c r="G2494" i="28"/>
  <c r="H2494" i="28" s="1"/>
  <c r="G2508" i="28"/>
  <c r="H2508" i="28" s="1"/>
  <c r="G2538" i="28"/>
  <c r="H2538" i="28" s="1"/>
  <c r="G2550" i="28"/>
  <c r="H2550" i="28" s="1"/>
  <c r="G2570" i="28"/>
  <c r="H2570" i="28" s="1"/>
  <c r="G2577" i="28"/>
  <c r="H2577" i="28" s="1"/>
  <c r="G2579" i="28"/>
  <c r="H2579" i="28" s="1"/>
  <c r="G2608" i="28"/>
  <c r="H2608" i="28" s="1"/>
  <c r="G2628" i="28"/>
  <c r="H2628" i="28" s="1"/>
  <c r="G2652" i="28"/>
  <c r="H2652" i="28" s="1"/>
  <c r="G2736" i="28"/>
  <c r="H2736" i="28" s="1"/>
  <c r="G2743" i="28"/>
  <c r="H2743" i="28" s="1"/>
  <c r="G2769" i="28"/>
  <c r="H2769" i="28" s="1"/>
  <c r="G2778" i="28"/>
  <c r="H2778" i="28" s="1"/>
  <c r="G2780" i="28"/>
  <c r="H2780" i="28" s="1"/>
  <c r="G2813" i="28"/>
  <c r="H2813" i="28" s="1"/>
  <c r="G2853" i="28"/>
  <c r="H2853" i="28" s="1"/>
  <c r="G2855" i="28"/>
  <c r="H2855" i="28" s="1"/>
  <c r="G2881" i="28"/>
  <c r="H2881" i="28" s="1"/>
  <c r="G3040" i="28"/>
  <c r="H3040" i="28" s="1"/>
  <c r="G3108" i="28"/>
  <c r="H3108" i="28" s="1"/>
  <c r="G3110" i="28"/>
  <c r="H3110" i="28" s="1"/>
  <c r="G3139" i="28"/>
  <c r="H3139" i="28" s="1"/>
  <c r="G3176" i="28"/>
  <c r="H3176" i="28" s="1"/>
  <c r="G3253" i="28"/>
  <c r="H3253" i="28" s="1"/>
  <c r="G3286" i="28"/>
  <c r="H3286" i="28" s="1"/>
  <c r="G3324" i="28"/>
  <c r="H3324" i="28" s="1"/>
  <c r="G3465" i="28"/>
  <c r="H3465" i="28" s="1"/>
  <c r="G3593" i="28"/>
  <c r="H3593" i="28" s="1"/>
  <c r="G2916" i="28"/>
  <c r="H2916" i="28" s="1"/>
  <c r="G2918" i="28"/>
  <c r="H2918" i="28" s="1"/>
  <c r="G2947" i="28"/>
  <c r="H2947" i="28" s="1"/>
  <c r="G2958" i="28"/>
  <c r="H2958" i="28" s="1"/>
  <c r="G2984" i="28"/>
  <c r="H2984" i="28" s="1"/>
  <c r="G2986" i="28"/>
  <c r="H2986" i="28" s="1"/>
  <c r="G3061" i="28"/>
  <c r="H3061" i="28" s="1"/>
  <c r="G3094" i="28"/>
  <c r="H3094" i="28" s="1"/>
  <c r="G3171" i="28"/>
  <c r="H3171" i="28" s="1"/>
  <c r="G3281" i="28"/>
  <c r="H3281" i="28" s="1"/>
  <c r="G3312" i="28"/>
  <c r="H3312" i="28" s="1"/>
  <c r="G3319" i="28"/>
  <c r="H3319" i="28" s="1"/>
  <c r="G3394" i="28"/>
  <c r="H3394" i="28" s="1"/>
  <c r="G3433" i="28"/>
  <c r="H3433" i="28" s="1"/>
  <c r="G3451" i="28"/>
  <c r="H3451" i="28" s="1"/>
  <c r="G3561" i="28"/>
  <c r="H3561" i="28" s="1"/>
  <c r="G3579" i="28"/>
  <c r="H3579" i="28" s="1"/>
  <c r="G3627" i="28"/>
  <c r="H3627" i="28" s="1"/>
  <c r="G3766" i="28"/>
  <c r="H3766" i="28" s="1"/>
  <c r="G275" i="28"/>
  <c r="H275" i="28" s="1"/>
  <c r="G284" i="28"/>
  <c r="H284" i="28" s="1"/>
  <c r="G286" i="28"/>
  <c r="H286" i="28" s="1"/>
  <c r="G301" i="28"/>
  <c r="H301" i="28" s="1"/>
  <c r="G303" i="28"/>
  <c r="H303" i="28" s="1"/>
  <c r="G337" i="28"/>
  <c r="H337" i="28" s="1"/>
  <c r="G339" i="28"/>
  <c r="H339" i="28" s="1"/>
  <c r="G341" i="28"/>
  <c r="H341" i="28" s="1"/>
  <c r="G354" i="28"/>
  <c r="H354" i="28" s="1"/>
  <c r="G356" i="28"/>
  <c r="H356" i="28" s="1"/>
  <c r="G374" i="28"/>
  <c r="H374" i="28" s="1"/>
  <c r="G376" i="28"/>
  <c r="H376" i="28" s="1"/>
  <c r="G378" i="28"/>
  <c r="H378" i="28" s="1"/>
  <c r="G387" i="28"/>
  <c r="H387" i="28" s="1"/>
  <c r="G396" i="28"/>
  <c r="H396" i="28" s="1"/>
  <c r="G398" i="28"/>
  <c r="H398" i="28" s="1"/>
  <c r="G417" i="28"/>
  <c r="H417" i="28" s="1"/>
  <c r="G432" i="28"/>
  <c r="H432" i="28" s="1"/>
  <c r="G434" i="28"/>
  <c r="H434" i="28" s="1"/>
  <c r="G436" i="28"/>
  <c r="H436" i="28" s="1"/>
  <c r="G438" i="28"/>
  <c r="H438" i="28" s="1"/>
  <c r="G449" i="28"/>
  <c r="H449" i="28" s="1"/>
  <c r="G451" i="28"/>
  <c r="H451" i="28" s="1"/>
  <c r="G460" i="28"/>
  <c r="H460" i="28" s="1"/>
  <c r="G471" i="28"/>
  <c r="H471" i="28" s="1"/>
  <c r="G473" i="28"/>
  <c r="H473" i="28" s="1"/>
  <c r="G482" i="28"/>
  <c r="H482" i="28" s="1"/>
  <c r="G493" i="28"/>
  <c r="H493" i="28" s="1"/>
  <c r="G495" i="28"/>
  <c r="H495" i="28" s="1"/>
  <c r="G529" i="28"/>
  <c r="H529" i="28" s="1"/>
  <c r="G531" i="28"/>
  <c r="H531" i="28" s="1"/>
  <c r="G533" i="28"/>
  <c r="H533" i="28" s="1"/>
  <c r="G546" i="28"/>
  <c r="H546" i="28" s="1"/>
  <c r="G548" i="28"/>
  <c r="H548" i="28" s="1"/>
  <c r="G566" i="28"/>
  <c r="H566" i="28" s="1"/>
  <c r="G568" i="28"/>
  <c r="H568" i="28" s="1"/>
  <c r="G570" i="28"/>
  <c r="H570" i="28" s="1"/>
  <c r="G579" i="28"/>
  <c r="H579" i="28" s="1"/>
  <c r="G588" i="28"/>
  <c r="H588" i="28" s="1"/>
  <c r="G590" i="28"/>
  <c r="H590" i="28" s="1"/>
  <c r="G609" i="28"/>
  <c r="H609" i="28" s="1"/>
  <c r="G624" i="28"/>
  <c r="H624" i="28" s="1"/>
  <c r="G626" i="28"/>
  <c r="H626" i="28" s="1"/>
  <c r="G628" i="28"/>
  <c r="H628" i="28" s="1"/>
  <c r="G630" i="28"/>
  <c r="H630" i="28" s="1"/>
  <c r="G641" i="28"/>
  <c r="H641" i="28" s="1"/>
  <c r="G643" i="28"/>
  <c r="H643" i="28" s="1"/>
  <c r="G652" i="28"/>
  <c r="H652" i="28" s="1"/>
  <c r="G663" i="28"/>
  <c r="H663" i="28" s="1"/>
  <c r="G665" i="28"/>
  <c r="H665" i="28" s="1"/>
  <c r="G667" i="28"/>
  <c r="H667" i="28" s="1"/>
  <c r="G678" i="28"/>
  <c r="H678" i="28" s="1"/>
  <c r="G680" i="28"/>
  <c r="H680" i="28" s="1"/>
  <c r="G682" i="28"/>
  <c r="H682" i="28" s="1"/>
  <c r="G699" i="28"/>
  <c r="H699" i="28" s="1"/>
  <c r="G708" i="28"/>
  <c r="H708" i="28" s="1"/>
  <c r="G710" i="28"/>
  <c r="H710" i="28" s="1"/>
  <c r="G721" i="28"/>
  <c r="H721" i="28" s="1"/>
  <c r="G730" i="28"/>
  <c r="H730" i="28" s="1"/>
  <c r="G732" i="28"/>
  <c r="H732" i="28" s="1"/>
  <c r="G741" i="28"/>
  <c r="H741" i="28" s="1"/>
  <c r="G743" i="28"/>
  <c r="H743" i="28" s="1"/>
  <c r="G758" i="28"/>
  <c r="H758" i="28" s="1"/>
  <c r="G760" i="28"/>
  <c r="H760" i="28" s="1"/>
  <c r="G762" i="28"/>
  <c r="H762" i="28" s="1"/>
  <c r="G764" i="28"/>
  <c r="H764" i="28" s="1"/>
  <c r="G773" i="28"/>
  <c r="H773" i="28" s="1"/>
  <c r="G775" i="28"/>
  <c r="H775" i="28" s="1"/>
  <c r="G777" i="28"/>
  <c r="H777" i="28" s="1"/>
  <c r="G779" i="28"/>
  <c r="H779" i="28" s="1"/>
  <c r="G794" i="28"/>
  <c r="H794" i="28" s="1"/>
  <c r="G796" i="28"/>
  <c r="H796" i="28" s="1"/>
  <c r="G805" i="28"/>
  <c r="H805" i="28" s="1"/>
  <c r="G807" i="28"/>
  <c r="H807" i="28" s="1"/>
  <c r="G816" i="28"/>
  <c r="H816" i="28" s="1"/>
  <c r="G827" i="28"/>
  <c r="H827" i="28" s="1"/>
  <c r="G829" i="28"/>
  <c r="H829" i="28" s="1"/>
  <c r="G838" i="28"/>
  <c r="H838" i="28" s="1"/>
  <c r="G855" i="28"/>
  <c r="H855" i="28" s="1"/>
  <c r="G889" i="28"/>
  <c r="H889" i="28" s="1"/>
  <c r="G891" i="28"/>
  <c r="H891" i="28" s="1"/>
  <c r="G931" i="28"/>
  <c r="H931" i="28" s="1"/>
  <c r="G933" i="28"/>
  <c r="H933" i="28" s="1"/>
  <c r="G935" i="28"/>
  <c r="H935" i="28" s="1"/>
  <c r="G953" i="28"/>
  <c r="H953" i="28" s="1"/>
  <c r="G955" i="28"/>
  <c r="H955" i="28" s="1"/>
  <c r="G964" i="28"/>
  <c r="H964" i="28" s="1"/>
  <c r="G966" i="28"/>
  <c r="H966" i="28" s="1"/>
  <c r="G981" i="28"/>
  <c r="H981" i="28" s="1"/>
  <c r="G983" i="28"/>
  <c r="H983" i="28" s="1"/>
  <c r="G985" i="28"/>
  <c r="H985" i="28" s="1"/>
  <c r="G987" i="28"/>
  <c r="H987" i="28" s="1"/>
  <c r="G1010" i="28"/>
  <c r="H1010" i="28" s="1"/>
  <c r="G1012" i="28"/>
  <c r="H1012" i="28" s="1"/>
  <c r="G1021" i="28"/>
  <c r="H1021" i="28" s="1"/>
  <c r="G1023" i="28"/>
  <c r="H1023" i="28" s="1"/>
  <c r="G1032" i="28"/>
  <c r="H1032" i="28" s="1"/>
  <c r="G1043" i="28"/>
  <c r="H1043" i="28" s="1"/>
  <c r="G1045" i="28"/>
  <c r="H1045" i="28" s="1"/>
  <c r="G1054" i="28"/>
  <c r="H1054" i="28" s="1"/>
  <c r="G1063" i="28"/>
  <c r="H1063" i="28" s="1"/>
  <c r="G1065" i="28"/>
  <c r="H1065" i="28" s="1"/>
  <c r="G1067" i="28"/>
  <c r="H1067" i="28" s="1"/>
  <c r="G1069" i="28"/>
  <c r="H1069" i="28" s="1"/>
  <c r="G1084" i="28"/>
  <c r="H1084" i="28" s="1"/>
  <c r="G1107" i="28"/>
  <c r="H1107" i="28" s="1"/>
  <c r="G1116" i="28"/>
  <c r="H1116" i="28" s="1"/>
  <c r="G1118" i="28"/>
  <c r="H1118" i="28" s="1"/>
  <c r="G1127" i="28"/>
  <c r="H1127" i="28" s="1"/>
  <c r="G1145" i="28"/>
  <c r="H1145" i="28" s="1"/>
  <c r="G1147" i="28"/>
  <c r="H1147" i="28" s="1"/>
  <c r="G1156" i="28"/>
  <c r="H1156" i="28" s="1"/>
  <c r="G1158" i="28"/>
  <c r="H1158" i="28" s="1"/>
  <c r="G1169" i="28"/>
  <c r="H1169" i="28" s="1"/>
  <c r="G1171" i="28"/>
  <c r="H1171" i="28" s="1"/>
  <c r="G1182" i="28"/>
  <c r="H1182" i="28" s="1"/>
  <c r="G1184" i="28"/>
  <c r="H1184" i="28" s="1"/>
  <c r="G1186" i="28"/>
  <c r="H1186" i="28" s="1"/>
  <c r="G1203" i="28"/>
  <c r="H1203" i="28" s="1"/>
  <c r="G1216" i="28"/>
  <c r="H1216" i="28" s="1"/>
  <c r="G1225" i="28"/>
  <c r="H1225" i="28" s="1"/>
  <c r="G1234" i="28"/>
  <c r="H1234" i="28" s="1"/>
  <c r="G1236" i="28"/>
  <c r="H1236" i="28" s="1"/>
  <c r="G1245" i="28"/>
  <c r="H1245" i="28" s="1"/>
  <c r="G1247" i="28"/>
  <c r="H1247" i="28" s="1"/>
  <c r="G1258" i="28"/>
  <c r="H1258" i="28" s="1"/>
  <c r="G1260" i="28"/>
  <c r="H1260" i="28" s="1"/>
  <c r="G1271" i="28"/>
  <c r="H1271" i="28" s="1"/>
  <c r="G1273" i="28"/>
  <c r="H1273" i="28" s="1"/>
  <c r="G1275" i="28"/>
  <c r="H1275" i="28" s="1"/>
  <c r="G1292" i="28"/>
  <c r="H1292" i="28" s="1"/>
  <c r="G1303" i="28"/>
  <c r="H1303" i="28" s="1"/>
  <c r="G1305" i="28"/>
  <c r="H1305" i="28" s="1"/>
  <c r="G1307" i="28"/>
  <c r="H1307" i="28" s="1"/>
  <c r="G1318" i="28"/>
  <c r="H1318" i="28" s="1"/>
  <c r="G1343" i="28"/>
  <c r="H1343" i="28" s="1"/>
  <c r="G1345" i="28"/>
  <c r="H1345" i="28" s="1"/>
  <c r="G1353" i="28"/>
  <c r="H1353" i="28" s="1"/>
  <c r="G1373" i="28"/>
  <c r="H1373" i="28" s="1"/>
  <c r="G1385" i="28"/>
  <c r="H1385" i="28" s="1"/>
  <c r="G1395" i="28"/>
  <c r="H1395" i="28" s="1"/>
  <c r="G1407" i="28"/>
  <c r="H1407" i="28" s="1"/>
  <c r="G1437" i="28"/>
  <c r="H1437" i="28" s="1"/>
  <c r="G1480" i="28"/>
  <c r="H1480" i="28" s="1"/>
  <c r="G1492" i="28"/>
  <c r="H1492" i="28" s="1"/>
  <c r="G1514" i="28"/>
  <c r="H1514" i="28" s="1"/>
  <c r="G1516" i="28"/>
  <c r="H1516" i="28" s="1"/>
  <c r="G1528" i="28"/>
  <c r="H1528" i="28" s="1"/>
  <c r="G1530" i="28"/>
  <c r="H1530" i="28" s="1"/>
  <c r="G1535" i="28"/>
  <c r="H1535" i="28" s="1"/>
  <c r="G1537" i="28"/>
  <c r="H1537" i="28" s="1"/>
  <c r="G1542" i="28"/>
  <c r="H1542" i="28" s="1"/>
  <c r="G1544" i="28"/>
  <c r="H1544" i="28" s="1"/>
  <c r="G1556" i="28"/>
  <c r="H1556" i="28" s="1"/>
  <c r="G1569" i="28"/>
  <c r="H1569" i="28" s="1"/>
  <c r="G1571" i="28"/>
  <c r="H1571" i="28" s="1"/>
  <c r="G1573" i="28"/>
  <c r="H1573" i="28" s="1"/>
  <c r="G1582" i="28"/>
  <c r="H1582" i="28" s="1"/>
  <c r="G1592" i="28"/>
  <c r="H1592" i="28" s="1"/>
  <c r="G1604" i="28"/>
  <c r="H1604" i="28" s="1"/>
  <c r="G1606" i="28"/>
  <c r="H1606" i="28" s="1"/>
  <c r="G1608" i="28"/>
  <c r="H1608" i="28" s="1"/>
  <c r="G1610" i="28"/>
  <c r="H1610" i="28" s="1"/>
  <c r="G1638" i="28"/>
  <c r="H1638" i="28" s="1"/>
  <c r="G1654" i="28"/>
  <c r="H1654" i="28" s="1"/>
  <c r="G1664" i="28"/>
  <c r="H1664" i="28" s="1"/>
  <c r="G1696" i="28"/>
  <c r="H1696" i="28" s="1"/>
  <c r="G1703" i="28"/>
  <c r="H1703" i="28" s="1"/>
  <c r="G1723" i="28"/>
  <c r="H1723" i="28" s="1"/>
  <c r="G1743" i="28"/>
  <c r="H1743" i="28" s="1"/>
  <c r="G1752" i="28"/>
  <c r="H1752" i="28" s="1"/>
  <c r="G1754" i="28"/>
  <c r="H1754" i="28" s="1"/>
  <c r="G1775" i="28"/>
  <c r="H1775" i="28" s="1"/>
  <c r="G1784" i="28"/>
  <c r="H1784" i="28" s="1"/>
  <c r="G1786" i="28"/>
  <c r="H1786" i="28" s="1"/>
  <c r="G1788" i="28"/>
  <c r="H1788" i="28" s="1"/>
  <c r="G1790" i="28"/>
  <c r="H1790" i="28" s="1"/>
  <c r="G1792" i="28"/>
  <c r="H1792" i="28" s="1"/>
  <c r="G1801" i="28"/>
  <c r="H1801" i="28" s="1"/>
  <c r="G1817" i="28"/>
  <c r="H1817" i="28" s="1"/>
  <c r="G1828" i="28"/>
  <c r="H1828" i="28" s="1"/>
  <c r="G1835" i="28"/>
  <c r="H1835" i="28" s="1"/>
  <c r="G1858" i="28"/>
  <c r="H1858" i="28" s="1"/>
  <c r="G1883" i="28"/>
  <c r="H1883" i="28" s="1"/>
  <c r="G1913" i="28"/>
  <c r="H1913" i="28" s="1"/>
  <c r="G1920" i="28"/>
  <c r="H1920" i="28" s="1"/>
  <c r="G1932" i="28"/>
  <c r="H1932" i="28" s="1"/>
  <c r="G1954" i="28"/>
  <c r="H1954" i="28" s="1"/>
  <c r="G1964" i="28"/>
  <c r="H1964" i="28" s="1"/>
  <c r="G1974" i="28"/>
  <c r="H1974" i="28" s="1"/>
  <c r="G1986" i="28"/>
  <c r="H1986" i="28" s="1"/>
  <c r="G2020" i="28"/>
  <c r="H2020" i="28" s="1"/>
  <c r="G2034" i="28"/>
  <c r="H2034" i="28" s="1"/>
  <c r="G2050" i="28"/>
  <c r="H2050" i="28" s="1"/>
  <c r="G2066" i="28"/>
  <c r="H2066" i="28" s="1"/>
  <c r="G2082" i="28"/>
  <c r="H2082" i="28" s="1"/>
  <c r="G2096" i="28"/>
  <c r="H2096" i="28" s="1"/>
  <c r="G2112" i="28"/>
  <c r="H2112" i="28" s="1"/>
  <c r="G2138" i="28"/>
  <c r="H2138" i="28" s="1"/>
  <c r="G2154" i="28"/>
  <c r="H2154" i="28" s="1"/>
  <c r="G2170" i="28"/>
  <c r="H2170" i="28" s="1"/>
  <c r="G2200" i="28"/>
  <c r="H2200" i="28" s="1"/>
  <c r="G2214" i="28"/>
  <c r="H2214" i="28" s="1"/>
  <c r="G2228" i="28"/>
  <c r="H2228" i="28" s="1"/>
  <c r="G2244" i="28"/>
  <c r="H2244" i="28" s="1"/>
  <c r="G2260" i="28"/>
  <c r="H2260" i="28" s="1"/>
  <c r="G2274" i="28"/>
  <c r="H2274" i="28" s="1"/>
  <c r="G2290" i="28"/>
  <c r="H2290" i="28" s="1"/>
  <c r="G2304" i="28"/>
  <c r="H2304" i="28" s="1"/>
  <c r="G2332" i="28"/>
  <c r="H2332" i="28" s="1"/>
  <c r="G2348" i="28"/>
  <c r="H2348" i="28" s="1"/>
  <c r="G2362" i="28"/>
  <c r="H2362" i="28" s="1"/>
  <c r="G2390" i="28"/>
  <c r="H2390" i="28" s="1"/>
  <c r="G2404" i="28"/>
  <c r="H2404" i="28" s="1"/>
  <c r="G2418" i="28"/>
  <c r="H2418" i="28" s="1"/>
  <c r="G2434" i="28"/>
  <c r="H2434" i="28" s="1"/>
  <c r="G2446" i="28"/>
  <c r="H2446" i="28" s="1"/>
  <c r="G2460" i="28"/>
  <c r="H2460" i="28" s="1"/>
  <c r="G2488" i="28"/>
  <c r="H2488" i="28" s="1"/>
  <c r="G2504" i="28"/>
  <c r="H2504" i="28" s="1"/>
  <c r="G2518" i="28"/>
  <c r="H2518" i="28" s="1"/>
  <c r="G2532" i="28"/>
  <c r="H2532" i="28" s="1"/>
  <c r="G2546" i="28"/>
  <c r="H2546" i="28" s="1"/>
  <c r="G2560" i="28"/>
  <c r="H2560" i="28" s="1"/>
  <c r="G2582" i="28"/>
  <c r="H2582" i="28" s="1"/>
  <c r="G2600" i="28"/>
  <c r="H2600" i="28" s="1"/>
  <c r="G2616" i="28"/>
  <c r="H2616" i="28" s="1"/>
  <c r="G2642" i="28"/>
  <c r="H2642" i="28" s="1"/>
  <c r="G2717" i="28"/>
  <c r="H2717" i="28" s="1"/>
  <c r="G2757" i="28"/>
  <c r="H2757" i="28" s="1"/>
  <c r="G2759" i="28"/>
  <c r="H2759" i="28" s="1"/>
  <c r="G2761" i="28"/>
  <c r="H2761" i="28" s="1"/>
  <c r="G2785" i="28"/>
  <c r="H2785" i="28" s="1"/>
  <c r="G2836" i="28"/>
  <c r="H2836" i="28" s="1"/>
  <c r="G2904" i="28"/>
  <c r="H2904" i="28" s="1"/>
  <c r="G2906" i="28"/>
  <c r="H2906" i="28" s="1"/>
  <c r="G2944" i="28"/>
  <c r="H2944" i="28" s="1"/>
  <c r="G3012" i="28"/>
  <c r="H3012" i="28" s="1"/>
  <c r="G3014" i="28"/>
  <c r="H3014" i="28" s="1"/>
  <c r="G3043" i="28"/>
  <c r="H3043" i="28" s="1"/>
  <c r="G3080" i="28"/>
  <c r="H3080" i="28" s="1"/>
  <c r="G3082" i="28"/>
  <c r="H3082" i="28" s="1"/>
  <c r="G3129" i="28"/>
  <c r="H3129" i="28" s="1"/>
  <c r="G3131" i="28"/>
  <c r="H3131" i="28" s="1"/>
  <c r="G3157" i="28"/>
  <c r="H3157" i="28" s="1"/>
  <c r="G3190" i="28"/>
  <c r="H3190" i="28" s="1"/>
  <c r="G3267" i="28"/>
  <c r="H3267" i="28" s="1"/>
  <c r="G3298" i="28"/>
  <c r="H3298" i="28" s="1"/>
  <c r="G3307" i="28"/>
  <c r="H3307" i="28" s="1"/>
  <c r="G3339" i="28"/>
  <c r="H3339" i="28" s="1"/>
  <c r="G3410" i="28"/>
  <c r="H3410" i="28" s="1"/>
  <c r="G3449" i="28"/>
  <c r="H3449" i="28" s="1"/>
  <c r="G3467" i="28"/>
  <c r="H3467" i="28" s="1"/>
  <c r="G3577" i="28"/>
  <c r="H3577" i="28" s="1"/>
  <c r="G3595" i="28"/>
  <c r="H3595" i="28" s="1"/>
  <c r="G4080" i="28"/>
  <c r="H4080" i="28" s="1"/>
  <c r="G4212" i="28"/>
  <c r="H4212" i="28" s="1"/>
  <c r="G818" i="28"/>
  <c r="H818" i="28" s="1"/>
  <c r="G820" i="28"/>
  <c r="H820" i="28" s="1"/>
  <c r="G822" i="28"/>
  <c r="H822" i="28" s="1"/>
  <c r="G831" i="28"/>
  <c r="H831" i="28" s="1"/>
  <c r="G840" i="28"/>
  <c r="H840" i="28" s="1"/>
  <c r="G842" i="28"/>
  <c r="H842" i="28" s="1"/>
  <c r="G857" i="28"/>
  <c r="H857" i="28" s="1"/>
  <c r="G859" i="28"/>
  <c r="H859" i="28" s="1"/>
  <c r="G874" i="28"/>
  <c r="H874" i="28" s="1"/>
  <c r="G876" i="28"/>
  <c r="H876" i="28" s="1"/>
  <c r="G893" i="28"/>
  <c r="H893" i="28" s="1"/>
  <c r="G895" i="28"/>
  <c r="H895" i="28" s="1"/>
  <c r="G897" i="28"/>
  <c r="H897" i="28" s="1"/>
  <c r="G899" i="28"/>
  <c r="H899" i="28" s="1"/>
  <c r="G901" i="28"/>
  <c r="H901" i="28" s="1"/>
  <c r="G903" i="28"/>
  <c r="H903" i="28" s="1"/>
  <c r="G905" i="28"/>
  <c r="H905" i="28" s="1"/>
  <c r="G907" i="28"/>
  <c r="H907" i="28" s="1"/>
  <c r="G909" i="28"/>
  <c r="H909" i="28" s="1"/>
  <c r="G922" i="28"/>
  <c r="H922" i="28" s="1"/>
  <c r="G937" i="28"/>
  <c r="H937" i="28" s="1"/>
  <c r="G946" i="28"/>
  <c r="H946" i="28" s="1"/>
  <c r="G948" i="28"/>
  <c r="H948" i="28" s="1"/>
  <c r="G957" i="28"/>
  <c r="H957" i="28" s="1"/>
  <c r="G959" i="28"/>
  <c r="H959" i="28" s="1"/>
  <c r="G968" i="28"/>
  <c r="H968" i="28" s="1"/>
  <c r="G970" i="28"/>
  <c r="H970" i="28" s="1"/>
  <c r="G972" i="28"/>
  <c r="H972" i="28" s="1"/>
  <c r="G1014" i="28"/>
  <c r="H1014" i="28" s="1"/>
  <c r="G1016" i="28"/>
  <c r="H1016" i="28" s="1"/>
  <c r="G1025" i="28"/>
  <c r="H1025" i="28" s="1"/>
  <c r="G1034" i="28"/>
  <c r="H1034" i="28" s="1"/>
  <c r="G1036" i="28"/>
  <c r="H1036" i="28" s="1"/>
  <c r="G1038" i="28"/>
  <c r="H1038" i="28" s="1"/>
  <c r="G1047" i="28"/>
  <c r="H1047" i="28" s="1"/>
  <c r="G1056" i="28"/>
  <c r="H1056" i="28" s="1"/>
  <c r="G1071" i="28"/>
  <c r="H1071" i="28" s="1"/>
  <c r="G1086" i="28"/>
  <c r="H1086" i="28" s="1"/>
  <c r="G1088" i="28"/>
  <c r="H1088" i="28" s="1"/>
  <c r="G1090" i="28"/>
  <c r="H1090" i="28" s="1"/>
  <c r="G1109" i="28"/>
  <c r="H1109" i="28" s="1"/>
  <c r="G1111" i="28"/>
  <c r="H1111" i="28" s="1"/>
  <c r="G1120" i="28"/>
  <c r="H1120" i="28" s="1"/>
  <c r="G1129" i="28"/>
  <c r="H1129" i="28" s="1"/>
  <c r="G1138" i="28"/>
  <c r="H1138" i="28" s="1"/>
  <c r="G1140" i="28"/>
  <c r="H1140" i="28" s="1"/>
  <c r="G1149" i="28"/>
  <c r="H1149" i="28" s="1"/>
  <c r="G1151" i="28"/>
  <c r="H1151" i="28" s="1"/>
  <c r="G1160" i="28"/>
  <c r="H1160" i="28" s="1"/>
  <c r="G1173" i="28"/>
  <c r="H1173" i="28" s="1"/>
  <c r="G1188" i="28"/>
  <c r="H1188" i="28" s="1"/>
  <c r="G1190" i="28"/>
  <c r="H1190" i="28" s="1"/>
  <c r="G1192" i="28"/>
  <c r="H1192" i="28" s="1"/>
  <c r="G1194" i="28"/>
  <c r="H1194" i="28" s="1"/>
  <c r="G1205" i="28"/>
  <c r="H1205" i="28" s="1"/>
  <c r="G1207" i="28"/>
  <c r="H1207" i="28" s="1"/>
  <c r="G1209" i="28"/>
  <c r="H1209" i="28" s="1"/>
  <c r="G1218" i="28"/>
  <c r="H1218" i="28" s="1"/>
  <c r="G1227" i="28"/>
  <c r="H1227" i="28" s="1"/>
  <c r="G1229" i="28"/>
  <c r="H1229" i="28" s="1"/>
  <c r="G1238" i="28"/>
  <c r="H1238" i="28" s="1"/>
  <c r="G1249" i="28"/>
  <c r="H1249" i="28" s="1"/>
  <c r="G1251" i="28"/>
  <c r="H1251" i="28" s="1"/>
  <c r="G1262" i="28"/>
  <c r="H1262" i="28" s="1"/>
  <c r="G1294" i="28"/>
  <c r="H1294" i="28" s="1"/>
  <c r="G1296" i="28"/>
  <c r="H1296" i="28" s="1"/>
  <c r="G1309" i="28"/>
  <c r="H1309" i="28" s="1"/>
  <c r="G1320" i="28"/>
  <c r="H1320" i="28" s="1"/>
  <c r="G1355" i="28"/>
  <c r="H1355" i="28" s="1"/>
  <c r="G1375" i="28"/>
  <c r="H1375" i="28" s="1"/>
  <c r="G1409" i="28"/>
  <c r="H1409" i="28" s="1"/>
  <c r="G1419" i="28"/>
  <c r="H1419" i="28" s="1"/>
  <c r="G1429" i="28"/>
  <c r="H1429" i="28" s="1"/>
  <c r="G1445" i="28"/>
  <c r="H1445" i="28" s="1"/>
  <c r="G1455" i="28"/>
  <c r="H1455" i="28" s="1"/>
  <c r="G1463" i="28"/>
  <c r="H1463" i="28" s="1"/>
  <c r="G1473" i="28"/>
  <c r="H1473" i="28" s="1"/>
  <c r="G1518" i="28"/>
  <c r="H1518" i="28" s="1"/>
  <c r="G1523" i="28"/>
  <c r="H1523" i="28" s="1"/>
  <c r="G1546" i="28"/>
  <c r="H1546" i="28" s="1"/>
  <c r="G1558" i="28"/>
  <c r="H1558" i="28" s="1"/>
  <c r="G1560" i="28"/>
  <c r="H1560" i="28" s="1"/>
  <c r="G1562" i="28"/>
  <c r="H1562" i="28" s="1"/>
  <c r="G1594" i="28"/>
  <c r="H1594" i="28" s="1"/>
  <c r="G1612" i="28"/>
  <c r="H1612" i="28" s="1"/>
  <c r="G1619" i="28"/>
  <c r="H1619" i="28" s="1"/>
  <c r="G1624" i="28"/>
  <c r="H1624" i="28" s="1"/>
  <c r="G1631" i="28"/>
  <c r="H1631" i="28" s="1"/>
  <c r="G1656" i="28"/>
  <c r="H1656" i="28" s="1"/>
  <c r="G1666" i="28"/>
  <c r="H1666" i="28" s="1"/>
  <c r="G1668" i="28"/>
  <c r="H1668" i="28" s="1"/>
  <c r="G1670" i="28"/>
  <c r="H1670" i="28" s="1"/>
  <c r="G1712" i="28"/>
  <c r="H1712" i="28" s="1"/>
  <c r="G1714" i="28"/>
  <c r="H1714" i="28" s="1"/>
  <c r="G1725" i="28"/>
  <c r="H1725" i="28" s="1"/>
  <c r="G1727" i="28"/>
  <c r="H1727" i="28" s="1"/>
  <c r="G1729" i="28"/>
  <c r="H1729" i="28" s="1"/>
  <c r="G1736" i="28"/>
  <c r="H1736" i="28" s="1"/>
  <c r="G1745" i="28"/>
  <c r="H1745" i="28" s="1"/>
  <c r="G1747" i="28"/>
  <c r="H1747" i="28" s="1"/>
  <c r="G1761" i="28"/>
  <c r="H1761" i="28" s="1"/>
  <c r="G1770" i="28"/>
  <c r="H1770" i="28" s="1"/>
  <c r="G1808" i="28"/>
  <c r="H1808" i="28" s="1"/>
  <c r="G1819" i="28"/>
  <c r="H1819" i="28" s="1"/>
  <c r="G1830" i="28"/>
  <c r="H1830" i="28" s="1"/>
  <c r="G1837" i="28"/>
  <c r="H1837" i="28" s="1"/>
  <c r="G1839" i="28"/>
  <c r="H1839" i="28" s="1"/>
  <c r="G1846" i="28"/>
  <c r="H1846" i="28" s="1"/>
  <c r="G1848" i="28"/>
  <c r="H1848" i="28" s="1"/>
  <c r="G1850" i="28"/>
  <c r="H1850" i="28" s="1"/>
  <c r="G1860" i="28"/>
  <c r="H1860" i="28" s="1"/>
  <c r="G1862" i="28"/>
  <c r="H1862" i="28" s="1"/>
  <c r="G1864" i="28"/>
  <c r="H1864" i="28" s="1"/>
  <c r="G1871" i="28"/>
  <c r="H1871" i="28" s="1"/>
  <c r="G1873" i="28"/>
  <c r="H1873" i="28" s="1"/>
  <c r="G1878" i="28"/>
  <c r="H1878" i="28" s="1"/>
  <c r="G1885" i="28"/>
  <c r="H1885" i="28" s="1"/>
  <c r="G1887" i="28"/>
  <c r="H1887" i="28" s="1"/>
  <c r="G1889" i="28"/>
  <c r="H1889" i="28" s="1"/>
  <c r="G1891" i="28"/>
  <c r="H1891" i="28" s="1"/>
  <c r="G1900" i="28"/>
  <c r="H1900" i="28" s="1"/>
  <c r="G1915" i="28"/>
  <c r="H1915" i="28" s="1"/>
  <c r="G1922" i="28"/>
  <c r="H1922" i="28" s="1"/>
  <c r="G1934" i="28"/>
  <c r="H1934" i="28" s="1"/>
  <c r="G1944" i="28"/>
  <c r="H1944" i="28" s="1"/>
  <c r="G1966" i="28"/>
  <c r="H1966" i="28" s="1"/>
  <c r="G1988" i="28"/>
  <c r="H1988" i="28" s="1"/>
  <c r="G1998" i="28"/>
  <c r="H1998" i="28" s="1"/>
  <c r="G2008" i="28"/>
  <c r="H2008" i="28" s="1"/>
  <c r="G2022" i="28"/>
  <c r="H2022" i="28" s="1"/>
  <c r="G2036" i="28"/>
  <c r="H2036" i="28" s="1"/>
  <c r="G2052" i="28"/>
  <c r="H2052" i="28" s="1"/>
  <c r="G2068" i="28"/>
  <c r="H2068" i="28" s="1"/>
  <c r="G2084" i="28"/>
  <c r="H2084" i="28" s="1"/>
  <c r="G2098" i="28"/>
  <c r="H2098" i="28" s="1"/>
  <c r="G2126" i="28"/>
  <c r="H2126" i="28" s="1"/>
  <c r="G2140" i="28"/>
  <c r="H2140" i="28" s="1"/>
  <c r="G2156" i="28"/>
  <c r="H2156" i="28" s="1"/>
  <c r="G2172" i="28"/>
  <c r="H2172" i="28" s="1"/>
  <c r="G2186" i="28"/>
  <c r="H2186" i="28" s="1"/>
  <c r="G2202" i="28"/>
  <c r="H2202" i="28" s="1"/>
  <c r="G2216" i="28"/>
  <c r="H2216" i="28" s="1"/>
  <c r="G2230" i="28"/>
  <c r="H2230" i="28" s="1"/>
  <c r="G2246" i="28"/>
  <c r="H2246" i="28" s="1"/>
  <c r="G2262" i="28"/>
  <c r="H2262" i="28" s="1"/>
  <c r="G2276" i="28"/>
  <c r="H2276" i="28" s="1"/>
  <c r="G2292" i="28"/>
  <c r="H2292" i="28" s="1"/>
  <c r="G2318" i="28"/>
  <c r="H2318" i="28" s="1"/>
  <c r="G2334" i="28"/>
  <c r="H2334" i="28" s="1"/>
  <c r="G2350" i="28"/>
  <c r="H2350" i="28" s="1"/>
  <c r="G2364" i="28"/>
  <c r="H2364" i="28" s="1"/>
  <c r="G2378" i="28"/>
  <c r="H2378" i="28" s="1"/>
  <c r="G2392" i="28"/>
  <c r="H2392" i="28" s="1"/>
  <c r="G2406" i="28"/>
  <c r="H2406" i="28" s="1"/>
  <c r="G2420" i="28"/>
  <c r="H2420" i="28" s="1"/>
  <c r="G2448" i="28"/>
  <c r="H2448" i="28" s="1"/>
  <c r="G2462" i="28"/>
  <c r="H2462" i="28" s="1"/>
  <c r="G2476" i="28"/>
  <c r="H2476" i="28" s="1"/>
  <c r="G2490" i="28"/>
  <c r="H2490" i="28" s="1"/>
  <c r="G2506" i="28"/>
  <c r="H2506" i="28" s="1"/>
  <c r="G2520" i="28"/>
  <c r="H2520" i="28" s="1"/>
  <c r="G2534" i="28"/>
  <c r="H2534" i="28" s="1"/>
  <c r="G2566" i="28"/>
  <c r="H2566" i="28" s="1"/>
  <c r="G2584" i="28"/>
  <c r="H2584" i="28" s="1"/>
  <c r="G2591" i="28"/>
  <c r="H2591" i="28" s="1"/>
  <c r="G2624" i="28"/>
  <c r="H2624" i="28" s="1"/>
  <c r="G2668" i="28"/>
  <c r="H2668" i="28" s="1"/>
  <c r="G2710" i="28"/>
  <c r="H2710" i="28" s="1"/>
  <c r="G2787" i="28"/>
  <c r="H2787" i="28" s="1"/>
  <c r="G2818" i="28"/>
  <c r="H2818" i="28" s="1"/>
  <c r="G2928" i="28"/>
  <c r="H2928" i="28" s="1"/>
  <c r="G2935" i="28"/>
  <c r="H2935" i="28" s="1"/>
  <c r="G2961" i="28"/>
  <c r="H2961" i="28" s="1"/>
  <c r="G2970" i="28"/>
  <c r="H2970" i="28" s="1"/>
  <c r="G3005" i="28"/>
  <c r="H3005" i="28" s="1"/>
  <c r="G3045" i="28"/>
  <c r="H3045" i="28" s="1"/>
  <c r="G3047" i="28"/>
  <c r="H3047" i="28" s="1"/>
  <c r="G3073" i="28"/>
  <c r="H3073" i="28" s="1"/>
  <c r="G3232" i="28"/>
  <c r="H3232" i="28" s="1"/>
  <c r="G3300" i="28"/>
  <c r="H3300" i="28" s="1"/>
  <c r="G3302" i="28"/>
  <c r="H3302" i="28" s="1"/>
  <c r="G3744" i="28"/>
  <c r="H3744" i="28" s="1"/>
  <c r="G3768" i="28"/>
  <c r="H3768" i="28" s="1"/>
  <c r="G3792" i="28"/>
  <c r="H3792" i="28" s="1"/>
  <c r="G3805" i="28"/>
  <c r="H3805" i="28" s="1"/>
  <c r="G3816" i="28"/>
  <c r="H3816" i="28" s="1"/>
  <c r="G3829" i="28"/>
  <c r="H3829" i="28" s="1"/>
  <c r="G3910" i="28"/>
  <c r="H3910" i="28" s="1"/>
  <c r="G3942" i="28"/>
  <c r="H3942" i="28" s="1"/>
  <c r="G3974" i="28"/>
  <c r="H3974" i="28" s="1"/>
  <c r="G4006" i="28"/>
  <c r="H4006" i="28" s="1"/>
  <c r="G4078" i="28"/>
  <c r="H4078" i="28" s="1"/>
  <c r="G4105" i="28"/>
  <c r="H4105" i="28" s="1"/>
  <c r="G4107" i="28"/>
  <c r="H4107" i="28" s="1"/>
  <c r="G4109" i="28"/>
  <c r="H4109" i="28" s="1"/>
  <c r="G4111" i="28"/>
  <c r="H4111" i="28" s="1"/>
  <c r="G4114" i="28"/>
  <c r="H4114" i="28" s="1"/>
  <c r="G4118" i="28"/>
  <c r="H4118" i="28" s="1"/>
  <c r="G4124" i="28"/>
  <c r="H4124" i="28" s="1"/>
  <c r="G4169" i="28"/>
  <c r="H4169" i="28" s="1"/>
  <c r="G4171" i="28"/>
  <c r="H4171" i="28" s="1"/>
  <c r="G4173" i="28"/>
  <c r="H4173" i="28" s="1"/>
  <c r="G4175" i="28"/>
  <c r="H4175" i="28" s="1"/>
  <c r="G4178" i="28"/>
  <c r="H4178" i="28" s="1"/>
  <c r="G4182" i="28"/>
  <c r="H4182" i="28" s="1"/>
  <c r="G4209" i="28"/>
  <c r="H4209" i="28" s="1"/>
  <c r="G4211" i="28"/>
  <c r="H4211" i="28" s="1"/>
  <c r="G4239" i="28"/>
  <c r="H4239" i="28" s="1"/>
  <c r="G4243" i="28"/>
  <c r="H4243" i="28" s="1"/>
  <c r="G4254" i="28"/>
  <c r="H4254" i="28" s="1"/>
  <c r="G4283" i="28"/>
  <c r="H4283" i="28" s="1"/>
  <c r="G4285" i="28"/>
  <c r="H4285" i="28" s="1"/>
  <c r="G4329" i="28"/>
  <c r="H4329" i="28" s="1"/>
  <c r="G4331" i="28"/>
  <c r="H4331" i="28" s="1"/>
  <c r="G4333" i="28"/>
  <c r="H4333" i="28" s="1"/>
  <c r="G4354" i="28"/>
  <c r="H4354" i="28" s="1"/>
  <c r="G4383" i="28"/>
  <c r="H4383" i="28" s="1"/>
  <c r="G4402" i="28"/>
  <c r="H4402" i="28" s="1"/>
  <c r="G4427" i="28"/>
  <c r="H4427" i="28" s="1"/>
  <c r="G4429" i="28"/>
  <c r="H4429" i="28" s="1"/>
  <c r="G4431" i="28"/>
  <c r="H4431" i="28" s="1"/>
  <c r="G4433" i="28"/>
  <c r="H4433" i="28" s="1"/>
  <c r="G4450" i="28"/>
  <c r="H4450" i="28" s="1"/>
  <c r="G4475" i="28"/>
  <c r="H4475" i="28" s="1"/>
  <c r="G4478" i="28"/>
  <c r="H4478" i="28" s="1"/>
  <c r="G4492" i="28"/>
  <c r="H4492" i="28" s="1"/>
  <c r="G4494" i="28"/>
  <c r="H4494" i="28" s="1"/>
  <c r="G4496" i="28"/>
  <c r="H4496" i="28" s="1"/>
  <c r="G4513" i="28"/>
  <c r="H4513" i="28" s="1"/>
  <c r="G4534" i="28"/>
  <c r="H4534" i="28" s="1"/>
  <c r="G4549" i="28"/>
  <c r="H4549" i="28" s="1"/>
  <c r="G4551" i="28"/>
  <c r="H4551" i="28" s="1"/>
  <c r="G4576" i="28"/>
  <c r="H4576" i="28" s="1"/>
  <c r="G4578" i="28"/>
  <c r="H4578" i="28" s="1"/>
  <c r="G4580" i="28"/>
  <c r="H4580" i="28" s="1"/>
  <c r="G4597" i="28"/>
  <c r="H4597" i="28" s="1"/>
  <c r="G4599" i="28"/>
  <c r="H4599" i="28" s="1"/>
  <c r="G4601" i="28"/>
  <c r="H4601" i="28" s="1"/>
  <c r="G4624" i="28"/>
  <c r="H4624" i="28" s="1"/>
  <c r="G4626" i="28"/>
  <c r="H4626" i="28" s="1"/>
  <c r="G4628" i="28"/>
  <c r="H4628" i="28" s="1"/>
  <c r="G4645" i="28"/>
  <c r="H4645" i="28" s="1"/>
  <c r="G4647" i="28"/>
  <c r="H4647" i="28" s="1"/>
  <c r="G4649" i="28"/>
  <c r="H4649" i="28" s="1"/>
  <c r="G4672" i="28"/>
  <c r="H4672" i="28" s="1"/>
  <c r="G4674" i="28"/>
  <c r="H4674" i="28" s="1"/>
  <c r="G4676" i="28"/>
  <c r="H4676" i="28" s="1"/>
  <c r="G4693" i="28"/>
  <c r="H4693" i="28" s="1"/>
  <c r="G4695" i="28"/>
  <c r="H4695" i="28" s="1"/>
  <c r="G4697" i="28"/>
  <c r="H4697" i="28" s="1"/>
  <c r="G4720" i="28"/>
  <c r="H4720" i="28" s="1"/>
  <c r="G4722" i="28"/>
  <c r="H4722" i="28" s="1"/>
  <c r="G4724" i="28"/>
  <c r="H4724" i="28" s="1"/>
  <c r="G4741" i="28"/>
  <c r="H4741" i="28" s="1"/>
  <c r="G4743" i="28"/>
  <c r="H4743" i="28" s="1"/>
  <c r="G4745" i="28"/>
  <c r="H4745" i="28" s="1"/>
  <c r="G4768" i="28"/>
  <c r="H4768" i="28" s="1"/>
  <c r="G4770" i="28"/>
  <c r="H4770" i="28" s="1"/>
  <c r="G4772" i="28"/>
  <c r="H4772" i="28" s="1"/>
  <c r="G4849" i="28"/>
  <c r="H4849" i="28" s="1"/>
  <c r="G4851" i="28"/>
  <c r="H4851" i="28" s="1"/>
  <c r="G4873" i="28"/>
  <c r="H4873" i="28" s="1"/>
  <c r="G4875" i="28"/>
  <c r="H4875" i="28" s="1"/>
  <c r="G4909" i="28"/>
  <c r="H4909" i="28" s="1"/>
  <c r="G4911" i="28"/>
  <c r="H4911" i="28" s="1"/>
  <c r="G4922" i="28"/>
  <c r="H4922" i="28" s="1"/>
  <c r="G4949" i="28"/>
  <c r="H4949" i="28" s="1"/>
  <c r="G4972" i="28"/>
  <c r="H4972" i="28" s="1"/>
  <c r="G4974" i="28"/>
  <c r="H4974" i="28" s="1"/>
  <c r="G4997" i="28"/>
  <c r="H4997" i="28" s="1"/>
  <c r="G5039" i="28"/>
  <c r="H5039" i="28" s="1"/>
  <c r="G5041" i="28"/>
  <c r="H5041" i="28" s="1"/>
  <c r="G5063" i="28"/>
  <c r="H5063" i="28" s="1"/>
  <c r="G5065" i="28"/>
  <c r="H5065" i="28" s="1"/>
  <c r="G5087" i="28"/>
  <c r="H5087" i="28" s="1"/>
  <c r="G5089" i="28"/>
  <c r="H5089" i="28" s="1"/>
  <c r="G5112" i="28"/>
  <c r="H5112" i="28" s="1"/>
  <c r="G5129" i="28"/>
  <c r="H5129" i="28" s="1"/>
  <c r="G5153" i="28"/>
  <c r="H5153" i="28" s="1"/>
  <c r="G5175" i="28"/>
  <c r="H5175" i="28" s="1"/>
  <c r="G5178" i="28"/>
  <c r="H5178" i="28" s="1"/>
  <c r="G5197" i="28"/>
  <c r="H5197" i="28" s="1"/>
  <c r="G5213" i="28"/>
  <c r="H5213" i="28" s="1"/>
  <c r="G5229" i="28"/>
  <c r="H5229" i="28" s="1"/>
  <c r="G5245" i="28"/>
  <c r="H5245" i="28" s="1"/>
  <c r="G5261" i="28"/>
  <c r="H5261" i="28" s="1"/>
  <c r="G5277" i="28"/>
  <c r="H5277" i="28" s="1"/>
  <c r="G5293" i="28"/>
  <c r="H5293" i="28" s="1"/>
  <c r="G5309" i="28"/>
  <c r="H5309" i="28" s="1"/>
  <c r="G5325" i="28"/>
  <c r="H5325" i="28" s="1"/>
  <c r="G5341" i="28"/>
  <c r="H5341" i="28" s="1"/>
  <c r="G5350" i="28"/>
  <c r="H5350" i="28" s="1"/>
  <c r="G5359" i="28"/>
  <c r="H5359" i="28" s="1"/>
  <c r="G5383" i="28"/>
  <c r="H5383" i="28" s="1"/>
  <c r="G5414" i="28"/>
  <c r="H5414" i="28" s="1"/>
  <c r="G5423" i="28"/>
  <c r="H5423" i="28" s="1"/>
  <c r="G5447" i="28"/>
  <c r="H5447" i="28" s="1"/>
  <c r="G5467" i="28"/>
  <c r="H5467" i="28" s="1"/>
  <c r="G5470" i="28"/>
  <c r="H5470" i="28" s="1"/>
  <c r="G5535" i="28"/>
  <c r="H5535" i="28" s="1"/>
  <c r="G5537" i="28"/>
  <c r="H5537" i="28" s="1"/>
  <c r="G5539" i="28"/>
  <c r="H5539" i="28" s="1"/>
  <c r="G5541" i="28"/>
  <c r="H5541" i="28" s="1"/>
  <c r="G5543" i="28"/>
  <c r="H5543" i="28" s="1"/>
  <c r="G5545" i="28"/>
  <c r="H5545" i="28" s="1"/>
  <c r="G5585" i="28"/>
  <c r="H5585" i="28" s="1"/>
  <c r="G5599" i="28"/>
  <c r="H5599" i="28" s="1"/>
  <c r="G5627" i="28"/>
  <c r="H5627" i="28" s="1"/>
  <c r="G5642" i="28"/>
  <c r="H5642" i="28" s="1"/>
  <c r="G5666" i="28"/>
  <c r="H5666" i="28" s="1"/>
  <c r="G5691" i="28"/>
  <c r="H5691" i="28" s="1"/>
  <c r="G6108" i="28"/>
  <c r="H6108" i="28" s="1"/>
  <c r="G6151" i="28"/>
  <c r="H6151" i="28" s="1"/>
  <c r="G6178" i="28"/>
  <c r="H6178" i="28" s="1"/>
  <c r="G6300" i="28"/>
  <c r="H6300" i="28" s="1"/>
  <c r="G6429" i="28"/>
  <c r="H6429" i="28" s="1"/>
  <c r="G6604" i="28"/>
  <c r="H6604" i="28" s="1"/>
  <c r="G6684" i="28"/>
  <c r="H6684" i="28" s="1"/>
  <c r="G8280" i="28"/>
  <c r="H8280" i="28" s="1"/>
  <c r="G2562" i="28"/>
  <c r="H2562" i="28" s="1"/>
  <c r="G2576" i="28"/>
  <c r="H2576" i="28" s="1"/>
  <c r="G2590" i="28"/>
  <c r="H2590" i="28" s="1"/>
  <c r="G2604" i="28"/>
  <c r="H2604" i="28" s="1"/>
  <c r="G2618" i="28"/>
  <c r="H2618" i="28" s="1"/>
  <c r="G2634" i="28"/>
  <c r="H2634" i="28" s="1"/>
  <c r="G2648" i="28"/>
  <c r="H2648" i="28" s="1"/>
  <c r="G2662" i="28"/>
  <c r="H2662" i="28" s="1"/>
  <c r="G2695" i="28"/>
  <c r="H2695" i="28" s="1"/>
  <c r="G2709" i="28"/>
  <c r="H2709" i="28" s="1"/>
  <c r="G2725" i="28"/>
  <c r="H2725" i="28" s="1"/>
  <c r="G2758" i="28"/>
  <c r="H2758" i="28" s="1"/>
  <c r="G2772" i="28"/>
  <c r="H2772" i="28" s="1"/>
  <c r="G2791" i="28"/>
  <c r="H2791" i="28" s="1"/>
  <c r="G2805" i="28"/>
  <c r="H2805" i="28" s="1"/>
  <c r="G2821" i="28"/>
  <c r="H2821" i="28" s="1"/>
  <c r="G2854" i="28"/>
  <c r="H2854" i="28" s="1"/>
  <c r="G2868" i="28"/>
  <c r="H2868" i="28" s="1"/>
  <c r="G2887" i="28"/>
  <c r="H2887" i="28" s="1"/>
  <c r="G2901" i="28"/>
  <c r="H2901" i="28" s="1"/>
  <c r="G2917" i="28"/>
  <c r="H2917" i="28" s="1"/>
  <c r="G2950" i="28"/>
  <c r="H2950" i="28" s="1"/>
  <c r="G2964" i="28"/>
  <c r="H2964" i="28" s="1"/>
  <c r="G2983" i="28"/>
  <c r="H2983" i="28" s="1"/>
  <c r="G2997" i="28"/>
  <c r="H2997" i="28" s="1"/>
  <c r="G3013" i="28"/>
  <c r="H3013" i="28" s="1"/>
  <c r="G3046" i="28"/>
  <c r="H3046" i="28" s="1"/>
  <c r="G3060" i="28"/>
  <c r="H3060" i="28" s="1"/>
  <c r="G3079" i="28"/>
  <c r="H3079" i="28" s="1"/>
  <c r="G3093" i="28"/>
  <c r="H3093" i="28" s="1"/>
  <c r="G3109" i="28"/>
  <c r="H3109" i="28" s="1"/>
  <c r="G3142" i="28"/>
  <c r="H3142" i="28" s="1"/>
  <c r="G3156" i="28"/>
  <c r="H3156" i="28" s="1"/>
  <c r="G3175" i="28"/>
  <c r="H3175" i="28" s="1"/>
  <c r="G3189" i="28"/>
  <c r="H3189" i="28" s="1"/>
  <c r="G3205" i="28"/>
  <c r="H3205" i="28" s="1"/>
  <c r="G3238" i="28"/>
  <c r="H3238" i="28" s="1"/>
  <c r="G3252" i="28"/>
  <c r="H3252" i="28" s="1"/>
  <c r="G3271" i="28"/>
  <c r="H3271" i="28" s="1"/>
  <c r="G3285" i="28"/>
  <c r="H3285" i="28" s="1"/>
  <c r="G3301" i="28"/>
  <c r="H3301" i="28" s="1"/>
  <c r="G3348" i="28"/>
  <c r="H3348" i="28" s="1"/>
  <c r="G3402" i="28"/>
  <c r="H3402" i="28" s="1"/>
  <c r="G3418" i="28"/>
  <c r="H3418" i="28" s="1"/>
  <c r="G3434" i="28"/>
  <c r="H3434" i="28" s="1"/>
  <c r="G3450" i="28"/>
  <c r="H3450" i="28" s="1"/>
  <c r="G3466" i="28"/>
  <c r="H3466" i="28" s="1"/>
  <c r="G3482" i="28"/>
  <c r="H3482" i="28" s="1"/>
  <c r="G3498" i="28"/>
  <c r="H3498" i="28" s="1"/>
  <c r="G3514" i="28"/>
  <c r="H3514" i="28" s="1"/>
  <c r="G3530" i="28"/>
  <c r="H3530" i="28" s="1"/>
  <c r="G3546" i="28"/>
  <c r="H3546" i="28" s="1"/>
  <c r="G3562" i="28"/>
  <c r="H3562" i="28" s="1"/>
  <c r="G3578" i="28"/>
  <c r="H3578" i="28" s="1"/>
  <c r="G3594" i="28"/>
  <c r="H3594" i="28" s="1"/>
  <c r="G3610" i="28"/>
  <c r="H3610" i="28" s="1"/>
  <c r="G3626" i="28"/>
  <c r="H3626" i="28" s="1"/>
  <c r="G3681" i="28"/>
  <c r="H3681" i="28" s="1"/>
  <c r="G3686" i="28"/>
  <c r="H3686" i="28" s="1"/>
  <c r="G3691" i="28"/>
  <c r="H3691" i="28" s="1"/>
  <c r="G3717" i="28"/>
  <c r="H3717" i="28" s="1"/>
  <c r="G3733" i="28"/>
  <c r="H3733" i="28" s="1"/>
  <c r="G3741" i="28"/>
  <c r="H3741" i="28" s="1"/>
  <c r="G3757" i="28"/>
  <c r="H3757" i="28" s="1"/>
  <c r="G3765" i="28"/>
  <c r="H3765" i="28" s="1"/>
  <c r="G3781" i="28"/>
  <c r="H3781" i="28" s="1"/>
  <c r="G3789" i="28"/>
  <c r="H3789" i="28" s="1"/>
  <c r="G3843" i="28"/>
  <c r="H3843" i="28" s="1"/>
  <c r="G3863" i="28"/>
  <c r="H3863" i="28" s="1"/>
  <c r="G3886" i="28"/>
  <c r="H3886" i="28" s="1"/>
  <c r="G3911" i="28"/>
  <c r="H3911" i="28" s="1"/>
  <c r="G3916" i="28"/>
  <c r="H3916" i="28" s="1"/>
  <c r="G3943" i="28"/>
  <c r="H3943" i="28" s="1"/>
  <c r="G3948" i="28"/>
  <c r="H3948" i="28" s="1"/>
  <c r="G3975" i="28"/>
  <c r="H3975" i="28" s="1"/>
  <c r="G3980" i="28"/>
  <c r="H3980" i="28" s="1"/>
  <c r="G4007" i="28"/>
  <c r="H4007" i="28" s="1"/>
  <c r="G4012" i="28"/>
  <c r="H4012" i="28" s="1"/>
  <c r="G4029" i="28"/>
  <c r="H4029" i="28" s="1"/>
  <c r="G4031" i="28"/>
  <c r="H4031" i="28" s="1"/>
  <c r="G4051" i="28"/>
  <c r="H4051" i="28" s="1"/>
  <c r="G4054" i="28"/>
  <c r="H4054" i="28" s="1"/>
  <c r="G4075" i="28"/>
  <c r="H4075" i="28" s="1"/>
  <c r="G4077" i="28"/>
  <c r="H4077" i="28" s="1"/>
  <c r="G4079" i="28"/>
  <c r="H4079" i="28" s="1"/>
  <c r="G4084" i="28"/>
  <c r="H4084" i="28" s="1"/>
  <c r="G4113" i="28"/>
  <c r="H4113" i="28" s="1"/>
  <c r="G4115" i="28"/>
  <c r="H4115" i="28" s="1"/>
  <c r="G4117" i="28"/>
  <c r="H4117" i="28" s="1"/>
  <c r="G4119" i="28"/>
  <c r="H4119" i="28" s="1"/>
  <c r="G4122" i="28"/>
  <c r="H4122" i="28" s="1"/>
  <c r="G4126" i="28"/>
  <c r="H4126" i="28" s="1"/>
  <c r="G4132" i="28"/>
  <c r="H4132" i="28" s="1"/>
  <c r="G4177" i="28"/>
  <c r="H4177" i="28" s="1"/>
  <c r="G4179" i="28"/>
  <c r="H4179" i="28" s="1"/>
  <c r="G4181" i="28"/>
  <c r="H4181" i="28" s="1"/>
  <c r="G4183" i="28"/>
  <c r="H4183" i="28" s="1"/>
  <c r="G4186" i="28"/>
  <c r="H4186" i="28" s="1"/>
  <c r="G4213" i="28"/>
  <c r="H4213" i="28" s="1"/>
  <c r="G4215" i="28"/>
  <c r="H4215" i="28" s="1"/>
  <c r="G4218" i="28"/>
  <c r="H4218" i="28" s="1"/>
  <c r="G4256" i="28"/>
  <c r="H4256" i="28" s="1"/>
  <c r="G4258" i="28"/>
  <c r="H4258" i="28" s="1"/>
  <c r="G4260" i="28"/>
  <c r="H4260" i="28" s="1"/>
  <c r="G4264" i="28"/>
  <c r="H4264" i="28" s="1"/>
  <c r="G4269" i="28"/>
  <c r="H4269" i="28" s="1"/>
  <c r="G4273" i="28"/>
  <c r="H4273" i="28" s="1"/>
  <c r="G4291" i="28"/>
  <c r="H4291" i="28" s="1"/>
  <c r="G4312" i="28"/>
  <c r="H4312" i="28" s="1"/>
  <c r="G4314" i="28"/>
  <c r="H4314" i="28" s="1"/>
  <c r="G4316" i="28"/>
  <c r="H4316" i="28" s="1"/>
  <c r="G4319" i="28"/>
  <c r="H4319" i="28" s="1"/>
  <c r="G4321" i="28"/>
  <c r="H4321" i="28" s="1"/>
  <c r="G4335" i="28"/>
  <c r="H4335" i="28" s="1"/>
  <c r="G4344" i="28"/>
  <c r="H4344" i="28" s="1"/>
  <c r="G4375" i="28"/>
  <c r="H4375" i="28" s="1"/>
  <c r="G4408" i="28"/>
  <c r="H4408" i="28" s="1"/>
  <c r="G4410" i="28"/>
  <c r="H4410" i="28" s="1"/>
  <c r="G4412" i="28"/>
  <c r="H4412" i="28" s="1"/>
  <c r="G4439" i="28"/>
  <c r="H4439" i="28" s="1"/>
  <c r="G4456" i="28"/>
  <c r="H4456" i="28" s="1"/>
  <c r="G4458" i="28"/>
  <c r="H4458" i="28" s="1"/>
  <c r="G4460" i="28"/>
  <c r="H4460" i="28" s="1"/>
  <c r="G4477" i="28"/>
  <c r="H4477" i="28" s="1"/>
  <c r="G4479" i="28"/>
  <c r="H4479" i="28" s="1"/>
  <c r="G4481" i="28"/>
  <c r="H4481" i="28" s="1"/>
  <c r="G4498" i="28"/>
  <c r="H4498" i="28" s="1"/>
  <c r="G4515" i="28"/>
  <c r="H4515" i="28" s="1"/>
  <c r="G4517" i="28"/>
  <c r="H4517" i="28" s="1"/>
  <c r="G4543" i="28"/>
  <c r="H4543" i="28" s="1"/>
  <c r="G4562" i="28"/>
  <c r="H4562" i="28" s="1"/>
  <c r="G4582" i="28"/>
  <c r="H4582" i="28" s="1"/>
  <c r="G4607" i="28"/>
  <c r="H4607" i="28" s="1"/>
  <c r="G4610" i="28"/>
  <c r="H4610" i="28" s="1"/>
  <c r="G4630" i="28"/>
  <c r="H4630" i="28" s="1"/>
  <c r="G4639" i="28"/>
  <c r="H4639" i="28" s="1"/>
  <c r="G4655" i="28"/>
  <c r="H4655" i="28" s="1"/>
  <c r="G4658" i="28"/>
  <c r="H4658" i="28" s="1"/>
  <c r="G4678" i="28"/>
  <c r="H4678" i="28" s="1"/>
  <c r="G4687" i="28"/>
  <c r="H4687" i="28" s="1"/>
  <c r="G4706" i="28"/>
  <c r="H4706" i="28" s="1"/>
  <c r="G4735" i="28"/>
  <c r="H4735" i="28" s="1"/>
  <c r="G4751" i="28"/>
  <c r="H4751" i="28" s="1"/>
  <c r="G4754" i="28"/>
  <c r="H4754" i="28" s="1"/>
  <c r="G4774" i="28"/>
  <c r="H4774" i="28" s="1"/>
  <c r="G4783" i="28"/>
  <c r="H4783" i="28" s="1"/>
  <c r="G4791" i="28"/>
  <c r="H4791" i="28" s="1"/>
  <c r="G4799" i="28"/>
  <c r="H4799" i="28" s="1"/>
  <c r="G4807" i="28"/>
  <c r="H4807" i="28" s="1"/>
  <c r="G4815" i="28"/>
  <c r="H4815" i="28" s="1"/>
  <c r="G4823" i="28"/>
  <c r="H4823" i="28" s="1"/>
  <c r="G4831" i="28"/>
  <c r="H4831" i="28" s="1"/>
  <c r="G4930" i="28"/>
  <c r="H4930" i="28" s="1"/>
  <c r="G4932" i="28"/>
  <c r="H4932" i="28" s="1"/>
  <c r="G4955" i="28"/>
  <c r="H4955" i="28" s="1"/>
  <c r="G4978" i="28"/>
  <c r="H4978" i="28" s="1"/>
  <c r="G4980" i="28"/>
  <c r="H4980" i="28" s="1"/>
  <c r="G5003" i="28"/>
  <c r="H5003" i="28" s="1"/>
  <c r="G5020" i="28"/>
  <c r="H5020" i="28" s="1"/>
  <c r="G5022" i="28"/>
  <c r="H5022" i="28" s="1"/>
  <c r="G5046" i="28"/>
  <c r="H5046" i="28" s="1"/>
  <c r="G5070" i="28"/>
  <c r="H5070" i="28" s="1"/>
  <c r="G5111" i="28"/>
  <c r="H5111" i="28" s="1"/>
  <c r="G5113" i="28"/>
  <c r="H5113" i="28" s="1"/>
  <c r="G5136" i="28"/>
  <c r="H5136" i="28" s="1"/>
  <c r="G5160" i="28"/>
  <c r="H5160" i="28" s="1"/>
  <c r="G5177" i="28"/>
  <c r="H5177" i="28" s="1"/>
  <c r="G5279" i="28"/>
  <c r="H5279" i="28" s="1"/>
  <c r="G5295" i="28"/>
  <c r="H5295" i="28" s="1"/>
  <c r="G5311" i="28"/>
  <c r="H5311" i="28" s="1"/>
  <c r="G5327" i="28"/>
  <c r="H5327" i="28" s="1"/>
  <c r="G5343" i="28"/>
  <c r="H5343" i="28" s="1"/>
  <c r="G5427" i="28"/>
  <c r="H5427" i="28" s="1"/>
  <c r="G5449" i="28"/>
  <c r="H5449" i="28" s="1"/>
  <c r="G5458" i="28"/>
  <c r="H5458" i="28" s="1"/>
  <c r="G5471" i="28"/>
  <c r="H5471" i="28" s="1"/>
  <c r="G5500" i="28"/>
  <c r="H5500" i="28" s="1"/>
  <c r="G5502" i="28"/>
  <c r="H5502" i="28" s="1"/>
  <c r="G6820" i="28"/>
  <c r="H6820" i="28" s="1"/>
  <c r="G7321" i="28"/>
  <c r="H7321" i="28" s="1"/>
  <c r="G8033" i="28"/>
  <c r="H8033" i="28" s="1"/>
  <c r="G8336" i="28"/>
  <c r="H8336" i="28" s="1"/>
  <c r="G2564" i="28"/>
  <c r="H2564" i="28" s="1"/>
  <c r="G2578" i="28"/>
  <c r="H2578" i="28" s="1"/>
  <c r="G2592" i="28"/>
  <c r="H2592" i="28" s="1"/>
  <c r="G2606" i="28"/>
  <c r="H2606" i="28" s="1"/>
  <c r="G2620" i="28"/>
  <c r="H2620" i="28" s="1"/>
  <c r="G2650" i="28"/>
  <c r="H2650" i="28" s="1"/>
  <c r="G2664" i="28"/>
  <c r="H2664" i="28" s="1"/>
  <c r="G2676" i="28"/>
  <c r="H2676" i="28" s="1"/>
  <c r="G2697" i="28"/>
  <c r="H2697" i="28" s="1"/>
  <c r="G2713" i="28"/>
  <c r="H2713" i="28" s="1"/>
  <c r="G2746" i="28"/>
  <c r="H2746" i="28" s="1"/>
  <c r="G2760" i="28"/>
  <c r="H2760" i="28" s="1"/>
  <c r="G2779" i="28"/>
  <c r="H2779" i="28" s="1"/>
  <c r="G2793" i="28"/>
  <c r="H2793" i="28" s="1"/>
  <c r="G2809" i="28"/>
  <c r="H2809" i="28" s="1"/>
  <c r="G2842" i="28"/>
  <c r="H2842" i="28" s="1"/>
  <c r="G2856" i="28"/>
  <c r="H2856" i="28" s="1"/>
  <c r="G2875" i="28"/>
  <c r="H2875" i="28" s="1"/>
  <c r="G2889" i="28"/>
  <c r="H2889" i="28" s="1"/>
  <c r="G2905" i="28"/>
  <c r="H2905" i="28" s="1"/>
  <c r="G2938" i="28"/>
  <c r="H2938" i="28" s="1"/>
  <c r="G2952" i="28"/>
  <c r="H2952" i="28" s="1"/>
  <c r="G2971" i="28"/>
  <c r="H2971" i="28" s="1"/>
  <c r="G2985" i="28"/>
  <c r="H2985" i="28" s="1"/>
  <c r="G3001" i="28"/>
  <c r="H3001" i="28" s="1"/>
  <c r="G3034" i="28"/>
  <c r="H3034" i="28" s="1"/>
  <c r="G3048" i="28"/>
  <c r="H3048" i="28" s="1"/>
  <c r="G3067" i="28"/>
  <c r="H3067" i="28" s="1"/>
  <c r="G3081" i="28"/>
  <c r="H3081" i="28" s="1"/>
  <c r="G3097" i="28"/>
  <c r="H3097" i="28" s="1"/>
  <c r="G3130" i="28"/>
  <c r="H3130" i="28" s="1"/>
  <c r="G3144" i="28"/>
  <c r="H3144" i="28" s="1"/>
  <c r="G3163" i="28"/>
  <c r="H3163" i="28" s="1"/>
  <c r="G3177" i="28"/>
  <c r="H3177" i="28" s="1"/>
  <c r="G3193" i="28"/>
  <c r="H3193" i="28" s="1"/>
  <c r="G3226" i="28"/>
  <c r="H3226" i="28" s="1"/>
  <c r="G3240" i="28"/>
  <c r="H3240" i="28" s="1"/>
  <c r="G3259" i="28"/>
  <c r="H3259" i="28" s="1"/>
  <c r="G3273" i="28"/>
  <c r="H3273" i="28" s="1"/>
  <c r="G3289" i="28"/>
  <c r="H3289" i="28" s="1"/>
  <c r="G3358" i="28"/>
  <c r="H3358" i="28" s="1"/>
  <c r="G3388" i="28"/>
  <c r="H3388" i="28" s="1"/>
  <c r="G3404" i="28"/>
  <c r="H3404" i="28" s="1"/>
  <c r="G3420" i="28"/>
  <c r="H3420" i="28" s="1"/>
  <c r="G3436" i="28"/>
  <c r="H3436" i="28" s="1"/>
  <c r="G3452" i="28"/>
  <c r="H3452" i="28" s="1"/>
  <c r="G3468" i="28"/>
  <c r="H3468" i="28" s="1"/>
  <c r="G3484" i="28"/>
  <c r="H3484" i="28" s="1"/>
  <c r="G3500" i="28"/>
  <c r="H3500" i="28" s="1"/>
  <c r="G3516" i="28"/>
  <c r="H3516" i="28" s="1"/>
  <c r="G3532" i="28"/>
  <c r="H3532" i="28" s="1"/>
  <c r="G3548" i="28"/>
  <c r="H3548" i="28" s="1"/>
  <c r="G3564" i="28"/>
  <c r="H3564" i="28" s="1"/>
  <c r="G3580" i="28"/>
  <c r="H3580" i="28" s="1"/>
  <c r="G3596" i="28"/>
  <c r="H3596" i="28" s="1"/>
  <c r="G3612" i="28"/>
  <c r="H3612" i="28" s="1"/>
  <c r="G3628" i="28"/>
  <c r="H3628" i="28" s="1"/>
  <c r="G3692" i="28"/>
  <c r="H3692" i="28" s="1"/>
  <c r="G3702" i="28"/>
  <c r="H3702" i="28" s="1"/>
  <c r="G3774" i="28"/>
  <c r="H3774" i="28" s="1"/>
  <c r="G3806" i="28"/>
  <c r="H3806" i="28" s="1"/>
  <c r="G3822" i="28"/>
  <c r="H3822" i="28" s="1"/>
  <c r="G3830" i="28"/>
  <c r="H3830" i="28" s="1"/>
  <c r="G3835" i="28"/>
  <c r="H3835" i="28" s="1"/>
  <c r="G3865" i="28"/>
  <c r="H3865" i="28" s="1"/>
  <c r="G3887" i="28"/>
  <c r="H3887" i="28" s="1"/>
  <c r="G3913" i="28"/>
  <c r="H3913" i="28" s="1"/>
  <c r="G3918" i="28"/>
  <c r="H3918" i="28" s="1"/>
  <c r="G3945" i="28"/>
  <c r="H3945" i="28" s="1"/>
  <c r="G3950" i="28"/>
  <c r="H3950" i="28" s="1"/>
  <c r="G3977" i="28"/>
  <c r="H3977" i="28" s="1"/>
  <c r="G3982" i="28"/>
  <c r="H3982" i="28" s="1"/>
  <c r="G4009" i="28"/>
  <c r="H4009" i="28" s="1"/>
  <c r="G4014" i="28"/>
  <c r="H4014" i="28" s="1"/>
  <c r="G4033" i="28"/>
  <c r="H4033" i="28" s="1"/>
  <c r="G4053" i="28"/>
  <c r="H4053" i="28" s="1"/>
  <c r="G4055" i="28"/>
  <c r="H4055" i="28" s="1"/>
  <c r="G4081" i="28"/>
  <c r="H4081" i="28" s="1"/>
  <c r="G4086" i="28"/>
  <c r="H4086" i="28" s="1"/>
  <c r="G4130" i="28"/>
  <c r="H4130" i="28" s="1"/>
  <c r="G4134" i="28"/>
  <c r="H4134" i="28" s="1"/>
  <c r="G4190" i="28"/>
  <c r="H4190" i="28" s="1"/>
  <c r="G4222" i="28"/>
  <c r="H4222" i="28" s="1"/>
  <c r="G4423" i="28"/>
  <c r="H4423" i="28" s="1"/>
  <c r="G4471" i="28"/>
  <c r="H4471" i="28" s="1"/>
  <c r="G4526" i="28"/>
  <c r="H4526" i="28" s="1"/>
  <c r="G4913" i="28"/>
  <c r="H4913" i="28" s="1"/>
  <c r="G4924" i="28"/>
  <c r="H4924" i="28" s="1"/>
  <c r="G5094" i="28"/>
  <c r="H5094" i="28" s="1"/>
  <c r="G5118" i="28"/>
  <c r="H5118" i="28" s="1"/>
  <c r="G5184" i="28"/>
  <c r="H5184" i="28" s="1"/>
  <c r="G2622" i="28"/>
  <c r="H2622" i="28" s="1"/>
  <c r="G2636" i="28"/>
  <c r="H2636" i="28" s="1"/>
  <c r="G2666" i="28"/>
  <c r="H2666" i="28" s="1"/>
  <c r="G2678" i="28"/>
  <c r="H2678" i="28" s="1"/>
  <c r="G2687" i="28"/>
  <c r="H2687" i="28" s="1"/>
  <c r="G2701" i="28"/>
  <c r="H2701" i="28" s="1"/>
  <c r="G2734" i="28"/>
  <c r="H2734" i="28" s="1"/>
  <c r="G2748" i="28"/>
  <c r="H2748" i="28" s="1"/>
  <c r="G2767" i="28"/>
  <c r="H2767" i="28" s="1"/>
  <c r="G2781" i="28"/>
  <c r="H2781" i="28" s="1"/>
  <c r="G2797" i="28"/>
  <c r="H2797" i="28" s="1"/>
  <c r="G2830" i="28"/>
  <c r="H2830" i="28" s="1"/>
  <c r="G2844" i="28"/>
  <c r="H2844" i="28" s="1"/>
  <c r="G2863" i="28"/>
  <c r="H2863" i="28" s="1"/>
  <c r="G2877" i="28"/>
  <c r="H2877" i="28" s="1"/>
  <c r="G2893" i="28"/>
  <c r="H2893" i="28" s="1"/>
  <c r="G2926" i="28"/>
  <c r="H2926" i="28" s="1"/>
  <c r="G2940" i="28"/>
  <c r="H2940" i="28" s="1"/>
  <c r="G2959" i="28"/>
  <c r="H2959" i="28" s="1"/>
  <c r="G2973" i="28"/>
  <c r="H2973" i="28" s="1"/>
  <c r="G2989" i="28"/>
  <c r="H2989" i="28" s="1"/>
  <c r="G3022" i="28"/>
  <c r="H3022" i="28" s="1"/>
  <c r="G3036" i="28"/>
  <c r="H3036" i="28" s="1"/>
  <c r="G3055" i="28"/>
  <c r="H3055" i="28" s="1"/>
  <c r="G3069" i="28"/>
  <c r="H3069" i="28" s="1"/>
  <c r="G3085" i="28"/>
  <c r="H3085" i="28" s="1"/>
  <c r="G3118" i="28"/>
  <c r="H3118" i="28" s="1"/>
  <c r="G3132" i="28"/>
  <c r="H3132" i="28" s="1"/>
  <c r="G3151" i="28"/>
  <c r="H3151" i="28" s="1"/>
  <c r="G3165" i="28"/>
  <c r="H3165" i="28" s="1"/>
  <c r="G3181" i="28"/>
  <c r="H3181" i="28" s="1"/>
  <c r="G3214" i="28"/>
  <c r="H3214" i="28" s="1"/>
  <c r="G3228" i="28"/>
  <c r="H3228" i="28" s="1"/>
  <c r="G3247" i="28"/>
  <c r="H3247" i="28" s="1"/>
  <c r="G3261" i="28"/>
  <c r="H3261" i="28" s="1"/>
  <c r="G3277" i="28"/>
  <c r="H3277" i="28" s="1"/>
  <c r="G3310" i="28"/>
  <c r="H3310" i="28" s="1"/>
  <c r="G3360" i="28"/>
  <c r="H3360" i="28" s="1"/>
  <c r="G3390" i="28"/>
  <c r="H3390" i="28" s="1"/>
  <c r="G3406" i="28"/>
  <c r="H3406" i="28" s="1"/>
  <c r="G3422" i="28"/>
  <c r="H3422" i="28" s="1"/>
  <c r="G3438" i="28"/>
  <c r="H3438" i="28" s="1"/>
  <c r="G3454" i="28"/>
  <c r="H3454" i="28" s="1"/>
  <c r="G3470" i="28"/>
  <c r="H3470" i="28" s="1"/>
  <c r="G3486" i="28"/>
  <c r="H3486" i="28" s="1"/>
  <c r="G3502" i="28"/>
  <c r="H3502" i="28" s="1"/>
  <c r="G3518" i="28"/>
  <c r="H3518" i="28" s="1"/>
  <c r="G3534" i="28"/>
  <c r="H3534" i="28" s="1"/>
  <c r="G3550" i="28"/>
  <c r="H3550" i="28" s="1"/>
  <c r="G3566" i="28"/>
  <c r="H3566" i="28" s="1"/>
  <c r="G3582" i="28"/>
  <c r="H3582" i="28" s="1"/>
  <c r="G3598" i="28"/>
  <c r="H3598" i="28" s="1"/>
  <c r="G3614" i="28"/>
  <c r="H3614" i="28" s="1"/>
  <c r="G3630" i="28"/>
  <c r="H3630" i="28" s="1"/>
  <c r="G3633" i="28"/>
  <c r="H3633" i="28" s="1"/>
  <c r="G3635" i="28"/>
  <c r="H3635" i="28" s="1"/>
  <c r="G3637" i="28"/>
  <c r="H3637" i="28" s="1"/>
  <c r="G3639" i="28"/>
  <c r="H3639" i="28" s="1"/>
  <c r="G3641" i="28"/>
  <c r="H3641" i="28" s="1"/>
  <c r="G3643" i="28"/>
  <c r="H3643" i="28" s="1"/>
  <c r="G3645" i="28"/>
  <c r="H3645" i="28" s="1"/>
  <c r="G3647" i="28"/>
  <c r="H3647" i="28" s="1"/>
  <c r="G3649" i="28"/>
  <c r="H3649" i="28" s="1"/>
  <c r="G3651" i="28"/>
  <c r="H3651" i="28" s="1"/>
  <c r="G3653" i="28"/>
  <c r="H3653" i="28" s="1"/>
  <c r="G3655" i="28"/>
  <c r="H3655" i="28" s="1"/>
  <c r="G3657" i="28"/>
  <c r="H3657" i="28" s="1"/>
  <c r="G3659" i="28"/>
  <c r="H3659" i="28" s="1"/>
  <c r="G3661" i="28"/>
  <c r="H3661" i="28" s="1"/>
  <c r="G3663" i="28"/>
  <c r="H3663" i="28" s="1"/>
  <c r="G3665" i="28"/>
  <c r="H3665" i="28" s="1"/>
  <c r="G3667" i="28"/>
  <c r="H3667" i="28" s="1"/>
  <c r="G3669" i="28"/>
  <c r="H3669" i="28" s="1"/>
  <c r="G3671" i="28"/>
  <c r="H3671" i="28" s="1"/>
  <c r="G3673" i="28"/>
  <c r="H3673" i="28" s="1"/>
  <c r="G3675" i="28"/>
  <c r="H3675" i="28" s="1"/>
  <c r="G3677" i="28"/>
  <c r="H3677" i="28" s="1"/>
  <c r="G3699" i="28"/>
  <c r="H3699" i="28" s="1"/>
  <c r="G3706" i="28"/>
  <c r="H3706" i="28" s="1"/>
  <c r="G3710" i="28"/>
  <c r="H3710" i="28" s="1"/>
  <c r="G3726" i="28"/>
  <c r="H3726" i="28" s="1"/>
  <c r="G3734" i="28"/>
  <c r="H3734" i="28" s="1"/>
  <c r="G3747" i="28"/>
  <c r="H3747" i="28" s="1"/>
  <c r="G3758" i="28"/>
  <c r="H3758" i="28" s="1"/>
  <c r="G3771" i="28"/>
  <c r="H3771" i="28" s="1"/>
  <c r="G3782" i="28"/>
  <c r="H3782" i="28" s="1"/>
  <c r="G3795" i="28"/>
  <c r="H3795" i="28" s="1"/>
  <c r="G3802" i="28"/>
  <c r="H3802" i="28" s="1"/>
  <c r="G3811" i="28"/>
  <c r="H3811" i="28" s="1"/>
  <c r="G3819" i="28"/>
  <c r="H3819" i="28" s="1"/>
  <c r="G3826" i="28"/>
  <c r="H3826" i="28" s="1"/>
  <c r="G3836" i="28"/>
  <c r="H3836" i="28" s="1"/>
  <c r="G3839" i="28"/>
  <c r="H3839" i="28" s="1"/>
  <c r="G3870" i="28"/>
  <c r="H3870" i="28" s="1"/>
  <c r="G3889" i="28"/>
  <c r="H3889" i="28" s="1"/>
  <c r="G3919" i="28"/>
  <c r="H3919" i="28" s="1"/>
  <c r="G3924" i="28"/>
  <c r="H3924" i="28" s="1"/>
  <c r="G3951" i="28"/>
  <c r="H3951" i="28" s="1"/>
  <c r="G3956" i="28"/>
  <c r="H3956" i="28" s="1"/>
  <c r="G3983" i="28"/>
  <c r="H3983" i="28" s="1"/>
  <c r="G3988" i="28"/>
  <c r="H3988" i="28" s="1"/>
  <c r="G4015" i="28"/>
  <c r="H4015" i="28" s="1"/>
  <c r="G4035" i="28"/>
  <c r="H4035" i="28" s="1"/>
  <c r="G4038" i="28"/>
  <c r="H4038" i="28" s="1"/>
  <c r="G4057" i="28"/>
  <c r="H4057" i="28" s="1"/>
  <c r="G4083" i="28"/>
  <c r="H4083" i="28" s="1"/>
  <c r="G4085" i="28"/>
  <c r="H4085" i="28" s="1"/>
  <c r="G4087" i="28"/>
  <c r="H4087" i="28" s="1"/>
  <c r="G4092" i="28"/>
  <c r="H4092" i="28" s="1"/>
  <c r="G4129" i="28"/>
  <c r="H4129" i="28" s="1"/>
  <c r="G4131" i="28"/>
  <c r="H4131" i="28" s="1"/>
  <c r="G4133" i="28"/>
  <c r="H4133" i="28" s="1"/>
  <c r="G4135" i="28"/>
  <c r="H4135" i="28" s="1"/>
  <c r="G4138" i="28"/>
  <c r="H4138" i="28" s="1"/>
  <c r="G4142" i="28"/>
  <c r="H4142" i="28" s="1"/>
  <c r="G4148" i="28"/>
  <c r="H4148" i="28" s="1"/>
  <c r="G4189" i="28"/>
  <c r="H4189" i="28" s="1"/>
  <c r="G4191" i="28"/>
  <c r="H4191" i="28" s="1"/>
  <c r="G4221" i="28"/>
  <c r="H4221" i="28" s="1"/>
  <c r="G4223" i="28"/>
  <c r="H4223" i="28" s="1"/>
  <c r="G4247" i="28"/>
  <c r="H4247" i="28" s="1"/>
  <c r="G4261" i="28"/>
  <c r="H4261" i="28" s="1"/>
  <c r="G4301" i="28"/>
  <c r="H4301" i="28" s="1"/>
  <c r="G4303" i="28"/>
  <c r="H4303" i="28" s="1"/>
  <c r="G4306" i="28"/>
  <c r="H4306" i="28" s="1"/>
  <c r="G4308" i="28"/>
  <c r="H4308" i="28" s="1"/>
  <c r="G4324" i="28"/>
  <c r="H4324" i="28" s="1"/>
  <c r="G4326" i="28"/>
  <c r="H4326" i="28" s="1"/>
  <c r="G4347" i="28"/>
  <c r="H4347" i="28" s="1"/>
  <c r="G4378" i="28"/>
  <c r="H4378" i="28" s="1"/>
  <c r="G4395" i="28"/>
  <c r="H4395" i="28" s="1"/>
  <c r="G4420" i="28"/>
  <c r="H4420" i="28" s="1"/>
  <c r="G4422" i="28"/>
  <c r="H4422" i="28" s="1"/>
  <c r="G4424" i="28"/>
  <c r="H4424" i="28" s="1"/>
  <c r="G4443" i="28"/>
  <c r="H4443" i="28" s="1"/>
  <c r="G4468" i="28"/>
  <c r="H4468" i="28" s="1"/>
  <c r="G4470" i="28"/>
  <c r="H4470" i="28" s="1"/>
  <c r="G4472" i="28"/>
  <c r="H4472" i="28" s="1"/>
  <c r="G4489" i="28"/>
  <c r="H4489" i="28" s="1"/>
  <c r="G4510" i="28"/>
  <c r="H4510" i="28" s="1"/>
  <c r="G4525" i="28"/>
  <c r="H4525" i="28" s="1"/>
  <c r="G4527" i="28"/>
  <c r="H4527" i="28" s="1"/>
  <c r="G4529" i="28"/>
  <c r="H4529" i="28" s="1"/>
  <c r="G4546" i="28"/>
  <c r="H4546" i="28" s="1"/>
  <c r="G4571" i="28"/>
  <c r="H4571" i="28" s="1"/>
  <c r="G4574" i="28"/>
  <c r="H4574" i="28" s="1"/>
  <c r="G4594" i="28"/>
  <c r="H4594" i="28" s="1"/>
  <c r="G4619" i="28"/>
  <c r="H4619" i="28" s="1"/>
  <c r="G4622" i="28"/>
  <c r="H4622" i="28" s="1"/>
  <c r="G4642" i="28"/>
  <c r="H4642" i="28" s="1"/>
  <c r="G4651" i="28"/>
  <c r="H4651" i="28" s="1"/>
  <c r="G4667" i="28"/>
  <c r="H4667" i="28" s="1"/>
  <c r="G4670" i="28"/>
  <c r="H4670" i="28" s="1"/>
  <c r="G4690" i="28"/>
  <c r="H4690" i="28" s="1"/>
  <c r="G4715" i="28"/>
  <c r="H4715" i="28" s="1"/>
  <c r="G4738" i="28"/>
  <c r="H4738" i="28" s="1"/>
  <c r="G4747" i="28"/>
  <c r="H4747" i="28" s="1"/>
  <c r="G4763" i="28"/>
  <c r="H4763" i="28" s="1"/>
  <c r="G4766" i="28"/>
  <c r="H4766" i="28" s="1"/>
  <c r="G4840" i="28"/>
  <c r="H4840" i="28" s="1"/>
  <c r="G4842" i="28"/>
  <c r="H4842" i="28" s="1"/>
  <c r="G4844" i="28"/>
  <c r="H4844" i="28" s="1"/>
  <c r="G4846" i="28"/>
  <c r="H4846" i="28" s="1"/>
  <c r="G4861" i="28"/>
  <c r="H4861" i="28" s="1"/>
  <c r="G4863" i="28"/>
  <c r="H4863" i="28" s="1"/>
  <c r="G4890" i="28"/>
  <c r="H4890" i="28" s="1"/>
  <c r="G4942" i="28"/>
  <c r="H4942" i="28" s="1"/>
  <c r="G4944" i="28"/>
  <c r="H4944" i="28" s="1"/>
  <c r="G4967" i="28"/>
  <c r="H4967" i="28" s="1"/>
  <c r="G4990" i="28"/>
  <c r="H4990" i="28" s="1"/>
  <c r="G4992" i="28"/>
  <c r="H4992" i="28" s="1"/>
  <c r="G5015" i="28"/>
  <c r="H5015" i="28" s="1"/>
  <c r="G5032" i="28"/>
  <c r="H5032" i="28" s="1"/>
  <c r="G5034" i="28"/>
  <c r="H5034" i="28" s="1"/>
  <c r="G5093" i="28"/>
  <c r="H5093" i="28" s="1"/>
  <c r="G5117" i="28"/>
  <c r="H5117" i="28" s="1"/>
  <c r="G5139" i="28"/>
  <c r="H5139" i="28" s="1"/>
  <c r="G5163" i="28"/>
  <c r="H5163" i="28" s="1"/>
  <c r="G5185" i="28"/>
  <c r="H5185" i="28" s="1"/>
  <c r="G5203" i="28"/>
  <c r="H5203" i="28" s="1"/>
  <c r="G5219" i="28"/>
  <c r="H5219" i="28" s="1"/>
  <c r="G5235" i="28"/>
  <c r="H5235" i="28" s="1"/>
  <c r="G5251" i="28"/>
  <c r="H5251" i="28" s="1"/>
  <c r="G5267" i="28"/>
  <c r="H5267" i="28" s="1"/>
  <c r="G5283" i="28"/>
  <c r="H5283" i="28" s="1"/>
  <c r="G5299" i="28"/>
  <c r="H5299" i="28" s="1"/>
  <c r="G5315" i="28"/>
  <c r="H5315" i="28" s="1"/>
  <c r="G5331" i="28"/>
  <c r="H5331" i="28" s="1"/>
  <c r="G5347" i="28"/>
  <c r="H5347" i="28" s="1"/>
  <c r="G5369" i="28"/>
  <c r="H5369" i="28" s="1"/>
  <c r="G5378" i="28"/>
  <c r="H5378" i="28" s="1"/>
  <c r="G5389" i="28"/>
  <c r="H5389" i="28" s="1"/>
  <c r="G5411" i="28"/>
  <c r="H5411" i="28" s="1"/>
  <c r="G5433" i="28"/>
  <c r="H5433" i="28" s="1"/>
  <c r="G5442" i="28"/>
  <c r="H5442" i="28" s="1"/>
  <c r="G5453" i="28"/>
  <c r="H5453" i="28" s="1"/>
  <c r="G5524" i="28"/>
  <c r="H5524" i="28" s="1"/>
  <c r="G5526" i="28"/>
  <c r="H5526" i="28" s="1"/>
  <c r="G5528" i="28"/>
  <c r="H5528" i="28" s="1"/>
  <c r="G5530" i="28"/>
  <c r="H5530" i="28" s="1"/>
  <c r="G5532" i="28"/>
  <c r="H5532" i="28" s="1"/>
  <c r="G5581" i="28"/>
  <c r="H5581" i="28" s="1"/>
  <c r="G5596" i="28"/>
  <c r="H5596" i="28" s="1"/>
  <c r="G5624" i="28"/>
  <c r="H5624" i="28" s="1"/>
  <c r="G5687" i="28"/>
  <c r="H5687" i="28" s="1"/>
  <c r="G6040" i="28"/>
  <c r="H6040" i="28" s="1"/>
  <c r="G6138" i="28"/>
  <c r="H6138" i="28" s="1"/>
  <c r="G6204" i="28"/>
  <c r="H6204" i="28" s="1"/>
  <c r="G3370" i="28"/>
  <c r="H3370" i="28" s="1"/>
  <c r="G3392" i="28"/>
  <c r="H3392" i="28" s="1"/>
  <c r="G3408" i="28"/>
  <c r="H3408" i="28" s="1"/>
  <c r="G3424" i="28"/>
  <c r="H3424" i="28" s="1"/>
  <c r="G3440" i="28"/>
  <c r="H3440" i="28" s="1"/>
  <c r="G3456" i="28"/>
  <c r="H3456" i="28" s="1"/>
  <c r="G3472" i="28"/>
  <c r="H3472" i="28" s="1"/>
  <c r="G3488" i="28"/>
  <c r="H3488" i="28" s="1"/>
  <c r="G3504" i="28"/>
  <c r="H3504" i="28" s="1"/>
  <c r="G3520" i="28"/>
  <c r="H3520" i="28" s="1"/>
  <c r="G3536" i="28"/>
  <c r="H3536" i="28" s="1"/>
  <c r="G3552" i="28"/>
  <c r="H3552" i="28" s="1"/>
  <c r="G3568" i="28"/>
  <c r="H3568" i="28" s="1"/>
  <c r="G3584" i="28"/>
  <c r="H3584" i="28" s="1"/>
  <c r="G3600" i="28"/>
  <c r="H3600" i="28" s="1"/>
  <c r="G3616" i="28"/>
  <c r="H3616" i="28" s="1"/>
  <c r="G3632" i="28"/>
  <c r="H3632" i="28" s="1"/>
  <c r="G3634" i="28"/>
  <c r="H3634" i="28" s="1"/>
  <c r="G3636" i="28"/>
  <c r="H3636" i="28" s="1"/>
  <c r="G3638" i="28"/>
  <c r="H3638" i="28" s="1"/>
  <c r="G3640" i="28"/>
  <c r="H3640" i="28" s="1"/>
  <c r="G3642" i="28"/>
  <c r="H3642" i="28" s="1"/>
  <c r="G3644" i="28"/>
  <c r="H3644" i="28" s="1"/>
  <c r="G3646" i="28"/>
  <c r="H3646" i="28" s="1"/>
  <c r="G3648" i="28"/>
  <c r="H3648" i="28" s="1"/>
  <c r="G3650" i="28"/>
  <c r="H3650" i="28" s="1"/>
  <c r="G3652" i="28"/>
  <c r="H3652" i="28" s="1"/>
  <c r="G3654" i="28"/>
  <c r="H3654" i="28" s="1"/>
  <c r="G3656" i="28"/>
  <c r="H3656" i="28" s="1"/>
  <c r="G3658" i="28"/>
  <c r="H3658" i="28" s="1"/>
  <c r="G3660" i="28"/>
  <c r="H3660" i="28" s="1"/>
  <c r="G3662" i="28"/>
  <c r="H3662" i="28" s="1"/>
  <c r="G3664" i="28"/>
  <c r="H3664" i="28" s="1"/>
  <c r="G3666" i="28"/>
  <c r="H3666" i="28" s="1"/>
  <c r="G3668" i="28"/>
  <c r="H3668" i="28" s="1"/>
  <c r="G3670" i="28"/>
  <c r="H3670" i="28" s="1"/>
  <c r="G3672" i="28"/>
  <c r="H3672" i="28" s="1"/>
  <c r="G3674" i="28"/>
  <c r="H3674" i="28" s="1"/>
  <c r="G3676" i="28"/>
  <c r="H3676" i="28" s="1"/>
  <c r="G3705" i="28"/>
  <c r="H3705" i="28" s="1"/>
  <c r="G3723" i="28"/>
  <c r="H3723" i="28" s="1"/>
  <c r="G3753" i="28"/>
  <c r="H3753" i="28" s="1"/>
  <c r="G3777" i="28"/>
  <c r="H3777" i="28" s="1"/>
  <c r="G3801" i="28"/>
  <c r="H3801" i="28" s="1"/>
  <c r="G3812" i="28"/>
  <c r="H3812" i="28" s="1"/>
  <c r="G3825" i="28"/>
  <c r="H3825" i="28" s="1"/>
  <c r="G3849" i="28"/>
  <c r="H3849" i="28" s="1"/>
  <c r="G3871" i="28"/>
  <c r="H3871" i="28" s="1"/>
  <c r="G3921" i="28"/>
  <c r="H3921" i="28" s="1"/>
  <c r="G3953" i="28"/>
  <c r="H3953" i="28" s="1"/>
  <c r="G3985" i="28"/>
  <c r="H3985" i="28" s="1"/>
  <c r="G4017" i="28"/>
  <c r="H4017" i="28" s="1"/>
  <c r="G4037" i="28"/>
  <c r="H4037" i="28" s="1"/>
  <c r="G4039" i="28"/>
  <c r="H4039" i="28" s="1"/>
  <c r="G4059" i="28"/>
  <c r="H4059" i="28" s="1"/>
  <c r="G4089" i="28"/>
  <c r="H4089" i="28" s="1"/>
  <c r="G4137" i="28"/>
  <c r="H4137" i="28" s="1"/>
  <c r="G4139" i="28"/>
  <c r="H4139" i="28" s="1"/>
  <c r="G4141" i="28"/>
  <c r="H4141" i="28" s="1"/>
  <c r="G4143" i="28"/>
  <c r="H4143" i="28" s="1"/>
  <c r="G4156" i="28"/>
  <c r="H4156" i="28" s="1"/>
  <c r="G4193" i="28"/>
  <c r="H4193" i="28" s="1"/>
  <c r="G4195" i="28"/>
  <c r="H4195" i="28" s="1"/>
  <c r="G4225" i="28"/>
  <c r="H4225" i="28" s="1"/>
  <c r="G4227" i="28"/>
  <c r="H4227" i="28" s="1"/>
  <c r="G4234" i="28"/>
  <c r="H4234" i="28" s="1"/>
  <c r="G4240" i="28"/>
  <c r="H4240" i="28" s="1"/>
  <c r="G4242" i="28"/>
  <c r="H4242" i="28" s="1"/>
  <c r="G4244" i="28"/>
  <c r="H4244" i="28" s="1"/>
  <c r="G4246" i="28"/>
  <c r="H4246" i="28" s="1"/>
  <c r="G4248" i="28"/>
  <c r="H4248" i="28" s="1"/>
  <c r="G4305" i="28"/>
  <c r="H4305" i="28" s="1"/>
  <c r="G4307" i="28"/>
  <c r="H4307" i="28" s="1"/>
  <c r="G4309" i="28"/>
  <c r="H4309" i="28" s="1"/>
  <c r="G4355" i="28"/>
  <c r="H4355" i="28" s="1"/>
  <c r="G4357" i="28"/>
  <c r="H4357" i="28" s="1"/>
  <c r="G4384" i="28"/>
  <c r="H4384" i="28" s="1"/>
  <c r="G4386" i="28"/>
  <c r="H4386" i="28" s="1"/>
  <c r="G4388" i="28"/>
  <c r="H4388" i="28" s="1"/>
  <c r="G4403" i="28"/>
  <c r="H4403" i="28" s="1"/>
  <c r="G4406" i="28"/>
  <c r="H4406" i="28" s="1"/>
  <c r="G4416" i="28"/>
  <c r="H4416" i="28" s="1"/>
  <c r="G4432" i="28"/>
  <c r="H4432" i="28" s="1"/>
  <c r="G4434" i="28"/>
  <c r="H4434" i="28" s="1"/>
  <c r="G4436" i="28"/>
  <c r="H4436" i="28" s="1"/>
  <c r="G4451" i="28"/>
  <c r="H4451" i="28" s="1"/>
  <c r="G4454" i="28"/>
  <c r="H4454" i="28" s="1"/>
  <c r="G4464" i="28"/>
  <c r="H4464" i="28" s="1"/>
  <c r="G4474" i="28"/>
  <c r="H4474" i="28" s="1"/>
  <c r="G4491" i="28"/>
  <c r="H4491" i="28" s="1"/>
  <c r="G4519" i="28"/>
  <c r="H4519" i="28" s="1"/>
  <c r="G4535" i="28"/>
  <c r="H4535" i="28" s="1"/>
  <c r="G4552" i="28"/>
  <c r="H4552" i="28" s="1"/>
  <c r="G4554" i="28"/>
  <c r="H4554" i="28" s="1"/>
  <c r="G4556" i="28"/>
  <c r="H4556" i="28" s="1"/>
  <c r="G4573" i="28"/>
  <c r="H4573" i="28" s="1"/>
  <c r="G4575" i="28"/>
  <c r="H4575" i="28" s="1"/>
  <c r="G4577" i="28"/>
  <c r="H4577" i="28" s="1"/>
  <c r="G4600" i="28"/>
  <c r="H4600" i="28" s="1"/>
  <c r="G4602" i="28"/>
  <c r="H4602" i="28" s="1"/>
  <c r="G4604" i="28"/>
  <c r="H4604" i="28" s="1"/>
  <c r="G4621" i="28"/>
  <c r="H4621" i="28" s="1"/>
  <c r="G4623" i="28"/>
  <c r="H4623" i="28" s="1"/>
  <c r="G4648" i="28"/>
  <c r="H4648" i="28" s="1"/>
  <c r="G4650" i="28"/>
  <c r="H4650" i="28" s="1"/>
  <c r="G4652" i="28"/>
  <c r="H4652" i="28" s="1"/>
  <c r="G4669" i="28"/>
  <c r="H4669" i="28" s="1"/>
  <c r="G4671" i="28"/>
  <c r="H4671" i="28" s="1"/>
  <c r="G4673" i="28"/>
  <c r="H4673" i="28" s="1"/>
  <c r="G4696" i="28"/>
  <c r="H4696" i="28" s="1"/>
  <c r="G4698" i="28"/>
  <c r="H4698" i="28" s="1"/>
  <c r="G4700" i="28"/>
  <c r="H4700" i="28" s="1"/>
  <c r="G4717" i="28"/>
  <c r="H4717" i="28" s="1"/>
  <c r="G4719" i="28"/>
  <c r="H4719" i="28" s="1"/>
  <c r="G4721" i="28"/>
  <c r="H4721" i="28" s="1"/>
  <c r="G4744" i="28"/>
  <c r="H4744" i="28" s="1"/>
  <c r="G4746" i="28"/>
  <c r="H4746" i="28" s="1"/>
  <c r="G4748" i="28"/>
  <c r="H4748" i="28" s="1"/>
  <c r="G4765" i="28"/>
  <c r="H4765" i="28" s="1"/>
  <c r="G4767" i="28"/>
  <c r="H4767" i="28" s="1"/>
  <c r="G4769" i="28"/>
  <c r="H4769" i="28" s="1"/>
  <c r="G4848" i="28"/>
  <c r="H4848" i="28" s="1"/>
  <c r="G4850" i="28"/>
  <c r="H4850" i="28" s="1"/>
  <c r="G4857" i="28"/>
  <c r="H4857" i="28" s="1"/>
  <c r="G4872" i="28"/>
  <c r="H4872" i="28" s="1"/>
  <c r="G4874" i="28"/>
  <c r="H4874" i="28" s="1"/>
  <c r="G4904" i="28"/>
  <c r="H4904" i="28" s="1"/>
  <c r="G4908" i="28"/>
  <c r="H4908" i="28" s="1"/>
  <c r="G4910" i="28"/>
  <c r="H4910" i="28" s="1"/>
  <c r="G4914" i="28"/>
  <c r="H4914" i="28" s="1"/>
  <c r="G4917" i="28"/>
  <c r="H4917" i="28" s="1"/>
  <c r="G4921" i="28"/>
  <c r="H4921" i="28" s="1"/>
  <c r="G4923" i="28"/>
  <c r="H4923" i="28" s="1"/>
  <c r="G4948" i="28"/>
  <c r="H4948" i="28" s="1"/>
  <c r="G4973" i="28"/>
  <c r="H4973" i="28" s="1"/>
  <c r="G4996" i="28"/>
  <c r="H4996" i="28" s="1"/>
  <c r="G4998" i="28"/>
  <c r="H4998" i="28" s="1"/>
  <c r="G5038" i="28"/>
  <c r="H5038" i="28" s="1"/>
  <c r="G5040" i="28"/>
  <c r="H5040" i="28" s="1"/>
  <c r="G5051" i="28"/>
  <c r="H5051" i="28" s="1"/>
  <c r="G5053" i="28"/>
  <c r="H5053" i="28" s="1"/>
  <c r="G5075" i="28"/>
  <c r="H5075" i="28" s="1"/>
  <c r="G5100" i="28"/>
  <c r="H5100" i="28" s="1"/>
  <c r="G5124" i="28"/>
  <c r="H5124" i="28" s="1"/>
  <c r="G5141" i="28"/>
  <c r="H5141" i="28" s="1"/>
  <c r="G5165" i="28"/>
  <c r="H5165" i="28" s="1"/>
  <c r="G5187" i="28"/>
  <c r="H5187" i="28" s="1"/>
  <c r="G5190" i="28"/>
  <c r="H5190" i="28" s="1"/>
  <c r="G5205" i="28"/>
  <c r="H5205" i="28" s="1"/>
  <c r="G5221" i="28"/>
  <c r="H5221" i="28" s="1"/>
  <c r="G5237" i="28"/>
  <c r="H5237" i="28" s="1"/>
  <c r="G5253" i="28"/>
  <c r="H5253" i="28" s="1"/>
  <c r="G5269" i="28"/>
  <c r="H5269" i="28" s="1"/>
  <c r="G5285" i="28"/>
  <c r="H5285" i="28" s="1"/>
  <c r="G5301" i="28"/>
  <c r="H5301" i="28" s="1"/>
  <c r="G5317" i="28"/>
  <c r="H5317" i="28" s="1"/>
  <c r="G5333" i="28"/>
  <c r="H5333" i="28" s="1"/>
  <c r="G5349" i="28"/>
  <c r="H5349" i="28" s="1"/>
  <c r="G5351" i="28"/>
  <c r="H5351" i="28" s="1"/>
  <c r="G5382" i="28"/>
  <c r="H5382" i="28" s="1"/>
  <c r="G5415" i="28"/>
  <c r="H5415" i="28" s="1"/>
  <c r="G5435" i="28"/>
  <c r="H5435" i="28" s="1"/>
  <c r="G5446" i="28"/>
  <c r="H5446" i="28" s="1"/>
  <c r="G5455" i="28"/>
  <c r="H5455" i="28" s="1"/>
  <c r="G5493" i="28"/>
  <c r="H5493" i="28" s="1"/>
  <c r="G5495" i="28"/>
  <c r="H5495" i="28" s="1"/>
  <c r="G5497" i="28"/>
  <c r="H5497" i="28" s="1"/>
  <c r="G5600" i="28"/>
  <c r="H5600" i="28" s="1"/>
  <c r="G5613" i="28"/>
  <c r="H5613" i="28" s="1"/>
  <c r="G5628" i="28"/>
  <c r="H5628" i="28" s="1"/>
  <c r="G5641" i="28"/>
  <c r="H5641" i="28" s="1"/>
  <c r="G5665" i="28"/>
  <c r="H5665" i="28" s="1"/>
  <c r="G5743" i="28"/>
  <c r="H5743" i="28" s="1"/>
  <c r="G5747" i="28"/>
  <c r="H5747" i="28" s="1"/>
  <c r="G5989" i="28"/>
  <c r="H5989" i="28" s="1"/>
  <c r="G5993" i="28"/>
  <c r="H5993" i="28" s="1"/>
  <c r="G5995" i="28"/>
  <c r="H5995" i="28" s="1"/>
  <c r="G5997" i="28"/>
  <c r="H5997" i="28" s="1"/>
  <c r="G5999" i="28"/>
  <c r="H5999" i="28" s="1"/>
  <c r="G6001" i="28"/>
  <c r="H6001" i="28" s="1"/>
  <c r="G6115" i="28"/>
  <c r="H6115" i="28" s="1"/>
  <c r="G6144" i="28"/>
  <c r="H6144" i="28" s="1"/>
  <c r="G6183" i="28"/>
  <c r="H6183" i="28" s="1"/>
  <c r="G6185" i="28"/>
  <c r="H6185" i="28" s="1"/>
  <c r="G6270" i="28"/>
  <c r="H6270" i="28" s="1"/>
  <c r="G6650" i="28"/>
  <c r="H6650" i="28" s="1"/>
  <c r="G8269" i="28"/>
  <c r="H8269" i="28" s="1"/>
  <c r="G3740" i="28"/>
  <c r="H3740" i="28" s="1"/>
  <c r="G3764" i="28"/>
  <c r="H3764" i="28" s="1"/>
  <c r="G3788" i="28"/>
  <c r="H3788" i="28" s="1"/>
  <c r="G3842" i="28"/>
  <c r="H3842" i="28" s="1"/>
  <c r="G3844" i="28"/>
  <c r="H3844" i="28" s="1"/>
  <c r="G3873" i="28"/>
  <c r="H3873" i="28" s="1"/>
  <c r="G3895" i="28"/>
  <c r="H3895" i="28" s="1"/>
  <c r="G3900" i="28"/>
  <c r="H3900" i="28" s="1"/>
  <c r="G3927" i="28"/>
  <c r="H3927" i="28" s="1"/>
  <c r="G3932" i="28"/>
  <c r="H3932" i="28" s="1"/>
  <c r="G3959" i="28"/>
  <c r="H3959" i="28" s="1"/>
  <c r="G3964" i="28"/>
  <c r="H3964" i="28" s="1"/>
  <c r="G3991" i="28"/>
  <c r="H3991" i="28" s="1"/>
  <c r="G3996" i="28"/>
  <c r="H3996" i="28" s="1"/>
  <c r="G4041" i="28"/>
  <c r="H4041" i="28" s="1"/>
  <c r="G4061" i="28"/>
  <c r="H4061" i="28" s="1"/>
  <c r="G4063" i="28"/>
  <c r="H4063" i="28" s="1"/>
  <c r="G4068" i="28"/>
  <c r="H4068" i="28" s="1"/>
  <c r="G4091" i="28"/>
  <c r="H4091" i="28" s="1"/>
  <c r="G4093" i="28"/>
  <c r="H4093" i="28" s="1"/>
  <c r="G4095" i="28"/>
  <c r="H4095" i="28" s="1"/>
  <c r="G4100" i="28"/>
  <c r="H4100" i="28" s="1"/>
  <c r="G4145" i="28"/>
  <c r="H4145" i="28" s="1"/>
  <c r="G4147" i="28"/>
  <c r="H4147" i="28" s="1"/>
  <c r="G4149" i="28"/>
  <c r="H4149" i="28" s="1"/>
  <c r="G4151" i="28"/>
  <c r="H4151" i="28" s="1"/>
  <c r="G4154" i="28"/>
  <c r="H4154" i="28" s="1"/>
  <c r="G4158" i="28"/>
  <c r="H4158" i="28" s="1"/>
  <c r="G4164" i="28"/>
  <c r="H4164" i="28" s="1"/>
  <c r="G4197" i="28"/>
  <c r="H4197" i="28" s="1"/>
  <c r="G4199" i="28"/>
  <c r="H4199" i="28" s="1"/>
  <c r="G4202" i="28"/>
  <c r="H4202" i="28" s="1"/>
  <c r="G4229" i="28"/>
  <c r="H4229" i="28" s="1"/>
  <c r="G4231" i="28"/>
  <c r="H4231" i="28" s="1"/>
  <c r="G4250" i="28"/>
  <c r="H4250" i="28" s="1"/>
  <c r="G4280" i="28"/>
  <c r="H4280" i="28" s="1"/>
  <c r="G4288" i="28"/>
  <c r="H4288" i="28" s="1"/>
  <c r="G4290" i="28"/>
  <c r="H4290" i="28" s="1"/>
  <c r="G4292" i="28"/>
  <c r="H4292" i="28" s="1"/>
  <c r="G4295" i="28"/>
  <c r="H4295" i="28" s="1"/>
  <c r="G4297" i="28"/>
  <c r="H4297" i="28" s="1"/>
  <c r="G4311" i="28"/>
  <c r="H4311" i="28" s="1"/>
  <c r="G4313" i="28"/>
  <c r="H4313" i="28" s="1"/>
  <c r="G4315" i="28"/>
  <c r="H4315" i="28" s="1"/>
  <c r="G4336" i="28"/>
  <c r="H4336" i="28" s="1"/>
  <c r="G4338" i="28"/>
  <c r="H4338" i="28" s="1"/>
  <c r="G4340" i="28"/>
  <c r="H4340" i="28" s="1"/>
  <c r="G4359" i="28"/>
  <c r="H4359" i="28" s="1"/>
  <c r="G4368" i="28"/>
  <c r="H4368" i="28" s="1"/>
  <c r="G4370" i="28"/>
  <c r="H4370" i="28" s="1"/>
  <c r="G4390" i="28"/>
  <c r="H4390" i="28" s="1"/>
  <c r="G4405" i="28"/>
  <c r="H4405" i="28" s="1"/>
  <c r="G4407" i="28"/>
  <c r="H4407" i="28" s="1"/>
  <c r="G4438" i="28"/>
  <c r="H4438" i="28" s="1"/>
  <c r="G4453" i="28"/>
  <c r="H4453" i="28" s="1"/>
  <c r="G4455" i="28"/>
  <c r="H4455" i="28" s="1"/>
  <c r="G4480" i="28"/>
  <c r="H4480" i="28" s="1"/>
  <c r="G4482" i="28"/>
  <c r="H4482" i="28" s="1"/>
  <c r="G4484" i="28"/>
  <c r="H4484" i="28" s="1"/>
  <c r="G4499" i="28"/>
  <c r="H4499" i="28" s="1"/>
  <c r="G4502" i="28"/>
  <c r="H4502" i="28" s="1"/>
  <c r="G4516" i="28"/>
  <c r="H4516" i="28" s="1"/>
  <c r="G4518" i="28"/>
  <c r="H4518" i="28" s="1"/>
  <c r="G4520" i="28"/>
  <c r="H4520" i="28" s="1"/>
  <c r="G4537" i="28"/>
  <c r="H4537" i="28" s="1"/>
  <c r="G4558" i="28"/>
  <c r="H4558" i="28" s="1"/>
  <c r="G4567" i="28"/>
  <c r="H4567" i="28" s="1"/>
  <c r="G4583" i="28"/>
  <c r="H4583" i="28" s="1"/>
  <c r="G4586" i="28"/>
  <c r="H4586" i="28" s="1"/>
  <c r="G4606" i="28"/>
  <c r="H4606" i="28" s="1"/>
  <c r="G4631" i="28"/>
  <c r="H4631" i="28" s="1"/>
  <c r="G4634" i="28"/>
  <c r="H4634" i="28" s="1"/>
  <c r="G4654" i="28"/>
  <c r="H4654" i="28" s="1"/>
  <c r="G4663" i="28"/>
  <c r="H4663" i="28" s="1"/>
  <c r="G4679" i="28"/>
  <c r="H4679" i="28" s="1"/>
  <c r="G4682" i="28"/>
  <c r="H4682" i="28" s="1"/>
  <c r="G4702" i="28"/>
  <c r="H4702" i="28" s="1"/>
  <c r="G4711" i="28"/>
  <c r="H4711" i="28" s="1"/>
  <c r="G4727" i="28"/>
  <c r="H4727" i="28" s="1"/>
  <c r="G4730" i="28"/>
  <c r="H4730" i="28" s="1"/>
  <c r="G4750" i="28"/>
  <c r="H4750" i="28" s="1"/>
  <c r="G4759" i="28"/>
  <c r="H4759" i="28" s="1"/>
  <c r="G4775" i="28"/>
  <c r="H4775" i="28" s="1"/>
  <c r="G4778" i="28"/>
  <c r="H4778" i="28" s="1"/>
  <c r="G4854" i="28"/>
  <c r="H4854" i="28" s="1"/>
  <c r="G4856" i="28"/>
  <c r="H4856" i="28" s="1"/>
  <c r="G4867" i="28"/>
  <c r="H4867" i="28" s="1"/>
  <c r="G4885" i="28"/>
  <c r="H4885" i="28" s="1"/>
  <c r="G4887" i="28"/>
  <c r="H4887" i="28" s="1"/>
  <c r="G4903" i="28"/>
  <c r="H4903" i="28" s="1"/>
  <c r="G4931" i="28"/>
  <c r="H4931" i="28" s="1"/>
  <c r="G4954" i="28"/>
  <c r="H4954" i="28" s="1"/>
  <c r="G4956" i="28"/>
  <c r="H4956" i="28" s="1"/>
  <c r="G4979" i="28"/>
  <c r="H4979" i="28" s="1"/>
  <c r="G5002" i="28"/>
  <c r="H5002" i="28" s="1"/>
  <c r="G5004" i="28"/>
  <c r="H5004" i="28" s="1"/>
  <c r="G5021" i="28"/>
  <c r="H5021" i="28" s="1"/>
  <c r="G5055" i="28"/>
  <c r="H5055" i="28" s="1"/>
  <c r="G5058" i="28"/>
  <c r="H5058" i="28" s="1"/>
  <c r="G5082" i="28"/>
  <c r="H5082" i="28" s="1"/>
  <c r="G5099" i="28"/>
  <c r="H5099" i="28" s="1"/>
  <c r="G5101" i="28"/>
  <c r="H5101" i="28" s="1"/>
  <c r="G5123" i="28"/>
  <c r="H5123" i="28" s="1"/>
  <c r="G5125" i="28"/>
  <c r="H5125" i="28" s="1"/>
  <c r="G5148" i="28"/>
  <c r="H5148" i="28" s="1"/>
  <c r="G5189" i="28"/>
  <c r="H5189" i="28" s="1"/>
  <c r="G5271" i="28"/>
  <c r="H5271" i="28" s="1"/>
  <c r="G5287" i="28"/>
  <c r="H5287" i="28" s="1"/>
  <c r="G5303" i="28"/>
  <c r="H5303" i="28" s="1"/>
  <c r="G5319" i="28"/>
  <c r="H5319" i="28" s="1"/>
  <c r="G5335" i="28"/>
  <c r="H5335" i="28" s="1"/>
  <c r="G5353" i="28"/>
  <c r="H5353" i="28" s="1"/>
  <c r="G5362" i="28"/>
  <c r="H5362" i="28" s="1"/>
  <c r="G5373" i="28"/>
  <c r="H5373" i="28" s="1"/>
  <c r="G5395" i="28"/>
  <c r="H5395" i="28" s="1"/>
  <c r="G5417" i="28"/>
  <c r="H5417" i="28" s="1"/>
  <c r="G5426" i="28"/>
  <c r="H5426" i="28" s="1"/>
  <c r="G5437" i="28"/>
  <c r="H5437" i="28" s="1"/>
  <c r="G5459" i="28"/>
  <c r="H5459" i="28" s="1"/>
  <c r="G5479" i="28"/>
  <c r="H5479" i="28" s="1"/>
  <c r="G5499" i="28"/>
  <c r="H5499" i="28" s="1"/>
  <c r="G5501" i="28"/>
  <c r="H5501" i="28" s="1"/>
  <c r="G5565" i="28"/>
  <c r="H5565" i="28" s="1"/>
  <c r="G5567" i="28"/>
  <c r="H5567" i="28" s="1"/>
  <c r="G5693" i="28"/>
  <c r="H5693" i="28" s="1"/>
  <c r="G5720" i="28"/>
  <c r="H5720" i="28" s="1"/>
  <c r="G5755" i="28"/>
  <c r="H5755" i="28" s="1"/>
  <c r="G5759" i="28"/>
  <c r="H5759" i="28" s="1"/>
  <c r="G5761" i="28"/>
  <c r="H5761" i="28" s="1"/>
  <c r="G6072" i="28"/>
  <c r="H6072" i="28" s="1"/>
  <c r="G6154" i="28"/>
  <c r="H6154" i="28" s="1"/>
  <c r="G6218" i="28"/>
  <c r="H6218" i="28" s="1"/>
  <c r="G6864" i="28"/>
  <c r="H6864" i="28" s="1"/>
  <c r="G6928" i="28"/>
  <c r="H6928" i="28" s="1"/>
  <c r="G7273" i="28"/>
  <c r="H7273" i="28" s="1"/>
  <c r="G7369" i="28"/>
  <c r="H7369" i="28" s="1"/>
  <c r="G7437" i="28"/>
  <c r="H7437" i="28" s="1"/>
  <c r="G7459" i="28"/>
  <c r="H7459" i="28" s="1"/>
  <c r="G8040" i="28"/>
  <c r="H8040" i="28" s="1"/>
  <c r="G8105" i="28"/>
  <c r="H8105" i="28" s="1"/>
  <c r="G8211" i="28"/>
  <c r="H8211" i="28" s="1"/>
  <c r="G3840" i="28"/>
  <c r="H3840" i="28" s="1"/>
  <c r="G4108" i="28"/>
  <c r="H4108" i="28" s="1"/>
  <c r="G4172" i="28"/>
  <c r="H4172" i="28" s="1"/>
  <c r="G4428" i="28"/>
  <c r="H4428" i="28" s="1"/>
  <c r="G4912" i="28"/>
  <c r="H4912" i="28" s="1"/>
  <c r="G4925" i="28"/>
  <c r="H4925" i="28" s="1"/>
  <c r="G6261" i="28"/>
  <c r="H6261" i="28" s="1"/>
  <c r="G6291" i="28"/>
  <c r="H6291" i="28" s="1"/>
  <c r="G6307" i="28"/>
  <c r="H6307" i="28" s="1"/>
  <c r="G6323" i="28"/>
  <c r="H6323" i="28" s="1"/>
  <c r="G6455" i="28"/>
  <c r="H6455" i="28" s="1"/>
  <c r="G6493" i="28"/>
  <c r="H6493" i="28" s="1"/>
  <c r="G6495" i="28"/>
  <c r="H6495" i="28" s="1"/>
  <c r="G6516" i="28"/>
  <c r="H6516" i="28" s="1"/>
  <c r="G6518" i="28"/>
  <c r="H6518" i="28" s="1"/>
  <c r="G6520" i="28"/>
  <c r="H6520" i="28" s="1"/>
  <c r="G6528" i="28"/>
  <c r="H6528" i="28" s="1"/>
  <c r="G6530" i="28"/>
  <c r="H6530" i="28" s="1"/>
  <c r="G6534" i="28"/>
  <c r="H6534" i="28" s="1"/>
  <c r="G6591" i="28"/>
  <c r="H6591" i="28" s="1"/>
  <c r="G6609" i="28"/>
  <c r="H6609" i="28" s="1"/>
  <c r="G6611" i="28"/>
  <c r="H6611" i="28" s="1"/>
  <c r="G6613" i="28"/>
  <c r="H6613" i="28" s="1"/>
  <c r="G6622" i="28"/>
  <c r="H6622" i="28" s="1"/>
  <c r="G6624" i="28"/>
  <c r="H6624" i="28" s="1"/>
  <c r="G6633" i="28"/>
  <c r="H6633" i="28" s="1"/>
  <c r="G6635" i="28"/>
  <c r="H6635" i="28" s="1"/>
  <c r="G6637" i="28"/>
  <c r="H6637" i="28" s="1"/>
  <c r="G6646" i="28"/>
  <c r="H6646" i="28" s="1"/>
  <c r="G6648" i="28"/>
  <c r="H6648" i="28" s="1"/>
  <c r="G6657" i="28"/>
  <c r="H6657" i="28" s="1"/>
  <c r="G6659" i="28"/>
  <c r="H6659" i="28" s="1"/>
  <c r="G6661" i="28"/>
  <c r="H6661" i="28" s="1"/>
  <c r="G6675" i="28"/>
  <c r="H6675" i="28" s="1"/>
  <c r="G6691" i="28"/>
  <c r="H6691" i="28" s="1"/>
  <c r="G6703" i="28"/>
  <c r="H6703" i="28" s="1"/>
  <c r="G6752" i="28"/>
  <c r="H6752" i="28" s="1"/>
  <c r="G6803" i="28"/>
  <c r="H6803" i="28" s="1"/>
  <c r="G6835" i="28"/>
  <c r="H6835" i="28" s="1"/>
  <c r="G6855" i="28"/>
  <c r="H6855" i="28" s="1"/>
  <c r="G6871" i="28"/>
  <c r="H6871" i="28" s="1"/>
  <c r="G6935" i="28"/>
  <c r="H6935" i="28" s="1"/>
  <c r="G6951" i="28"/>
  <c r="H6951" i="28" s="1"/>
  <c r="G6960" i="28"/>
  <c r="H6960" i="28" s="1"/>
  <c r="G6962" i="28"/>
  <c r="H6962" i="28" s="1"/>
  <c r="G6964" i="28"/>
  <c r="H6964" i="28" s="1"/>
  <c r="G6966" i="28"/>
  <c r="H6966" i="28" s="1"/>
  <c r="G6977" i="28"/>
  <c r="H6977" i="28" s="1"/>
  <c r="G6990" i="28"/>
  <c r="H6990" i="28" s="1"/>
  <c r="G7001" i="28"/>
  <c r="H7001" i="28" s="1"/>
  <c r="G7014" i="28"/>
  <c r="H7014" i="28" s="1"/>
  <c r="G7016" i="28"/>
  <c r="H7016" i="28" s="1"/>
  <c r="G7018" i="28"/>
  <c r="H7018" i="28" s="1"/>
  <c r="G7027" i="28"/>
  <c r="H7027" i="28" s="1"/>
  <c r="G7088" i="28"/>
  <c r="H7088" i="28" s="1"/>
  <c r="G7099" i="28"/>
  <c r="H7099" i="28" s="1"/>
  <c r="G7106" i="28"/>
  <c r="H7106" i="28" s="1"/>
  <c r="G7108" i="28"/>
  <c r="H7108" i="28" s="1"/>
  <c r="G7110" i="28"/>
  <c r="H7110" i="28" s="1"/>
  <c r="G7121" i="28"/>
  <c r="H7121" i="28" s="1"/>
  <c r="G7165" i="28"/>
  <c r="H7165" i="28" s="1"/>
  <c r="G7167" i="28"/>
  <c r="H7167" i="28" s="1"/>
  <c r="G7169" i="28"/>
  <c r="H7169" i="28" s="1"/>
  <c r="G7171" i="28"/>
  <c r="H7171" i="28" s="1"/>
  <c r="G7204" i="28"/>
  <c r="H7204" i="28" s="1"/>
  <c r="G7257" i="28"/>
  <c r="H7257" i="28" s="1"/>
  <c r="G7268" i="28"/>
  <c r="H7268" i="28" s="1"/>
  <c r="G7280" i="28"/>
  <c r="H7280" i="28" s="1"/>
  <c r="G7282" i="28"/>
  <c r="H7282" i="28" s="1"/>
  <c r="G7296" i="28"/>
  <c r="H7296" i="28" s="1"/>
  <c r="G7305" i="28"/>
  <c r="H7305" i="28" s="1"/>
  <c r="G7316" i="28"/>
  <c r="H7316" i="28" s="1"/>
  <c r="G7328" i="28"/>
  <c r="H7328" i="28" s="1"/>
  <c r="G7330" i="28"/>
  <c r="H7330" i="28" s="1"/>
  <c r="G7344" i="28"/>
  <c r="H7344" i="28" s="1"/>
  <c r="G7353" i="28"/>
  <c r="H7353" i="28" s="1"/>
  <c r="G7364" i="28"/>
  <c r="H7364" i="28" s="1"/>
  <c r="G7446" i="28"/>
  <c r="H7446" i="28" s="1"/>
  <c r="G7448" i="28"/>
  <c r="H7448" i="28" s="1"/>
  <c r="G7468" i="28"/>
  <c r="H7468" i="28" s="1"/>
  <c r="G7470" i="28"/>
  <c r="H7470" i="28" s="1"/>
  <c r="G7477" i="28"/>
  <c r="H7477" i="28" s="1"/>
  <c r="G7479" i="28"/>
  <c r="H7479" i="28" s="1"/>
  <c r="G7481" i="28"/>
  <c r="H7481" i="28" s="1"/>
  <c r="G7486" i="28"/>
  <c r="H7486" i="28" s="1"/>
  <c r="G7510" i="28"/>
  <c r="H7510" i="28" s="1"/>
  <c r="G7542" i="28"/>
  <c r="H7542" i="28" s="1"/>
  <c r="G7544" i="28"/>
  <c r="H7544" i="28" s="1"/>
  <c r="G7610" i="28"/>
  <c r="H7610" i="28" s="1"/>
  <c r="G7612" i="28"/>
  <c r="H7612" i="28" s="1"/>
  <c r="G7635" i="28"/>
  <c r="H7635" i="28" s="1"/>
  <c r="G7654" i="28"/>
  <c r="H7654" i="28" s="1"/>
  <c r="G7656" i="28"/>
  <c r="H7656" i="28" s="1"/>
  <c r="G7658" i="28"/>
  <c r="H7658" i="28" s="1"/>
  <c r="G7660" i="28"/>
  <c r="H7660" i="28" s="1"/>
  <c r="G7683" i="28"/>
  <c r="H7683" i="28" s="1"/>
  <c r="G7685" i="28"/>
  <c r="H7685" i="28" s="1"/>
  <c r="G7687" i="28"/>
  <c r="H7687" i="28" s="1"/>
  <c r="G7689" i="28"/>
  <c r="H7689" i="28" s="1"/>
  <c r="G7691" i="28"/>
  <c r="H7691" i="28" s="1"/>
  <c r="G7693" i="28"/>
  <c r="H7693" i="28" s="1"/>
  <c r="G7695" i="28"/>
  <c r="H7695" i="28" s="1"/>
  <c r="G7697" i="28"/>
  <c r="H7697" i="28" s="1"/>
  <c r="G7995" i="28"/>
  <c r="H7995" i="28" s="1"/>
  <c r="G8006" i="28"/>
  <c r="H8006" i="28" s="1"/>
  <c r="G8013" i="28"/>
  <c r="H8013" i="28" s="1"/>
  <c r="G8015" i="28"/>
  <c r="H8015" i="28" s="1"/>
  <c r="G8024" i="28"/>
  <c r="H8024" i="28" s="1"/>
  <c r="G8048" i="28"/>
  <c r="H8048" i="28" s="1"/>
  <c r="G8110" i="28"/>
  <c r="H8110" i="28" s="1"/>
  <c r="G8128" i="28"/>
  <c r="H8128" i="28" s="1"/>
  <c r="G8159" i="28"/>
  <c r="H8159" i="28" s="1"/>
  <c r="G8191" i="28"/>
  <c r="H8191" i="28" s="1"/>
  <c r="G8193" i="28"/>
  <c r="H8193" i="28" s="1"/>
  <c r="G8200" i="28"/>
  <c r="H8200" i="28" s="1"/>
  <c r="G8287" i="28"/>
  <c r="H8287" i="28" s="1"/>
  <c r="G8289" i="28"/>
  <c r="H8289" i="28" s="1"/>
  <c r="G8301" i="28"/>
  <c r="H8301" i="28" s="1"/>
  <c r="G8311" i="28"/>
  <c r="H8311" i="28" s="1"/>
  <c r="G8327" i="28"/>
  <c r="H8327" i="28" s="1"/>
  <c r="G8343" i="28"/>
  <c r="H8343" i="28" s="1"/>
  <c r="G8456" i="28"/>
  <c r="H8456" i="28" s="1"/>
  <c r="G8458" i="28"/>
  <c r="H8458" i="28" s="1"/>
  <c r="G8476" i="28"/>
  <c r="H8476" i="28" s="1"/>
  <c r="G8481" i="28"/>
  <c r="H8481" i="28" s="1"/>
  <c r="G8492" i="28"/>
  <c r="H8492" i="28" s="1"/>
  <c r="G8494" i="28"/>
  <c r="H8494" i="28" s="1"/>
  <c r="G8533" i="28"/>
  <c r="H8533" i="28" s="1"/>
  <c r="G8535" i="28"/>
  <c r="H8535" i="28" s="1"/>
  <c r="G8537" i="28"/>
  <c r="H8537" i="28" s="1"/>
  <c r="G8539" i="28"/>
  <c r="H8539" i="28" s="1"/>
  <c r="G8541" i="28"/>
  <c r="H8541" i="28" s="1"/>
  <c r="G8543" i="28"/>
  <c r="H8543" i="28" s="1"/>
  <c r="G8545" i="28"/>
  <c r="H8545" i="28" s="1"/>
  <c r="G8547" i="28"/>
  <c r="H8547" i="28" s="1"/>
  <c r="G5365" i="28"/>
  <c r="H5365" i="28" s="1"/>
  <c r="G5381" i="28"/>
  <c r="H5381" i="28" s="1"/>
  <c r="G5397" i="28"/>
  <c r="H5397" i="28" s="1"/>
  <c r="G5413" i="28"/>
  <c r="H5413" i="28" s="1"/>
  <c r="G5429" i="28"/>
  <c r="H5429" i="28" s="1"/>
  <c r="G5445" i="28"/>
  <c r="H5445" i="28" s="1"/>
  <c r="G5461" i="28"/>
  <c r="H5461" i="28" s="1"/>
  <c r="G5506" i="28"/>
  <c r="H5506" i="28" s="1"/>
  <c r="G5508" i="28"/>
  <c r="H5508" i="28" s="1"/>
  <c r="G5547" i="28"/>
  <c r="H5547" i="28" s="1"/>
  <c r="G5549" i="28"/>
  <c r="H5549" i="28" s="1"/>
  <c r="G5572" i="28"/>
  <c r="H5572" i="28" s="1"/>
  <c r="G5574" i="28"/>
  <c r="H5574" i="28" s="1"/>
  <c r="G5576" i="28"/>
  <c r="H5576" i="28" s="1"/>
  <c r="G5578" i="28"/>
  <c r="H5578" i="28" s="1"/>
  <c r="G5580" i="28"/>
  <c r="H5580" i="28" s="1"/>
  <c r="G5598" i="28"/>
  <c r="H5598" i="28" s="1"/>
  <c r="G5626" i="28"/>
  <c r="H5626" i="28" s="1"/>
  <c r="G5636" i="28"/>
  <c r="H5636" i="28" s="1"/>
  <c r="G5654" i="28"/>
  <c r="H5654" i="28" s="1"/>
  <c r="G5676" i="28"/>
  <c r="H5676" i="28" s="1"/>
  <c r="G5698" i="28"/>
  <c r="H5698" i="28" s="1"/>
  <c r="G5722" i="28"/>
  <c r="H5722" i="28" s="1"/>
  <c r="G5724" i="28"/>
  <c r="H5724" i="28" s="1"/>
  <c r="G5726" i="28"/>
  <c r="H5726" i="28" s="1"/>
  <c r="G5749" i="28"/>
  <c r="H5749" i="28" s="1"/>
  <c r="G5802" i="28"/>
  <c r="H5802" i="28" s="1"/>
  <c r="G5875" i="28"/>
  <c r="H5875" i="28" s="1"/>
  <c r="G5877" i="28"/>
  <c r="H5877" i="28" s="1"/>
  <c r="G5879" i="28"/>
  <c r="H5879" i="28" s="1"/>
  <c r="G5881" i="28"/>
  <c r="H5881" i="28" s="1"/>
  <c r="G5958" i="28"/>
  <c r="H5958" i="28" s="1"/>
  <c r="G6014" i="28"/>
  <c r="H6014" i="28" s="1"/>
  <c r="G6042" i="28"/>
  <c r="H6042" i="28" s="1"/>
  <c r="G6065" i="28"/>
  <c r="H6065" i="28" s="1"/>
  <c r="G6069" i="28"/>
  <c r="H6069" i="28" s="1"/>
  <c r="G6099" i="28"/>
  <c r="H6099" i="28" s="1"/>
  <c r="G6117" i="28"/>
  <c r="H6117" i="28" s="1"/>
  <c r="G6135" i="28"/>
  <c r="H6135" i="28" s="1"/>
  <c r="G6137" i="28"/>
  <c r="H6137" i="28" s="1"/>
  <c r="G6153" i="28"/>
  <c r="H6153" i="28" s="1"/>
  <c r="G6169" i="28"/>
  <c r="H6169" i="28" s="1"/>
  <c r="G6172" i="28"/>
  <c r="H6172" i="28" s="1"/>
  <c r="G6187" i="28"/>
  <c r="H6187" i="28" s="1"/>
  <c r="G6217" i="28"/>
  <c r="H6217" i="28" s="1"/>
  <c r="G6233" i="28"/>
  <c r="H6233" i="28" s="1"/>
  <c r="G6249" i="28"/>
  <c r="H6249" i="28" s="1"/>
  <c r="G6277" i="28"/>
  <c r="H6277" i="28" s="1"/>
  <c r="G6293" i="28"/>
  <c r="H6293" i="28" s="1"/>
  <c r="G6309" i="28"/>
  <c r="H6309" i="28" s="1"/>
  <c r="G6312" i="28"/>
  <c r="H6312" i="28" s="1"/>
  <c r="G6326" i="28"/>
  <c r="H6326" i="28" s="1"/>
  <c r="G6328" i="28"/>
  <c r="H6328" i="28" s="1"/>
  <c r="G6330" i="28"/>
  <c r="H6330" i="28" s="1"/>
  <c r="G6332" i="28"/>
  <c r="H6332" i="28" s="1"/>
  <c r="G6380" i="28"/>
  <c r="H6380" i="28" s="1"/>
  <c r="G6390" i="28"/>
  <c r="H6390" i="28" s="1"/>
  <c r="G6400" i="28"/>
  <c r="H6400" i="28" s="1"/>
  <c r="G6436" i="28"/>
  <c r="H6436" i="28" s="1"/>
  <c r="G6468" i="28"/>
  <c r="H6468" i="28" s="1"/>
  <c r="G6470" i="28"/>
  <c r="H6470" i="28" s="1"/>
  <c r="G6472" i="28"/>
  <c r="H6472" i="28" s="1"/>
  <c r="G6503" i="28"/>
  <c r="H6503" i="28" s="1"/>
  <c r="G6561" i="28"/>
  <c r="H6561" i="28" s="1"/>
  <c r="G6563" i="28"/>
  <c r="H6563" i="28" s="1"/>
  <c r="G6565" i="28"/>
  <c r="H6565" i="28" s="1"/>
  <c r="G6580" i="28"/>
  <c r="H6580" i="28" s="1"/>
  <c r="G6593" i="28"/>
  <c r="H6593" i="28" s="1"/>
  <c r="G6615" i="28"/>
  <c r="H6615" i="28" s="1"/>
  <c r="G6639" i="28"/>
  <c r="H6639" i="28" s="1"/>
  <c r="G6663" i="28"/>
  <c r="H6663" i="28" s="1"/>
  <c r="G6677" i="28"/>
  <c r="H6677" i="28" s="1"/>
  <c r="G6693" i="28"/>
  <c r="H6693" i="28" s="1"/>
  <c r="G6705" i="28"/>
  <c r="H6705" i="28" s="1"/>
  <c r="G6710" i="28"/>
  <c r="H6710" i="28" s="1"/>
  <c r="G6712" i="28"/>
  <c r="H6712" i="28" s="1"/>
  <c r="G6714" i="28"/>
  <c r="H6714" i="28" s="1"/>
  <c r="G6716" i="28"/>
  <c r="H6716" i="28" s="1"/>
  <c r="G6733" i="28"/>
  <c r="H6733" i="28" s="1"/>
  <c r="G6735" i="28"/>
  <c r="H6735" i="28" s="1"/>
  <c r="G6737" i="28"/>
  <c r="H6737" i="28" s="1"/>
  <c r="G6739" i="28"/>
  <c r="H6739" i="28" s="1"/>
  <c r="G6741" i="28"/>
  <c r="H6741" i="28" s="1"/>
  <c r="G6767" i="28"/>
  <c r="H6767" i="28" s="1"/>
  <c r="G6782" i="28"/>
  <c r="H6782" i="28" s="1"/>
  <c r="G6784" i="28"/>
  <c r="H6784" i="28" s="1"/>
  <c r="G6786" i="28"/>
  <c r="H6786" i="28" s="1"/>
  <c r="G6788" i="28"/>
  <c r="H6788" i="28" s="1"/>
  <c r="G6805" i="28"/>
  <c r="H6805" i="28" s="1"/>
  <c r="G6807" i="28"/>
  <c r="H6807" i="28" s="1"/>
  <c r="G6809" i="28"/>
  <c r="H6809" i="28" s="1"/>
  <c r="G6822" i="28"/>
  <c r="H6822" i="28" s="1"/>
  <c r="G6824" i="28"/>
  <c r="H6824" i="28" s="1"/>
  <c r="G6837" i="28"/>
  <c r="H6837" i="28" s="1"/>
  <c r="G6839" i="28"/>
  <c r="H6839" i="28" s="1"/>
  <c r="G6841" i="28"/>
  <c r="H6841" i="28" s="1"/>
  <c r="G6857" i="28"/>
  <c r="H6857" i="28" s="1"/>
  <c r="G6873" i="28"/>
  <c r="H6873" i="28" s="1"/>
  <c r="G6889" i="28"/>
  <c r="H6889" i="28" s="1"/>
  <c r="G6905" i="28"/>
  <c r="H6905" i="28" s="1"/>
  <c r="G6921" i="28"/>
  <c r="H6921" i="28" s="1"/>
  <c r="G6937" i="28"/>
  <c r="H6937" i="28" s="1"/>
  <c r="G6953" i="28"/>
  <c r="H6953" i="28" s="1"/>
  <c r="G6968" i="28"/>
  <c r="H6968" i="28" s="1"/>
  <c r="G6970" i="28"/>
  <c r="H6970" i="28" s="1"/>
  <c r="G6979" i="28"/>
  <c r="H6979" i="28" s="1"/>
  <c r="G6992" i="28"/>
  <c r="H6992" i="28" s="1"/>
  <c r="G6994" i="28"/>
  <c r="H6994" i="28" s="1"/>
  <c r="G7003" i="28"/>
  <c r="H7003" i="28" s="1"/>
  <c r="G7029" i="28"/>
  <c r="H7029" i="28" s="1"/>
  <c r="G7053" i="28"/>
  <c r="H7053" i="28" s="1"/>
  <c r="G7066" i="28"/>
  <c r="H7066" i="28" s="1"/>
  <c r="G7090" i="28"/>
  <c r="H7090" i="28" s="1"/>
  <c r="G7112" i="28"/>
  <c r="H7112" i="28" s="1"/>
  <c r="G7123" i="28"/>
  <c r="H7123" i="28" s="1"/>
  <c r="G7173" i="28"/>
  <c r="H7173" i="28" s="1"/>
  <c r="G7175" i="28"/>
  <c r="H7175" i="28" s="1"/>
  <c r="G7177" i="28"/>
  <c r="H7177" i="28" s="1"/>
  <c r="G7179" i="28"/>
  <c r="H7179" i="28" s="1"/>
  <c r="G7181" i="28"/>
  <c r="H7181" i="28" s="1"/>
  <c r="G7206" i="28"/>
  <c r="H7206" i="28" s="1"/>
  <c r="G7222" i="28"/>
  <c r="H7222" i="28" s="1"/>
  <c r="G7250" i="28"/>
  <c r="H7250" i="28" s="1"/>
  <c r="G7252" i="28"/>
  <c r="H7252" i="28" s="1"/>
  <c r="G7275" i="28"/>
  <c r="H7275" i="28" s="1"/>
  <c r="G7298" i="28"/>
  <c r="H7298" i="28" s="1"/>
  <c r="G7300" i="28"/>
  <c r="H7300" i="28" s="1"/>
  <c r="G7323" i="28"/>
  <c r="H7323" i="28" s="1"/>
  <c r="G7346" i="28"/>
  <c r="H7346" i="28" s="1"/>
  <c r="G7348" i="28"/>
  <c r="H7348" i="28" s="1"/>
  <c r="G7371" i="28"/>
  <c r="H7371" i="28" s="1"/>
  <c r="G7376" i="28"/>
  <c r="H7376" i="28" s="1"/>
  <c r="G7394" i="28"/>
  <c r="H7394" i="28" s="1"/>
  <c r="G7396" i="28"/>
  <c r="H7396" i="28" s="1"/>
  <c r="G7412" i="28"/>
  <c r="H7412" i="28" s="1"/>
  <c r="G7428" i="28"/>
  <c r="H7428" i="28" s="1"/>
  <c r="G7450" i="28"/>
  <c r="H7450" i="28" s="1"/>
  <c r="G7472" i="28"/>
  <c r="H7472" i="28" s="1"/>
  <c r="G7488" i="28"/>
  <c r="H7488" i="28" s="1"/>
  <c r="G7501" i="28"/>
  <c r="H7501" i="28" s="1"/>
  <c r="G7512" i="28"/>
  <c r="H7512" i="28" s="1"/>
  <c r="G7514" i="28"/>
  <c r="H7514" i="28" s="1"/>
  <c r="G7525" i="28"/>
  <c r="H7525" i="28" s="1"/>
  <c r="G7527" i="28"/>
  <c r="H7527" i="28" s="1"/>
  <c r="G7529" i="28"/>
  <c r="H7529" i="28" s="1"/>
  <c r="G7531" i="28"/>
  <c r="H7531" i="28" s="1"/>
  <c r="G7546" i="28"/>
  <c r="H7546" i="28" s="1"/>
  <c r="G7561" i="28"/>
  <c r="H7561" i="28" s="1"/>
  <c r="G7572" i="28"/>
  <c r="H7572" i="28" s="1"/>
  <c r="G7574" i="28"/>
  <c r="H7574" i="28" s="1"/>
  <c r="G7576" i="28"/>
  <c r="H7576" i="28" s="1"/>
  <c r="G7578" i="28"/>
  <c r="H7578" i="28" s="1"/>
  <c r="G7591" i="28"/>
  <c r="H7591" i="28" s="1"/>
  <c r="G7593" i="28"/>
  <c r="H7593" i="28" s="1"/>
  <c r="G7595" i="28"/>
  <c r="H7595" i="28" s="1"/>
  <c r="G7614" i="28"/>
  <c r="H7614" i="28" s="1"/>
  <c r="G7616" i="28"/>
  <c r="H7616" i="28" s="1"/>
  <c r="G7618" i="28"/>
  <c r="H7618" i="28" s="1"/>
  <c r="G7620" i="28"/>
  <c r="H7620" i="28" s="1"/>
  <c r="G7639" i="28"/>
  <c r="H7639" i="28" s="1"/>
  <c r="G7662" i="28"/>
  <c r="H7662" i="28" s="1"/>
  <c r="G7664" i="28"/>
  <c r="H7664" i="28" s="1"/>
  <c r="G7666" i="28"/>
  <c r="H7666" i="28" s="1"/>
  <c r="G7668" i="28"/>
  <c r="H7668" i="28" s="1"/>
  <c r="G7699" i="28"/>
  <c r="H7699" i="28" s="1"/>
  <c r="G7701" i="28"/>
  <c r="H7701" i="28" s="1"/>
  <c r="G7703" i="28"/>
  <c r="H7703" i="28" s="1"/>
  <c r="G7705" i="28"/>
  <c r="H7705" i="28" s="1"/>
  <c r="G7748" i="28"/>
  <c r="H7748" i="28" s="1"/>
  <c r="G7750" i="28"/>
  <c r="H7750" i="28" s="1"/>
  <c r="G7752" i="28"/>
  <c r="H7752" i="28" s="1"/>
  <c r="G7754" i="28"/>
  <c r="H7754" i="28" s="1"/>
  <c r="G7997" i="28"/>
  <c r="H7997" i="28" s="1"/>
  <c r="G8008" i="28"/>
  <c r="H8008" i="28" s="1"/>
  <c r="G8017" i="28"/>
  <c r="H8017" i="28" s="1"/>
  <c r="G8026" i="28"/>
  <c r="H8026" i="28" s="1"/>
  <c r="G8098" i="28"/>
  <c r="H8098" i="28" s="1"/>
  <c r="G8130" i="28"/>
  <c r="H8130" i="28" s="1"/>
  <c r="G8132" i="28"/>
  <c r="H8132" i="28" s="1"/>
  <c r="G8134" i="28"/>
  <c r="H8134" i="28" s="1"/>
  <c r="G8150" i="28"/>
  <c r="H8150" i="28" s="1"/>
  <c r="G8168" i="28"/>
  <c r="H8168" i="28" s="1"/>
  <c r="G8186" i="28"/>
  <c r="H8186" i="28" s="1"/>
  <c r="G8195" i="28"/>
  <c r="H8195" i="28" s="1"/>
  <c r="G8202" i="28"/>
  <c r="H8202" i="28" s="1"/>
  <c r="G8204" i="28"/>
  <c r="H8204" i="28" s="1"/>
  <c r="G8222" i="28"/>
  <c r="H8222" i="28" s="1"/>
  <c r="G8251" i="28"/>
  <c r="H8251" i="28" s="1"/>
  <c r="G8253" i="28"/>
  <c r="H8253" i="28" s="1"/>
  <c r="G8260" i="28"/>
  <c r="H8260" i="28" s="1"/>
  <c r="G8291" i="28"/>
  <c r="H8291" i="28" s="1"/>
  <c r="G8303" i="28"/>
  <c r="H8303" i="28" s="1"/>
  <c r="G8313" i="28"/>
  <c r="H8313" i="28" s="1"/>
  <c r="G8329" i="28"/>
  <c r="H8329" i="28" s="1"/>
  <c r="G8345" i="28"/>
  <c r="H8345" i="28" s="1"/>
  <c r="G8460" i="28"/>
  <c r="H8460" i="28" s="1"/>
  <c r="G8496" i="28"/>
  <c r="H8496" i="28" s="1"/>
  <c r="G8549" i="28"/>
  <c r="H8549" i="28" s="1"/>
  <c r="G8551" i="28"/>
  <c r="H8551" i="28" s="1"/>
  <c r="G8553" i="28"/>
  <c r="H8553" i="28" s="1"/>
  <c r="G8555" i="28"/>
  <c r="H8555" i="28" s="1"/>
  <c r="G8602" i="28"/>
  <c r="H8602" i="28" s="1"/>
  <c r="G8628" i="28"/>
  <c r="H8628" i="28" s="1"/>
  <c r="G8630" i="28"/>
  <c r="H8630" i="28" s="1"/>
  <c r="G8604" i="28"/>
  <c r="H8604" i="28" s="1"/>
  <c r="G8606" i="28"/>
  <c r="H8606" i="28" s="1"/>
  <c r="G8632" i="28"/>
  <c r="H8632" i="28" s="1"/>
  <c r="G8647" i="28"/>
  <c r="H8647" i="28" s="1"/>
  <c r="G6078" i="28"/>
  <c r="H6078" i="28" s="1"/>
  <c r="G6088" i="28"/>
  <c r="H6088" i="28" s="1"/>
  <c r="G6124" i="28"/>
  <c r="H6124" i="28" s="1"/>
  <c r="G6316" i="28"/>
  <c r="H6316" i="28" s="1"/>
  <c r="G6350" i="28"/>
  <c r="H6350" i="28" s="1"/>
  <c r="G6404" i="28"/>
  <c r="H6404" i="28" s="1"/>
  <c r="G6414" i="28"/>
  <c r="H6414" i="28" s="1"/>
  <c r="G6422" i="28"/>
  <c r="H6422" i="28" s="1"/>
  <c r="G6526" i="28"/>
  <c r="H6526" i="28" s="1"/>
  <c r="G6018" i="28"/>
  <c r="H6018" i="28" s="1"/>
  <c r="G6020" i="28"/>
  <c r="H6020" i="28" s="1"/>
  <c r="G6022" i="28"/>
  <c r="H6022" i="28" s="1"/>
  <c r="G6160" i="28"/>
  <c r="H6160" i="28" s="1"/>
  <c r="G6318" i="28"/>
  <c r="H6318" i="28" s="1"/>
  <c r="G6340" i="28"/>
  <c r="H6340" i="28" s="1"/>
  <c r="G6424" i="28"/>
  <c r="H6424" i="28" s="1"/>
  <c r="G6432" i="28"/>
  <c r="H6432" i="28" s="1"/>
  <c r="G6450" i="28"/>
  <c r="H6450" i="28" s="1"/>
  <c r="G6474" i="28"/>
  <c r="H6474" i="28" s="1"/>
  <c r="G6478" i="28"/>
  <c r="H6478" i="28" s="1"/>
  <c r="G6484" i="28"/>
  <c r="H6484" i="28" s="1"/>
  <c r="G6697" i="28"/>
  <c r="H6697" i="28" s="1"/>
  <c r="G6753" i="28"/>
  <c r="H6753" i="28" s="1"/>
  <c r="G6779" i="28"/>
  <c r="H6779" i="28" s="1"/>
  <c r="G6819" i="28"/>
  <c r="H6819" i="28" s="1"/>
  <c r="G6847" i="28"/>
  <c r="H6847" i="28" s="1"/>
  <c r="G6863" i="28"/>
  <c r="H6863" i="28" s="1"/>
  <c r="G6927" i="28"/>
  <c r="H6927" i="28" s="1"/>
  <c r="G6943" i="28"/>
  <c r="H6943" i="28" s="1"/>
  <c r="G6959" i="28"/>
  <c r="H6959" i="28" s="1"/>
  <c r="G6961" i="28"/>
  <c r="H6961" i="28" s="1"/>
  <c r="G6963" i="28"/>
  <c r="H6963" i="28" s="1"/>
  <c r="G6965" i="28"/>
  <c r="H6965" i="28" s="1"/>
  <c r="G6967" i="28"/>
  <c r="H6967" i="28" s="1"/>
  <c r="G6991" i="28"/>
  <c r="H6991" i="28" s="1"/>
  <c r="G7015" i="28"/>
  <c r="H7015" i="28" s="1"/>
  <c r="G7017" i="28"/>
  <c r="H7017" i="28" s="1"/>
  <c r="G7019" i="28"/>
  <c r="H7019" i="28" s="1"/>
  <c r="G7089" i="28"/>
  <c r="H7089" i="28" s="1"/>
  <c r="G7107" i="28"/>
  <c r="H7107" i="28" s="1"/>
  <c r="G7109" i="28"/>
  <c r="H7109" i="28" s="1"/>
  <c r="G7111" i="28"/>
  <c r="H7111" i="28" s="1"/>
  <c r="G7133" i="28"/>
  <c r="H7133" i="28" s="1"/>
  <c r="G7164" i="28"/>
  <c r="H7164" i="28" s="1"/>
  <c r="G7166" i="28"/>
  <c r="H7166" i="28" s="1"/>
  <c r="G7168" i="28"/>
  <c r="H7168" i="28" s="1"/>
  <c r="G7170" i="28"/>
  <c r="H7170" i="28" s="1"/>
  <c r="G7256" i="28"/>
  <c r="H7256" i="28" s="1"/>
  <c r="G7258" i="28"/>
  <c r="H7258" i="28" s="1"/>
  <c r="G7272" i="28"/>
  <c r="H7272" i="28" s="1"/>
  <c r="G7281" i="28"/>
  <c r="H7281" i="28" s="1"/>
  <c r="G7292" i="28"/>
  <c r="H7292" i="28" s="1"/>
  <c r="G7304" i="28"/>
  <c r="H7304" i="28" s="1"/>
  <c r="G7306" i="28"/>
  <c r="H7306" i="28" s="1"/>
  <c r="G7320" i="28"/>
  <c r="H7320" i="28" s="1"/>
  <c r="G7329" i="28"/>
  <c r="H7329" i="28" s="1"/>
  <c r="G7340" i="28"/>
  <c r="H7340" i="28" s="1"/>
  <c r="G7352" i="28"/>
  <c r="H7352" i="28" s="1"/>
  <c r="G7354" i="28"/>
  <c r="H7354" i="28" s="1"/>
  <c r="G7368" i="28"/>
  <c r="H7368" i="28" s="1"/>
  <c r="G7436" i="28"/>
  <c r="H7436" i="28" s="1"/>
  <c r="G7447" i="28"/>
  <c r="H7447" i="28" s="1"/>
  <c r="G7467" i="28"/>
  <c r="H7467" i="28" s="1"/>
  <c r="G7469" i="28"/>
  <c r="H7469" i="28" s="1"/>
  <c r="G7476" i="28"/>
  <c r="H7476" i="28" s="1"/>
  <c r="G7478" i="28"/>
  <c r="H7478" i="28" s="1"/>
  <c r="G7480" i="28"/>
  <c r="H7480" i="28" s="1"/>
  <c r="G7482" i="28"/>
  <c r="H7482" i="28" s="1"/>
  <c r="G7498" i="28"/>
  <c r="H7498" i="28" s="1"/>
  <c r="G7522" i="28"/>
  <c r="H7522" i="28" s="1"/>
  <c r="G7541" i="28"/>
  <c r="H7541" i="28" s="1"/>
  <c r="G7543" i="28"/>
  <c r="H7543" i="28" s="1"/>
  <c r="G7611" i="28"/>
  <c r="H7611" i="28" s="1"/>
  <c r="G7634" i="28"/>
  <c r="H7634" i="28" s="1"/>
  <c r="G7636" i="28"/>
  <c r="H7636" i="28" s="1"/>
  <c r="G7655" i="28"/>
  <c r="H7655" i="28" s="1"/>
  <c r="G7657" i="28"/>
  <c r="H7657" i="28" s="1"/>
  <c r="G7659" i="28"/>
  <c r="H7659" i="28" s="1"/>
  <c r="G7684" i="28"/>
  <c r="H7684" i="28" s="1"/>
  <c r="G7686" i="28"/>
  <c r="H7686" i="28" s="1"/>
  <c r="G7688" i="28"/>
  <c r="H7688" i="28" s="1"/>
  <c r="G7690" i="28"/>
  <c r="H7690" i="28" s="1"/>
  <c r="G7692" i="28"/>
  <c r="H7692" i="28" s="1"/>
  <c r="G7694" i="28"/>
  <c r="H7694" i="28" s="1"/>
  <c r="G7696" i="28"/>
  <c r="H7696" i="28" s="1"/>
  <c r="G7698" i="28"/>
  <c r="H7698" i="28" s="1"/>
  <c r="G8763" i="28"/>
  <c r="H8763" i="28" s="1"/>
  <c r="G8765" i="28"/>
  <c r="H8765" i="28" s="1"/>
  <c r="G8767" i="28"/>
  <c r="H8767" i="28" s="1"/>
  <c r="G5469" i="28"/>
  <c r="H5469" i="28" s="1"/>
  <c r="G5482" i="28"/>
  <c r="H5482" i="28" s="1"/>
  <c r="G5484" i="28"/>
  <c r="H5484" i="28" s="1"/>
  <c r="G5516" i="28"/>
  <c r="H5516" i="28" s="1"/>
  <c r="G5520" i="28"/>
  <c r="H5520" i="28" s="1"/>
  <c r="G5548" i="28"/>
  <c r="H5548" i="28" s="1"/>
  <c r="G5550" i="28"/>
  <c r="H5550" i="28" s="1"/>
  <c r="G5552" i="28"/>
  <c r="H5552" i="28" s="1"/>
  <c r="G5554" i="28"/>
  <c r="H5554" i="28" s="1"/>
  <c r="G5556" i="28"/>
  <c r="H5556" i="28" s="1"/>
  <c r="G5606" i="28"/>
  <c r="H5606" i="28" s="1"/>
  <c r="G5634" i="28"/>
  <c r="H5634" i="28" s="1"/>
  <c r="G5646" i="28"/>
  <c r="H5646" i="28" s="1"/>
  <c r="G5668" i="28"/>
  <c r="H5668" i="28" s="1"/>
  <c r="G5706" i="28"/>
  <c r="H5706" i="28" s="1"/>
  <c r="G5721" i="28"/>
  <c r="H5721" i="28" s="1"/>
  <c r="G5723" i="28"/>
  <c r="H5723" i="28" s="1"/>
  <c r="G5750" i="28"/>
  <c r="H5750" i="28" s="1"/>
  <c r="G5797" i="28"/>
  <c r="H5797" i="28" s="1"/>
  <c r="G5803" i="28"/>
  <c r="H5803" i="28" s="1"/>
  <c r="G5807" i="28"/>
  <c r="H5807" i="28" s="1"/>
  <c r="G5874" i="28"/>
  <c r="H5874" i="28" s="1"/>
  <c r="G5882" i="28"/>
  <c r="H5882" i="28" s="1"/>
  <c r="G5953" i="28"/>
  <c r="H5953" i="28" s="1"/>
  <c r="G5959" i="28"/>
  <c r="H5959" i="28" s="1"/>
  <c r="G5963" i="28"/>
  <c r="H5963" i="28" s="1"/>
  <c r="G6017" i="28"/>
  <c r="H6017" i="28" s="1"/>
  <c r="G6038" i="28"/>
  <c r="H6038" i="28" s="1"/>
  <c r="G6091" i="28"/>
  <c r="H6091" i="28" s="1"/>
  <c r="G6127" i="28"/>
  <c r="H6127" i="28" s="1"/>
  <c r="G6145" i="28"/>
  <c r="H6145" i="28" s="1"/>
  <c r="G6159" i="28"/>
  <c r="H6159" i="28" s="1"/>
  <c r="G6161" i="28"/>
  <c r="H6161" i="28" s="1"/>
  <c r="G6193" i="28"/>
  <c r="H6193" i="28" s="1"/>
  <c r="G6196" i="28"/>
  <c r="H6196" i="28" s="1"/>
  <c r="G6211" i="28"/>
  <c r="H6211" i="28" s="1"/>
  <c r="G6225" i="28"/>
  <c r="H6225" i="28" s="1"/>
  <c r="G6241" i="28"/>
  <c r="H6241" i="28" s="1"/>
  <c r="G6255" i="28"/>
  <c r="H6255" i="28" s="1"/>
  <c r="G6271" i="28"/>
  <c r="H6271" i="28" s="1"/>
  <c r="G6285" i="28"/>
  <c r="H6285" i="28" s="1"/>
  <c r="G6301" i="28"/>
  <c r="H6301" i="28" s="1"/>
  <c r="G6342" i="28"/>
  <c r="H6342" i="28" s="1"/>
  <c r="G6352" i="28"/>
  <c r="H6352" i="28" s="1"/>
  <c r="G6384" i="28"/>
  <c r="H6384" i="28" s="1"/>
  <c r="G6426" i="28"/>
  <c r="H6426" i="28" s="1"/>
  <c r="G6442" i="28"/>
  <c r="H6442" i="28" s="1"/>
  <c r="G6452" i="28"/>
  <c r="H6452" i="28" s="1"/>
  <c r="G6469" i="28"/>
  <c r="H6469" i="28" s="1"/>
  <c r="G6471" i="28"/>
  <c r="H6471" i="28" s="1"/>
  <c r="G6479" i="28"/>
  <c r="H6479" i="28" s="1"/>
  <c r="G6546" i="28"/>
  <c r="H6546" i="28" s="1"/>
  <c r="G6548" i="28"/>
  <c r="H6548" i="28" s="1"/>
  <c r="G6562" i="28"/>
  <c r="H6562" i="28" s="1"/>
  <c r="G6564" i="28"/>
  <c r="H6564" i="28" s="1"/>
  <c r="G6579" i="28"/>
  <c r="H6579" i="28" s="1"/>
  <c r="G6581" i="28"/>
  <c r="H6581" i="28" s="1"/>
  <c r="G6627" i="28"/>
  <c r="H6627" i="28" s="1"/>
  <c r="G6651" i="28"/>
  <c r="H6651" i="28" s="1"/>
  <c r="G6685" i="28"/>
  <c r="H6685" i="28" s="1"/>
  <c r="G6699" i="28"/>
  <c r="H6699" i="28" s="1"/>
  <c r="G6709" i="28"/>
  <c r="H6709" i="28" s="1"/>
  <c r="G6711" i="28"/>
  <c r="H6711" i="28" s="1"/>
  <c r="G6713" i="28"/>
  <c r="H6713" i="28" s="1"/>
  <c r="G6715" i="28"/>
  <c r="H6715" i="28" s="1"/>
  <c r="G6717" i="28"/>
  <c r="H6717" i="28" s="1"/>
  <c r="G6734" i="28"/>
  <c r="H6734" i="28" s="1"/>
  <c r="G6736" i="28"/>
  <c r="H6736" i="28" s="1"/>
  <c r="G6738" i="28"/>
  <c r="H6738" i="28" s="1"/>
  <c r="G6740" i="28"/>
  <c r="H6740" i="28" s="1"/>
  <c r="G6781" i="28"/>
  <c r="H6781" i="28" s="1"/>
  <c r="G6783" i="28"/>
  <c r="H6783" i="28" s="1"/>
  <c r="G6785" i="28"/>
  <c r="H6785" i="28" s="1"/>
  <c r="G6787" i="28"/>
  <c r="H6787" i="28" s="1"/>
  <c r="G6789" i="28"/>
  <c r="H6789" i="28" s="1"/>
  <c r="G6806" i="28"/>
  <c r="H6806" i="28" s="1"/>
  <c r="G6808" i="28"/>
  <c r="H6808" i="28" s="1"/>
  <c r="G6821" i="28"/>
  <c r="H6821" i="28" s="1"/>
  <c r="G6823" i="28"/>
  <c r="H6823" i="28" s="1"/>
  <c r="G6825" i="28"/>
  <c r="H6825" i="28" s="1"/>
  <c r="G6838" i="28"/>
  <c r="H6838" i="28" s="1"/>
  <c r="G6840" i="28"/>
  <c r="H6840" i="28" s="1"/>
  <c r="G6849" i="28"/>
  <c r="H6849" i="28" s="1"/>
  <c r="G6865" i="28"/>
  <c r="H6865" i="28" s="1"/>
  <c r="G6881" i="28"/>
  <c r="H6881" i="28" s="1"/>
  <c r="G6897" i="28"/>
  <c r="H6897" i="28" s="1"/>
  <c r="G6913" i="28"/>
  <c r="H6913" i="28" s="1"/>
  <c r="G6929" i="28"/>
  <c r="H6929" i="28" s="1"/>
  <c r="G6945" i="28"/>
  <c r="H6945" i="28" s="1"/>
  <c r="G6969" i="28"/>
  <c r="H6969" i="28" s="1"/>
  <c r="G6971" i="28"/>
  <c r="H6971" i="28" s="1"/>
  <c r="G6993" i="28"/>
  <c r="H6993" i="28" s="1"/>
  <c r="G6995" i="28"/>
  <c r="H6995" i="28" s="1"/>
  <c r="G7067" i="28"/>
  <c r="H7067" i="28" s="1"/>
  <c r="G7091" i="28"/>
  <c r="H7091" i="28" s="1"/>
  <c r="G7113" i="28"/>
  <c r="H7113" i="28" s="1"/>
  <c r="G7135" i="28"/>
  <c r="H7135" i="28" s="1"/>
  <c r="G7172" i="28"/>
  <c r="H7172" i="28" s="1"/>
  <c r="G7174" i="28"/>
  <c r="H7174" i="28" s="1"/>
  <c r="G7176" i="28"/>
  <c r="H7176" i="28" s="1"/>
  <c r="G7178" i="28"/>
  <c r="H7178" i="28" s="1"/>
  <c r="G7180" i="28"/>
  <c r="H7180" i="28" s="1"/>
  <c r="G7230" i="28"/>
  <c r="H7230" i="28" s="1"/>
  <c r="G7246" i="28"/>
  <c r="H7246" i="28" s="1"/>
  <c r="G7251" i="28"/>
  <c r="H7251" i="28" s="1"/>
  <c r="G7274" i="28"/>
  <c r="H7274" i="28" s="1"/>
  <c r="G7276" i="28"/>
  <c r="H7276" i="28" s="1"/>
  <c r="G7299" i="28"/>
  <c r="H7299" i="28" s="1"/>
  <c r="G7322" i="28"/>
  <c r="H7322" i="28" s="1"/>
  <c r="G7324" i="28"/>
  <c r="H7324" i="28" s="1"/>
  <c r="G7347" i="28"/>
  <c r="H7347" i="28" s="1"/>
  <c r="G7370" i="28"/>
  <c r="H7370" i="28" s="1"/>
  <c r="G7388" i="28"/>
  <c r="H7388" i="28" s="1"/>
  <c r="G7395" i="28"/>
  <c r="H7395" i="28" s="1"/>
  <c r="G7422" i="28"/>
  <c r="H7422" i="28" s="1"/>
  <c r="G7438" i="28"/>
  <c r="H7438" i="28" s="1"/>
  <c r="G7449" i="28"/>
  <c r="H7449" i="28" s="1"/>
  <c r="G7460" i="28"/>
  <c r="H7460" i="28" s="1"/>
  <c r="G7500" i="28"/>
  <c r="H7500" i="28" s="1"/>
  <c r="G7502" i="28"/>
  <c r="H7502" i="28" s="1"/>
  <c r="G7513" i="28"/>
  <c r="H7513" i="28" s="1"/>
  <c r="G7524" i="28"/>
  <c r="H7524" i="28" s="1"/>
  <c r="G7526" i="28"/>
  <c r="H7526" i="28" s="1"/>
  <c r="G7528" i="28"/>
  <c r="H7528" i="28" s="1"/>
  <c r="G7530" i="28"/>
  <c r="H7530" i="28" s="1"/>
  <c r="G7532" i="28"/>
  <c r="H7532" i="28" s="1"/>
  <c r="G7560" i="28"/>
  <c r="H7560" i="28" s="1"/>
  <c r="G7562" i="28"/>
  <c r="H7562" i="28" s="1"/>
  <c r="G7573" i="28"/>
  <c r="H7573" i="28" s="1"/>
  <c r="G7575" i="28"/>
  <c r="H7575" i="28" s="1"/>
  <c r="G7577" i="28"/>
  <c r="H7577" i="28" s="1"/>
  <c r="G7590" i="28"/>
  <c r="H7590" i="28" s="1"/>
  <c r="G7592" i="28"/>
  <c r="H7592" i="28" s="1"/>
  <c r="G7594" i="28"/>
  <c r="H7594" i="28" s="1"/>
  <c r="G7596" i="28"/>
  <c r="H7596" i="28" s="1"/>
  <c r="G7615" i="28"/>
  <c r="H7615" i="28" s="1"/>
  <c r="G7617" i="28"/>
  <c r="H7617" i="28" s="1"/>
  <c r="G7619" i="28"/>
  <c r="H7619" i="28" s="1"/>
  <c r="G7638" i="28"/>
  <c r="H7638" i="28" s="1"/>
  <c r="G7640" i="28"/>
  <c r="H7640" i="28" s="1"/>
  <c r="G7663" i="28"/>
  <c r="H7663" i="28" s="1"/>
  <c r="G7665" i="28"/>
  <c r="H7665" i="28" s="1"/>
  <c r="G7667" i="28"/>
  <c r="H7667" i="28" s="1"/>
  <c r="G7700" i="28"/>
  <c r="H7700" i="28" s="1"/>
  <c r="G7702" i="28"/>
  <c r="H7702" i="28" s="1"/>
  <c r="G7704" i="28"/>
  <c r="H7704" i="28" s="1"/>
  <c r="G7706" i="28"/>
  <c r="H7706" i="28" s="1"/>
  <c r="G7747" i="28"/>
  <c r="H7747" i="28" s="1"/>
  <c r="G7749" i="28"/>
  <c r="H7749" i="28" s="1"/>
  <c r="G7751" i="28"/>
  <c r="H7751" i="28" s="1"/>
  <c r="G7753" i="28"/>
  <c r="H7753" i="28" s="1"/>
  <c r="G8034" i="28"/>
  <c r="H8034" i="28" s="1"/>
  <c r="G8056" i="28"/>
  <c r="H8056" i="28" s="1"/>
  <c r="G8122" i="28"/>
  <c r="H8122" i="28" s="1"/>
  <c r="G8131" i="28"/>
  <c r="H8131" i="28" s="1"/>
  <c r="G8133" i="28"/>
  <c r="H8133" i="28" s="1"/>
  <c r="G8135" i="28"/>
  <c r="H8135" i="28" s="1"/>
  <c r="G8167" i="28"/>
  <c r="H8167" i="28" s="1"/>
  <c r="G8169" i="28"/>
  <c r="H8169" i="28" s="1"/>
  <c r="G8176" i="28"/>
  <c r="H8176" i="28" s="1"/>
  <c r="G8203" i="28"/>
  <c r="H8203" i="28" s="1"/>
  <c r="G8205" i="28"/>
  <c r="H8205" i="28" s="1"/>
  <c r="G8212" i="28"/>
  <c r="H8212" i="28" s="1"/>
  <c r="G8243" i="28"/>
  <c r="H8243" i="28" s="1"/>
  <c r="G8250" i="28"/>
  <c r="H8250" i="28" s="1"/>
  <c r="G8252" i="28"/>
  <c r="H8252" i="28" s="1"/>
  <c r="G8270" i="28"/>
  <c r="H8270" i="28" s="1"/>
  <c r="G8321" i="28"/>
  <c r="H8321" i="28" s="1"/>
  <c r="G8337" i="28"/>
  <c r="H8337" i="28" s="1"/>
  <c r="G8353" i="28"/>
  <c r="H8353" i="28" s="1"/>
  <c r="G8452" i="28"/>
  <c r="H8452" i="28" s="1"/>
  <c r="G8472" i="28"/>
  <c r="H8472" i="28" s="1"/>
  <c r="G8484" i="28"/>
  <c r="H8484" i="28" s="1"/>
  <c r="G8548" i="28"/>
  <c r="H8548" i="28" s="1"/>
  <c r="G8550" i="28"/>
  <c r="H8550" i="28" s="1"/>
  <c r="G8552" i="28"/>
  <c r="H8552" i="28" s="1"/>
  <c r="G8554" i="28"/>
  <c r="H8554" i="28" s="1"/>
  <c r="G8603" i="28"/>
  <c r="H8603" i="28" s="1"/>
  <c r="G8620" i="28"/>
  <c r="H8620" i="28" s="1"/>
  <c r="G8629" i="28"/>
  <c r="H8629" i="28" s="1"/>
  <c r="G8644" i="28"/>
  <c r="H8644" i="28" s="1"/>
  <c r="G5616" i="28"/>
  <c r="H5616" i="28" s="1"/>
  <c r="G5620" i="28"/>
  <c r="H5620" i="28" s="1"/>
  <c r="G5648" i="28"/>
  <c r="H5648" i="28" s="1"/>
  <c r="G5670" i="28"/>
  <c r="H5670" i="28" s="1"/>
  <c r="G5692" i="28"/>
  <c r="H5692" i="28" s="1"/>
  <c r="G5754" i="28"/>
  <c r="H5754" i="28" s="1"/>
  <c r="G5762" i="28"/>
  <c r="H5762" i="28" s="1"/>
  <c r="G5809" i="28"/>
  <c r="H5809" i="28" s="1"/>
  <c r="G5815" i="28"/>
  <c r="H5815" i="28" s="1"/>
  <c r="G5819" i="28"/>
  <c r="H5819" i="28" s="1"/>
  <c r="G5821" i="28"/>
  <c r="H5821" i="28" s="1"/>
  <c r="G5827" i="28"/>
  <c r="H5827" i="28" s="1"/>
  <c r="G5831" i="28"/>
  <c r="H5831" i="28" s="1"/>
  <c r="G5833" i="28"/>
  <c r="H5833" i="28" s="1"/>
  <c r="G5839" i="28"/>
  <c r="H5839" i="28" s="1"/>
  <c r="G5843" i="28"/>
  <c r="H5843" i="28" s="1"/>
  <c r="G5845" i="28"/>
  <c r="H5845" i="28" s="1"/>
  <c r="G5851" i="28"/>
  <c r="H5851" i="28" s="1"/>
  <c r="G5855" i="28"/>
  <c r="H5855" i="28" s="1"/>
  <c r="G5965" i="28"/>
  <c r="H5965" i="28" s="1"/>
  <c r="G5971" i="28"/>
  <c r="H5971" i="28" s="1"/>
  <c r="G5975" i="28"/>
  <c r="H5975" i="28" s="1"/>
  <c r="G6027" i="28"/>
  <c r="H6027" i="28" s="1"/>
  <c r="G6029" i="28"/>
  <c r="H6029" i="28" s="1"/>
  <c r="G6093" i="28"/>
  <c r="H6093" i="28" s="1"/>
  <c r="G6111" i="28"/>
  <c r="H6111" i="28" s="1"/>
  <c r="G6129" i="28"/>
  <c r="H6129" i="28" s="1"/>
  <c r="G6147" i="28"/>
  <c r="H6147" i="28" s="1"/>
  <c r="G6163" i="28"/>
  <c r="H6163" i="28" s="1"/>
  <c r="G6195" i="28"/>
  <c r="H6195" i="28" s="1"/>
  <c r="G6197" i="28"/>
  <c r="H6197" i="28" s="1"/>
  <c r="G6257" i="28"/>
  <c r="H6257" i="28" s="1"/>
  <c r="G6273" i="28"/>
  <c r="H6273" i="28" s="1"/>
  <c r="G6287" i="28"/>
  <c r="H6287" i="28" s="1"/>
  <c r="G6303" i="28"/>
  <c r="H6303" i="28" s="1"/>
  <c r="G6354" i="28"/>
  <c r="H6354" i="28" s="1"/>
  <c r="G6364" i="28"/>
  <c r="H6364" i="28" s="1"/>
  <c r="G6374" i="28"/>
  <c r="H6374" i="28" s="1"/>
  <c r="G6408" i="28"/>
  <c r="H6408" i="28" s="1"/>
  <c r="G6418" i="28"/>
  <c r="H6418" i="28" s="1"/>
  <c r="G6458" i="28"/>
  <c r="H6458" i="28" s="1"/>
  <c r="G6481" i="28"/>
  <c r="H6481" i="28" s="1"/>
  <c r="G6483" i="28"/>
  <c r="H6483" i="28" s="1"/>
  <c r="G6485" i="28"/>
  <c r="H6485" i="28" s="1"/>
  <c r="G6504" i="28"/>
  <c r="H6504" i="28" s="1"/>
  <c r="G6506" i="28"/>
  <c r="H6506" i="28" s="1"/>
  <c r="G6510" i="28"/>
  <c r="H6510" i="28" s="1"/>
  <c r="G6550" i="28"/>
  <c r="H6550" i="28" s="1"/>
  <c r="G6605" i="28"/>
  <c r="H6605" i="28" s="1"/>
  <c r="G6629" i="28"/>
  <c r="H6629" i="28" s="1"/>
  <c r="G6653" i="28"/>
  <c r="H6653" i="28" s="1"/>
  <c r="G6671" i="28"/>
  <c r="H6671" i="28" s="1"/>
  <c r="G6687" i="28"/>
  <c r="H6687" i="28" s="1"/>
  <c r="G6701" i="28"/>
  <c r="H6701" i="28" s="1"/>
  <c r="G6755" i="28"/>
  <c r="H6755" i="28" s="1"/>
  <c r="G6770" i="28"/>
  <c r="H6770" i="28" s="1"/>
  <c r="G6772" i="28"/>
  <c r="H6772" i="28" s="1"/>
  <c r="G6774" i="28"/>
  <c r="H6774" i="28" s="1"/>
  <c r="G6776" i="28"/>
  <c r="H6776" i="28" s="1"/>
  <c r="G6791" i="28"/>
  <c r="H6791" i="28" s="1"/>
  <c r="G6827" i="28"/>
  <c r="H6827" i="28" s="1"/>
  <c r="G6851" i="28"/>
  <c r="H6851" i="28" s="1"/>
  <c r="G6867" i="28"/>
  <c r="H6867" i="28" s="1"/>
  <c r="G6931" i="28"/>
  <c r="H6931" i="28" s="1"/>
  <c r="G6947" i="28"/>
  <c r="H6947" i="28" s="1"/>
  <c r="G7021" i="28"/>
  <c r="H7021" i="28" s="1"/>
  <c r="G7023" i="28"/>
  <c r="H7023" i="28" s="1"/>
  <c r="G7032" i="28"/>
  <c r="H7032" i="28" s="1"/>
  <c r="G7034" i="28"/>
  <c r="H7034" i="28" s="1"/>
  <c r="G7036" i="28"/>
  <c r="H7036" i="28" s="1"/>
  <c r="G7093" i="28"/>
  <c r="H7093" i="28" s="1"/>
  <c r="G7095" i="28"/>
  <c r="H7095" i="28" s="1"/>
  <c r="G7115" i="28"/>
  <c r="H7115" i="28" s="1"/>
  <c r="G7124" i="28"/>
  <c r="H7124" i="28" s="1"/>
  <c r="G7126" i="28"/>
  <c r="H7126" i="28" s="1"/>
  <c r="G7137" i="28"/>
  <c r="H7137" i="28" s="1"/>
  <c r="G7139" i="28"/>
  <c r="H7139" i="28" s="1"/>
  <c r="G7141" i="28"/>
  <c r="H7141" i="28" s="1"/>
  <c r="G7143" i="28"/>
  <c r="H7143" i="28" s="1"/>
  <c r="G7145" i="28"/>
  <c r="H7145" i="28" s="1"/>
  <c r="G7147" i="28"/>
  <c r="H7147" i="28" s="1"/>
  <c r="G7182" i="28"/>
  <c r="H7182" i="28" s="1"/>
  <c r="G7184" i="28"/>
  <c r="H7184" i="28" s="1"/>
  <c r="G7186" i="28"/>
  <c r="H7186" i="28" s="1"/>
  <c r="G7188" i="28"/>
  <c r="H7188" i="28" s="1"/>
  <c r="G7190" i="28"/>
  <c r="H7190" i="28" s="1"/>
  <c r="G7192" i="28"/>
  <c r="H7192" i="28" s="1"/>
  <c r="G7194" i="28"/>
  <c r="H7194" i="28" s="1"/>
  <c r="G7260" i="28"/>
  <c r="H7260" i="28" s="1"/>
  <c r="G7262" i="28"/>
  <c r="H7262" i="28" s="1"/>
  <c r="G7278" i="28"/>
  <c r="H7278" i="28" s="1"/>
  <c r="G7285" i="28"/>
  <c r="H7285" i="28" s="1"/>
  <c r="G7294" i="28"/>
  <c r="H7294" i="28" s="1"/>
  <c r="G7308" i="28"/>
  <c r="H7308" i="28" s="1"/>
  <c r="G7310" i="28"/>
  <c r="H7310" i="28" s="1"/>
  <c r="G7326" i="28"/>
  <c r="H7326" i="28" s="1"/>
  <c r="G7333" i="28"/>
  <c r="H7333" i="28" s="1"/>
  <c r="G7342" i="28"/>
  <c r="H7342" i="28" s="1"/>
  <c r="G7356" i="28"/>
  <c r="H7356" i="28" s="1"/>
  <c r="G7358" i="28"/>
  <c r="H7358" i="28" s="1"/>
  <c r="G7372" i="28"/>
  <c r="H7372" i="28" s="1"/>
  <c r="G7429" i="28"/>
  <c r="H7429" i="28" s="1"/>
  <c r="G7440" i="28"/>
  <c r="H7440" i="28" s="1"/>
  <c r="G7462" i="28"/>
  <c r="H7462" i="28" s="1"/>
  <c r="G7484" i="28"/>
  <c r="H7484" i="28" s="1"/>
  <c r="G7489" i="28"/>
  <c r="H7489" i="28" s="1"/>
  <c r="G7491" i="28"/>
  <c r="H7491" i="28" s="1"/>
  <c r="G7493" i="28"/>
  <c r="H7493" i="28" s="1"/>
  <c r="G7504" i="28"/>
  <c r="H7504" i="28" s="1"/>
  <c r="G7506" i="28"/>
  <c r="H7506" i="28" s="1"/>
  <c r="G7515" i="28"/>
  <c r="H7515" i="28" s="1"/>
  <c r="G7534" i="28"/>
  <c r="H7534" i="28" s="1"/>
  <c r="G7598" i="28"/>
  <c r="H7598" i="28" s="1"/>
  <c r="G7600" i="28"/>
  <c r="H7600" i="28" s="1"/>
  <c r="G7602" i="28"/>
  <c r="H7602" i="28" s="1"/>
  <c r="G7604" i="28"/>
  <c r="H7604" i="28" s="1"/>
  <c r="G7623" i="28"/>
  <c r="H7623" i="28" s="1"/>
  <c r="G7625" i="28"/>
  <c r="H7625" i="28" s="1"/>
  <c r="G7627" i="28"/>
  <c r="H7627" i="28" s="1"/>
  <c r="G7642" i="28"/>
  <c r="H7642" i="28" s="1"/>
  <c r="G7644" i="28"/>
  <c r="H7644" i="28" s="1"/>
  <c r="G7671" i="28"/>
  <c r="H7671" i="28" s="1"/>
  <c r="G7673" i="28"/>
  <c r="H7673" i="28" s="1"/>
  <c r="G7675" i="28"/>
  <c r="H7675" i="28" s="1"/>
  <c r="G7708" i="28"/>
  <c r="H7708" i="28" s="1"/>
  <c r="G7710" i="28"/>
  <c r="H7710" i="28" s="1"/>
  <c r="G7712" i="28"/>
  <c r="H7712" i="28" s="1"/>
  <c r="G7761" i="28"/>
  <c r="H7761" i="28" s="1"/>
  <c r="G7763" i="28"/>
  <c r="H7763" i="28" s="1"/>
  <c r="G7765" i="28"/>
  <c r="H7765" i="28" s="1"/>
  <c r="G7767" i="28"/>
  <c r="H7767" i="28" s="1"/>
  <c r="G7769" i="28"/>
  <c r="H7769" i="28" s="1"/>
  <c r="G7771" i="28"/>
  <c r="H7771" i="28" s="1"/>
  <c r="G7773" i="28"/>
  <c r="H7773" i="28" s="1"/>
  <c r="G7775" i="28"/>
  <c r="H7775" i="28" s="1"/>
  <c r="G7777" i="28"/>
  <c r="H7777" i="28" s="1"/>
  <c r="G7779" i="28"/>
  <c r="H7779" i="28" s="1"/>
  <c r="G7781" i="28"/>
  <c r="H7781" i="28" s="1"/>
  <c r="G7783" i="28"/>
  <c r="H7783" i="28" s="1"/>
  <c r="G7785" i="28"/>
  <c r="H7785" i="28" s="1"/>
  <c r="G7787" i="28"/>
  <c r="H7787" i="28" s="1"/>
  <c r="G7789" i="28"/>
  <c r="H7789" i="28" s="1"/>
  <c r="G7791" i="28"/>
  <c r="H7791" i="28" s="1"/>
  <c r="G7793" i="28"/>
  <c r="H7793" i="28" s="1"/>
  <c r="G7795" i="28"/>
  <c r="H7795" i="28" s="1"/>
  <c r="G7797" i="28"/>
  <c r="H7797" i="28" s="1"/>
  <c r="G7799" i="28"/>
  <c r="H7799" i="28" s="1"/>
  <c r="G7801" i="28"/>
  <c r="H7801" i="28" s="1"/>
  <c r="G7803" i="28"/>
  <c r="H7803" i="28" s="1"/>
  <c r="G7805" i="28"/>
  <c r="H7805" i="28" s="1"/>
  <c r="G7807" i="28"/>
  <c r="H7807" i="28" s="1"/>
  <c r="G7809" i="28"/>
  <c r="H7809" i="28" s="1"/>
  <c r="G7811" i="28"/>
  <c r="H7811" i="28" s="1"/>
  <c r="G7813" i="28"/>
  <c r="H7813" i="28" s="1"/>
  <c r="G7815" i="28"/>
  <c r="H7815" i="28" s="1"/>
  <c r="G7817" i="28"/>
  <c r="H7817" i="28" s="1"/>
  <c r="G7819" i="28"/>
  <c r="H7819" i="28" s="1"/>
  <c r="G7821" i="28"/>
  <c r="H7821" i="28" s="1"/>
  <c r="G7823" i="28"/>
  <c r="H7823" i="28" s="1"/>
  <c r="G7825" i="28"/>
  <c r="H7825" i="28" s="1"/>
  <c r="G7827" i="28"/>
  <c r="H7827" i="28" s="1"/>
  <c r="G7829" i="28"/>
  <c r="H7829" i="28" s="1"/>
  <c r="G7831" i="28"/>
  <c r="H7831" i="28" s="1"/>
  <c r="G7833" i="28"/>
  <c r="H7833" i="28" s="1"/>
  <c r="G7835" i="28"/>
  <c r="H7835" i="28" s="1"/>
  <c r="G7837" i="28"/>
  <c r="H7837" i="28" s="1"/>
  <c r="G7839" i="28"/>
  <c r="H7839" i="28" s="1"/>
  <c r="G7841" i="28"/>
  <c r="H7841" i="28" s="1"/>
  <c r="G7843" i="28"/>
  <c r="H7843" i="28" s="1"/>
  <c r="G7845" i="28"/>
  <c r="H7845" i="28" s="1"/>
  <c r="G7847" i="28"/>
  <c r="H7847" i="28" s="1"/>
  <c r="G7849" i="28"/>
  <c r="H7849" i="28" s="1"/>
  <c r="G7851" i="28"/>
  <c r="H7851" i="28" s="1"/>
  <c r="G7853" i="28"/>
  <c r="H7853" i="28" s="1"/>
  <c r="G7855" i="28"/>
  <c r="H7855" i="28" s="1"/>
  <c r="G7857" i="28"/>
  <c r="H7857" i="28" s="1"/>
  <c r="G7859" i="28"/>
  <c r="H7859" i="28" s="1"/>
  <c r="G7861" i="28"/>
  <c r="H7861" i="28" s="1"/>
  <c r="G7863" i="28"/>
  <c r="H7863" i="28" s="1"/>
  <c r="G7865" i="28"/>
  <c r="H7865" i="28" s="1"/>
  <c r="G7867" i="28"/>
  <c r="H7867" i="28" s="1"/>
  <c r="G7869" i="28"/>
  <c r="H7869" i="28" s="1"/>
  <c r="G7871" i="28"/>
  <c r="H7871" i="28" s="1"/>
  <c r="G7873" i="28"/>
  <c r="H7873" i="28" s="1"/>
  <c r="G7875" i="28"/>
  <c r="H7875" i="28" s="1"/>
  <c r="G7877" i="28"/>
  <c r="H7877" i="28" s="1"/>
  <c r="G7879" i="28"/>
  <c r="H7879" i="28" s="1"/>
  <c r="G7929" i="28"/>
  <c r="H7929" i="28" s="1"/>
  <c r="G7931" i="28"/>
  <c r="H7931" i="28" s="1"/>
  <c r="G7933" i="28"/>
  <c r="H7933" i="28" s="1"/>
  <c r="G7935" i="28"/>
  <c r="H7935" i="28" s="1"/>
  <c r="G7937" i="28"/>
  <c r="H7937" i="28" s="1"/>
  <c r="G7939" i="28"/>
  <c r="H7939" i="28" s="1"/>
  <c r="G7941" i="28"/>
  <c r="H7941" i="28" s="1"/>
  <c r="G7943" i="28"/>
  <c r="H7943" i="28" s="1"/>
  <c r="G7945" i="28"/>
  <c r="H7945" i="28" s="1"/>
  <c r="G7947" i="28"/>
  <c r="H7947" i="28" s="1"/>
  <c r="G7949" i="28"/>
  <c r="H7949" i="28" s="1"/>
  <c r="G7951" i="28"/>
  <c r="H7951" i="28" s="1"/>
  <c r="G7953" i="28"/>
  <c r="H7953" i="28" s="1"/>
  <c r="G7955" i="28"/>
  <c r="H7955" i="28" s="1"/>
  <c r="G7957" i="28"/>
  <c r="H7957" i="28" s="1"/>
  <c r="G7959" i="28"/>
  <c r="H7959" i="28" s="1"/>
  <c r="G7961" i="28"/>
  <c r="H7961" i="28" s="1"/>
  <c r="G7963" i="28"/>
  <c r="H7963" i="28" s="1"/>
  <c r="G7965" i="28"/>
  <c r="H7965" i="28" s="1"/>
  <c r="G7967" i="28"/>
  <c r="H7967" i="28" s="1"/>
  <c r="G7969" i="28"/>
  <c r="H7969" i="28" s="1"/>
  <c r="G7971" i="28"/>
  <c r="H7971" i="28" s="1"/>
  <c r="G7973" i="28"/>
  <c r="H7973" i="28" s="1"/>
  <c r="G7975" i="28"/>
  <c r="H7975" i="28" s="1"/>
  <c r="G7977" i="28"/>
  <c r="H7977" i="28" s="1"/>
  <c r="G7979" i="28"/>
  <c r="H7979" i="28" s="1"/>
  <c r="G7981" i="28"/>
  <c r="H7981" i="28" s="1"/>
  <c r="G7983" i="28"/>
  <c r="H7983" i="28" s="1"/>
  <c r="G7985" i="28"/>
  <c r="H7985" i="28" s="1"/>
  <c r="G7987" i="28"/>
  <c r="H7987" i="28" s="1"/>
  <c r="G7989" i="28"/>
  <c r="H7989" i="28" s="1"/>
  <c r="G7991" i="28"/>
  <c r="H7991" i="28" s="1"/>
  <c r="G8000" i="28"/>
  <c r="H8000" i="28" s="1"/>
  <c r="G8002" i="28"/>
  <c r="H8002" i="28" s="1"/>
  <c r="G8036" i="28"/>
  <c r="H8036" i="28" s="1"/>
  <c r="G8106" i="28"/>
  <c r="H8106" i="28" s="1"/>
  <c r="G8124" i="28"/>
  <c r="H8124" i="28" s="1"/>
  <c r="G8144" i="28"/>
  <c r="H8144" i="28" s="1"/>
  <c r="G8162" i="28"/>
  <c r="H8162" i="28" s="1"/>
  <c r="G8171" i="28"/>
  <c r="H8171" i="28" s="1"/>
  <c r="G8178" i="28"/>
  <c r="H8178" i="28" s="1"/>
  <c r="G8180" i="28"/>
  <c r="H8180" i="28" s="1"/>
  <c r="G8207" i="28"/>
  <c r="H8207" i="28" s="1"/>
  <c r="G8214" i="28"/>
  <c r="H8214" i="28" s="1"/>
  <c r="G8216" i="28"/>
  <c r="H8216" i="28" s="1"/>
  <c r="G8265" i="28"/>
  <c r="H8265" i="28" s="1"/>
  <c r="G8272" i="28"/>
  <c r="H8272" i="28" s="1"/>
  <c r="G8323" i="28"/>
  <c r="H8323" i="28" s="1"/>
  <c r="G8339" i="28"/>
  <c r="H8339" i="28" s="1"/>
  <c r="G8355" i="28"/>
  <c r="H8355" i="28" s="1"/>
  <c r="G8357" i="28"/>
  <c r="H8357" i="28" s="1"/>
  <c r="G8359" i="28"/>
  <c r="H8359" i="28" s="1"/>
  <c r="G8361" i="28"/>
  <c r="H8361" i="28" s="1"/>
  <c r="G8363" i="28"/>
  <c r="H8363" i="28" s="1"/>
  <c r="G8365" i="28"/>
  <c r="H8365" i="28" s="1"/>
  <c r="G8367" i="28"/>
  <c r="H8367" i="28" s="1"/>
  <c r="G8369" i="28"/>
  <c r="H8369" i="28" s="1"/>
  <c r="G8371" i="28"/>
  <c r="H8371" i="28" s="1"/>
  <c r="G8373" i="28"/>
  <c r="H8373" i="28" s="1"/>
  <c r="G8375" i="28"/>
  <c r="H8375" i="28" s="1"/>
  <c r="G8377" i="28"/>
  <c r="H8377" i="28" s="1"/>
  <c r="G8379" i="28"/>
  <c r="H8379" i="28" s="1"/>
  <c r="G8381" i="28"/>
  <c r="H8381" i="28" s="1"/>
  <c r="G8383" i="28"/>
  <c r="H8383" i="28" s="1"/>
  <c r="G8433" i="28"/>
  <c r="H8433" i="28" s="1"/>
  <c r="G8435" i="28"/>
  <c r="H8435" i="28" s="1"/>
  <c r="G8437" i="28"/>
  <c r="H8437" i="28" s="1"/>
  <c r="G8439" i="28"/>
  <c r="H8439" i="28" s="1"/>
  <c r="G8441" i="28"/>
  <c r="H8441" i="28" s="1"/>
  <c r="G8443" i="28"/>
  <c r="H8443" i="28" s="1"/>
  <c r="G8445" i="28"/>
  <c r="H8445" i="28" s="1"/>
  <c r="G8454" i="28"/>
  <c r="H8454" i="28" s="1"/>
  <c r="G8461" i="28"/>
  <c r="H8461" i="28" s="1"/>
  <c r="G8463" i="28"/>
  <c r="H8463" i="28" s="1"/>
  <c r="G8486" i="28"/>
  <c r="H8486" i="28" s="1"/>
  <c r="G8499" i="28"/>
  <c r="H8499" i="28" s="1"/>
  <c r="G8501" i="28"/>
  <c r="H8501" i="28" s="1"/>
  <c r="G8503" i="28"/>
  <c r="H8503" i="28" s="1"/>
  <c r="G8505" i="28"/>
  <c r="H8505" i="28" s="1"/>
  <c r="G8507" i="28"/>
  <c r="H8507" i="28" s="1"/>
  <c r="G8605" i="28"/>
  <c r="H8605" i="28" s="1"/>
  <c r="G8646" i="28"/>
  <c r="H8646" i="28" s="1"/>
  <c r="G8648" i="28"/>
  <c r="H8648" i="28" s="1"/>
  <c r="G5361" i="28"/>
  <c r="H5361" i="28" s="1"/>
  <c r="G5377" i="28"/>
  <c r="H5377" i="28" s="1"/>
  <c r="G5393" i="28"/>
  <c r="H5393" i="28" s="1"/>
  <c r="G5409" i="28"/>
  <c r="H5409" i="28" s="1"/>
  <c r="G5425" i="28"/>
  <c r="H5425" i="28" s="1"/>
  <c r="G5441" i="28"/>
  <c r="H5441" i="28" s="1"/>
  <c r="G5457" i="28"/>
  <c r="H5457" i="28" s="1"/>
  <c r="G5473" i="28"/>
  <c r="H5473" i="28" s="1"/>
  <c r="G5503" i="28"/>
  <c r="H5503" i="28" s="1"/>
  <c r="G5523" i="28"/>
  <c r="H5523" i="28" s="1"/>
  <c r="G5525" i="28"/>
  <c r="H5525" i="28" s="1"/>
  <c r="G5540" i="28"/>
  <c r="H5540" i="28" s="1"/>
  <c r="G5542" i="28"/>
  <c r="H5542" i="28" s="1"/>
  <c r="G5544" i="28"/>
  <c r="H5544" i="28" s="1"/>
  <c r="G5560" i="28"/>
  <c r="H5560" i="28" s="1"/>
  <c r="G5562" i="28"/>
  <c r="H5562" i="28" s="1"/>
  <c r="G5608" i="28"/>
  <c r="H5608" i="28" s="1"/>
  <c r="G5622" i="28"/>
  <c r="H5622" i="28" s="1"/>
  <c r="G5650" i="28"/>
  <c r="H5650" i="28" s="1"/>
  <c r="G5660" i="28"/>
  <c r="H5660" i="28" s="1"/>
  <c r="G5672" i="28"/>
  <c r="H5672" i="28" s="1"/>
  <c r="G5694" i="28"/>
  <c r="H5694" i="28" s="1"/>
  <c r="G5737" i="28"/>
  <c r="H5737" i="28" s="1"/>
  <c r="G5741" i="28"/>
  <c r="H5741" i="28" s="1"/>
  <c r="G5766" i="28"/>
  <c r="H5766" i="28" s="1"/>
  <c r="G5774" i="28"/>
  <c r="H5774" i="28" s="1"/>
  <c r="G5778" i="28"/>
  <c r="H5778" i="28" s="1"/>
  <c r="G5857" i="28"/>
  <c r="H5857" i="28" s="1"/>
  <c r="G5863" i="28"/>
  <c r="H5863" i="28" s="1"/>
  <c r="G5865" i="28"/>
  <c r="H5865" i="28" s="1"/>
  <c r="G5867" i="28"/>
  <c r="H5867" i="28" s="1"/>
  <c r="G5898" i="28"/>
  <c r="H5898" i="28" s="1"/>
  <c r="G5977" i="28"/>
  <c r="H5977" i="28" s="1"/>
  <c r="G5983" i="28"/>
  <c r="H5983" i="28" s="1"/>
  <c r="G5987" i="28"/>
  <c r="H5987" i="28" s="1"/>
  <c r="G6061" i="28"/>
  <c r="H6061" i="28" s="1"/>
  <c r="G6076" i="28"/>
  <c r="H6076" i="28" s="1"/>
  <c r="G6149" i="28"/>
  <c r="H6149" i="28" s="1"/>
  <c r="G6165" i="28"/>
  <c r="H6165" i="28" s="1"/>
  <c r="G6181" i="28"/>
  <c r="H6181" i="28" s="1"/>
  <c r="G6184" i="28"/>
  <c r="H6184" i="28" s="1"/>
  <c r="G6199" i="28"/>
  <c r="H6199" i="28" s="1"/>
  <c r="G6229" i="28"/>
  <c r="H6229" i="28" s="1"/>
  <c r="G6245" i="28"/>
  <c r="H6245" i="28" s="1"/>
  <c r="G6259" i="28"/>
  <c r="H6259" i="28" s="1"/>
  <c r="G6289" i="28"/>
  <c r="H6289" i="28" s="1"/>
  <c r="G6305" i="28"/>
  <c r="H6305" i="28" s="1"/>
  <c r="G6322" i="28"/>
  <c r="H6322" i="28" s="1"/>
  <c r="G6356" i="28"/>
  <c r="H6356" i="28" s="1"/>
  <c r="G6366" i="28"/>
  <c r="H6366" i="28" s="1"/>
  <c r="G6376" i="28"/>
  <c r="H6376" i="28" s="1"/>
  <c r="G6398" i="28"/>
  <c r="H6398" i="28" s="1"/>
  <c r="G6428" i="28"/>
  <c r="H6428" i="28" s="1"/>
  <c r="G6500" i="28"/>
  <c r="H6500" i="28" s="1"/>
  <c r="G6551" i="28"/>
  <c r="H6551" i="28" s="1"/>
  <c r="G6553" i="28"/>
  <c r="H6553" i="28" s="1"/>
  <c r="G6555" i="28"/>
  <c r="H6555" i="28" s="1"/>
  <c r="G6585" i="28"/>
  <c r="H6585" i="28" s="1"/>
  <c r="G6587" i="28"/>
  <c r="H6587" i="28" s="1"/>
  <c r="G6589" i="28"/>
  <c r="H6589" i="28" s="1"/>
  <c r="G6598" i="28"/>
  <c r="H6598" i="28" s="1"/>
  <c r="G6600" i="28"/>
  <c r="H6600" i="28" s="1"/>
  <c r="G6607" i="28"/>
  <c r="H6607" i="28" s="1"/>
  <c r="G6631" i="28"/>
  <c r="H6631" i="28" s="1"/>
  <c r="G6655" i="28"/>
  <c r="H6655" i="28" s="1"/>
  <c r="G6673" i="28"/>
  <c r="H6673" i="28" s="1"/>
  <c r="G6689" i="28"/>
  <c r="H6689" i="28" s="1"/>
  <c r="G6721" i="28"/>
  <c r="H6721" i="28" s="1"/>
  <c r="G6723" i="28"/>
  <c r="H6723" i="28" s="1"/>
  <c r="G6725" i="28"/>
  <c r="H6725" i="28" s="1"/>
  <c r="G6727" i="28"/>
  <c r="H6727" i="28" s="1"/>
  <c r="G6729" i="28"/>
  <c r="H6729" i="28" s="1"/>
  <c r="G6757" i="28"/>
  <c r="H6757" i="28" s="1"/>
  <c r="G6759" i="28"/>
  <c r="H6759" i="28" s="1"/>
  <c r="G6761" i="28"/>
  <c r="H6761" i="28" s="1"/>
  <c r="G6763" i="28"/>
  <c r="H6763" i="28" s="1"/>
  <c r="G6765" i="28"/>
  <c r="H6765" i="28" s="1"/>
  <c r="G6793" i="28"/>
  <c r="H6793" i="28" s="1"/>
  <c r="G6795" i="28"/>
  <c r="H6795" i="28" s="1"/>
  <c r="G6797" i="28"/>
  <c r="H6797" i="28" s="1"/>
  <c r="G6799" i="28"/>
  <c r="H6799" i="28" s="1"/>
  <c r="G6801" i="28"/>
  <c r="H6801" i="28" s="1"/>
  <c r="G6814" i="28"/>
  <c r="H6814" i="28" s="1"/>
  <c r="G6816" i="28"/>
  <c r="H6816" i="28" s="1"/>
  <c r="G6829" i="28"/>
  <c r="H6829" i="28" s="1"/>
  <c r="G6831" i="28"/>
  <c r="H6831" i="28" s="1"/>
  <c r="G6833" i="28"/>
  <c r="H6833" i="28" s="1"/>
  <c r="G6853" i="28"/>
  <c r="H6853" i="28" s="1"/>
  <c r="G6869" i="28"/>
  <c r="H6869" i="28" s="1"/>
  <c r="G6885" i="28"/>
  <c r="H6885" i="28" s="1"/>
  <c r="G6901" i="28"/>
  <c r="H6901" i="28" s="1"/>
  <c r="G6917" i="28"/>
  <c r="H6917" i="28" s="1"/>
  <c r="G6933" i="28"/>
  <c r="H6933" i="28" s="1"/>
  <c r="G6949" i="28"/>
  <c r="H6949" i="28" s="1"/>
  <c r="G6973" i="28"/>
  <c r="H6973" i="28" s="1"/>
  <c r="G6975" i="28"/>
  <c r="H6975" i="28" s="1"/>
  <c r="G6984" i="28"/>
  <c r="H6984" i="28" s="1"/>
  <c r="G6986" i="28"/>
  <c r="H6986" i="28" s="1"/>
  <c r="G6988" i="28"/>
  <c r="H6988" i="28" s="1"/>
  <c r="G6997" i="28"/>
  <c r="H6997" i="28" s="1"/>
  <c r="G6999" i="28"/>
  <c r="H6999" i="28" s="1"/>
  <c r="G7008" i="28"/>
  <c r="H7008" i="28" s="1"/>
  <c r="G7010" i="28"/>
  <c r="H7010" i="28" s="1"/>
  <c r="G7012" i="28"/>
  <c r="H7012" i="28" s="1"/>
  <c r="G7025" i="28"/>
  <c r="H7025" i="28" s="1"/>
  <c r="G7038" i="28"/>
  <c r="H7038" i="28" s="1"/>
  <c r="G7040" i="28"/>
  <c r="H7040" i="28" s="1"/>
  <c r="G7049" i="28"/>
  <c r="H7049" i="28" s="1"/>
  <c r="G7058" i="28"/>
  <c r="H7058" i="28" s="1"/>
  <c r="G7060" i="28"/>
  <c r="H7060" i="28" s="1"/>
  <c r="G7073" i="28"/>
  <c r="H7073" i="28" s="1"/>
  <c r="G7080" i="28"/>
  <c r="H7080" i="28" s="1"/>
  <c r="G7097" i="28"/>
  <c r="H7097" i="28" s="1"/>
  <c r="G7104" i="28"/>
  <c r="H7104" i="28" s="1"/>
  <c r="G7117" i="28"/>
  <c r="H7117" i="28" s="1"/>
  <c r="G7119" i="28"/>
  <c r="H7119" i="28" s="1"/>
  <c r="G7128" i="28"/>
  <c r="H7128" i="28" s="1"/>
  <c r="G7130" i="28"/>
  <c r="H7130" i="28" s="1"/>
  <c r="G7149" i="28"/>
  <c r="H7149" i="28" s="1"/>
  <c r="G7151" i="28"/>
  <c r="H7151" i="28" s="1"/>
  <c r="G7153" i="28"/>
  <c r="H7153" i="28" s="1"/>
  <c r="G7155" i="28"/>
  <c r="H7155" i="28" s="1"/>
  <c r="G7157" i="28"/>
  <c r="H7157" i="28" s="1"/>
  <c r="G7159" i="28"/>
  <c r="H7159" i="28" s="1"/>
  <c r="G7161" i="28"/>
  <c r="H7161" i="28" s="1"/>
  <c r="G7163" i="28"/>
  <c r="H7163" i="28" s="1"/>
  <c r="G7196" i="28"/>
  <c r="H7196" i="28" s="1"/>
  <c r="G7198" i="28"/>
  <c r="H7198" i="28" s="1"/>
  <c r="G7200" i="28"/>
  <c r="H7200" i="28" s="1"/>
  <c r="G7202" i="28"/>
  <c r="H7202" i="28" s="1"/>
  <c r="G7214" i="28"/>
  <c r="H7214" i="28" s="1"/>
  <c r="G7216" i="28"/>
  <c r="H7216" i="28" s="1"/>
  <c r="G7218" i="28"/>
  <c r="H7218" i="28" s="1"/>
  <c r="G7232" i="28"/>
  <c r="H7232" i="28" s="1"/>
  <c r="G7237" i="28"/>
  <c r="H7237" i="28" s="1"/>
  <c r="G7239" i="28"/>
  <c r="H7239" i="28" s="1"/>
  <c r="G7241" i="28"/>
  <c r="H7241" i="28" s="1"/>
  <c r="G7248" i="28"/>
  <c r="H7248" i="28" s="1"/>
  <c r="G7264" i="28"/>
  <c r="H7264" i="28" s="1"/>
  <c r="G7266" i="28"/>
  <c r="H7266" i="28" s="1"/>
  <c r="G7287" i="28"/>
  <c r="H7287" i="28" s="1"/>
  <c r="G7289" i="28"/>
  <c r="H7289" i="28" s="1"/>
  <c r="G7312" i="28"/>
  <c r="H7312" i="28" s="1"/>
  <c r="G7314" i="28"/>
  <c r="H7314" i="28" s="1"/>
  <c r="G7335" i="28"/>
  <c r="H7335" i="28" s="1"/>
  <c r="G7337" i="28"/>
  <c r="H7337" i="28" s="1"/>
  <c r="G7360" i="28"/>
  <c r="H7360" i="28" s="1"/>
  <c r="G7362" i="28"/>
  <c r="H7362" i="28" s="1"/>
  <c r="G7374" i="28"/>
  <c r="H7374" i="28" s="1"/>
  <c r="G7392" i="28"/>
  <c r="H7392" i="28" s="1"/>
  <c r="G7406" i="28"/>
  <c r="H7406" i="28" s="1"/>
  <c r="G7424" i="28"/>
  <c r="H7424" i="28" s="1"/>
  <c r="G7426" i="28"/>
  <c r="H7426" i="28" s="1"/>
  <c r="G7431" i="28"/>
  <c r="H7431" i="28" s="1"/>
  <c r="G7433" i="28"/>
  <c r="H7433" i="28" s="1"/>
  <c r="G7442" i="28"/>
  <c r="H7442" i="28" s="1"/>
  <c r="G7444" i="28"/>
  <c r="H7444" i="28" s="1"/>
  <c r="G7453" i="28"/>
  <c r="H7453" i="28" s="1"/>
  <c r="G7455" i="28"/>
  <c r="H7455" i="28" s="1"/>
  <c r="G7457" i="28"/>
  <c r="H7457" i="28" s="1"/>
  <c r="G7464" i="28"/>
  <c r="H7464" i="28" s="1"/>
  <c r="G7466" i="28"/>
  <c r="H7466" i="28" s="1"/>
  <c r="G7508" i="28"/>
  <c r="H7508" i="28" s="1"/>
  <c r="G7517" i="28"/>
  <c r="H7517" i="28" s="1"/>
  <c r="G7519" i="28"/>
  <c r="H7519" i="28" s="1"/>
  <c r="G7536" i="28"/>
  <c r="H7536" i="28" s="1"/>
  <c r="G7538" i="28"/>
  <c r="H7538" i="28" s="1"/>
  <c r="G7540" i="28"/>
  <c r="H7540" i="28" s="1"/>
  <c r="G7555" i="28"/>
  <c r="H7555" i="28" s="1"/>
  <c r="G7568" i="28"/>
  <c r="H7568" i="28" s="1"/>
  <c r="G7583" i="28"/>
  <c r="H7583" i="28" s="1"/>
  <c r="G7585" i="28"/>
  <c r="H7585" i="28" s="1"/>
  <c r="G7606" i="28"/>
  <c r="H7606" i="28" s="1"/>
  <c r="G7608" i="28"/>
  <c r="H7608" i="28" s="1"/>
  <c r="G7631" i="28"/>
  <c r="H7631" i="28" s="1"/>
  <c r="G7646" i="28"/>
  <c r="H7646" i="28" s="1"/>
  <c r="G7648" i="28"/>
  <c r="H7648" i="28" s="1"/>
  <c r="G7650" i="28"/>
  <c r="H7650" i="28" s="1"/>
  <c r="G7652" i="28"/>
  <c r="H7652" i="28" s="1"/>
  <c r="G7677" i="28"/>
  <c r="H7677" i="28" s="1"/>
  <c r="G7679" i="28"/>
  <c r="H7679" i="28" s="1"/>
  <c r="G7681" i="28"/>
  <c r="H7681" i="28" s="1"/>
  <c r="G7716" i="28"/>
  <c r="H7716" i="28" s="1"/>
  <c r="G7718" i="28"/>
  <c r="H7718" i="28" s="1"/>
  <c r="G7720" i="28"/>
  <c r="H7720" i="28" s="1"/>
  <c r="G7722" i="28"/>
  <c r="H7722" i="28" s="1"/>
  <c r="G7724" i="28"/>
  <c r="H7724" i="28" s="1"/>
  <c r="G7726" i="28"/>
  <c r="H7726" i="28" s="1"/>
  <c r="G7993" i="28"/>
  <c r="H7993" i="28" s="1"/>
  <c r="G8004" i="28"/>
  <c r="H8004" i="28" s="1"/>
  <c r="G8011" i="28"/>
  <c r="H8011" i="28" s="1"/>
  <c r="G8038" i="28"/>
  <c r="H8038" i="28" s="1"/>
  <c r="G8076" i="28"/>
  <c r="H8076" i="28" s="1"/>
  <c r="G8096" i="28"/>
  <c r="H8096" i="28" s="1"/>
  <c r="G8108" i="28"/>
  <c r="H8108" i="28" s="1"/>
  <c r="G8126" i="28"/>
  <c r="H8126" i="28" s="1"/>
  <c r="G8155" i="28"/>
  <c r="H8155" i="28" s="1"/>
  <c r="G8157" i="28"/>
  <c r="H8157" i="28" s="1"/>
  <c r="G8164" i="28"/>
  <c r="H8164" i="28" s="1"/>
  <c r="G8198" i="28"/>
  <c r="H8198" i="28" s="1"/>
  <c r="G8227" i="28"/>
  <c r="H8227" i="28" s="1"/>
  <c r="G8229" i="28"/>
  <c r="H8229" i="28" s="1"/>
  <c r="G8236" i="28"/>
  <c r="H8236" i="28" s="1"/>
  <c r="G8267" i="28"/>
  <c r="H8267" i="28" s="1"/>
  <c r="G8274" i="28"/>
  <c r="H8274" i="28" s="1"/>
  <c r="G8276" i="28"/>
  <c r="H8276" i="28" s="1"/>
  <c r="G8294" i="28"/>
  <c r="H8294" i="28" s="1"/>
  <c r="G8299" i="28"/>
  <c r="H8299" i="28" s="1"/>
  <c r="G8325" i="28"/>
  <c r="H8325" i="28" s="1"/>
  <c r="G8341" i="28"/>
  <c r="H8341" i="28" s="1"/>
  <c r="G8465" i="28"/>
  <c r="H8465" i="28" s="1"/>
  <c r="G8467" i="28"/>
  <c r="H8467" i="28" s="1"/>
  <c r="G8469" i="28"/>
  <c r="H8469" i="28" s="1"/>
  <c r="G8474" i="28"/>
  <c r="H8474" i="28" s="1"/>
  <c r="G8488" i="28"/>
  <c r="H8488" i="28" s="1"/>
  <c r="G8490" i="28"/>
  <c r="H8490" i="28" s="1"/>
  <c r="G8509" i="28"/>
  <c r="H8509" i="28" s="1"/>
  <c r="G8511" i="28"/>
  <c r="H8511" i="28" s="1"/>
  <c r="G8513" i="28"/>
  <c r="H8513" i="28" s="1"/>
  <c r="G8515" i="28"/>
  <c r="H8515" i="28" s="1"/>
  <c r="G8517" i="28"/>
  <c r="H8517" i="28" s="1"/>
  <c r="G8519" i="28"/>
  <c r="H8519" i="28" s="1"/>
  <c r="G8521" i="28"/>
  <c r="H8521" i="28" s="1"/>
  <c r="G8523" i="28"/>
  <c r="H8523" i="28" s="1"/>
  <c r="G8525" i="28"/>
  <c r="H8525" i="28" s="1"/>
  <c r="G8527" i="28"/>
  <c r="H8527" i="28" s="1"/>
  <c r="G8529" i="28"/>
  <c r="H8529" i="28" s="1"/>
  <c r="G8531" i="28"/>
  <c r="H8531" i="28" s="1"/>
  <c r="B26" i="32"/>
  <c r="J8" i="32"/>
  <c r="P8" i="32"/>
  <c r="H8" i="32"/>
  <c r="M8" i="32"/>
  <c r="E8" i="32"/>
  <c r="L8" i="32"/>
  <c r="D8" i="32"/>
  <c r="Q8" i="32"/>
  <c r="I8" i="32"/>
  <c r="O8" i="32"/>
  <c r="G8" i="32"/>
  <c r="N8" i="32"/>
  <c r="F8" i="32"/>
  <c r="B11" i="30"/>
  <c r="B12" i="30" s="1"/>
  <c r="B13" i="30" s="1"/>
  <c r="E10" i="30"/>
  <c r="G3680" i="28"/>
  <c r="H3680" i="28" s="1"/>
  <c r="G3693" i="28"/>
  <c r="H3693" i="28" s="1"/>
  <c r="G3704" i="28"/>
  <c r="H3704" i="28" s="1"/>
  <c r="G3728" i="28"/>
  <c r="H3728" i="28" s="1"/>
  <c r="G3798" i="28"/>
  <c r="H3798" i="28" s="1"/>
  <c r="G3787" i="28"/>
  <c r="H3787" i="28" s="1"/>
  <c r="G4245" i="28"/>
  <c r="H4245" i="28" s="1"/>
  <c r="G3678" i="28"/>
  <c r="H3678" i="28" s="1"/>
  <c r="G3763" i="28"/>
  <c r="H3763" i="28" s="1"/>
  <c r="G3750" i="28"/>
  <c r="H3750" i="28" s="1"/>
  <c r="G3813" i="28"/>
  <c r="H3813" i="28" s="1"/>
  <c r="G3824" i="28"/>
  <c r="H3824" i="28" s="1"/>
  <c r="G4271" i="28"/>
  <c r="H4271" i="28" s="1"/>
  <c r="G4579" i="28"/>
  <c r="H4579" i="28" s="1"/>
  <c r="G4287" i="28"/>
  <c r="H4287" i="28" s="1"/>
  <c r="G4349" i="28"/>
  <c r="H4349" i="28" s="1"/>
  <c r="G4385" i="28"/>
  <c r="H4385" i="28" s="1"/>
  <c r="G4435" i="28"/>
  <c r="H4435" i="28" s="1"/>
  <c r="G4483" i="28"/>
  <c r="H4483" i="28" s="1"/>
  <c r="G4591" i="28"/>
  <c r="H4591" i="28" s="1"/>
  <c r="G4241" i="28"/>
  <c r="H4241" i="28" s="1"/>
  <c r="G4603" i="28"/>
  <c r="H4603" i="28" s="1"/>
  <c r="G4252" i="28"/>
  <c r="H4252" i="28" s="1"/>
  <c r="G3853" i="28"/>
  <c r="H3853" i="28" s="1"/>
  <c r="G3861" i="28"/>
  <c r="H3861" i="28" s="1"/>
  <c r="G3869" i="28"/>
  <c r="H3869" i="28" s="1"/>
  <c r="G3877" i="28"/>
  <c r="H3877" i="28" s="1"/>
  <c r="G3885" i="28"/>
  <c r="H3885" i="28" s="1"/>
  <c r="G3893" i="28"/>
  <c r="H3893" i="28" s="1"/>
  <c r="G3901" i="28"/>
  <c r="H3901" i="28" s="1"/>
  <c r="G3909" i="28"/>
  <c r="H3909" i="28" s="1"/>
  <c r="G3917" i="28"/>
  <c r="H3917" i="28" s="1"/>
  <c r="G3925" i="28"/>
  <c r="H3925" i="28" s="1"/>
  <c r="G3933" i="28"/>
  <c r="H3933" i="28" s="1"/>
  <c r="G3941" i="28"/>
  <c r="H3941" i="28" s="1"/>
  <c r="G3949" i="28"/>
  <c r="H3949" i="28" s="1"/>
  <c r="G3957" i="28"/>
  <c r="H3957" i="28" s="1"/>
  <c r="G3965" i="28"/>
  <c r="H3965" i="28" s="1"/>
  <c r="G3973" i="28"/>
  <c r="H3973" i="28" s="1"/>
  <c r="G3981" i="28"/>
  <c r="H3981" i="28" s="1"/>
  <c r="G3989" i="28"/>
  <c r="H3989" i="28" s="1"/>
  <c r="G3997" i="28"/>
  <c r="H3997" i="28" s="1"/>
  <c r="G4005" i="28"/>
  <c r="H4005" i="28" s="1"/>
  <c r="G4013" i="28"/>
  <c r="H4013" i="28" s="1"/>
  <c r="G4021" i="28"/>
  <c r="H4021" i="28" s="1"/>
  <c r="G4361" i="28"/>
  <c r="H4361" i="28" s="1"/>
  <c r="G4397" i="28"/>
  <c r="H4397" i="28" s="1"/>
  <c r="G4445" i="28"/>
  <c r="H4445" i="28" s="1"/>
  <c r="G4493" i="28"/>
  <c r="H4493" i="28" s="1"/>
  <c r="G4541" i="28"/>
  <c r="H4541" i="28" s="1"/>
  <c r="G4615" i="28"/>
  <c r="H4615" i="28" s="1"/>
  <c r="G4276" i="28"/>
  <c r="H4276" i="28" s="1"/>
  <c r="G4411" i="28"/>
  <c r="H4411" i="28" s="1"/>
  <c r="G4459" i="28"/>
  <c r="H4459" i="28" s="1"/>
  <c r="G4507" i="28"/>
  <c r="H4507" i="28" s="1"/>
  <c r="G3851" i="28"/>
  <c r="H3851" i="28" s="1"/>
  <c r="G3859" i="28"/>
  <c r="H3859" i="28" s="1"/>
  <c r="G3867" i="28"/>
  <c r="H3867" i="28" s="1"/>
  <c r="G3875" i="28"/>
  <c r="H3875" i="28" s="1"/>
  <c r="G3883" i="28"/>
  <c r="H3883" i="28" s="1"/>
  <c r="G3891" i="28"/>
  <c r="H3891" i="28" s="1"/>
  <c r="G3899" i="28"/>
  <c r="H3899" i="28" s="1"/>
  <c r="G3907" i="28"/>
  <c r="H3907" i="28" s="1"/>
  <c r="G3915" i="28"/>
  <c r="H3915" i="28" s="1"/>
  <c r="G3923" i="28"/>
  <c r="H3923" i="28" s="1"/>
  <c r="G3931" i="28"/>
  <c r="H3931" i="28" s="1"/>
  <c r="G3939" i="28"/>
  <c r="H3939" i="28" s="1"/>
  <c r="G3947" i="28"/>
  <c r="H3947" i="28" s="1"/>
  <c r="G3955" i="28"/>
  <c r="H3955" i="28" s="1"/>
  <c r="G3963" i="28"/>
  <c r="H3963" i="28" s="1"/>
  <c r="G3971" i="28"/>
  <c r="H3971" i="28" s="1"/>
  <c r="G3979" i="28"/>
  <c r="H3979" i="28" s="1"/>
  <c r="G3987" i="28"/>
  <c r="H3987" i="28" s="1"/>
  <c r="G3995" i="28"/>
  <c r="H3995" i="28" s="1"/>
  <c r="G4003" i="28"/>
  <c r="H4003" i="28" s="1"/>
  <c r="G4011" i="28"/>
  <c r="H4011" i="28" s="1"/>
  <c r="G4019" i="28"/>
  <c r="H4019" i="28" s="1"/>
  <c r="G4409" i="28"/>
  <c r="H4409" i="28" s="1"/>
  <c r="G4426" i="28"/>
  <c r="H4426" i="28" s="1"/>
  <c r="G4457" i="28"/>
  <c r="H4457" i="28" s="1"/>
  <c r="G4505" i="28"/>
  <c r="H4505" i="28" s="1"/>
  <c r="G4553" i="28"/>
  <c r="H4553" i="28" s="1"/>
  <c r="G4625" i="28"/>
  <c r="H4625" i="28" s="1"/>
  <c r="G4263" i="28"/>
  <c r="H4263" i="28" s="1"/>
  <c r="G4289" i="28"/>
  <c r="H4289" i="28" s="1"/>
  <c r="G4337" i="28"/>
  <c r="H4337" i="28" s="1"/>
  <c r="G4373" i="28"/>
  <c r="H4373" i="28" s="1"/>
  <c r="G4938" i="28"/>
  <c r="H4938" i="28" s="1"/>
  <c r="G4950" i="28"/>
  <c r="H4950" i="28" s="1"/>
  <c r="G4880" i="28"/>
  <c r="H4880" i="28" s="1"/>
  <c r="G4893" i="28"/>
  <c r="H4893" i="28" s="1"/>
  <c r="G4788" i="28"/>
  <c r="H4788" i="28" s="1"/>
  <c r="G4796" i="28"/>
  <c r="H4796" i="28" s="1"/>
  <c r="G4804" i="28"/>
  <c r="H4804" i="28" s="1"/>
  <c r="G4812" i="28"/>
  <c r="H4812" i="28" s="1"/>
  <c r="G4968" i="28"/>
  <c r="H4968" i="28" s="1"/>
  <c r="G5016" i="28"/>
  <c r="H5016" i="28" s="1"/>
  <c r="G4860" i="28"/>
  <c r="H4860" i="28" s="1"/>
  <c r="G4915" i="28"/>
  <c r="H4915" i="28" s="1"/>
  <c r="G4855" i="28"/>
  <c r="H4855" i="28" s="1"/>
  <c r="G4926" i="28"/>
  <c r="H4926" i="28" s="1"/>
  <c r="G5505" i="28"/>
  <c r="H5505" i="28" s="1"/>
  <c r="G4935" i="28"/>
  <c r="H4935" i="28" s="1"/>
  <c r="G4947" i="28"/>
  <c r="H4947" i="28" s="1"/>
  <c r="G4959" i="28"/>
  <c r="H4959" i="28" s="1"/>
  <c r="G4971" i="28"/>
  <c r="H4971" i="28" s="1"/>
  <c r="G4983" i="28"/>
  <c r="H4983" i="28" s="1"/>
  <c r="G4995" i="28"/>
  <c r="H4995" i="28" s="1"/>
  <c r="G5007" i="28"/>
  <c r="H5007" i="28" s="1"/>
  <c r="G5019" i="28"/>
  <c r="H5019" i="28" s="1"/>
  <c r="G5079" i="28"/>
  <c r="H5079" i="28" s="1"/>
  <c r="G4933" i="28"/>
  <c r="H4933" i="28" s="1"/>
  <c r="G4945" i="28"/>
  <c r="H4945" i="28" s="1"/>
  <c r="G4957" i="28"/>
  <c r="H4957" i="28" s="1"/>
  <c r="G4969" i="28"/>
  <c r="H4969" i="28" s="1"/>
  <c r="G4981" i="28"/>
  <c r="H4981" i="28" s="1"/>
  <c r="G4993" i="28"/>
  <c r="H4993" i="28" s="1"/>
  <c r="G5005" i="28"/>
  <c r="H5005" i="28" s="1"/>
  <c r="G5017" i="28"/>
  <c r="H5017" i="28" s="1"/>
  <c r="G5077" i="28"/>
  <c r="H5077" i="28" s="1"/>
  <c r="G5638" i="28"/>
  <c r="H5638" i="28" s="1"/>
  <c r="G5147" i="28"/>
  <c r="H5147" i="28" s="1"/>
  <c r="G5159" i="28"/>
  <c r="H5159" i="28" s="1"/>
  <c r="G5171" i="28"/>
  <c r="H5171" i="28" s="1"/>
  <c r="G5183" i="28"/>
  <c r="H5183" i="28" s="1"/>
  <c r="G5193" i="28"/>
  <c r="H5193" i="28" s="1"/>
  <c r="G5201" i="28"/>
  <c r="H5201" i="28" s="1"/>
  <c r="G5209" i="28"/>
  <c r="H5209" i="28" s="1"/>
  <c r="G5217" i="28"/>
  <c r="H5217" i="28" s="1"/>
  <c r="G5225" i="28"/>
  <c r="H5225" i="28" s="1"/>
  <c r="G5233" i="28"/>
  <c r="H5233" i="28" s="1"/>
  <c r="G5241" i="28"/>
  <c r="H5241" i="28" s="1"/>
  <c r="G5249" i="28"/>
  <c r="H5249" i="28" s="1"/>
  <c r="G5257" i="28"/>
  <c r="H5257" i="28" s="1"/>
  <c r="G5265" i="28"/>
  <c r="H5265" i="28" s="1"/>
  <c r="G5518" i="28"/>
  <c r="H5518" i="28" s="1"/>
  <c r="G5590" i="28"/>
  <c r="H5590" i="28" s="1"/>
  <c r="G4929" i="28"/>
  <c r="H4929" i="28" s="1"/>
  <c r="G4941" i="28"/>
  <c r="H4941" i="28" s="1"/>
  <c r="G4953" i="28"/>
  <c r="H4953" i="28" s="1"/>
  <c r="G4965" i="28"/>
  <c r="H4965" i="28" s="1"/>
  <c r="G4977" i="28"/>
  <c r="H4977" i="28" s="1"/>
  <c r="G4989" i="28"/>
  <c r="H4989" i="28" s="1"/>
  <c r="G5001" i="28"/>
  <c r="H5001" i="28" s="1"/>
  <c r="G5013" i="28"/>
  <c r="H5013" i="28" s="1"/>
  <c r="G5025" i="28"/>
  <c r="H5025" i="28" s="1"/>
  <c r="G5037" i="28"/>
  <c r="H5037" i="28" s="1"/>
  <c r="G5049" i="28"/>
  <c r="H5049" i="28" s="1"/>
  <c r="G5061" i="28"/>
  <c r="H5061" i="28" s="1"/>
  <c r="G5073" i="28"/>
  <c r="H5073" i="28" s="1"/>
  <c r="G5085" i="28"/>
  <c r="H5085" i="28" s="1"/>
  <c r="G5097" i="28"/>
  <c r="H5097" i="28" s="1"/>
  <c r="G5109" i="28"/>
  <c r="H5109" i="28" s="1"/>
  <c r="G5121" i="28"/>
  <c r="H5121" i="28" s="1"/>
  <c r="G5133" i="28"/>
  <c r="H5133" i="28" s="1"/>
  <c r="G5145" i="28"/>
  <c r="H5145" i="28" s="1"/>
  <c r="G5157" i="28"/>
  <c r="H5157" i="28" s="1"/>
  <c r="G5169" i="28"/>
  <c r="H5169" i="28" s="1"/>
  <c r="G5181" i="28"/>
  <c r="H5181" i="28" s="1"/>
  <c r="G5481" i="28"/>
  <c r="H5481" i="28" s="1"/>
  <c r="G4927" i="28"/>
  <c r="H4927" i="28" s="1"/>
  <c r="G4939" i="28"/>
  <c r="H4939" i="28" s="1"/>
  <c r="G4951" i="28"/>
  <c r="H4951" i="28" s="1"/>
  <c r="G4963" i="28"/>
  <c r="H4963" i="28" s="1"/>
  <c r="G4975" i="28"/>
  <c r="H4975" i="28" s="1"/>
  <c r="G4987" i="28"/>
  <c r="H4987" i="28" s="1"/>
  <c r="G4999" i="28"/>
  <c r="H4999" i="28" s="1"/>
  <c r="G5011" i="28"/>
  <c r="H5011" i="28" s="1"/>
  <c r="G5023" i="28"/>
  <c r="H5023" i="28" s="1"/>
  <c r="G5035" i="28"/>
  <c r="H5035" i="28" s="1"/>
  <c r="G5047" i="28"/>
  <c r="H5047" i="28" s="1"/>
  <c r="G5059" i="28"/>
  <c r="H5059" i="28" s="1"/>
  <c r="G5071" i="28"/>
  <c r="H5071" i="28" s="1"/>
  <c r="G5083" i="28"/>
  <c r="H5083" i="28" s="1"/>
  <c r="G5095" i="28"/>
  <c r="H5095" i="28" s="1"/>
  <c r="G5107" i="28"/>
  <c r="H5107" i="28" s="1"/>
  <c r="G5119" i="28"/>
  <c r="H5119" i="28" s="1"/>
  <c r="G5131" i="28"/>
  <c r="H5131" i="28" s="1"/>
  <c r="G5143" i="28"/>
  <c r="H5143" i="28" s="1"/>
  <c r="G5155" i="28"/>
  <c r="H5155" i="28" s="1"/>
  <c r="G5167" i="28"/>
  <c r="H5167" i="28" s="1"/>
  <c r="G5179" i="28"/>
  <c r="H5179" i="28" s="1"/>
  <c r="G5191" i="28"/>
  <c r="H5191" i="28" s="1"/>
  <c r="G5199" i="28"/>
  <c r="H5199" i="28" s="1"/>
  <c r="G5207" i="28"/>
  <c r="H5207" i="28" s="1"/>
  <c r="G5215" i="28"/>
  <c r="H5215" i="28" s="1"/>
  <c r="G5223" i="28"/>
  <c r="H5223" i="28" s="1"/>
  <c r="G5231" i="28"/>
  <c r="H5231" i="28" s="1"/>
  <c r="G5239" i="28"/>
  <c r="H5239" i="28" s="1"/>
  <c r="G5247" i="28"/>
  <c r="H5247" i="28" s="1"/>
  <c r="G5255" i="28"/>
  <c r="H5255" i="28" s="1"/>
  <c r="G5263" i="28"/>
  <c r="H5263" i="28" s="1"/>
  <c r="G5614" i="28"/>
  <c r="H5614" i="28" s="1"/>
  <c r="G6012" i="28"/>
  <c r="H6012" i="28" s="1"/>
  <c r="G5728" i="28"/>
  <c r="H5728" i="28" s="1"/>
  <c r="G5740" i="28"/>
  <c r="H5740" i="28" s="1"/>
  <c r="G5752" i="28"/>
  <c r="H5752" i="28" s="1"/>
  <c r="G5764" i="28"/>
  <c r="H5764" i="28" s="1"/>
  <c r="G5776" i="28"/>
  <c r="H5776" i="28" s="1"/>
  <c r="G5788" i="28"/>
  <c r="H5788" i="28" s="1"/>
  <c r="G5800" i="28"/>
  <c r="H5800" i="28" s="1"/>
  <c r="G5812" i="28"/>
  <c r="H5812" i="28" s="1"/>
  <c r="G5824" i="28"/>
  <c r="H5824" i="28" s="1"/>
  <c r="G5836" i="28"/>
  <c r="H5836" i="28" s="1"/>
  <c r="G5848" i="28"/>
  <c r="H5848" i="28" s="1"/>
  <c r="G5860" i="28"/>
  <c r="H5860" i="28" s="1"/>
  <c r="G5872" i="28"/>
  <c r="H5872" i="28" s="1"/>
  <c r="G5884" i="28"/>
  <c r="H5884" i="28" s="1"/>
  <c r="G5896" i="28"/>
  <c r="H5896" i="28" s="1"/>
  <c r="G5908" i="28"/>
  <c r="H5908" i="28" s="1"/>
  <c r="G5920" i="28"/>
  <c r="H5920" i="28" s="1"/>
  <c r="G5932" i="28"/>
  <c r="H5932" i="28" s="1"/>
  <c r="G5944" i="28"/>
  <c r="H5944" i="28" s="1"/>
  <c r="G5956" i="28"/>
  <c r="H5956" i="28" s="1"/>
  <c r="G5968" i="28"/>
  <c r="H5968" i="28" s="1"/>
  <c r="G5980" i="28"/>
  <c r="H5980" i="28" s="1"/>
  <c r="G5992" i="28"/>
  <c r="H5992" i="28" s="1"/>
  <c r="G6075" i="28"/>
  <c r="H6075" i="28" s="1"/>
  <c r="G5745" i="28"/>
  <c r="H5745" i="28" s="1"/>
  <c r="G5757" i="28"/>
  <c r="H5757" i="28" s="1"/>
  <c r="G5769" i="28"/>
  <c r="H5769" i="28" s="1"/>
  <c r="G5781" i="28"/>
  <c r="H5781" i="28" s="1"/>
  <c r="G5793" i="28"/>
  <c r="H5793" i="28" s="1"/>
  <c r="G5805" i="28"/>
  <c r="H5805" i="28" s="1"/>
  <c r="G5817" i="28"/>
  <c r="H5817" i="28" s="1"/>
  <c r="G5829" i="28"/>
  <c r="H5829" i="28" s="1"/>
  <c r="G5841" i="28"/>
  <c r="H5841" i="28" s="1"/>
  <c r="G5853" i="28"/>
  <c r="H5853" i="28" s="1"/>
  <c r="G5913" i="28"/>
  <c r="H5913" i="28" s="1"/>
  <c r="G5925" i="28"/>
  <c r="H5925" i="28" s="1"/>
  <c r="G5937" i="28"/>
  <c r="H5937" i="28" s="1"/>
  <c r="G5949" i="28"/>
  <c r="H5949" i="28" s="1"/>
  <c r="G5961" i="28"/>
  <c r="H5961" i="28" s="1"/>
  <c r="G5973" i="28"/>
  <c r="H5973" i="28" s="1"/>
  <c r="G5985" i="28"/>
  <c r="H5985" i="28" s="1"/>
  <c r="G5798" i="28"/>
  <c r="H5798" i="28" s="1"/>
  <c r="G5810" i="28"/>
  <c r="H5810" i="28" s="1"/>
  <c r="G5822" i="28"/>
  <c r="H5822" i="28" s="1"/>
  <c r="G5834" i="28"/>
  <c r="H5834" i="28" s="1"/>
  <c r="G5846" i="28"/>
  <c r="H5846" i="28" s="1"/>
  <c r="G5858" i="28"/>
  <c r="H5858" i="28" s="1"/>
  <c r="G5918" i="28"/>
  <c r="H5918" i="28" s="1"/>
  <c r="G5930" i="28"/>
  <c r="H5930" i="28" s="1"/>
  <c r="G5942" i="28"/>
  <c r="H5942" i="28" s="1"/>
  <c r="G5954" i="28"/>
  <c r="H5954" i="28" s="1"/>
  <c r="G5966" i="28"/>
  <c r="H5966" i="28" s="1"/>
  <c r="G5978" i="28"/>
  <c r="H5978" i="28" s="1"/>
  <c r="G5990" i="28"/>
  <c r="H5990" i="28" s="1"/>
  <c r="G6089" i="28"/>
  <c r="H6089" i="28" s="1"/>
  <c r="G5748" i="28"/>
  <c r="H5748" i="28" s="1"/>
  <c r="G5760" i="28"/>
  <c r="H5760" i="28" s="1"/>
  <c r="G5772" i="28"/>
  <c r="H5772" i="28" s="1"/>
  <c r="G5784" i="28"/>
  <c r="H5784" i="28" s="1"/>
  <c r="G5796" i="28"/>
  <c r="H5796" i="28" s="1"/>
  <c r="G5808" i="28"/>
  <c r="H5808" i="28" s="1"/>
  <c r="G5820" i="28"/>
  <c r="H5820" i="28" s="1"/>
  <c r="G5832" i="28"/>
  <c r="H5832" i="28" s="1"/>
  <c r="G5844" i="28"/>
  <c r="H5844" i="28" s="1"/>
  <c r="G5856" i="28"/>
  <c r="H5856" i="28" s="1"/>
  <c r="G5868" i="28"/>
  <c r="H5868" i="28" s="1"/>
  <c r="G5880" i="28"/>
  <c r="H5880" i="28" s="1"/>
  <c r="G5892" i="28"/>
  <c r="H5892" i="28" s="1"/>
  <c r="G5904" i="28"/>
  <c r="H5904" i="28" s="1"/>
  <c r="G5916" i="28"/>
  <c r="H5916" i="28" s="1"/>
  <c r="G5928" i="28"/>
  <c r="H5928" i="28" s="1"/>
  <c r="G5940" i="28"/>
  <c r="H5940" i="28" s="1"/>
  <c r="G5952" i="28"/>
  <c r="H5952" i="28" s="1"/>
  <c r="G5964" i="28"/>
  <c r="H5964" i="28" s="1"/>
  <c r="G5976" i="28"/>
  <c r="H5976" i="28" s="1"/>
  <c r="G5988" i="28"/>
  <c r="H5988" i="28" s="1"/>
  <c r="G6000" i="28"/>
  <c r="H6000" i="28" s="1"/>
  <c r="G6005" i="28"/>
  <c r="H6005" i="28" s="1"/>
  <c r="G6010" i="28"/>
  <c r="H6010" i="28" s="1"/>
  <c r="G6025" i="28"/>
  <c r="H6025" i="28" s="1"/>
  <c r="G5753" i="28"/>
  <c r="H5753" i="28" s="1"/>
  <c r="G5765" i="28"/>
  <c r="H5765" i="28" s="1"/>
  <c r="G5777" i="28"/>
  <c r="H5777" i="28" s="1"/>
  <c r="G5789" i="28"/>
  <c r="H5789" i="28" s="1"/>
  <c r="G5801" i="28"/>
  <c r="H5801" i="28" s="1"/>
  <c r="G5813" i="28"/>
  <c r="H5813" i="28" s="1"/>
  <c r="G5825" i="28"/>
  <c r="H5825" i="28" s="1"/>
  <c r="G5837" i="28"/>
  <c r="H5837" i="28" s="1"/>
  <c r="G5849" i="28"/>
  <c r="H5849" i="28" s="1"/>
  <c r="G5861" i="28"/>
  <c r="H5861" i="28" s="1"/>
  <c r="G5921" i="28"/>
  <c r="H5921" i="28" s="1"/>
  <c r="G5933" i="28"/>
  <c r="H5933" i="28" s="1"/>
  <c r="G5945" i="28"/>
  <c r="H5945" i="28" s="1"/>
  <c r="G5957" i="28"/>
  <c r="H5957" i="28" s="1"/>
  <c r="G5969" i="28"/>
  <c r="H5969" i="28" s="1"/>
  <c r="G5981" i="28"/>
  <c r="H5981" i="28" s="1"/>
  <c r="G5718" i="28"/>
  <c r="H5718" i="28" s="1"/>
  <c r="G5734" i="28"/>
  <c r="H5734" i="28" s="1"/>
  <c r="G5746" i="28"/>
  <c r="H5746" i="28" s="1"/>
  <c r="G5758" i="28"/>
  <c r="H5758" i="28" s="1"/>
  <c r="G5770" i="28"/>
  <c r="H5770" i="28" s="1"/>
  <c r="G5782" i="28"/>
  <c r="H5782" i="28" s="1"/>
  <c r="G5794" i="28"/>
  <c r="H5794" i="28" s="1"/>
  <c r="G5806" i="28"/>
  <c r="H5806" i="28" s="1"/>
  <c r="G5818" i="28"/>
  <c r="H5818" i="28" s="1"/>
  <c r="G5830" i="28"/>
  <c r="H5830" i="28" s="1"/>
  <c r="G5842" i="28"/>
  <c r="H5842" i="28" s="1"/>
  <c r="G5854" i="28"/>
  <c r="H5854" i="28" s="1"/>
  <c r="G5866" i="28"/>
  <c r="H5866" i="28" s="1"/>
  <c r="G5878" i="28"/>
  <c r="H5878" i="28" s="1"/>
  <c r="G5890" i="28"/>
  <c r="H5890" i="28" s="1"/>
  <c r="G5902" i="28"/>
  <c r="H5902" i="28" s="1"/>
  <c r="G5914" i="28"/>
  <c r="H5914" i="28" s="1"/>
  <c r="G5926" i="28"/>
  <c r="H5926" i="28" s="1"/>
  <c r="G5938" i="28"/>
  <c r="H5938" i="28" s="1"/>
  <c r="G5950" i="28"/>
  <c r="H5950" i="28" s="1"/>
  <c r="G5962" i="28"/>
  <c r="H5962" i="28" s="1"/>
  <c r="G5974" i="28"/>
  <c r="H5974" i="28" s="1"/>
  <c r="G5986" i="28"/>
  <c r="H5986" i="28" s="1"/>
  <c r="G5998" i="28"/>
  <c r="H5998" i="28" s="1"/>
  <c r="G6082" i="28"/>
  <c r="H6082" i="28" s="1"/>
  <c r="G5716" i="28"/>
  <c r="H5716" i="28" s="1"/>
  <c r="G5727" i="28"/>
  <c r="H5727" i="28" s="1"/>
  <c r="G5739" i="28"/>
  <c r="H5739" i="28" s="1"/>
  <c r="G5751" i="28"/>
  <c r="H5751" i="28" s="1"/>
  <c r="G5763" i="28"/>
  <c r="H5763" i="28" s="1"/>
  <c r="G5775" i="28"/>
  <c r="H5775" i="28" s="1"/>
  <c r="G5787" i="28"/>
  <c r="H5787" i="28" s="1"/>
  <c r="G5799" i="28"/>
  <c r="H5799" i="28" s="1"/>
  <c r="G5811" i="28"/>
  <c r="H5811" i="28" s="1"/>
  <c r="G5823" i="28"/>
  <c r="H5823" i="28" s="1"/>
  <c r="G5835" i="28"/>
  <c r="H5835" i="28" s="1"/>
  <c r="G5847" i="28"/>
  <c r="H5847" i="28" s="1"/>
  <c r="G5859" i="28"/>
  <c r="H5859" i="28" s="1"/>
  <c r="G5871" i="28"/>
  <c r="H5871" i="28" s="1"/>
  <c r="G5883" i="28"/>
  <c r="H5883" i="28" s="1"/>
  <c r="G5895" i="28"/>
  <c r="H5895" i="28" s="1"/>
  <c r="G5907" i="28"/>
  <c r="H5907" i="28" s="1"/>
  <c r="G5919" i="28"/>
  <c r="H5919" i="28" s="1"/>
  <c r="G5931" i="28"/>
  <c r="H5931" i="28" s="1"/>
  <c r="G5943" i="28"/>
  <c r="H5943" i="28" s="1"/>
  <c r="G5955" i="28"/>
  <c r="H5955" i="28" s="1"/>
  <c r="G5967" i="28"/>
  <c r="H5967" i="28" s="1"/>
  <c r="G5979" i="28"/>
  <c r="H5979" i="28" s="1"/>
  <c r="G5991" i="28"/>
  <c r="H5991" i="28" s="1"/>
  <c r="G6003" i="28"/>
  <c r="H6003" i="28" s="1"/>
  <c r="G6008" i="28"/>
  <c r="H6008" i="28" s="1"/>
  <c r="G6051" i="28"/>
  <c r="H6051" i="28" s="1"/>
  <c r="G5714" i="28"/>
  <c r="H5714" i="28" s="1"/>
  <c r="G5732" i="28"/>
  <c r="H5732" i="28" s="1"/>
  <c r="G5744" i="28"/>
  <c r="H5744" i="28" s="1"/>
  <c r="G5756" i="28"/>
  <c r="H5756" i="28" s="1"/>
  <c r="G5768" i="28"/>
  <c r="H5768" i="28" s="1"/>
  <c r="G5780" i="28"/>
  <c r="H5780" i="28" s="1"/>
  <c r="G5792" i="28"/>
  <c r="H5792" i="28" s="1"/>
  <c r="G5804" i="28"/>
  <c r="H5804" i="28" s="1"/>
  <c r="G5816" i="28"/>
  <c r="H5816" i="28" s="1"/>
  <c r="G5828" i="28"/>
  <c r="H5828" i="28" s="1"/>
  <c r="G5840" i="28"/>
  <c r="H5840" i="28" s="1"/>
  <c r="G5852" i="28"/>
  <c r="H5852" i="28" s="1"/>
  <c r="G5864" i="28"/>
  <c r="H5864" i="28" s="1"/>
  <c r="G5876" i="28"/>
  <c r="H5876" i="28" s="1"/>
  <c r="G5888" i="28"/>
  <c r="H5888" i="28" s="1"/>
  <c r="G5900" i="28"/>
  <c r="H5900" i="28" s="1"/>
  <c r="G5912" i="28"/>
  <c r="H5912" i="28" s="1"/>
  <c r="G5924" i="28"/>
  <c r="H5924" i="28" s="1"/>
  <c r="G5936" i="28"/>
  <c r="H5936" i="28" s="1"/>
  <c r="G5948" i="28"/>
  <c r="H5948" i="28" s="1"/>
  <c r="G5960" i="28"/>
  <c r="H5960" i="28" s="1"/>
  <c r="G5972" i="28"/>
  <c r="H5972" i="28" s="1"/>
  <c r="G5984" i="28"/>
  <c r="H5984" i="28" s="1"/>
  <c r="G5996" i="28"/>
  <c r="H5996" i="28" s="1"/>
  <c r="G6021" i="28"/>
  <c r="H6021" i="28" s="1"/>
  <c r="G6023" i="28"/>
  <c r="H6023" i="28" s="1"/>
  <c r="G6047" i="28"/>
  <c r="H6047" i="28" s="1"/>
  <c r="G6071" i="28"/>
  <c r="H6071" i="28" s="1"/>
  <c r="G6101" i="28"/>
  <c r="H6101" i="28" s="1"/>
  <c r="G6113" i="28"/>
  <c r="H6113" i="28" s="1"/>
  <c r="G6125" i="28"/>
  <c r="H6125" i="28" s="1"/>
  <c r="G6019" i="28"/>
  <c r="H6019" i="28" s="1"/>
  <c r="G6043" i="28"/>
  <c r="H6043" i="28" s="1"/>
  <c r="G6067" i="28"/>
  <c r="H6067" i="28" s="1"/>
  <c r="G6015" i="28"/>
  <c r="H6015" i="28" s="1"/>
  <c r="G6039" i="28"/>
  <c r="H6039" i="28" s="1"/>
  <c r="G6063" i="28"/>
  <c r="H6063" i="28" s="1"/>
  <c r="G6013" i="28"/>
  <c r="H6013" i="28" s="1"/>
  <c r="G6085" i="28"/>
  <c r="H6085" i="28" s="1"/>
  <c r="G6097" i="28"/>
  <c r="H6097" i="28" s="1"/>
  <c r="G6109" i="28"/>
  <c r="H6109" i="28" s="1"/>
  <c r="G6121" i="28"/>
  <c r="H6121" i="28" s="1"/>
  <c r="G6011" i="28"/>
  <c r="H6011" i="28" s="1"/>
  <c r="G6035" i="28"/>
  <c r="H6035" i="28" s="1"/>
  <c r="G6059" i="28"/>
  <c r="H6059" i="28" s="1"/>
  <c r="G6083" i="28"/>
  <c r="H6083" i="28" s="1"/>
  <c r="G6033" i="28"/>
  <c r="H6033" i="28" s="1"/>
  <c r="G6057" i="28"/>
  <c r="H6057" i="28" s="1"/>
  <c r="G6081" i="28"/>
  <c r="H6081" i="28" s="1"/>
  <c r="G6095" i="28"/>
  <c r="H6095" i="28" s="1"/>
  <c r="G6107" i="28"/>
  <c r="H6107" i="28" s="1"/>
  <c r="G6119" i="28"/>
  <c r="H6119" i="28" s="1"/>
  <c r="G6131" i="28"/>
  <c r="H6131" i="28" s="1"/>
  <c r="G6143" i="28"/>
  <c r="H6143" i="28" s="1"/>
  <c r="G6155" i="28"/>
  <c r="H6155" i="28" s="1"/>
  <c r="G6167" i="28"/>
  <c r="H6167" i="28" s="1"/>
  <c r="G6179" i="28"/>
  <c r="H6179" i="28" s="1"/>
  <c r="G6191" i="28"/>
  <c r="H6191" i="28" s="1"/>
  <c r="G6203" i="28"/>
  <c r="H6203" i="28" s="1"/>
  <c r="G6215" i="28"/>
  <c r="H6215" i="28" s="1"/>
  <c r="G6227" i="28"/>
  <c r="H6227" i="28" s="1"/>
  <c r="G6239" i="28"/>
  <c r="H6239" i="28" s="1"/>
  <c r="G6251" i="28"/>
  <c r="H6251" i="28" s="1"/>
  <c r="G6263" i="28"/>
  <c r="H6263" i="28" s="1"/>
  <c r="G6275" i="28"/>
  <c r="H6275" i="28" s="1"/>
  <c r="G6007" i="28"/>
  <c r="H6007" i="28" s="1"/>
  <c r="G6031" i="28"/>
  <c r="H6031" i="28" s="1"/>
  <c r="G6055" i="28"/>
  <c r="H6055" i="28" s="1"/>
  <c r="G6079" i="28"/>
  <c r="H6079" i="28" s="1"/>
  <c r="G6476" i="28"/>
  <c r="H6476" i="28" s="1"/>
  <c r="G6522" i="28"/>
  <c r="H6522" i="28" s="1"/>
  <c r="G6498" i="28"/>
  <c r="H6498" i="28" s="1"/>
  <c r="G6462" i="28"/>
  <c r="H6462" i="28" s="1"/>
  <c r="G6524" i="28"/>
  <c r="H6524" i="28" s="1"/>
  <c r="G6477" i="28"/>
  <c r="H6477" i="28" s="1"/>
  <c r="G6501" i="28"/>
  <c r="H6501" i="28" s="1"/>
  <c r="G6475" i="28"/>
  <c r="H6475" i="28" s="1"/>
  <c r="G6499" i="28"/>
  <c r="H6499" i="28" s="1"/>
  <c r="G6523" i="28"/>
  <c r="H6523" i="28" s="1"/>
  <c r="G6547" i="28"/>
  <c r="H6547" i="28" s="1"/>
  <c r="G6473" i="28"/>
  <c r="H6473" i="28" s="1"/>
  <c r="G6497" i="28"/>
  <c r="H6497" i="28" s="1"/>
  <c r="G6521" i="28"/>
  <c r="H6521" i="28" s="1"/>
  <c r="G6545" i="28"/>
  <c r="H6545" i="28" s="1"/>
  <c r="G6467" i="28"/>
  <c r="H6467" i="28" s="1"/>
  <c r="G6491" i="28"/>
  <c r="H6491" i="28" s="1"/>
  <c r="G6515" i="28"/>
  <c r="H6515" i="28" s="1"/>
  <c r="G6539" i="28"/>
  <c r="H6539" i="28" s="1"/>
  <c r="G6465" i="28"/>
  <c r="H6465" i="28" s="1"/>
  <c r="G6489" i="28"/>
  <c r="H6489" i="28" s="1"/>
  <c r="G6513" i="28"/>
  <c r="H6513" i="28" s="1"/>
  <c r="G6537" i="28"/>
  <c r="H6537" i="28" s="1"/>
  <c r="G6463" i="28"/>
  <c r="H6463" i="28" s="1"/>
  <c r="G6487" i="28"/>
  <c r="H6487" i="28" s="1"/>
  <c r="G6511" i="28"/>
  <c r="H6511" i="28" s="1"/>
  <c r="G6535" i="28"/>
  <c r="H6535" i="28" s="1"/>
  <c r="G6559" i="28"/>
  <c r="H6559" i="28" s="1"/>
  <c r="E12" i="30" l="1"/>
  <c r="H7" i="28"/>
  <c r="B23" i="32"/>
  <c r="B27" i="32" s="1"/>
  <c r="B28" i="32" s="1"/>
  <c r="B38" i="13" s="1"/>
  <c r="B26" i="34" s="1"/>
  <c r="B14" i="30"/>
  <c r="E13" i="30"/>
  <c r="E11" i="30"/>
  <c r="G7" i="28"/>
  <c r="K1" i="27" s="1"/>
  <c r="K4" i="27" s="1"/>
  <c r="C9" i="27" s="1"/>
  <c r="F121" i="23"/>
  <c r="F116" i="23"/>
  <c r="B24" i="34" s="1"/>
  <c r="C10" i="27" l="1"/>
  <c r="F9" i="27"/>
  <c r="B15" i="30"/>
  <c r="E14" i="30"/>
  <c r="F31" i="22"/>
  <c r="F32" i="22" s="1"/>
  <c r="F3" i="22"/>
  <c r="F4" i="22"/>
  <c r="F5" i="22"/>
  <c r="F6" i="22"/>
  <c r="F7" i="22"/>
  <c r="F8" i="22"/>
  <c r="F9" i="22"/>
  <c r="F2" i="22"/>
  <c r="B10" i="22"/>
  <c r="F10" i="22" s="1"/>
  <c r="L29" i="13"/>
  <c r="L32" i="13" s="1"/>
  <c r="N20" i="13"/>
  <c r="O20" i="13" s="1"/>
  <c r="N19" i="13"/>
  <c r="O19" i="13" s="1"/>
  <c r="C11" i="27" l="1"/>
  <c r="F10" i="27"/>
  <c r="B16" i="30"/>
  <c r="E15" i="30"/>
  <c r="B11" i="22"/>
  <c r="F11" i="22" s="1"/>
  <c r="O23" i="13"/>
  <c r="L34" i="13" s="1"/>
  <c r="O24" i="13"/>
  <c r="L35" i="13" s="1"/>
  <c r="L36" i="13" s="1"/>
  <c r="C12" i="27" l="1"/>
  <c r="F11" i="27"/>
  <c r="B17" i="30"/>
  <c r="E16" i="30"/>
  <c r="B12" i="22"/>
  <c r="F12" i="22" s="1"/>
  <c r="C13" i="27" l="1"/>
  <c r="F12" i="27"/>
  <c r="B18" i="30"/>
  <c r="E17" i="30"/>
  <c r="B13" i="22"/>
  <c r="F13" i="22" s="1"/>
  <c r="C14" i="27" l="1"/>
  <c r="F13" i="27"/>
  <c r="B19" i="30"/>
  <c r="E18" i="30"/>
  <c r="B14" i="22"/>
  <c r="F14" i="22" s="1"/>
  <c r="C15" i="27" l="1"/>
  <c r="F14" i="27"/>
  <c r="B20" i="30"/>
  <c r="E19" i="30"/>
  <c r="B15" i="22"/>
  <c r="F15" i="22" s="1"/>
  <c r="F15" i="27" l="1"/>
  <c r="C16" i="27"/>
  <c r="B21" i="30"/>
  <c r="E20" i="30"/>
  <c r="B16" i="22"/>
  <c r="F16" i="22" s="1"/>
  <c r="C17" i="27" l="1"/>
  <c r="F16" i="27"/>
  <c r="B22" i="30"/>
  <c r="E21" i="30"/>
  <c r="B17" i="22"/>
  <c r="F17" i="22" s="1"/>
  <c r="C18" i="27" l="1"/>
  <c r="F17" i="27"/>
  <c r="B23" i="30"/>
  <c r="E22" i="30"/>
  <c r="B18" i="22"/>
  <c r="F18" i="22" s="1"/>
  <c r="C19" i="27" l="1"/>
  <c r="F18" i="27"/>
  <c r="B24" i="30"/>
  <c r="E23" i="30"/>
  <c r="B19" i="22"/>
  <c r="F19" i="22" s="1"/>
  <c r="C20" i="27" l="1"/>
  <c r="F19" i="27"/>
  <c r="B25" i="30"/>
  <c r="E24" i="30"/>
  <c r="B20" i="22"/>
  <c r="F20" i="22" s="1"/>
  <c r="C21" i="27" l="1"/>
  <c r="F20" i="27"/>
  <c r="B26" i="30"/>
  <c r="E25" i="30"/>
  <c r="B21" i="22"/>
  <c r="F21" i="22" s="1"/>
  <c r="F21" i="27" l="1"/>
  <c r="C22" i="27"/>
  <c r="B27" i="30"/>
  <c r="E26" i="30"/>
  <c r="B22" i="22"/>
  <c r="F22" i="22" s="1"/>
  <c r="C23" i="27" l="1"/>
  <c r="F22" i="27"/>
  <c r="B28" i="30"/>
  <c r="E27" i="30"/>
  <c r="B23" i="22"/>
  <c r="F23" i="22" s="1"/>
  <c r="F23" i="27" l="1"/>
  <c r="C24" i="27"/>
  <c r="B29" i="30"/>
  <c r="E28" i="30"/>
  <c r="B24" i="22"/>
  <c r="F24" i="22" s="1"/>
  <c r="C25" i="27" l="1"/>
  <c r="F24" i="27"/>
  <c r="B30" i="30"/>
  <c r="E30" i="30" s="1"/>
  <c r="E29" i="30"/>
  <c r="B25" i="22"/>
  <c r="F25" i="22" s="1"/>
  <c r="C26" i="27" l="1"/>
  <c r="F25" i="27"/>
  <c r="B26" i="22"/>
  <c r="F26" i="22" s="1"/>
  <c r="C27" i="27" l="1"/>
  <c r="F26" i="27"/>
  <c r="F27" i="22"/>
  <c r="F28" i="22"/>
  <c r="F33" i="22" s="1"/>
  <c r="B37" i="13" s="1"/>
  <c r="B25" i="34" s="1"/>
  <c r="C28" i="27" l="1"/>
  <c r="F27" i="27"/>
  <c r="D5" i="13"/>
  <c r="F28" i="27" l="1"/>
  <c r="C29" i="27"/>
  <c r="F27" i="15"/>
  <c r="F28" i="15"/>
  <c r="F29" i="15"/>
  <c r="F11" i="15"/>
  <c r="C30" i="27" l="1"/>
  <c r="F29" i="27"/>
  <c r="F8" i="10"/>
  <c r="F9" i="10"/>
  <c r="F10" i="10"/>
  <c r="F11" i="10"/>
  <c r="F12" i="10"/>
  <c r="F26" i="10"/>
  <c r="F27" i="10"/>
  <c r="F7" i="10"/>
  <c r="C31" i="27" l="1"/>
  <c r="F30" i="27"/>
  <c r="L11" i="16"/>
  <c r="C32" i="27" l="1"/>
  <c r="F31" i="27"/>
  <c r="D20" i="17"/>
  <c r="C20" i="17"/>
  <c r="D19" i="17"/>
  <c r="C19" i="17"/>
  <c r="C18" i="17"/>
  <c r="D17" i="17"/>
  <c r="C17" i="17"/>
  <c r="D16" i="17"/>
  <c r="C16" i="17"/>
  <c r="D15" i="17"/>
  <c r="C15" i="17"/>
  <c r="H8" i="17"/>
  <c r="B8" i="17"/>
  <c r="C6" i="17" s="1"/>
  <c r="H10" i="17" s="1"/>
  <c r="D7" i="17"/>
  <c r="G52" i="16"/>
  <c r="E52" i="16"/>
  <c r="C52" i="16"/>
  <c r="G51" i="16"/>
  <c r="E51" i="16"/>
  <c r="C51" i="16"/>
  <c r="G50" i="16"/>
  <c r="E50" i="16"/>
  <c r="G49" i="16"/>
  <c r="E49" i="16"/>
  <c r="C49" i="16"/>
  <c r="G48" i="16"/>
  <c r="E48" i="16"/>
  <c r="C48" i="16"/>
  <c r="G47" i="16"/>
  <c r="E47" i="16"/>
  <c r="C47" i="16"/>
  <c r="G46" i="16"/>
  <c r="E46" i="16"/>
  <c r="C46" i="16"/>
  <c r="G45" i="16"/>
  <c r="E45" i="16"/>
  <c r="C45" i="16"/>
  <c r="G44" i="16"/>
  <c r="E44" i="16"/>
  <c r="C44" i="16"/>
  <c r="G43" i="16"/>
  <c r="E43" i="16"/>
  <c r="C43" i="16"/>
  <c r="G42" i="16"/>
  <c r="E42" i="16"/>
  <c r="C42" i="16"/>
  <c r="G41" i="16"/>
  <c r="E41" i="16"/>
  <c r="C41" i="16"/>
  <c r="K38" i="16"/>
  <c r="L37" i="16" s="1"/>
  <c r="E30" i="16"/>
  <c r="H29" i="16"/>
  <c r="G29" i="16"/>
  <c r="F29" i="16"/>
  <c r="E29" i="16"/>
  <c r="L30" i="15"/>
  <c r="I30" i="15"/>
  <c r="E30" i="15"/>
  <c r="G29" i="15"/>
  <c r="G28" i="15"/>
  <c r="G27" i="15"/>
  <c r="G11" i="15"/>
  <c r="G10" i="15"/>
  <c r="G9" i="15"/>
  <c r="G7" i="15"/>
  <c r="G6" i="15"/>
  <c r="G65" i="16" l="1"/>
  <c r="C7" i="17"/>
  <c r="C33" i="27"/>
  <c r="F33" i="27" s="1"/>
  <c r="F32" i="27"/>
  <c r="L36" i="16"/>
  <c r="G63" i="16"/>
  <c r="G64" i="16"/>
  <c r="G53" i="16"/>
  <c r="E53" i="16"/>
  <c r="H11" i="17"/>
  <c r="G59" i="16"/>
  <c r="L34" i="16"/>
  <c r="L15" i="16" s="1"/>
  <c r="G56" i="16"/>
  <c r="G58" i="16"/>
  <c r="G62" i="16"/>
  <c r="L35" i="16"/>
  <c r="C53" i="16"/>
  <c r="G57" i="16"/>
  <c r="G61" i="16"/>
  <c r="G60" i="16"/>
  <c r="G8" i="15"/>
  <c r="F35" i="27" l="1"/>
  <c r="G37" i="27" s="1"/>
  <c r="L12" i="16"/>
  <c r="L17" i="16"/>
  <c r="D32" i="17" s="1"/>
  <c r="H19" i="17"/>
  <c r="H15" i="17"/>
  <c r="H20" i="17"/>
  <c r="H18" i="17"/>
  <c r="H22" i="17" s="1"/>
  <c r="H16" i="17"/>
  <c r="H17" i="17"/>
  <c r="H24" i="17"/>
  <c r="G66" i="16"/>
  <c r="H60" i="16" s="1"/>
  <c r="H59" i="16"/>
  <c r="L38" i="16"/>
  <c r="G39" i="27" l="1"/>
  <c r="G33" i="27"/>
  <c r="G11" i="27"/>
  <c r="G20" i="27"/>
  <c r="G29" i="27"/>
  <c r="G22" i="27"/>
  <c r="G24" i="27"/>
  <c r="G9" i="27"/>
  <c r="G10" i="27"/>
  <c r="G19" i="27"/>
  <c r="G28" i="27"/>
  <c r="G15" i="27"/>
  <c r="G30" i="27"/>
  <c r="G32" i="27"/>
  <c r="G17" i="27"/>
  <c r="G18" i="27"/>
  <c r="G27" i="27"/>
  <c r="G13" i="27"/>
  <c r="G23" i="27"/>
  <c r="G31" i="27"/>
  <c r="G25" i="27"/>
  <c r="G26" i="27"/>
  <c r="G12" i="27"/>
  <c r="G21" i="27"/>
  <c r="G14" i="27"/>
  <c r="G16" i="27"/>
  <c r="D34" i="17"/>
  <c r="D18" i="17"/>
  <c r="D21" i="17" s="1"/>
  <c r="E19" i="17" s="1"/>
  <c r="L13" i="16"/>
  <c r="L16" i="16" s="1"/>
  <c r="C32" i="17" s="1"/>
  <c r="C34" i="17" s="1"/>
  <c r="D6" i="17" s="1"/>
  <c r="H63" i="16"/>
  <c r="H65" i="16"/>
  <c r="H64" i="16"/>
  <c r="H58" i="16"/>
  <c r="H57" i="16"/>
  <c r="H62" i="16"/>
  <c r="H56" i="16"/>
  <c r="H61" i="16"/>
  <c r="E18" i="17" l="1"/>
  <c r="E16" i="17"/>
  <c r="D23" i="17"/>
  <c r="B15" i="34"/>
  <c r="B17" i="34" s="1"/>
  <c r="B20" i="34" s="1"/>
  <c r="B27" i="13"/>
  <c r="B29" i="13" s="1"/>
  <c r="B32" i="13" s="1"/>
  <c r="E20" i="17"/>
  <c r="E15" i="17"/>
  <c r="E17" i="17"/>
  <c r="D8" i="17"/>
  <c r="E6" i="17" s="1"/>
  <c r="I10" i="17" s="1"/>
  <c r="I11" i="17" l="1"/>
  <c r="J10" i="17"/>
  <c r="D10" i="17"/>
  <c r="E7" i="17"/>
  <c r="I20" i="17" l="1"/>
  <c r="J20" i="17" s="1"/>
  <c r="I18" i="17"/>
  <c r="J18" i="17" s="1"/>
  <c r="C36" i="17" s="1"/>
  <c r="I16" i="17"/>
  <c r="J16" i="17" s="1"/>
  <c r="I24" i="17"/>
  <c r="J11" i="17"/>
  <c r="I19" i="17"/>
  <c r="J19" i="17" s="1"/>
  <c r="I17" i="17"/>
  <c r="J17" i="17" s="1"/>
  <c r="I15" i="17"/>
  <c r="J15" i="17" s="1"/>
  <c r="I29" i="14"/>
  <c r="B29" i="14"/>
  <c r="F23" i="14" s="1"/>
  <c r="F25" i="10" s="1"/>
  <c r="M24" i="14"/>
  <c r="F26" i="15" s="1"/>
  <c r="G26" i="15" s="1"/>
  <c r="M23" i="14"/>
  <c r="F25" i="15" s="1"/>
  <c r="G25" i="15" s="1"/>
  <c r="K25" i="15" s="1"/>
  <c r="M25" i="15" s="1"/>
  <c r="M22" i="14"/>
  <c r="F24" i="15" s="1"/>
  <c r="G24" i="15" s="1"/>
  <c r="K24" i="15" s="1"/>
  <c r="M24" i="15" s="1"/>
  <c r="F22" i="14"/>
  <c r="F24" i="10" s="1"/>
  <c r="M21" i="14"/>
  <c r="F23" i="15" s="1"/>
  <c r="G23" i="15" s="1"/>
  <c r="M20" i="14"/>
  <c r="F22" i="15" s="1"/>
  <c r="G22" i="15" s="1"/>
  <c r="F20" i="14"/>
  <c r="F22" i="10" s="1"/>
  <c r="M19" i="14"/>
  <c r="F21" i="15" s="1"/>
  <c r="G21" i="15" s="1"/>
  <c r="M18" i="14"/>
  <c r="F20" i="15" s="1"/>
  <c r="G20" i="15" s="1"/>
  <c r="F18" i="14"/>
  <c r="F20" i="10" s="1"/>
  <c r="M17" i="14"/>
  <c r="F19" i="15" s="1"/>
  <c r="G19" i="15" s="1"/>
  <c r="K19" i="15" s="1"/>
  <c r="M19" i="15" s="1"/>
  <c r="M16" i="14"/>
  <c r="F18" i="15" s="1"/>
  <c r="G18" i="15" s="1"/>
  <c r="F16" i="14"/>
  <c r="F18" i="10" s="1"/>
  <c r="M15" i="14"/>
  <c r="F17" i="15" s="1"/>
  <c r="G17" i="15" s="1"/>
  <c r="M14" i="14"/>
  <c r="F16" i="15" s="1"/>
  <c r="G16" i="15" s="1"/>
  <c r="F14" i="14"/>
  <c r="F16" i="10" s="1"/>
  <c r="M13" i="14"/>
  <c r="F15" i="15" s="1"/>
  <c r="G15" i="15" s="1"/>
  <c r="K15" i="15" s="1"/>
  <c r="M15" i="15" s="1"/>
  <c r="M12" i="14"/>
  <c r="F14" i="15" s="1"/>
  <c r="G14" i="15" s="1"/>
  <c r="K14" i="15" s="1"/>
  <c r="M14" i="15" s="1"/>
  <c r="F12" i="14"/>
  <c r="F14" i="10" s="1"/>
  <c r="M11" i="14"/>
  <c r="F13" i="15" s="1"/>
  <c r="M10" i="14"/>
  <c r="F12" i="15" s="1"/>
  <c r="D19" i="13"/>
  <c r="A1" i="13"/>
  <c r="G12" i="15" l="1"/>
  <c r="F30" i="15"/>
  <c r="E39" i="15" s="1"/>
  <c r="H23" i="15"/>
  <c r="J23" i="15" s="1"/>
  <c r="K23" i="15"/>
  <c r="M23" i="15" s="1"/>
  <c r="H20" i="15"/>
  <c r="J20" i="15" s="1"/>
  <c r="K20" i="15"/>
  <c r="M20" i="15" s="1"/>
  <c r="E34" i="15"/>
  <c r="G13" i="15"/>
  <c r="K13" i="15" s="1"/>
  <c r="M13" i="15" s="1"/>
  <c r="M30" i="15" s="1"/>
  <c r="K21" i="15"/>
  <c r="M21" i="15" s="1"/>
  <c r="H21" i="15"/>
  <c r="J21" i="15" s="1"/>
  <c r="H22" i="15"/>
  <c r="J22" i="15" s="1"/>
  <c r="K22" i="15"/>
  <c r="M22" i="15" s="1"/>
  <c r="I22" i="17"/>
  <c r="F11" i="14"/>
  <c r="F13" i="10" s="1"/>
  <c r="F13" i="14"/>
  <c r="F15" i="10" s="1"/>
  <c r="F15" i="14"/>
  <c r="F17" i="10" s="1"/>
  <c r="F17" i="14"/>
  <c r="F19" i="10" s="1"/>
  <c r="F19" i="14"/>
  <c r="F21" i="10" s="1"/>
  <c r="F21" i="14"/>
  <c r="F23" i="10" s="1"/>
  <c r="B29" i="4"/>
  <c r="F11" i="4" s="1"/>
  <c r="E37" i="15" l="1"/>
  <c r="E36" i="15"/>
  <c r="J30" i="15"/>
  <c r="G30" i="15"/>
  <c r="E35" i="15" s="1"/>
  <c r="C20" i="13"/>
  <c r="D20" i="13" s="1"/>
  <c r="F18" i="4"/>
  <c r="F16" i="4"/>
  <c r="F22" i="4"/>
  <c r="F21" i="4"/>
  <c r="F13" i="4"/>
  <c r="F17" i="4"/>
  <c r="F15" i="4"/>
  <c r="F20" i="4"/>
  <c r="F12" i="4"/>
  <c r="F23" i="4"/>
  <c r="F14" i="4"/>
  <c r="F19" i="4"/>
  <c r="D23" i="13" l="1"/>
  <c r="E9" i="25" s="1"/>
  <c r="D5" i="25" s="1"/>
  <c r="E5" i="25" s="1"/>
  <c r="F28" i="10"/>
  <c r="F29" i="10"/>
  <c r="G5" i="25" l="1"/>
  <c r="H5" i="25" s="1"/>
  <c r="E30" i="10"/>
  <c r="L30" i="10" l="1"/>
  <c r="I30" i="10" l="1"/>
  <c r="G19" i="10" l="1"/>
  <c r="G21" i="10"/>
  <c r="H21" i="10" s="1"/>
  <c r="E34" i="10"/>
  <c r="E37" i="10" s="1"/>
  <c r="G20" i="10"/>
  <c r="H20" i="10" s="1"/>
  <c r="G6" i="10"/>
  <c r="G7" i="10"/>
  <c r="G8" i="10"/>
  <c r="G9" i="10"/>
  <c r="G10" i="10"/>
  <c r="G11" i="10"/>
  <c r="G12" i="10"/>
  <c r="G13" i="10"/>
  <c r="G26" i="10"/>
  <c r="G27" i="10"/>
  <c r="G28" i="10"/>
  <c r="F30" i="10" l="1"/>
  <c r="E39" i="10" s="1"/>
  <c r="G18" i="10"/>
  <c r="G24" i="10"/>
  <c r="K24" i="10" s="1"/>
  <c r="M24" i="10" s="1"/>
  <c r="G22" i="10"/>
  <c r="H22" i="10" s="1"/>
  <c r="J22" i="10" s="1"/>
  <c r="K19" i="10"/>
  <c r="M19" i="10" s="1"/>
  <c r="G14" i="10"/>
  <c r="K14" i="10" s="1"/>
  <c r="M14" i="10" s="1"/>
  <c r="G25" i="10"/>
  <c r="G17" i="10"/>
  <c r="K13" i="10"/>
  <c r="M13" i="10" s="1"/>
  <c r="G16" i="10"/>
  <c r="G15" i="10"/>
  <c r="K15" i="10" s="1"/>
  <c r="M15" i="10" s="1"/>
  <c r="G23" i="10"/>
  <c r="G29" i="10"/>
  <c r="J21" i="10"/>
  <c r="K21" i="10"/>
  <c r="M21" i="10" s="1"/>
  <c r="J20" i="10"/>
  <c r="K20" i="10"/>
  <c r="M20" i="10" s="1"/>
  <c r="E36" i="10"/>
  <c r="F42" i="10" l="1"/>
  <c r="K25" i="10"/>
  <c r="M25" i="10" s="1"/>
  <c r="K22" i="10"/>
  <c r="M22" i="10" s="1"/>
  <c r="G30" i="10"/>
  <c r="G31" i="10" s="1"/>
  <c r="B12" i="13" s="1"/>
  <c r="E17" i="13" s="1"/>
  <c r="K23" i="10"/>
  <c r="M23" i="10" s="1"/>
  <c r="H23" i="10"/>
  <c r="E35" i="10" l="1"/>
  <c r="G42" i="10"/>
  <c r="J23" i="10"/>
  <c r="J30" i="10" s="1"/>
  <c r="J31" i="15" s="1"/>
  <c r="J33" i="35" s="1"/>
  <c r="D11" i="34" s="1"/>
  <c r="E11" i="34" s="1"/>
  <c r="B22" i="34" s="1"/>
  <c r="B28" i="34" s="1"/>
  <c r="M30" i="10"/>
  <c r="D24" i="13" l="1"/>
  <c r="M31" i="15"/>
  <c r="M33" i="35" s="1"/>
  <c r="E19" i="13"/>
  <c r="E23" i="13" s="1"/>
  <c r="B34" i="13" s="1"/>
  <c r="E20" i="13"/>
  <c r="E24" i="13" s="1"/>
  <c r="C4" i="30" s="1"/>
  <c r="C6" i="30" s="1"/>
  <c r="F9" i="25" l="1"/>
  <c r="C7" i="30"/>
  <c r="F6" i="30"/>
  <c r="C8" i="30" l="1"/>
  <c r="F7" i="30"/>
  <c r="C9" i="30" l="1"/>
  <c r="F8" i="30"/>
  <c r="C10" i="30" l="1"/>
  <c r="F9" i="30"/>
  <c r="C11" i="30" l="1"/>
  <c r="F10" i="30"/>
  <c r="C12" i="30" l="1"/>
  <c r="F11" i="30"/>
  <c r="C13" i="30" l="1"/>
  <c r="F12" i="30"/>
  <c r="C14" i="30" l="1"/>
  <c r="F13" i="30"/>
  <c r="C15" i="30" l="1"/>
  <c r="F14" i="30"/>
  <c r="C16" i="30" l="1"/>
  <c r="F15" i="30"/>
  <c r="C17" i="30" l="1"/>
  <c r="F16" i="30"/>
  <c r="C18" i="30" l="1"/>
  <c r="F17" i="30"/>
  <c r="C19" i="30" l="1"/>
  <c r="F18" i="30"/>
  <c r="C20" i="30" l="1"/>
  <c r="F19" i="30"/>
  <c r="C21" i="30" l="1"/>
  <c r="F20" i="30"/>
  <c r="C22" i="30" l="1"/>
  <c r="F21" i="30"/>
  <c r="C23" i="30" l="1"/>
  <c r="F22" i="30"/>
  <c r="C24" i="30" l="1"/>
  <c r="F23" i="30"/>
  <c r="C25" i="30" l="1"/>
  <c r="F24" i="30"/>
  <c r="C26" i="30" l="1"/>
  <c r="F25" i="30"/>
  <c r="C27" i="30" l="1"/>
  <c r="F26" i="30"/>
  <c r="C28" i="30" l="1"/>
  <c r="F27" i="30"/>
  <c r="C29" i="30" l="1"/>
  <c r="F28" i="30"/>
  <c r="C30" i="30" l="1"/>
  <c r="F29" i="30"/>
  <c r="F30" i="30" l="1"/>
  <c r="G32" i="30" s="1"/>
  <c r="G34" i="30" s="1"/>
  <c r="B35" i="13" s="1"/>
  <c r="C31" i="30"/>
  <c r="G29" i="30" l="1"/>
  <c r="G19" i="30"/>
  <c r="G20" i="30"/>
  <c r="G17" i="30"/>
  <c r="G15" i="30"/>
  <c r="G30" i="30"/>
  <c r="G28" i="30"/>
  <c r="G18" i="30"/>
  <c r="G13" i="30"/>
  <c r="G12" i="30"/>
  <c r="G9" i="30"/>
  <c r="G6" i="30"/>
  <c r="G25" i="30"/>
  <c r="G26" i="30"/>
  <c r="G16" i="30"/>
  <c r="G27" i="30"/>
  <c r="G10" i="30"/>
  <c r="G7" i="30"/>
  <c r="G21" i="30"/>
  <c r="G22" i="30"/>
  <c r="G11" i="30"/>
  <c r="G23" i="30"/>
  <c r="G14" i="30"/>
  <c r="G8" i="30"/>
  <c r="G24" i="30"/>
  <c r="B36" i="13" l="1"/>
  <c r="B40" i="13" l="1"/>
</calcChain>
</file>

<file path=xl/comments1.xml><?xml version="1.0" encoding="utf-8"?>
<comments xmlns="http://schemas.openxmlformats.org/spreadsheetml/2006/main">
  <authors>
    <author>tc={F15EA0C3-5EC5-6245-9B04-21CE7FE9784F}</author>
  </authors>
  <commentList>
    <comment ref="V2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@Ron Nelson Two differences between this simplified model and the previous model: 
1) not considering holidays (but can add them)
2) assuming peak periods from June to September only (previus model assumes all-year: just change inputs in yellow)</t>
        </r>
      </text>
    </comment>
  </commentList>
</comments>
</file>

<file path=xl/comments2.xml><?xml version="1.0" encoding="utf-8"?>
<comments xmlns="http://schemas.openxmlformats.org/spreadsheetml/2006/main">
  <authors>
    <author>Maria Roumpani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>Maria Roumpani:</t>
        </r>
        <r>
          <rPr>
            <sz val="9"/>
            <color indexed="81"/>
            <rFont val="Tahoma"/>
            <family val="2"/>
          </rPr>
          <t xml:space="preserve">
KPCO_R_KIUC_1_09_Attachment3.xlsx</t>
        </r>
      </text>
    </comment>
  </commentList>
</comments>
</file>

<file path=xl/comments3.xml><?xml version="1.0" encoding="utf-8"?>
<comments xmlns="http://schemas.openxmlformats.org/spreadsheetml/2006/main">
  <authors>
    <author>s207409</author>
  </authors>
  <commentList>
    <comment ref="C31" authorId="0" shapeId="0">
      <text>
        <r>
          <rPr>
            <b/>
            <sz val="9"/>
            <color indexed="81"/>
            <rFont val="Tahoma"/>
            <family val="2"/>
          </rPr>
          <t>s207409:</t>
        </r>
        <r>
          <rPr>
            <sz val="9"/>
            <color indexed="81"/>
            <rFont val="Tahoma"/>
            <family val="2"/>
          </rPr>
          <t xml:space="preserve">
total year end customers from exhibit K, total GS and LGS</t>
        </r>
      </text>
    </comment>
  </commentList>
</comments>
</file>

<file path=xl/comments4.xml><?xml version="1.0" encoding="utf-8"?>
<comments xmlns="http://schemas.openxmlformats.org/spreadsheetml/2006/main">
  <authors>
    <author>s207409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s207409:</t>
        </r>
        <r>
          <rPr>
            <sz val="9"/>
            <color indexed="81"/>
            <rFont val="Tahoma"/>
            <family val="2"/>
          </rPr>
          <t xml:space="preserve">
Exhibit K, test year ended kWh divided by test year number of customers divided by 12, GS and LGS
</t>
        </r>
      </text>
    </comment>
  </commentList>
</comments>
</file>

<file path=xl/sharedStrings.xml><?xml version="1.0" encoding="utf-8"?>
<sst xmlns="http://schemas.openxmlformats.org/spreadsheetml/2006/main" count="1018" uniqueCount="370">
  <si>
    <t>NMS II Excess Generation Pricing -Residential</t>
  </si>
  <si>
    <t>Full Solar Output Shape Value From Example Solar Plant</t>
  </si>
  <si>
    <t>Solar Pk Reduction MW</t>
  </si>
  <si>
    <t>Price</t>
  </si>
  <si>
    <t>$ Value</t>
  </si>
  <si>
    <t xml:space="preserve"> $/kWh Price</t>
  </si>
  <si>
    <t>G Capacity</t>
  </si>
  <si>
    <t>T Avoided Cost</t>
  </si>
  <si>
    <t>Net Metering Shape Discount</t>
  </si>
  <si>
    <t>Gen Capacity</t>
  </si>
  <si>
    <t>Cogen SPP Energy</t>
  </si>
  <si>
    <t>$/kWh</t>
  </si>
  <si>
    <t>On Pk</t>
  </si>
  <si>
    <t>input from cogen spp rate design</t>
  </si>
  <si>
    <t>Off Pk</t>
  </si>
  <si>
    <t>Solar</t>
  </si>
  <si>
    <t>5/7 on-pk 2/7 off-pk</t>
  </si>
  <si>
    <t>Updated NMS II Excess Generation Pricing</t>
  </si>
  <si>
    <t>Energy</t>
  </si>
  <si>
    <t>Ancillary Services</t>
  </si>
  <si>
    <t>T Fixed Cost</t>
  </si>
  <si>
    <t>Enviro Comp Cost</t>
  </si>
  <si>
    <t>NMS Price for Excess Gen</t>
  </si>
  <si>
    <t>Initial capacity factor</t>
  </si>
  <si>
    <t>Capacity factor adjustment</t>
  </si>
  <si>
    <t>Using Summer Profile</t>
  </si>
  <si>
    <t>Carbon cost</t>
  </si>
  <si>
    <t>Example of Typical Customer and Typical Solar Install</t>
  </si>
  <si>
    <t>Summer</t>
  </si>
  <si>
    <t>Hour of the Day</t>
  </si>
  <si>
    <t xml:space="preserve">12 CP </t>
  </si>
  <si>
    <t>Hours Wt</t>
  </si>
  <si>
    <t xml:space="preserve">HE </t>
  </si>
  <si>
    <t>begin</t>
  </si>
  <si>
    <t>end</t>
  </si>
  <si>
    <t>kWh/Month</t>
  </si>
  <si>
    <t>kW-ICAP</t>
  </si>
  <si>
    <t>Net Excess Gen</t>
  </si>
  <si>
    <t>Excess %</t>
  </si>
  <si>
    <t>Hours wt</t>
  </si>
  <si>
    <t>Wtd Hours Excess</t>
  </si>
  <si>
    <t>midnight</t>
  </si>
  <si>
    <t>AM</t>
  </si>
  <si>
    <t>PM</t>
  </si>
  <si>
    <t>NMSII</t>
  </si>
  <si>
    <t>Avg Monthly kWh</t>
  </si>
  <si>
    <t>Net Billing kWh</t>
  </si>
  <si>
    <t>Netted kWh</t>
  </si>
  <si>
    <t>NMS II vs Standard kWh</t>
  </si>
  <si>
    <t>Typical NMS billable kWh</t>
  </si>
  <si>
    <t>kwh per kw per yr</t>
  </si>
  <si>
    <t>days</t>
  </si>
  <si>
    <t>mo</t>
  </si>
  <si>
    <t>Utility Scale (20 MW) Fixed Tilt Solar Profile Eastern KY</t>
  </si>
  <si>
    <t>Summer profile (Ref. KYSEIA_1_3_Attachment1</t>
  </si>
  <si>
    <t>Row Labels</t>
  </si>
  <si>
    <t>Average of Solar Gen</t>
  </si>
  <si>
    <t>Shape %</t>
  </si>
  <si>
    <t>M</t>
  </si>
  <si>
    <t>Grand Total</t>
  </si>
  <si>
    <t>Utility Scale Solar Project Summary Information - Used in NMS II Pricing Development</t>
  </si>
  <si>
    <t>Jun/July/Aug</t>
  </si>
  <si>
    <t>Jan/Feb</t>
  </si>
  <si>
    <t>September</t>
  </si>
  <si>
    <t>Bal of Year</t>
  </si>
  <si>
    <t>Hour End</t>
  </si>
  <si>
    <t>Begins</t>
  </si>
  <si>
    <t>Ends</t>
  </si>
  <si>
    <t>AM/PM</t>
  </si>
  <si>
    <t>5CP</t>
  </si>
  <si>
    <t>Winter NSPL</t>
  </si>
  <si>
    <t>5&amp;12 CP</t>
  </si>
  <si>
    <t>12CPs</t>
  </si>
  <si>
    <t>Initial KYPo Estimates</t>
  </si>
  <si>
    <t xml:space="preserve">Winter Peak Avg </t>
  </si>
  <si>
    <t>Weighted</t>
  </si>
  <si>
    <t>50/50 Historic split of NSPL in AEP Zone</t>
  </si>
  <si>
    <t>Average 5CP reduction</t>
  </si>
  <si>
    <t>Average NSPL Reduction</t>
  </si>
  <si>
    <t>Average 12 CP reduction</t>
  </si>
  <si>
    <t>AEP Zone T Loss Factor</t>
  </si>
  <si>
    <t>daytime</t>
  </si>
  <si>
    <t>KPCo</t>
  </si>
  <si>
    <t>5CP Reduction Weighting</t>
  </si>
  <si>
    <t>HE</t>
  </si>
  <si>
    <t>Count</t>
  </si>
  <si>
    <t>Weight</t>
  </si>
  <si>
    <t>PJM Summer 5CPs Hour Ending</t>
  </si>
  <si>
    <t>AEP Zone 12CP Hour Analysis</t>
  </si>
  <si>
    <t>Month</t>
  </si>
  <si>
    <t>Year 2016</t>
  </si>
  <si>
    <t>Peak Reduction</t>
  </si>
  <si>
    <t>Year 2017</t>
  </si>
  <si>
    <t>Year 2018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</si>
  <si>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</si>
  <si>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</si>
  <si>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</si>
  <si>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</si>
  <si>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</si>
  <si>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</si>
  <si>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</si>
  <si>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</si>
  <si>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</si>
  <si>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</si>
  <si>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</si>
  <si>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</si>
  <si>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avg</t>
  </si>
  <si>
    <t>Hour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</si>
  <si>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</si>
  <si>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</si>
  <si>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</si>
  <si>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</si>
  <si>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</si>
  <si>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</si>
  <si>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MW</t>
  </si>
  <si>
    <t>%</t>
  </si>
  <si>
    <t>OpCo ATRR</t>
  </si>
  <si>
    <t>2020 PTRR</t>
  </si>
  <si>
    <t>AEP (Including CRES)</t>
  </si>
  <si>
    <t>Transco ATRR</t>
  </si>
  <si>
    <t>Non-Affiliate</t>
  </si>
  <si>
    <t>Schedule 12 Expense (RTEP)</t>
  </si>
  <si>
    <t>2019 Historic</t>
  </si>
  <si>
    <t>Total Zonal ATRR</t>
  </si>
  <si>
    <t>Increase/(Decrease)</t>
  </si>
  <si>
    <t>% Increase</t>
  </si>
  <si>
    <t>Allocated to AEP %</t>
  </si>
  <si>
    <t>Allocated to AEP $</t>
  </si>
  <si>
    <t>12CP</t>
  </si>
  <si>
    <t>AP - 12CP</t>
  </si>
  <si>
    <t>Allocated to APCo</t>
  </si>
  <si>
    <t>OP - 12CP</t>
  </si>
  <si>
    <t>Allocated to OPCo</t>
  </si>
  <si>
    <t>IM - 12CP</t>
  </si>
  <si>
    <t>Allocated to I&amp;M</t>
  </si>
  <si>
    <t>KP - 12CP</t>
  </si>
  <si>
    <t xml:space="preserve">Allocated to KPCo </t>
  </si>
  <si>
    <t>WPC - 12CP</t>
  </si>
  <si>
    <t xml:space="preserve">Allocated to WPCo </t>
  </si>
  <si>
    <t>KGP - 12CP</t>
  </si>
  <si>
    <t xml:space="preserve">Allocated to KGPCo </t>
  </si>
  <si>
    <t>Operating Company Sum</t>
  </si>
  <si>
    <t>Load Changes Input in this section</t>
  </si>
  <si>
    <t xml:space="preserve">NSPL </t>
  </si>
  <si>
    <t>APCo</t>
  </si>
  <si>
    <t>OPCo</t>
  </si>
  <si>
    <t>I&amp;M</t>
  </si>
  <si>
    <t>KP</t>
  </si>
  <si>
    <t>WPCo</t>
  </si>
  <si>
    <t>Total East Change</t>
  </si>
  <si>
    <t>2020 Filed Rate</t>
  </si>
  <si>
    <t>$/MW-Year</t>
  </si>
  <si>
    <t>-</t>
  </si>
  <si>
    <t>Inputs</t>
  </si>
  <si>
    <t>kw/year</t>
  </si>
  <si>
    <t>Total annual MWh from solar plant:</t>
  </si>
  <si>
    <t>Typical  Res
Customer</t>
  </si>
  <si>
    <t>Typical
NMS Solar System</t>
  </si>
  <si>
    <t xml:space="preserve"> Hours Wt Wtd Excess Gen %</t>
  </si>
  <si>
    <t>Typical
Solar</t>
  </si>
  <si>
    <t>Summer
Peak 5CP</t>
  </si>
  <si>
    <t>Total</t>
  </si>
  <si>
    <t>Export</t>
  </si>
  <si>
    <t>Hours Wt Wtd Excess Gen %</t>
  </si>
  <si>
    <t>Begin</t>
  </si>
  <si>
    <t>End</t>
  </si>
  <si>
    <t>LMP:</t>
  </si>
  <si>
    <t>AEPKYRESIDAGG.RESIDUALMETEREDEDC</t>
  </si>
  <si>
    <t>Year:</t>
  </si>
  <si>
    <t>First month</t>
  </si>
  <si>
    <t>Last month</t>
  </si>
  <si>
    <t>Start time</t>
  </si>
  <si>
    <t>End Time</t>
  </si>
  <si>
    <t>On-Peak</t>
  </si>
  <si>
    <t>Weekends off-Peak</t>
  </si>
  <si>
    <t>Time Stamp</t>
  </si>
  <si>
    <t>Day</t>
  </si>
  <si>
    <t>Weekend (W)</t>
  </si>
  <si>
    <t>LMP ($/MWh)</t>
  </si>
  <si>
    <t>Off-Peak</t>
  </si>
  <si>
    <t>Existing Units CO2 Emmissions (tons)</t>
  </si>
  <si>
    <t>Market Sales (thermal gen + purchased energy + wind/utility solar) (GWh)</t>
  </si>
  <si>
    <t>Net Load (Load - EE - VVO - DG) (GWh)</t>
  </si>
  <si>
    <t>Discount Rate</t>
  </si>
  <si>
    <t>NPV of 21-45</t>
  </si>
  <si>
    <t>life (years)</t>
  </si>
  <si>
    <t>Capital Recovery Factor</t>
  </si>
  <si>
    <t>avoided cost</t>
  </si>
  <si>
    <t>Bond Yr 30</t>
  </si>
  <si>
    <t>Discounted</t>
  </si>
  <si>
    <t>VOS</t>
  </si>
  <si>
    <t>Treasury Yields</t>
  </si>
  <si>
    <t>Date</t>
  </si>
  <si>
    <t>1 Mo</t>
  </si>
  <si>
    <t>2 Mo</t>
  </si>
  <si>
    <t>3 Mo</t>
  </si>
  <si>
    <t>6 Mo</t>
  </si>
  <si>
    <t>1 Yr</t>
  </si>
  <si>
    <t>2 Yr</t>
  </si>
  <si>
    <t>3 Yr</t>
  </si>
  <si>
    <t>5 Yr</t>
  </si>
  <si>
    <t>7 Yr</t>
  </si>
  <si>
    <t>10 Yr</t>
  </si>
  <si>
    <t>20 Yr</t>
  </si>
  <si>
    <t>30 Yr</t>
  </si>
  <si>
    <t>NPV</t>
  </si>
  <si>
    <t>Avoided energy cost</t>
  </si>
  <si>
    <t>Estimate export annual MWh from solar plant:</t>
  </si>
  <si>
    <t>Modified Exhibit AEV - R5 NMS II Updated Avoided Cost Rate Residential</t>
  </si>
  <si>
    <t>Example of Typical Customer and Summer Solar Install</t>
  </si>
  <si>
    <t>Carbon ($/ton)</t>
  </si>
  <si>
    <t>On-Peak Avge. Price 2018:</t>
  </si>
  <si>
    <t>On-Peak Avge. Price 2019:</t>
  </si>
  <si>
    <t>Average:</t>
  </si>
  <si>
    <t>Originally Filed</t>
  </si>
  <si>
    <t>Proposed Calculation:</t>
  </si>
  <si>
    <t>Previous Calculation:</t>
  </si>
  <si>
    <t>Average LMP Price:</t>
  </si>
  <si>
    <t>Discount factor</t>
  </si>
  <si>
    <t>IRP</t>
  </si>
  <si>
    <t>MW/day</t>
  </si>
  <si>
    <t>kW/month</t>
  </si>
  <si>
    <t>Distribution &amp; Comp. Const. not Classif.</t>
  </si>
  <si>
    <t>360 Land and Land Rights</t>
  </si>
  <si>
    <t>DIST_CPD</t>
  </si>
  <si>
    <t>361 Structures and Improvements</t>
  </si>
  <si>
    <t>362 Station Equipment</t>
  </si>
  <si>
    <t>363 Storage Battery Equipment</t>
  </si>
  <si>
    <t>364 Poles</t>
  </si>
  <si>
    <t>DIST_POLES</t>
  </si>
  <si>
    <t>365 Overhead Lines</t>
  </si>
  <si>
    <t>DIST_OHLINES</t>
  </si>
  <si>
    <t>366 Underground Conduit</t>
  </si>
  <si>
    <t>DIST_UGLINES</t>
  </si>
  <si>
    <t>367 Underground Lines</t>
  </si>
  <si>
    <t>368 Transformers</t>
  </si>
  <si>
    <t>DIST_TRANSF</t>
  </si>
  <si>
    <t>369 Services</t>
  </si>
  <si>
    <t>DIST_SERV</t>
  </si>
  <si>
    <t>370 Meters</t>
  </si>
  <si>
    <t>DIST_METERS</t>
  </si>
  <si>
    <t>371 Installations on Cust Premises</t>
  </si>
  <si>
    <t>DIST_OL</t>
  </si>
  <si>
    <t>373 Street Lighting</t>
  </si>
  <si>
    <t>DIST_SL</t>
  </si>
  <si>
    <t>PRODUCTION</t>
  </si>
  <si>
    <t>BULKTRAN</t>
  </si>
  <si>
    <t>SUBTRAN</t>
  </si>
  <si>
    <t>DISTPRI</t>
  </si>
  <si>
    <t>DISTSEC</t>
  </si>
  <si>
    <t>ENERGY</t>
  </si>
  <si>
    <t>CUSTOMER</t>
  </si>
  <si>
    <t>TOTAL</t>
  </si>
  <si>
    <t>Scalar</t>
  </si>
  <si>
    <t>Transmission</t>
  </si>
  <si>
    <t>Investment</t>
  </si>
  <si>
    <t xml:space="preserve">Benefit </t>
  </si>
  <si>
    <t>NEM discount</t>
  </si>
  <si>
    <t>Export MW</t>
  </si>
  <si>
    <t>same number - different order of operations</t>
  </si>
  <si>
    <t>Resi kWh</t>
  </si>
  <si>
    <t>McKenzie’s Risk Free</t>
  </si>
  <si>
    <t>Average LMP:</t>
  </si>
  <si>
    <t>On-Peak Avge. Price 2017:</t>
  </si>
  <si>
    <t>T Fixed Cost 2020</t>
  </si>
  <si>
    <t>Cogen Capacity Credit</t>
  </si>
  <si>
    <t>20/21</t>
  </si>
  <si>
    <t>21/22</t>
  </si>
  <si>
    <t>22/23</t>
  </si>
  <si>
    <t>Mitchell 1</t>
  </si>
  <si>
    <t>Mitchell 2</t>
  </si>
  <si>
    <t>Net Capacity (MW)</t>
  </si>
  <si>
    <t>Unit</t>
  </si>
  <si>
    <t>Coal Combustion Residual (“CCR”) and Steam Electric Effluent Limitations Guidelines (“ELG”) compliance projects at the Mitchell Generating Station</t>
  </si>
  <si>
    <t>Mitchell Power Plant Capacity Factor</t>
  </si>
  <si>
    <t>Total Energy (MWh)</t>
  </si>
  <si>
    <t>Last year online</t>
  </si>
  <si>
    <t>Total cost</t>
  </si>
  <si>
    <t>Simple  $/MWh</t>
  </si>
  <si>
    <t>2021 NPV</t>
  </si>
  <si>
    <t>Pre 2020</t>
  </si>
  <si>
    <t>2020 costs</t>
  </si>
  <si>
    <t>Average CF</t>
  </si>
  <si>
    <t>WACC</t>
  </si>
  <si>
    <t>Annualized Cost</t>
  </si>
  <si>
    <t>Cost per MW</t>
  </si>
  <si>
    <t>Levelized Cost ($/MWh)</t>
  </si>
  <si>
    <t>Daily Capacity Cost</t>
  </si>
  <si>
    <t>Cogen Monthly Capacity Cost</t>
  </si>
  <si>
    <t>Updated capacity factor</t>
  </si>
  <si>
    <t>Initial annual MWh</t>
  </si>
  <si>
    <t>MWh</t>
  </si>
  <si>
    <t>Environ comp adj</t>
  </si>
  <si>
    <t>Year</t>
  </si>
  <si>
    <t>Discounted Value</t>
  </si>
  <si>
    <t>Avg On-Peak LMP value</t>
  </si>
  <si>
    <t>Projected Capacity Factors (%)</t>
  </si>
  <si>
    <t>Levelized Cost ($/kWh)</t>
  </si>
  <si>
    <t>Lifetime (starting 2021)</t>
  </si>
  <si>
    <t>*including alll costs to be paid starting in 2021</t>
  </si>
  <si>
    <t>Source: AG KUIC Hearing Ex 1, page 79</t>
  </si>
  <si>
    <t>Pri Dist losses</t>
  </si>
  <si>
    <t>Average w losses</t>
  </si>
  <si>
    <t>Exhibits ANM 17 and 18R - filed Nov 9, 2020</t>
  </si>
  <si>
    <t>CCR+ELG</t>
  </si>
  <si>
    <t>NMS II Export Rate</t>
  </si>
  <si>
    <t>T Capacity</t>
  </si>
  <si>
    <t>D Capacity</t>
  </si>
  <si>
    <t>Transmission Escalation Rate</t>
  </si>
  <si>
    <t>Avoided cost</t>
  </si>
  <si>
    <t>Escalation Rate</t>
  </si>
  <si>
    <t>Natural Gas Henry Hub, Nominal $/MMBtu</t>
  </si>
  <si>
    <t>Total annual MWh from solar plant</t>
  </si>
  <si>
    <t>NMS II Excess Generation Pricing</t>
  </si>
  <si>
    <t>Example of Typical Customer and Typical Solar Install - Commercial Class</t>
  </si>
  <si>
    <t>Typical  Commercial</t>
  </si>
  <si>
    <t xml:space="preserve">Typical  </t>
  </si>
  <si>
    <t>Customer</t>
  </si>
  <si>
    <t>NMS Solar System</t>
  </si>
  <si>
    <t xml:space="preserve">Typical </t>
  </si>
  <si>
    <t xml:space="preserve">12CP </t>
  </si>
  <si>
    <t>Peak 5CP</t>
  </si>
  <si>
    <t>Load</t>
  </si>
  <si>
    <t xml:space="preserve"> Wtd Excess Gen %</t>
  </si>
  <si>
    <t>Load Based PJM Ancillary Services $/MWh</t>
  </si>
  <si>
    <t>Sched 1-A: Sched, System Control, &amp; Dispatch</t>
  </si>
  <si>
    <t>Sched 2: Reactive Supply &amp; Voltage Control</t>
  </si>
  <si>
    <t>Sched 3: Regulation &amp; Frequency Response</t>
  </si>
  <si>
    <t>Sched 5: Synchronized Reserve</t>
  </si>
  <si>
    <t>Sched 6: DA Operating Reserves</t>
  </si>
  <si>
    <t>DA Scheduling Reserve</t>
  </si>
  <si>
    <t>Total Avoided Cost for NMS II</t>
  </si>
  <si>
    <t>Kentucky Power Company</t>
  </si>
  <si>
    <t>Combined Commercial Class Load Data</t>
  </si>
  <si>
    <t>Date/Time</t>
  </si>
  <si>
    <t>Class Demand</t>
  </si>
  <si>
    <t>Average of Class Demand</t>
  </si>
  <si>
    <t>Avg Customer</t>
  </si>
  <si>
    <t>Avg Customers</t>
  </si>
  <si>
    <t>Natural Gas Forwards &amp; Futures (Data)</t>
  </si>
  <si>
    <t>Source: CME Group/NYMEX</t>
  </si>
  <si>
    <t>Price Type: Full Value Future/Forward</t>
  </si>
  <si>
    <t>Forward Term: Annual</t>
  </si>
  <si>
    <t>Region: Northeast - Non NY/NE</t>
  </si>
  <si>
    <t>As Of: 04/01/2021</t>
  </si>
  <si>
    <t>As Of : 4/01/2021</t>
  </si>
  <si>
    <t>Term</t>
  </si>
  <si>
    <t>Henry Hub</t>
  </si>
  <si>
    <t>34 and after</t>
  </si>
  <si>
    <t>NYMEX and CME Clearport market data provided by DTN.</t>
  </si>
  <si>
    <t>NYMEX and CME Clearport market data is property of the Chicago Mercantile Exchange, Inc. and its licensors.  All rights reserved.</t>
  </si>
  <si>
    <t>OTC Global Holdings (OTCGH) power forwards for Ontario and Alberta are available in CAD or US$/MWh. All others are posted in US$/MWh only. OTCGH natural gas forwards are posted in US$/MMBtu.</t>
  </si>
  <si>
    <t>Modified Exhibit AEV R6 NMS II Updated Avoided Cost Rate for Commercial</t>
  </si>
  <si>
    <t>Export Adjustment Resi</t>
  </si>
  <si>
    <t>Export Adjustment Comm</t>
  </si>
  <si>
    <t>seasonal adj</t>
  </si>
  <si>
    <t>Summer est</t>
  </si>
  <si>
    <t>Operations</t>
  </si>
  <si>
    <t>a</t>
  </si>
  <si>
    <t>b</t>
  </si>
  <si>
    <t>a*b=c</t>
  </si>
  <si>
    <t>d</t>
  </si>
  <si>
    <t>c*d</t>
  </si>
  <si>
    <t>e</t>
  </si>
  <si>
    <t>NMS II</t>
  </si>
  <si>
    <t>Source: KPCO_Exhibits_JMS-SR1 and JMS_SR2</t>
  </si>
  <si>
    <t>Order of operations: generation capacity calculation</t>
  </si>
  <si>
    <t>Estimation was necessary because KPCO did not include commercial summer profiles.</t>
  </si>
  <si>
    <t>Job benefits</t>
  </si>
  <si>
    <t xml:space="preserve"> Project Costs ('000)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</si>
</sst>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"/>
    <numFmt numFmtId="167" formatCode="0.00000"/>
    <numFmt numFmtId="168" formatCode="_(* #,##0.000_);_(* \(#,##0.000\);_(* &quot;-&quot;??_);_(@_)"/>
    <numFmt numFmtId="169" formatCode="0.0%"/>
    <numFmt numFmtId="170" formatCode="&quot;$&quot;#,##0.0000_);[Red]\(&quot;$&quot;#,##0.0000\)"/>
    <numFmt numFmtId="171" formatCode="mm/dd/yyyy\ h:mm;@"/>
    <numFmt numFmtId="172" formatCode="&quot;$&quot;#,##0.000000_);[Red]\(&quot;$&quot;#,##0.000000\)"/>
    <numFmt numFmtId="173" formatCode="&quot;$&quot;#,##0.00000_);[Red]\(&quot;$&quot;#,##0.00000\)"/>
    <numFmt numFmtId="174" formatCode="0.000"/>
    <numFmt numFmtId="175" formatCode="_(* #,##0.00000_);_(* \(#,##0.00000\);_(* &quot;-&quot;??_);_(@_)"/>
    <numFmt numFmtId="176" formatCode="&quot;$&quot;#,##0.0000"/>
    <numFmt numFmtId="177" formatCode="_(* #,##0.0000_);_(* \(#,##0.0000\);_(* &quot;-&quot;??_);_(@_)"/>
    <numFmt numFmtId="178" formatCode="#,##0.000"/>
    <numFmt numFmtId="179" formatCode="#,##0.000;[Red]\(#,##0.000\)"/>
    <numFmt numFmtId="180" formatCode="&quot;$&quot;#,##0.000000000000000_);[Red]\(&quot;$&quot;#,##0.000000000000000\)"/>
    <numFmt numFmtId="181" formatCode="_(&quot;$&quot;* #,##0.00000_);_(&quot;$&quot;* \(#,##0.00000\);_(&quot;$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/>
  </cellStyleXfs>
  <cellXfs count="38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2" applyFont="1"/>
    <xf numFmtId="0" fontId="0" fillId="0" borderId="0" xfId="0" quotePrefix="1"/>
    <xf numFmtId="43" fontId="0" fillId="0" borderId="0" xfId="0" applyNumberFormat="1"/>
    <xf numFmtId="9" fontId="0" fillId="0" borderId="0" xfId="4" applyFont="1"/>
    <xf numFmtId="0" fontId="0" fillId="0" borderId="0" xfId="0" applyFill="1"/>
    <xf numFmtId="0" fontId="0" fillId="0" borderId="0" xfId="0" quotePrefix="1" applyFill="1"/>
    <xf numFmtId="0" fontId="0" fillId="2" borderId="0" xfId="0" applyFill="1"/>
    <xf numFmtId="0" fontId="0" fillId="2" borderId="1" xfId="0" applyFill="1" applyBorder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/>
    <xf numFmtId="3" fontId="0" fillId="2" borderId="0" xfId="0" applyNumberFormat="1" applyFill="1"/>
    <xf numFmtId="10" fontId="0" fillId="2" borderId="0" xfId="0" applyNumberFormat="1" applyFill="1"/>
    <xf numFmtId="43" fontId="0" fillId="2" borderId="0" xfId="0" applyNumberFormat="1" applyFill="1"/>
    <xf numFmtId="0" fontId="0" fillId="2" borderId="5" xfId="0" applyFill="1" applyBorder="1"/>
    <xf numFmtId="0" fontId="0" fillId="2" borderId="0" xfId="0" applyFill="1" applyBorder="1"/>
    <xf numFmtId="164" fontId="0" fillId="2" borderId="0" xfId="2" applyNumberFormat="1" applyFont="1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/>
    </xf>
    <xf numFmtId="43" fontId="0" fillId="2" borderId="0" xfId="0" applyNumberFormat="1" applyFill="1" applyBorder="1"/>
    <xf numFmtId="165" fontId="0" fillId="2" borderId="0" xfId="5" applyNumberFormat="1" applyFont="1" applyFill="1" applyBorder="1"/>
    <xf numFmtId="0" fontId="0" fillId="2" borderId="7" xfId="0" applyFill="1" applyBorder="1"/>
    <xf numFmtId="43" fontId="0" fillId="2" borderId="8" xfId="0" applyNumberFormat="1" applyFill="1" applyBorder="1"/>
    <xf numFmtId="0" fontId="0" fillId="2" borderId="8" xfId="0" applyFill="1" applyBorder="1"/>
    <xf numFmtId="0" fontId="0" fillId="2" borderId="9" xfId="0" applyFill="1" applyBorder="1"/>
    <xf numFmtId="10" fontId="2" fillId="2" borderId="0" xfId="4" applyNumberFormat="1" applyFont="1" applyFill="1"/>
    <xf numFmtId="167" fontId="0" fillId="2" borderId="0" xfId="0" applyNumberFormat="1" applyFill="1"/>
    <xf numFmtId="0" fontId="0" fillId="2" borderId="0" xfId="0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0" fontId="0" fillId="4" borderId="22" xfId="0" applyFill="1" applyBorder="1"/>
    <xf numFmtId="0" fontId="0" fillId="2" borderId="1" xfId="0" applyFill="1" applyBorder="1" applyAlignment="1">
      <alignment horizontal="center"/>
    </xf>
    <xf numFmtId="0" fontId="2" fillId="2" borderId="1" xfId="0" applyFont="1" applyFill="1" applyBorder="1"/>
    <xf numFmtId="0" fontId="7" fillId="2" borderId="1" xfId="0" applyFont="1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164" fontId="0" fillId="2" borderId="0" xfId="2" applyNumberFormat="1" applyFont="1" applyFill="1"/>
    <xf numFmtId="43" fontId="0" fillId="2" borderId="0" xfId="2" applyFont="1" applyFill="1"/>
    <xf numFmtId="0" fontId="0" fillId="2" borderId="0" xfId="0" quotePrefix="1" applyFill="1"/>
    <xf numFmtId="9" fontId="0" fillId="2" borderId="0" xfId="4" applyFont="1" applyFill="1"/>
    <xf numFmtId="10" fontId="0" fillId="2" borderId="0" xfId="4" applyNumberFormat="1" applyFont="1" applyFill="1"/>
    <xf numFmtId="43" fontId="0" fillId="2" borderId="0" xfId="2" applyFont="1" applyFill="1" applyBorder="1"/>
    <xf numFmtId="164" fontId="0" fillId="2" borderId="1" xfId="2" applyNumberFormat="1" applyFont="1" applyFill="1" applyBorder="1"/>
    <xf numFmtId="43" fontId="0" fillId="2" borderId="1" xfId="2" applyFont="1" applyFill="1" applyBorder="1"/>
    <xf numFmtId="164" fontId="0" fillId="2" borderId="0" xfId="0" applyNumberFormat="1" applyFill="1"/>
    <xf numFmtId="43" fontId="2" fillId="2" borderId="0" xfId="0" applyNumberFormat="1" applyFont="1" applyFill="1"/>
    <xf numFmtId="10" fontId="0" fillId="2" borderId="0" xfId="4" applyNumberFormat="1" applyFont="1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/>
    <xf numFmtId="168" fontId="0" fillId="2" borderId="0" xfId="0" applyNumberFormat="1" applyFill="1"/>
    <xf numFmtId="165" fontId="2" fillId="2" borderId="0" xfId="5" applyNumberFormat="1" applyFont="1" applyFill="1" applyBorder="1"/>
    <xf numFmtId="0" fontId="0" fillId="2" borderId="2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3" fontId="0" fillId="2" borderId="0" xfId="2" applyFont="1" applyFill="1" applyAlignment="1">
      <alignment horizontal="center"/>
    </xf>
    <xf numFmtId="164" fontId="0" fillId="2" borderId="0" xfId="2" applyNumberFormat="1" applyFont="1" applyFill="1" applyAlignment="1"/>
    <xf numFmtId="164" fontId="0" fillId="2" borderId="0" xfId="2" applyNumberFormat="1" applyFont="1" applyFill="1" applyAlignment="1">
      <alignment horizontal="right"/>
    </xf>
    <xf numFmtId="43" fontId="0" fillId="2" borderId="0" xfId="2" applyFont="1" applyFill="1" applyAlignment="1">
      <alignment horizontal="right"/>
    </xf>
    <xf numFmtId="0" fontId="0" fillId="2" borderId="0" xfId="0" quotePrefix="1" applyFill="1" applyAlignment="1">
      <alignment horizontal="right"/>
    </xf>
    <xf numFmtId="9" fontId="0" fillId="2" borderId="0" xfId="4" applyFont="1" applyFill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43" fontId="0" fillId="2" borderId="0" xfId="2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43" fontId="0" fillId="2" borderId="1" xfId="2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4" fontId="0" fillId="2" borderId="0" xfId="0" applyNumberFormat="1" applyFill="1" applyAlignment="1">
      <alignment horizontal="right"/>
    </xf>
    <xf numFmtId="10" fontId="2" fillId="2" borderId="0" xfId="4" applyNumberFormat="1" applyFont="1" applyFill="1" applyAlignment="1">
      <alignment horizontal="right"/>
    </xf>
    <xf numFmtId="43" fontId="2" fillId="2" borderId="0" xfId="0" applyNumberFormat="1" applyFont="1" applyFill="1" applyAlignment="1">
      <alignment horizontal="right"/>
    </xf>
    <xf numFmtId="0" fontId="0" fillId="4" borderId="22" xfId="0" applyFill="1" applyBorder="1" applyAlignment="1">
      <alignment horizontal="center" vertical="center"/>
    </xf>
    <xf numFmtId="0" fontId="2" fillId="2" borderId="3" xfId="0" applyFont="1" applyFill="1" applyBorder="1" applyAlignment="1">
      <alignment horizontal="right"/>
    </xf>
    <xf numFmtId="0" fontId="2" fillId="2" borderId="4" xfId="0" applyFont="1" applyFill="1" applyBorder="1" applyAlignment="1">
      <alignment horizontal="right"/>
    </xf>
    <xf numFmtId="0" fontId="8" fillId="2" borderId="0" xfId="0" applyFont="1" applyFill="1" applyBorder="1"/>
    <xf numFmtId="0" fontId="8" fillId="2" borderId="7" xfId="0" applyFont="1" applyFill="1" applyBorder="1"/>
    <xf numFmtId="43" fontId="7" fillId="2" borderId="8" xfId="0" applyNumberFormat="1" applyFont="1" applyFill="1" applyBorder="1"/>
    <xf numFmtId="43" fontId="7" fillId="2" borderId="9" xfId="0" applyNumberFormat="1" applyFont="1" applyFill="1" applyBorder="1"/>
    <xf numFmtId="0" fontId="9" fillId="2" borderId="0" xfId="0" applyFont="1" applyFill="1" applyBorder="1"/>
    <xf numFmtId="0" fontId="0" fillId="2" borderId="0" xfId="0" applyFill="1" applyAlignment="1">
      <alignment horizontal="left"/>
    </xf>
    <xf numFmtId="168" fontId="0" fillId="2" borderId="0" xfId="0" applyNumberFormat="1" applyFill="1" applyAlignment="1">
      <alignment horizontal="right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4" borderId="22" xfId="0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0" fillId="2" borderId="5" xfId="0" applyFill="1" applyBorder="1" applyAlignment="1">
      <alignment horizontal="left"/>
    </xf>
    <xf numFmtId="0" fontId="0" fillId="2" borderId="0" xfId="0" quotePrefix="1" applyFill="1" applyBorder="1"/>
    <xf numFmtId="0" fontId="0" fillId="2" borderId="1" xfId="0" applyFill="1" applyBorder="1" applyAlignment="1">
      <alignment horizontal="left"/>
    </xf>
    <xf numFmtId="43" fontId="0" fillId="2" borderId="1" xfId="0" applyNumberFormat="1" applyFill="1" applyBorder="1"/>
    <xf numFmtId="0" fontId="8" fillId="2" borderId="0" xfId="0" applyFont="1" applyFill="1" applyAlignment="1">
      <alignment horizontal="left"/>
    </xf>
    <xf numFmtId="43" fontId="8" fillId="2" borderId="0" xfId="0" applyNumberFormat="1" applyFont="1" applyFill="1"/>
    <xf numFmtId="0" fontId="8" fillId="2" borderId="25" xfId="0" applyFont="1" applyFill="1" applyBorder="1" applyAlignment="1">
      <alignment horizontal="left"/>
    </xf>
    <xf numFmtId="43" fontId="8" fillId="2" borderId="11" xfId="0" applyNumberFormat="1" applyFont="1" applyFill="1" applyBorder="1"/>
    <xf numFmtId="0" fontId="8" fillId="2" borderId="6" xfId="0" applyFont="1" applyFill="1" applyBorder="1"/>
    <xf numFmtId="0" fontId="5" fillId="2" borderId="0" xfId="0" applyFont="1" applyFill="1"/>
    <xf numFmtId="0" fontId="0" fillId="2" borderId="0" xfId="2" applyNumberFormat="1" applyFont="1" applyFill="1" applyBorder="1"/>
    <xf numFmtId="169" fontId="0" fillId="2" borderId="0" xfId="4" applyNumberFormat="1" applyFont="1" applyFill="1"/>
    <xf numFmtId="169" fontId="0" fillId="2" borderId="1" xfId="4" applyNumberFormat="1" applyFont="1" applyFill="1" applyBorder="1"/>
    <xf numFmtId="43" fontId="0" fillId="2" borderId="8" xfId="2" applyFont="1" applyFill="1" applyBorder="1"/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43" fontId="0" fillId="2" borderId="6" xfId="2" applyFont="1" applyFill="1" applyBorder="1"/>
    <xf numFmtId="0" fontId="0" fillId="2" borderId="20" xfId="0" applyFill="1" applyBorder="1"/>
    <xf numFmtId="43" fontId="0" fillId="2" borderId="21" xfId="2" applyFont="1" applyFill="1" applyBorder="1"/>
    <xf numFmtId="43" fontId="0" fillId="2" borderId="9" xfId="0" applyNumberFormat="1" applyFill="1" applyBorder="1"/>
    <xf numFmtId="43" fontId="6" fillId="2" borderId="0" xfId="2" applyFont="1" applyFill="1"/>
    <xf numFmtId="43" fontId="2" fillId="2" borderId="0" xfId="2" applyFont="1" applyFill="1" applyAlignment="1">
      <alignment horizontal="center"/>
    </xf>
    <xf numFmtId="43" fontId="2" fillId="2" borderId="1" xfId="2" applyFont="1" applyFill="1" applyBorder="1" applyAlignment="1">
      <alignment horizontal="center"/>
    </xf>
    <xf numFmtId="0" fontId="8" fillId="2" borderId="0" xfId="0" applyFont="1" applyFill="1"/>
    <xf numFmtId="43" fontId="8" fillId="2" borderId="0" xfId="2" applyFont="1" applyFill="1"/>
    <xf numFmtId="0" fontId="7" fillId="2" borderId="0" xfId="0" applyFont="1" applyFill="1"/>
    <xf numFmtId="43" fontId="7" fillId="2" borderId="0" xfId="0" applyNumberFormat="1" applyFont="1" applyFill="1"/>
    <xf numFmtId="43" fontId="7" fillId="2" borderId="0" xfId="2" applyFont="1" applyFill="1"/>
    <xf numFmtId="0" fontId="0" fillId="2" borderId="0" xfId="0" applyFont="1" applyFill="1" applyAlignment="1">
      <alignment horizontal="right"/>
    </xf>
    <xf numFmtId="0" fontId="11" fillId="2" borderId="0" xfId="0" applyFont="1" applyFill="1"/>
    <xf numFmtId="165" fontId="0" fillId="2" borderId="1" xfId="5" applyNumberFormat="1" applyFont="1" applyFill="1" applyBorder="1"/>
    <xf numFmtId="164" fontId="4" fillId="2" borderId="0" xfId="2" applyNumberFormat="1" applyFont="1" applyFill="1" applyBorder="1"/>
    <xf numFmtId="165" fontId="0" fillId="2" borderId="0" xfId="0" applyNumberFormat="1" applyFill="1"/>
    <xf numFmtId="0" fontId="7" fillId="2" borderId="0" xfId="0" applyFont="1" applyFill="1" applyAlignment="1">
      <alignment horizontal="center"/>
    </xf>
    <xf numFmtId="18" fontId="0" fillId="2" borderId="22" xfId="0" applyNumberFormat="1" applyFill="1" applyBorder="1" applyAlignment="1">
      <alignment horizontal="center"/>
    </xf>
    <xf numFmtId="18" fontId="0" fillId="2" borderId="0" xfId="0" applyNumberFormat="1" applyFill="1" applyAlignment="1">
      <alignment horizontal="center"/>
    </xf>
    <xf numFmtId="0" fontId="12" fillId="2" borderId="0" xfId="0" applyFont="1" applyFill="1" applyAlignment="1">
      <alignment horizontal="right"/>
    </xf>
    <xf numFmtId="43" fontId="12" fillId="5" borderId="22" xfId="2" applyFont="1" applyFill="1" applyBorder="1"/>
    <xf numFmtId="171" fontId="0" fillId="4" borderId="24" xfId="0" applyNumberFormat="1" applyFill="1" applyBorder="1"/>
    <xf numFmtId="43" fontId="0" fillId="4" borderId="24" xfId="2" applyFont="1" applyFill="1" applyBorder="1"/>
    <xf numFmtId="171" fontId="0" fillId="4" borderId="26" xfId="0" applyNumberFormat="1" applyFill="1" applyBorder="1"/>
    <xf numFmtId="43" fontId="0" fillId="4" borderId="26" xfId="2" applyFont="1" applyFill="1" applyBorder="1"/>
    <xf numFmtId="171" fontId="0" fillId="4" borderId="23" xfId="0" applyNumberFormat="1" applyFill="1" applyBorder="1"/>
    <xf numFmtId="43" fontId="0" fillId="4" borderId="23" xfId="2" applyFont="1" applyFill="1" applyBorder="1"/>
    <xf numFmtId="43" fontId="12" fillId="5" borderId="22" xfId="2" applyFont="1" applyFill="1" applyBorder="1" applyAlignment="1">
      <alignment horizontal="center"/>
    </xf>
    <xf numFmtId="0" fontId="0" fillId="2" borderId="0" xfId="0" applyFill="1" applyAlignment="1">
      <alignment wrapText="1"/>
    </xf>
    <xf numFmtId="9" fontId="0" fillId="2" borderId="0" xfId="0" applyNumberFormat="1" applyFill="1" applyAlignment="1">
      <alignment wrapText="1"/>
    </xf>
    <xf numFmtId="2" fontId="0" fillId="2" borderId="0" xfId="0" applyNumberFormat="1" applyFill="1"/>
    <xf numFmtId="0" fontId="13" fillId="2" borderId="0" xfId="6" applyFill="1"/>
    <xf numFmtId="8" fontId="0" fillId="2" borderId="0" xfId="0" applyNumberFormat="1" applyFill="1"/>
    <xf numFmtId="9" fontId="0" fillId="4" borderId="22" xfId="0" applyNumberFormat="1" applyFill="1" applyBorder="1"/>
    <xf numFmtId="172" fontId="0" fillId="5" borderId="22" xfId="0" applyNumberFormat="1" applyFill="1" applyBorder="1"/>
    <xf numFmtId="0" fontId="2" fillId="2" borderId="0" xfId="0" applyFont="1" applyFill="1" applyAlignment="1">
      <alignment wrapText="1"/>
    </xf>
    <xf numFmtId="0" fontId="2" fillId="2" borderId="1" xfId="0" applyFont="1" applyFill="1" applyBorder="1" applyAlignment="1">
      <alignment wrapText="1"/>
    </xf>
    <xf numFmtId="173" fontId="0" fillId="2" borderId="0" xfId="0" applyNumberFormat="1" applyFill="1"/>
    <xf numFmtId="173" fontId="4" fillId="2" borderId="0" xfId="0" applyNumberFormat="1" applyFont="1" applyFill="1"/>
    <xf numFmtId="0" fontId="4" fillId="2" borderId="0" xfId="0" applyFont="1" applyFill="1"/>
    <xf numFmtId="0" fontId="4" fillId="2" borderId="0" xfId="0" applyFont="1" applyFill="1" applyAlignment="1">
      <alignment vertical="center"/>
    </xf>
    <xf numFmtId="174" fontId="0" fillId="2" borderId="0" xfId="0" applyNumberFormat="1" applyFill="1"/>
    <xf numFmtId="0" fontId="0" fillId="2" borderId="0" xfId="0" applyFill="1"/>
    <xf numFmtId="17" fontId="15" fillId="2" borderId="0" xfId="0" applyNumberFormat="1" applyFont="1" applyFill="1" applyAlignment="1">
      <alignment wrapText="1"/>
    </xf>
    <xf numFmtId="2" fontId="15" fillId="2" borderId="0" xfId="4" applyNumberFormat="1" applyFont="1" applyFill="1" applyAlignment="1">
      <alignment wrapText="1"/>
    </xf>
    <xf numFmtId="10" fontId="15" fillId="2" borderId="0" xfId="0" applyNumberFormat="1" applyFont="1" applyFill="1" applyAlignment="1">
      <alignment wrapText="1"/>
    </xf>
    <xf numFmtId="0" fontId="15" fillId="2" borderId="0" xfId="0" applyFont="1" applyFill="1" applyAlignment="1">
      <alignment wrapText="1"/>
    </xf>
    <xf numFmtId="173" fontId="0" fillId="5" borderId="22" xfId="0" applyNumberFormat="1" applyFill="1" applyBorder="1"/>
    <xf numFmtId="0" fontId="2" fillId="2" borderId="0" xfId="0" applyFont="1" applyFill="1" applyAlignment="1">
      <alignment horizontal="right"/>
    </xf>
    <xf numFmtId="0" fontId="21" fillId="2" borderId="11" xfId="0" applyFont="1" applyFill="1" applyBorder="1"/>
    <xf numFmtId="10" fontId="0" fillId="2" borderId="0" xfId="4" applyNumberFormat="1" applyFont="1" applyFill="1" applyAlignment="1">
      <alignment horizontal="right"/>
    </xf>
    <xf numFmtId="10" fontId="16" fillId="5" borderId="22" xfId="4" applyNumberFormat="1" applyFont="1" applyFill="1" applyBorder="1"/>
    <xf numFmtId="170" fontId="0" fillId="2" borderId="0" xfId="0" applyNumberFormat="1" applyFill="1"/>
    <xf numFmtId="165" fontId="0" fillId="5" borderId="22" xfId="5" applyNumberFormat="1" applyFont="1" applyFill="1" applyBorder="1"/>
    <xf numFmtId="0" fontId="2" fillId="2" borderId="11" xfId="0" applyFont="1" applyFill="1" applyBorder="1"/>
    <xf numFmtId="164" fontId="2" fillId="2" borderId="11" xfId="0" applyNumberFormat="1" applyFont="1" applyFill="1" applyBorder="1"/>
    <xf numFmtId="164" fontId="0" fillId="2" borderId="11" xfId="0" applyNumberFormat="1" applyFill="1" applyBorder="1"/>
    <xf numFmtId="164" fontId="2" fillId="2" borderId="0" xfId="0" applyNumberFormat="1" applyFont="1" applyFill="1"/>
    <xf numFmtId="10" fontId="0" fillId="5" borderId="22" xfId="4" applyNumberFormat="1" applyFont="1" applyFill="1" applyBorder="1"/>
    <xf numFmtId="0" fontId="0" fillId="2" borderId="0" xfId="0" applyFill="1"/>
    <xf numFmtId="0" fontId="15" fillId="2" borderId="0" xfId="0" applyFont="1" applyFill="1" applyAlignment="1"/>
    <xf numFmtId="0" fontId="23" fillId="2" borderId="0" xfId="0" applyFont="1" applyFill="1" applyAlignment="1"/>
    <xf numFmtId="176" fontId="0" fillId="3" borderId="22" xfId="0" applyNumberFormat="1" applyFill="1" applyBorder="1"/>
    <xf numFmtId="176" fontId="16" fillId="3" borderId="22" xfId="0" applyNumberFormat="1" applyFont="1" applyFill="1" applyBorder="1"/>
    <xf numFmtId="170" fontId="21" fillId="2" borderId="0" xfId="0" applyNumberFormat="1" applyFont="1" applyFill="1" applyAlignment="1">
      <alignment vertical="center"/>
    </xf>
    <xf numFmtId="170" fontId="2" fillId="2" borderId="0" xfId="0" applyNumberFormat="1" applyFont="1" applyFill="1"/>
    <xf numFmtId="170" fontId="0" fillId="2" borderId="1" xfId="0" applyNumberFormat="1" applyFill="1" applyBorder="1"/>
    <xf numFmtId="174" fontId="0" fillId="2" borderId="1" xfId="0" applyNumberFormat="1" applyFill="1" applyBorder="1"/>
    <xf numFmtId="8" fontId="2" fillId="2" borderId="11" xfId="0" applyNumberFormat="1" applyFont="1" applyFill="1" applyBorder="1"/>
    <xf numFmtId="0" fontId="2" fillId="4" borderId="22" xfId="0" applyFont="1" applyFill="1" applyBorder="1"/>
    <xf numFmtId="43" fontId="0" fillId="5" borderId="22" xfId="2" applyFont="1" applyFill="1" applyBorder="1"/>
    <xf numFmtId="9" fontId="0" fillId="4" borderId="22" xfId="4" applyFont="1" applyFill="1" applyBorder="1"/>
    <xf numFmtId="0" fontId="0" fillId="2" borderId="0" xfId="0" applyFill="1"/>
    <xf numFmtId="0" fontId="15" fillId="2" borderId="0" xfId="0" applyFont="1" applyFill="1" applyAlignment="1">
      <alignment wrapText="1"/>
    </xf>
    <xf numFmtId="0" fontId="0" fillId="2" borderId="13" xfId="0" applyFill="1" applyBorder="1"/>
    <xf numFmtId="0" fontId="2" fillId="2" borderId="13" xfId="0" applyFont="1" applyFill="1" applyBorder="1" applyAlignment="1">
      <alignment horizontal="center"/>
    </xf>
    <xf numFmtId="10" fontId="0" fillId="4" borderId="22" xfId="0" applyNumberFormat="1" applyFill="1" applyBorder="1"/>
    <xf numFmtId="0" fontId="27" fillId="2" borderId="0" xfId="0" applyFont="1" applyFill="1"/>
    <xf numFmtId="173" fontId="2" fillId="5" borderId="22" xfId="0" applyNumberFormat="1" applyFont="1" applyFill="1" applyBorder="1"/>
    <xf numFmtId="0" fontId="0" fillId="2" borderId="0" xfId="0" applyFont="1" applyFill="1" applyBorder="1"/>
    <xf numFmtId="0" fontId="2" fillId="2" borderId="0" xfId="0" applyFont="1" applyFill="1" applyAlignment="1">
      <alignment horizontal="center"/>
    </xf>
    <xf numFmtId="0" fontId="0" fillId="2" borderId="0" xfId="0" applyFill="1"/>
    <xf numFmtId="0" fontId="15" fillId="2" borderId="0" xfId="0" applyFont="1" applyFill="1" applyAlignment="1">
      <alignment wrapText="1"/>
    </xf>
    <xf numFmtId="172" fontId="0" fillId="2" borderId="0" xfId="0" applyNumberFormat="1" applyFill="1"/>
    <xf numFmtId="2" fontId="0" fillId="2" borderId="1" xfId="0" applyNumberFormat="1" applyFill="1" applyBorder="1"/>
    <xf numFmtId="0" fontId="2" fillId="2" borderId="0" xfId="0" applyFont="1" applyFill="1" applyAlignment="1">
      <alignment horizontal="center"/>
    </xf>
    <xf numFmtId="0" fontId="15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0" fillId="2" borderId="0" xfId="0" applyFill="1"/>
    <xf numFmtId="0" fontId="2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0" fillId="0" borderId="0" xfId="2" applyNumberFormat="1" applyFont="1" applyBorder="1"/>
    <xf numFmtId="0" fontId="0" fillId="0" borderId="6" xfId="0" applyBorder="1"/>
    <xf numFmtId="165" fontId="0" fillId="0" borderId="0" xfId="5" applyNumberFormat="1" applyFont="1" applyBorder="1"/>
    <xf numFmtId="166" fontId="0" fillId="0" borderId="0" xfId="0" applyNumberFormat="1"/>
    <xf numFmtId="0" fontId="0" fillId="0" borderId="7" xfId="0" applyBorder="1"/>
    <xf numFmtId="43" fontId="0" fillId="0" borderId="8" xfId="0" applyNumberFormat="1" applyBorder="1"/>
    <xf numFmtId="165" fontId="0" fillId="0" borderId="8" xfId="5" applyNumberFormat="1" applyFont="1" applyBorder="1"/>
    <xf numFmtId="166" fontId="0" fillId="0" borderId="8" xfId="0" applyNumberFormat="1" applyBorder="1"/>
    <xf numFmtId="0" fontId="0" fillId="0" borderId="8" xfId="0" applyBorder="1"/>
    <xf numFmtId="0" fontId="0" fillId="0" borderId="9" xfId="0" applyBorder="1"/>
    <xf numFmtId="0" fontId="30" fillId="0" borderId="0" xfId="0" applyFont="1"/>
    <xf numFmtId="10" fontId="2" fillId="0" borderId="0" xfId="4" applyNumberFormat="1" applyFont="1"/>
    <xf numFmtId="167" fontId="0" fillId="0" borderId="0" xfId="0" applyNumberFormat="1"/>
    <xf numFmtId="10" fontId="0" fillId="0" borderId="0" xfId="4" applyNumberFormat="1" applyFont="1"/>
    <xf numFmtId="16" fontId="0" fillId="0" borderId="0" xfId="0" applyNumberFormat="1"/>
    <xf numFmtId="0" fontId="0" fillId="0" borderId="1" xfId="0" applyBorder="1"/>
    <xf numFmtId="0" fontId="3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164" fontId="0" fillId="0" borderId="0" xfId="2" applyNumberFormat="1" applyFont="1"/>
    <xf numFmtId="164" fontId="0" fillId="0" borderId="0" xfId="0" applyNumberFormat="1"/>
    <xf numFmtId="0" fontId="0" fillId="3" borderId="0" xfId="0" quotePrefix="1" applyFill="1"/>
    <xf numFmtId="0" fontId="0" fillId="3" borderId="0" xfId="0" applyFill="1"/>
    <xf numFmtId="164" fontId="0" fillId="3" borderId="0" xfId="2" applyNumberFormat="1" applyFont="1" applyFill="1"/>
    <xf numFmtId="43" fontId="0" fillId="0" borderId="0" xfId="2" applyFont="1" applyBorder="1"/>
    <xf numFmtId="164" fontId="0" fillId="0" borderId="1" xfId="2" applyNumberFormat="1" applyFont="1" applyBorder="1"/>
    <xf numFmtId="43" fontId="0" fillId="0" borderId="1" xfId="2" applyFont="1" applyBorder="1"/>
    <xf numFmtId="43" fontId="2" fillId="0" borderId="0" xfId="0" applyNumberFormat="1" applyFont="1"/>
    <xf numFmtId="10" fontId="0" fillId="0" borderId="0" xfId="4" applyNumberFormat="1" applyFont="1" applyFill="1"/>
    <xf numFmtId="9" fontId="0" fillId="0" borderId="0" xfId="4" applyFont="1" applyFill="1"/>
    <xf numFmtId="0" fontId="32" fillId="0" borderId="0" xfId="0" applyFont="1"/>
    <xf numFmtId="44" fontId="0" fillId="0" borderId="0" xfId="5" applyFont="1" applyFill="1" applyBorder="1"/>
    <xf numFmtId="0" fontId="2" fillId="0" borderId="0" xfId="0" applyFont="1" applyAlignment="1">
      <alignment horizontal="center"/>
    </xf>
    <xf numFmtId="168" fontId="0" fillId="0" borderId="0" xfId="2" applyNumberFormat="1" applyFont="1" applyFill="1"/>
    <xf numFmtId="165" fontId="0" fillId="0" borderId="0" xfId="5" applyNumberFormat="1" applyFont="1" applyFill="1" applyBorder="1"/>
    <xf numFmtId="165" fontId="0" fillId="0" borderId="0" xfId="0" applyNumberFormat="1"/>
    <xf numFmtId="2" fontId="0" fillId="0" borderId="0" xfId="0" applyNumberFormat="1"/>
    <xf numFmtId="43" fontId="0" fillId="0" borderId="0" xfId="2" applyFont="1" applyFill="1"/>
    <xf numFmtId="44" fontId="0" fillId="2" borderId="0" xfId="5" applyFont="1" applyFill="1"/>
    <xf numFmtId="44" fontId="0" fillId="2" borderId="1" xfId="5" applyFont="1" applyFill="1" applyBorder="1"/>
    <xf numFmtId="44" fontId="0" fillId="2" borderId="0" xfId="0" applyNumberFormat="1" applyFill="1"/>
    <xf numFmtId="178" fontId="0" fillId="2" borderId="0" xfId="0" applyNumberFormat="1" applyFill="1"/>
    <xf numFmtId="22" fontId="0" fillId="2" borderId="0" xfId="0" applyNumberFormat="1" applyFill="1"/>
    <xf numFmtId="164" fontId="0" fillId="0" borderId="0" xfId="2" applyNumberFormat="1" applyFont="1" applyFill="1"/>
    <xf numFmtId="0" fontId="23" fillId="2" borderId="0" xfId="0" applyFont="1" applyFill="1"/>
    <xf numFmtId="176" fontId="0" fillId="2" borderId="0" xfId="0" applyNumberFormat="1" applyFill="1"/>
    <xf numFmtId="0" fontId="34" fillId="6" borderId="28" xfId="0" applyFont="1" applyFill="1" applyBorder="1" applyAlignment="1">
      <alignment wrapText="1"/>
    </xf>
    <xf numFmtId="0" fontId="34" fillId="6" borderId="29" xfId="0" applyFont="1" applyFill="1" applyBorder="1" applyAlignment="1">
      <alignment wrapText="1"/>
    </xf>
    <xf numFmtId="179" fontId="15" fillId="2" borderId="0" xfId="7" applyNumberFormat="1" applyFill="1" applyAlignment="1">
      <alignment horizontal="right" vertical="top"/>
    </xf>
    <xf numFmtId="0" fontId="15" fillId="2" borderId="0" xfId="0" applyFont="1" applyFill="1"/>
    <xf numFmtId="180" fontId="0" fillId="2" borderId="0" xfId="0" applyNumberFormat="1" applyFill="1"/>
    <xf numFmtId="181" fontId="0" fillId="0" borderId="0" xfId="5" applyNumberFormat="1" applyFont="1"/>
    <xf numFmtId="181" fontId="31" fillId="0" borderId="11" xfId="5" applyNumberFormat="1" applyFont="1" applyBorder="1"/>
    <xf numFmtId="43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10" fontId="0" fillId="4" borderId="22" xfId="0" applyNumberFormat="1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0" fontId="6" fillId="2" borderId="0" xfId="0" applyFont="1" applyFill="1" applyProtection="1"/>
    <xf numFmtId="0" fontId="0" fillId="2" borderId="0" xfId="0" applyFill="1" applyProtection="1"/>
    <xf numFmtId="0" fontId="2" fillId="2" borderId="0" xfId="0" applyFont="1" applyFill="1" applyProtection="1"/>
    <xf numFmtId="0" fontId="6" fillId="2" borderId="1" xfId="0" applyFont="1" applyFill="1" applyBorder="1" applyProtection="1"/>
    <xf numFmtId="0" fontId="0" fillId="2" borderId="1" xfId="0" applyFont="1" applyFill="1" applyBorder="1" applyProtection="1"/>
    <xf numFmtId="8" fontId="0" fillId="3" borderId="23" xfId="0" applyNumberFormat="1" applyFill="1" applyBorder="1" applyProtection="1"/>
    <xf numFmtId="0" fontId="11" fillId="2" borderId="0" xfId="0" applyFont="1" applyFill="1" applyProtection="1"/>
    <xf numFmtId="2" fontId="0" fillId="3" borderId="22" xfId="0" applyNumberFormat="1" applyFill="1" applyBorder="1" applyProtection="1"/>
    <xf numFmtId="8" fontId="0" fillId="4" borderId="22" xfId="0" applyNumberFormat="1" applyFill="1" applyBorder="1" applyProtection="1"/>
    <xf numFmtId="0" fontId="0" fillId="4" borderId="22" xfId="0" applyFill="1" applyBorder="1" applyProtection="1"/>
    <xf numFmtId="0" fontId="0" fillId="3" borderId="22" xfId="0" applyFill="1" applyBorder="1" applyProtection="1"/>
    <xf numFmtId="3" fontId="0" fillId="4" borderId="22" xfId="0" applyNumberFormat="1" applyFill="1" applyBorder="1" applyProtection="1"/>
    <xf numFmtId="10" fontId="0" fillId="3" borderId="22" xfId="0" applyNumberFormat="1" applyFill="1" applyBorder="1" applyProtection="1"/>
    <xf numFmtId="0" fontId="19" fillId="2" borderId="0" xfId="0" applyFont="1" applyFill="1" applyProtection="1"/>
    <xf numFmtId="0" fontId="20" fillId="2" borderId="0" xfId="0" applyFont="1" applyFill="1" applyBorder="1" applyProtection="1"/>
    <xf numFmtId="0" fontId="7" fillId="2" borderId="0" xfId="0" applyFont="1" applyFill="1" applyBorder="1" applyProtection="1"/>
    <xf numFmtId="0" fontId="7" fillId="2" borderId="0" xfId="0" applyFont="1" applyFill="1" applyProtection="1"/>
    <xf numFmtId="0" fontId="0" fillId="2" borderId="0" xfId="0" applyFill="1" applyBorder="1" applyProtection="1"/>
    <xf numFmtId="0" fontId="0" fillId="2" borderId="5" xfId="0" applyFill="1" applyBorder="1" applyProtection="1"/>
    <xf numFmtId="0" fontId="7" fillId="2" borderId="0" xfId="0" applyFont="1" applyFill="1" applyBorder="1" applyAlignment="1" applyProtection="1">
      <alignment horizontal="right"/>
    </xf>
    <xf numFmtId="164" fontId="7" fillId="2" borderId="6" xfId="2" applyNumberFormat="1" applyFont="1" applyFill="1" applyBorder="1" applyAlignment="1" applyProtection="1">
      <alignment horizontal="left"/>
    </xf>
    <xf numFmtId="0" fontId="10" fillId="2" borderId="13" xfId="0" applyFont="1" applyFill="1" applyBorder="1" applyProtection="1"/>
    <xf numFmtId="0" fontId="10" fillId="2" borderId="0" xfId="0" applyFont="1" applyFill="1" applyBorder="1" applyProtection="1"/>
    <xf numFmtId="0" fontId="11" fillId="2" borderId="0" xfId="0" applyFont="1" applyFill="1" applyBorder="1" applyAlignment="1" applyProtection="1">
      <alignment horizontal="right"/>
    </xf>
    <xf numFmtId="164" fontId="11" fillId="2" borderId="14" xfId="2" applyNumberFormat="1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22" fillId="2" borderId="14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43" fontId="0" fillId="2" borderId="0" xfId="0" applyNumberFormat="1" applyFill="1" applyBorder="1" applyProtection="1"/>
    <xf numFmtId="165" fontId="0" fillId="2" borderId="0" xfId="5" applyNumberFormat="1" applyFont="1" applyFill="1" applyBorder="1" applyProtection="1"/>
    <xf numFmtId="166" fontId="0" fillId="2" borderId="6" xfId="0" applyNumberFormat="1" applyFill="1" applyBorder="1" applyProtection="1"/>
    <xf numFmtId="43" fontId="10" fillId="2" borderId="0" xfId="0" applyNumberFormat="1" applyFont="1" applyFill="1" applyBorder="1" applyProtection="1"/>
    <xf numFmtId="165" fontId="10" fillId="2" borderId="0" xfId="5" applyNumberFormat="1" applyFont="1" applyFill="1" applyBorder="1" applyProtection="1"/>
    <xf numFmtId="166" fontId="10" fillId="2" borderId="14" xfId="0" applyNumberFormat="1" applyFont="1" applyFill="1" applyBorder="1" applyProtection="1"/>
    <xf numFmtId="0" fontId="0" fillId="2" borderId="7" xfId="0" applyFill="1" applyBorder="1" applyProtection="1"/>
    <xf numFmtId="43" fontId="0" fillId="2" borderId="8" xfId="0" applyNumberFormat="1" applyFill="1" applyBorder="1" applyProtection="1"/>
    <xf numFmtId="165" fontId="0" fillId="2" borderId="8" xfId="5" applyNumberFormat="1" applyFont="1" applyFill="1" applyBorder="1" applyProtection="1"/>
    <xf numFmtId="166" fontId="0" fillId="2" borderId="9" xfId="0" applyNumberFormat="1" applyFill="1" applyBorder="1" applyProtection="1"/>
    <xf numFmtId="0" fontId="10" fillId="2" borderId="15" xfId="0" applyFont="1" applyFill="1" applyBorder="1" applyProtection="1"/>
    <xf numFmtId="43" fontId="10" fillId="2" borderId="1" xfId="0" applyNumberFormat="1" applyFont="1" applyFill="1" applyBorder="1" applyProtection="1"/>
    <xf numFmtId="165" fontId="10" fillId="2" borderId="1" xfId="5" applyNumberFormat="1" applyFont="1" applyFill="1" applyBorder="1" applyProtection="1"/>
    <xf numFmtId="166" fontId="10" fillId="2" borderId="16" xfId="0" applyNumberFormat="1" applyFont="1" applyFill="1" applyBorder="1" applyProtection="1"/>
    <xf numFmtId="0" fontId="2" fillId="2" borderId="1" xfId="0" applyFont="1" applyFill="1" applyBorder="1" applyProtection="1"/>
    <xf numFmtId="0" fontId="0" fillId="2" borderId="1" xfId="0" applyFill="1" applyBorder="1" applyProtection="1"/>
    <xf numFmtId="0" fontId="22" fillId="2" borderId="1" xfId="0" applyFont="1" applyFill="1" applyBorder="1" applyProtection="1"/>
    <xf numFmtId="0" fontId="10" fillId="2" borderId="1" xfId="0" applyFont="1" applyFill="1" applyBorder="1" applyProtection="1"/>
    <xf numFmtId="10" fontId="2" fillId="2" borderId="0" xfId="4" applyNumberFormat="1" applyFont="1" applyFill="1" applyProtection="1"/>
    <xf numFmtId="167" fontId="0" fillId="2" borderId="0" xfId="0" applyNumberFormat="1" applyFill="1" applyProtection="1"/>
    <xf numFmtId="10" fontId="22" fillId="2" borderId="0" xfId="4" applyNumberFormat="1" applyFont="1" applyFill="1" applyBorder="1" applyProtection="1"/>
    <xf numFmtId="167" fontId="10" fillId="2" borderId="0" xfId="0" applyNumberFormat="1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0" fontId="22" fillId="2" borderId="1" xfId="0" applyFont="1" applyFill="1" applyBorder="1" applyAlignment="1" applyProtection="1">
      <alignment horizontal="center"/>
    </xf>
    <xf numFmtId="175" fontId="0" fillId="3" borderId="22" xfId="0" applyNumberFormat="1" applyFill="1" applyBorder="1" applyProtection="1"/>
    <xf numFmtId="0" fontId="11" fillId="2" borderId="0" xfId="0" applyFont="1" applyFill="1" applyBorder="1" applyProtection="1"/>
    <xf numFmtId="43" fontId="0" fillId="3" borderId="22" xfId="0" applyNumberFormat="1" applyFill="1" applyBorder="1" applyProtection="1"/>
    <xf numFmtId="16" fontId="7" fillId="2" borderId="0" xfId="0" applyNumberFormat="1" applyFont="1" applyFill="1" applyProtection="1"/>
    <xf numFmtId="16" fontId="11" fillId="2" borderId="0" xfId="0" applyNumberFormat="1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0" fontId="17" fillId="2" borderId="0" xfId="0" applyFont="1" applyFill="1" applyProtection="1"/>
    <xf numFmtId="181" fontId="0" fillId="0" borderId="0" xfId="5" applyNumberFormat="1" applyFont="1" applyProtection="1"/>
    <xf numFmtId="0" fontId="18" fillId="2" borderId="0" xfId="0" applyFont="1" applyFill="1" applyProtection="1"/>
    <xf numFmtId="167" fontId="10" fillId="2" borderId="1" xfId="0" applyNumberFormat="1" applyFont="1" applyFill="1" applyBorder="1" applyProtection="1"/>
    <xf numFmtId="170" fontId="0" fillId="2" borderId="0" xfId="0" applyNumberFormat="1" applyFill="1" applyProtection="1"/>
    <xf numFmtId="0" fontId="22" fillId="2" borderId="0" xfId="0" applyFont="1" applyFill="1" applyBorder="1" applyProtection="1"/>
    <xf numFmtId="167" fontId="22" fillId="5" borderId="22" xfId="0" applyNumberFormat="1" applyFont="1" applyFill="1" applyBorder="1" applyProtection="1"/>
    <xf numFmtId="0" fontId="0" fillId="2" borderId="0" xfId="0" applyFont="1" applyFill="1" applyBorder="1" applyProtection="1"/>
    <xf numFmtId="0" fontId="21" fillId="2" borderId="11" xfId="0" applyFont="1" applyFill="1" applyBorder="1" applyProtection="1"/>
    <xf numFmtId="181" fontId="31" fillId="0" borderId="11" xfId="5" applyNumberFormat="1" applyFont="1" applyBorder="1" applyProtection="1"/>
    <xf numFmtId="3" fontId="0" fillId="2" borderId="0" xfId="0" applyNumberFormat="1" applyFill="1" applyProtection="1"/>
    <xf numFmtId="0" fontId="25" fillId="2" borderId="0" xfId="0" applyFont="1" applyFill="1" applyProtection="1"/>
    <xf numFmtId="0" fontId="13" fillId="2" borderId="0" xfId="6" applyFill="1" applyAlignment="1" applyProtection="1">
      <alignment horizontal="center"/>
    </xf>
    <xf numFmtId="0" fontId="0" fillId="2" borderId="0" xfId="0" applyFont="1" applyFill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2" fillId="2" borderId="0" xfId="0" applyNumberFormat="1" applyFont="1" applyFill="1" applyAlignment="1" applyProtection="1">
      <alignment horizontal="center"/>
    </xf>
    <xf numFmtId="0" fontId="2" fillId="2" borderId="1" xfId="0" applyNumberFormat="1" applyFont="1" applyFill="1" applyBorder="1" applyAlignment="1" applyProtection="1">
      <alignment horizontal="center"/>
    </xf>
    <xf numFmtId="0" fontId="2" fillId="2" borderId="27" xfId="0" applyFont="1" applyFill="1" applyBorder="1" applyProtection="1"/>
    <xf numFmtId="0" fontId="0" fillId="2" borderId="27" xfId="2" applyNumberFormat="1" applyFont="1" applyFill="1" applyBorder="1" applyAlignment="1" applyProtection="1">
      <alignment horizontal="center"/>
    </xf>
    <xf numFmtId="0" fontId="26" fillId="2" borderId="0" xfId="0" applyFont="1" applyFill="1" applyAlignment="1" applyProtection="1">
      <alignment horizontal="right"/>
    </xf>
    <xf numFmtId="0" fontId="26" fillId="2" borderId="0" xfId="0" applyFont="1" applyFill="1" applyProtection="1"/>
    <xf numFmtId="0" fontId="2" fillId="2" borderId="13" xfId="0" applyFont="1" applyFill="1" applyBorder="1" applyAlignment="1" applyProtection="1">
      <alignment horizontal="right"/>
    </xf>
    <xf numFmtId="0" fontId="2" fillId="2" borderId="0" xfId="0" applyFont="1" applyFill="1" applyBorder="1" applyAlignment="1" applyProtection="1">
      <alignment horizontal="right"/>
    </xf>
    <xf numFmtId="164" fontId="24" fillId="2" borderId="0" xfId="2" applyNumberFormat="1" applyFont="1" applyFill="1" applyProtection="1"/>
    <xf numFmtId="164" fontId="0" fillId="2" borderId="0" xfId="2" applyNumberFormat="1" applyFont="1" applyFill="1" applyProtection="1"/>
    <xf numFmtId="164" fontId="0" fillId="2" borderId="13" xfId="2" applyNumberFormat="1" applyFont="1" applyFill="1" applyBorder="1" applyProtection="1"/>
    <xf numFmtId="164" fontId="0" fillId="2" borderId="0" xfId="2" applyNumberFormat="1" applyFont="1" applyFill="1" applyBorder="1" applyProtection="1"/>
    <xf numFmtId="165" fontId="0" fillId="2" borderId="0" xfId="5" applyNumberFormat="1" applyFont="1" applyFill="1" applyProtection="1"/>
    <xf numFmtId="0" fontId="24" fillId="2" borderId="0" xfId="0" applyFont="1" applyFill="1" applyProtection="1"/>
    <xf numFmtId="2" fontId="24" fillId="2" borderId="0" xfId="5" applyNumberFormat="1" applyFont="1" applyFill="1" applyProtection="1"/>
    <xf numFmtId="169" fontId="0" fillId="4" borderId="22" xfId="4" applyNumberFormat="1" applyFont="1" applyFill="1" applyBorder="1" applyProtection="1"/>
    <xf numFmtId="177" fontId="0" fillId="5" borderId="22" xfId="0" applyNumberFormat="1" applyFill="1" applyBorder="1" applyProtection="1"/>
    <xf numFmtId="169" fontId="0" fillId="7" borderId="0" xfId="4" applyNumberFormat="1" applyFont="1" applyFill="1" applyProtection="1"/>
    <xf numFmtId="169" fontId="0" fillId="7" borderId="1" xfId="4" applyNumberFormat="1" applyFont="1" applyFill="1" applyBorder="1" applyProtection="1"/>
    <xf numFmtId="164" fontId="0" fillId="7" borderId="27" xfId="2" applyNumberFormat="1" applyFont="1" applyFill="1" applyBorder="1" applyProtection="1"/>
    <xf numFmtId="169" fontId="0" fillId="7" borderId="0" xfId="0" applyNumberFormat="1" applyFont="1" applyFill="1" applyProtection="1"/>
    <xf numFmtId="43" fontId="0" fillId="7" borderId="22" xfId="0" applyNumberFormat="1" applyFill="1" applyBorder="1" applyProtection="1"/>
    <xf numFmtId="0" fontId="2" fillId="2" borderId="2" xfId="0" applyFont="1" applyFill="1" applyBorder="1" applyAlignment="1" applyProtection="1">
      <alignment horizontal="center"/>
    </xf>
    <xf numFmtId="0" fontId="2" fillId="2" borderId="3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2" fillId="2" borderId="10" xfId="0" applyFont="1" applyFill="1" applyBorder="1" applyAlignment="1" applyProtection="1">
      <alignment horizontal="center"/>
    </xf>
    <xf numFmtId="0" fontId="22" fillId="2" borderId="11" xfId="0" applyFont="1" applyFill="1" applyBorder="1" applyAlignment="1" applyProtection="1">
      <alignment horizontal="center"/>
    </xf>
    <xf numFmtId="0" fontId="22" fillId="2" borderId="12" xfId="0" applyFont="1" applyFill="1" applyBorder="1" applyAlignment="1" applyProtection="1">
      <alignment horizontal="center"/>
    </xf>
    <xf numFmtId="0" fontId="22" fillId="2" borderId="1" xfId="0" applyFont="1" applyFill="1" applyBorder="1" applyAlignment="1" applyProtection="1">
      <alignment horizontal="center"/>
    </xf>
    <xf numFmtId="0" fontId="2" fillId="2" borderId="0" xfId="0" applyFont="1" applyFill="1" applyAlignment="1">
      <alignment horizontal="center" vertical="center"/>
    </xf>
    <xf numFmtId="10" fontId="3" fillId="2" borderId="0" xfId="4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43" fontId="0" fillId="2" borderId="0" xfId="2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0" xfId="0" applyFill="1"/>
    <xf numFmtId="0" fontId="15" fillId="2" borderId="0" xfId="0" applyFont="1" applyFill="1" applyAlignment="1">
      <alignment horizontal="center" wrapText="1"/>
    </xf>
    <xf numFmtId="0" fontId="33" fillId="6" borderId="0" xfId="0" applyFont="1" applyFill="1" applyAlignment="1">
      <alignment wrapText="1"/>
    </xf>
    <xf numFmtId="0" fontId="15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</cellXfs>
  <cellStyles count="8">
    <cellStyle name="Comma" xfId="2" builtinId="3"/>
    <cellStyle name="Currency" xfId="5" builtinId="4"/>
    <cellStyle name="Hyperlink" xfId="6" builtinId="8"/>
    <cellStyle name="Normal" xfId="0" builtinId="0"/>
    <cellStyle name="Normal 2" xfId="7"/>
    <cellStyle name="Normal 299" xfId="3"/>
    <cellStyle name="Normal 3" xfId="1"/>
    <cellStyle name="Percent" xfId="4" builtinId="5"/>
  </cellStyles>
  <dxfs count="8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664008</xdr:colOff>
      <xdr:row>27</xdr:row>
      <xdr:rowOff>25400</xdr:rowOff>
    </xdr:from>
    <xdr:to>
      <xdr:col>16</xdr:col>
      <xdr:colOff>313488</xdr:colOff>
      <xdr:row>36</xdr:row>
      <xdr:rowOff>148528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6208" y="5123180"/>
          <a:ext cx="7696200" cy="176904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15</xdr:row>
      <xdr:rowOff>83820</xdr:rowOff>
    </xdr:from>
    <xdr:to>
      <xdr:col>18</xdr:col>
      <xdr:colOff>678180</xdr:colOff>
      <xdr:row>26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987040"/>
          <a:ext cx="950214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1242060</xdr:colOff>
      <xdr:row>3</xdr:row>
      <xdr:rowOff>160021</xdr:rowOff>
    </xdr:from>
    <xdr:to>
      <xdr:col>17</xdr:col>
      <xdr:colOff>106680</xdr:colOff>
      <xdr:row>8</xdr:row>
      <xdr:rowOff>83821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68681"/>
          <a:ext cx="1136904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2369820</xdr:colOff>
      <xdr:row>21</xdr:row>
      <xdr:rowOff>160020</xdr:rowOff>
    </xdr:from>
    <xdr:to>
      <xdr:col>2</xdr:col>
      <xdr:colOff>47873</xdr:colOff>
      <xdr:row>23</xdr:row>
      <xdr:rowOff>22860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DD5DFD-A359-4B6F-B29C-4A72343C6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4160520"/>
          <a:ext cx="138137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2404110</xdr:colOff>
      <xdr:row>25</xdr:row>
      <xdr:rowOff>167640</xdr:rowOff>
    </xdr:from>
    <xdr:to>
      <xdr:col>2</xdr:col>
      <xdr:colOff>35025</xdr:colOff>
      <xdr:row>27</xdr:row>
      <xdr:rowOff>30480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E83020A-AB75-4E88-AF5D-BB4750B67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4110" y="4899660"/>
          <a:ext cx="133423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on Nelson" id="{94041139-844D-0041-9056-BF52D053CE80}" userId="rnelson@strategen.com" providerId="PeoplePicker"/>
  <person displayName="Eliasid Animas" id="{DA969DD0-BC5E-B14B-9255-C007CD42D19A}" userId="S::eanimas@strategen.com::d7de436a-1472-4461-bb4d-04025ba9df16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trategen.sharepoint.com/egnyte/Consulting/Client%20Work/Kentucky%20Commonwealth/Net%20Metering%202020/Project%20Work/Individual%20Utility%20Proceedings/KY%20Power/Alternative%20avoided%20cost%20models/Exhibit_AEV_R6%20modifie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207409" refreshedDate="44123.653324652776" createdVersion="6" refreshedVersion="6" minRefreshableVersion="3" recordCount="8784">
  <cacheSource type="worksheet">
    <worksheetSource ref="A5:D8789" sheet="Commercial Profile" r:id="rId2"/>
  </cacheSource>
  <cacheFields count="4">
    <cacheField name="Date/Time" numFmtId="22">
      <sharedItems containsSemiMixedTypes="0" containsNonDate="0" containsDate="1" containsString="0" minDate="2019-04-01T00:00:00" maxDate="2020-04-01T00:00:00"/>
    </cacheField>
    <cacheField name="Profile Demand" numFmtId="178">
      <sharedItems containsSemiMixedTypes="0" containsString="0" containsNumber="1" minValue="0" maxValue="4.345616340637207"/>
    </cacheField>
    <cacheField name="Class Demand" numFmtId="164">
      <sharedItems containsSemiMixedTypes="0" containsString="0" containsNumber="1" minValue="0" maxValue="240313.97793004269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d v="2019-04-01T00:00:00"/>
    <n v="2.3580434322357178"/>
    <n v="99426.002442986981"/>
    <x v="0"/>
  </r>
  <r>
    <d v="2019-04-01T01:00:00"/>
    <n v="2.2684268951416016"/>
    <n v="100328.51525691041"/>
    <x v="1"/>
  </r>
  <r>
    <d v="2019-04-01T02:00:00"/>
    <n v="2.2440354824066162"/>
    <n v="102115.19237881211"/>
    <x v="2"/>
  </r>
  <r>
    <d v="2019-04-01T03:00:00"/>
    <n v="2.3482406139373779"/>
    <n v="105092.36161424541"/>
    <x v="3"/>
  </r>
  <r>
    <d v="2019-04-01T04:00:00"/>
    <n v="2.6418120861053467"/>
    <n v="112931.95111472055"/>
    <x v="4"/>
  </r>
  <r>
    <d v="2019-04-01T05:00:00"/>
    <n v="2.8390607833862305"/>
    <n v="121912.37622545402"/>
    <x v="5"/>
  </r>
  <r>
    <d v="2019-04-01T06:00:00"/>
    <n v="3.0327630043029785"/>
    <n v="142765.87080864125"/>
    <x v="6"/>
  </r>
  <r>
    <d v="2019-04-01T07:00:00"/>
    <n v="3.0683672428131104"/>
    <n v="172353.92598942123"/>
    <x v="7"/>
  </r>
  <r>
    <d v="2019-04-01T08:00:00"/>
    <n v="3.1245088577270508"/>
    <n v="191709.21494015303"/>
    <x v="8"/>
  </r>
  <r>
    <d v="2019-04-01T09:00:00"/>
    <n v="2.6620807647705078"/>
    <n v="192430.43989800915"/>
    <x v="9"/>
  </r>
  <r>
    <d v="2019-04-01T10:00:00"/>
    <n v="2.2389295101165771"/>
    <n v="181669.31037576744"/>
    <x v="10"/>
  </r>
  <r>
    <d v="2019-04-01T11:00:00"/>
    <n v="1.9515323638916016"/>
    <n v="170312.17369112285"/>
    <x v="11"/>
  </r>
  <r>
    <d v="2019-04-01T12:00:00"/>
    <n v="1.8897539377212524"/>
    <n v="164326.76727075662"/>
    <x v="12"/>
  </r>
  <r>
    <d v="2019-04-01T13:00:00"/>
    <n v="1.5947988033294678"/>
    <n v="162537.76387878478"/>
    <x v="13"/>
  </r>
  <r>
    <d v="2019-04-01T14:00:00"/>
    <n v="1.4787280559539795"/>
    <n v="157987.53906752536"/>
    <x v="14"/>
  </r>
  <r>
    <d v="2019-04-01T15:00:00"/>
    <n v="1.4410444498062134"/>
    <n v="152571.43327716019"/>
    <x v="15"/>
  </r>
  <r>
    <d v="2019-04-01T16:00:00"/>
    <n v="1.3978612422943115"/>
    <n v="132929.26928660637"/>
    <x v="16"/>
  </r>
  <r>
    <d v="2019-04-01T17:00:00"/>
    <n v="1.5429601669311523"/>
    <n v="119267.32493171423"/>
    <x v="17"/>
  </r>
  <r>
    <d v="2019-04-01T18:00:00"/>
    <n v="1.4102866649627686"/>
    <n v="110058.87836155268"/>
    <x v="18"/>
  </r>
  <r>
    <d v="2019-04-01T19:00:00"/>
    <n v="1.7883085012435913"/>
    <n v="107511.38092501665"/>
    <x v="19"/>
  </r>
  <r>
    <d v="2019-04-01T20:00:00"/>
    <n v="1.8921248912811279"/>
    <n v="112075.64070325519"/>
    <x v="20"/>
  </r>
  <r>
    <d v="2019-04-01T21:00:00"/>
    <n v="1.9348583221435547"/>
    <n v="111677.17502403635"/>
    <x v="21"/>
  </r>
  <r>
    <d v="2019-04-01T22:00:00"/>
    <n v="1.9057813882827759"/>
    <n v="109493.3763487276"/>
    <x v="22"/>
  </r>
  <r>
    <d v="2019-04-01T23:00:00"/>
    <n v="1.962080717086792"/>
    <n v="109637.30795470177"/>
    <x v="23"/>
  </r>
  <r>
    <d v="2019-04-02T00:00:00"/>
    <n v="1.8895143270492554"/>
    <n v="109401.41850680893"/>
    <x v="0"/>
  </r>
  <r>
    <d v="2019-04-02T01:00:00"/>
    <n v="2.1016688346862793"/>
    <n v="111714.6329644971"/>
    <x v="1"/>
  </r>
  <r>
    <d v="2019-04-02T02:00:00"/>
    <n v="2.2232983112335205"/>
    <n v="113232.80540189432"/>
    <x v="2"/>
  </r>
  <r>
    <d v="2019-04-02T03:00:00"/>
    <n v="2.1019735336303711"/>
    <n v="114853.15937677457"/>
    <x v="3"/>
  </r>
  <r>
    <d v="2019-04-02T04:00:00"/>
    <n v="2.2745752334594727"/>
    <n v="116999.65268850407"/>
    <x v="4"/>
  </r>
  <r>
    <d v="2019-04-02T05:00:00"/>
    <n v="2.4381539821624756"/>
    <n v="125276.79980462682"/>
    <x v="5"/>
  </r>
  <r>
    <d v="2019-04-02T06:00:00"/>
    <n v="2.7145752906799316"/>
    <n v="143752.22096821811"/>
    <x v="6"/>
  </r>
  <r>
    <d v="2019-04-02T07:00:00"/>
    <n v="2.6114435195922852"/>
    <n v="164125.53268773732"/>
    <x v="7"/>
  </r>
  <r>
    <d v="2019-04-02T08:00:00"/>
    <n v="2.5600616931915283"/>
    <n v="176541.33182914817"/>
    <x v="8"/>
  </r>
  <r>
    <d v="2019-04-02T09:00:00"/>
    <n v="2.2473509311676025"/>
    <n v="183306.77087598512"/>
    <x v="9"/>
  </r>
  <r>
    <d v="2019-04-02T10:00:00"/>
    <n v="1.7853397130966187"/>
    <n v="171762.73935095532"/>
    <x v="10"/>
  </r>
  <r>
    <d v="2019-04-02T11:00:00"/>
    <n v="1.66583251953125"/>
    <n v="164485.40939096274"/>
    <x v="11"/>
  </r>
  <r>
    <d v="2019-04-02T12:00:00"/>
    <n v="1.5114948749542236"/>
    <n v="162622.60380638894"/>
    <x v="12"/>
  </r>
  <r>
    <d v="2019-04-02T13:00:00"/>
    <n v="1.6771094799041748"/>
    <n v="161113.9000362262"/>
    <x v="13"/>
  </r>
  <r>
    <d v="2019-04-02T14:00:00"/>
    <n v="1.2877446413040161"/>
    <n v="158314.63370952156"/>
    <x v="14"/>
  </r>
  <r>
    <d v="2019-04-02T15:00:00"/>
    <n v="1.2967547178268433"/>
    <n v="148382.04274289726"/>
    <x v="15"/>
  </r>
  <r>
    <d v="2019-04-02T16:00:00"/>
    <n v="1.451915979385376"/>
    <n v="136072.97257049414"/>
    <x v="16"/>
  </r>
  <r>
    <d v="2019-04-02T17:00:00"/>
    <n v="1.2866709232330322"/>
    <n v="117282.84242199564"/>
    <x v="17"/>
  </r>
  <r>
    <d v="2019-04-02T18:00:00"/>
    <n v="1.3506394624710083"/>
    <n v="111685.59963243728"/>
    <x v="18"/>
  </r>
  <r>
    <d v="2019-04-02T19:00:00"/>
    <n v="1.3942567110061646"/>
    <n v="109570.18761865776"/>
    <x v="19"/>
  </r>
  <r>
    <d v="2019-04-02T20:00:00"/>
    <n v="1.9041464328765869"/>
    <n v="111851.09007648057"/>
    <x v="20"/>
  </r>
  <r>
    <d v="2019-04-02T21:00:00"/>
    <n v="1.7830861806869507"/>
    <n v="109963.16794245085"/>
    <x v="21"/>
  </r>
  <r>
    <d v="2019-04-02T22:00:00"/>
    <n v="1.6871300935745239"/>
    <n v="104457.37950798635"/>
    <x v="22"/>
  </r>
  <r>
    <d v="2019-04-02T23:00:00"/>
    <n v="1.7235326766967773"/>
    <n v="103211.40721241127"/>
    <x v="23"/>
  </r>
  <r>
    <d v="2019-04-03T00:00:00"/>
    <n v="1.5843603610992432"/>
    <n v="103360.65250969994"/>
    <x v="0"/>
  </r>
  <r>
    <d v="2019-04-03T01:00:00"/>
    <n v="1.8025611639022827"/>
    <n v="104518.04239059026"/>
    <x v="1"/>
  </r>
  <r>
    <d v="2019-04-03T02:00:00"/>
    <n v="2.00797438621521"/>
    <n v="108127.01634505307"/>
    <x v="2"/>
  </r>
  <r>
    <d v="2019-04-03T03:00:00"/>
    <n v="2.0703184604644775"/>
    <n v="109484.21794107721"/>
    <x v="3"/>
  </r>
  <r>
    <d v="2019-04-03T04:00:00"/>
    <n v="2.2558815479278564"/>
    <n v="116579.96720789019"/>
    <x v="4"/>
  </r>
  <r>
    <d v="2019-04-03T05:00:00"/>
    <n v="2.2347447872161865"/>
    <n v="126633.95386482781"/>
    <x v="5"/>
  </r>
  <r>
    <d v="2019-04-03T06:00:00"/>
    <n v="2.4521656036376953"/>
    <n v="143332.09724408892"/>
    <x v="6"/>
  </r>
  <r>
    <d v="2019-04-03T07:00:00"/>
    <n v="2.5701866149902344"/>
    <n v="165546.96535351255"/>
    <x v="7"/>
  </r>
  <r>
    <d v="2019-04-03T08:00:00"/>
    <n v="2.6861763000488281"/>
    <n v="172701.44101498235"/>
    <x v="8"/>
  </r>
  <r>
    <d v="2019-04-03T09:00:00"/>
    <n v="2.2255949974060059"/>
    <n v="174746.97918141444"/>
    <x v="9"/>
  </r>
  <r>
    <d v="2019-04-03T10:00:00"/>
    <n v="1.5610463619232178"/>
    <n v="163942.51629944911"/>
    <x v="10"/>
  </r>
  <r>
    <d v="2019-04-03T11:00:00"/>
    <n v="1.2837537527084351"/>
    <n v="154106.35898716783"/>
    <x v="11"/>
  </r>
  <r>
    <d v="2019-04-03T12:00:00"/>
    <n v="1.0613183975219727"/>
    <n v="153630.24337095977"/>
    <x v="12"/>
  </r>
  <r>
    <d v="2019-04-03T13:00:00"/>
    <n v="1.0284956693649292"/>
    <n v="149900.06579403763"/>
    <x v="13"/>
  </r>
  <r>
    <d v="2019-04-03T14:00:00"/>
    <n v="0.98197376728057861"/>
    <n v="143676.88671925876"/>
    <x v="14"/>
  </r>
  <r>
    <d v="2019-04-03T15:00:00"/>
    <n v="1.1340541839599609"/>
    <n v="138225.42981994577"/>
    <x v="15"/>
  </r>
  <r>
    <d v="2019-04-03T16:00:00"/>
    <n v="1.0953792333602905"/>
    <n v="132142.0178381085"/>
    <x v="16"/>
  </r>
  <r>
    <d v="2019-04-03T17:00:00"/>
    <n v="1.1404199600219727"/>
    <n v="119533.33860710471"/>
    <x v="17"/>
  </r>
  <r>
    <d v="2019-04-03T18:00:00"/>
    <n v="1.0814231634140015"/>
    <n v="113180.26727639732"/>
    <x v="18"/>
  </r>
  <r>
    <d v="2019-04-03T19:00:00"/>
    <n v="1.0740666389465332"/>
    <n v="109918.22964379398"/>
    <x v="19"/>
  </r>
  <r>
    <d v="2019-04-03T20:00:00"/>
    <n v="1.3188215494155884"/>
    <n v="104146.77223615261"/>
    <x v="20"/>
  </r>
  <r>
    <d v="2019-04-03T21:00:00"/>
    <n v="1.3210486173629761"/>
    <n v="101408.79422483641"/>
    <x v="21"/>
  </r>
  <r>
    <d v="2019-04-03T22:00:00"/>
    <n v="1.1612166166305542"/>
    <n v="96086.199647171146"/>
    <x v="22"/>
  </r>
  <r>
    <d v="2019-04-03T23:00:00"/>
    <n v="1.1447263956069946"/>
    <n v="91238.037898729774"/>
    <x v="23"/>
  </r>
  <r>
    <d v="2019-04-04T00:00:00"/>
    <n v="1.0960301160812378"/>
    <n v="87414.241544323624"/>
    <x v="0"/>
  </r>
  <r>
    <d v="2019-04-04T01:00:00"/>
    <n v="1.1693630218505859"/>
    <n v="85322.495492216534"/>
    <x v="1"/>
  </r>
  <r>
    <d v="2019-04-04T02:00:00"/>
    <n v="1.251678466796875"/>
    <n v="88275.760805632104"/>
    <x v="2"/>
  </r>
  <r>
    <d v="2019-04-04T03:00:00"/>
    <n v="1.292505145072937"/>
    <n v="88605.608374416028"/>
    <x v="3"/>
  </r>
  <r>
    <d v="2019-04-04T04:00:00"/>
    <n v="1.2854634523391724"/>
    <n v="94094.753243607498"/>
    <x v="4"/>
  </r>
  <r>
    <d v="2019-04-04T05:00:00"/>
    <n v="1.4753233194351196"/>
    <n v="102044.12470877942"/>
    <x v="5"/>
  </r>
  <r>
    <d v="2019-04-04T06:00:00"/>
    <n v="1.8488888740539551"/>
    <n v="120509.21345300741"/>
    <x v="6"/>
  </r>
  <r>
    <d v="2019-04-04T07:00:00"/>
    <n v="1.9617503881454468"/>
    <n v="138605.426941807"/>
    <x v="7"/>
  </r>
  <r>
    <d v="2019-04-04T08:00:00"/>
    <n v="1.7583796977996826"/>
    <n v="152410.55411237114"/>
    <x v="8"/>
  </r>
  <r>
    <d v="2019-04-04T09:00:00"/>
    <n v="1.44243323802948"/>
    <n v="153084.80156375564"/>
    <x v="9"/>
  </r>
  <r>
    <d v="2019-04-04T10:00:00"/>
    <n v="1.2139867544174194"/>
    <n v="148351.82719817781"/>
    <x v="10"/>
  </r>
  <r>
    <d v="2019-04-04T11:00:00"/>
    <n v="1.0790747404098511"/>
    <n v="139824.27915047589"/>
    <x v="11"/>
  </r>
  <r>
    <d v="2019-04-04T12:00:00"/>
    <n v="0.93302899599075317"/>
    <n v="147580.40703103284"/>
    <x v="12"/>
  </r>
  <r>
    <d v="2019-04-04T13:00:00"/>
    <n v="0.79403877258300781"/>
    <n v="145205.23073796791"/>
    <x v="13"/>
  </r>
  <r>
    <d v="2019-04-04T14:00:00"/>
    <n v="0.83960908651351929"/>
    <n v="145985.29066501197"/>
    <x v="14"/>
  </r>
  <r>
    <d v="2019-04-04T15:00:00"/>
    <n v="0.97334140539169312"/>
    <n v="146595.43107335482"/>
    <x v="15"/>
  </r>
  <r>
    <d v="2019-04-04T16:00:00"/>
    <n v="0.86656796932220459"/>
    <n v="135119.32249747115"/>
    <x v="16"/>
  </r>
  <r>
    <d v="2019-04-04T17:00:00"/>
    <n v="1.0848857164382935"/>
    <n v="118913.65801474785"/>
    <x v="17"/>
  </r>
  <r>
    <d v="2019-04-04T18:00:00"/>
    <n v="1.2392829656600952"/>
    <n v="111797.91567902621"/>
    <x v="18"/>
  </r>
  <r>
    <d v="2019-04-04T19:00:00"/>
    <n v="1.0761587619781494"/>
    <n v="106891.62331174528"/>
    <x v="19"/>
  </r>
  <r>
    <d v="2019-04-04T20:00:00"/>
    <n v="1.1586216688156128"/>
    <n v="106522.27415051266"/>
    <x v="20"/>
  </r>
  <r>
    <d v="2019-04-04T21:00:00"/>
    <n v="1.2791119813919067"/>
    <n v="105065.29906018627"/>
    <x v="21"/>
  </r>
  <r>
    <d v="2019-04-04T22:00:00"/>
    <n v="1.225807785987854"/>
    <n v="93341.006968591333"/>
    <x v="22"/>
  </r>
  <r>
    <d v="2019-04-04T23:00:00"/>
    <n v="0.93834882974624634"/>
    <n v="85240.839943610918"/>
    <x v="23"/>
  </r>
  <r>
    <d v="2019-04-05T00:00:00"/>
    <n v="0.73382985591888428"/>
    <n v="81660.261462831637"/>
    <x v="0"/>
  </r>
  <r>
    <d v="2019-04-05T01:00:00"/>
    <n v="0.71464347839355469"/>
    <n v="82254.703882331814"/>
    <x v="1"/>
  </r>
  <r>
    <d v="2019-04-05T02:00:00"/>
    <n v="0.59814393520355225"/>
    <n v="83305.073914690525"/>
    <x v="2"/>
  </r>
  <r>
    <d v="2019-04-05T03:00:00"/>
    <n v="0.60902774333953857"/>
    <n v="84291.331052573529"/>
    <x v="3"/>
  </r>
  <r>
    <d v="2019-04-05T04:00:00"/>
    <n v="0.71121430397033691"/>
    <n v="83110.687224151465"/>
    <x v="4"/>
  </r>
  <r>
    <d v="2019-04-05T05:00:00"/>
    <n v="0.77030110359191895"/>
    <n v="84265.937883066188"/>
    <x v="5"/>
  </r>
  <r>
    <d v="2019-04-05T06:00:00"/>
    <n v="1.0238224267959595"/>
    <n v="94561.591112480324"/>
    <x v="6"/>
  </r>
  <r>
    <d v="2019-04-05T07:00:00"/>
    <n v="1.1493216753005981"/>
    <n v="111045.86348871552"/>
    <x v="7"/>
  </r>
  <r>
    <d v="2019-04-05T08:00:00"/>
    <n v="1.1706843376159668"/>
    <n v="120520.86497266339"/>
    <x v="8"/>
  </r>
  <r>
    <d v="2019-04-05T09:00:00"/>
    <n v="0.95731157064437866"/>
    <n v="131695.42958132474"/>
    <x v="9"/>
  </r>
  <r>
    <d v="2019-04-05T10:00:00"/>
    <n v="1.0126012563705444"/>
    <n v="132643.15905915864"/>
    <x v="10"/>
  </r>
  <r>
    <d v="2019-04-05T11:00:00"/>
    <n v="0.87604129314422607"/>
    <n v="131536.30558732583"/>
    <x v="11"/>
  </r>
  <r>
    <d v="2019-04-05T12:00:00"/>
    <n v="0.82762473821640015"/>
    <n v="134913.42464942968"/>
    <x v="12"/>
  </r>
  <r>
    <d v="2019-04-05T13:00:00"/>
    <n v="0.8690340518951416"/>
    <n v="136392.52775333676"/>
    <x v="13"/>
  </r>
  <r>
    <d v="2019-04-05T14:00:00"/>
    <n v="0.87890332937240601"/>
    <n v="130920.66778295743"/>
    <x v="14"/>
  </r>
  <r>
    <d v="2019-04-05T15:00:00"/>
    <n v="0.92209845781326294"/>
    <n v="127609.20765977039"/>
    <x v="15"/>
  </r>
  <r>
    <d v="2019-04-05T16:00:00"/>
    <n v="0.87630802392959595"/>
    <n v="121473.56557830873"/>
    <x v="16"/>
  </r>
  <r>
    <d v="2019-04-05T17:00:00"/>
    <n v="1.0234841108322144"/>
    <n v="110185.67747517828"/>
    <x v="17"/>
  </r>
  <r>
    <d v="2019-04-05T18:00:00"/>
    <n v="0.98444509506225586"/>
    <n v="103604.56866489377"/>
    <x v="18"/>
  </r>
  <r>
    <d v="2019-04-05T19:00:00"/>
    <n v="0.97712326049804688"/>
    <n v="98432.958117377872"/>
    <x v="19"/>
  </r>
  <r>
    <d v="2019-04-05T20:00:00"/>
    <n v="1.2164303064346313"/>
    <n v="98190.2722693947"/>
    <x v="20"/>
  </r>
  <r>
    <d v="2019-04-05T21:00:00"/>
    <n v="1.350928783416748"/>
    <n v="98280.256805142271"/>
    <x v="21"/>
  </r>
  <r>
    <d v="2019-04-05T22:00:00"/>
    <n v="1.1884936094284058"/>
    <n v="91159.593382131163"/>
    <x v="22"/>
  </r>
  <r>
    <d v="2019-04-05T23:00:00"/>
    <n v="1.060853123664856"/>
    <n v="84794.762054101098"/>
    <x v="23"/>
  </r>
  <r>
    <d v="2019-04-06T00:00:00"/>
    <n v="0.93209445476531982"/>
    <n v="82235.301890721268"/>
    <x v="0"/>
  </r>
  <r>
    <d v="2019-04-06T01:00:00"/>
    <n v="0.80081456899642944"/>
    <n v="77332.973770928889"/>
    <x v="1"/>
  </r>
  <r>
    <d v="2019-04-06T02:00:00"/>
    <n v="0.80437380075454712"/>
    <n v="76964.578896875813"/>
    <x v="2"/>
  </r>
  <r>
    <d v="2019-04-06T03:00:00"/>
    <n v="0.72958582639694214"/>
    <n v="75833.530040357451"/>
    <x v="3"/>
  </r>
  <r>
    <d v="2019-04-06T04:00:00"/>
    <n v="0.738139808177948"/>
    <n v="75156.296222548262"/>
    <x v="4"/>
  </r>
  <r>
    <d v="2019-04-06T05:00:00"/>
    <n v="0.79884964227676392"/>
    <n v="77261.718407728549"/>
    <x v="5"/>
  </r>
  <r>
    <d v="2019-04-06T06:00:00"/>
    <n v="0.87316560745239258"/>
    <n v="84934.829270381888"/>
    <x v="6"/>
  </r>
  <r>
    <d v="2019-04-06T07:00:00"/>
    <n v="0.89652818441390991"/>
    <n v="85589.113937129267"/>
    <x v="7"/>
  </r>
  <r>
    <d v="2019-04-06T08:00:00"/>
    <n v="1.0588277578353882"/>
    <n v="92243.843845840194"/>
    <x v="8"/>
  </r>
  <r>
    <d v="2019-04-06T09:00:00"/>
    <n v="1.3232088088989258"/>
    <n v="97568.787383586838"/>
    <x v="9"/>
  </r>
  <r>
    <d v="2019-04-06T10:00:00"/>
    <n v="1.0980523824691772"/>
    <n v="100023.64947567087"/>
    <x v="10"/>
  </r>
  <r>
    <d v="2019-04-06T11:00:00"/>
    <n v="1.0092766284942627"/>
    <n v="103010.19004966332"/>
    <x v="11"/>
  </r>
  <r>
    <d v="2019-04-06T12:00:00"/>
    <n v="1.0913875102996826"/>
    <n v="101312.26342227752"/>
    <x v="12"/>
  </r>
  <r>
    <d v="2019-04-06T13:00:00"/>
    <n v="1.1368651390075684"/>
    <n v="102284.14311669167"/>
    <x v="13"/>
  </r>
  <r>
    <d v="2019-04-06T14:00:00"/>
    <n v="1.1936792135238647"/>
    <n v="102329.68945560363"/>
    <x v="14"/>
  </r>
  <r>
    <d v="2019-04-06T15:00:00"/>
    <n v="1.1805012226104736"/>
    <n v="103312.95610575771"/>
    <x v="15"/>
  </r>
  <r>
    <d v="2019-04-06T16:00:00"/>
    <n v="1.255446195602417"/>
    <n v="98323.576567206299"/>
    <x v="16"/>
  </r>
  <r>
    <d v="2019-04-06T17:00:00"/>
    <n v="1.2586559057235718"/>
    <n v="96443.246832176199"/>
    <x v="17"/>
  </r>
  <r>
    <d v="2019-04-06T18:00:00"/>
    <n v="1.0889970064163208"/>
    <n v="96918.72545306242"/>
    <x v="18"/>
  </r>
  <r>
    <d v="2019-04-06T19:00:00"/>
    <n v="1.214445948600769"/>
    <n v="97970.989188196312"/>
    <x v="19"/>
  </r>
  <r>
    <d v="2019-04-06T20:00:00"/>
    <n v="1.1020598411560059"/>
    <n v="98615.87829404771"/>
    <x v="20"/>
  </r>
  <r>
    <d v="2019-04-06T21:00:00"/>
    <n v="1.3104543685913086"/>
    <n v="94903.704057716881"/>
    <x v="21"/>
  </r>
  <r>
    <d v="2019-04-06T22:00:00"/>
    <n v="1.2106611728668213"/>
    <n v="88200.951470402302"/>
    <x v="22"/>
  </r>
  <r>
    <d v="2019-04-06T23:00:00"/>
    <n v="1.0182908773422241"/>
    <n v="83659.975891177935"/>
    <x v="23"/>
  </r>
  <r>
    <d v="2019-04-07T00:00:00"/>
    <n v="0.87422817945480347"/>
    <n v="79382.590263260441"/>
    <x v="0"/>
  </r>
  <r>
    <d v="2019-04-07T01:00:00"/>
    <n v="0.73432087898254395"/>
    <n v="75117.851306034019"/>
    <x v="1"/>
  </r>
  <r>
    <d v="2019-04-07T02:00:00"/>
    <n v="0.81209564208984375"/>
    <n v="76209.963987124691"/>
    <x v="2"/>
  </r>
  <r>
    <d v="2019-04-07T03:00:00"/>
    <n v="0.84382110834121704"/>
    <n v="75019.893408942677"/>
    <x v="3"/>
  </r>
  <r>
    <d v="2019-04-07T04:00:00"/>
    <n v="0.84556400775909424"/>
    <n v="76852.209690988588"/>
    <x v="4"/>
  </r>
  <r>
    <d v="2019-04-07T05:00:00"/>
    <n v="0.96626925468444824"/>
    <n v="79168.06131694527"/>
    <x v="5"/>
  </r>
  <r>
    <d v="2019-04-07T06:00:00"/>
    <n v="0.98528951406478882"/>
    <n v="82669.169659053761"/>
    <x v="6"/>
  </r>
  <r>
    <d v="2019-04-07T07:00:00"/>
    <n v="1.0720384120941162"/>
    <n v="89590.995813161484"/>
    <x v="7"/>
  </r>
  <r>
    <d v="2019-04-07T08:00:00"/>
    <n v="1.2848566770553589"/>
    <n v="91746.922827730741"/>
    <x v="8"/>
  </r>
  <r>
    <d v="2019-04-07T09:00:00"/>
    <n v="1.4253532886505127"/>
    <n v="95817.633248930593"/>
    <x v="9"/>
  </r>
  <r>
    <d v="2019-04-07T10:00:00"/>
    <n v="1.3120609521865845"/>
    <n v="94112.768945014541"/>
    <x v="10"/>
  </r>
  <r>
    <d v="2019-04-07T11:00:00"/>
    <n v="1.1335808038711548"/>
    <n v="95640.366204789141"/>
    <x v="11"/>
  </r>
  <r>
    <d v="2019-04-07T12:00:00"/>
    <n v="0.94366711378097534"/>
    <n v="98199.772106252203"/>
    <x v="12"/>
  </r>
  <r>
    <d v="2019-04-07T13:00:00"/>
    <n v="0.96227633953094482"/>
    <n v="97991.91892515072"/>
    <x v="13"/>
  </r>
  <r>
    <d v="2019-04-07T14:00:00"/>
    <n v="1.1866674423217773"/>
    <n v="96796.670051188921"/>
    <x v="14"/>
  </r>
  <r>
    <d v="2019-04-07T15:00:00"/>
    <n v="1.105088472366333"/>
    <n v="94753.030700057439"/>
    <x v="15"/>
  </r>
  <r>
    <d v="2019-04-07T16:00:00"/>
    <n v="1.0222502946853638"/>
    <n v="94084.002403032588"/>
    <x v="16"/>
  </r>
  <r>
    <d v="2019-04-07T17:00:00"/>
    <n v="1.15413498878479"/>
    <n v="94015.797129614599"/>
    <x v="17"/>
  </r>
  <r>
    <d v="2019-04-07T18:00:00"/>
    <n v="1.2496908903121948"/>
    <n v="93013.193594166267"/>
    <x v="18"/>
  </r>
  <r>
    <d v="2019-04-07T19:00:00"/>
    <n v="1.1691743135452271"/>
    <n v="90911.509231928561"/>
    <x v="19"/>
  </r>
  <r>
    <d v="2019-04-07T20:00:00"/>
    <n v="1.2003127336502075"/>
    <n v="91026.411407179461"/>
    <x v="20"/>
  </r>
  <r>
    <d v="2019-04-07T21:00:00"/>
    <n v="1.0900139808654785"/>
    <n v="86982.167283070245"/>
    <x v="21"/>
  </r>
  <r>
    <d v="2019-04-07T22:00:00"/>
    <n v="1.0181432962417603"/>
    <n v="82881.952444584793"/>
    <x v="22"/>
  </r>
  <r>
    <d v="2019-04-07T23:00:00"/>
    <n v="0.75928252935409546"/>
    <n v="81139.263744118638"/>
    <x v="23"/>
  </r>
  <r>
    <d v="2019-04-08T00:00:00"/>
    <n v="0.68448442220687866"/>
    <n v="80124.589931540861"/>
    <x v="0"/>
  </r>
  <r>
    <d v="2019-04-08T01:00:00"/>
    <n v="0.66313314437866211"/>
    <n v="75296.429637169887"/>
    <x v="1"/>
  </r>
  <r>
    <d v="2019-04-08T02:00:00"/>
    <n v="0.68195426464080811"/>
    <n v="75917.078560273061"/>
    <x v="2"/>
  </r>
  <r>
    <d v="2019-04-08T03:00:00"/>
    <n v="0.68080657720565796"/>
    <n v="74134.05124594683"/>
    <x v="3"/>
  </r>
  <r>
    <d v="2019-04-08T04:00:00"/>
    <n v="0.67982500791549683"/>
    <n v="75982.460135658155"/>
    <x v="4"/>
  </r>
  <r>
    <d v="2019-04-08T05:00:00"/>
    <n v="0.73061245679855347"/>
    <n v="84658.943968637817"/>
    <x v="5"/>
  </r>
  <r>
    <d v="2019-04-08T06:00:00"/>
    <n v="0.9394257664680481"/>
    <n v="101279.59524430611"/>
    <x v="6"/>
  </r>
  <r>
    <d v="2019-04-08T07:00:00"/>
    <n v="0.97989434003829956"/>
    <n v="118815.78221762754"/>
    <x v="7"/>
  </r>
  <r>
    <d v="2019-04-08T08:00:00"/>
    <n v="1.0323027372360229"/>
    <n v="137724.25715305097"/>
    <x v="8"/>
  </r>
  <r>
    <d v="2019-04-08T09:00:00"/>
    <n v="1.0076531171798706"/>
    <n v="145435.02226920711"/>
    <x v="9"/>
  </r>
  <r>
    <d v="2019-04-08T10:00:00"/>
    <n v="0.94506579637527466"/>
    <n v="153219.45893320898"/>
    <x v="10"/>
  </r>
  <r>
    <d v="2019-04-08T11:00:00"/>
    <n v="1.1700757741928101"/>
    <n v="150285.18656838324"/>
    <x v="11"/>
  </r>
  <r>
    <d v="2019-04-08T12:00:00"/>
    <n v="1.1210345029830933"/>
    <n v="151781.63580239197"/>
    <x v="12"/>
  </r>
  <r>
    <d v="2019-04-08T13:00:00"/>
    <n v="1.0778040885925293"/>
    <n v="152961.33909170664"/>
    <x v="13"/>
  </r>
  <r>
    <d v="2019-04-08T14:00:00"/>
    <n v="0.95304489135742188"/>
    <n v="148265.99898104082"/>
    <x v="14"/>
  </r>
  <r>
    <d v="2019-04-08T15:00:00"/>
    <n v="1.0132031440734863"/>
    <n v="145511.76895153071"/>
    <x v="15"/>
  </r>
  <r>
    <d v="2019-04-08T16:00:00"/>
    <n v="0.99251657724380493"/>
    <n v="130178.51861903879"/>
    <x v="16"/>
  </r>
  <r>
    <d v="2019-04-08T17:00:00"/>
    <n v="1.1086236238479614"/>
    <n v="111230.77021377714"/>
    <x v="17"/>
  </r>
  <r>
    <d v="2019-04-08T18:00:00"/>
    <n v="1.1710332632064819"/>
    <n v="102754.20618677343"/>
    <x v="18"/>
  </r>
  <r>
    <d v="2019-04-08T19:00:00"/>
    <n v="1.0656734704971313"/>
    <n v="99801.806292923866"/>
    <x v="19"/>
  </r>
  <r>
    <d v="2019-04-08T20:00:00"/>
    <n v="1.2392547130584717"/>
    <n v="97845.47013324163"/>
    <x v="20"/>
  </r>
  <r>
    <d v="2019-04-08T21:00:00"/>
    <n v="1.2548490762710571"/>
    <n v="98222.38314502986"/>
    <x v="21"/>
  </r>
  <r>
    <d v="2019-04-08T22:00:00"/>
    <n v="1.0211442708969116"/>
    <n v="91049.084574845867"/>
    <x v="22"/>
  </r>
  <r>
    <d v="2019-04-08T23:00:00"/>
    <n v="0.84883004426956177"/>
    <n v="86475.386823242981"/>
    <x v="23"/>
  </r>
  <r>
    <d v="2019-04-09T00:00:00"/>
    <n v="0.67795312404632568"/>
    <n v="83909.882296037264"/>
    <x v="0"/>
  </r>
  <r>
    <d v="2019-04-09T01:00:00"/>
    <n v="0.73129338026046753"/>
    <n v="83244.39630982079"/>
    <x v="1"/>
  </r>
  <r>
    <d v="2019-04-09T02:00:00"/>
    <n v="0.7346642017364502"/>
    <n v="80090.01788056831"/>
    <x v="2"/>
  </r>
  <r>
    <d v="2019-04-09T03:00:00"/>
    <n v="0.67500460147857666"/>
    <n v="76392.385898075445"/>
    <x v="3"/>
  </r>
  <r>
    <d v="2019-04-09T04:00:00"/>
    <n v="0.75572574138641357"/>
    <n v="79661.585908421723"/>
    <x v="4"/>
  </r>
  <r>
    <d v="2019-04-09T05:00:00"/>
    <n v="0.83783566951751709"/>
    <n v="87570.462079973076"/>
    <x v="5"/>
  </r>
  <r>
    <d v="2019-04-09T06:00:00"/>
    <n v="1.1151913404464722"/>
    <n v="107343.68748556735"/>
    <x v="6"/>
  </r>
  <r>
    <d v="2019-04-09T07:00:00"/>
    <n v="1.127827525138855"/>
    <n v="124803.71091247779"/>
    <x v="7"/>
  </r>
  <r>
    <d v="2019-04-09T08:00:00"/>
    <n v="1.1422873735427856"/>
    <n v="144381.7274237675"/>
    <x v="8"/>
  </r>
  <r>
    <d v="2019-04-09T09:00:00"/>
    <n v="0.9926217794418335"/>
    <n v="151113.15902268927"/>
    <x v="9"/>
  </r>
  <r>
    <d v="2019-04-09T10:00:00"/>
    <n v="0.94204986095428467"/>
    <n v="152160.69962002989"/>
    <x v="10"/>
  </r>
  <r>
    <d v="2019-04-09T11:00:00"/>
    <n v="0.85770583152770996"/>
    <n v="153169.41645620967"/>
    <x v="11"/>
  </r>
  <r>
    <d v="2019-04-09T12:00:00"/>
    <n v="0.87141323089599609"/>
    <n v="156581.4006237752"/>
    <x v="12"/>
  </r>
  <r>
    <d v="2019-04-09T13:00:00"/>
    <n v="0.85158741474151611"/>
    <n v="159614.73415940374"/>
    <x v="13"/>
  </r>
  <r>
    <d v="2019-04-09T14:00:00"/>
    <n v="0.92878270149230957"/>
    <n v="159468.90489318798"/>
    <x v="14"/>
  </r>
  <r>
    <d v="2019-04-09T15:00:00"/>
    <n v="0.88742190599441528"/>
    <n v="157446.79805086151"/>
    <x v="15"/>
  </r>
  <r>
    <d v="2019-04-09T16:00:00"/>
    <n v="1.1732202768325806"/>
    <n v="142894.5120796889"/>
    <x v="16"/>
  </r>
  <r>
    <d v="2019-04-09T17:00:00"/>
    <n v="1.1514866352081299"/>
    <n v="121504.2282460149"/>
    <x v="17"/>
  </r>
  <r>
    <d v="2019-04-09T18:00:00"/>
    <n v="1.119809627532959"/>
    <n v="110985.22529092492"/>
    <x v="18"/>
  </r>
  <r>
    <d v="2019-04-09T19:00:00"/>
    <n v="1.1460633277893066"/>
    <n v="106625.75253430218"/>
    <x v="19"/>
  </r>
  <r>
    <d v="2019-04-09T20:00:00"/>
    <n v="1.3659627437591553"/>
    <n v="102354.97843701877"/>
    <x v="20"/>
  </r>
  <r>
    <d v="2019-04-09T21:00:00"/>
    <n v="1.3084110021591187"/>
    <n v="95842.239490578853"/>
    <x v="21"/>
  </r>
  <r>
    <d v="2019-04-09T22:00:00"/>
    <n v="1.0660934448242188"/>
    <n v="88896.155886044187"/>
    <x v="22"/>
  </r>
  <r>
    <d v="2019-04-09T23:00:00"/>
    <n v="0.89495956897735596"/>
    <n v="84911.882584065926"/>
    <x v="23"/>
  </r>
  <r>
    <d v="2019-04-10T00:00:00"/>
    <n v="0.74519002437591553"/>
    <n v="80493.670233090234"/>
    <x v="0"/>
  </r>
  <r>
    <d v="2019-04-10T01:00:00"/>
    <n v="0.72443950176239014"/>
    <n v="79249.62566703264"/>
    <x v="1"/>
  </r>
  <r>
    <d v="2019-04-10T02:00:00"/>
    <n v="0.75222951173782349"/>
    <n v="78413.579371838583"/>
    <x v="2"/>
  </r>
  <r>
    <d v="2019-04-10T03:00:00"/>
    <n v="0.83362215757369995"/>
    <n v="78162.236224021108"/>
    <x v="3"/>
  </r>
  <r>
    <d v="2019-04-10T04:00:00"/>
    <n v="0.83094608783721924"/>
    <n v="80853.289123120368"/>
    <x v="4"/>
  </r>
  <r>
    <d v="2019-04-10T05:00:00"/>
    <n v="1.2286292314529419"/>
    <n v="88795.852529106545"/>
    <x v="5"/>
  </r>
  <r>
    <d v="2019-04-10T06:00:00"/>
    <n v="1.8026766777038574"/>
    <n v="110439.45219797309"/>
    <x v="6"/>
  </r>
  <r>
    <d v="2019-04-10T07:00:00"/>
    <n v="1.7552114725112915"/>
    <n v="127530.61800496673"/>
    <x v="7"/>
  </r>
  <r>
    <d v="2019-04-10T08:00:00"/>
    <n v="1.3892505168914795"/>
    <n v="151137.25113935719"/>
    <x v="8"/>
  </r>
  <r>
    <d v="2019-04-10T09:00:00"/>
    <n v="1.3718134164810181"/>
    <n v="151158.37232590586"/>
    <x v="9"/>
  </r>
  <r>
    <d v="2019-04-10T10:00:00"/>
    <n v="1.1758614778518677"/>
    <n v="150661.46049678742"/>
    <x v="10"/>
  </r>
  <r>
    <d v="2019-04-10T11:00:00"/>
    <n v="0.87165230512619019"/>
    <n v="146811.68952386471"/>
    <x v="11"/>
  </r>
  <r>
    <d v="2019-04-10T12:00:00"/>
    <n v="0.83943521976470947"/>
    <n v="153186.87135085528"/>
    <x v="12"/>
  </r>
  <r>
    <d v="2019-04-10T13:00:00"/>
    <n v="0.90113228559494019"/>
    <n v="152516.15918343657"/>
    <x v="13"/>
  </r>
  <r>
    <d v="2019-04-10T14:00:00"/>
    <n v="0.98173147439956665"/>
    <n v="151690.42375423689"/>
    <x v="14"/>
  </r>
  <r>
    <d v="2019-04-10T15:00:00"/>
    <n v="1.0167932510375977"/>
    <n v="145460.37809711308"/>
    <x v="15"/>
  </r>
  <r>
    <d v="2019-04-10T16:00:00"/>
    <n v="1.0801728963851929"/>
    <n v="129274.54842682542"/>
    <x v="16"/>
  </r>
  <r>
    <d v="2019-04-10T17:00:00"/>
    <n v="1.2497951984405518"/>
    <n v="123289.39484339647"/>
    <x v="17"/>
  </r>
  <r>
    <d v="2019-04-10T18:00:00"/>
    <n v="1.2376300096511841"/>
    <n v="117440.97128688233"/>
    <x v="18"/>
  </r>
  <r>
    <d v="2019-04-10T19:00:00"/>
    <n v="1.1972213983535767"/>
    <n v="113771.34380640696"/>
    <x v="19"/>
  </r>
  <r>
    <d v="2019-04-10T20:00:00"/>
    <n v="1.211857795715332"/>
    <n v="107133.91070139859"/>
    <x v="20"/>
  </r>
  <r>
    <d v="2019-04-10T21:00:00"/>
    <n v="1.3167492151260376"/>
    <n v="95307.868272120992"/>
    <x v="21"/>
  </r>
  <r>
    <d v="2019-04-10T22:00:00"/>
    <n v="1.1255844831466675"/>
    <n v="89532.774366527374"/>
    <x v="22"/>
  </r>
  <r>
    <d v="2019-04-10T23:00:00"/>
    <n v="1.0152779817581177"/>
    <n v="82715.295722033887"/>
    <x v="23"/>
  </r>
  <r>
    <d v="2019-04-11T00:00:00"/>
    <n v="0.83060359954833984"/>
    <n v="77474.921364016933"/>
    <x v="0"/>
  </r>
  <r>
    <d v="2019-04-11T01:00:00"/>
    <n v="0.66899204254150391"/>
    <n v="73013.980434445679"/>
    <x v="1"/>
  </r>
  <r>
    <d v="2019-04-11T02:00:00"/>
    <n v="0.74123668670654297"/>
    <n v="72633.591698976015"/>
    <x v="2"/>
  </r>
  <r>
    <d v="2019-04-11T03:00:00"/>
    <n v="0.712909996509552"/>
    <n v="73904.568943585138"/>
    <x v="3"/>
  </r>
  <r>
    <d v="2019-04-11T04:00:00"/>
    <n v="0.80046957731246948"/>
    <n v="77007.030320623322"/>
    <x v="4"/>
  </r>
  <r>
    <d v="2019-04-11T05:00:00"/>
    <n v="0.89038509130477905"/>
    <n v="85197.152105174158"/>
    <x v="5"/>
  </r>
  <r>
    <d v="2019-04-11T06:00:00"/>
    <n v="1.1460769176483154"/>
    <n v="106770.68558590687"/>
    <x v="6"/>
  </r>
  <r>
    <d v="2019-04-11T07:00:00"/>
    <n v="1.2784277200698853"/>
    <n v="120392.80847093376"/>
    <x v="7"/>
  </r>
  <r>
    <d v="2019-04-11T08:00:00"/>
    <n v="1.1858484745025635"/>
    <n v="137543.11903650197"/>
    <x v="8"/>
  </r>
  <r>
    <d v="2019-04-11T09:00:00"/>
    <n v="0.93858194351196289"/>
    <n v="144865.58989855929"/>
    <x v="9"/>
  </r>
  <r>
    <d v="2019-04-11T10:00:00"/>
    <n v="0.74662691354751587"/>
    <n v="145474.2641825061"/>
    <x v="10"/>
  </r>
  <r>
    <d v="2019-04-11T11:00:00"/>
    <n v="0.7910197377204895"/>
    <n v="154206.10786547203"/>
    <x v="11"/>
  </r>
  <r>
    <d v="2019-04-11T12:00:00"/>
    <n v="0.77386558055877686"/>
    <n v="161022.42676138334"/>
    <x v="12"/>
  </r>
  <r>
    <d v="2019-04-11T13:00:00"/>
    <n v="1.1263221502304077"/>
    <n v="162810.5158855058"/>
    <x v="13"/>
  </r>
  <r>
    <d v="2019-04-11T14:00:00"/>
    <n v="1.1823983192443848"/>
    <n v="163813.41995428782"/>
    <x v="14"/>
  </r>
  <r>
    <d v="2019-04-11T15:00:00"/>
    <n v="1.2515705823898315"/>
    <n v="165383.46600576074"/>
    <x v="15"/>
  </r>
  <r>
    <d v="2019-04-11T16:00:00"/>
    <n v="1.2749825716018677"/>
    <n v="147202.88955858102"/>
    <x v="16"/>
  </r>
  <r>
    <d v="2019-04-11T17:00:00"/>
    <n v="1.3202559947967529"/>
    <n v="132575.17569744794"/>
    <x v="17"/>
  </r>
  <r>
    <d v="2019-04-11T18:00:00"/>
    <n v="1.4884312152862549"/>
    <n v="122911.46471860238"/>
    <x v="18"/>
  </r>
  <r>
    <d v="2019-04-11T19:00:00"/>
    <n v="1.5369579792022705"/>
    <n v="114742.67221906825"/>
    <x v="19"/>
  </r>
  <r>
    <d v="2019-04-11T20:00:00"/>
    <n v="1.4963533878326416"/>
    <n v="113052.14684695037"/>
    <x v="20"/>
  </r>
  <r>
    <d v="2019-04-11T21:00:00"/>
    <n v="1.5576757192611694"/>
    <n v="107344.94750283693"/>
    <x v="21"/>
  </r>
  <r>
    <d v="2019-04-11T22:00:00"/>
    <n v="1.3236817121505737"/>
    <n v="96602.330593122315"/>
    <x v="22"/>
  </r>
  <r>
    <d v="2019-04-11T23:00:00"/>
    <n v="1.0419464111328125"/>
    <n v="88736.02963503504"/>
    <x v="23"/>
  </r>
  <r>
    <d v="2019-04-12T00:00:00"/>
    <n v="0.86852669715881348"/>
    <n v="84286.882321920464"/>
    <x v="0"/>
  </r>
  <r>
    <d v="2019-04-12T01:00:00"/>
    <n v="0.73993176221847534"/>
    <n v="82108.283752581847"/>
    <x v="1"/>
  </r>
  <r>
    <d v="2019-04-12T02:00:00"/>
    <n v="0.66889804601669312"/>
    <n v="84244.195422869831"/>
    <x v="2"/>
  </r>
  <r>
    <d v="2019-04-12T03:00:00"/>
    <n v="0.56651753187179565"/>
    <n v="82464.024116433531"/>
    <x v="3"/>
  </r>
  <r>
    <d v="2019-04-12T04:00:00"/>
    <n v="0.59594631195068359"/>
    <n v="85940.223675953588"/>
    <x v="4"/>
  </r>
  <r>
    <d v="2019-04-12T05:00:00"/>
    <n v="0.73495405912399292"/>
    <n v="86930.022552977927"/>
    <x v="5"/>
  </r>
  <r>
    <d v="2019-04-12T06:00:00"/>
    <n v="0.87107312679290771"/>
    <n v="104797.30813969504"/>
    <x v="6"/>
  </r>
  <r>
    <d v="2019-04-12T07:00:00"/>
    <n v="0.9574090838432312"/>
    <n v="119540.07450112734"/>
    <x v="7"/>
  </r>
  <r>
    <d v="2019-04-12T08:00:00"/>
    <n v="0.89313411712646484"/>
    <n v="137241.07879644042"/>
    <x v="8"/>
  </r>
  <r>
    <d v="2019-04-12T09:00:00"/>
    <n v="0.96859663724899292"/>
    <n v="147671.02826760794"/>
    <x v="9"/>
  </r>
  <r>
    <d v="2019-04-12T10:00:00"/>
    <n v="0.93688732385635376"/>
    <n v="149345.20898735445"/>
    <x v="10"/>
  </r>
  <r>
    <d v="2019-04-12T11:00:00"/>
    <n v="1.0261865854263306"/>
    <n v="147297.28434419938"/>
    <x v="11"/>
  </r>
  <r>
    <d v="2019-04-12T12:00:00"/>
    <n v="1.0817134380340576"/>
    <n v="146990.13031136899"/>
    <x v="12"/>
  </r>
  <r>
    <d v="2019-04-12T13:00:00"/>
    <n v="1.150510311126709"/>
    <n v="147554.43252594036"/>
    <x v="13"/>
  </r>
  <r>
    <d v="2019-04-12T14:00:00"/>
    <n v="1.1540510654449463"/>
    <n v="145696.03515144871"/>
    <x v="14"/>
  </r>
  <r>
    <d v="2019-04-12T15:00:00"/>
    <n v="1.1026537418365479"/>
    <n v="140886.30679864172"/>
    <x v="15"/>
  </r>
  <r>
    <d v="2019-04-12T16:00:00"/>
    <n v="1.2153548002243042"/>
    <n v="128896.03523789938"/>
    <x v="16"/>
  </r>
  <r>
    <d v="2019-04-12T17:00:00"/>
    <n v="1.2199341058731079"/>
    <n v="116228.86301690426"/>
    <x v="17"/>
  </r>
  <r>
    <d v="2019-04-12T18:00:00"/>
    <n v="1.3838701248168945"/>
    <n v="106232.13676779809"/>
    <x v="18"/>
  </r>
  <r>
    <d v="2019-04-12T19:00:00"/>
    <n v="1.2790559530258179"/>
    <n v="102653.2027610985"/>
    <x v="19"/>
  </r>
  <r>
    <d v="2019-04-12T20:00:00"/>
    <n v="1.3060234785079956"/>
    <n v="102210.9420030756"/>
    <x v="20"/>
  </r>
  <r>
    <d v="2019-04-12T21:00:00"/>
    <n v="1.3005609512329102"/>
    <n v="99871.710445451521"/>
    <x v="21"/>
  </r>
  <r>
    <d v="2019-04-12T22:00:00"/>
    <n v="1.0551625490188599"/>
    <n v="95654.407384687991"/>
    <x v="22"/>
  </r>
  <r>
    <d v="2019-04-12T23:00:00"/>
    <n v="0.88375610113143921"/>
    <n v="84476.272920146992"/>
    <x v="23"/>
  </r>
  <r>
    <d v="2019-04-13T00:00:00"/>
    <n v="0.73128151893615723"/>
    <n v="78216.515521889567"/>
    <x v="0"/>
  </r>
  <r>
    <d v="2019-04-13T01:00:00"/>
    <n v="0.68778014183044434"/>
    <n v="74935.127957143661"/>
    <x v="1"/>
  </r>
  <r>
    <d v="2019-04-13T02:00:00"/>
    <n v="0.68892395496368408"/>
    <n v="71028.879165826147"/>
    <x v="2"/>
  </r>
  <r>
    <d v="2019-04-13T03:00:00"/>
    <n v="0.60785329341888428"/>
    <n v="71533.048061966634"/>
    <x v="3"/>
  </r>
  <r>
    <d v="2019-04-13T04:00:00"/>
    <n v="0.60622376203536987"/>
    <n v="73053.997874725654"/>
    <x v="4"/>
  </r>
  <r>
    <d v="2019-04-13T05:00:00"/>
    <n v="0.61546117067337036"/>
    <n v="74987.616404898989"/>
    <x v="5"/>
  </r>
  <r>
    <d v="2019-04-13T06:00:00"/>
    <n v="0.76612067222595215"/>
    <n v="81310.085486634387"/>
    <x v="6"/>
  </r>
  <r>
    <d v="2019-04-13T07:00:00"/>
    <n v="0.87757164239883423"/>
    <n v="85219.589140979209"/>
    <x v="7"/>
  </r>
  <r>
    <d v="2019-04-13T08:00:00"/>
    <n v="1.0136104822158813"/>
    <n v="85399.836331136205"/>
    <x v="8"/>
  </r>
  <r>
    <d v="2019-04-13T09:00:00"/>
    <n v="1.3205738067626953"/>
    <n v="94235.26702339614"/>
    <x v="9"/>
  </r>
  <r>
    <d v="2019-04-13T10:00:00"/>
    <n v="1.3435126543045044"/>
    <n v="95918.054075513632"/>
    <x v="10"/>
  </r>
  <r>
    <d v="2019-04-13T11:00:00"/>
    <n v="1.1200976371765137"/>
    <n v="96578.214703576494"/>
    <x v="11"/>
  </r>
  <r>
    <d v="2019-04-13T12:00:00"/>
    <n v="1.2073882818222046"/>
    <n v="98938.768109154247"/>
    <x v="12"/>
  </r>
  <r>
    <d v="2019-04-13T13:00:00"/>
    <n v="1.0647326707839966"/>
    <n v="98849.593713399227"/>
    <x v="13"/>
  </r>
  <r>
    <d v="2019-04-13T14:00:00"/>
    <n v="1.1743667125701904"/>
    <n v="95338.275911558172"/>
    <x v="14"/>
  </r>
  <r>
    <d v="2019-04-13T15:00:00"/>
    <n v="1.1418118476867676"/>
    <n v="94631.150119586964"/>
    <x v="15"/>
  </r>
  <r>
    <d v="2019-04-13T16:00:00"/>
    <n v="1.2211266756057739"/>
    <n v="91665.56780061021"/>
    <x v="16"/>
  </r>
  <r>
    <d v="2019-04-13T17:00:00"/>
    <n v="1.2706543207168579"/>
    <n v="90734.067153985059"/>
    <x v="17"/>
  </r>
  <r>
    <d v="2019-04-13T18:00:00"/>
    <n v="1.1566005945205688"/>
    <n v="87672.711944626077"/>
    <x v="18"/>
  </r>
  <r>
    <d v="2019-04-13T19:00:00"/>
    <n v="1.0710537433624268"/>
    <n v="88953.120380102308"/>
    <x v="19"/>
  </r>
  <r>
    <d v="2019-04-13T20:00:00"/>
    <n v="1.2324131727218628"/>
    <n v="90043.798139171951"/>
    <x v="20"/>
  </r>
  <r>
    <d v="2019-04-13T21:00:00"/>
    <n v="1.2235711812973022"/>
    <n v="88783.749694445039"/>
    <x v="21"/>
  </r>
  <r>
    <d v="2019-04-13T22:00:00"/>
    <n v="1.122362494468689"/>
    <n v="81796.114783710378"/>
    <x v="22"/>
  </r>
  <r>
    <d v="2019-04-13T23:00:00"/>
    <n v="0.80388683080673218"/>
    <n v="78211.755368573169"/>
    <x v="23"/>
  </r>
  <r>
    <d v="2019-04-14T00:00:00"/>
    <n v="0.655842125415802"/>
    <n v="75991.514446541405"/>
    <x v="0"/>
  </r>
  <r>
    <d v="2019-04-14T01:00:00"/>
    <n v="0.64193302392959595"/>
    <n v="73269.690065086135"/>
    <x v="1"/>
  </r>
  <r>
    <d v="2019-04-14T02:00:00"/>
    <n v="0.65083009004592896"/>
    <n v="71473.507143503302"/>
    <x v="2"/>
  </r>
  <r>
    <d v="2019-04-14T03:00:00"/>
    <n v="0.5964389443397522"/>
    <n v="71592.779618470362"/>
    <x v="3"/>
  </r>
  <r>
    <d v="2019-04-14T04:00:00"/>
    <n v="0.56148457527160645"/>
    <n v="71792.668419881258"/>
    <x v="4"/>
  </r>
  <r>
    <d v="2019-04-14T05:00:00"/>
    <n v="0.64084911346435547"/>
    <n v="69710.243122585249"/>
    <x v="5"/>
  </r>
  <r>
    <d v="2019-04-14T06:00:00"/>
    <n v="0.69251871109008789"/>
    <n v="74930.589001809014"/>
    <x v="6"/>
  </r>
  <r>
    <d v="2019-04-14T07:00:00"/>
    <n v="0.7741396427154541"/>
    <n v="76382.247454776094"/>
    <x v="7"/>
  </r>
  <r>
    <d v="2019-04-14T08:00:00"/>
    <n v="0.92043912410736084"/>
    <n v="84702.404675762227"/>
    <x v="8"/>
  </r>
  <r>
    <d v="2019-04-14T09:00:00"/>
    <n v="1.1248147487640381"/>
    <n v="87215.685367156839"/>
    <x v="9"/>
  </r>
  <r>
    <d v="2019-04-14T10:00:00"/>
    <n v="1.0764957666397095"/>
    <n v="97787.031696967926"/>
    <x v="10"/>
  </r>
  <r>
    <d v="2019-04-14T11:00:00"/>
    <n v="1.0067824125289917"/>
    <n v="95135.125916707068"/>
    <x v="11"/>
  </r>
  <r>
    <d v="2019-04-14T12:00:00"/>
    <n v="1.1309144496917725"/>
    <n v="92188.50276645046"/>
    <x v="12"/>
  </r>
  <r>
    <d v="2019-04-14T13:00:00"/>
    <n v="1.3422892093658447"/>
    <n v="96907.179783280488"/>
    <x v="13"/>
  </r>
  <r>
    <d v="2019-04-14T14:00:00"/>
    <n v="1.3795710802078247"/>
    <n v="98667.414846499829"/>
    <x v="14"/>
  </r>
  <r>
    <d v="2019-04-14T15:00:00"/>
    <n v="1.5006324052810669"/>
    <n v="100994.9029389746"/>
    <x v="15"/>
  </r>
  <r>
    <d v="2019-04-14T16:00:00"/>
    <n v="1.4669966697692871"/>
    <n v="99165.741286155026"/>
    <x v="16"/>
  </r>
  <r>
    <d v="2019-04-14T17:00:00"/>
    <n v="1.5359963178634644"/>
    <n v="94905.088305311539"/>
    <x v="17"/>
  </r>
  <r>
    <d v="2019-04-14T18:00:00"/>
    <n v="1.6142185926437378"/>
    <n v="92344.813630389355"/>
    <x v="18"/>
  </r>
  <r>
    <d v="2019-04-14T19:00:00"/>
    <n v="1.6325317621231079"/>
    <n v="90972.851426384805"/>
    <x v="19"/>
  </r>
  <r>
    <d v="2019-04-14T20:00:00"/>
    <n v="1.5784674882888794"/>
    <n v="90941.018663690469"/>
    <x v="20"/>
  </r>
  <r>
    <d v="2019-04-14T21:00:00"/>
    <n v="1.4893897771835327"/>
    <n v="88323.174986801459"/>
    <x v="21"/>
  </r>
  <r>
    <d v="2019-04-14T22:00:00"/>
    <n v="1.3876172304153442"/>
    <n v="82308.218899212778"/>
    <x v="22"/>
  </r>
  <r>
    <d v="2019-04-14T23:00:00"/>
    <n v="0.95303970575332642"/>
    <n v="78041.309337503902"/>
    <x v="23"/>
  </r>
  <r>
    <d v="2019-04-15T00:00:00"/>
    <n v="0.87500053644180298"/>
    <n v="72362.400608841519"/>
    <x v="0"/>
  </r>
  <r>
    <d v="2019-04-15T01:00:00"/>
    <n v="0.76195526123046875"/>
    <n v="72482.69120438087"/>
    <x v="1"/>
  </r>
  <r>
    <d v="2019-04-15T02:00:00"/>
    <n v="0.78035277128219604"/>
    <n v="73192.086773759933"/>
    <x v="2"/>
  </r>
  <r>
    <d v="2019-04-15T03:00:00"/>
    <n v="0.76175403594970703"/>
    <n v="73630.355232866481"/>
    <x v="3"/>
  </r>
  <r>
    <d v="2019-04-15T04:00:00"/>
    <n v="0.82863634824752808"/>
    <n v="77708.911332718097"/>
    <x v="4"/>
  </r>
  <r>
    <d v="2019-04-15T05:00:00"/>
    <n v="1.0824110507965088"/>
    <n v="88565.739367975111"/>
    <x v="5"/>
  </r>
  <r>
    <d v="2019-04-15T06:00:00"/>
    <n v="1.5066606998443604"/>
    <n v="101326.22637824934"/>
    <x v="6"/>
  </r>
  <r>
    <d v="2019-04-15T07:00:00"/>
    <n v="1.3723551034927368"/>
    <n v="124128.61176445817"/>
    <x v="7"/>
  </r>
  <r>
    <d v="2019-04-15T08:00:00"/>
    <n v="1.2715853452682495"/>
    <n v="145041.23281212468"/>
    <x v="8"/>
  </r>
  <r>
    <d v="2019-04-15T09:00:00"/>
    <n v="1.6615396738052368"/>
    <n v="154470.68399085451"/>
    <x v="9"/>
  </r>
  <r>
    <d v="2019-04-15T10:00:00"/>
    <n v="1.7621256113052368"/>
    <n v="155450.05516656983"/>
    <x v="10"/>
  </r>
  <r>
    <d v="2019-04-15T11:00:00"/>
    <n v="1.6433635950088501"/>
    <n v="153885.92882723766"/>
    <x v="11"/>
  </r>
  <r>
    <d v="2019-04-15T12:00:00"/>
    <n v="1.5147155523300171"/>
    <n v="152820.35017841516"/>
    <x v="12"/>
  </r>
  <r>
    <d v="2019-04-15T13:00:00"/>
    <n v="1.559752345085144"/>
    <n v="147470.6289024243"/>
    <x v="13"/>
  </r>
  <r>
    <d v="2019-04-15T14:00:00"/>
    <n v="1.9048724174499512"/>
    <n v="148300.00924646555"/>
    <x v="14"/>
  </r>
  <r>
    <d v="2019-04-15T15:00:00"/>
    <n v="1.8835355043411255"/>
    <n v="142732.44803073042"/>
    <x v="15"/>
  </r>
  <r>
    <d v="2019-04-15T16:00:00"/>
    <n v="1.850727915763855"/>
    <n v="128190.49993956967"/>
    <x v="16"/>
  </r>
  <r>
    <d v="2019-04-15T17:00:00"/>
    <n v="1.9714761972427368"/>
    <n v="111407.48614885927"/>
    <x v="17"/>
  </r>
  <r>
    <d v="2019-04-15T18:00:00"/>
    <n v="1.7894519567489624"/>
    <n v="103840.72965666797"/>
    <x v="18"/>
  </r>
  <r>
    <d v="2019-04-15T19:00:00"/>
    <n v="1.6299278736114502"/>
    <n v="101012.66943439451"/>
    <x v="19"/>
  </r>
  <r>
    <d v="2019-04-15T20:00:00"/>
    <n v="1.7485353946685791"/>
    <n v="105157.79359540185"/>
    <x v="20"/>
  </r>
  <r>
    <d v="2019-04-15T21:00:00"/>
    <n v="1.924576997756958"/>
    <n v="106184.29323862997"/>
    <x v="21"/>
  </r>
  <r>
    <d v="2019-04-15T22:00:00"/>
    <n v="2.0053474903106689"/>
    <n v="103356.57918104384"/>
    <x v="22"/>
  </r>
  <r>
    <d v="2019-04-15T23:00:00"/>
    <n v="1.782677173614502"/>
    <n v="96735.087847923875"/>
    <x v="23"/>
  </r>
  <r>
    <d v="2019-04-16T00:00:00"/>
    <n v="1.8949158191680908"/>
    <n v="95369.399541948893"/>
    <x v="0"/>
  </r>
  <r>
    <d v="2019-04-16T01:00:00"/>
    <n v="1.8397095203399658"/>
    <n v="94215.003594715643"/>
    <x v="1"/>
  </r>
  <r>
    <d v="2019-04-16T02:00:00"/>
    <n v="1.9942117929458618"/>
    <n v="93048.35859971559"/>
    <x v="2"/>
  </r>
  <r>
    <d v="2019-04-16T03:00:00"/>
    <n v="1.9702411890029907"/>
    <n v="92460.653556095029"/>
    <x v="3"/>
  </r>
  <r>
    <d v="2019-04-16T04:00:00"/>
    <n v="2.1257290840148926"/>
    <n v="103099.50587329525"/>
    <x v="4"/>
  </r>
  <r>
    <d v="2019-04-16T05:00:00"/>
    <n v="2.1656053066253662"/>
    <n v="112229.30972082316"/>
    <x v="5"/>
  </r>
  <r>
    <d v="2019-04-16T06:00:00"/>
    <n v="2.5351955890655518"/>
    <n v="126742.46912390964"/>
    <x v="6"/>
  </r>
  <r>
    <d v="2019-04-16T07:00:00"/>
    <n v="2.5496101379394531"/>
    <n v="153759.41401184391"/>
    <x v="7"/>
  </r>
  <r>
    <d v="2019-04-16T08:00:00"/>
    <n v="2.3121371269226074"/>
    <n v="174170.99867373469"/>
    <x v="8"/>
  </r>
  <r>
    <d v="2019-04-16T09:00:00"/>
    <n v="1.9557266235351563"/>
    <n v="168991.31880090153"/>
    <x v="9"/>
  </r>
  <r>
    <d v="2019-04-16T10:00:00"/>
    <n v="1.4721660614013672"/>
    <n v="161471.89297600643"/>
    <x v="10"/>
  </r>
  <r>
    <d v="2019-04-16T11:00:00"/>
    <n v="1.1976749897003174"/>
    <n v="152254.86915307408"/>
    <x v="11"/>
  </r>
  <r>
    <d v="2019-04-16T12:00:00"/>
    <n v="1.0450668334960938"/>
    <n v="154717.77007160915"/>
    <x v="12"/>
  </r>
  <r>
    <d v="2019-04-16T13:00:00"/>
    <n v="0.97819483280181885"/>
    <n v="151238.67279457327"/>
    <x v="13"/>
  </r>
  <r>
    <d v="2019-04-16T14:00:00"/>
    <n v="0.94574958086013794"/>
    <n v="151853.34189372088"/>
    <x v="14"/>
  </r>
  <r>
    <d v="2019-04-16T15:00:00"/>
    <n v="1.0858418941497803"/>
    <n v="145981.50052929364"/>
    <x v="15"/>
  </r>
  <r>
    <d v="2019-04-16T16:00:00"/>
    <n v="1.1273807287216187"/>
    <n v="134243.93818169911"/>
    <x v="16"/>
  </r>
  <r>
    <d v="2019-04-16T17:00:00"/>
    <n v="1.2003277540206909"/>
    <n v="117818.59923140405"/>
    <x v="17"/>
  </r>
  <r>
    <d v="2019-04-16T18:00:00"/>
    <n v="1.035241961479187"/>
    <n v="114439.17454681927"/>
    <x v="18"/>
  </r>
  <r>
    <d v="2019-04-16T19:00:00"/>
    <n v="1.1110180616378784"/>
    <n v="108993.89381175258"/>
    <x v="19"/>
  </r>
  <r>
    <d v="2019-04-16T20:00:00"/>
    <n v="1.2375248670578003"/>
    <n v="104228.80597551118"/>
    <x v="20"/>
  </r>
  <r>
    <d v="2019-04-16T21:00:00"/>
    <n v="1.2841475009918213"/>
    <n v="97155.462223398979"/>
    <x v="21"/>
  </r>
  <r>
    <d v="2019-04-16T22:00:00"/>
    <n v="1.111549973487854"/>
    <n v="87455.329595273841"/>
    <x v="22"/>
  </r>
  <r>
    <d v="2019-04-16T23:00:00"/>
    <n v="0.84227508306503296"/>
    <n v="81876.19960145092"/>
    <x v="23"/>
  </r>
  <r>
    <d v="2019-04-17T00:00:00"/>
    <n v="0.66726034879684448"/>
    <n v="76397.859051455642"/>
    <x v="0"/>
  </r>
  <r>
    <d v="2019-04-17T01:00:00"/>
    <n v="0.67006731033325195"/>
    <n v="71930.158013849374"/>
    <x v="1"/>
  </r>
  <r>
    <d v="2019-04-17T02:00:00"/>
    <n v="0.63108533620834351"/>
    <n v="70957.930493374006"/>
    <x v="2"/>
  </r>
  <r>
    <d v="2019-04-17T03:00:00"/>
    <n v="0.70449519157409668"/>
    <n v="72424.373135396338"/>
    <x v="3"/>
  </r>
  <r>
    <d v="2019-04-17T04:00:00"/>
    <n v="0.82668775320053101"/>
    <n v="78908.10929677001"/>
    <x v="4"/>
  </r>
  <r>
    <d v="2019-04-17T05:00:00"/>
    <n v="0.97663527727127075"/>
    <n v="87891.979570535594"/>
    <x v="5"/>
  </r>
  <r>
    <d v="2019-04-17T06:00:00"/>
    <n v="1.3245217800140381"/>
    <n v="108905.66701714239"/>
    <x v="6"/>
  </r>
  <r>
    <d v="2019-04-17T07:00:00"/>
    <n v="1.4140183925628662"/>
    <n v="121072.88923571716"/>
    <x v="7"/>
  </r>
  <r>
    <d v="2019-04-17T08:00:00"/>
    <n v="1.224083423614502"/>
    <n v="135064.48716435907"/>
    <x v="8"/>
  </r>
  <r>
    <d v="2019-04-17T09:00:00"/>
    <n v="1.0524898767471313"/>
    <n v="138547.19737528535"/>
    <x v="9"/>
  </r>
  <r>
    <d v="2019-04-17T10:00:00"/>
    <n v="0.83762663602828979"/>
    <n v="144054.73904679803"/>
    <x v="10"/>
  </r>
  <r>
    <d v="2019-04-17T11:00:00"/>
    <n v="0.72410792112350464"/>
    <n v="147521.73350803874"/>
    <x v="11"/>
  </r>
  <r>
    <d v="2019-04-17T12:00:00"/>
    <n v="0.76441818475723267"/>
    <n v="151926.74870817742"/>
    <x v="12"/>
  </r>
  <r>
    <d v="2019-04-17T13:00:00"/>
    <n v="0.95794135332107544"/>
    <n v="153103.42156203883"/>
    <x v="13"/>
  </r>
  <r>
    <d v="2019-04-17T14:00:00"/>
    <n v="1.1460148096084595"/>
    <n v="157190.28987145671"/>
    <x v="14"/>
  </r>
  <r>
    <d v="2019-04-17T15:00:00"/>
    <n v="1.1555989980697632"/>
    <n v="147584.52648176049"/>
    <x v="15"/>
  </r>
  <r>
    <d v="2019-04-17T16:00:00"/>
    <n v="1.1532355546951294"/>
    <n v="134613.51855191789"/>
    <x v="16"/>
  </r>
  <r>
    <d v="2019-04-17T17:00:00"/>
    <n v="1.3084729909896851"/>
    <n v="120097.28557514625"/>
    <x v="17"/>
  </r>
  <r>
    <d v="2019-04-17T18:00:00"/>
    <n v="1.2248160839080811"/>
    <n v="115475.70343847814"/>
    <x v="18"/>
  </r>
  <r>
    <d v="2019-04-17T19:00:00"/>
    <n v="1.2375959157943726"/>
    <n v="112543.9262314307"/>
    <x v="19"/>
  </r>
  <r>
    <d v="2019-04-17T20:00:00"/>
    <n v="1.2718104124069214"/>
    <n v="106187.63025859845"/>
    <x v="20"/>
  </r>
  <r>
    <d v="2019-04-17T21:00:00"/>
    <n v="1.4258639812469482"/>
    <n v="96766.387009788275"/>
    <x v="21"/>
  </r>
  <r>
    <d v="2019-04-17T22:00:00"/>
    <n v="1.1835595369338989"/>
    <n v="88514.937151189544"/>
    <x v="22"/>
  </r>
  <r>
    <d v="2019-04-17T23:00:00"/>
    <n v="0.95060300827026367"/>
    <n v="82400.89152877868"/>
    <x v="23"/>
  </r>
  <r>
    <d v="2019-04-18T00:00:00"/>
    <n v="0.76408034563064575"/>
    <n v="78501.075541661252"/>
    <x v="0"/>
  </r>
  <r>
    <d v="2019-04-18T01:00:00"/>
    <n v="0.70107030868530273"/>
    <n v="77783.127248802091"/>
    <x v="1"/>
  </r>
  <r>
    <d v="2019-04-18T02:00:00"/>
    <n v="0.6768193244934082"/>
    <n v="78005.290379373109"/>
    <x v="2"/>
  </r>
  <r>
    <d v="2019-04-18T03:00:00"/>
    <n v="0.67383098602294922"/>
    <n v="75743.813757809097"/>
    <x v="3"/>
  </r>
  <r>
    <d v="2019-04-18T04:00:00"/>
    <n v="0.70035827159881592"/>
    <n v="77770.2884796781"/>
    <x v="4"/>
  </r>
  <r>
    <d v="2019-04-18T05:00:00"/>
    <n v="0.73071932792663574"/>
    <n v="83040.994836189158"/>
    <x v="5"/>
  </r>
  <r>
    <d v="2019-04-18T06:00:00"/>
    <n v="1.1465787887573242"/>
    <n v="97540.427694274753"/>
    <x v="6"/>
  </r>
  <r>
    <d v="2019-04-18T07:00:00"/>
    <n v="0.99858856201171875"/>
    <n v="114519.78858645896"/>
    <x v="7"/>
  </r>
  <r>
    <d v="2019-04-18T08:00:00"/>
    <n v="0.94634824991226196"/>
    <n v="130530.11044495857"/>
    <x v="8"/>
  </r>
  <r>
    <d v="2019-04-18T09:00:00"/>
    <n v="0.98812246322631836"/>
    <n v="140607.14685201485"/>
    <x v="9"/>
  </r>
  <r>
    <d v="2019-04-18T10:00:00"/>
    <n v="0.90325701236724854"/>
    <n v="146360.20132449066"/>
    <x v="10"/>
  </r>
  <r>
    <d v="2019-04-18T11:00:00"/>
    <n v="0.97951006889343262"/>
    <n v="151834.84205598288"/>
    <x v="11"/>
  </r>
  <r>
    <d v="2019-04-18T12:00:00"/>
    <n v="1.0024490356445313"/>
    <n v="159379.38146233253"/>
    <x v="12"/>
  </r>
  <r>
    <d v="2019-04-18T13:00:00"/>
    <n v="1.1369520425796509"/>
    <n v="168868.51847263321"/>
    <x v="13"/>
  </r>
  <r>
    <d v="2019-04-18T14:00:00"/>
    <n v="1.3094854354858398"/>
    <n v="166834.22738537772"/>
    <x v="14"/>
  </r>
  <r>
    <d v="2019-04-18T15:00:00"/>
    <n v="1.4611172676086426"/>
    <n v="164955.05395053068"/>
    <x v="15"/>
  </r>
  <r>
    <d v="2019-04-18T16:00:00"/>
    <n v="1.633594274520874"/>
    <n v="150469.70294160256"/>
    <x v="16"/>
  </r>
  <r>
    <d v="2019-04-18T17:00:00"/>
    <n v="1.7606426477432251"/>
    <n v="132504.70305982933"/>
    <x v="17"/>
  </r>
  <r>
    <d v="2019-04-18T18:00:00"/>
    <n v="1.5749602317810059"/>
    <n v="118251.81267850581"/>
    <x v="18"/>
  </r>
  <r>
    <d v="2019-04-18T19:00:00"/>
    <n v="1.5192515850067139"/>
    <n v="113442.61305675366"/>
    <x v="19"/>
  </r>
  <r>
    <d v="2019-04-18T20:00:00"/>
    <n v="1.7476637363433838"/>
    <n v="109912.09331253573"/>
    <x v="20"/>
  </r>
  <r>
    <d v="2019-04-18T21:00:00"/>
    <n v="1.4916917085647583"/>
    <n v="102710.49910636533"/>
    <x v="21"/>
  </r>
  <r>
    <d v="2019-04-18T22:00:00"/>
    <n v="1.3571065664291382"/>
    <n v="94652.883032815706"/>
    <x v="22"/>
  </r>
  <r>
    <d v="2019-04-18T23:00:00"/>
    <n v="1.0392298698425293"/>
    <n v="86282.121739265785"/>
    <x v="23"/>
  </r>
  <r>
    <d v="2019-04-19T00:00:00"/>
    <n v="0.80187135934829712"/>
    <n v="85609.811405166663"/>
    <x v="0"/>
  </r>
  <r>
    <d v="2019-04-19T01:00:00"/>
    <n v="0.74453550577163696"/>
    <n v="83615.705292246173"/>
    <x v="1"/>
  </r>
  <r>
    <d v="2019-04-19T02:00:00"/>
    <n v="0.67264735698699951"/>
    <n v="82517.558781242595"/>
    <x v="2"/>
  </r>
  <r>
    <d v="2019-04-19T03:00:00"/>
    <n v="0.68843644857406616"/>
    <n v="82025.357209645663"/>
    <x v="3"/>
  </r>
  <r>
    <d v="2019-04-19T04:00:00"/>
    <n v="0.66260874271392822"/>
    <n v="82292.59842254463"/>
    <x v="4"/>
  </r>
  <r>
    <d v="2019-04-19T05:00:00"/>
    <n v="0.68292254209518433"/>
    <n v="84984.602352299567"/>
    <x v="5"/>
  </r>
  <r>
    <d v="2019-04-19T06:00:00"/>
    <n v="0.99094289541244507"/>
    <n v="95869.299792819089"/>
    <x v="6"/>
  </r>
  <r>
    <d v="2019-04-19T07:00:00"/>
    <n v="1.0137839317321777"/>
    <n v="106175.80934586015"/>
    <x v="7"/>
  </r>
  <r>
    <d v="2019-04-19T08:00:00"/>
    <n v="1.0977343320846558"/>
    <n v="126130.14503796799"/>
    <x v="8"/>
  </r>
  <r>
    <d v="2019-04-19T09:00:00"/>
    <n v="0.85552984476089478"/>
    <n v="135946.03325209708"/>
    <x v="9"/>
  </r>
  <r>
    <d v="2019-04-19T10:00:00"/>
    <n v="0.86641687154769897"/>
    <n v="136365.41237775085"/>
    <x v="10"/>
  </r>
  <r>
    <d v="2019-04-19T11:00:00"/>
    <n v="0.87367832660675049"/>
    <n v="137464.84290653135"/>
    <x v="11"/>
  </r>
  <r>
    <d v="2019-04-19T12:00:00"/>
    <n v="0.94434452056884766"/>
    <n v="137264.26871167184"/>
    <x v="12"/>
  </r>
  <r>
    <d v="2019-04-19T13:00:00"/>
    <n v="1.0017434358596802"/>
    <n v="129379.52066063376"/>
    <x v="13"/>
  </r>
  <r>
    <d v="2019-04-19T14:00:00"/>
    <n v="1.0336899757385254"/>
    <n v="126851.95106204128"/>
    <x v="14"/>
  </r>
  <r>
    <d v="2019-04-19T15:00:00"/>
    <n v="1.0824804306030273"/>
    <n v="125218.9649411392"/>
    <x v="15"/>
  </r>
  <r>
    <d v="2019-04-19T16:00:00"/>
    <n v="1.1794095039367676"/>
    <n v="115356.3186512041"/>
    <x v="16"/>
  </r>
  <r>
    <d v="2019-04-19T17:00:00"/>
    <n v="1.1860990524291992"/>
    <n v="108090.99893527146"/>
    <x v="17"/>
  </r>
  <r>
    <d v="2019-04-19T18:00:00"/>
    <n v="1.1238415241241455"/>
    <n v="102629.44133879608"/>
    <x v="18"/>
  </r>
  <r>
    <d v="2019-04-19T19:00:00"/>
    <n v="0.92932635545730591"/>
    <n v="97748.604824481969"/>
    <x v="19"/>
  </r>
  <r>
    <d v="2019-04-19T20:00:00"/>
    <n v="1.1990548372268677"/>
    <n v="98390.005625868478"/>
    <x v="20"/>
  </r>
  <r>
    <d v="2019-04-19T21:00:00"/>
    <n v="1.1384598016738892"/>
    <n v="97399.597893160084"/>
    <x v="21"/>
  </r>
  <r>
    <d v="2019-04-19T22:00:00"/>
    <n v="1.0958329439163208"/>
    <n v="89285.185699678637"/>
    <x v="22"/>
  </r>
  <r>
    <d v="2019-04-19T23:00:00"/>
    <n v="0.84358000755310059"/>
    <n v="83505.238044818296"/>
    <x v="23"/>
  </r>
  <r>
    <d v="2019-04-20T00:00:00"/>
    <n v="0.83214223384857178"/>
    <n v="81857.026403881566"/>
    <x v="0"/>
  </r>
  <r>
    <d v="2019-04-20T01:00:00"/>
    <n v="0.71044415235519409"/>
    <n v="77716.012339725043"/>
    <x v="1"/>
  </r>
  <r>
    <d v="2019-04-20T02:00:00"/>
    <n v="0.69104796648025513"/>
    <n v="77061.656209719586"/>
    <x v="2"/>
  </r>
  <r>
    <d v="2019-04-20T03:00:00"/>
    <n v="0.72506058216094971"/>
    <n v="73737.86463549934"/>
    <x v="3"/>
  </r>
  <r>
    <d v="2019-04-20T04:00:00"/>
    <n v="0.78654336929321289"/>
    <n v="74806.834281398391"/>
    <x v="4"/>
  </r>
  <r>
    <d v="2019-04-20T05:00:00"/>
    <n v="0.76948720216751099"/>
    <n v="77294.270234751457"/>
    <x v="5"/>
  </r>
  <r>
    <d v="2019-04-20T06:00:00"/>
    <n v="0.96212679147720337"/>
    <n v="82117.848649767417"/>
    <x v="6"/>
  </r>
  <r>
    <d v="2019-04-20T07:00:00"/>
    <n v="1.0410524606704712"/>
    <n v="79340.678823706374"/>
    <x v="7"/>
  </r>
  <r>
    <d v="2019-04-20T08:00:00"/>
    <n v="1.4505596160888672"/>
    <n v="88848.685309474036"/>
    <x v="8"/>
  </r>
  <r>
    <d v="2019-04-20T09:00:00"/>
    <n v="1.477635383605957"/>
    <n v="94538.577401915318"/>
    <x v="9"/>
  </r>
  <r>
    <d v="2019-04-20T10:00:00"/>
    <n v="1.4648768901824951"/>
    <n v="93111.692084486931"/>
    <x v="10"/>
  </r>
  <r>
    <d v="2019-04-20T11:00:00"/>
    <n v="1.4436562061309814"/>
    <n v="94305.736539845413"/>
    <x v="11"/>
  </r>
  <r>
    <d v="2019-04-20T12:00:00"/>
    <n v="1.5052412748336792"/>
    <n v="97105.735757141534"/>
    <x v="12"/>
  </r>
  <r>
    <d v="2019-04-20T13:00:00"/>
    <n v="1.3949794769287109"/>
    <n v="96474.838879224175"/>
    <x v="13"/>
  </r>
  <r>
    <d v="2019-04-20T14:00:00"/>
    <n v="1.3545677661895752"/>
    <n v="92932.83073626351"/>
    <x v="14"/>
  </r>
  <r>
    <d v="2019-04-20T15:00:00"/>
    <n v="1.2599354982376099"/>
    <n v="94472.812047404033"/>
    <x v="15"/>
  </r>
  <r>
    <d v="2019-04-20T16:00:00"/>
    <n v="1.2240983247756958"/>
    <n v="89575.087510105557"/>
    <x v="16"/>
  </r>
  <r>
    <d v="2019-04-20T17:00:00"/>
    <n v="1.3070899248123169"/>
    <n v="85316.654516186623"/>
    <x v="17"/>
  </r>
  <r>
    <d v="2019-04-20T18:00:00"/>
    <n v="1.2643532752990723"/>
    <n v="82830.422482684997"/>
    <x v="18"/>
  </r>
  <r>
    <d v="2019-04-20T19:00:00"/>
    <n v="1.453649640083313"/>
    <n v="87678.441087833315"/>
    <x v="19"/>
  </r>
  <r>
    <d v="2019-04-20T20:00:00"/>
    <n v="1.6148595809936523"/>
    <n v="90854.232820066652"/>
    <x v="20"/>
  </r>
  <r>
    <d v="2019-04-20T21:00:00"/>
    <n v="1.5788599252700806"/>
    <n v="86888.896855806015"/>
    <x v="21"/>
  </r>
  <r>
    <d v="2019-04-20T22:00:00"/>
    <n v="1.6367862224578857"/>
    <n v="84307.611163347145"/>
    <x v="22"/>
  </r>
  <r>
    <d v="2019-04-20T23:00:00"/>
    <n v="1.3203034400939941"/>
    <n v="80167.238220286905"/>
    <x v="23"/>
  </r>
  <r>
    <d v="2019-04-21T00:00:00"/>
    <n v="1.3777338266372681"/>
    <n v="75648.912249513014"/>
    <x v="0"/>
  </r>
  <r>
    <d v="2019-04-21T01:00:00"/>
    <n v="1.3361183404922485"/>
    <n v="73669.317097067789"/>
    <x v="1"/>
  </r>
  <r>
    <d v="2019-04-21T02:00:00"/>
    <n v="1.2196441888809204"/>
    <n v="75578.244652646245"/>
    <x v="2"/>
  </r>
  <r>
    <d v="2019-04-21T03:00:00"/>
    <n v="1.1284385919570923"/>
    <n v="76003.965581390265"/>
    <x v="3"/>
  </r>
  <r>
    <d v="2019-04-21T04:00:00"/>
    <n v="1.2537353038787842"/>
    <n v="77161.233337208381"/>
    <x v="4"/>
  </r>
  <r>
    <d v="2019-04-21T05:00:00"/>
    <n v="1.3259538412094116"/>
    <n v="80791.568984099897"/>
    <x v="5"/>
  </r>
  <r>
    <d v="2019-04-21T06:00:00"/>
    <n v="1.3637456893920898"/>
    <n v="83644.13016009421"/>
    <x v="6"/>
  </r>
  <r>
    <d v="2019-04-21T07:00:00"/>
    <n v="1.4992619752883911"/>
    <n v="88440.63345367086"/>
    <x v="7"/>
  </r>
  <r>
    <d v="2019-04-21T08:00:00"/>
    <n v="1.6000657081604004"/>
    <n v="95587.357353026557"/>
    <x v="8"/>
  </r>
  <r>
    <d v="2019-04-21T09:00:00"/>
    <n v="1.810755729675293"/>
    <n v="93574.146190664964"/>
    <x v="9"/>
  </r>
  <r>
    <d v="2019-04-21T10:00:00"/>
    <n v="1.6150897741317749"/>
    <n v="91552.633599329245"/>
    <x v="10"/>
  </r>
  <r>
    <d v="2019-04-21T11:00:00"/>
    <n v="1.5317903757095337"/>
    <n v="87580.15161229248"/>
    <x v="11"/>
  </r>
  <r>
    <d v="2019-04-21T12:00:00"/>
    <n v="1.4389461278915405"/>
    <n v="83347.24553758408"/>
    <x v="12"/>
  </r>
  <r>
    <d v="2019-04-21T13:00:00"/>
    <n v="1.3237500190734863"/>
    <n v="85890.797573995209"/>
    <x v="13"/>
  </r>
  <r>
    <d v="2019-04-21T14:00:00"/>
    <n v="1.2386382818222046"/>
    <n v="81251.446266349652"/>
    <x v="14"/>
  </r>
  <r>
    <d v="2019-04-21T15:00:00"/>
    <n v="1.2546563148498535"/>
    <n v="82711.9763089568"/>
    <x v="15"/>
  </r>
  <r>
    <d v="2019-04-21T16:00:00"/>
    <n v="1.0280616283416748"/>
    <n v="80913.535235912568"/>
    <x v="16"/>
  </r>
  <r>
    <d v="2019-04-21T17:00:00"/>
    <n v="1.217267632484436"/>
    <n v="84223.340619699433"/>
    <x v="17"/>
  </r>
  <r>
    <d v="2019-04-21T18:00:00"/>
    <n v="1.1380752325057983"/>
    <n v="86018.650701677601"/>
    <x v="18"/>
  </r>
  <r>
    <d v="2019-04-21T19:00:00"/>
    <n v="1.1879491806030273"/>
    <n v="86505.903291351395"/>
    <x v="19"/>
  </r>
  <r>
    <d v="2019-04-21T20:00:00"/>
    <n v="1.3920954465866089"/>
    <n v="87987.263529732343"/>
    <x v="20"/>
  </r>
  <r>
    <d v="2019-04-21T21:00:00"/>
    <n v="1.4567732810974121"/>
    <n v="88325.914391867729"/>
    <x v="21"/>
  </r>
  <r>
    <d v="2019-04-21T22:00:00"/>
    <n v="1.2568268775939941"/>
    <n v="81590.712031501025"/>
    <x v="22"/>
  </r>
  <r>
    <d v="2019-04-21T23:00:00"/>
    <n v="1.3490780591964722"/>
    <n v="79130.322111838919"/>
    <x v="23"/>
  </r>
  <r>
    <d v="2019-04-22T00:00:00"/>
    <n v="1.0917580127716064"/>
    <n v="76804.713690042918"/>
    <x v="0"/>
  </r>
  <r>
    <d v="2019-04-22T01:00:00"/>
    <n v="1.0940054655075073"/>
    <n v="76696.015594327167"/>
    <x v="1"/>
  </r>
  <r>
    <d v="2019-04-22T02:00:00"/>
    <n v="1.1277956962585449"/>
    <n v="74968.982560324177"/>
    <x v="2"/>
  </r>
  <r>
    <d v="2019-04-22T03:00:00"/>
    <n v="1.1907068490982056"/>
    <n v="78641.302194571545"/>
    <x v="3"/>
  </r>
  <r>
    <d v="2019-04-22T04:00:00"/>
    <n v="1.1843613386154175"/>
    <n v="78746.894607693757"/>
    <x v="4"/>
  </r>
  <r>
    <d v="2019-04-22T05:00:00"/>
    <n v="1.378456711769104"/>
    <n v="92129.932272377351"/>
    <x v="5"/>
  </r>
  <r>
    <d v="2019-04-22T06:00:00"/>
    <n v="1.7464680671691895"/>
    <n v="114440.93494281119"/>
    <x v="6"/>
  </r>
  <r>
    <d v="2019-04-22T07:00:00"/>
    <n v="1.6760033369064331"/>
    <n v="134414.04331583061"/>
    <x v="7"/>
  </r>
  <r>
    <d v="2019-04-22T08:00:00"/>
    <n v="1.5771211385726929"/>
    <n v="156214.47419052545"/>
    <x v="8"/>
  </r>
  <r>
    <d v="2019-04-22T09:00:00"/>
    <n v="1.3954442739486694"/>
    <n v="156737.8906553374"/>
    <x v="9"/>
  </r>
  <r>
    <d v="2019-04-22T10:00:00"/>
    <n v="1.1862378120422363"/>
    <n v="159648.02624494626"/>
    <x v="10"/>
  </r>
  <r>
    <d v="2019-04-22T11:00:00"/>
    <n v="1.0255261659622192"/>
    <n v="149976.55244674551"/>
    <x v="11"/>
  </r>
  <r>
    <d v="2019-04-22T12:00:00"/>
    <n v="1.1342167854309082"/>
    <n v="154615.91971461472"/>
    <x v="12"/>
  </r>
  <r>
    <d v="2019-04-22T13:00:00"/>
    <n v="0.91876888275146484"/>
    <n v="151896.85844225323"/>
    <x v="13"/>
  </r>
  <r>
    <d v="2019-04-22T14:00:00"/>
    <n v="1.0191870927810669"/>
    <n v="157229.75146298396"/>
    <x v="14"/>
  </r>
  <r>
    <d v="2019-04-22T15:00:00"/>
    <n v="1.1331006288528442"/>
    <n v="152977.68473342928"/>
    <x v="15"/>
  </r>
  <r>
    <d v="2019-04-22T16:00:00"/>
    <n v="1.2672085762023926"/>
    <n v="142299.54004884209"/>
    <x v="16"/>
  </r>
  <r>
    <d v="2019-04-22T17:00:00"/>
    <n v="1.3095219135284424"/>
    <n v="126229.57901635401"/>
    <x v="17"/>
  </r>
  <r>
    <d v="2019-04-22T18:00:00"/>
    <n v="1.3829187154769897"/>
    <n v="115784.24365269764"/>
    <x v="18"/>
  </r>
  <r>
    <d v="2019-04-22T19:00:00"/>
    <n v="1.3567197322845459"/>
    <n v="109904.93555325587"/>
    <x v="19"/>
  </r>
  <r>
    <d v="2019-04-22T20:00:00"/>
    <n v="1.389618992805481"/>
    <n v="102456.00526482282"/>
    <x v="20"/>
  </r>
  <r>
    <d v="2019-04-22T21:00:00"/>
    <n v="1.4591242074966431"/>
    <n v="100823.68789912625"/>
    <x v="21"/>
  </r>
  <r>
    <d v="2019-04-22T22:00:00"/>
    <n v="1.2181658744812012"/>
    <n v="93136.826159080345"/>
    <x v="22"/>
  </r>
  <r>
    <d v="2019-04-22T23:00:00"/>
    <n v="0.95130997896194458"/>
    <n v="85195.782163102951"/>
    <x v="23"/>
  </r>
  <r>
    <d v="2019-04-23T00:00:00"/>
    <n v="0.78381556272506714"/>
    <n v="82786.532279854437"/>
    <x v="0"/>
  </r>
  <r>
    <d v="2019-04-23T01:00:00"/>
    <n v="0.72090685367584229"/>
    <n v="80049.604694531721"/>
    <x v="1"/>
  </r>
  <r>
    <d v="2019-04-23T02:00:00"/>
    <n v="0.70505660772323608"/>
    <n v="76993.512526340768"/>
    <x v="2"/>
  </r>
  <r>
    <d v="2019-04-23T03:00:00"/>
    <n v="0.669697105884552"/>
    <n v="79524.661273294638"/>
    <x v="3"/>
  </r>
  <r>
    <d v="2019-04-23T04:00:00"/>
    <n v="0.7829475998878479"/>
    <n v="81349.925062764683"/>
    <x v="4"/>
  </r>
  <r>
    <d v="2019-04-23T05:00:00"/>
    <n v="0.89685839414596558"/>
    <n v="85667.937220838256"/>
    <x v="5"/>
  </r>
  <r>
    <d v="2019-04-23T06:00:00"/>
    <n v="1.0802133083343506"/>
    <n v="106717.7004096759"/>
    <x v="6"/>
  </r>
  <r>
    <d v="2019-04-23T07:00:00"/>
    <n v="1.2238353490829468"/>
    <n v="122002.312237868"/>
    <x v="7"/>
  </r>
  <r>
    <d v="2019-04-23T08:00:00"/>
    <n v="1.0289369821548462"/>
    <n v="146637.07305056919"/>
    <x v="8"/>
  </r>
  <r>
    <d v="2019-04-23T09:00:00"/>
    <n v="1.1385854482650757"/>
    <n v="149647.85918564402"/>
    <x v="9"/>
  </r>
  <r>
    <d v="2019-04-23T10:00:00"/>
    <n v="0.82453519105911255"/>
    <n v="152736.99468092402"/>
    <x v="10"/>
  </r>
  <r>
    <d v="2019-04-23T11:00:00"/>
    <n v="0.90707099437713623"/>
    <n v="156883.11426238372"/>
    <x v="11"/>
  </r>
  <r>
    <d v="2019-04-23T12:00:00"/>
    <n v="0.92121922969818115"/>
    <n v="160439.81277962928"/>
    <x v="12"/>
  </r>
  <r>
    <d v="2019-04-23T13:00:00"/>
    <n v="1.0493372678756714"/>
    <n v="166511.88267432363"/>
    <x v="13"/>
  </r>
  <r>
    <d v="2019-04-23T14:00:00"/>
    <n v="1.1713792085647583"/>
    <n v="169006.61785054285"/>
    <x v="14"/>
  </r>
  <r>
    <d v="2019-04-23T15:00:00"/>
    <n v="1.4106999635696411"/>
    <n v="165219.3426682147"/>
    <x v="15"/>
  </r>
  <r>
    <d v="2019-04-23T16:00:00"/>
    <n v="1.4614228010177612"/>
    <n v="155254.99483756977"/>
    <x v="16"/>
  </r>
  <r>
    <d v="2019-04-23T17:00:00"/>
    <n v="1.7262395620346069"/>
    <n v="137975.68959722185"/>
    <x v="17"/>
  </r>
  <r>
    <d v="2019-04-23T18:00:00"/>
    <n v="1.5431044101715088"/>
    <n v="118551.14844936512"/>
    <x v="18"/>
  </r>
  <r>
    <d v="2019-04-23T19:00:00"/>
    <n v="1.5361615419387817"/>
    <n v="110052.20468108481"/>
    <x v="19"/>
  </r>
  <r>
    <d v="2019-04-23T20:00:00"/>
    <n v="1.5268232822418213"/>
    <n v="104957.09979506685"/>
    <x v="20"/>
  </r>
  <r>
    <d v="2019-04-23T21:00:00"/>
    <n v="1.5713052749633789"/>
    <n v="98694.304212933013"/>
    <x v="21"/>
  </r>
  <r>
    <d v="2019-04-23T22:00:00"/>
    <n v="1.4463983774185181"/>
    <n v="91217.999554802285"/>
    <x v="22"/>
  </r>
  <r>
    <d v="2019-04-23T23:00:00"/>
    <n v="1.0787005424499512"/>
    <n v="87059.415672988893"/>
    <x v="23"/>
  </r>
  <r>
    <d v="2019-04-24T00:00:00"/>
    <n v="0.80780881643295288"/>
    <n v="81756.289450218319"/>
    <x v="0"/>
  </r>
  <r>
    <d v="2019-04-24T01:00:00"/>
    <n v="0.66146904230117798"/>
    <n v="79083.75169846513"/>
    <x v="1"/>
  </r>
  <r>
    <d v="2019-04-24T02:00:00"/>
    <n v="0.62685328722000122"/>
    <n v="79863.586320515868"/>
    <x v="2"/>
  </r>
  <r>
    <d v="2019-04-24T03:00:00"/>
    <n v="0.66404259204864502"/>
    <n v="80864.930440913929"/>
    <x v="3"/>
  </r>
  <r>
    <d v="2019-04-24T04:00:00"/>
    <n v="0.63665467500686646"/>
    <n v="79311.246364524792"/>
    <x v="4"/>
  </r>
  <r>
    <d v="2019-04-24T05:00:00"/>
    <n v="0.82001465559005737"/>
    <n v="89740.916163991089"/>
    <x v="5"/>
  </r>
  <r>
    <d v="2019-04-24T06:00:00"/>
    <n v="0.92478233575820923"/>
    <n v="106647.33846182944"/>
    <x v="6"/>
  </r>
  <r>
    <d v="2019-04-24T07:00:00"/>
    <n v="0.97330212593078613"/>
    <n v="126693.30693646397"/>
    <x v="7"/>
  </r>
  <r>
    <d v="2019-04-24T08:00:00"/>
    <n v="0.93679213523864746"/>
    <n v="143869.7525674713"/>
    <x v="8"/>
  </r>
  <r>
    <d v="2019-04-24T09:00:00"/>
    <n v="0.91986405849456787"/>
    <n v="146342.73095903432"/>
    <x v="9"/>
  </r>
  <r>
    <d v="2019-04-24T10:00:00"/>
    <n v="0.88344639539718628"/>
    <n v="157072.38346987573"/>
    <x v="10"/>
  </r>
  <r>
    <d v="2019-04-24T11:00:00"/>
    <n v="0.94670462608337402"/>
    <n v="159560.33497470088"/>
    <x v="11"/>
  </r>
  <r>
    <d v="2019-04-24T12:00:00"/>
    <n v="0.93160772323608398"/>
    <n v="165530.53664965444"/>
    <x v="12"/>
  </r>
  <r>
    <d v="2019-04-24T13:00:00"/>
    <n v="0.97761321067810059"/>
    <n v="164492.0084629319"/>
    <x v="13"/>
  </r>
  <r>
    <d v="2019-04-24T14:00:00"/>
    <n v="1.1258893013000488"/>
    <n v="163759.91900787139"/>
    <x v="14"/>
  </r>
  <r>
    <d v="2019-04-24T15:00:00"/>
    <n v="1.3167581558227539"/>
    <n v="163243.5015510204"/>
    <x v="15"/>
  </r>
  <r>
    <d v="2019-04-24T16:00:00"/>
    <n v="1.4566118717193604"/>
    <n v="154705.98513999392"/>
    <x v="16"/>
  </r>
  <r>
    <d v="2019-04-24T17:00:00"/>
    <n v="1.6192787885665894"/>
    <n v="142542.94028756194"/>
    <x v="17"/>
  </r>
  <r>
    <d v="2019-04-24T18:00:00"/>
    <n v="1.4209585189819336"/>
    <n v="129444.52253620912"/>
    <x v="18"/>
  </r>
  <r>
    <d v="2019-04-24T19:00:00"/>
    <n v="1.4551787376403809"/>
    <n v="119310.4051318928"/>
    <x v="19"/>
  </r>
  <r>
    <d v="2019-04-24T20:00:00"/>
    <n v="1.617099404335022"/>
    <n v="110671.36844117948"/>
    <x v="20"/>
  </r>
  <r>
    <d v="2019-04-24T21:00:00"/>
    <n v="1.533842921257019"/>
    <n v="100815.15252290897"/>
    <x v="21"/>
  </r>
  <r>
    <d v="2019-04-24T22:00:00"/>
    <n v="1.333767294883728"/>
    <n v="90279.923040282389"/>
    <x v="22"/>
  </r>
  <r>
    <d v="2019-04-24T23:00:00"/>
    <n v="0.90796518325805664"/>
    <n v="83993.487298804233"/>
    <x v="23"/>
  </r>
  <r>
    <d v="2019-04-25T00:00:00"/>
    <n v="0.71656554937362671"/>
    <n v="77560.246646067535"/>
    <x v="0"/>
  </r>
  <r>
    <d v="2019-04-25T01:00:00"/>
    <n v="0.6662595272064209"/>
    <n v="74205.857294877685"/>
    <x v="1"/>
  </r>
  <r>
    <d v="2019-04-25T02:00:00"/>
    <n v="0.58580589294433594"/>
    <n v="71692.080470516099"/>
    <x v="2"/>
  </r>
  <r>
    <d v="2019-04-25T03:00:00"/>
    <n v="0.60758626461029053"/>
    <n v="73598.710064396582"/>
    <x v="3"/>
  </r>
  <r>
    <d v="2019-04-25T04:00:00"/>
    <n v="0.69976073503494263"/>
    <n v="80290.20943441274"/>
    <x v="4"/>
  </r>
  <r>
    <d v="2019-04-25T05:00:00"/>
    <n v="0.69316565990447998"/>
    <n v="89015.882290554538"/>
    <x v="5"/>
  </r>
  <r>
    <d v="2019-04-25T06:00:00"/>
    <n v="0.86825072765350342"/>
    <n v="110878.35636883647"/>
    <x v="6"/>
  </r>
  <r>
    <d v="2019-04-25T07:00:00"/>
    <n v="1.0536038875579834"/>
    <n v="126184.84003506908"/>
    <x v="7"/>
  </r>
  <r>
    <d v="2019-04-25T08:00:00"/>
    <n v="0.91018640995025635"/>
    <n v="148651.8712994892"/>
    <x v="8"/>
  </r>
  <r>
    <d v="2019-04-25T09:00:00"/>
    <n v="1.0317251682281494"/>
    <n v="155204.62575374951"/>
    <x v="9"/>
  </r>
  <r>
    <d v="2019-04-25T10:00:00"/>
    <n v="0.91997796297073364"/>
    <n v="159745.36449329721"/>
    <x v="10"/>
  </r>
  <r>
    <d v="2019-04-25T11:00:00"/>
    <n v="0.9306986927986145"/>
    <n v="167147.67503503239"/>
    <x v="11"/>
  </r>
  <r>
    <d v="2019-04-25T12:00:00"/>
    <n v="1.0059237480163574"/>
    <n v="171983.13621858851"/>
    <x v="12"/>
  </r>
  <r>
    <d v="2019-04-25T13:00:00"/>
    <n v="1.0424648523330688"/>
    <n v="176960.13066186674"/>
    <x v="13"/>
  </r>
  <r>
    <d v="2019-04-25T14:00:00"/>
    <n v="1.3084753751754761"/>
    <n v="174551.02902500957"/>
    <x v="14"/>
  </r>
  <r>
    <d v="2019-04-25T15:00:00"/>
    <n v="1.4090577363967896"/>
    <n v="168183.06221029029"/>
    <x v="15"/>
  </r>
  <r>
    <d v="2019-04-25T16:00:00"/>
    <n v="1.4101293087005615"/>
    <n v="157427.65326667414"/>
    <x v="16"/>
  </r>
  <r>
    <d v="2019-04-25T17:00:00"/>
    <n v="1.4611912965774536"/>
    <n v="132341.16127565934"/>
    <x v="17"/>
  </r>
  <r>
    <d v="2019-04-25T18:00:00"/>
    <n v="1.5033973455429077"/>
    <n v="114260.8092674607"/>
    <x v="18"/>
  </r>
  <r>
    <d v="2019-04-25T19:00:00"/>
    <n v="1.2819526195526123"/>
    <n v="102072.15998350717"/>
    <x v="19"/>
  </r>
  <r>
    <d v="2019-04-25T20:00:00"/>
    <n v="1.3577665090560913"/>
    <n v="103051.40552479576"/>
    <x v="20"/>
  </r>
  <r>
    <d v="2019-04-25T21:00:00"/>
    <n v="1.4357025623321533"/>
    <n v="99741.855314610701"/>
    <x v="21"/>
  </r>
  <r>
    <d v="2019-04-25T22:00:00"/>
    <n v="1.1022485494613647"/>
    <n v="90058.368358075517"/>
    <x v="22"/>
  </r>
  <r>
    <d v="2019-04-25T23:00:00"/>
    <n v="0.83962476253509521"/>
    <n v="85921.766026863828"/>
    <x v="23"/>
  </r>
  <r>
    <d v="2019-04-26T00:00:00"/>
    <n v="0.72789537906646729"/>
    <n v="82602.588894205808"/>
    <x v="0"/>
  </r>
  <r>
    <d v="2019-04-26T01:00:00"/>
    <n v="0.70243954658508301"/>
    <n v="79468.632415257482"/>
    <x v="1"/>
  </r>
  <r>
    <d v="2019-04-26T02:00:00"/>
    <n v="0.70321780443191528"/>
    <n v="78655.437609460379"/>
    <x v="2"/>
  </r>
  <r>
    <d v="2019-04-26T03:00:00"/>
    <n v="0.62318289279937744"/>
    <n v="75330.3201280309"/>
    <x v="3"/>
  </r>
  <r>
    <d v="2019-04-26T04:00:00"/>
    <n v="0.67354041337966919"/>
    <n v="76511.717448051568"/>
    <x v="4"/>
  </r>
  <r>
    <d v="2019-04-26T05:00:00"/>
    <n v="0.77516180276870728"/>
    <n v="82280.498691363857"/>
    <x v="5"/>
  </r>
  <r>
    <d v="2019-04-26T06:00:00"/>
    <n v="0.92723208665847778"/>
    <n v="97901.396471833636"/>
    <x v="6"/>
  </r>
  <r>
    <d v="2019-04-26T07:00:00"/>
    <n v="0.97623556852340698"/>
    <n v="113911.10894187192"/>
    <x v="7"/>
  </r>
  <r>
    <d v="2019-04-26T08:00:00"/>
    <n v="0.89378231763839722"/>
    <n v="132493.22996951852"/>
    <x v="8"/>
  </r>
  <r>
    <d v="2019-04-26T09:00:00"/>
    <n v="0.78179144859313965"/>
    <n v="138992.84312870918"/>
    <x v="9"/>
  </r>
  <r>
    <d v="2019-04-26T10:00:00"/>
    <n v="0.75890380144119263"/>
    <n v="138580.48245977992"/>
    <x v="10"/>
  </r>
  <r>
    <d v="2019-04-26T11:00:00"/>
    <n v="0.81097596883773804"/>
    <n v="139651.27898194827"/>
    <x v="11"/>
  </r>
  <r>
    <d v="2019-04-26T12:00:00"/>
    <n v="0.91140729188919067"/>
    <n v="138350.18611571201"/>
    <x v="12"/>
  </r>
  <r>
    <d v="2019-04-26T13:00:00"/>
    <n v="0.98556774854660034"/>
    <n v="136852.01495288225"/>
    <x v="13"/>
  </r>
  <r>
    <d v="2019-04-26T14:00:00"/>
    <n v="1.0698661804199219"/>
    <n v="135769.60109361599"/>
    <x v="14"/>
  </r>
  <r>
    <d v="2019-04-26T15:00:00"/>
    <n v="1.1450636386871338"/>
    <n v="128952.89818511588"/>
    <x v="15"/>
  </r>
  <r>
    <d v="2019-04-26T16:00:00"/>
    <n v="1.0808935165405273"/>
    <n v="115409.58215286319"/>
    <x v="16"/>
  </r>
  <r>
    <d v="2019-04-26T17:00:00"/>
    <n v="1.0381323099136353"/>
    <n v="105299.97930110594"/>
    <x v="17"/>
  </r>
  <r>
    <d v="2019-04-26T18:00:00"/>
    <n v="1.0435013771057129"/>
    <n v="97874.753819174264"/>
    <x v="18"/>
  </r>
  <r>
    <d v="2019-04-26T19:00:00"/>
    <n v="1.1118637323379517"/>
    <n v="92314.605688933414"/>
    <x v="19"/>
  </r>
  <r>
    <d v="2019-04-26T20:00:00"/>
    <n v="1.1392161846160889"/>
    <n v="92920.97416140516"/>
    <x v="20"/>
  </r>
  <r>
    <d v="2019-04-26T21:00:00"/>
    <n v="1.2245690822601318"/>
    <n v="90861.009977780384"/>
    <x v="21"/>
  </r>
  <r>
    <d v="2019-04-26T22:00:00"/>
    <n v="1.1792745590209961"/>
    <n v="86890.205815222624"/>
    <x v="22"/>
  </r>
  <r>
    <d v="2019-04-26T23:00:00"/>
    <n v="1.0122040510177612"/>
    <n v="84849.971179538217"/>
    <x v="23"/>
  </r>
  <r>
    <d v="2019-04-27T00:00:00"/>
    <n v="1.1377912759780884"/>
    <n v="80523.369686758553"/>
    <x v="0"/>
  </r>
  <r>
    <d v="2019-04-27T01:00:00"/>
    <n v="1.066867470741272"/>
    <n v="78741.255504428453"/>
    <x v="1"/>
  </r>
  <r>
    <d v="2019-04-27T02:00:00"/>
    <n v="1.1755380630493164"/>
    <n v="78312.059386845678"/>
    <x v="2"/>
  </r>
  <r>
    <d v="2019-04-27T03:00:00"/>
    <n v="1.2971199750900269"/>
    <n v="74550.435551360279"/>
    <x v="3"/>
  </r>
  <r>
    <d v="2019-04-27T04:00:00"/>
    <n v="1.2041038274765015"/>
    <n v="77691.761243152476"/>
    <x v="4"/>
  </r>
  <r>
    <d v="2019-04-27T05:00:00"/>
    <n v="1.3267586231231689"/>
    <n v="80054.802759320053"/>
    <x v="5"/>
  </r>
  <r>
    <d v="2019-04-27T06:00:00"/>
    <n v="1.4499889612197876"/>
    <n v="84341.578279214271"/>
    <x v="6"/>
  </r>
  <r>
    <d v="2019-04-27T07:00:00"/>
    <n v="1.5592849254608154"/>
    <n v="88676.113187230483"/>
    <x v="7"/>
  </r>
  <r>
    <d v="2019-04-27T08:00:00"/>
    <n v="1.5775038003921509"/>
    <n v="96987.266163871944"/>
    <x v="8"/>
  </r>
  <r>
    <d v="2019-04-27T09:00:00"/>
    <n v="1.3673849105834961"/>
    <n v="98542.589714447298"/>
    <x v="9"/>
  </r>
  <r>
    <d v="2019-04-27T10:00:00"/>
    <n v="1.3243474960327148"/>
    <n v="102573.50111187319"/>
    <x v="10"/>
  </r>
  <r>
    <d v="2019-04-27T11:00:00"/>
    <n v="1.1648883819580078"/>
    <n v="102880.05069695119"/>
    <x v="11"/>
  </r>
  <r>
    <d v="2019-04-27T12:00:00"/>
    <n v="1.098650336265564"/>
    <n v="101910.38233258015"/>
    <x v="12"/>
  </r>
  <r>
    <d v="2019-04-27T13:00:00"/>
    <n v="1.0826301574707031"/>
    <n v="104134.44218896417"/>
    <x v="13"/>
  </r>
  <r>
    <d v="2019-04-27T14:00:00"/>
    <n v="1.0685683488845825"/>
    <n v="101318.68387848465"/>
    <x v="14"/>
  </r>
  <r>
    <d v="2019-04-27T15:00:00"/>
    <n v="1.1106388568878174"/>
    <n v="98852.499385026633"/>
    <x v="15"/>
  </r>
  <r>
    <d v="2019-04-27T16:00:00"/>
    <n v="1.0995404720306396"/>
    <n v="91365.136282620588"/>
    <x v="16"/>
  </r>
  <r>
    <d v="2019-04-27T17:00:00"/>
    <n v="1.2734200954437256"/>
    <n v="92017.925767449662"/>
    <x v="17"/>
  </r>
  <r>
    <d v="2019-04-27T18:00:00"/>
    <n v="1.1539309024810791"/>
    <n v="92195.225849873765"/>
    <x v="18"/>
  </r>
  <r>
    <d v="2019-04-27T19:00:00"/>
    <n v="1.0537971258163452"/>
    <n v="91853.516439133149"/>
    <x v="19"/>
  </r>
  <r>
    <d v="2019-04-27T20:00:00"/>
    <n v="1.1715810298919678"/>
    <n v="90506.055583223686"/>
    <x v="20"/>
  </r>
  <r>
    <d v="2019-04-27T21:00:00"/>
    <n v="1.1170281171798706"/>
    <n v="89499.746897612364"/>
    <x v="21"/>
  </r>
  <r>
    <d v="2019-04-27T22:00:00"/>
    <n v="0.96995192766189575"/>
    <n v="84926.398494749883"/>
    <x v="22"/>
  </r>
  <r>
    <d v="2019-04-27T23:00:00"/>
    <n v="0.88508564233779907"/>
    <n v="80798.524739158369"/>
    <x v="23"/>
  </r>
  <r>
    <d v="2019-04-28T00:00:00"/>
    <n v="0.86910384893417358"/>
    <n v="77878.733206002275"/>
    <x v="0"/>
  </r>
  <r>
    <d v="2019-04-28T01:00:00"/>
    <n v="0.77459800243377686"/>
    <n v="73801.450654138534"/>
    <x v="1"/>
  </r>
  <r>
    <d v="2019-04-28T02:00:00"/>
    <n v="0.76251751184463501"/>
    <n v="74067.585540600048"/>
    <x v="2"/>
  </r>
  <r>
    <d v="2019-04-28T03:00:00"/>
    <n v="0.783805251121521"/>
    <n v="73393.351201675934"/>
    <x v="3"/>
  </r>
  <r>
    <d v="2019-04-28T04:00:00"/>
    <n v="0.77889776229858398"/>
    <n v="72078.204661293086"/>
    <x v="4"/>
  </r>
  <r>
    <d v="2019-04-28T05:00:00"/>
    <n v="0.8259844183921814"/>
    <n v="75262.931304352765"/>
    <x v="5"/>
  </r>
  <r>
    <d v="2019-04-28T06:00:00"/>
    <n v="0.85226351022720337"/>
    <n v="77954.369421332434"/>
    <x v="6"/>
  </r>
  <r>
    <d v="2019-04-28T07:00:00"/>
    <n v="1.0036993026733398"/>
    <n v="79598.844622221673"/>
    <x v="7"/>
  </r>
  <r>
    <d v="2019-04-28T08:00:00"/>
    <n v="1.128662109375"/>
    <n v="86708.82554167787"/>
    <x v="8"/>
  </r>
  <r>
    <d v="2019-04-28T09:00:00"/>
    <n v="1.214005708694458"/>
    <n v="91531.528932673478"/>
    <x v="9"/>
  </r>
  <r>
    <d v="2019-04-28T10:00:00"/>
    <n v="1.0166845321655273"/>
    <n v="95064.511031992268"/>
    <x v="10"/>
  </r>
  <r>
    <d v="2019-04-28T11:00:00"/>
    <n v="1.1573187112808228"/>
    <n v="92781.098002052735"/>
    <x v="11"/>
  </r>
  <r>
    <d v="2019-04-28T12:00:00"/>
    <n v="1.3880223035812378"/>
    <n v="93226.917531306433"/>
    <x v="12"/>
  </r>
  <r>
    <d v="2019-04-28T13:00:00"/>
    <n v="1.0561774969100952"/>
    <n v="92444.391091158963"/>
    <x v="13"/>
  </r>
  <r>
    <d v="2019-04-28T14:00:00"/>
    <n v="1.0918961763381958"/>
    <n v="93579.415890121119"/>
    <x v="14"/>
  </r>
  <r>
    <d v="2019-04-28T15:00:00"/>
    <n v="1.217599630355835"/>
    <n v="91974.811775650174"/>
    <x v="15"/>
  </r>
  <r>
    <d v="2019-04-28T16:00:00"/>
    <n v="1.1915355920791626"/>
    <n v="92123.478767797293"/>
    <x v="16"/>
  </r>
  <r>
    <d v="2019-04-28T17:00:00"/>
    <n v="1.200323224067688"/>
    <n v="92476.51269873479"/>
    <x v="17"/>
  </r>
  <r>
    <d v="2019-04-28T18:00:00"/>
    <n v="1.4708895683288574"/>
    <n v="91012.88556391366"/>
    <x v="18"/>
  </r>
  <r>
    <d v="2019-04-28T19:00:00"/>
    <n v="1.6284810304641724"/>
    <n v="89392.622991747528"/>
    <x v="19"/>
  </r>
  <r>
    <d v="2019-04-28T20:00:00"/>
    <n v="1.5338863134384155"/>
    <n v="87621.713927080389"/>
    <x v="20"/>
  </r>
  <r>
    <d v="2019-04-28T21:00:00"/>
    <n v="1.582503080368042"/>
    <n v="88327.855789965688"/>
    <x v="21"/>
  </r>
  <r>
    <d v="2019-04-28T22:00:00"/>
    <n v="1.3731832504272461"/>
    <n v="78750.982628717218"/>
    <x v="22"/>
  </r>
  <r>
    <d v="2019-04-28T23:00:00"/>
    <n v="1.1747413873672485"/>
    <n v="74910.620818096606"/>
    <x v="23"/>
  </r>
  <r>
    <d v="2019-04-29T00:00:00"/>
    <n v="0.92490434646606445"/>
    <n v="70155.261304526648"/>
    <x v="0"/>
  </r>
  <r>
    <d v="2019-04-29T01:00:00"/>
    <n v="1.0520498752593994"/>
    <n v="71813.154003827032"/>
    <x v="1"/>
  </r>
  <r>
    <d v="2019-04-29T02:00:00"/>
    <n v="1.0150778293609619"/>
    <n v="70412.944490426438"/>
    <x v="2"/>
  </r>
  <r>
    <d v="2019-04-29T03:00:00"/>
    <n v="1.0456095933914185"/>
    <n v="74943.54448976602"/>
    <x v="3"/>
  </r>
  <r>
    <d v="2019-04-29T04:00:00"/>
    <n v="1.07413649559021"/>
    <n v="79194.394849673787"/>
    <x v="4"/>
  </r>
  <r>
    <d v="2019-04-29T05:00:00"/>
    <n v="1.2312628030776978"/>
    <n v="86206.99981237865"/>
    <x v="5"/>
  </r>
  <r>
    <d v="2019-04-29T06:00:00"/>
    <n v="1.6337636709213257"/>
    <n v="105103.34317068935"/>
    <x v="6"/>
  </r>
  <r>
    <d v="2019-04-29T07:00:00"/>
    <n v="1.3823776245117188"/>
    <n v="123564.81009714324"/>
    <x v="7"/>
  </r>
  <r>
    <d v="2019-04-29T08:00:00"/>
    <n v="1.1365360021591187"/>
    <n v="143138.54736158581"/>
    <x v="8"/>
  </r>
  <r>
    <d v="2019-04-29T09:00:00"/>
    <n v="1.0826951265335083"/>
    <n v="149353.61992600825"/>
    <x v="9"/>
  </r>
  <r>
    <d v="2019-04-29T10:00:00"/>
    <n v="0.97540605068206787"/>
    <n v="153545.55404358776"/>
    <x v="10"/>
  </r>
  <r>
    <d v="2019-04-29T11:00:00"/>
    <n v="0.92961996793746948"/>
    <n v="161262.87025082222"/>
    <x v="11"/>
  </r>
  <r>
    <d v="2019-04-29T12:00:00"/>
    <n v="1.0277351140975952"/>
    <n v="167595.81829901278"/>
    <x v="12"/>
  </r>
  <r>
    <d v="2019-04-29T13:00:00"/>
    <n v="0.99793505668640137"/>
    <n v="171056.75927723749"/>
    <x v="13"/>
  </r>
  <r>
    <d v="2019-04-29T14:00:00"/>
    <n v="1.3044739961624146"/>
    <n v="168613.77022074629"/>
    <x v="14"/>
  </r>
  <r>
    <d v="2019-04-29T15:00:00"/>
    <n v="1.3789302110671997"/>
    <n v="163253.21141885614"/>
    <x v="15"/>
  </r>
  <r>
    <d v="2019-04-29T16:00:00"/>
    <n v="1.4223563671112061"/>
    <n v="149901.71944464868"/>
    <x v="16"/>
  </r>
  <r>
    <d v="2019-04-29T17:00:00"/>
    <n v="1.4690999984741211"/>
    <n v="134746.48267561919"/>
    <x v="17"/>
  </r>
  <r>
    <d v="2019-04-29T18:00:00"/>
    <n v="1.7528229951858521"/>
    <n v="122494.83116139819"/>
    <x v="18"/>
  </r>
  <r>
    <d v="2019-04-29T19:00:00"/>
    <n v="1.5783294439315796"/>
    <n v="116251.69618859229"/>
    <x v="19"/>
  </r>
  <r>
    <d v="2019-04-29T20:00:00"/>
    <n v="1.3820619583129883"/>
    <n v="112906.24814879095"/>
    <x v="20"/>
  </r>
  <r>
    <d v="2019-04-29T21:00:00"/>
    <n v="1.4934165477752686"/>
    <n v="105625.07035559996"/>
    <x v="21"/>
  </r>
  <r>
    <d v="2019-04-29T22:00:00"/>
    <n v="1.3952442407608032"/>
    <n v="95905.98554432136"/>
    <x v="22"/>
  </r>
  <r>
    <d v="2019-04-29T23:00:00"/>
    <n v="0.99096924066543579"/>
    <n v="88520.548521350662"/>
    <x v="23"/>
  </r>
  <r>
    <d v="2019-04-30T00:00:00"/>
    <n v="0.76605552434921265"/>
    <n v="82407.798919476729"/>
    <x v="0"/>
  </r>
  <r>
    <d v="2019-04-30T01:00:00"/>
    <n v="0.68663507699966431"/>
    <n v="78114.766134181395"/>
    <x v="1"/>
  </r>
  <r>
    <d v="2019-04-30T02:00:00"/>
    <n v="0.61678397655487061"/>
    <n v="76602.233208071222"/>
    <x v="2"/>
  </r>
  <r>
    <d v="2019-04-30T03:00:00"/>
    <n v="0.5836104154586792"/>
    <n v="79696.739965687375"/>
    <x v="3"/>
  </r>
  <r>
    <d v="2019-04-30T04:00:00"/>
    <n v="0.60745829343795776"/>
    <n v="76750.198458236206"/>
    <x v="4"/>
  </r>
  <r>
    <d v="2019-04-30T05:00:00"/>
    <n v="0.72858572006225586"/>
    <n v="84486.263280191895"/>
    <x v="5"/>
  </r>
  <r>
    <d v="2019-04-30T06:00:00"/>
    <n v="1.1253117322921753"/>
    <n v="100386.44284339926"/>
    <x v="6"/>
  </r>
  <r>
    <d v="2019-04-30T07:00:00"/>
    <n v="0.99330800771713257"/>
    <n v="120862.68641728307"/>
    <x v="7"/>
  </r>
  <r>
    <d v="2019-04-30T08:00:00"/>
    <n v="0.86871922016143799"/>
    <n v="141050.17719156892"/>
    <x v="8"/>
  </r>
  <r>
    <d v="2019-04-30T09:00:00"/>
    <n v="0.79509586095809937"/>
    <n v="147599.00810437297"/>
    <x v="9"/>
  </r>
  <r>
    <d v="2019-04-30T10:00:00"/>
    <n v="0.86972558498382568"/>
    <n v="157519.87146473536"/>
    <x v="10"/>
  </r>
  <r>
    <d v="2019-04-30T11:00:00"/>
    <n v="0.84973824024200439"/>
    <n v="161805.42905258044"/>
    <x v="11"/>
  </r>
  <r>
    <d v="2019-04-30T12:00:00"/>
    <n v="1.1679702997207642"/>
    <n v="169052.1688033258"/>
    <x v="12"/>
  </r>
  <r>
    <d v="2019-04-30T13:00:00"/>
    <n v="1.4382694959640503"/>
    <n v="177964.75084914459"/>
    <x v="13"/>
  </r>
  <r>
    <d v="2019-04-30T14:00:00"/>
    <n v="1.4478172063827515"/>
    <n v="181013.91787528119"/>
    <x v="14"/>
  </r>
  <r>
    <d v="2019-04-30T15:00:00"/>
    <n v="1.6501352787017822"/>
    <n v="181500.81064982401"/>
    <x v="15"/>
  </r>
  <r>
    <d v="2019-04-30T16:00:00"/>
    <n v="1.8406755924224854"/>
    <n v="162493.98949608093"/>
    <x v="16"/>
  </r>
  <r>
    <d v="2019-04-30T17:00:00"/>
    <n v="2.035325288772583"/>
    <n v="148217.6987026303"/>
    <x v="17"/>
  </r>
  <r>
    <d v="2019-04-30T18:00:00"/>
    <n v="1.8942934274673462"/>
    <n v="132364.43934620754"/>
    <x v="18"/>
  </r>
  <r>
    <d v="2019-04-30T19:00:00"/>
    <n v="1.6587009429931641"/>
    <n v="121211.06120367153"/>
    <x v="19"/>
  </r>
  <r>
    <d v="2019-04-30T20:00:00"/>
    <n v="1.6809440851211548"/>
    <n v="113788.07783400672"/>
    <x v="20"/>
  </r>
  <r>
    <d v="2019-04-30T21:00:00"/>
    <n v="1.6612930297851563"/>
    <n v="103478.30135194978"/>
    <x v="21"/>
  </r>
  <r>
    <d v="2019-04-30T22:00:00"/>
    <n v="1.4324984550476074"/>
    <n v="95552.039946180797"/>
    <x v="22"/>
  </r>
  <r>
    <d v="2019-04-30T23:00:00"/>
    <n v="1.0585175752639771"/>
    <n v="86460.916729597768"/>
    <x v="23"/>
  </r>
  <r>
    <d v="2019-05-01T00:00:00"/>
    <n v="0.79290437698364258"/>
    <n v="71776.924777368491"/>
    <x v="0"/>
  </r>
  <r>
    <d v="2019-05-01T01:00:00"/>
    <n v="0.69279998540878296"/>
    <n v="68821.245503489001"/>
    <x v="1"/>
  </r>
  <r>
    <d v="2019-05-01T02:00:00"/>
    <n v="0.63640081882476807"/>
    <n v="67855.294609570657"/>
    <x v="2"/>
  </r>
  <r>
    <d v="2019-05-01T03:00:00"/>
    <n v="0.60142093896865845"/>
    <n v="69407.28454729075"/>
    <x v="3"/>
  </r>
  <r>
    <d v="2019-05-01T04:00:00"/>
    <n v="0.58092308044433594"/>
    <n v="69636.671307051176"/>
    <x v="4"/>
  </r>
  <r>
    <d v="2019-05-01T05:00:00"/>
    <n v="0.64774817228317261"/>
    <n v="74870.603458132435"/>
    <x v="5"/>
  </r>
  <r>
    <d v="2019-05-01T06:00:00"/>
    <n v="1.0056658983230591"/>
    <n v="95780.198068246464"/>
    <x v="6"/>
  </r>
  <r>
    <d v="2019-05-01T07:00:00"/>
    <n v="0.869148850440979"/>
    <n v="109059.2949905032"/>
    <x v="7"/>
  </r>
  <r>
    <d v="2019-05-01T08:00:00"/>
    <n v="0.83967298269271851"/>
    <n v="126139.29969562574"/>
    <x v="8"/>
  </r>
  <r>
    <d v="2019-05-01T09:00:00"/>
    <n v="0.82795077562332153"/>
    <n v="138849.35500020575"/>
    <x v="9"/>
  </r>
  <r>
    <d v="2019-05-01T10:00:00"/>
    <n v="1.0836435556411743"/>
    <n v="151221.51994849066"/>
    <x v="10"/>
  </r>
  <r>
    <d v="2019-05-01T11:00:00"/>
    <n v="1.3567379713058472"/>
    <n v="157581.53581034087"/>
    <x v="11"/>
  </r>
  <r>
    <d v="2019-05-01T12:00:00"/>
    <n v="1.3731322288513184"/>
    <n v="163249.20701217631"/>
    <x v="12"/>
  </r>
  <r>
    <d v="2019-05-01T13:00:00"/>
    <n v="1.6319836378097534"/>
    <n v="164991.6225214742"/>
    <x v="13"/>
  </r>
  <r>
    <d v="2019-05-01T14:00:00"/>
    <n v="1.6762571334838867"/>
    <n v="167481.19567661453"/>
    <x v="14"/>
  </r>
  <r>
    <d v="2019-05-01T15:00:00"/>
    <n v="1.8147145509719849"/>
    <n v="162987.8959556664"/>
    <x v="15"/>
  </r>
  <r>
    <d v="2019-05-01T16:00:00"/>
    <n v="1.9210971593856812"/>
    <n v="144653.49392793266"/>
    <x v="16"/>
  </r>
  <r>
    <d v="2019-05-01T17:00:00"/>
    <n v="1.9787576198577881"/>
    <n v="133011.21861475141"/>
    <x v="17"/>
  </r>
  <r>
    <d v="2019-05-01T18:00:00"/>
    <n v="1.753786563873291"/>
    <n v="122966.59462570322"/>
    <x v="18"/>
  </r>
  <r>
    <d v="2019-05-01T19:00:00"/>
    <n v="1.6936984062194824"/>
    <n v="115226.12954462069"/>
    <x v="19"/>
  </r>
  <r>
    <d v="2019-05-01T20:00:00"/>
    <n v="1.672150731086731"/>
    <n v="106755.00241620095"/>
    <x v="20"/>
  </r>
  <r>
    <d v="2019-05-01T21:00:00"/>
    <n v="1.4875839948654175"/>
    <n v="98735.061629202581"/>
    <x v="21"/>
  </r>
  <r>
    <d v="2019-05-01T22:00:00"/>
    <n v="1.3307845592498779"/>
    <n v="90052.670404470045"/>
    <x v="22"/>
  </r>
  <r>
    <d v="2019-05-01T23:00:00"/>
    <n v="1.0883134603500366"/>
    <n v="81096.892027191134"/>
    <x v="23"/>
  </r>
  <r>
    <d v="2019-05-02T00:00:00"/>
    <n v="0.88713532686233521"/>
    <n v="75325.424272747827"/>
    <x v="0"/>
  </r>
  <r>
    <d v="2019-05-02T01:00:00"/>
    <n v="0.72164100408554077"/>
    <n v="70969.414386042612"/>
    <x v="1"/>
  </r>
  <r>
    <d v="2019-05-02T02:00:00"/>
    <n v="0.61985617876052856"/>
    <n v="70167.444839237389"/>
    <x v="2"/>
  </r>
  <r>
    <d v="2019-05-02T03:00:00"/>
    <n v="0.66444844007492065"/>
    <n v="71128.022816431403"/>
    <x v="3"/>
  </r>
  <r>
    <d v="2019-05-02T04:00:00"/>
    <n v="0.63534116744995117"/>
    <n v="74626.474988840404"/>
    <x v="4"/>
  </r>
  <r>
    <d v="2019-05-02T05:00:00"/>
    <n v="0.69626772403717041"/>
    <n v="83144.898085526933"/>
    <x v="5"/>
  </r>
  <r>
    <d v="2019-05-02T06:00:00"/>
    <n v="1.0043926239013672"/>
    <n v="96437.039408914759"/>
    <x v="6"/>
  </r>
  <r>
    <d v="2019-05-02T07:00:00"/>
    <n v="0.99550324678421021"/>
    <n v="111026.56993037919"/>
    <x v="7"/>
  </r>
  <r>
    <d v="2019-05-02T08:00:00"/>
    <n v="0.92568719387054443"/>
    <n v="130587.68427669998"/>
    <x v="8"/>
  </r>
  <r>
    <d v="2019-05-02T09:00:00"/>
    <n v="0.96253001689910889"/>
    <n v="145510.84568912111"/>
    <x v="9"/>
  </r>
  <r>
    <d v="2019-05-02T10:00:00"/>
    <n v="1.1232327222824097"/>
    <n v="157667.52435537113"/>
    <x v="10"/>
  </r>
  <r>
    <d v="2019-05-02T11:00:00"/>
    <n v="1.3526444435119629"/>
    <n v="162695.02234223273"/>
    <x v="11"/>
  </r>
  <r>
    <d v="2019-05-02T12:00:00"/>
    <n v="1.5591572523117065"/>
    <n v="169139.88862470404"/>
    <x v="12"/>
  </r>
  <r>
    <d v="2019-05-02T13:00:00"/>
    <n v="1.5455293655395508"/>
    <n v="171558.35995106562"/>
    <x v="13"/>
  </r>
  <r>
    <d v="2019-05-02T14:00:00"/>
    <n v="1.5472722053527832"/>
    <n v="171646.24209924447"/>
    <x v="14"/>
  </r>
  <r>
    <d v="2019-05-02T15:00:00"/>
    <n v="1.8737128973007202"/>
    <n v="168406.42609651477"/>
    <x v="15"/>
  </r>
  <r>
    <d v="2019-05-02T16:00:00"/>
    <n v="2.0869829654693604"/>
    <n v="155753.32587687008"/>
    <x v="16"/>
  </r>
  <r>
    <d v="2019-05-02T17:00:00"/>
    <n v="2.0981392860412598"/>
    <n v="128815.65091227813"/>
    <x v="17"/>
  </r>
  <r>
    <d v="2019-05-02T18:00:00"/>
    <n v="1.900458812713623"/>
    <n v="110128.17817894091"/>
    <x v="18"/>
  </r>
  <r>
    <d v="2019-05-02T19:00:00"/>
    <n v="1.8181319236755371"/>
    <n v="101677.2456187347"/>
    <x v="19"/>
  </r>
  <r>
    <d v="2019-05-02T20:00:00"/>
    <n v="1.6326378583908081"/>
    <n v="97508.106903153486"/>
    <x v="20"/>
  </r>
  <r>
    <d v="2019-05-02T21:00:00"/>
    <n v="1.4845185279846191"/>
    <n v="94725.659844376525"/>
    <x v="21"/>
  </r>
  <r>
    <d v="2019-05-02T22:00:00"/>
    <n v="1.194305419921875"/>
    <n v="84717.091797415676"/>
    <x v="22"/>
  </r>
  <r>
    <d v="2019-05-02T23:00:00"/>
    <n v="0.98211842775344849"/>
    <n v="77618.962444541525"/>
    <x v="23"/>
  </r>
  <r>
    <d v="2019-05-03T00:00:00"/>
    <n v="0.7027057409286499"/>
    <n v="74560.154775534684"/>
    <x v="0"/>
  </r>
  <r>
    <d v="2019-05-03T01:00:00"/>
    <n v="0.68292778730392456"/>
    <n v="73148.990257331418"/>
    <x v="1"/>
  </r>
  <r>
    <d v="2019-05-03T02:00:00"/>
    <n v="0.67590481042861938"/>
    <n v="72630.57603194793"/>
    <x v="2"/>
  </r>
  <r>
    <d v="2019-05-03T03:00:00"/>
    <n v="0.59633326530456543"/>
    <n v="71277.694029524835"/>
    <x v="3"/>
  </r>
  <r>
    <d v="2019-05-03T04:00:00"/>
    <n v="0.6622815728187561"/>
    <n v="71371.234373666928"/>
    <x v="4"/>
  </r>
  <r>
    <d v="2019-05-03T05:00:00"/>
    <n v="0.67205828428268433"/>
    <n v="78859.021837946086"/>
    <x v="5"/>
  </r>
  <r>
    <d v="2019-05-03T06:00:00"/>
    <n v="0.89854151010513306"/>
    <n v="86211.376118703716"/>
    <x v="6"/>
  </r>
  <r>
    <d v="2019-05-03T07:00:00"/>
    <n v="0.94013845920562744"/>
    <n v="99314.276773040256"/>
    <x v="7"/>
  </r>
  <r>
    <d v="2019-05-03T08:00:00"/>
    <n v="0.83426469564437866"/>
    <n v="121687.90523275529"/>
    <x v="8"/>
  </r>
  <r>
    <d v="2019-05-03T09:00:00"/>
    <n v="0.91487115621566772"/>
    <n v="136876.33716989803"/>
    <x v="9"/>
  </r>
  <r>
    <d v="2019-05-03T10:00:00"/>
    <n v="0.86263740062713623"/>
    <n v="143968.78729234028"/>
    <x v="10"/>
  </r>
  <r>
    <d v="2019-05-03T11:00:00"/>
    <n v="1.0916672945022583"/>
    <n v="150781.61854449127"/>
    <x v="11"/>
  </r>
  <r>
    <d v="2019-05-03T12:00:00"/>
    <n v="1.1149293184280396"/>
    <n v="147679.6316220171"/>
    <x v="12"/>
  </r>
  <r>
    <d v="2019-05-03T13:00:00"/>
    <n v="1.2426857948303223"/>
    <n v="143326.7708485653"/>
    <x v="13"/>
  </r>
  <r>
    <d v="2019-05-03T14:00:00"/>
    <n v="1.3377068042755127"/>
    <n v="141406.54455181997"/>
    <x v="14"/>
  </r>
  <r>
    <d v="2019-05-03T15:00:00"/>
    <n v="1.4606462717056274"/>
    <n v="139602.68879566548"/>
    <x v="15"/>
  </r>
  <r>
    <d v="2019-05-03T16:00:00"/>
    <n v="1.5946075916290283"/>
    <n v="125553.45245296028"/>
    <x v="16"/>
  </r>
  <r>
    <d v="2019-05-03T17:00:00"/>
    <n v="1.5929754972457886"/>
    <n v="111557.98569204021"/>
    <x v="17"/>
  </r>
  <r>
    <d v="2019-05-03T18:00:00"/>
    <n v="1.4674948453903198"/>
    <n v="103970.68593744183"/>
    <x v="18"/>
  </r>
  <r>
    <d v="2019-05-03T19:00:00"/>
    <n v="1.3124686479568481"/>
    <n v="99458.112077468235"/>
    <x v="19"/>
  </r>
  <r>
    <d v="2019-05-03T20:00:00"/>
    <n v="1.2814072370529175"/>
    <n v="92613.038535117681"/>
    <x v="20"/>
  </r>
  <r>
    <d v="2019-05-03T21:00:00"/>
    <n v="1.2872734069824219"/>
    <n v="91610.880175683109"/>
    <x v="21"/>
  </r>
  <r>
    <d v="2019-05-03T22:00:00"/>
    <n v="1.0950974225997925"/>
    <n v="84175.544406042754"/>
    <x v="22"/>
  </r>
  <r>
    <d v="2019-05-03T23:00:00"/>
    <n v="0.95791757106781006"/>
    <n v="77510.015979363627"/>
    <x v="23"/>
  </r>
  <r>
    <d v="2019-05-04T00:00:00"/>
    <n v="0.78409814834594727"/>
    <n v="74615.021260623456"/>
    <x v="0"/>
  </r>
  <r>
    <d v="2019-05-04T01:00:00"/>
    <n v="0.70330250263214111"/>
    <n v="72026.508732176371"/>
    <x v="1"/>
  </r>
  <r>
    <d v="2019-05-04T02:00:00"/>
    <n v="0.66280853748321533"/>
    <n v="71136.431237336539"/>
    <x v="2"/>
  </r>
  <r>
    <d v="2019-05-04T03:00:00"/>
    <n v="0.60308718681335449"/>
    <n v="68030.545512850513"/>
    <x v="3"/>
  </r>
  <r>
    <d v="2019-05-04T04:00:00"/>
    <n v="0.58466589450836182"/>
    <n v="69010.507717128959"/>
    <x v="4"/>
  </r>
  <r>
    <d v="2019-05-04T05:00:00"/>
    <n v="0.55218839645385742"/>
    <n v="67693.163130770103"/>
    <x v="5"/>
  </r>
  <r>
    <d v="2019-05-04T06:00:00"/>
    <n v="0.63323825597763062"/>
    <n v="70858.576853865583"/>
    <x v="6"/>
  </r>
  <r>
    <d v="2019-05-04T07:00:00"/>
    <n v="0.74711847305297852"/>
    <n v="74233.551045615721"/>
    <x v="7"/>
  </r>
  <r>
    <d v="2019-05-04T08:00:00"/>
    <n v="0.9926949143409729"/>
    <n v="84392.337136709815"/>
    <x v="8"/>
  </r>
  <r>
    <d v="2019-05-04T09:00:00"/>
    <n v="1.0060949325561523"/>
    <n v="89388.923515610601"/>
    <x v="9"/>
  </r>
  <r>
    <d v="2019-05-04T10:00:00"/>
    <n v="1.1879739761352539"/>
    <n v="94873.866167244036"/>
    <x v="10"/>
  </r>
  <r>
    <d v="2019-05-04T11:00:00"/>
    <n v="1.428922176361084"/>
    <n v="98863.568930936613"/>
    <x v="11"/>
  </r>
  <r>
    <d v="2019-05-04T12:00:00"/>
    <n v="1.3557562828063965"/>
    <n v="100358.8174022507"/>
    <x v="12"/>
  </r>
  <r>
    <d v="2019-05-04T13:00:00"/>
    <n v="1.4756646156311035"/>
    <n v="101304.78936075328"/>
    <x v="13"/>
  </r>
  <r>
    <d v="2019-05-04T14:00:00"/>
    <n v="1.4689944982528687"/>
    <n v="99902.994837726103"/>
    <x v="14"/>
  </r>
  <r>
    <d v="2019-05-04T15:00:00"/>
    <n v="1.3009204864501953"/>
    <n v="97830.35054444558"/>
    <x v="15"/>
  </r>
  <r>
    <d v="2019-05-04T16:00:00"/>
    <n v="1.4535382986068726"/>
    <n v="94885.654284146454"/>
    <x v="16"/>
  </r>
  <r>
    <d v="2019-05-04T17:00:00"/>
    <n v="1.431868314743042"/>
    <n v="89918.858599145795"/>
    <x v="17"/>
  </r>
  <r>
    <d v="2019-05-04T18:00:00"/>
    <n v="1.3650156259536743"/>
    <n v="86695.221721918148"/>
    <x v="18"/>
  </r>
  <r>
    <d v="2019-05-04T19:00:00"/>
    <n v="1.4027284383773804"/>
    <n v="85977.917061704255"/>
    <x v="19"/>
  </r>
  <r>
    <d v="2019-05-04T20:00:00"/>
    <n v="1.32271409034729"/>
    <n v="87933.947064483"/>
    <x v="20"/>
  </r>
  <r>
    <d v="2019-05-04T21:00:00"/>
    <n v="1.2084109783172607"/>
    <n v="85637.938462099453"/>
    <x v="21"/>
  </r>
  <r>
    <d v="2019-05-04T22:00:00"/>
    <n v="1.1239969730377197"/>
    <n v="80669.862730330933"/>
    <x v="22"/>
  </r>
  <r>
    <d v="2019-05-04T23:00:00"/>
    <n v="0.91170090436935425"/>
    <n v="74768.798859932416"/>
    <x v="23"/>
  </r>
  <r>
    <d v="2019-05-05T00:00:00"/>
    <n v="0.80499845743179321"/>
    <n v="69420.703802890639"/>
    <x v="0"/>
  </r>
  <r>
    <d v="2019-05-05T01:00:00"/>
    <n v="0.67802637815475464"/>
    <n v="66738.147118330817"/>
    <x v="1"/>
  </r>
  <r>
    <d v="2019-05-05T02:00:00"/>
    <n v="0.65703147649765015"/>
    <n v="66078.823975424311"/>
    <x v="2"/>
  </r>
  <r>
    <d v="2019-05-05T03:00:00"/>
    <n v="0.63942927122116089"/>
    <n v="65685.622357051543"/>
    <x v="3"/>
  </r>
  <r>
    <d v="2019-05-05T04:00:00"/>
    <n v="0.60101902484893799"/>
    <n v="65844.315144302687"/>
    <x v="4"/>
  </r>
  <r>
    <d v="2019-05-05T05:00:00"/>
    <n v="0.57865446805953979"/>
    <n v="64724.560818311802"/>
    <x v="5"/>
  </r>
  <r>
    <d v="2019-05-05T06:00:00"/>
    <n v="0.67429161071777344"/>
    <n v="67302.313079543077"/>
    <x v="6"/>
  </r>
  <r>
    <d v="2019-05-05T07:00:00"/>
    <n v="0.72783970832824707"/>
    <n v="70227.622698076011"/>
    <x v="7"/>
  </r>
  <r>
    <d v="2019-05-05T08:00:00"/>
    <n v="1.1287165880203247"/>
    <n v="71700.792845498465"/>
    <x v="8"/>
  </r>
  <r>
    <d v="2019-05-05T09:00:00"/>
    <n v="1.230205774307251"/>
    <n v="75432.705597527034"/>
    <x v="9"/>
  </r>
  <r>
    <d v="2019-05-05T10:00:00"/>
    <n v="1.0973631143569946"/>
    <n v="80055.952901843644"/>
    <x v="10"/>
  </r>
  <r>
    <d v="2019-05-05T11:00:00"/>
    <n v="1.0758378505706787"/>
    <n v="80767.49700420734"/>
    <x v="11"/>
  </r>
  <r>
    <d v="2019-05-05T12:00:00"/>
    <n v="1.1251372098922729"/>
    <n v="82815.712378327444"/>
    <x v="12"/>
  </r>
  <r>
    <d v="2019-05-05T13:00:00"/>
    <n v="1.1762784719467163"/>
    <n v="83747.26907283449"/>
    <x v="13"/>
  </r>
  <r>
    <d v="2019-05-05T14:00:00"/>
    <n v="1.2801057100296021"/>
    <n v="80746.472556106499"/>
    <x v="14"/>
  </r>
  <r>
    <d v="2019-05-05T15:00:00"/>
    <n v="1.1541606187820435"/>
    <n v="80205.26889823869"/>
    <x v="15"/>
  </r>
  <r>
    <d v="2019-05-05T16:00:00"/>
    <n v="1.1928415298461914"/>
    <n v="79757.99080066591"/>
    <x v="16"/>
  </r>
  <r>
    <d v="2019-05-05T17:00:00"/>
    <n v="1.32136070728302"/>
    <n v="79032.947750489795"/>
    <x v="17"/>
  </r>
  <r>
    <d v="2019-05-05T18:00:00"/>
    <n v="1.1772109270095825"/>
    <n v="78233.50442654475"/>
    <x v="18"/>
  </r>
  <r>
    <d v="2019-05-05T19:00:00"/>
    <n v="1.3772091865539551"/>
    <n v="77803.689343904261"/>
    <x v="19"/>
  </r>
  <r>
    <d v="2019-05-05T20:00:00"/>
    <n v="1.2095776796340942"/>
    <n v="76423.778084427191"/>
    <x v="20"/>
  </r>
  <r>
    <d v="2019-05-05T21:00:00"/>
    <n v="1.1951003074645996"/>
    <n v="75335.26519059627"/>
    <x v="21"/>
  </r>
  <r>
    <d v="2019-05-05T22:00:00"/>
    <n v="1.0445764064788818"/>
    <n v="71447.58219281309"/>
    <x v="22"/>
  </r>
  <r>
    <d v="2019-05-05T23:00:00"/>
    <n v="0.85280728340148926"/>
    <n v="68559.860346092595"/>
    <x v="23"/>
  </r>
  <r>
    <d v="2019-05-06T00:00:00"/>
    <n v="0.78392237424850464"/>
    <n v="68706.054948202509"/>
    <x v="0"/>
  </r>
  <r>
    <d v="2019-05-06T01:00:00"/>
    <n v="0.66835421323776245"/>
    <n v="66231.775272871295"/>
    <x v="1"/>
  </r>
  <r>
    <d v="2019-05-06T02:00:00"/>
    <n v="0.66642481088638306"/>
    <n v="64614.539974582971"/>
    <x v="2"/>
  </r>
  <r>
    <d v="2019-05-06T03:00:00"/>
    <n v="0.729744553565979"/>
    <n v="62594.609967729055"/>
    <x v="3"/>
  </r>
  <r>
    <d v="2019-05-06T04:00:00"/>
    <n v="0.79074996709823608"/>
    <n v="66039.796247783452"/>
    <x v="4"/>
  </r>
  <r>
    <d v="2019-05-06T05:00:00"/>
    <n v="0.88973748683929443"/>
    <n v="70913.254840533526"/>
    <x v="5"/>
  </r>
  <r>
    <d v="2019-05-06T06:00:00"/>
    <n v="1.0216687917709351"/>
    <n v="90674.171892843631"/>
    <x v="6"/>
  </r>
  <r>
    <d v="2019-05-06T07:00:00"/>
    <n v="0.97054344415664673"/>
    <n v="105696.66418329746"/>
    <x v="7"/>
  </r>
  <r>
    <d v="2019-05-06T08:00:00"/>
    <n v="1.0488146543502808"/>
    <n v="124375.16235667975"/>
    <x v="8"/>
  </r>
  <r>
    <d v="2019-05-06T09:00:00"/>
    <n v="0.84348833560943604"/>
    <n v="125574.12844142652"/>
    <x v="9"/>
  </r>
  <r>
    <d v="2019-05-06T10:00:00"/>
    <n v="0.88627469539642334"/>
    <n v="130448.02114283184"/>
    <x v="10"/>
  </r>
  <r>
    <d v="2019-05-06T11:00:00"/>
    <n v="0.71498477458953857"/>
    <n v="133218.9077618297"/>
    <x v="11"/>
  </r>
  <r>
    <d v="2019-05-06T12:00:00"/>
    <n v="0.78176736831665039"/>
    <n v="137864.91454940848"/>
    <x v="12"/>
  </r>
  <r>
    <d v="2019-05-06T13:00:00"/>
    <n v="0.86033761501312256"/>
    <n v="136781.40918388631"/>
    <x v="13"/>
  </r>
  <r>
    <d v="2019-05-06T14:00:00"/>
    <n v="1.129805326461792"/>
    <n v="137935.05121573716"/>
    <x v="14"/>
  </r>
  <r>
    <d v="2019-05-06T15:00:00"/>
    <n v="1.1167136430740356"/>
    <n v="136509.33973065976"/>
    <x v="15"/>
  </r>
  <r>
    <d v="2019-05-06T16:00:00"/>
    <n v="1.3386257886886597"/>
    <n v="121625.80774378804"/>
    <x v="16"/>
  </r>
  <r>
    <d v="2019-05-06T17:00:00"/>
    <n v="1.3706936836242676"/>
    <n v="109489.13712575617"/>
    <x v="17"/>
  </r>
  <r>
    <d v="2019-05-06T18:00:00"/>
    <n v="1.2633851766586304"/>
    <n v="101165.43351079397"/>
    <x v="18"/>
  </r>
  <r>
    <d v="2019-05-06T19:00:00"/>
    <n v="1.348176121711731"/>
    <n v="94479.463782334074"/>
    <x v="19"/>
  </r>
  <r>
    <d v="2019-05-06T20:00:00"/>
    <n v="1.365455150604248"/>
    <n v="90149.094908487416"/>
    <x v="20"/>
  </r>
  <r>
    <d v="2019-05-06T21:00:00"/>
    <n v="1.3910273313522339"/>
    <n v="85798.601205864557"/>
    <x v="21"/>
  </r>
  <r>
    <d v="2019-05-06T22:00:00"/>
    <n v="1.2634804248809814"/>
    <n v="77906.316745983815"/>
    <x v="22"/>
  </r>
  <r>
    <d v="2019-05-06T23:00:00"/>
    <n v="0.83386391401290894"/>
    <n v="72788.369203832495"/>
    <x v="23"/>
  </r>
  <r>
    <d v="2019-05-07T00:00:00"/>
    <n v="0.74662315845489502"/>
    <n v="69368.77601667514"/>
    <x v="0"/>
  </r>
  <r>
    <d v="2019-05-07T01:00:00"/>
    <n v="0.68086940050125122"/>
    <n v="67322.462032601354"/>
    <x v="1"/>
  </r>
  <r>
    <d v="2019-05-07T02:00:00"/>
    <n v="0.67679297924041748"/>
    <n v="65777.28668551486"/>
    <x v="2"/>
  </r>
  <r>
    <d v="2019-05-07T03:00:00"/>
    <n v="0.66119498014450073"/>
    <n v="65137.413018202802"/>
    <x v="3"/>
  </r>
  <r>
    <d v="2019-05-07T04:00:00"/>
    <n v="0.69449359178543091"/>
    <n v="64448.960702892546"/>
    <x v="4"/>
  </r>
  <r>
    <d v="2019-05-07T05:00:00"/>
    <n v="0.86371827125549316"/>
    <n v="73075.998130103733"/>
    <x v="5"/>
  </r>
  <r>
    <d v="2019-05-07T06:00:00"/>
    <n v="1.2374774217605591"/>
    <n v="93300.105408476724"/>
    <x v="6"/>
  </r>
  <r>
    <d v="2019-05-07T07:00:00"/>
    <n v="1.271886944770813"/>
    <n v="106201.81306738355"/>
    <x v="7"/>
  </r>
  <r>
    <d v="2019-05-07T08:00:00"/>
    <n v="1.1492722034454346"/>
    <n v="123252.6291976221"/>
    <x v="8"/>
  </r>
  <r>
    <d v="2019-05-07T09:00:00"/>
    <n v="0.90680384635925293"/>
    <n v="132083.51147502469"/>
    <x v="9"/>
  </r>
  <r>
    <d v="2019-05-07T10:00:00"/>
    <n v="0.9229695200920105"/>
    <n v="135170.38521840045"/>
    <x v="10"/>
  </r>
  <r>
    <d v="2019-05-07T11:00:00"/>
    <n v="0.89863008260726929"/>
    <n v="138448.10641168579"/>
    <x v="11"/>
  </r>
  <r>
    <d v="2019-05-07T12:00:00"/>
    <n v="0.95895963907241821"/>
    <n v="146856.11274216371"/>
    <x v="12"/>
  </r>
  <r>
    <d v="2019-05-07T13:00:00"/>
    <n v="1.0926152467727661"/>
    <n v="151027.82589777693"/>
    <x v="13"/>
  </r>
  <r>
    <d v="2019-05-07T14:00:00"/>
    <n v="1.2396862506866455"/>
    <n v="153895.7744212767"/>
    <x v="14"/>
  </r>
  <r>
    <d v="2019-05-07T15:00:00"/>
    <n v="1.5283445119857788"/>
    <n v="147113.7083379103"/>
    <x v="15"/>
  </r>
  <r>
    <d v="2019-05-07T16:00:00"/>
    <n v="1.6537778377532959"/>
    <n v="134648.95970442079"/>
    <x v="16"/>
  </r>
  <r>
    <d v="2019-05-07T17:00:00"/>
    <n v="1.6976234912872314"/>
    <n v="125005.07722781438"/>
    <x v="17"/>
  </r>
  <r>
    <d v="2019-05-07T18:00:00"/>
    <n v="1.5943299531936646"/>
    <n v="113111.05186718557"/>
    <x v="18"/>
  </r>
  <r>
    <d v="2019-05-07T19:00:00"/>
    <n v="1.5962051153182983"/>
    <n v="102970.02093751743"/>
    <x v="19"/>
  </r>
  <r>
    <d v="2019-05-07T20:00:00"/>
    <n v="1.6470237970352173"/>
    <n v="98296.468581868074"/>
    <x v="20"/>
  </r>
  <r>
    <d v="2019-05-07T21:00:00"/>
    <n v="1.4810881614685059"/>
    <n v="91755.950810311959"/>
    <x v="21"/>
  </r>
  <r>
    <d v="2019-05-07T22:00:00"/>
    <n v="1.2706100940704346"/>
    <n v="84295.6070214746"/>
    <x v="22"/>
  </r>
  <r>
    <d v="2019-05-07T23:00:00"/>
    <n v="0.94491750001907349"/>
    <n v="78907.124144519854"/>
    <x v="23"/>
  </r>
  <r>
    <d v="2019-05-08T00:00:00"/>
    <n v="0.83947473764419556"/>
    <n v="74423.508584978219"/>
    <x v="0"/>
  </r>
  <r>
    <d v="2019-05-08T01:00:00"/>
    <n v="0.63721197843551636"/>
    <n v="70115.173739044229"/>
    <x v="1"/>
  </r>
  <r>
    <d v="2019-05-08T02:00:00"/>
    <n v="0.58322799205780029"/>
    <n v="67955.024954549401"/>
    <x v="2"/>
  </r>
  <r>
    <d v="2019-05-08T03:00:00"/>
    <n v="0.57451701164245605"/>
    <n v="64131.612219252791"/>
    <x v="3"/>
  </r>
  <r>
    <d v="2019-05-08T04:00:00"/>
    <n v="0.59377622604370117"/>
    <n v="67980.353116036349"/>
    <x v="4"/>
  </r>
  <r>
    <d v="2019-05-08T05:00:00"/>
    <n v="0.7174835205078125"/>
    <n v="80482.3970583255"/>
    <x v="5"/>
  </r>
  <r>
    <d v="2019-05-08T06:00:00"/>
    <n v="1.0050477981567383"/>
    <n v="94270.234660077986"/>
    <x v="6"/>
  </r>
  <r>
    <d v="2019-05-08T07:00:00"/>
    <n v="0.89699023962020874"/>
    <n v="104940.56107509605"/>
    <x v="7"/>
  </r>
  <r>
    <d v="2019-05-08T08:00:00"/>
    <n v="0.89052623510360718"/>
    <n v="128102.76418608602"/>
    <x v="8"/>
  </r>
  <r>
    <d v="2019-05-08T09:00:00"/>
    <n v="0.9234582781791687"/>
    <n v="137279.64084686813"/>
    <x v="9"/>
  </r>
  <r>
    <d v="2019-05-08T10:00:00"/>
    <n v="0.92612618207931519"/>
    <n v="145512.27338757197"/>
    <x v="10"/>
  </r>
  <r>
    <d v="2019-05-08T11:00:00"/>
    <n v="0.99363249540328979"/>
    <n v="152748.80659974072"/>
    <x v="11"/>
  </r>
  <r>
    <d v="2019-05-08T12:00:00"/>
    <n v="1.2156107425689697"/>
    <n v="156740.14131062868"/>
    <x v="12"/>
  </r>
  <r>
    <d v="2019-05-08T13:00:00"/>
    <n v="1.410844087600708"/>
    <n v="162387.07241033285"/>
    <x v="13"/>
  </r>
  <r>
    <d v="2019-05-08T14:00:00"/>
    <n v="1.5544537305831909"/>
    <n v="166152.52904411391"/>
    <x v="14"/>
  </r>
  <r>
    <d v="2019-05-08T15:00:00"/>
    <n v="1.7791856527328491"/>
    <n v="164531.51909357196"/>
    <x v="15"/>
  </r>
  <r>
    <d v="2019-05-08T16:00:00"/>
    <n v="1.9863936901092529"/>
    <n v="148370.03498599119"/>
    <x v="16"/>
  </r>
  <r>
    <d v="2019-05-08T17:00:00"/>
    <n v="2.0242033004760742"/>
    <n v="136241.44618637819"/>
    <x v="17"/>
  </r>
  <r>
    <d v="2019-05-08T18:00:00"/>
    <n v="2.1002285480499268"/>
    <n v="127246.43809325973"/>
    <x v="18"/>
  </r>
  <r>
    <d v="2019-05-08T19:00:00"/>
    <n v="1.9069557189941406"/>
    <n v="117993.69590750957"/>
    <x v="19"/>
  </r>
  <r>
    <d v="2019-05-08T20:00:00"/>
    <n v="2.0540847778320313"/>
    <n v="106426.03146501615"/>
    <x v="20"/>
  </r>
  <r>
    <d v="2019-05-08T21:00:00"/>
    <n v="2.0658385753631592"/>
    <n v="99077.257586076608"/>
    <x v="21"/>
  </r>
  <r>
    <d v="2019-05-08T22:00:00"/>
    <n v="1.7256299257278442"/>
    <n v="90981.500344454049"/>
    <x v="22"/>
  </r>
  <r>
    <d v="2019-05-08T23:00:00"/>
    <n v="1.142342209815979"/>
    <n v="83441.775543773925"/>
    <x v="23"/>
  </r>
  <r>
    <d v="2019-05-09T00:00:00"/>
    <n v="0.86300092935562134"/>
    <n v="73982.410534784285"/>
    <x v="0"/>
  </r>
  <r>
    <d v="2019-05-09T01:00:00"/>
    <n v="0.7608414888381958"/>
    <n v="69600.54015570051"/>
    <x v="1"/>
  </r>
  <r>
    <d v="2019-05-09T02:00:00"/>
    <n v="0.65354067087173462"/>
    <n v="69683.229630465299"/>
    <x v="2"/>
  </r>
  <r>
    <d v="2019-05-09T03:00:00"/>
    <n v="0.65133142471313477"/>
    <n v="69807.051762562332"/>
    <x v="3"/>
  </r>
  <r>
    <d v="2019-05-09T04:00:00"/>
    <n v="0.63383525609970093"/>
    <n v="73578.915174056892"/>
    <x v="4"/>
  </r>
  <r>
    <d v="2019-05-09T05:00:00"/>
    <n v="0.65273863077163696"/>
    <n v="80958.087648814399"/>
    <x v="5"/>
  </r>
  <r>
    <d v="2019-05-09T06:00:00"/>
    <n v="0.89258325099945068"/>
    <n v="99418.053048428454"/>
    <x v="6"/>
  </r>
  <r>
    <d v="2019-05-09T07:00:00"/>
    <n v="0.92609298229217529"/>
    <n v="110634.02046647808"/>
    <x v="7"/>
  </r>
  <r>
    <d v="2019-05-09T08:00:00"/>
    <n v="0.88621652126312256"/>
    <n v="131556.12954800346"/>
    <x v="8"/>
  </r>
  <r>
    <d v="2019-05-09T09:00:00"/>
    <n v="0.87956875562667847"/>
    <n v="146247.10493456709"/>
    <x v="9"/>
  </r>
  <r>
    <d v="2019-05-09T10:00:00"/>
    <n v="0.98602914810180664"/>
    <n v="156539.60818399192"/>
    <x v="10"/>
  </r>
  <r>
    <d v="2019-05-09T11:00:00"/>
    <n v="1.2505722045898438"/>
    <n v="161695.0965347889"/>
    <x v="11"/>
  </r>
  <r>
    <d v="2019-05-09T12:00:00"/>
    <n v="1.322262167930603"/>
    <n v="163451.14896745724"/>
    <x v="12"/>
  </r>
  <r>
    <d v="2019-05-09T13:00:00"/>
    <n v="1.4369250535964966"/>
    <n v="164898.27439733606"/>
    <x v="13"/>
  </r>
  <r>
    <d v="2019-05-09T14:00:00"/>
    <n v="1.3315830230712891"/>
    <n v="159853.48717521835"/>
    <x v="14"/>
  </r>
  <r>
    <d v="2019-05-09T15:00:00"/>
    <n v="1.3981461524963379"/>
    <n v="153652.27648594792"/>
    <x v="15"/>
  </r>
  <r>
    <d v="2019-05-09T16:00:00"/>
    <n v="1.5698132514953613"/>
    <n v="136302.03038840392"/>
    <x v="16"/>
  </r>
  <r>
    <d v="2019-05-09T17:00:00"/>
    <n v="1.7334998846054077"/>
    <n v="119752.9794830715"/>
    <x v="17"/>
  </r>
  <r>
    <d v="2019-05-09T18:00:00"/>
    <n v="1.7818162441253662"/>
    <n v="108951.36236707703"/>
    <x v="18"/>
  </r>
  <r>
    <d v="2019-05-09T19:00:00"/>
    <n v="1.7044826745986938"/>
    <n v="99703.103786310268"/>
    <x v="19"/>
  </r>
  <r>
    <d v="2019-05-09T20:00:00"/>
    <n v="1.8517718315124512"/>
    <n v="100233.54734278128"/>
    <x v="20"/>
  </r>
  <r>
    <d v="2019-05-09T21:00:00"/>
    <n v="1.721794605255127"/>
    <n v="94693.782056465221"/>
    <x v="21"/>
  </r>
  <r>
    <d v="2019-05-09T22:00:00"/>
    <n v="1.2912200689315796"/>
    <n v="88351.985463659657"/>
    <x v="22"/>
  </r>
  <r>
    <d v="2019-05-09T23:00:00"/>
    <n v="1.0274940729141235"/>
    <n v="81037.240781206943"/>
    <x v="23"/>
  </r>
  <r>
    <d v="2019-05-10T00:00:00"/>
    <n v="0.8410179615020752"/>
    <n v="77843.513206588323"/>
    <x v="0"/>
  </r>
  <r>
    <d v="2019-05-10T01:00:00"/>
    <n v="0.6788598895072937"/>
    <n v="74844.875787864352"/>
    <x v="1"/>
  </r>
  <r>
    <d v="2019-05-10T02:00:00"/>
    <n v="0.65428709983825684"/>
    <n v="74205.969476479499"/>
    <x v="2"/>
  </r>
  <r>
    <d v="2019-05-10T03:00:00"/>
    <n v="0.67187345027923584"/>
    <n v="71512.609038629482"/>
    <x v="3"/>
  </r>
  <r>
    <d v="2019-05-10T04:00:00"/>
    <n v="0.65456843376159668"/>
    <n v="75978.041459690066"/>
    <x v="4"/>
  </r>
  <r>
    <d v="2019-05-10T05:00:00"/>
    <n v="0.74416136741638184"/>
    <n v="79399.956055415663"/>
    <x v="5"/>
  </r>
  <r>
    <d v="2019-05-10T06:00:00"/>
    <n v="0.96980547904968262"/>
    <n v="93106.649856157179"/>
    <x v="6"/>
  </r>
  <r>
    <d v="2019-05-10T07:00:00"/>
    <n v="0.92516851425170898"/>
    <n v="109327.42152160183"/>
    <x v="7"/>
  </r>
  <r>
    <d v="2019-05-10T08:00:00"/>
    <n v="0.90264654159545898"/>
    <n v="127957.5476736908"/>
    <x v="8"/>
  </r>
  <r>
    <d v="2019-05-10T09:00:00"/>
    <n v="1.0285992622375488"/>
    <n v="139599.11322557612"/>
    <x v="9"/>
  </r>
  <r>
    <d v="2019-05-10T10:00:00"/>
    <n v="0.99666136503219604"/>
    <n v="146750.39205986398"/>
    <x v="10"/>
  </r>
  <r>
    <d v="2019-05-10T11:00:00"/>
    <n v="1.1185544729232788"/>
    <n v="148244.86233113255"/>
    <x v="11"/>
  </r>
  <r>
    <d v="2019-05-10T12:00:00"/>
    <n v="1.3260756731033325"/>
    <n v="156196.18252117716"/>
    <x v="12"/>
  </r>
  <r>
    <d v="2019-05-10T13:00:00"/>
    <n v="1.4025278091430664"/>
    <n v="156694.49390586276"/>
    <x v="13"/>
  </r>
  <r>
    <d v="2019-05-10T14:00:00"/>
    <n v="1.6486665010452271"/>
    <n v="156498.61445941144"/>
    <x v="14"/>
  </r>
  <r>
    <d v="2019-05-10T15:00:00"/>
    <n v="1.6354016065597534"/>
    <n v="153587.13325838692"/>
    <x v="15"/>
  </r>
  <r>
    <d v="2019-05-10T16:00:00"/>
    <n v="1.8526697158813477"/>
    <n v="137263.84036511468"/>
    <x v="16"/>
  </r>
  <r>
    <d v="2019-05-10T17:00:00"/>
    <n v="2.0701119899749756"/>
    <n v="123093.75582638734"/>
    <x v="17"/>
  </r>
  <r>
    <d v="2019-05-10T18:00:00"/>
    <n v="1.7625235319137573"/>
    <n v="111811.44364955173"/>
    <x v="18"/>
  </r>
  <r>
    <d v="2019-05-10T19:00:00"/>
    <n v="1.6678777933120728"/>
    <n v="104414.18894603393"/>
    <x v="19"/>
  </r>
  <r>
    <d v="2019-05-10T20:00:00"/>
    <n v="1.5633780956268311"/>
    <n v="98346.363731983365"/>
    <x v="20"/>
  </r>
  <r>
    <d v="2019-05-10T21:00:00"/>
    <n v="1.5678833723068237"/>
    <n v="95443.765066016043"/>
    <x v="21"/>
  </r>
  <r>
    <d v="2019-05-10T22:00:00"/>
    <n v="1.2546095848083496"/>
    <n v="88447.514972947654"/>
    <x v="22"/>
  </r>
  <r>
    <d v="2019-05-10T23:00:00"/>
    <n v="1.1575485467910767"/>
    <n v="80828.643206772904"/>
    <x v="23"/>
  </r>
  <r>
    <d v="2019-05-11T00:00:00"/>
    <n v="0.93964856863021851"/>
    <n v="77186.505376913803"/>
    <x v="0"/>
  </r>
  <r>
    <d v="2019-05-11T01:00:00"/>
    <n v="0.79635399580001831"/>
    <n v="74176.250727745835"/>
    <x v="1"/>
  </r>
  <r>
    <d v="2019-05-11T02:00:00"/>
    <n v="0.70762377977371216"/>
    <n v="72525.151925433252"/>
    <x v="2"/>
  </r>
  <r>
    <d v="2019-05-11T03:00:00"/>
    <n v="0.67064076662063599"/>
    <n v="69970.5879759901"/>
    <x v="3"/>
  </r>
  <r>
    <d v="2019-05-11T04:00:00"/>
    <n v="0.59657043218612671"/>
    <n v="65591.979528307696"/>
    <x v="4"/>
  </r>
  <r>
    <d v="2019-05-11T05:00:00"/>
    <n v="0.70246607065200806"/>
    <n v="66667.229316717974"/>
    <x v="5"/>
  </r>
  <r>
    <d v="2019-05-11T06:00:00"/>
    <n v="0.68579250574111938"/>
    <n v="72337.437882304657"/>
    <x v="6"/>
  </r>
  <r>
    <d v="2019-05-11T07:00:00"/>
    <n v="0.69651037454605103"/>
    <n v="72469.64551490538"/>
    <x v="7"/>
  </r>
  <r>
    <d v="2019-05-11T08:00:00"/>
    <n v="1.0760067701339722"/>
    <n v="80132.312185745308"/>
    <x v="8"/>
  </r>
  <r>
    <d v="2019-05-11T09:00:00"/>
    <n v="1.0681763887405396"/>
    <n v="87520.606787956334"/>
    <x v="9"/>
  </r>
  <r>
    <d v="2019-05-11T10:00:00"/>
    <n v="1.004359245300293"/>
    <n v="90640.883514154586"/>
    <x v="10"/>
  </r>
  <r>
    <d v="2019-05-11T11:00:00"/>
    <n v="0.95866578817367554"/>
    <n v="91603.201106100227"/>
    <x v="11"/>
  </r>
  <r>
    <d v="2019-05-11T12:00:00"/>
    <n v="0.96004939079284668"/>
    <n v="92747.89542337686"/>
    <x v="12"/>
  </r>
  <r>
    <d v="2019-05-11T13:00:00"/>
    <n v="1.1128081083297729"/>
    <n v="91773.258672372962"/>
    <x v="13"/>
  </r>
  <r>
    <d v="2019-05-11T14:00:00"/>
    <n v="1.0939719676971436"/>
    <n v="88313.192469556321"/>
    <x v="14"/>
  </r>
  <r>
    <d v="2019-05-11T15:00:00"/>
    <n v="1.1790214776992798"/>
    <n v="85945.714419953278"/>
    <x v="15"/>
  </r>
  <r>
    <d v="2019-05-11T16:00:00"/>
    <n v="1.1206151247024536"/>
    <n v="83347.558823917265"/>
    <x v="16"/>
  </r>
  <r>
    <d v="2019-05-11T17:00:00"/>
    <n v="1.2558269500732422"/>
    <n v="78512.019628844093"/>
    <x v="17"/>
  </r>
  <r>
    <d v="2019-05-11T18:00:00"/>
    <n v="1.2114467620849609"/>
    <n v="77987.134622760044"/>
    <x v="18"/>
  </r>
  <r>
    <d v="2019-05-11T19:00:00"/>
    <n v="1.0655145645141602"/>
    <n v="81645.95746931326"/>
    <x v="19"/>
  </r>
  <r>
    <d v="2019-05-11T20:00:00"/>
    <n v="1.320686936378479"/>
    <n v="81395.127358724028"/>
    <x v="20"/>
  </r>
  <r>
    <d v="2019-05-11T21:00:00"/>
    <n v="1.1989392042160034"/>
    <n v="81338.256411158174"/>
    <x v="21"/>
  </r>
  <r>
    <d v="2019-05-11T22:00:00"/>
    <n v="1.1661025285720825"/>
    <n v="76848.077971141931"/>
    <x v="22"/>
  </r>
  <r>
    <d v="2019-05-11T23:00:00"/>
    <n v="0.87958359718322754"/>
    <n v="73009.301731543062"/>
    <x v="23"/>
  </r>
  <r>
    <d v="2019-05-12T00:00:00"/>
    <n v="0.89299309253692627"/>
    <n v="69187.41383180827"/>
    <x v="0"/>
  </r>
  <r>
    <d v="2019-05-12T01:00:00"/>
    <n v="0.78871965408325195"/>
    <n v="65316.03020769875"/>
    <x v="1"/>
  </r>
  <r>
    <d v="2019-05-12T02:00:00"/>
    <n v="0.67910730838775635"/>
    <n v="64550.332752062728"/>
    <x v="2"/>
  </r>
  <r>
    <d v="2019-05-12T03:00:00"/>
    <n v="0.6752007007598877"/>
    <n v="65305.429698521802"/>
    <x v="3"/>
  </r>
  <r>
    <d v="2019-05-12T04:00:00"/>
    <n v="0.65661776065826416"/>
    <n v="66576.446322826188"/>
    <x v="4"/>
  </r>
  <r>
    <d v="2019-05-12T05:00:00"/>
    <n v="0.70603317022323608"/>
    <n v="66236.42919570212"/>
    <x v="5"/>
  </r>
  <r>
    <d v="2019-05-12T06:00:00"/>
    <n v="0.78492319583892822"/>
    <n v="66765.127303185334"/>
    <x v="6"/>
  </r>
  <r>
    <d v="2019-05-12T07:00:00"/>
    <n v="0.89121592044830322"/>
    <n v="69633.602613196694"/>
    <x v="7"/>
  </r>
  <r>
    <d v="2019-05-12T08:00:00"/>
    <n v="0.93635421991348267"/>
    <n v="75687.868654649195"/>
    <x v="8"/>
  </r>
  <r>
    <d v="2019-05-12T09:00:00"/>
    <n v="1.0510910749435425"/>
    <n v="79397.936029698278"/>
    <x v="9"/>
  </r>
  <r>
    <d v="2019-05-12T10:00:00"/>
    <n v="0.98731303215026855"/>
    <n v="83885.942307709818"/>
    <x v="10"/>
  </r>
  <r>
    <d v="2019-05-12T11:00:00"/>
    <n v="1.248857855796814"/>
    <n v="85072.287646265322"/>
    <x v="11"/>
  </r>
  <r>
    <d v="2019-05-12T12:00:00"/>
    <n v="1.2304327487945557"/>
    <n v="82594.578893350859"/>
    <x v="12"/>
  </r>
  <r>
    <d v="2019-05-12T13:00:00"/>
    <n v="1.2409462928771973"/>
    <n v="84999.072097188284"/>
    <x v="13"/>
  </r>
  <r>
    <d v="2019-05-12T14:00:00"/>
    <n v="1.0943249464035034"/>
    <n v="86624.639532969406"/>
    <x v="14"/>
  </r>
  <r>
    <d v="2019-05-12T15:00:00"/>
    <n v="1.0894778966903687"/>
    <n v="87430.997574299021"/>
    <x v="15"/>
  </r>
  <r>
    <d v="2019-05-12T16:00:00"/>
    <n v="1.1086081266403198"/>
    <n v="86301.565357894622"/>
    <x v="16"/>
  </r>
  <r>
    <d v="2019-05-12T17:00:00"/>
    <n v="1.2256767749786377"/>
    <n v="84006.072461323536"/>
    <x v="17"/>
  </r>
  <r>
    <d v="2019-05-12T18:00:00"/>
    <n v="1.2235784530639648"/>
    <n v="84368.662447759853"/>
    <x v="18"/>
  </r>
  <r>
    <d v="2019-05-12T19:00:00"/>
    <n v="1.4130077362060547"/>
    <n v="81023.360169887514"/>
    <x v="19"/>
  </r>
  <r>
    <d v="2019-05-12T20:00:00"/>
    <n v="1.54149329662323"/>
    <n v="79488.728489029396"/>
    <x v="20"/>
  </r>
  <r>
    <d v="2019-05-12T21:00:00"/>
    <n v="1.3280867338180542"/>
    <n v="77874.325222727333"/>
    <x v="21"/>
  </r>
  <r>
    <d v="2019-05-12T22:00:00"/>
    <n v="1.0314894914627075"/>
    <n v="70670.448276083232"/>
    <x v="22"/>
  </r>
  <r>
    <d v="2019-05-12T23:00:00"/>
    <n v="0.92139345407485962"/>
    <n v="68383.884520754757"/>
    <x v="23"/>
  </r>
  <r>
    <d v="2019-05-13T00:00:00"/>
    <n v="0.80009984970092773"/>
    <n v="65758.700591997142"/>
    <x v="0"/>
  </r>
  <r>
    <d v="2019-05-13T01:00:00"/>
    <n v="0.66921836137771606"/>
    <n v="66219.979108864689"/>
    <x v="1"/>
  </r>
  <r>
    <d v="2019-05-13T02:00:00"/>
    <n v="0.65858078002929688"/>
    <n v="67649.543192739366"/>
    <x v="2"/>
  </r>
  <r>
    <d v="2019-05-13T03:00:00"/>
    <n v="0.68744117021560669"/>
    <n v="64931.051986210892"/>
    <x v="3"/>
  </r>
  <r>
    <d v="2019-05-13T04:00:00"/>
    <n v="0.67924487590789795"/>
    <n v="66801.87224198223"/>
    <x v="4"/>
  </r>
  <r>
    <d v="2019-05-13T05:00:00"/>
    <n v="0.78563117980957031"/>
    <n v="74745.796968572453"/>
    <x v="5"/>
  </r>
  <r>
    <d v="2019-05-13T06:00:00"/>
    <n v="1.1195155382156372"/>
    <n v="88333.540659976003"/>
    <x v="6"/>
  </r>
  <r>
    <d v="2019-05-13T07:00:00"/>
    <n v="0.99830210208892822"/>
    <n v="103137.9009796946"/>
    <x v="7"/>
  </r>
  <r>
    <d v="2019-05-13T08:00:00"/>
    <n v="0.90178298950195313"/>
    <n v="123557.86859199515"/>
    <x v="8"/>
  </r>
  <r>
    <d v="2019-05-13T09:00:00"/>
    <n v="1.0423688888549805"/>
    <n v="132618.33942888025"/>
    <x v="9"/>
  </r>
  <r>
    <d v="2019-05-13T10:00:00"/>
    <n v="1.0110883712768555"/>
    <n v="132766.95300734745"/>
    <x v="10"/>
  </r>
  <r>
    <d v="2019-05-13T11:00:00"/>
    <n v="1.0027400255203247"/>
    <n v="133043.44075792679"/>
    <x v="11"/>
  </r>
  <r>
    <d v="2019-05-13T12:00:00"/>
    <n v="1.1182373762130737"/>
    <n v="131795.97415418451"/>
    <x v="12"/>
  </r>
  <r>
    <d v="2019-05-13T13:00:00"/>
    <n v="1.0011711120605469"/>
    <n v="130787.45006254694"/>
    <x v="13"/>
  </r>
  <r>
    <d v="2019-05-13T14:00:00"/>
    <n v="0.98932445049285889"/>
    <n v="123011.4732061699"/>
    <x v="14"/>
  </r>
  <r>
    <d v="2019-05-13T15:00:00"/>
    <n v="1.0186032056808472"/>
    <n v="120789.37783634631"/>
    <x v="15"/>
  </r>
  <r>
    <d v="2019-05-13T16:00:00"/>
    <n v="1.1936197280883789"/>
    <n v="112015.34940136661"/>
    <x v="16"/>
  </r>
  <r>
    <d v="2019-05-13T17:00:00"/>
    <n v="1.3439915180206299"/>
    <n v="98118.25220739482"/>
    <x v="17"/>
  </r>
  <r>
    <d v="2019-05-13T18:00:00"/>
    <n v="1.2437213659286499"/>
    <n v="87528.876175400903"/>
    <x v="18"/>
  </r>
  <r>
    <d v="2019-05-13T19:00:00"/>
    <n v="1.3470462560653687"/>
    <n v="82692.482943674826"/>
    <x v="19"/>
  </r>
  <r>
    <d v="2019-05-13T20:00:00"/>
    <n v="1.3176180124282837"/>
    <n v="83765.822777799243"/>
    <x v="20"/>
  </r>
  <r>
    <d v="2019-05-13T21:00:00"/>
    <n v="1.3971782922744751"/>
    <n v="80496.316976539863"/>
    <x v="21"/>
  </r>
  <r>
    <d v="2019-05-13T22:00:00"/>
    <n v="1.3298318386077881"/>
    <n v="74974.60206585066"/>
    <x v="22"/>
  </r>
  <r>
    <d v="2019-05-13T23:00:00"/>
    <n v="0.93933558464050293"/>
    <n v="70336.506020703921"/>
    <x v="23"/>
  </r>
  <r>
    <d v="2019-05-14T00:00:00"/>
    <n v="0.88666331768035889"/>
    <n v="68877.04907711476"/>
    <x v="0"/>
  </r>
  <r>
    <d v="2019-05-14T01:00:00"/>
    <n v="0.8497917652130127"/>
    <n v="68795.853909482103"/>
    <x v="1"/>
  </r>
  <r>
    <d v="2019-05-14T02:00:00"/>
    <n v="0.8280947208404541"/>
    <n v="68116.771853663988"/>
    <x v="2"/>
  </r>
  <r>
    <d v="2019-05-14T03:00:00"/>
    <n v="0.83013457059860229"/>
    <n v="64298.475451863123"/>
    <x v="3"/>
  </r>
  <r>
    <d v="2019-05-14T04:00:00"/>
    <n v="0.84999954700469971"/>
    <n v="69212.945205382188"/>
    <x v="4"/>
  </r>
  <r>
    <d v="2019-05-14T05:00:00"/>
    <n v="0.91956430673599243"/>
    <n v="80248.814850314855"/>
    <x v="5"/>
  </r>
  <r>
    <d v="2019-05-14T06:00:00"/>
    <n v="1.1916978359222412"/>
    <n v="95900.928314247692"/>
    <x v="6"/>
  </r>
  <r>
    <d v="2019-05-14T07:00:00"/>
    <n v="1.2385327816009521"/>
    <n v="106507.24258535198"/>
    <x v="7"/>
  </r>
  <r>
    <d v="2019-05-14T08:00:00"/>
    <n v="1.0965551137924194"/>
    <n v="121474.95763059167"/>
    <x v="8"/>
  </r>
  <r>
    <d v="2019-05-14T09:00:00"/>
    <n v="1.2641510963439941"/>
    <n v="131154.79062760129"/>
    <x v="9"/>
  </r>
  <r>
    <d v="2019-05-14T10:00:00"/>
    <n v="0.9799923300743103"/>
    <n v="131962.76510985414"/>
    <x v="10"/>
  </r>
  <r>
    <d v="2019-05-14T11:00:00"/>
    <n v="0.85925984382629395"/>
    <n v="132199.04740132674"/>
    <x v="11"/>
  </r>
  <r>
    <d v="2019-05-14T12:00:00"/>
    <n v="0.9869762659072876"/>
    <n v="134042.61614267583"/>
    <x v="12"/>
  </r>
  <r>
    <d v="2019-05-14T13:00:00"/>
    <n v="0.87961405515670776"/>
    <n v="134264.90854166154"/>
    <x v="13"/>
  </r>
  <r>
    <d v="2019-05-14T14:00:00"/>
    <n v="0.82565748691558838"/>
    <n v="133987.30698667769"/>
    <x v="14"/>
  </r>
  <r>
    <d v="2019-05-14T15:00:00"/>
    <n v="0.97761791944503784"/>
    <n v="131345.90901374802"/>
    <x v="15"/>
  </r>
  <r>
    <d v="2019-05-14T16:00:00"/>
    <n v="1.0520665645599365"/>
    <n v="114982.89090828423"/>
    <x v="16"/>
  </r>
  <r>
    <d v="2019-05-14T17:00:00"/>
    <n v="1.1871763467788696"/>
    <n v="104864.98715794575"/>
    <x v="17"/>
  </r>
  <r>
    <d v="2019-05-14T18:00:00"/>
    <n v="1.2482208013534546"/>
    <n v="92531.372193089934"/>
    <x v="18"/>
  </r>
  <r>
    <d v="2019-05-14T19:00:00"/>
    <n v="1.203732967376709"/>
    <n v="87374.533304158642"/>
    <x v="19"/>
  </r>
  <r>
    <d v="2019-05-14T20:00:00"/>
    <n v="1.2282645702362061"/>
    <n v="85696.524139194633"/>
    <x v="20"/>
  </r>
  <r>
    <d v="2019-05-14T21:00:00"/>
    <n v="1.2463747262954712"/>
    <n v="81730.242051658963"/>
    <x v="21"/>
  </r>
  <r>
    <d v="2019-05-14T22:00:00"/>
    <n v="1.2101099491119385"/>
    <n v="76239.53116546094"/>
    <x v="22"/>
  </r>
  <r>
    <d v="2019-05-14T23:00:00"/>
    <n v="0.89085125923156738"/>
    <n v="69614.446786386907"/>
    <x v="23"/>
  </r>
  <r>
    <d v="2019-05-15T00:00:00"/>
    <n v="0.96031910181045532"/>
    <n v="68885.405970053456"/>
    <x v="0"/>
  </r>
  <r>
    <d v="2019-05-15T01:00:00"/>
    <n v="0.95004230737686157"/>
    <n v="67919.008139933707"/>
    <x v="1"/>
  </r>
  <r>
    <d v="2019-05-15T02:00:00"/>
    <n v="1.103584885597229"/>
    <n v="64442.471914641101"/>
    <x v="2"/>
  </r>
  <r>
    <d v="2019-05-15T03:00:00"/>
    <n v="1.1196554899215698"/>
    <n v="64241.417393582924"/>
    <x v="3"/>
  </r>
  <r>
    <d v="2019-05-15T04:00:00"/>
    <n v="1.0818960666656494"/>
    <n v="69499.760328707314"/>
    <x v="4"/>
  </r>
  <r>
    <d v="2019-05-15T05:00:00"/>
    <n v="1.2211645841598511"/>
    <n v="79327.844674052787"/>
    <x v="5"/>
  </r>
  <r>
    <d v="2019-05-15T06:00:00"/>
    <n v="1.3824877738952637"/>
    <n v="92887.481943604551"/>
    <x v="6"/>
  </r>
  <r>
    <d v="2019-05-15T07:00:00"/>
    <n v="1.3285220861434937"/>
    <n v="107973.09579228335"/>
    <x v="7"/>
  </r>
  <r>
    <d v="2019-05-15T08:00:00"/>
    <n v="1.1452301740646362"/>
    <n v="126940.09013218505"/>
    <x v="8"/>
  </r>
  <r>
    <d v="2019-05-15T09:00:00"/>
    <n v="1.212113618850708"/>
    <n v="133171.78525967186"/>
    <x v="9"/>
  </r>
  <r>
    <d v="2019-05-15T10:00:00"/>
    <n v="0.92662793397903442"/>
    <n v="134636.22581447024"/>
    <x v="10"/>
  </r>
  <r>
    <d v="2019-05-15T11:00:00"/>
    <n v="0.83629661798477173"/>
    <n v="134911.5667558756"/>
    <x v="11"/>
  </r>
  <r>
    <d v="2019-05-15T12:00:00"/>
    <n v="0.9078223705291748"/>
    <n v="136461.5407134986"/>
    <x v="12"/>
  </r>
  <r>
    <d v="2019-05-15T13:00:00"/>
    <n v="0.8398168683052063"/>
    <n v="136495.64176630907"/>
    <x v="13"/>
  </r>
  <r>
    <d v="2019-05-15T14:00:00"/>
    <n v="0.96273308992385864"/>
    <n v="134904.33839253004"/>
    <x v="14"/>
  </r>
  <r>
    <d v="2019-05-15T15:00:00"/>
    <n v="0.94142937660217285"/>
    <n v="131179.93458176937"/>
    <x v="15"/>
  </r>
  <r>
    <d v="2019-05-15T16:00:00"/>
    <n v="1.0300911664962769"/>
    <n v="115797.59056514362"/>
    <x v="16"/>
  </r>
  <r>
    <d v="2019-05-15T17:00:00"/>
    <n v="1.1498708724975586"/>
    <n v="107536.47101305256"/>
    <x v="17"/>
  </r>
  <r>
    <d v="2019-05-15T18:00:00"/>
    <n v="1.1762591600418091"/>
    <n v="100159.89169540389"/>
    <x v="18"/>
  </r>
  <r>
    <d v="2019-05-15T19:00:00"/>
    <n v="1.2047755718231201"/>
    <n v="98464.536587533672"/>
    <x v="19"/>
  </r>
  <r>
    <d v="2019-05-15T20:00:00"/>
    <n v="1.086335301399231"/>
    <n v="89123.191603553918"/>
    <x v="20"/>
  </r>
  <r>
    <d v="2019-05-15T21:00:00"/>
    <n v="1.1518929004669189"/>
    <n v="83337.083583352112"/>
    <x v="21"/>
  </r>
  <r>
    <d v="2019-05-15T22:00:00"/>
    <n v="1.0358561277389526"/>
    <n v="77018.529008835059"/>
    <x v="22"/>
  </r>
  <r>
    <d v="2019-05-15T23:00:00"/>
    <n v="0.74145585298538208"/>
    <n v="71415.523574263512"/>
    <x v="23"/>
  </r>
  <r>
    <d v="2019-05-16T00:00:00"/>
    <n v="0.76401752233505249"/>
    <n v="69086.015364654842"/>
    <x v="0"/>
  </r>
  <r>
    <d v="2019-05-16T01:00:00"/>
    <n v="0.75897103548049927"/>
    <n v="63188.363131848935"/>
    <x v="1"/>
  </r>
  <r>
    <d v="2019-05-16T02:00:00"/>
    <n v="0.72059017419815063"/>
    <n v="63414.651213534853"/>
    <x v="2"/>
  </r>
  <r>
    <d v="2019-05-16T03:00:00"/>
    <n v="0.79501467943191528"/>
    <n v="63781.846441650843"/>
    <x v="3"/>
  </r>
  <r>
    <d v="2019-05-16T04:00:00"/>
    <n v="0.91211551427841187"/>
    <n v="66856.543422892224"/>
    <x v="4"/>
  </r>
  <r>
    <d v="2019-05-16T05:00:00"/>
    <n v="0.953624427318573"/>
    <n v="75879.802593384476"/>
    <x v="5"/>
  </r>
  <r>
    <d v="2019-05-16T06:00:00"/>
    <n v="1.254873514175415"/>
    <n v="92490.27570674094"/>
    <x v="6"/>
  </r>
  <r>
    <d v="2019-05-16T07:00:00"/>
    <n v="1.1595532894134521"/>
    <n v="105193.48748488835"/>
    <x v="7"/>
  </r>
  <r>
    <d v="2019-05-16T08:00:00"/>
    <n v="1.2619909048080444"/>
    <n v="123665.98814548121"/>
    <x v="8"/>
  </r>
  <r>
    <d v="2019-05-16T09:00:00"/>
    <n v="1.0281065702438354"/>
    <n v="133390.12899485871"/>
    <x v="9"/>
  </r>
  <r>
    <d v="2019-05-16T10:00:00"/>
    <n v="0.86017900705337524"/>
    <n v="137795.33413810571"/>
    <x v="10"/>
  </r>
  <r>
    <d v="2019-05-16T11:00:00"/>
    <n v="0.78013283014297485"/>
    <n v="143652.50780910993"/>
    <x v="11"/>
  </r>
  <r>
    <d v="2019-05-16T12:00:00"/>
    <n v="0.90331435203552246"/>
    <n v="146321.6325398167"/>
    <x v="12"/>
  </r>
  <r>
    <d v="2019-05-16T13:00:00"/>
    <n v="0.87020063400268555"/>
    <n v="146460.71613095273"/>
    <x v="13"/>
  </r>
  <r>
    <d v="2019-05-16T14:00:00"/>
    <n v="1.0201795101165771"/>
    <n v="146588.88239316421"/>
    <x v="14"/>
  </r>
  <r>
    <d v="2019-05-16T15:00:00"/>
    <n v="1.2025008201599121"/>
    <n v="140568.70363712788"/>
    <x v="15"/>
  </r>
  <r>
    <d v="2019-05-16T16:00:00"/>
    <n v="1.4367333650588989"/>
    <n v="128667.69083333452"/>
    <x v="16"/>
  </r>
  <r>
    <d v="2019-05-16T17:00:00"/>
    <n v="1.4982767105102539"/>
    <n v="116382.76690662421"/>
    <x v="17"/>
  </r>
  <r>
    <d v="2019-05-16T18:00:00"/>
    <n v="1.4189079999923706"/>
    <n v="106594.07324377648"/>
    <x v="18"/>
  </r>
  <r>
    <d v="2019-05-16T19:00:00"/>
    <n v="1.5797618627548218"/>
    <n v="103295.99204612857"/>
    <x v="19"/>
  </r>
  <r>
    <d v="2019-05-16T20:00:00"/>
    <n v="1.3850736618041992"/>
    <n v="95804.693223062888"/>
    <x v="20"/>
  </r>
  <r>
    <d v="2019-05-16T21:00:00"/>
    <n v="1.3668231964111328"/>
    <n v="89676.79303490746"/>
    <x v="21"/>
  </r>
  <r>
    <d v="2019-05-16T22:00:00"/>
    <n v="1.2756927013397217"/>
    <n v="83294.414335837937"/>
    <x v="22"/>
  </r>
  <r>
    <d v="2019-05-16T23:00:00"/>
    <n v="1.0554593801498413"/>
    <n v="76247.568383888123"/>
    <x v="23"/>
  </r>
  <r>
    <d v="2019-05-17T00:00:00"/>
    <n v="0.88389009237289429"/>
    <n v="71547.163820872287"/>
    <x v="0"/>
  </r>
  <r>
    <d v="2019-05-17T01:00:00"/>
    <n v="0.75432473421096802"/>
    <n v="71397.049297802165"/>
    <x v="1"/>
  </r>
  <r>
    <d v="2019-05-17T02:00:00"/>
    <n v="0.6435626745223999"/>
    <n v="70857.275930701697"/>
    <x v="2"/>
  </r>
  <r>
    <d v="2019-05-17T03:00:00"/>
    <n v="0.69328057765960693"/>
    <n v="70640.700208242473"/>
    <x v="3"/>
  </r>
  <r>
    <d v="2019-05-17T04:00:00"/>
    <n v="0.72386568784713745"/>
    <n v="72372.080619776942"/>
    <x v="4"/>
  </r>
  <r>
    <d v="2019-05-17T05:00:00"/>
    <n v="0.78520822525024414"/>
    <n v="79959.795489659606"/>
    <x v="5"/>
  </r>
  <r>
    <d v="2019-05-17T06:00:00"/>
    <n v="0.8817901611328125"/>
    <n v="91312.212018209306"/>
    <x v="6"/>
  </r>
  <r>
    <d v="2019-05-17T07:00:00"/>
    <n v="0.94039648771286011"/>
    <n v="104201.58293347275"/>
    <x v="7"/>
  </r>
  <r>
    <d v="2019-05-17T08:00:00"/>
    <n v="0.92714083194732666"/>
    <n v="120235.42250128016"/>
    <x v="8"/>
  </r>
  <r>
    <d v="2019-05-17T09:00:00"/>
    <n v="0.93122023344039917"/>
    <n v="129252.86229084572"/>
    <x v="9"/>
  </r>
  <r>
    <d v="2019-05-17T10:00:00"/>
    <n v="0.94000977277755737"/>
    <n v="136282.51843819261"/>
    <x v="10"/>
  </r>
  <r>
    <d v="2019-05-17T11:00:00"/>
    <n v="1.0372190475463867"/>
    <n v="143372.67204219729"/>
    <x v="11"/>
  </r>
  <r>
    <d v="2019-05-17T12:00:00"/>
    <n v="1.2202248573303223"/>
    <n v="149112.68136588222"/>
    <x v="12"/>
  </r>
  <r>
    <d v="2019-05-17T13:00:00"/>
    <n v="1.4273724555969238"/>
    <n v="158550.83113865729"/>
    <x v="13"/>
  </r>
  <r>
    <d v="2019-05-17T14:00:00"/>
    <n v="1.5508614778518677"/>
    <n v="159668.69291218265"/>
    <x v="14"/>
  </r>
  <r>
    <d v="2019-05-17T15:00:00"/>
    <n v="1.8707585334777832"/>
    <n v="154782.45752834246"/>
    <x v="15"/>
  </r>
  <r>
    <d v="2019-05-17T16:00:00"/>
    <n v="1.9420617818832397"/>
    <n v="146695.186929207"/>
    <x v="16"/>
  </r>
  <r>
    <d v="2019-05-17T17:00:00"/>
    <n v="1.9256660938262939"/>
    <n v="134878.86407671179"/>
    <x v="17"/>
  </r>
  <r>
    <d v="2019-05-17T18:00:00"/>
    <n v="1.9058922529220581"/>
    <n v="124643.12225340547"/>
    <x v="18"/>
  </r>
  <r>
    <d v="2019-05-17T19:00:00"/>
    <n v="1.7799512147903442"/>
    <n v="114600.82015864765"/>
    <x v="19"/>
  </r>
  <r>
    <d v="2019-05-17T20:00:00"/>
    <n v="1.7564657926559448"/>
    <n v="104864.72079106934"/>
    <x v="20"/>
  </r>
  <r>
    <d v="2019-05-17T21:00:00"/>
    <n v="1.7289208173751831"/>
    <n v="100216.54282517092"/>
    <x v="21"/>
  </r>
  <r>
    <d v="2019-05-17T22:00:00"/>
    <n v="1.5226180553436279"/>
    <n v="92096.442636454289"/>
    <x v="22"/>
  </r>
  <r>
    <d v="2019-05-17T23:00:00"/>
    <n v="1.1838557720184326"/>
    <n v="84753.954497024795"/>
    <x v="23"/>
  </r>
  <r>
    <d v="2019-05-18T00:00:00"/>
    <n v="0.93457365036010742"/>
    <n v="78774.433809337002"/>
    <x v="0"/>
  </r>
  <r>
    <d v="2019-05-18T01:00:00"/>
    <n v="0.85696762800216675"/>
    <n v="75044.945199867958"/>
    <x v="1"/>
  </r>
  <r>
    <d v="2019-05-18T02:00:00"/>
    <n v="0.71436333656311035"/>
    <n v="69882.703911452685"/>
    <x v="2"/>
  </r>
  <r>
    <d v="2019-05-18T03:00:00"/>
    <n v="0.75887632369995117"/>
    <n v="68658.403733829487"/>
    <x v="3"/>
  </r>
  <r>
    <d v="2019-05-18T04:00:00"/>
    <n v="0.67739790678024292"/>
    <n v="68502.976778848912"/>
    <x v="4"/>
  </r>
  <r>
    <d v="2019-05-18T05:00:00"/>
    <n v="0.64800691604614258"/>
    <n v="68561.061034729952"/>
    <x v="5"/>
  </r>
  <r>
    <d v="2019-05-18T06:00:00"/>
    <n v="0.71717453002929688"/>
    <n v="71180.915170583874"/>
    <x v="6"/>
  </r>
  <r>
    <d v="2019-05-18T07:00:00"/>
    <n v="0.77463871240615845"/>
    <n v="73661.671755703195"/>
    <x v="7"/>
  </r>
  <r>
    <d v="2019-05-18T08:00:00"/>
    <n v="1.0614182949066162"/>
    <n v="85404.720741288853"/>
    <x v="8"/>
  </r>
  <r>
    <d v="2019-05-18T09:00:00"/>
    <n v="1.2458055019378662"/>
    <n v="95989.6691436525"/>
    <x v="9"/>
  </r>
  <r>
    <d v="2019-05-18T10:00:00"/>
    <n v="1.5884079933166504"/>
    <n v="105598.47775710688"/>
    <x v="10"/>
  </r>
  <r>
    <d v="2019-05-18T11:00:00"/>
    <n v="1.6862499713897705"/>
    <n v="115149.41863019885"/>
    <x v="11"/>
  </r>
  <r>
    <d v="2019-05-18T12:00:00"/>
    <n v="1.9841321706771851"/>
    <n v="116933.55500700265"/>
    <x v="12"/>
  </r>
  <r>
    <d v="2019-05-18T13:00:00"/>
    <n v="1.9615641832351685"/>
    <n v="118627.06597044524"/>
    <x v="13"/>
  </r>
  <r>
    <d v="2019-05-18T14:00:00"/>
    <n v="2.162506103515625"/>
    <n v="124473.60588380456"/>
    <x v="14"/>
  </r>
  <r>
    <d v="2019-05-18T15:00:00"/>
    <n v="2.30460524559021"/>
    <n v="124693.5535844949"/>
    <x v="15"/>
  </r>
  <r>
    <d v="2019-05-18T16:00:00"/>
    <n v="2.3336763381958008"/>
    <n v="121999.43862403558"/>
    <x v="16"/>
  </r>
  <r>
    <d v="2019-05-18T17:00:00"/>
    <n v="2.4008450508117676"/>
    <n v="119667.3990315815"/>
    <x v="17"/>
  </r>
  <r>
    <d v="2019-05-18T18:00:00"/>
    <n v="2.3710176944732666"/>
    <n v="115276.17585320809"/>
    <x v="18"/>
  </r>
  <r>
    <d v="2019-05-18T19:00:00"/>
    <n v="2.2252833843231201"/>
    <n v="110107.75616653253"/>
    <x v="19"/>
  </r>
  <r>
    <d v="2019-05-18T20:00:00"/>
    <n v="2.0128030776977539"/>
    <n v="108998.81012349787"/>
    <x v="20"/>
  </r>
  <r>
    <d v="2019-05-18T21:00:00"/>
    <n v="1.8305193185806274"/>
    <n v="103636.32162892965"/>
    <x v="21"/>
  </r>
  <r>
    <d v="2019-05-18T22:00:00"/>
    <n v="1.6851181983947754"/>
    <n v="94589.92529066783"/>
    <x v="22"/>
  </r>
  <r>
    <d v="2019-05-18T23:00:00"/>
    <n v="1.4105744361877441"/>
    <n v="85946.577151886173"/>
    <x v="23"/>
  </r>
  <r>
    <d v="2019-05-19T00:00:00"/>
    <n v="1.1452628374099731"/>
    <n v="80928.509562908279"/>
    <x v="0"/>
  </r>
  <r>
    <d v="2019-05-19T01:00:00"/>
    <n v="0.93899697065353394"/>
    <n v="77725.206134873835"/>
    <x v="1"/>
  </r>
  <r>
    <d v="2019-05-19T02:00:00"/>
    <n v="0.82329690456390381"/>
    <n v="74419.228173080017"/>
    <x v="2"/>
  </r>
  <r>
    <d v="2019-05-19T03:00:00"/>
    <n v="0.75623351335525513"/>
    <n v="74041.200188782488"/>
    <x v="3"/>
  </r>
  <r>
    <d v="2019-05-19T04:00:00"/>
    <n v="0.71156954765319824"/>
    <n v="74521.366288351725"/>
    <x v="4"/>
  </r>
  <r>
    <d v="2019-05-19T05:00:00"/>
    <n v="0.65750366449356079"/>
    <n v="73685.619957396571"/>
    <x v="5"/>
  </r>
  <r>
    <d v="2019-05-19T06:00:00"/>
    <n v="0.81405138969421387"/>
    <n v="73916.094257979596"/>
    <x v="6"/>
  </r>
  <r>
    <d v="2019-05-19T07:00:00"/>
    <n v="1.0101510286331177"/>
    <n v="74386.427086819123"/>
    <x v="7"/>
  </r>
  <r>
    <d v="2019-05-19T08:00:00"/>
    <n v="1.1371798515319824"/>
    <n v="84097.509759760098"/>
    <x v="8"/>
  </r>
  <r>
    <d v="2019-05-19T09:00:00"/>
    <n v="1.5311605930328369"/>
    <n v="97467.249155093072"/>
    <x v="9"/>
  </r>
  <r>
    <d v="2019-05-19T10:00:00"/>
    <n v="1.4460060596466064"/>
    <n v="107589.33858320033"/>
    <x v="10"/>
  </r>
  <r>
    <d v="2019-05-19T11:00:00"/>
    <n v="1.5420814752578735"/>
    <n v="113143.31663004198"/>
    <x v="11"/>
  </r>
  <r>
    <d v="2019-05-19T12:00:00"/>
    <n v="1.9831386804580688"/>
    <n v="114030.16447143075"/>
    <x v="12"/>
  </r>
  <r>
    <d v="2019-05-19T13:00:00"/>
    <n v="2.1385147571563721"/>
    <n v="118508.1685279969"/>
    <x v="13"/>
  </r>
  <r>
    <d v="2019-05-19T14:00:00"/>
    <n v="2.1841602325439453"/>
    <n v="120325.66746721364"/>
    <x v="14"/>
  </r>
  <r>
    <d v="2019-05-19T15:00:00"/>
    <n v="2.4101791381835938"/>
    <n v="117765.00697310305"/>
    <x v="15"/>
  </r>
  <r>
    <d v="2019-05-19T16:00:00"/>
    <n v="2.4718139171600342"/>
    <n v="121160.09582631088"/>
    <x v="16"/>
  </r>
  <r>
    <d v="2019-05-19T17:00:00"/>
    <n v="2.2973411083221436"/>
    <n v="119962.69482356524"/>
    <x v="17"/>
  </r>
  <r>
    <d v="2019-05-19T18:00:00"/>
    <n v="2.4162976741790771"/>
    <n v="116957.59978712235"/>
    <x v="18"/>
  </r>
  <r>
    <d v="2019-05-19T19:00:00"/>
    <n v="2.3319687843322754"/>
    <n v="110731.53295674466"/>
    <x v="19"/>
  </r>
  <r>
    <d v="2019-05-19T20:00:00"/>
    <n v="2.0691814422607422"/>
    <n v="103297.47624030965"/>
    <x v="20"/>
  </r>
  <r>
    <d v="2019-05-19T21:00:00"/>
    <n v="1.8975049257278442"/>
    <n v="98015.722328703661"/>
    <x v="21"/>
  </r>
  <r>
    <d v="2019-05-19T22:00:00"/>
    <n v="1.6690472364425659"/>
    <n v="90432.608257850021"/>
    <x v="22"/>
  </r>
  <r>
    <d v="2019-05-19T23:00:00"/>
    <n v="1.4436060190200806"/>
    <n v="85613.141262440229"/>
    <x v="23"/>
  </r>
  <r>
    <d v="2019-05-20T00:00:00"/>
    <n v="1.1997493505477905"/>
    <n v="82319.551812018341"/>
    <x v="0"/>
  </r>
  <r>
    <d v="2019-05-20T01:00:00"/>
    <n v="1.0156790018081665"/>
    <n v="79647.082355962382"/>
    <x v="1"/>
  </r>
  <r>
    <d v="2019-05-20T02:00:00"/>
    <n v="0.88605612516403198"/>
    <n v="76733.389642745256"/>
    <x v="2"/>
  </r>
  <r>
    <d v="2019-05-20T03:00:00"/>
    <n v="0.83583903312683105"/>
    <n v="76723.721552117582"/>
    <x v="3"/>
  </r>
  <r>
    <d v="2019-05-20T04:00:00"/>
    <n v="0.83426332473754883"/>
    <n v="80792.109328182341"/>
    <x v="4"/>
  </r>
  <r>
    <d v="2019-05-20T05:00:00"/>
    <n v="0.84781253337860107"/>
    <n v="87778.574942645035"/>
    <x v="5"/>
  </r>
  <r>
    <d v="2019-05-20T06:00:00"/>
    <n v="0.9394877552986145"/>
    <n v="101399.47736648955"/>
    <x v="6"/>
  </r>
  <r>
    <d v="2019-05-20T07:00:00"/>
    <n v="0.92439663410186768"/>
    <n v="114820.62319531551"/>
    <x v="7"/>
  </r>
  <r>
    <d v="2019-05-20T08:00:00"/>
    <n v="0.89912897348403931"/>
    <n v="135652.41012675336"/>
    <x v="8"/>
  </r>
  <r>
    <d v="2019-05-20T09:00:00"/>
    <n v="1.1700857877731323"/>
    <n v="145520.48418949102"/>
    <x v="9"/>
  </r>
  <r>
    <d v="2019-05-20T10:00:00"/>
    <n v="1.2415419816970825"/>
    <n v="157481.28502717885"/>
    <x v="10"/>
  </r>
  <r>
    <d v="2019-05-20T11:00:00"/>
    <n v="1.2729014158248901"/>
    <n v="162365.83006716808"/>
    <x v="11"/>
  </r>
  <r>
    <d v="2019-05-20T12:00:00"/>
    <n v="1.5237017869949341"/>
    <n v="162441.76914099787"/>
    <x v="12"/>
  </r>
  <r>
    <d v="2019-05-20T13:00:00"/>
    <n v="1.7552744150161743"/>
    <n v="162822.0509761213"/>
    <x v="13"/>
  </r>
  <r>
    <d v="2019-05-20T14:00:00"/>
    <n v="1.8092974424362183"/>
    <n v="158733.72021372837"/>
    <x v="14"/>
  </r>
  <r>
    <d v="2019-05-20T15:00:00"/>
    <n v="2.1258065700531006"/>
    <n v="159421.78283164845"/>
    <x v="15"/>
  </r>
  <r>
    <d v="2019-05-20T16:00:00"/>
    <n v="2.2975871562957764"/>
    <n v="151514.18349450792"/>
    <x v="16"/>
  </r>
  <r>
    <d v="2019-05-20T17:00:00"/>
    <n v="2.201948881149292"/>
    <n v="139302.08122101496"/>
    <x v="17"/>
  </r>
  <r>
    <d v="2019-05-20T18:00:00"/>
    <n v="2.2115805149078369"/>
    <n v="124958.52988673671"/>
    <x v="18"/>
  </r>
  <r>
    <d v="2019-05-20T19:00:00"/>
    <n v="2.0174732208251953"/>
    <n v="117127.16982060626"/>
    <x v="19"/>
  </r>
  <r>
    <d v="2019-05-20T20:00:00"/>
    <n v="1.6756453514099121"/>
    <n v="106665.67870541783"/>
    <x v="20"/>
  </r>
  <r>
    <d v="2019-05-20T21:00:00"/>
    <n v="1.6063501834869385"/>
    <n v="97351.454431573686"/>
    <x v="21"/>
  </r>
  <r>
    <d v="2019-05-20T22:00:00"/>
    <n v="1.2259600162506104"/>
    <n v="87758.550104077367"/>
    <x v="22"/>
  </r>
  <r>
    <d v="2019-05-20T23:00:00"/>
    <n v="1.0073317289352417"/>
    <n v="82549.110631899835"/>
    <x v="23"/>
  </r>
  <r>
    <d v="2019-05-21T00:00:00"/>
    <n v="0.83672797679901123"/>
    <n v="77872.358453050518"/>
    <x v="0"/>
  </r>
  <r>
    <d v="2019-05-21T01:00:00"/>
    <n v="0.67718124389648438"/>
    <n v="73636.890653196111"/>
    <x v="1"/>
  </r>
  <r>
    <d v="2019-05-21T02:00:00"/>
    <n v="0.60983371734619141"/>
    <n v="71940.56319860174"/>
    <x v="2"/>
  </r>
  <r>
    <d v="2019-05-21T03:00:00"/>
    <n v="0.61605817079544067"/>
    <n v="72434.140551235061"/>
    <x v="3"/>
  </r>
  <r>
    <d v="2019-05-21T04:00:00"/>
    <n v="0.63370043039321899"/>
    <n v="75938.974053575133"/>
    <x v="4"/>
  </r>
  <r>
    <d v="2019-05-21T05:00:00"/>
    <n v="0.65271198749542236"/>
    <n v="81456.466539632442"/>
    <x v="5"/>
  </r>
  <r>
    <d v="2019-05-21T06:00:00"/>
    <n v="0.9501151442527771"/>
    <n v="91470.664383240655"/>
    <x v="6"/>
  </r>
  <r>
    <d v="2019-05-21T07:00:00"/>
    <n v="0.96701169013977051"/>
    <n v="98947.033787409848"/>
    <x v="7"/>
  </r>
  <r>
    <d v="2019-05-21T08:00:00"/>
    <n v="0.8733365535736084"/>
    <n v="111978.46262489854"/>
    <x v="8"/>
  </r>
  <r>
    <d v="2019-05-21T09:00:00"/>
    <n v="0.81181991100311279"/>
    <n v="123311.54786916432"/>
    <x v="9"/>
  </r>
  <r>
    <d v="2019-05-21T10:00:00"/>
    <n v="0.79229152202606201"/>
    <n v="130295.69521300963"/>
    <x v="10"/>
  </r>
  <r>
    <d v="2019-05-21T11:00:00"/>
    <n v="0.88001066446304321"/>
    <n v="133929.52088434823"/>
    <x v="11"/>
  </r>
  <r>
    <d v="2019-05-21T12:00:00"/>
    <n v="1.0308170318603516"/>
    <n v="138132.80372778606"/>
    <x v="12"/>
  </r>
  <r>
    <d v="2019-05-21T13:00:00"/>
    <n v="1.132732629776001"/>
    <n v="139561.40600809833"/>
    <x v="13"/>
  </r>
  <r>
    <d v="2019-05-21T14:00:00"/>
    <n v="1.2617945671081543"/>
    <n v="137339.37911705583"/>
    <x v="14"/>
  </r>
  <r>
    <d v="2019-05-21T15:00:00"/>
    <n v="1.5090479850769043"/>
    <n v="141961.70202010704"/>
    <x v="15"/>
  </r>
  <r>
    <d v="2019-05-21T16:00:00"/>
    <n v="1.6712532043457031"/>
    <n v="131485.57846849298"/>
    <x v="16"/>
  </r>
  <r>
    <d v="2019-05-21T17:00:00"/>
    <n v="1.75593101978302"/>
    <n v="119435.02263162936"/>
    <x v="17"/>
  </r>
  <r>
    <d v="2019-05-21T18:00:00"/>
    <n v="1.8552144765853882"/>
    <n v="110985.39861607464"/>
    <x v="18"/>
  </r>
  <r>
    <d v="2019-05-21T19:00:00"/>
    <n v="1.6499330997467041"/>
    <n v="104766.4989674885"/>
    <x v="19"/>
  </r>
  <r>
    <d v="2019-05-21T20:00:00"/>
    <n v="1.6318706274032593"/>
    <n v="97726.497722795888"/>
    <x v="20"/>
  </r>
  <r>
    <d v="2019-05-21T21:00:00"/>
    <n v="1.4607714414596558"/>
    <n v="91372.698090348655"/>
    <x v="21"/>
  </r>
  <r>
    <d v="2019-05-21T22:00:00"/>
    <n v="1.2179656028747559"/>
    <n v="85645.753675592379"/>
    <x v="22"/>
  </r>
  <r>
    <d v="2019-05-21T23:00:00"/>
    <n v="0.91162979602813721"/>
    <n v="79846.099537236631"/>
    <x v="23"/>
  </r>
  <r>
    <d v="2019-05-22T00:00:00"/>
    <n v="0.711203932762146"/>
    <n v="75577.590756711448"/>
    <x v="0"/>
  </r>
  <r>
    <d v="2019-05-22T01:00:00"/>
    <n v="0.73078209161758423"/>
    <n v="73550.191217857951"/>
    <x v="1"/>
  </r>
  <r>
    <d v="2019-05-22T02:00:00"/>
    <n v="0.61226564645767212"/>
    <n v="69751.364964763634"/>
    <x v="2"/>
  </r>
  <r>
    <d v="2019-05-22T03:00:00"/>
    <n v="0.61248224973678589"/>
    <n v="69496.679909185041"/>
    <x v="3"/>
  </r>
  <r>
    <d v="2019-05-22T04:00:00"/>
    <n v="0.65559858083724976"/>
    <n v="72274.783972475998"/>
    <x v="4"/>
  </r>
  <r>
    <d v="2019-05-22T05:00:00"/>
    <n v="0.68367666006088257"/>
    <n v="81322.526302363462"/>
    <x v="5"/>
  </r>
  <r>
    <d v="2019-05-22T06:00:00"/>
    <n v="0.81220871210098267"/>
    <n v="93993.332037390865"/>
    <x v="6"/>
  </r>
  <r>
    <d v="2019-05-22T07:00:00"/>
    <n v="0.82503491640090942"/>
    <n v="110712.11298262666"/>
    <x v="7"/>
  </r>
  <r>
    <d v="2019-05-22T08:00:00"/>
    <n v="0.81116199493408203"/>
    <n v="130388.77258386923"/>
    <x v="8"/>
  </r>
  <r>
    <d v="2019-05-22T09:00:00"/>
    <n v="0.99107354879379272"/>
    <n v="141961.69817136522"/>
    <x v="9"/>
  </r>
  <r>
    <d v="2019-05-22T10:00:00"/>
    <n v="1.1396209001541138"/>
    <n v="153811.16080112357"/>
    <x v="10"/>
  </r>
  <r>
    <d v="2019-05-22T11:00:00"/>
    <n v="1.2577828168869019"/>
    <n v="164730.49541584606"/>
    <x v="11"/>
  </r>
  <r>
    <d v="2019-05-22T12:00:00"/>
    <n v="1.5905442237854004"/>
    <n v="168646.74378788762"/>
    <x v="12"/>
  </r>
  <r>
    <d v="2019-05-22T13:00:00"/>
    <n v="1.812649130821228"/>
    <n v="175553.8856796576"/>
    <x v="13"/>
  </r>
  <r>
    <d v="2019-05-22T14:00:00"/>
    <n v="2.0230705738067627"/>
    <n v="174595.94121581092"/>
    <x v="14"/>
  </r>
  <r>
    <d v="2019-05-22T15:00:00"/>
    <n v="2.171473503112793"/>
    <n v="174460.33599079886"/>
    <x v="15"/>
  </r>
  <r>
    <d v="2019-05-22T16:00:00"/>
    <n v="2.3791515827178955"/>
    <n v="159423.78896761028"/>
    <x v="16"/>
  </r>
  <r>
    <d v="2019-05-22T17:00:00"/>
    <n v="2.4958367347717285"/>
    <n v="146532.54078524286"/>
    <x v="17"/>
  </r>
  <r>
    <d v="2019-05-22T18:00:00"/>
    <n v="2.5369386672973633"/>
    <n v="134539.66423600158"/>
    <x v="18"/>
  </r>
  <r>
    <d v="2019-05-22T19:00:00"/>
    <n v="2.2703976631164551"/>
    <n v="130923.49104607095"/>
    <x v="19"/>
  </r>
  <r>
    <d v="2019-05-22T20:00:00"/>
    <n v="2.3745026588439941"/>
    <n v="118316.93699970176"/>
    <x v="20"/>
  </r>
  <r>
    <d v="2019-05-22T21:00:00"/>
    <n v="2.2661623954772949"/>
    <n v="110191.01159971538"/>
    <x v="21"/>
  </r>
  <r>
    <d v="2019-05-22T22:00:00"/>
    <n v="1.8852607011795044"/>
    <n v="99129.114630342461"/>
    <x v="22"/>
  </r>
  <r>
    <d v="2019-05-22T23:00:00"/>
    <n v="1.433097243309021"/>
    <n v="90165.829462098147"/>
    <x v="23"/>
  </r>
  <r>
    <d v="2019-05-23T00:00:00"/>
    <n v="1.2256957292556763"/>
    <n v="84692.183109852995"/>
    <x v="0"/>
  </r>
  <r>
    <d v="2019-05-23T01:00:00"/>
    <n v="1.0580027103424072"/>
    <n v="77248.223462020134"/>
    <x v="1"/>
  </r>
  <r>
    <d v="2019-05-23T02:00:00"/>
    <n v="0.88071954250335693"/>
    <n v="75271.381369708441"/>
    <x v="2"/>
  </r>
  <r>
    <d v="2019-05-23T03:00:00"/>
    <n v="0.85364681482315063"/>
    <n v="74933.829776758241"/>
    <x v="3"/>
  </r>
  <r>
    <d v="2019-05-23T04:00:00"/>
    <n v="0.77013123035430908"/>
    <n v="79426.298231054185"/>
    <x v="4"/>
  </r>
  <r>
    <d v="2019-05-23T05:00:00"/>
    <n v="0.73696309328079224"/>
    <n v="84891.183407848148"/>
    <x v="5"/>
  </r>
  <r>
    <d v="2019-05-23T06:00:00"/>
    <n v="0.91492354869842529"/>
    <n v="99791.054829887536"/>
    <x v="6"/>
  </r>
  <r>
    <d v="2019-05-23T07:00:00"/>
    <n v="1.1019089221954346"/>
    <n v="113349.08498638794"/>
    <x v="7"/>
  </r>
  <r>
    <d v="2019-05-23T08:00:00"/>
    <n v="1.0699244737625122"/>
    <n v="133602.70719804752"/>
    <x v="8"/>
  </r>
  <r>
    <d v="2019-05-23T09:00:00"/>
    <n v="1.1146100759506226"/>
    <n v="148189.85225867995"/>
    <x v="9"/>
  </r>
  <r>
    <d v="2019-05-23T10:00:00"/>
    <n v="1.4046845436096191"/>
    <n v="158557.35896247515"/>
    <x v="10"/>
  </r>
  <r>
    <d v="2019-05-23T11:00:00"/>
    <n v="1.5374094247817993"/>
    <n v="160683.59355746585"/>
    <x v="11"/>
  </r>
  <r>
    <d v="2019-05-23T12:00:00"/>
    <n v="1.4828894138336182"/>
    <n v="162483.85341116227"/>
    <x v="12"/>
  </r>
  <r>
    <d v="2019-05-23T13:00:00"/>
    <n v="1.5812970399856567"/>
    <n v="161999.15253142503"/>
    <x v="13"/>
  </r>
  <r>
    <d v="2019-05-23T14:00:00"/>
    <n v="1.8832712173461914"/>
    <n v="169851.4199010848"/>
    <x v="14"/>
  </r>
  <r>
    <d v="2019-05-23T15:00:00"/>
    <n v="2.2304503917694092"/>
    <n v="170308.38474715006"/>
    <x v="15"/>
  </r>
  <r>
    <d v="2019-05-23T16:00:00"/>
    <n v="2.5877833366394043"/>
    <n v="161222.97595686771"/>
    <x v="16"/>
  </r>
  <r>
    <d v="2019-05-23T17:00:00"/>
    <n v="2.4362640380859375"/>
    <n v="149201.69518669651"/>
    <x v="17"/>
  </r>
  <r>
    <d v="2019-05-23T18:00:00"/>
    <n v="2.4114267826080322"/>
    <n v="133698.40649799703"/>
    <x v="18"/>
  </r>
  <r>
    <d v="2019-05-23T19:00:00"/>
    <n v="2.1870758533477783"/>
    <n v="122348.0908889206"/>
    <x v="19"/>
  </r>
  <r>
    <d v="2019-05-23T20:00:00"/>
    <n v="2.0563445091247559"/>
    <n v="111857.74655736632"/>
    <x v="20"/>
  </r>
  <r>
    <d v="2019-05-23T21:00:00"/>
    <n v="2.0641520023345947"/>
    <n v="108352.02526406855"/>
    <x v="21"/>
  </r>
  <r>
    <d v="2019-05-23T22:00:00"/>
    <n v="1.8080452680587769"/>
    <n v="98554.397782581378"/>
    <x v="22"/>
  </r>
  <r>
    <d v="2019-05-23T23:00:00"/>
    <n v="1.4571247100830078"/>
    <n v="91546.962011333511"/>
    <x v="23"/>
  </r>
  <r>
    <d v="2019-05-24T00:00:00"/>
    <n v="1.2396601438522339"/>
    <n v="87470.930344276348"/>
    <x v="0"/>
  </r>
  <r>
    <d v="2019-05-24T01:00:00"/>
    <n v="1.065255880355835"/>
    <n v="82179.997502712489"/>
    <x v="1"/>
  </r>
  <r>
    <d v="2019-05-24T02:00:00"/>
    <n v="0.92172384262084961"/>
    <n v="79981.798231377106"/>
    <x v="2"/>
  </r>
  <r>
    <d v="2019-05-24T03:00:00"/>
    <n v="0.77461433410644531"/>
    <n v="78429.487523618998"/>
    <x v="3"/>
  </r>
  <r>
    <d v="2019-05-24T04:00:00"/>
    <n v="0.83331871032714844"/>
    <n v="78694.936910954493"/>
    <x v="4"/>
  </r>
  <r>
    <d v="2019-05-24T05:00:00"/>
    <n v="0.84172213077545166"/>
    <n v="82937.535041305542"/>
    <x v="5"/>
  </r>
  <r>
    <d v="2019-05-24T06:00:00"/>
    <n v="0.93122798204421997"/>
    <n v="93234.250947468754"/>
    <x v="6"/>
  </r>
  <r>
    <d v="2019-05-24T07:00:00"/>
    <n v="1.0794756412506104"/>
    <n v="106826.75967981567"/>
    <x v="7"/>
  </r>
  <r>
    <d v="2019-05-24T08:00:00"/>
    <n v="1.3232899904251099"/>
    <n v="126696.12829416388"/>
    <x v="8"/>
  </r>
  <r>
    <d v="2019-05-24T09:00:00"/>
    <n v="1.3179441690444946"/>
    <n v="143850.37831429427"/>
    <x v="9"/>
  </r>
  <r>
    <d v="2019-05-24T10:00:00"/>
    <n v="1.4505348205566406"/>
    <n v="150526.27458028647"/>
    <x v="10"/>
  </r>
  <r>
    <d v="2019-05-24T11:00:00"/>
    <n v="1.6751056909561157"/>
    <n v="161789.86256743339"/>
    <x v="11"/>
  </r>
  <r>
    <d v="2019-05-24T12:00:00"/>
    <n v="2.0555329322814941"/>
    <n v="170264.27810965083"/>
    <x v="12"/>
  </r>
  <r>
    <d v="2019-05-24T13:00:00"/>
    <n v="2.1888775825500488"/>
    <n v="171280.07367841757"/>
    <x v="13"/>
  </r>
  <r>
    <d v="2019-05-24T14:00:00"/>
    <n v="2.5193946361541748"/>
    <n v="170226.36914847681"/>
    <x v="14"/>
  </r>
  <r>
    <d v="2019-05-24T15:00:00"/>
    <n v="2.5659205913543701"/>
    <n v="169340.1824681772"/>
    <x v="15"/>
  </r>
  <r>
    <d v="2019-05-24T16:00:00"/>
    <n v="2.7618110179901123"/>
    <n v="158040.84153535479"/>
    <x v="16"/>
  </r>
  <r>
    <d v="2019-05-24T17:00:00"/>
    <n v="2.9205629825592041"/>
    <n v="147413.40077910744"/>
    <x v="17"/>
  </r>
  <r>
    <d v="2019-05-24T18:00:00"/>
    <n v="2.7385067939758301"/>
    <n v="139276.76704787739"/>
    <x v="18"/>
  </r>
  <r>
    <d v="2019-05-24T19:00:00"/>
    <n v="2.6079580783843994"/>
    <n v="132641.46931244893"/>
    <x v="19"/>
  </r>
  <r>
    <d v="2019-05-24T20:00:00"/>
    <n v="2.377554178237915"/>
    <n v="119433.50398841155"/>
    <x v="20"/>
  </r>
  <r>
    <d v="2019-05-24T21:00:00"/>
    <n v="2.1024174690246582"/>
    <n v="111868.72265382994"/>
    <x v="21"/>
  </r>
  <r>
    <d v="2019-05-24T22:00:00"/>
    <n v="1.8369821310043335"/>
    <n v="102254.15241608501"/>
    <x v="22"/>
  </r>
  <r>
    <d v="2019-05-24T23:00:00"/>
    <n v="1.5066156387329102"/>
    <n v="93610.470052039076"/>
    <x v="23"/>
  </r>
  <r>
    <d v="2019-05-25T00:00:00"/>
    <n v="1.2459126710891724"/>
    <n v="85565.350343291808"/>
    <x v="0"/>
  </r>
  <r>
    <d v="2019-05-25T01:00:00"/>
    <n v="1.0030726194381714"/>
    <n v="81053.024066363243"/>
    <x v="1"/>
  </r>
  <r>
    <d v="2019-05-25T02:00:00"/>
    <n v="0.87712013721466064"/>
    <n v="78756.3572398619"/>
    <x v="2"/>
  </r>
  <r>
    <d v="2019-05-25T03:00:00"/>
    <n v="0.88635671138763428"/>
    <n v="77338.947274312843"/>
    <x v="3"/>
  </r>
  <r>
    <d v="2019-05-25T04:00:00"/>
    <n v="0.81594997644424438"/>
    <n v="78787.270154179452"/>
    <x v="4"/>
  </r>
  <r>
    <d v="2019-05-25T05:00:00"/>
    <n v="0.81098908185958862"/>
    <n v="77784.905439693845"/>
    <x v="5"/>
  </r>
  <r>
    <d v="2019-05-25T06:00:00"/>
    <n v="0.76976543664932251"/>
    <n v="76986.280634238865"/>
    <x v="6"/>
  </r>
  <r>
    <d v="2019-05-25T07:00:00"/>
    <n v="0.85508084297180176"/>
    <n v="84361.251338633461"/>
    <x v="7"/>
  </r>
  <r>
    <d v="2019-05-25T08:00:00"/>
    <n v="1.1770461797714233"/>
    <n v="92384.584634905244"/>
    <x v="8"/>
  </r>
  <r>
    <d v="2019-05-25T09:00:00"/>
    <n v="1.4246766567230225"/>
    <n v="103685.19720719702"/>
    <x v="9"/>
  </r>
  <r>
    <d v="2019-05-25T10:00:00"/>
    <n v="1.6271411180496216"/>
    <n v="115683.63562865998"/>
    <x v="10"/>
  </r>
  <r>
    <d v="2019-05-25T11:00:00"/>
    <n v="1.7517106533050537"/>
    <n v="124212.69066592041"/>
    <x v="11"/>
  </r>
  <r>
    <d v="2019-05-25T12:00:00"/>
    <n v="2.0758278369903564"/>
    <n v="129559.20078469688"/>
    <x v="12"/>
  </r>
  <r>
    <d v="2019-05-25T13:00:00"/>
    <n v="2.4299581050872803"/>
    <n v="132611.24862751181"/>
    <x v="13"/>
  </r>
  <r>
    <d v="2019-05-25T14:00:00"/>
    <n v="2.7356798648834229"/>
    <n v="134264.60093469769"/>
    <x v="14"/>
  </r>
  <r>
    <d v="2019-05-25T15:00:00"/>
    <n v="2.8193478584289551"/>
    <n v="135253.36830477425"/>
    <x v="15"/>
  </r>
  <r>
    <d v="2019-05-25T16:00:00"/>
    <n v="2.8737998008728027"/>
    <n v="130952.0642749914"/>
    <x v="16"/>
  </r>
  <r>
    <d v="2019-05-25T17:00:00"/>
    <n v="2.7243826389312744"/>
    <n v="125712.71177559052"/>
    <x v="17"/>
  </r>
  <r>
    <d v="2019-05-25T18:00:00"/>
    <n v="2.5823633670806885"/>
    <n v="121557.22836222392"/>
    <x v="18"/>
  </r>
  <r>
    <d v="2019-05-25T19:00:00"/>
    <n v="2.3933718204498291"/>
    <n v="118982.11134733197"/>
    <x v="19"/>
  </r>
  <r>
    <d v="2019-05-25T20:00:00"/>
    <n v="2.0446782112121582"/>
    <n v="114478.74302138027"/>
    <x v="20"/>
  </r>
  <r>
    <d v="2019-05-25T21:00:00"/>
    <n v="2.0706498622894287"/>
    <n v="109492.02518149349"/>
    <x v="21"/>
  </r>
  <r>
    <d v="2019-05-25T22:00:00"/>
    <n v="1.8500839471817017"/>
    <n v="99833.619639453114"/>
    <x v="22"/>
  </r>
  <r>
    <d v="2019-05-25T23:00:00"/>
    <n v="1.8001140356063843"/>
    <n v="92044.048839519935"/>
    <x v="23"/>
  </r>
  <r>
    <d v="2019-05-26T00:00:00"/>
    <n v="1.3438363075256348"/>
    <n v="85582.418803326276"/>
    <x v="0"/>
  </r>
  <r>
    <d v="2019-05-26T01:00:00"/>
    <n v="1.1564608812332153"/>
    <n v="81247.199849147219"/>
    <x v="1"/>
  </r>
  <r>
    <d v="2019-05-26T02:00:00"/>
    <n v="0.90831345319747925"/>
    <n v="77461.999555758681"/>
    <x v="2"/>
  </r>
  <r>
    <d v="2019-05-26T03:00:00"/>
    <n v="0.81540447473526001"/>
    <n v="77283.122273881032"/>
    <x v="3"/>
  </r>
  <r>
    <d v="2019-05-26T04:00:00"/>
    <n v="0.78519737720489502"/>
    <n v="78881.883751256013"/>
    <x v="4"/>
  </r>
  <r>
    <d v="2019-05-26T05:00:00"/>
    <n v="0.70957785844802856"/>
    <n v="78377.792931996868"/>
    <x v="5"/>
  </r>
  <r>
    <d v="2019-05-26T06:00:00"/>
    <n v="0.78738969564437866"/>
    <n v="79212.158256580195"/>
    <x v="6"/>
  </r>
  <r>
    <d v="2019-05-26T07:00:00"/>
    <n v="0.8529738187789917"/>
    <n v="81751.682744071484"/>
    <x v="7"/>
  </r>
  <r>
    <d v="2019-05-26T08:00:00"/>
    <n v="1.0954691171646118"/>
    <n v="87951.439564661108"/>
    <x v="8"/>
  </r>
  <r>
    <d v="2019-05-26T09:00:00"/>
    <n v="1.476253867149353"/>
    <n v="96006.943817692561"/>
    <x v="9"/>
  </r>
  <r>
    <d v="2019-05-26T10:00:00"/>
    <n v="1.7288819551467896"/>
    <n v="107051.59767510163"/>
    <x v="10"/>
  </r>
  <r>
    <d v="2019-05-26T11:00:00"/>
    <n v="1.9899207353591919"/>
    <n v="115668.14834924364"/>
    <x v="11"/>
  </r>
  <r>
    <d v="2019-05-26T12:00:00"/>
    <n v="2.2317700386047363"/>
    <n v="116190.86045525025"/>
    <x v="12"/>
  </r>
  <r>
    <d v="2019-05-26T13:00:00"/>
    <n v="2.3803155422210693"/>
    <n v="116911.88538269613"/>
    <x v="13"/>
  </r>
  <r>
    <d v="2019-05-26T14:00:00"/>
    <n v="2.6292085647583008"/>
    <n v="120387.91923206659"/>
    <x v="14"/>
  </r>
  <r>
    <d v="2019-05-26T15:00:00"/>
    <n v="2.8847308158874512"/>
    <n v="119994.17663531953"/>
    <x v="15"/>
  </r>
  <r>
    <d v="2019-05-26T16:00:00"/>
    <n v="2.9124548435211182"/>
    <n v="123465.50791518092"/>
    <x v="16"/>
  </r>
  <r>
    <d v="2019-05-26T17:00:00"/>
    <n v="2.8743481636047363"/>
    <n v="121595.36536401258"/>
    <x v="17"/>
  </r>
  <r>
    <d v="2019-05-26T18:00:00"/>
    <n v="2.6912868022918701"/>
    <n v="117084.11494529175"/>
    <x v="18"/>
  </r>
  <r>
    <d v="2019-05-26T19:00:00"/>
    <n v="2.5355451107025146"/>
    <n v="108705.80998829757"/>
    <x v="19"/>
  </r>
  <r>
    <d v="2019-05-26T20:00:00"/>
    <n v="2.095775842666626"/>
    <n v="100538.36491474326"/>
    <x v="20"/>
  </r>
  <r>
    <d v="2019-05-26T21:00:00"/>
    <n v="1.8798565864562988"/>
    <n v="94603.800855695372"/>
    <x v="21"/>
  </r>
  <r>
    <d v="2019-05-26T22:00:00"/>
    <n v="1.6769754886627197"/>
    <n v="89239.616215850969"/>
    <x v="22"/>
  </r>
  <r>
    <d v="2019-05-26T23:00:00"/>
    <n v="1.4435828924179077"/>
    <n v="84762.878319916039"/>
    <x v="23"/>
  </r>
  <r>
    <d v="2019-05-27T00:00:00"/>
    <n v="1.1291326284408569"/>
    <n v="78219.150849789512"/>
    <x v="0"/>
  </r>
  <r>
    <d v="2019-05-27T01:00:00"/>
    <n v="0.96176648139953613"/>
    <n v="72881.591185762009"/>
    <x v="1"/>
  </r>
  <r>
    <d v="2019-05-27T02:00:00"/>
    <n v="0.8990013599395752"/>
    <n v="72224.707697712976"/>
    <x v="2"/>
  </r>
  <r>
    <d v="2019-05-27T03:00:00"/>
    <n v="0.75533819198608398"/>
    <n v="73372.614254840766"/>
    <x v="3"/>
  </r>
  <r>
    <d v="2019-05-27T04:00:00"/>
    <n v="0.78002399206161499"/>
    <n v="75206.45221866935"/>
    <x v="4"/>
  </r>
  <r>
    <d v="2019-05-27T05:00:00"/>
    <n v="0.77233755588531494"/>
    <n v="77179.966241520829"/>
    <x v="5"/>
  </r>
  <r>
    <d v="2019-05-27T06:00:00"/>
    <n v="0.77357733249664307"/>
    <n v="83933.768431679127"/>
    <x v="6"/>
  </r>
  <r>
    <d v="2019-05-27T07:00:00"/>
    <n v="0.82013380527496338"/>
    <n v="82843.144562316695"/>
    <x v="7"/>
  </r>
  <r>
    <d v="2019-05-27T08:00:00"/>
    <n v="1.0546849966049194"/>
    <n v="89980.811427434106"/>
    <x v="8"/>
  </r>
  <r>
    <d v="2019-05-27T09:00:00"/>
    <n v="1.2467163801193237"/>
    <n v="96905.837011053052"/>
    <x v="9"/>
  </r>
  <r>
    <d v="2019-05-27T10:00:00"/>
    <n v="1.5558968782424927"/>
    <n v="101943.4066129398"/>
    <x v="10"/>
  </r>
  <r>
    <d v="2019-05-27T11:00:00"/>
    <n v="1.7792066335678101"/>
    <n v="103802.72061843771"/>
    <x v="11"/>
  </r>
  <r>
    <d v="2019-05-27T12:00:00"/>
    <n v="1.9194246530532837"/>
    <n v="105050.49783199448"/>
    <x v="12"/>
  </r>
  <r>
    <d v="2019-05-27T13:00:00"/>
    <n v="1.960318922996521"/>
    <n v="110394.34159430687"/>
    <x v="13"/>
  </r>
  <r>
    <d v="2019-05-27T14:00:00"/>
    <n v="2.3376975059509277"/>
    <n v="114247.9115907325"/>
    <x v="14"/>
  </r>
  <r>
    <d v="2019-05-27T15:00:00"/>
    <n v="2.5250868797302246"/>
    <n v="115964.11676030573"/>
    <x v="15"/>
  </r>
  <r>
    <d v="2019-05-27T16:00:00"/>
    <n v="2.4836866855621338"/>
    <n v="115123.67163945499"/>
    <x v="16"/>
  </r>
  <r>
    <d v="2019-05-27T17:00:00"/>
    <n v="2.5427076816558838"/>
    <n v="106548.21219470112"/>
    <x v="17"/>
  </r>
  <r>
    <d v="2019-05-27T18:00:00"/>
    <n v="2.4873354434967041"/>
    <n v="105842.23987132079"/>
    <x v="18"/>
  </r>
  <r>
    <d v="2019-05-27T19:00:00"/>
    <n v="2.3976566791534424"/>
    <n v="101373.13352463047"/>
    <x v="19"/>
  </r>
  <r>
    <d v="2019-05-27T20:00:00"/>
    <n v="2.1372191905975342"/>
    <n v="101087.28493342511"/>
    <x v="20"/>
  </r>
  <r>
    <d v="2019-05-27T21:00:00"/>
    <n v="2.126028299331665"/>
    <n v="96753.161340717765"/>
    <x v="21"/>
  </r>
  <r>
    <d v="2019-05-27T22:00:00"/>
    <n v="1.8118374347686768"/>
    <n v="87797.630537672958"/>
    <x v="22"/>
  </r>
  <r>
    <d v="2019-05-27T23:00:00"/>
    <n v="1.4205069541931152"/>
    <n v="81672.150590300676"/>
    <x v="23"/>
  </r>
  <r>
    <d v="2019-05-28T00:00:00"/>
    <n v="1.2394462823867798"/>
    <n v="79612.314600084996"/>
    <x v="0"/>
  </r>
  <r>
    <d v="2019-05-28T01:00:00"/>
    <n v="1.023870587348938"/>
    <n v="77784.378549801215"/>
    <x v="1"/>
  </r>
  <r>
    <d v="2019-05-28T02:00:00"/>
    <n v="0.95277076959609985"/>
    <n v="77087.338628057463"/>
    <x v="2"/>
  </r>
  <r>
    <d v="2019-05-28T03:00:00"/>
    <n v="0.85231184959411621"/>
    <n v="76425.689730981685"/>
    <x v="3"/>
  </r>
  <r>
    <d v="2019-05-28T04:00:00"/>
    <n v="0.81523555517196655"/>
    <n v="79859.369786080511"/>
    <x v="4"/>
  </r>
  <r>
    <d v="2019-05-28T05:00:00"/>
    <n v="0.85094922780990601"/>
    <n v="87241.604481815142"/>
    <x v="5"/>
  </r>
  <r>
    <d v="2019-05-28T06:00:00"/>
    <n v="1.0803099870681763"/>
    <n v="97214.977871829586"/>
    <x v="6"/>
  </r>
  <r>
    <d v="2019-05-28T07:00:00"/>
    <n v="1.1485062837600708"/>
    <n v="112326.66772446618"/>
    <x v="7"/>
  </r>
  <r>
    <d v="2019-05-28T08:00:00"/>
    <n v="1.2072793245315552"/>
    <n v="140970.18154513679"/>
    <x v="8"/>
  </r>
  <r>
    <d v="2019-05-28T09:00:00"/>
    <n v="1.3464187383651733"/>
    <n v="154526.369006692"/>
    <x v="9"/>
  </r>
  <r>
    <d v="2019-05-28T10:00:00"/>
    <n v="1.6024932861328125"/>
    <n v="161171.83393189666"/>
    <x v="10"/>
  </r>
  <r>
    <d v="2019-05-28T11:00:00"/>
    <n v="1.9284980297088623"/>
    <n v="170498.53356456116"/>
    <x v="11"/>
  </r>
  <r>
    <d v="2019-05-28T12:00:00"/>
    <n v="2.2516899108886719"/>
    <n v="175102.64644463974"/>
    <x v="12"/>
  </r>
  <r>
    <d v="2019-05-28T13:00:00"/>
    <n v="2.504619836807251"/>
    <n v="179773.79906429371"/>
    <x v="13"/>
  </r>
  <r>
    <d v="2019-05-28T14:00:00"/>
    <n v="2.5250735282897949"/>
    <n v="176429.73197257885"/>
    <x v="14"/>
  </r>
  <r>
    <d v="2019-05-28T15:00:00"/>
    <n v="2.6722481250762939"/>
    <n v="173244.31398378703"/>
    <x v="15"/>
  </r>
  <r>
    <d v="2019-05-28T16:00:00"/>
    <n v="2.9018487930297852"/>
    <n v="162449.46789546401"/>
    <x v="16"/>
  </r>
  <r>
    <d v="2019-05-28T17:00:00"/>
    <n v="2.9327185153961182"/>
    <n v="148854.42674321268"/>
    <x v="17"/>
  </r>
  <r>
    <d v="2019-05-28T18:00:00"/>
    <n v="2.8726835250854492"/>
    <n v="137534.38845607237"/>
    <x v="18"/>
  </r>
  <r>
    <d v="2019-05-28T19:00:00"/>
    <n v="2.6379282474517822"/>
    <n v="130068.43342233548"/>
    <x v="19"/>
  </r>
  <r>
    <d v="2019-05-28T20:00:00"/>
    <n v="2.5585565567016602"/>
    <n v="118854.69796867386"/>
    <x v="20"/>
  </r>
  <r>
    <d v="2019-05-28T21:00:00"/>
    <n v="2.3406450748443604"/>
    <n v="111008.58002222657"/>
    <x v="21"/>
  </r>
  <r>
    <d v="2019-05-28T22:00:00"/>
    <n v="2.0705678462982178"/>
    <n v="101504.96565669413"/>
    <x v="22"/>
  </r>
  <r>
    <d v="2019-05-28T23:00:00"/>
    <n v="1.6320657730102539"/>
    <n v="92273.94353503453"/>
    <x v="23"/>
  </r>
  <r>
    <d v="2019-05-29T00:00:00"/>
    <n v="1.3170444965362549"/>
    <n v="86205.878282907855"/>
    <x v="0"/>
  </r>
  <r>
    <d v="2019-05-29T01:00:00"/>
    <n v="1.1552059650421143"/>
    <n v="81989.11966377811"/>
    <x v="1"/>
  </r>
  <r>
    <d v="2019-05-29T02:00:00"/>
    <n v="0.95828968286514282"/>
    <n v="80763.032614345298"/>
    <x v="2"/>
  </r>
  <r>
    <d v="2019-05-29T03:00:00"/>
    <n v="0.90524864196777344"/>
    <n v="80006.057131584486"/>
    <x v="3"/>
  </r>
  <r>
    <d v="2019-05-29T04:00:00"/>
    <n v="0.8180122971534729"/>
    <n v="79464.158956000407"/>
    <x v="4"/>
  </r>
  <r>
    <d v="2019-05-29T05:00:00"/>
    <n v="0.83010274171829224"/>
    <n v="87183.171489900007"/>
    <x v="5"/>
  </r>
  <r>
    <d v="2019-05-29T06:00:00"/>
    <n v="0.95054847002029419"/>
    <n v="105282.50270436282"/>
    <x v="6"/>
  </r>
  <r>
    <d v="2019-05-29T07:00:00"/>
    <n v="0.95779120922088623"/>
    <n v="118192.64233223595"/>
    <x v="7"/>
  </r>
  <r>
    <d v="2019-05-29T08:00:00"/>
    <n v="1.0712913274765015"/>
    <n v="138770.48317189093"/>
    <x v="8"/>
  </r>
  <r>
    <d v="2019-05-29T09:00:00"/>
    <n v="1.2877404689788818"/>
    <n v="155248.35724797199"/>
    <x v="9"/>
  </r>
  <r>
    <d v="2019-05-29T10:00:00"/>
    <n v="1.465367317199707"/>
    <n v="166662.85849345344"/>
    <x v="10"/>
  </r>
  <r>
    <d v="2019-05-29T11:00:00"/>
    <n v="1.8970319032669067"/>
    <n v="171858.01824090438"/>
    <x v="11"/>
  </r>
  <r>
    <d v="2019-05-29T12:00:00"/>
    <n v="1.9825675487518311"/>
    <n v="171151.44962043196"/>
    <x v="12"/>
  </r>
  <r>
    <d v="2019-05-29T13:00:00"/>
    <n v="1.9799093008041382"/>
    <n v="164461.07814710014"/>
    <x v="13"/>
  </r>
  <r>
    <d v="2019-05-29T14:00:00"/>
    <n v="1.8879610300064087"/>
    <n v="152471.60158382746"/>
    <x v="14"/>
  </r>
  <r>
    <d v="2019-05-29T15:00:00"/>
    <n v="1.6015133857727051"/>
    <n v="138711.72225505539"/>
    <x v="15"/>
  </r>
  <r>
    <d v="2019-05-29T16:00:00"/>
    <n v="1.5717004537582397"/>
    <n v="126166.27421598545"/>
    <x v="16"/>
  </r>
  <r>
    <d v="2019-05-29T17:00:00"/>
    <n v="1.4491021633148193"/>
    <n v="118966.24848585707"/>
    <x v="17"/>
  </r>
  <r>
    <d v="2019-05-29T18:00:00"/>
    <n v="1.694776177406311"/>
    <n v="115723.8503507214"/>
    <x v="18"/>
  </r>
  <r>
    <d v="2019-05-29T19:00:00"/>
    <n v="1.5058598518371582"/>
    <n v="109760.36628172859"/>
    <x v="19"/>
  </r>
  <r>
    <d v="2019-05-29T20:00:00"/>
    <n v="1.4095197916030884"/>
    <n v="100069.72055801694"/>
    <x v="20"/>
  </r>
  <r>
    <d v="2019-05-29T21:00:00"/>
    <n v="1.5767865180969238"/>
    <n v="94200.408203141254"/>
    <x v="21"/>
  </r>
  <r>
    <d v="2019-05-29T22:00:00"/>
    <n v="1.3731391429901123"/>
    <n v="86591.371386605228"/>
    <x v="22"/>
  </r>
  <r>
    <d v="2019-05-29T23:00:00"/>
    <n v="1.2057338953018188"/>
    <n v="83983.436920700318"/>
    <x v="23"/>
  </r>
  <r>
    <d v="2019-05-30T00:00:00"/>
    <n v="0.99348121881484985"/>
    <n v="80353.141948579854"/>
    <x v="0"/>
  </r>
  <r>
    <d v="2019-05-30T01:00:00"/>
    <n v="0.80788981914520264"/>
    <n v="77545.971334532791"/>
    <x v="1"/>
  </r>
  <r>
    <d v="2019-05-30T02:00:00"/>
    <n v="0.74106812477111816"/>
    <n v="75456.29284282375"/>
    <x v="2"/>
  </r>
  <r>
    <d v="2019-05-30T03:00:00"/>
    <n v="0.72024089097976685"/>
    <n v="71653.094428222088"/>
    <x v="3"/>
  </r>
  <r>
    <d v="2019-05-30T04:00:00"/>
    <n v="0.68431872129440308"/>
    <n v="74117.171112792887"/>
    <x v="4"/>
  </r>
  <r>
    <d v="2019-05-30T05:00:00"/>
    <n v="0.67034667730331421"/>
    <n v="84021.366843465468"/>
    <x v="5"/>
  </r>
  <r>
    <d v="2019-05-30T06:00:00"/>
    <n v="0.95562535524368286"/>
    <n v="97697.545955079884"/>
    <x v="6"/>
  </r>
  <r>
    <d v="2019-05-30T07:00:00"/>
    <n v="0.96167296171188354"/>
    <n v="107269.56631348896"/>
    <x v="7"/>
  </r>
  <r>
    <d v="2019-05-30T08:00:00"/>
    <n v="1.0662918090820313"/>
    <n v="126199.10645350924"/>
    <x v="8"/>
  </r>
  <r>
    <d v="2019-05-30T09:00:00"/>
    <n v="1.0914090871810913"/>
    <n v="138216.78884338116"/>
    <x v="9"/>
  </r>
  <r>
    <d v="2019-05-30T10:00:00"/>
    <n v="1.1777787208557129"/>
    <n v="150219.15368596042"/>
    <x v="10"/>
  </r>
  <r>
    <d v="2019-05-30T11:00:00"/>
    <n v="1.2949472665786743"/>
    <n v="152505.50892591229"/>
    <x v="11"/>
  </r>
  <r>
    <d v="2019-05-30T12:00:00"/>
    <n v="1.4976530075073242"/>
    <n v="155456.19207934832"/>
    <x v="12"/>
  </r>
  <r>
    <d v="2019-05-30T13:00:00"/>
    <n v="1.5663983821868896"/>
    <n v="153537.1029919608"/>
    <x v="13"/>
  </r>
  <r>
    <d v="2019-05-30T14:00:00"/>
    <n v="1.7736412286758423"/>
    <n v="151483.73191539498"/>
    <x v="14"/>
  </r>
  <r>
    <d v="2019-05-30T15:00:00"/>
    <n v="1.8380926847457886"/>
    <n v="144379.83500225336"/>
    <x v="15"/>
  </r>
  <r>
    <d v="2019-05-30T16:00:00"/>
    <n v="1.8946219682693481"/>
    <n v="125800.28020987629"/>
    <x v="16"/>
  </r>
  <r>
    <d v="2019-05-30T17:00:00"/>
    <n v="1.7471868991851807"/>
    <n v="114120.18541016454"/>
    <x v="17"/>
  </r>
  <r>
    <d v="2019-05-30T18:00:00"/>
    <n v="1.6431087255477905"/>
    <n v="107204.16498685576"/>
    <x v="18"/>
  </r>
  <r>
    <d v="2019-05-30T19:00:00"/>
    <n v="1.5516971349716187"/>
    <n v="106285.52804419544"/>
    <x v="19"/>
  </r>
  <r>
    <d v="2019-05-30T20:00:00"/>
    <n v="1.596243143081665"/>
    <n v="97982.603559862851"/>
    <x v="20"/>
  </r>
  <r>
    <d v="2019-05-30T21:00:00"/>
    <n v="1.7465733289718628"/>
    <n v="94877.261913163471"/>
    <x v="21"/>
  </r>
  <r>
    <d v="2019-05-30T22:00:00"/>
    <n v="1.4386179447174072"/>
    <n v="87126.636358810181"/>
    <x v="22"/>
  </r>
  <r>
    <d v="2019-05-30T23:00:00"/>
    <n v="1.2307928800582886"/>
    <n v="80604.806215732984"/>
    <x v="23"/>
  </r>
  <r>
    <d v="2019-05-31T00:00:00"/>
    <n v="1.1226160526275635"/>
    <n v="77672.809301722664"/>
    <x v="0"/>
  </r>
  <r>
    <d v="2019-05-31T01:00:00"/>
    <n v="0.94281738996505737"/>
    <n v="77121.796605598618"/>
    <x v="1"/>
  </r>
  <r>
    <d v="2019-05-31T02:00:00"/>
    <n v="0.79708057641983032"/>
    <n v="74369.484810410693"/>
    <x v="2"/>
  </r>
  <r>
    <d v="2019-05-31T03:00:00"/>
    <n v="0.74419200420379639"/>
    <n v="74807.759132000516"/>
    <x v="3"/>
  </r>
  <r>
    <d v="2019-05-31T04:00:00"/>
    <n v="0.7345050573348999"/>
    <n v="78607.942078113148"/>
    <x v="4"/>
  </r>
  <r>
    <d v="2019-05-31T05:00:00"/>
    <n v="0.77440965175628662"/>
    <n v="81308.581943216792"/>
    <x v="5"/>
  </r>
  <r>
    <d v="2019-05-31T06:00:00"/>
    <n v="0.88830083608627319"/>
    <n v="91823.448057862348"/>
    <x v="6"/>
  </r>
  <r>
    <d v="2019-05-31T07:00:00"/>
    <n v="0.9660261869430542"/>
    <n v="109083.75119419424"/>
    <x v="7"/>
  </r>
  <r>
    <d v="2019-05-31T08:00:00"/>
    <n v="1.0743772983551025"/>
    <n v="125724.02752525202"/>
    <x v="8"/>
  </r>
  <r>
    <d v="2019-05-31T09:00:00"/>
    <n v="1.0106731653213501"/>
    <n v="139963.37434037312"/>
    <x v="9"/>
  </r>
  <r>
    <d v="2019-05-31T10:00:00"/>
    <n v="1.108067512512207"/>
    <n v="147437.97124032775"/>
    <x v="10"/>
  </r>
  <r>
    <d v="2019-05-31T11:00:00"/>
    <n v="1.263095498085022"/>
    <n v="147971.22839546655"/>
    <x v="11"/>
  </r>
  <r>
    <d v="2019-05-31T12:00:00"/>
    <n v="1.4719048738479614"/>
    <n v="148320.28708693574"/>
    <x v="12"/>
  </r>
  <r>
    <d v="2019-05-31T13:00:00"/>
    <n v="1.4418289661407471"/>
    <n v="143821.62214263083"/>
    <x v="13"/>
  </r>
  <r>
    <d v="2019-05-31T14:00:00"/>
    <n v="1.3778921365737915"/>
    <n v="138949.80570214792"/>
    <x v="14"/>
  </r>
  <r>
    <d v="2019-05-31T15:00:00"/>
    <n v="1.2758105993270874"/>
    <n v="131765.08354444924"/>
    <x v="15"/>
  </r>
  <r>
    <d v="2019-05-31T16:00:00"/>
    <n v="1.290477991104126"/>
    <n v="119954.5514029515"/>
    <x v="16"/>
  </r>
  <r>
    <d v="2019-05-31T17:00:00"/>
    <n v="1.1429965496063232"/>
    <n v="107918.6379030181"/>
    <x v="17"/>
  </r>
  <r>
    <d v="2019-05-31T18:00:00"/>
    <n v="1.2318155765533447"/>
    <n v="105316.41131422381"/>
    <x v="18"/>
  </r>
  <r>
    <d v="2019-05-31T19:00:00"/>
    <n v="1.1882311105728149"/>
    <n v="104122.72144038303"/>
    <x v="19"/>
  </r>
  <r>
    <d v="2019-05-31T20:00:00"/>
    <n v="1.321835994720459"/>
    <n v="97329.571800233156"/>
    <x v="20"/>
  </r>
  <r>
    <d v="2019-05-31T21:00:00"/>
    <n v="1.2919633388519287"/>
    <n v="91064.940247113977"/>
    <x v="21"/>
  </r>
  <r>
    <d v="2019-05-31T22:00:00"/>
    <n v="1.1276363134384155"/>
    <n v="86145.546819642332"/>
    <x v="22"/>
  </r>
  <r>
    <d v="2019-05-31T23:00:00"/>
    <n v="0.99168473482131958"/>
    <n v="80632.372679026405"/>
    <x v="23"/>
  </r>
  <r>
    <d v="2019-06-01T00:00:00"/>
    <n v="0.78716188669204712"/>
    <n v="85185.380025081336"/>
    <x v="0"/>
  </r>
  <r>
    <d v="2019-06-01T01:00:00"/>
    <n v="0.70724493265151978"/>
    <n v="81763.928291187985"/>
    <x v="1"/>
  </r>
  <r>
    <d v="2019-06-01T02:00:00"/>
    <n v="0.63467377424240112"/>
    <n v="76599.335492591606"/>
    <x v="2"/>
  </r>
  <r>
    <d v="2019-06-01T03:00:00"/>
    <n v="0.62303692102432251"/>
    <n v="75047.930580799599"/>
    <x v="3"/>
  </r>
  <r>
    <d v="2019-06-01T04:00:00"/>
    <n v="0.62257838249206543"/>
    <n v="78870.837072293973"/>
    <x v="4"/>
  </r>
  <r>
    <d v="2019-06-01T05:00:00"/>
    <n v="0.60420137643814087"/>
    <n v="79352.014634850639"/>
    <x v="5"/>
  </r>
  <r>
    <d v="2019-06-01T06:00:00"/>
    <n v="0.63105243444442749"/>
    <n v="81578.79220560861"/>
    <x v="6"/>
  </r>
  <r>
    <d v="2019-06-01T07:00:00"/>
    <n v="0.73828870058059692"/>
    <n v="85869.708252547513"/>
    <x v="7"/>
  </r>
  <r>
    <d v="2019-06-01T08:00:00"/>
    <n v="0.86066395044326782"/>
    <n v="92138.453940921245"/>
    <x v="8"/>
  </r>
  <r>
    <d v="2019-06-01T09:00:00"/>
    <n v="0.92431885004043579"/>
    <n v="96055.088397945132"/>
    <x v="9"/>
  </r>
  <r>
    <d v="2019-06-01T10:00:00"/>
    <n v="1.0789628028869629"/>
    <n v="102015.86576184504"/>
    <x v="10"/>
  </r>
  <r>
    <d v="2019-06-01T11:00:00"/>
    <n v="1.2609422206878662"/>
    <n v="110752.41938223336"/>
    <x v="11"/>
  </r>
  <r>
    <d v="2019-06-01T12:00:00"/>
    <n v="1.3220866918563843"/>
    <n v="113639.41249508444"/>
    <x v="12"/>
  </r>
  <r>
    <d v="2019-06-01T13:00:00"/>
    <n v="1.6050225496292114"/>
    <n v="117115.02089602454"/>
    <x v="13"/>
  </r>
  <r>
    <d v="2019-06-01T14:00:00"/>
    <n v="1.6792856454849243"/>
    <n v="117689.85983560188"/>
    <x v="14"/>
  </r>
  <r>
    <d v="2019-06-01T15:00:00"/>
    <n v="1.7984236478805542"/>
    <n v="119594.34095495741"/>
    <x v="15"/>
  </r>
  <r>
    <d v="2019-06-01T16:00:00"/>
    <n v="2.011542797088623"/>
    <n v="120449.68732229547"/>
    <x v="16"/>
  </r>
  <r>
    <d v="2019-06-01T17:00:00"/>
    <n v="1.9469988346099854"/>
    <n v="117129.98399085981"/>
    <x v="17"/>
  </r>
  <r>
    <d v="2019-06-01T18:00:00"/>
    <n v="1.7588297128677368"/>
    <n v="114106.22688474097"/>
    <x v="18"/>
  </r>
  <r>
    <d v="2019-06-01T19:00:00"/>
    <n v="1.6431952714920044"/>
    <n v="112312.9143089303"/>
    <x v="19"/>
  </r>
  <r>
    <d v="2019-06-01T20:00:00"/>
    <n v="1.7221128940582275"/>
    <n v="108164.86708125964"/>
    <x v="20"/>
  </r>
  <r>
    <d v="2019-06-01T21:00:00"/>
    <n v="1.5105301141738892"/>
    <n v="102228.87254315283"/>
    <x v="21"/>
  </r>
  <r>
    <d v="2019-06-01T22:00:00"/>
    <n v="1.4997167587280273"/>
    <n v="95523.613812467127"/>
    <x v="22"/>
  </r>
  <r>
    <d v="2019-06-01T23:00:00"/>
    <n v="1.1512597799301147"/>
    <n v="86169.94524435536"/>
    <x v="23"/>
  </r>
  <r>
    <d v="2019-06-02T00:00:00"/>
    <n v="0.90037614107131958"/>
    <n v="80960.419127597852"/>
    <x v="0"/>
  </r>
  <r>
    <d v="2019-06-02T01:00:00"/>
    <n v="0.7514110803604126"/>
    <n v="76046.391586765516"/>
    <x v="1"/>
  </r>
  <r>
    <d v="2019-06-02T02:00:00"/>
    <n v="0.78371143341064453"/>
    <n v="72910.953221424759"/>
    <x v="2"/>
  </r>
  <r>
    <d v="2019-06-02T03:00:00"/>
    <n v="0.7420814037322998"/>
    <n v="73132.993966339927"/>
    <x v="3"/>
  </r>
  <r>
    <d v="2019-06-02T04:00:00"/>
    <n v="0.67141711711883545"/>
    <n v="72704.195568804367"/>
    <x v="4"/>
  </r>
  <r>
    <d v="2019-06-02T05:00:00"/>
    <n v="0.62634134292602539"/>
    <n v="75669.729251008801"/>
    <x v="5"/>
  </r>
  <r>
    <d v="2019-06-02T06:00:00"/>
    <n v="0.69706010818481445"/>
    <n v="77721.856953424664"/>
    <x v="6"/>
  </r>
  <r>
    <d v="2019-06-02T07:00:00"/>
    <n v="0.81452637910842896"/>
    <n v="78581.506849016034"/>
    <x v="7"/>
  </r>
  <r>
    <d v="2019-06-02T08:00:00"/>
    <n v="1.1116155385971069"/>
    <n v="86593.220568751189"/>
    <x v="8"/>
  </r>
  <r>
    <d v="2019-06-02T09:00:00"/>
    <n v="1.3132853507995605"/>
    <n v="98108.770025091813"/>
    <x v="9"/>
  </r>
  <r>
    <d v="2019-06-02T10:00:00"/>
    <n v="1.2884489297866821"/>
    <n v="108525.66613866542"/>
    <x v="10"/>
  </r>
  <r>
    <d v="2019-06-02T11:00:00"/>
    <n v="1.467482328414917"/>
    <n v="115631.00664314078"/>
    <x v="11"/>
  </r>
  <r>
    <d v="2019-06-02T12:00:00"/>
    <n v="1.7078770399093628"/>
    <n v="118362.57794949388"/>
    <x v="12"/>
  </r>
  <r>
    <d v="2019-06-02T13:00:00"/>
    <n v="1.8715125322341919"/>
    <n v="121390.47292742577"/>
    <x v="13"/>
  </r>
  <r>
    <d v="2019-06-02T14:00:00"/>
    <n v="2.0626544952392578"/>
    <n v="122123.69269565183"/>
    <x v="14"/>
  </r>
  <r>
    <d v="2019-06-02T15:00:00"/>
    <n v="2.2514526844024658"/>
    <n v="120648.7825314528"/>
    <x v="15"/>
  </r>
  <r>
    <d v="2019-06-02T16:00:00"/>
    <n v="2.2287709712982178"/>
    <n v="116982.63611046429"/>
    <x v="16"/>
  </r>
  <r>
    <d v="2019-06-02T17:00:00"/>
    <n v="2.1579387187957764"/>
    <n v="118266.71090329751"/>
    <x v="17"/>
  </r>
  <r>
    <d v="2019-06-02T18:00:00"/>
    <n v="2.1281523704528809"/>
    <n v="115918.18327252964"/>
    <x v="18"/>
  </r>
  <r>
    <d v="2019-06-02T19:00:00"/>
    <n v="1.9857450723648071"/>
    <n v="112533.84780371648"/>
    <x v="19"/>
  </r>
  <r>
    <d v="2019-06-02T20:00:00"/>
    <n v="1.774735689163208"/>
    <n v="103665.59188219001"/>
    <x v="20"/>
  </r>
  <r>
    <d v="2019-06-02T21:00:00"/>
    <n v="1.7878028154373169"/>
    <n v="99328.879260323898"/>
    <x v="21"/>
  </r>
  <r>
    <d v="2019-06-02T22:00:00"/>
    <n v="1.5680770874023438"/>
    <n v="93806.029760785706"/>
    <x v="22"/>
  </r>
  <r>
    <d v="2019-06-02T23:00:00"/>
    <n v="1.2751777172088623"/>
    <n v="87563.62791069322"/>
    <x v="23"/>
  </r>
  <r>
    <d v="2019-06-03T00:00:00"/>
    <n v="0.99633771181106567"/>
    <n v="84311.4478593862"/>
    <x v="0"/>
  </r>
  <r>
    <d v="2019-06-03T01:00:00"/>
    <n v="0.77568024396896362"/>
    <n v="79238.826423871462"/>
    <x v="1"/>
  </r>
  <r>
    <d v="2019-06-03T02:00:00"/>
    <n v="0.72740167379379272"/>
    <n v="75866.639170063005"/>
    <x v="2"/>
  </r>
  <r>
    <d v="2019-06-03T03:00:00"/>
    <n v="0.70695406198501587"/>
    <n v="75907.691026676184"/>
    <x v="3"/>
  </r>
  <r>
    <d v="2019-06-03T04:00:00"/>
    <n v="0.60622572898864746"/>
    <n v="78869.162652164392"/>
    <x v="4"/>
  </r>
  <r>
    <d v="2019-06-03T05:00:00"/>
    <n v="0.65865242481231689"/>
    <n v="84819.249786926914"/>
    <x v="5"/>
  </r>
  <r>
    <d v="2019-06-03T06:00:00"/>
    <n v="0.84351426362991333"/>
    <n v="99944.443111317334"/>
    <x v="6"/>
  </r>
  <r>
    <d v="2019-06-03T07:00:00"/>
    <n v="0.81096768379211426"/>
    <n v="111274.63009608601"/>
    <x v="7"/>
  </r>
  <r>
    <d v="2019-06-03T08:00:00"/>
    <n v="0.84093159437179565"/>
    <n v="128491.47272240579"/>
    <x v="8"/>
  </r>
  <r>
    <d v="2019-06-03T09:00:00"/>
    <n v="0.88888752460479736"/>
    <n v="141739.00195780024"/>
    <x v="9"/>
  </r>
  <r>
    <d v="2019-06-03T10:00:00"/>
    <n v="1.0389629602432251"/>
    <n v="152570.75052022145"/>
    <x v="10"/>
  </r>
  <r>
    <d v="2019-06-03T11:00:00"/>
    <n v="1.2171880006790161"/>
    <n v="151624.29679922241"/>
    <x v="11"/>
  </r>
  <r>
    <d v="2019-06-03T12:00:00"/>
    <n v="1.2694684267044067"/>
    <n v="152539.52371904493"/>
    <x v="12"/>
  </r>
  <r>
    <d v="2019-06-03T13:00:00"/>
    <n v="1.3461483716964722"/>
    <n v="159197.33258356704"/>
    <x v="13"/>
  </r>
  <r>
    <d v="2019-06-03T14:00:00"/>
    <n v="1.3296318054199219"/>
    <n v="154395.16653079598"/>
    <x v="14"/>
  </r>
  <r>
    <d v="2019-06-03T15:00:00"/>
    <n v="1.47264564037323"/>
    <n v="156117.39414466044"/>
    <x v="15"/>
  </r>
  <r>
    <d v="2019-06-03T16:00:00"/>
    <n v="1.8020073175430298"/>
    <n v="142743.78186625688"/>
    <x v="16"/>
  </r>
  <r>
    <d v="2019-06-03T17:00:00"/>
    <n v="1.645006537437439"/>
    <n v="133063.3527157534"/>
    <x v="17"/>
  </r>
  <r>
    <d v="2019-06-03T18:00:00"/>
    <n v="1.5964839458465576"/>
    <n v="121287.87343470223"/>
    <x v="18"/>
  </r>
  <r>
    <d v="2019-06-03T19:00:00"/>
    <n v="1.6080129146575928"/>
    <n v="113441.52959859603"/>
    <x v="19"/>
  </r>
  <r>
    <d v="2019-06-03T20:00:00"/>
    <n v="1.2911766767501831"/>
    <n v="104302.80988952346"/>
    <x v="20"/>
  </r>
  <r>
    <d v="2019-06-03T21:00:00"/>
    <n v="1.2771891355514526"/>
    <n v="99472.912149263371"/>
    <x v="21"/>
  </r>
  <r>
    <d v="2019-06-03T22:00:00"/>
    <n v="1.1715810298919678"/>
    <n v="91474.152689607552"/>
    <x v="22"/>
  </r>
  <r>
    <d v="2019-06-03T23:00:00"/>
    <n v="0.89887189865112305"/>
    <n v="85781.828936406178"/>
    <x v="23"/>
  </r>
  <r>
    <d v="2019-06-04T00:00:00"/>
    <n v="0.71005821228027344"/>
    <n v="79843.420746127289"/>
    <x v="0"/>
  </r>
  <r>
    <d v="2019-06-04T01:00:00"/>
    <n v="0.68001878261566162"/>
    <n v="77969.151359142736"/>
    <x v="1"/>
  </r>
  <r>
    <d v="2019-06-04T02:00:00"/>
    <n v="0.60436689853668213"/>
    <n v="76424.268538387507"/>
    <x v="2"/>
  </r>
  <r>
    <d v="2019-06-04T03:00:00"/>
    <n v="0.53687655925750732"/>
    <n v="72753.815224879756"/>
    <x v="3"/>
  </r>
  <r>
    <d v="2019-06-04T04:00:00"/>
    <n v="0.57095426321029663"/>
    <n v="75715.252887344177"/>
    <x v="4"/>
  </r>
  <r>
    <d v="2019-06-04T05:00:00"/>
    <n v="0.60342621803283691"/>
    <n v="80934.522773819626"/>
    <x v="5"/>
  </r>
  <r>
    <d v="2019-06-04T06:00:00"/>
    <n v="0.71162432432174683"/>
    <n v="95734.26339209103"/>
    <x v="6"/>
  </r>
  <r>
    <d v="2019-06-04T07:00:00"/>
    <n v="0.83750522136688232"/>
    <n v="105531.10164147607"/>
    <x v="7"/>
  </r>
  <r>
    <d v="2019-06-04T08:00:00"/>
    <n v="0.97802084684371948"/>
    <n v="123189.164857613"/>
    <x v="8"/>
  </r>
  <r>
    <d v="2019-06-04T09:00:00"/>
    <n v="0.90793782472610474"/>
    <n v="132685.16835515588"/>
    <x v="9"/>
  </r>
  <r>
    <d v="2019-06-04T10:00:00"/>
    <n v="0.82363933324813843"/>
    <n v="144741.23014086011"/>
    <x v="10"/>
  </r>
  <r>
    <d v="2019-06-04T11:00:00"/>
    <n v="0.95937895774841309"/>
    <n v="149199.20901245085"/>
    <x v="11"/>
  </r>
  <r>
    <d v="2019-06-04T12:00:00"/>
    <n v="1.091632604598999"/>
    <n v="151646.0202305899"/>
    <x v="12"/>
  </r>
  <r>
    <d v="2019-06-04T13:00:00"/>
    <n v="1.4806609153747559"/>
    <n v="157125.07518689035"/>
    <x v="13"/>
  </r>
  <r>
    <d v="2019-06-04T14:00:00"/>
    <n v="1.6038835048675537"/>
    <n v="161579.10965622394"/>
    <x v="14"/>
  </r>
  <r>
    <d v="2019-06-04T15:00:00"/>
    <n v="1.7673784494400024"/>
    <n v="162484.54115560872"/>
    <x v="15"/>
  </r>
  <r>
    <d v="2019-06-04T16:00:00"/>
    <n v="1.9241464138031006"/>
    <n v="148846.41030402953"/>
    <x v="16"/>
  </r>
  <r>
    <d v="2019-06-04T17:00:00"/>
    <n v="2.1070816516876221"/>
    <n v="141563.83870791091"/>
    <x v="17"/>
  </r>
  <r>
    <d v="2019-06-04T18:00:00"/>
    <n v="1.964582085609436"/>
    <n v="129565.4993796201"/>
    <x v="18"/>
  </r>
  <r>
    <d v="2019-06-04T19:00:00"/>
    <n v="1.9041070938110352"/>
    <n v="124176.96071805016"/>
    <x v="19"/>
  </r>
  <r>
    <d v="2019-06-04T20:00:00"/>
    <n v="1.6107808351516724"/>
    <n v="114096.09119272162"/>
    <x v="20"/>
  </r>
  <r>
    <d v="2019-06-04T21:00:00"/>
    <n v="1.7248796224594116"/>
    <n v="105812.28538503175"/>
    <x v="21"/>
  </r>
  <r>
    <d v="2019-06-04T22:00:00"/>
    <n v="1.4507766962051392"/>
    <n v="99536.065628427779"/>
    <x v="22"/>
  </r>
  <r>
    <d v="2019-06-04T23:00:00"/>
    <n v="1.2192925214767456"/>
    <n v="92845.256935418787"/>
    <x v="23"/>
  </r>
  <r>
    <d v="2019-06-05T00:00:00"/>
    <n v="1.0122396945953369"/>
    <n v="85296.227844584544"/>
    <x v="0"/>
  </r>
  <r>
    <d v="2019-06-05T01:00:00"/>
    <n v="0.83923709392547607"/>
    <n v="82070.75184354838"/>
    <x v="1"/>
  </r>
  <r>
    <d v="2019-06-05T02:00:00"/>
    <n v="0.76287108659744263"/>
    <n v="80303.721921626537"/>
    <x v="2"/>
  </r>
  <r>
    <d v="2019-06-05T03:00:00"/>
    <n v="0.74350684881210327"/>
    <n v="80599.033582941294"/>
    <x v="3"/>
  </r>
  <r>
    <d v="2019-06-05T04:00:00"/>
    <n v="0.70584988594055176"/>
    <n v="84265.168164043658"/>
    <x v="4"/>
  </r>
  <r>
    <d v="2019-06-05T05:00:00"/>
    <n v="0.72656083106994629"/>
    <n v="92867.933033272144"/>
    <x v="5"/>
  </r>
  <r>
    <d v="2019-06-05T06:00:00"/>
    <n v="0.96849358081817627"/>
    <n v="102773.98434071965"/>
    <x v="6"/>
  </r>
  <r>
    <d v="2019-06-05T07:00:00"/>
    <n v="0.95723104476928711"/>
    <n v="112962.29728927564"/>
    <x v="7"/>
  </r>
  <r>
    <d v="2019-06-05T08:00:00"/>
    <n v="0.90224200487136841"/>
    <n v="129010.51818953293"/>
    <x v="8"/>
  </r>
  <r>
    <d v="2019-06-05T09:00:00"/>
    <n v="1.0561100244522095"/>
    <n v="142613.12469250013"/>
    <x v="9"/>
  </r>
  <r>
    <d v="2019-06-05T10:00:00"/>
    <n v="1.0493987798690796"/>
    <n v="144360.93130356996"/>
    <x v="10"/>
  </r>
  <r>
    <d v="2019-06-05T11:00:00"/>
    <n v="1.0508159399032593"/>
    <n v="141339.95016891818"/>
    <x v="11"/>
  </r>
  <r>
    <d v="2019-06-05T12:00:00"/>
    <n v="1.28221595287323"/>
    <n v="147009.3022093639"/>
    <x v="12"/>
  </r>
  <r>
    <d v="2019-06-05T13:00:00"/>
    <n v="1.3011389970779419"/>
    <n v="147304.99793948245"/>
    <x v="13"/>
  </r>
  <r>
    <d v="2019-06-05T14:00:00"/>
    <n v="1.2741820812225342"/>
    <n v="151297.17276574491"/>
    <x v="14"/>
  </r>
  <r>
    <d v="2019-06-05T15:00:00"/>
    <n v="1.6663963794708252"/>
    <n v="153914.56938427803"/>
    <x v="15"/>
  </r>
  <r>
    <d v="2019-06-05T16:00:00"/>
    <n v="1.8101321458816528"/>
    <n v="151065.31340755502"/>
    <x v="16"/>
  </r>
  <r>
    <d v="2019-06-05T17:00:00"/>
    <n v="1.9381349086761475"/>
    <n v="146085.90879825229"/>
    <x v="17"/>
  </r>
  <r>
    <d v="2019-06-05T18:00:00"/>
    <n v="1.9743400812149048"/>
    <n v="142533.84647037592"/>
    <x v="18"/>
  </r>
  <r>
    <d v="2019-06-05T19:00:00"/>
    <n v="2.0214095115661621"/>
    <n v="132470.84204489633"/>
    <x v="19"/>
  </r>
  <r>
    <d v="2019-06-05T20:00:00"/>
    <n v="1.9937974214553833"/>
    <n v="119402.99851603449"/>
    <x v="20"/>
  </r>
  <r>
    <d v="2019-06-05T21:00:00"/>
    <n v="1.9211475849151611"/>
    <n v="110414.2657255986"/>
    <x v="21"/>
  </r>
  <r>
    <d v="2019-06-05T22:00:00"/>
    <n v="1.6111788749694824"/>
    <n v="104068.54781312693"/>
    <x v="22"/>
  </r>
  <r>
    <d v="2019-06-05T23:00:00"/>
    <n v="1.2986534833908081"/>
    <n v="93600.02774618697"/>
    <x v="23"/>
  </r>
  <r>
    <d v="2019-06-06T00:00:00"/>
    <n v="1.1647045612335205"/>
    <n v="84897.572468687824"/>
    <x v="0"/>
  </r>
  <r>
    <d v="2019-06-06T01:00:00"/>
    <n v="0.91770565509796143"/>
    <n v="82687.156986773887"/>
    <x v="1"/>
  </r>
  <r>
    <d v="2019-06-06T02:00:00"/>
    <n v="0.78264397382736206"/>
    <n v="79378.015700394899"/>
    <x v="2"/>
  </r>
  <r>
    <d v="2019-06-06T03:00:00"/>
    <n v="0.78417181968688965"/>
    <n v="78580.334885751261"/>
    <x v="3"/>
  </r>
  <r>
    <d v="2019-06-06T04:00:00"/>
    <n v="0.73661452531814575"/>
    <n v="82585.033119764397"/>
    <x v="4"/>
  </r>
  <r>
    <d v="2019-06-06T05:00:00"/>
    <n v="0.72392284870147705"/>
    <n v="90802.345683876003"/>
    <x v="5"/>
  </r>
  <r>
    <d v="2019-06-06T06:00:00"/>
    <n v="0.94368231296539307"/>
    <n v="104032.64133457057"/>
    <x v="6"/>
  </r>
  <r>
    <d v="2019-06-06T07:00:00"/>
    <n v="1.0378754138946533"/>
    <n v="115470.25825748005"/>
    <x v="7"/>
  </r>
  <r>
    <d v="2019-06-06T08:00:00"/>
    <n v="1.00599205493927"/>
    <n v="134592.15595569104"/>
    <x v="8"/>
  </r>
  <r>
    <d v="2019-06-06T09:00:00"/>
    <n v="1.1914699077606201"/>
    <n v="153594.85231106341"/>
    <x v="9"/>
  </r>
  <r>
    <d v="2019-06-06T10:00:00"/>
    <n v="1.2038828134536743"/>
    <n v="167247.17814712136"/>
    <x v="10"/>
  </r>
  <r>
    <d v="2019-06-06T11:00:00"/>
    <n v="1.5769643783569336"/>
    <n v="172461.06801118545"/>
    <x v="11"/>
  </r>
  <r>
    <d v="2019-06-06T12:00:00"/>
    <n v="1.9083867073059082"/>
    <n v="178209.07123689595"/>
    <x v="12"/>
  </r>
  <r>
    <d v="2019-06-06T13:00:00"/>
    <n v="2.0590920448303223"/>
    <n v="182599.69187963934"/>
    <x v="13"/>
  </r>
  <r>
    <d v="2019-06-06T14:00:00"/>
    <n v="2.1870782375335693"/>
    <n v="183196.12001258312"/>
    <x v="14"/>
  </r>
  <r>
    <d v="2019-06-06T15:00:00"/>
    <n v="2.372612476348877"/>
    <n v="177303.99350260946"/>
    <x v="15"/>
  </r>
  <r>
    <d v="2019-06-06T16:00:00"/>
    <n v="2.354964017868042"/>
    <n v="159196.08709150084"/>
    <x v="16"/>
  </r>
  <r>
    <d v="2019-06-06T17:00:00"/>
    <n v="2.2417974472045898"/>
    <n v="149382.81113035302"/>
    <x v="17"/>
  </r>
  <r>
    <d v="2019-06-06T18:00:00"/>
    <n v="2.090627908706665"/>
    <n v="133437.87628748242"/>
    <x v="18"/>
  </r>
  <r>
    <d v="2019-06-06T19:00:00"/>
    <n v="1.9634968042373657"/>
    <n v="124325.3260169799"/>
    <x v="19"/>
  </r>
  <r>
    <d v="2019-06-06T20:00:00"/>
    <n v="2.0179984569549561"/>
    <n v="113855.41074510317"/>
    <x v="20"/>
  </r>
  <r>
    <d v="2019-06-06T21:00:00"/>
    <n v="1.8429340124130249"/>
    <n v="109142.21908502353"/>
    <x v="21"/>
  </r>
  <r>
    <d v="2019-06-06T22:00:00"/>
    <n v="1.6963587999343872"/>
    <n v="103493.36856062243"/>
    <x v="22"/>
  </r>
  <r>
    <d v="2019-06-06T23:00:00"/>
    <n v="1.4834645986557007"/>
    <n v="96756.832343551185"/>
    <x v="23"/>
  </r>
  <r>
    <d v="2019-06-07T00:00:00"/>
    <n v="1.2287527322769165"/>
    <n v="90690.202811592622"/>
    <x v="0"/>
  </r>
  <r>
    <d v="2019-06-07T01:00:00"/>
    <n v="0.94963926076889038"/>
    <n v="85438.390770415572"/>
    <x v="1"/>
  </r>
  <r>
    <d v="2019-06-07T02:00:00"/>
    <n v="0.85649234056472778"/>
    <n v="84660.520203554392"/>
    <x v="2"/>
  </r>
  <r>
    <d v="2019-06-07T03:00:00"/>
    <n v="0.80144751071929932"/>
    <n v="82117.132530760064"/>
    <x v="3"/>
  </r>
  <r>
    <d v="2019-06-07T04:00:00"/>
    <n v="0.8536841869354248"/>
    <n v="83536.393706019255"/>
    <x v="4"/>
  </r>
  <r>
    <d v="2019-06-07T05:00:00"/>
    <n v="0.76014882326126099"/>
    <n v="88254.628727908464"/>
    <x v="5"/>
  </r>
  <r>
    <d v="2019-06-07T06:00:00"/>
    <n v="0.91534572839736938"/>
    <n v="99603.646477242932"/>
    <x v="6"/>
  </r>
  <r>
    <d v="2019-06-07T07:00:00"/>
    <n v="1.0299199819564819"/>
    <n v="110615.9145273305"/>
    <x v="7"/>
  </r>
  <r>
    <d v="2019-06-07T08:00:00"/>
    <n v="1.1013219356536865"/>
    <n v="124092.76859444198"/>
    <x v="8"/>
  </r>
  <r>
    <d v="2019-06-07T09:00:00"/>
    <n v="1.2849159240722656"/>
    <n v="131889.01077438862"/>
    <x v="9"/>
  </r>
  <r>
    <d v="2019-06-07T10:00:00"/>
    <n v="1.2852990627288818"/>
    <n v="142910.78529056648"/>
    <x v="10"/>
  </r>
  <r>
    <d v="2019-06-07T11:00:00"/>
    <n v="1.3633576631546021"/>
    <n v="144547.01201156687"/>
    <x v="11"/>
  </r>
  <r>
    <d v="2019-06-07T12:00:00"/>
    <n v="1.4433910846710205"/>
    <n v="144799.97133943226"/>
    <x v="12"/>
  </r>
  <r>
    <d v="2019-06-07T13:00:00"/>
    <n v="1.2534966468811035"/>
    <n v="143107.10049009116"/>
    <x v="13"/>
  </r>
  <r>
    <d v="2019-06-07T14:00:00"/>
    <n v="1.2764967679977417"/>
    <n v="147062.82109831093"/>
    <x v="14"/>
  </r>
  <r>
    <d v="2019-06-07T15:00:00"/>
    <n v="1.4640368223190308"/>
    <n v="143527.95809278102"/>
    <x v="15"/>
  </r>
  <r>
    <d v="2019-06-07T16:00:00"/>
    <n v="1.6180616617202759"/>
    <n v="133372.19580993633"/>
    <x v="16"/>
  </r>
  <r>
    <d v="2019-06-07T17:00:00"/>
    <n v="1.7647498846054077"/>
    <n v="121985.11115905695"/>
    <x v="17"/>
  </r>
  <r>
    <d v="2019-06-07T18:00:00"/>
    <n v="1.6928113698959351"/>
    <n v="113953.53955895359"/>
    <x v="18"/>
  </r>
  <r>
    <d v="2019-06-07T19:00:00"/>
    <n v="1.6454421281814575"/>
    <n v="107799.01261709542"/>
    <x v="19"/>
  </r>
  <r>
    <d v="2019-06-07T20:00:00"/>
    <n v="1.6465120315551758"/>
    <n v="101582.463151654"/>
    <x v="20"/>
  </r>
  <r>
    <d v="2019-06-07T21:00:00"/>
    <n v="1.66590416431427"/>
    <n v="102418.43045104055"/>
    <x v="21"/>
  </r>
  <r>
    <d v="2019-06-07T22:00:00"/>
    <n v="1.4973239898681641"/>
    <n v="94592.639411277138"/>
    <x v="22"/>
  </r>
  <r>
    <d v="2019-06-07T23:00:00"/>
    <n v="1.1659764051437378"/>
    <n v="88444.506527821577"/>
    <x v="23"/>
  </r>
  <r>
    <d v="2019-06-08T00:00:00"/>
    <n v="1.0202262401580811"/>
    <n v="84632.485882993671"/>
    <x v="0"/>
  </r>
  <r>
    <d v="2019-06-08T01:00:00"/>
    <n v="0.91093528270721436"/>
    <n v="81802.328060290922"/>
    <x v="1"/>
  </r>
  <r>
    <d v="2019-06-08T02:00:00"/>
    <n v="0.82775622606277466"/>
    <n v="80394.93739169513"/>
    <x v="2"/>
  </r>
  <r>
    <d v="2019-06-08T03:00:00"/>
    <n v="0.81001847982406616"/>
    <n v="77299.376396310021"/>
    <x v="3"/>
  </r>
  <r>
    <d v="2019-06-08T04:00:00"/>
    <n v="0.79878675937652588"/>
    <n v="76709.230599561619"/>
    <x v="4"/>
  </r>
  <r>
    <d v="2019-06-08T05:00:00"/>
    <n v="0.76718354225158691"/>
    <n v="78600.048947627511"/>
    <x v="5"/>
  </r>
  <r>
    <d v="2019-06-08T06:00:00"/>
    <n v="0.81507611274719238"/>
    <n v="85651.569032255939"/>
    <x v="6"/>
  </r>
  <r>
    <d v="2019-06-08T07:00:00"/>
    <n v="0.89751964807510376"/>
    <n v="85655.598416088775"/>
    <x v="7"/>
  </r>
  <r>
    <d v="2019-06-08T08:00:00"/>
    <n v="0.99751955270767212"/>
    <n v="91846.666570301633"/>
    <x v="8"/>
  </r>
  <r>
    <d v="2019-06-08T09:00:00"/>
    <n v="1.2135906219482422"/>
    <n v="102747.9247375994"/>
    <x v="9"/>
  </r>
  <r>
    <d v="2019-06-08T10:00:00"/>
    <n v="1.2584590911865234"/>
    <n v="108044.80270721309"/>
    <x v="10"/>
  </r>
  <r>
    <d v="2019-06-08T11:00:00"/>
    <n v="1.415101170539856"/>
    <n v="113844.44842566499"/>
    <x v="11"/>
  </r>
  <r>
    <d v="2019-06-08T12:00:00"/>
    <n v="1.5716429948806763"/>
    <n v="115147.8990427004"/>
    <x v="12"/>
  </r>
  <r>
    <d v="2019-06-08T13:00:00"/>
    <n v="1.8229175806045532"/>
    <n v="123349.7906367915"/>
    <x v="13"/>
  </r>
  <r>
    <d v="2019-06-08T14:00:00"/>
    <n v="1.7359106540679932"/>
    <n v="125448.44327346524"/>
    <x v="14"/>
  </r>
  <r>
    <d v="2019-06-08T15:00:00"/>
    <n v="1.8545659780502319"/>
    <n v="127638.16583525576"/>
    <x v="15"/>
  </r>
  <r>
    <d v="2019-06-08T16:00:00"/>
    <n v="1.9870762825012207"/>
    <n v="126571.43243832819"/>
    <x v="16"/>
  </r>
  <r>
    <d v="2019-06-08T17:00:00"/>
    <n v="2.1823406219482422"/>
    <n v="118677.11765008264"/>
    <x v="17"/>
  </r>
  <r>
    <d v="2019-06-08T18:00:00"/>
    <n v="1.9816758632659912"/>
    <n v="114673.00009050553"/>
    <x v="18"/>
  </r>
  <r>
    <d v="2019-06-08T19:00:00"/>
    <n v="1.909537672996521"/>
    <n v="111217.89337810397"/>
    <x v="19"/>
  </r>
  <r>
    <d v="2019-06-08T20:00:00"/>
    <n v="1.7920709848403931"/>
    <n v="106526.67867168837"/>
    <x v="20"/>
  </r>
  <r>
    <d v="2019-06-08T21:00:00"/>
    <n v="1.7379283905029297"/>
    <n v="103134.73338713149"/>
    <x v="21"/>
  </r>
  <r>
    <d v="2019-06-08T22:00:00"/>
    <n v="1.6202679872512817"/>
    <n v="97317.070584475485"/>
    <x v="22"/>
  </r>
  <r>
    <d v="2019-06-08T23:00:00"/>
    <n v="1.4050215482711792"/>
    <n v="88984.557812264917"/>
    <x v="23"/>
  </r>
  <r>
    <d v="2019-06-09T00:00:00"/>
    <n v="1.0508661270141602"/>
    <n v="82851.399844059575"/>
    <x v="0"/>
  </r>
  <r>
    <d v="2019-06-09T01:00:00"/>
    <n v="0.87506121397018433"/>
    <n v="79114.4777381928"/>
    <x v="1"/>
  </r>
  <r>
    <d v="2019-06-09T02:00:00"/>
    <n v="0.77156716585159302"/>
    <n v="77644.604188038546"/>
    <x v="2"/>
  </r>
  <r>
    <d v="2019-06-09T03:00:00"/>
    <n v="0.74735349416732788"/>
    <n v="78270.238284904277"/>
    <x v="3"/>
  </r>
  <r>
    <d v="2019-06-09T04:00:00"/>
    <n v="0.69616001844406128"/>
    <n v="79492.802033873711"/>
    <x v="4"/>
  </r>
  <r>
    <d v="2019-06-09T05:00:00"/>
    <n v="0.75668281316757202"/>
    <n v="78558.174752447987"/>
    <x v="5"/>
  </r>
  <r>
    <d v="2019-06-09T06:00:00"/>
    <n v="0.74957913160324097"/>
    <n v="81882.238400748116"/>
    <x v="6"/>
  </r>
  <r>
    <d v="2019-06-09T07:00:00"/>
    <n v="0.7501339316368103"/>
    <n v="83450.400359278443"/>
    <x v="7"/>
  </r>
  <r>
    <d v="2019-06-09T08:00:00"/>
    <n v="0.98021948337554932"/>
    <n v="87967.811296631538"/>
    <x v="8"/>
  </r>
  <r>
    <d v="2019-06-09T09:00:00"/>
    <n v="1.2945951223373413"/>
    <n v="94982.58521924571"/>
    <x v="9"/>
  </r>
  <r>
    <d v="2019-06-09T10:00:00"/>
    <n v="1.3299624919891357"/>
    <n v="100381.74700656631"/>
    <x v="10"/>
  </r>
  <r>
    <d v="2019-06-09T11:00:00"/>
    <n v="1.4321219921112061"/>
    <n v="104561.34342759021"/>
    <x v="11"/>
  </r>
  <r>
    <d v="2019-06-09T12:00:00"/>
    <n v="1.4555902481079102"/>
    <n v="104250.73656519277"/>
    <x v="12"/>
  </r>
  <r>
    <d v="2019-06-09T13:00:00"/>
    <n v="1.6772075891494751"/>
    <n v="109910.46060083857"/>
    <x v="13"/>
  </r>
  <r>
    <d v="2019-06-09T14:00:00"/>
    <n v="1.8005739450454712"/>
    <n v="115064.18608013327"/>
    <x v="14"/>
  </r>
  <r>
    <d v="2019-06-09T15:00:00"/>
    <n v="2.0687174797058105"/>
    <n v="116505.00526007888"/>
    <x v="15"/>
  </r>
  <r>
    <d v="2019-06-09T16:00:00"/>
    <n v="1.9998341798782349"/>
    <n v="116450.43531760958"/>
    <x v="16"/>
  </r>
  <r>
    <d v="2019-06-09T17:00:00"/>
    <n v="1.9347001314163208"/>
    <n v="114075.38568274691"/>
    <x v="17"/>
  </r>
  <r>
    <d v="2019-06-09T18:00:00"/>
    <n v="1.9358799457550049"/>
    <n v="115861.73470758449"/>
    <x v="18"/>
  </r>
  <r>
    <d v="2019-06-09T19:00:00"/>
    <n v="2.147930383682251"/>
    <n v="110975.82701007437"/>
    <x v="19"/>
  </r>
  <r>
    <d v="2019-06-09T20:00:00"/>
    <n v="1.866468071937561"/>
    <n v="105913.79460859636"/>
    <x v="20"/>
  </r>
  <r>
    <d v="2019-06-09T21:00:00"/>
    <n v="1.7269126176834106"/>
    <n v="103550.35510704458"/>
    <x v="21"/>
  </r>
  <r>
    <d v="2019-06-09T22:00:00"/>
    <n v="1.4902215003967285"/>
    <n v="96267.132175351988"/>
    <x v="22"/>
  </r>
  <r>
    <d v="2019-06-09T23:00:00"/>
    <n v="1.2704319953918457"/>
    <n v="90258.313596055465"/>
    <x v="23"/>
  </r>
  <r>
    <d v="2019-06-10T00:00:00"/>
    <n v="1.0436133146286011"/>
    <n v="85917.535710356489"/>
    <x v="0"/>
  </r>
  <r>
    <d v="2019-06-10T01:00:00"/>
    <n v="0.92366552352905273"/>
    <n v="81284.855789099049"/>
    <x v="1"/>
  </r>
  <r>
    <d v="2019-06-10T02:00:00"/>
    <n v="0.93600648641586304"/>
    <n v="78098.760581977011"/>
    <x v="2"/>
  </r>
  <r>
    <d v="2019-06-10T03:00:00"/>
    <n v="0.8289915919303894"/>
    <n v="78196.62827767797"/>
    <x v="3"/>
  </r>
  <r>
    <d v="2019-06-10T04:00:00"/>
    <n v="0.83965373039245605"/>
    <n v="82255.620146575427"/>
    <x v="4"/>
  </r>
  <r>
    <d v="2019-06-10T05:00:00"/>
    <n v="0.91638070344924927"/>
    <n v="87892.587045601904"/>
    <x v="5"/>
  </r>
  <r>
    <d v="2019-06-10T06:00:00"/>
    <n v="0.91847747564315796"/>
    <n v="105414.34459981247"/>
    <x v="6"/>
  </r>
  <r>
    <d v="2019-06-10T07:00:00"/>
    <n v="0.92481917142868042"/>
    <n v="115820.71287618353"/>
    <x v="7"/>
  </r>
  <r>
    <d v="2019-06-10T08:00:00"/>
    <n v="0.97450053691864014"/>
    <n v="134095.39923381165"/>
    <x v="8"/>
  </r>
  <r>
    <d v="2019-06-10T09:00:00"/>
    <n v="1.1120022535324097"/>
    <n v="148223.10069274652"/>
    <x v="9"/>
  </r>
  <r>
    <d v="2019-06-10T10:00:00"/>
    <n v="1.4117883443832397"/>
    <n v="152425.67698093841"/>
    <x v="10"/>
  </r>
  <r>
    <d v="2019-06-10T11:00:00"/>
    <n v="1.4604289531707764"/>
    <n v="159025.94197834856"/>
    <x v="11"/>
  </r>
  <r>
    <d v="2019-06-10T12:00:00"/>
    <n v="1.6376169919967651"/>
    <n v="164225.22586368251"/>
    <x v="12"/>
  </r>
  <r>
    <d v="2019-06-10T13:00:00"/>
    <n v="1.7486788034439087"/>
    <n v="164345.29885510172"/>
    <x v="13"/>
  </r>
  <r>
    <d v="2019-06-10T14:00:00"/>
    <n v="1.6934890747070313"/>
    <n v="160622.64942887574"/>
    <x v="14"/>
  </r>
  <r>
    <d v="2019-06-10T15:00:00"/>
    <n v="1.6530144214630127"/>
    <n v="156295.03322492831"/>
    <x v="15"/>
  </r>
  <r>
    <d v="2019-06-10T16:00:00"/>
    <n v="1.7389923334121704"/>
    <n v="145115.86199434046"/>
    <x v="16"/>
  </r>
  <r>
    <d v="2019-06-10T17:00:00"/>
    <n v="1.7478710412979126"/>
    <n v="134866.38732882281"/>
    <x v="17"/>
  </r>
  <r>
    <d v="2019-06-10T18:00:00"/>
    <n v="1.7977747917175293"/>
    <n v="121702.14602306351"/>
    <x v="18"/>
  </r>
  <r>
    <d v="2019-06-10T19:00:00"/>
    <n v="1.6799838542938232"/>
    <n v="117869.17172093014"/>
    <x v="19"/>
  </r>
  <r>
    <d v="2019-06-10T20:00:00"/>
    <n v="1.5696280002593994"/>
    <n v="109687.53193132329"/>
    <x v="20"/>
  </r>
  <r>
    <d v="2019-06-10T21:00:00"/>
    <n v="1.5680773258209229"/>
    <n v="103429.92898317121"/>
    <x v="21"/>
  </r>
  <r>
    <d v="2019-06-10T22:00:00"/>
    <n v="1.5190839767456055"/>
    <n v="92037.926644011153"/>
    <x v="22"/>
  </r>
  <r>
    <d v="2019-06-10T23:00:00"/>
    <n v="1.0864461660385132"/>
    <n v="83257.687396472291"/>
    <x v="23"/>
  </r>
  <r>
    <d v="2019-06-11T00:00:00"/>
    <n v="0.92060351371765137"/>
    <n v="78074.109847898479"/>
    <x v="0"/>
  </r>
  <r>
    <d v="2019-06-11T01:00:00"/>
    <n v="0.76888167858123779"/>
    <n v="75783.041436398955"/>
    <x v="1"/>
  </r>
  <r>
    <d v="2019-06-11T02:00:00"/>
    <n v="0.6947711706161499"/>
    <n v="74532.010876761618"/>
    <x v="2"/>
  </r>
  <r>
    <d v="2019-06-11T03:00:00"/>
    <n v="0.68160617351531982"/>
    <n v="72292.187498683095"/>
    <x v="3"/>
  </r>
  <r>
    <d v="2019-06-11T04:00:00"/>
    <n v="0.69073903560638428"/>
    <n v="76953.743800992161"/>
    <x v="4"/>
  </r>
  <r>
    <d v="2019-06-11T05:00:00"/>
    <n v="0.73216515779495239"/>
    <n v="83041.164794172189"/>
    <x v="5"/>
  </r>
  <r>
    <d v="2019-06-11T06:00:00"/>
    <n v="0.80619817972183228"/>
    <n v="95941.895855881783"/>
    <x v="6"/>
  </r>
  <r>
    <d v="2019-06-11T07:00:00"/>
    <n v="0.79841971397399902"/>
    <n v="107991.63136945633"/>
    <x v="7"/>
  </r>
  <r>
    <d v="2019-06-11T08:00:00"/>
    <n v="0.90193140506744385"/>
    <n v="124197.71608213232"/>
    <x v="8"/>
  </r>
  <r>
    <d v="2019-06-11T09:00:00"/>
    <n v="0.95053952932357788"/>
    <n v="137068.06805422209"/>
    <x v="9"/>
  </r>
  <r>
    <d v="2019-06-11T10:00:00"/>
    <n v="1.0976014137268066"/>
    <n v="144667.82163163251"/>
    <x v="10"/>
  </r>
  <r>
    <d v="2019-06-11T11:00:00"/>
    <n v="1.151658296585083"/>
    <n v="144357.20048428816"/>
    <x v="11"/>
  </r>
  <r>
    <d v="2019-06-11T12:00:00"/>
    <n v="1.1731398105621338"/>
    <n v="151676.25135370396"/>
    <x v="12"/>
  </r>
  <r>
    <d v="2019-06-11T13:00:00"/>
    <n v="1.2929975986480713"/>
    <n v="151994.91567732347"/>
    <x v="13"/>
  </r>
  <r>
    <d v="2019-06-11T14:00:00"/>
    <n v="1.3796427249908447"/>
    <n v="151983.07688092472"/>
    <x v="14"/>
  </r>
  <r>
    <d v="2019-06-11T15:00:00"/>
    <n v="1.4443727731704712"/>
    <n v="151516.31000136473"/>
    <x v="15"/>
  </r>
  <r>
    <d v="2019-06-11T16:00:00"/>
    <n v="1.5580273866653442"/>
    <n v="140768.66846083006"/>
    <x v="16"/>
  </r>
  <r>
    <d v="2019-06-11T17:00:00"/>
    <n v="1.5273449420928955"/>
    <n v="129828.09828291602"/>
    <x v="17"/>
  </r>
  <r>
    <d v="2019-06-11T18:00:00"/>
    <n v="1.5126049518585205"/>
    <n v="117649.51830646904"/>
    <x v="18"/>
  </r>
  <r>
    <d v="2019-06-11T19:00:00"/>
    <n v="1.6315393447875977"/>
    <n v="110758.78592336334"/>
    <x v="19"/>
  </r>
  <r>
    <d v="2019-06-11T20:00:00"/>
    <n v="1.3506603240966797"/>
    <n v="106134.14049961921"/>
    <x v="20"/>
  </r>
  <r>
    <d v="2019-06-11T21:00:00"/>
    <n v="1.3419700860977173"/>
    <n v="100589.35110223919"/>
    <x v="21"/>
  </r>
  <r>
    <d v="2019-06-11T22:00:00"/>
    <n v="1.1540474891662598"/>
    <n v="93171.795639684511"/>
    <x v="22"/>
  </r>
  <r>
    <d v="2019-06-11T23:00:00"/>
    <n v="1.0798628330230713"/>
    <n v="87079.041052796892"/>
    <x v="23"/>
  </r>
  <r>
    <d v="2019-06-12T00:00:00"/>
    <n v="0.78504335880279541"/>
    <n v="82986.516057567016"/>
    <x v="0"/>
  </r>
  <r>
    <d v="2019-06-12T01:00:00"/>
    <n v="0.70392149686813354"/>
    <n v="78538.238348318802"/>
    <x v="1"/>
  </r>
  <r>
    <d v="2019-06-12T02:00:00"/>
    <n v="0.64524388313293457"/>
    <n v="77526.967310670399"/>
    <x v="2"/>
  </r>
  <r>
    <d v="2019-06-12T03:00:00"/>
    <n v="0.70111829042434692"/>
    <n v="75495.664066904399"/>
    <x v="3"/>
  </r>
  <r>
    <d v="2019-06-12T04:00:00"/>
    <n v="0.69248706102371216"/>
    <n v="79226.24184656961"/>
    <x v="4"/>
  </r>
  <r>
    <d v="2019-06-12T05:00:00"/>
    <n v="0.65110129117965698"/>
    <n v="82251.939134985223"/>
    <x v="5"/>
  </r>
  <r>
    <d v="2019-06-12T06:00:00"/>
    <n v="0.83375948667526245"/>
    <n v="97943.675515496594"/>
    <x v="6"/>
  </r>
  <r>
    <d v="2019-06-12T07:00:00"/>
    <n v="0.79892867803573608"/>
    <n v="109629.3792160602"/>
    <x v="7"/>
  </r>
  <r>
    <d v="2019-06-12T08:00:00"/>
    <n v="0.84008067846298218"/>
    <n v="124333.8501269999"/>
    <x v="8"/>
  </r>
  <r>
    <d v="2019-06-12T09:00:00"/>
    <n v="1.0077831745147705"/>
    <n v="133844.97494741183"/>
    <x v="9"/>
  </r>
  <r>
    <d v="2019-06-12T10:00:00"/>
    <n v="0.95287305116653442"/>
    <n v="139732.22283988722"/>
    <x v="10"/>
  </r>
  <r>
    <d v="2019-06-12T11:00:00"/>
    <n v="1.0107256174087524"/>
    <n v="142704.76150074144"/>
    <x v="11"/>
  </r>
  <r>
    <d v="2019-06-12T12:00:00"/>
    <n v="1.0936974287033081"/>
    <n v="143820.56250674822"/>
    <x v="12"/>
  </r>
  <r>
    <d v="2019-06-12T13:00:00"/>
    <n v="1.185111403465271"/>
    <n v="151188.89861030667"/>
    <x v="13"/>
  </r>
  <r>
    <d v="2019-06-12T14:00:00"/>
    <n v="1.3086735010147095"/>
    <n v="153591.26255140736"/>
    <x v="14"/>
  </r>
  <r>
    <d v="2019-06-12T15:00:00"/>
    <n v="1.2800706624984741"/>
    <n v="146057.16432811343"/>
    <x v="15"/>
  </r>
  <r>
    <d v="2019-06-12T16:00:00"/>
    <n v="1.4162489175796509"/>
    <n v="134383.66187606801"/>
    <x v="16"/>
  </r>
  <r>
    <d v="2019-06-12T17:00:00"/>
    <n v="1.4933139085769653"/>
    <n v="120976.60274588558"/>
    <x v="17"/>
  </r>
  <r>
    <d v="2019-06-12T18:00:00"/>
    <n v="1.4511467218399048"/>
    <n v="117912.95912533047"/>
    <x v="18"/>
  </r>
  <r>
    <d v="2019-06-12T19:00:00"/>
    <n v="1.5537582635879517"/>
    <n v="110839.44283083882"/>
    <x v="19"/>
  </r>
  <r>
    <d v="2019-06-12T20:00:00"/>
    <n v="1.3420120477676392"/>
    <n v="102800.90232164992"/>
    <x v="20"/>
  </r>
  <r>
    <d v="2019-06-12T21:00:00"/>
    <n v="1.2385756969451904"/>
    <n v="99063.468860646812"/>
    <x v="21"/>
  </r>
  <r>
    <d v="2019-06-12T22:00:00"/>
    <n v="1.3056670427322388"/>
    <n v="91077.754315872095"/>
    <x v="22"/>
  </r>
  <r>
    <d v="2019-06-12T23:00:00"/>
    <n v="0.98576366901397705"/>
    <n v="83420.688979806713"/>
    <x v="23"/>
  </r>
  <r>
    <d v="2019-06-13T00:00:00"/>
    <n v="0.84270471334457397"/>
    <n v="76047.723924565158"/>
    <x v="0"/>
  </r>
  <r>
    <d v="2019-06-13T01:00:00"/>
    <n v="0.78699463605880737"/>
    <n v="72549.969607292616"/>
    <x v="1"/>
  </r>
  <r>
    <d v="2019-06-13T02:00:00"/>
    <n v="0.67722111940383911"/>
    <n v="69965.173368542848"/>
    <x v="2"/>
  </r>
  <r>
    <d v="2019-06-13T03:00:00"/>
    <n v="0.62408310174942017"/>
    <n v="70202.805035661426"/>
    <x v="3"/>
  </r>
  <r>
    <d v="2019-06-13T04:00:00"/>
    <n v="0.6002957820892334"/>
    <n v="75796.672997868576"/>
    <x v="4"/>
  </r>
  <r>
    <d v="2019-06-13T05:00:00"/>
    <n v="0.67177498340606689"/>
    <n v="81322.645666216209"/>
    <x v="5"/>
  </r>
  <r>
    <d v="2019-06-13T06:00:00"/>
    <n v="0.81767880916595459"/>
    <n v="94551.489418108511"/>
    <x v="6"/>
  </r>
  <r>
    <d v="2019-06-13T07:00:00"/>
    <n v="0.88114655017852783"/>
    <n v="105197.01777541629"/>
    <x v="7"/>
  </r>
  <r>
    <d v="2019-06-13T08:00:00"/>
    <n v="0.8101341724395752"/>
    <n v="123311.20923815253"/>
    <x v="8"/>
  </r>
  <r>
    <d v="2019-06-13T09:00:00"/>
    <n v="0.80784034729003906"/>
    <n v="133421.32278171281"/>
    <x v="9"/>
  </r>
  <r>
    <d v="2019-06-13T10:00:00"/>
    <n v="0.96840327978134155"/>
    <n v="136247.6074308797"/>
    <x v="10"/>
  </r>
  <r>
    <d v="2019-06-13T11:00:00"/>
    <n v="0.98959004878997803"/>
    <n v="137038.41038923457"/>
    <x v="11"/>
  </r>
  <r>
    <d v="2019-06-13T12:00:00"/>
    <n v="1.032431960105896"/>
    <n v="141615.19584631277"/>
    <x v="12"/>
  </r>
  <r>
    <d v="2019-06-13T13:00:00"/>
    <n v="1.272030234336853"/>
    <n v="143100.58206135561"/>
    <x v="13"/>
  </r>
  <r>
    <d v="2019-06-13T14:00:00"/>
    <n v="1.2569547891616821"/>
    <n v="141636.37812559982"/>
    <x v="14"/>
  </r>
  <r>
    <d v="2019-06-13T15:00:00"/>
    <n v="1.3295601606369019"/>
    <n v="141530.92275584693"/>
    <x v="15"/>
  </r>
  <r>
    <d v="2019-06-13T16:00:00"/>
    <n v="1.3279120922088623"/>
    <n v="127927.51115055862"/>
    <x v="16"/>
  </r>
  <r>
    <d v="2019-06-13T17:00:00"/>
    <n v="1.4348441362380981"/>
    <n v="112319.00897080405"/>
    <x v="17"/>
  </r>
  <r>
    <d v="2019-06-13T18:00:00"/>
    <n v="1.2571549415588379"/>
    <n v="106508.97070079907"/>
    <x v="18"/>
  </r>
  <r>
    <d v="2019-06-13T19:00:00"/>
    <n v="1.3193835020065308"/>
    <n v="98774.981331603922"/>
    <x v="19"/>
  </r>
  <r>
    <d v="2019-06-13T20:00:00"/>
    <n v="1.275232195854187"/>
    <n v="92916.743690411633"/>
    <x v="20"/>
  </r>
  <r>
    <d v="2019-06-13T21:00:00"/>
    <n v="1.3677538633346558"/>
    <n v="90989.665396780401"/>
    <x v="21"/>
  </r>
  <r>
    <d v="2019-06-13T22:00:00"/>
    <n v="1.1811808347702026"/>
    <n v="84098.353242474695"/>
    <x v="22"/>
  </r>
  <r>
    <d v="2019-06-13T23:00:00"/>
    <n v="0.90951204299926758"/>
    <n v="77670.070975345836"/>
    <x v="23"/>
  </r>
  <r>
    <d v="2019-06-14T00:00:00"/>
    <n v="0.75802958011627197"/>
    <n v="73055.719145555689"/>
    <x v="0"/>
  </r>
  <r>
    <d v="2019-06-14T01:00:00"/>
    <n v="0.64226013422012329"/>
    <n v="72135.284299136634"/>
    <x v="1"/>
  </r>
  <r>
    <d v="2019-06-14T02:00:00"/>
    <n v="0.61427915096282959"/>
    <n v="68288.018680964553"/>
    <x v="2"/>
  </r>
  <r>
    <d v="2019-06-14T03:00:00"/>
    <n v="0.58503377437591553"/>
    <n v="69731.01429346182"/>
    <x v="3"/>
  </r>
  <r>
    <d v="2019-06-14T04:00:00"/>
    <n v="0.63611114025115967"/>
    <n v="73301.553757935166"/>
    <x v="4"/>
  </r>
  <r>
    <d v="2019-06-14T05:00:00"/>
    <n v="0.7767295241355896"/>
    <n v="76083.582348686323"/>
    <x v="5"/>
  </r>
  <r>
    <d v="2019-06-14T06:00:00"/>
    <n v="0.92524373531341553"/>
    <n v="83830.437237659076"/>
    <x v="6"/>
  </r>
  <r>
    <d v="2019-06-14T07:00:00"/>
    <n v="0.92753571271896362"/>
    <n v="100002.501029191"/>
    <x v="7"/>
  </r>
  <r>
    <d v="2019-06-14T08:00:00"/>
    <n v="0.89530283212661743"/>
    <n v="113232.53265650979"/>
    <x v="8"/>
  </r>
  <r>
    <d v="2019-06-14T09:00:00"/>
    <n v="1.0239667892456055"/>
    <n v="125423.94585605228"/>
    <x v="9"/>
  </r>
  <r>
    <d v="2019-06-14T10:00:00"/>
    <n v="0.8778495192527771"/>
    <n v="133080.23198884228"/>
    <x v="10"/>
  </r>
  <r>
    <d v="2019-06-14T11:00:00"/>
    <n v="0.95225107669830322"/>
    <n v="132894.25578495607"/>
    <x v="11"/>
  </r>
  <r>
    <d v="2019-06-14T12:00:00"/>
    <n v="1.1207226514816284"/>
    <n v="140796.38895632123"/>
    <x v="12"/>
  </r>
  <r>
    <d v="2019-06-14T13:00:00"/>
    <n v="1.1523687839508057"/>
    <n v="142964.55435999978"/>
    <x v="13"/>
  </r>
  <r>
    <d v="2019-06-14T14:00:00"/>
    <n v="1.3570092916488647"/>
    <n v="143941.40043072868"/>
    <x v="14"/>
  </r>
  <r>
    <d v="2019-06-14T15:00:00"/>
    <n v="1.3951371908187866"/>
    <n v="144160.4471737459"/>
    <x v="15"/>
  </r>
  <r>
    <d v="2019-06-14T16:00:00"/>
    <n v="1.5125933885574341"/>
    <n v="138169.99518753923"/>
    <x v="16"/>
  </r>
  <r>
    <d v="2019-06-14T17:00:00"/>
    <n v="1.4831764698028564"/>
    <n v="125151.61373870661"/>
    <x v="17"/>
  </r>
  <r>
    <d v="2019-06-14T18:00:00"/>
    <n v="1.5452113151550293"/>
    <n v="116769.1891000991"/>
    <x v="18"/>
  </r>
  <r>
    <d v="2019-06-14T19:00:00"/>
    <n v="1.4659233093261719"/>
    <n v="111239.39767233898"/>
    <x v="19"/>
  </r>
  <r>
    <d v="2019-06-14T20:00:00"/>
    <n v="1.3768060207366943"/>
    <n v="103865.15712279281"/>
    <x v="20"/>
  </r>
  <r>
    <d v="2019-06-14T21:00:00"/>
    <n v="1.4616504907608032"/>
    <n v="101823.13605340039"/>
    <x v="21"/>
  </r>
  <r>
    <d v="2019-06-14T22:00:00"/>
    <n v="1.2720564603805542"/>
    <n v="90853.23300797696"/>
    <x v="22"/>
  </r>
  <r>
    <d v="2019-06-14T23:00:00"/>
    <n v="1.0612916946411133"/>
    <n v="85252.997646783449"/>
    <x v="23"/>
  </r>
  <r>
    <d v="2019-06-15T00:00:00"/>
    <n v="0.89115315675735474"/>
    <n v="79567.228021382049"/>
    <x v="0"/>
  </r>
  <r>
    <d v="2019-06-15T01:00:00"/>
    <n v="0.74212419986724854"/>
    <n v="75769.664047244281"/>
    <x v="1"/>
  </r>
  <r>
    <d v="2019-06-15T02:00:00"/>
    <n v="0.66978341341018677"/>
    <n v="73773.609040768599"/>
    <x v="2"/>
  </r>
  <r>
    <d v="2019-06-15T03:00:00"/>
    <n v="0.69515359401702881"/>
    <n v="72655.788313591824"/>
    <x v="3"/>
  </r>
  <r>
    <d v="2019-06-15T04:00:00"/>
    <n v="0.67306655645370483"/>
    <n v="69105.447093474228"/>
    <x v="4"/>
  </r>
  <r>
    <d v="2019-06-15T05:00:00"/>
    <n v="0.61530190706253052"/>
    <n v="72021.885640271328"/>
    <x v="5"/>
  </r>
  <r>
    <d v="2019-06-15T06:00:00"/>
    <n v="0.71963042020797729"/>
    <n v="76302.101406079892"/>
    <x v="6"/>
  </r>
  <r>
    <d v="2019-06-15T07:00:00"/>
    <n v="0.73818850517272949"/>
    <n v="82891.485489906045"/>
    <x v="7"/>
  </r>
  <r>
    <d v="2019-06-15T08:00:00"/>
    <n v="0.92182403802871704"/>
    <n v="86922.980780776576"/>
    <x v="8"/>
  </r>
  <r>
    <d v="2019-06-15T09:00:00"/>
    <n v="1.0650503635406494"/>
    <n v="95264.430193341977"/>
    <x v="9"/>
  </r>
  <r>
    <d v="2019-06-15T10:00:00"/>
    <n v="1.2175058126449585"/>
    <n v="104880.50221440197"/>
    <x v="10"/>
  </r>
  <r>
    <d v="2019-06-15T11:00:00"/>
    <n v="1.6127609014511108"/>
    <n v="111424.63461728545"/>
    <x v="11"/>
  </r>
  <r>
    <d v="2019-06-15T12:00:00"/>
    <n v="1.7856214046478271"/>
    <n v="117417.64169103472"/>
    <x v="12"/>
  </r>
  <r>
    <d v="2019-06-15T13:00:00"/>
    <n v="1.6123919486999512"/>
    <n v="124158.0945241681"/>
    <x v="13"/>
  </r>
  <r>
    <d v="2019-06-15T14:00:00"/>
    <n v="1.7470147609710693"/>
    <n v="124756.49138657503"/>
    <x v="14"/>
  </r>
  <r>
    <d v="2019-06-15T15:00:00"/>
    <n v="1.9614037275314331"/>
    <n v="123734.14227924794"/>
    <x v="15"/>
  </r>
  <r>
    <d v="2019-06-15T16:00:00"/>
    <n v="2.0370733737945557"/>
    <n v="121130.97630531831"/>
    <x v="16"/>
  </r>
  <r>
    <d v="2019-06-15T17:00:00"/>
    <n v="2.108642578125"/>
    <n v="118375.19974359559"/>
    <x v="17"/>
  </r>
  <r>
    <d v="2019-06-15T18:00:00"/>
    <n v="1.9850648641586304"/>
    <n v="115553.21549417959"/>
    <x v="18"/>
  </r>
  <r>
    <d v="2019-06-15T19:00:00"/>
    <n v="1.8012099266052246"/>
    <n v="113215.83791278349"/>
    <x v="19"/>
  </r>
  <r>
    <d v="2019-06-15T20:00:00"/>
    <n v="1.6522318124771118"/>
    <n v="107735.49265715791"/>
    <x v="20"/>
  </r>
  <r>
    <d v="2019-06-15T21:00:00"/>
    <n v="1.5890680551528931"/>
    <n v="106037.21099409586"/>
    <x v="21"/>
  </r>
  <r>
    <d v="2019-06-15T22:00:00"/>
    <n v="1.5839633941650391"/>
    <n v="95517.865903165468"/>
    <x v="22"/>
  </r>
  <r>
    <d v="2019-06-15T23:00:00"/>
    <n v="1.4585295915603638"/>
    <n v="88751.808232246331"/>
    <x v="23"/>
  </r>
  <r>
    <d v="2019-06-16T00:00:00"/>
    <n v="1.1657624244689941"/>
    <n v="83648.273310433695"/>
    <x v="0"/>
  </r>
  <r>
    <d v="2019-06-16T01:00:00"/>
    <n v="0.99184823036193848"/>
    <n v="79339.066236730796"/>
    <x v="1"/>
  </r>
  <r>
    <d v="2019-06-16T02:00:00"/>
    <n v="0.82034093141555786"/>
    <n v="79881.070562933892"/>
    <x v="2"/>
  </r>
  <r>
    <d v="2019-06-16T03:00:00"/>
    <n v="0.74048393964767456"/>
    <n v="77706.500996708157"/>
    <x v="3"/>
  </r>
  <r>
    <d v="2019-06-16T04:00:00"/>
    <n v="0.7429434061050415"/>
    <n v="79893.395732443227"/>
    <x v="4"/>
  </r>
  <r>
    <d v="2019-06-16T05:00:00"/>
    <n v="0.70629465579986572"/>
    <n v="81424.806451992728"/>
    <x v="5"/>
  </r>
  <r>
    <d v="2019-06-16T06:00:00"/>
    <n v="0.82708275318145752"/>
    <n v="81699.520964278374"/>
    <x v="6"/>
  </r>
  <r>
    <d v="2019-06-16T07:00:00"/>
    <n v="0.88648378849029541"/>
    <n v="84908.580679796592"/>
    <x v="7"/>
  </r>
  <r>
    <d v="2019-06-16T08:00:00"/>
    <n v="1.1874809265136719"/>
    <n v="93545.77420062272"/>
    <x v="8"/>
  </r>
  <r>
    <d v="2019-06-16T09:00:00"/>
    <n v="1.3698552846908569"/>
    <n v="102029.73016310991"/>
    <x v="9"/>
  </r>
  <r>
    <d v="2019-06-16T10:00:00"/>
    <n v="1.5220930576324463"/>
    <n v="107540.78717701048"/>
    <x v="10"/>
  </r>
  <r>
    <d v="2019-06-16T11:00:00"/>
    <n v="1.5662256479263306"/>
    <n v="111606.29037778126"/>
    <x v="11"/>
  </r>
  <r>
    <d v="2019-06-16T12:00:00"/>
    <n v="1.8016989231109619"/>
    <n v="113653.6699655285"/>
    <x v="12"/>
  </r>
  <r>
    <d v="2019-06-16T13:00:00"/>
    <n v="1.9492429494857788"/>
    <n v="116404.21742737781"/>
    <x v="13"/>
  </r>
  <r>
    <d v="2019-06-16T14:00:00"/>
    <n v="2.0731661319732666"/>
    <n v="118566.64825413615"/>
    <x v="14"/>
  </r>
  <r>
    <d v="2019-06-16T15:00:00"/>
    <n v="2.3071458339691162"/>
    <n v="121566.29652228135"/>
    <x v="15"/>
  </r>
  <r>
    <d v="2019-06-16T16:00:00"/>
    <n v="2.5206682682037354"/>
    <n v="123334.38811637987"/>
    <x v="16"/>
  </r>
  <r>
    <d v="2019-06-16T17:00:00"/>
    <n v="2.6020658016204834"/>
    <n v="130740.11453958965"/>
    <x v="17"/>
  </r>
  <r>
    <d v="2019-06-16T18:00:00"/>
    <n v="2.627164363861084"/>
    <n v="128550.53628199351"/>
    <x v="18"/>
  </r>
  <r>
    <d v="2019-06-16T19:00:00"/>
    <n v="2.3561620712280273"/>
    <n v="121767.84287874369"/>
    <x v="19"/>
  </r>
  <r>
    <d v="2019-06-16T20:00:00"/>
    <n v="2.2782092094421387"/>
    <n v="112240.96009868785"/>
    <x v="20"/>
  </r>
  <r>
    <d v="2019-06-16T21:00:00"/>
    <n v="2.2734699249267578"/>
    <n v="107885.76585919419"/>
    <x v="21"/>
  </r>
  <r>
    <d v="2019-06-16T22:00:00"/>
    <n v="2.0204362869262695"/>
    <n v="100042.23209867696"/>
    <x v="22"/>
  </r>
  <r>
    <d v="2019-06-16T23:00:00"/>
    <n v="1.5052118301391602"/>
    <n v="93756.916476616796"/>
    <x v="23"/>
  </r>
  <r>
    <d v="2019-06-17T00:00:00"/>
    <n v="1.1672673225402832"/>
    <n v="88641.194676512328"/>
    <x v="0"/>
  </r>
  <r>
    <d v="2019-06-17T01:00:00"/>
    <n v="0.98793762922286987"/>
    <n v="82174.708720219918"/>
    <x v="1"/>
  </r>
  <r>
    <d v="2019-06-17T02:00:00"/>
    <n v="0.98415631055831909"/>
    <n v="81778.269679229037"/>
    <x v="2"/>
  </r>
  <r>
    <d v="2019-06-17T03:00:00"/>
    <n v="0.88417094945907593"/>
    <n v="80688.638013488337"/>
    <x v="3"/>
  </r>
  <r>
    <d v="2019-06-17T04:00:00"/>
    <n v="0.90286022424697876"/>
    <n v="85084.437035722745"/>
    <x v="4"/>
  </r>
  <r>
    <d v="2019-06-17T05:00:00"/>
    <n v="0.92425817251205444"/>
    <n v="89522.525479838921"/>
    <x v="5"/>
  </r>
  <r>
    <d v="2019-06-17T06:00:00"/>
    <n v="1.0375088453292847"/>
    <n v="101663.20309333697"/>
    <x v="6"/>
  </r>
  <r>
    <d v="2019-06-17T07:00:00"/>
    <n v="1.0795658826828003"/>
    <n v="112320.67794210673"/>
    <x v="7"/>
  </r>
  <r>
    <d v="2019-06-17T08:00:00"/>
    <n v="1.1682093143463135"/>
    <n v="131604.74585478558"/>
    <x v="8"/>
  </r>
  <r>
    <d v="2019-06-17T09:00:00"/>
    <n v="1.3326418399810791"/>
    <n v="142765.00176364963"/>
    <x v="9"/>
  </r>
  <r>
    <d v="2019-06-17T10:00:00"/>
    <n v="1.4527719020843506"/>
    <n v="149481.17201955742"/>
    <x v="10"/>
  </r>
  <r>
    <d v="2019-06-17T11:00:00"/>
    <n v="1.5347675085067749"/>
    <n v="157004.42478015137"/>
    <x v="11"/>
  </r>
  <r>
    <d v="2019-06-17T12:00:00"/>
    <n v="1.6657413244247437"/>
    <n v="160652.4997624977"/>
    <x v="12"/>
  </r>
  <r>
    <d v="2019-06-17T13:00:00"/>
    <n v="1.7653660774230957"/>
    <n v="166796.37667478496"/>
    <x v="13"/>
  </r>
  <r>
    <d v="2019-06-17T14:00:00"/>
    <n v="2.1126265525817871"/>
    <n v="169837.19465917788"/>
    <x v="14"/>
  </r>
  <r>
    <d v="2019-06-17T15:00:00"/>
    <n v="2.2578625679016113"/>
    <n v="167957.52909575612"/>
    <x v="15"/>
  </r>
  <r>
    <d v="2019-06-17T16:00:00"/>
    <n v="2.2479197978973389"/>
    <n v="151820.48529823378"/>
    <x v="16"/>
  </r>
  <r>
    <d v="2019-06-17T17:00:00"/>
    <n v="2.1169731616973877"/>
    <n v="139174.11848116782"/>
    <x v="17"/>
  </r>
  <r>
    <d v="2019-06-17T18:00:00"/>
    <n v="2.1197597980499268"/>
    <n v="127070.4566677907"/>
    <x v="18"/>
  </r>
  <r>
    <d v="2019-06-17T19:00:00"/>
    <n v="1.9282240867614746"/>
    <n v="115631.18009495494"/>
    <x v="19"/>
  </r>
  <r>
    <d v="2019-06-17T20:00:00"/>
    <n v="1.6946858167648315"/>
    <n v="110001.61760699928"/>
    <x v="20"/>
  </r>
  <r>
    <d v="2019-06-17T21:00:00"/>
    <n v="1.7118333578109741"/>
    <n v="106665.0305926764"/>
    <x v="21"/>
  </r>
  <r>
    <d v="2019-06-17T22:00:00"/>
    <n v="1.5402679443359375"/>
    <n v="98013.672279360137"/>
    <x v="22"/>
  </r>
  <r>
    <d v="2019-06-17T23:00:00"/>
    <n v="1.2490028142929077"/>
    <n v="91328.007530794886"/>
    <x v="23"/>
  </r>
  <r>
    <d v="2019-06-18T00:00:00"/>
    <n v="1.1161749362945557"/>
    <n v="87048.2954678471"/>
    <x v="0"/>
  </r>
  <r>
    <d v="2019-06-18T01:00:00"/>
    <n v="1.015428900718689"/>
    <n v="82646.245224343089"/>
    <x v="1"/>
  </r>
  <r>
    <d v="2019-06-18T02:00:00"/>
    <n v="0.83675843477249146"/>
    <n v="80590.739671550618"/>
    <x v="2"/>
  </r>
  <r>
    <d v="2019-06-18T03:00:00"/>
    <n v="0.81356942653656006"/>
    <n v="82131.852330224108"/>
    <x v="3"/>
  </r>
  <r>
    <d v="2019-06-18T04:00:00"/>
    <n v="0.87619584798812866"/>
    <n v="82374.228606710662"/>
    <x v="4"/>
  </r>
  <r>
    <d v="2019-06-18T05:00:00"/>
    <n v="0.88624429702758789"/>
    <n v="85701.814186252173"/>
    <x v="5"/>
  </r>
  <r>
    <d v="2019-06-18T06:00:00"/>
    <n v="0.9561653733253479"/>
    <n v="99345.779355911945"/>
    <x v="6"/>
  </r>
  <r>
    <d v="2019-06-18T07:00:00"/>
    <n v="0.97768282890319824"/>
    <n v="110970.03882684029"/>
    <x v="7"/>
  </r>
  <r>
    <d v="2019-06-18T08:00:00"/>
    <n v="1.1185606718063354"/>
    <n v="130668.12641902085"/>
    <x v="8"/>
  </r>
  <r>
    <d v="2019-06-18T09:00:00"/>
    <n v="1.0846585035324097"/>
    <n v="144859.44043497654"/>
    <x v="9"/>
  </r>
  <r>
    <d v="2019-06-18T10:00:00"/>
    <n v="1.103584885597229"/>
    <n v="153141.07285682191"/>
    <x v="10"/>
  </r>
  <r>
    <d v="2019-06-18T11:00:00"/>
    <n v="1.2416038513183594"/>
    <n v="150451.72961817341"/>
    <x v="11"/>
  </r>
  <r>
    <d v="2019-06-18T12:00:00"/>
    <n v="1.3402010202407837"/>
    <n v="154381.05229043003"/>
    <x v="12"/>
  </r>
  <r>
    <d v="2019-06-18T13:00:00"/>
    <n v="1.4242078065872192"/>
    <n v="151441.45936256929"/>
    <x v="13"/>
  </r>
  <r>
    <d v="2019-06-18T14:00:00"/>
    <n v="1.4142628908157349"/>
    <n v="150395.29172763904"/>
    <x v="14"/>
  </r>
  <r>
    <d v="2019-06-18T15:00:00"/>
    <n v="1.5355889797210693"/>
    <n v="153413.77350034862"/>
    <x v="15"/>
  </r>
  <r>
    <d v="2019-06-18T16:00:00"/>
    <n v="1.8781542778015137"/>
    <n v="144529.4409995731"/>
    <x v="16"/>
  </r>
  <r>
    <d v="2019-06-18T17:00:00"/>
    <n v="2.0652356147766113"/>
    <n v="129691.0871847142"/>
    <x v="17"/>
  </r>
  <r>
    <d v="2019-06-18T18:00:00"/>
    <n v="2.0653142929077148"/>
    <n v="120534.87749298992"/>
    <x v="18"/>
  </r>
  <r>
    <d v="2019-06-18T19:00:00"/>
    <n v="2.1351983547210693"/>
    <n v="116126.97329748595"/>
    <x v="19"/>
  </r>
  <r>
    <d v="2019-06-18T20:00:00"/>
    <n v="1.9335423707962036"/>
    <n v="113107.56199254633"/>
    <x v="20"/>
  </r>
  <r>
    <d v="2019-06-18T21:00:00"/>
    <n v="1.7837293148040771"/>
    <n v="111470.30679132852"/>
    <x v="21"/>
  </r>
  <r>
    <d v="2019-06-18T22:00:00"/>
    <n v="1.4663668870925903"/>
    <n v="105150.10364020156"/>
    <x v="22"/>
  </r>
  <r>
    <d v="2019-06-18T23:00:00"/>
    <n v="1.2453556060791016"/>
    <n v="97261.78090911149"/>
    <x v="23"/>
  </r>
  <r>
    <d v="2019-06-19T00:00:00"/>
    <n v="1.0896623134613037"/>
    <n v="87178.547755441221"/>
    <x v="0"/>
  </r>
  <r>
    <d v="2019-06-19T01:00:00"/>
    <n v="0.8944506049156189"/>
    <n v="85694.509166477175"/>
    <x v="1"/>
  </r>
  <r>
    <d v="2019-06-19T02:00:00"/>
    <n v="0.870857834815979"/>
    <n v="84536.962884363762"/>
    <x v="2"/>
  </r>
  <r>
    <d v="2019-06-19T03:00:00"/>
    <n v="0.86560273170471191"/>
    <n v="80360.116094646437"/>
    <x v="3"/>
  </r>
  <r>
    <d v="2019-06-19T04:00:00"/>
    <n v="0.84166264533996582"/>
    <n v="82750.836344527721"/>
    <x v="4"/>
  </r>
  <r>
    <d v="2019-06-19T05:00:00"/>
    <n v="0.8374783992767334"/>
    <n v="89907.883934585872"/>
    <x v="5"/>
  </r>
  <r>
    <d v="2019-06-19T06:00:00"/>
    <n v="0.90063685178756714"/>
    <n v="111211.32902004001"/>
    <x v="6"/>
  </r>
  <r>
    <d v="2019-06-19T07:00:00"/>
    <n v="0.96026313304901123"/>
    <n v="122079.19247358723"/>
    <x v="7"/>
  </r>
  <r>
    <d v="2019-06-19T08:00:00"/>
    <n v="1.095940113067627"/>
    <n v="139489.59767467238"/>
    <x v="8"/>
  </r>
  <r>
    <d v="2019-06-19T09:00:00"/>
    <n v="1.3450322151184082"/>
    <n v="151310.47863572324"/>
    <x v="9"/>
  </r>
  <r>
    <d v="2019-06-19T10:00:00"/>
    <n v="1.4043316841125488"/>
    <n v="158228.83515711676"/>
    <x v="10"/>
  </r>
  <r>
    <d v="2019-06-19T11:00:00"/>
    <n v="1.4872839450836182"/>
    <n v="164903.73295494218"/>
    <x v="11"/>
  </r>
  <r>
    <d v="2019-06-19T12:00:00"/>
    <n v="1.6953202486038208"/>
    <n v="169151.96697437722"/>
    <x v="12"/>
  </r>
  <r>
    <d v="2019-06-19T13:00:00"/>
    <n v="1.6373376846313477"/>
    <n v="175263.27095066488"/>
    <x v="13"/>
  </r>
  <r>
    <d v="2019-06-19T14:00:00"/>
    <n v="1.8911032676696777"/>
    <n v="176379.26427732201"/>
    <x v="14"/>
  </r>
  <r>
    <d v="2019-06-19T15:00:00"/>
    <n v="2.0720813274383545"/>
    <n v="173606.41413359772"/>
    <x v="15"/>
  </r>
  <r>
    <d v="2019-06-19T16:00:00"/>
    <n v="2.1539590358734131"/>
    <n v="158267.73273750895"/>
    <x v="16"/>
  </r>
  <r>
    <d v="2019-06-19T17:00:00"/>
    <n v="2.3430900573730469"/>
    <n v="148306.01071631064"/>
    <x v="17"/>
  </r>
  <r>
    <d v="2019-06-19T18:00:00"/>
    <n v="2.3539454936981201"/>
    <n v="141232.4389668073"/>
    <x v="18"/>
  </r>
  <r>
    <d v="2019-06-19T19:00:00"/>
    <n v="2.3060886859893799"/>
    <n v="137642.9087620659"/>
    <x v="19"/>
  </r>
  <r>
    <d v="2019-06-19T20:00:00"/>
    <n v="2.1286821365356445"/>
    <n v="120549.41584884119"/>
    <x v="20"/>
  </r>
  <r>
    <d v="2019-06-19T21:00:00"/>
    <n v="1.9571924209594727"/>
    <n v="113531.58470197575"/>
    <x v="21"/>
  </r>
  <r>
    <d v="2019-06-19T22:00:00"/>
    <n v="1.8738715648651123"/>
    <n v="104685.34811199378"/>
    <x v="22"/>
  </r>
  <r>
    <d v="2019-06-19T23:00:00"/>
    <n v="1.5066266059875488"/>
    <n v="96647.044825376172"/>
    <x v="23"/>
  </r>
  <r>
    <d v="2019-06-20T00:00:00"/>
    <n v="1.2456624507904053"/>
    <n v="90778.054793865274"/>
    <x v="0"/>
  </r>
  <r>
    <d v="2019-06-20T01:00:00"/>
    <n v="1.0401667356491089"/>
    <n v="82855.650766070074"/>
    <x v="1"/>
  </r>
  <r>
    <d v="2019-06-20T02:00:00"/>
    <n v="0.98258179426193237"/>
    <n v="79971.32040942843"/>
    <x v="2"/>
  </r>
  <r>
    <d v="2019-06-20T03:00:00"/>
    <n v="0.93186777830123901"/>
    <n v="82113.343186433704"/>
    <x v="3"/>
  </r>
  <r>
    <d v="2019-06-20T04:00:00"/>
    <n v="0.87708234786987305"/>
    <n v="83580.781916508509"/>
    <x v="4"/>
  </r>
  <r>
    <d v="2019-06-20T05:00:00"/>
    <n v="0.84002691507339478"/>
    <n v="87521.994952574503"/>
    <x v="5"/>
  </r>
  <r>
    <d v="2019-06-20T06:00:00"/>
    <n v="1.0262647867202759"/>
    <n v="105941.41213433877"/>
    <x v="6"/>
  </r>
  <r>
    <d v="2019-06-20T07:00:00"/>
    <n v="1.069616436958313"/>
    <n v="120167.06956354171"/>
    <x v="7"/>
  </r>
  <r>
    <d v="2019-06-20T08:00:00"/>
    <n v="1.0237144231796265"/>
    <n v="136945.60502969287"/>
    <x v="8"/>
  </r>
  <r>
    <d v="2019-06-20T09:00:00"/>
    <n v="1.0541907548904419"/>
    <n v="143611.80138439915"/>
    <x v="9"/>
  </r>
  <r>
    <d v="2019-06-20T10:00:00"/>
    <n v="1.1044470071792603"/>
    <n v="148534.46374196469"/>
    <x v="10"/>
  </r>
  <r>
    <d v="2019-06-20T11:00:00"/>
    <n v="1.1917730569839478"/>
    <n v="151227.52443472017"/>
    <x v="11"/>
  </r>
  <r>
    <d v="2019-06-20T12:00:00"/>
    <n v="1.2802274227142334"/>
    <n v="152222.49223528459"/>
    <x v="12"/>
  </r>
  <r>
    <d v="2019-06-20T13:00:00"/>
    <n v="1.4092055559158325"/>
    <n v="151391.25012183608"/>
    <x v="13"/>
  </r>
  <r>
    <d v="2019-06-20T14:00:00"/>
    <n v="1.5490059852600098"/>
    <n v="153289.99615429115"/>
    <x v="14"/>
  </r>
  <r>
    <d v="2019-06-20T15:00:00"/>
    <n v="1.5327615737915039"/>
    <n v="152517.66439659588"/>
    <x v="15"/>
  </r>
  <r>
    <d v="2019-06-20T16:00:00"/>
    <n v="1.6465703248977661"/>
    <n v="141163.49480891103"/>
    <x v="16"/>
  </r>
  <r>
    <d v="2019-06-20T17:00:00"/>
    <n v="1.859917163848877"/>
    <n v="132616.07241056071"/>
    <x v="17"/>
  </r>
  <r>
    <d v="2019-06-20T18:00:00"/>
    <n v="1.9619982242584229"/>
    <n v="121495.89532642874"/>
    <x v="18"/>
  </r>
  <r>
    <d v="2019-06-20T19:00:00"/>
    <n v="1.8592988252639771"/>
    <n v="113418.22116498473"/>
    <x v="19"/>
  </r>
  <r>
    <d v="2019-06-20T20:00:00"/>
    <n v="1.6672519445419312"/>
    <n v="105608.18880387442"/>
    <x v="20"/>
  </r>
  <r>
    <d v="2019-06-20T21:00:00"/>
    <n v="1.7936396598815918"/>
    <n v="102758.14440835382"/>
    <x v="21"/>
  </r>
  <r>
    <d v="2019-06-20T22:00:00"/>
    <n v="1.5994809865951538"/>
    <n v="96344.064708292688"/>
    <x v="22"/>
  </r>
  <r>
    <d v="2019-06-20T23:00:00"/>
    <n v="1.2366201877593994"/>
    <n v="90380.326512236163"/>
    <x v="23"/>
  </r>
  <r>
    <d v="2019-06-21T00:00:00"/>
    <n v="1.0684754848480225"/>
    <n v="82861.186610988749"/>
    <x v="0"/>
  </r>
  <r>
    <d v="2019-06-21T01:00:00"/>
    <n v="0.93124556541442871"/>
    <n v="78711.848209797157"/>
    <x v="1"/>
  </r>
  <r>
    <d v="2019-06-21T02:00:00"/>
    <n v="0.83604228496551514"/>
    <n v="76914.014403829337"/>
    <x v="2"/>
  </r>
  <r>
    <d v="2019-06-21T03:00:00"/>
    <n v="0.78067988157272339"/>
    <n v="77359.712306882793"/>
    <x v="3"/>
  </r>
  <r>
    <d v="2019-06-21T04:00:00"/>
    <n v="0.75788402557373047"/>
    <n v="81888.591568542484"/>
    <x v="4"/>
  </r>
  <r>
    <d v="2019-06-21T05:00:00"/>
    <n v="0.83697670698165894"/>
    <n v="84435.306792262854"/>
    <x v="5"/>
  </r>
  <r>
    <d v="2019-06-21T06:00:00"/>
    <n v="0.97679567337036133"/>
    <n v="98336.113406546065"/>
    <x v="6"/>
  </r>
  <r>
    <d v="2019-06-21T07:00:00"/>
    <n v="1.0053280591964722"/>
    <n v="113044.033777897"/>
    <x v="7"/>
  </r>
  <r>
    <d v="2019-06-21T08:00:00"/>
    <n v="1.0768685340881348"/>
    <n v="129876.70504185009"/>
    <x v="8"/>
  </r>
  <r>
    <d v="2019-06-21T09:00:00"/>
    <n v="1.1734263896942139"/>
    <n v="138358.08517129705"/>
    <x v="9"/>
  </r>
  <r>
    <d v="2019-06-21T10:00:00"/>
    <n v="1.1936120986938477"/>
    <n v="150575.71446698694"/>
    <x v="10"/>
  </r>
  <r>
    <d v="2019-06-21T11:00:00"/>
    <n v="1.2276705503463745"/>
    <n v="155316.12357235566"/>
    <x v="11"/>
  </r>
  <r>
    <d v="2019-06-21T12:00:00"/>
    <n v="1.4798846244812012"/>
    <n v="159873.52516057028"/>
    <x v="12"/>
  </r>
  <r>
    <d v="2019-06-21T13:00:00"/>
    <n v="1.6847560405731201"/>
    <n v="161426.45601774164"/>
    <x v="13"/>
  </r>
  <r>
    <d v="2019-06-21T14:00:00"/>
    <n v="1.8744839429855347"/>
    <n v="162725.27456854083"/>
    <x v="14"/>
  </r>
  <r>
    <d v="2019-06-21T15:00:00"/>
    <n v="1.9431827068328857"/>
    <n v="164365.87914889504"/>
    <x v="15"/>
  </r>
  <r>
    <d v="2019-06-21T16:00:00"/>
    <n v="1.9677929878234863"/>
    <n v="152742.72706706903"/>
    <x v="16"/>
  </r>
  <r>
    <d v="2019-06-21T17:00:00"/>
    <n v="2.1472079753875732"/>
    <n v="139535.96009505904"/>
    <x v="17"/>
  </r>
  <r>
    <d v="2019-06-21T18:00:00"/>
    <n v="2.0992190837860107"/>
    <n v="129238.12709697959"/>
    <x v="18"/>
  </r>
  <r>
    <d v="2019-06-21T19:00:00"/>
    <n v="1.9983000755310059"/>
    <n v="117772.27005504341"/>
    <x v="19"/>
  </r>
  <r>
    <d v="2019-06-21T20:00:00"/>
    <n v="1.7621817588806152"/>
    <n v="110749.30949275229"/>
    <x v="20"/>
  </r>
  <r>
    <d v="2019-06-21T21:00:00"/>
    <n v="1.5965641736984253"/>
    <n v="109229.6194755211"/>
    <x v="21"/>
  </r>
  <r>
    <d v="2019-06-21T22:00:00"/>
    <n v="1.631339430809021"/>
    <n v="99698.738501705418"/>
    <x v="22"/>
  </r>
  <r>
    <d v="2019-06-21T23:00:00"/>
    <n v="1.3270065784454346"/>
    <n v="92469.504912566306"/>
    <x v="23"/>
  </r>
  <r>
    <d v="2019-06-22T00:00:00"/>
    <n v="1.1226756572723389"/>
    <n v="87158.837498993424"/>
    <x v="0"/>
  </r>
  <r>
    <d v="2019-06-22T01:00:00"/>
    <n v="0.97249525785446167"/>
    <n v="82507.275465279716"/>
    <x v="1"/>
  </r>
  <r>
    <d v="2019-06-22T02:00:00"/>
    <n v="0.89111232757568359"/>
    <n v="78959.07369705064"/>
    <x v="2"/>
  </r>
  <r>
    <d v="2019-06-22T03:00:00"/>
    <n v="0.88171142339706421"/>
    <n v="78051.450451851153"/>
    <x v="3"/>
  </r>
  <r>
    <d v="2019-06-22T04:00:00"/>
    <n v="0.77741014957427979"/>
    <n v="77287.960549633848"/>
    <x v="4"/>
  </r>
  <r>
    <d v="2019-06-22T05:00:00"/>
    <n v="0.77955180406570435"/>
    <n v="76409.611264477615"/>
    <x v="5"/>
  </r>
  <r>
    <d v="2019-06-22T06:00:00"/>
    <n v="0.79801583290100098"/>
    <n v="80571.753715844548"/>
    <x v="6"/>
  </r>
  <r>
    <d v="2019-06-22T07:00:00"/>
    <n v="0.81678026914596558"/>
    <n v="87586.622691666125"/>
    <x v="7"/>
  </r>
  <r>
    <d v="2019-06-22T08:00:00"/>
    <n v="1.0346781015396118"/>
    <n v="92555.833358883814"/>
    <x v="8"/>
  </r>
  <r>
    <d v="2019-06-22T09:00:00"/>
    <n v="1.0496789216995239"/>
    <n v="100451.38041460048"/>
    <x v="9"/>
  </r>
  <r>
    <d v="2019-06-22T10:00:00"/>
    <n v="1.1612750291824341"/>
    <n v="107653.38257331961"/>
    <x v="10"/>
  </r>
  <r>
    <d v="2019-06-22T11:00:00"/>
    <n v="1.3385069370269775"/>
    <n v="111806.3129709028"/>
    <x v="11"/>
  </r>
  <r>
    <d v="2019-06-22T12:00:00"/>
    <n v="1.5204119682312012"/>
    <n v="114623.03454858105"/>
    <x v="12"/>
  </r>
  <r>
    <d v="2019-06-22T13:00:00"/>
    <n v="1.5789542198181152"/>
    <n v="112498.3611361417"/>
    <x v="13"/>
  </r>
  <r>
    <d v="2019-06-22T14:00:00"/>
    <n v="1.6619888544082642"/>
    <n v="113139.36093107161"/>
    <x v="14"/>
  </r>
  <r>
    <d v="2019-06-22T15:00:00"/>
    <n v="1.854569673538208"/>
    <n v="113748.36979252457"/>
    <x v="15"/>
  </r>
  <r>
    <d v="2019-06-22T16:00:00"/>
    <n v="1.9367814064025879"/>
    <n v="117506.6231458792"/>
    <x v="16"/>
  </r>
  <r>
    <d v="2019-06-22T17:00:00"/>
    <n v="2.0325288772583008"/>
    <n v="114572.06106603442"/>
    <x v="17"/>
  </r>
  <r>
    <d v="2019-06-22T18:00:00"/>
    <n v="1.8874616622924805"/>
    <n v="113347.20581318071"/>
    <x v="18"/>
  </r>
  <r>
    <d v="2019-06-22T19:00:00"/>
    <n v="1.850951075553894"/>
    <n v="111696.10533027934"/>
    <x v="19"/>
  </r>
  <r>
    <d v="2019-06-22T20:00:00"/>
    <n v="1.6560921669006348"/>
    <n v="105019.27244429421"/>
    <x v="20"/>
  </r>
  <r>
    <d v="2019-06-22T21:00:00"/>
    <n v="1.5694354772567749"/>
    <n v="100250.49661804056"/>
    <x v="21"/>
  </r>
  <r>
    <d v="2019-06-22T22:00:00"/>
    <n v="1.4130146503448486"/>
    <n v="92045.029732680487"/>
    <x v="22"/>
  </r>
  <r>
    <d v="2019-06-22T23:00:00"/>
    <n v="1.1342651844024658"/>
    <n v="86345.415911063625"/>
    <x v="23"/>
  </r>
  <r>
    <d v="2019-06-23T00:00:00"/>
    <n v="1.0125980377197266"/>
    <n v="81152.656263400277"/>
    <x v="0"/>
  </r>
  <r>
    <d v="2019-06-23T01:00:00"/>
    <n v="0.81036752462387085"/>
    <n v="77175.230462564316"/>
    <x v="1"/>
  </r>
  <r>
    <d v="2019-06-23T02:00:00"/>
    <n v="0.78447747230529785"/>
    <n v="75726.443159118004"/>
    <x v="2"/>
  </r>
  <r>
    <d v="2019-06-23T03:00:00"/>
    <n v="0.70276075601577759"/>
    <n v="75293.948491369913"/>
    <x v="3"/>
  </r>
  <r>
    <d v="2019-06-23T04:00:00"/>
    <n v="0.69136738777160645"/>
    <n v="75440.540096133278"/>
    <x v="4"/>
  </r>
  <r>
    <d v="2019-06-23T05:00:00"/>
    <n v="0.69844728708267212"/>
    <n v="74136.16111987413"/>
    <x v="5"/>
  </r>
  <r>
    <d v="2019-06-23T06:00:00"/>
    <n v="0.70807099342346191"/>
    <n v="75794.568729313687"/>
    <x v="6"/>
  </r>
  <r>
    <d v="2019-06-23T07:00:00"/>
    <n v="0.77478265762329102"/>
    <n v="80989.679694241335"/>
    <x v="7"/>
  </r>
  <r>
    <d v="2019-06-23T08:00:00"/>
    <n v="0.97301024198532104"/>
    <n v="88472.165581603724"/>
    <x v="8"/>
  </r>
  <r>
    <d v="2019-06-23T09:00:00"/>
    <n v="1.2472957372665405"/>
    <n v="95556.826686793254"/>
    <x v="9"/>
  </r>
  <r>
    <d v="2019-06-23T10:00:00"/>
    <n v="1.5051078796386719"/>
    <n v="109696.0287471092"/>
    <x v="10"/>
  </r>
  <r>
    <d v="2019-06-23T11:00:00"/>
    <n v="1.7505152225494385"/>
    <n v="112556.73167859628"/>
    <x v="11"/>
  </r>
  <r>
    <d v="2019-06-23T12:00:00"/>
    <n v="1.948330283164978"/>
    <n v="112735.42329900472"/>
    <x v="12"/>
  </r>
  <r>
    <d v="2019-06-23T13:00:00"/>
    <n v="1.973812460899353"/>
    <n v="118950.50100790373"/>
    <x v="13"/>
  </r>
  <r>
    <d v="2019-06-23T14:00:00"/>
    <n v="2.2207314968109131"/>
    <n v="127279.7878240381"/>
    <x v="14"/>
  </r>
  <r>
    <d v="2019-06-23T15:00:00"/>
    <n v="2.4913303852081299"/>
    <n v="130256.25416453257"/>
    <x v="15"/>
  </r>
  <r>
    <d v="2019-06-23T16:00:00"/>
    <n v="2.7738931179046631"/>
    <n v="130477.9971256655"/>
    <x v="16"/>
  </r>
  <r>
    <d v="2019-06-23T17:00:00"/>
    <n v="2.7348520755767822"/>
    <n v="130918.07300613039"/>
    <x v="17"/>
  </r>
  <r>
    <d v="2019-06-23T18:00:00"/>
    <n v="2.6552081108093262"/>
    <n v="130880.66294923064"/>
    <x v="18"/>
  </r>
  <r>
    <d v="2019-06-23T19:00:00"/>
    <n v="2.4114556312561035"/>
    <n v="123799.79751326532"/>
    <x v="19"/>
  </r>
  <r>
    <d v="2019-06-23T20:00:00"/>
    <n v="2.2892770767211914"/>
    <n v="114727.84827946134"/>
    <x v="20"/>
  </r>
  <r>
    <d v="2019-06-23T21:00:00"/>
    <n v="2.1297259330749512"/>
    <n v="110225.61002886928"/>
    <x v="21"/>
  </r>
  <r>
    <d v="2019-06-23T22:00:00"/>
    <n v="1.9753049612045288"/>
    <n v="99801.087269667973"/>
    <x v="22"/>
  </r>
  <r>
    <d v="2019-06-23T23:00:00"/>
    <n v="1.6376031637191772"/>
    <n v="93298.404206180378"/>
    <x v="23"/>
  </r>
  <r>
    <d v="2019-06-24T00:00:00"/>
    <n v="1.38238525390625"/>
    <n v="88748.688359133404"/>
    <x v="0"/>
  </r>
  <r>
    <d v="2019-06-24T01:00:00"/>
    <n v="1.0822025537490845"/>
    <n v="80996.240613309361"/>
    <x v="1"/>
  </r>
  <r>
    <d v="2019-06-24T02:00:00"/>
    <n v="1.04694664478302"/>
    <n v="78105.50585140464"/>
    <x v="2"/>
  </r>
  <r>
    <d v="2019-06-24T03:00:00"/>
    <n v="0.92381066083908081"/>
    <n v="77896.83127064204"/>
    <x v="3"/>
  </r>
  <r>
    <d v="2019-06-24T04:00:00"/>
    <n v="0.84237831830978394"/>
    <n v="82529.100354284776"/>
    <x v="4"/>
  </r>
  <r>
    <d v="2019-06-24T05:00:00"/>
    <n v="0.87940764427185059"/>
    <n v="88643.335281175037"/>
    <x v="5"/>
  </r>
  <r>
    <d v="2019-06-24T06:00:00"/>
    <n v="1.0733637809753418"/>
    <n v="106903.77838189247"/>
    <x v="6"/>
  </r>
  <r>
    <d v="2019-06-24T07:00:00"/>
    <n v="1.0473051071166992"/>
    <n v="121112.65514589967"/>
    <x v="7"/>
  </r>
  <r>
    <d v="2019-06-24T08:00:00"/>
    <n v="0.99425035715103149"/>
    <n v="137281.11138259669"/>
    <x v="8"/>
  </r>
  <r>
    <d v="2019-06-24T09:00:00"/>
    <n v="1.224162220954895"/>
    <n v="151932.82099846081"/>
    <x v="9"/>
  </r>
  <r>
    <d v="2019-06-24T10:00:00"/>
    <n v="1.6378456354141235"/>
    <n v="171251.1581880814"/>
    <x v="10"/>
  </r>
  <r>
    <d v="2019-06-24T11:00:00"/>
    <n v="2.1169419288635254"/>
    <n v="178208.15974014823"/>
    <x v="11"/>
  </r>
  <r>
    <d v="2019-06-24T12:00:00"/>
    <n v="2.2463016510009766"/>
    <n v="183010.56017709975"/>
    <x v="12"/>
  </r>
  <r>
    <d v="2019-06-24T13:00:00"/>
    <n v="2.3877923488616943"/>
    <n v="182069.10889364113"/>
    <x v="13"/>
  </r>
  <r>
    <d v="2019-06-24T14:00:00"/>
    <n v="2.6061789989471436"/>
    <n v="183546.61012839171"/>
    <x v="14"/>
  </r>
  <r>
    <d v="2019-06-24T15:00:00"/>
    <n v="2.6513340473175049"/>
    <n v="177090.52424042189"/>
    <x v="15"/>
  </r>
  <r>
    <d v="2019-06-24T16:00:00"/>
    <n v="2.8073701858520508"/>
    <n v="161525.40344297391"/>
    <x v="16"/>
  </r>
  <r>
    <d v="2019-06-24T17:00:00"/>
    <n v="2.7919158935546875"/>
    <n v="144214.82656333686"/>
    <x v="17"/>
  </r>
  <r>
    <d v="2019-06-24T18:00:00"/>
    <n v="2.3065106868743896"/>
    <n v="123625.96354778076"/>
    <x v="18"/>
  </r>
  <r>
    <d v="2019-06-24T19:00:00"/>
    <n v="2.235565185546875"/>
    <n v="112760.43325126813"/>
    <x v="19"/>
  </r>
  <r>
    <d v="2019-06-24T20:00:00"/>
    <n v="2.015683650970459"/>
    <n v="107573.19520538121"/>
    <x v="20"/>
  </r>
  <r>
    <d v="2019-06-24T21:00:00"/>
    <n v="1.9068257808685303"/>
    <n v="104041.37067963529"/>
    <x v="21"/>
  </r>
  <r>
    <d v="2019-06-24T22:00:00"/>
    <n v="1.7890398502349854"/>
    <n v="99543.945734472378"/>
    <x v="22"/>
  </r>
  <r>
    <d v="2019-06-24T23:00:00"/>
    <n v="1.4015884399414063"/>
    <n v="92879.458927302272"/>
    <x v="23"/>
  </r>
  <r>
    <d v="2019-06-25T00:00:00"/>
    <n v="1.2886408567428589"/>
    <n v="88503.869768710225"/>
    <x v="0"/>
  </r>
  <r>
    <d v="2019-06-25T01:00:00"/>
    <n v="1.0393872261047363"/>
    <n v="86489.612978931313"/>
    <x v="1"/>
  </r>
  <r>
    <d v="2019-06-25T02:00:00"/>
    <n v="0.93610823154449463"/>
    <n v="84316.917591672987"/>
    <x v="2"/>
  </r>
  <r>
    <d v="2019-06-25T03:00:00"/>
    <n v="0.86620467901229858"/>
    <n v="81618.759803897847"/>
    <x v="3"/>
  </r>
  <r>
    <d v="2019-06-25T04:00:00"/>
    <n v="0.81695264577865601"/>
    <n v="88968.695694919385"/>
    <x v="4"/>
  </r>
  <r>
    <d v="2019-06-25T05:00:00"/>
    <n v="0.85254210233688354"/>
    <n v="92993.603703652872"/>
    <x v="5"/>
  </r>
  <r>
    <d v="2019-06-25T06:00:00"/>
    <n v="1.076882004737854"/>
    <n v="108216.22799162386"/>
    <x v="6"/>
  </r>
  <r>
    <d v="2019-06-25T07:00:00"/>
    <n v="1.1090705394744873"/>
    <n v="119582.20149915166"/>
    <x v="7"/>
  </r>
  <r>
    <d v="2019-06-25T08:00:00"/>
    <n v="1.2906210422515869"/>
    <n v="129842.35101417758"/>
    <x v="8"/>
  </r>
  <r>
    <d v="2019-06-25T09:00:00"/>
    <n v="1.4162007570266724"/>
    <n v="144470.01975602782"/>
    <x v="9"/>
  </r>
  <r>
    <d v="2019-06-25T10:00:00"/>
    <n v="1.5459302663803101"/>
    <n v="154353.80796075417"/>
    <x v="10"/>
  </r>
  <r>
    <d v="2019-06-25T11:00:00"/>
    <n v="1.599892258644104"/>
    <n v="164776.68347952515"/>
    <x v="11"/>
  </r>
  <r>
    <d v="2019-06-25T12:00:00"/>
    <n v="1.8635320663452148"/>
    <n v="167909.71182332386"/>
    <x v="12"/>
  </r>
  <r>
    <d v="2019-06-25T13:00:00"/>
    <n v="2.0663383007049561"/>
    <n v="171802.44675143866"/>
    <x v="13"/>
  </r>
  <r>
    <d v="2019-06-25T14:00:00"/>
    <n v="2.229665994644165"/>
    <n v="173068.26257913158"/>
    <x v="14"/>
  </r>
  <r>
    <d v="2019-06-25T15:00:00"/>
    <n v="2.2554600238800049"/>
    <n v="177166.64948045305"/>
    <x v="15"/>
  </r>
  <r>
    <d v="2019-06-25T16:00:00"/>
    <n v="2.3960063457489014"/>
    <n v="165078.14665870176"/>
    <x v="16"/>
  </r>
  <r>
    <d v="2019-06-25T17:00:00"/>
    <n v="2.6680901050567627"/>
    <n v="154302.05639944054"/>
    <x v="17"/>
  </r>
  <r>
    <d v="2019-06-25T18:00:00"/>
    <n v="2.3765056133270264"/>
    <n v="142638.71461118932"/>
    <x v="18"/>
  </r>
  <r>
    <d v="2019-06-25T19:00:00"/>
    <n v="2.312065601348877"/>
    <n v="134574.72379561121"/>
    <x v="19"/>
  </r>
  <r>
    <d v="2019-06-25T20:00:00"/>
    <n v="2.031865119934082"/>
    <n v="122702.7382681234"/>
    <x v="20"/>
  </r>
  <r>
    <d v="2019-06-25T21:00:00"/>
    <n v="1.9267672300338745"/>
    <n v="112205.13115224829"/>
    <x v="21"/>
  </r>
  <r>
    <d v="2019-06-25T22:00:00"/>
    <n v="1.6872475147247314"/>
    <n v="105137.72459422621"/>
    <x v="22"/>
  </r>
  <r>
    <d v="2019-06-25T23:00:00"/>
    <n v="1.4323809146881104"/>
    <n v="96669.558842327635"/>
    <x v="23"/>
  </r>
  <r>
    <d v="2019-06-26T00:00:00"/>
    <n v="1.0838831663131714"/>
    <n v="90930.519540061214"/>
    <x v="0"/>
  </r>
  <r>
    <d v="2019-06-26T01:00:00"/>
    <n v="0.96306848526000977"/>
    <n v="87545.27900643344"/>
    <x v="1"/>
  </r>
  <r>
    <d v="2019-06-26T02:00:00"/>
    <n v="0.84457105398178101"/>
    <n v="83546.729878628466"/>
    <x v="2"/>
  </r>
  <r>
    <d v="2019-06-26T03:00:00"/>
    <n v="0.75285601615905762"/>
    <n v="83931.090725919406"/>
    <x v="3"/>
  </r>
  <r>
    <d v="2019-06-26T04:00:00"/>
    <n v="0.75710374116897583"/>
    <n v="89237.769570517004"/>
    <x v="4"/>
  </r>
  <r>
    <d v="2019-06-26T05:00:00"/>
    <n v="0.79213476181030273"/>
    <n v="90990.304373998122"/>
    <x v="5"/>
  </r>
  <r>
    <d v="2019-06-26T06:00:00"/>
    <n v="0.98373138904571533"/>
    <n v="105277.99378224836"/>
    <x v="6"/>
  </r>
  <r>
    <d v="2019-06-26T07:00:00"/>
    <n v="0.95037597417831421"/>
    <n v="115613.80569161402"/>
    <x v="7"/>
  </r>
  <r>
    <d v="2019-06-26T08:00:00"/>
    <n v="0.99934583902359009"/>
    <n v="134078.77476944515"/>
    <x v="8"/>
  </r>
  <r>
    <d v="2019-06-26T09:00:00"/>
    <n v="1.2154903411865234"/>
    <n v="148705.45359650603"/>
    <x v="9"/>
  </r>
  <r>
    <d v="2019-06-26T10:00:00"/>
    <n v="1.3660675287246704"/>
    <n v="158109.99515177857"/>
    <x v="10"/>
  </r>
  <r>
    <d v="2019-06-26T11:00:00"/>
    <n v="1.5685970783233643"/>
    <n v="165755.80880998209"/>
    <x v="11"/>
  </r>
  <r>
    <d v="2019-06-26T12:00:00"/>
    <n v="1.8779420852661133"/>
    <n v="170708.92913189478"/>
    <x v="12"/>
  </r>
  <r>
    <d v="2019-06-26T13:00:00"/>
    <n v="2.2336382865905762"/>
    <n v="176249.46866245932"/>
    <x v="13"/>
  </r>
  <r>
    <d v="2019-06-26T14:00:00"/>
    <n v="2.4796326160430908"/>
    <n v="184647.65607951919"/>
    <x v="14"/>
  </r>
  <r>
    <d v="2019-06-26T15:00:00"/>
    <n v="2.5170822143554688"/>
    <n v="183886.84824430852"/>
    <x v="15"/>
  </r>
  <r>
    <d v="2019-06-26T16:00:00"/>
    <n v="2.9289631843566895"/>
    <n v="177583.74924461209"/>
    <x v="16"/>
  </r>
  <r>
    <d v="2019-06-26T17:00:00"/>
    <n v="2.9133636951446533"/>
    <n v="168438.81248367729"/>
    <x v="17"/>
  </r>
  <r>
    <d v="2019-06-26T18:00:00"/>
    <n v="2.8158829212188721"/>
    <n v="156426.6937903238"/>
    <x v="18"/>
  </r>
  <r>
    <d v="2019-06-26T19:00:00"/>
    <n v="2.5797655582427979"/>
    <n v="148935.05795429013"/>
    <x v="19"/>
  </r>
  <r>
    <d v="2019-06-26T20:00:00"/>
    <n v="2.5226554870605469"/>
    <n v="132695.24464027898"/>
    <x v="20"/>
  </r>
  <r>
    <d v="2019-06-26T21:00:00"/>
    <n v="2.2738630771636963"/>
    <n v="118780.88834154008"/>
    <x v="21"/>
  </r>
  <r>
    <d v="2019-06-26T22:00:00"/>
    <n v="2.0129656791687012"/>
    <n v="109274.63053578608"/>
    <x v="22"/>
  </r>
  <r>
    <d v="2019-06-26T23:00:00"/>
    <n v="1.6907864809036255"/>
    <n v="99604.953223229677"/>
    <x v="23"/>
  </r>
  <r>
    <d v="2019-06-27T00:00:00"/>
    <n v="1.2986129522323608"/>
    <n v="93762.611984700285"/>
    <x v="0"/>
  </r>
  <r>
    <d v="2019-06-27T01:00:00"/>
    <n v="1.2422211170196533"/>
    <n v="91897.793057572388"/>
    <x v="1"/>
  </r>
  <r>
    <d v="2019-06-27T02:00:00"/>
    <n v="1.1122329235076904"/>
    <n v="87535.692176185024"/>
    <x v="2"/>
  </r>
  <r>
    <d v="2019-06-27T03:00:00"/>
    <n v="0.97615426778793335"/>
    <n v="85797.362617589009"/>
    <x v="3"/>
  </r>
  <r>
    <d v="2019-06-27T04:00:00"/>
    <n v="0.88847428560256958"/>
    <n v="88691.479849205818"/>
    <x v="4"/>
  </r>
  <r>
    <d v="2019-06-27T05:00:00"/>
    <n v="0.90925520658493042"/>
    <n v="96033.389184526182"/>
    <x v="5"/>
  </r>
  <r>
    <d v="2019-06-27T06:00:00"/>
    <n v="1.0620828866958618"/>
    <n v="111749.37279209947"/>
    <x v="6"/>
  </r>
  <r>
    <d v="2019-06-27T07:00:00"/>
    <n v="1.0494115352630615"/>
    <n v="124304.81012875486"/>
    <x v="7"/>
  </r>
  <r>
    <d v="2019-06-27T08:00:00"/>
    <n v="1.1591870784759521"/>
    <n v="143602.28792159082"/>
    <x v="8"/>
  </r>
  <r>
    <d v="2019-06-27T09:00:00"/>
    <n v="1.3530627489089966"/>
    <n v="161614.36309800696"/>
    <x v="9"/>
  </r>
  <r>
    <d v="2019-06-27T10:00:00"/>
    <n v="1.6347956657409668"/>
    <n v="175443.14631037848"/>
    <x v="10"/>
  </r>
  <r>
    <d v="2019-06-27T11:00:00"/>
    <n v="1.9282313585281372"/>
    <n v="184220.79024878459"/>
    <x v="11"/>
  </r>
  <r>
    <d v="2019-06-27T12:00:00"/>
    <n v="2.1068239212036133"/>
    <n v="189629.56634415733"/>
    <x v="12"/>
  </r>
  <r>
    <d v="2019-06-27T13:00:00"/>
    <n v="2.3660187721252441"/>
    <n v="195981.42440905477"/>
    <x v="13"/>
  </r>
  <r>
    <d v="2019-06-27T14:00:00"/>
    <n v="2.6055228710174561"/>
    <n v="199374.06128884706"/>
    <x v="14"/>
  </r>
  <r>
    <d v="2019-06-27T15:00:00"/>
    <n v="2.9465837478637695"/>
    <n v="197762.00002907609"/>
    <x v="15"/>
  </r>
  <r>
    <d v="2019-06-27T16:00:00"/>
    <n v="2.9729108810424805"/>
    <n v="189746.4892328881"/>
    <x v="16"/>
  </r>
  <r>
    <d v="2019-06-27T17:00:00"/>
    <n v="2.9632256031036377"/>
    <n v="165878.95433966632"/>
    <x v="17"/>
  </r>
  <r>
    <d v="2019-06-27T18:00:00"/>
    <n v="2.987717866897583"/>
    <n v="154622.59185170371"/>
    <x v="18"/>
  </r>
  <r>
    <d v="2019-06-27T19:00:00"/>
    <n v="2.6230537891387939"/>
    <n v="145929.97773593821"/>
    <x v="19"/>
  </r>
  <r>
    <d v="2019-06-27T20:00:00"/>
    <n v="2.50290846824646"/>
    <n v="134976.67147326635"/>
    <x v="20"/>
  </r>
  <r>
    <d v="2019-06-27T21:00:00"/>
    <n v="2.4592607021331787"/>
    <n v="126525.90588062446"/>
    <x v="21"/>
  </r>
  <r>
    <d v="2019-06-27T22:00:00"/>
    <n v="2.0164742469787598"/>
    <n v="116696.88015559858"/>
    <x v="22"/>
  </r>
  <r>
    <d v="2019-06-27T23:00:00"/>
    <n v="1.5894659757614136"/>
    <n v="105258.90023945263"/>
    <x v="23"/>
  </r>
  <r>
    <d v="2019-06-28T00:00:00"/>
    <n v="1.4121026992797852"/>
    <n v="97184.594847300294"/>
    <x v="0"/>
  </r>
  <r>
    <d v="2019-06-28T01:00:00"/>
    <n v="1.1986275911331177"/>
    <n v="91655.803423974721"/>
    <x v="1"/>
  </r>
  <r>
    <d v="2019-06-28T02:00:00"/>
    <n v="1.0233019590377808"/>
    <n v="90319.941410540268"/>
    <x v="2"/>
  </r>
  <r>
    <d v="2019-06-28T03:00:00"/>
    <n v="0.98090606927871704"/>
    <n v="87603.824845245632"/>
    <x v="3"/>
  </r>
  <r>
    <d v="2019-06-28T04:00:00"/>
    <n v="0.87834179401397705"/>
    <n v="91146.275886102536"/>
    <x v="4"/>
  </r>
  <r>
    <d v="2019-06-28T05:00:00"/>
    <n v="0.90850353240966797"/>
    <n v="96214.764044190742"/>
    <x v="5"/>
  </r>
  <r>
    <d v="2019-06-28T06:00:00"/>
    <n v="1.0166275501251221"/>
    <n v="108503.09945409841"/>
    <x v="6"/>
  </r>
  <r>
    <d v="2019-06-28T07:00:00"/>
    <n v="1.0189627408981323"/>
    <n v="119830.65300919108"/>
    <x v="7"/>
  </r>
  <r>
    <d v="2019-06-28T08:00:00"/>
    <n v="1.2079812288284302"/>
    <n v="141359.91360311033"/>
    <x v="8"/>
  </r>
  <r>
    <d v="2019-06-28T09:00:00"/>
    <n v="1.4947381019592285"/>
    <n v="157431.27051626111"/>
    <x v="9"/>
  </r>
  <r>
    <d v="2019-06-28T10:00:00"/>
    <n v="1.7781304121017456"/>
    <n v="170267.54422096908"/>
    <x v="10"/>
  </r>
  <r>
    <d v="2019-06-28T11:00:00"/>
    <n v="2.0185415744781494"/>
    <n v="182558.48172685102"/>
    <x v="11"/>
  </r>
  <r>
    <d v="2019-06-28T12:00:00"/>
    <n v="2.2700574398040771"/>
    <n v="185983.26306915615"/>
    <x v="12"/>
  </r>
  <r>
    <d v="2019-06-28T13:00:00"/>
    <n v="2.5980451107025146"/>
    <n v="192457.22417587493"/>
    <x v="13"/>
  </r>
  <r>
    <d v="2019-06-28T14:00:00"/>
    <n v="2.8596346378326416"/>
    <n v="195825.68061321846"/>
    <x v="14"/>
  </r>
  <r>
    <d v="2019-06-28T15:00:00"/>
    <n v="2.9885544776916504"/>
    <n v="196503.42697148054"/>
    <x v="15"/>
  </r>
  <r>
    <d v="2019-06-28T16:00:00"/>
    <n v="2.9479904174804688"/>
    <n v="180471.34049105475"/>
    <x v="16"/>
  </r>
  <r>
    <d v="2019-06-28T17:00:00"/>
    <n v="2.8547418117523193"/>
    <n v="164885.68603453963"/>
    <x v="17"/>
  </r>
  <r>
    <d v="2019-06-28T18:00:00"/>
    <n v="2.8561601638793945"/>
    <n v="153401.03461167024"/>
    <x v="18"/>
  </r>
  <r>
    <d v="2019-06-28T19:00:00"/>
    <n v="2.6733250617980957"/>
    <n v="141491.79272759493"/>
    <x v="19"/>
  </r>
  <r>
    <d v="2019-06-28T20:00:00"/>
    <n v="2.3187150955200195"/>
    <n v="129758.42154942192"/>
    <x v="20"/>
  </r>
  <r>
    <d v="2019-06-28T21:00:00"/>
    <n v="2.2297747135162354"/>
    <n v="125717.91135791673"/>
    <x v="21"/>
  </r>
  <r>
    <d v="2019-06-28T22:00:00"/>
    <n v="2.1328380107879639"/>
    <n v="116554.120579436"/>
    <x v="22"/>
  </r>
  <r>
    <d v="2019-06-28T23:00:00"/>
    <n v="1.8505171537399292"/>
    <n v="105873.65895001512"/>
    <x v="23"/>
  </r>
  <r>
    <d v="2019-06-29T00:00:00"/>
    <n v="1.5817892551422119"/>
    <n v="96799.102891802191"/>
    <x v="0"/>
  </r>
  <r>
    <d v="2019-06-29T01:00:00"/>
    <n v="1.2887986898422241"/>
    <n v="91230.531424389002"/>
    <x v="1"/>
  </r>
  <r>
    <d v="2019-06-29T02:00:00"/>
    <n v="1.081690788269043"/>
    <n v="87325.554504378088"/>
    <x v="2"/>
  </r>
  <r>
    <d v="2019-06-29T03:00:00"/>
    <n v="0.97333574295043945"/>
    <n v="85646.686696836361"/>
    <x v="3"/>
  </r>
  <r>
    <d v="2019-06-29T04:00:00"/>
    <n v="0.98742985725402832"/>
    <n v="83811.851940604131"/>
    <x v="4"/>
  </r>
  <r>
    <d v="2019-06-29T05:00:00"/>
    <n v="0.87157034873962402"/>
    <n v="85821.507318864024"/>
    <x v="5"/>
  </r>
  <r>
    <d v="2019-06-29T06:00:00"/>
    <n v="0.88011062145233154"/>
    <n v="93977.168200709537"/>
    <x v="6"/>
  </r>
  <r>
    <d v="2019-06-29T07:00:00"/>
    <n v="1.1009162664413452"/>
    <n v="95552.878464857538"/>
    <x v="7"/>
  </r>
  <r>
    <d v="2019-06-29T08:00:00"/>
    <n v="1.2422928810119629"/>
    <n v="105067.67727491705"/>
    <x v="8"/>
  </r>
  <r>
    <d v="2019-06-29T09:00:00"/>
    <n v="1.4796466827392578"/>
    <n v="119017.20636846629"/>
    <x v="9"/>
  </r>
  <r>
    <d v="2019-06-29T10:00:00"/>
    <n v="1.7979328632354736"/>
    <n v="130272.92489695792"/>
    <x v="10"/>
  </r>
  <r>
    <d v="2019-06-29T11:00:00"/>
    <n v="2.3260688781738281"/>
    <n v="138455.48939656251"/>
    <x v="11"/>
  </r>
  <r>
    <d v="2019-06-29T12:00:00"/>
    <n v="2.510932445526123"/>
    <n v="140202.06747264572"/>
    <x v="12"/>
  </r>
  <r>
    <d v="2019-06-29T13:00:00"/>
    <n v="2.645430326461792"/>
    <n v="143892.09859924964"/>
    <x v="13"/>
  </r>
  <r>
    <d v="2019-06-29T14:00:00"/>
    <n v="2.8118503093719482"/>
    <n v="147079.40193901182"/>
    <x v="14"/>
  </r>
  <r>
    <d v="2019-06-29T15:00:00"/>
    <n v="2.8347508907318115"/>
    <n v="146824.40063433436"/>
    <x v="15"/>
  </r>
  <r>
    <d v="2019-06-29T16:00:00"/>
    <n v="2.9879968166351318"/>
    <n v="145595.93273280625"/>
    <x v="16"/>
  </r>
  <r>
    <d v="2019-06-29T17:00:00"/>
    <n v="3.0159568786621094"/>
    <n v="144432.28794344142"/>
    <x v="17"/>
  </r>
  <r>
    <d v="2019-06-29T18:00:00"/>
    <n v="2.8919613361358643"/>
    <n v="143008.18347129857"/>
    <x v="18"/>
  </r>
  <r>
    <d v="2019-06-29T19:00:00"/>
    <n v="2.6861939430236816"/>
    <n v="138634.27378489662"/>
    <x v="19"/>
  </r>
  <r>
    <d v="2019-06-29T20:00:00"/>
    <n v="2.348599910736084"/>
    <n v="131181.84803524514"/>
    <x v="20"/>
  </r>
  <r>
    <d v="2019-06-29T21:00:00"/>
    <n v="2.3437261581420898"/>
    <n v="125415.82254438465"/>
    <x v="21"/>
  </r>
  <r>
    <d v="2019-06-29T22:00:00"/>
    <n v="2.007570743560791"/>
    <n v="112070.60818134883"/>
    <x v="22"/>
  </r>
  <r>
    <d v="2019-06-29T23:00:00"/>
    <n v="1.8738888502120972"/>
    <n v="103595.27882535827"/>
    <x v="23"/>
  </r>
  <r>
    <d v="2019-06-30T00:00:00"/>
    <n v="1.6738247871398926"/>
    <n v="97230.324286481671"/>
    <x v="0"/>
  </r>
  <r>
    <d v="2019-06-30T01:00:00"/>
    <n v="1.4838979244232178"/>
    <n v="91555.643759898318"/>
    <x v="1"/>
  </r>
  <r>
    <d v="2019-06-30T02:00:00"/>
    <n v="1.2647932767868042"/>
    <n v="85933.771299290092"/>
    <x v="2"/>
  </r>
  <r>
    <d v="2019-06-30T03:00:00"/>
    <n v="1.1488462686538696"/>
    <n v="84073.697166999191"/>
    <x v="3"/>
  </r>
  <r>
    <d v="2019-06-30T04:00:00"/>
    <n v="1.0599812269210815"/>
    <n v="85022.614719322723"/>
    <x v="4"/>
  </r>
  <r>
    <d v="2019-06-30T05:00:00"/>
    <n v="1.0167032480239868"/>
    <n v="84718.226406227041"/>
    <x v="5"/>
  </r>
  <r>
    <d v="2019-06-30T06:00:00"/>
    <n v="0.98013246059417725"/>
    <n v="85562.532629905254"/>
    <x v="6"/>
  </r>
  <r>
    <d v="2019-06-30T07:00:00"/>
    <n v="1.0671048164367676"/>
    <n v="95949.442049372359"/>
    <x v="7"/>
  </r>
  <r>
    <d v="2019-06-30T08:00:00"/>
    <n v="1.3789417743682861"/>
    <n v="101288.18194364058"/>
    <x v="8"/>
  </r>
  <r>
    <d v="2019-06-30T09:00:00"/>
    <n v="1.7207740545272827"/>
    <n v="115784.41019295355"/>
    <x v="9"/>
  </r>
  <r>
    <d v="2019-06-30T10:00:00"/>
    <n v="1.9296048879623413"/>
    <n v="130559.87473101643"/>
    <x v="10"/>
  </r>
  <r>
    <d v="2019-06-30T11:00:00"/>
    <n v="2.2198488712310791"/>
    <n v="137566.29451553067"/>
    <x v="11"/>
  </r>
  <r>
    <d v="2019-06-30T12:00:00"/>
    <n v="2.4969725608825684"/>
    <n v="135448.88003613561"/>
    <x v="12"/>
  </r>
  <r>
    <d v="2019-06-30T13:00:00"/>
    <n v="2.6584014892578125"/>
    <n v="134179.82465631291"/>
    <x v="13"/>
  </r>
  <r>
    <d v="2019-06-30T14:00:00"/>
    <n v="2.7663333415985107"/>
    <n v="134033.04032636408"/>
    <x v="14"/>
  </r>
  <r>
    <d v="2019-06-30T15:00:00"/>
    <n v="2.7807433605194092"/>
    <n v="133305.80847457642"/>
    <x v="15"/>
  </r>
  <r>
    <d v="2019-06-30T16:00:00"/>
    <n v="2.9522254467010498"/>
    <n v="132482.76734392878"/>
    <x v="16"/>
  </r>
  <r>
    <d v="2019-06-30T17:00:00"/>
    <n v="2.907630443572998"/>
    <n v="133369.10622725237"/>
    <x v="17"/>
  </r>
  <r>
    <d v="2019-06-30T18:00:00"/>
    <n v="2.757396936416626"/>
    <n v="134476.68088485644"/>
    <x v="18"/>
  </r>
  <r>
    <d v="2019-06-30T19:00:00"/>
    <n v="2.4864797592163086"/>
    <n v="125352.84332392924"/>
    <x v="19"/>
  </r>
  <r>
    <d v="2019-06-30T20:00:00"/>
    <n v="2.6014671325683594"/>
    <n v="116776.36399025463"/>
    <x v="20"/>
  </r>
  <r>
    <d v="2019-06-30T21:00:00"/>
    <n v="2.3625571727752686"/>
    <n v="110851.28532237941"/>
    <x v="21"/>
  </r>
  <r>
    <d v="2019-06-30T22:00:00"/>
    <n v="2.1218938827514648"/>
    <n v="101003.15512906833"/>
    <x v="22"/>
  </r>
  <r>
    <d v="2019-06-30T23:00:00"/>
    <n v="1.870569109916687"/>
    <n v="94910.964498616537"/>
    <x v="23"/>
  </r>
  <r>
    <d v="2019-07-01T00:00:00"/>
    <n v="1.5330609083175659"/>
    <n v="83596.884384927558"/>
    <x v="0"/>
  </r>
  <r>
    <d v="2019-07-01T01:00:00"/>
    <n v="1.25858473777771"/>
    <n v="83035.147938517141"/>
    <x v="1"/>
  </r>
  <r>
    <d v="2019-07-01T02:00:00"/>
    <n v="1.142265796661377"/>
    <n v="79911.692221524077"/>
    <x v="2"/>
  </r>
  <r>
    <d v="2019-07-01T03:00:00"/>
    <n v="1.0381671190261841"/>
    <n v="79194.620169939677"/>
    <x v="3"/>
  </r>
  <r>
    <d v="2019-07-01T04:00:00"/>
    <n v="0.94137799739837646"/>
    <n v="82707.444417429826"/>
    <x v="4"/>
  </r>
  <r>
    <d v="2019-07-01T05:00:00"/>
    <n v="1.0468722581863403"/>
    <n v="88619.110502199401"/>
    <x v="5"/>
  </r>
  <r>
    <d v="2019-07-01T06:00:00"/>
    <n v="1.0802731513977051"/>
    <n v="103863.87694194698"/>
    <x v="6"/>
  </r>
  <r>
    <d v="2019-07-01T07:00:00"/>
    <n v="1.1211215257644653"/>
    <n v="109901.63895685667"/>
    <x v="7"/>
  </r>
  <r>
    <d v="2019-07-01T08:00:00"/>
    <n v="1.1923223733901978"/>
    <n v="129599.26678692315"/>
    <x v="8"/>
  </r>
  <r>
    <d v="2019-07-01T09:00:00"/>
    <n v="1.4661450386047363"/>
    <n v="140921.66934234809"/>
    <x v="9"/>
  </r>
  <r>
    <d v="2019-07-01T10:00:00"/>
    <n v="1.611657977104187"/>
    <n v="149370.46220736348"/>
    <x v="10"/>
  </r>
  <r>
    <d v="2019-07-01T11:00:00"/>
    <n v="1.9245098829269409"/>
    <n v="155743.41739968647"/>
    <x v="11"/>
  </r>
  <r>
    <d v="2019-07-01T12:00:00"/>
    <n v="2.1802520751953125"/>
    <n v="163311.19466408808"/>
    <x v="12"/>
  </r>
  <r>
    <d v="2019-07-01T13:00:00"/>
    <n v="2.2838912010192871"/>
    <n v="168650.80332549685"/>
    <x v="13"/>
  </r>
  <r>
    <d v="2019-07-01T14:00:00"/>
    <n v="2.7178170680999756"/>
    <n v="168765.29109128285"/>
    <x v="14"/>
  </r>
  <r>
    <d v="2019-07-01T15:00:00"/>
    <n v="2.8969020843505859"/>
    <n v="172787.47928863257"/>
    <x v="15"/>
  </r>
  <r>
    <d v="2019-07-01T16:00:00"/>
    <n v="3.1053998470306396"/>
    <n v="167560.51546126575"/>
    <x v="16"/>
  </r>
  <r>
    <d v="2019-07-01T17:00:00"/>
    <n v="3.1433854103088379"/>
    <n v="156721.99377815166"/>
    <x v="17"/>
  </r>
  <r>
    <d v="2019-07-01T18:00:00"/>
    <n v="3.0475049018859863"/>
    <n v="143989.53498578625"/>
    <x v="18"/>
  </r>
  <r>
    <d v="2019-07-01T19:00:00"/>
    <n v="2.9528295993804932"/>
    <n v="133794.67655009139"/>
    <x v="19"/>
  </r>
  <r>
    <d v="2019-07-01T20:00:00"/>
    <n v="2.8178098201751709"/>
    <n v="124496.75661846538"/>
    <x v="20"/>
  </r>
  <r>
    <d v="2019-07-01T21:00:00"/>
    <n v="2.5453946590423584"/>
    <n v="115166.49435865306"/>
    <x v="21"/>
  </r>
  <r>
    <d v="2019-07-01T22:00:00"/>
    <n v="2.4019050598144531"/>
    <n v="109389.68693999349"/>
    <x v="22"/>
  </r>
  <r>
    <d v="2019-07-01T23:00:00"/>
    <n v="1.989930272102356"/>
    <n v="100168.5750445861"/>
    <x v="23"/>
  </r>
  <r>
    <d v="2019-07-02T00:00:00"/>
    <n v="1.6758824586868286"/>
    <n v="92804.112224002907"/>
    <x v="0"/>
  </r>
  <r>
    <d v="2019-07-02T01:00:00"/>
    <n v="1.403814435005188"/>
    <n v="88378.43423136865"/>
    <x v="1"/>
  </r>
  <r>
    <d v="2019-07-02T02:00:00"/>
    <n v="1.3340740203857422"/>
    <n v="85465.667446709471"/>
    <x v="2"/>
  </r>
  <r>
    <d v="2019-07-02T03:00:00"/>
    <n v="1.2161083221435547"/>
    <n v="84831.891364696407"/>
    <x v="3"/>
  </r>
  <r>
    <d v="2019-07-02T04:00:00"/>
    <n v="1.0728322267532349"/>
    <n v="86409.61914143138"/>
    <x v="4"/>
  </r>
  <r>
    <d v="2019-07-02T05:00:00"/>
    <n v="1.0677049160003662"/>
    <n v="95066.311397226818"/>
    <x v="5"/>
  </r>
  <r>
    <d v="2019-07-02T06:00:00"/>
    <n v="1.31089186668396"/>
    <n v="106729.76016981079"/>
    <x v="6"/>
  </r>
  <r>
    <d v="2019-07-02T07:00:00"/>
    <n v="1.1300091743469238"/>
    <n v="115746.91836313394"/>
    <x v="7"/>
  </r>
  <r>
    <d v="2019-07-02T08:00:00"/>
    <n v="1.2938851118087769"/>
    <n v="133217.58375908583"/>
    <x v="8"/>
  </r>
  <r>
    <d v="2019-07-02T09:00:00"/>
    <n v="1.4557422399520874"/>
    <n v="146571.39872031097"/>
    <x v="9"/>
  </r>
  <r>
    <d v="2019-07-02T10:00:00"/>
    <n v="1.8067339658737183"/>
    <n v="152298.80979775899"/>
    <x v="10"/>
  </r>
  <r>
    <d v="2019-07-02T11:00:00"/>
    <n v="1.8725361824035645"/>
    <n v="159375.57488523773"/>
    <x v="11"/>
  </r>
  <r>
    <d v="2019-07-02T12:00:00"/>
    <n v="2.002291202545166"/>
    <n v="163029.83510323559"/>
    <x v="12"/>
  </r>
  <r>
    <d v="2019-07-02T13:00:00"/>
    <n v="2.3497824668884277"/>
    <n v="167693.00080320178"/>
    <x v="13"/>
  </r>
  <r>
    <d v="2019-07-02T14:00:00"/>
    <n v="2.6412053108215332"/>
    <n v="168139.61556532295"/>
    <x v="14"/>
  </r>
  <r>
    <d v="2019-07-02T15:00:00"/>
    <n v="2.8806896209716797"/>
    <n v="167745.37749243245"/>
    <x v="15"/>
  </r>
  <r>
    <d v="2019-07-02T16:00:00"/>
    <n v="2.7323663234710693"/>
    <n v="156542.68093514189"/>
    <x v="16"/>
  </r>
  <r>
    <d v="2019-07-02T17:00:00"/>
    <n v="2.7785618305206299"/>
    <n v="142318.74260935691"/>
    <x v="17"/>
  </r>
  <r>
    <d v="2019-07-02T18:00:00"/>
    <n v="2.5356645584106445"/>
    <n v="127677.59791188371"/>
    <x v="18"/>
  </r>
  <r>
    <d v="2019-07-02T19:00:00"/>
    <n v="2.4518389701843262"/>
    <n v="120837.60762870949"/>
    <x v="19"/>
  </r>
  <r>
    <d v="2019-07-02T20:00:00"/>
    <n v="2.0944187641143799"/>
    <n v="114008.9559014642"/>
    <x v="20"/>
  </r>
  <r>
    <d v="2019-07-02T21:00:00"/>
    <n v="2.0490307807922363"/>
    <n v="108621.86495000057"/>
    <x v="21"/>
  </r>
  <r>
    <d v="2019-07-02T22:00:00"/>
    <n v="1.8308882713317871"/>
    <n v="101569.44233032223"/>
    <x v="22"/>
  </r>
  <r>
    <d v="2019-07-02T23:00:00"/>
    <n v="1.5106353759765625"/>
    <n v="93378.523019300846"/>
    <x v="23"/>
  </r>
  <r>
    <d v="2019-07-03T00:00:00"/>
    <n v="1.2865896224975586"/>
    <n v="86669.46512904932"/>
    <x v="0"/>
  </r>
  <r>
    <d v="2019-07-03T01:00:00"/>
    <n v="1.1274842023849487"/>
    <n v="81577.209755897202"/>
    <x v="1"/>
  </r>
  <r>
    <d v="2019-07-03T02:00:00"/>
    <n v="1.0146116018295288"/>
    <n v="81619.78968212269"/>
    <x v="2"/>
  </r>
  <r>
    <d v="2019-07-03T03:00:00"/>
    <n v="1.0544112920761108"/>
    <n v="80565.277773092195"/>
    <x v="3"/>
  </r>
  <r>
    <d v="2019-07-03T04:00:00"/>
    <n v="0.93792504072189331"/>
    <n v="83063.961779312638"/>
    <x v="4"/>
  </r>
  <r>
    <d v="2019-07-03T05:00:00"/>
    <n v="0.9508436918258667"/>
    <n v="87007.990135443179"/>
    <x v="5"/>
  </r>
  <r>
    <d v="2019-07-03T06:00:00"/>
    <n v="1.0783352851867676"/>
    <n v="102715.31448602575"/>
    <x v="6"/>
  </r>
  <r>
    <d v="2019-07-03T07:00:00"/>
    <n v="1.0502810478210449"/>
    <n v="108747.35672724628"/>
    <x v="7"/>
  </r>
  <r>
    <d v="2019-07-03T08:00:00"/>
    <n v="0.99713879823684692"/>
    <n v="125469.25386848864"/>
    <x v="8"/>
  </r>
  <r>
    <d v="2019-07-03T09:00:00"/>
    <n v="1.3401874303817749"/>
    <n v="136763.10096989083"/>
    <x v="9"/>
  </r>
  <r>
    <d v="2019-07-03T10:00:00"/>
    <n v="1.6678591966629028"/>
    <n v="144320.29975251824"/>
    <x v="10"/>
  </r>
  <r>
    <d v="2019-07-03T11:00:00"/>
    <n v="1.778904914855957"/>
    <n v="147521.58348268134"/>
    <x v="11"/>
  </r>
  <r>
    <d v="2019-07-03T12:00:00"/>
    <n v="1.9947620630264282"/>
    <n v="153092.21490120722"/>
    <x v="12"/>
  </r>
  <r>
    <d v="2019-07-03T13:00:00"/>
    <n v="2.3061115741729736"/>
    <n v="162925.51581865764"/>
    <x v="13"/>
  </r>
  <r>
    <d v="2019-07-03T14:00:00"/>
    <n v="2.6600701808929443"/>
    <n v="170575.03799579799"/>
    <x v="14"/>
  </r>
  <r>
    <d v="2019-07-03T15:00:00"/>
    <n v="2.8492908477783203"/>
    <n v="170772.05407395627"/>
    <x v="15"/>
  </r>
  <r>
    <d v="2019-07-03T16:00:00"/>
    <n v="2.8898272514343262"/>
    <n v="158297.91960068946"/>
    <x v="16"/>
  </r>
  <r>
    <d v="2019-07-03T17:00:00"/>
    <n v="2.7108738422393799"/>
    <n v="140838.80335793222"/>
    <x v="17"/>
  </r>
  <r>
    <d v="2019-07-03T18:00:00"/>
    <n v="2.4901342391967773"/>
    <n v="130894.17273853213"/>
    <x v="18"/>
  </r>
  <r>
    <d v="2019-07-03T19:00:00"/>
    <n v="2.2744998931884766"/>
    <n v="122952.35581852104"/>
    <x v="19"/>
  </r>
  <r>
    <d v="2019-07-03T20:00:00"/>
    <n v="2.0833883285522461"/>
    <n v="114841.26370069152"/>
    <x v="20"/>
  </r>
  <r>
    <d v="2019-07-03T21:00:00"/>
    <n v="2.0465409755706787"/>
    <n v="109932.48833810944"/>
    <x v="21"/>
  </r>
  <r>
    <d v="2019-07-03T22:00:00"/>
    <n v="1.9553310871124268"/>
    <n v="100890.26802542718"/>
    <x v="22"/>
  </r>
  <r>
    <d v="2019-07-03T23:00:00"/>
    <n v="1.5671420097351074"/>
    <n v="92492.185360133066"/>
    <x v="23"/>
  </r>
  <r>
    <d v="2019-07-04T00:00:00"/>
    <n v="1.298892617225647"/>
    <n v="87412.015543195317"/>
    <x v="0"/>
  </r>
  <r>
    <d v="2019-07-04T01:00:00"/>
    <n v="1.1571604013442993"/>
    <n v="80803.778530543525"/>
    <x v="1"/>
  </r>
  <r>
    <d v="2019-07-04T02:00:00"/>
    <n v="1.108475923538208"/>
    <n v="78802.312596800781"/>
    <x v="2"/>
  </r>
  <r>
    <d v="2019-07-04T03:00:00"/>
    <n v="1.0216267108917236"/>
    <n v="77478.38870550174"/>
    <x v="3"/>
  </r>
  <r>
    <d v="2019-07-04T04:00:00"/>
    <n v="0.92819786071777344"/>
    <n v="78704.800321687653"/>
    <x v="4"/>
  </r>
  <r>
    <d v="2019-07-04T05:00:00"/>
    <n v="0.95849394798278809"/>
    <n v="85085.603960468943"/>
    <x v="5"/>
  </r>
  <r>
    <d v="2019-07-04T06:00:00"/>
    <n v="0.94429600238800049"/>
    <n v="94375.214668471948"/>
    <x v="6"/>
  </r>
  <r>
    <d v="2019-07-04T07:00:00"/>
    <n v="1.0780534744262695"/>
    <n v="97134.916374881956"/>
    <x v="7"/>
  </r>
  <r>
    <d v="2019-07-04T08:00:00"/>
    <n v="1.2533152103424072"/>
    <n v="103195.96235315724"/>
    <x v="8"/>
  </r>
  <r>
    <d v="2019-07-04T09:00:00"/>
    <n v="1.4954682588577271"/>
    <n v="109880.45368858376"/>
    <x v="9"/>
  </r>
  <r>
    <d v="2019-07-04T10:00:00"/>
    <n v="1.9440586566925049"/>
    <n v="121210.16098893585"/>
    <x v="10"/>
  </r>
  <r>
    <d v="2019-07-04T11:00:00"/>
    <n v="2.352139949798584"/>
    <n v="126497.82664745131"/>
    <x v="11"/>
  </r>
  <r>
    <d v="2019-07-04T12:00:00"/>
    <n v="2.706489086151123"/>
    <n v="131983.46887391835"/>
    <x v="12"/>
  </r>
  <r>
    <d v="2019-07-04T13:00:00"/>
    <n v="2.6687295436859131"/>
    <n v="136938.10623031849"/>
    <x v="13"/>
  </r>
  <r>
    <d v="2019-07-04T14:00:00"/>
    <n v="2.7374546527862549"/>
    <n v="139798.57399530624"/>
    <x v="14"/>
  </r>
  <r>
    <d v="2019-07-04T15:00:00"/>
    <n v="2.871384859085083"/>
    <n v="137502.78760571242"/>
    <x v="15"/>
  </r>
  <r>
    <d v="2019-07-04T16:00:00"/>
    <n v="2.9646725654602051"/>
    <n v="135312.40876686963"/>
    <x v="16"/>
  </r>
  <r>
    <d v="2019-07-04T17:00:00"/>
    <n v="2.7568199634552002"/>
    <n v="124316.71782848866"/>
    <x v="17"/>
  </r>
  <r>
    <d v="2019-07-04T18:00:00"/>
    <n v="2.7886595726013184"/>
    <n v="116317.04774108392"/>
    <x v="18"/>
  </r>
  <r>
    <d v="2019-07-04T19:00:00"/>
    <n v="2.4486832618713379"/>
    <n v="111385.35969133342"/>
    <x v="19"/>
  </r>
  <r>
    <d v="2019-07-04T20:00:00"/>
    <n v="2.3361132144927979"/>
    <n v="107628.90053184432"/>
    <x v="20"/>
  </r>
  <r>
    <d v="2019-07-04T21:00:00"/>
    <n v="2.0690224170684814"/>
    <n v="105980.18120826836"/>
    <x v="21"/>
  </r>
  <r>
    <d v="2019-07-04T22:00:00"/>
    <n v="1.9282509088516235"/>
    <n v="100125.84363392885"/>
    <x v="22"/>
  </r>
  <r>
    <d v="2019-07-04T23:00:00"/>
    <n v="1.7231196165084839"/>
    <n v="93132.752006943672"/>
    <x v="23"/>
  </r>
  <r>
    <d v="2019-07-05T00:00:00"/>
    <n v="1.4738855361938477"/>
    <n v="87763.791674824999"/>
    <x v="0"/>
  </r>
  <r>
    <d v="2019-07-05T01:00:00"/>
    <n v="1.2887922525405884"/>
    <n v="84076.219081838019"/>
    <x v="1"/>
  </r>
  <r>
    <d v="2019-07-05T02:00:00"/>
    <n v="1.1415251493453979"/>
    <n v="82217.718352015247"/>
    <x v="2"/>
  </r>
  <r>
    <d v="2019-07-05T03:00:00"/>
    <n v="1.047559380531311"/>
    <n v="82416.12712522388"/>
    <x v="3"/>
  </r>
  <r>
    <d v="2019-07-05T04:00:00"/>
    <n v="1.0080771446228027"/>
    <n v="82894.362135499468"/>
    <x v="4"/>
  </r>
  <r>
    <d v="2019-07-05T05:00:00"/>
    <n v="0.97241890430450439"/>
    <n v="82526.4803311328"/>
    <x v="5"/>
  </r>
  <r>
    <d v="2019-07-05T06:00:00"/>
    <n v="1.0378921031951904"/>
    <n v="89832.07797418964"/>
    <x v="6"/>
  </r>
  <r>
    <d v="2019-07-05T07:00:00"/>
    <n v="1.0284228324890137"/>
    <n v="95953.68005337099"/>
    <x v="7"/>
  </r>
  <r>
    <d v="2019-07-05T08:00:00"/>
    <n v="1.1982170343399048"/>
    <n v="111735.907007869"/>
    <x v="8"/>
  </r>
  <r>
    <d v="2019-07-05T09:00:00"/>
    <n v="1.46666419506073"/>
    <n v="122771.65851382501"/>
    <x v="9"/>
  </r>
  <r>
    <d v="2019-07-05T10:00:00"/>
    <n v="1.8103059530258179"/>
    <n v="136107.90313486874"/>
    <x v="10"/>
  </r>
  <r>
    <d v="2019-07-05T11:00:00"/>
    <n v="2.0929262638092041"/>
    <n v="143311.54507696812"/>
    <x v="11"/>
  </r>
  <r>
    <d v="2019-07-05T12:00:00"/>
    <n v="2.2681107521057129"/>
    <n v="146416.01105109832"/>
    <x v="12"/>
  </r>
  <r>
    <d v="2019-07-05T13:00:00"/>
    <n v="2.5791687965393066"/>
    <n v="152983.66157883406"/>
    <x v="13"/>
  </r>
  <r>
    <d v="2019-07-05T14:00:00"/>
    <n v="2.8083908557891846"/>
    <n v="160302.27299326705"/>
    <x v="14"/>
  </r>
  <r>
    <d v="2019-07-05T15:00:00"/>
    <n v="2.9384970664978027"/>
    <n v="160562.15739074617"/>
    <x v="15"/>
  </r>
  <r>
    <d v="2019-07-05T16:00:00"/>
    <n v="3.1021804809570313"/>
    <n v="157610.86613489687"/>
    <x v="16"/>
  </r>
  <r>
    <d v="2019-07-05T17:00:00"/>
    <n v="3.0578575134277344"/>
    <n v="149534.50416808255"/>
    <x v="17"/>
  </r>
  <r>
    <d v="2019-07-05T18:00:00"/>
    <n v="3.012897253036499"/>
    <n v="144598.74961247743"/>
    <x v="18"/>
  </r>
  <r>
    <d v="2019-07-05T19:00:00"/>
    <n v="2.8915796279907227"/>
    <n v="139856.4690830404"/>
    <x v="19"/>
  </r>
  <r>
    <d v="2019-07-05T20:00:00"/>
    <n v="2.7923269271850586"/>
    <n v="130934.76707252402"/>
    <x v="20"/>
  </r>
  <r>
    <d v="2019-07-05T21:00:00"/>
    <n v="2.49910569190979"/>
    <n v="123592.88753064231"/>
    <x v="21"/>
  </r>
  <r>
    <d v="2019-07-05T22:00:00"/>
    <n v="2.5937418937683105"/>
    <n v="111671.40913984651"/>
    <x v="22"/>
  </r>
  <r>
    <d v="2019-07-05T23:00:00"/>
    <n v="2.1295678615570068"/>
    <n v="102688.81910457528"/>
    <x v="23"/>
  </r>
  <r>
    <d v="2019-07-06T00:00:00"/>
    <n v="1.7946165800094604"/>
    <n v="95716.479653173679"/>
    <x v="0"/>
  </r>
  <r>
    <d v="2019-07-06T01:00:00"/>
    <n v="1.460180401802063"/>
    <n v="89830.255301209603"/>
    <x v="1"/>
  </r>
  <r>
    <d v="2019-07-06T02:00:00"/>
    <n v="1.2709918022155762"/>
    <n v="86860.904646176306"/>
    <x v="2"/>
  </r>
  <r>
    <d v="2019-07-06T03:00:00"/>
    <n v="1.2235835790634155"/>
    <n v="85615.041760012886"/>
    <x v="3"/>
  </r>
  <r>
    <d v="2019-07-06T04:00:00"/>
    <n v="1.1591135263442993"/>
    <n v="82020.741859815476"/>
    <x v="4"/>
  </r>
  <r>
    <d v="2019-07-06T05:00:00"/>
    <n v="1.0415116548538208"/>
    <n v="83281.36943855822"/>
    <x v="5"/>
  </r>
  <r>
    <d v="2019-07-06T06:00:00"/>
    <n v="1.1384491920471191"/>
    <n v="86455.224178309116"/>
    <x v="6"/>
  </r>
  <r>
    <d v="2019-07-06T07:00:00"/>
    <n v="1.1340699195861816"/>
    <n v="89760.009651521832"/>
    <x v="7"/>
  </r>
  <r>
    <d v="2019-07-06T08:00:00"/>
    <n v="1.4053692817687988"/>
    <n v="99443.801800209971"/>
    <x v="8"/>
  </r>
  <r>
    <d v="2019-07-06T09:00:00"/>
    <n v="1.6473715305328369"/>
    <n v="111770.63392728117"/>
    <x v="9"/>
  </r>
  <r>
    <d v="2019-07-06T10:00:00"/>
    <n v="2.0195188522338867"/>
    <n v="120835.8859702437"/>
    <x v="10"/>
  </r>
  <r>
    <d v="2019-07-06T11:00:00"/>
    <n v="2.3372280597686768"/>
    <n v="128285.9095986897"/>
    <x v="11"/>
  </r>
  <r>
    <d v="2019-07-06T12:00:00"/>
    <n v="2.5544753074645996"/>
    <n v="132115.86600461853"/>
    <x v="12"/>
  </r>
  <r>
    <d v="2019-07-06T13:00:00"/>
    <n v="2.8215310573577881"/>
    <n v="131426.53924222238"/>
    <x v="13"/>
  </r>
  <r>
    <d v="2019-07-06T14:00:00"/>
    <n v="2.8434140682220459"/>
    <n v="134886.42585393126"/>
    <x v="14"/>
  </r>
  <r>
    <d v="2019-07-06T15:00:00"/>
    <n v="3.0474436283111572"/>
    <n v="136104.64342950366"/>
    <x v="15"/>
  </r>
  <r>
    <d v="2019-07-06T16:00:00"/>
    <n v="3.0391414165496826"/>
    <n v="134006.78758952624"/>
    <x v="16"/>
  </r>
  <r>
    <d v="2019-07-06T17:00:00"/>
    <n v="2.8668415546417236"/>
    <n v="124724.85647887885"/>
    <x v="17"/>
  </r>
  <r>
    <d v="2019-07-06T18:00:00"/>
    <n v="2.8687489032745361"/>
    <n v="120988.59575493245"/>
    <x v="18"/>
  </r>
  <r>
    <d v="2019-07-06T19:00:00"/>
    <n v="2.5195748805999756"/>
    <n v="119206.47213768287"/>
    <x v="19"/>
  </r>
  <r>
    <d v="2019-07-06T20:00:00"/>
    <n v="2.529320240020752"/>
    <n v="116442.16780800767"/>
    <x v="20"/>
  </r>
  <r>
    <d v="2019-07-06T21:00:00"/>
    <n v="2.3536529541015625"/>
    <n v="113545.64125405342"/>
    <x v="21"/>
  </r>
  <r>
    <d v="2019-07-06T22:00:00"/>
    <n v="2.141038179397583"/>
    <n v="106251.62314345076"/>
    <x v="22"/>
  </r>
  <r>
    <d v="2019-07-06T23:00:00"/>
    <n v="1.8267152309417725"/>
    <n v="97937.249555665287"/>
    <x v="23"/>
  </r>
  <r>
    <d v="2019-07-07T00:00:00"/>
    <n v="1.6345851421356201"/>
    <n v="93397.480906431578"/>
    <x v="0"/>
  </r>
  <r>
    <d v="2019-07-07T01:00:00"/>
    <n v="1.5519469976425171"/>
    <n v="90089.29807406351"/>
    <x v="1"/>
  </r>
  <r>
    <d v="2019-07-07T02:00:00"/>
    <n v="1.2923662662506104"/>
    <n v="86258.909142360295"/>
    <x v="2"/>
  </r>
  <r>
    <d v="2019-07-07T03:00:00"/>
    <n v="1.1617395877838135"/>
    <n v="83666.950362967793"/>
    <x v="3"/>
  </r>
  <r>
    <d v="2019-07-07T04:00:00"/>
    <n v="1.1094003915786743"/>
    <n v="86472.128882320176"/>
    <x v="4"/>
  </r>
  <r>
    <d v="2019-07-07T05:00:00"/>
    <n v="1.0221959352493286"/>
    <n v="83084.167717819262"/>
    <x v="5"/>
  </r>
  <r>
    <d v="2019-07-07T06:00:00"/>
    <n v="1.0588221549987793"/>
    <n v="84892.613671046449"/>
    <x v="6"/>
  </r>
  <r>
    <d v="2019-07-07T07:00:00"/>
    <n v="1.0932059288024902"/>
    <n v="87266.674908645859"/>
    <x v="7"/>
  </r>
  <r>
    <d v="2019-07-07T08:00:00"/>
    <n v="1.2617722749710083"/>
    <n v="95848.055639472936"/>
    <x v="8"/>
  </r>
  <r>
    <d v="2019-07-07T09:00:00"/>
    <n v="1.5798964500427246"/>
    <n v="105985.32525379634"/>
    <x v="9"/>
  </r>
  <r>
    <d v="2019-07-07T10:00:00"/>
    <n v="2.089871883392334"/>
    <n v="116902.8121703474"/>
    <x v="10"/>
  </r>
  <r>
    <d v="2019-07-07T11:00:00"/>
    <n v="2.395888090133667"/>
    <n v="123122.66579319931"/>
    <x v="11"/>
  </r>
  <r>
    <d v="2019-07-07T12:00:00"/>
    <n v="2.4323017597198486"/>
    <n v="117803.39715531708"/>
    <x v="12"/>
  </r>
  <r>
    <d v="2019-07-07T13:00:00"/>
    <n v="2.5861196517944336"/>
    <n v="115818.92383525518"/>
    <x v="13"/>
  </r>
  <r>
    <d v="2019-07-07T14:00:00"/>
    <n v="2.4044268131256104"/>
    <n v="117623.96168627031"/>
    <x v="14"/>
  </r>
  <r>
    <d v="2019-07-07T15:00:00"/>
    <n v="2.5731992721557617"/>
    <n v="116538.43650382226"/>
    <x v="15"/>
  </r>
  <r>
    <d v="2019-07-07T16:00:00"/>
    <n v="2.7248356342315674"/>
    <n v="120432.28461740799"/>
    <x v="16"/>
  </r>
  <r>
    <d v="2019-07-07T17:00:00"/>
    <n v="3.027616024017334"/>
    <n v="122154.13560877171"/>
    <x v="17"/>
  </r>
  <r>
    <d v="2019-07-07T18:00:00"/>
    <n v="2.5956714153289795"/>
    <n v="124236.86132459983"/>
    <x v="18"/>
  </r>
  <r>
    <d v="2019-07-07T19:00:00"/>
    <n v="2.5495560169219971"/>
    <n v="118315.05021025568"/>
    <x v="19"/>
  </r>
  <r>
    <d v="2019-07-07T20:00:00"/>
    <n v="2.3825488090515137"/>
    <n v="108925.06288819372"/>
    <x v="20"/>
  </r>
  <r>
    <d v="2019-07-07T21:00:00"/>
    <n v="2.1910476684570313"/>
    <n v="104887.39249879177"/>
    <x v="21"/>
  </r>
  <r>
    <d v="2019-07-07T22:00:00"/>
    <n v="2.0107564926147461"/>
    <n v="97982.343228222409"/>
    <x v="22"/>
  </r>
  <r>
    <d v="2019-07-07T23:00:00"/>
    <n v="1.7955015897750854"/>
    <n v="92098.038019491316"/>
    <x v="23"/>
  </r>
  <r>
    <d v="2019-07-08T00:00:00"/>
    <n v="1.5820252895355225"/>
    <n v="87631.695080181773"/>
    <x v="0"/>
  </r>
  <r>
    <d v="2019-07-08T01:00:00"/>
    <n v="1.2942560911178589"/>
    <n v="83373.231632886818"/>
    <x v="1"/>
  </r>
  <r>
    <d v="2019-07-08T02:00:00"/>
    <n v="1.2393838167190552"/>
    <n v="81155.599708480426"/>
    <x v="2"/>
  </r>
  <r>
    <d v="2019-07-08T03:00:00"/>
    <n v="1.1394925117492676"/>
    <n v="81277.484276386152"/>
    <x v="3"/>
  </r>
  <r>
    <d v="2019-07-08T04:00:00"/>
    <n v="1.1386871337890625"/>
    <n v="87016.281657918851"/>
    <x v="4"/>
  </r>
  <r>
    <d v="2019-07-08T05:00:00"/>
    <n v="1.1380428075790405"/>
    <n v="96756.086197844998"/>
    <x v="5"/>
  </r>
  <r>
    <d v="2019-07-08T06:00:00"/>
    <n v="1.1784806251525879"/>
    <n v="110365.39983523486"/>
    <x v="6"/>
  </r>
  <r>
    <d v="2019-07-08T07:00:00"/>
    <n v="1.3203029632568359"/>
    <n v="120523.62015201557"/>
    <x v="7"/>
  </r>
  <r>
    <d v="2019-07-08T08:00:00"/>
    <n v="1.3941143751144409"/>
    <n v="136409.14108281198"/>
    <x v="8"/>
  </r>
  <r>
    <d v="2019-07-08T09:00:00"/>
    <n v="1.4059010744094849"/>
    <n v="147316.54541397397"/>
    <x v="9"/>
  </r>
  <r>
    <d v="2019-07-08T10:00:00"/>
    <n v="1.5181922912597656"/>
    <n v="154920.28813162295"/>
    <x v="10"/>
  </r>
  <r>
    <d v="2019-07-08T11:00:00"/>
    <n v="1.8011090755462646"/>
    <n v="160212.16216580744"/>
    <x v="11"/>
  </r>
  <r>
    <d v="2019-07-08T12:00:00"/>
    <n v="1.8583672046661377"/>
    <n v="165509.64358477824"/>
    <x v="12"/>
  </r>
  <r>
    <d v="2019-07-08T13:00:00"/>
    <n v="2.2675156593322754"/>
    <n v="168379.65147183876"/>
    <x v="13"/>
  </r>
  <r>
    <d v="2019-07-08T14:00:00"/>
    <n v="2.401090145111084"/>
    <n v="173136.11334963358"/>
    <x v="14"/>
  </r>
  <r>
    <d v="2019-07-08T15:00:00"/>
    <n v="2.8936910629272461"/>
    <n v="169875.79890064782"/>
    <x v="15"/>
  </r>
  <r>
    <d v="2019-07-08T16:00:00"/>
    <n v="2.918668270111084"/>
    <n v="159917.04788974585"/>
    <x v="16"/>
  </r>
  <r>
    <d v="2019-07-08T17:00:00"/>
    <n v="3.1334929466247559"/>
    <n v="148675.35544629456"/>
    <x v="17"/>
  </r>
  <r>
    <d v="2019-07-08T18:00:00"/>
    <n v="2.8597843647003174"/>
    <n v="140713.10613660084"/>
    <x v="18"/>
  </r>
  <r>
    <d v="2019-07-08T19:00:00"/>
    <n v="2.8629047870635986"/>
    <n v="131458.23510526132"/>
    <x v="19"/>
  </r>
  <r>
    <d v="2019-07-08T20:00:00"/>
    <n v="2.6675353050231934"/>
    <n v="124225.92542660859"/>
    <x v="20"/>
  </r>
  <r>
    <d v="2019-07-08T21:00:00"/>
    <n v="2.388864278793335"/>
    <n v="117468.20891161905"/>
    <x v="21"/>
  </r>
  <r>
    <d v="2019-07-08T22:00:00"/>
    <n v="1.9799991846084595"/>
    <n v="106909.34372050258"/>
    <x v="22"/>
  </r>
  <r>
    <d v="2019-07-08T23:00:00"/>
    <n v="1.7136285305023193"/>
    <n v="99164.267760110626"/>
    <x v="23"/>
  </r>
  <r>
    <d v="2019-07-09T00:00:00"/>
    <n v="1.2998601198196411"/>
    <n v="93423.252542978706"/>
    <x v="0"/>
  </r>
  <r>
    <d v="2019-07-09T01:00:00"/>
    <n v="1.1717875003814697"/>
    <n v="86412.441929460241"/>
    <x v="1"/>
  </r>
  <r>
    <d v="2019-07-09T02:00:00"/>
    <n v="1.1028599739074707"/>
    <n v="84212.751460230866"/>
    <x v="2"/>
  </r>
  <r>
    <d v="2019-07-09T03:00:00"/>
    <n v="1.036919116973877"/>
    <n v="83536.825621287571"/>
    <x v="3"/>
  </r>
  <r>
    <d v="2019-07-09T04:00:00"/>
    <n v="0.97261202335357666"/>
    <n v="84568.273214855304"/>
    <x v="4"/>
  </r>
  <r>
    <d v="2019-07-09T05:00:00"/>
    <n v="0.94117438793182373"/>
    <n v="90267.321567824867"/>
    <x v="5"/>
  </r>
  <r>
    <d v="2019-07-09T06:00:00"/>
    <n v="1.1966960430145264"/>
    <n v="108307.23930837726"/>
    <x v="6"/>
  </r>
  <r>
    <d v="2019-07-09T07:00:00"/>
    <n v="1.1855889558792114"/>
    <n v="119471.00643005315"/>
    <x v="7"/>
  </r>
  <r>
    <d v="2019-07-09T08:00:00"/>
    <n v="1.2420240640640259"/>
    <n v="134779.19591284785"/>
    <x v="8"/>
  </r>
  <r>
    <d v="2019-07-09T09:00:00"/>
    <n v="1.5274753570556641"/>
    <n v="146526.2810969381"/>
    <x v="9"/>
  </r>
  <r>
    <d v="2019-07-09T10:00:00"/>
    <n v="1.8346492052078247"/>
    <n v="161811.93818249067"/>
    <x v="10"/>
  </r>
  <r>
    <d v="2019-07-09T11:00:00"/>
    <n v="2.111572265625"/>
    <n v="170973.01741784494"/>
    <x v="11"/>
  </r>
  <r>
    <d v="2019-07-09T12:00:00"/>
    <n v="2.4799933433532715"/>
    <n v="180053.34462373442"/>
    <x v="12"/>
  </r>
  <r>
    <d v="2019-07-09T13:00:00"/>
    <n v="2.6564798355102539"/>
    <n v="184914.74666336286"/>
    <x v="13"/>
  </r>
  <r>
    <d v="2019-07-09T14:00:00"/>
    <n v="2.9145009517669678"/>
    <n v="183456.29203764946"/>
    <x v="14"/>
  </r>
  <r>
    <d v="2019-07-09T15:00:00"/>
    <n v="3.0196278095245361"/>
    <n v="181985.05861544746"/>
    <x v="15"/>
  </r>
  <r>
    <d v="2019-07-09T16:00:00"/>
    <n v="3.0294835567474365"/>
    <n v="172136.39568579334"/>
    <x v="16"/>
  </r>
  <r>
    <d v="2019-07-09T17:00:00"/>
    <n v="3.2081503868103027"/>
    <n v="165712.29194708061"/>
    <x v="17"/>
  </r>
  <r>
    <d v="2019-07-09T18:00:00"/>
    <n v="3.1915440559387207"/>
    <n v="155577.64350357998"/>
    <x v="18"/>
  </r>
  <r>
    <d v="2019-07-09T19:00:00"/>
    <n v="3.0610723495483398"/>
    <n v="145673.88514426476"/>
    <x v="19"/>
  </r>
  <r>
    <d v="2019-07-09T20:00:00"/>
    <n v="2.9607918262481689"/>
    <n v="135297.33720280186"/>
    <x v="20"/>
  </r>
  <r>
    <d v="2019-07-09T21:00:00"/>
    <n v="2.6589772701263428"/>
    <n v="128167.84678348468"/>
    <x v="21"/>
  </r>
  <r>
    <d v="2019-07-09T22:00:00"/>
    <n v="2.199953556060791"/>
    <n v="118260.5827389099"/>
    <x v="22"/>
  </r>
  <r>
    <d v="2019-07-09T23:00:00"/>
    <n v="1.8665635585784912"/>
    <n v="108824.55180557806"/>
    <x v="23"/>
  </r>
  <r>
    <d v="2019-07-10T00:00:00"/>
    <n v="1.705998420715332"/>
    <n v="102377.36945438049"/>
    <x v="0"/>
  </r>
  <r>
    <d v="2019-07-10T01:00:00"/>
    <n v="1.4502366781234741"/>
    <n v="96040.837657075113"/>
    <x v="1"/>
  </r>
  <r>
    <d v="2019-07-10T02:00:00"/>
    <n v="1.2760128974914551"/>
    <n v="91405.403375155583"/>
    <x v="2"/>
  </r>
  <r>
    <d v="2019-07-10T03:00:00"/>
    <n v="1.1196812391281128"/>
    <n v="90271.186142688253"/>
    <x v="3"/>
  </r>
  <r>
    <d v="2019-07-10T04:00:00"/>
    <n v="1.1044609546661377"/>
    <n v="90452.674865757872"/>
    <x v="4"/>
  </r>
  <r>
    <d v="2019-07-10T05:00:00"/>
    <n v="1.118456244468689"/>
    <n v="94620.473326903899"/>
    <x v="5"/>
  </r>
  <r>
    <d v="2019-07-10T06:00:00"/>
    <n v="1.2170886993408203"/>
    <n v="110606.09691677288"/>
    <x v="6"/>
  </r>
  <r>
    <d v="2019-07-10T07:00:00"/>
    <n v="1.3042887449264526"/>
    <n v="120857.18889193574"/>
    <x v="7"/>
  </r>
  <r>
    <d v="2019-07-10T08:00:00"/>
    <n v="1.3878867626190186"/>
    <n v="139543.41936423822"/>
    <x v="8"/>
  </r>
  <r>
    <d v="2019-07-10T09:00:00"/>
    <n v="1.5606529712677002"/>
    <n v="154056.9536868975"/>
    <x v="9"/>
  </r>
  <r>
    <d v="2019-07-10T10:00:00"/>
    <n v="1.9625557661056519"/>
    <n v="163523.18807039282"/>
    <x v="10"/>
  </r>
  <r>
    <d v="2019-07-10T11:00:00"/>
    <n v="2.2728981971740723"/>
    <n v="172572.60064202343"/>
    <x v="11"/>
  </r>
  <r>
    <d v="2019-07-10T12:00:00"/>
    <n v="2.5822582244873047"/>
    <n v="177011.08717574342"/>
    <x v="12"/>
  </r>
  <r>
    <d v="2019-07-10T13:00:00"/>
    <n v="2.6517963409423828"/>
    <n v="181937.06282458568"/>
    <x v="13"/>
  </r>
  <r>
    <d v="2019-07-10T14:00:00"/>
    <n v="2.8775653839111328"/>
    <n v="181784.17293083601"/>
    <x v="14"/>
  </r>
  <r>
    <d v="2019-07-10T15:00:00"/>
    <n v="3.1347386837005615"/>
    <n v="182939.76191482792"/>
    <x v="15"/>
  </r>
  <r>
    <d v="2019-07-10T16:00:00"/>
    <n v="3.0738158226013184"/>
    <n v="172834.7936752002"/>
    <x v="16"/>
  </r>
  <r>
    <d v="2019-07-10T17:00:00"/>
    <n v="3.0744867324829102"/>
    <n v="168239.80018982902"/>
    <x v="17"/>
  </r>
  <r>
    <d v="2019-07-10T18:00:00"/>
    <n v="3.0643880367279053"/>
    <n v="159909.04072707068"/>
    <x v="18"/>
  </r>
  <r>
    <d v="2019-07-10T19:00:00"/>
    <n v="2.8091971874237061"/>
    <n v="154483.47840339126"/>
    <x v="19"/>
  </r>
  <r>
    <d v="2019-07-10T20:00:00"/>
    <n v="2.8128166198730469"/>
    <n v="139445.6727509239"/>
    <x v="20"/>
  </r>
  <r>
    <d v="2019-07-10T21:00:00"/>
    <n v="2.641094446182251"/>
    <n v="128105.16424241658"/>
    <x v="21"/>
  </r>
  <r>
    <d v="2019-07-10T22:00:00"/>
    <n v="2.4644711017608643"/>
    <n v="114653.98068958576"/>
    <x v="22"/>
  </r>
  <r>
    <d v="2019-07-10T23:00:00"/>
    <n v="2.0205709934234619"/>
    <n v="107206.15668555866"/>
    <x v="23"/>
  </r>
  <r>
    <d v="2019-07-11T00:00:00"/>
    <n v="1.7463929653167725"/>
    <n v="102868.95678455304"/>
    <x v="0"/>
  </r>
  <r>
    <d v="2019-07-11T01:00:00"/>
    <n v="1.602953314781189"/>
    <n v="95980.127618594532"/>
    <x v="1"/>
  </r>
  <r>
    <d v="2019-07-11T02:00:00"/>
    <n v="1.4554775953292847"/>
    <n v="92063.655531553522"/>
    <x v="2"/>
  </r>
  <r>
    <d v="2019-07-11T03:00:00"/>
    <n v="1.3537379503250122"/>
    <n v="92787.775769557644"/>
    <x v="3"/>
  </r>
  <r>
    <d v="2019-07-11T04:00:00"/>
    <n v="1.2671020030975342"/>
    <n v="96966.467162859786"/>
    <x v="4"/>
  </r>
  <r>
    <d v="2019-07-11T05:00:00"/>
    <n v="1.1913052797317505"/>
    <n v="101336.81853211345"/>
    <x v="5"/>
  </r>
  <r>
    <d v="2019-07-11T06:00:00"/>
    <n v="1.4279500246047974"/>
    <n v="114876.0814817393"/>
    <x v="6"/>
  </r>
  <r>
    <d v="2019-07-11T07:00:00"/>
    <n v="1.3016839027404785"/>
    <n v="126448.11446912761"/>
    <x v="7"/>
  </r>
  <r>
    <d v="2019-07-11T08:00:00"/>
    <n v="1.3384045362472534"/>
    <n v="143503.72057045781"/>
    <x v="8"/>
  </r>
  <r>
    <d v="2019-07-11T09:00:00"/>
    <n v="1.4153660535812378"/>
    <n v="154563.12349655895"/>
    <x v="9"/>
  </r>
  <r>
    <d v="2019-07-11T10:00:00"/>
    <n v="1.395106315612793"/>
    <n v="157622.74919834139"/>
    <x v="10"/>
  </r>
  <r>
    <d v="2019-07-11T11:00:00"/>
    <n v="1.5560281276702881"/>
    <n v="158326.23564043504"/>
    <x v="11"/>
  </r>
  <r>
    <d v="2019-07-11T12:00:00"/>
    <n v="1.6441044807434082"/>
    <n v="163543.84693951299"/>
    <x v="12"/>
  </r>
  <r>
    <d v="2019-07-11T13:00:00"/>
    <n v="1.7989499568939209"/>
    <n v="165005.8401924895"/>
    <x v="13"/>
  </r>
  <r>
    <d v="2019-07-11T14:00:00"/>
    <n v="2.0215239524841309"/>
    <n v="164373.13104782809"/>
    <x v="14"/>
  </r>
  <r>
    <d v="2019-07-11T15:00:00"/>
    <n v="2.3490128517150879"/>
    <n v="167203.77183020752"/>
    <x v="15"/>
  </r>
  <r>
    <d v="2019-07-11T16:00:00"/>
    <n v="2.4173080921173096"/>
    <n v="152047.16477486701"/>
    <x v="16"/>
  </r>
  <r>
    <d v="2019-07-11T17:00:00"/>
    <n v="2.5957174301147461"/>
    <n v="138983.3685228441"/>
    <x v="17"/>
  </r>
  <r>
    <d v="2019-07-11T18:00:00"/>
    <n v="2.3335120677947998"/>
    <n v="129957.34373489913"/>
    <x v="18"/>
  </r>
  <r>
    <d v="2019-07-11T19:00:00"/>
    <n v="2.295149564743042"/>
    <n v="121505.50452925012"/>
    <x v="19"/>
  </r>
  <r>
    <d v="2019-07-11T20:00:00"/>
    <n v="2.1640303134918213"/>
    <n v="117229.4882541291"/>
    <x v="20"/>
  </r>
  <r>
    <d v="2019-07-11T21:00:00"/>
    <n v="2.0597469806671143"/>
    <n v="110085.49635374649"/>
    <x v="21"/>
  </r>
  <r>
    <d v="2019-07-11T22:00:00"/>
    <n v="1.8672544956207275"/>
    <n v="101673.33134363923"/>
    <x v="22"/>
  </r>
  <r>
    <d v="2019-07-11T23:00:00"/>
    <n v="1.615146279335022"/>
    <n v="98503.721454459999"/>
    <x v="23"/>
  </r>
  <r>
    <d v="2019-07-12T00:00:00"/>
    <n v="1.3655120134353638"/>
    <n v="92447.545646279439"/>
    <x v="0"/>
  </r>
  <r>
    <d v="2019-07-12T01:00:00"/>
    <n v="1.1627012491226196"/>
    <n v="87450.794779546661"/>
    <x v="1"/>
  </r>
  <r>
    <d v="2019-07-12T02:00:00"/>
    <n v="1.0072839260101318"/>
    <n v="84763.940343600625"/>
    <x v="2"/>
  </r>
  <r>
    <d v="2019-07-12T03:00:00"/>
    <n v="0.94279736280441284"/>
    <n v="82454.502585905517"/>
    <x v="3"/>
  </r>
  <r>
    <d v="2019-07-12T04:00:00"/>
    <n v="0.98583066463470459"/>
    <n v="85490.402570406979"/>
    <x v="4"/>
  </r>
  <r>
    <d v="2019-07-12T05:00:00"/>
    <n v="0.99977535009384155"/>
    <n v="90085.3863509043"/>
    <x v="5"/>
  </r>
  <r>
    <d v="2019-07-12T06:00:00"/>
    <n v="1.1205239295959473"/>
    <n v="103671.77601473284"/>
    <x v="6"/>
  </r>
  <r>
    <d v="2019-07-12T07:00:00"/>
    <n v="1.1020057201385498"/>
    <n v="111684.83761303964"/>
    <x v="7"/>
  </r>
  <r>
    <d v="2019-07-12T08:00:00"/>
    <n v="1.1637116670608521"/>
    <n v="130240.19917552825"/>
    <x v="8"/>
  </r>
  <r>
    <d v="2019-07-12T09:00:00"/>
    <n v="1.3359986543655396"/>
    <n v="145159.75197582494"/>
    <x v="9"/>
  </r>
  <r>
    <d v="2019-07-12T10:00:00"/>
    <n v="1.6162914037704468"/>
    <n v="156731.34645137869"/>
    <x v="10"/>
  </r>
  <r>
    <d v="2019-07-12T11:00:00"/>
    <n v="2.0035040378570557"/>
    <n v="167184.83264927194"/>
    <x v="11"/>
  </r>
  <r>
    <d v="2019-07-12T12:00:00"/>
    <n v="2.3183715343475342"/>
    <n v="172558.41553552449"/>
    <x v="12"/>
  </r>
  <r>
    <d v="2019-07-12T13:00:00"/>
    <n v="2.4709327220916748"/>
    <n v="174361.05947628318"/>
    <x v="13"/>
  </r>
  <r>
    <d v="2019-07-12T14:00:00"/>
    <n v="2.5869688987731934"/>
    <n v="174548.23716084493"/>
    <x v="14"/>
  </r>
  <r>
    <d v="2019-07-12T15:00:00"/>
    <n v="2.9003567695617676"/>
    <n v="175566.56641936221"/>
    <x v="15"/>
  </r>
  <r>
    <d v="2019-07-12T16:00:00"/>
    <n v="3.0038051605224609"/>
    <n v="168265.98257695735"/>
    <x v="16"/>
  </r>
  <r>
    <d v="2019-07-12T17:00:00"/>
    <n v="2.9083445072174072"/>
    <n v="156115.45562561331"/>
    <x v="17"/>
  </r>
  <r>
    <d v="2019-07-12T18:00:00"/>
    <n v="2.8440384864807129"/>
    <n v="145811.08153669917"/>
    <x v="18"/>
  </r>
  <r>
    <d v="2019-07-12T19:00:00"/>
    <n v="2.6085100173950195"/>
    <n v="138230.7419920121"/>
    <x v="19"/>
  </r>
  <r>
    <d v="2019-07-12T20:00:00"/>
    <n v="2.6215267181396484"/>
    <n v="131256.51045532615"/>
    <x v="20"/>
  </r>
  <r>
    <d v="2019-07-12T21:00:00"/>
    <n v="2.564277172088623"/>
    <n v="123966.04498924417"/>
    <x v="21"/>
  </r>
  <r>
    <d v="2019-07-12T22:00:00"/>
    <n v="2.2092795372009277"/>
    <n v="113723.69011371001"/>
    <x v="22"/>
  </r>
  <r>
    <d v="2019-07-12T23:00:00"/>
    <n v="1.781987190246582"/>
    <n v="102517.35197431166"/>
    <x v="23"/>
  </r>
  <r>
    <d v="2019-07-13T00:00:00"/>
    <n v="1.5171365737915039"/>
    <n v="94408.464695205388"/>
    <x v="0"/>
  </r>
  <r>
    <d v="2019-07-13T01:00:00"/>
    <n v="1.3224035501480103"/>
    <n v="89361.682812657251"/>
    <x v="1"/>
  </r>
  <r>
    <d v="2019-07-13T02:00:00"/>
    <n v="1.1598044633865356"/>
    <n v="84338.373733180502"/>
    <x v="2"/>
  </r>
  <r>
    <d v="2019-07-13T03:00:00"/>
    <n v="1.0741735696792603"/>
    <n v="82880.821622681193"/>
    <x v="3"/>
  </r>
  <r>
    <d v="2019-07-13T04:00:00"/>
    <n v="0.95791321992874146"/>
    <n v="80857.22460451533"/>
    <x v="4"/>
  </r>
  <r>
    <d v="2019-07-13T05:00:00"/>
    <n v="0.96397650241851807"/>
    <n v="80430.076645884896"/>
    <x v="5"/>
  </r>
  <r>
    <d v="2019-07-13T06:00:00"/>
    <n v="1.0388429164886475"/>
    <n v="82927.143506194989"/>
    <x v="6"/>
  </r>
  <r>
    <d v="2019-07-13T07:00:00"/>
    <n v="1.1464231014251709"/>
    <n v="90113.054724347996"/>
    <x v="7"/>
  </r>
  <r>
    <d v="2019-07-13T08:00:00"/>
    <n v="1.2770750522613525"/>
    <n v="100935.21152875955"/>
    <x v="8"/>
  </r>
  <r>
    <d v="2019-07-13T09:00:00"/>
    <n v="1.5577288866043091"/>
    <n v="108425.09278861489"/>
    <x v="9"/>
  </r>
  <r>
    <d v="2019-07-13T10:00:00"/>
    <n v="1.9177342653274536"/>
    <n v="121141.99359896599"/>
    <x v="10"/>
  </r>
  <r>
    <d v="2019-07-13T11:00:00"/>
    <n v="2.3814265727996826"/>
    <n v="132845.98570835756"/>
    <x v="11"/>
  </r>
  <r>
    <d v="2019-07-13T12:00:00"/>
    <n v="2.7478859424591064"/>
    <n v="139048.49889486935"/>
    <x v="12"/>
  </r>
  <r>
    <d v="2019-07-13T13:00:00"/>
    <n v="2.7991054058074951"/>
    <n v="140928.27351678893"/>
    <x v="13"/>
  </r>
  <r>
    <d v="2019-07-13T14:00:00"/>
    <n v="2.901242733001709"/>
    <n v="144167.38377639945"/>
    <x v="14"/>
  </r>
  <r>
    <d v="2019-07-13T15:00:00"/>
    <n v="2.9593849182128906"/>
    <n v="142092.80550966217"/>
    <x v="15"/>
  </r>
  <r>
    <d v="2019-07-13T16:00:00"/>
    <n v="2.9501736164093018"/>
    <n v="143511.88115528971"/>
    <x v="16"/>
  </r>
  <r>
    <d v="2019-07-13T17:00:00"/>
    <n v="3.0230884552001953"/>
    <n v="138437.76905479006"/>
    <x v="17"/>
  </r>
  <r>
    <d v="2019-07-13T18:00:00"/>
    <n v="2.9164412021636963"/>
    <n v="139355.67994075973"/>
    <x v="18"/>
  </r>
  <r>
    <d v="2019-07-13T19:00:00"/>
    <n v="2.71673583984375"/>
    <n v="133166.25394040463"/>
    <x v="19"/>
  </r>
  <r>
    <d v="2019-07-13T20:00:00"/>
    <n v="2.4750659465789795"/>
    <n v="125554.40720791605"/>
    <x v="20"/>
  </r>
  <r>
    <d v="2019-07-13T21:00:00"/>
    <n v="2.4043669700622559"/>
    <n v="120608.02758926517"/>
    <x v="21"/>
  </r>
  <r>
    <d v="2019-07-13T22:00:00"/>
    <n v="2.2755978107452393"/>
    <n v="108540.03297344124"/>
    <x v="22"/>
  </r>
  <r>
    <d v="2019-07-13T23:00:00"/>
    <n v="1.836612343788147"/>
    <n v="99098.087609319191"/>
    <x v="23"/>
  </r>
  <r>
    <d v="2019-07-14T00:00:00"/>
    <n v="1.6100971698760986"/>
    <n v="92802.949887495954"/>
    <x v="0"/>
  </r>
  <r>
    <d v="2019-07-14T01:00:00"/>
    <n v="1.4364644289016724"/>
    <n v="89565.20424550504"/>
    <x v="1"/>
  </r>
  <r>
    <d v="2019-07-14T02:00:00"/>
    <n v="1.3079167604446411"/>
    <n v="87684.549470273982"/>
    <x v="2"/>
  </r>
  <r>
    <d v="2019-07-14T03:00:00"/>
    <n v="1.1045056581497192"/>
    <n v="86058.167652804579"/>
    <x v="3"/>
  </r>
  <r>
    <d v="2019-07-14T04:00:00"/>
    <n v="1.038825511932373"/>
    <n v="82476.100518655876"/>
    <x v="4"/>
  </r>
  <r>
    <d v="2019-07-14T05:00:00"/>
    <n v="0.99480181932449341"/>
    <n v="85875.401664631601"/>
    <x v="5"/>
  </r>
  <r>
    <d v="2019-07-14T06:00:00"/>
    <n v="1.0475006103515625"/>
    <n v="82747.282365096034"/>
    <x v="6"/>
  </r>
  <r>
    <d v="2019-07-14T07:00:00"/>
    <n v="1.0698540210723877"/>
    <n v="84600.139784348285"/>
    <x v="7"/>
  </r>
  <r>
    <d v="2019-07-14T08:00:00"/>
    <n v="1.2641757726669312"/>
    <n v="93833.697212897256"/>
    <x v="8"/>
  </r>
  <r>
    <d v="2019-07-14T09:00:00"/>
    <n v="1.6720972061157227"/>
    <n v="105272.2029261414"/>
    <x v="9"/>
  </r>
  <r>
    <d v="2019-07-14T10:00:00"/>
    <n v="1.920899510383606"/>
    <n v="116137.34248030433"/>
    <x v="10"/>
  </r>
  <r>
    <d v="2019-07-14T11:00:00"/>
    <n v="2.2896332740783691"/>
    <n v="122235.342303094"/>
    <x v="11"/>
  </r>
  <r>
    <d v="2019-07-14T12:00:00"/>
    <n v="2.4939846992492676"/>
    <n v="122587.61236869199"/>
    <x v="12"/>
  </r>
  <r>
    <d v="2019-07-14T13:00:00"/>
    <n v="2.6849014759063721"/>
    <n v="128957.99499841986"/>
    <x v="13"/>
  </r>
  <r>
    <d v="2019-07-14T14:00:00"/>
    <n v="2.8564977645874023"/>
    <n v="131071.88355524183"/>
    <x v="14"/>
  </r>
  <r>
    <d v="2019-07-14T15:00:00"/>
    <n v="2.9536583423614502"/>
    <n v="135076.46713635596"/>
    <x v="15"/>
  </r>
  <r>
    <d v="2019-07-14T16:00:00"/>
    <n v="3.0059852600097656"/>
    <n v="137898.14968257264"/>
    <x v="16"/>
  </r>
  <r>
    <d v="2019-07-14T17:00:00"/>
    <n v="3.2014672756195068"/>
    <n v="137465.52694336235"/>
    <x v="17"/>
  </r>
  <r>
    <d v="2019-07-14T18:00:00"/>
    <n v="3.174952507019043"/>
    <n v="137729.3018312277"/>
    <x v="18"/>
  </r>
  <r>
    <d v="2019-07-14T19:00:00"/>
    <n v="2.9152472019195557"/>
    <n v="131131.84546157363"/>
    <x v="19"/>
  </r>
  <r>
    <d v="2019-07-14T20:00:00"/>
    <n v="2.6634120941162109"/>
    <n v="122231.55265429386"/>
    <x v="20"/>
  </r>
  <r>
    <d v="2019-07-14T21:00:00"/>
    <n v="2.4330480098724365"/>
    <n v="118098.37718125772"/>
    <x v="21"/>
  </r>
  <r>
    <d v="2019-07-14T22:00:00"/>
    <n v="2.3000624179840088"/>
    <n v="108082.16239248918"/>
    <x v="22"/>
  </r>
  <r>
    <d v="2019-07-14T23:00:00"/>
    <n v="1.9954555034637451"/>
    <n v="100651.74716489147"/>
    <x v="23"/>
  </r>
  <r>
    <d v="2019-07-15T00:00:00"/>
    <n v="1.7668094635009766"/>
    <n v="98174.059206010046"/>
    <x v="0"/>
  </r>
  <r>
    <d v="2019-07-15T01:00:00"/>
    <n v="1.4628472328186035"/>
    <n v="94010.579956905189"/>
    <x v="1"/>
  </r>
  <r>
    <d v="2019-07-15T02:00:00"/>
    <n v="1.2938554286956787"/>
    <n v="91201.688854916894"/>
    <x v="2"/>
  </r>
  <r>
    <d v="2019-07-15T03:00:00"/>
    <n v="1.171812891960144"/>
    <n v="90016.295250059004"/>
    <x v="3"/>
  </r>
  <r>
    <d v="2019-07-15T04:00:00"/>
    <n v="1.1457436084747314"/>
    <n v="92779.683634844347"/>
    <x v="4"/>
  </r>
  <r>
    <d v="2019-07-15T05:00:00"/>
    <n v="1.1466662883758545"/>
    <n v="95424.23148927954"/>
    <x v="5"/>
  </r>
  <r>
    <d v="2019-07-15T06:00:00"/>
    <n v="1.3281533718109131"/>
    <n v="107288.37458806632"/>
    <x v="6"/>
  </r>
  <r>
    <d v="2019-07-15T07:00:00"/>
    <n v="1.3126639127731323"/>
    <n v="121190.56456160259"/>
    <x v="7"/>
  </r>
  <r>
    <d v="2019-07-15T08:00:00"/>
    <n v="1.4013397693634033"/>
    <n v="143643.78320791945"/>
    <x v="8"/>
  </r>
  <r>
    <d v="2019-07-15T09:00:00"/>
    <n v="1.625674843788147"/>
    <n v="156627.63528783969"/>
    <x v="9"/>
  </r>
  <r>
    <d v="2019-07-15T10:00:00"/>
    <n v="1.8777742385864258"/>
    <n v="168085.30046705104"/>
    <x v="10"/>
  </r>
  <r>
    <d v="2019-07-15T11:00:00"/>
    <n v="2.2972507476806641"/>
    <n v="181562.48099873986"/>
    <x v="11"/>
  </r>
  <r>
    <d v="2019-07-15T12:00:00"/>
    <n v="2.6193711757659912"/>
    <n v="185202.77262652054"/>
    <x v="12"/>
  </r>
  <r>
    <d v="2019-07-15T13:00:00"/>
    <n v="2.9008474349975586"/>
    <n v="188321.41834606155"/>
    <x v="13"/>
  </r>
  <r>
    <d v="2019-07-15T14:00:00"/>
    <n v="3.0892279148101807"/>
    <n v="187382.96002353108"/>
    <x v="14"/>
  </r>
  <r>
    <d v="2019-07-15T15:00:00"/>
    <n v="3.0279731750488281"/>
    <n v="187187.57575941092"/>
    <x v="15"/>
  </r>
  <r>
    <d v="2019-07-15T16:00:00"/>
    <n v="3.0465357303619385"/>
    <n v="168358.63954616163"/>
    <x v="16"/>
  </r>
  <r>
    <d v="2019-07-15T17:00:00"/>
    <n v="2.7170898914337158"/>
    <n v="149848.87555437547"/>
    <x v="17"/>
  </r>
  <r>
    <d v="2019-07-15T18:00:00"/>
    <n v="2.5473737716674805"/>
    <n v="135979.78992987244"/>
    <x v="18"/>
  </r>
  <r>
    <d v="2019-07-15T19:00:00"/>
    <n v="2.2071571350097656"/>
    <n v="127341.57823143693"/>
    <x v="19"/>
  </r>
  <r>
    <d v="2019-07-15T20:00:00"/>
    <n v="2.1104006767272949"/>
    <n v="121058.83893270791"/>
    <x v="20"/>
  </r>
  <r>
    <d v="2019-07-15T21:00:00"/>
    <n v="2.1089267730712891"/>
    <n v="114351.57371724932"/>
    <x v="21"/>
  </r>
  <r>
    <d v="2019-07-15T22:00:00"/>
    <n v="1.9318608045578003"/>
    <n v="106092.4577751996"/>
    <x v="22"/>
  </r>
  <r>
    <d v="2019-07-15T23:00:00"/>
    <n v="1.5933316946029663"/>
    <n v="100284.66901104776"/>
    <x v="23"/>
  </r>
  <r>
    <d v="2019-07-16T00:00:00"/>
    <n v="1.4290854930877686"/>
    <n v="92195.270112705824"/>
    <x v="0"/>
  </r>
  <r>
    <d v="2019-07-16T01:00:00"/>
    <n v="1.1516917943954468"/>
    <n v="88763.995193624898"/>
    <x v="1"/>
  </r>
  <r>
    <d v="2019-07-16T02:00:00"/>
    <n v="1.0961114168167114"/>
    <n v="84573.357790117734"/>
    <x v="2"/>
  </r>
  <r>
    <d v="2019-07-16T03:00:00"/>
    <n v="1.0731818675994873"/>
    <n v="81757.43120121157"/>
    <x v="3"/>
  </r>
  <r>
    <d v="2019-07-16T04:00:00"/>
    <n v="0.99943113327026367"/>
    <n v="84565.59742832277"/>
    <x v="4"/>
  </r>
  <r>
    <d v="2019-07-16T05:00:00"/>
    <n v="1.0377489328384399"/>
    <n v="92726.31152226773"/>
    <x v="5"/>
  </r>
  <r>
    <d v="2019-07-16T06:00:00"/>
    <n v="1.1895637512207031"/>
    <n v="107854.24336846829"/>
    <x v="6"/>
  </r>
  <r>
    <d v="2019-07-16T07:00:00"/>
    <n v="1.2038285732269287"/>
    <n v="116104.90009392959"/>
    <x v="7"/>
  </r>
  <r>
    <d v="2019-07-16T08:00:00"/>
    <n v="1.2185328006744385"/>
    <n v="129057.23151554842"/>
    <x v="8"/>
  </r>
  <r>
    <d v="2019-07-16T09:00:00"/>
    <n v="1.4987651109695435"/>
    <n v="150510.07368812882"/>
    <x v="9"/>
  </r>
  <r>
    <d v="2019-07-16T10:00:00"/>
    <n v="1.6956356763839722"/>
    <n v="162107.139397908"/>
    <x v="10"/>
  </r>
  <r>
    <d v="2019-07-16T11:00:00"/>
    <n v="2.045222282409668"/>
    <n v="168002.86942888421"/>
    <x v="11"/>
  </r>
  <r>
    <d v="2019-07-16T12:00:00"/>
    <n v="2.2736029624938965"/>
    <n v="172936.90978030345"/>
    <x v="12"/>
  </r>
  <r>
    <d v="2019-07-16T13:00:00"/>
    <n v="2.7885875701904297"/>
    <n v="181852.01910075228"/>
    <x v="13"/>
  </r>
  <r>
    <d v="2019-07-16T14:00:00"/>
    <n v="2.8785378932952881"/>
    <n v="189811.57724040293"/>
    <x v="14"/>
  </r>
  <r>
    <d v="2019-07-16T15:00:00"/>
    <n v="3.1252536773681641"/>
    <n v="187680.82590657438"/>
    <x v="15"/>
  </r>
  <r>
    <d v="2019-07-16T16:00:00"/>
    <n v="3.2236645221710205"/>
    <n v="179861.39303752439"/>
    <x v="16"/>
  </r>
  <r>
    <d v="2019-07-16T17:00:00"/>
    <n v="3.3280239105224609"/>
    <n v="171778.69146758429"/>
    <x v="17"/>
  </r>
  <r>
    <d v="2019-07-16T18:00:00"/>
    <n v="3.1893956661224365"/>
    <n v="158999.22051988603"/>
    <x v="18"/>
  </r>
  <r>
    <d v="2019-07-16T19:00:00"/>
    <n v="2.99135422706604"/>
    <n v="150465.6072712639"/>
    <x v="19"/>
  </r>
  <r>
    <d v="2019-07-16T20:00:00"/>
    <n v="2.788766622543335"/>
    <n v="139267.91750000749"/>
    <x v="20"/>
  </r>
  <r>
    <d v="2019-07-16T21:00:00"/>
    <n v="2.5141830444335938"/>
    <n v="128238.9341189081"/>
    <x v="21"/>
  </r>
  <r>
    <d v="2019-07-16T22:00:00"/>
    <n v="2.2961647510528564"/>
    <n v="115718.64495681362"/>
    <x v="22"/>
  </r>
  <r>
    <d v="2019-07-16T23:00:00"/>
    <n v="1.89096999168396"/>
    <n v="108535.59567462506"/>
    <x v="23"/>
  </r>
  <r>
    <d v="2019-07-17T00:00:00"/>
    <n v="1.6414108276367188"/>
    <n v="103506.50497147566"/>
    <x v="0"/>
  </r>
  <r>
    <d v="2019-07-17T01:00:00"/>
    <n v="1.414301872253418"/>
    <n v="98007.94786219974"/>
    <x v="1"/>
  </r>
  <r>
    <d v="2019-07-17T02:00:00"/>
    <n v="1.251252293586731"/>
    <n v="95320.249445709705"/>
    <x v="2"/>
  </r>
  <r>
    <d v="2019-07-17T03:00:00"/>
    <n v="1.1853444576263428"/>
    <n v="93122.60075043187"/>
    <x v="3"/>
  </r>
  <r>
    <d v="2019-07-17T04:00:00"/>
    <n v="1.1874762773513794"/>
    <n v="92940.941591007562"/>
    <x v="4"/>
  </r>
  <r>
    <d v="2019-07-17T05:00:00"/>
    <n v="1.1630189418792725"/>
    <n v="101562.08110976838"/>
    <x v="5"/>
  </r>
  <r>
    <d v="2019-07-17T06:00:00"/>
    <n v="1.2874463796615601"/>
    <n v="111614.7321118375"/>
    <x v="6"/>
  </r>
  <r>
    <d v="2019-07-17T07:00:00"/>
    <n v="1.381184458732605"/>
    <n v="121683.5071789275"/>
    <x v="7"/>
  </r>
  <r>
    <d v="2019-07-17T08:00:00"/>
    <n v="1.2994191646575928"/>
    <n v="138843.12543300854"/>
    <x v="8"/>
  </r>
  <r>
    <d v="2019-07-17T09:00:00"/>
    <n v="1.5142791271209717"/>
    <n v="151106.24324435563"/>
    <x v="9"/>
  </r>
  <r>
    <d v="2019-07-17T10:00:00"/>
    <n v="1.666993260383606"/>
    <n v="160812.03750049419"/>
    <x v="10"/>
  </r>
  <r>
    <d v="2019-07-17T11:00:00"/>
    <n v="1.8026794195175171"/>
    <n v="166055.60251102451"/>
    <x v="11"/>
  </r>
  <r>
    <d v="2019-07-17T12:00:00"/>
    <n v="1.8876467943191528"/>
    <n v="167765.85851320732"/>
    <x v="12"/>
  </r>
  <r>
    <d v="2019-07-17T13:00:00"/>
    <n v="1.9768445491790771"/>
    <n v="175823.47201297563"/>
    <x v="13"/>
  </r>
  <r>
    <d v="2019-07-17T14:00:00"/>
    <n v="2.2454078197479248"/>
    <n v="179020.31939883088"/>
    <x v="14"/>
  </r>
  <r>
    <d v="2019-07-17T15:00:00"/>
    <n v="2.414496898651123"/>
    <n v="171512.40351432882"/>
    <x v="15"/>
  </r>
  <r>
    <d v="2019-07-17T16:00:00"/>
    <n v="2.485431432723999"/>
    <n v="163683.57341139647"/>
    <x v="16"/>
  </r>
  <r>
    <d v="2019-07-17T17:00:00"/>
    <n v="2.5547959804534912"/>
    <n v="159264.67412041104"/>
    <x v="17"/>
  </r>
  <r>
    <d v="2019-07-17T18:00:00"/>
    <n v="2.5430684089660645"/>
    <n v="150605.72774346743"/>
    <x v="18"/>
  </r>
  <r>
    <d v="2019-07-17T19:00:00"/>
    <n v="2.4963929653167725"/>
    <n v="139162.28666822522"/>
    <x v="19"/>
  </r>
  <r>
    <d v="2019-07-17T20:00:00"/>
    <n v="2.2428381443023682"/>
    <n v="124803.62100627225"/>
    <x v="20"/>
  </r>
  <r>
    <d v="2019-07-17T21:00:00"/>
    <n v="2.099301815032959"/>
    <n v="118917.68361396743"/>
    <x v="21"/>
  </r>
  <r>
    <d v="2019-07-17T22:00:00"/>
    <n v="1.9460383653640747"/>
    <n v="106048.63457159344"/>
    <x v="22"/>
  </r>
  <r>
    <d v="2019-07-17T23:00:00"/>
    <n v="1.7715774774551392"/>
    <n v="104024.57606134197"/>
    <x v="23"/>
  </r>
  <r>
    <d v="2019-07-18T00:00:00"/>
    <n v="1.454914927482605"/>
    <n v="100681.24639638659"/>
    <x v="0"/>
  </r>
  <r>
    <d v="2019-07-18T01:00:00"/>
    <n v="1.2872263193130493"/>
    <n v="95559.344341906079"/>
    <x v="1"/>
  </r>
  <r>
    <d v="2019-07-18T02:00:00"/>
    <n v="1.2342807054519653"/>
    <n v="90538.379102869265"/>
    <x v="2"/>
  </r>
  <r>
    <d v="2019-07-18T03:00:00"/>
    <n v="1.1159954071044922"/>
    <n v="88674.568750529506"/>
    <x v="3"/>
  </r>
  <r>
    <d v="2019-07-18T04:00:00"/>
    <n v="1.0663866996765137"/>
    <n v="88600.607278494121"/>
    <x v="4"/>
  </r>
  <r>
    <d v="2019-07-18T05:00:00"/>
    <n v="1.0967988967895508"/>
    <n v="93483.741989480506"/>
    <x v="5"/>
  </r>
  <r>
    <d v="2019-07-18T06:00:00"/>
    <n v="1.2189263105392456"/>
    <n v="104556.9558905412"/>
    <x v="6"/>
  </r>
  <r>
    <d v="2019-07-18T07:00:00"/>
    <n v="1.2545753717422485"/>
    <n v="118054.32420792653"/>
    <x v="7"/>
  </r>
  <r>
    <d v="2019-07-18T08:00:00"/>
    <n v="1.2733484506607056"/>
    <n v="137014.89727638836"/>
    <x v="8"/>
  </r>
  <r>
    <d v="2019-07-18T09:00:00"/>
    <n v="1.3398619890213013"/>
    <n v="154066.9964196425"/>
    <x v="9"/>
  </r>
  <r>
    <d v="2019-07-18T10:00:00"/>
    <n v="1.6083840131759644"/>
    <n v="166596.33383502113"/>
    <x v="10"/>
  </r>
  <r>
    <d v="2019-07-18T11:00:00"/>
    <n v="1.8886730670928955"/>
    <n v="173136.97974188838"/>
    <x v="11"/>
  </r>
  <r>
    <d v="2019-07-18T12:00:00"/>
    <n v="2.0597031116485596"/>
    <n v="180724.62295725069"/>
    <x v="12"/>
  </r>
  <r>
    <d v="2019-07-18T13:00:00"/>
    <n v="2.2924437522888184"/>
    <n v="180906.26236835003"/>
    <x v="13"/>
  </r>
  <r>
    <d v="2019-07-18T14:00:00"/>
    <n v="2.5459308624267578"/>
    <n v="184089.82276873436"/>
    <x v="14"/>
  </r>
  <r>
    <d v="2019-07-18T15:00:00"/>
    <n v="2.7643783092498779"/>
    <n v="181164.99953755236"/>
    <x v="15"/>
  </r>
  <r>
    <d v="2019-07-18T16:00:00"/>
    <n v="2.7457802295684814"/>
    <n v="173601.16701660579"/>
    <x v="16"/>
  </r>
  <r>
    <d v="2019-07-18T17:00:00"/>
    <n v="2.6799089908599854"/>
    <n v="157455.57508053287"/>
    <x v="17"/>
  </r>
  <r>
    <d v="2019-07-18T18:00:00"/>
    <n v="2.6467127799987793"/>
    <n v="146438.44366005535"/>
    <x v="18"/>
  </r>
  <r>
    <d v="2019-07-18T19:00:00"/>
    <n v="2.5041766166687012"/>
    <n v="138719.18452035534"/>
    <x v="19"/>
  </r>
  <r>
    <d v="2019-07-18T20:00:00"/>
    <n v="2.3148534297943115"/>
    <n v="131065.53075130456"/>
    <x v="20"/>
  </r>
  <r>
    <d v="2019-07-18T21:00:00"/>
    <n v="2.2631371021270752"/>
    <n v="119023.80808665215"/>
    <x v="21"/>
  </r>
  <r>
    <d v="2019-07-18T22:00:00"/>
    <n v="2.1657311916351318"/>
    <n v="110582.13734346656"/>
    <x v="22"/>
  </r>
  <r>
    <d v="2019-07-18T23:00:00"/>
    <n v="1.7250354290008545"/>
    <n v="104616.0969936701"/>
    <x v="23"/>
  </r>
  <r>
    <d v="2019-07-19T00:00:00"/>
    <n v="1.520438551902771"/>
    <n v="100826.4368107661"/>
    <x v="0"/>
  </r>
  <r>
    <d v="2019-07-19T01:00:00"/>
    <n v="1.3652753829956055"/>
    <n v="91774.469074915309"/>
    <x v="1"/>
  </r>
  <r>
    <d v="2019-07-19T02:00:00"/>
    <n v="1.2595233917236328"/>
    <n v="88181.175611241313"/>
    <x v="2"/>
  </r>
  <r>
    <d v="2019-07-19T03:00:00"/>
    <n v="1.1083438396453857"/>
    <n v="86275.288103963045"/>
    <x v="3"/>
  </r>
  <r>
    <d v="2019-07-19T04:00:00"/>
    <n v="1.0829665660858154"/>
    <n v="88036.597829851104"/>
    <x v="4"/>
  </r>
  <r>
    <d v="2019-07-19T05:00:00"/>
    <n v="0.9876171350479126"/>
    <n v="95406.902286470053"/>
    <x v="5"/>
  </r>
  <r>
    <d v="2019-07-19T06:00:00"/>
    <n v="1.1171523332595825"/>
    <n v="105256.2710649301"/>
    <x v="6"/>
  </r>
  <r>
    <d v="2019-07-19T07:00:00"/>
    <n v="1.2377914190292358"/>
    <n v="115411.98649754589"/>
    <x v="7"/>
  </r>
  <r>
    <d v="2019-07-19T08:00:00"/>
    <n v="1.3518033027648926"/>
    <n v="136722.80747512612"/>
    <x v="8"/>
  </r>
  <r>
    <d v="2019-07-19T09:00:00"/>
    <n v="1.6491906642913818"/>
    <n v="155241.80132703937"/>
    <x v="9"/>
  </r>
  <r>
    <d v="2019-07-19T10:00:00"/>
    <n v="1.9987399578094482"/>
    <n v="165853.42969836193"/>
    <x v="10"/>
  </r>
  <r>
    <d v="2019-07-19T11:00:00"/>
    <n v="2.4046602249145508"/>
    <n v="168787.73913096948"/>
    <x v="11"/>
  </r>
  <r>
    <d v="2019-07-19T12:00:00"/>
    <n v="2.6543807983398438"/>
    <n v="179661.52064736991"/>
    <x v="12"/>
  </r>
  <r>
    <d v="2019-07-19T13:00:00"/>
    <n v="2.7875733375549316"/>
    <n v="186790.52699548771"/>
    <x v="13"/>
  </r>
  <r>
    <d v="2019-07-19T14:00:00"/>
    <n v="2.9767022132873535"/>
    <n v="189862.89269213119"/>
    <x v="14"/>
  </r>
  <r>
    <d v="2019-07-19T15:00:00"/>
    <n v="3.2182102203369141"/>
    <n v="191692.45080149555"/>
    <x v="15"/>
  </r>
  <r>
    <d v="2019-07-19T16:00:00"/>
    <n v="3.2178280353546143"/>
    <n v="183527.72430753554"/>
    <x v="16"/>
  </r>
  <r>
    <d v="2019-07-19T17:00:00"/>
    <n v="3.1663219928741455"/>
    <n v="170428.49071434606"/>
    <x v="17"/>
  </r>
  <r>
    <d v="2019-07-19T18:00:00"/>
    <n v="3.0926663875579834"/>
    <n v="163667.40603644194"/>
    <x v="18"/>
  </r>
  <r>
    <d v="2019-07-19T19:00:00"/>
    <n v="3.0059688091278076"/>
    <n v="154867.53874328642"/>
    <x v="19"/>
  </r>
  <r>
    <d v="2019-07-19T20:00:00"/>
    <n v="2.9981765747070313"/>
    <n v="139991.39904803049"/>
    <x v="20"/>
  </r>
  <r>
    <d v="2019-07-19T21:00:00"/>
    <n v="2.6796002388000488"/>
    <n v="131971.45827205919"/>
    <x v="21"/>
  </r>
  <r>
    <d v="2019-07-19T22:00:00"/>
    <n v="2.5490186214447021"/>
    <n v="122270.36916073198"/>
    <x v="22"/>
  </r>
  <r>
    <d v="2019-07-19T23:00:00"/>
    <n v="2.2017898559570313"/>
    <n v="116653.72165541872"/>
    <x v="23"/>
  </r>
  <r>
    <d v="2019-07-20T00:00:00"/>
    <n v="1.848607063293457"/>
    <n v="108784.24212535117"/>
    <x v="0"/>
  </r>
  <r>
    <d v="2019-07-20T01:00:00"/>
    <n v="1.6945266723632813"/>
    <n v="103419.02369940376"/>
    <x v="1"/>
  </r>
  <r>
    <d v="2019-07-20T02:00:00"/>
    <n v="1.5404220819473267"/>
    <n v="99012.67080437213"/>
    <x v="2"/>
  </r>
  <r>
    <d v="2019-07-20T03:00:00"/>
    <n v="1.4253613948822021"/>
    <n v="94377.621765403295"/>
    <x v="3"/>
  </r>
  <r>
    <d v="2019-07-20T04:00:00"/>
    <n v="1.3489847183227539"/>
    <n v="90353.410943520576"/>
    <x v="4"/>
  </r>
  <r>
    <d v="2019-07-20T05:00:00"/>
    <n v="1.3059961795806885"/>
    <n v="92894.297993901157"/>
    <x v="5"/>
  </r>
  <r>
    <d v="2019-07-20T06:00:00"/>
    <n v="1.2871661186218262"/>
    <n v="93861.970978232624"/>
    <x v="6"/>
  </r>
  <r>
    <d v="2019-07-20T07:00:00"/>
    <n v="1.4598506689071655"/>
    <n v="101479.41584091535"/>
    <x v="7"/>
  </r>
  <r>
    <d v="2019-07-20T08:00:00"/>
    <n v="1.5011544227600098"/>
    <n v="112053.67824781222"/>
    <x v="8"/>
  </r>
  <r>
    <d v="2019-07-20T09:00:00"/>
    <n v="1.8411082029342651"/>
    <n v="123876.92413129965"/>
    <x v="9"/>
  </r>
  <r>
    <d v="2019-07-20T10:00:00"/>
    <n v="2.1764509677886963"/>
    <n v="136158.2267400437"/>
    <x v="10"/>
  </r>
  <r>
    <d v="2019-07-20T11:00:00"/>
    <n v="2.4934012889862061"/>
    <n v="143968.57531548975"/>
    <x v="11"/>
  </r>
  <r>
    <d v="2019-07-20T12:00:00"/>
    <n v="2.722041130065918"/>
    <n v="146006.03103602963"/>
    <x v="12"/>
  </r>
  <r>
    <d v="2019-07-20T13:00:00"/>
    <n v="2.8701772689819336"/>
    <n v="148264.62920124276"/>
    <x v="13"/>
  </r>
  <r>
    <d v="2019-07-20T14:00:00"/>
    <n v="3.1106569766998291"/>
    <n v="153214.41877622678"/>
    <x v="14"/>
  </r>
  <r>
    <d v="2019-07-20T15:00:00"/>
    <n v="3.1801033020019531"/>
    <n v="155290.26755553085"/>
    <x v="15"/>
  </r>
  <r>
    <d v="2019-07-20T16:00:00"/>
    <n v="3.2020971775054932"/>
    <n v="154446.50212686471"/>
    <x v="16"/>
  </r>
  <r>
    <d v="2019-07-20T17:00:00"/>
    <n v="3.3377189636230469"/>
    <n v="152714.60487763022"/>
    <x v="17"/>
  </r>
  <r>
    <d v="2019-07-20T18:00:00"/>
    <n v="3.3745982646942139"/>
    <n v="149312.74581411527"/>
    <x v="18"/>
  </r>
  <r>
    <d v="2019-07-20T19:00:00"/>
    <n v="3.1172857284545898"/>
    <n v="143678.41629372764"/>
    <x v="19"/>
  </r>
  <r>
    <d v="2019-07-20T20:00:00"/>
    <n v="3.0314154624938965"/>
    <n v="135305.32769677971"/>
    <x v="20"/>
  </r>
  <r>
    <d v="2019-07-20T21:00:00"/>
    <n v="2.767819881439209"/>
    <n v="130166.32744801586"/>
    <x v="21"/>
  </r>
  <r>
    <d v="2019-07-20T22:00:00"/>
    <n v="2.6221442222595215"/>
    <n v="119482.63570568242"/>
    <x v="22"/>
  </r>
  <r>
    <d v="2019-07-20T23:00:00"/>
    <n v="2.2606768608093262"/>
    <n v="110557.01371961903"/>
    <x v="23"/>
  </r>
  <r>
    <d v="2019-07-21T00:00:00"/>
    <n v="1.9160225391387939"/>
    <n v="104695.05606347095"/>
    <x v="0"/>
  </r>
  <r>
    <d v="2019-07-21T01:00:00"/>
    <n v="1.7340371608734131"/>
    <n v="101681.31093726362"/>
    <x v="1"/>
  </r>
  <r>
    <d v="2019-07-21T02:00:00"/>
    <n v="1.5489356517791748"/>
    <n v="99667.161395908988"/>
    <x v="2"/>
  </r>
  <r>
    <d v="2019-07-21T03:00:00"/>
    <n v="1.377013087272644"/>
    <n v="96005.01163197367"/>
    <x v="3"/>
  </r>
  <r>
    <d v="2019-07-21T04:00:00"/>
    <n v="1.2740240097045898"/>
    <n v="91195.623733957793"/>
    <x v="4"/>
  </r>
  <r>
    <d v="2019-07-21T05:00:00"/>
    <n v="1.274445652961731"/>
    <n v="93416.344966146033"/>
    <x v="5"/>
  </r>
  <r>
    <d v="2019-07-21T06:00:00"/>
    <n v="1.2303334474563599"/>
    <n v="93805.889469860238"/>
    <x v="6"/>
  </r>
  <r>
    <d v="2019-07-21T07:00:00"/>
    <n v="1.3915778398513794"/>
    <n v="96681.63176351435"/>
    <x v="7"/>
  </r>
  <r>
    <d v="2019-07-21T08:00:00"/>
    <n v="1.6847443580627441"/>
    <n v="105149.00594425686"/>
    <x v="8"/>
  </r>
  <r>
    <d v="2019-07-21T09:00:00"/>
    <n v="1.900281548500061"/>
    <n v="115940.52823238297"/>
    <x v="9"/>
  </r>
  <r>
    <d v="2019-07-21T10:00:00"/>
    <n v="2.0717744827270508"/>
    <n v="124760.90451467544"/>
    <x v="10"/>
  </r>
  <r>
    <d v="2019-07-21T11:00:00"/>
    <n v="2.3636980056762695"/>
    <n v="125946.79265652827"/>
    <x v="11"/>
  </r>
  <r>
    <d v="2019-07-21T12:00:00"/>
    <n v="2.6483302116394043"/>
    <n v="130197.07356971224"/>
    <x v="12"/>
  </r>
  <r>
    <d v="2019-07-21T13:00:00"/>
    <n v="2.9375150203704834"/>
    <n v="136399.875249823"/>
    <x v="13"/>
  </r>
  <r>
    <d v="2019-07-21T14:00:00"/>
    <n v="3.1524658203125"/>
    <n v="140927.11246729759"/>
    <x v="14"/>
  </r>
  <r>
    <d v="2019-07-21T15:00:00"/>
    <n v="3.1443729400634766"/>
    <n v="137425.51821049425"/>
    <x v="15"/>
  </r>
  <r>
    <d v="2019-07-21T16:00:00"/>
    <n v="3.0828022956848145"/>
    <n v="132443.78430484995"/>
    <x v="16"/>
  </r>
  <r>
    <d v="2019-07-21T17:00:00"/>
    <n v="2.9127042293548584"/>
    <n v="130610.39707422549"/>
    <x v="17"/>
  </r>
  <r>
    <d v="2019-07-21T18:00:00"/>
    <n v="2.6183168888092041"/>
    <n v="125092.75586462108"/>
    <x v="18"/>
  </r>
  <r>
    <d v="2019-07-21T19:00:00"/>
    <n v="2.3222522735595703"/>
    <n v="117696.71653751199"/>
    <x v="19"/>
  </r>
  <r>
    <d v="2019-07-21T20:00:00"/>
    <n v="2.0344088077545166"/>
    <n v="112616.44902524925"/>
    <x v="20"/>
  </r>
  <r>
    <d v="2019-07-21T21:00:00"/>
    <n v="2.0118632316589355"/>
    <n v="108820.87650807542"/>
    <x v="21"/>
  </r>
  <r>
    <d v="2019-07-21T22:00:00"/>
    <n v="1.8846219778060913"/>
    <n v="101564.23205432149"/>
    <x v="22"/>
  </r>
  <r>
    <d v="2019-07-21T23:00:00"/>
    <n v="1.6051220893859863"/>
    <n v="98313.507537883197"/>
    <x v="23"/>
  </r>
  <r>
    <d v="2019-07-22T00:00:00"/>
    <n v="1.4214836359024048"/>
    <n v="94401.329782319357"/>
    <x v="0"/>
  </r>
  <r>
    <d v="2019-07-22T01:00:00"/>
    <n v="1.2660298347473145"/>
    <n v="92099.94670229542"/>
    <x v="1"/>
  </r>
  <r>
    <d v="2019-07-22T02:00:00"/>
    <n v="1.1902271509170532"/>
    <n v="90196.966714658032"/>
    <x v="2"/>
  </r>
  <r>
    <d v="2019-07-22T03:00:00"/>
    <n v="1.1507184505462646"/>
    <n v="84516.785571246088"/>
    <x v="3"/>
  </r>
  <r>
    <d v="2019-07-22T04:00:00"/>
    <n v="1.0619620084762573"/>
    <n v="87952.311591364298"/>
    <x v="4"/>
  </r>
  <r>
    <d v="2019-07-22T05:00:00"/>
    <n v="1.105217456817627"/>
    <n v="94589.435491734577"/>
    <x v="5"/>
  </r>
  <r>
    <d v="2019-07-22T06:00:00"/>
    <n v="1.1530351638793945"/>
    <n v="107478.07268800915"/>
    <x v="6"/>
  </r>
  <r>
    <d v="2019-07-22T07:00:00"/>
    <n v="1.301586389541626"/>
    <n v="116122.03682699639"/>
    <x v="7"/>
  </r>
  <r>
    <d v="2019-07-22T08:00:00"/>
    <n v="1.1523996591567993"/>
    <n v="136296.27091320051"/>
    <x v="8"/>
  </r>
  <r>
    <d v="2019-07-22T09:00:00"/>
    <n v="1.3218028545379639"/>
    <n v="145688.1363698908"/>
    <x v="9"/>
  </r>
  <r>
    <d v="2019-07-22T10:00:00"/>
    <n v="1.37496018409729"/>
    <n v="151056.88918500641"/>
    <x v="10"/>
  </r>
  <r>
    <d v="2019-07-22T11:00:00"/>
    <n v="1.3736715316772461"/>
    <n v="155658.76502261945"/>
    <x v="11"/>
  </r>
  <r>
    <d v="2019-07-22T12:00:00"/>
    <n v="1.4639542102813721"/>
    <n v="156353.82901831105"/>
    <x v="12"/>
  </r>
  <r>
    <d v="2019-07-22T13:00:00"/>
    <n v="1.6690309047698975"/>
    <n v="155770.4905094727"/>
    <x v="13"/>
  </r>
  <r>
    <d v="2019-07-22T14:00:00"/>
    <n v="1.7086684703826904"/>
    <n v="152671.21643336277"/>
    <x v="14"/>
  </r>
  <r>
    <d v="2019-07-22T15:00:00"/>
    <n v="1.9747728109359741"/>
    <n v="152568.03566377968"/>
    <x v="15"/>
  </r>
  <r>
    <d v="2019-07-22T16:00:00"/>
    <n v="2.1715803146362305"/>
    <n v="145967.05333685526"/>
    <x v="16"/>
  </r>
  <r>
    <d v="2019-07-22T17:00:00"/>
    <n v="2.2912185192108154"/>
    <n v="133753.20209218291"/>
    <x v="17"/>
  </r>
  <r>
    <d v="2019-07-22T18:00:00"/>
    <n v="2.1713266372680664"/>
    <n v="124698.86836380578"/>
    <x v="18"/>
  </r>
  <r>
    <d v="2019-07-22T19:00:00"/>
    <n v="2.0771527290344238"/>
    <n v="116043.16413225782"/>
    <x v="19"/>
  </r>
  <r>
    <d v="2019-07-22T20:00:00"/>
    <n v="2.1156706809997559"/>
    <n v="113524.86867282569"/>
    <x v="20"/>
  </r>
  <r>
    <d v="2019-07-22T21:00:00"/>
    <n v="1.9307601451873779"/>
    <n v="106058.96037837425"/>
    <x v="21"/>
  </r>
  <r>
    <d v="2019-07-22T22:00:00"/>
    <n v="1.6093878746032715"/>
    <n v="96537.738516185331"/>
    <x v="22"/>
  </r>
  <r>
    <d v="2019-07-22T23:00:00"/>
    <n v="1.3855632543563843"/>
    <n v="89824.760730208145"/>
    <x v="23"/>
  </r>
  <r>
    <d v="2019-07-23T00:00:00"/>
    <n v="1.2290563583374023"/>
    <n v="84623.015614340969"/>
    <x v="0"/>
  </r>
  <r>
    <d v="2019-07-23T01:00:00"/>
    <n v="1.175143837928772"/>
    <n v="81440.335237248815"/>
    <x v="1"/>
  </r>
  <r>
    <d v="2019-07-23T02:00:00"/>
    <n v="0.98403346538543701"/>
    <n v="78952.998825182221"/>
    <x v="2"/>
  </r>
  <r>
    <d v="2019-07-23T03:00:00"/>
    <n v="0.93402338027954102"/>
    <n v="79027.81262594978"/>
    <x v="3"/>
  </r>
  <r>
    <d v="2019-07-23T04:00:00"/>
    <n v="0.88967603445053101"/>
    <n v="79075.086067808108"/>
    <x v="4"/>
  </r>
  <r>
    <d v="2019-07-23T05:00:00"/>
    <n v="0.98347342014312744"/>
    <n v="85100.894126200379"/>
    <x v="5"/>
  </r>
  <r>
    <d v="2019-07-23T06:00:00"/>
    <n v="1.0112193822860718"/>
    <n v="98164.304057973597"/>
    <x v="6"/>
  </r>
  <r>
    <d v="2019-07-23T07:00:00"/>
    <n v="1.1159036159515381"/>
    <n v="103590.33919241226"/>
    <x v="7"/>
  </r>
  <r>
    <d v="2019-07-23T08:00:00"/>
    <n v="1.2041009664535522"/>
    <n v="120056.15725360515"/>
    <x v="8"/>
  </r>
  <r>
    <d v="2019-07-23T09:00:00"/>
    <n v="1.0778864622116089"/>
    <n v="126661.53542811176"/>
    <x v="9"/>
  </r>
  <r>
    <d v="2019-07-23T10:00:00"/>
    <n v="1.2977656126022339"/>
    <n v="133487.74048420478"/>
    <x v="10"/>
  </r>
  <r>
    <d v="2019-07-23T11:00:00"/>
    <n v="1.3077170848846436"/>
    <n v="137358.55355744687"/>
    <x v="11"/>
  </r>
  <r>
    <d v="2019-07-23T12:00:00"/>
    <n v="1.3782657384872437"/>
    <n v="143598.59867151195"/>
    <x v="12"/>
  </r>
  <r>
    <d v="2019-07-23T13:00:00"/>
    <n v="1.5069470405578613"/>
    <n v="147327.40384207561"/>
    <x v="13"/>
  </r>
  <r>
    <d v="2019-07-23T14:00:00"/>
    <n v="1.7007993459701538"/>
    <n v="154422.68457561888"/>
    <x v="14"/>
  </r>
  <r>
    <d v="2019-07-23T15:00:00"/>
    <n v="1.7522590160369873"/>
    <n v="152635.10859554214"/>
    <x v="15"/>
  </r>
  <r>
    <d v="2019-07-23T16:00:00"/>
    <n v="1.9678077697753906"/>
    <n v="145181.75286457318"/>
    <x v="16"/>
  </r>
  <r>
    <d v="2019-07-23T17:00:00"/>
    <n v="2.0995149612426758"/>
    <n v="134837.62366163178"/>
    <x v="17"/>
  </r>
  <r>
    <d v="2019-07-23T18:00:00"/>
    <n v="2.0226109027862549"/>
    <n v="118753.97236176163"/>
    <x v="18"/>
  </r>
  <r>
    <d v="2019-07-23T19:00:00"/>
    <n v="1.9147628545761108"/>
    <n v="113201.15659843847"/>
    <x v="19"/>
  </r>
  <r>
    <d v="2019-07-23T20:00:00"/>
    <n v="1.7451484203338623"/>
    <n v="105678.25738943026"/>
    <x v="20"/>
  </r>
  <r>
    <d v="2019-07-23T21:00:00"/>
    <n v="1.6938865184783936"/>
    <n v="101495.46215289834"/>
    <x v="21"/>
  </r>
  <r>
    <d v="2019-07-23T22:00:00"/>
    <n v="1.528773307800293"/>
    <n v="92455.355560848649"/>
    <x v="22"/>
  </r>
  <r>
    <d v="2019-07-23T23:00:00"/>
    <n v="1.2334271669387817"/>
    <n v="84942.300080611065"/>
    <x v="23"/>
  </r>
  <r>
    <d v="2019-07-24T00:00:00"/>
    <n v="1.0326207876205444"/>
    <n v="79129.676777323024"/>
    <x v="0"/>
  </r>
  <r>
    <d v="2019-07-24T01:00:00"/>
    <n v="0.9102940559387207"/>
    <n v="75512.992973156594"/>
    <x v="1"/>
  </r>
  <r>
    <d v="2019-07-24T02:00:00"/>
    <n v="0.79631030559539795"/>
    <n v="75011.648202917553"/>
    <x v="2"/>
  </r>
  <r>
    <d v="2019-07-24T03:00:00"/>
    <n v="0.70709794759750366"/>
    <n v="74410.523541829622"/>
    <x v="3"/>
  </r>
  <r>
    <d v="2019-07-24T04:00:00"/>
    <n v="0.74488747119903564"/>
    <n v="75946.410301132171"/>
    <x v="4"/>
  </r>
  <r>
    <d v="2019-07-24T05:00:00"/>
    <n v="0.75852900743484497"/>
    <n v="80640.622473415511"/>
    <x v="5"/>
  </r>
  <r>
    <d v="2019-07-24T06:00:00"/>
    <n v="0.90137982368469238"/>
    <n v="94355.425689818905"/>
    <x v="6"/>
  </r>
  <r>
    <d v="2019-07-24T07:00:00"/>
    <n v="0.93427246809005737"/>
    <n v="101655.23873753558"/>
    <x v="7"/>
  </r>
  <r>
    <d v="2019-07-24T08:00:00"/>
    <n v="0.86134189367294312"/>
    <n v="111603.3292925978"/>
    <x v="8"/>
  </r>
  <r>
    <d v="2019-07-24T09:00:00"/>
    <n v="1.0473517179489136"/>
    <n v="124336.46937548426"/>
    <x v="9"/>
  </r>
  <r>
    <d v="2019-07-24T10:00:00"/>
    <n v="1.3249109983444214"/>
    <n v="134743.9754665193"/>
    <x v="10"/>
  </r>
  <r>
    <d v="2019-07-24T11:00:00"/>
    <n v="1.5428409576416016"/>
    <n v="139256.59367569577"/>
    <x v="11"/>
  </r>
  <r>
    <d v="2019-07-24T12:00:00"/>
    <n v="1.5297763347625732"/>
    <n v="147595.62569697903"/>
    <x v="12"/>
  </r>
  <r>
    <d v="2019-07-24T13:00:00"/>
    <n v="1.6326413154602051"/>
    <n v="152967.89699229828"/>
    <x v="13"/>
  </r>
  <r>
    <d v="2019-07-24T14:00:00"/>
    <n v="1.8067798614501953"/>
    <n v="158816.92404033826"/>
    <x v="14"/>
  </r>
  <r>
    <d v="2019-07-24T15:00:00"/>
    <n v="2.0262126922607422"/>
    <n v="157343.07865320973"/>
    <x v="15"/>
  </r>
  <r>
    <d v="2019-07-24T16:00:00"/>
    <n v="2.1270678043365479"/>
    <n v="147694.93320373798"/>
    <x v="16"/>
  </r>
  <r>
    <d v="2019-07-24T17:00:00"/>
    <n v="2.274301290512085"/>
    <n v="136639.27892083942"/>
    <x v="17"/>
  </r>
  <r>
    <d v="2019-07-24T18:00:00"/>
    <n v="2.1908164024353027"/>
    <n v="131408.76996114585"/>
    <x v="18"/>
  </r>
  <r>
    <d v="2019-07-24T19:00:00"/>
    <n v="1.9622291326522827"/>
    <n v="122645.07329465672"/>
    <x v="19"/>
  </r>
  <r>
    <d v="2019-07-24T20:00:00"/>
    <n v="1.8470947742462158"/>
    <n v="111756.65924510789"/>
    <x v="20"/>
  </r>
  <r>
    <d v="2019-07-24T21:00:00"/>
    <n v="1.7541393041610718"/>
    <n v="105622.42522939932"/>
    <x v="21"/>
  </r>
  <r>
    <d v="2019-07-24T22:00:00"/>
    <n v="1.4013775587081909"/>
    <n v="95416.468130277688"/>
    <x v="22"/>
  </r>
  <r>
    <d v="2019-07-24T23:00:00"/>
    <n v="1.1171400547027588"/>
    <n v="89925.368419513557"/>
    <x v="23"/>
  </r>
  <r>
    <d v="2019-07-25T00:00:00"/>
    <n v="0.97942215204238892"/>
    <n v="86153.334461115504"/>
    <x v="0"/>
  </r>
  <r>
    <d v="2019-07-25T01:00:00"/>
    <n v="0.87736117839813232"/>
    <n v="80507.80738457384"/>
    <x v="1"/>
  </r>
  <r>
    <d v="2019-07-25T02:00:00"/>
    <n v="0.79198563098907471"/>
    <n v="77177.693214214538"/>
    <x v="2"/>
  </r>
  <r>
    <d v="2019-07-25T03:00:00"/>
    <n v="0.75499403476715088"/>
    <n v="73730.054245035906"/>
    <x v="3"/>
  </r>
  <r>
    <d v="2019-07-25T04:00:00"/>
    <n v="0.65726995468139648"/>
    <n v="72079.483364780492"/>
    <x v="4"/>
  </r>
  <r>
    <d v="2019-07-25T05:00:00"/>
    <n v="0.75603830814361572"/>
    <n v="78794.479726886828"/>
    <x v="5"/>
  </r>
  <r>
    <d v="2019-07-25T06:00:00"/>
    <n v="0.8196483850479126"/>
    <n v="93529.657818401771"/>
    <x v="6"/>
  </r>
  <r>
    <d v="2019-07-25T07:00:00"/>
    <n v="0.80150657892227173"/>
    <n v="104564.54685897382"/>
    <x v="7"/>
  </r>
  <r>
    <d v="2019-07-25T08:00:00"/>
    <n v="0.82126682996749878"/>
    <n v="117302.822370429"/>
    <x v="8"/>
  </r>
  <r>
    <d v="2019-07-25T09:00:00"/>
    <n v="1.1146272420883179"/>
    <n v="129805.06325314489"/>
    <x v="9"/>
  </r>
  <r>
    <d v="2019-07-25T10:00:00"/>
    <n v="1.1765903234481812"/>
    <n v="136835.85331378298"/>
    <x v="10"/>
  </r>
  <r>
    <d v="2019-07-25T11:00:00"/>
    <n v="1.3680434226989746"/>
    <n v="144361.00012333223"/>
    <x v="11"/>
  </r>
  <r>
    <d v="2019-07-25T12:00:00"/>
    <n v="1.5384050607681274"/>
    <n v="151165.41017097645"/>
    <x v="12"/>
  </r>
  <r>
    <d v="2019-07-25T13:00:00"/>
    <n v="1.7585698366165161"/>
    <n v="158367.38311373719"/>
    <x v="13"/>
  </r>
  <r>
    <d v="2019-07-25T14:00:00"/>
    <n v="1.9210247993469238"/>
    <n v="159911.75726319995"/>
    <x v="14"/>
  </r>
  <r>
    <d v="2019-07-25T15:00:00"/>
    <n v="2.0562493801116943"/>
    <n v="159426.12606668443"/>
    <x v="15"/>
  </r>
  <r>
    <d v="2019-07-25T16:00:00"/>
    <n v="2.0829992294311523"/>
    <n v="149197.05064064011"/>
    <x v="16"/>
  </r>
  <r>
    <d v="2019-07-25T17:00:00"/>
    <n v="2.3733327388763428"/>
    <n v="142019.98839341771"/>
    <x v="17"/>
  </r>
  <r>
    <d v="2019-07-25T18:00:00"/>
    <n v="2.4113051891326904"/>
    <n v="133446.34330555951"/>
    <x v="18"/>
  </r>
  <r>
    <d v="2019-07-25T19:00:00"/>
    <n v="2.0934903621673584"/>
    <n v="126200.39541089529"/>
    <x v="19"/>
  </r>
  <r>
    <d v="2019-07-25T20:00:00"/>
    <n v="2.0306870937347412"/>
    <n v="112798.48242738284"/>
    <x v="20"/>
  </r>
  <r>
    <d v="2019-07-25T21:00:00"/>
    <n v="1.834013819694519"/>
    <n v="105844.49663625543"/>
    <x v="21"/>
  </r>
  <r>
    <d v="2019-07-25T22:00:00"/>
    <n v="1.5710499286651611"/>
    <n v="96233.498378293109"/>
    <x v="22"/>
  </r>
  <r>
    <d v="2019-07-25T23:00:00"/>
    <n v="1.2582759857177734"/>
    <n v="88301.860112299299"/>
    <x v="23"/>
  </r>
  <r>
    <d v="2019-07-26T00:00:00"/>
    <n v="1.0777560472488403"/>
    <n v="84379.58641046095"/>
    <x v="0"/>
  </r>
  <r>
    <d v="2019-07-26T01:00:00"/>
    <n v="0.93019819259643555"/>
    <n v="79751.732559892203"/>
    <x v="1"/>
  </r>
  <r>
    <d v="2019-07-26T02:00:00"/>
    <n v="0.83788877725601196"/>
    <n v="79145.737491799518"/>
    <x v="2"/>
  </r>
  <r>
    <d v="2019-07-26T03:00:00"/>
    <n v="0.75725340843200684"/>
    <n v="76887.994975119422"/>
    <x v="3"/>
  </r>
  <r>
    <d v="2019-07-26T04:00:00"/>
    <n v="0.70562320947647095"/>
    <n v="77334.03759438383"/>
    <x v="4"/>
  </r>
  <r>
    <d v="2019-07-26T05:00:00"/>
    <n v="0.76874345541000366"/>
    <n v="84117.219348281287"/>
    <x v="5"/>
  </r>
  <r>
    <d v="2019-07-26T06:00:00"/>
    <n v="0.942901611328125"/>
    <n v="94952.215962820876"/>
    <x v="6"/>
  </r>
  <r>
    <d v="2019-07-26T07:00:00"/>
    <n v="1.0007867813110352"/>
    <n v="104030.43713937206"/>
    <x v="7"/>
  </r>
  <r>
    <d v="2019-07-26T08:00:00"/>
    <n v="0.93376988172531128"/>
    <n v="120106.57532009009"/>
    <x v="8"/>
  </r>
  <r>
    <d v="2019-07-26T09:00:00"/>
    <n v="1.1504278182983398"/>
    <n v="130581.32799446763"/>
    <x v="9"/>
  </r>
  <r>
    <d v="2019-07-26T10:00:00"/>
    <n v="1.2006584405899048"/>
    <n v="144901.16338723651"/>
    <x v="10"/>
  </r>
  <r>
    <d v="2019-07-26T11:00:00"/>
    <n v="1.597934365272522"/>
    <n v="153258.67825776924"/>
    <x v="11"/>
  </r>
  <r>
    <d v="2019-07-26T12:00:00"/>
    <n v="1.7484109401702881"/>
    <n v="159658.51268158067"/>
    <x v="12"/>
  </r>
  <r>
    <d v="2019-07-26T13:00:00"/>
    <n v="2.0457727909088135"/>
    <n v="163024.39384245119"/>
    <x v="13"/>
  </r>
  <r>
    <d v="2019-07-26T14:00:00"/>
    <n v="2.2776608467102051"/>
    <n v="164945.59908512374"/>
    <x v="14"/>
  </r>
  <r>
    <d v="2019-07-26T15:00:00"/>
    <n v="2.4074749946594238"/>
    <n v="165122.45056797238"/>
    <x v="15"/>
  </r>
  <r>
    <d v="2019-07-26T16:00:00"/>
    <n v="2.5292668342590332"/>
    <n v="152928.90825660634"/>
    <x v="16"/>
  </r>
  <r>
    <d v="2019-07-26T17:00:00"/>
    <n v="2.7079496383666992"/>
    <n v="144686.29874431866"/>
    <x v="17"/>
  </r>
  <r>
    <d v="2019-07-26T18:00:00"/>
    <n v="2.4649872779846191"/>
    <n v="133725.58513633194"/>
    <x v="18"/>
  </r>
  <r>
    <d v="2019-07-26T19:00:00"/>
    <n v="2.2421634197235107"/>
    <n v="128196.89807646009"/>
    <x v="19"/>
  </r>
  <r>
    <d v="2019-07-26T20:00:00"/>
    <n v="2.1476669311523438"/>
    <n v="116492.49802509633"/>
    <x v="20"/>
  </r>
  <r>
    <d v="2019-07-26T21:00:00"/>
    <n v="2.1332449913024902"/>
    <n v="110580.252167831"/>
    <x v="21"/>
  </r>
  <r>
    <d v="2019-07-26T22:00:00"/>
    <n v="1.7856670618057251"/>
    <n v="101483.13378798639"/>
    <x v="22"/>
  </r>
  <r>
    <d v="2019-07-26T23:00:00"/>
    <n v="1.3954497575759888"/>
    <n v="94851.613592718626"/>
    <x v="23"/>
  </r>
  <r>
    <d v="2019-07-27T00:00:00"/>
    <n v="1.2180662155151367"/>
    <n v="88205.484522757499"/>
    <x v="0"/>
  </r>
  <r>
    <d v="2019-07-27T01:00:00"/>
    <n v="1.1852986812591553"/>
    <n v="84634.576444751481"/>
    <x v="1"/>
  </r>
  <r>
    <d v="2019-07-27T02:00:00"/>
    <n v="1.0075820684432983"/>
    <n v="79043.102989169885"/>
    <x v="2"/>
  </r>
  <r>
    <d v="2019-07-27T03:00:00"/>
    <n v="0.82007277011871338"/>
    <n v="75392.850133479922"/>
    <x v="3"/>
  </r>
  <r>
    <d v="2019-07-27T04:00:00"/>
    <n v="0.78871214389801025"/>
    <n v="72268.320339001715"/>
    <x v="4"/>
  </r>
  <r>
    <d v="2019-07-27T05:00:00"/>
    <n v="0.79654824733734131"/>
    <n v="77994.62921088883"/>
    <x v="5"/>
  </r>
  <r>
    <d v="2019-07-27T06:00:00"/>
    <n v="0.76764011383056641"/>
    <n v="84824.743238161216"/>
    <x v="6"/>
  </r>
  <r>
    <d v="2019-07-27T07:00:00"/>
    <n v="0.82740139961242676"/>
    <n v="89155.894766195794"/>
    <x v="7"/>
  </r>
  <r>
    <d v="2019-07-27T08:00:00"/>
    <n v="1.0450700521469116"/>
    <n v="96561.842588495521"/>
    <x v="8"/>
  </r>
  <r>
    <d v="2019-07-27T09:00:00"/>
    <n v="1.1442948579788208"/>
    <n v="102559.60076500711"/>
    <x v="9"/>
  </r>
  <r>
    <d v="2019-07-27T10:00:00"/>
    <n v="1.4927881956100464"/>
    <n v="114120.01561335553"/>
    <x v="10"/>
  </r>
  <r>
    <d v="2019-07-27T11:00:00"/>
    <n v="1.743747353553772"/>
    <n v="121585.50958120081"/>
    <x v="11"/>
  </r>
  <r>
    <d v="2019-07-27T12:00:00"/>
    <n v="2.1511707305908203"/>
    <n v="128612.59328822597"/>
    <x v="12"/>
  </r>
  <r>
    <d v="2019-07-27T13:00:00"/>
    <n v="2.3573906421661377"/>
    <n v="134547.15950820482"/>
    <x v="13"/>
  </r>
  <r>
    <d v="2019-07-27T14:00:00"/>
    <n v="2.4950821399688721"/>
    <n v="135391.25513738036"/>
    <x v="14"/>
  </r>
  <r>
    <d v="2019-07-27T15:00:00"/>
    <n v="2.7165858745574951"/>
    <n v="133988.33352084039"/>
    <x v="15"/>
  </r>
  <r>
    <d v="2019-07-27T16:00:00"/>
    <n v="2.7240965366363525"/>
    <n v="134432.45037436651"/>
    <x v="16"/>
  </r>
  <r>
    <d v="2019-07-27T17:00:00"/>
    <n v="2.704681396484375"/>
    <n v="135515.23629025687"/>
    <x v="17"/>
  </r>
  <r>
    <d v="2019-07-27T18:00:00"/>
    <n v="2.4880712032318115"/>
    <n v="135229.64577606224"/>
    <x v="18"/>
  </r>
  <r>
    <d v="2019-07-27T19:00:00"/>
    <n v="2.4145922660827637"/>
    <n v="127228.84350491212"/>
    <x v="19"/>
  </r>
  <r>
    <d v="2019-07-27T20:00:00"/>
    <n v="2.1612474918365479"/>
    <n v="119497.61045435724"/>
    <x v="20"/>
  </r>
  <r>
    <d v="2019-07-27T21:00:00"/>
    <n v="1.9698269367218018"/>
    <n v="109680.60001340695"/>
    <x v="21"/>
  </r>
  <r>
    <d v="2019-07-27T22:00:00"/>
    <n v="1.8964841365814209"/>
    <n v="97920.014315492081"/>
    <x v="22"/>
  </r>
  <r>
    <d v="2019-07-27T23:00:00"/>
    <n v="1.5795470476150513"/>
    <n v="91893.503961693976"/>
    <x v="23"/>
  </r>
  <r>
    <d v="2019-07-28T00:00:00"/>
    <n v="1.3315483331680298"/>
    <n v="86934.82766581593"/>
    <x v="0"/>
  </r>
  <r>
    <d v="2019-07-28T01:00:00"/>
    <n v="1.0669749975204468"/>
    <n v="82178.815978455066"/>
    <x v="1"/>
  </r>
  <r>
    <d v="2019-07-28T02:00:00"/>
    <n v="0.97872620820999146"/>
    <n v="77828.435325769373"/>
    <x v="2"/>
  </r>
  <r>
    <d v="2019-07-28T03:00:00"/>
    <n v="0.88295447826385498"/>
    <n v="78101.742792136283"/>
    <x v="3"/>
  </r>
  <r>
    <d v="2019-07-28T04:00:00"/>
    <n v="0.79490774869918823"/>
    <n v="79864.571857293573"/>
    <x v="4"/>
  </r>
  <r>
    <d v="2019-07-28T05:00:00"/>
    <n v="0.75998818874359131"/>
    <n v="81547.358191711595"/>
    <x v="5"/>
  </r>
  <r>
    <d v="2019-07-28T06:00:00"/>
    <n v="0.80164593458175659"/>
    <n v="81210.053061320752"/>
    <x v="6"/>
  </r>
  <r>
    <d v="2019-07-28T07:00:00"/>
    <n v="0.92869681119918823"/>
    <n v="79203.056797681391"/>
    <x v="7"/>
  </r>
  <r>
    <d v="2019-07-28T08:00:00"/>
    <n v="1.2479645013809204"/>
    <n v="86626.1756282399"/>
    <x v="8"/>
  </r>
  <r>
    <d v="2019-07-28T09:00:00"/>
    <n v="1.5863355398178101"/>
    <n v="101545.31106421986"/>
    <x v="9"/>
  </r>
  <r>
    <d v="2019-07-28T10:00:00"/>
    <n v="1.6683361530303955"/>
    <n v="112725.3349530827"/>
    <x v="10"/>
  </r>
  <r>
    <d v="2019-07-28T11:00:00"/>
    <n v="1.8900506496429443"/>
    <n v="117325.129902284"/>
    <x v="11"/>
  </r>
  <r>
    <d v="2019-07-28T12:00:00"/>
    <n v="2.1806802749633789"/>
    <n v="120383.68971271346"/>
    <x v="12"/>
  </r>
  <r>
    <d v="2019-07-28T13:00:00"/>
    <n v="2.4958362579345703"/>
    <n v="126735.25068773597"/>
    <x v="13"/>
  </r>
  <r>
    <d v="2019-07-28T14:00:00"/>
    <n v="2.7801153659820557"/>
    <n v="131028.08742015909"/>
    <x v="14"/>
  </r>
  <r>
    <d v="2019-07-28T15:00:00"/>
    <n v="2.7686502933502197"/>
    <n v="133018.91592738876"/>
    <x v="15"/>
  </r>
  <r>
    <d v="2019-07-28T16:00:00"/>
    <n v="2.7553889751434326"/>
    <n v="135317.2294021147"/>
    <x v="16"/>
  </r>
  <r>
    <d v="2019-07-28T17:00:00"/>
    <n v="2.8001017570495605"/>
    <n v="132773.45593797913"/>
    <x v="17"/>
  </r>
  <r>
    <d v="2019-07-28T18:00:00"/>
    <n v="2.6259109973907471"/>
    <n v="133625.93666656993"/>
    <x v="18"/>
  </r>
  <r>
    <d v="2019-07-28T19:00:00"/>
    <n v="2.4079489707946777"/>
    <n v="123422.01760300501"/>
    <x v="19"/>
  </r>
  <r>
    <d v="2019-07-28T20:00:00"/>
    <n v="2.5078356266021729"/>
    <n v="115288.15318337949"/>
    <x v="20"/>
  </r>
  <r>
    <d v="2019-07-28T21:00:00"/>
    <n v="2.3380889892578125"/>
    <n v="110294.31216176962"/>
    <x v="21"/>
  </r>
  <r>
    <d v="2019-07-28T22:00:00"/>
    <n v="2.0615620613098145"/>
    <n v="99935.505622092503"/>
    <x v="22"/>
  </r>
  <r>
    <d v="2019-07-28T23:00:00"/>
    <n v="1.6877778768539429"/>
    <n v="93340.39513757384"/>
    <x v="23"/>
  </r>
  <r>
    <d v="2019-07-29T00:00:00"/>
    <n v="1.4872689247131348"/>
    <n v="89862.223704256015"/>
    <x v="0"/>
  </r>
  <r>
    <d v="2019-07-29T01:00:00"/>
    <n v="1.2154209613800049"/>
    <n v="86598.567893439889"/>
    <x v="1"/>
  </r>
  <r>
    <d v="2019-07-29T02:00:00"/>
    <n v="1.119195818901062"/>
    <n v="84596.883217113907"/>
    <x v="2"/>
  </r>
  <r>
    <d v="2019-07-29T03:00:00"/>
    <n v="1.0085281133651733"/>
    <n v="81643.828412981529"/>
    <x v="3"/>
  </r>
  <r>
    <d v="2019-07-29T04:00:00"/>
    <n v="0.959708571434021"/>
    <n v="84025.764499652258"/>
    <x v="4"/>
  </r>
  <r>
    <d v="2019-07-29T05:00:00"/>
    <n v="0.96175688505172729"/>
    <n v="90518.220935883161"/>
    <x v="5"/>
  </r>
  <r>
    <d v="2019-07-29T06:00:00"/>
    <n v="1.0785109996795654"/>
    <n v="100571.24002839875"/>
    <x v="6"/>
  </r>
  <r>
    <d v="2019-07-29T07:00:00"/>
    <n v="1.0621709823608398"/>
    <n v="111290.35908410327"/>
    <x v="7"/>
  </r>
  <r>
    <d v="2019-07-29T08:00:00"/>
    <n v="1.3272714614868164"/>
    <n v="131182.94182136765"/>
    <x v="8"/>
  </r>
  <r>
    <d v="2019-07-29T09:00:00"/>
    <n v="1.4656436443328857"/>
    <n v="145955.94299642599"/>
    <x v="9"/>
  </r>
  <r>
    <d v="2019-07-29T10:00:00"/>
    <n v="1.7819527387619019"/>
    <n v="165159.19651212369"/>
    <x v="10"/>
  </r>
  <r>
    <d v="2019-07-29T11:00:00"/>
    <n v="2.1191070079803467"/>
    <n v="168844.03783759306"/>
    <x v="11"/>
  </r>
  <r>
    <d v="2019-07-29T12:00:00"/>
    <n v="2.3292632102966309"/>
    <n v="172055.60948219628"/>
    <x v="12"/>
  </r>
  <r>
    <d v="2019-07-29T13:00:00"/>
    <n v="2.4308247566223145"/>
    <n v="177312.5802063586"/>
    <x v="13"/>
  </r>
  <r>
    <d v="2019-07-29T14:00:00"/>
    <n v="2.8594479560852051"/>
    <n v="177923.61269142342"/>
    <x v="14"/>
  </r>
  <r>
    <d v="2019-07-29T15:00:00"/>
    <n v="2.8642725944519043"/>
    <n v="175473.09931048841"/>
    <x v="15"/>
  </r>
  <r>
    <d v="2019-07-29T16:00:00"/>
    <n v="2.985508918762207"/>
    <n v="163774.6126086548"/>
    <x v="16"/>
  </r>
  <r>
    <d v="2019-07-29T17:00:00"/>
    <n v="2.9540355205535889"/>
    <n v="155958.0852424191"/>
    <x v="17"/>
  </r>
  <r>
    <d v="2019-07-29T18:00:00"/>
    <n v="2.890587329864502"/>
    <n v="149066.3813242465"/>
    <x v="18"/>
  </r>
  <r>
    <d v="2019-07-29T19:00:00"/>
    <n v="2.6453428268432617"/>
    <n v="142317.08465535208"/>
    <x v="19"/>
  </r>
  <r>
    <d v="2019-07-29T20:00:00"/>
    <n v="2.3703489303588867"/>
    <n v="131617.92244866808"/>
    <x v="20"/>
  </r>
  <r>
    <d v="2019-07-29T21:00:00"/>
    <n v="2.3266658782958984"/>
    <n v="121061.40007714528"/>
    <x v="21"/>
  </r>
  <r>
    <d v="2019-07-29T22:00:00"/>
    <n v="2.1647274494171143"/>
    <n v="110157.5331984292"/>
    <x v="22"/>
  </r>
  <r>
    <d v="2019-07-29T23:00:00"/>
    <n v="1.8493844270706177"/>
    <n v="99988.381954223369"/>
    <x v="23"/>
  </r>
  <r>
    <d v="2019-07-30T00:00:00"/>
    <n v="1.4715226888656616"/>
    <n v="93377.591426654079"/>
    <x v="0"/>
  </r>
  <r>
    <d v="2019-07-30T01:00:00"/>
    <n v="1.2860631942749023"/>
    <n v="89199.578097907157"/>
    <x v="1"/>
  </r>
  <r>
    <d v="2019-07-30T02:00:00"/>
    <n v="1.192308783531189"/>
    <n v="86468.090998091255"/>
    <x v="2"/>
  </r>
  <r>
    <d v="2019-07-30T03:00:00"/>
    <n v="1.1599706411361694"/>
    <n v="86719.244520614782"/>
    <x v="3"/>
  </r>
  <r>
    <d v="2019-07-30T04:00:00"/>
    <n v="0.98436009883880615"/>
    <n v="89668.674241573448"/>
    <x v="4"/>
  </r>
  <r>
    <d v="2019-07-30T05:00:00"/>
    <n v="0.98141658306121826"/>
    <n v="95478.336206072825"/>
    <x v="5"/>
  </r>
  <r>
    <d v="2019-07-30T06:00:00"/>
    <n v="1.1843466758728027"/>
    <n v="109902.60329418098"/>
    <x v="6"/>
  </r>
  <r>
    <d v="2019-07-30T07:00:00"/>
    <n v="1.1731832027435303"/>
    <n v="123251.7263111544"/>
    <x v="7"/>
  </r>
  <r>
    <d v="2019-07-30T08:00:00"/>
    <n v="1.2199704647064209"/>
    <n v="135840.98562398326"/>
    <x v="8"/>
  </r>
  <r>
    <d v="2019-07-30T09:00:00"/>
    <n v="1.3881577253341675"/>
    <n v="146631.25465213045"/>
    <x v="9"/>
  </r>
  <r>
    <d v="2019-07-30T10:00:00"/>
    <n v="1.5380395650863647"/>
    <n v="154946.43427381208"/>
    <x v="10"/>
  </r>
  <r>
    <d v="2019-07-30T11:00:00"/>
    <n v="1.7773643732070923"/>
    <n v="163639.4590933352"/>
    <x v="11"/>
  </r>
  <r>
    <d v="2019-07-30T12:00:00"/>
    <n v="1.9336484670639038"/>
    <n v="166395.22121985673"/>
    <x v="12"/>
  </r>
  <r>
    <d v="2019-07-30T13:00:00"/>
    <n v="2.2990331649780273"/>
    <n v="170850.85592890711"/>
    <x v="13"/>
  </r>
  <r>
    <d v="2019-07-30T14:00:00"/>
    <n v="2.201068639755249"/>
    <n v="171451.07002848291"/>
    <x v="14"/>
  </r>
  <r>
    <d v="2019-07-30T15:00:00"/>
    <n v="2.3712806701660156"/>
    <n v="168942.20021323184"/>
    <x v="15"/>
  </r>
  <r>
    <d v="2019-07-30T16:00:00"/>
    <n v="2.5031681060791016"/>
    <n v="156515.9885650861"/>
    <x v="16"/>
  </r>
  <r>
    <d v="2019-07-30T17:00:00"/>
    <n v="2.4334168434143066"/>
    <n v="147207.92184005966"/>
    <x v="17"/>
  </r>
  <r>
    <d v="2019-07-30T18:00:00"/>
    <n v="2.2740552425384521"/>
    <n v="132089.7566514725"/>
    <x v="18"/>
  </r>
  <r>
    <d v="2019-07-30T19:00:00"/>
    <n v="2.0942726135253906"/>
    <n v="124748.36319324665"/>
    <x v="19"/>
  </r>
  <r>
    <d v="2019-07-30T20:00:00"/>
    <n v="1.9539085626602173"/>
    <n v="113238.49867805452"/>
    <x v="20"/>
  </r>
  <r>
    <d v="2019-07-30T21:00:00"/>
    <n v="1.8968733549118042"/>
    <n v="103212.50670762215"/>
    <x v="21"/>
  </r>
  <r>
    <d v="2019-07-30T22:00:00"/>
    <n v="1.7514230012893677"/>
    <n v="96860.497313761764"/>
    <x v="22"/>
  </r>
  <r>
    <d v="2019-07-30T23:00:00"/>
    <n v="1.3911516666412354"/>
    <n v="92122.037248453038"/>
    <x v="23"/>
  </r>
  <r>
    <d v="2019-07-31T00:00:00"/>
    <n v="1.2216577529907227"/>
    <n v="88078.823875189351"/>
    <x v="0"/>
  </r>
  <r>
    <d v="2019-07-31T01:00:00"/>
    <n v="0.99159133434295654"/>
    <n v="86505.515729702383"/>
    <x v="1"/>
  </r>
  <r>
    <d v="2019-07-31T02:00:00"/>
    <n v="0.86136478185653687"/>
    <n v="84601.857968710159"/>
    <x v="2"/>
  </r>
  <r>
    <d v="2019-07-31T03:00:00"/>
    <n v="0.85750848054885864"/>
    <n v="84282.153209550292"/>
    <x v="3"/>
  </r>
  <r>
    <d v="2019-07-31T04:00:00"/>
    <n v="0.86327183246612549"/>
    <n v="85648.461801246827"/>
    <x v="4"/>
  </r>
  <r>
    <d v="2019-07-31T05:00:00"/>
    <n v="0.84795379638671875"/>
    <n v="86029.025371934244"/>
    <x v="5"/>
  </r>
  <r>
    <d v="2019-07-31T06:00:00"/>
    <n v="1.0248079299926758"/>
    <n v="99417.102353730064"/>
    <x v="6"/>
  </r>
  <r>
    <d v="2019-07-31T07:00:00"/>
    <n v="1.0452630519866943"/>
    <n v="106494.48384259221"/>
    <x v="7"/>
  </r>
  <r>
    <d v="2019-07-31T08:00:00"/>
    <n v="1.0322377681732178"/>
    <n v="125334.96057333203"/>
    <x v="8"/>
  </r>
  <r>
    <d v="2019-07-31T09:00:00"/>
    <n v="1.3035188913345337"/>
    <n v="142362.80600514758"/>
    <x v="9"/>
  </r>
  <r>
    <d v="2019-07-31T10:00:00"/>
    <n v="1.6463882923126221"/>
    <n v="156088.69931010698"/>
    <x v="10"/>
  </r>
  <r>
    <d v="2019-07-31T11:00:00"/>
    <n v="1.8475543260574341"/>
    <n v="166284.96157045729"/>
    <x v="11"/>
  </r>
  <r>
    <d v="2019-07-31T12:00:00"/>
    <n v="2.0058825016021729"/>
    <n v="173856.98808087746"/>
    <x v="12"/>
  </r>
  <r>
    <d v="2019-07-31T13:00:00"/>
    <n v="2.2098920345306396"/>
    <n v="177071.8720473639"/>
    <x v="13"/>
  </r>
  <r>
    <d v="2019-07-31T14:00:00"/>
    <n v="2.275230884552002"/>
    <n v="177609.91730027911"/>
    <x v="14"/>
  </r>
  <r>
    <d v="2019-07-31T15:00:00"/>
    <n v="2.4923520088195801"/>
    <n v="172907.53400651622"/>
    <x v="15"/>
  </r>
  <r>
    <d v="2019-07-31T16:00:00"/>
    <n v="2.6189346313476563"/>
    <n v="168116.13515580387"/>
    <x v="16"/>
  </r>
  <r>
    <d v="2019-07-31T17:00:00"/>
    <n v="2.613807201385498"/>
    <n v="152283.9577965154"/>
    <x v="17"/>
  </r>
  <r>
    <d v="2019-07-31T18:00:00"/>
    <n v="2.5785520076751709"/>
    <n v="146572.19605411051"/>
    <x v="18"/>
  </r>
  <r>
    <d v="2019-07-31T19:00:00"/>
    <n v="2.4316871166229248"/>
    <n v="144305.86070914863"/>
    <x v="19"/>
  </r>
  <r>
    <d v="2019-07-31T20:00:00"/>
    <n v="2.3002612590789795"/>
    <n v="131055.60722511796"/>
    <x v="20"/>
  </r>
  <r>
    <d v="2019-07-31T21:00:00"/>
    <n v="2.3265924453735352"/>
    <n v="122268.24198741719"/>
    <x v="21"/>
  </r>
  <r>
    <d v="2019-07-31T22:00:00"/>
    <n v="1.9038295745849609"/>
    <n v="108155.56105757761"/>
    <x v="22"/>
  </r>
  <r>
    <d v="2019-07-31T23:00:00"/>
    <n v="1.5907660722732544"/>
    <n v="98149.568036563767"/>
    <x v="23"/>
  </r>
  <r>
    <d v="2019-08-01T00:00:00"/>
    <n v="1.3619028329849243"/>
    <n v="90505.362586271222"/>
    <x v="0"/>
  </r>
  <r>
    <d v="2019-08-01T01:00:00"/>
    <n v="1.2776252031326294"/>
    <n v="84546.491802023244"/>
    <x v="1"/>
  </r>
  <r>
    <d v="2019-08-01T02:00:00"/>
    <n v="1.1000922918319702"/>
    <n v="82816.384394417953"/>
    <x v="2"/>
  </r>
  <r>
    <d v="2019-08-01T03:00:00"/>
    <n v="1.0549447536468506"/>
    <n v="80765.530512138575"/>
    <x v="3"/>
  </r>
  <r>
    <d v="2019-08-01T04:00:00"/>
    <n v="0.98572361469268799"/>
    <n v="83858.694097631087"/>
    <x v="4"/>
  </r>
  <r>
    <d v="2019-08-01T05:00:00"/>
    <n v="0.9842151403427124"/>
    <n v="89515.09747908861"/>
    <x v="5"/>
  </r>
  <r>
    <d v="2019-08-01T06:00:00"/>
    <n v="1.0421837568283081"/>
    <n v="104086.24499318046"/>
    <x v="6"/>
  </r>
  <r>
    <d v="2019-08-01T07:00:00"/>
    <n v="1.1115427017211914"/>
    <n v="113005.37183364687"/>
    <x v="7"/>
  </r>
  <r>
    <d v="2019-08-01T08:00:00"/>
    <n v="1.1283693313598633"/>
    <n v="130732.32990629115"/>
    <x v="8"/>
  </r>
  <r>
    <d v="2019-08-01T09:00:00"/>
    <n v="1.2334737777709961"/>
    <n v="141842.63904209455"/>
    <x v="9"/>
  </r>
  <r>
    <d v="2019-08-01T10:00:00"/>
    <n v="1.4968001842498779"/>
    <n v="152162.43242967475"/>
    <x v="10"/>
  </r>
  <r>
    <d v="2019-08-01T11:00:00"/>
    <n v="1.6792097091674805"/>
    <n v="163134.28936083565"/>
    <x v="11"/>
  </r>
  <r>
    <d v="2019-08-01T12:00:00"/>
    <n v="2.0362732410430908"/>
    <n v="176084.94519949591"/>
    <x v="12"/>
  </r>
  <r>
    <d v="2019-08-01T13:00:00"/>
    <n v="2.196558952331543"/>
    <n v="180483.37901585468"/>
    <x v="13"/>
  </r>
  <r>
    <d v="2019-08-01T14:00:00"/>
    <n v="2.3819310665130615"/>
    <n v="181528.2998566613"/>
    <x v="14"/>
  </r>
  <r>
    <d v="2019-08-01T15:00:00"/>
    <n v="2.6218793392181396"/>
    <n v="179695.25171083349"/>
    <x v="15"/>
  </r>
  <r>
    <d v="2019-08-01T16:00:00"/>
    <n v="2.832573413848877"/>
    <n v="172943.76008719113"/>
    <x v="16"/>
  </r>
  <r>
    <d v="2019-08-01T17:00:00"/>
    <n v="2.9197907447814941"/>
    <n v="164102.97031519187"/>
    <x v="17"/>
  </r>
  <r>
    <d v="2019-08-01T18:00:00"/>
    <n v="2.7304797172546387"/>
    <n v="151028.59643849559"/>
    <x v="18"/>
  </r>
  <r>
    <d v="2019-08-01T19:00:00"/>
    <n v="2.5169000625610352"/>
    <n v="136913.23909589968"/>
    <x v="19"/>
  </r>
  <r>
    <d v="2019-08-01T20:00:00"/>
    <n v="2.4266378879547119"/>
    <n v="124741.69218307579"/>
    <x v="20"/>
  </r>
  <r>
    <d v="2019-08-01T21:00:00"/>
    <n v="2.2306368350982666"/>
    <n v="118536.90060855614"/>
    <x v="21"/>
  </r>
  <r>
    <d v="2019-08-01T22:00:00"/>
    <n v="1.9410004615783691"/>
    <n v="108962.22648461326"/>
    <x v="22"/>
  </r>
  <r>
    <d v="2019-08-01T23:00:00"/>
    <n v="1.6786792278289795"/>
    <n v="99417.08017322568"/>
    <x v="23"/>
  </r>
  <r>
    <d v="2019-08-02T00:00:00"/>
    <n v="1.3814905881881714"/>
    <n v="94003.362773303408"/>
    <x v="0"/>
  </r>
  <r>
    <d v="2019-08-02T01:00:00"/>
    <n v="1.1754320859909058"/>
    <n v="90372.310406246805"/>
    <x v="1"/>
  </r>
  <r>
    <d v="2019-08-02T02:00:00"/>
    <n v="0.99463003873825073"/>
    <n v="88749.272190580028"/>
    <x v="2"/>
  </r>
  <r>
    <d v="2019-08-02T03:00:00"/>
    <n v="0.93475872278213501"/>
    <n v="82168.424532767705"/>
    <x v="3"/>
  </r>
  <r>
    <d v="2019-08-02T04:00:00"/>
    <n v="0.96559971570968628"/>
    <n v="82831.081496580256"/>
    <x v="4"/>
  </r>
  <r>
    <d v="2019-08-02T05:00:00"/>
    <n v="0.84806817770004272"/>
    <n v="87688.856043200969"/>
    <x v="5"/>
  </r>
  <r>
    <d v="2019-08-02T06:00:00"/>
    <n v="0.97189813852310181"/>
    <n v="102547.9828216359"/>
    <x v="6"/>
  </r>
  <r>
    <d v="2019-08-02T07:00:00"/>
    <n v="1.1258089542388916"/>
    <n v="111324.28608569836"/>
    <x v="7"/>
  </r>
  <r>
    <d v="2019-08-02T08:00:00"/>
    <n v="1.0634938478469849"/>
    <n v="126978.41577343013"/>
    <x v="8"/>
  </r>
  <r>
    <d v="2019-08-02T09:00:00"/>
    <n v="1.1689538955688477"/>
    <n v="140543.51857026134"/>
    <x v="9"/>
  </r>
  <r>
    <d v="2019-08-02T10:00:00"/>
    <n v="1.404822826385498"/>
    <n v="153509.307938657"/>
    <x v="10"/>
  </r>
  <r>
    <d v="2019-08-02T11:00:00"/>
    <n v="1.7138190269470215"/>
    <n v="161961.83501852248"/>
    <x v="11"/>
  </r>
  <r>
    <d v="2019-08-02T12:00:00"/>
    <n v="2.1097989082336426"/>
    <n v="169257.56758893427"/>
    <x v="12"/>
  </r>
  <r>
    <d v="2019-08-02T13:00:00"/>
    <n v="2.4659292697906494"/>
    <n v="175651.50487442676"/>
    <x v="13"/>
  </r>
  <r>
    <d v="2019-08-02T14:00:00"/>
    <n v="2.6254513263702393"/>
    <n v="175494.16010148599"/>
    <x v="14"/>
  </r>
  <r>
    <d v="2019-08-02T15:00:00"/>
    <n v="2.72601318359375"/>
    <n v="175531.96029243522"/>
    <x v="15"/>
  </r>
  <r>
    <d v="2019-08-02T16:00:00"/>
    <n v="2.6854391098022461"/>
    <n v="167042.2336255268"/>
    <x v="16"/>
  </r>
  <r>
    <d v="2019-08-02T17:00:00"/>
    <n v="2.591688871383667"/>
    <n v="149083.97620783158"/>
    <x v="17"/>
  </r>
  <r>
    <d v="2019-08-02T18:00:00"/>
    <n v="2.4587697982788086"/>
    <n v="136141.38156883538"/>
    <x v="18"/>
  </r>
  <r>
    <d v="2019-08-02T19:00:00"/>
    <n v="2.2989037036895752"/>
    <n v="128510.3667295663"/>
    <x v="19"/>
  </r>
  <r>
    <d v="2019-08-02T20:00:00"/>
    <n v="2.1787359714508057"/>
    <n v="120199.16867804811"/>
    <x v="20"/>
  </r>
  <r>
    <d v="2019-08-02T21:00:00"/>
    <n v="2.1353600025177002"/>
    <n v="115050.67735145192"/>
    <x v="21"/>
  </r>
  <r>
    <d v="2019-08-02T22:00:00"/>
    <n v="1.7095803022384644"/>
    <n v="104638.32944803794"/>
    <x v="22"/>
  </r>
  <r>
    <d v="2019-08-02T23:00:00"/>
    <n v="1.5321822166442871"/>
    <n v="98257.717051795786"/>
    <x v="23"/>
  </r>
  <r>
    <d v="2019-08-03T00:00:00"/>
    <n v="1.2588036060333252"/>
    <n v="92133.929326558922"/>
    <x v="0"/>
  </r>
  <r>
    <d v="2019-08-03T01:00:00"/>
    <n v="1.1927794218063354"/>
    <n v="86149.822665355285"/>
    <x v="1"/>
  </r>
  <r>
    <d v="2019-08-03T02:00:00"/>
    <n v="1.0138008594512939"/>
    <n v="82537.072061579209"/>
    <x v="2"/>
  </r>
  <r>
    <d v="2019-08-03T03:00:00"/>
    <n v="0.95815181732177734"/>
    <n v="80519.832034094463"/>
    <x v="3"/>
  </r>
  <r>
    <d v="2019-08-03T04:00:00"/>
    <n v="0.8884202241897583"/>
    <n v="77147.749459337108"/>
    <x v="4"/>
  </r>
  <r>
    <d v="2019-08-03T05:00:00"/>
    <n v="0.86769407987594604"/>
    <n v="79013.449059708335"/>
    <x v="5"/>
  </r>
  <r>
    <d v="2019-08-03T06:00:00"/>
    <n v="0.91006273031234741"/>
    <n v="82379.682940344515"/>
    <x v="6"/>
  </r>
  <r>
    <d v="2019-08-03T07:00:00"/>
    <n v="1.0020656585693359"/>
    <n v="86941.621137372451"/>
    <x v="7"/>
  </r>
  <r>
    <d v="2019-08-03T08:00:00"/>
    <n v="1.0738698244094849"/>
    <n v="97428.179888793093"/>
    <x v="8"/>
  </r>
  <r>
    <d v="2019-08-03T09:00:00"/>
    <n v="1.5064080953598022"/>
    <n v="107723.54479299395"/>
    <x v="9"/>
  </r>
  <r>
    <d v="2019-08-03T10:00:00"/>
    <n v="1.7355970144271851"/>
    <n v="117955.83704257292"/>
    <x v="10"/>
  </r>
  <r>
    <d v="2019-08-03T11:00:00"/>
    <n v="2.003605842590332"/>
    <n v="125100.83236941218"/>
    <x v="11"/>
  </r>
  <r>
    <d v="2019-08-03T12:00:00"/>
    <n v="2.1972107887268066"/>
    <n v="130852.88954347916"/>
    <x v="12"/>
  </r>
  <r>
    <d v="2019-08-03T13:00:00"/>
    <n v="2.3572132587432861"/>
    <n v="133137.32144641943"/>
    <x v="13"/>
  </r>
  <r>
    <d v="2019-08-03T14:00:00"/>
    <n v="2.4839458465576172"/>
    <n v="134757.84794135494"/>
    <x v="14"/>
  </r>
  <r>
    <d v="2019-08-03T15:00:00"/>
    <n v="2.5418417453765869"/>
    <n v="135585.71147219412"/>
    <x v="15"/>
  </r>
  <r>
    <d v="2019-08-03T16:00:00"/>
    <n v="2.686647891998291"/>
    <n v="136885.64981414878"/>
    <x v="16"/>
  </r>
  <r>
    <d v="2019-08-03T17:00:00"/>
    <n v="2.6668806076049805"/>
    <n v="134006.90011039047"/>
    <x v="17"/>
  </r>
  <r>
    <d v="2019-08-03T18:00:00"/>
    <n v="2.6844706535339355"/>
    <n v="132808.99675540635"/>
    <x v="18"/>
  </r>
  <r>
    <d v="2019-08-03T19:00:00"/>
    <n v="2.5175633430480957"/>
    <n v="129839.54187472367"/>
    <x v="19"/>
  </r>
  <r>
    <d v="2019-08-03T20:00:00"/>
    <n v="2.1813123226165771"/>
    <n v="120275.27000699761"/>
    <x v="20"/>
  </r>
  <r>
    <d v="2019-08-03T21:00:00"/>
    <n v="2.2331013679504395"/>
    <n v="114814.57038458636"/>
    <x v="21"/>
  </r>
  <r>
    <d v="2019-08-03T22:00:00"/>
    <n v="1.9154609441757202"/>
    <n v="104157.38161806889"/>
    <x v="22"/>
  </r>
  <r>
    <d v="2019-08-03T23:00:00"/>
    <n v="1.5734179019927979"/>
    <n v="92717.99347627422"/>
    <x v="23"/>
  </r>
  <r>
    <d v="2019-08-04T00:00:00"/>
    <n v="1.3576736450195313"/>
    <n v="88207.527996024917"/>
    <x v="0"/>
  </r>
  <r>
    <d v="2019-08-04T01:00:00"/>
    <n v="1.1556688547134399"/>
    <n v="82764.701066711743"/>
    <x v="1"/>
  </r>
  <r>
    <d v="2019-08-04T02:00:00"/>
    <n v="1.0231384038925171"/>
    <n v="79534.22690230055"/>
    <x v="2"/>
  </r>
  <r>
    <d v="2019-08-04T03:00:00"/>
    <n v="0.92825424671173096"/>
    <n v="78533.177761617058"/>
    <x v="3"/>
  </r>
  <r>
    <d v="2019-08-04T04:00:00"/>
    <n v="0.86727160215377808"/>
    <n v="78807.059048910654"/>
    <x v="4"/>
  </r>
  <r>
    <d v="2019-08-04T05:00:00"/>
    <n v="0.92658895254135132"/>
    <n v="79683.456499761509"/>
    <x v="5"/>
  </r>
  <r>
    <d v="2019-08-04T06:00:00"/>
    <n v="0.90107345581054688"/>
    <n v="79722.209911593352"/>
    <x v="6"/>
  </r>
  <r>
    <d v="2019-08-04T07:00:00"/>
    <n v="0.98077034950256348"/>
    <n v="78479.683481266533"/>
    <x v="7"/>
  </r>
  <r>
    <d v="2019-08-04T08:00:00"/>
    <n v="1.0517735481262207"/>
    <n v="87953.751999116386"/>
    <x v="8"/>
  </r>
  <r>
    <d v="2019-08-04T09:00:00"/>
    <n v="1.4105890989303589"/>
    <n v="99661.628659991256"/>
    <x v="9"/>
  </r>
  <r>
    <d v="2019-08-04T10:00:00"/>
    <n v="1.5158413648605347"/>
    <n v="108517.33820660047"/>
    <x v="10"/>
  </r>
  <r>
    <d v="2019-08-04T11:00:00"/>
    <n v="1.6781582832336426"/>
    <n v="117481.9207983456"/>
    <x v="11"/>
  </r>
  <r>
    <d v="2019-08-04T12:00:00"/>
    <n v="1.8213822841644287"/>
    <n v="119406.61904639083"/>
    <x v="12"/>
  </r>
  <r>
    <d v="2019-08-04T13:00:00"/>
    <n v="2.2716522216796875"/>
    <n v="122049.16503336094"/>
    <x v="13"/>
  </r>
  <r>
    <d v="2019-08-04T14:00:00"/>
    <n v="2.4446206092834473"/>
    <n v="128937.06573376989"/>
    <x v="14"/>
  </r>
  <r>
    <d v="2019-08-04T15:00:00"/>
    <n v="2.6360328197479248"/>
    <n v="133172.60323270987"/>
    <x v="15"/>
  </r>
  <r>
    <d v="2019-08-04T16:00:00"/>
    <n v="2.6932816505432129"/>
    <n v="132056.08764121469"/>
    <x v="16"/>
  </r>
  <r>
    <d v="2019-08-04T17:00:00"/>
    <n v="2.8009519577026367"/>
    <n v="129705.27751671377"/>
    <x v="17"/>
  </r>
  <r>
    <d v="2019-08-04T18:00:00"/>
    <n v="2.5318617820739746"/>
    <n v="125831.17958885504"/>
    <x v="18"/>
  </r>
  <r>
    <d v="2019-08-04T19:00:00"/>
    <n v="2.558988094329834"/>
    <n v="118538.86220100441"/>
    <x v="19"/>
  </r>
  <r>
    <d v="2019-08-04T20:00:00"/>
    <n v="2.2625863552093506"/>
    <n v="110511.24463924445"/>
    <x v="20"/>
  </r>
  <r>
    <d v="2019-08-04T21:00:00"/>
    <n v="2.1224920749664307"/>
    <n v="105814.00685795333"/>
    <x v="21"/>
  </r>
  <r>
    <d v="2019-08-04T22:00:00"/>
    <n v="1.8576991558074951"/>
    <n v="97340.777832977255"/>
    <x v="22"/>
  </r>
  <r>
    <d v="2019-08-04T23:00:00"/>
    <n v="1.4658687114715576"/>
    <n v="89656.45493236628"/>
    <x v="23"/>
  </r>
  <r>
    <d v="2019-08-05T00:00:00"/>
    <n v="1.1802493333816528"/>
    <n v="83255.098893362534"/>
    <x v="0"/>
  </r>
  <r>
    <d v="2019-08-05T01:00:00"/>
    <n v="1.0442379713058472"/>
    <n v="82377.641493960022"/>
    <x v="1"/>
  </r>
  <r>
    <d v="2019-08-05T02:00:00"/>
    <n v="1.0350106954574585"/>
    <n v="80538.103735106459"/>
    <x v="2"/>
  </r>
  <r>
    <d v="2019-08-05T03:00:00"/>
    <n v="0.87083876132965088"/>
    <n v="77817.434660139625"/>
    <x v="3"/>
  </r>
  <r>
    <d v="2019-08-05T04:00:00"/>
    <n v="0.82823431491851807"/>
    <n v="80799.800645020048"/>
    <x v="4"/>
  </r>
  <r>
    <d v="2019-08-05T05:00:00"/>
    <n v="0.83074373006820679"/>
    <n v="84818.321732062672"/>
    <x v="5"/>
  </r>
  <r>
    <d v="2019-08-05T06:00:00"/>
    <n v="0.87343502044677734"/>
    <n v="100959.07721936968"/>
    <x v="6"/>
  </r>
  <r>
    <d v="2019-08-05T07:00:00"/>
    <n v="0.98659771680831909"/>
    <n v="108672.47263164925"/>
    <x v="7"/>
  </r>
  <r>
    <d v="2019-08-05T08:00:00"/>
    <n v="1.0800691843032837"/>
    <n v="127512.80875768301"/>
    <x v="8"/>
  </r>
  <r>
    <d v="2019-08-05T09:00:00"/>
    <n v="1.3427234888076782"/>
    <n v="142587.45637388362"/>
    <x v="9"/>
  </r>
  <r>
    <d v="2019-08-05T10:00:00"/>
    <n v="1.6791986227035522"/>
    <n v="152079.49647087767"/>
    <x v="10"/>
  </r>
  <r>
    <d v="2019-08-05T11:00:00"/>
    <n v="1.8594895601272583"/>
    <n v="164655.31148815822"/>
    <x v="11"/>
  </r>
  <r>
    <d v="2019-08-05T12:00:00"/>
    <n v="2.241008996963501"/>
    <n v="173684.05198341323"/>
    <x v="12"/>
  </r>
  <r>
    <d v="2019-08-05T13:00:00"/>
    <n v="2.3160915374755859"/>
    <n v="177827.99510244714"/>
    <x v="13"/>
  </r>
  <r>
    <d v="2019-08-05T14:00:00"/>
    <n v="2.5499162673950195"/>
    <n v="181081.48277535196"/>
    <x v="14"/>
  </r>
  <r>
    <d v="2019-08-05T15:00:00"/>
    <n v="2.6244790554046631"/>
    <n v="179005.36093619856"/>
    <x v="15"/>
  </r>
  <r>
    <d v="2019-08-05T16:00:00"/>
    <n v="2.7434849739074707"/>
    <n v="165851.36138503096"/>
    <x v="16"/>
  </r>
  <r>
    <d v="2019-08-05T17:00:00"/>
    <n v="2.8885605335235596"/>
    <n v="152352.26686423665"/>
    <x v="17"/>
  </r>
  <r>
    <d v="2019-08-05T18:00:00"/>
    <n v="2.9629437923431396"/>
    <n v="139956.37160230629"/>
    <x v="18"/>
  </r>
  <r>
    <d v="2019-08-05T19:00:00"/>
    <n v="2.755256175994873"/>
    <n v="131493.79480282706"/>
    <x v="19"/>
  </r>
  <r>
    <d v="2019-08-05T20:00:00"/>
    <n v="2.5786428451538086"/>
    <n v="121486.36742571874"/>
    <x v="20"/>
  </r>
  <r>
    <d v="2019-08-05T21:00:00"/>
    <n v="2.1891922950744629"/>
    <n v="115049.56147845335"/>
    <x v="21"/>
  </r>
  <r>
    <d v="2019-08-05T22:00:00"/>
    <n v="2.0527842044830322"/>
    <n v="104525.59152315232"/>
    <x v="22"/>
  </r>
  <r>
    <d v="2019-08-05T23:00:00"/>
    <n v="1.7029837369918823"/>
    <n v="95394.559660711078"/>
    <x v="23"/>
  </r>
  <r>
    <d v="2019-08-06T00:00:00"/>
    <n v="1.4657440185546875"/>
    <n v="88602.528500634202"/>
    <x v="0"/>
  </r>
  <r>
    <d v="2019-08-06T01:00:00"/>
    <n v="1.1935325860977173"/>
    <n v="84575.235134319679"/>
    <x v="1"/>
  </r>
  <r>
    <d v="2019-08-06T02:00:00"/>
    <n v="1.0335485935211182"/>
    <n v="81133.892829619683"/>
    <x v="2"/>
  </r>
  <r>
    <d v="2019-08-06T03:00:00"/>
    <n v="0.96368926763534546"/>
    <n v="80075.658532332178"/>
    <x v="3"/>
  </r>
  <r>
    <d v="2019-08-06T04:00:00"/>
    <n v="0.89945530891418457"/>
    <n v="81840.640557487786"/>
    <x v="4"/>
  </r>
  <r>
    <d v="2019-08-06T05:00:00"/>
    <n v="0.8699650764465332"/>
    <n v="90008.657734794993"/>
    <x v="5"/>
  </r>
  <r>
    <d v="2019-08-06T06:00:00"/>
    <n v="0.96684539318084717"/>
    <n v="104087.18061873956"/>
    <x v="6"/>
  </r>
  <r>
    <d v="2019-08-06T07:00:00"/>
    <n v="0.99651062488555908"/>
    <n v="114324.57005444134"/>
    <x v="7"/>
  </r>
  <r>
    <d v="2019-08-06T08:00:00"/>
    <n v="1.1407309770584106"/>
    <n v="127203.80725796861"/>
    <x v="8"/>
  </r>
  <r>
    <d v="2019-08-06T09:00:00"/>
    <n v="1.2655386924743652"/>
    <n v="146692.06542601157"/>
    <x v="9"/>
  </r>
  <r>
    <d v="2019-08-06T10:00:00"/>
    <n v="1.4908744096755981"/>
    <n v="158552.52307374252"/>
    <x v="10"/>
  </r>
  <r>
    <d v="2019-08-06T11:00:00"/>
    <n v="1.7608821392059326"/>
    <n v="164329.52027567153"/>
    <x v="11"/>
  </r>
  <r>
    <d v="2019-08-06T12:00:00"/>
    <n v="2.0140810012817383"/>
    <n v="174478.0070332358"/>
    <x v="12"/>
  </r>
  <r>
    <d v="2019-08-06T13:00:00"/>
    <n v="2.1280035972595215"/>
    <n v="181879.02365490972"/>
    <x v="13"/>
  </r>
  <r>
    <d v="2019-08-06T14:00:00"/>
    <n v="2.2737908363342285"/>
    <n v="183512.33700346953"/>
    <x v="14"/>
  </r>
  <r>
    <d v="2019-08-06T15:00:00"/>
    <n v="2.6338083744049072"/>
    <n v="181407.52908524458"/>
    <x v="15"/>
  </r>
  <r>
    <d v="2019-08-06T16:00:00"/>
    <n v="2.7349131107330322"/>
    <n v="170453.40566200513"/>
    <x v="16"/>
  </r>
  <r>
    <d v="2019-08-06T17:00:00"/>
    <n v="2.5879859924316406"/>
    <n v="158279.65769693124"/>
    <x v="17"/>
  </r>
  <r>
    <d v="2019-08-06T18:00:00"/>
    <n v="2.4979183673858643"/>
    <n v="144749.2175052822"/>
    <x v="18"/>
  </r>
  <r>
    <d v="2019-08-06T19:00:00"/>
    <n v="2.3443915843963623"/>
    <n v="137045.54367946787"/>
    <x v="19"/>
  </r>
  <r>
    <d v="2019-08-06T20:00:00"/>
    <n v="2.1365509033203125"/>
    <n v="123896.92303915777"/>
    <x v="20"/>
  </r>
  <r>
    <d v="2019-08-06T21:00:00"/>
    <n v="2.1028203964233398"/>
    <n v="117669.67084412364"/>
    <x v="21"/>
  </r>
  <r>
    <d v="2019-08-06T22:00:00"/>
    <n v="1.8903621435165405"/>
    <n v="107533.97004454685"/>
    <x v="22"/>
  </r>
  <r>
    <d v="2019-08-06T23:00:00"/>
    <n v="1.5991660356521606"/>
    <n v="99157.716153831832"/>
    <x v="23"/>
  </r>
  <r>
    <d v="2019-08-07T00:00:00"/>
    <n v="1.2722300291061401"/>
    <n v="92504.768381093381"/>
    <x v="0"/>
  </r>
  <r>
    <d v="2019-08-07T01:00:00"/>
    <n v="1.0792078971862793"/>
    <n v="88437.391434941179"/>
    <x v="1"/>
  </r>
  <r>
    <d v="2019-08-07T02:00:00"/>
    <n v="1.0055944919586182"/>
    <n v="85839.017431186759"/>
    <x v="2"/>
  </r>
  <r>
    <d v="2019-08-07T03:00:00"/>
    <n v="0.97205454111099243"/>
    <n v="84649.764674962105"/>
    <x v="3"/>
  </r>
  <r>
    <d v="2019-08-07T04:00:00"/>
    <n v="0.94807344675064087"/>
    <n v="85523.552290232576"/>
    <x v="4"/>
  </r>
  <r>
    <d v="2019-08-07T05:00:00"/>
    <n v="0.95253276824951172"/>
    <n v="92818.816382139034"/>
    <x v="5"/>
  </r>
  <r>
    <d v="2019-08-07T06:00:00"/>
    <n v="1.1359938383102417"/>
    <n v="105038.10558424663"/>
    <x v="6"/>
  </r>
  <r>
    <d v="2019-08-07T07:00:00"/>
    <n v="1.0403029918670654"/>
    <n v="121002.27225853574"/>
    <x v="7"/>
  </r>
  <r>
    <d v="2019-08-07T08:00:00"/>
    <n v="1.1049448251724243"/>
    <n v="136117.23487240405"/>
    <x v="8"/>
  </r>
  <r>
    <d v="2019-08-07T09:00:00"/>
    <n v="1.2630175352096558"/>
    <n v="149527.76910584554"/>
    <x v="9"/>
  </r>
  <r>
    <d v="2019-08-07T10:00:00"/>
    <n v="1.3957420587539673"/>
    <n v="161075.21212605972"/>
    <x v="10"/>
  </r>
  <r>
    <d v="2019-08-07T11:00:00"/>
    <n v="1.5728487968444824"/>
    <n v="159607.61211360627"/>
    <x v="11"/>
  </r>
  <r>
    <d v="2019-08-07T12:00:00"/>
    <n v="1.5932891368865967"/>
    <n v="159765.43770564988"/>
    <x v="12"/>
  </r>
  <r>
    <d v="2019-08-07T13:00:00"/>
    <n v="1.877724289894104"/>
    <n v="169082.75308770392"/>
    <x v="13"/>
  </r>
  <r>
    <d v="2019-08-07T14:00:00"/>
    <n v="2.0472056865692139"/>
    <n v="175156.75649073001"/>
    <x v="14"/>
  </r>
  <r>
    <d v="2019-08-07T15:00:00"/>
    <n v="2.2839093208312988"/>
    <n v="172940.7433587104"/>
    <x v="15"/>
  </r>
  <r>
    <d v="2019-08-07T16:00:00"/>
    <n v="2.4079322814941406"/>
    <n v="163141.63554473236"/>
    <x v="16"/>
  </r>
  <r>
    <d v="2019-08-07T17:00:00"/>
    <n v="2.5269937515258789"/>
    <n v="149688.64552671215"/>
    <x v="17"/>
  </r>
  <r>
    <d v="2019-08-07T18:00:00"/>
    <n v="2.4411015510559082"/>
    <n v="139876.2505048727"/>
    <x v="18"/>
  </r>
  <r>
    <d v="2019-08-07T19:00:00"/>
    <n v="2.2807645797729492"/>
    <n v="133344.61813505329"/>
    <x v="19"/>
  </r>
  <r>
    <d v="2019-08-07T20:00:00"/>
    <n v="2.3214592933654785"/>
    <n v="121667.73021043473"/>
    <x v="20"/>
  </r>
  <r>
    <d v="2019-08-07T21:00:00"/>
    <n v="2.0735085010528564"/>
    <n v="114515.83865476702"/>
    <x v="21"/>
  </r>
  <r>
    <d v="2019-08-07T22:00:00"/>
    <n v="1.7147516012191772"/>
    <n v="104428.12260803446"/>
    <x v="22"/>
  </r>
  <r>
    <d v="2019-08-07T23:00:00"/>
    <n v="1.4559999704360962"/>
    <n v="97152.955389021256"/>
    <x v="23"/>
  </r>
  <r>
    <d v="2019-08-08T00:00:00"/>
    <n v="1.2876369953155518"/>
    <n v="90592.649254587566"/>
    <x v="0"/>
  </r>
  <r>
    <d v="2019-08-08T01:00:00"/>
    <n v="1.1186172962188721"/>
    <n v="85890.753128905271"/>
    <x v="1"/>
  </r>
  <r>
    <d v="2019-08-08T02:00:00"/>
    <n v="0.97671020030975342"/>
    <n v="84279.0650498865"/>
    <x v="2"/>
  </r>
  <r>
    <d v="2019-08-08T03:00:00"/>
    <n v="0.92905879020690918"/>
    <n v="80860.412340329814"/>
    <x v="3"/>
  </r>
  <r>
    <d v="2019-08-08T04:00:00"/>
    <n v="0.84336239099502563"/>
    <n v="80772.589492303829"/>
    <x v="4"/>
  </r>
  <r>
    <d v="2019-08-08T05:00:00"/>
    <n v="0.91553628444671631"/>
    <n v="90449.022333316985"/>
    <x v="5"/>
  </r>
  <r>
    <d v="2019-08-08T06:00:00"/>
    <n v="1.0384460687637329"/>
    <n v="107986.67337588948"/>
    <x v="6"/>
  </r>
  <r>
    <d v="2019-08-08T07:00:00"/>
    <n v="1.1258877515792847"/>
    <n v="117583.71712030069"/>
    <x v="7"/>
  </r>
  <r>
    <d v="2019-08-08T08:00:00"/>
    <n v="1.0027623176574707"/>
    <n v="138053.33008942945"/>
    <x v="8"/>
  </r>
  <r>
    <d v="2019-08-08T09:00:00"/>
    <n v="1.1678721904754639"/>
    <n v="154191.90929663306"/>
    <x v="9"/>
  </r>
  <r>
    <d v="2019-08-08T10:00:00"/>
    <n v="1.4100637435913086"/>
    <n v="166600.8357346378"/>
    <x v="10"/>
  </r>
  <r>
    <d v="2019-08-08T11:00:00"/>
    <n v="1.7424746751785278"/>
    <n v="178835.93395844399"/>
    <x v="11"/>
  </r>
  <r>
    <d v="2019-08-08T12:00:00"/>
    <n v="1.9331928491592407"/>
    <n v="179596.13440707987"/>
    <x v="12"/>
  </r>
  <r>
    <d v="2019-08-08T13:00:00"/>
    <n v="2.1543495655059814"/>
    <n v="181103.29335722968"/>
    <x v="13"/>
  </r>
  <r>
    <d v="2019-08-08T14:00:00"/>
    <n v="2.2656011581420898"/>
    <n v="185967.30678300283"/>
    <x v="14"/>
  </r>
  <r>
    <d v="2019-08-08T15:00:00"/>
    <n v="2.4923355579376221"/>
    <n v="183874.06550542198"/>
    <x v="15"/>
  </r>
  <r>
    <d v="2019-08-08T16:00:00"/>
    <n v="2.7062513828277588"/>
    <n v="168912.25654055231"/>
    <x v="16"/>
  </r>
  <r>
    <d v="2019-08-08T17:00:00"/>
    <n v="2.7127020359039307"/>
    <n v="156643.91141904899"/>
    <x v="17"/>
  </r>
  <r>
    <d v="2019-08-08T18:00:00"/>
    <n v="2.5997259616851807"/>
    <n v="146547.76259885769"/>
    <x v="18"/>
  </r>
  <r>
    <d v="2019-08-08T19:00:00"/>
    <n v="2.4590024948120117"/>
    <n v="139129.35302980893"/>
    <x v="19"/>
  </r>
  <r>
    <d v="2019-08-08T20:00:00"/>
    <n v="2.172217845916748"/>
    <n v="128621.51130379325"/>
    <x v="20"/>
  </r>
  <r>
    <d v="2019-08-08T21:00:00"/>
    <n v="2.1055712699890137"/>
    <n v="118487.12145883319"/>
    <x v="21"/>
  </r>
  <r>
    <d v="2019-08-08T22:00:00"/>
    <n v="1.8544400930404663"/>
    <n v="108386.4062683098"/>
    <x v="22"/>
  </r>
  <r>
    <d v="2019-08-08T23:00:00"/>
    <n v="1.5665555000305176"/>
    <n v="100099.64844491788"/>
    <x v="23"/>
  </r>
  <r>
    <d v="2019-08-09T00:00:00"/>
    <n v="1.3287509679794312"/>
    <n v="94662.617876422752"/>
    <x v="0"/>
  </r>
  <r>
    <d v="2019-08-09T01:00:00"/>
    <n v="1.1725215911865234"/>
    <n v="89054.943884627952"/>
    <x v="1"/>
  </r>
  <r>
    <d v="2019-08-09T02:00:00"/>
    <n v="1.0898756980895996"/>
    <n v="85696.055224531476"/>
    <x v="2"/>
  </r>
  <r>
    <d v="2019-08-09T03:00:00"/>
    <n v="0.97984248399734497"/>
    <n v="81639.191523395464"/>
    <x v="3"/>
  </r>
  <r>
    <d v="2019-08-09T04:00:00"/>
    <n v="0.95899248123168945"/>
    <n v="83412.315007805795"/>
    <x v="4"/>
  </r>
  <r>
    <d v="2019-08-09T05:00:00"/>
    <n v="0.92146807909011841"/>
    <n v="90955.797367544452"/>
    <x v="5"/>
  </r>
  <r>
    <d v="2019-08-09T06:00:00"/>
    <n v="1.163979172706604"/>
    <n v="102691.63672665348"/>
    <x v="6"/>
  </r>
  <r>
    <d v="2019-08-09T07:00:00"/>
    <n v="1.282261848449707"/>
    <n v="115746.17041849084"/>
    <x v="7"/>
  </r>
  <r>
    <d v="2019-08-09T08:00:00"/>
    <n v="1.1248351335525513"/>
    <n v="141017.12710863014"/>
    <x v="8"/>
  </r>
  <r>
    <d v="2019-08-09T09:00:00"/>
    <n v="1.1949739456176758"/>
    <n v="154146.44742400272"/>
    <x v="9"/>
  </r>
  <r>
    <d v="2019-08-09T10:00:00"/>
    <n v="1.3597948551177979"/>
    <n v="160926.36862251034"/>
    <x v="10"/>
  </r>
  <r>
    <d v="2019-08-09T11:00:00"/>
    <n v="1.672335147857666"/>
    <n v="168722.67997396397"/>
    <x v="11"/>
  </r>
  <r>
    <d v="2019-08-09T12:00:00"/>
    <n v="1.9436526298522949"/>
    <n v="178433.62864318868"/>
    <x v="12"/>
  </r>
  <r>
    <d v="2019-08-09T13:00:00"/>
    <n v="2.2602167129516602"/>
    <n v="180108.59279654635"/>
    <x v="13"/>
  </r>
  <r>
    <d v="2019-08-09T14:00:00"/>
    <n v="2.4713256359100342"/>
    <n v="181984.68885573381"/>
    <x v="14"/>
  </r>
  <r>
    <d v="2019-08-09T15:00:00"/>
    <n v="2.8262753486633301"/>
    <n v="181644.75502842167"/>
    <x v="15"/>
  </r>
  <r>
    <d v="2019-08-09T16:00:00"/>
    <n v="2.7857582569122314"/>
    <n v="167407.85018414349"/>
    <x v="16"/>
  </r>
  <r>
    <d v="2019-08-09T17:00:00"/>
    <n v="2.7531628608703613"/>
    <n v="154402.09024928164"/>
    <x v="17"/>
  </r>
  <r>
    <d v="2019-08-09T18:00:00"/>
    <n v="2.6695919036865234"/>
    <n v="144068.79718485274"/>
    <x v="18"/>
  </r>
  <r>
    <d v="2019-08-09T19:00:00"/>
    <n v="2.4462082386016846"/>
    <n v="129251.60233341873"/>
    <x v="19"/>
  </r>
  <r>
    <d v="2019-08-09T20:00:00"/>
    <n v="2.3718478679656982"/>
    <n v="121043.56822687008"/>
    <x v="20"/>
  </r>
  <r>
    <d v="2019-08-09T21:00:00"/>
    <n v="2.1497352123260498"/>
    <n v="118148.76908410386"/>
    <x v="21"/>
  </r>
  <r>
    <d v="2019-08-09T22:00:00"/>
    <n v="2.1170670986175537"/>
    <n v="105970.45130081267"/>
    <x v="22"/>
  </r>
  <r>
    <d v="2019-08-09T23:00:00"/>
    <n v="1.7048413753509521"/>
    <n v="98948.002495819019"/>
    <x v="23"/>
  </r>
  <r>
    <d v="2019-08-10T00:00:00"/>
    <n v="1.4650486707687378"/>
    <n v="94341.557364432345"/>
    <x v="0"/>
  </r>
  <r>
    <d v="2019-08-10T01:00:00"/>
    <n v="1.2334086894989014"/>
    <n v="90125.174365696366"/>
    <x v="1"/>
  </r>
  <r>
    <d v="2019-08-10T02:00:00"/>
    <n v="1.0782192945480347"/>
    <n v="84413.489538407332"/>
    <x v="2"/>
  </r>
  <r>
    <d v="2019-08-10T03:00:00"/>
    <n v="1.0229531526565552"/>
    <n v="81510.114038542408"/>
    <x v="3"/>
  </r>
  <r>
    <d v="2019-08-10T04:00:00"/>
    <n v="0.96852272748947144"/>
    <n v="82295.627053422038"/>
    <x v="4"/>
  </r>
  <r>
    <d v="2019-08-10T05:00:00"/>
    <n v="0.93914991617202759"/>
    <n v="84251.652582409224"/>
    <x v="5"/>
  </r>
  <r>
    <d v="2019-08-10T06:00:00"/>
    <n v="0.90041917562484741"/>
    <n v="85642.934803283584"/>
    <x v="6"/>
  </r>
  <r>
    <d v="2019-08-10T07:00:00"/>
    <n v="1.0944998264312744"/>
    <n v="88212.056244058826"/>
    <x v="7"/>
  </r>
  <r>
    <d v="2019-08-10T08:00:00"/>
    <n v="1.2078316211700439"/>
    <n v="95190.810758405452"/>
    <x v="8"/>
  </r>
  <r>
    <d v="2019-08-10T09:00:00"/>
    <n v="1.3537666797637939"/>
    <n v="104185.15747978119"/>
    <x v="9"/>
  </r>
  <r>
    <d v="2019-08-10T10:00:00"/>
    <n v="1.5863925218582153"/>
    <n v="112749.0836368801"/>
    <x v="10"/>
  </r>
  <r>
    <d v="2019-08-10T11:00:00"/>
    <n v="1.9297373294830322"/>
    <n v="118425.7213336342"/>
    <x v="11"/>
  </r>
  <r>
    <d v="2019-08-10T12:00:00"/>
    <n v="2.1579239368438721"/>
    <n v="126277.14925783218"/>
    <x v="12"/>
  </r>
  <r>
    <d v="2019-08-10T13:00:00"/>
    <n v="2.5005171298980713"/>
    <n v="130861.03007098089"/>
    <x v="13"/>
  </r>
  <r>
    <d v="2019-08-10T14:00:00"/>
    <n v="2.6306147575378418"/>
    <n v="131467.2793185999"/>
    <x v="14"/>
  </r>
  <r>
    <d v="2019-08-10T15:00:00"/>
    <n v="2.6725645065307617"/>
    <n v="134749.82263648859"/>
    <x v="15"/>
  </r>
  <r>
    <d v="2019-08-10T16:00:00"/>
    <n v="2.7306091785430908"/>
    <n v="134455.8920592012"/>
    <x v="16"/>
  </r>
  <r>
    <d v="2019-08-10T17:00:00"/>
    <n v="2.7838754653930664"/>
    <n v="126655.8797928412"/>
    <x v="17"/>
  </r>
  <r>
    <d v="2019-08-10T18:00:00"/>
    <n v="2.6904933452606201"/>
    <n v="129230.6692696152"/>
    <x v="18"/>
  </r>
  <r>
    <d v="2019-08-10T19:00:00"/>
    <n v="2.3519127368927002"/>
    <n v="121249.02995716267"/>
    <x v="19"/>
  </r>
  <r>
    <d v="2019-08-10T20:00:00"/>
    <n v="2.179149866104126"/>
    <n v="113560.1846918649"/>
    <x v="20"/>
  </r>
  <r>
    <d v="2019-08-10T21:00:00"/>
    <n v="2.0499215126037598"/>
    <n v="104697.94578469117"/>
    <x v="21"/>
  </r>
  <r>
    <d v="2019-08-10T22:00:00"/>
    <n v="1.7154940366744995"/>
    <n v="95364.135134211028"/>
    <x v="22"/>
  </r>
  <r>
    <d v="2019-08-10T23:00:00"/>
    <n v="1.4376710653305054"/>
    <n v="87432.621894889744"/>
    <x v="23"/>
  </r>
  <r>
    <d v="2019-08-11T00:00:00"/>
    <n v="1.1505978107452393"/>
    <n v="81996.380472791425"/>
    <x v="0"/>
  </r>
  <r>
    <d v="2019-08-11T01:00:00"/>
    <n v="0.92379999160766602"/>
    <n v="79022.423815452814"/>
    <x v="1"/>
  </r>
  <r>
    <d v="2019-08-11T02:00:00"/>
    <n v="0.84555333852767944"/>
    <n v="75346.565842117212"/>
    <x v="2"/>
  </r>
  <r>
    <d v="2019-08-11T03:00:00"/>
    <n v="0.73834854364395142"/>
    <n v="73902.627908939845"/>
    <x v="3"/>
  </r>
  <r>
    <d v="2019-08-11T04:00:00"/>
    <n v="0.76671880483627319"/>
    <n v="74223.939638296652"/>
    <x v="4"/>
  </r>
  <r>
    <d v="2019-08-11T05:00:00"/>
    <n v="0.68893289566040039"/>
    <n v="76907.454864045736"/>
    <x v="5"/>
  </r>
  <r>
    <d v="2019-08-11T06:00:00"/>
    <n v="0.71637123823165894"/>
    <n v="76477.281018304915"/>
    <x v="6"/>
  </r>
  <r>
    <d v="2019-08-11T07:00:00"/>
    <n v="0.89843595027923584"/>
    <n v="74191.825430015291"/>
    <x v="7"/>
  </r>
  <r>
    <d v="2019-08-11T08:00:00"/>
    <n v="1.148237943649292"/>
    <n v="83089.276964389923"/>
    <x v="8"/>
  </r>
  <r>
    <d v="2019-08-11T09:00:00"/>
    <n v="1.3285787105560303"/>
    <n v="97001.592219242637"/>
    <x v="9"/>
  </r>
  <r>
    <d v="2019-08-11T10:00:00"/>
    <n v="1.3883038759231567"/>
    <n v="103166.49519412438"/>
    <x v="10"/>
  </r>
  <r>
    <d v="2019-08-11T11:00:00"/>
    <n v="1.6494417190551758"/>
    <n v="110439.57541041105"/>
    <x v="11"/>
  </r>
  <r>
    <d v="2019-08-11T12:00:00"/>
    <n v="1.9243690967559814"/>
    <n v="110546.27896305894"/>
    <x v="12"/>
  </r>
  <r>
    <d v="2019-08-11T13:00:00"/>
    <n v="2.244257926940918"/>
    <n v="116679.74424302306"/>
    <x v="13"/>
  </r>
  <r>
    <d v="2019-08-11T14:00:00"/>
    <n v="2.3605656623840332"/>
    <n v="118949.96401317263"/>
    <x v="14"/>
  </r>
  <r>
    <d v="2019-08-11T15:00:00"/>
    <n v="2.6302356719970703"/>
    <n v="121552.75151458918"/>
    <x v="15"/>
  </r>
  <r>
    <d v="2019-08-11T16:00:00"/>
    <n v="2.6072638034820557"/>
    <n v="125969.14676583464"/>
    <x v="16"/>
  </r>
  <r>
    <d v="2019-08-11T17:00:00"/>
    <n v="2.6196677684783936"/>
    <n v="125916.50294997683"/>
    <x v="17"/>
  </r>
  <r>
    <d v="2019-08-11T18:00:00"/>
    <n v="2.3658840656280518"/>
    <n v="123905.38537445784"/>
    <x v="18"/>
  </r>
  <r>
    <d v="2019-08-11T19:00:00"/>
    <n v="2.4414565563201904"/>
    <n v="115682.33082255752"/>
    <x v="19"/>
  </r>
  <r>
    <d v="2019-08-11T20:00:00"/>
    <n v="2.2824764251708984"/>
    <n v="108521.06199935205"/>
    <x v="20"/>
  </r>
  <r>
    <d v="2019-08-11T21:00:00"/>
    <n v="2.0155813694000244"/>
    <n v="101789.46773400449"/>
    <x v="21"/>
  </r>
  <r>
    <d v="2019-08-11T22:00:00"/>
    <n v="1.6075054407119751"/>
    <n v="91079.166442965958"/>
    <x v="22"/>
  </r>
  <r>
    <d v="2019-08-11T23:00:00"/>
    <n v="1.5273208618164063"/>
    <n v="85153.119162460134"/>
    <x v="23"/>
  </r>
  <r>
    <d v="2019-08-12T00:00:00"/>
    <n v="1.1945376396179199"/>
    <n v="80980.501300552642"/>
    <x v="0"/>
  </r>
  <r>
    <d v="2019-08-12T01:00:00"/>
    <n v="0.98318147659301758"/>
    <n v="77474.310419714326"/>
    <x v="1"/>
  </r>
  <r>
    <d v="2019-08-12T02:00:00"/>
    <n v="0.86683058738708496"/>
    <n v="73713.061912590187"/>
    <x v="2"/>
  </r>
  <r>
    <d v="2019-08-12T03:00:00"/>
    <n v="0.82833957672119141"/>
    <n v="73502.539604324818"/>
    <x v="3"/>
  </r>
  <r>
    <d v="2019-08-12T04:00:00"/>
    <n v="0.72770094871520996"/>
    <n v="78510.873542373185"/>
    <x v="4"/>
  </r>
  <r>
    <d v="2019-08-12T05:00:00"/>
    <n v="0.79450869560241699"/>
    <n v="84601.261759202564"/>
    <x v="5"/>
  </r>
  <r>
    <d v="2019-08-12T06:00:00"/>
    <n v="0.95060479640960693"/>
    <n v="101078.33592688716"/>
    <x v="6"/>
  </r>
  <r>
    <d v="2019-08-12T07:00:00"/>
    <n v="0.92534667253494263"/>
    <n v="112661.56686280927"/>
    <x v="7"/>
  </r>
  <r>
    <d v="2019-08-12T08:00:00"/>
    <n v="0.94357109069824219"/>
    <n v="131993.34774157181"/>
    <x v="8"/>
  </r>
  <r>
    <d v="2019-08-12T09:00:00"/>
    <n v="1.1821984052658081"/>
    <n v="144394.24671489352"/>
    <x v="9"/>
  </r>
  <r>
    <d v="2019-08-12T10:00:00"/>
    <n v="1.4354281425476074"/>
    <n v="157485.9404480393"/>
    <x v="10"/>
  </r>
  <r>
    <d v="2019-08-12T11:00:00"/>
    <n v="1.7212181091308594"/>
    <n v="167692.17664860701"/>
    <x v="11"/>
  </r>
  <r>
    <d v="2019-08-12T12:00:00"/>
    <n v="2.0117232799530029"/>
    <n v="174372.33300726692"/>
    <x v="12"/>
  </r>
  <r>
    <d v="2019-08-12T13:00:00"/>
    <n v="2.2047929763793945"/>
    <n v="178409.3806942059"/>
    <x v="13"/>
  </r>
  <r>
    <d v="2019-08-12T14:00:00"/>
    <n v="2.4460310935974121"/>
    <n v="177834.17419115908"/>
    <x v="14"/>
  </r>
  <r>
    <d v="2019-08-12T15:00:00"/>
    <n v="2.6357922554016113"/>
    <n v="172739.90451946124"/>
    <x v="15"/>
  </r>
  <r>
    <d v="2019-08-12T16:00:00"/>
    <n v="2.4863097667694092"/>
    <n v="160994.15260675593"/>
    <x v="16"/>
  </r>
  <r>
    <d v="2019-08-12T17:00:00"/>
    <n v="2.5380949974060059"/>
    <n v="145158.42081562901"/>
    <x v="17"/>
  </r>
  <r>
    <d v="2019-08-12T18:00:00"/>
    <n v="2.6355495452880859"/>
    <n v="136617.60749352892"/>
    <x v="18"/>
  </r>
  <r>
    <d v="2019-08-12T19:00:00"/>
    <n v="2.6445729732513428"/>
    <n v="129105.62545913133"/>
    <x v="19"/>
  </r>
  <r>
    <d v="2019-08-12T20:00:00"/>
    <n v="2.3145427703857422"/>
    <n v="122952.57291579258"/>
    <x v="20"/>
  </r>
  <r>
    <d v="2019-08-12T21:00:00"/>
    <n v="2.4982619285583496"/>
    <n v="116627.28924621317"/>
    <x v="21"/>
  </r>
  <r>
    <d v="2019-08-12T22:00:00"/>
    <n v="2.2261855602264404"/>
    <n v="104389.05298422511"/>
    <x v="22"/>
  </r>
  <r>
    <d v="2019-08-12T23:00:00"/>
    <n v="1.7141331434249878"/>
    <n v="100240.78412583937"/>
    <x v="23"/>
  </r>
  <r>
    <d v="2019-08-13T00:00:00"/>
    <n v="1.3932592868804932"/>
    <n v="94715.68164540494"/>
    <x v="0"/>
  </r>
  <r>
    <d v="2019-08-13T01:00:00"/>
    <n v="1.2572612762451172"/>
    <n v="90238.678891443924"/>
    <x v="1"/>
  </r>
  <r>
    <d v="2019-08-13T02:00:00"/>
    <n v="1.1853785514831543"/>
    <n v="88076.346467955489"/>
    <x v="2"/>
  </r>
  <r>
    <d v="2019-08-13T03:00:00"/>
    <n v="1.1416054964065552"/>
    <n v="87890.08741095665"/>
    <x v="3"/>
  </r>
  <r>
    <d v="2019-08-13T04:00:00"/>
    <n v="1.1282750368118286"/>
    <n v="87882.085752659812"/>
    <x v="4"/>
  </r>
  <r>
    <d v="2019-08-13T05:00:00"/>
    <n v="1.1550805568695068"/>
    <n v="95033.08595849853"/>
    <x v="5"/>
  </r>
  <r>
    <d v="2019-08-13T06:00:00"/>
    <n v="1.3376573324203491"/>
    <n v="111894.54766487528"/>
    <x v="6"/>
  </r>
  <r>
    <d v="2019-08-13T07:00:00"/>
    <n v="1.339855432510376"/>
    <n v="125037.06879819081"/>
    <x v="7"/>
  </r>
  <r>
    <d v="2019-08-13T08:00:00"/>
    <n v="1.275568962097168"/>
    <n v="147298.89478196978"/>
    <x v="8"/>
  </r>
  <r>
    <d v="2019-08-13T09:00:00"/>
    <n v="1.4001713991165161"/>
    <n v="163098.92942817754"/>
    <x v="9"/>
  </r>
  <r>
    <d v="2019-08-13T10:00:00"/>
    <n v="1.6599338054656982"/>
    <n v="169760.33832401483"/>
    <x v="10"/>
  </r>
  <r>
    <d v="2019-08-13T11:00:00"/>
    <n v="1.6258352994918823"/>
    <n v="175775.05497164713"/>
    <x v="11"/>
  </r>
  <r>
    <d v="2019-08-13T12:00:00"/>
    <n v="1.715214729309082"/>
    <n v="173862.92147383871"/>
    <x v="12"/>
  </r>
  <r>
    <d v="2019-08-13T13:00:00"/>
    <n v="1.8783291578292847"/>
    <n v="177368.26415352206"/>
    <x v="13"/>
  </r>
  <r>
    <d v="2019-08-13T14:00:00"/>
    <n v="2.1242837905883789"/>
    <n v="181695.18333036895"/>
    <x v="14"/>
  </r>
  <r>
    <d v="2019-08-13T15:00:00"/>
    <n v="2.3236005306243896"/>
    <n v="177165.64930124435"/>
    <x v="15"/>
  </r>
  <r>
    <d v="2019-08-13T16:00:00"/>
    <n v="2.5364446640014648"/>
    <n v="166901.52440999821"/>
    <x v="16"/>
  </r>
  <r>
    <d v="2019-08-13T17:00:00"/>
    <n v="2.5113837718963623"/>
    <n v="154249.91351454169"/>
    <x v="17"/>
  </r>
  <r>
    <d v="2019-08-13T18:00:00"/>
    <n v="2.5607030391693115"/>
    <n v="142414.34604221303"/>
    <x v="18"/>
  </r>
  <r>
    <d v="2019-08-13T19:00:00"/>
    <n v="2.6449210643768311"/>
    <n v="133660.13096891483"/>
    <x v="19"/>
  </r>
  <r>
    <d v="2019-08-13T20:00:00"/>
    <n v="2.6906414031982422"/>
    <n v="123586.99560380775"/>
    <x v="20"/>
  </r>
  <r>
    <d v="2019-08-13T21:00:00"/>
    <n v="2.3443982601165771"/>
    <n v="116610.75722102309"/>
    <x v="21"/>
  </r>
  <r>
    <d v="2019-08-13T22:00:00"/>
    <n v="2.1329765319824219"/>
    <n v="109232.79162295985"/>
    <x v="22"/>
  </r>
  <r>
    <d v="2019-08-13T23:00:00"/>
    <n v="1.7403440475463867"/>
    <n v="102029.3781431949"/>
    <x v="23"/>
  </r>
  <r>
    <d v="2019-08-14T00:00:00"/>
    <n v="1.4806188344955444"/>
    <n v="96409.315674659869"/>
    <x v="0"/>
  </r>
  <r>
    <d v="2019-08-14T01:00:00"/>
    <n v="1.2805426120758057"/>
    <n v="90555.330848476966"/>
    <x v="1"/>
  </r>
  <r>
    <d v="2019-08-14T02:00:00"/>
    <n v="1.2072336673736572"/>
    <n v="86533.259401708186"/>
    <x v="2"/>
  </r>
  <r>
    <d v="2019-08-14T03:00:00"/>
    <n v="1.1298834085464478"/>
    <n v="83514.601829701787"/>
    <x v="3"/>
  </r>
  <r>
    <d v="2019-08-14T04:00:00"/>
    <n v="1.108368992805481"/>
    <n v="84741.835489877558"/>
    <x v="4"/>
  </r>
  <r>
    <d v="2019-08-14T05:00:00"/>
    <n v="1.1363987922668457"/>
    <n v="95114.950827542096"/>
    <x v="5"/>
  </r>
  <r>
    <d v="2019-08-14T06:00:00"/>
    <n v="1.4322234392166138"/>
    <n v="111361.82800480668"/>
    <x v="6"/>
  </r>
  <r>
    <d v="2019-08-14T07:00:00"/>
    <n v="1.2931919097900391"/>
    <n v="128976.49379222782"/>
    <x v="7"/>
  </r>
  <r>
    <d v="2019-08-14T08:00:00"/>
    <n v="1.1458421945571899"/>
    <n v="149857.65468283294"/>
    <x v="8"/>
  </r>
  <r>
    <d v="2019-08-14T09:00:00"/>
    <n v="1.3019804954528809"/>
    <n v="164856.68174473947"/>
    <x v="9"/>
  </r>
  <r>
    <d v="2019-08-14T10:00:00"/>
    <n v="1.5208677053451538"/>
    <n v="172107.19646604906"/>
    <x v="10"/>
  </r>
  <r>
    <d v="2019-08-14T11:00:00"/>
    <n v="1.9462275505065918"/>
    <n v="182065.27621765173"/>
    <x v="11"/>
  </r>
  <r>
    <d v="2019-08-14T12:00:00"/>
    <n v="2.0538227558135986"/>
    <n v="189938.05177270182"/>
    <x v="12"/>
  </r>
  <r>
    <d v="2019-08-14T13:00:00"/>
    <n v="2.1941170692443848"/>
    <n v="193990.81023844823"/>
    <x v="13"/>
  </r>
  <r>
    <d v="2019-08-14T14:00:00"/>
    <n v="2.329801082611084"/>
    <n v="194382.00900228752"/>
    <x v="14"/>
  </r>
  <r>
    <d v="2019-08-14T15:00:00"/>
    <n v="2.5417897701263428"/>
    <n v="189336.93385376869"/>
    <x v="15"/>
  </r>
  <r>
    <d v="2019-08-14T16:00:00"/>
    <n v="2.6621060371398926"/>
    <n v="176071.92916138607"/>
    <x v="16"/>
  </r>
  <r>
    <d v="2019-08-14T17:00:00"/>
    <n v="2.7014279365539551"/>
    <n v="165262.40465027091"/>
    <x v="17"/>
  </r>
  <r>
    <d v="2019-08-14T18:00:00"/>
    <n v="2.7205696105957031"/>
    <n v="157667.39472623335"/>
    <x v="18"/>
  </r>
  <r>
    <d v="2019-08-14T19:00:00"/>
    <n v="2.509091854095459"/>
    <n v="148695.36811623449"/>
    <x v="19"/>
  </r>
  <r>
    <d v="2019-08-14T20:00:00"/>
    <n v="2.437610387802124"/>
    <n v="130584.17328226964"/>
    <x v="20"/>
  </r>
  <r>
    <d v="2019-08-14T21:00:00"/>
    <n v="2.3281333446502686"/>
    <n v="118370.94828071387"/>
    <x v="21"/>
  </r>
  <r>
    <d v="2019-08-14T22:00:00"/>
    <n v="1.9855688810348511"/>
    <n v="107004.11838519729"/>
    <x v="22"/>
  </r>
  <r>
    <d v="2019-08-14T23:00:00"/>
    <n v="1.6908682584762573"/>
    <n v="98665.453589325087"/>
    <x v="23"/>
  </r>
  <r>
    <d v="2019-08-15T00:00:00"/>
    <n v="1.4804966449737549"/>
    <n v="93182.418878575234"/>
    <x v="0"/>
  </r>
  <r>
    <d v="2019-08-15T01:00:00"/>
    <n v="1.21073317527771"/>
    <n v="89124.018795107288"/>
    <x v="1"/>
  </r>
  <r>
    <d v="2019-08-15T02:00:00"/>
    <n v="1.0637674331665039"/>
    <n v="86006.881127492772"/>
    <x v="2"/>
  </r>
  <r>
    <d v="2019-08-15T03:00:00"/>
    <n v="0.99742484092712402"/>
    <n v="86988.176262843655"/>
    <x v="3"/>
  </r>
  <r>
    <d v="2019-08-15T04:00:00"/>
    <n v="1.0307013988494873"/>
    <n v="87007.481296312646"/>
    <x v="4"/>
  </r>
  <r>
    <d v="2019-08-15T05:00:00"/>
    <n v="1.0001208782196045"/>
    <n v="97531.936534517517"/>
    <x v="5"/>
  </r>
  <r>
    <d v="2019-08-15T06:00:00"/>
    <n v="1.1646761894226074"/>
    <n v="111685.87064411741"/>
    <x v="6"/>
  </r>
  <r>
    <d v="2019-08-15T07:00:00"/>
    <n v="1.0523257255554199"/>
    <n v="124816.09053543839"/>
    <x v="7"/>
  </r>
  <r>
    <d v="2019-08-15T08:00:00"/>
    <n v="1.160370945930481"/>
    <n v="151892.25968446571"/>
    <x v="8"/>
  </r>
  <r>
    <d v="2019-08-15T09:00:00"/>
    <n v="1.336188793182373"/>
    <n v="165222.86951395805"/>
    <x v="9"/>
  </r>
  <r>
    <d v="2019-08-15T10:00:00"/>
    <n v="1.6955846548080444"/>
    <n v="176881.54587475234"/>
    <x v="10"/>
  </r>
  <r>
    <d v="2019-08-15T11:00:00"/>
    <n v="1.8180723190307617"/>
    <n v="190013.25498117635"/>
    <x v="11"/>
  </r>
  <r>
    <d v="2019-08-15T12:00:00"/>
    <n v="2.0842986106872559"/>
    <n v="191393.89304635959"/>
    <x v="12"/>
  </r>
  <r>
    <d v="2019-08-15T13:00:00"/>
    <n v="2.4096055030822754"/>
    <n v="191980.32956099269"/>
    <x v="13"/>
  </r>
  <r>
    <d v="2019-08-15T14:00:00"/>
    <n v="2.5532307624816895"/>
    <n v="194171.05369841121"/>
    <x v="14"/>
  </r>
  <r>
    <d v="2019-08-15T15:00:00"/>
    <n v="2.6555716991424561"/>
    <n v="190682.33265947839"/>
    <x v="15"/>
  </r>
  <r>
    <d v="2019-08-15T16:00:00"/>
    <n v="2.790194034576416"/>
    <n v="178500.23054176749"/>
    <x v="16"/>
  </r>
  <r>
    <d v="2019-08-15T17:00:00"/>
    <n v="2.8725383281707764"/>
    <n v="161490.92195796763"/>
    <x v="17"/>
  </r>
  <r>
    <d v="2019-08-15T18:00:00"/>
    <n v="2.7018020153045654"/>
    <n v="151298.15169562446"/>
    <x v="18"/>
  </r>
  <r>
    <d v="2019-08-15T19:00:00"/>
    <n v="2.5215091705322266"/>
    <n v="139409.9101308239"/>
    <x v="19"/>
  </r>
  <r>
    <d v="2019-08-15T20:00:00"/>
    <n v="2.4655799865722656"/>
    <n v="128197.85003628324"/>
    <x v="20"/>
  </r>
  <r>
    <d v="2019-08-15T21:00:00"/>
    <n v="2.1289987564086914"/>
    <n v="120548.80337263423"/>
    <x v="21"/>
  </r>
  <r>
    <d v="2019-08-15T22:00:00"/>
    <n v="1.7915394306182861"/>
    <n v="110405.72476320592"/>
    <x v="22"/>
  </r>
  <r>
    <d v="2019-08-15T23:00:00"/>
    <n v="1.5374805927276611"/>
    <n v="101011.57913991701"/>
    <x v="23"/>
  </r>
  <r>
    <d v="2019-08-16T00:00:00"/>
    <n v="1.1807962656021118"/>
    <n v="93808.45480615586"/>
    <x v="0"/>
  </r>
  <r>
    <d v="2019-08-16T01:00:00"/>
    <n v="1.0233315229415894"/>
    <n v="89157.762127000926"/>
    <x v="1"/>
  </r>
  <r>
    <d v="2019-08-16T02:00:00"/>
    <n v="0.90000247955322266"/>
    <n v="84593.284276727223"/>
    <x v="2"/>
  </r>
  <r>
    <d v="2019-08-16T03:00:00"/>
    <n v="0.86959570646286011"/>
    <n v="82056.183668383805"/>
    <x v="3"/>
  </r>
  <r>
    <d v="2019-08-16T04:00:00"/>
    <n v="0.90492969751358032"/>
    <n v="83494.832577852838"/>
    <x v="4"/>
  </r>
  <r>
    <d v="2019-08-16T05:00:00"/>
    <n v="0.8553430438041687"/>
    <n v="91896.144186805061"/>
    <x v="5"/>
  </r>
  <r>
    <d v="2019-08-16T06:00:00"/>
    <n v="1.0493698120117188"/>
    <n v="106208.86196401129"/>
    <x v="6"/>
  </r>
  <r>
    <d v="2019-08-16T07:00:00"/>
    <n v="1.0942234992980957"/>
    <n v="117882.60027023945"/>
    <x v="7"/>
  </r>
  <r>
    <d v="2019-08-16T08:00:00"/>
    <n v="1.1209549903869629"/>
    <n v="143203.98800604246"/>
    <x v="8"/>
  </r>
  <r>
    <d v="2019-08-16T09:00:00"/>
    <n v="1.2175267934799194"/>
    <n v="163089.64273182375"/>
    <x v="9"/>
  </r>
  <r>
    <d v="2019-08-16T10:00:00"/>
    <n v="1.4569597244262695"/>
    <n v="170035.47139517966"/>
    <x v="10"/>
  </r>
  <r>
    <d v="2019-08-16T11:00:00"/>
    <n v="1.5865452289581299"/>
    <n v="179386.70977690371"/>
    <x v="11"/>
  </r>
  <r>
    <d v="2019-08-16T12:00:00"/>
    <n v="1.8327019214630127"/>
    <n v="184827.88739265443"/>
    <x v="12"/>
  </r>
  <r>
    <d v="2019-08-16T13:00:00"/>
    <n v="2.11672043800354"/>
    <n v="188326.43054362683"/>
    <x v="13"/>
  </r>
  <r>
    <d v="2019-08-16T14:00:00"/>
    <n v="2.3960318565368652"/>
    <n v="190110.58566600998"/>
    <x v="14"/>
  </r>
  <r>
    <d v="2019-08-16T15:00:00"/>
    <n v="2.6214401721954346"/>
    <n v="191023.28617965931"/>
    <x v="15"/>
  </r>
  <r>
    <d v="2019-08-16T16:00:00"/>
    <n v="2.6907913684844971"/>
    <n v="172391.42234143539"/>
    <x v="16"/>
  </r>
  <r>
    <d v="2019-08-16T17:00:00"/>
    <n v="2.7303106784820557"/>
    <n v="159499.31104245855"/>
    <x v="17"/>
  </r>
  <r>
    <d v="2019-08-16T18:00:00"/>
    <n v="2.4162299633026123"/>
    <n v="146647.65259142951"/>
    <x v="18"/>
  </r>
  <r>
    <d v="2019-08-16T19:00:00"/>
    <n v="2.3065688610076904"/>
    <n v="138053.17399993454"/>
    <x v="19"/>
  </r>
  <r>
    <d v="2019-08-16T20:00:00"/>
    <n v="2.25315260887146"/>
    <n v="127014.81661951255"/>
    <x v="20"/>
  </r>
  <r>
    <d v="2019-08-16T21:00:00"/>
    <n v="2.2334694862365723"/>
    <n v="118947.35031930494"/>
    <x v="21"/>
  </r>
  <r>
    <d v="2019-08-16T22:00:00"/>
    <n v="1.8722786903381348"/>
    <n v="105804.09462609456"/>
    <x v="22"/>
  </r>
  <r>
    <d v="2019-08-16T23:00:00"/>
    <n v="1.7107747793197632"/>
    <n v="96891.897576846561"/>
    <x v="23"/>
  </r>
  <r>
    <d v="2019-08-17T00:00:00"/>
    <n v="1.4030619859695435"/>
    <n v="92431.361972642262"/>
    <x v="0"/>
  </r>
  <r>
    <d v="2019-08-17T01:00:00"/>
    <n v="1.1347095966339111"/>
    <n v="85564.048182147744"/>
    <x v="1"/>
  </r>
  <r>
    <d v="2019-08-17T02:00:00"/>
    <n v="0.98637175559997559"/>
    <n v="81923.170191367375"/>
    <x v="2"/>
  </r>
  <r>
    <d v="2019-08-17T03:00:00"/>
    <n v="0.96262919902801514"/>
    <n v="79246.27885137721"/>
    <x v="3"/>
  </r>
  <r>
    <d v="2019-08-17T04:00:00"/>
    <n v="0.86641925573348999"/>
    <n v="83370.731043499414"/>
    <x v="4"/>
  </r>
  <r>
    <d v="2019-08-17T05:00:00"/>
    <n v="0.81771272420883179"/>
    <n v="85590.972924492671"/>
    <x v="5"/>
  </r>
  <r>
    <d v="2019-08-17T06:00:00"/>
    <n v="0.8814961314201355"/>
    <n v="88518.008152936702"/>
    <x v="6"/>
  </r>
  <r>
    <d v="2019-08-17T07:00:00"/>
    <n v="0.89795172214508057"/>
    <n v="91929.281533097499"/>
    <x v="7"/>
  </r>
  <r>
    <d v="2019-08-17T08:00:00"/>
    <n v="1.1709967851638794"/>
    <n v="98594.089631745446"/>
    <x v="8"/>
  </r>
  <r>
    <d v="2019-08-17T09:00:00"/>
    <n v="1.4382164478302002"/>
    <n v="110047.35618691679"/>
    <x v="9"/>
  </r>
  <r>
    <d v="2019-08-17T10:00:00"/>
    <n v="1.6913769245147705"/>
    <n v="121254.23681744588"/>
    <x v="10"/>
  </r>
  <r>
    <d v="2019-08-17T11:00:00"/>
    <n v="2.132756233215332"/>
    <n v="131226.71180462337"/>
    <x v="11"/>
  </r>
  <r>
    <d v="2019-08-17T12:00:00"/>
    <n v="2.3564045429229736"/>
    <n v="135244.53787187609"/>
    <x v="12"/>
  </r>
  <r>
    <d v="2019-08-17T13:00:00"/>
    <n v="2.647752046585083"/>
    <n v="140798.11514311304"/>
    <x v="13"/>
  </r>
  <r>
    <d v="2019-08-17T14:00:00"/>
    <n v="2.8358824253082275"/>
    <n v="141254.72196868982"/>
    <x v="14"/>
  </r>
  <r>
    <d v="2019-08-17T15:00:00"/>
    <n v="2.9120018482208252"/>
    <n v="140277.4029270949"/>
    <x v="15"/>
  </r>
  <r>
    <d v="2019-08-17T16:00:00"/>
    <n v="3.0411112308502197"/>
    <n v="140847.40415001955"/>
    <x v="16"/>
  </r>
  <r>
    <d v="2019-08-17T17:00:00"/>
    <n v="2.8522119522094727"/>
    <n v="138190.40760090773"/>
    <x v="17"/>
  </r>
  <r>
    <d v="2019-08-17T18:00:00"/>
    <n v="2.6531140804290771"/>
    <n v="135294.9158842435"/>
    <x v="18"/>
  </r>
  <r>
    <d v="2019-08-17T19:00:00"/>
    <n v="2.4536614418029785"/>
    <n v="131594.07128105703"/>
    <x v="19"/>
  </r>
  <r>
    <d v="2019-08-17T20:00:00"/>
    <n v="2.3712711334228516"/>
    <n v="127942.48555318122"/>
    <x v="20"/>
  </r>
  <r>
    <d v="2019-08-17T21:00:00"/>
    <n v="2.5173161029815674"/>
    <n v="125246.50124426202"/>
    <x v="21"/>
  </r>
  <r>
    <d v="2019-08-17T22:00:00"/>
    <n v="2.2541069984436035"/>
    <n v="110057.36972750006"/>
    <x v="22"/>
  </r>
  <r>
    <d v="2019-08-17T23:00:00"/>
    <n v="1.8658009767532349"/>
    <n v="102425.66055878135"/>
    <x v="23"/>
  </r>
  <r>
    <d v="2019-08-18T00:00:00"/>
    <n v="1.5394318103790283"/>
    <n v="95669.479175580782"/>
    <x v="0"/>
  </r>
  <r>
    <d v="2019-08-18T01:00:00"/>
    <n v="1.2850172519683838"/>
    <n v="90283.265151339234"/>
    <x v="1"/>
  </r>
  <r>
    <d v="2019-08-18T02:00:00"/>
    <n v="1.1633510589599609"/>
    <n v="87532.285730961346"/>
    <x v="2"/>
  </r>
  <r>
    <d v="2019-08-18T03:00:00"/>
    <n v="1.0559072494506836"/>
    <n v="82625.144484777964"/>
    <x v="3"/>
  </r>
  <r>
    <d v="2019-08-18T04:00:00"/>
    <n v="0.98719978332519531"/>
    <n v="79858.548483215112"/>
    <x v="4"/>
  </r>
  <r>
    <d v="2019-08-18T05:00:00"/>
    <n v="0.88462024927139282"/>
    <n v="80682.252535307838"/>
    <x v="5"/>
  </r>
  <r>
    <d v="2019-08-18T06:00:00"/>
    <n v="0.95099401473999023"/>
    <n v="82721.644107961169"/>
    <x v="6"/>
  </r>
  <r>
    <d v="2019-08-18T07:00:00"/>
    <n v="1.0333322286605835"/>
    <n v="86800.925615958055"/>
    <x v="7"/>
  </r>
  <r>
    <d v="2019-08-18T08:00:00"/>
    <n v="1.2999197244644165"/>
    <n v="90733.767963920298"/>
    <x v="8"/>
  </r>
  <r>
    <d v="2019-08-18T09:00:00"/>
    <n v="1.5787776708602905"/>
    <n v="102204.89995169744"/>
    <x v="9"/>
  </r>
  <r>
    <d v="2019-08-18T10:00:00"/>
    <n v="1.7745993137359619"/>
    <n v="116203.93193533405"/>
    <x v="10"/>
  </r>
  <r>
    <d v="2019-08-18T11:00:00"/>
    <n v="2.1235044002532959"/>
    <n v="122630.45101544769"/>
    <x v="11"/>
  </r>
  <r>
    <d v="2019-08-18T12:00:00"/>
    <n v="2.5535473823547363"/>
    <n v="131391.45188275803"/>
    <x v="12"/>
  </r>
  <r>
    <d v="2019-08-18T13:00:00"/>
    <n v="2.7638504505157471"/>
    <n v="134829.43241520648"/>
    <x v="13"/>
  </r>
  <r>
    <d v="2019-08-18T14:00:00"/>
    <n v="3.0137093067169189"/>
    <n v="139003.39028958828"/>
    <x v="14"/>
  </r>
  <r>
    <d v="2019-08-18T15:00:00"/>
    <n v="3.2162363529205322"/>
    <n v="143880.78237835079"/>
    <x v="15"/>
  </r>
  <r>
    <d v="2019-08-18T16:00:00"/>
    <n v="3.1333949565887451"/>
    <n v="145891.1596441307"/>
    <x v="16"/>
  </r>
  <r>
    <d v="2019-08-18T17:00:00"/>
    <n v="3.1395320892333984"/>
    <n v="148269.58745622943"/>
    <x v="17"/>
  </r>
  <r>
    <d v="2019-08-18T18:00:00"/>
    <n v="3.0257470607757568"/>
    <n v="144322.68372259734"/>
    <x v="18"/>
  </r>
  <r>
    <d v="2019-08-18T19:00:00"/>
    <n v="2.7160670757293701"/>
    <n v="132505.85441260567"/>
    <x v="19"/>
  </r>
  <r>
    <d v="2019-08-18T20:00:00"/>
    <n v="2.6706681251525879"/>
    <n v="124231.46181211885"/>
    <x v="20"/>
  </r>
  <r>
    <d v="2019-08-18T21:00:00"/>
    <n v="2.5434236526489258"/>
    <n v="116772.82156428315"/>
    <x v="21"/>
  </r>
  <r>
    <d v="2019-08-18T22:00:00"/>
    <n v="2.1708331108093262"/>
    <n v="105431.9010680472"/>
    <x v="22"/>
  </r>
  <r>
    <d v="2019-08-18T23:00:00"/>
    <n v="1.8036262989044189"/>
    <n v="98578.147162915542"/>
    <x v="23"/>
  </r>
  <r>
    <d v="2019-08-19T00:00:00"/>
    <n v="1.5839375257492065"/>
    <n v="93619.859647708305"/>
    <x v="0"/>
  </r>
  <r>
    <d v="2019-08-19T01:00:00"/>
    <n v="1.4988422393798828"/>
    <n v="89523.567464126143"/>
    <x v="1"/>
  </r>
  <r>
    <d v="2019-08-19T02:00:00"/>
    <n v="1.3303574323654175"/>
    <n v="88085.496035222954"/>
    <x v="2"/>
  </r>
  <r>
    <d v="2019-08-19T03:00:00"/>
    <n v="1.2112118005752563"/>
    <n v="85868.341019490108"/>
    <x v="3"/>
  </r>
  <r>
    <d v="2019-08-19T04:00:00"/>
    <n v="1.1081701517105103"/>
    <n v="90693.029564176672"/>
    <x v="4"/>
  </r>
  <r>
    <d v="2019-08-19T05:00:00"/>
    <n v="1.1274110078811646"/>
    <n v="97728.104400689219"/>
    <x v="5"/>
  </r>
  <r>
    <d v="2019-08-19T06:00:00"/>
    <n v="1.3238022327423096"/>
    <n v="121824.76586545637"/>
    <x v="6"/>
  </r>
  <r>
    <d v="2019-08-19T07:00:00"/>
    <n v="1.2198373079299927"/>
    <n v="130064.95540361309"/>
    <x v="7"/>
  </r>
  <r>
    <d v="2019-08-19T08:00:00"/>
    <n v="1.1925780773162842"/>
    <n v="155943.13140274899"/>
    <x v="8"/>
  </r>
  <r>
    <d v="2019-08-19T09:00:00"/>
    <n v="1.3504358530044556"/>
    <n v="170869.85467977199"/>
    <x v="9"/>
  </r>
  <r>
    <d v="2019-08-19T10:00:00"/>
    <n v="1.6767874956130981"/>
    <n v="181641.40905701381"/>
    <x v="10"/>
  </r>
  <r>
    <d v="2019-08-19T11:00:00"/>
    <n v="1.9560269117355347"/>
    <n v="190524.40814563216"/>
    <x v="11"/>
  </r>
  <r>
    <d v="2019-08-19T12:00:00"/>
    <n v="2.340029239654541"/>
    <n v="200020.73101534101"/>
    <x v="12"/>
  </r>
  <r>
    <d v="2019-08-19T13:00:00"/>
    <n v="2.4867596626281738"/>
    <n v="203599.26818042086"/>
    <x v="13"/>
  </r>
  <r>
    <d v="2019-08-19T14:00:00"/>
    <n v="2.8154783248901367"/>
    <n v="204590.89224348863"/>
    <x v="14"/>
  </r>
  <r>
    <d v="2019-08-19T15:00:00"/>
    <n v="2.9477052688598633"/>
    <n v="201848.2772868537"/>
    <x v="15"/>
  </r>
  <r>
    <d v="2019-08-19T16:00:00"/>
    <n v="3.0312440395355225"/>
    <n v="184362.87756279256"/>
    <x v="16"/>
  </r>
  <r>
    <d v="2019-08-19T17:00:00"/>
    <n v="3.0343027114868164"/>
    <n v="173074.54972326386"/>
    <x v="17"/>
  </r>
  <r>
    <d v="2019-08-19T18:00:00"/>
    <n v="2.8829867839813232"/>
    <n v="161913.27504191073"/>
    <x v="18"/>
  </r>
  <r>
    <d v="2019-08-19T19:00:00"/>
    <n v="2.7658431529998779"/>
    <n v="149552.82090617585"/>
    <x v="19"/>
  </r>
  <r>
    <d v="2019-08-19T20:00:00"/>
    <n v="2.7586641311645508"/>
    <n v="140186.99874119769"/>
    <x v="20"/>
  </r>
  <r>
    <d v="2019-08-19T21:00:00"/>
    <n v="2.568964958190918"/>
    <n v="135244.97353869621"/>
    <x v="21"/>
  </r>
  <r>
    <d v="2019-08-19T22:00:00"/>
    <n v="2.1784207820892334"/>
    <n v="122194.64347281237"/>
    <x v="22"/>
  </r>
  <r>
    <d v="2019-08-19T23:00:00"/>
    <n v="1.8494695425033569"/>
    <n v="110420.30465992782"/>
    <x v="23"/>
  </r>
  <r>
    <d v="2019-08-20T00:00:00"/>
    <n v="1.6419904232025146"/>
    <n v="102900.92648105646"/>
    <x v="0"/>
  </r>
  <r>
    <d v="2019-08-20T01:00:00"/>
    <n v="1.4648749828338623"/>
    <n v="97059.076318022082"/>
    <x v="1"/>
  </r>
  <r>
    <d v="2019-08-20T02:00:00"/>
    <n v="1.3393296003341675"/>
    <n v="94376.302696979881"/>
    <x v="2"/>
  </r>
  <r>
    <d v="2019-08-20T03:00:00"/>
    <n v="1.2529662847518921"/>
    <n v="94446.052120601089"/>
    <x v="3"/>
  </r>
  <r>
    <d v="2019-08-20T04:00:00"/>
    <n v="1.1719971895217896"/>
    <n v="95872.018959299341"/>
    <x v="4"/>
  </r>
  <r>
    <d v="2019-08-20T05:00:00"/>
    <n v="1.2023224830627441"/>
    <n v="103458.39559419359"/>
    <x v="5"/>
  </r>
  <r>
    <d v="2019-08-20T06:00:00"/>
    <n v="1.3556486368179321"/>
    <n v="125334.9919559383"/>
    <x v="6"/>
  </r>
  <r>
    <d v="2019-08-20T07:00:00"/>
    <n v="1.2208548784255981"/>
    <n v="134970.99825906317"/>
    <x v="7"/>
  </r>
  <r>
    <d v="2019-08-20T08:00:00"/>
    <n v="1.2695269584655762"/>
    <n v="155928.37648301831"/>
    <x v="8"/>
  </r>
  <r>
    <d v="2019-08-20T09:00:00"/>
    <n v="1.6406394243240356"/>
    <n v="175940.70280834124"/>
    <x v="9"/>
  </r>
  <r>
    <d v="2019-08-20T10:00:00"/>
    <n v="2.086899995803833"/>
    <n v="188989.95062133754"/>
    <x v="10"/>
  </r>
  <r>
    <d v="2019-08-20T11:00:00"/>
    <n v="2.3230609893798828"/>
    <n v="200318.8660701169"/>
    <x v="11"/>
  </r>
  <r>
    <d v="2019-08-20T12:00:00"/>
    <n v="2.5043265819549561"/>
    <n v="204933.52904814429"/>
    <x v="12"/>
  </r>
  <r>
    <d v="2019-08-20T13:00:00"/>
    <n v="2.7611243724822998"/>
    <n v="209971.04325748864"/>
    <x v="13"/>
  </r>
  <r>
    <d v="2019-08-20T14:00:00"/>
    <n v="2.9236114025115967"/>
    <n v="213266.53406573148"/>
    <x v="14"/>
  </r>
  <r>
    <d v="2019-08-20T15:00:00"/>
    <n v="3.1538748741149902"/>
    <n v="206696.29880063585"/>
    <x v="15"/>
  </r>
  <r>
    <d v="2019-08-20T16:00:00"/>
    <n v="3.0044243335723877"/>
    <n v="191059.38636364532"/>
    <x v="16"/>
  </r>
  <r>
    <d v="2019-08-20T17:00:00"/>
    <n v="2.8940553665161133"/>
    <n v="172874.80736108019"/>
    <x v="17"/>
  </r>
  <r>
    <d v="2019-08-20T18:00:00"/>
    <n v="2.7661573886871338"/>
    <n v="154956.556417855"/>
    <x v="18"/>
  </r>
  <r>
    <d v="2019-08-20T19:00:00"/>
    <n v="2.5586087703704834"/>
    <n v="140986.23329055289"/>
    <x v="19"/>
  </r>
  <r>
    <d v="2019-08-20T20:00:00"/>
    <n v="2.4640452861785889"/>
    <n v="130209.37665334376"/>
    <x v="20"/>
  </r>
  <r>
    <d v="2019-08-20T21:00:00"/>
    <n v="2.39805006980896"/>
    <n v="122944.51274710122"/>
    <x v="21"/>
  </r>
  <r>
    <d v="2019-08-20T22:00:00"/>
    <n v="2.030613899230957"/>
    <n v="113993.48499907425"/>
    <x v="22"/>
  </r>
  <r>
    <d v="2019-08-20T23:00:00"/>
    <n v="1.7128738164901733"/>
    <n v="107784.19432781427"/>
    <x v="23"/>
  </r>
  <r>
    <d v="2019-08-21T00:00:00"/>
    <n v="1.436445951461792"/>
    <n v="100850.17674766434"/>
    <x v="0"/>
  </r>
  <r>
    <d v="2019-08-21T01:00:00"/>
    <n v="1.2245123386383057"/>
    <n v="98098.035262847989"/>
    <x v="1"/>
  </r>
  <r>
    <d v="2019-08-21T02:00:00"/>
    <n v="1.1165527105331421"/>
    <n v="94539.864161256963"/>
    <x v="2"/>
  </r>
  <r>
    <d v="2019-08-21T03:00:00"/>
    <n v="1.1100289821624756"/>
    <n v="91783.015024121094"/>
    <x v="3"/>
  </r>
  <r>
    <d v="2019-08-21T04:00:00"/>
    <n v="0.99607318639755249"/>
    <n v="93279.023485018057"/>
    <x v="4"/>
  </r>
  <r>
    <d v="2019-08-21T05:00:00"/>
    <n v="1.0196059942245483"/>
    <n v="101775.61827423406"/>
    <x v="5"/>
  </r>
  <r>
    <d v="2019-08-21T06:00:00"/>
    <n v="1.2943210601806641"/>
    <n v="117077.5420238525"/>
    <x v="6"/>
  </r>
  <r>
    <d v="2019-08-21T07:00:00"/>
    <n v="1.2152945995330811"/>
    <n v="127897.32155469601"/>
    <x v="7"/>
  </r>
  <r>
    <d v="2019-08-21T08:00:00"/>
    <n v="1.266021728515625"/>
    <n v="155462.66573383997"/>
    <x v="8"/>
  </r>
  <r>
    <d v="2019-08-21T09:00:00"/>
    <n v="1.52799391746521"/>
    <n v="175572.85660781406"/>
    <x v="9"/>
  </r>
  <r>
    <d v="2019-08-21T10:00:00"/>
    <n v="1.8585027456283569"/>
    <n v="186644.48806013467"/>
    <x v="10"/>
  </r>
  <r>
    <d v="2019-08-21T11:00:00"/>
    <n v="2.0924608707427979"/>
    <n v="199045.11540217549"/>
    <x v="11"/>
  </r>
  <r>
    <d v="2019-08-21T12:00:00"/>
    <n v="2.1952710151672363"/>
    <n v="201178.42106008017"/>
    <x v="12"/>
  </r>
  <r>
    <d v="2019-08-21T13:00:00"/>
    <n v="2.2661545276641846"/>
    <n v="204563.14366506855"/>
    <x v="13"/>
  </r>
  <r>
    <d v="2019-08-21T14:00:00"/>
    <n v="2.6030409336090088"/>
    <n v="208261.44212820232"/>
    <x v="14"/>
  </r>
  <r>
    <d v="2019-08-21T15:00:00"/>
    <n v="2.8781909942626953"/>
    <n v="199771.4001911541"/>
    <x v="15"/>
  </r>
  <r>
    <d v="2019-08-21T16:00:00"/>
    <n v="2.9530885219573975"/>
    <n v="190621.53635182173"/>
    <x v="16"/>
  </r>
  <r>
    <d v="2019-08-21T17:00:00"/>
    <n v="2.9720449447631836"/>
    <n v="182710.62297081598"/>
    <x v="17"/>
  </r>
  <r>
    <d v="2019-08-21T18:00:00"/>
    <n v="3.060734748840332"/>
    <n v="172048.63650620219"/>
    <x v="18"/>
  </r>
  <r>
    <d v="2019-08-21T19:00:00"/>
    <n v="2.6995868682861328"/>
    <n v="157782.90939290886"/>
    <x v="19"/>
  </r>
  <r>
    <d v="2019-08-21T20:00:00"/>
    <n v="2.3843960762023926"/>
    <n v="141791.24819475465"/>
    <x v="20"/>
  </r>
  <r>
    <d v="2019-08-21T21:00:00"/>
    <n v="2.3659012317657471"/>
    <n v="127251.27643361258"/>
    <x v="21"/>
  </r>
  <r>
    <d v="2019-08-21T22:00:00"/>
    <n v="2.0718009471893311"/>
    <n v="115909.7159364751"/>
    <x v="22"/>
  </r>
  <r>
    <d v="2019-08-21T23:00:00"/>
    <n v="1.779326319694519"/>
    <n v="108369.33123240841"/>
    <x v="23"/>
  </r>
  <r>
    <d v="2019-08-22T00:00:00"/>
    <n v="1.5737968683242798"/>
    <n v="102643.56737398886"/>
    <x v="0"/>
  </r>
  <r>
    <d v="2019-08-22T01:00:00"/>
    <n v="1.4384562969207764"/>
    <n v="95344.59082876466"/>
    <x v="1"/>
  </r>
  <r>
    <d v="2019-08-22T02:00:00"/>
    <n v="1.3607312440872192"/>
    <n v="90970.668919387041"/>
    <x v="2"/>
  </r>
  <r>
    <d v="2019-08-22T03:00:00"/>
    <n v="1.1764075756072998"/>
    <n v="91289.400345110931"/>
    <x v="3"/>
  </r>
  <r>
    <d v="2019-08-22T04:00:00"/>
    <n v="1.0657817125320435"/>
    <n v="94503.267560512206"/>
    <x v="4"/>
  </r>
  <r>
    <d v="2019-08-22T05:00:00"/>
    <n v="1.0337843894958496"/>
    <n v="102773.75129166251"/>
    <x v="5"/>
  </r>
  <r>
    <d v="2019-08-22T06:00:00"/>
    <n v="1.2219843864440918"/>
    <n v="124132.56231702502"/>
    <x v="6"/>
  </r>
  <r>
    <d v="2019-08-22T07:00:00"/>
    <n v="1.1565808057785034"/>
    <n v="134503.7846661993"/>
    <x v="7"/>
  </r>
  <r>
    <d v="2019-08-22T08:00:00"/>
    <n v="1.2937459945678711"/>
    <n v="156434.30490856388"/>
    <x v="8"/>
  </r>
  <r>
    <d v="2019-08-22T09:00:00"/>
    <n v="1.340288519859314"/>
    <n v="171734.60095375846"/>
    <x v="9"/>
  </r>
  <r>
    <d v="2019-08-22T10:00:00"/>
    <n v="1.6182489395141602"/>
    <n v="181409.29348689032"/>
    <x v="10"/>
  </r>
  <r>
    <d v="2019-08-22T11:00:00"/>
    <n v="1.6841846704483032"/>
    <n v="190900.12899681157"/>
    <x v="11"/>
  </r>
  <r>
    <d v="2019-08-22T12:00:00"/>
    <n v="1.991856575012207"/>
    <n v="198980.52690280011"/>
    <x v="12"/>
  </r>
  <r>
    <d v="2019-08-22T13:00:00"/>
    <n v="2.2925333976745605"/>
    <n v="202378.45335719406"/>
    <x v="13"/>
  </r>
  <r>
    <d v="2019-08-22T14:00:00"/>
    <n v="2.3116810321807861"/>
    <n v="199106.81805236341"/>
    <x v="14"/>
  </r>
  <r>
    <d v="2019-08-22T15:00:00"/>
    <n v="2.2747871875762939"/>
    <n v="194842.3843885088"/>
    <x v="15"/>
  </r>
  <r>
    <d v="2019-08-22T16:00:00"/>
    <n v="2.56125807762146"/>
    <n v="176932.68562483275"/>
    <x v="16"/>
  </r>
  <r>
    <d v="2019-08-22T17:00:00"/>
    <n v="2.6166479587554932"/>
    <n v="162563.66211432629"/>
    <x v="17"/>
  </r>
  <r>
    <d v="2019-08-22T18:00:00"/>
    <n v="2.369438648223877"/>
    <n v="148299.33906218765"/>
    <x v="18"/>
  </r>
  <r>
    <d v="2019-08-22T19:00:00"/>
    <n v="2.4432172775268555"/>
    <n v="139596.22909010886"/>
    <x v="19"/>
  </r>
  <r>
    <d v="2019-08-22T20:00:00"/>
    <n v="2.2976312637329102"/>
    <n v="132867.1947141258"/>
    <x v="20"/>
  </r>
  <r>
    <d v="2019-08-22T21:00:00"/>
    <n v="2.2743980884552002"/>
    <n v="118616.58426745988"/>
    <x v="21"/>
  </r>
  <r>
    <d v="2019-08-22T22:00:00"/>
    <n v="1.8513826131820679"/>
    <n v="107525.87948623166"/>
    <x v="22"/>
  </r>
  <r>
    <d v="2019-08-22T23:00:00"/>
    <n v="1.5967243909835815"/>
    <n v="103857.45663959293"/>
    <x v="23"/>
  </r>
  <r>
    <d v="2019-08-23T00:00:00"/>
    <n v="1.3103758096694946"/>
    <n v="98896.972457274082"/>
    <x v="0"/>
  </r>
  <r>
    <d v="2019-08-23T01:00:00"/>
    <n v="1.1699244976043701"/>
    <n v="94295.237479314819"/>
    <x v="1"/>
  </r>
  <r>
    <d v="2019-08-23T02:00:00"/>
    <n v="1.081290602684021"/>
    <n v="91119.40035473452"/>
    <x v="2"/>
  </r>
  <r>
    <d v="2019-08-23T03:00:00"/>
    <n v="1.0727351903915405"/>
    <n v="90077.594242547333"/>
    <x v="3"/>
  </r>
  <r>
    <d v="2019-08-23T04:00:00"/>
    <n v="1.0405658483505249"/>
    <n v="89328.219054785848"/>
    <x v="4"/>
  </r>
  <r>
    <d v="2019-08-23T05:00:00"/>
    <n v="1.0867469310760498"/>
    <n v="95626.151129852733"/>
    <x v="5"/>
  </r>
  <r>
    <d v="2019-08-23T06:00:00"/>
    <n v="1.2281004190444946"/>
    <n v="111437.84677826005"/>
    <x v="6"/>
  </r>
  <r>
    <d v="2019-08-23T07:00:00"/>
    <n v="1.2852219343185425"/>
    <n v="129476.98892019424"/>
    <x v="7"/>
  </r>
  <r>
    <d v="2019-08-23T08:00:00"/>
    <n v="1.0893944501876831"/>
    <n v="145815.71535831879"/>
    <x v="8"/>
  </r>
  <r>
    <d v="2019-08-23T09:00:00"/>
    <n v="1.3505218029022217"/>
    <n v="156764.8644884442"/>
    <x v="9"/>
  </r>
  <r>
    <d v="2019-08-23T10:00:00"/>
    <n v="1.323400616645813"/>
    <n v="158940.55292038445"/>
    <x v="10"/>
  </r>
  <r>
    <d v="2019-08-23T11:00:00"/>
    <n v="1.4251532554626465"/>
    <n v="162394.52952329995"/>
    <x v="11"/>
  </r>
  <r>
    <d v="2019-08-23T12:00:00"/>
    <n v="1.4013652801513672"/>
    <n v="165692.79761223326"/>
    <x v="12"/>
  </r>
  <r>
    <d v="2019-08-23T13:00:00"/>
    <n v="1.4624816179275513"/>
    <n v="161288.27032492962"/>
    <x v="13"/>
  </r>
  <r>
    <d v="2019-08-23T14:00:00"/>
    <n v="1.6309893131256104"/>
    <n v="158007.10489563548"/>
    <x v="14"/>
  </r>
  <r>
    <d v="2019-08-23T15:00:00"/>
    <n v="1.7232885360717773"/>
    <n v="146312.84870633151"/>
    <x v="15"/>
  </r>
  <r>
    <d v="2019-08-23T16:00:00"/>
    <n v="1.6018297672271729"/>
    <n v="130509.28633015639"/>
    <x v="16"/>
  </r>
  <r>
    <d v="2019-08-23T17:00:00"/>
    <n v="1.5420411825180054"/>
    <n v="115758.99824392138"/>
    <x v="17"/>
  </r>
  <r>
    <d v="2019-08-23T18:00:00"/>
    <n v="1.6633374691009521"/>
    <n v="115659.10874422123"/>
    <x v="18"/>
  </r>
  <r>
    <d v="2019-08-23T19:00:00"/>
    <n v="1.5468288660049438"/>
    <n v="116870.46921364637"/>
    <x v="19"/>
  </r>
  <r>
    <d v="2019-08-23T20:00:00"/>
    <n v="1.4578968286514282"/>
    <n v="114421.01030534136"/>
    <x v="20"/>
  </r>
  <r>
    <d v="2019-08-23T21:00:00"/>
    <n v="1.4239232540130615"/>
    <n v="105992.83859294951"/>
    <x v="21"/>
  </r>
  <r>
    <d v="2019-08-23T22:00:00"/>
    <n v="1.1481171846389771"/>
    <n v="97461.853018830108"/>
    <x v="22"/>
  </r>
  <r>
    <d v="2019-08-23T23:00:00"/>
    <n v="1.0544600486755371"/>
    <n v="91560.70962639639"/>
    <x v="23"/>
  </r>
  <r>
    <d v="2019-08-24T00:00:00"/>
    <n v="0.94868791103363037"/>
    <n v="86207.855428838389"/>
    <x v="0"/>
  </r>
  <r>
    <d v="2019-08-24T01:00:00"/>
    <n v="0.81430900096893311"/>
    <n v="82070.288410756868"/>
    <x v="1"/>
  </r>
  <r>
    <d v="2019-08-24T02:00:00"/>
    <n v="0.76040202379226685"/>
    <n v="74816.036881678359"/>
    <x v="2"/>
  </r>
  <r>
    <d v="2019-08-24T03:00:00"/>
    <n v="0.77270251512527466"/>
    <n v="72990.913996990494"/>
    <x v="3"/>
  </r>
  <r>
    <d v="2019-08-24T04:00:00"/>
    <n v="0.71014517545700073"/>
    <n v="73521.761156520617"/>
    <x v="4"/>
  </r>
  <r>
    <d v="2019-08-24T05:00:00"/>
    <n v="0.66607666015625"/>
    <n v="75840.191410222542"/>
    <x v="5"/>
  </r>
  <r>
    <d v="2019-08-24T06:00:00"/>
    <n v="0.74900078773498535"/>
    <n v="83197.257629534666"/>
    <x v="6"/>
  </r>
  <r>
    <d v="2019-08-24T07:00:00"/>
    <n v="0.77651029825210571"/>
    <n v="85639.426176639186"/>
    <x v="7"/>
  </r>
  <r>
    <d v="2019-08-24T08:00:00"/>
    <n v="0.89711666107177734"/>
    <n v="92317.799661730023"/>
    <x v="8"/>
  </r>
  <r>
    <d v="2019-08-24T09:00:00"/>
    <n v="1.1187642812728882"/>
    <n v="99441.618879414877"/>
    <x v="9"/>
  </r>
  <r>
    <d v="2019-08-24T10:00:00"/>
    <n v="1.2369400262832642"/>
    <n v="103024.58745717586"/>
    <x v="10"/>
  </r>
  <r>
    <d v="2019-08-24T11:00:00"/>
    <n v="1.4337897300720215"/>
    <n v="106767.98364194365"/>
    <x v="11"/>
  </r>
  <r>
    <d v="2019-08-24T12:00:00"/>
    <n v="1.6589591503143311"/>
    <n v="110181.86021227753"/>
    <x v="12"/>
  </r>
  <r>
    <d v="2019-08-24T13:00:00"/>
    <n v="1.7203383445739746"/>
    <n v="114159.07353764186"/>
    <x v="13"/>
  </r>
  <r>
    <d v="2019-08-24T14:00:00"/>
    <n v="1.8460651636123657"/>
    <n v="118394.19657244298"/>
    <x v="14"/>
  </r>
  <r>
    <d v="2019-08-24T15:00:00"/>
    <n v="1.9078593254089355"/>
    <n v="115860.38997794615"/>
    <x v="15"/>
  </r>
  <r>
    <d v="2019-08-24T16:00:00"/>
    <n v="2.2977838516235352"/>
    <n v="114751.38275612454"/>
    <x v="16"/>
  </r>
  <r>
    <d v="2019-08-24T17:00:00"/>
    <n v="2.171889066696167"/>
    <n v="112610.10706041403"/>
    <x v="17"/>
  </r>
  <r>
    <d v="2019-08-24T18:00:00"/>
    <n v="1.9537618160247803"/>
    <n v="110514.64231691022"/>
    <x v="18"/>
  </r>
  <r>
    <d v="2019-08-24T19:00:00"/>
    <n v="1.7542251348495483"/>
    <n v="108089.45980395992"/>
    <x v="19"/>
  </r>
  <r>
    <d v="2019-08-24T20:00:00"/>
    <n v="1.6302826404571533"/>
    <n v="104760.92287814889"/>
    <x v="20"/>
  </r>
  <r>
    <d v="2019-08-24T21:00:00"/>
    <n v="1.5323978662490845"/>
    <n v="97723.568622056133"/>
    <x v="21"/>
  </r>
  <r>
    <d v="2019-08-24T22:00:00"/>
    <n v="1.3492504358291626"/>
    <n v="88034.84264634928"/>
    <x v="22"/>
  </r>
  <r>
    <d v="2019-08-24T23:00:00"/>
    <n v="1.1722676753997803"/>
    <n v="82309.770603659694"/>
    <x v="23"/>
  </r>
  <r>
    <d v="2019-08-25T00:00:00"/>
    <n v="0.91085362434387207"/>
    <n v="77463.013102710131"/>
    <x v="0"/>
  </r>
  <r>
    <d v="2019-08-25T01:00:00"/>
    <n v="0.82725834846496582"/>
    <n v="74449.435781542794"/>
    <x v="1"/>
  </r>
  <r>
    <d v="2019-08-25T02:00:00"/>
    <n v="0.72831428050994873"/>
    <n v="71205.557657035984"/>
    <x v="2"/>
  </r>
  <r>
    <d v="2019-08-25T03:00:00"/>
    <n v="0.66214537620544434"/>
    <n v="70342.802898589507"/>
    <x v="3"/>
  </r>
  <r>
    <d v="2019-08-25T04:00:00"/>
    <n v="0.61542457342147827"/>
    <n v="69999.125564455666"/>
    <x v="4"/>
  </r>
  <r>
    <d v="2019-08-25T05:00:00"/>
    <n v="0.6245235800743103"/>
    <n v="72902.372714730722"/>
    <x v="5"/>
  </r>
  <r>
    <d v="2019-08-25T06:00:00"/>
    <n v="0.65568238496780396"/>
    <n v="75211.784006412476"/>
    <x v="6"/>
  </r>
  <r>
    <d v="2019-08-25T07:00:00"/>
    <n v="0.77191072702407837"/>
    <n v="75970.243424389497"/>
    <x v="7"/>
  </r>
  <r>
    <d v="2019-08-25T08:00:00"/>
    <n v="0.86838072538375854"/>
    <n v="84050.327167238094"/>
    <x v="8"/>
  </r>
  <r>
    <d v="2019-08-25T09:00:00"/>
    <n v="1.2194944620132446"/>
    <n v="93111.603759603415"/>
    <x v="9"/>
  </r>
  <r>
    <d v="2019-08-25T10:00:00"/>
    <n v="1.3537905216217041"/>
    <n v="102427.13604033866"/>
    <x v="10"/>
  </r>
  <r>
    <d v="2019-08-25T11:00:00"/>
    <n v="1.5406877994537354"/>
    <n v="106109.15208935573"/>
    <x v="11"/>
  </r>
  <r>
    <d v="2019-08-25T12:00:00"/>
    <n v="1.7388551235198975"/>
    <n v="107806.16299849062"/>
    <x v="12"/>
  </r>
  <r>
    <d v="2019-08-25T13:00:00"/>
    <n v="1.9577755928039551"/>
    <n v="110113.32965658477"/>
    <x v="13"/>
  </r>
  <r>
    <d v="2019-08-25T14:00:00"/>
    <n v="1.953945517539978"/>
    <n v="111591.50840904775"/>
    <x v="14"/>
  </r>
  <r>
    <d v="2019-08-25T15:00:00"/>
    <n v="2.1908218860626221"/>
    <n v="117701.56832800177"/>
    <x v="15"/>
  </r>
  <r>
    <d v="2019-08-25T16:00:00"/>
    <n v="2.3728551864624023"/>
    <n v="118362.03370822058"/>
    <x v="16"/>
  </r>
  <r>
    <d v="2019-08-25T17:00:00"/>
    <n v="2.3327422142028809"/>
    <n v="116168.79851557229"/>
    <x v="17"/>
  </r>
  <r>
    <d v="2019-08-25T18:00:00"/>
    <n v="2.0936064720153809"/>
    <n v="116345.37502200514"/>
    <x v="18"/>
  </r>
  <r>
    <d v="2019-08-25T19:00:00"/>
    <n v="2.0951578617095947"/>
    <n v="111545.23708004097"/>
    <x v="19"/>
  </r>
  <r>
    <d v="2019-08-25T20:00:00"/>
    <n v="1.9853389263153076"/>
    <n v="105793.67532428306"/>
    <x v="20"/>
  </r>
  <r>
    <d v="2019-08-25T21:00:00"/>
    <n v="1.7589467763900757"/>
    <n v="99561.853090430508"/>
    <x v="21"/>
  </r>
  <r>
    <d v="2019-08-25T22:00:00"/>
    <n v="1.3983240127563477"/>
    <n v="90794.04510683984"/>
    <x v="22"/>
  </r>
  <r>
    <d v="2019-08-25T23:00:00"/>
    <n v="1.1919347047805786"/>
    <n v="86819.754437888172"/>
    <x v="23"/>
  </r>
  <r>
    <d v="2019-08-26T00:00:00"/>
    <n v="1.0170478820800781"/>
    <n v="81859.244430134378"/>
    <x v="0"/>
  </r>
  <r>
    <d v="2019-08-26T01:00:00"/>
    <n v="0.8933950662612915"/>
    <n v="80010.221407660516"/>
    <x v="1"/>
  </r>
  <r>
    <d v="2019-08-26T02:00:00"/>
    <n v="0.7640765905380249"/>
    <n v="74592.398007299751"/>
    <x v="2"/>
  </r>
  <r>
    <d v="2019-08-26T03:00:00"/>
    <n v="0.79445880651473999"/>
    <n v="73148.988633080662"/>
    <x v="3"/>
  </r>
  <r>
    <d v="2019-08-26T04:00:00"/>
    <n v="0.76761478185653687"/>
    <n v="76790.9367019739"/>
    <x v="4"/>
  </r>
  <r>
    <d v="2019-08-26T05:00:00"/>
    <n v="0.77361345291137695"/>
    <n v="87079.326075470366"/>
    <x v="5"/>
  </r>
  <r>
    <d v="2019-08-26T06:00:00"/>
    <n v="1.03523850440979"/>
    <n v="103557.71268257454"/>
    <x v="6"/>
  </r>
  <r>
    <d v="2019-08-26T07:00:00"/>
    <n v="0.99675345420837402"/>
    <n v="114624.35990616471"/>
    <x v="7"/>
  </r>
  <r>
    <d v="2019-08-26T08:00:00"/>
    <n v="0.90521359443664551"/>
    <n v="137100.8370736287"/>
    <x v="8"/>
  </r>
  <r>
    <d v="2019-08-26T09:00:00"/>
    <n v="1.131422758102417"/>
    <n v="147402.07971857663"/>
    <x v="9"/>
  </r>
  <r>
    <d v="2019-08-26T10:00:00"/>
    <n v="1.1534824371337891"/>
    <n v="154858.99289635324"/>
    <x v="10"/>
  </r>
  <r>
    <d v="2019-08-26T11:00:00"/>
    <n v="1.154332160949707"/>
    <n v="154981.78167127061"/>
    <x v="11"/>
  </r>
  <r>
    <d v="2019-08-26T12:00:00"/>
    <n v="1.2793056964874268"/>
    <n v="156055.61612712711"/>
    <x v="12"/>
  </r>
  <r>
    <d v="2019-08-26T13:00:00"/>
    <n v="1.2924642562866211"/>
    <n v="152007.37904544742"/>
    <x v="13"/>
  </r>
  <r>
    <d v="2019-08-26T14:00:00"/>
    <n v="1.2624111175537109"/>
    <n v="152033.49819209281"/>
    <x v="14"/>
  </r>
  <r>
    <d v="2019-08-26T15:00:00"/>
    <n v="1.2960010766983032"/>
    <n v="144339.82246465053"/>
    <x v="15"/>
  </r>
  <r>
    <d v="2019-08-26T16:00:00"/>
    <n v="1.6079925298690796"/>
    <n v="127504.42233342706"/>
    <x v="16"/>
  </r>
  <r>
    <d v="2019-08-26T17:00:00"/>
    <n v="1.6452916860580444"/>
    <n v="114714.42670087902"/>
    <x v="17"/>
  </r>
  <r>
    <d v="2019-08-26T18:00:00"/>
    <n v="1.5413708686828613"/>
    <n v="107562.86404049584"/>
    <x v="18"/>
  </r>
  <r>
    <d v="2019-08-26T19:00:00"/>
    <n v="1.5416549444198608"/>
    <n v="105990.05789376785"/>
    <x v="19"/>
  </r>
  <r>
    <d v="2019-08-26T20:00:00"/>
    <n v="1.6218720674514771"/>
    <n v="102242.57236774481"/>
    <x v="20"/>
  </r>
  <r>
    <d v="2019-08-26T21:00:00"/>
    <n v="1.4832959175109863"/>
    <n v="98175.33391163162"/>
    <x v="21"/>
  </r>
  <r>
    <d v="2019-08-26T22:00:00"/>
    <n v="1.2310308218002319"/>
    <n v="91005.924924554172"/>
    <x v="22"/>
  </r>
  <r>
    <d v="2019-08-26T23:00:00"/>
    <n v="0.96485358476638794"/>
    <n v="86769.823358089401"/>
    <x v="23"/>
  </r>
  <r>
    <d v="2019-08-27T00:00:00"/>
    <n v="0.94864785671234131"/>
    <n v="84828.551117340976"/>
    <x v="0"/>
  </r>
  <r>
    <d v="2019-08-27T01:00:00"/>
    <n v="0.81623798608779907"/>
    <n v="81471.645756441911"/>
    <x v="1"/>
  </r>
  <r>
    <d v="2019-08-27T02:00:00"/>
    <n v="0.75444227457046509"/>
    <n v="76739.551857595594"/>
    <x v="2"/>
  </r>
  <r>
    <d v="2019-08-27T03:00:00"/>
    <n v="0.7505071759223938"/>
    <n v="74098.114566914111"/>
    <x v="3"/>
  </r>
  <r>
    <d v="2019-08-27T04:00:00"/>
    <n v="0.75700259208679199"/>
    <n v="78080.674696719158"/>
    <x v="4"/>
  </r>
  <r>
    <d v="2019-08-27T05:00:00"/>
    <n v="0.80243760347366333"/>
    <n v="89470.481487214958"/>
    <x v="5"/>
  </r>
  <r>
    <d v="2019-08-27T06:00:00"/>
    <n v="1.0661981105804443"/>
    <n v="105193.50534698596"/>
    <x v="6"/>
  </r>
  <r>
    <d v="2019-08-27T07:00:00"/>
    <n v="0.97788906097412109"/>
    <n v="116816.28078585418"/>
    <x v="7"/>
  </r>
  <r>
    <d v="2019-08-27T08:00:00"/>
    <n v="1.0080181360244751"/>
    <n v="139685.15734286039"/>
    <x v="8"/>
  </r>
  <r>
    <d v="2019-08-27T09:00:00"/>
    <n v="1.0391591787338257"/>
    <n v="154437.12201836202"/>
    <x v="9"/>
  </r>
  <r>
    <d v="2019-08-27T10:00:00"/>
    <n v="1.1632469892501831"/>
    <n v="159053.45471635583"/>
    <x v="10"/>
  </r>
  <r>
    <d v="2019-08-27T11:00:00"/>
    <n v="1.1674404144287109"/>
    <n v="165128.91635812016"/>
    <x v="11"/>
  </r>
  <r>
    <d v="2019-08-27T12:00:00"/>
    <n v="1.3498691320419312"/>
    <n v="169440.35550482105"/>
    <x v="12"/>
  </r>
  <r>
    <d v="2019-08-27T13:00:00"/>
    <n v="1.4893180131912231"/>
    <n v="171795.93636556738"/>
    <x v="13"/>
  </r>
  <r>
    <d v="2019-08-27T14:00:00"/>
    <n v="1.5892775058746338"/>
    <n v="172717.92665578233"/>
    <x v="14"/>
  </r>
  <r>
    <d v="2019-08-27T15:00:00"/>
    <n v="1.6694866418838501"/>
    <n v="168215.78405271444"/>
    <x v="15"/>
  </r>
  <r>
    <d v="2019-08-27T16:00:00"/>
    <n v="2.030303955078125"/>
    <n v="156907.62987792649"/>
    <x v="16"/>
  </r>
  <r>
    <d v="2019-08-27T17:00:00"/>
    <n v="2.2048571109771729"/>
    <n v="143419.68586779351"/>
    <x v="17"/>
  </r>
  <r>
    <d v="2019-08-27T18:00:00"/>
    <n v="2.2387216091156006"/>
    <n v="129874.16197191972"/>
    <x v="18"/>
  </r>
  <r>
    <d v="2019-08-27T19:00:00"/>
    <n v="2.1822612285614014"/>
    <n v="123050.17327334172"/>
    <x v="19"/>
  </r>
  <r>
    <d v="2019-08-27T20:00:00"/>
    <n v="2.1590747833251953"/>
    <n v="113881.00670762587"/>
    <x v="20"/>
  </r>
  <r>
    <d v="2019-08-27T21:00:00"/>
    <n v="1.980525016784668"/>
    <n v="107048.26986717733"/>
    <x v="21"/>
  </r>
  <r>
    <d v="2019-08-27T22:00:00"/>
    <n v="1.6460797786712646"/>
    <n v="96936.853599150214"/>
    <x v="22"/>
  </r>
  <r>
    <d v="2019-08-27T23:00:00"/>
    <n v="1.4121840000152588"/>
    <n v="91854.276335906456"/>
    <x v="23"/>
  </r>
  <r>
    <d v="2019-08-28T00:00:00"/>
    <n v="1.1697653532028198"/>
    <n v="89726.508916206178"/>
    <x v="0"/>
  </r>
  <r>
    <d v="2019-08-28T01:00:00"/>
    <n v="1.0123969316482544"/>
    <n v="83553.079465696384"/>
    <x v="1"/>
  </r>
  <r>
    <d v="2019-08-28T02:00:00"/>
    <n v="0.95046651363372803"/>
    <n v="82158.020305690254"/>
    <x v="2"/>
  </r>
  <r>
    <d v="2019-08-28T03:00:00"/>
    <n v="0.9765322208404541"/>
    <n v="80284.511927499174"/>
    <x v="3"/>
  </r>
  <r>
    <d v="2019-08-28T04:00:00"/>
    <n v="0.88302546739578247"/>
    <n v="80463.841307608498"/>
    <x v="4"/>
  </r>
  <r>
    <d v="2019-08-28T05:00:00"/>
    <n v="1.0102585554122925"/>
    <n v="92010.704751847967"/>
    <x v="5"/>
  </r>
  <r>
    <d v="2019-08-28T06:00:00"/>
    <n v="1.1909357309341431"/>
    <n v="111533.02517865428"/>
    <x v="6"/>
  </r>
  <r>
    <d v="2019-08-28T07:00:00"/>
    <n v="1.1344038248062134"/>
    <n v="127110.78338251209"/>
    <x v="7"/>
  </r>
  <r>
    <d v="2019-08-28T08:00:00"/>
    <n v="1.0203129053115845"/>
    <n v="148076.58379679019"/>
    <x v="8"/>
  </r>
  <r>
    <d v="2019-08-28T09:00:00"/>
    <n v="1.3245929479598999"/>
    <n v="163537.01945187699"/>
    <x v="9"/>
  </r>
  <r>
    <d v="2019-08-28T10:00:00"/>
    <n v="1.3278063535690308"/>
    <n v="170253.25924507392"/>
    <x v="10"/>
  </r>
  <r>
    <d v="2019-08-28T11:00:00"/>
    <n v="1.5349612236022949"/>
    <n v="176720.1164286467"/>
    <x v="11"/>
  </r>
  <r>
    <d v="2019-08-28T12:00:00"/>
    <n v="1.7552490234375"/>
    <n v="173275.05278807489"/>
    <x v="12"/>
  </r>
  <r>
    <d v="2019-08-28T13:00:00"/>
    <n v="1.8235902786254883"/>
    <n v="175151.39310332955"/>
    <x v="13"/>
  </r>
  <r>
    <d v="2019-08-28T14:00:00"/>
    <n v="2.002948522567749"/>
    <n v="177829.62653476832"/>
    <x v="14"/>
  </r>
  <r>
    <d v="2019-08-28T15:00:00"/>
    <n v="2.1590282917022705"/>
    <n v="173452.76207216294"/>
    <x v="15"/>
  </r>
  <r>
    <d v="2019-08-28T16:00:00"/>
    <n v="2.3010587692260742"/>
    <n v="158329.71100118622"/>
    <x v="16"/>
  </r>
  <r>
    <d v="2019-08-28T17:00:00"/>
    <n v="2.3981878757476807"/>
    <n v="146393.03446203659"/>
    <x v="17"/>
  </r>
  <r>
    <d v="2019-08-28T18:00:00"/>
    <n v="2.213409423828125"/>
    <n v="137691.06269803576"/>
    <x v="18"/>
  </r>
  <r>
    <d v="2019-08-28T19:00:00"/>
    <n v="1.9487680196762085"/>
    <n v="126456.01415180678"/>
    <x v="19"/>
  </r>
  <r>
    <d v="2019-08-28T20:00:00"/>
    <n v="1.8677998781204224"/>
    <n v="114655.25518925118"/>
    <x v="20"/>
  </r>
  <r>
    <d v="2019-08-28T21:00:00"/>
    <n v="1.7364131212234497"/>
    <n v="103269.78072535455"/>
    <x v="21"/>
  </r>
  <r>
    <d v="2019-08-28T22:00:00"/>
    <n v="1.5387512445449829"/>
    <n v="91801.08694232034"/>
    <x v="22"/>
  </r>
  <r>
    <d v="2019-08-28T23:00:00"/>
    <n v="1.0759434700012207"/>
    <n v="81737.563388930925"/>
    <x v="23"/>
  </r>
  <r>
    <d v="2019-08-29T00:00:00"/>
    <n v="0.88300973176956177"/>
    <n v="78373.33682463989"/>
    <x v="0"/>
  </r>
  <r>
    <d v="2019-08-29T01:00:00"/>
    <n v="0.73711812496185303"/>
    <n v="76421.337488386678"/>
    <x v="1"/>
  </r>
  <r>
    <d v="2019-08-29T02:00:00"/>
    <n v="0.69139659404754639"/>
    <n v="72337.695221041125"/>
    <x v="2"/>
  </r>
  <r>
    <d v="2019-08-29T03:00:00"/>
    <n v="0.66394460201263428"/>
    <n v="70855.525243256663"/>
    <x v="3"/>
  </r>
  <r>
    <d v="2019-08-29T04:00:00"/>
    <n v="0.63192027807235718"/>
    <n v="74679.934308790558"/>
    <x v="4"/>
  </r>
  <r>
    <d v="2019-08-29T05:00:00"/>
    <n v="0.7462959885597229"/>
    <n v="86022.741758062199"/>
    <x v="5"/>
  </r>
  <r>
    <d v="2019-08-29T06:00:00"/>
    <n v="0.99183881282806396"/>
    <n v="103446.01521066722"/>
    <x v="6"/>
  </r>
  <r>
    <d v="2019-08-29T07:00:00"/>
    <n v="0.86345088481903076"/>
    <n v="115020.51457658826"/>
    <x v="7"/>
  </r>
  <r>
    <d v="2019-08-29T08:00:00"/>
    <n v="0.83077627420425415"/>
    <n v="132561.77581902043"/>
    <x v="8"/>
  </r>
  <r>
    <d v="2019-08-29T09:00:00"/>
    <n v="0.97487163543701172"/>
    <n v="149393.07346482947"/>
    <x v="9"/>
  </r>
  <r>
    <d v="2019-08-29T10:00:00"/>
    <n v="1.0491966009140015"/>
    <n v="156020.95944197421"/>
    <x v="10"/>
  </r>
  <r>
    <d v="2019-08-29T11:00:00"/>
    <n v="1.1784615516662598"/>
    <n v="164693.1073359343"/>
    <x v="11"/>
  </r>
  <r>
    <d v="2019-08-29T12:00:00"/>
    <n v="1.4092566967010498"/>
    <n v="170321.69748097972"/>
    <x v="12"/>
  </r>
  <r>
    <d v="2019-08-29T13:00:00"/>
    <n v="1.5507687330245972"/>
    <n v="172034.1590110547"/>
    <x v="13"/>
  </r>
  <r>
    <d v="2019-08-29T14:00:00"/>
    <n v="1.5677117109298706"/>
    <n v="174769.98764666173"/>
    <x v="14"/>
  </r>
  <r>
    <d v="2019-08-29T15:00:00"/>
    <n v="1.7907334566116333"/>
    <n v="172869.2969417595"/>
    <x v="15"/>
  </r>
  <r>
    <d v="2019-08-29T16:00:00"/>
    <n v="1.8747133016586304"/>
    <n v="159820.98962327195"/>
    <x v="16"/>
  </r>
  <r>
    <d v="2019-08-29T17:00:00"/>
    <n v="1.8774973154067993"/>
    <n v="146355.63893339207"/>
    <x v="17"/>
  </r>
  <r>
    <d v="2019-08-29T18:00:00"/>
    <n v="1.9845812320709229"/>
    <n v="132566.24785805156"/>
    <x v="18"/>
  </r>
  <r>
    <d v="2019-08-29T19:00:00"/>
    <n v="1.7511595487594604"/>
    <n v="119846.77856270339"/>
    <x v="19"/>
  </r>
  <r>
    <d v="2019-08-29T20:00:00"/>
    <n v="1.8308223485946655"/>
    <n v="115149.28556372941"/>
    <x v="20"/>
  </r>
  <r>
    <d v="2019-08-29T21:00:00"/>
    <n v="1.6373313665390015"/>
    <n v="103548.14968813806"/>
    <x v="21"/>
  </r>
  <r>
    <d v="2019-08-29T22:00:00"/>
    <n v="1.3984215259552002"/>
    <n v="91815.756897605592"/>
    <x v="22"/>
  </r>
  <r>
    <d v="2019-08-29T23:00:00"/>
    <n v="1.13585364818573"/>
    <n v="86690.550416140555"/>
    <x v="23"/>
  </r>
  <r>
    <d v="2019-08-30T00:00:00"/>
    <n v="0.83553004264831543"/>
    <n v="85439.619920563156"/>
    <x v="0"/>
  </r>
  <r>
    <d v="2019-08-30T01:00:00"/>
    <n v="0.80136191844940186"/>
    <n v="81259.560088745828"/>
    <x v="1"/>
  </r>
  <r>
    <d v="2019-08-30T02:00:00"/>
    <n v="0.72060227394104004"/>
    <n v="75250.840855909861"/>
    <x v="2"/>
  </r>
  <r>
    <d v="2019-08-30T03:00:00"/>
    <n v="0.67510771751403809"/>
    <n v="71296.786913397678"/>
    <x v="3"/>
  </r>
  <r>
    <d v="2019-08-30T04:00:00"/>
    <n v="0.67817980051040649"/>
    <n v="73288.085020084181"/>
    <x v="4"/>
  </r>
  <r>
    <d v="2019-08-30T05:00:00"/>
    <n v="0.76839166879653931"/>
    <n v="84366.807228804508"/>
    <x v="5"/>
  </r>
  <r>
    <d v="2019-08-30T06:00:00"/>
    <n v="0.84125977754592896"/>
    <n v="97173.843121421887"/>
    <x v="6"/>
  </r>
  <r>
    <d v="2019-08-30T07:00:00"/>
    <n v="0.92034256458282471"/>
    <n v="106517.11768458196"/>
    <x v="7"/>
  </r>
  <r>
    <d v="2019-08-30T08:00:00"/>
    <n v="0.87736022472381592"/>
    <n v="125971.98406055589"/>
    <x v="8"/>
  </r>
  <r>
    <d v="2019-08-30T09:00:00"/>
    <n v="0.9852721095085144"/>
    <n v="141202.64034850788"/>
    <x v="9"/>
  </r>
  <r>
    <d v="2019-08-30T10:00:00"/>
    <n v="1.0827754735946655"/>
    <n v="150599.26255640321"/>
    <x v="10"/>
  </r>
  <r>
    <d v="2019-08-30T11:00:00"/>
    <n v="1.3283323049545288"/>
    <n v="161490.72865204382"/>
    <x v="11"/>
  </r>
  <r>
    <d v="2019-08-30T12:00:00"/>
    <n v="1.5391052961349487"/>
    <n v="167816.06943096808"/>
    <x v="12"/>
  </r>
  <r>
    <d v="2019-08-30T13:00:00"/>
    <n v="1.7952537536621094"/>
    <n v="174960.99251642337"/>
    <x v="13"/>
  </r>
  <r>
    <d v="2019-08-30T14:00:00"/>
    <n v="1.9527795314788818"/>
    <n v="173761.53701755821"/>
    <x v="14"/>
  </r>
  <r>
    <d v="2019-08-30T15:00:00"/>
    <n v="2.2053177356719971"/>
    <n v="171708.92521639256"/>
    <x v="15"/>
  </r>
  <r>
    <d v="2019-08-30T16:00:00"/>
    <n v="2.3414328098297119"/>
    <n v="160341.40016043326"/>
    <x v="16"/>
  </r>
  <r>
    <d v="2019-08-30T17:00:00"/>
    <n v="2.470555305480957"/>
    <n v="150746.26658027264"/>
    <x v="17"/>
  </r>
  <r>
    <d v="2019-08-30T18:00:00"/>
    <n v="2.3641657829284668"/>
    <n v="138167.41275036582"/>
    <x v="18"/>
  </r>
  <r>
    <d v="2019-08-30T19:00:00"/>
    <n v="2.2832698822021484"/>
    <n v="127447.97063368796"/>
    <x v="19"/>
  </r>
  <r>
    <d v="2019-08-30T20:00:00"/>
    <n v="2.0740363597869873"/>
    <n v="122128.0801088786"/>
    <x v="20"/>
  </r>
  <r>
    <d v="2019-08-30T21:00:00"/>
    <n v="1.8076562881469727"/>
    <n v="113565.060439965"/>
    <x v="21"/>
  </r>
  <r>
    <d v="2019-08-30T22:00:00"/>
    <n v="1.6946702003479004"/>
    <n v="103923.89281377586"/>
    <x v="22"/>
  </r>
  <r>
    <d v="2019-08-30T23:00:00"/>
    <n v="1.4145901203155518"/>
    <n v="96032.158416190345"/>
    <x v="23"/>
  </r>
  <r>
    <d v="2019-08-31T00:00:00"/>
    <n v="1.1849867105484009"/>
    <n v="91238.755377175767"/>
    <x v="0"/>
  </r>
  <r>
    <d v="2019-08-31T01:00:00"/>
    <n v="0.98597371578216553"/>
    <n v="85478.491375085228"/>
    <x v="1"/>
  </r>
  <r>
    <d v="2019-08-31T02:00:00"/>
    <n v="0.87132555246353149"/>
    <n v="77912.88003047822"/>
    <x v="2"/>
  </r>
  <r>
    <d v="2019-08-31T03:00:00"/>
    <n v="0.79256695508956909"/>
    <n v="76087.947124308674"/>
    <x v="3"/>
  </r>
  <r>
    <d v="2019-08-31T04:00:00"/>
    <n v="0.80863547325134277"/>
    <n v="75289.426248697084"/>
    <x v="4"/>
  </r>
  <r>
    <d v="2019-08-31T05:00:00"/>
    <n v="0.71973520517349243"/>
    <n v="78187.59154714254"/>
    <x v="5"/>
  </r>
  <r>
    <d v="2019-08-31T06:00:00"/>
    <n v="0.69396787881851196"/>
    <n v="81033.345170567074"/>
    <x v="6"/>
  </r>
  <r>
    <d v="2019-08-31T07:00:00"/>
    <n v="0.94227021932601929"/>
    <n v="82911.029209454035"/>
    <x v="7"/>
  </r>
  <r>
    <d v="2019-08-31T08:00:00"/>
    <n v="1.1639716625213623"/>
    <n v="90334.290826984725"/>
    <x v="8"/>
  </r>
  <r>
    <d v="2019-08-31T09:00:00"/>
    <n v="1.246529221534729"/>
    <n v="100978.99713235619"/>
    <x v="9"/>
  </r>
  <r>
    <d v="2019-08-31T10:00:00"/>
    <n v="1.4216598272323608"/>
    <n v="112923.13897478991"/>
    <x v="10"/>
  </r>
  <r>
    <d v="2019-08-31T11:00:00"/>
    <n v="1.8689751625061035"/>
    <n v="121970.08254007228"/>
    <x v="11"/>
  </r>
  <r>
    <d v="2019-08-31T12:00:00"/>
    <n v="2.0753211975097656"/>
    <n v="130831.28207880004"/>
    <x v="12"/>
  </r>
  <r>
    <d v="2019-08-31T13:00:00"/>
    <n v="2.2664575576782227"/>
    <n v="135259.76766472813"/>
    <x v="13"/>
  </r>
  <r>
    <d v="2019-08-31T14:00:00"/>
    <n v="2.5428762435913086"/>
    <n v="136148.69934312283"/>
    <x v="14"/>
  </r>
  <r>
    <d v="2019-08-31T15:00:00"/>
    <n v="2.6489453315734863"/>
    <n v="137235.66127862723"/>
    <x v="15"/>
  </r>
  <r>
    <d v="2019-08-31T16:00:00"/>
    <n v="2.7076435089111328"/>
    <n v="135528.84961309013"/>
    <x v="16"/>
  </r>
  <r>
    <d v="2019-08-31T17:00:00"/>
    <n v="2.6917409896850586"/>
    <n v="136641.115830319"/>
    <x v="17"/>
  </r>
  <r>
    <d v="2019-08-31T18:00:00"/>
    <n v="2.5406768321990967"/>
    <n v="132217.48003966056"/>
    <x v="18"/>
  </r>
  <r>
    <d v="2019-08-31T19:00:00"/>
    <n v="2.4463715553283691"/>
    <n v="128044.96922237547"/>
    <x v="19"/>
  </r>
  <r>
    <d v="2019-08-31T20:00:00"/>
    <n v="2.1658313274383545"/>
    <n v="122247.70361980982"/>
    <x v="20"/>
  </r>
  <r>
    <d v="2019-08-31T21:00:00"/>
    <n v="2.0558707714080811"/>
    <n v="114672.82956814791"/>
    <x v="21"/>
  </r>
  <r>
    <d v="2019-08-31T22:00:00"/>
    <n v="1.7640846967697144"/>
    <n v="104651.41635350898"/>
    <x v="22"/>
  </r>
  <r>
    <d v="2019-08-31T23:00:00"/>
    <n v="1.4995328187942505"/>
    <n v="97155.203673371143"/>
    <x v="23"/>
  </r>
  <r>
    <d v="2019-09-01T00:00:00"/>
    <n v="1.2842987775802612"/>
    <n v="93822.78804983414"/>
    <x v="0"/>
  </r>
  <r>
    <d v="2019-09-01T01:00:00"/>
    <n v="1.0686537027359009"/>
    <n v="89702.336343244751"/>
    <x v="1"/>
  </r>
  <r>
    <d v="2019-09-01T02:00:00"/>
    <n v="0.97328782081604004"/>
    <n v="86501.842693676532"/>
    <x v="2"/>
  </r>
  <r>
    <d v="2019-09-01T03:00:00"/>
    <n v="0.92311555147171021"/>
    <n v="84004.582279835638"/>
    <x v="3"/>
  </r>
  <r>
    <d v="2019-09-01T04:00:00"/>
    <n v="0.8267398476600647"/>
    <n v="85360.517453955836"/>
    <x v="4"/>
  </r>
  <r>
    <d v="2019-09-01T05:00:00"/>
    <n v="0.85458779335021973"/>
    <n v="86251.173413797398"/>
    <x v="5"/>
  </r>
  <r>
    <d v="2019-09-01T06:00:00"/>
    <n v="0.79771101474761963"/>
    <n v="84166.708759688438"/>
    <x v="6"/>
  </r>
  <r>
    <d v="2019-09-01T07:00:00"/>
    <n v="0.87519627809524536"/>
    <n v="85826.730749966649"/>
    <x v="7"/>
  </r>
  <r>
    <d v="2019-09-01T08:00:00"/>
    <n v="1.1358113288879395"/>
    <n v="93853.549370374167"/>
    <x v="8"/>
  </r>
  <r>
    <d v="2019-09-01T09:00:00"/>
    <n v="1.4213809967041016"/>
    <n v="106002.63632494214"/>
    <x v="9"/>
  </r>
  <r>
    <d v="2019-09-01T10:00:00"/>
    <n v="1.5751533508300781"/>
    <n v="119488.63037210812"/>
    <x v="10"/>
  </r>
  <r>
    <d v="2019-09-01T11:00:00"/>
    <n v="1.7738280296325684"/>
    <n v="125653.44144438511"/>
    <x v="11"/>
  </r>
  <r>
    <d v="2019-09-01T12:00:00"/>
    <n v="1.9838262796401978"/>
    <n v="127299.53082606013"/>
    <x v="12"/>
  </r>
  <r>
    <d v="2019-09-01T13:00:00"/>
    <n v="2.0996396541595459"/>
    <n v="129926.09701392052"/>
    <x v="13"/>
  </r>
  <r>
    <d v="2019-09-01T14:00:00"/>
    <n v="2.3781697750091553"/>
    <n v="134600.49370504837"/>
    <x v="14"/>
  </r>
  <r>
    <d v="2019-09-01T15:00:00"/>
    <n v="2.5210189819335938"/>
    <n v="135188.27764436178"/>
    <x v="15"/>
  </r>
  <r>
    <d v="2019-09-01T16:00:00"/>
    <n v="2.6132798194885254"/>
    <n v="138894.53050439514"/>
    <x v="16"/>
  </r>
  <r>
    <d v="2019-09-01T17:00:00"/>
    <n v="2.6837000846862793"/>
    <n v="137591.87202832958"/>
    <x v="17"/>
  </r>
  <r>
    <d v="2019-09-01T18:00:00"/>
    <n v="2.5430076122283936"/>
    <n v="134036.67820737656"/>
    <x v="18"/>
  </r>
  <r>
    <d v="2019-09-01T19:00:00"/>
    <n v="2.3004465103149414"/>
    <n v="124020.89808638993"/>
    <x v="19"/>
  </r>
  <r>
    <d v="2019-09-01T20:00:00"/>
    <n v="2.2497794628143311"/>
    <n v="116309.21029430589"/>
    <x v="20"/>
  </r>
  <r>
    <d v="2019-09-01T21:00:00"/>
    <n v="1.9714738130569458"/>
    <n v="108830.09577399954"/>
    <x v="21"/>
  </r>
  <r>
    <d v="2019-09-01T22:00:00"/>
    <n v="1.6675349473953247"/>
    <n v="103248.66061117493"/>
    <x v="22"/>
  </r>
  <r>
    <d v="2019-09-01T23:00:00"/>
    <n v="1.4580668210983276"/>
    <n v="97528.722113858996"/>
    <x v="23"/>
  </r>
  <r>
    <d v="2019-09-02T00:00:00"/>
    <n v="1.1849925518035889"/>
    <n v="91583.040652276308"/>
    <x v="0"/>
  </r>
  <r>
    <d v="2019-09-02T01:00:00"/>
    <n v="1.0385959148406982"/>
    <n v="84402.563054116195"/>
    <x v="1"/>
  </r>
  <r>
    <d v="2019-09-02T02:00:00"/>
    <n v="0.97928071022033691"/>
    <n v="80967.256497259223"/>
    <x v="2"/>
  </r>
  <r>
    <d v="2019-09-02T03:00:00"/>
    <n v="0.88960766792297363"/>
    <n v="80090.941888685004"/>
    <x v="3"/>
  </r>
  <r>
    <d v="2019-09-02T04:00:00"/>
    <n v="0.91352337598800659"/>
    <n v="82412.705292215309"/>
    <x v="4"/>
  </r>
  <r>
    <d v="2019-09-02T05:00:00"/>
    <n v="0.88860493898391724"/>
    <n v="84224.863551202492"/>
    <x v="5"/>
  </r>
  <r>
    <d v="2019-09-02T06:00:00"/>
    <n v="0.889198899269104"/>
    <n v="93202.195425002879"/>
    <x v="6"/>
  </r>
  <r>
    <d v="2019-09-02T07:00:00"/>
    <n v="0.89009863138198853"/>
    <n v="89925.863180897984"/>
    <x v="7"/>
  </r>
  <r>
    <d v="2019-09-02T08:00:00"/>
    <n v="0.92037063837051392"/>
    <n v="96727.54438147461"/>
    <x v="8"/>
  </r>
  <r>
    <d v="2019-09-02T09:00:00"/>
    <n v="1.4838631153106689"/>
    <n v="105164.29018014681"/>
    <x v="9"/>
  </r>
  <r>
    <d v="2019-09-02T10:00:00"/>
    <n v="1.8483455181121826"/>
    <n v="117445.30662332734"/>
    <x v="10"/>
  </r>
  <r>
    <d v="2019-09-02T11:00:00"/>
    <n v="1.8828623294830322"/>
    <n v="125956.24391376106"/>
    <x v="11"/>
  </r>
  <r>
    <d v="2019-09-02T12:00:00"/>
    <n v="2.144556999206543"/>
    <n v="128633.66148655096"/>
    <x v="12"/>
  </r>
  <r>
    <d v="2019-09-02T13:00:00"/>
    <n v="2.2151196002960205"/>
    <n v="134777.75689688022"/>
    <x v="13"/>
  </r>
  <r>
    <d v="2019-09-02T14:00:00"/>
    <n v="2.5617868900299072"/>
    <n v="138990.41086091803"/>
    <x v="14"/>
  </r>
  <r>
    <d v="2019-09-02T15:00:00"/>
    <n v="2.4928083419799805"/>
    <n v="139793.92072734213"/>
    <x v="15"/>
  </r>
  <r>
    <d v="2019-09-02T16:00:00"/>
    <n v="2.6242637634277344"/>
    <n v="138349.60502168263"/>
    <x v="16"/>
  </r>
  <r>
    <d v="2019-09-02T17:00:00"/>
    <n v="2.5615482330322266"/>
    <n v="133609.4503400886"/>
    <x v="17"/>
  </r>
  <r>
    <d v="2019-09-02T18:00:00"/>
    <n v="2.649090051651001"/>
    <n v="126858.39244532691"/>
    <x v="18"/>
  </r>
  <r>
    <d v="2019-09-02T19:00:00"/>
    <n v="2.5385663509368896"/>
    <n v="115919.70263816995"/>
    <x v="19"/>
  </r>
  <r>
    <d v="2019-09-02T20:00:00"/>
    <n v="2.4643104076385498"/>
    <n v="114650.26322064151"/>
    <x v="20"/>
  </r>
  <r>
    <d v="2019-09-02T21:00:00"/>
    <n v="2.0880861282348633"/>
    <n v="109802.05263698178"/>
    <x v="21"/>
  </r>
  <r>
    <d v="2019-09-02T22:00:00"/>
    <n v="1.8008332252502441"/>
    <n v="101395.68753463785"/>
    <x v="22"/>
  </r>
  <r>
    <d v="2019-09-02T23:00:00"/>
    <n v="1.4261775016784668"/>
    <n v="94504.901942780634"/>
    <x v="23"/>
  </r>
  <r>
    <d v="2019-09-03T00:00:00"/>
    <n v="1.1405056715011597"/>
    <n v="88315.551437404065"/>
    <x v="0"/>
  </r>
  <r>
    <d v="2019-09-03T01:00:00"/>
    <n v="0.99640697240829468"/>
    <n v="86145.965074518463"/>
    <x v="1"/>
  </r>
  <r>
    <d v="2019-09-03T02:00:00"/>
    <n v="0.90379989147186279"/>
    <n v="84254.053366677821"/>
    <x v="2"/>
  </r>
  <r>
    <d v="2019-09-03T03:00:00"/>
    <n v="0.80035477876663208"/>
    <n v="84870.900976143676"/>
    <x v="3"/>
  </r>
  <r>
    <d v="2019-09-03T04:00:00"/>
    <n v="0.77972501516342163"/>
    <n v="85069.012975208112"/>
    <x v="4"/>
  </r>
  <r>
    <d v="2019-09-03T05:00:00"/>
    <n v="0.85540485382080078"/>
    <n v="96473.814304016734"/>
    <x v="5"/>
  </r>
  <r>
    <d v="2019-09-03T06:00:00"/>
    <n v="1.0187077522277832"/>
    <n v="118565.11456438512"/>
    <x v="6"/>
  </r>
  <r>
    <d v="2019-09-03T07:00:00"/>
    <n v="1.003429651260376"/>
    <n v="128761.83078879716"/>
    <x v="7"/>
  </r>
  <r>
    <d v="2019-09-03T08:00:00"/>
    <n v="0.98429691791534424"/>
    <n v="146327.43407980041"/>
    <x v="8"/>
  </r>
  <r>
    <d v="2019-09-03T09:00:00"/>
    <n v="1.2833131551742554"/>
    <n v="160900.40394475791"/>
    <x v="9"/>
  </r>
  <r>
    <d v="2019-09-03T10:00:00"/>
    <n v="1.4122356176376343"/>
    <n v="178730.25565668152"/>
    <x v="10"/>
  </r>
  <r>
    <d v="2019-09-03T11:00:00"/>
    <n v="1.6052942276000977"/>
    <n v="190317.39050481454"/>
    <x v="11"/>
  </r>
  <r>
    <d v="2019-09-03T12:00:00"/>
    <n v="1.9815175533294678"/>
    <n v="196507.4194766251"/>
    <x v="12"/>
  </r>
  <r>
    <d v="2019-09-03T13:00:00"/>
    <n v="2.195145845413208"/>
    <n v="197737.92361060719"/>
    <x v="13"/>
  </r>
  <r>
    <d v="2019-09-03T14:00:00"/>
    <n v="2.5068895816802979"/>
    <n v="199694.81743082948"/>
    <x v="14"/>
  </r>
  <r>
    <d v="2019-09-03T15:00:00"/>
    <n v="2.5811636447906494"/>
    <n v="193290.51569730378"/>
    <x v="15"/>
  </r>
  <r>
    <d v="2019-09-03T16:00:00"/>
    <n v="2.8586661815643311"/>
    <n v="177179.13310199723"/>
    <x v="16"/>
  </r>
  <r>
    <d v="2019-09-03T17:00:00"/>
    <n v="2.7531442642211914"/>
    <n v="171131.74349886883"/>
    <x v="17"/>
  </r>
  <r>
    <d v="2019-09-03T18:00:00"/>
    <n v="2.6075470447540283"/>
    <n v="159243.66625619723"/>
    <x v="18"/>
  </r>
  <r>
    <d v="2019-09-03T19:00:00"/>
    <n v="2.4022939205169678"/>
    <n v="147616.94759831991"/>
    <x v="19"/>
  </r>
  <r>
    <d v="2019-09-03T20:00:00"/>
    <n v="2.2840867042541504"/>
    <n v="138067.0008434034"/>
    <x v="20"/>
  </r>
  <r>
    <d v="2019-09-03T21:00:00"/>
    <n v="2.0707664489746094"/>
    <n v="124473.92117122184"/>
    <x v="21"/>
  </r>
  <r>
    <d v="2019-09-03T22:00:00"/>
    <n v="1.6716150045394897"/>
    <n v="111739.51758174183"/>
    <x v="22"/>
  </r>
  <r>
    <d v="2019-09-03T23:00:00"/>
    <n v="1.4034756422042847"/>
    <n v="102826.24897686938"/>
    <x v="23"/>
  </r>
  <r>
    <d v="2019-09-04T00:00:00"/>
    <n v="1.1005432605743408"/>
    <n v="96603.058546976361"/>
    <x v="0"/>
  </r>
  <r>
    <d v="2019-09-04T01:00:00"/>
    <n v="1.0107496976852417"/>
    <n v="93607.467909508676"/>
    <x v="1"/>
  </r>
  <r>
    <d v="2019-09-04T02:00:00"/>
    <n v="0.92706006765365601"/>
    <n v="89203.651372554421"/>
    <x v="2"/>
  </r>
  <r>
    <d v="2019-09-04T03:00:00"/>
    <n v="0.95144349336624146"/>
    <n v="86724.661457878785"/>
    <x v="3"/>
  </r>
  <r>
    <d v="2019-09-04T04:00:00"/>
    <n v="0.83456480503082275"/>
    <n v="86372.69524580217"/>
    <x v="4"/>
  </r>
  <r>
    <d v="2019-09-04T05:00:00"/>
    <n v="0.93062806129455566"/>
    <n v="96157.668873233095"/>
    <x v="5"/>
  </r>
  <r>
    <d v="2019-09-04T06:00:00"/>
    <n v="1.0593936443328857"/>
    <n v="114268.09259188252"/>
    <x v="6"/>
  </r>
  <r>
    <d v="2019-09-04T07:00:00"/>
    <n v="0.96642065048217773"/>
    <n v="129088.30745276075"/>
    <x v="7"/>
  </r>
  <r>
    <d v="2019-09-04T08:00:00"/>
    <n v="0.88251978158950806"/>
    <n v="149342.52121971489"/>
    <x v="8"/>
  </r>
  <r>
    <d v="2019-09-04T09:00:00"/>
    <n v="1.1016303300857544"/>
    <n v="166426.51669272463"/>
    <x v="9"/>
  </r>
  <r>
    <d v="2019-09-04T10:00:00"/>
    <n v="1.3264284133911133"/>
    <n v="181222.58907550751"/>
    <x v="10"/>
  </r>
  <r>
    <d v="2019-09-04T11:00:00"/>
    <n v="1.5131319761276245"/>
    <n v="192047.45344456885"/>
    <x v="11"/>
  </r>
  <r>
    <d v="2019-09-04T12:00:00"/>
    <n v="1.8194350004196167"/>
    <n v="199256.46335645576"/>
    <x v="12"/>
  </r>
  <r>
    <d v="2019-09-04T13:00:00"/>
    <n v="2.1192793846130371"/>
    <n v="203193.54556058414"/>
    <x v="13"/>
  </r>
  <r>
    <d v="2019-09-04T14:00:00"/>
    <n v="2.5932927131652832"/>
    <n v="201680.68735675051"/>
    <x v="14"/>
  </r>
  <r>
    <d v="2019-09-04T15:00:00"/>
    <n v="2.8464689254760742"/>
    <n v="197706.36729676698"/>
    <x v="15"/>
  </r>
  <r>
    <d v="2019-09-04T16:00:00"/>
    <n v="2.7989747524261475"/>
    <n v="188123.96213691085"/>
    <x v="16"/>
  </r>
  <r>
    <d v="2019-09-04T17:00:00"/>
    <n v="2.789621114730835"/>
    <n v="178968.84262098576"/>
    <x v="17"/>
  </r>
  <r>
    <d v="2019-09-04T18:00:00"/>
    <n v="2.7727899551391602"/>
    <n v="168425.5086604892"/>
    <x v="18"/>
  </r>
  <r>
    <d v="2019-09-04T19:00:00"/>
    <n v="2.7592921257019043"/>
    <n v="158352.98341941371"/>
    <x v="19"/>
  </r>
  <r>
    <d v="2019-09-04T20:00:00"/>
    <n v="2.6697027683258057"/>
    <n v="142708.03133151188"/>
    <x v="20"/>
  </r>
  <r>
    <d v="2019-09-04T21:00:00"/>
    <n v="2.1965315341949463"/>
    <n v="126507.77055695381"/>
    <x v="21"/>
  </r>
  <r>
    <d v="2019-09-04T22:00:00"/>
    <n v="1.9483202695846558"/>
    <n v="115799.89450151681"/>
    <x v="22"/>
  </r>
  <r>
    <d v="2019-09-04T23:00:00"/>
    <n v="1.6054327487945557"/>
    <n v="107269.44988364933"/>
    <x v="23"/>
  </r>
  <r>
    <d v="2019-09-05T00:00:00"/>
    <n v="1.2403261661529541"/>
    <n v="101771.18457631535"/>
    <x v="0"/>
  </r>
  <r>
    <d v="2019-09-05T01:00:00"/>
    <n v="1.1033035516738892"/>
    <n v="96096.847749333232"/>
    <x v="1"/>
  </r>
  <r>
    <d v="2019-09-05T02:00:00"/>
    <n v="0.95131748914718628"/>
    <n v="88720.264244099497"/>
    <x v="2"/>
  </r>
  <r>
    <d v="2019-09-05T03:00:00"/>
    <n v="0.85532337427139282"/>
    <n v="86166.865063299047"/>
    <x v="3"/>
  </r>
  <r>
    <d v="2019-09-05T04:00:00"/>
    <n v="0.86004340648651123"/>
    <n v="86938.931544007908"/>
    <x v="4"/>
  </r>
  <r>
    <d v="2019-09-05T05:00:00"/>
    <n v="0.89793276786804199"/>
    <n v="93297.356249789213"/>
    <x v="5"/>
  </r>
  <r>
    <d v="2019-09-05T06:00:00"/>
    <n v="1.2340457439422607"/>
    <n v="110872.95724786377"/>
    <x v="6"/>
  </r>
  <r>
    <d v="2019-09-05T07:00:00"/>
    <n v="1.0035715103149414"/>
    <n v="128289.44908579451"/>
    <x v="7"/>
  </r>
  <r>
    <d v="2019-09-05T08:00:00"/>
    <n v="0.96781224012374878"/>
    <n v="148784.15577253423"/>
    <x v="8"/>
  </r>
  <r>
    <d v="2019-09-05T09:00:00"/>
    <n v="1.0067788362503052"/>
    <n v="158878.98391803307"/>
    <x v="9"/>
  </r>
  <r>
    <d v="2019-09-05T10:00:00"/>
    <n v="1.125264048576355"/>
    <n v="167960.51832481727"/>
    <x v="10"/>
  </r>
  <r>
    <d v="2019-09-05T11:00:00"/>
    <n v="1.2452365159988403"/>
    <n v="167803.06187018941"/>
    <x v="11"/>
  </r>
  <r>
    <d v="2019-09-05T12:00:00"/>
    <n v="1.4330198764801025"/>
    <n v="177381.99129643364"/>
    <x v="12"/>
  </r>
  <r>
    <d v="2019-09-05T13:00:00"/>
    <n v="1.5329315662384033"/>
    <n v="183787.57284834216"/>
    <x v="13"/>
  </r>
  <r>
    <d v="2019-09-05T14:00:00"/>
    <n v="1.8703931570053101"/>
    <n v="187126.02225506716"/>
    <x v="14"/>
  </r>
  <r>
    <d v="2019-09-05T15:00:00"/>
    <n v="1.9320746660232544"/>
    <n v="178532.91202388689"/>
    <x v="15"/>
  </r>
  <r>
    <d v="2019-09-05T16:00:00"/>
    <n v="1.930222749710083"/>
    <n v="169079.85515467668"/>
    <x v="16"/>
  </r>
  <r>
    <d v="2019-09-05T17:00:00"/>
    <n v="2.0870609283447266"/>
    <n v="159278.01096308255"/>
    <x v="17"/>
  </r>
  <r>
    <d v="2019-09-05T18:00:00"/>
    <n v="2.1054642200469971"/>
    <n v="146670.0553100309"/>
    <x v="18"/>
  </r>
  <r>
    <d v="2019-09-05T19:00:00"/>
    <n v="1.8168087005615234"/>
    <n v="136214.8308783434"/>
    <x v="19"/>
  </r>
  <r>
    <d v="2019-09-05T20:00:00"/>
    <n v="1.9755856990814209"/>
    <n v="127063.58203813829"/>
    <x v="20"/>
  </r>
  <r>
    <d v="2019-09-05T21:00:00"/>
    <n v="1.9032135009765625"/>
    <n v="113952.50385777553"/>
    <x v="21"/>
  </r>
  <r>
    <d v="2019-09-05T22:00:00"/>
    <n v="1.6330869197845459"/>
    <n v="103457.61877834899"/>
    <x v="22"/>
  </r>
  <r>
    <d v="2019-09-05T23:00:00"/>
    <n v="1.2514338493347168"/>
    <n v="96535.727702280652"/>
    <x v="23"/>
  </r>
  <r>
    <d v="2019-09-06T00:00:00"/>
    <n v="1.0252258777618408"/>
    <n v="92362.643458661856"/>
    <x v="0"/>
  </r>
  <r>
    <d v="2019-09-06T01:00:00"/>
    <n v="0.84565472602844238"/>
    <n v="89672.074781940784"/>
    <x v="1"/>
  </r>
  <r>
    <d v="2019-09-06T02:00:00"/>
    <n v="0.74603933095932007"/>
    <n v="85636.297725054552"/>
    <x v="2"/>
  </r>
  <r>
    <d v="2019-09-06T03:00:00"/>
    <n v="0.72105997800827026"/>
    <n v="81709.628533822659"/>
    <x v="3"/>
  </r>
  <r>
    <d v="2019-09-06T04:00:00"/>
    <n v="0.67393893003463745"/>
    <n v="80848.96853727664"/>
    <x v="4"/>
  </r>
  <r>
    <d v="2019-09-06T05:00:00"/>
    <n v="0.74381172657012939"/>
    <n v="86099.418651395055"/>
    <x v="5"/>
  </r>
  <r>
    <d v="2019-09-06T06:00:00"/>
    <n v="0.97044849395751953"/>
    <n v="103201.15373860707"/>
    <x v="6"/>
  </r>
  <r>
    <d v="2019-09-06T07:00:00"/>
    <n v="0.88082820177078247"/>
    <n v="115472.24652557977"/>
    <x v="7"/>
  </r>
  <r>
    <d v="2019-09-06T08:00:00"/>
    <n v="0.79081618785858154"/>
    <n v="137580.54951896556"/>
    <x v="8"/>
  </r>
  <r>
    <d v="2019-09-06T09:00:00"/>
    <n v="0.81994724273681641"/>
    <n v="155012.53837777986"/>
    <x v="9"/>
  </r>
  <r>
    <d v="2019-09-06T10:00:00"/>
    <n v="0.9197542667388916"/>
    <n v="166739.53883657558"/>
    <x v="10"/>
  </r>
  <r>
    <d v="2019-09-06T11:00:00"/>
    <n v="1.1086835861206055"/>
    <n v="175618.82994322016"/>
    <x v="11"/>
  </r>
  <r>
    <d v="2019-09-06T12:00:00"/>
    <n v="1.328279972076416"/>
    <n v="176168.37661742428"/>
    <x v="12"/>
  </r>
  <r>
    <d v="2019-09-06T13:00:00"/>
    <n v="1.5165876150131226"/>
    <n v="177110.06784543375"/>
    <x v="13"/>
  </r>
  <r>
    <d v="2019-09-06T14:00:00"/>
    <n v="1.6690499782562256"/>
    <n v="176777.84719496602"/>
    <x v="14"/>
  </r>
  <r>
    <d v="2019-09-06T15:00:00"/>
    <n v="1.9109994173049927"/>
    <n v="172449.94926408716"/>
    <x v="15"/>
  </r>
  <r>
    <d v="2019-09-06T16:00:00"/>
    <n v="2.087045431137085"/>
    <n v="157964.43051851969"/>
    <x v="16"/>
  </r>
  <r>
    <d v="2019-09-06T17:00:00"/>
    <n v="2.1430797576904297"/>
    <n v="146590.82597203113"/>
    <x v="17"/>
  </r>
  <r>
    <d v="2019-09-06T18:00:00"/>
    <n v="1.9955121278762817"/>
    <n v="136528.04458792531"/>
    <x v="18"/>
  </r>
  <r>
    <d v="2019-09-06T19:00:00"/>
    <n v="1.720304012298584"/>
    <n v="129339.15641514321"/>
    <x v="19"/>
  </r>
  <r>
    <d v="2019-09-06T20:00:00"/>
    <n v="1.7408995628356934"/>
    <n v="121163.33627989505"/>
    <x v="20"/>
  </r>
  <r>
    <d v="2019-09-06T21:00:00"/>
    <n v="1.7998635768890381"/>
    <n v="113940.42413306008"/>
    <x v="21"/>
  </r>
  <r>
    <d v="2019-09-06T22:00:00"/>
    <n v="1.4812057018280029"/>
    <n v="105977.20147238461"/>
    <x v="22"/>
  </r>
  <r>
    <d v="2019-09-06T23:00:00"/>
    <n v="1.1501426696777344"/>
    <n v="97485.001339291019"/>
    <x v="23"/>
  </r>
  <r>
    <d v="2019-09-07T00:00:00"/>
    <n v="0.98117661476135254"/>
    <n v="96107.032250651595"/>
    <x v="0"/>
  </r>
  <r>
    <d v="2019-09-07T01:00:00"/>
    <n v="0.96664690971374512"/>
    <n v="91051.598085529607"/>
    <x v="1"/>
  </r>
  <r>
    <d v="2019-09-07T02:00:00"/>
    <n v="0.84462159872055054"/>
    <n v="90477.090923228679"/>
    <x v="2"/>
  </r>
  <r>
    <d v="2019-09-07T03:00:00"/>
    <n v="0.85789519548416138"/>
    <n v="85764.537745017777"/>
    <x v="3"/>
  </r>
  <r>
    <d v="2019-09-07T04:00:00"/>
    <n v="0.82402139902114868"/>
    <n v="85077.721305293118"/>
    <x v="4"/>
  </r>
  <r>
    <d v="2019-09-07T05:00:00"/>
    <n v="0.7531859278678894"/>
    <n v="83276.868869877653"/>
    <x v="5"/>
  </r>
  <r>
    <d v="2019-09-07T06:00:00"/>
    <n v="0.75416308641433716"/>
    <n v="88660.603946325413"/>
    <x v="6"/>
  </r>
  <r>
    <d v="2019-09-07T07:00:00"/>
    <n v="0.90467119216918945"/>
    <n v="93733.4180219634"/>
    <x v="7"/>
  </r>
  <r>
    <d v="2019-09-07T08:00:00"/>
    <n v="1.1363368034362793"/>
    <n v="100753.86561793662"/>
    <x v="8"/>
  </r>
  <r>
    <d v="2019-09-07T09:00:00"/>
    <n v="1.1312212944030762"/>
    <n v="109521.32231240557"/>
    <x v="9"/>
  </r>
  <r>
    <d v="2019-09-07T10:00:00"/>
    <n v="1.2210861444473267"/>
    <n v="116533.71612287949"/>
    <x v="10"/>
  </r>
  <r>
    <d v="2019-09-07T11:00:00"/>
    <n v="1.5105687379837036"/>
    <n v="117463.15414741207"/>
    <x v="11"/>
  </r>
  <r>
    <d v="2019-09-07T12:00:00"/>
    <n v="1.6447426080703735"/>
    <n v="120205.96024840839"/>
    <x v="12"/>
  </r>
  <r>
    <d v="2019-09-07T13:00:00"/>
    <n v="1.7288341522216797"/>
    <n v="125887.63564219825"/>
    <x v="13"/>
  </r>
  <r>
    <d v="2019-09-07T14:00:00"/>
    <n v="2.0701148509979248"/>
    <n v="128773.95869834429"/>
    <x v="14"/>
  </r>
  <r>
    <d v="2019-09-07T15:00:00"/>
    <n v="2.2045490741729736"/>
    <n v="130288.1283249517"/>
    <x v="15"/>
  </r>
  <r>
    <d v="2019-09-07T16:00:00"/>
    <n v="2.1770434379577637"/>
    <n v="130459.48150869297"/>
    <x v="16"/>
  </r>
  <r>
    <d v="2019-09-07T17:00:00"/>
    <n v="2.2698302268981934"/>
    <n v="123799.30820738299"/>
    <x v="17"/>
  </r>
  <r>
    <d v="2019-09-07T18:00:00"/>
    <n v="2.0635435581207275"/>
    <n v="123832.17779093617"/>
    <x v="18"/>
  </r>
  <r>
    <d v="2019-09-07T19:00:00"/>
    <n v="1.8537485599517822"/>
    <n v="116154.76069076269"/>
    <x v="19"/>
  </r>
  <r>
    <d v="2019-09-07T20:00:00"/>
    <n v="1.8702267408370972"/>
    <n v="111901.66918182974"/>
    <x v="20"/>
  </r>
  <r>
    <d v="2019-09-07T21:00:00"/>
    <n v="1.6814669370651245"/>
    <n v="105737.00388365983"/>
    <x v="21"/>
  </r>
  <r>
    <d v="2019-09-07T22:00:00"/>
    <n v="1.544621467590332"/>
    <n v="98149.886765786257"/>
    <x v="22"/>
  </r>
  <r>
    <d v="2019-09-07T23:00:00"/>
    <n v="1.1719461679458618"/>
    <n v="92168.512035067673"/>
    <x v="23"/>
  </r>
  <r>
    <d v="2019-09-08T00:00:00"/>
    <n v="0.92319506406784058"/>
    <n v="87690.075945766206"/>
    <x v="0"/>
  </r>
  <r>
    <d v="2019-09-08T01:00:00"/>
    <n v="0.775809645652771"/>
    <n v="82991.913608478499"/>
    <x v="1"/>
  </r>
  <r>
    <d v="2019-09-08T02:00:00"/>
    <n v="0.70680761337280273"/>
    <n v="79800.284586998139"/>
    <x v="2"/>
  </r>
  <r>
    <d v="2019-09-08T03:00:00"/>
    <n v="0.68788748979568481"/>
    <n v="78429.747556250091"/>
    <x v="3"/>
  </r>
  <r>
    <d v="2019-09-08T04:00:00"/>
    <n v="0.63680732250213623"/>
    <n v="79572.051707668405"/>
    <x v="4"/>
  </r>
  <r>
    <d v="2019-09-08T05:00:00"/>
    <n v="0.67962539196014404"/>
    <n v="78919.075544403109"/>
    <x v="5"/>
  </r>
  <r>
    <d v="2019-09-08T06:00:00"/>
    <n v="0.69583642482757568"/>
    <n v="83007.300792426337"/>
    <x v="6"/>
  </r>
  <r>
    <d v="2019-09-08T07:00:00"/>
    <n v="0.8204161524772644"/>
    <n v="83435.609749435796"/>
    <x v="7"/>
  </r>
  <r>
    <d v="2019-09-08T08:00:00"/>
    <n v="1.0199049711227417"/>
    <n v="86016.2791000336"/>
    <x v="8"/>
  </r>
  <r>
    <d v="2019-09-08T09:00:00"/>
    <n v="1.2920049428939819"/>
    <n v="95830.954893540838"/>
    <x v="9"/>
  </r>
  <r>
    <d v="2019-09-08T10:00:00"/>
    <n v="1.2928736209869385"/>
    <n v="107849.48015750665"/>
    <x v="10"/>
  </r>
  <r>
    <d v="2019-09-08T11:00:00"/>
    <n v="1.535387396812439"/>
    <n v="112926.07179590185"/>
    <x v="11"/>
  </r>
  <r>
    <d v="2019-09-08T12:00:00"/>
    <n v="1.8418397903442383"/>
    <n v="115111.89200703813"/>
    <x v="12"/>
  </r>
  <r>
    <d v="2019-09-08T13:00:00"/>
    <n v="1.9541633129119873"/>
    <n v="114274.65596751111"/>
    <x v="13"/>
  </r>
  <r>
    <d v="2019-09-08T14:00:00"/>
    <n v="2.1433053016662598"/>
    <n v="119010.38072333309"/>
    <x v="14"/>
  </r>
  <r>
    <d v="2019-09-08T15:00:00"/>
    <n v="2.2878820896148682"/>
    <n v="127237.06857939778"/>
    <x v="15"/>
  </r>
  <r>
    <d v="2019-09-08T16:00:00"/>
    <n v="2.2661721706390381"/>
    <n v="128455.73520216177"/>
    <x v="16"/>
  </r>
  <r>
    <d v="2019-09-08T17:00:00"/>
    <n v="2.3238916397094727"/>
    <n v="126009.03354992227"/>
    <x v="17"/>
  </r>
  <r>
    <d v="2019-09-08T18:00:00"/>
    <n v="2.2587094306945801"/>
    <n v="121054.82199778738"/>
    <x v="18"/>
  </r>
  <r>
    <d v="2019-09-08T19:00:00"/>
    <n v="2.1060631275177002"/>
    <n v="114169.3085715505"/>
    <x v="19"/>
  </r>
  <r>
    <d v="2019-09-08T20:00:00"/>
    <n v="2.2144062519073486"/>
    <n v="109309.59888622661"/>
    <x v="20"/>
  </r>
  <r>
    <d v="2019-09-08T21:00:00"/>
    <n v="1.8903777599334717"/>
    <n v="104739.39653387592"/>
    <x v="21"/>
  </r>
  <r>
    <d v="2019-09-08T22:00:00"/>
    <n v="1.555400013923645"/>
    <n v="93486.000616983278"/>
    <x v="22"/>
  </r>
  <r>
    <d v="2019-09-08T23:00:00"/>
    <n v="1.1634855270385742"/>
    <n v="87372.052529190099"/>
    <x v="23"/>
  </r>
  <r>
    <d v="2019-09-09T00:00:00"/>
    <n v="0.9184417724609375"/>
    <n v="83681.613882798687"/>
    <x v="0"/>
  </r>
  <r>
    <d v="2019-09-09T01:00:00"/>
    <n v="0.83605080842971802"/>
    <n v="79563.337482127448"/>
    <x v="1"/>
  </r>
  <r>
    <d v="2019-09-09T02:00:00"/>
    <n v="0.7414252758026123"/>
    <n v="76875.739229189625"/>
    <x v="2"/>
  </r>
  <r>
    <d v="2019-09-09T03:00:00"/>
    <n v="0.70189470052719116"/>
    <n v="76037.608144812664"/>
    <x v="3"/>
  </r>
  <r>
    <d v="2019-09-09T04:00:00"/>
    <n v="0.69948107004165649"/>
    <n v="79334.489868507662"/>
    <x v="4"/>
  </r>
  <r>
    <d v="2019-09-09T05:00:00"/>
    <n v="0.68183779716491699"/>
    <n v="89566.118464949148"/>
    <x v="5"/>
  </r>
  <r>
    <d v="2019-09-09T06:00:00"/>
    <n v="0.9176064133644104"/>
    <n v="108389.00328722307"/>
    <x v="6"/>
  </r>
  <r>
    <d v="2019-09-09T07:00:00"/>
    <n v="0.88835406303405762"/>
    <n v="115552.12340776916"/>
    <x v="7"/>
  </r>
  <r>
    <d v="2019-09-09T08:00:00"/>
    <n v="0.88329577445983887"/>
    <n v="142331.02120217323"/>
    <x v="8"/>
  </r>
  <r>
    <d v="2019-09-09T09:00:00"/>
    <n v="0.96829497814178467"/>
    <n v="154658.79540760571"/>
    <x v="9"/>
  </r>
  <r>
    <d v="2019-09-09T10:00:00"/>
    <n v="1.1657675504684448"/>
    <n v="170614.47214748131"/>
    <x v="10"/>
  </r>
  <r>
    <d v="2019-09-09T11:00:00"/>
    <n v="1.3692857027053833"/>
    <n v="179400.42814581224"/>
    <x v="11"/>
  </r>
  <r>
    <d v="2019-09-09T12:00:00"/>
    <n v="1.6122437715530396"/>
    <n v="187813.07310761081"/>
    <x v="12"/>
  </r>
  <r>
    <d v="2019-09-09T13:00:00"/>
    <n v="1.9392662048339844"/>
    <n v="190765.3938121103"/>
    <x v="13"/>
  </r>
  <r>
    <d v="2019-09-09T14:00:00"/>
    <n v="2.1696896553039551"/>
    <n v="194742.13003628762"/>
    <x v="14"/>
  </r>
  <r>
    <d v="2019-09-09T15:00:00"/>
    <n v="2.3685815334320068"/>
    <n v="190249.47445403493"/>
    <x v="15"/>
  </r>
  <r>
    <d v="2019-09-09T16:00:00"/>
    <n v="2.5779612064361572"/>
    <n v="171980.42307405511"/>
    <x v="16"/>
  </r>
  <r>
    <d v="2019-09-09T17:00:00"/>
    <n v="2.7643394470214844"/>
    <n v="158474.23952191192"/>
    <x v="17"/>
  </r>
  <r>
    <d v="2019-09-09T18:00:00"/>
    <n v="2.593411922454834"/>
    <n v="149775.90832939898"/>
    <x v="18"/>
  </r>
  <r>
    <d v="2019-09-09T19:00:00"/>
    <n v="2.3289096355438232"/>
    <n v="139082.40308276299"/>
    <x v="19"/>
  </r>
  <r>
    <d v="2019-09-09T20:00:00"/>
    <n v="2.3225166797637939"/>
    <n v="127644.57864179712"/>
    <x v="20"/>
  </r>
  <r>
    <d v="2019-09-09T21:00:00"/>
    <n v="1.9033193588256836"/>
    <n v="117336.20372058181"/>
    <x v="21"/>
  </r>
  <r>
    <d v="2019-09-09T22:00:00"/>
    <n v="1.6135398149490356"/>
    <n v="107027.76505315375"/>
    <x v="22"/>
  </r>
  <r>
    <d v="2019-09-09T23:00:00"/>
    <n v="1.231503963470459"/>
    <n v="97580.883853286839"/>
    <x v="23"/>
  </r>
  <r>
    <d v="2019-09-10T00:00:00"/>
    <n v="1.0202227830886841"/>
    <n v="92419.671343420836"/>
    <x v="0"/>
  </r>
  <r>
    <d v="2019-09-10T01:00:00"/>
    <n v="0.89536839723587036"/>
    <n v="86921.687641027966"/>
    <x v="1"/>
  </r>
  <r>
    <d v="2019-09-10T02:00:00"/>
    <n v="0.84230828285217285"/>
    <n v="83056.708551229414"/>
    <x v="2"/>
  </r>
  <r>
    <d v="2019-09-10T03:00:00"/>
    <n v="0.75491523742675781"/>
    <n v="78336.127433826958"/>
    <x v="3"/>
  </r>
  <r>
    <d v="2019-09-10T04:00:00"/>
    <n v="0.66318625211715698"/>
    <n v="83640.104268270181"/>
    <x v="4"/>
  </r>
  <r>
    <d v="2019-09-10T05:00:00"/>
    <n v="0.74234986305236816"/>
    <n v="92456.695281442328"/>
    <x v="5"/>
  </r>
  <r>
    <d v="2019-09-10T06:00:00"/>
    <n v="1.0204833745956421"/>
    <n v="107692.39330507616"/>
    <x v="6"/>
  </r>
  <r>
    <d v="2019-09-10T07:00:00"/>
    <n v="0.93668437004089355"/>
    <n v="125428.70483389821"/>
    <x v="7"/>
  </r>
  <r>
    <d v="2019-09-10T08:00:00"/>
    <n v="0.86170697212219238"/>
    <n v="147802.59877225762"/>
    <x v="8"/>
  </r>
  <r>
    <d v="2019-09-10T09:00:00"/>
    <n v="1.065494179725647"/>
    <n v="165755.09947496926"/>
    <x v="9"/>
  </r>
  <r>
    <d v="2019-09-10T10:00:00"/>
    <n v="1.2593071460723877"/>
    <n v="175345.81623722549"/>
    <x v="10"/>
  </r>
  <r>
    <d v="2019-09-10T11:00:00"/>
    <n v="1.4659628868103027"/>
    <n v="187396.32317707792"/>
    <x v="11"/>
  </r>
  <r>
    <d v="2019-09-10T12:00:00"/>
    <n v="1.893535852432251"/>
    <n v="198457.31134252332"/>
    <x v="12"/>
  </r>
  <r>
    <d v="2019-09-10T13:00:00"/>
    <n v="2.1480820178985596"/>
    <n v="206984.68638953494"/>
    <x v="13"/>
  </r>
  <r>
    <d v="2019-09-10T14:00:00"/>
    <n v="2.4983391761779785"/>
    <n v="209824.42855925087"/>
    <x v="14"/>
  </r>
  <r>
    <d v="2019-09-10T15:00:00"/>
    <n v="2.7756433486938477"/>
    <n v="206778.58449371366"/>
    <x v="15"/>
  </r>
  <r>
    <d v="2019-09-10T16:00:00"/>
    <n v="2.9176652431488037"/>
    <n v="192273.13463631261"/>
    <x v="16"/>
  </r>
  <r>
    <d v="2019-09-10T17:00:00"/>
    <n v="2.8437917232513428"/>
    <n v="183101.78966227293"/>
    <x v="17"/>
  </r>
  <r>
    <d v="2019-09-10T18:00:00"/>
    <n v="2.8113791942596436"/>
    <n v="171495.3797339974"/>
    <x v="18"/>
  </r>
  <r>
    <d v="2019-09-10T19:00:00"/>
    <n v="2.7581102848052979"/>
    <n v="161506.70209849952"/>
    <x v="19"/>
  </r>
  <r>
    <d v="2019-09-10T20:00:00"/>
    <n v="2.4651565551757813"/>
    <n v="148022.97709837067"/>
    <x v="20"/>
  </r>
  <r>
    <d v="2019-09-10T21:00:00"/>
    <n v="2.2603397369384766"/>
    <n v="133275.94359241342"/>
    <x v="21"/>
  </r>
  <r>
    <d v="2019-09-10T22:00:00"/>
    <n v="1.9423960447311401"/>
    <n v="121361.21973052999"/>
    <x v="22"/>
  </r>
  <r>
    <d v="2019-09-10T23:00:00"/>
    <n v="1.6094605922698975"/>
    <n v="111675.71262802578"/>
    <x v="23"/>
  </r>
  <r>
    <d v="2019-09-11T00:00:00"/>
    <n v="1.4077647924423218"/>
    <n v="103763.42416368217"/>
    <x v="0"/>
  </r>
  <r>
    <d v="2019-09-11T01:00:00"/>
    <n v="1.2572078704833984"/>
    <n v="98090.195178813825"/>
    <x v="1"/>
  </r>
  <r>
    <d v="2019-09-11T02:00:00"/>
    <n v="1.1149230003356934"/>
    <n v="95421.450449723008"/>
    <x v="2"/>
  </r>
  <r>
    <d v="2019-09-11T03:00:00"/>
    <n v="0.97501164674758911"/>
    <n v="94058.348885312182"/>
    <x v="3"/>
  </r>
  <r>
    <d v="2019-09-11T04:00:00"/>
    <n v="0.89801061153411865"/>
    <n v="92868.35849252819"/>
    <x v="4"/>
  </r>
  <r>
    <d v="2019-09-11T05:00:00"/>
    <n v="1.0058606863021851"/>
    <n v="99389.796464766856"/>
    <x v="5"/>
  </r>
  <r>
    <d v="2019-09-11T06:00:00"/>
    <n v="1.1376563310623169"/>
    <n v="114875.8007087117"/>
    <x v="6"/>
  </r>
  <r>
    <d v="2019-09-11T07:00:00"/>
    <n v="1.1621192693710327"/>
    <n v="128999.09594136233"/>
    <x v="7"/>
  </r>
  <r>
    <d v="2019-09-11T08:00:00"/>
    <n v="1.002842903137207"/>
    <n v="153372.65956810737"/>
    <x v="8"/>
  </r>
  <r>
    <d v="2019-09-11T09:00:00"/>
    <n v="1.1292301416397095"/>
    <n v="171755.82251902524"/>
    <x v="9"/>
  </r>
  <r>
    <d v="2019-09-11T10:00:00"/>
    <n v="1.2487530708312988"/>
    <n v="187296.99544440064"/>
    <x v="10"/>
  </r>
  <r>
    <d v="2019-09-11T11:00:00"/>
    <n v="1.6113897562026978"/>
    <n v="197670.1827522385"/>
    <x v="11"/>
  </r>
  <r>
    <d v="2019-09-11T12:00:00"/>
    <n v="2.0014510154724121"/>
    <n v="208048.9328758411"/>
    <x v="12"/>
  </r>
  <r>
    <d v="2019-09-11T13:00:00"/>
    <n v="2.4052574634552002"/>
    <n v="212407.36742421958"/>
    <x v="13"/>
  </r>
  <r>
    <d v="2019-09-11T14:00:00"/>
    <n v="2.5784268379211426"/>
    <n v="217512.13094867996"/>
    <x v="14"/>
  </r>
  <r>
    <d v="2019-09-11T15:00:00"/>
    <n v="2.821373462677002"/>
    <n v="213092.54622418445"/>
    <x v="15"/>
  </r>
  <r>
    <d v="2019-09-11T16:00:00"/>
    <n v="2.8159041404724121"/>
    <n v="196593.63827647761"/>
    <x v="16"/>
  </r>
  <r>
    <d v="2019-09-11T17:00:00"/>
    <n v="2.9587447643280029"/>
    <n v="179435.33193758372"/>
    <x v="17"/>
  </r>
  <r>
    <d v="2019-09-11T18:00:00"/>
    <n v="2.8394331932067871"/>
    <n v="165630.839130682"/>
    <x v="18"/>
  </r>
  <r>
    <d v="2019-09-11T19:00:00"/>
    <n v="2.6343939304351807"/>
    <n v="160297.29972395641"/>
    <x v="19"/>
  </r>
  <r>
    <d v="2019-09-11T20:00:00"/>
    <n v="2.6489572525024414"/>
    <n v="143484.97990218853"/>
    <x v="20"/>
  </r>
  <r>
    <d v="2019-09-11T21:00:00"/>
    <n v="2.2373087406158447"/>
    <n v="131923.59783116853"/>
    <x v="21"/>
  </r>
  <r>
    <d v="2019-09-11T22:00:00"/>
    <n v="2.0348742008209229"/>
    <n v="119917.52038786179"/>
    <x v="22"/>
  </r>
  <r>
    <d v="2019-09-11T23:00:00"/>
    <n v="1.6806638240814209"/>
    <n v="112953.98894891968"/>
    <x v="23"/>
  </r>
  <r>
    <d v="2019-09-12T00:00:00"/>
    <n v="1.4265928268432617"/>
    <n v="106081.72965695561"/>
    <x v="0"/>
  </r>
  <r>
    <d v="2019-09-12T01:00:00"/>
    <n v="1.1891641616821289"/>
    <n v="100792.39752658358"/>
    <x v="1"/>
  </r>
  <r>
    <d v="2019-09-12T02:00:00"/>
    <n v="1.1584101915359497"/>
    <n v="94895.482624179931"/>
    <x v="2"/>
  </r>
  <r>
    <d v="2019-09-12T03:00:00"/>
    <n v="1.0638127326965332"/>
    <n v="92111.20351053316"/>
    <x v="3"/>
  </r>
  <r>
    <d v="2019-09-12T04:00:00"/>
    <n v="1.0166420936584473"/>
    <n v="91613.549211091246"/>
    <x v="4"/>
  </r>
  <r>
    <d v="2019-09-12T05:00:00"/>
    <n v="1.0294660329818726"/>
    <n v="100887.46252357611"/>
    <x v="5"/>
  </r>
  <r>
    <d v="2019-09-12T06:00:00"/>
    <n v="1.3071510791778564"/>
    <n v="117000.25836814291"/>
    <x v="6"/>
  </r>
  <r>
    <d v="2019-09-12T07:00:00"/>
    <n v="1.2675478458404541"/>
    <n v="133685.65254307407"/>
    <x v="7"/>
  </r>
  <r>
    <d v="2019-09-12T08:00:00"/>
    <n v="1.0933611392974854"/>
    <n v="161523.95132394673"/>
    <x v="8"/>
  </r>
  <r>
    <d v="2019-09-12T09:00:00"/>
    <n v="1.2714688777923584"/>
    <n v="180029.59038718895"/>
    <x v="9"/>
  </r>
  <r>
    <d v="2019-09-12T10:00:00"/>
    <n v="1.636595606803894"/>
    <n v="196073.43681367533"/>
    <x v="10"/>
  </r>
  <r>
    <d v="2019-09-12T11:00:00"/>
    <n v="1.9503601789474487"/>
    <n v="210634.9781517626"/>
    <x v="11"/>
  </r>
  <r>
    <d v="2019-09-12T12:00:00"/>
    <n v="2.2489221096038818"/>
    <n v="214841.52040681252"/>
    <x v="12"/>
  </r>
  <r>
    <d v="2019-09-12T13:00:00"/>
    <n v="2.4975674152374268"/>
    <n v="217898.226941687"/>
    <x v="13"/>
  </r>
  <r>
    <d v="2019-09-12T14:00:00"/>
    <n v="2.7350227832794189"/>
    <n v="214518.57137309908"/>
    <x v="14"/>
  </r>
  <r>
    <d v="2019-09-12T15:00:00"/>
    <n v="2.8220360279083252"/>
    <n v="209030.80192894192"/>
    <x v="15"/>
  </r>
  <r>
    <d v="2019-09-12T16:00:00"/>
    <n v="2.9532599449157715"/>
    <n v="199914.51163012988"/>
    <x v="16"/>
  </r>
  <r>
    <d v="2019-09-12T17:00:00"/>
    <n v="2.860710620880127"/>
    <n v="185731.51666472259"/>
    <x v="17"/>
  </r>
  <r>
    <d v="2019-09-12T18:00:00"/>
    <n v="2.7825205326080322"/>
    <n v="175996.08526369193"/>
    <x v="18"/>
  </r>
  <r>
    <d v="2019-09-12T19:00:00"/>
    <n v="2.6586310863494873"/>
    <n v="166241.64909875163"/>
    <x v="19"/>
  </r>
  <r>
    <d v="2019-09-12T20:00:00"/>
    <n v="2.5100531578063965"/>
    <n v="155404.01785803391"/>
    <x v="20"/>
  </r>
  <r>
    <d v="2019-09-12T21:00:00"/>
    <n v="2.3721210956573486"/>
    <n v="141430.55487058061"/>
    <x v="21"/>
  </r>
  <r>
    <d v="2019-09-12T22:00:00"/>
    <n v="2.0775723457336426"/>
    <n v="120657.32656579098"/>
    <x v="22"/>
  </r>
  <r>
    <d v="2019-09-12T23:00:00"/>
    <n v="1.7726188898086548"/>
    <n v="111703.2894941471"/>
    <x v="23"/>
  </r>
  <r>
    <d v="2019-09-13T00:00:00"/>
    <n v="1.3730893135070801"/>
    <n v="104964.64256464969"/>
    <x v="0"/>
  </r>
  <r>
    <d v="2019-09-13T01:00:00"/>
    <n v="1.2405575513839722"/>
    <n v="102777.81046589139"/>
    <x v="1"/>
  </r>
  <r>
    <d v="2019-09-13T02:00:00"/>
    <n v="1.1055235862731934"/>
    <n v="99660.148638402592"/>
    <x v="2"/>
  </r>
  <r>
    <d v="2019-09-13T03:00:00"/>
    <n v="1.0604236125946045"/>
    <n v="96354.33542031642"/>
    <x v="3"/>
  </r>
  <r>
    <d v="2019-09-13T04:00:00"/>
    <n v="1.0190863609313965"/>
    <n v="96586.75806109306"/>
    <x v="4"/>
  </r>
  <r>
    <d v="2019-09-13T05:00:00"/>
    <n v="1.0380473136901855"/>
    <n v="101843.01517153865"/>
    <x v="5"/>
  </r>
  <r>
    <d v="2019-09-13T06:00:00"/>
    <n v="1.2277030944824219"/>
    <n v="118345.91718394241"/>
    <x v="6"/>
  </r>
  <r>
    <d v="2019-09-13T07:00:00"/>
    <n v="0.99243736267089844"/>
    <n v="134499.01364532864"/>
    <x v="7"/>
  </r>
  <r>
    <d v="2019-09-13T08:00:00"/>
    <n v="1.0419595241546631"/>
    <n v="157615.51409969651"/>
    <x v="8"/>
  </r>
  <r>
    <d v="2019-09-13T09:00:00"/>
    <n v="1.2077227830886841"/>
    <n v="174774.05427522759"/>
    <x v="9"/>
  </r>
  <r>
    <d v="2019-09-13T10:00:00"/>
    <n v="1.5080165863037109"/>
    <n v="189817.61317080958"/>
    <x v="10"/>
  </r>
  <r>
    <d v="2019-09-13T11:00:00"/>
    <n v="1.9886173009872437"/>
    <n v="202470.48784274404"/>
    <x v="11"/>
  </r>
  <r>
    <d v="2019-09-13T12:00:00"/>
    <n v="2.285564661026001"/>
    <n v="210902.20951595096"/>
    <x v="12"/>
  </r>
  <r>
    <d v="2019-09-13T13:00:00"/>
    <n v="2.5862948894500732"/>
    <n v="212050.14031793992"/>
    <x v="13"/>
  </r>
  <r>
    <d v="2019-09-13T14:00:00"/>
    <n v="2.8992490768432617"/>
    <n v="210037.85665453968"/>
    <x v="14"/>
  </r>
  <r>
    <d v="2019-09-13T15:00:00"/>
    <n v="3.0590639114379883"/>
    <n v="204131.21323990778"/>
    <x v="15"/>
  </r>
  <r>
    <d v="2019-09-13T16:00:00"/>
    <n v="3.0070652961730957"/>
    <n v="190051.51942787992"/>
    <x v="16"/>
  </r>
  <r>
    <d v="2019-09-13T17:00:00"/>
    <n v="2.7864766120910645"/>
    <n v="177016.44991151895"/>
    <x v="17"/>
  </r>
  <r>
    <d v="2019-09-13T18:00:00"/>
    <n v="2.8347835540771484"/>
    <n v="164676.06977889311"/>
    <x v="18"/>
  </r>
  <r>
    <d v="2019-09-13T19:00:00"/>
    <n v="2.3660421371459961"/>
    <n v="156579.70720743912"/>
    <x v="19"/>
  </r>
  <r>
    <d v="2019-09-13T20:00:00"/>
    <n v="2.2875585556030273"/>
    <n v="146839.29691742791"/>
    <x v="20"/>
  </r>
  <r>
    <d v="2019-09-13T21:00:00"/>
    <n v="2.201740026473999"/>
    <n v="138253.67695695156"/>
    <x v="21"/>
  </r>
  <r>
    <d v="2019-09-13T22:00:00"/>
    <n v="1.9914963245391846"/>
    <n v="126851.74402755752"/>
    <x v="22"/>
  </r>
  <r>
    <d v="2019-09-13T23:00:00"/>
    <n v="1.78505539894104"/>
    <n v="118502.00876653403"/>
    <x v="23"/>
  </r>
  <r>
    <d v="2019-09-14T00:00:00"/>
    <n v="1.6464611291885376"/>
    <n v="112538.0334212477"/>
    <x v="0"/>
  </r>
  <r>
    <d v="2019-09-14T01:00:00"/>
    <n v="1.5380278825759888"/>
    <n v="108001.45893539296"/>
    <x v="1"/>
  </r>
  <r>
    <d v="2019-09-14T02:00:00"/>
    <n v="1.3170819282531738"/>
    <n v="105505.77103232956"/>
    <x v="2"/>
  </r>
  <r>
    <d v="2019-09-14T03:00:00"/>
    <n v="1.2329059839248657"/>
    <n v="99170.19837233334"/>
    <x v="3"/>
  </r>
  <r>
    <d v="2019-09-14T04:00:00"/>
    <n v="1.1543513536453247"/>
    <n v="97249.464646473949"/>
    <x v="4"/>
  </r>
  <r>
    <d v="2019-09-14T05:00:00"/>
    <n v="1.1541210412979126"/>
    <n v="94559.571852417619"/>
    <x v="5"/>
  </r>
  <r>
    <d v="2019-09-14T06:00:00"/>
    <n v="1.0754925012588501"/>
    <n v="98599.024228373848"/>
    <x v="6"/>
  </r>
  <r>
    <d v="2019-09-14T07:00:00"/>
    <n v="1.1387382745742798"/>
    <n v="101176.25230631109"/>
    <x v="7"/>
  </r>
  <r>
    <d v="2019-09-14T08:00:00"/>
    <n v="1.13090980052948"/>
    <n v="110143.71329352215"/>
    <x v="8"/>
  </r>
  <r>
    <d v="2019-09-14T09:00:00"/>
    <n v="1.4721392393112183"/>
    <n v="119372.01095572431"/>
    <x v="9"/>
  </r>
  <r>
    <d v="2019-09-14T10:00:00"/>
    <n v="1.7691313028335571"/>
    <n v="127286.72068949275"/>
    <x v="10"/>
  </r>
  <r>
    <d v="2019-09-14T11:00:00"/>
    <n v="2.222728967666626"/>
    <n v="135791.69948702338"/>
    <x v="11"/>
  </r>
  <r>
    <d v="2019-09-14T12:00:00"/>
    <n v="2.3933384418487549"/>
    <n v="141755.86312008588"/>
    <x v="12"/>
  </r>
  <r>
    <d v="2019-09-14T13:00:00"/>
    <n v="2.5686264038085938"/>
    <n v="144600.30944199627"/>
    <x v="13"/>
  </r>
  <r>
    <d v="2019-09-14T14:00:00"/>
    <n v="2.5869541168212891"/>
    <n v="149373.54190328429"/>
    <x v="14"/>
  </r>
  <r>
    <d v="2019-09-14T15:00:00"/>
    <n v="2.4972343444824219"/>
    <n v="146265.97800690774"/>
    <x v="15"/>
  </r>
  <r>
    <d v="2019-09-14T16:00:00"/>
    <n v="2.460411548614502"/>
    <n v="145107.22857463357"/>
    <x v="16"/>
  </r>
  <r>
    <d v="2019-09-14T17:00:00"/>
    <n v="2.6844964027404785"/>
    <n v="138027.78028446808"/>
    <x v="17"/>
  </r>
  <r>
    <d v="2019-09-14T18:00:00"/>
    <n v="2.2621550559997559"/>
    <n v="131182.0388975036"/>
    <x v="18"/>
  </r>
  <r>
    <d v="2019-09-14T19:00:00"/>
    <n v="2.1963284015655518"/>
    <n v="123825.99208431387"/>
    <x v="19"/>
  </r>
  <r>
    <d v="2019-09-14T20:00:00"/>
    <n v="1.8856648206710815"/>
    <n v="117782.58559449359"/>
    <x v="20"/>
  </r>
  <r>
    <d v="2019-09-14T21:00:00"/>
    <n v="1.6833117008209229"/>
    <n v="110588.95526723769"/>
    <x v="21"/>
  </r>
  <r>
    <d v="2019-09-14T22:00:00"/>
    <n v="1.6199915409088135"/>
    <n v="102335.97151854662"/>
    <x v="22"/>
  </r>
  <r>
    <d v="2019-09-14T23:00:00"/>
    <n v="1.2700458765029907"/>
    <n v="94876.855359942172"/>
    <x v="23"/>
  </r>
  <r>
    <d v="2019-09-15T00:00:00"/>
    <n v="0.98682320117950439"/>
    <n v="86922.650539437644"/>
    <x v="0"/>
  </r>
  <r>
    <d v="2019-09-15T01:00:00"/>
    <n v="0.85089719295501709"/>
    <n v="81463.193801062313"/>
    <x v="1"/>
  </r>
  <r>
    <d v="2019-09-15T02:00:00"/>
    <n v="0.71812540292739868"/>
    <n v="76282.095328387979"/>
    <x v="2"/>
  </r>
  <r>
    <d v="2019-09-15T03:00:00"/>
    <n v="0.62808424234390259"/>
    <n v="75457.49641853603"/>
    <x v="3"/>
  </r>
  <r>
    <d v="2019-09-15T04:00:00"/>
    <n v="0.58318424224853516"/>
    <n v="75895.88107427943"/>
    <x v="4"/>
  </r>
  <r>
    <d v="2019-09-15T05:00:00"/>
    <n v="0.60970854759216309"/>
    <n v="77070.750604066649"/>
    <x v="5"/>
  </r>
  <r>
    <d v="2019-09-15T06:00:00"/>
    <n v="0.65960550308227539"/>
    <n v="78800.457489247259"/>
    <x v="6"/>
  </r>
  <r>
    <d v="2019-09-15T07:00:00"/>
    <n v="0.75132119655609131"/>
    <n v="84905.393061774856"/>
    <x v="7"/>
  </r>
  <r>
    <d v="2019-09-15T08:00:00"/>
    <n v="0.91904366016387939"/>
    <n v="89466.33046559307"/>
    <x v="8"/>
  </r>
  <r>
    <d v="2019-09-15T09:00:00"/>
    <n v="1.0414887666702271"/>
    <n v="94369.335476325621"/>
    <x v="9"/>
  </r>
  <r>
    <d v="2019-09-15T10:00:00"/>
    <n v="1.149397611618042"/>
    <n v="105939.25406025084"/>
    <x v="10"/>
  </r>
  <r>
    <d v="2019-09-15T11:00:00"/>
    <n v="1.4570097923278809"/>
    <n v="111648.96338683632"/>
    <x v="11"/>
  </r>
  <r>
    <d v="2019-09-15T12:00:00"/>
    <n v="1.6481404304504395"/>
    <n v="115697.07316217237"/>
    <x v="12"/>
  </r>
  <r>
    <d v="2019-09-15T13:00:00"/>
    <n v="1.8471506834030151"/>
    <n v="123614.84486602613"/>
    <x v="13"/>
  </r>
  <r>
    <d v="2019-09-15T14:00:00"/>
    <n v="2.1800341606140137"/>
    <n v="130432.24943515081"/>
    <x v="14"/>
  </r>
  <r>
    <d v="2019-09-15T15:00:00"/>
    <n v="2.4217092990875244"/>
    <n v="130425.71848710085"/>
    <x v="15"/>
  </r>
  <r>
    <d v="2019-09-15T16:00:00"/>
    <n v="2.4293255805969238"/>
    <n v="130576.37711653794"/>
    <x v="16"/>
  </r>
  <r>
    <d v="2019-09-15T17:00:00"/>
    <n v="2.4473714828491211"/>
    <n v="131408.53499799498"/>
    <x v="17"/>
  </r>
  <r>
    <d v="2019-09-15T18:00:00"/>
    <n v="2.2634613513946533"/>
    <n v="128712.11992268072"/>
    <x v="18"/>
  </r>
  <r>
    <d v="2019-09-15T19:00:00"/>
    <n v="2.0089728832244873"/>
    <n v="114194.62742145313"/>
    <x v="19"/>
  </r>
  <r>
    <d v="2019-09-15T20:00:00"/>
    <n v="1.956743597984314"/>
    <n v="109714.42501127222"/>
    <x v="20"/>
  </r>
  <r>
    <d v="2019-09-15T21:00:00"/>
    <n v="1.7415639162063599"/>
    <n v="101597.56542342187"/>
    <x v="21"/>
  </r>
  <r>
    <d v="2019-09-15T22:00:00"/>
    <n v="1.3932825326919556"/>
    <n v="91354.003572683388"/>
    <x v="22"/>
  </r>
  <r>
    <d v="2019-09-15T23:00:00"/>
    <n v="1.11376953125"/>
    <n v="85452.430113474009"/>
    <x v="23"/>
  </r>
  <r>
    <d v="2019-09-16T00:00:00"/>
    <n v="0.9332001805305481"/>
    <n v="82023.617612381509"/>
    <x v="0"/>
  </r>
  <r>
    <d v="2019-09-16T01:00:00"/>
    <n v="0.79458528757095337"/>
    <n v="80855.080170566696"/>
    <x v="1"/>
  </r>
  <r>
    <d v="2019-09-16T02:00:00"/>
    <n v="0.66608107089996338"/>
    <n v="75999.67999176505"/>
    <x v="2"/>
  </r>
  <r>
    <d v="2019-09-16T03:00:00"/>
    <n v="0.64396542310714722"/>
    <n v="78632.892437262679"/>
    <x v="3"/>
  </r>
  <r>
    <d v="2019-09-16T04:00:00"/>
    <n v="0.63251006603240967"/>
    <n v="80208.781667244373"/>
    <x v="4"/>
  </r>
  <r>
    <d v="2019-09-16T05:00:00"/>
    <n v="0.74944740533828735"/>
    <n v="89573.34714899362"/>
    <x v="5"/>
  </r>
  <r>
    <d v="2019-09-16T06:00:00"/>
    <n v="0.91806864738464355"/>
    <n v="107124.47680904319"/>
    <x v="6"/>
  </r>
  <r>
    <d v="2019-09-16T07:00:00"/>
    <n v="0.71243876218795776"/>
    <n v="116691.12845784872"/>
    <x v="7"/>
  </r>
  <r>
    <d v="2019-09-16T08:00:00"/>
    <n v="0.68302226066589355"/>
    <n v="140472.26447243983"/>
    <x v="8"/>
  </r>
  <r>
    <d v="2019-09-16T09:00:00"/>
    <n v="0.86397683620452881"/>
    <n v="153817.97243656861"/>
    <x v="9"/>
  </r>
  <r>
    <d v="2019-09-16T10:00:00"/>
    <n v="1.0137970447540283"/>
    <n v="163516.69783398701"/>
    <x v="10"/>
  </r>
  <r>
    <d v="2019-09-16T11:00:00"/>
    <n v="1.117162823677063"/>
    <n v="178077.85289197907"/>
    <x v="11"/>
  </r>
  <r>
    <d v="2019-09-16T12:00:00"/>
    <n v="1.373008131980896"/>
    <n v="192583.66364189825"/>
    <x v="12"/>
  </r>
  <r>
    <d v="2019-09-16T13:00:00"/>
    <n v="1.8554260730743408"/>
    <n v="192721.76593644798"/>
    <x v="13"/>
  </r>
  <r>
    <d v="2019-09-16T14:00:00"/>
    <n v="2.1199698448181152"/>
    <n v="193218.93801678991"/>
    <x v="14"/>
  </r>
  <r>
    <d v="2019-09-16T15:00:00"/>
    <n v="2.283843994140625"/>
    <n v="194653.38390316669"/>
    <x v="15"/>
  </r>
  <r>
    <d v="2019-09-16T16:00:00"/>
    <n v="2.5274925231933594"/>
    <n v="183489.45697503569"/>
    <x v="16"/>
  </r>
  <r>
    <d v="2019-09-16T17:00:00"/>
    <n v="2.5901393890380859"/>
    <n v="171479.10468913615"/>
    <x v="17"/>
  </r>
  <r>
    <d v="2019-09-16T18:00:00"/>
    <n v="2.5778110027313232"/>
    <n v="156372.10369602122"/>
    <x v="18"/>
  </r>
  <r>
    <d v="2019-09-16T19:00:00"/>
    <n v="2.4432921409606934"/>
    <n v="142667.37261487005"/>
    <x v="19"/>
  </r>
  <r>
    <d v="2019-09-16T20:00:00"/>
    <n v="2.3080720901489258"/>
    <n v="138229.02413039422"/>
    <x v="20"/>
  </r>
  <r>
    <d v="2019-09-16T21:00:00"/>
    <n v="2.2557978630065918"/>
    <n v="126956.35350718151"/>
    <x v="21"/>
  </r>
  <r>
    <d v="2019-09-16T22:00:00"/>
    <n v="1.9522316455841064"/>
    <n v="116945.04107042759"/>
    <x v="22"/>
  </r>
  <r>
    <d v="2019-09-16T23:00:00"/>
    <n v="1.449110746383667"/>
    <n v="107242.54307522206"/>
    <x v="23"/>
  </r>
  <r>
    <d v="2019-09-17T00:00:00"/>
    <n v="1.2099853754043579"/>
    <n v="101124.05254888345"/>
    <x v="0"/>
  </r>
  <r>
    <d v="2019-09-17T01:00:00"/>
    <n v="1.0773252248764038"/>
    <n v="96599.769504947762"/>
    <x v="1"/>
  </r>
  <r>
    <d v="2019-09-17T02:00:00"/>
    <n v="0.97911316156387329"/>
    <n v="94440.204277152036"/>
    <x v="2"/>
  </r>
  <r>
    <d v="2019-09-17T03:00:00"/>
    <n v="0.86805891990661621"/>
    <n v="86629.920187476615"/>
    <x v="3"/>
  </r>
  <r>
    <d v="2019-09-17T04:00:00"/>
    <n v="0.86453419923782349"/>
    <n v="89809.803757363392"/>
    <x v="4"/>
  </r>
  <r>
    <d v="2019-09-17T05:00:00"/>
    <n v="0.90746617317199707"/>
    <n v="95164.48404713042"/>
    <x v="5"/>
  </r>
  <r>
    <d v="2019-09-17T06:00:00"/>
    <n v="1.0761477947235107"/>
    <n v="114654.17811482918"/>
    <x v="6"/>
  </r>
  <r>
    <d v="2019-09-17T07:00:00"/>
    <n v="0.91829377412796021"/>
    <n v="129545.88141982113"/>
    <x v="7"/>
  </r>
  <r>
    <d v="2019-09-17T08:00:00"/>
    <n v="0.94550597667694092"/>
    <n v="149598.24932426098"/>
    <x v="8"/>
  </r>
  <r>
    <d v="2019-09-17T09:00:00"/>
    <n v="1.1169048547744751"/>
    <n v="162329.31867186129"/>
    <x v="9"/>
  </r>
  <r>
    <d v="2019-09-17T10:00:00"/>
    <n v="1.3082921504974365"/>
    <n v="176679.09403652998"/>
    <x v="10"/>
  </r>
  <r>
    <d v="2019-09-17T11:00:00"/>
    <n v="1.5577086210250854"/>
    <n v="189547.99143634262"/>
    <x v="11"/>
  </r>
  <r>
    <d v="2019-09-17T12:00:00"/>
    <n v="1.6922266483306885"/>
    <n v="200005.27037357196"/>
    <x v="12"/>
  </r>
  <r>
    <d v="2019-09-17T13:00:00"/>
    <n v="2.0197384357452393"/>
    <n v="201757.56764638395"/>
    <x v="13"/>
  </r>
  <r>
    <d v="2019-09-17T14:00:00"/>
    <n v="2.1830806732177734"/>
    <n v="195917.87918456481"/>
    <x v="14"/>
  </r>
  <r>
    <d v="2019-09-17T15:00:00"/>
    <n v="2.4633562564849854"/>
    <n v="192372.87728729512"/>
    <x v="15"/>
  </r>
  <r>
    <d v="2019-09-17T16:00:00"/>
    <n v="2.4994604587554932"/>
    <n v="179419.24079438674"/>
    <x v="16"/>
  </r>
  <r>
    <d v="2019-09-17T17:00:00"/>
    <n v="2.5077159404754639"/>
    <n v="163016.24660159234"/>
    <x v="17"/>
  </r>
  <r>
    <d v="2019-09-17T18:00:00"/>
    <n v="2.2857904434204102"/>
    <n v="153080.27530598207"/>
    <x v="18"/>
  </r>
  <r>
    <d v="2019-09-17T19:00:00"/>
    <n v="2.221792459487915"/>
    <n v="143714.09945009835"/>
    <x v="19"/>
  </r>
  <r>
    <d v="2019-09-17T20:00:00"/>
    <n v="2.1516425609588623"/>
    <n v="133832.59425884474"/>
    <x v="20"/>
  </r>
  <r>
    <d v="2019-09-17T21:00:00"/>
    <n v="1.9249362945556641"/>
    <n v="122632.44489201694"/>
    <x v="21"/>
  </r>
  <r>
    <d v="2019-09-17T22:00:00"/>
    <n v="1.5936729907989502"/>
    <n v="109004.42148079445"/>
    <x v="22"/>
  </r>
  <r>
    <d v="2019-09-17T23:00:00"/>
    <n v="1.2193795442581177"/>
    <n v="100939.38739559427"/>
    <x v="23"/>
  </r>
  <r>
    <d v="2019-09-18T00:00:00"/>
    <n v="1.0548946857452393"/>
    <n v="97196.384511240874"/>
    <x v="0"/>
  </r>
  <r>
    <d v="2019-09-18T01:00:00"/>
    <n v="0.89562606811523438"/>
    <n v="90762.583139772367"/>
    <x v="1"/>
  </r>
  <r>
    <d v="2019-09-18T02:00:00"/>
    <n v="0.82974821329116821"/>
    <n v="86038.541372600856"/>
    <x v="2"/>
  </r>
  <r>
    <d v="2019-09-18T03:00:00"/>
    <n v="0.80464857816696167"/>
    <n v="81214.852664004313"/>
    <x v="3"/>
  </r>
  <r>
    <d v="2019-09-18T04:00:00"/>
    <n v="0.75928068161010742"/>
    <n v="83507.740830293595"/>
    <x v="4"/>
  </r>
  <r>
    <d v="2019-09-18T05:00:00"/>
    <n v="0.84493601322174072"/>
    <n v="92045.72312386462"/>
    <x v="5"/>
  </r>
  <r>
    <d v="2019-09-18T06:00:00"/>
    <n v="0.97623783349990845"/>
    <n v="108847.42538734317"/>
    <x v="6"/>
  </r>
  <r>
    <d v="2019-09-18T07:00:00"/>
    <n v="0.91044449806213379"/>
    <n v="129884.55305176901"/>
    <x v="7"/>
  </r>
  <r>
    <d v="2019-09-18T08:00:00"/>
    <n v="0.84535813331604004"/>
    <n v="148946.77922216678"/>
    <x v="8"/>
  </r>
  <r>
    <d v="2019-09-18T09:00:00"/>
    <n v="0.90365588665008545"/>
    <n v="164647.54419718694"/>
    <x v="9"/>
  </r>
  <r>
    <d v="2019-09-18T10:00:00"/>
    <n v="1.0888137817382813"/>
    <n v="173934.09003677222"/>
    <x v="10"/>
  </r>
  <r>
    <d v="2019-09-18T11:00:00"/>
    <n v="1.316993236541748"/>
    <n v="180008.40837218735"/>
    <x v="11"/>
  </r>
  <r>
    <d v="2019-09-18T12:00:00"/>
    <n v="1.7068349123001099"/>
    <n v="188715.39086831469"/>
    <x v="12"/>
  </r>
  <r>
    <d v="2019-09-18T13:00:00"/>
    <n v="1.8637107610702515"/>
    <n v="194697.03766743696"/>
    <x v="13"/>
  </r>
  <r>
    <d v="2019-09-18T14:00:00"/>
    <n v="2.3401432037353516"/>
    <n v="199582.94438262042"/>
    <x v="14"/>
  </r>
  <r>
    <d v="2019-09-18T15:00:00"/>
    <n v="2.4321291446685791"/>
    <n v="195332.32929431635"/>
    <x v="15"/>
  </r>
  <r>
    <d v="2019-09-18T16:00:00"/>
    <n v="2.5109527111053467"/>
    <n v="183265.5670107567"/>
    <x v="16"/>
  </r>
  <r>
    <d v="2019-09-18T17:00:00"/>
    <n v="2.468329906463623"/>
    <n v="168458.90698328934"/>
    <x v="17"/>
  </r>
  <r>
    <d v="2019-09-18T18:00:00"/>
    <n v="2.6109936237335205"/>
    <n v="167761.07771704573"/>
    <x v="18"/>
  </r>
  <r>
    <d v="2019-09-18T19:00:00"/>
    <n v="2.3698062896728516"/>
    <n v="157107.79476481632"/>
    <x v="19"/>
  </r>
  <r>
    <d v="2019-09-18T20:00:00"/>
    <n v="2.2502925395965576"/>
    <n v="142220.83783867804"/>
    <x v="20"/>
  </r>
  <r>
    <d v="2019-09-18T21:00:00"/>
    <n v="1.9794788360595703"/>
    <n v="121723.61944204202"/>
    <x v="21"/>
  </r>
  <r>
    <d v="2019-09-18T22:00:00"/>
    <n v="1.631223201751709"/>
    <n v="109243.04774041903"/>
    <x v="22"/>
  </r>
  <r>
    <d v="2019-09-18T23:00:00"/>
    <n v="1.3428746461868286"/>
    <n v="104502.88254733832"/>
    <x v="23"/>
  </r>
  <r>
    <d v="2019-09-19T00:00:00"/>
    <n v="1.0519635677337646"/>
    <n v="99981.928246438038"/>
    <x v="0"/>
  </r>
  <r>
    <d v="2019-09-19T01:00:00"/>
    <n v="0.86375069618225098"/>
    <n v="93025.186083244858"/>
    <x v="1"/>
  </r>
  <r>
    <d v="2019-09-19T02:00:00"/>
    <n v="0.76534587144851685"/>
    <n v="85372.604028828282"/>
    <x v="2"/>
  </r>
  <r>
    <d v="2019-09-19T03:00:00"/>
    <n v="0.67185944318771362"/>
    <n v="84486.405493223589"/>
    <x v="3"/>
  </r>
  <r>
    <d v="2019-09-19T04:00:00"/>
    <n v="0.71525532007217407"/>
    <n v="83578.194380256624"/>
    <x v="4"/>
  </r>
  <r>
    <d v="2019-09-19T05:00:00"/>
    <n v="0.7866247296333313"/>
    <n v="90484.810468733092"/>
    <x v="5"/>
  </r>
  <r>
    <d v="2019-09-19T06:00:00"/>
    <n v="1.0141311883926392"/>
    <n v="108811.07020855314"/>
    <x v="6"/>
  </r>
  <r>
    <d v="2019-09-19T07:00:00"/>
    <n v="1.0257240533828735"/>
    <n v="124211.20197713064"/>
    <x v="7"/>
  </r>
  <r>
    <d v="2019-09-19T08:00:00"/>
    <n v="0.939708411693573"/>
    <n v="146342.35328667957"/>
    <x v="8"/>
  </r>
  <r>
    <d v="2019-09-19T09:00:00"/>
    <n v="0.98037868738174438"/>
    <n v="160236.84193993965"/>
    <x v="9"/>
  </r>
  <r>
    <d v="2019-09-19T10:00:00"/>
    <n v="1.0645713806152344"/>
    <n v="168900.23879500653"/>
    <x v="10"/>
  </r>
  <r>
    <d v="2019-09-19T11:00:00"/>
    <n v="1.168997049331665"/>
    <n v="176545.59051050135"/>
    <x v="11"/>
  </r>
  <r>
    <d v="2019-09-19T12:00:00"/>
    <n v="1.2890329360961914"/>
    <n v="179506.6892212065"/>
    <x v="12"/>
  </r>
  <r>
    <d v="2019-09-19T13:00:00"/>
    <n v="1.3899179697036743"/>
    <n v="179274.29450810628"/>
    <x v="13"/>
  </r>
  <r>
    <d v="2019-09-19T14:00:00"/>
    <n v="1.5554931163787842"/>
    <n v="178003.42224503277"/>
    <x v="14"/>
  </r>
  <r>
    <d v="2019-09-19T15:00:00"/>
    <n v="1.6305187940597534"/>
    <n v="174414.94110845853"/>
    <x v="15"/>
  </r>
  <r>
    <d v="2019-09-19T16:00:00"/>
    <n v="1.8781182765960693"/>
    <n v="158812.03076340802"/>
    <x v="16"/>
  </r>
  <r>
    <d v="2019-09-19T17:00:00"/>
    <n v="1.9772202968597412"/>
    <n v="148707.99122029383"/>
    <x v="17"/>
  </r>
  <r>
    <d v="2019-09-19T18:00:00"/>
    <n v="1.8361291885375977"/>
    <n v="135899.83489834337"/>
    <x v="18"/>
  </r>
  <r>
    <d v="2019-09-19T19:00:00"/>
    <n v="1.7193796634674072"/>
    <n v="124964.73585188929"/>
    <x v="19"/>
  </r>
  <r>
    <d v="2019-09-19T20:00:00"/>
    <n v="1.6452605724334717"/>
    <n v="118937.92248117455"/>
    <x v="20"/>
  </r>
  <r>
    <d v="2019-09-19T21:00:00"/>
    <n v="1.6425936222076416"/>
    <n v="110681.40782598953"/>
    <x v="21"/>
  </r>
  <r>
    <d v="2019-09-19T22:00:00"/>
    <n v="1.524075984954834"/>
    <n v="102179.62917444747"/>
    <x v="22"/>
  </r>
  <r>
    <d v="2019-09-19T23:00:00"/>
    <n v="1.203076958656311"/>
    <n v="90390.730466349982"/>
    <x v="23"/>
  </r>
  <r>
    <d v="2019-09-20T00:00:00"/>
    <n v="0.99169903993606567"/>
    <n v="86291.151877040087"/>
    <x v="0"/>
  </r>
  <r>
    <d v="2019-09-20T01:00:00"/>
    <n v="0.83538001775741577"/>
    <n v="85071.610584746901"/>
    <x v="1"/>
  </r>
  <r>
    <d v="2019-09-20T02:00:00"/>
    <n v="0.83079361915588379"/>
    <n v="79776.929973699342"/>
    <x v="2"/>
  </r>
  <r>
    <d v="2019-09-20T03:00:00"/>
    <n v="0.75714820623397827"/>
    <n v="81752.764200623133"/>
    <x v="3"/>
  </r>
  <r>
    <d v="2019-09-20T04:00:00"/>
    <n v="0.7344132661819458"/>
    <n v="84514.063702858708"/>
    <x v="4"/>
  </r>
  <r>
    <d v="2019-09-20T05:00:00"/>
    <n v="0.80923056602478027"/>
    <n v="91708.794912359983"/>
    <x v="5"/>
  </r>
  <r>
    <d v="2019-09-20T06:00:00"/>
    <n v="0.96544080972671509"/>
    <n v="103966.4521274924"/>
    <x v="6"/>
  </r>
  <r>
    <d v="2019-09-20T07:00:00"/>
    <n v="0.89169412851333618"/>
    <n v="123791.28443370537"/>
    <x v="7"/>
  </r>
  <r>
    <d v="2019-09-20T08:00:00"/>
    <n v="0.84105384349822998"/>
    <n v="142954.34307417058"/>
    <x v="8"/>
  </r>
  <r>
    <d v="2019-09-20T09:00:00"/>
    <n v="0.98526585102081299"/>
    <n v="155477.15414631166"/>
    <x v="9"/>
  </r>
  <r>
    <d v="2019-09-20T10:00:00"/>
    <n v="1.1402732133865356"/>
    <n v="172593.73841130827"/>
    <x v="10"/>
  </r>
  <r>
    <d v="2019-09-20T11:00:00"/>
    <n v="1.3423389196395874"/>
    <n v="179656.09734605771"/>
    <x v="11"/>
  </r>
  <r>
    <d v="2019-09-20T12:00:00"/>
    <n v="1.6186674833297729"/>
    <n v="180730.51852183009"/>
    <x v="12"/>
  </r>
  <r>
    <d v="2019-09-20T13:00:00"/>
    <n v="1.8674284219741821"/>
    <n v="182096.63396026264"/>
    <x v="13"/>
  </r>
  <r>
    <d v="2019-09-20T14:00:00"/>
    <n v="2.0414021015167236"/>
    <n v="186848.85654204933"/>
    <x v="14"/>
  </r>
  <r>
    <d v="2019-09-20T15:00:00"/>
    <n v="2.2039980888366699"/>
    <n v="185267.14193474216"/>
    <x v="15"/>
  </r>
  <r>
    <d v="2019-09-20T16:00:00"/>
    <n v="2.4844295978546143"/>
    <n v="172049.12843081658"/>
    <x v="16"/>
  </r>
  <r>
    <d v="2019-09-20T17:00:00"/>
    <n v="2.436492919921875"/>
    <n v="154079.6230535006"/>
    <x v="17"/>
  </r>
  <r>
    <d v="2019-09-20T18:00:00"/>
    <n v="2.1430330276489258"/>
    <n v="143560.43431575035"/>
    <x v="18"/>
  </r>
  <r>
    <d v="2019-09-20T19:00:00"/>
    <n v="1.9598510265350342"/>
    <n v="133345.57799616427"/>
    <x v="19"/>
  </r>
  <r>
    <d v="2019-09-20T20:00:00"/>
    <n v="1.7717080116271973"/>
    <n v="126480.68916335673"/>
    <x v="20"/>
  </r>
  <r>
    <d v="2019-09-20T21:00:00"/>
    <n v="1.7345283031463623"/>
    <n v="121203.74757181166"/>
    <x v="21"/>
  </r>
  <r>
    <d v="2019-09-20T22:00:00"/>
    <n v="1.4348043203353882"/>
    <n v="113557.40415758954"/>
    <x v="22"/>
  </r>
  <r>
    <d v="2019-09-20T23:00:00"/>
    <n v="1.3743973970413208"/>
    <n v="104296.49081089726"/>
    <x v="23"/>
  </r>
  <r>
    <d v="2019-09-21T00:00:00"/>
    <n v="1.219502329826355"/>
    <n v="99176.068031672316"/>
    <x v="0"/>
  </r>
  <r>
    <d v="2019-09-21T01:00:00"/>
    <n v="1.0112196207046509"/>
    <n v="93831.087805093557"/>
    <x v="1"/>
  </r>
  <r>
    <d v="2019-09-21T02:00:00"/>
    <n v="0.86821985244750977"/>
    <n v="84486.427372481048"/>
    <x v="2"/>
  </r>
  <r>
    <d v="2019-09-21T03:00:00"/>
    <n v="0.81155139207839966"/>
    <n v="83230.822117411299"/>
    <x v="3"/>
  </r>
  <r>
    <d v="2019-09-21T04:00:00"/>
    <n v="0.7707933783531189"/>
    <n v="80750.770511366878"/>
    <x v="4"/>
  </r>
  <r>
    <d v="2019-09-21T05:00:00"/>
    <n v="0.7326427698135376"/>
    <n v="80173.589117979063"/>
    <x v="5"/>
  </r>
  <r>
    <d v="2019-09-21T06:00:00"/>
    <n v="0.78997194766998291"/>
    <n v="87135.474488065433"/>
    <x v="6"/>
  </r>
  <r>
    <d v="2019-09-21T07:00:00"/>
    <n v="0.92609727382659912"/>
    <n v="94606.36752299685"/>
    <x v="7"/>
  </r>
  <r>
    <d v="2019-09-21T08:00:00"/>
    <n v="1.0018578767776489"/>
    <n v="101426.07174301763"/>
    <x v="8"/>
  </r>
  <r>
    <d v="2019-09-21T09:00:00"/>
    <n v="1.255043625831604"/>
    <n v="111377.61043576243"/>
    <x v="9"/>
  </r>
  <r>
    <d v="2019-09-21T10:00:00"/>
    <n v="1.5816081762313843"/>
    <n v="123211.25599195306"/>
    <x v="10"/>
  </r>
  <r>
    <d v="2019-09-21T11:00:00"/>
    <n v="1.8076292276382446"/>
    <n v="132311.57172154609"/>
    <x v="11"/>
  </r>
  <r>
    <d v="2019-09-21T12:00:00"/>
    <n v="2.0832929611206055"/>
    <n v="135437.16540854398"/>
    <x v="12"/>
  </r>
  <r>
    <d v="2019-09-21T13:00:00"/>
    <n v="2.3431220054626465"/>
    <n v="135289.57116690959"/>
    <x v="13"/>
  </r>
  <r>
    <d v="2019-09-21T14:00:00"/>
    <n v="2.4808969497680664"/>
    <n v="139491.92196525872"/>
    <x v="14"/>
  </r>
  <r>
    <d v="2019-09-21T15:00:00"/>
    <n v="2.567237377166748"/>
    <n v="135444.23529227372"/>
    <x v="15"/>
  </r>
  <r>
    <d v="2019-09-21T16:00:00"/>
    <n v="2.6173210144042969"/>
    <n v="133086.27010893059"/>
    <x v="16"/>
  </r>
  <r>
    <d v="2019-09-21T17:00:00"/>
    <n v="2.5221970081329346"/>
    <n v="130380.99810181219"/>
    <x v="17"/>
  </r>
  <r>
    <d v="2019-09-21T18:00:00"/>
    <n v="2.3174300193786621"/>
    <n v="126462.58373828887"/>
    <x v="18"/>
  </r>
  <r>
    <d v="2019-09-21T19:00:00"/>
    <n v="2.1001510620117188"/>
    <n v="124312.06241808331"/>
    <x v="19"/>
  </r>
  <r>
    <d v="2019-09-21T20:00:00"/>
    <n v="2.0601930618286133"/>
    <n v="119589.0833957743"/>
    <x v="20"/>
  </r>
  <r>
    <d v="2019-09-21T21:00:00"/>
    <n v="1.8503289222717285"/>
    <n v="111875.61294939433"/>
    <x v="21"/>
  </r>
  <r>
    <d v="2019-09-21T22:00:00"/>
    <n v="1.6419235467910767"/>
    <n v="101336.67532957278"/>
    <x v="22"/>
  </r>
  <r>
    <d v="2019-09-21T23:00:00"/>
    <n v="1.3668349981307983"/>
    <n v="94089.668368259052"/>
    <x v="23"/>
  </r>
  <r>
    <d v="2019-09-22T00:00:00"/>
    <n v="1.0960839986801147"/>
    <n v="89266.837720443538"/>
    <x v="0"/>
  </r>
  <r>
    <d v="2019-09-22T01:00:00"/>
    <n v="0.91552048921585083"/>
    <n v="83675.124587807572"/>
    <x v="1"/>
  </r>
  <r>
    <d v="2019-09-22T02:00:00"/>
    <n v="0.79720121622085571"/>
    <n v="81440.884966329337"/>
    <x v="2"/>
  </r>
  <r>
    <d v="2019-09-22T03:00:00"/>
    <n v="0.69318300485610962"/>
    <n v="80845.143835446142"/>
    <x v="3"/>
  </r>
  <r>
    <d v="2019-09-22T04:00:00"/>
    <n v="0.69673514366149902"/>
    <n v="80769.875146672304"/>
    <x v="4"/>
  </r>
  <r>
    <d v="2019-09-22T05:00:00"/>
    <n v="0.68521106243133545"/>
    <n v="79508.081545775625"/>
    <x v="5"/>
  </r>
  <r>
    <d v="2019-09-22T06:00:00"/>
    <n v="0.70269668102264404"/>
    <n v="79073.961430666226"/>
    <x v="6"/>
  </r>
  <r>
    <d v="2019-09-22T07:00:00"/>
    <n v="0.7409483790397644"/>
    <n v="86275.126615271351"/>
    <x v="7"/>
  </r>
  <r>
    <d v="2019-09-22T08:00:00"/>
    <n v="1.007819652557373"/>
    <n v="89659.792430575399"/>
    <x v="8"/>
  </r>
  <r>
    <d v="2019-09-22T09:00:00"/>
    <n v="1.2159773111343384"/>
    <n v="97436.589359306687"/>
    <x v="9"/>
  </r>
  <r>
    <d v="2019-09-22T10:00:00"/>
    <n v="1.3526972532272339"/>
    <n v="112225.08261226218"/>
    <x v="10"/>
  </r>
  <r>
    <d v="2019-09-22T11:00:00"/>
    <n v="1.4351205825805664"/>
    <n v="121568.52652160641"/>
    <x v="11"/>
  </r>
  <r>
    <d v="2019-09-22T12:00:00"/>
    <n v="1.7501448392868042"/>
    <n v="122274.49151168265"/>
    <x v="12"/>
  </r>
  <r>
    <d v="2019-09-22T13:00:00"/>
    <n v="2.1454932689666748"/>
    <n v="128016.08410350673"/>
    <x v="13"/>
  </r>
  <r>
    <d v="2019-09-22T14:00:00"/>
    <n v="2.3362381458282471"/>
    <n v="132940.51794851178"/>
    <x v="14"/>
  </r>
  <r>
    <d v="2019-09-22T15:00:00"/>
    <n v="2.6474616527557373"/>
    <n v="133576.42330553153"/>
    <x v="15"/>
  </r>
  <r>
    <d v="2019-09-22T16:00:00"/>
    <n v="2.7006826400756836"/>
    <n v="137572.71391336084"/>
    <x v="16"/>
  </r>
  <r>
    <d v="2019-09-22T17:00:00"/>
    <n v="2.6215982437133789"/>
    <n v="139385.88836160977"/>
    <x v="17"/>
  </r>
  <r>
    <d v="2019-09-22T18:00:00"/>
    <n v="2.5765461921691895"/>
    <n v="130961.74333585725"/>
    <x v="18"/>
  </r>
  <r>
    <d v="2019-09-22T19:00:00"/>
    <n v="2.3819854259490967"/>
    <n v="121340.32970868003"/>
    <x v="19"/>
  </r>
  <r>
    <d v="2019-09-22T20:00:00"/>
    <n v="2.1289863586425781"/>
    <n v="112172.02743844324"/>
    <x v="20"/>
  </r>
  <r>
    <d v="2019-09-22T21:00:00"/>
    <n v="1.8526307344436646"/>
    <n v="107007.67662888298"/>
    <x v="21"/>
  </r>
  <r>
    <d v="2019-09-22T22:00:00"/>
    <n v="1.5652419328689575"/>
    <n v="94755.169395741163"/>
    <x v="22"/>
  </r>
  <r>
    <d v="2019-09-22T23:00:00"/>
    <n v="1.3261632919311523"/>
    <n v="89342.154188195447"/>
    <x v="23"/>
  </r>
  <r>
    <d v="2019-09-23T00:00:00"/>
    <n v="1.0472016334533691"/>
    <n v="83462.890490025587"/>
    <x v="0"/>
  </r>
  <r>
    <d v="2019-09-23T01:00:00"/>
    <n v="0.82634687423706055"/>
    <n v="80296.931837259777"/>
    <x v="1"/>
  </r>
  <r>
    <d v="2019-09-23T02:00:00"/>
    <n v="0.72873461246490479"/>
    <n v="80030.602161920659"/>
    <x v="2"/>
  </r>
  <r>
    <d v="2019-09-23T03:00:00"/>
    <n v="0.68817484378814697"/>
    <n v="80808.71095747326"/>
    <x v="3"/>
  </r>
  <r>
    <d v="2019-09-23T04:00:00"/>
    <n v="0.69415360689163208"/>
    <n v="83472.272531278344"/>
    <x v="4"/>
  </r>
  <r>
    <d v="2019-09-23T05:00:00"/>
    <n v="0.77810037136077881"/>
    <n v="91275.304096044012"/>
    <x v="5"/>
  </r>
  <r>
    <d v="2019-09-23T06:00:00"/>
    <n v="1.0372501611709595"/>
    <n v="110961.33429392193"/>
    <x v="6"/>
  </r>
  <r>
    <d v="2019-09-23T07:00:00"/>
    <n v="1.0477046966552734"/>
    <n v="125852.02856935037"/>
    <x v="7"/>
  </r>
  <r>
    <d v="2019-09-23T08:00:00"/>
    <n v="0.92902582883834839"/>
    <n v="145149.00001807563"/>
    <x v="8"/>
  </r>
  <r>
    <d v="2019-09-23T09:00:00"/>
    <n v="0.95590949058532715"/>
    <n v="154274.22780910719"/>
    <x v="9"/>
  </r>
  <r>
    <d v="2019-09-23T10:00:00"/>
    <n v="0.94812005758285522"/>
    <n v="162382.57829721711"/>
    <x v="10"/>
  </r>
  <r>
    <d v="2019-09-23T11:00:00"/>
    <n v="1.0244790315628052"/>
    <n v="164415.87036443601"/>
    <x v="11"/>
  </r>
  <r>
    <d v="2019-09-23T12:00:00"/>
    <n v="1.2138137817382813"/>
    <n v="167554.04679047404"/>
    <x v="12"/>
  </r>
  <r>
    <d v="2019-09-23T13:00:00"/>
    <n v="1.1656779050827026"/>
    <n v="169175.66927043971"/>
    <x v="13"/>
  </r>
  <r>
    <d v="2019-09-23T14:00:00"/>
    <n v="1.3532384634017944"/>
    <n v="167019.54558814384"/>
    <x v="14"/>
  </r>
  <r>
    <d v="2019-09-23T15:00:00"/>
    <n v="1.445759654045105"/>
    <n v="162326.1702231775"/>
    <x v="15"/>
  </r>
  <r>
    <d v="2019-09-23T16:00:00"/>
    <n v="1.6189533472061157"/>
    <n v="149994.13757081376"/>
    <x v="16"/>
  </r>
  <r>
    <d v="2019-09-23T17:00:00"/>
    <n v="1.8459459543228149"/>
    <n v="130347.6648725736"/>
    <x v="17"/>
  </r>
  <r>
    <d v="2019-09-23T18:00:00"/>
    <n v="1.5996350049972534"/>
    <n v="121694.05424557895"/>
    <x v="18"/>
  </r>
  <r>
    <d v="2019-09-23T19:00:00"/>
    <n v="1.77985680103302"/>
    <n v="116472.34506089316"/>
    <x v="19"/>
  </r>
  <r>
    <d v="2019-09-23T20:00:00"/>
    <n v="1.6922216415405273"/>
    <n v="114131.36989213598"/>
    <x v="20"/>
  </r>
  <r>
    <d v="2019-09-23T21:00:00"/>
    <n v="1.441015362739563"/>
    <n v="109258.38022506509"/>
    <x v="21"/>
  </r>
  <r>
    <d v="2019-09-23T22:00:00"/>
    <n v="1.2719912528991699"/>
    <n v="105100.25965296144"/>
    <x v="22"/>
  </r>
  <r>
    <d v="2019-09-23T23:00:00"/>
    <n v="1.0325652360916138"/>
    <n v="97006.426625923472"/>
    <x v="23"/>
  </r>
  <r>
    <d v="2019-09-24T00:00:00"/>
    <n v="0.8771442174911499"/>
    <n v="93388.873141856471"/>
    <x v="0"/>
  </r>
  <r>
    <d v="2019-09-24T01:00:00"/>
    <n v="0.7628483772277832"/>
    <n v="89662.142739926334"/>
    <x v="1"/>
  </r>
  <r>
    <d v="2019-09-24T02:00:00"/>
    <n v="0.72218871116638184"/>
    <n v="84892.710889755966"/>
    <x v="2"/>
  </r>
  <r>
    <d v="2019-09-24T03:00:00"/>
    <n v="0.68625092506408691"/>
    <n v="78326.406571952655"/>
    <x v="3"/>
  </r>
  <r>
    <d v="2019-09-24T04:00:00"/>
    <n v="0.63435423374176025"/>
    <n v="80131.327637938623"/>
    <x v="4"/>
  </r>
  <r>
    <d v="2019-09-24T05:00:00"/>
    <n v="0.79058825969696045"/>
    <n v="91486.811784130579"/>
    <x v="5"/>
  </r>
  <r>
    <d v="2019-09-24T06:00:00"/>
    <n v="1.0988918542861938"/>
    <n v="107178.05674378308"/>
    <x v="6"/>
  </r>
  <r>
    <d v="2019-09-24T07:00:00"/>
    <n v="0.80502539873123169"/>
    <n v="121749.48695468325"/>
    <x v="7"/>
  </r>
  <r>
    <d v="2019-09-24T08:00:00"/>
    <n v="0.79293638467788696"/>
    <n v="142221.63052877289"/>
    <x v="8"/>
  </r>
  <r>
    <d v="2019-09-24T09:00:00"/>
    <n v="0.83040380477905273"/>
    <n v="152651.76818804131"/>
    <x v="9"/>
  </r>
  <r>
    <d v="2019-09-24T10:00:00"/>
    <n v="0.91791945695877075"/>
    <n v="158013.1978309392"/>
    <x v="10"/>
  </r>
  <r>
    <d v="2019-09-24T11:00:00"/>
    <n v="1.0746403932571411"/>
    <n v="160221.99818374103"/>
    <x v="11"/>
  </r>
  <r>
    <d v="2019-09-24T12:00:00"/>
    <n v="1.1198022365570068"/>
    <n v="164088.46263037305"/>
    <x v="12"/>
  </r>
  <r>
    <d v="2019-09-24T13:00:00"/>
    <n v="1.2330480813980103"/>
    <n v="165887.49275543212"/>
    <x v="13"/>
  </r>
  <r>
    <d v="2019-09-24T14:00:00"/>
    <n v="1.3386906385421753"/>
    <n v="168915.78684062354"/>
    <x v="14"/>
  </r>
  <r>
    <d v="2019-09-24T15:00:00"/>
    <n v="1.4248706102371216"/>
    <n v="166179.70693107162"/>
    <x v="15"/>
  </r>
  <r>
    <d v="2019-09-24T16:00:00"/>
    <n v="1.6466349363327026"/>
    <n v="155785.15475740997"/>
    <x v="16"/>
  </r>
  <r>
    <d v="2019-09-24T17:00:00"/>
    <n v="1.6562439203262329"/>
    <n v="146005.0300004773"/>
    <x v="17"/>
  </r>
  <r>
    <d v="2019-09-24T18:00:00"/>
    <n v="1.5106004476547241"/>
    <n v="135000.46195365084"/>
    <x v="18"/>
  </r>
  <r>
    <d v="2019-09-24T19:00:00"/>
    <n v="1.4399491548538208"/>
    <n v="123264.43712363302"/>
    <x v="19"/>
  </r>
  <r>
    <d v="2019-09-24T20:00:00"/>
    <n v="1.5178128480911255"/>
    <n v="118889.79989117457"/>
    <x v="20"/>
  </r>
  <r>
    <d v="2019-09-24T21:00:00"/>
    <n v="1.3313461542129517"/>
    <n v="107513.01706293075"/>
    <x v="21"/>
  </r>
  <r>
    <d v="2019-09-24T22:00:00"/>
    <n v="1.1297470331192017"/>
    <n v="94884.651703152515"/>
    <x v="22"/>
  </r>
  <r>
    <d v="2019-09-24T23:00:00"/>
    <n v="0.9071725606918335"/>
    <n v="90370.976714596007"/>
    <x v="23"/>
  </r>
  <r>
    <d v="2019-09-25T00:00:00"/>
    <n v="0.72658771276473999"/>
    <n v="87684.895034084475"/>
    <x v="0"/>
  </r>
  <r>
    <d v="2019-09-25T01:00:00"/>
    <n v="0.64378345012664795"/>
    <n v="83534.864327162912"/>
    <x v="1"/>
  </r>
  <r>
    <d v="2019-09-25T02:00:00"/>
    <n v="0.59704738855361938"/>
    <n v="76341.40164982331"/>
    <x v="2"/>
  </r>
  <r>
    <d v="2019-09-25T03:00:00"/>
    <n v="0.62571197748184204"/>
    <n v="73858.658864122946"/>
    <x v="3"/>
  </r>
  <r>
    <d v="2019-09-25T04:00:00"/>
    <n v="0.69878333806991577"/>
    <n v="75241.593396134587"/>
    <x v="4"/>
  </r>
  <r>
    <d v="2019-09-25T05:00:00"/>
    <n v="0.73705863952636719"/>
    <n v="81167.873447407183"/>
    <x v="5"/>
  </r>
  <r>
    <d v="2019-09-25T06:00:00"/>
    <n v="0.97669327259063721"/>
    <n v="97632.557932695898"/>
    <x v="6"/>
  </r>
  <r>
    <d v="2019-09-25T07:00:00"/>
    <n v="0.91807466745376587"/>
    <n v="115612.79764340413"/>
    <x v="7"/>
  </r>
  <r>
    <d v="2019-09-25T08:00:00"/>
    <n v="0.89718765020370483"/>
    <n v="132042.43160905311"/>
    <x v="8"/>
  </r>
  <r>
    <d v="2019-09-25T09:00:00"/>
    <n v="0.88560241460800171"/>
    <n v="144318.90185656585"/>
    <x v="9"/>
  </r>
  <r>
    <d v="2019-09-25T10:00:00"/>
    <n v="0.86243236064910889"/>
    <n v="155043.83391530017"/>
    <x v="10"/>
  </r>
  <r>
    <d v="2019-09-25T11:00:00"/>
    <n v="0.95968466997146606"/>
    <n v="161150.88095570714"/>
    <x v="11"/>
  </r>
  <r>
    <d v="2019-09-25T12:00:00"/>
    <n v="1.075806736946106"/>
    <n v="169363.04658705051"/>
    <x v="12"/>
  </r>
  <r>
    <d v="2019-09-25T13:00:00"/>
    <n v="1.2850821018218994"/>
    <n v="175460.82590594038"/>
    <x v="13"/>
  </r>
  <r>
    <d v="2019-09-25T14:00:00"/>
    <n v="1.5284141302108765"/>
    <n v="175021.92653039563"/>
    <x v="14"/>
  </r>
  <r>
    <d v="2019-09-25T15:00:00"/>
    <n v="1.7338768243789673"/>
    <n v="171890.85755454775"/>
    <x v="15"/>
  </r>
  <r>
    <d v="2019-09-25T16:00:00"/>
    <n v="1.8859977722167969"/>
    <n v="166285.69922586804"/>
    <x v="16"/>
  </r>
  <r>
    <d v="2019-09-25T17:00:00"/>
    <n v="2.1067593097686768"/>
    <n v="152465.94531842569"/>
    <x v="17"/>
  </r>
  <r>
    <d v="2019-09-25T18:00:00"/>
    <n v="2.005596399307251"/>
    <n v="142168.55309926963"/>
    <x v="18"/>
  </r>
  <r>
    <d v="2019-09-25T19:00:00"/>
    <n v="1.6899408102035522"/>
    <n v="132822.40319873803"/>
    <x v="19"/>
  </r>
  <r>
    <d v="2019-09-25T20:00:00"/>
    <n v="1.6191492080688477"/>
    <n v="120667.04662810352"/>
    <x v="20"/>
  </r>
  <r>
    <d v="2019-09-25T21:00:00"/>
    <n v="1.5662928819656372"/>
    <n v="106022.99557829861"/>
    <x v="21"/>
  </r>
  <r>
    <d v="2019-09-25T22:00:00"/>
    <n v="1.3224440813064575"/>
    <n v="96223.094928285689"/>
    <x v="22"/>
  </r>
  <r>
    <d v="2019-09-25T23:00:00"/>
    <n v="0.93361949920654297"/>
    <n v="90937.252864005117"/>
    <x v="23"/>
  </r>
  <r>
    <d v="2019-09-26T00:00:00"/>
    <n v="0.80757701396942139"/>
    <n v="88444.342170343894"/>
    <x v="0"/>
  </r>
  <r>
    <d v="2019-09-26T01:00:00"/>
    <n v="0.75866800546646118"/>
    <n v="82687.35804717119"/>
    <x v="1"/>
  </r>
  <r>
    <d v="2019-09-26T02:00:00"/>
    <n v="0.67476201057434082"/>
    <n v="79234.563854833454"/>
    <x v="2"/>
  </r>
  <r>
    <d v="2019-09-26T03:00:00"/>
    <n v="0.65298217535018921"/>
    <n v="80479.305604040928"/>
    <x v="3"/>
  </r>
  <r>
    <d v="2019-09-26T04:00:00"/>
    <n v="0.73235565423965454"/>
    <n v="83297.813466868509"/>
    <x v="4"/>
  </r>
  <r>
    <d v="2019-09-26T05:00:00"/>
    <n v="0.79839944839477539"/>
    <n v="94003.35206323395"/>
    <x v="5"/>
  </r>
  <r>
    <d v="2019-09-26T06:00:00"/>
    <n v="1.027108907699585"/>
    <n v="114104.90572118836"/>
    <x v="6"/>
  </r>
  <r>
    <d v="2019-09-26T07:00:00"/>
    <n v="0.80550003051757813"/>
    <n v="125155.5492463955"/>
    <x v="7"/>
  </r>
  <r>
    <d v="2019-09-26T08:00:00"/>
    <n v="0.73564445972442627"/>
    <n v="144086.79101474586"/>
    <x v="8"/>
  </r>
  <r>
    <d v="2019-09-26T09:00:00"/>
    <n v="0.7866051197052002"/>
    <n v="158182.90378922172"/>
    <x v="9"/>
  </r>
  <r>
    <d v="2019-09-26T10:00:00"/>
    <n v="0.96422266960144043"/>
    <n v="165895.4587154405"/>
    <x v="10"/>
  </r>
  <r>
    <d v="2019-09-26T11:00:00"/>
    <n v="1.0441898107528687"/>
    <n v="169152.06866914197"/>
    <x v="11"/>
  </r>
  <r>
    <d v="2019-09-26T12:00:00"/>
    <n v="1.1122481822967529"/>
    <n v="170696.81836237432"/>
    <x v="12"/>
  </r>
  <r>
    <d v="2019-09-26T13:00:00"/>
    <n v="1.3143613338470459"/>
    <n v="171917.46810118921"/>
    <x v="13"/>
  </r>
  <r>
    <d v="2019-09-26T14:00:00"/>
    <n v="1.5182226896286011"/>
    <n v="174776.08470543067"/>
    <x v="14"/>
  </r>
  <r>
    <d v="2019-09-26T15:00:00"/>
    <n v="1.610873818397522"/>
    <n v="175632.98326161932"/>
    <x v="15"/>
  </r>
  <r>
    <d v="2019-09-26T16:00:00"/>
    <n v="1.6130485534667969"/>
    <n v="161507.27361744532"/>
    <x v="16"/>
  </r>
  <r>
    <d v="2019-09-26T17:00:00"/>
    <n v="1.7226330041885376"/>
    <n v="151359.07385726974"/>
    <x v="17"/>
  </r>
  <r>
    <d v="2019-09-26T18:00:00"/>
    <n v="1.7562313079833984"/>
    <n v="144603.38131003588"/>
    <x v="18"/>
  </r>
  <r>
    <d v="2019-09-26T19:00:00"/>
    <n v="1.5851123332977295"/>
    <n v="132576.09781027713"/>
    <x v="19"/>
  </r>
  <r>
    <d v="2019-09-26T20:00:00"/>
    <n v="1.6795183420181274"/>
    <n v="124258.0086378557"/>
    <x v="20"/>
  </r>
  <r>
    <d v="2019-09-26T21:00:00"/>
    <n v="1.614732027053833"/>
    <n v="113741.17755487314"/>
    <x v="21"/>
  </r>
  <r>
    <d v="2019-09-26T22:00:00"/>
    <n v="1.3780139684677124"/>
    <n v="99769.100573484073"/>
    <x v="22"/>
  </r>
  <r>
    <d v="2019-09-26T23:00:00"/>
    <n v="1.0221552848815918"/>
    <n v="94618.11526771127"/>
    <x v="23"/>
  </r>
  <r>
    <d v="2019-09-27T00:00:00"/>
    <n v="0.76255029439926147"/>
    <n v="87525.547258940947"/>
    <x v="0"/>
  </r>
  <r>
    <d v="2019-09-27T01:00:00"/>
    <n v="0.7269018292427063"/>
    <n v="85059.394110059497"/>
    <x v="1"/>
  </r>
  <r>
    <d v="2019-09-27T02:00:00"/>
    <n v="0.78748553991317749"/>
    <n v="79879.291663517142"/>
    <x v="2"/>
  </r>
  <r>
    <d v="2019-09-27T03:00:00"/>
    <n v="0.65631163120269775"/>
    <n v="76890.434715410549"/>
    <x v="3"/>
  </r>
  <r>
    <d v="2019-09-27T04:00:00"/>
    <n v="0.61232364177703857"/>
    <n v="81652.255159230015"/>
    <x v="4"/>
  </r>
  <r>
    <d v="2019-09-27T05:00:00"/>
    <n v="0.73477655649185181"/>
    <n v="88563.429265577011"/>
    <x v="5"/>
  </r>
  <r>
    <d v="2019-09-27T06:00:00"/>
    <n v="1.075344443321228"/>
    <n v="102142.32548864707"/>
    <x v="6"/>
  </r>
  <r>
    <d v="2019-09-27T07:00:00"/>
    <n v="0.91329997777938843"/>
    <n v="115852.66818655335"/>
    <x v="7"/>
  </r>
  <r>
    <d v="2019-09-27T08:00:00"/>
    <n v="0.79530662298202515"/>
    <n v="132732.77912637423"/>
    <x v="8"/>
  </r>
  <r>
    <d v="2019-09-27T09:00:00"/>
    <n v="0.96978336572647095"/>
    <n v="144592.66320722213"/>
    <x v="9"/>
  </r>
  <r>
    <d v="2019-09-27T10:00:00"/>
    <n v="0.95627719163894653"/>
    <n v="152267.28684638612"/>
    <x v="10"/>
  </r>
  <r>
    <d v="2019-09-27T11:00:00"/>
    <n v="1.039935827255249"/>
    <n v="165397.8191108139"/>
    <x v="11"/>
  </r>
  <r>
    <d v="2019-09-27T12:00:00"/>
    <n v="1.1326318979263306"/>
    <n v="174274.58994318868"/>
    <x v="12"/>
  </r>
  <r>
    <d v="2019-09-27T13:00:00"/>
    <n v="1.5118268728256226"/>
    <n v="181977.45968840783"/>
    <x v="13"/>
  </r>
  <r>
    <d v="2019-09-27T14:00:00"/>
    <n v="1.7154791355133057"/>
    <n v="187636.3224277985"/>
    <x v="14"/>
  </r>
  <r>
    <d v="2019-09-27T15:00:00"/>
    <n v="2.1048352718353271"/>
    <n v="182169.5412610505"/>
    <x v="15"/>
  </r>
  <r>
    <d v="2019-09-27T16:00:00"/>
    <n v="2.3706490993499756"/>
    <n v="171794.87044677589"/>
    <x v="16"/>
  </r>
  <r>
    <d v="2019-09-27T17:00:00"/>
    <n v="2.346691370010376"/>
    <n v="157223.55072717252"/>
    <x v="17"/>
  </r>
  <r>
    <d v="2019-09-27T18:00:00"/>
    <n v="2.4366521835327148"/>
    <n v="141919.49839600697"/>
    <x v="18"/>
  </r>
  <r>
    <d v="2019-09-27T19:00:00"/>
    <n v="2.2050912380218506"/>
    <n v="136457.13641589423"/>
    <x v="19"/>
  </r>
  <r>
    <d v="2019-09-27T20:00:00"/>
    <n v="1.9500186443328857"/>
    <n v="128415.7139785219"/>
    <x v="20"/>
  </r>
  <r>
    <d v="2019-09-27T21:00:00"/>
    <n v="1.6089260578155518"/>
    <n v="120164.78992874842"/>
    <x v="21"/>
  </r>
  <r>
    <d v="2019-09-27T22:00:00"/>
    <n v="1.6350418329238892"/>
    <n v="111217.04933913531"/>
    <x v="22"/>
  </r>
  <r>
    <d v="2019-09-27T23:00:00"/>
    <n v="1.4685965776443481"/>
    <n v="102350.35754465354"/>
    <x v="23"/>
  </r>
  <r>
    <d v="2019-09-28T00:00:00"/>
    <n v="1.2793732881546021"/>
    <n v="98589.142826259209"/>
    <x v="0"/>
  </r>
  <r>
    <d v="2019-09-28T01:00:00"/>
    <n v="0.97721189260482788"/>
    <n v="95200.731588364113"/>
    <x v="1"/>
  </r>
  <r>
    <d v="2019-09-28T02:00:00"/>
    <n v="0.91351383924484253"/>
    <n v="91266.275503220182"/>
    <x v="2"/>
  </r>
  <r>
    <d v="2019-09-28T03:00:00"/>
    <n v="0.87695711851119995"/>
    <n v="85899.816012132665"/>
    <x v="3"/>
  </r>
  <r>
    <d v="2019-09-28T04:00:00"/>
    <n v="0.82062792778015137"/>
    <n v="84968.484951771723"/>
    <x v="4"/>
  </r>
  <r>
    <d v="2019-09-28T05:00:00"/>
    <n v="0.81244593858718872"/>
    <n v="86259.898800349722"/>
    <x v="5"/>
  </r>
  <r>
    <d v="2019-09-28T06:00:00"/>
    <n v="0.83934909105300903"/>
    <n v="91818.591965713247"/>
    <x v="6"/>
  </r>
  <r>
    <d v="2019-09-28T07:00:00"/>
    <n v="1.1103286743164063"/>
    <n v="96269.03791323927"/>
    <x v="7"/>
  </r>
  <r>
    <d v="2019-09-28T08:00:00"/>
    <n v="1.1084541082382202"/>
    <n v="102259.93400937089"/>
    <x v="8"/>
  </r>
  <r>
    <d v="2019-09-28T09:00:00"/>
    <n v="1.0606167316436768"/>
    <n v="112047.83010891848"/>
    <x v="9"/>
  </r>
  <r>
    <d v="2019-09-28T10:00:00"/>
    <n v="1.3683301210403442"/>
    <n v="119938.58791886618"/>
    <x v="10"/>
  </r>
  <r>
    <d v="2019-09-28T11:00:00"/>
    <n v="1.6629425287246704"/>
    <n v="127557.82905929265"/>
    <x v="11"/>
  </r>
  <r>
    <d v="2019-09-28T12:00:00"/>
    <n v="1.9818744659423828"/>
    <n v="135481.53716045318"/>
    <x v="12"/>
  </r>
  <r>
    <d v="2019-09-28T13:00:00"/>
    <n v="2.0840339660644531"/>
    <n v="137497.3702406183"/>
    <x v="13"/>
  </r>
  <r>
    <d v="2019-09-28T14:00:00"/>
    <n v="2.4369251728057861"/>
    <n v="142586.18431160712"/>
    <x v="14"/>
  </r>
  <r>
    <d v="2019-09-28T15:00:00"/>
    <n v="2.5571019649505615"/>
    <n v="145497.78217887416"/>
    <x v="15"/>
  </r>
  <r>
    <d v="2019-09-28T16:00:00"/>
    <n v="2.5945758819580078"/>
    <n v="144496.70004924558"/>
    <x v="16"/>
  </r>
  <r>
    <d v="2019-09-28T17:00:00"/>
    <n v="2.6784977912902832"/>
    <n v="138758.36675215146"/>
    <x v="17"/>
  </r>
  <r>
    <d v="2019-09-28T18:00:00"/>
    <n v="2.5622467994689941"/>
    <n v="137553.94540592429"/>
    <x v="18"/>
  </r>
  <r>
    <d v="2019-09-28T19:00:00"/>
    <n v="2.4204757213592529"/>
    <n v="131155.07973460876"/>
    <x v="19"/>
  </r>
  <r>
    <d v="2019-09-28T20:00:00"/>
    <n v="2.2040731906890869"/>
    <n v="122622.45433946399"/>
    <x v="20"/>
  </r>
  <r>
    <d v="2019-09-28T21:00:00"/>
    <n v="1.9813096523284912"/>
    <n v="115212.42300398719"/>
    <x v="21"/>
  </r>
  <r>
    <d v="2019-09-28T22:00:00"/>
    <n v="1.7279899120330811"/>
    <n v="104701.38548290724"/>
    <x v="22"/>
  </r>
  <r>
    <d v="2019-09-28T23:00:00"/>
    <n v="1.545142650604248"/>
    <n v="97990.878517814781"/>
    <x v="23"/>
  </r>
  <r>
    <d v="2019-09-29T00:00:00"/>
    <n v="1.4249485731124878"/>
    <n v="95991.577094304157"/>
    <x v="0"/>
  </r>
  <r>
    <d v="2019-09-29T01:00:00"/>
    <n v="1.1459430456161499"/>
    <n v="90979.837640782804"/>
    <x v="1"/>
  </r>
  <r>
    <d v="2019-09-29T02:00:00"/>
    <n v="0.9466407299041748"/>
    <n v="87808.658587104728"/>
    <x v="2"/>
  </r>
  <r>
    <d v="2019-09-29T03:00:00"/>
    <n v="0.9397849440574646"/>
    <n v="86235.802424716006"/>
    <x v="3"/>
  </r>
  <r>
    <d v="2019-09-29T04:00:00"/>
    <n v="0.84027141332626343"/>
    <n v="85919.990218238789"/>
    <x v="4"/>
  </r>
  <r>
    <d v="2019-09-29T05:00:00"/>
    <n v="0.82956427335739136"/>
    <n v="84588.395184014298"/>
    <x v="5"/>
  </r>
  <r>
    <d v="2019-09-29T06:00:00"/>
    <n v="0.85945338010787964"/>
    <n v="85839.451493587563"/>
    <x v="6"/>
  </r>
  <r>
    <d v="2019-09-29T07:00:00"/>
    <n v="1.0007088184356689"/>
    <n v="84842.93184602476"/>
    <x v="7"/>
  </r>
  <r>
    <d v="2019-09-29T08:00:00"/>
    <n v="1.1278446912765503"/>
    <n v="89484.953348176554"/>
    <x v="8"/>
  </r>
  <r>
    <d v="2019-09-29T09:00:00"/>
    <n v="1.2444808483123779"/>
    <n v="101074.86028945286"/>
    <x v="9"/>
  </r>
  <r>
    <d v="2019-09-29T10:00:00"/>
    <n v="1.5243958234786987"/>
    <n v="115861.70912865621"/>
    <x v="10"/>
  </r>
  <r>
    <d v="2019-09-29T11:00:00"/>
    <n v="1.7830265760421753"/>
    <n v="122342.50906663942"/>
    <x v="11"/>
  </r>
  <r>
    <d v="2019-09-29T12:00:00"/>
    <n v="2.2299308776855469"/>
    <n v="128518.77897976548"/>
    <x v="12"/>
  </r>
  <r>
    <d v="2019-09-29T13:00:00"/>
    <n v="2.3718500137329102"/>
    <n v="134051.63041409259"/>
    <x v="13"/>
  </r>
  <r>
    <d v="2019-09-29T14:00:00"/>
    <n v="2.6671230792999268"/>
    <n v="135204.70725704252"/>
    <x v="14"/>
  </r>
  <r>
    <d v="2019-09-29T15:00:00"/>
    <n v="2.7911770343780518"/>
    <n v="137892.11005032115"/>
    <x v="15"/>
  </r>
  <r>
    <d v="2019-09-29T16:00:00"/>
    <n v="2.8710072040557861"/>
    <n v="140525.03892438338"/>
    <x v="16"/>
  </r>
  <r>
    <d v="2019-09-29T17:00:00"/>
    <n v="2.7771570682525635"/>
    <n v="137870.10666224227"/>
    <x v="17"/>
  </r>
  <r>
    <d v="2019-09-29T18:00:00"/>
    <n v="2.66257643699646"/>
    <n v="133916.10538264469"/>
    <x v="18"/>
  </r>
  <r>
    <d v="2019-09-29T19:00:00"/>
    <n v="2.5579524040222168"/>
    <n v="128110.35319168588"/>
    <x v="19"/>
  </r>
  <r>
    <d v="2019-09-29T20:00:00"/>
    <n v="2.3573226928710938"/>
    <n v="119443.16084010113"/>
    <x v="20"/>
  </r>
  <r>
    <d v="2019-09-29T21:00:00"/>
    <n v="1.9577641487121582"/>
    <n v="111319.62751997075"/>
    <x v="21"/>
  </r>
  <r>
    <d v="2019-09-29T22:00:00"/>
    <n v="1.6572288274765015"/>
    <n v="102614.11988469771"/>
    <x v="22"/>
  </r>
  <r>
    <d v="2019-09-29T23:00:00"/>
    <n v="1.4148687124252319"/>
    <n v="95516.688347949123"/>
    <x v="23"/>
  </r>
  <r>
    <d v="2019-09-30T00:00:00"/>
    <n v="1.1712380647659302"/>
    <n v="89907.05151700876"/>
    <x v="0"/>
  </r>
  <r>
    <d v="2019-09-30T01:00:00"/>
    <n v="0.99191540479660034"/>
    <n v="88526.824920130937"/>
    <x v="1"/>
  </r>
  <r>
    <d v="2019-09-30T02:00:00"/>
    <n v="0.90430581569671631"/>
    <n v="89335.911265598523"/>
    <x v="2"/>
  </r>
  <r>
    <d v="2019-09-30T03:00:00"/>
    <n v="0.8009178638458252"/>
    <n v="85035.302654382496"/>
    <x v="3"/>
  </r>
  <r>
    <d v="2019-09-30T04:00:00"/>
    <n v="0.84552508592605591"/>
    <n v="88486.268212568291"/>
    <x v="4"/>
  </r>
  <r>
    <d v="2019-09-30T05:00:00"/>
    <n v="0.90252429246902466"/>
    <n v="97082.625977319985"/>
    <x v="5"/>
  </r>
  <r>
    <d v="2019-09-30T06:00:00"/>
    <n v="1.1759868860244751"/>
    <n v="112555.18904141356"/>
    <x v="6"/>
  </r>
  <r>
    <d v="2019-09-30T07:00:00"/>
    <n v="0.93589603900909424"/>
    <n v="126541.90382914078"/>
    <x v="7"/>
  </r>
  <r>
    <d v="2019-09-30T08:00:00"/>
    <n v="0.98654842376708984"/>
    <n v="147392.6310885594"/>
    <x v="8"/>
  </r>
  <r>
    <d v="2019-09-30T09:00:00"/>
    <n v="1.1259180307388306"/>
    <n v="163726.59669578349"/>
    <x v="9"/>
  </r>
  <r>
    <d v="2019-09-30T10:00:00"/>
    <n v="1.3689109086990356"/>
    <n v="174845.79113433641"/>
    <x v="10"/>
  </r>
  <r>
    <d v="2019-09-30T11:00:00"/>
    <n v="1.5378314256668091"/>
    <n v="186240.07659833384"/>
    <x v="11"/>
  </r>
  <r>
    <d v="2019-09-30T12:00:00"/>
    <n v="2.002830982208252"/>
    <n v="196590.95812375643"/>
    <x v="12"/>
  </r>
  <r>
    <d v="2019-09-30T13:00:00"/>
    <n v="2.2624275684356689"/>
    <n v="198969.8340906412"/>
    <x v="13"/>
  </r>
  <r>
    <d v="2019-09-30T14:00:00"/>
    <n v="2.5955379009246826"/>
    <n v="195552.86498800272"/>
    <x v="14"/>
  </r>
  <r>
    <d v="2019-09-30T15:00:00"/>
    <n v="2.6635692119598389"/>
    <n v="192790.43326833416"/>
    <x v="15"/>
  </r>
  <r>
    <d v="2019-09-30T16:00:00"/>
    <n v="2.7471382617950439"/>
    <n v="177512.16529156186"/>
    <x v="16"/>
  </r>
  <r>
    <d v="2019-09-30T17:00:00"/>
    <n v="2.7409076690673828"/>
    <n v="165319.34157913591"/>
    <x v="17"/>
  </r>
  <r>
    <d v="2019-09-30T18:00:00"/>
    <n v="2.697138786315918"/>
    <n v="152115.51213603295"/>
    <x v="18"/>
  </r>
  <r>
    <d v="2019-09-30T19:00:00"/>
    <n v="2.6095871925354004"/>
    <n v="143151.33331179363"/>
    <x v="19"/>
  </r>
  <r>
    <d v="2019-09-30T20:00:00"/>
    <n v="2.5048732757568359"/>
    <n v="135392.8163754429"/>
    <x v="20"/>
  </r>
  <r>
    <d v="2019-09-30T21:00:00"/>
    <n v="2.19785475730896"/>
    <n v="123727.67024966353"/>
    <x v="21"/>
  </r>
  <r>
    <d v="2019-09-30T22:00:00"/>
    <n v="1.8335459232330322"/>
    <n v="114361.80335212623"/>
    <x v="22"/>
  </r>
  <r>
    <d v="2019-09-30T23:00:00"/>
    <n v="1.5841689109802246"/>
    <n v="105329.85053108083"/>
    <x v="23"/>
  </r>
  <r>
    <d v="2019-10-01T00:00:00"/>
    <n v="1.2526630163192749"/>
    <n v="97893.825312931687"/>
    <x v="0"/>
  </r>
  <r>
    <d v="2019-10-01T01:00:00"/>
    <n v="1.0862642526626587"/>
    <n v="93804.865583235296"/>
    <x v="1"/>
  </r>
  <r>
    <d v="2019-10-01T02:00:00"/>
    <n v="0.94553011655807495"/>
    <n v="88847.808664062162"/>
    <x v="2"/>
  </r>
  <r>
    <d v="2019-10-01T03:00:00"/>
    <n v="0.90322732925415039"/>
    <n v="88265.360706165768"/>
    <x v="3"/>
  </r>
  <r>
    <d v="2019-10-01T04:00:00"/>
    <n v="0.9421379566192627"/>
    <n v="89748.77505076323"/>
    <x v="4"/>
  </r>
  <r>
    <d v="2019-10-01T05:00:00"/>
    <n v="1.008771538734436"/>
    <n v="94881.444715468984"/>
    <x v="5"/>
  </r>
  <r>
    <d v="2019-10-01T06:00:00"/>
    <n v="1.2585457563400269"/>
    <n v="110836.11430876251"/>
    <x v="6"/>
  </r>
  <r>
    <d v="2019-10-01T07:00:00"/>
    <n v="1.0463002920150757"/>
    <n v="121549.18639877124"/>
    <x v="7"/>
  </r>
  <r>
    <d v="2019-10-01T08:00:00"/>
    <n v="0.93214786052703857"/>
    <n v="142720.72448102382"/>
    <x v="8"/>
  </r>
  <r>
    <d v="2019-10-01T09:00:00"/>
    <n v="1.1067080497741699"/>
    <n v="162439.97848181243"/>
    <x v="9"/>
  </r>
  <r>
    <d v="2019-10-01T10:00:00"/>
    <n v="1.4094141721725464"/>
    <n v="176809.7190546896"/>
    <x v="10"/>
  </r>
  <r>
    <d v="2019-10-01T11:00:00"/>
    <n v="1.7516134977340698"/>
    <n v="188136.05399983126"/>
    <x v="11"/>
  </r>
  <r>
    <d v="2019-10-01T12:00:00"/>
    <n v="2.1463277339935303"/>
    <n v="189463.29174467814"/>
    <x v="12"/>
  </r>
  <r>
    <d v="2019-10-01T13:00:00"/>
    <n v="2.3266503810882568"/>
    <n v="193058.36368455045"/>
    <x v="13"/>
  </r>
  <r>
    <d v="2019-10-01T14:00:00"/>
    <n v="2.5448017120361328"/>
    <n v="195048.14795721788"/>
    <x v="14"/>
  </r>
  <r>
    <d v="2019-10-01T15:00:00"/>
    <n v="2.7150094509124756"/>
    <n v="190378.89232422807"/>
    <x v="15"/>
  </r>
  <r>
    <d v="2019-10-01T16:00:00"/>
    <n v="2.7731890678405762"/>
    <n v="178835.38843983292"/>
    <x v="16"/>
  </r>
  <r>
    <d v="2019-10-01T17:00:00"/>
    <n v="2.7207586765289307"/>
    <n v="164771.60008701825"/>
    <x v="17"/>
  </r>
  <r>
    <d v="2019-10-01T18:00:00"/>
    <n v="2.6737747192382813"/>
    <n v="150773.37734292317"/>
    <x v="18"/>
  </r>
  <r>
    <d v="2019-10-01T19:00:00"/>
    <n v="2.6039934158325195"/>
    <n v="139144.63402112553"/>
    <x v="19"/>
  </r>
  <r>
    <d v="2019-10-01T20:00:00"/>
    <n v="2.4000236988067627"/>
    <n v="132710.12092875593"/>
    <x v="20"/>
  </r>
  <r>
    <d v="2019-10-01T21:00:00"/>
    <n v="2.11842942237854"/>
    <n v="122094.67042615898"/>
    <x v="21"/>
  </r>
  <r>
    <d v="2019-10-01T22:00:00"/>
    <n v="1.7883882522583008"/>
    <n v="108433.15132799181"/>
    <x v="22"/>
  </r>
  <r>
    <d v="2019-10-01T23:00:00"/>
    <n v="1.567552924156189"/>
    <n v="100833.33583336648"/>
    <x v="23"/>
  </r>
  <r>
    <d v="2019-10-02T00:00:00"/>
    <n v="1.3829632997512817"/>
    <n v="93206.197013834942"/>
    <x v="0"/>
  </r>
  <r>
    <d v="2019-10-02T01:00:00"/>
    <n v="1.041623592376709"/>
    <n v="88385.625381634425"/>
    <x v="1"/>
  </r>
  <r>
    <d v="2019-10-02T02:00:00"/>
    <n v="0.94948577880859375"/>
    <n v="85432.571659741137"/>
    <x v="2"/>
  </r>
  <r>
    <d v="2019-10-02T03:00:00"/>
    <n v="0.89100182056427002"/>
    <n v="80866.332568054771"/>
    <x v="3"/>
  </r>
  <r>
    <d v="2019-10-02T04:00:00"/>
    <n v="0.92353767156600952"/>
    <n v="83534.633295130523"/>
    <x v="4"/>
  </r>
  <r>
    <d v="2019-10-02T05:00:00"/>
    <n v="0.81645804643630981"/>
    <n v="91300.880860355202"/>
    <x v="5"/>
  </r>
  <r>
    <d v="2019-10-02T06:00:00"/>
    <n v="1.1189917325973511"/>
    <n v="108219.80511690503"/>
    <x v="6"/>
  </r>
  <r>
    <d v="2019-10-02T07:00:00"/>
    <n v="1.0370841026306152"/>
    <n v="119552.12836472022"/>
    <x v="7"/>
  </r>
  <r>
    <d v="2019-10-02T08:00:00"/>
    <n v="1.0257478952407837"/>
    <n v="135230.10820507587"/>
    <x v="8"/>
  </r>
  <r>
    <d v="2019-10-02T09:00:00"/>
    <n v="1.1798375844955444"/>
    <n v="150669.0036543285"/>
    <x v="9"/>
  </r>
  <r>
    <d v="2019-10-02T10:00:00"/>
    <n v="1.2676680088043213"/>
    <n v="165128.83384699834"/>
    <x v="10"/>
  </r>
  <r>
    <d v="2019-10-02T11:00:00"/>
    <n v="1.6578221321105957"/>
    <n v="171759.6134972219"/>
    <x v="11"/>
  </r>
  <r>
    <d v="2019-10-02T12:00:00"/>
    <n v="1.7874503135681152"/>
    <n v="184915.0875312642"/>
    <x v="12"/>
  </r>
  <r>
    <d v="2019-10-02T13:00:00"/>
    <n v="2.0274245738983154"/>
    <n v="190699.28300437765"/>
    <x v="13"/>
  </r>
  <r>
    <d v="2019-10-02T14:00:00"/>
    <n v="2.321911096572876"/>
    <n v="194891.69318219137"/>
    <x v="14"/>
  </r>
  <r>
    <d v="2019-10-02T15:00:00"/>
    <n v="2.6300675868988037"/>
    <n v="190256.04738807297"/>
    <x v="15"/>
  </r>
  <r>
    <d v="2019-10-02T16:00:00"/>
    <n v="2.6997027397155762"/>
    <n v="178859.38022054877"/>
    <x v="16"/>
  </r>
  <r>
    <d v="2019-10-02T17:00:00"/>
    <n v="2.7108454704284668"/>
    <n v="171185.30418101553"/>
    <x v="17"/>
  </r>
  <r>
    <d v="2019-10-02T18:00:00"/>
    <n v="2.6416127681732178"/>
    <n v="156938.51763056853"/>
    <x v="18"/>
  </r>
  <r>
    <d v="2019-10-02T19:00:00"/>
    <n v="2.4187004566192627"/>
    <n v="144198.34967095873"/>
    <x v="19"/>
  </r>
  <r>
    <d v="2019-10-02T20:00:00"/>
    <n v="2.2531919479370117"/>
    <n v="127302.57625480814"/>
    <x v="20"/>
  </r>
  <r>
    <d v="2019-10-02T21:00:00"/>
    <n v="2.0610642433166504"/>
    <n v="118566.70086246678"/>
    <x v="21"/>
  </r>
  <r>
    <d v="2019-10-02T22:00:00"/>
    <n v="1.6544184684753418"/>
    <n v="105457.4088272909"/>
    <x v="22"/>
  </r>
  <r>
    <d v="2019-10-02T23:00:00"/>
    <n v="1.3575176000595093"/>
    <n v="97609.617351741312"/>
    <x v="23"/>
  </r>
  <r>
    <d v="2019-10-03T00:00:00"/>
    <n v="1.117073655128479"/>
    <n v="90189.006412883216"/>
    <x v="0"/>
  </r>
  <r>
    <d v="2019-10-03T01:00:00"/>
    <n v="0.97564452886581421"/>
    <n v="86264.578115863027"/>
    <x v="1"/>
  </r>
  <r>
    <d v="2019-10-03T02:00:00"/>
    <n v="0.90015304088592529"/>
    <n v="82862.465797734854"/>
    <x v="2"/>
  </r>
  <r>
    <d v="2019-10-03T03:00:00"/>
    <n v="0.79133397340774536"/>
    <n v="82390.55308358412"/>
    <x v="3"/>
  </r>
  <r>
    <d v="2019-10-03T04:00:00"/>
    <n v="0.82975655794143677"/>
    <n v="85699.039281364283"/>
    <x v="4"/>
  </r>
  <r>
    <d v="2019-10-03T05:00:00"/>
    <n v="0.93824654817581177"/>
    <n v="91165.401227550945"/>
    <x v="5"/>
  </r>
  <r>
    <d v="2019-10-03T06:00:00"/>
    <n v="1.1045892238616943"/>
    <n v="111059.31813087242"/>
    <x v="6"/>
  </r>
  <r>
    <d v="2019-10-03T07:00:00"/>
    <n v="1.0428781509399414"/>
    <n v="116405.37422689039"/>
    <x v="7"/>
  </r>
  <r>
    <d v="2019-10-03T08:00:00"/>
    <n v="0.90300267934799194"/>
    <n v="128586.77973271524"/>
    <x v="8"/>
  </r>
  <r>
    <d v="2019-10-03T09:00:00"/>
    <n v="1.2305101156234741"/>
    <n v="140246.15555948354"/>
    <x v="9"/>
  </r>
  <r>
    <d v="2019-10-03T10:00:00"/>
    <n v="1.2646808624267578"/>
    <n v="155319.8359382473"/>
    <x v="10"/>
  </r>
  <r>
    <d v="2019-10-03T11:00:00"/>
    <n v="1.5159720182418823"/>
    <n v="165903.991034304"/>
    <x v="11"/>
  </r>
  <r>
    <d v="2019-10-03T12:00:00"/>
    <n v="1.8855482339859009"/>
    <n v="174773.54470160592"/>
    <x v="12"/>
  </r>
  <r>
    <d v="2019-10-03T13:00:00"/>
    <n v="2.0915162563323975"/>
    <n v="186587.14460318605"/>
    <x v="13"/>
  </r>
  <r>
    <d v="2019-10-03T14:00:00"/>
    <n v="2.4028890132904053"/>
    <n v="185790.63974074696"/>
    <x v="14"/>
  </r>
  <r>
    <d v="2019-10-03T15:00:00"/>
    <n v="2.7243556976318359"/>
    <n v="187530.68057848286"/>
    <x v="15"/>
  </r>
  <r>
    <d v="2019-10-03T16:00:00"/>
    <n v="2.6976680755615234"/>
    <n v="177570.08360185297"/>
    <x v="16"/>
  </r>
  <r>
    <d v="2019-10-03T17:00:00"/>
    <n v="2.786959171295166"/>
    <n v="164066.2098062333"/>
    <x v="17"/>
  </r>
  <r>
    <d v="2019-10-03T18:00:00"/>
    <n v="2.5631899833679199"/>
    <n v="152710.34601153072"/>
    <x v="18"/>
  </r>
  <r>
    <d v="2019-10-03T19:00:00"/>
    <n v="2.3642370700836182"/>
    <n v="148261.37847762241"/>
    <x v="19"/>
  </r>
  <r>
    <d v="2019-10-03T20:00:00"/>
    <n v="2.3323662281036377"/>
    <n v="134748.12664914582"/>
    <x v="20"/>
  </r>
  <r>
    <d v="2019-10-03T21:00:00"/>
    <n v="2.1010289192199707"/>
    <n v="121366.92003296412"/>
    <x v="21"/>
  </r>
  <r>
    <d v="2019-10-03T22:00:00"/>
    <n v="1.8912918567657471"/>
    <n v="111659.54815847514"/>
    <x v="22"/>
  </r>
  <r>
    <d v="2019-10-03T23:00:00"/>
    <n v="1.4987678527832031"/>
    <n v="104232.29485058636"/>
    <x v="23"/>
  </r>
  <r>
    <d v="2019-10-04T00:00:00"/>
    <n v="1.3700040578842163"/>
    <n v="100133.53685697884"/>
    <x v="0"/>
  </r>
  <r>
    <d v="2019-10-04T01:00:00"/>
    <n v="1.1795414686203003"/>
    <n v="94999.402206585437"/>
    <x v="1"/>
  </r>
  <r>
    <d v="2019-10-04T02:00:00"/>
    <n v="1.0441321134567261"/>
    <n v="88815.582059621331"/>
    <x v="2"/>
  </r>
  <r>
    <d v="2019-10-04T03:00:00"/>
    <n v="0.89919334650039673"/>
    <n v="87563.011400793184"/>
    <x v="3"/>
  </r>
  <r>
    <d v="2019-10-04T04:00:00"/>
    <n v="0.87405085563659668"/>
    <n v="87309.641689120894"/>
    <x v="4"/>
  </r>
  <r>
    <d v="2019-10-04T05:00:00"/>
    <n v="0.86768579483032227"/>
    <n v="92971.726766448206"/>
    <x v="5"/>
  </r>
  <r>
    <d v="2019-10-04T06:00:00"/>
    <n v="1.0214533805847168"/>
    <n v="104885.30856961096"/>
    <x v="6"/>
  </r>
  <r>
    <d v="2019-10-04T07:00:00"/>
    <n v="0.98421096801757813"/>
    <n v="111919.62084594026"/>
    <x v="7"/>
  </r>
  <r>
    <d v="2019-10-04T08:00:00"/>
    <n v="0.92335802316665649"/>
    <n v="124219.19129522824"/>
    <x v="8"/>
  </r>
  <r>
    <d v="2019-10-04T09:00:00"/>
    <n v="1.039148211479187"/>
    <n v="130863.67533159646"/>
    <x v="9"/>
  </r>
  <r>
    <d v="2019-10-04T10:00:00"/>
    <n v="1.0467853546142578"/>
    <n v="137556.68623870745"/>
    <x v="10"/>
  </r>
  <r>
    <d v="2019-10-04T11:00:00"/>
    <n v="1.1268399953842163"/>
    <n v="142829.69470156851"/>
    <x v="11"/>
  </r>
  <r>
    <d v="2019-10-04T12:00:00"/>
    <n v="1.2310456037521362"/>
    <n v="143522.95767526177"/>
    <x v="12"/>
  </r>
  <r>
    <d v="2019-10-04T13:00:00"/>
    <n v="1.4564753770828247"/>
    <n v="145128.37673425206"/>
    <x v="13"/>
  </r>
  <r>
    <d v="2019-10-04T14:00:00"/>
    <n v="1.7532652616500854"/>
    <n v="146692.34905742569"/>
    <x v="14"/>
  </r>
  <r>
    <d v="2019-10-04T15:00:00"/>
    <n v="1.8078371286392212"/>
    <n v="150277.96451329783"/>
    <x v="15"/>
  </r>
  <r>
    <d v="2019-10-04T16:00:00"/>
    <n v="1.8378095626831055"/>
    <n v="141121.63638282774"/>
    <x v="16"/>
  </r>
  <r>
    <d v="2019-10-04T17:00:00"/>
    <n v="1.7713241577148438"/>
    <n v="121844.13009102942"/>
    <x v="17"/>
  </r>
  <r>
    <d v="2019-10-04T18:00:00"/>
    <n v="1.5011388063430786"/>
    <n v="114177.44794611643"/>
    <x v="18"/>
  </r>
  <r>
    <d v="2019-10-04T19:00:00"/>
    <n v="1.2813345193862915"/>
    <n v="110763.90106868868"/>
    <x v="19"/>
  </r>
  <r>
    <d v="2019-10-04T20:00:00"/>
    <n v="1.3784500360488892"/>
    <n v="105211.77433802192"/>
    <x v="20"/>
  </r>
  <r>
    <d v="2019-10-04T21:00:00"/>
    <n v="1.2007986307144165"/>
    <n v="100002.34676181275"/>
    <x v="21"/>
  </r>
  <r>
    <d v="2019-10-04T22:00:00"/>
    <n v="0.99434864521026611"/>
    <n v="89865.034131535736"/>
    <x v="22"/>
  </r>
  <r>
    <d v="2019-10-04T23:00:00"/>
    <n v="0.8467143177986145"/>
    <n v="85078.353750122871"/>
    <x v="23"/>
  </r>
  <r>
    <d v="2019-10-05T00:00:00"/>
    <n v="0.7190244197845459"/>
    <n v="80582.652645169466"/>
    <x v="0"/>
  </r>
  <r>
    <d v="2019-10-05T01:00:00"/>
    <n v="0.69003009796142578"/>
    <n v="75890.596892979549"/>
    <x v="1"/>
  </r>
  <r>
    <d v="2019-10-05T02:00:00"/>
    <n v="0.62047940492630005"/>
    <n v="71636.939704084463"/>
    <x v="2"/>
  </r>
  <r>
    <d v="2019-10-05T03:00:00"/>
    <n v="0.5641244649887085"/>
    <n v="71616.701990280999"/>
    <x v="3"/>
  </r>
  <r>
    <d v="2019-10-05T04:00:00"/>
    <n v="0.6293179988861084"/>
    <n v="72354.700548536464"/>
    <x v="4"/>
  </r>
  <r>
    <d v="2019-10-05T05:00:00"/>
    <n v="0.61354291439056396"/>
    <n v="74875.100661862976"/>
    <x v="5"/>
  </r>
  <r>
    <d v="2019-10-05T06:00:00"/>
    <n v="0.59811246395111084"/>
    <n v="80151.001781818049"/>
    <x v="6"/>
  </r>
  <r>
    <d v="2019-10-05T07:00:00"/>
    <n v="0.89622914791107178"/>
    <n v="82679.613980550042"/>
    <x v="7"/>
  </r>
  <r>
    <d v="2019-10-05T08:00:00"/>
    <n v="0.99967360496520996"/>
    <n v="82076.829149749567"/>
    <x v="8"/>
  </r>
  <r>
    <d v="2019-10-05T09:00:00"/>
    <n v="0.91988271474838257"/>
    <n v="88892.933168373565"/>
    <x v="9"/>
  </r>
  <r>
    <d v="2019-10-05T10:00:00"/>
    <n v="1.0527083873748779"/>
    <n v="98928.669601545073"/>
    <x v="10"/>
  </r>
  <r>
    <d v="2019-10-05T11:00:00"/>
    <n v="0.95960980653762817"/>
    <n v="107909.10364667376"/>
    <x v="11"/>
  </r>
  <r>
    <d v="2019-10-05T12:00:00"/>
    <n v="1.064706563949585"/>
    <n v="108758.51146752109"/>
    <x v="12"/>
  </r>
  <r>
    <d v="2019-10-05T13:00:00"/>
    <n v="1.1748294830322266"/>
    <n v="111882.44434086479"/>
    <x v="13"/>
  </r>
  <r>
    <d v="2019-10-05T14:00:00"/>
    <n v="1.4404548406600952"/>
    <n v="115854.23850070487"/>
    <x v="14"/>
  </r>
  <r>
    <d v="2019-10-05T15:00:00"/>
    <n v="1.7038639783859253"/>
    <n v="117232.55671606628"/>
    <x v="15"/>
  </r>
  <r>
    <d v="2019-10-05T16:00:00"/>
    <n v="1.8946733474731445"/>
    <n v="116334.41648354773"/>
    <x v="16"/>
  </r>
  <r>
    <d v="2019-10-05T17:00:00"/>
    <n v="1.8298780918121338"/>
    <n v="111552.91399695662"/>
    <x v="17"/>
  </r>
  <r>
    <d v="2019-10-05T18:00:00"/>
    <n v="1.6742240190505981"/>
    <n v="110306.34736863364"/>
    <x v="18"/>
  </r>
  <r>
    <d v="2019-10-05T19:00:00"/>
    <n v="1.7245275974273682"/>
    <n v="111174.08551566245"/>
    <x v="19"/>
  </r>
  <r>
    <d v="2019-10-05T20:00:00"/>
    <n v="1.7191256284713745"/>
    <n v="106740.9134462761"/>
    <x v="20"/>
  </r>
  <r>
    <d v="2019-10-05T21:00:00"/>
    <n v="1.4064955711364746"/>
    <n v="100954.23393034106"/>
    <x v="21"/>
  </r>
  <r>
    <d v="2019-10-05T22:00:00"/>
    <n v="1.2301064729690552"/>
    <n v="93641.129595834311"/>
    <x v="22"/>
  </r>
  <r>
    <d v="2019-10-05T23:00:00"/>
    <n v="1.0935665369033813"/>
    <n v="86736.903204090922"/>
    <x v="23"/>
  </r>
  <r>
    <d v="2019-10-06T00:00:00"/>
    <n v="0.90184855461120605"/>
    <n v="79060.987160331671"/>
    <x v="0"/>
  </r>
  <r>
    <d v="2019-10-06T01:00:00"/>
    <n v="0.76571410894393921"/>
    <n v="78414.110629283125"/>
    <x v="1"/>
  </r>
  <r>
    <d v="2019-10-06T02:00:00"/>
    <n v="0.67574614286422729"/>
    <n v="74942.521559119748"/>
    <x v="2"/>
  </r>
  <r>
    <d v="2019-10-06T03:00:00"/>
    <n v="0.66876673698425293"/>
    <n v="73181.140957563737"/>
    <x v="3"/>
  </r>
  <r>
    <d v="2019-10-06T04:00:00"/>
    <n v="0.60923177003860474"/>
    <n v="74703.082427257526"/>
    <x v="4"/>
  </r>
  <r>
    <d v="2019-10-06T05:00:00"/>
    <n v="0.72487705945968628"/>
    <n v="72487.832072776335"/>
    <x v="5"/>
  </r>
  <r>
    <d v="2019-10-06T06:00:00"/>
    <n v="0.67764168977737427"/>
    <n v="76170.554660517664"/>
    <x v="6"/>
  </r>
  <r>
    <d v="2019-10-06T07:00:00"/>
    <n v="0.75904667377471924"/>
    <n v="82439.703946956986"/>
    <x v="7"/>
  </r>
  <r>
    <d v="2019-10-06T08:00:00"/>
    <n v="0.95725154876708984"/>
    <n v="85028.471206233968"/>
    <x v="8"/>
  </r>
  <r>
    <d v="2019-10-06T09:00:00"/>
    <n v="1.1353871822357178"/>
    <n v="86185.14186168251"/>
    <x v="9"/>
  </r>
  <r>
    <d v="2019-10-06T10:00:00"/>
    <n v="1.0122110843658447"/>
    <n v="88780.383556262794"/>
    <x v="10"/>
  </r>
  <r>
    <d v="2019-10-06T11:00:00"/>
    <n v="1.0137827396392822"/>
    <n v="92125.632671292828"/>
    <x v="11"/>
  </r>
  <r>
    <d v="2019-10-06T12:00:00"/>
    <n v="1.1825613975524902"/>
    <n v="96881.088917042842"/>
    <x v="12"/>
  </r>
  <r>
    <d v="2019-10-06T13:00:00"/>
    <n v="1.4483468532562256"/>
    <n v="101891.92779812867"/>
    <x v="13"/>
  </r>
  <r>
    <d v="2019-10-06T14:00:00"/>
    <n v="1.4801565408706665"/>
    <n v="103306.14672807882"/>
    <x v="14"/>
  </r>
  <r>
    <d v="2019-10-06T15:00:00"/>
    <n v="1.604804515838623"/>
    <n v="102483.09337170924"/>
    <x v="15"/>
  </r>
  <r>
    <d v="2019-10-06T16:00:00"/>
    <n v="1.5140706300735474"/>
    <n v="102315.86688198258"/>
    <x v="16"/>
  </r>
  <r>
    <d v="2019-10-06T17:00:00"/>
    <n v="1.44797682762146"/>
    <n v="99736.151767415955"/>
    <x v="17"/>
  </r>
  <r>
    <d v="2019-10-06T18:00:00"/>
    <n v="1.4974868297576904"/>
    <n v="99616.647459548127"/>
    <x v="18"/>
  </r>
  <r>
    <d v="2019-10-06T19:00:00"/>
    <n v="1.6364234685897827"/>
    <n v="96724.94460293364"/>
    <x v="19"/>
  </r>
  <r>
    <d v="2019-10-06T20:00:00"/>
    <n v="1.6502480506896973"/>
    <n v="91724.97326248257"/>
    <x v="20"/>
  </r>
  <r>
    <d v="2019-10-06T21:00:00"/>
    <n v="1.5199486017227173"/>
    <n v="89396.639678851148"/>
    <x v="21"/>
  </r>
  <r>
    <d v="2019-10-06T22:00:00"/>
    <n v="1.2668956518173218"/>
    <n v="83873.114260838804"/>
    <x v="22"/>
  </r>
  <r>
    <d v="2019-10-06T23:00:00"/>
    <n v="0.99818581342697144"/>
    <n v="78144.91222322057"/>
    <x v="23"/>
  </r>
  <r>
    <d v="2019-10-07T00:00:00"/>
    <n v="0.88418477773666382"/>
    <n v="74130.75297017736"/>
    <x v="0"/>
  </r>
  <r>
    <d v="2019-10-07T01:00:00"/>
    <n v="0.73429882526397705"/>
    <n v="75627.507201581437"/>
    <x v="1"/>
  </r>
  <r>
    <d v="2019-10-07T02:00:00"/>
    <n v="0.64993530511856079"/>
    <n v="72273.565825611804"/>
    <x v="2"/>
  </r>
  <r>
    <d v="2019-10-07T03:00:00"/>
    <n v="0.66797178983688354"/>
    <n v="74484.060529904644"/>
    <x v="3"/>
  </r>
  <r>
    <d v="2019-10-07T04:00:00"/>
    <n v="0.61317920684814453"/>
    <n v="77881.600961439515"/>
    <x v="4"/>
  </r>
  <r>
    <d v="2019-10-07T05:00:00"/>
    <n v="0.72978216409683228"/>
    <n v="84825.784134848946"/>
    <x v="5"/>
  </r>
  <r>
    <d v="2019-10-07T06:00:00"/>
    <n v="0.96581822633743286"/>
    <n v="98949.055358966143"/>
    <x v="6"/>
  </r>
  <r>
    <d v="2019-10-07T07:00:00"/>
    <n v="0.8362157940864563"/>
    <n v="112233.80053030919"/>
    <x v="7"/>
  </r>
  <r>
    <d v="2019-10-07T08:00:00"/>
    <n v="0.82976359128952026"/>
    <n v="131399.33054380951"/>
    <x v="8"/>
  </r>
  <r>
    <d v="2019-10-07T09:00:00"/>
    <n v="0.91605806350708008"/>
    <n v="138341.42569546885"/>
    <x v="9"/>
  </r>
  <r>
    <d v="2019-10-07T10:00:00"/>
    <n v="0.84991914033889771"/>
    <n v="137058.22873836389"/>
    <x v="10"/>
  </r>
  <r>
    <d v="2019-10-07T11:00:00"/>
    <n v="0.93147259950637817"/>
    <n v="139474.39579700606"/>
    <x v="11"/>
  </r>
  <r>
    <d v="2019-10-07T12:00:00"/>
    <n v="0.88651931285858154"/>
    <n v="138463.7263315153"/>
    <x v="12"/>
  </r>
  <r>
    <d v="2019-10-07T13:00:00"/>
    <n v="0.92159402370452881"/>
    <n v="136382.93696830462"/>
    <x v="13"/>
  </r>
  <r>
    <d v="2019-10-07T14:00:00"/>
    <n v="0.87600928544998169"/>
    <n v="132375.8034532434"/>
    <x v="14"/>
  </r>
  <r>
    <d v="2019-10-07T15:00:00"/>
    <n v="0.98857325315475464"/>
    <n v="125287.7435362594"/>
    <x v="15"/>
  </r>
  <r>
    <d v="2019-10-07T16:00:00"/>
    <n v="0.90935838222503662"/>
    <n v="112666.38323922786"/>
    <x v="16"/>
  </r>
  <r>
    <d v="2019-10-07T17:00:00"/>
    <n v="1.1013399362564087"/>
    <n v="102821.74206142231"/>
    <x v="17"/>
  </r>
  <r>
    <d v="2019-10-07T18:00:00"/>
    <n v="1.0133167505264282"/>
    <n v="97516.777064214111"/>
    <x v="18"/>
  </r>
  <r>
    <d v="2019-10-07T19:00:00"/>
    <n v="1.1736996173858643"/>
    <n v="96375.491640255612"/>
    <x v="19"/>
  </r>
  <r>
    <d v="2019-10-07T20:00:00"/>
    <n v="1.1945964097976685"/>
    <n v="95346.880289546636"/>
    <x v="20"/>
  </r>
  <r>
    <d v="2019-10-07T21:00:00"/>
    <n v="1.1045310497283936"/>
    <n v="90348.272896762937"/>
    <x v="21"/>
  </r>
  <r>
    <d v="2019-10-07T22:00:00"/>
    <n v="1.011829137802124"/>
    <n v="83337.472574719301"/>
    <x v="22"/>
  </r>
  <r>
    <d v="2019-10-07T23:00:00"/>
    <n v="0.83389389514923096"/>
    <n v="80472.917982656058"/>
    <x v="23"/>
  </r>
  <r>
    <d v="2019-10-08T00:00:00"/>
    <n v="0.75107741355895996"/>
    <n v="79239.440906709628"/>
    <x v="0"/>
  </r>
  <r>
    <d v="2019-10-08T01:00:00"/>
    <n v="0.6622501015663147"/>
    <n v="74900.063408235757"/>
    <x v="1"/>
  </r>
  <r>
    <d v="2019-10-08T02:00:00"/>
    <n v="0.61824500560760498"/>
    <n v="70957.417812485117"/>
    <x v="2"/>
  </r>
  <r>
    <d v="2019-10-08T03:00:00"/>
    <n v="0.64257991313934326"/>
    <n v="70544.411256564388"/>
    <x v="3"/>
  </r>
  <r>
    <d v="2019-10-08T04:00:00"/>
    <n v="0.65559279918670654"/>
    <n v="71659.707100719286"/>
    <x v="4"/>
  </r>
  <r>
    <d v="2019-10-08T05:00:00"/>
    <n v="0.69383704662322998"/>
    <n v="78208.527576405293"/>
    <x v="5"/>
  </r>
  <r>
    <d v="2019-10-08T06:00:00"/>
    <n v="0.93834298849105835"/>
    <n v="94615.946409912314"/>
    <x v="6"/>
  </r>
  <r>
    <d v="2019-10-08T07:00:00"/>
    <n v="0.82897311449050903"/>
    <n v="108873.27033115913"/>
    <x v="7"/>
  </r>
  <r>
    <d v="2019-10-08T08:00:00"/>
    <n v="0.82097905874252319"/>
    <n v="126561.50025841394"/>
    <x v="8"/>
  </r>
  <r>
    <d v="2019-10-08T09:00:00"/>
    <n v="0.90703278779983521"/>
    <n v="132287.1218313089"/>
    <x v="9"/>
  </r>
  <r>
    <d v="2019-10-08T10:00:00"/>
    <n v="0.92494910955429077"/>
    <n v="134238.36589064533"/>
    <x v="10"/>
  </r>
  <r>
    <d v="2019-10-08T11:00:00"/>
    <n v="0.88872337341308594"/>
    <n v="134462.6073437653"/>
    <x v="11"/>
  </r>
  <r>
    <d v="2019-10-08T12:00:00"/>
    <n v="0.88053685426712036"/>
    <n v="131494.38932157226"/>
    <x v="12"/>
  </r>
  <r>
    <d v="2019-10-08T13:00:00"/>
    <n v="0.89682877063751221"/>
    <n v="132545.84518102082"/>
    <x v="13"/>
  </r>
  <r>
    <d v="2019-10-08T14:00:00"/>
    <n v="0.96504396200180054"/>
    <n v="133475.34093105936"/>
    <x v="14"/>
  </r>
  <r>
    <d v="2019-10-08T15:00:00"/>
    <n v="1.1292710304260254"/>
    <n v="131898.04772770853"/>
    <x v="15"/>
  </r>
  <r>
    <d v="2019-10-08T16:00:00"/>
    <n v="1.1507384777069092"/>
    <n v="116889.79750847802"/>
    <x v="16"/>
  </r>
  <r>
    <d v="2019-10-08T17:00:00"/>
    <n v="1.1366708278656006"/>
    <n v="109756.3884955682"/>
    <x v="17"/>
  </r>
  <r>
    <d v="2019-10-08T18:00:00"/>
    <n v="1.2870335578918457"/>
    <n v="102474.95942003198"/>
    <x v="18"/>
  </r>
  <r>
    <d v="2019-10-08T19:00:00"/>
    <n v="1.3393441438674927"/>
    <n v="101337.0849149628"/>
    <x v="19"/>
  </r>
  <r>
    <d v="2019-10-08T20:00:00"/>
    <n v="1.2737102508544922"/>
    <n v="96698.08474070362"/>
    <x v="20"/>
  </r>
  <r>
    <d v="2019-10-08T21:00:00"/>
    <n v="1.1551191806793213"/>
    <n v="93114.670977438102"/>
    <x v="21"/>
  </r>
  <r>
    <d v="2019-10-08T22:00:00"/>
    <n v="1.0183035135269165"/>
    <n v="84010.931324318226"/>
    <x v="22"/>
  </r>
  <r>
    <d v="2019-10-08T23:00:00"/>
    <n v="0.78513538837432861"/>
    <n v="79632.510085515445"/>
    <x v="23"/>
  </r>
  <r>
    <d v="2019-10-09T00:00:00"/>
    <n v="0.76804953813552856"/>
    <n v="78277.178826551361"/>
    <x v="0"/>
  </r>
  <r>
    <d v="2019-10-09T01:00:00"/>
    <n v="0.68187433481216431"/>
    <n v="75457.419943976856"/>
    <x v="1"/>
  </r>
  <r>
    <d v="2019-10-09T02:00:00"/>
    <n v="0.62933057546615601"/>
    <n v="68692.607953772429"/>
    <x v="2"/>
  </r>
  <r>
    <d v="2019-10-09T03:00:00"/>
    <n v="0.64721381664276123"/>
    <n v="68602.637282155876"/>
    <x v="3"/>
  </r>
  <r>
    <d v="2019-10-09T04:00:00"/>
    <n v="0.63553673028945923"/>
    <n v="71134.543707681034"/>
    <x v="4"/>
  </r>
  <r>
    <d v="2019-10-09T05:00:00"/>
    <n v="0.67489719390869141"/>
    <n v="79612.550539600517"/>
    <x v="5"/>
  </r>
  <r>
    <d v="2019-10-09T06:00:00"/>
    <n v="0.95200693607330322"/>
    <n v="95733.631524255368"/>
    <x v="6"/>
  </r>
  <r>
    <d v="2019-10-09T07:00:00"/>
    <n v="0.83518069982528687"/>
    <n v="111489.51336578147"/>
    <x v="7"/>
  </r>
  <r>
    <d v="2019-10-09T08:00:00"/>
    <n v="0.72987103462219238"/>
    <n v="127637.94670998404"/>
    <x v="8"/>
  </r>
  <r>
    <d v="2019-10-09T09:00:00"/>
    <n v="0.82879841327667236"/>
    <n v="133543.63002876082"/>
    <x v="9"/>
  </r>
  <r>
    <d v="2019-10-09T10:00:00"/>
    <n v="0.88504147529602051"/>
    <n v="134739.95293898799"/>
    <x v="10"/>
  </r>
  <r>
    <d v="2019-10-09T11:00:00"/>
    <n v="0.83392226696014404"/>
    <n v="138592.90374797155"/>
    <x v="11"/>
  </r>
  <r>
    <d v="2019-10-09T12:00:00"/>
    <n v="0.83680611848831177"/>
    <n v="137431.58002424531"/>
    <x v="12"/>
  </r>
  <r>
    <d v="2019-10-09T13:00:00"/>
    <n v="0.97820639610290527"/>
    <n v="141096.15724441299"/>
    <x v="13"/>
  </r>
  <r>
    <d v="2019-10-09T14:00:00"/>
    <n v="1.146618127822876"/>
    <n v="146752.2830331728"/>
    <x v="14"/>
  </r>
  <r>
    <d v="2019-10-09T15:00:00"/>
    <n v="1.4037672281265259"/>
    <n v="146112.19357381671"/>
    <x v="15"/>
  </r>
  <r>
    <d v="2019-10-09T16:00:00"/>
    <n v="1.4932761192321777"/>
    <n v="134121.49375773396"/>
    <x v="16"/>
  </r>
  <r>
    <d v="2019-10-09T17:00:00"/>
    <n v="1.4132059812545776"/>
    <n v="121291.8001089358"/>
    <x v="17"/>
  </r>
  <r>
    <d v="2019-10-09T18:00:00"/>
    <n v="1.2888748645782471"/>
    <n v="114680.70845504073"/>
    <x v="18"/>
  </r>
  <r>
    <d v="2019-10-09T19:00:00"/>
    <n v="1.3235158920288086"/>
    <n v="114789.23246044508"/>
    <x v="19"/>
  </r>
  <r>
    <d v="2019-10-09T20:00:00"/>
    <n v="1.4070444107055664"/>
    <n v="100543.9870194489"/>
    <x v="20"/>
  </r>
  <r>
    <d v="2019-10-09T21:00:00"/>
    <n v="1.2047234773635864"/>
    <n v="92510.351003893942"/>
    <x v="21"/>
  </r>
  <r>
    <d v="2019-10-09T22:00:00"/>
    <n v="1.0140938758850098"/>
    <n v="83986.309913305187"/>
    <x v="22"/>
  </r>
  <r>
    <d v="2019-10-09T23:00:00"/>
    <n v="0.8261834979057312"/>
    <n v="82375.712317339116"/>
    <x v="23"/>
  </r>
  <r>
    <d v="2019-10-10T00:00:00"/>
    <n v="0.72435212135314941"/>
    <n v="77900.061401974453"/>
    <x v="0"/>
  </r>
  <r>
    <d v="2019-10-10T01:00:00"/>
    <n v="0.63109004497528076"/>
    <n v="74404.300375092585"/>
    <x v="1"/>
  </r>
  <r>
    <d v="2019-10-10T02:00:00"/>
    <n v="0.61626678705215454"/>
    <n v="73030.391085585259"/>
    <x v="2"/>
  </r>
  <r>
    <d v="2019-10-10T03:00:00"/>
    <n v="0.66900110244750977"/>
    <n v="72781.519032909506"/>
    <x v="3"/>
  </r>
  <r>
    <d v="2019-10-10T04:00:00"/>
    <n v="0.66484373807907104"/>
    <n v="70314.516604890625"/>
    <x v="4"/>
  </r>
  <r>
    <d v="2019-10-10T05:00:00"/>
    <n v="0.72606170177459717"/>
    <n v="76827.812957138711"/>
    <x v="5"/>
  </r>
  <r>
    <d v="2019-10-10T06:00:00"/>
    <n v="0.89127653837203979"/>
    <n v="91541.299134043205"/>
    <x v="6"/>
  </r>
  <r>
    <d v="2019-10-10T07:00:00"/>
    <n v="0.8295217752456665"/>
    <n v="107157.57638729672"/>
    <x v="7"/>
  </r>
  <r>
    <d v="2019-10-10T08:00:00"/>
    <n v="0.69779938459396362"/>
    <n v="118921.00513644882"/>
    <x v="8"/>
  </r>
  <r>
    <d v="2019-10-10T09:00:00"/>
    <n v="0.74668490886688232"/>
    <n v="130782.33810289791"/>
    <x v="9"/>
  </r>
  <r>
    <d v="2019-10-10T10:00:00"/>
    <n v="0.80005830526351929"/>
    <n v="135988.83556031581"/>
    <x v="10"/>
  </r>
  <r>
    <d v="2019-10-10T11:00:00"/>
    <n v="1.029399037361145"/>
    <n v="141227.36574140252"/>
    <x v="11"/>
  </r>
  <r>
    <d v="2019-10-10T12:00:00"/>
    <n v="1.0310992002487183"/>
    <n v="145463.02318955908"/>
    <x v="12"/>
  </r>
  <r>
    <d v="2019-10-10T13:00:00"/>
    <n v="1.2336000204086304"/>
    <n v="148500.60808346004"/>
    <x v="13"/>
  </r>
  <r>
    <d v="2019-10-10T14:00:00"/>
    <n v="1.3254495859146118"/>
    <n v="150092.11712756785"/>
    <x v="14"/>
  </r>
  <r>
    <d v="2019-10-10T15:00:00"/>
    <n v="1.4513247013092041"/>
    <n v="149121.67321706755"/>
    <x v="15"/>
  </r>
  <r>
    <d v="2019-10-10T16:00:00"/>
    <n v="1.690861701965332"/>
    <n v="136445.69942236529"/>
    <x v="16"/>
  </r>
  <r>
    <d v="2019-10-10T17:00:00"/>
    <n v="1.6086744070053101"/>
    <n v="127405.67003446314"/>
    <x v="17"/>
  </r>
  <r>
    <d v="2019-10-10T18:00:00"/>
    <n v="1.4821680784225464"/>
    <n v="117029.67973509876"/>
    <x v="18"/>
  </r>
  <r>
    <d v="2019-10-10T19:00:00"/>
    <n v="1.4907020330429077"/>
    <n v="112061.19720806873"/>
    <x v="19"/>
  </r>
  <r>
    <d v="2019-10-10T20:00:00"/>
    <n v="1.4240362644195557"/>
    <n v="98942.677121314162"/>
    <x v="20"/>
  </r>
  <r>
    <d v="2019-10-10T21:00:00"/>
    <n v="1.361201286315918"/>
    <n v="92246.318268814721"/>
    <x v="21"/>
  </r>
  <r>
    <d v="2019-10-10T22:00:00"/>
    <n v="1.0917972326278687"/>
    <n v="84299.892910634415"/>
    <x v="22"/>
  </r>
  <r>
    <d v="2019-10-10T23:00:00"/>
    <n v="0.83856600522994995"/>
    <n v="79572.820896117017"/>
    <x v="23"/>
  </r>
  <r>
    <d v="2019-10-11T00:00:00"/>
    <n v="0.75994318723678589"/>
    <n v="77571.528058949974"/>
    <x v="0"/>
  </r>
  <r>
    <d v="2019-10-11T01:00:00"/>
    <n v="0.64967256784439087"/>
    <n v="73410.301664809303"/>
    <x v="1"/>
  </r>
  <r>
    <d v="2019-10-11T02:00:00"/>
    <n v="0.61905592679977417"/>
    <n v="67882.113865088264"/>
    <x v="2"/>
  </r>
  <r>
    <d v="2019-10-11T03:00:00"/>
    <n v="0.58915334939956665"/>
    <n v="66978.516939511203"/>
    <x v="3"/>
  </r>
  <r>
    <d v="2019-10-11T04:00:00"/>
    <n v="0.6580997109413147"/>
    <n v="68157.242078565396"/>
    <x v="4"/>
  </r>
  <r>
    <d v="2019-10-11T05:00:00"/>
    <n v="0.72696632146835327"/>
    <n v="72924.907580831437"/>
    <x v="5"/>
  </r>
  <r>
    <d v="2019-10-11T06:00:00"/>
    <n v="0.97435230016708374"/>
    <n v="85548.628873948604"/>
    <x v="6"/>
  </r>
  <r>
    <d v="2019-10-11T07:00:00"/>
    <n v="0.82017254829406738"/>
    <n v="101397.33615083966"/>
    <x v="7"/>
  </r>
  <r>
    <d v="2019-10-11T08:00:00"/>
    <n v="0.81639218330383301"/>
    <n v="119686.28596113564"/>
    <x v="8"/>
  </r>
  <r>
    <d v="2019-10-11T09:00:00"/>
    <n v="0.88904929161071777"/>
    <n v="125999.64881545042"/>
    <x v="9"/>
  </r>
  <r>
    <d v="2019-10-11T10:00:00"/>
    <n v="0.84941893815994263"/>
    <n v="134537.40308637844"/>
    <x v="10"/>
  </r>
  <r>
    <d v="2019-10-11T11:00:00"/>
    <n v="0.92465043067932129"/>
    <n v="139779.10124095713"/>
    <x v="11"/>
  </r>
  <r>
    <d v="2019-10-11T12:00:00"/>
    <n v="0.9692995548248291"/>
    <n v="147768.43631658351"/>
    <x v="12"/>
  </r>
  <r>
    <d v="2019-10-11T13:00:00"/>
    <n v="1.1746505498886108"/>
    <n v="150570.56812102042"/>
    <x v="13"/>
  </r>
  <r>
    <d v="2019-10-11T14:00:00"/>
    <n v="1.3622817993164063"/>
    <n v="152044.82479238129"/>
    <x v="14"/>
  </r>
  <r>
    <d v="2019-10-11T15:00:00"/>
    <n v="1.5304877758026123"/>
    <n v="146860.67975184691"/>
    <x v="15"/>
  </r>
  <r>
    <d v="2019-10-11T16:00:00"/>
    <n v="1.5491459369659424"/>
    <n v="131740.2217236633"/>
    <x v="16"/>
  </r>
  <r>
    <d v="2019-10-11T17:00:00"/>
    <n v="1.5941708087921143"/>
    <n v="124786.65920358671"/>
    <x v="17"/>
  </r>
  <r>
    <d v="2019-10-11T18:00:00"/>
    <n v="1.5522005558013916"/>
    <n v="118043.95341776458"/>
    <x v="18"/>
  </r>
  <r>
    <d v="2019-10-11T19:00:00"/>
    <n v="1.2418558597564697"/>
    <n v="113963.54315709294"/>
    <x v="19"/>
  </r>
  <r>
    <d v="2019-10-11T20:00:00"/>
    <n v="1.1923677921295166"/>
    <n v="109545.56701839097"/>
    <x v="20"/>
  </r>
  <r>
    <d v="2019-10-11T21:00:00"/>
    <n v="1.1153566837310791"/>
    <n v="100907.02322554505"/>
    <x v="21"/>
  </r>
  <r>
    <d v="2019-10-11T22:00:00"/>
    <n v="1.0328269004821777"/>
    <n v="91822.46298731523"/>
    <x v="22"/>
  </r>
  <r>
    <d v="2019-10-11T23:00:00"/>
    <n v="0.90762388706207275"/>
    <n v="87385.303927394183"/>
    <x v="23"/>
  </r>
  <r>
    <d v="2019-10-12T00:00:00"/>
    <n v="0.74303823709487915"/>
    <n v="84376.412493604686"/>
    <x v="0"/>
  </r>
  <r>
    <d v="2019-10-12T01:00:00"/>
    <n v="0.749542236328125"/>
    <n v="80599.22136558326"/>
    <x v="1"/>
  </r>
  <r>
    <d v="2019-10-12T02:00:00"/>
    <n v="0.66989588737487793"/>
    <n v="76388.659026949113"/>
    <x v="2"/>
  </r>
  <r>
    <d v="2019-10-12T03:00:00"/>
    <n v="0.60686910152435303"/>
    <n v="74788.45005821588"/>
    <x v="3"/>
  </r>
  <r>
    <d v="2019-10-12T04:00:00"/>
    <n v="0.58073806762695313"/>
    <n v="75346.960289409879"/>
    <x v="4"/>
  </r>
  <r>
    <d v="2019-10-12T05:00:00"/>
    <n v="0.648548424243927"/>
    <n v="74278.7309098556"/>
    <x v="5"/>
  </r>
  <r>
    <d v="2019-10-12T06:00:00"/>
    <n v="0.65942054986953735"/>
    <n v="76415.258888565731"/>
    <x v="6"/>
  </r>
  <r>
    <d v="2019-10-12T07:00:00"/>
    <n v="0.71009469032287598"/>
    <n v="79378.639579151815"/>
    <x v="7"/>
  </r>
  <r>
    <d v="2019-10-12T08:00:00"/>
    <n v="0.93287688493728638"/>
    <n v="79458.29669346445"/>
    <x v="8"/>
  </r>
  <r>
    <d v="2019-10-12T09:00:00"/>
    <n v="0.9726874828338623"/>
    <n v="84123.794099178544"/>
    <x v="9"/>
  </r>
  <r>
    <d v="2019-10-12T10:00:00"/>
    <n v="1.1366513967514038"/>
    <n v="87551.984888510313"/>
    <x v="10"/>
  </r>
  <r>
    <d v="2019-10-12T11:00:00"/>
    <n v="1.1390881538391113"/>
    <n v="86253.646744835656"/>
    <x v="11"/>
  </r>
  <r>
    <d v="2019-10-12T12:00:00"/>
    <n v="1.0449985265731812"/>
    <n v="85356.769860201108"/>
    <x v="12"/>
  </r>
  <r>
    <d v="2019-10-12T13:00:00"/>
    <n v="1.307817816734314"/>
    <n v="83587.500409112297"/>
    <x v="13"/>
  </r>
  <r>
    <d v="2019-10-12T14:00:00"/>
    <n v="1.2550389766693115"/>
    <n v="79467.540588290445"/>
    <x v="14"/>
  </r>
  <r>
    <d v="2019-10-12T15:00:00"/>
    <n v="1.1498994827270508"/>
    <n v="81903.664978560526"/>
    <x v="15"/>
  </r>
  <r>
    <d v="2019-10-12T16:00:00"/>
    <n v="1.1316076517105103"/>
    <n v="83517.561090313116"/>
    <x v="16"/>
  </r>
  <r>
    <d v="2019-10-12T17:00:00"/>
    <n v="1.1488358974456787"/>
    <n v="79249.119814168051"/>
    <x v="17"/>
  </r>
  <r>
    <d v="2019-10-12T18:00:00"/>
    <n v="1.2068721055984497"/>
    <n v="81339.874002255339"/>
    <x v="18"/>
  </r>
  <r>
    <d v="2019-10-12T19:00:00"/>
    <n v="1.307243824005127"/>
    <n v="82245.233942902996"/>
    <x v="19"/>
  </r>
  <r>
    <d v="2019-10-12T20:00:00"/>
    <n v="1.2681012153625488"/>
    <n v="79960.559345231246"/>
    <x v="20"/>
  </r>
  <r>
    <d v="2019-10-12T21:00:00"/>
    <n v="1.2511727809906006"/>
    <n v="77247.248388508277"/>
    <x v="21"/>
  </r>
  <r>
    <d v="2019-10-12T22:00:00"/>
    <n v="1.3301959037780762"/>
    <n v="75428.66153638094"/>
    <x v="22"/>
  </r>
  <r>
    <d v="2019-10-12T23:00:00"/>
    <n v="1.4317010641098022"/>
    <n v="73555.427309018502"/>
    <x v="23"/>
  </r>
  <r>
    <d v="2019-10-13T00:00:00"/>
    <n v="1.1761326789855957"/>
    <n v="69339.396217785179"/>
    <x v="0"/>
  </r>
  <r>
    <d v="2019-10-13T01:00:00"/>
    <n v="1.020316481590271"/>
    <n v="67528.788051571159"/>
    <x v="1"/>
  </r>
  <r>
    <d v="2019-10-13T02:00:00"/>
    <n v="1.210263729095459"/>
    <n v="66340.027538547802"/>
    <x v="2"/>
  </r>
  <r>
    <d v="2019-10-13T03:00:00"/>
    <n v="1.1453467607498169"/>
    <n v="65658.562037236348"/>
    <x v="3"/>
  </r>
  <r>
    <d v="2019-10-13T04:00:00"/>
    <n v="1.1128789186477661"/>
    <n v="66648.264095517778"/>
    <x v="4"/>
  </r>
  <r>
    <d v="2019-10-13T05:00:00"/>
    <n v="1.1973414421081543"/>
    <n v="67653.576076625191"/>
    <x v="5"/>
  </r>
  <r>
    <d v="2019-10-13T06:00:00"/>
    <n v="1.2119195461273193"/>
    <n v="71928.875787767291"/>
    <x v="6"/>
  </r>
  <r>
    <d v="2019-10-13T07:00:00"/>
    <n v="1.4467955827713013"/>
    <n v="75747.881008439144"/>
    <x v="7"/>
  </r>
  <r>
    <d v="2019-10-13T08:00:00"/>
    <n v="1.514061450958252"/>
    <n v="78092.257097529684"/>
    <x v="8"/>
  </r>
  <r>
    <d v="2019-10-13T09:00:00"/>
    <n v="1.8485779762268066"/>
    <n v="80757.850306768509"/>
    <x v="9"/>
  </r>
  <r>
    <d v="2019-10-13T10:00:00"/>
    <n v="1.5896604061126709"/>
    <n v="81658.987040772714"/>
    <x v="10"/>
  </r>
  <r>
    <d v="2019-10-13T11:00:00"/>
    <n v="1.3938279151916504"/>
    <n v="77297.147900717668"/>
    <x v="11"/>
  </r>
  <r>
    <d v="2019-10-13T12:00:00"/>
    <n v="1.3431423902511597"/>
    <n v="78286.514643367002"/>
    <x v="12"/>
  </r>
  <r>
    <d v="2019-10-13T13:00:00"/>
    <n v="1.2761719226837158"/>
    <n v="80751.791002142316"/>
    <x v="13"/>
  </r>
  <r>
    <d v="2019-10-13T14:00:00"/>
    <n v="1.194035530090332"/>
    <n v="80735.123554939302"/>
    <x v="14"/>
  </r>
  <r>
    <d v="2019-10-13T15:00:00"/>
    <n v="1.0212746858596802"/>
    <n v="82969.180086456414"/>
    <x v="15"/>
  </r>
  <r>
    <d v="2019-10-13T16:00:00"/>
    <n v="1.1380288600921631"/>
    <n v="83028.258273793777"/>
    <x v="16"/>
  </r>
  <r>
    <d v="2019-10-13T17:00:00"/>
    <n v="1.2944004535675049"/>
    <n v="81275.723628539316"/>
    <x v="17"/>
  </r>
  <r>
    <d v="2019-10-13T18:00:00"/>
    <n v="1.3881089687347412"/>
    <n v="79904.420939939169"/>
    <x v="18"/>
  </r>
  <r>
    <d v="2019-10-13T19:00:00"/>
    <n v="1.5270724296569824"/>
    <n v="81323.68478092282"/>
    <x v="19"/>
  </r>
  <r>
    <d v="2019-10-13T20:00:00"/>
    <n v="1.3308686017990112"/>
    <n v="77130.653283690364"/>
    <x v="20"/>
  </r>
  <r>
    <d v="2019-10-13T21:00:00"/>
    <n v="1.3777108192443848"/>
    <n v="76415.813591857077"/>
    <x v="21"/>
  </r>
  <r>
    <d v="2019-10-13T22:00:00"/>
    <n v="1.2283471822738647"/>
    <n v="72799.62577004495"/>
    <x v="22"/>
  </r>
  <r>
    <d v="2019-10-13T23:00:00"/>
    <n v="1.0555546283721924"/>
    <n v="70641.620701273103"/>
    <x v="23"/>
  </r>
  <r>
    <d v="2019-10-14T00:00:00"/>
    <n v="0.9558531641960144"/>
    <n v="68426.89607176205"/>
    <x v="0"/>
  </r>
  <r>
    <d v="2019-10-14T01:00:00"/>
    <n v="0.9529232382774353"/>
    <n v="66821.22571878304"/>
    <x v="1"/>
  </r>
  <r>
    <d v="2019-10-14T02:00:00"/>
    <n v="1.0511205196380615"/>
    <n v="65445.509949363579"/>
    <x v="2"/>
  </r>
  <r>
    <d v="2019-10-14T03:00:00"/>
    <n v="1.0936362743377686"/>
    <n v="65560.02144168473"/>
    <x v="3"/>
  </r>
  <r>
    <d v="2019-10-14T04:00:00"/>
    <n v="1.1866589784622192"/>
    <n v="69441.599381532083"/>
    <x v="4"/>
  </r>
  <r>
    <d v="2019-10-14T05:00:00"/>
    <n v="1.3247506618499756"/>
    <n v="76478.854757623805"/>
    <x v="5"/>
  </r>
  <r>
    <d v="2019-10-14T06:00:00"/>
    <n v="1.6406238079071045"/>
    <n v="99936.096169710101"/>
    <x v="6"/>
  </r>
  <r>
    <d v="2019-10-14T07:00:00"/>
    <n v="1.5907952785491943"/>
    <n v="118793.71674616986"/>
    <x v="7"/>
  </r>
  <r>
    <d v="2019-10-14T08:00:00"/>
    <n v="1.4484164714813232"/>
    <n v="129499.21269333948"/>
    <x v="8"/>
  </r>
  <r>
    <d v="2019-10-14T09:00:00"/>
    <n v="1.3925662040710449"/>
    <n v="134134.5107083148"/>
    <x v="9"/>
  </r>
  <r>
    <d v="2019-10-14T10:00:00"/>
    <n v="1.2320208549499512"/>
    <n v="132893.96339043273"/>
    <x v="10"/>
  </r>
  <r>
    <d v="2019-10-14T11:00:00"/>
    <n v="1.0652494430541992"/>
    <n v="132498.99192440612"/>
    <x v="11"/>
  </r>
  <r>
    <d v="2019-10-14T12:00:00"/>
    <n v="0.9713059663772583"/>
    <n v="132882.25495034468"/>
    <x v="12"/>
  </r>
  <r>
    <d v="2019-10-14T13:00:00"/>
    <n v="0.80884671211242676"/>
    <n v="130041.1960204916"/>
    <x v="13"/>
  </r>
  <r>
    <d v="2019-10-14T14:00:00"/>
    <n v="0.88518190383911133"/>
    <n v="126155.66575965934"/>
    <x v="14"/>
  </r>
  <r>
    <d v="2019-10-14T15:00:00"/>
    <n v="0.99976038932800293"/>
    <n v="124944.68366169096"/>
    <x v="15"/>
  </r>
  <r>
    <d v="2019-10-14T16:00:00"/>
    <n v="0.90772408246994019"/>
    <n v="118395.06758488221"/>
    <x v="16"/>
  </r>
  <r>
    <d v="2019-10-14T17:00:00"/>
    <n v="1.0587203502655029"/>
    <n v="111438.84604558743"/>
    <x v="17"/>
  </r>
  <r>
    <d v="2019-10-14T18:00:00"/>
    <n v="1.2422405481338501"/>
    <n v="103043.16467855287"/>
    <x v="18"/>
  </r>
  <r>
    <d v="2019-10-14T19:00:00"/>
    <n v="1.1905715465545654"/>
    <n v="100249.11411805674"/>
    <x v="19"/>
  </r>
  <r>
    <d v="2019-10-14T20:00:00"/>
    <n v="1.5690872669219971"/>
    <n v="93096.352277023965"/>
    <x v="20"/>
  </r>
  <r>
    <d v="2019-10-14T21:00:00"/>
    <n v="1.2743300199508667"/>
    <n v="88743.119664929342"/>
    <x v="21"/>
  </r>
  <r>
    <d v="2019-10-14T22:00:00"/>
    <n v="1.1579011678695679"/>
    <n v="82896.187185986681"/>
    <x v="22"/>
  </r>
  <r>
    <d v="2019-10-14T23:00:00"/>
    <n v="0.98844414949417114"/>
    <n v="77484.022580262288"/>
    <x v="23"/>
  </r>
  <r>
    <d v="2019-10-15T00:00:00"/>
    <n v="0.98893821239471436"/>
    <n v="78929.589869783624"/>
    <x v="0"/>
  </r>
  <r>
    <d v="2019-10-15T01:00:00"/>
    <n v="0.95854812860488892"/>
    <n v="74240.072284317517"/>
    <x v="1"/>
  </r>
  <r>
    <d v="2019-10-15T02:00:00"/>
    <n v="0.91331380605697632"/>
    <n v="72197.082980540668"/>
    <x v="2"/>
  </r>
  <r>
    <d v="2019-10-15T03:00:00"/>
    <n v="1.017332911491394"/>
    <n v="71978.626392178601"/>
    <x v="3"/>
  </r>
  <r>
    <d v="2019-10-15T04:00:00"/>
    <n v="1.0666753053665161"/>
    <n v="75365.788392273724"/>
    <x v="4"/>
  </r>
  <r>
    <d v="2019-10-15T05:00:00"/>
    <n v="1.2871407270431519"/>
    <n v="79764.948996625448"/>
    <x v="5"/>
  </r>
  <r>
    <d v="2019-10-15T06:00:00"/>
    <n v="1.6411937475204468"/>
    <n v="97731.822286555267"/>
    <x v="6"/>
  </r>
  <r>
    <d v="2019-10-15T07:00:00"/>
    <n v="1.5454083681106567"/>
    <n v="118836.7212221239"/>
    <x v="7"/>
  </r>
  <r>
    <d v="2019-10-15T08:00:00"/>
    <n v="1.4507154226303101"/>
    <n v="135531.12386082148"/>
    <x v="8"/>
  </r>
  <r>
    <d v="2019-10-15T09:00:00"/>
    <n v="1.2426000833511353"/>
    <n v="145455.12228735656"/>
    <x v="9"/>
  </r>
  <r>
    <d v="2019-10-15T10:00:00"/>
    <n v="1.1233559846878052"/>
    <n v="145501.60144868761"/>
    <x v="10"/>
  </r>
  <r>
    <d v="2019-10-15T11:00:00"/>
    <n v="0.99452078342437744"/>
    <n v="141854.13978029985"/>
    <x v="11"/>
  </r>
  <r>
    <d v="2019-10-15T12:00:00"/>
    <n v="0.89404922723770142"/>
    <n v="142649.34268226248"/>
    <x v="12"/>
  </r>
  <r>
    <d v="2019-10-15T13:00:00"/>
    <n v="0.9099811315536499"/>
    <n v="147113.94893759841"/>
    <x v="13"/>
  </r>
  <r>
    <d v="2019-10-15T14:00:00"/>
    <n v="0.99924558401107788"/>
    <n v="145080.6844852081"/>
    <x v="14"/>
  </r>
  <r>
    <d v="2019-10-15T15:00:00"/>
    <n v="1.1489753723144531"/>
    <n v="141285.30799684188"/>
    <x v="15"/>
  </r>
  <r>
    <d v="2019-10-15T16:00:00"/>
    <n v="1.0254325866699219"/>
    <n v="127723.31985489556"/>
    <x v="16"/>
  </r>
  <r>
    <d v="2019-10-15T17:00:00"/>
    <n v="1.0310261249542236"/>
    <n v="113168.14929829983"/>
    <x v="17"/>
  </r>
  <r>
    <d v="2019-10-15T18:00:00"/>
    <n v="1.1955029964447021"/>
    <n v="102240.9019265617"/>
    <x v="18"/>
  </r>
  <r>
    <d v="2019-10-15T19:00:00"/>
    <n v="1.1770107746124268"/>
    <n v="99159.939380909287"/>
    <x v="19"/>
  </r>
  <r>
    <d v="2019-10-15T20:00:00"/>
    <n v="1.2993617057800293"/>
    <n v="99246.721507136797"/>
    <x v="20"/>
  </r>
  <r>
    <d v="2019-10-15T21:00:00"/>
    <n v="1.405131459236145"/>
    <n v="95005.154861945193"/>
    <x v="21"/>
  </r>
  <r>
    <d v="2019-10-15T22:00:00"/>
    <n v="0.97858107089996338"/>
    <n v="90163.049705862461"/>
    <x v="22"/>
  </r>
  <r>
    <d v="2019-10-15T23:00:00"/>
    <n v="0.86884534358978271"/>
    <n v="85868.050215490846"/>
    <x v="23"/>
  </r>
  <r>
    <d v="2019-10-16T00:00:00"/>
    <n v="0.75193876028060913"/>
    <n v="82494.889155537167"/>
    <x v="0"/>
  </r>
  <r>
    <d v="2019-10-16T01:00:00"/>
    <n v="0.64104759693145752"/>
    <n v="75976.349696354024"/>
    <x v="1"/>
  </r>
  <r>
    <d v="2019-10-16T02:00:00"/>
    <n v="0.59682518243789673"/>
    <n v="68168.962519479741"/>
    <x v="2"/>
  </r>
  <r>
    <d v="2019-10-16T03:00:00"/>
    <n v="0.63664555549621582"/>
    <n v="68085.687209384691"/>
    <x v="3"/>
  </r>
  <r>
    <d v="2019-10-16T04:00:00"/>
    <n v="0.65650975704193115"/>
    <n v="72799.185297276112"/>
    <x v="4"/>
  </r>
  <r>
    <d v="2019-10-16T05:00:00"/>
    <n v="0.77596873044967651"/>
    <n v="78307.598999946145"/>
    <x v="5"/>
  </r>
  <r>
    <d v="2019-10-16T06:00:00"/>
    <n v="1.148735523223877"/>
    <n v="90741.666646362966"/>
    <x v="6"/>
  </r>
  <r>
    <d v="2019-10-16T07:00:00"/>
    <n v="0.96926891803741455"/>
    <n v="110808.22045875851"/>
    <x v="7"/>
  </r>
  <r>
    <d v="2019-10-16T08:00:00"/>
    <n v="0.9350050687789917"/>
    <n v="126739.21240977506"/>
    <x v="8"/>
  </r>
  <r>
    <d v="2019-10-16T09:00:00"/>
    <n v="0.96164965629577637"/>
    <n v="132912.16126372438"/>
    <x v="9"/>
  </r>
  <r>
    <d v="2019-10-16T10:00:00"/>
    <n v="0.87158387899398804"/>
    <n v="134763.23656971101"/>
    <x v="10"/>
  </r>
  <r>
    <d v="2019-10-16T11:00:00"/>
    <n v="0.93792200088500977"/>
    <n v="135484.60284384762"/>
    <x v="11"/>
  </r>
  <r>
    <d v="2019-10-16T12:00:00"/>
    <n v="0.96943843364715576"/>
    <n v="137097.80708534989"/>
    <x v="12"/>
  </r>
  <r>
    <d v="2019-10-16T13:00:00"/>
    <n v="1.0804252624511719"/>
    <n v="133731.41968156915"/>
    <x v="13"/>
  </r>
  <r>
    <d v="2019-10-16T14:00:00"/>
    <n v="1.024735689163208"/>
    <n v="133499.11512839264"/>
    <x v="14"/>
  </r>
  <r>
    <d v="2019-10-16T15:00:00"/>
    <n v="1.1148908138275146"/>
    <n v="123811.28743581257"/>
    <x v="15"/>
  </r>
  <r>
    <d v="2019-10-16T16:00:00"/>
    <n v="1.2394014596939087"/>
    <n v="116531.38312585065"/>
    <x v="16"/>
  </r>
  <r>
    <d v="2019-10-16T17:00:00"/>
    <n v="1.2769519090652466"/>
    <n v="107894.87398093312"/>
    <x v="17"/>
  </r>
  <r>
    <d v="2019-10-16T18:00:00"/>
    <n v="1.38379967212677"/>
    <n v="102236.67366728593"/>
    <x v="18"/>
  </r>
  <r>
    <d v="2019-10-16T19:00:00"/>
    <n v="1.4002360105514526"/>
    <n v="100052.72519347476"/>
    <x v="19"/>
  </r>
  <r>
    <d v="2019-10-16T20:00:00"/>
    <n v="1.6680662631988525"/>
    <n v="94941.660197117075"/>
    <x v="20"/>
  </r>
  <r>
    <d v="2019-10-16T21:00:00"/>
    <n v="1.6233930587768555"/>
    <n v="89467.012763429331"/>
    <x v="21"/>
  </r>
  <r>
    <d v="2019-10-16T22:00:00"/>
    <n v="1.2596284151077271"/>
    <n v="83700.376039176641"/>
    <x v="22"/>
  </r>
  <r>
    <d v="2019-10-16T23:00:00"/>
    <n v="1.0965429544448853"/>
    <n v="78871.26610617392"/>
    <x v="23"/>
  </r>
  <r>
    <d v="2019-10-17T00:00:00"/>
    <n v="0.99962931871414185"/>
    <n v="76831.887539643867"/>
    <x v="0"/>
  </r>
  <r>
    <d v="2019-10-17T01:00:00"/>
    <n v="1.0050015449523926"/>
    <n v="71330.084753906936"/>
    <x v="1"/>
  </r>
  <r>
    <d v="2019-10-17T02:00:00"/>
    <n v="1.0270141363143921"/>
    <n v="70917.34792852847"/>
    <x v="2"/>
  </r>
  <r>
    <d v="2019-10-17T03:00:00"/>
    <n v="1.1559686660766602"/>
    <n v="73174.746550319993"/>
    <x v="3"/>
  </r>
  <r>
    <d v="2019-10-17T04:00:00"/>
    <n v="1.1340980529785156"/>
    <n v="75937.136504322363"/>
    <x v="4"/>
  </r>
  <r>
    <d v="2019-10-17T05:00:00"/>
    <n v="1.4063675403594971"/>
    <n v="82770.327374490967"/>
    <x v="5"/>
  </r>
  <r>
    <d v="2019-10-17T06:00:00"/>
    <n v="1.7190628051757813"/>
    <n v="103027.81790410892"/>
    <x v="6"/>
  </r>
  <r>
    <d v="2019-10-17T07:00:00"/>
    <n v="1.5588140487670898"/>
    <n v="118597.75997028772"/>
    <x v="7"/>
  </r>
  <r>
    <d v="2019-10-17T08:00:00"/>
    <n v="1.5355644226074219"/>
    <n v="137190.8845317002"/>
    <x v="8"/>
  </r>
  <r>
    <d v="2019-10-17T09:00:00"/>
    <n v="1.2540816068649292"/>
    <n v="145871.02335316551"/>
    <x v="9"/>
  </r>
  <r>
    <d v="2019-10-17T10:00:00"/>
    <n v="1.1645230054855347"/>
    <n v="142446.74232109296"/>
    <x v="10"/>
  </r>
  <r>
    <d v="2019-10-17T11:00:00"/>
    <n v="1.1957687139511108"/>
    <n v="142970.92629168174"/>
    <x v="11"/>
  </r>
  <r>
    <d v="2019-10-17T12:00:00"/>
    <n v="1.1952145099639893"/>
    <n v="134266.74531446019"/>
    <x v="12"/>
  </r>
  <r>
    <d v="2019-10-17T13:00:00"/>
    <n v="1.1423096656799316"/>
    <n v="133967.06927065094"/>
    <x v="13"/>
  </r>
  <r>
    <d v="2019-10-17T14:00:00"/>
    <n v="0.93370515108108521"/>
    <n v="128100.8280894253"/>
    <x v="14"/>
  </r>
  <r>
    <d v="2019-10-17T15:00:00"/>
    <n v="0.92440766096115112"/>
    <n v="122051.06847457301"/>
    <x v="15"/>
  </r>
  <r>
    <d v="2019-10-17T16:00:00"/>
    <n v="1.095767617225647"/>
    <n v="118589.43243512542"/>
    <x v="16"/>
  </r>
  <r>
    <d v="2019-10-17T17:00:00"/>
    <n v="1.177737832069397"/>
    <n v="109720.6335970526"/>
    <x v="17"/>
  </r>
  <r>
    <d v="2019-10-17T18:00:00"/>
    <n v="1.3300373554229736"/>
    <n v="97584.648764497964"/>
    <x v="18"/>
  </r>
  <r>
    <d v="2019-10-17T19:00:00"/>
    <n v="1.4135196208953857"/>
    <n v="96746.549398162111"/>
    <x v="19"/>
  </r>
  <r>
    <d v="2019-10-17T20:00:00"/>
    <n v="1.6043485403060913"/>
    <n v="94426.651305310254"/>
    <x v="20"/>
  </r>
  <r>
    <d v="2019-10-17T21:00:00"/>
    <n v="1.5136456489562988"/>
    <n v="90656.35007833039"/>
    <x v="21"/>
  </r>
  <r>
    <d v="2019-10-17T22:00:00"/>
    <n v="1.3405489921569824"/>
    <n v="85314.541878307733"/>
    <x v="22"/>
  </r>
  <r>
    <d v="2019-10-17T23:00:00"/>
    <n v="1.2435259819030762"/>
    <n v="81930.847861004484"/>
    <x v="23"/>
  </r>
  <r>
    <d v="2019-10-18T00:00:00"/>
    <n v="1.2181836366653442"/>
    <n v="83524.036505481505"/>
    <x v="0"/>
  </r>
  <r>
    <d v="2019-10-18T01:00:00"/>
    <n v="1.3030860424041748"/>
    <n v="82391.512731986164"/>
    <x v="1"/>
  </r>
  <r>
    <d v="2019-10-18T02:00:00"/>
    <n v="1.3121209144592285"/>
    <n v="80057.593537324472"/>
    <x v="2"/>
  </r>
  <r>
    <d v="2019-10-18T03:00:00"/>
    <n v="1.2848734855651855"/>
    <n v="77299.907494672356"/>
    <x v="3"/>
  </r>
  <r>
    <d v="2019-10-18T04:00:00"/>
    <n v="1.3454886674880981"/>
    <n v="79735.775779346935"/>
    <x v="4"/>
  </r>
  <r>
    <d v="2019-10-18T05:00:00"/>
    <n v="1.5328385829925537"/>
    <n v="83841.823157832929"/>
    <x v="5"/>
  </r>
  <r>
    <d v="2019-10-18T06:00:00"/>
    <n v="1.8960599899291992"/>
    <n v="101909.03271347423"/>
    <x v="6"/>
  </r>
  <r>
    <d v="2019-10-18T07:00:00"/>
    <n v="1.7628390789031982"/>
    <n v="122023.95116594856"/>
    <x v="7"/>
  </r>
  <r>
    <d v="2019-10-18T08:00:00"/>
    <n v="1.724051833152771"/>
    <n v="140583.44411396305"/>
    <x v="8"/>
  </r>
  <r>
    <d v="2019-10-18T09:00:00"/>
    <n v="1.7538846731185913"/>
    <n v="146194.61274919991"/>
    <x v="9"/>
  </r>
  <r>
    <d v="2019-10-18T10:00:00"/>
    <n v="1.4637242555618286"/>
    <n v="147155.12216591457"/>
    <x v="10"/>
  </r>
  <r>
    <d v="2019-10-18T11:00:00"/>
    <n v="1.3145509958267212"/>
    <n v="138016.51123355579"/>
    <x v="11"/>
  </r>
  <r>
    <d v="2019-10-18T12:00:00"/>
    <n v="1.0860635042190552"/>
    <n v="134061.35539681136"/>
    <x v="12"/>
  </r>
  <r>
    <d v="2019-10-18T13:00:00"/>
    <n v="0.96987682580947876"/>
    <n v="128014.6456517429"/>
    <x v="13"/>
  </r>
  <r>
    <d v="2019-10-18T14:00:00"/>
    <n v="0.96214532852172852"/>
    <n v="127692.2529370439"/>
    <x v="14"/>
  </r>
  <r>
    <d v="2019-10-18T15:00:00"/>
    <n v="0.97764408588409424"/>
    <n v="126104.84188112148"/>
    <x v="15"/>
  </r>
  <r>
    <d v="2019-10-18T16:00:00"/>
    <n v="1.1852937936782837"/>
    <n v="119550.78666870588"/>
    <x v="16"/>
  </r>
  <r>
    <d v="2019-10-18T17:00:00"/>
    <n v="1.0762642621994019"/>
    <n v="109238.13267767132"/>
    <x v="17"/>
  </r>
  <r>
    <d v="2019-10-18T18:00:00"/>
    <n v="1.3101876974105835"/>
    <n v="96966.933542648272"/>
    <x v="18"/>
  </r>
  <r>
    <d v="2019-10-18T19:00:00"/>
    <n v="1.1495904922485352"/>
    <n v="95582.103000635339"/>
    <x v="19"/>
  </r>
  <r>
    <d v="2019-10-18T20:00:00"/>
    <n v="1.3576226234436035"/>
    <n v="95568.960603825661"/>
    <x v="20"/>
  </r>
  <r>
    <d v="2019-10-18T21:00:00"/>
    <n v="1.2913962602615356"/>
    <n v="90304.510452629227"/>
    <x v="21"/>
  </r>
  <r>
    <d v="2019-10-18T22:00:00"/>
    <n v="1.3115205764770508"/>
    <n v="85313.112810661216"/>
    <x v="22"/>
  </r>
  <r>
    <d v="2019-10-18T23:00:00"/>
    <n v="1.1912274360656738"/>
    <n v="81831.194494723517"/>
    <x v="23"/>
  </r>
  <r>
    <d v="2019-10-19T00:00:00"/>
    <n v="1.1427180767059326"/>
    <n v="81596.563085436326"/>
    <x v="0"/>
  </r>
  <r>
    <d v="2019-10-19T01:00:00"/>
    <n v="1.2320743799209595"/>
    <n v="80015.966031953576"/>
    <x v="1"/>
  </r>
  <r>
    <d v="2019-10-19T02:00:00"/>
    <n v="1.273764967918396"/>
    <n v="78066.731118387703"/>
    <x v="2"/>
  </r>
  <r>
    <d v="2019-10-19T03:00:00"/>
    <n v="1.3666801452636719"/>
    <n v="77489.787657529145"/>
    <x v="3"/>
  </r>
  <r>
    <d v="2019-10-19T04:00:00"/>
    <n v="1.583571195602417"/>
    <n v="78384.948120847766"/>
    <x v="4"/>
  </r>
  <r>
    <d v="2019-10-19T05:00:00"/>
    <n v="1.5948637723922729"/>
    <n v="80416.347094399171"/>
    <x v="5"/>
  </r>
  <r>
    <d v="2019-10-19T06:00:00"/>
    <n v="1.6254489421844482"/>
    <n v="90872.791660303847"/>
    <x v="6"/>
  </r>
  <r>
    <d v="2019-10-19T07:00:00"/>
    <n v="1.8408228158950806"/>
    <n v="97645.388417265742"/>
    <x v="7"/>
  </r>
  <r>
    <d v="2019-10-19T08:00:00"/>
    <n v="1.9723383188247681"/>
    <n v="104754.27293514997"/>
    <x v="8"/>
  </r>
  <r>
    <d v="2019-10-19T09:00:00"/>
    <n v="1.7943339347839355"/>
    <n v="100609.25373485524"/>
    <x v="9"/>
  </r>
  <r>
    <d v="2019-10-19T10:00:00"/>
    <n v="1.6327519416809082"/>
    <n v="98687.363308749394"/>
    <x v="10"/>
  </r>
  <r>
    <d v="2019-10-19T11:00:00"/>
    <n v="1.4848307371139526"/>
    <n v="99346.266787079701"/>
    <x v="11"/>
  </r>
  <r>
    <d v="2019-10-19T12:00:00"/>
    <n v="1.4198185205459595"/>
    <n v="95489.511672094464"/>
    <x v="12"/>
  </r>
  <r>
    <d v="2019-10-19T13:00:00"/>
    <n v="1.2913110256195068"/>
    <n v="89535.041432141777"/>
    <x v="13"/>
  </r>
  <r>
    <d v="2019-10-19T14:00:00"/>
    <n v="1.0883476734161377"/>
    <n v="90160.549036556651"/>
    <x v="14"/>
  </r>
  <r>
    <d v="2019-10-19T15:00:00"/>
    <n v="1.224959135055542"/>
    <n v="89448.386748150893"/>
    <x v="15"/>
  </r>
  <r>
    <d v="2019-10-19T16:00:00"/>
    <n v="1.1351649761199951"/>
    <n v="81856.139563814053"/>
    <x v="16"/>
  </r>
  <r>
    <d v="2019-10-19T17:00:00"/>
    <n v="1.2994118928909302"/>
    <n v="80251.704862412822"/>
    <x v="17"/>
  </r>
  <r>
    <d v="2019-10-19T18:00:00"/>
    <n v="1.2271721363067627"/>
    <n v="80940.915560410605"/>
    <x v="18"/>
  </r>
  <r>
    <d v="2019-10-19T19:00:00"/>
    <n v="1.3281979560852051"/>
    <n v="85441.418276748285"/>
    <x v="19"/>
  </r>
  <r>
    <d v="2019-10-19T20:00:00"/>
    <n v="1.2648907899856567"/>
    <n v="81815.222316870888"/>
    <x v="20"/>
  </r>
  <r>
    <d v="2019-10-19T21:00:00"/>
    <n v="1.1674462556838989"/>
    <n v="79226.608171012922"/>
    <x v="21"/>
  </r>
  <r>
    <d v="2019-10-19T22:00:00"/>
    <n v="1.0939176082611084"/>
    <n v="74968.996072042384"/>
    <x v="22"/>
  </r>
  <r>
    <d v="2019-10-19T23:00:00"/>
    <n v="0.98277401924133301"/>
    <n v="74811.720225746409"/>
    <x v="23"/>
  </r>
  <r>
    <d v="2019-10-20T00:00:00"/>
    <n v="0.83597904443740845"/>
    <n v="71915.082972893855"/>
    <x v="0"/>
  </r>
  <r>
    <d v="2019-10-20T01:00:00"/>
    <n v="0.79006129503250122"/>
    <n v="67596.096895681447"/>
    <x v="1"/>
  </r>
  <r>
    <d v="2019-10-20T02:00:00"/>
    <n v="0.81702536344528198"/>
    <n v="64630.758193236972"/>
    <x v="2"/>
  </r>
  <r>
    <d v="2019-10-20T03:00:00"/>
    <n v="0.73563885688781738"/>
    <n v="64926.359613983936"/>
    <x v="3"/>
  </r>
  <r>
    <d v="2019-10-20T04:00:00"/>
    <n v="0.71567493677139282"/>
    <n v="67063.271183299104"/>
    <x v="4"/>
  </r>
  <r>
    <d v="2019-10-20T05:00:00"/>
    <n v="0.77913790941238403"/>
    <n v="67153.252888572068"/>
    <x v="5"/>
  </r>
  <r>
    <d v="2019-10-20T06:00:00"/>
    <n v="0.89872938394546509"/>
    <n v="70721.412427992516"/>
    <x v="6"/>
  </r>
  <r>
    <d v="2019-10-20T07:00:00"/>
    <n v="0.91269922256469727"/>
    <n v="74708.316875826524"/>
    <x v="7"/>
  </r>
  <r>
    <d v="2019-10-20T08:00:00"/>
    <n v="1.1140435934066772"/>
    <n v="79475.184594485923"/>
    <x v="8"/>
  </r>
  <r>
    <d v="2019-10-20T09:00:00"/>
    <n v="1.2948205471038818"/>
    <n v="85306.245855558052"/>
    <x v="9"/>
  </r>
  <r>
    <d v="2019-10-20T10:00:00"/>
    <n v="1.2113362550735474"/>
    <n v="83929.981773969252"/>
    <x v="10"/>
  </r>
  <r>
    <d v="2019-10-20T11:00:00"/>
    <n v="1.2525051832199097"/>
    <n v="80913.214151646243"/>
    <x v="11"/>
  </r>
  <r>
    <d v="2019-10-20T12:00:00"/>
    <n v="1.1920777559280396"/>
    <n v="81495.738785645022"/>
    <x v="12"/>
  </r>
  <r>
    <d v="2019-10-20T13:00:00"/>
    <n v="1.1421856880187988"/>
    <n v="82178.890402513352"/>
    <x v="13"/>
  </r>
  <r>
    <d v="2019-10-20T14:00:00"/>
    <n v="1.2399296760559082"/>
    <n v="82247.305296399965"/>
    <x v="14"/>
  </r>
  <r>
    <d v="2019-10-20T15:00:00"/>
    <n v="1.0768276453018188"/>
    <n v="84741.789883235208"/>
    <x v="15"/>
  </r>
  <r>
    <d v="2019-10-20T16:00:00"/>
    <n v="1.1461449861526489"/>
    <n v="85243.962079583551"/>
    <x v="16"/>
  </r>
  <r>
    <d v="2019-10-20T17:00:00"/>
    <n v="1.0812687873840332"/>
    <n v="86955.344902005279"/>
    <x v="17"/>
  </r>
  <r>
    <d v="2019-10-20T18:00:00"/>
    <n v="1.3153421878814697"/>
    <n v="82994.73758634126"/>
    <x v="18"/>
  </r>
  <r>
    <d v="2019-10-20T19:00:00"/>
    <n v="1.4497672319412231"/>
    <n v="81973.438058405896"/>
    <x v="19"/>
  </r>
  <r>
    <d v="2019-10-20T20:00:00"/>
    <n v="1.3473851680755615"/>
    <n v="81326.470313815385"/>
    <x v="20"/>
  </r>
  <r>
    <d v="2019-10-20T21:00:00"/>
    <n v="1.3073687553405762"/>
    <n v="80854.581757276537"/>
    <x v="21"/>
  </r>
  <r>
    <d v="2019-10-20T22:00:00"/>
    <n v="1.1182968616485596"/>
    <n v="75794.439168051802"/>
    <x v="22"/>
  </r>
  <r>
    <d v="2019-10-20T23:00:00"/>
    <n v="0.88101136684417725"/>
    <n v="74233.401202585083"/>
    <x v="23"/>
  </r>
  <r>
    <d v="2019-10-21T00:00:00"/>
    <n v="0.7002708911895752"/>
    <n v="72643.264914065076"/>
    <x v="0"/>
  </r>
  <r>
    <d v="2019-10-21T01:00:00"/>
    <n v="0.67438220977783203"/>
    <n v="71969.508083844281"/>
    <x v="1"/>
  </r>
  <r>
    <d v="2019-10-21T02:00:00"/>
    <n v="0.67470228672027588"/>
    <n v="68766.247011909363"/>
    <x v="2"/>
  </r>
  <r>
    <d v="2019-10-21T03:00:00"/>
    <n v="0.64031136035919189"/>
    <n v="69672.488629994506"/>
    <x v="3"/>
  </r>
  <r>
    <d v="2019-10-21T04:00:00"/>
    <n v="0.72383242845535278"/>
    <n v="73261.806609346648"/>
    <x v="4"/>
  </r>
  <r>
    <d v="2019-10-21T05:00:00"/>
    <n v="0.78354853391647339"/>
    <n v="79238.62290802518"/>
    <x v="5"/>
  </r>
  <r>
    <d v="2019-10-21T06:00:00"/>
    <n v="1.1367632150650024"/>
    <n v="99797.930589403986"/>
    <x v="6"/>
  </r>
  <r>
    <d v="2019-10-21T07:00:00"/>
    <n v="0.92178505659103394"/>
    <n v="114247.49444005536"/>
    <x v="7"/>
  </r>
  <r>
    <d v="2019-10-21T08:00:00"/>
    <n v="0.88929319381713867"/>
    <n v="125580.96499253684"/>
    <x v="8"/>
  </r>
  <r>
    <d v="2019-10-21T09:00:00"/>
    <n v="0.89283555746078491"/>
    <n v="133672.08774559101"/>
    <x v="9"/>
  </r>
  <r>
    <d v="2019-10-21T10:00:00"/>
    <n v="0.87356823682785034"/>
    <n v="140359.26189581255"/>
    <x v="10"/>
  </r>
  <r>
    <d v="2019-10-21T11:00:00"/>
    <n v="0.82508659362792969"/>
    <n v="145559.70313400149"/>
    <x v="11"/>
  </r>
  <r>
    <d v="2019-10-21T12:00:00"/>
    <n v="0.99402421712875366"/>
    <n v="145904.15831837925"/>
    <x v="12"/>
  </r>
  <r>
    <d v="2019-10-21T13:00:00"/>
    <n v="0.9502108097076416"/>
    <n v="144854.56509784516"/>
    <x v="13"/>
  </r>
  <r>
    <d v="2019-10-21T14:00:00"/>
    <n v="1.0121819972991943"/>
    <n v="142237.38103878521"/>
    <x v="14"/>
  </r>
  <r>
    <d v="2019-10-21T15:00:00"/>
    <n v="1.1474126577377319"/>
    <n v="138481.13791967998"/>
    <x v="15"/>
  </r>
  <r>
    <d v="2019-10-21T16:00:00"/>
    <n v="1.1646063327789307"/>
    <n v="124947.54038159555"/>
    <x v="16"/>
  </r>
  <r>
    <d v="2019-10-21T17:00:00"/>
    <n v="1.3138962984085083"/>
    <n v="116830.52369759182"/>
    <x v="17"/>
  </r>
  <r>
    <d v="2019-10-21T18:00:00"/>
    <n v="1.2530391216278076"/>
    <n v="108627.2360141714"/>
    <x v="18"/>
  </r>
  <r>
    <d v="2019-10-21T19:00:00"/>
    <n v="1.5322051048278809"/>
    <n v="106010.92271517625"/>
    <x v="19"/>
  </r>
  <r>
    <d v="2019-10-21T20:00:00"/>
    <n v="1.5486974716186523"/>
    <n v="104232.95598488073"/>
    <x v="20"/>
  </r>
  <r>
    <d v="2019-10-21T21:00:00"/>
    <n v="1.5662474632263184"/>
    <n v="97111.552631014172"/>
    <x v="21"/>
  </r>
  <r>
    <d v="2019-10-21T22:00:00"/>
    <n v="1.167725682258606"/>
    <n v="89082.162289090003"/>
    <x v="22"/>
  </r>
  <r>
    <d v="2019-10-21T23:00:00"/>
    <n v="0.94953745603561401"/>
    <n v="83167.727074873532"/>
    <x v="23"/>
  </r>
  <r>
    <d v="2019-10-22T00:00:00"/>
    <n v="0.74161523580551147"/>
    <n v="79741.55626022871"/>
    <x v="0"/>
  </r>
  <r>
    <d v="2019-10-22T01:00:00"/>
    <n v="0.69073766469955444"/>
    <n v="78594.737878616201"/>
    <x v="1"/>
  </r>
  <r>
    <d v="2019-10-22T02:00:00"/>
    <n v="0.65553545951843262"/>
    <n v="75309.302735189776"/>
    <x v="2"/>
  </r>
  <r>
    <d v="2019-10-22T03:00:00"/>
    <n v="0.64092975854873657"/>
    <n v="73025.402014700725"/>
    <x v="3"/>
  </r>
  <r>
    <d v="2019-10-22T04:00:00"/>
    <n v="0.69427800178527832"/>
    <n v="75097.418542943182"/>
    <x v="4"/>
  </r>
  <r>
    <d v="2019-10-22T05:00:00"/>
    <n v="0.7381216287612915"/>
    <n v="80743.398762177923"/>
    <x v="5"/>
  </r>
  <r>
    <d v="2019-10-22T06:00:00"/>
    <n v="1.073668360710144"/>
    <n v="96306.328044663911"/>
    <x v="6"/>
  </r>
  <r>
    <d v="2019-10-22T07:00:00"/>
    <n v="0.8365514874458313"/>
    <n v="115149.55210959647"/>
    <x v="7"/>
  </r>
  <r>
    <d v="2019-10-22T08:00:00"/>
    <n v="0.80667579174041748"/>
    <n v="129613.64724004235"/>
    <x v="8"/>
  </r>
  <r>
    <d v="2019-10-22T09:00:00"/>
    <n v="0.8656737208366394"/>
    <n v="137753.00972580476"/>
    <x v="9"/>
  </r>
  <r>
    <d v="2019-10-22T10:00:00"/>
    <n v="0.93310362100601196"/>
    <n v="139630.26512984512"/>
    <x v="10"/>
  </r>
  <r>
    <d v="2019-10-22T11:00:00"/>
    <n v="0.88681423664093018"/>
    <n v="141156.53262226356"/>
    <x v="11"/>
  </r>
  <r>
    <d v="2019-10-22T12:00:00"/>
    <n v="0.87708336114883423"/>
    <n v="141946.80570838854"/>
    <x v="12"/>
  </r>
  <r>
    <d v="2019-10-22T13:00:00"/>
    <n v="0.92870253324508667"/>
    <n v="140877.06577225338"/>
    <x v="13"/>
  </r>
  <r>
    <d v="2019-10-22T14:00:00"/>
    <n v="0.94813358783721924"/>
    <n v="139084.24887838733"/>
    <x v="14"/>
  </r>
  <r>
    <d v="2019-10-22T15:00:00"/>
    <n v="1.0882238149642944"/>
    <n v="131230.2655609186"/>
    <x v="15"/>
  </r>
  <r>
    <d v="2019-10-22T16:00:00"/>
    <n v="1.0984162092208862"/>
    <n v="118821.06803870879"/>
    <x v="16"/>
  </r>
  <r>
    <d v="2019-10-22T17:00:00"/>
    <n v="1.056151270866394"/>
    <n v="107831.97866672876"/>
    <x v="17"/>
  </r>
  <r>
    <d v="2019-10-22T18:00:00"/>
    <n v="1.0452100038528442"/>
    <n v="98883.111256910663"/>
    <x v="18"/>
  </r>
  <r>
    <d v="2019-10-22T19:00:00"/>
    <n v="1.2817816734313965"/>
    <n v="97832.243602049857"/>
    <x v="19"/>
  </r>
  <r>
    <d v="2019-10-22T20:00:00"/>
    <n v="1.326221227645874"/>
    <n v="95127.857347222744"/>
    <x v="20"/>
  </r>
  <r>
    <d v="2019-10-22T21:00:00"/>
    <n v="1.3664777278900146"/>
    <n v="91489.058379449052"/>
    <x v="21"/>
  </r>
  <r>
    <d v="2019-10-22T22:00:00"/>
    <n v="1.1468071937561035"/>
    <n v="87086.601846819409"/>
    <x v="22"/>
  </r>
  <r>
    <d v="2019-10-22T23:00:00"/>
    <n v="0.86354386806488037"/>
    <n v="82712.230382819675"/>
    <x v="23"/>
  </r>
  <r>
    <d v="2019-10-23T00:00:00"/>
    <n v="0.90885478258132935"/>
    <n v="78629.11998426792"/>
    <x v="0"/>
  </r>
  <r>
    <d v="2019-10-23T01:00:00"/>
    <n v="0.87426215410232544"/>
    <n v="74126.43612563044"/>
    <x v="1"/>
  </r>
  <r>
    <d v="2019-10-23T02:00:00"/>
    <n v="0.8172265887260437"/>
    <n v="73002.721129539044"/>
    <x v="2"/>
  </r>
  <r>
    <d v="2019-10-23T03:00:00"/>
    <n v="0.88160324096679688"/>
    <n v="70854.455454296447"/>
    <x v="3"/>
  </r>
  <r>
    <d v="2019-10-23T04:00:00"/>
    <n v="1.0634917020797729"/>
    <n v="74575.216947185385"/>
    <x v="4"/>
  </r>
  <r>
    <d v="2019-10-23T05:00:00"/>
    <n v="1.1771546602249146"/>
    <n v="81442.750867771552"/>
    <x v="5"/>
  </r>
  <r>
    <d v="2019-10-23T06:00:00"/>
    <n v="1.6180185079574585"/>
    <n v="99569.086572981803"/>
    <x v="6"/>
  </r>
  <r>
    <d v="2019-10-23T07:00:00"/>
    <n v="1.5105576515197754"/>
    <n v="118118.09532545901"/>
    <x v="7"/>
  </r>
  <r>
    <d v="2019-10-23T08:00:00"/>
    <n v="1.6233476400375366"/>
    <n v="130048.96693212917"/>
    <x v="8"/>
  </r>
  <r>
    <d v="2019-10-23T09:00:00"/>
    <n v="1.4508340358734131"/>
    <n v="139735.82148112226"/>
    <x v="9"/>
  </r>
  <r>
    <d v="2019-10-23T10:00:00"/>
    <n v="1.1104100942611694"/>
    <n v="137938.79288218418"/>
    <x v="10"/>
  </r>
  <r>
    <d v="2019-10-23T11:00:00"/>
    <n v="1.1187828779220581"/>
    <n v="141631.49678943661"/>
    <x v="11"/>
  </r>
  <r>
    <d v="2019-10-23T12:00:00"/>
    <n v="1.1542143821716309"/>
    <n v="140678.35937472113"/>
    <x v="12"/>
  </r>
  <r>
    <d v="2019-10-23T13:00:00"/>
    <n v="1.1174851655960083"/>
    <n v="137843.91390660615"/>
    <x v="13"/>
  </r>
  <r>
    <d v="2019-10-23T14:00:00"/>
    <n v="1.0310630798339844"/>
    <n v="136453.21672989105"/>
    <x v="14"/>
  </r>
  <r>
    <d v="2019-10-23T15:00:00"/>
    <n v="0.99857300519943237"/>
    <n v="134913.73704190945"/>
    <x v="15"/>
  </r>
  <r>
    <d v="2019-10-23T16:00:00"/>
    <n v="1.0145136117935181"/>
    <n v="119228.98402120793"/>
    <x v="16"/>
  </r>
  <r>
    <d v="2019-10-23T17:00:00"/>
    <n v="1.2483713626861572"/>
    <n v="108208.14120970295"/>
    <x v="17"/>
  </r>
  <r>
    <d v="2019-10-23T18:00:00"/>
    <n v="1.1697840690612793"/>
    <n v="102982.51352053319"/>
    <x v="18"/>
  </r>
  <r>
    <d v="2019-10-23T19:00:00"/>
    <n v="1.4591611623764038"/>
    <n v="103075.39302369861"/>
    <x v="19"/>
  </r>
  <r>
    <d v="2019-10-23T20:00:00"/>
    <n v="1.498854398727417"/>
    <n v="96029.033054904881"/>
    <x v="20"/>
  </r>
  <r>
    <d v="2019-10-23T21:00:00"/>
    <n v="1.4130711555480957"/>
    <n v="87800.88803644065"/>
    <x v="21"/>
  </r>
  <r>
    <d v="2019-10-23T22:00:00"/>
    <n v="1.4068330526351929"/>
    <n v="84900.634526640861"/>
    <x v="22"/>
  </r>
  <r>
    <d v="2019-10-23T23:00:00"/>
    <n v="1.2783265113830566"/>
    <n v="82783.246400765769"/>
    <x v="23"/>
  </r>
  <r>
    <d v="2019-10-24T00:00:00"/>
    <n v="1.1601971387863159"/>
    <n v="82107.305418451957"/>
    <x v="0"/>
  </r>
  <r>
    <d v="2019-10-24T01:00:00"/>
    <n v="1.3251985311508179"/>
    <n v="75060.028100770956"/>
    <x v="1"/>
  </r>
  <r>
    <d v="2019-10-24T02:00:00"/>
    <n v="1.3611958026885986"/>
    <n v="72966.731742493022"/>
    <x v="2"/>
  </r>
  <r>
    <d v="2019-10-24T03:00:00"/>
    <n v="1.5304756164550781"/>
    <n v="73861.375812038357"/>
    <x v="3"/>
  </r>
  <r>
    <d v="2019-10-24T04:00:00"/>
    <n v="1.5182468891143799"/>
    <n v="76575.650453520022"/>
    <x v="4"/>
  </r>
  <r>
    <d v="2019-10-24T05:00:00"/>
    <n v="1.5847299098968506"/>
    <n v="85091.836610694867"/>
    <x v="5"/>
  </r>
  <r>
    <d v="2019-10-24T06:00:00"/>
    <n v="1.9449493885040283"/>
    <n v="106704.54560084328"/>
    <x v="6"/>
  </r>
  <r>
    <d v="2019-10-24T07:00:00"/>
    <n v="2.0169427394866943"/>
    <n v="127201.14638889537"/>
    <x v="7"/>
  </r>
  <r>
    <d v="2019-10-24T08:00:00"/>
    <n v="1.9379749298095703"/>
    <n v="142810.30413633102"/>
    <x v="8"/>
  </r>
  <r>
    <d v="2019-10-24T09:00:00"/>
    <n v="1.7372350692749023"/>
    <n v="147215.28855459348"/>
    <x v="9"/>
  </r>
  <r>
    <d v="2019-10-24T10:00:00"/>
    <n v="1.4189409017562866"/>
    <n v="151868.75710477956"/>
    <x v="10"/>
  </r>
  <r>
    <d v="2019-10-24T11:00:00"/>
    <n v="1.2104322910308838"/>
    <n v="144352.1080672791"/>
    <x v="11"/>
  </r>
  <r>
    <d v="2019-10-24T12:00:00"/>
    <n v="1.1992994546890259"/>
    <n v="143571.49305651285"/>
    <x v="12"/>
  </r>
  <r>
    <d v="2019-10-24T13:00:00"/>
    <n v="1.0035741329193115"/>
    <n v="142649.00881125196"/>
    <x v="13"/>
  </r>
  <r>
    <d v="2019-10-24T14:00:00"/>
    <n v="0.95808792114257813"/>
    <n v="137124.21412397263"/>
    <x v="14"/>
  </r>
  <r>
    <d v="2019-10-24T15:00:00"/>
    <n v="0.96289741992950439"/>
    <n v="132532.96265305756"/>
    <x v="15"/>
  </r>
  <r>
    <d v="2019-10-24T16:00:00"/>
    <n v="1.0122193098068237"/>
    <n v="120067.4419152879"/>
    <x v="16"/>
  </r>
  <r>
    <d v="2019-10-24T17:00:00"/>
    <n v="1.2329981327056885"/>
    <n v="112193.84713303208"/>
    <x v="17"/>
  </r>
  <r>
    <d v="2019-10-24T18:00:00"/>
    <n v="1.2839527130126953"/>
    <n v="104207.25395530812"/>
    <x v="18"/>
  </r>
  <r>
    <d v="2019-10-24T19:00:00"/>
    <n v="1.4645513296127319"/>
    <n v="95087.748105570296"/>
    <x v="19"/>
  </r>
  <r>
    <d v="2019-10-24T20:00:00"/>
    <n v="1.3246066570281982"/>
    <n v="96362.085592022122"/>
    <x v="20"/>
  </r>
  <r>
    <d v="2019-10-24T21:00:00"/>
    <n v="1.6089262962341309"/>
    <n v="92531.846333598834"/>
    <x v="21"/>
  </r>
  <r>
    <d v="2019-10-24T22:00:00"/>
    <n v="1.1625301837921143"/>
    <n v="83646.686241187286"/>
    <x v="22"/>
  </r>
  <r>
    <d v="2019-10-24T23:00:00"/>
    <n v="1.0076415538787842"/>
    <n v="79178.352196022082"/>
    <x v="23"/>
  </r>
  <r>
    <d v="2019-10-25T00:00:00"/>
    <n v="1.0545614957809448"/>
    <n v="77381.720958722712"/>
    <x v="0"/>
  </r>
  <r>
    <d v="2019-10-25T01:00:00"/>
    <n v="1.0409878492355347"/>
    <n v="73856.062820234336"/>
    <x v="1"/>
  </r>
  <r>
    <d v="2019-10-25T02:00:00"/>
    <n v="1.0616530179977417"/>
    <n v="72148.919788420462"/>
    <x v="2"/>
  </r>
  <r>
    <d v="2019-10-25T03:00:00"/>
    <n v="1.1881293058395386"/>
    <n v="71582.219482659115"/>
    <x v="3"/>
  </r>
  <r>
    <d v="2019-10-25T04:00:00"/>
    <n v="1.1631251573562622"/>
    <n v="77683.891125355498"/>
    <x v="4"/>
  </r>
  <r>
    <d v="2019-10-25T05:00:00"/>
    <n v="1.5676087141036987"/>
    <n v="83960.045920352597"/>
    <x v="5"/>
  </r>
  <r>
    <d v="2019-10-25T06:00:00"/>
    <n v="1.7595338821411133"/>
    <n v="102127.31345038005"/>
    <x v="6"/>
  </r>
  <r>
    <d v="2019-10-25T07:00:00"/>
    <n v="1.6604146957397461"/>
    <n v="114895.75856688315"/>
    <x v="7"/>
  </r>
  <r>
    <d v="2019-10-25T08:00:00"/>
    <n v="1.5182998180389404"/>
    <n v="131187.26209246262"/>
    <x v="8"/>
  </r>
  <r>
    <d v="2019-10-25T09:00:00"/>
    <n v="1.3889752626419067"/>
    <n v="140861.95245513713"/>
    <x v="9"/>
  </r>
  <r>
    <d v="2019-10-25T10:00:00"/>
    <n v="1.1596978902816772"/>
    <n v="140283.03680538427"/>
    <x v="10"/>
  </r>
  <r>
    <d v="2019-10-25T11:00:00"/>
    <n v="1.0763558149337769"/>
    <n v="132946.63173332642"/>
    <x v="11"/>
  </r>
  <r>
    <d v="2019-10-25T12:00:00"/>
    <n v="1.0734992027282715"/>
    <n v="129157.42923111023"/>
    <x v="12"/>
  </r>
  <r>
    <d v="2019-10-25T13:00:00"/>
    <n v="1.0341000556945801"/>
    <n v="126021.87665896741"/>
    <x v="13"/>
  </r>
  <r>
    <d v="2019-10-25T14:00:00"/>
    <n v="0.91666781902313232"/>
    <n v="124909.99195952882"/>
    <x v="14"/>
  </r>
  <r>
    <d v="2019-10-25T15:00:00"/>
    <n v="1.1098355054855347"/>
    <n v="125983.29838947399"/>
    <x v="15"/>
  </r>
  <r>
    <d v="2019-10-25T16:00:00"/>
    <n v="1.3315128087997437"/>
    <n v="120195.16454565758"/>
    <x v="16"/>
  </r>
  <r>
    <d v="2019-10-25T17:00:00"/>
    <n v="1.2249065637588501"/>
    <n v="111954.26582131007"/>
    <x v="17"/>
  </r>
  <r>
    <d v="2019-10-25T18:00:00"/>
    <n v="1.0450807809829712"/>
    <n v="105316.46383762678"/>
    <x v="18"/>
  </r>
  <r>
    <d v="2019-10-25T19:00:00"/>
    <n v="1.1583682298660278"/>
    <n v="99210.503734567319"/>
    <x v="19"/>
  </r>
  <r>
    <d v="2019-10-25T20:00:00"/>
    <n v="1.3273636102676392"/>
    <n v="96557.773378694212"/>
    <x v="20"/>
  </r>
  <r>
    <d v="2019-10-25T21:00:00"/>
    <n v="1.3566621541976929"/>
    <n v="88817.114780909047"/>
    <x v="21"/>
  </r>
  <r>
    <d v="2019-10-25T22:00:00"/>
    <n v="1.2755739688873291"/>
    <n v="84382.989433297145"/>
    <x v="22"/>
  </r>
  <r>
    <d v="2019-10-25T23:00:00"/>
    <n v="1.1422550678253174"/>
    <n v="80137.29365842804"/>
    <x v="23"/>
  </r>
  <r>
    <d v="2019-10-26T00:00:00"/>
    <n v="0.9741552472114563"/>
    <n v="80003.793321299818"/>
    <x v="0"/>
  </r>
  <r>
    <d v="2019-10-26T01:00:00"/>
    <n v="0.8466373085975647"/>
    <n v="79308.896174077978"/>
    <x v="1"/>
  </r>
  <r>
    <d v="2019-10-26T02:00:00"/>
    <n v="0.86948877573013306"/>
    <n v="73881.251114917337"/>
    <x v="2"/>
  </r>
  <r>
    <d v="2019-10-26T03:00:00"/>
    <n v="0.83434885740280151"/>
    <n v="70821.960064589497"/>
    <x v="3"/>
  </r>
  <r>
    <d v="2019-10-26T04:00:00"/>
    <n v="0.83550703525543213"/>
    <n v="72119.668923214602"/>
    <x v="4"/>
  </r>
  <r>
    <d v="2019-10-26T05:00:00"/>
    <n v="0.86981111764907837"/>
    <n v="73189.096484438953"/>
    <x v="5"/>
  </r>
  <r>
    <d v="2019-10-26T06:00:00"/>
    <n v="0.88805407285690308"/>
    <n v="79329.158834083311"/>
    <x v="6"/>
  </r>
  <r>
    <d v="2019-10-26T07:00:00"/>
    <n v="0.96006155014038086"/>
    <n v="85218.833465739546"/>
    <x v="7"/>
  </r>
  <r>
    <d v="2019-10-26T08:00:00"/>
    <n v="1.1161637306213379"/>
    <n v="88411.870404061847"/>
    <x v="8"/>
  </r>
  <r>
    <d v="2019-10-26T09:00:00"/>
    <n v="1.2896132469177246"/>
    <n v="89897.892584427929"/>
    <x v="9"/>
  </r>
  <r>
    <d v="2019-10-26T10:00:00"/>
    <n v="1.2829198837280273"/>
    <n v="97781.257463697257"/>
    <x v="10"/>
  </r>
  <r>
    <d v="2019-10-26T11:00:00"/>
    <n v="1.2660955190658569"/>
    <n v="93894.198877650706"/>
    <x v="11"/>
  </r>
  <r>
    <d v="2019-10-26T12:00:00"/>
    <n v="1.2145533561706543"/>
    <n v="93690.442661684487"/>
    <x v="12"/>
  </r>
  <r>
    <d v="2019-10-26T13:00:00"/>
    <n v="1.137415885925293"/>
    <n v="94837.719355848167"/>
    <x v="13"/>
  </r>
  <r>
    <d v="2019-10-26T14:00:00"/>
    <n v="1.0874810218811035"/>
    <n v="91943.444729774288"/>
    <x v="14"/>
  </r>
  <r>
    <d v="2019-10-26T15:00:00"/>
    <n v="1.1108846664428711"/>
    <n v="89824.877201561772"/>
    <x v="15"/>
  </r>
  <r>
    <d v="2019-10-26T16:00:00"/>
    <n v="1.2262656688690186"/>
    <n v="85915.656104344642"/>
    <x v="16"/>
  </r>
  <r>
    <d v="2019-10-26T17:00:00"/>
    <n v="1.1474885940551758"/>
    <n v="85129.740881696387"/>
    <x v="17"/>
  </r>
  <r>
    <d v="2019-10-26T18:00:00"/>
    <n v="0.9005853533744812"/>
    <n v="89362.719570510584"/>
    <x v="18"/>
  </r>
  <r>
    <d v="2019-10-26T19:00:00"/>
    <n v="1.0298664569854736"/>
    <n v="89886.031740042323"/>
    <x v="19"/>
  </r>
  <r>
    <d v="2019-10-26T20:00:00"/>
    <n v="0.89748084545135498"/>
    <n v="88567.943314620803"/>
    <x v="20"/>
  </r>
  <r>
    <d v="2019-10-26T21:00:00"/>
    <n v="1.0233633518218994"/>
    <n v="85585.475640040589"/>
    <x v="21"/>
  </r>
  <r>
    <d v="2019-10-26T22:00:00"/>
    <n v="0.99234646558761597"/>
    <n v="82011.054194778073"/>
    <x v="22"/>
  </r>
  <r>
    <d v="2019-10-26T23:00:00"/>
    <n v="1.0041306018829346"/>
    <n v="77520.553187172627"/>
    <x v="23"/>
  </r>
  <r>
    <d v="2019-10-27T00:00:00"/>
    <n v="0.83088713884353638"/>
    <n v="74537.030360645615"/>
    <x v="0"/>
  </r>
  <r>
    <d v="2019-10-27T01:00:00"/>
    <n v="0.70185971260070801"/>
    <n v="72870.632920333635"/>
    <x v="1"/>
  </r>
  <r>
    <d v="2019-10-27T02:00:00"/>
    <n v="0.63422679901123047"/>
    <n v="70317.465925967481"/>
    <x v="2"/>
  </r>
  <r>
    <d v="2019-10-27T03:00:00"/>
    <n v="0.60725802183151245"/>
    <n v="66305.778689848652"/>
    <x v="3"/>
  </r>
  <r>
    <d v="2019-10-27T04:00:00"/>
    <n v="0.56626701354980469"/>
    <n v="66702.241186214524"/>
    <x v="4"/>
  </r>
  <r>
    <d v="2019-10-27T05:00:00"/>
    <n v="0.60691791772842407"/>
    <n v="67172.32829039733"/>
    <x v="5"/>
  </r>
  <r>
    <d v="2019-10-27T06:00:00"/>
    <n v="0.63297533988952637"/>
    <n v="69770.806264483646"/>
    <x v="6"/>
  </r>
  <r>
    <d v="2019-10-27T07:00:00"/>
    <n v="0.7343297004699707"/>
    <n v="74042.111592902409"/>
    <x v="7"/>
  </r>
  <r>
    <d v="2019-10-27T08:00:00"/>
    <n v="1.002027153968811"/>
    <n v="77051.287034976907"/>
    <x v="8"/>
  </r>
  <r>
    <d v="2019-10-27T09:00:00"/>
    <n v="1.158700704574585"/>
    <n v="79632.958163199888"/>
    <x v="9"/>
  </r>
  <r>
    <d v="2019-10-27T10:00:00"/>
    <n v="1.0734107494354248"/>
    <n v="82298.277688012095"/>
    <x v="10"/>
  </r>
  <r>
    <d v="2019-10-27T11:00:00"/>
    <n v="1.0560203790664673"/>
    <n v="83154.172474827486"/>
    <x v="11"/>
  </r>
  <r>
    <d v="2019-10-27T12:00:00"/>
    <n v="1.1615869998931885"/>
    <n v="81639.081380578733"/>
    <x v="12"/>
  </r>
  <r>
    <d v="2019-10-27T13:00:00"/>
    <n v="1.1749745607376099"/>
    <n v="75605.65327683209"/>
    <x v="13"/>
  </r>
  <r>
    <d v="2019-10-27T14:00:00"/>
    <n v="1.1694705486297607"/>
    <n v="80188.914234703305"/>
    <x v="14"/>
  </r>
  <r>
    <d v="2019-10-27T15:00:00"/>
    <n v="1.4441736936569214"/>
    <n v="83646.035570191045"/>
    <x v="15"/>
  </r>
  <r>
    <d v="2019-10-27T16:00:00"/>
    <n v="1.3020631074905396"/>
    <n v="87781.37350659458"/>
    <x v="16"/>
  </r>
  <r>
    <d v="2019-10-27T17:00:00"/>
    <n v="1.2940855026245117"/>
    <n v="88983.487277906286"/>
    <x v="17"/>
  </r>
  <r>
    <d v="2019-10-27T18:00:00"/>
    <n v="1.290471076965332"/>
    <n v="88639.219167921707"/>
    <x v="18"/>
  </r>
  <r>
    <d v="2019-10-27T19:00:00"/>
    <n v="1.1828888654708862"/>
    <n v="87148.276871552938"/>
    <x v="19"/>
  </r>
  <r>
    <d v="2019-10-27T20:00:00"/>
    <n v="1.3503564596176147"/>
    <n v="82811.513830068565"/>
    <x v="20"/>
  </r>
  <r>
    <d v="2019-10-27T21:00:00"/>
    <n v="1.2185659408569336"/>
    <n v="79114.766757004676"/>
    <x v="21"/>
  </r>
  <r>
    <d v="2019-10-27T22:00:00"/>
    <n v="1.1345041990280151"/>
    <n v="74632.352200767913"/>
    <x v="22"/>
  </r>
  <r>
    <d v="2019-10-27T23:00:00"/>
    <n v="1.0422837734222412"/>
    <n v="75913.445201716138"/>
    <x v="23"/>
  </r>
  <r>
    <d v="2019-10-28T00:00:00"/>
    <n v="0.92116516828536987"/>
    <n v="71424.398257155262"/>
    <x v="0"/>
  </r>
  <r>
    <d v="2019-10-28T01:00:00"/>
    <n v="0.81342709064483643"/>
    <n v="68704.86445369391"/>
    <x v="1"/>
  </r>
  <r>
    <d v="2019-10-28T02:00:00"/>
    <n v="0.92914718389511108"/>
    <n v="68254.721615525079"/>
    <x v="2"/>
  </r>
  <r>
    <d v="2019-10-28T03:00:00"/>
    <n v="0.84554606676101685"/>
    <n v="68591.510236577727"/>
    <x v="3"/>
  </r>
  <r>
    <d v="2019-10-28T04:00:00"/>
    <n v="0.91535693407058716"/>
    <n v="71819.512548910803"/>
    <x v="4"/>
  </r>
  <r>
    <d v="2019-10-28T05:00:00"/>
    <n v="1.1369888782501221"/>
    <n v="79072.178223055787"/>
    <x v="5"/>
  </r>
  <r>
    <d v="2019-10-28T06:00:00"/>
    <n v="1.4207743406295776"/>
    <n v="95190.597915901119"/>
    <x v="6"/>
  </r>
  <r>
    <d v="2019-10-28T07:00:00"/>
    <n v="1.3488756418228149"/>
    <n v="112517.38712960102"/>
    <x v="7"/>
  </r>
  <r>
    <d v="2019-10-28T08:00:00"/>
    <n v="1.2903290987014771"/>
    <n v="130901.39976940128"/>
    <x v="8"/>
  </r>
  <r>
    <d v="2019-10-28T09:00:00"/>
    <n v="1.1961284875869751"/>
    <n v="140314.89787395817"/>
    <x v="9"/>
  </r>
  <r>
    <d v="2019-10-28T10:00:00"/>
    <n v="1.3298832178115845"/>
    <n v="141765.62181391954"/>
    <x v="10"/>
  </r>
  <r>
    <d v="2019-10-28T11:00:00"/>
    <n v="1.0244020223617554"/>
    <n v="138228.29455446851"/>
    <x v="11"/>
  </r>
  <r>
    <d v="2019-10-28T12:00:00"/>
    <n v="1.0152113437652588"/>
    <n v="135780.70631754588"/>
    <x v="12"/>
  </r>
  <r>
    <d v="2019-10-28T13:00:00"/>
    <n v="0.9978102445602417"/>
    <n v="134684.18213001342"/>
    <x v="13"/>
  </r>
  <r>
    <d v="2019-10-28T14:00:00"/>
    <n v="1.0206488370895386"/>
    <n v="139303.00556341384"/>
    <x v="14"/>
  </r>
  <r>
    <d v="2019-10-28T15:00:00"/>
    <n v="1.1746314764022827"/>
    <n v="135433.17751012865"/>
    <x v="15"/>
  </r>
  <r>
    <d v="2019-10-28T16:00:00"/>
    <n v="1.085115909576416"/>
    <n v="120531.87651846968"/>
    <x v="16"/>
  </r>
  <r>
    <d v="2019-10-28T17:00:00"/>
    <n v="1.1142510175704956"/>
    <n v="110385.62550489409"/>
    <x v="17"/>
  </r>
  <r>
    <d v="2019-10-28T18:00:00"/>
    <n v="1.1917216777801514"/>
    <n v="99755.233910828465"/>
    <x v="18"/>
  </r>
  <r>
    <d v="2019-10-28T19:00:00"/>
    <n v="1.1970458030700684"/>
    <n v="101181.02538262321"/>
    <x v="19"/>
  </r>
  <r>
    <d v="2019-10-28T20:00:00"/>
    <n v="1.1058465242385864"/>
    <n v="95074.620131700882"/>
    <x v="20"/>
  </r>
  <r>
    <d v="2019-10-28T21:00:00"/>
    <n v="0.97539925575256348"/>
    <n v="92479.939593479125"/>
    <x v="21"/>
  </r>
  <r>
    <d v="2019-10-28T22:00:00"/>
    <n v="1.0182293653488159"/>
    <n v="85647.158800074365"/>
    <x v="22"/>
  </r>
  <r>
    <d v="2019-10-28T23:00:00"/>
    <n v="0.90604841709136963"/>
    <n v="80866.046621368747"/>
    <x v="23"/>
  </r>
  <r>
    <d v="2019-10-29T00:00:00"/>
    <n v="0.82842940092086792"/>
    <n v="79912.828430086854"/>
    <x v="0"/>
  </r>
  <r>
    <d v="2019-10-29T01:00:00"/>
    <n v="0.75095564126968384"/>
    <n v="74258.756078324412"/>
    <x v="1"/>
  </r>
  <r>
    <d v="2019-10-29T02:00:00"/>
    <n v="0.81755077838897705"/>
    <n v="72395.741295730884"/>
    <x v="2"/>
  </r>
  <r>
    <d v="2019-10-29T03:00:00"/>
    <n v="0.79608768224716187"/>
    <n v="73499.400807742219"/>
    <x v="3"/>
  </r>
  <r>
    <d v="2019-10-29T04:00:00"/>
    <n v="0.82802259922027588"/>
    <n v="72326.589790942453"/>
    <x v="4"/>
  </r>
  <r>
    <d v="2019-10-29T05:00:00"/>
    <n v="1.0645031929016113"/>
    <n v="80686.690862519419"/>
    <x v="5"/>
  </r>
  <r>
    <d v="2019-10-29T06:00:00"/>
    <n v="1.4344139099121094"/>
    <n v="99648.776994101121"/>
    <x v="6"/>
  </r>
  <r>
    <d v="2019-10-29T07:00:00"/>
    <n v="1.4833844900131226"/>
    <n v="114221.19090354333"/>
    <x v="7"/>
  </r>
  <r>
    <d v="2019-10-29T08:00:00"/>
    <n v="1.2645626068115234"/>
    <n v="129918.73510329022"/>
    <x v="8"/>
  </r>
  <r>
    <d v="2019-10-29T09:00:00"/>
    <n v="1.2161006927490234"/>
    <n v="134681.84317987418"/>
    <x v="9"/>
  </r>
  <r>
    <d v="2019-10-29T10:00:00"/>
    <n v="1.0506479740142822"/>
    <n v="134739.31452408351"/>
    <x v="10"/>
  </r>
  <r>
    <d v="2019-10-29T11:00:00"/>
    <n v="0.85972636938095093"/>
    <n v="132856.46772578865"/>
    <x v="11"/>
  </r>
  <r>
    <d v="2019-10-29T12:00:00"/>
    <n v="0.97824448347091675"/>
    <n v="135066.11890996344"/>
    <x v="12"/>
  </r>
  <r>
    <d v="2019-10-29T13:00:00"/>
    <n v="0.81975698471069336"/>
    <n v="140349.19864039242"/>
    <x v="13"/>
  </r>
  <r>
    <d v="2019-10-29T14:00:00"/>
    <n v="0.93075990676879883"/>
    <n v="137847.95895427204"/>
    <x v="14"/>
  </r>
  <r>
    <d v="2019-10-29T15:00:00"/>
    <n v="0.92020624876022339"/>
    <n v="133177.22206737814"/>
    <x v="15"/>
  </r>
  <r>
    <d v="2019-10-29T16:00:00"/>
    <n v="1.0408042669296265"/>
    <n v="117355.49933233263"/>
    <x v="16"/>
  </r>
  <r>
    <d v="2019-10-29T17:00:00"/>
    <n v="1.1299507617950439"/>
    <n v="108128.41183621362"/>
    <x v="17"/>
  </r>
  <r>
    <d v="2019-10-29T18:00:00"/>
    <n v="1.1626754999160767"/>
    <n v="103472.8481738315"/>
    <x v="18"/>
  </r>
  <r>
    <d v="2019-10-29T19:00:00"/>
    <n v="1.2275600433349609"/>
    <n v="99103.387718387152"/>
    <x v="19"/>
  </r>
  <r>
    <d v="2019-10-29T20:00:00"/>
    <n v="1.3294302225112915"/>
    <n v="96945.679227212735"/>
    <x v="20"/>
  </r>
  <r>
    <d v="2019-10-29T21:00:00"/>
    <n v="1.4646600484848022"/>
    <n v="91246.215710595599"/>
    <x v="21"/>
  </r>
  <r>
    <d v="2019-10-29T22:00:00"/>
    <n v="0.99952524900436401"/>
    <n v="84349.87234506449"/>
    <x v="22"/>
  </r>
  <r>
    <d v="2019-10-29T23:00:00"/>
    <n v="0.80892372131347656"/>
    <n v="80400.312039398414"/>
    <x v="23"/>
  </r>
  <r>
    <d v="2019-10-30T00:00:00"/>
    <n v="0.82046347856521606"/>
    <n v="78252.011710816572"/>
    <x v="0"/>
  </r>
  <r>
    <d v="2019-10-30T01:00:00"/>
    <n v="0.71300607919692993"/>
    <n v="74842.700318936404"/>
    <x v="1"/>
  </r>
  <r>
    <d v="2019-10-30T02:00:00"/>
    <n v="0.75632083415985107"/>
    <n v="75370.151700781484"/>
    <x v="2"/>
  </r>
  <r>
    <d v="2019-10-30T03:00:00"/>
    <n v="0.66045075654983521"/>
    <n v="75270.281762791885"/>
    <x v="3"/>
  </r>
  <r>
    <d v="2019-10-30T04:00:00"/>
    <n v="0.77644991874694824"/>
    <n v="76108.087277344166"/>
    <x v="4"/>
  </r>
  <r>
    <d v="2019-10-30T05:00:00"/>
    <n v="0.83662772178649902"/>
    <n v="81777.029349214688"/>
    <x v="5"/>
  </r>
  <r>
    <d v="2019-10-30T06:00:00"/>
    <n v="1.1760083436965942"/>
    <n v="98827.998612267344"/>
    <x v="6"/>
  </r>
  <r>
    <d v="2019-10-30T07:00:00"/>
    <n v="1.1979027986526489"/>
    <n v="111412.03271861078"/>
    <x v="7"/>
  </r>
  <r>
    <d v="2019-10-30T08:00:00"/>
    <n v="0.98621481657028198"/>
    <n v="127315.70091628726"/>
    <x v="8"/>
  </r>
  <r>
    <d v="2019-10-30T09:00:00"/>
    <n v="0.95090675354003906"/>
    <n v="131367.57755527803"/>
    <x v="9"/>
  </r>
  <r>
    <d v="2019-10-30T10:00:00"/>
    <n v="0.85815763473510742"/>
    <n v="138615.35593658072"/>
    <x v="10"/>
  </r>
  <r>
    <d v="2019-10-30T11:00:00"/>
    <n v="1.0062471628189087"/>
    <n v="138242.89534350039"/>
    <x v="11"/>
  </r>
  <r>
    <d v="2019-10-30T12:00:00"/>
    <n v="1.0294184684753418"/>
    <n v="134780.47513123311"/>
    <x v="12"/>
  </r>
  <r>
    <d v="2019-10-30T13:00:00"/>
    <n v="0.83401113748550415"/>
    <n v="134166.25526414998"/>
    <x v="13"/>
  </r>
  <r>
    <d v="2019-10-30T14:00:00"/>
    <n v="0.97904539108276367"/>
    <n v="134318.60687292725"/>
    <x v="14"/>
  </r>
  <r>
    <d v="2019-10-30T15:00:00"/>
    <n v="1.0650886297225952"/>
    <n v="127300.41568509539"/>
    <x v="15"/>
  </r>
  <r>
    <d v="2019-10-30T16:00:00"/>
    <n v="1.1132278442382813"/>
    <n v="117131.17356505459"/>
    <x v="16"/>
  </r>
  <r>
    <d v="2019-10-30T17:00:00"/>
    <n v="1.2885940074920654"/>
    <n v="104825.97946716272"/>
    <x v="17"/>
  </r>
  <r>
    <d v="2019-10-30T18:00:00"/>
    <n v="1.1957412958145142"/>
    <n v="102297.84493768476"/>
    <x v="18"/>
  </r>
  <r>
    <d v="2019-10-30T19:00:00"/>
    <n v="1.2358975410461426"/>
    <n v="103880.5431859653"/>
    <x v="19"/>
  </r>
  <r>
    <d v="2019-10-30T20:00:00"/>
    <n v="1.2030707597732544"/>
    <n v="96063.894449784537"/>
    <x v="20"/>
  </r>
  <r>
    <d v="2019-10-30T21:00:00"/>
    <n v="1.1950002908706665"/>
    <n v="89810.031732600721"/>
    <x v="21"/>
  </r>
  <r>
    <d v="2019-10-30T22:00:00"/>
    <n v="1.0012165307998657"/>
    <n v="87719.74633757204"/>
    <x v="22"/>
  </r>
  <r>
    <d v="2019-10-30T23:00:00"/>
    <n v="0.82176685333251953"/>
    <n v="82870.914667825797"/>
    <x v="23"/>
  </r>
  <r>
    <d v="2019-10-31T00:00:00"/>
    <n v="0.78829485177993774"/>
    <n v="79441.704454735329"/>
    <x v="0"/>
  </r>
  <r>
    <d v="2019-10-31T01:00:00"/>
    <n v="0.63136118650436401"/>
    <n v="78566.278411604464"/>
    <x v="1"/>
  </r>
  <r>
    <d v="2019-10-31T02:00:00"/>
    <n v="0.62632858753204346"/>
    <n v="73931.863999732464"/>
    <x v="2"/>
  </r>
  <r>
    <d v="2019-10-31T03:00:00"/>
    <n v="0.67906481027603149"/>
    <n v="70386.546219743541"/>
    <x v="3"/>
  </r>
  <r>
    <d v="2019-10-31T04:00:00"/>
    <n v="0.68394529819488525"/>
    <n v="74149.102224177928"/>
    <x v="4"/>
  </r>
  <r>
    <d v="2019-10-31T05:00:00"/>
    <n v="0.79199457168579102"/>
    <n v="81326.291083134332"/>
    <x v="5"/>
  </r>
  <r>
    <d v="2019-10-31T06:00:00"/>
    <n v="1.0171562433242798"/>
    <n v="97637.128422497655"/>
    <x v="6"/>
  </r>
  <r>
    <d v="2019-10-31T07:00:00"/>
    <n v="0.93385130167007446"/>
    <n v="115322.92794526428"/>
    <x v="7"/>
  </r>
  <r>
    <d v="2019-10-31T08:00:00"/>
    <n v="0.89344525337219238"/>
    <n v="131777.62786058587"/>
    <x v="8"/>
  </r>
  <r>
    <d v="2019-10-31T09:00:00"/>
    <n v="0.99617666006088257"/>
    <n v="137403.53788266098"/>
    <x v="9"/>
  </r>
  <r>
    <d v="2019-10-31T10:00:00"/>
    <n v="0.98001402616500854"/>
    <n v="137176.87842476272"/>
    <x v="10"/>
  </r>
  <r>
    <d v="2019-10-31T11:00:00"/>
    <n v="0.84906089305877686"/>
    <n v="135171.74202613646"/>
    <x v="11"/>
  </r>
  <r>
    <d v="2019-10-31T12:00:00"/>
    <n v="0.87069559097290039"/>
    <n v="133997.65456254673"/>
    <x v="12"/>
  </r>
  <r>
    <d v="2019-10-31T13:00:00"/>
    <n v="1.0175868272781372"/>
    <n v="135362.15840933911"/>
    <x v="13"/>
  </r>
  <r>
    <d v="2019-10-31T14:00:00"/>
    <n v="0.97636890411376953"/>
    <n v="124081.64019379129"/>
    <x v="14"/>
  </r>
  <r>
    <d v="2019-10-31T15:00:00"/>
    <n v="1.070818305015564"/>
    <n v="119990.08722607532"/>
    <x v="15"/>
  </r>
  <r>
    <d v="2019-10-31T16:00:00"/>
    <n v="1.1827414035797119"/>
    <n v="109547.26411977413"/>
    <x v="16"/>
  </r>
  <r>
    <d v="2019-10-31T17:00:00"/>
    <n v="1.4302645921707153"/>
    <n v="100499.39211035588"/>
    <x v="17"/>
  </r>
  <r>
    <d v="2019-10-31T18:00:00"/>
    <n v="1.4546769857406616"/>
    <n v="94914.317754751872"/>
    <x v="18"/>
  </r>
  <r>
    <d v="2019-10-31T19:00:00"/>
    <n v="1.8415998220443726"/>
    <n v="97518.390416401846"/>
    <x v="19"/>
  </r>
  <r>
    <d v="2019-10-31T20:00:00"/>
    <n v="1.8713620901107788"/>
    <n v="100991.98687222184"/>
    <x v="20"/>
  </r>
  <r>
    <d v="2019-10-31T21:00:00"/>
    <n v="2.0193572044372559"/>
    <n v="92742.167976961471"/>
    <x v="21"/>
  </r>
  <r>
    <d v="2019-10-31T22:00:00"/>
    <n v="1.6784969568252563"/>
    <n v="85087.232082663497"/>
    <x v="22"/>
  </r>
  <r>
    <d v="2019-10-31T23:00:00"/>
    <n v="1.7583783864974976"/>
    <n v="84320.692631919563"/>
    <x v="23"/>
  </r>
  <r>
    <d v="2019-11-01T00:00:00"/>
    <n v="1.6234866380691528"/>
    <n v="73343.111882701851"/>
    <x v="0"/>
  </r>
  <r>
    <d v="2019-11-01T01:00:00"/>
    <n v="1.7584552764892578"/>
    <n v="72533.186146857508"/>
    <x v="1"/>
  </r>
  <r>
    <d v="2019-11-01T02:00:00"/>
    <n v="1.6505059003829956"/>
    <n v="70975.934452864123"/>
    <x v="2"/>
  </r>
  <r>
    <d v="2019-11-01T03:00:00"/>
    <n v="1.7724864482879639"/>
    <n v="72196.729453127919"/>
    <x v="3"/>
  </r>
  <r>
    <d v="2019-11-01T04:00:00"/>
    <n v="1.7441277503967285"/>
    <n v="73552.189295465912"/>
    <x v="4"/>
  </r>
  <r>
    <d v="2019-11-01T05:00:00"/>
    <n v="1.8822389841079712"/>
    <n v="75900.700674042935"/>
    <x v="5"/>
  </r>
  <r>
    <d v="2019-11-01T06:00:00"/>
    <n v="2.1098413467407227"/>
    <n v="90011.137845804653"/>
    <x v="6"/>
  </r>
  <r>
    <d v="2019-11-01T07:00:00"/>
    <n v="2.1165363788604736"/>
    <n v="102909.81930681899"/>
    <x v="7"/>
  </r>
  <r>
    <d v="2019-11-01T08:00:00"/>
    <n v="1.9900890588760376"/>
    <n v="122327.2231341122"/>
    <x v="8"/>
  </r>
  <r>
    <d v="2019-11-01T09:00:00"/>
    <n v="1.9709144830703735"/>
    <n v="128590.31319724394"/>
    <x v="9"/>
  </r>
  <r>
    <d v="2019-11-01T10:00:00"/>
    <n v="2.0391309261322021"/>
    <n v="129349.4329622564"/>
    <x v="10"/>
  </r>
  <r>
    <d v="2019-11-01T11:00:00"/>
    <n v="1.9256706237792969"/>
    <n v="125501.2969708641"/>
    <x v="11"/>
  </r>
  <r>
    <d v="2019-11-01T12:00:00"/>
    <n v="1.603809118270874"/>
    <n v="124808.4635240015"/>
    <x v="12"/>
  </r>
  <r>
    <d v="2019-11-01T13:00:00"/>
    <n v="1.4549204111099243"/>
    <n v="121051.74443181881"/>
    <x v="13"/>
  </r>
  <r>
    <d v="2019-11-01T14:00:00"/>
    <n v="1.1488120555877686"/>
    <n v="116341.97695758349"/>
    <x v="14"/>
  </r>
  <r>
    <d v="2019-11-01T15:00:00"/>
    <n v="1.2514481544494629"/>
    <n v="110951.53695611469"/>
    <x v="15"/>
  </r>
  <r>
    <d v="2019-11-01T16:00:00"/>
    <n v="1.3698562383651733"/>
    <n v="101952.70282680729"/>
    <x v="16"/>
  </r>
  <r>
    <d v="2019-11-01T17:00:00"/>
    <n v="1.5158734321594238"/>
    <n v="96230.711743586988"/>
    <x v="17"/>
  </r>
  <r>
    <d v="2019-11-01T18:00:00"/>
    <n v="1.7784105539321899"/>
    <n v="89918.457938535968"/>
    <x v="18"/>
  </r>
  <r>
    <d v="2019-11-01T19:00:00"/>
    <n v="1.8502025604248047"/>
    <n v="88580.875275393759"/>
    <x v="19"/>
  </r>
  <r>
    <d v="2019-11-01T20:00:00"/>
    <n v="1.8893780708312988"/>
    <n v="90862.308762658722"/>
    <x v="20"/>
  </r>
  <r>
    <d v="2019-11-01T21:00:00"/>
    <n v="2.0077919960021973"/>
    <n v="89895.483990627574"/>
    <x v="21"/>
  </r>
  <r>
    <d v="2019-11-01T22:00:00"/>
    <n v="2.0022821426391602"/>
    <n v="86731.834606357763"/>
    <x v="22"/>
  </r>
  <r>
    <d v="2019-11-01T23:00:00"/>
    <n v="2.1572396755218506"/>
    <n v="82444.803906124202"/>
    <x v="23"/>
  </r>
  <r>
    <d v="2019-11-02T00:00:00"/>
    <n v="2.2716846466064453"/>
    <n v="82879.615522631706"/>
    <x v="0"/>
  </r>
  <r>
    <d v="2019-11-02T01:00:00"/>
    <n v="2.2179887294769287"/>
    <n v="82250.991382566252"/>
    <x v="1"/>
  </r>
  <r>
    <d v="2019-11-02T02:00:00"/>
    <n v="2.0813992023468018"/>
    <n v="84391.078841378214"/>
    <x v="2"/>
  </r>
  <r>
    <d v="2019-11-02T03:00:00"/>
    <n v="2.2500417232513428"/>
    <n v="84457.676301911037"/>
    <x v="3"/>
  </r>
  <r>
    <d v="2019-11-02T04:00:00"/>
    <n v="2.3802201747894287"/>
    <n v="84863.02286716894"/>
    <x v="4"/>
  </r>
  <r>
    <d v="2019-11-02T05:00:00"/>
    <n v="2.3911142349243164"/>
    <n v="84750.710987193073"/>
    <x v="5"/>
  </r>
  <r>
    <d v="2019-11-02T06:00:00"/>
    <n v="2.3449532985687256"/>
    <n v="91060.345206624217"/>
    <x v="6"/>
  </r>
  <r>
    <d v="2019-11-02T07:00:00"/>
    <n v="2.4773933887481689"/>
    <n v="96247.456897926269"/>
    <x v="7"/>
  </r>
  <r>
    <d v="2019-11-02T08:00:00"/>
    <n v="2.5951566696166992"/>
    <n v="103155.45796693038"/>
    <x v="8"/>
  </r>
  <r>
    <d v="2019-11-02T09:00:00"/>
    <n v="2.6492736339569092"/>
    <n v="101357.09994024971"/>
    <x v="9"/>
  </r>
  <r>
    <d v="2019-11-02T10:00:00"/>
    <n v="2.3829872608184814"/>
    <n v="102279.47446178627"/>
    <x v="10"/>
  </r>
  <r>
    <d v="2019-11-02T11:00:00"/>
    <n v="2.2007007598876953"/>
    <n v="95167.089936864359"/>
    <x v="11"/>
  </r>
  <r>
    <d v="2019-11-02T12:00:00"/>
    <n v="1.9520559310913086"/>
    <n v="92102.320132869383"/>
    <x v="12"/>
  </r>
  <r>
    <d v="2019-11-02T13:00:00"/>
    <n v="1.6396853923797607"/>
    <n v="87987.69637323459"/>
    <x v="13"/>
  </r>
  <r>
    <d v="2019-11-02T14:00:00"/>
    <n v="1.3968219757080078"/>
    <n v="86824.769574305785"/>
    <x v="14"/>
  </r>
  <r>
    <d v="2019-11-02T15:00:00"/>
    <n v="1.2790895700454712"/>
    <n v="84028.603227869273"/>
    <x v="15"/>
  </r>
  <r>
    <d v="2019-11-02T16:00:00"/>
    <n v="1.4078158140182495"/>
    <n v="77869.009624412283"/>
    <x v="16"/>
  </r>
  <r>
    <d v="2019-11-02T17:00:00"/>
    <n v="1.4930297136306763"/>
    <n v="74723.322437142109"/>
    <x v="17"/>
  </r>
  <r>
    <d v="2019-11-02T18:00:00"/>
    <n v="1.4997017383575439"/>
    <n v="75970.662738373503"/>
    <x v="18"/>
  </r>
  <r>
    <d v="2019-11-02T19:00:00"/>
    <n v="1.6668621301651001"/>
    <n v="78789.718699277044"/>
    <x v="19"/>
  </r>
  <r>
    <d v="2019-11-02T20:00:00"/>
    <n v="1.9459199905395508"/>
    <n v="79249.321557939751"/>
    <x v="20"/>
  </r>
  <r>
    <d v="2019-11-02T21:00:00"/>
    <n v="2.0739672183990479"/>
    <n v="78789.724652187346"/>
    <x v="21"/>
  </r>
  <r>
    <d v="2019-11-02T22:00:00"/>
    <n v="2.0941686630249023"/>
    <n v="77422.227484012619"/>
    <x v="22"/>
  </r>
  <r>
    <d v="2019-11-02T23:00:00"/>
    <n v="2.0308008193969727"/>
    <n v="75257.608370465445"/>
    <x v="23"/>
  </r>
  <r>
    <d v="2019-11-03T00:00:00"/>
    <n v="2.0027837753295898"/>
    <n v="76995.232599138195"/>
    <x v="0"/>
  </r>
  <r>
    <d v="2019-11-03T01:00:00"/>
    <n v="1.9566609859466553"/>
    <n v="73081.309440161815"/>
    <x v="1"/>
  </r>
  <r>
    <d v="2019-11-03T02:00:00"/>
    <n v="2.0555148124694824"/>
    <n v="75399.047305880202"/>
    <x v="2"/>
  </r>
  <r>
    <d v="2019-11-03T03:00:00"/>
    <n v="2.2021887302398682"/>
    <n v="78223.685532535586"/>
    <x v="3"/>
  </r>
  <r>
    <d v="2019-11-03T04:00:00"/>
    <n v="2.1504533290863037"/>
    <n v="80802.784105502273"/>
    <x v="4"/>
  </r>
  <r>
    <d v="2019-11-03T05:00:00"/>
    <n v="2.2742962837219238"/>
    <n v="81453.038102245759"/>
    <x v="5"/>
  </r>
  <r>
    <d v="2019-11-03T06:00:00"/>
    <n v="2.3693516254425049"/>
    <n v="87018.513882155516"/>
    <x v="6"/>
  </r>
  <r>
    <d v="2019-11-03T07:00:00"/>
    <n v="2.612713098526001"/>
    <n v="86826.343858764885"/>
    <x v="7"/>
  </r>
  <r>
    <d v="2019-11-03T08:00:00"/>
    <n v="2.7971906661987305"/>
    <n v="90805.681412911756"/>
    <x v="8"/>
  </r>
  <r>
    <d v="2019-11-03T09:00:00"/>
    <n v="2.649977445602417"/>
    <n v="87121.32934441368"/>
    <x v="9"/>
  </r>
  <r>
    <d v="2019-11-03T10:00:00"/>
    <n v="1.881983757019043"/>
    <n v="85981.86087227556"/>
    <x v="10"/>
  </r>
  <r>
    <d v="2019-11-03T11:00:00"/>
    <n v="1.8243913650512695"/>
    <n v="82731.236261498663"/>
    <x v="11"/>
  </r>
  <r>
    <d v="2019-11-03T12:00:00"/>
    <n v="1.5908735990524292"/>
    <n v="79066.90848794987"/>
    <x v="12"/>
  </r>
  <r>
    <d v="2019-11-03T13:00:00"/>
    <n v="1.4142420291900635"/>
    <n v="76205.678738591829"/>
    <x v="13"/>
  </r>
  <r>
    <d v="2019-11-03T14:00:00"/>
    <n v="1.3836246728897095"/>
    <n v="76526.339339320402"/>
    <x v="14"/>
  </r>
  <r>
    <d v="2019-11-03T15:00:00"/>
    <n v="1.2660039663314819"/>
    <n v="75716.492476746629"/>
    <x v="15"/>
  </r>
  <r>
    <d v="2019-11-03T16:00:00"/>
    <n v="1.3430981636047363"/>
    <n v="79612.787043467353"/>
    <x v="16"/>
  </r>
  <r>
    <d v="2019-11-03T17:00:00"/>
    <n v="1.6000626087188721"/>
    <n v="80686.613186025323"/>
    <x v="17"/>
  </r>
  <r>
    <d v="2019-11-03T18:00:00"/>
    <n v="1.823444128036499"/>
    <n v="80186.728721681866"/>
    <x v="18"/>
  </r>
  <r>
    <d v="2019-11-03T19:00:00"/>
    <n v="1.9992016553878784"/>
    <n v="79326.567719323139"/>
    <x v="19"/>
  </r>
  <r>
    <d v="2019-11-03T20:00:00"/>
    <n v="2.0980119705200195"/>
    <n v="77824.693213859864"/>
    <x v="20"/>
  </r>
  <r>
    <d v="2019-11-03T21:00:00"/>
    <n v="2.2200844287872314"/>
    <n v="78388.215330019419"/>
    <x v="21"/>
  </r>
  <r>
    <d v="2019-11-03T22:00:00"/>
    <n v="2.0814387798309326"/>
    <n v="78059.960515686398"/>
    <x v="22"/>
  </r>
  <r>
    <d v="2019-11-03T23:00:00"/>
    <n v="2.0972063541412354"/>
    <n v="80450.66629887333"/>
    <x v="23"/>
  </r>
  <r>
    <d v="2019-11-04T00:00:00"/>
    <n v="2.0514669418334961"/>
    <n v="80048.775604807845"/>
    <x v="0"/>
  </r>
  <r>
    <d v="2019-11-04T01:00:00"/>
    <n v="1.9623522758483887"/>
    <n v="79382.40449959597"/>
    <x v="1"/>
  </r>
  <r>
    <d v="2019-11-04T02:00:00"/>
    <n v="2.1577661037445068"/>
    <n v="77269.743946748102"/>
    <x v="2"/>
  </r>
  <r>
    <d v="2019-11-04T03:00:00"/>
    <n v="2.0622463226318359"/>
    <n v="79801.112241935087"/>
    <x v="3"/>
  </r>
  <r>
    <d v="2019-11-04T04:00:00"/>
    <n v="2.1241955757141113"/>
    <n v="86316.910549305918"/>
    <x v="4"/>
  </r>
  <r>
    <d v="2019-11-04T05:00:00"/>
    <n v="2.553983211517334"/>
    <n v="96966.22548260988"/>
    <x v="5"/>
  </r>
  <r>
    <d v="2019-11-04T06:00:00"/>
    <n v="2.6177029609680176"/>
    <n v="110514.90679157531"/>
    <x v="6"/>
  </r>
  <r>
    <d v="2019-11-04T07:00:00"/>
    <n v="2.6459882259368896"/>
    <n v="122673.69428111243"/>
    <x v="7"/>
  </r>
  <r>
    <d v="2019-11-04T08:00:00"/>
    <n v="2.5545053482055664"/>
    <n v="136233.93284856313"/>
    <x v="8"/>
  </r>
  <r>
    <d v="2019-11-04T09:00:00"/>
    <n v="2.2724084854125977"/>
    <n v="139412.38533157291"/>
    <x v="9"/>
  </r>
  <r>
    <d v="2019-11-04T10:00:00"/>
    <n v="1.6472204923629761"/>
    <n v="135209.204729666"/>
    <x v="10"/>
  </r>
  <r>
    <d v="2019-11-04T11:00:00"/>
    <n v="1.5460094213485718"/>
    <n v="125196.20667793689"/>
    <x v="11"/>
  </r>
  <r>
    <d v="2019-11-04T12:00:00"/>
    <n v="1.2173179388046265"/>
    <n v="121060.34145814601"/>
    <x v="12"/>
  </r>
  <r>
    <d v="2019-11-04T13:00:00"/>
    <n v="1.1541818380355835"/>
    <n v="116496.88640985865"/>
    <x v="13"/>
  </r>
  <r>
    <d v="2019-11-04T14:00:00"/>
    <n v="1.1038508415222168"/>
    <n v="117432.16258915279"/>
    <x v="14"/>
  </r>
  <r>
    <d v="2019-11-04T15:00:00"/>
    <n v="1.1926928758621216"/>
    <n v="110256.80027666484"/>
    <x v="15"/>
  </r>
  <r>
    <d v="2019-11-04T16:00:00"/>
    <n v="1.3434652090072632"/>
    <n v="101044.35965741446"/>
    <x v="16"/>
  </r>
  <r>
    <d v="2019-11-04T17:00:00"/>
    <n v="1.534150242805481"/>
    <n v="93777.166971525206"/>
    <x v="17"/>
  </r>
  <r>
    <d v="2019-11-04T18:00:00"/>
    <n v="1.6607402563095093"/>
    <n v="86431.726323258961"/>
    <x v="18"/>
  </r>
  <r>
    <d v="2019-11-04T19:00:00"/>
    <n v="1.6242462396621704"/>
    <n v="84517.053049902854"/>
    <x v="19"/>
  </r>
  <r>
    <d v="2019-11-04T20:00:00"/>
    <n v="1.7483558654785156"/>
    <n v="84377.360292730969"/>
    <x v="20"/>
  </r>
  <r>
    <d v="2019-11-04T21:00:00"/>
    <n v="1.7374056577682495"/>
    <n v="83329.596949154817"/>
    <x v="21"/>
  </r>
  <r>
    <d v="2019-11-04T22:00:00"/>
    <n v="1.6983304023742676"/>
    <n v="80829.740938775998"/>
    <x v="22"/>
  </r>
  <r>
    <d v="2019-11-04T23:00:00"/>
    <n v="1.681698203086853"/>
    <n v="79962.333357250318"/>
    <x v="23"/>
  </r>
  <r>
    <d v="2019-11-05T00:00:00"/>
    <n v="1.6951954364776611"/>
    <n v="82452.146247456607"/>
    <x v="0"/>
  </r>
  <r>
    <d v="2019-11-05T01:00:00"/>
    <n v="1.8474615812301636"/>
    <n v="81045.466026572249"/>
    <x v="1"/>
  </r>
  <r>
    <d v="2019-11-05T02:00:00"/>
    <n v="1.7185431718826294"/>
    <n v="80246.722031675279"/>
    <x v="2"/>
  </r>
  <r>
    <d v="2019-11-05T03:00:00"/>
    <n v="1.9726659059524536"/>
    <n v="78953.436458203258"/>
    <x v="3"/>
  </r>
  <r>
    <d v="2019-11-05T04:00:00"/>
    <n v="1.967188835144043"/>
    <n v="82805.50216783848"/>
    <x v="4"/>
  </r>
  <r>
    <d v="2019-11-05T05:00:00"/>
    <n v="1.9664887189865112"/>
    <n v="86924.07285127441"/>
    <x v="5"/>
  </r>
  <r>
    <d v="2019-11-05T06:00:00"/>
    <n v="2.1314389705657959"/>
    <n v="97675.824069172435"/>
    <x v="6"/>
  </r>
  <r>
    <d v="2019-11-05T07:00:00"/>
    <n v="2.0180056095123291"/>
    <n v="109574.60317445009"/>
    <x v="7"/>
  </r>
  <r>
    <d v="2019-11-05T08:00:00"/>
    <n v="1.8570089340209961"/>
    <n v="123917.08110099037"/>
    <x v="8"/>
  </r>
  <r>
    <d v="2019-11-05T09:00:00"/>
    <n v="1.7746946811676025"/>
    <n v="127099.33205344026"/>
    <x v="9"/>
  </r>
  <r>
    <d v="2019-11-05T10:00:00"/>
    <n v="1.5340602397918701"/>
    <n v="124654.28956298213"/>
    <x v="10"/>
  </r>
  <r>
    <d v="2019-11-05T11:00:00"/>
    <n v="1.3532817363739014"/>
    <n v="121027.73309633406"/>
    <x v="11"/>
  </r>
  <r>
    <d v="2019-11-05T12:00:00"/>
    <n v="1.410869836807251"/>
    <n v="116265.66797512387"/>
    <x v="12"/>
  </r>
  <r>
    <d v="2019-11-05T13:00:00"/>
    <n v="1.2384809255599976"/>
    <n v="115177.26165009772"/>
    <x v="13"/>
  </r>
  <r>
    <d v="2019-11-05T14:00:00"/>
    <n v="1.3408362865447998"/>
    <n v="113548.59375918229"/>
    <x v="14"/>
  </r>
  <r>
    <d v="2019-11-05T15:00:00"/>
    <n v="1.3316669464111328"/>
    <n v="112911.79799942551"/>
    <x v="15"/>
  </r>
  <r>
    <d v="2019-11-05T16:00:00"/>
    <n v="1.3068693876266479"/>
    <n v="102126.5059760146"/>
    <x v="16"/>
  </r>
  <r>
    <d v="2019-11-05T17:00:00"/>
    <n v="1.7299648523330688"/>
    <n v="95125.703123269544"/>
    <x v="17"/>
  </r>
  <r>
    <d v="2019-11-05T18:00:00"/>
    <n v="1.708215594291687"/>
    <n v="92251.705615920349"/>
    <x v="18"/>
  </r>
  <r>
    <d v="2019-11-05T19:00:00"/>
    <n v="1.6516671180725098"/>
    <n v="84630.308465114154"/>
    <x v="19"/>
  </r>
  <r>
    <d v="2019-11-05T20:00:00"/>
    <n v="1.8400142192840576"/>
    <n v="84642.405883876389"/>
    <x v="20"/>
  </r>
  <r>
    <d v="2019-11-05T21:00:00"/>
    <n v="1.7277016639709473"/>
    <n v="81693.374364912655"/>
    <x v="21"/>
  </r>
  <r>
    <d v="2019-11-05T22:00:00"/>
    <n v="1.5935715436935425"/>
    <n v="79716.801077924029"/>
    <x v="22"/>
  </r>
  <r>
    <d v="2019-11-05T23:00:00"/>
    <n v="1.5963482856750488"/>
    <n v="76223.375266222836"/>
    <x v="23"/>
  </r>
  <r>
    <d v="2019-11-06T00:00:00"/>
    <n v="1.5536433458328247"/>
    <n v="75341.674295563396"/>
    <x v="0"/>
  </r>
  <r>
    <d v="2019-11-06T01:00:00"/>
    <n v="1.5862571001052856"/>
    <n v="76895.032064003841"/>
    <x v="1"/>
  </r>
  <r>
    <d v="2019-11-06T02:00:00"/>
    <n v="1.7302017211914063"/>
    <n v="78624.769308891613"/>
    <x v="2"/>
  </r>
  <r>
    <d v="2019-11-06T03:00:00"/>
    <n v="1.8472408056259155"/>
    <n v="80045.340815571995"/>
    <x v="3"/>
  </r>
  <r>
    <d v="2019-11-06T04:00:00"/>
    <n v="1.8744626045227051"/>
    <n v="83871.261705279772"/>
    <x v="4"/>
  </r>
  <r>
    <d v="2019-11-06T05:00:00"/>
    <n v="2.0888886451721191"/>
    <n v="91156.441396331124"/>
    <x v="5"/>
  </r>
  <r>
    <d v="2019-11-06T06:00:00"/>
    <n v="2.4295897483825684"/>
    <n v="107673.70029935276"/>
    <x v="6"/>
  </r>
  <r>
    <d v="2019-11-06T07:00:00"/>
    <n v="2.1347160339355469"/>
    <n v="122733.15470622812"/>
    <x v="7"/>
  </r>
  <r>
    <d v="2019-11-06T08:00:00"/>
    <n v="1.9750571250915527"/>
    <n v="139984.85775497762"/>
    <x v="8"/>
  </r>
  <r>
    <d v="2019-11-06T09:00:00"/>
    <n v="1.9059057235717773"/>
    <n v="140573.77023384959"/>
    <x v="9"/>
  </r>
  <r>
    <d v="2019-11-06T10:00:00"/>
    <n v="1.6817989349365234"/>
    <n v="133791.27849300217"/>
    <x v="10"/>
  </r>
  <r>
    <d v="2019-11-06T11:00:00"/>
    <n v="1.3840285539627075"/>
    <n v="128098.02610141847"/>
    <x v="11"/>
  </r>
  <r>
    <d v="2019-11-06T12:00:00"/>
    <n v="1.3560613393783569"/>
    <n v="122779.0371719868"/>
    <x v="12"/>
  </r>
  <r>
    <d v="2019-11-06T13:00:00"/>
    <n v="1.0761131048202515"/>
    <n v="117075.33235227645"/>
    <x v="13"/>
  </r>
  <r>
    <d v="2019-11-06T14:00:00"/>
    <n v="1.0180163383483887"/>
    <n v="117466.36306210105"/>
    <x v="14"/>
  </r>
  <r>
    <d v="2019-11-06T15:00:00"/>
    <n v="1.1270884275436401"/>
    <n v="112499.8320574955"/>
    <x v="15"/>
  </r>
  <r>
    <d v="2019-11-06T16:00:00"/>
    <n v="1.1849457025527954"/>
    <n v="104612.69203240577"/>
    <x v="16"/>
  </r>
  <r>
    <d v="2019-11-06T17:00:00"/>
    <n v="1.3115321397781372"/>
    <n v="103117.33423374324"/>
    <x v="17"/>
  </r>
  <r>
    <d v="2019-11-06T18:00:00"/>
    <n v="1.4786567687988281"/>
    <n v="98240.694570405438"/>
    <x v="18"/>
  </r>
  <r>
    <d v="2019-11-06T19:00:00"/>
    <n v="1.5895899534225464"/>
    <n v="91597.660141560205"/>
    <x v="19"/>
  </r>
  <r>
    <d v="2019-11-06T20:00:00"/>
    <n v="1.7006336450576782"/>
    <n v="85729.167984700267"/>
    <x v="20"/>
  </r>
  <r>
    <d v="2019-11-06T21:00:00"/>
    <n v="1.5092742443084717"/>
    <n v="81018.208455221247"/>
    <x v="21"/>
  </r>
  <r>
    <d v="2019-11-06T22:00:00"/>
    <n v="1.3862063884735107"/>
    <n v="78132.498495035514"/>
    <x v="22"/>
  </r>
  <r>
    <d v="2019-11-06T23:00:00"/>
    <n v="1.2699904441833496"/>
    <n v="76261.172202989052"/>
    <x v="23"/>
  </r>
  <r>
    <d v="2019-11-07T00:00:00"/>
    <n v="1.1151742935180664"/>
    <n v="72026.871923052851"/>
    <x v="0"/>
  </r>
  <r>
    <d v="2019-11-07T01:00:00"/>
    <n v="1.1829798221588135"/>
    <n v="71601.223594066076"/>
    <x v="1"/>
  </r>
  <r>
    <d v="2019-11-07T02:00:00"/>
    <n v="1.1302975416183472"/>
    <n v="67525.10023975432"/>
    <x v="2"/>
  </r>
  <r>
    <d v="2019-11-07T03:00:00"/>
    <n v="1.1388289928436279"/>
    <n v="68924.64689317203"/>
    <x v="3"/>
  </r>
  <r>
    <d v="2019-11-07T04:00:00"/>
    <n v="1.3071266412734985"/>
    <n v="72555.937714593834"/>
    <x v="4"/>
  </r>
  <r>
    <d v="2019-11-07T05:00:00"/>
    <n v="1.3082038164138794"/>
    <n v="80536.942521180303"/>
    <x v="5"/>
  </r>
  <r>
    <d v="2019-11-07T06:00:00"/>
    <n v="1.5886248350143433"/>
    <n v="93935.720307647876"/>
    <x v="6"/>
  </r>
  <r>
    <d v="2019-11-07T07:00:00"/>
    <n v="1.4880943298339844"/>
    <n v="107688.45047316319"/>
    <x v="7"/>
  </r>
  <r>
    <d v="2019-11-07T08:00:00"/>
    <n v="1.4361811876296997"/>
    <n v="123606.89231636674"/>
    <x v="8"/>
  </r>
  <r>
    <d v="2019-11-07T09:00:00"/>
    <n v="1.5687004327774048"/>
    <n v="129650.62651396808"/>
    <x v="9"/>
  </r>
  <r>
    <d v="2019-11-07T10:00:00"/>
    <n v="1.4008035659790039"/>
    <n v="126809.68966683089"/>
    <x v="10"/>
  </r>
  <r>
    <d v="2019-11-07T11:00:00"/>
    <n v="1.3485963344573975"/>
    <n v="124347.39544225264"/>
    <x v="11"/>
  </r>
  <r>
    <d v="2019-11-07T12:00:00"/>
    <n v="1.2714436054229736"/>
    <n v="122929.44285490741"/>
    <x v="12"/>
  </r>
  <r>
    <d v="2019-11-07T13:00:00"/>
    <n v="1.2371258735656738"/>
    <n v="121829.27359253156"/>
    <x v="13"/>
  </r>
  <r>
    <d v="2019-11-07T14:00:00"/>
    <n v="1.4434827566146851"/>
    <n v="121637.97956759135"/>
    <x v="14"/>
  </r>
  <r>
    <d v="2019-11-07T15:00:00"/>
    <n v="1.647324800491333"/>
    <n v="115177.74729953693"/>
    <x v="15"/>
  </r>
  <r>
    <d v="2019-11-07T16:00:00"/>
    <n v="1.6660077571868896"/>
    <n v="106189.17635997168"/>
    <x v="16"/>
  </r>
  <r>
    <d v="2019-11-07T17:00:00"/>
    <n v="1.6836051940917969"/>
    <n v="104035.95981591243"/>
    <x v="17"/>
  </r>
  <r>
    <d v="2019-11-07T18:00:00"/>
    <n v="1.8306691646575928"/>
    <n v="97233.709947243988"/>
    <x v="18"/>
  </r>
  <r>
    <d v="2019-11-07T19:00:00"/>
    <n v="2.2590503692626953"/>
    <n v="92093.150180830999"/>
    <x v="19"/>
  </r>
  <r>
    <d v="2019-11-07T20:00:00"/>
    <n v="2.0810093879699707"/>
    <n v="94445.952468921154"/>
    <x v="20"/>
  </r>
  <r>
    <d v="2019-11-07T21:00:00"/>
    <n v="1.9838027954101563"/>
    <n v="90282.135135741482"/>
    <x v="21"/>
  </r>
  <r>
    <d v="2019-11-07T22:00:00"/>
    <n v="1.7917193174362183"/>
    <n v="87281.344637058777"/>
    <x v="22"/>
  </r>
  <r>
    <d v="2019-11-07T23:00:00"/>
    <n v="1.8440392017364502"/>
    <n v="90130.190970719312"/>
    <x v="23"/>
  </r>
  <r>
    <d v="2019-11-08T00:00:00"/>
    <n v="1.8591185808181763"/>
    <n v="92022.912991269739"/>
    <x v="0"/>
  </r>
  <r>
    <d v="2019-11-08T01:00:00"/>
    <n v="1.8972353935241699"/>
    <n v="90699.99913827116"/>
    <x v="1"/>
  </r>
  <r>
    <d v="2019-11-08T02:00:00"/>
    <n v="1.9624645709991455"/>
    <n v="88542.589475700617"/>
    <x v="2"/>
  </r>
  <r>
    <d v="2019-11-08T03:00:00"/>
    <n v="2.2151165008544922"/>
    <n v="91196.095300641507"/>
    <x v="3"/>
  </r>
  <r>
    <d v="2019-11-08T04:00:00"/>
    <n v="2.2596418857574463"/>
    <n v="93020.435815518504"/>
    <x v="4"/>
  </r>
  <r>
    <d v="2019-11-08T05:00:00"/>
    <n v="2.2535912990570068"/>
    <n v="97794.006531024512"/>
    <x v="5"/>
  </r>
  <r>
    <d v="2019-11-08T06:00:00"/>
    <n v="2.5572676658630371"/>
    <n v="115520.8741932722"/>
    <x v="6"/>
  </r>
  <r>
    <d v="2019-11-08T07:00:00"/>
    <n v="2.5132043361663818"/>
    <n v="129793.584189021"/>
    <x v="7"/>
  </r>
  <r>
    <d v="2019-11-08T08:00:00"/>
    <n v="2.3737900257110596"/>
    <n v="141064.62073859689"/>
    <x v="8"/>
  </r>
  <r>
    <d v="2019-11-08T09:00:00"/>
    <n v="2.277268648147583"/>
    <n v="143376.06961992959"/>
    <x v="9"/>
  </r>
  <r>
    <d v="2019-11-08T10:00:00"/>
    <n v="2.323725700378418"/>
    <n v="147370.92479015864"/>
    <x v="10"/>
  </r>
  <r>
    <d v="2019-11-08T11:00:00"/>
    <n v="2.2421901226043701"/>
    <n v="143403.01564729871"/>
    <x v="11"/>
  </r>
  <r>
    <d v="2019-11-08T12:00:00"/>
    <n v="1.8788952827453613"/>
    <n v="138400.21819442327"/>
    <x v="12"/>
  </r>
  <r>
    <d v="2019-11-08T13:00:00"/>
    <n v="1.8429257869720459"/>
    <n v="128054.05818321975"/>
    <x v="13"/>
  </r>
  <r>
    <d v="2019-11-08T14:00:00"/>
    <n v="1.9395054578781128"/>
    <n v="127536.50544479027"/>
    <x v="14"/>
  </r>
  <r>
    <d v="2019-11-08T15:00:00"/>
    <n v="2.1126837730407715"/>
    <n v="119807.38275546678"/>
    <x v="15"/>
  </r>
  <r>
    <d v="2019-11-08T16:00:00"/>
    <n v="2.125622034072876"/>
    <n v="116705.4866818202"/>
    <x v="16"/>
  </r>
  <r>
    <d v="2019-11-08T17:00:00"/>
    <n v="2.4417667388916016"/>
    <n v="109927.30918707681"/>
    <x v="17"/>
  </r>
  <r>
    <d v="2019-11-08T18:00:00"/>
    <n v="2.3641431331634521"/>
    <n v="108618.52582624376"/>
    <x v="18"/>
  </r>
  <r>
    <d v="2019-11-08T19:00:00"/>
    <n v="2.4257359504699707"/>
    <n v="103541.72323813374"/>
    <x v="19"/>
  </r>
  <r>
    <d v="2019-11-08T20:00:00"/>
    <n v="2.3578166961669922"/>
    <n v="105519.14323144907"/>
    <x v="20"/>
  </r>
  <r>
    <d v="2019-11-08T21:00:00"/>
    <n v="2.441265344619751"/>
    <n v="105900.9841745625"/>
    <x v="21"/>
  </r>
  <r>
    <d v="2019-11-08T22:00:00"/>
    <n v="2.4856746196746826"/>
    <n v="102063.65044021828"/>
    <x v="22"/>
  </r>
  <r>
    <d v="2019-11-08T23:00:00"/>
    <n v="2.6436810493469238"/>
    <n v="102916.27619318753"/>
    <x v="23"/>
  </r>
  <r>
    <d v="2019-11-09T00:00:00"/>
    <n v="2.8495762348175049"/>
    <n v="105135.07653440804"/>
    <x v="0"/>
  </r>
  <r>
    <d v="2019-11-09T01:00:00"/>
    <n v="2.7336051464080811"/>
    <n v="102362.35655602124"/>
    <x v="1"/>
  </r>
  <r>
    <d v="2019-11-09T02:00:00"/>
    <n v="2.9731440544128418"/>
    <n v="103564.88100097576"/>
    <x v="2"/>
  </r>
  <r>
    <d v="2019-11-09T03:00:00"/>
    <n v="3.0600147247314453"/>
    <n v="100411.33900304518"/>
    <x v="3"/>
  </r>
  <r>
    <d v="2019-11-09T04:00:00"/>
    <n v="3.1263868808746338"/>
    <n v="104006.79654337179"/>
    <x v="4"/>
  </r>
  <r>
    <d v="2019-11-09T05:00:00"/>
    <n v="2.8951480388641357"/>
    <n v="105645.44073430922"/>
    <x v="5"/>
  </r>
  <r>
    <d v="2019-11-09T06:00:00"/>
    <n v="3.2248387336730957"/>
    <n v="114603.08462420831"/>
    <x v="6"/>
  </r>
  <r>
    <d v="2019-11-09T07:00:00"/>
    <n v="2.9537308216094971"/>
    <n v="117228.67727644782"/>
    <x v="7"/>
  </r>
  <r>
    <d v="2019-11-09T08:00:00"/>
    <n v="3.0093448162078857"/>
    <n v="118021.71156529209"/>
    <x v="8"/>
  </r>
  <r>
    <d v="2019-11-09T09:00:00"/>
    <n v="2.8300528526306152"/>
    <n v="120318.65603038501"/>
    <x v="9"/>
  </r>
  <r>
    <d v="2019-11-09T10:00:00"/>
    <n v="2.4261126518249512"/>
    <n v="113177.07768638093"/>
    <x v="10"/>
  </r>
  <r>
    <d v="2019-11-09T11:00:00"/>
    <n v="2.1732296943664551"/>
    <n v="105002.98182503335"/>
    <x v="11"/>
  </r>
  <r>
    <d v="2019-11-09T12:00:00"/>
    <n v="1.9079408645629883"/>
    <n v="101216.14226855314"/>
    <x v="12"/>
  </r>
  <r>
    <d v="2019-11-09T13:00:00"/>
    <n v="1.8101919889450073"/>
    <n v="97426.628350905696"/>
    <x v="13"/>
  </r>
  <r>
    <d v="2019-11-09T14:00:00"/>
    <n v="1.6595556735992432"/>
    <n v="94888.879730956047"/>
    <x v="14"/>
  </r>
  <r>
    <d v="2019-11-09T15:00:00"/>
    <n v="1.6297628879547119"/>
    <n v="93249.296809262902"/>
    <x v="15"/>
  </r>
  <r>
    <d v="2019-11-09T16:00:00"/>
    <n v="1.7386579513549805"/>
    <n v="90737.55650494984"/>
    <x v="16"/>
  </r>
  <r>
    <d v="2019-11-09T17:00:00"/>
    <n v="1.9140398502349854"/>
    <n v="88877.961129959323"/>
    <x v="17"/>
  </r>
  <r>
    <d v="2019-11-09T18:00:00"/>
    <n v="2.1886227130889893"/>
    <n v="93488.185478386149"/>
    <x v="18"/>
  </r>
  <r>
    <d v="2019-11-09T19:00:00"/>
    <n v="1.9936987161636353"/>
    <n v="94251.867937209201"/>
    <x v="19"/>
  </r>
  <r>
    <d v="2019-11-09T20:00:00"/>
    <n v="2.1512963771820068"/>
    <n v="93723.736103803021"/>
    <x v="20"/>
  </r>
  <r>
    <d v="2019-11-09T21:00:00"/>
    <n v="2.1760537624359131"/>
    <n v="94092.459884079726"/>
    <x v="21"/>
  </r>
  <r>
    <d v="2019-11-09T22:00:00"/>
    <n v="2.2007236480712891"/>
    <n v="90743.096862787163"/>
    <x v="22"/>
  </r>
  <r>
    <d v="2019-11-09T23:00:00"/>
    <n v="2.1674609184265137"/>
    <n v="92182.920432641709"/>
    <x v="23"/>
  </r>
  <r>
    <d v="2019-11-10T00:00:00"/>
    <n v="2.1722433567047119"/>
    <n v="91198.475466954798"/>
    <x v="0"/>
  </r>
  <r>
    <d v="2019-11-10T01:00:00"/>
    <n v="2.1875953674316406"/>
    <n v="89756.193079905337"/>
    <x v="1"/>
  </r>
  <r>
    <d v="2019-11-10T02:00:00"/>
    <n v="2.0570740699768066"/>
    <n v="86371.899117514258"/>
    <x v="2"/>
  </r>
  <r>
    <d v="2019-11-10T03:00:00"/>
    <n v="2.156174898147583"/>
    <n v="86968.597226661121"/>
    <x v="3"/>
  </r>
  <r>
    <d v="2019-11-10T04:00:00"/>
    <n v="2.2161877155303955"/>
    <n v="88427.161342584208"/>
    <x v="4"/>
  </r>
  <r>
    <d v="2019-11-10T05:00:00"/>
    <n v="2.2114157676696777"/>
    <n v="90867.128074778011"/>
    <x v="5"/>
  </r>
  <r>
    <d v="2019-11-10T06:00:00"/>
    <n v="2.2921121120452881"/>
    <n v="93534.304391704078"/>
    <x v="6"/>
  </r>
  <r>
    <d v="2019-11-10T07:00:00"/>
    <n v="2.3266065120697021"/>
    <n v="94855.833148202815"/>
    <x v="7"/>
  </r>
  <r>
    <d v="2019-11-10T08:00:00"/>
    <n v="2.3041520118713379"/>
    <n v="97193.198646386591"/>
    <x v="8"/>
  </r>
  <r>
    <d v="2019-11-10T09:00:00"/>
    <n v="2.0896904468536377"/>
    <n v="96224.707862698764"/>
    <x v="9"/>
  </r>
  <r>
    <d v="2019-11-10T10:00:00"/>
    <n v="1.5805126428604126"/>
    <n v="90290.058740153807"/>
    <x v="10"/>
  </r>
  <r>
    <d v="2019-11-10T11:00:00"/>
    <n v="1.4032375812530518"/>
    <n v="86953.468286685937"/>
    <x v="11"/>
  </r>
  <r>
    <d v="2019-11-10T12:00:00"/>
    <n v="1.3428598642349243"/>
    <n v="80792.976247820145"/>
    <x v="12"/>
  </r>
  <r>
    <d v="2019-11-10T13:00:00"/>
    <n v="1.3156759738922119"/>
    <n v="82948.240753035541"/>
    <x v="13"/>
  </r>
  <r>
    <d v="2019-11-10T14:00:00"/>
    <n v="1.3442249298095703"/>
    <n v="82759.454385572448"/>
    <x v="14"/>
  </r>
  <r>
    <d v="2019-11-10T15:00:00"/>
    <n v="1.3285925388336182"/>
    <n v="82445.282581069157"/>
    <x v="15"/>
  </r>
  <r>
    <d v="2019-11-10T16:00:00"/>
    <n v="1.4502531290054321"/>
    <n v="83427.241422954423"/>
    <x v="16"/>
  </r>
  <r>
    <d v="2019-11-10T17:00:00"/>
    <n v="1.6088950634002686"/>
    <n v="82776.895335099762"/>
    <x v="17"/>
  </r>
  <r>
    <d v="2019-11-10T18:00:00"/>
    <n v="1.7001403570175171"/>
    <n v="83765.152948690069"/>
    <x v="18"/>
  </r>
  <r>
    <d v="2019-11-10T19:00:00"/>
    <n v="1.6588484048843384"/>
    <n v="84212.161630480769"/>
    <x v="19"/>
  </r>
  <r>
    <d v="2019-11-10T20:00:00"/>
    <n v="1.6578912734985352"/>
    <n v="81056.472735234303"/>
    <x v="20"/>
  </r>
  <r>
    <d v="2019-11-10T21:00:00"/>
    <n v="1.7312192916870117"/>
    <n v="80799.38329344659"/>
    <x v="21"/>
  </r>
  <r>
    <d v="2019-11-10T22:00:00"/>
    <n v="1.6565139293670654"/>
    <n v="77744.991826188605"/>
    <x v="22"/>
  </r>
  <r>
    <d v="2019-11-10T23:00:00"/>
    <n v="1.651577353477478"/>
    <n v="77799.82607015979"/>
    <x v="23"/>
  </r>
  <r>
    <d v="2019-11-11T00:00:00"/>
    <n v="1.6173450946807861"/>
    <n v="75058.176041163693"/>
    <x v="0"/>
  </r>
  <r>
    <d v="2019-11-11T01:00:00"/>
    <n v="1.7439459562301636"/>
    <n v="76297.064250591939"/>
    <x v="1"/>
  </r>
  <r>
    <d v="2019-11-11T02:00:00"/>
    <n v="1.7932736873626709"/>
    <n v="76411.888376175149"/>
    <x v="2"/>
  </r>
  <r>
    <d v="2019-11-11T03:00:00"/>
    <n v="1.7821587324142456"/>
    <n v="79781.562991246465"/>
    <x v="3"/>
  </r>
  <r>
    <d v="2019-11-11T04:00:00"/>
    <n v="1.8666864633560181"/>
    <n v="85379.723713041676"/>
    <x v="4"/>
  </r>
  <r>
    <d v="2019-11-11T05:00:00"/>
    <n v="1.9402763843536377"/>
    <n v="94305.494068683474"/>
    <x v="5"/>
  </r>
  <r>
    <d v="2019-11-11T06:00:00"/>
    <n v="2.3101217746734619"/>
    <n v="110389.38410773374"/>
    <x v="6"/>
  </r>
  <r>
    <d v="2019-11-11T07:00:00"/>
    <n v="2.1175477504730225"/>
    <n v="123880.1611940592"/>
    <x v="7"/>
  </r>
  <r>
    <d v="2019-11-11T08:00:00"/>
    <n v="2.0072145462036133"/>
    <n v="131435.99573237973"/>
    <x v="8"/>
  </r>
  <r>
    <d v="2019-11-11T09:00:00"/>
    <n v="1.8228046894073486"/>
    <n v="131643.76188469524"/>
    <x v="9"/>
  </r>
  <r>
    <d v="2019-11-11T10:00:00"/>
    <n v="1.4635000228881836"/>
    <n v="128550.28998678076"/>
    <x v="10"/>
  </r>
  <r>
    <d v="2019-11-11T11:00:00"/>
    <n v="1.267788290977478"/>
    <n v="123463.33466597323"/>
    <x v="11"/>
  </r>
  <r>
    <d v="2019-11-11T12:00:00"/>
    <n v="1.1614092588424683"/>
    <n v="121705.8247801963"/>
    <x v="12"/>
  </r>
  <r>
    <d v="2019-11-11T13:00:00"/>
    <n v="1.2170314788818359"/>
    <n v="117097.22645132717"/>
    <x v="13"/>
  </r>
  <r>
    <d v="2019-11-11T14:00:00"/>
    <n v="1.2594869136810303"/>
    <n v="113978.99275038444"/>
    <x v="14"/>
  </r>
  <r>
    <d v="2019-11-11T15:00:00"/>
    <n v="1.1476675271987915"/>
    <n v="109767.45023026329"/>
    <x v="15"/>
  </r>
  <r>
    <d v="2019-11-11T16:00:00"/>
    <n v="1.3437093496322632"/>
    <n v="102449.0993165097"/>
    <x v="16"/>
  </r>
  <r>
    <d v="2019-11-11T17:00:00"/>
    <n v="1.4953588247299194"/>
    <n v="98311.083114441106"/>
    <x v="17"/>
  </r>
  <r>
    <d v="2019-11-11T18:00:00"/>
    <n v="1.3977415561676025"/>
    <n v="93378.802773987161"/>
    <x v="18"/>
  </r>
  <r>
    <d v="2019-11-11T19:00:00"/>
    <n v="1.5693624019622803"/>
    <n v="89502.686434477975"/>
    <x v="19"/>
  </r>
  <r>
    <d v="2019-11-11T20:00:00"/>
    <n v="1.4866399765014648"/>
    <n v="85895.361074891669"/>
    <x v="20"/>
  </r>
  <r>
    <d v="2019-11-11T21:00:00"/>
    <n v="1.5588937997817993"/>
    <n v="81895.063914812286"/>
    <x v="21"/>
  </r>
  <r>
    <d v="2019-11-11T22:00:00"/>
    <n v="1.5132696628570557"/>
    <n v="78373.460877501828"/>
    <x v="22"/>
  </r>
  <r>
    <d v="2019-11-11T23:00:00"/>
    <n v="1.3586564064025879"/>
    <n v="77543.238582036953"/>
    <x v="23"/>
  </r>
  <r>
    <d v="2019-11-12T00:00:00"/>
    <n v="1.3534324169158936"/>
    <n v="81645.740291938841"/>
    <x v="0"/>
  </r>
  <r>
    <d v="2019-11-12T01:00:00"/>
    <n v="1.4624999761581421"/>
    <n v="83293.632992611732"/>
    <x v="1"/>
  </r>
  <r>
    <d v="2019-11-12T02:00:00"/>
    <n v="1.7767935991287231"/>
    <n v="85845.550228243141"/>
    <x v="2"/>
  </r>
  <r>
    <d v="2019-11-12T03:00:00"/>
    <n v="1.802559494972229"/>
    <n v="88901.845408841589"/>
    <x v="3"/>
  </r>
  <r>
    <d v="2019-11-12T04:00:00"/>
    <n v="2.0261266231536865"/>
    <n v="90672.615384095159"/>
    <x v="4"/>
  </r>
  <r>
    <d v="2019-11-12T05:00:00"/>
    <n v="2.3001105785369873"/>
    <n v="97910.753920739036"/>
    <x v="5"/>
  </r>
  <r>
    <d v="2019-11-12T06:00:00"/>
    <n v="2.5098567008972168"/>
    <n v="112215.52344457059"/>
    <x v="6"/>
  </r>
  <r>
    <d v="2019-11-12T07:00:00"/>
    <n v="2.3377635478973389"/>
    <n v="122711.60527352302"/>
    <x v="7"/>
  </r>
  <r>
    <d v="2019-11-12T08:00:00"/>
    <n v="2.4414570331573486"/>
    <n v="139008.66922546725"/>
    <x v="8"/>
  </r>
  <r>
    <d v="2019-11-12T09:00:00"/>
    <n v="2.5612211227416992"/>
    <n v="145344.19004266715"/>
    <x v="9"/>
  </r>
  <r>
    <d v="2019-11-12T10:00:00"/>
    <n v="2.6282386779785156"/>
    <n v="145122.25633604074"/>
    <x v="10"/>
  </r>
  <r>
    <d v="2019-11-12T11:00:00"/>
    <n v="2.4607071876525879"/>
    <n v="141819.00481849734"/>
    <x v="11"/>
  </r>
  <r>
    <d v="2019-11-12T12:00:00"/>
    <n v="2.5999021530151367"/>
    <n v="147298.06719155586"/>
    <x v="12"/>
  </r>
  <r>
    <d v="2019-11-12T13:00:00"/>
    <n v="2.7469799518585205"/>
    <n v="143988.32078063805"/>
    <x v="13"/>
  </r>
  <r>
    <d v="2019-11-12T14:00:00"/>
    <n v="2.8862588405609131"/>
    <n v="143422.1427316211"/>
    <x v="14"/>
  </r>
  <r>
    <d v="2019-11-12T15:00:00"/>
    <n v="3.1517500877380371"/>
    <n v="137544.56206208869"/>
    <x v="15"/>
  </r>
  <r>
    <d v="2019-11-12T16:00:00"/>
    <n v="3.1527855396270752"/>
    <n v="132419.35284133966"/>
    <x v="16"/>
  </r>
  <r>
    <d v="2019-11-12T17:00:00"/>
    <n v="3.4502866268157959"/>
    <n v="129407.35978244232"/>
    <x v="17"/>
  </r>
  <r>
    <d v="2019-11-12T18:00:00"/>
    <n v="3.2771625518798828"/>
    <n v="129783.71153173169"/>
    <x v="18"/>
  </r>
  <r>
    <d v="2019-11-12T19:00:00"/>
    <n v="3.2851569652557373"/>
    <n v="129703.33456195594"/>
    <x v="19"/>
  </r>
  <r>
    <d v="2019-11-12T20:00:00"/>
    <n v="3.1965315341949463"/>
    <n v="126850.51238686156"/>
    <x v="20"/>
  </r>
  <r>
    <d v="2019-11-12T21:00:00"/>
    <n v="3.3069157600402832"/>
    <n v="120582.89015235557"/>
    <x v="21"/>
  </r>
  <r>
    <d v="2019-11-12T22:00:00"/>
    <n v="3.2122347354888916"/>
    <n v="121070.74245372404"/>
    <x v="22"/>
  </r>
  <r>
    <d v="2019-11-12T23:00:00"/>
    <n v="3.3295190334320068"/>
    <n v="123002.02755336335"/>
    <x v="23"/>
  </r>
  <r>
    <d v="2019-11-13T00:00:00"/>
    <n v="3.3527700901031494"/>
    <n v="121183.59939941268"/>
    <x v="0"/>
  </r>
  <r>
    <d v="2019-11-13T01:00:00"/>
    <n v="3.3932652473449707"/>
    <n v="120985.85110817339"/>
    <x v="1"/>
  </r>
  <r>
    <d v="2019-11-13T02:00:00"/>
    <n v="3.4268620014190674"/>
    <n v="119169.42053647699"/>
    <x v="2"/>
  </r>
  <r>
    <d v="2019-11-13T03:00:00"/>
    <n v="3.6409220695495605"/>
    <n v="118967.92854921015"/>
    <x v="3"/>
  </r>
  <r>
    <d v="2019-11-13T04:00:00"/>
    <n v="3.6543600559234619"/>
    <n v="125063.91329358805"/>
    <x v="4"/>
  </r>
  <r>
    <d v="2019-11-13T05:00:00"/>
    <n v="3.9207630157470703"/>
    <n v="131791.26865271688"/>
    <x v="5"/>
  </r>
  <r>
    <d v="2019-11-13T06:00:00"/>
    <n v="4.0612478256225586"/>
    <n v="151020.17865057531"/>
    <x v="6"/>
  </r>
  <r>
    <d v="2019-11-13T07:00:00"/>
    <n v="4.1983027458190918"/>
    <n v="161086.62547484372"/>
    <x v="7"/>
  </r>
  <r>
    <d v="2019-11-13T08:00:00"/>
    <n v="3.8754172325134277"/>
    <n v="166389.5698879456"/>
    <x v="8"/>
  </r>
  <r>
    <d v="2019-11-13T09:00:00"/>
    <n v="3.3233203887939453"/>
    <n v="168644.28550075871"/>
    <x v="9"/>
  </r>
  <r>
    <d v="2019-11-13T10:00:00"/>
    <n v="3.0507204532623291"/>
    <n v="164182.63445288967"/>
    <x v="10"/>
  </r>
  <r>
    <d v="2019-11-13T11:00:00"/>
    <n v="2.798187255859375"/>
    <n v="156652.89304004019"/>
    <x v="11"/>
  </r>
  <r>
    <d v="2019-11-13T12:00:00"/>
    <n v="2.4390463829040527"/>
    <n v="150407.8129060108"/>
    <x v="12"/>
  </r>
  <r>
    <d v="2019-11-13T13:00:00"/>
    <n v="2.3934922218322754"/>
    <n v="145408.52496177735"/>
    <x v="13"/>
  </r>
  <r>
    <d v="2019-11-13T14:00:00"/>
    <n v="2.4439740180969238"/>
    <n v="141510.28836868118"/>
    <x v="14"/>
  </r>
  <r>
    <d v="2019-11-13T15:00:00"/>
    <n v="2.3390076160430908"/>
    <n v="131764.52324097336"/>
    <x v="15"/>
  </r>
  <r>
    <d v="2019-11-13T16:00:00"/>
    <n v="2.333127498626709"/>
    <n v="124901.39823812623"/>
    <x v="16"/>
  </r>
  <r>
    <d v="2019-11-13T17:00:00"/>
    <n v="2.9386222362518311"/>
    <n v="125813.08354030864"/>
    <x v="17"/>
  </r>
  <r>
    <d v="2019-11-13T18:00:00"/>
    <n v="3.018484354019165"/>
    <n v="133438.87146729266"/>
    <x v="18"/>
  </r>
  <r>
    <d v="2019-11-13T19:00:00"/>
    <n v="3.0352516174316406"/>
    <n v="127322.89193261407"/>
    <x v="19"/>
  </r>
  <r>
    <d v="2019-11-13T20:00:00"/>
    <n v="3.1741676330566406"/>
    <n v="121246.72692366363"/>
    <x v="20"/>
  </r>
  <r>
    <d v="2019-11-13T21:00:00"/>
    <n v="3.2297980785369873"/>
    <n v="119663.4869146027"/>
    <x v="21"/>
  </r>
  <r>
    <d v="2019-11-13T22:00:00"/>
    <n v="3.0487556457519531"/>
    <n v="117833.47527156696"/>
    <x v="22"/>
  </r>
  <r>
    <d v="2019-11-13T23:00:00"/>
    <n v="3.08988356590271"/>
    <n v="122693.09755948305"/>
    <x v="23"/>
  </r>
  <r>
    <d v="2019-11-14T00:00:00"/>
    <n v="3.1371252536773682"/>
    <n v="121216.70525394767"/>
    <x v="0"/>
  </r>
  <r>
    <d v="2019-11-14T01:00:00"/>
    <n v="3.2711093425750732"/>
    <n v="115311.38206108614"/>
    <x v="1"/>
  </r>
  <r>
    <d v="2019-11-14T02:00:00"/>
    <n v="3.0414133071899414"/>
    <n v="112094.10635612493"/>
    <x v="2"/>
  </r>
  <r>
    <d v="2019-11-14T03:00:00"/>
    <n v="3.1452107429504395"/>
    <n v="114624.34992302857"/>
    <x v="3"/>
  </r>
  <r>
    <d v="2019-11-14T04:00:00"/>
    <n v="3.2802824974060059"/>
    <n v="119063.91753464665"/>
    <x v="4"/>
  </r>
  <r>
    <d v="2019-11-14T05:00:00"/>
    <n v="3.3312790393829346"/>
    <n v="125083.97736377036"/>
    <x v="5"/>
  </r>
  <r>
    <d v="2019-11-14T06:00:00"/>
    <n v="3.6577804088592529"/>
    <n v="143352.95113842803"/>
    <x v="6"/>
  </r>
  <r>
    <d v="2019-11-14T07:00:00"/>
    <n v="3.378990650177002"/>
    <n v="159702.0141336658"/>
    <x v="7"/>
  </r>
  <r>
    <d v="2019-11-14T08:00:00"/>
    <n v="3.1976912021636963"/>
    <n v="170977.13697606718"/>
    <x v="8"/>
  </r>
  <r>
    <d v="2019-11-14T09:00:00"/>
    <n v="3.0909276008605957"/>
    <n v="171438.43931614453"/>
    <x v="9"/>
  </r>
  <r>
    <d v="2019-11-14T10:00:00"/>
    <n v="2.5849781036376953"/>
    <n v="164069.34114232965"/>
    <x v="10"/>
  </r>
  <r>
    <d v="2019-11-14T11:00:00"/>
    <n v="2.0666360855102539"/>
    <n v="155217.53680582347"/>
    <x v="11"/>
  </r>
  <r>
    <d v="2019-11-14T12:00:00"/>
    <n v="1.9224646091461182"/>
    <n v="146541.20340957766"/>
    <x v="12"/>
  </r>
  <r>
    <d v="2019-11-14T13:00:00"/>
    <n v="1.4563883543014526"/>
    <n v="142650.79543821389"/>
    <x v="13"/>
  </r>
  <r>
    <d v="2019-11-14T14:00:00"/>
    <n v="1.5941452980041504"/>
    <n v="131745.99306452792"/>
    <x v="14"/>
  </r>
  <r>
    <d v="2019-11-14T15:00:00"/>
    <n v="1.718868613243103"/>
    <n v="129973.78344890772"/>
    <x v="15"/>
  </r>
  <r>
    <d v="2019-11-14T16:00:00"/>
    <n v="2.1230676174163818"/>
    <n v="117930.07786346304"/>
    <x v="16"/>
  </r>
  <r>
    <d v="2019-11-14T17:00:00"/>
    <n v="2.0896866321563721"/>
    <n v="114941.93472780894"/>
    <x v="17"/>
  </r>
  <r>
    <d v="2019-11-14T18:00:00"/>
    <n v="2.4914066791534424"/>
    <n v="111146.03513498958"/>
    <x v="18"/>
  </r>
  <r>
    <d v="2019-11-14T19:00:00"/>
    <n v="2.6037771701812744"/>
    <n v="111883.7781855495"/>
    <x v="19"/>
  </r>
  <r>
    <d v="2019-11-14T20:00:00"/>
    <n v="2.712446928024292"/>
    <n v="111829.82472242661"/>
    <x v="20"/>
  </r>
  <r>
    <d v="2019-11-14T21:00:00"/>
    <n v="2.7360591888427734"/>
    <n v="112268.13986336243"/>
    <x v="21"/>
  </r>
  <r>
    <d v="2019-11-14T22:00:00"/>
    <n v="2.6873037815093994"/>
    <n v="107999.94388650345"/>
    <x v="22"/>
  </r>
  <r>
    <d v="2019-11-14T23:00:00"/>
    <n v="2.5096457004547119"/>
    <n v="107409.73245257145"/>
    <x v="23"/>
  </r>
  <r>
    <d v="2019-11-15T00:00:00"/>
    <n v="2.4488191604614258"/>
    <n v="105528.7209416546"/>
    <x v="0"/>
  </r>
  <r>
    <d v="2019-11-15T01:00:00"/>
    <n v="2.3532538414001465"/>
    <n v="104280.34869904995"/>
    <x v="1"/>
  </r>
  <r>
    <d v="2019-11-15T02:00:00"/>
    <n v="2.4783205986022949"/>
    <n v="99551.92095051051"/>
    <x v="2"/>
  </r>
  <r>
    <d v="2019-11-15T03:00:00"/>
    <n v="2.4901103973388672"/>
    <n v="105380.42946907986"/>
    <x v="3"/>
  </r>
  <r>
    <d v="2019-11-15T04:00:00"/>
    <n v="2.5011875629425049"/>
    <n v="109710.01332591004"/>
    <x v="4"/>
  </r>
  <r>
    <d v="2019-11-15T05:00:00"/>
    <n v="2.6475260257720947"/>
    <n v="113070.82919964631"/>
    <x v="5"/>
  </r>
  <r>
    <d v="2019-11-15T06:00:00"/>
    <n v="3.0519957542419434"/>
    <n v="128762.70297680805"/>
    <x v="6"/>
  </r>
  <r>
    <d v="2019-11-15T07:00:00"/>
    <n v="2.8626816272735596"/>
    <n v="144745.86776618619"/>
    <x v="7"/>
  </r>
  <r>
    <d v="2019-11-15T08:00:00"/>
    <n v="2.7546989917755127"/>
    <n v="155401.22190769704"/>
    <x v="8"/>
  </r>
  <r>
    <d v="2019-11-15T09:00:00"/>
    <n v="2.3577699661254883"/>
    <n v="154464.71994003601"/>
    <x v="9"/>
  </r>
  <r>
    <d v="2019-11-15T10:00:00"/>
    <n v="2.1582553386688232"/>
    <n v="147358.2420779544"/>
    <x v="10"/>
  </r>
  <r>
    <d v="2019-11-15T11:00:00"/>
    <n v="1.9754272699356079"/>
    <n v="140069.46128374935"/>
    <x v="11"/>
  </r>
  <r>
    <d v="2019-11-15T12:00:00"/>
    <n v="1.6200084686279297"/>
    <n v="135729.85278381867"/>
    <x v="12"/>
  </r>
  <r>
    <d v="2019-11-15T13:00:00"/>
    <n v="1.5361615419387817"/>
    <n v="128626.92662296329"/>
    <x v="13"/>
  </r>
  <r>
    <d v="2019-11-15T14:00:00"/>
    <n v="1.4842429161071777"/>
    <n v="124386.18667441425"/>
    <x v="14"/>
  </r>
  <r>
    <d v="2019-11-15T15:00:00"/>
    <n v="1.7181017398834229"/>
    <n v="121387.42344669336"/>
    <x v="15"/>
  </r>
  <r>
    <d v="2019-11-15T16:00:00"/>
    <n v="1.8860073089599609"/>
    <n v="109251.27598898746"/>
    <x v="16"/>
  </r>
  <r>
    <d v="2019-11-15T17:00:00"/>
    <n v="2.0671141147613525"/>
    <n v="103415.27723765586"/>
    <x v="17"/>
  </r>
  <r>
    <d v="2019-11-15T18:00:00"/>
    <n v="1.9673796892166138"/>
    <n v="100502.78199265382"/>
    <x v="18"/>
  </r>
  <r>
    <d v="2019-11-15T19:00:00"/>
    <n v="2.1946835517883301"/>
    <n v="99706.778133341359"/>
    <x v="19"/>
  </r>
  <r>
    <d v="2019-11-15T20:00:00"/>
    <n v="2.2928123474121094"/>
    <n v="102644.98092642125"/>
    <x v="20"/>
  </r>
  <r>
    <d v="2019-11-15T21:00:00"/>
    <n v="2.4700696468353271"/>
    <n v="101772.94623491319"/>
    <x v="21"/>
  </r>
  <r>
    <d v="2019-11-15T22:00:00"/>
    <n v="2.5398950576782227"/>
    <n v="99977.911680484976"/>
    <x v="22"/>
  </r>
  <r>
    <d v="2019-11-15T23:00:00"/>
    <n v="2.5251965522766113"/>
    <n v="100802.12623007102"/>
    <x v="23"/>
  </r>
  <r>
    <d v="2019-11-16T00:00:00"/>
    <n v="2.4132568836212158"/>
    <n v="102767.43466721484"/>
    <x v="0"/>
  </r>
  <r>
    <d v="2019-11-16T01:00:00"/>
    <n v="2.6127679347991943"/>
    <n v="100847.16878462071"/>
    <x v="1"/>
  </r>
  <r>
    <d v="2019-11-16T02:00:00"/>
    <n v="2.6161019802093506"/>
    <n v="101983.54289089143"/>
    <x v="2"/>
  </r>
  <r>
    <d v="2019-11-16T03:00:00"/>
    <n v="2.7269856929779053"/>
    <n v="100605.45269809639"/>
    <x v="3"/>
  </r>
  <r>
    <d v="2019-11-16T04:00:00"/>
    <n v="2.912722110748291"/>
    <n v="102709.99442753695"/>
    <x v="4"/>
  </r>
  <r>
    <d v="2019-11-16T05:00:00"/>
    <n v="2.9243907928466797"/>
    <n v="105553.52385369175"/>
    <x v="5"/>
  </r>
  <r>
    <d v="2019-11-16T06:00:00"/>
    <n v="2.9753317832946777"/>
    <n v="110992.1197574104"/>
    <x v="6"/>
  </r>
  <r>
    <d v="2019-11-16T07:00:00"/>
    <n v="3.0528643131256104"/>
    <n v="118231.08070241311"/>
    <x v="7"/>
  </r>
  <r>
    <d v="2019-11-16T08:00:00"/>
    <n v="3.0170674324035645"/>
    <n v="120250.82337697039"/>
    <x v="8"/>
  </r>
  <r>
    <d v="2019-11-16T09:00:00"/>
    <n v="2.8250834941864014"/>
    <n v="120597.64754675032"/>
    <x v="9"/>
  </r>
  <r>
    <d v="2019-11-16T10:00:00"/>
    <n v="2.5384190082550049"/>
    <n v="120870.86996990049"/>
    <x v="10"/>
  </r>
  <r>
    <d v="2019-11-16T11:00:00"/>
    <n v="2.2449676990509033"/>
    <n v="109477.56995294082"/>
    <x v="11"/>
  </r>
  <r>
    <d v="2019-11-16T12:00:00"/>
    <n v="2.0937225818634033"/>
    <n v="103933.8002135842"/>
    <x v="12"/>
  </r>
  <r>
    <d v="2019-11-16T13:00:00"/>
    <n v="2.1138286590576172"/>
    <n v="96956.713951407291"/>
    <x v="13"/>
  </r>
  <r>
    <d v="2019-11-16T14:00:00"/>
    <n v="1.9204674959182739"/>
    <n v="92802.448782618652"/>
    <x v="14"/>
  </r>
  <r>
    <d v="2019-11-16T15:00:00"/>
    <n v="1.9099413156509399"/>
    <n v="89738.010499221971"/>
    <x v="15"/>
  </r>
  <r>
    <d v="2019-11-16T16:00:00"/>
    <n v="2.0422599315643311"/>
    <n v="90402.978120354092"/>
    <x v="16"/>
  </r>
  <r>
    <d v="2019-11-16T17:00:00"/>
    <n v="2.3330051898956299"/>
    <n v="91468.83746027312"/>
    <x v="17"/>
  </r>
  <r>
    <d v="2019-11-16T18:00:00"/>
    <n v="2.674776554107666"/>
    <n v="96128.206987369922"/>
    <x v="18"/>
  </r>
  <r>
    <d v="2019-11-16T19:00:00"/>
    <n v="2.3470981121063232"/>
    <n v="99770.856046527333"/>
    <x v="19"/>
  </r>
  <r>
    <d v="2019-11-16T20:00:00"/>
    <n v="2.383244514465332"/>
    <n v="99208.183191399119"/>
    <x v="20"/>
  </r>
  <r>
    <d v="2019-11-16T21:00:00"/>
    <n v="2.6383473873138428"/>
    <n v="99849.414165338763"/>
    <x v="21"/>
  </r>
  <r>
    <d v="2019-11-16T22:00:00"/>
    <n v="2.5955297946929932"/>
    <n v="100404.63741664654"/>
    <x v="22"/>
  </r>
  <r>
    <d v="2019-11-16T23:00:00"/>
    <n v="2.4215104579925537"/>
    <n v="101280.39045382034"/>
    <x v="23"/>
  </r>
  <r>
    <d v="2019-11-17T00:00:00"/>
    <n v="2.4851126670837402"/>
    <n v="101061.16095159735"/>
    <x v="0"/>
  </r>
  <r>
    <d v="2019-11-17T01:00:00"/>
    <n v="2.5492801666259766"/>
    <n v="100493.88532279742"/>
    <x v="1"/>
  </r>
  <r>
    <d v="2019-11-17T02:00:00"/>
    <n v="2.794572114944458"/>
    <n v="99478.357369441626"/>
    <x v="2"/>
  </r>
  <r>
    <d v="2019-11-17T03:00:00"/>
    <n v="2.6953682899475098"/>
    <n v="101270.35461668775"/>
    <x v="3"/>
  </r>
  <r>
    <d v="2019-11-17T04:00:00"/>
    <n v="2.8290660381317139"/>
    <n v="103915.11606183443"/>
    <x v="4"/>
  </r>
  <r>
    <d v="2019-11-17T05:00:00"/>
    <n v="2.8924410343170166"/>
    <n v="105143.76860266177"/>
    <x v="5"/>
  </r>
  <r>
    <d v="2019-11-17T06:00:00"/>
    <n v="2.9506723880767822"/>
    <n v="110088.70039918597"/>
    <x v="6"/>
  </r>
  <r>
    <d v="2019-11-17T07:00:00"/>
    <n v="2.9840164184570313"/>
    <n v="116232.27488416794"/>
    <x v="7"/>
  </r>
  <r>
    <d v="2019-11-17T08:00:00"/>
    <n v="3.0491123199462891"/>
    <n v="118411.61641419237"/>
    <x v="8"/>
  </r>
  <r>
    <d v="2019-11-17T09:00:00"/>
    <n v="2.9089395999908447"/>
    <n v="113458.74313411399"/>
    <x v="9"/>
  </r>
  <r>
    <d v="2019-11-17T10:00:00"/>
    <n v="2.3816468715667725"/>
    <n v="106553.92648042084"/>
    <x v="10"/>
  </r>
  <r>
    <d v="2019-11-17T11:00:00"/>
    <n v="1.994642972946167"/>
    <n v="97421.155578648366"/>
    <x v="11"/>
  </r>
  <r>
    <d v="2019-11-17T12:00:00"/>
    <n v="1.8857821226119995"/>
    <n v="91113.55253456677"/>
    <x v="12"/>
  </r>
  <r>
    <d v="2019-11-17T13:00:00"/>
    <n v="1.7163784503936768"/>
    <n v="85188.754434460308"/>
    <x v="13"/>
  </r>
  <r>
    <d v="2019-11-17T14:00:00"/>
    <n v="1.5381194353103638"/>
    <n v="84291.619670853397"/>
    <x v="14"/>
  </r>
  <r>
    <d v="2019-11-17T15:00:00"/>
    <n v="1.8290880918502808"/>
    <n v="80190.909558754196"/>
    <x v="15"/>
  </r>
  <r>
    <d v="2019-11-17T16:00:00"/>
    <n v="1.9640611410140991"/>
    <n v="84463.410779412967"/>
    <x v="16"/>
  </r>
  <r>
    <d v="2019-11-17T17:00:00"/>
    <n v="1.965062141418457"/>
    <n v="87598.115839161328"/>
    <x v="17"/>
  </r>
  <r>
    <d v="2019-11-17T18:00:00"/>
    <n v="1.9653844833374023"/>
    <n v="88146.661295879574"/>
    <x v="18"/>
  </r>
  <r>
    <d v="2019-11-17T19:00:00"/>
    <n v="2.1600594520568848"/>
    <n v="86358.134073056222"/>
    <x v="19"/>
  </r>
  <r>
    <d v="2019-11-17T20:00:00"/>
    <n v="2.2168903350830078"/>
    <n v="84787.77751932219"/>
    <x v="20"/>
  </r>
  <r>
    <d v="2019-11-17T21:00:00"/>
    <n v="2.173652172088623"/>
    <n v="87986.399901449768"/>
    <x v="21"/>
  </r>
  <r>
    <d v="2019-11-17T22:00:00"/>
    <n v="1.8367000818252563"/>
    <n v="83373.098927116633"/>
    <x v="22"/>
  </r>
  <r>
    <d v="2019-11-17T23:00:00"/>
    <n v="1.6443445682525635"/>
    <n v="82768.844273514143"/>
    <x v="23"/>
  </r>
  <r>
    <d v="2019-11-18T00:00:00"/>
    <n v="1.713685154914856"/>
    <n v="85672.223712466177"/>
    <x v="0"/>
  </r>
  <r>
    <d v="2019-11-18T01:00:00"/>
    <n v="1.7664234638214111"/>
    <n v="86629.620997806836"/>
    <x v="1"/>
  </r>
  <r>
    <d v="2019-11-18T02:00:00"/>
    <n v="1.8217520713806152"/>
    <n v="82699.916243718806"/>
    <x v="2"/>
  </r>
  <r>
    <d v="2019-11-18T03:00:00"/>
    <n v="1.8665845394134521"/>
    <n v="84658.764215980438"/>
    <x v="3"/>
  </r>
  <r>
    <d v="2019-11-18T04:00:00"/>
    <n v="1.9686121940612793"/>
    <n v="88629.758698369449"/>
    <x v="4"/>
  </r>
  <r>
    <d v="2019-11-18T05:00:00"/>
    <n v="2.1683902740478516"/>
    <n v="100055.43146562143"/>
    <x v="5"/>
  </r>
  <r>
    <d v="2019-11-18T06:00:00"/>
    <n v="2.3979265689849854"/>
    <n v="117399.81449452294"/>
    <x v="6"/>
  </r>
  <r>
    <d v="2019-11-18T07:00:00"/>
    <n v="2.3645944595336914"/>
    <n v="134045.50066512273"/>
    <x v="7"/>
  </r>
  <r>
    <d v="2019-11-18T08:00:00"/>
    <n v="2.2164270877838135"/>
    <n v="144589.0460438669"/>
    <x v="8"/>
  </r>
  <r>
    <d v="2019-11-18T09:00:00"/>
    <n v="2.0751059055328369"/>
    <n v="150924.89424690013"/>
    <x v="9"/>
  </r>
  <r>
    <d v="2019-11-18T10:00:00"/>
    <n v="2.0002942085266113"/>
    <n v="140155.45548415094"/>
    <x v="10"/>
  </r>
  <r>
    <d v="2019-11-18T11:00:00"/>
    <n v="1.8438063859939575"/>
    <n v="133756.00501443952"/>
    <x v="11"/>
  </r>
  <r>
    <d v="2019-11-18T12:00:00"/>
    <n v="1.4786808490753174"/>
    <n v="130568.48910914846"/>
    <x v="12"/>
  </r>
  <r>
    <d v="2019-11-18T13:00:00"/>
    <n v="1.4483950138092041"/>
    <n v="127403.07547333905"/>
    <x v="13"/>
  </r>
  <r>
    <d v="2019-11-18T14:00:00"/>
    <n v="1.4659775495529175"/>
    <n v="124272.56693901362"/>
    <x v="14"/>
  </r>
  <r>
    <d v="2019-11-18T15:00:00"/>
    <n v="1.3358207941055298"/>
    <n v="117603.09126621598"/>
    <x v="15"/>
  </r>
  <r>
    <d v="2019-11-18T16:00:00"/>
    <n v="1.7175301313400269"/>
    <n v="109482.52467751512"/>
    <x v="16"/>
  </r>
  <r>
    <d v="2019-11-18T17:00:00"/>
    <n v="1.8482004404067993"/>
    <n v="106078.50122907937"/>
    <x v="17"/>
  </r>
  <r>
    <d v="2019-11-18T18:00:00"/>
    <n v="1.7039014101028442"/>
    <n v="101140.15661466058"/>
    <x v="18"/>
  </r>
  <r>
    <d v="2019-11-18T19:00:00"/>
    <n v="1.8383275270462036"/>
    <n v="94751.840965037787"/>
    <x v="19"/>
  </r>
  <r>
    <d v="2019-11-18T20:00:00"/>
    <n v="2.0677540302276611"/>
    <n v="94626.475967308914"/>
    <x v="20"/>
  </r>
  <r>
    <d v="2019-11-18T21:00:00"/>
    <n v="1.8764110803604126"/>
    <n v="93315.564605905121"/>
    <x v="21"/>
  </r>
  <r>
    <d v="2019-11-18T22:00:00"/>
    <n v="1.9742144346237183"/>
    <n v="88220.061219832976"/>
    <x v="22"/>
  </r>
  <r>
    <d v="2019-11-18T23:00:00"/>
    <n v="1.6699585914611816"/>
    <n v="86295.528237695296"/>
    <x v="23"/>
  </r>
  <r>
    <d v="2019-11-19T00:00:00"/>
    <n v="1.5667401552200317"/>
    <n v="85488.770848129556"/>
    <x v="0"/>
  </r>
  <r>
    <d v="2019-11-19T01:00:00"/>
    <n v="1.5837019681930542"/>
    <n v="83543.51090650179"/>
    <x v="1"/>
  </r>
  <r>
    <d v="2019-11-19T02:00:00"/>
    <n v="1.4829182624816895"/>
    <n v="80202.397315483584"/>
    <x v="2"/>
  </r>
  <r>
    <d v="2019-11-19T03:00:00"/>
    <n v="1.529163122177124"/>
    <n v="81369.815660955268"/>
    <x v="3"/>
  </r>
  <r>
    <d v="2019-11-19T04:00:00"/>
    <n v="1.5639621019363403"/>
    <n v="83025.448102979659"/>
    <x v="4"/>
  </r>
  <r>
    <d v="2019-11-19T05:00:00"/>
    <n v="1.85825514793396"/>
    <n v="90817.345135881085"/>
    <x v="5"/>
  </r>
  <r>
    <d v="2019-11-19T06:00:00"/>
    <n v="2.0326666831970215"/>
    <n v="106292.64374701804"/>
    <x v="6"/>
  </r>
  <r>
    <d v="2019-11-19T07:00:00"/>
    <n v="1.752862811088562"/>
    <n v="120686.76369921313"/>
    <x v="7"/>
  </r>
  <r>
    <d v="2019-11-19T08:00:00"/>
    <n v="1.6763099431991577"/>
    <n v="131152.89314534576"/>
    <x v="8"/>
  </r>
  <r>
    <d v="2019-11-19T09:00:00"/>
    <n v="1.6333556175231934"/>
    <n v="135710.58169031548"/>
    <x v="9"/>
  </r>
  <r>
    <d v="2019-11-19T10:00:00"/>
    <n v="1.5846381187438965"/>
    <n v="132222.99986657259"/>
    <x v="10"/>
  </r>
  <r>
    <d v="2019-11-19T11:00:00"/>
    <n v="1.3599199056625366"/>
    <n v="129916.01698517406"/>
    <x v="11"/>
  </r>
  <r>
    <d v="2019-11-19T12:00:00"/>
    <n v="1.2734243869781494"/>
    <n v="123189.33051834574"/>
    <x v="12"/>
  </r>
  <r>
    <d v="2019-11-19T13:00:00"/>
    <n v="1.228915810585022"/>
    <n v="122194.3762593165"/>
    <x v="13"/>
  </r>
  <r>
    <d v="2019-11-19T14:00:00"/>
    <n v="1.2014728784561157"/>
    <n v="121132.31907932871"/>
    <x v="14"/>
  </r>
  <r>
    <d v="2019-11-19T15:00:00"/>
    <n v="1.1871545314788818"/>
    <n v="112864.83141516689"/>
    <x v="15"/>
  </r>
  <r>
    <d v="2019-11-19T16:00:00"/>
    <n v="1.5889322757720947"/>
    <n v="106155.43598932958"/>
    <x v="16"/>
  </r>
  <r>
    <d v="2019-11-19T17:00:00"/>
    <n v="1.5362786054611206"/>
    <n v="104299.31599784107"/>
    <x v="17"/>
  </r>
  <r>
    <d v="2019-11-19T18:00:00"/>
    <n v="1.7697319984436035"/>
    <n v="97058.178344585031"/>
    <x v="18"/>
  </r>
  <r>
    <d v="2019-11-19T19:00:00"/>
    <n v="1.8317673206329346"/>
    <n v="94639.538383679057"/>
    <x v="19"/>
  </r>
  <r>
    <d v="2019-11-19T20:00:00"/>
    <n v="1.9676473140716553"/>
    <n v="90473.82024920774"/>
    <x v="20"/>
  </r>
  <r>
    <d v="2019-11-19T21:00:00"/>
    <n v="1.729718804359436"/>
    <n v="86282.810625111757"/>
    <x v="21"/>
  </r>
  <r>
    <d v="2019-11-19T22:00:00"/>
    <n v="1.6127960681915283"/>
    <n v="84077.506213875124"/>
    <x v="22"/>
  </r>
  <r>
    <d v="2019-11-19T23:00:00"/>
    <n v="1.4494175910949707"/>
    <n v="82323.299111054599"/>
    <x v="23"/>
  </r>
  <r>
    <d v="2019-11-20T00:00:00"/>
    <n v="1.3532426357269287"/>
    <n v="81549.670661912867"/>
    <x v="0"/>
  </r>
  <r>
    <d v="2019-11-20T01:00:00"/>
    <n v="1.3973349332809448"/>
    <n v="80106.445311581178"/>
    <x v="1"/>
  </r>
  <r>
    <d v="2019-11-20T02:00:00"/>
    <n v="1.3603836297988892"/>
    <n v="77300.33287947964"/>
    <x v="2"/>
  </r>
  <r>
    <d v="2019-11-20T03:00:00"/>
    <n v="1.3923879861831665"/>
    <n v="73668.972879916721"/>
    <x v="3"/>
  </r>
  <r>
    <d v="2019-11-20T04:00:00"/>
    <n v="1.4720458984375"/>
    <n v="77207.342491177871"/>
    <x v="4"/>
  </r>
  <r>
    <d v="2019-11-20T05:00:00"/>
    <n v="1.6391855478286743"/>
    <n v="84521.629502265743"/>
    <x v="5"/>
  </r>
  <r>
    <d v="2019-11-20T06:00:00"/>
    <n v="1.8521076440811157"/>
    <n v="103001.75049720988"/>
    <x v="6"/>
  </r>
  <r>
    <d v="2019-11-20T07:00:00"/>
    <n v="1.6837948560714722"/>
    <n v="114606.1467770366"/>
    <x v="7"/>
  </r>
  <r>
    <d v="2019-11-20T08:00:00"/>
    <n v="1.5109854936599731"/>
    <n v="125812.31695789551"/>
    <x v="8"/>
  </r>
  <r>
    <d v="2019-11-20T09:00:00"/>
    <n v="1.6681977510452271"/>
    <n v="132920.54357303874"/>
    <x v="9"/>
  </r>
  <r>
    <d v="2019-11-20T10:00:00"/>
    <n v="1.5487234592437744"/>
    <n v="136436.04729961185"/>
    <x v="10"/>
  </r>
  <r>
    <d v="2019-11-20T11:00:00"/>
    <n v="1.4705367088317871"/>
    <n v="133670.3568863367"/>
    <x v="11"/>
  </r>
  <r>
    <d v="2019-11-20T12:00:00"/>
    <n v="1.5891011953353882"/>
    <n v="131259.50780375977"/>
    <x v="12"/>
  </r>
  <r>
    <d v="2019-11-20T13:00:00"/>
    <n v="1.3043372631072998"/>
    <n v="130043.2019643472"/>
    <x v="13"/>
  </r>
  <r>
    <d v="2019-11-20T14:00:00"/>
    <n v="1.3056482076644897"/>
    <n v="128869.36028359437"/>
    <x v="14"/>
  </r>
  <r>
    <d v="2019-11-20T15:00:00"/>
    <n v="1.570925235748291"/>
    <n v="115379.6722807481"/>
    <x v="15"/>
  </r>
  <r>
    <d v="2019-11-20T16:00:00"/>
    <n v="1.6530438661575317"/>
    <n v="107564.33612721809"/>
    <x v="16"/>
  </r>
  <r>
    <d v="2019-11-20T17:00:00"/>
    <n v="1.7799639701843262"/>
    <n v="108819.22568185923"/>
    <x v="17"/>
  </r>
  <r>
    <d v="2019-11-20T18:00:00"/>
    <n v="1.8767436742782593"/>
    <n v="104443.49173435161"/>
    <x v="18"/>
  </r>
  <r>
    <d v="2019-11-20T19:00:00"/>
    <n v="2.0447041988372803"/>
    <n v="100597.1315588912"/>
    <x v="19"/>
  </r>
  <r>
    <d v="2019-11-20T20:00:00"/>
    <n v="2.146221399307251"/>
    <n v="95571.842259305791"/>
    <x v="20"/>
  </r>
  <r>
    <d v="2019-11-20T21:00:00"/>
    <n v="1.8880047798156738"/>
    <n v="94295.608341861167"/>
    <x v="21"/>
  </r>
  <r>
    <d v="2019-11-20T22:00:00"/>
    <n v="1.8902087211608887"/>
    <n v="88931.920787949173"/>
    <x v="22"/>
  </r>
  <r>
    <d v="2019-11-20T23:00:00"/>
    <n v="1.7292108535766602"/>
    <n v="87087.827134577878"/>
    <x v="23"/>
  </r>
  <r>
    <d v="2019-11-21T00:00:00"/>
    <n v="1.7008308172225952"/>
    <n v="87346.442858163005"/>
    <x v="0"/>
  </r>
  <r>
    <d v="2019-11-21T01:00:00"/>
    <n v="1.8988782167434692"/>
    <n v="86974.828028553122"/>
    <x v="1"/>
  </r>
  <r>
    <d v="2019-11-21T02:00:00"/>
    <n v="1.788150429725647"/>
    <n v="82396.884753626975"/>
    <x v="2"/>
  </r>
  <r>
    <d v="2019-11-21T03:00:00"/>
    <n v="1.8210282325744629"/>
    <n v="81341.049796387873"/>
    <x v="3"/>
  </r>
  <r>
    <d v="2019-11-21T04:00:00"/>
    <n v="1.9095762968063354"/>
    <n v="86103.23878255715"/>
    <x v="4"/>
  </r>
  <r>
    <d v="2019-11-21T05:00:00"/>
    <n v="2.1131551265716553"/>
    <n v="96797.126195931196"/>
    <x v="5"/>
  </r>
  <r>
    <d v="2019-11-21T06:00:00"/>
    <n v="2.3317596912384033"/>
    <n v="115574.45858893983"/>
    <x v="6"/>
  </r>
  <r>
    <d v="2019-11-21T07:00:00"/>
    <n v="2.1897974014282227"/>
    <n v="129462.84320070183"/>
    <x v="7"/>
  </r>
  <r>
    <d v="2019-11-21T08:00:00"/>
    <n v="1.8384796380996704"/>
    <n v="136609.88332531409"/>
    <x v="8"/>
  </r>
  <r>
    <d v="2019-11-21T09:00:00"/>
    <n v="1.8380743265151978"/>
    <n v="142552.45049325965"/>
    <x v="9"/>
  </r>
  <r>
    <d v="2019-11-21T10:00:00"/>
    <n v="1.5121320486068726"/>
    <n v="136540.54221755575"/>
    <x v="10"/>
  </r>
  <r>
    <d v="2019-11-21T11:00:00"/>
    <n v="1.4522489309310913"/>
    <n v="132831.74834437601"/>
    <x v="11"/>
  </r>
  <r>
    <d v="2019-11-21T12:00:00"/>
    <n v="1.3600363731384277"/>
    <n v="126807.60892020715"/>
    <x v="12"/>
  </r>
  <r>
    <d v="2019-11-21T13:00:00"/>
    <n v="1.2910062074661255"/>
    <n v="125443.75801939123"/>
    <x v="13"/>
  </r>
  <r>
    <d v="2019-11-21T14:00:00"/>
    <n v="1.3688559532165527"/>
    <n v="123053.89894254856"/>
    <x v="14"/>
  </r>
  <r>
    <d v="2019-11-21T15:00:00"/>
    <n v="1.4300662279129028"/>
    <n v="117508.32513671045"/>
    <x v="15"/>
  </r>
  <r>
    <d v="2019-11-21T16:00:00"/>
    <n v="1.3871003389358521"/>
    <n v="107607.12140488529"/>
    <x v="16"/>
  </r>
  <r>
    <d v="2019-11-21T17:00:00"/>
    <n v="1.5261425971984863"/>
    <n v="107294.64506429102"/>
    <x v="17"/>
  </r>
  <r>
    <d v="2019-11-21T18:00:00"/>
    <n v="1.6454493999481201"/>
    <n v="103507.52846691888"/>
    <x v="18"/>
  </r>
  <r>
    <d v="2019-11-21T19:00:00"/>
    <n v="1.5164999961853027"/>
    <n v="99216.274114956541"/>
    <x v="19"/>
  </r>
  <r>
    <d v="2019-11-21T20:00:00"/>
    <n v="1.7112064361572266"/>
    <n v="93429.934779439922"/>
    <x v="20"/>
  </r>
  <r>
    <d v="2019-11-21T21:00:00"/>
    <n v="1.6629098653793335"/>
    <n v="89446.947946747852"/>
    <x v="21"/>
  </r>
  <r>
    <d v="2019-11-21T22:00:00"/>
    <n v="1.4143823385238647"/>
    <n v="82562.008360604217"/>
    <x v="22"/>
  </r>
  <r>
    <d v="2019-11-21T23:00:00"/>
    <n v="1.1277035474777222"/>
    <n v="79348.113498233259"/>
    <x v="23"/>
  </r>
  <r>
    <d v="2019-11-22T00:00:00"/>
    <n v="1.0316836833953857"/>
    <n v="76421.19276335153"/>
    <x v="0"/>
  </r>
  <r>
    <d v="2019-11-22T01:00:00"/>
    <n v="1.0001628398895264"/>
    <n v="74327.224610204605"/>
    <x v="1"/>
  </r>
  <r>
    <d v="2019-11-22T02:00:00"/>
    <n v="1.0416609048843384"/>
    <n v="76431.900049246047"/>
    <x v="2"/>
  </r>
  <r>
    <d v="2019-11-22T03:00:00"/>
    <n v="1.080918550491333"/>
    <n v="73141.881295364903"/>
    <x v="3"/>
  </r>
  <r>
    <d v="2019-11-22T04:00:00"/>
    <n v="1.1161637306213379"/>
    <n v="75029.401195207698"/>
    <x v="4"/>
  </r>
  <r>
    <d v="2019-11-22T05:00:00"/>
    <n v="1.2171632051467896"/>
    <n v="79894.412873086156"/>
    <x v="5"/>
  </r>
  <r>
    <d v="2019-11-22T06:00:00"/>
    <n v="1.6581723690032959"/>
    <n v="90964.112380912527"/>
    <x v="6"/>
  </r>
  <r>
    <d v="2019-11-22T07:00:00"/>
    <n v="1.5138552188873291"/>
    <n v="105153.62036581233"/>
    <x v="7"/>
  </r>
  <r>
    <d v="2019-11-22T08:00:00"/>
    <n v="1.3860006332397461"/>
    <n v="120447.47511111606"/>
    <x v="8"/>
  </r>
  <r>
    <d v="2019-11-22T09:00:00"/>
    <n v="1.452972412109375"/>
    <n v="123652.86428111984"/>
    <x v="9"/>
  </r>
  <r>
    <d v="2019-11-22T10:00:00"/>
    <n v="1.2658731937408447"/>
    <n v="124739.29572182745"/>
    <x v="10"/>
  </r>
  <r>
    <d v="2019-11-22T11:00:00"/>
    <n v="1.3229571580886841"/>
    <n v="123607.24880830766"/>
    <x v="11"/>
  </r>
  <r>
    <d v="2019-11-22T12:00:00"/>
    <n v="1.401627779006958"/>
    <n v="120812.24721131209"/>
    <x v="12"/>
  </r>
  <r>
    <d v="2019-11-22T13:00:00"/>
    <n v="1.432315468788147"/>
    <n v="118684.03449107688"/>
    <x v="13"/>
  </r>
  <r>
    <d v="2019-11-22T14:00:00"/>
    <n v="1.4539575576782227"/>
    <n v="118817.84698295669"/>
    <x v="14"/>
  </r>
  <r>
    <d v="2019-11-22T15:00:00"/>
    <n v="1.3993346691131592"/>
    <n v="113658.68995742046"/>
    <x v="15"/>
  </r>
  <r>
    <d v="2019-11-22T16:00:00"/>
    <n v="1.5718345642089844"/>
    <n v="104444.80006613603"/>
    <x v="16"/>
  </r>
  <r>
    <d v="2019-11-22T17:00:00"/>
    <n v="1.6758265495300293"/>
    <n v="103179.65946006039"/>
    <x v="17"/>
  </r>
  <r>
    <d v="2019-11-22T18:00:00"/>
    <n v="1.8508936166763306"/>
    <n v="97226.437971107647"/>
    <x v="18"/>
  </r>
  <r>
    <d v="2019-11-22T19:00:00"/>
    <n v="1.7109177112579346"/>
    <n v="92059.322670175054"/>
    <x v="19"/>
  </r>
  <r>
    <d v="2019-11-22T20:00:00"/>
    <n v="1.8702250719070435"/>
    <n v="91271.046590693266"/>
    <x v="20"/>
  </r>
  <r>
    <d v="2019-11-22T21:00:00"/>
    <n v="1.9003018140792847"/>
    <n v="92067.52602872414"/>
    <x v="21"/>
  </r>
  <r>
    <d v="2019-11-22T22:00:00"/>
    <n v="1.8016939163208008"/>
    <n v="85256.690353454222"/>
    <x v="22"/>
  </r>
  <r>
    <d v="2019-11-22T23:00:00"/>
    <n v="1.7856738567352295"/>
    <n v="87779.989995388198"/>
    <x v="23"/>
  </r>
  <r>
    <d v="2019-11-23T00:00:00"/>
    <n v="1.7348414659500122"/>
    <n v="87753.631782977609"/>
    <x v="0"/>
  </r>
  <r>
    <d v="2019-11-23T01:00:00"/>
    <n v="1.7705670595169067"/>
    <n v="85537.0113603926"/>
    <x v="1"/>
  </r>
  <r>
    <d v="2019-11-23T02:00:00"/>
    <n v="1.8591424226760864"/>
    <n v="82136.608908775597"/>
    <x v="2"/>
  </r>
  <r>
    <d v="2019-11-23T03:00:00"/>
    <n v="1.7110310792922974"/>
    <n v="82131.546466608284"/>
    <x v="3"/>
  </r>
  <r>
    <d v="2019-11-23T04:00:00"/>
    <n v="1.8624535799026489"/>
    <n v="82959.127861415822"/>
    <x v="4"/>
  </r>
  <r>
    <d v="2019-11-23T05:00:00"/>
    <n v="1.883841872215271"/>
    <n v="85311.893475684294"/>
    <x v="5"/>
  </r>
  <r>
    <d v="2019-11-23T06:00:00"/>
    <n v="1.7879617214202881"/>
    <n v="92154.004958402293"/>
    <x v="6"/>
  </r>
  <r>
    <d v="2019-11-23T07:00:00"/>
    <n v="1.7877988815307617"/>
    <n v="90485.680434022972"/>
    <x v="7"/>
  </r>
  <r>
    <d v="2019-11-23T08:00:00"/>
    <n v="1.9595224857330322"/>
    <n v="97181.915422626349"/>
    <x v="8"/>
  </r>
  <r>
    <d v="2019-11-23T09:00:00"/>
    <n v="1.8814710378646851"/>
    <n v="96493.958042908169"/>
    <x v="9"/>
  </r>
  <r>
    <d v="2019-11-23T10:00:00"/>
    <n v="1.850054144859314"/>
    <n v="99869.084629776698"/>
    <x v="10"/>
  </r>
  <r>
    <d v="2019-11-23T11:00:00"/>
    <n v="2.0423767566680908"/>
    <n v="99867.504020799432"/>
    <x v="11"/>
  </r>
  <r>
    <d v="2019-11-23T12:00:00"/>
    <n v="1.785699725151062"/>
    <n v="95980.920297993885"/>
    <x v="12"/>
  </r>
  <r>
    <d v="2019-11-23T13:00:00"/>
    <n v="1.7177754640579224"/>
    <n v="93672.548833983383"/>
    <x v="13"/>
  </r>
  <r>
    <d v="2019-11-23T14:00:00"/>
    <n v="1.5075691938400269"/>
    <n v="92204.592016078357"/>
    <x v="14"/>
  </r>
  <r>
    <d v="2019-11-23T15:00:00"/>
    <n v="1.677466869354248"/>
    <n v="91804.611624339246"/>
    <x v="15"/>
  </r>
  <r>
    <d v="2019-11-23T16:00:00"/>
    <n v="1.6940211057662964"/>
    <n v="89286.732877183109"/>
    <x v="16"/>
  </r>
  <r>
    <d v="2019-11-23T17:00:00"/>
    <n v="2.0952932834625244"/>
    <n v="91207.132544028937"/>
    <x v="17"/>
  </r>
  <r>
    <d v="2019-11-23T18:00:00"/>
    <n v="2.0057575702667236"/>
    <n v="92560.545050240311"/>
    <x v="18"/>
  </r>
  <r>
    <d v="2019-11-23T19:00:00"/>
    <n v="1.7341277599334717"/>
    <n v="89995.734120208042"/>
    <x v="19"/>
  </r>
  <r>
    <d v="2019-11-23T20:00:00"/>
    <n v="1.9037152528762817"/>
    <n v="88484.900116052435"/>
    <x v="20"/>
  </r>
  <r>
    <d v="2019-11-23T21:00:00"/>
    <n v="1.7590172290802002"/>
    <n v="85995.16672667762"/>
    <x v="21"/>
  </r>
  <r>
    <d v="2019-11-23T22:00:00"/>
    <n v="1.7051972150802612"/>
    <n v="81934.809080317253"/>
    <x v="22"/>
  </r>
  <r>
    <d v="2019-11-23T23:00:00"/>
    <n v="1.5765310525894165"/>
    <n v="79406.510370200951"/>
    <x v="23"/>
  </r>
  <r>
    <d v="2019-11-24T00:00:00"/>
    <n v="1.605649471282959"/>
    <n v="82155.039070284431"/>
    <x v="0"/>
  </r>
  <r>
    <d v="2019-11-24T01:00:00"/>
    <n v="1.601282000541687"/>
    <n v="84122.767313679506"/>
    <x v="1"/>
  </r>
  <r>
    <d v="2019-11-24T02:00:00"/>
    <n v="1.5997923612594604"/>
    <n v="85124.293290552931"/>
    <x v="2"/>
  </r>
  <r>
    <d v="2019-11-24T03:00:00"/>
    <n v="1.6223467588424683"/>
    <n v="81677.212913967698"/>
    <x v="3"/>
  </r>
  <r>
    <d v="2019-11-24T04:00:00"/>
    <n v="1.7742857933044434"/>
    <n v="83603.717618850947"/>
    <x v="4"/>
  </r>
  <r>
    <d v="2019-11-24T05:00:00"/>
    <n v="1.9517005681991577"/>
    <n v="85770.37483724601"/>
    <x v="5"/>
  </r>
  <r>
    <d v="2019-11-24T06:00:00"/>
    <n v="1.9562200307846069"/>
    <n v="90559.176343301515"/>
    <x v="6"/>
  </r>
  <r>
    <d v="2019-11-24T07:00:00"/>
    <n v="1.9759750366210938"/>
    <n v="92905.634380520074"/>
    <x v="7"/>
  </r>
  <r>
    <d v="2019-11-24T08:00:00"/>
    <n v="2.1266064643859863"/>
    <n v="94026.244195337582"/>
    <x v="8"/>
  </r>
  <r>
    <d v="2019-11-24T09:00:00"/>
    <n v="2.0225841999053955"/>
    <n v="94327.312941477256"/>
    <x v="9"/>
  </r>
  <r>
    <d v="2019-11-24T10:00:00"/>
    <n v="1.9947010278701782"/>
    <n v="95100.378864022685"/>
    <x v="10"/>
  </r>
  <r>
    <d v="2019-11-24T11:00:00"/>
    <n v="1.5998609066009521"/>
    <n v="93519.479425874131"/>
    <x v="11"/>
  </r>
  <r>
    <d v="2019-11-24T12:00:00"/>
    <n v="1.6315045356750488"/>
    <n v="92003.447154848414"/>
    <x v="12"/>
  </r>
  <r>
    <d v="2019-11-24T13:00:00"/>
    <n v="1.8788254261016846"/>
    <n v="86259.825314411544"/>
    <x v="13"/>
  </r>
  <r>
    <d v="2019-11-24T14:00:00"/>
    <n v="1.5722287893295288"/>
    <n v="83170.63213596736"/>
    <x v="14"/>
  </r>
  <r>
    <d v="2019-11-24T15:00:00"/>
    <n v="1.5797386169433594"/>
    <n v="83640.954566905697"/>
    <x v="15"/>
  </r>
  <r>
    <d v="2019-11-24T16:00:00"/>
    <n v="1.5507339239120483"/>
    <n v="85580.236061267962"/>
    <x v="16"/>
  </r>
  <r>
    <d v="2019-11-24T17:00:00"/>
    <n v="1.8606528043746948"/>
    <n v="90515.320184203811"/>
    <x v="17"/>
  </r>
  <r>
    <d v="2019-11-24T18:00:00"/>
    <n v="2.2118597030639648"/>
    <n v="91845.127349010538"/>
    <x v="18"/>
  </r>
  <r>
    <d v="2019-11-24T19:00:00"/>
    <n v="2.5647616386413574"/>
    <n v="89540.647123123519"/>
    <x v="19"/>
  </r>
  <r>
    <d v="2019-11-24T20:00:00"/>
    <n v="2.622760534286499"/>
    <n v="90728.101760535268"/>
    <x v="20"/>
  </r>
  <r>
    <d v="2019-11-24T21:00:00"/>
    <n v="2.5441598892211914"/>
    <n v="91321.399630039741"/>
    <x v="21"/>
  </r>
  <r>
    <d v="2019-11-24T22:00:00"/>
    <n v="2.456657886505127"/>
    <n v="91440.242324737483"/>
    <x v="22"/>
  </r>
  <r>
    <d v="2019-11-24T23:00:00"/>
    <n v="2.2882044315338135"/>
    <n v="91749.521719755619"/>
    <x v="23"/>
  </r>
  <r>
    <d v="2019-11-25T00:00:00"/>
    <n v="2.2916305065155029"/>
    <n v="91912.069664573733"/>
    <x v="0"/>
  </r>
  <r>
    <d v="2019-11-25T01:00:00"/>
    <n v="2.0935306549072266"/>
    <n v="91491.195377188356"/>
    <x v="1"/>
  </r>
  <r>
    <d v="2019-11-25T02:00:00"/>
    <n v="2.3171243667602539"/>
    <n v="91588.894470857282"/>
    <x v="2"/>
  </r>
  <r>
    <d v="2019-11-25T03:00:00"/>
    <n v="2.2207417488098145"/>
    <n v="89059.563464875726"/>
    <x v="3"/>
  </r>
  <r>
    <d v="2019-11-25T04:00:00"/>
    <n v="2.4285819530487061"/>
    <n v="99130.274228981754"/>
    <x v="4"/>
  </r>
  <r>
    <d v="2019-11-25T05:00:00"/>
    <n v="2.4860372543334961"/>
    <n v="105758.97297793649"/>
    <x v="5"/>
  </r>
  <r>
    <d v="2019-11-25T06:00:00"/>
    <n v="2.8289430141448975"/>
    <n v="124403.30516317811"/>
    <x v="6"/>
  </r>
  <r>
    <d v="2019-11-25T07:00:00"/>
    <n v="2.6917338371276855"/>
    <n v="140690.65558777694"/>
    <x v="7"/>
  </r>
  <r>
    <d v="2019-11-25T08:00:00"/>
    <n v="2.5134818553924561"/>
    <n v="151475.43435869704"/>
    <x v="8"/>
  </r>
  <r>
    <d v="2019-11-25T09:00:00"/>
    <n v="2.2254495620727539"/>
    <n v="150076.21527951502"/>
    <x v="9"/>
  </r>
  <r>
    <d v="2019-11-25T10:00:00"/>
    <n v="1.9087281227111816"/>
    <n v="143118.79981078682"/>
    <x v="10"/>
  </r>
  <r>
    <d v="2019-11-25T11:00:00"/>
    <n v="1.6918661594390869"/>
    <n v="137207.8981635152"/>
    <x v="11"/>
  </r>
  <r>
    <d v="2019-11-25T12:00:00"/>
    <n v="1.363337516784668"/>
    <n v="131712.13387021405"/>
    <x v="12"/>
  </r>
  <r>
    <d v="2019-11-25T13:00:00"/>
    <n v="1.1915652751922607"/>
    <n v="126806.26791355421"/>
    <x v="13"/>
  </r>
  <r>
    <d v="2019-11-25T14:00:00"/>
    <n v="1.3233827352523804"/>
    <n v="120688.91956575665"/>
    <x v="14"/>
  </r>
  <r>
    <d v="2019-11-25T15:00:00"/>
    <n v="1.4118181467056274"/>
    <n v="114293.55344983125"/>
    <x v="15"/>
  </r>
  <r>
    <d v="2019-11-25T16:00:00"/>
    <n v="1.4476697444915771"/>
    <n v="105813.40903863154"/>
    <x v="16"/>
  </r>
  <r>
    <d v="2019-11-25T17:00:00"/>
    <n v="1.7367522716522217"/>
    <n v="101644.14189579846"/>
    <x v="17"/>
  </r>
  <r>
    <d v="2019-11-25T18:00:00"/>
    <n v="1.9348330497741699"/>
    <n v="102012.90201561975"/>
    <x v="18"/>
  </r>
  <r>
    <d v="2019-11-25T19:00:00"/>
    <n v="1.9392712116241455"/>
    <n v="101987.76876791926"/>
    <x v="19"/>
  </r>
  <r>
    <d v="2019-11-25T20:00:00"/>
    <n v="2.014197826385498"/>
    <n v="100824.07324098582"/>
    <x v="20"/>
  </r>
  <r>
    <d v="2019-11-25T21:00:00"/>
    <n v="2.0972185134887695"/>
    <n v="100468.9456805962"/>
    <x v="21"/>
  </r>
  <r>
    <d v="2019-11-25T22:00:00"/>
    <n v="2.0894114971160889"/>
    <n v="91750.028066910672"/>
    <x v="22"/>
  </r>
  <r>
    <d v="2019-11-25T23:00:00"/>
    <n v="1.8204588890075684"/>
    <n v="89591.113480636835"/>
    <x v="23"/>
  </r>
  <r>
    <d v="2019-11-26T00:00:00"/>
    <n v="1.8747454881668091"/>
    <n v="87376.543838727172"/>
    <x v="0"/>
  </r>
  <r>
    <d v="2019-11-26T01:00:00"/>
    <n v="1.9674407243728638"/>
    <n v="88411.507970197184"/>
    <x v="1"/>
  </r>
  <r>
    <d v="2019-11-26T02:00:00"/>
    <n v="1.9967763423919678"/>
    <n v="90382.5244365783"/>
    <x v="2"/>
  </r>
  <r>
    <d v="2019-11-26T03:00:00"/>
    <n v="2.0313751697540283"/>
    <n v="90850.081699089584"/>
    <x v="3"/>
  </r>
  <r>
    <d v="2019-11-26T04:00:00"/>
    <n v="2.2784304618835449"/>
    <n v="98497.703501338314"/>
    <x v="4"/>
  </r>
  <r>
    <d v="2019-11-26T05:00:00"/>
    <n v="2.4903721809387207"/>
    <n v="104661.02983256348"/>
    <x v="5"/>
  </r>
  <r>
    <d v="2019-11-26T06:00:00"/>
    <n v="2.6468081474304199"/>
    <n v="122018.03681088643"/>
    <x v="6"/>
  </r>
  <r>
    <d v="2019-11-26T07:00:00"/>
    <n v="2.5672504901885986"/>
    <n v="132990.31403732969"/>
    <x v="7"/>
  </r>
  <r>
    <d v="2019-11-26T08:00:00"/>
    <n v="2.3868706226348877"/>
    <n v="151507.23517325282"/>
    <x v="8"/>
  </r>
  <r>
    <d v="2019-11-26T09:00:00"/>
    <n v="2.3443231582641602"/>
    <n v="148296.18087978271"/>
    <x v="9"/>
  </r>
  <r>
    <d v="2019-11-26T10:00:00"/>
    <n v="1.976435661315918"/>
    <n v="143449.51279815039"/>
    <x v="10"/>
  </r>
  <r>
    <d v="2019-11-26T11:00:00"/>
    <n v="1.775603175163269"/>
    <n v="133256.00416194522"/>
    <x v="11"/>
  </r>
  <r>
    <d v="2019-11-26T12:00:00"/>
    <n v="1.4526602029800415"/>
    <n v="125704.49951653458"/>
    <x v="12"/>
  </r>
  <r>
    <d v="2019-11-26T13:00:00"/>
    <n v="1.5165122747421265"/>
    <n v="122167.31512784757"/>
    <x v="13"/>
  </r>
  <r>
    <d v="2019-11-26T14:00:00"/>
    <n v="1.4254804849624634"/>
    <n v="119838.01117471528"/>
    <x v="14"/>
  </r>
  <r>
    <d v="2019-11-26T15:00:00"/>
    <n v="1.4187936782836914"/>
    <n v="114697.52291621924"/>
    <x v="15"/>
  </r>
  <r>
    <d v="2019-11-26T16:00:00"/>
    <n v="1.6123300790786743"/>
    <n v="106957.1098962656"/>
    <x v="16"/>
  </r>
  <r>
    <d v="2019-11-26T17:00:00"/>
    <n v="1.7626341581344604"/>
    <n v="104666.8301069415"/>
    <x v="17"/>
  </r>
  <r>
    <d v="2019-11-26T18:00:00"/>
    <n v="1.77458655834198"/>
    <n v="95488.563476417228"/>
    <x v="18"/>
  </r>
  <r>
    <d v="2019-11-26T19:00:00"/>
    <n v="1.6411812305450439"/>
    <n v="97795.783661282374"/>
    <x v="19"/>
  </r>
  <r>
    <d v="2019-11-26T20:00:00"/>
    <n v="1.7963610887527466"/>
    <n v="93765.866888851728"/>
    <x v="20"/>
  </r>
  <r>
    <d v="2019-11-26T21:00:00"/>
    <n v="1.6780520677566528"/>
    <n v="91914.379386644054"/>
    <x v="21"/>
  </r>
  <r>
    <d v="2019-11-26T22:00:00"/>
    <n v="1.6064006090164185"/>
    <n v="85606.610319722779"/>
    <x v="22"/>
  </r>
  <r>
    <d v="2019-11-26T23:00:00"/>
    <n v="1.5731066465377808"/>
    <n v="83166.508932869081"/>
    <x v="23"/>
  </r>
  <r>
    <d v="2019-11-27T00:00:00"/>
    <n v="1.298771858215332"/>
    <n v="81246.710309963455"/>
    <x v="0"/>
  </r>
  <r>
    <d v="2019-11-27T01:00:00"/>
    <n v="1.3581655025482178"/>
    <n v="78845.477230494391"/>
    <x v="1"/>
  </r>
  <r>
    <d v="2019-11-27T02:00:00"/>
    <n v="1.2917948961257935"/>
    <n v="75343.536964459825"/>
    <x v="2"/>
  </r>
  <r>
    <d v="2019-11-27T03:00:00"/>
    <n v="1.289813756942749"/>
    <n v="75823.596562225677"/>
    <x v="3"/>
  </r>
  <r>
    <d v="2019-11-27T04:00:00"/>
    <n v="1.3332111835479736"/>
    <n v="79942.604711682696"/>
    <x v="4"/>
  </r>
  <r>
    <d v="2019-11-27T05:00:00"/>
    <n v="1.4094060659408569"/>
    <n v="85096.905864599059"/>
    <x v="5"/>
  </r>
  <r>
    <d v="2019-11-27T06:00:00"/>
    <n v="1.4303144216537476"/>
    <n v="95365.235533058963"/>
    <x v="6"/>
  </r>
  <r>
    <d v="2019-11-27T07:00:00"/>
    <n v="1.4723489284515381"/>
    <n v="103863.07034759522"/>
    <x v="7"/>
  </r>
  <r>
    <d v="2019-11-27T08:00:00"/>
    <n v="1.3917622566223145"/>
    <n v="110870.35913870503"/>
    <x v="8"/>
  </r>
  <r>
    <d v="2019-11-27T09:00:00"/>
    <n v="1.3394621610641479"/>
    <n v="112265.85652086497"/>
    <x v="9"/>
  </r>
  <r>
    <d v="2019-11-27T10:00:00"/>
    <n v="1.3676642179489136"/>
    <n v="112683.93930564034"/>
    <x v="10"/>
  </r>
  <r>
    <d v="2019-11-27T11:00:00"/>
    <n v="1.2358101606369019"/>
    <n v="107661.66627241817"/>
    <x v="11"/>
  </r>
  <r>
    <d v="2019-11-27T12:00:00"/>
    <n v="1.1483058929443359"/>
    <n v="101533.15253524823"/>
    <x v="12"/>
  </r>
  <r>
    <d v="2019-11-27T13:00:00"/>
    <n v="1.2700462341308594"/>
    <n v="101653.011970832"/>
    <x v="13"/>
  </r>
  <r>
    <d v="2019-11-27T14:00:00"/>
    <n v="1.2495391368865967"/>
    <n v="104441.34028263687"/>
    <x v="14"/>
  </r>
  <r>
    <d v="2019-11-27T15:00:00"/>
    <n v="1.4215342998504639"/>
    <n v="103469.31825371005"/>
    <x v="15"/>
  </r>
  <r>
    <d v="2019-11-27T16:00:00"/>
    <n v="1.3262648582458496"/>
    <n v="97117.216177686016"/>
    <x v="16"/>
  </r>
  <r>
    <d v="2019-11-27T17:00:00"/>
    <n v="1.5208196640014648"/>
    <n v="93212.051009926014"/>
    <x v="17"/>
  </r>
  <r>
    <d v="2019-11-27T18:00:00"/>
    <n v="1.6615550518035889"/>
    <n v="93957.950194420788"/>
    <x v="18"/>
  </r>
  <r>
    <d v="2019-11-27T19:00:00"/>
    <n v="1.6179527044296265"/>
    <n v="93221.621396745089"/>
    <x v="19"/>
  </r>
  <r>
    <d v="2019-11-27T20:00:00"/>
    <n v="1.5884659290313721"/>
    <n v="87305.540894850594"/>
    <x v="20"/>
  </r>
  <r>
    <d v="2019-11-27T21:00:00"/>
    <n v="1.718769907951355"/>
    <n v="86038.667182410529"/>
    <x v="21"/>
  </r>
  <r>
    <d v="2019-11-27T22:00:00"/>
    <n v="1.5876803398132324"/>
    <n v="84010.916369869476"/>
    <x v="22"/>
  </r>
  <r>
    <d v="2019-11-27T23:00:00"/>
    <n v="1.6326552629470825"/>
    <n v="80747.964022811924"/>
    <x v="23"/>
  </r>
  <r>
    <d v="2019-11-28T00:00:00"/>
    <n v="1.5545566082000732"/>
    <n v="80717.0307226882"/>
    <x v="0"/>
  </r>
  <r>
    <d v="2019-11-28T01:00:00"/>
    <n v="1.5673916339874268"/>
    <n v="78951.32877393598"/>
    <x v="1"/>
  </r>
  <r>
    <d v="2019-11-28T02:00:00"/>
    <n v="1.4702674150466919"/>
    <n v="75496.425412385419"/>
    <x v="2"/>
  </r>
  <r>
    <d v="2019-11-28T03:00:00"/>
    <n v="1.6686255931854248"/>
    <n v="76442.934096222176"/>
    <x v="3"/>
  </r>
  <r>
    <d v="2019-11-28T04:00:00"/>
    <n v="1.6821327209472656"/>
    <n v="77529.455295435226"/>
    <x v="4"/>
  </r>
  <r>
    <d v="2019-11-28T05:00:00"/>
    <n v="1.7953951358795166"/>
    <n v="76903.067297207162"/>
    <x v="5"/>
  </r>
  <r>
    <d v="2019-11-28T06:00:00"/>
    <n v="1.8537682294845581"/>
    <n v="80892.499549786662"/>
    <x v="6"/>
  </r>
  <r>
    <d v="2019-11-28T07:00:00"/>
    <n v="1.7646076679229736"/>
    <n v="83906.47956675032"/>
    <x v="7"/>
  </r>
  <r>
    <d v="2019-11-28T08:00:00"/>
    <n v="1.9820972681045532"/>
    <n v="86641.712990194719"/>
    <x v="8"/>
  </r>
  <r>
    <d v="2019-11-28T09:00:00"/>
    <n v="2.2406685352325439"/>
    <n v="85869.649541344319"/>
    <x v="9"/>
  </r>
  <r>
    <d v="2019-11-28T10:00:00"/>
    <n v="2.2119011878967285"/>
    <n v="87192.728114574857"/>
    <x v="10"/>
  </r>
  <r>
    <d v="2019-11-28T11:00:00"/>
    <n v="2.1371703147888184"/>
    <n v="88571.670654907139"/>
    <x v="11"/>
  </r>
  <r>
    <d v="2019-11-28T12:00:00"/>
    <n v="2.1308045387268066"/>
    <n v="86331.205382911154"/>
    <x v="12"/>
  </r>
  <r>
    <d v="2019-11-28T13:00:00"/>
    <n v="1.8799089193344116"/>
    <n v="80713.360625917558"/>
    <x v="13"/>
  </r>
  <r>
    <d v="2019-11-28T14:00:00"/>
    <n v="1.6864389181137085"/>
    <n v="78726.007300536046"/>
    <x v="14"/>
  </r>
  <r>
    <d v="2019-11-28T15:00:00"/>
    <n v="1.7646598815917969"/>
    <n v="78284.326312869525"/>
    <x v="15"/>
  </r>
  <r>
    <d v="2019-11-28T16:00:00"/>
    <n v="1.811267614364624"/>
    <n v="79817.629833303479"/>
    <x v="16"/>
  </r>
  <r>
    <d v="2019-11-28T17:00:00"/>
    <n v="1.8521853685379028"/>
    <n v="81621.709117130318"/>
    <x v="17"/>
  </r>
  <r>
    <d v="2019-11-28T18:00:00"/>
    <n v="1.9995156526565552"/>
    <n v="82485.207554928376"/>
    <x v="18"/>
  </r>
  <r>
    <d v="2019-11-28T19:00:00"/>
    <n v="2.1142828464508057"/>
    <n v="84857.934286263626"/>
    <x v="19"/>
  </r>
  <r>
    <d v="2019-11-28T20:00:00"/>
    <n v="2.0566773414611816"/>
    <n v="85056.139170320137"/>
    <x v="20"/>
  </r>
  <r>
    <d v="2019-11-28T21:00:00"/>
    <n v="2.1516938209533691"/>
    <n v="85339.790622403976"/>
    <x v="21"/>
  </r>
  <r>
    <d v="2019-11-28T22:00:00"/>
    <n v="1.9362428188323975"/>
    <n v="83146.303907331836"/>
    <x v="22"/>
  </r>
  <r>
    <d v="2019-11-28T23:00:00"/>
    <n v="2.0742645263671875"/>
    <n v="82363.621650322835"/>
    <x v="23"/>
  </r>
  <r>
    <d v="2019-11-29T00:00:00"/>
    <n v="1.8376772403717041"/>
    <n v="82432.056904403013"/>
    <x v="0"/>
  </r>
  <r>
    <d v="2019-11-29T01:00:00"/>
    <n v="1.872138500213623"/>
    <n v="80641.019428040585"/>
    <x v="1"/>
  </r>
  <r>
    <d v="2019-11-29T02:00:00"/>
    <n v="1.9666291475296021"/>
    <n v="82344.862475143353"/>
    <x v="2"/>
  </r>
  <r>
    <d v="2019-11-29T03:00:00"/>
    <n v="1.8845326900482178"/>
    <n v="80478.454415715925"/>
    <x v="3"/>
  </r>
  <r>
    <d v="2019-11-29T04:00:00"/>
    <n v="1.9110566377639771"/>
    <n v="86028.199538214118"/>
    <x v="4"/>
  </r>
  <r>
    <d v="2019-11-29T05:00:00"/>
    <n v="2.023667573928833"/>
    <n v="88334.634920554628"/>
    <x v="5"/>
  </r>
  <r>
    <d v="2019-11-29T06:00:00"/>
    <n v="2.0495641231536865"/>
    <n v="98002.39538149377"/>
    <x v="6"/>
  </r>
  <r>
    <d v="2019-11-29T07:00:00"/>
    <n v="2.0167257785797119"/>
    <n v="101544.62119669338"/>
    <x v="7"/>
  </r>
  <r>
    <d v="2019-11-29T08:00:00"/>
    <n v="2.1105146408081055"/>
    <n v="109680.42950639261"/>
    <x v="8"/>
  </r>
  <r>
    <d v="2019-11-29T09:00:00"/>
    <n v="2.1205053329467773"/>
    <n v="114143.44851465117"/>
    <x v="9"/>
  </r>
  <r>
    <d v="2019-11-29T10:00:00"/>
    <n v="2.0697433948516846"/>
    <n v="111487.49186109651"/>
    <x v="10"/>
  </r>
  <r>
    <d v="2019-11-29T11:00:00"/>
    <n v="1.850224494934082"/>
    <n v="108707.23818734873"/>
    <x v="11"/>
  </r>
  <r>
    <d v="2019-11-29T12:00:00"/>
    <n v="1.9350335597991943"/>
    <n v="106130.35858452167"/>
    <x v="12"/>
  </r>
  <r>
    <d v="2019-11-29T13:00:00"/>
    <n v="1.8303861618041992"/>
    <n v="104112.23915044978"/>
    <x v="13"/>
  </r>
  <r>
    <d v="2019-11-29T14:00:00"/>
    <n v="1.9126855134963989"/>
    <n v="100076.35185960717"/>
    <x v="14"/>
  </r>
  <r>
    <d v="2019-11-29T15:00:00"/>
    <n v="1.7400225400924683"/>
    <n v="101068.53660380497"/>
    <x v="15"/>
  </r>
  <r>
    <d v="2019-11-29T16:00:00"/>
    <n v="1.9930237531661987"/>
    <n v="99993.395267291417"/>
    <x v="16"/>
  </r>
  <r>
    <d v="2019-11-29T17:00:00"/>
    <n v="2.0864846706390381"/>
    <n v="99422.8810971278"/>
    <x v="17"/>
  </r>
  <r>
    <d v="2019-11-29T18:00:00"/>
    <n v="2.0263581275939941"/>
    <n v="96162.819264062986"/>
    <x v="18"/>
  </r>
  <r>
    <d v="2019-11-29T19:00:00"/>
    <n v="1.8971892595291138"/>
    <n v="98752.095268049292"/>
    <x v="19"/>
  </r>
  <r>
    <d v="2019-11-29T20:00:00"/>
    <n v="1.7948806285858154"/>
    <n v="96512.717210793126"/>
    <x v="20"/>
  </r>
  <r>
    <d v="2019-11-29T21:00:00"/>
    <n v="1.7337948083877563"/>
    <n v="93746.722969408627"/>
    <x v="21"/>
  </r>
  <r>
    <d v="2019-11-29T22:00:00"/>
    <n v="1.869498610496521"/>
    <n v="89113.467800398372"/>
    <x v="22"/>
  </r>
  <r>
    <d v="2019-11-29T23:00:00"/>
    <n v="1.7299125194549561"/>
    <n v="86144.563687269809"/>
    <x v="23"/>
  </r>
  <r>
    <d v="2019-11-30T00:00:00"/>
    <n v="1.649319052696228"/>
    <n v="82930.925919566376"/>
    <x v="0"/>
  </r>
  <r>
    <d v="2019-11-30T01:00:00"/>
    <n v="1.6218050718307495"/>
    <n v="81674.900824989105"/>
    <x v="1"/>
  </r>
  <r>
    <d v="2019-11-30T02:00:00"/>
    <n v="1.5616426467895508"/>
    <n v="82880.466179972354"/>
    <x v="2"/>
  </r>
  <r>
    <d v="2019-11-30T03:00:00"/>
    <n v="1.4918811321258545"/>
    <n v="80618.565634312807"/>
    <x v="3"/>
  </r>
  <r>
    <d v="2019-11-30T04:00:00"/>
    <n v="1.4828476905822754"/>
    <n v="80297.248037674974"/>
    <x v="4"/>
  </r>
  <r>
    <d v="2019-11-30T05:00:00"/>
    <n v="1.6675827503204346"/>
    <n v="82153.295507763585"/>
    <x v="5"/>
  </r>
  <r>
    <d v="2019-11-30T06:00:00"/>
    <n v="1.6530722379684448"/>
    <n v="86778.946503989369"/>
    <x v="6"/>
  </r>
  <r>
    <d v="2019-11-30T07:00:00"/>
    <n v="1.6881012916564941"/>
    <n v="87900.777218200688"/>
    <x v="7"/>
  </r>
  <r>
    <d v="2019-11-30T08:00:00"/>
    <n v="2.0017013549804688"/>
    <n v="91896.095998164907"/>
    <x v="8"/>
  </r>
  <r>
    <d v="2019-11-30T09:00:00"/>
    <n v="2.007526159286499"/>
    <n v="92426.610404337742"/>
    <x v="9"/>
  </r>
  <r>
    <d v="2019-11-30T10:00:00"/>
    <n v="2.0810737609863281"/>
    <n v="97318.719513850359"/>
    <x v="10"/>
  </r>
  <r>
    <d v="2019-11-30T11:00:00"/>
    <n v="2.170100212097168"/>
    <n v="95402.076708196124"/>
    <x v="11"/>
  </r>
  <r>
    <d v="2019-11-30T12:00:00"/>
    <n v="2.0336658954620361"/>
    <n v="92450.660173394805"/>
    <x v="12"/>
  </r>
  <r>
    <d v="2019-11-30T13:00:00"/>
    <n v="1.9688689708709717"/>
    <n v="92874.078204713136"/>
    <x v="13"/>
  </r>
  <r>
    <d v="2019-11-30T14:00:00"/>
    <n v="2.0986974239349365"/>
    <n v="90872.556152533449"/>
    <x v="14"/>
  </r>
  <r>
    <d v="2019-11-30T15:00:00"/>
    <n v="1.9397170543670654"/>
    <n v="91975.188660669737"/>
    <x v="15"/>
  </r>
  <r>
    <d v="2019-11-30T16:00:00"/>
    <n v="2.0238213539123535"/>
    <n v="92329.889097547435"/>
    <x v="16"/>
  </r>
  <r>
    <d v="2019-11-30T17:00:00"/>
    <n v="2.0099780559539795"/>
    <n v="94010.566955787668"/>
    <x v="17"/>
  </r>
  <r>
    <d v="2019-11-30T18:00:00"/>
    <n v="1.9679039716720581"/>
    <n v="92339.172287196314"/>
    <x v="18"/>
  </r>
  <r>
    <d v="2019-11-30T19:00:00"/>
    <n v="1.8773033618927002"/>
    <n v="86185.119792845217"/>
    <x v="19"/>
  </r>
  <r>
    <d v="2019-11-30T20:00:00"/>
    <n v="1.7301605939865112"/>
    <n v="85933.691835588819"/>
    <x v="20"/>
  </r>
  <r>
    <d v="2019-11-30T21:00:00"/>
    <n v="1.6386730670928955"/>
    <n v="84602.600864817156"/>
    <x v="21"/>
  </r>
  <r>
    <d v="2019-11-30T22:00:00"/>
    <n v="1.5836236476898193"/>
    <n v="79201.382322915888"/>
    <x v="22"/>
  </r>
  <r>
    <d v="2019-11-30T23:00:00"/>
    <n v="1.4489209651947021"/>
    <n v="75609.651391121995"/>
    <x v="23"/>
  </r>
  <r>
    <d v="2019-12-01T00:00:00"/>
    <n v="1.2372244596481323"/>
    <n v="86636.26498935814"/>
    <x v="0"/>
  </r>
  <r>
    <d v="2019-12-01T01:00:00"/>
    <n v="1.1811494827270508"/>
    <n v="86484.508169900786"/>
    <x v="1"/>
  </r>
  <r>
    <d v="2019-12-01T02:00:00"/>
    <n v="1.0877362489700317"/>
    <n v="85639.750182241289"/>
    <x v="2"/>
  </r>
  <r>
    <d v="2019-12-01T03:00:00"/>
    <n v="1.1902667284011841"/>
    <n v="84557.113803111875"/>
    <x v="3"/>
  </r>
  <r>
    <d v="2019-12-01T04:00:00"/>
    <n v="1.2303141355514526"/>
    <n v="85680.941673284848"/>
    <x v="4"/>
  </r>
  <r>
    <d v="2019-12-01T05:00:00"/>
    <n v="1.0890418291091919"/>
    <n v="85408.622037636829"/>
    <x v="5"/>
  </r>
  <r>
    <d v="2019-12-01T06:00:00"/>
    <n v="1.2801469564437866"/>
    <n v="86916.277300752452"/>
    <x v="6"/>
  </r>
  <r>
    <d v="2019-12-01T07:00:00"/>
    <n v="1.1615734100341797"/>
    <n v="90806.166060107498"/>
    <x v="7"/>
  </r>
  <r>
    <d v="2019-12-01T08:00:00"/>
    <n v="1.3793714046478271"/>
    <n v="89719.287469421877"/>
    <x v="8"/>
  </r>
  <r>
    <d v="2019-12-01T09:00:00"/>
    <n v="1.3919997215270996"/>
    <n v="91344.886988883052"/>
    <x v="9"/>
  </r>
  <r>
    <d v="2019-12-01T10:00:00"/>
    <n v="1.2972108125686646"/>
    <n v="91788.452009598157"/>
    <x v="10"/>
  </r>
  <r>
    <d v="2019-12-01T11:00:00"/>
    <n v="1.3606747388839722"/>
    <n v="92733.26722186133"/>
    <x v="11"/>
  </r>
  <r>
    <d v="2019-12-01T12:00:00"/>
    <n v="1.3025047779083252"/>
    <n v="88727.371366713109"/>
    <x v="12"/>
  </r>
  <r>
    <d v="2019-12-01T13:00:00"/>
    <n v="1.3608533143997192"/>
    <n v="88169.716602749555"/>
    <x v="13"/>
  </r>
  <r>
    <d v="2019-12-01T14:00:00"/>
    <n v="1.2471041679382324"/>
    <n v="87253.601652637255"/>
    <x v="14"/>
  </r>
  <r>
    <d v="2019-12-01T15:00:00"/>
    <n v="1.3444405794143677"/>
    <n v="88680.021548323391"/>
    <x v="15"/>
  </r>
  <r>
    <d v="2019-12-01T16:00:00"/>
    <n v="1.4507153034210205"/>
    <n v="90841.645272797075"/>
    <x v="16"/>
  </r>
  <r>
    <d v="2019-12-01T17:00:00"/>
    <n v="1.7158751487731934"/>
    <n v="96588.145084573451"/>
    <x v="17"/>
  </r>
  <r>
    <d v="2019-12-01T18:00:00"/>
    <n v="1.8400145769119263"/>
    <n v="98227.152400487787"/>
    <x v="18"/>
  </r>
  <r>
    <d v="2019-12-01T19:00:00"/>
    <n v="2.2305395603179932"/>
    <n v="94906.272158460721"/>
    <x v="19"/>
  </r>
  <r>
    <d v="2019-12-01T20:00:00"/>
    <n v="2.0981705188751221"/>
    <n v="93879.340348086727"/>
    <x v="20"/>
  </r>
  <r>
    <d v="2019-12-01T21:00:00"/>
    <n v="1.9468122720718384"/>
    <n v="95153.78270087589"/>
    <x v="21"/>
  </r>
  <r>
    <d v="2019-12-01T22:00:00"/>
    <n v="1.8964431285858154"/>
    <n v="94241.107020861586"/>
    <x v="22"/>
  </r>
  <r>
    <d v="2019-12-01T23:00:00"/>
    <n v="1.6663089990615845"/>
    <n v="90443.644413163842"/>
    <x v="23"/>
  </r>
  <r>
    <d v="2019-12-02T00:00:00"/>
    <n v="1.6728109121322632"/>
    <n v="92476.7377412395"/>
    <x v="0"/>
  </r>
  <r>
    <d v="2019-12-02T01:00:00"/>
    <n v="1.6007225513458252"/>
    <n v="93267.653264564447"/>
    <x v="1"/>
  </r>
  <r>
    <d v="2019-12-02T02:00:00"/>
    <n v="1.7130541801452637"/>
    <n v="93147.43034901077"/>
    <x v="2"/>
  </r>
  <r>
    <d v="2019-12-02T03:00:00"/>
    <n v="1.807536244392395"/>
    <n v="93164.767129708271"/>
    <x v="3"/>
  </r>
  <r>
    <d v="2019-12-02T04:00:00"/>
    <n v="1.8612127304077148"/>
    <n v="95380.545396475267"/>
    <x v="4"/>
  </r>
  <r>
    <d v="2019-12-02T05:00:00"/>
    <n v="1.9848400354385376"/>
    <n v="102932.3829287571"/>
    <x v="5"/>
  </r>
  <r>
    <d v="2019-12-02T06:00:00"/>
    <n v="2.2647972106933594"/>
    <n v="120811.40891683435"/>
    <x v="6"/>
  </r>
  <r>
    <d v="2019-12-02T07:00:00"/>
    <n v="2.2047948837280273"/>
    <n v="141359.16678894905"/>
    <x v="7"/>
  </r>
  <r>
    <d v="2019-12-02T08:00:00"/>
    <n v="2.2643461227416992"/>
    <n v="159639.45989184297"/>
    <x v="8"/>
  </r>
  <r>
    <d v="2019-12-02T09:00:00"/>
    <n v="2.1889908313751221"/>
    <n v="166079.74812646816"/>
    <x v="9"/>
  </r>
  <r>
    <d v="2019-12-02T10:00:00"/>
    <n v="2.2003202438354492"/>
    <n v="168761.22463548655"/>
    <x v="10"/>
  </r>
  <r>
    <d v="2019-12-02T11:00:00"/>
    <n v="2.158198356628418"/>
    <n v="167136.78798834659"/>
    <x v="11"/>
  </r>
  <r>
    <d v="2019-12-02T12:00:00"/>
    <n v="2.0923504829406738"/>
    <n v="163226.0688683211"/>
    <x v="12"/>
  </r>
  <r>
    <d v="2019-12-02T13:00:00"/>
    <n v="2.1281530857086182"/>
    <n v="162409.12755430472"/>
    <x v="13"/>
  </r>
  <r>
    <d v="2019-12-02T14:00:00"/>
    <n v="2.2834062576293945"/>
    <n v="158360.41680455659"/>
    <x v="14"/>
  </r>
  <r>
    <d v="2019-12-02T15:00:00"/>
    <n v="2.4434709548950195"/>
    <n v="148142.50952651395"/>
    <x v="15"/>
  </r>
  <r>
    <d v="2019-12-02T16:00:00"/>
    <n v="2.5366559028625488"/>
    <n v="141138.82645466542"/>
    <x v="16"/>
  </r>
  <r>
    <d v="2019-12-02T17:00:00"/>
    <n v="2.6382548809051514"/>
    <n v="139245.1208745421"/>
    <x v="17"/>
  </r>
  <r>
    <d v="2019-12-02T18:00:00"/>
    <n v="2.5026087760925293"/>
    <n v="134968.73234405369"/>
    <x v="18"/>
  </r>
  <r>
    <d v="2019-12-02T19:00:00"/>
    <n v="2.5454847812652588"/>
    <n v="131582.92093745671"/>
    <x v="19"/>
  </r>
  <r>
    <d v="2019-12-02T20:00:00"/>
    <n v="2.7111191749572754"/>
    <n v="129259.54106796172"/>
    <x v="20"/>
  </r>
  <r>
    <d v="2019-12-02T21:00:00"/>
    <n v="2.3737688064575195"/>
    <n v="120743.43195525267"/>
    <x v="21"/>
  </r>
  <r>
    <d v="2019-12-02T22:00:00"/>
    <n v="2.408245325088501"/>
    <n v="115171.91084572644"/>
    <x v="22"/>
  </r>
  <r>
    <d v="2019-12-02T23:00:00"/>
    <n v="2.2296254634857178"/>
    <n v="115737.13289595771"/>
    <x v="23"/>
  </r>
  <r>
    <d v="2019-12-03T00:00:00"/>
    <n v="2.0433855056762695"/>
    <n v="115624.34412883165"/>
    <x v="0"/>
  </r>
  <r>
    <d v="2019-12-03T01:00:00"/>
    <n v="2.0297296047210693"/>
    <n v="115006.52989949669"/>
    <x v="1"/>
  </r>
  <r>
    <d v="2019-12-03T02:00:00"/>
    <n v="1.9911345243453979"/>
    <n v="111664.30280446167"/>
    <x v="2"/>
  </r>
  <r>
    <d v="2019-12-03T03:00:00"/>
    <n v="2.1111767292022705"/>
    <n v="110800.41385704921"/>
    <x v="3"/>
  </r>
  <r>
    <d v="2019-12-03T04:00:00"/>
    <n v="2.1651885509490967"/>
    <n v="110617.21859094324"/>
    <x v="4"/>
  </r>
  <r>
    <d v="2019-12-03T05:00:00"/>
    <n v="2.2982885837554932"/>
    <n v="118397.05037212204"/>
    <x v="5"/>
  </r>
  <r>
    <d v="2019-12-03T06:00:00"/>
    <n v="2.3534622192382813"/>
    <n v="134547.16632244765"/>
    <x v="6"/>
  </r>
  <r>
    <d v="2019-12-03T07:00:00"/>
    <n v="2.2798690795898438"/>
    <n v="150975.81189391779"/>
    <x v="7"/>
  </r>
  <r>
    <d v="2019-12-03T08:00:00"/>
    <n v="2.1693713665008545"/>
    <n v="168876.8689656604"/>
    <x v="8"/>
  </r>
  <r>
    <d v="2019-12-03T09:00:00"/>
    <n v="2.2185719013214111"/>
    <n v="178776.38057362384"/>
    <x v="9"/>
  </r>
  <r>
    <d v="2019-12-03T10:00:00"/>
    <n v="2.1716549396514893"/>
    <n v="178388.97407207775"/>
    <x v="10"/>
  </r>
  <r>
    <d v="2019-12-03T11:00:00"/>
    <n v="2.0921847820281982"/>
    <n v="182957.65671777423"/>
    <x v="11"/>
  </r>
  <r>
    <d v="2019-12-03T12:00:00"/>
    <n v="2.0155069828033447"/>
    <n v="176384.59778347224"/>
    <x v="12"/>
  </r>
  <r>
    <d v="2019-12-03T13:00:00"/>
    <n v="1.97963547706604"/>
    <n v="172321.6403083099"/>
    <x v="13"/>
  </r>
  <r>
    <d v="2019-12-03T14:00:00"/>
    <n v="2.0883815288543701"/>
    <n v="163334.743421085"/>
    <x v="14"/>
  </r>
  <r>
    <d v="2019-12-03T15:00:00"/>
    <n v="2.1701347827911377"/>
    <n v="156579.70415434297"/>
    <x v="15"/>
  </r>
  <r>
    <d v="2019-12-03T16:00:00"/>
    <n v="2.332399845123291"/>
    <n v="142949.82841399263"/>
    <x v="16"/>
  </r>
  <r>
    <d v="2019-12-03T17:00:00"/>
    <n v="2.4847943782806396"/>
    <n v="139822.6858235742"/>
    <x v="17"/>
  </r>
  <r>
    <d v="2019-12-03T18:00:00"/>
    <n v="2.515017032623291"/>
    <n v="138489.44376449063"/>
    <x v="18"/>
  </r>
  <r>
    <d v="2019-12-03T19:00:00"/>
    <n v="2.4965448379516602"/>
    <n v="134079.79937158979"/>
    <x v="19"/>
  </r>
  <r>
    <d v="2019-12-03T20:00:00"/>
    <n v="2.4187557697296143"/>
    <n v="131395.08606039317"/>
    <x v="20"/>
  </r>
  <r>
    <d v="2019-12-03T21:00:00"/>
    <n v="2.4461278915405273"/>
    <n v="127803.52877568266"/>
    <x v="21"/>
  </r>
  <r>
    <d v="2019-12-03T22:00:00"/>
    <n v="2.3403599262237549"/>
    <n v="122651.65195118364"/>
    <x v="22"/>
  </r>
  <r>
    <d v="2019-12-03T23:00:00"/>
    <n v="2.3231921195983887"/>
    <n v="120415.41170494871"/>
    <x v="23"/>
  </r>
  <r>
    <d v="2019-12-04T00:00:00"/>
    <n v="2.3976573944091797"/>
    <n v="120744.51737887281"/>
    <x v="0"/>
  </r>
  <r>
    <d v="2019-12-04T01:00:00"/>
    <n v="2.3279798030853271"/>
    <n v="115431.94136400793"/>
    <x v="1"/>
  </r>
  <r>
    <d v="2019-12-04T02:00:00"/>
    <n v="2.4202959537506104"/>
    <n v="113169.03572404599"/>
    <x v="2"/>
  </r>
  <r>
    <d v="2019-12-04T03:00:00"/>
    <n v="2.5070285797119141"/>
    <n v="114279.60376916188"/>
    <x v="3"/>
  </r>
  <r>
    <d v="2019-12-04T04:00:00"/>
    <n v="2.6564524173736572"/>
    <n v="117901.86850203313"/>
    <x v="4"/>
  </r>
  <r>
    <d v="2019-12-04T05:00:00"/>
    <n v="2.7988283634185791"/>
    <n v="125793.98586033081"/>
    <x v="5"/>
  </r>
  <r>
    <d v="2019-12-04T06:00:00"/>
    <n v="2.9120221138000488"/>
    <n v="140080.25954961928"/>
    <x v="6"/>
  </r>
  <r>
    <d v="2019-12-04T07:00:00"/>
    <n v="2.7410509586334229"/>
    <n v="164198.06710587206"/>
    <x v="7"/>
  </r>
  <r>
    <d v="2019-12-04T08:00:00"/>
    <n v="2.6470873355865479"/>
    <n v="181163.12131237923"/>
    <x v="8"/>
  </r>
  <r>
    <d v="2019-12-04T09:00:00"/>
    <n v="2.5452563762664795"/>
    <n v="177872.5163186109"/>
    <x v="9"/>
  </r>
  <r>
    <d v="2019-12-04T10:00:00"/>
    <n v="2.242919921875"/>
    <n v="170410.32758417638"/>
    <x v="10"/>
  </r>
  <r>
    <d v="2019-12-04T11:00:00"/>
    <n v="1.8642939329147339"/>
    <n v="167421.55020745556"/>
    <x v="11"/>
  </r>
  <r>
    <d v="2019-12-04T12:00:00"/>
    <n v="1.5454821586608887"/>
    <n v="160730.80180052065"/>
    <x v="12"/>
  </r>
  <r>
    <d v="2019-12-04T13:00:00"/>
    <n v="1.4032522439956665"/>
    <n v="155650.43802564347"/>
    <x v="13"/>
  </r>
  <r>
    <d v="2019-12-04T14:00:00"/>
    <n v="1.4604983329772949"/>
    <n v="150543.15542444409"/>
    <x v="14"/>
  </r>
  <r>
    <d v="2019-12-04T15:00:00"/>
    <n v="1.5288689136505127"/>
    <n v="144969.7181499459"/>
    <x v="15"/>
  </r>
  <r>
    <d v="2019-12-04T16:00:00"/>
    <n v="1.6895098686218262"/>
    <n v="133687.74358748228"/>
    <x v="16"/>
  </r>
  <r>
    <d v="2019-12-04T17:00:00"/>
    <n v="1.8235564231872559"/>
    <n v="136088.83873105838"/>
    <x v="17"/>
  </r>
  <r>
    <d v="2019-12-04T18:00:00"/>
    <n v="1.9623895883560181"/>
    <n v="137322.1352470929"/>
    <x v="18"/>
  </r>
  <r>
    <d v="2019-12-04T19:00:00"/>
    <n v="2.3183598518371582"/>
    <n v="130269.53960093051"/>
    <x v="19"/>
  </r>
  <r>
    <d v="2019-12-04T20:00:00"/>
    <n v="2.1099457740783691"/>
    <n v="122361.641060119"/>
    <x v="20"/>
  </r>
  <r>
    <d v="2019-12-04T21:00:00"/>
    <n v="2.2443459033966064"/>
    <n v="116453.42967509133"/>
    <x v="21"/>
  </r>
  <r>
    <d v="2019-12-04T22:00:00"/>
    <n v="2.2176942825317383"/>
    <n v="111727.61941761312"/>
    <x v="22"/>
  </r>
  <r>
    <d v="2019-12-04T23:00:00"/>
    <n v="1.8926299810409546"/>
    <n v="106192.92704836844"/>
    <x v="23"/>
  </r>
  <r>
    <d v="2019-12-05T00:00:00"/>
    <n v="1.9322192668914795"/>
    <n v="104471.03665718326"/>
    <x v="0"/>
  </r>
  <r>
    <d v="2019-12-05T01:00:00"/>
    <n v="1.8073550462722778"/>
    <n v="100554.72204233707"/>
    <x v="1"/>
  </r>
  <r>
    <d v="2019-12-05T02:00:00"/>
    <n v="1.92359459400177"/>
    <n v="100482.24388633094"/>
    <x v="2"/>
  </r>
  <r>
    <d v="2019-12-05T03:00:00"/>
    <n v="2.1179313659667969"/>
    <n v="106253.17428659604"/>
    <x v="3"/>
  </r>
  <r>
    <d v="2019-12-05T04:00:00"/>
    <n v="2.1809742450714111"/>
    <n v="112159.76902883562"/>
    <x v="4"/>
  </r>
  <r>
    <d v="2019-12-05T05:00:00"/>
    <n v="2.5760321617126465"/>
    <n v="126150.79441053927"/>
    <x v="5"/>
  </r>
  <r>
    <d v="2019-12-05T06:00:00"/>
    <n v="2.7081320285797119"/>
    <n v="144707.11645819293"/>
    <x v="6"/>
  </r>
  <r>
    <d v="2019-12-05T07:00:00"/>
    <n v="2.6244266033172607"/>
    <n v="165141.90922394986"/>
    <x v="7"/>
  </r>
  <r>
    <d v="2019-12-05T08:00:00"/>
    <n v="2.759141206741333"/>
    <n v="177855.05161150385"/>
    <x v="8"/>
  </r>
  <r>
    <d v="2019-12-05T09:00:00"/>
    <n v="2.6075770854949951"/>
    <n v="181293.89766322772"/>
    <x v="9"/>
  </r>
  <r>
    <d v="2019-12-05T10:00:00"/>
    <n v="1.8920681476593018"/>
    <n v="173437.32814986928"/>
    <x v="10"/>
  </r>
  <r>
    <d v="2019-12-05T11:00:00"/>
    <n v="1.6765456199645996"/>
    <n v="164189.66125429232"/>
    <x v="11"/>
  </r>
  <r>
    <d v="2019-12-05T12:00:00"/>
    <n v="1.3609638214111328"/>
    <n v="159917.44273183201"/>
    <x v="12"/>
  </r>
  <r>
    <d v="2019-12-05T13:00:00"/>
    <n v="1.2299628257751465"/>
    <n v="155935.88253763531"/>
    <x v="13"/>
  </r>
  <r>
    <d v="2019-12-05T14:00:00"/>
    <n v="1.2285343408584595"/>
    <n v="149042.39535415528"/>
    <x v="14"/>
  </r>
  <r>
    <d v="2019-12-05T15:00:00"/>
    <n v="1.2884455919265747"/>
    <n v="144074.1981957783"/>
    <x v="15"/>
  </r>
  <r>
    <d v="2019-12-05T16:00:00"/>
    <n v="1.5870168209075928"/>
    <n v="132301.09705523134"/>
    <x v="16"/>
  </r>
  <r>
    <d v="2019-12-05T17:00:00"/>
    <n v="1.8420753479003906"/>
    <n v="126381.51763603491"/>
    <x v="17"/>
  </r>
  <r>
    <d v="2019-12-05T18:00:00"/>
    <n v="2.2743256092071533"/>
    <n v="121855.02424002872"/>
    <x v="18"/>
  </r>
  <r>
    <d v="2019-12-05T19:00:00"/>
    <n v="2.303328275680542"/>
    <n v="119459.26752301384"/>
    <x v="19"/>
  </r>
  <r>
    <d v="2019-12-05T20:00:00"/>
    <n v="2.5133914947509766"/>
    <n v="120744.88515009974"/>
    <x v="20"/>
  </r>
  <r>
    <d v="2019-12-05T21:00:00"/>
    <n v="2.3732912540435791"/>
    <n v="120650.94154166433"/>
    <x v="21"/>
  </r>
  <r>
    <d v="2019-12-05T22:00:00"/>
    <n v="2.3731989860534668"/>
    <n v="117191.44967608765"/>
    <x v="22"/>
  </r>
  <r>
    <d v="2019-12-05T23:00:00"/>
    <n v="2.3696355819702148"/>
    <n v="114981.33369580194"/>
    <x v="23"/>
  </r>
  <r>
    <d v="2019-12-06T00:00:00"/>
    <n v="2.4420735836029053"/>
    <n v="111394.21127487933"/>
    <x v="0"/>
  </r>
  <r>
    <d v="2019-12-06T01:00:00"/>
    <n v="2.465998649597168"/>
    <n v="111754.14001932039"/>
    <x v="1"/>
  </r>
  <r>
    <d v="2019-12-06T02:00:00"/>
    <n v="2.4131898880004883"/>
    <n v="115706.32044531844"/>
    <x v="2"/>
  </r>
  <r>
    <d v="2019-12-06T03:00:00"/>
    <n v="2.4356367588043213"/>
    <n v="116537.11055776484"/>
    <x v="3"/>
  </r>
  <r>
    <d v="2019-12-06T04:00:00"/>
    <n v="2.2761068344116211"/>
    <n v="114378.62307142744"/>
    <x v="4"/>
  </r>
  <r>
    <d v="2019-12-06T05:00:00"/>
    <n v="2.4984536170959473"/>
    <n v="121702.2097179345"/>
    <x v="5"/>
  </r>
  <r>
    <d v="2019-12-06T06:00:00"/>
    <n v="2.64980149269104"/>
    <n v="135928.43714184087"/>
    <x v="6"/>
  </r>
  <r>
    <d v="2019-12-06T07:00:00"/>
    <n v="2.4293131828308105"/>
    <n v="157170.46048007355"/>
    <x v="7"/>
  </r>
  <r>
    <d v="2019-12-06T08:00:00"/>
    <n v="2.3127436637878418"/>
    <n v="168228.61606087937"/>
    <x v="8"/>
  </r>
  <r>
    <d v="2019-12-06T09:00:00"/>
    <n v="2.1972391605377197"/>
    <n v="175158.78069829842"/>
    <x v="9"/>
  </r>
  <r>
    <d v="2019-12-06T10:00:00"/>
    <n v="2.0935909748077393"/>
    <n v="169869.2550268271"/>
    <x v="10"/>
  </r>
  <r>
    <d v="2019-12-06T11:00:00"/>
    <n v="1.9750480651855469"/>
    <n v="162697.65854724473"/>
    <x v="11"/>
  </r>
  <r>
    <d v="2019-12-06T12:00:00"/>
    <n v="2.0426876544952393"/>
    <n v="155346.9533971312"/>
    <x v="12"/>
  </r>
  <r>
    <d v="2019-12-06T13:00:00"/>
    <n v="1.9369274377822876"/>
    <n v="151221.13731566857"/>
    <x v="13"/>
  </r>
  <r>
    <d v="2019-12-06T14:00:00"/>
    <n v="1.6815083026885986"/>
    <n v="147434.67128419809"/>
    <x v="14"/>
  </r>
  <r>
    <d v="2019-12-06T15:00:00"/>
    <n v="1.8708587884902954"/>
    <n v="140676.80522719235"/>
    <x v="15"/>
  </r>
  <r>
    <d v="2019-12-06T16:00:00"/>
    <n v="1.8521157503128052"/>
    <n v="129275.46230708594"/>
    <x v="16"/>
  </r>
  <r>
    <d v="2019-12-06T17:00:00"/>
    <n v="1.8527359962463379"/>
    <n v="123854.93143712214"/>
    <x v="17"/>
  </r>
  <r>
    <d v="2019-12-06T18:00:00"/>
    <n v="1.9227144718170166"/>
    <n v="121075.47183645365"/>
    <x v="18"/>
  </r>
  <r>
    <d v="2019-12-06T19:00:00"/>
    <n v="1.8219683170318604"/>
    <n v="121827.691310052"/>
    <x v="19"/>
  </r>
  <r>
    <d v="2019-12-06T20:00:00"/>
    <n v="1.8449989557266235"/>
    <n v="115371.29840402074"/>
    <x v="20"/>
  </r>
  <r>
    <d v="2019-12-06T21:00:00"/>
    <n v="1.7801833152770996"/>
    <n v="113349.9614126782"/>
    <x v="21"/>
  </r>
  <r>
    <d v="2019-12-06T22:00:00"/>
    <n v="1.9730263948440552"/>
    <n v="107610.10862864777"/>
    <x v="22"/>
  </r>
  <r>
    <d v="2019-12-06T23:00:00"/>
    <n v="1.7406222820281982"/>
    <n v="103019.87631499294"/>
    <x v="23"/>
  </r>
  <r>
    <d v="2019-12-07T00:00:00"/>
    <n v="1.6612687110900879"/>
    <n v="104682.89716979589"/>
    <x v="0"/>
  </r>
  <r>
    <d v="2019-12-07T01:00:00"/>
    <n v="1.6109241247177124"/>
    <n v="105380.3329830724"/>
    <x v="1"/>
  </r>
  <r>
    <d v="2019-12-07T02:00:00"/>
    <n v="1.5526746511459351"/>
    <n v="104598.52505144304"/>
    <x v="2"/>
  </r>
  <r>
    <d v="2019-12-07T03:00:00"/>
    <n v="1.6611087322235107"/>
    <n v="102823.54057583574"/>
    <x v="3"/>
  </r>
  <r>
    <d v="2019-12-07T04:00:00"/>
    <n v="1.6991130113601685"/>
    <n v="103323.07351780523"/>
    <x v="4"/>
  </r>
  <r>
    <d v="2019-12-07T05:00:00"/>
    <n v="1.850421667098999"/>
    <n v="105994.46902823851"/>
    <x v="5"/>
  </r>
  <r>
    <d v="2019-12-07T06:00:00"/>
    <n v="2.1324362754821777"/>
    <n v="115404.10599196357"/>
    <x v="6"/>
  </r>
  <r>
    <d v="2019-12-07T07:00:00"/>
    <n v="2.0232868194580078"/>
    <n v="118034.35492090286"/>
    <x v="7"/>
  </r>
  <r>
    <d v="2019-12-07T08:00:00"/>
    <n v="2.1832716464996338"/>
    <n v="125231.37023942504"/>
    <x v="8"/>
  </r>
  <r>
    <d v="2019-12-07T09:00:00"/>
    <n v="2.205054759979248"/>
    <n v="125788.22615240613"/>
    <x v="9"/>
  </r>
  <r>
    <d v="2019-12-07T10:00:00"/>
    <n v="2.2201149463653564"/>
    <n v="130845.89653561558"/>
    <x v="10"/>
  </r>
  <r>
    <d v="2019-12-07T11:00:00"/>
    <n v="1.8878597021102905"/>
    <n v="122081.62371985488"/>
    <x v="11"/>
  </r>
  <r>
    <d v="2019-12-07T12:00:00"/>
    <n v="1.7262911796569824"/>
    <n v="121190.38774763118"/>
    <x v="12"/>
  </r>
  <r>
    <d v="2019-12-07T13:00:00"/>
    <n v="1.640727162361145"/>
    <n v="117030.18431689277"/>
    <x v="13"/>
  </r>
  <r>
    <d v="2019-12-07T14:00:00"/>
    <n v="1.7533265352249146"/>
    <n v="114901.12471419929"/>
    <x v="14"/>
  </r>
  <r>
    <d v="2019-12-07T15:00:00"/>
    <n v="1.6646978855133057"/>
    <n v="115051.44642819325"/>
    <x v="15"/>
  </r>
  <r>
    <d v="2019-12-07T16:00:00"/>
    <n v="1.8957489728927612"/>
    <n v="112628.56883317631"/>
    <x v="16"/>
  </r>
  <r>
    <d v="2019-12-07T17:00:00"/>
    <n v="2.133608341217041"/>
    <n v="112607.21002568176"/>
    <x v="17"/>
  </r>
  <r>
    <d v="2019-12-07T18:00:00"/>
    <n v="2.4555537700653076"/>
    <n v="115714.79214102153"/>
    <x v="18"/>
  </r>
  <r>
    <d v="2019-12-07T19:00:00"/>
    <n v="2.2998116016387939"/>
    <n v="120179.70963822681"/>
    <x v="19"/>
  </r>
  <r>
    <d v="2019-12-07T20:00:00"/>
    <n v="2.5328588485717773"/>
    <n v="121302.61483877119"/>
    <x v="20"/>
  </r>
  <r>
    <d v="2019-12-07T21:00:00"/>
    <n v="2.4479196071624756"/>
    <n v="121999.78122517598"/>
    <x v="21"/>
  </r>
  <r>
    <d v="2019-12-07T22:00:00"/>
    <n v="2.5789802074432373"/>
    <n v="116287.59856246556"/>
    <x v="22"/>
  </r>
  <r>
    <d v="2019-12-07T23:00:00"/>
    <n v="2.2723398208618164"/>
    <n v="115110.14895930505"/>
    <x v="23"/>
  </r>
  <r>
    <d v="2019-12-08T00:00:00"/>
    <n v="2.3676207065582275"/>
    <n v="115323.07303444466"/>
    <x v="0"/>
  </r>
  <r>
    <d v="2019-12-08T01:00:00"/>
    <n v="2.4680006504058838"/>
    <n v="114412.52028551028"/>
    <x v="1"/>
  </r>
  <r>
    <d v="2019-12-08T02:00:00"/>
    <n v="2.4087190628051758"/>
    <n v="113697.2225080902"/>
    <x v="2"/>
  </r>
  <r>
    <d v="2019-12-08T03:00:00"/>
    <n v="2.4206318855285645"/>
    <n v="113726.33196806064"/>
    <x v="3"/>
  </r>
  <r>
    <d v="2019-12-08T04:00:00"/>
    <n v="2.5876257419586182"/>
    <n v="113990.84181038501"/>
    <x v="4"/>
  </r>
  <r>
    <d v="2019-12-08T05:00:00"/>
    <n v="2.6492276191711426"/>
    <n v="120734.38359249968"/>
    <x v="5"/>
  </r>
  <r>
    <d v="2019-12-08T06:00:00"/>
    <n v="2.5382101535797119"/>
    <n v="122816.32429233097"/>
    <x v="6"/>
  </r>
  <r>
    <d v="2019-12-08T07:00:00"/>
    <n v="2.7105634212493896"/>
    <n v="131014.47524829378"/>
    <x v="7"/>
  </r>
  <r>
    <d v="2019-12-08T08:00:00"/>
    <n v="2.744586706161499"/>
    <n v="135268.52775460517"/>
    <x v="8"/>
  </r>
  <r>
    <d v="2019-12-08T09:00:00"/>
    <n v="2.5684518814086914"/>
    <n v="134103.07979812956"/>
    <x v="9"/>
  </r>
  <r>
    <d v="2019-12-08T10:00:00"/>
    <n v="2.2070369720458984"/>
    <n v="124433.15983725592"/>
    <x v="10"/>
  </r>
  <r>
    <d v="2019-12-08T11:00:00"/>
    <n v="1.8612991571426392"/>
    <n v="114281.50116016839"/>
    <x v="11"/>
  </r>
  <r>
    <d v="2019-12-08T12:00:00"/>
    <n v="1.7233920097351074"/>
    <n v="108072.50502746081"/>
    <x v="12"/>
  </r>
  <r>
    <d v="2019-12-08T13:00:00"/>
    <n v="1.6159963607788086"/>
    <n v="104930.55493596183"/>
    <x v="13"/>
  </r>
  <r>
    <d v="2019-12-08T14:00:00"/>
    <n v="1.5477678775787354"/>
    <n v="101890.28934219012"/>
    <x v="14"/>
  </r>
  <r>
    <d v="2019-12-08T15:00:00"/>
    <n v="1.6699074506759644"/>
    <n v="96685.457949713571"/>
    <x v="15"/>
  </r>
  <r>
    <d v="2019-12-08T16:00:00"/>
    <n v="1.73368239402771"/>
    <n v="98825.083238949344"/>
    <x v="16"/>
  </r>
  <r>
    <d v="2019-12-08T17:00:00"/>
    <n v="1.8749198913574219"/>
    <n v="103528.94512741537"/>
    <x v="17"/>
  </r>
  <r>
    <d v="2019-12-08T18:00:00"/>
    <n v="1.8924431800842285"/>
    <n v="106639.97819836397"/>
    <x v="18"/>
  </r>
  <r>
    <d v="2019-12-08T19:00:00"/>
    <n v="1.8706188201904297"/>
    <n v="104001.03126197866"/>
    <x v="19"/>
  </r>
  <r>
    <d v="2019-12-08T20:00:00"/>
    <n v="1.881443977355957"/>
    <n v="102062.1735554686"/>
    <x v="20"/>
  </r>
  <r>
    <d v="2019-12-08T21:00:00"/>
    <n v="1.7560964822769165"/>
    <n v="102542.96709012672"/>
    <x v="21"/>
  </r>
  <r>
    <d v="2019-12-08T22:00:00"/>
    <n v="1.582747220993042"/>
    <n v="95376.989133135794"/>
    <x v="22"/>
  </r>
  <r>
    <d v="2019-12-08T23:00:00"/>
    <n v="1.4326407909393311"/>
    <n v="91423.098462181413"/>
    <x v="23"/>
  </r>
  <r>
    <d v="2019-12-09T00:00:00"/>
    <n v="1.2723085880279541"/>
    <n v="87471.477373692323"/>
    <x v="0"/>
  </r>
  <r>
    <d v="2019-12-09T01:00:00"/>
    <n v="1.2988162040710449"/>
    <n v="82654.08692201403"/>
    <x v="1"/>
  </r>
  <r>
    <d v="2019-12-09T02:00:00"/>
    <n v="1.1844007968902588"/>
    <n v="82906.290411249283"/>
    <x v="2"/>
  </r>
  <r>
    <d v="2019-12-09T03:00:00"/>
    <n v="1.2324109077453613"/>
    <n v="84908.189930020802"/>
    <x v="3"/>
  </r>
  <r>
    <d v="2019-12-09T04:00:00"/>
    <n v="1.2926374673843384"/>
    <n v="89951.565772960006"/>
    <x v="4"/>
  </r>
  <r>
    <d v="2019-12-09T05:00:00"/>
    <n v="1.3598084449768066"/>
    <n v="98640.867276407167"/>
    <x v="5"/>
  </r>
  <r>
    <d v="2019-12-09T06:00:00"/>
    <n v="1.8242194652557373"/>
    <n v="119690.51611389359"/>
    <x v="6"/>
  </r>
  <r>
    <d v="2019-12-09T07:00:00"/>
    <n v="1.5348832607269287"/>
    <n v="139119.74920628316"/>
    <x v="7"/>
  </r>
  <r>
    <d v="2019-12-09T08:00:00"/>
    <n v="1.4164165258407593"/>
    <n v="149791.00603223071"/>
    <x v="8"/>
  </r>
  <r>
    <d v="2019-12-09T09:00:00"/>
    <n v="1.493238091468811"/>
    <n v="155426.93869097458"/>
    <x v="9"/>
  </r>
  <r>
    <d v="2019-12-09T10:00:00"/>
    <n v="1.4635549783706665"/>
    <n v="154424.84041901981"/>
    <x v="10"/>
  </r>
  <r>
    <d v="2019-12-09T11:00:00"/>
    <n v="1.3751246929168701"/>
    <n v="151312.02326883012"/>
    <x v="11"/>
  </r>
  <r>
    <d v="2019-12-09T12:00:00"/>
    <n v="1.4934893846511841"/>
    <n v="147914.40009040775"/>
    <x v="12"/>
  </r>
  <r>
    <d v="2019-12-09T13:00:00"/>
    <n v="1.3675700426101685"/>
    <n v="146126.69734411265"/>
    <x v="13"/>
  </r>
  <r>
    <d v="2019-12-09T14:00:00"/>
    <n v="1.3670240640640259"/>
    <n v="144178.90419064142"/>
    <x v="14"/>
  </r>
  <r>
    <d v="2019-12-09T15:00:00"/>
    <n v="1.4622360467910767"/>
    <n v="136192.66600477981"/>
    <x v="15"/>
  </r>
  <r>
    <d v="2019-12-09T16:00:00"/>
    <n v="1.3847658634185791"/>
    <n v="122135.72435144107"/>
    <x v="16"/>
  </r>
  <r>
    <d v="2019-12-09T17:00:00"/>
    <n v="1.7141034603118896"/>
    <n v="120084.00050017887"/>
    <x v="17"/>
  </r>
  <r>
    <d v="2019-12-09T18:00:00"/>
    <n v="1.7623934745788574"/>
    <n v="113855.14772797182"/>
    <x v="18"/>
  </r>
  <r>
    <d v="2019-12-09T19:00:00"/>
    <n v="1.6123040914535522"/>
    <n v="107144.60965138489"/>
    <x v="19"/>
  </r>
  <r>
    <d v="2019-12-09T20:00:00"/>
    <n v="1.5853115320205688"/>
    <n v="99557.944524395003"/>
    <x v="20"/>
  </r>
  <r>
    <d v="2019-12-09T21:00:00"/>
    <n v="1.4387482404708862"/>
    <n v="96492.363282291539"/>
    <x v="21"/>
  </r>
  <r>
    <d v="2019-12-09T22:00:00"/>
    <n v="1.1741437911987305"/>
    <n v="91732.815612232298"/>
    <x v="22"/>
  </r>
  <r>
    <d v="2019-12-09T23:00:00"/>
    <n v="1.0519094467163086"/>
    <n v="90413.525603700225"/>
    <x v="23"/>
  </r>
  <r>
    <d v="2019-12-10T00:00:00"/>
    <n v="0.82852143049240112"/>
    <n v="85111.880107110948"/>
    <x v="0"/>
  </r>
  <r>
    <d v="2019-12-10T01:00:00"/>
    <n v="0.96268826723098755"/>
    <n v="81805.197797814049"/>
    <x v="1"/>
  </r>
  <r>
    <d v="2019-12-10T02:00:00"/>
    <n v="0.8067585825920105"/>
    <n v="82011.731472088184"/>
    <x v="2"/>
  </r>
  <r>
    <d v="2019-12-10T03:00:00"/>
    <n v="0.79366427659988403"/>
    <n v="83078.014541567652"/>
    <x v="3"/>
  </r>
  <r>
    <d v="2019-12-10T04:00:00"/>
    <n v="1.0081777572631836"/>
    <n v="85501.713827267493"/>
    <x v="4"/>
  </r>
  <r>
    <d v="2019-12-10T05:00:00"/>
    <n v="1.1900643110275269"/>
    <n v="90088.07507905821"/>
    <x v="5"/>
  </r>
  <r>
    <d v="2019-12-10T06:00:00"/>
    <n v="1.3629602193832397"/>
    <n v="108230.07952248988"/>
    <x v="6"/>
  </r>
  <r>
    <d v="2019-12-10T07:00:00"/>
    <n v="1.1014671325683594"/>
    <n v="124122.96271120729"/>
    <x v="7"/>
  </r>
  <r>
    <d v="2019-12-10T08:00:00"/>
    <n v="1.493376612663269"/>
    <n v="143760.36795801617"/>
    <x v="8"/>
  </r>
  <r>
    <d v="2019-12-10T09:00:00"/>
    <n v="1.5715786218643188"/>
    <n v="152097.33345376831"/>
    <x v="9"/>
  </r>
  <r>
    <d v="2019-12-10T10:00:00"/>
    <n v="1.6631036996841431"/>
    <n v="151410.76153373846"/>
    <x v="10"/>
  </r>
  <r>
    <d v="2019-12-10T11:00:00"/>
    <n v="1.5488930940628052"/>
    <n v="148080.03380012949"/>
    <x v="11"/>
  </r>
  <r>
    <d v="2019-12-10T12:00:00"/>
    <n v="1.7407855987548828"/>
    <n v="153455.45915364739"/>
    <x v="12"/>
  </r>
  <r>
    <d v="2019-12-10T13:00:00"/>
    <n v="1.8200757503509521"/>
    <n v="155960.74437708355"/>
    <x v="13"/>
  </r>
  <r>
    <d v="2019-12-10T14:00:00"/>
    <n v="1.9140170812606812"/>
    <n v="156487.31765709113"/>
    <x v="14"/>
  </r>
  <r>
    <d v="2019-12-10T15:00:00"/>
    <n v="2.1932873725891113"/>
    <n v="150091.28684078262"/>
    <x v="15"/>
  </r>
  <r>
    <d v="2019-12-10T16:00:00"/>
    <n v="2.4737741947174072"/>
    <n v="142837.56209789892"/>
    <x v="16"/>
  </r>
  <r>
    <d v="2019-12-10T17:00:00"/>
    <n v="2.4880731105804443"/>
    <n v="144510.67205470314"/>
    <x v="17"/>
  </r>
  <r>
    <d v="2019-12-10T18:00:00"/>
    <n v="2.5751404762268066"/>
    <n v="137802.08843358821"/>
    <x v="18"/>
  </r>
  <r>
    <d v="2019-12-10T19:00:00"/>
    <n v="2.6446528434753418"/>
    <n v="135485.02879055182"/>
    <x v="19"/>
  </r>
  <r>
    <d v="2019-12-10T20:00:00"/>
    <n v="2.8554892539978027"/>
    <n v="133203.1571367853"/>
    <x v="20"/>
  </r>
  <r>
    <d v="2019-12-10T21:00:00"/>
    <n v="2.553114652633667"/>
    <n v="133765.69823564836"/>
    <x v="21"/>
  </r>
  <r>
    <d v="2019-12-10T22:00:00"/>
    <n v="2.5276017189025879"/>
    <n v="127973.01657487218"/>
    <x v="22"/>
  </r>
  <r>
    <d v="2019-12-10T23:00:00"/>
    <n v="2.3291440010070801"/>
    <n v="127027.751454204"/>
    <x v="23"/>
  </r>
  <r>
    <d v="2019-12-11T00:00:00"/>
    <n v="2.173497200012207"/>
    <n v="120934.94134299802"/>
    <x v="0"/>
  </r>
  <r>
    <d v="2019-12-11T01:00:00"/>
    <n v="2.2482528686523438"/>
    <n v="118676.09522123029"/>
    <x v="1"/>
  </r>
  <r>
    <d v="2019-12-11T02:00:00"/>
    <n v="2.2762436866760254"/>
    <n v="120852.37451116212"/>
    <x v="2"/>
  </r>
  <r>
    <d v="2019-12-11T03:00:00"/>
    <n v="2.2961599826812744"/>
    <n v="120366.41865349052"/>
    <x v="3"/>
  </r>
  <r>
    <d v="2019-12-11T04:00:00"/>
    <n v="2.4113302230834961"/>
    <n v="125525.21632230659"/>
    <x v="4"/>
  </r>
  <r>
    <d v="2019-12-11T05:00:00"/>
    <n v="2.7038607597351074"/>
    <n v="135310.3428098642"/>
    <x v="5"/>
  </r>
  <r>
    <d v="2019-12-11T06:00:00"/>
    <n v="2.9147350788116455"/>
    <n v="153513.06451565845"/>
    <x v="6"/>
  </r>
  <r>
    <d v="2019-12-11T07:00:00"/>
    <n v="2.927889347076416"/>
    <n v="168483.42617499933"/>
    <x v="7"/>
  </r>
  <r>
    <d v="2019-12-11T08:00:00"/>
    <n v="2.9285900592803955"/>
    <n v="178498.6271309155"/>
    <x v="8"/>
  </r>
  <r>
    <d v="2019-12-11T09:00:00"/>
    <n v="2.8910822868347168"/>
    <n v="183848.31956636714"/>
    <x v="9"/>
  </r>
  <r>
    <d v="2019-12-11T10:00:00"/>
    <n v="2.652407169342041"/>
    <n v="180934.68131951889"/>
    <x v="10"/>
  </r>
  <r>
    <d v="2019-12-11T11:00:00"/>
    <n v="2.2721230983734131"/>
    <n v="176814.34522088131"/>
    <x v="11"/>
  </r>
  <r>
    <d v="2019-12-11T12:00:00"/>
    <n v="2.3351438045501709"/>
    <n v="170192.76884076075"/>
    <x v="12"/>
  </r>
  <r>
    <d v="2019-12-11T13:00:00"/>
    <n v="2.0346837043762207"/>
    <n v="166082.71326950513"/>
    <x v="13"/>
  </r>
  <r>
    <d v="2019-12-11T14:00:00"/>
    <n v="2.1822826862335205"/>
    <n v="155556.87666509047"/>
    <x v="14"/>
  </r>
  <r>
    <d v="2019-12-11T15:00:00"/>
    <n v="2.3637213706970215"/>
    <n v="148543.50179118605"/>
    <x v="15"/>
  </r>
  <r>
    <d v="2019-12-11T16:00:00"/>
    <n v="2.4691617488861084"/>
    <n v="139223.28513684962"/>
    <x v="16"/>
  </r>
  <r>
    <d v="2019-12-11T17:00:00"/>
    <n v="2.7188758850097656"/>
    <n v="145469.54939571096"/>
    <x v="17"/>
  </r>
  <r>
    <d v="2019-12-11T18:00:00"/>
    <n v="2.789414644241333"/>
    <n v="147502.12247575345"/>
    <x v="18"/>
  </r>
  <r>
    <d v="2019-12-11T19:00:00"/>
    <n v="2.9265038967132568"/>
    <n v="148853.73529458785"/>
    <x v="19"/>
  </r>
  <r>
    <d v="2019-12-11T20:00:00"/>
    <n v="2.7990853786468506"/>
    <n v="142973.85381521418"/>
    <x v="20"/>
  </r>
  <r>
    <d v="2019-12-11T21:00:00"/>
    <n v="2.8291692733764648"/>
    <n v="137682.17333999084"/>
    <x v="21"/>
  </r>
  <r>
    <d v="2019-12-11T22:00:00"/>
    <n v="2.7657585144042969"/>
    <n v="133158.49617783105"/>
    <x v="22"/>
  </r>
  <r>
    <d v="2019-12-11T23:00:00"/>
    <n v="2.6714050769805908"/>
    <n v="134698.14753657434"/>
    <x v="23"/>
  </r>
  <r>
    <d v="2019-12-12T00:00:00"/>
    <n v="2.6018815040588379"/>
    <n v="133982.83702596286"/>
    <x v="0"/>
  </r>
  <r>
    <d v="2019-12-12T01:00:00"/>
    <n v="2.8185806274414063"/>
    <n v="133223.2614562237"/>
    <x v="1"/>
  </r>
  <r>
    <d v="2019-12-12T02:00:00"/>
    <n v="2.7774226665496826"/>
    <n v="129306.29687898984"/>
    <x v="2"/>
  </r>
  <r>
    <d v="2019-12-12T03:00:00"/>
    <n v="2.7074644565582275"/>
    <n v="132494.95929920676"/>
    <x v="3"/>
  </r>
  <r>
    <d v="2019-12-12T04:00:00"/>
    <n v="2.9231946468353271"/>
    <n v="134063.62048604831"/>
    <x v="4"/>
  </r>
  <r>
    <d v="2019-12-12T05:00:00"/>
    <n v="3.188666820526123"/>
    <n v="143829.2658773502"/>
    <x v="5"/>
  </r>
  <r>
    <d v="2019-12-12T06:00:00"/>
    <n v="3.2475664615631104"/>
    <n v="161460.33519066984"/>
    <x v="6"/>
  </r>
  <r>
    <d v="2019-12-12T07:00:00"/>
    <n v="3.1503095626831055"/>
    <n v="184912.04085918004"/>
    <x v="7"/>
  </r>
  <r>
    <d v="2019-12-12T08:00:00"/>
    <n v="3.1158180236816406"/>
    <n v="206135.22698712"/>
    <x v="8"/>
  </r>
  <r>
    <d v="2019-12-12T09:00:00"/>
    <n v="2.9644844532012939"/>
    <n v="200968.46204243173"/>
    <x v="9"/>
  </r>
  <r>
    <d v="2019-12-12T10:00:00"/>
    <n v="2.6118206977844238"/>
    <n v="189580.52590730009"/>
    <x v="10"/>
  </r>
  <r>
    <d v="2019-12-12T11:00:00"/>
    <n v="2.1774961948394775"/>
    <n v="175307.1126532442"/>
    <x v="11"/>
  </r>
  <r>
    <d v="2019-12-12T12:00:00"/>
    <n v="1.7914084196090698"/>
    <n v="168963.61580403004"/>
    <x v="12"/>
  </r>
  <r>
    <d v="2019-12-12T13:00:00"/>
    <n v="1.7588082551956177"/>
    <n v="160742.07322453675"/>
    <x v="13"/>
  </r>
  <r>
    <d v="2019-12-12T14:00:00"/>
    <n v="1.892963171005249"/>
    <n v="156296.17764382268"/>
    <x v="14"/>
  </r>
  <r>
    <d v="2019-12-12T15:00:00"/>
    <n v="1.9189596176147461"/>
    <n v="150668.12631065046"/>
    <x v="15"/>
  </r>
  <r>
    <d v="2019-12-12T16:00:00"/>
    <n v="1.8913115262985229"/>
    <n v="147475.33744392183"/>
    <x v="16"/>
  </r>
  <r>
    <d v="2019-12-12T17:00:00"/>
    <n v="2.1728856563568115"/>
    <n v="140158.26296194093"/>
    <x v="17"/>
  </r>
  <r>
    <d v="2019-12-12T18:00:00"/>
    <n v="2.6172518730163574"/>
    <n v="138840.34233269186"/>
    <x v="18"/>
  </r>
  <r>
    <d v="2019-12-12T19:00:00"/>
    <n v="2.4422407150268555"/>
    <n v="132937.84895512101"/>
    <x v="19"/>
  </r>
  <r>
    <d v="2019-12-12T20:00:00"/>
    <n v="2.6125755310058594"/>
    <n v="133267.74996813043"/>
    <x v="20"/>
  </r>
  <r>
    <d v="2019-12-12T21:00:00"/>
    <n v="2.7531454563140869"/>
    <n v="128822.71237810137"/>
    <x v="21"/>
  </r>
  <r>
    <d v="2019-12-12T22:00:00"/>
    <n v="2.5298140048980713"/>
    <n v="128214.71534205625"/>
    <x v="22"/>
  </r>
  <r>
    <d v="2019-12-12T23:00:00"/>
    <n v="2.3154022693634033"/>
    <n v="124677.81594106888"/>
    <x v="23"/>
  </r>
  <r>
    <d v="2019-12-13T00:00:00"/>
    <n v="2.2527618408203125"/>
    <n v="122685.35148751862"/>
    <x v="0"/>
  </r>
  <r>
    <d v="2019-12-13T01:00:00"/>
    <n v="2.0891444683074951"/>
    <n v="120820.52259107117"/>
    <x v="1"/>
  </r>
  <r>
    <d v="2019-12-13T02:00:00"/>
    <n v="2.0326499938964844"/>
    <n v="117005.83324012665"/>
    <x v="2"/>
  </r>
  <r>
    <d v="2019-12-13T03:00:00"/>
    <n v="1.9820172786712646"/>
    <n v="110922.4048690777"/>
    <x v="3"/>
  </r>
  <r>
    <d v="2019-12-13T04:00:00"/>
    <n v="2.0737648010253906"/>
    <n v="111573.43603644593"/>
    <x v="4"/>
  </r>
  <r>
    <d v="2019-12-13T05:00:00"/>
    <n v="2.1920468807220459"/>
    <n v="117354.93453800207"/>
    <x v="5"/>
  </r>
  <r>
    <d v="2019-12-13T06:00:00"/>
    <n v="2.4607369899749756"/>
    <n v="135483.89649500174"/>
    <x v="6"/>
  </r>
  <r>
    <d v="2019-12-13T07:00:00"/>
    <n v="2.239793062210083"/>
    <n v="148507.66578797423"/>
    <x v="7"/>
  </r>
  <r>
    <d v="2019-12-13T08:00:00"/>
    <n v="1.9489098787307739"/>
    <n v="164024.04511195893"/>
    <x v="8"/>
  </r>
  <r>
    <d v="2019-12-13T09:00:00"/>
    <n v="2.0249941349029541"/>
    <n v="166446.66914965608"/>
    <x v="9"/>
  </r>
  <r>
    <d v="2019-12-13T10:00:00"/>
    <n v="1.9793249368667603"/>
    <n v="162333.27843625372"/>
    <x v="10"/>
  </r>
  <r>
    <d v="2019-12-13T11:00:00"/>
    <n v="1.7562588453292847"/>
    <n v="157868.3978885753"/>
    <x v="11"/>
  </r>
  <r>
    <d v="2019-12-13T12:00:00"/>
    <n v="1.5027443170547485"/>
    <n v="158852.35318073814"/>
    <x v="12"/>
  </r>
  <r>
    <d v="2019-12-13T13:00:00"/>
    <n v="1.503813624382019"/>
    <n v="151866.46601157816"/>
    <x v="13"/>
  </r>
  <r>
    <d v="2019-12-13T14:00:00"/>
    <n v="1.5550671815872192"/>
    <n v="147921.42521378581"/>
    <x v="14"/>
  </r>
  <r>
    <d v="2019-12-13T15:00:00"/>
    <n v="1.5749015808105469"/>
    <n v="141640.92347151076"/>
    <x v="15"/>
  </r>
  <r>
    <d v="2019-12-13T16:00:00"/>
    <n v="1.6443837881088257"/>
    <n v="131136.65526336228"/>
    <x v="16"/>
  </r>
  <r>
    <d v="2019-12-13T17:00:00"/>
    <n v="1.8288830518722534"/>
    <n v="122584.95569875216"/>
    <x v="17"/>
  </r>
  <r>
    <d v="2019-12-13T18:00:00"/>
    <n v="1.7786405086517334"/>
    <n v="118037.20017788647"/>
    <x v="18"/>
  </r>
  <r>
    <d v="2019-12-13T19:00:00"/>
    <n v="1.9580761194229126"/>
    <n v="116665.53392658678"/>
    <x v="19"/>
  </r>
  <r>
    <d v="2019-12-13T20:00:00"/>
    <n v="1.9484301805496216"/>
    <n v="114780.87517408165"/>
    <x v="20"/>
  </r>
  <r>
    <d v="2019-12-13T21:00:00"/>
    <n v="1.9351834058761597"/>
    <n v="107475.57211190541"/>
    <x v="21"/>
  </r>
  <r>
    <d v="2019-12-13T22:00:00"/>
    <n v="1.6489086151123047"/>
    <n v="104802.25999977815"/>
    <x v="22"/>
  </r>
  <r>
    <d v="2019-12-13T23:00:00"/>
    <n v="1.6704897880554199"/>
    <n v="100680.70441357871"/>
    <x v="23"/>
  </r>
  <r>
    <d v="2019-12-14T00:00:00"/>
    <n v="1.5314872264862061"/>
    <n v="96294.527914013466"/>
    <x v="0"/>
  </r>
  <r>
    <d v="2019-12-14T01:00:00"/>
    <n v="1.378643274307251"/>
    <n v="95306.454110460691"/>
    <x v="1"/>
  </r>
  <r>
    <d v="2019-12-14T02:00:00"/>
    <n v="1.3718376159667969"/>
    <n v="93630.433652278589"/>
    <x v="2"/>
  </r>
  <r>
    <d v="2019-12-14T03:00:00"/>
    <n v="1.2989692687988281"/>
    <n v="95050.420992608124"/>
    <x v="3"/>
  </r>
  <r>
    <d v="2019-12-14T04:00:00"/>
    <n v="1.458244800567627"/>
    <n v="96629.69122927748"/>
    <x v="4"/>
  </r>
  <r>
    <d v="2019-12-14T05:00:00"/>
    <n v="1.4788968563079834"/>
    <n v="95681.995430054885"/>
    <x v="5"/>
  </r>
  <r>
    <d v="2019-12-14T06:00:00"/>
    <n v="1.6214362382888794"/>
    <n v="100769.61918129541"/>
    <x v="6"/>
  </r>
  <r>
    <d v="2019-12-14T07:00:00"/>
    <n v="1.5254141092300415"/>
    <n v="105729.85826070704"/>
    <x v="7"/>
  </r>
  <r>
    <d v="2019-12-14T08:00:00"/>
    <n v="1.849495530128479"/>
    <n v="112252.56352903627"/>
    <x v="8"/>
  </r>
  <r>
    <d v="2019-12-14T09:00:00"/>
    <n v="1.9379212856292725"/>
    <n v="114300.77918117044"/>
    <x v="9"/>
  </r>
  <r>
    <d v="2019-12-14T10:00:00"/>
    <n v="1.9016532897949219"/>
    <n v="116083.76152458131"/>
    <x v="10"/>
  </r>
  <r>
    <d v="2019-12-14T11:00:00"/>
    <n v="1.8348982334136963"/>
    <n v="115956.60684742371"/>
    <x v="11"/>
  </r>
  <r>
    <d v="2019-12-14T12:00:00"/>
    <n v="1.8212883472442627"/>
    <n v="113790.50745922883"/>
    <x v="12"/>
  </r>
  <r>
    <d v="2019-12-14T13:00:00"/>
    <n v="1.9152088165283203"/>
    <n v="116412.965001349"/>
    <x v="13"/>
  </r>
  <r>
    <d v="2019-12-14T14:00:00"/>
    <n v="1.9028933048248291"/>
    <n v="116792.5890075332"/>
    <x v="14"/>
  </r>
  <r>
    <d v="2019-12-14T15:00:00"/>
    <n v="2.0439350605010986"/>
    <n v="120652.23181234812"/>
    <x v="15"/>
  </r>
  <r>
    <d v="2019-12-14T16:00:00"/>
    <n v="1.9288108348846436"/>
    <n v="113842.79729052504"/>
    <x v="16"/>
  </r>
  <r>
    <d v="2019-12-14T17:00:00"/>
    <n v="2.2343294620513916"/>
    <n v="112642.63113423965"/>
    <x v="17"/>
  </r>
  <r>
    <d v="2019-12-14T18:00:00"/>
    <n v="2.1829068660736084"/>
    <n v="114194.87254111041"/>
    <x v="18"/>
  </r>
  <r>
    <d v="2019-12-14T19:00:00"/>
    <n v="2.1720700263977051"/>
    <n v="116239.39696202129"/>
    <x v="19"/>
  </r>
  <r>
    <d v="2019-12-14T20:00:00"/>
    <n v="2.0942435264587402"/>
    <n v="114023.12073248174"/>
    <x v="20"/>
  </r>
  <r>
    <d v="2019-12-14T21:00:00"/>
    <n v="2.0053844451904297"/>
    <n v="113286.00331014869"/>
    <x v="21"/>
  </r>
  <r>
    <d v="2019-12-14T22:00:00"/>
    <n v="1.9414477348327637"/>
    <n v="107515.07102423659"/>
    <x v="22"/>
  </r>
  <r>
    <d v="2019-12-14T23:00:00"/>
    <n v="1.8069677352905273"/>
    <n v="101358.43736297433"/>
    <x v="23"/>
  </r>
  <r>
    <d v="2019-12-15T00:00:00"/>
    <n v="1.7152845859527588"/>
    <n v="97790.757589233472"/>
    <x v="0"/>
  </r>
  <r>
    <d v="2019-12-15T01:00:00"/>
    <n v="1.6574432849884033"/>
    <n v="94037.848079759351"/>
    <x v="1"/>
  </r>
  <r>
    <d v="2019-12-15T02:00:00"/>
    <n v="1.6049703359603882"/>
    <n v="93316.547925675884"/>
    <x v="2"/>
  </r>
  <r>
    <d v="2019-12-15T03:00:00"/>
    <n v="1.5827677249908447"/>
    <n v="94378.600659078016"/>
    <x v="3"/>
  </r>
  <r>
    <d v="2019-12-15T04:00:00"/>
    <n v="1.5888986587524414"/>
    <n v="96402.427372010614"/>
    <x v="4"/>
  </r>
  <r>
    <d v="2019-12-15T05:00:00"/>
    <n v="1.670630931854248"/>
    <n v="100601.97987049655"/>
    <x v="5"/>
  </r>
  <r>
    <d v="2019-12-15T06:00:00"/>
    <n v="1.6405249834060669"/>
    <n v="106838.7124240167"/>
    <x v="6"/>
  </r>
  <r>
    <d v="2019-12-15T07:00:00"/>
    <n v="1.7578878402709961"/>
    <n v="108148.80307068476"/>
    <x v="7"/>
  </r>
  <r>
    <d v="2019-12-15T08:00:00"/>
    <n v="2.0420255661010742"/>
    <n v="112781.84703717235"/>
    <x v="8"/>
  </r>
  <r>
    <d v="2019-12-15T09:00:00"/>
    <n v="2.1490724086761475"/>
    <n v="112801.37983158419"/>
    <x v="9"/>
  </r>
  <r>
    <d v="2019-12-15T10:00:00"/>
    <n v="1.8977924585342407"/>
    <n v="115602.98643326183"/>
    <x v="10"/>
  </r>
  <r>
    <d v="2019-12-15T11:00:00"/>
    <n v="1.85588538646698"/>
    <n v="111556.31247513201"/>
    <x v="11"/>
  </r>
  <r>
    <d v="2019-12-15T12:00:00"/>
    <n v="1.7972866296768188"/>
    <n v="107537.99354685399"/>
    <x v="12"/>
  </r>
  <r>
    <d v="2019-12-15T13:00:00"/>
    <n v="1.7968028783798218"/>
    <n v="101457.38990021087"/>
    <x v="13"/>
  </r>
  <r>
    <d v="2019-12-15T14:00:00"/>
    <n v="1.6553843021392822"/>
    <n v="101529.828738704"/>
    <x v="14"/>
  </r>
  <r>
    <d v="2019-12-15T15:00:00"/>
    <n v="1.8179858922958374"/>
    <n v="101378.61865870233"/>
    <x v="15"/>
  </r>
  <r>
    <d v="2019-12-15T16:00:00"/>
    <n v="1.8748682737350464"/>
    <n v="105824.97988285808"/>
    <x v="16"/>
  </r>
  <r>
    <d v="2019-12-15T17:00:00"/>
    <n v="2.0947353839874268"/>
    <n v="110099.41445599076"/>
    <x v="17"/>
  </r>
  <r>
    <d v="2019-12-15T18:00:00"/>
    <n v="2.1259779930114746"/>
    <n v="109503.42593376731"/>
    <x v="18"/>
  </r>
  <r>
    <d v="2019-12-15T19:00:00"/>
    <n v="2.1158275604248047"/>
    <n v="108845.18945512475"/>
    <x v="19"/>
  </r>
  <r>
    <d v="2019-12-15T20:00:00"/>
    <n v="2.1628966331481934"/>
    <n v="108183.44783561052"/>
    <x v="20"/>
  </r>
  <r>
    <d v="2019-12-15T21:00:00"/>
    <n v="2.1607675552368164"/>
    <n v="105931.19001065026"/>
    <x v="21"/>
  </r>
  <r>
    <d v="2019-12-15T22:00:00"/>
    <n v="2.0245287418365479"/>
    <n v="102377.63695600287"/>
    <x v="22"/>
  </r>
  <r>
    <d v="2019-12-15T23:00:00"/>
    <n v="1.9472661018371582"/>
    <n v="98737.009169683864"/>
    <x v="23"/>
  </r>
  <r>
    <d v="2019-12-16T00:00:00"/>
    <n v="1.7777833938598633"/>
    <n v="98057.461219775112"/>
    <x v="0"/>
  </r>
  <r>
    <d v="2019-12-16T01:00:00"/>
    <n v="1.7933418750762939"/>
    <n v="97262.732915250221"/>
    <x v="1"/>
  </r>
  <r>
    <d v="2019-12-16T02:00:00"/>
    <n v="1.6595814228057861"/>
    <n v="97532.190469233959"/>
    <x v="2"/>
  </r>
  <r>
    <d v="2019-12-16T03:00:00"/>
    <n v="1.6945383548736572"/>
    <n v="99005.437847068999"/>
    <x v="3"/>
  </r>
  <r>
    <d v="2019-12-16T04:00:00"/>
    <n v="1.6842586994171143"/>
    <n v="105097.85240374222"/>
    <x v="4"/>
  </r>
  <r>
    <d v="2019-12-16T05:00:00"/>
    <n v="1.8338669538497925"/>
    <n v="112664.72932031537"/>
    <x v="5"/>
  </r>
  <r>
    <d v="2019-12-16T06:00:00"/>
    <n v="2.1134438514709473"/>
    <n v="129278.23826256476"/>
    <x v="6"/>
  </r>
  <r>
    <d v="2019-12-16T07:00:00"/>
    <n v="1.8245817422866821"/>
    <n v="140982.59917857274"/>
    <x v="7"/>
  </r>
  <r>
    <d v="2019-12-16T08:00:00"/>
    <n v="1.7251104116439819"/>
    <n v="154583.10130605564"/>
    <x v="8"/>
  </r>
  <r>
    <d v="2019-12-16T09:00:00"/>
    <n v="1.7930868864059448"/>
    <n v="154645.39164134025"/>
    <x v="9"/>
  </r>
  <r>
    <d v="2019-12-16T10:00:00"/>
    <n v="1.8289806842803955"/>
    <n v="158551.54738944798"/>
    <x v="10"/>
  </r>
  <r>
    <d v="2019-12-16T11:00:00"/>
    <n v="1.7247214317321777"/>
    <n v="157936.55049594294"/>
    <x v="11"/>
  </r>
  <r>
    <d v="2019-12-16T12:00:00"/>
    <n v="1.7391046285629272"/>
    <n v="153612.57622237102"/>
    <x v="12"/>
  </r>
  <r>
    <d v="2019-12-16T13:00:00"/>
    <n v="1.7261093854904175"/>
    <n v="152821.82843218272"/>
    <x v="13"/>
  </r>
  <r>
    <d v="2019-12-16T14:00:00"/>
    <n v="1.9387000799179077"/>
    <n v="154599.19108907945"/>
    <x v="14"/>
  </r>
  <r>
    <d v="2019-12-16T15:00:00"/>
    <n v="1.9296926259994507"/>
    <n v="149539.14994879795"/>
    <x v="15"/>
  </r>
  <r>
    <d v="2019-12-16T16:00:00"/>
    <n v="2.0580582618713379"/>
    <n v="136625.66761657421"/>
    <x v="16"/>
  </r>
  <r>
    <d v="2019-12-16T17:00:00"/>
    <n v="2.1626570224761963"/>
    <n v="131217.31889905664"/>
    <x v="17"/>
  </r>
  <r>
    <d v="2019-12-16T18:00:00"/>
    <n v="2.1487762928009033"/>
    <n v="123019.80966869777"/>
    <x v="18"/>
  </r>
  <r>
    <d v="2019-12-16T19:00:00"/>
    <n v="1.9885492324829102"/>
    <n v="115081.36021153961"/>
    <x v="19"/>
  </r>
  <r>
    <d v="2019-12-16T20:00:00"/>
    <n v="2.0852189064025879"/>
    <n v="113407.18611247708"/>
    <x v="20"/>
  </r>
  <r>
    <d v="2019-12-16T21:00:00"/>
    <n v="1.979670524597168"/>
    <n v="107338.89805383552"/>
    <x v="21"/>
  </r>
  <r>
    <d v="2019-12-16T22:00:00"/>
    <n v="1.9063079357147217"/>
    <n v="102462.45396656747"/>
    <x v="22"/>
  </r>
  <r>
    <d v="2019-12-16T23:00:00"/>
    <n v="1.6918843984603882"/>
    <n v="99696.462950014422"/>
    <x v="23"/>
  </r>
  <r>
    <d v="2019-12-17T00:00:00"/>
    <n v="1.4893230199813843"/>
    <n v="97626.757730609228"/>
    <x v="0"/>
  </r>
  <r>
    <d v="2019-12-17T01:00:00"/>
    <n v="1.5066869258880615"/>
    <n v="94511.317415509009"/>
    <x v="1"/>
  </r>
  <r>
    <d v="2019-12-17T02:00:00"/>
    <n v="1.4449203014373779"/>
    <n v="96632.095270469406"/>
    <x v="2"/>
  </r>
  <r>
    <d v="2019-12-17T03:00:00"/>
    <n v="1.4913325309753418"/>
    <n v="96159.622831214074"/>
    <x v="3"/>
  </r>
  <r>
    <d v="2019-12-17T04:00:00"/>
    <n v="1.5490660667419434"/>
    <n v="94816.888492019658"/>
    <x v="4"/>
  </r>
  <r>
    <d v="2019-12-17T05:00:00"/>
    <n v="1.6813383102416992"/>
    <n v="102121.44606471645"/>
    <x v="5"/>
  </r>
  <r>
    <d v="2019-12-17T06:00:00"/>
    <n v="1.9903614521026611"/>
    <n v="116689.04550388531"/>
    <x v="6"/>
  </r>
  <r>
    <d v="2019-12-17T07:00:00"/>
    <n v="1.8357319831848145"/>
    <n v="130669.68936274158"/>
    <x v="7"/>
  </r>
  <r>
    <d v="2019-12-17T08:00:00"/>
    <n v="1.9235039949417114"/>
    <n v="143588.29832559728"/>
    <x v="8"/>
  </r>
  <r>
    <d v="2019-12-17T09:00:00"/>
    <n v="2.0178418159484863"/>
    <n v="152881.57841351"/>
    <x v="9"/>
  </r>
  <r>
    <d v="2019-12-17T10:00:00"/>
    <n v="2.1533172130584717"/>
    <n v="158254.78784198876"/>
    <x v="10"/>
  </r>
  <r>
    <d v="2019-12-17T11:00:00"/>
    <n v="2.0891692638397217"/>
    <n v="156387.56989600617"/>
    <x v="11"/>
  </r>
  <r>
    <d v="2019-12-17T12:00:00"/>
    <n v="2.1512069702148438"/>
    <n v="156765.76018753878"/>
    <x v="12"/>
  </r>
  <r>
    <d v="2019-12-17T13:00:00"/>
    <n v="2.2431421279907227"/>
    <n v="158322.97229163453"/>
    <x v="13"/>
  </r>
  <r>
    <d v="2019-12-17T14:00:00"/>
    <n v="2.1338925361633301"/>
    <n v="157825.2685386829"/>
    <x v="14"/>
  </r>
  <r>
    <d v="2019-12-17T15:00:00"/>
    <n v="2.2824163436889648"/>
    <n v="154015.73542764998"/>
    <x v="15"/>
  </r>
  <r>
    <d v="2019-12-17T16:00:00"/>
    <n v="2.3995239734649658"/>
    <n v="145483.64117367732"/>
    <x v="16"/>
  </r>
  <r>
    <d v="2019-12-17T17:00:00"/>
    <n v="2.7980289459228516"/>
    <n v="148100.9844197841"/>
    <x v="17"/>
  </r>
  <r>
    <d v="2019-12-17T18:00:00"/>
    <n v="2.7906367778778076"/>
    <n v="142758.33304843327"/>
    <x v="18"/>
  </r>
  <r>
    <d v="2019-12-17T19:00:00"/>
    <n v="2.6003336906433105"/>
    <n v="141398.7814073191"/>
    <x v="19"/>
  </r>
  <r>
    <d v="2019-12-17T20:00:00"/>
    <n v="2.8654875755310059"/>
    <n v="133369.23743639351"/>
    <x v="20"/>
  </r>
  <r>
    <d v="2019-12-17T21:00:00"/>
    <n v="2.8210322856903076"/>
    <n v="131438.33012352022"/>
    <x v="21"/>
  </r>
  <r>
    <d v="2019-12-17T22:00:00"/>
    <n v="2.6317336559295654"/>
    <n v="131494.77128380994"/>
    <x v="22"/>
  </r>
  <r>
    <d v="2019-12-17T23:00:00"/>
    <n v="2.5142514705657959"/>
    <n v="125977.79842337106"/>
    <x v="23"/>
  </r>
  <r>
    <d v="2019-12-18T00:00:00"/>
    <n v="2.5240707397460938"/>
    <n v="124753.5057591165"/>
    <x v="0"/>
  </r>
  <r>
    <d v="2019-12-18T01:00:00"/>
    <n v="2.6246812343597412"/>
    <n v="127331.28829288538"/>
    <x v="1"/>
  </r>
  <r>
    <d v="2019-12-18T02:00:00"/>
    <n v="2.7094361782073975"/>
    <n v="128795.29430952638"/>
    <x v="2"/>
  </r>
  <r>
    <d v="2019-12-18T03:00:00"/>
    <n v="2.7670829296112061"/>
    <n v="131585.53915363402"/>
    <x v="3"/>
  </r>
  <r>
    <d v="2019-12-18T04:00:00"/>
    <n v="2.9368064403533936"/>
    <n v="136998.45342889981"/>
    <x v="4"/>
  </r>
  <r>
    <d v="2019-12-18T05:00:00"/>
    <n v="3.0435514450073242"/>
    <n v="141170.08650021508"/>
    <x v="5"/>
  </r>
  <r>
    <d v="2019-12-18T06:00:00"/>
    <n v="3.3625349998474121"/>
    <n v="158089.76402556399"/>
    <x v="6"/>
  </r>
  <r>
    <d v="2019-12-18T07:00:00"/>
    <n v="3.2136826515197754"/>
    <n v="170652.37008546572"/>
    <x v="7"/>
  </r>
  <r>
    <d v="2019-12-18T08:00:00"/>
    <n v="3.0086946487426758"/>
    <n v="182310.95575295857"/>
    <x v="8"/>
  </r>
  <r>
    <d v="2019-12-18T09:00:00"/>
    <n v="3.1189641952514648"/>
    <n v="183118.63222709723"/>
    <x v="9"/>
  </r>
  <r>
    <d v="2019-12-18T10:00:00"/>
    <n v="3.1798136234283447"/>
    <n v="188360.73049262303"/>
    <x v="10"/>
  </r>
  <r>
    <d v="2019-12-18T11:00:00"/>
    <n v="2.9347286224365234"/>
    <n v="183124.07355485609"/>
    <x v="11"/>
  </r>
  <r>
    <d v="2019-12-18T12:00:00"/>
    <n v="2.6223034858703613"/>
    <n v="179188.3876415946"/>
    <x v="12"/>
  </r>
  <r>
    <d v="2019-12-18T13:00:00"/>
    <n v="2.6617734432220459"/>
    <n v="178750.75478102439"/>
    <x v="13"/>
  </r>
  <r>
    <d v="2019-12-18T14:00:00"/>
    <n v="2.7259113788604736"/>
    <n v="180526.02912304871"/>
    <x v="14"/>
  </r>
  <r>
    <d v="2019-12-18T15:00:00"/>
    <n v="2.9097213745117188"/>
    <n v="176440.21249477944"/>
    <x v="15"/>
  </r>
  <r>
    <d v="2019-12-18T16:00:00"/>
    <n v="2.881087064743042"/>
    <n v="165247.50037757528"/>
    <x v="16"/>
  </r>
  <r>
    <d v="2019-12-18T17:00:00"/>
    <n v="3.1548292636871338"/>
    <n v="168210.90259144918"/>
    <x v="17"/>
  </r>
  <r>
    <d v="2019-12-18T18:00:00"/>
    <n v="2.9854719638824463"/>
    <n v="164753.35260539904"/>
    <x v="18"/>
  </r>
  <r>
    <d v="2019-12-18T19:00:00"/>
    <n v="3.1346919536590576"/>
    <n v="156627.54520662289"/>
    <x v="19"/>
  </r>
  <r>
    <d v="2019-12-18T20:00:00"/>
    <n v="3.3337485790252686"/>
    <n v="147306.73184009417"/>
    <x v="20"/>
  </r>
  <r>
    <d v="2019-12-18T21:00:00"/>
    <n v="3.1644995212554932"/>
    <n v="146219.29130609817"/>
    <x v="21"/>
  </r>
  <r>
    <d v="2019-12-18T22:00:00"/>
    <n v="3.1107163429260254"/>
    <n v="141813.72160740197"/>
    <x v="22"/>
  </r>
  <r>
    <d v="2019-12-18T23:00:00"/>
    <n v="2.9459350109100342"/>
    <n v="138651.80382101791"/>
    <x v="23"/>
  </r>
  <r>
    <d v="2019-12-19T00:00:00"/>
    <n v="2.9812548160552979"/>
    <n v="139743.73307963458"/>
    <x v="0"/>
  </r>
  <r>
    <d v="2019-12-19T01:00:00"/>
    <n v="2.9328329563140869"/>
    <n v="138934.15903044419"/>
    <x v="1"/>
  </r>
  <r>
    <d v="2019-12-19T02:00:00"/>
    <n v="2.9491724967956543"/>
    <n v="135374.19846051373"/>
    <x v="2"/>
  </r>
  <r>
    <d v="2019-12-19T03:00:00"/>
    <n v="3.0873939990997314"/>
    <n v="137771.94437620082"/>
    <x v="3"/>
  </r>
  <r>
    <d v="2019-12-19T04:00:00"/>
    <n v="3.1757721900939941"/>
    <n v="139023.51065766395"/>
    <x v="4"/>
  </r>
  <r>
    <d v="2019-12-19T05:00:00"/>
    <n v="3.3543977737426758"/>
    <n v="153960.25087126764"/>
    <x v="5"/>
  </r>
  <r>
    <d v="2019-12-19T06:00:00"/>
    <n v="3.5537042617797852"/>
    <n v="173866.77137667223"/>
    <x v="6"/>
  </r>
  <r>
    <d v="2019-12-19T07:00:00"/>
    <n v="3.6641166210174561"/>
    <n v="187760.9830476616"/>
    <x v="7"/>
  </r>
  <r>
    <d v="2019-12-19T08:00:00"/>
    <n v="3.7845218181610107"/>
    <n v="205717.24886188068"/>
    <x v="8"/>
  </r>
  <r>
    <d v="2019-12-19T09:00:00"/>
    <n v="3.4278426170349121"/>
    <n v="204658.03626522855"/>
    <x v="9"/>
  </r>
  <r>
    <d v="2019-12-19T10:00:00"/>
    <n v="2.9827289581298828"/>
    <n v="195856.22607749922"/>
    <x v="10"/>
  </r>
  <r>
    <d v="2019-12-19T11:00:00"/>
    <n v="2.58154296875"/>
    <n v="183189.19629941319"/>
    <x v="11"/>
  </r>
  <r>
    <d v="2019-12-19T12:00:00"/>
    <n v="2.2363405227661133"/>
    <n v="171913.0278861727"/>
    <x v="12"/>
  </r>
  <r>
    <d v="2019-12-19T13:00:00"/>
    <n v="2.0235497951507568"/>
    <n v="166786.82323819114"/>
    <x v="13"/>
  </r>
  <r>
    <d v="2019-12-19T14:00:00"/>
    <n v="2.1444811820983887"/>
    <n v="160670.44105280118"/>
    <x v="14"/>
  </r>
  <r>
    <d v="2019-12-19T15:00:00"/>
    <n v="2.1198163032531738"/>
    <n v="153724.40758593043"/>
    <x v="15"/>
  </r>
  <r>
    <d v="2019-12-19T16:00:00"/>
    <n v="2.3193590641021729"/>
    <n v="146219.83643585641"/>
    <x v="16"/>
  </r>
  <r>
    <d v="2019-12-19T17:00:00"/>
    <n v="2.4784512519836426"/>
    <n v="143342.21917819412"/>
    <x v="17"/>
  </r>
  <r>
    <d v="2019-12-19T18:00:00"/>
    <n v="2.7187247276306152"/>
    <n v="143183.81228805496"/>
    <x v="18"/>
  </r>
  <r>
    <d v="2019-12-19T19:00:00"/>
    <n v="2.8766663074493408"/>
    <n v="144151.97817145585"/>
    <x v="19"/>
  </r>
  <r>
    <d v="2019-12-19T20:00:00"/>
    <n v="3.1317324638366699"/>
    <n v="141781.58306543075"/>
    <x v="20"/>
  </r>
  <r>
    <d v="2019-12-19T21:00:00"/>
    <n v="3.1353414058685303"/>
    <n v="140135.82967979464"/>
    <x v="21"/>
  </r>
  <r>
    <d v="2019-12-19T22:00:00"/>
    <n v="2.8450303077697754"/>
    <n v="134354.7364629615"/>
    <x v="22"/>
  </r>
  <r>
    <d v="2019-12-19T23:00:00"/>
    <n v="2.7493433952331543"/>
    <n v="132853.89333611075"/>
    <x v="23"/>
  </r>
  <r>
    <d v="2019-12-20T00:00:00"/>
    <n v="2.7185440063476563"/>
    <n v="130412.71410281201"/>
    <x v="0"/>
  </r>
  <r>
    <d v="2019-12-20T01:00:00"/>
    <n v="2.7429111003875732"/>
    <n v="132576.06582851964"/>
    <x v="1"/>
  </r>
  <r>
    <d v="2019-12-20T02:00:00"/>
    <n v="2.7419590950012207"/>
    <n v="131223.49346583351"/>
    <x v="2"/>
  </r>
  <r>
    <d v="2019-12-20T03:00:00"/>
    <n v="2.9360346794128418"/>
    <n v="132030.04349801131"/>
    <x v="3"/>
  </r>
  <r>
    <d v="2019-12-20T04:00:00"/>
    <n v="3.1066915988922119"/>
    <n v="136156.46205802154"/>
    <x v="4"/>
  </r>
  <r>
    <d v="2019-12-20T05:00:00"/>
    <n v="3.2025332450866699"/>
    <n v="147396.10065048735"/>
    <x v="5"/>
  </r>
  <r>
    <d v="2019-12-20T06:00:00"/>
    <n v="3.4233133792877197"/>
    <n v="166148.65109996442"/>
    <x v="6"/>
  </r>
  <r>
    <d v="2019-12-20T07:00:00"/>
    <n v="3.4689545631408691"/>
    <n v="179676.78432091745"/>
    <x v="7"/>
  </r>
  <r>
    <d v="2019-12-20T08:00:00"/>
    <n v="3.348750114440918"/>
    <n v="190676.14832491433"/>
    <x v="8"/>
  </r>
  <r>
    <d v="2019-12-20T09:00:00"/>
    <n v="3.2664794921875"/>
    <n v="187219.18220368811"/>
    <x v="9"/>
  </r>
  <r>
    <d v="2019-12-20T10:00:00"/>
    <n v="2.8708302974700928"/>
    <n v="181407.42338012633"/>
    <x v="10"/>
  </r>
  <r>
    <d v="2019-12-20T11:00:00"/>
    <n v="2.0715222358703613"/>
    <n v="170127.34092591522"/>
    <x v="11"/>
  </r>
  <r>
    <d v="2019-12-20T12:00:00"/>
    <n v="2.1530094146728516"/>
    <n v="162102.59048912502"/>
    <x v="12"/>
  </r>
  <r>
    <d v="2019-12-20T13:00:00"/>
    <n v="1.731917142868042"/>
    <n v="156588.41705435887"/>
    <x v="13"/>
  </r>
  <r>
    <d v="2019-12-20T14:00:00"/>
    <n v="1.8033691644668579"/>
    <n v="146227.31145474064"/>
    <x v="14"/>
  </r>
  <r>
    <d v="2019-12-20T15:00:00"/>
    <n v="1.8567644357681274"/>
    <n v="140842.58523672441"/>
    <x v="15"/>
  </r>
  <r>
    <d v="2019-12-20T16:00:00"/>
    <n v="1.9356898069381714"/>
    <n v="133956.24921670754"/>
    <x v="16"/>
  </r>
  <r>
    <d v="2019-12-20T17:00:00"/>
    <n v="2.2346181869506836"/>
    <n v="132929.95013410138"/>
    <x v="17"/>
  </r>
  <r>
    <d v="2019-12-20T18:00:00"/>
    <n v="2.1876773834228516"/>
    <n v="134966.27477113914"/>
    <x v="18"/>
  </r>
  <r>
    <d v="2019-12-20T19:00:00"/>
    <n v="2.2981226444244385"/>
    <n v="132876.14487103469"/>
    <x v="19"/>
  </r>
  <r>
    <d v="2019-12-20T20:00:00"/>
    <n v="2.4482789039611816"/>
    <n v="127743.65054636718"/>
    <x v="20"/>
  </r>
  <r>
    <d v="2019-12-20T21:00:00"/>
    <n v="2.6344163417816162"/>
    <n v="128042.92843421761"/>
    <x v="21"/>
  </r>
  <r>
    <d v="2019-12-20T22:00:00"/>
    <n v="2.4426848888397217"/>
    <n v="125397.51040557041"/>
    <x v="22"/>
  </r>
  <r>
    <d v="2019-12-20T23:00:00"/>
    <n v="2.6150639057159424"/>
    <n v="120143.89437552821"/>
    <x v="23"/>
  </r>
  <r>
    <d v="2019-12-21T00:00:00"/>
    <n v="2.4047820568084717"/>
    <n v="117384.0096368791"/>
    <x v="0"/>
  </r>
  <r>
    <d v="2019-12-21T01:00:00"/>
    <n v="2.3592357635498047"/>
    <n v="115989.82509185013"/>
    <x v="1"/>
  </r>
  <r>
    <d v="2019-12-21T02:00:00"/>
    <n v="2.444737434387207"/>
    <n v="114334.33819188518"/>
    <x v="2"/>
  </r>
  <r>
    <d v="2019-12-21T03:00:00"/>
    <n v="2.3805539608001709"/>
    <n v="110902.63679786044"/>
    <x v="3"/>
  </r>
  <r>
    <d v="2019-12-21T04:00:00"/>
    <n v="2.3601648807525635"/>
    <n v="113519.58297715163"/>
    <x v="4"/>
  </r>
  <r>
    <d v="2019-12-21T05:00:00"/>
    <n v="2.4569358825683594"/>
    <n v="117335.85184554366"/>
    <x v="5"/>
  </r>
  <r>
    <d v="2019-12-21T06:00:00"/>
    <n v="2.4988837242126465"/>
    <n v="126264.54946415375"/>
    <x v="6"/>
  </r>
  <r>
    <d v="2019-12-21T07:00:00"/>
    <n v="2.6272127628326416"/>
    <n v="130860.32486291173"/>
    <x v="7"/>
  </r>
  <r>
    <d v="2019-12-21T08:00:00"/>
    <n v="2.7483487129211426"/>
    <n v="140585.69423238959"/>
    <x v="8"/>
  </r>
  <r>
    <d v="2019-12-21T09:00:00"/>
    <n v="2.6690225601196289"/>
    <n v="137090.70226332819"/>
    <x v="9"/>
  </r>
  <r>
    <d v="2019-12-21T10:00:00"/>
    <n v="2.3607404232025146"/>
    <n v="129351.85325024551"/>
    <x v="10"/>
  </r>
  <r>
    <d v="2019-12-21T11:00:00"/>
    <n v="2.0579419136047363"/>
    <n v="122744.69683931596"/>
    <x v="11"/>
  </r>
  <r>
    <d v="2019-12-21T12:00:00"/>
    <n v="1.7380436658859253"/>
    <n v="112661.3353347337"/>
    <x v="12"/>
  </r>
  <r>
    <d v="2019-12-21T13:00:00"/>
    <n v="1.5591012239456177"/>
    <n v="110952.74540357207"/>
    <x v="13"/>
  </r>
  <r>
    <d v="2019-12-21T14:00:00"/>
    <n v="1.3772659301757813"/>
    <n v="108035.43939090364"/>
    <x v="14"/>
  </r>
  <r>
    <d v="2019-12-21T15:00:00"/>
    <n v="1.5690245628356934"/>
    <n v="104610.68502455084"/>
    <x v="15"/>
  </r>
  <r>
    <d v="2019-12-21T16:00:00"/>
    <n v="1.6703615188598633"/>
    <n v="105348.25577091519"/>
    <x v="16"/>
  </r>
  <r>
    <d v="2019-12-21T17:00:00"/>
    <n v="2.0334153175354004"/>
    <n v="111734.98683884661"/>
    <x v="17"/>
  </r>
  <r>
    <d v="2019-12-21T18:00:00"/>
    <n v="1.9704753160476685"/>
    <n v="115302.8882328255"/>
    <x v="18"/>
  </r>
  <r>
    <d v="2019-12-21T19:00:00"/>
    <n v="2.0993807315826416"/>
    <n v="115383.84876916934"/>
    <x v="19"/>
  </r>
  <r>
    <d v="2019-12-21T20:00:00"/>
    <n v="2.1084718704223633"/>
    <n v="118462.24823875619"/>
    <x v="20"/>
  </r>
  <r>
    <d v="2019-12-21T21:00:00"/>
    <n v="2.2519397735595703"/>
    <n v="116241.92667320171"/>
    <x v="21"/>
  </r>
  <r>
    <d v="2019-12-21T22:00:00"/>
    <n v="2.2804710865020752"/>
    <n v="115140.11659735625"/>
    <x v="22"/>
  </r>
  <r>
    <d v="2019-12-21T23:00:00"/>
    <n v="2.2468001842498779"/>
    <n v="113945.36360708579"/>
    <x v="23"/>
  </r>
  <r>
    <d v="2019-12-22T00:00:00"/>
    <n v="2.4149668216705322"/>
    <n v="109382.07239973267"/>
    <x v="0"/>
  </r>
  <r>
    <d v="2019-12-22T01:00:00"/>
    <n v="2.3047375679016113"/>
    <n v="110319.13630654647"/>
    <x v="1"/>
  </r>
  <r>
    <d v="2019-12-22T02:00:00"/>
    <n v="2.2252156734466553"/>
    <n v="110954.39299730759"/>
    <x v="2"/>
  </r>
  <r>
    <d v="2019-12-22T03:00:00"/>
    <n v="2.2835705280303955"/>
    <n v="110819.18571137723"/>
    <x v="3"/>
  </r>
  <r>
    <d v="2019-12-22T04:00:00"/>
    <n v="2.4348926544189453"/>
    <n v="112399.8300697503"/>
    <x v="4"/>
  </r>
  <r>
    <d v="2019-12-22T05:00:00"/>
    <n v="2.4485137462615967"/>
    <n v="115983.86338181386"/>
    <x v="5"/>
  </r>
  <r>
    <d v="2019-12-22T06:00:00"/>
    <n v="2.5736105442047119"/>
    <n v="122803.24564317665"/>
    <x v="6"/>
  </r>
  <r>
    <d v="2019-12-22T07:00:00"/>
    <n v="2.7907805442810059"/>
    <n v="132973.90386623636"/>
    <x v="7"/>
  </r>
  <r>
    <d v="2019-12-22T08:00:00"/>
    <n v="2.6948750019073486"/>
    <n v="136218.70951614462"/>
    <x v="8"/>
  </r>
  <r>
    <d v="2019-12-22T09:00:00"/>
    <n v="2.7695703506469727"/>
    <n v="134614.17281658304"/>
    <x v="9"/>
  </r>
  <r>
    <d v="2019-12-22T10:00:00"/>
    <n v="2.3562781810760498"/>
    <n v="132948.89275677726"/>
    <x v="10"/>
  </r>
  <r>
    <d v="2019-12-22T11:00:00"/>
    <n v="2.128087043762207"/>
    <n v="123725.75534590521"/>
    <x v="11"/>
  </r>
  <r>
    <d v="2019-12-22T12:00:00"/>
    <n v="2.0312621593475342"/>
    <n v="112896.02876779069"/>
    <x v="12"/>
  </r>
  <r>
    <d v="2019-12-22T13:00:00"/>
    <n v="1.8995685577392578"/>
    <n v="108672.55010784521"/>
    <x v="13"/>
  </r>
  <r>
    <d v="2019-12-22T14:00:00"/>
    <n v="1.9487490653991699"/>
    <n v="106165.80440203435"/>
    <x v="14"/>
  </r>
  <r>
    <d v="2019-12-22T15:00:00"/>
    <n v="1.9216959476470947"/>
    <n v="103353.22332824566"/>
    <x v="15"/>
  </r>
  <r>
    <d v="2019-12-22T16:00:00"/>
    <n v="1.9970201253890991"/>
    <n v="106781.41709932544"/>
    <x v="16"/>
  </r>
  <r>
    <d v="2019-12-22T17:00:00"/>
    <n v="1.9187591075897217"/>
    <n v="115912.72568083541"/>
    <x v="17"/>
  </r>
  <r>
    <d v="2019-12-22T18:00:00"/>
    <n v="1.9682513475418091"/>
    <n v="114063.30294956338"/>
    <x v="18"/>
  </r>
  <r>
    <d v="2019-12-22T19:00:00"/>
    <n v="2.3177130222320557"/>
    <n v="112712.79712019941"/>
    <x v="19"/>
  </r>
  <r>
    <d v="2019-12-22T20:00:00"/>
    <n v="2.1469640731811523"/>
    <n v="106350.7998096755"/>
    <x v="20"/>
  </r>
  <r>
    <d v="2019-12-22T21:00:00"/>
    <n v="2.0731291770935059"/>
    <n v="109667.45761830265"/>
    <x v="21"/>
  </r>
  <r>
    <d v="2019-12-22T22:00:00"/>
    <n v="2.0414960384368896"/>
    <n v="106504.24834990576"/>
    <x v="22"/>
  </r>
  <r>
    <d v="2019-12-22T23:00:00"/>
    <n v="1.8868091106414795"/>
    <n v="107161.29000875204"/>
    <x v="23"/>
  </r>
  <r>
    <d v="2019-12-23T00:00:00"/>
    <n v="2.0088307857513428"/>
    <n v="100661.0188156392"/>
    <x v="0"/>
  </r>
  <r>
    <d v="2019-12-23T01:00:00"/>
    <n v="2.0053670406341553"/>
    <n v="98913.174172443934"/>
    <x v="1"/>
  </r>
  <r>
    <d v="2019-12-23T02:00:00"/>
    <n v="2.0010986328125"/>
    <n v="101401.70795847435"/>
    <x v="2"/>
  </r>
  <r>
    <d v="2019-12-23T03:00:00"/>
    <n v="2.030205249786377"/>
    <n v="102673.81901803086"/>
    <x v="3"/>
  </r>
  <r>
    <d v="2019-12-23T04:00:00"/>
    <n v="2.0337467193603516"/>
    <n v="107515.51511508688"/>
    <x v="4"/>
  </r>
  <r>
    <d v="2019-12-23T05:00:00"/>
    <n v="2.1936490535736084"/>
    <n v="110451.73376519085"/>
    <x v="5"/>
  </r>
  <r>
    <d v="2019-12-23T06:00:00"/>
    <n v="2.2539298534393311"/>
    <n v="126411.17940478548"/>
    <x v="6"/>
  </r>
  <r>
    <d v="2019-12-23T07:00:00"/>
    <n v="2.4362373352050781"/>
    <n v="132896.61023562943"/>
    <x v="7"/>
  </r>
  <r>
    <d v="2019-12-23T08:00:00"/>
    <n v="2.4097576141357422"/>
    <n v="141885.663884526"/>
    <x v="8"/>
  </r>
  <r>
    <d v="2019-12-23T09:00:00"/>
    <n v="2.4838244915008545"/>
    <n v="143944.47239637916"/>
    <x v="9"/>
  </r>
  <r>
    <d v="2019-12-23T10:00:00"/>
    <n v="2.10103440284729"/>
    <n v="140293.18100834187"/>
    <x v="10"/>
  </r>
  <r>
    <d v="2019-12-23T11:00:00"/>
    <n v="2.0062243938446045"/>
    <n v="135955.08799752855"/>
    <x v="11"/>
  </r>
  <r>
    <d v="2019-12-23T12:00:00"/>
    <n v="1.7693504095077515"/>
    <n v="125246.27900993238"/>
    <x v="12"/>
  </r>
  <r>
    <d v="2019-12-23T13:00:00"/>
    <n v="1.5877238512039185"/>
    <n v="123440.95691276608"/>
    <x v="13"/>
  </r>
  <r>
    <d v="2019-12-23T14:00:00"/>
    <n v="1.422041654586792"/>
    <n v="118241.08871087209"/>
    <x v="14"/>
  </r>
  <r>
    <d v="2019-12-23T15:00:00"/>
    <n v="1.4243301153182983"/>
    <n v="115009.19845696595"/>
    <x v="15"/>
  </r>
  <r>
    <d v="2019-12-23T16:00:00"/>
    <n v="1.5222251415252686"/>
    <n v="112284.22711201962"/>
    <x v="16"/>
  </r>
  <r>
    <d v="2019-12-23T17:00:00"/>
    <n v="1.6375007629394531"/>
    <n v="113733.75843102725"/>
    <x v="17"/>
  </r>
  <r>
    <d v="2019-12-23T18:00:00"/>
    <n v="1.9804506301879883"/>
    <n v="112464.77825921026"/>
    <x v="18"/>
  </r>
  <r>
    <d v="2019-12-23T19:00:00"/>
    <n v="1.8943576812744141"/>
    <n v="113830.96108220283"/>
    <x v="19"/>
  </r>
  <r>
    <d v="2019-12-23T20:00:00"/>
    <n v="1.9666998386383057"/>
    <n v="112153.99677151625"/>
    <x v="20"/>
  </r>
  <r>
    <d v="2019-12-23T21:00:00"/>
    <n v="2.056781530380249"/>
    <n v="106561.73649372012"/>
    <x v="21"/>
  </r>
  <r>
    <d v="2019-12-23T22:00:00"/>
    <n v="2.2103354930877686"/>
    <n v="106387.45076274956"/>
    <x v="22"/>
  </r>
  <r>
    <d v="2019-12-23T23:00:00"/>
    <n v="2.0061576366424561"/>
    <n v="105720.53269469991"/>
    <x v="23"/>
  </r>
  <r>
    <d v="2019-12-24T00:00:00"/>
    <n v="2.0115878582000732"/>
    <n v="106379.53409651534"/>
    <x v="0"/>
  </r>
  <r>
    <d v="2019-12-24T01:00:00"/>
    <n v="2.1537625789642334"/>
    <n v="108191.65153646538"/>
    <x v="1"/>
  </r>
  <r>
    <d v="2019-12-24T02:00:00"/>
    <n v="2.1123411655426025"/>
    <n v="107780.27914138052"/>
    <x v="2"/>
  </r>
  <r>
    <d v="2019-12-24T03:00:00"/>
    <n v="2.2468211650848389"/>
    <n v="106293.4435420681"/>
    <x v="3"/>
  </r>
  <r>
    <d v="2019-12-24T04:00:00"/>
    <n v="2.2302329540252686"/>
    <n v="108640.42301923639"/>
    <x v="4"/>
  </r>
  <r>
    <d v="2019-12-24T05:00:00"/>
    <n v="2.286163330078125"/>
    <n v="113889.41549682585"/>
    <x v="5"/>
  </r>
  <r>
    <d v="2019-12-24T06:00:00"/>
    <n v="2.3697161674499512"/>
    <n v="123590.01011888489"/>
    <x v="6"/>
  </r>
  <r>
    <d v="2019-12-24T07:00:00"/>
    <n v="2.5456886291503906"/>
    <n v="130509.54050135947"/>
    <x v="7"/>
  </r>
  <r>
    <d v="2019-12-24T08:00:00"/>
    <n v="2.6678676605224609"/>
    <n v="129342.17859762751"/>
    <x v="8"/>
  </r>
  <r>
    <d v="2019-12-24T09:00:00"/>
    <n v="2.807175874710083"/>
    <n v="133899.42579872004"/>
    <x v="9"/>
  </r>
  <r>
    <d v="2019-12-24T10:00:00"/>
    <n v="2.5249669551849365"/>
    <n v="132281.7951090509"/>
    <x v="10"/>
  </r>
  <r>
    <d v="2019-12-24T11:00:00"/>
    <n v="2.3858578205108643"/>
    <n v="123451.40738551243"/>
    <x v="11"/>
  </r>
  <r>
    <d v="2019-12-24T12:00:00"/>
    <n v="2.046116828918457"/>
    <n v="114517.01166595466"/>
    <x v="12"/>
  </r>
  <r>
    <d v="2019-12-24T13:00:00"/>
    <n v="1.7576161623001099"/>
    <n v="106074.27533615445"/>
    <x v="13"/>
  </r>
  <r>
    <d v="2019-12-24T14:00:00"/>
    <n v="1.6710916757583618"/>
    <n v="100964.59377538336"/>
    <x v="14"/>
  </r>
  <r>
    <d v="2019-12-24T15:00:00"/>
    <n v="1.5655863285064697"/>
    <n v="98804.86822828649"/>
    <x v="15"/>
  </r>
  <r>
    <d v="2019-12-24T16:00:00"/>
    <n v="1.4542003870010376"/>
    <n v="94909.246548781361"/>
    <x v="16"/>
  </r>
  <r>
    <d v="2019-12-24T17:00:00"/>
    <n v="1.5072518587112427"/>
    <n v="99156.470490673324"/>
    <x v="17"/>
  </r>
  <r>
    <d v="2019-12-24T18:00:00"/>
    <n v="1.6659610271453857"/>
    <n v="102170.12773360789"/>
    <x v="18"/>
  </r>
  <r>
    <d v="2019-12-24T19:00:00"/>
    <n v="1.6285252571105957"/>
    <n v="103496.74693930488"/>
    <x v="19"/>
  </r>
  <r>
    <d v="2019-12-24T20:00:00"/>
    <n v="1.919985294342041"/>
    <n v="103401.35792240595"/>
    <x v="20"/>
  </r>
  <r>
    <d v="2019-12-24T21:00:00"/>
    <n v="2.1448514461517334"/>
    <n v="104780.60377370725"/>
    <x v="21"/>
  </r>
  <r>
    <d v="2019-12-24T22:00:00"/>
    <n v="2.1788225173950195"/>
    <n v="102321.95807053447"/>
    <x v="22"/>
  </r>
  <r>
    <d v="2019-12-24T23:00:00"/>
    <n v="2.3391973972320557"/>
    <n v="100342.86628752691"/>
    <x v="23"/>
  </r>
  <r>
    <d v="2019-12-25T00:00:00"/>
    <n v="2.2029380798339844"/>
    <n v="99761.81945835748"/>
    <x v="0"/>
  </r>
  <r>
    <d v="2019-12-25T01:00:00"/>
    <n v="2.0457973480224609"/>
    <n v="102281.89463822634"/>
    <x v="1"/>
  </r>
  <r>
    <d v="2019-12-25T02:00:00"/>
    <n v="2.2346954345703125"/>
    <n v="104795.1921526817"/>
    <x v="2"/>
  </r>
  <r>
    <d v="2019-12-25T03:00:00"/>
    <n v="2.1966543197631836"/>
    <n v="109591.78585059788"/>
    <x v="3"/>
  </r>
  <r>
    <d v="2019-12-25T04:00:00"/>
    <n v="2.342503547668457"/>
    <n v="114202.33362488235"/>
    <x v="4"/>
  </r>
  <r>
    <d v="2019-12-25T05:00:00"/>
    <n v="2.4890213012695313"/>
    <n v="115653.91365705867"/>
    <x v="5"/>
  </r>
  <r>
    <d v="2019-12-25T06:00:00"/>
    <n v="2.4438667297363281"/>
    <n v="123408.48704139053"/>
    <x v="6"/>
  </r>
  <r>
    <d v="2019-12-25T07:00:00"/>
    <n v="2.5905992984771729"/>
    <n v="121655.02435863776"/>
    <x v="7"/>
  </r>
  <r>
    <d v="2019-12-25T08:00:00"/>
    <n v="2.8649399280548096"/>
    <n v="122429.71137607729"/>
    <x v="8"/>
  </r>
  <r>
    <d v="2019-12-25T09:00:00"/>
    <n v="2.6674480438232422"/>
    <n v="119216.48667941021"/>
    <x v="9"/>
  </r>
  <r>
    <d v="2019-12-25T10:00:00"/>
    <n v="2.6929371356964111"/>
    <n v="112949.12188861838"/>
    <x v="10"/>
  </r>
  <r>
    <d v="2019-12-25T11:00:00"/>
    <n v="2.1060299873352051"/>
    <n v="102906.18311701386"/>
    <x v="11"/>
  </r>
  <r>
    <d v="2019-12-25T12:00:00"/>
    <n v="1.7811769247055054"/>
    <n v="95726.95432098642"/>
    <x v="12"/>
  </r>
  <r>
    <d v="2019-12-25T13:00:00"/>
    <n v="1.4069279432296753"/>
    <n v="87719.148143455182"/>
    <x v="13"/>
  </r>
  <r>
    <d v="2019-12-25T14:00:00"/>
    <n v="1.3850114345550537"/>
    <n v="87973.534489205325"/>
    <x v="14"/>
  </r>
  <r>
    <d v="2019-12-25T15:00:00"/>
    <n v="1.3264191150665283"/>
    <n v="90605.573204676242"/>
    <x v="15"/>
  </r>
  <r>
    <d v="2019-12-25T16:00:00"/>
    <n v="1.2734130620956421"/>
    <n v="85285.338496328055"/>
    <x v="16"/>
  </r>
  <r>
    <d v="2019-12-25T17:00:00"/>
    <n v="1.478212833404541"/>
    <n v="89342.475369838983"/>
    <x v="17"/>
  </r>
  <r>
    <d v="2019-12-25T18:00:00"/>
    <n v="1.7482181787490845"/>
    <n v="90569.30021243394"/>
    <x v="18"/>
  </r>
  <r>
    <d v="2019-12-25T19:00:00"/>
    <n v="1.7710442543029785"/>
    <n v="92507.047919563614"/>
    <x v="19"/>
  </r>
  <r>
    <d v="2019-12-25T20:00:00"/>
    <n v="1.6359239816665649"/>
    <n v="95008.245635518833"/>
    <x v="20"/>
  </r>
  <r>
    <d v="2019-12-25T21:00:00"/>
    <n v="2.1434781551361084"/>
    <n v="96844.592559157085"/>
    <x v="21"/>
  </r>
  <r>
    <d v="2019-12-25T22:00:00"/>
    <n v="2.1076638698577881"/>
    <n v="95621.922478811786"/>
    <x v="22"/>
  </r>
  <r>
    <d v="2019-12-25T23:00:00"/>
    <n v="1.9954589605331421"/>
    <n v="95399.35467345803"/>
    <x v="23"/>
  </r>
  <r>
    <d v="2019-12-26T00:00:00"/>
    <n v="1.7889566421508789"/>
    <n v="92582.745251512679"/>
    <x v="0"/>
  </r>
  <r>
    <d v="2019-12-26T01:00:00"/>
    <n v="1.7923336029052734"/>
    <n v="93503.68317172119"/>
    <x v="1"/>
  </r>
  <r>
    <d v="2019-12-26T02:00:00"/>
    <n v="1.83986496925354"/>
    <n v="97542.523701484795"/>
    <x v="2"/>
  </r>
  <r>
    <d v="2019-12-26T03:00:00"/>
    <n v="1.8807258605957031"/>
    <n v="99493.2550301093"/>
    <x v="3"/>
  </r>
  <r>
    <d v="2019-12-26T04:00:00"/>
    <n v="2.0203819274902344"/>
    <n v="102894.38756221776"/>
    <x v="4"/>
  </r>
  <r>
    <d v="2019-12-26T05:00:00"/>
    <n v="2.1256942749023438"/>
    <n v="107885.53466128645"/>
    <x v="5"/>
  </r>
  <r>
    <d v="2019-12-26T06:00:00"/>
    <n v="2.2592473030090332"/>
    <n v="120569.28638988169"/>
    <x v="6"/>
  </r>
  <r>
    <d v="2019-12-26T07:00:00"/>
    <n v="2.2812409400939941"/>
    <n v="131556.85711853966"/>
    <x v="7"/>
  </r>
  <r>
    <d v="2019-12-26T08:00:00"/>
    <n v="2.2183706760406494"/>
    <n v="143807.13074688599"/>
    <x v="8"/>
  </r>
  <r>
    <d v="2019-12-26T09:00:00"/>
    <n v="2.1845030784606934"/>
    <n v="145619.31324777348"/>
    <x v="9"/>
  </r>
  <r>
    <d v="2019-12-26T10:00:00"/>
    <n v="1.9699573516845703"/>
    <n v="133833.1124415907"/>
    <x v="10"/>
  </r>
  <r>
    <d v="2019-12-26T11:00:00"/>
    <n v="1.6940521001815796"/>
    <n v="126088.0781224723"/>
    <x v="11"/>
  </r>
  <r>
    <d v="2019-12-26T12:00:00"/>
    <n v="1.4361691474914551"/>
    <n v="119756.22963386352"/>
    <x v="12"/>
  </r>
  <r>
    <d v="2019-12-26T13:00:00"/>
    <n v="1.2052451372146606"/>
    <n v="119007.97062078048"/>
    <x v="13"/>
  </r>
  <r>
    <d v="2019-12-26T14:00:00"/>
    <n v="1.29942786693573"/>
    <n v="112932.82131710139"/>
    <x v="14"/>
  </r>
  <r>
    <d v="2019-12-26T15:00:00"/>
    <n v="1.3033292293548584"/>
    <n v="109786.716662172"/>
    <x v="15"/>
  </r>
  <r>
    <d v="2019-12-26T16:00:00"/>
    <n v="1.4395864009857178"/>
    <n v="106461.39788432073"/>
    <x v="16"/>
  </r>
  <r>
    <d v="2019-12-26T17:00:00"/>
    <n v="1.4854683876037598"/>
    <n v="108737.23470327504"/>
    <x v="17"/>
  </r>
  <r>
    <d v="2019-12-26T18:00:00"/>
    <n v="1.587902307510376"/>
    <n v="105127.08938278508"/>
    <x v="18"/>
  </r>
  <r>
    <d v="2019-12-26T19:00:00"/>
    <n v="1.7291748523712158"/>
    <n v="105335.02604271167"/>
    <x v="19"/>
  </r>
  <r>
    <d v="2019-12-26T20:00:00"/>
    <n v="1.7252844572067261"/>
    <n v="104068.56062554626"/>
    <x v="20"/>
  </r>
  <r>
    <d v="2019-12-26T21:00:00"/>
    <n v="1.8783471584320068"/>
    <n v="98675.386626993117"/>
    <x v="21"/>
  </r>
  <r>
    <d v="2019-12-26T22:00:00"/>
    <n v="1.6854790449142456"/>
    <n v="96051.544470445107"/>
    <x v="22"/>
  </r>
  <r>
    <d v="2019-12-26T23:00:00"/>
    <n v="1.6203446388244629"/>
    <n v="90914.023738409029"/>
    <x v="23"/>
  </r>
  <r>
    <d v="2019-12-27T00:00:00"/>
    <n v="1.5914860963821411"/>
    <n v="93499.090735690203"/>
    <x v="0"/>
  </r>
  <r>
    <d v="2019-12-27T01:00:00"/>
    <n v="1.3609269857406616"/>
    <n v="89583.283146997928"/>
    <x v="1"/>
  </r>
  <r>
    <d v="2019-12-27T02:00:00"/>
    <n v="1.3522870540618896"/>
    <n v="90897.988621246754"/>
    <x v="2"/>
  </r>
  <r>
    <d v="2019-12-27T03:00:00"/>
    <n v="1.4811128377914429"/>
    <n v="90747.930266274881"/>
    <x v="3"/>
  </r>
  <r>
    <d v="2019-12-27T04:00:00"/>
    <n v="1.4728089570999146"/>
    <n v="88889.411344951572"/>
    <x v="4"/>
  </r>
  <r>
    <d v="2019-12-27T05:00:00"/>
    <n v="1.6018607616424561"/>
    <n v="93801.79436111456"/>
    <x v="5"/>
  </r>
  <r>
    <d v="2019-12-27T06:00:00"/>
    <n v="1.5565253496170044"/>
    <n v="102238.29903741699"/>
    <x v="6"/>
  </r>
  <r>
    <d v="2019-12-27T07:00:00"/>
    <n v="1.5377689599990845"/>
    <n v="107368.15724735077"/>
    <x v="7"/>
  </r>
  <r>
    <d v="2019-12-27T08:00:00"/>
    <n v="1.5549051761627197"/>
    <n v="121483.78016791969"/>
    <x v="8"/>
  </r>
  <r>
    <d v="2019-12-27T09:00:00"/>
    <n v="1.6467080116271973"/>
    <n v="125774.17029662737"/>
    <x v="9"/>
  </r>
  <r>
    <d v="2019-12-27T10:00:00"/>
    <n v="1.5636703968048096"/>
    <n v="124936.61100115086"/>
    <x v="10"/>
  </r>
  <r>
    <d v="2019-12-27T11:00:00"/>
    <n v="1.6432008743286133"/>
    <n v="120513.51284555384"/>
    <x v="11"/>
  </r>
  <r>
    <d v="2019-12-27T12:00:00"/>
    <n v="1.4112927913665771"/>
    <n v="115680.38618771173"/>
    <x v="12"/>
  </r>
  <r>
    <d v="2019-12-27T13:00:00"/>
    <n v="1.5599784851074219"/>
    <n v="117260.91940339041"/>
    <x v="13"/>
  </r>
  <r>
    <d v="2019-12-27T14:00:00"/>
    <n v="1.4212952852249146"/>
    <n v="115862.88025153722"/>
    <x v="14"/>
  </r>
  <r>
    <d v="2019-12-27T15:00:00"/>
    <n v="1.5587178468704224"/>
    <n v="116019.39403741136"/>
    <x v="15"/>
  </r>
  <r>
    <d v="2019-12-27T16:00:00"/>
    <n v="1.4396970272064209"/>
    <n v="105961.61635519215"/>
    <x v="16"/>
  </r>
  <r>
    <d v="2019-12-27T17:00:00"/>
    <n v="1.4703614711761475"/>
    <n v="104806.00796404365"/>
    <x v="17"/>
  </r>
  <r>
    <d v="2019-12-27T18:00:00"/>
    <n v="1.493493914604187"/>
    <n v="100640.52296591278"/>
    <x v="18"/>
  </r>
  <r>
    <d v="2019-12-27T19:00:00"/>
    <n v="1.4013328552246094"/>
    <n v="96981.81405003625"/>
    <x v="19"/>
  </r>
  <r>
    <d v="2019-12-27T20:00:00"/>
    <n v="1.4430782794952393"/>
    <n v="100995.96682249157"/>
    <x v="20"/>
  </r>
  <r>
    <d v="2019-12-27T21:00:00"/>
    <n v="1.3913167715072632"/>
    <n v="101206.76580776869"/>
    <x v="21"/>
  </r>
  <r>
    <d v="2019-12-27T22:00:00"/>
    <n v="1.3863663673400879"/>
    <n v="93688.833572786796"/>
    <x v="22"/>
  </r>
  <r>
    <d v="2019-12-27T23:00:00"/>
    <n v="1.2822862863540649"/>
    <n v="91329.569045013166"/>
    <x v="23"/>
  </r>
  <r>
    <d v="2019-12-28T00:00:00"/>
    <n v="1.2172696590423584"/>
    <n v="87879.880818241727"/>
    <x v="0"/>
  </r>
  <r>
    <d v="2019-12-28T01:00:00"/>
    <n v="1.1588300466537476"/>
    <n v="84665.253143619877"/>
    <x v="1"/>
  </r>
  <r>
    <d v="2019-12-28T02:00:00"/>
    <n v="1.2294355630874634"/>
    <n v="82189.462556262471"/>
    <x v="2"/>
  </r>
  <r>
    <d v="2019-12-28T03:00:00"/>
    <n v="1.2537772655487061"/>
    <n v="84634.62630631098"/>
    <x v="3"/>
  </r>
  <r>
    <d v="2019-12-28T04:00:00"/>
    <n v="1.3443056344985962"/>
    <n v="84959.186538443682"/>
    <x v="4"/>
  </r>
  <r>
    <d v="2019-12-28T05:00:00"/>
    <n v="1.3532016277313232"/>
    <n v="88151.34527137375"/>
    <x v="5"/>
  </r>
  <r>
    <d v="2019-12-28T06:00:00"/>
    <n v="1.4901529550552368"/>
    <n v="93526.788358076941"/>
    <x v="6"/>
  </r>
  <r>
    <d v="2019-12-28T07:00:00"/>
    <n v="1.4680171012878418"/>
    <n v="98834.640834060119"/>
    <x v="7"/>
  </r>
  <r>
    <d v="2019-12-28T08:00:00"/>
    <n v="1.5436123609542847"/>
    <n v="102844.2740736423"/>
    <x v="8"/>
  </r>
  <r>
    <d v="2019-12-28T09:00:00"/>
    <n v="1.7511546611785889"/>
    <n v="104224.73277988199"/>
    <x v="9"/>
  </r>
  <r>
    <d v="2019-12-28T10:00:00"/>
    <n v="1.6327207088470459"/>
    <n v="101341.82286921007"/>
    <x v="10"/>
  </r>
  <r>
    <d v="2019-12-28T11:00:00"/>
    <n v="1.5229276418685913"/>
    <n v="97420.571351112987"/>
    <x v="11"/>
  </r>
  <r>
    <d v="2019-12-28T12:00:00"/>
    <n v="1.2190710306167603"/>
    <n v="97562.39716955903"/>
    <x v="12"/>
  </r>
  <r>
    <d v="2019-12-28T13:00:00"/>
    <n v="1.1602703332901001"/>
    <n v="96266.593706083528"/>
    <x v="13"/>
  </r>
  <r>
    <d v="2019-12-28T14:00:00"/>
    <n v="1.1768357753753662"/>
    <n v="94558.340716970532"/>
    <x v="14"/>
  </r>
  <r>
    <d v="2019-12-28T15:00:00"/>
    <n v="1.3243956565856934"/>
    <n v="92663.241606099429"/>
    <x v="15"/>
  </r>
  <r>
    <d v="2019-12-28T16:00:00"/>
    <n v="1.2205073833465576"/>
    <n v="86361.371281521089"/>
    <x v="16"/>
  </r>
  <r>
    <d v="2019-12-28T17:00:00"/>
    <n v="1.3597246408462524"/>
    <n v="87926.688726765235"/>
    <x v="17"/>
  </r>
  <r>
    <d v="2019-12-28T18:00:00"/>
    <n v="1.4632302522659302"/>
    <n v="91451.641046594319"/>
    <x v="18"/>
  </r>
  <r>
    <d v="2019-12-28T19:00:00"/>
    <n v="1.5010931491851807"/>
    <n v="97389.865808656774"/>
    <x v="19"/>
  </r>
  <r>
    <d v="2019-12-28T20:00:00"/>
    <n v="1.3945527076721191"/>
    <n v="93236.298349687408"/>
    <x v="20"/>
  </r>
  <r>
    <d v="2019-12-28T21:00:00"/>
    <n v="1.3552531003952026"/>
    <n v="91915.754174699556"/>
    <x v="21"/>
  </r>
  <r>
    <d v="2019-12-28T22:00:00"/>
    <n v="1.4078420400619507"/>
    <n v="88140.111219019585"/>
    <x v="22"/>
  </r>
  <r>
    <d v="2019-12-28T23:00:00"/>
    <n v="1.3629223108291626"/>
    <n v="86111.756704551008"/>
    <x v="23"/>
  </r>
  <r>
    <d v="2019-12-29T00:00:00"/>
    <n v="1.3116891384124756"/>
    <n v="83933.15108629661"/>
    <x v="0"/>
  </r>
  <r>
    <d v="2019-12-29T01:00:00"/>
    <n v="1.2407687902450562"/>
    <n v="80572.928034764016"/>
    <x v="1"/>
  </r>
  <r>
    <d v="2019-12-29T02:00:00"/>
    <n v="1.0916240215301514"/>
    <n v="79311.162639747665"/>
    <x v="2"/>
  </r>
  <r>
    <d v="2019-12-29T03:00:00"/>
    <n v="1.1573711633682251"/>
    <n v="78656.478130575852"/>
    <x v="3"/>
  </r>
  <r>
    <d v="2019-12-29T04:00:00"/>
    <n v="1.1352630853652954"/>
    <n v="81839.367432443876"/>
    <x v="4"/>
  </r>
  <r>
    <d v="2019-12-29T05:00:00"/>
    <n v="1.204154372215271"/>
    <n v="86231.875126771396"/>
    <x v="5"/>
  </r>
  <r>
    <d v="2019-12-29T06:00:00"/>
    <n v="1.195264458656311"/>
    <n v="88641.07528156224"/>
    <x v="6"/>
  </r>
  <r>
    <d v="2019-12-29T07:00:00"/>
    <n v="1.2275347709655762"/>
    <n v="92204.086786056534"/>
    <x v="7"/>
  </r>
  <r>
    <d v="2019-12-29T08:00:00"/>
    <n v="1.3588325977325439"/>
    <n v="93225.988625669823"/>
    <x v="8"/>
  </r>
  <r>
    <d v="2019-12-29T09:00:00"/>
    <n v="1.4431048631668091"/>
    <n v="92339.909615266704"/>
    <x v="9"/>
  </r>
  <r>
    <d v="2019-12-29T10:00:00"/>
    <n v="1.3855596780776978"/>
    <n v="93053.399878639539"/>
    <x v="10"/>
  </r>
  <r>
    <d v="2019-12-29T11:00:00"/>
    <n v="1.3426375389099121"/>
    <n v="94907.334720071929"/>
    <x v="11"/>
  </r>
  <r>
    <d v="2019-12-29T12:00:00"/>
    <n v="1.4413820505142212"/>
    <n v="93622.038379486927"/>
    <x v="12"/>
  </r>
  <r>
    <d v="2019-12-29T13:00:00"/>
    <n v="1.3054389953613281"/>
    <n v="91161.741755814364"/>
    <x v="13"/>
  </r>
  <r>
    <d v="2019-12-29T14:00:00"/>
    <n v="1.4926748275756836"/>
    <n v="86829.809832164421"/>
    <x v="14"/>
  </r>
  <r>
    <d v="2019-12-29T15:00:00"/>
    <n v="1.3756197690963745"/>
    <n v="84065.455341440495"/>
    <x v="15"/>
  </r>
  <r>
    <d v="2019-12-29T16:00:00"/>
    <n v="1.4215854406356812"/>
    <n v="87876.159575597034"/>
    <x v="16"/>
  </r>
  <r>
    <d v="2019-12-29T17:00:00"/>
    <n v="1.5333999395370483"/>
    <n v="93449.235850860772"/>
    <x v="17"/>
  </r>
  <r>
    <d v="2019-12-29T18:00:00"/>
    <n v="1.3140180110931396"/>
    <n v="94130.768352260362"/>
    <x v="18"/>
  </r>
  <r>
    <d v="2019-12-29T19:00:00"/>
    <n v="1.4669953584671021"/>
    <n v="91418.170697094567"/>
    <x v="19"/>
  </r>
  <r>
    <d v="2019-12-29T20:00:00"/>
    <n v="1.4349617958068848"/>
    <n v="84267.051954122595"/>
    <x v="20"/>
  </r>
  <r>
    <d v="2019-12-29T21:00:00"/>
    <n v="1.3915225267410278"/>
    <n v="83044.525955333025"/>
    <x v="21"/>
  </r>
  <r>
    <d v="2019-12-29T22:00:00"/>
    <n v="1.2678631544113159"/>
    <n v="79353.007908322572"/>
    <x v="22"/>
  </r>
  <r>
    <d v="2019-12-29T23:00:00"/>
    <n v="1.2330249547958374"/>
    <n v="78205.399681105831"/>
    <x v="23"/>
  </r>
  <r>
    <d v="2019-12-30T00:00:00"/>
    <n v="1.0438077449798584"/>
    <n v="77024.041105644341"/>
    <x v="0"/>
  </r>
  <r>
    <d v="2019-12-30T01:00:00"/>
    <n v="0.94990348815917969"/>
    <n v="74460.458781904672"/>
    <x v="1"/>
  </r>
  <r>
    <d v="2019-12-30T02:00:00"/>
    <n v="0.90907984972000122"/>
    <n v="74570.524799224571"/>
    <x v="2"/>
  </r>
  <r>
    <d v="2019-12-30T03:00:00"/>
    <n v="0.91250532865524292"/>
    <n v="74986.143858185475"/>
    <x v="3"/>
  </r>
  <r>
    <d v="2019-12-30T04:00:00"/>
    <n v="0.95130503177642822"/>
    <n v="77178.174869017254"/>
    <x v="4"/>
  </r>
  <r>
    <d v="2019-12-30T05:00:00"/>
    <n v="1.1159942150115967"/>
    <n v="82190.275010732599"/>
    <x v="5"/>
  </r>
  <r>
    <d v="2019-12-30T06:00:00"/>
    <n v="1.3371428251266479"/>
    <n v="92932.907730783059"/>
    <x v="6"/>
  </r>
  <r>
    <d v="2019-12-30T07:00:00"/>
    <n v="1.2819736003875732"/>
    <n v="100776.70879128735"/>
    <x v="7"/>
  </r>
  <r>
    <d v="2019-12-30T08:00:00"/>
    <n v="1.4030113220214844"/>
    <n v="112875.4750428015"/>
    <x v="8"/>
  </r>
  <r>
    <d v="2019-12-30T09:00:00"/>
    <n v="1.3807331323623657"/>
    <n v="115223.16351506712"/>
    <x v="9"/>
  </r>
  <r>
    <d v="2019-12-30T10:00:00"/>
    <n v="1.4406973123550415"/>
    <n v="120508.30378849186"/>
    <x v="10"/>
  </r>
  <r>
    <d v="2019-12-30T11:00:00"/>
    <n v="1.4925259351730347"/>
    <n v="119566.4644457305"/>
    <x v="11"/>
  </r>
  <r>
    <d v="2019-12-30T12:00:00"/>
    <n v="1.3885753154754639"/>
    <n v="116095.46994480302"/>
    <x v="12"/>
  </r>
  <r>
    <d v="2019-12-30T13:00:00"/>
    <n v="1.2990161180496216"/>
    <n v="116303.3264230159"/>
    <x v="13"/>
  </r>
  <r>
    <d v="2019-12-30T14:00:00"/>
    <n v="1.3519728183746338"/>
    <n v="112421.22380663274"/>
    <x v="14"/>
  </r>
  <r>
    <d v="2019-12-30T15:00:00"/>
    <n v="1.5224137306213379"/>
    <n v="112870.40102138286"/>
    <x v="15"/>
  </r>
  <r>
    <d v="2019-12-30T16:00:00"/>
    <n v="1.6731010675430298"/>
    <n v="109991.55338322016"/>
    <x v="16"/>
  </r>
  <r>
    <d v="2019-12-30T17:00:00"/>
    <n v="1.5169370174407959"/>
    <n v="110686.9706718238"/>
    <x v="17"/>
  </r>
  <r>
    <d v="2019-12-30T18:00:00"/>
    <n v="1.9055365324020386"/>
    <n v="106046.72612430005"/>
    <x v="18"/>
  </r>
  <r>
    <d v="2019-12-30T19:00:00"/>
    <n v="1.9213104248046875"/>
    <n v="103924.8428621834"/>
    <x v="19"/>
  </r>
  <r>
    <d v="2019-12-30T20:00:00"/>
    <n v="1.8000650405883789"/>
    <n v="105025.18672496584"/>
    <x v="20"/>
  </r>
  <r>
    <d v="2019-12-30T21:00:00"/>
    <n v="1.7841958999633789"/>
    <n v="98928.311176869087"/>
    <x v="21"/>
  </r>
  <r>
    <d v="2019-12-30T22:00:00"/>
    <n v="1.904716968536377"/>
    <n v="98515.11323008113"/>
    <x v="22"/>
  </r>
  <r>
    <d v="2019-12-30T23:00:00"/>
    <n v="1.6472295522689819"/>
    <n v="94459.663561995534"/>
    <x v="23"/>
  </r>
  <r>
    <d v="2019-12-31T00:00:00"/>
    <n v="1.5824064016342163"/>
    <n v="90814.103807081658"/>
    <x v="0"/>
  </r>
  <r>
    <d v="2019-12-31T01:00:00"/>
    <n v="1.5430210828781128"/>
    <n v="87725.294269414066"/>
    <x v="1"/>
  </r>
  <r>
    <d v="2019-12-31T02:00:00"/>
    <n v="1.5375725030899048"/>
    <n v="87274.281773661482"/>
    <x v="2"/>
  </r>
  <r>
    <d v="2019-12-31T03:00:00"/>
    <n v="1.5716125965118408"/>
    <n v="88500.89311603432"/>
    <x v="3"/>
  </r>
  <r>
    <d v="2019-12-31T04:00:00"/>
    <n v="1.5413566827774048"/>
    <n v="91322.577858754783"/>
    <x v="4"/>
  </r>
  <r>
    <d v="2019-12-31T05:00:00"/>
    <n v="1.7665793895721436"/>
    <n v="95628.279798877833"/>
    <x v="5"/>
  </r>
  <r>
    <d v="2019-12-31T06:00:00"/>
    <n v="1.7714226245880127"/>
    <n v="104406.48477230668"/>
    <x v="6"/>
  </r>
  <r>
    <d v="2019-12-31T07:00:00"/>
    <n v="1.7131514549255371"/>
    <n v="115571.87686492737"/>
    <x v="7"/>
  </r>
  <r>
    <d v="2019-12-31T08:00:00"/>
    <n v="1.8913757801055908"/>
    <n v="130741.93014343403"/>
    <x v="8"/>
  </r>
  <r>
    <d v="2019-12-31T09:00:00"/>
    <n v="2.0059576034545898"/>
    <n v="128477.18571708299"/>
    <x v="9"/>
  </r>
  <r>
    <d v="2019-12-31T10:00:00"/>
    <n v="1.861153244972229"/>
    <n v="129031.73442919922"/>
    <x v="10"/>
  </r>
  <r>
    <d v="2019-12-31T11:00:00"/>
    <n v="2.0390987396240234"/>
    <n v="128355.80713427925"/>
    <x v="11"/>
  </r>
  <r>
    <d v="2019-12-31T12:00:00"/>
    <n v="2.0489943027496338"/>
    <n v="123811.00291084941"/>
    <x v="12"/>
  </r>
  <r>
    <d v="2019-12-31T13:00:00"/>
    <n v="1.9224185943603516"/>
    <n v="121574.84736671075"/>
    <x v="13"/>
  </r>
  <r>
    <d v="2019-12-31T14:00:00"/>
    <n v="1.9165422916412354"/>
    <n v="118135.08761923236"/>
    <x v="14"/>
  </r>
  <r>
    <d v="2019-12-31T15:00:00"/>
    <n v="2.2511353492736816"/>
    <n v="118975.89770966567"/>
    <x v="15"/>
  </r>
  <r>
    <d v="2019-12-31T16:00:00"/>
    <n v="2.1708056926727295"/>
    <n v="117105.86932547967"/>
    <x v="16"/>
  </r>
  <r>
    <d v="2019-12-31T17:00:00"/>
    <n v="2.2551050186157227"/>
    <n v="113963.74578961499"/>
    <x v="17"/>
  </r>
  <r>
    <d v="2019-12-31T18:00:00"/>
    <n v="2.1745517253875732"/>
    <n v="111907.13301551764"/>
    <x v="18"/>
  </r>
  <r>
    <d v="2019-12-31T19:00:00"/>
    <n v="2.0362768173217773"/>
    <n v="107028.0469646539"/>
    <x v="19"/>
  </r>
  <r>
    <d v="2019-12-31T20:00:00"/>
    <n v="2.0845572948455811"/>
    <n v="105245.22510063495"/>
    <x v="20"/>
  </r>
  <r>
    <d v="2019-12-31T21:00:00"/>
    <n v="1.8626022338867188"/>
    <n v="102239.9079602448"/>
    <x v="21"/>
  </r>
  <r>
    <d v="2019-12-31T22:00:00"/>
    <n v="1.7526386976242065"/>
    <n v="97322.716755248679"/>
    <x v="22"/>
  </r>
  <r>
    <d v="2019-12-31T23:00:00"/>
    <n v="1.688570499420166"/>
    <n v="96201.296775885145"/>
    <x v="23"/>
  </r>
  <r>
    <d v="2020-01-01T00:00:00"/>
    <n v="1.9216418266296387"/>
    <n v="111489.13796358711"/>
    <x v="0"/>
  </r>
  <r>
    <d v="2020-01-01T01:00:00"/>
    <n v="1.891818642616272"/>
    <n v="107545.34669396632"/>
    <x v="1"/>
  </r>
  <r>
    <d v="2020-01-01T02:00:00"/>
    <n v="1.7665841579437256"/>
    <n v="108207.82621101236"/>
    <x v="2"/>
  </r>
  <r>
    <d v="2020-01-01T03:00:00"/>
    <n v="1.8520046472549438"/>
    <n v="109679.85662849793"/>
    <x v="3"/>
  </r>
  <r>
    <d v="2020-01-01T04:00:00"/>
    <n v="1.7559221982955933"/>
    <n v="109403.40893702107"/>
    <x v="4"/>
  </r>
  <r>
    <d v="2020-01-01T05:00:00"/>
    <n v="1.8158600330352783"/>
    <n v="115287.48245758889"/>
    <x v="5"/>
  </r>
  <r>
    <d v="2020-01-01T06:00:00"/>
    <n v="1.8024228811264038"/>
    <n v="123867.75946595738"/>
    <x v="6"/>
  </r>
  <r>
    <d v="2020-01-01T07:00:00"/>
    <n v="1.869478702545166"/>
    <n v="127972.85285141108"/>
    <x v="7"/>
  </r>
  <r>
    <d v="2020-01-01T08:00:00"/>
    <n v="1.9716192483901978"/>
    <n v="131183.7365151578"/>
    <x v="8"/>
  </r>
  <r>
    <d v="2020-01-01T09:00:00"/>
    <n v="2.0033082962036133"/>
    <n v="129584.56889336048"/>
    <x v="9"/>
  </r>
  <r>
    <d v="2020-01-01T10:00:00"/>
    <n v="1.7522627115249634"/>
    <n v="129624.81775711551"/>
    <x v="10"/>
  </r>
  <r>
    <d v="2020-01-01T11:00:00"/>
    <n v="1.8132307529449463"/>
    <n v="121432.75300920224"/>
    <x v="11"/>
  </r>
  <r>
    <d v="2020-01-01T12:00:00"/>
    <n v="1.7556527853012085"/>
    <n v="114413.04333857189"/>
    <x v="12"/>
  </r>
  <r>
    <d v="2020-01-01T13:00:00"/>
    <n v="1.5952160358428955"/>
    <n v="110751.50845716159"/>
    <x v="13"/>
  </r>
  <r>
    <d v="2020-01-01T14:00:00"/>
    <n v="1.5739707946777344"/>
    <n v="111303.34473699096"/>
    <x v="14"/>
  </r>
  <r>
    <d v="2020-01-01T15:00:00"/>
    <n v="1.6499361991882324"/>
    <n v="108538.2450509886"/>
    <x v="15"/>
  </r>
  <r>
    <d v="2020-01-01T16:00:00"/>
    <n v="1.8501533269882202"/>
    <n v="109312.50977781964"/>
    <x v="16"/>
  </r>
  <r>
    <d v="2020-01-01T17:00:00"/>
    <n v="2.24383544921875"/>
    <n v="116853.66918738811"/>
    <x v="17"/>
  </r>
  <r>
    <d v="2020-01-01T18:00:00"/>
    <n v="2.1663517951965332"/>
    <n v="117911.64895835693"/>
    <x v="18"/>
  </r>
  <r>
    <d v="2020-01-01T19:00:00"/>
    <n v="2.2107644081115723"/>
    <n v="115047.13139229133"/>
    <x v="19"/>
  </r>
  <r>
    <d v="2020-01-01T20:00:00"/>
    <n v="2.3418512344360352"/>
    <n v="113572.92953060562"/>
    <x v="20"/>
  </r>
  <r>
    <d v="2020-01-01T21:00:00"/>
    <n v="2.3677129745483398"/>
    <n v="119504.53300148204"/>
    <x v="21"/>
  </r>
  <r>
    <d v="2020-01-01T22:00:00"/>
    <n v="2.2237339019775391"/>
    <n v="119418.20267166069"/>
    <x v="22"/>
  </r>
  <r>
    <d v="2020-01-01T23:00:00"/>
    <n v="2.0534288883209229"/>
    <n v="118826.44454642286"/>
    <x v="23"/>
  </r>
  <r>
    <d v="2020-01-02T00:00:00"/>
    <n v="2.1442990303039551"/>
    <n v="119166.98687452526"/>
    <x v="0"/>
  </r>
  <r>
    <d v="2020-01-02T01:00:00"/>
    <n v="2.1435582637786865"/>
    <n v="120360.13570927827"/>
    <x v="1"/>
  </r>
  <r>
    <d v="2020-01-02T02:00:00"/>
    <n v="2.2160098552703857"/>
    <n v="120255.80073850807"/>
    <x v="2"/>
  </r>
  <r>
    <d v="2020-01-02T03:00:00"/>
    <n v="2.1751606464385986"/>
    <n v="122795.70553513532"/>
    <x v="3"/>
  </r>
  <r>
    <d v="2020-01-02T04:00:00"/>
    <n v="2.4119777679443359"/>
    <n v="129440.58007739608"/>
    <x v="4"/>
  </r>
  <r>
    <d v="2020-01-02T05:00:00"/>
    <n v="2.4956092834472656"/>
    <n v="140773.28169793208"/>
    <x v="5"/>
  </r>
  <r>
    <d v="2020-01-02T06:00:00"/>
    <n v="2.6941859722137451"/>
    <n v="156355.76239323308"/>
    <x v="6"/>
  </r>
  <r>
    <d v="2020-01-02T07:00:00"/>
    <n v="2.5317525863647461"/>
    <n v="170856.49039011216"/>
    <x v="7"/>
  </r>
  <r>
    <d v="2020-01-02T08:00:00"/>
    <n v="2.3353381156921387"/>
    <n v="185324.79178698073"/>
    <x v="8"/>
  </r>
  <r>
    <d v="2020-01-02T09:00:00"/>
    <n v="2.1985714435577393"/>
    <n v="188960.4941614203"/>
    <x v="9"/>
  </r>
  <r>
    <d v="2020-01-02T10:00:00"/>
    <n v="2.1114833354949951"/>
    <n v="189894.77480256464"/>
    <x v="10"/>
  </r>
  <r>
    <d v="2020-01-02T11:00:00"/>
    <n v="1.9200769662857056"/>
    <n v="170504.06226091317"/>
    <x v="11"/>
  </r>
  <r>
    <d v="2020-01-02T12:00:00"/>
    <n v="1.7883492708206177"/>
    <n v="162922.31087691829"/>
    <x v="12"/>
  </r>
  <r>
    <d v="2020-01-02T13:00:00"/>
    <n v="1.6478478908538818"/>
    <n v="157990.5184565681"/>
    <x v="13"/>
  </r>
  <r>
    <d v="2020-01-02T14:00:00"/>
    <n v="1.4931033849716187"/>
    <n v="156066.89161682295"/>
    <x v="14"/>
  </r>
  <r>
    <d v="2020-01-02T15:00:00"/>
    <n v="1.4836690425872803"/>
    <n v="151475.81118649029"/>
    <x v="15"/>
  </r>
  <r>
    <d v="2020-01-02T16:00:00"/>
    <n v="1.5105565786361694"/>
    <n v="140774.10444908988"/>
    <x v="16"/>
  </r>
  <r>
    <d v="2020-01-02T17:00:00"/>
    <n v="1.6127924919128418"/>
    <n v="133464.66785920321"/>
    <x v="17"/>
  </r>
  <r>
    <d v="2020-01-02T18:00:00"/>
    <n v="1.6590150594711304"/>
    <n v="129009.67853622344"/>
    <x v="18"/>
  </r>
  <r>
    <d v="2020-01-02T19:00:00"/>
    <n v="1.6521056890487671"/>
    <n v="121839.596499969"/>
    <x v="19"/>
  </r>
  <r>
    <d v="2020-01-02T20:00:00"/>
    <n v="1.7948887348175049"/>
    <n v="117338.15641224099"/>
    <x v="20"/>
  </r>
  <r>
    <d v="2020-01-02T21:00:00"/>
    <n v="1.7314563989639282"/>
    <n v="111370.61032590093"/>
    <x v="21"/>
  </r>
  <r>
    <d v="2020-01-02T22:00:00"/>
    <n v="1.6489225625991821"/>
    <n v="105815.75195248111"/>
    <x v="22"/>
  </r>
  <r>
    <d v="2020-01-02T23:00:00"/>
    <n v="1.4209107160568237"/>
    <n v="103792.97780723908"/>
    <x v="23"/>
  </r>
  <r>
    <d v="2020-01-03T00:00:00"/>
    <n v="1.2618256807327271"/>
    <n v="99154.515168705548"/>
    <x v="0"/>
  </r>
  <r>
    <d v="2020-01-03T01:00:00"/>
    <n v="1.1713123321533203"/>
    <n v="100724.73587622559"/>
    <x v="1"/>
  </r>
  <r>
    <d v="2020-01-03T02:00:00"/>
    <n v="1.1894350051879883"/>
    <n v="97457.724503585152"/>
    <x v="2"/>
  </r>
  <r>
    <d v="2020-01-03T03:00:00"/>
    <n v="1.1678081750869751"/>
    <n v="93480.685603897771"/>
    <x v="3"/>
  </r>
  <r>
    <d v="2020-01-03T04:00:00"/>
    <n v="1.1851602792739868"/>
    <n v="95988.439912259273"/>
    <x v="4"/>
  </r>
  <r>
    <d v="2020-01-03T05:00:00"/>
    <n v="1.4510085582733154"/>
    <n v="101857.69491191419"/>
    <x v="5"/>
  </r>
  <r>
    <d v="2020-01-03T06:00:00"/>
    <n v="1.4633909463882446"/>
    <n v="113232.8137929673"/>
    <x v="6"/>
  </r>
  <r>
    <d v="2020-01-03T07:00:00"/>
    <n v="1.2774323225021362"/>
    <n v="125045.94968545336"/>
    <x v="7"/>
  </r>
  <r>
    <d v="2020-01-03T08:00:00"/>
    <n v="1.2971575260162354"/>
    <n v="140589.18901667726"/>
    <x v="8"/>
  </r>
  <r>
    <d v="2020-01-03T09:00:00"/>
    <n v="1.4706641435623169"/>
    <n v="152978.98730831675"/>
    <x v="9"/>
  </r>
  <r>
    <d v="2020-01-03T10:00:00"/>
    <n v="1.4292092323303223"/>
    <n v="152889.85893490701"/>
    <x v="10"/>
  </r>
  <r>
    <d v="2020-01-03T11:00:00"/>
    <n v="1.4473227262496948"/>
    <n v="146773.4116445627"/>
    <x v="11"/>
  </r>
  <r>
    <d v="2020-01-03T12:00:00"/>
    <n v="1.1897126436233521"/>
    <n v="146164.03942447904"/>
    <x v="12"/>
  </r>
  <r>
    <d v="2020-01-03T13:00:00"/>
    <n v="1.1935583353042603"/>
    <n v="149401.67251024654"/>
    <x v="13"/>
  </r>
  <r>
    <d v="2020-01-03T14:00:00"/>
    <n v="1.3258292675018311"/>
    <n v="148066.64077731737"/>
    <x v="14"/>
  </r>
  <r>
    <d v="2020-01-03T15:00:00"/>
    <n v="1.5330963134765625"/>
    <n v="141350.03565183893"/>
    <x v="15"/>
  </r>
  <r>
    <d v="2020-01-03T16:00:00"/>
    <n v="1.6107736825942993"/>
    <n v="131865.2014466351"/>
    <x v="16"/>
  </r>
  <r>
    <d v="2020-01-03T17:00:00"/>
    <n v="1.4950859546661377"/>
    <n v="123047.86560536304"/>
    <x v="17"/>
  </r>
  <r>
    <d v="2020-01-03T18:00:00"/>
    <n v="1.5726704597473145"/>
    <n v="118148.68947325826"/>
    <x v="18"/>
  </r>
  <r>
    <d v="2020-01-03T19:00:00"/>
    <n v="1.5687710046768188"/>
    <n v="113460.45731388339"/>
    <x v="19"/>
  </r>
  <r>
    <d v="2020-01-03T20:00:00"/>
    <n v="1.5553064346313477"/>
    <n v="109734.60900680277"/>
    <x v="20"/>
  </r>
  <r>
    <d v="2020-01-03T21:00:00"/>
    <n v="1.4700740575790405"/>
    <n v="108800.8614898239"/>
    <x v="21"/>
  </r>
  <r>
    <d v="2020-01-03T22:00:00"/>
    <n v="1.2834588289260864"/>
    <n v="103650.14391678372"/>
    <x v="22"/>
  </r>
  <r>
    <d v="2020-01-03T23:00:00"/>
    <n v="1.2181547880172729"/>
    <n v="98754.238839527985"/>
    <x v="23"/>
  </r>
  <r>
    <d v="2020-01-04T00:00:00"/>
    <n v="1.1085331439971924"/>
    <n v="96342.839845022827"/>
    <x v="0"/>
  </r>
  <r>
    <d v="2020-01-04T01:00:00"/>
    <n v="1.1101690530776978"/>
    <n v="91821.165893753147"/>
    <x v="1"/>
  </r>
  <r>
    <d v="2020-01-04T02:00:00"/>
    <n v="1.1260991096496582"/>
    <n v="90911.293828270951"/>
    <x v="2"/>
  </r>
  <r>
    <d v="2020-01-04T03:00:00"/>
    <n v="1.0421744585037231"/>
    <n v="88914.209378994099"/>
    <x v="3"/>
  </r>
  <r>
    <d v="2020-01-04T04:00:00"/>
    <n v="1.0679758787155151"/>
    <n v="88120.414299268377"/>
    <x v="4"/>
  </r>
  <r>
    <d v="2020-01-04T05:00:00"/>
    <n v="1.2040205001831055"/>
    <n v="92881.980055894572"/>
    <x v="5"/>
  </r>
  <r>
    <d v="2020-01-04T06:00:00"/>
    <n v="1.0993930101394653"/>
    <n v="103779.11599402361"/>
    <x v="6"/>
  </r>
  <r>
    <d v="2020-01-04T07:00:00"/>
    <n v="1.3214459419250488"/>
    <n v="109613.36197676227"/>
    <x v="7"/>
  </r>
  <r>
    <d v="2020-01-04T08:00:00"/>
    <n v="1.4708232879638672"/>
    <n v="115571.40869360676"/>
    <x v="8"/>
  </r>
  <r>
    <d v="2020-01-04T09:00:00"/>
    <n v="1.5924043655395508"/>
    <n v="120149.87585474081"/>
    <x v="9"/>
  </r>
  <r>
    <d v="2020-01-04T10:00:00"/>
    <n v="1.7121908664703369"/>
    <n v="121977.11697158321"/>
    <x v="10"/>
  </r>
  <r>
    <d v="2020-01-04T11:00:00"/>
    <n v="1.727607250213623"/>
    <n v="120156.18104323515"/>
    <x v="11"/>
  </r>
  <r>
    <d v="2020-01-04T12:00:00"/>
    <n v="1.6862293481826782"/>
    <n v="118761.01407209774"/>
    <x v="12"/>
  </r>
  <r>
    <d v="2020-01-04T13:00:00"/>
    <n v="1.6979025602340698"/>
    <n v="120223.34310800006"/>
    <x v="13"/>
  </r>
  <r>
    <d v="2020-01-04T14:00:00"/>
    <n v="1.8446253538131714"/>
    <n v="120917.98940635001"/>
    <x v="14"/>
  </r>
  <r>
    <d v="2020-01-04T15:00:00"/>
    <n v="2.1100900173187256"/>
    <n v="123734.43381228142"/>
    <x v="15"/>
  </r>
  <r>
    <d v="2020-01-04T16:00:00"/>
    <n v="2.2702343463897705"/>
    <n v="120244.30162043874"/>
    <x v="16"/>
  </r>
  <r>
    <d v="2020-01-04T17:00:00"/>
    <n v="2.2804381847381592"/>
    <n v="128230.73316525576"/>
    <x v="17"/>
  </r>
  <r>
    <d v="2020-01-04T18:00:00"/>
    <n v="2.2405955791473389"/>
    <n v="130532.97704595508"/>
    <x v="18"/>
  </r>
  <r>
    <d v="2020-01-04T19:00:00"/>
    <n v="2.3043026924133301"/>
    <n v="129543.04401618853"/>
    <x v="19"/>
  </r>
  <r>
    <d v="2020-01-04T20:00:00"/>
    <n v="2.2484779357910156"/>
    <n v="127896.67521596265"/>
    <x v="20"/>
  </r>
  <r>
    <d v="2020-01-04T21:00:00"/>
    <n v="2.2735025882720947"/>
    <n v="124673.76084490336"/>
    <x v="21"/>
  </r>
  <r>
    <d v="2020-01-04T22:00:00"/>
    <n v="2.2342021465301514"/>
    <n v="120806.36217723976"/>
    <x v="22"/>
  </r>
  <r>
    <d v="2020-01-04T23:00:00"/>
    <n v="2.0961556434631348"/>
    <n v="117850.37249398111"/>
    <x v="23"/>
  </r>
  <r>
    <d v="2020-01-05T00:00:00"/>
    <n v="2.0961778163909912"/>
    <n v="115098.79708736618"/>
    <x v="0"/>
  </r>
  <r>
    <d v="2020-01-05T01:00:00"/>
    <n v="2.0317261219024658"/>
    <n v="111925.30145425498"/>
    <x v="1"/>
  </r>
  <r>
    <d v="2020-01-05T02:00:00"/>
    <n v="1.9737520217895508"/>
    <n v="112534.89983012811"/>
    <x v="2"/>
  </r>
  <r>
    <d v="2020-01-05T03:00:00"/>
    <n v="1.9877761602401733"/>
    <n v="113027.82527781722"/>
    <x v="3"/>
  </r>
  <r>
    <d v="2020-01-05T04:00:00"/>
    <n v="2.0657253265380859"/>
    <n v="115320.00194373573"/>
    <x v="4"/>
  </r>
  <r>
    <d v="2020-01-05T05:00:00"/>
    <n v="2.0724625587463379"/>
    <n v="119168.70308566718"/>
    <x v="5"/>
  </r>
  <r>
    <d v="2020-01-05T06:00:00"/>
    <n v="2.0275955200195313"/>
    <n v="124037.29024923644"/>
    <x v="6"/>
  </r>
  <r>
    <d v="2020-01-05T07:00:00"/>
    <n v="2.1761569976806641"/>
    <n v="129014.92273120079"/>
    <x v="7"/>
  </r>
  <r>
    <d v="2020-01-05T08:00:00"/>
    <n v="2.2025103569030762"/>
    <n v="138377.06413932156"/>
    <x v="8"/>
  </r>
  <r>
    <d v="2020-01-05T09:00:00"/>
    <n v="2.2996358871459961"/>
    <n v="137564.27424608794"/>
    <x v="9"/>
  </r>
  <r>
    <d v="2020-01-05T10:00:00"/>
    <n v="2.2291486263275146"/>
    <n v="139906.66302271513"/>
    <x v="10"/>
  </r>
  <r>
    <d v="2020-01-05T11:00:00"/>
    <n v="2.2815468311309814"/>
    <n v="132787.17870254844"/>
    <x v="11"/>
  </r>
  <r>
    <d v="2020-01-05T12:00:00"/>
    <n v="2.225776195526123"/>
    <n v="120524.41443948116"/>
    <x v="12"/>
  </r>
  <r>
    <d v="2020-01-05T13:00:00"/>
    <n v="1.9505060911178589"/>
    <n v="113719.94274985736"/>
    <x v="13"/>
  </r>
  <r>
    <d v="2020-01-05T14:00:00"/>
    <n v="1.9056863784790039"/>
    <n v="113064.58683303837"/>
    <x v="14"/>
  </r>
  <r>
    <d v="2020-01-05T15:00:00"/>
    <n v="1.9718371629714966"/>
    <n v="114731.96782996063"/>
    <x v="15"/>
  </r>
  <r>
    <d v="2020-01-05T16:00:00"/>
    <n v="1.8628859519958496"/>
    <n v="113853.22443129818"/>
    <x v="16"/>
  </r>
  <r>
    <d v="2020-01-05T17:00:00"/>
    <n v="2.0909974575042725"/>
    <n v="123902.44115608935"/>
    <x v="17"/>
  </r>
  <r>
    <d v="2020-01-05T18:00:00"/>
    <n v="2.2986166477203369"/>
    <n v="125433.28362158078"/>
    <x v="18"/>
  </r>
  <r>
    <d v="2020-01-05T19:00:00"/>
    <n v="2.2566471099853516"/>
    <n v="126391.26219726929"/>
    <x v="19"/>
  </r>
  <r>
    <d v="2020-01-05T20:00:00"/>
    <n v="2.4550142288208008"/>
    <n v="125258.2273415956"/>
    <x v="20"/>
  </r>
  <r>
    <d v="2020-01-05T21:00:00"/>
    <n v="2.5828661918640137"/>
    <n v="125606.33794898074"/>
    <x v="21"/>
  </r>
  <r>
    <d v="2020-01-05T22:00:00"/>
    <n v="2.5030097961425781"/>
    <n v="120005.667476484"/>
    <x v="22"/>
  </r>
  <r>
    <d v="2020-01-05T23:00:00"/>
    <n v="2.2193796634674072"/>
    <n v="118835.94508991984"/>
    <x v="23"/>
  </r>
  <r>
    <d v="2020-01-06T00:00:00"/>
    <n v="2.0101757049560547"/>
    <n v="114654.9562877837"/>
    <x v="0"/>
  </r>
  <r>
    <d v="2020-01-06T01:00:00"/>
    <n v="2.0107243061065674"/>
    <n v="114330.04608270917"/>
    <x v="1"/>
  </r>
  <r>
    <d v="2020-01-06T02:00:00"/>
    <n v="2.0636670589447021"/>
    <n v="115663.12885803587"/>
    <x v="2"/>
  </r>
  <r>
    <d v="2020-01-06T03:00:00"/>
    <n v="2.2463140487670898"/>
    <n v="121058.48038652408"/>
    <x v="3"/>
  </r>
  <r>
    <d v="2020-01-06T04:00:00"/>
    <n v="2.1416137218475342"/>
    <n v="125607.07389925657"/>
    <x v="4"/>
  </r>
  <r>
    <d v="2020-01-06T05:00:00"/>
    <n v="2.392683744430542"/>
    <n v="138319.3334773886"/>
    <x v="5"/>
  </r>
  <r>
    <d v="2020-01-06T06:00:00"/>
    <n v="2.7197318077087402"/>
    <n v="163085.74180918606"/>
    <x v="6"/>
  </r>
  <r>
    <d v="2020-01-06T07:00:00"/>
    <n v="2.5749728679656982"/>
    <n v="182304.0009694004"/>
    <x v="7"/>
  </r>
  <r>
    <d v="2020-01-06T08:00:00"/>
    <n v="2.5892176628112793"/>
    <n v="193602.3134735082"/>
    <x v="8"/>
  </r>
  <r>
    <d v="2020-01-06T09:00:00"/>
    <n v="2.438169002532959"/>
    <n v="196655.39922106318"/>
    <x v="9"/>
  </r>
  <r>
    <d v="2020-01-06T10:00:00"/>
    <n v="2.1210150718688965"/>
    <n v="189379.198301608"/>
    <x v="10"/>
  </r>
  <r>
    <d v="2020-01-06T11:00:00"/>
    <n v="1.9597777128219604"/>
    <n v="180356.35854933056"/>
    <x v="11"/>
  </r>
  <r>
    <d v="2020-01-06T12:00:00"/>
    <n v="1.7712216377258301"/>
    <n v="176440.77905218286"/>
    <x v="12"/>
  </r>
  <r>
    <d v="2020-01-06T13:00:00"/>
    <n v="1.4371215105056763"/>
    <n v="170473.09894524718"/>
    <x v="13"/>
  </r>
  <r>
    <d v="2020-01-06T14:00:00"/>
    <n v="1.6172207593917847"/>
    <n v="155578.54786872686"/>
    <x v="14"/>
  </r>
  <r>
    <d v="2020-01-06T15:00:00"/>
    <n v="1.7716629505157471"/>
    <n v="145265.93291440111"/>
    <x v="15"/>
  </r>
  <r>
    <d v="2020-01-06T16:00:00"/>
    <n v="1.7874215841293335"/>
    <n v="136368.60755623283"/>
    <x v="16"/>
  </r>
  <r>
    <d v="2020-01-06T17:00:00"/>
    <n v="2.0424416065216064"/>
    <n v="141888.56550134395"/>
    <x v="17"/>
  </r>
  <r>
    <d v="2020-01-06T18:00:00"/>
    <n v="2.3970861434936523"/>
    <n v="137804.48405589149"/>
    <x v="18"/>
  </r>
  <r>
    <d v="2020-01-06T19:00:00"/>
    <n v="2.4727852344512939"/>
    <n v="140829.95307614576"/>
    <x v="19"/>
  </r>
  <r>
    <d v="2020-01-06T20:00:00"/>
    <n v="2.6032805442810059"/>
    <n v="138664.14206930349"/>
    <x v="20"/>
  </r>
  <r>
    <d v="2020-01-06T21:00:00"/>
    <n v="2.6017823219299316"/>
    <n v="134810.88500090575"/>
    <x v="21"/>
  </r>
  <r>
    <d v="2020-01-06T22:00:00"/>
    <n v="2.6302118301391602"/>
    <n v="134459.19931021112"/>
    <x v="22"/>
  </r>
  <r>
    <d v="2020-01-06T23:00:00"/>
    <n v="2.4699089527130127"/>
    <n v="134055.63697492471"/>
    <x v="23"/>
  </r>
  <r>
    <d v="2020-01-07T00:00:00"/>
    <n v="2.5849208831787109"/>
    <n v="131509.63547928634"/>
    <x v="0"/>
  </r>
  <r>
    <d v="2020-01-07T01:00:00"/>
    <n v="2.6119635105133057"/>
    <n v="131991.18835398968"/>
    <x v="1"/>
  </r>
  <r>
    <d v="2020-01-07T02:00:00"/>
    <n v="2.4094276428222656"/>
    <n v="130044.8400987395"/>
    <x v="2"/>
  </r>
  <r>
    <d v="2020-01-07T03:00:00"/>
    <n v="2.3588693141937256"/>
    <n v="127340.67052865229"/>
    <x v="3"/>
  </r>
  <r>
    <d v="2020-01-07T04:00:00"/>
    <n v="2.4483180046081543"/>
    <n v="134142.33218463938"/>
    <x v="4"/>
  </r>
  <r>
    <d v="2020-01-07T05:00:00"/>
    <n v="2.4567945003509521"/>
    <n v="142090.52341121167"/>
    <x v="5"/>
  </r>
  <r>
    <d v="2020-01-07T06:00:00"/>
    <n v="2.6640779972076416"/>
    <n v="162389.60004937794"/>
    <x v="6"/>
  </r>
  <r>
    <d v="2020-01-07T07:00:00"/>
    <n v="2.6596581935882568"/>
    <n v="174529.92118404977"/>
    <x v="7"/>
  </r>
  <r>
    <d v="2020-01-07T08:00:00"/>
    <n v="2.5370512008666992"/>
    <n v="187393.49695062207"/>
    <x v="8"/>
  </r>
  <r>
    <d v="2020-01-07T09:00:00"/>
    <n v="2.4391260147094727"/>
    <n v="196438.50240325651"/>
    <x v="9"/>
  </r>
  <r>
    <d v="2020-01-07T10:00:00"/>
    <n v="2.4075698852539063"/>
    <n v="194246.51153405185"/>
    <x v="10"/>
  </r>
  <r>
    <d v="2020-01-07T11:00:00"/>
    <n v="2.211923360824585"/>
    <n v="189193.27236029771"/>
    <x v="11"/>
  </r>
  <r>
    <d v="2020-01-07T12:00:00"/>
    <n v="2.0628917217254639"/>
    <n v="173942.57536536362"/>
    <x v="12"/>
  </r>
  <r>
    <d v="2020-01-07T13:00:00"/>
    <n v="1.8058693408966064"/>
    <n v="169684.48517259595"/>
    <x v="13"/>
  </r>
  <r>
    <d v="2020-01-07T14:00:00"/>
    <n v="1.8228496313095093"/>
    <n v="166635.20027728062"/>
    <x v="14"/>
  </r>
  <r>
    <d v="2020-01-07T15:00:00"/>
    <n v="2.0528264045715332"/>
    <n v="164726.03735624877"/>
    <x v="15"/>
  </r>
  <r>
    <d v="2020-01-07T16:00:00"/>
    <n v="2.0106697082519531"/>
    <n v="156256.10235390632"/>
    <x v="16"/>
  </r>
  <r>
    <d v="2020-01-07T17:00:00"/>
    <n v="2.3053696155548096"/>
    <n v="154657.36132142929"/>
    <x v="17"/>
  </r>
  <r>
    <d v="2020-01-07T18:00:00"/>
    <n v="2.2926154136657715"/>
    <n v="148643.98066089567"/>
    <x v="18"/>
  </r>
  <r>
    <d v="2020-01-07T19:00:00"/>
    <n v="2.3303325176239014"/>
    <n v="145816.77310103163"/>
    <x v="19"/>
  </r>
  <r>
    <d v="2020-01-07T20:00:00"/>
    <n v="2.5015623569488525"/>
    <n v="140021.47000885152"/>
    <x v="20"/>
  </r>
  <r>
    <d v="2020-01-07T21:00:00"/>
    <n v="2.7182435989379883"/>
    <n v="139768.73190251071"/>
    <x v="21"/>
  </r>
  <r>
    <d v="2020-01-07T22:00:00"/>
    <n v="2.4081234931945801"/>
    <n v="139777.87823655491"/>
    <x v="22"/>
  </r>
  <r>
    <d v="2020-01-07T23:00:00"/>
    <n v="2.3729674816131592"/>
    <n v="133817.06726223932"/>
    <x v="23"/>
  </r>
  <r>
    <d v="2020-01-08T00:00:00"/>
    <n v="2.3003792762756348"/>
    <n v="134805.68777547378"/>
    <x v="0"/>
  </r>
  <r>
    <d v="2020-01-08T01:00:00"/>
    <n v="2.3767635822296143"/>
    <n v="132803.85972636697"/>
    <x v="1"/>
  </r>
  <r>
    <d v="2020-01-08T02:00:00"/>
    <n v="2.2180242538452148"/>
    <n v="133779.48420569283"/>
    <x v="2"/>
  </r>
  <r>
    <d v="2020-01-08T03:00:00"/>
    <n v="2.2355635166168213"/>
    <n v="130976.28052415546"/>
    <x v="3"/>
  </r>
  <r>
    <d v="2020-01-08T04:00:00"/>
    <n v="2.2907102108001709"/>
    <n v="135017.98373878514"/>
    <x v="4"/>
  </r>
  <r>
    <d v="2020-01-08T05:00:00"/>
    <n v="2.5549788475036621"/>
    <n v="143815.75041133582"/>
    <x v="5"/>
  </r>
  <r>
    <d v="2020-01-08T06:00:00"/>
    <n v="2.7240548133850098"/>
    <n v="159653.10502251959"/>
    <x v="6"/>
  </r>
  <r>
    <d v="2020-01-08T07:00:00"/>
    <n v="2.5659139156341553"/>
    <n v="172793.05508596517"/>
    <x v="7"/>
  </r>
  <r>
    <d v="2020-01-08T08:00:00"/>
    <n v="2.3814833164215088"/>
    <n v="190086.04328246694"/>
    <x v="8"/>
  </r>
  <r>
    <d v="2020-01-08T09:00:00"/>
    <n v="2.4835777282714844"/>
    <n v="198869.17625361134"/>
    <x v="9"/>
  </r>
  <r>
    <d v="2020-01-08T10:00:00"/>
    <n v="2.0812051296234131"/>
    <n v="193976.77690681451"/>
    <x v="10"/>
  </r>
  <r>
    <d v="2020-01-08T11:00:00"/>
    <n v="1.8467694520950317"/>
    <n v="182263.67607875669"/>
    <x v="11"/>
  </r>
  <r>
    <d v="2020-01-08T12:00:00"/>
    <n v="1.8841125965118408"/>
    <n v="177198.09810069678"/>
    <x v="12"/>
  </r>
  <r>
    <d v="2020-01-08T13:00:00"/>
    <n v="1.7905809879302979"/>
    <n v="171025.72812713974"/>
    <x v="13"/>
  </r>
  <r>
    <d v="2020-01-08T14:00:00"/>
    <n v="1.7455785274505615"/>
    <n v="171919.51939739936"/>
    <x v="14"/>
  </r>
  <r>
    <d v="2020-01-08T15:00:00"/>
    <n v="1.9230633974075317"/>
    <n v="162305.49049260901"/>
    <x v="15"/>
  </r>
  <r>
    <d v="2020-01-08T16:00:00"/>
    <n v="2.1234822273254395"/>
    <n v="151524.66841783916"/>
    <x v="16"/>
  </r>
  <r>
    <d v="2020-01-08T17:00:00"/>
    <n v="2.1154012680053711"/>
    <n v="151180.26213909074"/>
    <x v="17"/>
  </r>
  <r>
    <d v="2020-01-08T18:00:00"/>
    <n v="2.3520331382751465"/>
    <n v="158342.83331884997"/>
    <x v="18"/>
  </r>
  <r>
    <d v="2020-01-08T19:00:00"/>
    <n v="2.4943654537200928"/>
    <n v="151750.75336550089"/>
    <x v="19"/>
  </r>
  <r>
    <d v="2020-01-08T20:00:00"/>
    <n v="2.5982835292816162"/>
    <n v="148089.3165490751"/>
    <x v="20"/>
  </r>
  <r>
    <d v="2020-01-08T21:00:00"/>
    <n v="2.6148614883422852"/>
    <n v="145679.25044290032"/>
    <x v="21"/>
  </r>
  <r>
    <d v="2020-01-08T22:00:00"/>
    <n v="2.4741358757019043"/>
    <n v="142685.28213532333"/>
    <x v="22"/>
  </r>
  <r>
    <d v="2020-01-08T23:00:00"/>
    <n v="2.3077707290649414"/>
    <n v="143245.85128920691"/>
    <x v="23"/>
  </r>
  <r>
    <d v="2020-01-09T00:00:00"/>
    <n v="2.4698882102966309"/>
    <n v="138779.03451747037"/>
    <x v="0"/>
  </r>
  <r>
    <d v="2020-01-09T01:00:00"/>
    <n v="2.5822618007659912"/>
    <n v="138769.24103134192"/>
    <x v="1"/>
  </r>
  <r>
    <d v="2020-01-09T02:00:00"/>
    <n v="2.4836030006408691"/>
    <n v="141105.06628727811"/>
    <x v="2"/>
  </r>
  <r>
    <d v="2020-01-09T03:00:00"/>
    <n v="2.664297342300415"/>
    <n v="141531.50746138289"/>
    <x v="3"/>
  </r>
  <r>
    <d v="2020-01-09T04:00:00"/>
    <n v="2.6195321083068848"/>
    <n v="146798.66827132247"/>
    <x v="4"/>
  </r>
  <r>
    <d v="2020-01-09T05:00:00"/>
    <n v="3.0718798637390137"/>
    <n v="157178.2503015429"/>
    <x v="5"/>
  </r>
  <r>
    <d v="2020-01-09T06:00:00"/>
    <n v="3.2724447250366211"/>
    <n v="177029.31345811771"/>
    <x v="6"/>
  </r>
  <r>
    <d v="2020-01-09T07:00:00"/>
    <n v="2.9542648792266846"/>
    <n v="197225.86845688123"/>
    <x v="7"/>
  </r>
  <r>
    <d v="2020-01-09T08:00:00"/>
    <n v="2.9075639247894287"/>
    <n v="214976.58991254412"/>
    <x v="8"/>
  </r>
  <r>
    <d v="2020-01-09T09:00:00"/>
    <n v="2.7518589496612549"/>
    <n v="218635.14294741227"/>
    <x v="9"/>
  </r>
  <r>
    <d v="2020-01-09T10:00:00"/>
    <n v="2.2658979892730713"/>
    <n v="210857.07897187994"/>
    <x v="10"/>
  </r>
  <r>
    <d v="2020-01-09T11:00:00"/>
    <n v="2.0008535385131836"/>
    <n v="192738.02541462821"/>
    <x v="11"/>
  </r>
  <r>
    <d v="2020-01-09T12:00:00"/>
    <n v="1.6660897731781006"/>
    <n v="186265.1298206955"/>
    <x v="12"/>
  </r>
  <r>
    <d v="2020-01-09T13:00:00"/>
    <n v="1.4146982431411743"/>
    <n v="176349.96982016036"/>
    <x v="13"/>
  </r>
  <r>
    <d v="2020-01-09T14:00:00"/>
    <n v="1.2133853435516357"/>
    <n v="170245.37671926842"/>
    <x v="14"/>
  </r>
  <r>
    <d v="2020-01-09T15:00:00"/>
    <n v="1.4308500289916992"/>
    <n v="152674.11670338837"/>
    <x v="15"/>
  </r>
  <r>
    <d v="2020-01-09T16:00:00"/>
    <n v="1.7254048585891724"/>
    <n v="140004.86231955036"/>
    <x v="16"/>
  </r>
  <r>
    <d v="2020-01-09T17:00:00"/>
    <n v="1.8698803186416626"/>
    <n v="133631.10925153986"/>
    <x v="17"/>
  </r>
  <r>
    <d v="2020-01-09T18:00:00"/>
    <n v="1.9166692495346069"/>
    <n v="129896.82743613234"/>
    <x v="18"/>
  </r>
  <r>
    <d v="2020-01-09T19:00:00"/>
    <n v="1.9207973480224609"/>
    <n v="127244.00823992693"/>
    <x v="19"/>
  </r>
  <r>
    <d v="2020-01-09T20:00:00"/>
    <n v="1.9065091609954834"/>
    <n v="123543.25752123327"/>
    <x v="20"/>
  </r>
  <r>
    <d v="2020-01-09T21:00:00"/>
    <n v="2.0657308101654053"/>
    <n v="119558.5891793646"/>
    <x v="21"/>
  </r>
  <r>
    <d v="2020-01-09T22:00:00"/>
    <n v="1.9562414884567261"/>
    <n v="118938.43752731489"/>
    <x v="22"/>
  </r>
  <r>
    <d v="2020-01-09T23:00:00"/>
    <n v="1.6289373636245728"/>
    <n v="118283.54736361108"/>
    <x v="23"/>
  </r>
  <r>
    <d v="2020-01-10T00:00:00"/>
    <n v="1.5306423902511597"/>
    <n v="115875.4959091941"/>
    <x v="0"/>
  </r>
  <r>
    <d v="2020-01-10T01:00:00"/>
    <n v="1.5301804542541504"/>
    <n v="114249.68919015724"/>
    <x v="1"/>
  </r>
  <r>
    <d v="2020-01-10T02:00:00"/>
    <n v="1.4578990936279297"/>
    <n v="108343.15903090844"/>
    <x v="2"/>
  </r>
  <r>
    <d v="2020-01-10T03:00:00"/>
    <n v="1.5282765626907349"/>
    <n v="104942.58971136813"/>
    <x v="3"/>
  </r>
  <r>
    <d v="2020-01-10T04:00:00"/>
    <n v="1.6286544799804688"/>
    <n v="105443.43542251906"/>
    <x v="4"/>
  </r>
  <r>
    <d v="2020-01-10T05:00:00"/>
    <n v="1.6848325729370117"/>
    <n v="113132.03827752064"/>
    <x v="5"/>
  </r>
  <r>
    <d v="2020-01-10T06:00:00"/>
    <n v="1.9689780473709106"/>
    <n v="134795.92493530473"/>
    <x v="6"/>
  </r>
  <r>
    <d v="2020-01-10T07:00:00"/>
    <n v="1.8807971477508545"/>
    <n v="145157.17483415306"/>
    <x v="7"/>
  </r>
  <r>
    <d v="2020-01-10T08:00:00"/>
    <n v="1.6438887119293213"/>
    <n v="163879.07160535012"/>
    <x v="8"/>
  </r>
  <r>
    <d v="2020-01-10T09:00:00"/>
    <n v="1.5803577899932861"/>
    <n v="169793.06465491254"/>
    <x v="9"/>
  </r>
  <r>
    <d v="2020-01-10T10:00:00"/>
    <n v="1.5161983966827393"/>
    <n v="169121.72130286708"/>
    <x v="10"/>
  </r>
  <r>
    <d v="2020-01-10T11:00:00"/>
    <n v="1.3556263446807861"/>
    <n v="165717.81355873944"/>
    <x v="11"/>
  </r>
  <r>
    <d v="2020-01-10T12:00:00"/>
    <n v="1.340162992477417"/>
    <n v="163279.6682106783"/>
    <x v="12"/>
  </r>
  <r>
    <d v="2020-01-10T13:00:00"/>
    <n v="1.0492669343948364"/>
    <n v="154100.07503127621"/>
    <x v="13"/>
  </r>
  <r>
    <d v="2020-01-10T14:00:00"/>
    <n v="1.1651445627212524"/>
    <n v="147085.10027328221"/>
    <x v="14"/>
  </r>
  <r>
    <d v="2020-01-10T15:00:00"/>
    <n v="1.3861124515533447"/>
    <n v="137842.06166014061"/>
    <x v="15"/>
  </r>
  <r>
    <d v="2020-01-10T16:00:00"/>
    <n v="1.3471372127532959"/>
    <n v="125446.94572361137"/>
    <x v="16"/>
  </r>
  <r>
    <d v="2020-01-10T17:00:00"/>
    <n v="1.4024040699005127"/>
    <n v="121993.51664912982"/>
    <x v="17"/>
  </r>
  <r>
    <d v="2020-01-10T18:00:00"/>
    <n v="1.5464316606521606"/>
    <n v="113973.72304395867"/>
    <x v="18"/>
  </r>
  <r>
    <d v="2020-01-10T19:00:00"/>
    <n v="1.3086578845977783"/>
    <n v="110383.68513481834"/>
    <x v="19"/>
  </r>
  <r>
    <d v="2020-01-10T20:00:00"/>
    <n v="1.4009156227111816"/>
    <n v="110005.03358698214"/>
    <x v="20"/>
  </r>
  <r>
    <d v="2020-01-10T21:00:00"/>
    <n v="1.3447891473770142"/>
    <n v="104337.36702733811"/>
    <x v="21"/>
  </r>
  <r>
    <d v="2020-01-10T22:00:00"/>
    <n v="1.1624641418457031"/>
    <n v="97535.91784165999"/>
    <x v="22"/>
  </r>
  <r>
    <d v="2020-01-10T23:00:00"/>
    <n v="1.1178679466247559"/>
    <n v="91208.849436790028"/>
    <x v="23"/>
  </r>
  <r>
    <d v="2020-01-11T00:00:00"/>
    <n v="0.9291577935218811"/>
    <n v="91727.519806049851"/>
    <x v="0"/>
  </r>
  <r>
    <d v="2020-01-11T01:00:00"/>
    <n v="0.96003776788711548"/>
    <n v="83778.029384275593"/>
    <x v="1"/>
  </r>
  <r>
    <d v="2020-01-11T02:00:00"/>
    <n v="0.87544071674346924"/>
    <n v="82789.780140219373"/>
    <x v="2"/>
  </r>
  <r>
    <d v="2020-01-11T03:00:00"/>
    <n v="0.89838862419128418"/>
    <n v="82807.014558501105"/>
    <x v="3"/>
  </r>
  <r>
    <d v="2020-01-11T04:00:00"/>
    <n v="0.93336433172225952"/>
    <n v="86276.333290703013"/>
    <x v="4"/>
  </r>
  <r>
    <d v="2020-01-11T05:00:00"/>
    <n v="0.94891899824142456"/>
    <n v="89458.489494807698"/>
    <x v="5"/>
  </r>
  <r>
    <d v="2020-01-11T06:00:00"/>
    <n v="0.92544752359390259"/>
    <n v="102514.05733527368"/>
    <x v="6"/>
  </r>
  <r>
    <d v="2020-01-11T07:00:00"/>
    <n v="0.99706846475601196"/>
    <n v="105827.22785643456"/>
    <x v="7"/>
  </r>
  <r>
    <d v="2020-01-11T08:00:00"/>
    <n v="1.1565437316894531"/>
    <n v="107449.19437063312"/>
    <x v="8"/>
  </r>
  <r>
    <d v="2020-01-11T09:00:00"/>
    <n v="1.1119121313095093"/>
    <n v="112836.20295523656"/>
    <x v="9"/>
  </r>
  <r>
    <d v="2020-01-11T10:00:00"/>
    <n v="1.0411520004272461"/>
    <n v="114816.80630571369"/>
    <x v="10"/>
  </r>
  <r>
    <d v="2020-01-11T11:00:00"/>
    <n v="1.1342588663101196"/>
    <n v="112503.75776291746"/>
    <x v="11"/>
  </r>
  <r>
    <d v="2020-01-11T12:00:00"/>
    <n v="1.0587103366851807"/>
    <n v="116572.57729170845"/>
    <x v="12"/>
  </r>
  <r>
    <d v="2020-01-11T13:00:00"/>
    <n v="0.92968511581420898"/>
    <n v="116636.45575421466"/>
    <x v="13"/>
  </r>
  <r>
    <d v="2020-01-11T14:00:00"/>
    <n v="1.0777871608734131"/>
    <n v="111294.37174424759"/>
    <x v="14"/>
  </r>
  <r>
    <d v="2020-01-11T15:00:00"/>
    <n v="1.1302319765090942"/>
    <n v="102347.54342156774"/>
    <x v="15"/>
  </r>
  <r>
    <d v="2020-01-11T16:00:00"/>
    <n v="1.0693789720535278"/>
    <n v="99764.76573061134"/>
    <x v="16"/>
  </r>
  <r>
    <d v="2020-01-11T17:00:00"/>
    <n v="1.0863112211227417"/>
    <n v="99549.056713180355"/>
    <x v="17"/>
  </r>
  <r>
    <d v="2020-01-11T18:00:00"/>
    <n v="1.28508460521698"/>
    <n v="99767.549171412858"/>
    <x v="18"/>
  </r>
  <r>
    <d v="2020-01-11T19:00:00"/>
    <n v="1.3752243518829346"/>
    <n v="101420.85861950468"/>
    <x v="19"/>
  </r>
  <r>
    <d v="2020-01-11T20:00:00"/>
    <n v="1.3556761741638184"/>
    <n v="95410.941848941424"/>
    <x v="20"/>
  </r>
  <r>
    <d v="2020-01-11T21:00:00"/>
    <n v="1.0633394718170166"/>
    <n v="92265.199739801377"/>
    <x v="21"/>
  </r>
  <r>
    <d v="2020-01-11T22:00:00"/>
    <n v="1.0386676788330078"/>
    <n v="87548.935849062778"/>
    <x v="22"/>
  </r>
  <r>
    <d v="2020-01-11T23:00:00"/>
    <n v="0.81607425212860107"/>
    <n v="83169.735096017263"/>
    <x v="23"/>
  </r>
  <r>
    <d v="2020-01-12T00:00:00"/>
    <n v="0.76287597417831421"/>
    <n v="82517.869596501172"/>
    <x v="0"/>
  </r>
  <r>
    <d v="2020-01-12T01:00:00"/>
    <n v="0.83358687162399292"/>
    <n v="84361.625283632529"/>
    <x v="1"/>
  </r>
  <r>
    <d v="2020-01-12T02:00:00"/>
    <n v="0.88461178541183472"/>
    <n v="85244.921821247946"/>
    <x v="2"/>
  </r>
  <r>
    <d v="2020-01-12T03:00:00"/>
    <n v="0.83817040920257568"/>
    <n v="86757.54990630658"/>
    <x v="3"/>
  </r>
  <r>
    <d v="2020-01-12T04:00:00"/>
    <n v="0.94243234395980835"/>
    <n v="89404.19423460454"/>
    <x v="4"/>
  </r>
  <r>
    <d v="2020-01-12T05:00:00"/>
    <n v="1.1164383888244629"/>
    <n v="93045.82580284962"/>
    <x v="5"/>
  </r>
  <r>
    <d v="2020-01-12T06:00:00"/>
    <n v="1.1866793632507324"/>
    <n v="97116.324347667294"/>
    <x v="6"/>
  </r>
  <r>
    <d v="2020-01-12T07:00:00"/>
    <n v="1.1333656311035156"/>
    <n v="103669.95186019533"/>
    <x v="7"/>
  </r>
  <r>
    <d v="2020-01-12T08:00:00"/>
    <n v="1.5663913488388062"/>
    <n v="109065.25250593461"/>
    <x v="8"/>
  </r>
  <r>
    <d v="2020-01-12T09:00:00"/>
    <n v="1.6393370628356934"/>
    <n v="109860.68923818914"/>
    <x v="9"/>
  </r>
  <r>
    <d v="2020-01-12T10:00:00"/>
    <n v="1.4297369718551636"/>
    <n v="108789.89509913605"/>
    <x v="10"/>
  </r>
  <r>
    <d v="2020-01-12T11:00:00"/>
    <n v="1.3913427591323853"/>
    <n v="106088.00304981098"/>
    <x v="11"/>
  </r>
  <r>
    <d v="2020-01-12T12:00:00"/>
    <n v="1.2709149122238159"/>
    <n v="104206.56836394618"/>
    <x v="12"/>
  </r>
  <r>
    <d v="2020-01-12T13:00:00"/>
    <n v="1.4140915870666504"/>
    <n v="104855.28864908052"/>
    <x v="13"/>
  </r>
  <r>
    <d v="2020-01-12T14:00:00"/>
    <n v="1.3113189935684204"/>
    <n v="102275.12678475077"/>
    <x v="14"/>
  </r>
  <r>
    <d v="2020-01-12T15:00:00"/>
    <n v="1.3144410848617554"/>
    <n v="103827.36754747332"/>
    <x v="15"/>
  </r>
  <r>
    <d v="2020-01-12T16:00:00"/>
    <n v="1.3367908000946045"/>
    <n v="103500.74519733361"/>
    <x v="16"/>
  </r>
  <r>
    <d v="2020-01-12T17:00:00"/>
    <n v="1.5461890697479248"/>
    <n v="107200.04464393527"/>
    <x v="17"/>
  </r>
  <r>
    <d v="2020-01-12T18:00:00"/>
    <n v="1.8573073148727417"/>
    <n v="111352.61310683744"/>
    <x v="18"/>
  </r>
  <r>
    <d v="2020-01-12T19:00:00"/>
    <n v="1.8878716230392456"/>
    <n v="108699.50910883404"/>
    <x v="19"/>
  </r>
  <r>
    <d v="2020-01-12T20:00:00"/>
    <n v="1.9922651052474976"/>
    <n v="104907.86337160195"/>
    <x v="20"/>
  </r>
  <r>
    <d v="2020-01-12T21:00:00"/>
    <n v="2.0848045349121094"/>
    <n v="100971.09578404014"/>
    <x v="21"/>
  </r>
  <r>
    <d v="2020-01-12T22:00:00"/>
    <n v="1.8067662715911865"/>
    <n v="98018.444256427698"/>
    <x v="22"/>
  </r>
  <r>
    <d v="2020-01-12T23:00:00"/>
    <n v="1.6373869180679321"/>
    <n v="101150.06122139774"/>
    <x v="23"/>
  </r>
  <r>
    <d v="2020-01-13T00:00:00"/>
    <n v="1.7196409702301025"/>
    <n v="100120.46049079084"/>
    <x v="0"/>
  </r>
  <r>
    <d v="2020-01-13T01:00:00"/>
    <n v="1.609544038772583"/>
    <n v="102675.05431670434"/>
    <x v="1"/>
  </r>
  <r>
    <d v="2020-01-13T02:00:00"/>
    <n v="1.7844823598861694"/>
    <n v="102501.36932716994"/>
    <x v="2"/>
  </r>
  <r>
    <d v="2020-01-13T03:00:00"/>
    <n v="1.8508257865905762"/>
    <n v="102439.23451694575"/>
    <x v="3"/>
  </r>
  <r>
    <d v="2020-01-13T04:00:00"/>
    <n v="1.8758693933486938"/>
    <n v="109733.22818838955"/>
    <x v="4"/>
  </r>
  <r>
    <d v="2020-01-13T05:00:00"/>
    <n v="2.1007864475250244"/>
    <n v="124522.7051330559"/>
    <x v="5"/>
  </r>
  <r>
    <d v="2020-01-13T06:00:00"/>
    <n v="2.4281573295593262"/>
    <n v="146943.18774159491"/>
    <x v="6"/>
  </r>
  <r>
    <d v="2020-01-13T07:00:00"/>
    <n v="2.2003853321075439"/>
    <n v="163448.50941310535"/>
    <x v="7"/>
  </r>
  <r>
    <d v="2020-01-13T08:00:00"/>
    <n v="2.0378458499908447"/>
    <n v="183573.87915266189"/>
    <x v="8"/>
  </r>
  <r>
    <d v="2020-01-13T09:00:00"/>
    <n v="2.0059635639190674"/>
    <n v="183355.05073986479"/>
    <x v="9"/>
  </r>
  <r>
    <d v="2020-01-13T10:00:00"/>
    <n v="1.8178701400756836"/>
    <n v="183968.23176078621"/>
    <x v="10"/>
  </r>
  <r>
    <d v="2020-01-13T11:00:00"/>
    <n v="1.9010636806488037"/>
    <n v="167158.50519850405"/>
    <x v="11"/>
  </r>
  <r>
    <d v="2020-01-13T12:00:00"/>
    <n v="1.6185840368270874"/>
    <n v="160896.24100311555"/>
    <x v="12"/>
  </r>
  <r>
    <d v="2020-01-13T13:00:00"/>
    <n v="1.3983074426651001"/>
    <n v="152337.02869456739"/>
    <x v="13"/>
  </r>
  <r>
    <d v="2020-01-13T14:00:00"/>
    <n v="1.2936619520187378"/>
    <n v="149025.92166801172"/>
    <x v="14"/>
  </r>
  <r>
    <d v="2020-01-13T15:00:00"/>
    <n v="1.2907074689865112"/>
    <n v="143490.5945383833"/>
    <x v="15"/>
  </r>
  <r>
    <d v="2020-01-13T16:00:00"/>
    <n v="1.5510948896408081"/>
    <n v="131566.24431648868"/>
    <x v="16"/>
  </r>
  <r>
    <d v="2020-01-13T17:00:00"/>
    <n v="1.6286379098892212"/>
    <n v="125751.79994284916"/>
    <x v="17"/>
  </r>
  <r>
    <d v="2020-01-13T18:00:00"/>
    <n v="1.7398858070373535"/>
    <n v="118363.02856795555"/>
    <x v="18"/>
  </r>
  <r>
    <d v="2020-01-13T19:00:00"/>
    <n v="2.0099794864654541"/>
    <n v="116720.687045541"/>
    <x v="19"/>
  </r>
  <r>
    <d v="2020-01-13T20:00:00"/>
    <n v="1.8110840320587158"/>
    <n v="116740.81220030278"/>
    <x v="20"/>
  </r>
  <r>
    <d v="2020-01-13T21:00:00"/>
    <n v="1.7109637260437012"/>
    <n v="115996.88038601972"/>
    <x v="21"/>
  </r>
  <r>
    <d v="2020-01-13T22:00:00"/>
    <n v="1.6894468069076538"/>
    <n v="114037.9634210087"/>
    <x v="22"/>
  </r>
  <r>
    <d v="2020-01-13T23:00:00"/>
    <n v="1.5924210548400879"/>
    <n v="109033.17770971013"/>
    <x v="23"/>
  </r>
  <r>
    <d v="2020-01-14T00:00:00"/>
    <n v="1.471880316734314"/>
    <n v="105382.19852471047"/>
    <x v="0"/>
  </r>
  <r>
    <d v="2020-01-14T01:00:00"/>
    <n v="1.410768985748291"/>
    <n v="107029.20766440751"/>
    <x v="1"/>
  </r>
  <r>
    <d v="2020-01-14T02:00:00"/>
    <n v="1.3460973501205444"/>
    <n v="102563.76012384187"/>
    <x v="2"/>
  </r>
  <r>
    <d v="2020-01-14T03:00:00"/>
    <n v="1.3491705656051636"/>
    <n v="96678.242257171602"/>
    <x v="3"/>
  </r>
  <r>
    <d v="2020-01-14T04:00:00"/>
    <n v="1.3290776014328003"/>
    <n v="101697.20190892585"/>
    <x v="4"/>
  </r>
  <r>
    <d v="2020-01-14T05:00:00"/>
    <n v="1.4484941959381104"/>
    <n v="111491.35941716736"/>
    <x v="5"/>
  </r>
  <r>
    <d v="2020-01-14T06:00:00"/>
    <n v="1.656974196434021"/>
    <n v="128953.22908041648"/>
    <x v="6"/>
  </r>
  <r>
    <d v="2020-01-14T07:00:00"/>
    <n v="1.4608911275863647"/>
    <n v="145451.35962828103"/>
    <x v="7"/>
  </r>
  <r>
    <d v="2020-01-14T08:00:00"/>
    <n v="1.3419337272644043"/>
    <n v="162483.60943488509"/>
    <x v="8"/>
  </r>
  <r>
    <d v="2020-01-14T09:00:00"/>
    <n v="1.3113455772399902"/>
    <n v="166942.90480268426"/>
    <x v="9"/>
  </r>
  <r>
    <d v="2020-01-14T10:00:00"/>
    <n v="1.2903604507446289"/>
    <n v="162300.34793811268"/>
    <x v="10"/>
  </r>
  <r>
    <d v="2020-01-14T11:00:00"/>
    <n v="1.2804443836212158"/>
    <n v="159197.41842966754"/>
    <x v="11"/>
  </r>
  <r>
    <d v="2020-01-14T12:00:00"/>
    <n v="1.2133874893188477"/>
    <n v="158085.96316186409"/>
    <x v="12"/>
  </r>
  <r>
    <d v="2020-01-14T13:00:00"/>
    <n v="1.1588102579116821"/>
    <n v="156318.31788816882"/>
    <x v="13"/>
  </r>
  <r>
    <d v="2020-01-14T14:00:00"/>
    <n v="1.2876373529434204"/>
    <n v="150482.97969839847"/>
    <x v="14"/>
  </r>
  <r>
    <d v="2020-01-14T15:00:00"/>
    <n v="1.1127419471740723"/>
    <n v="143853.32618790257"/>
    <x v="15"/>
  </r>
  <r>
    <d v="2020-01-14T16:00:00"/>
    <n v="1.3921207189559937"/>
    <n v="133219.64763006056"/>
    <x v="16"/>
  </r>
  <r>
    <d v="2020-01-14T17:00:00"/>
    <n v="1.4100134372711182"/>
    <n v="128639.29375735465"/>
    <x v="17"/>
  </r>
  <r>
    <d v="2020-01-14T18:00:00"/>
    <n v="1.4405018091201782"/>
    <n v="120111.81812689368"/>
    <x v="18"/>
  </r>
  <r>
    <d v="2020-01-14T19:00:00"/>
    <n v="1.5038424730300903"/>
    <n v="119226.32979511404"/>
    <x v="19"/>
  </r>
  <r>
    <d v="2020-01-14T20:00:00"/>
    <n v="1.5789122581481934"/>
    <n v="115634.81977448124"/>
    <x v="20"/>
  </r>
  <r>
    <d v="2020-01-14T21:00:00"/>
    <n v="1.6331188678741455"/>
    <n v="108894.83127781238"/>
    <x v="21"/>
  </r>
  <r>
    <d v="2020-01-14T22:00:00"/>
    <n v="1.4204933643341064"/>
    <n v="103571.20166028567"/>
    <x v="22"/>
  </r>
  <r>
    <d v="2020-01-14T23:00:00"/>
    <n v="1.3009380102157593"/>
    <n v="103167.96264909"/>
    <x v="23"/>
  </r>
  <r>
    <d v="2020-01-15T00:00:00"/>
    <n v="1.2503317594528198"/>
    <n v="99084.022168524447"/>
    <x v="0"/>
  </r>
  <r>
    <d v="2020-01-15T01:00:00"/>
    <n v="1.1688363552093506"/>
    <n v="97849.984973231782"/>
    <x v="1"/>
  </r>
  <r>
    <d v="2020-01-15T02:00:00"/>
    <n v="1.2147030830383301"/>
    <n v="95605.614923498288"/>
    <x v="2"/>
  </r>
  <r>
    <d v="2020-01-15T03:00:00"/>
    <n v="1.1840758323669434"/>
    <n v="92789.888833766323"/>
    <x v="3"/>
  </r>
  <r>
    <d v="2020-01-15T04:00:00"/>
    <n v="1.2479705810546875"/>
    <n v="99101.121304939472"/>
    <x v="4"/>
  </r>
  <r>
    <d v="2020-01-15T05:00:00"/>
    <n v="1.5149593353271484"/>
    <n v="104000.37155422932"/>
    <x v="5"/>
  </r>
  <r>
    <d v="2020-01-15T06:00:00"/>
    <n v="1.8981873989105225"/>
    <n v="122988.87921141306"/>
    <x v="6"/>
  </r>
  <r>
    <d v="2020-01-15T07:00:00"/>
    <n v="1.5586150884628296"/>
    <n v="139512.91936580616"/>
    <x v="7"/>
  </r>
  <r>
    <d v="2020-01-15T08:00:00"/>
    <n v="1.396122932434082"/>
    <n v="160520.255759864"/>
    <x v="8"/>
  </r>
  <r>
    <d v="2020-01-15T09:00:00"/>
    <n v="1.4243838787078857"/>
    <n v="167049.11896066481"/>
    <x v="9"/>
  </r>
  <r>
    <d v="2020-01-15T10:00:00"/>
    <n v="1.4161167144775391"/>
    <n v="164613.12891152516"/>
    <x v="10"/>
  </r>
  <r>
    <d v="2020-01-15T11:00:00"/>
    <n v="1.2730944156646729"/>
    <n v="160633.71232068693"/>
    <x v="11"/>
  </r>
  <r>
    <d v="2020-01-15T12:00:00"/>
    <n v="1.179038405418396"/>
    <n v="157759.75469790219"/>
    <x v="12"/>
  </r>
  <r>
    <d v="2020-01-15T13:00:00"/>
    <n v="1.0951055288314819"/>
    <n v="152946.98771365415"/>
    <x v="13"/>
  </r>
  <r>
    <d v="2020-01-15T14:00:00"/>
    <n v="1.0874751806259155"/>
    <n v="152462.28795887713"/>
    <x v="14"/>
  </r>
  <r>
    <d v="2020-01-15T15:00:00"/>
    <n v="1.1692484617233276"/>
    <n v="140764.19885591566"/>
    <x v="15"/>
  </r>
  <r>
    <d v="2020-01-15T16:00:00"/>
    <n v="1.155353307723999"/>
    <n v="132359.61568971761"/>
    <x v="16"/>
  </r>
  <r>
    <d v="2020-01-15T17:00:00"/>
    <n v="1.178020715713501"/>
    <n v="127582.03417659381"/>
    <x v="17"/>
  </r>
  <r>
    <d v="2020-01-15T18:00:00"/>
    <n v="1.3246337175369263"/>
    <n v="129584.15562587501"/>
    <x v="18"/>
  </r>
  <r>
    <d v="2020-01-15T19:00:00"/>
    <n v="1.5575699806213379"/>
    <n v="122342.01352788822"/>
    <x v="19"/>
  </r>
  <r>
    <d v="2020-01-15T20:00:00"/>
    <n v="1.4321243762969971"/>
    <n v="111677.22643838078"/>
    <x v="20"/>
  </r>
  <r>
    <d v="2020-01-15T21:00:00"/>
    <n v="1.3974382877349854"/>
    <n v="106332.47959590741"/>
    <x v="21"/>
  </r>
  <r>
    <d v="2020-01-15T22:00:00"/>
    <n v="1.1759407520294189"/>
    <n v="101462.25526773401"/>
    <x v="22"/>
  </r>
  <r>
    <d v="2020-01-15T23:00:00"/>
    <n v="1.1415551900863647"/>
    <n v="95776.229224226772"/>
    <x v="23"/>
  </r>
  <r>
    <d v="2020-01-16T00:00:00"/>
    <n v="1.0693296194076538"/>
    <n v="93871.441247224371"/>
    <x v="0"/>
  </r>
  <r>
    <d v="2020-01-16T01:00:00"/>
    <n v="0.96254909038543701"/>
    <n v="90658.525583069539"/>
    <x v="1"/>
  </r>
  <r>
    <d v="2020-01-16T02:00:00"/>
    <n v="0.95058751106262207"/>
    <n v="90798.949550388948"/>
    <x v="2"/>
  </r>
  <r>
    <d v="2020-01-16T03:00:00"/>
    <n v="1.0622715950012207"/>
    <n v="90339.457562433716"/>
    <x v="3"/>
  </r>
  <r>
    <d v="2020-01-16T04:00:00"/>
    <n v="1.1808732748031616"/>
    <n v="97302.891766048604"/>
    <x v="4"/>
  </r>
  <r>
    <d v="2020-01-16T05:00:00"/>
    <n v="1.3725792169570923"/>
    <n v="108665.75784001716"/>
    <x v="5"/>
  </r>
  <r>
    <d v="2020-01-16T06:00:00"/>
    <n v="1.7313410043716431"/>
    <n v="127455.45519550574"/>
    <x v="6"/>
  </r>
  <r>
    <d v="2020-01-16T07:00:00"/>
    <n v="1.5284640789031982"/>
    <n v="145278.14368196586"/>
    <x v="7"/>
  </r>
  <r>
    <d v="2020-01-16T08:00:00"/>
    <n v="1.5018578767776489"/>
    <n v="161303.30805557137"/>
    <x v="8"/>
  </r>
  <r>
    <d v="2020-01-16T09:00:00"/>
    <n v="1.4292633533477783"/>
    <n v="166479.25410063245"/>
    <x v="9"/>
  </r>
  <r>
    <d v="2020-01-16T10:00:00"/>
    <n v="1.4109314680099487"/>
    <n v="173396.7148905886"/>
    <x v="10"/>
  </r>
  <r>
    <d v="2020-01-16T11:00:00"/>
    <n v="1.3810795545578003"/>
    <n v="163687.79711723563"/>
    <x v="11"/>
  </r>
  <r>
    <d v="2020-01-16T12:00:00"/>
    <n v="1.4258959293365479"/>
    <n v="160808.8717642329"/>
    <x v="12"/>
  </r>
  <r>
    <d v="2020-01-16T13:00:00"/>
    <n v="1.3823164701461792"/>
    <n v="158091.30603352046"/>
    <x v="13"/>
  </r>
  <r>
    <d v="2020-01-16T14:00:00"/>
    <n v="1.2707600593566895"/>
    <n v="154623.86670623187"/>
    <x v="14"/>
  </r>
  <r>
    <d v="2020-01-16T15:00:00"/>
    <n v="1.5134493112564087"/>
    <n v="149351.25469279065"/>
    <x v="15"/>
  </r>
  <r>
    <d v="2020-01-16T16:00:00"/>
    <n v="1.5890430212020874"/>
    <n v="137723.32476719227"/>
    <x v="16"/>
  </r>
  <r>
    <d v="2020-01-16T17:00:00"/>
    <n v="1.6921845674514771"/>
    <n v="135048.94011850329"/>
    <x v="17"/>
  </r>
  <r>
    <d v="2020-01-16T18:00:00"/>
    <n v="2.0764214992523193"/>
    <n v="127043.75919804009"/>
    <x v="18"/>
  </r>
  <r>
    <d v="2020-01-16T19:00:00"/>
    <n v="2.2351620197296143"/>
    <n v="122468.33941975114"/>
    <x v="19"/>
  </r>
  <r>
    <d v="2020-01-16T20:00:00"/>
    <n v="2.38081955909729"/>
    <n v="123747.47085253739"/>
    <x v="20"/>
  </r>
  <r>
    <d v="2020-01-16T21:00:00"/>
    <n v="2.3832180500030518"/>
    <n v="122846.91295711527"/>
    <x v="21"/>
  </r>
  <r>
    <d v="2020-01-16T22:00:00"/>
    <n v="2.3517241477966309"/>
    <n v="121512.92122852454"/>
    <x v="22"/>
  </r>
  <r>
    <d v="2020-01-16T23:00:00"/>
    <n v="2.2538871765136719"/>
    <n v="118935.7241387992"/>
    <x v="23"/>
  </r>
  <r>
    <d v="2020-01-17T00:00:00"/>
    <n v="2.2311336994171143"/>
    <n v="119893.66961286817"/>
    <x v="0"/>
  </r>
  <r>
    <d v="2020-01-17T01:00:00"/>
    <n v="2.2578999996185303"/>
    <n v="122307.27534559771"/>
    <x v="1"/>
  </r>
  <r>
    <d v="2020-01-17T02:00:00"/>
    <n v="2.244157075881958"/>
    <n v="120770.2193505238"/>
    <x v="2"/>
  </r>
  <r>
    <d v="2020-01-17T03:00:00"/>
    <n v="2.3575963973999023"/>
    <n v="122604.32964055958"/>
    <x v="3"/>
  </r>
  <r>
    <d v="2020-01-17T04:00:00"/>
    <n v="2.31915283203125"/>
    <n v="128563.709998359"/>
    <x v="4"/>
  </r>
  <r>
    <d v="2020-01-17T05:00:00"/>
    <n v="2.6401472091674805"/>
    <n v="139333.77368726506"/>
    <x v="5"/>
  </r>
  <r>
    <d v="2020-01-17T06:00:00"/>
    <n v="2.7537789344787598"/>
    <n v="158363.14967463168"/>
    <x v="6"/>
  </r>
  <r>
    <d v="2020-01-17T07:00:00"/>
    <n v="2.6849203109741211"/>
    <n v="173856.08542725936"/>
    <x v="7"/>
  </r>
  <r>
    <d v="2020-01-17T08:00:00"/>
    <n v="2.7922694683074951"/>
    <n v="192543.32814546782"/>
    <x v="8"/>
  </r>
  <r>
    <d v="2020-01-17T09:00:00"/>
    <n v="2.6487624645233154"/>
    <n v="199811.24647930037"/>
    <x v="9"/>
  </r>
  <r>
    <d v="2020-01-17T10:00:00"/>
    <n v="2.6345312595367432"/>
    <n v="199016.61091361375"/>
    <x v="10"/>
  </r>
  <r>
    <d v="2020-01-17T11:00:00"/>
    <n v="2.3655846118927002"/>
    <n v="189774.029352802"/>
    <x v="11"/>
  </r>
  <r>
    <d v="2020-01-17T12:00:00"/>
    <n v="2.1374218463897705"/>
    <n v="182003.33345754605"/>
    <x v="12"/>
  </r>
  <r>
    <d v="2020-01-17T13:00:00"/>
    <n v="2.2102315425872803"/>
    <n v="174851.80985597719"/>
    <x v="13"/>
  </r>
  <r>
    <d v="2020-01-17T14:00:00"/>
    <n v="2.2136142253875732"/>
    <n v="167614.33602727164"/>
    <x v="14"/>
  </r>
  <r>
    <d v="2020-01-17T15:00:00"/>
    <n v="2.1518816947937012"/>
    <n v="153385.09100477377"/>
    <x v="15"/>
  </r>
  <r>
    <d v="2020-01-17T16:00:00"/>
    <n v="2.3681707382202148"/>
    <n v="144363.84891842448"/>
    <x v="16"/>
  </r>
  <r>
    <d v="2020-01-17T17:00:00"/>
    <n v="2.3045156002044678"/>
    <n v="143250.15267381648"/>
    <x v="17"/>
  </r>
  <r>
    <d v="2020-01-17T18:00:00"/>
    <n v="2.2262253761291504"/>
    <n v="144405.22594300564"/>
    <x v="18"/>
  </r>
  <r>
    <d v="2020-01-17T19:00:00"/>
    <n v="2.1922569274902344"/>
    <n v="136382.95985740409"/>
    <x v="19"/>
  </r>
  <r>
    <d v="2020-01-17T20:00:00"/>
    <n v="2.2380099296569824"/>
    <n v="134013.16883993481"/>
    <x v="20"/>
  </r>
  <r>
    <d v="2020-01-17T21:00:00"/>
    <n v="2.0961294174194336"/>
    <n v="129728.88818461046"/>
    <x v="21"/>
  </r>
  <r>
    <d v="2020-01-17T22:00:00"/>
    <n v="2.116314172744751"/>
    <n v="126483.86180121991"/>
    <x v="22"/>
  </r>
  <r>
    <d v="2020-01-17T23:00:00"/>
    <n v="2.0748209953308105"/>
    <n v="122216.75043017574"/>
    <x v="23"/>
  </r>
  <r>
    <d v="2020-01-18T00:00:00"/>
    <n v="1.9008225202560425"/>
    <n v="117660.95535677102"/>
    <x v="0"/>
  </r>
  <r>
    <d v="2020-01-18T01:00:00"/>
    <n v="1.8505184650421143"/>
    <n v="112674.45975529007"/>
    <x v="1"/>
  </r>
  <r>
    <d v="2020-01-18T02:00:00"/>
    <n v="1.7225087881088257"/>
    <n v="110995.24167496712"/>
    <x v="2"/>
  </r>
  <r>
    <d v="2020-01-18T03:00:00"/>
    <n v="1.7247650623321533"/>
    <n v="109826.66684683088"/>
    <x v="3"/>
  </r>
  <r>
    <d v="2020-01-18T04:00:00"/>
    <n v="1.722870945930481"/>
    <n v="108936.1153999068"/>
    <x v="4"/>
  </r>
  <r>
    <d v="2020-01-18T05:00:00"/>
    <n v="1.7686188220977783"/>
    <n v="114444.41628156521"/>
    <x v="5"/>
  </r>
  <r>
    <d v="2020-01-18T06:00:00"/>
    <n v="1.781732439994812"/>
    <n v="124499.83178852127"/>
    <x v="6"/>
  </r>
  <r>
    <d v="2020-01-18T07:00:00"/>
    <n v="1.8897465467453003"/>
    <n v="128280.08989337973"/>
    <x v="7"/>
  </r>
  <r>
    <d v="2020-01-18T08:00:00"/>
    <n v="1.9125268459320068"/>
    <n v="129341.781451676"/>
    <x v="8"/>
  </r>
  <r>
    <d v="2020-01-18T09:00:00"/>
    <n v="2.0964760780334473"/>
    <n v="128364.79299858352"/>
    <x v="9"/>
  </r>
  <r>
    <d v="2020-01-18T10:00:00"/>
    <n v="1.8623653650283813"/>
    <n v="128235.23174900455"/>
    <x v="10"/>
  </r>
  <r>
    <d v="2020-01-18T11:00:00"/>
    <n v="2.0647556781768799"/>
    <n v="124004.60759983229"/>
    <x v="11"/>
  </r>
  <r>
    <d v="2020-01-18T12:00:00"/>
    <n v="1.8560452461242676"/>
    <n v="125405.62549558948"/>
    <x v="12"/>
  </r>
  <r>
    <d v="2020-01-18T13:00:00"/>
    <n v="2.0153610706329346"/>
    <n v="125463.74635003896"/>
    <x v="13"/>
  </r>
  <r>
    <d v="2020-01-18T14:00:00"/>
    <n v="2.2317290306091309"/>
    <n v="116593.71038155419"/>
    <x v="14"/>
  </r>
  <r>
    <d v="2020-01-18T15:00:00"/>
    <n v="2.004446268081665"/>
    <n v="117901.03650347078"/>
    <x v="15"/>
  </r>
  <r>
    <d v="2020-01-18T16:00:00"/>
    <n v="1.5806095600128174"/>
    <n v="111990.84225130911"/>
    <x v="16"/>
  </r>
  <r>
    <d v="2020-01-18T17:00:00"/>
    <n v="1.8284742832183838"/>
    <n v="110735.62909627776"/>
    <x v="17"/>
  </r>
  <r>
    <d v="2020-01-18T18:00:00"/>
    <n v="1.8349258899688721"/>
    <n v="114585.04772030107"/>
    <x v="18"/>
  </r>
  <r>
    <d v="2020-01-18T19:00:00"/>
    <n v="1.5863101482391357"/>
    <n v="112767.17702496266"/>
    <x v="19"/>
  </r>
  <r>
    <d v="2020-01-18T20:00:00"/>
    <n v="1.6370737552642822"/>
    <n v="111311.59499403981"/>
    <x v="20"/>
  </r>
  <r>
    <d v="2020-01-18T21:00:00"/>
    <n v="1.7247837781906128"/>
    <n v="105895.36539818461"/>
    <x v="21"/>
  </r>
  <r>
    <d v="2020-01-18T22:00:00"/>
    <n v="1.5637027025222778"/>
    <n v="101785.90935231734"/>
    <x v="22"/>
  </r>
  <r>
    <d v="2020-01-18T23:00:00"/>
    <n v="1.5835113525390625"/>
    <n v="101734.22003749464"/>
    <x v="23"/>
  </r>
  <r>
    <d v="2020-01-19T00:00:00"/>
    <n v="1.4855912923812866"/>
    <n v="102207.43091199557"/>
    <x v="0"/>
  </r>
  <r>
    <d v="2020-01-19T01:00:00"/>
    <n v="1.5417373180389404"/>
    <n v="99731.407450605155"/>
    <x v="1"/>
  </r>
  <r>
    <d v="2020-01-19T02:00:00"/>
    <n v="1.5315244197845459"/>
    <n v="103688.21602224607"/>
    <x v="2"/>
  </r>
  <r>
    <d v="2020-01-19T03:00:00"/>
    <n v="1.6576881408691406"/>
    <n v="108643.42332985159"/>
    <x v="3"/>
  </r>
  <r>
    <d v="2020-01-19T04:00:00"/>
    <n v="1.9011837244033813"/>
    <n v="111709.68258039381"/>
    <x v="4"/>
  </r>
  <r>
    <d v="2020-01-19T05:00:00"/>
    <n v="2.055612325668335"/>
    <n v="117199.82550753519"/>
    <x v="5"/>
  </r>
  <r>
    <d v="2020-01-19T06:00:00"/>
    <n v="2.0544672012329102"/>
    <n v="124453.95431435805"/>
    <x v="6"/>
  </r>
  <r>
    <d v="2020-01-19T07:00:00"/>
    <n v="2.3446996212005615"/>
    <n v="139497.68346618235"/>
    <x v="7"/>
  </r>
  <r>
    <d v="2020-01-19T08:00:00"/>
    <n v="2.6209433078765869"/>
    <n v="144510.13360074052"/>
    <x v="8"/>
  </r>
  <r>
    <d v="2020-01-19T09:00:00"/>
    <n v="2.7245447635650635"/>
    <n v="144686.113622317"/>
    <x v="9"/>
  </r>
  <r>
    <d v="2020-01-19T10:00:00"/>
    <n v="2.5061876773834229"/>
    <n v="147543.70314057748"/>
    <x v="10"/>
  </r>
  <r>
    <d v="2020-01-19T11:00:00"/>
    <n v="2.4962444305419922"/>
    <n v="143065.67043367494"/>
    <x v="11"/>
  </r>
  <r>
    <d v="2020-01-19T12:00:00"/>
    <n v="2.8447375297546387"/>
    <n v="140304.68350393206"/>
    <x v="12"/>
  </r>
  <r>
    <d v="2020-01-19T13:00:00"/>
    <n v="2.6968231201171875"/>
    <n v="141328.70092239941"/>
    <x v="13"/>
  </r>
  <r>
    <d v="2020-01-19T14:00:00"/>
    <n v="2.7222259044647217"/>
    <n v="145124.48053846354"/>
    <x v="14"/>
  </r>
  <r>
    <d v="2020-01-19T15:00:00"/>
    <n v="2.7483487129211426"/>
    <n v="140885.86327872993"/>
    <x v="15"/>
  </r>
  <r>
    <d v="2020-01-19T16:00:00"/>
    <n v="2.8985681533813477"/>
    <n v="144731.54070523605"/>
    <x v="16"/>
  </r>
  <r>
    <d v="2020-01-19T17:00:00"/>
    <n v="3.0360202789306641"/>
    <n v="146734.67205501735"/>
    <x v="17"/>
  </r>
  <r>
    <d v="2020-01-19T18:00:00"/>
    <n v="3.1954584121704102"/>
    <n v="151431.81118772115"/>
    <x v="18"/>
  </r>
  <r>
    <d v="2020-01-19T19:00:00"/>
    <n v="3.306718111038208"/>
    <n v="150908.3877694605"/>
    <x v="19"/>
  </r>
  <r>
    <d v="2020-01-19T20:00:00"/>
    <n v="3.3077647686004639"/>
    <n v="150688.83255906386"/>
    <x v="20"/>
  </r>
  <r>
    <d v="2020-01-19T21:00:00"/>
    <n v="3.0934765338897705"/>
    <n v="151752.06597421449"/>
    <x v="21"/>
  </r>
  <r>
    <d v="2020-01-19T22:00:00"/>
    <n v="3.0556042194366455"/>
    <n v="146130.86735871178"/>
    <x v="22"/>
  </r>
  <r>
    <d v="2020-01-19T23:00:00"/>
    <n v="3.1352424621582031"/>
    <n v="144588.49980083993"/>
    <x v="23"/>
  </r>
  <r>
    <d v="2020-01-20T00:00:00"/>
    <n v="3.1838381290435791"/>
    <n v="145049.49477300004"/>
    <x v="0"/>
  </r>
  <r>
    <d v="2020-01-20T01:00:00"/>
    <n v="2.9170408248901367"/>
    <n v="145919.44536459187"/>
    <x v="1"/>
  </r>
  <r>
    <d v="2020-01-20T02:00:00"/>
    <n v="2.912473201751709"/>
    <n v="149027.33220034253"/>
    <x v="2"/>
  </r>
  <r>
    <d v="2020-01-20T03:00:00"/>
    <n v="3.165147066116333"/>
    <n v="146857.63482513235"/>
    <x v="3"/>
  </r>
  <r>
    <d v="2020-01-20T04:00:00"/>
    <n v="3.1082744598388672"/>
    <n v="153594.17396437147"/>
    <x v="4"/>
  </r>
  <r>
    <d v="2020-01-20T05:00:00"/>
    <n v="3.4269545078277588"/>
    <n v="162584.18831531613"/>
    <x v="5"/>
  </r>
  <r>
    <d v="2020-01-20T06:00:00"/>
    <n v="3.6568417549133301"/>
    <n v="181071.95237619444"/>
    <x v="6"/>
  </r>
  <r>
    <d v="2020-01-20T07:00:00"/>
    <n v="3.3795218467712402"/>
    <n v="188349.5372921025"/>
    <x v="7"/>
  </r>
  <r>
    <d v="2020-01-20T08:00:00"/>
    <n v="3.5530698299407959"/>
    <n v="196020.74321837121"/>
    <x v="8"/>
  </r>
  <r>
    <d v="2020-01-20T09:00:00"/>
    <n v="3.478065013885498"/>
    <n v="201812.6774325764"/>
    <x v="9"/>
  </r>
  <r>
    <d v="2020-01-20T10:00:00"/>
    <n v="3.5240383148193359"/>
    <n v="203104.11022724432"/>
    <x v="10"/>
  </r>
  <r>
    <d v="2020-01-20T11:00:00"/>
    <n v="3.5146365165710449"/>
    <n v="196328.40161765617"/>
    <x v="11"/>
  </r>
  <r>
    <d v="2020-01-20T12:00:00"/>
    <n v="3.1140599250793457"/>
    <n v="193182.51388977794"/>
    <x v="12"/>
  </r>
  <r>
    <d v="2020-01-20T13:00:00"/>
    <n v="3.0178346633911133"/>
    <n v="192393.43094441612"/>
    <x v="13"/>
  </r>
  <r>
    <d v="2020-01-20T14:00:00"/>
    <n v="3.0834622383117676"/>
    <n v="197414.5823232171"/>
    <x v="14"/>
  </r>
  <r>
    <d v="2020-01-20T15:00:00"/>
    <n v="3.2526977062225342"/>
    <n v="192764.65096368379"/>
    <x v="15"/>
  </r>
  <r>
    <d v="2020-01-20T16:00:00"/>
    <n v="3.370213508605957"/>
    <n v="179322.46963910724"/>
    <x v="16"/>
  </r>
  <r>
    <d v="2020-01-20T17:00:00"/>
    <n v="3.2890274524688721"/>
    <n v="180690.73336476437"/>
    <x v="17"/>
  </r>
  <r>
    <d v="2020-01-20T18:00:00"/>
    <n v="3.3521759510040283"/>
    <n v="179193.12260428717"/>
    <x v="18"/>
  </r>
  <r>
    <d v="2020-01-20T19:00:00"/>
    <n v="3.1503913402557373"/>
    <n v="176900.74441094013"/>
    <x v="19"/>
  </r>
  <r>
    <d v="2020-01-20T20:00:00"/>
    <n v="3.4066600799560547"/>
    <n v="173923.56318194314"/>
    <x v="20"/>
  </r>
  <r>
    <d v="2020-01-20T21:00:00"/>
    <n v="3.2864716053009033"/>
    <n v="174194.6614183257"/>
    <x v="21"/>
  </r>
  <r>
    <d v="2020-01-20T22:00:00"/>
    <n v="3.4278223514556885"/>
    <n v="168402.44917288204"/>
    <x v="22"/>
  </r>
  <r>
    <d v="2020-01-20T23:00:00"/>
    <n v="3.5039803981781006"/>
    <n v="167317.65887314375"/>
    <x v="23"/>
  </r>
  <r>
    <d v="2020-01-21T00:00:00"/>
    <n v="3.0784132480621338"/>
    <n v="165061.42608577671"/>
    <x v="0"/>
  </r>
  <r>
    <d v="2020-01-21T01:00:00"/>
    <n v="3.2305023670196533"/>
    <n v="162672.49603042356"/>
    <x v="1"/>
  </r>
  <r>
    <d v="2020-01-21T02:00:00"/>
    <n v="3.1925995349884033"/>
    <n v="156872.91004752097"/>
    <x v="2"/>
  </r>
  <r>
    <d v="2020-01-21T03:00:00"/>
    <n v="3.2114837169647217"/>
    <n v="156207.19139792834"/>
    <x v="3"/>
  </r>
  <r>
    <d v="2020-01-21T04:00:00"/>
    <n v="3.1304557323455811"/>
    <n v="165076.35694640939"/>
    <x v="4"/>
  </r>
  <r>
    <d v="2020-01-21T05:00:00"/>
    <n v="3.2466835975646973"/>
    <n v="177099.08914886214"/>
    <x v="5"/>
  </r>
  <r>
    <d v="2020-01-21T06:00:00"/>
    <n v="3.4550249576568604"/>
    <n v="192267.34919418889"/>
    <x v="6"/>
  </r>
  <r>
    <d v="2020-01-21T07:00:00"/>
    <n v="3.3813016414642334"/>
    <n v="204603.89951239928"/>
    <x v="7"/>
  </r>
  <r>
    <d v="2020-01-21T08:00:00"/>
    <n v="3.2248926162719727"/>
    <n v="220625.9689421728"/>
    <x v="8"/>
  </r>
  <r>
    <d v="2020-01-21T09:00:00"/>
    <n v="3.2021937370300293"/>
    <n v="226776.20670489466"/>
    <x v="9"/>
  </r>
  <r>
    <d v="2020-01-21T10:00:00"/>
    <n v="2.9041311740875244"/>
    <n v="213094.3822387032"/>
    <x v="10"/>
  </r>
  <r>
    <d v="2020-01-21T11:00:00"/>
    <n v="2.5960268974304199"/>
    <n v="210990.73813091984"/>
    <x v="11"/>
  </r>
  <r>
    <d v="2020-01-21T12:00:00"/>
    <n v="2.5940508842468262"/>
    <n v="206897.42498191056"/>
    <x v="12"/>
  </r>
  <r>
    <d v="2020-01-21T13:00:00"/>
    <n v="2.7188789844512939"/>
    <n v="203010.53541208725"/>
    <x v="13"/>
  </r>
  <r>
    <d v="2020-01-21T14:00:00"/>
    <n v="2.632509708404541"/>
    <n v="191383.33491112528"/>
    <x v="14"/>
  </r>
  <r>
    <d v="2020-01-21T15:00:00"/>
    <n v="2.5375416278839111"/>
    <n v="184682.2430538793"/>
    <x v="15"/>
  </r>
  <r>
    <d v="2020-01-21T16:00:00"/>
    <n v="2.5257606506347656"/>
    <n v="170151.95676726988"/>
    <x v="16"/>
  </r>
  <r>
    <d v="2020-01-21T17:00:00"/>
    <n v="2.777299165725708"/>
    <n v="163725.43134935861"/>
    <x v="17"/>
  </r>
  <r>
    <d v="2020-01-21T18:00:00"/>
    <n v="3.0400519371032715"/>
    <n v="170010.16811137387"/>
    <x v="18"/>
  </r>
  <r>
    <d v="2020-01-21T19:00:00"/>
    <n v="3.2953681945800781"/>
    <n v="169853.51777668906"/>
    <x v="19"/>
  </r>
  <r>
    <d v="2020-01-21T20:00:00"/>
    <n v="3.4679703712463379"/>
    <n v="164470.47182129469"/>
    <x v="20"/>
  </r>
  <r>
    <d v="2020-01-21T21:00:00"/>
    <n v="3.3936247825622559"/>
    <n v="165841.67291318427"/>
    <x v="21"/>
  </r>
  <r>
    <d v="2020-01-21T22:00:00"/>
    <n v="3.6483416557312012"/>
    <n v="165952.69953087642"/>
    <x v="22"/>
  </r>
  <r>
    <d v="2020-01-21T23:00:00"/>
    <n v="3.4516806602478027"/>
    <n v="168227.54633262579"/>
    <x v="23"/>
  </r>
  <r>
    <d v="2020-01-22T00:00:00"/>
    <n v="3.6115708351135254"/>
    <n v="167693.03365320218"/>
    <x v="0"/>
  </r>
  <r>
    <d v="2020-01-22T01:00:00"/>
    <n v="3.5705647468566895"/>
    <n v="169089.77119511095"/>
    <x v="1"/>
  </r>
  <r>
    <d v="2020-01-22T02:00:00"/>
    <n v="3.5643610954284668"/>
    <n v="171386.5852855219"/>
    <x v="2"/>
  </r>
  <r>
    <d v="2020-01-22T03:00:00"/>
    <n v="3.6740367412567139"/>
    <n v="176126.66377746806"/>
    <x v="3"/>
  </r>
  <r>
    <d v="2020-01-22T04:00:00"/>
    <n v="3.7146255970001221"/>
    <n v="178882.01907607695"/>
    <x v="4"/>
  </r>
  <r>
    <d v="2020-01-22T05:00:00"/>
    <n v="4.0580315589904785"/>
    <n v="186916.13559941301"/>
    <x v="5"/>
  </r>
  <r>
    <d v="2020-01-22T06:00:00"/>
    <n v="4.345616340637207"/>
    <n v="208318.0294543519"/>
    <x v="6"/>
  </r>
  <r>
    <d v="2020-01-22T07:00:00"/>
    <n v="4.1593375205993652"/>
    <n v="226153.85201913762"/>
    <x v="7"/>
  </r>
  <r>
    <d v="2020-01-22T08:00:00"/>
    <n v="4.3125038146972656"/>
    <n v="240313.97793004269"/>
    <x v="8"/>
  </r>
  <r>
    <d v="2020-01-22T09:00:00"/>
    <n v="3.8092470169067383"/>
    <n v="236278.05823789648"/>
    <x v="9"/>
  </r>
  <r>
    <d v="2020-01-22T10:00:00"/>
    <n v="3.3189735412597656"/>
    <n v="228015.61746254828"/>
    <x v="10"/>
  </r>
  <r>
    <d v="2020-01-22T11:00:00"/>
    <n v="2.7717244625091553"/>
    <n v="217494.93742652138"/>
    <x v="11"/>
  </r>
  <r>
    <d v="2020-01-22T12:00:00"/>
    <n v="2.2669484615325928"/>
    <n v="198977.58345592496"/>
    <x v="12"/>
  </r>
  <r>
    <d v="2020-01-22T13:00:00"/>
    <n v="2.0040757656097412"/>
    <n v="183233.06613554005"/>
    <x v="13"/>
  </r>
  <r>
    <d v="2020-01-22T14:00:00"/>
    <n v="1.9184256792068481"/>
    <n v="174020.0078708989"/>
    <x v="14"/>
  </r>
  <r>
    <d v="2020-01-22T15:00:00"/>
    <n v="2.0781948566436768"/>
    <n v="165125.52565256238"/>
    <x v="15"/>
  </r>
  <r>
    <d v="2020-01-22T16:00:00"/>
    <n v="2.2071089744567871"/>
    <n v="156609.78299025184"/>
    <x v="16"/>
  </r>
  <r>
    <d v="2020-01-22T17:00:00"/>
    <n v="2.4891235828399658"/>
    <n v="154426.95342233148"/>
    <x v="17"/>
  </r>
  <r>
    <d v="2020-01-22T18:00:00"/>
    <n v="2.5475559234619141"/>
    <n v="158730.25756649234"/>
    <x v="18"/>
  </r>
  <r>
    <d v="2020-01-22T19:00:00"/>
    <n v="2.5195341110229492"/>
    <n v="156320.19043084589"/>
    <x v="19"/>
  </r>
  <r>
    <d v="2020-01-22T20:00:00"/>
    <n v="2.5033857822418213"/>
    <n v="154251.63449107861"/>
    <x v="20"/>
  </r>
  <r>
    <d v="2020-01-22T21:00:00"/>
    <n v="2.6283767223358154"/>
    <n v="151696.90630454101"/>
    <x v="21"/>
  </r>
  <r>
    <d v="2020-01-22T22:00:00"/>
    <n v="2.674098014831543"/>
    <n v="149074.9200181973"/>
    <x v="22"/>
  </r>
  <r>
    <d v="2020-01-22T23:00:00"/>
    <n v="2.715242862701416"/>
    <n v="143668.13271705198"/>
    <x v="23"/>
  </r>
  <r>
    <d v="2020-01-23T00:00:00"/>
    <n v="2.4592525959014893"/>
    <n v="137679.57930691558"/>
    <x v="0"/>
  </r>
  <r>
    <d v="2020-01-23T01:00:00"/>
    <n v="2.513340950012207"/>
    <n v="135412.59611680041"/>
    <x v="1"/>
  </r>
  <r>
    <d v="2020-01-23T02:00:00"/>
    <n v="2.5015883445739746"/>
    <n v="136921.45515373448"/>
    <x v="2"/>
  </r>
  <r>
    <d v="2020-01-23T03:00:00"/>
    <n v="2.4759445190429688"/>
    <n v="136511.91670663809"/>
    <x v="3"/>
  </r>
  <r>
    <d v="2020-01-23T04:00:00"/>
    <n v="2.5806500911712646"/>
    <n v="145982.70215760078"/>
    <x v="4"/>
  </r>
  <r>
    <d v="2020-01-23T05:00:00"/>
    <n v="2.8039975166320801"/>
    <n v="153075.12555564306"/>
    <x v="5"/>
  </r>
  <r>
    <d v="2020-01-23T06:00:00"/>
    <n v="3.0304772853851318"/>
    <n v="167260.10340482052"/>
    <x v="6"/>
  </r>
  <r>
    <d v="2020-01-23T07:00:00"/>
    <n v="2.784714937210083"/>
    <n v="184164.84068366649"/>
    <x v="7"/>
  </r>
  <r>
    <d v="2020-01-23T08:00:00"/>
    <n v="2.4725806713104248"/>
    <n v="207374.758831557"/>
    <x v="8"/>
  </r>
  <r>
    <d v="2020-01-23T09:00:00"/>
    <n v="2.4769940376281738"/>
    <n v="212126.3905311595"/>
    <x v="9"/>
  </r>
  <r>
    <d v="2020-01-23T10:00:00"/>
    <n v="2.33070969581604"/>
    <n v="204061.78424214135"/>
    <x v="10"/>
  </r>
  <r>
    <d v="2020-01-23T11:00:00"/>
    <n v="2.2615575790405273"/>
    <n v="187170.93792206582"/>
    <x v="11"/>
  </r>
  <r>
    <d v="2020-01-23T12:00:00"/>
    <n v="2.0262761116027832"/>
    <n v="176169.74158632208"/>
    <x v="12"/>
  </r>
  <r>
    <d v="2020-01-23T13:00:00"/>
    <n v="1.7400753498077393"/>
    <n v="173626.02492890385"/>
    <x v="13"/>
  </r>
  <r>
    <d v="2020-01-23T14:00:00"/>
    <n v="1.8191215991973877"/>
    <n v="167674.31931747557"/>
    <x v="14"/>
  </r>
  <r>
    <d v="2020-01-23T15:00:00"/>
    <n v="1.8430105447769165"/>
    <n v="161402.87745233736"/>
    <x v="15"/>
  </r>
  <r>
    <d v="2020-01-23T16:00:00"/>
    <n v="1.8444796800613403"/>
    <n v="146621.20571226196"/>
    <x v="16"/>
  </r>
  <r>
    <d v="2020-01-23T17:00:00"/>
    <n v="2.092930793762207"/>
    <n v="141332.5274776541"/>
    <x v="17"/>
  </r>
  <r>
    <d v="2020-01-23T18:00:00"/>
    <n v="2.0999486446380615"/>
    <n v="141241.37638788793"/>
    <x v="18"/>
  </r>
  <r>
    <d v="2020-01-23T19:00:00"/>
    <n v="2.1506085395812988"/>
    <n v="138609.82673497408"/>
    <x v="19"/>
  </r>
  <r>
    <d v="2020-01-23T20:00:00"/>
    <n v="2.2914795875549316"/>
    <n v="135824.62191137878"/>
    <x v="20"/>
  </r>
  <r>
    <d v="2020-01-23T21:00:00"/>
    <n v="2.0143990516662598"/>
    <n v="129063.29395730387"/>
    <x v="21"/>
  </r>
  <r>
    <d v="2020-01-23T22:00:00"/>
    <n v="2.0139970779418945"/>
    <n v="124263.00481410853"/>
    <x v="22"/>
  </r>
  <r>
    <d v="2020-01-23T23:00:00"/>
    <n v="1.8949503898620605"/>
    <n v="123424.71317091517"/>
    <x v="23"/>
  </r>
  <r>
    <d v="2020-01-24T00:00:00"/>
    <n v="1.7325472831726074"/>
    <n v="119137.98846203645"/>
    <x v="0"/>
  </r>
  <r>
    <d v="2020-01-24T01:00:00"/>
    <n v="1.7175805568695068"/>
    <n v="118894.3723816253"/>
    <x v="1"/>
  </r>
  <r>
    <d v="2020-01-24T02:00:00"/>
    <n v="1.7203640937805176"/>
    <n v="112246.02189169011"/>
    <x v="2"/>
  </r>
  <r>
    <d v="2020-01-24T03:00:00"/>
    <n v="1.7026573419570923"/>
    <n v="113176.27944355985"/>
    <x v="3"/>
  </r>
  <r>
    <d v="2020-01-24T04:00:00"/>
    <n v="1.7565767765045166"/>
    <n v="115942.33843119189"/>
    <x v="4"/>
  </r>
  <r>
    <d v="2020-01-24T05:00:00"/>
    <n v="1.8358206748962402"/>
    <n v="124615.90405095396"/>
    <x v="5"/>
  </r>
  <r>
    <d v="2020-01-24T06:00:00"/>
    <n v="2.0573151111602783"/>
    <n v="141942.63423588796"/>
    <x v="6"/>
  </r>
  <r>
    <d v="2020-01-24T07:00:00"/>
    <n v="1.9126983880996704"/>
    <n v="153565.09578484925"/>
    <x v="7"/>
  </r>
  <r>
    <d v="2020-01-24T08:00:00"/>
    <n v="1.8506115674972534"/>
    <n v="170472.15467309684"/>
    <x v="8"/>
  </r>
  <r>
    <d v="2020-01-24T09:00:00"/>
    <n v="1.8247209787368774"/>
    <n v="173501.87326868711"/>
    <x v="9"/>
  </r>
  <r>
    <d v="2020-01-24T10:00:00"/>
    <n v="1.9344112873077393"/>
    <n v="170381.33783381671"/>
    <x v="10"/>
  </r>
  <r>
    <d v="2020-01-24T11:00:00"/>
    <n v="1.7259371280670166"/>
    <n v="169856.7981384669"/>
    <x v="11"/>
  </r>
  <r>
    <d v="2020-01-24T12:00:00"/>
    <n v="1.4823025465011597"/>
    <n v="164554.99853621193"/>
    <x v="12"/>
  </r>
  <r>
    <d v="2020-01-24T13:00:00"/>
    <n v="1.5012804269790649"/>
    <n v="157516.84234907071"/>
    <x v="13"/>
  </r>
  <r>
    <d v="2020-01-24T14:00:00"/>
    <n v="1.4170988798141479"/>
    <n v="155341.58512893214"/>
    <x v="14"/>
  </r>
  <r>
    <d v="2020-01-24T15:00:00"/>
    <n v="1.9062438011169434"/>
    <n v="150081.87153011578"/>
    <x v="15"/>
  </r>
  <r>
    <d v="2020-01-24T16:00:00"/>
    <n v="1.885373592376709"/>
    <n v="143746.60425774206"/>
    <x v="16"/>
  </r>
  <r>
    <d v="2020-01-24T17:00:00"/>
    <n v="1.7814702987670898"/>
    <n v="138098.00658905876"/>
    <x v="17"/>
  </r>
  <r>
    <d v="2020-01-24T18:00:00"/>
    <n v="1.7625024318695068"/>
    <n v="134746.85204941692"/>
    <x v="18"/>
  </r>
  <r>
    <d v="2020-01-24T19:00:00"/>
    <n v="1.8782151937484741"/>
    <n v="131533.11829973062"/>
    <x v="19"/>
  </r>
  <r>
    <d v="2020-01-24T20:00:00"/>
    <n v="1.9847868680953979"/>
    <n v="128220.81933496225"/>
    <x v="20"/>
  </r>
  <r>
    <d v="2020-01-24T21:00:00"/>
    <n v="2.0312316417694092"/>
    <n v="123186.44184575719"/>
    <x v="21"/>
  </r>
  <r>
    <d v="2020-01-24T22:00:00"/>
    <n v="1.9469853639602661"/>
    <n v="118548.27975973683"/>
    <x v="22"/>
  </r>
  <r>
    <d v="2020-01-24T23:00:00"/>
    <n v="1.9294430017471313"/>
    <n v="113490.5711455011"/>
    <x v="23"/>
  </r>
  <r>
    <d v="2020-01-25T00:00:00"/>
    <n v="1.7974416017532349"/>
    <n v="113619.3733740743"/>
    <x v="0"/>
  </r>
  <r>
    <d v="2020-01-25T01:00:00"/>
    <n v="1.8573592901229858"/>
    <n v="109526.92358255657"/>
    <x v="1"/>
  </r>
  <r>
    <d v="2020-01-25T02:00:00"/>
    <n v="1.6824078559875488"/>
    <n v="108413.12556478004"/>
    <x v="2"/>
  </r>
  <r>
    <d v="2020-01-25T03:00:00"/>
    <n v="1.6689420938491821"/>
    <n v="108664.80184817265"/>
    <x v="3"/>
  </r>
  <r>
    <d v="2020-01-25T04:00:00"/>
    <n v="1.7661727666854858"/>
    <n v="111315.90290078989"/>
    <x v="4"/>
  </r>
  <r>
    <d v="2020-01-25T05:00:00"/>
    <n v="1.8916627168655396"/>
    <n v="121110.70587668462"/>
    <x v="5"/>
  </r>
  <r>
    <d v="2020-01-25T06:00:00"/>
    <n v="1.8470698595046997"/>
    <n v="129524.46394564124"/>
    <x v="6"/>
  </r>
  <r>
    <d v="2020-01-25T07:00:00"/>
    <n v="1.8856756687164307"/>
    <n v="133455.54431678771"/>
    <x v="7"/>
  </r>
  <r>
    <d v="2020-01-25T08:00:00"/>
    <n v="2.1549491882324219"/>
    <n v="140747.85900985124"/>
    <x v="8"/>
  </r>
  <r>
    <d v="2020-01-25T09:00:00"/>
    <n v="2.3419106006622314"/>
    <n v="142973.36047703688"/>
    <x v="9"/>
  </r>
  <r>
    <d v="2020-01-25T10:00:00"/>
    <n v="2.5018472671508789"/>
    <n v="151081.39948056743"/>
    <x v="10"/>
  </r>
  <r>
    <d v="2020-01-25T11:00:00"/>
    <n v="2.3774430751800537"/>
    <n v="149559.45986365495"/>
    <x v="11"/>
  </r>
  <r>
    <d v="2020-01-25T12:00:00"/>
    <n v="2.4507062435150146"/>
    <n v="144764.41837163587"/>
    <x v="12"/>
  </r>
  <r>
    <d v="2020-01-25T13:00:00"/>
    <n v="2.3159387111663818"/>
    <n v="144129.47267089773"/>
    <x v="13"/>
  </r>
  <r>
    <d v="2020-01-25T14:00:00"/>
    <n v="2.4152359962463379"/>
    <n v="139068.39602534336"/>
    <x v="14"/>
  </r>
  <r>
    <d v="2020-01-25T15:00:00"/>
    <n v="2.2361516952514648"/>
    <n v="138185.28738232705"/>
    <x v="15"/>
  </r>
  <r>
    <d v="2020-01-25T16:00:00"/>
    <n v="2.4851958751678467"/>
    <n v="134729.3872607357"/>
    <x v="16"/>
  </r>
  <r>
    <d v="2020-01-25T17:00:00"/>
    <n v="2.5258572101593018"/>
    <n v="138408.94208588888"/>
    <x v="17"/>
  </r>
  <r>
    <d v="2020-01-25T18:00:00"/>
    <n v="2.418269157409668"/>
    <n v="138693.56640606039"/>
    <x v="18"/>
  </r>
  <r>
    <d v="2020-01-25T19:00:00"/>
    <n v="2.319136381149292"/>
    <n v="135739.59645934225"/>
    <x v="19"/>
  </r>
  <r>
    <d v="2020-01-25T20:00:00"/>
    <n v="2.2718772888183594"/>
    <n v="129840.86710890761"/>
    <x v="20"/>
  </r>
  <r>
    <d v="2020-01-25T21:00:00"/>
    <n v="2.3027362823486328"/>
    <n v="131589.15059153532"/>
    <x v="21"/>
  </r>
  <r>
    <d v="2020-01-25T22:00:00"/>
    <n v="2.0270848274230957"/>
    <n v="128660.46738389331"/>
    <x v="22"/>
  </r>
  <r>
    <d v="2020-01-25T23:00:00"/>
    <n v="2.1595005989074707"/>
    <n v="124876.52745256359"/>
    <x v="23"/>
  </r>
  <r>
    <d v="2020-01-26T00:00:00"/>
    <n v="2.1024444103240967"/>
    <n v="120559.09318559323"/>
    <x v="0"/>
  </r>
  <r>
    <d v="2020-01-26T01:00:00"/>
    <n v="2.1314263343811035"/>
    <n v="119172.49373247805"/>
    <x v="1"/>
  </r>
  <r>
    <d v="2020-01-26T02:00:00"/>
    <n v="1.9587262868881226"/>
    <n v="120061.27190141419"/>
    <x v="2"/>
  </r>
  <r>
    <d v="2020-01-26T03:00:00"/>
    <n v="2.0881898403167725"/>
    <n v="120079.7101345132"/>
    <x v="3"/>
  </r>
  <r>
    <d v="2020-01-26T04:00:00"/>
    <n v="2.0295858383178711"/>
    <n v="123978.64299953119"/>
    <x v="4"/>
  </r>
  <r>
    <d v="2020-01-26T05:00:00"/>
    <n v="2.2458257675170898"/>
    <n v="128012.89562852366"/>
    <x v="5"/>
  </r>
  <r>
    <d v="2020-01-26T06:00:00"/>
    <n v="2.2785968780517578"/>
    <n v="133025.70409667902"/>
    <x v="6"/>
  </r>
  <r>
    <d v="2020-01-26T07:00:00"/>
    <n v="2.2569634914398193"/>
    <n v="132854.17441834576"/>
    <x v="7"/>
  </r>
  <r>
    <d v="2020-01-26T08:00:00"/>
    <n v="2.3461611270904541"/>
    <n v="139015.8288513727"/>
    <x v="8"/>
  </r>
  <r>
    <d v="2020-01-26T09:00:00"/>
    <n v="2.3198442459106445"/>
    <n v="146571.31040087936"/>
    <x v="9"/>
  </r>
  <r>
    <d v="2020-01-26T10:00:00"/>
    <n v="2.2023367881774902"/>
    <n v="147911.30476894902"/>
    <x v="10"/>
  </r>
  <r>
    <d v="2020-01-26T11:00:00"/>
    <n v="2.2091143131256104"/>
    <n v="140560.97326280651"/>
    <x v="11"/>
  </r>
  <r>
    <d v="2020-01-26T12:00:00"/>
    <n v="2.1703202724456787"/>
    <n v="131385.9357854728"/>
    <x v="12"/>
  </r>
  <r>
    <d v="2020-01-26T13:00:00"/>
    <n v="2.119293212890625"/>
    <n v="123305.14084176639"/>
    <x v="13"/>
  </r>
  <r>
    <d v="2020-01-26T14:00:00"/>
    <n v="2.113682746887207"/>
    <n v="120260.82725929785"/>
    <x v="14"/>
  </r>
  <r>
    <d v="2020-01-26T15:00:00"/>
    <n v="2.1139693260192871"/>
    <n v="118875.20779494528"/>
    <x v="15"/>
  </r>
  <r>
    <d v="2020-01-26T16:00:00"/>
    <n v="2.212907075881958"/>
    <n v="121954.47781611528"/>
    <x v="16"/>
  </r>
  <r>
    <d v="2020-01-26T17:00:00"/>
    <n v="2.2002625465393066"/>
    <n v="125378.46804501755"/>
    <x v="17"/>
  </r>
  <r>
    <d v="2020-01-26T18:00:00"/>
    <n v="2.3526546955108643"/>
    <n v="128652.42739320931"/>
    <x v="18"/>
  </r>
  <r>
    <d v="2020-01-26T19:00:00"/>
    <n v="2.3484463691711426"/>
    <n v="128668.2094359803"/>
    <x v="19"/>
  </r>
  <r>
    <d v="2020-01-26T20:00:00"/>
    <n v="2.4738695621490479"/>
    <n v="124540.88478244425"/>
    <x v="20"/>
  </r>
  <r>
    <d v="2020-01-26T21:00:00"/>
    <n v="2.5989322662353516"/>
    <n v="124018.31557828432"/>
    <x v="21"/>
  </r>
  <r>
    <d v="2020-01-26T22:00:00"/>
    <n v="2.3792304992675781"/>
    <n v="119040.8164455386"/>
    <x v="22"/>
  </r>
  <r>
    <d v="2020-01-26T23:00:00"/>
    <n v="1.9806427955627441"/>
    <n v="121247.69683737725"/>
    <x v="23"/>
  </r>
  <r>
    <d v="2020-01-27T00:00:00"/>
    <n v="2.0789086818695068"/>
    <n v="118126.94291705532"/>
    <x v="0"/>
  </r>
  <r>
    <d v="2020-01-27T01:00:00"/>
    <n v="1.9518158435821533"/>
    <n v="113122.05792956182"/>
    <x v="1"/>
  </r>
  <r>
    <d v="2020-01-27T02:00:00"/>
    <n v="1.8947005271911621"/>
    <n v="110461.83650886803"/>
    <x v="2"/>
  </r>
  <r>
    <d v="2020-01-27T03:00:00"/>
    <n v="1.8832190036773682"/>
    <n v="109126.03976919434"/>
    <x v="3"/>
  </r>
  <r>
    <d v="2020-01-27T04:00:00"/>
    <n v="1.9898750782012939"/>
    <n v="117883.02621415387"/>
    <x v="4"/>
  </r>
  <r>
    <d v="2020-01-27T05:00:00"/>
    <n v="2.1830170154571533"/>
    <n v="125697.54722085393"/>
    <x v="5"/>
  </r>
  <r>
    <d v="2020-01-27T06:00:00"/>
    <n v="2.2106201648712158"/>
    <n v="145710.30085362139"/>
    <x v="6"/>
  </r>
  <r>
    <d v="2020-01-27T07:00:00"/>
    <n v="2.2058520317077637"/>
    <n v="162302.41248210613"/>
    <x v="7"/>
  </r>
  <r>
    <d v="2020-01-27T08:00:00"/>
    <n v="1.9431434869766235"/>
    <n v="182890.21672125757"/>
    <x v="8"/>
  </r>
  <r>
    <d v="2020-01-27T09:00:00"/>
    <n v="2.0548057556152344"/>
    <n v="185515.82578263388"/>
    <x v="9"/>
  </r>
  <r>
    <d v="2020-01-27T10:00:00"/>
    <n v="2.056168794631958"/>
    <n v="184116.66915650215"/>
    <x v="10"/>
  </r>
  <r>
    <d v="2020-01-27T11:00:00"/>
    <n v="1.9861187934875488"/>
    <n v="175196.52376731252"/>
    <x v="11"/>
  </r>
  <r>
    <d v="2020-01-27T12:00:00"/>
    <n v="1.5702446699142456"/>
    <n v="176219.58261803567"/>
    <x v="12"/>
  </r>
  <r>
    <d v="2020-01-27T13:00:00"/>
    <n v="1.6375337839126587"/>
    <n v="174069.04280823949"/>
    <x v="13"/>
  </r>
  <r>
    <d v="2020-01-27T14:00:00"/>
    <n v="1.8745144605636597"/>
    <n v="169073.77727764426"/>
    <x v="14"/>
  </r>
  <r>
    <d v="2020-01-27T15:00:00"/>
    <n v="2.0517425537109375"/>
    <n v="163274.59921045459"/>
    <x v="15"/>
  </r>
  <r>
    <d v="2020-01-27T16:00:00"/>
    <n v="2.0405454635620117"/>
    <n v="153930.70390021769"/>
    <x v="16"/>
  </r>
  <r>
    <d v="2020-01-27T17:00:00"/>
    <n v="2.3605806827545166"/>
    <n v="144188.71781118796"/>
    <x v="17"/>
  </r>
  <r>
    <d v="2020-01-27T18:00:00"/>
    <n v="2.3567304611206055"/>
    <n v="143151.22250126064"/>
    <x v="18"/>
  </r>
  <r>
    <d v="2020-01-27T19:00:00"/>
    <n v="2.3170015811920166"/>
    <n v="135656.04775081528"/>
    <x v="19"/>
  </r>
  <r>
    <d v="2020-01-27T20:00:00"/>
    <n v="2.2560405731201172"/>
    <n v="132593.47892841775"/>
    <x v="20"/>
  </r>
  <r>
    <d v="2020-01-27T21:00:00"/>
    <n v="2.0649375915527344"/>
    <n v="131145.85800057004"/>
    <x v="21"/>
  </r>
  <r>
    <d v="2020-01-27T22:00:00"/>
    <n v="2.0112807750701904"/>
    <n v="124153.09466412615"/>
    <x v="22"/>
  </r>
  <r>
    <d v="2020-01-27T23:00:00"/>
    <n v="2.1029484272003174"/>
    <n v="121736.49959803835"/>
    <x v="23"/>
  </r>
  <r>
    <d v="2020-01-28T00:00:00"/>
    <n v="1.8969770669937134"/>
    <n v="120492.78964659869"/>
    <x v="0"/>
  </r>
  <r>
    <d v="2020-01-28T01:00:00"/>
    <n v="1.8605990409851074"/>
    <n v="119540.91507419117"/>
    <x v="1"/>
  </r>
  <r>
    <d v="2020-01-28T02:00:00"/>
    <n v="1.8533456325531006"/>
    <n v="114551.17360180039"/>
    <x v="2"/>
  </r>
  <r>
    <d v="2020-01-28T03:00:00"/>
    <n v="1.8654760122299194"/>
    <n v="116344.6564181305"/>
    <x v="3"/>
  </r>
  <r>
    <d v="2020-01-28T04:00:00"/>
    <n v="2.0071077346801758"/>
    <n v="124427.02385348135"/>
    <x v="4"/>
  </r>
  <r>
    <d v="2020-01-28T05:00:00"/>
    <n v="2.2129521369934082"/>
    <n v="130635.20248676978"/>
    <x v="5"/>
  </r>
  <r>
    <d v="2020-01-28T06:00:00"/>
    <n v="2.4028258323669434"/>
    <n v="153746.35453836186"/>
    <x v="6"/>
  </r>
  <r>
    <d v="2020-01-28T07:00:00"/>
    <n v="2.1027650833129883"/>
    <n v="171439.68574487444"/>
    <x v="7"/>
  </r>
  <r>
    <d v="2020-01-28T08:00:00"/>
    <n v="2.1968202590942383"/>
    <n v="188355.01291056833"/>
    <x v="8"/>
  </r>
  <r>
    <d v="2020-01-28T09:00:00"/>
    <n v="2.3377494812011719"/>
    <n v="191915.03866356055"/>
    <x v="9"/>
  </r>
  <r>
    <d v="2020-01-28T10:00:00"/>
    <n v="2.3227579593658447"/>
    <n v="190423.08014202013"/>
    <x v="10"/>
  </r>
  <r>
    <d v="2020-01-28T11:00:00"/>
    <n v="2.3395552635192871"/>
    <n v="189129.0517076563"/>
    <x v="11"/>
  </r>
  <r>
    <d v="2020-01-28T12:00:00"/>
    <n v="2.0490283966064453"/>
    <n v="187848.85271312174"/>
    <x v="12"/>
  </r>
  <r>
    <d v="2020-01-28T13:00:00"/>
    <n v="2.1647393703460693"/>
    <n v="175133.47986541758"/>
    <x v="13"/>
  </r>
  <r>
    <d v="2020-01-28T14:00:00"/>
    <n v="2.1146304607391357"/>
    <n v="171032.39675958263"/>
    <x v="14"/>
  </r>
  <r>
    <d v="2020-01-28T15:00:00"/>
    <n v="2.0218796730041504"/>
    <n v="167890.53727970872"/>
    <x v="15"/>
  </r>
  <r>
    <d v="2020-01-28T16:00:00"/>
    <n v="2.3013672828674316"/>
    <n v="161641.69267161685"/>
    <x v="16"/>
  </r>
  <r>
    <d v="2020-01-28T17:00:00"/>
    <n v="2.4996697902679443"/>
    <n v="148889.67079210139"/>
    <x v="17"/>
  </r>
  <r>
    <d v="2020-01-28T18:00:00"/>
    <n v="2.5324325561523438"/>
    <n v="145079.09732765847"/>
    <x v="18"/>
  </r>
  <r>
    <d v="2020-01-28T19:00:00"/>
    <n v="2.5740766525268555"/>
    <n v="143765.18717037133"/>
    <x v="19"/>
  </r>
  <r>
    <d v="2020-01-28T20:00:00"/>
    <n v="2.9628064632415771"/>
    <n v="143616.64596468056"/>
    <x v="20"/>
  </r>
  <r>
    <d v="2020-01-28T21:00:00"/>
    <n v="2.9291651248931885"/>
    <n v="142005.01263701418"/>
    <x v="21"/>
  </r>
  <r>
    <d v="2020-01-28T22:00:00"/>
    <n v="2.5573699474334717"/>
    <n v="138375.14433864527"/>
    <x v="22"/>
  </r>
  <r>
    <d v="2020-01-28T23:00:00"/>
    <n v="2.3875439167022705"/>
    <n v="127670.81102632805"/>
    <x v="23"/>
  </r>
  <r>
    <d v="2020-01-29T00:00:00"/>
    <n v="2.2044358253479004"/>
    <n v="125713.13400292037"/>
    <x v="0"/>
  </r>
  <r>
    <d v="2020-01-29T01:00:00"/>
    <n v="2.2056190967559814"/>
    <n v="127410.91771198477"/>
    <x v="1"/>
  </r>
  <r>
    <d v="2020-01-29T02:00:00"/>
    <n v="2.2093880176544189"/>
    <n v="129657.1246510989"/>
    <x v="2"/>
  </r>
  <r>
    <d v="2020-01-29T03:00:00"/>
    <n v="2.2793788909912109"/>
    <n v="132715.76062845119"/>
    <x v="3"/>
  </r>
  <r>
    <d v="2020-01-29T04:00:00"/>
    <n v="2.1712770462036133"/>
    <n v="135867.40058482459"/>
    <x v="4"/>
  </r>
  <r>
    <d v="2020-01-29T05:00:00"/>
    <n v="2.4665749073028564"/>
    <n v="140168.59466262814"/>
    <x v="5"/>
  </r>
  <r>
    <d v="2020-01-29T06:00:00"/>
    <n v="2.4263854026794434"/>
    <n v="160924.97315909981"/>
    <x v="6"/>
  </r>
  <r>
    <d v="2020-01-29T07:00:00"/>
    <n v="2.2470881938934326"/>
    <n v="176572.74848313935"/>
    <x v="7"/>
  </r>
  <r>
    <d v="2020-01-29T08:00:00"/>
    <n v="2.2671513557434082"/>
    <n v="192514.14516646683"/>
    <x v="8"/>
  </r>
  <r>
    <d v="2020-01-29T09:00:00"/>
    <n v="2.4924635887145996"/>
    <n v="194387.52591526663"/>
    <x v="9"/>
  </r>
  <r>
    <d v="2020-01-29T10:00:00"/>
    <n v="2.2299227714538574"/>
    <n v="196074.96068223915"/>
    <x v="10"/>
  </r>
  <r>
    <d v="2020-01-29T11:00:00"/>
    <n v="2.1967537403106689"/>
    <n v="189683.96838777582"/>
    <x v="11"/>
  </r>
  <r>
    <d v="2020-01-29T12:00:00"/>
    <n v="2.1109471321105957"/>
    <n v="178943.34856658871"/>
    <x v="12"/>
  </r>
  <r>
    <d v="2020-01-29T13:00:00"/>
    <n v="1.9438458681106567"/>
    <n v="175029.89091551147"/>
    <x v="13"/>
  </r>
  <r>
    <d v="2020-01-29T14:00:00"/>
    <n v="2.034930944442749"/>
    <n v="173294.52447408321"/>
    <x v="14"/>
  </r>
  <r>
    <d v="2020-01-29T15:00:00"/>
    <n v="2.0483193397521973"/>
    <n v="167145.12683273456"/>
    <x v="15"/>
  </r>
  <r>
    <d v="2020-01-29T16:00:00"/>
    <n v="2.3215861320495605"/>
    <n v="157265.36501209324"/>
    <x v="16"/>
  </r>
  <r>
    <d v="2020-01-29T17:00:00"/>
    <n v="2.1753582954406738"/>
    <n v="150417.00872747769"/>
    <x v="17"/>
  </r>
  <r>
    <d v="2020-01-29T18:00:00"/>
    <n v="2.3682022094726563"/>
    <n v="149163.54716007112"/>
    <x v="18"/>
  </r>
  <r>
    <d v="2020-01-29T19:00:00"/>
    <n v="2.3204174041748047"/>
    <n v="150983.72096352262"/>
    <x v="19"/>
  </r>
  <r>
    <d v="2020-01-29T20:00:00"/>
    <n v="2.3989531993865967"/>
    <n v="142012.951923229"/>
    <x v="20"/>
  </r>
  <r>
    <d v="2020-01-29T21:00:00"/>
    <n v="2.3068859577178955"/>
    <n v="134375.71577437498"/>
    <x v="21"/>
  </r>
  <r>
    <d v="2020-01-29T22:00:00"/>
    <n v="2.3255546092987061"/>
    <n v="132688.4870860379"/>
    <x v="22"/>
  </r>
  <r>
    <d v="2020-01-29T23:00:00"/>
    <n v="2.1647963523864746"/>
    <n v="126409.36023283268"/>
    <x v="23"/>
  </r>
  <r>
    <d v="2020-01-30T00:00:00"/>
    <n v="2.0437548160552979"/>
    <n v="124093.02537219286"/>
    <x v="0"/>
  </r>
  <r>
    <d v="2020-01-30T01:00:00"/>
    <n v="2.2284119129180908"/>
    <n v="125843.22492295541"/>
    <x v="1"/>
  </r>
  <r>
    <d v="2020-01-30T02:00:00"/>
    <n v="2.1675362586975098"/>
    <n v="121517.40271308486"/>
    <x v="2"/>
  </r>
  <r>
    <d v="2020-01-30T03:00:00"/>
    <n v="2.2029159069061279"/>
    <n v="122014.11970134123"/>
    <x v="3"/>
  </r>
  <r>
    <d v="2020-01-30T04:00:00"/>
    <n v="2.1392176151275635"/>
    <n v="128742.32907830684"/>
    <x v="4"/>
  </r>
  <r>
    <d v="2020-01-30T05:00:00"/>
    <n v="2.3496558666229248"/>
    <n v="138359.08966996774"/>
    <x v="5"/>
  </r>
  <r>
    <d v="2020-01-30T06:00:00"/>
    <n v="2.6783735752105713"/>
    <n v="158362.57035161174"/>
    <x v="6"/>
  </r>
  <r>
    <d v="2020-01-30T07:00:00"/>
    <n v="2.3646888732910156"/>
    <n v="170359.93612560272"/>
    <x v="7"/>
  </r>
  <r>
    <d v="2020-01-30T08:00:00"/>
    <n v="2.2441656589508057"/>
    <n v="187190.23024916035"/>
    <x v="8"/>
  </r>
  <r>
    <d v="2020-01-30T09:00:00"/>
    <n v="2.3981876373291016"/>
    <n v="190552.79063606268"/>
    <x v="9"/>
  </r>
  <r>
    <d v="2020-01-30T10:00:00"/>
    <n v="2.3329448699951172"/>
    <n v="190775.23051793809"/>
    <x v="10"/>
  </r>
  <r>
    <d v="2020-01-30T11:00:00"/>
    <n v="2.0353567600250244"/>
    <n v="186117.84739822787"/>
    <x v="11"/>
  </r>
  <r>
    <d v="2020-01-30T12:00:00"/>
    <n v="2.1184265613555908"/>
    <n v="181575.24956527463"/>
    <x v="12"/>
  </r>
  <r>
    <d v="2020-01-30T13:00:00"/>
    <n v="1.906486988067627"/>
    <n v="173629.75329954005"/>
    <x v="13"/>
  </r>
  <r>
    <d v="2020-01-30T14:00:00"/>
    <n v="1.8379042148590088"/>
    <n v="167660.260403358"/>
    <x v="14"/>
  </r>
  <r>
    <d v="2020-01-30T15:00:00"/>
    <n v="1.8529469966888428"/>
    <n v="165792.55150869893"/>
    <x v="15"/>
  </r>
  <r>
    <d v="2020-01-30T16:00:00"/>
    <n v="2.0751423835754395"/>
    <n v="150738.85548846837"/>
    <x v="16"/>
  </r>
  <r>
    <d v="2020-01-30T17:00:00"/>
    <n v="2.1487255096435547"/>
    <n v="144997.37832434723"/>
    <x v="17"/>
  </r>
  <r>
    <d v="2020-01-30T18:00:00"/>
    <n v="2.1653697490692139"/>
    <n v="141239.36595265777"/>
    <x v="18"/>
  </r>
  <r>
    <d v="2020-01-30T19:00:00"/>
    <n v="2.484255313873291"/>
    <n v="139598.00087863248"/>
    <x v="19"/>
  </r>
  <r>
    <d v="2020-01-30T20:00:00"/>
    <n v="2.442493200302124"/>
    <n v="133415.40925554431"/>
    <x v="20"/>
  </r>
  <r>
    <d v="2020-01-30T21:00:00"/>
    <n v="2.4254837036132813"/>
    <n v="130745.06064863323"/>
    <x v="21"/>
  </r>
  <r>
    <d v="2020-01-30T22:00:00"/>
    <n v="2.2467842102050781"/>
    <n v="125586.74291892102"/>
    <x v="22"/>
  </r>
  <r>
    <d v="2020-01-30T23:00:00"/>
    <n v="2.1152963638305664"/>
    <n v="120978.82683845705"/>
    <x v="23"/>
  </r>
  <r>
    <d v="2020-01-31T00:00:00"/>
    <n v="2.1105544567108154"/>
    <n v="118303.36480288986"/>
    <x v="0"/>
  </r>
  <r>
    <d v="2020-01-31T01:00:00"/>
    <n v="2.0391483306884766"/>
    <n v="114400.56795580343"/>
    <x v="1"/>
  </r>
  <r>
    <d v="2020-01-31T02:00:00"/>
    <n v="2.1259491443634033"/>
    <n v="114784.14091113"/>
    <x v="2"/>
  </r>
  <r>
    <d v="2020-01-31T03:00:00"/>
    <n v="1.9577158689498901"/>
    <n v="118069.65551892365"/>
    <x v="3"/>
  </r>
  <r>
    <d v="2020-01-31T04:00:00"/>
    <n v="2.0231337547302246"/>
    <n v="120086.04094211724"/>
    <x v="4"/>
  </r>
  <r>
    <d v="2020-01-31T05:00:00"/>
    <n v="2.131117582321167"/>
    <n v="127851.58297571143"/>
    <x v="5"/>
  </r>
  <r>
    <d v="2020-01-31T06:00:00"/>
    <n v="2.366147518157959"/>
    <n v="144305.57615788982"/>
    <x v="6"/>
  </r>
  <r>
    <d v="2020-01-31T07:00:00"/>
    <n v="2.3907701969146729"/>
    <n v="159495.85178116575"/>
    <x v="7"/>
  </r>
  <r>
    <d v="2020-01-31T08:00:00"/>
    <n v="2.1685190200805664"/>
    <n v="172396.15069141888"/>
    <x v="8"/>
  </r>
  <r>
    <d v="2020-01-31T09:00:00"/>
    <n v="2.1253244876861572"/>
    <n v="178349.0246297564"/>
    <x v="9"/>
  </r>
  <r>
    <d v="2020-01-31T10:00:00"/>
    <n v="2.0005276203155518"/>
    <n v="184799.01036244756"/>
    <x v="10"/>
  </r>
  <r>
    <d v="2020-01-31T11:00:00"/>
    <n v="2.0257508754730225"/>
    <n v="178282.66980026136"/>
    <x v="11"/>
  </r>
  <r>
    <d v="2020-01-31T12:00:00"/>
    <n v="1.7794512510299683"/>
    <n v="173061.29743160072"/>
    <x v="12"/>
  </r>
  <r>
    <d v="2020-01-31T13:00:00"/>
    <n v="1.7169052362442017"/>
    <n v="169217.01783360998"/>
    <x v="13"/>
  </r>
  <r>
    <d v="2020-01-31T14:00:00"/>
    <n v="1.6384372711181641"/>
    <n v="160208.3956242546"/>
    <x v="14"/>
  </r>
  <r>
    <d v="2020-01-31T15:00:00"/>
    <n v="1.8698128461837769"/>
    <n v="152677.29161577453"/>
    <x v="15"/>
  </r>
  <r>
    <d v="2020-01-31T16:00:00"/>
    <n v="1.9289451837539673"/>
    <n v="143504.43293623134"/>
    <x v="16"/>
  </r>
  <r>
    <d v="2020-01-31T17:00:00"/>
    <n v="1.904731273651123"/>
    <n v="137065.65505762247"/>
    <x v="17"/>
  </r>
  <r>
    <d v="2020-01-31T18:00:00"/>
    <n v="1.9016731977462769"/>
    <n v="132089.21022346342"/>
    <x v="18"/>
  </r>
  <r>
    <d v="2020-01-31T19:00:00"/>
    <n v="1.9610852003097534"/>
    <n v="132099.62525239011"/>
    <x v="19"/>
  </r>
  <r>
    <d v="2020-01-31T20:00:00"/>
    <n v="1.9227449893951416"/>
    <n v="127993.17103696102"/>
    <x v="20"/>
  </r>
  <r>
    <d v="2020-01-31T21:00:00"/>
    <n v="2.02301025390625"/>
    <n v="125459.35721009936"/>
    <x v="21"/>
  </r>
  <r>
    <d v="2020-01-31T22:00:00"/>
    <n v="1.8986049890518188"/>
    <n v="118841.10917080399"/>
    <x v="22"/>
  </r>
  <r>
    <d v="2020-01-31T23:00:00"/>
    <n v="1.7982319593429565"/>
    <n v="114232.48849837772"/>
    <x v="23"/>
  </r>
  <r>
    <d v="2020-02-01T00:00:00"/>
    <n v="1.7295368909835815"/>
    <n v="105165.54084659721"/>
    <x v="0"/>
  </r>
  <r>
    <d v="2020-02-01T01:00:00"/>
    <n v="1.6433514356613159"/>
    <n v="103503.0056731864"/>
    <x v="1"/>
  </r>
  <r>
    <d v="2020-02-01T02:00:00"/>
    <n v="1.6197384595870972"/>
    <n v="103664.59458691429"/>
    <x v="2"/>
  </r>
  <r>
    <d v="2020-02-01T03:00:00"/>
    <n v="1.5818501710891724"/>
    <n v="99012.379749682877"/>
    <x v="3"/>
  </r>
  <r>
    <d v="2020-02-01T04:00:00"/>
    <n v="1.7357085943222046"/>
    <n v="99618.827898507181"/>
    <x v="4"/>
  </r>
  <r>
    <d v="2020-02-01T05:00:00"/>
    <n v="1.8596857786178589"/>
    <n v="106259.42041905678"/>
    <x v="5"/>
  </r>
  <r>
    <d v="2020-02-01T06:00:00"/>
    <n v="1.8673214912414551"/>
    <n v="114554.75204654044"/>
    <x v="6"/>
  </r>
  <r>
    <d v="2020-02-01T07:00:00"/>
    <n v="1.8542356491088867"/>
    <n v="115760.97286596581"/>
    <x v="7"/>
  </r>
  <r>
    <d v="2020-02-01T08:00:00"/>
    <n v="2.0341076850891113"/>
    <n v="120889.18076988395"/>
    <x v="8"/>
  </r>
  <r>
    <d v="2020-02-01T09:00:00"/>
    <n v="1.99266517162323"/>
    <n v="124813.10124339926"/>
    <x v="9"/>
  </r>
  <r>
    <d v="2020-02-01T10:00:00"/>
    <n v="2.1135845184326172"/>
    <n v="126661.74855977655"/>
    <x v="10"/>
  </r>
  <r>
    <d v="2020-02-01T11:00:00"/>
    <n v="2.1069738864898682"/>
    <n v="128459.83202731096"/>
    <x v="11"/>
  </r>
  <r>
    <d v="2020-02-01T12:00:00"/>
    <n v="1.9527268409729004"/>
    <n v="126948.80481115995"/>
    <x v="12"/>
  </r>
  <r>
    <d v="2020-02-01T13:00:00"/>
    <n v="2.0038330554962158"/>
    <n v="125247.17691101144"/>
    <x v="13"/>
  </r>
  <r>
    <d v="2020-02-01T14:00:00"/>
    <n v="1.8026354312896729"/>
    <n v="122034.88534669153"/>
    <x v="14"/>
  </r>
  <r>
    <d v="2020-02-01T15:00:00"/>
    <n v="1.9062027931213379"/>
    <n v="120410.06336120679"/>
    <x v="15"/>
  </r>
  <r>
    <d v="2020-02-01T16:00:00"/>
    <n v="2.1375336647033691"/>
    <n v="120706.95147388331"/>
    <x v="16"/>
  </r>
  <r>
    <d v="2020-02-01T17:00:00"/>
    <n v="2.1742532253265381"/>
    <n v="118428.17203456895"/>
    <x v="17"/>
  </r>
  <r>
    <d v="2020-02-01T18:00:00"/>
    <n v="2.152815580368042"/>
    <n v="119295.5055336144"/>
    <x v="18"/>
  </r>
  <r>
    <d v="2020-02-01T19:00:00"/>
    <n v="2.2866661548614502"/>
    <n v="119977.97515254928"/>
    <x v="19"/>
  </r>
  <r>
    <d v="2020-02-01T20:00:00"/>
    <n v="2.2046847343444824"/>
    <n v="119764.30818362122"/>
    <x v="20"/>
  </r>
  <r>
    <d v="2020-02-01T21:00:00"/>
    <n v="2.2600603103637695"/>
    <n v="119032.59993701821"/>
    <x v="21"/>
  </r>
  <r>
    <d v="2020-02-01T22:00:00"/>
    <n v="2.2224061489105225"/>
    <n v="111853.08710926332"/>
    <x v="22"/>
  </r>
  <r>
    <d v="2020-02-01T23:00:00"/>
    <n v="2.086902379989624"/>
    <n v="111092.09313554925"/>
    <x v="23"/>
  </r>
  <r>
    <d v="2020-02-02T00:00:00"/>
    <n v="1.8837451934814453"/>
    <n v="106395.51402322664"/>
    <x v="0"/>
  </r>
  <r>
    <d v="2020-02-02T01:00:00"/>
    <n v="1.9475682973861694"/>
    <n v="103921.36914276937"/>
    <x v="1"/>
  </r>
  <r>
    <d v="2020-02-02T02:00:00"/>
    <n v="1.9221204519271851"/>
    <n v="102898.88621316274"/>
    <x v="2"/>
  </r>
  <r>
    <d v="2020-02-02T03:00:00"/>
    <n v="1.9493280649185181"/>
    <n v="102910.7525741156"/>
    <x v="3"/>
  </r>
  <r>
    <d v="2020-02-02T04:00:00"/>
    <n v="2.0101215839385986"/>
    <n v="108218.35265476235"/>
    <x v="4"/>
  </r>
  <r>
    <d v="2020-02-02T05:00:00"/>
    <n v="2.2208778858184814"/>
    <n v="110981.12893750107"/>
    <x v="5"/>
  </r>
  <r>
    <d v="2020-02-02T06:00:00"/>
    <n v="2.2463510036468506"/>
    <n v="116512.26406583155"/>
    <x v="6"/>
  </r>
  <r>
    <d v="2020-02-02T07:00:00"/>
    <n v="2.2664694786071777"/>
    <n v="127308.46996771803"/>
    <x v="7"/>
  </r>
  <r>
    <d v="2020-02-02T08:00:00"/>
    <n v="2.5260114669799805"/>
    <n v="132191.48808284776"/>
    <x v="8"/>
  </r>
  <r>
    <d v="2020-02-02T09:00:00"/>
    <n v="2.2010736465454102"/>
    <n v="128402.71730884605"/>
    <x v="9"/>
  </r>
  <r>
    <d v="2020-02-02T10:00:00"/>
    <n v="1.9398567676544189"/>
    <n v="127666.93644743966"/>
    <x v="10"/>
  </r>
  <r>
    <d v="2020-02-02T11:00:00"/>
    <n v="1.7177201509475708"/>
    <n v="115409.90491738528"/>
    <x v="11"/>
  </r>
  <r>
    <d v="2020-02-02T12:00:00"/>
    <n v="1.599392294883728"/>
    <n v="107715.36632011752"/>
    <x v="12"/>
  </r>
  <r>
    <d v="2020-02-02T13:00:00"/>
    <n v="1.5994024276733398"/>
    <n v="107400.18115679776"/>
    <x v="13"/>
  </r>
  <r>
    <d v="2020-02-02T14:00:00"/>
    <n v="1.4892522096633911"/>
    <n v="102046.71791105506"/>
    <x v="14"/>
  </r>
  <r>
    <d v="2020-02-02T15:00:00"/>
    <n v="1.4412170648574829"/>
    <n v="98185.547755927953"/>
    <x v="15"/>
  </r>
  <r>
    <d v="2020-02-02T16:00:00"/>
    <n v="1.5172660350799561"/>
    <n v="102976.15739092902"/>
    <x v="16"/>
  </r>
  <r>
    <d v="2020-02-02T17:00:00"/>
    <n v="1.4274626970291138"/>
    <n v="101897.82860379486"/>
    <x v="17"/>
  </r>
  <r>
    <d v="2020-02-02T18:00:00"/>
    <n v="1.6085225343704224"/>
    <n v="101180.34936174005"/>
    <x v="18"/>
  </r>
  <r>
    <d v="2020-02-02T19:00:00"/>
    <n v="1.7662403583526611"/>
    <n v="99539.340786911067"/>
    <x v="19"/>
  </r>
  <r>
    <d v="2020-02-02T20:00:00"/>
    <n v="1.8246067762374878"/>
    <n v="99014.156782512422"/>
    <x v="20"/>
  </r>
  <r>
    <d v="2020-02-02T21:00:00"/>
    <n v="1.719474196434021"/>
    <n v="97475.898267174707"/>
    <x v="21"/>
  </r>
  <r>
    <d v="2020-02-02T22:00:00"/>
    <n v="1.7279204130172729"/>
    <n v="95278.582410987714"/>
    <x v="22"/>
  </r>
  <r>
    <d v="2020-02-02T23:00:00"/>
    <n v="1.6912646293640137"/>
    <n v="94723.051360652767"/>
    <x v="23"/>
  </r>
  <r>
    <d v="2020-02-03T00:00:00"/>
    <n v="1.6199467182159424"/>
    <n v="94408.372756592391"/>
    <x v="0"/>
  </r>
  <r>
    <d v="2020-02-03T01:00:00"/>
    <n v="1.7431577444076538"/>
    <n v="96451.971144187293"/>
    <x v="1"/>
  </r>
  <r>
    <d v="2020-02-03T02:00:00"/>
    <n v="1.5856262445449829"/>
    <n v="97253.450390148588"/>
    <x v="2"/>
  </r>
  <r>
    <d v="2020-02-03T03:00:00"/>
    <n v="1.6370396614074707"/>
    <n v="98645.347946379668"/>
    <x v="3"/>
  </r>
  <r>
    <d v="2020-02-03T04:00:00"/>
    <n v="1.7994908094406128"/>
    <n v="102405.89768326205"/>
    <x v="4"/>
  </r>
  <r>
    <d v="2020-02-03T05:00:00"/>
    <n v="1.9917968511581421"/>
    <n v="115513.5488347393"/>
    <x v="5"/>
  </r>
  <r>
    <d v="2020-02-03T06:00:00"/>
    <n v="2.44576096534729"/>
    <n v="131824.15191268933"/>
    <x v="6"/>
  </r>
  <r>
    <d v="2020-02-03T07:00:00"/>
    <n v="2.3605120182037354"/>
    <n v="151430.02900392452"/>
    <x v="7"/>
  </r>
  <r>
    <d v="2020-02-03T08:00:00"/>
    <n v="2.051908016204834"/>
    <n v="163872.53587730575"/>
    <x v="8"/>
  </r>
  <r>
    <d v="2020-02-03T09:00:00"/>
    <n v="1.9305952787399292"/>
    <n v="161770.14833174527"/>
    <x v="9"/>
  </r>
  <r>
    <d v="2020-02-03T10:00:00"/>
    <n v="1.7811669111251831"/>
    <n v="154879.41009809708"/>
    <x v="10"/>
  </r>
  <r>
    <d v="2020-02-03T11:00:00"/>
    <n v="1.4830355644226074"/>
    <n v="148448.59113049519"/>
    <x v="11"/>
  </r>
  <r>
    <d v="2020-02-03T12:00:00"/>
    <n v="1.2852175235748291"/>
    <n v="141540.49383931639"/>
    <x v="12"/>
  </r>
  <r>
    <d v="2020-02-03T13:00:00"/>
    <n v="1.0756133794784546"/>
    <n v="138594.34078956049"/>
    <x v="13"/>
  </r>
  <r>
    <d v="2020-02-03T14:00:00"/>
    <n v="1.0339328050613403"/>
    <n v="133313.27906059189"/>
    <x v="14"/>
  </r>
  <r>
    <d v="2020-02-03T15:00:00"/>
    <n v="1.0468407869338989"/>
    <n v="133062.32816939891"/>
    <x v="15"/>
  </r>
  <r>
    <d v="2020-02-03T16:00:00"/>
    <n v="1.1585648059844971"/>
    <n v="122016.31921264081"/>
    <x v="16"/>
  </r>
  <r>
    <d v="2020-02-03T17:00:00"/>
    <n v="1.4408001899719238"/>
    <n v="111612.37913159859"/>
    <x v="17"/>
  </r>
  <r>
    <d v="2020-02-03T18:00:00"/>
    <n v="1.5103471279144287"/>
    <n v="110200.67991222499"/>
    <x v="18"/>
  </r>
  <r>
    <d v="2020-02-03T19:00:00"/>
    <n v="1.4899232387542725"/>
    <n v="105943.97446178284"/>
    <x v="19"/>
  </r>
  <r>
    <d v="2020-02-03T20:00:00"/>
    <n v="1.6266188621520996"/>
    <n v="104549.85110707481"/>
    <x v="20"/>
  </r>
  <r>
    <d v="2020-02-03T21:00:00"/>
    <n v="1.4374189376831055"/>
    <n v="98971.430083835628"/>
    <x v="21"/>
  </r>
  <r>
    <d v="2020-02-03T22:00:00"/>
    <n v="1.1956189870834351"/>
    <n v="91084.542866599906"/>
    <x v="22"/>
  </r>
  <r>
    <d v="2020-02-03T23:00:00"/>
    <n v="1.2195382118225098"/>
    <n v="88842.613025284401"/>
    <x v="23"/>
  </r>
  <r>
    <d v="2020-02-04T00:00:00"/>
    <n v="1.1042555570602417"/>
    <n v="85414.805917714621"/>
    <x v="0"/>
  </r>
  <r>
    <d v="2020-02-04T01:00:00"/>
    <n v="1.0186264514923096"/>
    <n v="84086.013933931637"/>
    <x v="1"/>
  </r>
  <r>
    <d v="2020-02-04T02:00:00"/>
    <n v="0.98623025417327881"/>
    <n v="81661.924198168999"/>
    <x v="2"/>
  </r>
  <r>
    <d v="2020-02-04T03:00:00"/>
    <n v="1.038061261177063"/>
    <n v="81709.734818225814"/>
    <x v="3"/>
  </r>
  <r>
    <d v="2020-02-04T04:00:00"/>
    <n v="1.0382869243621826"/>
    <n v="85342.266243153077"/>
    <x v="4"/>
  </r>
  <r>
    <d v="2020-02-04T05:00:00"/>
    <n v="1.2931761741638184"/>
    <n v="94759.848961360738"/>
    <x v="5"/>
  </r>
  <r>
    <d v="2020-02-04T06:00:00"/>
    <n v="1.6597273349761963"/>
    <n v="109289.81423269748"/>
    <x v="6"/>
  </r>
  <r>
    <d v="2020-02-04T07:00:00"/>
    <n v="1.3258779048919678"/>
    <n v="119128.43843606992"/>
    <x v="7"/>
  </r>
  <r>
    <d v="2020-02-04T08:00:00"/>
    <n v="1.3749939203262329"/>
    <n v="136239.10496234937"/>
    <x v="8"/>
  </r>
  <r>
    <d v="2020-02-04T09:00:00"/>
    <n v="1.3406894207000732"/>
    <n v="143302.30659580743"/>
    <x v="9"/>
  </r>
  <r>
    <d v="2020-02-04T10:00:00"/>
    <n v="1.2553743124008179"/>
    <n v="143160.44612812682"/>
    <x v="10"/>
  </r>
  <r>
    <d v="2020-02-04T11:00:00"/>
    <n v="1.1967250108718872"/>
    <n v="140099.53403171478"/>
    <x v="11"/>
  </r>
  <r>
    <d v="2020-02-04T12:00:00"/>
    <n v="1.1610444784164429"/>
    <n v="140124.01318197162"/>
    <x v="12"/>
  </r>
  <r>
    <d v="2020-02-04T13:00:00"/>
    <n v="1.2739753723144531"/>
    <n v="143490.34125661507"/>
    <x v="13"/>
  </r>
  <r>
    <d v="2020-02-04T14:00:00"/>
    <n v="1.4029734134674072"/>
    <n v="138665.97894381211"/>
    <x v="14"/>
  </r>
  <r>
    <d v="2020-02-04T15:00:00"/>
    <n v="1.2965878248214722"/>
    <n v="131465.7373114962"/>
    <x v="15"/>
  </r>
  <r>
    <d v="2020-02-04T16:00:00"/>
    <n v="1.4483268260955811"/>
    <n v="120000.92491885833"/>
    <x v="16"/>
  </r>
  <r>
    <d v="2020-02-04T17:00:00"/>
    <n v="1.4521986246109009"/>
    <n v="113010.0015387028"/>
    <x v="17"/>
  </r>
  <r>
    <d v="2020-02-04T18:00:00"/>
    <n v="1.5779417753219604"/>
    <n v="112398.33647605518"/>
    <x v="18"/>
  </r>
  <r>
    <d v="2020-02-04T19:00:00"/>
    <n v="1.5222973823547363"/>
    <n v="111262.26252863462"/>
    <x v="19"/>
  </r>
  <r>
    <d v="2020-02-04T20:00:00"/>
    <n v="1.6746386289596558"/>
    <n v="104373.81613936331"/>
    <x v="20"/>
  </r>
  <r>
    <d v="2020-02-04T21:00:00"/>
    <n v="1.2959944009780884"/>
    <n v="98168.686185845421"/>
    <x v="21"/>
  </r>
  <r>
    <d v="2020-02-04T22:00:00"/>
    <n v="1.3563288450241089"/>
    <n v="95595.532143590739"/>
    <x v="22"/>
  </r>
  <r>
    <d v="2020-02-04T23:00:00"/>
    <n v="1.0857834815979004"/>
    <n v="93707.442126371403"/>
    <x v="23"/>
  </r>
  <r>
    <d v="2020-02-05T00:00:00"/>
    <n v="1.0652968883514404"/>
    <n v="91525.235059955303"/>
    <x v="0"/>
  </r>
  <r>
    <d v="2020-02-05T01:00:00"/>
    <n v="1.0649452209472656"/>
    <n v="91681.134729168887"/>
    <x v="1"/>
  </r>
  <r>
    <d v="2020-02-05T02:00:00"/>
    <n v="1.1123033761978149"/>
    <n v="88835.427354383719"/>
    <x v="2"/>
  </r>
  <r>
    <d v="2020-02-05T03:00:00"/>
    <n v="1.2326406240463257"/>
    <n v="87562.188524450539"/>
    <x v="3"/>
  </r>
  <r>
    <d v="2020-02-05T04:00:00"/>
    <n v="1.2636591196060181"/>
    <n v="87982.922284180371"/>
    <x v="4"/>
  </r>
  <r>
    <d v="2020-02-05T05:00:00"/>
    <n v="1.5240240097045898"/>
    <n v="102517.9280216851"/>
    <x v="5"/>
  </r>
  <r>
    <d v="2020-02-05T06:00:00"/>
    <n v="1.70755934715271"/>
    <n v="122812.91886287063"/>
    <x v="6"/>
  </r>
  <r>
    <d v="2020-02-05T07:00:00"/>
    <n v="1.8146523237228394"/>
    <n v="136701.38079514043"/>
    <x v="7"/>
  </r>
  <r>
    <d v="2020-02-05T08:00:00"/>
    <n v="1.767249584197998"/>
    <n v="154287.59720471289"/>
    <x v="8"/>
  </r>
  <r>
    <d v="2020-02-05T09:00:00"/>
    <n v="1.8206957578659058"/>
    <n v="161505.00579216357"/>
    <x v="9"/>
  </r>
  <r>
    <d v="2020-02-05T10:00:00"/>
    <n v="1.9047107696533203"/>
    <n v="161670.2793404065"/>
    <x v="10"/>
  </r>
  <r>
    <d v="2020-02-05T11:00:00"/>
    <n v="2.0595803260803223"/>
    <n v="155474.24211720435"/>
    <x v="11"/>
  </r>
  <r>
    <d v="2020-02-05T12:00:00"/>
    <n v="1.9404503107070923"/>
    <n v="149358.06798238005"/>
    <x v="12"/>
  </r>
  <r>
    <d v="2020-02-05T13:00:00"/>
    <n v="2.0049111843109131"/>
    <n v="150302.68035612552"/>
    <x v="13"/>
  </r>
  <r>
    <d v="2020-02-05T14:00:00"/>
    <n v="1.9163700342178345"/>
    <n v="150872.12951169882"/>
    <x v="14"/>
  </r>
  <r>
    <d v="2020-02-05T15:00:00"/>
    <n v="1.8897184133529663"/>
    <n v="147702.28376184756"/>
    <x v="15"/>
  </r>
  <r>
    <d v="2020-02-05T16:00:00"/>
    <n v="2.0227334499359131"/>
    <n v="135180.59093927155"/>
    <x v="16"/>
  </r>
  <r>
    <d v="2020-02-05T17:00:00"/>
    <n v="2.1433677673339844"/>
    <n v="134546.11213610679"/>
    <x v="17"/>
  </r>
  <r>
    <d v="2020-02-05T18:00:00"/>
    <n v="2.1804323196411133"/>
    <n v="129940.87596125272"/>
    <x v="18"/>
  </r>
  <r>
    <d v="2020-02-05T19:00:00"/>
    <n v="2.1358740329742432"/>
    <n v="126435.8219404985"/>
    <x v="19"/>
  </r>
  <r>
    <d v="2020-02-05T20:00:00"/>
    <n v="2.0547499656677246"/>
    <n v="121852.63147410443"/>
    <x v="20"/>
  </r>
  <r>
    <d v="2020-02-05T21:00:00"/>
    <n v="2.0125911235809326"/>
    <n v="115198.96326858319"/>
    <x v="21"/>
  </r>
  <r>
    <d v="2020-02-05T22:00:00"/>
    <n v="1.8964002132415771"/>
    <n v="109507.86410148002"/>
    <x v="22"/>
  </r>
  <r>
    <d v="2020-02-05T23:00:00"/>
    <n v="1.6030802726745605"/>
    <n v="105812.88100599317"/>
    <x v="23"/>
  </r>
  <r>
    <d v="2020-02-06T00:00:00"/>
    <n v="1.5802626609802246"/>
    <n v="104334.29037749777"/>
    <x v="0"/>
  </r>
  <r>
    <d v="2020-02-06T01:00:00"/>
    <n v="1.4485214948654175"/>
    <n v="99872.294755544222"/>
    <x v="1"/>
  </r>
  <r>
    <d v="2020-02-06T02:00:00"/>
    <n v="1.361920952796936"/>
    <n v="97434.54567845579"/>
    <x v="2"/>
  </r>
  <r>
    <d v="2020-02-06T03:00:00"/>
    <n v="1.3243030309677124"/>
    <n v="91829.77133328616"/>
    <x v="3"/>
  </r>
  <r>
    <d v="2020-02-06T04:00:00"/>
    <n v="1.3870247602462769"/>
    <n v="93499.897570722824"/>
    <x v="4"/>
  </r>
  <r>
    <d v="2020-02-06T05:00:00"/>
    <n v="1.5505529642105103"/>
    <n v="102402.18356433131"/>
    <x v="5"/>
  </r>
  <r>
    <d v="2020-02-06T06:00:00"/>
    <n v="1.6967066526412964"/>
    <n v="119697.31121758535"/>
    <x v="6"/>
  </r>
  <r>
    <d v="2020-02-06T07:00:00"/>
    <n v="1.6181751489639282"/>
    <n v="129041.25695408469"/>
    <x v="7"/>
  </r>
  <r>
    <d v="2020-02-06T08:00:00"/>
    <n v="1.5290827751159668"/>
    <n v="147444.73784466763"/>
    <x v="8"/>
  </r>
  <r>
    <d v="2020-02-06T09:00:00"/>
    <n v="1.620875358581543"/>
    <n v="149537.09154016103"/>
    <x v="9"/>
  </r>
  <r>
    <d v="2020-02-06T10:00:00"/>
    <n v="1.5774174928665161"/>
    <n v="149353.07395472459"/>
    <x v="10"/>
  </r>
  <r>
    <d v="2020-02-06T11:00:00"/>
    <n v="1.5880440473556519"/>
    <n v="146616.06580125965"/>
    <x v="11"/>
  </r>
  <r>
    <d v="2020-02-06T12:00:00"/>
    <n v="1.5494973659515381"/>
    <n v="145184.37778339986"/>
    <x v="12"/>
  </r>
  <r>
    <d v="2020-02-06T13:00:00"/>
    <n v="1.5659538507461548"/>
    <n v="142333.48288497419"/>
    <x v="13"/>
  </r>
  <r>
    <d v="2020-02-06T14:00:00"/>
    <n v="1.5137284994125366"/>
    <n v="142401.80657714061"/>
    <x v="14"/>
  </r>
  <r>
    <d v="2020-02-06T15:00:00"/>
    <n v="1.7162201404571533"/>
    <n v="141516.63952368518"/>
    <x v="15"/>
  </r>
  <r>
    <d v="2020-02-06T16:00:00"/>
    <n v="1.6267361640930176"/>
    <n v="129388.82810894783"/>
    <x v="16"/>
  </r>
  <r>
    <d v="2020-02-06T17:00:00"/>
    <n v="2.0186259746551514"/>
    <n v="121687.21168941988"/>
    <x v="17"/>
  </r>
  <r>
    <d v="2020-02-06T18:00:00"/>
    <n v="1.9118045568466187"/>
    <n v="120487.0467157574"/>
    <x v="18"/>
  </r>
  <r>
    <d v="2020-02-06T19:00:00"/>
    <n v="1.9847946166992188"/>
    <n v="118953.83797003335"/>
    <x v="19"/>
  </r>
  <r>
    <d v="2020-02-06T20:00:00"/>
    <n v="1.9980088472366333"/>
    <n v="117050.5201597526"/>
    <x v="20"/>
  </r>
  <r>
    <d v="2020-02-06T21:00:00"/>
    <n v="2.0394151210784912"/>
    <n v="109478.7851813929"/>
    <x v="21"/>
  </r>
  <r>
    <d v="2020-02-06T22:00:00"/>
    <n v="1.9572372436523438"/>
    <n v="107315.13342538889"/>
    <x v="22"/>
  </r>
  <r>
    <d v="2020-02-06T23:00:00"/>
    <n v="1.8825819492340088"/>
    <n v="105884.5937508216"/>
    <x v="23"/>
  </r>
  <r>
    <d v="2020-02-07T00:00:00"/>
    <n v="1.7927078008651733"/>
    <n v="106744.38886282244"/>
    <x v="0"/>
  </r>
  <r>
    <d v="2020-02-07T01:00:00"/>
    <n v="1.7674703598022461"/>
    <n v="106775.45036091391"/>
    <x v="1"/>
  </r>
  <r>
    <d v="2020-02-07T02:00:00"/>
    <n v="1.9094494581222534"/>
    <n v="108821.05676890182"/>
    <x v="2"/>
  </r>
  <r>
    <d v="2020-02-07T03:00:00"/>
    <n v="1.9781525135040283"/>
    <n v="108957.15582240399"/>
    <x v="3"/>
  </r>
  <r>
    <d v="2020-02-07T04:00:00"/>
    <n v="2.1263427734375"/>
    <n v="113190.75941873627"/>
    <x v="4"/>
  </r>
  <r>
    <d v="2020-02-07T05:00:00"/>
    <n v="2.2902493476867676"/>
    <n v="123322.9828155305"/>
    <x v="5"/>
  </r>
  <r>
    <d v="2020-02-07T06:00:00"/>
    <n v="2.8423376083374023"/>
    <n v="141279.26248659586"/>
    <x v="6"/>
  </r>
  <r>
    <d v="2020-02-07T07:00:00"/>
    <n v="2.8191821575164795"/>
    <n v="154172.13492506076"/>
    <x v="7"/>
  </r>
  <r>
    <d v="2020-02-07T08:00:00"/>
    <n v="2.5676171779632568"/>
    <n v="167005.21754447132"/>
    <x v="8"/>
  </r>
  <r>
    <d v="2020-02-07T09:00:00"/>
    <n v="2.6376852989196777"/>
    <n v="172386.69643752405"/>
    <x v="9"/>
  </r>
  <r>
    <d v="2020-02-07T10:00:00"/>
    <n v="2.8195507526397705"/>
    <n v="173564.17301954603"/>
    <x v="10"/>
  </r>
  <r>
    <d v="2020-02-07T11:00:00"/>
    <n v="2.8788332939147949"/>
    <n v="182117.12324423736"/>
    <x v="11"/>
  </r>
  <r>
    <d v="2020-02-07T12:00:00"/>
    <n v="2.8259952068328857"/>
    <n v="183722.19053617425"/>
    <x v="12"/>
  </r>
  <r>
    <d v="2020-02-07T13:00:00"/>
    <n v="2.9189715385437012"/>
    <n v="186334.55196342067"/>
    <x v="13"/>
  </r>
  <r>
    <d v="2020-02-07T14:00:00"/>
    <n v="2.84889817237854"/>
    <n v="178145.38665958974"/>
    <x v="14"/>
  </r>
  <r>
    <d v="2020-02-07T15:00:00"/>
    <n v="3.1885874271392822"/>
    <n v="171863.27238398723"/>
    <x v="15"/>
  </r>
  <r>
    <d v="2020-02-07T16:00:00"/>
    <n v="2.8064653873443604"/>
    <n v="164498.75690894655"/>
    <x v="16"/>
  </r>
  <r>
    <d v="2020-02-07T17:00:00"/>
    <n v="2.9057459831237793"/>
    <n v="153819.19238744365"/>
    <x v="17"/>
  </r>
  <r>
    <d v="2020-02-07T18:00:00"/>
    <n v="3.1481144428253174"/>
    <n v="149140.49309098511"/>
    <x v="18"/>
  </r>
  <r>
    <d v="2020-02-07T19:00:00"/>
    <n v="3.0642819404602051"/>
    <n v="148242.55910144025"/>
    <x v="19"/>
  </r>
  <r>
    <d v="2020-02-07T20:00:00"/>
    <n v="2.954829216003418"/>
    <n v="144538.50949001522"/>
    <x v="20"/>
  </r>
  <r>
    <d v="2020-02-07T21:00:00"/>
    <n v="3.0056126117706299"/>
    <n v="145144.44058763122"/>
    <x v="21"/>
  </r>
  <r>
    <d v="2020-02-07T22:00:00"/>
    <n v="2.8337206840515137"/>
    <n v="140074.0752026636"/>
    <x v="22"/>
  </r>
  <r>
    <d v="2020-02-07T23:00:00"/>
    <n v="2.9411027431488037"/>
    <n v="138820.85190697579"/>
    <x v="23"/>
  </r>
  <r>
    <d v="2020-02-08T00:00:00"/>
    <n v="3.0174047946929932"/>
    <n v="137070.3911524365"/>
    <x v="0"/>
  </r>
  <r>
    <d v="2020-02-08T01:00:00"/>
    <n v="2.774461030960083"/>
    <n v="136838.8235089152"/>
    <x v="1"/>
  </r>
  <r>
    <d v="2020-02-08T02:00:00"/>
    <n v="2.6945667266845703"/>
    <n v="135028.557042842"/>
    <x v="2"/>
  </r>
  <r>
    <d v="2020-02-08T03:00:00"/>
    <n v="2.7325515747070313"/>
    <n v="133685.73854798332"/>
    <x v="3"/>
  </r>
  <r>
    <d v="2020-02-08T04:00:00"/>
    <n v="2.8101668357849121"/>
    <n v="139209.260983368"/>
    <x v="4"/>
  </r>
  <r>
    <d v="2020-02-08T05:00:00"/>
    <n v="2.9261205196380615"/>
    <n v="142976.20619572967"/>
    <x v="5"/>
  </r>
  <r>
    <d v="2020-02-08T06:00:00"/>
    <n v="2.9245049953460693"/>
    <n v="155053.24722621837"/>
    <x v="6"/>
  </r>
  <r>
    <d v="2020-02-08T07:00:00"/>
    <n v="2.930889368057251"/>
    <n v="160257.28409139893"/>
    <x v="7"/>
  </r>
  <r>
    <d v="2020-02-08T08:00:00"/>
    <n v="2.9277637004852295"/>
    <n v="158566.41990072088"/>
    <x v="8"/>
  </r>
  <r>
    <d v="2020-02-08T09:00:00"/>
    <n v="2.9481744766235352"/>
    <n v="158084.91190456739"/>
    <x v="9"/>
  </r>
  <r>
    <d v="2020-02-08T10:00:00"/>
    <n v="2.6011991500854492"/>
    <n v="155032.69652567906"/>
    <x v="10"/>
  </r>
  <r>
    <d v="2020-02-08T11:00:00"/>
    <n v="2.4980878829956055"/>
    <n v="147925.0509481772"/>
    <x v="11"/>
  </r>
  <r>
    <d v="2020-02-08T12:00:00"/>
    <n v="2.497154712677002"/>
    <n v="143603.21188400468"/>
    <x v="12"/>
  </r>
  <r>
    <d v="2020-02-08T13:00:00"/>
    <n v="2.3398003578186035"/>
    <n v="140864.8900081735"/>
    <x v="13"/>
  </r>
  <r>
    <d v="2020-02-08T14:00:00"/>
    <n v="2.2966554164886475"/>
    <n v="136826.36388076411"/>
    <x v="14"/>
  </r>
  <r>
    <d v="2020-02-08T15:00:00"/>
    <n v="2.3846573829650879"/>
    <n v="133543.10848584995"/>
    <x v="15"/>
  </r>
  <r>
    <d v="2020-02-08T16:00:00"/>
    <n v="2.3354291915893555"/>
    <n v="130527.74843632955"/>
    <x v="16"/>
  </r>
  <r>
    <d v="2020-02-08T17:00:00"/>
    <n v="2.4777915477752686"/>
    <n v="129109.93387435758"/>
    <x v="17"/>
  </r>
  <r>
    <d v="2020-02-08T18:00:00"/>
    <n v="2.3271386623382568"/>
    <n v="135699.84592430538"/>
    <x v="18"/>
  </r>
  <r>
    <d v="2020-02-08T19:00:00"/>
    <n v="2.5408608913421631"/>
    <n v="133502.6091089634"/>
    <x v="19"/>
  </r>
  <r>
    <d v="2020-02-08T20:00:00"/>
    <n v="2.614983081817627"/>
    <n v="132728.82364489225"/>
    <x v="20"/>
  </r>
  <r>
    <d v="2020-02-08T21:00:00"/>
    <n v="2.6474688053131104"/>
    <n v="127215.17043277946"/>
    <x v="21"/>
  </r>
  <r>
    <d v="2020-02-08T22:00:00"/>
    <n v="2.5156452655792236"/>
    <n v="126166.39058117745"/>
    <x v="22"/>
  </r>
  <r>
    <d v="2020-02-08T23:00:00"/>
    <n v="2.6892476081848145"/>
    <n v="123166.55008633481"/>
    <x v="23"/>
  </r>
  <r>
    <d v="2020-02-09T00:00:00"/>
    <n v="2.4002211093902588"/>
    <n v="120585.85217289723"/>
    <x v="0"/>
  </r>
  <r>
    <d v="2020-02-09T01:00:00"/>
    <n v="2.3778197765350342"/>
    <n v="120531.14377110971"/>
    <x v="1"/>
  </r>
  <r>
    <d v="2020-02-09T02:00:00"/>
    <n v="2.441624641418457"/>
    <n v="123462.52934787374"/>
    <x v="2"/>
  </r>
  <r>
    <d v="2020-02-09T03:00:00"/>
    <n v="2.3476982116699219"/>
    <n v="123470.67854010091"/>
    <x v="3"/>
  </r>
  <r>
    <d v="2020-02-09T04:00:00"/>
    <n v="2.4484531879425049"/>
    <n v="123110.70577232829"/>
    <x v="4"/>
  </r>
  <r>
    <d v="2020-02-09T05:00:00"/>
    <n v="2.570260763168335"/>
    <n v="127553.37564519793"/>
    <x v="5"/>
  </r>
  <r>
    <d v="2020-02-09T06:00:00"/>
    <n v="2.7095992565155029"/>
    <n v="130942.93843764439"/>
    <x v="6"/>
  </r>
  <r>
    <d v="2020-02-09T07:00:00"/>
    <n v="2.8195309638977051"/>
    <n v="139124.49288594665"/>
    <x v="7"/>
  </r>
  <r>
    <d v="2020-02-09T08:00:00"/>
    <n v="3.1540844440460205"/>
    <n v="139201.88242308013"/>
    <x v="8"/>
  </r>
  <r>
    <d v="2020-02-09T09:00:00"/>
    <n v="2.7374899387359619"/>
    <n v="139277.11634937598"/>
    <x v="9"/>
  </r>
  <r>
    <d v="2020-02-09T10:00:00"/>
    <n v="2.5227208137512207"/>
    <n v="132798.57001443143"/>
    <x v="10"/>
  </r>
  <r>
    <d v="2020-02-09T11:00:00"/>
    <n v="2.2579302787780762"/>
    <n v="122242.5151524455"/>
    <x v="11"/>
  </r>
  <r>
    <d v="2020-02-09T12:00:00"/>
    <n v="2.1216626167297363"/>
    <n v="117667.07844751353"/>
    <x v="12"/>
  </r>
  <r>
    <d v="2020-02-09T13:00:00"/>
    <n v="1.8396956920623779"/>
    <n v="112528.06821493139"/>
    <x v="13"/>
  </r>
  <r>
    <d v="2020-02-09T14:00:00"/>
    <n v="1.8402729034423828"/>
    <n v="112519.49397636944"/>
    <x v="14"/>
  </r>
  <r>
    <d v="2020-02-09T15:00:00"/>
    <n v="1.7722296714782715"/>
    <n v="118224.65813147709"/>
    <x v="15"/>
  </r>
  <r>
    <d v="2020-02-09T16:00:00"/>
    <n v="1.8372886180877686"/>
    <n v="115431.19336392009"/>
    <x v="16"/>
  </r>
  <r>
    <d v="2020-02-09T17:00:00"/>
    <n v="1.8795814514160156"/>
    <n v="113194.96904822346"/>
    <x v="17"/>
  </r>
  <r>
    <d v="2020-02-09T18:00:00"/>
    <n v="2.2643532752990723"/>
    <n v="119556.11750494533"/>
    <x v="18"/>
  </r>
  <r>
    <d v="2020-02-09T19:00:00"/>
    <n v="2.3071072101593018"/>
    <n v="119060.26321918923"/>
    <x v="19"/>
  </r>
  <r>
    <d v="2020-02-09T20:00:00"/>
    <n v="2.4955394268035889"/>
    <n v="113784.47544438238"/>
    <x v="20"/>
  </r>
  <r>
    <d v="2020-02-09T21:00:00"/>
    <n v="2.4034507274627686"/>
    <n v="113897.45440626252"/>
    <x v="21"/>
  </r>
  <r>
    <d v="2020-02-09T22:00:00"/>
    <n v="2.2463889122009277"/>
    <n v="107801.13785443087"/>
    <x v="22"/>
  </r>
  <r>
    <d v="2020-02-09T23:00:00"/>
    <n v="1.9779925346374512"/>
    <n v="106766.77740649668"/>
    <x v="23"/>
  </r>
  <r>
    <d v="2020-02-10T00:00:00"/>
    <n v="1.8369510173797607"/>
    <n v="103362.37912623714"/>
    <x v="0"/>
  </r>
  <r>
    <d v="2020-02-10T01:00:00"/>
    <n v="1.7112972736358643"/>
    <n v="101034.75596048961"/>
    <x v="1"/>
  </r>
  <r>
    <d v="2020-02-10T02:00:00"/>
    <n v="1.6706687211990356"/>
    <n v="99346.165411054506"/>
    <x v="2"/>
  </r>
  <r>
    <d v="2020-02-10T03:00:00"/>
    <n v="1.5212701559066772"/>
    <n v="99118.50040354018"/>
    <x v="3"/>
  </r>
  <r>
    <d v="2020-02-10T04:00:00"/>
    <n v="1.6759169101715088"/>
    <n v="100568.98459323813"/>
    <x v="4"/>
  </r>
  <r>
    <d v="2020-02-10T05:00:00"/>
    <n v="1.7691373825073242"/>
    <n v="109396.91410625445"/>
    <x v="5"/>
  </r>
  <r>
    <d v="2020-02-10T06:00:00"/>
    <n v="1.9124475717544556"/>
    <n v="124000.86257991176"/>
    <x v="6"/>
  </r>
  <r>
    <d v="2020-02-10T07:00:00"/>
    <n v="1.7688314914703369"/>
    <n v="141467.67402383886"/>
    <x v="7"/>
  </r>
  <r>
    <d v="2020-02-10T08:00:00"/>
    <n v="1.5329015254974365"/>
    <n v="155944.93395770199"/>
    <x v="8"/>
  </r>
  <r>
    <d v="2020-02-10T09:00:00"/>
    <n v="1.5937714576721191"/>
    <n v="160071.60897927661"/>
    <x v="9"/>
  </r>
  <r>
    <d v="2020-02-10T10:00:00"/>
    <n v="1.7162292003631592"/>
    <n v="159798.19545125798"/>
    <x v="10"/>
  </r>
  <r>
    <d v="2020-02-10T11:00:00"/>
    <n v="1.6805787086486816"/>
    <n v="156951.6789813053"/>
    <x v="11"/>
  </r>
  <r>
    <d v="2020-02-10T12:00:00"/>
    <n v="1.5075379610061646"/>
    <n v="158039.80803605646"/>
    <x v="12"/>
  </r>
  <r>
    <d v="2020-02-10T13:00:00"/>
    <n v="1.580105185508728"/>
    <n v="156394.07158469458"/>
    <x v="13"/>
  </r>
  <r>
    <d v="2020-02-10T14:00:00"/>
    <n v="1.4794422388076782"/>
    <n v="154514.6301434116"/>
    <x v="14"/>
  </r>
  <r>
    <d v="2020-02-10T15:00:00"/>
    <n v="1.7387934923171997"/>
    <n v="144490.72195636574"/>
    <x v="15"/>
  </r>
  <r>
    <d v="2020-02-10T16:00:00"/>
    <n v="1.7794549465179443"/>
    <n v="129207.38933692883"/>
    <x v="16"/>
  </r>
  <r>
    <d v="2020-02-10T17:00:00"/>
    <n v="1.8035457134246826"/>
    <n v="124687.83361096296"/>
    <x v="17"/>
  </r>
  <r>
    <d v="2020-02-10T18:00:00"/>
    <n v="1.7744908332824707"/>
    <n v="119172.56109729822"/>
    <x v="18"/>
  </r>
  <r>
    <d v="2020-02-10T19:00:00"/>
    <n v="1.8469809293746948"/>
    <n v="117087.36975544857"/>
    <x v="19"/>
  </r>
  <r>
    <d v="2020-02-10T20:00:00"/>
    <n v="1.8789280652999878"/>
    <n v="112154.72161890104"/>
    <x v="20"/>
  </r>
  <r>
    <d v="2020-02-10T21:00:00"/>
    <n v="1.8448113203048706"/>
    <n v="104830.41467689374"/>
    <x v="21"/>
  </r>
  <r>
    <d v="2020-02-10T22:00:00"/>
    <n v="1.6486005783081055"/>
    <n v="97713.025809171973"/>
    <x v="22"/>
  </r>
  <r>
    <d v="2020-02-10T23:00:00"/>
    <n v="1.4251364469528198"/>
    <n v="95259.438826591635"/>
    <x v="23"/>
  </r>
  <r>
    <d v="2020-02-11T00:00:00"/>
    <n v="1.2042727470397949"/>
    <n v="93418.826438099422"/>
    <x v="0"/>
  </r>
  <r>
    <d v="2020-02-11T01:00:00"/>
    <n v="1.2718431949615479"/>
    <n v="91915.701263492883"/>
    <x v="1"/>
  </r>
  <r>
    <d v="2020-02-11T02:00:00"/>
    <n v="1.2547260522842407"/>
    <n v="90956.293937150695"/>
    <x v="2"/>
  </r>
  <r>
    <d v="2020-02-11T03:00:00"/>
    <n v="1.3262639045715332"/>
    <n v="90660.911246890886"/>
    <x v="3"/>
  </r>
  <r>
    <d v="2020-02-11T04:00:00"/>
    <n v="1.3286564350128174"/>
    <n v="93771.236905051745"/>
    <x v="4"/>
  </r>
  <r>
    <d v="2020-02-11T05:00:00"/>
    <n v="1.49013352394104"/>
    <n v="100566.8047531125"/>
    <x v="5"/>
  </r>
  <r>
    <d v="2020-02-11T06:00:00"/>
    <n v="1.7757376432418823"/>
    <n v="120661.61833229968"/>
    <x v="6"/>
  </r>
  <r>
    <d v="2020-02-11T07:00:00"/>
    <n v="1.5594911575317383"/>
    <n v="134886.17479750869"/>
    <x v="7"/>
  </r>
  <r>
    <d v="2020-02-11T08:00:00"/>
    <n v="1.5282801389694214"/>
    <n v="158100.10767456234"/>
    <x v="8"/>
  </r>
  <r>
    <d v="2020-02-11T09:00:00"/>
    <n v="1.6198906898498535"/>
    <n v="162934.07345788105"/>
    <x v="9"/>
  </r>
  <r>
    <d v="2020-02-11T10:00:00"/>
    <n v="1.5472650527954102"/>
    <n v="162416.47676611212"/>
    <x v="10"/>
  </r>
  <r>
    <d v="2020-02-11T11:00:00"/>
    <n v="1.5913348197937012"/>
    <n v="154623.3128434438"/>
    <x v="11"/>
  </r>
  <r>
    <d v="2020-02-11T12:00:00"/>
    <n v="1.5490130186080933"/>
    <n v="156500.08137148584"/>
    <x v="12"/>
  </r>
  <r>
    <d v="2020-02-11T13:00:00"/>
    <n v="1.4698014259338379"/>
    <n v="153603.8952278723"/>
    <x v="13"/>
  </r>
  <r>
    <d v="2020-02-11T14:00:00"/>
    <n v="1.5857897996902466"/>
    <n v="151433.67240290099"/>
    <x v="14"/>
  </r>
  <r>
    <d v="2020-02-11T15:00:00"/>
    <n v="1.8320811986923218"/>
    <n v="147061.74509319154"/>
    <x v="15"/>
  </r>
  <r>
    <d v="2020-02-11T16:00:00"/>
    <n v="1.8461850881576538"/>
    <n v="135881.6915007577"/>
    <x v="16"/>
  </r>
  <r>
    <d v="2020-02-11T17:00:00"/>
    <n v="1.9361448287963867"/>
    <n v="129859.15190066963"/>
    <x v="17"/>
  </r>
  <r>
    <d v="2020-02-11T18:00:00"/>
    <n v="1.9017740488052368"/>
    <n v="126704.98186062207"/>
    <x v="18"/>
  </r>
  <r>
    <d v="2020-02-11T19:00:00"/>
    <n v="1.9629019498825073"/>
    <n v="124039.82348495146"/>
    <x v="19"/>
  </r>
  <r>
    <d v="2020-02-11T20:00:00"/>
    <n v="2.153954029083252"/>
    <n v="121629.90503209186"/>
    <x v="20"/>
  </r>
  <r>
    <d v="2020-02-11T21:00:00"/>
    <n v="1.9241302013397217"/>
    <n v="118257.57194136246"/>
    <x v="21"/>
  </r>
  <r>
    <d v="2020-02-11T22:00:00"/>
    <n v="1.8929803371429443"/>
    <n v="112604.13415476265"/>
    <x v="22"/>
  </r>
  <r>
    <d v="2020-02-11T23:00:00"/>
    <n v="1.8369563817977905"/>
    <n v="108273.291319034"/>
    <x v="23"/>
  </r>
  <r>
    <d v="2020-02-12T00:00:00"/>
    <n v="1.7751939296722412"/>
    <n v="104780.40492489182"/>
    <x v="0"/>
  </r>
  <r>
    <d v="2020-02-12T01:00:00"/>
    <n v="1.7791467905044556"/>
    <n v="109164.94075738631"/>
    <x v="1"/>
  </r>
  <r>
    <d v="2020-02-12T02:00:00"/>
    <n v="1.7849634885787964"/>
    <n v="108966.91651364007"/>
    <x v="2"/>
  </r>
  <r>
    <d v="2020-02-12T03:00:00"/>
    <n v="1.9409281015396118"/>
    <n v="110431.03876347702"/>
    <x v="3"/>
  </r>
  <r>
    <d v="2020-02-12T04:00:00"/>
    <n v="1.9408388137817383"/>
    <n v="113584.43956540442"/>
    <x v="4"/>
  </r>
  <r>
    <d v="2020-02-12T05:00:00"/>
    <n v="2.1607365608215332"/>
    <n v="125273.2237583559"/>
    <x v="5"/>
  </r>
  <r>
    <d v="2020-02-12T06:00:00"/>
    <n v="2.3693230152130127"/>
    <n v="143753.02514877875"/>
    <x v="6"/>
  </r>
  <r>
    <d v="2020-02-12T07:00:00"/>
    <n v="2.2106907367706299"/>
    <n v="156794.05739056709"/>
    <x v="7"/>
  </r>
  <r>
    <d v="2020-02-12T08:00:00"/>
    <n v="2.2352914810180664"/>
    <n v="164109.8754963199"/>
    <x v="8"/>
  </r>
  <r>
    <d v="2020-02-12T09:00:00"/>
    <n v="2.1316888332366943"/>
    <n v="170950.29876448165"/>
    <x v="9"/>
  </r>
  <r>
    <d v="2020-02-12T10:00:00"/>
    <n v="2.177229642868042"/>
    <n v="177876.54639199006"/>
    <x v="10"/>
  </r>
  <r>
    <d v="2020-02-12T11:00:00"/>
    <n v="2.0188632011413574"/>
    <n v="176435.67655413764"/>
    <x v="11"/>
  </r>
  <r>
    <d v="2020-02-12T12:00:00"/>
    <n v="2.0471808910369873"/>
    <n v="168904.68262216213"/>
    <x v="12"/>
  </r>
  <r>
    <d v="2020-02-12T13:00:00"/>
    <n v="1.8731083869934082"/>
    <n v="165127.48539066408"/>
    <x v="13"/>
  </r>
  <r>
    <d v="2020-02-12T14:00:00"/>
    <n v="2.0911664962768555"/>
    <n v="163108.503803834"/>
    <x v="14"/>
  </r>
  <r>
    <d v="2020-02-12T15:00:00"/>
    <n v="2.0192348957061768"/>
    <n v="159480.96233014733"/>
    <x v="15"/>
  </r>
  <r>
    <d v="2020-02-12T16:00:00"/>
    <n v="2.1869277954101563"/>
    <n v="144749.96151471022"/>
    <x v="16"/>
  </r>
  <r>
    <d v="2020-02-12T17:00:00"/>
    <n v="2.2220795154571533"/>
    <n v="139675.92154668964"/>
    <x v="17"/>
  </r>
  <r>
    <d v="2020-02-12T18:00:00"/>
    <n v="2.3406298160552979"/>
    <n v="135452.14068121318"/>
    <x v="18"/>
  </r>
  <r>
    <d v="2020-02-12T19:00:00"/>
    <n v="2.1306195259094238"/>
    <n v="132186.25494438471"/>
    <x v="19"/>
  </r>
  <r>
    <d v="2020-02-12T20:00:00"/>
    <n v="2.095665454864502"/>
    <n v="125925.98793246491"/>
    <x v="20"/>
  </r>
  <r>
    <d v="2020-02-12T21:00:00"/>
    <n v="1.9344778060913086"/>
    <n v="116352.6652331565"/>
    <x v="21"/>
  </r>
  <r>
    <d v="2020-02-12T22:00:00"/>
    <n v="1.8888174295425415"/>
    <n v="108085.5485400911"/>
    <x v="22"/>
  </r>
  <r>
    <d v="2020-02-12T23:00:00"/>
    <n v="1.7132917642593384"/>
    <n v="104942.22251516953"/>
    <x v="23"/>
  </r>
  <r>
    <d v="2020-02-13T00:00:00"/>
    <n v="1.5113937854766846"/>
    <n v="102012.18585254598"/>
    <x v="0"/>
  </r>
  <r>
    <d v="2020-02-13T01:00:00"/>
    <n v="1.4061206579208374"/>
    <n v="99321.849161869686"/>
    <x v="1"/>
  </r>
  <r>
    <d v="2020-02-13T02:00:00"/>
    <n v="1.371060848236084"/>
    <n v="96862.596011959235"/>
    <x v="2"/>
  </r>
  <r>
    <d v="2020-02-13T03:00:00"/>
    <n v="1.3323771953582764"/>
    <n v="98355.794143861407"/>
    <x v="3"/>
  </r>
  <r>
    <d v="2020-02-13T04:00:00"/>
    <n v="1.5296142101287842"/>
    <n v="98811.049482984556"/>
    <x v="4"/>
  </r>
  <r>
    <d v="2020-02-13T05:00:00"/>
    <n v="1.7280212640762329"/>
    <n v="103822.72297364358"/>
    <x v="5"/>
  </r>
  <r>
    <d v="2020-02-13T06:00:00"/>
    <n v="1.8283408880233765"/>
    <n v="120527.99894633333"/>
    <x v="6"/>
  </r>
  <r>
    <d v="2020-02-13T07:00:00"/>
    <n v="1.4973739385604858"/>
    <n v="132195.09089124991"/>
    <x v="7"/>
  </r>
  <r>
    <d v="2020-02-13T08:00:00"/>
    <n v="1.5187864303588867"/>
    <n v="145399.73336918227"/>
    <x v="8"/>
  </r>
  <r>
    <d v="2020-02-13T09:00:00"/>
    <n v="1.6962488889694214"/>
    <n v="152773.70633911091"/>
    <x v="9"/>
  </r>
  <r>
    <d v="2020-02-13T10:00:00"/>
    <n v="1.7262487411499023"/>
    <n v="155040.74076235679"/>
    <x v="10"/>
  </r>
  <r>
    <d v="2020-02-13T11:00:00"/>
    <n v="1.8405784368515015"/>
    <n v="155451.84771247004"/>
    <x v="11"/>
  </r>
  <r>
    <d v="2020-02-13T12:00:00"/>
    <n v="1.8523658514022827"/>
    <n v="154995.07468182902"/>
    <x v="12"/>
  </r>
  <r>
    <d v="2020-02-13T13:00:00"/>
    <n v="1.9600846767425537"/>
    <n v="152078.84947475456"/>
    <x v="13"/>
  </r>
  <r>
    <d v="2020-02-13T14:00:00"/>
    <n v="1.9937756061553955"/>
    <n v="156987.26227747041"/>
    <x v="14"/>
  </r>
  <r>
    <d v="2020-02-13T15:00:00"/>
    <n v="1.9194451570510864"/>
    <n v="156891.38124319966"/>
    <x v="15"/>
  </r>
  <r>
    <d v="2020-02-13T16:00:00"/>
    <n v="2.0878634452819824"/>
    <n v="143106.53112806167"/>
    <x v="16"/>
  </r>
  <r>
    <d v="2020-02-13T17:00:00"/>
    <n v="2.3412837982177734"/>
    <n v="137063.27700061008"/>
    <x v="17"/>
  </r>
  <r>
    <d v="2020-02-13T18:00:00"/>
    <n v="2.3895831108093262"/>
    <n v="132850.69438398324"/>
    <x v="18"/>
  </r>
  <r>
    <d v="2020-02-13T19:00:00"/>
    <n v="2.3275799751281738"/>
    <n v="129549.86652205911"/>
    <x v="19"/>
  </r>
  <r>
    <d v="2020-02-13T20:00:00"/>
    <n v="2.4046173095703125"/>
    <n v="127545.71445908636"/>
    <x v="20"/>
  </r>
  <r>
    <d v="2020-02-13T21:00:00"/>
    <n v="2.4554176330566406"/>
    <n v="125333.0744132562"/>
    <x v="21"/>
  </r>
  <r>
    <d v="2020-02-13T22:00:00"/>
    <n v="2.2911829948425293"/>
    <n v="122810.20402865407"/>
    <x v="22"/>
  </r>
  <r>
    <d v="2020-02-13T23:00:00"/>
    <n v="2.1763229370117188"/>
    <n v="120362.78301550445"/>
    <x v="23"/>
  </r>
  <r>
    <d v="2020-02-14T00:00:00"/>
    <n v="2.3325018882751465"/>
    <n v="124343.30542584036"/>
    <x v="0"/>
  </r>
  <r>
    <d v="2020-02-14T01:00:00"/>
    <n v="2.5014810562133789"/>
    <n v="120264.15759326347"/>
    <x v="1"/>
  </r>
  <r>
    <d v="2020-02-14T02:00:00"/>
    <n v="2.2820925712585449"/>
    <n v="123135.35487726594"/>
    <x v="2"/>
  </r>
  <r>
    <d v="2020-02-14T03:00:00"/>
    <n v="2.285775899887085"/>
    <n v="123387.58589629419"/>
    <x v="3"/>
  </r>
  <r>
    <d v="2020-02-14T04:00:00"/>
    <n v="2.4406025409698486"/>
    <n v="128523.11159920528"/>
    <x v="4"/>
  </r>
  <r>
    <d v="2020-02-14T05:00:00"/>
    <n v="2.7702169418334961"/>
    <n v="137272.51060106358"/>
    <x v="5"/>
  </r>
  <r>
    <d v="2020-02-14T06:00:00"/>
    <n v="2.9148917198181152"/>
    <n v="158773.19378477961"/>
    <x v="6"/>
  </r>
  <r>
    <d v="2020-02-14T07:00:00"/>
    <n v="2.9496004581451416"/>
    <n v="176828.38000011354"/>
    <x v="7"/>
  </r>
  <r>
    <d v="2020-02-14T08:00:00"/>
    <n v="2.9953699111938477"/>
    <n v="192246.47933851733"/>
    <x v="8"/>
  </r>
  <r>
    <d v="2020-02-14T09:00:00"/>
    <n v="3.0226333141326904"/>
    <n v="198265.93232999547"/>
    <x v="9"/>
  </r>
  <r>
    <d v="2020-02-14T10:00:00"/>
    <n v="2.8996281623840332"/>
    <n v="199368.45830869034"/>
    <x v="10"/>
  </r>
  <r>
    <d v="2020-02-14T11:00:00"/>
    <n v="2.7520203590393066"/>
    <n v="196469.23415123232"/>
    <x v="11"/>
  </r>
  <r>
    <d v="2020-02-14T12:00:00"/>
    <n v="2.9565694332122803"/>
    <n v="191666.03092338456"/>
    <x v="12"/>
  </r>
  <r>
    <d v="2020-02-14T13:00:00"/>
    <n v="2.8644609451293945"/>
    <n v="185317.90376806556"/>
    <x v="13"/>
  </r>
  <r>
    <d v="2020-02-14T14:00:00"/>
    <n v="2.9343197345733643"/>
    <n v="180238.72571717144"/>
    <x v="14"/>
  </r>
  <r>
    <d v="2020-02-14T15:00:00"/>
    <n v="2.7422206401824951"/>
    <n v="171732.1208989282"/>
    <x v="15"/>
  </r>
  <r>
    <d v="2020-02-14T16:00:00"/>
    <n v="2.8725528717041016"/>
    <n v="161455.85709379977"/>
    <x v="16"/>
  </r>
  <r>
    <d v="2020-02-14T17:00:00"/>
    <n v="2.9574348926544189"/>
    <n v="162137.31663282024"/>
    <x v="17"/>
  </r>
  <r>
    <d v="2020-02-14T18:00:00"/>
    <n v="2.9069437980651855"/>
    <n v="161448.73477435682"/>
    <x v="18"/>
  </r>
  <r>
    <d v="2020-02-14T19:00:00"/>
    <n v="3.1236824989318848"/>
    <n v="156290.67142284679"/>
    <x v="19"/>
  </r>
  <r>
    <d v="2020-02-14T20:00:00"/>
    <n v="3.2963600158691406"/>
    <n v="157096.54482697608"/>
    <x v="20"/>
  </r>
  <r>
    <d v="2020-02-14T21:00:00"/>
    <n v="3.2890355587005615"/>
    <n v="154575.85201145217"/>
    <x v="21"/>
  </r>
  <r>
    <d v="2020-02-14T22:00:00"/>
    <n v="3.3255221843719482"/>
    <n v="149830.75723404007"/>
    <x v="22"/>
  </r>
  <r>
    <d v="2020-02-14T23:00:00"/>
    <n v="3.3793375492095947"/>
    <n v="150958.20873717029"/>
    <x v="23"/>
  </r>
  <r>
    <d v="2020-02-15T00:00:00"/>
    <n v="3.4839804172515869"/>
    <n v="150839.78990995686"/>
    <x v="0"/>
  </r>
  <r>
    <d v="2020-02-15T01:00:00"/>
    <n v="3.515620231628418"/>
    <n v="151253.98533206174"/>
    <x v="1"/>
  </r>
  <r>
    <d v="2020-02-15T02:00:00"/>
    <n v="3.5216529369354248"/>
    <n v="152392.31103871862"/>
    <x v="2"/>
  </r>
  <r>
    <d v="2020-02-15T03:00:00"/>
    <n v="3.6604955196380615"/>
    <n v="155320.70984222964"/>
    <x v="3"/>
  </r>
  <r>
    <d v="2020-02-15T04:00:00"/>
    <n v="3.7225298881530762"/>
    <n v="157522.73815859665"/>
    <x v="4"/>
  </r>
  <r>
    <d v="2020-02-15T05:00:00"/>
    <n v="3.8079643249511719"/>
    <n v="164292.56553994695"/>
    <x v="5"/>
  </r>
  <r>
    <d v="2020-02-15T06:00:00"/>
    <n v="4.1371893882751465"/>
    <n v="172042.35225682118"/>
    <x v="6"/>
  </r>
  <r>
    <d v="2020-02-15T07:00:00"/>
    <n v="4.0764250755310059"/>
    <n v="180042.57336016593"/>
    <x v="7"/>
  </r>
  <r>
    <d v="2020-02-15T08:00:00"/>
    <n v="4.1803450584411621"/>
    <n v="177638.61898650392"/>
    <x v="8"/>
  </r>
  <r>
    <d v="2020-02-15T09:00:00"/>
    <n v="3.4852426052093506"/>
    <n v="174545.90234464564"/>
    <x v="9"/>
  </r>
  <r>
    <d v="2020-02-15T10:00:00"/>
    <n v="3.1017277240753174"/>
    <n v="163242.77322052527"/>
    <x v="10"/>
  </r>
  <r>
    <d v="2020-02-15T11:00:00"/>
    <n v="2.5113251209259033"/>
    <n v="154228.90215315009"/>
    <x v="11"/>
  </r>
  <r>
    <d v="2020-02-15T12:00:00"/>
    <n v="2.479644775390625"/>
    <n v="142696.88298791676"/>
    <x v="12"/>
  </r>
  <r>
    <d v="2020-02-15T13:00:00"/>
    <n v="2.0806138515472412"/>
    <n v="132665.64412680088"/>
    <x v="13"/>
  </r>
  <r>
    <d v="2020-02-15T14:00:00"/>
    <n v="1.9487204551696777"/>
    <n v="124775.56350694422"/>
    <x v="14"/>
  </r>
  <r>
    <d v="2020-02-15T15:00:00"/>
    <n v="1.8952256441116333"/>
    <n v="121317.04319426382"/>
    <x v="15"/>
  </r>
  <r>
    <d v="2020-02-15T16:00:00"/>
    <n v="2.0224754810333252"/>
    <n v="117721.1650131983"/>
    <x v="16"/>
  </r>
  <r>
    <d v="2020-02-15T17:00:00"/>
    <n v="2.1818718910217285"/>
    <n v="115850.24201354386"/>
    <x v="17"/>
  </r>
  <r>
    <d v="2020-02-15T18:00:00"/>
    <n v="2.321303129196167"/>
    <n v="122568.05544925411"/>
    <x v="18"/>
  </r>
  <r>
    <d v="2020-02-15T19:00:00"/>
    <n v="2.4719893932342529"/>
    <n v="126938.16358709833"/>
    <x v="19"/>
  </r>
  <r>
    <d v="2020-02-15T20:00:00"/>
    <n v="2.4827134609222412"/>
    <n v="127735.65068238255"/>
    <x v="20"/>
  </r>
  <r>
    <d v="2020-02-15T21:00:00"/>
    <n v="2.3947000503540039"/>
    <n v="127748.23082135376"/>
    <x v="21"/>
  </r>
  <r>
    <d v="2020-02-15T22:00:00"/>
    <n v="2.6432487964630127"/>
    <n v="122541.96534436177"/>
    <x v="22"/>
  </r>
  <r>
    <d v="2020-02-15T23:00:00"/>
    <n v="2.4715023040771484"/>
    <n v="125718.42144766529"/>
    <x v="23"/>
  </r>
  <r>
    <d v="2020-02-16T00:00:00"/>
    <n v="2.2852146625518799"/>
    <n v="122686.17117810644"/>
    <x v="0"/>
  </r>
  <r>
    <d v="2020-02-16T01:00:00"/>
    <n v="2.3627889156341553"/>
    <n v="120783.06648311112"/>
    <x v="1"/>
  </r>
  <r>
    <d v="2020-02-16T02:00:00"/>
    <n v="2.2721385955810547"/>
    <n v="118682.42845725524"/>
    <x v="2"/>
  </r>
  <r>
    <d v="2020-02-16T03:00:00"/>
    <n v="2.2448813915252686"/>
    <n v="119242.44691725564"/>
    <x v="3"/>
  </r>
  <r>
    <d v="2020-02-16T04:00:00"/>
    <n v="2.1435868740081787"/>
    <n v="120183.50938286973"/>
    <x v="4"/>
  </r>
  <r>
    <d v="2020-02-16T05:00:00"/>
    <n v="2.2831947803497314"/>
    <n v="122350.48950728111"/>
    <x v="5"/>
  </r>
  <r>
    <d v="2020-02-16T06:00:00"/>
    <n v="2.4261536598205566"/>
    <n v="129443.10463269496"/>
    <x v="6"/>
  </r>
  <r>
    <d v="2020-02-16T07:00:00"/>
    <n v="2.4183118343353271"/>
    <n v="130782.9466340722"/>
    <x v="7"/>
  </r>
  <r>
    <d v="2020-02-16T08:00:00"/>
    <n v="2.6516897678375244"/>
    <n v="137892.8679902385"/>
    <x v="8"/>
  </r>
  <r>
    <d v="2020-02-16T09:00:00"/>
    <n v="2.5647053718566895"/>
    <n v="131090.84997548212"/>
    <x v="9"/>
  </r>
  <r>
    <d v="2020-02-16T10:00:00"/>
    <n v="2.1925346851348877"/>
    <n v="131608.85059471021"/>
    <x v="10"/>
  </r>
  <r>
    <d v="2020-02-16T11:00:00"/>
    <n v="2.0782504081726074"/>
    <n v="119996.96890703123"/>
    <x v="11"/>
  </r>
  <r>
    <d v="2020-02-16T12:00:00"/>
    <n v="1.8252811431884766"/>
    <n v="111039.14647396639"/>
    <x v="12"/>
  </r>
  <r>
    <d v="2020-02-16T13:00:00"/>
    <n v="1.9194364547729492"/>
    <n v="110136.3235095424"/>
    <x v="13"/>
  </r>
  <r>
    <d v="2020-02-16T14:00:00"/>
    <n v="1.7486376762390137"/>
    <n v="109739.60738090263"/>
    <x v="14"/>
  </r>
  <r>
    <d v="2020-02-16T15:00:00"/>
    <n v="1.5541563034057617"/>
    <n v="109939.66691873287"/>
    <x v="15"/>
  </r>
  <r>
    <d v="2020-02-16T16:00:00"/>
    <n v="1.6652467250823975"/>
    <n v="112505.21366229153"/>
    <x v="16"/>
  </r>
  <r>
    <d v="2020-02-16T17:00:00"/>
    <n v="1.8554680347442627"/>
    <n v="116526.21352077366"/>
    <x v="17"/>
  </r>
  <r>
    <d v="2020-02-16T18:00:00"/>
    <n v="1.9421367645263672"/>
    <n v="114887.15759249337"/>
    <x v="18"/>
  </r>
  <r>
    <d v="2020-02-16T19:00:00"/>
    <n v="1.9362754821777344"/>
    <n v="111648.58342266027"/>
    <x v="19"/>
  </r>
  <r>
    <d v="2020-02-16T20:00:00"/>
    <n v="1.8996162414550781"/>
    <n v="107576.53721919459"/>
    <x v="20"/>
  </r>
  <r>
    <d v="2020-02-16T21:00:00"/>
    <n v="2.0817124843597412"/>
    <n v="108421.0845992653"/>
    <x v="21"/>
  </r>
  <r>
    <d v="2020-02-16T22:00:00"/>
    <n v="2.0335297584533691"/>
    <n v="105740.86650117993"/>
    <x v="22"/>
  </r>
  <r>
    <d v="2020-02-16T23:00:00"/>
    <n v="1.8150371313095093"/>
    <n v="105062.17630174861"/>
    <x v="23"/>
  </r>
  <r>
    <d v="2020-02-17T00:00:00"/>
    <n v="1.9293227195739746"/>
    <n v="106430.59170599915"/>
    <x v="0"/>
  </r>
  <r>
    <d v="2020-02-17T01:00:00"/>
    <n v="2.1029338836669922"/>
    <n v="105198.56306535356"/>
    <x v="1"/>
  </r>
  <r>
    <d v="2020-02-17T02:00:00"/>
    <n v="2.1966762542724609"/>
    <n v="107260.09094108628"/>
    <x v="2"/>
  </r>
  <r>
    <d v="2020-02-17T03:00:00"/>
    <n v="2.2247953414916992"/>
    <n v="112020.3640359561"/>
    <x v="3"/>
  </r>
  <r>
    <d v="2020-02-17T04:00:00"/>
    <n v="2.2565162181854248"/>
    <n v="120531.83587707569"/>
    <x v="4"/>
  </r>
  <r>
    <d v="2020-02-17T05:00:00"/>
    <n v="2.5877096652984619"/>
    <n v="128046.66614429475"/>
    <x v="5"/>
  </r>
  <r>
    <d v="2020-02-17T06:00:00"/>
    <n v="2.7928881645202637"/>
    <n v="158324.52946307912"/>
    <x v="6"/>
  </r>
  <r>
    <d v="2020-02-17T07:00:00"/>
    <n v="2.8446500301361084"/>
    <n v="166543.49788635611"/>
    <x v="7"/>
  </r>
  <r>
    <d v="2020-02-17T08:00:00"/>
    <n v="2.4976005554199219"/>
    <n v="182193.57865300274"/>
    <x v="8"/>
  </r>
  <r>
    <d v="2020-02-17T09:00:00"/>
    <n v="2.2308757305145264"/>
    <n v="175662.94317342105"/>
    <x v="9"/>
  </r>
  <r>
    <d v="2020-02-17T10:00:00"/>
    <n v="1.8689712285995483"/>
    <n v="170079.40947941848"/>
    <x v="10"/>
  </r>
  <r>
    <d v="2020-02-17T11:00:00"/>
    <n v="1.8422155380249023"/>
    <n v="160717.65733888146"/>
    <x v="11"/>
  </r>
  <r>
    <d v="2020-02-17T12:00:00"/>
    <n v="1.6497887372970581"/>
    <n v="154827.47626375416"/>
    <x v="12"/>
  </r>
  <r>
    <d v="2020-02-17T13:00:00"/>
    <n v="1.4399162530899048"/>
    <n v="145469.52357719219"/>
    <x v="13"/>
  </r>
  <r>
    <d v="2020-02-17T14:00:00"/>
    <n v="1.3640047311782837"/>
    <n v="142206.97008736618"/>
    <x v="14"/>
  </r>
  <r>
    <d v="2020-02-17T15:00:00"/>
    <n v="1.2830957174301147"/>
    <n v="130250.03090932981"/>
    <x v="15"/>
  </r>
  <r>
    <d v="2020-02-17T16:00:00"/>
    <n v="1.2514365911483765"/>
    <n v="118740.45520978294"/>
    <x v="16"/>
  </r>
  <r>
    <d v="2020-02-17T17:00:00"/>
    <n v="1.4443163871765137"/>
    <n v="112800.12196600417"/>
    <x v="17"/>
  </r>
  <r>
    <d v="2020-02-17T18:00:00"/>
    <n v="1.6418554782867432"/>
    <n v="113565.08184349592"/>
    <x v="18"/>
  </r>
  <r>
    <d v="2020-02-17T19:00:00"/>
    <n v="1.9827792644500732"/>
    <n v="116467.885851905"/>
    <x v="19"/>
  </r>
  <r>
    <d v="2020-02-17T20:00:00"/>
    <n v="2.0030879974365234"/>
    <n v="110802.34895412604"/>
    <x v="20"/>
  </r>
  <r>
    <d v="2020-02-17T21:00:00"/>
    <n v="1.714531421661377"/>
    <n v="108626.86346219682"/>
    <x v="21"/>
  </r>
  <r>
    <d v="2020-02-17T22:00:00"/>
    <n v="1.5859163999557495"/>
    <n v="104558.57391780424"/>
    <x v="22"/>
  </r>
  <r>
    <d v="2020-02-17T23:00:00"/>
    <n v="1.5661611557006836"/>
    <n v="100892.5879792046"/>
    <x v="23"/>
  </r>
  <r>
    <d v="2020-02-18T00:00:00"/>
    <n v="1.600536584854126"/>
    <n v="99243.986416156578"/>
    <x v="0"/>
  </r>
  <r>
    <d v="2020-02-18T01:00:00"/>
    <n v="1.5577520132064819"/>
    <n v="98809.619426594742"/>
    <x v="1"/>
  </r>
  <r>
    <d v="2020-02-18T02:00:00"/>
    <n v="1.6689265966415405"/>
    <n v="99019.694602727017"/>
    <x v="2"/>
  </r>
  <r>
    <d v="2020-02-18T03:00:00"/>
    <n v="1.5925489664077759"/>
    <n v="98115.94919796921"/>
    <x v="3"/>
  </r>
  <r>
    <d v="2020-02-18T04:00:00"/>
    <n v="1.6535481214523315"/>
    <n v="102844.02976380332"/>
    <x v="4"/>
  </r>
  <r>
    <d v="2020-02-18T05:00:00"/>
    <n v="1.8119641542434692"/>
    <n v="111610.23674695859"/>
    <x v="5"/>
  </r>
  <r>
    <d v="2020-02-18T06:00:00"/>
    <n v="2.0823688507080078"/>
    <n v="129084.8230540557"/>
    <x v="6"/>
  </r>
  <r>
    <d v="2020-02-18T07:00:00"/>
    <n v="1.8387808799743652"/>
    <n v="142561.45642473653"/>
    <x v="7"/>
  </r>
  <r>
    <d v="2020-02-18T08:00:00"/>
    <n v="1.8852940797805786"/>
    <n v="162125.65195374042"/>
    <x v="8"/>
  </r>
  <r>
    <d v="2020-02-18T09:00:00"/>
    <n v="1.7687453031539917"/>
    <n v="163181.47661934199"/>
    <x v="9"/>
  </r>
  <r>
    <d v="2020-02-18T10:00:00"/>
    <n v="1.6747812032699585"/>
    <n v="155345.9185696088"/>
    <x v="10"/>
  </r>
  <r>
    <d v="2020-02-18T11:00:00"/>
    <n v="1.4739899635314941"/>
    <n v="151994.7057606407"/>
    <x v="11"/>
  </r>
  <r>
    <d v="2020-02-18T12:00:00"/>
    <n v="1.4904320240020752"/>
    <n v="148718.78585014728"/>
    <x v="12"/>
  </r>
  <r>
    <d v="2020-02-18T13:00:00"/>
    <n v="1.4556363821029663"/>
    <n v="147159.70338120591"/>
    <x v="13"/>
  </r>
  <r>
    <d v="2020-02-18T14:00:00"/>
    <n v="1.7208387851715088"/>
    <n v="145598.20127238234"/>
    <x v="14"/>
  </r>
  <r>
    <d v="2020-02-18T15:00:00"/>
    <n v="1.5314453840255737"/>
    <n v="146220.19838620938"/>
    <x v="15"/>
  </r>
  <r>
    <d v="2020-02-18T16:00:00"/>
    <n v="1.4784418344497681"/>
    <n v="131363.80389432079"/>
    <x v="16"/>
  </r>
  <r>
    <d v="2020-02-18T17:00:00"/>
    <n v="1.809736967086792"/>
    <n v="122931.08040348861"/>
    <x v="17"/>
  </r>
  <r>
    <d v="2020-02-18T18:00:00"/>
    <n v="1.7231283187866211"/>
    <n v="118140.86672910208"/>
    <x v="18"/>
  </r>
  <r>
    <d v="2020-02-18T19:00:00"/>
    <n v="1.8665827512741089"/>
    <n v="117681.38236767646"/>
    <x v="19"/>
  </r>
  <r>
    <d v="2020-02-18T20:00:00"/>
    <n v="1.8781012296676636"/>
    <n v="113561.87817059425"/>
    <x v="20"/>
  </r>
  <r>
    <d v="2020-02-18T21:00:00"/>
    <n v="1.7281163930892944"/>
    <n v="113998.75252786487"/>
    <x v="21"/>
  </r>
  <r>
    <d v="2020-02-18T22:00:00"/>
    <n v="1.6893850564956665"/>
    <n v="106667.59545005116"/>
    <x v="22"/>
  </r>
  <r>
    <d v="2020-02-18T23:00:00"/>
    <n v="1.7139455080032349"/>
    <n v="104933.43014353891"/>
    <x v="23"/>
  </r>
  <r>
    <d v="2020-02-19T00:00:00"/>
    <n v="1.4670839309692383"/>
    <n v="102722.75726610834"/>
    <x v="0"/>
  </r>
  <r>
    <d v="2020-02-19T01:00:00"/>
    <n v="1.6058218479156494"/>
    <n v="101936.22133024863"/>
    <x v="1"/>
  </r>
  <r>
    <d v="2020-02-19T02:00:00"/>
    <n v="1.6576858758926392"/>
    <n v="100787.58067822631"/>
    <x v="2"/>
  </r>
  <r>
    <d v="2020-02-19T03:00:00"/>
    <n v="1.6511985063552856"/>
    <n v="105779.77279275993"/>
    <x v="3"/>
  </r>
  <r>
    <d v="2020-02-19T04:00:00"/>
    <n v="1.78917396068573"/>
    <n v="115031.04467715348"/>
    <x v="4"/>
  </r>
  <r>
    <d v="2020-02-19T05:00:00"/>
    <n v="2.0542800426483154"/>
    <n v="125144.59375465248"/>
    <x v="5"/>
  </r>
  <r>
    <d v="2020-02-19T06:00:00"/>
    <n v="2.3708412647247314"/>
    <n v="146748.12786399588"/>
    <x v="6"/>
  </r>
  <r>
    <d v="2020-02-19T07:00:00"/>
    <n v="2.3899917602539063"/>
    <n v="162285.80668749433"/>
    <x v="7"/>
  </r>
  <r>
    <d v="2020-02-19T08:00:00"/>
    <n v="2.2971880435943604"/>
    <n v="179698.71855946889"/>
    <x v="8"/>
  </r>
  <r>
    <d v="2020-02-19T09:00:00"/>
    <n v="2.47981858253479"/>
    <n v="177129.75234898349"/>
    <x v="9"/>
  </r>
  <r>
    <d v="2020-02-19T10:00:00"/>
    <n v="2.3101084232330322"/>
    <n v="173036.73865359533"/>
    <x v="10"/>
  </r>
  <r>
    <d v="2020-02-19T11:00:00"/>
    <n v="2.0879623889923096"/>
    <n v="170415.69510111643"/>
    <x v="11"/>
  </r>
  <r>
    <d v="2020-02-19T12:00:00"/>
    <n v="1.9481115341186523"/>
    <n v="160667.70217256946"/>
    <x v="12"/>
  </r>
  <r>
    <d v="2020-02-19T13:00:00"/>
    <n v="1.6774177551269531"/>
    <n v="157594.39551004293"/>
    <x v="13"/>
  </r>
  <r>
    <d v="2020-02-19T14:00:00"/>
    <n v="1.5426695346832275"/>
    <n v="150580.00713184409"/>
    <x v="14"/>
  </r>
  <r>
    <d v="2020-02-19T15:00:00"/>
    <n v="1.6677144765853882"/>
    <n v="145345.76783174241"/>
    <x v="15"/>
  </r>
  <r>
    <d v="2020-02-19T16:00:00"/>
    <n v="1.6373230218887329"/>
    <n v="131703.38249068247"/>
    <x v="16"/>
  </r>
  <r>
    <d v="2020-02-19T17:00:00"/>
    <n v="1.9913142919540405"/>
    <n v="121567.53097008522"/>
    <x v="17"/>
  </r>
  <r>
    <d v="2020-02-19T18:00:00"/>
    <n v="2.0986690521240234"/>
    <n v="128967.09765141289"/>
    <x v="18"/>
  </r>
  <r>
    <d v="2020-02-19T19:00:00"/>
    <n v="2.2342042922973633"/>
    <n v="127991.78423454365"/>
    <x v="19"/>
  </r>
  <r>
    <d v="2020-02-19T20:00:00"/>
    <n v="2.3030529022216797"/>
    <n v="123690.85623990148"/>
    <x v="20"/>
  </r>
  <r>
    <d v="2020-02-19T21:00:00"/>
    <n v="2.8537952899932861"/>
    <n v="120663.04191080623"/>
    <x v="21"/>
  </r>
  <r>
    <d v="2020-02-19T22:00:00"/>
    <n v="2.6130242347717285"/>
    <n v="119880.77323296216"/>
    <x v="22"/>
  </r>
  <r>
    <d v="2020-02-19T23:00:00"/>
    <n v="2.5033502578735352"/>
    <n v="119219.65071440983"/>
    <x v="23"/>
  </r>
  <r>
    <d v="2020-02-20T00:00:00"/>
    <n v="2.4069638252258301"/>
    <n v="118719.52262550987"/>
    <x v="0"/>
  </r>
  <r>
    <d v="2020-02-20T01:00:00"/>
    <n v="2.3580403327941895"/>
    <n v="119096.96344631414"/>
    <x v="1"/>
  </r>
  <r>
    <d v="2020-02-20T02:00:00"/>
    <n v="2.4515583515167236"/>
    <n v="115312.25621963131"/>
    <x v="2"/>
  </r>
  <r>
    <d v="2020-02-20T03:00:00"/>
    <n v="2.4073159694671631"/>
    <n v="118467.30350721869"/>
    <x v="3"/>
  </r>
  <r>
    <d v="2020-02-20T04:00:00"/>
    <n v="2.3616573810577393"/>
    <n v="120657.14962956404"/>
    <x v="4"/>
  </r>
  <r>
    <d v="2020-02-20T05:00:00"/>
    <n v="2.7462313175201416"/>
    <n v="129774.04147827098"/>
    <x v="5"/>
  </r>
  <r>
    <d v="2020-02-20T06:00:00"/>
    <n v="2.6969704627990723"/>
    <n v="149625.65603571464"/>
    <x v="6"/>
  </r>
  <r>
    <d v="2020-02-20T07:00:00"/>
    <n v="2.5834293365478516"/>
    <n v="162618.92598170289"/>
    <x v="7"/>
  </r>
  <r>
    <d v="2020-02-20T08:00:00"/>
    <n v="2.4713842868804932"/>
    <n v="182003.67040440766"/>
    <x v="8"/>
  </r>
  <r>
    <d v="2020-02-20T09:00:00"/>
    <n v="2.6114809513092041"/>
    <n v="182726.8791169879"/>
    <x v="9"/>
  </r>
  <r>
    <d v="2020-02-20T10:00:00"/>
    <n v="2.5955889225006104"/>
    <n v="187981.78152839863"/>
    <x v="10"/>
  </r>
  <r>
    <d v="2020-02-20T11:00:00"/>
    <n v="2.3764481544494629"/>
    <n v="176748.68321918909"/>
    <x v="11"/>
  </r>
  <r>
    <d v="2020-02-20T12:00:00"/>
    <n v="2.2578396797180176"/>
    <n v="175730.48427926356"/>
    <x v="12"/>
  </r>
  <r>
    <d v="2020-02-20T13:00:00"/>
    <n v="2.1598513126373291"/>
    <n v="174975.37285701363"/>
    <x v="13"/>
  </r>
  <r>
    <d v="2020-02-20T14:00:00"/>
    <n v="2.1682806015014648"/>
    <n v="175262.6577330635"/>
    <x v="14"/>
  </r>
  <r>
    <d v="2020-02-20T15:00:00"/>
    <n v="2.1836743354797363"/>
    <n v="165808.5904654082"/>
    <x v="15"/>
  </r>
  <r>
    <d v="2020-02-20T16:00:00"/>
    <n v="2.2057497501373291"/>
    <n v="147467.54117060342"/>
    <x v="16"/>
  </r>
  <r>
    <d v="2020-02-20T17:00:00"/>
    <n v="2.694650411605835"/>
    <n v="140410.03535266255"/>
    <x v="17"/>
  </r>
  <r>
    <d v="2020-02-20T18:00:00"/>
    <n v="2.5631396770477295"/>
    <n v="136495.21719229873"/>
    <x v="18"/>
  </r>
  <r>
    <d v="2020-02-20T19:00:00"/>
    <n v="2.656397819519043"/>
    <n v="137791.51744178293"/>
    <x v="19"/>
  </r>
  <r>
    <d v="2020-02-20T20:00:00"/>
    <n v="2.8996372222900391"/>
    <n v="139966.31400925093"/>
    <x v="20"/>
  </r>
  <r>
    <d v="2020-02-20T21:00:00"/>
    <n v="2.8569536209106445"/>
    <n v="138335.23858902807"/>
    <x v="21"/>
  </r>
  <r>
    <d v="2020-02-20T22:00:00"/>
    <n v="2.8398952484130859"/>
    <n v="137465.73602373255"/>
    <x v="22"/>
  </r>
  <r>
    <d v="2020-02-20T23:00:00"/>
    <n v="2.7514770030975342"/>
    <n v="137972.72238689574"/>
    <x v="23"/>
  </r>
  <r>
    <d v="2020-02-21T00:00:00"/>
    <n v="2.7709345817565918"/>
    <n v="137099.33040302063"/>
    <x v="0"/>
  </r>
  <r>
    <d v="2020-02-21T01:00:00"/>
    <n v="2.908097505569458"/>
    <n v="135138.02910163894"/>
    <x v="1"/>
  </r>
  <r>
    <d v="2020-02-21T02:00:00"/>
    <n v="2.8983120918273926"/>
    <n v="137051.49669907329"/>
    <x v="2"/>
  </r>
  <r>
    <d v="2020-02-21T03:00:00"/>
    <n v="2.8693258762359619"/>
    <n v="139608.81645047918"/>
    <x v="3"/>
  </r>
  <r>
    <d v="2020-02-21T04:00:00"/>
    <n v="2.9943692684173584"/>
    <n v="144286.29754917385"/>
    <x v="4"/>
  </r>
  <r>
    <d v="2020-02-21T05:00:00"/>
    <n v="3.2917475700378418"/>
    <n v="156265.54238973721"/>
    <x v="5"/>
  </r>
  <r>
    <d v="2020-02-21T06:00:00"/>
    <n v="3.6424446105957031"/>
    <n v="173215.52988687024"/>
    <x v="6"/>
  </r>
  <r>
    <d v="2020-02-21T07:00:00"/>
    <n v="3.693342924118042"/>
    <n v="187829.77182315217"/>
    <x v="7"/>
  </r>
  <r>
    <d v="2020-02-21T08:00:00"/>
    <n v="3.6942336559295654"/>
    <n v="204793.62688759898"/>
    <x v="8"/>
  </r>
  <r>
    <d v="2020-02-21T09:00:00"/>
    <n v="3.2198982238769531"/>
    <n v="206471.35060594574"/>
    <x v="9"/>
  </r>
  <r>
    <d v="2020-02-21T10:00:00"/>
    <n v="2.959388256072998"/>
    <n v="195656.89738074626"/>
    <x v="10"/>
  </r>
  <r>
    <d v="2020-02-21T11:00:00"/>
    <n v="2.4371321201324463"/>
    <n v="188339.37218191629"/>
    <x v="11"/>
  </r>
  <r>
    <d v="2020-02-21T12:00:00"/>
    <n v="2.3425164222717285"/>
    <n v="177612.94076999254"/>
    <x v="12"/>
  </r>
  <r>
    <d v="2020-02-21T13:00:00"/>
    <n v="2.1559662818908691"/>
    <n v="178563.34735590927"/>
    <x v="13"/>
  </r>
  <r>
    <d v="2020-02-21T14:00:00"/>
    <n v="1.953183650970459"/>
    <n v="170728.72282737767"/>
    <x v="14"/>
  </r>
  <r>
    <d v="2020-02-21T15:00:00"/>
    <n v="1.8757630586624146"/>
    <n v="162848.75961233518"/>
    <x v="15"/>
  </r>
  <r>
    <d v="2020-02-21T16:00:00"/>
    <n v="2.1521999835968018"/>
    <n v="147409.26472496474"/>
    <x v="16"/>
  </r>
  <r>
    <d v="2020-02-21T17:00:00"/>
    <n v="2.1348893642425537"/>
    <n v="135738.87326092721"/>
    <x v="17"/>
  </r>
  <r>
    <d v="2020-02-21T18:00:00"/>
    <n v="2.6581082344055176"/>
    <n v="139163.05586201174"/>
    <x v="18"/>
  </r>
  <r>
    <d v="2020-02-21T19:00:00"/>
    <n v="2.7263860702514648"/>
    <n v="144169.99515600369"/>
    <x v="19"/>
  </r>
  <r>
    <d v="2020-02-21T20:00:00"/>
    <n v="2.8879153728485107"/>
    <n v="146214.28507833448"/>
    <x v="20"/>
  </r>
  <r>
    <d v="2020-02-21T21:00:00"/>
    <n v="3.0293605327606201"/>
    <n v="147589.17244332348"/>
    <x v="21"/>
  </r>
  <r>
    <d v="2020-02-21T22:00:00"/>
    <n v="2.9103841781616211"/>
    <n v="143662.30994742733"/>
    <x v="22"/>
  </r>
  <r>
    <d v="2020-02-21T23:00:00"/>
    <n v="3.1171927452087402"/>
    <n v="141710.7526957471"/>
    <x v="23"/>
  </r>
  <r>
    <d v="2020-02-22T00:00:00"/>
    <n v="2.8725528717041016"/>
    <n v="142961.2865365968"/>
    <x v="0"/>
  </r>
  <r>
    <d v="2020-02-22T01:00:00"/>
    <n v="3.191370964050293"/>
    <n v="144962.55334632535"/>
    <x v="1"/>
  </r>
  <r>
    <d v="2020-02-22T02:00:00"/>
    <n v="3.1150922775268555"/>
    <n v="141515.71381524077"/>
    <x v="2"/>
  </r>
  <r>
    <d v="2020-02-22T03:00:00"/>
    <n v="3.3261077404022217"/>
    <n v="144739.6861823721"/>
    <x v="3"/>
  </r>
  <r>
    <d v="2020-02-22T04:00:00"/>
    <n v="3.4894177913665771"/>
    <n v="148826.75729904816"/>
    <x v="4"/>
  </r>
  <r>
    <d v="2020-02-22T05:00:00"/>
    <n v="3.5747826099395752"/>
    <n v="154809.66851527913"/>
    <x v="5"/>
  </r>
  <r>
    <d v="2020-02-22T06:00:00"/>
    <n v="3.8811852931976318"/>
    <n v="167166.15696912163"/>
    <x v="6"/>
  </r>
  <r>
    <d v="2020-02-22T07:00:00"/>
    <n v="4.0081005096435547"/>
    <n v="169729.10123334572"/>
    <x v="7"/>
  </r>
  <r>
    <d v="2020-02-22T08:00:00"/>
    <n v="3.8489866256713867"/>
    <n v="165792.52239230619"/>
    <x v="8"/>
  </r>
  <r>
    <d v="2020-02-22T09:00:00"/>
    <n v="3.2984039783477783"/>
    <n v="167922.22998372925"/>
    <x v="9"/>
  </r>
  <r>
    <d v="2020-02-22T10:00:00"/>
    <n v="2.8012547492980957"/>
    <n v="155962.77899578857"/>
    <x v="10"/>
  </r>
  <r>
    <d v="2020-02-22T11:00:00"/>
    <n v="2.408604621887207"/>
    <n v="142924.58109867587"/>
    <x v="11"/>
  </r>
  <r>
    <d v="2020-02-22T12:00:00"/>
    <n v="2.0953369140625"/>
    <n v="140672.53861937532"/>
    <x v="12"/>
  </r>
  <r>
    <d v="2020-02-22T13:00:00"/>
    <n v="1.792235255241394"/>
    <n v="127996.27884789789"/>
    <x v="13"/>
  </r>
  <r>
    <d v="2020-02-22T14:00:00"/>
    <n v="1.5647388696670532"/>
    <n v="122428.22034340803"/>
    <x v="14"/>
  </r>
  <r>
    <d v="2020-02-22T15:00:00"/>
    <n v="1.5688073635101318"/>
    <n v="116561.46850150228"/>
    <x v="15"/>
  </r>
  <r>
    <d v="2020-02-22T16:00:00"/>
    <n v="1.6444871425628662"/>
    <n v="112757.13815028266"/>
    <x v="16"/>
  </r>
  <r>
    <d v="2020-02-22T17:00:00"/>
    <n v="1.8565279245376587"/>
    <n v="109912.09301535778"/>
    <x v="17"/>
  </r>
  <r>
    <d v="2020-02-22T18:00:00"/>
    <n v="2.240931510925293"/>
    <n v="116144.36426585325"/>
    <x v="18"/>
  </r>
  <r>
    <d v="2020-02-22T19:00:00"/>
    <n v="2.4173381328582764"/>
    <n v="125822.76103666211"/>
    <x v="19"/>
  </r>
  <r>
    <d v="2020-02-22T20:00:00"/>
    <n v="2.657055139541626"/>
    <n v="128415.92810309565"/>
    <x v="20"/>
  </r>
  <r>
    <d v="2020-02-22T21:00:00"/>
    <n v="2.6022965908050537"/>
    <n v="131951.99694617299"/>
    <x v="21"/>
  </r>
  <r>
    <d v="2020-02-22T22:00:00"/>
    <n v="2.8124592304229736"/>
    <n v="132456.41039803135"/>
    <x v="22"/>
  </r>
  <r>
    <d v="2020-02-22T23:00:00"/>
    <n v="2.9320740699768066"/>
    <n v="131496.06626682691"/>
    <x v="23"/>
  </r>
  <r>
    <d v="2020-02-23T00:00:00"/>
    <n v="2.7900784015655518"/>
    <n v="130417.98788603932"/>
    <x v="0"/>
  </r>
  <r>
    <d v="2020-02-23T01:00:00"/>
    <n v="2.8195829391479492"/>
    <n v="131612.46122858746"/>
    <x v="1"/>
  </r>
  <r>
    <d v="2020-02-23T02:00:00"/>
    <n v="2.8790335655212402"/>
    <n v="134654.98240157921"/>
    <x v="2"/>
  </r>
  <r>
    <d v="2020-02-23T03:00:00"/>
    <n v="3.2617015838623047"/>
    <n v="134444.69043296939"/>
    <x v="3"/>
  </r>
  <r>
    <d v="2020-02-23T04:00:00"/>
    <n v="3.1618611812591553"/>
    <n v="139009.16619295391"/>
    <x v="4"/>
  </r>
  <r>
    <d v="2020-02-23T05:00:00"/>
    <n v="3.2885468006134033"/>
    <n v="146782.47759748745"/>
    <x v="5"/>
  </r>
  <r>
    <d v="2020-02-23T06:00:00"/>
    <n v="3.4644222259521484"/>
    <n v="156841.31003651835"/>
    <x v="6"/>
  </r>
  <r>
    <d v="2020-02-23T07:00:00"/>
    <n v="3.5473074913024902"/>
    <n v="158242.28975948953"/>
    <x v="7"/>
  </r>
  <r>
    <d v="2020-02-23T08:00:00"/>
    <n v="3.2059414386749268"/>
    <n v="157399.70343944771"/>
    <x v="8"/>
  </r>
  <r>
    <d v="2020-02-23T09:00:00"/>
    <n v="3.0487356185913086"/>
    <n v="149892.44159599624"/>
    <x v="9"/>
  </r>
  <r>
    <d v="2020-02-23T10:00:00"/>
    <n v="2.4992449283599854"/>
    <n v="135219.42927995621"/>
    <x v="10"/>
  </r>
  <r>
    <d v="2020-02-23T11:00:00"/>
    <n v="2.3561115264892578"/>
    <n v="124378.90967356401"/>
    <x v="11"/>
  </r>
  <r>
    <d v="2020-02-23T12:00:00"/>
    <n v="1.9336240291595459"/>
    <n v="113697.71770961994"/>
    <x v="12"/>
  </r>
  <r>
    <d v="2020-02-23T13:00:00"/>
    <n v="1.7757464647293091"/>
    <n v="113112.56996777526"/>
    <x v="13"/>
  </r>
  <r>
    <d v="2020-02-23T14:00:00"/>
    <n v="1.6301474571228027"/>
    <n v="113672.57127952325"/>
    <x v="14"/>
  </r>
  <r>
    <d v="2020-02-23T15:00:00"/>
    <n v="1.5471006631851196"/>
    <n v="112747.37093226932"/>
    <x v="15"/>
  </r>
  <r>
    <d v="2020-02-23T16:00:00"/>
    <n v="1.8201370239257813"/>
    <n v="108999.95102802296"/>
    <x v="16"/>
  </r>
  <r>
    <d v="2020-02-23T17:00:00"/>
    <n v="1.9130487442016602"/>
    <n v="101043.55330091869"/>
    <x v="17"/>
  </r>
  <r>
    <d v="2020-02-23T18:00:00"/>
    <n v="1.9176454544067383"/>
    <n v="106539.22482455947"/>
    <x v="18"/>
  </r>
  <r>
    <d v="2020-02-23T19:00:00"/>
    <n v="2.218311071395874"/>
    <n v="110224.23000021634"/>
    <x v="19"/>
  </r>
  <r>
    <d v="2020-02-23T20:00:00"/>
    <n v="2.1565413475036621"/>
    <n v="108022.20225422124"/>
    <x v="20"/>
  </r>
  <r>
    <d v="2020-02-23T21:00:00"/>
    <n v="2.1035933494567871"/>
    <n v="107458.71891038619"/>
    <x v="21"/>
  </r>
  <r>
    <d v="2020-02-23T22:00:00"/>
    <n v="1.8660305738449097"/>
    <n v="105833.5640911072"/>
    <x v="22"/>
  </r>
  <r>
    <d v="2020-02-23T23:00:00"/>
    <n v="1.9389247894287109"/>
    <n v="106980.05812998084"/>
    <x v="23"/>
  </r>
  <r>
    <d v="2020-02-24T00:00:00"/>
    <n v="1.8928369283676147"/>
    <n v="107174.41810230297"/>
    <x v="0"/>
  </r>
  <r>
    <d v="2020-02-24T01:00:00"/>
    <n v="1.872907280921936"/>
    <n v="108105.76275310108"/>
    <x v="1"/>
  </r>
  <r>
    <d v="2020-02-24T02:00:00"/>
    <n v="1.8755559921264648"/>
    <n v="105517.4268435713"/>
    <x v="2"/>
  </r>
  <r>
    <d v="2020-02-24T03:00:00"/>
    <n v="1.9041967391967773"/>
    <n v="107402.26342575555"/>
    <x v="3"/>
  </r>
  <r>
    <d v="2020-02-24T04:00:00"/>
    <n v="1.9900540113449097"/>
    <n v="112721.53956137068"/>
    <x v="4"/>
  </r>
  <r>
    <d v="2020-02-24T05:00:00"/>
    <n v="2.2702212333679199"/>
    <n v="119801.84905177704"/>
    <x v="5"/>
  </r>
  <r>
    <d v="2020-02-24T06:00:00"/>
    <n v="2.2638826370239258"/>
    <n v="138230.88036348717"/>
    <x v="6"/>
  </r>
  <r>
    <d v="2020-02-24T07:00:00"/>
    <n v="2.2372252941131592"/>
    <n v="157141.60545526919"/>
    <x v="7"/>
  </r>
  <r>
    <d v="2020-02-24T08:00:00"/>
    <n v="2.2839882373809814"/>
    <n v="170989.13025607436"/>
    <x v="8"/>
  </r>
  <r>
    <d v="2020-02-24T09:00:00"/>
    <n v="2.2169806957244873"/>
    <n v="178137.41921885216"/>
    <x v="9"/>
  </r>
  <r>
    <d v="2020-02-24T10:00:00"/>
    <n v="2.090919017791748"/>
    <n v="173290.76847351436"/>
    <x v="10"/>
  </r>
  <r>
    <d v="2020-02-24T11:00:00"/>
    <n v="1.9953274726867676"/>
    <n v="166080.78292978564"/>
    <x v="11"/>
  </r>
  <r>
    <d v="2020-02-24T12:00:00"/>
    <n v="1.8559322357177734"/>
    <n v="159438.48711328176"/>
    <x v="12"/>
  </r>
  <r>
    <d v="2020-02-24T13:00:00"/>
    <n v="1.6656830310821533"/>
    <n v="156033.81079586598"/>
    <x v="13"/>
  </r>
  <r>
    <d v="2020-02-24T14:00:00"/>
    <n v="1.7440218925476074"/>
    <n v="153955.84728180157"/>
    <x v="14"/>
  </r>
  <r>
    <d v="2020-02-24T15:00:00"/>
    <n v="1.9154735803604126"/>
    <n v="149762.87807252482"/>
    <x v="15"/>
  </r>
  <r>
    <d v="2020-02-24T16:00:00"/>
    <n v="1.9407162666320801"/>
    <n v="140183.53580105281"/>
    <x v="16"/>
  </r>
  <r>
    <d v="2020-02-24T17:00:00"/>
    <n v="1.9812663793563843"/>
    <n v="134503.5861982416"/>
    <x v="17"/>
  </r>
  <r>
    <d v="2020-02-24T18:00:00"/>
    <n v="1.8743857145309448"/>
    <n v="126399.35085650293"/>
    <x v="18"/>
  </r>
  <r>
    <d v="2020-02-24T19:00:00"/>
    <n v="1.9951574802398682"/>
    <n v="118574.45553791629"/>
    <x v="19"/>
  </r>
  <r>
    <d v="2020-02-24T20:00:00"/>
    <n v="2.169243335723877"/>
    <n v="117018.77262052633"/>
    <x v="20"/>
  </r>
  <r>
    <d v="2020-02-24T21:00:00"/>
    <n v="2.1752655506134033"/>
    <n v="110852.68191890274"/>
    <x v="21"/>
  </r>
  <r>
    <d v="2020-02-24T22:00:00"/>
    <n v="1.8276208639144897"/>
    <n v="103218.81209025894"/>
    <x v="22"/>
  </r>
  <r>
    <d v="2020-02-24T23:00:00"/>
    <n v="1.7379478216171265"/>
    <n v="100898.86765917343"/>
    <x v="23"/>
  </r>
  <r>
    <d v="2020-02-25T00:00:00"/>
    <n v="1.5446749925613403"/>
    <n v="100190.59884934465"/>
    <x v="0"/>
  </r>
  <r>
    <d v="2020-02-25T01:00:00"/>
    <n v="1.5247020721435547"/>
    <n v="97770.338069305697"/>
    <x v="1"/>
  </r>
  <r>
    <d v="2020-02-25T02:00:00"/>
    <n v="1.4603570699691772"/>
    <n v="98126.063725720014"/>
    <x v="2"/>
  </r>
  <r>
    <d v="2020-02-25T03:00:00"/>
    <n v="1.4319380521774292"/>
    <n v="93642.151847374495"/>
    <x v="3"/>
  </r>
  <r>
    <d v="2020-02-25T04:00:00"/>
    <n v="1.6570119857788086"/>
    <n v="100511.36846110458"/>
    <x v="4"/>
  </r>
  <r>
    <d v="2020-02-25T05:00:00"/>
    <n v="1.6697045564651489"/>
    <n v="109714.45334961169"/>
    <x v="5"/>
  </r>
  <r>
    <d v="2020-02-25T06:00:00"/>
    <n v="1.9361443519592285"/>
    <n v="126006.52811956257"/>
    <x v="6"/>
  </r>
  <r>
    <d v="2020-02-25T07:00:00"/>
    <n v="1.8781715631484985"/>
    <n v="140243.8183522324"/>
    <x v="7"/>
  </r>
  <r>
    <d v="2020-02-25T08:00:00"/>
    <n v="1.625546932220459"/>
    <n v="155696.63748353408"/>
    <x v="8"/>
  </r>
  <r>
    <d v="2020-02-25T09:00:00"/>
    <n v="1.7172393798828125"/>
    <n v="163504.59942308947"/>
    <x v="9"/>
  </r>
  <r>
    <d v="2020-02-25T10:00:00"/>
    <n v="1.3192118406295776"/>
    <n v="158143.6077801988"/>
    <x v="10"/>
  </r>
  <r>
    <d v="2020-02-25T11:00:00"/>
    <n v="1.1283782720565796"/>
    <n v="154226.84766237246"/>
    <x v="11"/>
  </r>
  <r>
    <d v="2020-02-25T12:00:00"/>
    <n v="1.0608875751495361"/>
    <n v="147723.46150606021"/>
    <x v="12"/>
  </r>
  <r>
    <d v="2020-02-25T13:00:00"/>
    <n v="1.0955437421798706"/>
    <n v="142048.33757628207"/>
    <x v="13"/>
  </r>
  <r>
    <d v="2020-02-25T14:00:00"/>
    <n v="1.087532639503479"/>
    <n v="142396.30219906292"/>
    <x v="14"/>
  </r>
  <r>
    <d v="2020-02-25T15:00:00"/>
    <n v="1.1389672756195068"/>
    <n v="133104.33420571018"/>
    <x v="15"/>
  </r>
  <r>
    <d v="2020-02-25T16:00:00"/>
    <n v="1.1587302684783936"/>
    <n v="121135.28991387055"/>
    <x v="16"/>
  </r>
  <r>
    <d v="2020-02-25T17:00:00"/>
    <n v="1.2126553058624268"/>
    <n v="112029.42285729235"/>
    <x v="17"/>
  </r>
  <r>
    <d v="2020-02-25T18:00:00"/>
    <n v="1.3768161535263062"/>
    <n v="110248.62783632601"/>
    <x v="18"/>
  </r>
  <r>
    <d v="2020-02-25T19:00:00"/>
    <n v="1.5446623563766479"/>
    <n v="108066.66042756585"/>
    <x v="19"/>
  </r>
  <r>
    <d v="2020-02-25T20:00:00"/>
    <n v="1.7136358022689819"/>
    <n v="106753.07190707597"/>
    <x v="20"/>
  </r>
  <r>
    <d v="2020-02-25T21:00:00"/>
    <n v="1.6620115041732788"/>
    <n v="101638.38696095931"/>
    <x v="21"/>
  </r>
  <r>
    <d v="2020-02-25T22:00:00"/>
    <n v="1.6162656545639038"/>
    <n v="97065.869891589697"/>
    <x v="22"/>
  </r>
  <r>
    <d v="2020-02-25T23:00:00"/>
    <n v="1.4562523365020752"/>
    <n v="95060.975874238851"/>
    <x v="23"/>
  </r>
  <r>
    <d v="2020-02-26T00:00:00"/>
    <n v="1.2895218133926392"/>
    <n v="95040.902585371179"/>
    <x v="0"/>
  </r>
  <r>
    <d v="2020-02-26T01:00:00"/>
    <n v="1.2602512836456299"/>
    <n v="92040.822259463588"/>
    <x v="1"/>
  </r>
  <r>
    <d v="2020-02-26T02:00:00"/>
    <n v="1.2499909400939941"/>
    <n v="90817.577439146538"/>
    <x v="2"/>
  </r>
  <r>
    <d v="2020-02-26T03:00:00"/>
    <n v="1.316031813621521"/>
    <n v="91099.262994540288"/>
    <x v="3"/>
  </r>
  <r>
    <d v="2020-02-26T04:00:00"/>
    <n v="1.5214493274688721"/>
    <n v="91828.458795393322"/>
    <x v="4"/>
  </r>
  <r>
    <d v="2020-02-26T05:00:00"/>
    <n v="1.5781993865966797"/>
    <n v="102924.23159568381"/>
    <x v="5"/>
  </r>
  <r>
    <d v="2020-02-26T06:00:00"/>
    <n v="1.8035455942153931"/>
    <n v="121619.13955318755"/>
    <x v="6"/>
  </r>
  <r>
    <d v="2020-02-26T07:00:00"/>
    <n v="1.6676950454711914"/>
    <n v="130445.84452364183"/>
    <x v="7"/>
  </r>
  <r>
    <d v="2020-02-26T08:00:00"/>
    <n v="1.5687060356140137"/>
    <n v="148966.73191433304"/>
    <x v="8"/>
  </r>
  <r>
    <d v="2020-02-26T09:00:00"/>
    <n v="1.5798250436782837"/>
    <n v="154987.47818674642"/>
    <x v="9"/>
  </r>
  <r>
    <d v="2020-02-26T10:00:00"/>
    <n v="1.5439059734344482"/>
    <n v="156454.80425049155"/>
    <x v="10"/>
  </r>
  <r>
    <d v="2020-02-26T11:00:00"/>
    <n v="1.5311414003372192"/>
    <n v="154824.92263169776"/>
    <x v="11"/>
  </r>
  <r>
    <d v="2020-02-26T12:00:00"/>
    <n v="1.4076582193374634"/>
    <n v="149822.57386514379"/>
    <x v="12"/>
  </r>
  <r>
    <d v="2020-02-26T13:00:00"/>
    <n v="1.3764411211013794"/>
    <n v="152568.42197663026"/>
    <x v="13"/>
  </r>
  <r>
    <d v="2020-02-26T14:00:00"/>
    <n v="1.562488317489624"/>
    <n v="150459.75014473335"/>
    <x v="14"/>
  </r>
  <r>
    <d v="2020-02-26T15:00:00"/>
    <n v="1.8687124252319336"/>
    <n v="146211.56454590251"/>
    <x v="15"/>
  </r>
  <r>
    <d v="2020-02-26T16:00:00"/>
    <n v="1.9552069902420044"/>
    <n v="136875.67829443209"/>
    <x v="16"/>
  </r>
  <r>
    <d v="2020-02-26T17:00:00"/>
    <n v="2.1257603168487549"/>
    <n v="133523.20660620552"/>
    <x v="17"/>
  </r>
  <r>
    <d v="2020-02-26T18:00:00"/>
    <n v="2.197162389755249"/>
    <n v="130338.14917053186"/>
    <x v="18"/>
  </r>
  <r>
    <d v="2020-02-26T19:00:00"/>
    <n v="2.5045123100280762"/>
    <n v="133062.03800401304"/>
    <x v="19"/>
  </r>
  <r>
    <d v="2020-02-26T20:00:00"/>
    <n v="2.4412755966186523"/>
    <n v="124747.35330725177"/>
    <x v="20"/>
  </r>
  <r>
    <d v="2020-02-26T21:00:00"/>
    <n v="2.4747822284698486"/>
    <n v="121096.76509599289"/>
    <x v="21"/>
  </r>
  <r>
    <d v="2020-02-26T22:00:00"/>
    <n v="2.4289290904998779"/>
    <n v="120564.85956659785"/>
    <x v="22"/>
  </r>
  <r>
    <d v="2020-02-26T23:00:00"/>
    <n v="2.3814342021942139"/>
    <n v="119925.46407069595"/>
    <x v="23"/>
  </r>
  <r>
    <d v="2020-02-27T00:00:00"/>
    <n v="2.3624966144561768"/>
    <n v="121058.44725568064"/>
    <x v="0"/>
  </r>
  <r>
    <d v="2020-02-27T01:00:00"/>
    <n v="2.3526363372802734"/>
    <n v="121950.81890763645"/>
    <x v="1"/>
  </r>
  <r>
    <d v="2020-02-27T02:00:00"/>
    <n v="2.4471197128295898"/>
    <n v="117570.89895601441"/>
    <x v="2"/>
  </r>
  <r>
    <d v="2020-02-27T03:00:00"/>
    <n v="2.4611420631408691"/>
    <n v="119042.10339093217"/>
    <x v="3"/>
  </r>
  <r>
    <d v="2020-02-27T04:00:00"/>
    <n v="2.6443350315093994"/>
    <n v="125747.6419430793"/>
    <x v="4"/>
  </r>
  <r>
    <d v="2020-02-27T05:00:00"/>
    <n v="2.7280404567718506"/>
    <n v="136309.66335413448"/>
    <x v="5"/>
  </r>
  <r>
    <d v="2020-02-27T06:00:00"/>
    <n v="3.0805900096893311"/>
    <n v="153142.20627679504"/>
    <x v="6"/>
  </r>
  <r>
    <d v="2020-02-27T07:00:00"/>
    <n v="2.9960422515869141"/>
    <n v="170743.75821072428"/>
    <x v="7"/>
  </r>
  <r>
    <d v="2020-02-27T08:00:00"/>
    <n v="2.7738046646118164"/>
    <n v="186123.82111867002"/>
    <x v="8"/>
  </r>
  <r>
    <d v="2020-02-27T09:00:00"/>
    <n v="2.9191250801086426"/>
    <n v="186580.03714925499"/>
    <x v="9"/>
  </r>
  <r>
    <d v="2020-02-27T10:00:00"/>
    <n v="2.9147114753723145"/>
    <n v="193520.05858318903"/>
    <x v="10"/>
  </r>
  <r>
    <d v="2020-02-27T11:00:00"/>
    <n v="2.6532683372497559"/>
    <n v="185381.79767982094"/>
    <x v="11"/>
  </r>
  <r>
    <d v="2020-02-27T12:00:00"/>
    <n v="2.5971329212188721"/>
    <n v="180582.61100344505"/>
    <x v="12"/>
  </r>
  <r>
    <d v="2020-02-27T13:00:00"/>
    <n v="2.516038179397583"/>
    <n v="174024.52318227658"/>
    <x v="13"/>
  </r>
  <r>
    <d v="2020-02-27T14:00:00"/>
    <n v="2.5466225147247314"/>
    <n v="175798.90032842997"/>
    <x v="14"/>
  </r>
  <r>
    <d v="2020-02-27T15:00:00"/>
    <n v="2.4605484008789063"/>
    <n v="169144.60071467719"/>
    <x v="15"/>
  </r>
  <r>
    <d v="2020-02-27T16:00:00"/>
    <n v="2.4623723030090332"/>
    <n v="158116.13053227164"/>
    <x v="16"/>
  </r>
  <r>
    <d v="2020-02-27T17:00:00"/>
    <n v="2.4914062023162842"/>
    <n v="141826.61604700412"/>
    <x v="17"/>
  </r>
  <r>
    <d v="2020-02-27T18:00:00"/>
    <n v="3.0023913383483887"/>
    <n v="147670.08827669863"/>
    <x v="18"/>
  </r>
  <r>
    <d v="2020-02-27T19:00:00"/>
    <n v="2.9023005962371826"/>
    <n v="144892.7088450653"/>
    <x v="19"/>
  </r>
  <r>
    <d v="2020-02-27T20:00:00"/>
    <n v="2.8089501857757568"/>
    <n v="138533.20121888065"/>
    <x v="20"/>
  </r>
  <r>
    <d v="2020-02-27T21:00:00"/>
    <n v="2.7614121437072754"/>
    <n v="136273.59364587642"/>
    <x v="21"/>
  </r>
  <r>
    <d v="2020-02-27T22:00:00"/>
    <n v="2.7921743392944336"/>
    <n v="136498.54402564742"/>
    <x v="22"/>
  </r>
  <r>
    <d v="2020-02-27T23:00:00"/>
    <n v="2.7198100090026855"/>
    <n v="134098.49001158736"/>
    <x v="23"/>
  </r>
  <r>
    <d v="2020-02-28T00:00:00"/>
    <n v="2.8302862644195557"/>
    <n v="133236.04858032186"/>
    <x v="0"/>
  </r>
  <r>
    <d v="2020-02-28T01:00:00"/>
    <n v="2.6987845897674561"/>
    <n v="130075.15717191747"/>
    <x v="1"/>
  </r>
  <r>
    <d v="2020-02-28T02:00:00"/>
    <n v="2.6172397136688232"/>
    <n v="125605.40283289393"/>
    <x v="2"/>
  </r>
  <r>
    <d v="2020-02-28T03:00:00"/>
    <n v="2.716322660446167"/>
    <n v="124204.66918171485"/>
    <x v="3"/>
  </r>
  <r>
    <d v="2020-02-28T04:00:00"/>
    <n v="2.5377371311187744"/>
    <n v="128954.60516512021"/>
    <x v="4"/>
  </r>
  <r>
    <d v="2020-02-28T05:00:00"/>
    <n v="2.68168044090271"/>
    <n v="134631.3455188784"/>
    <x v="5"/>
  </r>
  <r>
    <d v="2020-02-28T06:00:00"/>
    <n v="2.5370562076568604"/>
    <n v="149092.80376500724"/>
    <x v="6"/>
  </r>
  <r>
    <d v="2020-02-28T07:00:00"/>
    <n v="2.926551342010498"/>
    <n v="158590.77820341036"/>
    <x v="7"/>
  </r>
  <r>
    <d v="2020-02-28T08:00:00"/>
    <n v="2.9258782863616943"/>
    <n v="174385.57542753077"/>
    <x v="8"/>
  </r>
  <r>
    <d v="2020-02-28T09:00:00"/>
    <n v="2.6834719181060791"/>
    <n v="182979.14519870066"/>
    <x v="9"/>
  </r>
  <r>
    <d v="2020-02-28T10:00:00"/>
    <n v="2.7784273624420166"/>
    <n v="185206.09336804596"/>
    <x v="10"/>
  </r>
  <r>
    <d v="2020-02-28T11:00:00"/>
    <n v="2.4290051460266113"/>
    <n v="182145.70422330496"/>
    <x v="11"/>
  </r>
  <r>
    <d v="2020-02-28T12:00:00"/>
    <n v="2.2428326606750488"/>
    <n v="171201.72474738435"/>
    <x v="12"/>
  </r>
  <r>
    <d v="2020-02-28T13:00:00"/>
    <n v="2.1254005432128906"/>
    <n v="172246.24938232877"/>
    <x v="13"/>
  </r>
  <r>
    <d v="2020-02-28T14:00:00"/>
    <n v="2.2134160995483398"/>
    <n v="165214.81397844272"/>
    <x v="14"/>
  </r>
  <r>
    <d v="2020-02-28T15:00:00"/>
    <n v="2.1804409027099609"/>
    <n v="161769.04625725807"/>
    <x v="15"/>
  </r>
  <r>
    <d v="2020-02-28T16:00:00"/>
    <n v="2.3239924907684326"/>
    <n v="145081.48871303003"/>
    <x v="16"/>
  </r>
  <r>
    <d v="2020-02-28T17:00:00"/>
    <n v="2.1800005435943604"/>
    <n v="133017.98518736757"/>
    <x v="17"/>
  </r>
  <r>
    <d v="2020-02-28T18:00:00"/>
    <n v="2.3521757125854492"/>
    <n v="133055.83178167723"/>
    <x v="18"/>
  </r>
  <r>
    <d v="2020-02-28T19:00:00"/>
    <n v="2.5081648826599121"/>
    <n v="132945.38287848947"/>
    <x v="19"/>
  </r>
  <r>
    <d v="2020-02-28T20:00:00"/>
    <n v="2.5992047786712646"/>
    <n v="132398.25986401472"/>
    <x v="20"/>
  </r>
  <r>
    <d v="2020-02-28T21:00:00"/>
    <n v="2.4619529247283936"/>
    <n v="129891.32773611617"/>
    <x v="21"/>
  </r>
  <r>
    <d v="2020-02-28T22:00:00"/>
    <n v="2.3492522239685059"/>
    <n v="125642.12193262724"/>
    <x v="22"/>
  </r>
  <r>
    <d v="2020-02-28T23:00:00"/>
    <n v="2.4521427154541016"/>
    <n v="124538.58710056591"/>
    <x v="23"/>
  </r>
  <r>
    <d v="2020-02-29T00:00:00"/>
    <n v="2.3241798877716064"/>
    <n v="122888.231853363"/>
    <x v="0"/>
  </r>
  <r>
    <d v="2020-02-29T01:00:00"/>
    <n v="2.5197122097015381"/>
    <n v="126450.25768041365"/>
    <x v="1"/>
  </r>
  <r>
    <d v="2020-02-29T02:00:00"/>
    <n v="2.3631100654602051"/>
    <n v="124162.12331008021"/>
    <x v="2"/>
  </r>
  <r>
    <d v="2020-02-29T03:00:00"/>
    <n v="2.4401943683624268"/>
    <n v="121512.16970441485"/>
    <x v="3"/>
  </r>
  <r>
    <d v="2020-02-29T04:00:00"/>
    <n v="2.5025210380554199"/>
    <n v="126910.13714085771"/>
    <x v="4"/>
  </r>
  <r>
    <d v="2020-02-29T05:00:00"/>
    <n v="2.8171427249908447"/>
    <n v="137407.25326185272"/>
    <x v="5"/>
  </r>
  <r>
    <d v="2020-02-29T06:00:00"/>
    <n v="2.7922029495239258"/>
    <n v="144995.62380163104"/>
    <x v="6"/>
  </r>
  <r>
    <d v="2020-02-29T07:00:00"/>
    <n v="2.9205734729766846"/>
    <n v="145991.56210052018"/>
    <x v="7"/>
  </r>
  <r>
    <d v="2020-02-29T08:00:00"/>
    <n v="3.0749807357788086"/>
    <n v="146967.01876302829"/>
    <x v="8"/>
  </r>
  <r>
    <d v="2020-02-29T09:00:00"/>
    <n v="2.9644229412078857"/>
    <n v="158112.7937992707"/>
    <x v="9"/>
  </r>
  <r>
    <d v="2020-02-29T10:00:00"/>
    <n v="2.7448279857635498"/>
    <n v="154303.70318479682"/>
    <x v="10"/>
  </r>
  <r>
    <d v="2020-02-29T11:00:00"/>
    <n v="2.7041587829589844"/>
    <n v="150936.02404461181"/>
    <x v="11"/>
  </r>
  <r>
    <d v="2020-02-29T12:00:00"/>
    <n v="2.5636234283447266"/>
    <n v="146237.4282288659"/>
    <x v="12"/>
  </r>
  <r>
    <d v="2020-02-29T13:00:00"/>
    <n v="2.1937363147735596"/>
    <n v="139107.96927620334"/>
    <x v="13"/>
  </r>
  <r>
    <d v="2020-02-29T14:00:00"/>
    <n v="2.461961030960083"/>
    <n v="134888.31882010639"/>
    <x v="14"/>
  </r>
  <r>
    <d v="2020-02-29T15:00:00"/>
    <n v="2.2039608955383301"/>
    <n v="130658.55828619587"/>
    <x v="15"/>
  </r>
  <r>
    <d v="2020-02-29T16:00:00"/>
    <n v="2.3238871097564697"/>
    <n v="125673.23574419238"/>
    <x v="16"/>
  </r>
  <r>
    <d v="2020-02-29T17:00:00"/>
    <n v="2.3514926433563232"/>
    <n v="122522.57071940353"/>
    <x v="17"/>
  </r>
  <r>
    <d v="2020-02-29T18:00:00"/>
    <n v="2.5796124935150146"/>
    <n v="128056.11668914845"/>
    <x v="18"/>
  </r>
  <r>
    <d v="2020-02-29T19:00:00"/>
    <n v="2.7801513671875"/>
    <n v="132690.65282788631"/>
    <x v="19"/>
  </r>
  <r>
    <d v="2020-02-29T20:00:00"/>
    <n v="3.0982949733734131"/>
    <n v="133967.59412096802"/>
    <x v="20"/>
  </r>
  <r>
    <d v="2020-02-29T21:00:00"/>
    <n v="3.1448252201080322"/>
    <n v="135330.93060424339"/>
    <x v="21"/>
  </r>
  <r>
    <d v="2020-02-29T22:00:00"/>
    <n v="3.1984198093414307"/>
    <n v="135159.35807115358"/>
    <x v="22"/>
  </r>
  <r>
    <d v="2020-02-29T23:00:00"/>
    <n v="3.0093626976013184"/>
    <n v="135526.78756566514"/>
    <x v="23"/>
  </r>
  <r>
    <d v="2020-03-01T00:00:00"/>
    <n v="2.9319496154785156"/>
    <n v="148433.08803632762"/>
    <x v="0"/>
  </r>
  <r>
    <d v="2020-03-01T01:00:00"/>
    <n v="3.2074117660522461"/>
    <n v="147225.0605118697"/>
    <x v="1"/>
  </r>
  <r>
    <d v="2020-03-01T02:00:00"/>
    <n v="2.9792056083679199"/>
    <n v="151981.87053688493"/>
    <x v="2"/>
  </r>
  <r>
    <d v="2020-03-01T03:00:00"/>
    <n v="3.1619646549224854"/>
    <n v="152913.30739992845"/>
    <x v="3"/>
  </r>
  <r>
    <d v="2020-03-01T04:00:00"/>
    <n v="3.1961574554443359"/>
    <n v="153117.05062405913"/>
    <x v="4"/>
  </r>
  <r>
    <d v="2020-03-01T05:00:00"/>
    <n v="3.4015288352966309"/>
    <n v="163503.93230606819"/>
    <x v="5"/>
  </r>
  <r>
    <d v="2020-03-01T06:00:00"/>
    <n v="3.7240297794342041"/>
    <n v="167122.05840198178"/>
    <x v="6"/>
  </r>
  <r>
    <d v="2020-03-01T07:00:00"/>
    <n v="3.4529247283935547"/>
    <n v="171694.57613255561"/>
    <x v="7"/>
  </r>
  <r>
    <d v="2020-03-01T08:00:00"/>
    <n v="3.7191507816314697"/>
    <n v="179102.87821475591"/>
    <x v="8"/>
  </r>
  <r>
    <d v="2020-03-01T09:00:00"/>
    <n v="2.847909688949585"/>
    <n v="168413.83193874772"/>
    <x v="9"/>
  </r>
  <r>
    <d v="2020-03-01T10:00:00"/>
    <n v="2.6651320457458496"/>
    <n v="154445.10161668612"/>
    <x v="10"/>
  </r>
  <r>
    <d v="2020-03-01T11:00:00"/>
    <n v="2.1644473075866699"/>
    <n v="142235.47673475303"/>
    <x v="11"/>
  </r>
  <r>
    <d v="2020-03-01T12:00:00"/>
    <n v="1.9294358491897583"/>
    <n v="131412.33991704436"/>
    <x v="12"/>
  </r>
  <r>
    <d v="2020-03-01T13:00:00"/>
    <n v="1.993320107460022"/>
    <n v="127680.34580190686"/>
    <x v="13"/>
  </r>
  <r>
    <d v="2020-03-01T14:00:00"/>
    <n v="1.786719799041748"/>
    <n v="120892.09794436888"/>
    <x v="14"/>
  </r>
  <r>
    <d v="2020-03-01T15:00:00"/>
    <n v="1.587390661239624"/>
    <n v="118394.38058947716"/>
    <x v="15"/>
  </r>
  <r>
    <d v="2020-03-01T16:00:00"/>
    <n v="1.4912511110305786"/>
    <n v="110228.61031142229"/>
    <x v="16"/>
  </r>
  <r>
    <d v="2020-03-01T17:00:00"/>
    <n v="1.4013118743896484"/>
    <n v="109256.0884272596"/>
    <x v="17"/>
  </r>
  <r>
    <d v="2020-03-01T18:00:00"/>
    <n v="1.6062978506088257"/>
    <n v="115489.55801698971"/>
    <x v="18"/>
  </r>
  <r>
    <d v="2020-03-01T19:00:00"/>
    <n v="1.8618884086608887"/>
    <n v="117150.76830920664"/>
    <x v="19"/>
  </r>
  <r>
    <d v="2020-03-01T20:00:00"/>
    <n v="2.069777250289917"/>
    <n v="119449.14529313617"/>
    <x v="20"/>
  </r>
  <r>
    <d v="2020-03-01T21:00:00"/>
    <n v="2.0915300846099854"/>
    <n v="116465.82085629336"/>
    <x v="21"/>
  </r>
  <r>
    <d v="2020-03-01T22:00:00"/>
    <n v="1.7092876434326172"/>
    <n v="108881.18309517628"/>
    <x v="22"/>
  </r>
  <r>
    <d v="2020-03-01T23:00:00"/>
    <n v="1.7643219232559204"/>
    <n v="108959.25221576638"/>
    <x v="23"/>
  </r>
  <r>
    <d v="2020-03-02T00:00:00"/>
    <n v="1.7061120271682739"/>
    <n v="109333.39278494447"/>
    <x v="0"/>
  </r>
  <r>
    <d v="2020-03-02T01:00:00"/>
    <n v="1.6611729860305786"/>
    <n v="109731.2791799976"/>
    <x v="1"/>
  </r>
  <r>
    <d v="2020-03-02T02:00:00"/>
    <n v="1.6584768295288086"/>
    <n v="111988.96676501904"/>
    <x v="2"/>
  </r>
  <r>
    <d v="2020-03-02T03:00:00"/>
    <n v="1.7424588203430176"/>
    <n v="113234.07354519436"/>
    <x v="3"/>
  </r>
  <r>
    <d v="2020-03-02T04:00:00"/>
    <n v="1.8472782373428345"/>
    <n v="118300.83637160454"/>
    <x v="4"/>
  </r>
  <r>
    <d v="2020-03-02T05:00:00"/>
    <n v="2.1016952991485596"/>
    <n v="126893.43887054353"/>
    <x v="5"/>
  </r>
  <r>
    <d v="2020-03-02T06:00:00"/>
    <n v="2.2413060665130615"/>
    <n v="146378.29933600238"/>
    <x v="6"/>
  </r>
  <r>
    <d v="2020-03-02T07:00:00"/>
    <n v="1.9344391822814941"/>
    <n v="160303.86788305923"/>
    <x v="7"/>
  </r>
  <r>
    <d v="2020-03-02T08:00:00"/>
    <n v="1.7748585939407349"/>
    <n v="173261.79412690864"/>
    <x v="8"/>
  </r>
  <r>
    <d v="2020-03-02T09:00:00"/>
    <n v="1.6898362636566162"/>
    <n v="176858.01682178592"/>
    <x v="9"/>
  </r>
  <r>
    <d v="2020-03-02T10:00:00"/>
    <n v="1.5958465337753296"/>
    <n v="180356.08001896957"/>
    <x v="10"/>
  </r>
  <r>
    <d v="2020-03-02T11:00:00"/>
    <n v="1.4506250619888306"/>
    <n v="173924.65783012257"/>
    <x v="11"/>
  </r>
  <r>
    <d v="2020-03-02T12:00:00"/>
    <n v="1.357790470123291"/>
    <n v="160075.90821697799"/>
    <x v="12"/>
  </r>
  <r>
    <d v="2020-03-02T13:00:00"/>
    <n v="1.4710891246795654"/>
    <n v="160730.88827727243"/>
    <x v="13"/>
  </r>
  <r>
    <d v="2020-03-02T14:00:00"/>
    <n v="1.6429510116577148"/>
    <n v="160837.96881930868"/>
    <x v="14"/>
  </r>
  <r>
    <d v="2020-03-02T15:00:00"/>
    <n v="1.4828734397888184"/>
    <n v="153577.47860584068"/>
    <x v="15"/>
  </r>
  <r>
    <d v="2020-03-02T16:00:00"/>
    <n v="1.423654317855835"/>
    <n v="138765.16493134896"/>
    <x v="16"/>
  </r>
  <r>
    <d v="2020-03-02T17:00:00"/>
    <n v="1.6893116235733032"/>
    <n v="135362.60197462191"/>
    <x v="17"/>
  </r>
  <r>
    <d v="2020-03-02T18:00:00"/>
    <n v="1.6804745197296143"/>
    <n v="127276.9943861771"/>
    <x v="18"/>
  </r>
  <r>
    <d v="2020-03-02T19:00:00"/>
    <n v="1.9076019525527954"/>
    <n v="123427.32218012857"/>
    <x v="19"/>
  </r>
  <r>
    <d v="2020-03-02T20:00:00"/>
    <n v="1.9453513622283936"/>
    <n v="119385.09894224966"/>
    <x v="20"/>
  </r>
  <r>
    <d v="2020-03-02T21:00:00"/>
    <n v="1.7358253002166748"/>
    <n v="113569.55523841025"/>
    <x v="21"/>
  </r>
  <r>
    <d v="2020-03-02T22:00:00"/>
    <n v="1.511849045753479"/>
    <n v="107869.28996771104"/>
    <x v="22"/>
  </r>
  <r>
    <d v="2020-03-02T23:00:00"/>
    <n v="1.4636803865432739"/>
    <n v="105715.10800823073"/>
    <x v="23"/>
  </r>
  <r>
    <d v="2020-03-03T00:00:00"/>
    <n v="1.3418819904327393"/>
    <n v="102500.43443787204"/>
    <x v="0"/>
  </r>
  <r>
    <d v="2020-03-03T01:00:00"/>
    <n v="1.4121397733688354"/>
    <n v="99681.504840744892"/>
    <x v="1"/>
  </r>
  <r>
    <d v="2020-03-03T02:00:00"/>
    <n v="1.3427876234054565"/>
    <n v="100975.18703023996"/>
    <x v="2"/>
  </r>
  <r>
    <d v="2020-03-03T03:00:00"/>
    <n v="1.3892018795013428"/>
    <n v="97603.216405394051"/>
    <x v="3"/>
  </r>
  <r>
    <d v="2020-03-03T04:00:00"/>
    <n v="1.3229715824127197"/>
    <n v="99506.806762033462"/>
    <x v="4"/>
  </r>
  <r>
    <d v="2020-03-03T05:00:00"/>
    <n v="1.5735056400299072"/>
    <n v="110308.14215901469"/>
    <x v="5"/>
  </r>
  <r>
    <d v="2020-03-03T06:00:00"/>
    <n v="1.7494742870330811"/>
    <n v="133604.3897292926"/>
    <x v="6"/>
  </r>
  <r>
    <d v="2020-03-03T07:00:00"/>
    <n v="1.6305651664733887"/>
    <n v="144038.04251672278"/>
    <x v="7"/>
  </r>
  <r>
    <d v="2020-03-03T08:00:00"/>
    <n v="1.40638267993927"/>
    <n v="156943.48176837864"/>
    <x v="8"/>
  </r>
  <r>
    <d v="2020-03-03T09:00:00"/>
    <n v="1.4819223880767822"/>
    <n v="161009.49591930042"/>
    <x v="9"/>
  </r>
  <r>
    <d v="2020-03-03T10:00:00"/>
    <n v="1.283704400062561"/>
    <n v="160074.24786526122"/>
    <x v="10"/>
  </r>
  <r>
    <d v="2020-03-03T11:00:00"/>
    <n v="1.1251344680786133"/>
    <n v="155199.54072348832"/>
    <x v="11"/>
  </r>
  <r>
    <d v="2020-03-03T12:00:00"/>
    <n v="1.1739374399185181"/>
    <n v="153747.07678712695"/>
    <x v="12"/>
  </r>
  <r>
    <d v="2020-03-03T13:00:00"/>
    <n v="1.275792121887207"/>
    <n v="151483.751630065"/>
    <x v="13"/>
  </r>
  <r>
    <d v="2020-03-03T14:00:00"/>
    <n v="1.1424028873443604"/>
    <n v="154184.44704120309"/>
    <x v="14"/>
  </r>
  <r>
    <d v="2020-03-03T15:00:00"/>
    <n v="1.1515203714370728"/>
    <n v="146084.234830692"/>
    <x v="15"/>
  </r>
  <r>
    <d v="2020-03-03T16:00:00"/>
    <n v="1.2309495210647583"/>
    <n v="134878.02539267828"/>
    <x v="16"/>
  </r>
  <r>
    <d v="2020-03-03T17:00:00"/>
    <n v="1.3669720888137817"/>
    <n v="125218.62490074264"/>
    <x v="17"/>
  </r>
  <r>
    <d v="2020-03-03T18:00:00"/>
    <n v="1.3899147510528564"/>
    <n v="119591.10307917644"/>
    <x v="18"/>
  </r>
  <r>
    <d v="2020-03-03T19:00:00"/>
    <n v="1.6026945114135742"/>
    <n v="117802.16952164193"/>
    <x v="19"/>
  </r>
  <r>
    <d v="2020-03-03T20:00:00"/>
    <n v="1.8547370433807373"/>
    <n v="114365.0763294427"/>
    <x v="20"/>
  </r>
  <r>
    <d v="2020-03-03T21:00:00"/>
    <n v="1.9149366617202759"/>
    <n v="108045.31405573778"/>
    <x v="21"/>
  </r>
  <r>
    <d v="2020-03-03T22:00:00"/>
    <n v="1.7256522178649902"/>
    <n v="105507.43216917112"/>
    <x v="22"/>
  </r>
  <r>
    <d v="2020-03-03T23:00:00"/>
    <n v="1.5677803754806519"/>
    <n v="103847.64141490843"/>
    <x v="23"/>
  </r>
  <r>
    <d v="2020-03-04T00:00:00"/>
    <n v="1.6404423713684082"/>
    <n v="103654.28033876035"/>
    <x v="0"/>
  </r>
  <r>
    <d v="2020-03-04T01:00:00"/>
    <n v="1.5604498386383057"/>
    <n v="103931.67248724314"/>
    <x v="1"/>
  </r>
  <r>
    <d v="2020-03-04T02:00:00"/>
    <n v="1.7628240585327148"/>
    <n v="104683.44964796923"/>
    <x v="2"/>
  </r>
  <r>
    <d v="2020-03-04T03:00:00"/>
    <n v="1.986079216003418"/>
    <n v="108593.33383100209"/>
    <x v="3"/>
  </r>
  <r>
    <d v="2020-03-04T04:00:00"/>
    <n v="2.0726499557495117"/>
    <n v="114297.60823093317"/>
    <x v="4"/>
  </r>
  <r>
    <d v="2020-03-04T05:00:00"/>
    <n v="2.2838854789733887"/>
    <n v="127976.70052972451"/>
    <x v="5"/>
  </r>
  <r>
    <d v="2020-03-04T06:00:00"/>
    <n v="2.7508053779602051"/>
    <n v="147179.89437423763"/>
    <x v="6"/>
  </r>
  <r>
    <d v="2020-03-04T07:00:00"/>
    <n v="2.3643267154693604"/>
    <n v="164787.0374304821"/>
    <x v="7"/>
  </r>
  <r>
    <d v="2020-03-04T08:00:00"/>
    <n v="2.2030055522918701"/>
    <n v="187278.03076111028"/>
    <x v="8"/>
  </r>
  <r>
    <d v="2020-03-04T09:00:00"/>
    <n v="1.7231994867324829"/>
    <n v="186515.461633106"/>
    <x v="9"/>
  </r>
  <r>
    <d v="2020-03-04T10:00:00"/>
    <n v="1.3511708974838257"/>
    <n v="171657.33565433809"/>
    <x v="10"/>
  </r>
  <r>
    <d v="2020-03-04T11:00:00"/>
    <n v="1.2281938791275024"/>
    <n v="166495.62814649174"/>
    <x v="11"/>
  </r>
  <r>
    <d v="2020-03-04T12:00:00"/>
    <n v="1.1557027101516724"/>
    <n v="160142.21563568574"/>
    <x v="12"/>
  </r>
  <r>
    <d v="2020-03-04T13:00:00"/>
    <n v="1.036266565322876"/>
    <n v="161411.17375931461"/>
    <x v="13"/>
  </r>
  <r>
    <d v="2020-03-04T14:00:00"/>
    <n v="1.2264484167098999"/>
    <n v="157804.55991989165"/>
    <x v="14"/>
  </r>
  <r>
    <d v="2020-03-04T15:00:00"/>
    <n v="1.2503150701522827"/>
    <n v="150588.49276706716"/>
    <x v="15"/>
  </r>
  <r>
    <d v="2020-03-04T16:00:00"/>
    <n v="1.1956713199615479"/>
    <n v="133076.03919391861"/>
    <x v="16"/>
  </r>
  <r>
    <d v="2020-03-04T17:00:00"/>
    <n v="1.3119243383407593"/>
    <n v="121838.845474214"/>
    <x v="17"/>
  </r>
  <r>
    <d v="2020-03-04T18:00:00"/>
    <n v="1.3989747762680054"/>
    <n v="122044.22032984919"/>
    <x v="18"/>
  </r>
  <r>
    <d v="2020-03-04T19:00:00"/>
    <n v="1.4287929534912109"/>
    <n v="121614.59481439213"/>
    <x v="19"/>
  </r>
  <r>
    <d v="2020-03-04T20:00:00"/>
    <n v="1.6688076257705688"/>
    <n v="115103.00915283467"/>
    <x v="20"/>
  </r>
  <r>
    <d v="2020-03-04T21:00:00"/>
    <n v="1.6005638837814331"/>
    <n v="110716.64102638299"/>
    <x v="21"/>
  </r>
  <r>
    <d v="2020-03-04T22:00:00"/>
    <n v="1.4272910356521606"/>
    <n v="104064.09593504062"/>
    <x v="22"/>
  </r>
  <r>
    <d v="2020-03-04T23:00:00"/>
    <n v="1.5355945825576782"/>
    <n v="101121.38930844251"/>
    <x v="23"/>
  </r>
  <r>
    <d v="2020-03-05T00:00:00"/>
    <n v="1.4616435766220093"/>
    <n v="98501.074480770621"/>
    <x v="0"/>
  </r>
  <r>
    <d v="2020-03-05T01:00:00"/>
    <n v="1.5065919160842896"/>
    <n v="95747.857737520331"/>
    <x v="1"/>
  </r>
  <r>
    <d v="2020-03-05T02:00:00"/>
    <n v="1.4737818241119385"/>
    <n v="98315.902461181613"/>
    <x v="2"/>
  </r>
  <r>
    <d v="2020-03-05T03:00:00"/>
    <n v="1.5775485038757324"/>
    <n v="99709.201038659405"/>
    <x v="3"/>
  </r>
  <r>
    <d v="2020-03-05T04:00:00"/>
    <n v="1.8073282241821289"/>
    <n v="106328.07561877377"/>
    <x v="4"/>
  </r>
  <r>
    <d v="2020-03-05T05:00:00"/>
    <n v="2.0240635871887207"/>
    <n v="122223.13662409325"/>
    <x v="5"/>
  </r>
  <r>
    <d v="2020-03-05T06:00:00"/>
    <n v="2.2348649501800537"/>
    <n v="153348.16346436701"/>
    <x v="6"/>
  </r>
  <r>
    <d v="2020-03-05T07:00:00"/>
    <n v="2.2305138111114502"/>
    <n v="167528.90499676825"/>
    <x v="7"/>
  </r>
  <r>
    <d v="2020-03-05T08:00:00"/>
    <n v="2.0364124774932861"/>
    <n v="182753.72127726572"/>
    <x v="8"/>
  </r>
  <r>
    <d v="2020-03-05T09:00:00"/>
    <n v="2.0500857830047607"/>
    <n v="184737.21742197068"/>
    <x v="9"/>
  </r>
  <r>
    <d v="2020-03-05T10:00:00"/>
    <n v="1.8055573701858521"/>
    <n v="184042.06590431553"/>
    <x v="10"/>
  </r>
  <r>
    <d v="2020-03-05T11:00:00"/>
    <n v="1.4383149147033691"/>
    <n v="170293.73269835088"/>
    <x v="11"/>
  </r>
  <r>
    <d v="2020-03-05T12:00:00"/>
    <n v="1.2340430021286011"/>
    <n v="165785.86904601828"/>
    <x v="12"/>
  </r>
  <r>
    <d v="2020-03-05T13:00:00"/>
    <n v="1.2395632266998291"/>
    <n v="159764.11419105751"/>
    <x v="13"/>
  </r>
  <r>
    <d v="2020-03-05T14:00:00"/>
    <n v="1.1326318979263306"/>
    <n v="162005.71689722323"/>
    <x v="14"/>
  </r>
  <r>
    <d v="2020-03-05T15:00:00"/>
    <n v="1.3259016275405884"/>
    <n v="151142.03224871747"/>
    <x v="15"/>
  </r>
  <r>
    <d v="2020-03-05T16:00:00"/>
    <n v="1.1046463251113892"/>
    <n v="136230.15477842386"/>
    <x v="16"/>
  </r>
  <r>
    <d v="2020-03-05T17:00:00"/>
    <n v="1.3192514181137085"/>
    <n v="124713.1428887213"/>
    <x v="17"/>
  </r>
  <r>
    <d v="2020-03-05T18:00:00"/>
    <n v="1.3682806491851807"/>
    <n v="119698.39347740539"/>
    <x v="18"/>
  </r>
  <r>
    <d v="2020-03-05T19:00:00"/>
    <n v="1.6984410285949707"/>
    <n v="117621.90537694057"/>
    <x v="19"/>
  </r>
  <r>
    <d v="2020-03-05T20:00:00"/>
    <n v="1.9090337753295898"/>
    <n v="117752.18485128599"/>
    <x v="20"/>
  </r>
  <r>
    <d v="2020-03-05T21:00:00"/>
    <n v="1.9968357086181641"/>
    <n v="114866.66405468241"/>
    <x v="21"/>
  </r>
  <r>
    <d v="2020-03-05T22:00:00"/>
    <n v="1.8271397352218628"/>
    <n v="108489.28933903119"/>
    <x v="22"/>
  </r>
  <r>
    <d v="2020-03-05T23:00:00"/>
    <n v="1.6466621160507202"/>
    <n v="106274.73817885861"/>
    <x v="23"/>
  </r>
  <r>
    <d v="2020-03-06T00:00:00"/>
    <n v="1.7988083362579346"/>
    <n v="107972.72212531556"/>
    <x v="0"/>
  </r>
  <r>
    <d v="2020-03-06T01:00:00"/>
    <n v="1.7662088871002197"/>
    <n v="106854.45109938178"/>
    <x v="1"/>
  </r>
  <r>
    <d v="2020-03-06T02:00:00"/>
    <n v="1.6305170059204102"/>
    <n v="109126.2710761629"/>
    <x v="2"/>
  </r>
  <r>
    <d v="2020-03-06T03:00:00"/>
    <n v="1.6215382814407349"/>
    <n v="110345.94837968424"/>
    <x v="3"/>
  </r>
  <r>
    <d v="2020-03-06T04:00:00"/>
    <n v="1.4893128871917725"/>
    <n v="108597.94390572763"/>
    <x v="4"/>
  </r>
  <r>
    <d v="2020-03-06T05:00:00"/>
    <n v="1.7894015312194824"/>
    <n v="119750.11712339758"/>
    <x v="5"/>
  </r>
  <r>
    <d v="2020-03-06T06:00:00"/>
    <n v="2.012239933013916"/>
    <n v="139778.16170694504"/>
    <x v="6"/>
  </r>
  <r>
    <d v="2020-03-06T07:00:00"/>
    <n v="1.7412387132644653"/>
    <n v="156430.24334402927"/>
    <x v="7"/>
  </r>
  <r>
    <d v="2020-03-06T08:00:00"/>
    <n v="1.8213564157485962"/>
    <n v="177372.70186612243"/>
    <x v="8"/>
  </r>
  <r>
    <d v="2020-03-06T09:00:00"/>
    <n v="1.9317226409912109"/>
    <n v="187610.30091706518"/>
    <x v="9"/>
  </r>
  <r>
    <d v="2020-03-06T10:00:00"/>
    <n v="2.0743546485900879"/>
    <n v="187686.40621764382"/>
    <x v="10"/>
  </r>
  <r>
    <d v="2020-03-06T11:00:00"/>
    <n v="2.1208682060241699"/>
    <n v="183281.37987815953"/>
    <x v="11"/>
  </r>
  <r>
    <d v="2020-03-06T12:00:00"/>
    <n v="2.0316135883331299"/>
    <n v="178498.89908466794"/>
    <x v="12"/>
  </r>
  <r>
    <d v="2020-03-06T13:00:00"/>
    <n v="2.1473767757415771"/>
    <n v="179298.16590441813"/>
    <x v="13"/>
  </r>
  <r>
    <d v="2020-03-06T14:00:00"/>
    <n v="2.3054776191711426"/>
    <n v="177237.85803034905"/>
    <x v="14"/>
  </r>
  <r>
    <d v="2020-03-06T15:00:00"/>
    <n v="2.3122091293334961"/>
    <n v="173285.95967548614"/>
    <x v="15"/>
  </r>
  <r>
    <d v="2020-03-06T16:00:00"/>
    <n v="2.6025772094726563"/>
    <n v="160273.40723426655"/>
    <x v="16"/>
  </r>
  <r>
    <d v="2020-03-06T17:00:00"/>
    <n v="2.4400205612182617"/>
    <n v="149614.61368665207"/>
    <x v="17"/>
  </r>
  <r>
    <d v="2020-03-06T18:00:00"/>
    <n v="2.6463754177093506"/>
    <n v="149299.34502193815"/>
    <x v="18"/>
  </r>
  <r>
    <d v="2020-03-06T19:00:00"/>
    <n v="2.6813793182373047"/>
    <n v="147104.42331447577"/>
    <x v="19"/>
  </r>
  <r>
    <d v="2020-03-06T20:00:00"/>
    <n v="2.3271505832672119"/>
    <n v="146210.21038581757"/>
    <x v="20"/>
  </r>
  <r>
    <d v="2020-03-06T21:00:00"/>
    <n v="2.6209118366241455"/>
    <n v="141457.41492821713"/>
    <x v="21"/>
  </r>
  <r>
    <d v="2020-03-06T22:00:00"/>
    <n v="2.5587172508239746"/>
    <n v="133746.50223749311"/>
    <x v="22"/>
  </r>
  <r>
    <d v="2020-03-06T23:00:00"/>
    <n v="2.4777641296386719"/>
    <n v="129150.5724590208"/>
    <x v="23"/>
  </r>
  <r>
    <d v="2020-03-07T00:00:00"/>
    <n v="2.2199184894561768"/>
    <n v="120917.22307219067"/>
    <x v="0"/>
  </r>
  <r>
    <d v="2020-03-07T01:00:00"/>
    <n v="2.375091552734375"/>
    <n v="120570.42078753373"/>
    <x v="1"/>
  </r>
  <r>
    <d v="2020-03-07T02:00:00"/>
    <n v="2.1923596858978271"/>
    <n v="120897.45699135639"/>
    <x v="2"/>
  </r>
  <r>
    <d v="2020-03-07T03:00:00"/>
    <n v="2.2107009887695313"/>
    <n v="120932.32930555087"/>
    <x v="3"/>
  </r>
  <r>
    <d v="2020-03-07T04:00:00"/>
    <n v="2.2780451774597168"/>
    <n v="122245.56998206886"/>
    <x v="4"/>
  </r>
  <r>
    <d v="2020-03-07T05:00:00"/>
    <n v="2.3657989501953125"/>
    <n v="130986.90328794463"/>
    <x v="5"/>
  </r>
  <r>
    <d v="2020-03-07T06:00:00"/>
    <n v="2.3564093112945557"/>
    <n v="137205.01464987834"/>
    <x v="6"/>
  </r>
  <r>
    <d v="2020-03-07T07:00:00"/>
    <n v="2.4463276863098145"/>
    <n v="140028.4987438581"/>
    <x v="7"/>
  </r>
  <r>
    <d v="2020-03-07T08:00:00"/>
    <n v="2.6135983467102051"/>
    <n v="147270.38738064023"/>
    <x v="8"/>
  </r>
  <r>
    <d v="2020-03-07T09:00:00"/>
    <n v="2.512578010559082"/>
    <n v="148710.051465561"/>
    <x v="9"/>
  </r>
  <r>
    <d v="2020-03-07T10:00:00"/>
    <n v="2.4422423839569092"/>
    <n v="147274.32220776964"/>
    <x v="10"/>
  </r>
  <r>
    <d v="2020-03-07T11:00:00"/>
    <n v="2.0638432502746582"/>
    <n v="139213.51314400177"/>
    <x v="11"/>
  </r>
  <r>
    <d v="2020-03-07T12:00:00"/>
    <n v="2.0066447257995605"/>
    <n v="132340.24933731099"/>
    <x v="12"/>
  </r>
  <r>
    <d v="2020-03-07T13:00:00"/>
    <n v="1.8978712558746338"/>
    <n v="120507.80206690179"/>
    <x v="13"/>
  </r>
  <r>
    <d v="2020-03-07T14:00:00"/>
    <n v="1.8161113262176514"/>
    <n v="117413.03123989308"/>
    <x v="14"/>
  </r>
  <r>
    <d v="2020-03-07T15:00:00"/>
    <n v="1.7149053812026978"/>
    <n v="115882.28883761044"/>
    <x v="15"/>
  </r>
  <r>
    <d v="2020-03-07T16:00:00"/>
    <n v="1.8989319801330566"/>
    <n v="108932.91763130887"/>
    <x v="16"/>
  </r>
  <r>
    <d v="2020-03-07T17:00:00"/>
    <n v="1.8691734075546265"/>
    <n v="106113.25896836672"/>
    <x v="17"/>
  </r>
  <r>
    <d v="2020-03-07T18:00:00"/>
    <n v="1.9529209136962891"/>
    <n v="114077.32475627676"/>
    <x v="18"/>
  </r>
  <r>
    <d v="2020-03-07T19:00:00"/>
    <n v="2.1921894550323486"/>
    <n v="123888.40927737999"/>
    <x v="19"/>
  </r>
  <r>
    <d v="2020-03-07T20:00:00"/>
    <n v="2.2542924880981445"/>
    <n v="126170.21271583662"/>
    <x v="20"/>
  </r>
  <r>
    <d v="2020-03-07T21:00:00"/>
    <n v="2.4709053039550781"/>
    <n v="125810.35571867164"/>
    <x v="21"/>
  </r>
  <r>
    <d v="2020-03-07T22:00:00"/>
    <n v="2.6819932460784912"/>
    <n v="125917.63237749177"/>
    <x v="22"/>
  </r>
  <r>
    <d v="2020-03-07T23:00:00"/>
    <n v="2.6548850536346436"/>
    <n v="124844.41635243867"/>
    <x v="23"/>
  </r>
  <r>
    <d v="2020-03-08T00:00:00"/>
    <n v="2.5125448703765869"/>
    <n v="127111.746056794"/>
    <x v="0"/>
  </r>
  <r>
    <d v="2020-03-08T01:00:00"/>
    <n v="2.5321691036224365"/>
    <n v="128931.02440788878"/>
    <x v="1"/>
  </r>
  <r>
    <d v="2020-03-08T02:00:00"/>
    <n v="0"/>
    <n v="0"/>
    <x v="2"/>
  </r>
  <r>
    <d v="2020-03-08T03:00:00"/>
    <n v="2.4278914928436279"/>
    <n v="130437.94854423993"/>
    <x v="3"/>
  </r>
  <r>
    <d v="2020-03-08T04:00:00"/>
    <n v="2.4781270027160645"/>
    <n v="133088.44238996386"/>
    <x v="4"/>
  </r>
  <r>
    <d v="2020-03-08T05:00:00"/>
    <n v="2.5590012073516846"/>
    <n v="140306.14329855976"/>
    <x v="5"/>
  </r>
  <r>
    <d v="2020-03-08T06:00:00"/>
    <n v="2.7999558448791504"/>
    <n v="143817.75597852003"/>
    <x v="6"/>
  </r>
  <r>
    <d v="2020-03-08T07:00:00"/>
    <n v="2.9571719169616699"/>
    <n v="153998.52528556113"/>
    <x v="7"/>
  </r>
  <r>
    <d v="2020-03-08T08:00:00"/>
    <n v="3.0607073307037354"/>
    <n v="160954.09584965478"/>
    <x v="8"/>
  </r>
  <r>
    <d v="2020-03-08T09:00:00"/>
    <n v="3.0876333713531494"/>
    <n v="161715.35407775265"/>
    <x v="9"/>
  </r>
  <r>
    <d v="2020-03-08T10:00:00"/>
    <n v="2.5953190326690674"/>
    <n v="150801.25780653261"/>
    <x v="10"/>
  </r>
  <r>
    <d v="2020-03-08T11:00:00"/>
    <n v="2.1296117305755615"/>
    <n v="137792.91148078514"/>
    <x v="11"/>
  </r>
  <r>
    <d v="2020-03-08T12:00:00"/>
    <n v="1.7266694307327271"/>
    <n v="126120.14261022685"/>
    <x v="12"/>
  </r>
  <r>
    <d v="2020-03-08T13:00:00"/>
    <n v="1.5460995435714722"/>
    <n v="125028.37475600983"/>
    <x v="13"/>
  </r>
  <r>
    <d v="2020-03-08T14:00:00"/>
    <n v="1.4076937437057495"/>
    <n v="123429.66533317089"/>
    <x v="14"/>
  </r>
  <r>
    <d v="2020-03-08T15:00:00"/>
    <n v="1.4378534555435181"/>
    <n v="112746.24247137035"/>
    <x v="15"/>
  </r>
  <r>
    <d v="2020-03-08T16:00:00"/>
    <n v="1.1772456169128418"/>
    <n v="107091.60566663907"/>
    <x v="16"/>
  </r>
  <r>
    <d v="2020-03-08T17:00:00"/>
    <n v="1.5210486650466919"/>
    <n v="106296.33368718834"/>
    <x v="17"/>
  </r>
  <r>
    <d v="2020-03-08T18:00:00"/>
    <n v="1.3301180601119995"/>
    <n v="104400.06831033375"/>
    <x v="18"/>
  </r>
  <r>
    <d v="2020-03-08T19:00:00"/>
    <n v="1.5382105112075806"/>
    <n v="97845.989116137018"/>
    <x v="19"/>
  </r>
  <r>
    <d v="2020-03-08T20:00:00"/>
    <n v="1.6231023073196411"/>
    <n v="103082.90619442376"/>
    <x v="20"/>
  </r>
  <r>
    <d v="2020-03-08T21:00:00"/>
    <n v="1.5837287902832031"/>
    <n v="102032.12656768945"/>
    <x v="21"/>
  </r>
  <r>
    <d v="2020-03-08T22:00:00"/>
    <n v="1.7380208969116211"/>
    <n v="101379.67893799992"/>
    <x v="22"/>
  </r>
  <r>
    <d v="2020-03-08T23:00:00"/>
    <n v="1.7627348899841309"/>
    <n v="102695.29833931084"/>
    <x v="23"/>
  </r>
  <r>
    <d v="2020-03-09T00:00:00"/>
    <n v="1.7225759029388428"/>
    <n v="102583.62268709883"/>
    <x v="0"/>
  </r>
  <r>
    <d v="2020-03-09T01:00:00"/>
    <n v="1.5864988565444946"/>
    <n v="100721.5476137806"/>
    <x v="1"/>
  </r>
  <r>
    <d v="2020-03-09T02:00:00"/>
    <n v="1.865971565246582"/>
    <n v="102643.87897282399"/>
    <x v="2"/>
  </r>
  <r>
    <d v="2020-03-09T03:00:00"/>
    <n v="1.8123109340667725"/>
    <n v="106296.01161759537"/>
    <x v="3"/>
  </r>
  <r>
    <d v="2020-03-09T04:00:00"/>
    <n v="1.9723213911056519"/>
    <n v="115299.48039565713"/>
    <x v="4"/>
  </r>
  <r>
    <d v="2020-03-09T05:00:00"/>
    <n v="2.3267579078674316"/>
    <n v="125451.00926613633"/>
    <x v="5"/>
  </r>
  <r>
    <d v="2020-03-09T06:00:00"/>
    <n v="2.6993198394775391"/>
    <n v="144734.78031096753"/>
    <x v="6"/>
  </r>
  <r>
    <d v="2020-03-09T07:00:00"/>
    <n v="2.5275073051452637"/>
    <n v="167091.22301927468"/>
    <x v="7"/>
  </r>
  <r>
    <d v="2020-03-09T08:00:00"/>
    <n v="2.1904692649841309"/>
    <n v="188955.41037386458"/>
    <x v="8"/>
  </r>
  <r>
    <d v="2020-03-09T09:00:00"/>
    <n v="2.1679010391235352"/>
    <n v="200446.99808337612"/>
    <x v="9"/>
  </r>
  <r>
    <d v="2020-03-09T10:00:00"/>
    <n v="1.8687385320663452"/>
    <n v="193268.12360941933"/>
    <x v="10"/>
  </r>
  <r>
    <d v="2020-03-09T11:00:00"/>
    <n v="1.5741130113601685"/>
    <n v="179156.1784850113"/>
    <x v="11"/>
  </r>
  <r>
    <d v="2020-03-09T12:00:00"/>
    <n v="1.4772717952728271"/>
    <n v="165651.47925935057"/>
    <x v="12"/>
  </r>
  <r>
    <d v="2020-03-09T13:00:00"/>
    <n v="1.3119081258773804"/>
    <n v="154773.45152660395"/>
    <x v="13"/>
  </r>
  <r>
    <d v="2020-03-09T14:00:00"/>
    <n v="1.2692642211914063"/>
    <n v="152385.10156464146"/>
    <x v="14"/>
  </r>
  <r>
    <d v="2020-03-09T15:00:00"/>
    <n v="1.3370093107223511"/>
    <n v="149142.75109085927"/>
    <x v="15"/>
  </r>
  <r>
    <d v="2020-03-09T16:00:00"/>
    <n v="1.3257519006729126"/>
    <n v="129973.1317173273"/>
    <x v="16"/>
  </r>
  <r>
    <d v="2020-03-09T17:00:00"/>
    <n v="1.3426162004470825"/>
    <n v="117657.84275192066"/>
    <x v="17"/>
  </r>
  <r>
    <d v="2020-03-09T18:00:00"/>
    <n v="1.2583577632904053"/>
    <n v="116667.13532551401"/>
    <x v="18"/>
  </r>
  <r>
    <d v="2020-03-09T19:00:00"/>
    <n v="1.2472360134124756"/>
    <n v="115033.85210768881"/>
    <x v="19"/>
  </r>
  <r>
    <d v="2020-03-09T20:00:00"/>
    <n v="1.4766956567764282"/>
    <n v="113323.24129975644"/>
    <x v="20"/>
  </r>
  <r>
    <d v="2020-03-09T21:00:00"/>
    <n v="1.4506652355194092"/>
    <n v="104896.14381613339"/>
    <x v="21"/>
  </r>
  <r>
    <d v="2020-03-09T22:00:00"/>
    <n v="1.343482494354248"/>
    <n v="100324.45844302166"/>
    <x v="22"/>
  </r>
  <r>
    <d v="2020-03-09T23:00:00"/>
    <n v="1.1159020662307739"/>
    <n v="95655.409445776197"/>
    <x v="23"/>
  </r>
  <r>
    <d v="2020-03-10T00:00:00"/>
    <n v="1.0691168308258057"/>
    <n v="94250.512208940505"/>
    <x v="0"/>
  </r>
  <r>
    <d v="2020-03-10T01:00:00"/>
    <n v="0.86472690105438232"/>
    <n v="93106.350589218986"/>
    <x v="1"/>
  </r>
  <r>
    <d v="2020-03-10T02:00:00"/>
    <n v="0.88109457492828369"/>
    <n v="86908.601610923623"/>
    <x v="2"/>
  </r>
  <r>
    <d v="2020-03-10T03:00:00"/>
    <n v="0.93426352739334106"/>
    <n v="86224.551605296088"/>
    <x v="3"/>
  </r>
  <r>
    <d v="2020-03-10T04:00:00"/>
    <n v="0.93547368049621582"/>
    <n v="87312.694832755282"/>
    <x v="4"/>
  </r>
  <r>
    <d v="2020-03-10T05:00:00"/>
    <n v="0.98871451616287231"/>
    <n v="97219.039991310317"/>
    <x v="5"/>
  </r>
  <r>
    <d v="2020-03-10T06:00:00"/>
    <n v="1.4120088815689087"/>
    <n v="114858.53767795609"/>
    <x v="6"/>
  </r>
  <r>
    <d v="2020-03-10T07:00:00"/>
    <n v="1.2276074886322021"/>
    <n v="136646.64631105529"/>
    <x v="7"/>
  </r>
  <r>
    <d v="2020-03-10T08:00:00"/>
    <n v="1.1617228984832764"/>
    <n v="155922.7372812012"/>
    <x v="8"/>
  </r>
  <r>
    <d v="2020-03-10T09:00:00"/>
    <n v="1.2392196655273438"/>
    <n v="162720.17585112969"/>
    <x v="9"/>
  </r>
  <r>
    <d v="2020-03-10T10:00:00"/>
    <n v="1.1542693376541138"/>
    <n v="161004.31158152854"/>
    <x v="10"/>
  </r>
  <r>
    <d v="2020-03-10T11:00:00"/>
    <n v="1.0661770105361938"/>
    <n v="152184.02667360599"/>
    <x v="11"/>
  </r>
  <r>
    <d v="2020-03-10T12:00:00"/>
    <n v="1.064118504524231"/>
    <n v="153965.05781152582"/>
    <x v="12"/>
  </r>
  <r>
    <d v="2020-03-10T13:00:00"/>
    <n v="1.1729809045791626"/>
    <n v="152214.83130757743"/>
    <x v="13"/>
  </r>
  <r>
    <d v="2020-03-10T14:00:00"/>
    <n v="1.0430237054824829"/>
    <n v="152779.17163203392"/>
    <x v="14"/>
  </r>
  <r>
    <d v="2020-03-10T15:00:00"/>
    <n v="1.1401338577270508"/>
    <n v="149899.74681750816"/>
    <x v="15"/>
  </r>
  <r>
    <d v="2020-03-10T16:00:00"/>
    <n v="1.222084641456604"/>
    <n v="136238.67693600769"/>
    <x v="16"/>
  </r>
  <r>
    <d v="2020-03-10T17:00:00"/>
    <n v="1.4189724922180176"/>
    <n v="127191.29603902162"/>
    <x v="17"/>
  </r>
  <r>
    <d v="2020-03-10T18:00:00"/>
    <n v="1.3524187803268433"/>
    <n v="115462.73109081555"/>
    <x v="18"/>
  </r>
  <r>
    <d v="2020-03-10T19:00:00"/>
    <n v="1.4162584543228149"/>
    <n v="115553.60657224715"/>
    <x v="19"/>
  </r>
  <r>
    <d v="2020-03-10T20:00:00"/>
    <n v="1.4741692543029785"/>
    <n v="107839.53083455964"/>
    <x v="20"/>
  </r>
  <r>
    <d v="2020-03-10T21:00:00"/>
    <n v="1.5319737195968628"/>
    <n v="104311.44893699937"/>
    <x v="21"/>
  </r>
  <r>
    <d v="2020-03-10T22:00:00"/>
    <n v="1.4306520223617554"/>
    <n v="100207.73254690052"/>
    <x v="22"/>
  </r>
  <r>
    <d v="2020-03-10T23:00:00"/>
    <n v="1.1866979598999023"/>
    <n v="97107.061663763496"/>
    <x v="23"/>
  </r>
  <r>
    <d v="2020-03-11T00:00:00"/>
    <n v="1.2270982265472412"/>
    <n v="94606.515610132323"/>
    <x v="0"/>
  </r>
  <r>
    <d v="2020-03-11T01:00:00"/>
    <n v="1.1427559852600098"/>
    <n v="92484.894880081498"/>
    <x v="1"/>
  </r>
  <r>
    <d v="2020-03-11T02:00:00"/>
    <n v="1.1040749549865723"/>
    <n v="91262.552914503191"/>
    <x v="2"/>
  </r>
  <r>
    <d v="2020-03-11T03:00:00"/>
    <n v="1.0434671640396118"/>
    <n v="89560.245004035925"/>
    <x v="3"/>
  </r>
  <r>
    <d v="2020-03-11T04:00:00"/>
    <n v="1.0980254411697388"/>
    <n v="91915.994877568795"/>
    <x v="4"/>
  </r>
  <r>
    <d v="2020-03-11T05:00:00"/>
    <n v="1.312160849571228"/>
    <n v="99754.677696887869"/>
    <x v="5"/>
  </r>
  <r>
    <d v="2020-03-11T06:00:00"/>
    <n v="1.5341659784317017"/>
    <n v="122074.76582555988"/>
    <x v="6"/>
  </r>
  <r>
    <d v="2020-03-11T07:00:00"/>
    <n v="1.3938838243484497"/>
    <n v="137737.99294020562"/>
    <x v="7"/>
  </r>
  <r>
    <d v="2020-03-11T08:00:00"/>
    <n v="1.2787572145462036"/>
    <n v="157544.74866742443"/>
    <x v="8"/>
  </r>
  <r>
    <d v="2020-03-11T09:00:00"/>
    <n v="1.3482151031494141"/>
    <n v="160883.22718797499"/>
    <x v="9"/>
  </r>
  <r>
    <d v="2020-03-11T10:00:00"/>
    <n v="1.2582963705062866"/>
    <n v="156202.63879902553"/>
    <x v="10"/>
  </r>
  <r>
    <d v="2020-03-11T11:00:00"/>
    <n v="1.088373064994812"/>
    <n v="150723.13483884488"/>
    <x v="11"/>
  </r>
  <r>
    <d v="2020-03-11T12:00:00"/>
    <n v="1.0335776805877686"/>
    <n v="155965.55304032401"/>
    <x v="12"/>
  </r>
  <r>
    <d v="2020-03-11T13:00:00"/>
    <n v="0.92966270446777344"/>
    <n v="152951.58293104096"/>
    <x v="13"/>
  </r>
  <r>
    <d v="2020-03-11T14:00:00"/>
    <n v="1.1437232494354248"/>
    <n v="149371.42398679792"/>
    <x v="14"/>
  </r>
  <r>
    <d v="2020-03-11T15:00:00"/>
    <n v="1.3857097625732422"/>
    <n v="141828.3089891806"/>
    <x v="15"/>
  </r>
  <r>
    <d v="2020-03-11T16:00:00"/>
    <n v="1.1422768831253052"/>
    <n v="132582.2110810451"/>
    <x v="16"/>
  </r>
  <r>
    <d v="2020-03-11T17:00:00"/>
    <n v="1.2323473691940308"/>
    <n v="121199.21633533573"/>
    <x v="17"/>
  </r>
  <r>
    <d v="2020-03-11T18:00:00"/>
    <n v="1.1197437047958374"/>
    <n v="113778.60062954191"/>
    <x v="18"/>
  </r>
  <r>
    <d v="2020-03-11T19:00:00"/>
    <n v="1.1766917705535889"/>
    <n v="115513.45077553601"/>
    <x v="19"/>
  </r>
  <r>
    <d v="2020-03-11T20:00:00"/>
    <n v="1.4025299549102783"/>
    <n v="110939.1942654861"/>
    <x v="20"/>
  </r>
  <r>
    <d v="2020-03-11T21:00:00"/>
    <n v="1.5193735361099243"/>
    <n v="102699.49279827569"/>
    <x v="21"/>
  </r>
  <r>
    <d v="2020-03-11T22:00:00"/>
    <n v="1.4606478214263916"/>
    <n v="98357.916913271169"/>
    <x v="22"/>
  </r>
  <r>
    <d v="2020-03-11T23:00:00"/>
    <n v="1.2857340574264526"/>
    <n v="93659.974792974666"/>
    <x v="23"/>
  </r>
  <r>
    <d v="2020-03-12T00:00:00"/>
    <n v="1.3416901826858521"/>
    <n v="94020.055655212956"/>
    <x v="0"/>
  </r>
  <r>
    <d v="2020-03-12T01:00:00"/>
    <n v="1.3442931175231934"/>
    <n v="93791.683280574507"/>
    <x v="1"/>
  </r>
  <r>
    <d v="2020-03-12T02:00:00"/>
    <n v="1.3617417812347412"/>
    <n v="90810.477259065345"/>
    <x v="2"/>
  </r>
  <r>
    <d v="2020-03-12T03:00:00"/>
    <n v="1.3520088195800781"/>
    <n v="95637.867470832076"/>
    <x v="3"/>
  </r>
  <r>
    <d v="2020-03-12T04:00:00"/>
    <n v="1.2316902875900269"/>
    <n v="98502.728502736034"/>
    <x v="4"/>
  </r>
  <r>
    <d v="2020-03-12T05:00:00"/>
    <n v="1.4323091506958008"/>
    <n v="108074.10938150308"/>
    <x v="5"/>
  </r>
  <r>
    <d v="2020-03-12T06:00:00"/>
    <n v="1.7567052841186523"/>
    <n v="127433.84710439398"/>
    <x v="6"/>
  </r>
  <r>
    <d v="2020-03-12T07:00:00"/>
    <n v="1.61760413646698"/>
    <n v="148778.88998689034"/>
    <x v="7"/>
  </r>
  <r>
    <d v="2020-03-12T08:00:00"/>
    <n v="1.5274711847305298"/>
    <n v="168892.94945980152"/>
    <x v="8"/>
  </r>
  <r>
    <d v="2020-03-12T09:00:00"/>
    <n v="1.4133296012878418"/>
    <n v="168009.21922335995"/>
    <x v="9"/>
  </r>
  <r>
    <d v="2020-03-12T10:00:00"/>
    <n v="1.3881213665008545"/>
    <n v="162517.74881332534"/>
    <x v="10"/>
  </r>
  <r>
    <d v="2020-03-12T11:00:00"/>
    <n v="1.3947306871414185"/>
    <n v="157084.19308323809"/>
    <x v="11"/>
  </r>
  <r>
    <d v="2020-03-12T12:00:00"/>
    <n v="1.1838877201080322"/>
    <n v="152675.66363358131"/>
    <x v="12"/>
  </r>
  <r>
    <d v="2020-03-12T13:00:00"/>
    <n v="1.0557242631912231"/>
    <n v="153689.68541827562"/>
    <x v="13"/>
  </r>
  <r>
    <d v="2020-03-12T14:00:00"/>
    <n v="0.94798648357391357"/>
    <n v="154874.93350563321"/>
    <x v="14"/>
  </r>
  <r>
    <d v="2020-03-12T15:00:00"/>
    <n v="1.070904016494751"/>
    <n v="144595.08679383298"/>
    <x v="15"/>
  </r>
  <r>
    <d v="2020-03-12T16:00:00"/>
    <n v="1.0549318790435791"/>
    <n v="128271.53709268004"/>
    <x v="16"/>
  </r>
  <r>
    <d v="2020-03-12T17:00:00"/>
    <n v="1.12795090675354"/>
    <n v="116712.72360754739"/>
    <x v="17"/>
  </r>
  <r>
    <d v="2020-03-12T18:00:00"/>
    <n v="1.2787245512008667"/>
    <n v="112032.74767729253"/>
    <x v="18"/>
  </r>
  <r>
    <d v="2020-03-12T19:00:00"/>
    <n v="1.136207103729248"/>
    <n v="110930.60640006758"/>
    <x v="19"/>
  </r>
  <r>
    <d v="2020-03-12T20:00:00"/>
    <n v="1.2856544256210327"/>
    <n v="108232.21559612396"/>
    <x v="20"/>
  </r>
  <r>
    <d v="2020-03-12T21:00:00"/>
    <n v="1.3848824501037598"/>
    <n v="102684.86975129317"/>
    <x v="21"/>
  </r>
  <r>
    <d v="2020-03-12T22:00:00"/>
    <n v="1.1792926788330078"/>
    <n v="96316.295846580702"/>
    <x v="22"/>
  </r>
  <r>
    <d v="2020-03-12T23:00:00"/>
    <n v="1.0401734113693237"/>
    <n v="90924.776709812475"/>
    <x v="23"/>
  </r>
  <r>
    <d v="2020-03-13T00:00:00"/>
    <n v="0.94835096597671509"/>
    <n v="90097.626227063054"/>
    <x v="0"/>
  </r>
  <r>
    <d v="2020-03-13T01:00:00"/>
    <n v="0.85834610462188721"/>
    <n v="83266.70005497754"/>
    <x v="1"/>
  </r>
  <r>
    <d v="2020-03-13T02:00:00"/>
    <n v="0.77319282293319702"/>
    <n v="81908.643579025564"/>
    <x v="2"/>
  </r>
  <r>
    <d v="2020-03-13T03:00:00"/>
    <n v="0.81502228975296021"/>
    <n v="81911.307312995879"/>
    <x v="3"/>
  </r>
  <r>
    <d v="2020-03-13T04:00:00"/>
    <n v="0.82131725549697876"/>
    <n v="82684.789908583538"/>
    <x v="4"/>
  </r>
  <r>
    <d v="2020-03-13T05:00:00"/>
    <n v="0.91101032495498657"/>
    <n v="90329.763749809819"/>
    <x v="5"/>
  </r>
  <r>
    <d v="2020-03-13T06:00:00"/>
    <n v="1.0071130990982056"/>
    <n v="105458.59522303331"/>
    <x v="6"/>
  </r>
  <r>
    <d v="2020-03-13T07:00:00"/>
    <n v="1.0804816484451294"/>
    <n v="119542.37422235966"/>
    <x v="7"/>
  </r>
  <r>
    <d v="2020-03-13T08:00:00"/>
    <n v="1.0385003089904785"/>
    <n v="137208.48115728874"/>
    <x v="8"/>
  </r>
  <r>
    <d v="2020-03-13T09:00:00"/>
    <n v="1.042635440826416"/>
    <n v="139554.45361251847"/>
    <x v="9"/>
  </r>
  <r>
    <d v="2020-03-13T10:00:00"/>
    <n v="0.99092954397201538"/>
    <n v="142259.9566263849"/>
    <x v="10"/>
  </r>
  <r>
    <d v="2020-03-13T11:00:00"/>
    <n v="0.98526656627655029"/>
    <n v="145983.10054512086"/>
    <x v="11"/>
  </r>
  <r>
    <d v="2020-03-13T12:00:00"/>
    <n v="1.057642936706543"/>
    <n v="147253.55181498293"/>
    <x v="12"/>
  </r>
  <r>
    <d v="2020-03-13T13:00:00"/>
    <n v="0.96400934457778931"/>
    <n v="137618.8395281359"/>
    <x v="13"/>
  </r>
  <r>
    <d v="2020-03-13T14:00:00"/>
    <n v="0.97328901290893555"/>
    <n v="136420.46174222653"/>
    <x v="14"/>
  </r>
  <r>
    <d v="2020-03-13T15:00:00"/>
    <n v="1.0712056159973145"/>
    <n v="128711.21048440346"/>
    <x v="15"/>
  </r>
  <r>
    <d v="2020-03-13T16:00:00"/>
    <n v="1.0788967609405518"/>
    <n v="116158.97333317224"/>
    <x v="16"/>
  </r>
  <r>
    <d v="2020-03-13T17:00:00"/>
    <n v="1.1076791286468506"/>
    <n v="106075.9936316454"/>
    <x v="17"/>
  </r>
  <r>
    <d v="2020-03-13T18:00:00"/>
    <n v="1.1602398157119751"/>
    <n v="101049.15521310837"/>
    <x v="18"/>
  </r>
  <r>
    <d v="2020-03-13T19:00:00"/>
    <n v="1.1454206705093384"/>
    <n v="100592.04085202763"/>
    <x v="19"/>
  </r>
  <r>
    <d v="2020-03-13T20:00:00"/>
    <n v="1.4073712825775146"/>
    <n v="100796.81204982678"/>
    <x v="20"/>
  </r>
  <r>
    <d v="2020-03-13T21:00:00"/>
    <n v="1.4146116971969604"/>
    <n v="96877.990604516497"/>
    <x v="21"/>
  </r>
  <r>
    <d v="2020-03-13T22:00:00"/>
    <n v="1.3390302658081055"/>
    <n v="91334.033280153992"/>
    <x v="22"/>
  </r>
  <r>
    <d v="2020-03-13T23:00:00"/>
    <n v="1.3946292400360107"/>
    <n v="89474.49826401996"/>
    <x v="23"/>
  </r>
  <r>
    <d v="2020-03-14T00:00:00"/>
    <n v="1.4090969562530518"/>
    <n v="91619.835988235354"/>
    <x v="0"/>
  </r>
  <r>
    <d v="2020-03-14T01:00:00"/>
    <n v="1.4062007665634155"/>
    <n v="93110.175932533908"/>
    <x v="1"/>
  </r>
  <r>
    <d v="2020-03-14T02:00:00"/>
    <n v="1.468980073928833"/>
    <n v="91216.817174680793"/>
    <x v="2"/>
  </r>
  <r>
    <d v="2020-03-14T03:00:00"/>
    <n v="1.5697039365768433"/>
    <n v="92525.939610372385"/>
    <x v="3"/>
  </r>
  <r>
    <d v="2020-03-14T04:00:00"/>
    <n v="1.6490921974182129"/>
    <n v="94097.325293565606"/>
    <x v="4"/>
  </r>
  <r>
    <d v="2020-03-14T05:00:00"/>
    <n v="1.6567186117172241"/>
    <n v="97858.870803948579"/>
    <x v="5"/>
  </r>
  <r>
    <d v="2020-03-14T06:00:00"/>
    <n v="1.7115950584411621"/>
    <n v="102571.8503770808"/>
    <x v="6"/>
  </r>
  <r>
    <d v="2020-03-14T07:00:00"/>
    <n v="1.9012433290481567"/>
    <n v="104423.22420478365"/>
    <x v="7"/>
  </r>
  <r>
    <d v="2020-03-14T08:00:00"/>
    <n v="1.9138754606246948"/>
    <n v="111343.99165100648"/>
    <x v="8"/>
  </r>
  <r>
    <d v="2020-03-14T09:00:00"/>
    <n v="2.0022227764129639"/>
    <n v="115943.9844283663"/>
    <x v="9"/>
  </r>
  <r>
    <d v="2020-03-14T10:00:00"/>
    <n v="1.9548904895782471"/>
    <n v="117253.87702985892"/>
    <x v="10"/>
  </r>
  <r>
    <d v="2020-03-14T11:00:00"/>
    <n v="2.109461784362793"/>
    <n v="115444.57284831221"/>
    <x v="11"/>
  </r>
  <r>
    <d v="2020-03-14T12:00:00"/>
    <n v="1.9649240970611572"/>
    <n v="119595.74087851489"/>
    <x v="12"/>
  </r>
  <r>
    <d v="2020-03-14T13:00:00"/>
    <n v="1.8015158176422119"/>
    <n v="116641.15934588156"/>
    <x v="13"/>
  </r>
  <r>
    <d v="2020-03-14T14:00:00"/>
    <n v="1.9348180294036865"/>
    <n v="114898.10126200839"/>
    <x v="14"/>
  </r>
  <r>
    <d v="2020-03-14T15:00:00"/>
    <n v="2.0848650932312012"/>
    <n v="113021.39361113096"/>
    <x v="15"/>
  </r>
  <r>
    <d v="2020-03-14T16:00:00"/>
    <n v="2.0168192386627197"/>
    <n v="109319.81721494714"/>
    <x v="16"/>
  </r>
  <r>
    <d v="2020-03-14T17:00:00"/>
    <n v="1.9809733629226685"/>
    <n v="111507.43302361577"/>
    <x v="17"/>
  </r>
  <r>
    <d v="2020-03-14T18:00:00"/>
    <n v="2.1068387031555176"/>
    <n v="105837.77420273218"/>
    <x v="18"/>
  </r>
  <r>
    <d v="2020-03-14T19:00:00"/>
    <n v="1.9999319314956665"/>
    <n v="115164.15171860279"/>
    <x v="19"/>
  </r>
  <r>
    <d v="2020-03-14T20:00:00"/>
    <n v="2.0141408443450928"/>
    <n v="113744.87903913253"/>
    <x v="20"/>
  </r>
  <r>
    <d v="2020-03-14T21:00:00"/>
    <n v="2.0112550258636475"/>
    <n v="111759.26937418328"/>
    <x v="21"/>
  </r>
  <r>
    <d v="2020-03-14T22:00:00"/>
    <n v="1.886741042137146"/>
    <n v="107751.69436660295"/>
    <x v="22"/>
  </r>
  <r>
    <d v="2020-03-14T23:00:00"/>
    <n v="1.8427072763442993"/>
    <n v="106385.55398248581"/>
    <x v="23"/>
  </r>
  <r>
    <d v="2020-03-15T00:00:00"/>
    <n v="1.8726546764373779"/>
    <n v="102637.63321344648"/>
    <x v="0"/>
  </r>
  <r>
    <d v="2020-03-15T01:00:00"/>
    <n v="1.7743277549743652"/>
    <n v="103726.93600638573"/>
    <x v="1"/>
  </r>
  <r>
    <d v="2020-03-15T02:00:00"/>
    <n v="1.6043365001678467"/>
    <n v="103803.54742914067"/>
    <x v="2"/>
  </r>
  <r>
    <d v="2020-03-15T03:00:00"/>
    <n v="1.6569942235946655"/>
    <n v="102951.57656114257"/>
    <x v="3"/>
  </r>
  <r>
    <d v="2020-03-15T04:00:00"/>
    <n v="1.7378747463226318"/>
    <n v="104347.64274548939"/>
    <x v="4"/>
  </r>
  <r>
    <d v="2020-03-15T05:00:00"/>
    <n v="1.9117358922958374"/>
    <n v="107474.04773691094"/>
    <x v="5"/>
  </r>
  <r>
    <d v="2020-03-15T06:00:00"/>
    <n v="1.9377087354660034"/>
    <n v="113208.40331581811"/>
    <x v="6"/>
  </r>
  <r>
    <d v="2020-03-15T07:00:00"/>
    <n v="2.0298690795898438"/>
    <n v="118382.14002027389"/>
    <x v="7"/>
  </r>
  <r>
    <d v="2020-03-15T08:00:00"/>
    <n v="2.2880797386169434"/>
    <n v="124501.73700332064"/>
    <x v="8"/>
  </r>
  <r>
    <d v="2020-03-15T09:00:00"/>
    <n v="2.3197257518768311"/>
    <n v="125005.95566715677"/>
    <x v="9"/>
  </r>
  <r>
    <d v="2020-03-15T10:00:00"/>
    <n v="2.1834216117858887"/>
    <n v="132078.78432261263"/>
    <x v="10"/>
  </r>
  <r>
    <d v="2020-03-15T11:00:00"/>
    <n v="2.32499098777771"/>
    <n v="131450.79628591178"/>
    <x v="11"/>
  </r>
  <r>
    <d v="2020-03-15T12:00:00"/>
    <n v="2.4276840686798096"/>
    <n v="126308.40142024317"/>
    <x v="12"/>
  </r>
  <r>
    <d v="2020-03-15T13:00:00"/>
    <n v="2.473482608795166"/>
    <n v="124846.06624048576"/>
    <x v="13"/>
  </r>
  <r>
    <d v="2020-03-15T14:00:00"/>
    <n v="2.5710957050323486"/>
    <n v="123806.36531916307"/>
    <x v="14"/>
  </r>
  <r>
    <d v="2020-03-15T15:00:00"/>
    <n v="2.5480437278747559"/>
    <n v="122441.49777741104"/>
    <x v="15"/>
  </r>
  <r>
    <d v="2020-03-15T16:00:00"/>
    <n v="2.2874314785003662"/>
    <n v="116390.36566345165"/>
    <x v="16"/>
  </r>
  <r>
    <d v="2020-03-15T17:00:00"/>
    <n v="2.2974343299865723"/>
    <n v="112710.40259049139"/>
    <x v="17"/>
  </r>
  <r>
    <d v="2020-03-15T18:00:00"/>
    <n v="2.3267514705657959"/>
    <n v="110310.88448019755"/>
    <x v="18"/>
  </r>
  <r>
    <d v="2020-03-15T19:00:00"/>
    <n v="2.3091115951538086"/>
    <n v="115141.44401408863"/>
    <x v="19"/>
  </r>
  <r>
    <d v="2020-03-15T20:00:00"/>
    <n v="2.191645622253418"/>
    <n v="114367.11589858799"/>
    <x v="20"/>
  </r>
  <r>
    <d v="2020-03-15T21:00:00"/>
    <n v="2.0817933082580566"/>
    <n v="117374.86154725779"/>
    <x v="21"/>
  </r>
  <r>
    <d v="2020-03-15T22:00:00"/>
    <n v="2.3615975379943848"/>
    <n v="110980.09729589465"/>
    <x v="22"/>
  </r>
  <r>
    <d v="2020-03-15T23:00:00"/>
    <n v="2.1576132774353027"/>
    <n v="108281.66880551312"/>
    <x v="23"/>
  </r>
  <r>
    <d v="2020-03-16T00:00:00"/>
    <n v="2.0411243438720703"/>
    <n v="107107.04987739066"/>
    <x v="0"/>
  </r>
  <r>
    <d v="2020-03-16T01:00:00"/>
    <n v="1.7836936712265015"/>
    <n v="107835.88345864594"/>
    <x v="1"/>
  </r>
  <r>
    <d v="2020-03-16T02:00:00"/>
    <n v="1.8583325147628784"/>
    <n v="102774.18855761079"/>
    <x v="2"/>
  </r>
  <r>
    <d v="2020-03-16T03:00:00"/>
    <n v="1.7458019256591797"/>
    <n v="104713.98607272498"/>
    <x v="3"/>
  </r>
  <r>
    <d v="2020-03-16T04:00:00"/>
    <n v="1.7731258869171143"/>
    <n v="108113.60379954411"/>
    <x v="4"/>
  </r>
  <r>
    <d v="2020-03-16T05:00:00"/>
    <n v="1.8946878910064697"/>
    <n v="117365.73245035761"/>
    <x v="5"/>
  </r>
  <r>
    <d v="2020-03-16T06:00:00"/>
    <n v="2.0136616230010986"/>
    <n v="129808.29120605886"/>
    <x v="6"/>
  </r>
  <r>
    <d v="2020-03-16T07:00:00"/>
    <n v="2.0643575191497803"/>
    <n v="150121.28992089222"/>
    <x v="7"/>
  </r>
  <r>
    <d v="2020-03-16T08:00:00"/>
    <n v="1.9475123882293701"/>
    <n v="167782.25751893275"/>
    <x v="8"/>
  </r>
  <r>
    <d v="2020-03-16T09:00:00"/>
    <n v="1.9334442615509033"/>
    <n v="174569.15177216326"/>
    <x v="9"/>
  </r>
  <r>
    <d v="2020-03-16T10:00:00"/>
    <n v="1.7287538051605225"/>
    <n v="165635.150382366"/>
    <x v="10"/>
  </r>
  <r>
    <d v="2020-03-16T11:00:00"/>
    <n v="1.8439143896102905"/>
    <n v="164897.39041731411"/>
    <x v="11"/>
  </r>
  <r>
    <d v="2020-03-16T12:00:00"/>
    <n v="1.6487561464309692"/>
    <n v="155529.21430699271"/>
    <x v="12"/>
  </r>
  <r>
    <d v="2020-03-16T13:00:00"/>
    <n v="1.8286830186843872"/>
    <n v="151056.59790690703"/>
    <x v="13"/>
  </r>
  <r>
    <d v="2020-03-16T14:00:00"/>
    <n v="1.7073248624801636"/>
    <n v="151560.38201917041"/>
    <x v="14"/>
  </r>
  <r>
    <d v="2020-03-16T15:00:00"/>
    <n v="1.7057465314865112"/>
    <n v="149988.75158951103"/>
    <x v="15"/>
  </r>
  <r>
    <d v="2020-03-16T16:00:00"/>
    <n v="1.7100930213928223"/>
    <n v="135067.17628392647"/>
    <x v="16"/>
  </r>
  <r>
    <d v="2020-03-16T17:00:00"/>
    <n v="1.7597463130950928"/>
    <n v="126864.9943811892"/>
    <x v="17"/>
  </r>
  <r>
    <d v="2020-03-16T18:00:00"/>
    <n v="1.7941977977752686"/>
    <n v="117252.11784711937"/>
    <x v="18"/>
  </r>
  <r>
    <d v="2020-03-16T19:00:00"/>
    <n v="1.6462311744689941"/>
    <n v="115083.1483495376"/>
    <x v="19"/>
  </r>
  <r>
    <d v="2020-03-16T20:00:00"/>
    <n v="1.850919246673584"/>
    <n v="109844.4798879672"/>
    <x v="20"/>
  </r>
  <r>
    <d v="2020-03-16T21:00:00"/>
    <n v="1.7343399524688721"/>
    <n v="108201.18932236018"/>
    <x v="21"/>
  </r>
  <r>
    <d v="2020-03-16T22:00:00"/>
    <n v="1.5073277950286865"/>
    <n v="109123.27515977426"/>
    <x v="22"/>
  </r>
  <r>
    <d v="2020-03-16T23:00:00"/>
    <n v="1.4450682401657104"/>
    <n v="105030.74268551088"/>
    <x v="23"/>
  </r>
  <r>
    <d v="2020-03-17T00:00:00"/>
    <n v="1.4876646995544434"/>
    <n v="99977.303194257896"/>
    <x v="0"/>
  </r>
  <r>
    <d v="2020-03-17T01:00:00"/>
    <n v="1.3338991403579712"/>
    <n v="99210.24141237975"/>
    <x v="1"/>
  </r>
  <r>
    <d v="2020-03-17T02:00:00"/>
    <n v="1.3757443428039551"/>
    <n v="97670.965685300529"/>
    <x v="2"/>
  </r>
  <r>
    <d v="2020-03-17T03:00:00"/>
    <n v="1.2978070974349976"/>
    <n v="97665.598402718824"/>
    <x v="3"/>
  </r>
  <r>
    <d v="2020-03-17T04:00:00"/>
    <n v="1.2113825082778931"/>
    <n v="102523.44583653395"/>
    <x v="4"/>
  </r>
  <r>
    <d v="2020-03-17T05:00:00"/>
    <n v="1.3589673042297363"/>
    <n v="101813.81300248088"/>
    <x v="5"/>
  </r>
  <r>
    <d v="2020-03-17T06:00:00"/>
    <n v="1.6153563261032104"/>
    <n v="117496.7561878547"/>
    <x v="6"/>
  </r>
  <r>
    <d v="2020-03-17T07:00:00"/>
    <n v="1.5673800706863403"/>
    <n v="135650.72719233346"/>
    <x v="7"/>
  </r>
  <r>
    <d v="2020-03-17T08:00:00"/>
    <n v="1.3843872547149658"/>
    <n v="152303.15894342712"/>
    <x v="8"/>
  </r>
  <r>
    <d v="2020-03-17T09:00:00"/>
    <n v="1.6329058408737183"/>
    <n v="153278.44067719276"/>
    <x v="9"/>
  </r>
  <r>
    <d v="2020-03-17T10:00:00"/>
    <n v="1.5522907972335815"/>
    <n v="152233.30455952065"/>
    <x v="10"/>
  </r>
  <r>
    <d v="2020-03-17T11:00:00"/>
    <n v="1.5350813865661621"/>
    <n v="148784.2382662397"/>
    <x v="11"/>
  </r>
  <r>
    <d v="2020-03-17T12:00:00"/>
    <n v="1.4469282627105713"/>
    <n v="151762.27834855075"/>
    <x v="12"/>
  </r>
  <r>
    <d v="2020-03-17T13:00:00"/>
    <n v="1.3146120309829712"/>
    <n v="151535.10761669002"/>
    <x v="13"/>
  </r>
  <r>
    <d v="2020-03-17T14:00:00"/>
    <n v="1.4432599544525146"/>
    <n v="148981.67158861613"/>
    <x v="14"/>
  </r>
  <r>
    <d v="2020-03-17T15:00:00"/>
    <n v="1.4894900321960449"/>
    <n v="149753.89292899927"/>
    <x v="15"/>
  </r>
  <r>
    <d v="2020-03-17T16:00:00"/>
    <n v="1.4286506175994873"/>
    <n v="134383.95749322025"/>
    <x v="16"/>
  </r>
  <r>
    <d v="2020-03-17T17:00:00"/>
    <n v="1.6214402914047241"/>
    <n v="128527.79153239061"/>
    <x v="17"/>
  </r>
  <r>
    <d v="2020-03-17T18:00:00"/>
    <n v="1.6626814603805542"/>
    <n v="118373.73774525303"/>
    <x v="18"/>
  </r>
  <r>
    <d v="2020-03-17T19:00:00"/>
    <n v="1.9013359546661377"/>
    <n v="117656.05196251276"/>
    <x v="19"/>
  </r>
  <r>
    <d v="2020-03-17T20:00:00"/>
    <n v="1.8723632097244263"/>
    <n v="112435.25121375901"/>
    <x v="20"/>
  </r>
  <r>
    <d v="2020-03-17T21:00:00"/>
    <n v="2.0297906398773193"/>
    <n v="110934.89895511128"/>
    <x v="21"/>
  </r>
  <r>
    <d v="2020-03-17T22:00:00"/>
    <n v="1.6098997592926025"/>
    <n v="109940.04426286768"/>
    <x v="22"/>
  </r>
  <r>
    <d v="2020-03-17T23:00:00"/>
    <n v="1.538310170173645"/>
    <n v="104181.03031499445"/>
    <x v="23"/>
  </r>
  <r>
    <d v="2020-03-18T00:00:00"/>
    <n v="1.493409276008606"/>
    <n v="101380.15742846612"/>
    <x v="0"/>
  </r>
  <r>
    <d v="2020-03-18T01:00:00"/>
    <n v="1.3953620195388794"/>
    <n v="99994.339871674107"/>
    <x v="1"/>
  </r>
  <r>
    <d v="2020-03-18T02:00:00"/>
    <n v="1.32862389087677"/>
    <n v="100665.55587976718"/>
    <x v="2"/>
  </r>
  <r>
    <d v="2020-03-18T03:00:00"/>
    <n v="1.3314648866653442"/>
    <n v="100150.79979113268"/>
    <x v="3"/>
  </r>
  <r>
    <d v="2020-03-18T04:00:00"/>
    <n v="1.3692618608474731"/>
    <n v="99219.980334447915"/>
    <x v="4"/>
  </r>
  <r>
    <d v="2020-03-18T05:00:00"/>
    <n v="1.489431619644165"/>
    <n v="106486.00778923109"/>
    <x v="5"/>
  </r>
  <r>
    <d v="2020-03-18T06:00:00"/>
    <n v="1.7233825922012329"/>
    <n v="120547.44304764303"/>
    <x v="6"/>
  </r>
  <r>
    <d v="2020-03-18T07:00:00"/>
    <n v="1.6707484722137451"/>
    <n v="138208.23580756912"/>
    <x v="7"/>
  </r>
  <r>
    <d v="2020-03-18T08:00:00"/>
    <n v="1.3785233497619629"/>
    <n v="149609.66055770568"/>
    <x v="8"/>
  </r>
  <r>
    <d v="2020-03-18T09:00:00"/>
    <n v="1.5718629360198975"/>
    <n v="150648.27440134325"/>
    <x v="9"/>
  </r>
  <r>
    <d v="2020-03-18T10:00:00"/>
    <n v="1.5271121263504028"/>
    <n v="150528.16966523349"/>
    <x v="10"/>
  </r>
  <r>
    <d v="2020-03-18T11:00:00"/>
    <n v="1.5327786207199097"/>
    <n v="145297.42373180768"/>
    <x v="11"/>
  </r>
  <r>
    <d v="2020-03-18T12:00:00"/>
    <n v="1.2837313413619995"/>
    <n v="142586.15921965751"/>
    <x v="12"/>
  </r>
  <r>
    <d v="2020-03-18T13:00:00"/>
    <n v="1.1501724720001221"/>
    <n v="141027.67701384085"/>
    <x v="13"/>
  </r>
  <r>
    <d v="2020-03-18T14:00:00"/>
    <n v="1.2337144613265991"/>
    <n v="137339.57929157981"/>
    <x v="14"/>
  </r>
  <r>
    <d v="2020-03-18T15:00:00"/>
    <n v="1.2154930830001831"/>
    <n v="129611.96104435057"/>
    <x v="15"/>
  </r>
  <r>
    <d v="2020-03-18T16:00:00"/>
    <n v="1.3129603862762451"/>
    <n v="126777.65660034056"/>
    <x v="16"/>
  </r>
  <r>
    <d v="2020-03-18T17:00:00"/>
    <n v="1.2496767044067383"/>
    <n v="117499.24249318895"/>
    <x v="17"/>
  </r>
  <r>
    <d v="2020-03-18T18:00:00"/>
    <n v="1.2574659585952759"/>
    <n v="106789.98818178737"/>
    <x v="18"/>
  </r>
  <r>
    <d v="2020-03-18T19:00:00"/>
    <n v="1.1285898685455322"/>
    <n v="107177.73860825656"/>
    <x v="19"/>
  </r>
  <r>
    <d v="2020-03-18T20:00:00"/>
    <n v="1.3345769643783569"/>
    <n v="102417.85669898598"/>
    <x v="20"/>
  </r>
  <r>
    <d v="2020-03-18T21:00:00"/>
    <n v="1.2104265689849854"/>
    <n v="98264.157528020747"/>
    <x v="21"/>
  </r>
  <r>
    <d v="2020-03-18T22:00:00"/>
    <n v="1.1875259876251221"/>
    <n v="93759.142695425122"/>
    <x v="22"/>
  </r>
  <r>
    <d v="2020-03-18T23:00:00"/>
    <n v="1.0457092523574829"/>
    <n v="89127.901777673353"/>
    <x v="23"/>
  </r>
  <r>
    <d v="2020-03-19T00:00:00"/>
    <n v="0.95705986022949219"/>
    <n v="86245.790826291297"/>
    <x v="0"/>
  </r>
  <r>
    <d v="2020-03-19T01:00:00"/>
    <n v="0.83381706476211548"/>
    <n v="84619.301427052269"/>
    <x v="1"/>
  </r>
  <r>
    <d v="2020-03-19T02:00:00"/>
    <n v="0.80407035350799561"/>
    <n v="82318.640854136815"/>
    <x v="2"/>
  </r>
  <r>
    <d v="2020-03-19T03:00:00"/>
    <n v="0.83269816637039185"/>
    <n v="78819.60723791999"/>
    <x v="3"/>
  </r>
  <r>
    <d v="2020-03-19T04:00:00"/>
    <n v="0.80953633785247803"/>
    <n v="82180.708942602956"/>
    <x v="4"/>
  </r>
  <r>
    <d v="2020-03-19T05:00:00"/>
    <n v="0.92012536525726318"/>
    <n v="88717.61069248995"/>
    <x v="5"/>
  </r>
  <r>
    <d v="2020-03-19T06:00:00"/>
    <n v="1.2343264818191528"/>
    <n v="102133.63578408356"/>
    <x v="6"/>
  </r>
  <r>
    <d v="2020-03-19T07:00:00"/>
    <n v="1.1132950782775879"/>
    <n v="118928.36619267317"/>
    <x v="7"/>
  </r>
  <r>
    <d v="2020-03-19T08:00:00"/>
    <n v="0.93706530332565308"/>
    <n v="130917.67236996506"/>
    <x v="8"/>
  </r>
  <r>
    <d v="2020-03-19T09:00:00"/>
    <n v="1.0802148580551147"/>
    <n v="136232.09989819233"/>
    <x v="9"/>
  </r>
  <r>
    <d v="2020-03-19T10:00:00"/>
    <n v="1.0378093719482422"/>
    <n v="134315.80826329289"/>
    <x v="10"/>
  </r>
  <r>
    <d v="2020-03-19T11:00:00"/>
    <n v="1.1826997995376587"/>
    <n v="133869.91560933721"/>
    <x v="11"/>
  </r>
  <r>
    <d v="2020-03-19T12:00:00"/>
    <n v="1.2303600311279297"/>
    <n v="134863.5719218624"/>
    <x v="12"/>
  </r>
  <r>
    <d v="2020-03-19T13:00:00"/>
    <n v="1.2345709800720215"/>
    <n v="132788.56549051928"/>
    <x v="13"/>
  </r>
  <r>
    <d v="2020-03-19T14:00:00"/>
    <n v="0.9996604323387146"/>
    <n v="131274.93871113431"/>
    <x v="14"/>
  </r>
  <r>
    <d v="2020-03-19T15:00:00"/>
    <n v="1.1289491653442383"/>
    <n v="125924.27824629941"/>
    <x v="15"/>
  </r>
  <r>
    <d v="2020-03-19T16:00:00"/>
    <n v="1.2172698974609375"/>
    <n v="120074.74845486689"/>
    <x v="16"/>
  </r>
  <r>
    <d v="2020-03-19T17:00:00"/>
    <n v="1.0728427171707153"/>
    <n v="114198.59396434405"/>
    <x v="17"/>
  </r>
  <r>
    <d v="2020-03-19T18:00:00"/>
    <n v="1.1210962533950806"/>
    <n v="107954.46092632184"/>
    <x v="18"/>
  </r>
  <r>
    <d v="2020-03-19T19:00:00"/>
    <n v="1.0411313772201538"/>
    <n v="106704.8987351158"/>
    <x v="19"/>
  </r>
  <r>
    <d v="2020-03-19T20:00:00"/>
    <n v="1.1807965040206909"/>
    <n v="104547.30266793097"/>
    <x v="20"/>
  </r>
  <r>
    <d v="2020-03-19T21:00:00"/>
    <n v="1.2949644327163696"/>
    <n v="98289.959620230875"/>
    <x v="21"/>
  </r>
  <r>
    <d v="2020-03-19T22:00:00"/>
    <n v="1.0376648902893066"/>
    <n v="93995.025664663204"/>
    <x v="22"/>
  </r>
  <r>
    <d v="2020-03-19T23:00:00"/>
    <n v="0.98184680938720703"/>
    <n v="88801.051993917295"/>
    <x v="23"/>
  </r>
  <r>
    <d v="2020-03-20T00:00:00"/>
    <n v="0.87220263481140137"/>
    <n v="85339.318359372657"/>
    <x v="0"/>
  </r>
  <r>
    <d v="2020-03-20T01:00:00"/>
    <n v="0.84355443716049194"/>
    <n v="83150.816294058037"/>
    <x v="1"/>
  </r>
  <r>
    <d v="2020-03-20T02:00:00"/>
    <n v="0.78007668256759644"/>
    <n v="82300.447493419837"/>
    <x v="2"/>
  </r>
  <r>
    <d v="2020-03-20T03:00:00"/>
    <n v="0.72744017839431763"/>
    <n v="82108.728537219664"/>
    <x v="3"/>
  </r>
  <r>
    <d v="2020-03-20T04:00:00"/>
    <n v="0.71051216125488281"/>
    <n v="85557.043435209285"/>
    <x v="4"/>
  </r>
  <r>
    <d v="2020-03-20T05:00:00"/>
    <n v="0.80253219604492188"/>
    <n v="89152.797131341867"/>
    <x v="5"/>
  </r>
  <r>
    <d v="2020-03-20T06:00:00"/>
    <n v="0.92552947998046875"/>
    <n v="97252.596205084177"/>
    <x v="6"/>
  </r>
  <r>
    <d v="2020-03-20T07:00:00"/>
    <n v="0.85184264183044434"/>
    <n v="109624.59632735272"/>
    <x v="7"/>
  </r>
  <r>
    <d v="2020-03-20T08:00:00"/>
    <n v="0.93157422542572021"/>
    <n v="125233.99986102124"/>
    <x v="8"/>
  </r>
  <r>
    <d v="2020-03-20T09:00:00"/>
    <n v="1.1171889305114746"/>
    <n v="127203.20933907201"/>
    <x v="9"/>
  </r>
  <r>
    <d v="2020-03-20T10:00:00"/>
    <n v="0.98589855432510376"/>
    <n v="133959.99778551349"/>
    <x v="10"/>
  </r>
  <r>
    <d v="2020-03-20T11:00:00"/>
    <n v="1.0453461408615112"/>
    <n v="133154.89281755625"/>
    <x v="11"/>
  </r>
  <r>
    <d v="2020-03-20T12:00:00"/>
    <n v="1.1768573522567749"/>
    <n v="133899.52418598114"/>
    <x v="12"/>
  </r>
  <r>
    <d v="2020-03-20T13:00:00"/>
    <n v="0.99852705001831055"/>
    <n v="133430.85860679313"/>
    <x v="13"/>
  </r>
  <r>
    <d v="2020-03-20T14:00:00"/>
    <n v="1.0150978565216064"/>
    <n v="133237.37434086995"/>
    <x v="14"/>
  </r>
  <r>
    <d v="2020-03-20T15:00:00"/>
    <n v="1.138115406036377"/>
    <n v="126392.65969375509"/>
    <x v="15"/>
  </r>
  <r>
    <d v="2020-03-20T16:00:00"/>
    <n v="1.2599509954452515"/>
    <n v="112355.24861644316"/>
    <x v="16"/>
  </r>
  <r>
    <d v="2020-03-20T17:00:00"/>
    <n v="1.3204646110534668"/>
    <n v="99507.631919898311"/>
    <x v="17"/>
  </r>
  <r>
    <d v="2020-03-20T18:00:00"/>
    <n v="1.4029005765914917"/>
    <n v="97273.851461811806"/>
    <x v="18"/>
  </r>
  <r>
    <d v="2020-03-20T19:00:00"/>
    <n v="1.2082935571670532"/>
    <n v="95941.537901431715"/>
    <x v="19"/>
  </r>
  <r>
    <d v="2020-03-20T20:00:00"/>
    <n v="1.2478988170623779"/>
    <n v="99951.762941542358"/>
    <x v="20"/>
  </r>
  <r>
    <d v="2020-03-20T21:00:00"/>
    <n v="1.3932714462280273"/>
    <n v="94655.283557942821"/>
    <x v="21"/>
  </r>
  <r>
    <d v="2020-03-20T22:00:00"/>
    <n v="1.0450162887573242"/>
    <n v="88429.362067183363"/>
    <x v="22"/>
  </r>
  <r>
    <d v="2020-03-20T23:00:00"/>
    <n v="0.92527735233306885"/>
    <n v="84941.623246143208"/>
    <x v="23"/>
  </r>
  <r>
    <d v="2020-03-21T00:00:00"/>
    <n v="0.97493356466293335"/>
    <n v="83867.146448894491"/>
    <x v="0"/>
  </r>
  <r>
    <d v="2020-03-21T01:00:00"/>
    <n v="0.897125244140625"/>
    <n v="81319.535165910449"/>
    <x v="1"/>
  </r>
  <r>
    <d v="2020-03-21T02:00:00"/>
    <n v="0.93262588977813721"/>
    <n v="82295.405460700727"/>
    <x v="2"/>
  </r>
  <r>
    <d v="2020-03-21T03:00:00"/>
    <n v="1.0000592470169067"/>
    <n v="82091.647575570722"/>
    <x v="3"/>
  </r>
  <r>
    <d v="2020-03-21T04:00:00"/>
    <n v="0.99362349510192871"/>
    <n v="86986.945006326336"/>
    <x v="4"/>
  </r>
  <r>
    <d v="2020-03-21T05:00:00"/>
    <n v="1.0455999374389648"/>
    <n v="90400.247605960743"/>
    <x v="5"/>
  </r>
  <r>
    <d v="2020-03-21T06:00:00"/>
    <n v="1.3055118322372437"/>
    <n v="94969.567063215043"/>
    <x v="6"/>
  </r>
  <r>
    <d v="2020-03-21T07:00:00"/>
    <n v="1.313711404800415"/>
    <n v="101980.39638750262"/>
    <x v="7"/>
  </r>
  <r>
    <d v="2020-03-21T08:00:00"/>
    <n v="1.5991107225418091"/>
    <n v="102734.87481505524"/>
    <x v="8"/>
  </r>
  <r>
    <d v="2020-03-21T09:00:00"/>
    <n v="1.6023859977722168"/>
    <n v="107018.06714516206"/>
    <x v="9"/>
  </r>
  <r>
    <d v="2020-03-21T10:00:00"/>
    <n v="1.8715388774871826"/>
    <n v="108494.30318368434"/>
    <x v="10"/>
  </r>
  <r>
    <d v="2020-03-21T11:00:00"/>
    <n v="1.842746376991272"/>
    <n v="112215.64448035025"/>
    <x v="11"/>
  </r>
  <r>
    <d v="2020-03-21T12:00:00"/>
    <n v="1.9559047222137451"/>
    <n v="111058.42709834457"/>
    <x v="12"/>
  </r>
  <r>
    <d v="2020-03-21T13:00:00"/>
    <n v="2.0492823123931885"/>
    <n v="110312.75842754863"/>
    <x v="13"/>
  </r>
  <r>
    <d v="2020-03-21T14:00:00"/>
    <n v="2.3734664916992188"/>
    <n v="112454.69536473726"/>
    <x v="14"/>
  </r>
  <r>
    <d v="2020-03-21T15:00:00"/>
    <n v="2.0814752578735352"/>
    <n v="112423.03682173611"/>
    <x v="15"/>
  </r>
  <r>
    <d v="2020-03-21T16:00:00"/>
    <n v="2.1517496109008789"/>
    <n v="106618.72229335066"/>
    <x v="16"/>
  </r>
  <r>
    <d v="2020-03-21T17:00:00"/>
    <n v="2.1964375972747803"/>
    <n v="103594.6380832179"/>
    <x v="17"/>
  </r>
  <r>
    <d v="2020-03-21T18:00:00"/>
    <n v="2.2011265754699707"/>
    <n v="104942.37062216851"/>
    <x v="18"/>
  </r>
  <r>
    <d v="2020-03-21T19:00:00"/>
    <n v="2.1045205593109131"/>
    <n v="105898.52153843959"/>
    <x v="19"/>
  </r>
  <r>
    <d v="2020-03-21T20:00:00"/>
    <n v="2.2136337757110596"/>
    <n v="110686.28485304488"/>
    <x v="20"/>
  </r>
  <r>
    <d v="2020-03-21T21:00:00"/>
    <n v="2.2911176681518555"/>
    <n v="109370.24095376329"/>
    <x v="21"/>
  </r>
  <r>
    <d v="2020-03-21T22:00:00"/>
    <n v="2.1319656372070313"/>
    <n v="107153.39289272981"/>
    <x v="22"/>
  </r>
  <r>
    <d v="2020-03-21T23:00:00"/>
    <n v="2.1607394218444824"/>
    <n v="104132.98481874877"/>
    <x v="23"/>
  </r>
  <r>
    <d v="2020-03-22T00:00:00"/>
    <n v="1.8658512830734253"/>
    <n v="100162.1657013779"/>
    <x v="0"/>
  </r>
  <r>
    <d v="2020-03-22T01:00:00"/>
    <n v="1.845399022102356"/>
    <n v="99401.436613333688"/>
    <x v="1"/>
  </r>
  <r>
    <d v="2020-03-22T02:00:00"/>
    <n v="1.7638022899627686"/>
    <n v="98587.412468348804"/>
    <x v="2"/>
  </r>
  <r>
    <d v="2020-03-22T03:00:00"/>
    <n v="1.9269218444824219"/>
    <n v="98864.746609517999"/>
    <x v="3"/>
  </r>
  <r>
    <d v="2020-03-22T04:00:00"/>
    <n v="1.7945990562438965"/>
    <n v="103377.68625918814"/>
    <x v="4"/>
  </r>
  <r>
    <d v="2020-03-22T05:00:00"/>
    <n v="1.8532381057739258"/>
    <n v="110425.27987598973"/>
    <x v="5"/>
  </r>
  <r>
    <d v="2020-03-22T06:00:00"/>
    <n v="1.9997462034225464"/>
    <n v="114449.1390889847"/>
    <x v="6"/>
  </r>
  <r>
    <d v="2020-03-22T07:00:00"/>
    <n v="2.0664372444152832"/>
    <n v="114283.62250721914"/>
    <x v="7"/>
  </r>
  <r>
    <d v="2020-03-22T08:00:00"/>
    <n v="2.1194233894348145"/>
    <n v="116579.04223372825"/>
    <x v="8"/>
  </r>
  <r>
    <d v="2020-03-22T09:00:00"/>
    <n v="2.2930450439453125"/>
    <n v="112445.82166354917"/>
    <x v="9"/>
  </r>
  <r>
    <d v="2020-03-22T10:00:00"/>
    <n v="1.9891488552093506"/>
    <n v="110496.08846652092"/>
    <x v="10"/>
  </r>
  <r>
    <d v="2020-03-22T11:00:00"/>
    <n v="2.0771458148956299"/>
    <n v="109474.15376469886"/>
    <x v="11"/>
  </r>
  <r>
    <d v="2020-03-22T12:00:00"/>
    <n v="1.953289270401001"/>
    <n v="108785.40107387022"/>
    <x v="12"/>
  </r>
  <r>
    <d v="2020-03-22T13:00:00"/>
    <n v="1.8328683376312256"/>
    <n v="104341.26457954109"/>
    <x v="13"/>
  </r>
  <r>
    <d v="2020-03-22T14:00:00"/>
    <n v="1.9532878398895264"/>
    <n v="99649.006441584323"/>
    <x v="14"/>
  </r>
  <r>
    <d v="2020-03-22T15:00:00"/>
    <n v="1.7237138748168945"/>
    <n v="98532.659986469371"/>
    <x v="15"/>
  </r>
  <r>
    <d v="2020-03-22T16:00:00"/>
    <n v="1.4152657985687256"/>
    <n v="92426.602960932709"/>
    <x v="16"/>
  </r>
  <r>
    <d v="2020-03-22T17:00:00"/>
    <n v="1.5517197847366333"/>
    <n v="89431.775300739551"/>
    <x v="17"/>
  </r>
  <r>
    <d v="2020-03-22T18:00:00"/>
    <n v="1.5234082937240601"/>
    <n v="88750.940919410757"/>
    <x v="18"/>
  </r>
  <r>
    <d v="2020-03-22T19:00:00"/>
    <n v="1.4921799898147583"/>
    <n v="92913.259511573342"/>
    <x v="19"/>
  </r>
  <r>
    <d v="2020-03-22T20:00:00"/>
    <n v="1.791494607925415"/>
    <n v="96092.498001447646"/>
    <x v="20"/>
  </r>
  <r>
    <d v="2020-03-22T21:00:00"/>
    <n v="1.6375497579574585"/>
    <n v="96274.760988641312"/>
    <x v="21"/>
  </r>
  <r>
    <d v="2020-03-22T22:00:00"/>
    <n v="1.4687321186065674"/>
    <n v="91047.132889628847"/>
    <x v="22"/>
  </r>
  <r>
    <d v="2020-03-22T23:00:00"/>
    <n v="1.2619824409484863"/>
    <n v="92790.863745550974"/>
    <x v="23"/>
  </r>
  <r>
    <d v="2020-03-23T00:00:00"/>
    <n v="1.3285027742385864"/>
    <n v="90796.267368572939"/>
    <x v="0"/>
  </r>
  <r>
    <d v="2020-03-23T01:00:00"/>
    <n v="1.2121492624282837"/>
    <n v="87544.798063829789"/>
    <x v="1"/>
  </r>
  <r>
    <d v="2020-03-23T02:00:00"/>
    <n v="1.2336920499801636"/>
    <n v="85699.517020388128"/>
    <x v="2"/>
  </r>
  <r>
    <d v="2020-03-23T03:00:00"/>
    <n v="1.2239079475402832"/>
    <n v="87136.411660865939"/>
    <x v="3"/>
  </r>
  <r>
    <d v="2020-03-23T04:00:00"/>
    <n v="1.2393285036087036"/>
    <n v="93642.046004875214"/>
    <x v="4"/>
  </r>
  <r>
    <d v="2020-03-23T05:00:00"/>
    <n v="1.3517239093780518"/>
    <n v="101855.11099495408"/>
    <x v="5"/>
  </r>
  <r>
    <d v="2020-03-23T06:00:00"/>
    <n v="1.5461803674697876"/>
    <n v="113420.14936755534"/>
    <x v="6"/>
  </r>
  <r>
    <d v="2020-03-23T07:00:00"/>
    <n v="1.4947052001953125"/>
    <n v="130843.71814935151"/>
    <x v="7"/>
  </r>
  <r>
    <d v="2020-03-23T08:00:00"/>
    <n v="1.3623121976852417"/>
    <n v="147417.37083792957"/>
    <x v="8"/>
  </r>
  <r>
    <d v="2020-03-23T09:00:00"/>
    <n v="1.2488911151885986"/>
    <n v="149062.48787434641"/>
    <x v="9"/>
  </r>
  <r>
    <d v="2020-03-23T10:00:00"/>
    <n v="1.3721354007720947"/>
    <n v="147063.86978495581"/>
    <x v="10"/>
  </r>
  <r>
    <d v="2020-03-23T11:00:00"/>
    <n v="1.4276732206344604"/>
    <n v="143732.47311611264"/>
    <x v="11"/>
  </r>
  <r>
    <d v="2020-03-23T12:00:00"/>
    <n v="1.3407840728759766"/>
    <n v="144985.69417780178"/>
    <x v="12"/>
  </r>
  <r>
    <d v="2020-03-23T13:00:00"/>
    <n v="1.2445594072341919"/>
    <n v="142826.24092355435"/>
    <x v="13"/>
  </r>
  <r>
    <d v="2020-03-23T14:00:00"/>
    <n v="1.1863868236541748"/>
    <n v="139676.11678423884"/>
    <x v="14"/>
  </r>
  <r>
    <d v="2020-03-23T15:00:00"/>
    <n v="1.3110183477401733"/>
    <n v="135884.50281882635"/>
    <x v="15"/>
  </r>
  <r>
    <d v="2020-03-23T16:00:00"/>
    <n v="1.3686091899871826"/>
    <n v="119418.88918214299"/>
    <x v="16"/>
  </r>
  <r>
    <d v="2020-03-23T17:00:00"/>
    <n v="1.4231884479522705"/>
    <n v="106927.70087680304"/>
    <x v="17"/>
  </r>
  <r>
    <d v="2020-03-23T18:00:00"/>
    <n v="1.5815109014511108"/>
    <n v="103075.85277997323"/>
    <x v="18"/>
  </r>
  <r>
    <d v="2020-03-23T19:00:00"/>
    <n v="1.5804078578948975"/>
    <n v="103363.36332742927"/>
    <x v="19"/>
  </r>
  <r>
    <d v="2020-03-23T20:00:00"/>
    <n v="1.6170581579208374"/>
    <n v="107231.38043119415"/>
    <x v="20"/>
  </r>
  <r>
    <d v="2020-03-23T21:00:00"/>
    <n v="1.4074950218200684"/>
    <n v="104152.98020380548"/>
    <x v="21"/>
  </r>
  <r>
    <d v="2020-03-23T22:00:00"/>
    <n v="1.4330340623855591"/>
    <n v="99818.394552556172"/>
    <x v="22"/>
  </r>
  <r>
    <d v="2020-03-23T23:00:00"/>
    <n v="1.2327548265457153"/>
    <n v="93676.29706611282"/>
    <x v="23"/>
  </r>
  <r>
    <d v="2020-03-24T00:00:00"/>
    <n v="1.2690377235412598"/>
    <n v="96844.276732970306"/>
    <x v="0"/>
  </r>
  <r>
    <d v="2020-03-24T01:00:00"/>
    <n v="1.2330902814865112"/>
    <n v="95527.783973886995"/>
    <x v="1"/>
  </r>
  <r>
    <d v="2020-03-24T02:00:00"/>
    <n v="1.2574282884597778"/>
    <n v="94378.573223791886"/>
    <x v="2"/>
  </r>
  <r>
    <d v="2020-03-24T03:00:00"/>
    <n v="1.3891966342926025"/>
    <n v="94260.443717647198"/>
    <x v="3"/>
  </r>
  <r>
    <d v="2020-03-24T04:00:00"/>
    <n v="1.4107785224914551"/>
    <n v="98481.602065142157"/>
    <x v="4"/>
  </r>
  <r>
    <d v="2020-03-24T05:00:00"/>
    <n v="1.5069750547409058"/>
    <n v="108444.78563331773"/>
    <x v="5"/>
  </r>
  <r>
    <d v="2020-03-24T06:00:00"/>
    <n v="1.7514405250549316"/>
    <n v="120903.85363060959"/>
    <x v="6"/>
  </r>
  <r>
    <d v="2020-03-24T07:00:00"/>
    <n v="1.7536630630493164"/>
    <n v="134726.19943541338"/>
    <x v="7"/>
  </r>
  <r>
    <d v="2020-03-24T08:00:00"/>
    <n v="1.799072265625"/>
    <n v="146817.8811346713"/>
    <x v="8"/>
  </r>
  <r>
    <d v="2020-03-24T09:00:00"/>
    <n v="1.6714568138122559"/>
    <n v="150301.55780442577"/>
    <x v="9"/>
  </r>
  <r>
    <d v="2020-03-24T10:00:00"/>
    <n v="1.4936268329620361"/>
    <n v="150842.35501531514"/>
    <x v="10"/>
  </r>
  <r>
    <d v="2020-03-24T11:00:00"/>
    <n v="1.607719898223877"/>
    <n v="138330.37564207995"/>
    <x v="11"/>
  </r>
  <r>
    <d v="2020-03-24T12:00:00"/>
    <n v="1.7095969915390015"/>
    <n v="129963.58061742554"/>
    <x v="12"/>
  </r>
  <r>
    <d v="2020-03-24T13:00:00"/>
    <n v="1.5044231414794922"/>
    <n v="127286.20358976637"/>
    <x v="13"/>
  </r>
  <r>
    <d v="2020-03-24T14:00:00"/>
    <n v="1.4491978883743286"/>
    <n v="127671.64420465175"/>
    <x v="14"/>
  </r>
  <r>
    <d v="2020-03-24T15:00:00"/>
    <n v="1.5398643016815186"/>
    <n v="130409.33496492347"/>
    <x v="15"/>
  </r>
  <r>
    <d v="2020-03-24T16:00:00"/>
    <n v="1.6233112812042236"/>
    <n v="117614.5574276995"/>
    <x v="16"/>
  </r>
  <r>
    <d v="2020-03-24T17:00:00"/>
    <n v="1.6895712614059448"/>
    <n v="107959.86024591174"/>
    <x v="17"/>
  </r>
  <r>
    <d v="2020-03-24T18:00:00"/>
    <n v="1.648821234703064"/>
    <n v="100926.76895249206"/>
    <x v="18"/>
  </r>
  <r>
    <d v="2020-03-24T19:00:00"/>
    <n v="1.6673946380615234"/>
    <n v="103708.25131994185"/>
    <x v="19"/>
  </r>
  <r>
    <d v="2020-03-24T20:00:00"/>
    <n v="1.493905782699585"/>
    <n v="103494.16214112809"/>
    <x v="20"/>
  </r>
  <r>
    <d v="2020-03-24T21:00:00"/>
    <n v="1.6103942394256592"/>
    <n v="99383.427931317157"/>
    <x v="21"/>
  </r>
  <r>
    <d v="2020-03-24T22:00:00"/>
    <n v="1.389681339263916"/>
    <n v="95835.617239126732"/>
    <x v="22"/>
  </r>
  <r>
    <d v="2020-03-24T23:00:00"/>
    <n v="1.2466336488723755"/>
    <n v="93942.65200816741"/>
    <x v="23"/>
  </r>
  <r>
    <d v="2020-03-25T00:00:00"/>
    <n v="1.3366836309432983"/>
    <n v="91669.86294237613"/>
    <x v="0"/>
  </r>
  <r>
    <d v="2020-03-25T01:00:00"/>
    <n v="1.2167350053787231"/>
    <n v="91048.956073753929"/>
    <x v="1"/>
  </r>
  <r>
    <d v="2020-03-25T02:00:00"/>
    <n v="1.1692256927490234"/>
    <n v="90313.544625296869"/>
    <x v="2"/>
  </r>
  <r>
    <d v="2020-03-25T03:00:00"/>
    <n v="1.1638456583023071"/>
    <n v="91413.865971816893"/>
    <x v="3"/>
  </r>
  <r>
    <d v="2020-03-25T04:00:00"/>
    <n v="1.1586779356002808"/>
    <n v="96282.867978927679"/>
    <x v="4"/>
  </r>
  <r>
    <d v="2020-03-25T05:00:00"/>
    <n v="1.1893593072891235"/>
    <n v="103391.79116363372"/>
    <x v="5"/>
  </r>
  <r>
    <d v="2020-03-25T06:00:00"/>
    <n v="1.5401482582092285"/>
    <n v="117489.37757524879"/>
    <x v="6"/>
  </r>
  <r>
    <d v="2020-03-25T07:00:00"/>
    <n v="1.4354493618011475"/>
    <n v="132528.35610359156"/>
    <x v="7"/>
  </r>
  <r>
    <d v="2020-03-25T08:00:00"/>
    <n v="1.3841370344161987"/>
    <n v="137765.47726471158"/>
    <x v="8"/>
  </r>
  <r>
    <d v="2020-03-25T09:00:00"/>
    <n v="1.5157250165939331"/>
    <n v="142603.24311948766"/>
    <x v="9"/>
  </r>
  <r>
    <d v="2020-03-25T10:00:00"/>
    <n v="1.6347665786743164"/>
    <n v="146195.90273702634"/>
    <x v="10"/>
  </r>
  <r>
    <d v="2020-03-25T11:00:00"/>
    <n v="1.5439735651016235"/>
    <n v="143538.44770925218"/>
    <x v="11"/>
  </r>
  <r>
    <d v="2020-03-25T12:00:00"/>
    <n v="1.5087897777557373"/>
    <n v="140938.08772330172"/>
    <x v="12"/>
  </r>
  <r>
    <d v="2020-03-25T13:00:00"/>
    <n v="1.3379629850387573"/>
    <n v="137624.71302036135"/>
    <x v="13"/>
  </r>
  <r>
    <d v="2020-03-25T14:00:00"/>
    <n v="1.1963162422180176"/>
    <n v="132690.23132341378"/>
    <x v="14"/>
  </r>
  <r>
    <d v="2020-03-25T15:00:00"/>
    <n v="1.1166796684265137"/>
    <n v="126539.94551448898"/>
    <x v="15"/>
  </r>
  <r>
    <d v="2020-03-25T16:00:00"/>
    <n v="1.2863466739654541"/>
    <n v="113749.80860976261"/>
    <x v="16"/>
  </r>
  <r>
    <d v="2020-03-25T17:00:00"/>
    <n v="1.3082038164138794"/>
    <n v="107118.18275944934"/>
    <x v="17"/>
  </r>
  <r>
    <d v="2020-03-25T18:00:00"/>
    <n v="1.4018605947494507"/>
    <n v="101432.68883559565"/>
    <x v="18"/>
  </r>
  <r>
    <d v="2020-03-25T19:00:00"/>
    <n v="1.3159154653549194"/>
    <n v="101691.67573156391"/>
    <x v="19"/>
  </r>
  <r>
    <d v="2020-03-25T20:00:00"/>
    <n v="1.5940690040588379"/>
    <n v="100666.89148272047"/>
    <x v="20"/>
  </r>
  <r>
    <d v="2020-03-25T21:00:00"/>
    <n v="1.5151585340499878"/>
    <n v="98743.176893986572"/>
    <x v="21"/>
  </r>
  <r>
    <d v="2020-03-25T22:00:00"/>
    <n v="1.5586707592010498"/>
    <n v="96784.937243942797"/>
    <x v="22"/>
  </r>
  <r>
    <d v="2020-03-25T23:00:00"/>
    <n v="1.2520757913589478"/>
    <n v="97073.62100212599"/>
    <x v="23"/>
  </r>
  <r>
    <d v="2020-03-26T00:00:00"/>
    <n v="1.5375314950942993"/>
    <n v="98001.633067309755"/>
    <x v="0"/>
  </r>
  <r>
    <d v="2020-03-26T01:00:00"/>
    <n v="1.3967021703720093"/>
    <n v="95282.43902500016"/>
    <x v="1"/>
  </r>
  <r>
    <d v="2020-03-26T02:00:00"/>
    <n v="1.479289174079895"/>
    <n v="93627.87669889575"/>
    <x v="2"/>
  </r>
  <r>
    <d v="2020-03-26T03:00:00"/>
    <n v="1.4756649732589722"/>
    <n v="93791.057433981652"/>
    <x v="3"/>
  </r>
  <r>
    <d v="2020-03-26T04:00:00"/>
    <n v="1.6796872615814209"/>
    <n v="98693.399890613844"/>
    <x v="4"/>
  </r>
  <r>
    <d v="2020-03-26T05:00:00"/>
    <n v="1.7183551788330078"/>
    <n v="107390.16759291416"/>
    <x v="5"/>
  </r>
  <r>
    <d v="2020-03-26T06:00:00"/>
    <n v="2.0971484184265137"/>
    <n v="118353.82420016539"/>
    <x v="6"/>
  </r>
  <r>
    <d v="2020-03-26T07:00:00"/>
    <n v="2.0876312255859375"/>
    <n v="136333.07567042249"/>
    <x v="7"/>
  </r>
  <r>
    <d v="2020-03-26T08:00:00"/>
    <n v="1.8154438734054565"/>
    <n v="144877.49965722303"/>
    <x v="8"/>
  </r>
  <r>
    <d v="2020-03-26T09:00:00"/>
    <n v="1.6526991128921509"/>
    <n v="151819.54283394272"/>
    <x v="9"/>
  </r>
  <r>
    <d v="2020-03-26T10:00:00"/>
    <n v="1.5433717966079712"/>
    <n v="138084.93350816876"/>
    <x v="10"/>
  </r>
  <r>
    <d v="2020-03-26T11:00:00"/>
    <n v="1.2210729122161865"/>
    <n v="134443.51968760317"/>
    <x v="11"/>
  </r>
  <r>
    <d v="2020-03-26T12:00:00"/>
    <n v="1.2119489908218384"/>
    <n v="131161.44872869027"/>
    <x v="12"/>
  </r>
  <r>
    <d v="2020-03-26T13:00:00"/>
    <n v="1.0434811115264893"/>
    <n v="128662.03381460796"/>
    <x v="13"/>
  </r>
  <r>
    <d v="2020-03-26T14:00:00"/>
    <n v="1.1507420539855957"/>
    <n v="129247.38928399461"/>
    <x v="14"/>
  </r>
  <r>
    <d v="2020-03-26T15:00:00"/>
    <n v="1.2550505399703979"/>
    <n v="126044.58322665971"/>
    <x v="15"/>
  </r>
  <r>
    <d v="2020-03-26T16:00:00"/>
    <n v="1.2875585556030273"/>
    <n v="114906.44001098357"/>
    <x v="16"/>
  </r>
  <r>
    <d v="2020-03-26T17:00:00"/>
    <n v="1.2270593643188477"/>
    <n v="104626.23277954306"/>
    <x v="17"/>
  </r>
  <r>
    <d v="2020-03-26T18:00:00"/>
    <n v="1.1920008659362793"/>
    <n v="96306.432834558771"/>
    <x v="18"/>
  </r>
  <r>
    <d v="2020-03-26T19:00:00"/>
    <n v="1.3096115589141846"/>
    <n v="93377.325486544578"/>
    <x v="19"/>
  </r>
  <r>
    <d v="2020-03-26T20:00:00"/>
    <n v="1.4135898351669312"/>
    <n v="96296.412723509216"/>
    <x v="20"/>
  </r>
  <r>
    <d v="2020-03-26T21:00:00"/>
    <n v="1.3630812168121338"/>
    <n v="91734.760927226962"/>
    <x v="21"/>
  </r>
  <r>
    <d v="2020-03-26T22:00:00"/>
    <n v="1.1431481838226318"/>
    <n v="87627.5197098926"/>
    <x v="22"/>
  </r>
  <r>
    <d v="2020-03-26T23:00:00"/>
    <n v="0.9201587438583374"/>
    <n v="84502.9057744436"/>
    <x v="23"/>
  </r>
  <r>
    <d v="2020-03-27T00:00:00"/>
    <n v="0.78585201501846313"/>
    <n v="84421.859981517773"/>
    <x v="0"/>
  </r>
  <r>
    <d v="2020-03-27T01:00:00"/>
    <n v="0.76446741819381714"/>
    <n v="80286.986647766083"/>
    <x v="1"/>
  </r>
  <r>
    <d v="2020-03-27T02:00:00"/>
    <n v="0.73237901926040649"/>
    <n v="80184.823977001157"/>
    <x v="2"/>
  </r>
  <r>
    <d v="2020-03-27T03:00:00"/>
    <n v="0.72917228937149048"/>
    <n v="79916.466778986534"/>
    <x v="3"/>
  </r>
  <r>
    <d v="2020-03-27T04:00:00"/>
    <n v="0.70216315984725952"/>
    <n v="82162.759151937804"/>
    <x v="4"/>
  </r>
  <r>
    <d v="2020-03-27T05:00:00"/>
    <n v="0.79368501901626587"/>
    <n v="84119.310118943889"/>
    <x v="5"/>
  </r>
  <r>
    <d v="2020-03-27T06:00:00"/>
    <n v="0.99831944704055786"/>
    <n v="94350.191947844418"/>
    <x v="6"/>
  </r>
  <r>
    <d v="2020-03-27T07:00:00"/>
    <n v="0.95928657054901123"/>
    <n v="107425.63341769659"/>
    <x v="7"/>
  </r>
  <r>
    <d v="2020-03-27T08:00:00"/>
    <n v="1.0510905981063843"/>
    <n v="119676.92596438063"/>
    <x v="8"/>
  </r>
  <r>
    <d v="2020-03-27T09:00:00"/>
    <n v="1.1696876287460327"/>
    <n v="125692.65969498786"/>
    <x v="9"/>
  </r>
  <r>
    <d v="2020-03-27T10:00:00"/>
    <n v="0.98878777027130127"/>
    <n v="126946.88211298305"/>
    <x v="10"/>
  </r>
  <r>
    <d v="2020-03-27T11:00:00"/>
    <n v="1.1050173044204712"/>
    <n v="126984.34557248226"/>
    <x v="11"/>
  </r>
  <r>
    <d v="2020-03-27T12:00:00"/>
    <n v="1.1323541402816772"/>
    <n v="132072.9324769993"/>
    <x v="12"/>
  </r>
  <r>
    <d v="2020-03-27T13:00:00"/>
    <n v="1.0070223808288574"/>
    <n v="122748.86098774979"/>
    <x v="13"/>
  </r>
  <r>
    <d v="2020-03-27T14:00:00"/>
    <n v="1.1039397716522217"/>
    <n v="124460.6583249594"/>
    <x v="14"/>
  </r>
  <r>
    <d v="2020-03-27T15:00:00"/>
    <n v="1.2893664836883545"/>
    <n v="123224.55673149384"/>
    <x v="15"/>
  </r>
  <r>
    <d v="2020-03-27T16:00:00"/>
    <n v="1.3793264627456665"/>
    <n v="110549.73066265209"/>
    <x v="16"/>
  </r>
  <r>
    <d v="2020-03-27T17:00:00"/>
    <n v="1.3856981992721558"/>
    <n v="104677.58156628275"/>
    <x v="17"/>
  </r>
  <r>
    <d v="2020-03-27T18:00:00"/>
    <n v="1.4806287288665771"/>
    <n v="99967.522229868264"/>
    <x v="18"/>
  </r>
  <r>
    <d v="2020-03-27T19:00:00"/>
    <n v="1.4375952482223511"/>
    <n v="98514.934880074492"/>
    <x v="19"/>
  </r>
  <r>
    <d v="2020-03-27T20:00:00"/>
    <n v="1.627687931060791"/>
    <n v="98216.975937649215"/>
    <x v="20"/>
  </r>
  <r>
    <d v="2020-03-27T21:00:00"/>
    <n v="1.4215315580368042"/>
    <n v="94939.955698702441"/>
    <x v="21"/>
  </r>
  <r>
    <d v="2020-03-27T22:00:00"/>
    <n v="1.2478519678115845"/>
    <n v="88973.148955541736"/>
    <x v="22"/>
  </r>
  <r>
    <d v="2020-03-27T23:00:00"/>
    <n v="1.0513700246810913"/>
    <n v="81577.864239489543"/>
    <x v="23"/>
  </r>
  <r>
    <d v="2020-03-28T00:00:00"/>
    <n v="0.99301028251647949"/>
    <n v="79885.403139137779"/>
    <x v="0"/>
  </r>
  <r>
    <d v="2020-03-28T01:00:00"/>
    <n v="0.82110130786895752"/>
    <n v="79238.376350686114"/>
    <x v="1"/>
  </r>
  <r>
    <d v="2020-03-28T02:00:00"/>
    <n v="1.0090051889419556"/>
    <n v="79215.10722105563"/>
    <x v="2"/>
  </r>
  <r>
    <d v="2020-03-28T03:00:00"/>
    <n v="0.73892992734909058"/>
    <n v="78760.279139015838"/>
    <x v="3"/>
  </r>
  <r>
    <d v="2020-03-28T04:00:00"/>
    <n v="0.72565138339996338"/>
    <n v="76218.763369331515"/>
    <x v="4"/>
  </r>
  <r>
    <d v="2020-03-28T05:00:00"/>
    <n v="0.70510047674179077"/>
    <n v="77118.00259463783"/>
    <x v="5"/>
  </r>
  <r>
    <d v="2020-03-28T06:00:00"/>
    <n v="0.68820255994796753"/>
    <n v="80577.535552461239"/>
    <x v="6"/>
  </r>
  <r>
    <d v="2020-03-28T07:00:00"/>
    <n v="0.76901894807815552"/>
    <n v="82038.70117011221"/>
    <x v="7"/>
  </r>
  <r>
    <d v="2020-03-28T08:00:00"/>
    <n v="1.0682024955749512"/>
    <n v="87053.138233357022"/>
    <x v="8"/>
  </r>
  <r>
    <d v="2020-03-28T09:00:00"/>
    <n v="1.1691079139709473"/>
    <n v="92634.985265237032"/>
    <x v="9"/>
  </r>
  <r>
    <d v="2020-03-28T10:00:00"/>
    <n v="1.3077114820480347"/>
    <n v="100074.27587729436"/>
    <x v="10"/>
  </r>
  <r>
    <d v="2020-03-28T11:00:00"/>
    <n v="1.5112245082855225"/>
    <n v="104027.04579312837"/>
    <x v="11"/>
  </r>
  <r>
    <d v="2020-03-28T12:00:00"/>
    <n v="1.4952799081802368"/>
    <n v="109562.8179237172"/>
    <x v="12"/>
  </r>
  <r>
    <d v="2020-03-28T13:00:00"/>
    <n v="1.6298284530639648"/>
    <n v="107018.21493010935"/>
    <x v="13"/>
  </r>
  <r>
    <d v="2020-03-28T14:00:00"/>
    <n v="1.6382261514663696"/>
    <n v="107050.89366666974"/>
    <x v="14"/>
  </r>
  <r>
    <d v="2020-03-28T15:00:00"/>
    <n v="1.9473123550415039"/>
    <n v="106623.64448238675"/>
    <x v="15"/>
  </r>
  <r>
    <d v="2020-03-28T16:00:00"/>
    <n v="1.8583714962005615"/>
    <n v="101080.91756209015"/>
    <x v="16"/>
  </r>
  <r>
    <d v="2020-03-28T17:00:00"/>
    <n v="1.8816606998443604"/>
    <n v="98968.297193865816"/>
    <x v="17"/>
  </r>
  <r>
    <d v="2020-03-28T18:00:00"/>
    <n v="1.8277605772018433"/>
    <n v="97010.096427222976"/>
    <x v="18"/>
  </r>
  <r>
    <d v="2020-03-28T19:00:00"/>
    <n v="1.8189176321029663"/>
    <n v="99323.329654439265"/>
    <x v="19"/>
  </r>
  <r>
    <d v="2020-03-28T20:00:00"/>
    <n v="1.7114906311035156"/>
    <n v="100676.39831865064"/>
    <x v="20"/>
  </r>
  <r>
    <d v="2020-03-28T21:00:00"/>
    <n v="1.745476245880127"/>
    <n v="95001.854887713984"/>
    <x v="21"/>
  </r>
  <r>
    <d v="2020-03-28T22:00:00"/>
    <n v="1.5353168249130249"/>
    <n v="88852.952764988542"/>
    <x v="22"/>
  </r>
  <r>
    <d v="2020-03-28T23:00:00"/>
    <n v="1.1361826658248901"/>
    <n v="83258.333820880856"/>
    <x v="23"/>
  </r>
  <r>
    <d v="2020-03-29T00:00:00"/>
    <n v="1.0804456472396851"/>
    <n v="81370.334471929847"/>
    <x v="0"/>
  </r>
  <r>
    <d v="2020-03-29T01:00:00"/>
    <n v="0.88685482740402222"/>
    <n v="79181.490021122576"/>
    <x v="1"/>
  </r>
  <r>
    <d v="2020-03-29T02:00:00"/>
    <n v="0.79965811967849731"/>
    <n v="79659.579906412357"/>
    <x v="2"/>
  </r>
  <r>
    <d v="2020-03-29T03:00:00"/>
    <n v="0.73863118886947632"/>
    <n v="78681.191659111777"/>
    <x v="3"/>
  </r>
  <r>
    <d v="2020-03-29T04:00:00"/>
    <n v="0.62604141235351563"/>
    <n v="75670.303820275803"/>
    <x v="4"/>
  </r>
  <r>
    <d v="2020-03-29T05:00:00"/>
    <n v="0.64928668737411499"/>
    <n v="77287.206439681817"/>
    <x v="5"/>
  </r>
  <r>
    <d v="2020-03-29T06:00:00"/>
    <n v="0.721038818359375"/>
    <n v="79931.013987452927"/>
    <x v="6"/>
  </r>
  <r>
    <d v="2020-03-29T07:00:00"/>
    <n v="0.66841775178909302"/>
    <n v="81135.063324807881"/>
    <x v="7"/>
  </r>
  <r>
    <d v="2020-03-29T08:00:00"/>
    <n v="0.94450265169143677"/>
    <n v="83686.640199723828"/>
    <x v="8"/>
  </r>
  <r>
    <d v="2020-03-29T09:00:00"/>
    <n v="0.97278332710266113"/>
    <n v="86852.640702931647"/>
    <x v="9"/>
  </r>
  <r>
    <d v="2020-03-29T10:00:00"/>
    <n v="1.0484862327575684"/>
    <n v="87906.581685331505"/>
    <x v="10"/>
  </r>
  <r>
    <d v="2020-03-29T11:00:00"/>
    <n v="1.1685199737548828"/>
    <n v="87873.055897543833"/>
    <x v="11"/>
  </r>
  <r>
    <d v="2020-03-29T12:00:00"/>
    <n v="1.2675788402557373"/>
    <n v="90122.985889541567"/>
    <x v="12"/>
  </r>
  <r>
    <d v="2020-03-29T13:00:00"/>
    <n v="1.4187620878219604"/>
    <n v="90216.994332408663"/>
    <x v="13"/>
  </r>
  <r>
    <d v="2020-03-29T14:00:00"/>
    <n v="1.6852809190750122"/>
    <n v="93719.157642406513"/>
    <x v="14"/>
  </r>
  <r>
    <d v="2020-03-29T15:00:00"/>
    <n v="1.6229425668716431"/>
    <n v="95531.824429548054"/>
    <x v="15"/>
  </r>
  <r>
    <d v="2020-03-29T16:00:00"/>
    <n v="1.6273106336593628"/>
    <n v="94270.618689350595"/>
    <x v="16"/>
  </r>
  <r>
    <d v="2020-03-29T17:00:00"/>
    <n v="1.37294602394104"/>
    <n v="91501.409100177334"/>
    <x v="17"/>
  </r>
  <r>
    <d v="2020-03-29T18:00:00"/>
    <n v="1.6413134336471558"/>
    <n v="90644.217248301196"/>
    <x v="18"/>
  </r>
  <r>
    <d v="2020-03-29T19:00:00"/>
    <n v="1.4197156429290771"/>
    <n v="87275.445191234889"/>
    <x v="19"/>
  </r>
  <r>
    <d v="2020-03-29T20:00:00"/>
    <n v="1.5080052614212036"/>
    <n v="84759.796861110328"/>
    <x v="20"/>
  </r>
  <r>
    <d v="2020-03-29T21:00:00"/>
    <n v="1.3192986249923706"/>
    <n v="85553.815016492284"/>
    <x v="21"/>
  </r>
  <r>
    <d v="2020-03-29T22:00:00"/>
    <n v="1.1566023826599121"/>
    <n v="80818.448633337466"/>
    <x v="22"/>
  </r>
  <r>
    <d v="2020-03-29T23:00:00"/>
    <n v="0.87171775102615356"/>
    <n v="78486.804160599218"/>
    <x v="23"/>
  </r>
  <r>
    <d v="2020-03-30T00:00:00"/>
    <n v="0.78833901882171631"/>
    <n v="78364.137956474704"/>
    <x v="0"/>
  </r>
  <r>
    <d v="2020-03-30T01:00:00"/>
    <n v="0.7892003059387207"/>
    <n v="74920.331442230017"/>
    <x v="1"/>
  </r>
  <r>
    <d v="2020-03-30T02:00:00"/>
    <n v="0.74283206462860107"/>
    <n v="73805.090323024298"/>
    <x v="2"/>
  </r>
  <r>
    <d v="2020-03-30T03:00:00"/>
    <n v="0.71814870834350586"/>
    <n v="73591.29031033667"/>
    <x v="3"/>
  </r>
  <r>
    <d v="2020-03-30T04:00:00"/>
    <n v="0.77519965171813965"/>
    <n v="77493.20919053031"/>
    <x v="4"/>
  </r>
  <r>
    <d v="2020-03-30T05:00:00"/>
    <n v="1.0196986198425293"/>
    <n v="84150.033291985848"/>
    <x v="5"/>
  </r>
  <r>
    <d v="2020-03-30T06:00:00"/>
    <n v="1.1156944036483765"/>
    <n v="94482.114083042383"/>
    <x v="6"/>
  </r>
  <r>
    <d v="2020-03-30T07:00:00"/>
    <n v="1.1945240497589111"/>
    <n v="105514.74170090174"/>
    <x v="7"/>
  </r>
  <r>
    <d v="2020-03-30T08:00:00"/>
    <n v="1.2125133275985718"/>
    <n v="113346.05947071717"/>
    <x v="8"/>
  </r>
  <r>
    <d v="2020-03-30T09:00:00"/>
    <n v="1.0621329545974731"/>
    <n v="122871.54616183497"/>
    <x v="9"/>
  </r>
  <r>
    <d v="2020-03-30T10:00:00"/>
    <n v="0.9400443434715271"/>
    <n v="126327.11413324132"/>
    <x v="10"/>
  </r>
  <r>
    <d v="2020-03-30T11:00:00"/>
    <n v="1.0752346515655518"/>
    <n v="121470.50264340696"/>
    <x v="11"/>
  </r>
  <r>
    <d v="2020-03-30T12:00:00"/>
    <n v="1.1534571647644043"/>
    <n v="122165.48717186225"/>
    <x v="12"/>
  </r>
  <r>
    <d v="2020-03-30T13:00:00"/>
    <n v="1.1018799543380737"/>
    <n v="124511.16467287503"/>
    <x v="13"/>
  </r>
  <r>
    <d v="2020-03-30T14:00:00"/>
    <n v="1.3420699834823608"/>
    <n v="123856.00267036933"/>
    <x v="14"/>
  </r>
  <r>
    <d v="2020-03-30T15:00:00"/>
    <n v="1.4457228183746338"/>
    <n v="117232.17318015679"/>
    <x v="15"/>
  </r>
  <r>
    <d v="2020-03-30T16:00:00"/>
    <n v="1.3875837326049805"/>
    <n v="106760.49136740876"/>
    <x v="16"/>
  </r>
  <r>
    <d v="2020-03-30T17:00:00"/>
    <n v="1.1776069402694702"/>
    <n v="100228.03002520998"/>
    <x v="17"/>
  </r>
  <r>
    <d v="2020-03-30T18:00:00"/>
    <n v="1.4046016931533813"/>
    <n v="92625.367045279127"/>
    <x v="18"/>
  </r>
  <r>
    <d v="2020-03-30T19:00:00"/>
    <n v="1.4414163827896118"/>
    <n v="93745.717054887034"/>
    <x v="19"/>
  </r>
  <r>
    <d v="2020-03-30T20:00:00"/>
    <n v="1.507921576499939"/>
    <n v="94866.456321603589"/>
    <x v="20"/>
  </r>
  <r>
    <d v="2020-03-30T21:00:00"/>
    <n v="1.4963918924331665"/>
    <n v="89634.465364922726"/>
    <x v="21"/>
  </r>
  <r>
    <d v="2020-03-30T22:00:00"/>
    <n v="1.297878623008728"/>
    <n v="86250.283308966711"/>
    <x v="22"/>
  </r>
  <r>
    <d v="2020-03-30T23:00:00"/>
    <n v="1.0873316526412964"/>
    <n v="85155.367651782712"/>
    <x v="23"/>
  </r>
  <r>
    <d v="2020-03-31T00:00:00"/>
    <n v="1.0843600034713745"/>
    <n v="85108.461024899676"/>
    <x v="0"/>
  </r>
  <r>
    <d v="2020-03-31T01:00:00"/>
    <n v="0.95016926527023315"/>
    <n v="83098.176230517143"/>
    <x v="1"/>
  </r>
  <r>
    <d v="2020-03-31T02:00:00"/>
    <n v="0.9461820125579834"/>
    <n v="83252.821768515685"/>
    <x v="2"/>
  </r>
  <r>
    <d v="2020-03-31T03:00:00"/>
    <n v="0.96360009908676147"/>
    <n v="79521.81051334129"/>
    <x v="3"/>
  </r>
  <r>
    <d v="2020-03-31T04:00:00"/>
    <n v="1.0111076831817627"/>
    <n v="82849.243686665257"/>
    <x v="4"/>
  </r>
  <r>
    <d v="2020-03-31T05:00:00"/>
    <n v="1.1373224258422852"/>
    <n v="88204.527695931145"/>
    <x v="5"/>
  </r>
  <r>
    <d v="2020-03-31T06:00:00"/>
    <n v="1.391249418258667"/>
    <n v="99167.218096252924"/>
    <x v="6"/>
  </r>
  <r>
    <d v="2020-03-31T07:00:00"/>
    <n v="1.4583265781402588"/>
    <n v="111497.87647359734"/>
    <x v="7"/>
  </r>
  <r>
    <d v="2020-03-31T08:00:00"/>
    <n v="1.4871430397033691"/>
    <n v="121802.6954077174"/>
    <x v="8"/>
  </r>
  <r>
    <d v="2020-03-31T09:00:00"/>
    <n v="1.5029177665710449"/>
    <n v="134142.76937348431"/>
    <x v="9"/>
  </r>
  <r>
    <d v="2020-03-31T10:00:00"/>
    <n v="1.7225812673568726"/>
    <n v="130893.20217461004"/>
    <x v="10"/>
  </r>
  <r>
    <d v="2020-03-31T11:00:00"/>
    <n v="1.6492574214935303"/>
    <n v="123678.32237704372"/>
    <x v="11"/>
  </r>
  <r>
    <d v="2020-03-31T12:00:00"/>
    <n v="1.7549794912338257"/>
    <n v="124200.77138460765"/>
    <x v="12"/>
  </r>
  <r>
    <d v="2020-03-31T13:00:00"/>
    <n v="1.6292434930801392"/>
    <n v="121533.16544587407"/>
    <x v="13"/>
  </r>
  <r>
    <d v="2020-03-31T14:00:00"/>
    <n v="1.4754674434661865"/>
    <n v="123535.31726127105"/>
    <x v="14"/>
  </r>
  <r>
    <d v="2020-03-31T15:00:00"/>
    <n v="1.7419250011444092"/>
    <n v="120644.79159474968"/>
    <x v="15"/>
  </r>
  <r>
    <d v="2020-03-31T16:00:00"/>
    <n v="1.8642557859420776"/>
    <n v="115580.35802182999"/>
    <x v="16"/>
  </r>
  <r>
    <d v="2020-03-31T17:00:00"/>
    <n v="1.8294098377227783"/>
    <n v="112300.39046671282"/>
    <x v="17"/>
  </r>
  <r>
    <d v="2020-03-31T18:00:00"/>
    <n v="1.8121577501296997"/>
    <n v="104211.12111338452"/>
    <x v="18"/>
  </r>
  <r>
    <d v="2020-03-31T19:00:00"/>
    <n v="1.876176118850708"/>
    <n v="104977.6698955607"/>
    <x v="19"/>
  </r>
  <r>
    <d v="2020-03-31T20:00:00"/>
    <n v="2.0863826274871826"/>
    <n v="108879.06517540834"/>
    <x v="20"/>
  </r>
  <r>
    <d v="2020-03-31T21:00:00"/>
    <n v="1.8969321250915527"/>
    <n v="106274.05615943878"/>
    <x v="21"/>
  </r>
  <r>
    <d v="2020-03-31T22:00:00"/>
    <n v="1.6745870113372803"/>
    <n v="102998.65468476126"/>
    <x v="22"/>
  </r>
  <r>
    <d v="2020-03-31T23:00:00"/>
    <n v="1.4819968938827515"/>
    <n v="99845.567094317652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6:J31" firstHeaderRow="1" firstDataRow="1" firstDataCol="1"/>
  <pivotFields count="4">
    <pivotField numFmtId="22" showAll="0"/>
    <pivotField numFmtId="178" showAll="0"/>
    <pivotField dataField="1" numFmtId="164"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Average of Class Demand" fld="2" subtotal="average" baseField="3" baseItem="0" numFmtId="43"/>
  </dataFields>
  <formats count="8">
    <format dxfId="7">
      <pivotArea collapsedLevelsAreSubtotals="1" fieldPosition="0">
        <references count="1">
          <reference field="3" count="0"/>
        </references>
      </pivotArea>
    </format>
    <format dxfId="6">
      <pivotArea outline="0" collapsedLevelsAreSubtotals="1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3" type="button" dataOnly="0" labelOnly="1" outline="0" axis="axisRow" fieldPosition="0"/>
    </format>
    <format dxfId="2">
      <pivotArea dataOnly="0" labelOnly="1" fieldPosition="0">
        <references count="1">
          <reference field="3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2" dT="2021-04-22T03:16:06.36" personId="{DA969DD0-BC5E-B14B-9255-C007CD42D19A}" id="{F15EA0C3-5EC5-6245-9B04-21CE7FE9784F}">
    <text>@Ron Nelson Two differences between this simplified model and the previous model: 
1) not considering holidays (but can add them)
2) assuming peak periods from June to September only (previus model assumes all-year: just change inputs in yellow)</text>
    <mentions>
      <mention mentionpersonId="{94041139-844D-0041-9056-BF52D053CE80}" mentionId="{CF882F4C-B1A3-CA4A-90ED-CF15D8CBFCCC}" startIndex="0" length="11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platform.marketintelligence.spglobal.com/web/client?auth=inherit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6"/>
  <sheetViews>
    <sheetView tabSelected="1" zoomScaleNormal="100" workbookViewId="0">
      <selection activeCell="D10" sqref="D10"/>
    </sheetView>
  </sheetViews>
  <sheetFormatPr defaultColWidth="8.6640625" defaultRowHeight="14.4" x14ac:dyDescent="0.3"/>
  <cols>
    <col min="1" max="1" width="29.6640625" style="262" customWidth="1"/>
    <col min="2" max="2" width="19" style="262" customWidth="1"/>
    <col min="3" max="3" width="14.33203125" style="262" customWidth="1"/>
    <col min="4" max="4" width="13.33203125" style="262" customWidth="1"/>
    <col min="5" max="5" width="12.33203125" style="262" customWidth="1"/>
    <col min="6" max="8" width="8.6640625" style="262"/>
    <col min="9" max="9" width="4" style="262" customWidth="1"/>
    <col min="10" max="10" width="8.6640625" style="262"/>
    <col min="11" max="11" width="24.33203125" style="262" bestFit="1" customWidth="1"/>
    <col min="12" max="12" width="19" style="262" bestFit="1" customWidth="1"/>
    <col min="13" max="13" width="8.6640625" style="262"/>
    <col min="14" max="14" width="10" style="262" customWidth="1"/>
    <col min="15" max="15" width="10.6640625" style="262" bestFit="1" customWidth="1"/>
    <col min="16" max="16384" width="8.6640625" style="262"/>
  </cols>
  <sheetData>
    <row r="1" spans="1:19" ht="18" x14ac:dyDescent="0.35">
      <c r="A1" s="261" t="str">
        <f>'Typical Install KYPo'!B1</f>
        <v>Modified Exhibit AEV - R5 NMS II Updated Avoided Cost Rate Residential</v>
      </c>
    </row>
    <row r="2" spans="1:19" ht="18" x14ac:dyDescent="0.35">
      <c r="A2" s="261" t="s">
        <v>0</v>
      </c>
    </row>
    <row r="3" spans="1:19" x14ac:dyDescent="0.3">
      <c r="A3" s="263"/>
    </row>
    <row r="4" spans="1:19" ht="18" x14ac:dyDescent="0.35">
      <c r="A4" s="264" t="s">
        <v>153</v>
      </c>
      <c r="B4" s="265"/>
    </row>
    <row r="5" spans="1:19" x14ac:dyDescent="0.3">
      <c r="A5" s="262" t="s">
        <v>288</v>
      </c>
      <c r="B5" s="266">
        <f>AVERAGE(G6:G8)</f>
        <v>7.5733333333333333</v>
      </c>
      <c r="C5" s="262" t="s">
        <v>221</v>
      </c>
      <c r="D5" s="267">
        <f>B5*12</f>
        <v>90.88</v>
      </c>
      <c r="E5" s="267" t="s">
        <v>154</v>
      </c>
      <c r="F5" s="262" t="s">
        <v>265</v>
      </c>
    </row>
    <row r="6" spans="1:19" x14ac:dyDescent="0.3">
      <c r="A6" s="262" t="s">
        <v>287</v>
      </c>
      <c r="B6" s="268">
        <f>B5*1000/365*12</f>
        <v>248.98630136986299</v>
      </c>
      <c r="C6" s="262" t="s">
        <v>220</v>
      </c>
      <c r="F6" s="262" t="s">
        <v>266</v>
      </c>
      <c r="G6" s="269">
        <v>6.74</v>
      </c>
    </row>
    <row r="7" spans="1:19" x14ac:dyDescent="0.3">
      <c r="A7" s="262" t="s">
        <v>23</v>
      </c>
      <c r="B7" s="270">
        <v>0.2</v>
      </c>
      <c r="F7" s="262" t="s">
        <v>267</v>
      </c>
      <c r="G7" s="269">
        <v>8.09</v>
      </c>
    </row>
    <row r="8" spans="1:19" x14ac:dyDescent="0.3">
      <c r="A8" s="262" t="s">
        <v>289</v>
      </c>
      <c r="B8" s="270">
        <v>0.17269999999999999</v>
      </c>
      <c r="F8" s="262" t="s">
        <v>268</v>
      </c>
      <c r="G8" s="269">
        <v>7.89</v>
      </c>
    </row>
    <row r="9" spans="1:19" x14ac:dyDescent="0.3">
      <c r="A9" s="262" t="s">
        <v>24</v>
      </c>
      <c r="B9" s="271">
        <f>B8/B7</f>
        <v>0.86349999999999993</v>
      </c>
    </row>
    <row r="10" spans="1:19" x14ac:dyDescent="0.3">
      <c r="A10" s="262" t="s">
        <v>290</v>
      </c>
      <c r="B10" s="272">
        <v>38460</v>
      </c>
      <c r="C10" s="262" t="s">
        <v>291</v>
      </c>
    </row>
    <row r="11" spans="1:19" x14ac:dyDescent="0.3">
      <c r="A11" s="262" t="s">
        <v>292</v>
      </c>
      <c r="B11" s="270">
        <v>0.05</v>
      </c>
    </row>
    <row r="12" spans="1:19" x14ac:dyDescent="0.3">
      <c r="A12" s="262" t="s">
        <v>353</v>
      </c>
      <c r="B12" s="273">
        <f>'Typical Install KYPo'!G31</f>
        <v>0.49058017628460299</v>
      </c>
    </row>
    <row r="13" spans="1:19" x14ac:dyDescent="0.3">
      <c r="A13" s="262" t="s">
        <v>354</v>
      </c>
      <c r="B13" s="273">
        <f>'Typical Install Comm'!G33</f>
        <v>0.53821635528299261</v>
      </c>
    </row>
    <row r="15" spans="1:19" s="277" customFormat="1" ht="15" thickBot="1" x14ac:dyDescent="0.35">
      <c r="A15" s="274" t="s">
        <v>215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5" t="s">
        <v>216</v>
      </c>
      <c r="L15" s="276"/>
      <c r="M15" s="276"/>
      <c r="N15" s="276"/>
      <c r="O15" s="276"/>
      <c r="P15" s="276"/>
      <c r="Q15" s="276"/>
      <c r="R15" s="276"/>
      <c r="S15" s="276"/>
    </row>
    <row r="16" spans="1:19" x14ac:dyDescent="0.3">
      <c r="A16" s="359" t="s">
        <v>1</v>
      </c>
      <c r="B16" s="360"/>
      <c r="C16" s="360"/>
      <c r="D16" s="360"/>
      <c r="E16" s="361"/>
      <c r="F16" s="278"/>
      <c r="G16" s="278"/>
      <c r="H16" s="278"/>
      <c r="I16" s="278"/>
      <c r="K16" s="363" t="s">
        <v>1</v>
      </c>
      <c r="L16" s="364"/>
      <c r="M16" s="364"/>
      <c r="N16" s="364"/>
      <c r="O16" s="365"/>
      <c r="P16" s="278"/>
      <c r="Q16" s="278"/>
      <c r="R16" s="278"/>
      <c r="S16" s="278"/>
    </row>
    <row r="17" spans="1:19" x14ac:dyDescent="0.3">
      <c r="A17" s="279"/>
      <c r="B17" s="278"/>
      <c r="D17" s="280" t="s">
        <v>207</v>
      </c>
      <c r="E17" s="281">
        <f>B9*B10*B12</f>
        <v>16292.270676248685</v>
      </c>
      <c r="H17" s="278"/>
      <c r="I17" s="278"/>
      <c r="K17" s="282"/>
      <c r="L17" s="283"/>
      <c r="M17" s="283"/>
      <c r="N17" s="284" t="s">
        <v>155</v>
      </c>
      <c r="O17" s="285">
        <v>38460</v>
      </c>
      <c r="P17" s="278"/>
      <c r="Q17" s="278"/>
      <c r="R17" s="278"/>
      <c r="S17" s="278"/>
    </row>
    <row r="18" spans="1:19" x14ac:dyDescent="0.3">
      <c r="A18" s="279"/>
      <c r="B18" s="286" t="s">
        <v>2</v>
      </c>
      <c r="C18" s="286" t="s">
        <v>3</v>
      </c>
      <c r="D18" s="286" t="s">
        <v>4</v>
      </c>
      <c r="E18" s="287" t="s">
        <v>5</v>
      </c>
      <c r="F18" s="288"/>
      <c r="H18" s="278"/>
      <c r="I18" s="278"/>
      <c r="K18" s="282"/>
      <c r="L18" s="289" t="s">
        <v>2</v>
      </c>
      <c r="M18" s="289" t="s">
        <v>3</v>
      </c>
      <c r="N18" s="289" t="s">
        <v>4</v>
      </c>
      <c r="O18" s="290" t="s">
        <v>5</v>
      </c>
      <c r="P18" s="291"/>
      <c r="Q18" s="278"/>
      <c r="R18" s="278"/>
      <c r="S18" s="278"/>
    </row>
    <row r="19" spans="1:19" x14ac:dyDescent="0.3">
      <c r="A19" s="279" t="s">
        <v>6</v>
      </c>
      <c r="B19" s="292">
        <v>9.5504839783917195</v>
      </c>
      <c r="C19" s="293">
        <f>B6</f>
        <v>248.98630136986299</v>
      </c>
      <c r="D19" s="293">
        <f>C19*B19*365</f>
        <v>867947.9839562393</v>
      </c>
      <c r="E19" s="294">
        <f>D19/$E$17/1000</f>
        <v>5.3273604471938796E-2</v>
      </c>
      <c r="H19" s="278"/>
      <c r="I19" s="278"/>
      <c r="K19" s="282" t="s">
        <v>6</v>
      </c>
      <c r="L19" s="295">
        <v>9.5504839783917213</v>
      </c>
      <c r="M19" s="296">
        <v>100</v>
      </c>
      <c r="N19" s="296">
        <f>M19*L19*365</f>
        <v>348592.6652112978</v>
      </c>
      <c r="O19" s="297">
        <f>N19/$O$17/1000</f>
        <v>9.0637718463675975E-3</v>
      </c>
      <c r="P19" s="278"/>
      <c r="Q19" s="278"/>
      <c r="R19" s="278"/>
      <c r="S19" s="278"/>
    </row>
    <row r="20" spans="1:19" ht="15" thickBot="1" x14ac:dyDescent="0.35">
      <c r="A20" s="298" t="s">
        <v>7</v>
      </c>
      <c r="B20" s="299">
        <v>5.5067209856527342</v>
      </c>
      <c r="C20" s="300">
        <f>'LSE OATT Savings'!C36</f>
        <v>93001.276073273679</v>
      </c>
      <c r="D20" s="300">
        <f>C20*B20</f>
        <v>512132.07864517969</v>
      </c>
      <c r="E20" s="301">
        <f>D20/$E$17/1000</f>
        <v>3.1434051693713862E-2</v>
      </c>
      <c r="H20" s="278"/>
      <c r="I20" s="278"/>
      <c r="K20" s="302" t="s">
        <v>7</v>
      </c>
      <c r="L20" s="303">
        <v>5.5067209856527342</v>
      </c>
      <c r="M20" s="304">
        <v>93054.368398101869</v>
      </c>
      <c r="N20" s="304">
        <f>M20*L20</f>
        <v>512424.44326448819</v>
      </c>
      <c r="O20" s="305">
        <f>N20/$O$17/1000</f>
        <v>1.3323568467615397E-2</v>
      </c>
      <c r="P20" s="278"/>
      <c r="Q20" s="278"/>
      <c r="R20" s="278"/>
      <c r="S20" s="278"/>
    </row>
    <row r="21" spans="1:19" x14ac:dyDescent="0.3">
      <c r="K21" s="283"/>
      <c r="L21" s="283"/>
      <c r="M21" s="283"/>
      <c r="N21" s="283"/>
      <c r="O21" s="283"/>
      <c r="P21" s="278"/>
      <c r="Q21" s="278"/>
      <c r="R21" s="278"/>
      <c r="S21" s="278"/>
    </row>
    <row r="22" spans="1:19" x14ac:dyDescent="0.3">
      <c r="A22" s="306" t="s">
        <v>8</v>
      </c>
      <c r="B22" s="306"/>
      <c r="C22" s="306"/>
      <c r="D22" s="307"/>
      <c r="E22" s="307"/>
      <c r="K22" s="308" t="s">
        <v>8</v>
      </c>
      <c r="L22" s="308"/>
      <c r="M22" s="308"/>
      <c r="N22" s="309"/>
      <c r="O22" s="309"/>
      <c r="P22" s="278"/>
      <c r="Q22" s="278"/>
      <c r="R22" s="278"/>
      <c r="S22" s="278"/>
    </row>
    <row r="23" spans="1:19" x14ac:dyDescent="0.3">
      <c r="A23" s="262" t="s">
        <v>9</v>
      </c>
      <c r="B23" s="263" t="s">
        <v>25</v>
      </c>
      <c r="D23" s="310">
        <f>'Typical Install Summer Mod'!J30</f>
        <v>0.52850591701286509</v>
      </c>
      <c r="E23" s="311">
        <f>D23*E19</f>
        <v>2.8155415184022682E-2</v>
      </c>
      <c r="K23" s="283" t="s">
        <v>9</v>
      </c>
      <c r="L23" s="283"/>
      <c r="M23" s="283"/>
      <c r="N23" s="312">
        <v>0.40461926432012485</v>
      </c>
      <c r="O23" s="313">
        <f>N23*O19</f>
        <v>3.6673766964427168E-3</v>
      </c>
      <c r="P23" s="278"/>
      <c r="Q23" s="278"/>
      <c r="R23" s="278"/>
      <c r="S23" s="278"/>
    </row>
    <row r="24" spans="1:19" x14ac:dyDescent="0.3">
      <c r="A24" s="262" t="s">
        <v>7</v>
      </c>
      <c r="D24" s="310">
        <f>'Typical Install KYPo'!M30</f>
        <v>0.21482999075656092</v>
      </c>
      <c r="E24" s="311">
        <f>D24*E20</f>
        <v>6.7529770348018076E-3</v>
      </c>
      <c r="K24" s="283" t="s">
        <v>7</v>
      </c>
      <c r="L24" s="283"/>
      <c r="M24" s="283"/>
      <c r="N24" s="312">
        <v>0.21482999075656092</v>
      </c>
      <c r="O24" s="313">
        <f>N24*O20</f>
        <v>2.8623020907422225E-3</v>
      </c>
      <c r="P24" s="278"/>
      <c r="Q24" s="278"/>
      <c r="R24" s="278"/>
      <c r="S24" s="278"/>
    </row>
    <row r="25" spans="1:19" x14ac:dyDescent="0.3">
      <c r="K25" s="283"/>
      <c r="L25" s="283"/>
      <c r="M25" s="283"/>
      <c r="N25" s="283"/>
      <c r="O25" s="283"/>
      <c r="P25" s="278"/>
      <c r="Q25" s="278"/>
      <c r="R25" s="278"/>
      <c r="S25" s="278"/>
    </row>
    <row r="26" spans="1:19" x14ac:dyDescent="0.3">
      <c r="A26" s="306" t="s">
        <v>10</v>
      </c>
      <c r="B26" s="314" t="s">
        <v>11</v>
      </c>
      <c r="K26" s="308" t="s">
        <v>10</v>
      </c>
      <c r="L26" s="315" t="s">
        <v>11</v>
      </c>
      <c r="M26" s="283"/>
      <c r="N26" s="283"/>
      <c r="O26" s="283"/>
      <c r="P26" s="278"/>
      <c r="Q26" s="278"/>
      <c r="R26" s="278"/>
      <c r="S26" s="278"/>
    </row>
    <row r="27" spans="1:19" x14ac:dyDescent="0.3">
      <c r="A27" s="262" t="s">
        <v>12</v>
      </c>
      <c r="B27" s="316">
        <f>'Avoided Energy Cost (2017-19)'!G39</f>
        <v>3.8932237870651504E-2</v>
      </c>
      <c r="C27" s="277"/>
      <c r="K27" s="283" t="s">
        <v>12</v>
      </c>
      <c r="L27" s="283">
        <v>3.0599999999999999E-2</v>
      </c>
      <c r="M27" s="317" t="s">
        <v>13</v>
      </c>
      <c r="N27" s="283"/>
      <c r="O27" s="283"/>
      <c r="P27" s="278"/>
      <c r="Q27" s="278"/>
      <c r="R27" s="278"/>
      <c r="S27" s="278"/>
    </row>
    <row r="28" spans="1:19" x14ac:dyDescent="0.3">
      <c r="A28" s="262" t="s">
        <v>14</v>
      </c>
      <c r="B28" s="318"/>
      <c r="C28" s="277"/>
      <c r="K28" s="283" t="s">
        <v>14</v>
      </c>
      <c r="L28" s="283">
        <v>2.2800000000000001E-2</v>
      </c>
      <c r="M28" s="317" t="s">
        <v>13</v>
      </c>
      <c r="N28" s="283"/>
      <c r="O28" s="283"/>
      <c r="P28" s="278"/>
      <c r="Q28" s="278"/>
      <c r="R28" s="278"/>
      <c r="S28" s="278"/>
    </row>
    <row r="29" spans="1:19" x14ac:dyDescent="0.3">
      <c r="A29" s="262" t="s">
        <v>15</v>
      </c>
      <c r="B29" s="311">
        <f>B27</f>
        <v>3.8932237870651504E-2</v>
      </c>
      <c r="C29" s="319"/>
      <c r="K29" s="283" t="s">
        <v>15</v>
      </c>
      <c r="L29" s="313">
        <f>(L27*(5/7))+(L28*(2/7))</f>
        <v>2.8371428571428568E-2</v>
      </c>
      <c r="M29" s="320" t="s">
        <v>16</v>
      </c>
      <c r="N29" s="283"/>
      <c r="O29" s="283"/>
      <c r="P29" s="278"/>
      <c r="Q29" s="278"/>
      <c r="R29" s="278"/>
      <c r="S29" s="278"/>
    </row>
    <row r="30" spans="1:19" x14ac:dyDescent="0.3">
      <c r="K30" s="283"/>
      <c r="L30" s="283"/>
      <c r="M30" s="283"/>
      <c r="N30" s="283"/>
      <c r="O30" s="283"/>
      <c r="P30" s="278"/>
      <c r="Q30" s="278"/>
      <c r="R30" s="278"/>
      <c r="S30" s="278"/>
    </row>
    <row r="31" spans="1:19" x14ac:dyDescent="0.3">
      <c r="A31" s="362" t="s">
        <v>305</v>
      </c>
      <c r="B31" s="362"/>
      <c r="C31" s="322"/>
      <c r="K31" s="366" t="s">
        <v>17</v>
      </c>
      <c r="L31" s="366"/>
      <c r="N31" s="283"/>
      <c r="O31" s="283"/>
      <c r="P31" s="278"/>
      <c r="Q31" s="278"/>
      <c r="R31" s="278"/>
      <c r="S31" s="278"/>
    </row>
    <row r="32" spans="1:19" x14ac:dyDescent="0.3">
      <c r="A32" s="262" t="s">
        <v>18</v>
      </c>
      <c r="B32" s="323">
        <f>B29</f>
        <v>3.8932237870651504E-2</v>
      </c>
      <c r="K32" s="283" t="s">
        <v>18</v>
      </c>
      <c r="L32" s="313">
        <f>L29</f>
        <v>2.8371428571428568E-2</v>
      </c>
      <c r="M32" s="317"/>
      <c r="N32" s="283"/>
      <c r="O32" s="283"/>
      <c r="P32" s="278"/>
      <c r="Q32" s="278"/>
      <c r="R32" s="278"/>
      <c r="S32" s="278"/>
    </row>
    <row r="33" spans="1:19" x14ac:dyDescent="0.3">
      <c r="A33" s="262" t="s">
        <v>19</v>
      </c>
      <c r="B33" s="323">
        <v>6.3000000000000003E-4</v>
      </c>
      <c r="C33" s="324"/>
      <c r="K33" s="283" t="s">
        <v>19</v>
      </c>
      <c r="L33" s="313">
        <v>6.3000000000000013E-4</v>
      </c>
      <c r="M33" s="317"/>
      <c r="N33" s="283"/>
      <c r="O33" s="283"/>
      <c r="P33" s="278"/>
      <c r="Q33" s="278"/>
      <c r="R33" s="278"/>
      <c r="S33" s="278"/>
    </row>
    <row r="34" spans="1:19" x14ac:dyDescent="0.3">
      <c r="A34" s="262" t="s">
        <v>6</v>
      </c>
      <c r="B34" s="323">
        <f>E23</f>
        <v>2.8155415184022682E-2</v>
      </c>
      <c r="C34" s="324"/>
      <c r="K34" s="283" t="s">
        <v>6</v>
      </c>
      <c r="L34" s="313">
        <f>O23</f>
        <v>3.6673766964427168E-3</v>
      </c>
      <c r="M34" s="317"/>
      <c r="N34" s="283"/>
      <c r="O34" s="283"/>
      <c r="P34" s="278"/>
      <c r="Q34" s="278"/>
      <c r="R34" s="278"/>
      <c r="S34" s="278"/>
    </row>
    <row r="35" spans="1:19" x14ac:dyDescent="0.3">
      <c r="A35" s="278" t="s">
        <v>306</v>
      </c>
      <c r="B35" s="323">
        <f>'Transmission Lev Cost'!G34</f>
        <v>1.2452127931362439E-2</v>
      </c>
      <c r="C35" s="324"/>
      <c r="K35" s="309" t="s">
        <v>20</v>
      </c>
      <c r="L35" s="325">
        <f>O24</f>
        <v>2.8623020907422225E-3</v>
      </c>
      <c r="M35" s="317"/>
      <c r="N35" s="283"/>
      <c r="O35" s="283"/>
      <c r="P35" s="278"/>
      <c r="Q35" s="278"/>
      <c r="R35" s="278"/>
      <c r="S35" s="278"/>
    </row>
    <row r="36" spans="1:19" x14ac:dyDescent="0.3">
      <c r="A36" s="278" t="s">
        <v>307</v>
      </c>
      <c r="B36" s="323">
        <f>B35*'Dist Scalars'!F121*'Dist Scalars'!F116</f>
        <v>1.0460137591154356E-2</v>
      </c>
      <c r="C36" s="324"/>
      <c r="D36" s="326"/>
      <c r="K36" s="327" t="s">
        <v>22</v>
      </c>
      <c r="L36" s="328">
        <f>ROUND(SUM(L32:L35),5)</f>
        <v>3.5529999999999999E-2</v>
      </c>
      <c r="M36" s="317">
        <v>3.6589999999999998E-2</v>
      </c>
      <c r="N36" s="317" t="s">
        <v>214</v>
      </c>
      <c r="O36" s="283"/>
      <c r="P36" s="278"/>
      <c r="Q36" s="278"/>
      <c r="R36" s="278"/>
      <c r="S36" s="278"/>
    </row>
    <row r="37" spans="1:19" x14ac:dyDescent="0.3">
      <c r="A37" s="278" t="s">
        <v>26</v>
      </c>
      <c r="B37" s="323">
        <f>'Carbon IRP'!F33</f>
        <v>5.7784875873315121E-3</v>
      </c>
      <c r="C37" s="324"/>
      <c r="K37" s="278" t="s">
        <v>260</v>
      </c>
      <c r="L37" s="278">
        <v>0.11</v>
      </c>
      <c r="M37" s="278"/>
      <c r="N37" s="278"/>
      <c r="O37" s="278"/>
      <c r="P37" s="278"/>
      <c r="Q37" s="278"/>
      <c r="R37" s="278"/>
      <c r="S37" s="278"/>
    </row>
    <row r="38" spans="1:19" x14ac:dyDescent="0.3">
      <c r="A38" s="278" t="s">
        <v>21</v>
      </c>
      <c r="B38" s="323">
        <f>'Enviro Surcharge'!B28</f>
        <v>1.0547150937471063E-3</v>
      </c>
      <c r="C38" s="324"/>
    </row>
    <row r="39" spans="1:19" x14ac:dyDescent="0.3">
      <c r="A39" s="329" t="s">
        <v>368</v>
      </c>
      <c r="B39" s="323" t="s">
        <v>152</v>
      </c>
    </row>
    <row r="40" spans="1:19" x14ac:dyDescent="0.3">
      <c r="A40" s="330" t="s">
        <v>22</v>
      </c>
      <c r="B40" s="331">
        <f>ROUND(SUM(B32:B38),5)</f>
        <v>9.7460000000000005E-2</v>
      </c>
    </row>
    <row r="44" spans="1:19" x14ac:dyDescent="0.3">
      <c r="B44" s="332"/>
    </row>
    <row r="45" spans="1:19" x14ac:dyDescent="0.3">
      <c r="B45" s="332"/>
    </row>
    <row r="46" spans="1:19" x14ac:dyDescent="0.3">
      <c r="B46" s="332"/>
    </row>
  </sheetData>
  <sheetProtection algorithmName="SHA-512" hashValue="krrgn1P/STZ6DsAfg3pMRhqBxlyGkgFXnV6ucEQg866ysXMx025ng4OapXvKLE0IaqnJ6jCY8F4LfYn0xs4ARQ==" saltValue="Alx66RbFLH7VBKHCIQNhlA==" spinCount="100000" sheet="1" objects="1" scenarios="1"/>
  <mergeCells count="4">
    <mergeCell ref="A16:E16"/>
    <mergeCell ref="A31:B31"/>
    <mergeCell ref="K16:O16"/>
    <mergeCell ref="K31:L31"/>
  </mergeCells>
  <pageMargins left="0.7" right="0.7" top="0.75" bottom="0.75" header="0.3" footer="0.3"/>
  <pageSetup scale="9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"/>
  <sheetViews>
    <sheetView workbookViewId="0">
      <selection activeCell="G12" sqref="G12"/>
    </sheetView>
  </sheetViews>
  <sheetFormatPr defaultColWidth="8.6640625" defaultRowHeight="14.4" x14ac:dyDescent="0.3"/>
  <cols>
    <col min="1" max="1" width="8.6640625" style="9"/>
    <col min="2" max="2" width="12.6640625" style="9" bestFit="1" customWidth="1"/>
    <col min="3" max="3" width="15.6640625" style="9" customWidth="1"/>
    <col min="4" max="4" width="21.6640625" style="9" customWidth="1"/>
    <col min="5" max="5" width="19.44140625" style="9" customWidth="1"/>
    <col min="6" max="7" width="11.6640625" style="9" bestFit="1" customWidth="1"/>
    <col min="8" max="8" width="8.6640625" style="9" bestFit="1"/>
    <col min="9" max="9" width="10.6640625" style="9" customWidth="1"/>
    <col min="10" max="11" width="8.6640625" style="9" bestFit="1"/>
    <col min="12" max="12" width="12" style="9" bestFit="1" customWidth="1"/>
    <col min="13" max="15" width="8.6640625" style="9" bestFit="1"/>
    <col min="16" max="16" width="32.33203125" style="9" customWidth="1"/>
    <col min="17" max="16384" width="8.6640625" style="9"/>
  </cols>
  <sheetData>
    <row r="1" spans="1:28" s="138" customFormat="1" ht="57.6" x14ac:dyDescent="0.3">
      <c r="A1" s="146"/>
      <c r="B1" s="146" t="s">
        <v>210</v>
      </c>
      <c r="C1" s="146" t="s">
        <v>180</v>
      </c>
      <c r="D1" s="146" t="s">
        <v>181</v>
      </c>
      <c r="E1" s="146" t="s">
        <v>182</v>
      </c>
      <c r="F1" s="146" t="s">
        <v>11</v>
      </c>
      <c r="G1" s="145" t="s">
        <v>183</v>
      </c>
      <c r="H1" s="139">
        <v>7.1300000000000002E-2</v>
      </c>
      <c r="I1" s="14" t="s">
        <v>219</v>
      </c>
      <c r="J1" s="169"/>
      <c r="K1" s="169"/>
      <c r="L1" s="169"/>
      <c r="M1" s="169"/>
    </row>
    <row r="2" spans="1:28" x14ac:dyDescent="0.3">
      <c r="A2" s="9">
        <v>2021</v>
      </c>
      <c r="B2" s="9">
        <v>0</v>
      </c>
      <c r="C2" s="15">
        <v>5769805</v>
      </c>
      <c r="D2" s="9">
        <v>5913</v>
      </c>
      <c r="E2" s="9">
        <v>6060</v>
      </c>
      <c r="F2" s="9">
        <f t="shared" ref="F2:F26" si="0">B2*C2/E2/1000000</f>
        <v>0</v>
      </c>
      <c r="G2" s="169"/>
      <c r="H2" s="169"/>
      <c r="I2" s="169"/>
      <c r="J2" s="169"/>
      <c r="K2" s="169"/>
      <c r="L2" s="169"/>
      <c r="M2" s="169"/>
    </row>
    <row r="3" spans="1:28" x14ac:dyDescent="0.3">
      <c r="A3" s="9">
        <v>2022</v>
      </c>
      <c r="B3" s="9">
        <v>0</v>
      </c>
      <c r="C3" s="15">
        <v>5267945</v>
      </c>
      <c r="D3" s="15">
        <v>5384</v>
      </c>
      <c r="E3" s="15">
        <v>6037</v>
      </c>
      <c r="F3" s="9">
        <f t="shared" si="0"/>
        <v>0</v>
      </c>
      <c r="G3" s="169"/>
      <c r="H3" s="169"/>
      <c r="I3" s="169"/>
      <c r="J3" s="169"/>
      <c r="K3" s="169"/>
      <c r="L3" s="169"/>
      <c r="M3" s="169"/>
      <c r="S3" s="15"/>
      <c r="W3" s="15"/>
      <c r="AA3" s="15"/>
      <c r="AB3" s="15"/>
    </row>
    <row r="4" spans="1:28" x14ac:dyDescent="0.3">
      <c r="A4" s="9">
        <v>2023</v>
      </c>
      <c r="B4" s="9">
        <v>0</v>
      </c>
      <c r="C4" s="15">
        <v>6138111</v>
      </c>
      <c r="D4" s="15">
        <v>6252</v>
      </c>
      <c r="E4" s="15">
        <v>6115</v>
      </c>
      <c r="F4" s="9">
        <f t="shared" si="0"/>
        <v>0</v>
      </c>
      <c r="G4" s="169"/>
      <c r="H4" s="169"/>
      <c r="I4" s="169"/>
      <c r="J4" s="169"/>
      <c r="K4" s="169"/>
      <c r="L4" s="169"/>
      <c r="M4" s="169"/>
      <c r="N4" s="14"/>
      <c r="S4" s="15"/>
      <c r="W4" s="15"/>
      <c r="AA4" s="15"/>
      <c r="AB4" s="15"/>
    </row>
    <row r="5" spans="1:28" x14ac:dyDescent="0.3">
      <c r="A5" s="9">
        <v>2024</v>
      </c>
      <c r="B5" s="9">
        <v>0</v>
      </c>
      <c r="C5" s="15">
        <v>4742434</v>
      </c>
      <c r="D5" s="15">
        <v>5542</v>
      </c>
      <c r="E5" s="15">
        <v>6097</v>
      </c>
      <c r="F5" s="9">
        <f t="shared" si="0"/>
        <v>0</v>
      </c>
      <c r="G5" s="169"/>
      <c r="H5" s="169"/>
      <c r="I5" s="169"/>
      <c r="J5" s="169"/>
      <c r="K5" s="169"/>
      <c r="L5" s="169"/>
      <c r="M5" s="169"/>
      <c r="O5" s="14"/>
      <c r="S5" s="15"/>
      <c r="W5" s="15"/>
      <c r="AA5" s="15"/>
      <c r="AB5" s="15"/>
    </row>
    <row r="6" spans="1:28" x14ac:dyDescent="0.3">
      <c r="A6" s="9">
        <v>2025</v>
      </c>
      <c r="B6" s="9">
        <v>0</v>
      </c>
      <c r="C6" s="15">
        <v>4400121</v>
      </c>
      <c r="D6" s="15">
        <v>5870</v>
      </c>
      <c r="E6" s="15">
        <v>6042</v>
      </c>
      <c r="F6" s="9">
        <f t="shared" si="0"/>
        <v>0</v>
      </c>
      <c r="G6" s="169"/>
      <c r="H6" s="169"/>
      <c r="I6" s="169"/>
      <c r="J6" s="169"/>
      <c r="K6" s="169"/>
      <c r="L6" s="169"/>
      <c r="M6" s="169"/>
      <c r="N6" s="14"/>
      <c r="O6" s="15"/>
      <c r="P6" s="141"/>
      <c r="S6" s="15"/>
      <c r="U6" s="15"/>
      <c r="W6" s="15"/>
      <c r="AA6" s="15"/>
      <c r="AB6" s="15"/>
    </row>
    <row r="7" spans="1:28" x14ac:dyDescent="0.3">
      <c r="A7" s="9">
        <v>2026</v>
      </c>
      <c r="B7" s="9">
        <v>0</v>
      </c>
      <c r="C7" s="15">
        <v>4419866</v>
      </c>
      <c r="D7" s="15">
        <v>5849</v>
      </c>
      <c r="E7" s="15">
        <v>6036</v>
      </c>
      <c r="F7" s="9">
        <f t="shared" si="0"/>
        <v>0</v>
      </c>
      <c r="G7" s="169"/>
      <c r="H7" s="169"/>
      <c r="I7" s="169"/>
      <c r="J7" s="169"/>
      <c r="K7" s="169"/>
      <c r="L7" s="169"/>
      <c r="M7" s="169"/>
      <c r="N7" s="14"/>
      <c r="S7" s="15"/>
      <c r="U7" s="15"/>
      <c r="W7" s="15"/>
      <c r="AA7" s="15"/>
      <c r="AB7" s="15"/>
    </row>
    <row r="8" spans="1:28" x14ac:dyDescent="0.3">
      <c r="A8" s="9">
        <v>2027</v>
      </c>
      <c r="B8" s="9">
        <v>0</v>
      </c>
      <c r="C8" s="15">
        <v>4568059</v>
      </c>
      <c r="D8" s="15">
        <v>5993</v>
      </c>
      <c r="E8" s="15">
        <v>6031</v>
      </c>
      <c r="F8" s="9">
        <f t="shared" si="0"/>
        <v>0</v>
      </c>
      <c r="G8" s="169"/>
      <c r="H8" s="169"/>
      <c r="I8" s="169"/>
      <c r="J8" s="169"/>
      <c r="K8" s="169"/>
      <c r="L8" s="169"/>
      <c r="M8" s="169"/>
      <c r="S8" s="15"/>
      <c r="U8" s="15"/>
      <c r="W8" s="15"/>
      <c r="AA8" s="15"/>
      <c r="AB8" s="15"/>
    </row>
    <row r="9" spans="1:28" x14ac:dyDescent="0.3">
      <c r="A9" s="9">
        <v>2028</v>
      </c>
      <c r="B9" s="9">
        <v>15</v>
      </c>
      <c r="C9" s="15">
        <v>4297964</v>
      </c>
      <c r="D9" s="15">
        <v>5717</v>
      </c>
      <c r="E9" s="15">
        <v>6029</v>
      </c>
      <c r="F9" s="9">
        <f t="shared" si="0"/>
        <v>1.0693226073975784E-2</v>
      </c>
      <c r="G9" s="169"/>
      <c r="H9" s="169"/>
      <c r="I9" s="169"/>
      <c r="J9" s="169"/>
      <c r="K9" s="169"/>
      <c r="L9" s="169"/>
      <c r="M9" s="169"/>
      <c r="P9" s="169"/>
      <c r="S9" s="15"/>
      <c r="U9" s="15"/>
      <c r="W9" s="15"/>
      <c r="AA9" s="15"/>
      <c r="AB9" s="15"/>
    </row>
    <row r="10" spans="1:28" x14ac:dyDescent="0.3">
      <c r="A10" s="9">
        <v>2029</v>
      </c>
      <c r="B10" s="140">
        <f t="shared" ref="B10:B26" si="1">B9*1.035</f>
        <v>15.524999999999999</v>
      </c>
      <c r="C10" s="15">
        <v>3059633</v>
      </c>
      <c r="D10" s="15">
        <v>4516</v>
      </c>
      <c r="E10" s="15">
        <v>6027</v>
      </c>
      <c r="F10" s="9">
        <f t="shared" si="0"/>
        <v>7.8813343827775009E-3</v>
      </c>
      <c r="G10" s="169"/>
      <c r="H10" s="169"/>
      <c r="I10" s="169"/>
      <c r="J10" s="169"/>
      <c r="K10" s="169"/>
      <c r="L10" s="169"/>
      <c r="M10" s="169"/>
      <c r="P10" s="169"/>
      <c r="S10" s="15"/>
      <c r="U10" s="15"/>
      <c r="W10" s="15"/>
      <c r="Z10" s="15"/>
      <c r="AA10" s="15"/>
      <c r="AB10" s="15"/>
    </row>
    <row r="11" spans="1:28" x14ac:dyDescent="0.3">
      <c r="A11" s="9">
        <v>2030</v>
      </c>
      <c r="B11" s="140">
        <f t="shared" si="1"/>
        <v>16.068374999999996</v>
      </c>
      <c r="C11" s="15">
        <v>3194418</v>
      </c>
      <c r="D11" s="15">
        <v>4619</v>
      </c>
      <c r="E11" s="15">
        <v>6035</v>
      </c>
      <c r="F11" s="9">
        <f t="shared" si="0"/>
        <v>8.5052371716238598E-3</v>
      </c>
      <c r="G11" s="169"/>
      <c r="H11" s="169"/>
      <c r="I11" s="169"/>
      <c r="J11" s="169"/>
      <c r="K11" s="169"/>
      <c r="L11" s="169"/>
      <c r="M11" s="169"/>
      <c r="S11" s="15"/>
      <c r="U11" s="15"/>
      <c r="W11" s="15"/>
      <c r="Z11" s="15"/>
      <c r="AA11" s="15"/>
      <c r="AB11" s="15"/>
    </row>
    <row r="12" spans="1:28" x14ac:dyDescent="0.3">
      <c r="A12" s="9">
        <v>2031</v>
      </c>
      <c r="B12" s="140">
        <f t="shared" si="1"/>
        <v>16.630768124999996</v>
      </c>
      <c r="C12" s="15">
        <v>3052403</v>
      </c>
      <c r="D12" s="15">
        <v>4799</v>
      </c>
      <c r="E12" s="15">
        <v>6033</v>
      </c>
      <c r="F12" s="9">
        <f t="shared" si="0"/>
        <v>8.41435546445456E-3</v>
      </c>
      <c r="G12" s="169"/>
      <c r="H12" s="169"/>
      <c r="I12" s="169"/>
      <c r="J12" s="169"/>
      <c r="K12" s="169"/>
      <c r="L12" s="169"/>
      <c r="M12" s="169"/>
      <c r="S12" s="15"/>
      <c r="U12" s="15"/>
      <c r="W12" s="15"/>
      <c r="Z12" s="15"/>
      <c r="AA12" s="15"/>
      <c r="AB12" s="15"/>
    </row>
    <row r="13" spans="1:28" x14ac:dyDescent="0.3">
      <c r="A13" s="9">
        <v>2032</v>
      </c>
      <c r="B13" s="140">
        <f t="shared" si="1"/>
        <v>17.212845009374995</v>
      </c>
      <c r="C13" s="15">
        <v>3146840</v>
      </c>
      <c r="D13" s="15">
        <v>5161</v>
      </c>
      <c r="E13" s="15">
        <v>6036</v>
      </c>
      <c r="F13" s="9">
        <f t="shared" si="0"/>
        <v>8.9738351870943672E-3</v>
      </c>
      <c r="G13" s="169"/>
      <c r="H13" s="169"/>
      <c r="I13" s="169"/>
      <c r="J13" s="169"/>
      <c r="K13" s="169"/>
      <c r="L13" s="169"/>
      <c r="M13" s="169"/>
      <c r="S13" s="15"/>
      <c r="U13" s="15"/>
      <c r="W13" s="15"/>
      <c r="AA13" s="15"/>
      <c r="AB13" s="15"/>
    </row>
    <row r="14" spans="1:28" x14ac:dyDescent="0.3">
      <c r="A14" s="9">
        <v>2033</v>
      </c>
      <c r="B14" s="140">
        <f t="shared" si="1"/>
        <v>17.815294584703118</v>
      </c>
      <c r="C14" s="15">
        <v>3240392</v>
      </c>
      <c r="D14" s="15">
        <v>5280</v>
      </c>
      <c r="E14" s="15">
        <v>6040</v>
      </c>
      <c r="F14" s="9">
        <f t="shared" si="0"/>
        <v>9.5577049751515413E-3</v>
      </c>
      <c r="G14" s="169"/>
      <c r="H14" s="169"/>
      <c r="I14" s="169"/>
      <c r="J14" s="169"/>
      <c r="K14" s="169"/>
      <c r="L14" s="169"/>
      <c r="M14" s="169"/>
      <c r="S14" s="15"/>
      <c r="U14" s="15"/>
      <c r="W14" s="15"/>
      <c r="AA14" s="15"/>
      <c r="AB14" s="15"/>
    </row>
    <row r="15" spans="1:28" x14ac:dyDescent="0.3">
      <c r="A15" s="9">
        <v>2034</v>
      </c>
      <c r="B15" s="140">
        <f t="shared" si="1"/>
        <v>18.438829895167725</v>
      </c>
      <c r="C15" s="15">
        <v>3097617</v>
      </c>
      <c r="D15" s="15">
        <v>5117</v>
      </c>
      <c r="E15" s="15">
        <v>6044</v>
      </c>
      <c r="F15" s="9">
        <f t="shared" si="0"/>
        <v>9.4501047225975781E-3</v>
      </c>
      <c r="G15" s="169"/>
      <c r="H15" s="169"/>
      <c r="I15" s="169"/>
      <c r="J15" s="169"/>
      <c r="K15" s="169"/>
      <c r="L15" s="169"/>
      <c r="M15" s="169"/>
      <c r="S15" s="15"/>
      <c r="U15" s="15"/>
      <c r="W15" s="15"/>
      <c r="AA15" s="15"/>
      <c r="AB15" s="15"/>
    </row>
    <row r="16" spans="1:28" x14ac:dyDescent="0.3">
      <c r="A16" s="9">
        <v>2035</v>
      </c>
      <c r="B16" s="140">
        <f t="shared" si="1"/>
        <v>19.084188941498592</v>
      </c>
      <c r="C16" s="15">
        <v>3148496</v>
      </c>
      <c r="D16" s="15">
        <v>5161</v>
      </c>
      <c r="E16" s="15">
        <v>6043</v>
      </c>
      <c r="F16" s="9">
        <f t="shared" si="0"/>
        <v>9.9431561385988007E-3</v>
      </c>
      <c r="G16" s="169"/>
      <c r="H16" s="169"/>
      <c r="I16" s="169"/>
      <c r="J16" s="169"/>
      <c r="K16" s="169"/>
      <c r="L16" s="169"/>
      <c r="M16" s="169"/>
      <c r="S16" s="15"/>
      <c r="U16" s="15"/>
      <c r="W16" s="15"/>
      <c r="AA16" s="15"/>
      <c r="AB16" s="15"/>
    </row>
    <row r="17" spans="1:28" x14ac:dyDescent="0.3">
      <c r="A17" s="9">
        <v>2036</v>
      </c>
      <c r="B17" s="140">
        <f t="shared" si="1"/>
        <v>19.752135554451041</v>
      </c>
      <c r="C17" s="15">
        <v>3506318</v>
      </c>
      <c r="D17" s="15">
        <v>5503</v>
      </c>
      <c r="E17" s="15">
        <v>6044</v>
      </c>
      <c r="F17" s="9">
        <f t="shared" si="0"/>
        <v>1.1458846530941704E-2</v>
      </c>
      <c r="G17" s="169"/>
      <c r="H17" s="169"/>
      <c r="I17" s="169"/>
      <c r="J17" s="169"/>
      <c r="K17" s="169"/>
      <c r="L17" s="169"/>
      <c r="M17" s="169"/>
      <c r="S17" s="15"/>
      <c r="U17" s="15"/>
      <c r="W17" s="15"/>
      <c r="AA17" s="15"/>
      <c r="AB17" s="15"/>
    </row>
    <row r="18" spans="1:28" x14ac:dyDescent="0.3">
      <c r="A18" s="9">
        <v>2037</v>
      </c>
      <c r="B18" s="140">
        <f t="shared" si="1"/>
        <v>20.443460298856827</v>
      </c>
      <c r="C18" s="15">
        <v>3064179</v>
      </c>
      <c r="D18" s="15">
        <v>5101</v>
      </c>
      <c r="E18" s="15">
        <v>6040</v>
      </c>
      <c r="F18" s="9">
        <f t="shared" si="0"/>
        <v>1.0371261876670666E-2</v>
      </c>
      <c r="G18" s="169"/>
      <c r="H18" s="169"/>
      <c r="I18" s="169"/>
      <c r="J18" s="169"/>
      <c r="K18" s="169"/>
      <c r="L18" s="169"/>
      <c r="M18" s="169"/>
      <c r="P18" s="15"/>
      <c r="S18" s="15"/>
      <c r="U18" s="15"/>
      <c r="W18" s="15"/>
      <c r="AA18" s="15"/>
      <c r="AB18" s="15"/>
    </row>
    <row r="19" spans="1:28" x14ac:dyDescent="0.3">
      <c r="A19" s="9">
        <v>2038</v>
      </c>
      <c r="B19" s="140">
        <f t="shared" si="1"/>
        <v>21.158981409316816</v>
      </c>
      <c r="C19" s="15">
        <v>2745361</v>
      </c>
      <c r="D19" s="15">
        <v>4763</v>
      </c>
      <c r="E19" s="15">
        <v>6041</v>
      </c>
      <c r="F19" s="9">
        <f t="shared" si="0"/>
        <v>9.6157990996297675E-3</v>
      </c>
      <c r="G19" s="169"/>
      <c r="H19" s="169"/>
      <c r="I19" s="169"/>
      <c r="J19" s="169"/>
      <c r="K19" s="169"/>
      <c r="L19" s="169"/>
      <c r="M19" s="169"/>
      <c r="S19" s="15"/>
      <c r="U19" s="15"/>
      <c r="W19" s="15"/>
      <c r="Z19" s="15"/>
      <c r="AA19" s="15"/>
      <c r="AB19" s="15"/>
    </row>
    <row r="20" spans="1:28" x14ac:dyDescent="0.3">
      <c r="A20" s="9">
        <v>2039</v>
      </c>
      <c r="B20" s="140">
        <f t="shared" si="1"/>
        <v>21.899545758642901</v>
      </c>
      <c r="C20" s="15">
        <v>3037874</v>
      </c>
      <c r="D20" s="15">
        <v>5048</v>
      </c>
      <c r="E20" s="15">
        <v>6054</v>
      </c>
      <c r="F20" s="9">
        <f t="shared" si="0"/>
        <v>1.0989108138749842E-2</v>
      </c>
      <c r="G20" s="169"/>
      <c r="H20" s="169"/>
      <c r="I20" s="169"/>
      <c r="J20" s="169"/>
      <c r="K20" s="169"/>
      <c r="L20" s="169"/>
      <c r="M20" s="169"/>
      <c r="S20" s="15"/>
      <c r="U20" s="15"/>
      <c r="W20" s="15"/>
      <c r="Z20" s="15"/>
      <c r="AA20" s="15"/>
      <c r="AB20" s="15"/>
    </row>
    <row r="21" spans="1:28" x14ac:dyDescent="0.3">
      <c r="A21" s="9">
        <v>2040</v>
      </c>
      <c r="B21" s="140">
        <f t="shared" si="1"/>
        <v>22.666029860195401</v>
      </c>
      <c r="C21" s="15">
        <v>3136866</v>
      </c>
      <c r="D21" s="15">
        <v>5150</v>
      </c>
      <c r="E21" s="15">
        <v>6053</v>
      </c>
      <c r="F21" s="9">
        <f t="shared" si="0"/>
        <v>1.1746290834863986E-2</v>
      </c>
      <c r="G21" s="169"/>
      <c r="H21" s="169"/>
      <c r="I21" s="169"/>
      <c r="J21" s="169"/>
      <c r="K21" s="169"/>
      <c r="L21" s="169"/>
      <c r="M21" s="169"/>
      <c r="S21" s="15"/>
      <c r="U21" s="15"/>
      <c r="W21" s="15"/>
      <c r="AA21" s="15"/>
      <c r="AB21" s="15"/>
    </row>
    <row r="22" spans="1:28" x14ac:dyDescent="0.3">
      <c r="A22" s="9">
        <v>2041</v>
      </c>
      <c r="B22" s="140">
        <f t="shared" si="1"/>
        <v>23.459340905302238</v>
      </c>
      <c r="C22" s="15">
        <v>3023461</v>
      </c>
      <c r="D22" s="15">
        <v>5055</v>
      </c>
      <c r="E22" s="15">
        <v>6048</v>
      </c>
      <c r="F22" s="9">
        <f t="shared" si="0"/>
        <v>1.1727579747500995E-2</v>
      </c>
      <c r="G22" s="169"/>
      <c r="H22" s="169"/>
      <c r="I22" s="169"/>
      <c r="J22" s="169"/>
      <c r="K22" s="169"/>
      <c r="L22" s="169"/>
      <c r="M22" s="169"/>
      <c r="S22" s="15"/>
      <c r="U22" s="15"/>
      <c r="W22" s="15"/>
      <c r="AA22" s="15"/>
      <c r="AB22" s="15"/>
    </row>
    <row r="23" spans="1:28" x14ac:dyDescent="0.3">
      <c r="A23" s="9">
        <v>2042</v>
      </c>
      <c r="B23" s="140">
        <f t="shared" si="1"/>
        <v>24.280417836987816</v>
      </c>
      <c r="C23" s="15">
        <v>3145013</v>
      </c>
      <c r="D23" s="15">
        <v>5153</v>
      </c>
      <c r="E23" s="15">
        <v>6047</v>
      </c>
      <c r="F23" s="9">
        <f t="shared" si="0"/>
        <v>1.2628118032538211E-2</v>
      </c>
      <c r="G23" s="169"/>
      <c r="H23" s="169"/>
      <c r="I23" s="169"/>
      <c r="J23" s="169"/>
      <c r="K23" s="169"/>
      <c r="L23" s="169"/>
      <c r="M23" s="169"/>
      <c r="S23" s="15"/>
      <c r="U23" s="15"/>
      <c r="W23" s="15"/>
      <c r="AA23" s="15"/>
      <c r="AB23" s="15"/>
    </row>
    <row r="24" spans="1:28" x14ac:dyDescent="0.3">
      <c r="A24" s="9">
        <v>2043</v>
      </c>
      <c r="B24" s="140">
        <f t="shared" si="1"/>
        <v>25.130232461282386</v>
      </c>
      <c r="C24" s="15">
        <v>2782514</v>
      </c>
      <c r="D24" s="15">
        <v>4795</v>
      </c>
      <c r="E24" s="15">
        <v>6042</v>
      </c>
      <c r="F24" s="9">
        <f t="shared" si="0"/>
        <v>1.1573191599929278E-2</v>
      </c>
      <c r="G24" s="169"/>
      <c r="H24" s="169"/>
      <c r="I24" s="169"/>
      <c r="J24" s="169"/>
      <c r="K24" s="169"/>
      <c r="L24" s="169"/>
      <c r="M24" s="169"/>
      <c r="S24" s="15"/>
      <c r="U24" s="15"/>
      <c r="W24" s="15"/>
      <c r="Z24" s="15"/>
      <c r="AA24" s="15"/>
      <c r="AB24" s="15"/>
    </row>
    <row r="25" spans="1:28" x14ac:dyDescent="0.3">
      <c r="A25" s="9">
        <v>2044</v>
      </c>
      <c r="B25" s="140">
        <f t="shared" si="1"/>
        <v>26.009790597427269</v>
      </c>
      <c r="C25" s="15">
        <v>2942342</v>
      </c>
      <c r="D25" s="15">
        <v>4941</v>
      </c>
      <c r="E25" s="15">
        <v>6037</v>
      </c>
      <c r="F25" s="9">
        <f t="shared" si="0"/>
        <v>1.2676776426373255E-2</v>
      </c>
      <c r="G25" s="169"/>
      <c r="H25" s="169"/>
      <c r="I25" s="169"/>
      <c r="J25" s="169"/>
      <c r="K25" s="169"/>
      <c r="L25" s="169"/>
      <c r="M25" s="169"/>
      <c r="S25" s="15"/>
      <c r="U25" s="15"/>
      <c r="W25" s="15"/>
      <c r="Z25" s="15"/>
      <c r="AA25" s="15"/>
      <c r="AB25" s="15"/>
    </row>
    <row r="26" spans="1:28" x14ac:dyDescent="0.3">
      <c r="A26" s="9">
        <v>2045</v>
      </c>
      <c r="B26" s="140">
        <f t="shared" si="1"/>
        <v>26.920133268337221</v>
      </c>
      <c r="C26" s="15">
        <v>3084196</v>
      </c>
      <c r="D26" s="15">
        <v>5106</v>
      </c>
      <c r="E26" s="15">
        <v>6032</v>
      </c>
      <c r="F26" s="9">
        <f t="shared" si="0"/>
        <v>1.3764417663407257E-2</v>
      </c>
      <c r="G26" s="169"/>
      <c r="H26" s="169"/>
      <c r="I26" s="169"/>
      <c r="J26" s="169"/>
      <c r="K26" s="169"/>
      <c r="L26" s="169"/>
      <c r="M26" s="169"/>
      <c r="S26" s="15"/>
      <c r="U26" s="15"/>
      <c r="W26" s="15"/>
      <c r="AA26" s="15"/>
      <c r="AB26" s="15"/>
    </row>
    <row r="27" spans="1:28" x14ac:dyDescent="0.3">
      <c r="B27" s="140"/>
      <c r="C27" s="15"/>
      <c r="D27" s="15"/>
      <c r="E27" s="15"/>
      <c r="F27" s="9">
        <f>AVERAGE(F2:F26)</f>
        <v>7.5988137626751585E-3</v>
      </c>
      <c r="G27" s="169"/>
      <c r="H27" s="169"/>
      <c r="I27" s="169"/>
      <c r="J27" s="169"/>
      <c r="K27" s="169"/>
      <c r="L27" s="169"/>
      <c r="M27" s="169"/>
      <c r="S27" s="15"/>
      <c r="U27" s="15"/>
      <c r="W27" s="15"/>
      <c r="Z27" s="15"/>
      <c r="AA27" s="15"/>
      <c r="AB27" s="15"/>
    </row>
    <row r="28" spans="1:28" x14ac:dyDescent="0.3">
      <c r="B28" s="140"/>
      <c r="C28" s="15"/>
      <c r="D28" s="15"/>
      <c r="E28" s="15" t="s">
        <v>184</v>
      </c>
      <c r="F28" s="142">
        <f>NPV(F31,F3:F26)</f>
        <v>6.6558755020161051E-2</v>
      </c>
      <c r="G28" s="169"/>
      <c r="H28" s="169"/>
      <c r="I28" s="169"/>
      <c r="J28" s="169"/>
      <c r="K28" s="169"/>
      <c r="L28" s="169"/>
      <c r="M28" s="169"/>
      <c r="S28" s="15"/>
      <c r="U28" s="15"/>
      <c r="W28" s="15"/>
      <c r="AA28" s="15"/>
      <c r="AB28" s="15"/>
    </row>
    <row r="29" spans="1:28" x14ac:dyDescent="0.3">
      <c r="B29" s="140"/>
      <c r="C29" s="15"/>
      <c r="D29" s="15"/>
      <c r="E29" s="15"/>
      <c r="G29" s="169"/>
      <c r="H29" s="169"/>
      <c r="I29" s="169"/>
      <c r="J29" s="169"/>
      <c r="K29" s="169"/>
      <c r="L29" s="169"/>
      <c r="M29" s="169"/>
      <c r="S29" s="15"/>
      <c r="U29" s="15"/>
      <c r="W29" s="15"/>
      <c r="Z29" s="15"/>
      <c r="AA29" s="15"/>
      <c r="AB29" s="15"/>
    </row>
    <row r="30" spans="1:28" x14ac:dyDescent="0.3">
      <c r="B30" s="140"/>
      <c r="C30" s="15"/>
      <c r="D30" s="15"/>
      <c r="E30" s="9" t="s">
        <v>185</v>
      </c>
      <c r="F30" s="34">
        <v>25</v>
      </c>
      <c r="G30" s="169"/>
      <c r="H30" s="169"/>
      <c r="I30" s="169"/>
      <c r="J30" s="169"/>
      <c r="K30" s="169"/>
      <c r="L30" s="169"/>
      <c r="M30" s="169"/>
      <c r="S30" s="15"/>
      <c r="U30" s="15"/>
      <c r="W30" s="15"/>
      <c r="Z30" s="15"/>
      <c r="AA30" s="15"/>
      <c r="AB30" s="15"/>
    </row>
    <row r="31" spans="1:28" x14ac:dyDescent="0.3">
      <c r="B31" s="140"/>
      <c r="E31" s="9" t="s">
        <v>218</v>
      </c>
      <c r="F31" s="143">
        <f>H1</f>
        <v>7.1300000000000002E-2</v>
      </c>
      <c r="G31" s="169"/>
      <c r="H31" s="169"/>
      <c r="I31" s="169"/>
      <c r="J31" s="169"/>
      <c r="K31" s="169"/>
      <c r="L31" s="169"/>
      <c r="M31" s="169"/>
    </row>
    <row r="32" spans="1:28" x14ac:dyDescent="0.3">
      <c r="B32" s="140"/>
      <c r="E32" s="9" t="s">
        <v>186</v>
      </c>
      <c r="F32" s="9">
        <f>F31*(1+F31)^F30/((1+F31)^F30-1)</f>
        <v>8.681784365679876E-2</v>
      </c>
      <c r="G32" s="169"/>
      <c r="H32" s="169"/>
      <c r="I32" s="169"/>
      <c r="J32" s="169"/>
      <c r="K32" s="169"/>
      <c r="L32" s="169"/>
      <c r="M32" s="169"/>
    </row>
    <row r="33" spans="2:13" x14ac:dyDescent="0.3">
      <c r="B33" s="140"/>
      <c r="E33" s="9" t="s">
        <v>187</v>
      </c>
      <c r="F33" s="144">
        <f>F32*F28</f>
        <v>5.7784875873315121E-3</v>
      </c>
      <c r="G33" s="169"/>
      <c r="H33" s="169"/>
      <c r="I33" s="169"/>
      <c r="J33" s="169"/>
      <c r="K33" s="169"/>
      <c r="L33" s="169"/>
      <c r="M33" s="169"/>
    </row>
    <row r="34" spans="2:13" x14ac:dyDescent="0.3">
      <c r="G34" s="169"/>
      <c r="H34" s="169"/>
      <c r="I34" s="169"/>
      <c r="J34" s="169"/>
      <c r="K34" s="169"/>
      <c r="L34" s="169"/>
      <c r="M34" s="169"/>
    </row>
    <row r="35" spans="2:13" x14ac:dyDescent="0.3">
      <c r="G35" s="169"/>
      <c r="H35" s="169"/>
      <c r="I35" s="169"/>
      <c r="J35" s="169"/>
      <c r="K35" s="169"/>
      <c r="L35" s="169"/>
      <c r="M35" s="169"/>
    </row>
  </sheetData>
  <sheetProtection algorithmName="SHA-512" hashValue="DUUZzzmHCiiGc4TJWbh3UqxBM0FYbohbt/bSCESbNAg0jIPjobwjpmFB0oBpDducOcz6ZmrIZWZmAfiy9igRWg==" saltValue="rt9fFXe4N1OzKUunf5ya9A==" spinCount="100000" sheet="1" objects="1" scenarios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39"/>
  <sheetViews>
    <sheetView workbookViewId="0">
      <selection activeCell="H18" sqref="H18"/>
    </sheetView>
  </sheetViews>
  <sheetFormatPr defaultColWidth="8.6640625" defaultRowHeight="14.4" x14ac:dyDescent="0.3"/>
  <cols>
    <col min="1" max="1" width="8.6640625" style="191"/>
    <col min="2" max="2" width="13.44140625" style="191" customWidth="1"/>
    <col min="3" max="3" width="11.6640625" style="191" bestFit="1" customWidth="1"/>
    <col min="4" max="5" width="11.44140625" style="191" customWidth="1"/>
    <col min="6" max="6" width="15.6640625" style="191" customWidth="1"/>
    <col min="7" max="7" width="9.33203125" style="191" bestFit="1" customWidth="1"/>
    <col min="8" max="8" width="28.6640625" style="191" customWidth="1"/>
    <col min="9" max="9" width="6.6640625" style="191" bestFit="1" customWidth="1"/>
    <col min="10" max="10" width="16.44140625" style="191" customWidth="1"/>
    <col min="11" max="11" width="11.33203125" style="191" customWidth="1"/>
    <col min="12" max="16384" width="8.6640625" style="191"/>
  </cols>
  <sheetData>
    <row r="1" spans="1:29" x14ac:dyDescent="0.3">
      <c r="D1" s="148"/>
      <c r="E1" s="149"/>
      <c r="J1" s="39" t="s">
        <v>212</v>
      </c>
      <c r="K1" s="172">
        <f>'LMP 2017-19'!G7/1000</f>
        <v>3.4197478632478684E-2</v>
      </c>
      <c r="L1" s="248"/>
    </row>
    <row r="2" spans="1:29" x14ac:dyDescent="0.3">
      <c r="D2" s="148"/>
      <c r="E2" s="150"/>
      <c r="F2" s="150"/>
      <c r="G2" s="150"/>
      <c r="H2" s="150"/>
      <c r="J2" s="39" t="s">
        <v>211</v>
      </c>
      <c r="K2" s="173">
        <f>'LMP 2017-19'!Q7/1000</f>
        <v>4.1302077479778682E-2</v>
      </c>
      <c r="L2" s="248"/>
    </row>
    <row r="3" spans="1:29" x14ac:dyDescent="0.3">
      <c r="E3" s="150"/>
      <c r="F3" s="150"/>
      <c r="G3" s="150"/>
      <c r="H3" s="150"/>
      <c r="J3" s="39" t="s">
        <v>263</v>
      </c>
      <c r="K3" s="172">
        <f>'LMP 2017-19'!AA7/1000</f>
        <v>3.1951651766709187E-2</v>
      </c>
      <c r="L3" s="248"/>
    </row>
    <row r="4" spans="1:29" x14ac:dyDescent="0.3">
      <c r="J4" s="158" t="s">
        <v>213</v>
      </c>
      <c r="K4" s="174">
        <f>AVERAGE(K1:K3)</f>
        <v>3.5817069292988855E-2</v>
      </c>
      <c r="L4" s="162"/>
    </row>
    <row r="5" spans="1:29" x14ac:dyDescent="0.3">
      <c r="K5" s="174"/>
    </row>
    <row r="7" spans="1:29" x14ac:dyDescent="0.3">
      <c r="B7" s="158"/>
      <c r="C7" s="174"/>
    </row>
    <row r="8" spans="1:29" s="14" customFormat="1" ht="57.45" customHeight="1" x14ac:dyDescent="0.3">
      <c r="B8" s="14" t="s">
        <v>293</v>
      </c>
      <c r="C8" s="83" t="s">
        <v>295</v>
      </c>
      <c r="D8" s="190" t="s">
        <v>188</v>
      </c>
      <c r="E8" s="190"/>
      <c r="F8" s="190" t="s">
        <v>294</v>
      </c>
      <c r="G8" s="190" t="s">
        <v>364</v>
      </c>
      <c r="I8" s="381" t="s">
        <v>339</v>
      </c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</row>
    <row r="9" spans="1:29" x14ac:dyDescent="0.3">
      <c r="A9" s="191">
        <v>1</v>
      </c>
      <c r="B9" s="191">
        <v>2021</v>
      </c>
      <c r="C9" s="162">
        <f>K$4</f>
        <v>3.5817069292988855E-2</v>
      </c>
      <c r="D9" s="151">
        <f t="shared" ref="D9:D33" si="0">$P$28/100</f>
        <v>1.3999999999999999E-2</v>
      </c>
      <c r="E9" s="198">
        <f t="shared" ref="E9:E33" si="1">1/(1+D9)^(B9-B$9)</f>
        <v>1</v>
      </c>
      <c r="F9" s="151">
        <f t="shared" ref="F9:F33" si="2">C9/(1+P$28/100)^(B9-2020)</f>
        <v>3.5322553543381513E-2</v>
      </c>
      <c r="G9" s="151">
        <f t="shared" ref="G9:G33" si="3">G$37</f>
        <v>3.840665265939771E-2</v>
      </c>
      <c r="H9" s="140"/>
      <c r="I9" s="378" t="s">
        <v>340</v>
      </c>
      <c r="J9" s="378"/>
      <c r="K9" s="378"/>
      <c r="L9" s="378"/>
      <c r="M9" s="378"/>
      <c r="N9" s="192"/>
      <c r="O9" s="192"/>
      <c r="P9" s="192"/>
      <c r="Q9" s="192"/>
      <c r="R9" s="192"/>
      <c r="S9" s="192"/>
      <c r="T9" s="192"/>
    </row>
    <row r="10" spans="1:29" x14ac:dyDescent="0.3">
      <c r="A10" s="191">
        <v>2</v>
      </c>
      <c r="B10" s="191">
        <v>2022</v>
      </c>
      <c r="C10" s="162">
        <f t="shared" ref="C10:C21" si="4">C9*(1+K17)</f>
        <v>3.4061709062085832E-2</v>
      </c>
      <c r="D10" s="151">
        <f t="shared" si="0"/>
        <v>1.3999999999999999E-2</v>
      </c>
      <c r="E10" s="198">
        <f t="shared" si="1"/>
        <v>0.98619329388560162</v>
      </c>
      <c r="F10" s="151">
        <f t="shared" si="2"/>
        <v>3.3127642066382121E-2</v>
      </c>
      <c r="G10" s="151">
        <f t="shared" si="3"/>
        <v>3.840665265939771E-2</v>
      </c>
      <c r="H10" s="140"/>
      <c r="I10" s="378" t="s">
        <v>341</v>
      </c>
      <c r="J10" s="378"/>
      <c r="K10" s="378"/>
      <c r="L10" s="378"/>
      <c r="M10" s="378"/>
      <c r="N10" s="192"/>
      <c r="O10" s="192"/>
      <c r="P10" s="192"/>
      <c r="Q10" s="192"/>
      <c r="R10" s="192"/>
      <c r="S10" s="192"/>
      <c r="T10" s="192"/>
    </row>
    <row r="11" spans="1:29" x14ac:dyDescent="0.3">
      <c r="A11" s="191">
        <v>3</v>
      </c>
      <c r="B11" s="191">
        <v>2023</v>
      </c>
      <c r="C11" s="162">
        <f t="shared" si="4"/>
        <v>3.2814620516856623E-2</v>
      </c>
      <c r="D11" s="151">
        <f t="shared" si="0"/>
        <v>1.3999999999999999E-2</v>
      </c>
      <c r="E11" s="198">
        <f t="shared" si="1"/>
        <v>0.97257721290493238</v>
      </c>
      <c r="F11" s="151">
        <f t="shared" si="2"/>
        <v>3.1474114560963933E-2</v>
      </c>
      <c r="G11" s="151">
        <f t="shared" si="3"/>
        <v>3.840665265939771E-2</v>
      </c>
      <c r="H11" s="140"/>
      <c r="I11" s="378" t="s">
        <v>342</v>
      </c>
      <c r="J11" s="378"/>
      <c r="K11" s="378"/>
      <c r="L11" s="378"/>
      <c r="M11" s="378"/>
      <c r="N11" s="192"/>
      <c r="O11" s="192"/>
      <c r="P11" s="192"/>
      <c r="Q11" s="192"/>
      <c r="R11" s="192"/>
      <c r="S11" s="192"/>
      <c r="T11" s="192"/>
    </row>
    <row r="12" spans="1:29" x14ac:dyDescent="0.3">
      <c r="A12" s="191">
        <v>4</v>
      </c>
      <c r="B12" s="191">
        <v>2024</v>
      </c>
      <c r="C12" s="162">
        <f t="shared" si="4"/>
        <v>3.32081557671568E-2</v>
      </c>
      <c r="D12" s="151">
        <f t="shared" si="0"/>
        <v>1.3999999999999999E-2</v>
      </c>
      <c r="E12" s="198">
        <f t="shared" si="1"/>
        <v>0.95914912515279327</v>
      </c>
      <c r="F12" s="151">
        <f t="shared" si="2"/>
        <v>3.1411808236692436E-2</v>
      </c>
      <c r="G12" s="151">
        <f t="shared" si="3"/>
        <v>3.840665265939771E-2</v>
      </c>
      <c r="H12" s="140"/>
      <c r="I12" s="378" t="s">
        <v>343</v>
      </c>
      <c r="J12" s="378"/>
      <c r="K12" s="378"/>
      <c r="L12" s="378"/>
      <c r="M12" s="378"/>
      <c r="N12" s="192"/>
      <c r="O12" s="192"/>
      <c r="P12" s="192"/>
      <c r="Q12" s="192"/>
      <c r="R12" s="192"/>
      <c r="S12" s="192"/>
      <c r="T12" s="192"/>
    </row>
    <row r="13" spans="1:29" x14ac:dyDescent="0.3">
      <c r="A13" s="191">
        <v>5</v>
      </c>
      <c r="B13" s="191">
        <v>2025</v>
      </c>
      <c r="C13" s="162">
        <f t="shared" si="4"/>
        <v>3.3545931254471681E-2</v>
      </c>
      <c r="D13" s="151">
        <f t="shared" si="0"/>
        <v>1.3999999999999999E-2</v>
      </c>
      <c r="E13" s="198">
        <f t="shared" si="1"/>
        <v>0.94590643506192618</v>
      </c>
      <c r="F13" s="151">
        <f t="shared" si="2"/>
        <v>3.1293207340976091E-2</v>
      </c>
      <c r="G13" s="151">
        <f t="shared" si="3"/>
        <v>3.840665265939771E-2</v>
      </c>
      <c r="H13" s="140"/>
      <c r="I13" s="377" t="s">
        <v>344</v>
      </c>
      <c r="J13" s="378"/>
      <c r="K13" s="378"/>
      <c r="L13" s="378"/>
      <c r="M13" s="378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</row>
    <row r="14" spans="1:29" x14ac:dyDescent="0.3">
      <c r="A14" s="191">
        <v>6</v>
      </c>
      <c r="B14" s="191">
        <v>2026</v>
      </c>
      <c r="C14" s="162">
        <f t="shared" si="4"/>
        <v>3.3959840264324199E-2</v>
      </c>
      <c r="D14" s="151">
        <f t="shared" si="0"/>
        <v>1.3999999999999999E-2</v>
      </c>
      <c r="E14" s="198">
        <f t="shared" si="1"/>
        <v>0.93284658290130784</v>
      </c>
      <c r="F14" s="151">
        <f t="shared" si="2"/>
        <v>3.1241933872237747E-2</v>
      </c>
      <c r="G14" s="151">
        <f t="shared" si="3"/>
        <v>3.840665265939771E-2</v>
      </c>
      <c r="H14" s="140"/>
      <c r="I14" s="377" t="s">
        <v>345</v>
      </c>
      <c r="J14" s="379"/>
      <c r="K14" s="379"/>
      <c r="L14" s="192"/>
      <c r="M14" s="192"/>
      <c r="N14" s="192"/>
      <c r="O14" s="191" t="s">
        <v>191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</row>
    <row r="15" spans="1:29" x14ac:dyDescent="0.3">
      <c r="A15" s="191">
        <v>7</v>
      </c>
      <c r="B15" s="191">
        <v>2027</v>
      </c>
      <c r="C15" s="162">
        <f t="shared" si="4"/>
        <v>3.4507787165968327E-2</v>
      </c>
      <c r="D15" s="151">
        <f t="shared" si="0"/>
        <v>1.3999999999999999E-2</v>
      </c>
      <c r="E15" s="198">
        <f t="shared" si="1"/>
        <v>0.91996704428136866</v>
      </c>
      <c r="F15" s="151">
        <f t="shared" si="2"/>
        <v>3.1307718899177939E-2</v>
      </c>
      <c r="G15" s="151">
        <f t="shared" si="3"/>
        <v>3.840665265939771E-2</v>
      </c>
      <c r="H15" s="140"/>
      <c r="I15" s="249" t="s">
        <v>346</v>
      </c>
      <c r="J15" s="250" t="s">
        <v>347</v>
      </c>
      <c r="K15" s="192"/>
      <c r="L15" s="192"/>
      <c r="M15" s="192"/>
      <c r="N15" s="192"/>
      <c r="O15" s="153" t="s">
        <v>192</v>
      </c>
      <c r="P15" s="153">
        <v>44287</v>
      </c>
      <c r="Q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</row>
    <row r="16" spans="1:29" x14ac:dyDescent="0.3">
      <c r="A16" s="191">
        <v>8</v>
      </c>
      <c r="B16" s="191">
        <v>2028</v>
      </c>
      <c r="C16" s="162">
        <f t="shared" si="4"/>
        <v>3.4914190053880516E-2</v>
      </c>
      <c r="D16" s="151">
        <f t="shared" si="0"/>
        <v>1.3999999999999999E-2</v>
      </c>
      <c r="E16" s="198">
        <f t="shared" si="1"/>
        <v>0.90726532966604401</v>
      </c>
      <c r="F16" s="151">
        <f t="shared" si="2"/>
        <v>3.1239086932205933E-2</v>
      </c>
      <c r="G16" s="151">
        <f t="shared" si="3"/>
        <v>3.840665265939771E-2</v>
      </c>
      <c r="H16" s="140"/>
      <c r="I16" s="153">
        <v>44197</v>
      </c>
      <c r="J16" s="251">
        <v>2.7835000000000001</v>
      </c>
      <c r="K16" s="192"/>
      <c r="L16" s="192"/>
      <c r="M16" s="192"/>
      <c r="N16" s="192"/>
      <c r="O16" s="153" t="s">
        <v>193</v>
      </c>
      <c r="P16" s="154">
        <v>0.02</v>
      </c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</row>
    <row r="17" spans="1:20" x14ac:dyDescent="0.3">
      <c r="A17" s="191">
        <v>9</v>
      </c>
      <c r="B17" s="191">
        <v>2029</v>
      </c>
      <c r="C17" s="162">
        <f t="shared" si="4"/>
        <v>3.5585451815972932E-2</v>
      </c>
      <c r="D17" s="151">
        <f t="shared" si="0"/>
        <v>1.3999999999999999E-2</v>
      </c>
      <c r="E17" s="198">
        <f t="shared" si="1"/>
        <v>0.89473898389156192</v>
      </c>
      <c r="F17" s="151">
        <f t="shared" si="2"/>
        <v>3.1400089742747293E-2</v>
      </c>
      <c r="G17" s="151">
        <f t="shared" si="3"/>
        <v>3.840665265939771E-2</v>
      </c>
      <c r="H17" s="140"/>
      <c r="I17" s="153">
        <v>44562</v>
      </c>
      <c r="J17" s="251">
        <v>2.6470833333333337</v>
      </c>
      <c r="K17" s="155">
        <v>-4.9009041374767914E-2</v>
      </c>
      <c r="L17" s="192"/>
      <c r="N17" s="192"/>
      <c r="O17" s="153" t="s">
        <v>194</v>
      </c>
      <c r="P17" s="154">
        <v>0.02</v>
      </c>
      <c r="Q17" s="192"/>
      <c r="R17" s="192"/>
      <c r="S17" s="192"/>
      <c r="T17" s="192"/>
    </row>
    <row r="18" spans="1:20" x14ac:dyDescent="0.3">
      <c r="A18" s="191">
        <v>10</v>
      </c>
      <c r="B18" s="191">
        <v>2030</v>
      </c>
      <c r="C18" s="162">
        <f t="shared" si="4"/>
        <v>3.6383245347916648E-2</v>
      </c>
      <c r="D18" s="151">
        <f t="shared" si="0"/>
        <v>1.3999999999999999E-2</v>
      </c>
      <c r="E18" s="198">
        <f t="shared" si="1"/>
        <v>0.88238558569187564</v>
      </c>
      <c r="F18" s="151">
        <f t="shared" si="2"/>
        <v>3.1660800054923707E-2</v>
      </c>
      <c r="G18" s="151">
        <f t="shared" si="3"/>
        <v>3.840665265939771E-2</v>
      </c>
      <c r="H18" s="140"/>
      <c r="I18" s="153">
        <v>44927</v>
      </c>
      <c r="J18" s="251">
        <v>2.5501666666666671</v>
      </c>
      <c r="K18" s="155">
        <v>-3.6612623957185564E-2</v>
      </c>
      <c r="L18" s="192"/>
      <c r="M18" s="192"/>
      <c r="N18" s="192"/>
      <c r="O18" s="153" t="s">
        <v>195</v>
      </c>
      <c r="P18" s="154">
        <v>0.02</v>
      </c>
      <c r="Q18" s="192"/>
      <c r="R18" s="192"/>
      <c r="S18" s="192"/>
      <c r="T18" s="192"/>
    </row>
    <row r="19" spans="1:20" x14ac:dyDescent="0.3">
      <c r="A19" s="191">
        <v>11</v>
      </c>
      <c r="B19" s="191">
        <v>2031</v>
      </c>
      <c r="C19" s="162">
        <f t="shared" si="4"/>
        <v>3.6964433646725109E-2</v>
      </c>
      <c r="D19" s="151">
        <f t="shared" si="0"/>
        <v>1.3999999999999999E-2</v>
      </c>
      <c r="E19" s="198">
        <f t="shared" si="1"/>
        <v>0.8702027472306465</v>
      </c>
      <c r="F19" s="151">
        <f t="shared" si="2"/>
        <v>3.1722437583042537E-2</v>
      </c>
      <c r="G19" s="151">
        <f t="shared" si="3"/>
        <v>3.840665265939771E-2</v>
      </c>
      <c r="H19" s="140"/>
      <c r="I19" s="153">
        <v>45292</v>
      </c>
      <c r="J19" s="251">
        <v>2.5807499999999997</v>
      </c>
      <c r="K19" s="155">
        <v>1.1992680216978968E-2</v>
      </c>
      <c r="L19" s="192"/>
      <c r="M19" s="192"/>
      <c r="N19" s="192"/>
      <c r="O19" s="153" t="s">
        <v>196</v>
      </c>
      <c r="P19" s="154">
        <v>0.04</v>
      </c>
      <c r="Q19" s="192"/>
      <c r="R19" s="192"/>
      <c r="S19" s="192"/>
      <c r="T19" s="192"/>
    </row>
    <row r="20" spans="1:20" x14ac:dyDescent="0.3">
      <c r="A20" s="191">
        <v>12</v>
      </c>
      <c r="B20" s="191">
        <v>2032</v>
      </c>
      <c r="C20" s="162">
        <f t="shared" si="4"/>
        <v>3.7722551962698497E-2</v>
      </c>
      <c r="D20" s="151">
        <f t="shared" si="0"/>
        <v>1.3999999999999999E-2</v>
      </c>
      <c r="E20" s="198">
        <f t="shared" si="1"/>
        <v>0.85818811363969083</v>
      </c>
      <c r="F20" s="151">
        <f t="shared" si="2"/>
        <v>3.1926080582389979E-2</v>
      </c>
      <c r="G20" s="151">
        <f t="shared" si="3"/>
        <v>3.840665265939771E-2</v>
      </c>
      <c r="H20" s="140"/>
      <c r="I20" s="153">
        <v>45658</v>
      </c>
      <c r="J20" s="251">
        <v>2.6069999999999998</v>
      </c>
      <c r="K20" s="155">
        <v>1.0171461784365121E-2</v>
      </c>
      <c r="L20" s="192"/>
      <c r="M20" s="192"/>
      <c r="N20" s="192"/>
      <c r="O20" s="153" t="s">
        <v>197</v>
      </c>
      <c r="P20" s="154">
        <v>0.06</v>
      </c>
      <c r="Q20" s="192"/>
      <c r="R20" s="192"/>
      <c r="S20" s="192"/>
      <c r="T20" s="192"/>
    </row>
    <row r="21" spans="1:20" x14ac:dyDescent="0.3">
      <c r="A21" s="191">
        <v>13</v>
      </c>
      <c r="B21" s="191">
        <v>2033</v>
      </c>
      <c r="C21" s="162">
        <f t="shared" si="4"/>
        <v>3.8561093013746849E-2</v>
      </c>
      <c r="D21" s="151">
        <f t="shared" si="0"/>
        <v>1.3999999999999999E-2</v>
      </c>
      <c r="E21" s="198">
        <f t="shared" si="1"/>
        <v>0.8463393625637976</v>
      </c>
      <c r="F21" s="151">
        <f t="shared" si="2"/>
        <v>3.2185178383646762E-2</v>
      </c>
      <c r="G21" s="151">
        <f t="shared" si="3"/>
        <v>3.840665265939771E-2</v>
      </c>
      <c r="H21" s="140"/>
      <c r="I21" s="153">
        <v>46023</v>
      </c>
      <c r="J21" s="251">
        <v>2.6391666666666667</v>
      </c>
      <c r="K21" s="155">
        <v>1.2338575629714965E-2</v>
      </c>
      <c r="L21" s="192"/>
      <c r="M21" s="192"/>
      <c r="N21" s="192"/>
      <c r="O21" s="153" t="s">
        <v>198</v>
      </c>
      <c r="P21" s="154">
        <v>0.17</v>
      </c>
      <c r="Q21" s="192"/>
      <c r="R21" s="192"/>
      <c r="S21" s="192"/>
      <c r="T21" s="192"/>
    </row>
    <row r="22" spans="1:20" x14ac:dyDescent="0.3">
      <c r="A22" s="191">
        <v>14</v>
      </c>
      <c r="B22" s="191">
        <v>2034</v>
      </c>
      <c r="C22" s="162">
        <f t="shared" ref="C22:C33" si="5">C21*(1+K$29)</f>
        <v>3.9332314874021786E-2</v>
      </c>
      <c r="D22" s="151">
        <f t="shared" si="0"/>
        <v>1.3999999999999999E-2</v>
      </c>
      <c r="E22" s="198">
        <f t="shared" si="1"/>
        <v>0.83465420371183197</v>
      </c>
      <c r="F22" s="151">
        <f t="shared" si="2"/>
        <v>3.2375623226153546E-2</v>
      </c>
      <c r="G22" s="151">
        <f t="shared" si="3"/>
        <v>3.840665265939771E-2</v>
      </c>
      <c r="H22" s="140"/>
      <c r="I22" s="153">
        <v>46388</v>
      </c>
      <c r="J22" s="251">
        <v>2.6817499999999996</v>
      </c>
      <c r="K22" s="155">
        <v>1.6135143669087304E-2</v>
      </c>
      <c r="L22" s="192"/>
      <c r="M22" s="192"/>
      <c r="N22" s="192"/>
      <c r="O22" s="153" t="s">
        <v>199</v>
      </c>
      <c r="P22" s="154">
        <v>0.35</v>
      </c>
      <c r="Q22" s="192"/>
      <c r="R22" s="192"/>
      <c r="S22" s="192"/>
      <c r="T22" s="192"/>
    </row>
    <row r="23" spans="1:20" x14ac:dyDescent="0.3">
      <c r="A23" s="191">
        <v>15</v>
      </c>
      <c r="B23" s="191">
        <v>2035</v>
      </c>
      <c r="C23" s="162">
        <f t="shared" si="5"/>
        <v>4.0118961171502224E-2</v>
      </c>
      <c r="D23" s="151">
        <f t="shared" si="0"/>
        <v>1.3999999999999999E-2</v>
      </c>
      <c r="E23" s="198">
        <f t="shared" si="1"/>
        <v>0.82313037841403536</v>
      </c>
      <c r="F23" s="151">
        <f t="shared" si="2"/>
        <v>3.2567194961219542E-2</v>
      </c>
      <c r="G23" s="151">
        <f t="shared" si="3"/>
        <v>3.840665265939771E-2</v>
      </c>
      <c r="H23" s="140"/>
      <c r="I23" s="153">
        <v>46753</v>
      </c>
      <c r="J23" s="251">
        <v>2.7133333333333334</v>
      </c>
      <c r="K23" s="155">
        <v>1.1777135576893416E-2</v>
      </c>
      <c r="L23" s="192"/>
      <c r="M23" s="192"/>
      <c r="N23" s="192"/>
      <c r="O23" s="153" t="s">
        <v>200</v>
      </c>
      <c r="P23" s="154">
        <v>0.9</v>
      </c>
      <c r="Q23" s="192"/>
      <c r="R23" s="192"/>
      <c r="S23" s="192"/>
      <c r="T23" s="192"/>
    </row>
    <row r="24" spans="1:20" x14ac:dyDescent="0.3">
      <c r="A24" s="191">
        <v>16</v>
      </c>
      <c r="B24" s="191">
        <v>2036</v>
      </c>
      <c r="C24" s="162">
        <f t="shared" si="5"/>
        <v>4.0921340394932268E-2</v>
      </c>
      <c r="D24" s="151">
        <f t="shared" si="0"/>
        <v>1.3999999999999999E-2</v>
      </c>
      <c r="E24" s="198">
        <f t="shared" si="1"/>
        <v>0.81176565918543919</v>
      </c>
      <c r="F24" s="151">
        <f t="shared" si="2"/>
        <v>3.2759900256848051E-2</v>
      </c>
      <c r="G24" s="151">
        <f t="shared" si="3"/>
        <v>3.840665265939771E-2</v>
      </c>
      <c r="H24" s="140"/>
      <c r="I24" s="153">
        <v>47119</v>
      </c>
      <c r="J24" s="251">
        <v>2.7654999999999998</v>
      </c>
      <c r="K24" s="155">
        <v>1.9226044226044126E-2</v>
      </c>
      <c r="L24" s="192"/>
      <c r="M24" s="192"/>
      <c r="N24" s="192"/>
      <c r="O24" s="153" t="s">
        <v>201</v>
      </c>
      <c r="P24" s="154">
        <v>1.37</v>
      </c>
      <c r="Q24" s="192"/>
      <c r="R24" s="192"/>
      <c r="S24" s="192"/>
      <c r="T24" s="192"/>
    </row>
    <row r="25" spans="1:20" x14ac:dyDescent="0.3">
      <c r="A25" s="191">
        <v>17</v>
      </c>
      <c r="B25" s="191">
        <v>2037</v>
      </c>
      <c r="C25" s="162">
        <f t="shared" si="5"/>
        <v>4.1739767202830916E-2</v>
      </c>
      <c r="D25" s="151">
        <f t="shared" si="0"/>
        <v>1.3999999999999999E-2</v>
      </c>
      <c r="E25" s="198">
        <f t="shared" si="1"/>
        <v>0.80055784929530471</v>
      </c>
      <c r="F25" s="151">
        <f t="shared" si="2"/>
        <v>3.2953745820498037E-2</v>
      </c>
      <c r="G25" s="151">
        <f t="shared" si="3"/>
        <v>3.840665265939771E-2</v>
      </c>
      <c r="H25" s="140"/>
      <c r="I25" s="153">
        <v>47484</v>
      </c>
      <c r="J25" s="251">
        <v>2.8275000000000001</v>
      </c>
      <c r="K25" s="155">
        <v>2.2419092388356709E-2</v>
      </c>
      <c r="L25" s="192"/>
      <c r="M25" s="192"/>
      <c r="N25" s="192"/>
      <c r="O25" s="153" t="s">
        <v>202</v>
      </c>
      <c r="P25" s="154">
        <v>1.69</v>
      </c>
      <c r="Q25" s="192"/>
      <c r="R25" s="192"/>
      <c r="S25" s="192"/>
      <c r="T25" s="192"/>
    </row>
    <row r="26" spans="1:20" x14ac:dyDescent="0.3">
      <c r="A26" s="191">
        <v>18</v>
      </c>
      <c r="B26" s="191">
        <v>2038</v>
      </c>
      <c r="C26" s="162">
        <f t="shared" si="5"/>
        <v>4.2574562546887532E-2</v>
      </c>
      <c r="D26" s="151">
        <f t="shared" si="0"/>
        <v>1.3999999999999999E-2</v>
      </c>
      <c r="E26" s="198">
        <f t="shared" si="1"/>
        <v>0.78950478234250954</v>
      </c>
      <c r="F26" s="151">
        <f t="shared" si="2"/>
        <v>3.3148738399317548E-2</v>
      </c>
      <c r="G26" s="151">
        <f t="shared" si="3"/>
        <v>3.840665265939771E-2</v>
      </c>
      <c r="H26" s="140"/>
      <c r="I26" s="153">
        <v>47849</v>
      </c>
      <c r="J26" s="251">
        <v>2.8726666666666669</v>
      </c>
      <c r="K26" s="155">
        <v>1.5974064249926423E-2</v>
      </c>
      <c r="L26" s="192"/>
      <c r="M26" s="192"/>
      <c r="N26" s="192"/>
      <c r="O26" s="153" t="s">
        <v>203</v>
      </c>
      <c r="P26" s="154">
        <v>2.2400000000000002</v>
      </c>
      <c r="Q26" s="192"/>
      <c r="R26" s="192"/>
      <c r="S26" s="192"/>
      <c r="T26" s="192"/>
    </row>
    <row r="27" spans="1:20" x14ac:dyDescent="0.3">
      <c r="A27" s="191">
        <v>19</v>
      </c>
      <c r="B27" s="191">
        <v>2039</v>
      </c>
      <c r="C27" s="162">
        <f t="shared" si="5"/>
        <v>4.3426053797825284E-2</v>
      </c>
      <c r="D27" s="151">
        <f t="shared" si="0"/>
        <v>1.3999999999999999E-2</v>
      </c>
      <c r="E27" s="198">
        <f t="shared" si="1"/>
        <v>0.7786043218367944</v>
      </c>
      <c r="F27" s="151">
        <f t="shared" si="2"/>
        <v>3.33448847803786E-2</v>
      </c>
      <c r="G27" s="151">
        <f t="shared" si="3"/>
        <v>3.840665265939771E-2</v>
      </c>
      <c r="H27" s="140"/>
      <c r="I27" s="153">
        <v>48214</v>
      </c>
      <c r="J27" s="251">
        <v>2.9315833333333337</v>
      </c>
      <c r="K27" s="155">
        <v>2.0509398932466949E-2</v>
      </c>
      <c r="L27" s="192"/>
      <c r="M27" s="192"/>
      <c r="N27" s="192"/>
      <c r="O27" s="153" t="s">
        <v>204</v>
      </c>
      <c r="P27" s="154">
        <v>2.34</v>
      </c>
      <c r="Q27" s="192"/>
      <c r="R27" s="192"/>
      <c r="S27" s="192"/>
      <c r="T27" s="192"/>
    </row>
    <row r="28" spans="1:20" x14ac:dyDescent="0.3">
      <c r="A28" s="191">
        <v>20</v>
      </c>
      <c r="B28" s="191">
        <v>2040</v>
      </c>
      <c r="C28" s="162">
        <f t="shared" si="5"/>
        <v>4.4294574873781793E-2</v>
      </c>
      <c r="D28" s="151">
        <f t="shared" si="0"/>
        <v>1.3999999999999999E-2</v>
      </c>
      <c r="E28" s="198">
        <f t="shared" si="1"/>
        <v>0.76785436078579328</v>
      </c>
      <c r="F28" s="151">
        <f t="shared" si="2"/>
        <v>3.3542191790913389E-2</v>
      </c>
      <c r="G28" s="151">
        <f t="shared" si="3"/>
        <v>3.840665265939771E-2</v>
      </c>
      <c r="H28" s="140"/>
      <c r="I28" s="153">
        <v>48580</v>
      </c>
      <c r="J28" s="251">
        <v>2.99675</v>
      </c>
      <c r="K28" s="155">
        <v>2.2229170812132049E-2</v>
      </c>
      <c r="L28" s="192"/>
      <c r="M28" s="192"/>
      <c r="N28" s="192"/>
      <c r="O28" s="14" t="s">
        <v>204</v>
      </c>
      <c r="P28" s="179">
        <v>1.4</v>
      </c>
      <c r="Q28" s="247" t="s">
        <v>261</v>
      </c>
      <c r="R28" s="192"/>
      <c r="S28" s="192"/>
      <c r="T28" s="192"/>
    </row>
    <row r="29" spans="1:20" x14ac:dyDescent="0.3">
      <c r="A29" s="191">
        <v>21</v>
      </c>
      <c r="B29" s="191">
        <v>2041</v>
      </c>
      <c r="C29" s="162">
        <f t="shared" si="5"/>
        <v>4.518046637125743E-2</v>
      </c>
      <c r="D29" s="151">
        <f t="shared" si="0"/>
        <v>1.3999999999999999E-2</v>
      </c>
      <c r="E29" s="198">
        <f t="shared" si="1"/>
        <v>0.7572528212877645</v>
      </c>
      <c r="F29" s="151">
        <f t="shared" si="2"/>
        <v>3.3740666298551929E-2</v>
      </c>
      <c r="G29" s="151">
        <f t="shared" si="3"/>
        <v>3.840665265939771E-2</v>
      </c>
      <c r="H29" s="140"/>
      <c r="I29" s="252" t="s">
        <v>348</v>
      </c>
      <c r="J29" s="192"/>
      <c r="K29" s="155">
        <v>0.02</v>
      </c>
      <c r="L29" s="192"/>
      <c r="M29" s="192"/>
      <c r="N29" s="192"/>
      <c r="Q29" s="192"/>
      <c r="R29" s="192"/>
      <c r="S29" s="192"/>
      <c r="T29" s="192"/>
    </row>
    <row r="30" spans="1:20" x14ac:dyDescent="0.3">
      <c r="A30" s="191">
        <v>22</v>
      </c>
      <c r="B30" s="191">
        <v>2042</v>
      </c>
      <c r="C30" s="162">
        <f t="shared" si="5"/>
        <v>4.6084075698682579E-2</v>
      </c>
      <c r="D30" s="151">
        <f t="shared" si="0"/>
        <v>1.3999999999999999E-2</v>
      </c>
      <c r="E30" s="198">
        <f t="shared" si="1"/>
        <v>0.74679765412994514</v>
      </c>
      <c r="F30" s="151">
        <f t="shared" si="2"/>
        <v>3.3940315211561108E-2</v>
      </c>
      <c r="G30" s="151">
        <f t="shared" si="3"/>
        <v>3.840665265939771E-2</v>
      </c>
      <c r="H30" s="140"/>
      <c r="I30" s="380" t="s">
        <v>349</v>
      </c>
      <c r="J30" s="380"/>
      <c r="K30" s="380"/>
      <c r="L30" s="380"/>
      <c r="M30" s="380"/>
      <c r="N30" s="380"/>
      <c r="O30" s="192"/>
      <c r="P30" s="192"/>
      <c r="Q30" s="192"/>
      <c r="R30" s="192"/>
      <c r="S30" s="192"/>
      <c r="T30" s="192"/>
    </row>
    <row r="31" spans="1:20" ht="21" customHeight="1" x14ac:dyDescent="0.3">
      <c r="A31" s="191">
        <v>23</v>
      </c>
      <c r="B31" s="191">
        <v>2043</v>
      </c>
      <c r="C31" s="162">
        <f t="shared" si="5"/>
        <v>4.7005757212656228E-2</v>
      </c>
      <c r="D31" s="151">
        <f t="shared" si="0"/>
        <v>1.3999999999999999E-2</v>
      </c>
      <c r="E31" s="198">
        <f t="shared" si="1"/>
        <v>0.73648683839245088</v>
      </c>
      <c r="F31" s="151">
        <f t="shared" si="2"/>
        <v>3.4141145479085137E-2</v>
      </c>
      <c r="G31" s="151">
        <f t="shared" si="3"/>
        <v>3.840665265939771E-2</v>
      </c>
      <c r="H31" s="140"/>
      <c r="I31" s="380" t="s">
        <v>350</v>
      </c>
      <c r="J31" s="380"/>
      <c r="K31" s="380"/>
      <c r="L31" s="380"/>
      <c r="M31" s="380"/>
      <c r="N31" s="380"/>
      <c r="O31" s="192"/>
      <c r="P31" s="192"/>
      <c r="Q31" s="192"/>
      <c r="R31" s="192"/>
      <c r="S31" s="192"/>
      <c r="T31" s="192"/>
    </row>
    <row r="32" spans="1:20" x14ac:dyDescent="0.3">
      <c r="A32" s="191">
        <v>24</v>
      </c>
      <c r="B32" s="191">
        <v>2044</v>
      </c>
      <c r="C32" s="162">
        <f t="shared" si="5"/>
        <v>4.7945872356909357E-2</v>
      </c>
      <c r="D32" s="151">
        <f t="shared" si="0"/>
        <v>1.3999999999999999E-2</v>
      </c>
      <c r="E32" s="198">
        <f t="shared" si="1"/>
        <v>0.72631838105764379</v>
      </c>
      <c r="F32" s="151">
        <f t="shared" si="2"/>
        <v>3.4343164091387414E-2</v>
      </c>
      <c r="G32" s="151">
        <f t="shared" si="3"/>
        <v>3.840665265939771E-2</v>
      </c>
      <c r="H32" s="140"/>
      <c r="I32" s="380"/>
      <c r="J32" s="380"/>
      <c r="K32" s="380"/>
      <c r="L32" s="380"/>
      <c r="M32" s="380"/>
      <c r="N32" s="380"/>
      <c r="O32" s="192"/>
      <c r="P32" s="192"/>
      <c r="Q32" s="192"/>
      <c r="R32" s="192"/>
      <c r="S32" s="192"/>
      <c r="T32" s="192"/>
    </row>
    <row r="33" spans="1:20" x14ac:dyDescent="0.3">
      <c r="A33" s="10">
        <v>25</v>
      </c>
      <c r="B33" s="10">
        <v>2045</v>
      </c>
      <c r="C33" s="176">
        <f t="shared" si="5"/>
        <v>4.8904789804047548E-2</v>
      </c>
      <c r="D33" s="151">
        <f t="shared" si="0"/>
        <v>1.3999999999999999E-2</v>
      </c>
      <c r="E33" s="10">
        <f t="shared" si="1"/>
        <v>0.71629031662489517</v>
      </c>
      <c r="F33" s="151">
        <f t="shared" si="2"/>
        <v>3.4546378080093844E-2</v>
      </c>
      <c r="G33" s="177">
        <f t="shared" si="3"/>
        <v>3.840665265939771E-2</v>
      </c>
      <c r="H33" s="140"/>
      <c r="I33" s="380" t="s">
        <v>351</v>
      </c>
      <c r="J33" s="380"/>
      <c r="K33" s="380"/>
      <c r="L33" s="380"/>
      <c r="M33" s="380"/>
      <c r="N33" s="380"/>
      <c r="O33" s="192"/>
      <c r="P33" s="192"/>
      <c r="Q33" s="192"/>
      <c r="R33" s="192"/>
      <c r="S33" s="192"/>
      <c r="T33" s="192"/>
    </row>
    <row r="34" spans="1:20" x14ac:dyDescent="0.3">
      <c r="C34" s="175"/>
      <c r="G34" s="140"/>
      <c r="H34" s="140"/>
      <c r="I34" s="380"/>
      <c r="J34" s="380"/>
      <c r="K34" s="380"/>
      <c r="L34" s="380"/>
      <c r="M34" s="380"/>
      <c r="N34" s="380"/>
      <c r="O34" s="192"/>
      <c r="P34" s="192"/>
      <c r="Q34" s="192"/>
      <c r="R34" s="192"/>
      <c r="S34" s="192"/>
      <c r="T34" s="192"/>
    </row>
    <row r="35" spans="1:20" x14ac:dyDescent="0.3">
      <c r="C35" s="142"/>
      <c r="E35" s="164" t="s">
        <v>205</v>
      </c>
      <c r="F35" s="178">
        <f>SUM(F9:F33)</f>
        <v>0.8167166001947761</v>
      </c>
      <c r="G35" s="178">
        <v>0.81671660019477599</v>
      </c>
      <c r="H35" s="253"/>
      <c r="I35" s="380"/>
      <c r="J35" s="380"/>
      <c r="K35" s="380"/>
      <c r="L35" s="380"/>
      <c r="M35" s="380"/>
      <c r="N35" s="380"/>
      <c r="O35" s="192"/>
      <c r="P35" s="192"/>
      <c r="Q35" s="192"/>
      <c r="R35" s="192"/>
      <c r="S35" s="192"/>
      <c r="T35" s="192"/>
    </row>
    <row r="36" spans="1:20" x14ac:dyDescent="0.3">
      <c r="G36" s="142"/>
    </row>
    <row r="37" spans="1:20" x14ac:dyDescent="0.3">
      <c r="F37" s="191" t="s">
        <v>206</v>
      </c>
      <c r="G37" s="157">
        <f>F35/SUM(E9:E33)</f>
        <v>3.840665265939771E-2</v>
      </c>
      <c r="H37" s="147"/>
    </row>
    <row r="38" spans="1:20" x14ac:dyDescent="0.3">
      <c r="F38" s="191" t="s">
        <v>301</v>
      </c>
      <c r="G38" s="191">
        <v>1.3500000000000002E-2</v>
      </c>
    </row>
    <row r="39" spans="1:20" x14ac:dyDescent="0.3">
      <c r="F39" s="14" t="s">
        <v>302</v>
      </c>
      <c r="G39" s="188">
        <f>(G37/(1-G38))</f>
        <v>3.8932237870651504E-2</v>
      </c>
    </row>
  </sheetData>
  <sheetProtection algorithmName="SHA-512" hashValue="0zY+YSF7ziZdKTf8X4+YyzSLp4muf9AOtnVa4qcCDPKO8WNnREsTNLP2Mfa2ZS+63WnOufSiyeUe2gFzT3Kr2Q==" saltValue="YTn1kM84iXYnFh/CP3dfpQ==" spinCount="100000" sheet="1" objects="1" scenarios="1"/>
  <mergeCells count="10">
    <mergeCell ref="I8:T8"/>
    <mergeCell ref="I9:M9"/>
    <mergeCell ref="I10:M10"/>
    <mergeCell ref="I11:M11"/>
    <mergeCell ref="I12:M12"/>
    <mergeCell ref="I13:M13"/>
    <mergeCell ref="I14:K14"/>
    <mergeCell ref="I30:N30"/>
    <mergeCell ref="I31:N32"/>
    <mergeCell ref="I33:N3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Y41"/>
  <sheetViews>
    <sheetView topLeftCell="A11" workbookViewId="0">
      <selection activeCell="E26" sqref="E26 L30 B26 B11"/>
    </sheetView>
  </sheetViews>
  <sheetFormatPr defaultColWidth="8.6640625" defaultRowHeight="14.4" x14ac:dyDescent="0.3"/>
  <cols>
    <col min="1" max="1" width="8.6640625" style="198"/>
    <col min="2" max="4" width="13.44140625" style="198" customWidth="1"/>
    <col min="5" max="5" width="11.6640625" style="198" bestFit="1" customWidth="1"/>
    <col min="6" max="7" width="11.44140625" style="198" customWidth="1"/>
    <col min="8" max="8" width="15.6640625" style="198" customWidth="1"/>
    <col min="9" max="9" width="9.33203125" style="198" bestFit="1" customWidth="1"/>
    <col min="10" max="16384" width="8.6640625" style="198"/>
  </cols>
  <sheetData>
    <row r="1" spans="1:25" x14ac:dyDescent="0.3">
      <c r="B1" s="39" t="s">
        <v>212</v>
      </c>
      <c r="C1" s="172">
        <v>3.4197478632478684E-2</v>
      </c>
      <c r="D1" s="148"/>
      <c r="E1" s="149"/>
    </row>
    <row r="2" spans="1:25" x14ac:dyDescent="0.3">
      <c r="B2" s="39" t="s">
        <v>211</v>
      </c>
      <c r="C2" s="173">
        <v>4.1302077479778682E-2</v>
      </c>
      <c r="D2" s="148"/>
      <c r="E2" s="150"/>
      <c r="F2" s="150"/>
      <c r="G2" s="150"/>
    </row>
    <row r="3" spans="1:25" x14ac:dyDescent="0.3">
      <c r="B3" s="39" t="s">
        <v>263</v>
      </c>
      <c r="C3" s="172">
        <v>3.1951651766709187E-2</v>
      </c>
      <c r="E3" s="150"/>
      <c r="F3" s="150"/>
      <c r="G3" s="150"/>
    </row>
    <row r="4" spans="1:25" x14ac:dyDescent="0.3">
      <c r="B4" s="158" t="s">
        <v>213</v>
      </c>
      <c r="C4" s="174">
        <f>AVERAGE(C1:C3)</f>
        <v>3.5817069292988855E-2</v>
      </c>
    </row>
    <row r="7" spans="1:25" x14ac:dyDescent="0.3">
      <c r="B7" s="158"/>
      <c r="C7" s="158"/>
      <c r="D7" s="158"/>
      <c r="E7" s="174"/>
    </row>
    <row r="8" spans="1:25" s="14" customFormat="1" ht="57.45" customHeight="1" x14ac:dyDescent="0.3">
      <c r="B8" s="14" t="s">
        <v>293</v>
      </c>
      <c r="C8" s="145" t="s">
        <v>311</v>
      </c>
      <c r="D8" s="14" t="s">
        <v>310</v>
      </c>
      <c r="E8" s="83" t="s">
        <v>295</v>
      </c>
      <c r="F8" s="195" t="s">
        <v>188</v>
      </c>
      <c r="G8" s="195"/>
      <c r="H8" s="195" t="s">
        <v>294</v>
      </c>
      <c r="I8" s="195" t="s">
        <v>190</v>
      </c>
      <c r="J8" s="197"/>
      <c r="K8" s="197"/>
      <c r="L8" s="197"/>
      <c r="M8" s="197"/>
      <c r="N8" s="197"/>
      <c r="O8" s="197"/>
      <c r="P8" s="197"/>
    </row>
    <row r="9" spans="1:25" s="14" customFormat="1" ht="17.399999999999999" x14ac:dyDescent="0.3">
      <c r="B9" s="198">
        <v>2019</v>
      </c>
      <c r="C9" s="140">
        <v>3.2100000000000004</v>
      </c>
      <c r="E9" s="162">
        <f>C$4</f>
        <v>3.5817069292988855E-2</v>
      </c>
      <c r="F9" s="195"/>
      <c r="G9" s="195"/>
      <c r="H9" s="195"/>
      <c r="I9" s="195"/>
      <c r="J9" s="197"/>
      <c r="K9" s="197"/>
      <c r="L9" s="197"/>
      <c r="M9" s="197"/>
      <c r="N9" s="197"/>
      <c r="O9" s="197"/>
      <c r="P9" s="197"/>
    </row>
    <row r="10" spans="1:25" s="14" customFormat="1" ht="15" customHeight="1" x14ac:dyDescent="0.3">
      <c r="B10" s="198">
        <v>2020</v>
      </c>
      <c r="C10" s="140">
        <v>3.4399999999999995</v>
      </c>
      <c r="D10" s="104">
        <f t="shared" ref="D10:D35" si="0">C10/C9-1</f>
        <v>7.1651090342678803E-2</v>
      </c>
      <c r="E10" s="162">
        <f t="shared" ref="E10:E35" si="1">E9*(1+D10)</f>
        <v>3.8383401360710785E-2</v>
      </c>
      <c r="F10" s="195"/>
      <c r="G10" s="195"/>
      <c r="H10" s="195"/>
      <c r="I10" s="195"/>
      <c r="J10" s="197"/>
      <c r="K10" s="197"/>
      <c r="L10" s="197"/>
      <c r="M10" s="197"/>
      <c r="N10" s="197"/>
      <c r="O10" s="197"/>
      <c r="P10" s="197"/>
    </row>
    <row r="11" spans="1:25" x14ac:dyDescent="0.3">
      <c r="A11" s="198">
        <v>1</v>
      </c>
      <c r="B11" s="198">
        <v>2021</v>
      </c>
      <c r="C11" s="140">
        <v>3.543333333333333</v>
      </c>
      <c r="D11" s="104">
        <f t="shared" si="0"/>
        <v>3.0038759689922534E-2</v>
      </c>
      <c r="E11" s="162">
        <f t="shared" si="1"/>
        <v>3.9536391130267023E-2</v>
      </c>
      <c r="F11" s="151">
        <f t="shared" ref="F11:F35" si="2">L$30/100</f>
        <v>1.3999999999999999E-2</v>
      </c>
      <c r="G11" s="198">
        <f>1/(1+F11)^(B11-B$11)</f>
        <v>1</v>
      </c>
      <c r="H11" s="151">
        <f>E9/(1+L$30/100)^(B11-B$11)</f>
        <v>3.5817069292988855E-2</v>
      </c>
      <c r="I11" s="151">
        <f t="shared" ref="I11:I35" si="3">I$39</f>
        <v>6.2578349280846338E-2</v>
      </c>
      <c r="J11" s="196"/>
      <c r="K11" s="196"/>
      <c r="L11" s="196"/>
      <c r="M11" s="196"/>
      <c r="N11" s="196"/>
      <c r="O11" s="196"/>
      <c r="P11" s="196"/>
    </row>
    <row r="12" spans="1:25" x14ac:dyDescent="0.3">
      <c r="A12" s="198">
        <f t="shared" ref="A12:B27" si="4">A11+1</f>
        <v>2</v>
      </c>
      <c r="B12" s="198">
        <f t="shared" si="4"/>
        <v>2022</v>
      </c>
      <c r="C12" s="140">
        <v>3.7133333333333334</v>
      </c>
      <c r="D12" s="104">
        <f t="shared" si="0"/>
        <v>4.7977422389463786E-2</v>
      </c>
      <c r="E12" s="162">
        <f t="shared" si="1"/>
        <v>4.1433245267278894E-2</v>
      </c>
      <c r="F12" s="151">
        <f t="shared" si="2"/>
        <v>1.3999999999999999E-2</v>
      </c>
      <c r="G12" s="198">
        <f t="shared" ref="G12:G35" si="5">1/(1+F12)^(B12-B$11)</f>
        <v>0.98619329388560162</v>
      </c>
      <c r="H12" s="151">
        <f t="shared" ref="H12:H35" si="6">E12/(1+L$30/100)^(B12-B$11)</f>
        <v>4.0861188626507783E-2</v>
      </c>
      <c r="I12" s="151">
        <f t="shared" si="3"/>
        <v>6.2578349280846338E-2</v>
      </c>
      <c r="J12" s="196"/>
      <c r="K12" s="196"/>
      <c r="L12" s="196"/>
      <c r="M12" s="196"/>
      <c r="N12" s="196"/>
      <c r="O12" s="196"/>
      <c r="P12" s="196"/>
    </row>
    <row r="13" spans="1:25" x14ac:dyDescent="0.3">
      <c r="A13" s="198">
        <f t="shared" si="4"/>
        <v>3</v>
      </c>
      <c r="B13" s="198">
        <f t="shared" si="4"/>
        <v>2023</v>
      </c>
      <c r="C13" s="140">
        <v>3.894166666666667</v>
      </c>
      <c r="D13" s="104">
        <f t="shared" si="0"/>
        <v>4.8698384201077305E-2</v>
      </c>
      <c r="E13" s="162">
        <f t="shared" si="1"/>
        <v>4.3450977364002309E-2</v>
      </c>
      <c r="F13" s="151">
        <f t="shared" si="2"/>
        <v>1.3999999999999999E-2</v>
      </c>
      <c r="G13" s="198">
        <f t="shared" si="5"/>
        <v>0.97257721290493238</v>
      </c>
      <c r="H13" s="151">
        <f t="shared" si="6"/>
        <v>4.2259430462676675E-2</v>
      </c>
      <c r="I13" s="151">
        <f t="shared" si="3"/>
        <v>6.2578349280846338E-2</v>
      </c>
      <c r="J13" s="196"/>
      <c r="K13" s="196"/>
      <c r="L13" s="196"/>
      <c r="M13" s="196"/>
      <c r="N13" s="196"/>
      <c r="O13" s="196"/>
      <c r="P13" s="196"/>
    </row>
    <row r="14" spans="1:25" x14ac:dyDescent="0.3">
      <c r="A14" s="198">
        <f t="shared" si="4"/>
        <v>4</v>
      </c>
      <c r="B14" s="198">
        <f t="shared" si="4"/>
        <v>2024</v>
      </c>
      <c r="C14" s="140">
        <v>4.083333333333333</v>
      </c>
      <c r="D14" s="104">
        <f t="shared" si="0"/>
        <v>4.8576931307511062E-2</v>
      </c>
      <c r="E14" s="162">
        <f t="shared" si="1"/>
        <v>4.5561692506657668E-2</v>
      </c>
      <c r="F14" s="151">
        <f t="shared" si="2"/>
        <v>1.3999999999999999E-2</v>
      </c>
      <c r="G14" s="198">
        <f t="shared" si="5"/>
        <v>0.95914912515279327</v>
      </c>
      <c r="H14" s="151">
        <f t="shared" si="6"/>
        <v>4.3700457508241281E-2</v>
      </c>
      <c r="I14" s="151">
        <f t="shared" si="3"/>
        <v>6.2578349280846338E-2</v>
      </c>
      <c r="J14" s="196"/>
      <c r="K14" s="196"/>
      <c r="L14" s="196"/>
      <c r="M14" s="196"/>
      <c r="N14" s="196"/>
      <c r="O14" s="196"/>
      <c r="P14" s="196"/>
    </row>
    <row r="15" spans="1:25" x14ac:dyDescent="0.3">
      <c r="A15" s="198">
        <f t="shared" si="4"/>
        <v>5</v>
      </c>
      <c r="B15" s="198">
        <f t="shared" si="4"/>
        <v>2025</v>
      </c>
      <c r="C15" s="140">
        <v>4.2408333333333337</v>
      </c>
      <c r="D15" s="104">
        <f t="shared" si="0"/>
        <v>3.8571428571428701E-2</v>
      </c>
      <c r="E15" s="162">
        <f t="shared" si="1"/>
        <v>4.7319072074771609E-2</v>
      </c>
      <c r="F15" s="151">
        <f t="shared" si="2"/>
        <v>1.3999999999999999E-2</v>
      </c>
      <c r="G15" s="198">
        <f t="shared" si="5"/>
        <v>0.94590643506192618</v>
      </c>
      <c r="H15" s="151">
        <f t="shared" si="6"/>
        <v>4.4759414776685554E-2</v>
      </c>
      <c r="I15" s="151">
        <f t="shared" si="3"/>
        <v>6.2578349280846338E-2</v>
      </c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</row>
    <row r="16" spans="1:25" x14ac:dyDescent="0.3">
      <c r="A16" s="198">
        <f t="shared" si="4"/>
        <v>6</v>
      </c>
      <c r="B16" s="198">
        <f t="shared" si="4"/>
        <v>2026</v>
      </c>
      <c r="C16" s="140">
        <v>4.3999999999999995</v>
      </c>
      <c r="D16" s="104">
        <f t="shared" si="0"/>
        <v>3.7531931617213354E-2</v>
      </c>
      <c r="E16" s="162">
        <f t="shared" si="1"/>
        <v>4.9095048252071928E-2</v>
      </c>
      <c r="F16" s="151">
        <f t="shared" si="2"/>
        <v>1.3999999999999999E-2</v>
      </c>
      <c r="G16" s="198">
        <f t="shared" si="5"/>
        <v>0.93284658290130784</v>
      </c>
      <c r="H16" s="151">
        <f t="shared" si="6"/>
        <v>4.5798147999320124E-2</v>
      </c>
      <c r="I16" s="151">
        <f t="shared" si="3"/>
        <v>6.2578349280846338E-2</v>
      </c>
      <c r="J16" s="196"/>
      <c r="K16" s="198" t="s">
        <v>191</v>
      </c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</row>
    <row r="17" spans="1:25" x14ac:dyDescent="0.3">
      <c r="A17" s="198">
        <f t="shared" si="4"/>
        <v>7</v>
      </c>
      <c r="B17" s="198">
        <f t="shared" si="4"/>
        <v>2027</v>
      </c>
      <c r="C17" s="140">
        <v>4.5491666666666664</v>
      </c>
      <c r="D17" s="104">
        <f t="shared" si="0"/>
        <v>3.3901515151515182E-2</v>
      </c>
      <c r="E17" s="162">
        <f t="shared" si="1"/>
        <v>5.0759444774253912E-2</v>
      </c>
      <c r="F17" s="151">
        <f t="shared" si="2"/>
        <v>1.3999999999999999E-2</v>
      </c>
      <c r="G17" s="198">
        <f t="shared" si="5"/>
        <v>0.91996704428136866</v>
      </c>
      <c r="H17" s="151">
        <f t="shared" si="6"/>
        <v>4.6697016378333733E-2</v>
      </c>
      <c r="I17" s="151">
        <f t="shared" si="3"/>
        <v>6.2578349280846338E-2</v>
      </c>
      <c r="J17" s="196"/>
      <c r="K17" s="153" t="s">
        <v>192</v>
      </c>
      <c r="L17" s="153">
        <v>44287</v>
      </c>
      <c r="M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</row>
    <row r="18" spans="1:25" x14ac:dyDescent="0.3">
      <c r="A18" s="198">
        <f t="shared" si="4"/>
        <v>8</v>
      </c>
      <c r="B18" s="198">
        <f t="shared" si="4"/>
        <v>2028</v>
      </c>
      <c r="C18" s="140">
        <v>4.8416666666666659</v>
      </c>
      <c r="D18" s="104">
        <f t="shared" si="0"/>
        <v>6.4297490382853928E-2</v>
      </c>
      <c r="E18" s="162">
        <f t="shared" si="1"/>
        <v>5.4023149686465509E-2</v>
      </c>
      <c r="F18" s="151">
        <f t="shared" si="2"/>
        <v>1.3999999999999999E-2</v>
      </c>
      <c r="G18" s="198">
        <f t="shared" si="5"/>
        <v>0.90726532966604401</v>
      </c>
      <c r="H18" s="151">
        <f t="shared" si="6"/>
        <v>4.9013330709889176E-2</v>
      </c>
      <c r="I18" s="151">
        <f t="shared" si="3"/>
        <v>6.2578349280846338E-2</v>
      </c>
      <c r="J18" s="196"/>
      <c r="K18" s="153" t="s">
        <v>193</v>
      </c>
      <c r="L18" s="154">
        <v>0.02</v>
      </c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</row>
    <row r="19" spans="1:25" x14ac:dyDescent="0.3">
      <c r="A19" s="198">
        <f t="shared" si="4"/>
        <v>9</v>
      </c>
      <c r="B19" s="198">
        <f t="shared" si="4"/>
        <v>2029</v>
      </c>
      <c r="C19" s="140">
        <v>5.0091666666666663</v>
      </c>
      <c r="D19" s="104">
        <f t="shared" si="0"/>
        <v>3.4595524956970936E-2</v>
      </c>
      <c r="E19" s="162">
        <f t="shared" si="1"/>
        <v>5.5892108909697806E-2</v>
      </c>
      <c r="F19" s="151">
        <f t="shared" si="2"/>
        <v>1.3999999999999999E-2</v>
      </c>
      <c r="G19" s="198">
        <f t="shared" si="5"/>
        <v>0.89473898389156192</v>
      </c>
      <c r="H19" s="151">
        <f t="shared" si="6"/>
        <v>5.0008848733419535E-2</v>
      </c>
      <c r="I19" s="151">
        <f t="shared" si="3"/>
        <v>6.2578349280846338E-2</v>
      </c>
      <c r="J19" s="196"/>
      <c r="K19" s="153" t="s">
        <v>194</v>
      </c>
      <c r="L19" s="154">
        <v>0.02</v>
      </c>
      <c r="M19" s="196"/>
      <c r="N19" s="196"/>
      <c r="O19" s="196"/>
      <c r="P19" s="196"/>
    </row>
    <row r="20" spans="1:25" x14ac:dyDescent="0.3">
      <c r="A20" s="198">
        <f t="shared" si="4"/>
        <v>10</v>
      </c>
      <c r="B20" s="198">
        <f t="shared" si="4"/>
        <v>2030</v>
      </c>
      <c r="C20" s="140">
        <v>5.1700000000000008</v>
      </c>
      <c r="D20" s="104">
        <f t="shared" si="0"/>
        <v>3.2107802362336013E-2</v>
      </c>
      <c r="E20" s="162">
        <f t="shared" si="1"/>
        <v>5.7686681696184544E-2</v>
      </c>
      <c r="F20" s="151">
        <f t="shared" si="2"/>
        <v>1.3999999999999999E-2</v>
      </c>
      <c r="G20" s="198">
        <f t="shared" si="5"/>
        <v>0.88238558569187564</v>
      </c>
      <c r="H20" s="151">
        <f t="shared" si="6"/>
        <v>5.0901896415108602E-2</v>
      </c>
      <c r="I20" s="151">
        <f t="shared" si="3"/>
        <v>6.2578349280846338E-2</v>
      </c>
      <c r="J20" s="196"/>
      <c r="K20" s="153" t="s">
        <v>195</v>
      </c>
      <c r="L20" s="154">
        <v>0.02</v>
      </c>
      <c r="M20" s="196"/>
      <c r="N20" s="196"/>
      <c r="O20" s="196"/>
      <c r="P20" s="196"/>
    </row>
    <row r="21" spans="1:25" x14ac:dyDescent="0.3">
      <c r="A21" s="198">
        <f t="shared" si="4"/>
        <v>11</v>
      </c>
      <c r="B21" s="198">
        <f t="shared" si="4"/>
        <v>2031</v>
      </c>
      <c r="C21" s="140">
        <v>5.3041666666666663</v>
      </c>
      <c r="D21" s="104">
        <f t="shared" si="0"/>
        <v>2.5950999355254467E-2</v>
      </c>
      <c r="E21" s="162">
        <f t="shared" si="1"/>
        <v>5.9183708735688997E-2</v>
      </c>
      <c r="F21" s="151">
        <f t="shared" si="2"/>
        <v>1.3999999999999999E-2</v>
      </c>
      <c r="G21" s="198">
        <f t="shared" si="5"/>
        <v>0.8702027472306465</v>
      </c>
      <c r="H21" s="151">
        <f t="shared" si="6"/>
        <v>5.1501825933094977E-2</v>
      </c>
      <c r="I21" s="151">
        <f t="shared" si="3"/>
        <v>6.2578349280846338E-2</v>
      </c>
      <c r="J21" s="196"/>
      <c r="K21" s="153" t="s">
        <v>196</v>
      </c>
      <c r="L21" s="154">
        <v>0.04</v>
      </c>
      <c r="M21" s="196"/>
      <c r="N21" s="196"/>
      <c r="O21" s="196"/>
      <c r="P21" s="196"/>
    </row>
    <row r="22" spans="1:25" x14ac:dyDescent="0.3">
      <c r="A22" s="198">
        <f t="shared" si="4"/>
        <v>12</v>
      </c>
      <c r="B22" s="198">
        <f t="shared" si="4"/>
        <v>2032</v>
      </c>
      <c r="C22" s="140">
        <v>5.4541666666666666</v>
      </c>
      <c r="D22" s="104">
        <f t="shared" si="0"/>
        <v>2.8279654359780082E-2</v>
      </c>
      <c r="E22" s="162">
        <f t="shared" si="1"/>
        <v>6.0857403562464177E-2</v>
      </c>
      <c r="F22" s="151">
        <f t="shared" si="2"/>
        <v>1.3999999999999999E-2</v>
      </c>
      <c r="G22" s="198">
        <f t="shared" si="5"/>
        <v>0.85818811363969083</v>
      </c>
      <c r="H22" s="151">
        <f t="shared" si="6"/>
        <v>5.2227100364280535E-2</v>
      </c>
      <c r="I22" s="151">
        <f t="shared" si="3"/>
        <v>6.2578349280846338E-2</v>
      </c>
      <c r="J22" s="196"/>
      <c r="K22" s="153" t="s">
        <v>197</v>
      </c>
      <c r="L22" s="154">
        <v>0.06</v>
      </c>
      <c r="M22" s="196"/>
      <c r="N22" s="196"/>
      <c r="O22" s="196"/>
      <c r="P22" s="196"/>
    </row>
    <row r="23" spans="1:25" x14ac:dyDescent="0.3">
      <c r="A23" s="198">
        <f t="shared" si="4"/>
        <v>13</v>
      </c>
      <c r="B23" s="198">
        <f t="shared" si="4"/>
        <v>2033</v>
      </c>
      <c r="C23" s="140">
        <v>5.6175000000000006</v>
      </c>
      <c r="D23" s="104">
        <f t="shared" si="0"/>
        <v>2.9946524064171198E-2</v>
      </c>
      <c r="E23" s="162">
        <f t="shared" si="1"/>
        <v>6.2679871262730488E-2</v>
      </c>
      <c r="F23" s="151">
        <f t="shared" si="2"/>
        <v>1.3999999999999999E-2</v>
      </c>
      <c r="G23" s="198">
        <f t="shared" si="5"/>
        <v>0.8463393625637976</v>
      </c>
      <c r="H23" s="151">
        <f t="shared" si="6"/>
        <v>5.3048442290080211E-2</v>
      </c>
      <c r="I23" s="151">
        <f t="shared" si="3"/>
        <v>6.2578349280846338E-2</v>
      </c>
      <c r="J23" s="196"/>
      <c r="K23" s="153" t="s">
        <v>198</v>
      </c>
      <c r="L23" s="154">
        <v>0.17</v>
      </c>
      <c r="M23" s="196"/>
      <c r="N23" s="196"/>
      <c r="O23" s="196"/>
      <c r="P23" s="196"/>
    </row>
    <row r="24" spans="1:25" x14ac:dyDescent="0.3">
      <c r="A24" s="198">
        <f t="shared" si="4"/>
        <v>14</v>
      </c>
      <c r="B24" s="198">
        <f t="shared" si="4"/>
        <v>2034</v>
      </c>
      <c r="C24" s="140">
        <v>5.8191666666666668</v>
      </c>
      <c r="D24" s="104">
        <f t="shared" si="0"/>
        <v>3.5899718142708759E-2</v>
      </c>
      <c r="E24" s="162">
        <f t="shared" si="1"/>
        <v>6.4930060974283776E-2</v>
      </c>
      <c r="F24" s="151">
        <f t="shared" si="2"/>
        <v>1.3999999999999999E-2</v>
      </c>
      <c r="G24" s="198">
        <f t="shared" si="5"/>
        <v>0.83465420371183197</v>
      </c>
      <c r="H24" s="151">
        <f t="shared" si="6"/>
        <v>5.419414833945152E-2</v>
      </c>
      <c r="I24" s="151">
        <f t="shared" si="3"/>
        <v>6.2578349280846338E-2</v>
      </c>
      <c r="J24" s="196"/>
      <c r="K24" s="153" t="s">
        <v>199</v>
      </c>
      <c r="L24" s="154">
        <v>0.35</v>
      </c>
      <c r="M24" s="196"/>
      <c r="N24" s="196"/>
      <c r="O24" s="196"/>
      <c r="P24" s="196"/>
    </row>
    <row r="25" spans="1:25" x14ac:dyDescent="0.3">
      <c r="A25" s="198">
        <f t="shared" si="4"/>
        <v>15</v>
      </c>
      <c r="B25" s="198">
        <f t="shared" si="4"/>
        <v>2035</v>
      </c>
      <c r="C25" s="140">
        <v>6.02</v>
      </c>
      <c r="D25" s="104">
        <f t="shared" si="0"/>
        <v>3.4512387226120378E-2</v>
      </c>
      <c r="E25" s="162">
        <f t="shared" si="1"/>
        <v>6.7170952381243862E-2</v>
      </c>
      <c r="F25" s="151">
        <f t="shared" si="2"/>
        <v>1.3999999999999999E-2</v>
      </c>
      <c r="G25" s="198">
        <f t="shared" si="5"/>
        <v>0.82313037841403536</v>
      </c>
      <c r="H25" s="151">
        <f t="shared" si="6"/>
        <v>5.529045145200441E-2</v>
      </c>
      <c r="I25" s="151">
        <f t="shared" si="3"/>
        <v>6.2578349280846338E-2</v>
      </c>
      <c r="J25" s="196"/>
      <c r="K25" s="153" t="s">
        <v>200</v>
      </c>
      <c r="L25" s="154">
        <v>0.9</v>
      </c>
      <c r="M25" s="196"/>
      <c r="N25" s="196"/>
      <c r="O25" s="196"/>
      <c r="P25" s="196"/>
    </row>
    <row r="26" spans="1:25" x14ac:dyDescent="0.3">
      <c r="A26" s="198">
        <f t="shared" si="4"/>
        <v>16</v>
      </c>
      <c r="B26" s="198">
        <f t="shared" si="4"/>
        <v>2036</v>
      </c>
      <c r="C26" s="140">
        <v>6.1433333333333335</v>
      </c>
      <c r="D26" s="104">
        <f t="shared" si="0"/>
        <v>2.048726467331119E-2</v>
      </c>
      <c r="E26" s="162">
        <f t="shared" si="1"/>
        <v>6.8547101461036791E-2</v>
      </c>
      <c r="F26" s="151">
        <f t="shared" si="2"/>
        <v>1.3999999999999999E-2</v>
      </c>
      <c r="G26" s="198">
        <f t="shared" si="5"/>
        <v>0.81176565918543919</v>
      </c>
      <c r="H26" s="151">
        <f t="shared" si="6"/>
        <v>5.5644183002769708E-2</v>
      </c>
      <c r="I26" s="151">
        <f t="shared" si="3"/>
        <v>6.2578349280846338E-2</v>
      </c>
      <c r="J26" s="196"/>
      <c r="K26" s="153" t="s">
        <v>201</v>
      </c>
      <c r="L26" s="154">
        <v>1.37</v>
      </c>
      <c r="M26" s="196"/>
      <c r="N26" s="196"/>
      <c r="O26" s="196"/>
      <c r="P26" s="196"/>
    </row>
    <row r="27" spans="1:25" x14ac:dyDescent="0.3">
      <c r="A27" s="198">
        <f t="shared" si="4"/>
        <v>17</v>
      </c>
      <c r="B27" s="198">
        <f t="shared" si="4"/>
        <v>2037</v>
      </c>
      <c r="C27" s="140">
        <v>6.3941666666666679</v>
      </c>
      <c r="D27" s="104">
        <f t="shared" si="0"/>
        <v>4.0830168204015305E-2</v>
      </c>
      <c r="E27" s="162">
        <f t="shared" si="1"/>
        <v>7.1345891143588622E-2</v>
      </c>
      <c r="F27" s="151">
        <f t="shared" si="2"/>
        <v>1.3999999999999999E-2</v>
      </c>
      <c r="G27" s="198">
        <f t="shared" si="5"/>
        <v>0.80055784929530471</v>
      </c>
      <c r="H27" s="151">
        <f t="shared" si="6"/>
        <v>5.7116513169968235E-2</v>
      </c>
      <c r="I27" s="151">
        <f t="shared" si="3"/>
        <v>6.2578349280846338E-2</v>
      </c>
      <c r="J27" s="196"/>
      <c r="K27" s="153" t="s">
        <v>202</v>
      </c>
      <c r="L27" s="154">
        <v>1.69</v>
      </c>
      <c r="M27" s="196"/>
      <c r="N27" s="196"/>
      <c r="O27" s="196"/>
      <c r="P27" s="196"/>
    </row>
    <row r="28" spans="1:25" x14ac:dyDescent="0.3">
      <c r="A28" s="198">
        <f t="shared" ref="A28:B35" si="7">A27+1</f>
        <v>18</v>
      </c>
      <c r="B28" s="198">
        <f t="shared" si="7"/>
        <v>2038</v>
      </c>
      <c r="C28" s="140">
        <v>6.6366666666666676</v>
      </c>
      <c r="D28" s="104">
        <f t="shared" si="0"/>
        <v>3.7925192232503457E-2</v>
      </c>
      <c r="E28" s="162">
        <f t="shared" si="1"/>
        <v>7.4051697780208481E-2</v>
      </c>
      <c r="F28" s="151">
        <f t="shared" si="2"/>
        <v>1.3999999999999999E-2</v>
      </c>
      <c r="G28" s="198">
        <f t="shared" si="5"/>
        <v>0.78950478234250954</v>
      </c>
      <c r="H28" s="151">
        <f t="shared" si="6"/>
        <v>5.846416953805679E-2</v>
      </c>
      <c r="I28" s="151">
        <f t="shared" si="3"/>
        <v>6.2578349280846338E-2</v>
      </c>
      <c r="J28" s="196"/>
      <c r="K28" s="153" t="s">
        <v>203</v>
      </c>
      <c r="L28" s="154">
        <v>2.2400000000000002</v>
      </c>
      <c r="M28" s="196"/>
      <c r="N28" s="196"/>
      <c r="O28" s="196"/>
      <c r="P28" s="196"/>
    </row>
    <row r="29" spans="1:25" x14ac:dyDescent="0.3">
      <c r="A29" s="198">
        <f t="shared" si="7"/>
        <v>19</v>
      </c>
      <c r="B29" s="198">
        <f t="shared" si="7"/>
        <v>2039</v>
      </c>
      <c r="C29" s="140">
        <v>6.84</v>
      </c>
      <c r="D29" s="104">
        <f t="shared" si="0"/>
        <v>3.0637870416875712E-2</v>
      </c>
      <c r="E29" s="162">
        <f t="shared" si="1"/>
        <v>7.6320484100948147E-2</v>
      </c>
      <c r="F29" s="151">
        <f t="shared" si="2"/>
        <v>1.3999999999999999E-2</v>
      </c>
      <c r="G29" s="198">
        <f t="shared" si="5"/>
        <v>0.7786043218367944</v>
      </c>
      <c r="H29" s="151">
        <f t="shared" si="6"/>
        <v>5.9423458765674578E-2</v>
      </c>
      <c r="I29" s="151">
        <f t="shared" si="3"/>
        <v>6.2578349280846338E-2</v>
      </c>
      <c r="J29" s="196"/>
      <c r="K29" s="153" t="s">
        <v>204</v>
      </c>
      <c r="L29" s="154">
        <v>2.34</v>
      </c>
      <c r="M29" s="196"/>
      <c r="N29" s="196"/>
      <c r="O29" s="196"/>
      <c r="P29" s="196"/>
    </row>
    <row r="30" spans="1:25" x14ac:dyDescent="0.3">
      <c r="A30" s="198">
        <f t="shared" si="7"/>
        <v>20</v>
      </c>
      <c r="B30" s="198">
        <f t="shared" si="7"/>
        <v>2040</v>
      </c>
      <c r="C30" s="140">
        <v>7.0183333333333335</v>
      </c>
      <c r="D30" s="104">
        <f t="shared" si="0"/>
        <v>2.6072124756335358E-2</v>
      </c>
      <c r="E30" s="162">
        <f t="shared" si="1"/>
        <v>7.8310321283891982E-2</v>
      </c>
      <c r="F30" s="151">
        <f t="shared" si="2"/>
        <v>1.3999999999999999E-2</v>
      </c>
      <c r="G30" s="198">
        <f t="shared" si="5"/>
        <v>0.76785436078579328</v>
      </c>
      <c r="H30" s="151">
        <f t="shared" si="6"/>
        <v>6.0130921692372975E-2</v>
      </c>
      <c r="I30" s="151">
        <f t="shared" si="3"/>
        <v>6.2578349280846338E-2</v>
      </c>
      <c r="J30" s="196"/>
      <c r="K30" s="14" t="s">
        <v>204</v>
      </c>
      <c r="L30" s="179">
        <v>1.4</v>
      </c>
      <c r="M30" s="247" t="s">
        <v>261</v>
      </c>
      <c r="N30" s="196"/>
      <c r="O30" s="196"/>
      <c r="P30" s="196"/>
    </row>
    <row r="31" spans="1:25" ht="21" customHeight="1" x14ac:dyDescent="0.3">
      <c r="A31" s="198">
        <f t="shared" si="7"/>
        <v>21</v>
      </c>
      <c r="B31" s="198">
        <f t="shared" si="7"/>
        <v>2041</v>
      </c>
      <c r="C31" s="140">
        <v>7.3208333333333337</v>
      </c>
      <c r="D31" s="104">
        <f t="shared" si="0"/>
        <v>4.3101401092377145E-2</v>
      </c>
      <c r="E31" s="162">
        <f t="shared" si="1"/>
        <v>8.1685605851221935E-2</v>
      </c>
      <c r="F31" s="151">
        <f t="shared" si="2"/>
        <v>1.3999999999999999E-2</v>
      </c>
      <c r="G31" s="198">
        <f t="shared" si="5"/>
        <v>0.7572528212877645</v>
      </c>
      <c r="H31" s="151">
        <f t="shared" si="6"/>
        <v>6.1856655489438132E-2</v>
      </c>
      <c r="I31" s="151">
        <f t="shared" si="3"/>
        <v>6.2578349280846338E-2</v>
      </c>
      <c r="J31" s="196"/>
      <c r="M31" s="196"/>
      <c r="N31" s="196"/>
      <c r="O31" s="196"/>
      <c r="P31" s="196"/>
    </row>
    <row r="32" spans="1:25" x14ac:dyDescent="0.3">
      <c r="A32" s="198">
        <f t="shared" si="7"/>
        <v>22</v>
      </c>
      <c r="B32" s="198">
        <f t="shared" si="7"/>
        <v>2042</v>
      </c>
      <c r="C32" s="140">
        <v>7.6066666666666665</v>
      </c>
      <c r="D32" s="104">
        <f t="shared" si="0"/>
        <v>3.9043824701195051E-2</v>
      </c>
      <c r="E32" s="162">
        <f t="shared" si="1"/>
        <v>8.4874924326687959E-2</v>
      </c>
      <c r="F32" s="151">
        <f t="shared" si="2"/>
        <v>1.3999999999999999E-2</v>
      </c>
      <c r="G32" s="198">
        <f t="shared" si="5"/>
        <v>0.74679765412994514</v>
      </c>
      <c r="H32" s="151">
        <f t="shared" si="6"/>
        <v>6.3384394381627185E-2</v>
      </c>
      <c r="I32" s="151">
        <f t="shared" si="3"/>
        <v>6.2578349280846338E-2</v>
      </c>
      <c r="J32" s="196"/>
      <c r="K32" s="196"/>
      <c r="L32" s="196"/>
      <c r="M32" s="196"/>
      <c r="N32" s="196"/>
      <c r="O32" s="196"/>
      <c r="P32" s="196"/>
    </row>
    <row r="33" spans="1:16" x14ac:dyDescent="0.3">
      <c r="A33" s="198">
        <f t="shared" si="7"/>
        <v>23</v>
      </c>
      <c r="B33" s="198">
        <f t="shared" si="7"/>
        <v>2043</v>
      </c>
      <c r="C33" s="140">
        <v>7.8441666666666663</v>
      </c>
      <c r="D33" s="104">
        <f t="shared" si="0"/>
        <v>3.1222611744084139E-2</v>
      </c>
      <c r="E33" s="162">
        <f t="shared" si="1"/>
        <v>8.7524941135748657E-2</v>
      </c>
      <c r="F33" s="151">
        <f t="shared" si="2"/>
        <v>1.3999999999999999E-2</v>
      </c>
      <c r="G33" s="198">
        <f t="shared" si="5"/>
        <v>0.73648683839245088</v>
      </c>
      <c r="H33" s="151">
        <f t="shared" si="6"/>
        <v>6.4460967177552897E-2</v>
      </c>
      <c r="I33" s="151">
        <f t="shared" si="3"/>
        <v>6.2578349280846338E-2</v>
      </c>
      <c r="J33" s="380"/>
      <c r="K33" s="196"/>
      <c r="L33" s="196"/>
      <c r="M33" s="196"/>
      <c r="N33" s="196"/>
      <c r="O33" s="196"/>
      <c r="P33" s="196"/>
    </row>
    <row r="34" spans="1:16" x14ac:dyDescent="0.3">
      <c r="A34" s="198">
        <f t="shared" si="7"/>
        <v>24</v>
      </c>
      <c r="B34" s="198">
        <f t="shared" si="7"/>
        <v>2044</v>
      </c>
      <c r="C34" s="140">
        <v>8.1758333333333351</v>
      </c>
      <c r="D34" s="104">
        <f t="shared" si="0"/>
        <v>4.2281950493997966E-2</v>
      </c>
      <c r="E34" s="162">
        <f t="shared" si="1"/>
        <v>9.1225666363840469E-2</v>
      </c>
      <c r="F34" s="151">
        <f t="shared" si="2"/>
        <v>1.3999999999999999E-2</v>
      </c>
      <c r="G34" s="198">
        <f t="shared" si="5"/>
        <v>0.72631838105764379</v>
      </c>
      <c r="H34" s="151">
        <f t="shared" si="6"/>
        <v>6.6258878304289365E-2</v>
      </c>
      <c r="I34" s="151">
        <f t="shared" si="3"/>
        <v>6.2578349280846338E-2</v>
      </c>
      <c r="J34" s="380"/>
      <c r="K34" s="196"/>
      <c r="L34" s="196"/>
      <c r="M34" s="196"/>
      <c r="N34" s="196"/>
      <c r="O34" s="196"/>
      <c r="P34" s="196"/>
    </row>
    <row r="35" spans="1:16" x14ac:dyDescent="0.3">
      <c r="A35" s="10">
        <f t="shared" si="7"/>
        <v>25</v>
      </c>
      <c r="B35" s="10">
        <f t="shared" si="7"/>
        <v>2045</v>
      </c>
      <c r="C35" s="194">
        <v>8.4966666666666679</v>
      </c>
      <c r="D35" s="105">
        <f t="shared" si="0"/>
        <v>3.9241667516053402E-2</v>
      </c>
      <c r="E35" s="176">
        <f t="shared" si="1"/>
        <v>9.4805513632220714E-2</v>
      </c>
      <c r="F35" s="177">
        <f t="shared" si="2"/>
        <v>1.3999999999999999E-2</v>
      </c>
      <c r="G35" s="10">
        <f t="shared" si="5"/>
        <v>0.71629031662489517</v>
      </c>
      <c r="H35" s="177">
        <f t="shared" si="6"/>
        <v>6.7908271377409193E-2</v>
      </c>
      <c r="I35" s="177">
        <f t="shared" si="3"/>
        <v>6.2578349280846338E-2</v>
      </c>
      <c r="K35" s="196"/>
      <c r="L35" s="196"/>
      <c r="M35" s="196"/>
      <c r="N35" s="196"/>
      <c r="O35" s="196"/>
      <c r="P35" s="196"/>
    </row>
    <row r="36" spans="1:16" x14ac:dyDescent="0.3">
      <c r="E36" s="175"/>
      <c r="I36" s="140"/>
      <c r="K36" s="196"/>
      <c r="L36" s="196"/>
      <c r="M36" s="196"/>
      <c r="N36" s="196"/>
      <c r="O36" s="196"/>
      <c r="P36" s="196"/>
    </row>
    <row r="37" spans="1:16" x14ac:dyDescent="0.3">
      <c r="E37" s="142"/>
      <c r="G37" s="164" t="s">
        <v>205</v>
      </c>
      <c r="H37" s="178">
        <f>SUM(H11:H35)</f>
        <v>1.3307271821812423</v>
      </c>
      <c r="I37" s="178">
        <f>I11+NPV(L30/100,I12:I35)</f>
        <v>1.3307271821812428</v>
      </c>
      <c r="K37" s="196"/>
      <c r="L37" s="196"/>
      <c r="M37" s="196"/>
      <c r="N37" s="196"/>
      <c r="O37" s="196"/>
      <c r="P37" s="196"/>
    </row>
    <row r="38" spans="1:16" x14ac:dyDescent="0.3">
      <c r="I38" s="142"/>
    </row>
    <row r="39" spans="1:16" x14ac:dyDescent="0.3">
      <c r="F39" s="193"/>
      <c r="G39" s="147"/>
      <c r="H39" s="198" t="s">
        <v>206</v>
      </c>
      <c r="I39" s="157">
        <f>H37/SUM(G11:G35)</f>
        <v>6.2578349280846338E-2</v>
      </c>
    </row>
    <row r="40" spans="1:16" x14ac:dyDescent="0.3">
      <c r="H40" s="198" t="s">
        <v>301</v>
      </c>
      <c r="I40" s="198">
        <f>1.35%</f>
        <v>1.3500000000000002E-2</v>
      </c>
    </row>
    <row r="41" spans="1:16" x14ac:dyDescent="0.3">
      <c r="H41" s="14" t="s">
        <v>302</v>
      </c>
      <c r="I41" s="188">
        <f>(I39/(1-I40))</f>
        <v>6.343471797348843E-2</v>
      </c>
    </row>
  </sheetData>
  <sheetProtection algorithmName="SHA-512" hashValue="ZGfdW0mnhBxuc62khBdKWIjlf90a2NLwswEKnpBrrzuEN2g/oXuQRbotzi50Ll+ONNlOOm0dhB2SSwzDfrwm0w==" saltValue="5uVHRFK4t0jlsxSYlOiBWw==" spinCount="100000" sheet="1" objects="1" scenarios="1"/>
  <mergeCells count="1">
    <mergeCell ref="J33:J34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37"/>
  <sheetViews>
    <sheetView topLeftCell="A4" workbookViewId="0">
      <selection activeCell="I31" sqref="I31"/>
    </sheetView>
  </sheetViews>
  <sheetFormatPr defaultColWidth="8.6640625" defaultRowHeight="14.4" x14ac:dyDescent="0.3"/>
  <cols>
    <col min="1" max="1" width="8.6640625" style="152"/>
    <col min="2" max="2" width="13.44140625" style="152" customWidth="1"/>
    <col min="3" max="3" width="11.6640625" style="152" bestFit="1" customWidth="1"/>
    <col min="4" max="6" width="11.44140625" style="152" customWidth="1"/>
    <col min="7" max="7" width="15.6640625" style="152" customWidth="1"/>
    <col min="8" max="8" width="9.33203125" style="152" bestFit="1" customWidth="1"/>
    <col min="9" max="9" width="28.6640625" style="152" customWidth="1"/>
    <col min="10" max="10" width="11.44140625" style="152" bestFit="1" customWidth="1"/>
    <col min="11" max="16384" width="8.6640625" style="152"/>
  </cols>
  <sheetData>
    <row r="1" spans="1:28" x14ac:dyDescent="0.3">
      <c r="B1" s="121"/>
      <c r="C1" s="182"/>
      <c r="D1" s="182"/>
      <c r="E1" s="148"/>
      <c r="F1" s="149"/>
    </row>
    <row r="2" spans="1:28" x14ac:dyDescent="0.3">
      <c r="B2" s="39"/>
      <c r="C2" s="182"/>
      <c r="D2" s="182"/>
      <c r="E2" s="148"/>
      <c r="F2" s="150"/>
      <c r="G2" s="150"/>
      <c r="H2" s="150"/>
      <c r="I2" s="150"/>
    </row>
    <row r="3" spans="1:28" x14ac:dyDescent="0.3">
      <c r="B3" s="39"/>
      <c r="C3" s="182"/>
      <c r="F3" s="150"/>
      <c r="G3" s="150"/>
      <c r="H3" s="150"/>
      <c r="I3" s="150"/>
    </row>
    <row r="4" spans="1:28" x14ac:dyDescent="0.3">
      <c r="B4" s="158" t="s">
        <v>264</v>
      </c>
      <c r="C4" s="174">
        <f>'Excess Gen Price Mod'!E24</f>
        <v>6.7529770348018076E-3</v>
      </c>
    </row>
    <row r="5" spans="1:28" s="14" customFormat="1" ht="17.399999999999999" x14ac:dyDescent="0.3">
      <c r="C5" s="89"/>
      <c r="D5" s="89" t="s">
        <v>188</v>
      </c>
      <c r="E5" s="89"/>
      <c r="F5" s="89" t="s">
        <v>189</v>
      </c>
      <c r="G5" s="89" t="s">
        <v>190</v>
      </c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</row>
    <row r="6" spans="1:28" x14ac:dyDescent="0.3">
      <c r="A6" s="152">
        <v>1</v>
      </c>
      <c r="B6" s="152">
        <v>2021</v>
      </c>
      <c r="C6" s="162">
        <f>C$4</f>
        <v>6.7529770348018076E-3</v>
      </c>
      <c r="D6" s="151">
        <f>O$25/100</f>
        <v>1.3999999999999999E-2</v>
      </c>
      <c r="E6" s="152">
        <f t="shared" ref="E6:E30" si="0">1/(1+D6)^(B6-B$6)</f>
        <v>1</v>
      </c>
      <c r="F6" s="151">
        <f t="shared" ref="F6:F30" si="1">E6*C6</f>
        <v>6.7529770348018076E-3</v>
      </c>
      <c r="G6" s="151">
        <f t="shared" ref="G6:G30" si="2">G$34</f>
        <v>1.2452127931362439E-2</v>
      </c>
      <c r="H6" s="140"/>
      <c r="I6" s="378"/>
      <c r="J6" s="378"/>
      <c r="K6" s="378"/>
      <c r="L6" s="378"/>
      <c r="M6" s="156"/>
      <c r="N6" s="156"/>
      <c r="O6" s="156"/>
      <c r="P6" s="156"/>
      <c r="Q6" s="156"/>
      <c r="R6" s="156"/>
      <c r="S6" s="156"/>
    </row>
    <row r="7" spans="1:28" x14ac:dyDescent="0.3">
      <c r="A7" s="152">
        <f t="shared" ref="A7:B22" si="3">A6+1</f>
        <v>2</v>
      </c>
      <c r="B7" s="152">
        <f t="shared" si="3"/>
        <v>2022</v>
      </c>
      <c r="C7" s="162">
        <f>C6*(1+$O$26)</f>
        <v>7.0906258865418986E-3</v>
      </c>
      <c r="D7" s="151">
        <f t="shared" ref="D7:D30" si="4">O$25/100</f>
        <v>1.3999999999999999E-2</v>
      </c>
      <c r="E7" s="152">
        <f t="shared" si="0"/>
        <v>0.98619329388560162</v>
      </c>
      <c r="F7" s="151">
        <f t="shared" si="1"/>
        <v>6.992727698759269E-3</v>
      </c>
      <c r="G7" s="151">
        <f t="shared" si="2"/>
        <v>1.2452127931362439E-2</v>
      </c>
      <c r="H7" s="140"/>
      <c r="I7" s="378"/>
      <c r="J7" s="378"/>
      <c r="K7" s="378"/>
      <c r="L7" s="378"/>
      <c r="M7" s="156"/>
      <c r="N7" s="156"/>
      <c r="O7" s="156"/>
      <c r="P7" s="156"/>
      <c r="Q7" s="156"/>
      <c r="R7" s="156"/>
      <c r="S7" s="156"/>
    </row>
    <row r="8" spans="1:28" x14ac:dyDescent="0.3">
      <c r="A8" s="152">
        <f t="shared" si="3"/>
        <v>3</v>
      </c>
      <c r="B8" s="152">
        <f t="shared" si="3"/>
        <v>2023</v>
      </c>
      <c r="C8" s="162">
        <f t="shared" ref="C8:C30" si="5">C7*(1+$O$26)</f>
        <v>7.4451571808689943E-3</v>
      </c>
      <c r="D8" s="151">
        <f t="shared" si="4"/>
        <v>1.3999999999999999E-2</v>
      </c>
      <c r="E8" s="152">
        <f t="shared" si="0"/>
        <v>0.97257721290493238</v>
      </c>
      <c r="F8" s="151">
        <f t="shared" si="1"/>
        <v>7.2409902206087102E-3</v>
      </c>
      <c r="G8" s="151">
        <f t="shared" si="2"/>
        <v>1.2452127931362439E-2</v>
      </c>
      <c r="H8" s="140"/>
      <c r="I8" s="378"/>
      <c r="J8" s="378"/>
      <c r="K8" s="378"/>
      <c r="L8" s="378"/>
      <c r="M8" s="156"/>
      <c r="N8" s="156"/>
      <c r="O8" s="156"/>
      <c r="P8" s="156"/>
      <c r="Q8" s="156"/>
      <c r="R8" s="156"/>
      <c r="S8" s="156"/>
    </row>
    <row r="9" spans="1:28" x14ac:dyDescent="0.3">
      <c r="A9" s="152">
        <f t="shared" si="3"/>
        <v>4</v>
      </c>
      <c r="B9" s="152">
        <f t="shared" si="3"/>
        <v>2024</v>
      </c>
      <c r="C9" s="162">
        <f t="shared" si="5"/>
        <v>7.8174150399124443E-3</v>
      </c>
      <c r="D9" s="151">
        <f t="shared" si="4"/>
        <v>1.3999999999999999E-2</v>
      </c>
      <c r="E9" s="152">
        <f t="shared" si="0"/>
        <v>0.95914912515279327</v>
      </c>
      <c r="F9" s="151">
        <f t="shared" si="1"/>
        <v>7.4980667964883096E-3</v>
      </c>
      <c r="G9" s="151">
        <f t="shared" si="2"/>
        <v>1.2452127931362439E-2</v>
      </c>
      <c r="H9" s="140"/>
      <c r="I9" s="378"/>
      <c r="J9" s="378"/>
      <c r="K9" s="378"/>
      <c r="L9" s="378"/>
      <c r="M9" s="156"/>
      <c r="N9" s="156"/>
      <c r="O9" s="156"/>
      <c r="P9" s="156"/>
      <c r="Q9" s="156"/>
      <c r="R9" s="156"/>
      <c r="S9" s="156"/>
    </row>
    <row r="10" spans="1:28" x14ac:dyDescent="0.3">
      <c r="A10" s="152">
        <f t="shared" si="3"/>
        <v>5</v>
      </c>
      <c r="B10" s="152">
        <f t="shared" si="3"/>
        <v>2025</v>
      </c>
      <c r="C10" s="162">
        <f t="shared" si="5"/>
        <v>8.2082857919080661E-3</v>
      </c>
      <c r="D10" s="151">
        <f t="shared" si="4"/>
        <v>1.3999999999999999E-2</v>
      </c>
      <c r="E10" s="152">
        <f t="shared" si="0"/>
        <v>0.94590643506192618</v>
      </c>
      <c r="F10" s="151">
        <f t="shared" si="1"/>
        <v>7.7642703513932185E-3</v>
      </c>
      <c r="G10" s="151">
        <f t="shared" si="2"/>
        <v>1.2452127931362439E-2</v>
      </c>
      <c r="H10" s="140"/>
      <c r="I10" s="377"/>
      <c r="J10" s="378"/>
      <c r="K10" s="378"/>
      <c r="L10" s="378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</row>
    <row r="11" spans="1:28" x14ac:dyDescent="0.3">
      <c r="A11" s="152">
        <f t="shared" si="3"/>
        <v>6</v>
      </c>
      <c r="B11" s="152">
        <f t="shared" si="3"/>
        <v>2026</v>
      </c>
      <c r="C11" s="162">
        <f t="shared" si="5"/>
        <v>8.6187000815034706E-3</v>
      </c>
      <c r="D11" s="151">
        <f t="shared" si="4"/>
        <v>1.3999999999999999E-2</v>
      </c>
      <c r="E11" s="152">
        <f t="shared" si="0"/>
        <v>0.93284658290130784</v>
      </c>
      <c r="F11" s="151">
        <f t="shared" si="1"/>
        <v>8.0399249200817351E-3</v>
      </c>
      <c r="G11" s="151">
        <f t="shared" si="2"/>
        <v>1.2452127931362439E-2</v>
      </c>
      <c r="H11" s="140"/>
      <c r="I11" s="153"/>
      <c r="J11" s="153"/>
      <c r="K11" s="156"/>
      <c r="L11" s="156"/>
      <c r="M11" s="156"/>
      <c r="N11" s="152" t="s">
        <v>191</v>
      </c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</row>
    <row r="12" spans="1:28" x14ac:dyDescent="0.3">
      <c r="A12" s="152">
        <f t="shared" si="3"/>
        <v>7</v>
      </c>
      <c r="B12" s="152">
        <f t="shared" si="3"/>
        <v>2027</v>
      </c>
      <c r="C12" s="162">
        <f t="shared" si="5"/>
        <v>9.0496350855786452E-3</v>
      </c>
      <c r="D12" s="151">
        <f t="shared" si="4"/>
        <v>1.3999999999999999E-2</v>
      </c>
      <c r="E12" s="152">
        <f t="shared" si="0"/>
        <v>0.91996704428136866</v>
      </c>
      <c r="F12" s="151">
        <f t="shared" si="1"/>
        <v>8.3253660415047569E-3</v>
      </c>
      <c r="G12" s="151">
        <f t="shared" si="2"/>
        <v>1.2452127931362439E-2</v>
      </c>
      <c r="H12" s="140"/>
      <c r="I12" s="153"/>
      <c r="J12" s="153"/>
      <c r="K12" s="156"/>
      <c r="L12" s="156"/>
      <c r="M12" s="156"/>
      <c r="N12" s="153" t="s">
        <v>192</v>
      </c>
      <c r="O12" s="153">
        <v>44287</v>
      </c>
      <c r="P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</row>
    <row r="13" spans="1:28" x14ac:dyDescent="0.3">
      <c r="A13" s="152">
        <f t="shared" si="3"/>
        <v>8</v>
      </c>
      <c r="B13" s="152">
        <f t="shared" si="3"/>
        <v>2028</v>
      </c>
      <c r="C13" s="162">
        <f t="shared" si="5"/>
        <v>9.5021168398575773E-3</v>
      </c>
      <c r="D13" s="151">
        <f t="shared" si="4"/>
        <v>1.3999999999999999E-2</v>
      </c>
      <c r="E13" s="152">
        <f t="shared" si="0"/>
        <v>0.90726532966604401</v>
      </c>
      <c r="F13" s="151">
        <f t="shared" si="1"/>
        <v>8.6209411672386535E-3</v>
      </c>
      <c r="G13" s="151">
        <f t="shared" si="2"/>
        <v>1.2452127931362439E-2</v>
      </c>
      <c r="H13" s="140"/>
      <c r="I13" s="153"/>
      <c r="J13" s="156"/>
      <c r="K13" s="156"/>
      <c r="L13" s="156"/>
      <c r="M13" s="156"/>
      <c r="N13" s="153" t="s">
        <v>193</v>
      </c>
      <c r="O13" s="154">
        <v>0.02</v>
      </c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</row>
    <row r="14" spans="1:28" x14ac:dyDescent="0.3">
      <c r="A14" s="152">
        <f t="shared" si="3"/>
        <v>9</v>
      </c>
      <c r="B14" s="152">
        <f t="shared" si="3"/>
        <v>2029</v>
      </c>
      <c r="C14" s="162">
        <f t="shared" si="5"/>
        <v>9.9772226818504572E-3</v>
      </c>
      <c r="D14" s="151">
        <f t="shared" si="4"/>
        <v>1.3999999999999999E-2</v>
      </c>
      <c r="E14" s="152">
        <f t="shared" si="0"/>
        <v>0.89473898389156192</v>
      </c>
      <c r="F14" s="151">
        <f t="shared" si="1"/>
        <v>8.9270100844187229E-3</v>
      </c>
      <c r="G14" s="151">
        <f t="shared" si="2"/>
        <v>1.2452127931362439E-2</v>
      </c>
      <c r="H14" s="140"/>
      <c r="I14" s="153"/>
      <c r="J14" s="155"/>
      <c r="K14" s="156"/>
      <c r="M14" s="156"/>
      <c r="N14" s="153" t="s">
        <v>194</v>
      </c>
      <c r="O14" s="154">
        <v>0.02</v>
      </c>
      <c r="P14" s="156"/>
      <c r="Q14" s="156"/>
      <c r="R14" s="156"/>
      <c r="S14" s="156"/>
    </row>
    <row r="15" spans="1:28" x14ac:dyDescent="0.3">
      <c r="A15" s="152">
        <f t="shared" si="3"/>
        <v>10</v>
      </c>
      <c r="B15" s="152">
        <f t="shared" si="3"/>
        <v>2030</v>
      </c>
      <c r="C15" s="162">
        <f t="shared" si="5"/>
        <v>1.047608381594298E-2</v>
      </c>
      <c r="D15" s="151">
        <f t="shared" si="4"/>
        <v>1.3999999999999999E-2</v>
      </c>
      <c r="E15" s="152">
        <f t="shared" si="0"/>
        <v>0.88238558569187564</v>
      </c>
      <c r="F15" s="151">
        <f t="shared" si="1"/>
        <v>9.2439453536880267E-3</v>
      </c>
      <c r="G15" s="151">
        <f t="shared" si="2"/>
        <v>1.2452127931362439E-2</v>
      </c>
      <c r="H15" s="140"/>
      <c r="I15" s="153"/>
      <c r="J15" s="155"/>
      <c r="K15" s="156"/>
      <c r="L15" s="156"/>
      <c r="M15" s="156"/>
      <c r="N15" s="153" t="s">
        <v>195</v>
      </c>
      <c r="O15" s="154">
        <v>0.02</v>
      </c>
      <c r="P15" s="156"/>
      <c r="Q15" s="156"/>
      <c r="R15" s="156"/>
      <c r="S15" s="156"/>
    </row>
    <row r="16" spans="1:28" x14ac:dyDescent="0.3">
      <c r="A16" s="152">
        <f t="shared" si="3"/>
        <v>11</v>
      </c>
      <c r="B16" s="152">
        <f t="shared" si="3"/>
        <v>2031</v>
      </c>
      <c r="C16" s="162">
        <f t="shared" si="5"/>
        <v>1.099988800674013E-2</v>
      </c>
      <c r="D16" s="151">
        <f t="shared" si="4"/>
        <v>1.3999999999999999E-2</v>
      </c>
      <c r="E16" s="152">
        <f t="shared" si="0"/>
        <v>0.8702027472306465</v>
      </c>
      <c r="F16" s="151">
        <f t="shared" si="1"/>
        <v>9.5721327626947014E-3</v>
      </c>
      <c r="G16" s="151">
        <f t="shared" si="2"/>
        <v>1.2452127931362439E-2</v>
      </c>
      <c r="H16" s="140"/>
      <c r="I16" s="153"/>
      <c r="J16" s="155"/>
      <c r="K16" s="156"/>
      <c r="L16" s="156"/>
      <c r="M16" s="156"/>
      <c r="N16" s="153" t="s">
        <v>196</v>
      </c>
      <c r="O16" s="154">
        <v>0.04</v>
      </c>
      <c r="P16" s="156"/>
      <c r="Q16" s="156"/>
      <c r="R16" s="156"/>
      <c r="S16" s="156"/>
    </row>
    <row r="17" spans="1:20" x14ac:dyDescent="0.3">
      <c r="A17" s="152">
        <f t="shared" si="3"/>
        <v>12</v>
      </c>
      <c r="B17" s="152">
        <f t="shared" si="3"/>
        <v>2032</v>
      </c>
      <c r="C17" s="162">
        <f t="shared" si="5"/>
        <v>1.1549882407077137E-2</v>
      </c>
      <c r="D17" s="151">
        <f t="shared" si="4"/>
        <v>1.3999999999999999E-2</v>
      </c>
      <c r="E17" s="152">
        <f t="shared" si="0"/>
        <v>0.85818811363969083</v>
      </c>
      <c r="F17" s="151">
        <f t="shared" si="1"/>
        <v>9.91197179568978E-3</v>
      </c>
      <c r="G17" s="151">
        <f t="shared" si="2"/>
        <v>1.2452127931362439E-2</v>
      </c>
      <c r="H17" s="140"/>
      <c r="I17" s="153"/>
      <c r="J17" s="155"/>
      <c r="K17" s="156"/>
      <c r="L17" s="156"/>
      <c r="M17" s="156"/>
      <c r="N17" s="153" t="s">
        <v>197</v>
      </c>
      <c r="O17" s="154">
        <v>0.06</v>
      </c>
      <c r="P17" s="156"/>
      <c r="Q17" s="156"/>
      <c r="R17" s="156"/>
      <c r="S17" s="156"/>
    </row>
    <row r="18" spans="1:20" x14ac:dyDescent="0.3">
      <c r="A18" s="152">
        <f t="shared" si="3"/>
        <v>13</v>
      </c>
      <c r="B18" s="152">
        <f t="shared" si="3"/>
        <v>2033</v>
      </c>
      <c r="C18" s="162">
        <f t="shared" si="5"/>
        <v>1.2127376527430993E-2</v>
      </c>
      <c r="D18" s="151">
        <f t="shared" si="4"/>
        <v>1.3999999999999999E-2</v>
      </c>
      <c r="E18" s="152">
        <f t="shared" si="0"/>
        <v>0.8463393625637976</v>
      </c>
      <c r="F18" s="151">
        <f t="shared" si="1"/>
        <v>1.0263876119797108E-2</v>
      </c>
      <c r="G18" s="151">
        <f t="shared" si="2"/>
        <v>1.2452127931362439E-2</v>
      </c>
      <c r="H18" s="140"/>
      <c r="I18" s="153"/>
      <c r="J18" s="155"/>
      <c r="K18" s="156"/>
      <c r="L18" s="156"/>
      <c r="M18" s="156"/>
      <c r="N18" s="153" t="s">
        <v>198</v>
      </c>
      <c r="O18" s="154">
        <v>0.17</v>
      </c>
      <c r="P18" s="156"/>
      <c r="Q18" s="156"/>
      <c r="R18" s="156"/>
      <c r="S18" s="156"/>
    </row>
    <row r="19" spans="1:20" x14ac:dyDescent="0.3">
      <c r="A19" s="152">
        <f t="shared" si="3"/>
        <v>14</v>
      </c>
      <c r="B19" s="152">
        <f t="shared" si="3"/>
        <v>2034</v>
      </c>
      <c r="C19" s="162">
        <f t="shared" si="5"/>
        <v>1.2733745353802544E-2</v>
      </c>
      <c r="D19" s="151">
        <f t="shared" si="4"/>
        <v>1.3999999999999999E-2</v>
      </c>
      <c r="E19" s="152">
        <f t="shared" si="0"/>
        <v>0.83465420371183197</v>
      </c>
      <c r="F19" s="151">
        <f t="shared" si="1"/>
        <v>1.0628274088547303E-2</v>
      </c>
      <c r="G19" s="151">
        <f t="shared" si="2"/>
        <v>1.2452127931362439E-2</v>
      </c>
      <c r="H19" s="140"/>
      <c r="I19" s="153"/>
      <c r="J19" s="155"/>
      <c r="K19" s="156"/>
      <c r="L19" s="156"/>
      <c r="M19" s="156"/>
      <c r="N19" s="153" t="s">
        <v>199</v>
      </c>
      <c r="O19" s="154">
        <v>0.35</v>
      </c>
      <c r="P19" s="156"/>
      <c r="Q19" s="156"/>
      <c r="R19" s="156"/>
      <c r="S19" s="156"/>
    </row>
    <row r="20" spans="1:20" x14ac:dyDescent="0.3">
      <c r="A20" s="152">
        <f t="shared" si="3"/>
        <v>15</v>
      </c>
      <c r="B20" s="152">
        <f t="shared" si="3"/>
        <v>2035</v>
      </c>
      <c r="C20" s="162">
        <f t="shared" si="5"/>
        <v>1.3370432621492671E-2</v>
      </c>
      <c r="D20" s="151">
        <f t="shared" si="4"/>
        <v>1.3999999999999999E-2</v>
      </c>
      <c r="E20" s="152">
        <f t="shared" si="0"/>
        <v>0.82313037841403536</v>
      </c>
      <c r="F20" s="151">
        <f t="shared" si="1"/>
        <v>1.1005609263288625E-2</v>
      </c>
      <c r="G20" s="151">
        <f t="shared" si="2"/>
        <v>1.2452127931362439E-2</v>
      </c>
      <c r="H20" s="140"/>
      <c r="I20" s="153"/>
      <c r="J20" s="155"/>
      <c r="K20" s="156"/>
      <c r="L20" s="156"/>
      <c r="M20" s="156"/>
      <c r="N20" s="153" t="s">
        <v>200</v>
      </c>
      <c r="O20" s="154">
        <v>0.9</v>
      </c>
      <c r="P20" s="156"/>
      <c r="Q20" s="156"/>
      <c r="R20" s="156"/>
      <c r="S20" s="156"/>
    </row>
    <row r="21" spans="1:20" x14ac:dyDescent="0.3">
      <c r="A21" s="152">
        <f t="shared" si="3"/>
        <v>16</v>
      </c>
      <c r="B21" s="152">
        <f t="shared" si="3"/>
        <v>2036</v>
      </c>
      <c r="C21" s="162">
        <f t="shared" si="5"/>
        <v>1.4038954252567305E-2</v>
      </c>
      <c r="D21" s="151">
        <f t="shared" si="4"/>
        <v>1.3999999999999999E-2</v>
      </c>
      <c r="E21" s="152">
        <f t="shared" si="0"/>
        <v>0.81176565918543919</v>
      </c>
      <c r="F21" s="151">
        <f t="shared" si="1"/>
        <v>1.1396340953109523E-2</v>
      </c>
      <c r="G21" s="151">
        <f t="shared" si="2"/>
        <v>1.2452127931362439E-2</v>
      </c>
      <c r="H21" s="140"/>
      <c r="I21" s="153"/>
      <c r="J21" s="155"/>
      <c r="K21" s="156"/>
      <c r="L21" s="156"/>
      <c r="M21" s="156"/>
      <c r="N21" s="153" t="s">
        <v>201</v>
      </c>
      <c r="O21" s="154">
        <v>1.37</v>
      </c>
      <c r="P21" s="156"/>
      <c r="Q21" s="156"/>
      <c r="R21" s="156"/>
      <c r="S21" s="156"/>
    </row>
    <row r="22" spans="1:20" x14ac:dyDescent="0.3">
      <c r="A22" s="152">
        <f t="shared" si="3"/>
        <v>17</v>
      </c>
      <c r="B22" s="152">
        <f t="shared" si="3"/>
        <v>2037</v>
      </c>
      <c r="C22" s="162">
        <f t="shared" si="5"/>
        <v>1.4740901965195671E-2</v>
      </c>
      <c r="D22" s="151">
        <f t="shared" si="4"/>
        <v>1.3999999999999999E-2</v>
      </c>
      <c r="E22" s="152">
        <f t="shared" si="0"/>
        <v>0.80055784929530471</v>
      </c>
      <c r="F22" s="151">
        <f t="shared" si="1"/>
        <v>1.1800944773929976E-2</v>
      </c>
      <c r="G22" s="151">
        <f t="shared" si="2"/>
        <v>1.2452127931362439E-2</v>
      </c>
      <c r="H22" s="140"/>
      <c r="I22" s="153"/>
      <c r="J22" s="155"/>
      <c r="K22" s="156"/>
      <c r="L22" s="156"/>
      <c r="M22" s="156"/>
      <c r="N22" s="153" t="s">
        <v>202</v>
      </c>
      <c r="O22" s="154">
        <v>1.69</v>
      </c>
      <c r="P22" s="156"/>
      <c r="Q22" s="156"/>
      <c r="R22" s="156"/>
      <c r="S22" s="156"/>
    </row>
    <row r="23" spans="1:20" x14ac:dyDescent="0.3">
      <c r="A23" s="152">
        <f t="shared" ref="A23:B30" si="6">A22+1</f>
        <v>18</v>
      </c>
      <c r="B23" s="152">
        <f t="shared" si="6"/>
        <v>2038</v>
      </c>
      <c r="C23" s="162">
        <f t="shared" si="5"/>
        <v>1.5477947063455455E-2</v>
      </c>
      <c r="D23" s="151">
        <f t="shared" si="4"/>
        <v>1.3999999999999999E-2</v>
      </c>
      <c r="E23" s="152">
        <f t="shared" si="0"/>
        <v>0.78950478234250954</v>
      </c>
      <c r="F23" s="151">
        <f t="shared" si="1"/>
        <v>1.2219913227442284E-2</v>
      </c>
      <c r="G23" s="151">
        <f t="shared" si="2"/>
        <v>1.2452127931362439E-2</v>
      </c>
      <c r="H23" s="140"/>
      <c r="I23" s="153"/>
      <c r="J23" s="155"/>
      <c r="K23" s="156"/>
      <c r="L23" s="156"/>
      <c r="M23" s="156"/>
      <c r="N23" s="153" t="s">
        <v>203</v>
      </c>
      <c r="O23" s="154">
        <v>2.2400000000000002</v>
      </c>
      <c r="P23" s="156"/>
      <c r="Q23" s="156"/>
      <c r="R23" s="156"/>
      <c r="S23" s="156"/>
    </row>
    <row r="24" spans="1:20" x14ac:dyDescent="0.3">
      <c r="A24" s="152">
        <f t="shared" si="6"/>
        <v>19</v>
      </c>
      <c r="B24" s="152">
        <f t="shared" si="6"/>
        <v>2039</v>
      </c>
      <c r="C24" s="162">
        <f t="shared" si="5"/>
        <v>1.625184441662823E-2</v>
      </c>
      <c r="D24" s="151">
        <f t="shared" si="4"/>
        <v>1.3999999999999999E-2</v>
      </c>
      <c r="E24" s="152">
        <f t="shared" si="0"/>
        <v>0.7786043218367944</v>
      </c>
      <c r="F24" s="151">
        <f t="shared" si="1"/>
        <v>1.2653756300605916E-2</v>
      </c>
      <c r="G24" s="151">
        <f t="shared" si="2"/>
        <v>1.2452127931362439E-2</v>
      </c>
      <c r="H24" s="140"/>
      <c r="I24" s="153"/>
      <c r="J24" s="155"/>
      <c r="K24" s="156"/>
      <c r="L24" s="156"/>
      <c r="M24" s="156"/>
      <c r="N24" s="153" t="s">
        <v>204</v>
      </c>
      <c r="O24" s="154">
        <v>2.34</v>
      </c>
      <c r="P24" s="156"/>
      <c r="Q24" s="156"/>
      <c r="R24" s="156"/>
      <c r="S24" s="156"/>
    </row>
    <row r="25" spans="1:20" x14ac:dyDescent="0.3">
      <c r="A25" s="152">
        <f t="shared" si="6"/>
        <v>20</v>
      </c>
      <c r="B25" s="152">
        <f t="shared" si="6"/>
        <v>2040</v>
      </c>
      <c r="C25" s="162">
        <f t="shared" si="5"/>
        <v>1.7064436637459643E-2</v>
      </c>
      <c r="D25" s="151">
        <f t="shared" si="4"/>
        <v>1.3999999999999999E-2</v>
      </c>
      <c r="E25" s="152">
        <f t="shared" si="0"/>
        <v>0.76785436078579328</v>
      </c>
      <c r="F25" s="151">
        <f t="shared" si="1"/>
        <v>1.3103002086426245E-2</v>
      </c>
      <c r="G25" s="151">
        <f t="shared" si="2"/>
        <v>1.2452127931362439E-2</v>
      </c>
      <c r="H25" s="140"/>
      <c r="I25" s="153"/>
      <c r="J25" s="155"/>
      <c r="K25" s="156"/>
      <c r="L25" s="156"/>
      <c r="M25" s="156"/>
      <c r="N25" s="14" t="s">
        <v>204</v>
      </c>
      <c r="O25" s="179">
        <v>1.4</v>
      </c>
      <c r="P25" s="171" t="s">
        <v>261</v>
      </c>
      <c r="Q25" s="156"/>
      <c r="R25" s="156"/>
      <c r="S25" s="156"/>
    </row>
    <row r="26" spans="1:20" ht="17.100000000000001" customHeight="1" x14ac:dyDescent="0.3">
      <c r="A26" s="152">
        <f t="shared" si="6"/>
        <v>21</v>
      </c>
      <c r="B26" s="152">
        <f t="shared" si="6"/>
        <v>2041</v>
      </c>
      <c r="C26" s="162">
        <f t="shared" si="5"/>
        <v>1.7917658469332624E-2</v>
      </c>
      <c r="D26" s="151">
        <f t="shared" si="4"/>
        <v>1.3999999999999999E-2</v>
      </c>
      <c r="E26" s="152">
        <f t="shared" si="0"/>
        <v>0.7572528212877645</v>
      </c>
      <c r="F26" s="151">
        <f t="shared" si="1"/>
        <v>1.3568197426772738E-2</v>
      </c>
      <c r="G26" s="151">
        <f t="shared" si="2"/>
        <v>1.2452127931362439E-2</v>
      </c>
      <c r="H26" s="140"/>
      <c r="I26" s="170"/>
      <c r="J26" s="155"/>
      <c r="K26" s="156"/>
      <c r="L26" s="156"/>
      <c r="M26" s="156"/>
      <c r="O26" s="181">
        <v>0.05</v>
      </c>
      <c r="P26" s="170" t="s">
        <v>308</v>
      </c>
      <c r="Q26" s="156"/>
      <c r="R26" s="156"/>
      <c r="S26" s="156"/>
    </row>
    <row r="27" spans="1:20" x14ac:dyDescent="0.3">
      <c r="A27" s="152">
        <f t="shared" si="6"/>
        <v>22</v>
      </c>
      <c r="B27" s="152">
        <f t="shared" si="6"/>
        <v>2042</v>
      </c>
      <c r="C27" s="162">
        <f t="shared" si="5"/>
        <v>1.8813541392799258E-2</v>
      </c>
      <c r="D27" s="151">
        <f t="shared" si="4"/>
        <v>1.3999999999999999E-2</v>
      </c>
      <c r="E27" s="152">
        <f t="shared" si="0"/>
        <v>0.74679765412994514</v>
      </c>
      <c r="F27" s="151">
        <f t="shared" si="1"/>
        <v>1.4049908578019106E-2</v>
      </c>
      <c r="G27" s="151">
        <f t="shared" si="2"/>
        <v>1.2452127931362439E-2</v>
      </c>
      <c r="H27" s="140"/>
      <c r="I27" s="380"/>
      <c r="J27" s="380"/>
      <c r="K27" s="380"/>
      <c r="L27" s="380"/>
      <c r="M27" s="380"/>
      <c r="N27" s="156"/>
      <c r="O27" s="156"/>
      <c r="P27" s="170" t="s">
        <v>300</v>
      </c>
      <c r="Q27" s="156"/>
      <c r="R27" s="156"/>
      <c r="S27" s="156"/>
    </row>
    <row r="28" spans="1:20" x14ac:dyDescent="0.3">
      <c r="A28" s="152">
        <f t="shared" si="6"/>
        <v>23</v>
      </c>
      <c r="B28" s="152">
        <f t="shared" si="6"/>
        <v>2043</v>
      </c>
      <c r="C28" s="162">
        <f t="shared" si="5"/>
        <v>1.9754218462439223E-2</v>
      </c>
      <c r="D28" s="151">
        <f t="shared" si="4"/>
        <v>1.3999999999999999E-2</v>
      </c>
      <c r="E28" s="152">
        <f t="shared" si="0"/>
        <v>0.73648683839245088</v>
      </c>
      <c r="F28" s="151">
        <f t="shared" si="1"/>
        <v>1.4548721900315646E-2</v>
      </c>
      <c r="G28" s="151">
        <f t="shared" si="2"/>
        <v>1.2452127931362439E-2</v>
      </c>
      <c r="H28" s="140"/>
      <c r="I28" s="380"/>
      <c r="J28" s="380"/>
      <c r="K28" s="380"/>
      <c r="L28" s="380"/>
      <c r="M28" s="380"/>
      <c r="N28" s="156"/>
      <c r="O28" s="156"/>
      <c r="P28" s="156"/>
      <c r="Q28" s="156"/>
      <c r="R28" s="156"/>
      <c r="S28" s="156"/>
    </row>
    <row r="29" spans="1:20" x14ac:dyDescent="0.3">
      <c r="A29" s="152">
        <f t="shared" si="6"/>
        <v>24</v>
      </c>
      <c r="B29" s="152">
        <f t="shared" si="6"/>
        <v>2044</v>
      </c>
      <c r="C29" s="162">
        <f t="shared" si="5"/>
        <v>2.0741929385561186E-2</v>
      </c>
      <c r="D29" s="151">
        <f t="shared" si="4"/>
        <v>1.3999999999999999E-2</v>
      </c>
      <c r="E29" s="152">
        <f t="shared" si="0"/>
        <v>0.72631838105764379</v>
      </c>
      <c r="F29" s="151">
        <f t="shared" si="1"/>
        <v>1.5065244571332769E-2</v>
      </c>
      <c r="G29" s="151">
        <f t="shared" si="2"/>
        <v>1.2452127931362439E-2</v>
      </c>
      <c r="H29" s="140"/>
      <c r="I29" s="380"/>
      <c r="J29" s="380"/>
      <c r="K29" s="380"/>
      <c r="L29" s="380"/>
      <c r="M29" s="380"/>
      <c r="N29" s="156"/>
      <c r="O29" s="156"/>
      <c r="P29" s="156"/>
      <c r="Q29" s="156"/>
      <c r="R29" s="156"/>
      <c r="S29" s="156"/>
    </row>
    <row r="30" spans="1:20" x14ac:dyDescent="0.3">
      <c r="A30" s="10">
        <f t="shared" si="6"/>
        <v>25</v>
      </c>
      <c r="B30" s="10">
        <f t="shared" si="6"/>
        <v>2045</v>
      </c>
      <c r="C30" s="176">
        <f t="shared" si="5"/>
        <v>2.1779025854839245E-2</v>
      </c>
      <c r="D30" s="177">
        <f t="shared" si="4"/>
        <v>1.3999999999999999E-2</v>
      </c>
      <c r="E30" s="10">
        <f t="shared" si="0"/>
        <v>0.71629031662489517</v>
      </c>
      <c r="F30" s="177">
        <f t="shared" si="1"/>
        <v>1.5600105325344581E-2</v>
      </c>
      <c r="G30" s="177">
        <f t="shared" si="2"/>
        <v>1.2452127931362439E-2</v>
      </c>
      <c r="H30" s="140"/>
      <c r="I30" s="183"/>
      <c r="J30" s="183"/>
      <c r="K30" s="183"/>
      <c r="L30" s="183"/>
      <c r="M30" s="183"/>
      <c r="N30" s="156"/>
      <c r="O30" s="156"/>
      <c r="P30" s="156"/>
      <c r="Q30" s="156"/>
      <c r="R30" s="156"/>
      <c r="S30" s="156"/>
    </row>
    <row r="31" spans="1:20" x14ac:dyDescent="0.3">
      <c r="C31" s="175">
        <f>NPV(O24/100,C6:C30)</f>
        <v>0.22831046419149256</v>
      </c>
      <c r="G31" s="140"/>
      <c r="H31" s="140"/>
      <c r="I31" s="183"/>
      <c r="J31" s="183"/>
      <c r="K31" s="183"/>
      <c r="L31" s="183"/>
      <c r="M31" s="183"/>
      <c r="N31" s="156"/>
      <c r="O31" s="156"/>
      <c r="P31" s="156"/>
      <c r="Q31" s="156"/>
      <c r="R31" s="156"/>
      <c r="S31" s="156"/>
    </row>
    <row r="32" spans="1:20" x14ac:dyDescent="0.3">
      <c r="D32" s="164" t="s">
        <v>205</v>
      </c>
      <c r="E32" s="164"/>
      <c r="F32" s="178"/>
      <c r="G32" s="178">
        <f>SUM(F6:F30)</f>
        <v>0.26479421884229948</v>
      </c>
      <c r="H32" s="178"/>
      <c r="J32" s="183"/>
      <c r="K32" s="183"/>
      <c r="L32" s="183"/>
      <c r="M32" s="183"/>
      <c r="N32" s="183"/>
      <c r="O32" s="156"/>
      <c r="P32" s="156"/>
      <c r="Q32" s="156"/>
      <c r="R32" s="156"/>
      <c r="S32" s="156"/>
      <c r="T32" s="156"/>
    </row>
    <row r="33" spans="6:8" x14ac:dyDescent="0.3">
      <c r="G33" s="142"/>
    </row>
    <row r="34" spans="6:8" x14ac:dyDescent="0.3">
      <c r="F34" s="152" t="s">
        <v>309</v>
      </c>
      <c r="G34" s="157">
        <f>G32/SUM(E6:E30)</f>
        <v>1.2452127931362439E-2</v>
      </c>
      <c r="H34" s="147"/>
    </row>
    <row r="37" spans="6:8" x14ac:dyDescent="0.3">
      <c r="G37" s="147"/>
    </row>
  </sheetData>
  <sheetProtection algorithmName="SHA-512" hashValue="PirKYgwN59/ob8IchcvQP9wahGWPjCe7sRZyrwLH/InjJHDgz9Winb8EDw+xwUFOZjlTMzCsDMtDleeBIruw5g==" saltValue="vI1XUPywah+oo++jWTNb6g==" spinCount="100000" sheet="1" objects="1" scenarios="1"/>
  <mergeCells count="8">
    <mergeCell ref="I27:M27"/>
    <mergeCell ref="I28:M29"/>
    <mergeCell ref="I5:S5"/>
    <mergeCell ref="I6:L6"/>
    <mergeCell ref="I7:L7"/>
    <mergeCell ref="I8:L8"/>
    <mergeCell ref="I9:L9"/>
    <mergeCell ref="I10:L10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56"/>
  <sheetViews>
    <sheetView workbookViewId="0">
      <selection activeCell="B10" sqref="B10"/>
    </sheetView>
  </sheetViews>
  <sheetFormatPr defaultColWidth="10.6640625" defaultRowHeight="14.4" x14ac:dyDescent="0.3"/>
  <cols>
    <col min="1" max="1" width="35.6640625" style="262" customWidth="1"/>
    <col min="2" max="2" width="18.33203125" style="262" customWidth="1"/>
    <col min="3" max="3" width="14.6640625" style="262" bestFit="1" customWidth="1"/>
    <col min="4" max="16384" width="10.6640625" style="262"/>
  </cols>
  <sheetData>
    <row r="1" spans="1:17" ht="23.4" x14ac:dyDescent="0.45">
      <c r="A1" s="333" t="s">
        <v>273</v>
      </c>
    </row>
    <row r="3" spans="1:17" ht="18" x14ac:dyDescent="0.35">
      <c r="A3" s="261" t="s">
        <v>274</v>
      </c>
    </row>
    <row r="4" spans="1:17" x14ac:dyDescent="0.3">
      <c r="A4" s="334" t="s">
        <v>272</v>
      </c>
      <c r="B4" s="335" t="s">
        <v>271</v>
      </c>
      <c r="C4" s="262">
        <v>2020</v>
      </c>
      <c r="D4" s="262">
        <v>2021</v>
      </c>
      <c r="E4" s="262">
        <v>2022</v>
      </c>
      <c r="F4" s="262">
        <v>2023</v>
      </c>
      <c r="G4" s="262">
        <v>2024</v>
      </c>
      <c r="H4" s="262">
        <v>2025</v>
      </c>
      <c r="I4" s="262">
        <v>2026</v>
      </c>
      <c r="J4" s="262">
        <v>2027</v>
      </c>
      <c r="K4" s="262">
        <v>2028</v>
      </c>
      <c r="L4" s="262">
        <v>2029</v>
      </c>
      <c r="M4" s="262">
        <v>2030</v>
      </c>
      <c r="N4" s="262">
        <v>2031</v>
      </c>
      <c r="O4" s="262">
        <v>2032</v>
      </c>
      <c r="P4" s="262">
        <v>2033</v>
      </c>
      <c r="Q4" s="262">
        <v>2034</v>
      </c>
    </row>
    <row r="5" spans="1:17" x14ac:dyDescent="0.3">
      <c r="A5" s="336" t="s">
        <v>269</v>
      </c>
      <c r="B5" s="337">
        <v>770</v>
      </c>
      <c r="C5" s="354">
        <v>0.495</v>
      </c>
      <c r="D5" s="354">
        <v>0.504</v>
      </c>
      <c r="E5" s="354">
        <v>0.54299999999999993</v>
      </c>
      <c r="F5" s="354">
        <v>0.63600000000000001</v>
      </c>
      <c r="G5" s="354">
        <v>0.625</v>
      </c>
      <c r="H5" s="354">
        <v>0.55899999999999994</v>
      </c>
      <c r="I5" s="354">
        <v>0.60599999999999998</v>
      </c>
      <c r="J5" s="354">
        <v>0.61</v>
      </c>
      <c r="K5" s="354">
        <v>0.40299999999999997</v>
      </c>
      <c r="L5" s="354">
        <v>0.46500000000000002</v>
      </c>
      <c r="M5" s="354">
        <v>0.48399999999999999</v>
      </c>
      <c r="N5" s="354">
        <v>0.42599999999999999</v>
      </c>
      <c r="O5" s="354">
        <v>0.46700000000000003</v>
      </c>
      <c r="P5" s="354">
        <v>0.48499999999999999</v>
      </c>
      <c r="Q5" s="354">
        <v>0.441</v>
      </c>
    </row>
    <row r="6" spans="1:17" x14ac:dyDescent="0.3">
      <c r="A6" s="321" t="s">
        <v>270</v>
      </c>
      <c r="B6" s="338">
        <v>790</v>
      </c>
      <c r="C6" s="355">
        <v>0.54799999999999993</v>
      </c>
      <c r="D6" s="355">
        <v>0.49099999999999999</v>
      </c>
      <c r="E6" s="355">
        <v>0.63200000000000001</v>
      </c>
      <c r="F6" s="355">
        <v>0.66700000000000004</v>
      </c>
      <c r="G6" s="355">
        <v>0.58200000000000007</v>
      </c>
      <c r="H6" s="355">
        <v>0.65500000000000003</v>
      </c>
      <c r="I6" s="355">
        <v>0.65099999999999991</v>
      </c>
      <c r="J6" s="355">
        <v>0.58200000000000007</v>
      </c>
      <c r="K6" s="355">
        <v>0.43</v>
      </c>
      <c r="L6" s="355">
        <v>0.41899999999999998</v>
      </c>
      <c r="M6" s="355">
        <v>0.36399999999999999</v>
      </c>
      <c r="N6" s="355">
        <v>0.46100000000000002</v>
      </c>
      <c r="O6" s="355">
        <v>0.44500000000000001</v>
      </c>
      <c r="P6" s="355">
        <v>0.39100000000000001</v>
      </c>
      <c r="Q6" s="355">
        <v>0.44799999999999995</v>
      </c>
    </row>
    <row r="7" spans="1:17" x14ac:dyDescent="0.3">
      <c r="A7" s="339" t="s">
        <v>275</v>
      </c>
      <c r="B7" s="340">
        <f>B5+B6</f>
        <v>1560</v>
      </c>
      <c r="C7" s="356">
        <f t="shared" ref="C7:Q7" si="0">8760*(($B$5*C5)+($B$6*C6))</f>
        <v>7131253.1999999993</v>
      </c>
      <c r="D7" s="356">
        <f t="shared" si="0"/>
        <v>6797497.2000000002</v>
      </c>
      <c r="E7" s="356">
        <f t="shared" si="0"/>
        <v>8036336.3999999994</v>
      </c>
      <c r="F7" s="356">
        <f t="shared" si="0"/>
        <v>8905854</v>
      </c>
      <c r="G7" s="356">
        <f t="shared" si="0"/>
        <v>8243422.7999999998</v>
      </c>
      <c r="H7" s="356">
        <f t="shared" si="0"/>
        <v>8303428.7999999998</v>
      </c>
      <c r="I7" s="356">
        <f t="shared" si="0"/>
        <v>8592771.5999999996</v>
      </c>
      <c r="J7" s="356">
        <f t="shared" si="0"/>
        <v>8142244.7999999998</v>
      </c>
      <c r="K7" s="356">
        <f t="shared" si="0"/>
        <v>5694087.5999999996</v>
      </c>
      <c r="L7" s="356">
        <f t="shared" si="0"/>
        <v>6036165.5999999996</v>
      </c>
      <c r="M7" s="356">
        <f t="shared" si="0"/>
        <v>5783702.4000000004</v>
      </c>
      <c r="N7" s="356">
        <f t="shared" si="0"/>
        <v>6063759.6000000006</v>
      </c>
      <c r="O7" s="356">
        <f t="shared" si="0"/>
        <v>6229586.4000000013</v>
      </c>
      <c r="P7" s="356">
        <f t="shared" si="0"/>
        <v>5977298.3999999994</v>
      </c>
      <c r="Q7" s="356">
        <f t="shared" si="0"/>
        <v>6074972.4000000004</v>
      </c>
    </row>
    <row r="8" spans="1:17" x14ac:dyDescent="0.3">
      <c r="C8" s="354">
        <f>C7/$B$7/8760</f>
        <v>0.52183974358974361</v>
      </c>
      <c r="D8" s="354">
        <f t="shared" ref="D8:Q8" si="1">D7/$B$7/8760</f>
        <v>0.49741666666666667</v>
      </c>
      <c r="E8" s="354">
        <f t="shared" si="1"/>
        <v>0.58807051282051281</v>
      </c>
      <c r="F8" s="354">
        <f t="shared" si="1"/>
        <v>0.65169871794871792</v>
      </c>
      <c r="G8" s="354">
        <f t="shared" si="1"/>
        <v>0.603224358974359</v>
      </c>
      <c r="H8" s="354">
        <f t="shared" si="1"/>
        <v>0.60761538461538456</v>
      </c>
      <c r="I8" s="354">
        <f t="shared" si="1"/>
        <v>0.62878846153846146</v>
      </c>
      <c r="J8" s="354">
        <f t="shared" si="1"/>
        <v>0.59582051282051285</v>
      </c>
      <c r="K8" s="354">
        <f t="shared" si="1"/>
        <v>0.41667307692307687</v>
      </c>
      <c r="L8" s="354">
        <f t="shared" si="1"/>
        <v>0.44170512820512814</v>
      </c>
      <c r="M8" s="354">
        <f t="shared" si="1"/>
        <v>0.42323076923076924</v>
      </c>
      <c r="N8" s="354">
        <f t="shared" si="1"/>
        <v>0.44372435897435902</v>
      </c>
      <c r="O8" s="354">
        <f t="shared" si="1"/>
        <v>0.45585897435897443</v>
      </c>
      <c r="P8" s="354">
        <f t="shared" si="1"/>
        <v>0.43739743589743585</v>
      </c>
      <c r="Q8" s="354">
        <f t="shared" si="1"/>
        <v>0.44454487179487179</v>
      </c>
    </row>
    <row r="11" spans="1:17" x14ac:dyDescent="0.3">
      <c r="B11" s="341" t="s">
        <v>280</v>
      </c>
      <c r="C11" s="342">
        <v>2020</v>
      </c>
      <c r="D11" s="263">
        <v>2021</v>
      </c>
      <c r="E11" s="263">
        <v>2022</v>
      </c>
      <c r="F11" s="263">
        <v>2023</v>
      </c>
      <c r="G11" s="263">
        <v>2024</v>
      </c>
      <c r="H11" s="263">
        <v>2025</v>
      </c>
      <c r="I11" s="263">
        <v>2026</v>
      </c>
      <c r="J11" s="263">
        <v>2027</v>
      </c>
      <c r="K11" s="263">
        <v>2028</v>
      </c>
      <c r="L11" s="263">
        <v>2029</v>
      </c>
      <c r="M11" s="263">
        <v>2030</v>
      </c>
      <c r="N11" s="343" t="s">
        <v>161</v>
      </c>
      <c r="O11" s="344" t="s">
        <v>279</v>
      </c>
    </row>
    <row r="12" spans="1:17" x14ac:dyDescent="0.3">
      <c r="A12" s="336" t="s">
        <v>304</v>
      </c>
      <c r="B12" s="345">
        <v>341</v>
      </c>
      <c r="C12" s="345">
        <v>3736</v>
      </c>
      <c r="D12" s="346">
        <v>16999</v>
      </c>
      <c r="E12" s="346">
        <v>37907</v>
      </c>
      <c r="F12" s="346">
        <v>73554</v>
      </c>
      <c r="G12" s="346">
        <v>982</v>
      </c>
      <c r="H12" s="346">
        <v>0</v>
      </c>
      <c r="I12" s="346">
        <v>0</v>
      </c>
      <c r="J12" s="346">
        <v>0</v>
      </c>
      <c r="K12" s="346">
        <v>0</v>
      </c>
      <c r="L12" s="346">
        <v>0</v>
      </c>
      <c r="M12" s="346">
        <v>0</v>
      </c>
      <c r="N12" s="347">
        <f>SUM(B12:M12)</f>
        <v>133519</v>
      </c>
      <c r="O12" s="348">
        <f>NPV(B24,D12:M12)+FV(B24,1,0,-C12)+FV(B24,2,0,-B12)</f>
        <v>129248.83791906798</v>
      </c>
    </row>
    <row r="15" spans="1:17" x14ac:dyDescent="0.3">
      <c r="A15" s="263" t="s">
        <v>281</v>
      </c>
      <c r="G15" s="263" t="s">
        <v>296</v>
      </c>
    </row>
    <row r="16" spans="1:17" x14ac:dyDescent="0.3">
      <c r="B16" s="336" t="s">
        <v>304</v>
      </c>
    </row>
    <row r="17" spans="1:7" x14ac:dyDescent="0.3">
      <c r="A17" s="262" t="s">
        <v>276</v>
      </c>
      <c r="B17" s="262">
        <v>2040</v>
      </c>
    </row>
    <row r="18" spans="1:7" x14ac:dyDescent="0.3">
      <c r="A18" s="262" t="s">
        <v>298</v>
      </c>
      <c r="B18" s="262">
        <f>B17-2020</f>
        <v>20</v>
      </c>
    </row>
    <row r="19" spans="1:7" x14ac:dyDescent="0.3">
      <c r="A19" s="262" t="s">
        <v>277</v>
      </c>
      <c r="B19" s="349">
        <f>N12*1000</f>
        <v>133519000</v>
      </c>
    </row>
    <row r="20" spans="1:7" x14ac:dyDescent="0.3">
      <c r="A20" s="350" t="s">
        <v>278</v>
      </c>
      <c r="B20" s="351">
        <f>B19/SUM(C7:Q7)</f>
        <v>1.2594660971543199</v>
      </c>
    </row>
    <row r="21" spans="1:7" x14ac:dyDescent="0.3">
      <c r="A21" s="262" t="s">
        <v>279</v>
      </c>
      <c r="B21" s="349">
        <f>O12*1000</f>
        <v>129248837.91906798</v>
      </c>
    </row>
    <row r="22" spans="1:7" x14ac:dyDescent="0.3">
      <c r="A22" s="262" t="s">
        <v>285</v>
      </c>
      <c r="B22" s="349">
        <f>B21/B7</f>
        <v>82851.819178889724</v>
      </c>
    </row>
    <row r="23" spans="1:7" x14ac:dyDescent="0.3">
      <c r="A23" s="262" t="s">
        <v>282</v>
      </c>
      <c r="B23" s="357">
        <f>AVERAGE(C8:Q8)</f>
        <v>0.51717393162393166</v>
      </c>
    </row>
    <row r="24" spans="1:7" x14ac:dyDescent="0.3">
      <c r="A24" s="262" t="s">
        <v>283</v>
      </c>
      <c r="B24" s="352">
        <v>1.4E-2</v>
      </c>
      <c r="C24" s="262" t="s">
        <v>303</v>
      </c>
    </row>
    <row r="25" spans="1:7" x14ac:dyDescent="0.3">
      <c r="A25" s="262" t="s">
        <v>186</v>
      </c>
      <c r="B25" s="262">
        <f>(B24*(1+B24)^B18)/(((1+B24)^B18)-1)</f>
        <v>5.7673172863509529E-2</v>
      </c>
    </row>
    <row r="26" spans="1:7" x14ac:dyDescent="0.3">
      <c r="A26" s="262" t="s">
        <v>284</v>
      </c>
      <c r="B26" s="349">
        <f>B25*B21</f>
        <v>7454190.571714133</v>
      </c>
    </row>
    <row r="27" spans="1:7" x14ac:dyDescent="0.3">
      <c r="A27" s="262" t="s">
        <v>286</v>
      </c>
      <c r="B27" s="358">
        <f>(B22*B25)/(1*B23*8760)</f>
        <v>1.0547150937471064</v>
      </c>
      <c r="G27" s="263" t="s">
        <v>369</v>
      </c>
    </row>
    <row r="28" spans="1:7" x14ac:dyDescent="0.3">
      <c r="A28" s="262" t="s">
        <v>297</v>
      </c>
      <c r="B28" s="353">
        <f>B27/1000</f>
        <v>1.0547150937471063E-3</v>
      </c>
    </row>
    <row r="29" spans="1:7" x14ac:dyDescent="0.3">
      <c r="A29" s="263" t="s">
        <v>299</v>
      </c>
    </row>
    <row r="32" spans="1:7" x14ac:dyDescent="0.3">
      <c r="A32" s="263"/>
    </row>
    <row r="56" spans="7:7" x14ac:dyDescent="0.3">
      <c r="G56" s="263"/>
    </row>
  </sheetData>
  <sheetProtection algorithmName="SHA-512" hashValue="X+lqduRPlxScrlYZV8ap1xIUHeiLwSoKxBIpBXjzKE5dEeAw1UJzUczHT6FwB/SwgcW0Dg3mJyn034Sw3I0OBA==" saltValue="ryo6OfCy29cgcqj7SU52tw==" spinCount="100000" sheet="1" objects="1" scenarios="1" selectLockedCells="1" selectUnlockedCells="1"/>
  <hyperlinks>
    <hyperlink ref="A4" r:id="rId1" location="powerplant/powerplantprofile?Id=4824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zoomScale="120" zoomScaleNormal="120" workbookViewId="0">
      <selection activeCell="D12" sqref="D12 E8"/>
    </sheetView>
  </sheetViews>
  <sheetFormatPr defaultColWidth="8.6640625" defaultRowHeight="14.4" x14ac:dyDescent="0.3"/>
  <cols>
    <col min="1" max="1" width="23.6640625" customWidth="1"/>
    <col min="2" max="2" width="21.6640625" bestFit="1" customWidth="1"/>
    <col min="3" max="3" width="15.33203125" customWidth="1"/>
    <col min="4" max="4" width="17" customWidth="1"/>
    <col min="5" max="5" width="17.33203125" customWidth="1"/>
    <col min="9" max="9" width="4" customWidth="1"/>
    <col min="14" max="14" width="8.6640625" customWidth="1"/>
  </cols>
  <sheetData>
    <row r="1" spans="1:9" x14ac:dyDescent="0.3">
      <c r="A1" s="199" t="str">
        <f>'Typical Install Comm'!B1</f>
        <v>Modified Exhibit AEV R6 NMS II Updated Avoided Cost Rate for Commercial</v>
      </c>
    </row>
    <row r="2" spans="1:9" x14ac:dyDescent="0.3">
      <c r="A2" s="199" t="str">
        <f>'Typical Install Comm'!B2</f>
        <v>Example of Typical Customer and Typical Solar Install - Commercial Class</v>
      </c>
    </row>
    <row r="3" spans="1:9" ht="15" thickBot="1" x14ac:dyDescent="0.35"/>
    <row r="4" spans="1:9" x14ac:dyDescent="0.3">
      <c r="A4" s="382" t="s">
        <v>1</v>
      </c>
      <c r="B4" s="383"/>
      <c r="C4" s="383"/>
      <c r="D4" s="383"/>
      <c r="E4" s="383"/>
      <c r="F4" s="200"/>
      <c r="G4" s="200"/>
      <c r="H4" s="200"/>
      <c r="I4" s="201"/>
    </row>
    <row r="5" spans="1:9" x14ac:dyDescent="0.3">
      <c r="A5" s="202"/>
      <c r="E5" s="203">
        <f>'Excess Gen Price Mod'!B9*'Excess Gen Price Mod'!B10*'Excess Gen Price Mod'!B13</f>
        <v>17874.278184382794</v>
      </c>
      <c r="F5" t="s">
        <v>312</v>
      </c>
      <c r="I5" s="204"/>
    </row>
    <row r="6" spans="1:9" x14ac:dyDescent="0.3">
      <c r="A6" s="202"/>
      <c r="B6" s="11" t="s">
        <v>2</v>
      </c>
      <c r="C6" s="11" t="s">
        <v>3</v>
      </c>
      <c r="D6" s="11" t="s">
        <v>4</v>
      </c>
      <c r="E6" s="11" t="s">
        <v>5</v>
      </c>
      <c r="F6" s="11"/>
      <c r="I6" s="204"/>
    </row>
    <row r="7" spans="1:9" x14ac:dyDescent="0.3">
      <c r="A7" s="202" t="s">
        <v>6</v>
      </c>
      <c r="B7" s="5">
        <v>9.5504839783917213</v>
      </c>
      <c r="C7" s="24">
        <f>'Excess Gen Price Mod'!B6</f>
        <v>248.98630136986299</v>
      </c>
      <c r="D7" s="205">
        <f>C7*B7*365</f>
        <v>867947.98395623942</v>
      </c>
      <c r="E7" s="206">
        <f>D7/$E$5/1000</f>
        <v>4.8558491425661453E-2</v>
      </c>
      <c r="I7" s="204"/>
    </row>
    <row r="8" spans="1:9" ht="15" thickBot="1" x14ac:dyDescent="0.35">
      <c r="A8" s="207" t="s">
        <v>7</v>
      </c>
      <c r="B8" s="208">
        <v>5.5067209856527342</v>
      </c>
      <c r="C8" s="209">
        <v>93054.368398101869</v>
      </c>
      <c r="D8" s="209">
        <f>C8*B8</f>
        <v>512424.44326448819</v>
      </c>
      <c r="E8" s="210">
        <f>D8/$E$5/1000</f>
        <v>2.8668259382479921E-2</v>
      </c>
      <c r="F8" s="211"/>
      <c r="G8" s="211"/>
      <c r="H8" s="211"/>
      <c r="I8" s="212"/>
    </row>
    <row r="10" spans="1:9" x14ac:dyDescent="0.3">
      <c r="A10" s="213" t="s">
        <v>8</v>
      </c>
      <c r="B10" s="199"/>
      <c r="C10" s="199"/>
    </row>
    <row r="11" spans="1:9" x14ac:dyDescent="0.3">
      <c r="A11" t="s">
        <v>9</v>
      </c>
      <c r="C11" t="s">
        <v>28</v>
      </c>
      <c r="D11" s="214">
        <f>'Typical Install Comm'!J33</f>
        <v>0.73077782283432302</v>
      </c>
      <c r="E11" s="215">
        <f>D11*E7</f>
        <v>3.548546864416402E-2</v>
      </c>
    </row>
    <row r="12" spans="1:9" x14ac:dyDescent="0.3">
      <c r="A12" t="s">
        <v>7</v>
      </c>
      <c r="D12" s="216">
        <f>'Typical Install Comm'!M32</f>
        <v>0.27847432748502254</v>
      </c>
      <c r="E12" s="215">
        <f>D12*E8</f>
        <v>7.9833742517022837E-3</v>
      </c>
    </row>
    <row r="14" spans="1:9" x14ac:dyDescent="0.3">
      <c r="A14" t="s">
        <v>10</v>
      </c>
      <c r="B14" s="11" t="s">
        <v>11</v>
      </c>
    </row>
    <row r="15" spans="1:9" x14ac:dyDescent="0.3">
      <c r="A15" t="s">
        <v>12</v>
      </c>
      <c r="B15" s="215">
        <f>'Avoided Energy Cost (2017-19)'!G39</f>
        <v>3.8932237870651504E-2</v>
      </c>
    </row>
    <row r="16" spans="1:9" x14ac:dyDescent="0.3">
      <c r="A16" t="s">
        <v>14</v>
      </c>
      <c r="B16" s="215"/>
    </row>
    <row r="17" spans="1:3" x14ac:dyDescent="0.3">
      <c r="A17" t="s">
        <v>15</v>
      </c>
      <c r="B17" s="215">
        <f>B15</f>
        <v>3.8932237870651504E-2</v>
      </c>
      <c r="C17" s="217"/>
    </row>
    <row r="19" spans="1:3" x14ac:dyDescent="0.3">
      <c r="A19" s="384" t="s">
        <v>313</v>
      </c>
      <c r="B19" s="384"/>
    </row>
    <row r="20" spans="1:3" x14ac:dyDescent="0.3">
      <c r="A20" s="191" t="s">
        <v>18</v>
      </c>
      <c r="B20" s="254">
        <f>B17</f>
        <v>3.8932237870651504E-2</v>
      </c>
    </row>
    <row r="21" spans="1:3" x14ac:dyDescent="0.3">
      <c r="A21" s="191" t="s">
        <v>19</v>
      </c>
      <c r="B21" s="254">
        <f>Ancillaries!C11/1000</f>
        <v>6.3000000000000013E-4</v>
      </c>
    </row>
    <row r="22" spans="1:3" x14ac:dyDescent="0.3">
      <c r="A22" s="191" t="s">
        <v>6</v>
      </c>
      <c r="B22" s="254">
        <f>E11</f>
        <v>3.548546864416402E-2</v>
      </c>
    </row>
    <row r="23" spans="1:3" x14ac:dyDescent="0.3">
      <c r="A23" s="19" t="s">
        <v>306</v>
      </c>
      <c r="B23" s="254">
        <f>E12</f>
        <v>7.9833742517022837E-3</v>
      </c>
    </row>
    <row r="24" spans="1:3" x14ac:dyDescent="0.3">
      <c r="A24" s="19" t="s">
        <v>307</v>
      </c>
      <c r="B24" s="254">
        <f>B23*'Dist Scalars'!F116*'Dist Scalars'!F121</f>
        <v>6.7062588478680992E-3</v>
      </c>
    </row>
    <row r="25" spans="1:3" x14ac:dyDescent="0.3">
      <c r="A25" s="19" t="s">
        <v>26</v>
      </c>
      <c r="B25" s="254">
        <f>'Excess Gen Price Mod'!B37</f>
        <v>5.7784875873315121E-3</v>
      </c>
    </row>
    <row r="26" spans="1:3" x14ac:dyDescent="0.3">
      <c r="A26" s="19" t="s">
        <v>21</v>
      </c>
      <c r="B26" s="254">
        <f>'Excess Gen Price Mod'!B38</f>
        <v>1.0547150937471063E-3</v>
      </c>
    </row>
    <row r="27" spans="1:3" x14ac:dyDescent="0.3">
      <c r="A27" s="189" t="s">
        <v>368</v>
      </c>
      <c r="B27" s="254" t="s">
        <v>152</v>
      </c>
    </row>
    <row r="28" spans="1:3" x14ac:dyDescent="0.3">
      <c r="A28" s="159" t="s">
        <v>22</v>
      </c>
      <c r="B28" s="255">
        <f>ROUND(SUM(B20:B26),5)</f>
        <v>9.6570000000000003E-2</v>
      </c>
    </row>
  </sheetData>
  <sheetProtection algorithmName="SHA-512" hashValue="m3BBejxLirtApK+piVGyvD6fpast1qLvzfU04taHLJ84qBsoUwE/2Uqf8pa79S0T2CpO7yoKrprsFR2LoK43dQ==" saltValue="U6JzoqKKY3vUtMMuudd0qw==" spinCount="100000" sheet="1" objects="1" scenarios="1"/>
  <mergeCells count="2">
    <mergeCell ref="A4:E4"/>
    <mergeCell ref="A19:B19"/>
  </mergeCells>
  <pageMargins left="0.7" right="0.7" top="0.75" bottom="0.75" header="0.3" footer="0.3"/>
  <pageSetup scale="9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1"/>
  <sheetViews>
    <sheetView workbookViewId="0">
      <selection activeCell="H17" sqref="H17"/>
    </sheetView>
  </sheetViews>
  <sheetFormatPr defaultColWidth="9.33203125" defaultRowHeight="14.4" x14ac:dyDescent="0.3"/>
  <cols>
    <col min="1" max="1" width="9.33203125" style="191"/>
    <col min="2" max="2" width="41.6640625" style="191" bestFit="1" customWidth="1"/>
    <col min="3" max="16384" width="9.33203125" style="191"/>
  </cols>
  <sheetData>
    <row r="1" spans="1:3" x14ac:dyDescent="0.3">
      <c r="A1" s="14" t="str">
        <f>'Typical Install Comm'!B1</f>
        <v>Modified Exhibit AEV R6 NMS II Updated Avoided Cost Rate for Commercial</v>
      </c>
    </row>
    <row r="4" spans="1:3" x14ac:dyDescent="0.3">
      <c r="B4" s="376" t="s">
        <v>324</v>
      </c>
      <c r="C4" s="376"/>
    </row>
    <row r="5" spans="1:3" x14ac:dyDescent="0.3">
      <c r="B5" s="191" t="s">
        <v>325</v>
      </c>
      <c r="C5" s="241">
        <v>0.06</v>
      </c>
    </row>
    <row r="6" spans="1:3" x14ac:dyDescent="0.3">
      <c r="B6" s="191" t="s">
        <v>326</v>
      </c>
      <c r="C6" s="241">
        <v>0.4</v>
      </c>
    </row>
    <row r="7" spans="1:3" x14ac:dyDescent="0.3">
      <c r="B7" s="191" t="s">
        <v>327</v>
      </c>
      <c r="C7" s="241">
        <v>0.11</v>
      </c>
    </row>
    <row r="8" spans="1:3" x14ac:dyDescent="0.3">
      <c r="B8" s="191" t="s">
        <v>328</v>
      </c>
      <c r="C8" s="241">
        <v>0.02</v>
      </c>
    </row>
    <row r="9" spans="1:3" x14ac:dyDescent="0.3">
      <c r="B9" s="191" t="s">
        <v>329</v>
      </c>
      <c r="C9" s="241">
        <v>0.03</v>
      </c>
    </row>
    <row r="10" spans="1:3" x14ac:dyDescent="0.3">
      <c r="B10" s="10" t="s">
        <v>330</v>
      </c>
      <c r="C10" s="242">
        <v>0.01</v>
      </c>
    </row>
    <row r="11" spans="1:3" x14ac:dyDescent="0.3">
      <c r="B11" s="191" t="s">
        <v>331</v>
      </c>
      <c r="C11" s="243">
        <f>SUM(C5:C10)</f>
        <v>0.63000000000000012</v>
      </c>
    </row>
  </sheetData>
  <sheetProtection algorithmName="SHA-512" hashValue="6XX4V5enEZqG4W6wJfvvld43FmOHbcb2+fpNkaf67vBPrnEbJ80ehbPw25F9Pe3NOQUXippt8QsMPnDaIXChqw==" saltValue="QBeUKkORZWzcZroev5bCPQ==" spinCount="100000" sheet="1" objects="1" scenarios="1"/>
  <mergeCells count="1">
    <mergeCell ref="B4:C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89"/>
  <sheetViews>
    <sheetView workbookViewId="0">
      <selection activeCell="I16" sqref="I16"/>
    </sheetView>
  </sheetViews>
  <sheetFormatPr defaultColWidth="8.6640625" defaultRowHeight="14.4" x14ac:dyDescent="0.3"/>
  <cols>
    <col min="1" max="1" width="15.6640625" style="191" bestFit="1" customWidth="1"/>
    <col min="2" max="2" width="15" style="191" bestFit="1" customWidth="1"/>
    <col min="3" max="3" width="19.6640625" style="40" customWidth="1"/>
    <col min="4" max="8" width="8.6640625" style="191"/>
    <col min="9" max="9" width="13.33203125" style="191" customWidth="1"/>
    <col min="10" max="10" width="23.6640625" style="191" bestFit="1" customWidth="1"/>
    <col min="11" max="16384" width="8.6640625" style="191"/>
  </cols>
  <sheetData>
    <row r="1" spans="1:10" ht="18" x14ac:dyDescent="0.35">
      <c r="A1" s="385" t="s">
        <v>332</v>
      </c>
      <c r="B1" s="385"/>
      <c r="C1" s="385"/>
    </row>
    <row r="2" spans="1:10" x14ac:dyDescent="0.3">
      <c r="A2" s="386" t="s">
        <v>333</v>
      </c>
      <c r="B2" s="386"/>
      <c r="C2" s="386"/>
    </row>
    <row r="3" spans="1:10" x14ac:dyDescent="0.3">
      <c r="B3" s="244">
        <f>AVERAGE(B6:B8789)</f>
        <v>3.7514630035123524</v>
      </c>
    </row>
    <row r="4" spans="1:10" x14ac:dyDescent="0.3">
      <c r="B4" s="40">
        <f>'Commercial Pivot'!C31</f>
        <v>31517.862481315395</v>
      </c>
    </row>
    <row r="5" spans="1:10" x14ac:dyDescent="0.3">
      <c r="A5" s="245" t="s">
        <v>334</v>
      </c>
      <c r="C5" s="40" t="s">
        <v>335</v>
      </c>
      <c r="D5" s="191" t="s">
        <v>107</v>
      </c>
    </row>
    <row r="6" spans="1:10" x14ac:dyDescent="0.3">
      <c r="A6" s="245">
        <v>43556</v>
      </c>
      <c r="B6" s="244">
        <f>C6/$B$4</f>
        <v>3.1545921777509274</v>
      </c>
      <c r="C6" s="40">
        <v>99426.002442986981</v>
      </c>
      <c r="D6" s="191">
        <f>HOUR(A6)</f>
        <v>0</v>
      </c>
      <c r="I6" s="191" t="s">
        <v>55</v>
      </c>
      <c r="J6" s="191" t="s">
        <v>336</v>
      </c>
    </row>
    <row r="7" spans="1:10" x14ac:dyDescent="0.3">
      <c r="A7" s="245">
        <v>43556.041666666664</v>
      </c>
      <c r="B7" s="244">
        <f t="shared" ref="B7:B70" si="0">C7/$B$4</f>
        <v>3.1832271403680297</v>
      </c>
      <c r="C7" s="40">
        <v>100328.51525691041</v>
      </c>
      <c r="D7" s="191">
        <f t="shared" ref="D7:D70" si="1">HOUR(A7)</f>
        <v>1</v>
      </c>
      <c r="I7" s="81">
        <v>0</v>
      </c>
      <c r="J7" s="17">
        <v>93603.965364125383</v>
      </c>
    </row>
    <row r="8" spans="1:10" x14ac:dyDescent="0.3">
      <c r="A8" s="245">
        <v>43556.083333333328</v>
      </c>
      <c r="B8" s="244">
        <f t="shared" si="0"/>
        <v>3.2399149034725512</v>
      </c>
      <c r="C8" s="40">
        <v>102115.19237881211</v>
      </c>
      <c r="D8" s="191">
        <f t="shared" si="1"/>
        <v>2</v>
      </c>
      <c r="I8" s="81">
        <v>1</v>
      </c>
      <c r="J8" s="17">
        <v>90996.117238683015</v>
      </c>
    </row>
    <row r="9" spans="1:10" x14ac:dyDescent="0.3">
      <c r="A9" s="245">
        <v>43556.124999999993</v>
      </c>
      <c r="B9" s="244">
        <f t="shared" si="0"/>
        <v>3.3343746479174117</v>
      </c>
      <c r="C9" s="40">
        <v>105092.36161424541</v>
      </c>
      <c r="D9" s="191">
        <f t="shared" si="1"/>
        <v>3</v>
      </c>
      <c r="I9" s="81">
        <v>2</v>
      </c>
      <c r="J9" s="17">
        <v>88878.331062194498</v>
      </c>
    </row>
    <row r="10" spans="1:10" x14ac:dyDescent="0.3">
      <c r="A10" s="245">
        <v>43556.166666666657</v>
      </c>
      <c r="B10" s="244">
        <f t="shared" si="0"/>
        <v>3.5831094567935735</v>
      </c>
      <c r="C10" s="40">
        <v>112931.95111472055</v>
      </c>
      <c r="D10" s="191">
        <f t="shared" si="1"/>
        <v>4</v>
      </c>
      <c r="I10" s="81">
        <v>3</v>
      </c>
      <c r="J10" s="17">
        <v>88652.870689123753</v>
      </c>
    </row>
    <row r="11" spans="1:10" x14ac:dyDescent="0.3">
      <c r="A11" s="245">
        <v>43556.208333333321</v>
      </c>
      <c r="B11" s="244">
        <f t="shared" si="0"/>
        <v>3.8680407434903565</v>
      </c>
      <c r="C11" s="40">
        <v>121912.37622545402</v>
      </c>
      <c r="D11" s="191">
        <f t="shared" si="1"/>
        <v>5</v>
      </c>
      <c r="I11" s="81">
        <v>4</v>
      </c>
      <c r="J11" s="17">
        <v>91066.182774090004</v>
      </c>
    </row>
    <row r="12" spans="1:10" x14ac:dyDescent="0.3">
      <c r="A12" s="245">
        <v>43556.249999999985</v>
      </c>
      <c r="B12" s="244">
        <f t="shared" si="0"/>
        <v>4.5296812527587029</v>
      </c>
      <c r="C12" s="40">
        <v>142765.87080864125</v>
      </c>
      <c r="D12" s="191">
        <f t="shared" si="1"/>
        <v>6</v>
      </c>
      <c r="I12" s="81">
        <v>5</v>
      </c>
      <c r="J12" s="17">
        <v>96916.065222137026</v>
      </c>
    </row>
    <row r="13" spans="1:10" x14ac:dyDescent="0.3">
      <c r="A13" s="245">
        <v>43556.29166666665</v>
      </c>
      <c r="B13" s="244">
        <f t="shared" si="0"/>
        <v>5.4684522496281947</v>
      </c>
      <c r="C13" s="40">
        <v>172353.92598942123</v>
      </c>
      <c r="D13" s="191">
        <f t="shared" si="1"/>
        <v>7</v>
      </c>
      <c r="I13" s="81">
        <v>6</v>
      </c>
      <c r="J13" s="17">
        <v>109592.70074548475</v>
      </c>
    </row>
    <row r="14" spans="1:10" x14ac:dyDescent="0.3">
      <c r="A14" s="245">
        <v>43556.333333333314</v>
      </c>
      <c r="B14" s="244">
        <f t="shared" si="0"/>
        <v>6.0825576307341027</v>
      </c>
      <c r="C14" s="40">
        <v>191709.21494015303</v>
      </c>
      <c r="D14" s="191">
        <f t="shared" si="1"/>
        <v>8</v>
      </c>
      <c r="I14" s="81">
        <v>7</v>
      </c>
      <c r="J14" s="17">
        <v>120370.27627345854</v>
      </c>
    </row>
    <row r="15" spans="1:10" x14ac:dyDescent="0.3">
      <c r="A15" s="245">
        <v>43556.374999999978</v>
      </c>
      <c r="B15" s="244">
        <f t="shared" si="0"/>
        <v>6.1054406850111391</v>
      </c>
      <c r="C15" s="40">
        <v>192430.43989800915</v>
      </c>
      <c r="D15" s="191">
        <f t="shared" si="1"/>
        <v>9</v>
      </c>
      <c r="I15" s="81">
        <v>8</v>
      </c>
      <c r="J15" s="17">
        <v>133739.25323897236</v>
      </c>
    </row>
    <row r="16" spans="1:10" x14ac:dyDescent="0.3">
      <c r="A16" s="245">
        <v>43556.416666666642</v>
      </c>
      <c r="B16" s="244">
        <f t="shared" si="0"/>
        <v>5.7640111376038181</v>
      </c>
      <c r="C16" s="40">
        <v>181669.31037576744</v>
      </c>
      <c r="D16" s="191">
        <f t="shared" si="1"/>
        <v>10</v>
      </c>
      <c r="I16" s="81">
        <v>9</v>
      </c>
      <c r="J16" s="17">
        <v>140860.45067268168</v>
      </c>
    </row>
    <row r="17" spans="1:10" x14ac:dyDescent="0.3">
      <c r="A17" s="245">
        <v>43556.458333333307</v>
      </c>
      <c r="B17" s="244">
        <f t="shared" si="0"/>
        <v>5.4036714511362662</v>
      </c>
      <c r="C17" s="40">
        <v>170312.17369112285</v>
      </c>
      <c r="D17" s="191">
        <f t="shared" si="1"/>
        <v>11</v>
      </c>
      <c r="I17" s="81">
        <v>10</v>
      </c>
      <c r="J17" s="17">
        <v>144417.77189016272</v>
      </c>
    </row>
    <row r="18" spans="1:10" x14ac:dyDescent="0.3">
      <c r="A18" s="245">
        <v>43556.499999999971</v>
      </c>
      <c r="B18" s="244">
        <f t="shared" si="0"/>
        <v>5.213766237103604</v>
      </c>
      <c r="C18" s="40">
        <v>164326.76727075662</v>
      </c>
      <c r="D18" s="191">
        <f t="shared" si="1"/>
        <v>12</v>
      </c>
      <c r="I18" s="81">
        <v>11</v>
      </c>
      <c r="J18" s="17">
        <v>144858.05393264806</v>
      </c>
    </row>
    <row r="19" spans="1:10" x14ac:dyDescent="0.3">
      <c r="A19" s="245">
        <v>43556.541666666635</v>
      </c>
      <c r="B19" s="244">
        <f t="shared" si="0"/>
        <v>5.1570046660093585</v>
      </c>
      <c r="C19" s="40">
        <v>162537.76387878478</v>
      </c>
      <c r="D19" s="191">
        <f t="shared" si="1"/>
        <v>13</v>
      </c>
      <c r="I19" s="81">
        <v>12</v>
      </c>
      <c r="J19" s="17">
        <v>145085.69565212695</v>
      </c>
    </row>
    <row r="20" spans="1:10" x14ac:dyDescent="0.3">
      <c r="A20" s="245">
        <v>43556.583333333299</v>
      </c>
      <c r="B20" s="244">
        <f t="shared" si="0"/>
        <v>5.0126349514084101</v>
      </c>
      <c r="C20" s="40">
        <v>157987.53906752536</v>
      </c>
      <c r="D20" s="191">
        <f t="shared" si="1"/>
        <v>14</v>
      </c>
      <c r="I20" s="81">
        <v>13</v>
      </c>
      <c r="J20" s="17">
        <v>145104.69994944244</v>
      </c>
    </row>
    <row r="21" spans="1:10" x14ac:dyDescent="0.3">
      <c r="A21" s="245">
        <v>43556.624999999964</v>
      </c>
      <c r="B21" s="244">
        <f t="shared" si="0"/>
        <v>4.8407925305089607</v>
      </c>
      <c r="C21" s="40">
        <v>152571.43327716019</v>
      </c>
      <c r="D21" s="191">
        <f t="shared" si="1"/>
        <v>15</v>
      </c>
      <c r="I21" s="81">
        <v>14</v>
      </c>
      <c r="J21" s="17">
        <v>144496.61387387424</v>
      </c>
    </row>
    <row r="22" spans="1:10" x14ac:dyDescent="0.3">
      <c r="A22" s="245">
        <v>43556.666666666628</v>
      </c>
      <c r="B22" s="244">
        <f t="shared" si="0"/>
        <v>4.2175851666784281</v>
      </c>
      <c r="C22" s="40">
        <v>132929.26928660637</v>
      </c>
      <c r="D22" s="191">
        <f t="shared" si="1"/>
        <v>16</v>
      </c>
      <c r="I22" s="81">
        <v>15</v>
      </c>
      <c r="J22" s="17">
        <v>141626.96547404237</v>
      </c>
    </row>
    <row r="23" spans="1:10" x14ac:dyDescent="0.3">
      <c r="A23" s="245">
        <v>43556.708333333292</v>
      </c>
      <c r="B23" s="244">
        <f t="shared" si="0"/>
        <v>3.7841184503682315</v>
      </c>
      <c r="C23" s="40">
        <v>119267.32493171423</v>
      </c>
      <c r="D23" s="191">
        <f t="shared" si="1"/>
        <v>17</v>
      </c>
      <c r="I23" s="81">
        <v>16</v>
      </c>
      <c r="J23" s="17">
        <v>133403.13335877852</v>
      </c>
    </row>
    <row r="24" spans="1:10" x14ac:dyDescent="0.3">
      <c r="A24" s="245">
        <v>43556.749999999956</v>
      </c>
      <c r="B24" s="244">
        <f t="shared" si="0"/>
        <v>3.4919524896968643</v>
      </c>
      <c r="C24" s="40">
        <v>110058.87836155268</v>
      </c>
      <c r="D24" s="191">
        <f t="shared" si="1"/>
        <v>18</v>
      </c>
      <c r="I24" s="81">
        <v>17</v>
      </c>
      <c r="J24" s="17">
        <v>126605.27103916561</v>
      </c>
    </row>
    <row r="25" spans="1:10" x14ac:dyDescent="0.3">
      <c r="A25" s="245">
        <v>43556.791666666621</v>
      </c>
      <c r="B25" s="244">
        <f t="shared" si="0"/>
        <v>3.4111253892535442</v>
      </c>
      <c r="C25" s="40">
        <v>107511.38092501665</v>
      </c>
      <c r="D25" s="191">
        <f t="shared" si="1"/>
        <v>19</v>
      </c>
      <c r="I25" s="81">
        <v>18</v>
      </c>
      <c r="J25" s="17">
        <v>121431.8506419528</v>
      </c>
    </row>
    <row r="26" spans="1:10" x14ac:dyDescent="0.3">
      <c r="A26" s="245">
        <v>43556.833333333285</v>
      </c>
      <c r="B26" s="244">
        <f t="shared" si="0"/>
        <v>3.5559404058475264</v>
      </c>
      <c r="C26" s="40">
        <v>112075.64070325519</v>
      </c>
      <c r="D26" s="191">
        <f t="shared" si="1"/>
        <v>20</v>
      </c>
      <c r="I26" s="81">
        <v>19</v>
      </c>
      <c r="J26" s="17">
        <v>117319.70214373809</v>
      </c>
    </row>
    <row r="27" spans="1:10" x14ac:dyDescent="0.3">
      <c r="A27" s="245">
        <v>43556.874999999949</v>
      </c>
      <c r="B27" s="244">
        <f t="shared" si="0"/>
        <v>3.5432978708578817</v>
      </c>
      <c r="C27" s="40">
        <v>111677.17502403635</v>
      </c>
      <c r="D27" s="191">
        <f t="shared" si="1"/>
        <v>21</v>
      </c>
      <c r="I27" s="81">
        <v>20</v>
      </c>
      <c r="J27" s="17">
        <v>112556.67749621953</v>
      </c>
    </row>
    <row r="28" spans="1:10" x14ac:dyDescent="0.3">
      <c r="A28" s="245">
        <v>43556.916666666613</v>
      </c>
      <c r="B28" s="244">
        <f t="shared" si="0"/>
        <v>3.4740102192411717</v>
      </c>
      <c r="C28" s="40">
        <v>109493.3763487276</v>
      </c>
      <c r="D28" s="191">
        <f t="shared" si="1"/>
        <v>22</v>
      </c>
      <c r="I28" s="81">
        <v>21</v>
      </c>
      <c r="J28" s="17">
        <v>107947.15153538456</v>
      </c>
    </row>
    <row r="29" spans="1:10" x14ac:dyDescent="0.3">
      <c r="A29" s="245">
        <v>43556.958333333278</v>
      </c>
      <c r="B29" s="244">
        <f t="shared" si="0"/>
        <v>3.4785768869858358</v>
      </c>
      <c r="C29" s="40">
        <v>109637.30795470177</v>
      </c>
      <c r="D29" s="191">
        <f t="shared" si="1"/>
        <v>23</v>
      </c>
      <c r="I29" s="81">
        <v>22</v>
      </c>
      <c r="J29" s="17">
        <v>101400.14338133675</v>
      </c>
    </row>
    <row r="30" spans="1:10" x14ac:dyDescent="0.3">
      <c r="A30" s="245">
        <v>43556.999999999942</v>
      </c>
      <c r="B30" s="244">
        <f t="shared" si="0"/>
        <v>3.4710925771589021</v>
      </c>
      <c r="C30" s="40">
        <v>109401.41850680893</v>
      </c>
      <c r="D30" s="191">
        <f t="shared" si="1"/>
        <v>0</v>
      </c>
      <c r="I30" s="81">
        <v>23</v>
      </c>
      <c r="J30" s="17">
        <v>96784.337512852944</v>
      </c>
    </row>
    <row r="31" spans="1:10" x14ac:dyDescent="0.3">
      <c r="A31" s="245">
        <v>43557.041666666606</v>
      </c>
      <c r="B31" s="244">
        <f t="shared" si="0"/>
        <v>3.5444863378893294</v>
      </c>
      <c r="C31" s="40">
        <v>111714.6329644971</v>
      </c>
      <c r="D31" s="191">
        <f t="shared" si="1"/>
        <v>1</v>
      </c>
      <c r="I31" s="81" t="s">
        <v>59</v>
      </c>
      <c r="J31" s="17">
        <v>118238.09504844458</v>
      </c>
    </row>
    <row r="32" spans="1:10" x14ac:dyDescent="0.3">
      <c r="A32" s="245">
        <v>43557.08333333327</v>
      </c>
      <c r="B32" s="244">
        <f t="shared" si="0"/>
        <v>3.5926549736366691</v>
      </c>
      <c r="C32" s="40">
        <v>113232.80540189432</v>
      </c>
      <c r="D32" s="191">
        <f t="shared" si="1"/>
        <v>2</v>
      </c>
    </row>
    <row r="33" spans="1:4" x14ac:dyDescent="0.3">
      <c r="A33" s="245">
        <v>43557.124999999935</v>
      </c>
      <c r="B33" s="244">
        <f t="shared" si="0"/>
        <v>3.6440656292875984</v>
      </c>
      <c r="C33" s="40">
        <v>114853.15937677457</v>
      </c>
      <c r="D33" s="191">
        <f t="shared" si="1"/>
        <v>3</v>
      </c>
    </row>
    <row r="34" spans="1:4" x14ac:dyDescent="0.3">
      <c r="A34" s="245">
        <v>43557.166666666599</v>
      </c>
      <c r="B34" s="244">
        <f t="shared" si="0"/>
        <v>3.7121696548382523</v>
      </c>
      <c r="C34" s="40">
        <v>116999.65268850407</v>
      </c>
      <c r="D34" s="191">
        <f t="shared" si="1"/>
        <v>4</v>
      </c>
    </row>
    <row r="35" spans="1:4" x14ac:dyDescent="0.3">
      <c r="A35" s="245">
        <v>43557.208333333263</v>
      </c>
      <c r="B35" s="244">
        <f t="shared" si="0"/>
        <v>3.9747873092248609</v>
      </c>
      <c r="C35" s="40">
        <v>125276.79980462682</v>
      </c>
      <c r="D35" s="191">
        <f t="shared" si="1"/>
        <v>5</v>
      </c>
    </row>
    <row r="36" spans="1:4" x14ac:dyDescent="0.3">
      <c r="A36" s="245">
        <v>43557.249999999927</v>
      </c>
      <c r="B36" s="244">
        <f t="shared" si="0"/>
        <v>4.5609762100281435</v>
      </c>
      <c r="C36" s="40">
        <v>143752.22096821811</v>
      </c>
      <c r="D36" s="191">
        <f t="shared" si="1"/>
        <v>6</v>
      </c>
    </row>
    <row r="37" spans="1:4" x14ac:dyDescent="0.3">
      <c r="A37" s="245">
        <v>43557.291666666591</v>
      </c>
      <c r="B37" s="244">
        <f t="shared" si="0"/>
        <v>5.2073814582138995</v>
      </c>
      <c r="C37" s="40">
        <v>164125.53268773732</v>
      </c>
      <c r="D37" s="191">
        <f t="shared" si="1"/>
        <v>7</v>
      </c>
    </row>
    <row r="38" spans="1:4" x14ac:dyDescent="0.3">
      <c r="A38" s="245">
        <v>43557.333333333256</v>
      </c>
      <c r="B38" s="244">
        <f t="shared" si="0"/>
        <v>5.6013104294051175</v>
      </c>
      <c r="C38" s="40">
        <v>176541.33182914817</v>
      </c>
      <c r="D38" s="191">
        <f t="shared" si="1"/>
        <v>8</v>
      </c>
    </row>
    <row r="39" spans="1:4" x14ac:dyDescent="0.3">
      <c r="A39" s="245">
        <v>43557.37499999992</v>
      </c>
      <c r="B39" s="244">
        <f t="shared" si="0"/>
        <v>5.8159645497740886</v>
      </c>
      <c r="C39" s="40">
        <v>183306.77087598512</v>
      </c>
      <c r="D39" s="191">
        <f t="shared" si="1"/>
        <v>9</v>
      </c>
    </row>
    <row r="40" spans="1:4" x14ac:dyDescent="0.3">
      <c r="A40" s="245">
        <v>43557.416666666584</v>
      </c>
      <c r="B40" s="244">
        <f t="shared" si="0"/>
        <v>5.4496950563440247</v>
      </c>
      <c r="C40" s="40">
        <v>171762.73935095532</v>
      </c>
      <c r="D40" s="191">
        <f t="shared" si="1"/>
        <v>10</v>
      </c>
    </row>
    <row r="41" spans="1:4" x14ac:dyDescent="0.3">
      <c r="A41" s="245">
        <v>43557.458333333248</v>
      </c>
      <c r="B41" s="244">
        <f t="shared" si="0"/>
        <v>5.2187996406315289</v>
      </c>
      <c r="C41" s="40">
        <v>164485.40939096274</v>
      </c>
      <c r="D41" s="191">
        <f t="shared" si="1"/>
        <v>11</v>
      </c>
    </row>
    <row r="42" spans="1:4" x14ac:dyDescent="0.3">
      <c r="A42" s="245">
        <v>43557.499999999913</v>
      </c>
      <c r="B42" s="244">
        <f t="shared" si="0"/>
        <v>5.159696470621884</v>
      </c>
      <c r="C42" s="40">
        <v>162622.60380638894</v>
      </c>
      <c r="D42" s="191">
        <f t="shared" si="1"/>
        <v>12</v>
      </c>
    </row>
    <row r="43" spans="1:4" x14ac:dyDescent="0.3">
      <c r="A43" s="245">
        <v>43557.541666666577</v>
      </c>
      <c r="B43" s="244">
        <f t="shared" si="0"/>
        <v>5.1118282571268496</v>
      </c>
      <c r="C43" s="40">
        <v>161113.9000362262</v>
      </c>
      <c r="D43" s="191">
        <f t="shared" si="1"/>
        <v>13</v>
      </c>
    </row>
    <row r="44" spans="1:4" x14ac:dyDescent="0.3">
      <c r="A44" s="245">
        <v>43557.583333333241</v>
      </c>
      <c r="B44" s="244">
        <f t="shared" si="0"/>
        <v>5.0230130232776595</v>
      </c>
      <c r="C44" s="40">
        <v>158314.63370952156</v>
      </c>
      <c r="D44" s="191">
        <f t="shared" si="1"/>
        <v>14</v>
      </c>
    </row>
    <row r="45" spans="1:4" x14ac:dyDescent="0.3">
      <c r="A45" s="245">
        <v>43557.624999999905</v>
      </c>
      <c r="B45" s="244">
        <f t="shared" si="0"/>
        <v>4.7078713802645078</v>
      </c>
      <c r="C45" s="40">
        <v>148382.04274289726</v>
      </c>
      <c r="D45" s="191">
        <f t="shared" si="1"/>
        <v>15</v>
      </c>
    </row>
    <row r="46" spans="1:4" x14ac:dyDescent="0.3">
      <c r="A46" s="245">
        <v>43557.66666666657</v>
      </c>
      <c r="B46" s="244">
        <f t="shared" si="0"/>
        <v>4.3173287100659739</v>
      </c>
      <c r="C46" s="40">
        <v>136072.97257049414</v>
      </c>
      <c r="D46" s="191">
        <f t="shared" si="1"/>
        <v>16</v>
      </c>
    </row>
    <row r="47" spans="1:4" x14ac:dyDescent="0.3">
      <c r="A47" s="245">
        <v>43557.708333333234</v>
      </c>
      <c r="B47" s="244">
        <f t="shared" si="0"/>
        <v>3.7211547100163895</v>
      </c>
      <c r="C47" s="40">
        <v>117282.84242199564</v>
      </c>
      <c r="D47" s="191">
        <f t="shared" si="1"/>
        <v>17</v>
      </c>
    </row>
    <row r="48" spans="1:4" x14ac:dyDescent="0.3">
      <c r="A48" s="245">
        <v>43557.749999999898</v>
      </c>
      <c r="B48" s="244">
        <f t="shared" si="0"/>
        <v>3.5435651671698043</v>
      </c>
      <c r="C48" s="40">
        <v>111685.59963243728</v>
      </c>
      <c r="D48" s="191">
        <f t="shared" si="1"/>
        <v>18</v>
      </c>
    </row>
    <row r="49" spans="1:4" x14ac:dyDescent="0.3">
      <c r="A49" s="245">
        <v>43557.791666666562</v>
      </c>
      <c r="B49" s="244">
        <f t="shared" si="0"/>
        <v>3.4764472902822581</v>
      </c>
      <c r="C49" s="40">
        <v>109570.18761865776</v>
      </c>
      <c r="D49" s="191">
        <f t="shared" si="1"/>
        <v>19</v>
      </c>
    </row>
    <row r="50" spans="1:4" x14ac:dyDescent="0.3">
      <c r="A50" s="245">
        <v>43557.833333333227</v>
      </c>
      <c r="B50" s="244">
        <f t="shared" si="0"/>
        <v>3.5488158545900372</v>
      </c>
      <c r="C50" s="40">
        <v>111851.09007648057</v>
      </c>
      <c r="D50" s="191">
        <f t="shared" si="1"/>
        <v>20</v>
      </c>
    </row>
    <row r="51" spans="1:4" x14ac:dyDescent="0.3">
      <c r="A51" s="245">
        <v>43557.874999999891</v>
      </c>
      <c r="B51" s="244">
        <f t="shared" si="0"/>
        <v>3.4889157856958053</v>
      </c>
      <c r="C51" s="40">
        <v>109963.16794245085</v>
      </c>
      <c r="D51" s="191">
        <f t="shared" si="1"/>
        <v>21</v>
      </c>
    </row>
    <row r="52" spans="1:4" x14ac:dyDescent="0.3">
      <c r="A52" s="245">
        <v>43557.916666666555</v>
      </c>
      <c r="B52" s="244">
        <f t="shared" si="0"/>
        <v>3.3142279102813963</v>
      </c>
      <c r="C52" s="40">
        <v>104457.37950798635</v>
      </c>
      <c r="D52" s="191">
        <f t="shared" si="1"/>
        <v>22</v>
      </c>
    </row>
    <row r="53" spans="1:4" x14ac:dyDescent="0.3">
      <c r="A53" s="245">
        <v>43557.958333333219</v>
      </c>
      <c r="B53" s="244">
        <f t="shared" si="0"/>
        <v>3.2746956515086536</v>
      </c>
      <c r="C53" s="40">
        <v>103211.40721241127</v>
      </c>
      <c r="D53" s="191">
        <f t="shared" si="1"/>
        <v>23</v>
      </c>
    </row>
    <row r="54" spans="1:4" x14ac:dyDescent="0.3">
      <c r="A54" s="245">
        <v>43557.999999999884</v>
      </c>
      <c r="B54" s="244">
        <f t="shared" si="0"/>
        <v>3.2794309122636349</v>
      </c>
      <c r="C54" s="40">
        <v>103360.65250969994</v>
      </c>
      <c r="D54" s="191">
        <f t="shared" si="1"/>
        <v>0</v>
      </c>
    </row>
    <row r="55" spans="1:4" x14ac:dyDescent="0.3">
      <c r="A55" s="245">
        <v>43558.041666666548</v>
      </c>
      <c r="B55" s="244">
        <f t="shared" si="0"/>
        <v>3.3161526246442397</v>
      </c>
      <c r="C55" s="40">
        <v>104518.04239059026</v>
      </c>
      <c r="D55" s="191">
        <f t="shared" si="1"/>
        <v>1</v>
      </c>
    </row>
    <row r="56" spans="1:4" x14ac:dyDescent="0.3">
      <c r="A56" s="245">
        <v>43558.083333333212</v>
      </c>
      <c r="B56" s="244">
        <f t="shared" si="0"/>
        <v>3.4306582944561534</v>
      </c>
      <c r="C56" s="40">
        <v>108127.01634505307</v>
      </c>
      <c r="D56" s="191">
        <f t="shared" si="1"/>
        <v>2</v>
      </c>
    </row>
    <row r="57" spans="1:4" x14ac:dyDescent="0.3">
      <c r="A57" s="245">
        <v>43558.124999999876</v>
      </c>
      <c r="B57" s="244">
        <f t="shared" si="0"/>
        <v>3.4737196409173463</v>
      </c>
      <c r="C57" s="40">
        <v>109484.21794107721</v>
      </c>
      <c r="D57" s="191">
        <f t="shared" si="1"/>
        <v>3</v>
      </c>
    </row>
    <row r="58" spans="1:4" x14ac:dyDescent="0.3">
      <c r="A58" s="245">
        <v>43558.166666666541</v>
      </c>
      <c r="B58" s="244">
        <f t="shared" si="0"/>
        <v>3.6988538571421783</v>
      </c>
      <c r="C58" s="40">
        <v>116579.96720789019</v>
      </c>
      <c r="D58" s="191">
        <f t="shared" si="1"/>
        <v>4</v>
      </c>
    </row>
    <row r="59" spans="1:4" x14ac:dyDescent="0.3">
      <c r="A59" s="245">
        <v>43558.208333333205</v>
      </c>
      <c r="B59" s="244">
        <f t="shared" si="0"/>
        <v>4.017847147467557</v>
      </c>
      <c r="C59" s="40">
        <v>126633.95386482781</v>
      </c>
      <c r="D59" s="191">
        <f t="shared" si="1"/>
        <v>5</v>
      </c>
    </row>
    <row r="60" spans="1:4" x14ac:dyDescent="0.3">
      <c r="A60" s="245">
        <v>43558.249999999869</v>
      </c>
      <c r="B60" s="244">
        <f t="shared" si="0"/>
        <v>4.5476465077243073</v>
      </c>
      <c r="C60" s="40">
        <v>143332.09724408892</v>
      </c>
      <c r="D60" s="191">
        <f t="shared" si="1"/>
        <v>6</v>
      </c>
    </row>
    <row r="61" spans="1:4" x14ac:dyDescent="0.3">
      <c r="A61" s="245">
        <v>43558.291666666533</v>
      </c>
      <c r="B61" s="244">
        <f t="shared" si="0"/>
        <v>5.2524807306222963</v>
      </c>
      <c r="C61" s="40">
        <v>165546.96535351255</v>
      </c>
      <c r="D61" s="191">
        <f t="shared" si="1"/>
        <v>7</v>
      </c>
    </row>
    <row r="62" spans="1:4" x14ac:dyDescent="0.3">
      <c r="A62" s="245">
        <v>43558.333333333198</v>
      </c>
      <c r="B62" s="244">
        <f t="shared" si="0"/>
        <v>5.4794782202430206</v>
      </c>
      <c r="C62" s="40">
        <v>172701.44101498235</v>
      </c>
      <c r="D62" s="191">
        <f t="shared" si="1"/>
        <v>8</v>
      </c>
    </row>
    <row r="63" spans="1:4" x14ac:dyDescent="0.3">
      <c r="A63" s="245">
        <v>43558.374999999862</v>
      </c>
      <c r="B63" s="244">
        <f t="shared" si="0"/>
        <v>5.5443791369103463</v>
      </c>
      <c r="C63" s="40">
        <v>174746.97918141444</v>
      </c>
      <c r="D63" s="191">
        <f t="shared" si="1"/>
        <v>9</v>
      </c>
    </row>
    <row r="64" spans="1:4" x14ac:dyDescent="0.3">
      <c r="A64" s="245">
        <v>43558.416666666526</v>
      </c>
      <c r="B64" s="244">
        <f t="shared" si="0"/>
        <v>5.2015747069344718</v>
      </c>
      <c r="C64" s="40">
        <v>163942.51629944911</v>
      </c>
      <c r="D64" s="191">
        <f t="shared" si="1"/>
        <v>10</v>
      </c>
    </row>
    <row r="65" spans="1:4" x14ac:dyDescent="0.3">
      <c r="A65" s="245">
        <v>43558.45833333319</v>
      </c>
      <c r="B65" s="244">
        <f t="shared" si="0"/>
        <v>4.8894927147590055</v>
      </c>
      <c r="C65" s="40">
        <v>154106.35898716783</v>
      </c>
      <c r="D65" s="191">
        <f t="shared" si="1"/>
        <v>11</v>
      </c>
    </row>
    <row r="66" spans="1:4" x14ac:dyDescent="0.3">
      <c r="A66" s="245">
        <v>43558.499999999854</v>
      </c>
      <c r="B66" s="244">
        <f t="shared" si="0"/>
        <v>4.8743864994663184</v>
      </c>
      <c r="C66" s="40">
        <v>153630.24337095977</v>
      </c>
      <c r="D66" s="191">
        <f t="shared" si="1"/>
        <v>12</v>
      </c>
    </row>
    <row r="67" spans="1:4" x14ac:dyDescent="0.3">
      <c r="A67" s="245">
        <v>43558.541666666519</v>
      </c>
      <c r="B67" s="244">
        <f t="shared" si="0"/>
        <v>4.7560352762787215</v>
      </c>
      <c r="C67" s="40">
        <v>149900.06579403763</v>
      </c>
      <c r="D67" s="191">
        <f t="shared" si="1"/>
        <v>13</v>
      </c>
    </row>
    <row r="68" spans="1:4" x14ac:dyDescent="0.3">
      <c r="A68" s="245">
        <v>43558.583333333183</v>
      </c>
      <c r="B68" s="244">
        <f t="shared" si="0"/>
        <v>4.5585860019674289</v>
      </c>
      <c r="C68" s="40">
        <v>143676.88671925876</v>
      </c>
      <c r="D68" s="191">
        <f t="shared" si="1"/>
        <v>14</v>
      </c>
    </row>
    <row r="69" spans="1:4" x14ac:dyDescent="0.3">
      <c r="A69" s="245">
        <v>43558.624999999847</v>
      </c>
      <c r="B69" s="244">
        <f t="shared" si="0"/>
        <v>4.3856219596709449</v>
      </c>
      <c r="C69" s="40">
        <v>138225.42981994577</v>
      </c>
      <c r="D69" s="191">
        <f t="shared" si="1"/>
        <v>15</v>
      </c>
    </row>
    <row r="70" spans="1:4" x14ac:dyDescent="0.3">
      <c r="A70" s="245">
        <v>43558.666666666511</v>
      </c>
      <c r="B70" s="244">
        <f t="shared" si="0"/>
        <v>4.192607221268438</v>
      </c>
      <c r="C70" s="40">
        <v>132142.0178381085</v>
      </c>
      <c r="D70" s="191">
        <f t="shared" si="1"/>
        <v>16</v>
      </c>
    </row>
    <row r="71" spans="1:4" x14ac:dyDescent="0.3">
      <c r="A71" s="245">
        <v>43558.708333333176</v>
      </c>
      <c r="B71" s="244">
        <f t="shared" ref="B71:B134" si="2">C71/$B$4</f>
        <v>3.7925585428887247</v>
      </c>
      <c r="C71" s="40">
        <v>119533.33860710471</v>
      </c>
      <c r="D71" s="191">
        <f t="shared" ref="D71:D134" si="3">HOUR(A71)</f>
        <v>17</v>
      </c>
    </row>
    <row r="72" spans="1:4" x14ac:dyDescent="0.3">
      <c r="A72" s="245">
        <v>43558.74999999984</v>
      </c>
      <c r="B72" s="244">
        <f t="shared" si="2"/>
        <v>3.590988041891912</v>
      </c>
      <c r="C72" s="40">
        <v>113180.26727639732</v>
      </c>
      <c r="D72" s="191">
        <f t="shared" si="3"/>
        <v>18</v>
      </c>
    </row>
    <row r="73" spans="1:4" x14ac:dyDescent="0.3">
      <c r="A73" s="245">
        <v>43558.791666666504</v>
      </c>
      <c r="B73" s="244">
        <f t="shared" si="2"/>
        <v>3.4874899815606581</v>
      </c>
      <c r="C73" s="40">
        <v>109918.22964379398</v>
      </c>
      <c r="D73" s="191">
        <f t="shared" si="3"/>
        <v>19</v>
      </c>
    </row>
    <row r="74" spans="1:4" x14ac:dyDescent="0.3">
      <c r="A74" s="245">
        <v>43558.833333333168</v>
      </c>
      <c r="B74" s="244">
        <f t="shared" si="2"/>
        <v>3.3043729503513606</v>
      </c>
      <c r="C74" s="40">
        <v>104146.77223615261</v>
      </c>
      <c r="D74" s="191">
        <f t="shared" si="3"/>
        <v>20</v>
      </c>
    </row>
    <row r="75" spans="1:4" x14ac:dyDescent="0.3">
      <c r="A75" s="245">
        <v>43558.874999999833</v>
      </c>
      <c r="B75" s="244">
        <f t="shared" si="2"/>
        <v>3.2175022746213888</v>
      </c>
      <c r="C75" s="40">
        <v>101408.79422483641</v>
      </c>
      <c r="D75" s="191">
        <f t="shared" si="3"/>
        <v>21</v>
      </c>
    </row>
    <row r="76" spans="1:4" x14ac:dyDescent="0.3">
      <c r="A76" s="245">
        <v>43558.916666666497</v>
      </c>
      <c r="B76" s="244">
        <f t="shared" si="2"/>
        <v>3.0486267812144154</v>
      </c>
      <c r="C76" s="40">
        <v>96086.199647171146</v>
      </c>
      <c r="D76" s="191">
        <f t="shared" si="3"/>
        <v>22</v>
      </c>
    </row>
    <row r="77" spans="1:4" x14ac:dyDescent="0.3">
      <c r="A77" s="245">
        <v>43558.958333333161</v>
      </c>
      <c r="B77" s="244">
        <f t="shared" si="2"/>
        <v>2.8948041115674656</v>
      </c>
      <c r="C77" s="40">
        <v>91238.037898729774</v>
      </c>
      <c r="D77" s="191">
        <f t="shared" si="3"/>
        <v>23</v>
      </c>
    </row>
    <row r="78" spans="1:4" x14ac:dyDescent="0.3">
      <c r="A78" s="245">
        <v>43558.999999999825</v>
      </c>
      <c r="B78" s="244">
        <f t="shared" si="2"/>
        <v>2.7734825480676251</v>
      </c>
      <c r="C78" s="40">
        <v>87414.241544323624</v>
      </c>
      <c r="D78" s="191">
        <f t="shared" si="3"/>
        <v>0</v>
      </c>
    </row>
    <row r="79" spans="1:4" x14ac:dyDescent="0.3">
      <c r="A79" s="245">
        <v>43559.04166666649</v>
      </c>
      <c r="B79" s="244">
        <f t="shared" si="2"/>
        <v>2.7071155457575182</v>
      </c>
      <c r="C79" s="40">
        <v>85322.495492216534</v>
      </c>
      <c r="D79" s="191">
        <f t="shared" si="3"/>
        <v>1</v>
      </c>
    </row>
    <row r="80" spans="1:4" x14ac:dyDescent="0.3">
      <c r="A80" s="245">
        <v>43559.083333333154</v>
      </c>
      <c r="B80" s="244">
        <f t="shared" si="2"/>
        <v>2.8008168656095971</v>
      </c>
      <c r="C80" s="40">
        <v>88275.760805632104</v>
      </c>
      <c r="D80" s="191">
        <f t="shared" si="3"/>
        <v>2</v>
      </c>
    </row>
    <row r="81" spans="1:4" x14ac:dyDescent="0.3">
      <c r="A81" s="245">
        <v>43559.124999999818</v>
      </c>
      <c r="B81" s="244">
        <f t="shared" si="2"/>
        <v>2.8112822824499513</v>
      </c>
      <c r="C81" s="40">
        <v>88605.608374416028</v>
      </c>
      <c r="D81" s="191">
        <f t="shared" si="3"/>
        <v>3</v>
      </c>
    </row>
    <row r="82" spans="1:4" x14ac:dyDescent="0.3">
      <c r="A82" s="245">
        <v>43559.166666666482</v>
      </c>
      <c r="B82" s="244">
        <f t="shared" si="2"/>
        <v>2.9854420901604386</v>
      </c>
      <c r="C82" s="40">
        <v>94094.753243607498</v>
      </c>
      <c r="D82" s="191">
        <f t="shared" si="3"/>
        <v>4</v>
      </c>
    </row>
    <row r="83" spans="1:4" x14ac:dyDescent="0.3">
      <c r="A83" s="245">
        <v>43559.208333333147</v>
      </c>
      <c r="B83" s="244">
        <f t="shared" si="2"/>
        <v>3.2376600655984782</v>
      </c>
      <c r="C83" s="40">
        <v>102044.12470877942</v>
      </c>
      <c r="D83" s="191">
        <f t="shared" si="3"/>
        <v>5</v>
      </c>
    </row>
    <row r="84" spans="1:4" x14ac:dyDescent="0.3">
      <c r="A84" s="245">
        <v>43559.249999999811</v>
      </c>
      <c r="B84" s="244">
        <f t="shared" si="2"/>
        <v>3.8235211389874042</v>
      </c>
      <c r="C84" s="40">
        <v>120509.21345300741</v>
      </c>
      <c r="D84" s="191">
        <f t="shared" si="3"/>
        <v>6</v>
      </c>
    </row>
    <row r="85" spans="1:4" x14ac:dyDescent="0.3">
      <c r="A85" s="245">
        <v>43559.291666666475</v>
      </c>
      <c r="B85" s="244">
        <f t="shared" si="2"/>
        <v>4.3976785235348972</v>
      </c>
      <c r="C85" s="40">
        <v>138605.426941807</v>
      </c>
      <c r="D85" s="191">
        <f t="shared" si="3"/>
        <v>7</v>
      </c>
    </row>
    <row r="86" spans="1:4" x14ac:dyDescent="0.3">
      <c r="A86" s="245">
        <v>43559.333333333139</v>
      </c>
      <c r="B86" s="244">
        <f t="shared" si="2"/>
        <v>4.8356881499411344</v>
      </c>
      <c r="C86" s="40">
        <v>152410.55411237114</v>
      </c>
      <c r="D86" s="191">
        <f t="shared" si="3"/>
        <v>8</v>
      </c>
    </row>
    <row r="87" spans="1:4" x14ac:dyDescent="0.3">
      <c r="A87" s="245">
        <v>43559.374999999804</v>
      </c>
      <c r="B87" s="244">
        <f t="shared" si="2"/>
        <v>4.8570807000160077</v>
      </c>
      <c r="C87" s="40">
        <v>153084.80156375564</v>
      </c>
      <c r="D87" s="191">
        <f t="shared" si="3"/>
        <v>9</v>
      </c>
    </row>
    <row r="88" spans="1:4" x14ac:dyDescent="0.3">
      <c r="A88" s="245">
        <v>43559.416666666468</v>
      </c>
      <c r="B88" s="244">
        <f t="shared" si="2"/>
        <v>4.7069127002544864</v>
      </c>
      <c r="C88" s="40">
        <v>148351.82719817781</v>
      </c>
      <c r="D88" s="191">
        <f t="shared" si="3"/>
        <v>10</v>
      </c>
    </row>
    <row r="89" spans="1:4" x14ac:dyDescent="0.3">
      <c r="A89" s="245">
        <v>43559.458333333132</v>
      </c>
      <c r="B89" s="244">
        <f t="shared" si="2"/>
        <v>4.436350315106786</v>
      </c>
      <c r="C89" s="40">
        <v>139824.27915047589</v>
      </c>
      <c r="D89" s="191">
        <f t="shared" si="3"/>
        <v>11</v>
      </c>
    </row>
    <row r="90" spans="1:4" x14ac:dyDescent="0.3">
      <c r="A90" s="245">
        <v>43559.499999999796</v>
      </c>
      <c r="B90" s="244">
        <f t="shared" si="2"/>
        <v>4.6824370503717478</v>
      </c>
      <c r="C90" s="40">
        <v>147580.40703103284</v>
      </c>
      <c r="D90" s="191">
        <f t="shared" si="3"/>
        <v>12</v>
      </c>
    </row>
    <row r="91" spans="1:4" x14ac:dyDescent="0.3">
      <c r="A91" s="245">
        <v>43559.541666666461</v>
      </c>
      <c r="B91" s="244">
        <f t="shared" si="2"/>
        <v>4.6070773620530048</v>
      </c>
      <c r="C91" s="40">
        <v>145205.23073796791</v>
      </c>
      <c r="D91" s="191">
        <f t="shared" si="3"/>
        <v>13</v>
      </c>
    </row>
    <row r="92" spans="1:4" x14ac:dyDescent="0.3">
      <c r="A92" s="245">
        <v>43559.583333333125</v>
      </c>
      <c r="B92" s="244">
        <f t="shared" si="2"/>
        <v>4.6318271345829949</v>
      </c>
      <c r="C92" s="40">
        <v>145985.29066501197</v>
      </c>
      <c r="D92" s="191">
        <f t="shared" si="3"/>
        <v>14</v>
      </c>
    </row>
    <row r="93" spans="1:4" x14ac:dyDescent="0.3">
      <c r="A93" s="245">
        <v>43559.624999999789</v>
      </c>
      <c r="B93" s="244">
        <f t="shared" si="2"/>
        <v>4.651185693835056</v>
      </c>
      <c r="C93" s="40">
        <v>146595.43107335482</v>
      </c>
      <c r="D93" s="191">
        <f t="shared" si="3"/>
        <v>15</v>
      </c>
    </row>
    <row r="94" spans="1:4" x14ac:dyDescent="0.3">
      <c r="A94" s="245">
        <v>43559.666666666453</v>
      </c>
      <c r="B94" s="244">
        <f t="shared" si="2"/>
        <v>4.2870712624491389</v>
      </c>
      <c r="C94" s="40">
        <v>135119.32249747115</v>
      </c>
      <c r="D94" s="191">
        <f t="shared" si="3"/>
        <v>16</v>
      </c>
    </row>
    <row r="95" spans="1:4" x14ac:dyDescent="0.3">
      <c r="A95" s="245">
        <v>43559.708333333117</v>
      </c>
      <c r="B95" s="244">
        <f t="shared" si="2"/>
        <v>3.7728972922971202</v>
      </c>
      <c r="C95" s="40">
        <v>118913.65801474785</v>
      </c>
      <c r="D95" s="191">
        <f t="shared" si="3"/>
        <v>17</v>
      </c>
    </row>
    <row r="96" spans="1:4" x14ac:dyDescent="0.3">
      <c r="A96" s="245">
        <v>43559.749999999782</v>
      </c>
      <c r="B96" s="244">
        <f t="shared" si="2"/>
        <v>3.5471287351831968</v>
      </c>
      <c r="C96" s="40">
        <v>111797.91567902621</v>
      </c>
      <c r="D96" s="191">
        <f t="shared" si="3"/>
        <v>18</v>
      </c>
    </row>
    <row r="97" spans="1:4" x14ac:dyDescent="0.3">
      <c r="A97" s="245">
        <v>43559.791666666446</v>
      </c>
      <c r="B97" s="244">
        <f t="shared" si="2"/>
        <v>3.3914616949392875</v>
      </c>
      <c r="C97" s="40">
        <v>106891.62331174528</v>
      </c>
      <c r="D97" s="191">
        <f t="shared" si="3"/>
        <v>19</v>
      </c>
    </row>
    <row r="98" spans="1:4" x14ac:dyDescent="0.3">
      <c r="A98" s="245">
        <v>43559.83333333311</v>
      </c>
      <c r="B98" s="244">
        <f t="shared" si="2"/>
        <v>3.3797429699955646</v>
      </c>
      <c r="C98" s="40">
        <v>106522.27415051266</v>
      </c>
      <c r="D98" s="191">
        <f t="shared" si="3"/>
        <v>20</v>
      </c>
    </row>
    <row r="99" spans="1:4" x14ac:dyDescent="0.3">
      <c r="A99" s="245">
        <v>43559.874999999774</v>
      </c>
      <c r="B99" s="244">
        <f t="shared" si="2"/>
        <v>3.3335160061210276</v>
      </c>
      <c r="C99" s="40">
        <v>105065.29906018627</v>
      </c>
      <c r="D99" s="191">
        <f t="shared" si="3"/>
        <v>21</v>
      </c>
    </row>
    <row r="100" spans="1:4" x14ac:dyDescent="0.3">
      <c r="A100" s="245">
        <v>43559.916666666439</v>
      </c>
      <c r="B100" s="244">
        <f t="shared" si="2"/>
        <v>2.9615271982332652</v>
      </c>
      <c r="C100" s="40">
        <v>93341.006968591333</v>
      </c>
      <c r="D100" s="191">
        <f t="shared" si="3"/>
        <v>22</v>
      </c>
    </row>
    <row r="101" spans="1:4" x14ac:dyDescent="0.3">
      <c r="A101" s="245">
        <v>43559.958333333103</v>
      </c>
      <c r="B101" s="244">
        <f t="shared" si="2"/>
        <v>2.7045247752490797</v>
      </c>
      <c r="C101" s="40">
        <v>85240.839943610918</v>
      </c>
      <c r="D101" s="191">
        <f t="shared" si="3"/>
        <v>23</v>
      </c>
    </row>
    <row r="102" spans="1:4" x14ac:dyDescent="0.3">
      <c r="A102" s="245">
        <v>43559.999999999767</v>
      </c>
      <c r="B102" s="244">
        <f t="shared" si="2"/>
        <v>2.590920038160645</v>
      </c>
      <c r="C102" s="40">
        <v>81660.261462831637</v>
      </c>
      <c r="D102" s="191">
        <f t="shared" si="3"/>
        <v>0</v>
      </c>
    </row>
    <row r="103" spans="1:4" x14ac:dyDescent="0.3">
      <c r="A103" s="245">
        <v>43560.041666666431</v>
      </c>
      <c r="B103" s="244">
        <f t="shared" si="2"/>
        <v>2.6097805309955437</v>
      </c>
      <c r="C103" s="40">
        <v>82254.703882331814</v>
      </c>
      <c r="D103" s="191">
        <f t="shared" si="3"/>
        <v>1</v>
      </c>
    </row>
    <row r="104" spans="1:4" x14ac:dyDescent="0.3">
      <c r="A104" s="245">
        <v>43560.083333333096</v>
      </c>
      <c r="B104" s="244">
        <f t="shared" si="2"/>
        <v>2.6431067133463104</v>
      </c>
      <c r="C104" s="40">
        <v>83305.073914690525</v>
      </c>
      <c r="D104" s="191">
        <f t="shared" si="3"/>
        <v>2</v>
      </c>
    </row>
    <row r="105" spans="1:4" x14ac:dyDescent="0.3">
      <c r="A105" s="245">
        <v>43560.12499999976</v>
      </c>
      <c r="B105" s="244">
        <f t="shared" si="2"/>
        <v>2.6743987192197318</v>
      </c>
      <c r="C105" s="40">
        <v>84291.331052573529</v>
      </c>
      <c r="D105" s="191">
        <f t="shared" si="3"/>
        <v>3</v>
      </c>
    </row>
    <row r="106" spans="1:4" x14ac:dyDescent="0.3">
      <c r="A106" s="245">
        <v>43560.166666666424</v>
      </c>
      <c r="B106" s="244">
        <f t="shared" si="2"/>
        <v>2.6369392046628044</v>
      </c>
      <c r="C106" s="40">
        <v>83110.687224151465</v>
      </c>
      <c r="D106" s="191">
        <f t="shared" si="3"/>
        <v>4</v>
      </c>
    </row>
    <row r="107" spans="1:4" x14ac:dyDescent="0.3">
      <c r="A107" s="245">
        <v>43560.208333333088</v>
      </c>
      <c r="B107" s="244">
        <f t="shared" si="2"/>
        <v>2.6735930437231019</v>
      </c>
      <c r="C107" s="40">
        <v>84265.937883066188</v>
      </c>
      <c r="D107" s="191">
        <f t="shared" si="3"/>
        <v>5</v>
      </c>
    </row>
    <row r="108" spans="1:4" x14ac:dyDescent="0.3">
      <c r="A108" s="245">
        <v>43560.249999999753</v>
      </c>
      <c r="B108" s="244">
        <f t="shared" si="2"/>
        <v>3.0002539407150115</v>
      </c>
      <c r="C108" s="40">
        <v>94561.591112480324</v>
      </c>
      <c r="D108" s="191">
        <f t="shared" si="3"/>
        <v>6</v>
      </c>
    </row>
    <row r="109" spans="1:4" x14ac:dyDescent="0.3">
      <c r="A109" s="245">
        <v>43560.291666666417</v>
      </c>
      <c r="B109" s="244">
        <f t="shared" si="2"/>
        <v>3.5232675932432405</v>
      </c>
      <c r="C109" s="40">
        <v>111045.86348871552</v>
      </c>
      <c r="D109" s="191">
        <f t="shared" si="3"/>
        <v>7</v>
      </c>
    </row>
    <row r="110" spans="1:4" x14ac:dyDescent="0.3">
      <c r="A110" s="245">
        <v>43560.333333333081</v>
      </c>
      <c r="B110" s="244">
        <f t="shared" si="2"/>
        <v>3.8238908188685472</v>
      </c>
      <c r="C110" s="40">
        <v>120520.86497266339</v>
      </c>
      <c r="D110" s="191">
        <f t="shared" si="3"/>
        <v>8</v>
      </c>
    </row>
    <row r="111" spans="1:4" x14ac:dyDescent="0.3">
      <c r="A111" s="245">
        <v>43560.374999999745</v>
      </c>
      <c r="B111" s="244">
        <f t="shared" si="2"/>
        <v>4.178437851215234</v>
      </c>
      <c r="C111" s="40">
        <v>131695.42958132474</v>
      </c>
      <c r="D111" s="191">
        <f t="shared" si="3"/>
        <v>9</v>
      </c>
    </row>
    <row r="112" spans="1:4" x14ac:dyDescent="0.3">
      <c r="A112" s="245">
        <v>43560.41666666641</v>
      </c>
      <c r="B112" s="244">
        <f t="shared" si="2"/>
        <v>4.2085074499513713</v>
      </c>
      <c r="C112" s="40">
        <v>132643.15905915864</v>
      </c>
      <c r="D112" s="191">
        <f t="shared" si="3"/>
        <v>10</v>
      </c>
    </row>
    <row r="113" spans="1:4" x14ac:dyDescent="0.3">
      <c r="A113" s="245">
        <v>43560.458333333074</v>
      </c>
      <c r="B113" s="244">
        <f t="shared" si="2"/>
        <v>4.1733891587763594</v>
      </c>
      <c r="C113" s="40">
        <v>131536.30558732583</v>
      </c>
      <c r="D113" s="191">
        <f t="shared" si="3"/>
        <v>11</v>
      </c>
    </row>
    <row r="114" spans="1:4" x14ac:dyDescent="0.3">
      <c r="A114" s="245">
        <v>43560.499999999738</v>
      </c>
      <c r="B114" s="244">
        <f t="shared" si="2"/>
        <v>4.2805385273005063</v>
      </c>
      <c r="C114" s="40">
        <v>134913.42464942968</v>
      </c>
      <c r="D114" s="191">
        <f t="shared" si="3"/>
        <v>12</v>
      </c>
    </row>
    <row r="115" spans="1:4" x14ac:dyDescent="0.3">
      <c r="A115" s="245">
        <v>43560.541666666402</v>
      </c>
      <c r="B115" s="244">
        <f t="shared" si="2"/>
        <v>4.3274675696739839</v>
      </c>
      <c r="C115" s="40">
        <v>136392.52775333676</v>
      </c>
      <c r="D115" s="191">
        <f t="shared" si="3"/>
        <v>13</v>
      </c>
    </row>
    <row r="116" spans="1:4" x14ac:dyDescent="0.3">
      <c r="A116" s="245">
        <v>43560.583333333067</v>
      </c>
      <c r="B116" s="244">
        <f t="shared" si="2"/>
        <v>4.1538561779235694</v>
      </c>
      <c r="C116" s="40">
        <v>130920.66778295743</v>
      </c>
      <c r="D116" s="191">
        <f t="shared" si="3"/>
        <v>14</v>
      </c>
    </row>
    <row r="117" spans="1:4" x14ac:dyDescent="0.3">
      <c r="A117" s="245">
        <v>43560.624999999731</v>
      </c>
      <c r="B117" s="244">
        <f t="shared" si="2"/>
        <v>4.0487900388365619</v>
      </c>
      <c r="C117" s="40">
        <v>127609.20765977039</v>
      </c>
      <c r="D117" s="191">
        <f t="shared" si="3"/>
        <v>15</v>
      </c>
    </row>
    <row r="118" spans="1:4" x14ac:dyDescent="0.3">
      <c r="A118" s="245">
        <v>43560.666666666395</v>
      </c>
      <c r="B118" s="244">
        <f t="shared" si="2"/>
        <v>3.8541181417464907</v>
      </c>
      <c r="C118" s="40">
        <v>121473.56557830873</v>
      </c>
      <c r="D118" s="191">
        <f t="shared" si="3"/>
        <v>16</v>
      </c>
    </row>
    <row r="119" spans="1:4" x14ac:dyDescent="0.3">
      <c r="A119" s="245">
        <v>43560.708333333059</v>
      </c>
      <c r="B119" s="244">
        <f t="shared" si="2"/>
        <v>3.49597557703982</v>
      </c>
      <c r="C119" s="40">
        <v>110185.67747517828</v>
      </c>
      <c r="D119" s="191">
        <f t="shared" si="3"/>
        <v>17</v>
      </c>
    </row>
    <row r="120" spans="1:4" x14ac:dyDescent="0.3">
      <c r="A120" s="245">
        <v>43560.749999999724</v>
      </c>
      <c r="B120" s="244">
        <f t="shared" si="2"/>
        <v>3.287169893780495</v>
      </c>
      <c r="C120" s="40">
        <v>103604.56866489377</v>
      </c>
      <c r="D120" s="191">
        <f t="shared" si="3"/>
        <v>18</v>
      </c>
    </row>
    <row r="121" spans="1:4" x14ac:dyDescent="0.3">
      <c r="A121" s="245">
        <v>43560.791666666388</v>
      </c>
      <c r="B121" s="244">
        <f t="shared" si="2"/>
        <v>3.1230848277141727</v>
      </c>
      <c r="C121" s="40">
        <v>98432.958117377872</v>
      </c>
      <c r="D121" s="191">
        <f t="shared" si="3"/>
        <v>19</v>
      </c>
    </row>
    <row r="122" spans="1:4" x14ac:dyDescent="0.3">
      <c r="A122" s="245">
        <v>43560.833333333052</v>
      </c>
      <c r="B122" s="244">
        <f t="shared" si="2"/>
        <v>3.1153848814336453</v>
      </c>
      <c r="C122" s="40">
        <v>98190.2722693947</v>
      </c>
      <c r="D122" s="191">
        <f t="shared" si="3"/>
        <v>20</v>
      </c>
    </row>
    <row r="123" spans="1:4" x14ac:dyDescent="0.3">
      <c r="A123" s="245">
        <v>43560.874999999716</v>
      </c>
      <c r="B123" s="244">
        <f t="shared" si="2"/>
        <v>3.1182399143788815</v>
      </c>
      <c r="C123" s="40">
        <v>98280.256805142271</v>
      </c>
      <c r="D123" s="191">
        <f t="shared" si="3"/>
        <v>21</v>
      </c>
    </row>
    <row r="124" spans="1:4" x14ac:dyDescent="0.3">
      <c r="A124" s="245">
        <v>43560.91666666638</v>
      </c>
      <c r="B124" s="244">
        <f t="shared" si="2"/>
        <v>2.8923152208108318</v>
      </c>
      <c r="C124" s="40">
        <v>91159.593382131163</v>
      </c>
      <c r="D124" s="191">
        <f t="shared" si="3"/>
        <v>22</v>
      </c>
    </row>
    <row r="125" spans="1:4" x14ac:dyDescent="0.3">
      <c r="A125" s="245">
        <v>43560.958333333045</v>
      </c>
      <c r="B125" s="244">
        <f t="shared" si="2"/>
        <v>2.6903715981491332</v>
      </c>
      <c r="C125" s="40">
        <v>84794.762054101098</v>
      </c>
      <c r="D125" s="191">
        <f t="shared" si="3"/>
        <v>23</v>
      </c>
    </row>
    <row r="126" spans="1:4" x14ac:dyDescent="0.3">
      <c r="A126" s="245">
        <v>43560.999999999709</v>
      </c>
      <c r="B126" s="244">
        <f t="shared" si="2"/>
        <v>2.6091649438305815</v>
      </c>
      <c r="C126" s="40">
        <v>82235.301890721268</v>
      </c>
      <c r="D126" s="191">
        <f t="shared" si="3"/>
        <v>0</v>
      </c>
    </row>
    <row r="127" spans="1:4" x14ac:dyDescent="0.3">
      <c r="A127" s="245">
        <v>43561.041666666373</v>
      </c>
      <c r="B127" s="244">
        <f t="shared" si="2"/>
        <v>2.453623681389367</v>
      </c>
      <c r="C127" s="40">
        <v>77332.973770928889</v>
      </c>
      <c r="D127" s="191">
        <f t="shared" si="3"/>
        <v>1</v>
      </c>
    </row>
    <row r="128" spans="1:4" x14ac:dyDescent="0.3">
      <c r="A128" s="245">
        <v>43561.083333333037</v>
      </c>
      <c r="B128" s="244">
        <f t="shared" si="2"/>
        <v>2.4419352341074019</v>
      </c>
      <c r="C128" s="40">
        <v>76964.578896875813</v>
      </c>
      <c r="D128" s="191">
        <f t="shared" si="3"/>
        <v>2</v>
      </c>
    </row>
    <row r="129" spans="1:4" x14ac:dyDescent="0.3">
      <c r="A129" s="245">
        <v>43561.124999999702</v>
      </c>
      <c r="B129" s="244">
        <f t="shared" si="2"/>
        <v>2.4060492708004402</v>
      </c>
      <c r="C129" s="40">
        <v>75833.530040357451</v>
      </c>
      <c r="D129" s="191">
        <f t="shared" si="3"/>
        <v>3</v>
      </c>
    </row>
    <row r="130" spans="1:4" x14ac:dyDescent="0.3">
      <c r="A130" s="245">
        <v>43561.166666666366</v>
      </c>
      <c r="B130" s="244">
        <f t="shared" si="2"/>
        <v>2.3845619691723341</v>
      </c>
      <c r="C130" s="40">
        <v>75156.296222548262</v>
      </c>
      <c r="D130" s="191">
        <f t="shared" si="3"/>
        <v>4</v>
      </c>
    </row>
    <row r="131" spans="1:4" x14ac:dyDescent="0.3">
      <c r="A131" s="245">
        <v>43561.20833333303</v>
      </c>
      <c r="B131" s="244">
        <f t="shared" si="2"/>
        <v>2.4513628883789722</v>
      </c>
      <c r="C131" s="40">
        <v>77261.718407728549</v>
      </c>
      <c r="D131" s="191">
        <f t="shared" si="3"/>
        <v>5</v>
      </c>
    </row>
    <row r="132" spans="1:4" x14ac:dyDescent="0.3">
      <c r="A132" s="245">
        <v>43561.249999999694</v>
      </c>
      <c r="B132" s="244">
        <f t="shared" si="2"/>
        <v>2.694815656383216</v>
      </c>
      <c r="C132" s="40">
        <v>84934.829270381888</v>
      </c>
      <c r="D132" s="191">
        <f t="shared" si="3"/>
        <v>6</v>
      </c>
    </row>
    <row r="133" spans="1:4" x14ac:dyDescent="0.3">
      <c r="A133" s="245">
        <v>43561.291666666359</v>
      </c>
      <c r="B133" s="244">
        <f t="shared" si="2"/>
        <v>2.7155748264295752</v>
      </c>
      <c r="C133" s="40">
        <v>85589.113937129267</v>
      </c>
      <c r="D133" s="191">
        <f t="shared" si="3"/>
        <v>7</v>
      </c>
    </row>
    <row r="134" spans="1:4" x14ac:dyDescent="0.3">
      <c r="A134" s="245">
        <v>43561.333333333023</v>
      </c>
      <c r="B134" s="244">
        <f t="shared" si="2"/>
        <v>2.9267163628410628</v>
      </c>
      <c r="C134" s="40">
        <v>92243.843845840194</v>
      </c>
      <c r="D134" s="191">
        <f t="shared" si="3"/>
        <v>8</v>
      </c>
    </row>
    <row r="135" spans="1:4" x14ac:dyDescent="0.3">
      <c r="A135" s="245">
        <v>43561.374999999687</v>
      </c>
      <c r="B135" s="244">
        <f t="shared" ref="B135:B198" si="4">C135/$B$4</f>
        <v>3.0956663841473433</v>
      </c>
      <c r="C135" s="40">
        <v>97568.787383586838</v>
      </c>
      <c r="D135" s="191">
        <f t="shared" ref="D135:D198" si="5">HOUR(A135)</f>
        <v>9</v>
      </c>
    </row>
    <row r="136" spans="1:4" x14ac:dyDescent="0.3">
      <c r="A136" s="245">
        <v>43561.416666666351</v>
      </c>
      <c r="B136" s="244">
        <f t="shared" si="4"/>
        <v>3.173554346680949</v>
      </c>
      <c r="C136" s="40">
        <v>100023.64947567087</v>
      </c>
      <c r="D136" s="191">
        <f t="shared" si="5"/>
        <v>10</v>
      </c>
    </row>
    <row r="137" spans="1:4" x14ac:dyDescent="0.3">
      <c r="A137" s="245">
        <v>43561.458333333016</v>
      </c>
      <c r="B137" s="244">
        <f t="shared" si="4"/>
        <v>3.268311425330015</v>
      </c>
      <c r="C137" s="40">
        <v>103010.19004966332</v>
      </c>
      <c r="D137" s="191">
        <f t="shared" si="5"/>
        <v>11</v>
      </c>
    </row>
    <row r="138" spans="1:4" x14ac:dyDescent="0.3">
      <c r="A138" s="245">
        <v>43561.49999999968</v>
      </c>
      <c r="B138" s="244">
        <f t="shared" si="4"/>
        <v>3.2144395414612288</v>
      </c>
      <c r="C138" s="40">
        <v>101312.26342227752</v>
      </c>
      <c r="D138" s="191">
        <f t="shared" si="5"/>
        <v>12</v>
      </c>
    </row>
    <row r="139" spans="1:4" x14ac:dyDescent="0.3">
      <c r="A139" s="245">
        <v>43561.541666666344</v>
      </c>
      <c r="B139" s="244">
        <f t="shared" si="4"/>
        <v>3.2452753792338664</v>
      </c>
      <c r="C139" s="40">
        <v>102284.14311669167</v>
      </c>
      <c r="D139" s="191">
        <f t="shared" si="5"/>
        <v>13</v>
      </c>
    </row>
    <row r="140" spans="1:4" x14ac:dyDescent="0.3">
      <c r="A140" s="245">
        <v>43561.583333333008</v>
      </c>
      <c r="B140" s="244">
        <f t="shared" si="4"/>
        <v>3.2467204752945196</v>
      </c>
      <c r="C140" s="40">
        <v>102329.68945560363</v>
      </c>
      <c r="D140" s="191">
        <f t="shared" si="5"/>
        <v>14</v>
      </c>
    </row>
    <row r="141" spans="1:4" x14ac:dyDescent="0.3">
      <c r="A141" s="245">
        <v>43561.624999999673</v>
      </c>
      <c r="B141" s="244">
        <f t="shared" si="4"/>
        <v>3.2779175988538025</v>
      </c>
      <c r="C141" s="40">
        <v>103312.95610575771</v>
      </c>
      <c r="D141" s="191">
        <f t="shared" si="5"/>
        <v>15</v>
      </c>
    </row>
    <row r="142" spans="1:4" x14ac:dyDescent="0.3">
      <c r="A142" s="245">
        <v>43561.666666666337</v>
      </c>
      <c r="B142" s="244">
        <f t="shared" si="4"/>
        <v>3.1196143655203477</v>
      </c>
      <c r="C142" s="40">
        <v>98323.576567206299</v>
      </c>
      <c r="D142" s="191">
        <f t="shared" si="5"/>
        <v>16</v>
      </c>
    </row>
    <row r="143" spans="1:4" x14ac:dyDescent="0.3">
      <c r="A143" s="245">
        <v>43561.708333333001</v>
      </c>
      <c r="B143" s="244">
        <f t="shared" si="4"/>
        <v>3.059955188564905</v>
      </c>
      <c r="C143" s="40">
        <v>96443.246832176199</v>
      </c>
      <c r="D143" s="191">
        <f t="shared" si="5"/>
        <v>17</v>
      </c>
    </row>
    <row r="144" spans="1:4" x14ac:dyDescent="0.3">
      <c r="A144" s="245">
        <v>43561.749999999665</v>
      </c>
      <c r="B144" s="244">
        <f t="shared" si="4"/>
        <v>3.075041193244572</v>
      </c>
      <c r="C144" s="40">
        <v>96918.72545306242</v>
      </c>
      <c r="D144" s="191">
        <f t="shared" si="5"/>
        <v>18</v>
      </c>
    </row>
    <row r="145" spans="1:4" x14ac:dyDescent="0.3">
      <c r="A145" s="245">
        <v>43561.79166666633</v>
      </c>
      <c r="B145" s="244">
        <f t="shared" si="4"/>
        <v>3.1084274590726464</v>
      </c>
      <c r="C145" s="40">
        <v>97970.989188196312</v>
      </c>
      <c r="D145" s="191">
        <f t="shared" si="5"/>
        <v>19</v>
      </c>
    </row>
    <row r="146" spans="1:4" x14ac:dyDescent="0.3">
      <c r="A146" s="245">
        <v>43561.833333332994</v>
      </c>
      <c r="B146" s="244">
        <f t="shared" si="4"/>
        <v>3.128888526387529</v>
      </c>
      <c r="C146" s="40">
        <v>98615.87829404771</v>
      </c>
      <c r="D146" s="191">
        <f t="shared" si="5"/>
        <v>20</v>
      </c>
    </row>
    <row r="147" spans="1:4" x14ac:dyDescent="0.3">
      <c r="A147" s="245">
        <v>43561.874999999658</v>
      </c>
      <c r="B147" s="244">
        <f t="shared" si="4"/>
        <v>3.0111085139094778</v>
      </c>
      <c r="C147" s="40">
        <v>94903.704057716881</v>
      </c>
      <c r="D147" s="191">
        <f t="shared" si="5"/>
        <v>21</v>
      </c>
    </row>
    <row r="148" spans="1:4" x14ac:dyDescent="0.3">
      <c r="A148" s="245">
        <v>43561.916666666322</v>
      </c>
      <c r="B148" s="244">
        <f t="shared" si="4"/>
        <v>2.7984433120326644</v>
      </c>
      <c r="C148" s="40">
        <v>88200.951470402302</v>
      </c>
      <c r="D148" s="191">
        <f t="shared" si="5"/>
        <v>22</v>
      </c>
    </row>
    <row r="149" spans="1:4" x14ac:dyDescent="0.3">
      <c r="A149" s="245">
        <v>43561.958333332987</v>
      </c>
      <c r="B149" s="244">
        <f t="shared" si="4"/>
        <v>2.6543670574352478</v>
      </c>
      <c r="C149" s="40">
        <v>83659.975891177935</v>
      </c>
      <c r="D149" s="191">
        <f t="shared" si="5"/>
        <v>23</v>
      </c>
    </row>
    <row r="150" spans="1:4" x14ac:dyDescent="0.3">
      <c r="A150" s="245">
        <v>43561.999999999651</v>
      </c>
      <c r="B150" s="244">
        <f t="shared" si="4"/>
        <v>2.5186539953437674</v>
      </c>
      <c r="C150" s="40">
        <v>79382.590263260441</v>
      </c>
      <c r="D150" s="191">
        <f t="shared" si="5"/>
        <v>0</v>
      </c>
    </row>
    <row r="151" spans="1:4" x14ac:dyDescent="0.3">
      <c r="A151" s="245">
        <v>43562.041666666315</v>
      </c>
      <c r="B151" s="244">
        <f t="shared" si="4"/>
        <v>2.3833421873252294</v>
      </c>
      <c r="C151" s="40">
        <v>75117.851306034019</v>
      </c>
      <c r="D151" s="191">
        <f t="shared" si="5"/>
        <v>1</v>
      </c>
    </row>
    <row r="152" spans="1:4" x14ac:dyDescent="0.3">
      <c r="A152" s="245">
        <v>43562.083333332979</v>
      </c>
      <c r="B152" s="244">
        <f t="shared" si="4"/>
        <v>2.4179927821026546</v>
      </c>
      <c r="C152" s="40">
        <v>76209.963987124691</v>
      </c>
      <c r="D152" s="191">
        <f t="shared" si="5"/>
        <v>2</v>
      </c>
    </row>
    <row r="153" spans="1:4" x14ac:dyDescent="0.3">
      <c r="A153" s="245">
        <v>43562.124999999643</v>
      </c>
      <c r="B153" s="244">
        <f t="shared" si="4"/>
        <v>2.380234175252729</v>
      </c>
      <c r="C153" s="40">
        <v>75019.893408942677</v>
      </c>
      <c r="D153" s="191">
        <f t="shared" si="5"/>
        <v>3</v>
      </c>
    </row>
    <row r="154" spans="1:4" x14ac:dyDescent="0.3">
      <c r="A154" s="245">
        <v>43562.166666666308</v>
      </c>
      <c r="B154" s="244">
        <f t="shared" si="4"/>
        <v>2.4383699794536691</v>
      </c>
      <c r="C154" s="40">
        <v>76852.209690988588</v>
      </c>
      <c r="D154" s="191">
        <f t="shared" si="5"/>
        <v>4</v>
      </c>
    </row>
    <row r="155" spans="1:4" x14ac:dyDescent="0.3">
      <c r="A155" s="245">
        <v>43562.208333332972</v>
      </c>
      <c r="B155" s="244">
        <f t="shared" si="4"/>
        <v>2.5118474123642791</v>
      </c>
      <c r="C155" s="40">
        <v>79168.06131694527</v>
      </c>
      <c r="D155" s="191">
        <f t="shared" si="5"/>
        <v>5</v>
      </c>
    </row>
    <row r="156" spans="1:4" x14ac:dyDescent="0.3">
      <c r="A156" s="245">
        <v>43562.249999999636</v>
      </c>
      <c r="B156" s="244">
        <f t="shared" si="4"/>
        <v>2.6229307177179986</v>
      </c>
      <c r="C156" s="40">
        <v>82669.169659053761</v>
      </c>
      <c r="D156" s="191">
        <f t="shared" si="5"/>
        <v>6</v>
      </c>
    </row>
    <row r="157" spans="1:4" x14ac:dyDescent="0.3">
      <c r="A157" s="245">
        <v>43562.2916666663</v>
      </c>
      <c r="B157" s="244">
        <f t="shared" si="4"/>
        <v>2.8425466944743905</v>
      </c>
      <c r="C157" s="40">
        <v>89590.995813161484</v>
      </c>
      <c r="D157" s="191">
        <f t="shared" si="5"/>
        <v>7</v>
      </c>
    </row>
    <row r="158" spans="1:4" x14ac:dyDescent="0.3">
      <c r="A158" s="245">
        <v>43562.333333332965</v>
      </c>
      <c r="B158" s="244">
        <f t="shared" si="4"/>
        <v>2.9109500329256366</v>
      </c>
      <c r="C158" s="40">
        <v>91746.922827730741</v>
      </c>
      <c r="D158" s="191">
        <f t="shared" si="5"/>
        <v>8</v>
      </c>
    </row>
    <row r="159" spans="1:4" x14ac:dyDescent="0.3">
      <c r="A159" s="245">
        <v>43562.374999999629</v>
      </c>
      <c r="B159" s="244">
        <f t="shared" si="4"/>
        <v>3.0401056958013499</v>
      </c>
      <c r="C159" s="40">
        <v>95817.633248930593</v>
      </c>
      <c r="D159" s="191">
        <f t="shared" si="5"/>
        <v>9</v>
      </c>
    </row>
    <row r="160" spans="1:4" x14ac:dyDescent="0.3">
      <c r="A160" s="245">
        <v>43562.416666666293</v>
      </c>
      <c r="B160" s="244">
        <f t="shared" si="4"/>
        <v>2.9860136930544394</v>
      </c>
      <c r="C160" s="40">
        <v>94112.768945014541</v>
      </c>
      <c r="D160" s="191">
        <f t="shared" si="5"/>
        <v>10</v>
      </c>
    </row>
    <row r="161" spans="1:4" x14ac:dyDescent="0.3">
      <c r="A161" s="245">
        <v>43562.458333332957</v>
      </c>
      <c r="B161" s="244">
        <f t="shared" si="4"/>
        <v>3.0344813599427063</v>
      </c>
      <c r="C161" s="40">
        <v>95640.366204789141</v>
      </c>
      <c r="D161" s="191">
        <f t="shared" si="5"/>
        <v>11</v>
      </c>
    </row>
    <row r="162" spans="1:4" x14ac:dyDescent="0.3">
      <c r="A162" s="245">
        <v>43562.499999999622</v>
      </c>
      <c r="B162" s="244">
        <f t="shared" si="4"/>
        <v>3.1156862926369948</v>
      </c>
      <c r="C162" s="40">
        <v>98199.772106252203</v>
      </c>
      <c r="D162" s="191">
        <f t="shared" si="5"/>
        <v>12</v>
      </c>
    </row>
    <row r="163" spans="1:4" x14ac:dyDescent="0.3">
      <c r="A163" s="245">
        <v>43562.541666666286</v>
      </c>
      <c r="B163" s="244">
        <f t="shared" si="4"/>
        <v>3.1090915186029151</v>
      </c>
      <c r="C163" s="40">
        <v>97991.91892515072</v>
      </c>
      <c r="D163" s="191">
        <f t="shared" si="5"/>
        <v>13</v>
      </c>
    </row>
    <row r="164" spans="1:4" x14ac:dyDescent="0.3">
      <c r="A164" s="245">
        <v>43562.58333333295</v>
      </c>
      <c r="B164" s="244">
        <f t="shared" si="4"/>
        <v>3.0711686145776063</v>
      </c>
      <c r="C164" s="40">
        <v>96796.670051188921</v>
      </c>
      <c r="D164" s="191">
        <f t="shared" si="5"/>
        <v>14</v>
      </c>
    </row>
    <row r="165" spans="1:4" x14ac:dyDescent="0.3">
      <c r="A165" s="245">
        <v>43562.624999999614</v>
      </c>
      <c r="B165" s="244">
        <f t="shared" si="4"/>
        <v>3.006327943597999</v>
      </c>
      <c r="C165" s="40">
        <v>94753.030700057439</v>
      </c>
      <c r="D165" s="191">
        <f t="shared" si="5"/>
        <v>15</v>
      </c>
    </row>
    <row r="166" spans="1:4" x14ac:dyDescent="0.3">
      <c r="A166" s="245">
        <v>43562.666666666279</v>
      </c>
      <c r="B166" s="244">
        <f t="shared" si="4"/>
        <v>2.9851009870611631</v>
      </c>
      <c r="C166" s="40">
        <v>94084.002403032588</v>
      </c>
      <c r="D166" s="191">
        <f t="shared" si="5"/>
        <v>16</v>
      </c>
    </row>
    <row r="167" spans="1:4" x14ac:dyDescent="0.3">
      <c r="A167" s="245">
        <v>43562.708333332943</v>
      </c>
      <c r="B167" s="244">
        <f t="shared" si="4"/>
        <v>2.9829369674212391</v>
      </c>
      <c r="C167" s="40">
        <v>94015.797129614599</v>
      </c>
      <c r="D167" s="191">
        <f t="shared" si="5"/>
        <v>17</v>
      </c>
    </row>
    <row r="168" spans="1:4" x14ac:dyDescent="0.3">
      <c r="A168" s="245">
        <v>43562.749999999607</v>
      </c>
      <c r="B168" s="244">
        <f t="shared" si="4"/>
        <v>2.9511263223927986</v>
      </c>
      <c r="C168" s="40">
        <v>93013.193594166267</v>
      </c>
      <c r="D168" s="191">
        <f t="shared" si="5"/>
        <v>18</v>
      </c>
    </row>
    <row r="169" spans="1:4" x14ac:dyDescent="0.3">
      <c r="A169" s="245">
        <v>43562.791666666271</v>
      </c>
      <c r="B169" s="244">
        <f t="shared" si="4"/>
        <v>2.884443996981815</v>
      </c>
      <c r="C169" s="40">
        <v>90911.509231928561</v>
      </c>
      <c r="D169" s="191">
        <f t="shared" si="5"/>
        <v>19</v>
      </c>
    </row>
    <row r="170" spans="1:4" x14ac:dyDescent="0.3">
      <c r="A170" s="245">
        <v>43562.833333332936</v>
      </c>
      <c r="B170" s="244">
        <f t="shared" si="4"/>
        <v>2.8880896177887152</v>
      </c>
      <c r="C170" s="40">
        <v>91026.411407179461</v>
      </c>
      <c r="D170" s="191">
        <f t="shared" si="5"/>
        <v>20</v>
      </c>
    </row>
    <row r="171" spans="1:4" x14ac:dyDescent="0.3">
      <c r="A171" s="245">
        <v>43562.8749999996</v>
      </c>
      <c r="B171" s="244">
        <f t="shared" si="4"/>
        <v>2.7597736786444678</v>
      </c>
      <c r="C171" s="40">
        <v>86982.167283070245</v>
      </c>
      <c r="D171" s="191">
        <f t="shared" si="5"/>
        <v>21</v>
      </c>
    </row>
    <row r="172" spans="1:4" x14ac:dyDescent="0.3">
      <c r="A172" s="245">
        <v>43562.916666666264</v>
      </c>
      <c r="B172" s="244">
        <f t="shared" si="4"/>
        <v>2.6296818984383652</v>
      </c>
      <c r="C172" s="40">
        <v>82881.952444584793</v>
      </c>
      <c r="D172" s="191">
        <f t="shared" si="5"/>
        <v>22</v>
      </c>
    </row>
    <row r="173" spans="1:4" x14ac:dyDescent="0.3">
      <c r="A173" s="245">
        <v>43562.958333332928</v>
      </c>
      <c r="B173" s="244">
        <f t="shared" si="4"/>
        <v>2.5743898017265638</v>
      </c>
      <c r="C173" s="40">
        <v>81139.263744118638</v>
      </c>
      <c r="D173" s="191">
        <f t="shared" si="5"/>
        <v>23</v>
      </c>
    </row>
    <row r="174" spans="1:4" x14ac:dyDescent="0.3">
      <c r="A174" s="245">
        <v>43562.999999999593</v>
      </c>
      <c r="B174" s="244">
        <f t="shared" si="4"/>
        <v>2.5421961904631316</v>
      </c>
      <c r="C174" s="40">
        <v>80124.589931540861</v>
      </c>
      <c r="D174" s="191">
        <f t="shared" si="5"/>
        <v>0</v>
      </c>
    </row>
    <row r="175" spans="1:4" x14ac:dyDescent="0.3">
      <c r="A175" s="245">
        <v>43563.041666666257</v>
      </c>
      <c r="B175" s="244">
        <f t="shared" si="4"/>
        <v>2.3890081277500199</v>
      </c>
      <c r="C175" s="40">
        <v>75296.429637169887</v>
      </c>
      <c r="D175" s="191">
        <f t="shared" si="5"/>
        <v>1</v>
      </c>
    </row>
    <row r="176" spans="1:4" x14ac:dyDescent="0.3">
      <c r="A176" s="245">
        <v>43563.083333332921</v>
      </c>
      <c r="B176" s="244">
        <f t="shared" si="4"/>
        <v>2.4087001015782294</v>
      </c>
      <c r="C176" s="40">
        <v>75917.078560273061</v>
      </c>
      <c r="D176" s="191">
        <f t="shared" si="5"/>
        <v>2</v>
      </c>
    </row>
    <row r="177" spans="1:4" x14ac:dyDescent="0.3">
      <c r="A177" s="245">
        <v>43563.124999999585</v>
      </c>
      <c r="B177" s="244">
        <f t="shared" si="4"/>
        <v>2.3521281397142784</v>
      </c>
      <c r="C177" s="40">
        <v>74134.05124594683</v>
      </c>
      <c r="D177" s="191">
        <f t="shared" si="5"/>
        <v>3</v>
      </c>
    </row>
    <row r="178" spans="1:4" x14ac:dyDescent="0.3">
      <c r="A178" s="245">
        <v>43563.16666666625</v>
      </c>
      <c r="B178" s="244">
        <f t="shared" si="4"/>
        <v>2.4107745308141544</v>
      </c>
      <c r="C178" s="40">
        <v>75982.460135658155</v>
      </c>
      <c r="D178" s="191">
        <f t="shared" si="5"/>
        <v>4</v>
      </c>
    </row>
    <row r="179" spans="1:4" x14ac:dyDescent="0.3">
      <c r="A179" s="245">
        <v>43563.208333332914</v>
      </c>
      <c r="B179" s="244">
        <f t="shared" si="4"/>
        <v>2.6860623565073878</v>
      </c>
      <c r="C179" s="40">
        <v>84658.943968637817</v>
      </c>
      <c r="D179" s="191">
        <f t="shared" si="5"/>
        <v>5</v>
      </c>
    </row>
    <row r="180" spans="1:4" x14ac:dyDescent="0.3">
      <c r="A180" s="245">
        <v>43563.249999999578</v>
      </c>
      <c r="B180" s="244">
        <f t="shared" si="4"/>
        <v>3.213403044205402</v>
      </c>
      <c r="C180" s="40">
        <v>101279.59524430611</v>
      </c>
      <c r="D180" s="191">
        <f t="shared" si="5"/>
        <v>6</v>
      </c>
    </row>
    <row r="181" spans="1:4" x14ac:dyDescent="0.3">
      <c r="A181" s="245">
        <v>43563.291666666242</v>
      </c>
      <c r="B181" s="244">
        <f t="shared" si="4"/>
        <v>3.7697918850957803</v>
      </c>
      <c r="C181" s="40">
        <v>118815.78221762754</v>
      </c>
      <c r="D181" s="191">
        <f t="shared" si="5"/>
        <v>7</v>
      </c>
    </row>
    <row r="182" spans="1:4" x14ac:dyDescent="0.3">
      <c r="A182" s="245">
        <v>43563.333333332906</v>
      </c>
      <c r="B182" s="244">
        <f t="shared" si="4"/>
        <v>4.3697207332729961</v>
      </c>
      <c r="C182" s="40">
        <v>137724.25715305097</v>
      </c>
      <c r="D182" s="191">
        <f t="shared" si="5"/>
        <v>8</v>
      </c>
    </row>
    <row r="183" spans="1:4" x14ac:dyDescent="0.3">
      <c r="A183" s="245">
        <v>43563.374999999571</v>
      </c>
      <c r="B183" s="244">
        <f t="shared" si="4"/>
        <v>4.6143681969367298</v>
      </c>
      <c r="C183" s="40">
        <v>145435.02226920711</v>
      </c>
      <c r="D183" s="191">
        <f t="shared" si="5"/>
        <v>9</v>
      </c>
    </row>
    <row r="184" spans="1:4" x14ac:dyDescent="0.3">
      <c r="A184" s="245">
        <v>43563.416666666235</v>
      </c>
      <c r="B184" s="244">
        <f t="shared" si="4"/>
        <v>4.8613531144138165</v>
      </c>
      <c r="C184" s="40">
        <v>153219.45893320898</v>
      </c>
      <c r="D184" s="191">
        <f t="shared" si="5"/>
        <v>10</v>
      </c>
    </row>
    <row r="185" spans="1:4" x14ac:dyDescent="0.3">
      <c r="A185" s="245">
        <v>43563.458333332899</v>
      </c>
      <c r="B185" s="244">
        <f t="shared" si="4"/>
        <v>4.7682544035933967</v>
      </c>
      <c r="C185" s="40">
        <v>150285.18656838324</v>
      </c>
      <c r="D185" s="191">
        <f t="shared" si="5"/>
        <v>11</v>
      </c>
    </row>
    <row r="186" spans="1:4" x14ac:dyDescent="0.3">
      <c r="A186" s="245">
        <v>43563.499999999563</v>
      </c>
      <c r="B186" s="244">
        <f t="shared" si="4"/>
        <v>4.8157338046757472</v>
      </c>
      <c r="C186" s="40">
        <v>151781.63580239197</v>
      </c>
      <c r="D186" s="191">
        <f t="shared" si="5"/>
        <v>12</v>
      </c>
    </row>
    <row r="187" spans="1:4" x14ac:dyDescent="0.3">
      <c r="A187" s="245">
        <v>43563.541666666228</v>
      </c>
      <c r="B187" s="244">
        <f t="shared" si="4"/>
        <v>4.8531634777702992</v>
      </c>
      <c r="C187" s="40">
        <v>152961.33909170664</v>
      </c>
      <c r="D187" s="191">
        <f t="shared" si="5"/>
        <v>13</v>
      </c>
    </row>
    <row r="188" spans="1:4" x14ac:dyDescent="0.3">
      <c r="A188" s="245">
        <v>43563.583333332892</v>
      </c>
      <c r="B188" s="244">
        <f t="shared" si="4"/>
        <v>4.7041895391521793</v>
      </c>
      <c r="C188" s="40">
        <v>148265.99898104082</v>
      </c>
      <c r="D188" s="191">
        <f t="shared" si="5"/>
        <v>14</v>
      </c>
    </row>
    <row r="189" spans="1:4" x14ac:dyDescent="0.3">
      <c r="A189" s="245">
        <v>43563.624999999556</v>
      </c>
      <c r="B189" s="244">
        <f t="shared" si="4"/>
        <v>4.6168032187396548</v>
      </c>
      <c r="C189" s="40">
        <v>145511.76895153071</v>
      </c>
      <c r="D189" s="191">
        <f t="shared" si="5"/>
        <v>15</v>
      </c>
    </row>
    <row r="190" spans="1:4" x14ac:dyDescent="0.3">
      <c r="A190" s="245">
        <v>43563.66666666622</v>
      </c>
      <c r="B190" s="244">
        <f t="shared" si="4"/>
        <v>4.1303092396006233</v>
      </c>
      <c r="C190" s="40">
        <v>130178.51861903879</v>
      </c>
      <c r="D190" s="191">
        <f t="shared" si="5"/>
        <v>16</v>
      </c>
    </row>
    <row r="191" spans="1:4" x14ac:dyDescent="0.3">
      <c r="A191" s="245">
        <v>43563.708333332885</v>
      </c>
      <c r="B191" s="244">
        <f t="shared" si="4"/>
        <v>3.5291343212033373</v>
      </c>
      <c r="C191" s="40">
        <v>111230.77021377714</v>
      </c>
      <c r="D191" s="191">
        <f t="shared" si="5"/>
        <v>17</v>
      </c>
    </row>
    <row r="192" spans="1:4" x14ac:dyDescent="0.3">
      <c r="A192" s="245">
        <v>43563.749999999549</v>
      </c>
      <c r="B192" s="244">
        <f t="shared" si="4"/>
        <v>3.2601895591012489</v>
      </c>
      <c r="C192" s="40">
        <v>102754.20618677343</v>
      </c>
      <c r="D192" s="191">
        <f t="shared" si="5"/>
        <v>18</v>
      </c>
    </row>
    <row r="193" spans="1:4" x14ac:dyDescent="0.3">
      <c r="A193" s="245">
        <v>43563.791666666213</v>
      </c>
      <c r="B193" s="244">
        <f t="shared" si="4"/>
        <v>3.1665156973157353</v>
      </c>
      <c r="C193" s="40">
        <v>99801.806292923866</v>
      </c>
      <c r="D193" s="191">
        <f t="shared" si="5"/>
        <v>19</v>
      </c>
    </row>
    <row r="194" spans="1:4" x14ac:dyDescent="0.3">
      <c r="A194" s="245">
        <v>43563.833333332877</v>
      </c>
      <c r="B194" s="244">
        <f t="shared" si="4"/>
        <v>3.1044449854823424</v>
      </c>
      <c r="C194" s="40">
        <v>97845.47013324163</v>
      </c>
      <c r="D194" s="191">
        <f t="shared" si="5"/>
        <v>20</v>
      </c>
    </row>
    <row r="195" spans="1:4" x14ac:dyDescent="0.3">
      <c r="A195" s="245">
        <v>43563.874999999542</v>
      </c>
      <c r="B195" s="244">
        <f t="shared" si="4"/>
        <v>3.1164036965786823</v>
      </c>
      <c r="C195" s="40">
        <v>98222.38314502986</v>
      </c>
      <c r="D195" s="191">
        <f t="shared" si="5"/>
        <v>21</v>
      </c>
    </row>
    <row r="196" spans="1:4" x14ac:dyDescent="0.3">
      <c r="A196" s="245">
        <v>43563.916666666206</v>
      </c>
      <c r="B196" s="244">
        <f t="shared" si="4"/>
        <v>2.8888089929582668</v>
      </c>
      <c r="C196" s="40">
        <v>91049.084574845867</v>
      </c>
      <c r="D196" s="191">
        <f t="shared" si="5"/>
        <v>22</v>
      </c>
    </row>
    <row r="197" spans="1:4" x14ac:dyDescent="0.3">
      <c r="A197" s="245">
        <v>43563.95833333287</v>
      </c>
      <c r="B197" s="244">
        <f t="shared" si="4"/>
        <v>2.7436945279683171</v>
      </c>
      <c r="C197" s="40">
        <v>86475.386823242981</v>
      </c>
      <c r="D197" s="191">
        <f t="shared" si="5"/>
        <v>23</v>
      </c>
    </row>
    <row r="198" spans="1:4" x14ac:dyDescent="0.3">
      <c r="A198" s="245">
        <v>43563.999999999534</v>
      </c>
      <c r="B198" s="244">
        <f t="shared" si="4"/>
        <v>2.6622960978328152</v>
      </c>
      <c r="C198" s="40">
        <v>83909.882296037264</v>
      </c>
      <c r="D198" s="191">
        <f t="shared" si="5"/>
        <v>0</v>
      </c>
    </row>
    <row r="199" spans="1:4" x14ac:dyDescent="0.3">
      <c r="A199" s="245">
        <v>43564.041666666199</v>
      </c>
      <c r="B199" s="244">
        <f t="shared" ref="B199:B262" si="6">C199/$B$4</f>
        <v>2.6411815318748291</v>
      </c>
      <c r="C199" s="40">
        <v>83244.39630982079</v>
      </c>
      <c r="D199" s="191">
        <f t="shared" ref="D199:D262" si="7">HOUR(A199)</f>
        <v>1</v>
      </c>
    </row>
    <row r="200" spans="1:4" x14ac:dyDescent="0.3">
      <c r="A200" s="245">
        <v>43564.083333332863</v>
      </c>
      <c r="B200" s="244">
        <f t="shared" si="6"/>
        <v>2.5410992870486617</v>
      </c>
      <c r="C200" s="40">
        <v>80090.01788056831</v>
      </c>
      <c r="D200" s="191">
        <f t="shared" si="7"/>
        <v>2</v>
      </c>
    </row>
    <row r="201" spans="1:4" x14ac:dyDescent="0.3">
      <c r="A201" s="245">
        <v>43564.124999999527</v>
      </c>
      <c r="B201" s="244">
        <f t="shared" si="6"/>
        <v>2.4237806717813695</v>
      </c>
      <c r="C201" s="40">
        <v>76392.385898075445</v>
      </c>
      <c r="D201" s="191">
        <f t="shared" si="7"/>
        <v>3</v>
      </c>
    </row>
    <row r="202" spans="1:4" x14ac:dyDescent="0.3">
      <c r="A202" s="245">
        <v>43564.166666666191</v>
      </c>
      <c r="B202" s="244">
        <f t="shared" si="6"/>
        <v>2.5275059803198006</v>
      </c>
      <c r="C202" s="40">
        <v>79661.585908421723</v>
      </c>
      <c r="D202" s="191">
        <f t="shared" si="7"/>
        <v>4</v>
      </c>
    </row>
    <row r="203" spans="1:4" x14ac:dyDescent="0.3">
      <c r="A203" s="245">
        <v>43564.208333332856</v>
      </c>
      <c r="B203" s="244">
        <f t="shared" si="6"/>
        <v>2.7784391194639899</v>
      </c>
      <c r="C203" s="40">
        <v>87570.462079973076</v>
      </c>
      <c r="D203" s="191">
        <f t="shared" si="7"/>
        <v>5</v>
      </c>
    </row>
    <row r="204" spans="1:4" x14ac:dyDescent="0.3">
      <c r="A204" s="245">
        <v>43564.24999999952</v>
      </c>
      <c r="B204" s="244">
        <f t="shared" si="6"/>
        <v>3.4058048051070555</v>
      </c>
      <c r="C204" s="40">
        <v>107343.68748556735</v>
      </c>
      <c r="D204" s="191">
        <f t="shared" si="7"/>
        <v>6</v>
      </c>
    </row>
    <row r="205" spans="1:4" x14ac:dyDescent="0.3">
      <c r="A205" s="245">
        <v>43564.291666666184</v>
      </c>
      <c r="B205" s="244">
        <f t="shared" si="6"/>
        <v>3.9597771259540417</v>
      </c>
      <c r="C205" s="40">
        <v>124803.71091247779</v>
      </c>
      <c r="D205" s="191">
        <f t="shared" si="7"/>
        <v>7</v>
      </c>
    </row>
    <row r="206" spans="1:4" x14ac:dyDescent="0.3">
      <c r="A206" s="245">
        <v>43564.333333332848</v>
      </c>
      <c r="B206" s="244">
        <f t="shared" si="6"/>
        <v>4.5809492159996807</v>
      </c>
      <c r="C206" s="40">
        <v>144381.7274237675</v>
      </c>
      <c r="D206" s="191">
        <f t="shared" si="7"/>
        <v>8</v>
      </c>
    </row>
    <row r="207" spans="1:4" x14ac:dyDescent="0.3">
      <c r="A207" s="245">
        <v>43564.374999999513</v>
      </c>
      <c r="B207" s="244">
        <f t="shared" si="6"/>
        <v>4.7945243467025422</v>
      </c>
      <c r="C207" s="40">
        <v>151113.15902268927</v>
      </c>
      <c r="D207" s="191">
        <f t="shared" si="7"/>
        <v>9</v>
      </c>
    </row>
    <row r="208" spans="1:4" x14ac:dyDescent="0.3">
      <c r="A208" s="245">
        <v>43564.416666666177</v>
      </c>
      <c r="B208" s="244">
        <f t="shared" si="6"/>
        <v>4.8277607566260148</v>
      </c>
      <c r="C208" s="40">
        <v>152160.69962002989</v>
      </c>
      <c r="D208" s="191">
        <f t="shared" si="7"/>
        <v>10</v>
      </c>
    </row>
    <row r="209" spans="1:4" x14ac:dyDescent="0.3">
      <c r="A209" s="245">
        <v>43564.458333332841</v>
      </c>
      <c r="B209" s="244">
        <f t="shared" si="6"/>
        <v>4.8597653647043</v>
      </c>
      <c r="C209" s="40">
        <v>153169.41645620967</v>
      </c>
      <c r="D209" s="191">
        <f t="shared" si="7"/>
        <v>11</v>
      </c>
    </row>
    <row r="210" spans="1:4" x14ac:dyDescent="0.3">
      <c r="A210" s="245">
        <v>43564.499999999505</v>
      </c>
      <c r="B210" s="244">
        <f t="shared" si="6"/>
        <v>4.9680209346874555</v>
      </c>
      <c r="C210" s="40">
        <v>156581.4006237752</v>
      </c>
      <c r="D210" s="191">
        <f t="shared" si="7"/>
        <v>12</v>
      </c>
    </row>
    <row r="211" spans="1:4" x14ac:dyDescent="0.3">
      <c r="A211" s="245">
        <v>43564.541666666169</v>
      </c>
      <c r="B211" s="244">
        <f t="shared" si="6"/>
        <v>5.0642626622927711</v>
      </c>
      <c r="C211" s="40">
        <v>159614.73415940374</v>
      </c>
      <c r="D211" s="191">
        <f t="shared" si="7"/>
        <v>13</v>
      </c>
    </row>
    <row r="212" spans="1:4" x14ac:dyDescent="0.3">
      <c r="A212" s="245">
        <v>43564.583333332834</v>
      </c>
      <c r="B212" s="244">
        <f t="shared" si="6"/>
        <v>5.0596357855081475</v>
      </c>
      <c r="C212" s="40">
        <v>159468.90489318798</v>
      </c>
      <c r="D212" s="191">
        <f t="shared" si="7"/>
        <v>14</v>
      </c>
    </row>
    <row r="213" spans="1:4" x14ac:dyDescent="0.3">
      <c r="A213" s="245">
        <v>43564.624999999498</v>
      </c>
      <c r="B213" s="244">
        <f t="shared" si="6"/>
        <v>4.9954782988281661</v>
      </c>
      <c r="C213" s="40">
        <v>157446.79805086151</v>
      </c>
      <c r="D213" s="191">
        <f t="shared" si="7"/>
        <v>15</v>
      </c>
    </row>
    <row r="214" spans="1:4" x14ac:dyDescent="0.3">
      <c r="A214" s="245">
        <v>43564.666666666162</v>
      </c>
      <c r="B214" s="244">
        <f t="shared" si="6"/>
        <v>4.5337627881459435</v>
      </c>
      <c r="C214" s="40">
        <v>142894.5120796889</v>
      </c>
      <c r="D214" s="191">
        <f t="shared" si="7"/>
        <v>16</v>
      </c>
    </row>
    <row r="215" spans="1:4" x14ac:dyDescent="0.3">
      <c r="A215" s="245">
        <v>43564.708333332826</v>
      </c>
      <c r="B215" s="244">
        <f t="shared" si="6"/>
        <v>3.8550910080924985</v>
      </c>
      <c r="C215" s="40">
        <v>121504.2282460149</v>
      </c>
      <c r="D215" s="191">
        <f t="shared" si="7"/>
        <v>17</v>
      </c>
    </row>
    <row r="216" spans="1:4" x14ac:dyDescent="0.3">
      <c r="A216" s="245">
        <v>43564.749999999491</v>
      </c>
      <c r="B216" s="244">
        <f t="shared" si="6"/>
        <v>3.52134366208114</v>
      </c>
      <c r="C216" s="40">
        <v>110985.22529092492</v>
      </c>
      <c r="D216" s="191">
        <f t="shared" si="7"/>
        <v>18</v>
      </c>
    </row>
    <row r="217" spans="1:4" x14ac:dyDescent="0.3">
      <c r="A217" s="245">
        <v>43564.791666666155</v>
      </c>
      <c r="B217" s="244">
        <f t="shared" si="6"/>
        <v>3.383026136290578</v>
      </c>
      <c r="C217" s="40">
        <v>106625.75253430218</v>
      </c>
      <c r="D217" s="191">
        <f t="shared" si="7"/>
        <v>19</v>
      </c>
    </row>
    <row r="218" spans="1:4" x14ac:dyDescent="0.3">
      <c r="A218" s="245">
        <v>43564.833333332819</v>
      </c>
      <c r="B218" s="244">
        <f t="shared" si="6"/>
        <v>3.2475228451071976</v>
      </c>
      <c r="C218" s="40">
        <v>102354.97843701877</v>
      </c>
      <c r="D218" s="191">
        <f t="shared" si="7"/>
        <v>20</v>
      </c>
    </row>
    <row r="219" spans="1:4" x14ac:dyDescent="0.3">
      <c r="A219" s="245">
        <v>43564.874999999483</v>
      </c>
      <c r="B219" s="244">
        <f t="shared" si="6"/>
        <v>3.0408864036194272</v>
      </c>
      <c r="C219" s="40">
        <v>95842.239490578853</v>
      </c>
      <c r="D219" s="191">
        <f t="shared" si="7"/>
        <v>21</v>
      </c>
    </row>
    <row r="220" spans="1:4" x14ac:dyDescent="0.3">
      <c r="A220" s="245">
        <v>43564.916666666148</v>
      </c>
      <c r="B220" s="244">
        <f t="shared" si="6"/>
        <v>2.8205007855067623</v>
      </c>
      <c r="C220" s="40">
        <v>88896.155886044187</v>
      </c>
      <c r="D220" s="191">
        <f t="shared" si="7"/>
        <v>22</v>
      </c>
    </row>
    <row r="221" spans="1:4" x14ac:dyDescent="0.3">
      <c r="A221" s="245">
        <v>43564.958333332812</v>
      </c>
      <c r="B221" s="244">
        <f t="shared" si="6"/>
        <v>2.6940876030030236</v>
      </c>
      <c r="C221" s="40">
        <v>84911.882584065926</v>
      </c>
      <c r="D221" s="191">
        <f t="shared" si="7"/>
        <v>23</v>
      </c>
    </row>
    <row r="222" spans="1:4" x14ac:dyDescent="0.3">
      <c r="A222" s="245">
        <v>43564.999999999476</v>
      </c>
      <c r="B222" s="244">
        <f t="shared" si="6"/>
        <v>2.553906385016083</v>
      </c>
      <c r="C222" s="40">
        <v>80493.670233090234</v>
      </c>
      <c r="D222" s="191">
        <f t="shared" si="7"/>
        <v>0</v>
      </c>
    </row>
    <row r="223" spans="1:4" x14ac:dyDescent="0.3">
      <c r="A223" s="245">
        <v>43565.04166666614</v>
      </c>
      <c r="B223" s="244">
        <f t="shared" si="6"/>
        <v>2.5144352893224871</v>
      </c>
      <c r="C223" s="40">
        <v>79249.62566703264</v>
      </c>
      <c r="D223" s="191">
        <f t="shared" si="7"/>
        <v>1</v>
      </c>
    </row>
    <row r="224" spans="1:4" x14ac:dyDescent="0.3">
      <c r="A224" s="245">
        <v>43565.083333332805</v>
      </c>
      <c r="B224" s="244">
        <f t="shared" si="6"/>
        <v>2.4879091790670826</v>
      </c>
      <c r="C224" s="40">
        <v>78413.579371838583</v>
      </c>
      <c r="D224" s="191">
        <f t="shared" si="7"/>
        <v>2</v>
      </c>
    </row>
    <row r="225" spans="1:4" x14ac:dyDescent="0.3">
      <c r="A225" s="245">
        <v>43565.124999999469</v>
      </c>
      <c r="B225" s="244">
        <f t="shared" si="6"/>
        <v>2.4799345536315385</v>
      </c>
      <c r="C225" s="40">
        <v>78162.236224021108</v>
      </c>
      <c r="D225" s="191">
        <f t="shared" si="7"/>
        <v>3</v>
      </c>
    </row>
    <row r="226" spans="1:4" x14ac:dyDescent="0.3">
      <c r="A226" s="245">
        <v>43565.166666666133</v>
      </c>
      <c r="B226" s="244">
        <f t="shared" si="6"/>
        <v>2.5653163875263525</v>
      </c>
      <c r="C226" s="40">
        <v>80853.289123120368</v>
      </c>
      <c r="D226" s="191">
        <f t="shared" si="7"/>
        <v>4</v>
      </c>
    </row>
    <row r="227" spans="1:4" x14ac:dyDescent="0.3">
      <c r="A227" s="245">
        <v>43565.208333332797</v>
      </c>
      <c r="B227" s="244">
        <f t="shared" si="6"/>
        <v>2.8173183565905533</v>
      </c>
      <c r="C227" s="40">
        <v>88795.852529106545</v>
      </c>
      <c r="D227" s="191">
        <f t="shared" si="7"/>
        <v>5</v>
      </c>
    </row>
    <row r="228" spans="1:4" x14ac:dyDescent="0.3">
      <c r="A228" s="245">
        <v>43565.249999999462</v>
      </c>
      <c r="B228" s="244">
        <f t="shared" si="6"/>
        <v>3.5040273515833906</v>
      </c>
      <c r="C228" s="40">
        <v>110439.45219797309</v>
      </c>
      <c r="D228" s="191">
        <f t="shared" si="7"/>
        <v>6</v>
      </c>
    </row>
    <row r="229" spans="1:4" x14ac:dyDescent="0.3">
      <c r="A229" s="245">
        <v>43565.291666666126</v>
      </c>
      <c r="B229" s="244">
        <f t="shared" si="6"/>
        <v>4.0462965431291602</v>
      </c>
      <c r="C229" s="40">
        <v>127530.61800496673</v>
      </c>
      <c r="D229" s="191">
        <f t="shared" si="7"/>
        <v>7</v>
      </c>
    </row>
    <row r="230" spans="1:4" x14ac:dyDescent="0.3">
      <c r="A230" s="245">
        <v>43565.33333333279</v>
      </c>
      <c r="B230" s="244">
        <f t="shared" si="6"/>
        <v>4.795288742342704</v>
      </c>
      <c r="C230" s="40">
        <v>151137.25113935719</v>
      </c>
      <c r="D230" s="191">
        <f t="shared" si="7"/>
        <v>8</v>
      </c>
    </row>
    <row r="231" spans="1:4" x14ac:dyDescent="0.3">
      <c r="A231" s="245">
        <v>43565.374999999454</v>
      </c>
      <c r="B231" s="244">
        <f t="shared" si="6"/>
        <v>4.7959588761933478</v>
      </c>
      <c r="C231" s="40">
        <v>151158.37232590586</v>
      </c>
      <c r="D231" s="191">
        <f t="shared" si="7"/>
        <v>9</v>
      </c>
    </row>
    <row r="232" spans="1:4" x14ac:dyDescent="0.3">
      <c r="A232" s="245">
        <v>43565.416666666119</v>
      </c>
      <c r="B232" s="244">
        <f t="shared" si="6"/>
        <v>4.7801928378265952</v>
      </c>
      <c r="C232" s="40">
        <v>150661.46049678742</v>
      </c>
      <c r="D232" s="191">
        <f t="shared" si="7"/>
        <v>10</v>
      </c>
    </row>
    <row r="233" spans="1:4" x14ac:dyDescent="0.3">
      <c r="A233" s="245">
        <v>43565.458333332783</v>
      </c>
      <c r="B233" s="244">
        <f t="shared" si="6"/>
        <v>4.658047150592731</v>
      </c>
      <c r="C233" s="40">
        <v>146811.68952386471</v>
      </c>
      <c r="D233" s="191">
        <f t="shared" si="7"/>
        <v>11</v>
      </c>
    </row>
    <row r="234" spans="1:4" x14ac:dyDescent="0.3">
      <c r="A234" s="245">
        <v>43565.499999999447</v>
      </c>
      <c r="B234" s="244">
        <f t="shared" si="6"/>
        <v>4.8603191742989686</v>
      </c>
      <c r="C234" s="40">
        <v>153186.87135085528</v>
      </c>
      <c r="D234" s="191">
        <f t="shared" si="7"/>
        <v>12</v>
      </c>
    </row>
    <row r="235" spans="1:4" x14ac:dyDescent="0.3">
      <c r="A235" s="245">
        <v>43565.541666666111</v>
      </c>
      <c r="B235" s="244">
        <f t="shared" si="6"/>
        <v>4.8390387918550024</v>
      </c>
      <c r="C235" s="40">
        <v>152516.15918343657</v>
      </c>
      <c r="D235" s="191">
        <f t="shared" si="7"/>
        <v>13</v>
      </c>
    </row>
    <row r="236" spans="1:4" x14ac:dyDescent="0.3">
      <c r="A236" s="245">
        <v>43565.583333332776</v>
      </c>
      <c r="B236" s="244">
        <f t="shared" si="6"/>
        <v>4.8128398251678046</v>
      </c>
      <c r="C236" s="40">
        <v>151690.42375423689</v>
      </c>
      <c r="D236" s="191">
        <f t="shared" si="7"/>
        <v>14</v>
      </c>
    </row>
    <row r="237" spans="1:4" x14ac:dyDescent="0.3">
      <c r="A237" s="245">
        <v>43565.62499999944</v>
      </c>
      <c r="B237" s="244">
        <f t="shared" si="6"/>
        <v>4.6151726876575392</v>
      </c>
      <c r="C237" s="40">
        <v>145460.37809711308</v>
      </c>
      <c r="D237" s="191">
        <f t="shared" si="7"/>
        <v>15</v>
      </c>
    </row>
    <row r="238" spans="1:4" x14ac:dyDescent="0.3">
      <c r="A238" s="245">
        <v>43565.666666666104</v>
      </c>
      <c r="B238" s="244">
        <f t="shared" si="6"/>
        <v>4.1016280372269129</v>
      </c>
      <c r="C238" s="40">
        <v>129274.54842682542</v>
      </c>
      <c r="D238" s="191">
        <f t="shared" si="7"/>
        <v>16</v>
      </c>
    </row>
    <row r="239" spans="1:4" x14ac:dyDescent="0.3">
      <c r="A239" s="245">
        <v>43565.708333332768</v>
      </c>
      <c r="B239" s="244">
        <f t="shared" si="6"/>
        <v>3.9117308452146973</v>
      </c>
      <c r="C239" s="40">
        <v>123289.39484339647</v>
      </c>
      <c r="D239" s="191">
        <f t="shared" si="7"/>
        <v>17</v>
      </c>
    </row>
    <row r="240" spans="1:4" x14ac:dyDescent="0.3">
      <c r="A240" s="245">
        <v>43565.749999999432</v>
      </c>
      <c r="B240" s="244">
        <f t="shared" si="6"/>
        <v>3.7261718289590346</v>
      </c>
      <c r="C240" s="40">
        <v>117440.97128688233</v>
      </c>
      <c r="D240" s="191">
        <f t="shared" si="7"/>
        <v>18</v>
      </c>
    </row>
    <row r="241" spans="1:4" x14ac:dyDescent="0.3">
      <c r="A241" s="245">
        <v>43565.791666666097</v>
      </c>
      <c r="B241" s="244">
        <f t="shared" si="6"/>
        <v>3.6097417416505819</v>
      </c>
      <c r="C241" s="40">
        <v>113771.34380640696</v>
      </c>
      <c r="D241" s="191">
        <f t="shared" si="7"/>
        <v>19</v>
      </c>
    </row>
    <row r="242" spans="1:4" x14ac:dyDescent="0.3">
      <c r="A242" s="245">
        <v>43565.833333332761</v>
      </c>
      <c r="B242" s="244">
        <f t="shared" si="6"/>
        <v>3.3991489989180055</v>
      </c>
      <c r="C242" s="40">
        <v>107133.91070139859</v>
      </c>
      <c r="D242" s="191">
        <f t="shared" si="7"/>
        <v>20</v>
      </c>
    </row>
    <row r="243" spans="1:4" x14ac:dyDescent="0.3">
      <c r="A243" s="245">
        <v>43565.874999999425</v>
      </c>
      <c r="B243" s="244">
        <f t="shared" si="6"/>
        <v>3.0239318522511471</v>
      </c>
      <c r="C243" s="40">
        <v>95307.868272120992</v>
      </c>
      <c r="D243" s="191">
        <f t="shared" si="7"/>
        <v>21</v>
      </c>
    </row>
    <row r="244" spans="1:4" x14ac:dyDescent="0.3">
      <c r="A244" s="245">
        <v>43565.916666666089</v>
      </c>
      <c r="B244" s="244">
        <f t="shared" si="6"/>
        <v>2.8406994420895364</v>
      </c>
      <c r="C244" s="40">
        <v>89532.774366527374</v>
      </c>
      <c r="D244" s="191">
        <f t="shared" si="7"/>
        <v>22</v>
      </c>
    </row>
    <row r="245" spans="1:4" x14ac:dyDescent="0.3">
      <c r="A245" s="245">
        <v>43565.958333332754</v>
      </c>
      <c r="B245" s="244">
        <f t="shared" si="6"/>
        <v>2.6243942072870472</v>
      </c>
      <c r="C245" s="40">
        <v>82715.295722033887</v>
      </c>
      <c r="D245" s="191">
        <f t="shared" si="7"/>
        <v>23</v>
      </c>
    </row>
    <row r="246" spans="1:4" x14ac:dyDescent="0.3">
      <c r="A246" s="245">
        <v>43565.999999999418</v>
      </c>
      <c r="B246" s="244">
        <f t="shared" si="6"/>
        <v>2.4581274002939151</v>
      </c>
      <c r="C246" s="40">
        <v>77474.921364016933</v>
      </c>
      <c r="D246" s="191">
        <f t="shared" si="7"/>
        <v>0</v>
      </c>
    </row>
    <row r="247" spans="1:4" x14ac:dyDescent="0.3">
      <c r="A247" s="245">
        <v>43566.041666666082</v>
      </c>
      <c r="B247" s="244">
        <f t="shared" si="6"/>
        <v>2.316590488258214</v>
      </c>
      <c r="C247" s="40">
        <v>73013.980434445679</v>
      </c>
      <c r="D247" s="191">
        <f t="shared" si="7"/>
        <v>1</v>
      </c>
    </row>
    <row r="248" spans="1:4" x14ac:dyDescent="0.3">
      <c r="A248" s="245">
        <v>43566.083333332746</v>
      </c>
      <c r="B248" s="244">
        <f t="shared" si="6"/>
        <v>2.3045214992620484</v>
      </c>
      <c r="C248" s="40">
        <v>72633.591698976015</v>
      </c>
      <c r="D248" s="191">
        <f t="shared" si="7"/>
        <v>2</v>
      </c>
    </row>
    <row r="249" spans="1:4" x14ac:dyDescent="0.3">
      <c r="A249" s="245">
        <v>43566.124999999411</v>
      </c>
      <c r="B249" s="244">
        <f t="shared" si="6"/>
        <v>2.3448471160567337</v>
      </c>
      <c r="C249" s="40">
        <v>73904.568943585138</v>
      </c>
      <c r="D249" s="191">
        <f t="shared" si="7"/>
        <v>3</v>
      </c>
    </row>
    <row r="250" spans="1:4" x14ac:dyDescent="0.3">
      <c r="A250" s="245">
        <v>43566.166666666075</v>
      </c>
      <c r="B250" s="244">
        <f t="shared" si="6"/>
        <v>2.4432821345760702</v>
      </c>
      <c r="C250" s="40">
        <v>77007.030320623322</v>
      </c>
      <c r="D250" s="191">
        <f t="shared" si="7"/>
        <v>4</v>
      </c>
    </row>
    <row r="251" spans="1:4" x14ac:dyDescent="0.3">
      <c r="A251" s="245">
        <v>43566.208333332739</v>
      </c>
      <c r="B251" s="244">
        <f t="shared" si="6"/>
        <v>2.7031386457657538</v>
      </c>
      <c r="C251" s="40">
        <v>85197.152105174158</v>
      </c>
      <c r="D251" s="191">
        <f t="shared" si="7"/>
        <v>5</v>
      </c>
    </row>
    <row r="252" spans="1:4" x14ac:dyDescent="0.3">
      <c r="A252" s="245">
        <v>43566.249999999403</v>
      </c>
      <c r="B252" s="244">
        <f t="shared" si="6"/>
        <v>3.3876245779422161</v>
      </c>
      <c r="C252" s="40">
        <v>106770.68558590687</v>
      </c>
      <c r="D252" s="191">
        <f t="shared" si="7"/>
        <v>6</v>
      </c>
    </row>
    <row r="253" spans="1:4" x14ac:dyDescent="0.3">
      <c r="A253" s="245">
        <v>43566.291666666068</v>
      </c>
      <c r="B253" s="244">
        <f t="shared" si="6"/>
        <v>3.819827837065592</v>
      </c>
      <c r="C253" s="40">
        <v>120392.80847093376</v>
      </c>
      <c r="D253" s="191">
        <f t="shared" si="7"/>
        <v>7</v>
      </c>
    </row>
    <row r="254" spans="1:4" x14ac:dyDescent="0.3">
      <c r="A254" s="245">
        <v>43566.333333332732</v>
      </c>
      <c r="B254" s="244">
        <f t="shared" si="6"/>
        <v>4.3639735758743505</v>
      </c>
      <c r="C254" s="40">
        <v>137543.11903650197</v>
      </c>
      <c r="D254" s="191">
        <f t="shared" si="7"/>
        <v>8</v>
      </c>
    </row>
    <row r="255" spans="1:4" x14ac:dyDescent="0.3">
      <c r="A255" s="245">
        <v>43566.374999999396</v>
      </c>
      <c r="B255" s="244">
        <f t="shared" si="6"/>
        <v>4.5963012239310128</v>
      </c>
      <c r="C255" s="40">
        <v>144865.58989855929</v>
      </c>
      <c r="D255" s="191">
        <f t="shared" si="7"/>
        <v>9</v>
      </c>
    </row>
    <row r="256" spans="1:4" x14ac:dyDescent="0.3">
      <c r="A256" s="245">
        <v>43566.41666666606</v>
      </c>
      <c r="B256" s="244">
        <f t="shared" si="6"/>
        <v>4.615613265929662</v>
      </c>
      <c r="C256" s="40">
        <v>145474.2641825061</v>
      </c>
      <c r="D256" s="191">
        <f t="shared" si="7"/>
        <v>10</v>
      </c>
    </row>
    <row r="257" spans="1:4" x14ac:dyDescent="0.3">
      <c r="A257" s="245">
        <v>43566.458333332725</v>
      </c>
      <c r="B257" s="244">
        <f t="shared" si="6"/>
        <v>4.892657551154981</v>
      </c>
      <c r="C257" s="40">
        <v>154206.10786547203</v>
      </c>
      <c r="D257" s="191">
        <f t="shared" si="7"/>
        <v>11</v>
      </c>
    </row>
    <row r="258" spans="1:4" x14ac:dyDescent="0.3">
      <c r="A258" s="245">
        <v>43566.499999999389</v>
      </c>
      <c r="B258" s="244">
        <f t="shared" si="6"/>
        <v>5.1089259894081209</v>
      </c>
      <c r="C258" s="40">
        <v>161022.42676138334</v>
      </c>
      <c r="D258" s="191">
        <f t="shared" si="7"/>
        <v>12</v>
      </c>
    </row>
    <row r="259" spans="1:4" x14ac:dyDescent="0.3">
      <c r="A259" s="245">
        <v>43566.541666666053</v>
      </c>
      <c r="B259" s="244">
        <f t="shared" si="6"/>
        <v>5.1656585525755148</v>
      </c>
      <c r="C259" s="40">
        <v>162810.5158855058</v>
      </c>
      <c r="D259" s="191">
        <f t="shared" si="7"/>
        <v>13</v>
      </c>
    </row>
    <row r="260" spans="1:4" x14ac:dyDescent="0.3">
      <c r="A260" s="245">
        <v>43566.583333332717</v>
      </c>
      <c r="B260" s="244">
        <f t="shared" si="6"/>
        <v>5.1974787329375731</v>
      </c>
      <c r="C260" s="40">
        <v>163813.41995428782</v>
      </c>
      <c r="D260" s="191">
        <f t="shared" si="7"/>
        <v>14</v>
      </c>
    </row>
    <row r="261" spans="1:4" x14ac:dyDescent="0.3">
      <c r="A261" s="245">
        <v>43566.624999999382</v>
      </c>
      <c r="B261" s="244">
        <f t="shared" si="6"/>
        <v>5.2472932167847466</v>
      </c>
      <c r="C261" s="40">
        <v>165383.46600576074</v>
      </c>
      <c r="D261" s="191">
        <f t="shared" si="7"/>
        <v>15</v>
      </c>
    </row>
    <row r="262" spans="1:4" x14ac:dyDescent="0.3">
      <c r="A262" s="245">
        <v>43566.666666666046</v>
      </c>
      <c r="B262" s="244">
        <f t="shared" si="6"/>
        <v>4.6704591609233246</v>
      </c>
      <c r="C262" s="40">
        <v>147202.88955858102</v>
      </c>
      <c r="D262" s="191">
        <f t="shared" si="7"/>
        <v>16</v>
      </c>
    </row>
    <row r="263" spans="1:4" x14ac:dyDescent="0.3">
      <c r="A263" s="245">
        <v>43566.70833333271</v>
      </c>
      <c r="B263" s="244">
        <f t="shared" ref="B263:B326" si="8">C263/$B$4</f>
        <v>4.2063504711349617</v>
      </c>
      <c r="C263" s="40">
        <v>132575.17569744794</v>
      </c>
      <c r="D263" s="191">
        <f t="shared" ref="D263:D326" si="9">HOUR(A263)</f>
        <v>17</v>
      </c>
    </row>
    <row r="264" spans="1:4" x14ac:dyDescent="0.3">
      <c r="A264" s="245">
        <v>43566.749999999374</v>
      </c>
      <c r="B264" s="244">
        <f t="shared" si="8"/>
        <v>3.8997398631162721</v>
      </c>
      <c r="C264" s="40">
        <v>122911.46471860238</v>
      </c>
      <c r="D264" s="191">
        <f t="shared" si="9"/>
        <v>18</v>
      </c>
    </row>
    <row r="265" spans="1:4" x14ac:dyDescent="0.3">
      <c r="A265" s="245">
        <v>43566.791666666039</v>
      </c>
      <c r="B265" s="244">
        <f t="shared" si="8"/>
        <v>3.6405600883337401</v>
      </c>
      <c r="C265" s="40">
        <v>114742.67221906825</v>
      </c>
      <c r="D265" s="191">
        <f t="shared" si="9"/>
        <v>19</v>
      </c>
    </row>
    <row r="266" spans="1:4" x14ac:dyDescent="0.3">
      <c r="A266" s="245">
        <v>43566.833333332703</v>
      </c>
      <c r="B266" s="244">
        <f t="shared" si="8"/>
        <v>3.5869230317877876</v>
      </c>
      <c r="C266" s="40">
        <v>113052.14684695037</v>
      </c>
      <c r="D266" s="191">
        <f t="shared" si="9"/>
        <v>20</v>
      </c>
    </row>
    <row r="267" spans="1:4" x14ac:dyDescent="0.3">
      <c r="A267" s="245">
        <v>43566.874999999367</v>
      </c>
      <c r="B267" s="244">
        <f t="shared" si="8"/>
        <v>3.4058447829853247</v>
      </c>
      <c r="C267" s="40">
        <v>107344.94750283693</v>
      </c>
      <c r="D267" s="191">
        <f t="shared" si="9"/>
        <v>21</v>
      </c>
    </row>
    <row r="268" spans="1:4" x14ac:dyDescent="0.3">
      <c r="A268" s="245">
        <v>43566.916666666031</v>
      </c>
      <c r="B268" s="244">
        <f t="shared" si="8"/>
        <v>3.0650026044878733</v>
      </c>
      <c r="C268" s="40">
        <v>96602.330593122315</v>
      </c>
      <c r="D268" s="191">
        <f t="shared" si="9"/>
        <v>22</v>
      </c>
    </row>
    <row r="269" spans="1:4" x14ac:dyDescent="0.3">
      <c r="A269" s="245">
        <v>43566.958333332695</v>
      </c>
      <c r="B269" s="244">
        <f t="shared" si="8"/>
        <v>2.8154202934174251</v>
      </c>
      <c r="C269" s="40">
        <v>88736.02963503504</v>
      </c>
      <c r="D269" s="191">
        <f t="shared" si="9"/>
        <v>23</v>
      </c>
    </row>
    <row r="270" spans="1:4" x14ac:dyDescent="0.3">
      <c r="A270" s="245">
        <v>43566.99999999936</v>
      </c>
      <c r="B270" s="244">
        <f t="shared" si="8"/>
        <v>2.6742575697158371</v>
      </c>
      <c r="C270" s="40">
        <v>84286.882321920464</v>
      </c>
      <c r="D270" s="191">
        <f t="shared" si="9"/>
        <v>0</v>
      </c>
    </row>
    <row r="271" spans="1:4" x14ac:dyDescent="0.3">
      <c r="A271" s="245">
        <v>43567.041666666024</v>
      </c>
      <c r="B271" s="244">
        <f t="shared" si="8"/>
        <v>2.6051349072691008</v>
      </c>
      <c r="C271" s="40">
        <v>82108.283752581847</v>
      </c>
      <c r="D271" s="191">
        <f t="shared" si="9"/>
        <v>1</v>
      </c>
    </row>
    <row r="272" spans="1:4" x14ac:dyDescent="0.3">
      <c r="A272" s="245">
        <v>43567.083333332688</v>
      </c>
      <c r="B272" s="244">
        <f t="shared" si="8"/>
        <v>2.6729031980773432</v>
      </c>
      <c r="C272" s="40">
        <v>84244.195422869831</v>
      </c>
      <c r="D272" s="191">
        <f t="shared" si="9"/>
        <v>2</v>
      </c>
    </row>
    <row r="273" spans="1:4" x14ac:dyDescent="0.3">
      <c r="A273" s="245">
        <v>43567.124999999352</v>
      </c>
      <c r="B273" s="244">
        <f t="shared" si="8"/>
        <v>2.6164218517458262</v>
      </c>
      <c r="C273" s="40">
        <v>82464.024116433531</v>
      </c>
      <c r="D273" s="191">
        <f t="shared" si="9"/>
        <v>3</v>
      </c>
    </row>
    <row r="274" spans="1:4" x14ac:dyDescent="0.3">
      <c r="A274" s="245">
        <v>43567.166666666017</v>
      </c>
      <c r="B274" s="244">
        <f t="shared" si="8"/>
        <v>2.7267148502504313</v>
      </c>
      <c r="C274" s="40">
        <v>85940.223675953588</v>
      </c>
      <c r="D274" s="191">
        <f t="shared" si="9"/>
        <v>4</v>
      </c>
    </row>
    <row r="275" spans="1:4" x14ac:dyDescent="0.3">
      <c r="A275" s="245">
        <v>43567.208333332681</v>
      </c>
      <c r="B275" s="244">
        <f t="shared" si="8"/>
        <v>2.7581192285648273</v>
      </c>
      <c r="C275" s="40">
        <v>86930.022552977927</v>
      </c>
      <c r="D275" s="191">
        <f t="shared" si="9"/>
        <v>5</v>
      </c>
    </row>
    <row r="276" spans="1:4" x14ac:dyDescent="0.3">
      <c r="A276" s="245">
        <v>43567.249999999345</v>
      </c>
      <c r="B276" s="244">
        <f t="shared" si="8"/>
        <v>3.3250131794889835</v>
      </c>
      <c r="C276" s="40">
        <v>104797.30813969504</v>
      </c>
      <c r="D276" s="191">
        <f t="shared" si="9"/>
        <v>6</v>
      </c>
    </row>
    <row r="277" spans="1:4" x14ac:dyDescent="0.3">
      <c r="A277" s="245">
        <v>43567.291666666009</v>
      </c>
      <c r="B277" s="244">
        <f t="shared" si="8"/>
        <v>3.7927722596033848</v>
      </c>
      <c r="C277" s="40">
        <v>119540.07450112734</v>
      </c>
      <c r="D277" s="191">
        <f t="shared" si="9"/>
        <v>7</v>
      </c>
    </row>
    <row r="278" spans="1:4" x14ac:dyDescent="0.3">
      <c r="A278" s="245">
        <v>43567.333333332674</v>
      </c>
      <c r="B278" s="244">
        <f t="shared" si="8"/>
        <v>4.3543904310706498</v>
      </c>
      <c r="C278" s="40">
        <v>137241.07879644042</v>
      </c>
      <c r="D278" s="191">
        <f t="shared" si="9"/>
        <v>8</v>
      </c>
    </row>
    <row r="279" spans="1:4" x14ac:dyDescent="0.3">
      <c r="A279" s="245">
        <v>43567.374999999338</v>
      </c>
      <c r="B279" s="244">
        <f t="shared" si="8"/>
        <v>4.6853122845862769</v>
      </c>
      <c r="C279" s="40">
        <v>147671.02826760794</v>
      </c>
      <c r="D279" s="191">
        <f t="shared" si="9"/>
        <v>9</v>
      </c>
    </row>
    <row r="280" spans="1:4" x14ac:dyDescent="0.3">
      <c r="A280" s="245">
        <v>43567.416666666002</v>
      </c>
      <c r="B280" s="244">
        <f t="shared" si="8"/>
        <v>4.7384307573487936</v>
      </c>
      <c r="C280" s="40">
        <v>149345.20898735445</v>
      </c>
      <c r="D280" s="191">
        <f t="shared" si="9"/>
        <v>10</v>
      </c>
    </row>
    <row r="281" spans="1:4" x14ac:dyDescent="0.3">
      <c r="A281" s="245">
        <v>43567.458333332666</v>
      </c>
      <c r="B281" s="244">
        <f t="shared" si="8"/>
        <v>4.6734541224526573</v>
      </c>
      <c r="C281" s="40">
        <v>147297.28434419938</v>
      </c>
      <c r="D281" s="191">
        <f t="shared" si="9"/>
        <v>11</v>
      </c>
    </row>
    <row r="282" spans="1:4" x14ac:dyDescent="0.3">
      <c r="A282" s="245">
        <v>43567.499999999331</v>
      </c>
      <c r="B282" s="244">
        <f t="shared" si="8"/>
        <v>4.6637087270276831</v>
      </c>
      <c r="C282" s="40">
        <v>146990.13031136899</v>
      </c>
      <c r="D282" s="191">
        <f t="shared" si="9"/>
        <v>12</v>
      </c>
    </row>
    <row r="283" spans="1:4" x14ac:dyDescent="0.3">
      <c r="A283" s="245">
        <v>43567.541666665995</v>
      </c>
      <c r="B283" s="244">
        <f t="shared" si="8"/>
        <v>4.6816129302364473</v>
      </c>
      <c r="C283" s="40">
        <v>147554.43252594036</v>
      </c>
      <c r="D283" s="191">
        <f t="shared" si="9"/>
        <v>13</v>
      </c>
    </row>
    <row r="284" spans="1:4" x14ac:dyDescent="0.3">
      <c r="A284" s="245">
        <v>43567.583333332659</v>
      </c>
      <c r="B284" s="244">
        <f t="shared" si="8"/>
        <v>4.6226496240924044</v>
      </c>
      <c r="C284" s="40">
        <v>145696.03515144871</v>
      </c>
      <c r="D284" s="191">
        <f t="shared" si="9"/>
        <v>14</v>
      </c>
    </row>
    <row r="285" spans="1:4" x14ac:dyDescent="0.3">
      <c r="A285" s="245">
        <v>43567.624999999323</v>
      </c>
      <c r="B285" s="244">
        <f t="shared" si="8"/>
        <v>4.4700463707576228</v>
      </c>
      <c r="C285" s="40">
        <v>140886.30679864172</v>
      </c>
      <c r="D285" s="191">
        <f t="shared" si="9"/>
        <v>15</v>
      </c>
    </row>
    <row r="286" spans="1:4" x14ac:dyDescent="0.3">
      <c r="A286" s="245">
        <v>43567.666666665988</v>
      </c>
      <c r="B286" s="244">
        <f t="shared" si="8"/>
        <v>4.0896185556464149</v>
      </c>
      <c r="C286" s="40">
        <v>128896.03523789938</v>
      </c>
      <c r="D286" s="191">
        <f t="shared" si="9"/>
        <v>16</v>
      </c>
    </row>
    <row r="287" spans="1:4" x14ac:dyDescent="0.3">
      <c r="A287" s="245">
        <v>43567.708333332652</v>
      </c>
      <c r="B287" s="244">
        <f t="shared" si="8"/>
        <v>3.68771400934336</v>
      </c>
      <c r="C287" s="40">
        <v>116228.86301690426</v>
      </c>
      <c r="D287" s="191">
        <f t="shared" si="9"/>
        <v>17</v>
      </c>
    </row>
    <row r="288" spans="1:4" x14ac:dyDescent="0.3">
      <c r="A288" s="245">
        <v>43567.749999999316</v>
      </c>
      <c r="B288" s="244">
        <f t="shared" si="8"/>
        <v>3.3705374795253089</v>
      </c>
      <c r="C288" s="40">
        <v>106232.13676779809</v>
      </c>
      <c r="D288" s="191">
        <f t="shared" si="9"/>
        <v>18</v>
      </c>
    </row>
    <row r="289" spans="1:4" x14ac:dyDescent="0.3">
      <c r="A289" s="245">
        <v>43567.79166666598</v>
      </c>
      <c r="B289" s="244">
        <f t="shared" si="8"/>
        <v>3.2569849183761739</v>
      </c>
      <c r="C289" s="40">
        <v>102653.2027610985</v>
      </c>
      <c r="D289" s="191">
        <f t="shared" si="9"/>
        <v>19</v>
      </c>
    </row>
    <row r="290" spans="1:4" x14ac:dyDescent="0.3">
      <c r="A290" s="245">
        <v>43567.833333332645</v>
      </c>
      <c r="B290" s="244">
        <f t="shared" si="8"/>
        <v>3.2429528513765455</v>
      </c>
      <c r="C290" s="40">
        <v>102210.9420030756</v>
      </c>
      <c r="D290" s="191">
        <f t="shared" si="9"/>
        <v>20</v>
      </c>
    </row>
    <row r="291" spans="1:4" x14ac:dyDescent="0.3">
      <c r="A291" s="245">
        <v>43567.874999999309</v>
      </c>
      <c r="B291" s="244">
        <f t="shared" si="8"/>
        <v>3.1687336190599238</v>
      </c>
      <c r="C291" s="40">
        <v>99871.710445451521</v>
      </c>
      <c r="D291" s="191">
        <f t="shared" si="9"/>
        <v>21</v>
      </c>
    </row>
    <row r="292" spans="1:4" x14ac:dyDescent="0.3">
      <c r="A292" s="245">
        <v>43567.916666665973</v>
      </c>
      <c r="B292" s="244">
        <f t="shared" si="8"/>
        <v>3.0349268590595062</v>
      </c>
      <c r="C292" s="40">
        <v>95654.407384687991</v>
      </c>
      <c r="D292" s="191">
        <f t="shared" si="9"/>
        <v>22</v>
      </c>
    </row>
    <row r="293" spans="1:4" x14ac:dyDescent="0.3">
      <c r="A293" s="245">
        <v>43567.958333332637</v>
      </c>
      <c r="B293" s="244">
        <f t="shared" si="8"/>
        <v>2.6802665621828483</v>
      </c>
      <c r="C293" s="40">
        <v>84476.272920146992</v>
      </c>
      <c r="D293" s="191">
        <f t="shared" si="9"/>
        <v>23</v>
      </c>
    </row>
    <row r="294" spans="1:4" x14ac:dyDescent="0.3">
      <c r="A294" s="245">
        <v>43567.999999999302</v>
      </c>
      <c r="B294" s="244">
        <f t="shared" si="8"/>
        <v>2.4816567293628604</v>
      </c>
      <c r="C294" s="40">
        <v>78216.515521889567</v>
      </c>
      <c r="D294" s="191">
        <f t="shared" si="9"/>
        <v>0</v>
      </c>
    </row>
    <row r="295" spans="1:4" x14ac:dyDescent="0.3">
      <c r="A295" s="245">
        <v>43568.041666665966</v>
      </c>
      <c r="B295" s="244">
        <f t="shared" si="8"/>
        <v>2.3775447336115243</v>
      </c>
      <c r="C295" s="40">
        <v>74935.127957143661</v>
      </c>
      <c r="D295" s="191">
        <f t="shared" si="9"/>
        <v>1</v>
      </c>
    </row>
    <row r="296" spans="1:4" x14ac:dyDescent="0.3">
      <c r="A296" s="245">
        <v>43568.08333333263</v>
      </c>
      <c r="B296" s="244">
        <f t="shared" si="8"/>
        <v>2.2536071158992432</v>
      </c>
      <c r="C296" s="40">
        <v>71028.879165826147</v>
      </c>
      <c r="D296" s="191">
        <f t="shared" si="9"/>
        <v>2</v>
      </c>
    </row>
    <row r="297" spans="1:4" x14ac:dyDescent="0.3">
      <c r="A297" s="245">
        <v>43568.124999999294</v>
      </c>
      <c r="B297" s="244">
        <f t="shared" si="8"/>
        <v>2.269603406778403</v>
      </c>
      <c r="C297" s="40">
        <v>71533.048061966634</v>
      </c>
      <c r="D297" s="191">
        <f t="shared" si="9"/>
        <v>3</v>
      </c>
    </row>
    <row r="298" spans="1:4" x14ac:dyDescent="0.3">
      <c r="A298" s="245">
        <v>43568.166666665958</v>
      </c>
      <c r="B298" s="244">
        <f t="shared" si="8"/>
        <v>2.3178601632021829</v>
      </c>
      <c r="C298" s="40">
        <v>73053.997874725654</v>
      </c>
      <c r="D298" s="191">
        <f t="shared" si="9"/>
        <v>4</v>
      </c>
    </row>
    <row r="299" spans="1:4" x14ac:dyDescent="0.3">
      <c r="A299" s="245">
        <v>43568.208333332623</v>
      </c>
      <c r="B299" s="244">
        <f t="shared" si="8"/>
        <v>2.3792100891789087</v>
      </c>
      <c r="C299" s="40">
        <v>74987.616404898989</v>
      </c>
      <c r="D299" s="191">
        <f t="shared" si="9"/>
        <v>5</v>
      </c>
    </row>
    <row r="300" spans="1:4" x14ac:dyDescent="0.3">
      <c r="A300" s="245">
        <v>43568.249999999287</v>
      </c>
      <c r="B300" s="244">
        <f t="shared" si="8"/>
        <v>2.579809640797726</v>
      </c>
      <c r="C300" s="40">
        <v>81310.085486634387</v>
      </c>
      <c r="D300" s="191">
        <f t="shared" si="9"/>
        <v>6</v>
      </c>
    </row>
    <row r="301" spans="1:4" x14ac:dyDescent="0.3">
      <c r="A301" s="245">
        <v>43568.291666665951</v>
      </c>
      <c r="B301" s="244">
        <f t="shared" si="8"/>
        <v>2.7038505289341748</v>
      </c>
      <c r="C301" s="40">
        <v>85219.589140979209</v>
      </c>
      <c r="D301" s="191">
        <f t="shared" si="9"/>
        <v>7</v>
      </c>
    </row>
    <row r="302" spans="1:4" x14ac:dyDescent="0.3">
      <c r="A302" s="245">
        <v>43568.333333332615</v>
      </c>
      <c r="B302" s="244">
        <f t="shared" si="8"/>
        <v>2.7095694189846613</v>
      </c>
      <c r="C302" s="40">
        <v>85399.836331136205</v>
      </c>
      <c r="D302" s="191">
        <f t="shared" si="9"/>
        <v>8</v>
      </c>
    </row>
    <row r="303" spans="1:4" x14ac:dyDescent="0.3">
      <c r="A303" s="245">
        <v>43568.37499999928</v>
      </c>
      <c r="B303" s="244">
        <f t="shared" si="8"/>
        <v>2.9899003169793397</v>
      </c>
      <c r="C303" s="40">
        <v>94235.26702339614</v>
      </c>
      <c r="D303" s="191">
        <f t="shared" si="9"/>
        <v>9</v>
      </c>
    </row>
    <row r="304" spans="1:4" x14ac:dyDescent="0.3">
      <c r="A304" s="245">
        <v>43568.416666665944</v>
      </c>
      <c r="B304" s="244">
        <f t="shared" si="8"/>
        <v>3.043291851799161</v>
      </c>
      <c r="C304" s="40">
        <v>95918.054075513632</v>
      </c>
      <c r="D304" s="191">
        <f t="shared" si="9"/>
        <v>10</v>
      </c>
    </row>
    <row r="305" spans="1:4" x14ac:dyDescent="0.3">
      <c r="A305" s="245">
        <v>43568.458333332608</v>
      </c>
      <c r="B305" s="244">
        <f t="shared" si="8"/>
        <v>3.0642374545808924</v>
      </c>
      <c r="C305" s="40">
        <v>96578.214703576494</v>
      </c>
      <c r="D305" s="191">
        <f t="shared" si="9"/>
        <v>11</v>
      </c>
    </row>
    <row r="306" spans="1:4" x14ac:dyDescent="0.3">
      <c r="A306" s="245">
        <v>43568.499999999272</v>
      </c>
      <c r="B306" s="244">
        <f t="shared" si="8"/>
        <v>3.1391331873412325</v>
      </c>
      <c r="C306" s="40">
        <v>98938.768109154247</v>
      </c>
      <c r="D306" s="191">
        <f t="shared" si="9"/>
        <v>12</v>
      </c>
    </row>
    <row r="307" spans="1:4" x14ac:dyDescent="0.3">
      <c r="A307" s="245">
        <v>43568.541666665937</v>
      </c>
      <c r="B307" s="244">
        <f t="shared" si="8"/>
        <v>3.1363038585500469</v>
      </c>
      <c r="C307" s="40">
        <v>98849.593713399227</v>
      </c>
      <c r="D307" s="191">
        <f t="shared" si="9"/>
        <v>13</v>
      </c>
    </row>
    <row r="308" spans="1:4" x14ac:dyDescent="0.3">
      <c r="A308" s="245">
        <v>43568.583333332601</v>
      </c>
      <c r="B308" s="244">
        <f t="shared" si="8"/>
        <v>3.0248966270500475</v>
      </c>
      <c r="C308" s="40">
        <v>95338.275911558172</v>
      </c>
      <c r="D308" s="191">
        <f t="shared" si="9"/>
        <v>14</v>
      </c>
    </row>
    <row r="309" spans="1:4" x14ac:dyDescent="0.3">
      <c r="A309" s="245">
        <v>43568.624999999265</v>
      </c>
      <c r="B309" s="244">
        <f t="shared" si="8"/>
        <v>3.0024609116714931</v>
      </c>
      <c r="C309" s="40">
        <v>94631.150119586964</v>
      </c>
      <c r="D309" s="191">
        <f t="shared" si="9"/>
        <v>15</v>
      </c>
    </row>
    <row r="310" spans="1:4" x14ac:dyDescent="0.3">
      <c r="A310" s="245">
        <v>43568.666666665929</v>
      </c>
      <c r="B310" s="244">
        <f t="shared" si="8"/>
        <v>2.9083687973748833</v>
      </c>
      <c r="C310" s="40">
        <v>91665.56780061021</v>
      </c>
      <c r="D310" s="191">
        <f t="shared" si="9"/>
        <v>16</v>
      </c>
    </row>
    <row r="311" spans="1:4" x14ac:dyDescent="0.3">
      <c r="A311" s="245">
        <v>43568.708333332594</v>
      </c>
      <c r="B311" s="244">
        <f t="shared" si="8"/>
        <v>2.878814107643707</v>
      </c>
      <c r="C311" s="40">
        <v>90734.067153985059</v>
      </c>
      <c r="D311" s="191">
        <f t="shared" si="9"/>
        <v>17</v>
      </c>
    </row>
    <row r="312" spans="1:4" x14ac:dyDescent="0.3">
      <c r="A312" s="245">
        <v>43568.749999999258</v>
      </c>
      <c r="B312" s="244">
        <f t="shared" si="8"/>
        <v>2.7816833072547587</v>
      </c>
      <c r="C312" s="40">
        <v>87672.711944626077</v>
      </c>
      <c r="D312" s="191">
        <f t="shared" si="9"/>
        <v>18</v>
      </c>
    </row>
    <row r="313" spans="1:4" x14ac:dyDescent="0.3">
      <c r="A313" s="245">
        <v>43568.791666665922</v>
      </c>
      <c r="B313" s="244">
        <f t="shared" si="8"/>
        <v>2.8223081572500681</v>
      </c>
      <c r="C313" s="40">
        <v>88953.120380102308</v>
      </c>
      <c r="D313" s="191">
        <f t="shared" si="9"/>
        <v>19</v>
      </c>
    </row>
    <row r="314" spans="1:4" x14ac:dyDescent="0.3">
      <c r="A314" s="245">
        <v>43568.833333332586</v>
      </c>
      <c r="B314" s="244">
        <f t="shared" si="8"/>
        <v>2.8569132247642823</v>
      </c>
      <c r="C314" s="40">
        <v>90043.798139171951</v>
      </c>
      <c r="D314" s="191">
        <f t="shared" si="9"/>
        <v>20</v>
      </c>
    </row>
    <row r="315" spans="1:4" x14ac:dyDescent="0.3">
      <c r="A315" s="245">
        <v>43568.874999999251</v>
      </c>
      <c r="B315" s="244">
        <f t="shared" si="8"/>
        <v>2.8169343573688841</v>
      </c>
      <c r="C315" s="40">
        <v>88783.749694445039</v>
      </c>
      <c r="D315" s="191">
        <f t="shared" si="9"/>
        <v>21</v>
      </c>
    </row>
    <row r="316" spans="1:4" x14ac:dyDescent="0.3">
      <c r="A316" s="245">
        <v>43568.916666665915</v>
      </c>
      <c r="B316" s="244">
        <f t="shared" si="8"/>
        <v>2.5952303977530593</v>
      </c>
      <c r="C316" s="40">
        <v>81796.114783710378</v>
      </c>
      <c r="D316" s="191">
        <f t="shared" si="9"/>
        <v>22</v>
      </c>
    </row>
    <row r="317" spans="1:4" x14ac:dyDescent="0.3">
      <c r="A317" s="245">
        <v>43568.958333332579</v>
      </c>
      <c r="B317" s="244">
        <f t="shared" si="8"/>
        <v>2.4815056990282613</v>
      </c>
      <c r="C317" s="40">
        <v>78211.755368573169</v>
      </c>
      <c r="D317" s="191">
        <f t="shared" si="9"/>
        <v>23</v>
      </c>
    </row>
    <row r="318" spans="1:4" x14ac:dyDescent="0.3">
      <c r="A318" s="245">
        <v>43568.999999999243</v>
      </c>
      <c r="B318" s="244">
        <f t="shared" si="8"/>
        <v>2.4110618063515932</v>
      </c>
      <c r="C318" s="40">
        <v>75991.514446541405</v>
      </c>
      <c r="D318" s="191">
        <f t="shared" si="9"/>
        <v>0</v>
      </c>
    </row>
    <row r="319" spans="1:4" x14ac:dyDescent="0.3">
      <c r="A319" s="245">
        <v>43569.041666665908</v>
      </c>
      <c r="B319" s="244">
        <f t="shared" si="8"/>
        <v>2.3247036536352144</v>
      </c>
      <c r="C319" s="40">
        <v>73269.690065086135</v>
      </c>
      <c r="D319" s="191">
        <f t="shared" si="9"/>
        <v>1</v>
      </c>
    </row>
    <row r="320" spans="1:4" x14ac:dyDescent="0.3">
      <c r="A320" s="245">
        <v>43569.083333332572</v>
      </c>
      <c r="B320" s="244">
        <f t="shared" si="8"/>
        <v>2.2677142901386365</v>
      </c>
      <c r="C320" s="40">
        <v>71473.507143503302</v>
      </c>
      <c r="D320" s="191">
        <f t="shared" si="9"/>
        <v>2</v>
      </c>
    </row>
    <row r="321" spans="1:4" x14ac:dyDescent="0.3">
      <c r="A321" s="245">
        <v>43569.124999999236</v>
      </c>
      <c r="B321" s="244">
        <f t="shared" si="8"/>
        <v>2.271498571989532</v>
      </c>
      <c r="C321" s="40">
        <v>71592.779618470362</v>
      </c>
      <c r="D321" s="191">
        <f t="shared" si="9"/>
        <v>3</v>
      </c>
    </row>
    <row r="322" spans="1:4" x14ac:dyDescent="0.3">
      <c r="A322" s="245">
        <v>43569.1666666659</v>
      </c>
      <c r="B322" s="244">
        <f t="shared" si="8"/>
        <v>2.2778406518665983</v>
      </c>
      <c r="C322" s="40">
        <v>71792.668419881258</v>
      </c>
      <c r="D322" s="191">
        <f t="shared" si="9"/>
        <v>4</v>
      </c>
    </row>
    <row r="323" spans="1:4" x14ac:dyDescent="0.3">
      <c r="A323" s="245">
        <v>43569.208333332565</v>
      </c>
      <c r="B323" s="244">
        <f t="shared" si="8"/>
        <v>2.2117693788375177</v>
      </c>
      <c r="C323" s="40">
        <v>69710.243122585249</v>
      </c>
      <c r="D323" s="191">
        <f t="shared" si="9"/>
        <v>5</v>
      </c>
    </row>
    <row r="324" spans="1:4" x14ac:dyDescent="0.3">
      <c r="A324" s="245">
        <v>43569.249999999229</v>
      </c>
      <c r="B324" s="244">
        <f t="shared" si="8"/>
        <v>2.3774007214553272</v>
      </c>
      <c r="C324" s="40">
        <v>74930.589001809014</v>
      </c>
      <c r="D324" s="191">
        <f t="shared" si="9"/>
        <v>6</v>
      </c>
    </row>
    <row r="325" spans="1:4" x14ac:dyDescent="0.3">
      <c r="A325" s="245">
        <v>43569.291666665893</v>
      </c>
      <c r="B325" s="244">
        <f t="shared" si="8"/>
        <v>2.4234589988473192</v>
      </c>
      <c r="C325" s="40">
        <v>76382.247454776094</v>
      </c>
      <c r="D325" s="191">
        <f t="shared" si="9"/>
        <v>7</v>
      </c>
    </row>
    <row r="326" spans="1:4" x14ac:dyDescent="0.3">
      <c r="A326" s="245">
        <v>43569.333333332557</v>
      </c>
      <c r="B326" s="244">
        <f t="shared" si="8"/>
        <v>2.6874412795593612</v>
      </c>
      <c r="C326" s="40">
        <v>84702.404675762227</v>
      </c>
      <c r="D326" s="191">
        <f t="shared" si="9"/>
        <v>8</v>
      </c>
    </row>
    <row r="327" spans="1:4" x14ac:dyDescent="0.3">
      <c r="A327" s="245">
        <v>43569.374999999221</v>
      </c>
      <c r="B327" s="244">
        <f t="shared" ref="B327:B390" si="10">C327/$B$4</f>
        <v>2.7671827497458166</v>
      </c>
      <c r="C327" s="40">
        <v>87215.685367156839</v>
      </c>
      <c r="D327" s="191">
        <f t="shared" ref="D327:D390" si="11">HOUR(A327)</f>
        <v>9</v>
      </c>
    </row>
    <row r="328" spans="1:4" x14ac:dyDescent="0.3">
      <c r="A328" s="245">
        <v>43569.416666665886</v>
      </c>
      <c r="B328" s="244">
        <f t="shared" si="10"/>
        <v>3.1025908484415341</v>
      </c>
      <c r="C328" s="40">
        <v>97787.031696967926</v>
      </c>
      <c r="D328" s="191">
        <f t="shared" si="11"/>
        <v>10</v>
      </c>
    </row>
    <row r="329" spans="1:4" x14ac:dyDescent="0.3">
      <c r="A329" s="245">
        <v>43569.45833333255</v>
      </c>
      <c r="B329" s="244">
        <f t="shared" si="10"/>
        <v>3.0184510758972198</v>
      </c>
      <c r="C329" s="40">
        <v>95135.125916707068</v>
      </c>
      <c r="D329" s="191">
        <f t="shared" si="11"/>
        <v>11</v>
      </c>
    </row>
    <row r="330" spans="1:4" x14ac:dyDescent="0.3">
      <c r="A330" s="245">
        <v>43569.499999999214</v>
      </c>
      <c r="B330" s="244">
        <f t="shared" si="10"/>
        <v>2.9249604988632143</v>
      </c>
      <c r="C330" s="40">
        <v>92188.50276645046</v>
      </c>
      <c r="D330" s="191">
        <f t="shared" si="11"/>
        <v>12</v>
      </c>
    </row>
    <row r="331" spans="1:4" x14ac:dyDescent="0.3">
      <c r="A331" s="245">
        <v>43569.541666665878</v>
      </c>
      <c r="B331" s="244">
        <f t="shared" si="10"/>
        <v>3.0746748717724617</v>
      </c>
      <c r="C331" s="40">
        <v>96907.179783280488</v>
      </c>
      <c r="D331" s="191">
        <f t="shared" si="11"/>
        <v>13</v>
      </c>
    </row>
    <row r="332" spans="1:4" x14ac:dyDescent="0.3">
      <c r="A332" s="245">
        <v>43569.583333332543</v>
      </c>
      <c r="B332" s="244">
        <f t="shared" si="10"/>
        <v>3.1305236801827037</v>
      </c>
      <c r="C332" s="40">
        <v>98667.414846499829</v>
      </c>
      <c r="D332" s="191">
        <f t="shared" si="11"/>
        <v>14</v>
      </c>
    </row>
    <row r="333" spans="1:4" x14ac:dyDescent="0.3">
      <c r="A333" s="245">
        <v>43569.624999999207</v>
      </c>
      <c r="B333" s="244">
        <f t="shared" si="10"/>
        <v>3.2043703153678962</v>
      </c>
      <c r="C333" s="40">
        <v>100994.9029389746</v>
      </c>
      <c r="D333" s="191">
        <f t="shared" si="11"/>
        <v>15</v>
      </c>
    </row>
    <row r="334" spans="1:4" x14ac:dyDescent="0.3">
      <c r="A334" s="245">
        <v>43569.666666665871</v>
      </c>
      <c r="B334" s="244">
        <f t="shared" si="10"/>
        <v>3.1463346013690821</v>
      </c>
      <c r="C334" s="40">
        <v>99165.741286155026</v>
      </c>
      <c r="D334" s="191">
        <f t="shared" si="11"/>
        <v>16</v>
      </c>
    </row>
    <row r="335" spans="1:4" x14ac:dyDescent="0.3">
      <c r="A335" s="245">
        <v>43569.708333332535</v>
      </c>
      <c r="B335" s="244">
        <f t="shared" si="10"/>
        <v>3.0111524333724642</v>
      </c>
      <c r="C335" s="40">
        <v>94905.088305311539</v>
      </c>
      <c r="D335" s="191">
        <f t="shared" si="11"/>
        <v>17</v>
      </c>
    </row>
    <row r="336" spans="1:4" x14ac:dyDescent="0.3">
      <c r="A336" s="245">
        <v>43569.7499999992</v>
      </c>
      <c r="B336" s="244">
        <f t="shared" si="10"/>
        <v>2.9299199361991555</v>
      </c>
      <c r="C336" s="40">
        <v>92344.813630389355</v>
      </c>
      <c r="D336" s="191">
        <f t="shared" si="11"/>
        <v>18</v>
      </c>
    </row>
    <row r="337" spans="1:4" x14ac:dyDescent="0.3">
      <c r="A337" s="245">
        <v>43569.791666665864</v>
      </c>
      <c r="B337" s="244">
        <f t="shared" si="10"/>
        <v>2.8863902645782487</v>
      </c>
      <c r="C337" s="40">
        <v>90972.851426384805</v>
      </c>
      <c r="D337" s="191">
        <f t="shared" si="11"/>
        <v>19</v>
      </c>
    </row>
    <row r="338" spans="1:4" x14ac:dyDescent="0.3">
      <c r="A338" s="245">
        <v>43569.833333332528</v>
      </c>
      <c r="B338" s="244">
        <f t="shared" si="10"/>
        <v>2.8853802734117093</v>
      </c>
      <c r="C338" s="40">
        <v>90941.018663690469</v>
      </c>
      <c r="D338" s="191">
        <f t="shared" si="11"/>
        <v>20</v>
      </c>
    </row>
    <row r="339" spans="1:4" x14ac:dyDescent="0.3">
      <c r="A339" s="245">
        <v>43569.874999999192</v>
      </c>
      <c r="B339" s="244">
        <f t="shared" si="10"/>
        <v>2.8023212246440168</v>
      </c>
      <c r="C339" s="40">
        <v>88323.174986801459</v>
      </c>
      <c r="D339" s="191">
        <f t="shared" si="11"/>
        <v>21</v>
      </c>
    </row>
    <row r="340" spans="1:4" x14ac:dyDescent="0.3">
      <c r="A340" s="245">
        <v>43569.916666665857</v>
      </c>
      <c r="B340" s="244">
        <f t="shared" si="10"/>
        <v>2.6114784575891599</v>
      </c>
      <c r="C340" s="40">
        <v>82308.218899212778</v>
      </c>
      <c r="D340" s="191">
        <f t="shared" si="11"/>
        <v>22</v>
      </c>
    </row>
    <row r="341" spans="1:4" x14ac:dyDescent="0.3">
      <c r="A341" s="245">
        <v>43569.958333332521</v>
      </c>
      <c r="B341" s="244">
        <f t="shared" si="10"/>
        <v>2.4760977805448836</v>
      </c>
      <c r="C341" s="40">
        <v>78041.309337503902</v>
      </c>
      <c r="D341" s="191">
        <f t="shared" si="11"/>
        <v>23</v>
      </c>
    </row>
    <row r="342" spans="1:4" x14ac:dyDescent="0.3">
      <c r="A342" s="245">
        <v>43569.999999999185</v>
      </c>
      <c r="B342" s="244">
        <f t="shared" si="10"/>
        <v>2.2959171375197105</v>
      </c>
      <c r="C342" s="40">
        <v>72362.400608841519</v>
      </c>
      <c r="D342" s="191">
        <f t="shared" si="11"/>
        <v>0</v>
      </c>
    </row>
    <row r="343" spans="1:4" x14ac:dyDescent="0.3">
      <c r="A343" s="245">
        <v>43570.041666665849</v>
      </c>
      <c r="B343" s="244">
        <f t="shared" si="10"/>
        <v>2.299733722340799</v>
      </c>
      <c r="C343" s="40">
        <v>72482.69120438087</v>
      </c>
      <c r="D343" s="191">
        <f t="shared" si="11"/>
        <v>1</v>
      </c>
    </row>
    <row r="344" spans="1:4" x14ac:dyDescent="0.3">
      <c r="A344" s="245">
        <v>43570.083333332514</v>
      </c>
      <c r="B344" s="244">
        <f t="shared" si="10"/>
        <v>2.3222414533076314</v>
      </c>
      <c r="C344" s="40">
        <v>73192.086773759933</v>
      </c>
      <c r="D344" s="191">
        <f t="shared" si="11"/>
        <v>2</v>
      </c>
    </row>
    <row r="345" spans="1:4" x14ac:dyDescent="0.3">
      <c r="A345" s="245">
        <v>43570.124999999178</v>
      </c>
      <c r="B345" s="244">
        <f t="shared" si="10"/>
        <v>2.3361468524877429</v>
      </c>
      <c r="C345" s="40">
        <v>73630.355232866481</v>
      </c>
      <c r="D345" s="191">
        <f t="shared" si="11"/>
        <v>3</v>
      </c>
    </row>
    <row r="346" spans="1:4" x14ac:dyDescent="0.3">
      <c r="A346" s="245">
        <v>43570.166666665842</v>
      </c>
      <c r="B346" s="244">
        <f t="shared" si="10"/>
        <v>2.4655514433691672</v>
      </c>
      <c r="C346" s="40">
        <v>77708.911332718097</v>
      </c>
      <c r="D346" s="191">
        <f t="shared" si="11"/>
        <v>4</v>
      </c>
    </row>
    <row r="347" spans="1:4" x14ac:dyDescent="0.3">
      <c r="A347" s="245">
        <v>43570.208333332506</v>
      </c>
      <c r="B347" s="244">
        <f t="shared" si="10"/>
        <v>2.8100173170207583</v>
      </c>
      <c r="C347" s="40">
        <v>88565.739367975111</v>
      </c>
      <c r="D347" s="191">
        <f t="shared" si="11"/>
        <v>5</v>
      </c>
    </row>
    <row r="348" spans="1:4" x14ac:dyDescent="0.3">
      <c r="A348" s="245">
        <v>43570.249999999171</v>
      </c>
      <c r="B348" s="244">
        <f t="shared" si="10"/>
        <v>3.2148825586861465</v>
      </c>
      <c r="C348" s="40">
        <v>101326.22637824934</v>
      </c>
      <c r="D348" s="191">
        <f t="shared" si="11"/>
        <v>6</v>
      </c>
    </row>
    <row r="349" spans="1:4" x14ac:dyDescent="0.3">
      <c r="A349" s="245">
        <v>43570.291666665835</v>
      </c>
      <c r="B349" s="244">
        <f t="shared" si="10"/>
        <v>3.9383575532143027</v>
      </c>
      <c r="C349" s="40">
        <v>124128.61176445817</v>
      </c>
      <c r="D349" s="191">
        <f t="shared" si="11"/>
        <v>7</v>
      </c>
    </row>
    <row r="350" spans="1:4" x14ac:dyDescent="0.3">
      <c r="A350" s="245">
        <v>43570.333333332499</v>
      </c>
      <c r="B350" s="244">
        <f t="shared" si="10"/>
        <v>4.6018740293098519</v>
      </c>
      <c r="C350" s="40">
        <v>145041.23281212468</v>
      </c>
      <c r="D350" s="191">
        <f t="shared" si="11"/>
        <v>8</v>
      </c>
    </row>
    <row r="351" spans="1:4" x14ac:dyDescent="0.3">
      <c r="A351" s="245">
        <v>43570.374999999163</v>
      </c>
      <c r="B351" s="244">
        <f t="shared" si="10"/>
        <v>4.9010520330313874</v>
      </c>
      <c r="C351" s="40">
        <v>154470.68399085451</v>
      </c>
      <c r="D351" s="191">
        <f t="shared" si="11"/>
        <v>9</v>
      </c>
    </row>
    <row r="352" spans="1:4" x14ac:dyDescent="0.3">
      <c r="A352" s="245">
        <v>43570.416666665828</v>
      </c>
      <c r="B352" s="244">
        <f t="shared" si="10"/>
        <v>4.9321255608220467</v>
      </c>
      <c r="C352" s="40">
        <v>155450.05516656983</v>
      </c>
      <c r="D352" s="191">
        <f t="shared" si="11"/>
        <v>10</v>
      </c>
    </row>
    <row r="353" spans="1:4" x14ac:dyDescent="0.3">
      <c r="A353" s="245">
        <v>43570.458333332492</v>
      </c>
      <c r="B353" s="244">
        <f t="shared" si="10"/>
        <v>4.8824988978381771</v>
      </c>
      <c r="C353" s="40">
        <v>153885.92882723766</v>
      </c>
      <c r="D353" s="191">
        <f t="shared" si="11"/>
        <v>11</v>
      </c>
    </row>
    <row r="354" spans="1:4" x14ac:dyDescent="0.3">
      <c r="A354" s="245">
        <v>43570.499999999156</v>
      </c>
      <c r="B354" s="244">
        <f t="shared" si="10"/>
        <v>4.8486901758966372</v>
      </c>
      <c r="C354" s="40">
        <v>152820.35017841516</v>
      </c>
      <c r="D354" s="191">
        <f t="shared" si="11"/>
        <v>12</v>
      </c>
    </row>
    <row r="355" spans="1:4" x14ac:dyDescent="0.3">
      <c r="A355" s="245">
        <v>43570.54166666582</v>
      </c>
      <c r="B355" s="244">
        <f t="shared" si="10"/>
        <v>4.6789540055214314</v>
      </c>
      <c r="C355" s="40">
        <v>147470.6289024243</v>
      </c>
      <c r="D355" s="191">
        <f t="shared" si="11"/>
        <v>13</v>
      </c>
    </row>
    <row r="356" spans="1:4" x14ac:dyDescent="0.3">
      <c r="A356" s="245">
        <v>43570.583333332484</v>
      </c>
      <c r="B356" s="244">
        <f t="shared" si="10"/>
        <v>4.7052686182123438</v>
      </c>
      <c r="C356" s="40">
        <v>148300.00924646555</v>
      </c>
      <c r="D356" s="191">
        <f t="shared" si="11"/>
        <v>14</v>
      </c>
    </row>
    <row r="357" spans="1:4" x14ac:dyDescent="0.3">
      <c r="A357" s="245">
        <v>43570.624999999149</v>
      </c>
      <c r="B357" s="244">
        <f t="shared" si="10"/>
        <v>4.5286208135258512</v>
      </c>
      <c r="C357" s="40">
        <v>142732.44803073042</v>
      </c>
      <c r="D357" s="191">
        <f t="shared" si="11"/>
        <v>15</v>
      </c>
    </row>
    <row r="358" spans="1:4" x14ac:dyDescent="0.3">
      <c r="A358" s="245">
        <v>43570.666666665813</v>
      </c>
      <c r="B358" s="244">
        <f t="shared" si="10"/>
        <v>4.0672333035136603</v>
      </c>
      <c r="C358" s="40">
        <v>128190.49993956967</v>
      </c>
      <c r="D358" s="191">
        <f t="shared" si="11"/>
        <v>16</v>
      </c>
    </row>
    <row r="359" spans="1:4" x14ac:dyDescent="0.3">
      <c r="A359" s="245">
        <v>43570.708333332477</v>
      </c>
      <c r="B359" s="244">
        <f t="shared" si="10"/>
        <v>3.5347411714517287</v>
      </c>
      <c r="C359" s="40">
        <v>111407.48614885927</v>
      </c>
      <c r="D359" s="191">
        <f t="shared" si="11"/>
        <v>17</v>
      </c>
    </row>
    <row r="360" spans="1:4" x14ac:dyDescent="0.3">
      <c r="A360" s="245">
        <v>43570.749999999141</v>
      </c>
      <c r="B360" s="244">
        <f t="shared" si="10"/>
        <v>3.2946628191625447</v>
      </c>
      <c r="C360" s="40">
        <v>103840.72965666797</v>
      </c>
      <c r="D360" s="191">
        <f t="shared" si="11"/>
        <v>18</v>
      </c>
    </row>
    <row r="361" spans="1:4" x14ac:dyDescent="0.3">
      <c r="A361" s="245">
        <v>43570.791666665806</v>
      </c>
      <c r="B361" s="244">
        <f t="shared" si="10"/>
        <v>3.2049340114443816</v>
      </c>
      <c r="C361" s="40">
        <v>101012.66943439451</v>
      </c>
      <c r="D361" s="191">
        <f t="shared" si="11"/>
        <v>19</v>
      </c>
    </row>
    <row r="362" spans="1:4" x14ac:dyDescent="0.3">
      <c r="A362" s="245">
        <v>43570.83333333247</v>
      </c>
      <c r="B362" s="244">
        <f t="shared" si="10"/>
        <v>3.3364506764296631</v>
      </c>
      <c r="C362" s="40">
        <v>105157.79359540185</v>
      </c>
      <c r="D362" s="191">
        <f t="shared" si="11"/>
        <v>20</v>
      </c>
    </row>
    <row r="363" spans="1:4" x14ac:dyDescent="0.3">
      <c r="A363" s="245">
        <v>43570.874999999134</v>
      </c>
      <c r="B363" s="244">
        <f t="shared" si="10"/>
        <v>3.3690194981204313</v>
      </c>
      <c r="C363" s="40">
        <v>106184.29323862997</v>
      </c>
      <c r="D363" s="191">
        <f t="shared" si="11"/>
        <v>21</v>
      </c>
    </row>
    <row r="364" spans="1:4" x14ac:dyDescent="0.3">
      <c r="A364" s="245">
        <v>43570.916666665798</v>
      </c>
      <c r="B364" s="244">
        <f t="shared" si="10"/>
        <v>3.2793016735292979</v>
      </c>
      <c r="C364" s="40">
        <v>103356.57918104384</v>
      </c>
      <c r="D364" s="191">
        <f t="shared" si="11"/>
        <v>22</v>
      </c>
    </row>
    <row r="365" spans="1:4" x14ac:dyDescent="0.3">
      <c r="A365" s="245">
        <v>43570.958333332463</v>
      </c>
      <c r="B365" s="244">
        <f t="shared" si="10"/>
        <v>3.0692147319720982</v>
      </c>
      <c r="C365" s="40">
        <v>96735.087847923875</v>
      </c>
      <c r="D365" s="191">
        <f t="shared" si="11"/>
        <v>23</v>
      </c>
    </row>
    <row r="366" spans="1:4" x14ac:dyDescent="0.3">
      <c r="A366" s="245">
        <v>43570.999999999127</v>
      </c>
      <c r="B366" s="244">
        <f t="shared" si="10"/>
        <v>3.0258841188385266</v>
      </c>
      <c r="C366" s="40">
        <v>95369.399541948893</v>
      </c>
      <c r="D366" s="191">
        <f t="shared" si="11"/>
        <v>0</v>
      </c>
    </row>
    <row r="367" spans="1:4" x14ac:dyDescent="0.3">
      <c r="A367" s="245">
        <v>43571.041666665791</v>
      </c>
      <c r="B367" s="244">
        <f t="shared" si="10"/>
        <v>2.989257398104606</v>
      </c>
      <c r="C367" s="40">
        <v>94215.003594715643</v>
      </c>
      <c r="D367" s="191">
        <f t="shared" si="11"/>
        <v>1</v>
      </c>
    </row>
    <row r="368" spans="1:4" x14ac:dyDescent="0.3">
      <c r="A368" s="245">
        <v>43571.083333332455</v>
      </c>
      <c r="B368" s="244">
        <f t="shared" si="10"/>
        <v>2.95224203909377</v>
      </c>
      <c r="C368" s="40">
        <v>93048.35859971559</v>
      </c>
      <c r="D368" s="191">
        <f t="shared" si="11"/>
        <v>2</v>
      </c>
    </row>
    <row r="369" spans="1:4" x14ac:dyDescent="0.3">
      <c r="A369" s="245">
        <v>43571.12499999912</v>
      </c>
      <c r="B369" s="244">
        <f t="shared" si="10"/>
        <v>2.9335953099899492</v>
      </c>
      <c r="C369" s="40">
        <v>92460.653556095029</v>
      </c>
      <c r="D369" s="191">
        <f t="shared" si="11"/>
        <v>3</v>
      </c>
    </row>
    <row r="370" spans="1:4" x14ac:dyDescent="0.3">
      <c r="A370" s="245">
        <v>43571.166666665784</v>
      </c>
      <c r="B370" s="244">
        <f t="shared" si="10"/>
        <v>3.2711452413505295</v>
      </c>
      <c r="C370" s="40">
        <v>103099.50587329525</v>
      </c>
      <c r="D370" s="191">
        <f t="shared" si="11"/>
        <v>4</v>
      </c>
    </row>
    <row r="371" spans="1:4" x14ac:dyDescent="0.3">
      <c r="A371" s="245">
        <v>43571.208333332448</v>
      </c>
      <c r="B371" s="244">
        <f t="shared" si="10"/>
        <v>3.5608160225762648</v>
      </c>
      <c r="C371" s="40">
        <v>112229.30972082316</v>
      </c>
      <c r="D371" s="191">
        <f t="shared" si="11"/>
        <v>5</v>
      </c>
    </row>
    <row r="372" spans="1:4" x14ac:dyDescent="0.3">
      <c r="A372" s="245">
        <v>43571.249999999112</v>
      </c>
      <c r="B372" s="244">
        <f t="shared" si="10"/>
        <v>4.0212901239430767</v>
      </c>
      <c r="C372" s="40">
        <v>126742.46912390964</v>
      </c>
      <c r="D372" s="191">
        <f t="shared" si="11"/>
        <v>6</v>
      </c>
    </row>
    <row r="373" spans="1:4" x14ac:dyDescent="0.3">
      <c r="A373" s="245">
        <v>43571.291666665777</v>
      </c>
      <c r="B373" s="244">
        <f t="shared" si="10"/>
        <v>4.8784848307208799</v>
      </c>
      <c r="C373" s="40">
        <v>153759.41401184391</v>
      </c>
      <c r="D373" s="191">
        <f t="shared" si="11"/>
        <v>7</v>
      </c>
    </row>
    <row r="374" spans="1:4" x14ac:dyDescent="0.3">
      <c r="A374" s="245">
        <v>43571.333333332441</v>
      </c>
      <c r="B374" s="244">
        <f t="shared" si="10"/>
        <v>5.5261044043512717</v>
      </c>
      <c r="C374" s="40">
        <v>174170.99867373469</v>
      </c>
      <c r="D374" s="191">
        <f t="shared" si="11"/>
        <v>8</v>
      </c>
    </row>
    <row r="375" spans="1:4" x14ac:dyDescent="0.3">
      <c r="A375" s="245">
        <v>43571.374999999105</v>
      </c>
      <c r="B375" s="244">
        <f t="shared" si="10"/>
        <v>5.3617633144088996</v>
      </c>
      <c r="C375" s="40">
        <v>168991.31880090153</v>
      </c>
      <c r="D375" s="191">
        <f t="shared" si="11"/>
        <v>9</v>
      </c>
    </row>
    <row r="376" spans="1:4" x14ac:dyDescent="0.3">
      <c r="A376" s="245">
        <v>43571.416666665769</v>
      </c>
      <c r="B376" s="244">
        <f t="shared" si="10"/>
        <v>5.1231866714226308</v>
      </c>
      <c r="C376" s="40">
        <v>161471.89297600643</v>
      </c>
      <c r="D376" s="191">
        <f t="shared" si="11"/>
        <v>10</v>
      </c>
    </row>
    <row r="377" spans="1:4" x14ac:dyDescent="0.3">
      <c r="A377" s="245">
        <v>43571.458333332434</v>
      </c>
      <c r="B377" s="244">
        <f t="shared" si="10"/>
        <v>4.8307485713326752</v>
      </c>
      <c r="C377" s="40">
        <v>152254.86915307408</v>
      </c>
      <c r="D377" s="191">
        <f t="shared" si="11"/>
        <v>11</v>
      </c>
    </row>
    <row r="378" spans="1:4" x14ac:dyDescent="0.3">
      <c r="A378" s="245">
        <v>43571.499999999098</v>
      </c>
      <c r="B378" s="244">
        <f t="shared" si="10"/>
        <v>4.9088915900730852</v>
      </c>
      <c r="C378" s="40">
        <v>154717.77007160915</v>
      </c>
      <c r="D378" s="191">
        <f t="shared" si="11"/>
        <v>12</v>
      </c>
    </row>
    <row r="379" spans="1:4" x14ac:dyDescent="0.3">
      <c r="A379" s="245">
        <v>43571.541666665762</v>
      </c>
      <c r="B379" s="244">
        <f t="shared" si="10"/>
        <v>4.7985066526713691</v>
      </c>
      <c r="C379" s="40">
        <v>151238.67279457327</v>
      </c>
      <c r="D379" s="191">
        <f t="shared" si="11"/>
        <v>13</v>
      </c>
    </row>
    <row r="380" spans="1:4" x14ac:dyDescent="0.3">
      <c r="A380" s="245">
        <v>43571.583333332426</v>
      </c>
      <c r="B380" s="244">
        <f t="shared" si="10"/>
        <v>4.8180088984062124</v>
      </c>
      <c r="C380" s="40">
        <v>151853.34189372088</v>
      </c>
      <c r="D380" s="191">
        <f t="shared" si="11"/>
        <v>14</v>
      </c>
    </row>
    <row r="381" spans="1:4" x14ac:dyDescent="0.3">
      <c r="A381" s="245">
        <v>43571.624999999091</v>
      </c>
      <c r="B381" s="244">
        <f t="shared" si="10"/>
        <v>4.6317068810055018</v>
      </c>
      <c r="C381" s="40">
        <v>145981.50052929364</v>
      </c>
      <c r="D381" s="191">
        <f t="shared" si="11"/>
        <v>15</v>
      </c>
    </row>
    <row r="382" spans="1:4" x14ac:dyDescent="0.3">
      <c r="A382" s="245">
        <v>43571.666666665755</v>
      </c>
      <c r="B382" s="244">
        <f t="shared" si="10"/>
        <v>4.2592970339052147</v>
      </c>
      <c r="C382" s="40">
        <v>134243.93818169911</v>
      </c>
      <c r="D382" s="191">
        <f t="shared" si="11"/>
        <v>16</v>
      </c>
    </row>
    <row r="383" spans="1:4" x14ac:dyDescent="0.3">
      <c r="A383" s="245">
        <v>43571.708333332419</v>
      </c>
      <c r="B383" s="244">
        <f t="shared" si="10"/>
        <v>3.7381532234697059</v>
      </c>
      <c r="C383" s="40">
        <v>117818.59923140405</v>
      </c>
      <c r="D383" s="191">
        <f t="shared" si="11"/>
        <v>17</v>
      </c>
    </row>
    <row r="384" spans="1:4" x14ac:dyDescent="0.3">
      <c r="A384" s="245">
        <v>43571.749999999083</v>
      </c>
      <c r="B384" s="244">
        <f t="shared" si="10"/>
        <v>3.6309307020633703</v>
      </c>
      <c r="C384" s="40">
        <v>114439.17454681927</v>
      </c>
      <c r="D384" s="191">
        <f t="shared" si="11"/>
        <v>18</v>
      </c>
    </row>
    <row r="385" spans="1:4" x14ac:dyDescent="0.3">
      <c r="A385" s="245">
        <v>43571.791666665747</v>
      </c>
      <c r="B385" s="244">
        <f t="shared" si="10"/>
        <v>3.4581626173528419</v>
      </c>
      <c r="C385" s="40">
        <v>108993.89381175258</v>
      </c>
      <c r="D385" s="191">
        <f t="shared" si="11"/>
        <v>19</v>
      </c>
    </row>
    <row r="386" spans="1:4" x14ac:dyDescent="0.3">
      <c r="A386" s="245">
        <v>43571.833333332412</v>
      </c>
      <c r="B386" s="244">
        <f t="shared" si="10"/>
        <v>3.3069757201111183</v>
      </c>
      <c r="C386" s="40">
        <v>104228.80597551118</v>
      </c>
      <c r="D386" s="191">
        <f t="shared" si="11"/>
        <v>20</v>
      </c>
    </row>
    <row r="387" spans="1:4" x14ac:dyDescent="0.3">
      <c r="A387" s="245">
        <v>43571.874999999076</v>
      </c>
      <c r="B387" s="244">
        <f t="shared" si="10"/>
        <v>3.0825523869518516</v>
      </c>
      <c r="C387" s="40">
        <v>97155.462223398979</v>
      </c>
      <c r="D387" s="191">
        <f t="shared" si="11"/>
        <v>21</v>
      </c>
    </row>
    <row r="388" spans="1:4" x14ac:dyDescent="0.3">
      <c r="A388" s="245">
        <v>43571.91666666574</v>
      </c>
      <c r="B388" s="244">
        <f t="shared" si="10"/>
        <v>2.7747861913897118</v>
      </c>
      <c r="C388" s="40">
        <v>87455.329595273841</v>
      </c>
      <c r="D388" s="191">
        <f t="shared" si="11"/>
        <v>22</v>
      </c>
    </row>
    <row r="389" spans="1:4" x14ac:dyDescent="0.3">
      <c r="A389" s="245">
        <v>43571.958333332404</v>
      </c>
      <c r="B389" s="244">
        <f t="shared" si="10"/>
        <v>2.5977713320498577</v>
      </c>
      <c r="C389" s="40">
        <v>81876.19960145092</v>
      </c>
      <c r="D389" s="191">
        <f t="shared" si="11"/>
        <v>23</v>
      </c>
    </row>
    <row r="390" spans="1:4" x14ac:dyDescent="0.3">
      <c r="A390" s="245">
        <v>43571.999999999069</v>
      </c>
      <c r="B390" s="244">
        <f t="shared" si="10"/>
        <v>2.4239543242104782</v>
      </c>
      <c r="C390" s="40">
        <v>76397.859051455642</v>
      </c>
      <c r="D390" s="191">
        <f t="shared" si="11"/>
        <v>0</v>
      </c>
    </row>
    <row r="391" spans="1:4" x14ac:dyDescent="0.3">
      <c r="A391" s="245">
        <v>43572.041666665733</v>
      </c>
      <c r="B391" s="244">
        <f t="shared" ref="B391:B454" si="12">C391/$B$4</f>
        <v>2.2822029271969644</v>
      </c>
      <c r="C391" s="40">
        <v>71930.158013849374</v>
      </c>
      <c r="D391" s="191">
        <f t="shared" ref="D391:D454" si="13">HOUR(A391)</f>
        <v>1</v>
      </c>
    </row>
    <row r="392" spans="1:4" x14ac:dyDescent="0.3">
      <c r="A392" s="245">
        <v>43572.083333332397</v>
      </c>
      <c r="B392" s="244">
        <f t="shared" si="12"/>
        <v>2.2513560535851602</v>
      </c>
      <c r="C392" s="40">
        <v>70957.930493374006</v>
      </c>
      <c r="D392" s="191">
        <f t="shared" si="13"/>
        <v>2</v>
      </c>
    </row>
    <row r="393" spans="1:4" x14ac:dyDescent="0.3">
      <c r="A393" s="245">
        <v>43572.124999999061</v>
      </c>
      <c r="B393" s="244">
        <f t="shared" si="12"/>
        <v>2.2978834043181506</v>
      </c>
      <c r="C393" s="40">
        <v>72424.373135396338</v>
      </c>
      <c r="D393" s="191">
        <f t="shared" si="13"/>
        <v>3</v>
      </c>
    </row>
    <row r="394" spans="1:4" x14ac:dyDescent="0.3">
      <c r="A394" s="245">
        <v>43572.166666665726</v>
      </c>
      <c r="B394" s="244">
        <f t="shared" si="12"/>
        <v>2.503599644282628</v>
      </c>
      <c r="C394" s="40">
        <v>78908.10929677001</v>
      </c>
      <c r="D394" s="191">
        <f t="shared" si="13"/>
        <v>4</v>
      </c>
    </row>
    <row r="395" spans="1:4" x14ac:dyDescent="0.3">
      <c r="A395" s="245">
        <v>43572.20833333239</v>
      </c>
      <c r="B395" s="244">
        <f t="shared" si="12"/>
        <v>2.7886402392497347</v>
      </c>
      <c r="C395" s="40">
        <v>87891.979570535594</v>
      </c>
      <c r="D395" s="191">
        <f t="shared" si="13"/>
        <v>5</v>
      </c>
    </row>
    <row r="396" spans="1:4" x14ac:dyDescent="0.3">
      <c r="A396" s="245">
        <v>43572.249999999054</v>
      </c>
      <c r="B396" s="244">
        <f t="shared" si="12"/>
        <v>3.4553633540886377</v>
      </c>
      <c r="C396" s="40">
        <v>108905.66701714239</v>
      </c>
      <c r="D396" s="191">
        <f t="shared" si="13"/>
        <v>6</v>
      </c>
    </row>
    <row r="397" spans="1:4" x14ac:dyDescent="0.3">
      <c r="A397" s="245">
        <v>43572.291666665718</v>
      </c>
      <c r="B397" s="244">
        <f t="shared" si="12"/>
        <v>3.841405466741036</v>
      </c>
      <c r="C397" s="40">
        <v>121072.88923571716</v>
      </c>
      <c r="D397" s="191">
        <f t="shared" si="13"/>
        <v>7</v>
      </c>
    </row>
    <row r="398" spans="1:4" x14ac:dyDescent="0.3">
      <c r="A398" s="245">
        <v>43572.333333332383</v>
      </c>
      <c r="B398" s="244">
        <f t="shared" si="12"/>
        <v>4.2853314448093931</v>
      </c>
      <c r="C398" s="40">
        <v>135064.48716435907</v>
      </c>
      <c r="D398" s="191">
        <f t="shared" si="13"/>
        <v>8</v>
      </c>
    </row>
    <row r="399" spans="1:4" x14ac:dyDescent="0.3">
      <c r="A399" s="245">
        <v>43572.374999999047</v>
      </c>
      <c r="B399" s="244">
        <f t="shared" si="12"/>
        <v>4.3958310135219261</v>
      </c>
      <c r="C399" s="40">
        <v>138547.19737528535</v>
      </c>
      <c r="D399" s="191">
        <f t="shared" si="13"/>
        <v>9</v>
      </c>
    </row>
    <row r="400" spans="1:4" x14ac:dyDescent="0.3">
      <c r="A400" s="245">
        <v>43572.416666665711</v>
      </c>
      <c r="B400" s="244">
        <f t="shared" si="12"/>
        <v>4.5705745157114448</v>
      </c>
      <c r="C400" s="40">
        <v>144054.73904679803</v>
      </c>
      <c r="D400" s="191">
        <f t="shared" si="13"/>
        <v>10</v>
      </c>
    </row>
    <row r="401" spans="1:4" x14ac:dyDescent="0.3">
      <c r="A401" s="245">
        <v>43572.458333332375</v>
      </c>
      <c r="B401" s="244">
        <f t="shared" si="12"/>
        <v>4.6805754544900831</v>
      </c>
      <c r="C401" s="40">
        <v>147521.73350803874</v>
      </c>
      <c r="D401" s="191">
        <f t="shared" si="13"/>
        <v>11</v>
      </c>
    </row>
    <row r="402" spans="1:4" x14ac:dyDescent="0.3">
      <c r="A402" s="245">
        <v>43572.49999999904</v>
      </c>
      <c r="B402" s="244">
        <f t="shared" si="12"/>
        <v>4.8203379527480177</v>
      </c>
      <c r="C402" s="40">
        <v>151926.74870817742</v>
      </c>
      <c r="D402" s="191">
        <f t="shared" si="13"/>
        <v>12</v>
      </c>
    </row>
    <row r="403" spans="1:4" x14ac:dyDescent="0.3">
      <c r="A403" s="245">
        <v>43572.541666665704</v>
      </c>
      <c r="B403" s="244">
        <f t="shared" si="12"/>
        <v>4.8576714760654376</v>
      </c>
      <c r="C403" s="40">
        <v>153103.42156203883</v>
      </c>
      <c r="D403" s="191">
        <f t="shared" si="13"/>
        <v>13</v>
      </c>
    </row>
    <row r="404" spans="1:4" x14ac:dyDescent="0.3">
      <c r="A404" s="245">
        <v>43572.583333332368</v>
      </c>
      <c r="B404" s="244">
        <f t="shared" si="12"/>
        <v>4.9873397970640676</v>
      </c>
      <c r="C404" s="40">
        <v>157190.28987145671</v>
      </c>
      <c r="D404" s="191">
        <f t="shared" si="13"/>
        <v>14</v>
      </c>
    </row>
    <row r="405" spans="1:4" x14ac:dyDescent="0.3">
      <c r="A405" s="245">
        <v>43572.624999999032</v>
      </c>
      <c r="B405" s="244">
        <f t="shared" si="12"/>
        <v>4.6825677524690139</v>
      </c>
      <c r="C405" s="40">
        <v>147584.52648176049</v>
      </c>
      <c r="D405" s="191">
        <f t="shared" si="13"/>
        <v>15</v>
      </c>
    </row>
    <row r="406" spans="1:4" x14ac:dyDescent="0.3">
      <c r="A406" s="245">
        <v>43572.666666665697</v>
      </c>
      <c r="B406" s="244">
        <f t="shared" si="12"/>
        <v>4.2710230946568881</v>
      </c>
      <c r="C406" s="40">
        <v>134613.51855191789</v>
      </c>
      <c r="D406" s="191">
        <f t="shared" si="13"/>
        <v>16</v>
      </c>
    </row>
    <row r="407" spans="1:4" x14ac:dyDescent="0.3">
      <c r="A407" s="245">
        <v>43572.708333332361</v>
      </c>
      <c r="B407" s="244">
        <f t="shared" si="12"/>
        <v>3.8104514748213978</v>
      </c>
      <c r="C407" s="40">
        <v>120097.28557514625</v>
      </c>
      <c r="D407" s="191">
        <f t="shared" si="13"/>
        <v>17</v>
      </c>
    </row>
    <row r="408" spans="1:4" x14ac:dyDescent="0.3">
      <c r="A408" s="245">
        <v>43572.749999999025</v>
      </c>
      <c r="B408" s="244">
        <f t="shared" si="12"/>
        <v>3.6638177321490355</v>
      </c>
      <c r="C408" s="40">
        <v>115475.70343847814</v>
      </c>
      <c r="D408" s="191">
        <f t="shared" si="13"/>
        <v>18</v>
      </c>
    </row>
    <row r="409" spans="1:4" x14ac:dyDescent="0.3">
      <c r="A409" s="245">
        <v>43572.791666665689</v>
      </c>
      <c r="B409" s="244">
        <f t="shared" si="12"/>
        <v>3.5707981877942911</v>
      </c>
      <c r="C409" s="40">
        <v>112543.9262314307</v>
      </c>
      <c r="D409" s="191">
        <f t="shared" si="13"/>
        <v>19</v>
      </c>
    </row>
    <row r="410" spans="1:4" x14ac:dyDescent="0.3">
      <c r="A410" s="245">
        <v>43572.833333332354</v>
      </c>
      <c r="B410" s="244">
        <f t="shared" si="12"/>
        <v>3.369125375223311</v>
      </c>
      <c r="C410" s="40">
        <v>106187.63025859845</v>
      </c>
      <c r="D410" s="191">
        <f t="shared" si="13"/>
        <v>20</v>
      </c>
    </row>
    <row r="411" spans="1:4" x14ac:dyDescent="0.3">
      <c r="A411" s="245">
        <v>43572.874999999018</v>
      </c>
      <c r="B411" s="244">
        <f t="shared" si="12"/>
        <v>3.0702077930301872</v>
      </c>
      <c r="C411" s="40">
        <v>96766.387009788275</v>
      </c>
      <c r="D411" s="191">
        <f t="shared" si="13"/>
        <v>21</v>
      </c>
    </row>
    <row r="412" spans="1:4" x14ac:dyDescent="0.3">
      <c r="A412" s="245">
        <v>43572.916666665682</v>
      </c>
      <c r="B412" s="244">
        <f t="shared" si="12"/>
        <v>2.8084054622569501</v>
      </c>
      <c r="C412" s="40">
        <v>88514.937151189544</v>
      </c>
      <c r="D412" s="191">
        <f t="shared" si="13"/>
        <v>22</v>
      </c>
    </row>
    <row r="413" spans="1:4" x14ac:dyDescent="0.3">
      <c r="A413" s="245">
        <v>43572.958333332346</v>
      </c>
      <c r="B413" s="244">
        <f t="shared" si="12"/>
        <v>2.6144187784824577</v>
      </c>
      <c r="C413" s="40">
        <v>82400.89152877868</v>
      </c>
      <c r="D413" s="191">
        <f t="shared" si="13"/>
        <v>23</v>
      </c>
    </row>
    <row r="414" spans="1:4" x14ac:dyDescent="0.3">
      <c r="A414" s="245">
        <v>43572.99999999901</v>
      </c>
      <c r="B414" s="244">
        <f t="shared" si="12"/>
        <v>2.4906852610388386</v>
      </c>
      <c r="C414" s="40">
        <v>78501.075541661252</v>
      </c>
      <c r="D414" s="191">
        <f t="shared" si="13"/>
        <v>0</v>
      </c>
    </row>
    <row r="415" spans="1:4" x14ac:dyDescent="0.3">
      <c r="A415" s="245">
        <v>43573.041666665675</v>
      </c>
      <c r="B415" s="244">
        <f t="shared" si="12"/>
        <v>2.4679061689197339</v>
      </c>
      <c r="C415" s="40">
        <v>77783.127248802091</v>
      </c>
      <c r="D415" s="191">
        <f t="shared" si="13"/>
        <v>1</v>
      </c>
    </row>
    <row r="416" spans="1:4" x14ac:dyDescent="0.3">
      <c r="A416" s="245">
        <v>43573.083333332339</v>
      </c>
      <c r="B416" s="244">
        <f t="shared" si="12"/>
        <v>2.4749549696022903</v>
      </c>
      <c r="C416" s="40">
        <v>78005.290379373109</v>
      </c>
      <c r="D416" s="191">
        <f t="shared" si="13"/>
        <v>2</v>
      </c>
    </row>
    <row r="417" spans="1:4" x14ac:dyDescent="0.3">
      <c r="A417" s="245">
        <v>43573.124999999003</v>
      </c>
      <c r="B417" s="244">
        <f t="shared" si="12"/>
        <v>2.4032027490034258</v>
      </c>
      <c r="C417" s="40">
        <v>75743.813757809097</v>
      </c>
      <c r="D417" s="191">
        <f t="shared" si="13"/>
        <v>3</v>
      </c>
    </row>
    <row r="418" spans="1:4" x14ac:dyDescent="0.3">
      <c r="A418" s="245">
        <v>43573.166666665667</v>
      </c>
      <c r="B418" s="244">
        <f t="shared" si="12"/>
        <v>2.4674988199400367</v>
      </c>
      <c r="C418" s="40">
        <v>77770.2884796781</v>
      </c>
      <c r="D418" s="191">
        <f t="shared" si="13"/>
        <v>4</v>
      </c>
    </row>
    <row r="419" spans="1:4" x14ac:dyDescent="0.3">
      <c r="A419" s="245">
        <v>43573.208333332332</v>
      </c>
      <c r="B419" s="244">
        <f t="shared" si="12"/>
        <v>2.6347280017932055</v>
      </c>
      <c r="C419" s="40">
        <v>83040.994836189158</v>
      </c>
      <c r="D419" s="191">
        <f t="shared" si="13"/>
        <v>5</v>
      </c>
    </row>
    <row r="420" spans="1:4" x14ac:dyDescent="0.3">
      <c r="A420" s="245">
        <v>43573.249999998996</v>
      </c>
      <c r="B420" s="244">
        <f t="shared" si="12"/>
        <v>3.094766586791831</v>
      </c>
      <c r="C420" s="40">
        <v>97540.427694274753</v>
      </c>
      <c r="D420" s="191">
        <f t="shared" si="13"/>
        <v>6</v>
      </c>
    </row>
    <row r="421" spans="1:4" x14ac:dyDescent="0.3">
      <c r="A421" s="245">
        <v>43573.29166666566</v>
      </c>
      <c r="B421" s="244">
        <f t="shared" si="12"/>
        <v>3.6334884275337282</v>
      </c>
      <c r="C421" s="40">
        <v>114519.78858645896</v>
      </c>
      <c r="D421" s="191">
        <f t="shared" si="13"/>
        <v>7</v>
      </c>
    </row>
    <row r="422" spans="1:4" x14ac:dyDescent="0.3">
      <c r="A422" s="245">
        <v>43573.333333332324</v>
      </c>
      <c r="B422" s="244">
        <f t="shared" si="12"/>
        <v>4.141464559100104</v>
      </c>
      <c r="C422" s="40">
        <v>130530.11044495857</v>
      </c>
      <c r="D422" s="191">
        <f t="shared" si="13"/>
        <v>8</v>
      </c>
    </row>
    <row r="423" spans="1:4" x14ac:dyDescent="0.3">
      <c r="A423" s="245">
        <v>43573.374999998989</v>
      </c>
      <c r="B423" s="244">
        <f t="shared" si="12"/>
        <v>4.4611891728181252</v>
      </c>
      <c r="C423" s="40">
        <v>140607.14685201485</v>
      </c>
      <c r="D423" s="191">
        <f t="shared" si="13"/>
        <v>9</v>
      </c>
    </row>
    <row r="424" spans="1:4" x14ac:dyDescent="0.3">
      <c r="A424" s="245">
        <v>43573.416666665653</v>
      </c>
      <c r="B424" s="244">
        <f t="shared" si="12"/>
        <v>4.6437223149652604</v>
      </c>
      <c r="C424" s="40">
        <v>146360.20132449066</v>
      </c>
      <c r="D424" s="191">
        <f t="shared" si="13"/>
        <v>10</v>
      </c>
    </row>
    <row r="425" spans="1:4" x14ac:dyDescent="0.3">
      <c r="A425" s="245">
        <v>43573.458333332317</v>
      </c>
      <c r="B425" s="244">
        <f t="shared" si="12"/>
        <v>4.8174219348153606</v>
      </c>
      <c r="C425" s="40">
        <v>151834.84205598288</v>
      </c>
      <c r="D425" s="191">
        <f t="shared" si="13"/>
        <v>11</v>
      </c>
    </row>
    <row r="426" spans="1:4" x14ac:dyDescent="0.3">
      <c r="A426" s="245">
        <v>43573.499999998981</v>
      </c>
      <c r="B426" s="244">
        <f t="shared" si="12"/>
        <v>5.0567953825173504</v>
      </c>
      <c r="C426" s="40">
        <v>159379.38146233253</v>
      </c>
      <c r="D426" s="191">
        <f t="shared" si="13"/>
        <v>12</v>
      </c>
    </row>
    <row r="427" spans="1:4" x14ac:dyDescent="0.3">
      <c r="A427" s="245">
        <v>43573.541666665646</v>
      </c>
      <c r="B427" s="244">
        <f t="shared" si="12"/>
        <v>5.3578671006875176</v>
      </c>
      <c r="C427" s="40">
        <v>168868.51847263321</v>
      </c>
      <c r="D427" s="191">
        <f t="shared" si="13"/>
        <v>13</v>
      </c>
    </row>
    <row r="428" spans="1:4" x14ac:dyDescent="0.3">
      <c r="A428" s="245">
        <v>43573.58333333231</v>
      </c>
      <c r="B428" s="244">
        <f t="shared" si="12"/>
        <v>5.2933230317976472</v>
      </c>
      <c r="C428" s="40">
        <v>166834.22738537772</v>
      </c>
      <c r="D428" s="191">
        <f t="shared" si="13"/>
        <v>14</v>
      </c>
    </row>
    <row r="429" spans="1:4" x14ac:dyDescent="0.3">
      <c r="A429" s="245">
        <v>43573.624999998974</v>
      </c>
      <c r="B429" s="244">
        <f t="shared" si="12"/>
        <v>5.2337005419806086</v>
      </c>
      <c r="C429" s="40">
        <v>164955.05395053068</v>
      </c>
      <c r="D429" s="191">
        <f t="shared" si="13"/>
        <v>15</v>
      </c>
    </row>
    <row r="430" spans="1:4" x14ac:dyDescent="0.3">
      <c r="A430" s="245">
        <v>43573.666666665638</v>
      </c>
      <c r="B430" s="244">
        <f t="shared" si="12"/>
        <v>4.7741087464546466</v>
      </c>
      <c r="C430" s="40">
        <v>150469.70294160256</v>
      </c>
      <c r="D430" s="191">
        <f t="shared" si="13"/>
        <v>16</v>
      </c>
    </row>
    <row r="431" spans="1:4" x14ac:dyDescent="0.3">
      <c r="A431" s="245">
        <v>43573.708333332303</v>
      </c>
      <c r="B431" s="244">
        <f t="shared" si="12"/>
        <v>4.2041145124730956</v>
      </c>
      <c r="C431" s="40">
        <v>132504.70305982933</v>
      </c>
      <c r="D431" s="191">
        <f t="shared" si="13"/>
        <v>17</v>
      </c>
    </row>
    <row r="432" spans="1:4" x14ac:dyDescent="0.3">
      <c r="A432" s="245">
        <v>43573.749999998967</v>
      </c>
      <c r="B432" s="244">
        <f t="shared" si="12"/>
        <v>3.7518982370269733</v>
      </c>
      <c r="C432" s="40">
        <v>118251.81267850581</v>
      </c>
      <c r="D432" s="191">
        <f t="shared" si="13"/>
        <v>18</v>
      </c>
    </row>
    <row r="433" spans="1:4" x14ac:dyDescent="0.3">
      <c r="A433" s="245">
        <v>43573.791666665631</v>
      </c>
      <c r="B433" s="244">
        <f t="shared" si="12"/>
        <v>3.599311759292223</v>
      </c>
      <c r="C433" s="40">
        <v>113442.61305675366</v>
      </c>
      <c r="D433" s="191">
        <f t="shared" si="13"/>
        <v>19</v>
      </c>
    </row>
    <row r="434" spans="1:4" x14ac:dyDescent="0.3">
      <c r="A434" s="245">
        <v>43573.833333332295</v>
      </c>
      <c r="B434" s="244">
        <f t="shared" si="12"/>
        <v>3.4872952877973393</v>
      </c>
      <c r="C434" s="40">
        <v>109912.09331253573</v>
      </c>
      <c r="D434" s="191">
        <f t="shared" si="13"/>
        <v>20</v>
      </c>
    </row>
    <row r="435" spans="1:4" x14ac:dyDescent="0.3">
      <c r="A435" s="245">
        <v>43573.87499999896</v>
      </c>
      <c r="B435" s="244">
        <f t="shared" si="12"/>
        <v>3.2588028191078875</v>
      </c>
      <c r="C435" s="40">
        <v>102710.49910636533</v>
      </c>
      <c r="D435" s="191">
        <f t="shared" si="13"/>
        <v>21</v>
      </c>
    </row>
    <row r="436" spans="1:4" x14ac:dyDescent="0.3">
      <c r="A436" s="245">
        <v>43573.916666665624</v>
      </c>
      <c r="B436" s="244">
        <f t="shared" si="12"/>
        <v>3.0031504544106817</v>
      </c>
      <c r="C436" s="40">
        <v>94652.883032815706</v>
      </c>
      <c r="D436" s="191">
        <f t="shared" si="13"/>
        <v>22</v>
      </c>
    </row>
    <row r="437" spans="1:4" x14ac:dyDescent="0.3">
      <c r="A437" s="245">
        <v>43573.958333332288</v>
      </c>
      <c r="B437" s="244">
        <f t="shared" si="12"/>
        <v>2.7375626056626161</v>
      </c>
      <c r="C437" s="40">
        <v>86282.121739265785</v>
      </c>
      <c r="D437" s="191">
        <f t="shared" si="13"/>
        <v>23</v>
      </c>
    </row>
    <row r="438" spans="1:4" x14ac:dyDescent="0.3">
      <c r="A438" s="245">
        <v>43573.999999998952</v>
      </c>
      <c r="B438" s="244">
        <f t="shared" si="12"/>
        <v>2.7162315165223649</v>
      </c>
      <c r="C438" s="40">
        <v>85609.811405166663</v>
      </c>
      <c r="D438" s="191">
        <f t="shared" si="13"/>
        <v>0</v>
      </c>
    </row>
    <row r="439" spans="1:4" x14ac:dyDescent="0.3">
      <c r="A439" s="245">
        <v>43574.041666665617</v>
      </c>
      <c r="B439" s="244">
        <f t="shared" si="12"/>
        <v>2.6529624381036543</v>
      </c>
      <c r="C439" s="40">
        <v>83615.705292246173</v>
      </c>
      <c r="D439" s="191">
        <f t="shared" si="13"/>
        <v>1</v>
      </c>
    </row>
    <row r="440" spans="1:4" x14ac:dyDescent="0.3">
      <c r="A440" s="245">
        <v>43574.083333332281</v>
      </c>
      <c r="B440" s="244">
        <f t="shared" si="12"/>
        <v>2.6181204017296902</v>
      </c>
      <c r="C440" s="40">
        <v>82517.558781242595</v>
      </c>
      <c r="D440" s="191">
        <f t="shared" si="13"/>
        <v>2</v>
      </c>
    </row>
    <row r="441" spans="1:4" x14ac:dyDescent="0.3">
      <c r="A441" s="245">
        <v>43574.124999998945</v>
      </c>
      <c r="B441" s="244">
        <f t="shared" si="12"/>
        <v>2.6025038106017635</v>
      </c>
      <c r="C441" s="40">
        <v>82025.357209645663</v>
      </c>
      <c r="D441" s="191">
        <f t="shared" si="13"/>
        <v>3</v>
      </c>
    </row>
    <row r="442" spans="1:4" x14ac:dyDescent="0.3">
      <c r="A442" s="245">
        <v>43574.166666665609</v>
      </c>
      <c r="B442" s="244">
        <f t="shared" si="12"/>
        <v>2.6109828504813679</v>
      </c>
      <c r="C442" s="40">
        <v>82292.59842254463</v>
      </c>
      <c r="D442" s="191">
        <f t="shared" si="13"/>
        <v>4</v>
      </c>
    </row>
    <row r="443" spans="1:4" x14ac:dyDescent="0.3">
      <c r="A443" s="245">
        <v>43574.208333332273</v>
      </c>
      <c r="B443" s="244">
        <f t="shared" si="12"/>
        <v>2.6963948587148208</v>
      </c>
      <c r="C443" s="40">
        <v>84984.602352299567</v>
      </c>
      <c r="D443" s="191">
        <f t="shared" si="13"/>
        <v>5</v>
      </c>
    </row>
    <row r="444" spans="1:4" x14ac:dyDescent="0.3">
      <c r="A444" s="245">
        <v>43574.249999998938</v>
      </c>
      <c r="B444" s="244">
        <f t="shared" si="12"/>
        <v>3.0417449739700113</v>
      </c>
      <c r="C444" s="40">
        <v>95869.299792819089</v>
      </c>
      <c r="D444" s="191">
        <f t="shared" si="13"/>
        <v>6</v>
      </c>
    </row>
    <row r="445" spans="1:4" x14ac:dyDescent="0.3">
      <c r="A445" s="245">
        <v>43574.291666665602</v>
      </c>
      <c r="B445" s="244">
        <f t="shared" si="12"/>
        <v>3.3687503208316847</v>
      </c>
      <c r="C445" s="40">
        <v>106175.80934586015</v>
      </c>
      <c r="D445" s="191">
        <f t="shared" si="13"/>
        <v>7</v>
      </c>
    </row>
    <row r="446" spans="1:4" x14ac:dyDescent="0.3">
      <c r="A446" s="245">
        <v>43574.333333332266</v>
      </c>
      <c r="B446" s="244">
        <f t="shared" si="12"/>
        <v>4.0018622808809194</v>
      </c>
      <c r="C446" s="40">
        <v>126130.14503796799</v>
      </c>
      <c r="D446" s="191">
        <f t="shared" si="13"/>
        <v>8</v>
      </c>
    </row>
    <row r="447" spans="1:4" x14ac:dyDescent="0.3">
      <c r="A447" s="245">
        <v>43574.37499999893</v>
      </c>
      <c r="B447" s="244">
        <f t="shared" si="12"/>
        <v>4.3133011743004275</v>
      </c>
      <c r="C447" s="40">
        <v>135946.03325209708</v>
      </c>
      <c r="D447" s="191">
        <f t="shared" si="13"/>
        <v>9</v>
      </c>
    </row>
    <row r="448" spans="1:4" x14ac:dyDescent="0.3">
      <c r="A448" s="245">
        <v>43574.416666665595</v>
      </c>
      <c r="B448" s="244">
        <f t="shared" si="12"/>
        <v>4.3266072519540879</v>
      </c>
      <c r="C448" s="40">
        <v>136365.41237775085</v>
      </c>
      <c r="D448" s="191">
        <f t="shared" si="13"/>
        <v>10</v>
      </c>
    </row>
    <row r="449" spans="1:4" x14ac:dyDescent="0.3">
      <c r="A449" s="245">
        <v>43574.458333332259</v>
      </c>
      <c r="B449" s="244">
        <f t="shared" si="12"/>
        <v>4.3614900276953765</v>
      </c>
      <c r="C449" s="40">
        <v>137464.84290653135</v>
      </c>
      <c r="D449" s="191">
        <f t="shared" si="13"/>
        <v>11</v>
      </c>
    </row>
    <row r="450" spans="1:4" x14ac:dyDescent="0.3">
      <c r="A450" s="245">
        <v>43574.499999998923</v>
      </c>
      <c r="B450" s="244">
        <f t="shared" si="12"/>
        <v>4.3551262016275905</v>
      </c>
      <c r="C450" s="40">
        <v>137264.26871167184</v>
      </c>
      <c r="D450" s="191">
        <f t="shared" si="13"/>
        <v>12</v>
      </c>
    </row>
    <row r="451" spans="1:4" x14ac:dyDescent="0.3">
      <c r="A451" s="245">
        <v>43574.541666665587</v>
      </c>
      <c r="B451" s="244">
        <f t="shared" si="12"/>
        <v>4.1049586004550056</v>
      </c>
      <c r="C451" s="40">
        <v>129379.52066063376</v>
      </c>
      <c r="D451" s="191">
        <f t="shared" si="13"/>
        <v>13</v>
      </c>
    </row>
    <row r="452" spans="1:4" x14ac:dyDescent="0.3">
      <c r="A452" s="245">
        <v>43574.583333332252</v>
      </c>
      <c r="B452" s="244">
        <f t="shared" si="12"/>
        <v>4.0247637712501092</v>
      </c>
      <c r="C452" s="40">
        <v>126851.95106204128</v>
      </c>
      <c r="D452" s="191">
        <f t="shared" si="13"/>
        <v>14</v>
      </c>
    </row>
    <row r="453" spans="1:4" x14ac:dyDescent="0.3">
      <c r="A453" s="245">
        <v>43574.624999998916</v>
      </c>
      <c r="B453" s="244">
        <f t="shared" si="12"/>
        <v>3.9729523223655234</v>
      </c>
      <c r="C453" s="40">
        <v>125218.9649411392</v>
      </c>
      <c r="D453" s="191">
        <f t="shared" si="13"/>
        <v>15</v>
      </c>
    </row>
    <row r="454" spans="1:4" x14ac:dyDescent="0.3">
      <c r="A454" s="245">
        <v>43574.66666666558</v>
      </c>
      <c r="B454" s="244">
        <f t="shared" si="12"/>
        <v>3.6600298868487768</v>
      </c>
      <c r="C454" s="40">
        <v>115356.3186512041</v>
      </c>
      <c r="D454" s="191">
        <f t="shared" si="13"/>
        <v>16</v>
      </c>
    </row>
    <row r="455" spans="1:4" x14ac:dyDescent="0.3">
      <c r="A455" s="245">
        <v>43574.708333332244</v>
      </c>
      <c r="B455" s="244">
        <f t="shared" ref="B455:B518" si="14">C455/$B$4</f>
        <v>3.4295155326396456</v>
      </c>
      <c r="C455" s="40">
        <v>108090.99893527146</v>
      </c>
      <c r="D455" s="191">
        <f t="shared" ref="D455:D518" si="15">HOUR(A455)</f>
        <v>17</v>
      </c>
    </row>
    <row r="456" spans="1:4" x14ac:dyDescent="0.3">
      <c r="A456" s="245">
        <v>43574.749999998909</v>
      </c>
      <c r="B456" s="244">
        <f t="shared" si="14"/>
        <v>3.2562310150200533</v>
      </c>
      <c r="C456" s="40">
        <v>102629.44133879608</v>
      </c>
      <c r="D456" s="191">
        <f t="shared" si="15"/>
        <v>18</v>
      </c>
    </row>
    <row r="457" spans="1:4" x14ac:dyDescent="0.3">
      <c r="A457" s="245">
        <v>43574.791666665573</v>
      </c>
      <c r="B457" s="244">
        <f t="shared" si="14"/>
        <v>3.1013716390960799</v>
      </c>
      <c r="C457" s="40">
        <v>97748.604824481969</v>
      </c>
      <c r="D457" s="191">
        <f t="shared" si="15"/>
        <v>19</v>
      </c>
    </row>
    <row r="458" spans="1:4" x14ac:dyDescent="0.3">
      <c r="A458" s="245">
        <v>43574.833333332237</v>
      </c>
      <c r="B458" s="244">
        <f t="shared" si="14"/>
        <v>3.1217220293475365</v>
      </c>
      <c r="C458" s="40">
        <v>98390.005625868478</v>
      </c>
      <c r="D458" s="191">
        <f t="shared" si="15"/>
        <v>20</v>
      </c>
    </row>
    <row r="459" spans="1:4" x14ac:dyDescent="0.3">
      <c r="A459" s="245">
        <v>43574.874999998901</v>
      </c>
      <c r="B459" s="244">
        <f t="shared" si="14"/>
        <v>3.0902983332356722</v>
      </c>
      <c r="C459" s="40">
        <v>97399.597893160084</v>
      </c>
      <c r="D459" s="191">
        <f t="shared" si="15"/>
        <v>21</v>
      </c>
    </row>
    <row r="460" spans="1:4" x14ac:dyDescent="0.3">
      <c r="A460" s="245">
        <v>43574.916666665566</v>
      </c>
      <c r="B460" s="244">
        <f t="shared" si="14"/>
        <v>2.8328439389761666</v>
      </c>
      <c r="C460" s="40">
        <v>89285.185699678637</v>
      </c>
      <c r="D460" s="191">
        <f t="shared" si="15"/>
        <v>22</v>
      </c>
    </row>
    <row r="461" spans="1:4" x14ac:dyDescent="0.3">
      <c r="A461" s="245">
        <v>43574.95833333223</v>
      </c>
      <c r="B461" s="244">
        <f t="shared" si="14"/>
        <v>2.649457528863906</v>
      </c>
      <c r="C461" s="40">
        <v>83505.238044818296</v>
      </c>
      <c r="D461" s="191">
        <f t="shared" si="15"/>
        <v>23</v>
      </c>
    </row>
    <row r="462" spans="1:4" x14ac:dyDescent="0.3">
      <c r="A462" s="245">
        <v>43574.999999998894</v>
      </c>
      <c r="B462" s="244">
        <f t="shared" si="14"/>
        <v>2.5971630040713749</v>
      </c>
      <c r="C462" s="40">
        <v>81857.026403881566</v>
      </c>
      <c r="D462" s="191">
        <f t="shared" si="15"/>
        <v>0</v>
      </c>
    </row>
    <row r="463" spans="1:4" x14ac:dyDescent="0.3">
      <c r="A463" s="245">
        <v>43575.041666665558</v>
      </c>
      <c r="B463" s="244">
        <f t="shared" si="14"/>
        <v>2.4657767444031813</v>
      </c>
      <c r="C463" s="40">
        <v>77716.012339725043</v>
      </c>
      <c r="D463" s="191">
        <f t="shared" si="15"/>
        <v>1</v>
      </c>
    </row>
    <row r="464" spans="1:4" x14ac:dyDescent="0.3">
      <c r="A464" s="245">
        <v>43575.083333332223</v>
      </c>
      <c r="B464" s="244">
        <f t="shared" si="14"/>
        <v>2.445015306967715</v>
      </c>
      <c r="C464" s="40">
        <v>77061.656209719586</v>
      </c>
      <c r="D464" s="191">
        <f t="shared" si="15"/>
        <v>2</v>
      </c>
    </row>
    <row r="465" spans="1:4" x14ac:dyDescent="0.3">
      <c r="A465" s="245">
        <v>43575.124999998887</v>
      </c>
      <c r="B465" s="244">
        <f t="shared" si="14"/>
        <v>2.3395579151096637</v>
      </c>
      <c r="C465" s="40">
        <v>73737.86463549934</v>
      </c>
      <c r="D465" s="191">
        <f t="shared" si="15"/>
        <v>3</v>
      </c>
    </row>
    <row r="466" spans="1:4" x14ac:dyDescent="0.3">
      <c r="A466" s="245">
        <v>43575.166666665551</v>
      </c>
      <c r="B466" s="244">
        <f t="shared" si="14"/>
        <v>2.3734742267419251</v>
      </c>
      <c r="C466" s="40">
        <v>74806.834281398391</v>
      </c>
      <c r="D466" s="191">
        <f t="shared" si="15"/>
        <v>4</v>
      </c>
    </row>
    <row r="467" spans="1:4" x14ac:dyDescent="0.3">
      <c r="A467" s="245">
        <v>43575.208333332215</v>
      </c>
      <c r="B467" s="244">
        <f t="shared" si="14"/>
        <v>2.4523956940472567</v>
      </c>
      <c r="C467" s="40">
        <v>77294.270234751457</v>
      </c>
      <c r="D467" s="191">
        <f t="shared" si="15"/>
        <v>5</v>
      </c>
    </row>
    <row r="468" spans="1:4" x14ac:dyDescent="0.3">
      <c r="A468" s="245">
        <v>43575.24999999888</v>
      </c>
      <c r="B468" s="244">
        <f t="shared" si="14"/>
        <v>2.6054383827091385</v>
      </c>
      <c r="C468" s="40">
        <v>82117.848649767417</v>
      </c>
      <c r="D468" s="191">
        <f t="shared" si="15"/>
        <v>6</v>
      </c>
    </row>
    <row r="469" spans="1:4" x14ac:dyDescent="0.3">
      <c r="A469" s="245">
        <v>43575.291666665544</v>
      </c>
      <c r="B469" s="244">
        <f t="shared" si="14"/>
        <v>2.5173242275151617</v>
      </c>
      <c r="C469" s="40">
        <v>79340.678823706374</v>
      </c>
      <c r="D469" s="191">
        <f t="shared" si="15"/>
        <v>7</v>
      </c>
    </row>
    <row r="470" spans="1:4" x14ac:dyDescent="0.3">
      <c r="A470" s="245">
        <v>43575.333333332208</v>
      </c>
      <c r="B470" s="244">
        <f t="shared" si="14"/>
        <v>2.8189946371568135</v>
      </c>
      <c r="C470" s="40">
        <v>88848.685309474036</v>
      </c>
      <c r="D470" s="191">
        <f t="shared" si="15"/>
        <v>8</v>
      </c>
    </row>
    <row r="471" spans="1:4" x14ac:dyDescent="0.3">
      <c r="A471" s="245">
        <v>43575.374999998872</v>
      </c>
      <c r="B471" s="244">
        <f t="shared" si="14"/>
        <v>2.9995237607867677</v>
      </c>
      <c r="C471" s="40">
        <v>94538.577401915318</v>
      </c>
      <c r="D471" s="191">
        <f t="shared" si="15"/>
        <v>9</v>
      </c>
    </row>
    <row r="472" spans="1:4" x14ac:dyDescent="0.3">
      <c r="A472" s="245">
        <v>43575.416666665536</v>
      </c>
      <c r="B472" s="244">
        <f t="shared" si="14"/>
        <v>2.9542514864288769</v>
      </c>
      <c r="C472" s="40">
        <v>93111.692084486931</v>
      </c>
      <c r="D472" s="191">
        <f t="shared" si="15"/>
        <v>10</v>
      </c>
    </row>
    <row r="473" spans="1:4" x14ac:dyDescent="0.3">
      <c r="A473" s="245">
        <v>43575.458333332201</v>
      </c>
      <c r="B473" s="244">
        <f t="shared" si="14"/>
        <v>2.9921361766126209</v>
      </c>
      <c r="C473" s="40">
        <v>94305.736539845413</v>
      </c>
      <c r="D473" s="191">
        <f t="shared" si="15"/>
        <v>11</v>
      </c>
    </row>
    <row r="474" spans="1:4" x14ac:dyDescent="0.3">
      <c r="A474" s="245">
        <v>43575.499999998865</v>
      </c>
      <c r="B474" s="244">
        <f t="shared" si="14"/>
        <v>3.0809746636437776</v>
      </c>
      <c r="C474" s="40">
        <v>97105.735757141534</v>
      </c>
      <c r="D474" s="191">
        <f t="shared" si="15"/>
        <v>12</v>
      </c>
    </row>
    <row r="475" spans="1:4" x14ac:dyDescent="0.3">
      <c r="A475" s="245">
        <v>43575.541666665529</v>
      </c>
      <c r="B475" s="244">
        <f t="shared" si="14"/>
        <v>3.0609575422958</v>
      </c>
      <c r="C475" s="40">
        <v>96474.838879224175</v>
      </c>
      <c r="D475" s="191">
        <f t="shared" si="15"/>
        <v>13</v>
      </c>
    </row>
    <row r="476" spans="1:4" x14ac:dyDescent="0.3">
      <c r="A476" s="245">
        <v>43575.583333332193</v>
      </c>
      <c r="B476" s="244">
        <f t="shared" si="14"/>
        <v>2.9485765664266257</v>
      </c>
      <c r="C476" s="40">
        <v>92932.83073626351</v>
      </c>
      <c r="D476" s="191">
        <f t="shared" si="15"/>
        <v>14</v>
      </c>
    </row>
    <row r="477" spans="1:4" x14ac:dyDescent="0.3">
      <c r="A477" s="245">
        <v>43575.624999998858</v>
      </c>
      <c r="B477" s="244">
        <f t="shared" si="14"/>
        <v>2.9974371549913945</v>
      </c>
      <c r="C477" s="40">
        <v>94472.812047404033</v>
      </c>
      <c r="D477" s="191">
        <f t="shared" si="15"/>
        <v>15</v>
      </c>
    </row>
    <row r="478" spans="1:4" x14ac:dyDescent="0.3">
      <c r="A478" s="245">
        <v>43575.666666665522</v>
      </c>
      <c r="B478" s="244">
        <f t="shared" si="14"/>
        <v>2.842041955199468</v>
      </c>
      <c r="C478" s="40">
        <v>89575.087510105557</v>
      </c>
      <c r="D478" s="191">
        <f t="shared" si="15"/>
        <v>16</v>
      </c>
    </row>
    <row r="479" spans="1:4" x14ac:dyDescent="0.3">
      <c r="A479" s="245">
        <v>43575.708333332186</v>
      </c>
      <c r="B479" s="244">
        <f t="shared" si="14"/>
        <v>2.7069302230366841</v>
      </c>
      <c r="C479" s="40">
        <v>85316.654516186623</v>
      </c>
      <c r="D479" s="191">
        <f t="shared" si="15"/>
        <v>17</v>
      </c>
    </row>
    <row r="480" spans="1:4" x14ac:dyDescent="0.3">
      <c r="A480" s="245">
        <v>43575.74999999885</v>
      </c>
      <c r="B480" s="244">
        <f t="shared" si="14"/>
        <v>2.6280469537484978</v>
      </c>
      <c r="C480" s="40">
        <v>82830.422482684997</v>
      </c>
      <c r="D480" s="191">
        <f t="shared" si="15"/>
        <v>18</v>
      </c>
    </row>
    <row r="481" spans="1:4" x14ac:dyDescent="0.3">
      <c r="A481" s="245">
        <v>43575.791666665515</v>
      </c>
      <c r="B481" s="244">
        <f t="shared" si="14"/>
        <v>2.7818650817393267</v>
      </c>
      <c r="C481" s="40">
        <v>87678.441087833315</v>
      </c>
      <c r="D481" s="191">
        <f t="shared" si="15"/>
        <v>19</v>
      </c>
    </row>
    <row r="482" spans="1:4" x14ac:dyDescent="0.3">
      <c r="A482" s="245">
        <v>43575.833333332179</v>
      </c>
      <c r="B482" s="244">
        <f t="shared" si="14"/>
        <v>2.8826267286979692</v>
      </c>
      <c r="C482" s="40">
        <v>90854.232820066652</v>
      </c>
      <c r="D482" s="191">
        <f t="shared" si="15"/>
        <v>20</v>
      </c>
    </row>
    <row r="483" spans="1:4" x14ac:dyDescent="0.3">
      <c r="A483" s="245">
        <v>43575.874999998843</v>
      </c>
      <c r="B483" s="244">
        <f t="shared" si="14"/>
        <v>2.7568143908019143</v>
      </c>
      <c r="C483" s="40">
        <v>86888.896855806015</v>
      </c>
      <c r="D483" s="191">
        <f t="shared" si="15"/>
        <v>21</v>
      </c>
    </row>
    <row r="484" spans="1:4" x14ac:dyDescent="0.3">
      <c r="A484" s="245">
        <v>43575.916666665507</v>
      </c>
      <c r="B484" s="244">
        <f t="shared" si="14"/>
        <v>2.6749152552247755</v>
      </c>
      <c r="C484" s="40">
        <v>84307.611163347145</v>
      </c>
      <c r="D484" s="191">
        <f t="shared" si="15"/>
        <v>22</v>
      </c>
    </row>
    <row r="485" spans="1:4" x14ac:dyDescent="0.3">
      <c r="A485" s="245">
        <v>43575.958333332172</v>
      </c>
      <c r="B485" s="244">
        <f t="shared" si="14"/>
        <v>2.5435493370723385</v>
      </c>
      <c r="C485" s="40">
        <v>80167.238220286905</v>
      </c>
      <c r="D485" s="191">
        <f t="shared" si="15"/>
        <v>23</v>
      </c>
    </row>
    <row r="486" spans="1:4" x14ac:dyDescent="0.3">
      <c r="A486" s="245">
        <v>43575.999999998836</v>
      </c>
      <c r="B486" s="244">
        <f t="shared" si="14"/>
        <v>2.4001917101567294</v>
      </c>
      <c r="C486" s="40">
        <v>75648.912249513014</v>
      </c>
      <c r="D486" s="191">
        <f t="shared" si="15"/>
        <v>0</v>
      </c>
    </row>
    <row r="487" spans="1:4" x14ac:dyDescent="0.3">
      <c r="A487" s="245">
        <v>43576.0416666655</v>
      </c>
      <c r="B487" s="244">
        <f t="shared" si="14"/>
        <v>2.3373830360717154</v>
      </c>
      <c r="C487" s="40">
        <v>73669.317097067789</v>
      </c>
      <c r="D487" s="191">
        <f t="shared" si="15"/>
        <v>1</v>
      </c>
    </row>
    <row r="488" spans="1:4" x14ac:dyDescent="0.3">
      <c r="A488" s="245">
        <v>43576.083333332164</v>
      </c>
      <c r="B488" s="244">
        <f t="shared" si="14"/>
        <v>2.3979495658200483</v>
      </c>
      <c r="C488" s="40">
        <v>75578.244652646245</v>
      </c>
      <c r="D488" s="191">
        <f t="shared" si="15"/>
        <v>2</v>
      </c>
    </row>
    <row r="489" spans="1:4" x14ac:dyDescent="0.3">
      <c r="A489" s="245">
        <v>43576.124999998829</v>
      </c>
      <c r="B489" s="244">
        <f t="shared" si="14"/>
        <v>2.4114568564555223</v>
      </c>
      <c r="C489" s="40">
        <v>76003.965581390265</v>
      </c>
      <c r="D489" s="191">
        <f t="shared" si="15"/>
        <v>3</v>
      </c>
    </row>
    <row r="490" spans="1:4" x14ac:dyDescent="0.3">
      <c r="A490" s="245">
        <v>43576.166666665493</v>
      </c>
      <c r="B490" s="244">
        <f t="shared" si="14"/>
        <v>2.4481746940469571</v>
      </c>
      <c r="C490" s="40">
        <v>77161.233337208381</v>
      </c>
      <c r="D490" s="191">
        <f t="shared" si="15"/>
        <v>4</v>
      </c>
    </row>
    <row r="491" spans="1:4" x14ac:dyDescent="0.3">
      <c r="A491" s="245">
        <v>43576.208333332157</v>
      </c>
      <c r="B491" s="244">
        <f t="shared" si="14"/>
        <v>2.5633581284896851</v>
      </c>
      <c r="C491" s="40">
        <v>80791.568984099897</v>
      </c>
      <c r="D491" s="191">
        <f t="shared" si="15"/>
        <v>5</v>
      </c>
    </row>
    <row r="492" spans="1:4" x14ac:dyDescent="0.3">
      <c r="A492" s="245">
        <v>43576.249999998821</v>
      </c>
      <c r="B492" s="244">
        <f t="shared" si="14"/>
        <v>2.6538643034463587</v>
      </c>
      <c r="C492" s="40">
        <v>83644.13016009421</v>
      </c>
      <c r="D492" s="191">
        <f t="shared" si="15"/>
        <v>6</v>
      </c>
    </row>
    <row r="493" spans="1:4" x14ac:dyDescent="0.3">
      <c r="A493" s="245">
        <v>43576.291666665486</v>
      </c>
      <c r="B493" s="244">
        <f t="shared" si="14"/>
        <v>2.8060479515735168</v>
      </c>
      <c r="C493" s="40">
        <v>88440.63345367086</v>
      </c>
      <c r="D493" s="191">
        <f t="shared" si="15"/>
        <v>7</v>
      </c>
    </row>
    <row r="494" spans="1:4" x14ac:dyDescent="0.3">
      <c r="A494" s="245">
        <v>43576.33333333215</v>
      </c>
      <c r="B494" s="244">
        <f t="shared" si="14"/>
        <v>3.0327994929761881</v>
      </c>
      <c r="C494" s="40">
        <v>95587.357353026557</v>
      </c>
      <c r="D494" s="191">
        <f t="shared" si="15"/>
        <v>8</v>
      </c>
    </row>
    <row r="495" spans="1:4" x14ac:dyDescent="0.3">
      <c r="A495" s="245">
        <v>43576.374999998814</v>
      </c>
      <c r="B495" s="244">
        <f t="shared" si="14"/>
        <v>2.9689242487855303</v>
      </c>
      <c r="C495" s="40">
        <v>93574.146190664964</v>
      </c>
      <c r="D495" s="191">
        <f t="shared" si="15"/>
        <v>9</v>
      </c>
    </row>
    <row r="496" spans="1:4" x14ac:dyDescent="0.3">
      <c r="A496" s="245">
        <v>43576.416666665478</v>
      </c>
      <c r="B496" s="244">
        <f t="shared" si="14"/>
        <v>2.9047856165247254</v>
      </c>
      <c r="C496" s="40">
        <v>91552.633599329245</v>
      </c>
      <c r="D496" s="191">
        <f t="shared" si="15"/>
        <v>10</v>
      </c>
    </row>
    <row r="497" spans="1:4" x14ac:dyDescent="0.3">
      <c r="A497" s="245">
        <v>43576.458333332143</v>
      </c>
      <c r="B497" s="244">
        <f t="shared" si="14"/>
        <v>2.7787465493325336</v>
      </c>
      <c r="C497" s="40">
        <v>87580.15161229248</v>
      </c>
      <c r="D497" s="191">
        <f t="shared" si="15"/>
        <v>11</v>
      </c>
    </row>
    <row r="498" spans="1:4" x14ac:dyDescent="0.3">
      <c r="A498" s="245">
        <v>43576.499999998807</v>
      </c>
      <c r="B498" s="244">
        <f t="shared" si="14"/>
        <v>2.6444447362823063</v>
      </c>
      <c r="C498" s="40">
        <v>83347.24553758408</v>
      </c>
      <c r="D498" s="191">
        <f t="shared" si="15"/>
        <v>12</v>
      </c>
    </row>
    <row r="499" spans="1:4" x14ac:dyDescent="0.3">
      <c r="A499" s="245">
        <v>43576.541666665471</v>
      </c>
      <c r="B499" s="244">
        <f t="shared" si="14"/>
        <v>2.725146656912838</v>
      </c>
      <c r="C499" s="40">
        <v>85890.797573995209</v>
      </c>
      <c r="D499" s="191">
        <f t="shared" si="15"/>
        <v>13</v>
      </c>
    </row>
    <row r="500" spans="1:4" x14ac:dyDescent="0.3">
      <c r="A500" s="245">
        <v>43576.583333332135</v>
      </c>
      <c r="B500" s="244">
        <f t="shared" si="14"/>
        <v>2.577949133273794</v>
      </c>
      <c r="C500" s="40">
        <v>81251.446266349652</v>
      </c>
      <c r="D500" s="191">
        <f t="shared" si="15"/>
        <v>14</v>
      </c>
    </row>
    <row r="501" spans="1:4" x14ac:dyDescent="0.3">
      <c r="A501" s="245">
        <v>43576.624999998799</v>
      </c>
      <c r="B501" s="244">
        <f t="shared" si="14"/>
        <v>2.6242888888163214</v>
      </c>
      <c r="C501" s="40">
        <v>82711.9763089568</v>
      </c>
      <c r="D501" s="191">
        <f t="shared" si="15"/>
        <v>15</v>
      </c>
    </row>
    <row r="502" spans="1:4" x14ac:dyDescent="0.3">
      <c r="A502" s="245">
        <v>43576.666666665464</v>
      </c>
      <c r="B502" s="244">
        <f t="shared" si="14"/>
        <v>2.5672278785999594</v>
      </c>
      <c r="C502" s="40">
        <v>80913.535235912568</v>
      </c>
      <c r="D502" s="191">
        <f t="shared" si="15"/>
        <v>16</v>
      </c>
    </row>
    <row r="503" spans="1:4" x14ac:dyDescent="0.3">
      <c r="A503" s="245">
        <v>43576.708333332128</v>
      </c>
      <c r="B503" s="244">
        <f t="shared" si="14"/>
        <v>2.6722415160491675</v>
      </c>
      <c r="C503" s="40">
        <v>84223.340619699433</v>
      </c>
      <c r="D503" s="191">
        <f t="shared" si="15"/>
        <v>17</v>
      </c>
    </row>
    <row r="504" spans="1:4" x14ac:dyDescent="0.3">
      <c r="A504" s="245">
        <v>43576.749999998792</v>
      </c>
      <c r="B504" s="244">
        <f t="shared" si="14"/>
        <v>2.7292031860558974</v>
      </c>
      <c r="C504" s="40">
        <v>86018.650701677601</v>
      </c>
      <c r="D504" s="191">
        <f t="shared" si="15"/>
        <v>18</v>
      </c>
    </row>
    <row r="505" spans="1:4" x14ac:dyDescent="0.3">
      <c r="A505" s="245">
        <v>43576.791666665456</v>
      </c>
      <c r="B505" s="244">
        <f t="shared" si="14"/>
        <v>2.7446627556876466</v>
      </c>
      <c r="C505" s="40">
        <v>86505.903291351395</v>
      </c>
      <c r="D505" s="191">
        <f t="shared" si="15"/>
        <v>19</v>
      </c>
    </row>
    <row r="506" spans="1:4" x14ac:dyDescent="0.3">
      <c r="A506" s="245">
        <v>43576.833333332121</v>
      </c>
      <c r="B506" s="244">
        <f t="shared" si="14"/>
        <v>2.7916634125138873</v>
      </c>
      <c r="C506" s="40">
        <v>87987.263529732343</v>
      </c>
      <c r="D506" s="191">
        <f t="shared" si="15"/>
        <v>20</v>
      </c>
    </row>
    <row r="507" spans="1:4" x14ac:dyDescent="0.3">
      <c r="A507" s="245">
        <v>43576.874999998785</v>
      </c>
      <c r="B507" s="244">
        <f t="shared" si="14"/>
        <v>2.8024081405974033</v>
      </c>
      <c r="C507" s="40">
        <v>88325.914391867729</v>
      </c>
      <c r="D507" s="191">
        <f t="shared" si="15"/>
        <v>21</v>
      </c>
    </row>
    <row r="508" spans="1:4" x14ac:dyDescent="0.3">
      <c r="A508" s="245">
        <v>43576.916666665449</v>
      </c>
      <c r="B508" s="244">
        <f t="shared" si="14"/>
        <v>2.5887133710247676</v>
      </c>
      <c r="C508" s="40">
        <v>81590.712031501025</v>
      </c>
      <c r="D508" s="191">
        <f t="shared" si="15"/>
        <v>22</v>
      </c>
    </row>
    <row r="509" spans="1:4" x14ac:dyDescent="0.3">
      <c r="A509" s="245">
        <v>43576.958333332113</v>
      </c>
      <c r="B509" s="244">
        <f t="shared" si="14"/>
        <v>2.5106500213569185</v>
      </c>
      <c r="C509" s="40">
        <v>79130.322111838919</v>
      </c>
      <c r="D509" s="191">
        <f t="shared" si="15"/>
        <v>23</v>
      </c>
    </row>
    <row r="510" spans="1:4" x14ac:dyDescent="0.3">
      <c r="A510" s="245">
        <v>43576.999999998778</v>
      </c>
      <c r="B510" s="244">
        <f t="shared" si="14"/>
        <v>2.436863024438118</v>
      </c>
      <c r="C510" s="40">
        <v>76804.713690042918</v>
      </c>
      <c r="D510" s="191">
        <f t="shared" si="15"/>
        <v>0</v>
      </c>
    </row>
    <row r="511" spans="1:4" x14ac:dyDescent="0.3">
      <c r="A511" s="245">
        <v>43577.041666665442</v>
      </c>
      <c r="B511" s="244">
        <f t="shared" si="14"/>
        <v>2.4334142469145728</v>
      </c>
      <c r="C511" s="40">
        <v>76696.015594327167</v>
      </c>
      <c r="D511" s="191">
        <f t="shared" si="15"/>
        <v>1</v>
      </c>
    </row>
    <row r="512" spans="1:4" x14ac:dyDescent="0.3">
      <c r="A512" s="245">
        <v>43577.083333332106</v>
      </c>
      <c r="B512" s="244">
        <f t="shared" si="14"/>
        <v>2.3786188738137852</v>
      </c>
      <c r="C512" s="40">
        <v>74968.982560324177</v>
      </c>
      <c r="D512" s="191">
        <f t="shared" si="15"/>
        <v>2</v>
      </c>
    </row>
    <row r="513" spans="1:4" x14ac:dyDescent="0.3">
      <c r="A513" s="245">
        <v>43577.12499999877</v>
      </c>
      <c r="B513" s="244">
        <f t="shared" si="14"/>
        <v>2.4951343778846722</v>
      </c>
      <c r="C513" s="40">
        <v>78641.302194571545</v>
      </c>
      <c r="D513" s="191">
        <f t="shared" si="15"/>
        <v>3</v>
      </c>
    </row>
    <row r="514" spans="1:4" x14ac:dyDescent="0.3">
      <c r="A514" s="245">
        <v>43577.166666665435</v>
      </c>
      <c r="B514" s="244">
        <f t="shared" si="14"/>
        <v>2.4984846181868123</v>
      </c>
      <c r="C514" s="40">
        <v>78746.894607693757</v>
      </c>
      <c r="D514" s="191">
        <f t="shared" si="15"/>
        <v>4</v>
      </c>
    </row>
    <row r="515" spans="1:4" x14ac:dyDescent="0.3">
      <c r="A515" s="245">
        <v>43577.208333332099</v>
      </c>
      <c r="B515" s="244">
        <f t="shared" si="14"/>
        <v>2.9231021718872707</v>
      </c>
      <c r="C515" s="40">
        <v>92129.932272377351</v>
      </c>
      <c r="D515" s="191">
        <f t="shared" si="15"/>
        <v>5</v>
      </c>
    </row>
    <row r="516" spans="1:4" x14ac:dyDescent="0.3">
      <c r="A516" s="245">
        <v>43577.249999998763</v>
      </c>
      <c r="B516" s="244">
        <f t="shared" si="14"/>
        <v>3.6309865559777328</v>
      </c>
      <c r="C516" s="40">
        <v>114440.93494281119</v>
      </c>
      <c r="D516" s="191">
        <f t="shared" si="15"/>
        <v>6</v>
      </c>
    </row>
    <row r="517" spans="1:4" x14ac:dyDescent="0.3">
      <c r="A517" s="245">
        <v>43577.291666665427</v>
      </c>
      <c r="B517" s="244">
        <f t="shared" si="14"/>
        <v>4.2646941363969315</v>
      </c>
      <c r="C517" s="40">
        <v>134414.04331583061</v>
      </c>
      <c r="D517" s="191">
        <f t="shared" si="15"/>
        <v>7</v>
      </c>
    </row>
    <row r="518" spans="1:4" x14ac:dyDescent="0.3">
      <c r="A518" s="245">
        <v>43577.333333332092</v>
      </c>
      <c r="B518" s="244">
        <f t="shared" si="14"/>
        <v>4.9563790781539652</v>
      </c>
      <c r="C518" s="40">
        <v>156214.47419052545</v>
      </c>
      <c r="D518" s="191">
        <f t="shared" si="15"/>
        <v>8</v>
      </c>
    </row>
    <row r="519" spans="1:4" x14ac:dyDescent="0.3">
      <c r="A519" s="245">
        <v>43577.374999998756</v>
      </c>
      <c r="B519" s="244">
        <f t="shared" ref="B519:B582" si="16">C519/$B$4</f>
        <v>4.9729860566609068</v>
      </c>
      <c r="C519" s="40">
        <v>156737.8906553374</v>
      </c>
      <c r="D519" s="191">
        <f t="shared" ref="D519:D582" si="17">HOUR(A519)</f>
        <v>9</v>
      </c>
    </row>
    <row r="520" spans="1:4" x14ac:dyDescent="0.3">
      <c r="A520" s="245">
        <v>43577.41666666542</v>
      </c>
      <c r="B520" s="244">
        <f t="shared" si="16"/>
        <v>5.0653189549129403</v>
      </c>
      <c r="C520" s="40">
        <v>159648.02624494626</v>
      </c>
      <c r="D520" s="191">
        <f t="shared" si="17"/>
        <v>10</v>
      </c>
    </row>
    <row r="521" spans="1:4" x14ac:dyDescent="0.3">
      <c r="A521" s="245">
        <v>43577.458333332084</v>
      </c>
      <c r="B521" s="244">
        <f t="shared" si="16"/>
        <v>4.7584620478516113</v>
      </c>
      <c r="C521" s="40">
        <v>149976.55244674551</v>
      </c>
      <c r="D521" s="191">
        <f t="shared" si="17"/>
        <v>11</v>
      </c>
    </row>
    <row r="522" spans="1:4" x14ac:dyDescent="0.3">
      <c r="A522" s="245">
        <v>43577.499999998749</v>
      </c>
      <c r="B522" s="244">
        <f t="shared" si="16"/>
        <v>4.9056600778772683</v>
      </c>
      <c r="C522" s="40">
        <v>154615.91971461472</v>
      </c>
      <c r="D522" s="191">
        <f t="shared" si="17"/>
        <v>12</v>
      </c>
    </row>
    <row r="523" spans="1:4" x14ac:dyDescent="0.3">
      <c r="A523" s="245">
        <v>43577.541666665413</v>
      </c>
      <c r="B523" s="244">
        <f t="shared" si="16"/>
        <v>4.8193895931966075</v>
      </c>
      <c r="C523" s="40">
        <v>151896.85844225323</v>
      </c>
      <c r="D523" s="191">
        <f t="shared" si="17"/>
        <v>13</v>
      </c>
    </row>
    <row r="524" spans="1:4" x14ac:dyDescent="0.3">
      <c r="A524" s="245">
        <v>43577.583333332077</v>
      </c>
      <c r="B524" s="244">
        <f t="shared" si="16"/>
        <v>4.9885918360166022</v>
      </c>
      <c r="C524" s="40">
        <v>157229.75146298396</v>
      </c>
      <c r="D524" s="191">
        <f t="shared" si="17"/>
        <v>14</v>
      </c>
    </row>
    <row r="525" spans="1:4" x14ac:dyDescent="0.3">
      <c r="A525" s="245">
        <v>43577.624999998741</v>
      </c>
      <c r="B525" s="244">
        <f t="shared" si="16"/>
        <v>4.8536820929439113</v>
      </c>
      <c r="C525" s="40">
        <v>152977.68473342928</v>
      </c>
      <c r="D525" s="191">
        <f t="shared" si="17"/>
        <v>15</v>
      </c>
    </row>
    <row r="526" spans="1:4" x14ac:dyDescent="0.3">
      <c r="A526" s="245">
        <v>43577.666666665406</v>
      </c>
      <c r="B526" s="244">
        <f t="shared" si="16"/>
        <v>4.5148854917810795</v>
      </c>
      <c r="C526" s="40">
        <v>142299.54004884209</v>
      </c>
      <c r="D526" s="191">
        <f t="shared" si="17"/>
        <v>16</v>
      </c>
    </row>
    <row r="527" spans="1:4" x14ac:dyDescent="0.3">
      <c r="A527" s="245">
        <v>43577.70833333207</v>
      </c>
      <c r="B527" s="244">
        <f t="shared" si="16"/>
        <v>4.0050171261197098</v>
      </c>
      <c r="C527" s="40">
        <v>126229.57901635401</v>
      </c>
      <c r="D527" s="191">
        <f t="shared" si="17"/>
        <v>17</v>
      </c>
    </row>
    <row r="528" spans="1:4" x14ac:dyDescent="0.3">
      <c r="A528" s="245">
        <v>43577.749999998734</v>
      </c>
      <c r="B528" s="244">
        <f t="shared" si="16"/>
        <v>3.6736071083925039</v>
      </c>
      <c r="C528" s="40">
        <v>115784.24365269764</v>
      </c>
      <c r="D528" s="191">
        <f t="shared" si="17"/>
        <v>18</v>
      </c>
    </row>
    <row r="529" spans="1:4" x14ac:dyDescent="0.3">
      <c r="A529" s="245">
        <v>43577.791666665398</v>
      </c>
      <c r="B529" s="244">
        <f t="shared" si="16"/>
        <v>3.4870681861249428</v>
      </c>
      <c r="C529" s="40">
        <v>109904.93555325587</v>
      </c>
      <c r="D529" s="191">
        <f t="shared" si="17"/>
        <v>19</v>
      </c>
    </row>
    <row r="530" spans="1:4" x14ac:dyDescent="0.3">
      <c r="A530" s="245">
        <v>43577.833333332062</v>
      </c>
      <c r="B530" s="244">
        <f t="shared" si="16"/>
        <v>3.25072822833596</v>
      </c>
      <c r="C530" s="40">
        <v>102456.00526482282</v>
      </c>
      <c r="D530" s="191">
        <f t="shared" si="17"/>
        <v>20</v>
      </c>
    </row>
    <row r="531" spans="1:4" x14ac:dyDescent="0.3">
      <c r="A531" s="245">
        <v>43577.874999998727</v>
      </c>
      <c r="B531" s="244">
        <f t="shared" si="16"/>
        <v>3.1989379977432524</v>
      </c>
      <c r="C531" s="40">
        <v>100823.68789912625</v>
      </c>
      <c r="D531" s="191">
        <f t="shared" si="17"/>
        <v>21</v>
      </c>
    </row>
    <row r="532" spans="1:4" x14ac:dyDescent="0.3">
      <c r="A532" s="245">
        <v>43577.916666665391</v>
      </c>
      <c r="B532" s="244">
        <f t="shared" si="16"/>
        <v>2.955048941351726</v>
      </c>
      <c r="C532" s="40">
        <v>93136.826159080345</v>
      </c>
      <c r="D532" s="191">
        <f t="shared" si="17"/>
        <v>22</v>
      </c>
    </row>
    <row r="533" spans="1:4" x14ac:dyDescent="0.3">
      <c r="A533" s="245">
        <v>43577.958333332055</v>
      </c>
      <c r="B533" s="244">
        <f t="shared" si="16"/>
        <v>2.7030951801889871</v>
      </c>
      <c r="C533" s="40">
        <v>85195.782163102951</v>
      </c>
      <c r="D533" s="191">
        <f t="shared" si="17"/>
        <v>23</v>
      </c>
    </row>
    <row r="534" spans="1:4" x14ac:dyDescent="0.3">
      <c r="A534" s="245">
        <v>43577.999999998719</v>
      </c>
      <c r="B534" s="244">
        <f t="shared" si="16"/>
        <v>2.6266544036396007</v>
      </c>
      <c r="C534" s="40">
        <v>82786.532279854437</v>
      </c>
      <c r="D534" s="191">
        <f t="shared" si="17"/>
        <v>0</v>
      </c>
    </row>
    <row r="535" spans="1:4" x14ac:dyDescent="0.3">
      <c r="A535" s="245">
        <v>43578.041666665384</v>
      </c>
      <c r="B535" s="244">
        <f t="shared" si="16"/>
        <v>2.5398170558675166</v>
      </c>
      <c r="C535" s="40">
        <v>80049.604694531721</v>
      </c>
      <c r="D535" s="191">
        <f t="shared" si="17"/>
        <v>1</v>
      </c>
    </row>
    <row r="536" spans="1:4" x14ac:dyDescent="0.3">
      <c r="A536" s="245">
        <v>43578.083333332048</v>
      </c>
      <c r="B536" s="244">
        <f t="shared" si="16"/>
        <v>2.4428532414590145</v>
      </c>
      <c r="C536" s="40">
        <v>76993.512526340768</v>
      </c>
      <c r="D536" s="191">
        <f t="shared" si="17"/>
        <v>2</v>
      </c>
    </row>
    <row r="537" spans="1:4" x14ac:dyDescent="0.3">
      <c r="A537" s="245">
        <v>43578.124999998712</v>
      </c>
      <c r="B537" s="244">
        <f t="shared" si="16"/>
        <v>2.5231616300261135</v>
      </c>
      <c r="C537" s="40">
        <v>79524.661273294638</v>
      </c>
      <c r="D537" s="191">
        <f t="shared" si="17"/>
        <v>3</v>
      </c>
    </row>
    <row r="538" spans="1:4" x14ac:dyDescent="0.3">
      <c r="A538" s="245">
        <v>43578.166666665376</v>
      </c>
      <c r="B538" s="244">
        <f t="shared" si="16"/>
        <v>2.5810736724608474</v>
      </c>
      <c r="C538" s="40">
        <v>81349.925062764683</v>
      </c>
      <c r="D538" s="191">
        <f t="shared" si="17"/>
        <v>4</v>
      </c>
    </row>
    <row r="539" spans="1:4" x14ac:dyDescent="0.3">
      <c r="A539" s="245">
        <v>43578.208333332041</v>
      </c>
      <c r="B539" s="244">
        <f t="shared" si="16"/>
        <v>2.7180757347242195</v>
      </c>
      <c r="C539" s="40">
        <v>85667.937220838256</v>
      </c>
      <c r="D539" s="191">
        <f t="shared" si="17"/>
        <v>5</v>
      </c>
    </row>
    <row r="540" spans="1:4" x14ac:dyDescent="0.3">
      <c r="A540" s="245">
        <v>43578.249999998705</v>
      </c>
      <c r="B540" s="244">
        <f t="shared" si="16"/>
        <v>3.3859434621539108</v>
      </c>
      <c r="C540" s="40">
        <v>106717.7004096759</v>
      </c>
      <c r="D540" s="191">
        <f t="shared" si="17"/>
        <v>6</v>
      </c>
    </row>
    <row r="541" spans="1:4" x14ac:dyDescent="0.3">
      <c r="A541" s="245">
        <v>43578.291666665369</v>
      </c>
      <c r="B541" s="244">
        <f t="shared" si="16"/>
        <v>3.8708942368853259</v>
      </c>
      <c r="C541" s="40">
        <v>122002.312237868</v>
      </c>
      <c r="D541" s="191">
        <f t="shared" si="17"/>
        <v>7</v>
      </c>
    </row>
    <row r="542" spans="1:4" x14ac:dyDescent="0.3">
      <c r="A542" s="245">
        <v>43578.333333332033</v>
      </c>
      <c r="B542" s="244">
        <f t="shared" si="16"/>
        <v>4.6525069121517824</v>
      </c>
      <c r="C542" s="40">
        <v>146637.07305056919</v>
      </c>
      <c r="D542" s="191">
        <f t="shared" si="17"/>
        <v>8</v>
      </c>
    </row>
    <row r="543" spans="1:4" x14ac:dyDescent="0.3">
      <c r="A543" s="245">
        <v>43578.374999998698</v>
      </c>
      <c r="B543" s="244">
        <f t="shared" si="16"/>
        <v>4.7480332549315216</v>
      </c>
      <c r="C543" s="40">
        <v>149647.85918564402</v>
      </c>
      <c r="D543" s="191">
        <f t="shared" si="17"/>
        <v>9</v>
      </c>
    </row>
    <row r="544" spans="1:4" x14ac:dyDescent="0.3">
      <c r="A544" s="245">
        <v>43578.416666665362</v>
      </c>
      <c r="B544" s="244">
        <f t="shared" si="16"/>
        <v>4.8460454693420427</v>
      </c>
      <c r="C544" s="40">
        <v>152736.99468092402</v>
      </c>
      <c r="D544" s="191">
        <f t="shared" si="17"/>
        <v>10</v>
      </c>
    </row>
    <row r="545" spans="1:4" x14ac:dyDescent="0.3">
      <c r="A545" s="245">
        <v>43578.458333332026</v>
      </c>
      <c r="B545" s="244">
        <f t="shared" si="16"/>
        <v>4.9775937170672062</v>
      </c>
      <c r="C545" s="40">
        <v>156883.11426238372</v>
      </c>
      <c r="D545" s="191">
        <f t="shared" si="17"/>
        <v>11</v>
      </c>
    </row>
    <row r="546" spans="1:4" x14ac:dyDescent="0.3">
      <c r="A546" s="245">
        <v>43578.49999999869</v>
      </c>
      <c r="B546" s="244">
        <f t="shared" si="16"/>
        <v>5.0904407897185973</v>
      </c>
      <c r="C546" s="40">
        <v>160439.81277962928</v>
      </c>
      <c r="D546" s="191">
        <f t="shared" si="17"/>
        <v>12</v>
      </c>
    </row>
    <row r="547" spans="1:4" x14ac:dyDescent="0.3">
      <c r="A547" s="245">
        <v>43578.541666665355</v>
      </c>
      <c r="B547" s="244">
        <f t="shared" si="16"/>
        <v>5.2830956659270969</v>
      </c>
      <c r="C547" s="40">
        <v>166511.88267432363</v>
      </c>
      <c r="D547" s="191">
        <f t="shared" si="17"/>
        <v>13</v>
      </c>
    </row>
    <row r="548" spans="1:4" x14ac:dyDescent="0.3">
      <c r="A548" s="245">
        <v>43578.583333332019</v>
      </c>
      <c r="B548" s="244">
        <f t="shared" si="16"/>
        <v>5.3622487232671423</v>
      </c>
      <c r="C548" s="40">
        <v>169006.61785054285</v>
      </c>
      <c r="D548" s="191">
        <f t="shared" si="17"/>
        <v>14</v>
      </c>
    </row>
    <row r="549" spans="1:4" x14ac:dyDescent="0.3">
      <c r="A549" s="245">
        <v>43578.624999998683</v>
      </c>
      <c r="B549" s="244">
        <f t="shared" si="16"/>
        <v>5.2420859049740764</v>
      </c>
      <c r="C549" s="40">
        <v>165219.3426682147</v>
      </c>
      <c r="D549" s="191">
        <f t="shared" si="17"/>
        <v>15</v>
      </c>
    </row>
    <row r="550" spans="1:4" x14ac:dyDescent="0.3">
      <c r="A550" s="245">
        <v>43578.666666665347</v>
      </c>
      <c r="B550" s="244">
        <f t="shared" si="16"/>
        <v>4.9259366789105368</v>
      </c>
      <c r="C550" s="40">
        <v>155254.99483756977</v>
      </c>
      <c r="D550" s="191">
        <f t="shared" si="17"/>
        <v>16</v>
      </c>
    </row>
    <row r="551" spans="1:4" x14ac:dyDescent="0.3">
      <c r="A551" s="245">
        <v>43578.708333332012</v>
      </c>
      <c r="B551" s="244">
        <f t="shared" si="16"/>
        <v>4.3776981919068083</v>
      </c>
      <c r="C551" s="40">
        <v>137975.68959722185</v>
      </c>
      <c r="D551" s="191">
        <f t="shared" si="17"/>
        <v>17</v>
      </c>
    </row>
    <row r="552" spans="1:4" x14ac:dyDescent="0.3">
      <c r="A552" s="245">
        <v>43578.749999998676</v>
      </c>
      <c r="B552" s="244">
        <f t="shared" si="16"/>
        <v>3.7613955743237764</v>
      </c>
      <c r="C552" s="40">
        <v>118551.14844936512</v>
      </c>
      <c r="D552" s="191">
        <f t="shared" si="17"/>
        <v>18</v>
      </c>
    </row>
    <row r="553" spans="1:4" x14ac:dyDescent="0.3">
      <c r="A553" s="245">
        <v>43578.79166666534</v>
      </c>
      <c r="B553" s="244">
        <f t="shared" si="16"/>
        <v>3.4917407468963546</v>
      </c>
      <c r="C553" s="40">
        <v>110052.20468108481</v>
      </c>
      <c r="D553" s="191">
        <f t="shared" si="17"/>
        <v>19</v>
      </c>
    </row>
    <row r="554" spans="1:4" x14ac:dyDescent="0.3">
      <c r="A554" s="245">
        <v>43578.833333332004</v>
      </c>
      <c r="B554" s="244">
        <f t="shared" si="16"/>
        <v>3.3300830555145717</v>
      </c>
      <c r="C554" s="40">
        <v>104957.09979506685</v>
      </c>
      <c r="D554" s="191">
        <f t="shared" si="17"/>
        <v>20</v>
      </c>
    </row>
    <row r="555" spans="1:4" x14ac:dyDescent="0.3">
      <c r="A555" s="245">
        <v>43578.874999998668</v>
      </c>
      <c r="B555" s="244">
        <f t="shared" si="16"/>
        <v>3.1313768270751723</v>
      </c>
      <c r="C555" s="40">
        <v>98694.304212933013</v>
      </c>
      <c r="D555" s="191">
        <f t="shared" si="17"/>
        <v>21</v>
      </c>
    </row>
    <row r="556" spans="1:4" x14ac:dyDescent="0.3">
      <c r="A556" s="245">
        <v>43578.916666665333</v>
      </c>
      <c r="B556" s="244">
        <f t="shared" si="16"/>
        <v>2.894168334190768</v>
      </c>
      <c r="C556" s="40">
        <v>91217.999554802285</v>
      </c>
      <c r="D556" s="191">
        <f t="shared" si="17"/>
        <v>22</v>
      </c>
    </row>
    <row r="557" spans="1:4" x14ac:dyDescent="0.3">
      <c r="A557" s="245">
        <v>43578.958333331997</v>
      </c>
      <c r="B557" s="244">
        <f t="shared" si="16"/>
        <v>2.7622246186460129</v>
      </c>
      <c r="C557" s="40">
        <v>87059.415672988893</v>
      </c>
      <c r="D557" s="191">
        <f t="shared" si="17"/>
        <v>23</v>
      </c>
    </row>
    <row r="558" spans="1:4" x14ac:dyDescent="0.3">
      <c r="A558" s="245">
        <v>43578.999999998661</v>
      </c>
      <c r="B558" s="244">
        <f t="shared" si="16"/>
        <v>2.5939668179809328</v>
      </c>
      <c r="C558" s="40">
        <v>81756.289450218319</v>
      </c>
      <c r="D558" s="191">
        <f t="shared" si="17"/>
        <v>0</v>
      </c>
    </row>
    <row r="559" spans="1:4" x14ac:dyDescent="0.3">
      <c r="A559" s="245">
        <v>43579.041666665325</v>
      </c>
      <c r="B559" s="244">
        <f t="shared" si="16"/>
        <v>2.5091724334208267</v>
      </c>
      <c r="C559" s="40">
        <v>79083.75169846513</v>
      </c>
      <c r="D559" s="191">
        <f t="shared" si="17"/>
        <v>1</v>
      </c>
    </row>
    <row r="560" spans="1:4" x14ac:dyDescent="0.3">
      <c r="A560" s="245">
        <v>43579.08333333199</v>
      </c>
      <c r="B560" s="244">
        <f t="shared" si="16"/>
        <v>2.5339150574649874</v>
      </c>
      <c r="C560" s="40">
        <v>79863.586320515868</v>
      </c>
      <c r="D560" s="191">
        <f t="shared" si="17"/>
        <v>2</v>
      </c>
    </row>
    <row r="561" spans="1:4" x14ac:dyDescent="0.3">
      <c r="A561" s="245">
        <v>43579.124999998654</v>
      </c>
      <c r="B561" s="244">
        <f t="shared" si="16"/>
        <v>2.5656857437223972</v>
      </c>
      <c r="C561" s="40">
        <v>80864.930440913929</v>
      </c>
      <c r="D561" s="191">
        <f t="shared" si="17"/>
        <v>3</v>
      </c>
    </row>
    <row r="562" spans="1:4" x14ac:dyDescent="0.3">
      <c r="A562" s="245">
        <v>43579.166666665318</v>
      </c>
      <c r="B562" s="244">
        <f t="shared" si="16"/>
        <v>2.5163903932743712</v>
      </c>
      <c r="C562" s="40">
        <v>79311.246364524792</v>
      </c>
      <c r="D562" s="191">
        <f t="shared" si="17"/>
        <v>4</v>
      </c>
    </row>
    <row r="563" spans="1:4" x14ac:dyDescent="0.3">
      <c r="A563" s="245">
        <v>43579.208333331982</v>
      </c>
      <c r="B563" s="244">
        <f t="shared" si="16"/>
        <v>2.8473033733550879</v>
      </c>
      <c r="C563" s="40">
        <v>89740.916163991089</v>
      </c>
      <c r="D563" s="191">
        <f t="shared" si="17"/>
        <v>5</v>
      </c>
    </row>
    <row r="564" spans="1:4" x14ac:dyDescent="0.3">
      <c r="A564" s="245">
        <v>43579.249999998647</v>
      </c>
      <c r="B564" s="244">
        <f t="shared" si="16"/>
        <v>3.3837110154615573</v>
      </c>
      <c r="C564" s="40">
        <v>106647.33846182944</v>
      </c>
      <c r="D564" s="191">
        <f t="shared" si="17"/>
        <v>6</v>
      </c>
    </row>
    <row r="565" spans="1:4" x14ac:dyDescent="0.3">
      <c r="A565" s="245">
        <v>43579.291666665311</v>
      </c>
      <c r="B565" s="244">
        <f t="shared" si="16"/>
        <v>4.0197303040956864</v>
      </c>
      <c r="C565" s="40">
        <v>126693.30693646397</v>
      </c>
      <c r="D565" s="191">
        <f t="shared" si="17"/>
        <v>7</v>
      </c>
    </row>
    <row r="566" spans="1:4" x14ac:dyDescent="0.3">
      <c r="A566" s="245">
        <v>43579.333333331975</v>
      </c>
      <c r="B566" s="244">
        <f t="shared" si="16"/>
        <v>4.5647052573048379</v>
      </c>
      <c r="C566" s="40">
        <v>143869.7525674713</v>
      </c>
      <c r="D566" s="191">
        <f t="shared" si="17"/>
        <v>8</v>
      </c>
    </row>
    <row r="567" spans="1:4" x14ac:dyDescent="0.3">
      <c r="A567" s="245">
        <v>43579.374999998639</v>
      </c>
      <c r="B567" s="244">
        <f t="shared" si="16"/>
        <v>4.6431680145120904</v>
      </c>
      <c r="C567" s="40">
        <v>146342.73095903432</v>
      </c>
      <c r="D567" s="191">
        <f t="shared" si="17"/>
        <v>9</v>
      </c>
    </row>
    <row r="568" spans="1:4" x14ac:dyDescent="0.3">
      <c r="A568" s="245">
        <v>43579.416666665304</v>
      </c>
      <c r="B568" s="244">
        <f t="shared" si="16"/>
        <v>4.9835988580441422</v>
      </c>
      <c r="C568" s="40">
        <v>157072.38346987573</v>
      </c>
      <c r="D568" s="191">
        <f t="shared" si="17"/>
        <v>10</v>
      </c>
    </row>
    <row r="569" spans="1:4" x14ac:dyDescent="0.3">
      <c r="A569" s="245">
        <v>43579.458333331968</v>
      </c>
      <c r="B569" s="244">
        <f t="shared" si="16"/>
        <v>5.0625366827871776</v>
      </c>
      <c r="C569" s="40">
        <v>159560.33497470088</v>
      </c>
      <c r="D569" s="191">
        <f t="shared" si="17"/>
        <v>11</v>
      </c>
    </row>
    <row r="570" spans="1:4" x14ac:dyDescent="0.3">
      <c r="A570" s="245">
        <v>43579.499999998632</v>
      </c>
      <c r="B570" s="244">
        <f t="shared" si="16"/>
        <v>5.2519594800499316</v>
      </c>
      <c r="C570" s="40">
        <v>165530.53664965444</v>
      </c>
      <c r="D570" s="191">
        <f t="shared" si="17"/>
        <v>12</v>
      </c>
    </row>
    <row r="571" spans="1:4" x14ac:dyDescent="0.3">
      <c r="A571" s="245">
        <v>43579.541666665296</v>
      </c>
      <c r="B571" s="244">
        <f t="shared" si="16"/>
        <v>5.2190090162506113</v>
      </c>
      <c r="C571" s="40">
        <v>164492.0084629319</v>
      </c>
      <c r="D571" s="191">
        <f t="shared" si="17"/>
        <v>13</v>
      </c>
    </row>
    <row r="572" spans="1:4" x14ac:dyDescent="0.3">
      <c r="A572" s="245">
        <v>43579.583333331961</v>
      </c>
      <c r="B572" s="244">
        <f t="shared" si="16"/>
        <v>5.1957812527722176</v>
      </c>
      <c r="C572" s="40">
        <v>163759.91900787139</v>
      </c>
      <c r="D572" s="191">
        <f t="shared" si="17"/>
        <v>14</v>
      </c>
    </row>
    <row r="573" spans="1:4" x14ac:dyDescent="0.3">
      <c r="A573" s="245">
        <v>43579.624999998625</v>
      </c>
      <c r="B573" s="244">
        <f t="shared" si="16"/>
        <v>5.1793963390694842</v>
      </c>
      <c r="C573" s="40">
        <v>163243.5015510204</v>
      </c>
      <c r="D573" s="191">
        <f t="shared" si="17"/>
        <v>15</v>
      </c>
    </row>
    <row r="574" spans="1:4" x14ac:dyDescent="0.3">
      <c r="A574" s="245">
        <v>43579.666666665289</v>
      </c>
      <c r="B574" s="244">
        <f t="shared" si="16"/>
        <v>4.908517677291969</v>
      </c>
      <c r="C574" s="40">
        <v>154705.98513999392</v>
      </c>
      <c r="D574" s="191">
        <f t="shared" si="17"/>
        <v>16</v>
      </c>
    </row>
    <row r="575" spans="1:4" x14ac:dyDescent="0.3">
      <c r="A575" s="245">
        <v>43579.708333331953</v>
      </c>
      <c r="B575" s="244">
        <f t="shared" si="16"/>
        <v>4.522608104279441</v>
      </c>
      <c r="C575" s="40">
        <v>142542.94028756194</v>
      </c>
      <c r="D575" s="191">
        <f t="shared" si="17"/>
        <v>17</v>
      </c>
    </row>
    <row r="576" spans="1:4" x14ac:dyDescent="0.3">
      <c r="A576" s="245">
        <v>43579.749999998618</v>
      </c>
      <c r="B576" s="244">
        <f t="shared" si="16"/>
        <v>4.1070209825601971</v>
      </c>
      <c r="C576" s="40">
        <v>129444.52253620912</v>
      </c>
      <c r="D576" s="191">
        <f t="shared" si="17"/>
        <v>18</v>
      </c>
    </row>
    <row r="577" spans="1:4" x14ac:dyDescent="0.3">
      <c r="A577" s="245">
        <v>43579.791666665282</v>
      </c>
      <c r="B577" s="244">
        <f t="shared" si="16"/>
        <v>3.7854853006806248</v>
      </c>
      <c r="C577" s="40">
        <v>119310.4051318928</v>
      </c>
      <c r="D577" s="191">
        <f t="shared" si="17"/>
        <v>19</v>
      </c>
    </row>
    <row r="578" spans="1:4" x14ac:dyDescent="0.3">
      <c r="A578" s="245">
        <v>43579.833333331946</v>
      </c>
      <c r="B578" s="244">
        <f t="shared" si="16"/>
        <v>3.5113855994132956</v>
      </c>
      <c r="C578" s="40">
        <v>110671.36844117948</v>
      </c>
      <c r="D578" s="191">
        <f t="shared" si="17"/>
        <v>20</v>
      </c>
    </row>
    <row r="579" spans="1:4" x14ac:dyDescent="0.3">
      <c r="A579" s="245">
        <v>43579.87499999861</v>
      </c>
      <c r="B579" s="244">
        <f t="shared" si="16"/>
        <v>3.1986671869856278</v>
      </c>
      <c r="C579" s="40">
        <v>100815.15252290897</v>
      </c>
      <c r="D579" s="191">
        <f t="shared" si="17"/>
        <v>21</v>
      </c>
    </row>
    <row r="580" spans="1:4" x14ac:dyDescent="0.3">
      <c r="A580" s="245">
        <v>43579.916666665275</v>
      </c>
      <c r="B580" s="244">
        <f t="shared" si="16"/>
        <v>2.8644050050603105</v>
      </c>
      <c r="C580" s="40">
        <v>90279.923040282389</v>
      </c>
      <c r="D580" s="191">
        <f t="shared" si="17"/>
        <v>22</v>
      </c>
    </row>
    <row r="581" spans="1:4" x14ac:dyDescent="0.3">
      <c r="A581" s="245">
        <v>43579.958333331939</v>
      </c>
      <c r="B581" s="244">
        <f t="shared" si="16"/>
        <v>2.6649487207007692</v>
      </c>
      <c r="C581" s="40">
        <v>83993.487298804233</v>
      </c>
      <c r="D581" s="191">
        <f t="shared" si="17"/>
        <v>23</v>
      </c>
    </row>
    <row r="582" spans="1:4" x14ac:dyDescent="0.3">
      <c r="A582" s="245">
        <v>43579.999999998603</v>
      </c>
      <c r="B582" s="244">
        <f t="shared" si="16"/>
        <v>2.4608346042517084</v>
      </c>
      <c r="C582" s="40">
        <v>77560.246646067535</v>
      </c>
      <c r="D582" s="191">
        <f t="shared" si="17"/>
        <v>0</v>
      </c>
    </row>
    <row r="583" spans="1:4" x14ac:dyDescent="0.3">
      <c r="A583" s="245">
        <v>43580.041666665267</v>
      </c>
      <c r="B583" s="244">
        <f t="shared" ref="B583:B646" si="18">C583/$B$4</f>
        <v>2.3544064049035316</v>
      </c>
      <c r="C583" s="40">
        <v>74205.857294877685</v>
      </c>
      <c r="D583" s="191">
        <f t="shared" ref="D583:D646" si="19">HOUR(A583)</f>
        <v>1</v>
      </c>
    </row>
    <row r="584" spans="1:4" x14ac:dyDescent="0.3">
      <c r="A584" s="245">
        <v>43580.083333331931</v>
      </c>
      <c r="B584" s="244">
        <f t="shared" si="18"/>
        <v>2.2746491933904789</v>
      </c>
      <c r="C584" s="40">
        <v>71692.080470516099</v>
      </c>
      <c r="D584" s="191">
        <f t="shared" si="19"/>
        <v>2</v>
      </c>
    </row>
    <row r="585" spans="1:4" x14ac:dyDescent="0.3">
      <c r="A585" s="245">
        <v>43580.124999998596</v>
      </c>
      <c r="B585" s="244">
        <f t="shared" si="18"/>
        <v>2.3351428133182508</v>
      </c>
      <c r="C585" s="40">
        <v>73598.710064396582</v>
      </c>
      <c r="D585" s="191">
        <f t="shared" si="19"/>
        <v>3</v>
      </c>
    </row>
    <row r="586" spans="1:4" x14ac:dyDescent="0.3">
      <c r="A586" s="245">
        <v>43580.16666666526</v>
      </c>
      <c r="B586" s="244">
        <f t="shared" si="18"/>
        <v>2.5474509726670345</v>
      </c>
      <c r="C586" s="40">
        <v>80290.20943441274</v>
      </c>
      <c r="D586" s="191">
        <f t="shared" si="19"/>
        <v>4</v>
      </c>
    </row>
    <row r="587" spans="1:4" x14ac:dyDescent="0.3">
      <c r="A587" s="245">
        <v>43580.208333331924</v>
      </c>
      <c r="B587" s="244">
        <f t="shared" si="18"/>
        <v>2.8242994696523427</v>
      </c>
      <c r="C587" s="40">
        <v>89015.882290554538</v>
      </c>
      <c r="D587" s="191">
        <f t="shared" si="19"/>
        <v>5</v>
      </c>
    </row>
    <row r="588" spans="1:4" x14ac:dyDescent="0.3">
      <c r="A588" s="245">
        <v>43580.249999998588</v>
      </c>
      <c r="B588" s="244">
        <f t="shared" si="18"/>
        <v>3.5179529206515205</v>
      </c>
      <c r="C588" s="40">
        <v>110878.35636883647</v>
      </c>
      <c r="D588" s="191">
        <f t="shared" si="19"/>
        <v>6</v>
      </c>
    </row>
    <row r="589" spans="1:4" x14ac:dyDescent="0.3">
      <c r="A589" s="245">
        <v>43580.291666665253</v>
      </c>
      <c r="B589" s="244">
        <f t="shared" si="18"/>
        <v>4.0035976459341027</v>
      </c>
      <c r="C589" s="40">
        <v>126184.84003506908</v>
      </c>
      <c r="D589" s="191">
        <f t="shared" si="19"/>
        <v>7</v>
      </c>
    </row>
    <row r="590" spans="1:4" x14ac:dyDescent="0.3">
      <c r="A590" s="245">
        <v>43580.333333331917</v>
      </c>
      <c r="B590" s="244">
        <f t="shared" si="18"/>
        <v>4.716432511488172</v>
      </c>
      <c r="C590" s="40">
        <v>148651.8712994892</v>
      </c>
      <c r="D590" s="191">
        <f t="shared" si="19"/>
        <v>8</v>
      </c>
    </row>
    <row r="591" spans="1:4" x14ac:dyDescent="0.3">
      <c r="A591" s="245">
        <v>43580.374999998581</v>
      </c>
      <c r="B591" s="244">
        <f t="shared" si="18"/>
        <v>4.9243385666067558</v>
      </c>
      <c r="C591" s="40">
        <v>155204.62575374951</v>
      </c>
      <c r="D591" s="191">
        <f t="shared" si="19"/>
        <v>9</v>
      </c>
    </row>
    <row r="592" spans="1:4" x14ac:dyDescent="0.3">
      <c r="A592" s="245">
        <v>43580.416666665245</v>
      </c>
      <c r="B592" s="244">
        <f t="shared" si="18"/>
        <v>5.0684073067454491</v>
      </c>
      <c r="C592" s="40">
        <v>159745.36449329721</v>
      </c>
      <c r="D592" s="191">
        <f t="shared" si="19"/>
        <v>10</v>
      </c>
    </row>
    <row r="593" spans="1:4" x14ac:dyDescent="0.3">
      <c r="A593" s="245">
        <v>43580.45833333191</v>
      </c>
      <c r="B593" s="244">
        <f t="shared" si="18"/>
        <v>5.3032681113486628</v>
      </c>
      <c r="C593" s="40">
        <v>167147.67503503239</v>
      </c>
      <c r="D593" s="191">
        <f t="shared" si="19"/>
        <v>11</v>
      </c>
    </row>
    <row r="594" spans="1:4" x14ac:dyDescent="0.3">
      <c r="A594" s="245">
        <v>43580.499999998574</v>
      </c>
      <c r="B594" s="244">
        <f t="shared" si="18"/>
        <v>5.4566878169655242</v>
      </c>
      <c r="C594" s="40">
        <v>171983.13621858851</v>
      </c>
      <c r="D594" s="191">
        <f t="shared" si="19"/>
        <v>12</v>
      </c>
    </row>
    <row r="595" spans="1:4" x14ac:dyDescent="0.3">
      <c r="A595" s="245">
        <v>43580.541666665238</v>
      </c>
      <c r="B595" s="244">
        <f t="shared" si="18"/>
        <v>5.6145980955013464</v>
      </c>
      <c r="C595" s="40">
        <v>176960.13066186674</v>
      </c>
      <c r="D595" s="191">
        <f t="shared" si="19"/>
        <v>13</v>
      </c>
    </row>
    <row r="596" spans="1:4" x14ac:dyDescent="0.3">
      <c r="A596" s="245">
        <v>43580.583333331902</v>
      </c>
      <c r="B596" s="244">
        <f t="shared" si="18"/>
        <v>5.5381620225193871</v>
      </c>
      <c r="C596" s="40">
        <v>174551.02902500957</v>
      </c>
      <c r="D596" s="191">
        <f t="shared" si="19"/>
        <v>14</v>
      </c>
    </row>
    <row r="597" spans="1:4" x14ac:dyDescent="0.3">
      <c r="A597" s="245">
        <v>43580.624999998567</v>
      </c>
      <c r="B597" s="244">
        <f t="shared" si="18"/>
        <v>5.3361189170107446</v>
      </c>
      <c r="C597" s="40">
        <v>168183.06221029029</v>
      </c>
      <c r="D597" s="191">
        <f t="shared" si="19"/>
        <v>15</v>
      </c>
    </row>
    <row r="598" spans="1:4" x14ac:dyDescent="0.3">
      <c r="A598" s="245">
        <v>43580.666666665231</v>
      </c>
      <c r="B598" s="244">
        <f t="shared" si="18"/>
        <v>4.9948708723506021</v>
      </c>
      <c r="C598" s="40">
        <v>157427.65326667414</v>
      </c>
      <c r="D598" s="191">
        <f t="shared" si="19"/>
        <v>16</v>
      </c>
    </row>
    <row r="599" spans="1:4" x14ac:dyDescent="0.3">
      <c r="A599" s="245">
        <v>43580.708333331895</v>
      </c>
      <c r="B599" s="244">
        <f t="shared" si="18"/>
        <v>4.198925652211174</v>
      </c>
      <c r="C599" s="40">
        <v>132341.16127565934</v>
      </c>
      <c r="D599" s="191">
        <f t="shared" si="19"/>
        <v>17</v>
      </c>
    </row>
    <row r="600" spans="1:4" x14ac:dyDescent="0.3">
      <c r="A600" s="245">
        <v>43580.749999998559</v>
      </c>
      <c r="B600" s="244">
        <f t="shared" si="18"/>
        <v>3.625271521353882</v>
      </c>
      <c r="C600" s="40">
        <v>114260.8092674607</v>
      </c>
      <c r="D600" s="191">
        <f t="shared" si="19"/>
        <v>18</v>
      </c>
    </row>
    <row r="601" spans="1:4" x14ac:dyDescent="0.3">
      <c r="A601" s="245">
        <v>43580.791666665224</v>
      </c>
      <c r="B601" s="244">
        <f t="shared" si="18"/>
        <v>3.2385495699150977</v>
      </c>
      <c r="C601" s="40">
        <v>102072.15998350717</v>
      </c>
      <c r="D601" s="191">
        <f t="shared" si="19"/>
        <v>19</v>
      </c>
    </row>
    <row r="602" spans="1:4" x14ac:dyDescent="0.3">
      <c r="A602" s="245">
        <v>43580.833333331888</v>
      </c>
      <c r="B602" s="244">
        <f t="shared" si="18"/>
        <v>3.2696191115716462</v>
      </c>
      <c r="C602" s="40">
        <v>103051.40552479576</v>
      </c>
      <c r="D602" s="191">
        <f t="shared" si="19"/>
        <v>20</v>
      </c>
    </row>
    <row r="603" spans="1:4" x14ac:dyDescent="0.3">
      <c r="A603" s="245">
        <v>43580.874999998552</v>
      </c>
      <c r="B603" s="244">
        <f t="shared" si="18"/>
        <v>3.1646135702806704</v>
      </c>
      <c r="C603" s="40">
        <v>99741.855314610701</v>
      </c>
      <c r="D603" s="191">
        <f t="shared" si="19"/>
        <v>21</v>
      </c>
    </row>
    <row r="604" spans="1:4" x14ac:dyDescent="0.3">
      <c r="A604" s="245">
        <v>43580.916666665216</v>
      </c>
      <c r="B604" s="244">
        <f t="shared" si="18"/>
        <v>2.8573755092517601</v>
      </c>
      <c r="C604" s="40">
        <v>90058.368358075517</v>
      </c>
      <c r="D604" s="191">
        <f t="shared" si="19"/>
        <v>22</v>
      </c>
    </row>
    <row r="605" spans="1:4" x14ac:dyDescent="0.3">
      <c r="A605" s="245">
        <v>43580.958333331881</v>
      </c>
      <c r="B605" s="244">
        <f t="shared" si="18"/>
        <v>2.7261292252226963</v>
      </c>
      <c r="C605" s="40">
        <v>85921.766026863828</v>
      </c>
      <c r="D605" s="191">
        <f t="shared" si="19"/>
        <v>23</v>
      </c>
    </row>
    <row r="606" spans="1:4" x14ac:dyDescent="0.3">
      <c r="A606" s="245">
        <v>43580.999999998545</v>
      </c>
      <c r="B606" s="244">
        <f t="shared" si="18"/>
        <v>2.6208182405508866</v>
      </c>
      <c r="C606" s="40">
        <v>82602.588894205808</v>
      </c>
      <c r="D606" s="191">
        <f t="shared" si="19"/>
        <v>0</v>
      </c>
    </row>
    <row r="607" spans="1:4" x14ac:dyDescent="0.3">
      <c r="A607" s="245">
        <v>43581.041666665209</v>
      </c>
      <c r="B607" s="244">
        <f t="shared" si="18"/>
        <v>2.5213839441798616</v>
      </c>
      <c r="C607" s="40">
        <v>79468.632415257482</v>
      </c>
      <c r="D607" s="191">
        <f t="shared" si="19"/>
        <v>1</v>
      </c>
    </row>
    <row r="608" spans="1:4" x14ac:dyDescent="0.3">
      <c r="A608" s="245">
        <v>43581.083333331873</v>
      </c>
      <c r="B608" s="244">
        <f t="shared" si="18"/>
        <v>2.4955828668929994</v>
      </c>
      <c r="C608" s="40">
        <v>78655.437609460379</v>
      </c>
      <c r="D608" s="191">
        <f t="shared" si="19"/>
        <v>2</v>
      </c>
    </row>
    <row r="609" spans="1:4" x14ac:dyDescent="0.3">
      <c r="A609" s="245">
        <v>43581.124999998538</v>
      </c>
      <c r="B609" s="244">
        <f t="shared" si="18"/>
        <v>2.3900834065980416</v>
      </c>
      <c r="C609" s="40">
        <v>75330.3201280309</v>
      </c>
      <c r="D609" s="191">
        <f t="shared" si="19"/>
        <v>3</v>
      </c>
    </row>
    <row r="610" spans="1:4" x14ac:dyDescent="0.3">
      <c r="A610" s="245">
        <v>43581.166666665202</v>
      </c>
      <c r="B610" s="244">
        <f t="shared" si="18"/>
        <v>2.4275668279665124</v>
      </c>
      <c r="C610" s="40">
        <v>76511.717448051568</v>
      </c>
      <c r="D610" s="191">
        <f t="shared" si="19"/>
        <v>4</v>
      </c>
    </row>
    <row r="611" spans="1:4" x14ac:dyDescent="0.3">
      <c r="A611" s="245">
        <v>43581.208333331866</v>
      </c>
      <c r="B611" s="244">
        <f t="shared" si="18"/>
        <v>2.6105989497270592</v>
      </c>
      <c r="C611" s="40">
        <v>82280.498691363857</v>
      </c>
      <c r="D611" s="191">
        <f t="shared" si="19"/>
        <v>5</v>
      </c>
    </row>
    <row r="612" spans="1:4" x14ac:dyDescent="0.3">
      <c r="A612" s="245">
        <v>43581.24999999853</v>
      </c>
      <c r="B612" s="244">
        <f t="shared" si="18"/>
        <v>3.1062194185875427</v>
      </c>
      <c r="C612" s="40">
        <v>97901.396471833636</v>
      </c>
      <c r="D612" s="191">
        <f t="shared" si="19"/>
        <v>6</v>
      </c>
    </row>
    <row r="613" spans="1:4" x14ac:dyDescent="0.3">
      <c r="A613" s="245">
        <v>43581.291666665194</v>
      </c>
      <c r="B613" s="244">
        <f t="shared" si="18"/>
        <v>3.6141762154524715</v>
      </c>
      <c r="C613" s="40">
        <v>113911.10894187192</v>
      </c>
      <c r="D613" s="191">
        <f t="shared" si="19"/>
        <v>7</v>
      </c>
    </row>
    <row r="614" spans="1:4" x14ac:dyDescent="0.3">
      <c r="A614" s="245">
        <v>43581.333333331859</v>
      </c>
      <c r="B614" s="244">
        <f t="shared" si="18"/>
        <v>4.2037504938053445</v>
      </c>
      <c r="C614" s="40">
        <v>132493.22996951852</v>
      </c>
      <c r="D614" s="191">
        <f t="shared" si="19"/>
        <v>8</v>
      </c>
    </row>
    <row r="615" spans="1:4" x14ac:dyDescent="0.3">
      <c r="A615" s="245">
        <v>43581.374999998523</v>
      </c>
      <c r="B615" s="244">
        <f t="shared" si="18"/>
        <v>4.4099704797908723</v>
      </c>
      <c r="C615" s="40">
        <v>138992.84312870918</v>
      </c>
      <c r="D615" s="191">
        <f t="shared" si="19"/>
        <v>9</v>
      </c>
    </row>
    <row r="616" spans="1:4" x14ac:dyDescent="0.3">
      <c r="A616" s="245">
        <v>43581.416666665187</v>
      </c>
      <c r="B616" s="244">
        <f t="shared" si="18"/>
        <v>4.3968870840125662</v>
      </c>
      <c r="C616" s="40">
        <v>138580.48245977992</v>
      </c>
      <c r="D616" s="191">
        <f t="shared" si="19"/>
        <v>10</v>
      </c>
    </row>
    <row r="617" spans="1:4" x14ac:dyDescent="0.3">
      <c r="A617" s="245">
        <v>43581.458333331851</v>
      </c>
      <c r="B617" s="244">
        <f t="shared" si="18"/>
        <v>4.4308613588480874</v>
      </c>
      <c r="C617" s="40">
        <v>139651.27898194827</v>
      </c>
      <c r="D617" s="191">
        <f t="shared" si="19"/>
        <v>11</v>
      </c>
    </row>
    <row r="618" spans="1:4" x14ac:dyDescent="0.3">
      <c r="A618" s="245">
        <v>43581.499999998516</v>
      </c>
      <c r="B618" s="244">
        <f t="shared" si="18"/>
        <v>4.389580232407245</v>
      </c>
      <c r="C618" s="40">
        <v>138350.18611571201</v>
      </c>
      <c r="D618" s="191">
        <f t="shared" si="19"/>
        <v>12</v>
      </c>
    </row>
    <row r="619" spans="1:4" x14ac:dyDescent="0.3">
      <c r="A619" s="245">
        <v>43581.54166666518</v>
      </c>
      <c r="B619" s="244">
        <f t="shared" si="18"/>
        <v>4.3420461978984672</v>
      </c>
      <c r="C619" s="40">
        <v>136852.01495288225</v>
      </c>
      <c r="D619" s="191">
        <f t="shared" si="19"/>
        <v>13</v>
      </c>
    </row>
    <row r="620" spans="1:4" x14ac:dyDescent="0.3">
      <c r="A620" s="245">
        <v>43581.583333331844</v>
      </c>
      <c r="B620" s="244">
        <f t="shared" si="18"/>
        <v>4.3077033277273715</v>
      </c>
      <c r="C620" s="40">
        <v>135769.60109361599</v>
      </c>
      <c r="D620" s="191">
        <f t="shared" si="19"/>
        <v>14</v>
      </c>
    </row>
    <row r="621" spans="1:4" x14ac:dyDescent="0.3">
      <c r="A621" s="245">
        <v>43581.624999998508</v>
      </c>
      <c r="B621" s="244">
        <f t="shared" si="18"/>
        <v>4.0914227055074717</v>
      </c>
      <c r="C621" s="40">
        <v>128952.89818511588</v>
      </c>
      <c r="D621" s="191">
        <f t="shared" si="19"/>
        <v>15</v>
      </c>
    </row>
    <row r="622" spans="1:4" x14ac:dyDescent="0.3">
      <c r="A622" s="245">
        <v>43581.666666665173</v>
      </c>
      <c r="B622" s="244">
        <f t="shared" si="18"/>
        <v>3.6617198333573855</v>
      </c>
      <c r="C622" s="40">
        <v>115409.58215286319</v>
      </c>
      <c r="D622" s="191">
        <f t="shared" si="19"/>
        <v>16</v>
      </c>
    </row>
    <row r="623" spans="1:4" x14ac:dyDescent="0.3">
      <c r="A623" s="245">
        <v>43581.708333331837</v>
      </c>
      <c r="B623" s="244">
        <f t="shared" si="18"/>
        <v>3.3409619501808061</v>
      </c>
      <c r="C623" s="40">
        <v>105299.97930110594</v>
      </c>
      <c r="D623" s="191">
        <f t="shared" si="19"/>
        <v>17</v>
      </c>
    </row>
    <row r="624" spans="1:4" x14ac:dyDescent="0.3">
      <c r="A624" s="245">
        <v>43581.749999998501</v>
      </c>
      <c r="B624" s="244">
        <f t="shared" si="18"/>
        <v>3.1053740994395467</v>
      </c>
      <c r="C624" s="40">
        <v>97874.753819174264</v>
      </c>
      <c r="D624" s="191">
        <f t="shared" si="19"/>
        <v>18</v>
      </c>
    </row>
    <row r="625" spans="1:4" x14ac:dyDescent="0.3">
      <c r="A625" s="245">
        <v>43581.791666665165</v>
      </c>
      <c r="B625" s="244">
        <f t="shared" si="18"/>
        <v>2.928961497425782</v>
      </c>
      <c r="C625" s="40">
        <v>92314.605688933414</v>
      </c>
      <c r="D625" s="191">
        <f t="shared" si="19"/>
        <v>19</v>
      </c>
    </row>
    <row r="626" spans="1:4" x14ac:dyDescent="0.3">
      <c r="A626" s="245">
        <v>43581.83333333183</v>
      </c>
      <c r="B626" s="244">
        <f t="shared" si="18"/>
        <v>2.9482003805458294</v>
      </c>
      <c r="C626" s="40">
        <v>92920.97416140516</v>
      </c>
      <c r="D626" s="191">
        <f t="shared" si="19"/>
        <v>20</v>
      </c>
    </row>
    <row r="627" spans="1:4" x14ac:dyDescent="0.3">
      <c r="A627" s="245">
        <v>43581.874999998494</v>
      </c>
      <c r="B627" s="244">
        <f t="shared" si="18"/>
        <v>2.8828417546286693</v>
      </c>
      <c r="C627" s="40">
        <v>90861.009977780384</v>
      </c>
      <c r="D627" s="191">
        <f t="shared" si="19"/>
        <v>21</v>
      </c>
    </row>
    <row r="628" spans="1:4" x14ac:dyDescent="0.3">
      <c r="A628" s="245">
        <v>43581.916666665158</v>
      </c>
      <c r="B628" s="244">
        <f t="shared" si="18"/>
        <v>2.7568559215185799</v>
      </c>
      <c r="C628" s="40">
        <v>86890.205815222624</v>
      </c>
      <c r="D628" s="191">
        <f t="shared" si="19"/>
        <v>22</v>
      </c>
    </row>
    <row r="629" spans="1:4" x14ac:dyDescent="0.3">
      <c r="A629" s="245">
        <v>43581.958333331822</v>
      </c>
      <c r="B629" s="244">
        <f t="shared" si="18"/>
        <v>2.6921232754867015</v>
      </c>
      <c r="C629" s="40">
        <v>84849.971179538217</v>
      </c>
      <c r="D629" s="191">
        <f t="shared" si="19"/>
        <v>23</v>
      </c>
    </row>
    <row r="630" spans="1:4" x14ac:dyDescent="0.3">
      <c r="A630" s="245">
        <v>43581.999999998487</v>
      </c>
      <c r="B630" s="244">
        <f t="shared" si="18"/>
        <v>2.5548486904686158</v>
      </c>
      <c r="C630" s="40">
        <v>80523.369686758553</v>
      </c>
      <c r="D630" s="191">
        <f t="shared" si="19"/>
        <v>0</v>
      </c>
    </row>
    <row r="631" spans="1:4" x14ac:dyDescent="0.3">
      <c r="A631" s="245">
        <v>43582.041666665151</v>
      </c>
      <c r="B631" s="244">
        <f t="shared" si="18"/>
        <v>2.4983057004931188</v>
      </c>
      <c r="C631" s="40">
        <v>78741.255504428453</v>
      </c>
      <c r="D631" s="191">
        <f t="shared" si="19"/>
        <v>1</v>
      </c>
    </row>
    <row r="632" spans="1:4" x14ac:dyDescent="0.3">
      <c r="A632" s="245">
        <v>43582.083333331815</v>
      </c>
      <c r="B632" s="244">
        <f t="shared" si="18"/>
        <v>2.4846881489273294</v>
      </c>
      <c r="C632" s="40">
        <v>78312.059386845678</v>
      </c>
      <c r="D632" s="191">
        <f t="shared" si="19"/>
        <v>2</v>
      </c>
    </row>
    <row r="633" spans="1:4" x14ac:dyDescent="0.3">
      <c r="A633" s="245">
        <v>43582.124999998479</v>
      </c>
      <c r="B633" s="244">
        <f t="shared" si="18"/>
        <v>2.3653391975917057</v>
      </c>
      <c r="C633" s="40">
        <v>74550.435551360279</v>
      </c>
      <c r="D633" s="191">
        <f t="shared" si="19"/>
        <v>3</v>
      </c>
    </row>
    <row r="634" spans="1:4" x14ac:dyDescent="0.3">
      <c r="A634" s="245">
        <v>43582.166666665144</v>
      </c>
      <c r="B634" s="244">
        <f t="shared" si="18"/>
        <v>2.4650073046422536</v>
      </c>
      <c r="C634" s="40">
        <v>77691.761243152476</v>
      </c>
      <c r="D634" s="191">
        <f t="shared" si="19"/>
        <v>4</v>
      </c>
    </row>
    <row r="635" spans="1:4" x14ac:dyDescent="0.3">
      <c r="A635" s="245">
        <v>43582.208333331808</v>
      </c>
      <c r="B635" s="244">
        <f t="shared" si="18"/>
        <v>2.5399819802747921</v>
      </c>
      <c r="C635" s="40">
        <v>80054.802759320053</v>
      </c>
      <c r="D635" s="191">
        <f t="shared" si="19"/>
        <v>5</v>
      </c>
    </row>
    <row r="636" spans="1:4" x14ac:dyDescent="0.3">
      <c r="A636" s="245">
        <v>43582.249999998472</v>
      </c>
      <c r="B636" s="244">
        <f t="shared" si="18"/>
        <v>2.6759929652340522</v>
      </c>
      <c r="C636" s="40">
        <v>84341.578279214271</v>
      </c>
      <c r="D636" s="191">
        <f t="shared" si="19"/>
        <v>6</v>
      </c>
    </row>
    <row r="637" spans="1:4" x14ac:dyDescent="0.3">
      <c r="A637" s="245">
        <v>43582.291666665136</v>
      </c>
      <c r="B637" s="244">
        <f t="shared" si="18"/>
        <v>2.8135192619677167</v>
      </c>
      <c r="C637" s="40">
        <v>88676.113187230483</v>
      </c>
      <c r="D637" s="191">
        <f t="shared" si="19"/>
        <v>7</v>
      </c>
    </row>
    <row r="638" spans="1:4" x14ac:dyDescent="0.3">
      <c r="A638" s="245">
        <v>43582.333333331801</v>
      </c>
      <c r="B638" s="244">
        <f t="shared" si="18"/>
        <v>3.0772158556554561</v>
      </c>
      <c r="C638" s="40">
        <v>96987.266163871944</v>
      </c>
      <c r="D638" s="191">
        <f t="shared" si="19"/>
        <v>8</v>
      </c>
    </row>
    <row r="639" spans="1:4" x14ac:dyDescent="0.3">
      <c r="A639" s="245">
        <v>43582.374999998465</v>
      </c>
      <c r="B639" s="244">
        <f t="shared" si="18"/>
        <v>3.1265632234059622</v>
      </c>
      <c r="C639" s="40">
        <v>98542.589714447298</v>
      </c>
      <c r="D639" s="191">
        <f t="shared" si="19"/>
        <v>9</v>
      </c>
    </row>
    <row r="640" spans="1:4" x14ac:dyDescent="0.3">
      <c r="A640" s="245">
        <v>43582.416666665129</v>
      </c>
      <c r="B640" s="244">
        <f t="shared" si="18"/>
        <v>3.2544561412653357</v>
      </c>
      <c r="C640" s="40">
        <v>102573.50111187319</v>
      </c>
      <c r="D640" s="191">
        <f t="shared" si="19"/>
        <v>10</v>
      </c>
    </row>
    <row r="641" spans="1:4" x14ac:dyDescent="0.3">
      <c r="A641" s="245">
        <v>43582.458333331793</v>
      </c>
      <c r="B641" s="244">
        <f t="shared" si="18"/>
        <v>3.2641823587478735</v>
      </c>
      <c r="C641" s="40">
        <v>102880.05069695119</v>
      </c>
      <c r="D641" s="191">
        <f t="shared" si="19"/>
        <v>11</v>
      </c>
    </row>
    <row r="642" spans="1:4" x14ac:dyDescent="0.3">
      <c r="A642" s="245">
        <v>43582.499999998457</v>
      </c>
      <c r="B642" s="244">
        <f t="shared" si="18"/>
        <v>3.23341668214319</v>
      </c>
      <c r="C642" s="40">
        <v>101910.38233258015</v>
      </c>
      <c r="D642" s="191">
        <f t="shared" si="19"/>
        <v>12</v>
      </c>
    </row>
    <row r="643" spans="1:4" x14ac:dyDescent="0.3">
      <c r="A643" s="245">
        <v>43582.541666665122</v>
      </c>
      <c r="B643" s="244">
        <f t="shared" si="18"/>
        <v>3.3039817421215592</v>
      </c>
      <c r="C643" s="40">
        <v>104134.44218896417</v>
      </c>
      <c r="D643" s="191">
        <f t="shared" si="19"/>
        <v>13</v>
      </c>
    </row>
    <row r="644" spans="1:4" x14ac:dyDescent="0.3">
      <c r="A644" s="245">
        <v>43582.583333331786</v>
      </c>
      <c r="B644" s="244">
        <f t="shared" si="18"/>
        <v>3.2146432499522768</v>
      </c>
      <c r="C644" s="40">
        <v>101318.68387848465</v>
      </c>
      <c r="D644" s="191">
        <f t="shared" si="19"/>
        <v>14</v>
      </c>
    </row>
    <row r="645" spans="1:4" x14ac:dyDescent="0.3">
      <c r="A645" s="245">
        <v>43582.62499999845</v>
      </c>
      <c r="B645" s="244">
        <f t="shared" si="18"/>
        <v>3.1363960498155277</v>
      </c>
      <c r="C645" s="40">
        <v>98852.499385026633</v>
      </c>
      <c r="D645" s="191">
        <f t="shared" si="19"/>
        <v>15</v>
      </c>
    </row>
    <row r="646" spans="1:4" x14ac:dyDescent="0.3">
      <c r="A646" s="245">
        <v>43582.666666665114</v>
      </c>
      <c r="B646" s="244">
        <f t="shared" si="18"/>
        <v>2.8988366941693524</v>
      </c>
      <c r="C646" s="40">
        <v>91365.136282620588</v>
      </c>
      <c r="D646" s="191">
        <f t="shared" si="19"/>
        <v>16</v>
      </c>
    </row>
    <row r="647" spans="1:4" x14ac:dyDescent="0.3">
      <c r="A647" s="245">
        <v>43582.708333331779</v>
      </c>
      <c r="B647" s="244">
        <f t="shared" ref="B647:B710" si="20">C647/$B$4</f>
        <v>2.9195484250240722</v>
      </c>
      <c r="C647" s="40">
        <v>92017.925767449662</v>
      </c>
      <c r="D647" s="191">
        <f t="shared" ref="D647:D710" si="21">HOUR(A647)</f>
        <v>17</v>
      </c>
    </row>
    <row r="648" spans="1:4" x14ac:dyDescent="0.3">
      <c r="A648" s="245">
        <v>43582.749999998443</v>
      </c>
      <c r="B648" s="244">
        <f t="shared" si="20"/>
        <v>2.9251738091226676</v>
      </c>
      <c r="C648" s="40">
        <v>92195.225849873765</v>
      </c>
      <c r="D648" s="191">
        <f t="shared" si="21"/>
        <v>18</v>
      </c>
    </row>
    <row r="649" spans="1:4" x14ac:dyDescent="0.3">
      <c r="A649" s="245">
        <v>43582.791666665107</v>
      </c>
      <c r="B649" s="244">
        <f t="shared" si="20"/>
        <v>2.9143320392868106</v>
      </c>
      <c r="C649" s="40">
        <v>91853.516439133149</v>
      </c>
      <c r="D649" s="191">
        <f t="shared" si="21"/>
        <v>19</v>
      </c>
    </row>
    <row r="650" spans="1:4" x14ac:dyDescent="0.3">
      <c r="A650" s="245">
        <v>43582.833333331771</v>
      </c>
      <c r="B650" s="244">
        <f t="shared" si="20"/>
        <v>2.8715797474171358</v>
      </c>
      <c r="C650" s="40">
        <v>90506.055583223686</v>
      </c>
      <c r="D650" s="191">
        <f t="shared" si="21"/>
        <v>20</v>
      </c>
    </row>
    <row r="651" spans="1:4" x14ac:dyDescent="0.3">
      <c r="A651" s="245">
        <v>43582.874999998436</v>
      </c>
      <c r="B651" s="244">
        <f t="shared" si="20"/>
        <v>2.8396515452362969</v>
      </c>
      <c r="C651" s="40">
        <v>89499.746897612364</v>
      </c>
      <c r="D651" s="191">
        <f t="shared" si="21"/>
        <v>21</v>
      </c>
    </row>
    <row r="652" spans="1:4" x14ac:dyDescent="0.3">
      <c r="A652" s="245">
        <v>43582.9166666651</v>
      </c>
      <c r="B652" s="244">
        <f t="shared" si="20"/>
        <v>2.6945481643971401</v>
      </c>
      <c r="C652" s="40">
        <v>84926.398494749883</v>
      </c>
      <c r="D652" s="191">
        <f t="shared" si="21"/>
        <v>22</v>
      </c>
    </row>
    <row r="653" spans="1:4" x14ac:dyDescent="0.3">
      <c r="A653" s="245">
        <v>43582.958333331764</v>
      </c>
      <c r="B653" s="244">
        <f t="shared" si="20"/>
        <v>2.5635788209640746</v>
      </c>
      <c r="C653" s="40">
        <v>80798.524739158369</v>
      </c>
      <c r="D653" s="191">
        <f t="shared" si="21"/>
        <v>23</v>
      </c>
    </row>
    <row r="654" spans="1:4" x14ac:dyDescent="0.3">
      <c r="A654" s="245">
        <v>43582.999999998428</v>
      </c>
      <c r="B654" s="244">
        <f t="shared" si="20"/>
        <v>2.4709395585494036</v>
      </c>
      <c r="C654" s="40">
        <v>77878.733206002275</v>
      </c>
      <c r="D654" s="191">
        <f t="shared" si="21"/>
        <v>0</v>
      </c>
    </row>
    <row r="655" spans="1:4" x14ac:dyDescent="0.3">
      <c r="A655" s="245">
        <v>43583.041666665093</v>
      </c>
      <c r="B655" s="244">
        <f t="shared" si="20"/>
        <v>2.3415753748494188</v>
      </c>
      <c r="C655" s="40">
        <v>73801.450654138534</v>
      </c>
      <c r="D655" s="191">
        <f t="shared" si="21"/>
        <v>1</v>
      </c>
    </row>
    <row r="656" spans="1:4" x14ac:dyDescent="0.3">
      <c r="A656" s="245">
        <v>43583.083333331757</v>
      </c>
      <c r="B656" s="244">
        <f t="shared" si="20"/>
        <v>2.3500193131596165</v>
      </c>
      <c r="C656" s="40">
        <v>74067.585540600048</v>
      </c>
      <c r="D656" s="191">
        <f t="shared" si="21"/>
        <v>2</v>
      </c>
    </row>
    <row r="657" spans="1:4" x14ac:dyDescent="0.3">
      <c r="A657" s="245">
        <v>43583.124999998421</v>
      </c>
      <c r="B657" s="244">
        <f t="shared" si="20"/>
        <v>2.3286271791174102</v>
      </c>
      <c r="C657" s="40">
        <v>73393.351201675934</v>
      </c>
      <c r="D657" s="191">
        <f t="shared" si="21"/>
        <v>3</v>
      </c>
    </row>
    <row r="658" spans="1:4" x14ac:dyDescent="0.3">
      <c r="A658" s="245">
        <v>43583.166666665085</v>
      </c>
      <c r="B658" s="244">
        <f t="shared" si="20"/>
        <v>2.2869001571417766</v>
      </c>
      <c r="C658" s="40">
        <v>72078.204661293086</v>
      </c>
      <c r="D658" s="191">
        <f t="shared" si="21"/>
        <v>4</v>
      </c>
    </row>
    <row r="659" spans="1:4" x14ac:dyDescent="0.3">
      <c r="A659" s="245">
        <v>43583.20833333175</v>
      </c>
      <c r="B659" s="244">
        <f t="shared" si="20"/>
        <v>2.3879452913080823</v>
      </c>
      <c r="C659" s="40">
        <v>75262.931304352765</v>
      </c>
      <c r="D659" s="191">
        <f t="shared" si="21"/>
        <v>5</v>
      </c>
    </row>
    <row r="660" spans="1:4" x14ac:dyDescent="0.3">
      <c r="A660" s="245">
        <v>43583.249999998414</v>
      </c>
      <c r="B660" s="244">
        <f t="shared" si="20"/>
        <v>2.473339347411196</v>
      </c>
      <c r="C660" s="40">
        <v>77954.369421332434</v>
      </c>
      <c r="D660" s="191">
        <f t="shared" si="21"/>
        <v>6</v>
      </c>
    </row>
    <row r="661" spans="1:4" x14ac:dyDescent="0.3">
      <c r="A661" s="245">
        <v>43583.291666665078</v>
      </c>
      <c r="B661" s="244">
        <f t="shared" si="20"/>
        <v>2.5255153222846229</v>
      </c>
      <c r="C661" s="40">
        <v>79598.844622221673</v>
      </c>
      <c r="D661" s="191">
        <f t="shared" si="21"/>
        <v>7</v>
      </c>
    </row>
    <row r="662" spans="1:4" x14ac:dyDescent="0.3">
      <c r="A662" s="245">
        <v>43583.333333331742</v>
      </c>
      <c r="B662" s="244">
        <f t="shared" si="20"/>
        <v>2.7511010809530978</v>
      </c>
      <c r="C662" s="40">
        <v>86708.82554167787</v>
      </c>
      <c r="D662" s="191">
        <f t="shared" si="21"/>
        <v>8</v>
      </c>
    </row>
    <row r="663" spans="1:4" x14ac:dyDescent="0.3">
      <c r="A663" s="245">
        <v>43583.374999998407</v>
      </c>
      <c r="B663" s="244">
        <f t="shared" si="20"/>
        <v>2.9041160068179033</v>
      </c>
      <c r="C663" s="40">
        <v>91531.528932673478</v>
      </c>
      <c r="D663" s="191">
        <f t="shared" si="21"/>
        <v>9</v>
      </c>
    </row>
    <row r="664" spans="1:4" x14ac:dyDescent="0.3">
      <c r="A664" s="245">
        <v>43583.416666665071</v>
      </c>
      <c r="B664" s="244">
        <f t="shared" si="20"/>
        <v>3.0162106040138026</v>
      </c>
      <c r="C664" s="40">
        <v>95064.511031992268</v>
      </c>
      <c r="D664" s="191">
        <f t="shared" si="21"/>
        <v>10</v>
      </c>
    </row>
    <row r="665" spans="1:4" x14ac:dyDescent="0.3">
      <c r="A665" s="245">
        <v>43583.458333331735</v>
      </c>
      <c r="B665" s="244">
        <f t="shared" si="20"/>
        <v>2.9437623841736023</v>
      </c>
      <c r="C665" s="40">
        <v>92781.098002052735</v>
      </c>
      <c r="D665" s="191">
        <f t="shared" si="21"/>
        <v>11</v>
      </c>
    </row>
    <row r="666" spans="1:4" x14ac:dyDescent="0.3">
      <c r="A666" s="245">
        <v>43583.499999998399</v>
      </c>
      <c r="B666" s="244">
        <f t="shared" si="20"/>
        <v>2.9579073640090208</v>
      </c>
      <c r="C666" s="40">
        <v>93226.917531306433</v>
      </c>
      <c r="D666" s="191">
        <f t="shared" si="21"/>
        <v>12</v>
      </c>
    </row>
    <row r="667" spans="1:4" x14ac:dyDescent="0.3">
      <c r="A667" s="245">
        <v>43583.541666665064</v>
      </c>
      <c r="B667" s="244">
        <f t="shared" si="20"/>
        <v>2.9330793338527443</v>
      </c>
      <c r="C667" s="40">
        <v>92444.391091158963</v>
      </c>
      <c r="D667" s="191">
        <f t="shared" si="21"/>
        <v>13</v>
      </c>
    </row>
    <row r="668" spans="1:4" x14ac:dyDescent="0.3">
      <c r="A668" s="245">
        <v>43583.583333331728</v>
      </c>
      <c r="B668" s="244">
        <f t="shared" si="20"/>
        <v>2.9690914460204088</v>
      </c>
      <c r="C668" s="40">
        <v>93579.415890121119</v>
      </c>
      <c r="D668" s="191">
        <f t="shared" si="21"/>
        <v>14</v>
      </c>
    </row>
    <row r="669" spans="1:4" x14ac:dyDescent="0.3">
      <c r="A669" s="245">
        <v>43583.624999998392</v>
      </c>
      <c r="B669" s="244">
        <f t="shared" si="20"/>
        <v>2.91818050256978</v>
      </c>
      <c r="C669" s="40">
        <v>91974.811775650174</v>
      </c>
      <c r="D669" s="191">
        <f t="shared" si="21"/>
        <v>15</v>
      </c>
    </row>
    <row r="670" spans="1:4" x14ac:dyDescent="0.3">
      <c r="A670" s="245">
        <v>43583.666666665056</v>
      </c>
      <c r="B670" s="244">
        <f t="shared" si="20"/>
        <v>2.9228974148361258</v>
      </c>
      <c r="C670" s="40">
        <v>92123.478767797293</v>
      </c>
      <c r="D670" s="191">
        <f t="shared" si="21"/>
        <v>16</v>
      </c>
    </row>
    <row r="671" spans="1:4" x14ac:dyDescent="0.3">
      <c r="A671" s="245">
        <v>43583.70833333172</v>
      </c>
      <c r="B671" s="244">
        <f t="shared" si="20"/>
        <v>2.9340984895012236</v>
      </c>
      <c r="C671" s="40">
        <v>92476.51269873479</v>
      </c>
      <c r="D671" s="191">
        <f t="shared" si="21"/>
        <v>17</v>
      </c>
    </row>
    <row r="672" spans="1:4" x14ac:dyDescent="0.3">
      <c r="A672" s="245">
        <v>43583.749999998385</v>
      </c>
      <c r="B672" s="244">
        <f t="shared" si="20"/>
        <v>2.8876604692931971</v>
      </c>
      <c r="C672" s="40">
        <v>91012.88556391366</v>
      </c>
      <c r="D672" s="191">
        <f t="shared" si="21"/>
        <v>18</v>
      </c>
    </row>
    <row r="673" spans="1:4" x14ac:dyDescent="0.3">
      <c r="A673" s="245">
        <v>43583.791666665049</v>
      </c>
      <c r="B673" s="244">
        <f t="shared" si="20"/>
        <v>2.8362527136712328</v>
      </c>
      <c r="C673" s="40">
        <v>89392.622991747528</v>
      </c>
      <c r="D673" s="191">
        <f t="shared" si="21"/>
        <v>19</v>
      </c>
    </row>
    <row r="674" spans="1:4" x14ac:dyDescent="0.3">
      <c r="A674" s="245">
        <v>43583.833333331713</v>
      </c>
      <c r="B674" s="244">
        <f t="shared" si="20"/>
        <v>2.7800652401166106</v>
      </c>
      <c r="C674" s="40">
        <v>87621.713927080389</v>
      </c>
      <c r="D674" s="191">
        <f t="shared" si="21"/>
        <v>20</v>
      </c>
    </row>
    <row r="675" spans="1:4" x14ac:dyDescent="0.3">
      <c r="A675" s="245">
        <v>43583.874999998377</v>
      </c>
      <c r="B675" s="244">
        <f t="shared" si="20"/>
        <v>2.8024697373538174</v>
      </c>
      <c r="C675" s="40">
        <v>88327.855789965688</v>
      </c>
      <c r="D675" s="191">
        <f t="shared" si="21"/>
        <v>21</v>
      </c>
    </row>
    <row r="676" spans="1:4" x14ac:dyDescent="0.3">
      <c r="A676" s="245">
        <v>43583.916666665042</v>
      </c>
      <c r="B676" s="244">
        <f t="shared" si="20"/>
        <v>2.4986143230811684</v>
      </c>
      <c r="C676" s="40">
        <v>78750.982628717218</v>
      </c>
      <c r="D676" s="191">
        <f t="shared" si="21"/>
        <v>22</v>
      </c>
    </row>
    <row r="677" spans="1:4" x14ac:dyDescent="0.3">
      <c r="A677" s="245">
        <v>43583.958333331706</v>
      </c>
      <c r="B677" s="244">
        <f t="shared" si="20"/>
        <v>2.3767671701247366</v>
      </c>
      <c r="C677" s="40">
        <v>74910.620818096606</v>
      </c>
      <c r="D677" s="191">
        <f t="shared" si="21"/>
        <v>23</v>
      </c>
    </row>
    <row r="678" spans="1:4" x14ac:dyDescent="0.3">
      <c r="A678" s="245">
        <v>43583.99999999837</v>
      </c>
      <c r="B678" s="244">
        <f t="shared" si="20"/>
        <v>2.2258889334933962</v>
      </c>
      <c r="C678" s="40">
        <v>70155.261304526648</v>
      </c>
      <c r="D678" s="191">
        <f t="shared" si="21"/>
        <v>0</v>
      </c>
    </row>
    <row r="679" spans="1:4" x14ac:dyDescent="0.3">
      <c r="A679" s="245">
        <v>43584.041666665034</v>
      </c>
      <c r="B679" s="244">
        <f t="shared" si="20"/>
        <v>2.2784906192924641</v>
      </c>
      <c r="C679" s="40">
        <v>71813.154003827032</v>
      </c>
      <c r="D679" s="191">
        <f t="shared" si="21"/>
        <v>1</v>
      </c>
    </row>
    <row r="680" spans="1:4" x14ac:dyDescent="0.3">
      <c r="A680" s="245">
        <v>43584.083333331699</v>
      </c>
      <c r="B680" s="244">
        <f t="shared" si="20"/>
        <v>2.2340647159105114</v>
      </c>
      <c r="C680" s="40">
        <v>70412.944490426438</v>
      </c>
      <c r="D680" s="191">
        <f t="shared" si="21"/>
        <v>2</v>
      </c>
    </row>
    <row r="681" spans="1:4" x14ac:dyDescent="0.3">
      <c r="A681" s="245">
        <v>43584.124999998363</v>
      </c>
      <c r="B681" s="244">
        <f t="shared" si="20"/>
        <v>2.3778117736948214</v>
      </c>
      <c r="C681" s="40">
        <v>74943.54448976602</v>
      </c>
      <c r="D681" s="191">
        <f t="shared" si="21"/>
        <v>3</v>
      </c>
    </row>
    <row r="682" spans="1:4" x14ac:dyDescent="0.3">
      <c r="A682" s="245">
        <v>43584.166666665027</v>
      </c>
      <c r="B682" s="244">
        <f t="shared" si="20"/>
        <v>2.5126829237427595</v>
      </c>
      <c r="C682" s="40">
        <v>79194.394849673787</v>
      </c>
      <c r="D682" s="191">
        <f t="shared" si="21"/>
        <v>4</v>
      </c>
    </row>
    <row r="683" spans="1:4" x14ac:dyDescent="0.3">
      <c r="A683" s="245">
        <v>43584.208333331691</v>
      </c>
      <c r="B683" s="244">
        <f t="shared" si="20"/>
        <v>2.7351791341650911</v>
      </c>
      <c r="C683" s="40">
        <v>86206.99981237865</v>
      </c>
      <c r="D683" s="191">
        <f t="shared" si="21"/>
        <v>5</v>
      </c>
    </row>
    <row r="684" spans="1:4" x14ac:dyDescent="0.3">
      <c r="A684" s="245">
        <v>43584.249999998356</v>
      </c>
      <c r="B684" s="244">
        <f t="shared" si="20"/>
        <v>3.3347230711789968</v>
      </c>
      <c r="C684" s="40">
        <v>105103.34317068935</v>
      </c>
      <c r="D684" s="191">
        <f t="shared" si="21"/>
        <v>6</v>
      </c>
    </row>
    <row r="685" spans="1:4" x14ac:dyDescent="0.3">
      <c r="A685" s="245">
        <v>43584.29166666502</v>
      </c>
      <c r="B685" s="244">
        <f t="shared" si="20"/>
        <v>3.9204692313888883</v>
      </c>
      <c r="C685" s="40">
        <v>123564.81009714324</v>
      </c>
      <c r="D685" s="191">
        <f t="shared" si="21"/>
        <v>7</v>
      </c>
    </row>
    <row r="686" spans="1:4" x14ac:dyDescent="0.3">
      <c r="A686" s="245">
        <v>43584.333333331684</v>
      </c>
      <c r="B686" s="244">
        <f t="shared" si="20"/>
        <v>4.5415055493195977</v>
      </c>
      <c r="C686" s="40">
        <v>143138.54736158581</v>
      </c>
      <c r="D686" s="191">
        <f t="shared" si="21"/>
        <v>8</v>
      </c>
    </row>
    <row r="687" spans="1:4" x14ac:dyDescent="0.3">
      <c r="A687" s="245">
        <v>43584.374999998348</v>
      </c>
      <c r="B687" s="244">
        <f t="shared" si="20"/>
        <v>4.738697619946433</v>
      </c>
      <c r="C687" s="40">
        <v>149353.61992600825</v>
      </c>
      <c r="D687" s="191">
        <f t="shared" si="21"/>
        <v>9</v>
      </c>
    </row>
    <row r="688" spans="1:4" x14ac:dyDescent="0.3">
      <c r="A688" s="245">
        <v>43584.416666665013</v>
      </c>
      <c r="B688" s="244">
        <f t="shared" si="20"/>
        <v>4.8716994731039751</v>
      </c>
      <c r="C688" s="40">
        <v>153545.55404358776</v>
      </c>
      <c r="D688" s="191">
        <f t="shared" si="21"/>
        <v>10</v>
      </c>
    </row>
    <row r="689" spans="1:4" x14ac:dyDescent="0.3">
      <c r="A689" s="245">
        <v>43584.458333331677</v>
      </c>
      <c r="B689" s="244">
        <f t="shared" si="20"/>
        <v>5.1165547900471688</v>
      </c>
      <c r="C689" s="40">
        <v>161262.87025082222</v>
      </c>
      <c r="D689" s="191">
        <f t="shared" si="21"/>
        <v>11</v>
      </c>
    </row>
    <row r="690" spans="1:4" x14ac:dyDescent="0.3">
      <c r="A690" s="245">
        <v>43584.499999998341</v>
      </c>
      <c r="B690" s="244">
        <f t="shared" si="20"/>
        <v>5.3174868187323279</v>
      </c>
      <c r="C690" s="40">
        <v>167595.81829901278</v>
      </c>
      <c r="D690" s="191">
        <f t="shared" si="21"/>
        <v>12</v>
      </c>
    </row>
    <row r="691" spans="1:4" x14ac:dyDescent="0.3">
      <c r="A691" s="245">
        <v>43584.541666665005</v>
      </c>
      <c r="B691" s="244">
        <f t="shared" si="20"/>
        <v>5.4272956923599871</v>
      </c>
      <c r="C691" s="40">
        <v>171056.75927723749</v>
      </c>
      <c r="D691" s="191">
        <f t="shared" si="21"/>
        <v>13</v>
      </c>
    </row>
    <row r="692" spans="1:4" x14ac:dyDescent="0.3">
      <c r="A692" s="245">
        <v>43584.58333333167</v>
      </c>
      <c r="B692" s="244">
        <f t="shared" si="20"/>
        <v>5.3497844379740185</v>
      </c>
      <c r="C692" s="40">
        <v>168613.77022074629</v>
      </c>
      <c r="D692" s="191">
        <f t="shared" si="21"/>
        <v>14</v>
      </c>
    </row>
    <row r="693" spans="1:4" x14ac:dyDescent="0.3">
      <c r="A693" s="245">
        <v>43584.624999998334</v>
      </c>
      <c r="B693" s="244">
        <f t="shared" si="20"/>
        <v>5.1797044141441022</v>
      </c>
      <c r="C693" s="40">
        <v>163253.21141885614</v>
      </c>
      <c r="D693" s="191">
        <f t="shared" si="21"/>
        <v>15</v>
      </c>
    </row>
    <row r="694" spans="1:4" x14ac:dyDescent="0.3">
      <c r="A694" s="245">
        <v>43584.666666664998</v>
      </c>
      <c r="B694" s="244">
        <f t="shared" si="20"/>
        <v>4.756087743371376</v>
      </c>
      <c r="C694" s="40">
        <v>149901.71944464868</v>
      </c>
      <c r="D694" s="191">
        <f t="shared" si="21"/>
        <v>16</v>
      </c>
    </row>
    <row r="695" spans="1:4" x14ac:dyDescent="0.3">
      <c r="A695" s="245">
        <v>43584.708333331662</v>
      </c>
      <c r="B695" s="244">
        <f t="shared" si="20"/>
        <v>4.2752417856858278</v>
      </c>
      <c r="C695" s="40">
        <v>134746.48267561919</v>
      </c>
      <c r="D695" s="191">
        <f t="shared" si="21"/>
        <v>17</v>
      </c>
    </row>
    <row r="696" spans="1:4" x14ac:dyDescent="0.3">
      <c r="A696" s="245">
        <v>43584.749999998327</v>
      </c>
      <c r="B696" s="244">
        <f t="shared" si="20"/>
        <v>3.88652089696807</v>
      </c>
      <c r="C696" s="40">
        <v>122494.83116139819</v>
      </c>
      <c r="D696" s="191">
        <f t="shared" si="21"/>
        <v>18</v>
      </c>
    </row>
    <row r="697" spans="1:4" x14ac:dyDescent="0.3">
      <c r="A697" s="245">
        <v>43584.791666664991</v>
      </c>
      <c r="B697" s="244">
        <f t="shared" si="20"/>
        <v>3.6884384611269025</v>
      </c>
      <c r="C697" s="40">
        <v>116251.69618859229</v>
      </c>
      <c r="D697" s="191">
        <f t="shared" si="21"/>
        <v>19</v>
      </c>
    </row>
    <row r="698" spans="1:4" x14ac:dyDescent="0.3">
      <c r="A698" s="245">
        <v>43584.833333331655</v>
      </c>
      <c r="B698" s="244">
        <f t="shared" si="20"/>
        <v>3.5822939520636816</v>
      </c>
      <c r="C698" s="40">
        <v>112906.24814879095</v>
      </c>
      <c r="D698" s="191">
        <f t="shared" si="21"/>
        <v>20</v>
      </c>
    </row>
    <row r="699" spans="1:4" x14ac:dyDescent="0.3">
      <c r="A699" s="245">
        <v>43584.874999998319</v>
      </c>
      <c r="B699" s="244">
        <f t="shared" si="20"/>
        <v>3.3512764521457394</v>
      </c>
      <c r="C699" s="40">
        <v>105625.07035559996</v>
      </c>
      <c r="D699" s="191">
        <f t="shared" si="21"/>
        <v>21</v>
      </c>
    </row>
    <row r="700" spans="1:4" x14ac:dyDescent="0.3">
      <c r="A700" s="245">
        <v>43584.916666664983</v>
      </c>
      <c r="B700" s="244">
        <f t="shared" si="20"/>
        <v>3.0429089409593342</v>
      </c>
      <c r="C700" s="40">
        <v>95905.98554432136</v>
      </c>
      <c r="D700" s="191">
        <f t="shared" si="21"/>
        <v>22</v>
      </c>
    </row>
    <row r="701" spans="1:4" x14ac:dyDescent="0.3">
      <c r="A701" s="245">
        <v>43584.958333331648</v>
      </c>
      <c r="B701" s="244">
        <f t="shared" si="20"/>
        <v>2.8085835000336057</v>
      </c>
      <c r="C701" s="40">
        <v>88520.548521350662</v>
      </c>
      <c r="D701" s="191">
        <f t="shared" si="21"/>
        <v>23</v>
      </c>
    </row>
    <row r="702" spans="1:4" x14ac:dyDescent="0.3">
      <c r="A702" s="245">
        <v>43584.999999998312</v>
      </c>
      <c r="B702" s="244">
        <f t="shared" si="20"/>
        <v>2.6146379364504875</v>
      </c>
      <c r="C702" s="40">
        <v>82407.798919476729</v>
      </c>
      <c r="D702" s="191">
        <f t="shared" si="21"/>
        <v>0</v>
      </c>
    </row>
    <row r="703" spans="1:4" x14ac:dyDescent="0.3">
      <c r="A703" s="245">
        <v>43585.041666664976</v>
      </c>
      <c r="B703" s="244">
        <f t="shared" si="20"/>
        <v>2.4784284207245921</v>
      </c>
      <c r="C703" s="40">
        <v>78114.766134181395</v>
      </c>
      <c r="D703" s="191">
        <f t="shared" si="21"/>
        <v>1</v>
      </c>
    </row>
    <row r="704" spans="1:4" x14ac:dyDescent="0.3">
      <c r="A704" s="245">
        <v>43585.08333333164</v>
      </c>
      <c r="B704" s="244">
        <f t="shared" si="20"/>
        <v>2.4304387156166762</v>
      </c>
      <c r="C704" s="40">
        <v>76602.233208071222</v>
      </c>
      <c r="D704" s="191">
        <f t="shared" si="21"/>
        <v>2</v>
      </c>
    </row>
    <row r="705" spans="1:4" x14ac:dyDescent="0.3">
      <c r="A705" s="245">
        <v>43585.124999998305</v>
      </c>
      <c r="B705" s="244">
        <f t="shared" si="20"/>
        <v>2.5286213496531902</v>
      </c>
      <c r="C705" s="40">
        <v>79696.739965687375</v>
      </c>
      <c r="D705" s="191">
        <f t="shared" si="21"/>
        <v>3</v>
      </c>
    </row>
    <row r="706" spans="1:4" x14ac:dyDescent="0.3">
      <c r="A706" s="245">
        <v>43585.166666664969</v>
      </c>
      <c r="B706" s="244">
        <f t="shared" si="20"/>
        <v>2.4351333629853773</v>
      </c>
      <c r="C706" s="40">
        <v>76750.198458236206</v>
      </c>
      <c r="D706" s="191">
        <f t="shared" si="21"/>
        <v>4</v>
      </c>
    </row>
    <row r="707" spans="1:4" x14ac:dyDescent="0.3">
      <c r="A707" s="245">
        <v>43585.208333331633</v>
      </c>
      <c r="B707" s="244">
        <f t="shared" si="20"/>
        <v>2.6805835367254853</v>
      </c>
      <c r="C707" s="40">
        <v>84486.263280191895</v>
      </c>
      <c r="D707" s="191">
        <f t="shared" si="21"/>
        <v>5</v>
      </c>
    </row>
    <row r="708" spans="1:4" x14ac:dyDescent="0.3">
      <c r="A708" s="245">
        <v>43585.249999998297</v>
      </c>
      <c r="B708" s="244">
        <f t="shared" si="20"/>
        <v>3.1850650691464546</v>
      </c>
      <c r="C708" s="40">
        <v>100386.44284339926</v>
      </c>
      <c r="D708" s="191">
        <f t="shared" si="21"/>
        <v>6</v>
      </c>
    </row>
    <row r="709" spans="1:4" x14ac:dyDescent="0.3">
      <c r="A709" s="245">
        <v>43585.291666664962</v>
      </c>
      <c r="B709" s="244">
        <f t="shared" si="20"/>
        <v>3.8347361433197951</v>
      </c>
      <c r="C709" s="40">
        <v>120862.68641728307</v>
      </c>
      <c r="D709" s="191">
        <f t="shared" si="21"/>
        <v>7</v>
      </c>
    </row>
    <row r="710" spans="1:4" x14ac:dyDescent="0.3">
      <c r="A710" s="245">
        <v>43585.333333331626</v>
      </c>
      <c r="B710" s="244">
        <f t="shared" si="20"/>
        <v>4.4752456571313211</v>
      </c>
      <c r="C710" s="40">
        <v>141050.17719156892</v>
      </c>
      <c r="D710" s="191">
        <f t="shared" si="21"/>
        <v>8</v>
      </c>
    </row>
    <row r="711" spans="1:4" x14ac:dyDescent="0.3">
      <c r="A711" s="245">
        <v>43585.37499999829</v>
      </c>
      <c r="B711" s="244">
        <f t="shared" ref="B711:B774" si="22">C711/$B$4</f>
        <v>4.6830272259698287</v>
      </c>
      <c r="C711" s="40">
        <v>147599.00810437297</v>
      </c>
      <c r="D711" s="191">
        <f t="shared" ref="D711:D774" si="23">HOUR(A711)</f>
        <v>9</v>
      </c>
    </row>
    <row r="712" spans="1:4" x14ac:dyDescent="0.3">
      <c r="A712" s="245">
        <v>43585.416666664954</v>
      </c>
      <c r="B712" s="244">
        <f t="shared" si="22"/>
        <v>4.9977967750229642</v>
      </c>
      <c r="C712" s="40">
        <v>157519.87146473536</v>
      </c>
      <c r="D712" s="191">
        <f t="shared" si="23"/>
        <v>10</v>
      </c>
    </row>
    <row r="713" spans="1:4" x14ac:dyDescent="0.3">
      <c r="A713" s="245">
        <v>43585.458333331619</v>
      </c>
      <c r="B713" s="244">
        <f t="shared" si="22"/>
        <v>5.1337691173855111</v>
      </c>
      <c r="C713" s="40">
        <v>161805.42905258044</v>
      </c>
      <c r="D713" s="191">
        <f t="shared" si="23"/>
        <v>11</v>
      </c>
    </row>
    <row r="714" spans="1:4" x14ac:dyDescent="0.3">
      <c r="A714" s="245">
        <v>43585.499999998283</v>
      </c>
      <c r="B714" s="244">
        <f t="shared" si="22"/>
        <v>5.3636939657168785</v>
      </c>
      <c r="C714" s="40">
        <v>169052.1688033258</v>
      </c>
      <c r="D714" s="191">
        <f t="shared" si="23"/>
        <v>12</v>
      </c>
    </row>
    <row r="715" spans="1:4" x14ac:dyDescent="0.3">
      <c r="A715" s="245">
        <v>43585.541666664947</v>
      </c>
      <c r="B715" s="244">
        <f t="shared" si="22"/>
        <v>5.6464727249396027</v>
      </c>
      <c r="C715" s="40">
        <v>177964.75084914459</v>
      </c>
      <c r="D715" s="191">
        <f t="shared" si="23"/>
        <v>13</v>
      </c>
    </row>
    <row r="716" spans="1:4" x14ac:dyDescent="0.3">
      <c r="A716" s="245">
        <v>43585.583333331611</v>
      </c>
      <c r="B716" s="244">
        <f t="shared" si="22"/>
        <v>5.7432168181643322</v>
      </c>
      <c r="C716" s="40">
        <v>181013.91787528119</v>
      </c>
      <c r="D716" s="191">
        <f t="shared" si="23"/>
        <v>14</v>
      </c>
    </row>
    <row r="717" spans="1:4" x14ac:dyDescent="0.3">
      <c r="A717" s="245">
        <v>43585.624999998276</v>
      </c>
      <c r="B717" s="244">
        <f t="shared" si="22"/>
        <v>5.7586649715672307</v>
      </c>
      <c r="C717" s="40">
        <v>181500.81064982401</v>
      </c>
      <c r="D717" s="191">
        <f t="shared" si="23"/>
        <v>15</v>
      </c>
    </row>
    <row r="718" spans="1:4" x14ac:dyDescent="0.3">
      <c r="A718" s="245">
        <v>43585.66666666494</v>
      </c>
      <c r="B718" s="244">
        <f t="shared" si="22"/>
        <v>5.1556157906460687</v>
      </c>
      <c r="C718" s="40">
        <v>162493.98949608093</v>
      </c>
      <c r="D718" s="191">
        <f t="shared" si="23"/>
        <v>16</v>
      </c>
    </row>
    <row r="719" spans="1:4" x14ac:dyDescent="0.3">
      <c r="A719" s="245">
        <v>43585.708333331604</v>
      </c>
      <c r="B719" s="244">
        <f t="shared" si="22"/>
        <v>4.7026570659890909</v>
      </c>
      <c r="C719" s="40">
        <v>148217.6987026303</v>
      </c>
      <c r="D719" s="191">
        <f t="shared" si="23"/>
        <v>17</v>
      </c>
    </row>
    <row r="720" spans="1:4" x14ac:dyDescent="0.3">
      <c r="A720" s="245">
        <v>43585.749999998268</v>
      </c>
      <c r="B720" s="244">
        <f t="shared" si="22"/>
        <v>4.1996642197635268</v>
      </c>
      <c r="C720" s="40">
        <v>132364.43934620754</v>
      </c>
      <c r="D720" s="191">
        <f t="shared" si="23"/>
        <v>18</v>
      </c>
    </row>
    <row r="721" spans="1:4" x14ac:dyDescent="0.3">
      <c r="A721" s="245">
        <v>43585.791666664933</v>
      </c>
      <c r="B721" s="244">
        <f t="shared" si="22"/>
        <v>3.8457893924605004</v>
      </c>
      <c r="C721" s="40">
        <v>121211.06120367153</v>
      </c>
      <c r="D721" s="191">
        <f t="shared" si="23"/>
        <v>19</v>
      </c>
    </row>
    <row r="722" spans="1:4" x14ac:dyDescent="0.3">
      <c r="A722" s="245">
        <v>43585.833333331597</v>
      </c>
      <c r="B722" s="244">
        <f t="shared" si="22"/>
        <v>3.6102726795468203</v>
      </c>
      <c r="C722" s="40">
        <v>113788.07783400672</v>
      </c>
      <c r="D722" s="191">
        <f t="shared" si="23"/>
        <v>20</v>
      </c>
    </row>
    <row r="723" spans="1:4" x14ac:dyDescent="0.3">
      <c r="A723" s="245">
        <v>43585.874999998261</v>
      </c>
      <c r="B723" s="244">
        <f t="shared" si="22"/>
        <v>3.2831636794308117</v>
      </c>
      <c r="C723" s="40">
        <v>103478.30135194978</v>
      </c>
      <c r="D723" s="191">
        <f t="shared" si="23"/>
        <v>21</v>
      </c>
    </row>
    <row r="724" spans="1:4" x14ac:dyDescent="0.3">
      <c r="A724" s="245">
        <v>43585.916666664925</v>
      </c>
      <c r="B724" s="244">
        <f t="shared" si="22"/>
        <v>3.0316789408807949</v>
      </c>
      <c r="C724" s="40">
        <v>95552.039946180797</v>
      </c>
      <c r="D724" s="191">
        <f t="shared" si="23"/>
        <v>22</v>
      </c>
    </row>
    <row r="725" spans="1:4" x14ac:dyDescent="0.3">
      <c r="A725" s="245">
        <v>43585.95833333159</v>
      </c>
      <c r="B725" s="244">
        <f t="shared" si="22"/>
        <v>2.7432354202590368</v>
      </c>
      <c r="C725" s="40">
        <v>86460.916729597768</v>
      </c>
      <c r="D725" s="191">
        <f t="shared" si="23"/>
        <v>23</v>
      </c>
    </row>
    <row r="726" spans="1:4" x14ac:dyDescent="0.3">
      <c r="A726" s="245">
        <v>43585.999999998254</v>
      </c>
      <c r="B726" s="244">
        <f t="shared" si="22"/>
        <v>2.2773411369479675</v>
      </c>
      <c r="C726" s="40">
        <v>71776.924777368491</v>
      </c>
      <c r="D726" s="191">
        <f t="shared" si="23"/>
        <v>0</v>
      </c>
    </row>
    <row r="727" spans="1:4" x14ac:dyDescent="0.3">
      <c r="A727" s="245">
        <v>43586.041666664918</v>
      </c>
      <c r="B727" s="244">
        <f t="shared" si="22"/>
        <v>2.1835632268618475</v>
      </c>
      <c r="C727" s="40">
        <v>68821.245503489001</v>
      </c>
      <c r="D727" s="191">
        <f t="shared" si="23"/>
        <v>1</v>
      </c>
    </row>
    <row r="728" spans="1:4" x14ac:dyDescent="0.3">
      <c r="A728" s="245">
        <v>43586.083333331582</v>
      </c>
      <c r="B728" s="244">
        <f t="shared" si="22"/>
        <v>2.1529154983082064</v>
      </c>
      <c r="C728" s="40">
        <v>67855.294609570657</v>
      </c>
      <c r="D728" s="191">
        <f t="shared" si="23"/>
        <v>2</v>
      </c>
    </row>
    <row r="729" spans="1:4" x14ac:dyDescent="0.3">
      <c r="A729" s="245">
        <v>43586.124999998246</v>
      </c>
      <c r="B729" s="244">
        <f t="shared" si="22"/>
        <v>2.2021570970568574</v>
      </c>
      <c r="C729" s="40">
        <v>69407.28454729075</v>
      </c>
      <c r="D729" s="191">
        <f t="shared" si="23"/>
        <v>3</v>
      </c>
    </row>
    <row r="730" spans="1:4" x14ac:dyDescent="0.3">
      <c r="A730" s="245">
        <v>43586.166666664911</v>
      </c>
      <c r="B730" s="244">
        <f t="shared" si="22"/>
        <v>2.2094350893349319</v>
      </c>
      <c r="C730" s="40">
        <v>69636.671307051176</v>
      </c>
      <c r="D730" s="191">
        <f t="shared" si="23"/>
        <v>4</v>
      </c>
    </row>
    <row r="731" spans="1:4" x14ac:dyDescent="0.3">
      <c r="A731" s="245">
        <v>43586.208333331575</v>
      </c>
      <c r="B731" s="244">
        <f t="shared" si="22"/>
        <v>2.3754974977290311</v>
      </c>
      <c r="C731" s="40">
        <v>74870.603458132435</v>
      </c>
      <c r="D731" s="191">
        <f t="shared" si="23"/>
        <v>5</v>
      </c>
    </row>
    <row r="732" spans="1:4" x14ac:dyDescent="0.3">
      <c r="A732" s="245">
        <v>43586.249999998239</v>
      </c>
      <c r="B732" s="244">
        <f t="shared" si="22"/>
        <v>3.038917950893004</v>
      </c>
      <c r="C732" s="40">
        <v>95780.198068246464</v>
      </c>
      <c r="D732" s="191">
        <f t="shared" si="23"/>
        <v>6</v>
      </c>
    </row>
    <row r="733" spans="1:4" x14ac:dyDescent="0.3">
      <c r="A733" s="245">
        <v>43586.291666664903</v>
      </c>
      <c r="B733" s="244">
        <f t="shared" si="22"/>
        <v>3.460237668565131</v>
      </c>
      <c r="C733" s="40">
        <v>109059.2949905032</v>
      </c>
      <c r="D733" s="191">
        <f t="shared" si="23"/>
        <v>7</v>
      </c>
    </row>
    <row r="734" spans="1:4" x14ac:dyDescent="0.3">
      <c r="A734" s="245">
        <v>43586.333333331568</v>
      </c>
      <c r="B734" s="244">
        <f t="shared" si="22"/>
        <v>4.0021527402248296</v>
      </c>
      <c r="C734" s="40">
        <v>126139.29969562574</v>
      </c>
      <c r="D734" s="191">
        <f t="shared" si="23"/>
        <v>8</v>
      </c>
    </row>
    <row r="735" spans="1:4" x14ac:dyDescent="0.3">
      <c r="A735" s="245">
        <v>43586.374999998232</v>
      </c>
      <c r="B735" s="244">
        <f t="shared" si="22"/>
        <v>4.405417882717118</v>
      </c>
      <c r="C735" s="40">
        <v>138849.35500020575</v>
      </c>
      <c r="D735" s="191">
        <f t="shared" si="23"/>
        <v>9</v>
      </c>
    </row>
    <row r="736" spans="1:4" x14ac:dyDescent="0.3">
      <c r="A736" s="245">
        <v>43586.416666664896</v>
      </c>
      <c r="B736" s="244">
        <f t="shared" si="22"/>
        <v>4.7979624264855749</v>
      </c>
      <c r="C736" s="40">
        <v>151221.51994849066</v>
      </c>
      <c r="D736" s="191">
        <f t="shared" si="23"/>
        <v>10</v>
      </c>
    </row>
    <row r="737" spans="1:4" x14ac:dyDescent="0.3">
      <c r="A737" s="245">
        <v>43586.45833333156</v>
      </c>
      <c r="B737" s="244">
        <f t="shared" si="22"/>
        <v>4.9997532638439326</v>
      </c>
      <c r="C737" s="40">
        <v>157581.53581034087</v>
      </c>
      <c r="D737" s="191">
        <f t="shared" si="23"/>
        <v>11</v>
      </c>
    </row>
    <row r="738" spans="1:4" x14ac:dyDescent="0.3">
      <c r="A738" s="245">
        <v>43586.499999998225</v>
      </c>
      <c r="B738" s="244">
        <f t="shared" si="22"/>
        <v>5.179577362168982</v>
      </c>
      <c r="C738" s="40">
        <v>163249.20701217631</v>
      </c>
      <c r="D738" s="191">
        <f t="shared" si="23"/>
        <v>12</v>
      </c>
    </row>
    <row r="739" spans="1:4" x14ac:dyDescent="0.3">
      <c r="A739" s="245">
        <v>43586.541666664889</v>
      </c>
      <c r="B739" s="244">
        <f t="shared" si="22"/>
        <v>5.2348607910604823</v>
      </c>
      <c r="C739" s="40">
        <v>164991.6225214742</v>
      </c>
      <c r="D739" s="191">
        <f t="shared" si="23"/>
        <v>13</v>
      </c>
    </row>
    <row r="740" spans="1:4" x14ac:dyDescent="0.3">
      <c r="A740" s="245">
        <v>43586.583333331553</v>
      </c>
      <c r="B740" s="244">
        <f t="shared" si="22"/>
        <v>5.3138500675895051</v>
      </c>
      <c r="C740" s="40">
        <v>167481.19567661453</v>
      </c>
      <c r="D740" s="191">
        <f t="shared" si="23"/>
        <v>14</v>
      </c>
    </row>
    <row r="741" spans="1:4" x14ac:dyDescent="0.3">
      <c r="A741" s="245">
        <v>43586.624999998217</v>
      </c>
      <c r="B741" s="244">
        <f t="shared" si="22"/>
        <v>5.171286474528209</v>
      </c>
      <c r="C741" s="40">
        <v>162987.8959556664</v>
      </c>
      <c r="D741" s="191">
        <f t="shared" si="23"/>
        <v>15</v>
      </c>
    </row>
    <row r="742" spans="1:4" x14ac:dyDescent="0.3">
      <c r="A742" s="245">
        <v>43586.666666664882</v>
      </c>
      <c r="B742" s="244">
        <f t="shared" si="22"/>
        <v>4.5895718345013723</v>
      </c>
      <c r="C742" s="40">
        <v>144653.49392793266</v>
      </c>
      <c r="D742" s="191">
        <f t="shared" si="23"/>
        <v>16</v>
      </c>
    </row>
    <row r="743" spans="1:4" x14ac:dyDescent="0.3">
      <c r="A743" s="245">
        <v>43586.708333331546</v>
      </c>
      <c r="B743" s="244">
        <f t="shared" si="22"/>
        <v>4.2201852582358308</v>
      </c>
      <c r="C743" s="40">
        <v>133011.21861475141</v>
      </c>
      <c r="D743" s="191">
        <f t="shared" si="23"/>
        <v>17</v>
      </c>
    </row>
    <row r="744" spans="1:4" x14ac:dyDescent="0.3">
      <c r="A744" s="245">
        <v>43586.74999999821</v>
      </c>
      <c r="B744" s="244">
        <f t="shared" si="22"/>
        <v>3.9014890270113018</v>
      </c>
      <c r="C744" s="40">
        <v>122966.59462570322</v>
      </c>
      <c r="D744" s="191">
        <f t="shared" si="23"/>
        <v>18</v>
      </c>
    </row>
    <row r="745" spans="1:4" x14ac:dyDescent="0.3">
      <c r="A745" s="245">
        <v>43586.791666664874</v>
      </c>
      <c r="B745" s="244">
        <f t="shared" si="22"/>
        <v>3.6558992416738199</v>
      </c>
      <c r="C745" s="40">
        <v>115226.12954462069</v>
      </c>
      <c r="D745" s="191">
        <f t="shared" si="23"/>
        <v>19</v>
      </c>
    </row>
    <row r="746" spans="1:4" x14ac:dyDescent="0.3">
      <c r="A746" s="245">
        <v>43586.833333331539</v>
      </c>
      <c r="B746" s="244">
        <f t="shared" si="22"/>
        <v>3.3871269817072172</v>
      </c>
      <c r="C746" s="40">
        <v>106755.00241620095</v>
      </c>
      <c r="D746" s="191">
        <f t="shared" si="23"/>
        <v>20</v>
      </c>
    </row>
    <row r="747" spans="1:4" x14ac:dyDescent="0.3">
      <c r="A747" s="245">
        <v>43586.874999998203</v>
      </c>
      <c r="B747" s="244">
        <f t="shared" si="22"/>
        <v>3.1326699800069018</v>
      </c>
      <c r="C747" s="40">
        <v>98735.061629202581</v>
      </c>
      <c r="D747" s="191">
        <f t="shared" si="23"/>
        <v>21</v>
      </c>
    </row>
    <row r="748" spans="1:4" x14ac:dyDescent="0.3">
      <c r="A748" s="245">
        <v>43586.916666664867</v>
      </c>
      <c r="B748" s="244">
        <f t="shared" si="22"/>
        <v>2.8571947243521225</v>
      </c>
      <c r="C748" s="40">
        <v>90052.670404470045</v>
      </c>
      <c r="D748" s="191">
        <f t="shared" si="23"/>
        <v>22</v>
      </c>
    </row>
    <row r="749" spans="1:4" x14ac:dyDescent="0.3">
      <c r="A749" s="245">
        <v>43586.958333331531</v>
      </c>
      <c r="B749" s="244">
        <f t="shared" si="22"/>
        <v>2.5730454301990648</v>
      </c>
      <c r="C749" s="40">
        <v>81096.892027191134</v>
      </c>
      <c r="D749" s="191">
        <f t="shared" si="23"/>
        <v>23</v>
      </c>
    </row>
    <row r="750" spans="1:4" x14ac:dyDescent="0.3">
      <c r="A750" s="245">
        <v>43586.999999998196</v>
      </c>
      <c r="B750" s="244">
        <f t="shared" si="22"/>
        <v>2.3899280707060222</v>
      </c>
      <c r="C750" s="40">
        <v>75325.424272747827</v>
      </c>
      <c r="D750" s="191">
        <f t="shared" si="23"/>
        <v>0</v>
      </c>
    </row>
    <row r="751" spans="1:4" x14ac:dyDescent="0.3">
      <c r="A751" s="245">
        <v>43587.04166666486</v>
      </c>
      <c r="B751" s="244">
        <f t="shared" si="22"/>
        <v>2.251720414990551</v>
      </c>
      <c r="C751" s="40">
        <v>70969.414386042612</v>
      </c>
      <c r="D751" s="191">
        <f t="shared" si="23"/>
        <v>1</v>
      </c>
    </row>
    <row r="752" spans="1:4" x14ac:dyDescent="0.3">
      <c r="A752" s="245">
        <v>43587.083333331524</v>
      </c>
      <c r="B752" s="244">
        <f t="shared" si="22"/>
        <v>2.2262754931694517</v>
      </c>
      <c r="C752" s="40">
        <v>70167.444839237389</v>
      </c>
      <c r="D752" s="191">
        <f t="shared" si="23"/>
        <v>2</v>
      </c>
    </row>
    <row r="753" spans="1:4" x14ac:dyDescent="0.3">
      <c r="A753" s="245">
        <v>43587.124999998188</v>
      </c>
      <c r="B753" s="244">
        <f t="shared" si="22"/>
        <v>2.2567527496066062</v>
      </c>
      <c r="C753" s="40">
        <v>71128.022816431403</v>
      </c>
      <c r="D753" s="191">
        <f t="shared" si="23"/>
        <v>3</v>
      </c>
    </row>
    <row r="754" spans="1:4" x14ac:dyDescent="0.3">
      <c r="A754" s="245">
        <v>43587.166666664853</v>
      </c>
      <c r="B754" s="244">
        <f t="shared" si="22"/>
        <v>2.3677517799019814</v>
      </c>
      <c r="C754" s="40">
        <v>74626.474988840404</v>
      </c>
      <c r="D754" s="191">
        <f t="shared" si="23"/>
        <v>4</v>
      </c>
    </row>
    <row r="755" spans="1:4" x14ac:dyDescent="0.3">
      <c r="A755" s="245">
        <v>43587.208333331517</v>
      </c>
      <c r="B755" s="244">
        <f t="shared" si="22"/>
        <v>2.6380246482393082</v>
      </c>
      <c r="C755" s="40">
        <v>83144.898085526933</v>
      </c>
      <c r="D755" s="191">
        <f t="shared" si="23"/>
        <v>5</v>
      </c>
    </row>
    <row r="756" spans="1:4" x14ac:dyDescent="0.3">
      <c r="A756" s="245">
        <v>43587.249999998181</v>
      </c>
      <c r="B756" s="244">
        <f t="shared" si="22"/>
        <v>3.0597582391916691</v>
      </c>
      <c r="C756" s="40">
        <v>96437.039408914759</v>
      </c>
      <c r="D756" s="191">
        <f t="shared" si="23"/>
        <v>6</v>
      </c>
    </row>
    <row r="757" spans="1:4" x14ac:dyDescent="0.3">
      <c r="A757" s="245">
        <v>43587.291666664845</v>
      </c>
      <c r="B757" s="244">
        <f t="shared" si="22"/>
        <v>3.5226554464535345</v>
      </c>
      <c r="C757" s="40">
        <v>111026.56993037919</v>
      </c>
      <c r="D757" s="191">
        <f t="shared" si="23"/>
        <v>7</v>
      </c>
    </row>
    <row r="758" spans="1:4" x14ac:dyDescent="0.3">
      <c r="A758" s="245">
        <v>43587.333333331509</v>
      </c>
      <c r="B758" s="244">
        <f t="shared" si="22"/>
        <v>4.1432912639337687</v>
      </c>
      <c r="C758" s="40">
        <v>130587.68427669998</v>
      </c>
      <c r="D758" s="191">
        <f t="shared" si="23"/>
        <v>8</v>
      </c>
    </row>
    <row r="759" spans="1:4" x14ac:dyDescent="0.3">
      <c r="A759" s="245">
        <v>43587.374999998174</v>
      </c>
      <c r="B759" s="244">
        <f t="shared" si="22"/>
        <v>4.6167739254330371</v>
      </c>
      <c r="C759" s="40">
        <v>145510.84568912111</v>
      </c>
      <c r="D759" s="191">
        <f t="shared" si="23"/>
        <v>9</v>
      </c>
    </row>
    <row r="760" spans="1:4" x14ac:dyDescent="0.3">
      <c r="A760" s="245">
        <v>43587.416666664838</v>
      </c>
      <c r="B760" s="244">
        <f t="shared" si="22"/>
        <v>5.0024815118360433</v>
      </c>
      <c r="C760" s="40">
        <v>157667.52435537113</v>
      </c>
      <c r="D760" s="191">
        <f t="shared" si="23"/>
        <v>10</v>
      </c>
    </row>
    <row r="761" spans="1:4" x14ac:dyDescent="0.3">
      <c r="A761" s="245">
        <v>43587.458333331502</v>
      </c>
      <c r="B761" s="244">
        <f t="shared" si="22"/>
        <v>5.1619941688203808</v>
      </c>
      <c r="C761" s="40">
        <v>162695.02234223273</v>
      </c>
      <c r="D761" s="191">
        <f t="shared" si="23"/>
        <v>11</v>
      </c>
    </row>
    <row r="762" spans="1:4" x14ac:dyDescent="0.3">
      <c r="A762" s="245">
        <v>43587.499999998166</v>
      </c>
      <c r="B762" s="244">
        <f t="shared" si="22"/>
        <v>5.3664771437141257</v>
      </c>
      <c r="C762" s="40">
        <v>169139.88862470404</v>
      </c>
      <c r="D762" s="191">
        <f t="shared" si="23"/>
        <v>12</v>
      </c>
    </row>
    <row r="763" spans="1:4" x14ac:dyDescent="0.3">
      <c r="A763" s="245">
        <v>43587.541666664831</v>
      </c>
      <c r="B763" s="244">
        <f t="shared" si="22"/>
        <v>5.443210498579016</v>
      </c>
      <c r="C763" s="40">
        <v>171558.35995106562</v>
      </c>
      <c r="D763" s="191">
        <f t="shared" si="23"/>
        <v>13</v>
      </c>
    </row>
    <row r="764" spans="1:4" x14ac:dyDescent="0.3">
      <c r="A764" s="245">
        <v>43587.583333331495</v>
      </c>
      <c r="B764" s="244">
        <f t="shared" si="22"/>
        <v>5.4459988268874771</v>
      </c>
      <c r="C764" s="40">
        <v>171646.24209924447</v>
      </c>
      <c r="D764" s="191">
        <f t="shared" si="23"/>
        <v>14</v>
      </c>
    </row>
    <row r="765" spans="1:4" x14ac:dyDescent="0.3">
      <c r="A765" s="245">
        <v>43587.624999998159</v>
      </c>
      <c r="B765" s="244">
        <f t="shared" si="22"/>
        <v>5.3432058153166464</v>
      </c>
      <c r="C765" s="40">
        <v>168406.42609651477</v>
      </c>
      <c r="D765" s="191">
        <f t="shared" si="23"/>
        <v>15</v>
      </c>
    </row>
    <row r="766" spans="1:4" x14ac:dyDescent="0.3">
      <c r="A766" s="245">
        <v>43587.666666664823</v>
      </c>
      <c r="B766" s="244">
        <f t="shared" si="22"/>
        <v>4.9417477460346397</v>
      </c>
      <c r="C766" s="40">
        <v>155753.32587687008</v>
      </c>
      <c r="D766" s="191">
        <f t="shared" si="23"/>
        <v>16</v>
      </c>
    </row>
    <row r="767" spans="1:4" x14ac:dyDescent="0.3">
      <c r="A767" s="245">
        <v>43587.708333331488</v>
      </c>
      <c r="B767" s="244">
        <f t="shared" si="22"/>
        <v>4.0870681185516116</v>
      </c>
      <c r="C767" s="40">
        <v>128815.65091227813</v>
      </c>
      <c r="D767" s="191">
        <f t="shared" si="23"/>
        <v>17</v>
      </c>
    </row>
    <row r="768" spans="1:4" x14ac:dyDescent="0.3">
      <c r="A768" s="245">
        <v>43587.749999998152</v>
      </c>
      <c r="B768" s="244">
        <f t="shared" si="22"/>
        <v>3.494151237071605</v>
      </c>
      <c r="C768" s="40">
        <v>110128.17817894091</v>
      </c>
      <c r="D768" s="191">
        <f t="shared" si="23"/>
        <v>18</v>
      </c>
    </row>
    <row r="769" spans="1:4" x14ac:dyDescent="0.3">
      <c r="A769" s="245">
        <v>43587.791666664816</v>
      </c>
      <c r="B769" s="244">
        <f t="shared" si="22"/>
        <v>3.2260197111720887</v>
      </c>
      <c r="C769" s="40">
        <v>101677.2456187347</v>
      </c>
      <c r="D769" s="191">
        <f t="shared" si="23"/>
        <v>19</v>
      </c>
    </row>
    <row r="770" spans="1:4" x14ac:dyDescent="0.3">
      <c r="A770" s="245">
        <v>43587.83333333148</v>
      </c>
      <c r="B770" s="244">
        <f t="shared" si="22"/>
        <v>3.0937411114398641</v>
      </c>
      <c r="C770" s="40">
        <v>97508.106903153486</v>
      </c>
      <c r="D770" s="191">
        <f t="shared" si="23"/>
        <v>20</v>
      </c>
    </row>
    <row r="771" spans="1:4" x14ac:dyDescent="0.3">
      <c r="A771" s="245">
        <v>43587.874999998145</v>
      </c>
      <c r="B771" s="244">
        <f t="shared" si="22"/>
        <v>3.0054595199954424</v>
      </c>
      <c r="C771" s="40">
        <v>94725.659844376525</v>
      </c>
      <c r="D771" s="191">
        <f t="shared" si="23"/>
        <v>21</v>
      </c>
    </row>
    <row r="772" spans="1:4" x14ac:dyDescent="0.3">
      <c r="A772" s="245">
        <v>43587.916666664809</v>
      </c>
      <c r="B772" s="244">
        <f t="shared" si="22"/>
        <v>2.6879072731419575</v>
      </c>
      <c r="C772" s="40">
        <v>84717.091797415676</v>
      </c>
      <c r="D772" s="191">
        <f t="shared" si="23"/>
        <v>22</v>
      </c>
    </row>
    <row r="773" spans="1:4" x14ac:dyDescent="0.3">
      <c r="A773" s="245">
        <v>43587.958333331473</v>
      </c>
      <c r="B773" s="244">
        <f t="shared" si="22"/>
        <v>2.462697541451488</v>
      </c>
      <c r="C773" s="40">
        <v>77618.962444541525</v>
      </c>
      <c r="D773" s="191">
        <f t="shared" si="23"/>
        <v>23</v>
      </c>
    </row>
    <row r="774" spans="1:4" x14ac:dyDescent="0.3">
      <c r="A774" s="245">
        <v>43587.999999998137</v>
      </c>
      <c r="B774" s="244">
        <f t="shared" si="22"/>
        <v>2.3656475695246106</v>
      </c>
      <c r="C774" s="40">
        <v>74560.154775534684</v>
      </c>
      <c r="D774" s="191">
        <f t="shared" si="23"/>
        <v>0</v>
      </c>
    </row>
    <row r="775" spans="1:4" x14ac:dyDescent="0.3">
      <c r="A775" s="245">
        <v>43588.041666664802</v>
      </c>
      <c r="B775" s="244">
        <f t="shared" ref="B775:B838" si="24">C775/$B$4</f>
        <v>2.3208740853126075</v>
      </c>
      <c r="C775" s="40">
        <v>73148.990257331418</v>
      </c>
      <c r="D775" s="191">
        <f t="shared" ref="D775:D838" si="25">HOUR(A775)</f>
        <v>1</v>
      </c>
    </row>
    <row r="776" spans="1:4" x14ac:dyDescent="0.3">
      <c r="A776" s="245">
        <v>43588.083333331466</v>
      </c>
      <c r="B776" s="244">
        <f t="shared" si="24"/>
        <v>2.3044258180581001</v>
      </c>
      <c r="C776" s="40">
        <v>72630.57603194793</v>
      </c>
      <c r="D776" s="191">
        <f t="shared" si="25"/>
        <v>2</v>
      </c>
    </row>
    <row r="777" spans="1:4" x14ac:dyDescent="0.3">
      <c r="A777" s="245">
        <v>43588.12499999813</v>
      </c>
      <c r="B777" s="244">
        <f t="shared" si="24"/>
        <v>2.2615015238352569</v>
      </c>
      <c r="C777" s="40">
        <v>71277.694029524835</v>
      </c>
      <c r="D777" s="191">
        <f t="shared" si="25"/>
        <v>3</v>
      </c>
    </row>
    <row r="778" spans="1:4" x14ac:dyDescent="0.3">
      <c r="A778" s="245">
        <v>43588.166666664794</v>
      </c>
      <c r="B778" s="244">
        <f t="shared" si="24"/>
        <v>2.264469375611295</v>
      </c>
      <c r="C778" s="40">
        <v>71371.234373666928</v>
      </c>
      <c r="D778" s="191">
        <f t="shared" si="25"/>
        <v>4</v>
      </c>
    </row>
    <row r="779" spans="1:4" x14ac:dyDescent="0.3">
      <c r="A779" s="245">
        <v>43588.208333331459</v>
      </c>
      <c r="B779" s="244">
        <f t="shared" si="24"/>
        <v>2.5020421954279342</v>
      </c>
      <c r="C779" s="40">
        <v>78859.021837946086</v>
      </c>
      <c r="D779" s="191">
        <f t="shared" si="25"/>
        <v>5</v>
      </c>
    </row>
    <row r="780" spans="1:4" x14ac:dyDescent="0.3">
      <c r="A780" s="245">
        <v>43588.249999998123</v>
      </c>
      <c r="B780" s="244">
        <f t="shared" si="24"/>
        <v>2.7353179857870136</v>
      </c>
      <c r="C780" s="40">
        <v>86211.376118703716</v>
      </c>
      <c r="D780" s="191">
        <f t="shared" si="25"/>
        <v>6</v>
      </c>
    </row>
    <row r="781" spans="1:4" x14ac:dyDescent="0.3">
      <c r="A781" s="245">
        <v>43588.291666664787</v>
      </c>
      <c r="B781" s="244">
        <f t="shared" si="24"/>
        <v>3.1510473412312252</v>
      </c>
      <c r="C781" s="40">
        <v>99314.276773040256</v>
      </c>
      <c r="D781" s="191">
        <f t="shared" si="25"/>
        <v>7</v>
      </c>
    </row>
    <row r="782" spans="1:4" x14ac:dyDescent="0.3">
      <c r="A782" s="245">
        <v>43588.333333331451</v>
      </c>
      <c r="B782" s="244">
        <f t="shared" si="24"/>
        <v>3.8609187188660092</v>
      </c>
      <c r="C782" s="40">
        <v>121687.90523275529</v>
      </c>
      <c r="D782" s="191">
        <f t="shared" si="25"/>
        <v>8</v>
      </c>
    </row>
    <row r="783" spans="1:4" x14ac:dyDescent="0.3">
      <c r="A783" s="245">
        <v>43588.374999998116</v>
      </c>
      <c r="B783" s="244">
        <f t="shared" si="24"/>
        <v>4.3428178941716578</v>
      </c>
      <c r="C783" s="40">
        <v>136876.33716989803</v>
      </c>
      <c r="D783" s="191">
        <f t="shared" si="25"/>
        <v>9</v>
      </c>
    </row>
    <row r="784" spans="1:4" x14ac:dyDescent="0.3">
      <c r="A784" s="245">
        <v>43588.41666666478</v>
      </c>
      <c r="B784" s="244">
        <f t="shared" si="24"/>
        <v>4.567847435012089</v>
      </c>
      <c r="C784" s="40">
        <v>143968.78729234028</v>
      </c>
      <c r="D784" s="191">
        <f t="shared" si="25"/>
        <v>10</v>
      </c>
    </row>
    <row r="785" spans="1:4" x14ac:dyDescent="0.3">
      <c r="A785" s="245">
        <v>43588.458333331444</v>
      </c>
      <c r="B785" s="244">
        <f t="shared" si="24"/>
        <v>4.7840052171646636</v>
      </c>
      <c r="C785" s="40">
        <v>150781.61854449127</v>
      </c>
      <c r="D785" s="191">
        <f t="shared" si="25"/>
        <v>11</v>
      </c>
    </row>
    <row r="786" spans="1:4" x14ac:dyDescent="0.3">
      <c r="A786" s="245">
        <v>43588.499999998108</v>
      </c>
      <c r="B786" s="244">
        <f t="shared" si="24"/>
        <v>4.68558525215869</v>
      </c>
      <c r="C786" s="40">
        <v>147679.6316220171</v>
      </c>
      <c r="D786" s="191">
        <f t="shared" si="25"/>
        <v>12</v>
      </c>
    </row>
    <row r="787" spans="1:4" x14ac:dyDescent="0.3">
      <c r="A787" s="245">
        <v>43588.541666664772</v>
      </c>
      <c r="B787" s="244">
        <f t="shared" si="24"/>
        <v>4.5474775116343347</v>
      </c>
      <c r="C787" s="40">
        <v>143326.7708485653</v>
      </c>
      <c r="D787" s="191">
        <f t="shared" si="25"/>
        <v>13</v>
      </c>
    </row>
    <row r="788" spans="1:4" x14ac:dyDescent="0.3">
      <c r="A788" s="245">
        <v>43588.583333331437</v>
      </c>
      <c r="B788" s="244">
        <f t="shared" si="24"/>
        <v>4.4865524949748554</v>
      </c>
      <c r="C788" s="40">
        <v>141406.54455181997</v>
      </c>
      <c r="D788" s="191">
        <f t="shared" si="25"/>
        <v>14</v>
      </c>
    </row>
    <row r="789" spans="1:4" x14ac:dyDescent="0.3">
      <c r="A789" s="245">
        <v>43588.624999998101</v>
      </c>
      <c r="B789" s="244">
        <f t="shared" si="24"/>
        <v>4.4293196874764451</v>
      </c>
      <c r="C789" s="40">
        <v>139602.68879566548</v>
      </c>
      <c r="D789" s="191">
        <f t="shared" si="25"/>
        <v>15</v>
      </c>
    </row>
    <row r="790" spans="1:4" x14ac:dyDescent="0.3">
      <c r="A790" s="245">
        <v>43588.666666664765</v>
      </c>
      <c r="B790" s="244">
        <f t="shared" si="24"/>
        <v>3.9835649555039341</v>
      </c>
      <c r="C790" s="40">
        <v>125553.45245296028</v>
      </c>
      <c r="D790" s="191">
        <f t="shared" si="25"/>
        <v>16</v>
      </c>
    </row>
    <row r="791" spans="1:4" x14ac:dyDescent="0.3">
      <c r="A791" s="245">
        <v>43588.708333331429</v>
      </c>
      <c r="B791" s="244">
        <f t="shared" si="24"/>
        <v>3.5395162269704894</v>
      </c>
      <c r="C791" s="40">
        <v>111557.98569204021</v>
      </c>
      <c r="D791" s="191">
        <f t="shared" si="25"/>
        <v>17</v>
      </c>
    </row>
    <row r="792" spans="1:4" x14ac:dyDescent="0.3">
      <c r="A792" s="245">
        <v>43588.749999998094</v>
      </c>
      <c r="B792" s="244">
        <f t="shared" si="24"/>
        <v>3.2987860772309143</v>
      </c>
      <c r="C792" s="40">
        <v>103970.68593744183</v>
      </c>
      <c r="D792" s="191">
        <f t="shared" si="25"/>
        <v>18</v>
      </c>
    </row>
    <row r="793" spans="1:4" x14ac:dyDescent="0.3">
      <c r="A793" s="245">
        <v>43588.791666664758</v>
      </c>
      <c r="B793" s="244">
        <f t="shared" si="24"/>
        <v>3.1556109535165837</v>
      </c>
      <c r="C793" s="40">
        <v>99458.112077468235</v>
      </c>
      <c r="D793" s="191">
        <f t="shared" si="25"/>
        <v>19</v>
      </c>
    </row>
    <row r="794" spans="1:4" x14ac:dyDescent="0.3">
      <c r="A794" s="245">
        <v>43588.833333331422</v>
      </c>
      <c r="B794" s="244">
        <f t="shared" si="24"/>
        <v>2.9384301866924223</v>
      </c>
      <c r="C794" s="40">
        <v>92613.038535117681</v>
      </c>
      <c r="D794" s="191">
        <f t="shared" si="25"/>
        <v>20</v>
      </c>
    </row>
    <row r="795" spans="1:4" x14ac:dyDescent="0.3">
      <c r="A795" s="245">
        <v>43588.874999998086</v>
      </c>
      <c r="B795" s="244">
        <f t="shared" si="24"/>
        <v>2.9066336662263317</v>
      </c>
      <c r="C795" s="40">
        <v>91610.880175683109</v>
      </c>
      <c r="D795" s="191">
        <f t="shared" si="25"/>
        <v>21</v>
      </c>
    </row>
    <row r="796" spans="1:4" x14ac:dyDescent="0.3">
      <c r="A796" s="245">
        <v>43588.916666664751</v>
      </c>
      <c r="B796" s="244">
        <f t="shared" si="24"/>
        <v>2.6707250358727275</v>
      </c>
      <c r="C796" s="40">
        <v>84175.544406042754</v>
      </c>
      <c r="D796" s="191">
        <f t="shared" si="25"/>
        <v>22</v>
      </c>
    </row>
    <row r="797" spans="1:4" x14ac:dyDescent="0.3">
      <c r="A797" s="245">
        <v>43588.958333331415</v>
      </c>
      <c r="B797" s="244">
        <f t="shared" si="24"/>
        <v>2.459240883651725</v>
      </c>
      <c r="C797" s="40">
        <v>77510.015979363627</v>
      </c>
      <c r="D797" s="191">
        <f t="shared" si="25"/>
        <v>23</v>
      </c>
    </row>
    <row r="798" spans="1:4" x14ac:dyDescent="0.3">
      <c r="A798" s="245">
        <v>43588.999999998079</v>
      </c>
      <c r="B798" s="244">
        <f t="shared" si="24"/>
        <v>2.3673883755555178</v>
      </c>
      <c r="C798" s="40">
        <v>74615.021260623456</v>
      </c>
      <c r="D798" s="191">
        <f t="shared" si="25"/>
        <v>0</v>
      </c>
    </row>
    <row r="799" spans="1:4" x14ac:dyDescent="0.3">
      <c r="A799" s="245">
        <v>43589.041666664743</v>
      </c>
      <c r="B799" s="244">
        <f t="shared" si="24"/>
        <v>2.2852599466374204</v>
      </c>
      <c r="C799" s="40">
        <v>72026.508732176371</v>
      </c>
      <c r="D799" s="191">
        <f t="shared" si="25"/>
        <v>1</v>
      </c>
    </row>
    <row r="800" spans="1:4" x14ac:dyDescent="0.3">
      <c r="A800" s="245">
        <v>43589.083333331408</v>
      </c>
      <c r="B800" s="244">
        <f t="shared" si="24"/>
        <v>2.2570195323210149</v>
      </c>
      <c r="C800" s="40">
        <v>71136.431237336539</v>
      </c>
      <c r="D800" s="191">
        <f t="shared" si="25"/>
        <v>2</v>
      </c>
    </row>
    <row r="801" spans="1:4" x14ac:dyDescent="0.3">
      <c r="A801" s="245">
        <v>43589.124999998072</v>
      </c>
      <c r="B801" s="244">
        <f t="shared" si="24"/>
        <v>2.1584758659690446</v>
      </c>
      <c r="C801" s="40">
        <v>68030.545512850513</v>
      </c>
      <c r="D801" s="191">
        <f t="shared" si="25"/>
        <v>3</v>
      </c>
    </row>
    <row r="802" spans="1:4" x14ac:dyDescent="0.3">
      <c r="A802" s="245">
        <v>43589.166666664736</v>
      </c>
      <c r="B802" s="244">
        <f t="shared" si="24"/>
        <v>2.1895681459375673</v>
      </c>
      <c r="C802" s="40">
        <v>69010.507717128959</v>
      </c>
      <c r="D802" s="191">
        <f t="shared" si="25"/>
        <v>4</v>
      </c>
    </row>
    <row r="803" spans="1:4" x14ac:dyDescent="0.3">
      <c r="A803" s="245">
        <v>43589.2083333314</v>
      </c>
      <c r="B803" s="244">
        <f t="shared" si="24"/>
        <v>2.1477713842713908</v>
      </c>
      <c r="C803" s="40">
        <v>67693.163130770103</v>
      </c>
      <c r="D803" s="191">
        <f t="shared" si="25"/>
        <v>5</v>
      </c>
    </row>
    <row r="804" spans="1:4" x14ac:dyDescent="0.3">
      <c r="A804" s="245">
        <v>43589.249999998065</v>
      </c>
      <c r="B804" s="244">
        <f t="shared" si="24"/>
        <v>2.2482037573414879</v>
      </c>
      <c r="C804" s="40">
        <v>70858.576853865583</v>
      </c>
      <c r="D804" s="191">
        <f t="shared" si="25"/>
        <v>6</v>
      </c>
    </row>
    <row r="805" spans="1:4" x14ac:dyDescent="0.3">
      <c r="A805" s="245">
        <v>43589.291666664729</v>
      </c>
      <c r="B805" s="244">
        <f t="shared" si="24"/>
        <v>2.355285073333361</v>
      </c>
      <c r="C805" s="40">
        <v>74233.551045615721</v>
      </c>
      <c r="D805" s="191">
        <f t="shared" si="25"/>
        <v>7</v>
      </c>
    </row>
    <row r="806" spans="1:4" x14ac:dyDescent="0.3">
      <c r="A806" s="245">
        <v>43589.333333331393</v>
      </c>
      <c r="B806" s="244">
        <f t="shared" si="24"/>
        <v>2.6776034442925747</v>
      </c>
      <c r="C806" s="40">
        <v>84392.337136709815</v>
      </c>
      <c r="D806" s="191">
        <f t="shared" si="25"/>
        <v>8</v>
      </c>
    </row>
    <row r="807" spans="1:4" x14ac:dyDescent="0.3">
      <c r="A807" s="245">
        <v>43589.374999998057</v>
      </c>
      <c r="B807" s="244">
        <f t="shared" si="24"/>
        <v>2.8361353365445603</v>
      </c>
      <c r="C807" s="40">
        <v>89388.923515610601</v>
      </c>
      <c r="D807" s="191">
        <f t="shared" si="25"/>
        <v>9</v>
      </c>
    </row>
    <row r="808" spans="1:4" x14ac:dyDescent="0.3">
      <c r="A808" s="245">
        <v>43589.416666664722</v>
      </c>
      <c r="B808" s="244">
        <f t="shared" si="24"/>
        <v>3.01016181612848</v>
      </c>
      <c r="C808" s="40">
        <v>94873.866167244036</v>
      </c>
      <c r="D808" s="191">
        <f t="shared" si="25"/>
        <v>10</v>
      </c>
    </row>
    <row r="809" spans="1:4" x14ac:dyDescent="0.3">
      <c r="A809" s="245">
        <v>43589.458333331386</v>
      </c>
      <c r="B809" s="244">
        <f t="shared" si="24"/>
        <v>3.1367472648104071</v>
      </c>
      <c r="C809" s="40">
        <v>98863.568930936613</v>
      </c>
      <c r="D809" s="191">
        <f t="shared" si="25"/>
        <v>11</v>
      </c>
    </row>
    <row r="810" spans="1:4" x14ac:dyDescent="0.3">
      <c r="A810" s="245">
        <v>43589.49999999805</v>
      </c>
      <c r="B810" s="244">
        <f t="shared" si="24"/>
        <v>3.1841885680460091</v>
      </c>
      <c r="C810" s="40">
        <v>100358.8174022507</v>
      </c>
      <c r="D810" s="191">
        <f t="shared" si="25"/>
        <v>12</v>
      </c>
    </row>
    <row r="811" spans="1:4" x14ac:dyDescent="0.3">
      <c r="A811" s="245">
        <v>43589.541666664714</v>
      </c>
      <c r="B811" s="244">
        <f t="shared" si="24"/>
        <v>3.2142024041385859</v>
      </c>
      <c r="C811" s="40">
        <v>101304.78936075328</v>
      </c>
      <c r="D811" s="191">
        <f t="shared" si="25"/>
        <v>13</v>
      </c>
    </row>
    <row r="812" spans="1:4" x14ac:dyDescent="0.3">
      <c r="A812" s="245">
        <v>43589.583333331379</v>
      </c>
      <c r="B812" s="244">
        <f t="shared" si="24"/>
        <v>3.1697262115078768</v>
      </c>
      <c r="C812" s="40">
        <v>99902.994837726103</v>
      </c>
      <c r="D812" s="191">
        <f t="shared" si="25"/>
        <v>14</v>
      </c>
    </row>
    <row r="813" spans="1:4" x14ac:dyDescent="0.3">
      <c r="A813" s="245">
        <v>43589.624999998043</v>
      </c>
      <c r="B813" s="244">
        <f t="shared" si="24"/>
        <v>3.1039652705649674</v>
      </c>
      <c r="C813" s="40">
        <v>97830.35054444558</v>
      </c>
      <c r="D813" s="191">
        <f t="shared" si="25"/>
        <v>15</v>
      </c>
    </row>
    <row r="814" spans="1:4" x14ac:dyDescent="0.3">
      <c r="A814" s="245">
        <v>43589.666666664707</v>
      </c>
      <c r="B814" s="244">
        <f t="shared" si="24"/>
        <v>3.0105358299725156</v>
      </c>
      <c r="C814" s="40">
        <v>94885.654284146454</v>
      </c>
      <c r="D814" s="191">
        <f t="shared" si="25"/>
        <v>16</v>
      </c>
    </row>
    <row r="815" spans="1:4" x14ac:dyDescent="0.3">
      <c r="A815" s="245">
        <v>43589.708333331371</v>
      </c>
      <c r="B815" s="244">
        <f t="shared" si="24"/>
        <v>2.8529491380467831</v>
      </c>
      <c r="C815" s="40">
        <v>89918.858599145795</v>
      </c>
      <c r="D815" s="191">
        <f t="shared" si="25"/>
        <v>17</v>
      </c>
    </row>
    <row r="816" spans="1:4" x14ac:dyDescent="0.3">
      <c r="A816" s="245">
        <v>43589.749999998035</v>
      </c>
      <c r="B816" s="244">
        <f t="shared" si="24"/>
        <v>2.7506694584162652</v>
      </c>
      <c r="C816" s="40">
        <v>86695.221721918148</v>
      </c>
      <c r="D816" s="191">
        <f t="shared" si="25"/>
        <v>18</v>
      </c>
    </row>
    <row r="817" spans="1:4" x14ac:dyDescent="0.3">
      <c r="A817" s="245">
        <v>43589.7916666647</v>
      </c>
      <c r="B817" s="244">
        <f t="shared" si="24"/>
        <v>2.7279107874994439</v>
      </c>
      <c r="C817" s="40">
        <v>85977.917061704255</v>
      </c>
      <c r="D817" s="191">
        <f t="shared" si="25"/>
        <v>19</v>
      </c>
    </row>
    <row r="818" spans="1:4" x14ac:dyDescent="0.3">
      <c r="A818" s="245">
        <v>43589.833333331364</v>
      </c>
      <c r="B818" s="244">
        <f t="shared" si="24"/>
        <v>2.7899717855743713</v>
      </c>
      <c r="C818" s="40">
        <v>87933.947064483</v>
      </c>
      <c r="D818" s="191">
        <f t="shared" si="25"/>
        <v>20</v>
      </c>
    </row>
    <row r="819" spans="1:4" x14ac:dyDescent="0.3">
      <c r="A819" s="245">
        <v>43589.874999998028</v>
      </c>
      <c r="B819" s="244">
        <f t="shared" si="24"/>
        <v>2.7171239329084527</v>
      </c>
      <c r="C819" s="40">
        <v>85637.938462099453</v>
      </c>
      <c r="D819" s="191">
        <f t="shared" si="25"/>
        <v>21</v>
      </c>
    </row>
    <row r="820" spans="1:4" x14ac:dyDescent="0.3">
      <c r="A820" s="245">
        <v>43589.916666664692</v>
      </c>
      <c r="B820" s="244">
        <f t="shared" si="24"/>
        <v>2.5594966276077296</v>
      </c>
      <c r="C820" s="40">
        <v>80669.862730330933</v>
      </c>
      <c r="D820" s="191">
        <f t="shared" si="25"/>
        <v>22</v>
      </c>
    </row>
    <row r="821" spans="1:4" x14ac:dyDescent="0.3">
      <c r="A821" s="245">
        <v>43589.958333331357</v>
      </c>
      <c r="B821" s="244">
        <f t="shared" si="24"/>
        <v>2.3722674373700721</v>
      </c>
      <c r="C821" s="40">
        <v>74768.798859932416</v>
      </c>
      <c r="D821" s="191">
        <f t="shared" si="25"/>
        <v>23</v>
      </c>
    </row>
    <row r="822" spans="1:4" x14ac:dyDescent="0.3">
      <c r="A822" s="245">
        <v>43589.999999998021</v>
      </c>
      <c r="B822" s="244">
        <f t="shared" si="24"/>
        <v>2.2025828637346532</v>
      </c>
      <c r="C822" s="40">
        <v>69420.703802890639</v>
      </c>
      <c r="D822" s="191">
        <f t="shared" si="25"/>
        <v>0</v>
      </c>
    </row>
    <row r="823" spans="1:4" x14ac:dyDescent="0.3">
      <c r="A823" s="245">
        <v>43590.041666664685</v>
      </c>
      <c r="B823" s="244">
        <f t="shared" si="24"/>
        <v>2.1174705980741848</v>
      </c>
      <c r="C823" s="40">
        <v>66738.147118330817</v>
      </c>
      <c r="D823" s="191">
        <f t="shared" si="25"/>
        <v>1</v>
      </c>
    </row>
    <row r="824" spans="1:4" x14ac:dyDescent="0.3">
      <c r="A824" s="245">
        <v>43590.083333331349</v>
      </c>
      <c r="B824" s="244">
        <f t="shared" si="24"/>
        <v>2.0965515670549535</v>
      </c>
      <c r="C824" s="40">
        <v>66078.823975424311</v>
      </c>
      <c r="D824" s="191">
        <f t="shared" si="25"/>
        <v>2</v>
      </c>
    </row>
    <row r="825" spans="1:4" x14ac:dyDescent="0.3">
      <c r="A825" s="245">
        <v>43590.124999998014</v>
      </c>
      <c r="B825" s="244">
        <f t="shared" si="24"/>
        <v>2.0840760503981413</v>
      </c>
      <c r="C825" s="40">
        <v>65685.622357051543</v>
      </c>
      <c r="D825" s="191">
        <f t="shared" si="25"/>
        <v>3</v>
      </c>
    </row>
    <row r="826" spans="1:4" x14ac:dyDescent="0.3">
      <c r="A826" s="245">
        <v>43590.166666664678</v>
      </c>
      <c r="B826" s="244">
        <f t="shared" si="24"/>
        <v>2.0891110614920954</v>
      </c>
      <c r="C826" s="40">
        <v>65844.315144302687</v>
      </c>
      <c r="D826" s="191">
        <f t="shared" si="25"/>
        <v>4</v>
      </c>
    </row>
    <row r="827" spans="1:4" x14ac:dyDescent="0.3">
      <c r="A827" s="245">
        <v>43590.208333331342</v>
      </c>
      <c r="B827" s="244">
        <f t="shared" si="24"/>
        <v>2.0535834515009448</v>
      </c>
      <c r="C827" s="40">
        <v>64724.560818311802</v>
      </c>
      <c r="D827" s="191">
        <f t="shared" si="25"/>
        <v>5</v>
      </c>
    </row>
    <row r="828" spans="1:4" x14ac:dyDescent="0.3">
      <c r="A828" s="245">
        <v>43590.249999998006</v>
      </c>
      <c r="B828" s="244">
        <f t="shared" si="24"/>
        <v>2.1353704782309282</v>
      </c>
      <c r="C828" s="40">
        <v>67302.313079543077</v>
      </c>
      <c r="D828" s="191">
        <f t="shared" si="25"/>
        <v>6</v>
      </c>
    </row>
    <row r="829" spans="1:4" x14ac:dyDescent="0.3">
      <c r="A829" s="245">
        <v>43590.291666664671</v>
      </c>
      <c r="B829" s="244">
        <f t="shared" si="24"/>
        <v>2.2281848186788924</v>
      </c>
      <c r="C829" s="40">
        <v>70227.622698076011</v>
      </c>
      <c r="D829" s="191">
        <f t="shared" si="25"/>
        <v>7</v>
      </c>
    </row>
    <row r="830" spans="1:4" x14ac:dyDescent="0.3">
      <c r="A830" s="245">
        <v>43590.333333331335</v>
      </c>
      <c r="B830" s="244">
        <f t="shared" si="24"/>
        <v>2.2749256199719938</v>
      </c>
      <c r="C830" s="40">
        <v>71700.792845498465</v>
      </c>
      <c r="D830" s="191">
        <f t="shared" si="25"/>
        <v>8</v>
      </c>
    </row>
    <row r="831" spans="1:4" x14ac:dyDescent="0.3">
      <c r="A831" s="245">
        <v>43590.374999997999</v>
      </c>
      <c r="B831" s="244">
        <f t="shared" si="24"/>
        <v>2.3933318968646904</v>
      </c>
      <c r="C831" s="40">
        <v>75432.705597527034</v>
      </c>
      <c r="D831" s="191">
        <f t="shared" si="25"/>
        <v>9</v>
      </c>
    </row>
    <row r="832" spans="1:4" x14ac:dyDescent="0.3">
      <c r="A832" s="245">
        <v>43590.416666664663</v>
      </c>
      <c r="B832" s="244">
        <f t="shared" si="24"/>
        <v>2.540018472042731</v>
      </c>
      <c r="C832" s="40">
        <v>80055.952901843644</v>
      </c>
      <c r="D832" s="191">
        <f t="shared" si="25"/>
        <v>10</v>
      </c>
    </row>
    <row r="833" spans="1:4" x14ac:dyDescent="0.3">
      <c r="A833" s="245">
        <v>43590.458333331328</v>
      </c>
      <c r="B833" s="244">
        <f t="shared" si="24"/>
        <v>2.5625943717499373</v>
      </c>
      <c r="C833" s="40">
        <v>80767.49700420734</v>
      </c>
      <c r="D833" s="191">
        <f t="shared" si="25"/>
        <v>11</v>
      </c>
    </row>
    <row r="834" spans="1:4" x14ac:dyDescent="0.3">
      <c r="A834" s="245">
        <v>43590.499999997992</v>
      </c>
      <c r="B834" s="244">
        <f t="shared" si="24"/>
        <v>2.6275802309697474</v>
      </c>
      <c r="C834" s="40">
        <v>82815.712378327444</v>
      </c>
      <c r="D834" s="191">
        <f t="shared" si="25"/>
        <v>12</v>
      </c>
    </row>
    <row r="835" spans="1:4" x14ac:dyDescent="0.3">
      <c r="A835" s="245">
        <v>43590.541666664656</v>
      </c>
      <c r="B835" s="244">
        <f t="shared" si="24"/>
        <v>2.6571366989903593</v>
      </c>
      <c r="C835" s="40">
        <v>83747.26907283449</v>
      </c>
      <c r="D835" s="191">
        <f t="shared" si="25"/>
        <v>13</v>
      </c>
    </row>
    <row r="836" spans="1:4" x14ac:dyDescent="0.3">
      <c r="A836" s="245">
        <v>43590.58333333132</v>
      </c>
      <c r="B836" s="244">
        <f t="shared" si="24"/>
        <v>2.561927307220631</v>
      </c>
      <c r="C836" s="40">
        <v>80746.472556106499</v>
      </c>
      <c r="D836" s="191">
        <f t="shared" si="25"/>
        <v>14</v>
      </c>
    </row>
    <row r="837" spans="1:4" x14ac:dyDescent="0.3">
      <c r="A837" s="245">
        <v>43590.624999997985</v>
      </c>
      <c r="B837" s="244">
        <f t="shared" si="24"/>
        <v>2.5447559759417837</v>
      </c>
      <c r="C837" s="40">
        <v>80205.26889823869</v>
      </c>
      <c r="D837" s="191">
        <f t="shared" si="25"/>
        <v>15</v>
      </c>
    </row>
    <row r="838" spans="1:4" x14ac:dyDescent="0.3">
      <c r="A838" s="245">
        <v>43590.666666664649</v>
      </c>
      <c r="B838" s="244">
        <f t="shared" si="24"/>
        <v>2.5305647185924651</v>
      </c>
      <c r="C838" s="40">
        <v>79757.99080066591</v>
      </c>
      <c r="D838" s="191">
        <f t="shared" si="25"/>
        <v>16</v>
      </c>
    </row>
    <row r="839" spans="1:4" x14ac:dyDescent="0.3">
      <c r="A839" s="245">
        <v>43590.708333331313</v>
      </c>
      <c r="B839" s="244">
        <f t="shared" ref="B839:B902" si="26">C839/$B$4</f>
        <v>2.5075605237297602</v>
      </c>
      <c r="C839" s="40">
        <v>79032.947750489795</v>
      </c>
      <c r="D839" s="191">
        <f t="shared" ref="D839:D902" si="27">HOUR(A839)</f>
        <v>17</v>
      </c>
    </row>
    <row r="840" spans="1:4" x14ac:dyDescent="0.3">
      <c r="A840" s="245">
        <v>43590.749999997977</v>
      </c>
      <c r="B840" s="244">
        <f t="shared" si="26"/>
        <v>2.482195754008496</v>
      </c>
      <c r="C840" s="40">
        <v>78233.50442654475</v>
      </c>
      <c r="D840" s="191">
        <f t="shared" si="27"/>
        <v>18</v>
      </c>
    </row>
    <row r="841" spans="1:4" x14ac:dyDescent="0.3">
      <c r="A841" s="245">
        <v>43590.791666664642</v>
      </c>
      <c r="B841" s="244">
        <f t="shared" si="26"/>
        <v>2.4685585638946264</v>
      </c>
      <c r="C841" s="40">
        <v>77803.689343904261</v>
      </c>
      <c r="D841" s="191">
        <f t="shared" si="27"/>
        <v>19</v>
      </c>
    </row>
    <row r="842" spans="1:4" x14ac:dyDescent="0.3">
      <c r="A842" s="245">
        <v>43590.833333331306</v>
      </c>
      <c r="B842" s="244">
        <f t="shared" si="26"/>
        <v>2.4247766843241094</v>
      </c>
      <c r="C842" s="40">
        <v>76423.778084427191</v>
      </c>
      <c r="D842" s="191">
        <f t="shared" si="27"/>
        <v>20</v>
      </c>
    </row>
    <row r="843" spans="1:4" x14ac:dyDescent="0.3">
      <c r="A843" s="245">
        <v>43590.87499999797</v>
      </c>
      <c r="B843" s="244">
        <f t="shared" si="26"/>
        <v>2.3902403037406792</v>
      </c>
      <c r="C843" s="40">
        <v>75335.26519059627</v>
      </c>
      <c r="D843" s="191">
        <f t="shared" si="27"/>
        <v>21</v>
      </c>
    </row>
    <row r="844" spans="1:4" x14ac:dyDescent="0.3">
      <c r="A844" s="245">
        <v>43590.916666664634</v>
      </c>
      <c r="B844" s="244">
        <f t="shared" si="26"/>
        <v>2.2668917422673909</v>
      </c>
      <c r="C844" s="40">
        <v>71447.58219281309</v>
      </c>
      <c r="D844" s="191">
        <f t="shared" si="27"/>
        <v>22</v>
      </c>
    </row>
    <row r="845" spans="1:4" x14ac:dyDescent="0.3">
      <c r="A845" s="245">
        <v>43590.958333331298</v>
      </c>
      <c r="B845" s="244">
        <f t="shared" si="26"/>
        <v>2.1752699881451876</v>
      </c>
      <c r="C845" s="40">
        <v>68559.860346092595</v>
      </c>
      <c r="D845" s="191">
        <f t="shared" si="27"/>
        <v>23</v>
      </c>
    </row>
    <row r="846" spans="1:4" x14ac:dyDescent="0.3">
      <c r="A846" s="245">
        <v>43590.999999997963</v>
      </c>
      <c r="B846" s="244">
        <f t="shared" si="26"/>
        <v>2.1799084563216571</v>
      </c>
      <c r="C846" s="40">
        <v>68706.054948202509</v>
      </c>
      <c r="D846" s="191">
        <f t="shared" si="27"/>
        <v>0</v>
      </c>
    </row>
    <row r="847" spans="1:4" x14ac:dyDescent="0.3">
      <c r="A847" s="245">
        <v>43591.041666664627</v>
      </c>
      <c r="B847" s="244">
        <f t="shared" si="26"/>
        <v>2.1014044119310187</v>
      </c>
      <c r="C847" s="40">
        <v>66231.775272871295</v>
      </c>
      <c r="D847" s="191">
        <f t="shared" si="27"/>
        <v>1</v>
      </c>
    </row>
    <row r="848" spans="1:4" x14ac:dyDescent="0.3">
      <c r="A848" s="245">
        <v>43591.083333331291</v>
      </c>
      <c r="B848" s="244">
        <f t="shared" si="26"/>
        <v>2.0500927057755947</v>
      </c>
      <c r="C848" s="40">
        <v>64614.539974582971</v>
      </c>
      <c r="D848" s="191">
        <f t="shared" si="27"/>
        <v>2</v>
      </c>
    </row>
    <row r="849" spans="1:4" x14ac:dyDescent="0.3">
      <c r="A849" s="245">
        <v>43591.124999997955</v>
      </c>
      <c r="B849" s="244">
        <f t="shared" si="26"/>
        <v>1.9860042858184548</v>
      </c>
      <c r="C849" s="40">
        <v>62594.609967729055</v>
      </c>
      <c r="D849" s="191">
        <f t="shared" si="27"/>
        <v>3</v>
      </c>
    </row>
    <row r="850" spans="1:4" x14ac:dyDescent="0.3">
      <c r="A850" s="245">
        <v>43591.16666666462</v>
      </c>
      <c r="B850" s="244">
        <f t="shared" si="26"/>
        <v>2.0953132937531391</v>
      </c>
      <c r="C850" s="40">
        <v>66039.796247783452</v>
      </c>
      <c r="D850" s="191">
        <f t="shared" si="27"/>
        <v>4</v>
      </c>
    </row>
    <row r="851" spans="1:4" x14ac:dyDescent="0.3">
      <c r="A851" s="245">
        <v>43591.208333331284</v>
      </c>
      <c r="B851" s="244">
        <f t="shared" si="26"/>
        <v>2.2499385826869682</v>
      </c>
      <c r="C851" s="40">
        <v>70913.254840533526</v>
      </c>
      <c r="D851" s="191">
        <f t="shared" si="27"/>
        <v>5</v>
      </c>
    </row>
    <row r="852" spans="1:4" x14ac:dyDescent="0.3">
      <c r="A852" s="245">
        <v>43591.249999997948</v>
      </c>
      <c r="B852" s="244">
        <f t="shared" si="26"/>
        <v>2.8769137484052933</v>
      </c>
      <c r="C852" s="40">
        <v>90674.171892843631</v>
      </c>
      <c r="D852" s="191">
        <f t="shared" si="27"/>
        <v>6</v>
      </c>
    </row>
    <row r="853" spans="1:4" x14ac:dyDescent="0.3">
      <c r="A853" s="245">
        <v>43591.291666664612</v>
      </c>
      <c r="B853" s="244">
        <f t="shared" si="26"/>
        <v>3.3535479839712221</v>
      </c>
      <c r="C853" s="40">
        <v>105696.66418329746</v>
      </c>
      <c r="D853" s="191">
        <f t="shared" si="27"/>
        <v>7</v>
      </c>
    </row>
    <row r="854" spans="1:4" x14ac:dyDescent="0.3">
      <c r="A854" s="245">
        <v>43591.333333331277</v>
      </c>
      <c r="B854" s="244">
        <f t="shared" si="26"/>
        <v>3.9461801202544291</v>
      </c>
      <c r="C854" s="40">
        <v>124375.16235667975</v>
      </c>
      <c r="D854" s="191">
        <f t="shared" si="27"/>
        <v>8</v>
      </c>
    </row>
    <row r="855" spans="1:4" x14ac:dyDescent="0.3">
      <c r="A855" s="245">
        <v>43591.374999997941</v>
      </c>
      <c r="B855" s="244">
        <f t="shared" si="26"/>
        <v>3.9842209640920325</v>
      </c>
      <c r="C855" s="40">
        <v>125574.12844142652</v>
      </c>
      <c r="D855" s="191">
        <f t="shared" si="27"/>
        <v>9</v>
      </c>
    </row>
    <row r="856" spans="1:4" x14ac:dyDescent="0.3">
      <c r="A856" s="245">
        <v>43591.416666664605</v>
      </c>
      <c r="B856" s="244">
        <f t="shared" si="26"/>
        <v>4.1388600264426181</v>
      </c>
      <c r="C856" s="40">
        <v>130448.02114283184</v>
      </c>
      <c r="D856" s="191">
        <f t="shared" si="27"/>
        <v>10</v>
      </c>
    </row>
    <row r="857" spans="1:4" x14ac:dyDescent="0.3">
      <c r="A857" s="245">
        <v>43591.458333331269</v>
      </c>
      <c r="B857" s="244">
        <f t="shared" si="26"/>
        <v>4.2267748277918695</v>
      </c>
      <c r="C857" s="40">
        <v>133218.9077618297</v>
      </c>
      <c r="D857" s="191">
        <f t="shared" si="27"/>
        <v>11</v>
      </c>
    </row>
    <row r="858" spans="1:4" x14ac:dyDescent="0.3">
      <c r="A858" s="245">
        <v>43591.499999997934</v>
      </c>
      <c r="B858" s="244">
        <f t="shared" si="26"/>
        <v>4.3741835167641323</v>
      </c>
      <c r="C858" s="40">
        <v>137864.91454940848</v>
      </c>
      <c r="D858" s="191">
        <f t="shared" si="27"/>
        <v>12</v>
      </c>
    </row>
    <row r="859" spans="1:4" x14ac:dyDescent="0.3">
      <c r="A859" s="245">
        <v>43591.541666664598</v>
      </c>
      <c r="B859" s="244">
        <f t="shared" si="26"/>
        <v>4.3398060152389419</v>
      </c>
      <c r="C859" s="40">
        <v>136781.40918388631</v>
      </c>
      <c r="D859" s="191">
        <f t="shared" si="27"/>
        <v>13</v>
      </c>
    </row>
    <row r="860" spans="1:4" x14ac:dyDescent="0.3">
      <c r="A860" s="245">
        <v>43591.583333331262</v>
      </c>
      <c r="B860" s="244">
        <f t="shared" si="26"/>
        <v>4.3764088157154895</v>
      </c>
      <c r="C860" s="40">
        <v>137935.05121573716</v>
      </c>
      <c r="D860" s="191">
        <f t="shared" si="27"/>
        <v>14</v>
      </c>
    </row>
    <row r="861" spans="1:4" x14ac:dyDescent="0.3">
      <c r="A861" s="245">
        <v>43591.624999997926</v>
      </c>
      <c r="B861" s="244">
        <f t="shared" si="26"/>
        <v>4.3311737847573273</v>
      </c>
      <c r="C861" s="40">
        <v>136509.33973065976</v>
      </c>
      <c r="D861" s="191">
        <f t="shared" si="27"/>
        <v>15</v>
      </c>
    </row>
    <row r="862" spans="1:4" x14ac:dyDescent="0.3">
      <c r="A862" s="245">
        <v>43591.666666664591</v>
      </c>
      <c r="B862" s="244">
        <f t="shared" si="26"/>
        <v>3.8589484872551547</v>
      </c>
      <c r="C862" s="40">
        <v>121625.80774378804</v>
      </c>
      <c r="D862" s="191">
        <f t="shared" si="27"/>
        <v>16</v>
      </c>
    </row>
    <row r="863" spans="1:4" x14ac:dyDescent="0.3">
      <c r="A863" s="245">
        <v>43591.708333331255</v>
      </c>
      <c r="B863" s="244">
        <f t="shared" si="26"/>
        <v>3.4738757170053702</v>
      </c>
      <c r="C863" s="40">
        <v>109489.13712575617</v>
      </c>
      <c r="D863" s="191">
        <f t="shared" si="27"/>
        <v>17</v>
      </c>
    </row>
    <row r="864" spans="1:4" x14ac:dyDescent="0.3">
      <c r="A864" s="245">
        <v>43591.749999997919</v>
      </c>
      <c r="B864" s="244">
        <f t="shared" si="26"/>
        <v>3.2097809161635711</v>
      </c>
      <c r="C864" s="40">
        <v>101165.43351079397</v>
      </c>
      <c r="D864" s="191">
        <f t="shared" si="27"/>
        <v>18</v>
      </c>
    </row>
    <row r="865" spans="1:4" x14ac:dyDescent="0.3">
      <c r="A865" s="245">
        <v>43591.791666664583</v>
      </c>
      <c r="B865" s="244">
        <f t="shared" si="26"/>
        <v>2.997648201503003</v>
      </c>
      <c r="C865" s="40">
        <v>94479.463782334074</v>
      </c>
      <c r="D865" s="191">
        <f t="shared" si="27"/>
        <v>19</v>
      </c>
    </row>
    <row r="866" spans="1:4" x14ac:dyDescent="0.3">
      <c r="A866" s="245">
        <v>43591.833333331248</v>
      </c>
      <c r="B866" s="244">
        <f t="shared" si="26"/>
        <v>2.8602540848679103</v>
      </c>
      <c r="C866" s="40">
        <v>90149.094908487416</v>
      </c>
      <c r="D866" s="191">
        <f t="shared" si="27"/>
        <v>20</v>
      </c>
    </row>
    <row r="867" spans="1:4" x14ac:dyDescent="0.3">
      <c r="A867" s="245">
        <v>43591.874999997912</v>
      </c>
      <c r="B867" s="244">
        <f t="shared" si="26"/>
        <v>2.722221446861385</v>
      </c>
      <c r="C867" s="40">
        <v>85798.601205864557</v>
      </c>
      <c r="D867" s="191">
        <f t="shared" si="27"/>
        <v>21</v>
      </c>
    </row>
    <row r="868" spans="1:4" x14ac:dyDescent="0.3">
      <c r="A868" s="245">
        <v>43591.916666664576</v>
      </c>
      <c r="B868" s="244">
        <f t="shared" si="26"/>
        <v>2.4718147302079481</v>
      </c>
      <c r="C868" s="40">
        <v>77906.316745983815</v>
      </c>
      <c r="D868" s="191">
        <f t="shared" si="27"/>
        <v>22</v>
      </c>
    </row>
    <row r="869" spans="1:4" x14ac:dyDescent="0.3">
      <c r="A869" s="245">
        <v>43591.95833333124</v>
      </c>
      <c r="B869" s="244">
        <f t="shared" si="26"/>
        <v>2.3094322861197623</v>
      </c>
      <c r="C869" s="40">
        <v>72788.369203832495</v>
      </c>
      <c r="D869" s="191">
        <f t="shared" si="27"/>
        <v>23</v>
      </c>
    </row>
    <row r="870" spans="1:4" x14ac:dyDescent="0.3">
      <c r="A870" s="245">
        <v>43591.999999997905</v>
      </c>
      <c r="B870" s="244">
        <f t="shared" si="26"/>
        <v>2.2009352968590035</v>
      </c>
      <c r="C870" s="40">
        <v>69368.77601667514</v>
      </c>
      <c r="D870" s="191">
        <f t="shared" si="27"/>
        <v>0</v>
      </c>
    </row>
    <row r="871" spans="1:4" x14ac:dyDescent="0.3">
      <c r="A871" s="245">
        <v>43592.041666664569</v>
      </c>
      <c r="B871" s="244">
        <f t="shared" si="26"/>
        <v>2.1360097650185463</v>
      </c>
      <c r="C871" s="40">
        <v>67322.462032601354</v>
      </c>
      <c r="D871" s="191">
        <f t="shared" si="27"/>
        <v>1</v>
      </c>
    </row>
    <row r="872" spans="1:4" x14ac:dyDescent="0.3">
      <c r="A872" s="245">
        <v>43592.083333331233</v>
      </c>
      <c r="B872" s="244">
        <f t="shared" si="26"/>
        <v>2.0869843798737731</v>
      </c>
      <c r="C872" s="40">
        <v>65777.28668551486</v>
      </c>
      <c r="D872" s="191">
        <f t="shared" si="27"/>
        <v>2</v>
      </c>
    </row>
    <row r="873" spans="1:4" x14ac:dyDescent="0.3">
      <c r="A873" s="245">
        <v>43592.124999997897</v>
      </c>
      <c r="B873" s="244">
        <f t="shared" si="26"/>
        <v>2.0666824425932422</v>
      </c>
      <c r="C873" s="40">
        <v>65137.413018202802</v>
      </c>
      <c r="D873" s="191">
        <f t="shared" si="27"/>
        <v>3</v>
      </c>
    </row>
    <row r="874" spans="1:4" x14ac:dyDescent="0.3">
      <c r="A874" s="245">
        <v>43592.166666664561</v>
      </c>
      <c r="B874" s="244">
        <f t="shared" si="26"/>
        <v>2.0448392000282238</v>
      </c>
      <c r="C874" s="40">
        <v>64448.960702892546</v>
      </c>
      <c r="D874" s="191">
        <f t="shared" si="27"/>
        <v>4</v>
      </c>
    </row>
    <row r="875" spans="1:4" x14ac:dyDescent="0.3">
      <c r="A875" s="245">
        <v>43592.208333331226</v>
      </c>
      <c r="B875" s="244">
        <f t="shared" si="26"/>
        <v>2.3185581881837667</v>
      </c>
      <c r="C875" s="40">
        <v>73075.998130103733</v>
      </c>
      <c r="D875" s="191">
        <f t="shared" si="27"/>
        <v>5</v>
      </c>
    </row>
    <row r="876" spans="1:4" x14ac:dyDescent="0.3">
      <c r="A876" s="245">
        <v>43592.24999999789</v>
      </c>
      <c r="B876" s="244">
        <f t="shared" si="26"/>
        <v>2.9602294718998614</v>
      </c>
      <c r="C876" s="40">
        <v>93300.105408476724</v>
      </c>
      <c r="D876" s="191">
        <f t="shared" si="27"/>
        <v>6</v>
      </c>
    </row>
    <row r="877" spans="1:4" x14ac:dyDescent="0.3">
      <c r="A877" s="245">
        <v>43592.291666664554</v>
      </c>
      <c r="B877" s="244">
        <f t="shared" si="26"/>
        <v>3.3695753679470726</v>
      </c>
      <c r="C877" s="40">
        <v>106201.81306738355</v>
      </c>
      <c r="D877" s="191">
        <f t="shared" si="27"/>
        <v>7</v>
      </c>
    </row>
    <row r="878" spans="1:4" x14ac:dyDescent="0.3">
      <c r="A878" s="245">
        <v>43592.333333331218</v>
      </c>
      <c r="B878" s="244">
        <f t="shared" si="26"/>
        <v>3.9105643433367172</v>
      </c>
      <c r="C878" s="40">
        <v>123252.6291976221</v>
      </c>
      <c r="D878" s="191">
        <f t="shared" si="27"/>
        <v>8</v>
      </c>
    </row>
    <row r="879" spans="1:4" x14ac:dyDescent="0.3">
      <c r="A879" s="245">
        <v>43592.374999997883</v>
      </c>
      <c r="B879" s="244">
        <f t="shared" si="26"/>
        <v>4.1907509290430855</v>
      </c>
      <c r="C879" s="40">
        <v>132083.51147502469</v>
      </c>
      <c r="D879" s="191">
        <f t="shared" si="27"/>
        <v>9</v>
      </c>
    </row>
    <row r="880" spans="1:4" x14ac:dyDescent="0.3">
      <c r="A880" s="245">
        <v>43592.416666664547</v>
      </c>
      <c r="B880" s="244">
        <f t="shared" si="26"/>
        <v>4.2886913824988273</v>
      </c>
      <c r="C880" s="40">
        <v>135170.38521840045</v>
      </c>
      <c r="D880" s="191">
        <f t="shared" si="27"/>
        <v>10</v>
      </c>
    </row>
    <row r="881" spans="1:4" x14ac:dyDescent="0.3">
      <c r="A881" s="245">
        <v>43592.458333331211</v>
      </c>
      <c r="B881" s="244">
        <f t="shared" si="26"/>
        <v>4.3926870514699852</v>
      </c>
      <c r="C881" s="40">
        <v>138448.10641168579</v>
      </c>
      <c r="D881" s="191">
        <f t="shared" si="27"/>
        <v>11</v>
      </c>
    </row>
    <row r="882" spans="1:4" x14ac:dyDescent="0.3">
      <c r="A882" s="245">
        <v>43592.499999997875</v>
      </c>
      <c r="B882" s="244">
        <f t="shared" si="26"/>
        <v>4.6594566122377055</v>
      </c>
      <c r="C882" s="40">
        <v>146856.11274216371</v>
      </c>
      <c r="D882" s="191">
        <f t="shared" si="27"/>
        <v>12</v>
      </c>
    </row>
    <row r="883" spans="1:4" x14ac:dyDescent="0.3">
      <c r="A883" s="245">
        <v>43592.54166666454</v>
      </c>
      <c r="B883" s="244">
        <f t="shared" si="26"/>
        <v>4.7918168939061188</v>
      </c>
      <c r="C883" s="40">
        <v>151027.82589777693</v>
      </c>
      <c r="D883" s="191">
        <f t="shared" si="27"/>
        <v>13</v>
      </c>
    </row>
    <row r="884" spans="1:4" x14ac:dyDescent="0.3">
      <c r="A884" s="245">
        <v>43592.583333331204</v>
      </c>
      <c r="B884" s="244">
        <f t="shared" si="26"/>
        <v>4.8828112792391964</v>
      </c>
      <c r="C884" s="40">
        <v>153895.7744212767</v>
      </c>
      <c r="D884" s="191">
        <f t="shared" si="27"/>
        <v>14</v>
      </c>
    </row>
    <row r="885" spans="1:4" x14ac:dyDescent="0.3">
      <c r="A885" s="245">
        <v>43592.624999997868</v>
      </c>
      <c r="B885" s="244">
        <f t="shared" si="26"/>
        <v>4.6676296155909407</v>
      </c>
      <c r="C885" s="40">
        <v>147113.7083379103</v>
      </c>
      <c r="D885" s="191">
        <f t="shared" si="27"/>
        <v>15</v>
      </c>
    </row>
    <row r="886" spans="1:4" x14ac:dyDescent="0.3">
      <c r="A886" s="245">
        <v>43592.666666664532</v>
      </c>
      <c r="B886" s="244">
        <f t="shared" si="26"/>
        <v>4.2721475729594349</v>
      </c>
      <c r="C886" s="40">
        <v>134648.95970442079</v>
      </c>
      <c r="D886" s="191">
        <f t="shared" si="27"/>
        <v>16</v>
      </c>
    </row>
    <row r="887" spans="1:4" x14ac:dyDescent="0.3">
      <c r="A887" s="245">
        <v>43592.708333331197</v>
      </c>
      <c r="B887" s="244">
        <f t="shared" si="26"/>
        <v>3.9661660844519719</v>
      </c>
      <c r="C887" s="40">
        <v>125005.07722781438</v>
      </c>
      <c r="D887" s="191">
        <f t="shared" si="27"/>
        <v>17</v>
      </c>
    </row>
    <row r="888" spans="1:4" x14ac:dyDescent="0.3">
      <c r="A888" s="245">
        <v>43592.749999997861</v>
      </c>
      <c r="B888" s="244">
        <f t="shared" si="26"/>
        <v>3.5887919726231665</v>
      </c>
      <c r="C888" s="40">
        <v>113111.05186718557</v>
      </c>
      <c r="D888" s="191">
        <f t="shared" si="27"/>
        <v>18</v>
      </c>
    </row>
    <row r="889" spans="1:4" x14ac:dyDescent="0.3">
      <c r="A889" s="245">
        <v>43592.791666664525</v>
      </c>
      <c r="B889" s="244">
        <f t="shared" si="26"/>
        <v>3.2670369381350253</v>
      </c>
      <c r="C889" s="40">
        <v>102970.02093751743</v>
      </c>
      <c r="D889" s="191">
        <f t="shared" si="27"/>
        <v>19</v>
      </c>
    </row>
    <row r="890" spans="1:4" x14ac:dyDescent="0.3">
      <c r="A890" s="245">
        <v>43592.833333331189</v>
      </c>
      <c r="B890" s="244">
        <f t="shared" si="26"/>
        <v>3.1187542822785259</v>
      </c>
      <c r="C890" s="40">
        <v>98296.468581868074</v>
      </c>
      <c r="D890" s="191">
        <f t="shared" si="27"/>
        <v>20</v>
      </c>
    </row>
    <row r="891" spans="1:4" x14ac:dyDescent="0.3">
      <c r="A891" s="245">
        <v>43592.874999997854</v>
      </c>
      <c r="B891" s="244">
        <f t="shared" si="26"/>
        <v>2.9112364731176572</v>
      </c>
      <c r="C891" s="40">
        <v>91755.950810311959</v>
      </c>
      <c r="D891" s="191">
        <f t="shared" si="27"/>
        <v>21</v>
      </c>
    </row>
    <row r="892" spans="1:4" x14ac:dyDescent="0.3">
      <c r="A892" s="245">
        <v>43592.916666664518</v>
      </c>
      <c r="B892" s="244">
        <f t="shared" si="26"/>
        <v>2.6745343873318572</v>
      </c>
      <c r="C892" s="40">
        <v>84295.6070214746</v>
      </c>
      <c r="D892" s="191">
        <f t="shared" si="27"/>
        <v>22</v>
      </c>
    </row>
    <row r="893" spans="1:4" x14ac:dyDescent="0.3">
      <c r="A893" s="245">
        <v>43592.958333331182</v>
      </c>
      <c r="B893" s="244">
        <f t="shared" si="26"/>
        <v>2.5035683873326766</v>
      </c>
      <c r="C893" s="40">
        <v>78907.124144519854</v>
      </c>
      <c r="D893" s="191">
        <f t="shared" si="27"/>
        <v>23</v>
      </c>
    </row>
    <row r="894" spans="1:4" x14ac:dyDescent="0.3">
      <c r="A894" s="245">
        <v>43592.999999997846</v>
      </c>
      <c r="B894" s="244">
        <f t="shared" si="26"/>
        <v>2.361312053731385</v>
      </c>
      <c r="C894" s="40">
        <v>74423.508584978219</v>
      </c>
      <c r="D894" s="191">
        <f t="shared" si="27"/>
        <v>0</v>
      </c>
    </row>
    <row r="895" spans="1:4" x14ac:dyDescent="0.3">
      <c r="A895" s="245">
        <v>43593.041666664511</v>
      </c>
      <c r="B895" s="244">
        <f t="shared" si="26"/>
        <v>2.2246170336142028</v>
      </c>
      <c r="C895" s="40">
        <v>70115.173739044229</v>
      </c>
      <c r="D895" s="191">
        <f t="shared" si="27"/>
        <v>1</v>
      </c>
    </row>
    <row r="896" spans="1:4" x14ac:dyDescent="0.3">
      <c r="A896" s="245">
        <v>43593.083333331175</v>
      </c>
      <c r="B896" s="244">
        <f t="shared" si="26"/>
        <v>2.156079746678091</v>
      </c>
      <c r="C896" s="40">
        <v>67955.024954549401</v>
      </c>
      <c r="D896" s="191">
        <f t="shared" si="27"/>
        <v>2</v>
      </c>
    </row>
    <row r="897" spans="1:4" x14ac:dyDescent="0.3">
      <c r="A897" s="245">
        <v>43593.124999997839</v>
      </c>
      <c r="B897" s="244">
        <f t="shared" si="26"/>
        <v>2.0347703546606839</v>
      </c>
      <c r="C897" s="40">
        <v>64131.612219252791</v>
      </c>
      <c r="D897" s="191">
        <f t="shared" si="27"/>
        <v>3</v>
      </c>
    </row>
    <row r="898" spans="1:4" x14ac:dyDescent="0.3">
      <c r="A898" s="245">
        <v>43593.166666664503</v>
      </c>
      <c r="B898" s="244">
        <f t="shared" si="26"/>
        <v>2.1568833595976522</v>
      </c>
      <c r="C898" s="40">
        <v>67980.353116036349</v>
      </c>
      <c r="D898" s="191">
        <f t="shared" si="27"/>
        <v>4</v>
      </c>
    </row>
    <row r="899" spans="1:4" x14ac:dyDescent="0.3">
      <c r="A899" s="245">
        <v>43593.208333331168</v>
      </c>
      <c r="B899" s="244">
        <f t="shared" si="26"/>
        <v>2.553548709276765</v>
      </c>
      <c r="C899" s="40">
        <v>80482.3970583255</v>
      </c>
      <c r="D899" s="191">
        <f t="shared" si="27"/>
        <v>5</v>
      </c>
    </row>
    <row r="900" spans="1:4" x14ac:dyDescent="0.3">
      <c r="A900" s="245">
        <v>43593.249999997832</v>
      </c>
      <c r="B900" s="244">
        <f t="shared" si="26"/>
        <v>2.9910097715529989</v>
      </c>
      <c r="C900" s="40">
        <v>94270.234660077986</v>
      </c>
      <c r="D900" s="191">
        <f t="shared" si="27"/>
        <v>6</v>
      </c>
    </row>
    <row r="901" spans="1:4" x14ac:dyDescent="0.3">
      <c r="A901" s="245">
        <v>43593.291666664496</v>
      </c>
      <c r="B901" s="244">
        <f t="shared" si="26"/>
        <v>3.3295583143465879</v>
      </c>
      <c r="C901" s="40">
        <v>104940.56107509605</v>
      </c>
      <c r="D901" s="191">
        <f t="shared" si="27"/>
        <v>7</v>
      </c>
    </row>
    <row r="902" spans="1:4" x14ac:dyDescent="0.3">
      <c r="A902" s="245">
        <v>43593.33333333116</v>
      </c>
      <c r="B902" s="244">
        <f t="shared" si="26"/>
        <v>4.0644496200219367</v>
      </c>
      <c r="C902" s="40">
        <v>128102.76418608602</v>
      </c>
      <c r="D902" s="191">
        <f t="shared" si="27"/>
        <v>8</v>
      </c>
    </row>
    <row r="903" spans="1:4" x14ac:dyDescent="0.3">
      <c r="A903" s="245">
        <v>43593.374999997824</v>
      </c>
      <c r="B903" s="244">
        <f t="shared" ref="B903:B966" si="28">C903/$B$4</f>
        <v>4.3556139293472409</v>
      </c>
      <c r="C903" s="40">
        <v>137279.64084686813</v>
      </c>
      <c r="D903" s="191">
        <f t="shared" ref="D903:D966" si="29">HOUR(A903)</f>
        <v>9</v>
      </c>
    </row>
    <row r="904" spans="1:4" x14ac:dyDescent="0.3">
      <c r="A904" s="245">
        <v>43593.416666664489</v>
      </c>
      <c r="B904" s="244">
        <f t="shared" si="28"/>
        <v>4.6168192235065248</v>
      </c>
      <c r="C904" s="40">
        <v>145512.27338757197</v>
      </c>
      <c r="D904" s="191">
        <f t="shared" si="29"/>
        <v>10</v>
      </c>
    </row>
    <row r="905" spans="1:4" x14ac:dyDescent="0.3">
      <c r="A905" s="245">
        <v>43593.458333331153</v>
      </c>
      <c r="B905" s="244">
        <f t="shared" si="28"/>
        <v>4.8464202383741659</v>
      </c>
      <c r="C905" s="40">
        <v>152748.80659974072</v>
      </c>
      <c r="D905" s="191">
        <f t="shared" si="29"/>
        <v>11</v>
      </c>
    </row>
    <row r="906" spans="1:4" x14ac:dyDescent="0.3">
      <c r="A906" s="245">
        <v>43593.499999997817</v>
      </c>
      <c r="B906" s="244">
        <f t="shared" si="28"/>
        <v>4.9730574655419062</v>
      </c>
      <c r="C906" s="40">
        <v>156740.14131062868</v>
      </c>
      <c r="D906" s="191">
        <f t="shared" si="29"/>
        <v>12</v>
      </c>
    </row>
    <row r="907" spans="1:4" x14ac:dyDescent="0.3">
      <c r="A907" s="245">
        <v>43593.541666664481</v>
      </c>
      <c r="B907" s="244">
        <f t="shared" si="28"/>
        <v>5.1522235210779321</v>
      </c>
      <c r="C907" s="40">
        <v>162387.07241033285</v>
      </c>
      <c r="D907" s="191">
        <f t="shared" si="29"/>
        <v>13</v>
      </c>
    </row>
    <row r="908" spans="1:4" x14ac:dyDescent="0.3">
      <c r="A908" s="245">
        <v>43593.583333331146</v>
      </c>
      <c r="B908" s="244">
        <f t="shared" si="28"/>
        <v>5.2716940795910077</v>
      </c>
      <c r="C908" s="40">
        <v>166152.52904411391</v>
      </c>
      <c r="D908" s="191">
        <f t="shared" si="29"/>
        <v>14</v>
      </c>
    </row>
    <row r="909" spans="1:4" x14ac:dyDescent="0.3">
      <c r="A909" s="245">
        <v>43593.62499999781</v>
      </c>
      <c r="B909" s="244">
        <f t="shared" si="28"/>
        <v>5.2202626111180761</v>
      </c>
      <c r="C909" s="40">
        <v>164531.51909357196</v>
      </c>
      <c r="D909" s="191">
        <f t="shared" si="29"/>
        <v>15</v>
      </c>
    </row>
    <row r="910" spans="1:4" x14ac:dyDescent="0.3">
      <c r="A910" s="245">
        <v>43593.666666664474</v>
      </c>
      <c r="B910" s="244">
        <f t="shared" si="28"/>
        <v>4.707490397673662</v>
      </c>
      <c r="C910" s="40">
        <v>148370.03498599119</v>
      </c>
      <c r="D910" s="191">
        <f t="shared" si="29"/>
        <v>16</v>
      </c>
    </row>
    <row r="911" spans="1:4" x14ac:dyDescent="0.3">
      <c r="A911" s="245">
        <v>43593.708333331138</v>
      </c>
      <c r="B911" s="244">
        <f t="shared" si="28"/>
        <v>4.3226740476815539</v>
      </c>
      <c r="C911" s="40">
        <v>136241.44618637819</v>
      </c>
      <c r="D911" s="191">
        <f t="shared" si="29"/>
        <v>17</v>
      </c>
    </row>
    <row r="912" spans="1:4" x14ac:dyDescent="0.3">
      <c r="A912" s="245">
        <v>43593.749999997803</v>
      </c>
      <c r="B912" s="244">
        <f t="shared" si="28"/>
        <v>4.0372800715370438</v>
      </c>
      <c r="C912" s="40">
        <v>127246.43809325973</v>
      </c>
      <c r="D912" s="191">
        <f t="shared" si="29"/>
        <v>18</v>
      </c>
    </row>
    <row r="913" spans="1:4" x14ac:dyDescent="0.3">
      <c r="A913" s="245">
        <v>43593.791666664467</v>
      </c>
      <c r="B913" s="244">
        <f t="shared" si="28"/>
        <v>3.7437086978045953</v>
      </c>
      <c r="C913" s="40">
        <v>117993.69590750957</v>
      </c>
      <c r="D913" s="191">
        <f t="shared" si="29"/>
        <v>19</v>
      </c>
    </row>
    <row r="914" spans="1:4" x14ac:dyDescent="0.3">
      <c r="A914" s="245">
        <v>43593.833333331131</v>
      </c>
      <c r="B914" s="244">
        <f t="shared" si="28"/>
        <v>3.3766893782250702</v>
      </c>
      <c r="C914" s="40">
        <v>106426.03146501615</v>
      </c>
      <c r="D914" s="191">
        <f t="shared" si="29"/>
        <v>20</v>
      </c>
    </row>
    <row r="915" spans="1:4" x14ac:dyDescent="0.3">
      <c r="A915" s="245">
        <v>43593.874999997795</v>
      </c>
      <c r="B915" s="244">
        <f t="shared" si="28"/>
        <v>3.1435271869979182</v>
      </c>
      <c r="C915" s="40">
        <v>99077.257586076608</v>
      </c>
      <c r="D915" s="191">
        <f t="shared" si="29"/>
        <v>21</v>
      </c>
    </row>
    <row r="916" spans="1:4" x14ac:dyDescent="0.3">
      <c r="A916" s="245">
        <v>43593.91666666446</v>
      </c>
      <c r="B916" s="244">
        <f t="shared" si="28"/>
        <v>2.886664677796289</v>
      </c>
      <c r="C916" s="40">
        <v>90981.500344454049</v>
      </c>
      <c r="D916" s="191">
        <f t="shared" si="29"/>
        <v>22</v>
      </c>
    </row>
    <row r="917" spans="1:4" x14ac:dyDescent="0.3">
      <c r="A917" s="245">
        <v>43593.958333331124</v>
      </c>
      <c r="B917" s="244">
        <f t="shared" si="28"/>
        <v>2.647443988095334</v>
      </c>
      <c r="C917" s="40">
        <v>83441.775543773925</v>
      </c>
      <c r="D917" s="191">
        <f t="shared" si="29"/>
        <v>23</v>
      </c>
    </row>
    <row r="918" spans="1:4" x14ac:dyDescent="0.3">
      <c r="A918" s="245">
        <v>43593.999999997788</v>
      </c>
      <c r="B918" s="244">
        <f t="shared" si="28"/>
        <v>2.3473168771722057</v>
      </c>
      <c r="C918" s="40">
        <v>73982.410534784285</v>
      </c>
      <c r="D918" s="191">
        <f t="shared" si="29"/>
        <v>0</v>
      </c>
    </row>
    <row r="919" spans="1:4" x14ac:dyDescent="0.3">
      <c r="A919" s="245">
        <v>43594.041666664452</v>
      </c>
      <c r="B919" s="244">
        <f t="shared" si="28"/>
        <v>2.2082887187213762</v>
      </c>
      <c r="C919" s="40">
        <v>69600.54015570051</v>
      </c>
      <c r="D919" s="191">
        <f t="shared" si="29"/>
        <v>1</v>
      </c>
    </row>
    <row r="920" spans="1:4" x14ac:dyDescent="0.3">
      <c r="A920" s="245">
        <v>43594.083333331117</v>
      </c>
      <c r="B920" s="244">
        <f t="shared" si="28"/>
        <v>2.2109122936803001</v>
      </c>
      <c r="C920" s="40">
        <v>69683.229630465299</v>
      </c>
      <c r="D920" s="191">
        <f t="shared" si="29"/>
        <v>2</v>
      </c>
    </row>
    <row r="921" spans="1:4" x14ac:dyDescent="0.3">
      <c r="A921" s="245">
        <v>43594.124999997781</v>
      </c>
      <c r="B921" s="244">
        <f t="shared" si="28"/>
        <v>2.2148409272343823</v>
      </c>
      <c r="C921" s="40">
        <v>69807.051762562332</v>
      </c>
      <c r="D921" s="191">
        <f t="shared" si="29"/>
        <v>3</v>
      </c>
    </row>
    <row r="922" spans="1:4" x14ac:dyDescent="0.3">
      <c r="A922" s="245">
        <v>43594.166666664445</v>
      </c>
      <c r="B922" s="244">
        <f t="shared" si="28"/>
        <v>2.3345147602467136</v>
      </c>
      <c r="C922" s="40">
        <v>73578.915174056892</v>
      </c>
      <c r="D922" s="191">
        <f t="shared" si="29"/>
        <v>4</v>
      </c>
    </row>
    <row r="923" spans="1:4" x14ac:dyDescent="0.3">
      <c r="A923" s="245">
        <v>43594.208333331109</v>
      </c>
      <c r="B923" s="244">
        <f t="shared" si="28"/>
        <v>2.5686414393364538</v>
      </c>
      <c r="C923" s="40">
        <v>80958.087648814399</v>
      </c>
      <c r="D923" s="191">
        <f t="shared" si="29"/>
        <v>5</v>
      </c>
    </row>
    <row r="924" spans="1:4" x14ac:dyDescent="0.3">
      <c r="A924" s="245">
        <v>43594.249999997774</v>
      </c>
      <c r="B924" s="244">
        <f t="shared" si="28"/>
        <v>3.1543399590427823</v>
      </c>
      <c r="C924" s="40">
        <v>99418.053048428454</v>
      </c>
      <c r="D924" s="191">
        <f t="shared" si="29"/>
        <v>6</v>
      </c>
    </row>
    <row r="925" spans="1:4" x14ac:dyDescent="0.3">
      <c r="A925" s="245">
        <v>43594.291666664438</v>
      </c>
      <c r="B925" s="244">
        <f t="shared" si="28"/>
        <v>3.5102006213798536</v>
      </c>
      <c r="C925" s="40">
        <v>110634.02046647808</v>
      </c>
      <c r="D925" s="191">
        <f t="shared" si="29"/>
        <v>7</v>
      </c>
    </row>
    <row r="926" spans="1:4" x14ac:dyDescent="0.3">
      <c r="A926" s="245">
        <v>43594.333333331102</v>
      </c>
      <c r="B926" s="244">
        <f t="shared" si="28"/>
        <v>4.1740181341927407</v>
      </c>
      <c r="C926" s="40">
        <v>131556.12954800346</v>
      </c>
      <c r="D926" s="191">
        <f t="shared" si="29"/>
        <v>8</v>
      </c>
    </row>
    <row r="927" spans="1:4" x14ac:dyDescent="0.3">
      <c r="A927" s="245">
        <v>43594.374999997766</v>
      </c>
      <c r="B927" s="244">
        <f t="shared" si="28"/>
        <v>4.6401339881873707</v>
      </c>
      <c r="C927" s="40">
        <v>146247.10493456709</v>
      </c>
      <c r="D927" s="191">
        <f t="shared" si="29"/>
        <v>9</v>
      </c>
    </row>
    <row r="928" spans="1:4" x14ac:dyDescent="0.3">
      <c r="A928" s="245">
        <v>43594.416666664431</v>
      </c>
      <c r="B928" s="244">
        <f t="shared" si="28"/>
        <v>4.9666949424883322</v>
      </c>
      <c r="C928" s="40">
        <v>156539.60818399192</v>
      </c>
      <c r="D928" s="191">
        <f t="shared" si="29"/>
        <v>10</v>
      </c>
    </row>
    <row r="929" spans="1:4" x14ac:dyDescent="0.3">
      <c r="A929" s="245">
        <v>43594.458333331095</v>
      </c>
      <c r="B929" s="244">
        <f t="shared" si="28"/>
        <v>5.1302684828530474</v>
      </c>
      <c r="C929" s="40">
        <v>161695.0965347889</v>
      </c>
      <c r="D929" s="191">
        <f t="shared" si="29"/>
        <v>11</v>
      </c>
    </row>
    <row r="930" spans="1:4" x14ac:dyDescent="0.3">
      <c r="A930" s="245">
        <v>43594.499999997759</v>
      </c>
      <c r="B930" s="244">
        <f t="shared" si="28"/>
        <v>5.1859845845940633</v>
      </c>
      <c r="C930" s="40">
        <v>163451.14896745724</v>
      </c>
      <c r="D930" s="191">
        <f t="shared" si="29"/>
        <v>12</v>
      </c>
    </row>
    <row r="931" spans="1:4" x14ac:dyDescent="0.3">
      <c r="A931" s="245">
        <v>43594.541666664423</v>
      </c>
      <c r="B931" s="244">
        <f t="shared" si="28"/>
        <v>5.2318990380484092</v>
      </c>
      <c r="C931" s="40">
        <v>164898.27439733606</v>
      </c>
      <c r="D931" s="191">
        <f t="shared" si="29"/>
        <v>13</v>
      </c>
    </row>
    <row r="932" spans="1:4" x14ac:dyDescent="0.3">
      <c r="A932" s="245">
        <v>43594.583333331087</v>
      </c>
      <c r="B932" s="244">
        <f t="shared" si="28"/>
        <v>5.0718378275171307</v>
      </c>
      <c r="C932" s="40">
        <v>159853.48717521835</v>
      </c>
      <c r="D932" s="191">
        <f t="shared" si="29"/>
        <v>14</v>
      </c>
    </row>
    <row r="933" spans="1:4" x14ac:dyDescent="0.3">
      <c r="A933" s="245">
        <v>43594.624999997752</v>
      </c>
      <c r="B933" s="244">
        <f t="shared" si="28"/>
        <v>4.8750855670189237</v>
      </c>
      <c r="C933" s="40">
        <v>153652.27648594792</v>
      </c>
      <c r="D933" s="191">
        <f t="shared" si="29"/>
        <v>15</v>
      </c>
    </row>
    <row r="934" spans="1:4" x14ac:dyDescent="0.3">
      <c r="A934" s="245">
        <v>43594.666666664416</v>
      </c>
      <c r="B934" s="244">
        <f t="shared" si="28"/>
        <v>4.3245962656638692</v>
      </c>
      <c r="C934" s="40">
        <v>136302.03038840392</v>
      </c>
      <c r="D934" s="191">
        <f t="shared" si="29"/>
        <v>16</v>
      </c>
    </row>
    <row r="935" spans="1:4" x14ac:dyDescent="0.3">
      <c r="A935" s="245">
        <v>43594.70833333108</v>
      </c>
      <c r="B935" s="244">
        <f t="shared" si="28"/>
        <v>3.7995273173764295</v>
      </c>
      <c r="C935" s="40">
        <v>119752.9794830715</v>
      </c>
      <c r="D935" s="191">
        <f t="shared" si="29"/>
        <v>17</v>
      </c>
    </row>
    <row r="936" spans="1:4" x14ac:dyDescent="0.3">
      <c r="A936" s="245">
        <v>43594.749999997744</v>
      </c>
      <c r="B936" s="244">
        <f t="shared" si="28"/>
        <v>3.4568131779769717</v>
      </c>
      <c r="C936" s="40">
        <v>108951.36236707703</v>
      </c>
      <c r="D936" s="191">
        <f t="shared" si="29"/>
        <v>18</v>
      </c>
    </row>
    <row r="937" spans="1:4" x14ac:dyDescent="0.3">
      <c r="A937" s="245">
        <v>43594.791666664409</v>
      </c>
      <c r="B937" s="244">
        <f t="shared" si="28"/>
        <v>3.163384060242564</v>
      </c>
      <c r="C937" s="40">
        <v>99703.103786310268</v>
      </c>
      <c r="D937" s="191">
        <f t="shared" si="29"/>
        <v>19</v>
      </c>
    </row>
    <row r="938" spans="1:4" x14ac:dyDescent="0.3">
      <c r="A938" s="245">
        <v>43594.833333331073</v>
      </c>
      <c r="B938" s="244">
        <f t="shared" si="28"/>
        <v>3.1802139945944088</v>
      </c>
      <c r="C938" s="40">
        <v>100233.54734278128</v>
      </c>
      <c r="D938" s="191">
        <f t="shared" si="29"/>
        <v>20</v>
      </c>
    </row>
    <row r="939" spans="1:4" x14ac:dyDescent="0.3">
      <c r="A939" s="245">
        <v>43594.874999997737</v>
      </c>
      <c r="B939" s="244">
        <f t="shared" si="28"/>
        <v>3.00444810026702</v>
      </c>
      <c r="C939" s="40">
        <v>94693.782056465221</v>
      </c>
      <c r="D939" s="191">
        <f t="shared" si="29"/>
        <v>21</v>
      </c>
    </row>
    <row r="940" spans="1:4" x14ac:dyDescent="0.3">
      <c r="A940" s="245">
        <v>43594.916666664401</v>
      </c>
      <c r="B940" s="244">
        <f t="shared" si="28"/>
        <v>2.8032353246048016</v>
      </c>
      <c r="C940" s="40">
        <v>88351.985463659657</v>
      </c>
      <c r="D940" s="191">
        <f t="shared" si="29"/>
        <v>22</v>
      </c>
    </row>
    <row r="941" spans="1:4" x14ac:dyDescent="0.3">
      <c r="A941" s="245">
        <v>43594.958333331066</v>
      </c>
      <c r="B941" s="244">
        <f t="shared" si="28"/>
        <v>2.5711528130833083</v>
      </c>
      <c r="C941" s="40">
        <v>81037.240781206943</v>
      </c>
      <c r="D941" s="191">
        <f t="shared" si="29"/>
        <v>23</v>
      </c>
    </row>
    <row r="942" spans="1:4" x14ac:dyDescent="0.3">
      <c r="A942" s="245">
        <v>43594.99999999773</v>
      </c>
      <c r="B942" s="244">
        <f t="shared" si="28"/>
        <v>2.4698220970008982</v>
      </c>
      <c r="C942" s="40">
        <v>77843.513206588323</v>
      </c>
      <c r="D942" s="191">
        <f t="shared" si="29"/>
        <v>0</v>
      </c>
    </row>
    <row r="943" spans="1:4" x14ac:dyDescent="0.3">
      <c r="A943" s="245">
        <v>43595.041666664394</v>
      </c>
      <c r="B943" s="244">
        <f t="shared" si="28"/>
        <v>2.3746812091789007</v>
      </c>
      <c r="C943" s="40">
        <v>74844.875787864352</v>
      </c>
      <c r="D943" s="191">
        <f t="shared" si="29"/>
        <v>1</v>
      </c>
    </row>
    <row r="944" spans="1:4" x14ac:dyDescent="0.3">
      <c r="A944" s="245">
        <v>43595.083333331058</v>
      </c>
      <c r="B944" s="244">
        <f t="shared" si="28"/>
        <v>2.354409964205876</v>
      </c>
      <c r="C944" s="40">
        <v>74205.969476479499</v>
      </c>
      <c r="D944" s="191">
        <f t="shared" si="29"/>
        <v>2</v>
      </c>
    </row>
    <row r="945" spans="1:4" x14ac:dyDescent="0.3">
      <c r="A945" s="245">
        <v>43595.124999997723</v>
      </c>
      <c r="B945" s="244">
        <f t="shared" si="28"/>
        <v>2.2689549166293879</v>
      </c>
      <c r="C945" s="40">
        <v>71512.609038629482</v>
      </c>
      <c r="D945" s="191">
        <f t="shared" si="29"/>
        <v>3</v>
      </c>
    </row>
    <row r="946" spans="1:4" x14ac:dyDescent="0.3">
      <c r="A946" s="245">
        <v>43595.166666664387</v>
      </c>
      <c r="B946" s="244">
        <f t="shared" si="28"/>
        <v>2.4106343348865051</v>
      </c>
      <c r="C946" s="40">
        <v>75978.041459690066</v>
      </c>
      <c r="D946" s="191">
        <f t="shared" si="29"/>
        <v>4</v>
      </c>
    </row>
    <row r="947" spans="1:4" x14ac:dyDescent="0.3">
      <c r="A947" s="245">
        <v>43595.208333331051</v>
      </c>
      <c r="B947" s="244">
        <f t="shared" si="28"/>
        <v>2.5192049778910612</v>
      </c>
      <c r="C947" s="40">
        <v>79399.956055415663</v>
      </c>
      <c r="D947" s="191">
        <f t="shared" si="29"/>
        <v>5</v>
      </c>
    </row>
    <row r="948" spans="1:4" x14ac:dyDescent="0.3">
      <c r="A948" s="245">
        <v>43595.249999997715</v>
      </c>
      <c r="B948" s="244">
        <f t="shared" si="28"/>
        <v>2.9540915064069848</v>
      </c>
      <c r="C948" s="40">
        <v>93106.649856157179</v>
      </c>
      <c r="D948" s="191">
        <f t="shared" si="29"/>
        <v>6</v>
      </c>
    </row>
    <row r="949" spans="1:4" x14ac:dyDescent="0.3">
      <c r="A949" s="245">
        <v>43595.29166666438</v>
      </c>
      <c r="B949" s="244">
        <f t="shared" si="28"/>
        <v>3.4687447978559449</v>
      </c>
      <c r="C949" s="40">
        <v>109327.42152160183</v>
      </c>
      <c r="D949" s="191">
        <f t="shared" si="29"/>
        <v>7</v>
      </c>
    </row>
    <row r="950" spans="1:4" x14ac:dyDescent="0.3">
      <c r="A950" s="245">
        <v>43595.333333331044</v>
      </c>
      <c r="B950" s="244">
        <f t="shared" si="28"/>
        <v>4.0598421847150119</v>
      </c>
      <c r="C950" s="40">
        <v>127957.5476736908</v>
      </c>
      <c r="D950" s="191">
        <f t="shared" si="29"/>
        <v>8</v>
      </c>
    </row>
    <row r="951" spans="1:4" x14ac:dyDescent="0.3">
      <c r="A951" s="245">
        <v>43595.374999997708</v>
      </c>
      <c r="B951" s="244">
        <f t="shared" si="28"/>
        <v>4.4292062416458</v>
      </c>
      <c r="C951" s="40">
        <v>139599.11322557612</v>
      </c>
      <c r="D951" s="191">
        <f t="shared" si="29"/>
        <v>9</v>
      </c>
    </row>
    <row r="952" spans="1:4" x14ac:dyDescent="0.3">
      <c r="A952" s="245">
        <v>43595.416666664372</v>
      </c>
      <c r="B952" s="244">
        <f t="shared" si="28"/>
        <v>4.6561023022059764</v>
      </c>
      <c r="C952" s="40">
        <v>146750.39205986398</v>
      </c>
      <c r="D952" s="191">
        <f t="shared" si="29"/>
        <v>10</v>
      </c>
    </row>
    <row r="953" spans="1:4" x14ac:dyDescent="0.3">
      <c r="A953" s="245">
        <v>43595.458333331037</v>
      </c>
      <c r="B953" s="244">
        <f t="shared" si="28"/>
        <v>4.7035189146794441</v>
      </c>
      <c r="C953" s="40">
        <v>148244.86233113255</v>
      </c>
      <c r="D953" s="191">
        <f t="shared" si="29"/>
        <v>11</v>
      </c>
    </row>
    <row r="954" spans="1:4" x14ac:dyDescent="0.3">
      <c r="A954" s="245">
        <v>43595.499999997701</v>
      </c>
      <c r="B954" s="244">
        <f t="shared" si="28"/>
        <v>4.955798719338099</v>
      </c>
      <c r="C954" s="40">
        <v>156196.18252117716</v>
      </c>
      <c r="D954" s="191">
        <f t="shared" si="29"/>
        <v>12</v>
      </c>
    </row>
    <row r="955" spans="1:4" x14ac:dyDescent="0.3">
      <c r="A955" s="245">
        <v>43595.541666664365</v>
      </c>
      <c r="B955" s="244">
        <f t="shared" si="28"/>
        <v>4.9716091628598011</v>
      </c>
      <c r="C955" s="40">
        <v>156694.49390586276</v>
      </c>
      <c r="D955" s="191">
        <f t="shared" si="29"/>
        <v>13</v>
      </c>
    </row>
    <row r="956" spans="1:4" x14ac:dyDescent="0.3">
      <c r="A956" s="245">
        <v>43595.583333331029</v>
      </c>
      <c r="B956" s="244">
        <f t="shared" si="28"/>
        <v>4.9653942919570726</v>
      </c>
      <c r="C956" s="40">
        <v>156498.61445941144</v>
      </c>
      <c r="D956" s="191">
        <f t="shared" si="29"/>
        <v>14</v>
      </c>
    </row>
    <row r="957" spans="1:4" x14ac:dyDescent="0.3">
      <c r="A957" s="245">
        <v>43595.624999997694</v>
      </c>
      <c r="B957" s="244">
        <f t="shared" si="28"/>
        <v>4.8730187000922847</v>
      </c>
      <c r="C957" s="40">
        <v>153587.13325838692</v>
      </c>
      <c r="D957" s="191">
        <f t="shared" si="29"/>
        <v>15</v>
      </c>
    </row>
    <row r="958" spans="1:4" x14ac:dyDescent="0.3">
      <c r="A958" s="245">
        <v>43595.666666664358</v>
      </c>
      <c r="B958" s="244">
        <f t="shared" si="28"/>
        <v>4.3551126110309113</v>
      </c>
      <c r="C958" s="40">
        <v>137263.84036511468</v>
      </c>
      <c r="D958" s="191">
        <f t="shared" si="29"/>
        <v>16</v>
      </c>
    </row>
    <row r="959" spans="1:4" x14ac:dyDescent="0.3">
      <c r="A959" s="245">
        <v>43595.708333331022</v>
      </c>
      <c r="B959" s="244">
        <f t="shared" si="28"/>
        <v>3.9055236026669164</v>
      </c>
      <c r="C959" s="40">
        <v>123093.75582638734</v>
      </c>
      <c r="D959" s="191">
        <f t="shared" si="29"/>
        <v>17</v>
      </c>
    </row>
    <row r="960" spans="1:4" x14ac:dyDescent="0.3">
      <c r="A960" s="245">
        <v>43595.749999997686</v>
      </c>
      <c r="B960" s="244">
        <f t="shared" si="28"/>
        <v>3.5475579511724962</v>
      </c>
      <c r="C960" s="40">
        <v>111811.44364955173</v>
      </c>
      <c r="D960" s="191">
        <f t="shared" si="29"/>
        <v>18</v>
      </c>
    </row>
    <row r="961" spans="1:4" x14ac:dyDescent="0.3">
      <c r="A961" s="245">
        <v>43595.79166666435</v>
      </c>
      <c r="B961" s="244">
        <f t="shared" si="28"/>
        <v>3.312857558406233</v>
      </c>
      <c r="C961" s="40">
        <v>104414.18894603393</v>
      </c>
      <c r="D961" s="191">
        <f t="shared" si="29"/>
        <v>19</v>
      </c>
    </row>
    <row r="962" spans="1:4" x14ac:dyDescent="0.3">
      <c r="A962" s="245">
        <v>43595.833333331015</v>
      </c>
      <c r="B962" s="244">
        <f t="shared" si="28"/>
        <v>3.120337357594781</v>
      </c>
      <c r="C962" s="40">
        <v>98346.363731983365</v>
      </c>
      <c r="D962" s="191">
        <f t="shared" si="29"/>
        <v>20</v>
      </c>
    </row>
    <row r="963" spans="1:4" x14ac:dyDescent="0.3">
      <c r="A963" s="245">
        <v>43595.874999997679</v>
      </c>
      <c r="B963" s="244">
        <f t="shared" si="28"/>
        <v>3.0282435911571599</v>
      </c>
      <c r="C963" s="40">
        <v>95443.765066016043</v>
      </c>
      <c r="D963" s="191">
        <f t="shared" si="29"/>
        <v>21</v>
      </c>
    </row>
    <row r="964" spans="1:4" x14ac:dyDescent="0.3">
      <c r="A964" s="245">
        <v>43595.916666664343</v>
      </c>
      <c r="B964" s="244">
        <f t="shared" si="28"/>
        <v>2.8062662886920595</v>
      </c>
      <c r="C964" s="40">
        <v>88447.514972947654</v>
      </c>
      <c r="D964" s="191">
        <f t="shared" si="29"/>
        <v>22</v>
      </c>
    </row>
    <row r="965" spans="1:4" x14ac:dyDescent="0.3">
      <c r="A965" s="245">
        <v>43595.958333331007</v>
      </c>
      <c r="B965" s="244">
        <f t="shared" si="28"/>
        <v>2.5645344209078336</v>
      </c>
      <c r="C965" s="40">
        <v>80828.643206772904</v>
      </c>
      <c r="D965" s="191">
        <f t="shared" si="29"/>
        <v>23</v>
      </c>
    </row>
    <row r="966" spans="1:4" x14ac:dyDescent="0.3">
      <c r="A966" s="245">
        <v>43595.999999997672</v>
      </c>
      <c r="B966" s="244">
        <f t="shared" si="28"/>
        <v>2.4489765263323919</v>
      </c>
      <c r="C966" s="40">
        <v>77186.505376913803</v>
      </c>
      <c r="D966" s="191">
        <f t="shared" si="29"/>
        <v>0</v>
      </c>
    </row>
    <row r="967" spans="1:4" x14ac:dyDescent="0.3">
      <c r="A967" s="245">
        <v>43596.041666664336</v>
      </c>
      <c r="B967" s="244">
        <f t="shared" ref="B967:B1030" si="30">C967/$B$4</f>
        <v>2.3534670465587393</v>
      </c>
      <c r="C967" s="40">
        <v>74176.250727745835</v>
      </c>
      <c r="D967" s="191">
        <f t="shared" ref="D967:D1030" si="31">HOUR(A967)</f>
        <v>1</v>
      </c>
    </row>
    <row r="968" spans="1:4" x14ac:dyDescent="0.3">
      <c r="A968" s="245">
        <v>43596.083333331</v>
      </c>
      <c r="B968" s="244">
        <f t="shared" si="30"/>
        <v>2.301080917794728</v>
      </c>
      <c r="C968" s="40">
        <v>72525.151925433252</v>
      </c>
      <c r="D968" s="191">
        <f t="shared" si="31"/>
        <v>2</v>
      </c>
    </row>
    <row r="969" spans="1:4" x14ac:dyDescent="0.3">
      <c r="A969" s="245">
        <v>43596.124999997664</v>
      </c>
      <c r="B969" s="244">
        <f t="shared" si="30"/>
        <v>2.2200296107475714</v>
      </c>
      <c r="C969" s="40">
        <v>69970.5879759901</v>
      </c>
      <c r="D969" s="191">
        <f t="shared" si="31"/>
        <v>3</v>
      </c>
    </row>
    <row r="970" spans="1:4" x14ac:dyDescent="0.3">
      <c r="A970" s="245">
        <v>43596.166666664329</v>
      </c>
      <c r="B970" s="244">
        <f t="shared" si="30"/>
        <v>2.0811049469865641</v>
      </c>
      <c r="C970" s="40">
        <v>65591.979528307696</v>
      </c>
      <c r="D970" s="191">
        <f t="shared" si="31"/>
        <v>4</v>
      </c>
    </row>
    <row r="971" spans="1:4" x14ac:dyDescent="0.3">
      <c r="A971" s="245">
        <v>43596.208333330993</v>
      </c>
      <c r="B971" s="244">
        <f t="shared" si="30"/>
        <v>2.1152205152313241</v>
      </c>
      <c r="C971" s="40">
        <v>66667.229316717974</v>
      </c>
      <c r="D971" s="191">
        <f t="shared" si="31"/>
        <v>5</v>
      </c>
    </row>
    <row r="972" spans="1:4" x14ac:dyDescent="0.3">
      <c r="A972" s="245">
        <v>43596.249999997657</v>
      </c>
      <c r="B972" s="244">
        <f t="shared" si="30"/>
        <v>2.2951251191348452</v>
      </c>
      <c r="C972" s="40">
        <v>72337.437882304657</v>
      </c>
      <c r="D972" s="191">
        <f t="shared" si="31"/>
        <v>6</v>
      </c>
    </row>
    <row r="973" spans="1:4" x14ac:dyDescent="0.3">
      <c r="A973" s="245">
        <v>43596.291666664321</v>
      </c>
      <c r="B973" s="244">
        <f t="shared" si="30"/>
        <v>2.299319808183923</v>
      </c>
      <c r="C973" s="40">
        <v>72469.64551490538</v>
      </c>
      <c r="D973" s="191">
        <f t="shared" si="31"/>
        <v>7</v>
      </c>
    </row>
    <row r="974" spans="1:4" x14ac:dyDescent="0.3">
      <c r="A974" s="245">
        <v>43596.333333330986</v>
      </c>
      <c r="B974" s="244">
        <f t="shared" si="30"/>
        <v>2.5424412024530478</v>
      </c>
      <c r="C974" s="40">
        <v>80132.312185745308</v>
      </c>
      <c r="D974" s="191">
        <f t="shared" si="31"/>
        <v>8</v>
      </c>
    </row>
    <row r="975" spans="1:4" x14ac:dyDescent="0.3">
      <c r="A975" s="245">
        <v>43596.37499999765</v>
      </c>
      <c r="B975" s="244">
        <f t="shared" si="30"/>
        <v>2.7768573087670783</v>
      </c>
      <c r="C975" s="40">
        <v>87520.606787956334</v>
      </c>
      <c r="D975" s="191">
        <f t="shared" si="31"/>
        <v>9</v>
      </c>
    </row>
    <row r="976" spans="1:4" x14ac:dyDescent="0.3">
      <c r="A976" s="245">
        <v>43596.416666664314</v>
      </c>
      <c r="B976" s="244">
        <f t="shared" si="30"/>
        <v>2.8758575733963192</v>
      </c>
      <c r="C976" s="40">
        <v>90640.883514154586</v>
      </c>
      <c r="D976" s="191">
        <f t="shared" si="31"/>
        <v>10</v>
      </c>
    </row>
    <row r="977" spans="1:4" x14ac:dyDescent="0.3">
      <c r="A977" s="245">
        <v>43596.458333330978</v>
      </c>
      <c r="B977" s="244">
        <f t="shared" si="30"/>
        <v>2.9063900243998138</v>
      </c>
      <c r="C977" s="40">
        <v>91603.201106100227</v>
      </c>
      <c r="D977" s="191">
        <f t="shared" si="31"/>
        <v>11</v>
      </c>
    </row>
    <row r="978" spans="1:4" x14ac:dyDescent="0.3">
      <c r="A978" s="245">
        <v>43596.499999997643</v>
      </c>
      <c r="B978" s="244">
        <f t="shared" si="30"/>
        <v>2.9427089314308739</v>
      </c>
      <c r="C978" s="40">
        <v>92747.89542337686</v>
      </c>
      <c r="D978" s="191">
        <f t="shared" si="31"/>
        <v>12</v>
      </c>
    </row>
    <row r="979" spans="1:4" x14ac:dyDescent="0.3">
      <c r="A979" s="245">
        <v>43596.541666664307</v>
      </c>
      <c r="B979" s="244">
        <f t="shared" si="30"/>
        <v>2.9117856176566077</v>
      </c>
      <c r="C979" s="40">
        <v>91773.258672372962</v>
      </c>
      <c r="D979" s="191">
        <f t="shared" si="31"/>
        <v>13</v>
      </c>
    </row>
    <row r="980" spans="1:4" x14ac:dyDescent="0.3">
      <c r="A980" s="245">
        <v>43596.583333330971</v>
      </c>
      <c r="B980" s="244">
        <f t="shared" si="30"/>
        <v>2.8020044989380439</v>
      </c>
      <c r="C980" s="40">
        <v>88313.192469556321</v>
      </c>
      <c r="D980" s="191">
        <f t="shared" si="31"/>
        <v>14</v>
      </c>
    </row>
    <row r="981" spans="1:4" x14ac:dyDescent="0.3">
      <c r="A981" s="245">
        <v>43596.624999997635</v>
      </c>
      <c r="B981" s="244">
        <f t="shared" si="30"/>
        <v>2.7268890607954179</v>
      </c>
      <c r="C981" s="40">
        <v>85945.714419953278</v>
      </c>
      <c r="D981" s="191">
        <f t="shared" si="31"/>
        <v>15</v>
      </c>
    </row>
    <row r="982" spans="1:4" x14ac:dyDescent="0.3">
      <c r="A982" s="245">
        <v>43596.6666666643</v>
      </c>
      <c r="B982" s="244">
        <f t="shared" si="30"/>
        <v>2.6444546762436016</v>
      </c>
      <c r="C982" s="40">
        <v>83347.558823917265</v>
      </c>
      <c r="D982" s="191">
        <f t="shared" si="31"/>
        <v>16</v>
      </c>
    </row>
    <row r="983" spans="1:4" x14ac:dyDescent="0.3">
      <c r="A983" s="245">
        <v>43596.708333330964</v>
      </c>
      <c r="B983" s="244">
        <f t="shared" si="30"/>
        <v>2.4910324954742111</v>
      </c>
      <c r="C983" s="40">
        <v>78512.019628844093</v>
      </c>
      <c r="D983" s="191">
        <f t="shared" si="31"/>
        <v>17</v>
      </c>
    </row>
    <row r="984" spans="1:4" x14ac:dyDescent="0.3">
      <c r="A984" s="245">
        <v>43596.749999997628</v>
      </c>
      <c r="B984" s="244">
        <f t="shared" si="30"/>
        <v>2.4743789230311175</v>
      </c>
      <c r="C984" s="40">
        <v>77987.134622760044</v>
      </c>
      <c r="D984" s="191">
        <f t="shared" si="31"/>
        <v>18</v>
      </c>
    </row>
    <row r="985" spans="1:4" x14ac:dyDescent="0.3">
      <c r="A985" s="245">
        <v>43596.791666664292</v>
      </c>
      <c r="B985" s="244">
        <f t="shared" si="30"/>
        <v>2.5904662004828247</v>
      </c>
      <c r="C985" s="40">
        <v>81645.95746931326</v>
      </c>
      <c r="D985" s="191">
        <f t="shared" si="31"/>
        <v>19</v>
      </c>
    </row>
    <row r="986" spans="1:4" x14ac:dyDescent="0.3">
      <c r="A986" s="245">
        <v>43596.833333330957</v>
      </c>
      <c r="B986" s="244">
        <f t="shared" si="30"/>
        <v>2.582507852712955</v>
      </c>
      <c r="C986" s="40">
        <v>81395.127358724028</v>
      </c>
      <c r="D986" s="191">
        <f t="shared" si="31"/>
        <v>20</v>
      </c>
    </row>
    <row r="987" spans="1:4" x14ac:dyDescent="0.3">
      <c r="A987" s="245">
        <v>43596.874999997621</v>
      </c>
      <c r="B987" s="244">
        <f t="shared" si="30"/>
        <v>2.5807034490164935</v>
      </c>
      <c r="C987" s="40">
        <v>81338.256411158174</v>
      </c>
      <c r="D987" s="191">
        <f t="shared" si="31"/>
        <v>21</v>
      </c>
    </row>
    <row r="988" spans="1:4" x14ac:dyDescent="0.3">
      <c r="A988" s="245">
        <v>43596.916666664285</v>
      </c>
      <c r="B988" s="244">
        <f t="shared" si="30"/>
        <v>2.4382388880813051</v>
      </c>
      <c r="C988" s="40">
        <v>76848.077971141931</v>
      </c>
      <c r="D988" s="191">
        <f t="shared" si="31"/>
        <v>22</v>
      </c>
    </row>
    <row r="989" spans="1:4" x14ac:dyDescent="0.3">
      <c r="A989" s="245">
        <v>43596.958333330949</v>
      </c>
      <c r="B989" s="244">
        <f t="shared" si="30"/>
        <v>2.3164420421855976</v>
      </c>
      <c r="C989" s="40">
        <v>73009.301731543062</v>
      </c>
      <c r="D989" s="191">
        <f t="shared" si="31"/>
        <v>23</v>
      </c>
    </row>
    <row r="990" spans="1:4" x14ac:dyDescent="0.3">
      <c r="A990" s="245">
        <v>43596.999999997613</v>
      </c>
      <c r="B990" s="244">
        <f t="shared" si="30"/>
        <v>2.195181030211816</v>
      </c>
      <c r="C990" s="40">
        <v>69187.41383180827</v>
      </c>
      <c r="D990" s="191">
        <f t="shared" si="31"/>
        <v>0</v>
      </c>
    </row>
    <row r="991" spans="1:4" x14ac:dyDescent="0.3">
      <c r="A991" s="245">
        <v>43597.041666664278</v>
      </c>
      <c r="B991" s="244">
        <f t="shared" si="30"/>
        <v>2.0723496159176333</v>
      </c>
      <c r="C991" s="40">
        <v>65316.03020769875</v>
      </c>
      <c r="D991" s="191">
        <f t="shared" si="31"/>
        <v>1</v>
      </c>
    </row>
    <row r="992" spans="1:4" x14ac:dyDescent="0.3">
      <c r="A992" s="245">
        <v>43597.083333330942</v>
      </c>
      <c r="B992" s="244">
        <f t="shared" si="30"/>
        <v>2.0480555364542834</v>
      </c>
      <c r="C992" s="40">
        <v>64550.332752062728</v>
      </c>
      <c r="D992" s="191">
        <f t="shared" si="31"/>
        <v>2</v>
      </c>
    </row>
    <row r="993" spans="1:4" x14ac:dyDescent="0.3">
      <c r="A993" s="245">
        <v>43597.124999997606</v>
      </c>
      <c r="B993" s="244">
        <f t="shared" si="30"/>
        <v>2.0720132825389586</v>
      </c>
      <c r="C993" s="40">
        <v>65305.429698521802</v>
      </c>
      <c r="D993" s="191">
        <f t="shared" si="31"/>
        <v>3</v>
      </c>
    </row>
    <row r="994" spans="1:4" x14ac:dyDescent="0.3">
      <c r="A994" s="245">
        <v>43597.16666666427</v>
      </c>
      <c r="B994" s="244">
        <f t="shared" si="30"/>
        <v>2.1123401487741891</v>
      </c>
      <c r="C994" s="40">
        <v>66576.446322826188</v>
      </c>
      <c r="D994" s="191">
        <f t="shared" si="31"/>
        <v>4</v>
      </c>
    </row>
    <row r="995" spans="1:4" x14ac:dyDescent="0.3">
      <c r="A995" s="245">
        <v>43597.208333330935</v>
      </c>
      <c r="B995" s="244">
        <f t="shared" si="30"/>
        <v>2.1015520717805272</v>
      </c>
      <c r="C995" s="40">
        <v>66236.42919570212</v>
      </c>
      <c r="D995" s="191">
        <f t="shared" si="31"/>
        <v>5</v>
      </c>
    </row>
    <row r="996" spans="1:4" x14ac:dyDescent="0.3">
      <c r="A996" s="245">
        <v>43597.249999997599</v>
      </c>
      <c r="B996" s="244">
        <f t="shared" si="30"/>
        <v>2.1183266264571539</v>
      </c>
      <c r="C996" s="40">
        <v>66765.127303185334</v>
      </c>
      <c r="D996" s="191">
        <f t="shared" si="31"/>
        <v>6</v>
      </c>
    </row>
    <row r="997" spans="1:4" x14ac:dyDescent="0.3">
      <c r="A997" s="245">
        <v>43597.291666664263</v>
      </c>
      <c r="B997" s="244">
        <f t="shared" si="30"/>
        <v>2.2093377256937172</v>
      </c>
      <c r="C997" s="40">
        <v>69633.602613196694</v>
      </c>
      <c r="D997" s="191">
        <f t="shared" si="31"/>
        <v>7</v>
      </c>
    </row>
    <row r="998" spans="1:4" x14ac:dyDescent="0.3">
      <c r="A998" s="245">
        <v>43597.333333330927</v>
      </c>
      <c r="B998" s="244">
        <f t="shared" si="30"/>
        <v>2.4014277205352657</v>
      </c>
      <c r="C998" s="40">
        <v>75687.868654649195</v>
      </c>
      <c r="D998" s="191">
        <f t="shared" si="31"/>
        <v>8</v>
      </c>
    </row>
    <row r="999" spans="1:4" x14ac:dyDescent="0.3">
      <c r="A999" s="245">
        <v>43597.374999997592</v>
      </c>
      <c r="B999" s="244">
        <f t="shared" si="30"/>
        <v>2.5191408864343967</v>
      </c>
      <c r="C999" s="40">
        <v>79397.936029698278</v>
      </c>
      <c r="D999" s="191">
        <f t="shared" si="31"/>
        <v>9</v>
      </c>
    </row>
    <row r="1000" spans="1:4" x14ac:dyDescent="0.3">
      <c r="A1000" s="245">
        <v>43597.416666664256</v>
      </c>
      <c r="B1000" s="244">
        <f t="shared" si="30"/>
        <v>2.6615365289267183</v>
      </c>
      <c r="C1000" s="40">
        <v>83885.942307709818</v>
      </c>
      <c r="D1000" s="191">
        <f t="shared" si="31"/>
        <v>10</v>
      </c>
    </row>
    <row r="1001" spans="1:4" x14ac:dyDescent="0.3">
      <c r="A1001" s="245">
        <v>43597.45833333092</v>
      </c>
      <c r="B1001" s="244">
        <f t="shared" si="30"/>
        <v>2.6991769412249442</v>
      </c>
      <c r="C1001" s="40">
        <v>85072.287646265322</v>
      </c>
      <c r="D1001" s="191">
        <f t="shared" si="31"/>
        <v>11</v>
      </c>
    </row>
    <row r="1002" spans="1:4" x14ac:dyDescent="0.3">
      <c r="A1002" s="245">
        <v>43597.499999997584</v>
      </c>
      <c r="B1002" s="244">
        <f t="shared" si="30"/>
        <v>2.6205640989237473</v>
      </c>
      <c r="C1002" s="40">
        <v>82594.578893350859</v>
      </c>
      <c r="D1002" s="191">
        <f t="shared" si="31"/>
        <v>12</v>
      </c>
    </row>
    <row r="1003" spans="1:4" x14ac:dyDescent="0.3">
      <c r="A1003" s="245">
        <v>43597.541666664249</v>
      </c>
      <c r="B1003" s="244">
        <f t="shared" si="30"/>
        <v>2.696853955358741</v>
      </c>
      <c r="C1003" s="40">
        <v>84999.072097188284</v>
      </c>
      <c r="D1003" s="191">
        <f t="shared" si="31"/>
        <v>13</v>
      </c>
    </row>
    <row r="1004" spans="1:4" x14ac:dyDescent="0.3">
      <c r="A1004" s="245">
        <v>43597.583333330913</v>
      </c>
      <c r="B1004" s="244">
        <f t="shared" si="30"/>
        <v>2.7484300239054198</v>
      </c>
      <c r="C1004" s="40">
        <v>86624.639532969406</v>
      </c>
      <c r="D1004" s="191">
        <f t="shared" si="31"/>
        <v>14</v>
      </c>
    </row>
    <row r="1005" spans="1:4" x14ac:dyDescent="0.3">
      <c r="A1005" s="245">
        <v>43597.624999997577</v>
      </c>
      <c r="B1005" s="244">
        <f t="shared" si="30"/>
        <v>2.7740141840561168</v>
      </c>
      <c r="C1005" s="40">
        <v>87430.997574299021</v>
      </c>
      <c r="D1005" s="191">
        <f t="shared" si="31"/>
        <v>15</v>
      </c>
    </row>
    <row r="1006" spans="1:4" x14ac:dyDescent="0.3">
      <c r="A1006" s="245">
        <v>43597.666666664241</v>
      </c>
      <c r="B1006" s="244">
        <f t="shared" si="30"/>
        <v>2.7381795135712781</v>
      </c>
      <c r="C1006" s="40">
        <v>86301.565357894622</v>
      </c>
      <c r="D1006" s="191">
        <f t="shared" si="31"/>
        <v>16</v>
      </c>
    </row>
    <row r="1007" spans="1:4" x14ac:dyDescent="0.3">
      <c r="A1007" s="245">
        <v>43597.708333330906</v>
      </c>
      <c r="B1007" s="244">
        <f t="shared" si="30"/>
        <v>2.6653480232399804</v>
      </c>
      <c r="C1007" s="40">
        <v>84006.072461323536</v>
      </c>
      <c r="D1007" s="191">
        <f t="shared" si="31"/>
        <v>17</v>
      </c>
    </row>
    <row r="1008" spans="1:4" x14ac:dyDescent="0.3">
      <c r="A1008" s="245">
        <v>43597.74999999757</v>
      </c>
      <c r="B1008" s="244">
        <f t="shared" si="30"/>
        <v>2.6768522928157257</v>
      </c>
      <c r="C1008" s="40">
        <v>84368.662447759853</v>
      </c>
      <c r="D1008" s="191">
        <f t="shared" si="31"/>
        <v>18</v>
      </c>
    </row>
    <row r="1009" spans="1:4" x14ac:dyDescent="0.3">
      <c r="A1009" s="245">
        <v>43597.791666664234</v>
      </c>
      <c r="B1009" s="244">
        <f t="shared" si="30"/>
        <v>2.5707124084928115</v>
      </c>
      <c r="C1009" s="40">
        <v>81023.360169887514</v>
      </c>
      <c r="D1009" s="191">
        <f t="shared" si="31"/>
        <v>19</v>
      </c>
    </row>
    <row r="1010" spans="1:4" x14ac:dyDescent="0.3">
      <c r="A1010" s="245">
        <v>43597.833333330898</v>
      </c>
      <c r="B1010" s="244">
        <f t="shared" si="30"/>
        <v>2.5220215532113692</v>
      </c>
      <c r="C1010" s="40">
        <v>79488.728489029396</v>
      </c>
      <c r="D1010" s="191">
        <f t="shared" si="31"/>
        <v>20</v>
      </c>
    </row>
    <row r="1011" spans="1:4" x14ac:dyDescent="0.3">
      <c r="A1011" s="245">
        <v>43597.874999997563</v>
      </c>
      <c r="B1011" s="244">
        <f t="shared" si="30"/>
        <v>2.4707997018799497</v>
      </c>
      <c r="C1011" s="40">
        <v>77874.325222727333</v>
      </c>
      <c r="D1011" s="191">
        <f t="shared" si="31"/>
        <v>21</v>
      </c>
    </row>
    <row r="1012" spans="1:4" x14ac:dyDescent="0.3">
      <c r="A1012" s="245">
        <v>43597.916666664227</v>
      </c>
      <c r="B1012" s="244">
        <f t="shared" si="30"/>
        <v>2.2422348063095492</v>
      </c>
      <c r="C1012" s="40">
        <v>70670.448276083232</v>
      </c>
      <c r="D1012" s="191">
        <f t="shared" si="31"/>
        <v>22</v>
      </c>
    </row>
    <row r="1013" spans="1:4" x14ac:dyDescent="0.3">
      <c r="A1013" s="245">
        <v>43597.958333330891</v>
      </c>
      <c r="B1013" s="244">
        <f t="shared" si="30"/>
        <v>2.1696866201283318</v>
      </c>
      <c r="C1013" s="40">
        <v>68383.884520754757</v>
      </c>
      <c r="D1013" s="191">
        <f t="shared" si="31"/>
        <v>23</v>
      </c>
    </row>
    <row r="1014" spans="1:4" x14ac:dyDescent="0.3">
      <c r="A1014" s="245">
        <v>43597.999999997555</v>
      </c>
      <c r="B1014" s="244">
        <f t="shared" si="30"/>
        <v>2.0863946795560961</v>
      </c>
      <c r="C1014" s="40">
        <v>65758.700591997142</v>
      </c>
      <c r="D1014" s="191">
        <f t="shared" si="31"/>
        <v>0</v>
      </c>
    </row>
    <row r="1015" spans="1:4" x14ac:dyDescent="0.3">
      <c r="A1015" s="245">
        <v>43598.04166666422</v>
      </c>
      <c r="B1015" s="244">
        <f t="shared" si="30"/>
        <v>2.1010301427681402</v>
      </c>
      <c r="C1015" s="40">
        <v>66219.979108864689</v>
      </c>
      <c r="D1015" s="191">
        <f t="shared" si="31"/>
        <v>1</v>
      </c>
    </row>
    <row r="1016" spans="1:4" x14ac:dyDescent="0.3">
      <c r="A1016" s="245">
        <v>43598.083333330884</v>
      </c>
      <c r="B1016" s="244">
        <f t="shared" si="30"/>
        <v>2.14638740913486</v>
      </c>
      <c r="C1016" s="40">
        <v>67649.543192739366</v>
      </c>
      <c r="D1016" s="191">
        <f t="shared" si="31"/>
        <v>2</v>
      </c>
    </row>
    <row r="1017" spans="1:4" x14ac:dyDescent="0.3">
      <c r="A1017" s="245">
        <v>43598.124999997548</v>
      </c>
      <c r="B1017" s="244">
        <f t="shared" si="30"/>
        <v>2.0601350115257246</v>
      </c>
      <c r="C1017" s="40">
        <v>64931.051986210892</v>
      </c>
      <c r="D1017" s="191">
        <f t="shared" si="31"/>
        <v>3</v>
      </c>
    </row>
    <row r="1018" spans="1:4" x14ac:dyDescent="0.3">
      <c r="A1018" s="245">
        <v>43598.166666664212</v>
      </c>
      <c r="B1018" s="244">
        <f t="shared" si="30"/>
        <v>2.119492471343325</v>
      </c>
      <c r="C1018" s="40">
        <v>66801.87224198223</v>
      </c>
      <c r="D1018" s="191">
        <f t="shared" si="31"/>
        <v>4</v>
      </c>
    </row>
    <row r="1019" spans="1:4" x14ac:dyDescent="0.3">
      <c r="A1019" s="245">
        <v>43598.208333330876</v>
      </c>
      <c r="B1019" s="244">
        <f t="shared" si="30"/>
        <v>2.3715376324420383</v>
      </c>
      <c r="C1019" s="40">
        <v>74745.796968572453</v>
      </c>
      <c r="D1019" s="191">
        <f t="shared" si="31"/>
        <v>5</v>
      </c>
    </row>
    <row r="1020" spans="1:4" x14ac:dyDescent="0.3">
      <c r="A1020" s="245">
        <v>43598.249999997541</v>
      </c>
      <c r="B1020" s="244">
        <f t="shared" si="30"/>
        <v>2.8026501071366248</v>
      </c>
      <c r="C1020" s="40">
        <v>88333.540659976003</v>
      </c>
      <c r="D1020" s="191">
        <f t="shared" si="31"/>
        <v>6</v>
      </c>
    </row>
    <row r="1021" spans="1:4" x14ac:dyDescent="0.3">
      <c r="A1021" s="245">
        <v>43598.291666664205</v>
      </c>
      <c r="B1021" s="244">
        <f t="shared" si="30"/>
        <v>3.272363442820319</v>
      </c>
      <c r="C1021" s="40">
        <v>103137.9009796946</v>
      </c>
      <c r="D1021" s="191">
        <f t="shared" si="31"/>
        <v>7</v>
      </c>
    </row>
    <row r="1022" spans="1:4" x14ac:dyDescent="0.3">
      <c r="A1022" s="245">
        <v>43598.333333330869</v>
      </c>
      <c r="B1022" s="244">
        <f t="shared" si="30"/>
        <v>3.9202489910362246</v>
      </c>
      <c r="C1022" s="40">
        <v>123557.86859199515</v>
      </c>
      <c r="D1022" s="191">
        <f t="shared" si="31"/>
        <v>8</v>
      </c>
    </row>
    <row r="1023" spans="1:4" x14ac:dyDescent="0.3">
      <c r="A1023" s="245">
        <v>43598.374999997533</v>
      </c>
      <c r="B1023" s="244">
        <f t="shared" si="30"/>
        <v>4.2077199717303113</v>
      </c>
      <c r="C1023" s="40">
        <v>132618.33942888025</v>
      </c>
      <c r="D1023" s="191">
        <f t="shared" si="31"/>
        <v>9</v>
      </c>
    </row>
    <row r="1024" spans="1:4" x14ac:dyDescent="0.3">
      <c r="A1024" s="245">
        <v>43598.416666664198</v>
      </c>
      <c r="B1024" s="244">
        <f t="shared" si="30"/>
        <v>4.2124351892852863</v>
      </c>
      <c r="C1024" s="40">
        <v>132766.95300734745</v>
      </c>
      <c r="D1024" s="191">
        <f t="shared" si="31"/>
        <v>10</v>
      </c>
    </row>
    <row r="1025" spans="1:4" x14ac:dyDescent="0.3">
      <c r="A1025" s="245">
        <v>43598.458333330862</v>
      </c>
      <c r="B1025" s="244">
        <f t="shared" si="30"/>
        <v>4.2212076036818296</v>
      </c>
      <c r="C1025" s="40">
        <v>133043.44075792679</v>
      </c>
      <c r="D1025" s="191">
        <f t="shared" si="31"/>
        <v>11</v>
      </c>
    </row>
    <row r="1026" spans="1:4" x14ac:dyDescent="0.3">
      <c r="A1026" s="245">
        <v>43598.499999997526</v>
      </c>
      <c r="B1026" s="244">
        <f t="shared" si="30"/>
        <v>4.1816279334398576</v>
      </c>
      <c r="C1026" s="40">
        <v>131795.97415418451</v>
      </c>
      <c r="D1026" s="191">
        <f t="shared" si="31"/>
        <v>12</v>
      </c>
    </row>
    <row r="1027" spans="1:4" x14ac:dyDescent="0.3">
      <c r="A1027" s="245">
        <v>43598.54166666419</v>
      </c>
      <c r="B1027" s="244">
        <f t="shared" si="30"/>
        <v>4.1496294407681082</v>
      </c>
      <c r="C1027" s="40">
        <v>130787.45006254694</v>
      </c>
      <c r="D1027" s="191">
        <f t="shared" si="31"/>
        <v>13</v>
      </c>
    </row>
    <row r="1028" spans="1:4" x14ac:dyDescent="0.3">
      <c r="A1028" s="245">
        <v>43598.583333330855</v>
      </c>
      <c r="B1028" s="244">
        <f t="shared" si="30"/>
        <v>3.9029129364053254</v>
      </c>
      <c r="C1028" s="40">
        <v>123011.4732061699</v>
      </c>
      <c r="D1028" s="191">
        <f t="shared" si="31"/>
        <v>14</v>
      </c>
    </row>
    <row r="1029" spans="1:4" x14ac:dyDescent="0.3">
      <c r="A1029" s="245">
        <v>43598.624999997519</v>
      </c>
      <c r="B1029" s="244">
        <f t="shared" si="30"/>
        <v>3.8324102057350298</v>
      </c>
      <c r="C1029" s="40">
        <v>120789.37783634631</v>
      </c>
      <c r="D1029" s="191">
        <f t="shared" si="31"/>
        <v>15</v>
      </c>
    </row>
    <row r="1030" spans="1:4" x14ac:dyDescent="0.3">
      <c r="A1030" s="245">
        <v>43598.666666664183</v>
      </c>
      <c r="B1030" s="244">
        <f t="shared" si="30"/>
        <v>3.5540274810124641</v>
      </c>
      <c r="C1030" s="40">
        <v>112015.34940136661</v>
      </c>
      <c r="D1030" s="191">
        <f t="shared" si="31"/>
        <v>16</v>
      </c>
    </row>
    <row r="1031" spans="1:4" x14ac:dyDescent="0.3">
      <c r="A1031" s="245">
        <v>43598.708333330847</v>
      </c>
      <c r="B1031" s="244">
        <f t="shared" ref="B1031:B1094" si="32">C1031/$B$4</f>
        <v>3.1130998260291878</v>
      </c>
      <c r="C1031" s="40">
        <v>98118.25220739482</v>
      </c>
      <c r="D1031" s="191">
        <f t="shared" ref="D1031:D1094" si="33">HOUR(A1031)</f>
        <v>17</v>
      </c>
    </row>
    <row r="1032" spans="1:4" x14ac:dyDescent="0.3">
      <c r="A1032" s="245">
        <v>43598.749999997512</v>
      </c>
      <c r="B1032" s="244">
        <f t="shared" si="32"/>
        <v>2.7771196802222957</v>
      </c>
      <c r="C1032" s="40">
        <v>87528.876175400903</v>
      </c>
      <c r="D1032" s="191">
        <f t="shared" si="33"/>
        <v>18</v>
      </c>
    </row>
    <row r="1033" spans="1:4" x14ac:dyDescent="0.3">
      <c r="A1033" s="245">
        <v>43598.791666664176</v>
      </c>
      <c r="B1033" s="244">
        <f t="shared" si="32"/>
        <v>2.6236704025438615</v>
      </c>
      <c r="C1033" s="40">
        <v>82692.482943674826</v>
      </c>
      <c r="D1033" s="191">
        <f t="shared" si="33"/>
        <v>19</v>
      </c>
    </row>
    <row r="1034" spans="1:4" x14ac:dyDescent="0.3">
      <c r="A1034" s="245">
        <v>43598.83333333084</v>
      </c>
      <c r="B1034" s="244">
        <f t="shared" si="32"/>
        <v>2.6577253716827336</v>
      </c>
      <c r="C1034" s="40">
        <v>83765.822777799243</v>
      </c>
      <c r="D1034" s="191">
        <f t="shared" si="33"/>
        <v>20</v>
      </c>
    </row>
    <row r="1035" spans="1:4" x14ac:dyDescent="0.3">
      <c r="A1035" s="245">
        <v>43598.874999997504</v>
      </c>
      <c r="B1035" s="244">
        <f t="shared" si="32"/>
        <v>2.5539903609979948</v>
      </c>
      <c r="C1035" s="40">
        <v>80496.316976539863</v>
      </c>
      <c r="D1035" s="191">
        <f t="shared" si="33"/>
        <v>21</v>
      </c>
    </row>
    <row r="1036" spans="1:4" x14ac:dyDescent="0.3">
      <c r="A1036" s="245">
        <v>43598.916666664169</v>
      </c>
      <c r="B1036" s="244">
        <f t="shared" si="32"/>
        <v>2.3787971697096384</v>
      </c>
      <c r="C1036" s="40">
        <v>74974.60206585066</v>
      </c>
      <c r="D1036" s="191">
        <f t="shared" si="33"/>
        <v>22</v>
      </c>
    </row>
    <row r="1037" spans="1:4" x14ac:dyDescent="0.3">
      <c r="A1037" s="245">
        <v>43598.958333330833</v>
      </c>
      <c r="B1037" s="244">
        <f t="shared" si="32"/>
        <v>2.2316394730893068</v>
      </c>
      <c r="C1037" s="40">
        <v>70336.506020703921</v>
      </c>
      <c r="D1037" s="191">
        <f t="shared" si="33"/>
        <v>23</v>
      </c>
    </row>
    <row r="1038" spans="1:4" x14ac:dyDescent="0.3">
      <c r="A1038" s="245">
        <v>43598.999999997497</v>
      </c>
      <c r="B1038" s="244">
        <f t="shared" si="32"/>
        <v>2.1853337648752942</v>
      </c>
      <c r="C1038" s="40">
        <v>68877.04907711476</v>
      </c>
      <c r="D1038" s="191">
        <f t="shared" si="33"/>
        <v>0</v>
      </c>
    </row>
    <row r="1039" spans="1:4" x14ac:dyDescent="0.3">
      <c r="A1039" s="245">
        <v>43599.041666664161</v>
      </c>
      <c r="B1039" s="244">
        <f t="shared" si="32"/>
        <v>2.1827576013527588</v>
      </c>
      <c r="C1039" s="40">
        <v>68795.853909482103</v>
      </c>
      <c r="D1039" s="191">
        <f t="shared" si="33"/>
        <v>1</v>
      </c>
    </row>
    <row r="1040" spans="1:4" x14ac:dyDescent="0.3">
      <c r="A1040" s="245">
        <v>43599.083333330826</v>
      </c>
      <c r="B1040" s="244">
        <f t="shared" si="32"/>
        <v>2.1612116587552652</v>
      </c>
      <c r="C1040" s="40">
        <v>68116.771853663988</v>
      </c>
      <c r="D1040" s="191">
        <f t="shared" si="33"/>
        <v>2</v>
      </c>
    </row>
    <row r="1041" spans="1:4" x14ac:dyDescent="0.3">
      <c r="A1041" s="245">
        <v>43599.12499999749</v>
      </c>
      <c r="B1041" s="244">
        <f t="shared" si="32"/>
        <v>2.0400645979714178</v>
      </c>
      <c r="C1041" s="40">
        <v>64298.475451863123</v>
      </c>
      <c r="D1041" s="191">
        <f t="shared" si="33"/>
        <v>3</v>
      </c>
    </row>
    <row r="1042" spans="1:4" x14ac:dyDescent="0.3">
      <c r="A1042" s="245">
        <v>43599.166666664154</v>
      </c>
      <c r="B1042" s="244">
        <f t="shared" si="32"/>
        <v>2.1959910906525915</v>
      </c>
      <c r="C1042" s="40">
        <v>69212.945205382188</v>
      </c>
      <c r="D1042" s="191">
        <f t="shared" si="33"/>
        <v>4</v>
      </c>
    </row>
    <row r="1043" spans="1:4" x14ac:dyDescent="0.3">
      <c r="A1043" s="245">
        <v>43599.208333330818</v>
      </c>
      <c r="B1043" s="244">
        <f t="shared" si="32"/>
        <v>2.546137603648992</v>
      </c>
      <c r="C1043" s="40">
        <v>80248.814850314855</v>
      </c>
      <c r="D1043" s="191">
        <f t="shared" si="33"/>
        <v>5</v>
      </c>
    </row>
    <row r="1044" spans="1:4" x14ac:dyDescent="0.3">
      <c r="A1044" s="245">
        <v>43599.249999997483</v>
      </c>
      <c r="B1044" s="244">
        <f t="shared" si="32"/>
        <v>3.0427484849615118</v>
      </c>
      <c r="C1044" s="40">
        <v>95900.928314247692</v>
      </c>
      <c r="D1044" s="191">
        <f t="shared" si="33"/>
        <v>6</v>
      </c>
    </row>
    <row r="1045" spans="1:4" x14ac:dyDescent="0.3">
      <c r="A1045" s="245">
        <v>43599.291666664147</v>
      </c>
      <c r="B1045" s="244">
        <f t="shared" si="32"/>
        <v>3.3792660478956096</v>
      </c>
      <c r="C1045" s="40">
        <v>106507.24258535198</v>
      </c>
      <c r="D1045" s="191">
        <f t="shared" si="33"/>
        <v>7</v>
      </c>
    </row>
    <row r="1046" spans="1:4" x14ac:dyDescent="0.3">
      <c r="A1046" s="245">
        <v>43599.333333330811</v>
      </c>
      <c r="B1046" s="244">
        <f t="shared" si="32"/>
        <v>3.8541623088369388</v>
      </c>
      <c r="C1046" s="40">
        <v>121474.95763059167</v>
      </c>
      <c r="D1046" s="191">
        <f t="shared" si="33"/>
        <v>8</v>
      </c>
    </row>
    <row r="1047" spans="1:4" x14ac:dyDescent="0.3">
      <c r="A1047" s="245">
        <v>43599.374999997475</v>
      </c>
      <c r="B1047" s="244">
        <f t="shared" si="32"/>
        <v>4.1612844368920401</v>
      </c>
      <c r="C1047" s="40">
        <v>131154.79062760129</v>
      </c>
      <c r="D1047" s="191">
        <f t="shared" si="33"/>
        <v>9</v>
      </c>
    </row>
    <row r="1048" spans="1:4" x14ac:dyDescent="0.3">
      <c r="A1048" s="245">
        <v>43599.416666664139</v>
      </c>
      <c r="B1048" s="244">
        <f t="shared" si="32"/>
        <v>4.1869198835449293</v>
      </c>
      <c r="C1048" s="40">
        <v>131962.76510985414</v>
      </c>
      <c r="D1048" s="191">
        <f t="shared" si="33"/>
        <v>10</v>
      </c>
    </row>
    <row r="1049" spans="1:4" x14ac:dyDescent="0.3">
      <c r="A1049" s="245">
        <v>43599.458333330804</v>
      </c>
      <c r="B1049" s="244">
        <f t="shared" si="32"/>
        <v>4.1944166575286559</v>
      </c>
      <c r="C1049" s="40">
        <v>132199.04740132674</v>
      </c>
      <c r="D1049" s="191">
        <f t="shared" si="33"/>
        <v>11</v>
      </c>
    </row>
    <row r="1050" spans="1:4" x14ac:dyDescent="0.3">
      <c r="A1050" s="245">
        <v>43599.499999997468</v>
      </c>
      <c r="B1050" s="244">
        <f t="shared" si="32"/>
        <v>4.2529094802079221</v>
      </c>
      <c r="C1050" s="40">
        <v>134042.61614267583</v>
      </c>
      <c r="D1050" s="191">
        <f t="shared" si="33"/>
        <v>12</v>
      </c>
    </row>
    <row r="1051" spans="1:4" x14ac:dyDescent="0.3">
      <c r="A1051" s="245">
        <v>43599.541666664132</v>
      </c>
      <c r="B1051" s="244">
        <f t="shared" si="32"/>
        <v>4.2599623823239048</v>
      </c>
      <c r="C1051" s="40">
        <v>134264.90854166154</v>
      </c>
      <c r="D1051" s="191">
        <f t="shared" si="33"/>
        <v>13</v>
      </c>
    </row>
    <row r="1052" spans="1:4" x14ac:dyDescent="0.3">
      <c r="A1052" s="245">
        <v>43599.583333330796</v>
      </c>
      <c r="B1052" s="244">
        <f t="shared" si="32"/>
        <v>4.2511546290967175</v>
      </c>
      <c r="C1052" s="40">
        <v>133987.30698667769</v>
      </c>
      <c r="D1052" s="191">
        <f t="shared" si="33"/>
        <v>14</v>
      </c>
    </row>
    <row r="1053" spans="1:4" x14ac:dyDescent="0.3">
      <c r="A1053" s="245">
        <v>43599.624999997461</v>
      </c>
      <c r="B1053" s="244">
        <f t="shared" si="32"/>
        <v>4.1673482486832123</v>
      </c>
      <c r="C1053" s="40">
        <v>131345.90901374802</v>
      </c>
      <c r="D1053" s="191">
        <f t="shared" si="33"/>
        <v>15</v>
      </c>
    </row>
    <row r="1054" spans="1:4" x14ac:dyDescent="0.3">
      <c r="A1054" s="245">
        <v>43599.666666664125</v>
      </c>
      <c r="B1054" s="244">
        <f t="shared" si="32"/>
        <v>3.6481817565023347</v>
      </c>
      <c r="C1054" s="40">
        <v>114982.89090828423</v>
      </c>
      <c r="D1054" s="191">
        <f t="shared" si="33"/>
        <v>16</v>
      </c>
    </row>
    <row r="1055" spans="1:4" x14ac:dyDescent="0.3">
      <c r="A1055" s="245">
        <v>43599.708333330789</v>
      </c>
      <c r="B1055" s="244">
        <f t="shared" si="32"/>
        <v>3.3271605020839354</v>
      </c>
      <c r="C1055" s="40">
        <v>104864.98715794575</v>
      </c>
      <c r="D1055" s="191">
        <f t="shared" si="33"/>
        <v>17</v>
      </c>
    </row>
    <row r="1056" spans="1:4" x14ac:dyDescent="0.3">
      <c r="A1056" s="245">
        <v>43599.749999997453</v>
      </c>
      <c r="B1056" s="244">
        <f t="shared" si="32"/>
        <v>2.9358390737298548</v>
      </c>
      <c r="C1056" s="40">
        <v>92531.372193089934</v>
      </c>
      <c r="D1056" s="191">
        <f t="shared" si="33"/>
        <v>18</v>
      </c>
    </row>
    <row r="1057" spans="1:4" x14ac:dyDescent="0.3">
      <c r="A1057" s="245">
        <v>43599.791666664118</v>
      </c>
      <c r="B1057" s="244">
        <f t="shared" si="32"/>
        <v>2.7722226834372581</v>
      </c>
      <c r="C1057" s="40">
        <v>87374.533304158642</v>
      </c>
      <c r="D1057" s="191">
        <f t="shared" si="33"/>
        <v>19</v>
      </c>
    </row>
    <row r="1058" spans="1:4" x14ac:dyDescent="0.3">
      <c r="A1058" s="245">
        <v>43599.833333330782</v>
      </c>
      <c r="B1058" s="244">
        <f t="shared" si="32"/>
        <v>2.7189827416119274</v>
      </c>
      <c r="C1058" s="40">
        <v>85696.524139194633</v>
      </c>
      <c r="D1058" s="191">
        <f t="shared" si="33"/>
        <v>20</v>
      </c>
    </row>
    <row r="1059" spans="1:4" x14ac:dyDescent="0.3">
      <c r="A1059" s="245">
        <v>43599.874999997446</v>
      </c>
      <c r="B1059" s="244">
        <f t="shared" si="32"/>
        <v>2.5931403850788031</v>
      </c>
      <c r="C1059" s="40">
        <v>81730.242051658963</v>
      </c>
      <c r="D1059" s="191">
        <f t="shared" si="33"/>
        <v>21</v>
      </c>
    </row>
    <row r="1060" spans="1:4" x14ac:dyDescent="0.3">
      <c r="A1060" s="245">
        <v>43599.91666666411</v>
      </c>
      <c r="B1060" s="244">
        <f t="shared" si="32"/>
        <v>2.4189308907181668</v>
      </c>
      <c r="C1060" s="40">
        <v>76239.53116546094</v>
      </c>
      <c r="D1060" s="191">
        <f t="shared" si="33"/>
        <v>22</v>
      </c>
    </row>
    <row r="1061" spans="1:4" x14ac:dyDescent="0.3">
      <c r="A1061" s="245">
        <v>43599.958333330775</v>
      </c>
      <c r="B1061" s="244">
        <f t="shared" si="32"/>
        <v>2.208729948855388</v>
      </c>
      <c r="C1061" s="40">
        <v>69614.446786386907</v>
      </c>
      <c r="D1061" s="191">
        <f t="shared" si="33"/>
        <v>23</v>
      </c>
    </row>
    <row r="1062" spans="1:4" x14ac:dyDescent="0.3">
      <c r="A1062" s="245">
        <v>43599.999999997439</v>
      </c>
      <c r="B1062" s="244">
        <f t="shared" si="32"/>
        <v>2.1855989127083255</v>
      </c>
      <c r="C1062" s="40">
        <v>68885.405970053456</v>
      </c>
      <c r="D1062" s="191">
        <f t="shared" si="33"/>
        <v>0</v>
      </c>
    </row>
    <row r="1063" spans="1:4" x14ac:dyDescent="0.3">
      <c r="A1063" s="245">
        <v>43600.041666664103</v>
      </c>
      <c r="B1063" s="244">
        <f t="shared" si="32"/>
        <v>2.1549370037450304</v>
      </c>
      <c r="C1063" s="40">
        <v>67919.008139933707</v>
      </c>
      <c r="D1063" s="191">
        <f t="shared" si="33"/>
        <v>1</v>
      </c>
    </row>
    <row r="1064" spans="1:4" x14ac:dyDescent="0.3">
      <c r="A1064" s="245">
        <v>43600.083333330767</v>
      </c>
      <c r="B1064" s="244">
        <f t="shared" si="32"/>
        <v>2.044633323495344</v>
      </c>
      <c r="C1064" s="40">
        <v>64442.471914641101</v>
      </c>
      <c r="D1064" s="191">
        <f t="shared" si="33"/>
        <v>2</v>
      </c>
    </row>
    <row r="1065" spans="1:4" x14ac:dyDescent="0.3">
      <c r="A1065" s="245">
        <v>43600.124999997432</v>
      </c>
      <c r="B1065" s="244">
        <f t="shared" si="32"/>
        <v>2.0382542576187359</v>
      </c>
      <c r="C1065" s="40">
        <v>64241.417393582924</v>
      </c>
      <c r="D1065" s="191">
        <f t="shared" si="33"/>
        <v>3</v>
      </c>
    </row>
    <row r="1066" spans="1:4" x14ac:dyDescent="0.3">
      <c r="A1066" s="245">
        <v>43600.166666664096</v>
      </c>
      <c r="B1066" s="244">
        <f t="shared" si="32"/>
        <v>2.2050911723442086</v>
      </c>
      <c r="C1066" s="40">
        <v>69499.760328707314</v>
      </c>
      <c r="D1066" s="191">
        <f t="shared" si="33"/>
        <v>4</v>
      </c>
    </row>
    <row r="1067" spans="1:4" x14ac:dyDescent="0.3">
      <c r="A1067" s="245">
        <v>43600.20833333076</v>
      </c>
      <c r="B1067" s="244">
        <f t="shared" si="32"/>
        <v>2.5169170251022064</v>
      </c>
      <c r="C1067" s="40">
        <v>79327.844674052787</v>
      </c>
      <c r="D1067" s="191">
        <f t="shared" si="33"/>
        <v>5</v>
      </c>
    </row>
    <row r="1068" spans="1:4" x14ac:dyDescent="0.3">
      <c r="A1068" s="245">
        <v>43600.249999997424</v>
      </c>
      <c r="B1068" s="244">
        <f t="shared" si="32"/>
        <v>2.9471377381213797</v>
      </c>
      <c r="C1068" s="40">
        <v>92887.481943604551</v>
      </c>
      <c r="D1068" s="191">
        <f t="shared" si="33"/>
        <v>6</v>
      </c>
    </row>
    <row r="1069" spans="1:4" x14ac:dyDescent="0.3">
      <c r="A1069" s="245">
        <v>43600.291666664089</v>
      </c>
      <c r="B1069" s="244">
        <f t="shared" si="32"/>
        <v>3.4257746970084852</v>
      </c>
      <c r="C1069" s="40">
        <v>107973.09579228335</v>
      </c>
      <c r="D1069" s="191">
        <f t="shared" si="33"/>
        <v>7</v>
      </c>
    </row>
    <row r="1070" spans="1:4" x14ac:dyDescent="0.3">
      <c r="A1070" s="245">
        <v>43600.333333330753</v>
      </c>
      <c r="B1070" s="244">
        <f t="shared" si="32"/>
        <v>4.0275602511889383</v>
      </c>
      <c r="C1070" s="40">
        <v>126940.09013218505</v>
      </c>
      <c r="D1070" s="191">
        <f t="shared" si="33"/>
        <v>8</v>
      </c>
    </row>
    <row r="1071" spans="1:4" x14ac:dyDescent="0.3">
      <c r="A1071" s="245">
        <v>43600.374999997417</v>
      </c>
      <c r="B1071" s="244">
        <f t="shared" si="32"/>
        <v>4.2252797231607806</v>
      </c>
      <c r="C1071" s="40">
        <v>133171.78525967186</v>
      </c>
      <c r="D1071" s="191">
        <f t="shared" si="33"/>
        <v>9</v>
      </c>
    </row>
    <row r="1072" spans="1:4" x14ac:dyDescent="0.3">
      <c r="A1072" s="245">
        <v>43600.416666664081</v>
      </c>
      <c r="B1072" s="244">
        <f t="shared" si="32"/>
        <v>4.271743551590343</v>
      </c>
      <c r="C1072" s="40">
        <v>134636.22581447024</v>
      </c>
      <c r="D1072" s="191">
        <f t="shared" si="33"/>
        <v>10</v>
      </c>
    </row>
    <row r="1073" spans="1:4" x14ac:dyDescent="0.3">
      <c r="A1073" s="245">
        <v>43600.458333330746</v>
      </c>
      <c r="B1073" s="244">
        <f t="shared" si="32"/>
        <v>4.2804795799795965</v>
      </c>
      <c r="C1073" s="40">
        <v>134911.5667558756</v>
      </c>
      <c r="D1073" s="191">
        <f t="shared" si="33"/>
        <v>11</v>
      </c>
    </row>
    <row r="1074" spans="1:4" x14ac:dyDescent="0.3">
      <c r="A1074" s="245">
        <v>43600.49999999741</v>
      </c>
      <c r="B1074" s="244">
        <f t="shared" si="32"/>
        <v>4.329657215631185</v>
      </c>
      <c r="C1074" s="40">
        <v>136461.5407134986</v>
      </c>
      <c r="D1074" s="191">
        <f t="shared" si="33"/>
        <v>12</v>
      </c>
    </row>
    <row r="1075" spans="1:4" x14ac:dyDescent="0.3">
      <c r="A1075" s="245">
        <v>43600.541666664074</v>
      </c>
      <c r="B1075" s="244">
        <f t="shared" si="32"/>
        <v>4.3307391751971513</v>
      </c>
      <c r="C1075" s="40">
        <v>136495.64176630907</v>
      </c>
      <c r="D1075" s="191">
        <f t="shared" si="33"/>
        <v>13</v>
      </c>
    </row>
    <row r="1076" spans="1:4" x14ac:dyDescent="0.3">
      <c r="A1076" s="245">
        <v>43600.583333330738</v>
      </c>
      <c r="B1076" s="244">
        <f t="shared" si="32"/>
        <v>4.2802502381785832</v>
      </c>
      <c r="C1076" s="40">
        <v>134904.33839253004</v>
      </c>
      <c r="D1076" s="191">
        <f t="shared" si="33"/>
        <v>14</v>
      </c>
    </row>
    <row r="1077" spans="1:4" x14ac:dyDescent="0.3">
      <c r="A1077" s="245">
        <v>43600.624999997402</v>
      </c>
      <c r="B1077" s="244">
        <f t="shared" si="32"/>
        <v>4.1620822052744293</v>
      </c>
      <c r="C1077" s="40">
        <v>131179.93458176937</v>
      </c>
      <c r="D1077" s="191">
        <f t="shared" si="33"/>
        <v>15</v>
      </c>
    </row>
    <row r="1078" spans="1:4" x14ac:dyDescent="0.3">
      <c r="A1078" s="245">
        <v>43600.666666664067</v>
      </c>
      <c r="B1078" s="244">
        <f t="shared" si="32"/>
        <v>3.674030579763822</v>
      </c>
      <c r="C1078" s="40">
        <v>115797.59056514362</v>
      </c>
      <c r="D1078" s="191">
        <f t="shared" si="33"/>
        <v>16</v>
      </c>
    </row>
    <row r="1079" spans="1:4" x14ac:dyDescent="0.3">
      <c r="A1079" s="245">
        <v>43600.708333330731</v>
      </c>
      <c r="B1079" s="244">
        <f t="shared" si="32"/>
        <v>3.4119214485691396</v>
      </c>
      <c r="C1079" s="40">
        <v>107536.47101305256</v>
      </c>
      <c r="D1079" s="191">
        <f t="shared" si="33"/>
        <v>17</v>
      </c>
    </row>
    <row r="1080" spans="1:4" x14ac:dyDescent="0.3">
      <c r="A1080" s="245">
        <v>43600.749999997395</v>
      </c>
      <c r="B1080" s="244">
        <f t="shared" si="32"/>
        <v>3.1778770452717491</v>
      </c>
      <c r="C1080" s="40">
        <v>100159.89169540389</v>
      </c>
      <c r="D1080" s="191">
        <f t="shared" si="33"/>
        <v>18</v>
      </c>
    </row>
    <row r="1081" spans="1:4" x14ac:dyDescent="0.3">
      <c r="A1081" s="245">
        <v>43600.791666664059</v>
      </c>
      <c r="B1081" s="244">
        <f t="shared" si="32"/>
        <v>3.1240867506768901</v>
      </c>
      <c r="C1081" s="40">
        <v>98464.536587533672</v>
      </c>
      <c r="D1081" s="191">
        <f t="shared" si="33"/>
        <v>19</v>
      </c>
    </row>
    <row r="1082" spans="1:4" x14ac:dyDescent="0.3">
      <c r="A1082" s="245">
        <v>43600.833333330724</v>
      </c>
      <c r="B1082" s="244">
        <f t="shared" si="32"/>
        <v>2.8277041838223784</v>
      </c>
      <c r="C1082" s="40">
        <v>89123.191603553918</v>
      </c>
      <c r="D1082" s="191">
        <f t="shared" si="33"/>
        <v>20</v>
      </c>
    </row>
    <row r="1083" spans="1:4" x14ac:dyDescent="0.3">
      <c r="A1083" s="245">
        <v>43600.874999997388</v>
      </c>
      <c r="B1083" s="244">
        <f t="shared" si="32"/>
        <v>2.6441223173924469</v>
      </c>
      <c r="C1083" s="40">
        <v>83337.083583352112</v>
      </c>
      <c r="D1083" s="191">
        <f t="shared" si="33"/>
        <v>21</v>
      </c>
    </row>
    <row r="1084" spans="1:4" x14ac:dyDescent="0.3">
      <c r="A1084" s="245">
        <v>43600.916666664052</v>
      </c>
      <c r="B1084" s="244">
        <f t="shared" si="32"/>
        <v>2.443646965415045</v>
      </c>
      <c r="C1084" s="40">
        <v>77018.529008835059</v>
      </c>
      <c r="D1084" s="191">
        <f t="shared" si="33"/>
        <v>22</v>
      </c>
    </row>
    <row r="1085" spans="1:4" x14ac:dyDescent="0.3">
      <c r="A1085" s="245">
        <v>43600.958333330716</v>
      </c>
      <c r="B1085" s="244">
        <f t="shared" si="32"/>
        <v>2.265874585137253</v>
      </c>
      <c r="C1085" s="40">
        <v>71415.523574263512</v>
      </c>
      <c r="D1085" s="191">
        <f t="shared" si="33"/>
        <v>23</v>
      </c>
    </row>
    <row r="1086" spans="1:4" x14ac:dyDescent="0.3">
      <c r="A1086" s="245">
        <v>43600.999999997381</v>
      </c>
      <c r="B1086" s="244">
        <f t="shared" si="32"/>
        <v>2.191963855594929</v>
      </c>
      <c r="C1086" s="40">
        <v>69086.015364654842</v>
      </c>
      <c r="D1086" s="191">
        <f t="shared" si="33"/>
        <v>0</v>
      </c>
    </row>
    <row r="1087" spans="1:4" x14ac:dyDescent="0.3">
      <c r="A1087" s="245">
        <v>43601.041666664045</v>
      </c>
      <c r="B1087" s="244">
        <f t="shared" si="32"/>
        <v>2.0048429099311109</v>
      </c>
      <c r="C1087" s="40">
        <v>63188.363131848935</v>
      </c>
      <c r="D1087" s="191">
        <f t="shared" si="33"/>
        <v>1</v>
      </c>
    </row>
    <row r="1088" spans="1:4" x14ac:dyDescent="0.3">
      <c r="A1088" s="245">
        <v>43601.083333330709</v>
      </c>
      <c r="B1088" s="244">
        <f t="shared" si="32"/>
        <v>2.0120225872274395</v>
      </c>
      <c r="C1088" s="40">
        <v>63414.651213534853</v>
      </c>
      <c r="D1088" s="191">
        <f t="shared" si="33"/>
        <v>2</v>
      </c>
    </row>
    <row r="1089" spans="1:4" x14ac:dyDescent="0.3">
      <c r="A1089" s="245">
        <v>43601.124999997373</v>
      </c>
      <c r="B1089" s="244">
        <f t="shared" si="32"/>
        <v>2.0236729720951847</v>
      </c>
      <c r="C1089" s="40">
        <v>63781.846441650843</v>
      </c>
      <c r="D1089" s="191">
        <f t="shared" si="33"/>
        <v>3</v>
      </c>
    </row>
    <row r="1090" spans="1:4" x14ac:dyDescent="0.3">
      <c r="A1090" s="245">
        <v>43601.166666664038</v>
      </c>
      <c r="B1090" s="244">
        <f t="shared" si="32"/>
        <v>2.1212270807554452</v>
      </c>
      <c r="C1090" s="40">
        <v>66856.543422892224</v>
      </c>
      <c r="D1090" s="191">
        <f t="shared" si="33"/>
        <v>4</v>
      </c>
    </row>
    <row r="1091" spans="1:4" x14ac:dyDescent="0.3">
      <c r="A1091" s="245">
        <v>43601.208333330702</v>
      </c>
      <c r="B1091" s="244">
        <f t="shared" si="32"/>
        <v>2.4075174082115494</v>
      </c>
      <c r="C1091" s="40">
        <v>75879.802593384476</v>
      </c>
      <c r="D1091" s="191">
        <f t="shared" si="33"/>
        <v>5</v>
      </c>
    </row>
    <row r="1092" spans="1:4" x14ac:dyDescent="0.3">
      <c r="A1092" s="245">
        <v>43601.249999997366</v>
      </c>
      <c r="B1092" s="244">
        <f t="shared" si="32"/>
        <v>2.9345351627690985</v>
      </c>
      <c r="C1092" s="40">
        <v>92490.27570674094</v>
      </c>
      <c r="D1092" s="191">
        <f t="shared" si="33"/>
        <v>6</v>
      </c>
    </row>
    <row r="1093" spans="1:4" x14ac:dyDescent="0.3">
      <c r="A1093" s="245">
        <v>43601.29166666403</v>
      </c>
      <c r="B1093" s="244">
        <f t="shared" si="32"/>
        <v>3.3375831735813231</v>
      </c>
      <c r="C1093" s="40">
        <v>105193.48748488835</v>
      </c>
      <c r="D1093" s="191">
        <f t="shared" si="33"/>
        <v>7</v>
      </c>
    </row>
    <row r="1094" spans="1:4" x14ac:dyDescent="0.3">
      <c r="A1094" s="245">
        <v>43601.333333330695</v>
      </c>
      <c r="B1094" s="244">
        <f t="shared" si="32"/>
        <v>3.9236794125487924</v>
      </c>
      <c r="C1094" s="40">
        <v>123665.98814548121</v>
      </c>
      <c r="D1094" s="191">
        <f t="shared" si="33"/>
        <v>8</v>
      </c>
    </row>
    <row r="1095" spans="1:4" x14ac:dyDescent="0.3">
      <c r="A1095" s="245">
        <v>43601.374999997359</v>
      </c>
      <c r="B1095" s="244">
        <f t="shared" ref="B1095:B1158" si="34">C1095/$B$4</f>
        <v>4.2322073419139965</v>
      </c>
      <c r="C1095" s="40">
        <v>133390.12899485871</v>
      </c>
      <c r="D1095" s="191">
        <f t="shared" ref="D1095:D1158" si="35">HOUR(A1095)</f>
        <v>9</v>
      </c>
    </row>
    <row r="1096" spans="1:4" x14ac:dyDescent="0.3">
      <c r="A1096" s="245">
        <v>43601.416666664023</v>
      </c>
      <c r="B1096" s="244">
        <f t="shared" si="34"/>
        <v>4.371975866694461</v>
      </c>
      <c r="C1096" s="40">
        <v>137795.33413810571</v>
      </c>
      <c r="D1096" s="191">
        <f t="shared" si="35"/>
        <v>10</v>
      </c>
    </row>
    <row r="1097" spans="1:4" x14ac:dyDescent="0.3">
      <c r="A1097" s="245">
        <v>43601.458333330687</v>
      </c>
      <c r="B1097" s="244">
        <f t="shared" si="34"/>
        <v>4.5578125069322466</v>
      </c>
      <c r="C1097" s="40">
        <v>143652.50780910993</v>
      </c>
      <c r="D1097" s="191">
        <f t="shared" si="35"/>
        <v>11</v>
      </c>
    </row>
    <row r="1098" spans="1:4" x14ac:dyDescent="0.3">
      <c r="A1098" s="245">
        <v>43601.499999997352</v>
      </c>
      <c r="B1098" s="244">
        <f t="shared" si="34"/>
        <v>4.6424986030242357</v>
      </c>
      <c r="C1098" s="40">
        <v>146321.6325398167</v>
      </c>
      <c r="D1098" s="191">
        <f t="shared" si="35"/>
        <v>12</v>
      </c>
    </row>
    <row r="1099" spans="1:4" x14ac:dyDescent="0.3">
      <c r="A1099" s="245">
        <v>43601.541666664016</v>
      </c>
      <c r="B1099" s="244">
        <f t="shared" si="34"/>
        <v>4.6469114527604285</v>
      </c>
      <c r="C1099" s="40">
        <v>146460.71613095273</v>
      </c>
      <c r="D1099" s="191">
        <f t="shared" si="35"/>
        <v>13</v>
      </c>
    </row>
    <row r="1100" spans="1:4" x14ac:dyDescent="0.3">
      <c r="A1100" s="245">
        <v>43601.58333333068</v>
      </c>
      <c r="B1100" s="244">
        <f t="shared" si="34"/>
        <v>4.650977917048337</v>
      </c>
      <c r="C1100" s="40">
        <v>146588.88239316421</v>
      </c>
      <c r="D1100" s="191">
        <f t="shared" si="35"/>
        <v>14</v>
      </c>
    </row>
    <row r="1101" spans="1:4" x14ac:dyDescent="0.3">
      <c r="A1101" s="245">
        <v>43601.624999997344</v>
      </c>
      <c r="B1101" s="244">
        <f t="shared" si="34"/>
        <v>4.4599694449603193</v>
      </c>
      <c r="C1101" s="40">
        <v>140568.70363712788</v>
      </c>
      <c r="D1101" s="191">
        <f t="shared" si="35"/>
        <v>15</v>
      </c>
    </row>
    <row r="1102" spans="1:4" x14ac:dyDescent="0.3">
      <c r="A1102" s="245">
        <v>43601.666666664009</v>
      </c>
      <c r="B1102" s="244">
        <f t="shared" si="34"/>
        <v>4.082373635255629</v>
      </c>
      <c r="C1102" s="40">
        <v>128667.69083333452</v>
      </c>
      <c r="D1102" s="191">
        <f t="shared" si="35"/>
        <v>16</v>
      </c>
    </row>
    <row r="1103" spans="1:4" x14ac:dyDescent="0.3">
      <c r="A1103" s="245">
        <v>43601.708333330673</v>
      </c>
      <c r="B1103" s="244">
        <f t="shared" si="34"/>
        <v>3.6925970781051198</v>
      </c>
      <c r="C1103" s="40">
        <v>116382.76690662421</v>
      </c>
      <c r="D1103" s="191">
        <f t="shared" si="35"/>
        <v>17</v>
      </c>
    </row>
    <row r="1104" spans="1:4" x14ac:dyDescent="0.3">
      <c r="A1104" s="245">
        <v>43601.749999997337</v>
      </c>
      <c r="B1104" s="244">
        <f t="shared" si="34"/>
        <v>3.3820210144951361</v>
      </c>
      <c r="C1104" s="40">
        <v>106594.07324377648</v>
      </c>
      <c r="D1104" s="191">
        <f t="shared" si="35"/>
        <v>18</v>
      </c>
    </row>
    <row r="1105" spans="1:4" x14ac:dyDescent="0.3">
      <c r="A1105" s="245">
        <v>43601.791666664001</v>
      </c>
      <c r="B1105" s="244">
        <f t="shared" si="34"/>
        <v>3.2773793624921459</v>
      </c>
      <c r="C1105" s="40">
        <v>103295.99204612857</v>
      </c>
      <c r="D1105" s="191">
        <f t="shared" si="35"/>
        <v>19</v>
      </c>
    </row>
    <row r="1106" spans="1:4" x14ac:dyDescent="0.3">
      <c r="A1106" s="245">
        <v>43601.833333330665</v>
      </c>
      <c r="B1106" s="244">
        <f t="shared" si="34"/>
        <v>3.0396951341436429</v>
      </c>
      <c r="C1106" s="40">
        <v>95804.693223062888</v>
      </c>
      <c r="D1106" s="191">
        <f t="shared" si="35"/>
        <v>20</v>
      </c>
    </row>
    <row r="1107" spans="1:4" x14ac:dyDescent="0.3">
      <c r="A1107" s="245">
        <v>43601.87499999733</v>
      </c>
      <c r="B1107" s="244">
        <f t="shared" si="34"/>
        <v>2.8452688721536932</v>
      </c>
      <c r="C1107" s="40">
        <v>89676.79303490746</v>
      </c>
      <c r="D1107" s="191">
        <f t="shared" si="35"/>
        <v>21</v>
      </c>
    </row>
    <row r="1108" spans="1:4" x14ac:dyDescent="0.3">
      <c r="A1108" s="245">
        <v>43601.916666663994</v>
      </c>
      <c r="B1108" s="244">
        <f t="shared" si="34"/>
        <v>2.6427685058026071</v>
      </c>
      <c r="C1108" s="40">
        <v>83294.414335837937</v>
      </c>
      <c r="D1108" s="191">
        <f t="shared" si="35"/>
        <v>22</v>
      </c>
    </row>
    <row r="1109" spans="1:4" x14ac:dyDescent="0.3">
      <c r="A1109" s="245">
        <v>43601.958333330658</v>
      </c>
      <c r="B1109" s="244">
        <f t="shared" si="34"/>
        <v>2.419185895905525</v>
      </c>
      <c r="C1109" s="40">
        <v>76247.568383888123</v>
      </c>
      <c r="D1109" s="191">
        <f t="shared" si="35"/>
        <v>23</v>
      </c>
    </row>
    <row r="1110" spans="1:4" x14ac:dyDescent="0.3">
      <c r="A1110" s="245">
        <v>43601.999999997322</v>
      </c>
      <c r="B1110" s="244">
        <f t="shared" si="34"/>
        <v>2.2700512721409107</v>
      </c>
      <c r="C1110" s="40">
        <v>71547.163820872287</v>
      </c>
      <c r="D1110" s="191">
        <f t="shared" si="35"/>
        <v>0</v>
      </c>
    </row>
    <row r="1111" spans="1:4" x14ac:dyDescent="0.3">
      <c r="A1111" s="245">
        <v>43602.041666663987</v>
      </c>
      <c r="B1111" s="244">
        <f t="shared" si="34"/>
        <v>2.2652884325556082</v>
      </c>
      <c r="C1111" s="40">
        <v>71397.049297802165</v>
      </c>
      <c r="D1111" s="191">
        <f t="shared" si="35"/>
        <v>1</v>
      </c>
    </row>
    <row r="1112" spans="1:4" x14ac:dyDescent="0.3">
      <c r="A1112" s="245">
        <v>43602.083333330651</v>
      </c>
      <c r="B1112" s="244">
        <f t="shared" si="34"/>
        <v>2.2481624815993699</v>
      </c>
      <c r="C1112" s="40">
        <v>70857.275930701697</v>
      </c>
      <c r="D1112" s="191">
        <f t="shared" si="35"/>
        <v>2</v>
      </c>
    </row>
    <row r="1113" spans="1:4" x14ac:dyDescent="0.3">
      <c r="A1113" s="245">
        <v>43602.124999997315</v>
      </c>
      <c r="B1113" s="244">
        <f t="shared" si="34"/>
        <v>2.241290958424611</v>
      </c>
      <c r="C1113" s="40">
        <v>70640.700208242473</v>
      </c>
      <c r="D1113" s="191">
        <f t="shared" si="35"/>
        <v>3</v>
      </c>
    </row>
    <row r="1114" spans="1:4" x14ac:dyDescent="0.3">
      <c r="A1114" s="245">
        <v>43602.166666663979</v>
      </c>
      <c r="B1114" s="244">
        <f t="shared" si="34"/>
        <v>2.2962242652934024</v>
      </c>
      <c r="C1114" s="40">
        <v>72372.080619776942</v>
      </c>
      <c r="D1114" s="191">
        <f t="shared" si="35"/>
        <v>4</v>
      </c>
    </row>
    <row r="1115" spans="1:4" x14ac:dyDescent="0.3">
      <c r="A1115" s="245">
        <v>43602.208333330644</v>
      </c>
      <c r="B1115" s="244">
        <f t="shared" si="34"/>
        <v>2.5369675858273015</v>
      </c>
      <c r="C1115" s="40">
        <v>79959.795489659606</v>
      </c>
      <c r="D1115" s="191">
        <f t="shared" si="35"/>
        <v>5</v>
      </c>
    </row>
    <row r="1116" spans="1:4" x14ac:dyDescent="0.3">
      <c r="A1116" s="245">
        <v>43602.249999997308</v>
      </c>
      <c r="B1116" s="244">
        <f t="shared" si="34"/>
        <v>2.8971575109936962</v>
      </c>
      <c r="C1116" s="40">
        <v>91312.212018209306</v>
      </c>
      <c r="D1116" s="191">
        <f t="shared" si="35"/>
        <v>6</v>
      </c>
    </row>
    <row r="1117" spans="1:4" x14ac:dyDescent="0.3">
      <c r="A1117" s="245">
        <v>43602.291666663972</v>
      </c>
      <c r="B1117" s="244">
        <f t="shared" si="34"/>
        <v>3.3061119863457158</v>
      </c>
      <c r="C1117" s="40">
        <v>104201.58293347275</v>
      </c>
      <c r="D1117" s="191">
        <f t="shared" si="35"/>
        <v>7</v>
      </c>
    </row>
    <row r="1118" spans="1:4" x14ac:dyDescent="0.3">
      <c r="A1118" s="245">
        <v>43602.333333330636</v>
      </c>
      <c r="B1118" s="244">
        <f t="shared" si="34"/>
        <v>3.8148342887325826</v>
      </c>
      <c r="C1118" s="40">
        <v>120235.42250128016</v>
      </c>
      <c r="D1118" s="191">
        <f t="shared" si="35"/>
        <v>8</v>
      </c>
    </row>
    <row r="1119" spans="1:4" x14ac:dyDescent="0.3">
      <c r="A1119" s="245">
        <v>43602.374999997301</v>
      </c>
      <c r="B1119" s="244">
        <f t="shared" si="34"/>
        <v>4.1009399786381504</v>
      </c>
      <c r="C1119" s="40">
        <v>129252.86229084572</v>
      </c>
      <c r="D1119" s="191">
        <f t="shared" si="35"/>
        <v>9</v>
      </c>
    </row>
    <row r="1120" spans="1:4" x14ac:dyDescent="0.3">
      <c r="A1120" s="245">
        <v>43602.416666663965</v>
      </c>
      <c r="B1120" s="244">
        <f t="shared" si="34"/>
        <v>4.3239771897280281</v>
      </c>
      <c r="C1120" s="40">
        <v>136282.51843819261</v>
      </c>
      <c r="D1120" s="191">
        <f t="shared" si="35"/>
        <v>10</v>
      </c>
    </row>
    <row r="1121" spans="1:4" x14ac:dyDescent="0.3">
      <c r="A1121" s="245">
        <v>43602.458333330629</v>
      </c>
      <c r="B1121" s="244">
        <f t="shared" si="34"/>
        <v>4.5489338665397225</v>
      </c>
      <c r="C1121" s="40">
        <v>143372.67204219729</v>
      </c>
      <c r="D1121" s="191">
        <f t="shared" si="35"/>
        <v>11</v>
      </c>
    </row>
    <row r="1122" spans="1:4" x14ac:dyDescent="0.3">
      <c r="A1122" s="245">
        <v>43602.499999997293</v>
      </c>
      <c r="B1122" s="244">
        <f t="shared" si="34"/>
        <v>4.7310531116848447</v>
      </c>
      <c r="C1122" s="40">
        <v>149112.68136588222</v>
      </c>
      <c r="D1122" s="191">
        <f t="shared" si="35"/>
        <v>12</v>
      </c>
    </row>
    <row r="1123" spans="1:4" x14ac:dyDescent="0.3">
      <c r="A1123" s="245">
        <v>43602.541666663958</v>
      </c>
      <c r="B1123" s="244">
        <f t="shared" si="34"/>
        <v>5.0305071047457721</v>
      </c>
      <c r="C1123" s="40">
        <v>158550.83113865729</v>
      </c>
      <c r="D1123" s="191">
        <f t="shared" si="35"/>
        <v>13</v>
      </c>
    </row>
    <row r="1124" spans="1:4" x14ac:dyDescent="0.3">
      <c r="A1124" s="245">
        <v>43602.583333330622</v>
      </c>
      <c r="B1124" s="244">
        <f t="shared" si="34"/>
        <v>5.0659746677566853</v>
      </c>
      <c r="C1124" s="40">
        <v>159668.69291218265</v>
      </c>
      <c r="D1124" s="191">
        <f t="shared" si="35"/>
        <v>14</v>
      </c>
    </row>
    <row r="1125" spans="1:4" x14ac:dyDescent="0.3">
      <c r="A1125" s="245">
        <v>43602.624999997286</v>
      </c>
      <c r="B1125" s="244">
        <f t="shared" si="34"/>
        <v>4.9109439962846944</v>
      </c>
      <c r="C1125" s="40">
        <v>154782.45752834246</v>
      </c>
      <c r="D1125" s="191">
        <f t="shared" si="35"/>
        <v>15</v>
      </c>
    </row>
    <row r="1126" spans="1:4" x14ac:dyDescent="0.3">
      <c r="A1126" s="245">
        <v>43602.66666666395</v>
      </c>
      <c r="B1126" s="244">
        <f t="shared" si="34"/>
        <v>4.6543507516149516</v>
      </c>
      <c r="C1126" s="40">
        <v>146695.186929207</v>
      </c>
      <c r="D1126" s="191">
        <f t="shared" si="35"/>
        <v>16</v>
      </c>
    </row>
    <row r="1127" spans="1:4" x14ac:dyDescent="0.3">
      <c r="A1127" s="245">
        <v>43602.708333330615</v>
      </c>
      <c r="B1127" s="244">
        <f t="shared" si="34"/>
        <v>4.2794419880685588</v>
      </c>
      <c r="C1127" s="40">
        <v>134878.86407671179</v>
      </c>
      <c r="D1127" s="191">
        <f t="shared" si="35"/>
        <v>17</v>
      </c>
    </row>
    <row r="1128" spans="1:4" x14ac:dyDescent="0.3">
      <c r="A1128" s="245">
        <v>43602.749999997279</v>
      </c>
      <c r="B1128" s="244">
        <f t="shared" si="34"/>
        <v>3.9546819625632019</v>
      </c>
      <c r="C1128" s="40">
        <v>124643.12225340547</v>
      </c>
      <c r="D1128" s="191">
        <f t="shared" si="35"/>
        <v>18</v>
      </c>
    </row>
    <row r="1129" spans="1:4" x14ac:dyDescent="0.3">
      <c r="A1129" s="245">
        <v>43602.791666663943</v>
      </c>
      <c r="B1129" s="244">
        <f t="shared" si="34"/>
        <v>3.6360594004934814</v>
      </c>
      <c r="C1129" s="40">
        <v>114600.82015864765</v>
      </c>
      <c r="D1129" s="191">
        <f t="shared" si="35"/>
        <v>19</v>
      </c>
    </row>
    <row r="1130" spans="1:4" x14ac:dyDescent="0.3">
      <c r="A1130" s="245">
        <v>43602.833333330607</v>
      </c>
      <c r="B1130" s="244">
        <f t="shared" si="34"/>
        <v>3.3271520507850387</v>
      </c>
      <c r="C1130" s="40">
        <v>104864.72079106934</v>
      </c>
      <c r="D1130" s="191">
        <f t="shared" si="35"/>
        <v>20</v>
      </c>
    </row>
    <row r="1131" spans="1:4" x14ac:dyDescent="0.3">
      <c r="A1131" s="245">
        <v>43602.874999997272</v>
      </c>
      <c r="B1131" s="244">
        <f t="shared" si="34"/>
        <v>3.1796744745803078</v>
      </c>
      <c r="C1131" s="40">
        <v>100216.54282517092</v>
      </c>
      <c r="D1131" s="191">
        <f t="shared" si="35"/>
        <v>21</v>
      </c>
    </row>
    <row r="1132" spans="1:4" x14ac:dyDescent="0.3">
      <c r="A1132" s="245">
        <v>43602.916666663936</v>
      </c>
      <c r="B1132" s="244">
        <f t="shared" si="34"/>
        <v>2.9220396113807352</v>
      </c>
      <c r="C1132" s="40">
        <v>92096.442636454289</v>
      </c>
      <c r="D1132" s="191">
        <f t="shared" si="35"/>
        <v>22</v>
      </c>
    </row>
    <row r="1133" spans="1:4" x14ac:dyDescent="0.3">
      <c r="A1133" s="245">
        <v>43602.9583333306</v>
      </c>
      <c r="B1133" s="244">
        <f t="shared" si="34"/>
        <v>2.689076854347884</v>
      </c>
      <c r="C1133" s="40">
        <v>84753.954497024795</v>
      </c>
      <c r="D1133" s="191">
        <f t="shared" si="35"/>
        <v>23</v>
      </c>
    </row>
    <row r="1134" spans="1:4" x14ac:dyDescent="0.3">
      <c r="A1134" s="245">
        <v>43602.999999997264</v>
      </c>
      <c r="B1134" s="244">
        <f t="shared" si="34"/>
        <v>2.499358383076788</v>
      </c>
      <c r="C1134" s="40">
        <v>78774.433809337002</v>
      </c>
      <c r="D1134" s="191">
        <f t="shared" si="35"/>
        <v>0</v>
      </c>
    </row>
    <row r="1135" spans="1:4" x14ac:dyDescent="0.3">
      <c r="A1135" s="245">
        <v>43603.041666663928</v>
      </c>
      <c r="B1135" s="244">
        <f t="shared" si="34"/>
        <v>2.3810290194760686</v>
      </c>
      <c r="C1135" s="40">
        <v>75044.945199867958</v>
      </c>
      <c r="D1135" s="191">
        <f t="shared" si="35"/>
        <v>1</v>
      </c>
    </row>
    <row r="1136" spans="1:4" x14ac:dyDescent="0.3">
      <c r="A1136" s="245">
        <v>43603.083333330593</v>
      </c>
      <c r="B1136" s="244">
        <f t="shared" si="34"/>
        <v>2.2172412216368089</v>
      </c>
      <c r="C1136" s="40">
        <v>69882.703911452685</v>
      </c>
      <c r="D1136" s="191">
        <f t="shared" si="35"/>
        <v>2</v>
      </c>
    </row>
    <row r="1137" spans="1:4" x14ac:dyDescent="0.3">
      <c r="A1137" s="245">
        <v>43603.124999997257</v>
      </c>
      <c r="B1137" s="244">
        <f t="shared" si="34"/>
        <v>2.1783965766882818</v>
      </c>
      <c r="C1137" s="40">
        <v>68658.403733829487</v>
      </c>
      <c r="D1137" s="191">
        <f t="shared" si="35"/>
        <v>3</v>
      </c>
    </row>
    <row r="1138" spans="1:4" x14ac:dyDescent="0.3">
      <c r="A1138" s="245">
        <v>43603.166666663921</v>
      </c>
      <c r="B1138" s="244">
        <f t="shared" si="34"/>
        <v>2.1734651840510839</v>
      </c>
      <c r="C1138" s="40">
        <v>68502.976778848912</v>
      </c>
      <c r="D1138" s="191">
        <f t="shared" si="35"/>
        <v>4</v>
      </c>
    </row>
    <row r="1139" spans="1:4" x14ac:dyDescent="0.3">
      <c r="A1139" s="245">
        <v>43603.208333330585</v>
      </c>
      <c r="B1139" s="244">
        <f t="shared" si="34"/>
        <v>2.1753080836422432</v>
      </c>
      <c r="C1139" s="40">
        <v>68561.061034729952</v>
      </c>
      <c r="D1139" s="191">
        <f t="shared" si="35"/>
        <v>5</v>
      </c>
    </row>
    <row r="1140" spans="1:4" x14ac:dyDescent="0.3">
      <c r="A1140" s="245">
        <v>43603.24999999725</v>
      </c>
      <c r="B1140" s="244">
        <f t="shared" si="34"/>
        <v>2.2584309203322963</v>
      </c>
      <c r="C1140" s="40">
        <v>71180.915170583874</v>
      </c>
      <c r="D1140" s="191">
        <f t="shared" si="35"/>
        <v>6</v>
      </c>
    </row>
    <row r="1141" spans="1:4" x14ac:dyDescent="0.3">
      <c r="A1141" s="245">
        <v>43603.291666663914</v>
      </c>
      <c r="B1141" s="244">
        <f t="shared" si="34"/>
        <v>2.3371404643754552</v>
      </c>
      <c r="C1141" s="40">
        <v>73661.671755703195</v>
      </c>
      <c r="D1141" s="191">
        <f t="shared" si="35"/>
        <v>7</v>
      </c>
    </row>
    <row r="1142" spans="1:4" x14ac:dyDescent="0.3">
      <c r="A1142" s="245">
        <v>43603.333333330578</v>
      </c>
      <c r="B1142" s="244">
        <f t="shared" si="34"/>
        <v>2.7097243917451248</v>
      </c>
      <c r="C1142" s="40">
        <v>85404.720741288853</v>
      </c>
      <c r="D1142" s="191">
        <f t="shared" si="35"/>
        <v>8</v>
      </c>
    </row>
    <row r="1143" spans="1:4" x14ac:dyDescent="0.3">
      <c r="A1143" s="245">
        <v>43603.374999997242</v>
      </c>
      <c r="B1143" s="244">
        <f t="shared" si="34"/>
        <v>3.0455640575422165</v>
      </c>
      <c r="C1143" s="40">
        <v>95989.6691436525</v>
      </c>
      <c r="D1143" s="191">
        <f t="shared" si="35"/>
        <v>9</v>
      </c>
    </row>
    <row r="1144" spans="1:4" x14ac:dyDescent="0.3">
      <c r="A1144" s="245">
        <v>43603.416666663907</v>
      </c>
      <c r="B1144" s="244">
        <f t="shared" si="34"/>
        <v>3.3504327211183309</v>
      </c>
      <c r="C1144" s="40">
        <v>105598.47775710688</v>
      </c>
      <c r="D1144" s="191">
        <f t="shared" si="35"/>
        <v>10</v>
      </c>
    </row>
    <row r="1145" spans="1:4" x14ac:dyDescent="0.3">
      <c r="A1145" s="245">
        <v>43603.458333330571</v>
      </c>
      <c r="B1145" s="244">
        <f t="shared" si="34"/>
        <v>3.6534653547163107</v>
      </c>
      <c r="C1145" s="40">
        <v>115149.41863019885</v>
      </c>
      <c r="D1145" s="191">
        <f t="shared" si="35"/>
        <v>11</v>
      </c>
    </row>
    <row r="1146" spans="1:4" x14ac:dyDescent="0.3">
      <c r="A1146" s="245">
        <v>43603.499999997235</v>
      </c>
      <c r="B1146" s="244">
        <f t="shared" si="34"/>
        <v>3.710072504958859</v>
      </c>
      <c r="C1146" s="40">
        <v>116933.55500700265</v>
      </c>
      <c r="D1146" s="191">
        <f t="shared" si="35"/>
        <v>12</v>
      </c>
    </row>
    <row r="1147" spans="1:4" x14ac:dyDescent="0.3">
      <c r="A1147" s="245">
        <v>43603.541666663899</v>
      </c>
      <c r="B1147" s="244">
        <f t="shared" si="34"/>
        <v>3.763804288465642</v>
      </c>
      <c r="C1147" s="40">
        <v>118627.06597044524</v>
      </c>
      <c r="D1147" s="191">
        <f t="shared" si="35"/>
        <v>13</v>
      </c>
    </row>
    <row r="1148" spans="1:4" x14ac:dyDescent="0.3">
      <c r="A1148" s="245">
        <v>43603.583333330564</v>
      </c>
      <c r="B1148" s="244">
        <f t="shared" si="34"/>
        <v>3.9493035404160333</v>
      </c>
      <c r="C1148" s="40">
        <v>124473.60588380456</v>
      </c>
      <c r="D1148" s="191">
        <f t="shared" si="35"/>
        <v>14</v>
      </c>
    </row>
    <row r="1149" spans="1:4" x14ac:dyDescent="0.3">
      <c r="A1149" s="245">
        <v>43603.624999997228</v>
      </c>
      <c r="B1149" s="244">
        <f t="shared" si="34"/>
        <v>3.956282049850826</v>
      </c>
      <c r="C1149" s="40">
        <v>124693.5535844949</v>
      </c>
      <c r="D1149" s="191">
        <f t="shared" si="35"/>
        <v>15</v>
      </c>
    </row>
    <row r="1150" spans="1:4" x14ac:dyDescent="0.3">
      <c r="A1150" s="245">
        <v>43603.666666663892</v>
      </c>
      <c r="B1150" s="244">
        <f t="shared" si="34"/>
        <v>3.870803062750845</v>
      </c>
      <c r="C1150" s="40">
        <v>121999.43862403558</v>
      </c>
      <c r="D1150" s="191">
        <f t="shared" si="35"/>
        <v>16</v>
      </c>
    </row>
    <row r="1151" spans="1:4" x14ac:dyDescent="0.3">
      <c r="A1151" s="245">
        <v>43603.708333330556</v>
      </c>
      <c r="B1151" s="244">
        <f t="shared" si="34"/>
        <v>3.7968120173924689</v>
      </c>
      <c r="C1151" s="40">
        <v>119667.3990315815</v>
      </c>
      <c r="D1151" s="191">
        <f t="shared" si="35"/>
        <v>17</v>
      </c>
    </row>
    <row r="1152" spans="1:4" x14ac:dyDescent="0.3">
      <c r="A1152" s="245">
        <v>43603.749999997221</v>
      </c>
      <c r="B1152" s="244">
        <f t="shared" si="34"/>
        <v>3.6574871129521167</v>
      </c>
      <c r="C1152" s="40">
        <v>115276.17585320809</v>
      </c>
      <c r="D1152" s="191">
        <f t="shared" si="35"/>
        <v>18</v>
      </c>
    </row>
    <row r="1153" spans="1:4" x14ac:dyDescent="0.3">
      <c r="A1153" s="245">
        <v>43603.791666663885</v>
      </c>
      <c r="B1153" s="244">
        <f t="shared" si="34"/>
        <v>3.4935032866460176</v>
      </c>
      <c r="C1153" s="40">
        <v>110107.75616653253</v>
      </c>
      <c r="D1153" s="191">
        <f t="shared" si="35"/>
        <v>19</v>
      </c>
    </row>
    <row r="1154" spans="1:4" x14ac:dyDescent="0.3">
      <c r="A1154" s="245">
        <v>43603.833333330549</v>
      </c>
      <c r="B1154" s="244">
        <f t="shared" si="34"/>
        <v>3.4583186022883114</v>
      </c>
      <c r="C1154" s="40">
        <v>108998.81012349787</v>
      </c>
      <c r="D1154" s="191">
        <f t="shared" si="35"/>
        <v>20</v>
      </c>
    </row>
    <row r="1155" spans="1:4" x14ac:dyDescent="0.3">
      <c r="A1155" s="245">
        <v>43603.874999997213</v>
      </c>
      <c r="B1155" s="244">
        <f t="shared" si="34"/>
        <v>3.2881773530920109</v>
      </c>
      <c r="C1155" s="40">
        <v>103636.32162892965</v>
      </c>
      <c r="D1155" s="191">
        <f t="shared" si="35"/>
        <v>21</v>
      </c>
    </row>
    <row r="1156" spans="1:4" x14ac:dyDescent="0.3">
      <c r="A1156" s="245">
        <v>43603.916666663878</v>
      </c>
      <c r="B1156" s="244">
        <f t="shared" si="34"/>
        <v>3.001152928652544</v>
      </c>
      <c r="C1156" s="40">
        <v>94589.92529066783</v>
      </c>
      <c r="D1156" s="191">
        <f t="shared" si="35"/>
        <v>22</v>
      </c>
    </row>
    <row r="1157" spans="1:4" x14ac:dyDescent="0.3">
      <c r="A1157" s="245">
        <v>43603.958333330542</v>
      </c>
      <c r="B1157" s="244">
        <f t="shared" si="34"/>
        <v>2.7269164335886527</v>
      </c>
      <c r="C1157" s="40">
        <v>85946.577151886173</v>
      </c>
      <c r="D1157" s="191">
        <f t="shared" si="35"/>
        <v>23</v>
      </c>
    </row>
    <row r="1158" spans="1:4" x14ac:dyDescent="0.3">
      <c r="A1158" s="245">
        <v>43603.999999997206</v>
      </c>
      <c r="B1158" s="244">
        <f t="shared" si="34"/>
        <v>2.5677029846451291</v>
      </c>
      <c r="C1158" s="40">
        <v>80928.509562908279</v>
      </c>
      <c r="D1158" s="191">
        <f t="shared" si="35"/>
        <v>0</v>
      </c>
    </row>
    <row r="1159" spans="1:4" x14ac:dyDescent="0.3">
      <c r="A1159" s="245">
        <v>43604.04166666387</v>
      </c>
      <c r="B1159" s="244">
        <f t="shared" ref="B1159:B1222" si="36">C1159/$B$4</f>
        <v>2.46606844550297</v>
      </c>
      <c r="C1159" s="40">
        <v>77725.206134873835</v>
      </c>
      <c r="D1159" s="191">
        <f t="shared" ref="D1159:D1222" si="37">HOUR(A1159)</f>
        <v>1</v>
      </c>
    </row>
    <row r="1160" spans="1:4" x14ac:dyDescent="0.3">
      <c r="A1160" s="245">
        <v>43604.083333330535</v>
      </c>
      <c r="B1160" s="244">
        <f t="shared" si="36"/>
        <v>2.3611762446516691</v>
      </c>
      <c r="C1160" s="40">
        <v>74419.228173080017</v>
      </c>
      <c r="D1160" s="191">
        <f t="shared" si="37"/>
        <v>2</v>
      </c>
    </row>
    <row r="1161" spans="1:4" x14ac:dyDescent="0.3">
      <c r="A1161" s="245">
        <v>43604.124999997199</v>
      </c>
      <c r="B1161" s="244">
        <f t="shared" si="36"/>
        <v>2.3491821576630088</v>
      </c>
      <c r="C1161" s="40">
        <v>74041.200188782488</v>
      </c>
      <c r="D1161" s="191">
        <f t="shared" si="37"/>
        <v>3</v>
      </c>
    </row>
    <row r="1162" spans="1:4" x14ac:dyDescent="0.3">
      <c r="A1162" s="245">
        <v>43604.166666663863</v>
      </c>
      <c r="B1162" s="244">
        <f t="shared" si="36"/>
        <v>2.3644168868536033</v>
      </c>
      <c r="C1162" s="40">
        <v>74521.366288351725</v>
      </c>
      <c r="D1162" s="191">
        <f t="shared" si="37"/>
        <v>4</v>
      </c>
    </row>
    <row r="1163" spans="1:4" x14ac:dyDescent="0.3">
      <c r="A1163" s="245">
        <v>43604.208333330527</v>
      </c>
      <c r="B1163" s="244">
        <f t="shared" si="36"/>
        <v>2.3379002938755544</v>
      </c>
      <c r="C1163" s="40">
        <v>73685.619957396571</v>
      </c>
      <c r="D1163" s="191">
        <f t="shared" si="37"/>
        <v>5</v>
      </c>
    </row>
    <row r="1164" spans="1:4" x14ac:dyDescent="0.3">
      <c r="A1164" s="245">
        <v>43604.249999997191</v>
      </c>
      <c r="B1164" s="244">
        <f t="shared" si="36"/>
        <v>2.3452127916922976</v>
      </c>
      <c r="C1164" s="40">
        <v>73916.094257979596</v>
      </c>
      <c r="D1164" s="191">
        <f t="shared" si="37"/>
        <v>6</v>
      </c>
    </row>
    <row r="1165" spans="1:4" x14ac:dyDescent="0.3">
      <c r="A1165" s="245">
        <v>43604.291666663856</v>
      </c>
      <c r="B1165" s="244">
        <f t="shared" si="36"/>
        <v>2.3601355304763234</v>
      </c>
      <c r="C1165" s="40">
        <v>74386.427086819123</v>
      </c>
      <c r="D1165" s="191">
        <f t="shared" si="37"/>
        <v>7</v>
      </c>
    </row>
    <row r="1166" spans="1:4" x14ac:dyDescent="0.3">
      <c r="A1166" s="245">
        <v>43604.33333333052</v>
      </c>
      <c r="B1166" s="244">
        <f t="shared" si="36"/>
        <v>2.6682491494978531</v>
      </c>
      <c r="C1166" s="40">
        <v>84097.509759760098</v>
      </c>
      <c r="D1166" s="191">
        <f t="shared" si="37"/>
        <v>8</v>
      </c>
    </row>
    <row r="1167" spans="1:4" x14ac:dyDescent="0.3">
      <c r="A1167" s="245">
        <v>43604.374999997184</v>
      </c>
      <c r="B1167" s="244">
        <f t="shared" si="36"/>
        <v>3.0924447751770661</v>
      </c>
      <c r="C1167" s="40">
        <v>97467.249155093072</v>
      </c>
      <c r="D1167" s="191">
        <f t="shared" si="37"/>
        <v>9</v>
      </c>
    </row>
    <row r="1168" spans="1:4" x14ac:dyDescent="0.3">
      <c r="A1168" s="245">
        <v>43604.416666663848</v>
      </c>
      <c r="B1168" s="244">
        <f t="shared" si="36"/>
        <v>3.4135988329469384</v>
      </c>
      <c r="C1168" s="40">
        <v>107589.33858320033</v>
      </c>
      <c r="D1168" s="191">
        <f t="shared" si="37"/>
        <v>10</v>
      </c>
    </row>
    <row r="1169" spans="1:4" x14ac:dyDescent="0.3">
      <c r="A1169" s="245">
        <v>43604.458333330513</v>
      </c>
      <c r="B1169" s="244">
        <f t="shared" si="36"/>
        <v>3.5898156703081079</v>
      </c>
      <c r="C1169" s="40">
        <v>113143.31663004198</v>
      </c>
      <c r="D1169" s="191">
        <f t="shared" si="37"/>
        <v>11</v>
      </c>
    </row>
    <row r="1170" spans="1:4" x14ac:dyDescent="0.3">
      <c r="A1170" s="245">
        <v>43604.499999997177</v>
      </c>
      <c r="B1170" s="244">
        <f t="shared" si="36"/>
        <v>3.6179536140507875</v>
      </c>
      <c r="C1170" s="40">
        <v>114030.16447143075</v>
      </c>
      <c r="D1170" s="191">
        <f t="shared" si="37"/>
        <v>12</v>
      </c>
    </row>
    <row r="1171" spans="1:4" x14ac:dyDescent="0.3">
      <c r="A1171" s="245">
        <v>43604.541666663841</v>
      </c>
      <c r="B1171" s="244">
        <f t="shared" si="36"/>
        <v>3.7600319056614833</v>
      </c>
      <c r="C1171" s="40">
        <v>118508.1685279969</v>
      </c>
      <c r="D1171" s="191">
        <f t="shared" si="37"/>
        <v>13</v>
      </c>
    </row>
    <row r="1172" spans="1:4" x14ac:dyDescent="0.3">
      <c r="A1172" s="245">
        <v>43604.583333330505</v>
      </c>
      <c r="B1172" s="244">
        <f t="shared" si="36"/>
        <v>3.8176975846171617</v>
      </c>
      <c r="C1172" s="40">
        <v>120325.66746721364</v>
      </c>
      <c r="D1172" s="191">
        <f t="shared" si="37"/>
        <v>14</v>
      </c>
    </row>
    <row r="1173" spans="1:4" x14ac:dyDescent="0.3">
      <c r="A1173" s="245">
        <v>43604.62499999717</v>
      </c>
      <c r="B1173" s="244">
        <f t="shared" si="36"/>
        <v>3.7364528461572291</v>
      </c>
      <c r="C1173" s="40">
        <v>117765.00697310305</v>
      </c>
      <c r="D1173" s="191">
        <f t="shared" si="37"/>
        <v>15</v>
      </c>
    </row>
    <row r="1174" spans="1:4" x14ac:dyDescent="0.3">
      <c r="A1174" s="245">
        <v>43604.666666663834</v>
      </c>
      <c r="B1174" s="244">
        <f t="shared" si="36"/>
        <v>3.8441723609314469</v>
      </c>
      <c r="C1174" s="40">
        <v>121160.09582631088</v>
      </c>
      <c r="D1174" s="191">
        <f t="shared" si="37"/>
        <v>16</v>
      </c>
    </row>
    <row r="1175" spans="1:4" x14ac:dyDescent="0.3">
      <c r="A1175" s="245">
        <v>43604.708333330498</v>
      </c>
      <c r="B1175" s="244">
        <f t="shared" si="36"/>
        <v>3.8061811740781035</v>
      </c>
      <c r="C1175" s="40">
        <v>119962.69482356524</v>
      </c>
      <c r="D1175" s="191">
        <f t="shared" si="37"/>
        <v>17</v>
      </c>
    </row>
    <row r="1176" spans="1:4" x14ac:dyDescent="0.3">
      <c r="A1176" s="245">
        <v>43604.749999997162</v>
      </c>
      <c r="B1176" s="244">
        <f t="shared" si="36"/>
        <v>3.7108353987031273</v>
      </c>
      <c r="C1176" s="40">
        <v>116957.59978712235</v>
      </c>
      <c r="D1176" s="191">
        <f t="shared" si="37"/>
        <v>18</v>
      </c>
    </row>
    <row r="1177" spans="1:4" x14ac:dyDescent="0.3">
      <c r="A1177" s="245">
        <v>43604.791666663827</v>
      </c>
      <c r="B1177" s="244">
        <f t="shared" si="36"/>
        <v>3.5132945015668238</v>
      </c>
      <c r="C1177" s="40">
        <v>110731.53295674466</v>
      </c>
      <c r="D1177" s="191">
        <f t="shared" si="37"/>
        <v>19</v>
      </c>
    </row>
    <row r="1178" spans="1:4" x14ac:dyDescent="0.3">
      <c r="A1178" s="245">
        <v>43604.833333330491</v>
      </c>
      <c r="B1178" s="244">
        <f t="shared" si="36"/>
        <v>3.2774264530644195</v>
      </c>
      <c r="C1178" s="40">
        <v>103297.47624030965</v>
      </c>
      <c r="D1178" s="191">
        <f t="shared" si="37"/>
        <v>20</v>
      </c>
    </row>
    <row r="1179" spans="1:4" x14ac:dyDescent="0.3">
      <c r="A1179" s="245">
        <v>43604.874999997155</v>
      </c>
      <c r="B1179" s="244">
        <f t="shared" si="36"/>
        <v>3.1098467539418295</v>
      </c>
      <c r="C1179" s="40">
        <v>98015.722328703661</v>
      </c>
      <c r="D1179" s="191">
        <f t="shared" si="37"/>
        <v>21</v>
      </c>
    </row>
    <row r="1180" spans="1:4" x14ac:dyDescent="0.3">
      <c r="A1180" s="245">
        <v>43604.916666663819</v>
      </c>
      <c r="B1180" s="244">
        <f t="shared" si="36"/>
        <v>2.8692494077433333</v>
      </c>
      <c r="C1180" s="40">
        <v>90432.608257850021</v>
      </c>
      <c r="D1180" s="191">
        <f t="shared" si="37"/>
        <v>22</v>
      </c>
    </row>
    <row r="1181" spans="1:4" x14ac:dyDescent="0.3">
      <c r="A1181" s="245">
        <v>43604.958333330484</v>
      </c>
      <c r="B1181" s="244">
        <f t="shared" si="36"/>
        <v>2.7163371663669742</v>
      </c>
      <c r="C1181" s="40">
        <v>85613.141262440229</v>
      </c>
      <c r="D1181" s="191">
        <f t="shared" si="37"/>
        <v>23</v>
      </c>
    </row>
    <row r="1182" spans="1:4" x14ac:dyDescent="0.3">
      <c r="A1182" s="245">
        <v>43604.999999997148</v>
      </c>
      <c r="B1182" s="244">
        <f t="shared" si="36"/>
        <v>2.6118380286994243</v>
      </c>
      <c r="C1182" s="40">
        <v>82319.551812018341</v>
      </c>
      <c r="D1182" s="191">
        <f t="shared" si="37"/>
        <v>0</v>
      </c>
    </row>
    <row r="1183" spans="1:4" x14ac:dyDescent="0.3">
      <c r="A1183" s="245">
        <v>43605.041666663812</v>
      </c>
      <c r="B1183" s="244">
        <f t="shared" si="36"/>
        <v>2.5270458110279286</v>
      </c>
      <c r="C1183" s="40">
        <v>79647.082355962382</v>
      </c>
      <c r="D1183" s="191">
        <f t="shared" si="37"/>
        <v>1</v>
      </c>
    </row>
    <row r="1184" spans="1:4" x14ac:dyDescent="0.3">
      <c r="A1184" s="245">
        <v>43605.083333330476</v>
      </c>
      <c r="B1184" s="244">
        <f t="shared" si="36"/>
        <v>2.4346000522159392</v>
      </c>
      <c r="C1184" s="40">
        <v>76733.389642745256</v>
      </c>
      <c r="D1184" s="191">
        <f t="shared" si="37"/>
        <v>2</v>
      </c>
    </row>
    <row r="1185" spans="1:4" x14ac:dyDescent="0.3">
      <c r="A1185" s="245">
        <v>43605.124999997141</v>
      </c>
      <c r="B1185" s="244">
        <f t="shared" si="36"/>
        <v>2.4342933026502478</v>
      </c>
      <c r="C1185" s="40">
        <v>76723.721552117582</v>
      </c>
      <c r="D1185" s="191">
        <f t="shared" si="37"/>
        <v>3</v>
      </c>
    </row>
    <row r="1186" spans="1:4" x14ac:dyDescent="0.3">
      <c r="A1186" s="245">
        <v>43605.166666663805</v>
      </c>
      <c r="B1186" s="244">
        <f t="shared" si="36"/>
        <v>2.5633752725483205</v>
      </c>
      <c r="C1186" s="40">
        <v>80792.109328182341</v>
      </c>
      <c r="D1186" s="191">
        <f t="shared" si="37"/>
        <v>4</v>
      </c>
    </row>
    <row r="1187" spans="1:4" x14ac:dyDescent="0.3">
      <c r="A1187" s="245">
        <v>43605.208333330469</v>
      </c>
      <c r="B1187" s="244">
        <f t="shared" si="36"/>
        <v>2.7850421326853128</v>
      </c>
      <c r="C1187" s="40">
        <v>87778.574942645035</v>
      </c>
      <c r="D1187" s="191">
        <f t="shared" si="37"/>
        <v>5</v>
      </c>
    </row>
    <row r="1188" spans="1:4" x14ac:dyDescent="0.3">
      <c r="A1188" s="245">
        <v>43605.249999997133</v>
      </c>
      <c r="B1188" s="244">
        <f t="shared" si="36"/>
        <v>3.2172066689675352</v>
      </c>
      <c r="C1188" s="40">
        <v>101399.47736648955</v>
      </c>
      <c r="D1188" s="191">
        <f t="shared" si="37"/>
        <v>6</v>
      </c>
    </row>
    <row r="1189" spans="1:4" x14ac:dyDescent="0.3">
      <c r="A1189" s="245">
        <v>43605.291666663798</v>
      </c>
      <c r="B1189" s="244">
        <f t="shared" si="36"/>
        <v>3.643033320022389</v>
      </c>
      <c r="C1189" s="40">
        <v>114820.62319531551</v>
      </c>
      <c r="D1189" s="191">
        <f t="shared" si="37"/>
        <v>7</v>
      </c>
    </row>
    <row r="1190" spans="1:4" x14ac:dyDescent="0.3">
      <c r="A1190" s="245">
        <v>43605.333333330462</v>
      </c>
      <c r="B1190" s="244">
        <f t="shared" si="36"/>
        <v>4.3039850880487727</v>
      </c>
      <c r="C1190" s="40">
        <v>135652.41012675336</v>
      </c>
      <c r="D1190" s="191">
        <f t="shared" si="37"/>
        <v>8</v>
      </c>
    </row>
    <row r="1191" spans="1:4" x14ac:dyDescent="0.3">
      <c r="A1191" s="245">
        <v>43605.374999997126</v>
      </c>
      <c r="B1191" s="244">
        <f t="shared" si="36"/>
        <v>4.6170797361578479</v>
      </c>
      <c r="C1191" s="40">
        <v>145520.48418949102</v>
      </c>
      <c r="D1191" s="191">
        <f t="shared" si="37"/>
        <v>9</v>
      </c>
    </row>
    <row r="1192" spans="1:4" x14ac:dyDescent="0.3">
      <c r="A1192" s="245">
        <v>43605.41666666379</v>
      </c>
      <c r="B1192" s="244">
        <f t="shared" si="36"/>
        <v>4.9965725029905768</v>
      </c>
      <c r="C1192" s="40">
        <v>157481.28502717885</v>
      </c>
      <c r="D1192" s="191">
        <f t="shared" si="37"/>
        <v>10</v>
      </c>
    </row>
    <row r="1193" spans="1:4" x14ac:dyDescent="0.3">
      <c r="A1193" s="245">
        <v>43605.458333330454</v>
      </c>
      <c r="B1193" s="244">
        <f t="shared" si="36"/>
        <v>5.1515495431653315</v>
      </c>
      <c r="C1193" s="40">
        <v>162365.83006716808</v>
      </c>
      <c r="D1193" s="191">
        <f t="shared" si="37"/>
        <v>11</v>
      </c>
    </row>
    <row r="1194" spans="1:4" x14ac:dyDescent="0.3">
      <c r="A1194" s="245">
        <v>43605.499999997119</v>
      </c>
      <c r="B1194" s="244">
        <f t="shared" si="36"/>
        <v>5.1539589411337001</v>
      </c>
      <c r="C1194" s="40">
        <v>162441.76914099787</v>
      </c>
      <c r="D1194" s="191">
        <f t="shared" si="37"/>
        <v>12</v>
      </c>
    </row>
    <row r="1195" spans="1:4" x14ac:dyDescent="0.3">
      <c r="A1195" s="245">
        <v>43605.541666663783</v>
      </c>
      <c r="B1195" s="244">
        <f t="shared" si="36"/>
        <v>5.1660245383914098</v>
      </c>
      <c r="C1195" s="40">
        <v>162822.0509761213</v>
      </c>
      <c r="D1195" s="191">
        <f t="shared" si="37"/>
        <v>13</v>
      </c>
    </row>
    <row r="1196" spans="1:4" x14ac:dyDescent="0.3">
      <c r="A1196" s="245">
        <v>43605.583333330447</v>
      </c>
      <c r="B1196" s="244">
        <f t="shared" si="36"/>
        <v>5.0363098166263605</v>
      </c>
      <c r="C1196" s="40">
        <v>158733.72021372837</v>
      </c>
      <c r="D1196" s="191">
        <f t="shared" si="37"/>
        <v>14</v>
      </c>
    </row>
    <row r="1197" spans="1:4" x14ac:dyDescent="0.3">
      <c r="A1197" s="245">
        <v>43605.624999997111</v>
      </c>
      <c r="B1197" s="244">
        <f t="shared" si="36"/>
        <v>5.0581406948570136</v>
      </c>
      <c r="C1197" s="40">
        <v>159421.78283164845</v>
      </c>
      <c r="D1197" s="191">
        <f t="shared" si="37"/>
        <v>15</v>
      </c>
    </row>
    <row r="1198" spans="1:4" x14ac:dyDescent="0.3">
      <c r="A1198" s="245">
        <v>43605.666666663776</v>
      </c>
      <c r="B1198" s="244">
        <f t="shared" si="36"/>
        <v>4.8072480671660225</v>
      </c>
      <c r="C1198" s="40">
        <v>151514.18349450792</v>
      </c>
      <c r="D1198" s="191">
        <f t="shared" si="37"/>
        <v>16</v>
      </c>
    </row>
    <row r="1199" spans="1:4" x14ac:dyDescent="0.3">
      <c r="A1199" s="245">
        <v>43605.70833333044</v>
      </c>
      <c r="B1199" s="244">
        <f t="shared" si="36"/>
        <v>4.4197819983381441</v>
      </c>
      <c r="C1199" s="40">
        <v>139302.08122101496</v>
      </c>
      <c r="D1199" s="191">
        <f t="shared" si="37"/>
        <v>17</v>
      </c>
    </row>
    <row r="1200" spans="1:4" x14ac:dyDescent="0.3">
      <c r="A1200" s="245">
        <v>43605.749999997104</v>
      </c>
      <c r="B1200" s="244">
        <f t="shared" si="36"/>
        <v>3.9646892285546129</v>
      </c>
      <c r="C1200" s="40">
        <v>124958.52988673671</v>
      </c>
      <c r="D1200" s="191">
        <f t="shared" si="37"/>
        <v>18</v>
      </c>
    </row>
    <row r="1201" spans="1:4" x14ac:dyDescent="0.3">
      <c r="A1201" s="245">
        <v>43605.791666663768</v>
      </c>
      <c r="B1201" s="244">
        <f t="shared" si="36"/>
        <v>3.7162155235001193</v>
      </c>
      <c r="C1201" s="40">
        <v>117127.16982060626</v>
      </c>
      <c r="D1201" s="191">
        <f t="shared" si="37"/>
        <v>19</v>
      </c>
    </row>
    <row r="1202" spans="1:4" x14ac:dyDescent="0.3">
      <c r="A1202" s="245">
        <v>43605.833333330433</v>
      </c>
      <c r="B1202" s="244">
        <f t="shared" si="36"/>
        <v>3.3842929154428543</v>
      </c>
      <c r="C1202" s="40">
        <v>106665.67870541783</v>
      </c>
      <c r="D1202" s="191">
        <f t="shared" si="37"/>
        <v>20</v>
      </c>
    </row>
    <row r="1203" spans="1:4" x14ac:dyDescent="0.3">
      <c r="A1203" s="245">
        <v>43605.874999997097</v>
      </c>
      <c r="B1203" s="244">
        <f t="shared" si="36"/>
        <v>3.0887708355630448</v>
      </c>
      <c r="C1203" s="40">
        <v>97351.454431573686</v>
      </c>
      <c r="D1203" s="191">
        <f t="shared" si="37"/>
        <v>21</v>
      </c>
    </row>
    <row r="1204" spans="1:4" x14ac:dyDescent="0.3">
      <c r="A1204" s="245">
        <v>43605.916666663761</v>
      </c>
      <c r="B1204" s="244">
        <f t="shared" si="36"/>
        <v>2.7844067838072113</v>
      </c>
      <c r="C1204" s="40">
        <v>87758.550104077367</v>
      </c>
      <c r="D1204" s="191">
        <f t="shared" si="37"/>
        <v>22</v>
      </c>
    </row>
    <row r="1205" spans="1:4" x14ac:dyDescent="0.3">
      <c r="A1205" s="245">
        <v>43605.958333330425</v>
      </c>
      <c r="B1205" s="244">
        <f t="shared" si="36"/>
        <v>2.6191214801078941</v>
      </c>
      <c r="C1205" s="40">
        <v>82549.110631899835</v>
      </c>
      <c r="D1205" s="191">
        <f t="shared" si="37"/>
        <v>23</v>
      </c>
    </row>
    <row r="1206" spans="1:4" x14ac:dyDescent="0.3">
      <c r="A1206" s="245">
        <v>43605.99999999709</v>
      </c>
      <c r="B1206" s="244">
        <f t="shared" si="36"/>
        <v>2.4707373001330679</v>
      </c>
      <c r="C1206" s="40">
        <v>77872.358453050518</v>
      </c>
      <c r="D1206" s="191">
        <f t="shared" si="37"/>
        <v>0</v>
      </c>
    </row>
    <row r="1207" spans="1:4" x14ac:dyDescent="0.3">
      <c r="A1207" s="245">
        <v>43606.041666663754</v>
      </c>
      <c r="B1207" s="244">
        <f t="shared" si="36"/>
        <v>2.3363542085650626</v>
      </c>
      <c r="C1207" s="40">
        <v>73636.890653196111</v>
      </c>
      <c r="D1207" s="191">
        <f t="shared" si="37"/>
        <v>1</v>
      </c>
    </row>
    <row r="1208" spans="1:4" x14ac:dyDescent="0.3">
      <c r="A1208" s="245">
        <v>43606.083333330418</v>
      </c>
      <c r="B1208" s="244">
        <f t="shared" si="36"/>
        <v>2.2825330633144927</v>
      </c>
      <c r="C1208" s="40">
        <v>71940.56319860174</v>
      </c>
      <c r="D1208" s="191">
        <f t="shared" si="37"/>
        <v>2</v>
      </c>
    </row>
    <row r="1209" spans="1:4" x14ac:dyDescent="0.3">
      <c r="A1209" s="245">
        <v>43606.124999997082</v>
      </c>
      <c r="B1209" s="244">
        <f t="shared" si="36"/>
        <v>2.2981933052781067</v>
      </c>
      <c r="C1209" s="40">
        <v>72434.140551235061</v>
      </c>
      <c r="D1209" s="191">
        <f t="shared" si="37"/>
        <v>3</v>
      </c>
    </row>
    <row r="1210" spans="1:4" x14ac:dyDescent="0.3">
      <c r="A1210" s="245">
        <v>43606.166666663747</v>
      </c>
      <c r="B1210" s="244">
        <f t="shared" si="36"/>
        <v>2.4093948026644805</v>
      </c>
      <c r="C1210" s="40">
        <v>75938.974053575133</v>
      </c>
      <c r="D1210" s="191">
        <f t="shared" si="37"/>
        <v>4</v>
      </c>
    </row>
    <row r="1211" spans="1:4" x14ac:dyDescent="0.3">
      <c r="A1211" s="245">
        <v>43606.208333330411</v>
      </c>
      <c r="B1211" s="244">
        <f t="shared" si="36"/>
        <v>2.5844540246954231</v>
      </c>
      <c r="C1211" s="40">
        <v>81456.466539632442</v>
      </c>
      <c r="D1211" s="191">
        <f t="shared" si="37"/>
        <v>5</v>
      </c>
    </row>
    <row r="1212" spans="1:4" x14ac:dyDescent="0.3">
      <c r="A1212" s="245">
        <v>43606.249999997075</v>
      </c>
      <c r="B1212" s="244">
        <f t="shared" si="36"/>
        <v>2.9021848939618553</v>
      </c>
      <c r="C1212" s="40">
        <v>91470.664383240655</v>
      </c>
      <c r="D1212" s="191">
        <f t="shared" si="37"/>
        <v>6</v>
      </c>
    </row>
    <row r="1213" spans="1:4" x14ac:dyDescent="0.3">
      <c r="A1213" s="245">
        <v>43606.291666663739</v>
      </c>
      <c r="B1213" s="244">
        <f t="shared" si="36"/>
        <v>3.1393954411111542</v>
      </c>
      <c r="C1213" s="40">
        <v>98947.033787409848</v>
      </c>
      <c r="D1213" s="191">
        <f t="shared" si="37"/>
        <v>7</v>
      </c>
    </row>
    <row r="1214" spans="1:4" x14ac:dyDescent="0.3">
      <c r="A1214" s="245">
        <v>43606.333333330404</v>
      </c>
      <c r="B1214" s="244">
        <f t="shared" si="36"/>
        <v>3.5528571358949952</v>
      </c>
      <c r="C1214" s="40">
        <v>111978.46262489854</v>
      </c>
      <c r="D1214" s="191">
        <f t="shared" si="37"/>
        <v>8</v>
      </c>
    </row>
    <row r="1215" spans="1:4" x14ac:dyDescent="0.3">
      <c r="A1215" s="245">
        <v>43606.374999997068</v>
      </c>
      <c r="B1215" s="244">
        <f t="shared" si="36"/>
        <v>3.9124337173013113</v>
      </c>
      <c r="C1215" s="40">
        <v>123311.54786916432</v>
      </c>
      <c r="D1215" s="191">
        <f t="shared" si="37"/>
        <v>9</v>
      </c>
    </row>
    <row r="1216" spans="1:4" x14ac:dyDescent="0.3">
      <c r="A1216" s="245">
        <v>43606.416666663732</v>
      </c>
      <c r="B1216" s="244">
        <f t="shared" si="36"/>
        <v>4.1340270232555367</v>
      </c>
      <c r="C1216" s="40">
        <v>130295.69521300963</v>
      </c>
      <c r="D1216" s="191">
        <f t="shared" si="37"/>
        <v>10</v>
      </c>
    </row>
    <row r="1217" spans="1:4" x14ac:dyDescent="0.3">
      <c r="A1217" s="245">
        <v>43606.458333330396</v>
      </c>
      <c r="B1217" s="244">
        <f t="shared" si="36"/>
        <v>4.2493211893333536</v>
      </c>
      <c r="C1217" s="40">
        <v>133929.52088434823</v>
      </c>
      <c r="D1217" s="191">
        <f t="shared" si="37"/>
        <v>11</v>
      </c>
    </row>
    <row r="1218" spans="1:4" x14ac:dyDescent="0.3">
      <c r="A1218" s="245">
        <v>43606.499999997061</v>
      </c>
      <c r="B1218" s="244">
        <f t="shared" si="36"/>
        <v>4.3826831153183301</v>
      </c>
      <c r="C1218" s="40">
        <v>138132.80372778606</v>
      </c>
      <c r="D1218" s="191">
        <f t="shared" si="37"/>
        <v>12</v>
      </c>
    </row>
    <row r="1219" spans="1:4" x14ac:dyDescent="0.3">
      <c r="A1219" s="245">
        <v>43606.541666663725</v>
      </c>
      <c r="B1219" s="244">
        <f t="shared" si="36"/>
        <v>4.4280098655431965</v>
      </c>
      <c r="C1219" s="40">
        <v>139561.40600809833</v>
      </c>
      <c r="D1219" s="191">
        <f t="shared" si="37"/>
        <v>13</v>
      </c>
    </row>
    <row r="1220" spans="1:4" x14ac:dyDescent="0.3">
      <c r="A1220" s="245">
        <v>43606.583333330389</v>
      </c>
      <c r="B1220" s="244">
        <f t="shared" si="36"/>
        <v>4.3575093075704032</v>
      </c>
      <c r="C1220" s="40">
        <v>137339.37911705583</v>
      </c>
      <c r="D1220" s="191">
        <f t="shared" si="37"/>
        <v>14</v>
      </c>
    </row>
    <row r="1221" spans="1:4" x14ac:dyDescent="0.3">
      <c r="A1221" s="245">
        <v>43606.624999997053</v>
      </c>
      <c r="B1221" s="244">
        <f t="shared" si="36"/>
        <v>4.5041665533081634</v>
      </c>
      <c r="C1221" s="40">
        <v>141961.70202010704</v>
      </c>
      <c r="D1221" s="191">
        <f t="shared" si="37"/>
        <v>15</v>
      </c>
    </row>
    <row r="1222" spans="1:4" x14ac:dyDescent="0.3">
      <c r="A1222" s="245">
        <v>43606.666666663717</v>
      </c>
      <c r="B1222" s="244">
        <f t="shared" si="36"/>
        <v>4.1717796867233954</v>
      </c>
      <c r="C1222" s="40">
        <v>131485.57846849298</v>
      </c>
      <c r="D1222" s="191">
        <f t="shared" si="37"/>
        <v>16</v>
      </c>
    </row>
    <row r="1223" spans="1:4" x14ac:dyDescent="0.3">
      <c r="A1223" s="245">
        <v>43606.708333330382</v>
      </c>
      <c r="B1223" s="244">
        <f t="shared" ref="B1223:B1286" si="38">C1223/$B$4</f>
        <v>3.78943916969095</v>
      </c>
      <c r="C1223" s="40">
        <v>119435.02263162936</v>
      </c>
      <c r="D1223" s="191">
        <f t="shared" ref="D1223:D1286" si="39">HOUR(A1223)</f>
        <v>17</v>
      </c>
    </row>
    <row r="1224" spans="1:4" x14ac:dyDescent="0.3">
      <c r="A1224" s="245">
        <v>43606.749999997046</v>
      </c>
      <c r="B1224" s="244">
        <f t="shared" si="38"/>
        <v>3.5213491613484149</v>
      </c>
      <c r="C1224" s="40">
        <v>110985.39861607464</v>
      </c>
      <c r="D1224" s="191">
        <f t="shared" si="39"/>
        <v>18</v>
      </c>
    </row>
    <row r="1225" spans="1:4" x14ac:dyDescent="0.3">
      <c r="A1225" s="245">
        <v>43606.79166666371</v>
      </c>
      <c r="B1225" s="244">
        <f t="shared" si="38"/>
        <v>3.3240356648423348</v>
      </c>
      <c r="C1225" s="40">
        <v>104766.4989674885</v>
      </c>
      <c r="D1225" s="191">
        <f t="shared" si="39"/>
        <v>19</v>
      </c>
    </row>
    <row r="1226" spans="1:4" x14ac:dyDescent="0.3">
      <c r="A1226" s="245">
        <v>43606.833333330374</v>
      </c>
      <c r="B1226" s="244">
        <f t="shared" si="38"/>
        <v>3.1006702240905675</v>
      </c>
      <c r="C1226" s="40">
        <v>97726.497722795888</v>
      </c>
      <c r="D1226" s="191">
        <f t="shared" si="39"/>
        <v>20</v>
      </c>
    </row>
    <row r="1227" spans="1:4" x14ac:dyDescent="0.3">
      <c r="A1227" s="245">
        <v>43606.874999997039</v>
      </c>
      <c r="B1227" s="244">
        <f t="shared" si="38"/>
        <v>2.899076615507056</v>
      </c>
      <c r="C1227" s="40">
        <v>91372.698090348655</v>
      </c>
      <c r="D1227" s="191">
        <f t="shared" si="39"/>
        <v>21</v>
      </c>
    </row>
    <row r="1228" spans="1:4" x14ac:dyDescent="0.3">
      <c r="A1228" s="245">
        <v>43606.916666663703</v>
      </c>
      <c r="B1228" s="244">
        <f t="shared" si="38"/>
        <v>2.7173718943143874</v>
      </c>
      <c r="C1228" s="40">
        <v>85645.753675592379</v>
      </c>
      <c r="D1228" s="191">
        <f t="shared" si="39"/>
        <v>22</v>
      </c>
    </row>
    <row r="1229" spans="1:4" x14ac:dyDescent="0.3">
      <c r="A1229" s="245">
        <v>43606.958333330367</v>
      </c>
      <c r="B1229" s="244">
        <f t="shared" si="38"/>
        <v>2.5333602361064766</v>
      </c>
      <c r="C1229" s="40">
        <v>79846.099537236631</v>
      </c>
      <c r="D1229" s="191">
        <f t="shared" si="39"/>
        <v>23</v>
      </c>
    </row>
    <row r="1230" spans="1:4" x14ac:dyDescent="0.3">
      <c r="A1230" s="245">
        <v>43606.999999997031</v>
      </c>
      <c r="B1230" s="244">
        <f t="shared" si="38"/>
        <v>2.3979288189837051</v>
      </c>
      <c r="C1230" s="40">
        <v>75577.590756711448</v>
      </c>
      <c r="D1230" s="191">
        <f t="shared" si="39"/>
        <v>0</v>
      </c>
    </row>
    <row r="1231" spans="1:4" x14ac:dyDescent="0.3">
      <c r="A1231" s="245">
        <v>43607.041666663696</v>
      </c>
      <c r="B1231" s="244">
        <f t="shared" si="38"/>
        <v>2.333603405416862</v>
      </c>
      <c r="C1231" s="40">
        <v>73550.191217857951</v>
      </c>
      <c r="D1231" s="191">
        <f t="shared" si="39"/>
        <v>1</v>
      </c>
    </row>
    <row r="1232" spans="1:4" x14ac:dyDescent="0.3">
      <c r="A1232" s="245">
        <v>43607.08333333036</v>
      </c>
      <c r="B1232" s="244">
        <f t="shared" si="38"/>
        <v>2.2130740942890417</v>
      </c>
      <c r="C1232" s="40">
        <v>69751.364964763634</v>
      </c>
      <c r="D1232" s="191">
        <f t="shared" si="39"/>
        <v>2</v>
      </c>
    </row>
    <row r="1233" spans="1:4" x14ac:dyDescent="0.3">
      <c r="A1233" s="245">
        <v>43607.124999997024</v>
      </c>
      <c r="B1233" s="244">
        <f t="shared" si="38"/>
        <v>2.2049934366705379</v>
      </c>
      <c r="C1233" s="40">
        <v>69496.679909185041</v>
      </c>
      <c r="D1233" s="191">
        <f t="shared" si="39"/>
        <v>3</v>
      </c>
    </row>
    <row r="1234" spans="1:4" x14ac:dyDescent="0.3">
      <c r="A1234" s="245">
        <v>43607.166666663688</v>
      </c>
      <c r="B1234" s="244">
        <f t="shared" si="38"/>
        <v>2.2931372333806697</v>
      </c>
      <c r="C1234" s="40">
        <v>72274.783972475998</v>
      </c>
      <c r="D1234" s="191">
        <f t="shared" si="39"/>
        <v>4</v>
      </c>
    </row>
    <row r="1235" spans="1:4" x14ac:dyDescent="0.3">
      <c r="A1235" s="245">
        <v>43607.208333330353</v>
      </c>
      <c r="B1235" s="244">
        <f t="shared" si="38"/>
        <v>2.5802043634962097</v>
      </c>
      <c r="C1235" s="40">
        <v>81322.526302363462</v>
      </c>
      <c r="D1235" s="191">
        <f t="shared" si="39"/>
        <v>5</v>
      </c>
    </row>
    <row r="1236" spans="1:4" x14ac:dyDescent="0.3">
      <c r="A1236" s="245">
        <v>43607.249999997017</v>
      </c>
      <c r="B1236" s="244">
        <f t="shared" si="38"/>
        <v>2.9822241940776455</v>
      </c>
      <c r="C1236" s="40">
        <v>93993.332037390865</v>
      </c>
      <c r="D1236" s="191">
        <f t="shared" si="39"/>
        <v>6</v>
      </c>
    </row>
    <row r="1237" spans="1:4" x14ac:dyDescent="0.3">
      <c r="A1237" s="245">
        <v>43607.291666663681</v>
      </c>
      <c r="B1237" s="244">
        <f t="shared" si="38"/>
        <v>3.5126783438521461</v>
      </c>
      <c r="C1237" s="40">
        <v>110712.11298262666</v>
      </c>
      <c r="D1237" s="191">
        <f t="shared" si="39"/>
        <v>7</v>
      </c>
    </row>
    <row r="1238" spans="1:4" x14ac:dyDescent="0.3">
      <c r="A1238" s="245">
        <v>43607.333333330345</v>
      </c>
      <c r="B1238" s="244">
        <f t="shared" si="38"/>
        <v>4.1369801857967703</v>
      </c>
      <c r="C1238" s="40">
        <v>130388.77258386923</v>
      </c>
      <c r="D1238" s="191">
        <f t="shared" si="39"/>
        <v>8</v>
      </c>
    </row>
    <row r="1239" spans="1:4" x14ac:dyDescent="0.3">
      <c r="A1239" s="245">
        <v>43607.37499999701</v>
      </c>
      <c r="B1239" s="244">
        <f t="shared" si="38"/>
        <v>4.5041664311951291</v>
      </c>
      <c r="C1239" s="40">
        <v>141961.69817136522</v>
      </c>
      <c r="D1239" s="191">
        <f t="shared" si="39"/>
        <v>9</v>
      </c>
    </row>
    <row r="1240" spans="1:4" x14ac:dyDescent="0.3">
      <c r="A1240" s="245">
        <v>43607.416666663674</v>
      </c>
      <c r="B1240" s="244">
        <f t="shared" si="38"/>
        <v>4.8801266549185183</v>
      </c>
      <c r="C1240" s="40">
        <v>153811.16080112357</v>
      </c>
      <c r="D1240" s="191">
        <f t="shared" si="39"/>
        <v>10</v>
      </c>
    </row>
    <row r="1241" spans="1:4" x14ac:dyDescent="0.3">
      <c r="A1241" s="245">
        <v>43607.458333330338</v>
      </c>
      <c r="B1241" s="244">
        <f t="shared" si="38"/>
        <v>5.2265757398206354</v>
      </c>
      <c r="C1241" s="40">
        <v>164730.49541584606</v>
      </c>
      <c r="D1241" s="191">
        <f t="shared" si="39"/>
        <v>11</v>
      </c>
    </row>
    <row r="1242" spans="1:4" x14ac:dyDescent="0.3">
      <c r="A1242" s="245">
        <v>43607.499999997002</v>
      </c>
      <c r="B1242" s="244">
        <f t="shared" si="38"/>
        <v>5.35083062462963</v>
      </c>
      <c r="C1242" s="40">
        <v>168646.74378788762</v>
      </c>
      <c r="D1242" s="191">
        <f t="shared" si="39"/>
        <v>12</v>
      </c>
    </row>
    <row r="1243" spans="1:4" x14ac:dyDescent="0.3">
      <c r="A1243" s="245">
        <v>43607.541666663667</v>
      </c>
      <c r="B1243" s="244">
        <f t="shared" si="38"/>
        <v>5.5699806985239082</v>
      </c>
      <c r="C1243" s="40">
        <v>175553.8856796576</v>
      </c>
      <c r="D1243" s="191">
        <f t="shared" si="39"/>
        <v>13</v>
      </c>
    </row>
    <row r="1244" spans="1:4" x14ac:dyDescent="0.3">
      <c r="A1244" s="245">
        <v>43607.583333330331</v>
      </c>
      <c r="B1244" s="244">
        <f t="shared" si="38"/>
        <v>5.5395869983034514</v>
      </c>
      <c r="C1244" s="40">
        <v>174595.94121581092</v>
      </c>
      <c r="D1244" s="191">
        <f t="shared" si="39"/>
        <v>14</v>
      </c>
    </row>
    <row r="1245" spans="1:4" x14ac:dyDescent="0.3">
      <c r="A1245" s="245">
        <v>43607.624999996995</v>
      </c>
      <c r="B1245" s="244">
        <f t="shared" si="38"/>
        <v>5.5352845103066066</v>
      </c>
      <c r="C1245" s="40">
        <v>174460.33599079886</v>
      </c>
      <c r="D1245" s="191">
        <f t="shared" si="39"/>
        <v>15</v>
      </c>
    </row>
    <row r="1246" spans="1:4" x14ac:dyDescent="0.3">
      <c r="A1246" s="245">
        <v>43607.666666663659</v>
      </c>
      <c r="B1246" s="244">
        <f t="shared" si="38"/>
        <v>5.0582043456189592</v>
      </c>
      <c r="C1246" s="40">
        <v>159423.78896761028</v>
      </c>
      <c r="D1246" s="191">
        <f t="shared" si="39"/>
        <v>16</v>
      </c>
    </row>
    <row r="1247" spans="1:4" x14ac:dyDescent="0.3">
      <c r="A1247" s="245">
        <v>43607.708333330324</v>
      </c>
      <c r="B1247" s="244">
        <f t="shared" si="38"/>
        <v>4.6491903082612644</v>
      </c>
      <c r="C1247" s="40">
        <v>146532.54078524286</v>
      </c>
      <c r="D1247" s="191">
        <f t="shared" si="39"/>
        <v>17</v>
      </c>
    </row>
    <row r="1248" spans="1:4" x14ac:dyDescent="0.3">
      <c r="A1248" s="245">
        <v>43607.749999996988</v>
      </c>
      <c r="B1248" s="244">
        <f t="shared" si="38"/>
        <v>4.2686798419708882</v>
      </c>
      <c r="C1248" s="40">
        <v>134539.66423600158</v>
      </c>
      <c r="D1248" s="191">
        <f t="shared" si="39"/>
        <v>18</v>
      </c>
    </row>
    <row r="1249" spans="1:4" x14ac:dyDescent="0.3">
      <c r="A1249" s="245">
        <v>43607.791666663652</v>
      </c>
      <c r="B1249" s="244">
        <f t="shared" si="38"/>
        <v>4.1539457545284293</v>
      </c>
      <c r="C1249" s="40">
        <v>130923.49104607095</v>
      </c>
      <c r="D1249" s="191">
        <f t="shared" si="39"/>
        <v>19</v>
      </c>
    </row>
    <row r="1250" spans="1:4" x14ac:dyDescent="0.3">
      <c r="A1250" s="245">
        <v>43607.833333330316</v>
      </c>
      <c r="B1250" s="244">
        <f t="shared" si="38"/>
        <v>3.7539645040917069</v>
      </c>
      <c r="C1250" s="40">
        <v>118316.93699970176</v>
      </c>
      <c r="D1250" s="191">
        <f t="shared" si="39"/>
        <v>20</v>
      </c>
    </row>
    <row r="1251" spans="1:4" x14ac:dyDescent="0.3">
      <c r="A1251" s="245">
        <v>43607.87499999698</v>
      </c>
      <c r="B1251" s="244">
        <f t="shared" si="38"/>
        <v>3.4961448183562407</v>
      </c>
      <c r="C1251" s="40">
        <v>110191.01159971538</v>
      </c>
      <c r="D1251" s="191">
        <f t="shared" si="39"/>
        <v>21</v>
      </c>
    </row>
    <row r="1252" spans="1:4" x14ac:dyDescent="0.3">
      <c r="A1252" s="245">
        <v>43607.916666663645</v>
      </c>
      <c r="B1252" s="244">
        <f t="shared" si="38"/>
        <v>3.1451725093701635</v>
      </c>
      <c r="C1252" s="40">
        <v>99129.114630342461</v>
      </c>
      <c r="D1252" s="191">
        <f t="shared" si="39"/>
        <v>22</v>
      </c>
    </row>
    <row r="1253" spans="1:4" x14ac:dyDescent="0.3">
      <c r="A1253" s="245">
        <v>43607.958333330309</v>
      </c>
      <c r="B1253" s="244">
        <f t="shared" si="38"/>
        <v>2.8607850394534462</v>
      </c>
      <c r="C1253" s="40">
        <v>90165.829462098147</v>
      </c>
      <c r="D1253" s="191">
        <f t="shared" si="39"/>
        <v>23</v>
      </c>
    </row>
    <row r="1254" spans="1:4" x14ac:dyDescent="0.3">
      <c r="A1254" s="245">
        <v>43607.999999996973</v>
      </c>
      <c r="B1254" s="244">
        <f t="shared" si="38"/>
        <v>2.6871169693078238</v>
      </c>
      <c r="C1254" s="40">
        <v>84692.183109852995</v>
      </c>
      <c r="D1254" s="191">
        <f t="shared" si="39"/>
        <v>0</v>
      </c>
    </row>
    <row r="1255" spans="1:4" x14ac:dyDescent="0.3">
      <c r="A1255" s="245">
        <v>43608.041666663637</v>
      </c>
      <c r="B1255" s="244">
        <f t="shared" si="38"/>
        <v>2.4509347202023894</v>
      </c>
      <c r="C1255" s="40">
        <v>77248.223462020134</v>
      </c>
      <c r="D1255" s="191">
        <f t="shared" si="39"/>
        <v>1</v>
      </c>
    </row>
    <row r="1256" spans="1:4" x14ac:dyDescent="0.3">
      <c r="A1256" s="245">
        <v>43608.083333330302</v>
      </c>
      <c r="B1256" s="244">
        <f t="shared" si="38"/>
        <v>2.3882133953192817</v>
      </c>
      <c r="C1256" s="40">
        <v>75271.381369708441</v>
      </c>
      <c r="D1256" s="191">
        <f t="shared" si="39"/>
        <v>2</v>
      </c>
    </row>
    <row r="1257" spans="1:4" x14ac:dyDescent="0.3">
      <c r="A1257" s="245">
        <v>43608.124999996966</v>
      </c>
      <c r="B1257" s="244">
        <f t="shared" si="38"/>
        <v>2.3775035448923911</v>
      </c>
      <c r="C1257" s="40">
        <v>74933.829776758241</v>
      </c>
      <c r="D1257" s="191">
        <f t="shared" si="39"/>
        <v>3</v>
      </c>
    </row>
    <row r="1258" spans="1:4" x14ac:dyDescent="0.3">
      <c r="A1258" s="245">
        <v>43608.16666666363</v>
      </c>
      <c r="B1258" s="244">
        <f t="shared" si="38"/>
        <v>2.5200407634921356</v>
      </c>
      <c r="C1258" s="40">
        <v>79426.298231054185</v>
      </c>
      <c r="D1258" s="191">
        <f t="shared" si="39"/>
        <v>4</v>
      </c>
    </row>
    <row r="1259" spans="1:4" x14ac:dyDescent="0.3">
      <c r="A1259" s="245">
        <v>43608.208333330294</v>
      </c>
      <c r="B1259" s="244">
        <f t="shared" si="38"/>
        <v>2.6934308587130182</v>
      </c>
      <c r="C1259" s="40">
        <v>84891.183407848148</v>
      </c>
      <c r="D1259" s="191">
        <f t="shared" si="39"/>
        <v>5</v>
      </c>
    </row>
    <row r="1260" spans="1:4" x14ac:dyDescent="0.3">
      <c r="A1260" s="245">
        <v>43608.249999996959</v>
      </c>
      <c r="B1260" s="244">
        <f t="shared" si="38"/>
        <v>3.1661745744669791</v>
      </c>
      <c r="C1260" s="40">
        <v>99791.054829887536</v>
      </c>
      <c r="D1260" s="191">
        <f t="shared" si="39"/>
        <v>6</v>
      </c>
    </row>
    <row r="1261" spans="1:4" x14ac:dyDescent="0.3">
      <c r="A1261" s="245">
        <v>43608.291666663623</v>
      </c>
      <c r="B1261" s="244">
        <f t="shared" si="38"/>
        <v>3.5963442969390522</v>
      </c>
      <c r="C1261" s="40">
        <v>113349.08498638794</v>
      </c>
      <c r="D1261" s="191">
        <f t="shared" si="39"/>
        <v>7</v>
      </c>
    </row>
    <row r="1262" spans="1:4" x14ac:dyDescent="0.3">
      <c r="A1262" s="245">
        <v>43608.333333330287</v>
      </c>
      <c r="B1262" s="244">
        <f t="shared" si="38"/>
        <v>4.2389520316376359</v>
      </c>
      <c r="C1262" s="40">
        <v>133602.70719804752</v>
      </c>
      <c r="D1262" s="191">
        <f t="shared" si="39"/>
        <v>8</v>
      </c>
    </row>
    <row r="1263" spans="1:4" x14ac:dyDescent="0.3">
      <c r="A1263" s="245">
        <v>43608.374999996951</v>
      </c>
      <c r="B1263" s="244">
        <f t="shared" si="38"/>
        <v>4.701773552902921</v>
      </c>
      <c r="C1263" s="40">
        <v>148189.85225867995</v>
      </c>
      <c r="D1263" s="191">
        <f t="shared" si="39"/>
        <v>9</v>
      </c>
    </row>
    <row r="1264" spans="1:4" x14ac:dyDescent="0.3">
      <c r="A1264" s="245">
        <v>43608.416666663616</v>
      </c>
      <c r="B1264" s="244">
        <f t="shared" si="38"/>
        <v>5.0307142198006627</v>
      </c>
      <c r="C1264" s="40">
        <v>158557.35896247515</v>
      </c>
      <c r="D1264" s="191">
        <f t="shared" si="39"/>
        <v>10</v>
      </c>
    </row>
    <row r="1265" spans="1:4" x14ac:dyDescent="0.3">
      <c r="A1265" s="245">
        <v>43608.45833333028</v>
      </c>
      <c r="B1265" s="244">
        <f t="shared" si="38"/>
        <v>5.0981754759772571</v>
      </c>
      <c r="C1265" s="40">
        <v>160683.59355746585</v>
      </c>
      <c r="D1265" s="191">
        <f t="shared" si="39"/>
        <v>11</v>
      </c>
    </row>
    <row r="1266" spans="1:4" x14ac:dyDescent="0.3">
      <c r="A1266" s="245">
        <v>43608.499999996944</v>
      </c>
      <c r="B1266" s="244">
        <f t="shared" si="38"/>
        <v>5.1552941925388156</v>
      </c>
      <c r="C1266" s="40">
        <v>162483.85341116227</v>
      </c>
      <c r="D1266" s="191">
        <f t="shared" si="39"/>
        <v>12</v>
      </c>
    </row>
    <row r="1267" spans="1:4" x14ac:dyDescent="0.3">
      <c r="A1267" s="245">
        <v>43608.541666663608</v>
      </c>
      <c r="B1267" s="244">
        <f t="shared" si="38"/>
        <v>5.1399155836618782</v>
      </c>
      <c r="C1267" s="40">
        <v>161999.15253142503</v>
      </c>
      <c r="D1267" s="191">
        <f t="shared" si="39"/>
        <v>13</v>
      </c>
    </row>
    <row r="1268" spans="1:4" x14ac:dyDescent="0.3">
      <c r="A1268" s="245">
        <v>43608.583333330273</v>
      </c>
      <c r="B1268" s="244">
        <f t="shared" si="38"/>
        <v>5.3890526364780325</v>
      </c>
      <c r="C1268" s="40">
        <v>169851.4199010848</v>
      </c>
      <c r="D1268" s="191">
        <f t="shared" si="39"/>
        <v>14</v>
      </c>
    </row>
    <row r="1269" spans="1:4" x14ac:dyDescent="0.3">
      <c r="A1269" s="245">
        <v>43608.624999996937</v>
      </c>
      <c r="B1269" s="244">
        <f t="shared" si="38"/>
        <v>5.4035512353705233</v>
      </c>
      <c r="C1269" s="40">
        <v>170308.38474715006</v>
      </c>
      <c r="D1269" s="191">
        <f t="shared" si="39"/>
        <v>15</v>
      </c>
    </row>
    <row r="1270" spans="1:4" x14ac:dyDescent="0.3">
      <c r="A1270" s="245">
        <v>43608.666666663601</v>
      </c>
      <c r="B1270" s="244">
        <f t="shared" si="38"/>
        <v>5.1152890222947338</v>
      </c>
      <c r="C1270" s="40">
        <v>161222.97595686771</v>
      </c>
      <c r="D1270" s="191">
        <f t="shared" si="39"/>
        <v>16</v>
      </c>
    </row>
    <row r="1271" spans="1:4" x14ac:dyDescent="0.3">
      <c r="A1271" s="245">
        <v>43608.708333330265</v>
      </c>
      <c r="B1271" s="244">
        <f t="shared" si="38"/>
        <v>4.7338773457478958</v>
      </c>
      <c r="C1271" s="40">
        <v>149201.69518669651</v>
      </c>
      <c r="D1271" s="191">
        <f t="shared" si="39"/>
        <v>17</v>
      </c>
    </row>
    <row r="1272" spans="1:4" x14ac:dyDescent="0.3">
      <c r="A1272" s="245">
        <v>43608.74999999693</v>
      </c>
      <c r="B1272" s="244">
        <f t="shared" si="38"/>
        <v>4.2419883828497857</v>
      </c>
      <c r="C1272" s="40">
        <v>133698.40649799703</v>
      </c>
      <c r="D1272" s="191">
        <f t="shared" si="39"/>
        <v>18</v>
      </c>
    </row>
    <row r="1273" spans="1:4" x14ac:dyDescent="0.3">
      <c r="A1273" s="245">
        <v>43608.791666663594</v>
      </c>
      <c r="B1273" s="244">
        <f t="shared" si="38"/>
        <v>3.881865115740375</v>
      </c>
      <c r="C1273" s="40">
        <v>122348.0908889206</v>
      </c>
      <c r="D1273" s="191">
        <f t="shared" si="39"/>
        <v>19</v>
      </c>
    </row>
    <row r="1274" spans="1:4" x14ac:dyDescent="0.3">
      <c r="A1274" s="245">
        <v>43608.833333330258</v>
      </c>
      <c r="B1274" s="244">
        <f t="shared" si="38"/>
        <v>3.5490270516815183</v>
      </c>
      <c r="C1274" s="40">
        <v>111857.74655736632</v>
      </c>
      <c r="D1274" s="191">
        <f t="shared" si="39"/>
        <v>20</v>
      </c>
    </row>
    <row r="1275" spans="1:4" x14ac:dyDescent="0.3">
      <c r="A1275" s="245">
        <v>43608.874999996922</v>
      </c>
      <c r="B1275" s="244">
        <f t="shared" si="38"/>
        <v>3.4377973864281701</v>
      </c>
      <c r="C1275" s="40">
        <v>108352.02526406855</v>
      </c>
      <c r="D1275" s="191">
        <f t="shared" si="39"/>
        <v>21</v>
      </c>
    </row>
    <row r="1276" spans="1:4" x14ac:dyDescent="0.3">
      <c r="A1276" s="245">
        <v>43608.916666663587</v>
      </c>
      <c r="B1276" s="244">
        <f t="shared" si="38"/>
        <v>3.1269378702634727</v>
      </c>
      <c r="C1276" s="40">
        <v>98554.397782581378</v>
      </c>
      <c r="D1276" s="191">
        <f t="shared" si="39"/>
        <v>22</v>
      </c>
    </row>
    <row r="1277" spans="1:4" x14ac:dyDescent="0.3">
      <c r="A1277" s="245">
        <v>43608.958333330251</v>
      </c>
      <c r="B1277" s="244">
        <f t="shared" si="38"/>
        <v>2.9046056681542067</v>
      </c>
      <c r="C1277" s="40">
        <v>91546.962011333511</v>
      </c>
      <c r="D1277" s="191">
        <f t="shared" si="39"/>
        <v>23</v>
      </c>
    </row>
    <row r="1278" spans="1:4" x14ac:dyDescent="0.3">
      <c r="A1278" s="245">
        <v>43608.999999996915</v>
      </c>
      <c r="B1278" s="244">
        <f t="shared" si="38"/>
        <v>2.7752811725773401</v>
      </c>
      <c r="C1278" s="40">
        <v>87470.930344276348</v>
      </c>
      <c r="D1278" s="191">
        <f t="shared" si="39"/>
        <v>0</v>
      </c>
    </row>
    <row r="1279" spans="1:4" x14ac:dyDescent="0.3">
      <c r="A1279" s="245">
        <v>43609.041666663579</v>
      </c>
      <c r="B1279" s="244">
        <f t="shared" si="38"/>
        <v>2.6074102439983333</v>
      </c>
      <c r="C1279" s="40">
        <v>82179.997502712489</v>
      </c>
      <c r="D1279" s="191">
        <f t="shared" si="39"/>
        <v>1</v>
      </c>
    </row>
    <row r="1280" spans="1:4" x14ac:dyDescent="0.3">
      <c r="A1280" s="245">
        <v>43609.083333330243</v>
      </c>
      <c r="B1280" s="244">
        <f t="shared" si="38"/>
        <v>2.5376656896955621</v>
      </c>
      <c r="C1280" s="40">
        <v>79981.798231377106</v>
      </c>
      <c r="D1280" s="191">
        <f t="shared" si="39"/>
        <v>2</v>
      </c>
    </row>
    <row r="1281" spans="1:4" x14ac:dyDescent="0.3">
      <c r="A1281" s="245">
        <v>43609.124999996908</v>
      </c>
      <c r="B1281" s="244">
        <f t="shared" si="38"/>
        <v>2.4884139135423293</v>
      </c>
      <c r="C1281" s="40">
        <v>78429.487523618998</v>
      </c>
      <c r="D1281" s="191">
        <f t="shared" si="39"/>
        <v>3</v>
      </c>
    </row>
    <row r="1282" spans="1:4" x14ac:dyDescent="0.3">
      <c r="A1282" s="245">
        <v>43609.166666663572</v>
      </c>
      <c r="B1282" s="244">
        <f t="shared" si="38"/>
        <v>2.4968361023088699</v>
      </c>
      <c r="C1282" s="40">
        <v>78694.936910954493</v>
      </c>
      <c r="D1282" s="191">
        <f t="shared" si="39"/>
        <v>4</v>
      </c>
    </row>
    <row r="1283" spans="1:4" x14ac:dyDescent="0.3">
      <c r="A1283" s="245">
        <v>43609.208333330236</v>
      </c>
      <c r="B1283" s="244">
        <f t="shared" si="38"/>
        <v>2.6314454252877417</v>
      </c>
      <c r="C1283" s="40">
        <v>82937.535041305542</v>
      </c>
      <c r="D1283" s="191">
        <f t="shared" si="39"/>
        <v>5</v>
      </c>
    </row>
    <row r="1284" spans="1:4" x14ac:dyDescent="0.3">
      <c r="A1284" s="245">
        <v>43609.2499999969</v>
      </c>
      <c r="B1284" s="244">
        <f t="shared" si="38"/>
        <v>2.9581400389300017</v>
      </c>
      <c r="C1284" s="40">
        <v>93234.250947468754</v>
      </c>
      <c r="D1284" s="191">
        <f t="shared" si="39"/>
        <v>6</v>
      </c>
    </row>
    <row r="1285" spans="1:4" x14ac:dyDescent="0.3">
      <c r="A1285" s="245">
        <v>43609.291666663565</v>
      </c>
      <c r="B1285" s="244">
        <f t="shared" si="38"/>
        <v>3.3894036990340113</v>
      </c>
      <c r="C1285" s="40">
        <v>106826.75967981567</v>
      </c>
      <c r="D1285" s="191">
        <f t="shared" si="39"/>
        <v>7</v>
      </c>
    </row>
    <row r="1286" spans="1:4" x14ac:dyDescent="0.3">
      <c r="A1286" s="245">
        <v>43609.333333330229</v>
      </c>
      <c r="B1286" s="244">
        <f t="shared" si="38"/>
        <v>4.019819820245508</v>
      </c>
      <c r="C1286" s="40">
        <v>126696.12829416388</v>
      </c>
      <c r="D1286" s="191">
        <f t="shared" si="39"/>
        <v>8</v>
      </c>
    </row>
    <row r="1287" spans="1:4" x14ac:dyDescent="0.3">
      <c r="A1287" s="245">
        <v>43609.374999996893</v>
      </c>
      <c r="B1287" s="244">
        <f t="shared" ref="B1287:B1350" si="40">C1287/$B$4</f>
        <v>4.5640905502260027</v>
      </c>
      <c r="C1287" s="40">
        <v>143850.37831429427</v>
      </c>
      <c r="D1287" s="191">
        <f t="shared" ref="D1287:D1350" si="41">HOUR(A1287)</f>
        <v>9</v>
      </c>
    </row>
    <row r="1288" spans="1:4" x14ac:dyDescent="0.3">
      <c r="A1288" s="245">
        <v>43609.416666663557</v>
      </c>
      <c r="B1288" s="244">
        <f t="shared" si="40"/>
        <v>4.7759036536669432</v>
      </c>
      <c r="C1288" s="40">
        <v>150526.27458028647</v>
      </c>
      <c r="D1288" s="191">
        <f t="shared" si="41"/>
        <v>10</v>
      </c>
    </row>
    <row r="1289" spans="1:4" x14ac:dyDescent="0.3">
      <c r="A1289" s="245">
        <v>43609.458333330222</v>
      </c>
      <c r="B1289" s="244">
        <f t="shared" si="40"/>
        <v>5.1332752233228574</v>
      </c>
      <c r="C1289" s="40">
        <v>161789.86256743339</v>
      </c>
      <c r="D1289" s="191">
        <f t="shared" si="41"/>
        <v>11</v>
      </c>
    </row>
    <row r="1290" spans="1:4" x14ac:dyDescent="0.3">
      <c r="A1290" s="245">
        <v>43609.499999996886</v>
      </c>
      <c r="B1290" s="244">
        <f t="shared" si="40"/>
        <v>5.4021518182138113</v>
      </c>
      <c r="C1290" s="40">
        <v>170264.27810965083</v>
      </c>
      <c r="D1290" s="191">
        <f t="shared" si="41"/>
        <v>12</v>
      </c>
    </row>
    <row r="1291" spans="1:4" x14ac:dyDescent="0.3">
      <c r="A1291" s="245">
        <v>43609.54166666355</v>
      </c>
      <c r="B1291" s="244">
        <f t="shared" si="40"/>
        <v>5.434381020602423</v>
      </c>
      <c r="C1291" s="40">
        <v>171280.07367841757</v>
      </c>
      <c r="D1291" s="191">
        <f t="shared" si="41"/>
        <v>13</v>
      </c>
    </row>
    <row r="1292" spans="1:4" x14ac:dyDescent="0.3">
      <c r="A1292" s="245">
        <v>43609.583333330214</v>
      </c>
      <c r="B1292" s="244">
        <f t="shared" si="40"/>
        <v>5.4009490411791541</v>
      </c>
      <c r="C1292" s="40">
        <v>170226.36914847681</v>
      </c>
      <c r="D1292" s="191">
        <f t="shared" si="41"/>
        <v>14</v>
      </c>
    </row>
    <row r="1293" spans="1:4" x14ac:dyDescent="0.3">
      <c r="A1293" s="245">
        <v>43609.624999996879</v>
      </c>
      <c r="B1293" s="244">
        <f t="shared" si="40"/>
        <v>5.3728320747819254</v>
      </c>
      <c r="C1293" s="40">
        <v>169340.1824681772</v>
      </c>
      <c r="D1293" s="191">
        <f t="shared" si="41"/>
        <v>15</v>
      </c>
    </row>
    <row r="1294" spans="1:4" x14ac:dyDescent="0.3">
      <c r="A1294" s="245">
        <v>43609.666666663543</v>
      </c>
      <c r="B1294" s="244">
        <f t="shared" si="40"/>
        <v>5.0143261342372281</v>
      </c>
      <c r="C1294" s="40">
        <v>158040.84153535479</v>
      </c>
      <c r="D1294" s="191">
        <f t="shared" si="41"/>
        <v>16</v>
      </c>
    </row>
    <row r="1295" spans="1:4" x14ac:dyDescent="0.3">
      <c r="A1295" s="245">
        <v>43609.708333330207</v>
      </c>
      <c r="B1295" s="244">
        <f t="shared" si="40"/>
        <v>4.6771382693384718</v>
      </c>
      <c r="C1295" s="40">
        <v>147413.40077910744</v>
      </c>
      <c r="D1295" s="191">
        <f t="shared" si="41"/>
        <v>17</v>
      </c>
    </row>
    <row r="1296" spans="1:4" x14ac:dyDescent="0.3">
      <c r="A1296" s="245">
        <v>43609.749999996871</v>
      </c>
      <c r="B1296" s="244">
        <f t="shared" si="40"/>
        <v>4.4189788292414907</v>
      </c>
      <c r="C1296" s="40">
        <v>139276.76704787739</v>
      </c>
      <c r="D1296" s="191">
        <f t="shared" si="41"/>
        <v>18</v>
      </c>
    </row>
    <row r="1297" spans="1:4" x14ac:dyDescent="0.3">
      <c r="A1297" s="245">
        <v>43609.791666663536</v>
      </c>
      <c r="B1297" s="244">
        <f t="shared" si="40"/>
        <v>4.2084538376002572</v>
      </c>
      <c r="C1297" s="40">
        <v>132641.46931244893</v>
      </c>
      <c r="D1297" s="191">
        <f t="shared" si="41"/>
        <v>19</v>
      </c>
    </row>
    <row r="1298" spans="1:4" x14ac:dyDescent="0.3">
      <c r="A1298" s="245">
        <v>43609.8333333302</v>
      </c>
      <c r="B1298" s="244">
        <f t="shared" si="40"/>
        <v>3.7893909861182631</v>
      </c>
      <c r="C1298" s="40">
        <v>119433.50398841155</v>
      </c>
      <c r="D1298" s="191">
        <f t="shared" si="41"/>
        <v>20</v>
      </c>
    </row>
    <row r="1299" spans="1:4" x14ac:dyDescent="0.3">
      <c r="A1299" s="245">
        <v>43609.874999996864</v>
      </c>
      <c r="B1299" s="244">
        <f t="shared" si="40"/>
        <v>3.54937530170863</v>
      </c>
      <c r="C1299" s="40">
        <v>111868.72265382994</v>
      </c>
      <c r="D1299" s="191">
        <f t="shared" si="41"/>
        <v>21</v>
      </c>
    </row>
    <row r="1300" spans="1:4" x14ac:dyDescent="0.3">
      <c r="A1300" s="245">
        <v>43609.916666663528</v>
      </c>
      <c r="B1300" s="244">
        <f t="shared" si="40"/>
        <v>3.2443238330868382</v>
      </c>
      <c r="C1300" s="40">
        <v>102254.15241608501</v>
      </c>
      <c r="D1300" s="191">
        <f t="shared" si="41"/>
        <v>22</v>
      </c>
    </row>
    <row r="1301" spans="1:4" x14ac:dyDescent="0.3">
      <c r="A1301" s="245">
        <v>43609.958333330193</v>
      </c>
      <c r="B1301" s="244">
        <f t="shared" si="40"/>
        <v>2.970076733710409</v>
      </c>
      <c r="C1301" s="40">
        <v>93610.470052039076</v>
      </c>
      <c r="D1301" s="191">
        <f t="shared" si="41"/>
        <v>23</v>
      </c>
    </row>
    <row r="1302" spans="1:4" x14ac:dyDescent="0.3">
      <c r="A1302" s="245">
        <v>43609.999999996857</v>
      </c>
      <c r="B1302" s="244">
        <f t="shared" si="40"/>
        <v>2.7148208541749037</v>
      </c>
      <c r="C1302" s="40">
        <v>85565.350343291808</v>
      </c>
      <c r="D1302" s="191">
        <f t="shared" si="41"/>
        <v>0</v>
      </c>
    </row>
    <row r="1303" spans="1:4" x14ac:dyDescent="0.3">
      <c r="A1303" s="245">
        <v>43610.041666663521</v>
      </c>
      <c r="B1303" s="244">
        <f t="shared" si="40"/>
        <v>2.5716535857853171</v>
      </c>
      <c r="C1303" s="40">
        <v>81053.024066363243</v>
      </c>
      <c r="D1303" s="191">
        <f t="shared" si="41"/>
        <v>1</v>
      </c>
    </row>
    <row r="1304" spans="1:4" x14ac:dyDescent="0.3">
      <c r="A1304" s="245">
        <v>43610.083333330185</v>
      </c>
      <c r="B1304" s="244">
        <f t="shared" si="40"/>
        <v>2.4987848489582918</v>
      </c>
      <c r="C1304" s="40">
        <v>78756.3572398619</v>
      </c>
      <c r="D1304" s="191">
        <f t="shared" si="41"/>
        <v>2</v>
      </c>
    </row>
    <row r="1305" spans="1:4" x14ac:dyDescent="0.3">
      <c r="A1305" s="245">
        <v>43610.12499999685</v>
      </c>
      <c r="B1305" s="244">
        <f t="shared" si="40"/>
        <v>2.4538132089433851</v>
      </c>
      <c r="C1305" s="40">
        <v>77338.947274312843</v>
      </c>
      <c r="D1305" s="191">
        <f t="shared" si="41"/>
        <v>3</v>
      </c>
    </row>
    <row r="1306" spans="1:4" x14ac:dyDescent="0.3">
      <c r="A1306" s="245">
        <v>43610.166666663514</v>
      </c>
      <c r="B1306" s="244">
        <f t="shared" si="40"/>
        <v>2.4997656551387832</v>
      </c>
      <c r="C1306" s="40">
        <v>78787.270154179452</v>
      </c>
      <c r="D1306" s="191">
        <f t="shared" si="41"/>
        <v>4</v>
      </c>
    </row>
    <row r="1307" spans="1:4" x14ac:dyDescent="0.3">
      <c r="A1307" s="245">
        <v>43610.208333330178</v>
      </c>
      <c r="B1307" s="244">
        <f t="shared" si="40"/>
        <v>2.4679625874313893</v>
      </c>
      <c r="C1307" s="40">
        <v>77784.905439693845</v>
      </c>
      <c r="D1307" s="191">
        <f t="shared" si="41"/>
        <v>5</v>
      </c>
    </row>
    <row r="1308" spans="1:4" x14ac:dyDescent="0.3">
      <c r="A1308" s="245">
        <v>43610.249999996842</v>
      </c>
      <c r="B1308" s="244">
        <f t="shared" si="40"/>
        <v>2.4426237876974786</v>
      </c>
      <c r="C1308" s="40">
        <v>76986.280634238865</v>
      </c>
      <c r="D1308" s="191">
        <f t="shared" si="41"/>
        <v>6</v>
      </c>
    </row>
    <row r="1309" spans="1:4" x14ac:dyDescent="0.3">
      <c r="A1309" s="245">
        <v>43610.291666663506</v>
      </c>
      <c r="B1309" s="244">
        <f t="shared" si="40"/>
        <v>2.676617152849277</v>
      </c>
      <c r="C1309" s="40">
        <v>84361.251338633461</v>
      </c>
      <c r="D1309" s="191">
        <f t="shared" si="41"/>
        <v>7</v>
      </c>
    </row>
    <row r="1310" spans="1:4" x14ac:dyDescent="0.3">
      <c r="A1310" s="245">
        <v>43610.333333330171</v>
      </c>
      <c r="B1310" s="244">
        <f t="shared" si="40"/>
        <v>2.9311817922193555</v>
      </c>
      <c r="C1310" s="40">
        <v>92384.584634905244</v>
      </c>
      <c r="D1310" s="191">
        <f t="shared" si="41"/>
        <v>8</v>
      </c>
    </row>
    <row r="1311" spans="1:4" x14ac:dyDescent="0.3">
      <c r="A1311" s="245">
        <v>43610.374999996835</v>
      </c>
      <c r="B1311" s="244">
        <f t="shared" si="40"/>
        <v>3.2897280793919412</v>
      </c>
      <c r="C1311" s="40">
        <v>103685.19720719702</v>
      </c>
      <c r="D1311" s="191">
        <f t="shared" si="41"/>
        <v>9</v>
      </c>
    </row>
    <row r="1312" spans="1:4" x14ac:dyDescent="0.3">
      <c r="A1312" s="245">
        <v>43610.416666663499</v>
      </c>
      <c r="B1312" s="244">
        <f t="shared" si="40"/>
        <v>3.6704150129863735</v>
      </c>
      <c r="C1312" s="40">
        <v>115683.63562865998</v>
      </c>
      <c r="D1312" s="191">
        <f t="shared" si="41"/>
        <v>10</v>
      </c>
    </row>
    <row r="1313" spans="1:4" x14ac:dyDescent="0.3">
      <c r="A1313" s="245">
        <v>43610.458333330163</v>
      </c>
      <c r="B1313" s="244">
        <f t="shared" si="40"/>
        <v>3.9410252119589932</v>
      </c>
      <c r="C1313" s="40">
        <v>124212.69066592041</v>
      </c>
      <c r="D1313" s="191">
        <f t="shared" si="41"/>
        <v>11</v>
      </c>
    </row>
    <row r="1314" spans="1:4" x14ac:dyDescent="0.3">
      <c r="A1314" s="245">
        <v>43610.499999996828</v>
      </c>
      <c r="B1314" s="244">
        <f t="shared" si="40"/>
        <v>4.1106594986098095</v>
      </c>
      <c r="C1314" s="40">
        <v>129559.20078469688</v>
      </c>
      <c r="D1314" s="191">
        <f t="shared" si="41"/>
        <v>12</v>
      </c>
    </row>
    <row r="1315" spans="1:4" x14ac:dyDescent="0.3">
      <c r="A1315" s="245">
        <v>43610.541666663492</v>
      </c>
      <c r="B1315" s="244">
        <f t="shared" si="40"/>
        <v>4.2074949945012037</v>
      </c>
      <c r="C1315" s="40">
        <v>132611.24862751181</v>
      </c>
      <c r="D1315" s="191">
        <f t="shared" si="41"/>
        <v>13</v>
      </c>
    </row>
    <row r="1316" spans="1:4" x14ac:dyDescent="0.3">
      <c r="A1316" s="245">
        <v>43610.583333330156</v>
      </c>
      <c r="B1316" s="244">
        <f t="shared" si="40"/>
        <v>4.2599526225578659</v>
      </c>
      <c r="C1316" s="40">
        <v>134264.60093469769</v>
      </c>
      <c r="D1316" s="191">
        <f t="shared" si="41"/>
        <v>14</v>
      </c>
    </row>
    <row r="1317" spans="1:4" x14ac:dyDescent="0.3">
      <c r="A1317" s="245">
        <v>43610.62499999682</v>
      </c>
      <c r="B1317" s="244">
        <f t="shared" si="40"/>
        <v>4.2913242731786125</v>
      </c>
      <c r="C1317" s="40">
        <v>135253.36830477425</v>
      </c>
      <c r="D1317" s="191">
        <f t="shared" si="41"/>
        <v>15</v>
      </c>
    </row>
    <row r="1318" spans="1:4" x14ac:dyDescent="0.3">
      <c r="A1318" s="245">
        <v>43610.666666663485</v>
      </c>
      <c r="B1318" s="244">
        <f t="shared" si="40"/>
        <v>4.1548523270771671</v>
      </c>
      <c r="C1318" s="40">
        <v>130952.0642749914</v>
      </c>
      <c r="D1318" s="191">
        <f t="shared" si="41"/>
        <v>16</v>
      </c>
    </row>
    <row r="1319" spans="1:4" x14ac:dyDescent="0.3">
      <c r="A1319" s="245">
        <v>43610.708333330149</v>
      </c>
      <c r="B1319" s="244">
        <f t="shared" si="40"/>
        <v>3.9886179416550305</v>
      </c>
      <c r="C1319" s="40">
        <v>125712.71177559052</v>
      </c>
      <c r="D1319" s="191">
        <f t="shared" si="41"/>
        <v>17</v>
      </c>
    </row>
    <row r="1320" spans="1:4" x14ac:dyDescent="0.3">
      <c r="A1320" s="245">
        <v>43610.749999996813</v>
      </c>
      <c r="B1320" s="244">
        <f t="shared" si="40"/>
        <v>3.8567725978970242</v>
      </c>
      <c r="C1320" s="40">
        <v>121557.22836222392</v>
      </c>
      <c r="D1320" s="191">
        <f t="shared" si="41"/>
        <v>18</v>
      </c>
    </row>
    <row r="1321" spans="1:4" x14ac:dyDescent="0.3">
      <c r="A1321" s="245">
        <v>43610.791666663477</v>
      </c>
      <c r="B1321" s="244">
        <f t="shared" si="40"/>
        <v>3.7750691823681777</v>
      </c>
      <c r="C1321" s="40">
        <v>118982.11134733197</v>
      </c>
      <c r="D1321" s="191">
        <f t="shared" si="41"/>
        <v>19</v>
      </c>
    </row>
    <row r="1322" spans="1:4" x14ac:dyDescent="0.3">
      <c r="A1322" s="245">
        <v>43610.833333330142</v>
      </c>
      <c r="B1322" s="244">
        <f t="shared" si="40"/>
        <v>3.6321861322050708</v>
      </c>
      <c r="C1322" s="40">
        <v>114478.74302138027</v>
      </c>
      <c r="D1322" s="191">
        <f t="shared" si="41"/>
        <v>20</v>
      </c>
    </row>
    <row r="1323" spans="1:4" x14ac:dyDescent="0.3">
      <c r="A1323" s="245">
        <v>43610.874999996806</v>
      </c>
      <c r="B1323" s="244">
        <f t="shared" si="40"/>
        <v>3.4739673493531864</v>
      </c>
      <c r="C1323" s="40">
        <v>109492.02518149349</v>
      </c>
      <c r="D1323" s="191">
        <f t="shared" si="41"/>
        <v>21</v>
      </c>
    </row>
    <row r="1324" spans="1:4" x14ac:dyDescent="0.3">
      <c r="A1324" s="245">
        <v>43610.91666666347</v>
      </c>
      <c r="B1324" s="244">
        <f t="shared" si="40"/>
        <v>3.1675250724454131</v>
      </c>
      <c r="C1324" s="40">
        <v>99833.619639453114</v>
      </c>
      <c r="D1324" s="191">
        <f t="shared" si="41"/>
        <v>22</v>
      </c>
    </row>
    <row r="1325" spans="1:4" x14ac:dyDescent="0.3">
      <c r="A1325" s="245">
        <v>43610.958333330134</v>
      </c>
      <c r="B1325" s="244">
        <f t="shared" si="40"/>
        <v>2.9203772588983798</v>
      </c>
      <c r="C1325" s="40">
        <v>92044.048839519935</v>
      </c>
      <c r="D1325" s="191">
        <f t="shared" si="41"/>
        <v>23</v>
      </c>
    </row>
    <row r="1326" spans="1:4" x14ac:dyDescent="0.3">
      <c r="A1326" s="245">
        <v>43610.999999996799</v>
      </c>
      <c r="B1326" s="244">
        <f t="shared" si="40"/>
        <v>2.7153624029567918</v>
      </c>
      <c r="C1326" s="40">
        <v>85582.418803326276</v>
      </c>
      <c r="D1326" s="191">
        <f t="shared" si="41"/>
        <v>0</v>
      </c>
    </row>
    <row r="1327" spans="1:4" x14ac:dyDescent="0.3">
      <c r="A1327" s="245">
        <v>43611.041666663463</v>
      </c>
      <c r="B1327" s="244">
        <f t="shared" si="40"/>
        <v>2.5778144027791434</v>
      </c>
      <c r="C1327" s="40">
        <v>81247.199849147219</v>
      </c>
      <c r="D1327" s="191">
        <f t="shared" si="41"/>
        <v>1</v>
      </c>
    </row>
    <row r="1328" spans="1:4" x14ac:dyDescent="0.3">
      <c r="A1328" s="245">
        <v>43611.083333330127</v>
      </c>
      <c r="B1328" s="244">
        <f t="shared" si="40"/>
        <v>2.4577174166452487</v>
      </c>
      <c r="C1328" s="40">
        <v>77461.999555758681</v>
      </c>
      <c r="D1328" s="191">
        <f t="shared" si="41"/>
        <v>2</v>
      </c>
    </row>
    <row r="1329" spans="1:4" x14ac:dyDescent="0.3">
      <c r="A1329" s="245">
        <v>43611.124999996791</v>
      </c>
      <c r="B1329" s="244">
        <f t="shared" si="40"/>
        <v>2.4520419910993794</v>
      </c>
      <c r="C1329" s="40">
        <v>77283.122273881032</v>
      </c>
      <c r="D1329" s="191">
        <f t="shared" si="41"/>
        <v>3</v>
      </c>
    </row>
    <row r="1330" spans="1:4" x14ac:dyDescent="0.3">
      <c r="A1330" s="245">
        <v>43611.166666663456</v>
      </c>
      <c r="B1330" s="244">
        <f t="shared" si="40"/>
        <v>2.5027675591268044</v>
      </c>
      <c r="C1330" s="40">
        <v>78881.883751256013</v>
      </c>
      <c r="D1330" s="191">
        <f t="shared" si="41"/>
        <v>4</v>
      </c>
    </row>
    <row r="1331" spans="1:4" x14ac:dyDescent="0.3">
      <c r="A1331" s="245">
        <v>43611.20833333012</v>
      </c>
      <c r="B1331" s="244">
        <f t="shared" si="40"/>
        <v>2.4867737454740548</v>
      </c>
      <c r="C1331" s="40">
        <v>78377.792931996868</v>
      </c>
      <c r="D1331" s="191">
        <f t="shared" si="41"/>
        <v>5</v>
      </c>
    </row>
    <row r="1332" spans="1:4" x14ac:dyDescent="0.3">
      <c r="A1332" s="245">
        <v>43611.249999996784</v>
      </c>
      <c r="B1332" s="244">
        <f t="shared" si="40"/>
        <v>2.5132465218267646</v>
      </c>
      <c r="C1332" s="40">
        <v>79212.158256580195</v>
      </c>
      <c r="D1332" s="191">
        <f t="shared" si="41"/>
        <v>6</v>
      </c>
    </row>
    <row r="1333" spans="1:4" x14ac:dyDescent="0.3">
      <c r="A1333" s="245">
        <v>43611.291666663448</v>
      </c>
      <c r="B1333" s="244">
        <f t="shared" si="40"/>
        <v>2.5938206562242603</v>
      </c>
      <c r="C1333" s="40">
        <v>81751.682744071484</v>
      </c>
      <c r="D1333" s="191">
        <f t="shared" si="41"/>
        <v>7</v>
      </c>
    </row>
    <row r="1334" spans="1:4" x14ac:dyDescent="0.3">
      <c r="A1334" s="245">
        <v>43611.333333330113</v>
      </c>
      <c r="B1334" s="244">
        <f t="shared" si="40"/>
        <v>2.790526788318878</v>
      </c>
      <c r="C1334" s="40">
        <v>87951.439564661108</v>
      </c>
      <c r="D1334" s="191">
        <f t="shared" si="41"/>
        <v>8</v>
      </c>
    </row>
    <row r="1335" spans="1:4" x14ac:dyDescent="0.3">
      <c r="A1335" s="245">
        <v>43611.374999996777</v>
      </c>
      <c r="B1335" s="244">
        <f t="shared" si="40"/>
        <v>3.0461121490903125</v>
      </c>
      <c r="C1335" s="40">
        <v>96006.943817692561</v>
      </c>
      <c r="D1335" s="191">
        <f t="shared" si="41"/>
        <v>9</v>
      </c>
    </row>
    <row r="1336" spans="1:4" x14ac:dyDescent="0.3">
      <c r="A1336" s="245">
        <v>43611.416666663441</v>
      </c>
      <c r="B1336" s="244">
        <f t="shared" si="40"/>
        <v>3.3965373679311086</v>
      </c>
      <c r="C1336" s="40">
        <v>107051.59767510163</v>
      </c>
      <c r="D1336" s="191">
        <f t="shared" si="41"/>
        <v>10</v>
      </c>
    </row>
    <row r="1337" spans="1:4" x14ac:dyDescent="0.3">
      <c r="A1337" s="245">
        <v>43611.458333330105</v>
      </c>
      <c r="B1337" s="244">
        <f t="shared" si="40"/>
        <v>3.6699236319663084</v>
      </c>
      <c r="C1337" s="40">
        <v>115668.14834924364</v>
      </c>
      <c r="D1337" s="191">
        <f t="shared" si="41"/>
        <v>11</v>
      </c>
    </row>
    <row r="1338" spans="1:4" x14ac:dyDescent="0.3">
      <c r="A1338" s="245">
        <v>43611.499999996769</v>
      </c>
      <c r="B1338" s="244">
        <f t="shared" si="40"/>
        <v>3.686508262548934</v>
      </c>
      <c r="C1338" s="40">
        <v>116190.86045525025</v>
      </c>
      <c r="D1338" s="191">
        <f t="shared" si="41"/>
        <v>12</v>
      </c>
    </row>
    <row r="1339" spans="1:4" x14ac:dyDescent="0.3">
      <c r="A1339" s="245">
        <v>43611.541666663434</v>
      </c>
      <c r="B1339" s="244">
        <f t="shared" si="40"/>
        <v>3.7093849702531232</v>
      </c>
      <c r="C1339" s="40">
        <v>116911.88538269613</v>
      </c>
      <c r="D1339" s="191">
        <f t="shared" si="41"/>
        <v>13</v>
      </c>
    </row>
    <row r="1340" spans="1:4" x14ac:dyDescent="0.3">
      <c r="A1340" s="245">
        <v>43611.583333330098</v>
      </c>
      <c r="B1340" s="244">
        <f t="shared" si="40"/>
        <v>3.8196727110994808</v>
      </c>
      <c r="C1340" s="40">
        <v>120387.91923206659</v>
      </c>
      <c r="D1340" s="191">
        <f t="shared" si="41"/>
        <v>14</v>
      </c>
    </row>
    <row r="1341" spans="1:4" x14ac:dyDescent="0.3">
      <c r="A1341" s="245">
        <v>43611.624999996762</v>
      </c>
      <c r="B1341" s="244">
        <f t="shared" si="40"/>
        <v>3.8071800302591963</v>
      </c>
      <c r="C1341" s="40">
        <v>119994.17663531953</v>
      </c>
      <c r="D1341" s="191">
        <f t="shared" si="41"/>
        <v>15</v>
      </c>
    </row>
    <row r="1342" spans="1:4" x14ac:dyDescent="0.3">
      <c r="A1342" s="245">
        <v>43611.666666663426</v>
      </c>
      <c r="B1342" s="244">
        <f t="shared" si="40"/>
        <v>3.9173185677922948</v>
      </c>
      <c r="C1342" s="40">
        <v>123465.50791518092</v>
      </c>
      <c r="D1342" s="191">
        <f t="shared" si="41"/>
        <v>16</v>
      </c>
    </row>
    <row r="1343" spans="1:4" x14ac:dyDescent="0.3">
      <c r="A1343" s="245">
        <v>43611.708333330091</v>
      </c>
      <c r="B1343" s="244">
        <f t="shared" si="40"/>
        <v>3.8579826102134138</v>
      </c>
      <c r="C1343" s="40">
        <v>121595.36536401258</v>
      </c>
      <c r="D1343" s="191">
        <f t="shared" si="41"/>
        <v>17</v>
      </c>
    </row>
    <row r="1344" spans="1:4" x14ac:dyDescent="0.3">
      <c r="A1344" s="245">
        <v>43611.749999996755</v>
      </c>
      <c r="B1344" s="244">
        <f t="shared" si="40"/>
        <v>3.7148494766960241</v>
      </c>
      <c r="C1344" s="40">
        <v>117084.11494529175</v>
      </c>
      <c r="D1344" s="191">
        <f t="shared" si="41"/>
        <v>18</v>
      </c>
    </row>
    <row r="1345" spans="1:4" x14ac:dyDescent="0.3">
      <c r="A1345" s="245">
        <v>43611.791666663419</v>
      </c>
      <c r="B1345" s="244">
        <f t="shared" si="40"/>
        <v>3.4490222822928169</v>
      </c>
      <c r="C1345" s="40">
        <v>108705.80998829757</v>
      </c>
      <c r="D1345" s="191">
        <f t="shared" si="41"/>
        <v>19</v>
      </c>
    </row>
    <row r="1346" spans="1:4" x14ac:dyDescent="0.3">
      <c r="A1346" s="245">
        <v>43611.833333330083</v>
      </c>
      <c r="B1346" s="244">
        <f t="shared" si="40"/>
        <v>3.1898852586956048</v>
      </c>
      <c r="C1346" s="40">
        <v>100538.36491474326</v>
      </c>
      <c r="D1346" s="191">
        <f t="shared" si="41"/>
        <v>20</v>
      </c>
    </row>
    <row r="1347" spans="1:4" x14ac:dyDescent="0.3">
      <c r="A1347" s="245">
        <v>43611.874999996748</v>
      </c>
      <c r="B1347" s="244">
        <f t="shared" si="40"/>
        <v>3.0015931731340904</v>
      </c>
      <c r="C1347" s="40">
        <v>94603.800855695372</v>
      </c>
      <c r="D1347" s="191">
        <f t="shared" si="41"/>
        <v>21</v>
      </c>
    </row>
    <row r="1348" spans="1:4" x14ac:dyDescent="0.3">
      <c r="A1348" s="245">
        <v>43611.916666663412</v>
      </c>
      <c r="B1348" s="244">
        <f t="shared" si="40"/>
        <v>2.8313981085727029</v>
      </c>
      <c r="C1348" s="40">
        <v>89239.616215850969</v>
      </c>
      <c r="D1348" s="191">
        <f t="shared" si="41"/>
        <v>22</v>
      </c>
    </row>
    <row r="1349" spans="1:4" x14ac:dyDescent="0.3">
      <c r="A1349" s="245">
        <v>43611.958333330076</v>
      </c>
      <c r="B1349" s="244">
        <f t="shared" si="40"/>
        <v>2.6893599897570994</v>
      </c>
      <c r="C1349" s="40">
        <v>84762.878319916039</v>
      </c>
      <c r="D1349" s="191">
        <f t="shared" si="41"/>
        <v>23</v>
      </c>
    </row>
    <row r="1350" spans="1:4" x14ac:dyDescent="0.3">
      <c r="A1350" s="245">
        <v>43611.99999999674</v>
      </c>
      <c r="B1350" s="244">
        <f t="shared" si="40"/>
        <v>2.4817403431517557</v>
      </c>
      <c r="C1350" s="40">
        <v>78219.150849789512</v>
      </c>
      <c r="D1350" s="191">
        <f t="shared" si="41"/>
        <v>0</v>
      </c>
    </row>
    <row r="1351" spans="1:4" x14ac:dyDescent="0.3">
      <c r="A1351" s="245">
        <v>43612.041666663405</v>
      </c>
      <c r="B1351" s="244">
        <f t="shared" ref="B1351:B1414" si="42">C1351/$B$4</f>
        <v>2.3123900368868004</v>
      </c>
      <c r="C1351" s="40">
        <v>72881.591185762009</v>
      </c>
      <c r="D1351" s="191">
        <f t="shared" ref="D1351:D1414" si="43">HOUR(A1351)</f>
        <v>1</v>
      </c>
    </row>
    <row r="1352" spans="1:4" x14ac:dyDescent="0.3">
      <c r="A1352" s="245">
        <v>43612.083333330069</v>
      </c>
      <c r="B1352" s="244">
        <f t="shared" si="42"/>
        <v>2.2915484113343552</v>
      </c>
      <c r="C1352" s="40">
        <v>72224.707697712976</v>
      </c>
      <c r="D1352" s="191">
        <f t="shared" si="43"/>
        <v>2</v>
      </c>
    </row>
    <row r="1353" spans="1:4" x14ac:dyDescent="0.3">
      <c r="A1353" s="245">
        <v>43612.124999996733</v>
      </c>
      <c r="B1353" s="244">
        <f t="shared" si="42"/>
        <v>2.3279692364397477</v>
      </c>
      <c r="C1353" s="40">
        <v>73372.614254840766</v>
      </c>
      <c r="D1353" s="191">
        <f t="shared" si="43"/>
        <v>3</v>
      </c>
    </row>
    <row r="1354" spans="1:4" x14ac:dyDescent="0.3">
      <c r="A1354" s="245">
        <v>43612.166666663397</v>
      </c>
      <c r="B1354" s="244">
        <f t="shared" si="42"/>
        <v>2.3861533206210823</v>
      </c>
      <c r="C1354" s="40">
        <v>75206.45221866935</v>
      </c>
      <c r="D1354" s="191">
        <f t="shared" si="43"/>
        <v>4</v>
      </c>
    </row>
    <row r="1355" spans="1:4" x14ac:dyDescent="0.3">
      <c r="A1355" s="245">
        <v>43612.208333330062</v>
      </c>
      <c r="B1355" s="244">
        <f t="shared" si="42"/>
        <v>2.448769052383394</v>
      </c>
      <c r="C1355" s="40">
        <v>77179.966241520829</v>
      </c>
      <c r="D1355" s="191">
        <f t="shared" si="43"/>
        <v>5</v>
      </c>
    </row>
    <row r="1356" spans="1:4" x14ac:dyDescent="0.3">
      <c r="A1356" s="245">
        <v>43612.249999996726</v>
      </c>
      <c r="B1356" s="244">
        <f t="shared" si="42"/>
        <v>2.6630539580987524</v>
      </c>
      <c r="C1356" s="40">
        <v>83933.768431679127</v>
      </c>
      <c r="D1356" s="191">
        <f t="shared" si="43"/>
        <v>6</v>
      </c>
    </row>
    <row r="1357" spans="1:4" x14ac:dyDescent="0.3">
      <c r="A1357" s="245">
        <v>43612.29166666339</v>
      </c>
      <c r="B1357" s="244">
        <f t="shared" si="42"/>
        <v>2.6284506003993213</v>
      </c>
      <c r="C1357" s="40">
        <v>82843.144562316695</v>
      </c>
      <c r="D1357" s="191">
        <f t="shared" si="43"/>
        <v>7</v>
      </c>
    </row>
    <row r="1358" spans="1:4" x14ac:dyDescent="0.3">
      <c r="A1358" s="245">
        <v>43612.333333330054</v>
      </c>
      <c r="B1358" s="244">
        <f t="shared" si="42"/>
        <v>2.8549147798578365</v>
      </c>
      <c r="C1358" s="40">
        <v>89980.811427434106</v>
      </c>
      <c r="D1358" s="191">
        <f t="shared" si="43"/>
        <v>8</v>
      </c>
    </row>
    <row r="1359" spans="1:4" x14ac:dyDescent="0.3">
      <c r="A1359" s="245">
        <v>43612.374999996719</v>
      </c>
      <c r="B1359" s="244">
        <f t="shared" si="42"/>
        <v>3.0746322682415834</v>
      </c>
      <c r="C1359" s="40">
        <v>96905.837011053052</v>
      </c>
      <c r="D1359" s="191">
        <f t="shared" si="43"/>
        <v>9</v>
      </c>
    </row>
    <row r="1360" spans="1:4" x14ac:dyDescent="0.3">
      <c r="A1360" s="245">
        <v>43612.416666663383</v>
      </c>
      <c r="B1360" s="244">
        <f t="shared" si="42"/>
        <v>3.2344644778298175</v>
      </c>
      <c r="C1360" s="40">
        <v>101943.4066129398</v>
      </c>
      <c r="D1360" s="191">
        <f t="shared" si="43"/>
        <v>10</v>
      </c>
    </row>
    <row r="1361" spans="1:4" x14ac:dyDescent="0.3">
      <c r="A1361" s="245">
        <v>43612.458333330047</v>
      </c>
      <c r="B1361" s="244">
        <f t="shared" si="42"/>
        <v>3.2934568668790485</v>
      </c>
      <c r="C1361" s="40">
        <v>103802.72061843771</v>
      </c>
      <c r="D1361" s="191">
        <f t="shared" si="43"/>
        <v>11</v>
      </c>
    </row>
    <row r="1362" spans="1:4" x14ac:dyDescent="0.3">
      <c r="A1362" s="245">
        <v>43612.499999996711</v>
      </c>
      <c r="B1362" s="244">
        <f t="shared" si="42"/>
        <v>3.3330463921616236</v>
      </c>
      <c r="C1362" s="40">
        <v>105050.49783199448</v>
      </c>
      <c r="D1362" s="191">
        <f t="shared" si="43"/>
        <v>12</v>
      </c>
    </row>
    <row r="1363" spans="1:4" x14ac:dyDescent="0.3">
      <c r="A1363" s="245">
        <v>43612.541666663376</v>
      </c>
      <c r="B1363" s="244">
        <f t="shared" si="42"/>
        <v>3.5025960805480225</v>
      </c>
      <c r="C1363" s="40">
        <v>110394.34159430687</v>
      </c>
      <c r="D1363" s="191">
        <f t="shared" si="43"/>
        <v>13</v>
      </c>
    </row>
    <row r="1364" spans="1:4" x14ac:dyDescent="0.3">
      <c r="A1364" s="245">
        <v>43612.58333333004</v>
      </c>
      <c r="B1364" s="244">
        <f t="shared" si="42"/>
        <v>3.6248623033513656</v>
      </c>
      <c r="C1364" s="40">
        <v>114247.9115907325</v>
      </c>
      <c r="D1364" s="191">
        <f t="shared" si="43"/>
        <v>14</v>
      </c>
    </row>
    <row r="1365" spans="1:4" x14ac:dyDescent="0.3">
      <c r="A1365" s="245">
        <v>43612.624999996704</v>
      </c>
      <c r="B1365" s="244">
        <f t="shared" si="42"/>
        <v>3.6793141295369334</v>
      </c>
      <c r="C1365" s="40">
        <v>115964.11676030573</v>
      </c>
      <c r="D1365" s="191">
        <f t="shared" si="43"/>
        <v>15</v>
      </c>
    </row>
    <row r="1366" spans="1:4" x14ac:dyDescent="0.3">
      <c r="A1366" s="245">
        <v>43612.666666663368</v>
      </c>
      <c r="B1366" s="244">
        <f t="shared" si="42"/>
        <v>3.6526484531653529</v>
      </c>
      <c r="C1366" s="40">
        <v>115123.67163945499</v>
      </c>
      <c r="D1366" s="191">
        <f t="shared" si="43"/>
        <v>16</v>
      </c>
    </row>
    <row r="1367" spans="1:4" x14ac:dyDescent="0.3">
      <c r="A1367" s="245">
        <v>43612.708333330032</v>
      </c>
      <c r="B1367" s="244">
        <f t="shared" si="42"/>
        <v>3.380565933297845</v>
      </c>
      <c r="C1367" s="40">
        <v>106548.21219470112</v>
      </c>
      <c r="D1367" s="191">
        <f t="shared" si="43"/>
        <v>17</v>
      </c>
    </row>
    <row r="1368" spans="1:4" x14ac:dyDescent="0.3">
      <c r="A1368" s="245">
        <v>43612.749999996697</v>
      </c>
      <c r="B1368" s="244">
        <f t="shared" si="42"/>
        <v>3.3581668152168254</v>
      </c>
      <c r="C1368" s="40">
        <v>105842.23987132079</v>
      </c>
      <c r="D1368" s="191">
        <f t="shared" si="43"/>
        <v>18</v>
      </c>
    </row>
    <row r="1369" spans="1:4" x14ac:dyDescent="0.3">
      <c r="A1369" s="245">
        <v>43612.791666663361</v>
      </c>
      <c r="B1369" s="244">
        <f t="shared" si="42"/>
        <v>3.2163708305005483</v>
      </c>
      <c r="C1369" s="40">
        <v>101373.13352463047</v>
      </c>
      <c r="D1369" s="191">
        <f t="shared" si="43"/>
        <v>19</v>
      </c>
    </row>
    <row r="1370" spans="1:4" x14ac:dyDescent="0.3">
      <c r="A1370" s="245">
        <v>43612.833333330025</v>
      </c>
      <c r="B1370" s="244">
        <f t="shared" si="42"/>
        <v>3.2073014149786419</v>
      </c>
      <c r="C1370" s="40">
        <v>101087.28493342511</v>
      </c>
      <c r="D1370" s="191">
        <f t="shared" si="43"/>
        <v>20</v>
      </c>
    </row>
    <row r="1371" spans="1:4" x14ac:dyDescent="0.3">
      <c r="A1371" s="245">
        <v>43612.874999996689</v>
      </c>
      <c r="B1371" s="244">
        <f t="shared" si="42"/>
        <v>3.0697881684735298</v>
      </c>
      <c r="C1371" s="40">
        <v>96753.161340717765</v>
      </c>
      <c r="D1371" s="191">
        <f t="shared" si="43"/>
        <v>21</v>
      </c>
    </row>
    <row r="1372" spans="1:4" x14ac:dyDescent="0.3">
      <c r="A1372" s="245">
        <v>43612.916666663354</v>
      </c>
      <c r="B1372" s="244">
        <f t="shared" si="42"/>
        <v>2.7856467293656628</v>
      </c>
      <c r="C1372" s="40">
        <v>87797.630537672958</v>
      </c>
      <c r="D1372" s="191">
        <f t="shared" si="43"/>
        <v>22</v>
      </c>
    </row>
    <row r="1373" spans="1:4" x14ac:dyDescent="0.3">
      <c r="A1373" s="245">
        <v>43612.958333330018</v>
      </c>
      <c r="B1373" s="244">
        <f t="shared" si="42"/>
        <v>2.5912972568719734</v>
      </c>
      <c r="C1373" s="40">
        <v>81672.150590300676</v>
      </c>
      <c r="D1373" s="191">
        <f t="shared" si="43"/>
        <v>23</v>
      </c>
    </row>
    <row r="1374" spans="1:4" x14ac:dyDescent="0.3">
      <c r="A1374" s="245">
        <v>43612.999999996682</v>
      </c>
      <c r="B1374" s="244">
        <f t="shared" si="42"/>
        <v>2.525942698280419</v>
      </c>
      <c r="C1374" s="40">
        <v>79612.314600084996</v>
      </c>
      <c r="D1374" s="191">
        <f t="shared" si="43"/>
        <v>0</v>
      </c>
    </row>
    <row r="1375" spans="1:4" x14ac:dyDescent="0.3">
      <c r="A1375" s="245">
        <v>43613.041666663346</v>
      </c>
      <c r="B1375" s="244">
        <f t="shared" si="42"/>
        <v>2.4679458702478256</v>
      </c>
      <c r="C1375" s="40">
        <v>77784.378549801215</v>
      </c>
      <c r="D1375" s="191">
        <f t="shared" si="43"/>
        <v>1</v>
      </c>
    </row>
    <row r="1376" spans="1:4" x14ac:dyDescent="0.3">
      <c r="A1376" s="245">
        <v>43613.083333330011</v>
      </c>
      <c r="B1376" s="244">
        <f t="shared" si="42"/>
        <v>2.4458301597627958</v>
      </c>
      <c r="C1376" s="40">
        <v>77087.338628057463</v>
      </c>
      <c r="D1376" s="191">
        <f t="shared" si="43"/>
        <v>2</v>
      </c>
    </row>
    <row r="1377" spans="1:4" x14ac:dyDescent="0.3">
      <c r="A1377" s="245">
        <v>43613.124999996675</v>
      </c>
      <c r="B1377" s="244">
        <f t="shared" si="42"/>
        <v>2.4248373371223639</v>
      </c>
      <c r="C1377" s="40">
        <v>76425.689730981685</v>
      </c>
      <c r="D1377" s="191">
        <f t="shared" si="43"/>
        <v>3</v>
      </c>
    </row>
    <row r="1378" spans="1:4" x14ac:dyDescent="0.3">
      <c r="A1378" s="245">
        <v>43613.166666663339</v>
      </c>
      <c r="B1378" s="244">
        <f t="shared" si="42"/>
        <v>2.5337812750919646</v>
      </c>
      <c r="C1378" s="40">
        <v>79859.369786080511</v>
      </c>
      <c r="D1378" s="191">
        <f t="shared" si="43"/>
        <v>4</v>
      </c>
    </row>
    <row r="1379" spans="1:4" x14ac:dyDescent="0.3">
      <c r="A1379" s="245">
        <v>43613.208333330003</v>
      </c>
      <c r="B1379" s="244">
        <f t="shared" si="42"/>
        <v>2.7680051124512084</v>
      </c>
      <c r="C1379" s="40">
        <v>87241.604481815142</v>
      </c>
      <c r="D1379" s="191">
        <f t="shared" si="43"/>
        <v>5</v>
      </c>
    </row>
    <row r="1380" spans="1:4" x14ac:dyDescent="0.3">
      <c r="A1380" s="245">
        <v>43613.249999996668</v>
      </c>
      <c r="B1380" s="244">
        <f t="shared" si="42"/>
        <v>3.0844407018230107</v>
      </c>
      <c r="C1380" s="40">
        <v>97214.977871829586</v>
      </c>
      <c r="D1380" s="191">
        <f t="shared" si="43"/>
        <v>6</v>
      </c>
    </row>
    <row r="1381" spans="1:4" x14ac:dyDescent="0.3">
      <c r="A1381" s="245">
        <v>43613.291666663332</v>
      </c>
      <c r="B1381" s="244">
        <f t="shared" si="42"/>
        <v>3.56390500120547</v>
      </c>
      <c r="C1381" s="40">
        <v>112326.66772446618</v>
      </c>
      <c r="D1381" s="191">
        <f t="shared" si="43"/>
        <v>7</v>
      </c>
    </row>
    <row r="1382" spans="1:4" x14ac:dyDescent="0.3">
      <c r="A1382" s="245">
        <v>43613.333333329996</v>
      </c>
      <c r="B1382" s="244">
        <f t="shared" si="42"/>
        <v>4.4727075520653585</v>
      </c>
      <c r="C1382" s="40">
        <v>140970.18154513679</v>
      </c>
      <c r="D1382" s="191">
        <f t="shared" si="43"/>
        <v>8</v>
      </c>
    </row>
    <row r="1383" spans="1:4" x14ac:dyDescent="0.3">
      <c r="A1383" s="245">
        <v>43613.37499999666</v>
      </c>
      <c r="B1383" s="244">
        <f t="shared" si="42"/>
        <v>4.9028188094385916</v>
      </c>
      <c r="C1383" s="40">
        <v>154526.369006692</v>
      </c>
      <c r="D1383" s="191">
        <f t="shared" si="43"/>
        <v>9</v>
      </c>
    </row>
    <row r="1384" spans="1:4" x14ac:dyDescent="0.3">
      <c r="A1384" s="245">
        <v>43613.416666663325</v>
      </c>
      <c r="B1384" s="244">
        <f t="shared" si="42"/>
        <v>5.1136663860832412</v>
      </c>
      <c r="C1384" s="40">
        <v>161171.83393189666</v>
      </c>
      <c r="D1384" s="191">
        <f t="shared" si="43"/>
        <v>10</v>
      </c>
    </row>
    <row r="1385" spans="1:4" x14ac:dyDescent="0.3">
      <c r="A1385" s="245">
        <v>43613.458333329989</v>
      </c>
      <c r="B1385" s="244">
        <f t="shared" si="42"/>
        <v>5.4095842846461153</v>
      </c>
      <c r="C1385" s="40">
        <v>170498.53356456116</v>
      </c>
      <c r="D1385" s="191">
        <f t="shared" si="43"/>
        <v>11</v>
      </c>
    </row>
    <row r="1386" spans="1:4" x14ac:dyDescent="0.3">
      <c r="A1386" s="245">
        <v>43613.499999996653</v>
      </c>
      <c r="B1386" s="244">
        <f t="shared" si="42"/>
        <v>5.5556637620474776</v>
      </c>
      <c r="C1386" s="40">
        <v>175102.64644463974</v>
      </c>
      <c r="D1386" s="191">
        <f t="shared" si="43"/>
        <v>12</v>
      </c>
    </row>
    <row r="1387" spans="1:4" x14ac:dyDescent="0.3">
      <c r="A1387" s="245">
        <v>43613.541666663317</v>
      </c>
      <c r="B1387" s="244">
        <f t="shared" si="42"/>
        <v>5.703870278984442</v>
      </c>
      <c r="C1387" s="40">
        <v>179773.79906429371</v>
      </c>
      <c r="D1387" s="191">
        <f t="shared" si="43"/>
        <v>13</v>
      </c>
    </row>
    <row r="1388" spans="1:4" x14ac:dyDescent="0.3">
      <c r="A1388" s="245">
        <v>43613.583333329982</v>
      </c>
      <c r="B1388" s="244">
        <f t="shared" si="42"/>
        <v>5.5977695846972795</v>
      </c>
      <c r="C1388" s="40">
        <v>176429.73197257885</v>
      </c>
      <c r="D1388" s="191">
        <f t="shared" si="43"/>
        <v>14</v>
      </c>
    </row>
    <row r="1389" spans="1:4" x14ac:dyDescent="0.3">
      <c r="A1389" s="245">
        <v>43613.624999996646</v>
      </c>
      <c r="B1389" s="244">
        <f t="shared" si="42"/>
        <v>5.4967025154859641</v>
      </c>
      <c r="C1389" s="40">
        <v>173244.31398378703</v>
      </c>
      <c r="D1389" s="191">
        <f t="shared" si="43"/>
        <v>15</v>
      </c>
    </row>
    <row r="1390" spans="1:4" x14ac:dyDescent="0.3">
      <c r="A1390" s="245">
        <v>43613.66666666331</v>
      </c>
      <c r="B1390" s="244">
        <f t="shared" si="42"/>
        <v>5.1542032075229809</v>
      </c>
      <c r="C1390" s="40">
        <v>162449.46789546401</v>
      </c>
      <c r="D1390" s="191">
        <f t="shared" si="43"/>
        <v>16</v>
      </c>
    </row>
    <row r="1391" spans="1:4" x14ac:dyDescent="0.3">
      <c r="A1391" s="245">
        <v>43613.708333329974</v>
      </c>
      <c r="B1391" s="244">
        <f t="shared" si="42"/>
        <v>4.7228591986990693</v>
      </c>
      <c r="C1391" s="40">
        <v>148854.42674321268</v>
      </c>
      <c r="D1391" s="191">
        <f t="shared" si="43"/>
        <v>17</v>
      </c>
    </row>
    <row r="1392" spans="1:4" x14ac:dyDescent="0.3">
      <c r="A1392" s="245">
        <v>43613.749999996639</v>
      </c>
      <c r="B1392" s="244">
        <f t="shared" si="42"/>
        <v>4.3636965716696778</v>
      </c>
      <c r="C1392" s="40">
        <v>137534.38845607237</v>
      </c>
      <c r="D1392" s="191">
        <f t="shared" si="43"/>
        <v>18</v>
      </c>
    </row>
    <row r="1393" spans="1:4" x14ac:dyDescent="0.3">
      <c r="A1393" s="245">
        <v>43613.791666663303</v>
      </c>
      <c r="B1393" s="244">
        <f t="shared" si="42"/>
        <v>4.1268164520815276</v>
      </c>
      <c r="C1393" s="40">
        <v>130068.43342233548</v>
      </c>
      <c r="D1393" s="191">
        <f t="shared" si="43"/>
        <v>19</v>
      </c>
    </row>
    <row r="1394" spans="1:4" x14ac:dyDescent="0.3">
      <c r="A1394" s="245">
        <v>43613.833333329967</v>
      </c>
      <c r="B1394" s="244">
        <f t="shared" si="42"/>
        <v>3.7710266055997295</v>
      </c>
      <c r="C1394" s="40">
        <v>118854.69796867386</v>
      </c>
      <c r="D1394" s="191">
        <f t="shared" si="43"/>
        <v>20</v>
      </c>
    </row>
    <row r="1395" spans="1:4" x14ac:dyDescent="0.3">
      <c r="A1395" s="245">
        <v>43613.874999996631</v>
      </c>
      <c r="B1395" s="244">
        <f t="shared" si="42"/>
        <v>3.5220846619289405</v>
      </c>
      <c r="C1395" s="40">
        <v>111008.58002222657</v>
      </c>
      <c r="D1395" s="191">
        <f t="shared" si="43"/>
        <v>21</v>
      </c>
    </row>
    <row r="1396" spans="1:4" x14ac:dyDescent="0.3">
      <c r="A1396" s="245">
        <v>43613.916666663295</v>
      </c>
      <c r="B1396" s="244">
        <f t="shared" si="42"/>
        <v>3.2205536056535844</v>
      </c>
      <c r="C1396" s="40">
        <v>101504.96565669413</v>
      </c>
      <c r="D1396" s="191">
        <f t="shared" si="43"/>
        <v>22</v>
      </c>
    </row>
    <row r="1397" spans="1:4" x14ac:dyDescent="0.3">
      <c r="A1397" s="245">
        <v>43613.95833332996</v>
      </c>
      <c r="B1397" s="244">
        <f t="shared" si="42"/>
        <v>2.9276713669823553</v>
      </c>
      <c r="C1397" s="40">
        <v>92273.94353503453</v>
      </c>
      <c r="D1397" s="191">
        <f t="shared" si="43"/>
        <v>23</v>
      </c>
    </row>
    <row r="1398" spans="1:4" x14ac:dyDescent="0.3">
      <c r="A1398" s="245">
        <v>43613.999999996624</v>
      </c>
      <c r="B1398" s="244">
        <f t="shared" si="42"/>
        <v>2.7351435502332349</v>
      </c>
      <c r="C1398" s="40">
        <v>86205.878282907855</v>
      </c>
      <c r="D1398" s="191">
        <f t="shared" si="43"/>
        <v>0</v>
      </c>
    </row>
    <row r="1399" spans="1:4" x14ac:dyDescent="0.3">
      <c r="A1399" s="245">
        <v>43614.041666663288</v>
      </c>
      <c r="B1399" s="244">
        <f t="shared" si="42"/>
        <v>2.6013540642987252</v>
      </c>
      <c r="C1399" s="40">
        <v>81989.11966377811</v>
      </c>
      <c r="D1399" s="191">
        <f t="shared" si="43"/>
        <v>1</v>
      </c>
    </row>
    <row r="1400" spans="1:4" x14ac:dyDescent="0.3">
      <c r="A1400" s="245">
        <v>43614.083333329952</v>
      </c>
      <c r="B1400" s="244">
        <f t="shared" si="42"/>
        <v>2.5624527254100342</v>
      </c>
      <c r="C1400" s="40">
        <v>80763.032614345298</v>
      </c>
      <c r="D1400" s="191">
        <f t="shared" si="43"/>
        <v>2</v>
      </c>
    </row>
    <row r="1401" spans="1:4" x14ac:dyDescent="0.3">
      <c r="A1401" s="245">
        <v>43614.124999996617</v>
      </c>
      <c r="B1401" s="244">
        <f t="shared" si="42"/>
        <v>2.5384353770505266</v>
      </c>
      <c r="C1401" s="40">
        <v>80006.057131584486</v>
      </c>
      <c r="D1401" s="191">
        <f t="shared" si="43"/>
        <v>3</v>
      </c>
    </row>
    <row r="1402" spans="1:4" x14ac:dyDescent="0.3">
      <c r="A1402" s="245">
        <v>43614.166666663281</v>
      </c>
      <c r="B1402" s="244">
        <f t="shared" si="42"/>
        <v>2.5212420100858304</v>
      </c>
      <c r="C1402" s="40">
        <v>79464.158956000407</v>
      </c>
      <c r="D1402" s="191">
        <f t="shared" si="43"/>
        <v>4</v>
      </c>
    </row>
    <row r="1403" spans="1:4" x14ac:dyDescent="0.3">
      <c r="A1403" s="245">
        <v>43614.208333329945</v>
      </c>
      <c r="B1403" s="244">
        <f t="shared" si="42"/>
        <v>2.7661511481492265</v>
      </c>
      <c r="C1403" s="40">
        <v>87183.171489900007</v>
      </c>
      <c r="D1403" s="191">
        <f t="shared" si="43"/>
        <v>5</v>
      </c>
    </row>
    <row r="1404" spans="1:4" x14ac:dyDescent="0.3">
      <c r="A1404" s="245">
        <v>43614.249999996609</v>
      </c>
      <c r="B1404" s="244">
        <f t="shared" si="42"/>
        <v>3.3404074520211204</v>
      </c>
      <c r="C1404" s="40">
        <v>105282.50270436282</v>
      </c>
      <c r="D1404" s="191">
        <f t="shared" si="43"/>
        <v>6</v>
      </c>
    </row>
    <row r="1405" spans="1:4" x14ac:dyDescent="0.3">
      <c r="A1405" s="245">
        <v>43614.291666663274</v>
      </c>
      <c r="B1405" s="244">
        <f t="shared" si="42"/>
        <v>3.7500208779165658</v>
      </c>
      <c r="C1405" s="40">
        <v>118192.64233223595</v>
      </c>
      <c r="D1405" s="191">
        <f t="shared" si="43"/>
        <v>7</v>
      </c>
    </row>
    <row r="1406" spans="1:4" x14ac:dyDescent="0.3">
      <c r="A1406" s="245">
        <v>43614.333333329938</v>
      </c>
      <c r="B1406" s="244">
        <f t="shared" si="42"/>
        <v>4.40291543419728</v>
      </c>
      <c r="C1406" s="40">
        <v>138770.48317189093</v>
      </c>
      <c r="D1406" s="191">
        <f t="shared" si="43"/>
        <v>8</v>
      </c>
    </row>
    <row r="1407" spans="1:4" x14ac:dyDescent="0.3">
      <c r="A1407" s="245">
        <v>43614.374999996602</v>
      </c>
      <c r="B1407" s="244">
        <f t="shared" si="42"/>
        <v>4.9257260812025958</v>
      </c>
      <c r="C1407" s="40">
        <v>155248.35724797199</v>
      </c>
      <c r="D1407" s="191">
        <f t="shared" si="43"/>
        <v>9</v>
      </c>
    </row>
    <row r="1408" spans="1:4" x14ac:dyDescent="0.3">
      <c r="A1408" s="245">
        <v>43614.416666663266</v>
      </c>
      <c r="B1408" s="244">
        <f t="shared" si="42"/>
        <v>5.2878858327481915</v>
      </c>
      <c r="C1408" s="40">
        <v>166662.85849345344</v>
      </c>
      <c r="D1408" s="191">
        <f t="shared" si="43"/>
        <v>10</v>
      </c>
    </row>
    <row r="1409" spans="1:4" x14ac:dyDescent="0.3">
      <c r="A1409" s="245">
        <v>43614.458333329931</v>
      </c>
      <c r="B1409" s="244">
        <f t="shared" si="42"/>
        <v>5.4527180687708841</v>
      </c>
      <c r="C1409" s="40">
        <v>171858.01824090438</v>
      </c>
      <c r="D1409" s="191">
        <f t="shared" si="43"/>
        <v>11</v>
      </c>
    </row>
    <row r="1410" spans="1:4" x14ac:dyDescent="0.3">
      <c r="A1410" s="245">
        <v>43614.499999996595</v>
      </c>
      <c r="B1410" s="244">
        <f t="shared" si="42"/>
        <v>5.4303000313519032</v>
      </c>
      <c r="C1410" s="40">
        <v>171151.44962043196</v>
      </c>
      <c r="D1410" s="191">
        <f t="shared" si="43"/>
        <v>12</v>
      </c>
    </row>
    <row r="1411" spans="1:4" x14ac:dyDescent="0.3">
      <c r="A1411" s="245">
        <v>43614.541666663259</v>
      </c>
      <c r="B1411" s="244">
        <f t="shared" si="42"/>
        <v>5.218027657954182</v>
      </c>
      <c r="C1411" s="40">
        <v>164461.07814710014</v>
      </c>
      <c r="D1411" s="191">
        <f t="shared" si="43"/>
        <v>13</v>
      </c>
    </row>
    <row r="1412" spans="1:4" x14ac:dyDescent="0.3">
      <c r="A1412" s="245">
        <v>43614.583333329923</v>
      </c>
      <c r="B1412" s="244">
        <f t="shared" si="42"/>
        <v>4.8376250665544527</v>
      </c>
      <c r="C1412" s="40">
        <v>152471.60158382746</v>
      </c>
      <c r="D1412" s="191">
        <f t="shared" si="43"/>
        <v>14</v>
      </c>
    </row>
    <row r="1413" spans="1:4" x14ac:dyDescent="0.3">
      <c r="A1413" s="245">
        <v>43614.624999996588</v>
      </c>
      <c r="B1413" s="244">
        <f t="shared" si="42"/>
        <v>4.4010510654803223</v>
      </c>
      <c r="C1413" s="40">
        <v>138711.72225505539</v>
      </c>
      <c r="D1413" s="191">
        <f t="shared" si="43"/>
        <v>15</v>
      </c>
    </row>
    <row r="1414" spans="1:4" x14ac:dyDescent="0.3">
      <c r="A1414" s="245">
        <v>43614.666666663252</v>
      </c>
      <c r="B1414" s="244">
        <f t="shared" si="42"/>
        <v>4.0030085888844802</v>
      </c>
      <c r="C1414" s="40">
        <v>126166.27421598545</v>
      </c>
      <c r="D1414" s="191">
        <f t="shared" si="43"/>
        <v>16</v>
      </c>
    </row>
    <row r="1415" spans="1:4" x14ac:dyDescent="0.3">
      <c r="A1415" s="245">
        <v>43614.708333329916</v>
      </c>
      <c r="B1415" s="244">
        <f t="shared" ref="B1415:B1478" si="44">C1415/$B$4</f>
        <v>3.7745658848655532</v>
      </c>
      <c r="C1415" s="40">
        <v>118966.24848585707</v>
      </c>
      <c r="D1415" s="191">
        <f t="shared" ref="D1415:D1478" si="45">HOUR(A1415)</f>
        <v>17</v>
      </c>
    </row>
    <row r="1416" spans="1:4" x14ac:dyDescent="0.3">
      <c r="A1416" s="245">
        <v>43614.74999999658</v>
      </c>
      <c r="B1416" s="244">
        <f t="shared" si="44"/>
        <v>3.6716909472945858</v>
      </c>
      <c r="C1416" s="40">
        <v>115723.8503507214</v>
      </c>
      <c r="D1416" s="191">
        <f t="shared" si="45"/>
        <v>18</v>
      </c>
    </row>
    <row r="1417" spans="1:4" x14ac:dyDescent="0.3">
      <c r="A1417" s="245">
        <v>43614.791666663245</v>
      </c>
      <c r="B1417" s="244">
        <f t="shared" si="44"/>
        <v>3.4824812865021344</v>
      </c>
      <c r="C1417" s="40">
        <v>109760.36628172859</v>
      </c>
      <c r="D1417" s="191">
        <f t="shared" si="45"/>
        <v>19</v>
      </c>
    </row>
    <row r="1418" spans="1:4" x14ac:dyDescent="0.3">
      <c r="A1418" s="245">
        <v>43614.833333329909</v>
      </c>
      <c r="B1418" s="244">
        <f t="shared" si="44"/>
        <v>3.1750160918222439</v>
      </c>
      <c r="C1418" s="40">
        <v>100069.72055801694</v>
      </c>
      <c r="D1418" s="191">
        <f t="shared" si="45"/>
        <v>20</v>
      </c>
    </row>
    <row r="1419" spans="1:4" x14ac:dyDescent="0.3">
      <c r="A1419" s="245">
        <v>43614.874999996573</v>
      </c>
      <c r="B1419" s="244">
        <f t="shared" si="44"/>
        <v>2.988794314937623</v>
      </c>
      <c r="C1419" s="40">
        <v>94200.408203141254</v>
      </c>
      <c r="D1419" s="191">
        <f t="shared" si="45"/>
        <v>21</v>
      </c>
    </row>
    <row r="1420" spans="1:4" x14ac:dyDescent="0.3">
      <c r="A1420" s="245">
        <v>43614.916666663237</v>
      </c>
      <c r="B1420" s="244">
        <f t="shared" si="44"/>
        <v>2.7473744908284576</v>
      </c>
      <c r="C1420" s="40">
        <v>86591.371386605228</v>
      </c>
      <c r="D1420" s="191">
        <f t="shared" si="45"/>
        <v>22</v>
      </c>
    </row>
    <row r="1421" spans="1:4" x14ac:dyDescent="0.3">
      <c r="A1421" s="245">
        <v>43614.958333329902</v>
      </c>
      <c r="B1421" s="244">
        <f t="shared" si="44"/>
        <v>2.6646298419027583</v>
      </c>
      <c r="C1421" s="40">
        <v>83983.436920700318</v>
      </c>
      <c r="D1421" s="191">
        <f t="shared" si="45"/>
        <v>23</v>
      </c>
    </row>
    <row r="1422" spans="1:4" x14ac:dyDescent="0.3">
      <c r="A1422" s="245">
        <v>43614.999999996566</v>
      </c>
      <c r="B1422" s="244">
        <f t="shared" si="44"/>
        <v>2.5494476979907912</v>
      </c>
      <c r="C1422" s="40">
        <v>80353.141948579854</v>
      </c>
      <c r="D1422" s="191">
        <f t="shared" si="45"/>
        <v>0</v>
      </c>
    </row>
    <row r="1423" spans="1:4" x14ac:dyDescent="0.3">
      <c r="A1423" s="245">
        <v>43615.04166666323</v>
      </c>
      <c r="B1423" s="244">
        <f t="shared" si="44"/>
        <v>2.4603816765970108</v>
      </c>
      <c r="C1423" s="40">
        <v>77545.971334532791</v>
      </c>
      <c r="D1423" s="191">
        <f t="shared" si="45"/>
        <v>1</v>
      </c>
    </row>
    <row r="1424" spans="1:4" x14ac:dyDescent="0.3">
      <c r="A1424" s="245">
        <v>43615.083333329894</v>
      </c>
      <c r="B1424" s="244">
        <f t="shared" si="44"/>
        <v>2.3940802739258156</v>
      </c>
      <c r="C1424" s="40">
        <v>75456.29284282375</v>
      </c>
      <c r="D1424" s="191">
        <f t="shared" si="45"/>
        <v>2</v>
      </c>
    </row>
    <row r="1425" spans="1:4" x14ac:dyDescent="0.3">
      <c r="A1425" s="245">
        <v>43615.124999996558</v>
      </c>
      <c r="B1425" s="244">
        <f t="shared" si="44"/>
        <v>2.273412242683015</v>
      </c>
      <c r="C1425" s="40">
        <v>71653.094428222088</v>
      </c>
      <c r="D1425" s="191">
        <f t="shared" si="45"/>
        <v>3</v>
      </c>
    </row>
    <row r="1426" spans="1:4" x14ac:dyDescent="0.3">
      <c r="A1426" s="245">
        <v>43615.166666663223</v>
      </c>
      <c r="B1426" s="244">
        <f t="shared" si="44"/>
        <v>2.3515925661751798</v>
      </c>
      <c r="C1426" s="40">
        <v>74117.171112792887</v>
      </c>
      <c r="D1426" s="191">
        <f t="shared" si="45"/>
        <v>4</v>
      </c>
    </row>
    <row r="1427" spans="1:4" x14ac:dyDescent="0.3">
      <c r="A1427" s="245">
        <v>43615.208333329887</v>
      </c>
      <c r="B1427" s="244">
        <f t="shared" si="44"/>
        <v>2.6658332840076167</v>
      </c>
      <c r="C1427" s="40">
        <v>84021.366843465468</v>
      </c>
      <c r="D1427" s="191">
        <f t="shared" si="45"/>
        <v>5</v>
      </c>
    </row>
    <row r="1428" spans="1:4" x14ac:dyDescent="0.3">
      <c r="A1428" s="245">
        <v>43615.249999996551</v>
      </c>
      <c r="B1428" s="244">
        <f t="shared" si="44"/>
        <v>3.099751641247801</v>
      </c>
      <c r="C1428" s="40">
        <v>97697.545955079884</v>
      </c>
      <c r="D1428" s="191">
        <f t="shared" si="45"/>
        <v>6</v>
      </c>
    </row>
    <row r="1429" spans="1:4" x14ac:dyDescent="0.3">
      <c r="A1429" s="245">
        <v>43615.291666663215</v>
      </c>
      <c r="B1429" s="244">
        <f t="shared" si="44"/>
        <v>3.403453085598084</v>
      </c>
      <c r="C1429" s="40">
        <v>107269.56631348896</v>
      </c>
      <c r="D1429" s="191">
        <f t="shared" si="45"/>
        <v>7</v>
      </c>
    </row>
    <row r="1430" spans="1:4" x14ac:dyDescent="0.3">
      <c r="A1430" s="245">
        <v>43615.33333332988</v>
      </c>
      <c r="B1430" s="244">
        <f t="shared" si="44"/>
        <v>4.0040502914283396</v>
      </c>
      <c r="C1430" s="40">
        <v>126199.10645350924</v>
      </c>
      <c r="D1430" s="191">
        <f t="shared" si="45"/>
        <v>8</v>
      </c>
    </row>
    <row r="1431" spans="1:4" x14ac:dyDescent="0.3">
      <c r="A1431" s="245">
        <v>43615.374999996544</v>
      </c>
      <c r="B1431" s="244">
        <f t="shared" si="44"/>
        <v>4.3853477984212814</v>
      </c>
      <c r="C1431" s="40">
        <v>138216.78884338116</v>
      </c>
      <c r="D1431" s="191">
        <f t="shared" si="45"/>
        <v>9</v>
      </c>
    </row>
    <row r="1432" spans="1:4" x14ac:dyDescent="0.3">
      <c r="A1432" s="245">
        <v>43615.416666663208</v>
      </c>
      <c r="B1432" s="244">
        <f t="shared" si="44"/>
        <v>4.7661593096617585</v>
      </c>
      <c r="C1432" s="40">
        <v>150219.15368596042</v>
      </c>
      <c r="D1432" s="191">
        <f t="shared" si="45"/>
        <v>10</v>
      </c>
    </row>
    <row r="1433" spans="1:4" x14ac:dyDescent="0.3">
      <c r="A1433" s="245">
        <v>43615.458333329872</v>
      </c>
      <c r="B1433" s="244">
        <f t="shared" si="44"/>
        <v>4.8387008800587763</v>
      </c>
      <c r="C1433" s="40">
        <v>152505.50892591229</v>
      </c>
      <c r="D1433" s="191">
        <f t="shared" si="45"/>
        <v>11</v>
      </c>
    </row>
    <row r="1434" spans="1:4" x14ac:dyDescent="0.3">
      <c r="A1434" s="245">
        <v>43615.499999996537</v>
      </c>
      <c r="B1434" s="244">
        <f t="shared" si="44"/>
        <v>4.9323202730358622</v>
      </c>
      <c r="C1434" s="40">
        <v>155456.19207934832</v>
      </c>
      <c r="D1434" s="191">
        <f t="shared" si="45"/>
        <v>12</v>
      </c>
    </row>
    <row r="1435" spans="1:4" x14ac:dyDescent="0.3">
      <c r="A1435" s="245">
        <v>43615.541666663201</v>
      </c>
      <c r="B1435" s="244">
        <f t="shared" si="44"/>
        <v>4.8714313378003213</v>
      </c>
      <c r="C1435" s="40">
        <v>153537.1029919608</v>
      </c>
      <c r="D1435" s="191">
        <f t="shared" si="45"/>
        <v>13</v>
      </c>
    </row>
    <row r="1436" spans="1:4" x14ac:dyDescent="0.3">
      <c r="A1436" s="245">
        <v>43615.583333329865</v>
      </c>
      <c r="B1436" s="244">
        <f t="shared" si="44"/>
        <v>4.8062818982473337</v>
      </c>
      <c r="C1436" s="40">
        <v>151483.73191539498</v>
      </c>
      <c r="D1436" s="191">
        <f t="shared" si="45"/>
        <v>14</v>
      </c>
    </row>
    <row r="1437" spans="1:4" x14ac:dyDescent="0.3">
      <c r="A1437" s="245">
        <v>43615.624999996529</v>
      </c>
      <c r="B1437" s="244">
        <f t="shared" si="44"/>
        <v>4.580889173174274</v>
      </c>
      <c r="C1437" s="40">
        <v>144379.83500225336</v>
      </c>
      <c r="D1437" s="191">
        <f t="shared" si="45"/>
        <v>15</v>
      </c>
    </row>
    <row r="1438" spans="1:4" x14ac:dyDescent="0.3">
      <c r="A1438" s="245">
        <v>43615.666666663194</v>
      </c>
      <c r="B1438" s="244">
        <f t="shared" si="44"/>
        <v>3.9913963164365591</v>
      </c>
      <c r="C1438" s="40">
        <v>125800.28020987629</v>
      </c>
      <c r="D1438" s="191">
        <f t="shared" si="45"/>
        <v>16</v>
      </c>
    </row>
    <row r="1439" spans="1:4" x14ac:dyDescent="0.3">
      <c r="A1439" s="245">
        <v>43615.708333329858</v>
      </c>
      <c r="B1439" s="244">
        <f t="shared" si="44"/>
        <v>3.6208098019914248</v>
      </c>
      <c r="C1439" s="40">
        <v>114120.18541016454</v>
      </c>
      <c r="D1439" s="191">
        <f t="shared" si="45"/>
        <v>17</v>
      </c>
    </row>
    <row r="1440" spans="1:4" x14ac:dyDescent="0.3">
      <c r="A1440" s="245">
        <v>43615.749999996522</v>
      </c>
      <c r="B1440" s="244">
        <f t="shared" si="44"/>
        <v>3.4013780296937703</v>
      </c>
      <c r="C1440" s="40">
        <v>107204.16498685576</v>
      </c>
      <c r="D1440" s="191">
        <f t="shared" si="45"/>
        <v>18</v>
      </c>
    </row>
    <row r="1441" spans="1:4" x14ac:dyDescent="0.3">
      <c r="A1441" s="245">
        <v>43615.791666663186</v>
      </c>
      <c r="B1441" s="244">
        <f t="shared" si="44"/>
        <v>3.3722314800759174</v>
      </c>
      <c r="C1441" s="40">
        <v>106285.52804419544</v>
      </c>
      <c r="D1441" s="191">
        <f t="shared" si="45"/>
        <v>19</v>
      </c>
    </row>
    <row r="1442" spans="1:4" x14ac:dyDescent="0.3">
      <c r="A1442" s="245">
        <v>43615.833333329851</v>
      </c>
      <c r="B1442" s="244">
        <f t="shared" si="44"/>
        <v>3.1087959603208968</v>
      </c>
      <c r="C1442" s="40">
        <v>97982.603559862851</v>
      </c>
      <c r="D1442" s="191">
        <f t="shared" si="45"/>
        <v>20</v>
      </c>
    </row>
    <row r="1443" spans="1:4" x14ac:dyDescent="0.3">
      <c r="A1443" s="245">
        <v>43615.874999996515</v>
      </c>
      <c r="B1443" s="244">
        <f t="shared" si="44"/>
        <v>3.0102695564906781</v>
      </c>
      <c r="C1443" s="40">
        <v>94877.261913163471</v>
      </c>
      <c r="D1443" s="191">
        <f t="shared" si="45"/>
        <v>21</v>
      </c>
    </row>
    <row r="1444" spans="1:4" x14ac:dyDescent="0.3">
      <c r="A1444" s="245">
        <v>43615.916666663179</v>
      </c>
      <c r="B1444" s="244">
        <f t="shared" si="44"/>
        <v>2.7643573992513328</v>
      </c>
      <c r="C1444" s="40">
        <v>87126.636358810181</v>
      </c>
      <c r="D1444" s="191">
        <f t="shared" si="45"/>
        <v>22</v>
      </c>
    </row>
    <row r="1445" spans="1:4" x14ac:dyDescent="0.3">
      <c r="A1445" s="245">
        <v>43615.958333329843</v>
      </c>
      <c r="B1445" s="244">
        <f t="shared" si="44"/>
        <v>2.5574325119134458</v>
      </c>
      <c r="C1445" s="40">
        <v>80604.806215732984</v>
      </c>
      <c r="D1445" s="191">
        <f t="shared" si="45"/>
        <v>23</v>
      </c>
    </row>
    <row r="1446" spans="1:4" x14ac:dyDescent="0.3">
      <c r="A1446" s="245">
        <v>43615.999999996508</v>
      </c>
      <c r="B1446" s="244">
        <f t="shared" si="44"/>
        <v>2.4644059966874061</v>
      </c>
      <c r="C1446" s="40">
        <v>77672.809301722664</v>
      </c>
      <c r="D1446" s="191">
        <f t="shared" si="45"/>
        <v>0</v>
      </c>
    </row>
    <row r="1447" spans="1:4" x14ac:dyDescent="0.3">
      <c r="A1447" s="245">
        <v>43616.041666663172</v>
      </c>
      <c r="B1447" s="244">
        <f t="shared" si="44"/>
        <v>2.4469234438508773</v>
      </c>
      <c r="C1447" s="40">
        <v>77121.796605598618</v>
      </c>
      <c r="D1447" s="191">
        <f t="shared" si="45"/>
        <v>1</v>
      </c>
    </row>
    <row r="1448" spans="1:4" x14ac:dyDescent="0.3">
      <c r="A1448" s="245">
        <v>43616.083333329836</v>
      </c>
      <c r="B1448" s="244">
        <f t="shared" si="44"/>
        <v>2.3595979852535636</v>
      </c>
      <c r="C1448" s="40">
        <v>74369.484810410693</v>
      </c>
      <c r="D1448" s="191">
        <f t="shared" si="45"/>
        <v>2</v>
      </c>
    </row>
    <row r="1449" spans="1:4" x14ac:dyDescent="0.3">
      <c r="A1449" s="245">
        <v>43616.1249999965</v>
      </c>
      <c r="B1449" s="244">
        <f t="shared" si="44"/>
        <v>2.3735035704387788</v>
      </c>
      <c r="C1449" s="40">
        <v>74807.759132000516</v>
      </c>
      <c r="D1449" s="191">
        <f t="shared" si="45"/>
        <v>3</v>
      </c>
    </row>
    <row r="1450" spans="1:4" x14ac:dyDescent="0.3">
      <c r="A1450" s="245">
        <v>43616.166666663165</v>
      </c>
      <c r="B1450" s="244">
        <f t="shared" si="44"/>
        <v>2.4940759267768864</v>
      </c>
      <c r="C1450" s="40">
        <v>78607.942078113148</v>
      </c>
      <c r="D1450" s="191">
        <f t="shared" si="45"/>
        <v>4</v>
      </c>
    </row>
    <row r="1451" spans="1:4" x14ac:dyDescent="0.3">
      <c r="A1451" s="245">
        <v>43616.208333329829</v>
      </c>
      <c r="B1451" s="244">
        <f t="shared" si="44"/>
        <v>2.5797619363121034</v>
      </c>
      <c r="C1451" s="40">
        <v>81308.581943216792</v>
      </c>
      <c r="D1451" s="191">
        <f t="shared" si="45"/>
        <v>5</v>
      </c>
    </row>
    <row r="1452" spans="1:4" x14ac:dyDescent="0.3">
      <c r="A1452" s="245">
        <v>43616.249999996493</v>
      </c>
      <c r="B1452" s="244">
        <f t="shared" si="44"/>
        <v>2.913378028484567</v>
      </c>
      <c r="C1452" s="40">
        <v>91823.448057862348</v>
      </c>
      <c r="D1452" s="191">
        <f t="shared" si="45"/>
        <v>6</v>
      </c>
    </row>
    <row r="1453" spans="1:4" x14ac:dyDescent="0.3">
      <c r="A1453" s="245">
        <v>43616.291666663157</v>
      </c>
      <c r="B1453" s="244">
        <f t="shared" si="44"/>
        <v>3.4610136159729077</v>
      </c>
      <c r="C1453" s="40">
        <v>109083.75119419424</v>
      </c>
      <c r="D1453" s="191">
        <f t="shared" si="45"/>
        <v>7</v>
      </c>
    </row>
    <row r="1454" spans="1:4" x14ac:dyDescent="0.3">
      <c r="A1454" s="245">
        <v>43616.333333329821</v>
      </c>
      <c r="B1454" s="244">
        <f t="shared" si="44"/>
        <v>3.9889769682123744</v>
      </c>
      <c r="C1454" s="40">
        <v>125724.02752525202</v>
      </c>
      <c r="D1454" s="191">
        <f t="shared" si="45"/>
        <v>8</v>
      </c>
    </row>
    <row r="1455" spans="1:4" x14ac:dyDescent="0.3">
      <c r="A1455" s="245">
        <v>43616.374999996486</v>
      </c>
      <c r="B1455" s="244">
        <f t="shared" si="44"/>
        <v>4.440763532848937</v>
      </c>
      <c r="C1455" s="40">
        <v>139963.37434037312</v>
      </c>
      <c r="D1455" s="191">
        <f t="shared" si="45"/>
        <v>9</v>
      </c>
    </row>
    <row r="1456" spans="1:4" x14ac:dyDescent="0.3">
      <c r="A1456" s="245">
        <v>43616.41666666315</v>
      </c>
      <c r="B1456" s="244">
        <f t="shared" si="44"/>
        <v>4.6779178419137022</v>
      </c>
      <c r="C1456" s="40">
        <v>147437.97124032775</v>
      </c>
      <c r="D1456" s="191">
        <f t="shared" si="45"/>
        <v>10</v>
      </c>
    </row>
    <row r="1457" spans="1:4" x14ac:dyDescent="0.3">
      <c r="A1457" s="245">
        <v>43616.458333329814</v>
      </c>
      <c r="B1457" s="244">
        <f t="shared" si="44"/>
        <v>4.6948370462364863</v>
      </c>
      <c r="C1457" s="40">
        <v>147971.22839546655</v>
      </c>
      <c r="D1457" s="191">
        <f t="shared" si="45"/>
        <v>11</v>
      </c>
    </row>
    <row r="1458" spans="1:4" x14ac:dyDescent="0.3">
      <c r="A1458" s="245">
        <v>43616.499999996478</v>
      </c>
      <c r="B1458" s="244">
        <f t="shared" si="44"/>
        <v>4.7059119943449161</v>
      </c>
      <c r="C1458" s="40">
        <v>148320.28708693574</v>
      </c>
      <c r="D1458" s="191">
        <f t="shared" si="45"/>
        <v>12</v>
      </c>
    </row>
    <row r="1459" spans="1:4" x14ac:dyDescent="0.3">
      <c r="A1459" s="245">
        <v>43616.541666663143</v>
      </c>
      <c r="B1459" s="244">
        <f t="shared" si="44"/>
        <v>4.5631781732626067</v>
      </c>
      <c r="C1459" s="40">
        <v>143821.62214263083</v>
      </c>
      <c r="D1459" s="191">
        <f t="shared" si="45"/>
        <v>13</v>
      </c>
    </row>
    <row r="1460" spans="1:4" x14ac:dyDescent="0.3">
      <c r="A1460" s="245">
        <v>43616.583333329807</v>
      </c>
      <c r="B1460" s="244">
        <f t="shared" si="44"/>
        <v>4.4086049866015173</v>
      </c>
      <c r="C1460" s="40">
        <v>138949.80570214792</v>
      </c>
      <c r="D1460" s="191">
        <f t="shared" si="45"/>
        <v>14</v>
      </c>
    </row>
    <row r="1461" spans="1:4" x14ac:dyDescent="0.3">
      <c r="A1461" s="245">
        <v>43616.624999996471</v>
      </c>
      <c r="B1461" s="244">
        <f t="shared" si="44"/>
        <v>4.1806478349400438</v>
      </c>
      <c r="C1461" s="40">
        <v>131765.08354444924</v>
      </c>
      <c r="D1461" s="191">
        <f t="shared" si="45"/>
        <v>15</v>
      </c>
    </row>
    <row r="1462" spans="1:4" x14ac:dyDescent="0.3">
      <c r="A1462" s="245">
        <v>43616.666666663135</v>
      </c>
      <c r="B1462" s="244">
        <f t="shared" si="44"/>
        <v>3.8059227993035272</v>
      </c>
      <c r="C1462" s="40">
        <v>119954.5514029515</v>
      </c>
      <c r="D1462" s="191">
        <f t="shared" si="45"/>
        <v>16</v>
      </c>
    </row>
    <row r="1463" spans="1:4" x14ac:dyDescent="0.3">
      <c r="A1463" s="245">
        <v>43616.7083333298</v>
      </c>
      <c r="B1463" s="244">
        <f t="shared" si="44"/>
        <v>3.424046854922191</v>
      </c>
      <c r="C1463" s="40">
        <v>107918.6379030181</v>
      </c>
      <c r="D1463" s="191">
        <f t="shared" si="45"/>
        <v>17</v>
      </c>
    </row>
    <row r="1464" spans="1:4" x14ac:dyDescent="0.3">
      <c r="A1464" s="245">
        <v>43616.749999996464</v>
      </c>
      <c r="B1464" s="244">
        <f t="shared" si="44"/>
        <v>3.341483305749497</v>
      </c>
      <c r="C1464" s="40">
        <v>105316.41131422381</v>
      </c>
      <c r="D1464" s="191">
        <f t="shared" si="45"/>
        <v>18</v>
      </c>
    </row>
    <row r="1465" spans="1:4" x14ac:dyDescent="0.3">
      <c r="A1465" s="245">
        <v>43616.791666663128</v>
      </c>
      <c r="B1465" s="244">
        <f t="shared" si="44"/>
        <v>3.3036098657423127</v>
      </c>
      <c r="C1465" s="40">
        <v>104122.72144038303</v>
      </c>
      <c r="D1465" s="191">
        <f t="shared" si="45"/>
        <v>19</v>
      </c>
    </row>
    <row r="1466" spans="1:4" x14ac:dyDescent="0.3">
      <c r="A1466" s="245">
        <v>43616.833333329792</v>
      </c>
      <c r="B1466" s="244">
        <f t="shared" si="44"/>
        <v>3.0880765425616237</v>
      </c>
      <c r="C1466" s="40">
        <v>97329.571800233156</v>
      </c>
      <c r="D1466" s="191">
        <f t="shared" si="45"/>
        <v>20</v>
      </c>
    </row>
    <row r="1467" spans="1:4" x14ac:dyDescent="0.3">
      <c r="A1467" s="245">
        <v>43616.874999996457</v>
      </c>
      <c r="B1467" s="244">
        <f t="shared" si="44"/>
        <v>2.889312062361451</v>
      </c>
      <c r="C1467" s="40">
        <v>91064.940247113977</v>
      </c>
      <c r="D1467" s="191">
        <f t="shared" si="45"/>
        <v>21</v>
      </c>
    </row>
    <row r="1468" spans="1:4" x14ac:dyDescent="0.3">
      <c r="A1468" s="245">
        <v>43616.916666663121</v>
      </c>
      <c r="B1468" s="244">
        <f t="shared" si="44"/>
        <v>2.7332293511564005</v>
      </c>
      <c r="C1468" s="40">
        <v>86145.546819642332</v>
      </c>
      <c r="D1468" s="191">
        <f t="shared" si="45"/>
        <v>22</v>
      </c>
    </row>
    <row r="1469" spans="1:4" x14ac:dyDescent="0.3">
      <c r="A1469" s="245">
        <v>43616.958333329785</v>
      </c>
      <c r="B1469" s="244">
        <f t="shared" si="44"/>
        <v>2.558307141762147</v>
      </c>
      <c r="C1469" s="40">
        <v>80632.372679026405</v>
      </c>
      <c r="D1469" s="191">
        <f t="shared" si="45"/>
        <v>23</v>
      </c>
    </row>
    <row r="1470" spans="1:4" x14ac:dyDescent="0.3">
      <c r="A1470" s="245">
        <v>43616.999999996449</v>
      </c>
      <c r="B1470" s="244">
        <f t="shared" si="44"/>
        <v>2.7027651407382538</v>
      </c>
      <c r="C1470" s="40">
        <v>85185.380025081336</v>
      </c>
      <c r="D1470" s="191">
        <f t="shared" si="45"/>
        <v>0</v>
      </c>
    </row>
    <row r="1471" spans="1:4" x14ac:dyDescent="0.3">
      <c r="A1471" s="245">
        <v>43617.041666663114</v>
      </c>
      <c r="B1471" s="244">
        <f t="shared" si="44"/>
        <v>2.5942091834324033</v>
      </c>
      <c r="C1471" s="40">
        <v>81763.928291187985</v>
      </c>
      <c r="D1471" s="191">
        <f t="shared" si="45"/>
        <v>1</v>
      </c>
    </row>
    <row r="1472" spans="1:4" x14ac:dyDescent="0.3">
      <c r="A1472" s="245">
        <v>43617.083333329778</v>
      </c>
      <c r="B1472" s="244">
        <f t="shared" si="44"/>
        <v>2.4303467767841704</v>
      </c>
      <c r="C1472" s="40">
        <v>76599.335492591606</v>
      </c>
      <c r="D1472" s="191">
        <f t="shared" si="45"/>
        <v>2</v>
      </c>
    </row>
    <row r="1473" spans="1:4" x14ac:dyDescent="0.3">
      <c r="A1473" s="245">
        <v>43617.124999996442</v>
      </c>
      <c r="B1473" s="244">
        <f t="shared" si="44"/>
        <v>2.3811237397615388</v>
      </c>
      <c r="C1473" s="40">
        <v>75047.930580799599</v>
      </c>
      <c r="D1473" s="191">
        <f t="shared" si="45"/>
        <v>3</v>
      </c>
    </row>
    <row r="1474" spans="1:4" x14ac:dyDescent="0.3">
      <c r="A1474" s="245">
        <v>43617.166666663106</v>
      </c>
      <c r="B1474" s="244">
        <f t="shared" si="44"/>
        <v>2.5024170696553627</v>
      </c>
      <c r="C1474" s="40">
        <v>78870.837072293973</v>
      </c>
      <c r="D1474" s="191">
        <f t="shared" si="45"/>
        <v>4</v>
      </c>
    </row>
    <row r="1475" spans="1:4" x14ac:dyDescent="0.3">
      <c r="A1475" s="245">
        <v>43617.208333329771</v>
      </c>
      <c r="B1475" s="244">
        <f t="shared" si="44"/>
        <v>2.5176838905840322</v>
      </c>
      <c r="C1475" s="40">
        <v>79352.014634850639</v>
      </c>
      <c r="D1475" s="191">
        <f t="shared" si="45"/>
        <v>5</v>
      </c>
    </row>
    <row r="1476" spans="1:4" x14ac:dyDescent="0.3">
      <c r="A1476" s="245">
        <v>43617.249999996435</v>
      </c>
      <c r="B1476" s="244">
        <f t="shared" si="44"/>
        <v>2.5883351783126356</v>
      </c>
      <c r="C1476" s="40">
        <v>81578.79220560861</v>
      </c>
      <c r="D1476" s="191">
        <f t="shared" si="45"/>
        <v>6</v>
      </c>
    </row>
    <row r="1477" spans="1:4" x14ac:dyDescent="0.3">
      <c r="A1477" s="245">
        <v>43617.291666663099</v>
      </c>
      <c r="B1477" s="244">
        <f t="shared" si="44"/>
        <v>2.7244775340793908</v>
      </c>
      <c r="C1477" s="40">
        <v>85869.708252547513</v>
      </c>
      <c r="D1477" s="191">
        <f t="shared" si="45"/>
        <v>7</v>
      </c>
    </row>
    <row r="1478" spans="1:4" x14ac:dyDescent="0.3">
      <c r="A1478" s="245">
        <v>43617.333333329763</v>
      </c>
      <c r="B1478" s="244">
        <f t="shared" si="44"/>
        <v>2.9233725477272867</v>
      </c>
      <c r="C1478" s="40">
        <v>92138.453940921245</v>
      </c>
      <c r="D1478" s="191">
        <f t="shared" si="45"/>
        <v>8</v>
      </c>
    </row>
    <row r="1479" spans="1:4" x14ac:dyDescent="0.3">
      <c r="A1479" s="245">
        <v>43617.374999996428</v>
      </c>
      <c r="B1479" s="244">
        <f t="shared" ref="B1479:B1542" si="46">C1479/$B$4</f>
        <v>3.0476396822560248</v>
      </c>
      <c r="C1479" s="40">
        <v>96055.088397945132</v>
      </c>
      <c r="D1479" s="191">
        <f t="shared" ref="D1479:D1542" si="47">HOUR(A1479)</f>
        <v>9</v>
      </c>
    </row>
    <row r="1480" spans="1:4" x14ac:dyDescent="0.3">
      <c r="A1480" s="245">
        <v>43617.416666663092</v>
      </c>
      <c r="B1480" s="244">
        <f t="shared" si="46"/>
        <v>3.2367634646011507</v>
      </c>
      <c r="C1480" s="40">
        <v>102015.86576184504</v>
      </c>
      <c r="D1480" s="191">
        <f t="shared" si="47"/>
        <v>10</v>
      </c>
    </row>
    <row r="1481" spans="1:4" x14ac:dyDescent="0.3">
      <c r="A1481" s="245">
        <v>43617.458333329756</v>
      </c>
      <c r="B1481" s="244">
        <f t="shared" si="46"/>
        <v>3.5139571869091779</v>
      </c>
      <c r="C1481" s="40">
        <v>110752.41938223336</v>
      </c>
      <c r="D1481" s="191">
        <f t="shared" si="47"/>
        <v>11</v>
      </c>
    </row>
    <row r="1482" spans="1:4" x14ac:dyDescent="0.3">
      <c r="A1482" s="245">
        <v>43617.49999999642</v>
      </c>
      <c r="B1482" s="244">
        <f t="shared" si="46"/>
        <v>3.6055558197340583</v>
      </c>
      <c r="C1482" s="40">
        <v>113639.41249508444</v>
      </c>
      <c r="D1482" s="191">
        <f t="shared" si="47"/>
        <v>12</v>
      </c>
    </row>
    <row r="1483" spans="1:4" x14ac:dyDescent="0.3">
      <c r="A1483" s="245">
        <v>43617.541666663084</v>
      </c>
      <c r="B1483" s="244">
        <f t="shared" si="46"/>
        <v>3.7158300619356202</v>
      </c>
      <c r="C1483" s="40">
        <v>117115.02089602454</v>
      </c>
      <c r="D1483" s="191">
        <f t="shared" si="47"/>
        <v>13</v>
      </c>
    </row>
    <row r="1484" spans="1:4" x14ac:dyDescent="0.3">
      <c r="A1484" s="245">
        <v>43617.583333329749</v>
      </c>
      <c r="B1484" s="244">
        <f t="shared" si="46"/>
        <v>3.7340685747763342</v>
      </c>
      <c r="C1484" s="40">
        <v>117689.85983560188</v>
      </c>
      <c r="D1484" s="191">
        <f t="shared" si="47"/>
        <v>14</v>
      </c>
    </row>
    <row r="1485" spans="1:4" x14ac:dyDescent="0.3">
      <c r="A1485" s="245">
        <v>43617.624999996413</v>
      </c>
      <c r="B1485" s="244">
        <f t="shared" si="46"/>
        <v>3.7944940278185437</v>
      </c>
      <c r="C1485" s="40">
        <v>119594.34095495741</v>
      </c>
      <c r="D1485" s="191">
        <f t="shared" si="47"/>
        <v>15</v>
      </c>
    </row>
    <row r="1486" spans="1:4" x14ac:dyDescent="0.3">
      <c r="A1486" s="245">
        <v>43617.666666663077</v>
      </c>
      <c r="B1486" s="244">
        <f t="shared" si="46"/>
        <v>3.8216324915340047</v>
      </c>
      <c r="C1486" s="40">
        <v>120449.68732229547</v>
      </c>
      <c r="D1486" s="191">
        <f t="shared" si="47"/>
        <v>16</v>
      </c>
    </row>
    <row r="1487" spans="1:4" x14ac:dyDescent="0.3">
      <c r="A1487" s="245">
        <v>43617.708333329741</v>
      </c>
      <c r="B1487" s="244">
        <f t="shared" si="46"/>
        <v>3.7163048116063551</v>
      </c>
      <c r="C1487" s="40">
        <v>117129.98399085981</v>
      </c>
      <c r="D1487" s="191">
        <f t="shared" si="47"/>
        <v>17</v>
      </c>
    </row>
    <row r="1488" spans="1:4" x14ac:dyDescent="0.3">
      <c r="A1488" s="245">
        <v>43617.749999996406</v>
      </c>
      <c r="B1488" s="244">
        <f t="shared" si="46"/>
        <v>3.6203669253391184</v>
      </c>
      <c r="C1488" s="40">
        <v>114106.22688474097</v>
      </c>
      <c r="D1488" s="191">
        <f t="shared" si="47"/>
        <v>18</v>
      </c>
    </row>
    <row r="1489" spans="1:4" x14ac:dyDescent="0.3">
      <c r="A1489" s="245">
        <v>43617.79166666307</v>
      </c>
      <c r="B1489" s="244">
        <f t="shared" si="46"/>
        <v>3.5634686322878748</v>
      </c>
      <c r="C1489" s="40">
        <v>112312.9143089303</v>
      </c>
      <c r="D1489" s="191">
        <f t="shared" si="47"/>
        <v>19</v>
      </c>
    </row>
    <row r="1490" spans="1:4" x14ac:dyDescent="0.3">
      <c r="A1490" s="245">
        <v>43617.833333329734</v>
      </c>
      <c r="B1490" s="244">
        <f t="shared" si="46"/>
        <v>3.4318592241267178</v>
      </c>
      <c r="C1490" s="40">
        <v>108164.86708125964</v>
      </c>
      <c r="D1490" s="191">
        <f t="shared" si="47"/>
        <v>20</v>
      </c>
    </row>
    <row r="1491" spans="1:4" x14ac:dyDescent="0.3">
      <c r="A1491" s="245">
        <v>43617.874999996398</v>
      </c>
      <c r="B1491" s="244">
        <f t="shared" si="46"/>
        <v>3.2435217522684718</v>
      </c>
      <c r="C1491" s="40">
        <v>102228.87254315283</v>
      </c>
      <c r="D1491" s="191">
        <f t="shared" si="47"/>
        <v>21</v>
      </c>
    </row>
    <row r="1492" spans="1:4" x14ac:dyDescent="0.3">
      <c r="A1492" s="245">
        <v>43617.916666663063</v>
      </c>
      <c r="B1492" s="244">
        <f t="shared" si="46"/>
        <v>3.0307770353746548</v>
      </c>
      <c r="C1492" s="40">
        <v>95523.613812467127</v>
      </c>
      <c r="D1492" s="191">
        <f t="shared" si="47"/>
        <v>22</v>
      </c>
    </row>
    <row r="1493" spans="1:4" x14ac:dyDescent="0.3">
      <c r="A1493" s="245">
        <v>43617.958333329727</v>
      </c>
      <c r="B1493" s="244">
        <f t="shared" si="46"/>
        <v>2.7340034653504546</v>
      </c>
      <c r="C1493" s="40">
        <v>86169.94524435536</v>
      </c>
      <c r="D1493" s="191">
        <f t="shared" si="47"/>
        <v>23</v>
      </c>
    </row>
    <row r="1494" spans="1:4" x14ac:dyDescent="0.3">
      <c r="A1494" s="245">
        <v>43617.999999996391</v>
      </c>
      <c r="B1494" s="244">
        <f t="shared" si="46"/>
        <v>2.5687154125884422</v>
      </c>
      <c r="C1494" s="40">
        <v>80960.419127597852</v>
      </c>
      <c r="D1494" s="191">
        <f t="shared" si="47"/>
        <v>0</v>
      </c>
    </row>
    <row r="1495" spans="1:4" x14ac:dyDescent="0.3">
      <c r="A1495" s="245">
        <v>43618.041666663055</v>
      </c>
      <c r="B1495" s="244">
        <f t="shared" si="46"/>
        <v>2.41280295044906</v>
      </c>
      <c r="C1495" s="40">
        <v>76046.391586765516</v>
      </c>
      <c r="D1495" s="191">
        <f t="shared" si="47"/>
        <v>1</v>
      </c>
    </row>
    <row r="1496" spans="1:4" x14ac:dyDescent="0.3">
      <c r="A1496" s="245">
        <v>43618.08333332972</v>
      </c>
      <c r="B1496" s="244">
        <f t="shared" si="46"/>
        <v>2.3133216367273719</v>
      </c>
      <c r="C1496" s="40">
        <v>72910.953221424759</v>
      </c>
      <c r="D1496" s="191">
        <f t="shared" si="47"/>
        <v>2</v>
      </c>
    </row>
    <row r="1497" spans="1:4" x14ac:dyDescent="0.3">
      <c r="A1497" s="245">
        <v>43618.124999996384</v>
      </c>
      <c r="B1497" s="244">
        <f t="shared" si="46"/>
        <v>2.3203665543529501</v>
      </c>
      <c r="C1497" s="40">
        <v>73132.993966339927</v>
      </c>
      <c r="D1497" s="191">
        <f t="shared" si="47"/>
        <v>3</v>
      </c>
    </row>
    <row r="1498" spans="1:4" x14ac:dyDescent="0.3">
      <c r="A1498" s="245">
        <v>43618.166666663048</v>
      </c>
      <c r="B1498" s="244">
        <f t="shared" si="46"/>
        <v>2.3067616216647084</v>
      </c>
      <c r="C1498" s="40">
        <v>72704.195568804367</v>
      </c>
      <c r="D1498" s="191">
        <f t="shared" si="47"/>
        <v>4</v>
      </c>
    </row>
    <row r="1499" spans="1:4" x14ac:dyDescent="0.3">
      <c r="A1499" s="245">
        <v>43618.208333329712</v>
      </c>
      <c r="B1499" s="244">
        <f t="shared" si="46"/>
        <v>2.4008521928118629</v>
      </c>
      <c r="C1499" s="40">
        <v>75669.729251008801</v>
      </c>
      <c r="D1499" s="191">
        <f t="shared" si="47"/>
        <v>5</v>
      </c>
    </row>
    <row r="1500" spans="1:4" x14ac:dyDescent="0.3">
      <c r="A1500" s="245">
        <v>43618.249999996377</v>
      </c>
      <c r="B1500" s="244">
        <f t="shared" si="46"/>
        <v>2.465962182540145</v>
      </c>
      <c r="C1500" s="40">
        <v>77721.856953424664</v>
      </c>
      <c r="D1500" s="191">
        <f t="shared" si="47"/>
        <v>6</v>
      </c>
    </row>
    <row r="1501" spans="1:4" x14ac:dyDescent="0.3">
      <c r="A1501" s="245">
        <v>43618.291666663041</v>
      </c>
      <c r="B1501" s="244">
        <f t="shared" si="46"/>
        <v>2.4932371887719604</v>
      </c>
      <c r="C1501" s="40">
        <v>78581.506849016034</v>
      </c>
      <c r="D1501" s="191">
        <f t="shared" si="47"/>
        <v>7</v>
      </c>
    </row>
    <row r="1502" spans="1:4" x14ac:dyDescent="0.3">
      <c r="A1502" s="245">
        <v>43618.333333329705</v>
      </c>
      <c r="B1502" s="244">
        <f t="shared" si="46"/>
        <v>2.7474331617534626</v>
      </c>
      <c r="C1502" s="40">
        <v>86593.220568751189</v>
      </c>
      <c r="D1502" s="191">
        <f t="shared" si="47"/>
        <v>8</v>
      </c>
    </row>
    <row r="1503" spans="1:4" x14ac:dyDescent="0.3">
      <c r="A1503" s="245">
        <v>43618.374999996369</v>
      </c>
      <c r="B1503" s="244">
        <f t="shared" si="46"/>
        <v>3.1127989749702487</v>
      </c>
      <c r="C1503" s="40">
        <v>98108.770025091813</v>
      </c>
      <c r="D1503" s="191">
        <f t="shared" si="47"/>
        <v>9</v>
      </c>
    </row>
    <row r="1504" spans="1:4" x14ac:dyDescent="0.3">
      <c r="A1504" s="245">
        <v>43618.416666663034</v>
      </c>
      <c r="B1504" s="244">
        <f t="shared" si="46"/>
        <v>3.4433066710346312</v>
      </c>
      <c r="C1504" s="40">
        <v>108525.66613866542</v>
      </c>
      <c r="D1504" s="191">
        <f t="shared" si="47"/>
        <v>10</v>
      </c>
    </row>
    <row r="1505" spans="1:4" x14ac:dyDescent="0.3">
      <c r="A1505" s="245">
        <v>43618.458333329698</v>
      </c>
      <c r="B1505" s="244">
        <f t="shared" si="46"/>
        <v>3.6687451984312016</v>
      </c>
      <c r="C1505" s="40">
        <v>115631.00664314078</v>
      </c>
      <c r="D1505" s="191">
        <f t="shared" si="47"/>
        <v>11</v>
      </c>
    </row>
    <row r="1506" spans="1:4" x14ac:dyDescent="0.3">
      <c r="A1506" s="245">
        <v>43618.499999996362</v>
      </c>
      <c r="B1506" s="244">
        <f t="shared" si="46"/>
        <v>3.7554126019701455</v>
      </c>
      <c r="C1506" s="40">
        <v>118362.57794949388</v>
      </c>
      <c r="D1506" s="191">
        <f t="shared" si="47"/>
        <v>12</v>
      </c>
    </row>
    <row r="1507" spans="1:4" x14ac:dyDescent="0.3">
      <c r="A1507" s="245">
        <v>43618.541666663026</v>
      </c>
      <c r="B1507" s="244">
        <f t="shared" si="46"/>
        <v>3.851481774799582</v>
      </c>
      <c r="C1507" s="40">
        <v>121390.47292742577</v>
      </c>
      <c r="D1507" s="191">
        <f t="shared" si="47"/>
        <v>13</v>
      </c>
    </row>
    <row r="1508" spans="1:4" x14ac:dyDescent="0.3">
      <c r="A1508" s="245">
        <v>43618.583333329691</v>
      </c>
      <c r="B1508" s="244">
        <f t="shared" si="46"/>
        <v>3.8747454008992492</v>
      </c>
      <c r="C1508" s="40">
        <v>122123.69269565183</v>
      </c>
      <c r="D1508" s="191">
        <f t="shared" si="47"/>
        <v>14</v>
      </c>
    </row>
    <row r="1509" spans="1:4" x14ac:dyDescent="0.3">
      <c r="A1509" s="245">
        <v>43618.624999996355</v>
      </c>
      <c r="B1509" s="244">
        <f t="shared" si="46"/>
        <v>3.8279493922843444</v>
      </c>
      <c r="C1509" s="40">
        <v>120648.7825314528</v>
      </c>
      <c r="D1509" s="191">
        <f t="shared" si="47"/>
        <v>15</v>
      </c>
    </row>
    <row r="1510" spans="1:4" x14ac:dyDescent="0.3">
      <c r="A1510" s="245">
        <v>43618.666666663019</v>
      </c>
      <c r="B1510" s="244">
        <f t="shared" si="46"/>
        <v>3.7116297521703645</v>
      </c>
      <c r="C1510" s="40">
        <v>116982.63611046429</v>
      </c>
      <c r="D1510" s="191">
        <f t="shared" si="47"/>
        <v>16</v>
      </c>
    </row>
    <row r="1511" spans="1:4" x14ac:dyDescent="0.3">
      <c r="A1511" s="245">
        <v>43618.708333329683</v>
      </c>
      <c r="B1511" s="244">
        <f t="shared" si="46"/>
        <v>3.7523709284983742</v>
      </c>
      <c r="C1511" s="40">
        <v>118266.71090329751</v>
      </c>
      <c r="D1511" s="191">
        <f t="shared" si="47"/>
        <v>17</v>
      </c>
    </row>
    <row r="1512" spans="1:4" x14ac:dyDescent="0.3">
      <c r="A1512" s="245">
        <v>43618.749999996347</v>
      </c>
      <c r="B1512" s="244">
        <f t="shared" si="46"/>
        <v>3.6778567500016521</v>
      </c>
      <c r="C1512" s="40">
        <v>115918.18327252964</v>
      </c>
      <c r="D1512" s="191">
        <f t="shared" si="47"/>
        <v>18</v>
      </c>
    </row>
    <row r="1513" spans="1:4" x14ac:dyDescent="0.3">
      <c r="A1513" s="245">
        <v>43618.791666663012</v>
      </c>
      <c r="B1513" s="244">
        <f t="shared" si="46"/>
        <v>3.5704784190371242</v>
      </c>
      <c r="C1513" s="40">
        <v>112533.84780371648</v>
      </c>
      <c r="D1513" s="191">
        <f t="shared" si="47"/>
        <v>19</v>
      </c>
    </row>
    <row r="1514" spans="1:4" x14ac:dyDescent="0.3">
      <c r="A1514" s="245">
        <v>43618.833333329676</v>
      </c>
      <c r="B1514" s="244">
        <f t="shared" si="46"/>
        <v>3.2891060408568524</v>
      </c>
      <c r="C1514" s="40">
        <v>103665.59188219001</v>
      </c>
      <c r="D1514" s="191">
        <f t="shared" si="47"/>
        <v>20</v>
      </c>
    </row>
    <row r="1515" spans="1:4" x14ac:dyDescent="0.3">
      <c r="A1515" s="245">
        <v>43618.87499999634</v>
      </c>
      <c r="B1515" s="244">
        <f t="shared" si="46"/>
        <v>3.1515106495311551</v>
      </c>
      <c r="C1515" s="40">
        <v>99328.879260323898</v>
      </c>
      <c r="D1515" s="191">
        <f t="shared" si="47"/>
        <v>21</v>
      </c>
    </row>
    <row r="1516" spans="1:4" x14ac:dyDescent="0.3">
      <c r="A1516" s="245">
        <v>43618.916666663004</v>
      </c>
      <c r="B1516" s="244">
        <f t="shared" si="46"/>
        <v>2.9762814599624687</v>
      </c>
      <c r="C1516" s="40">
        <v>93806.029760785706</v>
      </c>
      <c r="D1516" s="191">
        <f t="shared" si="47"/>
        <v>22</v>
      </c>
    </row>
    <row r="1517" spans="1:4" x14ac:dyDescent="0.3">
      <c r="A1517" s="245">
        <v>43618.958333329669</v>
      </c>
      <c r="B1517" s="244">
        <f t="shared" si="46"/>
        <v>2.778222284668042</v>
      </c>
      <c r="C1517" s="40">
        <v>87563.62791069322</v>
      </c>
      <c r="D1517" s="191">
        <f t="shared" si="47"/>
        <v>23</v>
      </c>
    </row>
    <row r="1518" spans="1:4" x14ac:dyDescent="0.3">
      <c r="A1518" s="245">
        <v>43618.999999996333</v>
      </c>
      <c r="B1518" s="244">
        <f t="shared" si="46"/>
        <v>2.6750369860699852</v>
      </c>
      <c r="C1518" s="40">
        <v>84311.4478593862</v>
      </c>
      <c r="D1518" s="191">
        <f t="shared" si="47"/>
        <v>0</v>
      </c>
    </row>
    <row r="1519" spans="1:4" x14ac:dyDescent="0.3">
      <c r="A1519" s="245">
        <v>43619.041666662997</v>
      </c>
      <c r="B1519" s="244">
        <f t="shared" si="46"/>
        <v>2.5140926505040211</v>
      </c>
      <c r="C1519" s="40">
        <v>79238.826423871462</v>
      </c>
      <c r="D1519" s="191">
        <f t="shared" si="47"/>
        <v>1</v>
      </c>
    </row>
    <row r="1520" spans="1:4" x14ac:dyDescent="0.3">
      <c r="A1520" s="245">
        <v>43619.083333329661</v>
      </c>
      <c r="B1520" s="244">
        <f t="shared" si="46"/>
        <v>2.4070997585905043</v>
      </c>
      <c r="C1520" s="40">
        <v>75866.639170063005</v>
      </c>
      <c r="D1520" s="191">
        <f t="shared" si="47"/>
        <v>2</v>
      </c>
    </row>
    <row r="1521" spans="1:4" x14ac:dyDescent="0.3">
      <c r="A1521" s="245">
        <v>43619.124999996326</v>
      </c>
      <c r="B1521" s="244">
        <f t="shared" si="46"/>
        <v>2.4084022535372198</v>
      </c>
      <c r="C1521" s="40">
        <v>75907.691026676184</v>
      </c>
      <c r="D1521" s="191">
        <f t="shared" si="47"/>
        <v>3</v>
      </c>
    </row>
    <row r="1522" spans="1:4" x14ac:dyDescent="0.3">
      <c r="A1522" s="245">
        <v>43619.16666666299</v>
      </c>
      <c r="B1522" s="244">
        <f t="shared" si="46"/>
        <v>2.5023639435865954</v>
      </c>
      <c r="C1522" s="40">
        <v>78869.162652164392</v>
      </c>
      <c r="D1522" s="191">
        <f t="shared" si="47"/>
        <v>4</v>
      </c>
    </row>
    <row r="1523" spans="1:4" x14ac:dyDescent="0.3">
      <c r="A1523" s="245">
        <v>43619.208333329654</v>
      </c>
      <c r="B1523" s="244">
        <f t="shared" si="46"/>
        <v>2.6911485459145577</v>
      </c>
      <c r="C1523" s="40">
        <v>84819.249786926914</v>
      </c>
      <c r="D1523" s="191">
        <f t="shared" si="47"/>
        <v>5</v>
      </c>
    </row>
    <row r="1524" spans="1:4" x14ac:dyDescent="0.3">
      <c r="A1524" s="245">
        <v>43619.249999996318</v>
      </c>
      <c r="B1524" s="244">
        <f t="shared" si="46"/>
        <v>3.1710412839883095</v>
      </c>
      <c r="C1524" s="40">
        <v>99944.443111317334</v>
      </c>
      <c r="D1524" s="191">
        <f t="shared" si="47"/>
        <v>6</v>
      </c>
    </row>
    <row r="1525" spans="1:4" x14ac:dyDescent="0.3">
      <c r="A1525" s="245">
        <v>43619.291666662983</v>
      </c>
      <c r="B1525" s="244">
        <f t="shared" si="46"/>
        <v>3.5305259093015109</v>
      </c>
      <c r="C1525" s="40">
        <v>111274.63009608601</v>
      </c>
      <c r="D1525" s="191">
        <f t="shared" si="47"/>
        <v>7</v>
      </c>
    </row>
    <row r="1526" spans="1:4" x14ac:dyDescent="0.3">
      <c r="A1526" s="245">
        <v>43619.333333329647</v>
      </c>
      <c r="B1526" s="244">
        <f t="shared" si="46"/>
        <v>4.0767825799918649</v>
      </c>
      <c r="C1526" s="40">
        <v>128491.47272240579</v>
      </c>
      <c r="D1526" s="191">
        <f t="shared" si="47"/>
        <v>8</v>
      </c>
    </row>
    <row r="1527" spans="1:4" x14ac:dyDescent="0.3">
      <c r="A1527" s="245">
        <v>43619.374999996311</v>
      </c>
      <c r="B1527" s="244">
        <f t="shared" si="46"/>
        <v>4.4971007168340424</v>
      </c>
      <c r="C1527" s="40">
        <v>141739.00195780024</v>
      </c>
      <c r="D1527" s="191">
        <f t="shared" si="47"/>
        <v>9</v>
      </c>
    </row>
    <row r="1528" spans="1:4" x14ac:dyDescent="0.3">
      <c r="A1528" s="245">
        <v>43619.416666662975</v>
      </c>
      <c r="B1528" s="244">
        <f t="shared" si="46"/>
        <v>4.8407708679695318</v>
      </c>
      <c r="C1528" s="40">
        <v>152570.75052022145</v>
      </c>
      <c r="D1528" s="191">
        <f t="shared" si="47"/>
        <v>10</v>
      </c>
    </row>
    <row r="1529" spans="1:4" x14ac:dyDescent="0.3">
      <c r="A1529" s="245">
        <v>43619.45833332964</v>
      </c>
      <c r="B1529" s="244">
        <f t="shared" si="46"/>
        <v>4.8107417464972198</v>
      </c>
      <c r="C1529" s="40">
        <v>151624.29679922241</v>
      </c>
      <c r="D1529" s="191">
        <f t="shared" si="47"/>
        <v>11</v>
      </c>
    </row>
    <row r="1530" spans="1:4" x14ac:dyDescent="0.3">
      <c r="A1530" s="245">
        <v>43619.499999996304</v>
      </c>
      <c r="B1530" s="244">
        <f t="shared" si="46"/>
        <v>4.8397801027742382</v>
      </c>
      <c r="C1530" s="40">
        <v>152539.52371904493</v>
      </c>
      <c r="D1530" s="191">
        <f t="shared" si="47"/>
        <v>12</v>
      </c>
    </row>
    <row r="1531" spans="1:4" x14ac:dyDescent="0.3">
      <c r="A1531" s="245">
        <v>43619.541666662968</v>
      </c>
      <c r="B1531" s="244">
        <f t="shared" si="46"/>
        <v>5.0510193284187128</v>
      </c>
      <c r="C1531" s="40">
        <v>159197.33258356704</v>
      </c>
      <c r="D1531" s="191">
        <f t="shared" si="47"/>
        <v>13</v>
      </c>
    </row>
    <row r="1532" spans="1:4" x14ac:dyDescent="0.3">
      <c r="A1532" s="245">
        <v>43619.583333329632</v>
      </c>
      <c r="B1532" s="244">
        <f t="shared" si="46"/>
        <v>4.8986560120415978</v>
      </c>
      <c r="C1532" s="40">
        <v>154395.16653079598</v>
      </c>
      <c r="D1532" s="191">
        <f t="shared" si="47"/>
        <v>14</v>
      </c>
    </row>
    <row r="1533" spans="1:4" x14ac:dyDescent="0.3">
      <c r="A1533" s="245">
        <v>43619.624999996297</v>
      </c>
      <c r="B1533" s="244">
        <f t="shared" si="46"/>
        <v>4.9532989185802458</v>
      </c>
      <c r="C1533" s="40">
        <v>156117.39414466044</v>
      </c>
      <c r="D1533" s="191">
        <f t="shared" si="47"/>
        <v>15</v>
      </c>
    </row>
    <row r="1534" spans="1:4" x14ac:dyDescent="0.3">
      <c r="A1534" s="245">
        <v>43619.666666662961</v>
      </c>
      <c r="B1534" s="244">
        <f t="shared" si="46"/>
        <v>4.5289804139122403</v>
      </c>
      <c r="C1534" s="40">
        <v>142743.78186625688</v>
      </c>
      <c r="D1534" s="191">
        <f t="shared" si="47"/>
        <v>16</v>
      </c>
    </row>
    <row r="1535" spans="1:4" x14ac:dyDescent="0.3">
      <c r="A1535" s="245">
        <v>43619.708333329625</v>
      </c>
      <c r="B1535" s="244">
        <f t="shared" si="46"/>
        <v>4.2218393710752684</v>
      </c>
      <c r="C1535" s="40">
        <v>133063.3527157534</v>
      </c>
      <c r="D1535" s="191">
        <f t="shared" si="47"/>
        <v>17</v>
      </c>
    </row>
    <row r="1536" spans="1:4" x14ac:dyDescent="0.3">
      <c r="A1536" s="245">
        <v>43619.749999996289</v>
      </c>
      <c r="B1536" s="244">
        <f t="shared" si="46"/>
        <v>3.8482264939954232</v>
      </c>
      <c r="C1536" s="40">
        <v>121287.87343470223</v>
      </c>
      <c r="D1536" s="191">
        <f t="shared" si="47"/>
        <v>18</v>
      </c>
    </row>
    <row r="1537" spans="1:4" x14ac:dyDescent="0.3">
      <c r="A1537" s="245">
        <v>43619.791666662954</v>
      </c>
      <c r="B1537" s="244">
        <f t="shared" si="46"/>
        <v>3.5992773832885114</v>
      </c>
      <c r="C1537" s="40">
        <v>113441.52959859603</v>
      </c>
      <c r="D1537" s="191">
        <f t="shared" si="47"/>
        <v>19</v>
      </c>
    </row>
    <row r="1538" spans="1:4" x14ac:dyDescent="0.3">
      <c r="A1538" s="245">
        <v>43619.833333329618</v>
      </c>
      <c r="B1538" s="244">
        <f t="shared" si="46"/>
        <v>3.3093237192514837</v>
      </c>
      <c r="C1538" s="40">
        <v>104302.80988952346</v>
      </c>
      <c r="D1538" s="191">
        <f t="shared" si="47"/>
        <v>20</v>
      </c>
    </row>
    <row r="1539" spans="1:4" x14ac:dyDescent="0.3">
      <c r="A1539" s="245">
        <v>43619.874999996282</v>
      </c>
      <c r="B1539" s="244">
        <f t="shared" si="46"/>
        <v>3.1560805307857884</v>
      </c>
      <c r="C1539" s="40">
        <v>99472.912149263371</v>
      </c>
      <c r="D1539" s="191">
        <f t="shared" si="47"/>
        <v>21</v>
      </c>
    </row>
    <row r="1540" spans="1:4" x14ac:dyDescent="0.3">
      <c r="A1540" s="245">
        <v>43619.916666662946</v>
      </c>
      <c r="B1540" s="244">
        <f t="shared" si="46"/>
        <v>2.9022955710856282</v>
      </c>
      <c r="C1540" s="40">
        <v>91474.152689607552</v>
      </c>
      <c r="D1540" s="191">
        <f t="shared" si="47"/>
        <v>22</v>
      </c>
    </row>
    <row r="1541" spans="1:4" x14ac:dyDescent="0.3">
      <c r="A1541" s="245">
        <v>43619.95833332961</v>
      </c>
      <c r="B1541" s="244">
        <f t="shared" si="46"/>
        <v>2.7216892956259287</v>
      </c>
      <c r="C1541" s="40">
        <v>85781.828936406178</v>
      </c>
      <c r="D1541" s="191">
        <f t="shared" si="47"/>
        <v>23</v>
      </c>
    </row>
    <row r="1542" spans="1:4" x14ac:dyDescent="0.3">
      <c r="A1542" s="245">
        <v>43619.999999996275</v>
      </c>
      <c r="B1542" s="244">
        <f t="shared" si="46"/>
        <v>2.5332752433151371</v>
      </c>
      <c r="C1542" s="40">
        <v>79843.420746127289</v>
      </c>
      <c r="D1542" s="191">
        <f t="shared" si="47"/>
        <v>0</v>
      </c>
    </row>
    <row r="1543" spans="1:4" x14ac:dyDescent="0.3">
      <c r="A1543" s="245">
        <v>43620.041666662939</v>
      </c>
      <c r="B1543" s="244">
        <f t="shared" ref="B1543:B1606" si="48">C1543/$B$4</f>
        <v>2.4738083493246048</v>
      </c>
      <c r="C1543" s="40">
        <v>77969.151359142736</v>
      </c>
      <c r="D1543" s="191">
        <f t="shared" ref="D1543:D1606" si="49">HOUR(A1543)</f>
        <v>1</v>
      </c>
    </row>
    <row r="1544" spans="1:4" x14ac:dyDescent="0.3">
      <c r="A1544" s="245">
        <v>43620.083333329603</v>
      </c>
      <c r="B1544" s="244">
        <f t="shared" si="48"/>
        <v>2.4247922454669566</v>
      </c>
      <c r="C1544" s="40">
        <v>76424.268538387507</v>
      </c>
      <c r="D1544" s="191">
        <f t="shared" si="49"/>
        <v>2</v>
      </c>
    </row>
    <row r="1545" spans="1:4" x14ac:dyDescent="0.3">
      <c r="A1545" s="245">
        <v>43620.124999996267</v>
      </c>
      <c r="B1545" s="244">
        <f t="shared" si="48"/>
        <v>2.3083359560950587</v>
      </c>
      <c r="C1545" s="40">
        <v>72753.815224879756</v>
      </c>
      <c r="D1545" s="191">
        <f t="shared" si="49"/>
        <v>3</v>
      </c>
    </row>
    <row r="1546" spans="1:4" x14ac:dyDescent="0.3">
      <c r="A1546" s="245">
        <v>43620.166666662932</v>
      </c>
      <c r="B1546" s="244">
        <f t="shared" si="48"/>
        <v>2.402296568564259</v>
      </c>
      <c r="C1546" s="40">
        <v>75715.252887344177</v>
      </c>
      <c r="D1546" s="191">
        <f t="shared" si="49"/>
        <v>4</v>
      </c>
    </row>
    <row r="1547" spans="1:4" x14ac:dyDescent="0.3">
      <c r="A1547" s="245">
        <v>43620.208333329596</v>
      </c>
      <c r="B1547" s="244">
        <f t="shared" si="48"/>
        <v>2.5678937720411628</v>
      </c>
      <c r="C1547" s="40">
        <v>80934.522773819626</v>
      </c>
      <c r="D1547" s="191">
        <f t="shared" si="49"/>
        <v>5</v>
      </c>
    </row>
    <row r="1548" spans="1:4" x14ac:dyDescent="0.3">
      <c r="A1548" s="245">
        <v>43620.24999999626</v>
      </c>
      <c r="B1548" s="244">
        <f t="shared" si="48"/>
        <v>3.0374605336527747</v>
      </c>
      <c r="C1548" s="40">
        <v>95734.26339209103</v>
      </c>
      <c r="D1548" s="191">
        <f t="shared" si="49"/>
        <v>6</v>
      </c>
    </row>
    <row r="1549" spans="1:4" x14ac:dyDescent="0.3">
      <c r="A1549" s="245">
        <v>43620.291666662924</v>
      </c>
      <c r="B1549" s="244">
        <f t="shared" si="48"/>
        <v>3.3482950090298047</v>
      </c>
      <c r="C1549" s="40">
        <v>105531.10164147607</v>
      </c>
      <c r="D1549" s="191">
        <f t="shared" si="49"/>
        <v>7</v>
      </c>
    </row>
    <row r="1550" spans="1:4" x14ac:dyDescent="0.3">
      <c r="A1550" s="245">
        <v>43620.333333329589</v>
      </c>
      <c r="B1550" s="244">
        <f t="shared" si="48"/>
        <v>3.9085507442213991</v>
      </c>
      <c r="C1550" s="40">
        <v>123189.164857613</v>
      </c>
      <c r="D1550" s="191">
        <f t="shared" si="49"/>
        <v>8</v>
      </c>
    </row>
    <row r="1551" spans="1:4" x14ac:dyDescent="0.3">
      <c r="A1551" s="245">
        <v>43620.374999996253</v>
      </c>
      <c r="B1551" s="244">
        <f t="shared" si="48"/>
        <v>4.2098403225731147</v>
      </c>
      <c r="C1551" s="40">
        <v>132685.16835515588</v>
      </c>
      <c r="D1551" s="191">
        <f t="shared" si="49"/>
        <v>9</v>
      </c>
    </row>
    <row r="1552" spans="1:4" x14ac:dyDescent="0.3">
      <c r="A1552" s="245">
        <v>43620.416666662917</v>
      </c>
      <c r="B1552" s="244">
        <f t="shared" si="48"/>
        <v>4.5923555325703465</v>
      </c>
      <c r="C1552" s="40">
        <v>144741.23014086011</v>
      </c>
      <c r="D1552" s="191">
        <f t="shared" si="49"/>
        <v>10</v>
      </c>
    </row>
    <row r="1553" spans="1:4" x14ac:dyDescent="0.3">
      <c r="A1553" s="245">
        <v>43620.458333329581</v>
      </c>
      <c r="B1553" s="244">
        <f t="shared" si="48"/>
        <v>4.7337984643121027</v>
      </c>
      <c r="C1553" s="40">
        <v>149199.20901245085</v>
      </c>
      <c r="D1553" s="191">
        <f t="shared" si="49"/>
        <v>11</v>
      </c>
    </row>
    <row r="1554" spans="1:4" x14ac:dyDescent="0.3">
      <c r="A1554" s="245">
        <v>43620.499999996246</v>
      </c>
      <c r="B1554" s="244">
        <f t="shared" si="48"/>
        <v>4.8114309883955357</v>
      </c>
      <c r="C1554" s="40">
        <v>151646.0202305899</v>
      </c>
      <c r="D1554" s="191">
        <f t="shared" si="49"/>
        <v>12</v>
      </c>
    </row>
    <row r="1555" spans="1:4" x14ac:dyDescent="0.3">
      <c r="A1555" s="245">
        <v>43620.54166666291</v>
      </c>
      <c r="B1555" s="244">
        <f t="shared" si="48"/>
        <v>4.9852706629467072</v>
      </c>
      <c r="C1555" s="40">
        <v>157125.07518689035</v>
      </c>
      <c r="D1555" s="191">
        <f t="shared" si="49"/>
        <v>13</v>
      </c>
    </row>
    <row r="1556" spans="1:4" x14ac:dyDescent="0.3">
      <c r="A1556" s="245">
        <v>43620.583333329574</v>
      </c>
      <c r="B1556" s="244">
        <f t="shared" si="48"/>
        <v>5.1265884465360623</v>
      </c>
      <c r="C1556" s="40">
        <v>161579.10965622394</v>
      </c>
      <c r="D1556" s="191">
        <f t="shared" si="49"/>
        <v>14</v>
      </c>
    </row>
    <row r="1557" spans="1:4" x14ac:dyDescent="0.3">
      <c r="A1557" s="245">
        <v>43620.624999996238</v>
      </c>
      <c r="B1557" s="244">
        <f t="shared" si="48"/>
        <v>5.1553160133220892</v>
      </c>
      <c r="C1557" s="40">
        <v>162484.54115560872</v>
      </c>
      <c r="D1557" s="191">
        <f t="shared" si="49"/>
        <v>15</v>
      </c>
    </row>
    <row r="1558" spans="1:4" x14ac:dyDescent="0.3">
      <c r="A1558" s="245">
        <v>43620.666666662903</v>
      </c>
      <c r="B1558" s="244">
        <f t="shared" si="48"/>
        <v>4.7226048527963957</v>
      </c>
      <c r="C1558" s="40">
        <v>148846.41030402953</v>
      </c>
      <c r="D1558" s="191">
        <f t="shared" si="49"/>
        <v>16</v>
      </c>
    </row>
    <row r="1559" spans="1:4" x14ac:dyDescent="0.3">
      <c r="A1559" s="245">
        <v>43620.708333329567</v>
      </c>
      <c r="B1559" s="244">
        <f t="shared" si="48"/>
        <v>4.491543130243481</v>
      </c>
      <c r="C1559" s="40">
        <v>141563.83870791091</v>
      </c>
      <c r="D1559" s="191">
        <f t="shared" si="49"/>
        <v>17</v>
      </c>
    </row>
    <row r="1560" spans="1:4" x14ac:dyDescent="0.3">
      <c r="A1560" s="245">
        <v>43620.749999996231</v>
      </c>
      <c r="B1560" s="244">
        <f t="shared" si="48"/>
        <v>4.1108593406811735</v>
      </c>
      <c r="C1560" s="40">
        <v>129565.4993796201</v>
      </c>
      <c r="D1560" s="191">
        <f t="shared" si="49"/>
        <v>18</v>
      </c>
    </row>
    <row r="1561" spans="1:4" x14ac:dyDescent="0.3">
      <c r="A1561" s="245">
        <v>43620.791666662895</v>
      </c>
      <c r="B1561" s="244">
        <f t="shared" si="48"/>
        <v>3.9398915707454933</v>
      </c>
      <c r="C1561" s="40">
        <v>124176.96071805016</v>
      </c>
      <c r="D1561" s="191">
        <f t="shared" si="49"/>
        <v>19</v>
      </c>
    </row>
    <row r="1562" spans="1:4" x14ac:dyDescent="0.3">
      <c r="A1562" s="245">
        <v>43620.83333332956</v>
      </c>
      <c r="B1562" s="244">
        <f t="shared" si="48"/>
        <v>3.6200453396977901</v>
      </c>
      <c r="C1562" s="40">
        <v>114096.09119272162</v>
      </c>
      <c r="D1562" s="191">
        <f t="shared" si="49"/>
        <v>20</v>
      </c>
    </row>
    <row r="1563" spans="1:4" x14ac:dyDescent="0.3">
      <c r="A1563" s="245">
        <v>43620.874999996224</v>
      </c>
      <c r="B1563" s="244">
        <f t="shared" si="48"/>
        <v>3.3572164180791133</v>
      </c>
      <c r="C1563" s="40">
        <v>105812.28538503175</v>
      </c>
      <c r="D1563" s="191">
        <f t="shared" si="49"/>
        <v>21</v>
      </c>
    </row>
    <row r="1564" spans="1:4" x14ac:dyDescent="0.3">
      <c r="A1564" s="245">
        <v>43620.916666662888</v>
      </c>
      <c r="B1564" s="244">
        <f t="shared" si="48"/>
        <v>3.1580842668958069</v>
      </c>
      <c r="C1564" s="40">
        <v>99536.065628427779</v>
      </c>
      <c r="D1564" s="191">
        <f t="shared" si="49"/>
        <v>22</v>
      </c>
    </row>
    <row r="1565" spans="1:4" x14ac:dyDescent="0.3">
      <c r="A1565" s="245">
        <v>43620.958333329552</v>
      </c>
      <c r="B1565" s="244">
        <f t="shared" si="48"/>
        <v>2.9457980213747001</v>
      </c>
      <c r="C1565" s="40">
        <v>92845.256935418787</v>
      </c>
      <c r="D1565" s="191">
        <f t="shared" si="49"/>
        <v>23</v>
      </c>
    </row>
    <row r="1566" spans="1:4" x14ac:dyDescent="0.3">
      <c r="A1566" s="245">
        <v>43620.999999996217</v>
      </c>
      <c r="B1566" s="244">
        <f t="shared" si="48"/>
        <v>2.7062821247840128</v>
      </c>
      <c r="C1566" s="40">
        <v>85296.227844584544</v>
      </c>
      <c r="D1566" s="191">
        <f t="shared" si="49"/>
        <v>0</v>
      </c>
    </row>
    <row r="1567" spans="1:4" x14ac:dyDescent="0.3">
      <c r="A1567" s="245">
        <v>43621.041666662881</v>
      </c>
      <c r="B1567" s="244">
        <f t="shared" si="48"/>
        <v>2.6039440933598224</v>
      </c>
      <c r="C1567" s="40">
        <v>82070.75184354838</v>
      </c>
      <c r="D1567" s="191">
        <f t="shared" si="49"/>
        <v>1</v>
      </c>
    </row>
    <row r="1568" spans="1:4" x14ac:dyDescent="0.3">
      <c r="A1568" s="245">
        <v>43621.083333329545</v>
      </c>
      <c r="B1568" s="244">
        <f t="shared" si="48"/>
        <v>2.5478796974012012</v>
      </c>
      <c r="C1568" s="40">
        <v>80303.721921626537</v>
      </c>
      <c r="D1568" s="191">
        <f t="shared" si="49"/>
        <v>2</v>
      </c>
    </row>
    <row r="1569" spans="1:4" x14ac:dyDescent="0.3">
      <c r="A1569" s="245">
        <v>43621.124999996209</v>
      </c>
      <c r="B1569" s="244">
        <f t="shared" si="48"/>
        <v>2.5572493575896047</v>
      </c>
      <c r="C1569" s="40">
        <v>80599.033582941294</v>
      </c>
      <c r="D1569" s="191">
        <f t="shared" si="49"/>
        <v>3</v>
      </c>
    </row>
    <row r="1570" spans="1:4" x14ac:dyDescent="0.3">
      <c r="A1570" s="245">
        <v>43621.166666662873</v>
      </c>
      <c r="B1570" s="244">
        <f t="shared" si="48"/>
        <v>2.6735686220472035</v>
      </c>
      <c r="C1570" s="40">
        <v>84265.168164043658</v>
      </c>
      <c r="D1570" s="191">
        <f t="shared" si="49"/>
        <v>4</v>
      </c>
    </row>
    <row r="1571" spans="1:4" x14ac:dyDescent="0.3">
      <c r="A1571" s="245">
        <v>43621.208333329538</v>
      </c>
      <c r="B1571" s="244">
        <f t="shared" si="48"/>
        <v>2.9465174895133406</v>
      </c>
      <c r="C1571" s="40">
        <v>92867.933033272144</v>
      </c>
      <c r="D1571" s="191">
        <f t="shared" si="49"/>
        <v>5</v>
      </c>
    </row>
    <row r="1572" spans="1:4" x14ac:dyDescent="0.3">
      <c r="A1572" s="245">
        <v>43621.249999996202</v>
      </c>
      <c r="B1572" s="244">
        <f t="shared" si="48"/>
        <v>3.2608170811598258</v>
      </c>
      <c r="C1572" s="40">
        <v>102773.98434071965</v>
      </c>
      <c r="D1572" s="191">
        <f t="shared" si="49"/>
        <v>6</v>
      </c>
    </row>
    <row r="1573" spans="1:4" x14ac:dyDescent="0.3">
      <c r="A1573" s="245">
        <v>43621.291666662866</v>
      </c>
      <c r="B1573" s="244">
        <f t="shared" si="48"/>
        <v>3.5840722814322392</v>
      </c>
      <c r="C1573" s="40">
        <v>112962.29728927564</v>
      </c>
      <c r="D1573" s="191">
        <f t="shared" si="49"/>
        <v>7</v>
      </c>
    </row>
    <row r="1574" spans="1:4" x14ac:dyDescent="0.3">
      <c r="A1574" s="245">
        <v>43621.33333332953</v>
      </c>
      <c r="B1574" s="244">
        <f t="shared" si="48"/>
        <v>4.0932508753096348</v>
      </c>
      <c r="C1574" s="40">
        <v>129010.51818953293</v>
      </c>
      <c r="D1574" s="191">
        <f t="shared" si="49"/>
        <v>8</v>
      </c>
    </row>
    <row r="1575" spans="1:4" x14ac:dyDescent="0.3">
      <c r="A1575" s="245">
        <v>43621.374999996195</v>
      </c>
      <c r="B1575" s="244">
        <f t="shared" si="48"/>
        <v>4.5248349178833074</v>
      </c>
      <c r="C1575" s="40">
        <v>142613.12469250013</v>
      </c>
      <c r="D1575" s="191">
        <f t="shared" si="49"/>
        <v>9</v>
      </c>
    </row>
    <row r="1576" spans="1:4" x14ac:dyDescent="0.3">
      <c r="A1576" s="245">
        <v>43621.416666662859</v>
      </c>
      <c r="B1576" s="244">
        <f t="shared" si="48"/>
        <v>4.5802893958672124</v>
      </c>
      <c r="C1576" s="40">
        <v>144360.93130356996</v>
      </c>
      <c r="D1576" s="191">
        <f t="shared" si="49"/>
        <v>10</v>
      </c>
    </row>
    <row r="1577" spans="1:4" x14ac:dyDescent="0.3">
      <c r="A1577" s="245">
        <v>43621.458333329523</v>
      </c>
      <c r="B1577" s="244">
        <f t="shared" si="48"/>
        <v>4.484439585733587</v>
      </c>
      <c r="C1577" s="40">
        <v>141339.95016891818</v>
      </c>
      <c r="D1577" s="191">
        <f t="shared" si="49"/>
        <v>11</v>
      </c>
    </row>
    <row r="1578" spans="1:4" x14ac:dyDescent="0.3">
      <c r="A1578" s="245">
        <v>43621.499999996187</v>
      </c>
      <c r="B1578" s="244">
        <f t="shared" si="48"/>
        <v>4.6643170137732159</v>
      </c>
      <c r="C1578" s="40">
        <v>147009.3022093639</v>
      </c>
      <c r="D1578" s="191">
        <f t="shared" si="49"/>
        <v>12</v>
      </c>
    </row>
    <row r="1579" spans="1:4" x14ac:dyDescent="0.3">
      <c r="A1579" s="245">
        <v>43621.541666662852</v>
      </c>
      <c r="B1579" s="244">
        <f t="shared" si="48"/>
        <v>4.67369885971197</v>
      </c>
      <c r="C1579" s="40">
        <v>147304.99793948245</v>
      </c>
      <c r="D1579" s="191">
        <f t="shared" si="49"/>
        <v>13</v>
      </c>
    </row>
    <row r="1580" spans="1:4" x14ac:dyDescent="0.3">
      <c r="A1580" s="245">
        <v>43621.583333329516</v>
      </c>
      <c r="B1580" s="244">
        <f t="shared" si="48"/>
        <v>4.8003627420938777</v>
      </c>
      <c r="C1580" s="40">
        <v>151297.17276574491</v>
      </c>
      <c r="D1580" s="191">
        <f t="shared" si="49"/>
        <v>14</v>
      </c>
    </row>
    <row r="1581" spans="1:4" x14ac:dyDescent="0.3">
      <c r="A1581" s="245">
        <v>43621.62499999618</v>
      </c>
      <c r="B1581" s="244">
        <f t="shared" si="48"/>
        <v>4.8834076065761938</v>
      </c>
      <c r="C1581" s="40">
        <v>153914.56938427803</v>
      </c>
      <c r="D1581" s="191">
        <f t="shared" si="49"/>
        <v>15</v>
      </c>
    </row>
    <row r="1582" spans="1:4" x14ac:dyDescent="0.3">
      <c r="A1582" s="245">
        <v>43621.666666662844</v>
      </c>
      <c r="B1582" s="244">
        <f t="shared" si="48"/>
        <v>4.7930062991140483</v>
      </c>
      <c r="C1582" s="40">
        <v>151065.31340755502</v>
      </c>
      <c r="D1582" s="191">
        <f t="shared" si="49"/>
        <v>16</v>
      </c>
    </row>
    <row r="1583" spans="1:4" x14ac:dyDescent="0.3">
      <c r="A1583" s="245">
        <v>43621.708333329509</v>
      </c>
      <c r="B1583" s="244">
        <f t="shared" si="48"/>
        <v>4.6350195507343113</v>
      </c>
      <c r="C1583" s="40">
        <v>146085.90879825229</v>
      </c>
      <c r="D1583" s="191">
        <f t="shared" si="49"/>
        <v>17</v>
      </c>
    </row>
    <row r="1584" spans="1:4" x14ac:dyDescent="0.3">
      <c r="A1584" s="245">
        <v>43621.749999996173</v>
      </c>
      <c r="B1584" s="244">
        <f t="shared" si="48"/>
        <v>4.5223195752844498</v>
      </c>
      <c r="C1584" s="40">
        <v>142533.84647037592</v>
      </c>
      <c r="D1584" s="191">
        <f t="shared" si="49"/>
        <v>18</v>
      </c>
    </row>
    <row r="1585" spans="1:4" x14ac:dyDescent="0.3">
      <c r="A1585" s="245">
        <v>43621.791666662837</v>
      </c>
      <c r="B1585" s="244">
        <f t="shared" si="48"/>
        <v>4.2030401688384948</v>
      </c>
      <c r="C1585" s="40">
        <v>132470.84204489633</v>
      </c>
      <c r="D1585" s="191">
        <f t="shared" si="49"/>
        <v>19</v>
      </c>
    </row>
    <row r="1586" spans="1:4" x14ac:dyDescent="0.3">
      <c r="A1586" s="245">
        <v>43621.833333329501</v>
      </c>
      <c r="B1586" s="244">
        <f t="shared" si="48"/>
        <v>3.7884231072719379</v>
      </c>
      <c r="C1586" s="40">
        <v>119402.99851603449</v>
      </c>
      <c r="D1586" s="191">
        <f t="shared" si="49"/>
        <v>20</v>
      </c>
    </row>
    <row r="1587" spans="1:4" x14ac:dyDescent="0.3">
      <c r="A1587" s="245">
        <v>43621.874999996166</v>
      </c>
      <c r="B1587" s="244">
        <f t="shared" si="48"/>
        <v>3.5032282341816496</v>
      </c>
      <c r="C1587" s="40">
        <v>110414.2657255986</v>
      </c>
      <c r="D1587" s="191">
        <f t="shared" si="49"/>
        <v>21</v>
      </c>
    </row>
    <row r="1588" spans="1:4" x14ac:dyDescent="0.3">
      <c r="A1588" s="245">
        <v>43621.91666666283</v>
      </c>
      <c r="B1588" s="244">
        <f t="shared" si="48"/>
        <v>3.301891042732402</v>
      </c>
      <c r="C1588" s="40">
        <v>104068.54781312693</v>
      </c>
      <c r="D1588" s="191">
        <f t="shared" si="49"/>
        <v>22</v>
      </c>
    </row>
    <row r="1589" spans="1:4" x14ac:dyDescent="0.3">
      <c r="A1589" s="245">
        <v>43621.958333329494</v>
      </c>
      <c r="B1589" s="244">
        <f t="shared" si="48"/>
        <v>2.9697454198131452</v>
      </c>
      <c r="C1589" s="40">
        <v>93600.02774618697</v>
      </c>
      <c r="D1589" s="191">
        <f t="shared" si="49"/>
        <v>23</v>
      </c>
    </row>
    <row r="1590" spans="1:4" x14ac:dyDescent="0.3">
      <c r="A1590" s="245">
        <v>43621.999999996158</v>
      </c>
      <c r="B1590" s="244">
        <f t="shared" si="48"/>
        <v>2.6936335710905936</v>
      </c>
      <c r="C1590" s="40">
        <v>84897.572468687824</v>
      </c>
      <c r="D1590" s="191">
        <f t="shared" si="49"/>
        <v>0</v>
      </c>
    </row>
    <row r="1591" spans="1:4" x14ac:dyDescent="0.3">
      <c r="A1591" s="245">
        <v>43622.041666662823</v>
      </c>
      <c r="B1591" s="244">
        <f t="shared" si="48"/>
        <v>2.6235014203705274</v>
      </c>
      <c r="C1591" s="40">
        <v>82687.156986773887</v>
      </c>
      <c r="D1591" s="191">
        <f t="shared" si="49"/>
        <v>1</v>
      </c>
    </row>
    <row r="1592" spans="1:4" x14ac:dyDescent="0.3">
      <c r="A1592" s="245">
        <v>43622.083333329487</v>
      </c>
      <c r="B1592" s="244">
        <f t="shared" si="48"/>
        <v>2.5185088534304079</v>
      </c>
      <c r="C1592" s="40">
        <v>79378.015700394899</v>
      </c>
      <c r="D1592" s="191">
        <f t="shared" si="49"/>
        <v>2</v>
      </c>
    </row>
    <row r="1593" spans="1:4" x14ac:dyDescent="0.3">
      <c r="A1593" s="245">
        <v>43622.124999996151</v>
      </c>
      <c r="B1593" s="244">
        <f t="shared" si="48"/>
        <v>2.4932000046746734</v>
      </c>
      <c r="C1593" s="40">
        <v>78580.334885751261</v>
      </c>
      <c r="D1593" s="191">
        <f t="shared" si="49"/>
        <v>3</v>
      </c>
    </row>
    <row r="1594" spans="1:4" x14ac:dyDescent="0.3">
      <c r="A1594" s="245">
        <v>43622.166666662815</v>
      </c>
      <c r="B1594" s="244">
        <f t="shared" si="48"/>
        <v>2.6202612302380262</v>
      </c>
      <c r="C1594" s="40">
        <v>82585.033119764397</v>
      </c>
      <c r="D1594" s="191">
        <f t="shared" si="49"/>
        <v>4</v>
      </c>
    </row>
    <row r="1595" spans="1:4" x14ac:dyDescent="0.3">
      <c r="A1595" s="245">
        <v>43622.20833332948</v>
      </c>
      <c r="B1595" s="244">
        <f t="shared" si="48"/>
        <v>2.880980451567932</v>
      </c>
      <c r="C1595" s="40">
        <v>90802.345683876003</v>
      </c>
      <c r="D1595" s="191">
        <f t="shared" si="49"/>
        <v>5</v>
      </c>
    </row>
    <row r="1596" spans="1:4" x14ac:dyDescent="0.3">
      <c r="A1596" s="245">
        <v>43622.249999996144</v>
      </c>
      <c r="B1596" s="244">
        <f t="shared" si="48"/>
        <v>3.30075180054624</v>
      </c>
      <c r="C1596" s="40">
        <v>104032.64133457057</v>
      </c>
      <c r="D1596" s="191">
        <f t="shared" si="49"/>
        <v>6</v>
      </c>
    </row>
    <row r="1597" spans="1:4" x14ac:dyDescent="0.3">
      <c r="A1597" s="245">
        <v>43622.291666662808</v>
      </c>
      <c r="B1597" s="244">
        <f t="shared" si="48"/>
        <v>3.6636449672287834</v>
      </c>
      <c r="C1597" s="40">
        <v>115470.25825748005</v>
      </c>
      <c r="D1597" s="191">
        <f t="shared" si="49"/>
        <v>7</v>
      </c>
    </row>
    <row r="1598" spans="1:4" x14ac:dyDescent="0.3">
      <c r="A1598" s="245">
        <v>43622.333333329472</v>
      </c>
      <c r="B1598" s="244">
        <f t="shared" si="48"/>
        <v>4.2703453013503294</v>
      </c>
      <c r="C1598" s="40">
        <v>134592.15595569104</v>
      </c>
      <c r="D1598" s="191">
        <f t="shared" si="49"/>
        <v>8</v>
      </c>
    </row>
    <row r="1599" spans="1:4" x14ac:dyDescent="0.3">
      <c r="A1599" s="245">
        <v>43622.374999996136</v>
      </c>
      <c r="B1599" s="244">
        <f t="shared" si="48"/>
        <v>4.8732636105039937</v>
      </c>
      <c r="C1599" s="40">
        <v>153594.85231106341</v>
      </c>
      <c r="D1599" s="191">
        <f t="shared" si="49"/>
        <v>9</v>
      </c>
    </row>
    <row r="1600" spans="1:4" x14ac:dyDescent="0.3">
      <c r="A1600" s="245">
        <v>43622.416666662801</v>
      </c>
      <c r="B1600" s="244">
        <f t="shared" si="48"/>
        <v>5.3064251500643431</v>
      </c>
      <c r="C1600" s="40">
        <v>167247.17814712136</v>
      </c>
      <c r="D1600" s="191">
        <f t="shared" si="49"/>
        <v>10</v>
      </c>
    </row>
    <row r="1601" spans="1:4" x14ac:dyDescent="0.3">
      <c r="A1601" s="245">
        <v>43622.458333329465</v>
      </c>
      <c r="B1601" s="244">
        <f t="shared" si="48"/>
        <v>5.4718516559752377</v>
      </c>
      <c r="C1601" s="40">
        <v>172461.06801118545</v>
      </c>
      <c r="D1601" s="191">
        <f t="shared" si="49"/>
        <v>11</v>
      </c>
    </row>
    <row r="1602" spans="1:4" x14ac:dyDescent="0.3">
      <c r="A1602" s="245">
        <v>43622.499999996129</v>
      </c>
      <c r="B1602" s="244">
        <f t="shared" si="48"/>
        <v>5.6542245319631972</v>
      </c>
      <c r="C1602" s="40">
        <v>178209.07123689595</v>
      </c>
      <c r="D1602" s="191">
        <f t="shared" si="49"/>
        <v>12</v>
      </c>
    </row>
    <row r="1603" spans="1:4" x14ac:dyDescent="0.3">
      <c r="A1603" s="245">
        <v>43622.541666662793</v>
      </c>
      <c r="B1603" s="244">
        <f t="shared" si="48"/>
        <v>5.7935303191290073</v>
      </c>
      <c r="C1603" s="40">
        <v>182599.69187963934</v>
      </c>
      <c r="D1603" s="191">
        <f t="shared" si="49"/>
        <v>13</v>
      </c>
    </row>
    <row r="1604" spans="1:4" x14ac:dyDescent="0.3">
      <c r="A1604" s="245">
        <v>43622.583333329458</v>
      </c>
      <c r="B1604" s="244">
        <f t="shared" si="48"/>
        <v>5.8124538147593778</v>
      </c>
      <c r="C1604" s="40">
        <v>183196.12001258312</v>
      </c>
      <c r="D1604" s="191">
        <f t="shared" si="49"/>
        <v>14</v>
      </c>
    </row>
    <row r="1605" spans="1:4" x14ac:dyDescent="0.3">
      <c r="A1605" s="245">
        <v>43622.624999996122</v>
      </c>
      <c r="B1605" s="244">
        <f t="shared" si="48"/>
        <v>5.6255081894503434</v>
      </c>
      <c r="C1605" s="40">
        <v>177303.99350260946</v>
      </c>
      <c r="D1605" s="191">
        <f t="shared" si="49"/>
        <v>15</v>
      </c>
    </row>
    <row r="1606" spans="1:4" x14ac:dyDescent="0.3">
      <c r="A1606" s="245">
        <v>43622.666666662786</v>
      </c>
      <c r="B1606" s="244">
        <f t="shared" si="48"/>
        <v>5.0509798113966768</v>
      </c>
      <c r="C1606" s="40">
        <v>159196.08709150084</v>
      </c>
      <c r="D1606" s="191">
        <f t="shared" si="49"/>
        <v>16</v>
      </c>
    </row>
    <row r="1607" spans="1:4" x14ac:dyDescent="0.3">
      <c r="A1607" s="245">
        <v>43622.70833332945</v>
      </c>
      <c r="B1607" s="244">
        <f t="shared" ref="B1607:B1670" si="50">C1607/$B$4</f>
        <v>4.7396237996441233</v>
      </c>
      <c r="C1607" s="40">
        <v>149382.81113035302</v>
      </c>
      <c r="D1607" s="191">
        <f t="shared" ref="D1607:D1670" si="51">HOUR(A1607)</f>
        <v>17</v>
      </c>
    </row>
    <row r="1608" spans="1:4" x14ac:dyDescent="0.3">
      <c r="A1608" s="245">
        <v>43622.749999996115</v>
      </c>
      <c r="B1608" s="244">
        <f t="shared" si="50"/>
        <v>4.2337222699219481</v>
      </c>
      <c r="C1608" s="40">
        <v>133437.87628748242</v>
      </c>
      <c r="D1608" s="191">
        <f t="shared" si="51"/>
        <v>18</v>
      </c>
    </row>
    <row r="1609" spans="1:4" x14ac:dyDescent="0.3">
      <c r="A1609" s="245">
        <v>43622.791666662779</v>
      </c>
      <c r="B1609" s="244">
        <f t="shared" si="50"/>
        <v>3.9445989108773851</v>
      </c>
      <c r="C1609" s="40">
        <v>124325.3260169799</v>
      </c>
      <c r="D1609" s="191">
        <f t="shared" si="51"/>
        <v>19</v>
      </c>
    </row>
    <row r="1610" spans="1:4" x14ac:dyDescent="0.3">
      <c r="A1610" s="245">
        <v>43622.833333329443</v>
      </c>
      <c r="B1610" s="244">
        <f t="shared" si="50"/>
        <v>3.612409020840154</v>
      </c>
      <c r="C1610" s="40">
        <v>113855.41074510317</v>
      </c>
      <c r="D1610" s="191">
        <f t="shared" si="51"/>
        <v>20</v>
      </c>
    </row>
    <row r="1611" spans="1:4" x14ac:dyDescent="0.3">
      <c r="A1611" s="245">
        <v>43622.874999996107</v>
      </c>
      <c r="B1611" s="244">
        <f t="shared" si="50"/>
        <v>3.4628686875490327</v>
      </c>
      <c r="C1611" s="40">
        <v>109142.21908502353</v>
      </c>
      <c r="D1611" s="191">
        <f t="shared" si="51"/>
        <v>21</v>
      </c>
    </row>
    <row r="1612" spans="1:4" x14ac:dyDescent="0.3">
      <c r="A1612" s="245">
        <v>43622.916666662772</v>
      </c>
      <c r="B1612" s="244">
        <f t="shared" si="50"/>
        <v>3.2836417324295382</v>
      </c>
      <c r="C1612" s="40">
        <v>103493.36856062243</v>
      </c>
      <c r="D1612" s="191">
        <f t="shared" si="51"/>
        <v>22</v>
      </c>
    </row>
    <row r="1613" spans="1:4" x14ac:dyDescent="0.3">
      <c r="A1613" s="245">
        <v>43622.958333329436</v>
      </c>
      <c r="B1613" s="244">
        <f t="shared" si="50"/>
        <v>3.0699046421980913</v>
      </c>
      <c r="C1613" s="40">
        <v>96756.832343551185</v>
      </c>
      <c r="D1613" s="191">
        <f t="shared" si="51"/>
        <v>23</v>
      </c>
    </row>
    <row r="1614" spans="1:4" x14ac:dyDescent="0.3">
      <c r="A1614" s="245">
        <v>43622.9999999961</v>
      </c>
      <c r="B1614" s="244">
        <f t="shared" si="50"/>
        <v>2.8774223780358241</v>
      </c>
      <c r="C1614" s="40">
        <v>90690.202811592622</v>
      </c>
      <c r="D1614" s="191">
        <f t="shared" si="51"/>
        <v>0</v>
      </c>
    </row>
    <row r="1615" spans="1:4" x14ac:dyDescent="0.3">
      <c r="A1615" s="245">
        <v>43623.041666662764</v>
      </c>
      <c r="B1615" s="244">
        <f t="shared" si="50"/>
        <v>2.7107926757744329</v>
      </c>
      <c r="C1615" s="40">
        <v>85438.390770415572</v>
      </c>
      <c r="D1615" s="191">
        <f t="shared" si="51"/>
        <v>1</v>
      </c>
    </row>
    <row r="1616" spans="1:4" x14ac:dyDescent="0.3">
      <c r="A1616" s="245">
        <v>43623.083333329429</v>
      </c>
      <c r="B1616" s="244">
        <f t="shared" si="50"/>
        <v>2.6861123673517944</v>
      </c>
      <c r="C1616" s="40">
        <v>84660.520203554392</v>
      </c>
      <c r="D1616" s="191">
        <f t="shared" si="51"/>
        <v>2</v>
      </c>
    </row>
    <row r="1617" spans="1:4" x14ac:dyDescent="0.3">
      <c r="A1617" s="245">
        <v>43623.124999996093</v>
      </c>
      <c r="B1617" s="244">
        <f t="shared" si="50"/>
        <v>2.6054156616566631</v>
      </c>
      <c r="C1617" s="40">
        <v>82117.132530760064</v>
      </c>
      <c r="D1617" s="191">
        <f t="shared" si="51"/>
        <v>3</v>
      </c>
    </row>
    <row r="1618" spans="1:4" x14ac:dyDescent="0.3">
      <c r="A1618" s="245">
        <v>43623.166666662757</v>
      </c>
      <c r="B1618" s="244">
        <f t="shared" si="50"/>
        <v>2.650446036927212</v>
      </c>
      <c r="C1618" s="40">
        <v>83536.393706019255</v>
      </c>
      <c r="D1618" s="191">
        <f t="shared" si="51"/>
        <v>4</v>
      </c>
    </row>
    <row r="1619" spans="1:4" x14ac:dyDescent="0.3">
      <c r="A1619" s="245">
        <v>43623.208333329421</v>
      </c>
      <c r="B1619" s="244">
        <f t="shared" si="50"/>
        <v>2.8001463862033185</v>
      </c>
      <c r="C1619" s="40">
        <v>88254.628727908464</v>
      </c>
      <c r="D1619" s="191">
        <f t="shared" si="51"/>
        <v>5</v>
      </c>
    </row>
    <row r="1620" spans="1:4" x14ac:dyDescent="0.3">
      <c r="A1620" s="245">
        <v>43623.249999996086</v>
      </c>
      <c r="B1620" s="244">
        <f t="shared" si="50"/>
        <v>3.1602284747669849</v>
      </c>
      <c r="C1620" s="40">
        <v>99603.646477242932</v>
      </c>
      <c r="D1620" s="191">
        <f t="shared" si="51"/>
        <v>6</v>
      </c>
    </row>
    <row r="1621" spans="1:4" x14ac:dyDescent="0.3">
      <c r="A1621" s="245">
        <v>43623.29166666275</v>
      </c>
      <c r="B1621" s="244">
        <f t="shared" si="50"/>
        <v>3.5096261554192161</v>
      </c>
      <c r="C1621" s="40">
        <v>110615.9145273305</v>
      </c>
      <c r="D1621" s="191">
        <f t="shared" si="51"/>
        <v>7</v>
      </c>
    </row>
    <row r="1622" spans="1:4" x14ac:dyDescent="0.3">
      <c r="A1622" s="245">
        <v>43623.333333329414</v>
      </c>
      <c r="B1622" s="244">
        <f t="shared" si="50"/>
        <v>3.9372203196840325</v>
      </c>
      <c r="C1622" s="40">
        <v>124092.76859444198</v>
      </c>
      <c r="D1622" s="191">
        <f t="shared" si="51"/>
        <v>8</v>
      </c>
    </row>
    <row r="1623" spans="1:4" x14ac:dyDescent="0.3">
      <c r="A1623" s="245">
        <v>43623.374999996078</v>
      </c>
      <c r="B1623" s="244">
        <f t="shared" si="50"/>
        <v>4.1845798030426664</v>
      </c>
      <c r="C1623" s="40">
        <v>131889.01077438862</v>
      </c>
      <c r="D1623" s="191">
        <f t="shared" si="51"/>
        <v>9</v>
      </c>
    </row>
    <row r="1624" spans="1:4" x14ac:dyDescent="0.3">
      <c r="A1624" s="245">
        <v>43623.416666662743</v>
      </c>
      <c r="B1624" s="244">
        <f t="shared" si="50"/>
        <v>4.5342791052308096</v>
      </c>
      <c r="C1624" s="40">
        <v>142910.78529056648</v>
      </c>
      <c r="D1624" s="191">
        <f t="shared" si="51"/>
        <v>10</v>
      </c>
    </row>
    <row r="1625" spans="1:4" x14ac:dyDescent="0.3">
      <c r="A1625" s="245">
        <v>43623.458333329407</v>
      </c>
      <c r="B1625" s="244">
        <f t="shared" si="50"/>
        <v>4.5861933720047823</v>
      </c>
      <c r="C1625" s="40">
        <v>144547.01201156687</v>
      </c>
      <c r="D1625" s="191">
        <f t="shared" si="51"/>
        <v>11</v>
      </c>
    </row>
    <row r="1626" spans="1:4" x14ac:dyDescent="0.3">
      <c r="A1626" s="245">
        <v>43623.499999996071</v>
      </c>
      <c r="B1626" s="244">
        <f t="shared" si="50"/>
        <v>4.5942192756654556</v>
      </c>
      <c r="C1626" s="40">
        <v>144799.97133943226</v>
      </c>
      <c r="D1626" s="191">
        <f t="shared" si="51"/>
        <v>12</v>
      </c>
    </row>
    <row r="1627" spans="1:4" x14ac:dyDescent="0.3">
      <c r="A1627" s="245">
        <v>43623.541666662735</v>
      </c>
      <c r="B1627" s="244">
        <f t="shared" si="50"/>
        <v>4.5405078017244591</v>
      </c>
      <c r="C1627" s="40">
        <v>143107.10049009116</v>
      </c>
      <c r="D1627" s="191">
        <f t="shared" si="51"/>
        <v>13</v>
      </c>
    </row>
    <row r="1628" spans="1:4" x14ac:dyDescent="0.3">
      <c r="A1628" s="245">
        <v>43623.583333329399</v>
      </c>
      <c r="B1628" s="244">
        <f t="shared" si="50"/>
        <v>4.6660150632198993</v>
      </c>
      <c r="C1628" s="40">
        <v>147062.82109831093</v>
      </c>
      <c r="D1628" s="191">
        <f t="shared" si="51"/>
        <v>14</v>
      </c>
    </row>
    <row r="1629" spans="1:4" x14ac:dyDescent="0.3">
      <c r="A1629" s="245">
        <v>43623.624999996064</v>
      </c>
      <c r="B1629" s="244">
        <f t="shared" si="50"/>
        <v>4.5538607885565874</v>
      </c>
      <c r="C1629" s="40">
        <v>143527.95809278102</v>
      </c>
      <c r="D1629" s="191">
        <f t="shared" si="51"/>
        <v>15</v>
      </c>
    </row>
    <row r="1630" spans="1:4" x14ac:dyDescent="0.3">
      <c r="A1630" s="245">
        <v>43623.666666662728</v>
      </c>
      <c r="B1630" s="244">
        <f t="shared" si="50"/>
        <v>4.2316383571063181</v>
      </c>
      <c r="C1630" s="40">
        <v>133372.19580993633</v>
      </c>
      <c r="D1630" s="191">
        <f t="shared" si="51"/>
        <v>16</v>
      </c>
    </row>
    <row r="1631" spans="1:4" x14ac:dyDescent="0.3">
      <c r="A1631" s="245">
        <v>43623.708333329392</v>
      </c>
      <c r="B1631" s="244">
        <f t="shared" si="50"/>
        <v>3.870348480369596</v>
      </c>
      <c r="C1631" s="40">
        <v>121985.11115905695</v>
      </c>
      <c r="D1631" s="191">
        <f t="shared" si="51"/>
        <v>17</v>
      </c>
    </row>
    <row r="1632" spans="1:4" x14ac:dyDescent="0.3">
      <c r="A1632" s="245">
        <v>43623.749999996056</v>
      </c>
      <c r="B1632" s="244">
        <f t="shared" si="50"/>
        <v>3.6155224557664152</v>
      </c>
      <c r="C1632" s="40">
        <v>113953.53955895359</v>
      </c>
      <c r="D1632" s="191">
        <f t="shared" si="51"/>
        <v>18</v>
      </c>
    </row>
    <row r="1633" spans="1:4" x14ac:dyDescent="0.3">
      <c r="A1633" s="245">
        <v>43623.791666662721</v>
      </c>
      <c r="B1633" s="244">
        <f t="shared" si="50"/>
        <v>3.4202513790712001</v>
      </c>
      <c r="C1633" s="40">
        <v>107799.01261709542</v>
      </c>
      <c r="D1633" s="191">
        <f t="shared" si="51"/>
        <v>19</v>
      </c>
    </row>
    <row r="1634" spans="1:4" x14ac:dyDescent="0.3">
      <c r="A1634" s="245">
        <v>43623.833333329385</v>
      </c>
      <c r="B1634" s="244">
        <f t="shared" si="50"/>
        <v>3.2230124492698295</v>
      </c>
      <c r="C1634" s="40">
        <v>101582.463151654</v>
      </c>
      <c r="D1634" s="191">
        <f t="shared" si="51"/>
        <v>20</v>
      </c>
    </row>
    <row r="1635" spans="1:4" x14ac:dyDescent="0.3">
      <c r="A1635" s="245">
        <v>43623.874999996049</v>
      </c>
      <c r="B1635" s="244">
        <f t="shared" si="50"/>
        <v>3.2495360531430979</v>
      </c>
      <c r="C1635" s="40">
        <v>102418.43045104055</v>
      </c>
      <c r="D1635" s="191">
        <f t="shared" si="51"/>
        <v>21</v>
      </c>
    </row>
    <row r="1636" spans="1:4" x14ac:dyDescent="0.3">
      <c r="A1636" s="245">
        <v>43623.916666662713</v>
      </c>
      <c r="B1636" s="244">
        <f t="shared" si="50"/>
        <v>3.00123904237967</v>
      </c>
      <c r="C1636" s="40">
        <v>94592.639411277138</v>
      </c>
      <c r="D1636" s="191">
        <f t="shared" si="51"/>
        <v>22</v>
      </c>
    </row>
    <row r="1637" spans="1:4" x14ac:dyDescent="0.3">
      <c r="A1637" s="245">
        <v>43623.958333329378</v>
      </c>
      <c r="B1637" s="244">
        <f t="shared" si="50"/>
        <v>2.8061708366249065</v>
      </c>
      <c r="C1637" s="40">
        <v>88444.506527821577</v>
      </c>
      <c r="D1637" s="191">
        <f t="shared" si="51"/>
        <v>23</v>
      </c>
    </row>
    <row r="1638" spans="1:4" x14ac:dyDescent="0.3">
      <c r="A1638" s="245">
        <v>43623.999999996042</v>
      </c>
      <c r="B1638" s="244">
        <f t="shared" si="50"/>
        <v>2.6852228933090245</v>
      </c>
      <c r="C1638" s="40">
        <v>84632.485882993671</v>
      </c>
      <c r="D1638" s="191">
        <f t="shared" si="51"/>
        <v>0</v>
      </c>
    </row>
    <row r="1639" spans="1:4" x14ac:dyDescent="0.3">
      <c r="A1639" s="245">
        <v>43624.041666662706</v>
      </c>
      <c r="B1639" s="244">
        <f t="shared" si="50"/>
        <v>2.5954275328406378</v>
      </c>
      <c r="C1639" s="40">
        <v>81802.328060290922</v>
      </c>
      <c r="D1639" s="191">
        <f t="shared" si="51"/>
        <v>1</v>
      </c>
    </row>
    <row r="1640" spans="1:4" x14ac:dyDescent="0.3">
      <c r="A1640" s="245">
        <v>43624.08333332937</v>
      </c>
      <c r="B1640" s="244">
        <f t="shared" si="50"/>
        <v>2.5507737854797523</v>
      </c>
      <c r="C1640" s="40">
        <v>80394.93739169513</v>
      </c>
      <c r="D1640" s="191">
        <f t="shared" si="51"/>
        <v>2</v>
      </c>
    </row>
    <row r="1641" spans="1:4" x14ac:dyDescent="0.3">
      <c r="A1641" s="245">
        <v>43624.124999996035</v>
      </c>
      <c r="B1641" s="244">
        <f t="shared" si="50"/>
        <v>2.4525577025451866</v>
      </c>
      <c r="C1641" s="40">
        <v>77299.376396310021</v>
      </c>
      <c r="D1641" s="191">
        <f t="shared" si="51"/>
        <v>3</v>
      </c>
    </row>
    <row r="1642" spans="1:4" x14ac:dyDescent="0.3">
      <c r="A1642" s="245">
        <v>43624.166666662699</v>
      </c>
      <c r="B1642" s="244">
        <f t="shared" si="50"/>
        <v>2.4338335331286136</v>
      </c>
      <c r="C1642" s="40">
        <v>76709.230599561619</v>
      </c>
      <c r="D1642" s="191">
        <f t="shared" si="51"/>
        <v>4</v>
      </c>
    </row>
    <row r="1643" spans="1:4" x14ac:dyDescent="0.3">
      <c r="A1643" s="245">
        <v>43624.208333329363</v>
      </c>
      <c r="B1643" s="244">
        <f t="shared" si="50"/>
        <v>2.4938254932174937</v>
      </c>
      <c r="C1643" s="40">
        <v>78600.048947627511</v>
      </c>
      <c r="D1643" s="191">
        <f t="shared" si="51"/>
        <v>5</v>
      </c>
    </row>
    <row r="1644" spans="1:4" x14ac:dyDescent="0.3">
      <c r="A1644" s="245">
        <v>43624.249999996027</v>
      </c>
      <c r="B1644" s="244">
        <f t="shared" si="50"/>
        <v>2.7175564041829423</v>
      </c>
      <c r="C1644" s="40">
        <v>85651.569032255939</v>
      </c>
      <c r="D1644" s="191">
        <f t="shared" si="51"/>
        <v>6</v>
      </c>
    </row>
    <row r="1645" spans="1:4" x14ac:dyDescent="0.3">
      <c r="A1645" s="245">
        <v>43624.291666662692</v>
      </c>
      <c r="B1645" s="244">
        <f t="shared" si="50"/>
        <v>2.7176842486341717</v>
      </c>
      <c r="C1645" s="40">
        <v>85655.598416088775</v>
      </c>
      <c r="D1645" s="191">
        <f t="shared" si="51"/>
        <v>7</v>
      </c>
    </row>
    <row r="1646" spans="1:4" x14ac:dyDescent="0.3">
      <c r="A1646" s="245">
        <v>43624.333333329356</v>
      </c>
      <c r="B1646" s="244">
        <f t="shared" si="50"/>
        <v>2.91411470637486</v>
      </c>
      <c r="C1646" s="40">
        <v>91846.666570301633</v>
      </c>
      <c r="D1646" s="191">
        <f t="shared" si="51"/>
        <v>8</v>
      </c>
    </row>
    <row r="1647" spans="1:4" x14ac:dyDescent="0.3">
      <c r="A1647" s="245">
        <v>43624.37499999602</v>
      </c>
      <c r="B1647" s="244">
        <f t="shared" si="50"/>
        <v>3.2599902610309006</v>
      </c>
      <c r="C1647" s="40">
        <v>102747.9247375994</v>
      </c>
      <c r="D1647" s="191">
        <f t="shared" si="51"/>
        <v>9</v>
      </c>
    </row>
    <row r="1648" spans="1:4" x14ac:dyDescent="0.3">
      <c r="A1648" s="245">
        <v>43624.416666662684</v>
      </c>
      <c r="B1648" s="244">
        <f t="shared" si="50"/>
        <v>3.4280498168701907</v>
      </c>
      <c r="C1648" s="40">
        <v>108044.80270721309</v>
      </c>
      <c r="D1648" s="191">
        <f t="shared" si="51"/>
        <v>10</v>
      </c>
    </row>
    <row r="1649" spans="1:4" x14ac:dyDescent="0.3">
      <c r="A1649" s="245">
        <v>43624.458333329349</v>
      </c>
      <c r="B1649" s="244">
        <f t="shared" si="50"/>
        <v>3.6120612079310557</v>
      </c>
      <c r="C1649" s="40">
        <v>113844.44842566499</v>
      </c>
      <c r="D1649" s="191">
        <f t="shared" si="51"/>
        <v>11</v>
      </c>
    </row>
    <row r="1650" spans="1:4" x14ac:dyDescent="0.3">
      <c r="A1650" s="245">
        <v>43624.499999996013</v>
      </c>
      <c r="B1650" s="244">
        <f t="shared" si="50"/>
        <v>3.65341714118345</v>
      </c>
      <c r="C1650" s="40">
        <v>115147.8990427004</v>
      </c>
      <c r="D1650" s="191">
        <f t="shared" si="51"/>
        <v>12</v>
      </c>
    </row>
    <row r="1651" spans="1:4" x14ac:dyDescent="0.3">
      <c r="A1651" s="245">
        <v>43624.541666662677</v>
      </c>
      <c r="B1651" s="244">
        <f t="shared" si="50"/>
        <v>3.9136470853604508</v>
      </c>
      <c r="C1651" s="40">
        <v>123349.7906367915</v>
      </c>
      <c r="D1651" s="191">
        <f t="shared" si="51"/>
        <v>13</v>
      </c>
    </row>
    <row r="1652" spans="1:4" x14ac:dyDescent="0.3">
      <c r="A1652" s="245">
        <v>43624.583333329341</v>
      </c>
      <c r="B1652" s="244">
        <f t="shared" si="50"/>
        <v>3.9802332200616184</v>
      </c>
      <c r="C1652" s="40">
        <v>125448.44327346524</v>
      </c>
      <c r="D1652" s="191">
        <f t="shared" si="51"/>
        <v>14</v>
      </c>
    </row>
    <row r="1653" spans="1:4" x14ac:dyDescent="0.3">
      <c r="A1653" s="245">
        <v>43624.624999996005</v>
      </c>
      <c r="B1653" s="244">
        <f t="shared" si="50"/>
        <v>4.0497088249852906</v>
      </c>
      <c r="C1653" s="40">
        <v>127638.16583525576</v>
      </c>
      <c r="D1653" s="191">
        <f t="shared" si="51"/>
        <v>15</v>
      </c>
    </row>
    <row r="1654" spans="1:4" x14ac:dyDescent="0.3">
      <c r="A1654" s="245">
        <v>43624.66666666267</v>
      </c>
      <c r="B1654" s="244">
        <f t="shared" si="50"/>
        <v>4.0158634651497387</v>
      </c>
      <c r="C1654" s="40">
        <v>126571.43243832819</v>
      </c>
      <c r="D1654" s="191">
        <f t="shared" si="51"/>
        <v>16</v>
      </c>
    </row>
    <row r="1655" spans="1:4" x14ac:dyDescent="0.3">
      <c r="A1655" s="245">
        <v>43624.708333329334</v>
      </c>
      <c r="B1655" s="244">
        <f t="shared" si="50"/>
        <v>3.7653923301568279</v>
      </c>
      <c r="C1655" s="40">
        <v>118677.11765008264</v>
      </c>
      <c r="D1655" s="191">
        <f t="shared" si="51"/>
        <v>17</v>
      </c>
    </row>
    <row r="1656" spans="1:4" x14ac:dyDescent="0.3">
      <c r="A1656" s="245">
        <v>43624.749999995998</v>
      </c>
      <c r="B1656" s="244">
        <f t="shared" si="50"/>
        <v>3.6383495282551812</v>
      </c>
      <c r="C1656" s="40">
        <v>114673.00009050553</v>
      </c>
      <c r="D1656" s="191">
        <f t="shared" si="51"/>
        <v>18</v>
      </c>
    </row>
    <row r="1657" spans="1:4" x14ac:dyDescent="0.3">
      <c r="A1657" s="245">
        <v>43624.791666662662</v>
      </c>
      <c r="B1657" s="244">
        <f t="shared" si="50"/>
        <v>3.528725764446647</v>
      </c>
      <c r="C1657" s="40">
        <v>111217.89337810397</v>
      </c>
      <c r="D1657" s="191">
        <f t="shared" si="51"/>
        <v>19</v>
      </c>
    </row>
    <row r="1658" spans="1:4" x14ac:dyDescent="0.3">
      <c r="A1658" s="245">
        <v>43624.833333329327</v>
      </c>
      <c r="B1658" s="244">
        <f t="shared" si="50"/>
        <v>3.3798827168193952</v>
      </c>
      <c r="C1658" s="40">
        <v>106526.67867168837</v>
      </c>
      <c r="D1658" s="191">
        <f t="shared" si="51"/>
        <v>20</v>
      </c>
    </row>
    <row r="1659" spans="1:4" x14ac:dyDescent="0.3">
      <c r="A1659" s="245">
        <v>43624.874999995991</v>
      </c>
      <c r="B1659" s="244">
        <f t="shared" si="50"/>
        <v>3.2722629413169257</v>
      </c>
      <c r="C1659" s="40">
        <v>103134.73338713149</v>
      </c>
      <c r="D1659" s="191">
        <f t="shared" si="51"/>
        <v>21</v>
      </c>
    </row>
    <row r="1660" spans="1:4" x14ac:dyDescent="0.3">
      <c r="A1660" s="245">
        <v>43624.916666662655</v>
      </c>
      <c r="B1660" s="244">
        <f t="shared" si="50"/>
        <v>3.0876799034886191</v>
      </c>
      <c r="C1660" s="40">
        <v>97317.070584475485</v>
      </c>
      <c r="D1660" s="191">
        <f t="shared" si="51"/>
        <v>22</v>
      </c>
    </row>
    <row r="1661" spans="1:4" x14ac:dyDescent="0.3">
      <c r="A1661" s="245">
        <v>43624.958333329319</v>
      </c>
      <c r="B1661" s="244">
        <f t="shared" si="50"/>
        <v>2.8233056053537027</v>
      </c>
      <c r="C1661" s="40">
        <v>88984.557812264917</v>
      </c>
      <c r="D1661" s="191">
        <f t="shared" si="51"/>
        <v>23</v>
      </c>
    </row>
    <row r="1662" spans="1:4" x14ac:dyDescent="0.3">
      <c r="A1662" s="245">
        <v>43624.999999995984</v>
      </c>
      <c r="B1662" s="244">
        <f t="shared" si="50"/>
        <v>2.6287125243082721</v>
      </c>
      <c r="C1662" s="40">
        <v>82851.399844059575</v>
      </c>
      <c r="D1662" s="191">
        <f t="shared" si="51"/>
        <v>0</v>
      </c>
    </row>
    <row r="1663" spans="1:4" x14ac:dyDescent="0.3">
      <c r="A1663" s="245">
        <v>43625.041666662648</v>
      </c>
      <c r="B1663" s="244">
        <f t="shared" si="50"/>
        <v>2.5101473104368646</v>
      </c>
      <c r="C1663" s="40">
        <v>79114.4777381928</v>
      </c>
      <c r="D1663" s="191">
        <f t="shared" si="51"/>
        <v>1</v>
      </c>
    </row>
    <row r="1664" spans="1:4" x14ac:dyDescent="0.3">
      <c r="A1664" s="245">
        <v>43625.083333329312</v>
      </c>
      <c r="B1664" s="244">
        <f t="shared" si="50"/>
        <v>2.4635111037135933</v>
      </c>
      <c r="C1664" s="40">
        <v>77644.604188038546</v>
      </c>
      <c r="D1664" s="191">
        <f t="shared" si="51"/>
        <v>2</v>
      </c>
    </row>
    <row r="1665" spans="1:4" x14ac:dyDescent="0.3">
      <c r="A1665" s="245">
        <v>43625.124999995976</v>
      </c>
      <c r="B1665" s="244">
        <f t="shared" si="50"/>
        <v>2.4833612473341078</v>
      </c>
      <c r="C1665" s="40">
        <v>78270.238284904277</v>
      </c>
      <c r="D1665" s="191">
        <f t="shared" si="51"/>
        <v>3</v>
      </c>
    </row>
    <row r="1666" spans="1:4" x14ac:dyDescent="0.3">
      <c r="A1666" s="245">
        <v>43625.166666662641</v>
      </c>
      <c r="B1666" s="244">
        <f t="shared" si="50"/>
        <v>2.522150798804935</v>
      </c>
      <c r="C1666" s="40">
        <v>79492.802033873711</v>
      </c>
      <c r="D1666" s="191">
        <f t="shared" si="51"/>
        <v>4</v>
      </c>
    </row>
    <row r="1667" spans="1:4" x14ac:dyDescent="0.3">
      <c r="A1667" s="245">
        <v>43625.208333329305</v>
      </c>
      <c r="B1667" s="244">
        <f t="shared" si="50"/>
        <v>2.4924969070798917</v>
      </c>
      <c r="C1667" s="40">
        <v>78558.174752447987</v>
      </c>
      <c r="D1667" s="191">
        <f t="shared" si="51"/>
        <v>5</v>
      </c>
    </row>
    <row r="1668" spans="1:4" x14ac:dyDescent="0.3">
      <c r="A1668" s="245">
        <v>43625.249999995969</v>
      </c>
      <c r="B1668" s="244">
        <f t="shared" si="50"/>
        <v>2.5979629313152195</v>
      </c>
      <c r="C1668" s="40">
        <v>81882.238400748116</v>
      </c>
      <c r="D1668" s="191">
        <f t="shared" si="51"/>
        <v>6</v>
      </c>
    </row>
    <row r="1669" spans="1:4" x14ac:dyDescent="0.3">
      <c r="A1669" s="245">
        <v>43625.291666662633</v>
      </c>
      <c r="B1669" s="244">
        <f t="shared" si="50"/>
        <v>2.6477176365862376</v>
      </c>
      <c r="C1669" s="40">
        <v>83450.400359278443</v>
      </c>
      <c r="D1669" s="191">
        <f t="shared" si="51"/>
        <v>7</v>
      </c>
    </row>
    <row r="1670" spans="1:4" x14ac:dyDescent="0.3">
      <c r="A1670" s="245">
        <v>43625.333333329298</v>
      </c>
      <c r="B1670" s="244">
        <f t="shared" si="50"/>
        <v>2.7910462312849145</v>
      </c>
      <c r="C1670" s="40">
        <v>87967.811296631538</v>
      </c>
      <c r="D1670" s="191">
        <f t="shared" si="51"/>
        <v>8</v>
      </c>
    </row>
    <row r="1671" spans="1:4" x14ac:dyDescent="0.3">
      <c r="A1671" s="245">
        <v>43625.374999995962</v>
      </c>
      <c r="B1671" s="244">
        <f t="shared" ref="B1671:B1734" si="52">C1671/$B$4</f>
        <v>3.0136112585539023</v>
      </c>
      <c r="C1671" s="40">
        <v>94982.58521924571</v>
      </c>
      <c r="D1671" s="191">
        <f t="shared" ref="D1671:D1734" si="53">HOUR(A1671)</f>
        <v>9</v>
      </c>
    </row>
    <row r="1672" spans="1:4" x14ac:dyDescent="0.3">
      <c r="A1672" s="245">
        <v>43625.416666662626</v>
      </c>
      <c r="B1672" s="244">
        <f t="shared" si="52"/>
        <v>3.1849160794478117</v>
      </c>
      <c r="C1672" s="40">
        <v>100381.74700656631</v>
      </c>
      <c r="D1672" s="191">
        <f t="shared" si="53"/>
        <v>10</v>
      </c>
    </row>
    <row r="1673" spans="1:4" x14ac:dyDescent="0.3">
      <c r="A1673" s="245">
        <v>43625.45833332929</v>
      </c>
      <c r="B1673" s="244">
        <f t="shared" si="52"/>
        <v>3.3175264816761252</v>
      </c>
      <c r="C1673" s="40">
        <v>104561.34342759021</v>
      </c>
      <c r="D1673" s="191">
        <f t="shared" si="53"/>
        <v>11</v>
      </c>
    </row>
    <row r="1674" spans="1:4" x14ac:dyDescent="0.3">
      <c r="A1674" s="245">
        <v>43625.499999995955</v>
      </c>
      <c r="B1674" s="244">
        <f t="shared" si="52"/>
        <v>3.3076715347367007</v>
      </c>
      <c r="C1674" s="40">
        <v>104250.73656519277</v>
      </c>
      <c r="D1674" s="191">
        <f t="shared" si="53"/>
        <v>12</v>
      </c>
    </row>
    <row r="1675" spans="1:4" x14ac:dyDescent="0.3">
      <c r="A1675" s="245">
        <v>43625.541666662619</v>
      </c>
      <c r="B1675" s="244">
        <f t="shared" si="52"/>
        <v>3.4872434850553824</v>
      </c>
      <c r="C1675" s="40">
        <v>109910.46060083857</v>
      </c>
      <c r="D1675" s="191">
        <f t="shared" si="53"/>
        <v>13</v>
      </c>
    </row>
    <row r="1676" spans="1:4" x14ac:dyDescent="0.3">
      <c r="A1676" s="245">
        <v>43625.583333329283</v>
      </c>
      <c r="B1676" s="244">
        <f t="shared" si="52"/>
        <v>3.6507610929626431</v>
      </c>
      <c r="C1676" s="40">
        <v>115064.18608013327</v>
      </c>
      <c r="D1676" s="191">
        <f t="shared" si="53"/>
        <v>14</v>
      </c>
    </row>
    <row r="1677" spans="1:4" x14ac:dyDescent="0.3">
      <c r="A1677" s="245">
        <v>43625.624999995947</v>
      </c>
      <c r="B1677" s="244">
        <f t="shared" si="52"/>
        <v>3.6964754614671622</v>
      </c>
      <c r="C1677" s="40">
        <v>116505.00526007888</v>
      </c>
      <c r="D1677" s="191">
        <f t="shared" si="53"/>
        <v>15</v>
      </c>
    </row>
    <row r="1678" spans="1:4" x14ac:dyDescent="0.3">
      <c r="A1678" s="245">
        <v>43625.666666662612</v>
      </c>
      <c r="B1678" s="244">
        <f t="shared" si="52"/>
        <v>3.6947440641523328</v>
      </c>
      <c r="C1678" s="40">
        <v>116450.43531760958</v>
      </c>
      <c r="D1678" s="191">
        <f t="shared" si="53"/>
        <v>16</v>
      </c>
    </row>
    <row r="1679" spans="1:4" x14ac:dyDescent="0.3">
      <c r="A1679" s="245">
        <v>43625.708333329276</v>
      </c>
      <c r="B1679" s="244">
        <f t="shared" si="52"/>
        <v>3.619388394450092</v>
      </c>
      <c r="C1679" s="40">
        <v>114075.38568274691</v>
      </c>
      <c r="D1679" s="191">
        <f t="shared" si="53"/>
        <v>17</v>
      </c>
    </row>
    <row r="1680" spans="1:4" x14ac:dyDescent="0.3">
      <c r="A1680" s="245">
        <v>43625.74999999594</v>
      </c>
      <c r="B1680" s="244">
        <f t="shared" si="52"/>
        <v>3.6760657476778551</v>
      </c>
      <c r="C1680" s="40">
        <v>115861.73470758449</v>
      </c>
      <c r="D1680" s="191">
        <f t="shared" si="53"/>
        <v>18</v>
      </c>
    </row>
    <row r="1681" spans="1:4" x14ac:dyDescent="0.3">
      <c r="A1681" s="245">
        <v>43625.791666662604</v>
      </c>
      <c r="B1681" s="244">
        <f t="shared" si="52"/>
        <v>3.5210454730508363</v>
      </c>
      <c r="C1681" s="40">
        <v>110975.82701007437</v>
      </c>
      <c r="D1681" s="191">
        <f t="shared" si="53"/>
        <v>19</v>
      </c>
    </row>
    <row r="1682" spans="1:4" x14ac:dyDescent="0.3">
      <c r="A1682" s="245">
        <v>43625.833333329268</v>
      </c>
      <c r="B1682" s="244">
        <f t="shared" si="52"/>
        <v>3.3604371067798398</v>
      </c>
      <c r="C1682" s="40">
        <v>105913.79460859636</v>
      </c>
      <c r="D1682" s="191">
        <f t="shared" si="53"/>
        <v>20</v>
      </c>
    </row>
    <row r="1683" spans="1:4" x14ac:dyDescent="0.3">
      <c r="A1683" s="245">
        <v>43625.874999995933</v>
      </c>
      <c r="B1683" s="244">
        <f t="shared" si="52"/>
        <v>3.2854498038511308</v>
      </c>
      <c r="C1683" s="40">
        <v>103550.35510704458</v>
      </c>
      <c r="D1683" s="191">
        <f t="shared" si="53"/>
        <v>21</v>
      </c>
    </row>
    <row r="1684" spans="1:4" x14ac:dyDescent="0.3">
      <c r="A1684" s="245">
        <v>43625.916666662597</v>
      </c>
      <c r="B1684" s="244">
        <f t="shared" si="52"/>
        <v>3.054367415697103</v>
      </c>
      <c r="C1684" s="40">
        <v>96267.132175351988</v>
      </c>
      <c r="D1684" s="191">
        <f t="shared" si="53"/>
        <v>22</v>
      </c>
    </row>
    <row r="1685" spans="1:4" x14ac:dyDescent="0.3">
      <c r="A1685" s="245">
        <v>43625.958333329261</v>
      </c>
      <c r="B1685" s="244">
        <f t="shared" si="52"/>
        <v>2.863719379750544</v>
      </c>
      <c r="C1685" s="40">
        <v>90258.313596055465</v>
      </c>
      <c r="D1685" s="191">
        <f t="shared" si="53"/>
        <v>23</v>
      </c>
    </row>
    <row r="1686" spans="1:4" x14ac:dyDescent="0.3">
      <c r="A1686" s="245">
        <v>43625.999999995925</v>
      </c>
      <c r="B1686" s="244">
        <f t="shared" si="52"/>
        <v>2.725995005571543</v>
      </c>
      <c r="C1686" s="40">
        <v>85917.535710356489</v>
      </c>
      <c r="D1686" s="191">
        <f t="shared" si="53"/>
        <v>0</v>
      </c>
    </row>
    <row r="1687" spans="1:4" x14ac:dyDescent="0.3">
      <c r="A1687" s="245">
        <v>43626.04166666259</v>
      </c>
      <c r="B1687" s="244">
        <f t="shared" si="52"/>
        <v>2.5790091519463547</v>
      </c>
      <c r="C1687" s="40">
        <v>81284.855789099049</v>
      </c>
      <c r="D1687" s="191">
        <f t="shared" si="53"/>
        <v>1</v>
      </c>
    </row>
    <row r="1688" spans="1:4" x14ac:dyDescent="0.3">
      <c r="A1688" s="245">
        <v>43626.083333329254</v>
      </c>
      <c r="B1688" s="244">
        <f t="shared" si="52"/>
        <v>2.4779205959248021</v>
      </c>
      <c r="C1688" s="40">
        <v>78098.760581977011</v>
      </c>
      <c r="D1688" s="191">
        <f t="shared" si="53"/>
        <v>2</v>
      </c>
    </row>
    <row r="1689" spans="1:4" x14ac:dyDescent="0.3">
      <c r="A1689" s="245">
        <v>43626.124999995918</v>
      </c>
      <c r="B1689" s="244">
        <f t="shared" si="52"/>
        <v>2.4810257460839851</v>
      </c>
      <c r="C1689" s="40">
        <v>78196.62827767797</v>
      </c>
      <c r="D1689" s="191">
        <f t="shared" si="53"/>
        <v>3</v>
      </c>
    </row>
    <row r="1690" spans="1:4" x14ac:dyDescent="0.3">
      <c r="A1690" s="245">
        <v>43626.166666662582</v>
      </c>
      <c r="B1690" s="244">
        <f t="shared" si="52"/>
        <v>2.6098096022640713</v>
      </c>
      <c r="C1690" s="40">
        <v>82255.620146575427</v>
      </c>
      <c r="D1690" s="191">
        <f t="shared" si="53"/>
        <v>4</v>
      </c>
    </row>
    <row r="1691" spans="1:4" x14ac:dyDescent="0.3">
      <c r="A1691" s="245">
        <v>43626.208333329247</v>
      </c>
      <c r="B1691" s="244">
        <f t="shared" si="52"/>
        <v>2.7886595132429082</v>
      </c>
      <c r="C1691" s="40">
        <v>87892.587045601904</v>
      </c>
      <c r="D1691" s="191">
        <f t="shared" si="53"/>
        <v>5</v>
      </c>
    </row>
    <row r="1692" spans="1:4" x14ac:dyDescent="0.3">
      <c r="A1692" s="245">
        <v>43626.249999995911</v>
      </c>
      <c r="B1692" s="244">
        <f t="shared" si="52"/>
        <v>3.3445905369472571</v>
      </c>
      <c r="C1692" s="40">
        <v>105414.34459981247</v>
      </c>
      <c r="D1692" s="191">
        <f t="shared" si="53"/>
        <v>6</v>
      </c>
    </row>
    <row r="1693" spans="1:4" x14ac:dyDescent="0.3">
      <c r="A1693" s="245">
        <v>43626.291666662575</v>
      </c>
      <c r="B1693" s="244">
        <f t="shared" si="52"/>
        <v>3.6747642053722727</v>
      </c>
      <c r="C1693" s="40">
        <v>115820.71287618353</v>
      </c>
      <c r="D1693" s="191">
        <f t="shared" si="53"/>
        <v>7</v>
      </c>
    </row>
    <row r="1694" spans="1:4" x14ac:dyDescent="0.3">
      <c r="A1694" s="245">
        <v>43626.333333329239</v>
      </c>
      <c r="B1694" s="244">
        <f t="shared" si="52"/>
        <v>4.2545841842322547</v>
      </c>
      <c r="C1694" s="40">
        <v>134095.39923381165</v>
      </c>
      <c r="D1694" s="191">
        <f t="shared" si="53"/>
        <v>8</v>
      </c>
    </row>
    <row r="1695" spans="1:4" x14ac:dyDescent="0.3">
      <c r="A1695" s="245">
        <v>43626.374999995904</v>
      </c>
      <c r="B1695" s="244">
        <f t="shared" si="52"/>
        <v>4.702828460547317</v>
      </c>
      <c r="C1695" s="40">
        <v>148223.10069274652</v>
      </c>
      <c r="D1695" s="191">
        <f t="shared" si="53"/>
        <v>9</v>
      </c>
    </row>
    <row r="1696" spans="1:4" x14ac:dyDescent="0.3">
      <c r="A1696" s="245">
        <v>43626.416666662568</v>
      </c>
      <c r="B1696" s="244">
        <f t="shared" si="52"/>
        <v>4.8361679689192218</v>
      </c>
      <c r="C1696" s="40">
        <v>152425.67698093841</v>
      </c>
      <c r="D1696" s="191">
        <f t="shared" si="53"/>
        <v>10</v>
      </c>
    </row>
    <row r="1697" spans="1:4" x14ac:dyDescent="0.3">
      <c r="A1697" s="245">
        <v>43626.458333329232</v>
      </c>
      <c r="B1697" s="244">
        <f t="shared" si="52"/>
        <v>5.0455814404489923</v>
      </c>
      <c r="C1697" s="40">
        <v>159025.94197834856</v>
      </c>
      <c r="D1697" s="191">
        <f t="shared" si="53"/>
        <v>11</v>
      </c>
    </row>
    <row r="1698" spans="1:4" x14ac:dyDescent="0.3">
      <c r="A1698" s="245">
        <v>43626.499999995896</v>
      </c>
      <c r="B1698" s="244">
        <f t="shared" si="52"/>
        <v>5.2105445272832025</v>
      </c>
      <c r="C1698" s="40">
        <v>164225.22586368251</v>
      </c>
      <c r="D1698" s="191">
        <f t="shared" si="53"/>
        <v>12</v>
      </c>
    </row>
    <row r="1699" spans="1:4" x14ac:dyDescent="0.3">
      <c r="A1699" s="245">
        <v>43626.541666662561</v>
      </c>
      <c r="B1699" s="244">
        <f t="shared" si="52"/>
        <v>5.2143542079520735</v>
      </c>
      <c r="C1699" s="40">
        <v>164345.29885510172</v>
      </c>
      <c r="D1699" s="191">
        <f t="shared" si="53"/>
        <v>13</v>
      </c>
    </row>
    <row r="1700" spans="1:4" x14ac:dyDescent="0.3">
      <c r="A1700" s="245">
        <v>43626.583333329225</v>
      </c>
      <c r="B1700" s="244">
        <f t="shared" si="52"/>
        <v>5.0962418382305277</v>
      </c>
      <c r="C1700" s="40">
        <v>160622.64942887574</v>
      </c>
      <c r="D1700" s="191">
        <f t="shared" si="53"/>
        <v>14</v>
      </c>
    </row>
    <row r="1701" spans="1:4" x14ac:dyDescent="0.3">
      <c r="A1701" s="245">
        <v>43626.624999995889</v>
      </c>
      <c r="B1701" s="244">
        <f t="shared" si="52"/>
        <v>4.958935058415971</v>
      </c>
      <c r="C1701" s="40">
        <v>156295.03322492831</v>
      </c>
      <c r="D1701" s="191">
        <f t="shared" si="53"/>
        <v>15</v>
      </c>
    </row>
    <row r="1702" spans="1:4" x14ac:dyDescent="0.3">
      <c r="A1702" s="245">
        <v>43626.666666662553</v>
      </c>
      <c r="B1702" s="244">
        <f t="shared" si="52"/>
        <v>4.6042418669847587</v>
      </c>
      <c r="C1702" s="40">
        <v>145115.86199434046</v>
      </c>
      <c r="D1702" s="191">
        <f t="shared" si="53"/>
        <v>16</v>
      </c>
    </row>
    <row r="1703" spans="1:4" x14ac:dyDescent="0.3">
      <c r="A1703" s="245">
        <v>43626.708333329218</v>
      </c>
      <c r="B1703" s="244">
        <f t="shared" si="52"/>
        <v>4.2790461253130694</v>
      </c>
      <c r="C1703" s="40">
        <v>134866.38732882281</v>
      </c>
      <c r="D1703" s="191">
        <f t="shared" si="53"/>
        <v>17</v>
      </c>
    </row>
    <row r="1704" spans="1:4" x14ac:dyDescent="0.3">
      <c r="A1704" s="245">
        <v>43626.749999995882</v>
      </c>
      <c r="B1704" s="244">
        <f t="shared" si="52"/>
        <v>3.8613705512298524</v>
      </c>
      <c r="C1704" s="40">
        <v>121702.14602306351</v>
      </c>
      <c r="D1704" s="191">
        <f t="shared" si="53"/>
        <v>18</v>
      </c>
    </row>
    <row r="1705" spans="1:4" x14ac:dyDescent="0.3">
      <c r="A1705" s="245">
        <v>43626.791666662546</v>
      </c>
      <c r="B1705" s="244">
        <f t="shared" si="52"/>
        <v>3.739757789437848</v>
      </c>
      <c r="C1705" s="40">
        <v>117869.17172093014</v>
      </c>
      <c r="D1705" s="191">
        <f t="shared" si="53"/>
        <v>19</v>
      </c>
    </row>
    <row r="1706" spans="1:4" x14ac:dyDescent="0.3">
      <c r="A1706" s="245">
        <v>43626.83333332921</v>
      </c>
      <c r="B1706" s="244">
        <f t="shared" si="52"/>
        <v>3.4801703953226175</v>
      </c>
      <c r="C1706" s="40">
        <v>109687.53193132329</v>
      </c>
      <c r="D1706" s="191">
        <f t="shared" si="53"/>
        <v>20</v>
      </c>
    </row>
    <row r="1707" spans="1:4" x14ac:dyDescent="0.3">
      <c r="A1707" s="245">
        <v>43626.874999995875</v>
      </c>
      <c r="B1707" s="244">
        <f t="shared" si="52"/>
        <v>3.2816289189816459</v>
      </c>
      <c r="C1707" s="40">
        <v>103429.92898317121</v>
      </c>
      <c r="D1707" s="191">
        <f t="shared" si="53"/>
        <v>21</v>
      </c>
    </row>
    <row r="1708" spans="1:4" x14ac:dyDescent="0.3">
      <c r="A1708" s="245">
        <v>43626.916666662539</v>
      </c>
      <c r="B1708" s="244">
        <f t="shared" si="52"/>
        <v>2.9201830136346847</v>
      </c>
      <c r="C1708" s="40">
        <v>92037.926644011153</v>
      </c>
      <c r="D1708" s="191">
        <f t="shared" si="53"/>
        <v>22</v>
      </c>
    </row>
    <row r="1709" spans="1:4" x14ac:dyDescent="0.3">
      <c r="A1709" s="245">
        <v>43626.958333329203</v>
      </c>
      <c r="B1709" s="244">
        <f t="shared" si="52"/>
        <v>2.6416032320031095</v>
      </c>
      <c r="C1709" s="40">
        <v>83257.687396472291</v>
      </c>
      <c r="D1709" s="191">
        <f t="shared" si="53"/>
        <v>23</v>
      </c>
    </row>
    <row r="1710" spans="1:4" x14ac:dyDescent="0.3">
      <c r="A1710" s="245">
        <v>43626.999999995867</v>
      </c>
      <c r="B1710" s="244">
        <f t="shared" si="52"/>
        <v>2.4771384764491193</v>
      </c>
      <c r="C1710" s="40">
        <v>78074.109847898479</v>
      </c>
      <c r="D1710" s="191">
        <f t="shared" si="53"/>
        <v>0</v>
      </c>
    </row>
    <row r="1711" spans="1:4" x14ac:dyDescent="0.3">
      <c r="A1711" s="245">
        <v>43627.041666662531</v>
      </c>
      <c r="B1711" s="244">
        <f t="shared" si="52"/>
        <v>2.4044473663569383</v>
      </c>
      <c r="C1711" s="40">
        <v>75783.041436398955</v>
      </c>
      <c r="D1711" s="191">
        <f t="shared" si="53"/>
        <v>1</v>
      </c>
    </row>
    <row r="1712" spans="1:4" x14ac:dyDescent="0.3">
      <c r="A1712" s="245">
        <v>43627.083333329196</v>
      </c>
      <c r="B1712" s="244">
        <f t="shared" si="52"/>
        <v>2.364754618779942</v>
      </c>
      <c r="C1712" s="40">
        <v>74532.010876761618</v>
      </c>
      <c r="D1712" s="191">
        <f t="shared" si="53"/>
        <v>2</v>
      </c>
    </row>
    <row r="1713" spans="1:4" x14ac:dyDescent="0.3">
      <c r="A1713" s="245">
        <v>43627.12499999586</v>
      </c>
      <c r="B1713" s="244">
        <f t="shared" si="52"/>
        <v>2.2936894131554695</v>
      </c>
      <c r="C1713" s="40">
        <v>72292.187498683095</v>
      </c>
      <c r="D1713" s="191">
        <f t="shared" si="53"/>
        <v>3</v>
      </c>
    </row>
    <row r="1714" spans="1:4" x14ac:dyDescent="0.3">
      <c r="A1714" s="245">
        <v>43627.166666662524</v>
      </c>
      <c r="B1714" s="244">
        <f t="shared" si="52"/>
        <v>2.4415914577523248</v>
      </c>
      <c r="C1714" s="40">
        <v>76953.743800992161</v>
      </c>
      <c r="D1714" s="191">
        <f t="shared" si="53"/>
        <v>4</v>
      </c>
    </row>
    <row r="1715" spans="1:4" x14ac:dyDescent="0.3">
      <c r="A1715" s="245">
        <v>43627.208333329188</v>
      </c>
      <c r="B1715" s="244">
        <f t="shared" si="52"/>
        <v>2.6347333942268816</v>
      </c>
      <c r="C1715" s="40">
        <v>83041.164794172189</v>
      </c>
      <c r="D1715" s="191">
        <f t="shared" si="53"/>
        <v>5</v>
      </c>
    </row>
    <row r="1716" spans="1:4" x14ac:dyDescent="0.3">
      <c r="A1716" s="245">
        <v>43627.249999995853</v>
      </c>
      <c r="B1716" s="244">
        <f t="shared" si="52"/>
        <v>3.044048304759202</v>
      </c>
      <c r="C1716" s="40">
        <v>95941.895855881783</v>
      </c>
      <c r="D1716" s="191">
        <f t="shared" si="53"/>
        <v>6</v>
      </c>
    </row>
    <row r="1717" spans="1:4" x14ac:dyDescent="0.3">
      <c r="A1717" s="245">
        <v>43627.291666662517</v>
      </c>
      <c r="B1717" s="244">
        <f t="shared" si="52"/>
        <v>3.4263627945415576</v>
      </c>
      <c r="C1717" s="40">
        <v>107991.63136945633</v>
      </c>
      <c r="D1717" s="191">
        <f t="shared" si="53"/>
        <v>7</v>
      </c>
    </row>
    <row r="1718" spans="1:4" x14ac:dyDescent="0.3">
      <c r="A1718" s="245">
        <v>43627.333333329181</v>
      </c>
      <c r="B1718" s="244">
        <f t="shared" si="52"/>
        <v>3.9405500977663044</v>
      </c>
      <c r="C1718" s="40">
        <v>124197.71608213232</v>
      </c>
      <c r="D1718" s="191">
        <f t="shared" si="53"/>
        <v>8</v>
      </c>
    </row>
    <row r="1719" spans="1:4" x14ac:dyDescent="0.3">
      <c r="A1719" s="245">
        <v>43627.374999995845</v>
      </c>
      <c r="B1719" s="244">
        <f t="shared" si="52"/>
        <v>4.3489011393294703</v>
      </c>
      <c r="C1719" s="40">
        <v>137068.06805422209</v>
      </c>
      <c r="D1719" s="191">
        <f t="shared" si="53"/>
        <v>9</v>
      </c>
    </row>
    <row r="1720" spans="1:4" x14ac:dyDescent="0.3">
      <c r="A1720" s="245">
        <v>43627.41666666251</v>
      </c>
      <c r="B1720" s="244">
        <f t="shared" si="52"/>
        <v>4.5900264244567772</v>
      </c>
      <c r="C1720" s="40">
        <v>144667.82163163251</v>
      </c>
      <c r="D1720" s="191">
        <f t="shared" si="53"/>
        <v>10</v>
      </c>
    </row>
    <row r="1721" spans="1:4" x14ac:dyDescent="0.3">
      <c r="A1721" s="245">
        <v>43627.458333329174</v>
      </c>
      <c r="B1721" s="244">
        <f t="shared" si="52"/>
        <v>4.5801710242839864</v>
      </c>
      <c r="C1721" s="40">
        <v>144357.20048428816</v>
      </c>
      <c r="D1721" s="191">
        <f t="shared" si="53"/>
        <v>11</v>
      </c>
    </row>
    <row r="1722" spans="1:4" x14ac:dyDescent="0.3">
      <c r="A1722" s="245">
        <v>43627.499999995838</v>
      </c>
      <c r="B1722" s="244">
        <f t="shared" si="52"/>
        <v>4.8123901626774837</v>
      </c>
      <c r="C1722" s="40">
        <v>151676.25135370396</v>
      </c>
      <c r="D1722" s="191">
        <f t="shared" si="53"/>
        <v>12</v>
      </c>
    </row>
    <row r="1723" spans="1:4" x14ac:dyDescent="0.3">
      <c r="A1723" s="245">
        <v>43627.541666662502</v>
      </c>
      <c r="B1723" s="244">
        <f t="shared" si="52"/>
        <v>4.8225007570684717</v>
      </c>
      <c r="C1723" s="40">
        <v>151994.91567732347</v>
      </c>
      <c r="D1723" s="191">
        <f t="shared" si="53"/>
        <v>13</v>
      </c>
    </row>
    <row r="1724" spans="1:4" x14ac:dyDescent="0.3">
      <c r="A1724" s="245">
        <v>43627.583333329167</v>
      </c>
      <c r="B1724" s="244">
        <f t="shared" si="52"/>
        <v>4.8221251352633523</v>
      </c>
      <c r="C1724" s="40">
        <v>151983.07688092472</v>
      </c>
      <c r="D1724" s="191">
        <f t="shared" si="53"/>
        <v>14</v>
      </c>
    </row>
    <row r="1725" spans="1:4" x14ac:dyDescent="0.3">
      <c r="A1725" s="245">
        <v>43627.624999995831</v>
      </c>
      <c r="B1725" s="244">
        <f t="shared" si="52"/>
        <v>4.8073155370605329</v>
      </c>
      <c r="C1725" s="40">
        <v>151516.31000136473</v>
      </c>
      <c r="D1725" s="191">
        <f t="shared" si="53"/>
        <v>15</v>
      </c>
    </row>
    <row r="1726" spans="1:4" x14ac:dyDescent="0.3">
      <c r="A1726" s="245">
        <v>43627.666666662495</v>
      </c>
      <c r="B1726" s="244">
        <f t="shared" si="52"/>
        <v>4.4663139368756806</v>
      </c>
      <c r="C1726" s="40">
        <v>140768.66846083006</v>
      </c>
      <c r="D1726" s="191">
        <f t="shared" si="53"/>
        <v>16</v>
      </c>
    </row>
    <row r="1727" spans="1:4" x14ac:dyDescent="0.3">
      <c r="A1727" s="245">
        <v>43627.708333329159</v>
      </c>
      <c r="B1727" s="244">
        <f t="shared" si="52"/>
        <v>4.1191910891762245</v>
      </c>
      <c r="C1727" s="40">
        <v>129828.09828291602</v>
      </c>
      <c r="D1727" s="191">
        <f t="shared" si="53"/>
        <v>17</v>
      </c>
    </row>
    <row r="1728" spans="1:4" x14ac:dyDescent="0.3">
      <c r="A1728" s="245">
        <v>43627.749999995824</v>
      </c>
      <c r="B1728" s="244">
        <f t="shared" si="52"/>
        <v>3.732788617128294</v>
      </c>
      <c r="C1728" s="40">
        <v>117649.51830646904</v>
      </c>
      <c r="D1728" s="191">
        <f t="shared" si="53"/>
        <v>18</v>
      </c>
    </row>
    <row r="1729" spans="1:4" x14ac:dyDescent="0.3">
      <c r="A1729" s="245">
        <v>43627.791666662488</v>
      </c>
      <c r="B1729" s="244">
        <f t="shared" si="52"/>
        <v>3.514159184780504</v>
      </c>
      <c r="C1729" s="40">
        <v>110758.78592336334</v>
      </c>
      <c r="D1729" s="191">
        <f t="shared" si="53"/>
        <v>19</v>
      </c>
    </row>
    <row r="1730" spans="1:4" x14ac:dyDescent="0.3">
      <c r="A1730" s="245">
        <v>43627.833333329152</v>
      </c>
      <c r="B1730" s="244">
        <f t="shared" si="52"/>
        <v>3.3674282500134103</v>
      </c>
      <c r="C1730" s="40">
        <v>106134.14049961921</v>
      </c>
      <c r="D1730" s="191">
        <f t="shared" si="53"/>
        <v>20</v>
      </c>
    </row>
    <row r="1731" spans="1:4" x14ac:dyDescent="0.3">
      <c r="A1731" s="245">
        <v>43627.874999995816</v>
      </c>
      <c r="B1731" s="244">
        <f t="shared" si="52"/>
        <v>3.1915029504894616</v>
      </c>
      <c r="C1731" s="40">
        <v>100589.35110223919</v>
      </c>
      <c r="D1731" s="191">
        <f t="shared" si="53"/>
        <v>21</v>
      </c>
    </row>
    <row r="1732" spans="1:4" x14ac:dyDescent="0.3">
      <c r="A1732" s="245">
        <v>43627.916666662481</v>
      </c>
      <c r="B1732" s="244">
        <f t="shared" si="52"/>
        <v>2.9561584544294259</v>
      </c>
      <c r="C1732" s="40">
        <v>93171.795639684511</v>
      </c>
      <c r="D1732" s="191">
        <f t="shared" si="53"/>
        <v>22</v>
      </c>
    </row>
    <row r="1733" spans="1:4" x14ac:dyDescent="0.3">
      <c r="A1733" s="245">
        <v>43627.958333329145</v>
      </c>
      <c r="B1733" s="244">
        <f t="shared" si="52"/>
        <v>2.762847293480629</v>
      </c>
      <c r="C1733" s="40">
        <v>87079.041052796892</v>
      </c>
      <c r="D1733" s="191">
        <f t="shared" si="53"/>
        <v>23</v>
      </c>
    </row>
    <row r="1734" spans="1:4" x14ac:dyDescent="0.3">
      <c r="A1734" s="245">
        <v>43627.999999995809</v>
      </c>
      <c r="B1734" s="244">
        <f t="shared" si="52"/>
        <v>2.6329994969285613</v>
      </c>
      <c r="C1734" s="40">
        <v>82986.516057567016</v>
      </c>
      <c r="D1734" s="191">
        <f t="shared" si="53"/>
        <v>0</v>
      </c>
    </row>
    <row r="1735" spans="1:4" x14ac:dyDescent="0.3">
      <c r="A1735" s="245">
        <v>43628.041666662473</v>
      </c>
      <c r="B1735" s="244">
        <f t="shared" ref="B1735:B1798" si="54">C1735/$B$4</f>
        <v>2.4918643640531872</v>
      </c>
      <c r="C1735" s="40">
        <v>78538.238348318802</v>
      </c>
      <c r="D1735" s="191">
        <f t="shared" ref="D1735:D1798" si="55">HOUR(A1735)</f>
        <v>1</v>
      </c>
    </row>
    <row r="1736" spans="1:4" x14ac:dyDescent="0.3">
      <c r="A1736" s="245">
        <v>43628.083333329138</v>
      </c>
      <c r="B1736" s="244">
        <f t="shared" si="54"/>
        <v>2.4597787161686613</v>
      </c>
      <c r="C1736" s="40">
        <v>77526.967310670399</v>
      </c>
      <c r="D1736" s="191">
        <f t="shared" si="55"/>
        <v>2</v>
      </c>
    </row>
    <row r="1737" spans="1:4" x14ac:dyDescent="0.3">
      <c r="A1737" s="245">
        <v>43628.124999995802</v>
      </c>
      <c r="B1737" s="244">
        <f t="shared" si="54"/>
        <v>2.3953294456963947</v>
      </c>
      <c r="C1737" s="40">
        <v>75495.664066904399</v>
      </c>
      <c r="D1737" s="191">
        <f t="shared" si="55"/>
        <v>3</v>
      </c>
    </row>
    <row r="1738" spans="1:4" x14ac:dyDescent="0.3">
      <c r="A1738" s="245">
        <v>43628.166666662466</v>
      </c>
      <c r="B1738" s="244">
        <f t="shared" si="54"/>
        <v>2.5136933665326122</v>
      </c>
      <c r="C1738" s="40">
        <v>79226.24184656961</v>
      </c>
      <c r="D1738" s="191">
        <f t="shared" si="55"/>
        <v>4</v>
      </c>
    </row>
    <row r="1739" spans="1:4" x14ac:dyDescent="0.3">
      <c r="A1739" s="245">
        <v>43628.20833332913</v>
      </c>
      <c r="B1739" s="244">
        <f t="shared" si="54"/>
        <v>2.6096928109812745</v>
      </c>
      <c r="C1739" s="40">
        <v>82251.939134985223</v>
      </c>
      <c r="D1739" s="191">
        <f t="shared" si="55"/>
        <v>5</v>
      </c>
    </row>
    <row r="1740" spans="1:4" x14ac:dyDescent="0.3">
      <c r="A1740" s="245">
        <v>43628.249999995794</v>
      </c>
      <c r="B1740" s="244">
        <f t="shared" si="54"/>
        <v>3.1075608497740017</v>
      </c>
      <c r="C1740" s="40">
        <v>97943.675515496594</v>
      </c>
      <c r="D1740" s="191">
        <f t="shared" si="55"/>
        <v>6</v>
      </c>
    </row>
    <row r="1741" spans="1:4" x14ac:dyDescent="0.3">
      <c r="A1741" s="245">
        <v>43628.291666662459</v>
      </c>
      <c r="B1741" s="244">
        <f t="shared" si="54"/>
        <v>3.4783253236494494</v>
      </c>
      <c r="C1741" s="40">
        <v>109629.3792160602</v>
      </c>
      <c r="D1741" s="191">
        <f t="shared" si="55"/>
        <v>7</v>
      </c>
    </row>
    <row r="1742" spans="1:4" x14ac:dyDescent="0.3">
      <c r="A1742" s="245">
        <v>43628.333333329123</v>
      </c>
      <c r="B1742" s="244">
        <f t="shared" si="54"/>
        <v>3.944869364180652</v>
      </c>
      <c r="C1742" s="40">
        <v>124333.8501269999</v>
      </c>
      <c r="D1742" s="191">
        <f t="shared" si="55"/>
        <v>8</v>
      </c>
    </row>
    <row r="1743" spans="1:4" x14ac:dyDescent="0.3">
      <c r="A1743" s="245">
        <v>43628.374999995787</v>
      </c>
      <c r="B1743" s="244">
        <f t="shared" si="54"/>
        <v>4.2466387124684806</v>
      </c>
      <c r="C1743" s="40">
        <v>133844.97494741183</v>
      </c>
      <c r="D1743" s="191">
        <f t="shared" si="55"/>
        <v>9</v>
      </c>
    </row>
    <row r="1744" spans="1:4" x14ac:dyDescent="0.3">
      <c r="A1744" s="245">
        <v>43628.416666662451</v>
      </c>
      <c r="B1744" s="244">
        <f t="shared" si="54"/>
        <v>4.4334295488066209</v>
      </c>
      <c r="C1744" s="40">
        <v>139732.22283988722</v>
      </c>
      <c r="D1744" s="191">
        <f t="shared" si="55"/>
        <v>10</v>
      </c>
    </row>
    <row r="1745" spans="1:4" x14ac:dyDescent="0.3">
      <c r="A1745" s="245">
        <v>43628.458333329116</v>
      </c>
      <c r="B1745" s="244">
        <f t="shared" si="54"/>
        <v>4.5277423741962366</v>
      </c>
      <c r="C1745" s="40">
        <v>142704.76150074144</v>
      </c>
      <c r="D1745" s="191">
        <f t="shared" si="55"/>
        <v>11</v>
      </c>
    </row>
    <row r="1746" spans="1:4" x14ac:dyDescent="0.3">
      <c r="A1746" s="245">
        <v>43628.49999999578</v>
      </c>
      <c r="B1746" s="244">
        <f t="shared" si="54"/>
        <v>4.5631445530929886</v>
      </c>
      <c r="C1746" s="40">
        <v>143820.56250674822</v>
      </c>
      <c r="D1746" s="191">
        <f t="shared" si="55"/>
        <v>12</v>
      </c>
    </row>
    <row r="1747" spans="1:4" x14ac:dyDescent="0.3">
      <c r="A1747" s="245">
        <v>43628.541666662444</v>
      </c>
      <c r="B1747" s="244">
        <f t="shared" si="54"/>
        <v>4.7969274153643946</v>
      </c>
      <c r="C1747" s="40">
        <v>151188.89861030667</v>
      </c>
      <c r="D1747" s="191">
        <f t="shared" si="55"/>
        <v>13</v>
      </c>
    </row>
    <row r="1748" spans="1:4" x14ac:dyDescent="0.3">
      <c r="A1748" s="245">
        <v>43628.583333329108</v>
      </c>
      <c r="B1748" s="244">
        <f t="shared" si="54"/>
        <v>4.8731497144662095</v>
      </c>
      <c r="C1748" s="40">
        <v>153591.26255140736</v>
      </c>
      <c r="D1748" s="191">
        <f t="shared" si="55"/>
        <v>14</v>
      </c>
    </row>
    <row r="1749" spans="1:4" x14ac:dyDescent="0.3">
      <c r="A1749" s="245">
        <v>43628.624999995773</v>
      </c>
      <c r="B1749" s="244">
        <f t="shared" si="54"/>
        <v>4.634107545037355</v>
      </c>
      <c r="C1749" s="40">
        <v>146057.16432811343</v>
      </c>
      <c r="D1749" s="191">
        <f t="shared" si="55"/>
        <v>15</v>
      </c>
    </row>
    <row r="1750" spans="1:4" x14ac:dyDescent="0.3">
      <c r="A1750" s="245">
        <v>43628.666666662437</v>
      </c>
      <c r="B1750" s="244">
        <f t="shared" si="54"/>
        <v>4.2637301928623534</v>
      </c>
      <c r="C1750" s="40">
        <v>134383.66187606801</v>
      </c>
      <c r="D1750" s="191">
        <f t="shared" si="55"/>
        <v>16</v>
      </c>
    </row>
    <row r="1751" spans="1:4" x14ac:dyDescent="0.3">
      <c r="A1751" s="245">
        <v>43628.708333329101</v>
      </c>
      <c r="B1751" s="244">
        <f t="shared" si="54"/>
        <v>3.8383504851448489</v>
      </c>
      <c r="C1751" s="40">
        <v>120976.60274588558</v>
      </c>
      <c r="D1751" s="191">
        <f t="shared" si="55"/>
        <v>17</v>
      </c>
    </row>
    <row r="1752" spans="1:4" x14ac:dyDescent="0.3">
      <c r="A1752" s="245">
        <v>43628.749999995765</v>
      </c>
      <c r="B1752" s="244">
        <f t="shared" si="54"/>
        <v>3.7411470779540434</v>
      </c>
      <c r="C1752" s="40">
        <v>117912.95912533047</v>
      </c>
      <c r="D1752" s="191">
        <f t="shared" si="55"/>
        <v>18</v>
      </c>
    </row>
    <row r="1753" spans="1:4" x14ac:dyDescent="0.3">
      <c r="A1753" s="245">
        <v>43628.79166666243</v>
      </c>
      <c r="B1753" s="244">
        <f t="shared" si="54"/>
        <v>3.5167182703632682</v>
      </c>
      <c r="C1753" s="40">
        <v>110839.44283083882</v>
      </c>
      <c r="D1753" s="191">
        <f t="shared" si="55"/>
        <v>19</v>
      </c>
    </row>
    <row r="1754" spans="1:4" x14ac:dyDescent="0.3">
      <c r="A1754" s="245">
        <v>43628.833333329094</v>
      </c>
      <c r="B1754" s="244">
        <f t="shared" si="54"/>
        <v>3.261671135934201</v>
      </c>
      <c r="C1754" s="40">
        <v>102800.90232164992</v>
      </c>
      <c r="D1754" s="191">
        <f t="shared" si="55"/>
        <v>20</v>
      </c>
    </row>
    <row r="1755" spans="1:4" x14ac:dyDescent="0.3">
      <c r="A1755" s="245">
        <v>43628.874999995758</v>
      </c>
      <c r="B1755" s="244">
        <f t="shared" si="54"/>
        <v>3.1430896977665981</v>
      </c>
      <c r="C1755" s="40">
        <v>99063.468860646812</v>
      </c>
      <c r="D1755" s="191">
        <f t="shared" si="55"/>
        <v>21</v>
      </c>
    </row>
    <row r="1756" spans="1:4" x14ac:dyDescent="0.3">
      <c r="A1756" s="245">
        <v>43628.916666662422</v>
      </c>
      <c r="B1756" s="244">
        <f t="shared" si="54"/>
        <v>2.8897186276469524</v>
      </c>
      <c r="C1756" s="40">
        <v>91077.754315872095</v>
      </c>
      <c r="D1756" s="191">
        <f t="shared" si="55"/>
        <v>22</v>
      </c>
    </row>
    <row r="1757" spans="1:4" x14ac:dyDescent="0.3">
      <c r="A1757" s="245">
        <v>43628.958333329087</v>
      </c>
      <c r="B1757" s="244">
        <f t="shared" si="54"/>
        <v>2.6467749527513376</v>
      </c>
      <c r="C1757" s="40">
        <v>83420.688979806713</v>
      </c>
      <c r="D1757" s="191">
        <f t="shared" si="55"/>
        <v>23</v>
      </c>
    </row>
    <row r="1758" spans="1:4" x14ac:dyDescent="0.3">
      <c r="A1758" s="245">
        <v>43628.999999995751</v>
      </c>
      <c r="B1758" s="244">
        <f t="shared" si="54"/>
        <v>2.4128452229159962</v>
      </c>
      <c r="C1758" s="40">
        <v>76047.723924565158</v>
      </c>
      <c r="D1758" s="191">
        <f t="shared" si="55"/>
        <v>0</v>
      </c>
    </row>
    <row r="1759" spans="1:4" x14ac:dyDescent="0.3">
      <c r="A1759" s="245">
        <v>43629.041666662415</v>
      </c>
      <c r="B1759" s="244">
        <f t="shared" si="54"/>
        <v>2.3018683341962709</v>
      </c>
      <c r="C1759" s="40">
        <v>72549.969607292616</v>
      </c>
      <c r="D1759" s="191">
        <f t="shared" si="55"/>
        <v>1</v>
      </c>
    </row>
    <row r="1760" spans="1:4" x14ac:dyDescent="0.3">
      <c r="A1760" s="245">
        <v>43629.083333329079</v>
      </c>
      <c r="B1760" s="244">
        <f t="shared" si="54"/>
        <v>2.2198578158661619</v>
      </c>
      <c r="C1760" s="40">
        <v>69965.173368542848</v>
      </c>
      <c r="D1760" s="191">
        <f t="shared" si="55"/>
        <v>2</v>
      </c>
    </row>
    <row r="1761" spans="1:4" x14ac:dyDescent="0.3">
      <c r="A1761" s="245">
        <v>43629.124999995744</v>
      </c>
      <c r="B1761" s="244">
        <f t="shared" si="54"/>
        <v>2.2273974028942942</v>
      </c>
      <c r="C1761" s="40">
        <v>70202.805035661426</v>
      </c>
      <c r="D1761" s="191">
        <f t="shared" si="55"/>
        <v>3</v>
      </c>
    </row>
    <row r="1762" spans="1:4" x14ac:dyDescent="0.3">
      <c r="A1762" s="245">
        <v>43629.166666662408</v>
      </c>
      <c r="B1762" s="244">
        <f t="shared" si="54"/>
        <v>2.4048798690838509</v>
      </c>
      <c r="C1762" s="40">
        <v>75796.672997868576</v>
      </c>
      <c r="D1762" s="191">
        <f t="shared" si="55"/>
        <v>4</v>
      </c>
    </row>
    <row r="1763" spans="1:4" x14ac:dyDescent="0.3">
      <c r="A1763" s="245">
        <v>43629.208333329072</v>
      </c>
      <c r="B1763" s="244">
        <f t="shared" si="54"/>
        <v>2.5802081506772985</v>
      </c>
      <c r="C1763" s="40">
        <v>81322.645666216209</v>
      </c>
      <c r="D1763" s="191">
        <f t="shared" si="55"/>
        <v>5</v>
      </c>
    </row>
    <row r="1764" spans="1:4" x14ac:dyDescent="0.3">
      <c r="A1764" s="245">
        <v>43629.249999995736</v>
      </c>
      <c r="B1764" s="244">
        <f t="shared" si="54"/>
        <v>2.9999334337524024</v>
      </c>
      <c r="C1764" s="40">
        <v>94551.489418108511</v>
      </c>
      <c r="D1764" s="191">
        <f t="shared" si="55"/>
        <v>6</v>
      </c>
    </row>
    <row r="1765" spans="1:4" x14ac:dyDescent="0.3">
      <c r="A1765" s="245">
        <v>43629.291666662401</v>
      </c>
      <c r="B1765" s="244">
        <f t="shared" si="54"/>
        <v>3.3376951827802346</v>
      </c>
      <c r="C1765" s="40">
        <v>105197.01777541629</v>
      </c>
      <c r="D1765" s="191">
        <f t="shared" si="55"/>
        <v>7</v>
      </c>
    </row>
    <row r="1766" spans="1:4" x14ac:dyDescent="0.3">
      <c r="A1766" s="245">
        <v>43629.333333329065</v>
      </c>
      <c r="B1766" s="244">
        <f t="shared" si="54"/>
        <v>3.9124229732030402</v>
      </c>
      <c r="C1766" s="40">
        <v>123311.20923815253</v>
      </c>
      <c r="D1766" s="191">
        <f t="shared" si="55"/>
        <v>8</v>
      </c>
    </row>
    <row r="1767" spans="1:4" x14ac:dyDescent="0.3">
      <c r="A1767" s="245">
        <v>43629.374999995729</v>
      </c>
      <c r="B1767" s="244">
        <f t="shared" si="54"/>
        <v>4.233197059629549</v>
      </c>
      <c r="C1767" s="40">
        <v>133421.32278171281</v>
      </c>
      <c r="D1767" s="191">
        <f t="shared" si="55"/>
        <v>9</v>
      </c>
    </row>
    <row r="1768" spans="1:4" x14ac:dyDescent="0.3">
      <c r="A1768" s="245">
        <v>43629.416666662393</v>
      </c>
      <c r="B1768" s="244">
        <f t="shared" si="54"/>
        <v>4.3228695318932493</v>
      </c>
      <c r="C1768" s="40">
        <v>136247.6074308797</v>
      </c>
      <c r="D1768" s="191">
        <f t="shared" si="55"/>
        <v>10</v>
      </c>
    </row>
    <row r="1769" spans="1:4" x14ac:dyDescent="0.3">
      <c r="A1769" s="245">
        <v>43629.458333329057</v>
      </c>
      <c r="B1769" s="244">
        <f t="shared" si="54"/>
        <v>4.3479601597498716</v>
      </c>
      <c r="C1769" s="40">
        <v>137038.41038923457</v>
      </c>
      <c r="D1769" s="191">
        <f t="shared" si="55"/>
        <v>11</v>
      </c>
    </row>
    <row r="1770" spans="1:4" x14ac:dyDescent="0.3">
      <c r="A1770" s="245">
        <v>43629.499999995722</v>
      </c>
      <c r="B1770" s="244">
        <f t="shared" si="54"/>
        <v>4.4931725915825007</v>
      </c>
      <c r="C1770" s="40">
        <v>141615.19584631277</v>
      </c>
      <c r="D1770" s="191">
        <f t="shared" si="55"/>
        <v>12</v>
      </c>
    </row>
    <row r="1771" spans="1:4" x14ac:dyDescent="0.3">
      <c r="A1771" s="245">
        <v>43629.541666662386</v>
      </c>
      <c r="B1771" s="244">
        <f t="shared" si="54"/>
        <v>4.5403009847571152</v>
      </c>
      <c r="C1771" s="40">
        <v>143100.58206135561</v>
      </c>
      <c r="D1771" s="191">
        <f t="shared" si="55"/>
        <v>13</v>
      </c>
    </row>
    <row r="1772" spans="1:4" x14ac:dyDescent="0.3">
      <c r="A1772" s="245">
        <v>43629.58333332905</v>
      </c>
      <c r="B1772" s="244">
        <f t="shared" si="54"/>
        <v>4.493844663785989</v>
      </c>
      <c r="C1772" s="40">
        <v>141636.37812559982</v>
      </c>
      <c r="D1772" s="191">
        <f t="shared" si="55"/>
        <v>14</v>
      </c>
    </row>
    <row r="1773" spans="1:4" x14ac:dyDescent="0.3">
      <c r="A1773" s="245">
        <v>43629.624999995714</v>
      </c>
      <c r="B1773" s="244">
        <f t="shared" si="54"/>
        <v>4.490498771601346</v>
      </c>
      <c r="C1773" s="40">
        <v>141530.92275584693</v>
      </c>
      <c r="D1773" s="191">
        <f t="shared" si="55"/>
        <v>15</v>
      </c>
    </row>
    <row r="1774" spans="1:4" x14ac:dyDescent="0.3">
      <c r="A1774" s="245">
        <v>43629.666666662379</v>
      </c>
      <c r="B1774" s="244">
        <f t="shared" si="54"/>
        <v>4.0588891847090638</v>
      </c>
      <c r="C1774" s="40">
        <v>127927.51115055862</v>
      </c>
      <c r="D1774" s="191">
        <f t="shared" si="55"/>
        <v>16</v>
      </c>
    </row>
    <row r="1775" spans="1:4" x14ac:dyDescent="0.3">
      <c r="A1775" s="245">
        <v>43629.708333329043</v>
      </c>
      <c r="B1775" s="244">
        <f t="shared" si="54"/>
        <v>3.5636620039632976</v>
      </c>
      <c r="C1775" s="40">
        <v>112319.00897080405</v>
      </c>
      <c r="D1775" s="191">
        <f t="shared" si="55"/>
        <v>17</v>
      </c>
    </row>
    <row r="1776" spans="1:4" x14ac:dyDescent="0.3">
      <c r="A1776" s="245">
        <v>43629.749999995707</v>
      </c>
      <c r="B1776" s="244">
        <f t="shared" si="54"/>
        <v>3.3793208776115558</v>
      </c>
      <c r="C1776" s="40">
        <v>106508.97070079907</v>
      </c>
      <c r="D1776" s="191">
        <f t="shared" si="55"/>
        <v>18</v>
      </c>
    </row>
    <row r="1777" spans="1:4" x14ac:dyDescent="0.3">
      <c r="A1777" s="245">
        <v>43629.791666662371</v>
      </c>
      <c r="B1777" s="244">
        <f t="shared" si="54"/>
        <v>3.1339365539195523</v>
      </c>
      <c r="C1777" s="40">
        <v>98774.981331603922</v>
      </c>
      <c r="D1777" s="191">
        <f t="shared" si="55"/>
        <v>19</v>
      </c>
    </row>
    <row r="1778" spans="1:4" x14ac:dyDescent="0.3">
      <c r="A1778" s="245">
        <v>43629.833333329036</v>
      </c>
      <c r="B1778" s="244">
        <f t="shared" si="54"/>
        <v>2.948066155993132</v>
      </c>
      <c r="C1778" s="40">
        <v>92916.743690411633</v>
      </c>
      <c r="D1778" s="191">
        <f t="shared" si="55"/>
        <v>20</v>
      </c>
    </row>
    <row r="1779" spans="1:4" x14ac:dyDescent="0.3">
      <c r="A1779" s="245">
        <v>43629.8749999957</v>
      </c>
      <c r="B1779" s="244">
        <f t="shared" si="54"/>
        <v>2.8869237389027074</v>
      </c>
      <c r="C1779" s="40">
        <v>90989.665396780401</v>
      </c>
      <c r="D1779" s="191">
        <f t="shared" si="55"/>
        <v>21</v>
      </c>
    </row>
    <row r="1780" spans="1:4" x14ac:dyDescent="0.3">
      <c r="A1780" s="245">
        <v>43629.916666662364</v>
      </c>
      <c r="B1780" s="244">
        <f t="shared" si="54"/>
        <v>2.6682759115511203</v>
      </c>
      <c r="C1780" s="40">
        <v>84098.353242474695</v>
      </c>
      <c r="D1780" s="191">
        <f t="shared" si="55"/>
        <v>22</v>
      </c>
    </row>
    <row r="1781" spans="1:4" x14ac:dyDescent="0.3">
      <c r="A1781" s="245">
        <v>43629.958333329028</v>
      </c>
      <c r="B1781" s="244">
        <f t="shared" si="54"/>
        <v>2.4643191149587214</v>
      </c>
      <c r="C1781" s="40">
        <v>77670.070975345836</v>
      </c>
      <c r="D1781" s="191">
        <f t="shared" si="55"/>
        <v>23</v>
      </c>
    </row>
    <row r="1782" spans="1:4" x14ac:dyDescent="0.3">
      <c r="A1782" s="245">
        <v>43629.999999995693</v>
      </c>
      <c r="B1782" s="244">
        <f t="shared" si="54"/>
        <v>2.3179147757518459</v>
      </c>
      <c r="C1782" s="40">
        <v>73055.719145555689</v>
      </c>
      <c r="D1782" s="191">
        <f t="shared" si="55"/>
        <v>0</v>
      </c>
    </row>
    <row r="1783" spans="1:4" x14ac:dyDescent="0.3">
      <c r="A1783" s="245">
        <v>43630.041666662357</v>
      </c>
      <c r="B1783" s="244">
        <f t="shared" si="54"/>
        <v>2.2887111821717068</v>
      </c>
      <c r="C1783" s="40">
        <v>72135.284299136634</v>
      </c>
      <c r="D1783" s="191">
        <f t="shared" si="55"/>
        <v>1</v>
      </c>
    </row>
    <row r="1784" spans="1:4" x14ac:dyDescent="0.3">
      <c r="A1784" s="245">
        <v>43630.083333329021</v>
      </c>
      <c r="B1784" s="244">
        <f t="shared" si="54"/>
        <v>2.166644984933463</v>
      </c>
      <c r="C1784" s="40">
        <v>68288.018680964553</v>
      </c>
      <c r="D1784" s="191">
        <f t="shared" si="55"/>
        <v>2</v>
      </c>
    </row>
    <row r="1785" spans="1:4" x14ac:dyDescent="0.3">
      <c r="A1785" s="245">
        <v>43630.124999995685</v>
      </c>
      <c r="B1785" s="244">
        <f t="shared" si="54"/>
        <v>2.2124284073769336</v>
      </c>
      <c r="C1785" s="40">
        <v>69731.01429346182</v>
      </c>
      <c r="D1785" s="191">
        <f t="shared" si="55"/>
        <v>3</v>
      </c>
    </row>
    <row r="1786" spans="1:4" x14ac:dyDescent="0.3">
      <c r="A1786" s="245">
        <v>43630.16666666235</v>
      </c>
      <c r="B1786" s="244">
        <f t="shared" si="54"/>
        <v>2.3257146261549377</v>
      </c>
      <c r="C1786" s="40">
        <v>73301.553757935166</v>
      </c>
      <c r="D1786" s="191">
        <f t="shared" si="55"/>
        <v>4</v>
      </c>
    </row>
    <row r="1787" spans="1:4" x14ac:dyDescent="0.3">
      <c r="A1787" s="245">
        <v>43630.208333329014</v>
      </c>
      <c r="B1787" s="244">
        <f t="shared" si="54"/>
        <v>2.4139829404291184</v>
      </c>
      <c r="C1787" s="40">
        <v>76083.582348686323</v>
      </c>
      <c r="D1787" s="191">
        <f t="shared" si="55"/>
        <v>5</v>
      </c>
    </row>
    <row r="1788" spans="1:4" x14ac:dyDescent="0.3">
      <c r="A1788" s="245">
        <v>43630.249999995678</v>
      </c>
      <c r="B1788" s="244">
        <f t="shared" si="54"/>
        <v>2.6597754618466252</v>
      </c>
      <c r="C1788" s="40">
        <v>83830.437237659076</v>
      </c>
      <c r="D1788" s="191">
        <f t="shared" si="55"/>
        <v>6</v>
      </c>
    </row>
    <row r="1789" spans="1:4" x14ac:dyDescent="0.3">
      <c r="A1789" s="245">
        <v>43630.291666662342</v>
      </c>
      <c r="B1789" s="244">
        <f t="shared" si="54"/>
        <v>3.1728833479261187</v>
      </c>
      <c r="C1789" s="40">
        <v>100002.501029191</v>
      </c>
      <c r="D1789" s="191">
        <f t="shared" si="55"/>
        <v>7</v>
      </c>
    </row>
    <row r="1790" spans="1:4" x14ac:dyDescent="0.3">
      <c r="A1790" s="245">
        <v>43630.333333329007</v>
      </c>
      <c r="B1790" s="244">
        <f t="shared" si="54"/>
        <v>3.5926463199602123</v>
      </c>
      <c r="C1790" s="40">
        <v>113232.53265650979</v>
      </c>
      <c r="D1790" s="191">
        <f t="shared" si="55"/>
        <v>8</v>
      </c>
    </row>
    <row r="1791" spans="1:4" x14ac:dyDescent="0.3">
      <c r="A1791" s="245">
        <v>43630.374999995671</v>
      </c>
      <c r="B1791" s="244">
        <f t="shared" si="54"/>
        <v>3.979455965023226</v>
      </c>
      <c r="C1791" s="40">
        <v>125423.94585605228</v>
      </c>
      <c r="D1791" s="191">
        <f t="shared" si="55"/>
        <v>9</v>
      </c>
    </row>
    <row r="1792" spans="1:4" x14ac:dyDescent="0.3">
      <c r="A1792" s="245">
        <v>43630.416666662335</v>
      </c>
      <c r="B1792" s="244">
        <f t="shared" si="54"/>
        <v>4.2223749173261886</v>
      </c>
      <c r="C1792" s="40">
        <v>133080.23198884228</v>
      </c>
      <c r="D1792" s="191">
        <f t="shared" si="55"/>
        <v>10</v>
      </c>
    </row>
    <row r="1793" spans="1:4" x14ac:dyDescent="0.3">
      <c r="A1793" s="245">
        <v>43630.458333328999</v>
      </c>
      <c r="B1793" s="244">
        <f t="shared" si="54"/>
        <v>4.2164742568992182</v>
      </c>
      <c r="C1793" s="40">
        <v>132894.25578495607</v>
      </c>
      <c r="D1793" s="191">
        <f t="shared" si="55"/>
        <v>11</v>
      </c>
    </row>
    <row r="1794" spans="1:4" x14ac:dyDescent="0.3">
      <c r="A1794" s="245">
        <v>43630.499999995664</v>
      </c>
      <c r="B1794" s="244">
        <f t="shared" si="54"/>
        <v>4.4671934538641054</v>
      </c>
      <c r="C1794" s="40">
        <v>140796.38895632123</v>
      </c>
      <c r="D1794" s="191">
        <f t="shared" si="55"/>
        <v>12</v>
      </c>
    </row>
    <row r="1795" spans="1:4" x14ac:dyDescent="0.3">
      <c r="A1795" s="245">
        <v>43630.541666662328</v>
      </c>
      <c r="B1795" s="244">
        <f t="shared" si="54"/>
        <v>4.5359850924139566</v>
      </c>
      <c r="C1795" s="40">
        <v>142964.55435999978</v>
      </c>
      <c r="D1795" s="191">
        <f t="shared" si="55"/>
        <v>13</v>
      </c>
    </row>
    <row r="1796" spans="1:4" x14ac:dyDescent="0.3">
      <c r="A1796" s="245">
        <v>43630.583333328992</v>
      </c>
      <c r="B1796" s="244">
        <f t="shared" si="54"/>
        <v>4.5669785035727237</v>
      </c>
      <c r="C1796" s="40">
        <v>143941.40043072868</v>
      </c>
      <c r="D1796" s="191">
        <f t="shared" si="55"/>
        <v>14</v>
      </c>
    </row>
    <row r="1797" spans="1:4" x14ac:dyDescent="0.3">
      <c r="A1797" s="245">
        <v>43630.624999995656</v>
      </c>
      <c r="B1797" s="244">
        <f t="shared" si="54"/>
        <v>4.573928427386468</v>
      </c>
      <c r="C1797" s="40">
        <v>144160.4471737459</v>
      </c>
      <c r="D1797" s="191">
        <f t="shared" si="55"/>
        <v>15</v>
      </c>
    </row>
    <row r="1798" spans="1:4" x14ac:dyDescent="0.3">
      <c r="A1798" s="245">
        <v>43630.66666666232</v>
      </c>
      <c r="B1798" s="244">
        <f t="shared" si="54"/>
        <v>4.3838631274392412</v>
      </c>
      <c r="C1798" s="40">
        <v>138169.99518753923</v>
      </c>
      <c r="D1798" s="191">
        <f t="shared" si="55"/>
        <v>16</v>
      </c>
    </row>
    <row r="1799" spans="1:4" x14ac:dyDescent="0.3">
      <c r="A1799" s="245">
        <v>43630.708333328985</v>
      </c>
      <c r="B1799" s="244">
        <f t="shared" ref="B1799:B1862" si="56">C1799/$B$4</f>
        <v>3.970815400723946</v>
      </c>
      <c r="C1799" s="40">
        <v>125151.61373870661</v>
      </c>
      <c r="D1799" s="191">
        <f t="shared" ref="D1799:D1862" si="57">HOUR(A1799)</f>
        <v>17</v>
      </c>
    </row>
    <row r="1800" spans="1:4" x14ac:dyDescent="0.3">
      <c r="A1800" s="245">
        <v>43630.749999995649</v>
      </c>
      <c r="B1800" s="244">
        <f t="shared" si="56"/>
        <v>3.7048574968979224</v>
      </c>
      <c r="C1800" s="40">
        <v>116769.1891000991</v>
      </c>
      <c r="D1800" s="191">
        <f t="shared" si="57"/>
        <v>18</v>
      </c>
    </row>
    <row r="1801" spans="1:4" x14ac:dyDescent="0.3">
      <c r="A1801" s="245">
        <v>43630.791666662313</v>
      </c>
      <c r="B1801" s="244">
        <f t="shared" si="56"/>
        <v>3.529408053553269</v>
      </c>
      <c r="C1801" s="40">
        <v>111239.39767233898</v>
      </c>
      <c r="D1801" s="191">
        <f t="shared" si="57"/>
        <v>19</v>
      </c>
    </row>
    <row r="1802" spans="1:4" x14ac:dyDescent="0.3">
      <c r="A1802" s="245">
        <v>43630.833333328977</v>
      </c>
      <c r="B1802" s="244">
        <f t="shared" si="56"/>
        <v>3.2954378547836725</v>
      </c>
      <c r="C1802" s="40">
        <v>103865.15712279281</v>
      </c>
      <c r="D1802" s="191">
        <f t="shared" si="57"/>
        <v>20</v>
      </c>
    </row>
    <row r="1803" spans="1:4" x14ac:dyDescent="0.3">
      <c r="A1803" s="245">
        <v>43630.874999995642</v>
      </c>
      <c r="B1803" s="244">
        <f t="shared" si="56"/>
        <v>3.2306485287117357</v>
      </c>
      <c r="C1803" s="40">
        <v>101823.13605340039</v>
      </c>
      <c r="D1803" s="191">
        <f t="shared" si="57"/>
        <v>21</v>
      </c>
    </row>
    <row r="1804" spans="1:4" x14ac:dyDescent="0.3">
      <c r="A1804" s="245">
        <v>43630.916666662306</v>
      </c>
      <c r="B1804" s="244">
        <f t="shared" si="56"/>
        <v>2.882595006620043</v>
      </c>
      <c r="C1804" s="40">
        <v>90853.23300797696</v>
      </c>
      <c r="D1804" s="191">
        <f t="shared" si="57"/>
        <v>22</v>
      </c>
    </row>
    <row r="1805" spans="1:4" x14ac:dyDescent="0.3">
      <c r="A1805" s="245">
        <v>43630.95833332897</v>
      </c>
      <c r="B1805" s="244">
        <f t="shared" si="56"/>
        <v>2.7049105153410591</v>
      </c>
      <c r="C1805" s="40">
        <v>85252.997646783449</v>
      </c>
      <c r="D1805" s="191">
        <f t="shared" si="57"/>
        <v>23</v>
      </c>
    </row>
    <row r="1806" spans="1:4" x14ac:dyDescent="0.3">
      <c r="A1806" s="245">
        <v>43630.999999995634</v>
      </c>
      <c r="B1806" s="244">
        <f t="shared" si="56"/>
        <v>2.5245121895100455</v>
      </c>
      <c r="C1806" s="40">
        <v>79567.228021382049</v>
      </c>
      <c r="D1806" s="191">
        <f t="shared" si="57"/>
        <v>0</v>
      </c>
    </row>
    <row r="1807" spans="1:4" x14ac:dyDescent="0.3">
      <c r="A1807" s="245">
        <v>43631.041666662299</v>
      </c>
      <c r="B1807" s="244">
        <f t="shared" si="56"/>
        <v>2.4040229280193892</v>
      </c>
      <c r="C1807" s="40">
        <v>75769.664047244281</v>
      </c>
      <c r="D1807" s="191">
        <f t="shared" si="57"/>
        <v>1</v>
      </c>
    </row>
    <row r="1808" spans="1:4" x14ac:dyDescent="0.3">
      <c r="A1808" s="245">
        <v>43631.083333328963</v>
      </c>
      <c r="B1808" s="244">
        <f t="shared" si="56"/>
        <v>2.3406920150280972</v>
      </c>
      <c r="C1808" s="40">
        <v>73773.609040768599</v>
      </c>
      <c r="D1808" s="191">
        <f t="shared" si="57"/>
        <v>2</v>
      </c>
    </row>
    <row r="1809" spans="1:4" x14ac:dyDescent="0.3">
      <c r="A1809" s="245">
        <v>43631.124999995627</v>
      </c>
      <c r="B1809" s="244">
        <f t="shared" si="56"/>
        <v>2.3052257543373718</v>
      </c>
      <c r="C1809" s="40">
        <v>72655.788313591824</v>
      </c>
      <c r="D1809" s="191">
        <f t="shared" si="57"/>
        <v>3</v>
      </c>
    </row>
    <row r="1810" spans="1:4" x14ac:dyDescent="0.3">
      <c r="A1810" s="245">
        <v>43631.166666662291</v>
      </c>
      <c r="B1810" s="244">
        <f t="shared" si="56"/>
        <v>2.1925803862632414</v>
      </c>
      <c r="C1810" s="40">
        <v>69105.447093474228</v>
      </c>
      <c r="D1810" s="191">
        <f t="shared" si="57"/>
        <v>4</v>
      </c>
    </row>
    <row r="1811" spans="1:4" x14ac:dyDescent="0.3">
      <c r="A1811" s="245">
        <v>43631.208333328956</v>
      </c>
      <c r="B1811" s="244">
        <f t="shared" si="56"/>
        <v>2.2851132649927566</v>
      </c>
      <c r="C1811" s="40">
        <v>72021.885640271328</v>
      </c>
      <c r="D1811" s="191">
        <f t="shared" si="57"/>
        <v>5</v>
      </c>
    </row>
    <row r="1812" spans="1:4" x14ac:dyDescent="0.3">
      <c r="A1812" s="245">
        <v>43631.24999999562</v>
      </c>
      <c r="B1812" s="244">
        <f t="shared" si="56"/>
        <v>2.4209161218123136</v>
      </c>
      <c r="C1812" s="40">
        <v>76302.101406079892</v>
      </c>
      <c r="D1812" s="191">
        <f t="shared" si="57"/>
        <v>6</v>
      </c>
    </row>
    <row r="1813" spans="1:4" x14ac:dyDescent="0.3">
      <c r="A1813" s="245">
        <v>43631.291666662284</v>
      </c>
      <c r="B1813" s="244">
        <f t="shared" si="56"/>
        <v>2.6299843632811797</v>
      </c>
      <c r="C1813" s="40">
        <v>82891.485489906045</v>
      </c>
      <c r="D1813" s="191">
        <f t="shared" si="57"/>
        <v>7</v>
      </c>
    </row>
    <row r="1814" spans="1:4" x14ac:dyDescent="0.3">
      <c r="A1814" s="245">
        <v>43631.333333328948</v>
      </c>
      <c r="B1814" s="244">
        <f t="shared" si="56"/>
        <v>2.7578958069350916</v>
      </c>
      <c r="C1814" s="40">
        <v>86922.980780776576</v>
      </c>
      <c r="D1814" s="191">
        <f t="shared" si="57"/>
        <v>8</v>
      </c>
    </row>
    <row r="1815" spans="1:4" x14ac:dyDescent="0.3">
      <c r="A1815" s="245">
        <v>43631.374999995613</v>
      </c>
      <c r="B1815" s="244">
        <f t="shared" si="56"/>
        <v>3.0225536471522205</v>
      </c>
      <c r="C1815" s="40">
        <v>95264.430193341977</v>
      </c>
      <c r="D1815" s="191">
        <f t="shared" si="57"/>
        <v>9</v>
      </c>
    </row>
    <row r="1816" spans="1:4" x14ac:dyDescent="0.3">
      <c r="A1816" s="245">
        <v>43631.416666662277</v>
      </c>
      <c r="B1816" s="244">
        <f t="shared" si="56"/>
        <v>3.3276527644150313</v>
      </c>
      <c r="C1816" s="40">
        <v>104880.50221440197</v>
      </c>
      <c r="D1816" s="191">
        <f t="shared" si="57"/>
        <v>10</v>
      </c>
    </row>
    <row r="1817" spans="1:4" x14ac:dyDescent="0.3">
      <c r="A1817" s="245">
        <v>43631.458333328941</v>
      </c>
      <c r="B1817" s="244">
        <f t="shared" si="56"/>
        <v>3.5352852587430657</v>
      </c>
      <c r="C1817" s="40">
        <v>111424.63461728545</v>
      </c>
      <c r="D1817" s="191">
        <f t="shared" si="57"/>
        <v>11</v>
      </c>
    </row>
    <row r="1818" spans="1:4" x14ac:dyDescent="0.3">
      <c r="A1818" s="245">
        <v>43631.499999995605</v>
      </c>
      <c r="B1818" s="244">
        <f t="shared" si="56"/>
        <v>3.7254316266099243</v>
      </c>
      <c r="C1818" s="40">
        <v>117417.64169103472</v>
      </c>
      <c r="D1818" s="191">
        <f t="shared" si="57"/>
        <v>12</v>
      </c>
    </row>
    <row r="1819" spans="1:4" x14ac:dyDescent="0.3">
      <c r="A1819" s="245">
        <v>43631.54166666227</v>
      </c>
      <c r="B1819" s="244">
        <f t="shared" si="56"/>
        <v>3.9392929833922663</v>
      </c>
      <c r="C1819" s="40">
        <v>124158.0945241681</v>
      </c>
      <c r="D1819" s="191">
        <f t="shared" si="57"/>
        <v>13</v>
      </c>
    </row>
    <row r="1820" spans="1:4" x14ac:dyDescent="0.3">
      <c r="A1820" s="245">
        <v>43631.583333328934</v>
      </c>
      <c r="B1820" s="244">
        <f t="shared" si="56"/>
        <v>3.9582789429496974</v>
      </c>
      <c r="C1820" s="40">
        <v>124756.49138657503</v>
      </c>
      <c r="D1820" s="191">
        <f t="shared" si="57"/>
        <v>14</v>
      </c>
    </row>
    <row r="1821" spans="1:4" x14ac:dyDescent="0.3">
      <c r="A1821" s="245">
        <v>43631.624999995598</v>
      </c>
      <c r="B1821" s="244">
        <f t="shared" si="56"/>
        <v>3.9258418096278183</v>
      </c>
      <c r="C1821" s="40">
        <v>123734.14227924794</v>
      </c>
      <c r="D1821" s="191">
        <f t="shared" si="57"/>
        <v>15</v>
      </c>
    </row>
    <row r="1822" spans="1:4" x14ac:dyDescent="0.3">
      <c r="A1822" s="245">
        <v>43631.666666662262</v>
      </c>
      <c r="B1822" s="244">
        <f t="shared" si="56"/>
        <v>3.84324845560602</v>
      </c>
      <c r="C1822" s="40">
        <v>121130.97630531831</v>
      </c>
      <c r="D1822" s="191">
        <f t="shared" si="57"/>
        <v>16</v>
      </c>
    </row>
    <row r="1823" spans="1:4" x14ac:dyDescent="0.3">
      <c r="A1823" s="245">
        <v>43631.708333328927</v>
      </c>
      <c r="B1823" s="244">
        <f t="shared" si="56"/>
        <v>3.7558130667576672</v>
      </c>
      <c r="C1823" s="40">
        <v>118375.19974359559</v>
      </c>
      <c r="D1823" s="191">
        <f t="shared" si="57"/>
        <v>17</v>
      </c>
    </row>
    <row r="1824" spans="1:4" x14ac:dyDescent="0.3">
      <c r="A1824" s="245">
        <v>43631.749999995591</v>
      </c>
      <c r="B1824" s="244">
        <f t="shared" si="56"/>
        <v>3.666277037749071</v>
      </c>
      <c r="C1824" s="40">
        <v>115553.21549417959</v>
      </c>
      <c r="D1824" s="191">
        <f t="shared" si="57"/>
        <v>18</v>
      </c>
    </row>
    <row r="1825" spans="1:4" x14ac:dyDescent="0.3">
      <c r="A1825" s="245">
        <v>43631.791666662255</v>
      </c>
      <c r="B1825" s="244">
        <f t="shared" si="56"/>
        <v>3.5921166284642805</v>
      </c>
      <c r="C1825" s="40">
        <v>113215.83791278349</v>
      </c>
      <c r="D1825" s="191">
        <f t="shared" si="57"/>
        <v>19</v>
      </c>
    </row>
    <row r="1826" spans="1:4" x14ac:dyDescent="0.3">
      <c r="A1826" s="245">
        <v>43631.833333328919</v>
      </c>
      <c r="B1826" s="244">
        <f t="shared" si="56"/>
        <v>3.4182360152445712</v>
      </c>
      <c r="C1826" s="40">
        <v>107735.49265715791</v>
      </c>
      <c r="D1826" s="191">
        <f t="shared" si="57"/>
        <v>20</v>
      </c>
    </row>
    <row r="1827" spans="1:4" x14ac:dyDescent="0.3">
      <c r="A1827" s="245">
        <v>43631.874999995583</v>
      </c>
      <c r="B1827" s="244">
        <f t="shared" si="56"/>
        <v>3.3643528667896647</v>
      </c>
      <c r="C1827" s="40">
        <v>106037.21099409586</v>
      </c>
      <c r="D1827" s="191">
        <f t="shared" si="57"/>
        <v>21</v>
      </c>
    </row>
    <row r="1828" spans="1:4" x14ac:dyDescent="0.3">
      <c r="A1828" s="245">
        <v>43631.916666662248</v>
      </c>
      <c r="B1828" s="244">
        <f t="shared" si="56"/>
        <v>3.0305946654786928</v>
      </c>
      <c r="C1828" s="40">
        <v>95517.865903165468</v>
      </c>
      <c r="D1828" s="191">
        <f t="shared" si="57"/>
        <v>22</v>
      </c>
    </row>
    <row r="1829" spans="1:4" x14ac:dyDescent="0.3">
      <c r="A1829" s="245">
        <v>43631.958333328912</v>
      </c>
      <c r="B1829" s="244">
        <f t="shared" si="56"/>
        <v>2.8159209173801267</v>
      </c>
      <c r="C1829" s="40">
        <v>88751.808232246331</v>
      </c>
      <c r="D1829" s="191">
        <f t="shared" si="57"/>
        <v>23</v>
      </c>
    </row>
    <row r="1830" spans="1:4" x14ac:dyDescent="0.3">
      <c r="A1830" s="245">
        <v>43631.999999995576</v>
      </c>
      <c r="B1830" s="244">
        <f t="shared" si="56"/>
        <v>2.6539957574858559</v>
      </c>
      <c r="C1830" s="40">
        <v>83648.273310433695</v>
      </c>
      <c r="D1830" s="191">
        <f t="shared" si="57"/>
        <v>0</v>
      </c>
    </row>
    <row r="1831" spans="1:4" x14ac:dyDescent="0.3">
      <c r="A1831" s="245">
        <v>43632.04166666224</v>
      </c>
      <c r="B1831" s="244">
        <f t="shared" si="56"/>
        <v>2.5172730632911748</v>
      </c>
      <c r="C1831" s="40">
        <v>79339.066236730796</v>
      </c>
      <c r="D1831" s="191">
        <f t="shared" si="57"/>
        <v>1</v>
      </c>
    </row>
    <row r="1832" spans="1:4" x14ac:dyDescent="0.3">
      <c r="A1832" s="245">
        <v>43632.083333328905</v>
      </c>
      <c r="B1832" s="244">
        <f t="shared" si="56"/>
        <v>2.5344697982069522</v>
      </c>
      <c r="C1832" s="40">
        <v>79881.070562933892</v>
      </c>
      <c r="D1832" s="191">
        <f t="shared" si="57"/>
        <v>2</v>
      </c>
    </row>
    <row r="1833" spans="1:4" x14ac:dyDescent="0.3">
      <c r="A1833" s="245">
        <v>43632.124999995569</v>
      </c>
      <c r="B1833" s="244">
        <f t="shared" si="56"/>
        <v>2.465474968131947</v>
      </c>
      <c r="C1833" s="40">
        <v>77706.500996708157</v>
      </c>
      <c r="D1833" s="191">
        <f t="shared" si="57"/>
        <v>3</v>
      </c>
    </row>
    <row r="1834" spans="1:4" x14ac:dyDescent="0.3">
      <c r="A1834" s="245">
        <v>43632.166666662233</v>
      </c>
      <c r="B1834" s="244">
        <f t="shared" si="56"/>
        <v>2.5348608516775557</v>
      </c>
      <c r="C1834" s="40">
        <v>79893.395732443227</v>
      </c>
      <c r="D1834" s="191">
        <f t="shared" si="57"/>
        <v>4</v>
      </c>
    </row>
    <row r="1835" spans="1:4" x14ac:dyDescent="0.3">
      <c r="A1835" s="245">
        <v>43632.208333328897</v>
      </c>
      <c r="B1835" s="244">
        <f t="shared" si="56"/>
        <v>2.5834495121699153</v>
      </c>
      <c r="C1835" s="40">
        <v>81424.806451992728</v>
      </c>
      <c r="D1835" s="191">
        <f t="shared" si="57"/>
        <v>5</v>
      </c>
    </row>
    <row r="1836" spans="1:4" x14ac:dyDescent="0.3">
      <c r="A1836" s="245">
        <v>43632.249999995562</v>
      </c>
      <c r="B1836" s="244">
        <f t="shared" si="56"/>
        <v>2.5921656651910316</v>
      </c>
      <c r="C1836" s="40">
        <v>81699.520964278374</v>
      </c>
      <c r="D1836" s="191">
        <f t="shared" si="57"/>
        <v>6</v>
      </c>
    </row>
    <row r="1837" spans="1:4" x14ac:dyDescent="0.3">
      <c r="A1837" s="245">
        <v>43632.291666662226</v>
      </c>
      <c r="B1837" s="244">
        <f t="shared" si="56"/>
        <v>2.6939828400524495</v>
      </c>
      <c r="C1837" s="40">
        <v>84908.580679796592</v>
      </c>
      <c r="D1837" s="191">
        <f t="shared" si="57"/>
        <v>7</v>
      </c>
    </row>
    <row r="1838" spans="1:4" x14ac:dyDescent="0.3">
      <c r="A1838" s="245">
        <v>43632.33333332889</v>
      </c>
      <c r="B1838" s="244">
        <f t="shared" si="56"/>
        <v>2.9680240611519602</v>
      </c>
      <c r="C1838" s="40">
        <v>93545.77420062272</v>
      </c>
      <c r="D1838" s="191">
        <f t="shared" si="57"/>
        <v>8</v>
      </c>
    </row>
    <row r="1839" spans="1:4" x14ac:dyDescent="0.3">
      <c r="A1839" s="245">
        <v>43632.374999995554</v>
      </c>
      <c r="B1839" s="244">
        <f t="shared" si="56"/>
        <v>3.2372033548783894</v>
      </c>
      <c r="C1839" s="40">
        <v>102029.73016310991</v>
      </c>
      <c r="D1839" s="191">
        <f t="shared" si="57"/>
        <v>9</v>
      </c>
    </row>
    <row r="1840" spans="1:4" x14ac:dyDescent="0.3">
      <c r="A1840" s="245">
        <v>43632.416666662219</v>
      </c>
      <c r="B1840" s="244">
        <f t="shared" si="56"/>
        <v>3.4120583919916347</v>
      </c>
      <c r="C1840" s="40">
        <v>107540.78717701048</v>
      </c>
      <c r="D1840" s="191">
        <f t="shared" si="57"/>
        <v>10</v>
      </c>
    </row>
    <row r="1841" spans="1:4" x14ac:dyDescent="0.3">
      <c r="A1841" s="245">
        <v>43632.458333328883</v>
      </c>
      <c r="B1841" s="244">
        <f t="shared" si="56"/>
        <v>3.5410488399695366</v>
      </c>
      <c r="C1841" s="40">
        <v>111606.29037778126</v>
      </c>
      <c r="D1841" s="191">
        <f t="shared" si="57"/>
        <v>11</v>
      </c>
    </row>
    <row r="1842" spans="1:4" x14ac:dyDescent="0.3">
      <c r="A1842" s="245">
        <v>43632.499999995547</v>
      </c>
      <c r="B1842" s="244">
        <f t="shared" si="56"/>
        <v>3.6060081813259179</v>
      </c>
      <c r="C1842" s="40">
        <v>113653.6699655285</v>
      </c>
      <c r="D1842" s="191">
        <f t="shared" si="57"/>
        <v>12</v>
      </c>
    </row>
    <row r="1843" spans="1:4" x14ac:dyDescent="0.3">
      <c r="A1843" s="245">
        <v>43632.541666662211</v>
      </c>
      <c r="B1843" s="244">
        <f t="shared" si="56"/>
        <v>3.6932776610845752</v>
      </c>
      <c r="C1843" s="40">
        <v>116404.21742737781</v>
      </c>
      <c r="D1843" s="191">
        <f t="shared" si="57"/>
        <v>13</v>
      </c>
    </row>
    <row r="1844" spans="1:4" x14ac:dyDescent="0.3">
      <c r="A1844" s="245">
        <v>43632.583333328876</v>
      </c>
      <c r="B1844" s="244">
        <f t="shared" si="56"/>
        <v>3.7618873527487953</v>
      </c>
      <c r="C1844" s="40">
        <v>118566.64825413615</v>
      </c>
      <c r="D1844" s="191">
        <f t="shared" si="57"/>
        <v>14</v>
      </c>
    </row>
    <row r="1845" spans="1:4" x14ac:dyDescent="0.3">
      <c r="A1845" s="245">
        <v>43632.62499999554</v>
      </c>
      <c r="B1845" s="244">
        <f t="shared" si="56"/>
        <v>3.857060312841615</v>
      </c>
      <c r="C1845" s="40">
        <v>121566.29652228135</v>
      </c>
      <c r="D1845" s="191">
        <f t="shared" si="57"/>
        <v>15</v>
      </c>
    </row>
    <row r="1846" spans="1:4" x14ac:dyDescent="0.3">
      <c r="A1846" s="245">
        <v>43632.666666662204</v>
      </c>
      <c r="B1846" s="244">
        <f t="shared" si="56"/>
        <v>3.9131583935774734</v>
      </c>
      <c r="C1846" s="40">
        <v>123334.38811637987</v>
      </c>
      <c r="D1846" s="191">
        <f t="shared" si="57"/>
        <v>16</v>
      </c>
    </row>
    <row r="1847" spans="1:4" x14ac:dyDescent="0.3">
      <c r="A1847" s="245">
        <v>43632.708333328868</v>
      </c>
      <c r="B1847" s="244">
        <f t="shared" si="56"/>
        <v>4.1481275774045834</v>
      </c>
      <c r="C1847" s="40">
        <v>130740.11453958965</v>
      </c>
      <c r="D1847" s="191">
        <f t="shared" si="57"/>
        <v>17</v>
      </c>
    </row>
    <row r="1848" spans="1:4" x14ac:dyDescent="0.3">
      <c r="A1848" s="245">
        <v>43632.749999995533</v>
      </c>
      <c r="B1848" s="244">
        <f t="shared" si="56"/>
        <v>4.0786565509701553</v>
      </c>
      <c r="C1848" s="40">
        <v>128550.53628199351</v>
      </c>
      <c r="D1848" s="191">
        <f t="shared" si="57"/>
        <v>18</v>
      </c>
    </row>
    <row r="1849" spans="1:4" x14ac:dyDescent="0.3">
      <c r="A1849" s="245">
        <v>43632.791666662197</v>
      </c>
      <c r="B1849" s="244">
        <f t="shared" si="56"/>
        <v>3.8634549836915753</v>
      </c>
      <c r="C1849" s="40">
        <v>121767.84287874369</v>
      </c>
      <c r="D1849" s="191">
        <f t="shared" si="57"/>
        <v>19</v>
      </c>
    </row>
    <row r="1850" spans="1:4" x14ac:dyDescent="0.3">
      <c r="A1850" s="245">
        <v>43632.833333328861</v>
      </c>
      <c r="B1850" s="244">
        <f t="shared" si="56"/>
        <v>3.5611856662306081</v>
      </c>
      <c r="C1850" s="40">
        <v>112240.96009868785</v>
      </c>
      <c r="D1850" s="191">
        <f t="shared" si="57"/>
        <v>20</v>
      </c>
    </row>
    <row r="1851" spans="1:4" x14ac:dyDescent="0.3">
      <c r="A1851" s="245">
        <v>43632.874999995525</v>
      </c>
      <c r="B1851" s="244">
        <f t="shared" si="56"/>
        <v>3.4230038894024513</v>
      </c>
      <c r="C1851" s="40">
        <v>107885.76585919419</v>
      </c>
      <c r="D1851" s="191">
        <f t="shared" si="57"/>
        <v>21</v>
      </c>
    </row>
    <row r="1852" spans="1:4" x14ac:dyDescent="0.3">
      <c r="A1852" s="245">
        <v>43632.91666666219</v>
      </c>
      <c r="B1852" s="244">
        <f t="shared" si="56"/>
        <v>3.174143936886094</v>
      </c>
      <c r="C1852" s="40">
        <v>100042.23209867696</v>
      </c>
      <c r="D1852" s="191">
        <f t="shared" si="57"/>
        <v>22</v>
      </c>
    </row>
    <row r="1853" spans="1:4" x14ac:dyDescent="0.3">
      <c r="A1853" s="245">
        <v>43632.958333328854</v>
      </c>
      <c r="B1853" s="244">
        <f t="shared" si="56"/>
        <v>2.9747231917201975</v>
      </c>
      <c r="C1853" s="40">
        <v>93756.916476616796</v>
      </c>
      <c r="D1853" s="191">
        <f t="shared" si="57"/>
        <v>23</v>
      </c>
    </row>
    <row r="1854" spans="1:4" x14ac:dyDescent="0.3">
      <c r="A1854" s="245">
        <v>43632.999999995518</v>
      </c>
      <c r="B1854" s="244">
        <f t="shared" si="56"/>
        <v>2.8124113660645969</v>
      </c>
      <c r="C1854" s="40">
        <v>88641.194676512328</v>
      </c>
      <c r="D1854" s="191">
        <f t="shared" si="57"/>
        <v>0</v>
      </c>
    </row>
    <row r="1855" spans="1:4" x14ac:dyDescent="0.3">
      <c r="A1855" s="245">
        <v>43633.041666662182</v>
      </c>
      <c r="B1855" s="244">
        <f t="shared" si="56"/>
        <v>2.6072424412961133</v>
      </c>
      <c r="C1855" s="40">
        <v>82174.708720219918</v>
      </c>
      <c r="D1855" s="191">
        <f t="shared" si="57"/>
        <v>1</v>
      </c>
    </row>
    <row r="1856" spans="1:4" x14ac:dyDescent="0.3">
      <c r="A1856" s="245">
        <v>43633.083333328846</v>
      </c>
      <c r="B1856" s="244">
        <f t="shared" si="56"/>
        <v>2.5946642075651329</v>
      </c>
      <c r="C1856" s="40">
        <v>81778.269679229037</v>
      </c>
      <c r="D1856" s="191">
        <f t="shared" si="57"/>
        <v>2</v>
      </c>
    </row>
    <row r="1857" spans="1:4" x14ac:dyDescent="0.3">
      <c r="A1857" s="245">
        <v>43633.124999995511</v>
      </c>
      <c r="B1857" s="244">
        <f t="shared" si="56"/>
        <v>2.5600923305418521</v>
      </c>
      <c r="C1857" s="40">
        <v>80688.638013488337</v>
      </c>
      <c r="D1857" s="191">
        <f t="shared" si="57"/>
        <v>3</v>
      </c>
    </row>
    <row r="1858" spans="1:4" x14ac:dyDescent="0.3">
      <c r="A1858" s="245">
        <v>43633.166666662175</v>
      </c>
      <c r="B1858" s="244">
        <f t="shared" si="56"/>
        <v>2.6995624175390387</v>
      </c>
      <c r="C1858" s="40">
        <v>85084.437035722745</v>
      </c>
      <c r="D1858" s="191">
        <f t="shared" si="57"/>
        <v>4</v>
      </c>
    </row>
    <row r="1859" spans="1:4" x14ac:dyDescent="0.3">
      <c r="A1859" s="245">
        <v>43633.208333328839</v>
      </c>
      <c r="B1859" s="244">
        <f t="shared" si="56"/>
        <v>2.8403742650032244</v>
      </c>
      <c r="C1859" s="40">
        <v>89522.525479838921</v>
      </c>
      <c r="D1859" s="191">
        <f t="shared" si="57"/>
        <v>5</v>
      </c>
    </row>
    <row r="1860" spans="1:4" x14ac:dyDescent="0.3">
      <c r="A1860" s="245">
        <v>43633.249999995503</v>
      </c>
      <c r="B1860" s="244">
        <f t="shared" si="56"/>
        <v>3.2255741693652462</v>
      </c>
      <c r="C1860" s="40">
        <v>101663.20309333697</v>
      </c>
      <c r="D1860" s="191">
        <f t="shared" si="57"/>
        <v>6</v>
      </c>
    </row>
    <row r="1861" spans="1:4" x14ac:dyDescent="0.3">
      <c r="A1861" s="245">
        <v>43633.291666662168</v>
      </c>
      <c r="B1861" s="244">
        <f t="shared" si="56"/>
        <v>3.5637149571514675</v>
      </c>
      <c r="C1861" s="40">
        <v>112320.67794210673</v>
      </c>
      <c r="D1861" s="191">
        <f t="shared" si="57"/>
        <v>7</v>
      </c>
    </row>
    <row r="1862" spans="1:4" x14ac:dyDescent="0.3">
      <c r="A1862" s="245">
        <v>43633.333333328832</v>
      </c>
      <c r="B1862" s="244">
        <f t="shared" si="56"/>
        <v>4.1755606343166285</v>
      </c>
      <c r="C1862" s="40">
        <v>131604.74585478558</v>
      </c>
      <c r="D1862" s="191">
        <f t="shared" si="57"/>
        <v>8</v>
      </c>
    </row>
    <row r="1863" spans="1:4" x14ac:dyDescent="0.3">
      <c r="A1863" s="245">
        <v>43633.374999995496</v>
      </c>
      <c r="B1863" s="244">
        <f t="shared" ref="B1863:B1926" si="58">C1863/$B$4</f>
        <v>4.5296536796644897</v>
      </c>
      <c r="C1863" s="40">
        <v>142765.00176364963</v>
      </c>
      <c r="D1863" s="191">
        <f t="shared" ref="D1863:D1926" si="59">HOUR(A1863)</f>
        <v>9</v>
      </c>
    </row>
    <row r="1864" spans="1:4" x14ac:dyDescent="0.3">
      <c r="A1864" s="245">
        <v>43633.41666666216</v>
      </c>
      <c r="B1864" s="244">
        <f t="shared" si="58"/>
        <v>4.7427445978664871</v>
      </c>
      <c r="C1864" s="40">
        <v>149481.17201955742</v>
      </c>
      <c r="D1864" s="191">
        <f t="shared" si="59"/>
        <v>10</v>
      </c>
    </row>
    <row r="1865" spans="1:4" x14ac:dyDescent="0.3">
      <c r="A1865" s="245">
        <v>43633.458333328825</v>
      </c>
      <c r="B1865" s="244">
        <f t="shared" si="58"/>
        <v>4.981442662021502</v>
      </c>
      <c r="C1865" s="40">
        <v>157004.42478015137</v>
      </c>
      <c r="D1865" s="191">
        <f t="shared" si="59"/>
        <v>11</v>
      </c>
    </row>
    <row r="1866" spans="1:4" x14ac:dyDescent="0.3">
      <c r="A1866" s="245">
        <v>43633.499999995489</v>
      </c>
      <c r="B1866" s="244">
        <f t="shared" si="58"/>
        <v>5.0971889308082572</v>
      </c>
      <c r="C1866" s="40">
        <v>160652.4997624977</v>
      </c>
      <c r="D1866" s="191">
        <f t="shared" si="59"/>
        <v>12</v>
      </c>
    </row>
    <row r="1867" spans="1:4" x14ac:dyDescent="0.3">
      <c r="A1867" s="245">
        <v>43633.541666662153</v>
      </c>
      <c r="B1867" s="244">
        <f t="shared" si="58"/>
        <v>5.2921221029397589</v>
      </c>
      <c r="C1867" s="40">
        <v>166796.37667478496</v>
      </c>
      <c r="D1867" s="191">
        <f t="shared" si="59"/>
        <v>13</v>
      </c>
    </row>
    <row r="1868" spans="1:4" x14ac:dyDescent="0.3">
      <c r="A1868" s="245">
        <v>43633.583333328817</v>
      </c>
      <c r="B1868" s="244">
        <f t="shared" si="58"/>
        <v>5.3886012974344872</v>
      </c>
      <c r="C1868" s="40">
        <v>169837.19465917788</v>
      </c>
      <c r="D1868" s="191">
        <f t="shared" si="59"/>
        <v>14</v>
      </c>
    </row>
    <row r="1869" spans="1:4" x14ac:dyDescent="0.3">
      <c r="A1869" s="245">
        <v>43633.624999995482</v>
      </c>
      <c r="B1869" s="244">
        <f t="shared" si="58"/>
        <v>5.3289631933423687</v>
      </c>
      <c r="C1869" s="40">
        <v>167957.52909575612</v>
      </c>
      <c r="D1869" s="191">
        <f t="shared" si="59"/>
        <v>15</v>
      </c>
    </row>
    <row r="1870" spans="1:4" x14ac:dyDescent="0.3">
      <c r="A1870" s="245">
        <v>43633.666666662146</v>
      </c>
      <c r="B1870" s="244">
        <f t="shared" si="58"/>
        <v>4.8169664230319205</v>
      </c>
      <c r="C1870" s="40">
        <v>151820.48529823378</v>
      </c>
      <c r="D1870" s="191">
        <f t="shared" si="59"/>
        <v>16</v>
      </c>
    </row>
    <row r="1871" spans="1:4" x14ac:dyDescent="0.3">
      <c r="A1871" s="245">
        <v>43633.70833332881</v>
      </c>
      <c r="B1871" s="244">
        <f t="shared" si="58"/>
        <v>4.4157219914159418</v>
      </c>
      <c r="C1871" s="40">
        <v>139174.11848116782</v>
      </c>
      <c r="D1871" s="191">
        <f t="shared" si="59"/>
        <v>17</v>
      </c>
    </row>
    <row r="1872" spans="1:4" x14ac:dyDescent="0.3">
      <c r="A1872" s="245">
        <v>43633.749999995474</v>
      </c>
      <c r="B1872" s="244">
        <f t="shared" si="58"/>
        <v>4.0316965258390018</v>
      </c>
      <c r="C1872" s="40">
        <v>127070.4566677907</v>
      </c>
      <c r="D1872" s="191">
        <f t="shared" si="59"/>
        <v>18</v>
      </c>
    </row>
    <row r="1873" spans="1:4" x14ac:dyDescent="0.3">
      <c r="A1873" s="245">
        <v>43633.791666662139</v>
      </c>
      <c r="B1873" s="244">
        <f t="shared" si="58"/>
        <v>3.6687507017172911</v>
      </c>
      <c r="C1873" s="40">
        <v>115631.18009495494</v>
      </c>
      <c r="D1873" s="191">
        <f t="shared" si="59"/>
        <v>19</v>
      </c>
    </row>
    <row r="1874" spans="1:4" x14ac:dyDescent="0.3">
      <c r="A1874" s="245">
        <v>43633.833333328803</v>
      </c>
      <c r="B1874" s="244">
        <f t="shared" si="58"/>
        <v>3.4901357181887285</v>
      </c>
      <c r="C1874" s="40">
        <v>110001.61760699928</v>
      </c>
      <c r="D1874" s="191">
        <f t="shared" si="59"/>
        <v>20</v>
      </c>
    </row>
    <row r="1875" spans="1:4" x14ac:dyDescent="0.3">
      <c r="A1875" s="245">
        <v>43633.874999995467</v>
      </c>
      <c r="B1875" s="244">
        <f t="shared" si="58"/>
        <v>3.384272352095901</v>
      </c>
      <c r="C1875" s="40">
        <v>106665.0305926764</v>
      </c>
      <c r="D1875" s="191">
        <f t="shared" si="59"/>
        <v>21</v>
      </c>
    </row>
    <row r="1876" spans="1:4" x14ac:dyDescent="0.3">
      <c r="A1876" s="245">
        <v>43633.916666662131</v>
      </c>
      <c r="B1876" s="244">
        <f t="shared" si="58"/>
        <v>3.1097817098943552</v>
      </c>
      <c r="C1876" s="40">
        <v>98013.672279360137</v>
      </c>
      <c r="D1876" s="191">
        <f t="shared" si="59"/>
        <v>22</v>
      </c>
    </row>
    <row r="1877" spans="1:4" x14ac:dyDescent="0.3">
      <c r="A1877" s="245">
        <v>43633.958333328796</v>
      </c>
      <c r="B1877" s="244">
        <f t="shared" si="58"/>
        <v>2.8976586716480695</v>
      </c>
      <c r="C1877" s="40">
        <v>91328.007530794886</v>
      </c>
      <c r="D1877" s="191">
        <f t="shared" si="59"/>
        <v>23</v>
      </c>
    </row>
    <row r="1878" spans="1:4" x14ac:dyDescent="0.3">
      <c r="A1878" s="245">
        <v>43633.99999999546</v>
      </c>
      <c r="B1878" s="244">
        <f t="shared" si="58"/>
        <v>2.7618717963330028</v>
      </c>
      <c r="C1878" s="40">
        <v>87048.2954678471</v>
      </c>
      <c r="D1878" s="191">
        <f t="shared" si="59"/>
        <v>0</v>
      </c>
    </row>
    <row r="1879" spans="1:4" x14ac:dyDescent="0.3">
      <c r="A1879" s="245">
        <v>43634.041666662124</v>
      </c>
      <c r="B1879" s="244">
        <f t="shared" si="58"/>
        <v>2.6222033703376275</v>
      </c>
      <c r="C1879" s="40">
        <v>82646.245224343089</v>
      </c>
      <c r="D1879" s="191">
        <f t="shared" si="59"/>
        <v>1</v>
      </c>
    </row>
    <row r="1880" spans="1:4" x14ac:dyDescent="0.3">
      <c r="A1880" s="245">
        <v>43634.083333328788</v>
      </c>
      <c r="B1880" s="244">
        <f t="shared" si="58"/>
        <v>2.5569862080376451</v>
      </c>
      <c r="C1880" s="40">
        <v>80590.739671550618</v>
      </c>
      <c r="D1880" s="191">
        <f t="shared" si="59"/>
        <v>2</v>
      </c>
    </row>
    <row r="1881" spans="1:4" x14ac:dyDescent="0.3">
      <c r="A1881" s="245">
        <v>43634.124999995453</v>
      </c>
      <c r="B1881" s="244">
        <f t="shared" si="58"/>
        <v>2.6058826920421394</v>
      </c>
      <c r="C1881" s="40">
        <v>82131.852330224108</v>
      </c>
      <c r="D1881" s="191">
        <f t="shared" si="59"/>
        <v>3</v>
      </c>
    </row>
    <row r="1882" spans="1:4" x14ac:dyDescent="0.3">
      <c r="A1882" s="245">
        <v>43634.166666662117</v>
      </c>
      <c r="B1882" s="244">
        <f t="shared" si="58"/>
        <v>2.613572816225854</v>
      </c>
      <c r="C1882" s="40">
        <v>82374.228606710662</v>
      </c>
      <c r="D1882" s="191">
        <f t="shared" si="59"/>
        <v>4</v>
      </c>
    </row>
    <row r="1883" spans="1:4" x14ac:dyDescent="0.3">
      <c r="A1883" s="245">
        <v>43634.208333328781</v>
      </c>
      <c r="B1883" s="244">
        <f t="shared" si="58"/>
        <v>2.7191505844363153</v>
      </c>
      <c r="C1883" s="40">
        <v>85701.814186252173</v>
      </c>
      <c r="D1883" s="191">
        <f t="shared" si="59"/>
        <v>5</v>
      </c>
    </row>
    <row r="1884" spans="1:4" x14ac:dyDescent="0.3">
      <c r="A1884" s="245">
        <v>43634.249999995445</v>
      </c>
      <c r="B1884" s="244">
        <f t="shared" si="58"/>
        <v>3.1520468564391604</v>
      </c>
      <c r="C1884" s="40">
        <v>99345.779355911945</v>
      </c>
      <c r="D1884" s="191">
        <f t="shared" si="59"/>
        <v>6</v>
      </c>
    </row>
    <row r="1885" spans="1:4" x14ac:dyDescent="0.3">
      <c r="A1885" s="245">
        <v>43634.291666662109</v>
      </c>
      <c r="B1885" s="244">
        <f t="shared" si="58"/>
        <v>3.5208618253419375</v>
      </c>
      <c r="C1885" s="40">
        <v>110970.03882684029</v>
      </c>
      <c r="D1885" s="191">
        <f t="shared" si="59"/>
        <v>7</v>
      </c>
    </row>
    <row r="1886" spans="1:4" x14ac:dyDescent="0.3">
      <c r="A1886" s="245">
        <v>43634.333333328774</v>
      </c>
      <c r="B1886" s="244">
        <f t="shared" si="58"/>
        <v>4.1458435354391279</v>
      </c>
      <c r="C1886" s="40">
        <v>130668.12641902085</v>
      </c>
      <c r="D1886" s="191">
        <f t="shared" si="59"/>
        <v>8</v>
      </c>
    </row>
    <row r="1887" spans="1:4" x14ac:dyDescent="0.3">
      <c r="A1887" s="245">
        <v>43634.374999995438</v>
      </c>
      <c r="B1887" s="244">
        <f t="shared" si="58"/>
        <v>4.5961061135047778</v>
      </c>
      <c r="C1887" s="40">
        <v>144859.44043497654</v>
      </c>
      <c r="D1887" s="191">
        <f t="shared" si="59"/>
        <v>9</v>
      </c>
    </row>
    <row r="1888" spans="1:4" x14ac:dyDescent="0.3">
      <c r="A1888" s="245">
        <v>43634.416666662102</v>
      </c>
      <c r="B1888" s="244">
        <f t="shared" si="58"/>
        <v>4.858866077850549</v>
      </c>
      <c r="C1888" s="40">
        <v>153141.07285682191</v>
      </c>
      <c r="D1888" s="191">
        <f t="shared" si="59"/>
        <v>10</v>
      </c>
    </row>
    <row r="1889" spans="1:4" x14ac:dyDescent="0.3">
      <c r="A1889" s="245">
        <v>43634.458333328766</v>
      </c>
      <c r="B1889" s="244">
        <f t="shared" si="58"/>
        <v>4.7735384881308205</v>
      </c>
      <c r="C1889" s="40">
        <v>150451.72961817341</v>
      </c>
      <c r="D1889" s="191">
        <f t="shared" si="59"/>
        <v>11</v>
      </c>
    </row>
    <row r="1890" spans="1:4" x14ac:dyDescent="0.3">
      <c r="A1890" s="245">
        <v>43634.499999995431</v>
      </c>
      <c r="B1890" s="244">
        <f t="shared" si="58"/>
        <v>4.8982081948593788</v>
      </c>
      <c r="C1890" s="40">
        <v>154381.05229043003</v>
      </c>
      <c r="D1890" s="191">
        <f t="shared" si="59"/>
        <v>12</v>
      </c>
    </row>
    <row r="1891" spans="1:4" x14ac:dyDescent="0.3">
      <c r="A1891" s="245">
        <v>43634.541666662095</v>
      </c>
      <c r="B1891" s="244">
        <f t="shared" si="58"/>
        <v>4.8049406730024193</v>
      </c>
      <c r="C1891" s="40">
        <v>151441.45936256929</v>
      </c>
      <c r="D1891" s="191">
        <f t="shared" si="59"/>
        <v>13</v>
      </c>
    </row>
    <row r="1892" spans="1:4" x14ac:dyDescent="0.3">
      <c r="A1892" s="245">
        <v>43634.583333328759</v>
      </c>
      <c r="B1892" s="244">
        <f t="shared" si="58"/>
        <v>4.7717478244851552</v>
      </c>
      <c r="C1892" s="40">
        <v>150395.29172763904</v>
      </c>
      <c r="D1892" s="191">
        <f t="shared" si="59"/>
        <v>14</v>
      </c>
    </row>
    <row r="1893" spans="1:4" x14ac:dyDescent="0.3">
      <c r="A1893" s="245">
        <v>43634.624999995423</v>
      </c>
      <c r="B1893" s="244">
        <f t="shared" si="58"/>
        <v>4.8675183347632247</v>
      </c>
      <c r="C1893" s="40">
        <v>153413.77350034862</v>
      </c>
      <c r="D1893" s="191">
        <f t="shared" si="59"/>
        <v>15</v>
      </c>
    </row>
    <row r="1894" spans="1:4" x14ac:dyDescent="0.3">
      <c r="A1894" s="245">
        <v>43634.666666662088</v>
      </c>
      <c r="B1894" s="244">
        <f t="shared" si="58"/>
        <v>4.5856358782342515</v>
      </c>
      <c r="C1894" s="40">
        <v>144529.4409995731</v>
      </c>
      <c r="D1894" s="191">
        <f t="shared" si="59"/>
        <v>16</v>
      </c>
    </row>
    <row r="1895" spans="1:4" x14ac:dyDescent="0.3">
      <c r="A1895" s="245">
        <v>43634.708333328752</v>
      </c>
      <c r="B1895" s="244">
        <f t="shared" si="58"/>
        <v>4.1148439955786476</v>
      </c>
      <c r="C1895" s="40">
        <v>129691.0871847142</v>
      </c>
      <c r="D1895" s="191">
        <f t="shared" si="59"/>
        <v>17</v>
      </c>
    </row>
    <row r="1896" spans="1:4" x14ac:dyDescent="0.3">
      <c r="A1896" s="245">
        <v>43634.749999995416</v>
      </c>
      <c r="B1896" s="244">
        <f t="shared" si="58"/>
        <v>3.8243354086732917</v>
      </c>
      <c r="C1896" s="40">
        <v>120534.87749298992</v>
      </c>
      <c r="D1896" s="191">
        <f t="shared" si="59"/>
        <v>18</v>
      </c>
    </row>
    <row r="1897" spans="1:4" x14ac:dyDescent="0.3">
      <c r="A1897" s="245">
        <v>43634.79166666208</v>
      </c>
      <c r="B1897" s="244">
        <f t="shared" si="58"/>
        <v>3.6844812482549867</v>
      </c>
      <c r="C1897" s="40">
        <v>116126.97329748595</v>
      </c>
      <c r="D1897" s="191">
        <f t="shared" si="59"/>
        <v>19</v>
      </c>
    </row>
    <row r="1898" spans="1:4" x14ac:dyDescent="0.3">
      <c r="A1898" s="245">
        <v>43634.833333328745</v>
      </c>
      <c r="B1898" s="244">
        <f t="shared" si="58"/>
        <v>3.5886812457411863</v>
      </c>
      <c r="C1898" s="40">
        <v>113107.56199254633</v>
      </c>
      <c r="D1898" s="191">
        <f t="shared" si="59"/>
        <v>20</v>
      </c>
    </row>
    <row r="1899" spans="1:4" x14ac:dyDescent="0.3">
      <c r="A1899" s="245">
        <v>43634.874999995409</v>
      </c>
      <c r="B1899" s="244">
        <f t="shared" si="58"/>
        <v>3.536734347305786</v>
      </c>
      <c r="C1899" s="40">
        <v>111470.30679132852</v>
      </c>
      <c r="D1899" s="191">
        <f t="shared" si="59"/>
        <v>21</v>
      </c>
    </row>
    <row r="1900" spans="1:4" x14ac:dyDescent="0.3">
      <c r="A1900" s="245">
        <v>43634.916666662073</v>
      </c>
      <c r="B1900" s="244">
        <f t="shared" si="58"/>
        <v>3.3362066892238413</v>
      </c>
      <c r="C1900" s="40">
        <v>105150.10364020156</v>
      </c>
      <c r="D1900" s="191">
        <f t="shared" si="59"/>
        <v>22</v>
      </c>
    </row>
    <row r="1901" spans="1:4" x14ac:dyDescent="0.3">
      <c r="A1901" s="245">
        <v>43634.958333328737</v>
      </c>
      <c r="B1901" s="244">
        <f t="shared" si="58"/>
        <v>3.0859256704597526</v>
      </c>
      <c r="C1901" s="40">
        <v>97261.78090911149</v>
      </c>
      <c r="D1901" s="191">
        <f t="shared" si="59"/>
        <v>23</v>
      </c>
    </row>
    <row r="1902" spans="1:4" x14ac:dyDescent="0.3">
      <c r="A1902" s="245">
        <v>43634.999999995402</v>
      </c>
      <c r="B1902" s="244">
        <f t="shared" si="58"/>
        <v>2.7660044461175919</v>
      </c>
      <c r="C1902" s="40">
        <v>87178.547755441221</v>
      </c>
      <c r="D1902" s="191">
        <f t="shared" si="59"/>
        <v>0</v>
      </c>
    </row>
    <row r="1903" spans="1:4" x14ac:dyDescent="0.3">
      <c r="A1903" s="245">
        <v>43635.041666662066</v>
      </c>
      <c r="B1903" s="244">
        <f t="shared" si="58"/>
        <v>2.7189188104770463</v>
      </c>
      <c r="C1903" s="40">
        <v>85694.509166477175</v>
      </c>
      <c r="D1903" s="191">
        <f t="shared" si="59"/>
        <v>1</v>
      </c>
    </row>
    <row r="1904" spans="1:4" x14ac:dyDescent="0.3">
      <c r="A1904" s="245">
        <v>43635.08333332873</v>
      </c>
      <c r="B1904" s="244">
        <f t="shared" si="58"/>
        <v>2.6821921357921865</v>
      </c>
      <c r="C1904" s="40">
        <v>84536.962884363762</v>
      </c>
      <c r="D1904" s="191">
        <f t="shared" si="59"/>
        <v>2</v>
      </c>
    </row>
    <row r="1905" spans="1:4" x14ac:dyDescent="0.3">
      <c r="A1905" s="245">
        <v>43635.124999995394</v>
      </c>
      <c r="B1905" s="244">
        <f t="shared" si="58"/>
        <v>2.5496689739758209</v>
      </c>
      <c r="C1905" s="40">
        <v>80360.116094646437</v>
      </c>
      <c r="D1905" s="191">
        <f t="shared" si="59"/>
        <v>3</v>
      </c>
    </row>
    <row r="1906" spans="1:4" x14ac:dyDescent="0.3">
      <c r="A1906" s="245">
        <v>43635.166666662059</v>
      </c>
      <c r="B1906" s="244">
        <f t="shared" si="58"/>
        <v>2.6255218415774406</v>
      </c>
      <c r="C1906" s="40">
        <v>82750.836344527721</v>
      </c>
      <c r="D1906" s="191">
        <f t="shared" si="59"/>
        <v>4</v>
      </c>
    </row>
    <row r="1907" spans="1:4" x14ac:dyDescent="0.3">
      <c r="A1907" s="245">
        <v>43635.208333328723</v>
      </c>
      <c r="B1907" s="244">
        <f t="shared" si="58"/>
        <v>2.8526009334511691</v>
      </c>
      <c r="C1907" s="40">
        <v>89907.883934585872</v>
      </c>
      <c r="D1907" s="191">
        <f t="shared" si="59"/>
        <v>5</v>
      </c>
    </row>
    <row r="1908" spans="1:4" x14ac:dyDescent="0.3">
      <c r="A1908" s="245">
        <v>43635.249999995387</v>
      </c>
      <c r="B1908" s="244">
        <f t="shared" si="58"/>
        <v>3.5285174902317364</v>
      </c>
      <c r="C1908" s="40">
        <v>111211.32902004001</v>
      </c>
      <c r="D1908" s="191">
        <f t="shared" si="59"/>
        <v>6</v>
      </c>
    </row>
    <row r="1909" spans="1:4" x14ac:dyDescent="0.3">
      <c r="A1909" s="245">
        <v>43635.291666662051</v>
      </c>
      <c r="B1909" s="244">
        <f t="shared" si="58"/>
        <v>3.8733334960757233</v>
      </c>
      <c r="C1909" s="40">
        <v>122079.19247358723</v>
      </c>
      <c r="D1909" s="191">
        <f t="shared" si="59"/>
        <v>7</v>
      </c>
    </row>
    <row r="1910" spans="1:4" x14ac:dyDescent="0.3">
      <c r="A1910" s="245">
        <v>43635.333333328716</v>
      </c>
      <c r="B1910" s="244">
        <f t="shared" si="58"/>
        <v>4.4257315278713909</v>
      </c>
      <c r="C1910" s="40">
        <v>139489.59767467238</v>
      </c>
      <c r="D1910" s="191">
        <f t="shared" si="59"/>
        <v>8</v>
      </c>
    </row>
    <row r="1911" spans="1:4" x14ac:dyDescent="0.3">
      <c r="A1911" s="245">
        <v>43635.37499999538</v>
      </c>
      <c r="B1911" s="244">
        <f t="shared" si="58"/>
        <v>4.800784911268142</v>
      </c>
      <c r="C1911" s="40">
        <v>151310.47863572324</v>
      </c>
      <c r="D1911" s="191">
        <f t="shared" si="59"/>
        <v>9</v>
      </c>
    </row>
    <row r="1912" spans="1:4" x14ac:dyDescent="0.3">
      <c r="A1912" s="245">
        <v>43635.416666662044</v>
      </c>
      <c r="B1912" s="244">
        <f t="shared" si="58"/>
        <v>5.0202908033791607</v>
      </c>
      <c r="C1912" s="40">
        <v>158228.83515711676</v>
      </c>
      <c r="D1912" s="191">
        <f t="shared" si="59"/>
        <v>10</v>
      </c>
    </row>
    <row r="1913" spans="1:4" x14ac:dyDescent="0.3">
      <c r="A1913" s="245">
        <v>43635.458333328708</v>
      </c>
      <c r="B1913" s="244">
        <f t="shared" si="58"/>
        <v>5.2320722273822149</v>
      </c>
      <c r="C1913" s="40">
        <v>164903.73295494218</v>
      </c>
      <c r="D1913" s="191">
        <f t="shared" si="59"/>
        <v>11</v>
      </c>
    </row>
    <row r="1914" spans="1:4" x14ac:dyDescent="0.3">
      <c r="A1914" s="245">
        <v>43635.499999995372</v>
      </c>
      <c r="B1914" s="244">
        <f t="shared" si="58"/>
        <v>5.3668603660751071</v>
      </c>
      <c r="C1914" s="40">
        <v>169151.96697437722</v>
      </c>
      <c r="D1914" s="191">
        <f t="shared" si="59"/>
        <v>12</v>
      </c>
    </row>
    <row r="1915" spans="1:4" x14ac:dyDescent="0.3">
      <c r="A1915" s="245">
        <v>43635.541666662037</v>
      </c>
      <c r="B1915" s="244">
        <f t="shared" si="58"/>
        <v>5.5607600627918687</v>
      </c>
      <c r="C1915" s="40">
        <v>175263.27095066488</v>
      </c>
      <c r="D1915" s="191">
        <f t="shared" si="59"/>
        <v>13</v>
      </c>
    </row>
    <row r="1916" spans="1:4" x14ac:dyDescent="0.3">
      <c r="A1916" s="245">
        <v>43635.583333328701</v>
      </c>
      <c r="B1916" s="244">
        <f t="shared" si="58"/>
        <v>5.5961683436458998</v>
      </c>
      <c r="C1916" s="40">
        <v>176379.26427732201</v>
      </c>
      <c r="D1916" s="191">
        <f t="shared" si="59"/>
        <v>14</v>
      </c>
    </row>
    <row r="1917" spans="1:4" x14ac:dyDescent="0.3">
      <c r="A1917" s="245">
        <v>43635.624999995365</v>
      </c>
      <c r="B1917" s="244">
        <f t="shared" si="58"/>
        <v>5.5081912435056815</v>
      </c>
      <c r="C1917" s="40">
        <v>173606.41413359772</v>
      </c>
      <c r="D1917" s="191">
        <f t="shared" si="59"/>
        <v>15</v>
      </c>
    </row>
    <row r="1918" spans="1:4" x14ac:dyDescent="0.3">
      <c r="A1918" s="245">
        <v>43635.666666662029</v>
      </c>
      <c r="B1918" s="244">
        <f t="shared" si="58"/>
        <v>5.0215249473638695</v>
      </c>
      <c r="C1918" s="40">
        <v>158267.73273750895</v>
      </c>
      <c r="D1918" s="191">
        <f t="shared" si="59"/>
        <v>16</v>
      </c>
    </row>
    <row r="1919" spans="1:4" x14ac:dyDescent="0.3">
      <c r="A1919" s="245">
        <v>43635.708333328694</v>
      </c>
      <c r="B1919" s="244">
        <f t="shared" si="58"/>
        <v>4.705459033087358</v>
      </c>
      <c r="C1919" s="40">
        <v>148306.01071631064</v>
      </c>
      <c r="D1919" s="191">
        <f t="shared" si="59"/>
        <v>17</v>
      </c>
    </row>
    <row r="1920" spans="1:4" x14ac:dyDescent="0.3">
      <c r="A1920" s="245">
        <v>43635.749999995358</v>
      </c>
      <c r="B1920" s="244">
        <f t="shared" si="58"/>
        <v>4.4810284660177553</v>
      </c>
      <c r="C1920" s="40">
        <v>141232.4389668073</v>
      </c>
      <c r="D1920" s="191">
        <f t="shared" si="59"/>
        <v>18</v>
      </c>
    </row>
    <row r="1921" spans="1:4" x14ac:dyDescent="0.3">
      <c r="A1921" s="245">
        <v>43635.791666662022</v>
      </c>
      <c r="B1921" s="244">
        <f t="shared" si="58"/>
        <v>4.3671397082738137</v>
      </c>
      <c r="C1921" s="40">
        <v>137642.9087620659</v>
      </c>
      <c r="D1921" s="191">
        <f t="shared" si="59"/>
        <v>19</v>
      </c>
    </row>
    <row r="1922" spans="1:4" x14ac:dyDescent="0.3">
      <c r="A1922" s="245">
        <v>43635.833333328686</v>
      </c>
      <c r="B1922" s="244">
        <f t="shared" si="58"/>
        <v>3.8247966822085733</v>
      </c>
      <c r="C1922" s="40">
        <v>120549.41584884119</v>
      </c>
      <c r="D1922" s="191">
        <f t="shared" si="59"/>
        <v>20</v>
      </c>
    </row>
    <row r="1923" spans="1:4" x14ac:dyDescent="0.3">
      <c r="A1923" s="245">
        <v>43635.874999995351</v>
      </c>
      <c r="B1923" s="244">
        <f t="shared" si="58"/>
        <v>3.6021346552063997</v>
      </c>
      <c r="C1923" s="40">
        <v>113531.58470197575</v>
      </c>
      <c r="D1923" s="191">
        <f t="shared" si="59"/>
        <v>21</v>
      </c>
    </row>
    <row r="1924" spans="1:4" x14ac:dyDescent="0.3">
      <c r="A1924" s="245">
        <v>43635.916666662015</v>
      </c>
      <c r="B1924" s="244">
        <f t="shared" si="58"/>
        <v>3.321460907257082</v>
      </c>
      <c r="C1924" s="40">
        <v>104685.34811199378</v>
      </c>
      <c r="D1924" s="191">
        <f t="shared" si="59"/>
        <v>22</v>
      </c>
    </row>
    <row r="1925" spans="1:4" x14ac:dyDescent="0.3">
      <c r="A1925" s="245">
        <v>43635.958333328679</v>
      </c>
      <c r="B1925" s="244">
        <f t="shared" si="58"/>
        <v>3.0664212994352344</v>
      </c>
      <c r="C1925" s="40">
        <v>96647.044825376172</v>
      </c>
      <c r="D1925" s="191">
        <f t="shared" si="59"/>
        <v>23</v>
      </c>
    </row>
    <row r="1926" spans="1:4" x14ac:dyDescent="0.3">
      <c r="A1926" s="245">
        <v>43635.999999995343</v>
      </c>
      <c r="B1926" s="244">
        <f t="shared" si="58"/>
        <v>2.8802097492392087</v>
      </c>
      <c r="C1926" s="40">
        <v>90778.054793865274</v>
      </c>
      <c r="D1926" s="191">
        <f t="shared" si="59"/>
        <v>0</v>
      </c>
    </row>
    <row r="1927" spans="1:4" x14ac:dyDescent="0.3">
      <c r="A1927" s="245">
        <v>43636.041666662008</v>
      </c>
      <c r="B1927" s="244">
        <f t="shared" ref="B1927:B1990" si="60">C1927/$B$4</f>
        <v>2.6288473977316529</v>
      </c>
      <c r="C1927" s="40">
        <v>82855.650766070074</v>
      </c>
      <c r="D1927" s="191">
        <f t="shared" ref="D1927:D1990" si="61">HOUR(A1927)</f>
        <v>1</v>
      </c>
    </row>
    <row r="1928" spans="1:4" x14ac:dyDescent="0.3">
      <c r="A1928" s="245">
        <v>43636.083333328672</v>
      </c>
      <c r="B1928" s="244">
        <f t="shared" si="60"/>
        <v>2.5373332489421672</v>
      </c>
      <c r="C1928" s="40">
        <v>79971.32040942843</v>
      </c>
      <c r="D1928" s="191">
        <f t="shared" si="61"/>
        <v>2</v>
      </c>
    </row>
    <row r="1929" spans="1:4" x14ac:dyDescent="0.3">
      <c r="A1929" s="245">
        <v>43636.124999995336</v>
      </c>
      <c r="B1929" s="244">
        <f t="shared" si="60"/>
        <v>2.6052954331884854</v>
      </c>
      <c r="C1929" s="40">
        <v>82113.343186433704</v>
      </c>
      <c r="D1929" s="191">
        <f t="shared" si="61"/>
        <v>3</v>
      </c>
    </row>
    <row r="1930" spans="1:4" x14ac:dyDescent="0.3">
      <c r="A1930" s="245">
        <v>43636.166666662</v>
      </c>
      <c r="B1930" s="244">
        <f t="shared" si="60"/>
        <v>2.6518543878430005</v>
      </c>
      <c r="C1930" s="40">
        <v>83580.781916508509</v>
      </c>
      <c r="D1930" s="191">
        <f t="shared" si="61"/>
        <v>4</v>
      </c>
    </row>
    <row r="1931" spans="1:4" x14ac:dyDescent="0.3">
      <c r="A1931" s="245">
        <v>43636.208333328665</v>
      </c>
      <c r="B1931" s="244">
        <f t="shared" si="60"/>
        <v>2.776901352509543</v>
      </c>
      <c r="C1931" s="40">
        <v>87521.994952574503</v>
      </c>
      <c r="D1931" s="191">
        <f t="shared" si="61"/>
        <v>5</v>
      </c>
    </row>
    <row r="1932" spans="1:4" x14ac:dyDescent="0.3">
      <c r="A1932" s="245">
        <v>43636.249999995329</v>
      </c>
      <c r="B1932" s="244">
        <f t="shared" si="60"/>
        <v>3.3613133567399625</v>
      </c>
      <c r="C1932" s="40">
        <v>105941.41213433877</v>
      </c>
      <c r="D1932" s="191">
        <f t="shared" si="61"/>
        <v>6</v>
      </c>
    </row>
    <row r="1933" spans="1:4" x14ac:dyDescent="0.3">
      <c r="A1933" s="245">
        <v>43636.291666661993</v>
      </c>
      <c r="B1933" s="244">
        <f t="shared" si="60"/>
        <v>3.8126655839931995</v>
      </c>
      <c r="C1933" s="40">
        <v>120167.06956354171</v>
      </c>
      <c r="D1933" s="191">
        <f t="shared" si="61"/>
        <v>7</v>
      </c>
    </row>
    <row r="1934" spans="1:4" x14ac:dyDescent="0.3">
      <c r="A1934" s="245">
        <v>43636.333333328657</v>
      </c>
      <c r="B1934" s="244">
        <f t="shared" si="60"/>
        <v>4.3450156275945986</v>
      </c>
      <c r="C1934" s="40">
        <v>136945.60502969287</v>
      </c>
      <c r="D1934" s="191">
        <f t="shared" si="61"/>
        <v>8</v>
      </c>
    </row>
    <row r="1935" spans="1:4" x14ac:dyDescent="0.3">
      <c r="A1935" s="245">
        <v>43636.374999995322</v>
      </c>
      <c r="B1935" s="244">
        <f t="shared" si="60"/>
        <v>4.5565209718627315</v>
      </c>
      <c r="C1935" s="40">
        <v>143611.80138439915</v>
      </c>
      <c r="D1935" s="191">
        <f t="shared" si="61"/>
        <v>9</v>
      </c>
    </row>
    <row r="1936" spans="1:4" x14ac:dyDescent="0.3">
      <c r="A1936" s="245">
        <v>43636.416666661986</v>
      </c>
      <c r="B1936" s="244">
        <f t="shared" si="60"/>
        <v>4.7127073998124009</v>
      </c>
      <c r="C1936" s="40">
        <v>148534.46374196469</v>
      </c>
      <c r="D1936" s="191">
        <f t="shared" si="61"/>
        <v>10</v>
      </c>
    </row>
    <row r="1937" spans="1:4" x14ac:dyDescent="0.3">
      <c r="A1937" s="245">
        <v>43636.45833332865</v>
      </c>
      <c r="B1937" s="244">
        <f t="shared" si="60"/>
        <v>4.7981529370645539</v>
      </c>
      <c r="C1937" s="40">
        <v>151227.52443472017</v>
      </c>
      <c r="D1937" s="191">
        <f t="shared" si="61"/>
        <v>11</v>
      </c>
    </row>
    <row r="1938" spans="1:4" x14ac:dyDescent="0.3">
      <c r="A1938" s="245">
        <v>43636.499999995314</v>
      </c>
      <c r="B1938" s="244">
        <f t="shared" si="60"/>
        <v>4.829721315191537</v>
      </c>
      <c r="C1938" s="40">
        <v>152222.49223528459</v>
      </c>
      <c r="D1938" s="191">
        <f t="shared" si="61"/>
        <v>12</v>
      </c>
    </row>
    <row r="1939" spans="1:4" x14ac:dyDescent="0.3">
      <c r="A1939" s="245">
        <v>43636.541666661979</v>
      </c>
      <c r="B1939" s="244">
        <f t="shared" si="60"/>
        <v>4.8033476322064903</v>
      </c>
      <c r="C1939" s="40">
        <v>151391.25012183608</v>
      </c>
      <c r="D1939" s="191">
        <f t="shared" si="61"/>
        <v>13</v>
      </c>
    </row>
    <row r="1940" spans="1:4" x14ac:dyDescent="0.3">
      <c r="A1940" s="245">
        <v>43636.583333328643</v>
      </c>
      <c r="B1940" s="244">
        <f t="shared" si="60"/>
        <v>4.8635911221823953</v>
      </c>
      <c r="C1940" s="40">
        <v>153289.99615429115</v>
      </c>
      <c r="D1940" s="191">
        <f t="shared" si="61"/>
        <v>14</v>
      </c>
    </row>
    <row r="1941" spans="1:4" x14ac:dyDescent="0.3">
      <c r="A1941" s="245">
        <v>43636.624999995307</v>
      </c>
      <c r="B1941" s="244">
        <f t="shared" si="60"/>
        <v>4.8390865493182575</v>
      </c>
      <c r="C1941" s="40">
        <v>152517.66439659588</v>
      </c>
      <c r="D1941" s="191">
        <f t="shared" si="61"/>
        <v>15</v>
      </c>
    </row>
    <row r="1942" spans="1:4" x14ac:dyDescent="0.3">
      <c r="A1942" s="245">
        <v>43636.666666661971</v>
      </c>
      <c r="B1942" s="244">
        <f t="shared" si="60"/>
        <v>4.4788410030215848</v>
      </c>
      <c r="C1942" s="40">
        <v>141163.49480891103</v>
      </c>
      <c r="D1942" s="191">
        <f t="shared" si="61"/>
        <v>16</v>
      </c>
    </row>
    <row r="1943" spans="1:4" x14ac:dyDescent="0.3">
      <c r="A1943" s="245">
        <v>43636.708333328635</v>
      </c>
      <c r="B1943" s="244">
        <f t="shared" si="60"/>
        <v>4.2076480436824975</v>
      </c>
      <c r="C1943" s="40">
        <v>132616.07241056071</v>
      </c>
      <c r="D1943" s="191">
        <f t="shared" si="61"/>
        <v>17</v>
      </c>
    </row>
    <row r="1944" spans="1:4" x14ac:dyDescent="0.3">
      <c r="A1944" s="245">
        <v>43636.7499999953</v>
      </c>
      <c r="B1944" s="244">
        <f t="shared" si="60"/>
        <v>3.8548266208869544</v>
      </c>
      <c r="C1944" s="40">
        <v>121495.89532642874</v>
      </c>
      <c r="D1944" s="191">
        <f t="shared" si="61"/>
        <v>18</v>
      </c>
    </row>
    <row r="1945" spans="1:4" x14ac:dyDescent="0.3">
      <c r="A1945" s="245">
        <v>43636.791666661964</v>
      </c>
      <c r="B1945" s="244">
        <f t="shared" si="60"/>
        <v>3.5985378523756801</v>
      </c>
      <c r="C1945" s="40">
        <v>113418.22116498473</v>
      </c>
      <c r="D1945" s="191">
        <f t="shared" si="61"/>
        <v>19</v>
      </c>
    </row>
    <row r="1946" spans="1:4" x14ac:dyDescent="0.3">
      <c r="A1946" s="245">
        <v>43636.833333328628</v>
      </c>
      <c r="B1946" s="244">
        <f t="shared" si="60"/>
        <v>3.3507408335981443</v>
      </c>
      <c r="C1946" s="40">
        <v>105608.18880387442</v>
      </c>
      <c r="D1946" s="191">
        <f t="shared" si="61"/>
        <v>20</v>
      </c>
    </row>
    <row r="1947" spans="1:4" x14ac:dyDescent="0.3">
      <c r="A1947" s="245">
        <v>43636.874999995292</v>
      </c>
      <c r="B1947" s="244">
        <f t="shared" si="60"/>
        <v>3.2603145111528904</v>
      </c>
      <c r="C1947" s="40">
        <v>102758.14440835382</v>
      </c>
      <c r="D1947" s="191">
        <f t="shared" si="61"/>
        <v>21</v>
      </c>
    </row>
    <row r="1948" spans="1:4" x14ac:dyDescent="0.3">
      <c r="A1948" s="245">
        <v>43636.916666661957</v>
      </c>
      <c r="B1948" s="244">
        <f t="shared" si="60"/>
        <v>3.0568083341758325</v>
      </c>
      <c r="C1948" s="40">
        <v>96344.064708292688</v>
      </c>
      <c r="D1948" s="191">
        <f t="shared" si="61"/>
        <v>22</v>
      </c>
    </row>
    <row r="1949" spans="1:4" x14ac:dyDescent="0.3">
      <c r="A1949" s="245">
        <v>43636.958333328621</v>
      </c>
      <c r="B1949" s="244">
        <f t="shared" si="60"/>
        <v>2.8675906104297511</v>
      </c>
      <c r="C1949" s="40">
        <v>90380.326512236163</v>
      </c>
      <c r="D1949" s="191">
        <f t="shared" si="61"/>
        <v>23</v>
      </c>
    </row>
    <row r="1950" spans="1:4" x14ac:dyDescent="0.3">
      <c r="A1950" s="245">
        <v>43636.999999995285</v>
      </c>
      <c r="B1950" s="244">
        <f t="shared" si="60"/>
        <v>2.629023039240399</v>
      </c>
      <c r="C1950" s="40">
        <v>82861.186610988749</v>
      </c>
      <c r="D1950" s="191">
        <f t="shared" si="61"/>
        <v>0</v>
      </c>
    </row>
    <row r="1951" spans="1:4" x14ac:dyDescent="0.3">
      <c r="A1951" s="245">
        <v>43637.041666661949</v>
      </c>
      <c r="B1951" s="244">
        <f t="shared" si="60"/>
        <v>2.4973726646741854</v>
      </c>
      <c r="C1951" s="40">
        <v>78711.848209797157</v>
      </c>
      <c r="D1951" s="191">
        <f t="shared" si="61"/>
        <v>1</v>
      </c>
    </row>
    <row r="1952" spans="1:4" x14ac:dyDescent="0.3">
      <c r="A1952" s="245">
        <v>43637.083333328614</v>
      </c>
      <c r="B1952" s="244">
        <f t="shared" si="60"/>
        <v>2.4403309218518849</v>
      </c>
      <c r="C1952" s="40">
        <v>76914.014403829337</v>
      </c>
      <c r="D1952" s="191">
        <f t="shared" si="61"/>
        <v>2</v>
      </c>
    </row>
    <row r="1953" spans="1:4" x14ac:dyDescent="0.3">
      <c r="A1953" s="245">
        <v>43637.124999995278</v>
      </c>
      <c r="B1953" s="244">
        <f t="shared" si="60"/>
        <v>2.4544720427263629</v>
      </c>
      <c r="C1953" s="40">
        <v>77359.712306882793</v>
      </c>
      <c r="D1953" s="191">
        <f t="shared" si="61"/>
        <v>3</v>
      </c>
    </row>
    <row r="1954" spans="1:4" x14ac:dyDescent="0.3">
      <c r="A1954" s="245">
        <v>43637.166666661942</v>
      </c>
      <c r="B1954" s="244">
        <f t="shared" si="60"/>
        <v>2.5981645048768192</v>
      </c>
      <c r="C1954" s="40">
        <v>81888.591568542484</v>
      </c>
      <c r="D1954" s="191">
        <f t="shared" si="61"/>
        <v>4</v>
      </c>
    </row>
    <row r="1955" spans="1:4" x14ac:dyDescent="0.3">
      <c r="A1955" s="245">
        <v>43637.208333328606</v>
      </c>
      <c r="B1955" s="244">
        <f t="shared" si="60"/>
        <v>2.6789667872406731</v>
      </c>
      <c r="C1955" s="40">
        <v>84435.306792262854</v>
      </c>
      <c r="D1955" s="191">
        <f t="shared" si="61"/>
        <v>5</v>
      </c>
    </row>
    <row r="1956" spans="1:4" x14ac:dyDescent="0.3">
      <c r="A1956" s="245">
        <v>43637.249999995271</v>
      </c>
      <c r="B1956" s="244">
        <f t="shared" si="60"/>
        <v>3.1200121348597882</v>
      </c>
      <c r="C1956" s="40">
        <v>98336.113406546065</v>
      </c>
      <c r="D1956" s="191">
        <f t="shared" si="61"/>
        <v>6</v>
      </c>
    </row>
    <row r="1957" spans="1:4" x14ac:dyDescent="0.3">
      <c r="A1957" s="245">
        <v>43637.291666661935</v>
      </c>
      <c r="B1957" s="244">
        <f t="shared" si="60"/>
        <v>3.586665620008731</v>
      </c>
      <c r="C1957" s="40">
        <v>113044.033777897</v>
      </c>
      <c r="D1957" s="191">
        <f t="shared" si="61"/>
        <v>7</v>
      </c>
    </row>
    <row r="1958" spans="1:4" x14ac:dyDescent="0.3">
      <c r="A1958" s="245">
        <v>43637.333333328599</v>
      </c>
      <c r="B1958" s="244">
        <f t="shared" si="60"/>
        <v>4.1207332863656081</v>
      </c>
      <c r="C1958" s="40">
        <v>129876.70504185009</v>
      </c>
      <c r="D1958" s="191">
        <f t="shared" si="61"/>
        <v>8</v>
      </c>
    </row>
    <row r="1959" spans="1:4" x14ac:dyDescent="0.3">
      <c r="A1959" s="245">
        <v>43637.374999995263</v>
      </c>
      <c r="B1959" s="244">
        <f t="shared" si="60"/>
        <v>4.3898308539584274</v>
      </c>
      <c r="C1959" s="40">
        <v>138358.08517129705</v>
      </c>
      <c r="D1959" s="191">
        <f t="shared" si="61"/>
        <v>9</v>
      </c>
    </row>
    <row r="1960" spans="1:4" x14ac:dyDescent="0.3">
      <c r="A1960" s="245">
        <v>43637.416666661928</v>
      </c>
      <c r="B1960" s="244">
        <f t="shared" si="60"/>
        <v>4.7774722843673842</v>
      </c>
      <c r="C1960" s="40">
        <v>150575.71446698694</v>
      </c>
      <c r="D1960" s="191">
        <f t="shared" si="61"/>
        <v>10</v>
      </c>
    </row>
    <row r="1961" spans="1:4" x14ac:dyDescent="0.3">
      <c r="A1961" s="245">
        <v>43637.458333328592</v>
      </c>
      <c r="B1961" s="244">
        <f t="shared" si="60"/>
        <v>4.9278761738500219</v>
      </c>
      <c r="C1961" s="40">
        <v>155316.12357235566</v>
      </c>
      <c r="D1961" s="191">
        <f t="shared" si="61"/>
        <v>11</v>
      </c>
    </row>
    <row r="1962" spans="1:4" x14ac:dyDescent="0.3">
      <c r="A1962" s="245">
        <v>43637.499999995256</v>
      </c>
      <c r="B1962" s="244">
        <f t="shared" si="60"/>
        <v>5.0724735935169285</v>
      </c>
      <c r="C1962" s="40">
        <v>159873.52516057028</v>
      </c>
      <c r="D1962" s="191">
        <f t="shared" si="61"/>
        <v>12</v>
      </c>
    </row>
    <row r="1963" spans="1:4" x14ac:dyDescent="0.3">
      <c r="A1963" s="245">
        <v>43637.54166666192</v>
      </c>
      <c r="B1963" s="244">
        <f t="shared" si="60"/>
        <v>5.1217450457955209</v>
      </c>
      <c r="C1963" s="40">
        <v>161426.45601774164</v>
      </c>
      <c r="D1963" s="191">
        <f t="shared" si="61"/>
        <v>13</v>
      </c>
    </row>
    <row r="1964" spans="1:4" x14ac:dyDescent="0.3">
      <c r="A1964" s="245">
        <v>43637.583333328585</v>
      </c>
      <c r="B1964" s="244">
        <f t="shared" si="60"/>
        <v>5.1629540126653124</v>
      </c>
      <c r="C1964" s="40">
        <v>162725.27456854083</v>
      </c>
      <c r="D1964" s="191">
        <f t="shared" si="61"/>
        <v>14</v>
      </c>
    </row>
    <row r="1965" spans="1:4" x14ac:dyDescent="0.3">
      <c r="A1965" s="245">
        <v>43637.624999995249</v>
      </c>
      <c r="B1965" s="244">
        <f t="shared" si="60"/>
        <v>5.2150071803357667</v>
      </c>
      <c r="C1965" s="40">
        <v>164365.87914889504</v>
      </c>
      <c r="D1965" s="191">
        <f t="shared" si="61"/>
        <v>15</v>
      </c>
    </row>
    <row r="1966" spans="1:4" x14ac:dyDescent="0.3">
      <c r="A1966" s="245">
        <v>43637.666666661913</v>
      </c>
      <c r="B1966" s="244">
        <f t="shared" si="60"/>
        <v>4.8462273467186705</v>
      </c>
      <c r="C1966" s="40">
        <v>152742.72706706903</v>
      </c>
      <c r="D1966" s="191">
        <f t="shared" si="61"/>
        <v>16</v>
      </c>
    </row>
    <row r="1967" spans="1:4" x14ac:dyDescent="0.3">
      <c r="A1967" s="245">
        <v>43637.708333328577</v>
      </c>
      <c r="B1967" s="244">
        <f t="shared" si="60"/>
        <v>4.4272025165976778</v>
      </c>
      <c r="C1967" s="40">
        <v>139535.96009505904</v>
      </c>
      <c r="D1967" s="191">
        <f t="shared" si="61"/>
        <v>17</v>
      </c>
    </row>
    <row r="1968" spans="1:4" x14ac:dyDescent="0.3">
      <c r="A1968" s="245">
        <v>43637.749999995242</v>
      </c>
      <c r="B1968" s="244">
        <f t="shared" si="60"/>
        <v>4.1004724598184694</v>
      </c>
      <c r="C1968" s="40">
        <v>129238.12709697959</v>
      </c>
      <c r="D1968" s="191">
        <f t="shared" si="61"/>
        <v>18</v>
      </c>
    </row>
    <row r="1969" spans="1:4" x14ac:dyDescent="0.3">
      <c r="A1969" s="245">
        <v>43637.791666661906</v>
      </c>
      <c r="B1969" s="244">
        <f t="shared" si="60"/>
        <v>3.7366832895112054</v>
      </c>
      <c r="C1969" s="40">
        <v>117772.27005504341</v>
      </c>
      <c r="D1969" s="191">
        <f t="shared" si="61"/>
        <v>19</v>
      </c>
    </row>
    <row r="1970" spans="1:4" x14ac:dyDescent="0.3">
      <c r="A1970" s="245">
        <v>43637.83333332857</v>
      </c>
      <c r="B1970" s="244">
        <f t="shared" si="60"/>
        <v>3.513858516211477</v>
      </c>
      <c r="C1970" s="40">
        <v>110749.30949275229</v>
      </c>
      <c r="D1970" s="191">
        <f t="shared" si="61"/>
        <v>20</v>
      </c>
    </row>
    <row r="1971" spans="1:4" x14ac:dyDescent="0.3">
      <c r="A1971" s="245">
        <v>43637.874999995234</v>
      </c>
      <c r="B1971" s="244">
        <f t="shared" si="60"/>
        <v>3.4656417306305354</v>
      </c>
      <c r="C1971" s="40">
        <v>109229.6194755211</v>
      </c>
      <c r="D1971" s="191">
        <f t="shared" si="61"/>
        <v>21</v>
      </c>
    </row>
    <row r="1972" spans="1:4" x14ac:dyDescent="0.3">
      <c r="A1972" s="245">
        <v>43637.916666661898</v>
      </c>
      <c r="B1972" s="244">
        <f t="shared" si="60"/>
        <v>3.1632455583182209</v>
      </c>
      <c r="C1972" s="40">
        <v>99698.738501705418</v>
      </c>
      <c r="D1972" s="191">
        <f t="shared" si="61"/>
        <v>22</v>
      </c>
    </row>
    <row r="1973" spans="1:4" x14ac:dyDescent="0.3">
      <c r="A1973" s="245">
        <v>43637.958333328563</v>
      </c>
      <c r="B1973" s="244">
        <f t="shared" si="60"/>
        <v>2.9338761461816971</v>
      </c>
      <c r="C1973" s="40">
        <v>92469.504912566306</v>
      </c>
      <c r="D1973" s="191">
        <f t="shared" si="61"/>
        <v>23</v>
      </c>
    </row>
    <row r="1974" spans="1:4" x14ac:dyDescent="0.3">
      <c r="A1974" s="245">
        <v>43637.999999995227</v>
      </c>
      <c r="B1974" s="244">
        <f t="shared" si="60"/>
        <v>2.7653790783135577</v>
      </c>
      <c r="C1974" s="40">
        <v>87158.837498993424</v>
      </c>
      <c r="D1974" s="191">
        <f t="shared" si="61"/>
        <v>0</v>
      </c>
    </row>
    <row r="1975" spans="1:4" x14ac:dyDescent="0.3">
      <c r="A1975" s="245">
        <v>43638.041666661891</v>
      </c>
      <c r="B1975" s="244">
        <f t="shared" si="60"/>
        <v>2.6177941322699838</v>
      </c>
      <c r="C1975" s="40">
        <v>82507.275465279716</v>
      </c>
      <c r="D1975" s="191">
        <f t="shared" si="61"/>
        <v>1</v>
      </c>
    </row>
    <row r="1976" spans="1:4" x14ac:dyDescent="0.3">
      <c r="A1976" s="245">
        <v>43638.083333328555</v>
      </c>
      <c r="B1976" s="244">
        <f t="shared" si="60"/>
        <v>2.5052166448108473</v>
      </c>
      <c r="C1976" s="40">
        <v>78959.07369705064</v>
      </c>
      <c r="D1976" s="191">
        <f t="shared" si="61"/>
        <v>2</v>
      </c>
    </row>
    <row r="1977" spans="1:4" x14ac:dyDescent="0.3">
      <c r="A1977" s="245">
        <v>43638.12499999522</v>
      </c>
      <c r="B1977" s="244">
        <f t="shared" si="60"/>
        <v>2.4764195382260481</v>
      </c>
      <c r="C1977" s="40">
        <v>78051.450451851153</v>
      </c>
      <c r="D1977" s="191">
        <f t="shared" si="61"/>
        <v>3</v>
      </c>
    </row>
    <row r="1978" spans="1:4" x14ac:dyDescent="0.3">
      <c r="A1978" s="245">
        <v>43638.166666661884</v>
      </c>
      <c r="B1978" s="244">
        <f t="shared" si="60"/>
        <v>2.4521955001057623</v>
      </c>
      <c r="C1978" s="40">
        <v>77287.960549633848</v>
      </c>
      <c r="D1978" s="191">
        <f t="shared" si="61"/>
        <v>4</v>
      </c>
    </row>
    <row r="1979" spans="1:4" x14ac:dyDescent="0.3">
      <c r="A1979" s="245">
        <v>43638.208333328548</v>
      </c>
      <c r="B1979" s="244">
        <f t="shared" si="60"/>
        <v>2.4243271988947606</v>
      </c>
      <c r="C1979" s="40">
        <v>76409.611264477615</v>
      </c>
      <c r="D1979" s="191">
        <f t="shared" si="61"/>
        <v>5</v>
      </c>
    </row>
    <row r="1980" spans="1:4" x14ac:dyDescent="0.3">
      <c r="A1980" s="245">
        <v>43638.249999995212</v>
      </c>
      <c r="B1980" s="244">
        <f t="shared" si="60"/>
        <v>2.5563838208764813</v>
      </c>
      <c r="C1980" s="40">
        <v>80571.753715844548</v>
      </c>
      <c r="D1980" s="191">
        <f t="shared" si="61"/>
        <v>6</v>
      </c>
    </row>
    <row r="1981" spans="1:4" x14ac:dyDescent="0.3">
      <c r="A1981" s="245">
        <v>43638.291666661877</v>
      </c>
      <c r="B1981" s="244">
        <f t="shared" si="60"/>
        <v>2.7789518639974315</v>
      </c>
      <c r="C1981" s="40">
        <v>87586.622691666125</v>
      </c>
      <c r="D1981" s="191">
        <f t="shared" si="61"/>
        <v>7</v>
      </c>
    </row>
    <row r="1982" spans="1:4" x14ac:dyDescent="0.3">
      <c r="A1982" s="245">
        <v>43638.333333328541</v>
      </c>
      <c r="B1982" s="244">
        <f t="shared" si="60"/>
        <v>2.9366151785754289</v>
      </c>
      <c r="C1982" s="40">
        <v>92555.833358883814</v>
      </c>
      <c r="D1982" s="191">
        <f t="shared" si="61"/>
        <v>8</v>
      </c>
    </row>
    <row r="1983" spans="1:4" x14ac:dyDescent="0.3">
      <c r="A1983" s="245">
        <v>43638.374999995205</v>
      </c>
      <c r="B1983" s="244">
        <f t="shared" si="60"/>
        <v>3.1871254109998945</v>
      </c>
      <c r="C1983" s="40">
        <v>100451.38041460048</v>
      </c>
      <c r="D1983" s="191">
        <f t="shared" si="61"/>
        <v>9</v>
      </c>
    </row>
    <row r="1984" spans="1:4" x14ac:dyDescent="0.3">
      <c r="A1984" s="245">
        <v>43638.416666661869</v>
      </c>
      <c r="B1984" s="244">
        <f t="shared" si="60"/>
        <v>3.4156308232241108</v>
      </c>
      <c r="C1984" s="40">
        <v>107653.38257331961</v>
      </c>
      <c r="D1984" s="191">
        <f t="shared" si="61"/>
        <v>10</v>
      </c>
    </row>
    <row r="1985" spans="1:4" x14ac:dyDescent="0.3">
      <c r="A1985" s="245">
        <v>43638.458333328534</v>
      </c>
      <c r="B1985" s="244">
        <f t="shared" si="60"/>
        <v>3.5473951647953434</v>
      </c>
      <c r="C1985" s="40">
        <v>111806.3129709028</v>
      </c>
      <c r="D1985" s="191">
        <f t="shared" si="61"/>
        <v>11</v>
      </c>
    </row>
    <row r="1986" spans="1:4" x14ac:dyDescent="0.3">
      <c r="A1986" s="245">
        <v>43638.499999995198</v>
      </c>
      <c r="B1986" s="244">
        <f t="shared" si="60"/>
        <v>3.6367642195447916</v>
      </c>
      <c r="C1986" s="40">
        <v>114623.03454858105</v>
      </c>
      <c r="D1986" s="191">
        <f t="shared" si="61"/>
        <v>12</v>
      </c>
    </row>
    <row r="1987" spans="1:4" x14ac:dyDescent="0.3">
      <c r="A1987" s="245">
        <v>43638.541666661862</v>
      </c>
      <c r="B1987" s="244">
        <f t="shared" si="60"/>
        <v>3.5693524966305579</v>
      </c>
      <c r="C1987" s="40">
        <v>112498.3611361417</v>
      </c>
      <c r="D1987" s="191">
        <f t="shared" si="61"/>
        <v>13</v>
      </c>
    </row>
    <row r="1988" spans="1:4" x14ac:dyDescent="0.3">
      <c r="A1988" s="245">
        <v>43638.583333328526</v>
      </c>
      <c r="B1988" s="244">
        <f t="shared" si="60"/>
        <v>3.5896901637331387</v>
      </c>
      <c r="C1988" s="40">
        <v>113139.36093107161</v>
      </c>
      <c r="D1988" s="191">
        <f t="shared" si="61"/>
        <v>14</v>
      </c>
    </row>
    <row r="1989" spans="1:4" x14ac:dyDescent="0.3">
      <c r="A1989" s="245">
        <v>43638.624999995191</v>
      </c>
      <c r="B1989" s="244">
        <f t="shared" si="60"/>
        <v>3.6090128212202699</v>
      </c>
      <c r="C1989" s="40">
        <v>113748.36979252457</v>
      </c>
      <c r="D1989" s="191">
        <f t="shared" si="61"/>
        <v>15</v>
      </c>
    </row>
    <row r="1990" spans="1:4" x14ac:dyDescent="0.3">
      <c r="A1990" s="245">
        <v>43638.666666661855</v>
      </c>
      <c r="B1990" s="244">
        <f t="shared" si="60"/>
        <v>3.7282548337641925</v>
      </c>
      <c r="C1990" s="40">
        <v>117506.6231458792</v>
      </c>
      <c r="D1990" s="191">
        <f t="shared" si="61"/>
        <v>16</v>
      </c>
    </row>
    <row r="1991" spans="1:4" x14ac:dyDescent="0.3">
      <c r="A1991" s="245">
        <v>43638.708333328519</v>
      </c>
      <c r="B1991" s="244">
        <f t="shared" ref="B1991:B2054" si="62">C1991/$B$4</f>
        <v>3.635146930854074</v>
      </c>
      <c r="C1991" s="40">
        <v>114572.06106603442</v>
      </c>
      <c r="D1991" s="191">
        <f t="shared" ref="D1991:D2054" si="63">HOUR(A1991)</f>
        <v>17</v>
      </c>
    </row>
    <row r="1992" spans="1:4" x14ac:dyDescent="0.3">
      <c r="A1992" s="245">
        <v>43638.749999995183</v>
      </c>
      <c r="B1992" s="244">
        <f t="shared" si="62"/>
        <v>3.5962846744564572</v>
      </c>
      <c r="C1992" s="40">
        <v>113347.20581318071</v>
      </c>
      <c r="D1992" s="191">
        <f t="shared" si="63"/>
        <v>18</v>
      </c>
    </row>
    <row r="1993" spans="1:4" x14ac:dyDescent="0.3">
      <c r="A1993" s="245">
        <v>43638.791666661848</v>
      </c>
      <c r="B1993" s="244">
        <f t="shared" si="62"/>
        <v>3.5438984923706576</v>
      </c>
      <c r="C1993" s="40">
        <v>111696.10533027934</v>
      </c>
      <c r="D1993" s="191">
        <f t="shared" si="63"/>
        <v>19</v>
      </c>
    </row>
    <row r="1994" spans="1:4" x14ac:dyDescent="0.3">
      <c r="A1994" s="245">
        <v>43638.833333328512</v>
      </c>
      <c r="B1994" s="244">
        <f t="shared" si="62"/>
        <v>3.3320556718131615</v>
      </c>
      <c r="C1994" s="40">
        <v>105019.27244429421</v>
      </c>
      <c r="D1994" s="191">
        <f t="shared" si="63"/>
        <v>20</v>
      </c>
    </row>
    <row r="1995" spans="1:4" x14ac:dyDescent="0.3">
      <c r="A1995" s="245">
        <v>43638.874999995176</v>
      </c>
      <c r="B1995" s="244">
        <f t="shared" si="62"/>
        <v>3.180751761876988</v>
      </c>
      <c r="C1995" s="40">
        <v>100250.49661804056</v>
      </c>
      <c r="D1995" s="191">
        <f t="shared" si="63"/>
        <v>21</v>
      </c>
    </row>
    <row r="1996" spans="1:4" x14ac:dyDescent="0.3">
      <c r="A1996" s="245">
        <v>43638.91666666184</v>
      </c>
      <c r="B1996" s="244">
        <f t="shared" si="62"/>
        <v>2.9204083807157661</v>
      </c>
      <c r="C1996" s="40">
        <v>92045.029732680487</v>
      </c>
      <c r="D1996" s="191">
        <f t="shared" si="63"/>
        <v>22</v>
      </c>
    </row>
    <row r="1997" spans="1:4" x14ac:dyDescent="0.3">
      <c r="A1997" s="245">
        <v>43638.958333328505</v>
      </c>
      <c r="B1997" s="244">
        <f t="shared" si="62"/>
        <v>2.7395708056741293</v>
      </c>
      <c r="C1997" s="40">
        <v>86345.415911063625</v>
      </c>
      <c r="D1997" s="191">
        <f t="shared" si="63"/>
        <v>23</v>
      </c>
    </row>
    <row r="1998" spans="1:4" x14ac:dyDescent="0.3">
      <c r="A1998" s="245">
        <v>43638.999999995169</v>
      </c>
      <c r="B1998" s="244">
        <f t="shared" si="62"/>
        <v>2.5748147201133857</v>
      </c>
      <c r="C1998" s="40">
        <v>81152.656263400277</v>
      </c>
      <c r="D1998" s="191">
        <f t="shared" si="63"/>
        <v>0</v>
      </c>
    </row>
    <row r="1999" spans="1:4" x14ac:dyDescent="0.3">
      <c r="A1999" s="245">
        <v>43639.041666661833</v>
      </c>
      <c r="B1999" s="244">
        <f t="shared" si="62"/>
        <v>2.4486187953994594</v>
      </c>
      <c r="C1999" s="40">
        <v>77175.230462564316</v>
      </c>
      <c r="D1999" s="191">
        <f t="shared" si="63"/>
        <v>1</v>
      </c>
    </row>
    <row r="2000" spans="1:4" x14ac:dyDescent="0.3">
      <c r="A2000" s="245">
        <v>43639.083333328497</v>
      </c>
      <c r="B2000" s="244">
        <f t="shared" si="62"/>
        <v>2.4026516139541698</v>
      </c>
      <c r="C2000" s="40">
        <v>75726.443159118004</v>
      </c>
      <c r="D2000" s="191">
        <f t="shared" si="63"/>
        <v>2</v>
      </c>
    </row>
    <row r="2001" spans="1:4" x14ac:dyDescent="0.3">
      <c r="A2001" s="245">
        <v>43639.124999995161</v>
      </c>
      <c r="B2001" s="244">
        <f t="shared" si="62"/>
        <v>2.3889294058569521</v>
      </c>
      <c r="C2001" s="40">
        <v>75293.948491369913</v>
      </c>
      <c r="D2001" s="191">
        <f t="shared" si="63"/>
        <v>3</v>
      </c>
    </row>
    <row r="2002" spans="1:4" x14ac:dyDescent="0.3">
      <c r="A2002" s="245">
        <v>43639.166666661826</v>
      </c>
      <c r="B2002" s="244">
        <f t="shared" si="62"/>
        <v>2.393580470149471</v>
      </c>
      <c r="C2002" s="40">
        <v>75440.540096133278</v>
      </c>
      <c r="D2002" s="191">
        <f t="shared" si="63"/>
        <v>4</v>
      </c>
    </row>
    <row r="2003" spans="1:4" x14ac:dyDescent="0.3">
      <c r="A2003" s="245">
        <v>43639.20833332849</v>
      </c>
      <c r="B2003" s="244">
        <f t="shared" si="62"/>
        <v>2.3521950818785369</v>
      </c>
      <c r="C2003" s="40">
        <v>74136.16111987413</v>
      </c>
      <c r="D2003" s="191">
        <f t="shared" si="63"/>
        <v>5</v>
      </c>
    </row>
    <row r="2004" spans="1:4" x14ac:dyDescent="0.3">
      <c r="A2004" s="245">
        <v>43639.249999995154</v>
      </c>
      <c r="B2004" s="244">
        <f t="shared" si="62"/>
        <v>2.4048131047670722</v>
      </c>
      <c r="C2004" s="40">
        <v>75794.568729313687</v>
      </c>
      <c r="D2004" s="191">
        <f t="shared" si="63"/>
        <v>6</v>
      </c>
    </row>
    <row r="2005" spans="1:4" x14ac:dyDescent="0.3">
      <c r="A2005" s="245">
        <v>43639.291666661818</v>
      </c>
      <c r="B2005" s="244">
        <f t="shared" si="62"/>
        <v>2.5696437930159166</v>
      </c>
      <c r="C2005" s="40">
        <v>80989.679694241335</v>
      </c>
      <c r="D2005" s="191">
        <f t="shared" si="63"/>
        <v>7</v>
      </c>
    </row>
    <row r="2006" spans="1:4" x14ac:dyDescent="0.3">
      <c r="A2006" s="245">
        <v>43639.333333328483</v>
      </c>
      <c r="B2006" s="244">
        <f t="shared" si="62"/>
        <v>2.8070484041883335</v>
      </c>
      <c r="C2006" s="40">
        <v>88472.165581603724</v>
      </c>
      <c r="D2006" s="191">
        <f t="shared" si="63"/>
        <v>8</v>
      </c>
    </row>
    <row r="2007" spans="1:4" x14ac:dyDescent="0.3">
      <c r="A2007" s="245">
        <v>43639.374999995147</v>
      </c>
      <c r="B2007" s="244">
        <f t="shared" si="62"/>
        <v>3.0318308147781856</v>
      </c>
      <c r="C2007" s="40">
        <v>95556.826686793254</v>
      </c>
      <c r="D2007" s="191">
        <f t="shared" si="63"/>
        <v>9</v>
      </c>
    </row>
    <row r="2008" spans="1:4" x14ac:dyDescent="0.3">
      <c r="A2008" s="245">
        <v>43639.416666661811</v>
      </c>
      <c r="B2008" s="244">
        <f t="shared" si="62"/>
        <v>3.4804399826333352</v>
      </c>
      <c r="C2008" s="40">
        <v>109696.0287471092</v>
      </c>
      <c r="D2008" s="191">
        <f t="shared" si="63"/>
        <v>10</v>
      </c>
    </row>
    <row r="2009" spans="1:4" x14ac:dyDescent="0.3">
      <c r="A2009" s="245">
        <v>43639.458333328475</v>
      </c>
      <c r="B2009" s="244">
        <f t="shared" si="62"/>
        <v>3.5712044795335602</v>
      </c>
      <c r="C2009" s="40">
        <v>112556.73167859628</v>
      </c>
      <c r="D2009" s="191">
        <f t="shared" si="63"/>
        <v>11</v>
      </c>
    </row>
    <row r="2010" spans="1:4" x14ac:dyDescent="0.3">
      <c r="A2010" s="245">
        <v>43639.49999999514</v>
      </c>
      <c r="B2010" s="244">
        <f t="shared" si="62"/>
        <v>3.5768740144049169</v>
      </c>
      <c r="C2010" s="40">
        <v>112735.42329900472</v>
      </c>
      <c r="D2010" s="191">
        <f t="shared" si="63"/>
        <v>12</v>
      </c>
    </row>
    <row r="2011" spans="1:4" x14ac:dyDescent="0.3">
      <c r="A2011" s="245">
        <v>43639.541666661804</v>
      </c>
      <c r="B2011" s="244">
        <f t="shared" si="62"/>
        <v>3.7740662482559109</v>
      </c>
      <c r="C2011" s="40">
        <v>118950.50100790373</v>
      </c>
      <c r="D2011" s="191">
        <f t="shared" si="63"/>
        <v>13</v>
      </c>
    </row>
    <row r="2012" spans="1:4" x14ac:dyDescent="0.3">
      <c r="A2012" s="245">
        <v>43639.583333328468</v>
      </c>
      <c r="B2012" s="244">
        <f t="shared" si="62"/>
        <v>4.0383381931275588</v>
      </c>
      <c r="C2012" s="40">
        <v>127279.7878240381</v>
      </c>
      <c r="D2012" s="191">
        <f t="shared" si="63"/>
        <v>14</v>
      </c>
    </row>
    <row r="2013" spans="1:4" x14ac:dyDescent="0.3">
      <c r="A2013" s="245">
        <v>43639.624999995132</v>
      </c>
      <c r="B2013" s="244">
        <f t="shared" si="62"/>
        <v>4.1327756360937187</v>
      </c>
      <c r="C2013" s="40">
        <v>130256.25416453257</v>
      </c>
      <c r="D2013" s="191">
        <f t="shared" si="63"/>
        <v>15</v>
      </c>
    </row>
    <row r="2014" spans="1:4" x14ac:dyDescent="0.3">
      <c r="A2014" s="245">
        <v>43639.666666661797</v>
      </c>
      <c r="B2014" s="244">
        <f t="shared" si="62"/>
        <v>4.1398111056235569</v>
      </c>
      <c r="C2014" s="40">
        <v>130477.9971256655</v>
      </c>
      <c r="D2014" s="191">
        <f t="shared" si="63"/>
        <v>16</v>
      </c>
    </row>
    <row r="2015" spans="1:4" x14ac:dyDescent="0.3">
      <c r="A2015" s="245">
        <v>43639.708333328461</v>
      </c>
      <c r="B2015" s="244">
        <f t="shared" si="62"/>
        <v>4.1537738507407349</v>
      </c>
      <c r="C2015" s="40">
        <v>130918.07300613039</v>
      </c>
      <c r="D2015" s="191">
        <f t="shared" si="63"/>
        <v>17</v>
      </c>
    </row>
    <row r="2016" spans="1:4" x14ac:dyDescent="0.3">
      <c r="A2016" s="245">
        <v>43639.749999995125</v>
      </c>
      <c r="B2016" s="244">
        <f t="shared" si="62"/>
        <v>4.1525869029608238</v>
      </c>
      <c r="C2016" s="40">
        <v>130880.66294923064</v>
      </c>
      <c r="D2016" s="191">
        <f t="shared" si="63"/>
        <v>18</v>
      </c>
    </row>
    <row r="2017" spans="1:4" x14ac:dyDescent="0.3">
      <c r="A2017" s="245">
        <v>43639.791666661789</v>
      </c>
      <c r="B2017" s="244">
        <f t="shared" si="62"/>
        <v>3.927924921515761</v>
      </c>
      <c r="C2017" s="40">
        <v>123799.79751326532</v>
      </c>
      <c r="D2017" s="191">
        <f t="shared" si="63"/>
        <v>19</v>
      </c>
    </row>
    <row r="2018" spans="1:4" x14ac:dyDescent="0.3">
      <c r="A2018" s="245">
        <v>43639.833333328454</v>
      </c>
      <c r="B2018" s="244">
        <f t="shared" si="62"/>
        <v>3.64008975378565</v>
      </c>
      <c r="C2018" s="40">
        <v>114727.84827946134</v>
      </c>
      <c r="D2018" s="191">
        <f t="shared" si="63"/>
        <v>20</v>
      </c>
    </row>
    <row r="2019" spans="1:4" x14ac:dyDescent="0.3">
      <c r="A2019" s="245">
        <v>43639.874999995118</v>
      </c>
      <c r="B2019" s="244">
        <f t="shared" si="62"/>
        <v>3.4972425586987024</v>
      </c>
      <c r="C2019" s="40">
        <v>110225.61002886928</v>
      </c>
      <c r="D2019" s="191">
        <f t="shared" si="63"/>
        <v>21</v>
      </c>
    </row>
    <row r="2020" spans="1:4" x14ac:dyDescent="0.3">
      <c r="A2020" s="245">
        <v>43639.916666661782</v>
      </c>
      <c r="B2020" s="244">
        <f t="shared" si="62"/>
        <v>3.166492884117146</v>
      </c>
      <c r="C2020" s="40">
        <v>99801.087269667973</v>
      </c>
      <c r="D2020" s="191">
        <f t="shared" si="63"/>
        <v>22</v>
      </c>
    </row>
    <row r="2021" spans="1:4" x14ac:dyDescent="0.3">
      <c r="A2021" s="245">
        <v>43639.958333328446</v>
      </c>
      <c r="B2021" s="244">
        <f t="shared" si="62"/>
        <v>2.9601754960854367</v>
      </c>
      <c r="C2021" s="40">
        <v>93298.404206180378</v>
      </c>
      <c r="D2021" s="191">
        <f t="shared" si="63"/>
        <v>23</v>
      </c>
    </row>
    <row r="2022" spans="1:4" x14ac:dyDescent="0.3">
      <c r="A2022" s="245">
        <v>43639.999999995111</v>
      </c>
      <c r="B2022" s="244">
        <f t="shared" si="62"/>
        <v>2.8158219299213556</v>
      </c>
      <c r="C2022" s="40">
        <v>88748.688359133404</v>
      </c>
      <c r="D2022" s="191">
        <f t="shared" si="63"/>
        <v>0</v>
      </c>
    </row>
    <row r="2023" spans="1:4" x14ac:dyDescent="0.3">
      <c r="A2023" s="245">
        <v>43640.041666661775</v>
      </c>
      <c r="B2023" s="244">
        <f t="shared" si="62"/>
        <v>2.5698519581182269</v>
      </c>
      <c r="C2023" s="40">
        <v>80996.240613309361</v>
      </c>
      <c r="D2023" s="191">
        <f t="shared" si="63"/>
        <v>1</v>
      </c>
    </row>
    <row r="2024" spans="1:4" x14ac:dyDescent="0.3">
      <c r="A2024" s="245">
        <v>43640.083333328439</v>
      </c>
      <c r="B2024" s="244">
        <f t="shared" si="62"/>
        <v>2.4781346101026873</v>
      </c>
      <c r="C2024" s="40">
        <v>78105.50585140464</v>
      </c>
      <c r="D2024" s="191">
        <f t="shared" si="63"/>
        <v>2</v>
      </c>
    </row>
    <row r="2025" spans="1:4" x14ac:dyDescent="0.3">
      <c r="A2025" s="245">
        <v>43640.124999995103</v>
      </c>
      <c r="B2025" s="244">
        <f t="shared" si="62"/>
        <v>2.471513774667343</v>
      </c>
      <c r="C2025" s="40">
        <v>77896.83127064204</v>
      </c>
      <c r="D2025" s="191">
        <f t="shared" si="63"/>
        <v>3</v>
      </c>
    </row>
    <row r="2026" spans="1:4" x14ac:dyDescent="0.3">
      <c r="A2026" s="245">
        <v>43640.166666661768</v>
      </c>
      <c r="B2026" s="244">
        <f t="shared" si="62"/>
        <v>2.6184865932202781</v>
      </c>
      <c r="C2026" s="40">
        <v>82529.100354284776</v>
      </c>
      <c r="D2026" s="191">
        <f t="shared" si="63"/>
        <v>4</v>
      </c>
    </row>
    <row r="2027" spans="1:4" x14ac:dyDescent="0.3">
      <c r="A2027" s="245">
        <v>43640.208333328432</v>
      </c>
      <c r="B2027" s="244">
        <f t="shared" si="62"/>
        <v>2.8124792832548557</v>
      </c>
      <c r="C2027" s="40">
        <v>88643.335281175037</v>
      </c>
      <c r="D2027" s="191">
        <f t="shared" si="63"/>
        <v>5</v>
      </c>
    </row>
    <row r="2028" spans="1:4" x14ac:dyDescent="0.3">
      <c r="A2028" s="245">
        <v>43640.249999995096</v>
      </c>
      <c r="B2028" s="244">
        <f t="shared" si="62"/>
        <v>3.391847351490533</v>
      </c>
      <c r="C2028" s="40">
        <v>106903.77838189247</v>
      </c>
      <c r="D2028" s="191">
        <f t="shared" si="63"/>
        <v>6</v>
      </c>
    </row>
    <row r="2029" spans="1:4" x14ac:dyDescent="0.3">
      <c r="A2029" s="245">
        <v>43640.29166666176</v>
      </c>
      <c r="B2029" s="244">
        <f t="shared" si="62"/>
        <v>3.8426671611280234</v>
      </c>
      <c r="C2029" s="40">
        <v>121112.65514589967</v>
      </c>
      <c r="D2029" s="191">
        <f t="shared" si="63"/>
        <v>7</v>
      </c>
    </row>
    <row r="2030" spans="1:4" x14ac:dyDescent="0.3">
      <c r="A2030" s="245">
        <v>43640.333333328424</v>
      </c>
      <c r="B2030" s="244">
        <f t="shared" si="62"/>
        <v>4.3556605865635873</v>
      </c>
      <c r="C2030" s="40">
        <v>137281.11138259669</v>
      </c>
      <c r="D2030" s="191">
        <f t="shared" si="63"/>
        <v>8</v>
      </c>
    </row>
    <row r="2031" spans="1:4" x14ac:dyDescent="0.3">
      <c r="A2031" s="245">
        <v>43640.374999995089</v>
      </c>
      <c r="B2031" s="244">
        <f t="shared" si="62"/>
        <v>4.8205306146167279</v>
      </c>
      <c r="C2031" s="40">
        <v>151932.82099846081</v>
      </c>
      <c r="D2031" s="191">
        <f t="shared" si="63"/>
        <v>9</v>
      </c>
    </row>
    <row r="2032" spans="1:4" x14ac:dyDescent="0.3">
      <c r="A2032" s="245">
        <v>43640.416666661753</v>
      </c>
      <c r="B2032" s="244">
        <f t="shared" si="62"/>
        <v>5.4334635887698139</v>
      </c>
      <c r="C2032" s="40">
        <v>171251.1581880814</v>
      </c>
      <c r="D2032" s="191">
        <f t="shared" si="63"/>
        <v>10</v>
      </c>
    </row>
    <row r="2033" spans="1:4" x14ac:dyDescent="0.3">
      <c r="A2033" s="245">
        <v>43640.458333328417</v>
      </c>
      <c r="B2033" s="244">
        <f t="shared" si="62"/>
        <v>5.6541956119579693</v>
      </c>
      <c r="C2033" s="40">
        <v>178208.15974014823</v>
      </c>
      <c r="D2033" s="191">
        <f t="shared" si="63"/>
        <v>11</v>
      </c>
    </row>
    <row r="2034" spans="1:4" x14ac:dyDescent="0.3">
      <c r="A2034" s="245">
        <v>43640.499999995081</v>
      </c>
      <c r="B2034" s="244">
        <f t="shared" si="62"/>
        <v>5.8065663648857262</v>
      </c>
      <c r="C2034" s="40">
        <v>183010.56017709975</v>
      </c>
      <c r="D2034" s="191">
        <f t="shared" si="63"/>
        <v>12</v>
      </c>
    </row>
    <row r="2035" spans="1:4" x14ac:dyDescent="0.3">
      <c r="A2035" s="245">
        <v>43640.541666661746</v>
      </c>
      <c r="B2035" s="244">
        <f t="shared" si="62"/>
        <v>5.7766959609515531</v>
      </c>
      <c r="C2035" s="40">
        <v>182069.10889364113</v>
      </c>
      <c r="D2035" s="191">
        <f t="shared" si="63"/>
        <v>13</v>
      </c>
    </row>
    <row r="2036" spans="1:4" x14ac:dyDescent="0.3">
      <c r="A2036" s="245">
        <v>43640.58333332841</v>
      </c>
      <c r="B2036" s="244">
        <f t="shared" si="62"/>
        <v>5.8235741791564353</v>
      </c>
      <c r="C2036" s="40">
        <v>183546.61012839171</v>
      </c>
      <c r="D2036" s="191">
        <f t="shared" si="63"/>
        <v>14</v>
      </c>
    </row>
    <row r="2037" spans="1:4" x14ac:dyDescent="0.3">
      <c r="A2037" s="245">
        <v>43640.624999995074</v>
      </c>
      <c r="B2037" s="244">
        <f t="shared" si="62"/>
        <v>5.6187352281711913</v>
      </c>
      <c r="C2037" s="40">
        <v>177090.52424042189</v>
      </c>
      <c r="D2037" s="191">
        <f t="shared" si="63"/>
        <v>15</v>
      </c>
    </row>
    <row r="2038" spans="1:4" x14ac:dyDescent="0.3">
      <c r="A2038" s="245">
        <v>43640.666666661738</v>
      </c>
      <c r="B2038" s="244">
        <f t="shared" si="62"/>
        <v>5.12488445365641</v>
      </c>
      <c r="C2038" s="40">
        <v>161525.40344297391</v>
      </c>
      <c r="D2038" s="191">
        <f t="shared" si="63"/>
        <v>16</v>
      </c>
    </row>
    <row r="2039" spans="1:4" x14ac:dyDescent="0.3">
      <c r="A2039" s="245">
        <v>43640.708333328403</v>
      </c>
      <c r="B2039" s="244">
        <f t="shared" si="62"/>
        <v>4.5756537788319607</v>
      </c>
      <c r="C2039" s="40">
        <v>144214.82656333686</v>
      </c>
      <c r="D2039" s="191">
        <f t="shared" si="63"/>
        <v>17</v>
      </c>
    </row>
    <row r="2040" spans="1:4" x14ac:dyDescent="0.3">
      <c r="A2040" s="245">
        <v>43640.749999995067</v>
      </c>
      <c r="B2040" s="244">
        <f t="shared" si="62"/>
        <v>3.922409510513901</v>
      </c>
      <c r="C2040" s="40">
        <v>123625.96354778076</v>
      </c>
      <c r="D2040" s="191">
        <f t="shared" si="63"/>
        <v>18</v>
      </c>
    </row>
    <row r="2041" spans="1:4" x14ac:dyDescent="0.3">
      <c r="A2041" s="245">
        <v>43640.791666661731</v>
      </c>
      <c r="B2041" s="244">
        <f t="shared" si="62"/>
        <v>3.5776675311695212</v>
      </c>
      <c r="C2041" s="40">
        <v>112760.43325126813</v>
      </c>
      <c r="D2041" s="191">
        <f t="shared" si="63"/>
        <v>19</v>
      </c>
    </row>
    <row r="2042" spans="1:4" x14ac:dyDescent="0.3">
      <c r="A2042" s="245">
        <v>43640.833333328395</v>
      </c>
      <c r="B2042" s="244">
        <f t="shared" si="62"/>
        <v>3.4130866352105378</v>
      </c>
      <c r="C2042" s="40">
        <v>107573.19520538121</v>
      </c>
      <c r="D2042" s="191">
        <f t="shared" si="63"/>
        <v>20</v>
      </c>
    </row>
    <row r="2043" spans="1:4" x14ac:dyDescent="0.3">
      <c r="A2043" s="245">
        <v>43640.87499999506</v>
      </c>
      <c r="B2043" s="244">
        <f t="shared" si="62"/>
        <v>3.301028765555206</v>
      </c>
      <c r="C2043" s="40">
        <v>104041.37067963529</v>
      </c>
      <c r="D2043" s="191">
        <f t="shared" si="63"/>
        <v>21</v>
      </c>
    </row>
    <row r="2044" spans="1:4" x14ac:dyDescent="0.3">
      <c r="A2044" s="245">
        <v>43640.916666661724</v>
      </c>
      <c r="B2044" s="244">
        <f t="shared" si="62"/>
        <v>3.1583342872152134</v>
      </c>
      <c r="C2044" s="40">
        <v>99543.945734472378</v>
      </c>
      <c r="D2044" s="191">
        <f t="shared" si="63"/>
        <v>22</v>
      </c>
    </row>
    <row r="2045" spans="1:4" x14ac:dyDescent="0.3">
      <c r="A2045" s="245">
        <v>43640.958333328388</v>
      </c>
      <c r="B2045" s="244">
        <f t="shared" si="62"/>
        <v>2.9468831835396077</v>
      </c>
      <c r="C2045" s="40">
        <v>92879.458927302272</v>
      </c>
      <c r="D2045" s="191">
        <f t="shared" si="63"/>
        <v>23</v>
      </c>
    </row>
    <row r="2046" spans="1:4" x14ac:dyDescent="0.3">
      <c r="A2046" s="245">
        <v>43640.999999995052</v>
      </c>
      <c r="B2046" s="244">
        <f t="shared" si="62"/>
        <v>2.8080543159034854</v>
      </c>
      <c r="C2046" s="40">
        <v>88503.869768710225</v>
      </c>
      <c r="D2046" s="191">
        <f t="shared" si="63"/>
        <v>0</v>
      </c>
    </row>
    <row r="2047" spans="1:4" x14ac:dyDescent="0.3">
      <c r="A2047" s="245">
        <v>43641.041666661717</v>
      </c>
      <c r="B2047" s="244">
        <f t="shared" si="62"/>
        <v>2.7441458960043561</v>
      </c>
      <c r="C2047" s="40">
        <v>86489.612978931313</v>
      </c>
      <c r="D2047" s="191">
        <f t="shared" si="63"/>
        <v>1</v>
      </c>
    </row>
    <row r="2048" spans="1:4" x14ac:dyDescent="0.3">
      <c r="A2048" s="245">
        <v>43641.083333328381</v>
      </c>
      <c r="B2048" s="244">
        <f t="shared" si="62"/>
        <v>2.6752105299545055</v>
      </c>
      <c r="C2048" s="40">
        <v>84316.917591672987</v>
      </c>
      <c r="D2048" s="191">
        <f t="shared" si="63"/>
        <v>2</v>
      </c>
    </row>
    <row r="2049" spans="1:4" x14ac:dyDescent="0.3">
      <c r="A2049" s="245">
        <v>43641.124999995045</v>
      </c>
      <c r="B2049" s="244">
        <f t="shared" si="62"/>
        <v>2.5896032718679307</v>
      </c>
      <c r="C2049" s="40">
        <v>81618.759803897847</v>
      </c>
      <c r="D2049" s="191">
        <f t="shared" si="63"/>
        <v>3</v>
      </c>
    </row>
    <row r="2050" spans="1:4" x14ac:dyDescent="0.3">
      <c r="A2050" s="245">
        <v>43641.166666661709</v>
      </c>
      <c r="B2050" s="244">
        <f t="shared" si="62"/>
        <v>2.8228023314608448</v>
      </c>
      <c r="C2050" s="40">
        <v>88968.695694919385</v>
      </c>
      <c r="D2050" s="191">
        <f t="shared" si="63"/>
        <v>4</v>
      </c>
    </row>
    <row r="2051" spans="1:4" x14ac:dyDescent="0.3">
      <c r="A2051" s="245">
        <v>43641.208333328374</v>
      </c>
      <c r="B2051" s="244">
        <f t="shared" si="62"/>
        <v>2.9505047735639396</v>
      </c>
      <c r="C2051" s="40">
        <v>92993.603703652872</v>
      </c>
      <c r="D2051" s="191">
        <f t="shared" si="63"/>
        <v>5</v>
      </c>
    </row>
    <row r="2052" spans="1:4" x14ac:dyDescent="0.3">
      <c r="A2052" s="245">
        <v>43641.249999995038</v>
      </c>
      <c r="B2052" s="244">
        <f t="shared" si="62"/>
        <v>3.4334888051427104</v>
      </c>
      <c r="C2052" s="40">
        <v>108216.22799162386</v>
      </c>
      <c r="D2052" s="191">
        <f t="shared" si="63"/>
        <v>6</v>
      </c>
    </row>
    <row r="2053" spans="1:4" x14ac:dyDescent="0.3">
      <c r="A2053" s="245">
        <v>43641.291666661702</v>
      </c>
      <c r="B2053" s="244">
        <f t="shared" si="62"/>
        <v>3.7941088666797467</v>
      </c>
      <c r="C2053" s="40">
        <v>119582.20149915166</v>
      </c>
      <c r="D2053" s="191">
        <f t="shared" si="63"/>
        <v>7</v>
      </c>
    </row>
    <row r="2054" spans="1:4" x14ac:dyDescent="0.3">
      <c r="A2054" s="245">
        <v>43641.333333328366</v>
      </c>
      <c r="B2054" s="244">
        <f t="shared" si="62"/>
        <v>4.1196433004031121</v>
      </c>
      <c r="C2054" s="40">
        <v>129842.35101417758</v>
      </c>
      <c r="D2054" s="191">
        <f t="shared" si="63"/>
        <v>8</v>
      </c>
    </row>
    <row r="2055" spans="1:4" x14ac:dyDescent="0.3">
      <c r="A2055" s="245">
        <v>43641.374999995031</v>
      </c>
      <c r="B2055" s="244">
        <f t="shared" ref="B2055:B2118" si="64">C2055/$B$4</f>
        <v>4.5837505586450664</v>
      </c>
      <c r="C2055" s="40">
        <v>144470.01975602782</v>
      </c>
      <c r="D2055" s="191">
        <f t="shared" ref="D2055:D2118" si="65">HOUR(A2055)</f>
        <v>9</v>
      </c>
    </row>
    <row r="2056" spans="1:4" x14ac:dyDescent="0.3">
      <c r="A2056" s="245">
        <v>43641.416666661695</v>
      </c>
      <c r="B2056" s="244">
        <f t="shared" si="64"/>
        <v>4.8973437856789657</v>
      </c>
      <c r="C2056" s="40">
        <v>154353.80796075417</v>
      </c>
      <c r="D2056" s="191">
        <f t="shared" si="65"/>
        <v>10</v>
      </c>
    </row>
    <row r="2057" spans="1:4" x14ac:dyDescent="0.3">
      <c r="A2057" s="245">
        <v>43641.458333328359</v>
      </c>
      <c r="B2057" s="244">
        <f t="shared" si="64"/>
        <v>5.2280411965503379</v>
      </c>
      <c r="C2057" s="40">
        <v>164776.68347952515</v>
      </c>
      <c r="D2057" s="191">
        <f t="shared" si="65"/>
        <v>11</v>
      </c>
    </row>
    <row r="2058" spans="1:4" x14ac:dyDescent="0.3">
      <c r="A2058" s="245">
        <v>43641.499999995023</v>
      </c>
      <c r="B2058" s="244">
        <f t="shared" si="64"/>
        <v>5.3274460450122554</v>
      </c>
      <c r="C2058" s="40">
        <v>167909.71182332386</v>
      </c>
      <c r="D2058" s="191">
        <f t="shared" si="65"/>
        <v>12</v>
      </c>
    </row>
    <row r="2059" spans="1:4" x14ac:dyDescent="0.3">
      <c r="A2059" s="245">
        <v>43641.541666661687</v>
      </c>
      <c r="B2059" s="244">
        <f t="shared" si="64"/>
        <v>5.4509548943329387</v>
      </c>
      <c r="C2059" s="40">
        <v>171802.44675143866</v>
      </c>
      <c r="D2059" s="191">
        <f t="shared" si="65"/>
        <v>13</v>
      </c>
    </row>
    <row r="2060" spans="1:4" x14ac:dyDescent="0.3">
      <c r="A2060" s="245">
        <v>43641.583333328352</v>
      </c>
      <c r="B2060" s="244">
        <f t="shared" si="64"/>
        <v>5.4911167494855002</v>
      </c>
      <c r="C2060" s="40">
        <v>173068.26257913158</v>
      </c>
      <c r="D2060" s="191">
        <f t="shared" si="65"/>
        <v>14</v>
      </c>
    </row>
    <row r="2061" spans="1:4" x14ac:dyDescent="0.3">
      <c r="A2061" s="245">
        <v>43641.624999995016</v>
      </c>
      <c r="B2061" s="244">
        <f t="shared" si="64"/>
        <v>5.6211505328282341</v>
      </c>
      <c r="C2061" s="40">
        <v>177166.64948045305</v>
      </c>
      <c r="D2061" s="191">
        <f t="shared" si="65"/>
        <v>15</v>
      </c>
    </row>
    <row r="2062" spans="1:4" x14ac:dyDescent="0.3">
      <c r="A2062" s="245">
        <v>43641.66666666168</v>
      </c>
      <c r="B2062" s="244">
        <f t="shared" si="64"/>
        <v>5.2376060323432263</v>
      </c>
      <c r="C2062" s="40">
        <v>165078.14665870176</v>
      </c>
      <c r="D2062" s="191">
        <f t="shared" si="65"/>
        <v>16</v>
      </c>
    </row>
    <row r="2063" spans="1:4" x14ac:dyDescent="0.3">
      <c r="A2063" s="245">
        <v>43641.708333328344</v>
      </c>
      <c r="B2063" s="244">
        <f t="shared" si="64"/>
        <v>4.8957018100740424</v>
      </c>
      <c r="C2063" s="40">
        <v>154302.05639944054</v>
      </c>
      <c r="D2063" s="191">
        <f t="shared" si="65"/>
        <v>17</v>
      </c>
    </row>
    <row r="2064" spans="1:4" x14ac:dyDescent="0.3">
      <c r="A2064" s="245">
        <v>43641.749999995009</v>
      </c>
      <c r="B2064" s="244">
        <f t="shared" si="64"/>
        <v>4.5256468358458397</v>
      </c>
      <c r="C2064" s="40">
        <v>142638.71461118932</v>
      </c>
      <c r="D2064" s="191">
        <f t="shared" si="65"/>
        <v>18</v>
      </c>
    </row>
    <row r="2065" spans="1:4" x14ac:dyDescent="0.3">
      <c r="A2065" s="245">
        <v>43641.791666661673</v>
      </c>
      <c r="B2065" s="244">
        <f t="shared" si="64"/>
        <v>4.2697922130788717</v>
      </c>
      <c r="C2065" s="40">
        <v>134574.72379561121</v>
      </c>
      <c r="D2065" s="191">
        <f t="shared" si="65"/>
        <v>19</v>
      </c>
    </row>
    <row r="2066" spans="1:4" x14ac:dyDescent="0.3">
      <c r="A2066" s="245">
        <v>43641.833333328337</v>
      </c>
      <c r="B2066" s="244">
        <f t="shared" si="64"/>
        <v>3.8931173819564941</v>
      </c>
      <c r="C2066" s="40">
        <v>122702.7382681234</v>
      </c>
      <c r="D2066" s="191">
        <f t="shared" si="65"/>
        <v>20</v>
      </c>
    </row>
    <row r="2067" spans="1:4" x14ac:dyDescent="0.3">
      <c r="A2067" s="245">
        <v>43641.874999995001</v>
      </c>
      <c r="B2067" s="244">
        <f t="shared" si="64"/>
        <v>3.5600488839865454</v>
      </c>
      <c r="C2067" s="40">
        <v>112205.13115224829</v>
      </c>
      <c r="D2067" s="191">
        <f t="shared" si="65"/>
        <v>21</v>
      </c>
    </row>
    <row r="2068" spans="1:4" x14ac:dyDescent="0.3">
      <c r="A2068" s="245">
        <v>43641.916666661666</v>
      </c>
      <c r="B2068" s="244">
        <f t="shared" si="64"/>
        <v>3.3358139263585711</v>
      </c>
      <c r="C2068" s="40">
        <v>105137.72459422621</v>
      </c>
      <c r="D2068" s="191">
        <f t="shared" si="65"/>
        <v>22</v>
      </c>
    </row>
    <row r="2069" spans="1:4" x14ac:dyDescent="0.3">
      <c r="A2069" s="245">
        <v>43641.95833332833</v>
      </c>
      <c r="B2069" s="244">
        <f t="shared" si="64"/>
        <v>3.0671356250645441</v>
      </c>
      <c r="C2069" s="40">
        <v>96669.558842327635</v>
      </c>
      <c r="D2069" s="191">
        <f t="shared" si="65"/>
        <v>23</v>
      </c>
    </row>
    <row r="2070" spans="1:4" x14ac:dyDescent="0.3">
      <c r="A2070" s="245">
        <v>43641.999999994994</v>
      </c>
      <c r="B2070" s="244">
        <f t="shared" si="64"/>
        <v>2.8850471567977425</v>
      </c>
      <c r="C2070" s="40">
        <v>90930.519540061214</v>
      </c>
      <c r="D2070" s="191">
        <f t="shared" si="65"/>
        <v>0</v>
      </c>
    </row>
    <row r="2071" spans="1:4" x14ac:dyDescent="0.3">
      <c r="A2071" s="245">
        <v>43642.041666661658</v>
      </c>
      <c r="B2071" s="244">
        <f t="shared" si="64"/>
        <v>2.7776401099006174</v>
      </c>
      <c r="C2071" s="40">
        <v>87545.27900643344</v>
      </c>
      <c r="D2071" s="191">
        <f t="shared" si="65"/>
        <v>1</v>
      </c>
    </row>
    <row r="2072" spans="1:4" x14ac:dyDescent="0.3">
      <c r="A2072" s="245">
        <v>43642.083333328323</v>
      </c>
      <c r="B2072" s="244">
        <f t="shared" si="64"/>
        <v>2.6507739834247048</v>
      </c>
      <c r="C2072" s="40">
        <v>83546.729878628466</v>
      </c>
      <c r="D2072" s="191">
        <f t="shared" si="65"/>
        <v>2</v>
      </c>
    </row>
    <row r="2073" spans="1:4" x14ac:dyDescent="0.3">
      <c r="A2073" s="245">
        <v>43642.124999994987</v>
      </c>
      <c r="B2073" s="244">
        <f t="shared" si="64"/>
        <v>2.6629689997434292</v>
      </c>
      <c r="C2073" s="40">
        <v>83931.090725919406</v>
      </c>
      <c r="D2073" s="191">
        <f t="shared" si="65"/>
        <v>3</v>
      </c>
    </row>
    <row r="2074" spans="1:4" x14ac:dyDescent="0.3">
      <c r="A2074" s="245">
        <v>43642.166666661651</v>
      </c>
      <c r="B2074" s="244">
        <f t="shared" si="64"/>
        <v>2.8313395181357701</v>
      </c>
      <c r="C2074" s="40">
        <v>89237.769570517004</v>
      </c>
      <c r="D2074" s="191">
        <f t="shared" si="65"/>
        <v>4</v>
      </c>
    </row>
    <row r="2075" spans="1:4" x14ac:dyDescent="0.3">
      <c r="A2075" s="245">
        <v>43642.208333328315</v>
      </c>
      <c r="B2075" s="244">
        <f t="shared" si="64"/>
        <v>2.8869440123973993</v>
      </c>
      <c r="C2075" s="40">
        <v>90990.304373998122</v>
      </c>
      <c r="D2075" s="191">
        <f t="shared" si="65"/>
        <v>5</v>
      </c>
    </row>
    <row r="2076" spans="1:4" x14ac:dyDescent="0.3">
      <c r="A2076" s="245">
        <v>43642.24999999498</v>
      </c>
      <c r="B2076" s="244">
        <f t="shared" si="64"/>
        <v>3.3402643927601336</v>
      </c>
      <c r="C2076" s="40">
        <v>105277.99378224836</v>
      </c>
      <c r="D2076" s="191">
        <f t="shared" si="65"/>
        <v>6</v>
      </c>
    </row>
    <row r="2077" spans="1:4" x14ac:dyDescent="0.3">
      <c r="A2077" s="245">
        <v>43642.291666661644</v>
      </c>
      <c r="B2077" s="244">
        <f t="shared" si="64"/>
        <v>3.6681994459539533</v>
      </c>
      <c r="C2077" s="40">
        <v>115613.80569161402</v>
      </c>
      <c r="D2077" s="191">
        <f t="shared" si="65"/>
        <v>7</v>
      </c>
    </row>
    <row r="2078" spans="1:4" x14ac:dyDescent="0.3">
      <c r="A2078" s="245">
        <v>43642.333333328308</v>
      </c>
      <c r="B2078" s="244">
        <f t="shared" si="64"/>
        <v>4.2540567225626589</v>
      </c>
      <c r="C2078" s="40">
        <v>134078.77476944515</v>
      </c>
      <c r="D2078" s="191">
        <f t="shared" si="65"/>
        <v>8</v>
      </c>
    </row>
    <row r="2079" spans="1:4" x14ac:dyDescent="0.3">
      <c r="A2079" s="245">
        <v>43642.374999994972</v>
      </c>
      <c r="B2079" s="244">
        <f t="shared" si="64"/>
        <v>4.718132572748627</v>
      </c>
      <c r="C2079" s="40">
        <v>148705.45359650603</v>
      </c>
      <c r="D2079" s="191">
        <f t="shared" si="65"/>
        <v>9</v>
      </c>
    </row>
    <row r="2080" spans="1:4" x14ac:dyDescent="0.3">
      <c r="A2080" s="245">
        <v>43642.416666661637</v>
      </c>
      <c r="B2080" s="244">
        <f t="shared" si="64"/>
        <v>5.0165202429419278</v>
      </c>
      <c r="C2080" s="40">
        <v>158109.99515177857</v>
      </c>
      <c r="D2080" s="191">
        <f t="shared" si="65"/>
        <v>10</v>
      </c>
    </row>
    <row r="2081" spans="1:4" x14ac:dyDescent="0.3">
      <c r="A2081" s="245">
        <v>43642.458333328301</v>
      </c>
      <c r="B2081" s="244">
        <f t="shared" si="64"/>
        <v>5.2591069241528174</v>
      </c>
      <c r="C2081" s="40">
        <v>165755.80880998209</v>
      </c>
      <c r="D2081" s="191">
        <f t="shared" si="65"/>
        <v>11</v>
      </c>
    </row>
    <row r="2082" spans="1:4" x14ac:dyDescent="0.3">
      <c r="A2082" s="245">
        <v>43642.499999994965</v>
      </c>
      <c r="B2082" s="244">
        <f t="shared" si="64"/>
        <v>5.416259723612141</v>
      </c>
      <c r="C2082" s="40">
        <v>170708.92913189478</v>
      </c>
      <c r="D2082" s="191">
        <f t="shared" si="65"/>
        <v>12</v>
      </c>
    </row>
    <row r="2083" spans="1:4" x14ac:dyDescent="0.3">
      <c r="A2083" s="245">
        <v>43642.541666661629</v>
      </c>
      <c r="B2083" s="244">
        <f t="shared" si="64"/>
        <v>5.5920501831919776</v>
      </c>
      <c r="C2083" s="40">
        <v>176249.46866245932</v>
      </c>
      <c r="D2083" s="191">
        <f t="shared" si="65"/>
        <v>13</v>
      </c>
    </row>
    <row r="2084" spans="1:4" x14ac:dyDescent="0.3">
      <c r="A2084" s="245">
        <v>43642.583333328294</v>
      </c>
      <c r="B2084" s="244">
        <f t="shared" si="64"/>
        <v>5.8585082090824878</v>
      </c>
      <c r="C2084" s="40">
        <v>184647.65607951919</v>
      </c>
      <c r="D2084" s="191">
        <f t="shared" si="65"/>
        <v>14</v>
      </c>
    </row>
    <row r="2085" spans="1:4" x14ac:dyDescent="0.3">
      <c r="A2085" s="245">
        <v>43642.624999994958</v>
      </c>
      <c r="B2085" s="244">
        <f t="shared" si="64"/>
        <v>5.8343692676913417</v>
      </c>
      <c r="C2085" s="40">
        <v>183886.84824430852</v>
      </c>
      <c r="D2085" s="191">
        <f t="shared" si="65"/>
        <v>15</v>
      </c>
    </row>
    <row r="2086" spans="1:4" x14ac:dyDescent="0.3">
      <c r="A2086" s="245">
        <v>43642.666666661622</v>
      </c>
      <c r="B2086" s="244">
        <f t="shared" si="64"/>
        <v>5.6343842908093258</v>
      </c>
      <c r="C2086" s="40">
        <v>177583.74924461209</v>
      </c>
      <c r="D2086" s="191">
        <f t="shared" si="65"/>
        <v>16</v>
      </c>
    </row>
    <row r="2087" spans="1:4" x14ac:dyDescent="0.3">
      <c r="A2087" s="245">
        <v>43642.708333328286</v>
      </c>
      <c r="B2087" s="244">
        <f t="shared" si="64"/>
        <v>5.3442333719024306</v>
      </c>
      <c r="C2087" s="40">
        <v>168438.81248367729</v>
      </c>
      <c r="D2087" s="191">
        <f t="shared" si="65"/>
        <v>17</v>
      </c>
    </row>
    <row r="2088" spans="1:4" x14ac:dyDescent="0.3">
      <c r="A2088" s="245">
        <v>43642.74999999495</v>
      </c>
      <c r="B2088" s="244">
        <f t="shared" si="64"/>
        <v>4.9631123900949055</v>
      </c>
      <c r="C2088" s="40">
        <v>156426.6937903238</v>
      </c>
      <c r="D2088" s="191">
        <f t="shared" si="65"/>
        <v>18</v>
      </c>
    </row>
    <row r="2089" spans="1:4" x14ac:dyDescent="0.3">
      <c r="A2089" s="245">
        <v>43642.791666661615</v>
      </c>
      <c r="B2089" s="244">
        <f t="shared" si="64"/>
        <v>4.7254174689854898</v>
      </c>
      <c r="C2089" s="40">
        <v>148935.05795429013</v>
      </c>
      <c r="D2089" s="191">
        <f t="shared" si="65"/>
        <v>19</v>
      </c>
    </row>
    <row r="2090" spans="1:4" x14ac:dyDescent="0.3">
      <c r="A2090" s="245">
        <v>43642.833333328279</v>
      </c>
      <c r="B2090" s="244">
        <f t="shared" si="64"/>
        <v>4.210160023350066</v>
      </c>
      <c r="C2090" s="40">
        <v>132695.24464027898</v>
      </c>
      <c r="D2090" s="191">
        <f t="shared" si="65"/>
        <v>20</v>
      </c>
    </row>
    <row r="2091" spans="1:4" x14ac:dyDescent="0.3">
      <c r="A2091" s="245">
        <v>43642.874999994943</v>
      </c>
      <c r="B2091" s="244">
        <f t="shared" si="64"/>
        <v>3.7686847708012072</v>
      </c>
      <c r="C2091" s="40">
        <v>118780.88834154008</v>
      </c>
      <c r="D2091" s="191">
        <f t="shared" si="65"/>
        <v>21</v>
      </c>
    </row>
    <row r="2092" spans="1:4" x14ac:dyDescent="0.3">
      <c r="A2092" s="245">
        <v>43642.916666661607</v>
      </c>
      <c r="B2092" s="244">
        <f t="shared" si="64"/>
        <v>3.467069843348892</v>
      </c>
      <c r="C2092" s="40">
        <v>109274.63053578608</v>
      </c>
      <c r="D2092" s="191">
        <f t="shared" si="65"/>
        <v>22</v>
      </c>
    </row>
    <row r="2093" spans="1:4" x14ac:dyDescent="0.3">
      <c r="A2093" s="245">
        <v>43642.958333328272</v>
      </c>
      <c r="B2093" s="244">
        <f t="shared" si="64"/>
        <v>3.1602699352558594</v>
      </c>
      <c r="C2093" s="40">
        <v>99604.953223229677</v>
      </c>
      <c r="D2093" s="191">
        <f t="shared" si="65"/>
        <v>23</v>
      </c>
    </row>
    <row r="2094" spans="1:4" x14ac:dyDescent="0.3">
      <c r="A2094" s="245">
        <v>43642.999999994936</v>
      </c>
      <c r="B2094" s="244">
        <f t="shared" si="64"/>
        <v>2.9749038990282157</v>
      </c>
      <c r="C2094" s="40">
        <v>93762.611984700285</v>
      </c>
      <c r="D2094" s="191">
        <f t="shared" si="65"/>
        <v>0</v>
      </c>
    </row>
    <row r="2095" spans="1:4" x14ac:dyDescent="0.3">
      <c r="A2095" s="245">
        <v>43643.0416666616</v>
      </c>
      <c r="B2095" s="244">
        <f t="shared" si="64"/>
        <v>2.9157368496055778</v>
      </c>
      <c r="C2095" s="40">
        <v>91897.793057572388</v>
      </c>
      <c r="D2095" s="191">
        <f t="shared" si="65"/>
        <v>1</v>
      </c>
    </row>
    <row r="2096" spans="1:4" x14ac:dyDescent="0.3">
      <c r="A2096" s="245">
        <v>43643.083333328264</v>
      </c>
      <c r="B2096" s="244">
        <f t="shared" si="64"/>
        <v>2.7773359385674854</v>
      </c>
      <c r="C2096" s="40">
        <v>87535.692176185024</v>
      </c>
      <c r="D2096" s="191">
        <f t="shared" si="65"/>
        <v>2</v>
      </c>
    </row>
    <row r="2097" spans="1:4" x14ac:dyDescent="0.3">
      <c r="A2097" s="245">
        <v>43643.124999994929</v>
      </c>
      <c r="B2097" s="244">
        <f t="shared" si="64"/>
        <v>2.7221821488830948</v>
      </c>
      <c r="C2097" s="40">
        <v>85797.362617589009</v>
      </c>
      <c r="D2097" s="191">
        <f t="shared" si="65"/>
        <v>3</v>
      </c>
    </row>
    <row r="2098" spans="1:4" x14ac:dyDescent="0.3">
      <c r="A2098" s="245">
        <v>43643.166666661593</v>
      </c>
      <c r="B2098" s="244">
        <f t="shared" si="64"/>
        <v>2.8140068160327947</v>
      </c>
      <c r="C2098" s="40">
        <v>88691.479849205818</v>
      </c>
      <c r="D2098" s="191">
        <f t="shared" si="65"/>
        <v>4</v>
      </c>
    </row>
    <row r="2099" spans="1:4" x14ac:dyDescent="0.3">
      <c r="A2099" s="245">
        <v>43643.208333328257</v>
      </c>
      <c r="B2099" s="244">
        <f t="shared" si="64"/>
        <v>3.0469512087457473</v>
      </c>
      <c r="C2099" s="40">
        <v>96033.389184526182</v>
      </c>
      <c r="D2099" s="191">
        <f t="shared" si="65"/>
        <v>5</v>
      </c>
    </row>
    <row r="2100" spans="1:4" x14ac:dyDescent="0.3">
      <c r="A2100" s="245">
        <v>43643.249999994921</v>
      </c>
      <c r="B2100" s="244">
        <f t="shared" si="64"/>
        <v>3.5455885645274137</v>
      </c>
      <c r="C2100" s="40">
        <v>111749.37279209947</v>
      </c>
      <c r="D2100" s="191">
        <f t="shared" si="65"/>
        <v>6</v>
      </c>
    </row>
    <row r="2101" spans="1:4" x14ac:dyDescent="0.3">
      <c r="A2101" s="245">
        <v>43643.291666661586</v>
      </c>
      <c r="B2101" s="244">
        <f t="shared" si="64"/>
        <v>3.9439479819561361</v>
      </c>
      <c r="C2101" s="40">
        <v>124304.81012875486</v>
      </c>
      <c r="D2101" s="191">
        <f t="shared" si="65"/>
        <v>7</v>
      </c>
    </row>
    <row r="2102" spans="1:4" x14ac:dyDescent="0.3">
      <c r="A2102" s="245">
        <v>43643.33333332825</v>
      </c>
      <c r="B2102" s="244">
        <f t="shared" si="64"/>
        <v>4.5562191283346696</v>
      </c>
      <c r="C2102" s="40">
        <v>143602.28792159082</v>
      </c>
      <c r="D2102" s="191">
        <f t="shared" si="65"/>
        <v>8</v>
      </c>
    </row>
    <row r="2103" spans="1:4" x14ac:dyDescent="0.3">
      <c r="A2103" s="245">
        <v>43643.374999994914</v>
      </c>
      <c r="B2103" s="244">
        <f t="shared" si="64"/>
        <v>5.1277069691453896</v>
      </c>
      <c r="C2103" s="40">
        <v>161614.36309800696</v>
      </c>
      <c r="D2103" s="191">
        <f t="shared" si="65"/>
        <v>9</v>
      </c>
    </row>
    <row r="2104" spans="1:4" x14ac:dyDescent="0.3">
      <c r="A2104" s="245">
        <v>43643.416666661578</v>
      </c>
      <c r="B2104" s="244">
        <f t="shared" si="64"/>
        <v>5.5664671553911917</v>
      </c>
      <c r="C2104" s="40">
        <v>175443.14631037848</v>
      </c>
      <c r="D2104" s="191">
        <f t="shared" si="65"/>
        <v>10</v>
      </c>
    </row>
    <row r="2105" spans="1:4" x14ac:dyDescent="0.3">
      <c r="A2105" s="245">
        <v>43643.458333328243</v>
      </c>
      <c r="B2105" s="244">
        <f t="shared" si="64"/>
        <v>5.844964592950916</v>
      </c>
      <c r="C2105" s="40">
        <v>184220.79024878459</v>
      </c>
      <c r="D2105" s="191">
        <f t="shared" si="65"/>
        <v>11</v>
      </c>
    </row>
    <row r="2106" spans="1:4" x14ac:dyDescent="0.3">
      <c r="A2106" s="245">
        <v>43643.499999994907</v>
      </c>
      <c r="B2106" s="244">
        <f t="shared" si="64"/>
        <v>6.0165744569948121</v>
      </c>
      <c r="C2106" s="40">
        <v>189629.56634415733</v>
      </c>
      <c r="D2106" s="191">
        <f t="shared" si="65"/>
        <v>12</v>
      </c>
    </row>
    <row r="2107" spans="1:4" x14ac:dyDescent="0.3">
      <c r="A2107" s="245">
        <v>43643.541666661571</v>
      </c>
      <c r="B2107" s="244">
        <f t="shared" si="64"/>
        <v>6.218106463445535</v>
      </c>
      <c r="C2107" s="40">
        <v>195981.42440905477</v>
      </c>
      <c r="D2107" s="191">
        <f t="shared" si="65"/>
        <v>13</v>
      </c>
    </row>
    <row r="2108" spans="1:4" x14ac:dyDescent="0.3">
      <c r="A2108" s="245">
        <v>43643.583333328235</v>
      </c>
      <c r="B2108" s="244">
        <f t="shared" si="64"/>
        <v>6.3257481819092645</v>
      </c>
      <c r="C2108" s="40">
        <v>199374.06128884706</v>
      </c>
      <c r="D2108" s="191">
        <f t="shared" si="65"/>
        <v>14</v>
      </c>
    </row>
    <row r="2109" spans="1:4" x14ac:dyDescent="0.3">
      <c r="A2109" s="245">
        <v>43643.6249999949</v>
      </c>
      <c r="B2109" s="244">
        <f t="shared" si="64"/>
        <v>6.27460063785463</v>
      </c>
      <c r="C2109" s="40">
        <v>197762.00002907609</v>
      </c>
      <c r="D2109" s="191">
        <f t="shared" si="65"/>
        <v>15</v>
      </c>
    </row>
    <row r="2110" spans="1:4" x14ac:dyDescent="0.3">
      <c r="A2110" s="245">
        <v>43643.666666661564</v>
      </c>
      <c r="B2110" s="244">
        <f t="shared" si="64"/>
        <v>6.0202841910797327</v>
      </c>
      <c r="C2110" s="40">
        <v>189746.4892328881</v>
      </c>
      <c r="D2110" s="191">
        <f t="shared" si="65"/>
        <v>16</v>
      </c>
    </row>
    <row r="2111" spans="1:4" x14ac:dyDescent="0.3">
      <c r="A2111" s="245">
        <v>43643.708333328228</v>
      </c>
      <c r="B2111" s="244">
        <f t="shared" si="64"/>
        <v>5.2630140904385145</v>
      </c>
      <c r="C2111" s="40">
        <v>165878.95433966632</v>
      </c>
      <c r="D2111" s="191">
        <f t="shared" si="65"/>
        <v>17</v>
      </c>
    </row>
    <row r="2112" spans="1:4" x14ac:dyDescent="0.3">
      <c r="A2112" s="245">
        <v>43643.749999994892</v>
      </c>
      <c r="B2112" s="244">
        <f t="shared" si="64"/>
        <v>4.9058717717093909</v>
      </c>
      <c r="C2112" s="40">
        <v>154622.59185170371</v>
      </c>
      <c r="D2112" s="191">
        <f t="shared" si="65"/>
        <v>18</v>
      </c>
    </row>
    <row r="2113" spans="1:4" x14ac:dyDescent="0.3">
      <c r="A2113" s="245">
        <v>43643.791666661557</v>
      </c>
      <c r="B2113" s="244">
        <f t="shared" si="64"/>
        <v>4.6300721637594959</v>
      </c>
      <c r="C2113" s="40">
        <v>145929.97773593821</v>
      </c>
      <c r="D2113" s="191">
        <f t="shared" si="65"/>
        <v>19</v>
      </c>
    </row>
    <row r="2114" spans="1:4" x14ac:dyDescent="0.3">
      <c r="A2114" s="245">
        <v>43643.833333328221</v>
      </c>
      <c r="B2114" s="244">
        <f t="shared" si="64"/>
        <v>4.2825452250540152</v>
      </c>
      <c r="C2114" s="40">
        <v>134976.67147326635</v>
      </c>
      <c r="D2114" s="191">
        <f t="shared" si="65"/>
        <v>20</v>
      </c>
    </row>
    <row r="2115" spans="1:4" x14ac:dyDescent="0.3">
      <c r="A2115" s="245">
        <v>43643.874999994885</v>
      </c>
      <c r="B2115" s="244">
        <f t="shared" si="64"/>
        <v>4.0144189967080504</v>
      </c>
      <c r="C2115" s="40">
        <v>126525.90588062446</v>
      </c>
      <c r="D2115" s="191">
        <f t="shared" si="65"/>
        <v>21</v>
      </c>
    </row>
    <row r="2116" spans="1:4" x14ac:dyDescent="0.3">
      <c r="A2116" s="245">
        <v>43643.916666661549</v>
      </c>
      <c r="B2116" s="244">
        <f t="shared" si="64"/>
        <v>3.7025632758179436</v>
      </c>
      <c r="C2116" s="40">
        <v>116696.88015559858</v>
      </c>
      <c r="D2116" s="191">
        <f t="shared" si="65"/>
        <v>22</v>
      </c>
    </row>
    <row r="2117" spans="1:4" x14ac:dyDescent="0.3">
      <c r="A2117" s="245">
        <v>43643.958333328213</v>
      </c>
      <c r="B2117" s="244">
        <f t="shared" si="64"/>
        <v>3.3396585920714905</v>
      </c>
      <c r="C2117" s="40">
        <v>105258.90023945263</v>
      </c>
      <c r="D2117" s="191">
        <f t="shared" si="65"/>
        <v>23</v>
      </c>
    </row>
    <row r="2118" spans="1:4" x14ac:dyDescent="0.3">
      <c r="A2118" s="245">
        <v>43643.999999994878</v>
      </c>
      <c r="B2118" s="244">
        <f t="shared" si="64"/>
        <v>3.083476708006891</v>
      </c>
      <c r="C2118" s="40">
        <v>97184.594847300294</v>
      </c>
      <c r="D2118" s="191">
        <f t="shared" si="65"/>
        <v>0</v>
      </c>
    </row>
    <row r="2119" spans="1:4" x14ac:dyDescent="0.3">
      <c r="A2119" s="245">
        <v>43644.041666661542</v>
      </c>
      <c r="B2119" s="244">
        <f t="shared" ref="B2119:B2182" si="66">C2119/$B$4</f>
        <v>2.9080589928428888</v>
      </c>
      <c r="C2119" s="40">
        <v>91655.803423974721</v>
      </c>
      <c r="D2119" s="191">
        <f t="shared" ref="D2119:D2182" si="67">HOUR(A2119)</f>
        <v>1</v>
      </c>
    </row>
    <row r="2120" spans="1:4" x14ac:dyDescent="0.3">
      <c r="A2120" s="245">
        <v>43644.083333328206</v>
      </c>
      <c r="B2120" s="244">
        <f t="shared" si="66"/>
        <v>2.8656747095106549</v>
      </c>
      <c r="C2120" s="40">
        <v>90319.941410540268</v>
      </c>
      <c r="D2120" s="191">
        <f t="shared" si="67"/>
        <v>2</v>
      </c>
    </row>
    <row r="2121" spans="1:4" x14ac:dyDescent="0.3">
      <c r="A2121" s="245">
        <v>43644.12499999487</v>
      </c>
      <c r="B2121" s="244">
        <f t="shared" si="66"/>
        <v>2.7794976546134578</v>
      </c>
      <c r="C2121" s="40">
        <v>87603.824845245632</v>
      </c>
      <c r="D2121" s="191">
        <f t="shared" si="67"/>
        <v>3</v>
      </c>
    </row>
    <row r="2122" spans="1:4" x14ac:dyDescent="0.3">
      <c r="A2122" s="245">
        <v>43644.166666661535</v>
      </c>
      <c r="B2122" s="244">
        <f t="shared" si="66"/>
        <v>2.8918926827647784</v>
      </c>
      <c r="C2122" s="40">
        <v>91146.275886102536</v>
      </c>
      <c r="D2122" s="191">
        <f t="shared" si="67"/>
        <v>4</v>
      </c>
    </row>
    <row r="2123" spans="1:4" x14ac:dyDescent="0.3">
      <c r="A2123" s="245">
        <v>43644.208333328199</v>
      </c>
      <c r="B2123" s="244">
        <f t="shared" si="66"/>
        <v>3.052705877539422</v>
      </c>
      <c r="C2123" s="40">
        <v>96214.764044190742</v>
      </c>
      <c r="D2123" s="191">
        <f t="shared" si="67"/>
        <v>5</v>
      </c>
    </row>
    <row r="2124" spans="1:4" x14ac:dyDescent="0.3">
      <c r="A2124" s="245">
        <v>43644.249999994863</v>
      </c>
      <c r="B2124" s="244">
        <f t="shared" si="66"/>
        <v>3.4425906743651113</v>
      </c>
      <c r="C2124" s="40">
        <v>108503.09945409841</v>
      </c>
      <c r="D2124" s="191">
        <f t="shared" si="67"/>
        <v>6</v>
      </c>
    </row>
    <row r="2125" spans="1:4" x14ac:dyDescent="0.3">
      <c r="A2125" s="245">
        <v>43644.291666661527</v>
      </c>
      <c r="B2125" s="244">
        <f t="shared" si="66"/>
        <v>3.8019917461163426</v>
      </c>
      <c r="C2125" s="40">
        <v>119830.65300919108</v>
      </c>
      <c r="D2125" s="191">
        <f t="shared" si="67"/>
        <v>7</v>
      </c>
    </row>
    <row r="2126" spans="1:4" x14ac:dyDescent="0.3">
      <c r="A2126" s="245">
        <v>43644.333333328192</v>
      </c>
      <c r="B2126" s="244">
        <f t="shared" si="66"/>
        <v>4.4850729863712093</v>
      </c>
      <c r="C2126" s="40">
        <v>141359.91360311033</v>
      </c>
      <c r="D2126" s="191">
        <f t="shared" si="67"/>
        <v>8</v>
      </c>
    </row>
    <row r="2127" spans="1:4" x14ac:dyDescent="0.3">
      <c r="A2127" s="245">
        <v>43644.374999994856</v>
      </c>
      <c r="B2127" s="244">
        <f t="shared" si="66"/>
        <v>4.9949856405900128</v>
      </c>
      <c r="C2127" s="40">
        <v>157431.27051626111</v>
      </c>
      <c r="D2127" s="191">
        <f t="shared" si="67"/>
        <v>9</v>
      </c>
    </row>
    <row r="2128" spans="1:4" x14ac:dyDescent="0.3">
      <c r="A2128" s="245">
        <v>43644.41666666152</v>
      </c>
      <c r="B2128" s="244">
        <f t="shared" si="66"/>
        <v>5.4022554455242036</v>
      </c>
      <c r="C2128" s="40">
        <v>170267.54422096908</v>
      </c>
      <c r="D2128" s="191">
        <f t="shared" si="67"/>
        <v>10</v>
      </c>
    </row>
    <row r="2129" spans="1:4" x14ac:dyDescent="0.3">
      <c r="A2129" s="245">
        <v>43644.458333328184</v>
      </c>
      <c r="B2129" s="244">
        <f t="shared" si="66"/>
        <v>5.7922228017549227</v>
      </c>
      <c r="C2129" s="40">
        <v>182558.48172685102</v>
      </c>
      <c r="D2129" s="191">
        <f t="shared" si="67"/>
        <v>11</v>
      </c>
    </row>
    <row r="2130" spans="1:4" x14ac:dyDescent="0.3">
      <c r="A2130" s="245">
        <v>43644.499999994849</v>
      </c>
      <c r="B2130" s="244">
        <f t="shared" si="66"/>
        <v>5.9008844010094865</v>
      </c>
      <c r="C2130" s="40">
        <v>185983.26306915615</v>
      </c>
      <c r="D2130" s="191">
        <f t="shared" si="67"/>
        <v>12</v>
      </c>
    </row>
    <row r="2131" spans="1:4" x14ac:dyDescent="0.3">
      <c r="A2131" s="245">
        <v>43644.541666661513</v>
      </c>
      <c r="B2131" s="244">
        <f t="shared" si="66"/>
        <v>6.1062904976493426</v>
      </c>
      <c r="C2131" s="40">
        <v>192457.22417587493</v>
      </c>
      <c r="D2131" s="191">
        <f t="shared" si="67"/>
        <v>13</v>
      </c>
    </row>
    <row r="2132" spans="1:4" x14ac:dyDescent="0.3">
      <c r="A2132" s="245">
        <v>43644.583333328177</v>
      </c>
      <c r="B2132" s="244">
        <f t="shared" si="66"/>
        <v>6.2131650180690077</v>
      </c>
      <c r="C2132" s="40">
        <v>195825.68061321846</v>
      </c>
      <c r="D2132" s="191">
        <f t="shared" si="67"/>
        <v>14</v>
      </c>
    </row>
    <row r="2133" spans="1:4" x14ac:dyDescent="0.3">
      <c r="A2133" s="245">
        <v>43644.624999994841</v>
      </c>
      <c r="B2133" s="244">
        <f t="shared" si="66"/>
        <v>6.2346685816010794</v>
      </c>
      <c r="C2133" s="40">
        <v>196503.42697148054</v>
      </c>
      <c r="D2133" s="191">
        <f t="shared" si="67"/>
        <v>15</v>
      </c>
    </row>
    <row r="2134" spans="1:4" x14ac:dyDescent="0.3">
      <c r="A2134" s="245">
        <v>43644.666666661506</v>
      </c>
      <c r="B2134" s="244">
        <f t="shared" si="66"/>
        <v>5.7260019012406964</v>
      </c>
      <c r="C2134" s="40">
        <v>180471.34049105475</v>
      </c>
      <c r="D2134" s="191">
        <f t="shared" si="67"/>
        <v>16</v>
      </c>
    </row>
    <row r="2135" spans="1:4" x14ac:dyDescent="0.3">
      <c r="A2135" s="245">
        <v>43644.70833332817</v>
      </c>
      <c r="B2135" s="244">
        <f t="shared" si="66"/>
        <v>5.2314996339706772</v>
      </c>
      <c r="C2135" s="40">
        <v>164885.68603453963</v>
      </c>
      <c r="D2135" s="191">
        <f t="shared" si="67"/>
        <v>17</v>
      </c>
    </row>
    <row r="2136" spans="1:4" x14ac:dyDescent="0.3">
      <c r="A2136" s="245">
        <v>43644.749999994834</v>
      </c>
      <c r="B2136" s="244">
        <f t="shared" si="66"/>
        <v>4.8671141547942964</v>
      </c>
      <c r="C2136" s="40">
        <v>153401.03461167024</v>
      </c>
      <c r="D2136" s="191">
        <f t="shared" si="67"/>
        <v>18</v>
      </c>
    </row>
    <row r="2137" spans="1:4" x14ac:dyDescent="0.3">
      <c r="A2137" s="245">
        <v>43644.791666661498</v>
      </c>
      <c r="B2137" s="244">
        <f t="shared" si="66"/>
        <v>4.4892572525016545</v>
      </c>
      <c r="C2137" s="40">
        <v>141491.79272759493</v>
      </c>
      <c r="D2137" s="191">
        <f t="shared" si="67"/>
        <v>19</v>
      </c>
    </row>
    <row r="2138" spans="1:4" x14ac:dyDescent="0.3">
      <c r="A2138" s="245">
        <v>43644.833333328163</v>
      </c>
      <c r="B2138" s="244">
        <f t="shared" si="66"/>
        <v>4.1169803829922182</v>
      </c>
      <c r="C2138" s="40">
        <v>129758.42154942192</v>
      </c>
      <c r="D2138" s="191">
        <f t="shared" si="67"/>
        <v>20</v>
      </c>
    </row>
    <row r="2139" spans="1:4" x14ac:dyDescent="0.3">
      <c r="A2139" s="245">
        <v>43644.874999994827</v>
      </c>
      <c r="B2139" s="244">
        <f t="shared" si="66"/>
        <v>3.9887829142108089</v>
      </c>
      <c r="C2139" s="40">
        <v>125717.91135791673</v>
      </c>
      <c r="D2139" s="191">
        <f t="shared" si="67"/>
        <v>21</v>
      </c>
    </row>
    <row r="2140" spans="1:4" x14ac:dyDescent="0.3">
      <c r="A2140" s="245">
        <v>43644.916666661491</v>
      </c>
      <c r="B2140" s="244">
        <f t="shared" si="66"/>
        <v>3.6980337942819665</v>
      </c>
      <c r="C2140" s="40">
        <v>116554.120579436</v>
      </c>
      <c r="D2140" s="191">
        <f t="shared" si="67"/>
        <v>22</v>
      </c>
    </row>
    <row r="2141" spans="1:4" x14ac:dyDescent="0.3">
      <c r="A2141" s="245">
        <v>43644.958333328155</v>
      </c>
      <c r="B2141" s="244">
        <f t="shared" si="66"/>
        <v>3.3591636810008851</v>
      </c>
      <c r="C2141" s="40">
        <v>105873.65895001512</v>
      </c>
      <c r="D2141" s="191">
        <f t="shared" si="67"/>
        <v>23</v>
      </c>
    </row>
    <row r="2142" spans="1:4" x14ac:dyDescent="0.3">
      <c r="A2142" s="245">
        <v>43644.99999999482</v>
      </c>
      <c r="B2142" s="244">
        <f t="shared" si="66"/>
        <v>3.0712458038417805</v>
      </c>
      <c r="C2142" s="40">
        <v>96799.102891802191</v>
      </c>
      <c r="D2142" s="191">
        <f t="shared" si="67"/>
        <v>0</v>
      </c>
    </row>
    <row r="2143" spans="1:4" x14ac:dyDescent="0.3">
      <c r="A2143" s="245">
        <v>43645.041666661484</v>
      </c>
      <c r="B2143" s="244">
        <f t="shared" si="66"/>
        <v>2.8945659458496853</v>
      </c>
      <c r="C2143" s="40">
        <v>91230.531424389002</v>
      </c>
      <c r="D2143" s="191">
        <f t="shared" si="67"/>
        <v>1</v>
      </c>
    </row>
    <row r="2144" spans="1:4" x14ac:dyDescent="0.3">
      <c r="A2144" s="245">
        <v>43645.083333328148</v>
      </c>
      <c r="B2144" s="244">
        <f t="shared" si="66"/>
        <v>2.7706686821210336</v>
      </c>
      <c r="C2144" s="40">
        <v>87325.554504378088</v>
      </c>
      <c r="D2144" s="191">
        <f t="shared" si="67"/>
        <v>2</v>
      </c>
    </row>
    <row r="2145" spans="1:4" x14ac:dyDescent="0.3">
      <c r="A2145" s="245">
        <v>43645.124999994812</v>
      </c>
      <c r="B2145" s="244">
        <f t="shared" si="66"/>
        <v>2.7174014972496923</v>
      </c>
      <c r="C2145" s="40">
        <v>85646.686696836361</v>
      </c>
      <c r="D2145" s="191">
        <f t="shared" si="67"/>
        <v>3</v>
      </c>
    </row>
    <row r="2146" spans="1:4" x14ac:dyDescent="0.3">
      <c r="A2146" s="245">
        <v>43645.166666661476</v>
      </c>
      <c r="B2146" s="244">
        <f t="shared" si="66"/>
        <v>2.6591857867991515</v>
      </c>
      <c r="C2146" s="40">
        <v>83811.851940604131</v>
      </c>
      <c r="D2146" s="191">
        <f t="shared" si="67"/>
        <v>4</v>
      </c>
    </row>
    <row r="2147" spans="1:4" x14ac:dyDescent="0.3">
      <c r="A2147" s="245">
        <v>43645.208333328141</v>
      </c>
      <c r="B2147" s="244">
        <f t="shared" si="66"/>
        <v>2.7229482129297709</v>
      </c>
      <c r="C2147" s="40">
        <v>85821.507318864024</v>
      </c>
      <c r="D2147" s="191">
        <f t="shared" si="67"/>
        <v>5</v>
      </c>
    </row>
    <row r="2148" spans="1:4" x14ac:dyDescent="0.3">
      <c r="A2148" s="245">
        <v>43645.249999994805</v>
      </c>
      <c r="B2148" s="244">
        <f t="shared" si="66"/>
        <v>2.9817113472216472</v>
      </c>
      <c r="C2148" s="40">
        <v>93977.168200709537</v>
      </c>
      <c r="D2148" s="191">
        <f t="shared" si="67"/>
        <v>6</v>
      </c>
    </row>
    <row r="2149" spans="1:4" x14ac:dyDescent="0.3">
      <c r="A2149" s="245">
        <v>43645.291666661469</v>
      </c>
      <c r="B2149" s="244">
        <f t="shared" si="66"/>
        <v>3.0317055454348707</v>
      </c>
      <c r="C2149" s="40">
        <v>95552.878464857538</v>
      </c>
      <c r="D2149" s="191">
        <f t="shared" si="67"/>
        <v>7</v>
      </c>
    </row>
    <row r="2150" spans="1:4" x14ac:dyDescent="0.3">
      <c r="A2150" s="245">
        <v>43645.333333328133</v>
      </c>
      <c r="B2150" s="244">
        <f t="shared" si="66"/>
        <v>3.3335914622130192</v>
      </c>
      <c r="C2150" s="40">
        <v>105067.67727491705</v>
      </c>
      <c r="D2150" s="191">
        <f t="shared" si="67"/>
        <v>8</v>
      </c>
    </row>
    <row r="2151" spans="1:4" x14ac:dyDescent="0.3">
      <c r="A2151" s="245">
        <v>43645.374999994798</v>
      </c>
      <c r="B2151" s="244">
        <f t="shared" si="66"/>
        <v>3.7761826786008337</v>
      </c>
      <c r="C2151" s="40">
        <v>119017.20636846629</v>
      </c>
      <c r="D2151" s="191">
        <f t="shared" si="67"/>
        <v>9</v>
      </c>
    </row>
    <row r="2152" spans="1:4" x14ac:dyDescent="0.3">
      <c r="A2152" s="245">
        <v>43645.416666661462</v>
      </c>
      <c r="B2152" s="244">
        <f t="shared" si="66"/>
        <v>4.1333045657581344</v>
      </c>
      <c r="C2152" s="40">
        <v>130272.92489695792</v>
      </c>
      <c r="D2152" s="191">
        <f t="shared" si="67"/>
        <v>10</v>
      </c>
    </row>
    <row r="2153" spans="1:4" x14ac:dyDescent="0.3">
      <c r="A2153" s="245">
        <v>43645.458333328126</v>
      </c>
      <c r="B2153" s="244">
        <f t="shared" si="66"/>
        <v>4.3929212991091164</v>
      </c>
      <c r="C2153" s="40">
        <v>138455.48939656251</v>
      </c>
      <c r="D2153" s="191">
        <f t="shared" si="67"/>
        <v>11</v>
      </c>
    </row>
    <row r="2154" spans="1:4" x14ac:dyDescent="0.3">
      <c r="A2154" s="245">
        <v>43645.49999999479</v>
      </c>
      <c r="B2154" s="244">
        <f t="shared" si="66"/>
        <v>4.4483367980858839</v>
      </c>
      <c r="C2154" s="40">
        <v>140202.06747264572</v>
      </c>
      <c r="D2154" s="191">
        <f t="shared" si="67"/>
        <v>12</v>
      </c>
    </row>
    <row r="2155" spans="1:4" x14ac:dyDescent="0.3">
      <c r="A2155" s="245">
        <v>43645.541666661455</v>
      </c>
      <c r="B2155" s="244">
        <f t="shared" si="66"/>
        <v>4.5654142530938637</v>
      </c>
      <c r="C2155" s="40">
        <v>143892.09859924964</v>
      </c>
      <c r="D2155" s="191">
        <f t="shared" si="67"/>
        <v>13</v>
      </c>
    </row>
    <row r="2156" spans="1:4" x14ac:dyDescent="0.3">
      <c r="A2156" s="245">
        <v>43645.583333328119</v>
      </c>
      <c r="B2156" s="244">
        <f t="shared" si="66"/>
        <v>4.6665411407960899</v>
      </c>
      <c r="C2156" s="40">
        <v>147079.40193901182</v>
      </c>
      <c r="D2156" s="191">
        <f t="shared" si="67"/>
        <v>14</v>
      </c>
    </row>
    <row r="2157" spans="1:4" x14ac:dyDescent="0.3">
      <c r="A2157" s="245">
        <v>43645.624999994783</v>
      </c>
      <c r="B2157" s="244">
        <f t="shared" si="66"/>
        <v>4.658450449213543</v>
      </c>
      <c r="C2157" s="40">
        <v>146824.40063433436</v>
      </c>
      <c r="D2157" s="191">
        <f t="shared" si="67"/>
        <v>15</v>
      </c>
    </row>
    <row r="2158" spans="1:4" x14ac:dyDescent="0.3">
      <c r="A2158" s="245">
        <v>43645.666666661447</v>
      </c>
      <c r="B2158" s="244">
        <f t="shared" si="66"/>
        <v>4.6194735705544527</v>
      </c>
      <c r="C2158" s="40">
        <v>145595.93273280625</v>
      </c>
      <c r="D2158" s="191">
        <f t="shared" si="67"/>
        <v>16</v>
      </c>
    </row>
    <row r="2159" spans="1:4" x14ac:dyDescent="0.3">
      <c r="A2159" s="245">
        <v>43645.708333328112</v>
      </c>
      <c r="B2159" s="244">
        <f t="shared" si="66"/>
        <v>4.582553402187874</v>
      </c>
      <c r="C2159" s="40">
        <v>144432.28794344142</v>
      </c>
      <c r="D2159" s="191">
        <f t="shared" si="67"/>
        <v>17</v>
      </c>
    </row>
    <row r="2160" spans="1:4" x14ac:dyDescent="0.3">
      <c r="A2160" s="245">
        <v>43645.749999994776</v>
      </c>
      <c r="B2160" s="244">
        <f t="shared" si="66"/>
        <v>4.5373693586003023</v>
      </c>
      <c r="C2160" s="40">
        <v>143008.18347129857</v>
      </c>
      <c r="D2160" s="191">
        <f t="shared" si="67"/>
        <v>18</v>
      </c>
    </row>
    <row r="2161" spans="1:4" x14ac:dyDescent="0.3">
      <c r="A2161" s="245">
        <v>43645.79166666144</v>
      </c>
      <c r="B2161" s="244">
        <f t="shared" si="66"/>
        <v>4.3985937773249253</v>
      </c>
      <c r="C2161" s="40">
        <v>138634.27378489662</v>
      </c>
      <c r="D2161" s="191">
        <f t="shared" si="67"/>
        <v>19</v>
      </c>
    </row>
    <row r="2162" spans="1:4" x14ac:dyDescent="0.3">
      <c r="A2162" s="245">
        <v>43645.833333328104</v>
      </c>
      <c r="B2162" s="244">
        <f t="shared" si="66"/>
        <v>4.1621429154027547</v>
      </c>
      <c r="C2162" s="40">
        <v>131181.84803524514</v>
      </c>
      <c r="D2162" s="191">
        <f t="shared" si="67"/>
        <v>20</v>
      </c>
    </row>
    <row r="2163" spans="1:4" x14ac:dyDescent="0.3">
      <c r="A2163" s="245">
        <v>43645.874999994769</v>
      </c>
      <c r="B2163" s="244">
        <f t="shared" si="66"/>
        <v>3.9791982282660951</v>
      </c>
      <c r="C2163" s="40">
        <v>125415.82254438465</v>
      </c>
      <c r="D2163" s="191">
        <f t="shared" si="67"/>
        <v>21</v>
      </c>
    </row>
    <row r="2164" spans="1:4" x14ac:dyDescent="0.3">
      <c r="A2164" s="245">
        <v>43645.916666661433</v>
      </c>
      <c r="B2164" s="244">
        <f t="shared" si="66"/>
        <v>3.5557807337914236</v>
      </c>
      <c r="C2164" s="40">
        <v>112070.60818134883</v>
      </c>
      <c r="D2164" s="191">
        <f t="shared" si="67"/>
        <v>22</v>
      </c>
    </row>
    <row r="2165" spans="1:4" x14ac:dyDescent="0.3">
      <c r="A2165" s="245">
        <v>43645.958333328097</v>
      </c>
      <c r="B2165" s="244">
        <f t="shared" si="66"/>
        <v>3.2868751453805674</v>
      </c>
      <c r="C2165" s="40">
        <v>103595.27882535827</v>
      </c>
      <c r="D2165" s="191">
        <f t="shared" si="67"/>
        <v>23</v>
      </c>
    </row>
    <row r="2166" spans="1:4" x14ac:dyDescent="0.3">
      <c r="A2166" s="245">
        <v>43645.999999994761</v>
      </c>
      <c r="B2166" s="244">
        <f t="shared" si="66"/>
        <v>3.0849276134802075</v>
      </c>
      <c r="C2166" s="40">
        <v>97230.324286481671</v>
      </c>
      <c r="D2166" s="191">
        <f t="shared" si="67"/>
        <v>0</v>
      </c>
    </row>
    <row r="2167" spans="1:4" x14ac:dyDescent="0.3">
      <c r="A2167" s="245">
        <v>43646.041666661426</v>
      </c>
      <c r="B2167" s="244">
        <f t="shared" si="66"/>
        <v>2.9048811230195217</v>
      </c>
      <c r="C2167" s="40">
        <v>91555.643759898318</v>
      </c>
      <c r="D2167" s="191">
        <f t="shared" si="67"/>
        <v>1</v>
      </c>
    </row>
    <row r="2168" spans="1:4" x14ac:dyDescent="0.3">
      <c r="A2168" s="245">
        <v>43646.08333332809</v>
      </c>
      <c r="B2168" s="244">
        <f t="shared" si="66"/>
        <v>2.726510128985868</v>
      </c>
      <c r="C2168" s="40">
        <v>85933.771299290092</v>
      </c>
      <c r="D2168" s="191">
        <f t="shared" si="67"/>
        <v>2</v>
      </c>
    </row>
    <row r="2169" spans="1:4" x14ac:dyDescent="0.3">
      <c r="A2169" s="245">
        <v>43646.124999994754</v>
      </c>
      <c r="B2169" s="244">
        <f t="shared" si="66"/>
        <v>2.6674936226033812</v>
      </c>
      <c r="C2169" s="40">
        <v>84073.697166999191</v>
      </c>
      <c r="D2169" s="191">
        <f t="shared" si="67"/>
        <v>3</v>
      </c>
    </row>
    <row r="2170" spans="1:4" x14ac:dyDescent="0.3">
      <c r="A2170" s="245">
        <v>43646.166666661418</v>
      </c>
      <c r="B2170" s="244">
        <f t="shared" si="66"/>
        <v>2.6976009166143906</v>
      </c>
      <c r="C2170" s="40">
        <v>85022.614719322723</v>
      </c>
      <c r="D2170" s="191">
        <f t="shared" si="67"/>
        <v>4</v>
      </c>
    </row>
    <row r="2171" spans="1:4" x14ac:dyDescent="0.3">
      <c r="A2171" s="245">
        <v>43646.208333328083</v>
      </c>
      <c r="B2171" s="244">
        <f t="shared" si="66"/>
        <v>2.6879432720556542</v>
      </c>
      <c r="C2171" s="40">
        <v>84718.226406227041</v>
      </c>
      <c r="D2171" s="191">
        <f t="shared" si="67"/>
        <v>5</v>
      </c>
    </row>
    <row r="2172" spans="1:4" x14ac:dyDescent="0.3">
      <c r="A2172" s="245">
        <v>43646.249999994747</v>
      </c>
      <c r="B2172" s="244">
        <f t="shared" si="66"/>
        <v>2.7147314536520026</v>
      </c>
      <c r="C2172" s="40">
        <v>85562.532629905254</v>
      </c>
      <c r="D2172" s="191">
        <f t="shared" si="67"/>
        <v>6</v>
      </c>
    </row>
    <row r="2173" spans="1:4" x14ac:dyDescent="0.3">
      <c r="A2173" s="245">
        <v>43646.291666661411</v>
      </c>
      <c r="B2173" s="244">
        <f t="shared" si="66"/>
        <v>3.0442877306877545</v>
      </c>
      <c r="C2173" s="40">
        <v>95949.442049372359</v>
      </c>
      <c r="D2173" s="191">
        <f t="shared" si="67"/>
        <v>7</v>
      </c>
    </row>
    <row r="2174" spans="1:4" x14ac:dyDescent="0.3">
      <c r="A2174" s="245">
        <v>43646.333333328075</v>
      </c>
      <c r="B2174" s="244">
        <f t="shared" si="66"/>
        <v>3.2136754833449395</v>
      </c>
      <c r="C2174" s="40">
        <v>101288.18194364058</v>
      </c>
      <c r="D2174" s="191">
        <f t="shared" si="67"/>
        <v>8</v>
      </c>
    </row>
    <row r="2175" spans="1:4" x14ac:dyDescent="0.3">
      <c r="A2175" s="245">
        <v>43646.374999994739</v>
      </c>
      <c r="B2175" s="244">
        <f t="shared" si="66"/>
        <v>3.6736123923883972</v>
      </c>
      <c r="C2175" s="40">
        <v>115784.41019295355</v>
      </c>
      <c r="D2175" s="191">
        <f t="shared" si="67"/>
        <v>9</v>
      </c>
    </row>
    <row r="2176" spans="1:4" x14ac:dyDescent="0.3">
      <c r="A2176" s="245">
        <v>43646.416666661404</v>
      </c>
      <c r="B2176" s="244">
        <f t="shared" si="66"/>
        <v>4.1424089215572826</v>
      </c>
      <c r="C2176" s="40">
        <v>130559.87473101643</v>
      </c>
      <c r="D2176" s="191">
        <f t="shared" si="67"/>
        <v>10</v>
      </c>
    </row>
    <row r="2177" spans="1:4" x14ac:dyDescent="0.3">
      <c r="A2177" s="245">
        <v>43646.458333328068</v>
      </c>
      <c r="B2177" s="244">
        <f t="shared" si="66"/>
        <v>4.3647088883988729</v>
      </c>
      <c r="C2177" s="40">
        <v>137566.29451553067</v>
      </c>
      <c r="D2177" s="191">
        <f t="shared" si="67"/>
        <v>11</v>
      </c>
    </row>
    <row r="2178" spans="1:4" x14ac:dyDescent="0.3">
      <c r="A2178" s="245">
        <v>43646.499999994732</v>
      </c>
      <c r="B2178" s="244">
        <f t="shared" si="66"/>
        <v>4.2975274772022756</v>
      </c>
      <c r="C2178" s="40">
        <v>135448.88003613561</v>
      </c>
      <c r="D2178" s="191">
        <f t="shared" si="67"/>
        <v>12</v>
      </c>
    </row>
    <row r="2179" spans="1:4" x14ac:dyDescent="0.3">
      <c r="A2179" s="245">
        <v>43646.541666661396</v>
      </c>
      <c r="B2179" s="244">
        <f t="shared" si="66"/>
        <v>4.2572628374103152</v>
      </c>
      <c r="C2179" s="40">
        <v>134179.82465631291</v>
      </c>
      <c r="D2179" s="191">
        <f t="shared" si="67"/>
        <v>13</v>
      </c>
    </row>
    <row r="2180" spans="1:4" x14ac:dyDescent="0.3">
      <c r="A2180" s="245">
        <v>43646.583333328061</v>
      </c>
      <c r="B2180" s="244">
        <f t="shared" si="66"/>
        <v>4.2526056583254128</v>
      </c>
      <c r="C2180" s="40">
        <v>134033.04032636408</v>
      </c>
      <c r="D2180" s="191">
        <f t="shared" si="67"/>
        <v>14</v>
      </c>
    </row>
    <row r="2181" spans="1:4" x14ac:dyDescent="0.3">
      <c r="A2181" s="245">
        <v>43646.624999994725</v>
      </c>
      <c r="B2181" s="244">
        <f t="shared" si="66"/>
        <v>4.2295320170777302</v>
      </c>
      <c r="C2181" s="40">
        <v>133305.80847457642</v>
      </c>
      <c r="D2181" s="191">
        <f t="shared" si="67"/>
        <v>15</v>
      </c>
    </row>
    <row r="2182" spans="1:4" x14ac:dyDescent="0.3">
      <c r="A2182" s="245">
        <v>43646.666666661389</v>
      </c>
      <c r="B2182" s="244">
        <f t="shared" si="66"/>
        <v>4.2034185352026325</v>
      </c>
      <c r="C2182" s="40">
        <v>132482.76734392878</v>
      </c>
      <c r="D2182" s="191">
        <f t="shared" si="67"/>
        <v>16</v>
      </c>
    </row>
    <row r="2183" spans="1:4" x14ac:dyDescent="0.3">
      <c r="A2183" s="245">
        <v>43646.708333328053</v>
      </c>
      <c r="B2183" s="244">
        <f t="shared" ref="B2183:B2246" si="68">C2183/$B$4</f>
        <v>4.2315403307034867</v>
      </c>
      <c r="C2183" s="40">
        <v>133369.10622725237</v>
      </c>
      <c r="D2183" s="191">
        <f t="shared" ref="D2183:D2246" si="69">HOUR(A2183)</f>
        <v>17</v>
      </c>
    </row>
    <row r="2184" spans="1:4" x14ac:dyDescent="0.3">
      <c r="A2184" s="245">
        <v>43646.749999994718</v>
      </c>
      <c r="B2184" s="244">
        <f t="shared" si="68"/>
        <v>4.2666815036894619</v>
      </c>
      <c r="C2184" s="40">
        <v>134476.68088485644</v>
      </c>
      <c r="D2184" s="191">
        <f t="shared" si="69"/>
        <v>18</v>
      </c>
    </row>
    <row r="2185" spans="1:4" x14ac:dyDescent="0.3">
      <c r="A2185" s="245">
        <v>43646.791666661382</v>
      </c>
      <c r="B2185" s="244">
        <f t="shared" si="68"/>
        <v>3.9772000210433576</v>
      </c>
      <c r="C2185" s="40">
        <v>125352.84332392924</v>
      </c>
      <c r="D2185" s="191">
        <f t="shared" si="69"/>
        <v>19</v>
      </c>
    </row>
    <row r="2186" spans="1:4" x14ac:dyDescent="0.3">
      <c r="A2186" s="245">
        <v>43646.833333328046</v>
      </c>
      <c r="B2186" s="244">
        <f t="shared" si="68"/>
        <v>3.7050851420994264</v>
      </c>
      <c r="C2186" s="40">
        <v>116776.36399025463</v>
      </c>
      <c r="D2186" s="191">
        <f t="shared" si="69"/>
        <v>20</v>
      </c>
    </row>
    <row r="2187" spans="1:4" x14ac:dyDescent="0.3">
      <c r="A2187" s="245">
        <v>43646.87499999471</v>
      </c>
      <c r="B2187" s="244">
        <f t="shared" si="68"/>
        <v>3.5170940094079959</v>
      </c>
      <c r="C2187" s="40">
        <v>110851.28532237941</v>
      </c>
      <c r="D2187" s="191">
        <f t="shared" si="69"/>
        <v>21</v>
      </c>
    </row>
    <row r="2188" spans="1:4" x14ac:dyDescent="0.3">
      <c r="A2188" s="245">
        <v>43646.916666661375</v>
      </c>
      <c r="B2188" s="244">
        <f t="shared" si="68"/>
        <v>3.2046321411848795</v>
      </c>
      <c r="C2188" s="40">
        <v>101003.15512906833</v>
      </c>
      <c r="D2188" s="191">
        <f t="shared" si="69"/>
        <v>22</v>
      </c>
    </row>
    <row r="2189" spans="1:4" x14ac:dyDescent="0.3">
      <c r="A2189" s="245">
        <v>43646.958333328039</v>
      </c>
      <c r="B2189" s="244">
        <f t="shared" si="68"/>
        <v>3.011338873468409</v>
      </c>
      <c r="C2189" s="40">
        <v>94910.964498616537</v>
      </c>
      <c r="D2189" s="191">
        <f t="shared" si="69"/>
        <v>23</v>
      </c>
    </row>
    <row r="2190" spans="1:4" x14ac:dyDescent="0.3">
      <c r="A2190" s="245">
        <v>43646.999999994703</v>
      </c>
      <c r="B2190" s="244">
        <f t="shared" si="68"/>
        <v>2.6523652876043213</v>
      </c>
      <c r="C2190" s="40">
        <v>83596.884384927558</v>
      </c>
      <c r="D2190" s="191">
        <f t="shared" si="69"/>
        <v>0</v>
      </c>
    </row>
    <row r="2191" spans="1:4" x14ac:dyDescent="0.3">
      <c r="A2191" s="245">
        <v>43647.041666661367</v>
      </c>
      <c r="B2191" s="244">
        <f t="shared" si="68"/>
        <v>2.6345424911902744</v>
      </c>
      <c r="C2191" s="40">
        <v>83035.147938517141</v>
      </c>
      <c r="D2191" s="191">
        <f t="shared" si="69"/>
        <v>1</v>
      </c>
    </row>
    <row r="2192" spans="1:4" x14ac:dyDescent="0.3">
      <c r="A2192" s="245">
        <v>43647.083333328032</v>
      </c>
      <c r="B2192" s="244">
        <f t="shared" si="68"/>
        <v>2.5354413634140895</v>
      </c>
      <c r="C2192" s="40">
        <v>79911.692221524077</v>
      </c>
      <c r="D2192" s="191">
        <f t="shared" si="69"/>
        <v>2</v>
      </c>
    </row>
    <row r="2193" spans="1:4" x14ac:dyDescent="0.3">
      <c r="A2193" s="245">
        <v>43647.124999994696</v>
      </c>
      <c r="B2193" s="244">
        <f t="shared" si="68"/>
        <v>2.5126900727131574</v>
      </c>
      <c r="C2193" s="40">
        <v>79194.620169939677</v>
      </c>
      <c r="D2193" s="191">
        <f t="shared" si="69"/>
        <v>3</v>
      </c>
    </row>
    <row r="2194" spans="1:4" x14ac:dyDescent="0.3">
      <c r="A2194" s="245">
        <v>43647.16666666136</v>
      </c>
      <c r="B2194" s="244">
        <f t="shared" si="68"/>
        <v>2.6241451007808965</v>
      </c>
      <c r="C2194" s="40">
        <v>82707.444417429826</v>
      </c>
      <c r="D2194" s="191">
        <f t="shared" si="69"/>
        <v>4</v>
      </c>
    </row>
    <row r="2195" spans="1:4" x14ac:dyDescent="0.3">
      <c r="A2195" s="245">
        <v>43647.208333328024</v>
      </c>
      <c r="B2195" s="244">
        <f t="shared" si="68"/>
        <v>2.8117106784996952</v>
      </c>
      <c r="C2195" s="40">
        <v>88619.110502199401</v>
      </c>
      <c r="D2195" s="191">
        <f t="shared" si="69"/>
        <v>5</v>
      </c>
    </row>
    <row r="2196" spans="1:4" x14ac:dyDescent="0.3">
      <c r="A2196" s="245">
        <v>43647.249999994689</v>
      </c>
      <c r="B2196" s="244">
        <f t="shared" si="68"/>
        <v>3.2953972371546505</v>
      </c>
      <c r="C2196" s="40">
        <v>103863.87694194698</v>
      </c>
      <c r="D2196" s="191">
        <f t="shared" si="69"/>
        <v>6</v>
      </c>
    </row>
    <row r="2197" spans="1:4" x14ac:dyDescent="0.3">
      <c r="A2197" s="245">
        <v>43647.291666661353</v>
      </c>
      <c r="B2197" s="244">
        <f t="shared" si="68"/>
        <v>3.4869635915826844</v>
      </c>
      <c r="C2197" s="40">
        <v>109901.63895685667</v>
      </c>
      <c r="D2197" s="191">
        <f t="shared" si="69"/>
        <v>7</v>
      </c>
    </row>
    <row r="2198" spans="1:4" x14ac:dyDescent="0.3">
      <c r="A2198" s="245">
        <v>43647.333333328017</v>
      </c>
      <c r="B2198" s="244">
        <f t="shared" si="68"/>
        <v>4.1119307143291506</v>
      </c>
      <c r="C2198" s="40">
        <v>129599.26678692315</v>
      </c>
      <c r="D2198" s="191">
        <f t="shared" si="69"/>
        <v>8</v>
      </c>
    </row>
    <row r="2199" spans="1:4" x14ac:dyDescent="0.3">
      <c r="A2199" s="245">
        <v>43647.374999994681</v>
      </c>
      <c r="B2199" s="244">
        <f t="shared" si="68"/>
        <v>4.4711683549571326</v>
      </c>
      <c r="C2199" s="40">
        <v>140921.66934234809</v>
      </c>
      <c r="D2199" s="191">
        <f t="shared" si="69"/>
        <v>9</v>
      </c>
    </row>
    <row r="2200" spans="1:4" x14ac:dyDescent="0.3">
      <c r="A2200" s="245">
        <v>43647.416666661346</v>
      </c>
      <c r="B2200" s="244">
        <f t="shared" si="68"/>
        <v>4.73923199252215</v>
      </c>
      <c r="C2200" s="40">
        <v>149370.46220736348</v>
      </c>
      <c r="D2200" s="191">
        <f t="shared" si="69"/>
        <v>10</v>
      </c>
    </row>
    <row r="2201" spans="1:4" x14ac:dyDescent="0.3">
      <c r="A2201" s="245">
        <v>43647.45833332801</v>
      </c>
      <c r="B2201" s="244">
        <f t="shared" si="68"/>
        <v>4.941433369474697</v>
      </c>
      <c r="C2201" s="40">
        <v>155743.41739968647</v>
      </c>
      <c r="D2201" s="191">
        <f t="shared" si="69"/>
        <v>11</v>
      </c>
    </row>
    <row r="2202" spans="1:4" x14ac:dyDescent="0.3">
      <c r="A2202" s="245">
        <v>43647.499999994674</v>
      </c>
      <c r="B2202" s="244">
        <f t="shared" si="68"/>
        <v>5.181544108865352</v>
      </c>
      <c r="C2202" s="40">
        <v>163311.19466408808</v>
      </c>
      <c r="D2202" s="191">
        <f t="shared" si="69"/>
        <v>12</v>
      </c>
    </row>
    <row r="2203" spans="1:4" x14ac:dyDescent="0.3">
      <c r="A2203" s="245">
        <v>43647.541666661338</v>
      </c>
      <c r="B2203" s="244">
        <f t="shared" si="68"/>
        <v>5.3509594258010802</v>
      </c>
      <c r="C2203" s="40">
        <v>168650.80332549685</v>
      </c>
      <c r="D2203" s="191">
        <f t="shared" si="69"/>
        <v>13</v>
      </c>
    </row>
    <row r="2204" spans="1:4" x14ac:dyDescent="0.3">
      <c r="A2204" s="245">
        <v>43647.583333328002</v>
      </c>
      <c r="B2204" s="244">
        <f t="shared" si="68"/>
        <v>5.3545918982079224</v>
      </c>
      <c r="C2204" s="40">
        <v>168765.29109128285</v>
      </c>
      <c r="D2204" s="191">
        <f t="shared" si="69"/>
        <v>14</v>
      </c>
    </row>
    <row r="2205" spans="1:4" x14ac:dyDescent="0.3">
      <c r="A2205" s="245">
        <v>43647.624999994667</v>
      </c>
      <c r="B2205" s="244">
        <f t="shared" si="68"/>
        <v>5.4822080460267717</v>
      </c>
      <c r="C2205" s="40">
        <v>172787.47928863257</v>
      </c>
      <c r="D2205" s="191">
        <f t="shared" si="69"/>
        <v>15</v>
      </c>
    </row>
    <row r="2206" spans="1:4" x14ac:dyDescent="0.3">
      <c r="A2206" s="245">
        <v>43647.666666661331</v>
      </c>
      <c r="B2206" s="244">
        <f t="shared" si="68"/>
        <v>5.3163667288858809</v>
      </c>
      <c r="C2206" s="40">
        <v>167560.51546126575</v>
      </c>
      <c r="D2206" s="191">
        <f t="shared" si="69"/>
        <v>16</v>
      </c>
    </row>
    <row r="2207" spans="1:4" x14ac:dyDescent="0.3">
      <c r="A2207" s="245">
        <v>43647.708333327995</v>
      </c>
      <c r="B2207" s="244">
        <f t="shared" si="68"/>
        <v>4.9724816799064504</v>
      </c>
      <c r="C2207" s="40">
        <v>156721.99377815166</v>
      </c>
      <c r="D2207" s="191">
        <f t="shared" si="69"/>
        <v>17</v>
      </c>
    </row>
    <row r="2208" spans="1:4" x14ac:dyDescent="0.3">
      <c r="A2208" s="245">
        <v>43647.749999994659</v>
      </c>
      <c r="B2208" s="244">
        <f t="shared" si="68"/>
        <v>4.5685057186586482</v>
      </c>
      <c r="C2208" s="40">
        <v>143989.53498578625</v>
      </c>
      <c r="D2208" s="191">
        <f t="shared" si="69"/>
        <v>18</v>
      </c>
    </row>
    <row r="2209" spans="1:4" x14ac:dyDescent="0.3">
      <c r="A2209" s="245">
        <v>43647.791666661324</v>
      </c>
      <c r="B2209" s="244">
        <f t="shared" si="68"/>
        <v>4.2450428429087896</v>
      </c>
      <c r="C2209" s="40">
        <v>133794.67655009139</v>
      </c>
      <c r="D2209" s="191">
        <f t="shared" si="69"/>
        <v>19</v>
      </c>
    </row>
    <row r="2210" spans="1:4" x14ac:dyDescent="0.3">
      <c r="A2210" s="245">
        <v>43647.833333327988</v>
      </c>
      <c r="B2210" s="244">
        <f t="shared" si="68"/>
        <v>3.9500380678502638</v>
      </c>
      <c r="C2210" s="40">
        <v>124496.75661846538</v>
      </c>
      <c r="D2210" s="191">
        <f t="shared" si="69"/>
        <v>20</v>
      </c>
    </row>
    <row r="2211" spans="1:4" x14ac:dyDescent="0.3">
      <c r="A2211" s="245">
        <v>43647.874999994652</v>
      </c>
      <c r="B2211" s="244">
        <f t="shared" si="68"/>
        <v>3.6540071341109104</v>
      </c>
      <c r="C2211" s="40">
        <v>115166.49435865306</v>
      </c>
      <c r="D2211" s="191">
        <f t="shared" si="69"/>
        <v>21</v>
      </c>
    </row>
    <row r="2212" spans="1:4" x14ac:dyDescent="0.3">
      <c r="A2212" s="245">
        <v>43647.916666661316</v>
      </c>
      <c r="B2212" s="244">
        <f t="shared" si="68"/>
        <v>3.4707203575382861</v>
      </c>
      <c r="C2212" s="40">
        <v>109389.68693999349</v>
      </c>
      <c r="D2212" s="191">
        <f t="shared" si="69"/>
        <v>22</v>
      </c>
    </row>
    <row r="2213" spans="1:4" x14ac:dyDescent="0.3">
      <c r="A2213" s="245">
        <v>43647.958333327981</v>
      </c>
      <c r="B2213" s="244">
        <f t="shared" si="68"/>
        <v>3.1781525509215172</v>
      </c>
      <c r="C2213" s="40">
        <v>100168.5750445861</v>
      </c>
      <c r="D2213" s="191">
        <f t="shared" si="69"/>
        <v>23</v>
      </c>
    </row>
    <row r="2214" spans="1:4" x14ac:dyDescent="0.3">
      <c r="A2214" s="245">
        <v>43647.999999994645</v>
      </c>
      <c r="B2214" s="244">
        <f t="shared" si="68"/>
        <v>2.9444925803270952</v>
      </c>
      <c r="C2214" s="40">
        <v>92804.112224002907</v>
      </c>
      <c r="D2214" s="191">
        <f t="shared" si="69"/>
        <v>0</v>
      </c>
    </row>
    <row r="2215" spans="1:4" x14ac:dyDescent="0.3">
      <c r="A2215" s="245">
        <v>43648.041666661309</v>
      </c>
      <c r="B2215" s="244">
        <f t="shared" si="68"/>
        <v>2.8040744921633465</v>
      </c>
      <c r="C2215" s="40">
        <v>88378.43423136865</v>
      </c>
      <c r="D2215" s="191">
        <f t="shared" si="69"/>
        <v>1</v>
      </c>
    </row>
    <row r="2216" spans="1:4" x14ac:dyDescent="0.3">
      <c r="A2216" s="245">
        <v>43648.083333327973</v>
      </c>
      <c r="B2216" s="244">
        <f t="shared" si="68"/>
        <v>2.7116581112496361</v>
      </c>
      <c r="C2216" s="40">
        <v>85465.667446709471</v>
      </c>
      <c r="D2216" s="191">
        <f t="shared" si="69"/>
        <v>2</v>
      </c>
    </row>
    <row r="2217" spans="1:4" x14ac:dyDescent="0.3">
      <c r="A2217" s="245">
        <v>43648.124999994638</v>
      </c>
      <c r="B2217" s="244">
        <f t="shared" si="68"/>
        <v>2.6915496383990809</v>
      </c>
      <c r="C2217" s="40">
        <v>84831.891364696407</v>
      </c>
      <c r="D2217" s="191">
        <f t="shared" si="69"/>
        <v>3</v>
      </c>
    </row>
    <row r="2218" spans="1:4" x14ac:dyDescent="0.3">
      <c r="A2218" s="245">
        <v>43648.166666661302</v>
      </c>
      <c r="B2218" s="244">
        <f t="shared" si="68"/>
        <v>2.7416078483322668</v>
      </c>
      <c r="C2218" s="40">
        <v>86409.61914143138</v>
      </c>
      <c r="D2218" s="191">
        <f t="shared" si="69"/>
        <v>4</v>
      </c>
    </row>
    <row r="2219" spans="1:4" x14ac:dyDescent="0.3">
      <c r="A2219" s="245">
        <v>43648.208333327966</v>
      </c>
      <c r="B2219" s="244">
        <f t="shared" si="68"/>
        <v>3.0162677260738917</v>
      </c>
      <c r="C2219" s="40">
        <v>95066.311397226818</v>
      </c>
      <c r="D2219" s="191">
        <f t="shared" si="69"/>
        <v>5</v>
      </c>
    </row>
    <row r="2220" spans="1:4" x14ac:dyDescent="0.3">
      <c r="A2220" s="245">
        <v>43648.24999999463</v>
      </c>
      <c r="B2220" s="244">
        <f t="shared" si="68"/>
        <v>3.3863260947052787</v>
      </c>
      <c r="C2220" s="40">
        <v>106729.76016981079</v>
      </c>
      <c r="D2220" s="191">
        <f t="shared" si="69"/>
        <v>6</v>
      </c>
    </row>
    <row r="2221" spans="1:4" x14ac:dyDescent="0.3">
      <c r="A2221" s="245">
        <v>43648.291666661295</v>
      </c>
      <c r="B2221" s="244">
        <f t="shared" si="68"/>
        <v>3.6724228501140175</v>
      </c>
      <c r="C2221" s="40">
        <v>115746.91836313394</v>
      </c>
      <c r="D2221" s="191">
        <f t="shared" si="69"/>
        <v>7</v>
      </c>
    </row>
    <row r="2222" spans="1:4" x14ac:dyDescent="0.3">
      <c r="A2222" s="245">
        <v>43648.333333327959</v>
      </c>
      <c r="B2222" s="244">
        <f t="shared" si="68"/>
        <v>4.2267328197799161</v>
      </c>
      <c r="C2222" s="40">
        <v>133217.58375908583</v>
      </c>
      <c r="D2222" s="191">
        <f t="shared" si="69"/>
        <v>8</v>
      </c>
    </row>
    <row r="2223" spans="1:4" x14ac:dyDescent="0.3">
      <c r="A2223" s="245">
        <v>43648.374999994623</v>
      </c>
      <c r="B2223" s="244">
        <f t="shared" si="68"/>
        <v>4.6504231943775469</v>
      </c>
      <c r="C2223" s="40">
        <v>146571.39872031097</v>
      </c>
      <c r="D2223" s="191">
        <f t="shared" si="69"/>
        <v>9</v>
      </c>
    </row>
    <row r="2224" spans="1:4" x14ac:dyDescent="0.3">
      <c r="A2224" s="245">
        <v>43648.416666661287</v>
      </c>
      <c r="B2224" s="244">
        <f t="shared" si="68"/>
        <v>4.8321427218627431</v>
      </c>
      <c r="C2224" s="40">
        <v>152298.80979775899</v>
      </c>
      <c r="D2224" s="191">
        <f t="shared" si="69"/>
        <v>10</v>
      </c>
    </row>
    <row r="2225" spans="1:4" x14ac:dyDescent="0.3">
      <c r="A2225" s="245">
        <v>43648.458333327952</v>
      </c>
      <c r="B2225" s="244">
        <f t="shared" si="68"/>
        <v>5.0566746072872073</v>
      </c>
      <c r="C2225" s="40">
        <v>159375.57488523773</v>
      </c>
      <c r="D2225" s="191">
        <f t="shared" si="69"/>
        <v>11</v>
      </c>
    </row>
    <row r="2226" spans="1:4" x14ac:dyDescent="0.3">
      <c r="A2226" s="245">
        <v>43648.499999994616</v>
      </c>
      <c r="B2226" s="244">
        <f t="shared" si="68"/>
        <v>5.1726171214778249</v>
      </c>
      <c r="C2226" s="40">
        <v>163029.83510323559</v>
      </c>
      <c r="D2226" s="191">
        <f t="shared" si="69"/>
        <v>12</v>
      </c>
    </row>
    <row r="2227" spans="1:4" x14ac:dyDescent="0.3">
      <c r="A2227" s="245">
        <v>43648.54166666128</v>
      </c>
      <c r="B2227" s="244">
        <f t="shared" si="68"/>
        <v>5.3205702291078447</v>
      </c>
      <c r="C2227" s="40">
        <v>167693.00080320178</v>
      </c>
      <c r="D2227" s="191">
        <f t="shared" si="69"/>
        <v>13</v>
      </c>
    </row>
    <row r="2228" spans="1:4" x14ac:dyDescent="0.3">
      <c r="A2228" s="245">
        <v>43648.583333327944</v>
      </c>
      <c r="B2228" s="244">
        <f t="shared" si="68"/>
        <v>5.3347404401234533</v>
      </c>
      <c r="C2228" s="40">
        <v>168139.61556532295</v>
      </c>
      <c r="D2228" s="191">
        <f t="shared" si="69"/>
        <v>14</v>
      </c>
    </row>
    <row r="2229" spans="1:4" x14ac:dyDescent="0.3">
      <c r="A2229" s="245">
        <v>43648.624999994609</v>
      </c>
      <c r="B2229" s="244">
        <f t="shared" si="68"/>
        <v>5.3222320387962938</v>
      </c>
      <c r="C2229" s="40">
        <v>167745.37749243245</v>
      </c>
      <c r="D2229" s="191">
        <f t="shared" si="69"/>
        <v>15</v>
      </c>
    </row>
    <row r="2230" spans="1:4" x14ac:dyDescent="0.3">
      <c r="A2230" s="245">
        <v>43648.666666661273</v>
      </c>
      <c r="B2230" s="244">
        <f t="shared" si="68"/>
        <v>4.9667924348595802</v>
      </c>
      <c r="C2230" s="40">
        <v>156542.68093514189</v>
      </c>
      <c r="D2230" s="191">
        <f t="shared" si="69"/>
        <v>16</v>
      </c>
    </row>
    <row r="2231" spans="1:4" x14ac:dyDescent="0.3">
      <c r="A2231" s="245">
        <v>43648.708333327937</v>
      </c>
      <c r="B2231" s="244">
        <f t="shared" si="68"/>
        <v>4.5154947513882693</v>
      </c>
      <c r="C2231" s="40">
        <v>142318.74260935691</v>
      </c>
      <c r="D2231" s="191">
        <f t="shared" si="69"/>
        <v>17</v>
      </c>
    </row>
    <row r="2232" spans="1:4" x14ac:dyDescent="0.3">
      <c r="A2232" s="245">
        <v>43648.749999994601</v>
      </c>
      <c r="B2232" s="244">
        <f t="shared" si="68"/>
        <v>4.0509599274879218</v>
      </c>
      <c r="C2232" s="40">
        <v>127677.59791188371</v>
      </c>
      <c r="D2232" s="191">
        <f t="shared" si="69"/>
        <v>18</v>
      </c>
    </row>
    <row r="2233" spans="1:4" x14ac:dyDescent="0.3">
      <c r="A2233" s="245">
        <v>43648.791666661265</v>
      </c>
      <c r="B2233" s="244">
        <f t="shared" si="68"/>
        <v>3.8339404425139922</v>
      </c>
      <c r="C2233" s="40">
        <v>120837.60762870949</v>
      </c>
      <c r="D2233" s="191">
        <f t="shared" si="69"/>
        <v>19</v>
      </c>
    </row>
    <row r="2234" spans="1:4" x14ac:dyDescent="0.3">
      <c r="A2234" s="245">
        <v>43648.83333332793</v>
      </c>
      <c r="B2234" s="244">
        <f t="shared" si="68"/>
        <v>3.6172807076955698</v>
      </c>
      <c r="C2234" s="40">
        <v>114008.9559014642</v>
      </c>
      <c r="D2234" s="191">
        <f t="shared" si="69"/>
        <v>20</v>
      </c>
    </row>
    <row r="2235" spans="1:4" x14ac:dyDescent="0.3">
      <c r="A2235" s="245">
        <v>43648.874999994594</v>
      </c>
      <c r="B2235" s="244">
        <f t="shared" si="68"/>
        <v>3.446358870763981</v>
      </c>
      <c r="C2235" s="40">
        <v>108621.86495000057</v>
      </c>
      <c r="D2235" s="191">
        <f t="shared" si="69"/>
        <v>21</v>
      </c>
    </row>
    <row r="2236" spans="1:4" x14ac:dyDescent="0.3">
      <c r="A2236" s="245">
        <v>43648.916666661258</v>
      </c>
      <c r="B2236" s="244">
        <f t="shared" si="68"/>
        <v>3.2225993241304112</v>
      </c>
      <c r="C2236" s="40">
        <v>101569.44233032223</v>
      </c>
      <c r="D2236" s="191">
        <f t="shared" si="69"/>
        <v>22</v>
      </c>
    </row>
    <row r="2237" spans="1:4" x14ac:dyDescent="0.3">
      <c r="A2237" s="245">
        <v>43648.958333327922</v>
      </c>
      <c r="B2237" s="244">
        <f t="shared" si="68"/>
        <v>2.9627175089890074</v>
      </c>
      <c r="C2237" s="40">
        <v>93378.523019300846</v>
      </c>
      <c r="D2237" s="191">
        <f t="shared" si="69"/>
        <v>23</v>
      </c>
    </row>
    <row r="2238" spans="1:4" x14ac:dyDescent="0.3">
      <c r="A2238" s="245">
        <v>43648.999999994587</v>
      </c>
      <c r="B2238" s="244">
        <f t="shared" si="68"/>
        <v>2.749852252208703</v>
      </c>
      <c r="C2238" s="40">
        <v>86669.46512904932</v>
      </c>
      <c r="D2238" s="191">
        <f t="shared" si="69"/>
        <v>0</v>
      </c>
    </row>
    <row r="2239" spans="1:4" x14ac:dyDescent="0.3">
      <c r="A2239" s="245">
        <v>43649.041666661251</v>
      </c>
      <c r="B2239" s="244">
        <f t="shared" si="68"/>
        <v>2.5882849702849704</v>
      </c>
      <c r="C2239" s="40">
        <v>81577.209755897202</v>
      </c>
      <c r="D2239" s="191">
        <f t="shared" si="69"/>
        <v>1</v>
      </c>
    </row>
    <row r="2240" spans="1:4" x14ac:dyDescent="0.3">
      <c r="A2240" s="245">
        <v>43649.083333327915</v>
      </c>
      <c r="B2240" s="244">
        <f t="shared" si="68"/>
        <v>2.5896359478853941</v>
      </c>
      <c r="C2240" s="40">
        <v>81619.78968212269</v>
      </c>
      <c r="D2240" s="191">
        <f t="shared" si="69"/>
        <v>2</v>
      </c>
    </row>
    <row r="2241" spans="1:4" x14ac:dyDescent="0.3">
      <c r="A2241" s="245">
        <v>43649.124999994579</v>
      </c>
      <c r="B2241" s="244">
        <f t="shared" si="68"/>
        <v>2.5561783519061096</v>
      </c>
      <c r="C2241" s="40">
        <v>80565.277773092195</v>
      </c>
      <c r="D2241" s="191">
        <f t="shared" si="69"/>
        <v>3</v>
      </c>
    </row>
    <row r="2242" spans="1:4" x14ac:dyDescent="0.3">
      <c r="A2242" s="245">
        <v>43649.166666661244</v>
      </c>
      <c r="B2242" s="244">
        <f t="shared" si="68"/>
        <v>2.6354566978821965</v>
      </c>
      <c r="C2242" s="40">
        <v>83063.961779312638</v>
      </c>
      <c r="D2242" s="191">
        <f t="shared" si="69"/>
        <v>4</v>
      </c>
    </row>
    <row r="2243" spans="1:4" x14ac:dyDescent="0.3">
      <c r="A2243" s="245">
        <v>43649.208333327908</v>
      </c>
      <c r="B2243" s="244">
        <f t="shared" si="68"/>
        <v>2.7605929871362238</v>
      </c>
      <c r="C2243" s="40">
        <v>87007.990135443179</v>
      </c>
      <c r="D2243" s="191">
        <f t="shared" si="69"/>
        <v>5</v>
      </c>
    </row>
    <row r="2244" spans="1:4" x14ac:dyDescent="0.3">
      <c r="A2244" s="245">
        <v>43649.249999994572</v>
      </c>
      <c r="B2244" s="244">
        <f t="shared" si="68"/>
        <v>3.2589556016661358</v>
      </c>
      <c r="C2244" s="40">
        <v>102715.31448602575</v>
      </c>
      <c r="D2244" s="191">
        <f t="shared" si="69"/>
        <v>6</v>
      </c>
    </row>
    <row r="2245" spans="1:4" x14ac:dyDescent="0.3">
      <c r="A2245" s="245">
        <v>43649.291666661236</v>
      </c>
      <c r="B2245" s="244">
        <f t="shared" si="68"/>
        <v>3.4503404788860452</v>
      </c>
      <c r="C2245" s="40">
        <v>108747.35672724628</v>
      </c>
      <c r="D2245" s="191">
        <f t="shared" si="69"/>
        <v>7</v>
      </c>
    </row>
    <row r="2246" spans="1:4" x14ac:dyDescent="0.3">
      <c r="A2246" s="245">
        <v>43649.333333327901</v>
      </c>
      <c r="B2246" s="244">
        <f t="shared" si="68"/>
        <v>3.9808934994519398</v>
      </c>
      <c r="C2246" s="40">
        <v>125469.25386848864</v>
      </c>
      <c r="D2246" s="191">
        <f t="shared" si="69"/>
        <v>8</v>
      </c>
    </row>
    <row r="2247" spans="1:4" x14ac:dyDescent="0.3">
      <c r="A2247" s="245">
        <v>43649.374999994565</v>
      </c>
      <c r="B2247" s="244">
        <f t="shared" ref="B2247:B2310" si="70">C2247/$B$4</f>
        <v>4.3392251314938486</v>
      </c>
      <c r="C2247" s="40">
        <v>136763.10096989083</v>
      </c>
      <c r="D2247" s="191">
        <f t="shared" ref="D2247:D2310" si="71">HOUR(A2247)</f>
        <v>9</v>
      </c>
    </row>
    <row r="2248" spans="1:4" x14ac:dyDescent="0.3">
      <c r="A2248" s="245">
        <v>43649.416666661229</v>
      </c>
      <c r="B2248" s="244">
        <f t="shared" si="70"/>
        <v>4.5790002363921429</v>
      </c>
      <c r="C2248" s="40">
        <v>144320.29975251824</v>
      </c>
      <c r="D2248" s="191">
        <f t="shared" si="71"/>
        <v>10</v>
      </c>
    </row>
    <row r="2249" spans="1:4" x14ac:dyDescent="0.3">
      <c r="A2249" s="245">
        <v>43649.458333327893</v>
      </c>
      <c r="B2249" s="244">
        <f t="shared" si="70"/>
        <v>4.6805706944795498</v>
      </c>
      <c r="C2249" s="40">
        <v>147521.58348268134</v>
      </c>
      <c r="D2249" s="191">
        <f t="shared" si="71"/>
        <v>11</v>
      </c>
    </row>
    <row r="2250" spans="1:4" x14ac:dyDescent="0.3">
      <c r="A2250" s="245">
        <v>43649.499999994558</v>
      </c>
      <c r="B2250" s="244">
        <f t="shared" si="70"/>
        <v>4.8573159106828472</v>
      </c>
      <c r="C2250" s="40">
        <v>153092.21490120722</v>
      </c>
      <c r="D2250" s="191">
        <f t="shared" si="71"/>
        <v>12</v>
      </c>
    </row>
    <row r="2251" spans="1:4" x14ac:dyDescent="0.3">
      <c r="A2251" s="245">
        <v>43649.541666661222</v>
      </c>
      <c r="B2251" s="244">
        <f t="shared" si="70"/>
        <v>5.1693072750490012</v>
      </c>
      <c r="C2251" s="40">
        <v>162925.51581865764</v>
      </c>
      <c r="D2251" s="191">
        <f t="shared" si="71"/>
        <v>13</v>
      </c>
    </row>
    <row r="2252" spans="1:4" x14ac:dyDescent="0.3">
      <c r="A2252" s="245">
        <v>43649.583333327886</v>
      </c>
      <c r="B2252" s="244">
        <f t="shared" si="70"/>
        <v>5.4120116202968802</v>
      </c>
      <c r="C2252" s="40">
        <v>170575.03799579799</v>
      </c>
      <c r="D2252" s="191">
        <f t="shared" si="71"/>
        <v>14</v>
      </c>
    </row>
    <row r="2253" spans="1:4" x14ac:dyDescent="0.3">
      <c r="A2253" s="245">
        <v>43649.62499999455</v>
      </c>
      <c r="B2253" s="244">
        <f t="shared" si="70"/>
        <v>5.4182625542958176</v>
      </c>
      <c r="C2253" s="40">
        <v>170772.05407395627</v>
      </c>
      <c r="D2253" s="191">
        <f t="shared" si="71"/>
        <v>15</v>
      </c>
    </row>
    <row r="2254" spans="1:4" x14ac:dyDescent="0.3">
      <c r="A2254" s="245">
        <v>43649.666666661215</v>
      </c>
      <c r="B2254" s="244">
        <f t="shared" si="70"/>
        <v>5.0224827173648778</v>
      </c>
      <c r="C2254" s="40">
        <v>158297.91960068946</v>
      </c>
      <c r="D2254" s="191">
        <f t="shared" si="71"/>
        <v>16</v>
      </c>
    </row>
    <row r="2255" spans="1:4" x14ac:dyDescent="0.3">
      <c r="A2255" s="245">
        <v>43649.708333327879</v>
      </c>
      <c r="B2255" s="244">
        <f t="shared" si="70"/>
        <v>4.4685391796929474</v>
      </c>
      <c r="C2255" s="40">
        <v>140838.80335793222</v>
      </c>
      <c r="D2255" s="191">
        <f t="shared" si="71"/>
        <v>17</v>
      </c>
    </row>
    <row r="2256" spans="1:4" x14ac:dyDescent="0.3">
      <c r="A2256" s="245">
        <v>43649.749999994543</v>
      </c>
      <c r="B2256" s="244">
        <f t="shared" si="70"/>
        <v>4.1530155420955204</v>
      </c>
      <c r="C2256" s="40">
        <v>130894.17273853213</v>
      </c>
      <c r="D2256" s="191">
        <f t="shared" si="71"/>
        <v>18</v>
      </c>
    </row>
    <row r="2257" spans="1:4" x14ac:dyDescent="0.3">
      <c r="A2257" s="245">
        <v>43649.791666661207</v>
      </c>
      <c r="B2257" s="244">
        <f t="shared" si="70"/>
        <v>3.9010372575681611</v>
      </c>
      <c r="C2257" s="40">
        <v>122952.35581852104</v>
      </c>
      <c r="D2257" s="191">
        <f t="shared" si="71"/>
        <v>19</v>
      </c>
    </row>
    <row r="2258" spans="1:4" x14ac:dyDescent="0.3">
      <c r="A2258" s="245">
        <v>43649.833333327872</v>
      </c>
      <c r="B2258" s="244">
        <f t="shared" si="70"/>
        <v>3.6436882028015827</v>
      </c>
      <c r="C2258" s="40">
        <v>114841.26370069152</v>
      </c>
      <c r="D2258" s="191">
        <f t="shared" si="71"/>
        <v>20</v>
      </c>
    </row>
    <row r="2259" spans="1:4" x14ac:dyDescent="0.3">
      <c r="A2259" s="245">
        <v>43649.874999994536</v>
      </c>
      <c r="B2259" s="244">
        <f t="shared" si="70"/>
        <v>3.4879423819835584</v>
      </c>
      <c r="C2259" s="40">
        <v>109932.48833810944</v>
      </c>
      <c r="D2259" s="191">
        <f t="shared" si="71"/>
        <v>21</v>
      </c>
    </row>
    <row r="2260" spans="1:4" x14ac:dyDescent="0.3">
      <c r="A2260" s="245">
        <v>43649.9166666612</v>
      </c>
      <c r="B2260" s="244">
        <f t="shared" si="70"/>
        <v>3.201050454650519</v>
      </c>
      <c r="C2260" s="40">
        <v>100890.26802542718</v>
      </c>
      <c r="D2260" s="191">
        <f t="shared" si="71"/>
        <v>22</v>
      </c>
    </row>
    <row r="2261" spans="1:4" x14ac:dyDescent="0.3">
      <c r="A2261" s="245">
        <v>43649.958333327864</v>
      </c>
      <c r="B2261" s="244">
        <f t="shared" si="70"/>
        <v>2.9345957523282178</v>
      </c>
      <c r="C2261" s="40">
        <v>92492.185360133066</v>
      </c>
      <c r="D2261" s="191">
        <f t="shared" si="71"/>
        <v>23</v>
      </c>
    </row>
    <row r="2262" spans="1:4" x14ac:dyDescent="0.3">
      <c r="A2262" s="245">
        <v>43649.999999994528</v>
      </c>
      <c r="B2262" s="244">
        <f t="shared" si="70"/>
        <v>2.7734119214148936</v>
      </c>
      <c r="C2262" s="40">
        <v>87412.015543195317</v>
      </c>
      <c r="D2262" s="191">
        <f t="shared" si="71"/>
        <v>0</v>
      </c>
    </row>
    <row r="2263" spans="1:4" x14ac:dyDescent="0.3">
      <c r="A2263" s="245">
        <v>43650.041666661193</v>
      </c>
      <c r="B2263" s="244">
        <f t="shared" si="70"/>
        <v>2.5637455134670408</v>
      </c>
      <c r="C2263" s="40">
        <v>80803.778530543525</v>
      </c>
      <c r="D2263" s="191">
        <f t="shared" si="71"/>
        <v>1</v>
      </c>
    </row>
    <row r="2264" spans="1:4" x14ac:dyDescent="0.3">
      <c r="A2264" s="245">
        <v>43650.083333327857</v>
      </c>
      <c r="B2264" s="244">
        <f t="shared" si="70"/>
        <v>2.5002429223592442</v>
      </c>
      <c r="C2264" s="40">
        <v>78802.312596800781</v>
      </c>
      <c r="D2264" s="191">
        <f t="shared" si="71"/>
        <v>2</v>
      </c>
    </row>
    <row r="2265" spans="1:4" x14ac:dyDescent="0.3">
      <c r="A2265" s="245">
        <v>43650.124999994521</v>
      </c>
      <c r="B2265" s="244">
        <f t="shared" si="70"/>
        <v>2.4582374122430712</v>
      </c>
      <c r="C2265" s="40">
        <v>77478.38870550174</v>
      </c>
      <c r="D2265" s="191">
        <f t="shared" si="71"/>
        <v>3</v>
      </c>
    </row>
    <row r="2266" spans="1:4" x14ac:dyDescent="0.3">
      <c r="A2266" s="245">
        <v>43650.166666661185</v>
      </c>
      <c r="B2266" s="244">
        <f t="shared" si="70"/>
        <v>2.4971490489986716</v>
      </c>
      <c r="C2266" s="40">
        <v>78704.800321687653</v>
      </c>
      <c r="D2266" s="191">
        <f t="shared" si="71"/>
        <v>4</v>
      </c>
    </row>
    <row r="2267" spans="1:4" x14ac:dyDescent="0.3">
      <c r="A2267" s="245">
        <v>43650.20833332785</v>
      </c>
      <c r="B2267" s="244">
        <f t="shared" si="70"/>
        <v>2.6995994417740063</v>
      </c>
      <c r="C2267" s="40">
        <v>85085.603960468943</v>
      </c>
      <c r="D2267" s="191">
        <f t="shared" si="71"/>
        <v>5</v>
      </c>
    </row>
    <row r="2268" spans="1:4" x14ac:dyDescent="0.3">
      <c r="A2268" s="245">
        <v>43650.249999994514</v>
      </c>
      <c r="B2268" s="244">
        <f t="shared" si="70"/>
        <v>2.9943405814534541</v>
      </c>
      <c r="C2268" s="40">
        <v>94375.214668471948</v>
      </c>
      <c r="D2268" s="191">
        <f t="shared" si="71"/>
        <v>6</v>
      </c>
    </row>
    <row r="2269" spans="1:4" x14ac:dyDescent="0.3">
      <c r="A2269" s="245">
        <v>43650.291666661178</v>
      </c>
      <c r="B2269" s="244">
        <f t="shared" si="70"/>
        <v>3.0819005074492614</v>
      </c>
      <c r="C2269" s="40">
        <v>97134.916374881956</v>
      </c>
      <c r="D2269" s="191">
        <f t="shared" si="71"/>
        <v>7</v>
      </c>
    </row>
    <row r="2270" spans="1:4" x14ac:dyDescent="0.3">
      <c r="A2270" s="245">
        <v>43650.333333327842</v>
      </c>
      <c r="B2270" s="244">
        <f t="shared" si="70"/>
        <v>3.2742056163971931</v>
      </c>
      <c r="C2270" s="40">
        <v>103195.96235315724</v>
      </c>
      <c r="D2270" s="191">
        <f t="shared" si="71"/>
        <v>8</v>
      </c>
    </row>
    <row r="2271" spans="1:4" x14ac:dyDescent="0.3">
      <c r="A2271" s="245">
        <v>43650.374999994507</v>
      </c>
      <c r="B2271" s="244">
        <f t="shared" si="70"/>
        <v>3.4862914245445338</v>
      </c>
      <c r="C2271" s="40">
        <v>109880.45368858376</v>
      </c>
      <c r="D2271" s="191">
        <f t="shared" si="71"/>
        <v>9</v>
      </c>
    </row>
    <row r="2272" spans="1:4" x14ac:dyDescent="0.3">
      <c r="A2272" s="245">
        <v>43650.416666661171</v>
      </c>
      <c r="B2272" s="244">
        <f t="shared" si="70"/>
        <v>3.8457608304114017</v>
      </c>
      <c r="C2272" s="40">
        <v>121210.16098893585</v>
      </c>
      <c r="D2272" s="191">
        <f t="shared" si="71"/>
        <v>10</v>
      </c>
    </row>
    <row r="2273" spans="1:4" x14ac:dyDescent="0.3">
      <c r="A2273" s="245">
        <v>43650.458333327835</v>
      </c>
      <c r="B2273" s="244">
        <f t="shared" si="70"/>
        <v>4.0135280976761196</v>
      </c>
      <c r="C2273" s="40">
        <v>126497.82664745131</v>
      </c>
      <c r="D2273" s="191">
        <f t="shared" si="71"/>
        <v>11</v>
      </c>
    </row>
    <row r="2274" spans="1:4" x14ac:dyDescent="0.3">
      <c r="A2274" s="245">
        <v>43650.499999994499</v>
      </c>
      <c r="B2274" s="244">
        <f t="shared" si="70"/>
        <v>4.1875767733983089</v>
      </c>
      <c r="C2274" s="40">
        <v>131983.46887391835</v>
      </c>
      <c r="D2274" s="191">
        <f t="shared" si="71"/>
        <v>12</v>
      </c>
    </row>
    <row r="2275" spans="1:4" x14ac:dyDescent="0.3">
      <c r="A2275" s="245">
        <v>43650.541666661164</v>
      </c>
      <c r="B2275" s="244">
        <f t="shared" si="70"/>
        <v>4.3447777053884584</v>
      </c>
      <c r="C2275" s="40">
        <v>136938.10623031849</v>
      </c>
      <c r="D2275" s="191">
        <f t="shared" si="71"/>
        <v>13</v>
      </c>
    </row>
    <row r="2276" spans="1:4" x14ac:dyDescent="0.3">
      <c r="A2276" s="245">
        <v>43650.583333327828</v>
      </c>
      <c r="B2276" s="244">
        <f t="shared" si="70"/>
        <v>4.4355347409165979</v>
      </c>
      <c r="C2276" s="40">
        <v>139798.57399530624</v>
      </c>
      <c r="D2276" s="191">
        <f t="shared" si="71"/>
        <v>14</v>
      </c>
    </row>
    <row r="2277" spans="1:4" x14ac:dyDescent="0.3">
      <c r="A2277" s="245">
        <v>43650.624999994492</v>
      </c>
      <c r="B2277" s="244">
        <f t="shared" si="70"/>
        <v>4.3626939386269497</v>
      </c>
      <c r="C2277" s="40">
        <v>137502.78760571242</v>
      </c>
      <c r="D2277" s="191">
        <f t="shared" si="71"/>
        <v>15</v>
      </c>
    </row>
    <row r="2278" spans="1:4" x14ac:dyDescent="0.3">
      <c r="A2278" s="245">
        <v>43650.666666661156</v>
      </c>
      <c r="B2278" s="244">
        <f t="shared" si="70"/>
        <v>4.2931975113187431</v>
      </c>
      <c r="C2278" s="40">
        <v>135312.40876686963</v>
      </c>
      <c r="D2278" s="191">
        <f t="shared" si="71"/>
        <v>16</v>
      </c>
    </row>
    <row r="2279" spans="1:4" x14ac:dyDescent="0.3">
      <c r="A2279" s="245">
        <v>43650.708333327821</v>
      </c>
      <c r="B2279" s="244">
        <f t="shared" si="70"/>
        <v>3.9443257899290232</v>
      </c>
      <c r="C2279" s="40">
        <v>124316.71782848866</v>
      </c>
      <c r="D2279" s="191">
        <f t="shared" si="71"/>
        <v>17</v>
      </c>
    </row>
    <row r="2280" spans="1:4" x14ac:dyDescent="0.3">
      <c r="A2280" s="245">
        <v>43650.749999994485</v>
      </c>
      <c r="B2280" s="244">
        <f t="shared" si="70"/>
        <v>3.690511937795264</v>
      </c>
      <c r="C2280" s="40">
        <v>116317.04774108392</v>
      </c>
      <c r="D2280" s="191">
        <f t="shared" si="71"/>
        <v>18</v>
      </c>
    </row>
    <row r="2281" spans="1:4" x14ac:dyDescent="0.3">
      <c r="A2281" s="245">
        <v>43650.791666661149</v>
      </c>
      <c r="B2281" s="244">
        <f t="shared" si="70"/>
        <v>3.5340391423233584</v>
      </c>
      <c r="C2281" s="40">
        <v>111385.35969133342</v>
      </c>
      <c r="D2281" s="191">
        <f t="shared" si="71"/>
        <v>19</v>
      </c>
    </row>
    <row r="2282" spans="1:4" x14ac:dyDescent="0.3">
      <c r="A2282" s="245">
        <v>43650.833333327813</v>
      </c>
      <c r="B2282" s="244">
        <f t="shared" si="70"/>
        <v>3.4148540560340832</v>
      </c>
      <c r="C2282" s="40">
        <v>107628.90053184432</v>
      </c>
      <c r="D2282" s="191">
        <f t="shared" si="71"/>
        <v>20</v>
      </c>
    </row>
    <row r="2283" spans="1:4" x14ac:dyDescent="0.3">
      <c r="A2283" s="245">
        <v>43650.874999994478</v>
      </c>
      <c r="B2283" s="244">
        <f t="shared" si="70"/>
        <v>3.3625434234664917</v>
      </c>
      <c r="C2283" s="40">
        <v>105980.18120826836</v>
      </c>
      <c r="D2283" s="191">
        <f t="shared" si="71"/>
        <v>21</v>
      </c>
    </row>
    <row r="2284" spans="1:4" x14ac:dyDescent="0.3">
      <c r="A2284" s="245">
        <v>43650.916666661142</v>
      </c>
      <c r="B2284" s="244">
        <f t="shared" si="70"/>
        <v>3.1767967670169903</v>
      </c>
      <c r="C2284" s="40">
        <v>100125.84363392885</v>
      </c>
      <c r="D2284" s="191">
        <f t="shared" si="71"/>
        <v>22</v>
      </c>
    </row>
    <row r="2285" spans="1:4" x14ac:dyDescent="0.3">
      <c r="A2285" s="245">
        <v>43650.958333327806</v>
      </c>
      <c r="B2285" s="244">
        <f t="shared" si="70"/>
        <v>2.9549196764899643</v>
      </c>
      <c r="C2285" s="40">
        <v>93132.752006943672</v>
      </c>
      <c r="D2285" s="191">
        <f t="shared" si="71"/>
        <v>23</v>
      </c>
    </row>
    <row r="2286" spans="1:4" x14ac:dyDescent="0.3">
      <c r="A2286" s="245">
        <v>43650.99999999447</v>
      </c>
      <c r="B2286" s="244">
        <f t="shared" si="70"/>
        <v>2.784573088573302</v>
      </c>
      <c r="C2286" s="40">
        <v>87763.791674824999</v>
      </c>
      <c r="D2286" s="191">
        <f t="shared" si="71"/>
        <v>0</v>
      </c>
    </row>
    <row r="2287" spans="1:4" x14ac:dyDescent="0.3">
      <c r="A2287" s="245">
        <v>43651.041666661135</v>
      </c>
      <c r="B2287" s="244">
        <f t="shared" si="70"/>
        <v>2.6675736380181423</v>
      </c>
      <c r="C2287" s="40">
        <v>84076.219081838019</v>
      </c>
      <c r="D2287" s="191">
        <f t="shared" si="71"/>
        <v>1</v>
      </c>
    </row>
    <row r="2288" spans="1:4" x14ac:dyDescent="0.3">
      <c r="A2288" s="245">
        <v>43651.083333327799</v>
      </c>
      <c r="B2288" s="244">
        <f t="shared" si="70"/>
        <v>2.6086070526120242</v>
      </c>
      <c r="C2288" s="40">
        <v>82217.718352015247</v>
      </c>
      <c r="D2288" s="191">
        <f t="shared" si="71"/>
        <v>2</v>
      </c>
    </row>
    <row r="2289" spans="1:4" x14ac:dyDescent="0.3">
      <c r="A2289" s="245">
        <v>43651.124999994463</v>
      </c>
      <c r="B2289" s="244">
        <f t="shared" si="70"/>
        <v>2.6149021740951595</v>
      </c>
      <c r="C2289" s="40">
        <v>82416.12712522388</v>
      </c>
      <c r="D2289" s="191">
        <f t="shared" si="71"/>
        <v>3</v>
      </c>
    </row>
    <row r="2290" spans="1:4" x14ac:dyDescent="0.3">
      <c r="A2290" s="245">
        <v>43651.166666661127</v>
      </c>
      <c r="B2290" s="244">
        <f t="shared" si="70"/>
        <v>2.6300756336074946</v>
      </c>
      <c r="C2290" s="40">
        <v>82894.362135499468</v>
      </c>
      <c r="D2290" s="191">
        <f t="shared" si="71"/>
        <v>4</v>
      </c>
    </row>
    <row r="2291" spans="1:4" x14ac:dyDescent="0.3">
      <c r="A2291" s="245">
        <v>43651.208333327791</v>
      </c>
      <c r="B2291" s="244">
        <f t="shared" si="70"/>
        <v>2.6184034650210379</v>
      </c>
      <c r="C2291" s="40">
        <v>82526.4803311328</v>
      </c>
      <c r="D2291" s="191">
        <f t="shared" si="71"/>
        <v>5</v>
      </c>
    </row>
    <row r="2292" spans="1:4" x14ac:dyDescent="0.3">
      <c r="A2292" s="245">
        <v>43651.249999994456</v>
      </c>
      <c r="B2292" s="244">
        <f t="shared" si="70"/>
        <v>2.8501957589111386</v>
      </c>
      <c r="C2292" s="40">
        <v>89832.07797418964</v>
      </c>
      <c r="D2292" s="191">
        <f t="shared" si="71"/>
        <v>6</v>
      </c>
    </row>
    <row r="2293" spans="1:4" x14ac:dyDescent="0.3">
      <c r="A2293" s="245">
        <v>43651.29166666112</v>
      </c>
      <c r="B2293" s="244">
        <f t="shared" si="70"/>
        <v>3.0444221942479386</v>
      </c>
      <c r="C2293" s="40">
        <v>95953.68005337099</v>
      </c>
      <c r="D2293" s="191">
        <f t="shared" si="71"/>
        <v>7</v>
      </c>
    </row>
    <row r="2294" spans="1:4" x14ac:dyDescent="0.3">
      <c r="A2294" s="245">
        <v>43651.333333327784</v>
      </c>
      <c r="B2294" s="244">
        <f t="shared" si="70"/>
        <v>3.5451613215873676</v>
      </c>
      <c r="C2294" s="40">
        <v>111735.907007869</v>
      </c>
      <c r="D2294" s="191">
        <f t="shared" si="71"/>
        <v>8</v>
      </c>
    </row>
    <row r="2295" spans="1:4" x14ac:dyDescent="0.3">
      <c r="A2295" s="245">
        <v>43651.374999994448</v>
      </c>
      <c r="B2295" s="244">
        <f t="shared" si="70"/>
        <v>3.8953040862655972</v>
      </c>
      <c r="C2295" s="40">
        <v>122771.65851382501</v>
      </c>
      <c r="D2295" s="191">
        <f t="shared" si="71"/>
        <v>9</v>
      </c>
    </row>
    <row r="2296" spans="1:4" x14ac:dyDescent="0.3">
      <c r="A2296" s="245">
        <v>43651.416666661113</v>
      </c>
      <c r="B2296" s="244">
        <f t="shared" si="70"/>
        <v>4.3184369884079867</v>
      </c>
      <c r="C2296" s="40">
        <v>136107.90313486874</v>
      </c>
      <c r="D2296" s="191">
        <f t="shared" si="71"/>
        <v>10</v>
      </c>
    </row>
    <row r="2297" spans="1:4" x14ac:dyDescent="0.3">
      <c r="A2297" s="245">
        <v>43651.458333327777</v>
      </c>
      <c r="B2297" s="244">
        <f t="shared" si="70"/>
        <v>4.5469944277448038</v>
      </c>
      <c r="C2297" s="40">
        <v>143311.54507696812</v>
      </c>
      <c r="D2297" s="191">
        <f t="shared" si="71"/>
        <v>11</v>
      </c>
    </row>
    <row r="2298" spans="1:4" x14ac:dyDescent="0.3">
      <c r="A2298" s="245">
        <v>43651.499999994441</v>
      </c>
      <c r="B2298" s="244">
        <f t="shared" si="70"/>
        <v>4.6454930482007635</v>
      </c>
      <c r="C2298" s="40">
        <v>146416.01105109832</v>
      </c>
      <c r="D2298" s="191">
        <f t="shared" si="71"/>
        <v>12</v>
      </c>
    </row>
    <row r="2299" spans="1:4" x14ac:dyDescent="0.3">
      <c r="A2299" s="245">
        <v>43651.541666661105</v>
      </c>
      <c r="B2299" s="244">
        <f t="shared" si="70"/>
        <v>4.8538717265336988</v>
      </c>
      <c r="C2299" s="40">
        <v>152983.66157883406</v>
      </c>
      <c r="D2299" s="191">
        <f t="shared" si="71"/>
        <v>13</v>
      </c>
    </row>
    <row r="2300" spans="1:4" x14ac:dyDescent="0.3">
      <c r="A2300" s="245">
        <v>43651.58333332777</v>
      </c>
      <c r="B2300" s="244">
        <f t="shared" si="70"/>
        <v>5.0860769218819453</v>
      </c>
      <c r="C2300" s="40">
        <v>160302.27299326705</v>
      </c>
      <c r="D2300" s="191">
        <f t="shared" si="71"/>
        <v>14</v>
      </c>
    </row>
    <row r="2301" spans="1:4" x14ac:dyDescent="0.3">
      <c r="A2301" s="245">
        <v>43651.624999994434</v>
      </c>
      <c r="B2301" s="244">
        <f t="shared" si="70"/>
        <v>5.0943225444279916</v>
      </c>
      <c r="C2301" s="40">
        <v>160562.15739074617</v>
      </c>
      <c r="D2301" s="191">
        <f t="shared" si="71"/>
        <v>15</v>
      </c>
    </row>
    <row r="2302" spans="1:4" x14ac:dyDescent="0.3">
      <c r="A2302" s="245">
        <v>43651.666666661098</v>
      </c>
      <c r="B2302" s="244">
        <f t="shared" si="70"/>
        <v>5.0006838575532422</v>
      </c>
      <c r="C2302" s="40">
        <v>157610.86613489687</v>
      </c>
      <c r="D2302" s="191">
        <f t="shared" si="71"/>
        <v>16</v>
      </c>
    </row>
    <row r="2303" spans="1:4" x14ac:dyDescent="0.3">
      <c r="A2303" s="245">
        <v>43651.708333327762</v>
      </c>
      <c r="B2303" s="244">
        <f t="shared" si="70"/>
        <v>4.7444367224056032</v>
      </c>
      <c r="C2303" s="40">
        <v>149534.50416808255</v>
      </c>
      <c r="D2303" s="191">
        <f t="shared" si="71"/>
        <v>17</v>
      </c>
    </row>
    <row r="2304" spans="1:4" x14ac:dyDescent="0.3">
      <c r="A2304" s="245">
        <v>43651.749999994427</v>
      </c>
      <c r="B2304" s="244">
        <f t="shared" si="70"/>
        <v>4.5878349046734792</v>
      </c>
      <c r="C2304" s="40">
        <v>144598.74961247743</v>
      </c>
      <c r="D2304" s="191">
        <f t="shared" si="71"/>
        <v>18</v>
      </c>
    </row>
    <row r="2305" spans="1:4" x14ac:dyDescent="0.3">
      <c r="A2305" s="245">
        <v>43651.791666661091</v>
      </c>
      <c r="B2305" s="244">
        <f t="shared" si="70"/>
        <v>4.4373716385732358</v>
      </c>
      <c r="C2305" s="40">
        <v>139856.4690830404</v>
      </c>
      <c r="D2305" s="191">
        <f t="shared" si="71"/>
        <v>19</v>
      </c>
    </row>
    <row r="2306" spans="1:4" x14ac:dyDescent="0.3">
      <c r="A2306" s="245">
        <v>43651.833333327755</v>
      </c>
      <c r="B2306" s="244">
        <f t="shared" si="70"/>
        <v>4.1543035207462289</v>
      </c>
      <c r="C2306" s="40">
        <v>130934.76707252402</v>
      </c>
      <c r="D2306" s="191">
        <f t="shared" si="71"/>
        <v>20</v>
      </c>
    </row>
    <row r="2307" spans="1:4" x14ac:dyDescent="0.3">
      <c r="A2307" s="245">
        <v>43651.874999994419</v>
      </c>
      <c r="B2307" s="244">
        <f t="shared" si="70"/>
        <v>3.9213600733206886</v>
      </c>
      <c r="C2307" s="40">
        <v>123592.88753064231</v>
      </c>
      <c r="D2307" s="191">
        <f t="shared" si="71"/>
        <v>21</v>
      </c>
    </row>
    <row r="2308" spans="1:4" x14ac:dyDescent="0.3">
      <c r="A2308" s="245">
        <v>43651.916666661084</v>
      </c>
      <c r="B2308" s="244">
        <f t="shared" si="70"/>
        <v>3.5431149306539496</v>
      </c>
      <c r="C2308" s="40">
        <v>111671.40913984651</v>
      </c>
      <c r="D2308" s="191">
        <f t="shared" si="71"/>
        <v>22</v>
      </c>
    </row>
    <row r="2309" spans="1:4" x14ac:dyDescent="0.3">
      <c r="A2309" s="245">
        <v>43651.958333327748</v>
      </c>
      <c r="B2309" s="244">
        <f t="shared" si="70"/>
        <v>3.2581149551449395</v>
      </c>
      <c r="C2309" s="40">
        <v>102688.81910457528</v>
      </c>
      <c r="D2309" s="191">
        <f t="shared" si="71"/>
        <v>23</v>
      </c>
    </row>
    <row r="2310" spans="1:4" x14ac:dyDescent="0.3">
      <c r="A2310" s="245">
        <v>43651.999999994412</v>
      </c>
      <c r="B2310" s="244">
        <f t="shared" si="70"/>
        <v>3.0368962904739143</v>
      </c>
      <c r="C2310" s="40">
        <v>95716.479653173679</v>
      </c>
      <c r="D2310" s="191">
        <f t="shared" si="71"/>
        <v>0</v>
      </c>
    </row>
    <row r="2311" spans="1:4" x14ac:dyDescent="0.3">
      <c r="A2311" s="245">
        <v>43652.041666661076</v>
      </c>
      <c r="B2311" s="244">
        <f t="shared" ref="B2311:B2374" si="72">C2311/$B$4</f>
        <v>2.8501379290700091</v>
      </c>
      <c r="C2311" s="40">
        <v>89830.255301209603</v>
      </c>
      <c r="D2311" s="191">
        <f t="shared" ref="D2311:D2374" si="73">HOUR(A2311)</f>
        <v>1</v>
      </c>
    </row>
    <row r="2312" spans="1:4" x14ac:dyDescent="0.3">
      <c r="A2312" s="245">
        <v>43652.083333327741</v>
      </c>
      <c r="B2312" s="244">
        <f t="shared" si="72"/>
        <v>2.7559262528564461</v>
      </c>
      <c r="C2312" s="40">
        <v>86860.904646176306</v>
      </c>
      <c r="D2312" s="191">
        <f t="shared" si="73"/>
        <v>2</v>
      </c>
    </row>
    <row r="2313" spans="1:4" x14ac:dyDescent="0.3">
      <c r="A2313" s="245">
        <v>43652.124999994405</v>
      </c>
      <c r="B2313" s="244">
        <f t="shared" si="72"/>
        <v>2.7163974654298877</v>
      </c>
      <c r="C2313" s="40">
        <v>85615.041760012886</v>
      </c>
      <c r="D2313" s="191">
        <f t="shared" si="73"/>
        <v>3</v>
      </c>
    </row>
    <row r="2314" spans="1:4" x14ac:dyDescent="0.3">
      <c r="A2314" s="245">
        <v>43652.166666661069</v>
      </c>
      <c r="B2314" s="244">
        <f t="shared" si="72"/>
        <v>2.6023573745979602</v>
      </c>
      <c r="C2314" s="40">
        <v>82020.741859815476</v>
      </c>
      <c r="D2314" s="191">
        <f t="shared" si="73"/>
        <v>4</v>
      </c>
    </row>
    <row r="2315" spans="1:4" x14ac:dyDescent="0.3">
      <c r="A2315" s="245">
        <v>43652.208333327733</v>
      </c>
      <c r="B2315" s="244">
        <f t="shared" si="72"/>
        <v>2.6423546167805503</v>
      </c>
      <c r="C2315" s="40">
        <v>83281.36943855822</v>
      </c>
      <c r="D2315" s="191">
        <f t="shared" si="73"/>
        <v>5</v>
      </c>
    </row>
    <row r="2316" spans="1:4" x14ac:dyDescent="0.3">
      <c r="A2316" s="245">
        <v>43652.249999994398</v>
      </c>
      <c r="B2316" s="244">
        <f t="shared" si="72"/>
        <v>2.7430548067643232</v>
      </c>
      <c r="C2316" s="40">
        <v>86455.224178309116</v>
      </c>
      <c r="D2316" s="191">
        <f t="shared" si="73"/>
        <v>6</v>
      </c>
    </row>
    <row r="2317" spans="1:4" x14ac:dyDescent="0.3">
      <c r="A2317" s="245">
        <v>43652.291666661062</v>
      </c>
      <c r="B2317" s="244">
        <f t="shared" si="72"/>
        <v>2.8479091722902812</v>
      </c>
      <c r="C2317" s="40">
        <v>89760.009651521832</v>
      </c>
      <c r="D2317" s="191">
        <f t="shared" si="73"/>
        <v>7</v>
      </c>
    </row>
    <row r="2318" spans="1:4" x14ac:dyDescent="0.3">
      <c r="A2318" s="245">
        <v>43652.333333327726</v>
      </c>
      <c r="B2318" s="244">
        <f t="shared" si="72"/>
        <v>3.1551569164680133</v>
      </c>
      <c r="C2318" s="40">
        <v>99443.801800209971</v>
      </c>
      <c r="D2318" s="191">
        <f t="shared" si="73"/>
        <v>8</v>
      </c>
    </row>
    <row r="2319" spans="1:4" x14ac:dyDescent="0.3">
      <c r="A2319" s="245">
        <v>43652.37499999439</v>
      </c>
      <c r="B2319" s="244">
        <f t="shared" si="72"/>
        <v>3.5462631386738774</v>
      </c>
      <c r="C2319" s="40">
        <v>111770.63392728117</v>
      </c>
      <c r="D2319" s="191">
        <f t="shared" si="73"/>
        <v>9</v>
      </c>
    </row>
    <row r="2320" spans="1:4" x14ac:dyDescent="0.3">
      <c r="A2320" s="245">
        <v>43652.416666661054</v>
      </c>
      <c r="B2320" s="244">
        <f t="shared" si="72"/>
        <v>3.8338858176654065</v>
      </c>
      <c r="C2320" s="40">
        <v>120835.8859702437</v>
      </c>
      <c r="D2320" s="191">
        <f t="shared" si="73"/>
        <v>10</v>
      </c>
    </row>
    <row r="2321" spans="1:4" x14ac:dyDescent="0.3">
      <c r="A2321" s="245">
        <v>43652.458333327719</v>
      </c>
      <c r="B2321" s="244">
        <f t="shared" si="72"/>
        <v>4.0702604649900005</v>
      </c>
      <c r="C2321" s="40">
        <v>128285.9095986897</v>
      </c>
      <c r="D2321" s="191">
        <f t="shared" si="73"/>
        <v>11</v>
      </c>
    </row>
    <row r="2322" spans="1:4" x14ac:dyDescent="0.3">
      <c r="A2322" s="245">
        <v>43652.499999994383</v>
      </c>
      <c r="B2322" s="244">
        <f t="shared" si="72"/>
        <v>4.1917774748506575</v>
      </c>
      <c r="C2322" s="40">
        <v>132115.86600461853</v>
      </c>
      <c r="D2322" s="191">
        <f t="shared" si="73"/>
        <v>12</v>
      </c>
    </row>
    <row r="2323" spans="1:4" x14ac:dyDescent="0.3">
      <c r="A2323" s="245">
        <v>43652.541666661047</v>
      </c>
      <c r="B2323" s="244">
        <f t="shared" si="72"/>
        <v>4.169906487793563</v>
      </c>
      <c r="C2323" s="40">
        <v>131426.53924222238</v>
      </c>
      <c r="D2323" s="191">
        <f t="shared" si="73"/>
        <v>13</v>
      </c>
    </row>
    <row r="2324" spans="1:4" x14ac:dyDescent="0.3">
      <c r="A2324" s="245">
        <v>43652.583333327711</v>
      </c>
      <c r="B2324" s="244">
        <f t="shared" si="72"/>
        <v>4.2796819084382838</v>
      </c>
      <c r="C2324" s="40">
        <v>134886.42585393126</v>
      </c>
      <c r="D2324" s="191">
        <f t="shared" si="73"/>
        <v>14</v>
      </c>
    </row>
    <row r="2325" spans="1:4" x14ac:dyDescent="0.3">
      <c r="A2325" s="245">
        <v>43652.624999994376</v>
      </c>
      <c r="B2325" s="244">
        <f t="shared" si="72"/>
        <v>4.3183335643459326</v>
      </c>
      <c r="C2325" s="40">
        <v>136104.64342950366</v>
      </c>
      <c r="D2325" s="191">
        <f t="shared" si="73"/>
        <v>15</v>
      </c>
    </row>
    <row r="2326" spans="1:4" x14ac:dyDescent="0.3">
      <c r="A2326" s="245">
        <v>43652.66666666104</v>
      </c>
      <c r="B2326" s="244">
        <f t="shared" si="72"/>
        <v>4.2517727104421796</v>
      </c>
      <c r="C2326" s="40">
        <v>134006.78758952624</v>
      </c>
      <c r="D2326" s="191">
        <f t="shared" si="73"/>
        <v>16</v>
      </c>
    </row>
    <row r="2327" spans="1:4" x14ac:dyDescent="0.3">
      <c r="A2327" s="245">
        <v>43652.708333327704</v>
      </c>
      <c r="B2327" s="244">
        <f t="shared" si="72"/>
        <v>3.957275229334444</v>
      </c>
      <c r="C2327" s="40">
        <v>124724.85647887885</v>
      </c>
      <c r="D2327" s="191">
        <f t="shared" si="73"/>
        <v>17</v>
      </c>
    </row>
    <row r="2328" spans="1:4" x14ac:dyDescent="0.3">
      <c r="A2328" s="245">
        <v>43652.749999994368</v>
      </c>
      <c r="B2328" s="244">
        <f t="shared" si="72"/>
        <v>3.8387309998150294</v>
      </c>
      <c r="C2328" s="40">
        <v>120988.59575493245</v>
      </c>
      <c r="D2328" s="191">
        <f t="shared" si="73"/>
        <v>18</v>
      </c>
    </row>
    <row r="2329" spans="1:4" x14ac:dyDescent="0.3">
      <c r="A2329" s="245">
        <v>43652.791666661033</v>
      </c>
      <c r="B2329" s="244">
        <f t="shared" si="72"/>
        <v>3.7821877104880306</v>
      </c>
      <c r="C2329" s="40">
        <v>119206.47213768287</v>
      </c>
      <c r="D2329" s="191">
        <f t="shared" si="73"/>
        <v>19</v>
      </c>
    </row>
    <row r="2330" spans="1:4" x14ac:dyDescent="0.3">
      <c r="A2330" s="245">
        <v>43652.833333327697</v>
      </c>
      <c r="B2330" s="244">
        <f t="shared" si="72"/>
        <v>3.6944817522773823</v>
      </c>
      <c r="C2330" s="40">
        <v>116442.16780800767</v>
      </c>
      <c r="D2330" s="191">
        <f t="shared" si="73"/>
        <v>20</v>
      </c>
    </row>
    <row r="2331" spans="1:4" x14ac:dyDescent="0.3">
      <c r="A2331" s="245">
        <v>43652.874999994361</v>
      </c>
      <c r="B2331" s="244">
        <f t="shared" si="72"/>
        <v>3.6025806420523034</v>
      </c>
      <c r="C2331" s="40">
        <v>113545.64125405342</v>
      </c>
      <c r="D2331" s="191">
        <f t="shared" si="73"/>
        <v>21</v>
      </c>
    </row>
    <row r="2332" spans="1:4" x14ac:dyDescent="0.3">
      <c r="A2332" s="245">
        <v>43652.916666661025</v>
      </c>
      <c r="B2332" s="244">
        <f t="shared" si="72"/>
        <v>3.3711557440305313</v>
      </c>
      <c r="C2332" s="40">
        <v>106251.62314345076</v>
      </c>
      <c r="D2332" s="191">
        <f t="shared" si="73"/>
        <v>22</v>
      </c>
    </row>
    <row r="2333" spans="1:4" x14ac:dyDescent="0.3">
      <c r="A2333" s="245">
        <v>43652.95833332769</v>
      </c>
      <c r="B2333" s="244">
        <f t="shared" si="72"/>
        <v>3.1073569666637457</v>
      </c>
      <c r="C2333" s="40">
        <v>97937.249555665287</v>
      </c>
      <c r="D2333" s="191">
        <f t="shared" si="73"/>
        <v>23</v>
      </c>
    </row>
    <row r="2334" spans="1:4" x14ac:dyDescent="0.3">
      <c r="A2334" s="245">
        <v>43652.999999994354</v>
      </c>
      <c r="B2334" s="244">
        <f t="shared" si="72"/>
        <v>2.9633190055892915</v>
      </c>
      <c r="C2334" s="40">
        <v>93397.480906431578</v>
      </c>
      <c r="D2334" s="191">
        <f t="shared" si="73"/>
        <v>0</v>
      </c>
    </row>
    <row r="2335" spans="1:4" x14ac:dyDescent="0.3">
      <c r="A2335" s="245">
        <v>43653.041666661018</v>
      </c>
      <c r="B2335" s="244">
        <f t="shared" si="72"/>
        <v>2.8583568485163227</v>
      </c>
      <c r="C2335" s="40">
        <v>90089.29807406351</v>
      </c>
      <c r="D2335" s="191">
        <f t="shared" si="73"/>
        <v>1</v>
      </c>
    </row>
    <row r="2336" spans="1:4" x14ac:dyDescent="0.3">
      <c r="A2336" s="245">
        <v>43653.083333327682</v>
      </c>
      <c r="B2336" s="244">
        <f t="shared" si="72"/>
        <v>2.7368261154606159</v>
      </c>
      <c r="C2336" s="40">
        <v>86258.909142360295</v>
      </c>
      <c r="D2336" s="191">
        <f t="shared" si="73"/>
        <v>2</v>
      </c>
    </row>
    <row r="2337" spans="1:4" x14ac:dyDescent="0.3">
      <c r="A2337" s="245">
        <v>43653.124999994347</v>
      </c>
      <c r="B2337" s="244">
        <f t="shared" si="72"/>
        <v>2.6545883437548383</v>
      </c>
      <c r="C2337" s="40">
        <v>83666.950362967793</v>
      </c>
      <c r="D2337" s="191">
        <f t="shared" si="73"/>
        <v>3</v>
      </c>
    </row>
    <row r="2338" spans="1:4" x14ac:dyDescent="0.3">
      <c r="A2338" s="245">
        <v>43653.166666661011</v>
      </c>
      <c r="B2338" s="244">
        <f t="shared" si="72"/>
        <v>2.7435911598885583</v>
      </c>
      <c r="C2338" s="40">
        <v>86472.128882320176</v>
      </c>
      <c r="D2338" s="191">
        <f t="shared" si="73"/>
        <v>4</v>
      </c>
    </row>
    <row r="2339" spans="1:4" x14ac:dyDescent="0.3">
      <c r="A2339" s="245">
        <v>43653.208333327675</v>
      </c>
      <c r="B2339" s="244">
        <f t="shared" si="72"/>
        <v>2.6360977927063964</v>
      </c>
      <c r="C2339" s="40">
        <v>83084.167717819262</v>
      </c>
      <c r="D2339" s="191">
        <f t="shared" si="73"/>
        <v>5</v>
      </c>
    </row>
    <row r="2340" spans="1:4" x14ac:dyDescent="0.3">
      <c r="A2340" s="245">
        <v>43653.249999994339</v>
      </c>
      <c r="B2340" s="244">
        <f t="shared" si="72"/>
        <v>2.6934762381609154</v>
      </c>
      <c r="C2340" s="40">
        <v>84892.613671046449</v>
      </c>
      <c r="D2340" s="191">
        <f t="shared" si="73"/>
        <v>6</v>
      </c>
    </row>
    <row r="2341" spans="1:4" x14ac:dyDescent="0.3">
      <c r="A2341" s="245">
        <v>43653.291666661004</v>
      </c>
      <c r="B2341" s="244">
        <f t="shared" si="72"/>
        <v>2.7688005479553</v>
      </c>
      <c r="C2341" s="40">
        <v>87266.674908645859</v>
      </c>
      <c r="D2341" s="191">
        <f t="shared" si="73"/>
        <v>7</v>
      </c>
    </row>
    <row r="2342" spans="1:4" x14ac:dyDescent="0.3">
      <c r="A2342" s="245">
        <v>43653.333333327668</v>
      </c>
      <c r="B2342" s="244">
        <f t="shared" si="72"/>
        <v>3.0410709386239039</v>
      </c>
      <c r="C2342" s="40">
        <v>95848.055639472936</v>
      </c>
      <c r="D2342" s="191">
        <f t="shared" si="73"/>
        <v>8</v>
      </c>
    </row>
    <row r="2343" spans="1:4" x14ac:dyDescent="0.3">
      <c r="A2343" s="245">
        <v>43653.374999994332</v>
      </c>
      <c r="B2343" s="244">
        <f t="shared" si="72"/>
        <v>3.362706633948517</v>
      </c>
      <c r="C2343" s="40">
        <v>105985.32525379634</v>
      </c>
      <c r="D2343" s="191">
        <f t="shared" si="73"/>
        <v>9</v>
      </c>
    </row>
    <row r="2344" spans="1:4" x14ac:dyDescent="0.3">
      <c r="A2344" s="245">
        <v>43653.416666660996</v>
      </c>
      <c r="B2344" s="244">
        <f t="shared" si="72"/>
        <v>3.7090970950092323</v>
      </c>
      <c r="C2344" s="40">
        <v>116902.8121703474</v>
      </c>
      <c r="D2344" s="191">
        <f t="shared" si="73"/>
        <v>10</v>
      </c>
    </row>
    <row r="2345" spans="1:4" x14ac:dyDescent="0.3">
      <c r="A2345" s="245">
        <v>43653.458333327661</v>
      </c>
      <c r="B2345" s="244">
        <f t="shared" si="72"/>
        <v>3.9064408592489297</v>
      </c>
      <c r="C2345" s="40">
        <v>123122.66579319931</v>
      </c>
      <c r="D2345" s="191">
        <f t="shared" si="73"/>
        <v>11</v>
      </c>
    </row>
    <row r="2346" spans="1:4" x14ac:dyDescent="0.3">
      <c r="A2346" s="245">
        <v>43653.499999994325</v>
      </c>
      <c r="B2346" s="244">
        <f t="shared" si="72"/>
        <v>3.7376708913922698</v>
      </c>
      <c r="C2346" s="40">
        <v>117803.39715531708</v>
      </c>
      <c r="D2346" s="191">
        <f t="shared" si="73"/>
        <v>12</v>
      </c>
    </row>
    <row r="2347" spans="1:4" x14ac:dyDescent="0.3">
      <c r="A2347" s="245">
        <v>43653.541666660989</v>
      </c>
      <c r="B2347" s="244">
        <f t="shared" si="72"/>
        <v>3.6747074426102224</v>
      </c>
      <c r="C2347" s="40">
        <v>115818.92383525518</v>
      </c>
      <c r="D2347" s="191">
        <f t="shared" si="73"/>
        <v>13</v>
      </c>
    </row>
    <row r="2348" spans="1:4" x14ac:dyDescent="0.3">
      <c r="A2348" s="245">
        <v>43653.583333327653</v>
      </c>
      <c r="B2348" s="244">
        <f t="shared" si="72"/>
        <v>3.7319777556615978</v>
      </c>
      <c r="C2348" s="40">
        <v>117623.96168627031</v>
      </c>
      <c r="D2348" s="191">
        <f t="shared" si="73"/>
        <v>14</v>
      </c>
    </row>
    <row r="2349" spans="1:4" x14ac:dyDescent="0.3">
      <c r="A2349" s="245">
        <v>43653.624999994317</v>
      </c>
      <c r="B2349" s="244">
        <f t="shared" si="72"/>
        <v>3.6975361693042879</v>
      </c>
      <c r="C2349" s="40">
        <v>116538.43650382226</v>
      </c>
      <c r="D2349" s="191">
        <f t="shared" si="73"/>
        <v>15</v>
      </c>
    </row>
    <row r="2350" spans="1:4" x14ac:dyDescent="0.3">
      <c r="A2350" s="245">
        <v>43653.666666660982</v>
      </c>
      <c r="B2350" s="244">
        <f t="shared" si="72"/>
        <v>3.8210803378180662</v>
      </c>
      <c r="C2350" s="40">
        <v>120432.28461740799</v>
      </c>
      <c r="D2350" s="191">
        <f t="shared" si="73"/>
        <v>16</v>
      </c>
    </row>
    <row r="2351" spans="1:4" x14ac:dyDescent="0.3">
      <c r="A2351" s="245">
        <v>43653.708333327646</v>
      </c>
      <c r="B2351" s="244">
        <f t="shared" si="72"/>
        <v>3.8757112948629637</v>
      </c>
      <c r="C2351" s="40">
        <v>122154.13560877171</v>
      </c>
      <c r="D2351" s="191">
        <f t="shared" si="73"/>
        <v>17</v>
      </c>
    </row>
    <row r="2352" spans="1:4" x14ac:dyDescent="0.3">
      <c r="A2352" s="245">
        <v>43653.74999999431</v>
      </c>
      <c r="B2352" s="244">
        <f t="shared" si="72"/>
        <v>3.9417920995832332</v>
      </c>
      <c r="C2352" s="40">
        <v>124236.86132459983</v>
      </c>
      <c r="D2352" s="191">
        <f t="shared" si="73"/>
        <v>18</v>
      </c>
    </row>
    <row r="2353" spans="1:4" x14ac:dyDescent="0.3">
      <c r="A2353" s="245">
        <v>43653.791666660974</v>
      </c>
      <c r="B2353" s="244">
        <f t="shared" si="72"/>
        <v>3.7539046399607812</v>
      </c>
      <c r="C2353" s="40">
        <v>118315.05021025568</v>
      </c>
      <c r="D2353" s="191">
        <f t="shared" si="73"/>
        <v>19</v>
      </c>
    </row>
    <row r="2354" spans="1:4" x14ac:dyDescent="0.3">
      <c r="A2354" s="245">
        <v>43653.833333327639</v>
      </c>
      <c r="B2354" s="244">
        <f t="shared" si="72"/>
        <v>3.4559787470602523</v>
      </c>
      <c r="C2354" s="40">
        <v>108925.06288819372</v>
      </c>
      <c r="D2354" s="191">
        <f t="shared" si="73"/>
        <v>20</v>
      </c>
    </row>
    <row r="2355" spans="1:4" x14ac:dyDescent="0.3">
      <c r="A2355" s="245">
        <v>43653.874999994303</v>
      </c>
      <c r="B2355" s="244">
        <f t="shared" si="72"/>
        <v>3.3278713796334296</v>
      </c>
      <c r="C2355" s="40">
        <v>104887.39249879177</v>
      </c>
      <c r="D2355" s="191">
        <f t="shared" si="73"/>
        <v>21</v>
      </c>
    </row>
    <row r="2356" spans="1:4" x14ac:dyDescent="0.3">
      <c r="A2356" s="245">
        <v>43653.916666660967</v>
      </c>
      <c r="B2356" s="244">
        <f t="shared" si="72"/>
        <v>3.1087877005082079</v>
      </c>
      <c r="C2356" s="40">
        <v>97982.343228222409</v>
      </c>
      <c r="D2356" s="191">
        <f t="shared" si="73"/>
        <v>22</v>
      </c>
    </row>
    <row r="2357" spans="1:4" x14ac:dyDescent="0.3">
      <c r="A2357" s="245">
        <v>43653.958333327631</v>
      </c>
      <c r="B2357" s="244">
        <f t="shared" si="72"/>
        <v>2.9220902297574725</v>
      </c>
      <c r="C2357" s="40">
        <v>92098.038019491316</v>
      </c>
      <c r="D2357" s="191">
        <f t="shared" si="73"/>
        <v>23</v>
      </c>
    </row>
    <row r="2358" spans="1:4" x14ac:dyDescent="0.3">
      <c r="A2358" s="245">
        <v>43653.999999994296</v>
      </c>
      <c r="B2358" s="244">
        <f t="shared" si="72"/>
        <v>2.7803819225409754</v>
      </c>
      <c r="C2358" s="40">
        <v>87631.695080181773</v>
      </c>
      <c r="D2358" s="191">
        <f t="shared" si="73"/>
        <v>0</v>
      </c>
    </row>
    <row r="2359" spans="1:4" x14ac:dyDescent="0.3">
      <c r="A2359" s="245">
        <v>43654.04166666096</v>
      </c>
      <c r="B2359" s="244">
        <f t="shared" si="72"/>
        <v>2.6452692241522606</v>
      </c>
      <c r="C2359" s="40">
        <v>83373.231632886818</v>
      </c>
      <c r="D2359" s="191">
        <f t="shared" si="73"/>
        <v>1</v>
      </c>
    </row>
    <row r="2360" spans="1:4" x14ac:dyDescent="0.3">
      <c r="A2360" s="245">
        <v>43654.083333327624</v>
      </c>
      <c r="B2360" s="244">
        <f t="shared" si="72"/>
        <v>2.5749081098564841</v>
      </c>
      <c r="C2360" s="40">
        <v>81155.599708480426</v>
      </c>
      <c r="D2360" s="191">
        <f t="shared" si="73"/>
        <v>2</v>
      </c>
    </row>
    <row r="2361" spans="1:4" x14ac:dyDescent="0.3">
      <c r="A2361" s="245">
        <v>43654.124999994288</v>
      </c>
      <c r="B2361" s="244">
        <f t="shared" si="72"/>
        <v>2.5787752682964955</v>
      </c>
      <c r="C2361" s="40">
        <v>81277.484276386152</v>
      </c>
      <c r="D2361" s="191">
        <f t="shared" si="73"/>
        <v>3</v>
      </c>
    </row>
    <row r="2362" spans="1:4" x14ac:dyDescent="0.3">
      <c r="A2362" s="245">
        <v>43654.166666660953</v>
      </c>
      <c r="B2362" s="244">
        <f t="shared" si="72"/>
        <v>2.7608560608925923</v>
      </c>
      <c r="C2362" s="40">
        <v>87016.281657918851</v>
      </c>
      <c r="D2362" s="191">
        <f t="shared" si="73"/>
        <v>4</v>
      </c>
    </row>
    <row r="2363" spans="1:4" x14ac:dyDescent="0.3">
      <c r="A2363" s="245">
        <v>43654.208333327617</v>
      </c>
      <c r="B2363" s="244">
        <f t="shared" si="72"/>
        <v>3.0698809684573156</v>
      </c>
      <c r="C2363" s="40">
        <v>96756.086197844998</v>
      </c>
      <c r="D2363" s="191">
        <f t="shared" si="73"/>
        <v>5</v>
      </c>
    </row>
    <row r="2364" spans="1:4" x14ac:dyDescent="0.3">
      <c r="A2364" s="245">
        <v>43654.249999994281</v>
      </c>
      <c r="B2364" s="244">
        <f t="shared" si="72"/>
        <v>3.5016778152599124</v>
      </c>
      <c r="C2364" s="40">
        <v>110365.39983523486</v>
      </c>
      <c r="D2364" s="191">
        <f t="shared" si="73"/>
        <v>6</v>
      </c>
    </row>
    <row r="2365" spans="1:4" x14ac:dyDescent="0.3">
      <c r="A2365" s="245">
        <v>43654.291666660945</v>
      </c>
      <c r="B2365" s="244">
        <f t="shared" si="72"/>
        <v>3.8239782353091076</v>
      </c>
      <c r="C2365" s="40">
        <v>120523.62015201557</v>
      </c>
      <c r="D2365" s="191">
        <f t="shared" si="73"/>
        <v>7</v>
      </c>
    </row>
    <row r="2366" spans="1:4" x14ac:dyDescent="0.3">
      <c r="A2366" s="245">
        <v>43654.33333332761</v>
      </c>
      <c r="B2366" s="244">
        <f t="shared" si="72"/>
        <v>4.3279946780553047</v>
      </c>
      <c r="C2366" s="40">
        <v>136409.14108281198</v>
      </c>
      <c r="D2366" s="191">
        <f t="shared" si="73"/>
        <v>8</v>
      </c>
    </row>
    <row r="2367" spans="1:4" x14ac:dyDescent="0.3">
      <c r="A2367" s="245">
        <v>43654.374999994274</v>
      </c>
      <c r="B2367" s="244">
        <f t="shared" si="72"/>
        <v>4.6740652384439789</v>
      </c>
      <c r="C2367" s="40">
        <v>147316.54541397397</v>
      </c>
      <c r="D2367" s="191">
        <f t="shared" si="73"/>
        <v>9</v>
      </c>
    </row>
    <row r="2368" spans="1:4" x14ac:dyDescent="0.3">
      <c r="A2368" s="245">
        <v>43654.416666660938</v>
      </c>
      <c r="B2368" s="244">
        <f t="shared" si="72"/>
        <v>4.9153170911721471</v>
      </c>
      <c r="C2368" s="40">
        <v>154920.28813162295</v>
      </c>
      <c r="D2368" s="191">
        <f t="shared" si="73"/>
        <v>10</v>
      </c>
    </row>
    <row r="2369" spans="1:4" x14ac:dyDescent="0.3">
      <c r="A2369" s="245">
        <v>43654.458333327602</v>
      </c>
      <c r="B2369" s="244">
        <f t="shared" si="72"/>
        <v>5.0832178819482241</v>
      </c>
      <c r="C2369" s="40">
        <v>160212.16216580744</v>
      </c>
      <c r="D2369" s="191">
        <f t="shared" si="73"/>
        <v>11</v>
      </c>
    </row>
    <row r="2370" spans="1:4" x14ac:dyDescent="0.3">
      <c r="A2370" s="245">
        <v>43654.499999994267</v>
      </c>
      <c r="B2370" s="244">
        <f t="shared" si="72"/>
        <v>5.2512965840528256</v>
      </c>
      <c r="C2370" s="40">
        <v>165509.64358477824</v>
      </c>
      <c r="D2370" s="191">
        <f t="shared" si="73"/>
        <v>12</v>
      </c>
    </row>
    <row r="2371" spans="1:4" x14ac:dyDescent="0.3">
      <c r="A2371" s="245">
        <v>43654.541666660931</v>
      </c>
      <c r="B2371" s="244">
        <f t="shared" si="72"/>
        <v>5.3423563089552335</v>
      </c>
      <c r="C2371" s="40">
        <v>168379.65147183876</v>
      </c>
      <c r="D2371" s="191">
        <f t="shared" si="73"/>
        <v>13</v>
      </c>
    </row>
    <row r="2372" spans="1:4" x14ac:dyDescent="0.3">
      <c r="A2372" s="245">
        <v>43654.583333327595</v>
      </c>
      <c r="B2372" s="244">
        <f t="shared" si="72"/>
        <v>5.4932695214427421</v>
      </c>
      <c r="C2372" s="40">
        <v>173136.11334963358</v>
      </c>
      <c r="D2372" s="191">
        <f t="shared" si="73"/>
        <v>14</v>
      </c>
    </row>
    <row r="2373" spans="1:4" x14ac:dyDescent="0.3">
      <c r="A2373" s="245">
        <v>43654.624999994259</v>
      </c>
      <c r="B2373" s="244">
        <f t="shared" si="72"/>
        <v>5.3898261343501508</v>
      </c>
      <c r="C2373" s="40">
        <v>169875.79890064782</v>
      </c>
      <c r="D2373" s="191">
        <f t="shared" si="73"/>
        <v>15</v>
      </c>
    </row>
    <row r="2374" spans="1:4" x14ac:dyDescent="0.3">
      <c r="A2374" s="245">
        <v>43654.666666660924</v>
      </c>
      <c r="B2374" s="244">
        <f t="shared" si="72"/>
        <v>5.0738544844070192</v>
      </c>
      <c r="C2374" s="40">
        <v>159917.04788974585</v>
      </c>
      <c r="D2374" s="191">
        <f t="shared" si="73"/>
        <v>16</v>
      </c>
    </row>
    <row r="2375" spans="1:4" x14ac:dyDescent="0.3">
      <c r="A2375" s="245">
        <v>43654.708333327588</v>
      </c>
      <c r="B2375" s="244">
        <f t="shared" ref="B2375:B2438" si="74">C2375/$B$4</f>
        <v>4.7171776174362448</v>
      </c>
      <c r="C2375" s="40">
        <v>148675.35544629456</v>
      </c>
      <c r="D2375" s="191">
        <f t="shared" ref="D2375:D2438" si="75">HOUR(A2375)</f>
        <v>17</v>
      </c>
    </row>
    <row r="2376" spans="1:4" x14ac:dyDescent="0.3">
      <c r="A2376" s="245">
        <v>43654.749999994252</v>
      </c>
      <c r="B2376" s="244">
        <f t="shared" si="74"/>
        <v>4.4645510532327251</v>
      </c>
      <c r="C2376" s="40">
        <v>140713.10613660084</v>
      </c>
      <c r="D2376" s="191">
        <f t="shared" si="75"/>
        <v>18</v>
      </c>
    </row>
    <row r="2377" spans="1:4" x14ac:dyDescent="0.3">
      <c r="A2377" s="245">
        <v>43654.791666660916</v>
      </c>
      <c r="B2377" s="244">
        <f t="shared" si="74"/>
        <v>4.1709121354023662</v>
      </c>
      <c r="C2377" s="40">
        <v>131458.23510526132</v>
      </c>
      <c r="D2377" s="191">
        <f t="shared" si="75"/>
        <v>19</v>
      </c>
    </row>
    <row r="2378" spans="1:4" x14ac:dyDescent="0.3">
      <c r="A2378" s="245">
        <v>43654.83333332758</v>
      </c>
      <c r="B2378" s="244">
        <f t="shared" si="74"/>
        <v>3.9414451249748597</v>
      </c>
      <c r="C2378" s="40">
        <v>124225.92542660859</v>
      </c>
      <c r="D2378" s="191">
        <f t="shared" si="75"/>
        <v>20</v>
      </c>
    </row>
    <row r="2379" spans="1:4" x14ac:dyDescent="0.3">
      <c r="A2379" s="245">
        <v>43654.874999994245</v>
      </c>
      <c r="B2379" s="244">
        <f t="shared" si="74"/>
        <v>3.7270360254048716</v>
      </c>
      <c r="C2379" s="40">
        <v>117468.20891161905</v>
      </c>
      <c r="D2379" s="191">
        <f t="shared" si="75"/>
        <v>21</v>
      </c>
    </row>
    <row r="2380" spans="1:4" x14ac:dyDescent="0.3">
      <c r="A2380" s="245">
        <v>43654.916666660909</v>
      </c>
      <c r="B2380" s="244">
        <f t="shared" si="74"/>
        <v>3.3920239287762999</v>
      </c>
      <c r="C2380" s="40">
        <v>106909.34372050258</v>
      </c>
      <c r="D2380" s="191">
        <f t="shared" si="75"/>
        <v>22</v>
      </c>
    </row>
    <row r="2381" spans="1:4" x14ac:dyDescent="0.3">
      <c r="A2381" s="245">
        <v>43654.958333327573</v>
      </c>
      <c r="B2381" s="244">
        <f t="shared" si="74"/>
        <v>3.1462878492758755</v>
      </c>
      <c r="C2381" s="40">
        <v>99164.267760110626</v>
      </c>
      <c r="D2381" s="191">
        <f t="shared" si="75"/>
        <v>23</v>
      </c>
    </row>
    <row r="2382" spans="1:4" x14ac:dyDescent="0.3">
      <c r="A2382" s="245">
        <v>43654.999999994237</v>
      </c>
      <c r="B2382" s="244">
        <f t="shared" si="74"/>
        <v>2.9641366891032801</v>
      </c>
      <c r="C2382" s="40">
        <v>93423.252542978706</v>
      </c>
      <c r="D2382" s="191">
        <f t="shared" si="75"/>
        <v>0</v>
      </c>
    </row>
    <row r="2383" spans="1:4" x14ac:dyDescent="0.3">
      <c r="A2383" s="245">
        <v>43655.041666660902</v>
      </c>
      <c r="B2383" s="244">
        <f t="shared" si="74"/>
        <v>2.741697409863622</v>
      </c>
      <c r="C2383" s="40">
        <v>86412.441929460241</v>
      </c>
      <c r="D2383" s="191">
        <f t="shared" si="75"/>
        <v>1</v>
      </c>
    </row>
    <row r="2384" spans="1:4" x14ac:dyDescent="0.3">
      <c r="A2384" s="245">
        <v>43655.083333327566</v>
      </c>
      <c r="B2384" s="244">
        <f t="shared" si="74"/>
        <v>2.671905542774494</v>
      </c>
      <c r="C2384" s="40">
        <v>84212.751460230866</v>
      </c>
      <c r="D2384" s="191">
        <f t="shared" si="75"/>
        <v>2</v>
      </c>
    </row>
    <row r="2385" spans="1:4" x14ac:dyDescent="0.3">
      <c r="A2385" s="245">
        <v>43655.12499999423</v>
      </c>
      <c r="B2385" s="244">
        <f t="shared" si="74"/>
        <v>2.6504597407521011</v>
      </c>
      <c r="C2385" s="40">
        <v>83536.825621287571</v>
      </c>
      <c r="D2385" s="191">
        <f t="shared" si="75"/>
        <v>3</v>
      </c>
    </row>
    <row r="2386" spans="1:4" x14ac:dyDescent="0.3">
      <c r="A2386" s="245">
        <v>43655.166666660894</v>
      </c>
      <c r="B2386" s="244">
        <f t="shared" si="74"/>
        <v>2.6831855512089238</v>
      </c>
      <c r="C2386" s="40">
        <v>84568.273214855304</v>
      </c>
      <c r="D2386" s="191">
        <f t="shared" si="75"/>
        <v>4</v>
      </c>
    </row>
    <row r="2387" spans="1:4" x14ac:dyDescent="0.3">
      <c r="A2387" s="245">
        <v>43655.208333327559</v>
      </c>
      <c r="B2387" s="244">
        <f t="shared" si="74"/>
        <v>2.8640051850387276</v>
      </c>
      <c r="C2387" s="40">
        <v>90267.321567824867</v>
      </c>
      <c r="D2387" s="191">
        <f t="shared" si="75"/>
        <v>5</v>
      </c>
    </row>
    <row r="2388" spans="1:4" x14ac:dyDescent="0.3">
      <c r="A2388" s="245">
        <v>43655.249999994223</v>
      </c>
      <c r="B2388" s="244">
        <f t="shared" si="74"/>
        <v>3.4363764158367212</v>
      </c>
      <c r="C2388" s="40">
        <v>108307.23930837726</v>
      </c>
      <c r="D2388" s="191">
        <f t="shared" si="75"/>
        <v>6</v>
      </c>
    </row>
    <row r="2389" spans="1:4" x14ac:dyDescent="0.3">
      <c r="A2389" s="245">
        <v>43655.291666660887</v>
      </c>
      <c r="B2389" s="244">
        <f t="shared" si="74"/>
        <v>3.7905808650849551</v>
      </c>
      <c r="C2389" s="40">
        <v>119471.00643005315</v>
      </c>
      <c r="D2389" s="191">
        <f t="shared" si="75"/>
        <v>7</v>
      </c>
    </row>
    <row r="2390" spans="1:4" x14ac:dyDescent="0.3">
      <c r="A2390" s="245">
        <v>43655.333333327551</v>
      </c>
      <c r="B2390" s="244">
        <f t="shared" si="74"/>
        <v>4.2762797125835688</v>
      </c>
      <c r="C2390" s="40">
        <v>134779.19591284785</v>
      </c>
      <c r="D2390" s="191">
        <f t="shared" si="75"/>
        <v>8</v>
      </c>
    </row>
    <row r="2391" spans="1:4" x14ac:dyDescent="0.3">
      <c r="A2391" s="245">
        <v>43655.374999994216</v>
      </c>
      <c r="B2391" s="244">
        <f t="shared" si="74"/>
        <v>4.6489917006206456</v>
      </c>
      <c r="C2391" s="40">
        <v>146526.2810969381</v>
      </c>
      <c r="D2391" s="191">
        <f t="shared" si="75"/>
        <v>9</v>
      </c>
    </row>
    <row r="2392" spans="1:4" x14ac:dyDescent="0.3">
      <c r="A2392" s="245">
        <v>43655.41666666088</v>
      </c>
      <c r="B2392" s="244">
        <f t="shared" si="74"/>
        <v>5.1339756393193534</v>
      </c>
      <c r="C2392" s="40">
        <v>161811.93818249067</v>
      </c>
      <c r="D2392" s="191">
        <f t="shared" si="75"/>
        <v>10</v>
      </c>
    </row>
    <row r="2393" spans="1:4" x14ac:dyDescent="0.3">
      <c r="A2393" s="245">
        <v>43655.458333327544</v>
      </c>
      <c r="B2393" s="244">
        <f t="shared" si="74"/>
        <v>5.4246387272995484</v>
      </c>
      <c r="C2393" s="40">
        <v>170973.01741784494</v>
      </c>
      <c r="D2393" s="191">
        <f t="shared" si="75"/>
        <v>11</v>
      </c>
    </row>
    <row r="2394" spans="1:4" x14ac:dyDescent="0.3">
      <c r="A2394" s="245">
        <v>43655.499999994208</v>
      </c>
      <c r="B2394" s="244">
        <f t="shared" si="74"/>
        <v>5.7127397116627021</v>
      </c>
      <c r="C2394" s="40">
        <v>180053.34462373442</v>
      </c>
      <c r="D2394" s="191">
        <f t="shared" si="75"/>
        <v>12</v>
      </c>
    </row>
    <row r="2395" spans="1:4" x14ac:dyDescent="0.3">
      <c r="A2395" s="245">
        <v>43655.541666660873</v>
      </c>
      <c r="B2395" s="244">
        <f t="shared" si="74"/>
        <v>5.8669824697974082</v>
      </c>
      <c r="C2395" s="40">
        <v>184914.74666336286</v>
      </c>
      <c r="D2395" s="191">
        <f t="shared" si="75"/>
        <v>13</v>
      </c>
    </row>
    <row r="2396" spans="1:4" x14ac:dyDescent="0.3">
      <c r="A2396" s="245">
        <v>43655.583333327537</v>
      </c>
      <c r="B2396" s="244">
        <f t="shared" si="74"/>
        <v>5.8207085631650024</v>
      </c>
      <c r="C2396" s="40">
        <v>183456.29203764946</v>
      </c>
      <c r="D2396" s="191">
        <f t="shared" si="75"/>
        <v>14</v>
      </c>
    </row>
    <row r="2397" spans="1:4" x14ac:dyDescent="0.3">
      <c r="A2397" s="245">
        <v>43655.624999994201</v>
      </c>
      <c r="B2397" s="244">
        <f t="shared" si="74"/>
        <v>5.774029210367071</v>
      </c>
      <c r="C2397" s="40">
        <v>181985.05861544746</v>
      </c>
      <c r="D2397" s="191">
        <f t="shared" si="75"/>
        <v>15</v>
      </c>
    </row>
    <row r="2398" spans="1:4" x14ac:dyDescent="0.3">
      <c r="A2398" s="245">
        <v>43655.666666660865</v>
      </c>
      <c r="B2398" s="244">
        <f t="shared" si="74"/>
        <v>5.4615504394639789</v>
      </c>
      <c r="C2398" s="40">
        <v>172136.39568579334</v>
      </c>
      <c r="D2398" s="191">
        <f t="shared" si="75"/>
        <v>16</v>
      </c>
    </row>
    <row r="2399" spans="1:4" x14ac:dyDescent="0.3">
      <c r="A2399" s="245">
        <v>43655.70833332753</v>
      </c>
      <c r="B2399" s="244">
        <f t="shared" si="74"/>
        <v>5.2577262193881058</v>
      </c>
      <c r="C2399" s="40">
        <v>165712.29194708061</v>
      </c>
      <c r="D2399" s="191">
        <f t="shared" si="75"/>
        <v>17</v>
      </c>
    </row>
    <row r="2400" spans="1:4" x14ac:dyDescent="0.3">
      <c r="A2400" s="245">
        <v>43655.749999994194</v>
      </c>
      <c r="B2400" s="244">
        <f t="shared" si="74"/>
        <v>4.9361736886760781</v>
      </c>
      <c r="C2400" s="40">
        <v>155577.64350357998</v>
      </c>
      <c r="D2400" s="191">
        <f t="shared" si="75"/>
        <v>18</v>
      </c>
    </row>
    <row r="2401" spans="1:4" x14ac:dyDescent="0.3">
      <c r="A2401" s="245">
        <v>43655.791666660858</v>
      </c>
      <c r="B2401" s="244">
        <f t="shared" si="74"/>
        <v>4.6219468477795411</v>
      </c>
      <c r="C2401" s="40">
        <v>145673.88514426476</v>
      </c>
      <c r="D2401" s="191">
        <f t="shared" si="75"/>
        <v>19</v>
      </c>
    </row>
    <row r="2402" spans="1:4" x14ac:dyDescent="0.3">
      <c r="A2402" s="245">
        <v>43655.833333327522</v>
      </c>
      <c r="B2402" s="244">
        <f t="shared" si="74"/>
        <v>4.2927193201318659</v>
      </c>
      <c r="C2402" s="40">
        <v>135297.33720280186</v>
      </c>
      <c r="D2402" s="191">
        <f t="shared" si="75"/>
        <v>20</v>
      </c>
    </row>
    <row r="2403" spans="1:4" x14ac:dyDescent="0.3">
      <c r="A2403" s="245">
        <v>43655.874999994187</v>
      </c>
      <c r="B2403" s="244">
        <f t="shared" si="74"/>
        <v>4.0665145632723636</v>
      </c>
      <c r="C2403" s="40">
        <v>128167.84678348468</v>
      </c>
      <c r="D2403" s="191">
        <f t="shared" si="75"/>
        <v>21</v>
      </c>
    </row>
    <row r="2404" spans="1:4" x14ac:dyDescent="0.3">
      <c r="A2404" s="245">
        <v>43655.916666660851</v>
      </c>
      <c r="B2404" s="244">
        <f t="shared" si="74"/>
        <v>3.7521764938538529</v>
      </c>
      <c r="C2404" s="40">
        <v>118260.5827389099</v>
      </c>
      <c r="D2404" s="191">
        <f t="shared" si="75"/>
        <v>22</v>
      </c>
    </row>
    <row r="2405" spans="1:4" x14ac:dyDescent="0.3">
      <c r="A2405" s="245">
        <v>43655.958333327515</v>
      </c>
      <c r="B2405" s="244">
        <f t="shared" si="74"/>
        <v>3.452789727415432</v>
      </c>
      <c r="C2405" s="40">
        <v>108824.55180557806</v>
      </c>
      <c r="D2405" s="191">
        <f t="shared" si="75"/>
        <v>23</v>
      </c>
    </row>
    <row r="2406" spans="1:4" x14ac:dyDescent="0.3">
      <c r="A2406" s="245">
        <v>43655.999999994179</v>
      </c>
      <c r="B2406" s="244">
        <f t="shared" si="74"/>
        <v>3.2482332682006101</v>
      </c>
      <c r="C2406" s="40">
        <v>102377.36945438049</v>
      </c>
      <c r="D2406" s="191">
        <f t="shared" si="75"/>
        <v>0</v>
      </c>
    </row>
    <row r="2407" spans="1:4" x14ac:dyDescent="0.3">
      <c r="A2407" s="245">
        <v>43656.041666660843</v>
      </c>
      <c r="B2407" s="244">
        <f t="shared" si="74"/>
        <v>3.0471875341803591</v>
      </c>
      <c r="C2407" s="40">
        <v>96040.837657075113</v>
      </c>
      <c r="D2407" s="191">
        <f t="shared" si="75"/>
        <v>1</v>
      </c>
    </row>
    <row r="2408" spans="1:4" x14ac:dyDescent="0.3">
      <c r="A2408" s="245">
        <v>43656.083333327508</v>
      </c>
      <c r="B2408" s="244">
        <f t="shared" si="74"/>
        <v>2.9001142900900425</v>
      </c>
      <c r="C2408" s="40">
        <v>91405.403375155583</v>
      </c>
      <c r="D2408" s="191">
        <f t="shared" si="75"/>
        <v>2</v>
      </c>
    </row>
    <row r="2409" spans="1:4" x14ac:dyDescent="0.3">
      <c r="A2409" s="245">
        <v>43656.124999994172</v>
      </c>
      <c r="B2409" s="244">
        <f t="shared" si="74"/>
        <v>2.8641278004243897</v>
      </c>
      <c r="C2409" s="40">
        <v>90271.186142688253</v>
      </c>
      <c r="D2409" s="191">
        <f t="shared" si="75"/>
        <v>3</v>
      </c>
    </row>
    <row r="2410" spans="1:4" x14ac:dyDescent="0.3">
      <c r="A2410" s="245">
        <v>43656.166666660836</v>
      </c>
      <c r="B2410" s="244">
        <f t="shared" si="74"/>
        <v>2.869886081880729</v>
      </c>
      <c r="C2410" s="40">
        <v>90452.674865757872</v>
      </c>
      <c r="D2410" s="191">
        <f t="shared" si="75"/>
        <v>4</v>
      </c>
    </row>
    <row r="2411" spans="1:4" x14ac:dyDescent="0.3">
      <c r="A2411" s="245">
        <v>43656.2083333275</v>
      </c>
      <c r="B2411" s="244">
        <f t="shared" si="74"/>
        <v>3.0021221579666886</v>
      </c>
      <c r="C2411" s="40">
        <v>94620.473326903899</v>
      </c>
      <c r="D2411" s="191">
        <f t="shared" si="75"/>
        <v>5</v>
      </c>
    </row>
    <row r="2412" spans="1:4" x14ac:dyDescent="0.3">
      <c r="A2412" s="245">
        <v>43656.249999994165</v>
      </c>
      <c r="B2412" s="244">
        <f t="shared" si="74"/>
        <v>3.5093146618792135</v>
      </c>
      <c r="C2412" s="40">
        <v>110606.09691677288</v>
      </c>
      <c r="D2412" s="191">
        <f t="shared" si="75"/>
        <v>6</v>
      </c>
    </row>
    <row r="2413" spans="1:4" x14ac:dyDescent="0.3">
      <c r="A2413" s="245">
        <v>43656.291666660829</v>
      </c>
      <c r="B2413" s="244">
        <f t="shared" si="74"/>
        <v>3.8345617176159399</v>
      </c>
      <c r="C2413" s="40">
        <v>120857.18889193574</v>
      </c>
      <c r="D2413" s="191">
        <f t="shared" si="75"/>
        <v>7</v>
      </c>
    </row>
    <row r="2414" spans="1:4" x14ac:dyDescent="0.3">
      <c r="A2414" s="245">
        <v>43656.333333327493</v>
      </c>
      <c r="B2414" s="244">
        <f t="shared" si="74"/>
        <v>4.4274391845882048</v>
      </c>
      <c r="C2414" s="40">
        <v>139543.41936423822</v>
      </c>
      <c r="D2414" s="191">
        <f t="shared" si="75"/>
        <v>8</v>
      </c>
    </row>
    <row r="2415" spans="1:4" x14ac:dyDescent="0.3">
      <c r="A2415" s="245">
        <v>43656.374999994157</v>
      </c>
      <c r="B2415" s="244">
        <f t="shared" si="74"/>
        <v>4.8879251814182023</v>
      </c>
      <c r="C2415" s="40">
        <v>154056.9536868975</v>
      </c>
      <c r="D2415" s="191">
        <f t="shared" si="75"/>
        <v>9</v>
      </c>
    </row>
    <row r="2416" spans="1:4" x14ac:dyDescent="0.3">
      <c r="A2416" s="245">
        <v>43656.416666660822</v>
      </c>
      <c r="B2416" s="244">
        <f t="shared" si="74"/>
        <v>5.1882702441300896</v>
      </c>
      <c r="C2416" s="40">
        <v>163523.18807039282</v>
      </c>
      <c r="D2416" s="191">
        <f t="shared" si="75"/>
        <v>10</v>
      </c>
    </row>
    <row r="2417" spans="1:4" x14ac:dyDescent="0.3">
      <c r="A2417" s="245">
        <v>43656.458333327486</v>
      </c>
      <c r="B2417" s="244">
        <f t="shared" si="74"/>
        <v>5.4753903677423859</v>
      </c>
      <c r="C2417" s="40">
        <v>172572.60064202343</v>
      </c>
      <c r="D2417" s="191">
        <f t="shared" si="75"/>
        <v>11</v>
      </c>
    </row>
    <row r="2418" spans="1:4" x14ac:dyDescent="0.3">
      <c r="A2418" s="245">
        <v>43656.49999999415</v>
      </c>
      <c r="B2418" s="244">
        <f t="shared" si="74"/>
        <v>5.6162148458094254</v>
      </c>
      <c r="C2418" s="40">
        <v>177011.08717574342</v>
      </c>
      <c r="D2418" s="191">
        <f t="shared" si="75"/>
        <v>12</v>
      </c>
    </row>
    <row r="2419" spans="1:4" x14ac:dyDescent="0.3">
      <c r="A2419" s="245">
        <v>43656.541666660814</v>
      </c>
      <c r="B2419" s="244">
        <f t="shared" si="74"/>
        <v>5.7725063979970939</v>
      </c>
      <c r="C2419" s="40">
        <v>181937.06282458568</v>
      </c>
      <c r="D2419" s="191">
        <f t="shared" si="75"/>
        <v>13</v>
      </c>
    </row>
    <row r="2420" spans="1:4" x14ac:dyDescent="0.3">
      <c r="A2420" s="245">
        <v>43656.583333327479</v>
      </c>
      <c r="B2420" s="244">
        <f t="shared" si="74"/>
        <v>5.7676555013399904</v>
      </c>
      <c r="C2420" s="40">
        <v>181784.17293083601</v>
      </c>
      <c r="D2420" s="191">
        <f t="shared" si="75"/>
        <v>14</v>
      </c>
    </row>
    <row r="2421" spans="1:4" x14ac:dyDescent="0.3">
      <c r="A2421" s="245">
        <v>43656.624999994143</v>
      </c>
      <c r="B2421" s="244">
        <f t="shared" si="74"/>
        <v>5.8043200747918533</v>
      </c>
      <c r="C2421" s="40">
        <v>182939.76191482792</v>
      </c>
      <c r="D2421" s="191">
        <f t="shared" si="75"/>
        <v>15</v>
      </c>
    </row>
    <row r="2422" spans="1:4" x14ac:dyDescent="0.3">
      <c r="A2422" s="245">
        <v>43656.666666660807</v>
      </c>
      <c r="B2422" s="244">
        <f t="shared" si="74"/>
        <v>5.4837092387740807</v>
      </c>
      <c r="C2422" s="40">
        <v>172834.7936752002</v>
      </c>
      <c r="D2422" s="191">
        <f t="shared" si="75"/>
        <v>16</v>
      </c>
    </row>
    <row r="2423" spans="1:4" x14ac:dyDescent="0.3">
      <c r="A2423" s="245">
        <v>43656.708333327471</v>
      </c>
      <c r="B2423" s="244">
        <f t="shared" si="74"/>
        <v>5.3379191018923295</v>
      </c>
      <c r="C2423" s="40">
        <v>168239.80018982902</v>
      </c>
      <c r="D2423" s="191">
        <f t="shared" si="75"/>
        <v>17</v>
      </c>
    </row>
    <row r="2424" spans="1:4" x14ac:dyDescent="0.3">
      <c r="A2424" s="245">
        <v>43656.749999994136</v>
      </c>
      <c r="B2424" s="244">
        <f t="shared" si="74"/>
        <v>5.0736004328297613</v>
      </c>
      <c r="C2424" s="40">
        <v>159909.04072707068</v>
      </c>
      <c r="D2424" s="191">
        <f t="shared" si="75"/>
        <v>18</v>
      </c>
    </row>
    <row r="2425" spans="1:4" x14ac:dyDescent="0.3">
      <c r="A2425" s="245">
        <v>43656.7916666608</v>
      </c>
      <c r="B2425" s="244">
        <f t="shared" si="74"/>
        <v>4.9014579746635123</v>
      </c>
      <c r="C2425" s="40">
        <v>154483.47840339126</v>
      </c>
      <c r="D2425" s="191">
        <f t="shared" si="75"/>
        <v>19</v>
      </c>
    </row>
    <row r="2426" spans="1:4" x14ac:dyDescent="0.3">
      <c r="A2426" s="245">
        <v>43656.833333327464</v>
      </c>
      <c r="B2426" s="244">
        <f t="shared" si="74"/>
        <v>4.424337876135823</v>
      </c>
      <c r="C2426" s="40">
        <v>139445.6727509239</v>
      </c>
      <c r="D2426" s="191">
        <f t="shared" si="75"/>
        <v>20</v>
      </c>
    </row>
    <row r="2427" spans="1:4" x14ac:dyDescent="0.3">
      <c r="A2427" s="245">
        <v>43656.874999994128</v>
      </c>
      <c r="B2427" s="244">
        <f t="shared" si="74"/>
        <v>4.0645257691050789</v>
      </c>
      <c r="C2427" s="40">
        <v>128105.16424241658</v>
      </c>
      <c r="D2427" s="191">
        <f t="shared" si="75"/>
        <v>21</v>
      </c>
    </row>
    <row r="2428" spans="1:4" x14ac:dyDescent="0.3">
      <c r="A2428" s="245">
        <v>43656.916666660793</v>
      </c>
      <c r="B2428" s="244">
        <f t="shared" si="74"/>
        <v>3.6377460799429406</v>
      </c>
      <c r="C2428" s="40">
        <v>114653.98068958576</v>
      </c>
      <c r="D2428" s="191">
        <f t="shared" si="75"/>
        <v>22</v>
      </c>
    </row>
    <row r="2429" spans="1:4" x14ac:dyDescent="0.3">
      <c r="A2429" s="245">
        <v>43656.958333327457</v>
      </c>
      <c r="B2429" s="244">
        <f t="shared" si="74"/>
        <v>3.4014412223897876</v>
      </c>
      <c r="C2429" s="40">
        <v>107206.15668555866</v>
      </c>
      <c r="D2429" s="191">
        <f t="shared" si="75"/>
        <v>23</v>
      </c>
    </row>
    <row r="2430" spans="1:4" x14ac:dyDescent="0.3">
      <c r="A2430" s="245">
        <v>43656.999999994121</v>
      </c>
      <c r="B2430" s="244">
        <f t="shared" si="74"/>
        <v>3.2638303706520841</v>
      </c>
      <c r="C2430" s="40">
        <v>102868.95678455304</v>
      </c>
      <c r="D2430" s="191">
        <f t="shared" si="75"/>
        <v>0</v>
      </c>
    </row>
    <row r="2431" spans="1:4" x14ac:dyDescent="0.3">
      <c r="A2431" s="245">
        <v>43657.041666660785</v>
      </c>
      <c r="B2431" s="244">
        <f t="shared" si="74"/>
        <v>3.0452613236539769</v>
      </c>
      <c r="C2431" s="40">
        <v>95980.127618594532</v>
      </c>
      <c r="D2431" s="191">
        <f t="shared" si="75"/>
        <v>1</v>
      </c>
    </row>
    <row r="2432" spans="1:4" x14ac:dyDescent="0.3">
      <c r="A2432" s="245">
        <v>43657.08333332745</v>
      </c>
      <c r="B2432" s="244">
        <f t="shared" si="74"/>
        <v>2.9209993408065422</v>
      </c>
      <c r="C2432" s="40">
        <v>92063.655531553522</v>
      </c>
      <c r="D2432" s="191">
        <f t="shared" si="75"/>
        <v>2</v>
      </c>
    </row>
    <row r="2433" spans="1:4" x14ac:dyDescent="0.3">
      <c r="A2433" s="245">
        <v>43657.124999994114</v>
      </c>
      <c r="B2433" s="244">
        <f t="shared" si="74"/>
        <v>2.9439742566477864</v>
      </c>
      <c r="C2433" s="40">
        <v>92787.775769557644</v>
      </c>
      <c r="D2433" s="191">
        <f t="shared" si="75"/>
        <v>3</v>
      </c>
    </row>
    <row r="2434" spans="1:4" x14ac:dyDescent="0.3">
      <c r="A2434" s="245">
        <v>43657.166666660778</v>
      </c>
      <c r="B2434" s="244">
        <f t="shared" si="74"/>
        <v>3.0765559441203862</v>
      </c>
      <c r="C2434" s="40">
        <v>96966.467162859786</v>
      </c>
      <c r="D2434" s="191">
        <f t="shared" si="75"/>
        <v>4</v>
      </c>
    </row>
    <row r="2435" spans="1:4" x14ac:dyDescent="0.3">
      <c r="A2435" s="245">
        <v>43657.208333327442</v>
      </c>
      <c r="B2435" s="244">
        <f t="shared" si="74"/>
        <v>3.2152186269671219</v>
      </c>
      <c r="C2435" s="40">
        <v>101336.81853211345</v>
      </c>
      <c r="D2435" s="191">
        <f t="shared" si="75"/>
        <v>5</v>
      </c>
    </row>
    <row r="2436" spans="1:4" x14ac:dyDescent="0.3">
      <c r="A2436" s="245">
        <v>43657.249999994106</v>
      </c>
      <c r="B2436" s="244">
        <f t="shared" si="74"/>
        <v>3.6447929027496966</v>
      </c>
      <c r="C2436" s="40">
        <v>114876.0814817393</v>
      </c>
      <c r="D2436" s="191">
        <f t="shared" si="75"/>
        <v>6</v>
      </c>
    </row>
    <row r="2437" spans="1:4" x14ac:dyDescent="0.3">
      <c r="A2437" s="245">
        <v>43657.291666660771</v>
      </c>
      <c r="B2437" s="244">
        <f t="shared" si="74"/>
        <v>4.0119508276961779</v>
      </c>
      <c r="C2437" s="40">
        <v>126448.11446912761</v>
      </c>
      <c r="D2437" s="191">
        <f t="shared" si="75"/>
        <v>7</v>
      </c>
    </row>
    <row r="2438" spans="1:4" x14ac:dyDescent="0.3">
      <c r="A2438" s="245">
        <v>43657.333333327435</v>
      </c>
      <c r="B2438" s="244">
        <f t="shared" si="74"/>
        <v>4.5530917794799866</v>
      </c>
      <c r="C2438" s="40">
        <v>143503.72057045781</v>
      </c>
      <c r="D2438" s="191">
        <f t="shared" si="75"/>
        <v>8</v>
      </c>
    </row>
    <row r="2439" spans="1:4" x14ac:dyDescent="0.3">
      <c r="A2439" s="245">
        <v>43657.374999994099</v>
      </c>
      <c r="B2439" s="244">
        <f t="shared" ref="B2439:B2502" si="76">C2439/$B$4</f>
        <v>4.9039849573614953</v>
      </c>
      <c r="C2439" s="40">
        <v>154563.12349655895</v>
      </c>
      <c r="D2439" s="191">
        <f t="shared" ref="D2439:D2502" si="77">HOUR(A2439)</f>
        <v>9</v>
      </c>
    </row>
    <row r="2440" spans="1:4" x14ac:dyDescent="0.3">
      <c r="A2440" s="245">
        <v>43657.416666660763</v>
      </c>
      <c r="B2440" s="244">
        <f t="shared" si="76"/>
        <v>5.0010608838649588</v>
      </c>
      <c r="C2440" s="40">
        <v>157622.74919834139</v>
      </c>
      <c r="D2440" s="191">
        <f t="shared" si="77"/>
        <v>10</v>
      </c>
    </row>
    <row r="2441" spans="1:4" x14ac:dyDescent="0.3">
      <c r="A2441" s="245">
        <v>43657.458333327428</v>
      </c>
      <c r="B2441" s="244">
        <f t="shared" si="76"/>
        <v>5.0233811298052</v>
      </c>
      <c r="C2441" s="40">
        <v>158326.23564043504</v>
      </c>
      <c r="D2441" s="191">
        <f t="shared" si="77"/>
        <v>11</v>
      </c>
    </row>
    <row r="2442" spans="1:4" x14ac:dyDescent="0.3">
      <c r="A2442" s="245">
        <v>43657.499999994092</v>
      </c>
      <c r="B2442" s="244">
        <f t="shared" si="76"/>
        <v>5.1889257095548924</v>
      </c>
      <c r="C2442" s="40">
        <v>163543.84693951299</v>
      </c>
      <c r="D2442" s="191">
        <f t="shared" si="77"/>
        <v>12</v>
      </c>
    </row>
    <row r="2443" spans="1:4" x14ac:dyDescent="0.3">
      <c r="A2443" s="245">
        <v>43657.541666660756</v>
      </c>
      <c r="B2443" s="244">
        <f t="shared" si="76"/>
        <v>5.2353118898944757</v>
      </c>
      <c r="C2443" s="40">
        <v>165005.8401924895</v>
      </c>
      <c r="D2443" s="191">
        <f t="shared" si="77"/>
        <v>13</v>
      </c>
    </row>
    <row r="2444" spans="1:4" x14ac:dyDescent="0.3">
      <c r="A2444" s="245">
        <v>43657.58333332742</v>
      </c>
      <c r="B2444" s="244">
        <f t="shared" si="76"/>
        <v>5.2152372688748398</v>
      </c>
      <c r="C2444" s="40">
        <v>164373.13104782809</v>
      </c>
      <c r="D2444" s="191">
        <f t="shared" si="77"/>
        <v>14</v>
      </c>
    </row>
    <row r="2445" spans="1:4" x14ac:dyDescent="0.3">
      <c r="A2445" s="245">
        <v>43657.624999994085</v>
      </c>
      <c r="B2445" s="244">
        <f t="shared" si="76"/>
        <v>5.3050479527071435</v>
      </c>
      <c r="C2445" s="40">
        <v>167203.77183020752</v>
      </c>
      <c r="D2445" s="191">
        <f t="shared" si="77"/>
        <v>15</v>
      </c>
    </row>
    <row r="2446" spans="1:4" x14ac:dyDescent="0.3">
      <c r="A2446" s="245">
        <v>43657.666666660749</v>
      </c>
      <c r="B2446" s="244">
        <f t="shared" si="76"/>
        <v>4.8241585185227747</v>
      </c>
      <c r="C2446" s="40">
        <v>152047.16477486701</v>
      </c>
      <c r="D2446" s="191">
        <f t="shared" si="77"/>
        <v>16</v>
      </c>
    </row>
    <row r="2447" spans="1:4" x14ac:dyDescent="0.3">
      <c r="A2447" s="245">
        <v>43657.708333327413</v>
      </c>
      <c r="B2447" s="244">
        <f t="shared" si="76"/>
        <v>4.4096698691174581</v>
      </c>
      <c r="C2447" s="40">
        <v>138983.3685228441</v>
      </c>
      <c r="D2447" s="191">
        <f t="shared" si="77"/>
        <v>17</v>
      </c>
    </row>
    <row r="2448" spans="1:4" x14ac:dyDescent="0.3">
      <c r="A2448" s="245">
        <v>43657.749999994077</v>
      </c>
      <c r="B2448" s="244">
        <f t="shared" si="76"/>
        <v>4.1232917940403224</v>
      </c>
      <c r="C2448" s="40">
        <v>129957.34373489913</v>
      </c>
      <c r="D2448" s="191">
        <f t="shared" si="77"/>
        <v>18</v>
      </c>
    </row>
    <row r="2449" spans="1:4" x14ac:dyDescent="0.3">
      <c r="A2449" s="245">
        <v>43657.791666660742</v>
      </c>
      <c r="B2449" s="244">
        <f t="shared" si="76"/>
        <v>3.8551315020579753</v>
      </c>
      <c r="C2449" s="40">
        <v>121505.50452925012</v>
      </c>
      <c r="D2449" s="191">
        <f t="shared" si="77"/>
        <v>19</v>
      </c>
    </row>
    <row r="2450" spans="1:4" x14ac:dyDescent="0.3">
      <c r="A2450" s="245">
        <v>43657.833333327406</v>
      </c>
      <c r="B2450" s="244">
        <f t="shared" si="76"/>
        <v>3.7194618868467293</v>
      </c>
      <c r="C2450" s="40">
        <v>117229.4882541291</v>
      </c>
      <c r="D2450" s="191">
        <f t="shared" si="77"/>
        <v>20</v>
      </c>
    </row>
    <row r="2451" spans="1:4" x14ac:dyDescent="0.3">
      <c r="A2451" s="245">
        <v>43657.87499999407</v>
      </c>
      <c r="B2451" s="244">
        <f t="shared" si="76"/>
        <v>3.4927970264166239</v>
      </c>
      <c r="C2451" s="40">
        <v>110085.49635374649</v>
      </c>
      <c r="D2451" s="191">
        <f t="shared" si="77"/>
        <v>21</v>
      </c>
    </row>
    <row r="2452" spans="1:4" x14ac:dyDescent="0.3">
      <c r="A2452" s="245">
        <v>43657.916666660734</v>
      </c>
      <c r="B2452" s="244">
        <f t="shared" si="76"/>
        <v>3.2258955188954777</v>
      </c>
      <c r="C2452" s="40">
        <v>101673.33134363923</v>
      </c>
      <c r="D2452" s="191">
        <f t="shared" si="77"/>
        <v>22</v>
      </c>
    </row>
    <row r="2453" spans="1:4" x14ac:dyDescent="0.3">
      <c r="A2453" s="245">
        <v>43657.958333327399</v>
      </c>
      <c r="B2453" s="244">
        <f t="shared" si="76"/>
        <v>3.1253300097002312</v>
      </c>
      <c r="C2453" s="40">
        <v>98503.721454459999</v>
      </c>
      <c r="D2453" s="191">
        <f t="shared" si="77"/>
        <v>23</v>
      </c>
    </row>
    <row r="2454" spans="1:4" x14ac:dyDescent="0.3">
      <c r="A2454" s="245">
        <v>43657.999999994063</v>
      </c>
      <c r="B2454" s="244">
        <f t="shared" si="76"/>
        <v>2.9331794217036369</v>
      </c>
      <c r="C2454" s="40">
        <v>92447.545646279439</v>
      </c>
      <c r="D2454" s="191">
        <f t="shared" si="77"/>
        <v>0</v>
      </c>
    </row>
    <row r="2455" spans="1:4" x14ac:dyDescent="0.3">
      <c r="A2455" s="245">
        <v>43658.041666660727</v>
      </c>
      <c r="B2455" s="244">
        <f t="shared" si="76"/>
        <v>2.7746423105751461</v>
      </c>
      <c r="C2455" s="40">
        <v>87450.794779546661</v>
      </c>
      <c r="D2455" s="191">
        <f t="shared" si="77"/>
        <v>1</v>
      </c>
    </row>
    <row r="2456" spans="1:4" x14ac:dyDescent="0.3">
      <c r="A2456" s="245">
        <v>43658.083333327391</v>
      </c>
      <c r="B2456" s="244">
        <f t="shared" si="76"/>
        <v>2.6893936856869938</v>
      </c>
      <c r="C2456" s="40">
        <v>84763.940343600625</v>
      </c>
      <c r="D2456" s="191">
        <f t="shared" si="77"/>
        <v>2</v>
      </c>
    </row>
    <row r="2457" spans="1:4" x14ac:dyDescent="0.3">
      <c r="A2457" s="245">
        <v>43658.124999994056</v>
      </c>
      <c r="B2457" s="244">
        <f t="shared" si="76"/>
        <v>2.6161197522448321</v>
      </c>
      <c r="C2457" s="40">
        <v>82454.502585905517</v>
      </c>
      <c r="D2457" s="191">
        <f t="shared" si="77"/>
        <v>3</v>
      </c>
    </row>
    <row r="2458" spans="1:4" x14ac:dyDescent="0.3">
      <c r="A2458" s="245">
        <v>43658.16666666072</v>
      </c>
      <c r="B2458" s="244">
        <f t="shared" si="76"/>
        <v>2.7124429082425214</v>
      </c>
      <c r="C2458" s="40">
        <v>85490.402570406979</v>
      </c>
      <c r="D2458" s="191">
        <f t="shared" si="77"/>
        <v>4</v>
      </c>
    </row>
    <row r="2459" spans="1:4" x14ac:dyDescent="0.3">
      <c r="A2459" s="245">
        <v>43658.208333327384</v>
      </c>
      <c r="B2459" s="244">
        <f t="shared" si="76"/>
        <v>2.858232737207647</v>
      </c>
      <c r="C2459" s="40">
        <v>90085.3863509043</v>
      </c>
      <c r="D2459" s="191">
        <f t="shared" si="77"/>
        <v>5</v>
      </c>
    </row>
    <row r="2460" spans="1:4" x14ac:dyDescent="0.3">
      <c r="A2460" s="245">
        <v>43658.249999994048</v>
      </c>
      <c r="B2460" s="244">
        <f t="shared" si="76"/>
        <v>3.2893022512612382</v>
      </c>
      <c r="C2460" s="40">
        <v>103671.77601473284</v>
      </c>
      <c r="D2460" s="191">
        <f t="shared" si="77"/>
        <v>6</v>
      </c>
    </row>
    <row r="2461" spans="1:4" x14ac:dyDescent="0.3">
      <c r="A2461" s="245">
        <v>43658.291666660713</v>
      </c>
      <c r="B2461" s="244">
        <f t="shared" si="76"/>
        <v>3.5435409897879118</v>
      </c>
      <c r="C2461" s="40">
        <v>111684.83761303964</v>
      </c>
      <c r="D2461" s="191">
        <f t="shared" si="77"/>
        <v>7</v>
      </c>
    </row>
    <row r="2462" spans="1:4" x14ac:dyDescent="0.3">
      <c r="A2462" s="245">
        <v>43658.333333327377</v>
      </c>
      <c r="B2462" s="244">
        <f t="shared" si="76"/>
        <v>4.1322662427611645</v>
      </c>
      <c r="C2462" s="40">
        <v>130240.19917552825</v>
      </c>
      <c r="D2462" s="191">
        <f t="shared" si="77"/>
        <v>8</v>
      </c>
    </row>
    <row r="2463" spans="1:4" x14ac:dyDescent="0.3">
      <c r="A2463" s="245">
        <v>43658.374999994041</v>
      </c>
      <c r="B2463" s="244">
        <f t="shared" si="76"/>
        <v>4.6056344100707785</v>
      </c>
      <c r="C2463" s="40">
        <v>145159.75197582494</v>
      </c>
      <c r="D2463" s="191">
        <f t="shared" si="77"/>
        <v>9</v>
      </c>
    </row>
    <row r="2464" spans="1:4" x14ac:dyDescent="0.3">
      <c r="A2464" s="245">
        <v>43658.416666660705</v>
      </c>
      <c r="B2464" s="244">
        <f t="shared" si="76"/>
        <v>4.972778421896253</v>
      </c>
      <c r="C2464" s="40">
        <v>156731.34645137869</v>
      </c>
      <c r="D2464" s="191">
        <f t="shared" si="77"/>
        <v>10</v>
      </c>
    </row>
    <row r="2465" spans="1:4" x14ac:dyDescent="0.3">
      <c r="A2465" s="245">
        <v>43658.458333327369</v>
      </c>
      <c r="B2465" s="244">
        <f t="shared" si="76"/>
        <v>5.3044470496177665</v>
      </c>
      <c r="C2465" s="40">
        <v>167184.83264927194</v>
      </c>
      <c r="D2465" s="191">
        <f t="shared" si="77"/>
        <v>11</v>
      </c>
    </row>
    <row r="2466" spans="1:4" x14ac:dyDescent="0.3">
      <c r="A2466" s="245">
        <v>43658.499999994034</v>
      </c>
      <c r="B2466" s="244">
        <f t="shared" si="76"/>
        <v>5.4749403021166678</v>
      </c>
      <c r="C2466" s="40">
        <v>172558.41553552449</v>
      </c>
      <c r="D2466" s="191">
        <f t="shared" si="77"/>
        <v>12</v>
      </c>
    </row>
    <row r="2467" spans="1:4" x14ac:dyDescent="0.3">
      <c r="A2467" s="245">
        <v>43658.541666660698</v>
      </c>
      <c r="B2467" s="244">
        <f t="shared" si="76"/>
        <v>5.5321346610877855</v>
      </c>
      <c r="C2467" s="40">
        <v>174361.05947628318</v>
      </c>
      <c r="D2467" s="191">
        <f t="shared" si="77"/>
        <v>13</v>
      </c>
    </row>
    <row r="2468" spans="1:4" x14ac:dyDescent="0.3">
      <c r="A2468" s="245">
        <v>43658.583333327362</v>
      </c>
      <c r="B2468" s="244">
        <f t="shared" si="76"/>
        <v>5.5380734421416316</v>
      </c>
      <c r="C2468" s="40">
        <v>174548.23716084493</v>
      </c>
      <c r="D2468" s="191">
        <f t="shared" si="77"/>
        <v>14</v>
      </c>
    </row>
    <row r="2469" spans="1:4" x14ac:dyDescent="0.3">
      <c r="A2469" s="245">
        <v>43658.624999994026</v>
      </c>
      <c r="B2469" s="244">
        <f t="shared" si="76"/>
        <v>5.5703830335398736</v>
      </c>
      <c r="C2469" s="40">
        <v>175566.56641936221</v>
      </c>
      <c r="D2469" s="191">
        <f t="shared" si="77"/>
        <v>15</v>
      </c>
    </row>
    <row r="2470" spans="1:4" x14ac:dyDescent="0.3">
      <c r="A2470" s="245">
        <v>43658.666666660691</v>
      </c>
      <c r="B2470" s="244">
        <f t="shared" si="76"/>
        <v>5.3387498177171686</v>
      </c>
      <c r="C2470" s="40">
        <v>168265.98257695735</v>
      </c>
      <c r="D2470" s="191">
        <f t="shared" si="77"/>
        <v>16</v>
      </c>
    </row>
    <row r="2471" spans="1:4" x14ac:dyDescent="0.3">
      <c r="A2471" s="245">
        <v>43658.708333327355</v>
      </c>
      <c r="B2471" s="244">
        <f t="shared" si="76"/>
        <v>4.9532374131704708</v>
      </c>
      <c r="C2471" s="40">
        <v>156115.45562561331</v>
      </c>
      <c r="D2471" s="191">
        <f t="shared" si="77"/>
        <v>17</v>
      </c>
    </row>
    <row r="2472" spans="1:4" x14ac:dyDescent="0.3">
      <c r="A2472" s="245">
        <v>43658.749999994019</v>
      </c>
      <c r="B2472" s="244">
        <f t="shared" si="76"/>
        <v>4.6262998203999324</v>
      </c>
      <c r="C2472" s="40">
        <v>145811.08153669917</v>
      </c>
      <c r="D2472" s="191">
        <f t="shared" si="77"/>
        <v>18</v>
      </c>
    </row>
    <row r="2473" spans="1:4" x14ac:dyDescent="0.3">
      <c r="A2473" s="245">
        <v>43658.791666660683</v>
      </c>
      <c r="B2473" s="244">
        <f t="shared" si="76"/>
        <v>4.3857905044784955</v>
      </c>
      <c r="C2473" s="40">
        <v>138230.7419920121</v>
      </c>
      <c r="D2473" s="191">
        <f t="shared" si="77"/>
        <v>19</v>
      </c>
    </row>
    <row r="2474" spans="1:4" x14ac:dyDescent="0.3">
      <c r="A2474" s="245">
        <v>43658.833333327348</v>
      </c>
      <c r="B2474" s="244">
        <f t="shared" si="76"/>
        <v>4.1645118076499763</v>
      </c>
      <c r="C2474" s="40">
        <v>131256.51045532615</v>
      </c>
      <c r="D2474" s="191">
        <f t="shared" si="77"/>
        <v>20</v>
      </c>
    </row>
    <row r="2475" spans="1:4" x14ac:dyDescent="0.3">
      <c r="A2475" s="245">
        <v>43658.874999994012</v>
      </c>
      <c r="B2475" s="244">
        <f t="shared" si="76"/>
        <v>3.9331996280754904</v>
      </c>
      <c r="C2475" s="40">
        <v>123966.04498924417</v>
      </c>
      <c r="D2475" s="191">
        <f t="shared" si="77"/>
        <v>21</v>
      </c>
    </row>
    <row r="2476" spans="1:4" x14ac:dyDescent="0.3">
      <c r="A2476" s="245">
        <v>43658.916666660676</v>
      </c>
      <c r="B2476" s="244">
        <f t="shared" si="76"/>
        <v>3.608229783384846</v>
      </c>
      <c r="C2476" s="40">
        <v>113723.69011371001</v>
      </c>
      <c r="D2476" s="191">
        <f t="shared" si="77"/>
        <v>22</v>
      </c>
    </row>
    <row r="2477" spans="1:4" x14ac:dyDescent="0.3">
      <c r="A2477" s="245">
        <v>43658.95833332734</v>
      </c>
      <c r="B2477" s="244">
        <f t="shared" si="76"/>
        <v>3.2526746391855288</v>
      </c>
      <c r="C2477" s="40">
        <v>102517.35197431166</v>
      </c>
      <c r="D2477" s="191">
        <f t="shared" si="77"/>
        <v>23</v>
      </c>
    </row>
    <row r="2478" spans="1:4" x14ac:dyDescent="0.3">
      <c r="A2478" s="245">
        <v>43658.999999994005</v>
      </c>
      <c r="B2478" s="244">
        <f t="shared" si="76"/>
        <v>2.9953955396300485</v>
      </c>
      <c r="C2478" s="40">
        <v>94408.464695205388</v>
      </c>
      <c r="D2478" s="191">
        <f t="shared" si="77"/>
        <v>0</v>
      </c>
    </row>
    <row r="2479" spans="1:4" x14ac:dyDescent="0.3">
      <c r="A2479" s="245">
        <v>43659.041666660669</v>
      </c>
      <c r="B2479" s="244">
        <f t="shared" si="76"/>
        <v>2.8352710424329435</v>
      </c>
      <c r="C2479" s="40">
        <v>89361.682812657251</v>
      </c>
      <c r="D2479" s="191">
        <f t="shared" si="77"/>
        <v>1</v>
      </c>
    </row>
    <row r="2480" spans="1:4" x14ac:dyDescent="0.3">
      <c r="A2480" s="245">
        <v>43659.083333327333</v>
      </c>
      <c r="B2480" s="244">
        <f t="shared" si="76"/>
        <v>2.6758912912694659</v>
      </c>
      <c r="C2480" s="40">
        <v>84338.373733180502</v>
      </c>
      <c r="D2480" s="191">
        <f t="shared" si="77"/>
        <v>2</v>
      </c>
    </row>
    <row r="2481" spans="1:4" x14ac:dyDescent="0.3">
      <c r="A2481" s="245">
        <v>43659.124999993997</v>
      </c>
      <c r="B2481" s="244">
        <f t="shared" si="76"/>
        <v>2.6296460196758296</v>
      </c>
      <c r="C2481" s="40">
        <v>82880.821622681193</v>
      </c>
      <c r="D2481" s="191">
        <f t="shared" si="77"/>
        <v>3</v>
      </c>
    </row>
    <row r="2482" spans="1:4" x14ac:dyDescent="0.3">
      <c r="A2482" s="245">
        <v>43659.166666660662</v>
      </c>
      <c r="B2482" s="244">
        <f t="shared" si="76"/>
        <v>2.5654412526372812</v>
      </c>
      <c r="C2482" s="40">
        <v>80857.22460451533</v>
      </c>
      <c r="D2482" s="191">
        <f t="shared" si="77"/>
        <v>4</v>
      </c>
    </row>
    <row r="2483" spans="1:4" x14ac:dyDescent="0.3">
      <c r="A2483" s="245">
        <v>43659.208333327326</v>
      </c>
      <c r="B2483" s="244">
        <f t="shared" si="76"/>
        <v>2.5518886851405589</v>
      </c>
      <c r="C2483" s="40">
        <v>80430.076645884896</v>
      </c>
      <c r="D2483" s="191">
        <f t="shared" si="77"/>
        <v>5</v>
      </c>
    </row>
    <row r="2484" spans="1:4" x14ac:dyDescent="0.3">
      <c r="A2484" s="245">
        <v>43659.24999999399</v>
      </c>
      <c r="B2484" s="244">
        <f t="shared" si="76"/>
        <v>2.6311157222465944</v>
      </c>
      <c r="C2484" s="40">
        <v>82927.143506194989</v>
      </c>
      <c r="D2484" s="191">
        <f t="shared" si="77"/>
        <v>6</v>
      </c>
    </row>
    <row r="2485" spans="1:4" x14ac:dyDescent="0.3">
      <c r="A2485" s="245">
        <v>43659.291666660654</v>
      </c>
      <c r="B2485" s="244">
        <f t="shared" si="76"/>
        <v>2.8591106004656677</v>
      </c>
      <c r="C2485" s="40">
        <v>90113.054724347996</v>
      </c>
      <c r="D2485" s="191">
        <f t="shared" si="77"/>
        <v>7</v>
      </c>
    </row>
    <row r="2486" spans="1:4" x14ac:dyDescent="0.3">
      <c r="A2486" s="245">
        <v>43659.333333327319</v>
      </c>
      <c r="B2486" s="244">
        <f t="shared" si="76"/>
        <v>3.2024764239198187</v>
      </c>
      <c r="C2486" s="40">
        <v>100935.21152875955</v>
      </c>
      <c r="D2486" s="191">
        <f t="shared" si="77"/>
        <v>8</v>
      </c>
    </row>
    <row r="2487" spans="1:4" x14ac:dyDescent="0.3">
      <c r="A2487" s="245">
        <v>43659.374999993983</v>
      </c>
      <c r="B2487" s="244">
        <f t="shared" si="76"/>
        <v>3.4401156757661497</v>
      </c>
      <c r="C2487" s="40">
        <v>108425.09278861489</v>
      </c>
      <c r="D2487" s="191">
        <f t="shared" si="77"/>
        <v>9</v>
      </c>
    </row>
    <row r="2488" spans="1:4" x14ac:dyDescent="0.3">
      <c r="A2488" s="245">
        <v>43659.416666660647</v>
      </c>
      <c r="B2488" s="244">
        <f t="shared" si="76"/>
        <v>3.8435980127390335</v>
      </c>
      <c r="C2488" s="40">
        <v>121141.99359896599</v>
      </c>
      <c r="D2488" s="191">
        <f t="shared" si="77"/>
        <v>10</v>
      </c>
    </row>
    <row r="2489" spans="1:4" x14ac:dyDescent="0.3">
      <c r="A2489" s="245">
        <v>43659.458333327311</v>
      </c>
      <c r="B2489" s="244">
        <f t="shared" si="76"/>
        <v>4.214942741980428</v>
      </c>
      <c r="C2489" s="40">
        <v>132845.98570835756</v>
      </c>
      <c r="D2489" s="191">
        <f t="shared" si="77"/>
        <v>11</v>
      </c>
    </row>
    <row r="2490" spans="1:4" x14ac:dyDescent="0.3">
      <c r="A2490" s="245">
        <v>43659.499999993976</v>
      </c>
      <c r="B2490" s="244">
        <f t="shared" si="76"/>
        <v>4.4117363281631459</v>
      </c>
      <c r="C2490" s="40">
        <v>139048.49889486935</v>
      </c>
      <c r="D2490" s="191">
        <f t="shared" si="77"/>
        <v>12</v>
      </c>
    </row>
    <row r="2491" spans="1:4" x14ac:dyDescent="0.3">
      <c r="A2491" s="245">
        <v>43659.54166666064</v>
      </c>
      <c r="B2491" s="244">
        <f t="shared" si="76"/>
        <v>4.4713778924676397</v>
      </c>
      <c r="C2491" s="40">
        <v>140928.27351678893</v>
      </c>
      <c r="D2491" s="191">
        <f t="shared" si="77"/>
        <v>13</v>
      </c>
    </row>
    <row r="2492" spans="1:4" x14ac:dyDescent="0.3">
      <c r="A2492" s="245">
        <v>43659.583333327304</v>
      </c>
      <c r="B2492" s="244">
        <f t="shared" si="76"/>
        <v>4.5741485121925898</v>
      </c>
      <c r="C2492" s="40">
        <v>144167.38377639945</v>
      </c>
      <c r="D2492" s="191">
        <f t="shared" si="77"/>
        <v>14</v>
      </c>
    </row>
    <row r="2493" spans="1:4" x14ac:dyDescent="0.3">
      <c r="A2493" s="245">
        <v>43659.624999993968</v>
      </c>
      <c r="B2493" s="244">
        <f t="shared" si="76"/>
        <v>4.5083262100625783</v>
      </c>
      <c r="C2493" s="40">
        <v>142092.80550966217</v>
      </c>
      <c r="D2493" s="191">
        <f t="shared" si="77"/>
        <v>15</v>
      </c>
    </row>
    <row r="2494" spans="1:4" x14ac:dyDescent="0.3">
      <c r="A2494" s="245">
        <v>43659.666666660632</v>
      </c>
      <c r="B2494" s="244">
        <f t="shared" si="76"/>
        <v>4.5533506988415624</v>
      </c>
      <c r="C2494" s="40">
        <v>143511.88115528971</v>
      </c>
      <c r="D2494" s="191">
        <f t="shared" si="77"/>
        <v>16</v>
      </c>
    </row>
    <row r="2495" spans="1:4" x14ac:dyDescent="0.3">
      <c r="A2495" s="245">
        <v>43659.708333327297</v>
      </c>
      <c r="B2495" s="244">
        <f t="shared" si="76"/>
        <v>4.3923590673974022</v>
      </c>
      <c r="C2495" s="40">
        <v>138437.76905479006</v>
      </c>
      <c r="D2495" s="191">
        <f t="shared" si="77"/>
        <v>17</v>
      </c>
    </row>
    <row r="2496" spans="1:4" x14ac:dyDescent="0.3">
      <c r="A2496" s="245">
        <v>43659.749999993961</v>
      </c>
      <c r="B2496" s="244">
        <f t="shared" si="76"/>
        <v>4.4214825806595668</v>
      </c>
      <c r="C2496" s="40">
        <v>139355.67994075973</v>
      </c>
      <c r="D2496" s="191">
        <f t="shared" si="77"/>
        <v>18</v>
      </c>
    </row>
    <row r="2497" spans="1:4" x14ac:dyDescent="0.3">
      <c r="A2497" s="245">
        <v>43659.791666660625</v>
      </c>
      <c r="B2497" s="244">
        <f t="shared" si="76"/>
        <v>4.2251042252420836</v>
      </c>
      <c r="C2497" s="40">
        <v>133166.25394040463</v>
      </c>
      <c r="D2497" s="191">
        <f t="shared" si="77"/>
        <v>19</v>
      </c>
    </row>
    <row r="2498" spans="1:4" x14ac:dyDescent="0.3">
      <c r="A2498" s="245">
        <v>43659.833333327289</v>
      </c>
      <c r="B2498" s="244">
        <f t="shared" si="76"/>
        <v>3.9835952480073153</v>
      </c>
      <c r="C2498" s="40">
        <v>125554.40720791605</v>
      </c>
      <c r="D2498" s="191">
        <f t="shared" si="77"/>
        <v>20</v>
      </c>
    </row>
    <row r="2499" spans="1:4" x14ac:dyDescent="0.3">
      <c r="A2499" s="245">
        <v>43659.874999993954</v>
      </c>
      <c r="B2499" s="244">
        <f t="shared" si="76"/>
        <v>3.826656317850385</v>
      </c>
      <c r="C2499" s="40">
        <v>120608.02758926517</v>
      </c>
      <c r="D2499" s="191">
        <f t="shared" si="77"/>
        <v>21</v>
      </c>
    </row>
    <row r="2500" spans="1:4" x14ac:dyDescent="0.3">
      <c r="A2500" s="245">
        <v>43659.916666660618</v>
      </c>
      <c r="B2500" s="244">
        <f t="shared" si="76"/>
        <v>3.4437625025423784</v>
      </c>
      <c r="C2500" s="40">
        <v>108540.03297344124</v>
      </c>
      <c r="D2500" s="191">
        <f t="shared" si="77"/>
        <v>22</v>
      </c>
    </row>
    <row r="2501" spans="1:4" x14ac:dyDescent="0.3">
      <c r="A2501" s="245">
        <v>43659.958333327282</v>
      </c>
      <c r="B2501" s="244">
        <f t="shared" si="76"/>
        <v>3.1441880828075539</v>
      </c>
      <c r="C2501" s="40">
        <v>99098.087609319191</v>
      </c>
      <c r="D2501" s="191">
        <f t="shared" si="77"/>
        <v>23</v>
      </c>
    </row>
    <row r="2502" spans="1:4" x14ac:dyDescent="0.3">
      <c r="A2502" s="245">
        <v>43659.999999993946</v>
      </c>
      <c r="B2502" s="244">
        <f t="shared" si="76"/>
        <v>2.9444557016679651</v>
      </c>
      <c r="C2502" s="40">
        <v>92802.949887495954</v>
      </c>
      <c r="D2502" s="191">
        <f t="shared" si="77"/>
        <v>0</v>
      </c>
    </row>
    <row r="2503" spans="1:4" x14ac:dyDescent="0.3">
      <c r="A2503" s="245">
        <v>43660.041666660611</v>
      </c>
      <c r="B2503" s="244">
        <f t="shared" ref="B2503:B2566" si="78">C2503/$B$4</f>
        <v>2.8417283785853691</v>
      </c>
      <c r="C2503" s="40">
        <v>89565.20424550504</v>
      </c>
      <c r="D2503" s="191">
        <f t="shared" ref="D2503:D2566" si="79">HOUR(A2503)</f>
        <v>1</v>
      </c>
    </row>
    <row r="2504" spans="1:4" x14ac:dyDescent="0.3">
      <c r="A2504" s="245">
        <v>43660.083333327275</v>
      </c>
      <c r="B2504" s="244">
        <f t="shared" si="78"/>
        <v>2.7820588887414446</v>
      </c>
      <c r="C2504" s="40">
        <v>87684.549470273982</v>
      </c>
      <c r="D2504" s="191">
        <f t="shared" si="79"/>
        <v>2</v>
      </c>
    </row>
    <row r="2505" spans="1:4" x14ac:dyDescent="0.3">
      <c r="A2505" s="245">
        <v>43660.124999993939</v>
      </c>
      <c r="B2505" s="244">
        <f t="shared" si="78"/>
        <v>2.7304569814600241</v>
      </c>
      <c r="C2505" s="40">
        <v>86058.167652804579</v>
      </c>
      <c r="D2505" s="191">
        <f t="shared" si="79"/>
        <v>3</v>
      </c>
    </row>
    <row r="2506" spans="1:4" x14ac:dyDescent="0.3">
      <c r="A2506" s="245">
        <v>43660.166666660603</v>
      </c>
      <c r="B2506" s="244">
        <f t="shared" si="78"/>
        <v>2.61680501231801</v>
      </c>
      <c r="C2506" s="40">
        <v>82476.100518655876</v>
      </c>
      <c r="D2506" s="191">
        <f t="shared" si="79"/>
        <v>4</v>
      </c>
    </row>
    <row r="2507" spans="1:4" x14ac:dyDescent="0.3">
      <c r="A2507" s="245">
        <v>43660.208333327268</v>
      </c>
      <c r="B2507" s="244">
        <f t="shared" si="78"/>
        <v>2.7246581748854561</v>
      </c>
      <c r="C2507" s="40">
        <v>85875.401664631601</v>
      </c>
      <c r="D2507" s="191">
        <f t="shared" si="79"/>
        <v>5</v>
      </c>
    </row>
    <row r="2508" spans="1:4" x14ac:dyDescent="0.3">
      <c r="A2508" s="245">
        <v>43660.249999993932</v>
      </c>
      <c r="B2508" s="244">
        <f t="shared" si="78"/>
        <v>2.6254090807760444</v>
      </c>
      <c r="C2508" s="40">
        <v>82747.282365096034</v>
      </c>
      <c r="D2508" s="191">
        <f t="shared" si="79"/>
        <v>6</v>
      </c>
    </row>
    <row r="2509" spans="1:4" x14ac:dyDescent="0.3">
      <c r="A2509" s="245">
        <v>43660.291666660596</v>
      </c>
      <c r="B2509" s="244">
        <f t="shared" si="78"/>
        <v>2.6841966149989211</v>
      </c>
      <c r="C2509" s="40">
        <v>84600.139784348285</v>
      </c>
      <c r="D2509" s="191">
        <f t="shared" si="79"/>
        <v>7</v>
      </c>
    </row>
    <row r="2510" spans="1:4" x14ac:dyDescent="0.3">
      <c r="A2510" s="245">
        <v>43660.33333332726</v>
      </c>
      <c r="B2510" s="244">
        <f t="shared" si="78"/>
        <v>2.9771592939884264</v>
      </c>
      <c r="C2510" s="40">
        <v>93833.697212897256</v>
      </c>
      <c r="D2510" s="191">
        <f t="shared" si="79"/>
        <v>8</v>
      </c>
    </row>
    <row r="2511" spans="1:4" x14ac:dyDescent="0.3">
      <c r="A2511" s="245">
        <v>43660.374999993925</v>
      </c>
      <c r="B2511" s="244">
        <f t="shared" si="78"/>
        <v>3.3400806602462172</v>
      </c>
      <c r="C2511" s="40">
        <v>105272.2029261414</v>
      </c>
      <c r="D2511" s="191">
        <f t="shared" si="79"/>
        <v>9</v>
      </c>
    </row>
    <row r="2512" spans="1:4" x14ac:dyDescent="0.3">
      <c r="A2512" s="245">
        <v>43660.416666660589</v>
      </c>
      <c r="B2512" s="244">
        <f t="shared" si="78"/>
        <v>3.6848102421017148</v>
      </c>
      <c r="C2512" s="40">
        <v>116137.34248030433</v>
      </c>
      <c r="D2512" s="191">
        <f t="shared" si="79"/>
        <v>10</v>
      </c>
    </row>
    <row r="2513" spans="1:4" x14ac:dyDescent="0.3">
      <c r="A2513" s="245">
        <v>43660.458333327253</v>
      </c>
      <c r="B2513" s="244">
        <f t="shared" si="78"/>
        <v>3.8782878241047687</v>
      </c>
      <c r="C2513" s="40">
        <v>122235.342303094</v>
      </c>
      <c r="D2513" s="191">
        <f t="shared" si="79"/>
        <v>11</v>
      </c>
    </row>
    <row r="2514" spans="1:4" x14ac:dyDescent="0.3">
      <c r="A2514" s="245">
        <v>43660.499999993917</v>
      </c>
      <c r="B2514" s="244">
        <f t="shared" si="78"/>
        <v>3.8894646628198566</v>
      </c>
      <c r="C2514" s="40">
        <v>122587.61236869199</v>
      </c>
      <c r="D2514" s="191">
        <f t="shared" si="79"/>
        <v>12</v>
      </c>
    </row>
    <row r="2515" spans="1:4" x14ac:dyDescent="0.3">
      <c r="A2515" s="245">
        <v>43660.541666660582</v>
      </c>
      <c r="B2515" s="244">
        <f t="shared" si="78"/>
        <v>4.0915844174036069</v>
      </c>
      <c r="C2515" s="40">
        <v>128957.99499841986</v>
      </c>
      <c r="D2515" s="191">
        <f t="shared" si="79"/>
        <v>13</v>
      </c>
    </row>
    <row r="2516" spans="1:4" x14ac:dyDescent="0.3">
      <c r="A2516" s="245">
        <v>43660.583333327246</v>
      </c>
      <c r="B2516" s="244">
        <f t="shared" si="78"/>
        <v>4.1586539579879389</v>
      </c>
      <c r="C2516" s="40">
        <v>131071.88355524183</v>
      </c>
      <c r="D2516" s="191">
        <f t="shared" si="79"/>
        <v>14</v>
      </c>
    </row>
    <row r="2517" spans="1:4" x14ac:dyDescent="0.3">
      <c r="A2517" s="245">
        <v>43660.62499999391</v>
      </c>
      <c r="B2517" s="244">
        <f t="shared" si="78"/>
        <v>4.285711545839531</v>
      </c>
      <c r="C2517" s="40">
        <v>135076.46713635596</v>
      </c>
      <c r="D2517" s="191">
        <f t="shared" si="79"/>
        <v>15</v>
      </c>
    </row>
    <row r="2518" spans="1:4" x14ac:dyDescent="0.3">
      <c r="A2518" s="245">
        <v>43660.666666660574</v>
      </c>
      <c r="B2518" s="244">
        <f t="shared" si="78"/>
        <v>4.3752380023969657</v>
      </c>
      <c r="C2518" s="40">
        <v>137898.14968257264</v>
      </c>
      <c r="D2518" s="191">
        <f t="shared" si="79"/>
        <v>16</v>
      </c>
    </row>
    <row r="2519" spans="1:4" x14ac:dyDescent="0.3">
      <c r="A2519" s="245">
        <v>43660.708333327239</v>
      </c>
      <c r="B2519" s="244">
        <f t="shared" si="78"/>
        <v>4.3615117308432785</v>
      </c>
      <c r="C2519" s="40">
        <v>137465.52694336235</v>
      </c>
      <c r="D2519" s="191">
        <f t="shared" si="79"/>
        <v>17</v>
      </c>
    </row>
    <row r="2520" spans="1:4" x14ac:dyDescent="0.3">
      <c r="A2520" s="245">
        <v>43660.749999993903</v>
      </c>
      <c r="B2520" s="244">
        <f t="shared" si="78"/>
        <v>4.3698807910237312</v>
      </c>
      <c r="C2520" s="40">
        <v>137729.3018312277</v>
      </c>
      <c r="D2520" s="191">
        <f t="shared" si="79"/>
        <v>18</v>
      </c>
    </row>
    <row r="2521" spans="1:4" x14ac:dyDescent="0.3">
      <c r="A2521" s="245">
        <v>43660.791666660567</v>
      </c>
      <c r="B2521" s="244">
        <f t="shared" si="78"/>
        <v>4.1605564317476151</v>
      </c>
      <c r="C2521" s="40">
        <v>131131.84546157363</v>
      </c>
      <c r="D2521" s="191">
        <f t="shared" si="79"/>
        <v>19</v>
      </c>
    </row>
    <row r="2522" spans="1:4" x14ac:dyDescent="0.3">
      <c r="A2522" s="245">
        <v>43660.833333327231</v>
      </c>
      <c r="B2522" s="244">
        <f t="shared" si="78"/>
        <v>3.8781675859762346</v>
      </c>
      <c r="C2522" s="40">
        <v>122231.55265429386</v>
      </c>
      <c r="D2522" s="191">
        <f t="shared" si="79"/>
        <v>20</v>
      </c>
    </row>
    <row r="2523" spans="1:4" x14ac:dyDescent="0.3">
      <c r="A2523" s="245">
        <v>43660.874999993895</v>
      </c>
      <c r="B2523" s="244">
        <f t="shared" si="78"/>
        <v>3.7470300294402734</v>
      </c>
      <c r="C2523" s="40">
        <v>118098.37718125772</v>
      </c>
      <c r="D2523" s="191">
        <f t="shared" si="79"/>
        <v>21</v>
      </c>
    </row>
    <row r="2524" spans="1:4" x14ac:dyDescent="0.3">
      <c r="A2524" s="245">
        <v>43660.91666666056</v>
      </c>
      <c r="B2524" s="244">
        <f t="shared" si="78"/>
        <v>3.429235166457214</v>
      </c>
      <c r="C2524" s="40">
        <v>108082.16239248918</v>
      </c>
      <c r="D2524" s="191">
        <f t="shared" si="79"/>
        <v>22</v>
      </c>
    </row>
    <row r="2525" spans="1:4" x14ac:dyDescent="0.3">
      <c r="A2525" s="245">
        <v>43660.958333327224</v>
      </c>
      <c r="B2525" s="244">
        <f t="shared" si="78"/>
        <v>3.1934826552581232</v>
      </c>
      <c r="C2525" s="40">
        <v>100651.74716489147</v>
      </c>
      <c r="D2525" s="191">
        <f t="shared" si="79"/>
        <v>23</v>
      </c>
    </row>
    <row r="2526" spans="1:4" x14ac:dyDescent="0.3">
      <c r="A2526" s="245">
        <v>43660.999999993888</v>
      </c>
      <c r="B2526" s="244">
        <f t="shared" si="78"/>
        <v>3.1148704727108374</v>
      </c>
      <c r="C2526" s="40">
        <v>98174.059206010046</v>
      </c>
      <c r="D2526" s="191">
        <f t="shared" si="79"/>
        <v>0</v>
      </c>
    </row>
    <row r="2527" spans="1:4" x14ac:dyDescent="0.3">
      <c r="A2527" s="245">
        <v>43661.041666660552</v>
      </c>
      <c r="B2527" s="244">
        <f t="shared" si="78"/>
        <v>2.9827714367570799</v>
      </c>
      <c r="C2527" s="40">
        <v>94010.579956905189</v>
      </c>
      <c r="D2527" s="191">
        <f t="shared" si="79"/>
        <v>1</v>
      </c>
    </row>
    <row r="2528" spans="1:4" x14ac:dyDescent="0.3">
      <c r="A2528" s="245">
        <v>43661.083333327217</v>
      </c>
      <c r="B2528" s="244">
        <f t="shared" si="78"/>
        <v>2.8936508276531638</v>
      </c>
      <c r="C2528" s="40">
        <v>91201.688854916894</v>
      </c>
      <c r="D2528" s="191">
        <f t="shared" si="79"/>
        <v>2</v>
      </c>
    </row>
    <row r="2529" spans="1:4" x14ac:dyDescent="0.3">
      <c r="A2529" s="245">
        <v>43661.124999993881</v>
      </c>
      <c r="B2529" s="244">
        <f t="shared" si="78"/>
        <v>2.856040611999719</v>
      </c>
      <c r="C2529" s="40">
        <v>90016.295250059004</v>
      </c>
      <c r="D2529" s="191">
        <f t="shared" si="79"/>
        <v>3</v>
      </c>
    </row>
    <row r="2530" spans="1:4" x14ac:dyDescent="0.3">
      <c r="A2530" s="245">
        <v>43661.166666660545</v>
      </c>
      <c r="B2530" s="244">
        <f t="shared" si="78"/>
        <v>2.943717509074308</v>
      </c>
      <c r="C2530" s="40">
        <v>92779.683634844347</v>
      </c>
      <c r="D2530" s="191">
        <f t="shared" si="79"/>
        <v>4</v>
      </c>
    </row>
    <row r="2531" spans="1:4" x14ac:dyDescent="0.3">
      <c r="A2531" s="245">
        <v>43661.208333327209</v>
      </c>
      <c r="B2531" s="244">
        <f t="shared" si="78"/>
        <v>3.0276238290540642</v>
      </c>
      <c r="C2531" s="40">
        <v>95424.23148927954</v>
      </c>
      <c r="D2531" s="191">
        <f t="shared" si="79"/>
        <v>5</v>
      </c>
    </row>
    <row r="2532" spans="1:4" x14ac:dyDescent="0.3">
      <c r="A2532" s="245">
        <v>43661.249999993874</v>
      </c>
      <c r="B2532" s="244">
        <f t="shared" si="78"/>
        <v>3.404049835285297</v>
      </c>
      <c r="C2532" s="40">
        <v>107288.37458806632</v>
      </c>
      <c r="D2532" s="191">
        <f t="shared" si="79"/>
        <v>6</v>
      </c>
    </row>
    <row r="2533" spans="1:4" x14ac:dyDescent="0.3">
      <c r="A2533" s="245">
        <v>43661.291666660538</v>
      </c>
      <c r="B2533" s="244">
        <f t="shared" si="78"/>
        <v>3.845139074182061</v>
      </c>
      <c r="C2533" s="40">
        <v>121190.56456160259</v>
      </c>
      <c r="D2533" s="191">
        <f t="shared" si="79"/>
        <v>7</v>
      </c>
    </row>
    <row r="2534" spans="1:4" x14ac:dyDescent="0.3">
      <c r="A2534" s="245">
        <v>43661.333333327202</v>
      </c>
      <c r="B2534" s="244">
        <f t="shared" si="78"/>
        <v>4.5575356924371127</v>
      </c>
      <c r="C2534" s="40">
        <v>143643.78320791945</v>
      </c>
      <c r="D2534" s="191">
        <f t="shared" si="79"/>
        <v>8</v>
      </c>
    </row>
    <row r="2535" spans="1:4" x14ac:dyDescent="0.3">
      <c r="A2535" s="245">
        <v>43661.374999993866</v>
      </c>
      <c r="B2535" s="244">
        <f t="shared" si="78"/>
        <v>4.9694878699560485</v>
      </c>
      <c r="C2535" s="40">
        <v>156627.63528783969</v>
      </c>
      <c r="D2535" s="191">
        <f t="shared" si="79"/>
        <v>9</v>
      </c>
    </row>
    <row r="2536" spans="1:4" x14ac:dyDescent="0.3">
      <c r="A2536" s="245">
        <v>43661.416666660531</v>
      </c>
      <c r="B2536" s="244">
        <f t="shared" si="78"/>
        <v>5.3330171285155004</v>
      </c>
      <c r="C2536" s="40">
        <v>168085.30046705104</v>
      </c>
      <c r="D2536" s="191">
        <f t="shared" si="79"/>
        <v>10</v>
      </c>
    </row>
    <row r="2537" spans="1:4" x14ac:dyDescent="0.3">
      <c r="A2537" s="245">
        <v>43661.458333327195</v>
      </c>
      <c r="B2537" s="244">
        <f t="shared" si="78"/>
        <v>5.7606216508614692</v>
      </c>
      <c r="C2537" s="40">
        <v>181562.48099873986</v>
      </c>
      <c r="D2537" s="191">
        <f t="shared" si="79"/>
        <v>11</v>
      </c>
    </row>
    <row r="2538" spans="1:4" x14ac:dyDescent="0.3">
      <c r="A2538" s="245">
        <v>43661.499999993859</v>
      </c>
      <c r="B2538" s="244">
        <f t="shared" si="78"/>
        <v>5.8761209690636074</v>
      </c>
      <c r="C2538" s="40">
        <v>185202.77262652054</v>
      </c>
      <c r="D2538" s="191">
        <f t="shared" si="79"/>
        <v>12</v>
      </c>
    </row>
    <row r="2539" spans="1:4" x14ac:dyDescent="0.3">
      <c r="A2539" s="245">
        <v>43661.541666660523</v>
      </c>
      <c r="B2539" s="244">
        <f t="shared" si="78"/>
        <v>5.9750694850484658</v>
      </c>
      <c r="C2539" s="40">
        <v>188321.41834606155</v>
      </c>
      <c r="D2539" s="191">
        <f t="shared" si="79"/>
        <v>13</v>
      </c>
    </row>
    <row r="2540" spans="1:4" x14ac:dyDescent="0.3">
      <c r="A2540" s="245">
        <v>43661.583333327188</v>
      </c>
      <c r="B2540" s="244">
        <f t="shared" si="78"/>
        <v>5.9452940418981948</v>
      </c>
      <c r="C2540" s="40">
        <v>187382.96002353108</v>
      </c>
      <c r="D2540" s="191">
        <f t="shared" si="79"/>
        <v>14</v>
      </c>
    </row>
    <row r="2541" spans="1:4" x14ac:dyDescent="0.3">
      <c r="A2541" s="245">
        <v>43661.624999993852</v>
      </c>
      <c r="B2541" s="244">
        <f t="shared" si="78"/>
        <v>5.9390948821602532</v>
      </c>
      <c r="C2541" s="40">
        <v>187187.57575941092</v>
      </c>
      <c r="D2541" s="191">
        <f t="shared" si="79"/>
        <v>15</v>
      </c>
    </row>
    <row r="2542" spans="1:4" x14ac:dyDescent="0.3">
      <c r="A2542" s="245">
        <v>43661.666666660516</v>
      </c>
      <c r="B2542" s="244">
        <f t="shared" si="78"/>
        <v>5.3416896417378874</v>
      </c>
      <c r="C2542" s="40">
        <v>168358.63954616163</v>
      </c>
      <c r="D2542" s="191">
        <f t="shared" si="79"/>
        <v>16</v>
      </c>
    </row>
    <row r="2543" spans="1:4" x14ac:dyDescent="0.3">
      <c r="A2543" s="245">
        <v>43661.70833332718</v>
      </c>
      <c r="B2543" s="244">
        <f t="shared" si="78"/>
        <v>4.754411110309583</v>
      </c>
      <c r="C2543" s="40">
        <v>149848.87555437547</v>
      </c>
      <c r="D2543" s="191">
        <f t="shared" si="79"/>
        <v>17</v>
      </c>
    </row>
    <row r="2544" spans="1:4" x14ac:dyDescent="0.3">
      <c r="A2544" s="245">
        <v>43661.749999993845</v>
      </c>
      <c r="B2544" s="244">
        <f t="shared" si="78"/>
        <v>4.3143722075215214</v>
      </c>
      <c r="C2544" s="40">
        <v>135979.78992987244</v>
      </c>
      <c r="D2544" s="191">
        <f t="shared" si="79"/>
        <v>18</v>
      </c>
    </row>
    <row r="2545" spans="1:4" x14ac:dyDescent="0.3">
      <c r="A2545" s="245">
        <v>43661.791666660509</v>
      </c>
      <c r="B2545" s="244">
        <f t="shared" si="78"/>
        <v>4.0402986816421427</v>
      </c>
      <c r="C2545" s="40">
        <v>127341.57823143693</v>
      </c>
      <c r="D2545" s="191">
        <f t="shared" si="79"/>
        <v>19</v>
      </c>
    </row>
    <row r="2546" spans="1:4" x14ac:dyDescent="0.3">
      <c r="A2546" s="245">
        <v>43661.833333327173</v>
      </c>
      <c r="B2546" s="244">
        <f t="shared" si="78"/>
        <v>3.8409596781658251</v>
      </c>
      <c r="C2546" s="40">
        <v>121058.83893270791</v>
      </c>
      <c r="D2546" s="191">
        <f t="shared" si="79"/>
        <v>20</v>
      </c>
    </row>
    <row r="2547" spans="1:4" x14ac:dyDescent="0.3">
      <c r="A2547" s="245">
        <v>43661.874999993837</v>
      </c>
      <c r="B2547" s="244">
        <f t="shared" si="78"/>
        <v>3.6281512994429712</v>
      </c>
      <c r="C2547" s="40">
        <v>114351.57371724932</v>
      </c>
      <c r="D2547" s="191">
        <f t="shared" si="79"/>
        <v>21</v>
      </c>
    </row>
    <row r="2548" spans="1:4" x14ac:dyDescent="0.3">
      <c r="A2548" s="245">
        <v>43661.916666660502</v>
      </c>
      <c r="B2548" s="244">
        <f t="shared" si="78"/>
        <v>3.366105738867728</v>
      </c>
      <c r="C2548" s="40">
        <v>106092.4577751996</v>
      </c>
      <c r="D2548" s="191">
        <f t="shared" si="79"/>
        <v>22</v>
      </c>
    </row>
    <row r="2549" spans="1:4" x14ac:dyDescent="0.3">
      <c r="A2549" s="245">
        <v>43661.958333327166</v>
      </c>
      <c r="B2549" s="244">
        <f t="shared" si="78"/>
        <v>3.1818359849275666</v>
      </c>
      <c r="C2549" s="40">
        <v>100284.66901104776</v>
      </c>
      <c r="D2549" s="191">
        <f t="shared" si="79"/>
        <v>23</v>
      </c>
    </row>
    <row r="2550" spans="1:4" x14ac:dyDescent="0.3">
      <c r="A2550" s="245">
        <v>43661.99999999383</v>
      </c>
      <c r="B2550" s="244">
        <f t="shared" si="78"/>
        <v>2.9251752134955717</v>
      </c>
      <c r="C2550" s="40">
        <v>92195.270112705824</v>
      </c>
      <c r="D2550" s="191">
        <f t="shared" si="79"/>
        <v>0</v>
      </c>
    </row>
    <row r="2551" spans="1:4" x14ac:dyDescent="0.3">
      <c r="A2551" s="245">
        <v>43662.041666660494</v>
      </c>
      <c r="B2551" s="244">
        <f t="shared" si="78"/>
        <v>2.8163075857776363</v>
      </c>
      <c r="C2551" s="40">
        <v>88763.995193624898</v>
      </c>
      <c r="D2551" s="191">
        <f t="shared" si="79"/>
        <v>1</v>
      </c>
    </row>
    <row r="2552" spans="1:4" x14ac:dyDescent="0.3">
      <c r="A2552" s="245">
        <v>43662.083333327158</v>
      </c>
      <c r="B2552" s="244">
        <f t="shared" si="78"/>
        <v>2.6833468748159874</v>
      </c>
      <c r="C2552" s="40">
        <v>84573.357790117734</v>
      </c>
      <c r="D2552" s="191">
        <f t="shared" si="79"/>
        <v>2</v>
      </c>
    </row>
    <row r="2553" spans="1:4" x14ac:dyDescent="0.3">
      <c r="A2553" s="245">
        <v>43662.124999993823</v>
      </c>
      <c r="B2553" s="244">
        <f t="shared" si="78"/>
        <v>2.5940030435020613</v>
      </c>
      <c r="C2553" s="40">
        <v>81757.43120121157</v>
      </c>
      <c r="D2553" s="191">
        <f t="shared" si="79"/>
        <v>3</v>
      </c>
    </row>
    <row r="2554" spans="1:4" x14ac:dyDescent="0.3">
      <c r="A2554" s="245">
        <v>43662.166666660487</v>
      </c>
      <c r="B2554" s="244">
        <f t="shared" si="78"/>
        <v>2.6831006537469171</v>
      </c>
      <c r="C2554" s="40">
        <v>84565.59742832277</v>
      </c>
      <c r="D2554" s="191">
        <f t="shared" si="79"/>
        <v>4</v>
      </c>
    </row>
    <row r="2555" spans="1:4" x14ac:dyDescent="0.3">
      <c r="A2555" s="245">
        <v>43662.208333327151</v>
      </c>
      <c r="B2555" s="244">
        <f t="shared" si="78"/>
        <v>2.9420241165541694</v>
      </c>
      <c r="C2555" s="40">
        <v>92726.31152226773</v>
      </c>
      <c r="D2555" s="191">
        <f t="shared" si="79"/>
        <v>5</v>
      </c>
    </row>
    <row r="2556" spans="1:4" x14ac:dyDescent="0.3">
      <c r="A2556" s="245">
        <v>43662.249999993815</v>
      </c>
      <c r="B2556" s="244">
        <f t="shared" si="78"/>
        <v>3.4220037425573224</v>
      </c>
      <c r="C2556" s="40">
        <v>107854.24336846829</v>
      </c>
      <c r="D2556" s="191">
        <f t="shared" si="79"/>
        <v>6</v>
      </c>
    </row>
    <row r="2557" spans="1:4" x14ac:dyDescent="0.3">
      <c r="A2557" s="245">
        <v>43662.29166666048</v>
      </c>
      <c r="B2557" s="244">
        <f t="shared" si="78"/>
        <v>3.6837809087706881</v>
      </c>
      <c r="C2557" s="40">
        <v>116104.90009392959</v>
      </c>
      <c r="D2557" s="191">
        <f t="shared" si="79"/>
        <v>7</v>
      </c>
    </row>
    <row r="2558" spans="1:4" x14ac:dyDescent="0.3">
      <c r="A2558" s="245">
        <v>43662.333333327144</v>
      </c>
      <c r="B2558" s="244">
        <f t="shared" si="78"/>
        <v>4.0947329975837317</v>
      </c>
      <c r="C2558" s="40">
        <v>129057.23151554842</v>
      </c>
      <c r="D2558" s="191">
        <f t="shared" si="79"/>
        <v>8</v>
      </c>
    </row>
    <row r="2559" spans="1:4" x14ac:dyDescent="0.3">
      <c r="A2559" s="245">
        <v>43662.374999993808</v>
      </c>
      <c r="B2559" s="244">
        <f t="shared" si="78"/>
        <v>4.7753896311133124</v>
      </c>
      <c r="C2559" s="40">
        <v>150510.07368812882</v>
      </c>
      <c r="D2559" s="191">
        <f t="shared" si="79"/>
        <v>9</v>
      </c>
    </row>
    <row r="2560" spans="1:4" x14ac:dyDescent="0.3">
      <c r="A2560" s="245">
        <v>43662.416666660472</v>
      </c>
      <c r="B2560" s="244">
        <f t="shared" si="78"/>
        <v>5.1433417952759113</v>
      </c>
      <c r="C2560" s="40">
        <v>162107.139397908</v>
      </c>
      <c r="D2560" s="191">
        <f t="shared" si="79"/>
        <v>10</v>
      </c>
    </row>
    <row r="2561" spans="1:4" x14ac:dyDescent="0.3">
      <c r="A2561" s="245">
        <v>43662.458333327137</v>
      </c>
      <c r="B2561" s="244">
        <f t="shared" si="78"/>
        <v>5.3304017532432812</v>
      </c>
      <c r="C2561" s="40">
        <v>168002.86942888421</v>
      </c>
      <c r="D2561" s="191">
        <f t="shared" si="79"/>
        <v>11</v>
      </c>
    </row>
    <row r="2562" spans="1:4" x14ac:dyDescent="0.3">
      <c r="A2562" s="245">
        <v>43662.499999993801</v>
      </c>
      <c r="B2562" s="244">
        <f t="shared" si="78"/>
        <v>5.4869491826365104</v>
      </c>
      <c r="C2562" s="40">
        <v>172936.90978030345</v>
      </c>
      <c r="D2562" s="191">
        <f t="shared" si="79"/>
        <v>12</v>
      </c>
    </row>
    <row r="2563" spans="1:4" x14ac:dyDescent="0.3">
      <c r="A2563" s="245">
        <v>43662.541666660465</v>
      </c>
      <c r="B2563" s="244">
        <f t="shared" si="78"/>
        <v>5.7698081273296644</v>
      </c>
      <c r="C2563" s="40">
        <v>181852.01910075228</v>
      </c>
      <c r="D2563" s="191">
        <f t="shared" si="79"/>
        <v>13</v>
      </c>
    </row>
    <row r="2564" spans="1:4" x14ac:dyDescent="0.3">
      <c r="A2564" s="245">
        <v>43662.583333327129</v>
      </c>
      <c r="B2564" s="244">
        <f t="shared" si="78"/>
        <v>6.0223493059825408</v>
      </c>
      <c r="C2564" s="40">
        <v>189811.57724040293</v>
      </c>
      <c r="D2564" s="191">
        <f t="shared" si="79"/>
        <v>14</v>
      </c>
    </row>
    <row r="2565" spans="1:4" x14ac:dyDescent="0.3">
      <c r="A2565" s="245">
        <v>43662.624999993794</v>
      </c>
      <c r="B2565" s="244">
        <f t="shared" si="78"/>
        <v>5.954744742535647</v>
      </c>
      <c r="C2565" s="40">
        <v>187680.82590657438</v>
      </c>
      <c r="D2565" s="191">
        <f t="shared" si="79"/>
        <v>15</v>
      </c>
    </row>
    <row r="2566" spans="1:4" x14ac:dyDescent="0.3">
      <c r="A2566" s="245">
        <v>43662.666666660458</v>
      </c>
      <c r="B2566" s="244">
        <f t="shared" si="78"/>
        <v>5.7066494640666345</v>
      </c>
      <c r="C2566" s="40">
        <v>179861.39303752439</v>
      </c>
      <c r="D2566" s="191">
        <f t="shared" si="79"/>
        <v>16</v>
      </c>
    </row>
    <row r="2567" spans="1:4" x14ac:dyDescent="0.3">
      <c r="A2567" s="245">
        <v>43662.708333327122</v>
      </c>
      <c r="B2567" s="244">
        <f t="shared" ref="B2567:B2630" si="80">C2567/$B$4</f>
        <v>5.4502011857377433</v>
      </c>
      <c r="C2567" s="40">
        <v>171778.69146758429</v>
      </c>
      <c r="D2567" s="191">
        <f t="shared" ref="D2567:D2630" si="81">HOUR(A2567)</f>
        <v>17</v>
      </c>
    </row>
    <row r="2568" spans="1:4" x14ac:dyDescent="0.3">
      <c r="A2568" s="245">
        <v>43662.749999993786</v>
      </c>
      <c r="B2568" s="244">
        <f t="shared" si="80"/>
        <v>5.0447336209473246</v>
      </c>
      <c r="C2568" s="40">
        <v>158999.22051988603</v>
      </c>
      <c r="D2568" s="191">
        <f t="shared" si="81"/>
        <v>18</v>
      </c>
    </row>
    <row r="2569" spans="1:4" x14ac:dyDescent="0.3">
      <c r="A2569" s="245">
        <v>43662.791666660451</v>
      </c>
      <c r="B2569" s="244">
        <f t="shared" si="80"/>
        <v>4.7739787988625118</v>
      </c>
      <c r="C2569" s="40">
        <v>150465.6072712639</v>
      </c>
      <c r="D2569" s="191">
        <f t="shared" si="81"/>
        <v>19</v>
      </c>
    </row>
    <row r="2570" spans="1:4" x14ac:dyDescent="0.3">
      <c r="A2570" s="245">
        <v>43662.833333327115</v>
      </c>
      <c r="B2570" s="244">
        <f t="shared" si="80"/>
        <v>4.418698050433119</v>
      </c>
      <c r="C2570" s="40">
        <v>139267.91750000749</v>
      </c>
      <c r="D2570" s="191">
        <f t="shared" si="81"/>
        <v>20</v>
      </c>
    </row>
    <row r="2571" spans="1:4" x14ac:dyDescent="0.3">
      <c r="A2571" s="245">
        <v>43662.874999993779</v>
      </c>
      <c r="B2571" s="244">
        <f t="shared" si="80"/>
        <v>4.068770025090739</v>
      </c>
      <c r="C2571" s="40">
        <v>128238.9341189081</v>
      </c>
      <c r="D2571" s="191">
        <f t="shared" si="81"/>
        <v>21</v>
      </c>
    </row>
    <row r="2572" spans="1:4" x14ac:dyDescent="0.3">
      <c r="A2572" s="245">
        <v>43662.916666660443</v>
      </c>
      <c r="B2572" s="244">
        <f t="shared" si="80"/>
        <v>3.6715257903487148</v>
      </c>
      <c r="C2572" s="40">
        <v>115718.64495681362</v>
      </c>
      <c r="D2572" s="191">
        <f t="shared" si="81"/>
        <v>22</v>
      </c>
    </row>
    <row r="2573" spans="1:4" x14ac:dyDescent="0.3">
      <c r="A2573" s="245">
        <v>43662.958333327108</v>
      </c>
      <c r="B2573" s="244">
        <f t="shared" si="80"/>
        <v>3.4436217157482609</v>
      </c>
      <c r="C2573" s="40">
        <v>108535.59567462506</v>
      </c>
      <c r="D2573" s="191">
        <f t="shared" si="81"/>
        <v>23</v>
      </c>
    </row>
    <row r="2574" spans="1:4" x14ac:dyDescent="0.3">
      <c r="A2574" s="245">
        <v>43662.999999993772</v>
      </c>
      <c r="B2574" s="244">
        <f t="shared" si="80"/>
        <v>3.2840585249979117</v>
      </c>
      <c r="C2574" s="40">
        <v>103506.50497147566</v>
      </c>
      <c r="D2574" s="191">
        <f t="shared" si="81"/>
        <v>0</v>
      </c>
    </row>
    <row r="2575" spans="1:4" x14ac:dyDescent="0.3">
      <c r="A2575" s="245">
        <v>43663.041666660436</v>
      </c>
      <c r="B2575" s="244">
        <f t="shared" si="80"/>
        <v>3.1096000853579899</v>
      </c>
      <c r="C2575" s="40">
        <v>98007.94786219974</v>
      </c>
      <c r="D2575" s="191">
        <f t="shared" si="81"/>
        <v>1</v>
      </c>
    </row>
    <row r="2576" spans="1:4" x14ac:dyDescent="0.3">
      <c r="A2576" s="245">
        <v>43663.0833333271</v>
      </c>
      <c r="B2576" s="244">
        <f t="shared" si="80"/>
        <v>3.024324682621419</v>
      </c>
      <c r="C2576" s="40">
        <v>95320.249445709705</v>
      </c>
      <c r="D2576" s="191">
        <f t="shared" si="81"/>
        <v>2</v>
      </c>
    </row>
    <row r="2577" spans="1:4" x14ac:dyDescent="0.3">
      <c r="A2577" s="245">
        <v>43663.124999993765</v>
      </c>
      <c r="B2577" s="244">
        <f t="shared" si="80"/>
        <v>2.9545975970177976</v>
      </c>
      <c r="C2577" s="40">
        <v>93122.60075043187</v>
      </c>
      <c r="D2577" s="191">
        <f t="shared" si="81"/>
        <v>3</v>
      </c>
    </row>
    <row r="2578" spans="1:4" x14ac:dyDescent="0.3">
      <c r="A2578" s="245">
        <v>43663.166666660429</v>
      </c>
      <c r="B2578" s="244">
        <f t="shared" si="80"/>
        <v>2.9488339079499872</v>
      </c>
      <c r="C2578" s="40">
        <v>92940.941591007562</v>
      </c>
      <c r="D2578" s="191">
        <f t="shared" si="81"/>
        <v>4</v>
      </c>
    </row>
    <row r="2579" spans="1:4" x14ac:dyDescent="0.3">
      <c r="A2579" s="245">
        <v>43663.208333327093</v>
      </c>
      <c r="B2579" s="244">
        <f t="shared" si="80"/>
        <v>3.2223657670305847</v>
      </c>
      <c r="C2579" s="40">
        <v>101562.08110976838</v>
      </c>
      <c r="D2579" s="191">
        <f t="shared" si="81"/>
        <v>5</v>
      </c>
    </row>
    <row r="2580" spans="1:4" x14ac:dyDescent="0.3">
      <c r="A2580" s="245">
        <v>43663.249999993757</v>
      </c>
      <c r="B2580" s="244">
        <f t="shared" si="80"/>
        <v>3.5413166796449347</v>
      </c>
      <c r="C2580" s="40">
        <v>111614.7321118375</v>
      </c>
      <c r="D2580" s="191">
        <f t="shared" si="81"/>
        <v>6</v>
      </c>
    </row>
    <row r="2581" spans="1:4" x14ac:dyDescent="0.3">
      <c r="A2581" s="245">
        <v>43663.291666660421</v>
      </c>
      <c r="B2581" s="244">
        <f t="shared" si="80"/>
        <v>3.860779177238451</v>
      </c>
      <c r="C2581" s="40">
        <v>121683.5071789275</v>
      </c>
      <c r="D2581" s="191">
        <f t="shared" si="81"/>
        <v>7</v>
      </c>
    </row>
    <row r="2582" spans="1:4" x14ac:dyDescent="0.3">
      <c r="A2582" s="245">
        <v>43663.333333327086</v>
      </c>
      <c r="B2582" s="244">
        <f t="shared" si="80"/>
        <v>4.4052202307602029</v>
      </c>
      <c r="C2582" s="40">
        <v>138843.12543300854</v>
      </c>
      <c r="D2582" s="191">
        <f t="shared" si="81"/>
        <v>8</v>
      </c>
    </row>
    <row r="2583" spans="1:4" x14ac:dyDescent="0.3">
      <c r="A2583" s="245">
        <v>43663.37499999375</v>
      </c>
      <c r="B2583" s="244">
        <f t="shared" si="80"/>
        <v>4.7943049226112757</v>
      </c>
      <c r="C2583" s="40">
        <v>151106.24324435563</v>
      </c>
      <c r="D2583" s="191">
        <f t="shared" si="81"/>
        <v>9</v>
      </c>
    </row>
    <row r="2584" spans="1:4" x14ac:dyDescent="0.3">
      <c r="A2584" s="245">
        <v>43663.416666660414</v>
      </c>
      <c r="B2584" s="244">
        <f t="shared" si="80"/>
        <v>5.1022507505332166</v>
      </c>
      <c r="C2584" s="40">
        <v>160812.03750049419</v>
      </c>
      <c r="D2584" s="191">
        <f t="shared" si="81"/>
        <v>10</v>
      </c>
    </row>
    <row r="2585" spans="1:4" x14ac:dyDescent="0.3">
      <c r="A2585" s="245">
        <v>43663.458333327078</v>
      </c>
      <c r="B2585" s="244">
        <f t="shared" si="80"/>
        <v>5.268618790676765</v>
      </c>
      <c r="C2585" s="40">
        <v>166055.60251102451</v>
      </c>
      <c r="D2585" s="191">
        <f t="shared" si="81"/>
        <v>11</v>
      </c>
    </row>
    <row r="2586" spans="1:4" x14ac:dyDescent="0.3">
      <c r="A2586" s="245">
        <v>43663.499999993743</v>
      </c>
      <c r="B2586" s="244">
        <f t="shared" si="80"/>
        <v>5.3228818614416911</v>
      </c>
      <c r="C2586" s="40">
        <v>167765.85851320732</v>
      </c>
      <c r="D2586" s="191">
        <f t="shared" si="81"/>
        <v>12</v>
      </c>
    </row>
    <row r="2587" spans="1:4" x14ac:dyDescent="0.3">
      <c r="A2587" s="245">
        <v>43663.541666660407</v>
      </c>
      <c r="B2587" s="244">
        <f t="shared" si="80"/>
        <v>5.5785341444778602</v>
      </c>
      <c r="C2587" s="40">
        <v>175823.47201297563</v>
      </c>
      <c r="D2587" s="191">
        <f t="shared" si="81"/>
        <v>13</v>
      </c>
    </row>
    <row r="2588" spans="1:4" x14ac:dyDescent="0.3">
      <c r="A2588" s="245">
        <v>43663.583333327071</v>
      </c>
      <c r="B2588" s="244">
        <f t="shared" si="80"/>
        <v>5.6799638460558279</v>
      </c>
      <c r="C2588" s="40">
        <v>179020.31939883088</v>
      </c>
      <c r="D2588" s="191">
        <f t="shared" si="81"/>
        <v>14</v>
      </c>
    </row>
    <row r="2589" spans="1:4" x14ac:dyDescent="0.3">
      <c r="A2589" s="245">
        <v>43663.624999993735</v>
      </c>
      <c r="B2589" s="244">
        <f t="shared" si="80"/>
        <v>5.4417523909181913</v>
      </c>
      <c r="C2589" s="40">
        <v>171512.40351432882</v>
      </c>
      <c r="D2589" s="191">
        <f t="shared" si="81"/>
        <v>15</v>
      </c>
    </row>
    <row r="2590" spans="1:4" x14ac:dyDescent="0.3">
      <c r="A2590" s="245">
        <v>43663.6666666604</v>
      </c>
      <c r="B2590" s="244">
        <f t="shared" si="80"/>
        <v>5.1933589566371241</v>
      </c>
      <c r="C2590" s="40">
        <v>163683.57341139647</v>
      </c>
      <c r="D2590" s="191">
        <f t="shared" si="81"/>
        <v>16</v>
      </c>
    </row>
    <row r="2591" spans="1:4" x14ac:dyDescent="0.3">
      <c r="A2591" s="245">
        <v>43663.708333327064</v>
      </c>
      <c r="B2591" s="244">
        <f t="shared" si="80"/>
        <v>5.0531559433901103</v>
      </c>
      <c r="C2591" s="40">
        <v>159264.67412041104</v>
      </c>
      <c r="D2591" s="191">
        <f t="shared" si="81"/>
        <v>17</v>
      </c>
    </row>
    <row r="2592" spans="1:4" x14ac:dyDescent="0.3">
      <c r="A2592" s="245">
        <v>43663.749999993728</v>
      </c>
      <c r="B2592" s="244">
        <f t="shared" si="80"/>
        <v>4.7784245468026398</v>
      </c>
      <c r="C2592" s="40">
        <v>150605.72774346743</v>
      </c>
      <c r="D2592" s="191">
        <f t="shared" si="81"/>
        <v>18</v>
      </c>
    </row>
    <row r="2593" spans="1:4" x14ac:dyDescent="0.3">
      <c r="A2593" s="245">
        <v>43663.791666660392</v>
      </c>
      <c r="B2593" s="244">
        <f t="shared" si="80"/>
        <v>4.4153465911821979</v>
      </c>
      <c r="C2593" s="40">
        <v>139162.28666822522</v>
      </c>
      <c r="D2593" s="191">
        <f t="shared" si="81"/>
        <v>19</v>
      </c>
    </row>
    <row r="2594" spans="1:4" x14ac:dyDescent="0.3">
      <c r="A2594" s="245">
        <v>43663.833333327057</v>
      </c>
      <c r="B2594" s="244">
        <f t="shared" si="80"/>
        <v>3.9597742734063606</v>
      </c>
      <c r="C2594" s="40">
        <v>124803.62100627225</v>
      </c>
      <c r="D2594" s="191">
        <f t="shared" si="81"/>
        <v>20</v>
      </c>
    </row>
    <row r="2595" spans="1:4" x14ac:dyDescent="0.3">
      <c r="A2595" s="245">
        <v>43663.874999993721</v>
      </c>
      <c r="B2595" s="244">
        <f t="shared" si="80"/>
        <v>3.7730250166699886</v>
      </c>
      <c r="C2595" s="40">
        <v>118917.68361396743</v>
      </c>
      <c r="D2595" s="191">
        <f t="shared" si="81"/>
        <v>21</v>
      </c>
    </row>
    <row r="2596" spans="1:4" x14ac:dyDescent="0.3">
      <c r="A2596" s="245">
        <v>43663.916666660385</v>
      </c>
      <c r="B2596" s="244">
        <f t="shared" si="80"/>
        <v>3.3647153145128996</v>
      </c>
      <c r="C2596" s="40">
        <v>106048.63457159344</v>
      </c>
      <c r="D2596" s="191">
        <f t="shared" si="81"/>
        <v>22</v>
      </c>
    </row>
    <row r="2597" spans="1:4" x14ac:dyDescent="0.3">
      <c r="A2597" s="245">
        <v>43663.958333327049</v>
      </c>
      <c r="B2597" s="244">
        <f t="shared" si="80"/>
        <v>3.3004959052350213</v>
      </c>
      <c r="C2597" s="40">
        <v>104024.57606134197</v>
      </c>
      <c r="D2597" s="191">
        <f t="shared" si="81"/>
        <v>23</v>
      </c>
    </row>
    <row r="2598" spans="1:4" x14ac:dyDescent="0.3">
      <c r="A2598" s="245">
        <v>43663.999999993714</v>
      </c>
      <c r="B2598" s="244">
        <f t="shared" si="80"/>
        <v>3.1944186080535455</v>
      </c>
      <c r="C2598" s="40">
        <v>100681.24639638659</v>
      </c>
      <c r="D2598" s="191">
        <f t="shared" si="81"/>
        <v>0</v>
      </c>
    </row>
    <row r="2599" spans="1:4" x14ac:dyDescent="0.3">
      <c r="A2599" s="245">
        <v>43664.041666660378</v>
      </c>
      <c r="B2599" s="244">
        <f t="shared" si="80"/>
        <v>3.0319106950401897</v>
      </c>
      <c r="C2599" s="40">
        <v>95559.344341906079</v>
      </c>
      <c r="D2599" s="191">
        <f t="shared" si="81"/>
        <v>1</v>
      </c>
    </row>
    <row r="2600" spans="1:4" x14ac:dyDescent="0.3">
      <c r="A2600" s="245">
        <v>43664.083333327042</v>
      </c>
      <c r="B2600" s="244">
        <f t="shared" si="80"/>
        <v>2.8726053093398312</v>
      </c>
      <c r="C2600" s="40">
        <v>90538.379102869265</v>
      </c>
      <c r="D2600" s="191">
        <f t="shared" si="81"/>
        <v>2</v>
      </c>
    </row>
    <row r="2601" spans="1:4" x14ac:dyDescent="0.3">
      <c r="A2601" s="245">
        <v>43664.124999993706</v>
      </c>
      <c r="B2601" s="244">
        <f t="shared" si="80"/>
        <v>2.8134702600183652</v>
      </c>
      <c r="C2601" s="40">
        <v>88674.568750529506</v>
      </c>
      <c r="D2601" s="191">
        <f t="shared" si="81"/>
        <v>3</v>
      </c>
    </row>
    <row r="2602" spans="1:4" x14ac:dyDescent="0.3">
      <c r="A2602" s="245">
        <v>43664.166666660371</v>
      </c>
      <c r="B2602" s="244">
        <f t="shared" si="80"/>
        <v>2.8111236074787387</v>
      </c>
      <c r="C2602" s="40">
        <v>88600.607278494121</v>
      </c>
      <c r="D2602" s="191">
        <f t="shared" si="81"/>
        <v>4</v>
      </c>
    </row>
    <row r="2603" spans="1:4" x14ac:dyDescent="0.3">
      <c r="A2603" s="245">
        <v>43664.208333327035</v>
      </c>
      <c r="B2603" s="244">
        <f t="shared" si="80"/>
        <v>2.9660559006785467</v>
      </c>
      <c r="C2603" s="40">
        <v>93483.741989480506</v>
      </c>
      <c r="D2603" s="191">
        <f t="shared" si="81"/>
        <v>5</v>
      </c>
    </row>
    <row r="2604" spans="1:4" x14ac:dyDescent="0.3">
      <c r="A2604" s="245">
        <v>43664.249999993699</v>
      </c>
      <c r="B2604" s="244">
        <f t="shared" si="80"/>
        <v>3.3173872737253443</v>
      </c>
      <c r="C2604" s="40">
        <v>104556.9558905412</v>
      </c>
      <c r="D2604" s="191">
        <f t="shared" si="81"/>
        <v>6</v>
      </c>
    </row>
    <row r="2605" spans="1:4" x14ac:dyDescent="0.3">
      <c r="A2605" s="245">
        <v>43664.291666660363</v>
      </c>
      <c r="B2605" s="244">
        <f t="shared" si="80"/>
        <v>3.7456323149424295</v>
      </c>
      <c r="C2605" s="40">
        <v>118054.32420792653</v>
      </c>
      <c r="D2605" s="191">
        <f t="shared" si="81"/>
        <v>7</v>
      </c>
    </row>
    <row r="2606" spans="1:4" x14ac:dyDescent="0.3">
      <c r="A2606" s="245">
        <v>43664.333333327028</v>
      </c>
      <c r="B2606" s="244">
        <f t="shared" si="80"/>
        <v>4.347214134766098</v>
      </c>
      <c r="C2606" s="40">
        <v>137014.89727638836</v>
      </c>
      <c r="D2606" s="191">
        <f t="shared" si="81"/>
        <v>8</v>
      </c>
    </row>
    <row r="2607" spans="1:4" x14ac:dyDescent="0.3">
      <c r="A2607" s="245">
        <v>43664.374999993692</v>
      </c>
      <c r="B2607" s="244">
        <f t="shared" si="80"/>
        <v>4.8882438176439598</v>
      </c>
      <c r="C2607" s="40">
        <v>154066.9964196425</v>
      </c>
      <c r="D2607" s="191">
        <f t="shared" si="81"/>
        <v>9</v>
      </c>
    </row>
    <row r="2608" spans="1:4" x14ac:dyDescent="0.3">
      <c r="A2608" s="245">
        <v>43664.416666660356</v>
      </c>
      <c r="B2608" s="244">
        <f t="shared" si="80"/>
        <v>5.2857751357276763</v>
      </c>
      <c r="C2608" s="40">
        <v>166596.33383502113</v>
      </c>
      <c r="D2608" s="191">
        <f t="shared" si="81"/>
        <v>10</v>
      </c>
    </row>
    <row r="2609" spans="1:4" x14ac:dyDescent="0.3">
      <c r="A2609" s="245">
        <v>43664.45833332702</v>
      </c>
      <c r="B2609" s="244">
        <f t="shared" si="80"/>
        <v>5.4932970103708163</v>
      </c>
      <c r="C2609" s="40">
        <v>173136.97974188838</v>
      </c>
      <c r="D2609" s="191">
        <f t="shared" si="81"/>
        <v>11</v>
      </c>
    </row>
    <row r="2610" spans="1:4" x14ac:dyDescent="0.3">
      <c r="A2610" s="245">
        <v>43664.499999993684</v>
      </c>
      <c r="B2610" s="244">
        <f t="shared" si="80"/>
        <v>5.7340380574472309</v>
      </c>
      <c r="C2610" s="40">
        <v>180724.62295725069</v>
      </c>
      <c r="D2610" s="191">
        <f t="shared" si="81"/>
        <v>12</v>
      </c>
    </row>
    <row r="2611" spans="1:4" x14ac:dyDescent="0.3">
      <c r="A2611" s="245">
        <v>43664.541666660349</v>
      </c>
      <c r="B2611" s="244">
        <f t="shared" si="80"/>
        <v>5.7398011199393979</v>
      </c>
      <c r="C2611" s="40">
        <v>180906.26236835003</v>
      </c>
      <c r="D2611" s="191">
        <f t="shared" si="81"/>
        <v>13</v>
      </c>
    </row>
    <row r="2612" spans="1:4" x14ac:dyDescent="0.3">
      <c r="A2612" s="245">
        <v>43664.583333327013</v>
      </c>
      <c r="B2612" s="244">
        <f t="shared" si="80"/>
        <v>5.840809251511506</v>
      </c>
      <c r="C2612" s="40">
        <v>184089.82276873436</v>
      </c>
      <c r="D2612" s="191">
        <f t="shared" si="81"/>
        <v>14</v>
      </c>
    </row>
    <row r="2613" spans="1:4" x14ac:dyDescent="0.3">
      <c r="A2613" s="245">
        <v>43664.624999993677</v>
      </c>
      <c r="B2613" s="244">
        <f t="shared" si="80"/>
        <v>5.7480103431808445</v>
      </c>
      <c r="C2613" s="40">
        <v>181164.99953755236</v>
      </c>
      <c r="D2613" s="191">
        <f t="shared" si="81"/>
        <v>15</v>
      </c>
    </row>
    <row r="2614" spans="1:4" x14ac:dyDescent="0.3">
      <c r="A2614" s="245">
        <v>43664.666666660341</v>
      </c>
      <c r="B2614" s="244">
        <f t="shared" si="80"/>
        <v>5.5080247627681302</v>
      </c>
      <c r="C2614" s="40">
        <v>173601.16701660579</v>
      </c>
      <c r="D2614" s="191">
        <f t="shared" si="81"/>
        <v>16</v>
      </c>
    </row>
    <row r="2615" spans="1:4" x14ac:dyDescent="0.3">
      <c r="A2615" s="245">
        <v>43664.708333327006</v>
      </c>
      <c r="B2615" s="244">
        <f t="shared" si="80"/>
        <v>4.9957567767762363</v>
      </c>
      <c r="C2615" s="40">
        <v>157455.57508053287</v>
      </c>
      <c r="D2615" s="191">
        <f t="shared" si="81"/>
        <v>17</v>
      </c>
    </row>
    <row r="2616" spans="1:4" x14ac:dyDescent="0.3">
      <c r="A2616" s="245">
        <v>43664.74999999367</v>
      </c>
      <c r="B2616" s="244">
        <f t="shared" si="80"/>
        <v>4.6462047909139725</v>
      </c>
      <c r="C2616" s="40">
        <v>146438.44366005535</v>
      </c>
      <c r="D2616" s="191">
        <f t="shared" si="81"/>
        <v>18</v>
      </c>
    </row>
    <row r="2617" spans="1:4" x14ac:dyDescent="0.3">
      <c r="A2617" s="245">
        <v>43664.791666660334</v>
      </c>
      <c r="B2617" s="244">
        <f t="shared" si="80"/>
        <v>4.4012878285318893</v>
      </c>
      <c r="C2617" s="40">
        <v>138719.18452035534</v>
      </c>
      <c r="D2617" s="191">
        <f t="shared" si="81"/>
        <v>19</v>
      </c>
    </row>
    <row r="2618" spans="1:4" x14ac:dyDescent="0.3">
      <c r="A2618" s="245">
        <v>43664.833333326998</v>
      </c>
      <c r="B2618" s="244">
        <f t="shared" si="80"/>
        <v>4.1584523959708113</v>
      </c>
      <c r="C2618" s="40">
        <v>131065.53075130456</v>
      </c>
      <c r="D2618" s="191">
        <f t="shared" si="81"/>
        <v>20</v>
      </c>
    </row>
    <row r="2619" spans="1:4" x14ac:dyDescent="0.3">
      <c r="A2619" s="245">
        <v>43664.874999993663</v>
      </c>
      <c r="B2619" s="244">
        <f t="shared" si="80"/>
        <v>3.776392138179185</v>
      </c>
      <c r="C2619" s="40">
        <v>119023.80808665215</v>
      </c>
      <c r="D2619" s="191">
        <f t="shared" si="81"/>
        <v>21</v>
      </c>
    </row>
    <row r="2620" spans="1:4" x14ac:dyDescent="0.3">
      <c r="A2620" s="245">
        <v>43664.916666660327</v>
      </c>
      <c r="B2620" s="244">
        <f t="shared" si="80"/>
        <v>3.5085544715801245</v>
      </c>
      <c r="C2620" s="40">
        <v>110582.13734346656</v>
      </c>
      <c r="D2620" s="191">
        <f t="shared" si="81"/>
        <v>22</v>
      </c>
    </row>
    <row r="2621" spans="1:4" x14ac:dyDescent="0.3">
      <c r="A2621" s="245">
        <v>43664.958333326991</v>
      </c>
      <c r="B2621" s="244">
        <f t="shared" si="80"/>
        <v>3.3192637050082072</v>
      </c>
      <c r="C2621" s="40">
        <v>104616.0969936701</v>
      </c>
      <c r="D2621" s="191">
        <f t="shared" si="81"/>
        <v>23</v>
      </c>
    </row>
    <row r="2622" spans="1:4" x14ac:dyDescent="0.3">
      <c r="A2622" s="245">
        <v>43664.999999993655</v>
      </c>
      <c r="B2622" s="244">
        <f t="shared" si="80"/>
        <v>3.1990252153215852</v>
      </c>
      <c r="C2622" s="40">
        <v>100826.4368107661</v>
      </c>
      <c r="D2622" s="191">
        <f t="shared" si="81"/>
        <v>0</v>
      </c>
    </row>
    <row r="2623" spans="1:4" x14ac:dyDescent="0.3">
      <c r="A2623" s="245">
        <v>43665.04166666032</v>
      </c>
      <c r="B2623" s="244">
        <f t="shared" si="80"/>
        <v>2.9118240213568289</v>
      </c>
      <c r="C2623" s="40">
        <v>91774.469074915309</v>
      </c>
      <c r="D2623" s="191">
        <f t="shared" si="81"/>
        <v>1</v>
      </c>
    </row>
    <row r="2624" spans="1:4" x14ac:dyDescent="0.3">
      <c r="A2624" s="245">
        <v>43665.083333326984</v>
      </c>
      <c r="B2624" s="244">
        <f t="shared" si="80"/>
        <v>2.7978158627831249</v>
      </c>
      <c r="C2624" s="40">
        <v>88181.175611241313</v>
      </c>
      <c r="D2624" s="191">
        <f t="shared" si="81"/>
        <v>2</v>
      </c>
    </row>
    <row r="2625" spans="1:4" x14ac:dyDescent="0.3">
      <c r="A2625" s="245">
        <v>43665.124999993648</v>
      </c>
      <c r="B2625" s="244">
        <f t="shared" si="80"/>
        <v>2.7373457878087155</v>
      </c>
      <c r="C2625" s="40">
        <v>86275.288103963045</v>
      </c>
      <c r="D2625" s="191">
        <f t="shared" si="81"/>
        <v>3</v>
      </c>
    </row>
    <row r="2626" spans="1:4" x14ac:dyDescent="0.3">
      <c r="A2626" s="245">
        <v>43665.166666660312</v>
      </c>
      <c r="B2626" s="244">
        <f t="shared" si="80"/>
        <v>2.7932286931590453</v>
      </c>
      <c r="C2626" s="40">
        <v>88036.597829851104</v>
      </c>
      <c r="D2626" s="191">
        <f t="shared" si="81"/>
        <v>4</v>
      </c>
    </row>
    <row r="2627" spans="1:4" x14ac:dyDescent="0.3">
      <c r="A2627" s="245">
        <v>43665.208333326977</v>
      </c>
      <c r="B2627" s="244">
        <f t="shared" si="80"/>
        <v>3.0270740074149933</v>
      </c>
      <c r="C2627" s="40">
        <v>95406.902286470053</v>
      </c>
      <c r="D2627" s="191">
        <f t="shared" si="81"/>
        <v>5</v>
      </c>
    </row>
    <row r="2628" spans="1:4" x14ac:dyDescent="0.3">
      <c r="A2628" s="245">
        <v>43665.249999993641</v>
      </c>
      <c r="B2628" s="244">
        <f t="shared" si="80"/>
        <v>3.3395751735171997</v>
      </c>
      <c r="C2628" s="40">
        <v>105256.2710649301</v>
      </c>
      <c r="D2628" s="191">
        <f t="shared" si="81"/>
        <v>6</v>
      </c>
    </row>
    <row r="2629" spans="1:4" x14ac:dyDescent="0.3">
      <c r="A2629" s="245">
        <v>43665.291666660305</v>
      </c>
      <c r="B2629" s="244">
        <f t="shared" si="80"/>
        <v>3.6617961185015355</v>
      </c>
      <c r="C2629" s="40">
        <v>115411.98649754589</v>
      </c>
      <c r="D2629" s="191">
        <f t="shared" si="81"/>
        <v>7</v>
      </c>
    </row>
    <row r="2630" spans="1:4" x14ac:dyDescent="0.3">
      <c r="A2630" s="245">
        <v>43665.333333326969</v>
      </c>
      <c r="B2630" s="244">
        <f t="shared" si="80"/>
        <v>4.3379466978821597</v>
      </c>
      <c r="C2630" s="40">
        <v>136722.80747512612</v>
      </c>
      <c r="D2630" s="191">
        <f t="shared" si="81"/>
        <v>8</v>
      </c>
    </row>
    <row r="2631" spans="1:4" x14ac:dyDescent="0.3">
      <c r="A2631" s="245">
        <v>43665.374999993634</v>
      </c>
      <c r="B2631" s="244">
        <f t="shared" ref="B2631:B2694" si="82">C2631/$B$4</f>
        <v>4.9255180746813254</v>
      </c>
      <c r="C2631" s="40">
        <v>155241.80132703937</v>
      </c>
      <c r="D2631" s="191">
        <f t="shared" ref="D2631:D2694" si="83">HOUR(A2631)</f>
        <v>9</v>
      </c>
    </row>
    <row r="2632" spans="1:4" x14ac:dyDescent="0.3">
      <c r="A2632" s="245">
        <v>43665.416666660298</v>
      </c>
      <c r="B2632" s="244">
        <f t="shared" si="82"/>
        <v>5.2622042435994549</v>
      </c>
      <c r="C2632" s="40">
        <v>165853.42969836193</v>
      </c>
      <c r="D2632" s="191">
        <f t="shared" si="83"/>
        <v>10</v>
      </c>
    </row>
    <row r="2633" spans="1:4" x14ac:dyDescent="0.3">
      <c r="A2633" s="245">
        <v>43665.458333326962</v>
      </c>
      <c r="B2633" s="244">
        <f t="shared" si="82"/>
        <v>5.3553041305079372</v>
      </c>
      <c r="C2633" s="40">
        <v>168787.73913096948</v>
      </c>
      <c r="D2633" s="191">
        <f t="shared" si="83"/>
        <v>11</v>
      </c>
    </row>
    <row r="2634" spans="1:4" x14ac:dyDescent="0.3">
      <c r="A2634" s="245">
        <v>43665.499999993626</v>
      </c>
      <c r="B2634" s="244">
        <f t="shared" si="82"/>
        <v>5.700307904886567</v>
      </c>
      <c r="C2634" s="40">
        <v>179661.52064736991</v>
      </c>
      <c r="D2634" s="191">
        <f t="shared" si="83"/>
        <v>12</v>
      </c>
    </row>
    <row r="2635" spans="1:4" x14ac:dyDescent="0.3">
      <c r="A2635" s="245">
        <v>43665.541666660291</v>
      </c>
      <c r="B2635" s="244">
        <f t="shared" si="82"/>
        <v>5.9264973031157169</v>
      </c>
      <c r="C2635" s="40">
        <v>186790.52699548771</v>
      </c>
      <c r="D2635" s="191">
        <f t="shared" si="83"/>
        <v>13</v>
      </c>
    </row>
    <row r="2636" spans="1:4" x14ac:dyDescent="0.3">
      <c r="A2636" s="245">
        <v>43665.583333326955</v>
      </c>
      <c r="B2636" s="244">
        <f t="shared" si="82"/>
        <v>6.0239774446851158</v>
      </c>
      <c r="C2636" s="40">
        <v>189862.89269213119</v>
      </c>
      <c r="D2636" s="191">
        <f t="shared" si="83"/>
        <v>14</v>
      </c>
    </row>
    <row r="2637" spans="1:4" x14ac:dyDescent="0.3">
      <c r="A2637" s="245">
        <v>43665.624999993619</v>
      </c>
      <c r="B2637" s="244">
        <f t="shared" si="82"/>
        <v>6.082025737473022</v>
      </c>
      <c r="C2637" s="40">
        <v>191692.45080149555</v>
      </c>
      <c r="D2637" s="191">
        <f t="shared" si="83"/>
        <v>15</v>
      </c>
    </row>
    <row r="2638" spans="1:4" x14ac:dyDescent="0.3">
      <c r="A2638" s="245">
        <v>43665.666666660283</v>
      </c>
      <c r="B2638" s="244">
        <f t="shared" si="82"/>
        <v>5.8229749690777899</v>
      </c>
      <c r="C2638" s="40">
        <v>183527.72430753554</v>
      </c>
      <c r="D2638" s="191">
        <f t="shared" si="83"/>
        <v>16</v>
      </c>
    </row>
    <row r="2639" spans="1:4" x14ac:dyDescent="0.3">
      <c r="A2639" s="245">
        <v>43665.708333326947</v>
      </c>
      <c r="B2639" s="244">
        <f t="shared" si="82"/>
        <v>5.4073619622961573</v>
      </c>
      <c r="C2639" s="40">
        <v>170428.49071434606</v>
      </c>
      <c r="D2639" s="191">
        <f t="shared" si="83"/>
        <v>17</v>
      </c>
    </row>
    <row r="2640" spans="1:4" x14ac:dyDescent="0.3">
      <c r="A2640" s="245">
        <v>43665.749999993612</v>
      </c>
      <c r="B2640" s="244">
        <f t="shared" si="82"/>
        <v>5.1928459975186518</v>
      </c>
      <c r="C2640" s="40">
        <v>163667.40603644194</v>
      </c>
      <c r="D2640" s="191">
        <f t="shared" si="83"/>
        <v>18</v>
      </c>
    </row>
    <row r="2641" spans="1:4" x14ac:dyDescent="0.3">
      <c r="A2641" s="245">
        <v>43665.791666660276</v>
      </c>
      <c r="B2641" s="244">
        <f t="shared" si="82"/>
        <v>4.9136434564715774</v>
      </c>
      <c r="C2641" s="40">
        <v>154867.53874328642</v>
      </c>
      <c r="D2641" s="191">
        <f t="shared" si="83"/>
        <v>19</v>
      </c>
    </row>
    <row r="2642" spans="1:4" x14ac:dyDescent="0.3">
      <c r="A2642" s="245">
        <v>43665.83333332694</v>
      </c>
      <c r="B2642" s="244">
        <f t="shared" si="82"/>
        <v>4.4416527018931253</v>
      </c>
      <c r="C2642" s="40">
        <v>139991.39904803049</v>
      </c>
      <c r="D2642" s="191">
        <f t="shared" si="83"/>
        <v>20</v>
      </c>
    </row>
    <row r="2643" spans="1:4" x14ac:dyDescent="0.3">
      <c r="A2643" s="245">
        <v>43665.874999993604</v>
      </c>
      <c r="B2643" s="244">
        <f t="shared" si="82"/>
        <v>4.1871957005426772</v>
      </c>
      <c r="C2643" s="40">
        <v>131971.45827205919</v>
      </c>
      <c r="D2643" s="191">
        <f t="shared" si="83"/>
        <v>21</v>
      </c>
    </row>
    <row r="2644" spans="1:4" x14ac:dyDescent="0.3">
      <c r="A2644" s="245">
        <v>43665.916666660269</v>
      </c>
      <c r="B2644" s="244">
        <f t="shared" si="82"/>
        <v>3.8793991576432894</v>
      </c>
      <c r="C2644" s="40">
        <v>122270.36916073198</v>
      </c>
      <c r="D2644" s="191">
        <f t="shared" si="83"/>
        <v>22</v>
      </c>
    </row>
    <row r="2645" spans="1:4" x14ac:dyDescent="0.3">
      <c r="A2645" s="245">
        <v>43665.958333326933</v>
      </c>
      <c r="B2645" s="244">
        <f t="shared" si="82"/>
        <v>3.7011939411999806</v>
      </c>
      <c r="C2645" s="40">
        <v>116653.72165541872</v>
      </c>
      <c r="D2645" s="191">
        <f t="shared" si="83"/>
        <v>23</v>
      </c>
    </row>
    <row r="2646" spans="1:4" x14ac:dyDescent="0.3">
      <c r="A2646" s="245">
        <v>43665.999999993597</v>
      </c>
      <c r="B2646" s="244">
        <f t="shared" si="82"/>
        <v>3.4515107802707523</v>
      </c>
      <c r="C2646" s="40">
        <v>108784.24212535117</v>
      </c>
      <c r="D2646" s="191">
        <f t="shared" si="83"/>
        <v>0</v>
      </c>
    </row>
    <row r="2647" spans="1:4" x14ac:dyDescent="0.3">
      <c r="A2647" s="245">
        <v>43666.041666660261</v>
      </c>
      <c r="B2647" s="244">
        <f t="shared" si="82"/>
        <v>3.2812829157025871</v>
      </c>
      <c r="C2647" s="40">
        <v>103419.02369940376</v>
      </c>
      <c r="D2647" s="191">
        <f t="shared" si="83"/>
        <v>1</v>
      </c>
    </row>
    <row r="2648" spans="1:4" x14ac:dyDescent="0.3">
      <c r="A2648" s="245">
        <v>43666.083333326926</v>
      </c>
      <c r="B2648" s="244">
        <f t="shared" si="82"/>
        <v>3.1414779750076454</v>
      </c>
      <c r="C2648" s="40">
        <v>99012.67080437213</v>
      </c>
      <c r="D2648" s="191">
        <f t="shared" si="83"/>
        <v>2</v>
      </c>
    </row>
    <row r="2649" spans="1:4" x14ac:dyDescent="0.3">
      <c r="A2649" s="245">
        <v>43666.12499999359</v>
      </c>
      <c r="B2649" s="244">
        <f t="shared" si="82"/>
        <v>2.9944169539210597</v>
      </c>
      <c r="C2649" s="40">
        <v>94377.621765403295</v>
      </c>
      <c r="D2649" s="191">
        <f t="shared" si="83"/>
        <v>3</v>
      </c>
    </row>
    <row r="2650" spans="1:4" x14ac:dyDescent="0.3">
      <c r="A2650" s="245">
        <v>43666.166666660254</v>
      </c>
      <c r="B2650" s="244">
        <f t="shared" si="82"/>
        <v>2.8667366321902197</v>
      </c>
      <c r="C2650" s="40">
        <v>90353.410943520576</v>
      </c>
      <c r="D2650" s="191">
        <f t="shared" si="83"/>
        <v>4</v>
      </c>
    </row>
    <row r="2651" spans="1:4" x14ac:dyDescent="0.3">
      <c r="A2651" s="245">
        <v>43666.208333326918</v>
      </c>
      <c r="B2651" s="244">
        <f t="shared" si="82"/>
        <v>2.9473539980375034</v>
      </c>
      <c r="C2651" s="40">
        <v>92894.297993901157</v>
      </c>
      <c r="D2651" s="191">
        <f t="shared" si="83"/>
        <v>5</v>
      </c>
    </row>
    <row r="2652" spans="1:4" x14ac:dyDescent="0.3">
      <c r="A2652" s="245">
        <v>43666.249999993583</v>
      </c>
      <c r="B2652" s="244">
        <f t="shared" si="82"/>
        <v>2.9780563651445724</v>
      </c>
      <c r="C2652" s="40">
        <v>93861.970978232624</v>
      </c>
      <c r="D2652" s="191">
        <f t="shared" si="83"/>
        <v>6</v>
      </c>
    </row>
    <row r="2653" spans="1:4" x14ac:dyDescent="0.3">
      <c r="A2653" s="245">
        <v>43666.291666660247</v>
      </c>
      <c r="B2653" s="244">
        <f t="shared" si="82"/>
        <v>3.2197429600777965</v>
      </c>
      <c r="C2653" s="40">
        <v>101479.41584091535</v>
      </c>
      <c r="D2653" s="191">
        <f t="shared" si="83"/>
        <v>7</v>
      </c>
    </row>
    <row r="2654" spans="1:4" x14ac:dyDescent="0.3">
      <c r="A2654" s="245">
        <v>43666.333333326911</v>
      </c>
      <c r="B2654" s="244">
        <f t="shared" si="82"/>
        <v>3.5552435801837938</v>
      </c>
      <c r="C2654" s="40">
        <v>112053.67824781222</v>
      </c>
      <c r="D2654" s="191">
        <f t="shared" si="83"/>
        <v>8</v>
      </c>
    </row>
    <row r="2655" spans="1:4" x14ac:dyDescent="0.3">
      <c r="A2655" s="245">
        <v>43666.374999993575</v>
      </c>
      <c r="B2655" s="244">
        <f t="shared" si="82"/>
        <v>3.930371997934095</v>
      </c>
      <c r="C2655" s="40">
        <v>123876.92413129965</v>
      </c>
      <c r="D2655" s="191">
        <f t="shared" si="83"/>
        <v>9</v>
      </c>
    </row>
    <row r="2656" spans="1:4" x14ac:dyDescent="0.3">
      <c r="A2656" s="245">
        <v>43666.41666666024</v>
      </c>
      <c r="B2656" s="244">
        <f t="shared" si="82"/>
        <v>4.320033657763493</v>
      </c>
      <c r="C2656" s="40">
        <v>136158.2267400437</v>
      </c>
      <c r="D2656" s="191">
        <f t="shared" si="83"/>
        <v>10</v>
      </c>
    </row>
    <row r="2657" spans="1:4" x14ac:dyDescent="0.3">
      <c r="A2657" s="245">
        <v>43666.458333326904</v>
      </c>
      <c r="B2657" s="244">
        <f t="shared" si="82"/>
        <v>4.5678407094021063</v>
      </c>
      <c r="C2657" s="40">
        <v>143968.57531548975</v>
      </c>
      <c r="D2657" s="191">
        <f t="shared" si="83"/>
        <v>11</v>
      </c>
    </row>
    <row r="2658" spans="1:4" x14ac:dyDescent="0.3">
      <c r="A2658" s="245">
        <v>43666.499999993568</v>
      </c>
      <c r="B2658" s="244">
        <f t="shared" si="82"/>
        <v>4.6324851859032572</v>
      </c>
      <c r="C2658" s="40">
        <v>146006.03103602963</v>
      </c>
      <c r="D2658" s="191">
        <f t="shared" si="83"/>
        <v>12</v>
      </c>
    </row>
    <row r="2659" spans="1:4" x14ac:dyDescent="0.3">
      <c r="A2659" s="245">
        <v>43666.541666660232</v>
      </c>
      <c r="B2659" s="244">
        <f t="shared" si="82"/>
        <v>4.7041460787240208</v>
      </c>
      <c r="C2659" s="40">
        <v>148264.62920124276</v>
      </c>
      <c r="D2659" s="191">
        <f t="shared" si="83"/>
        <v>13</v>
      </c>
    </row>
    <row r="2660" spans="1:4" x14ac:dyDescent="0.3">
      <c r="A2660" s="245">
        <v>43666.583333326897</v>
      </c>
      <c r="B2660" s="244">
        <f t="shared" si="82"/>
        <v>4.8611932001117228</v>
      </c>
      <c r="C2660" s="40">
        <v>153214.41877622678</v>
      </c>
      <c r="D2660" s="191">
        <f t="shared" si="83"/>
        <v>14</v>
      </c>
    </row>
    <row r="2661" spans="1:4" x14ac:dyDescent="0.3">
      <c r="A2661" s="245">
        <v>43666.624999993561</v>
      </c>
      <c r="B2661" s="244">
        <f t="shared" si="82"/>
        <v>4.9270558131152118</v>
      </c>
      <c r="C2661" s="40">
        <v>155290.26755553085</v>
      </c>
      <c r="D2661" s="191">
        <f t="shared" si="83"/>
        <v>15</v>
      </c>
    </row>
    <row r="2662" spans="1:4" x14ac:dyDescent="0.3">
      <c r="A2662" s="245">
        <v>43666.666666660225</v>
      </c>
      <c r="B2662" s="244">
        <f t="shared" si="82"/>
        <v>4.900284789884612</v>
      </c>
      <c r="C2662" s="40">
        <v>154446.50212686471</v>
      </c>
      <c r="D2662" s="191">
        <f t="shared" si="83"/>
        <v>16</v>
      </c>
    </row>
    <row r="2663" spans="1:4" x14ac:dyDescent="0.3">
      <c r="A2663" s="245">
        <v>43666.708333326889</v>
      </c>
      <c r="B2663" s="244">
        <f t="shared" si="82"/>
        <v>4.8453350847686254</v>
      </c>
      <c r="C2663" s="40">
        <v>152714.60487763022</v>
      </c>
      <c r="D2663" s="191">
        <f t="shared" si="83"/>
        <v>17</v>
      </c>
    </row>
    <row r="2664" spans="1:4" x14ac:dyDescent="0.3">
      <c r="A2664" s="245">
        <v>43666.749999993554</v>
      </c>
      <c r="B2664" s="244">
        <f t="shared" si="82"/>
        <v>4.7374007644913023</v>
      </c>
      <c r="C2664" s="40">
        <v>149312.74581411527</v>
      </c>
      <c r="D2664" s="191">
        <f t="shared" si="83"/>
        <v>18</v>
      </c>
    </row>
    <row r="2665" spans="1:4" x14ac:dyDescent="0.3">
      <c r="A2665" s="245">
        <v>43666.791666660218</v>
      </c>
      <c r="B2665" s="244">
        <f t="shared" si="82"/>
        <v>4.5586345323672859</v>
      </c>
      <c r="C2665" s="40">
        <v>143678.41629372764</v>
      </c>
      <c r="D2665" s="191">
        <f t="shared" si="83"/>
        <v>19</v>
      </c>
    </row>
    <row r="2666" spans="1:4" x14ac:dyDescent="0.3">
      <c r="A2666" s="245">
        <v>43666.833333326882</v>
      </c>
      <c r="B2666" s="244">
        <f t="shared" si="82"/>
        <v>4.292972842844029</v>
      </c>
      <c r="C2666" s="40">
        <v>135305.32769677971</v>
      </c>
      <c r="D2666" s="191">
        <f t="shared" si="83"/>
        <v>20</v>
      </c>
    </row>
    <row r="2667" spans="1:4" x14ac:dyDescent="0.3">
      <c r="A2667" s="245">
        <v>43666.874999993546</v>
      </c>
      <c r="B2667" s="244">
        <f t="shared" si="82"/>
        <v>4.1299224376393493</v>
      </c>
      <c r="C2667" s="40">
        <v>130166.32744801586</v>
      </c>
      <c r="D2667" s="191">
        <f t="shared" si="83"/>
        <v>21</v>
      </c>
    </row>
    <row r="2668" spans="1:4" x14ac:dyDescent="0.3">
      <c r="A2668" s="245">
        <v>43666.91666666021</v>
      </c>
      <c r="B2668" s="244">
        <f t="shared" si="82"/>
        <v>3.7909498392067298</v>
      </c>
      <c r="C2668" s="40">
        <v>119482.63570568242</v>
      </c>
      <c r="D2668" s="191">
        <f t="shared" si="83"/>
        <v>22</v>
      </c>
    </row>
    <row r="2669" spans="1:4" x14ac:dyDescent="0.3">
      <c r="A2669" s="245">
        <v>43666.958333326875</v>
      </c>
      <c r="B2669" s="244">
        <f t="shared" si="82"/>
        <v>3.5077573482389579</v>
      </c>
      <c r="C2669" s="40">
        <v>110557.01371961903</v>
      </c>
      <c r="D2669" s="191">
        <f t="shared" si="83"/>
        <v>23</v>
      </c>
    </row>
    <row r="2670" spans="1:4" x14ac:dyDescent="0.3">
      <c r="A2670" s="245">
        <v>43666.999999993539</v>
      </c>
      <c r="B2670" s="244">
        <f t="shared" si="82"/>
        <v>3.3217689215293991</v>
      </c>
      <c r="C2670" s="40">
        <v>104695.05606347095</v>
      </c>
      <c r="D2670" s="191">
        <f t="shared" si="83"/>
        <v>0</v>
      </c>
    </row>
    <row r="2671" spans="1:4" x14ac:dyDescent="0.3">
      <c r="A2671" s="245">
        <v>43667.041666660203</v>
      </c>
      <c r="B2671" s="244">
        <f t="shared" si="82"/>
        <v>3.226148695760791</v>
      </c>
      <c r="C2671" s="40">
        <v>101681.31093726362</v>
      </c>
      <c r="D2671" s="191">
        <f t="shared" si="83"/>
        <v>1</v>
      </c>
    </row>
    <row r="2672" spans="1:4" x14ac:dyDescent="0.3">
      <c r="A2672" s="245">
        <v>43667.083333326867</v>
      </c>
      <c r="B2672" s="244">
        <f t="shared" si="82"/>
        <v>3.1622436786439518</v>
      </c>
      <c r="C2672" s="40">
        <v>99667.161395908988</v>
      </c>
      <c r="D2672" s="191">
        <f t="shared" si="83"/>
        <v>2</v>
      </c>
    </row>
    <row r="2673" spans="1:4" x14ac:dyDescent="0.3">
      <c r="A2673" s="245">
        <v>43667.124999993532</v>
      </c>
      <c r="B2673" s="244">
        <f t="shared" si="82"/>
        <v>3.0460508446246291</v>
      </c>
      <c r="C2673" s="40">
        <v>96005.01163197367</v>
      </c>
      <c r="D2673" s="191">
        <f t="shared" si="83"/>
        <v>3</v>
      </c>
    </row>
    <row r="2674" spans="1:4" x14ac:dyDescent="0.3">
      <c r="A2674" s="245">
        <v>43667.166666660196</v>
      </c>
      <c r="B2674" s="244">
        <f t="shared" si="82"/>
        <v>2.8934583932530615</v>
      </c>
      <c r="C2674" s="40">
        <v>91195.623733957793</v>
      </c>
      <c r="D2674" s="191">
        <f t="shared" si="83"/>
        <v>4</v>
      </c>
    </row>
    <row r="2675" spans="1:4" x14ac:dyDescent="0.3">
      <c r="A2675" s="245">
        <v>43667.20833332686</v>
      </c>
      <c r="B2675" s="244">
        <f t="shared" si="82"/>
        <v>2.9639175252295633</v>
      </c>
      <c r="C2675" s="40">
        <v>93416.344966146033</v>
      </c>
      <c r="D2675" s="191">
        <f t="shared" si="83"/>
        <v>5</v>
      </c>
    </row>
    <row r="2676" spans="1:4" x14ac:dyDescent="0.3">
      <c r="A2676" s="245">
        <v>43667.249999993524</v>
      </c>
      <c r="B2676" s="244">
        <f t="shared" si="82"/>
        <v>2.976277008806381</v>
      </c>
      <c r="C2676" s="40">
        <v>93805.889469860238</v>
      </c>
      <c r="D2676" s="191">
        <f t="shared" si="83"/>
        <v>6</v>
      </c>
    </row>
    <row r="2677" spans="1:4" x14ac:dyDescent="0.3">
      <c r="A2677" s="245">
        <v>43667.291666660189</v>
      </c>
      <c r="B2677" s="244">
        <f t="shared" si="82"/>
        <v>3.0675186751902901</v>
      </c>
      <c r="C2677" s="40">
        <v>96681.63176351435</v>
      </c>
      <c r="D2677" s="191">
        <f t="shared" si="83"/>
        <v>7</v>
      </c>
    </row>
    <row r="2678" spans="1:4" x14ac:dyDescent="0.3">
      <c r="A2678" s="245">
        <v>43667.333333326853</v>
      </c>
      <c r="B2678" s="244">
        <f t="shared" si="82"/>
        <v>3.3361718614830531</v>
      </c>
      <c r="C2678" s="40">
        <v>105149.00594425686</v>
      </c>
      <c r="D2678" s="191">
        <f t="shared" si="83"/>
        <v>8</v>
      </c>
    </row>
    <row r="2679" spans="1:4" x14ac:dyDescent="0.3">
      <c r="A2679" s="245">
        <v>43667.374999993517</v>
      </c>
      <c r="B2679" s="244">
        <f t="shared" si="82"/>
        <v>3.6785657117805983</v>
      </c>
      <c r="C2679" s="40">
        <v>115940.52823238297</v>
      </c>
      <c r="D2679" s="191">
        <f t="shared" si="83"/>
        <v>9</v>
      </c>
    </row>
    <row r="2680" spans="1:4" x14ac:dyDescent="0.3">
      <c r="A2680" s="245">
        <v>43667.416666660181</v>
      </c>
      <c r="B2680" s="244">
        <f t="shared" si="82"/>
        <v>3.9584189628543793</v>
      </c>
      <c r="C2680" s="40">
        <v>124760.90451467544</v>
      </c>
      <c r="D2680" s="191">
        <f t="shared" si="83"/>
        <v>10</v>
      </c>
    </row>
    <row r="2681" spans="1:4" x14ac:dyDescent="0.3">
      <c r="A2681" s="245">
        <v>43667.458333326846</v>
      </c>
      <c r="B2681" s="244">
        <f t="shared" si="82"/>
        <v>3.9960448691973571</v>
      </c>
      <c r="C2681" s="40">
        <v>125946.79265652827</v>
      </c>
      <c r="D2681" s="191">
        <f t="shared" si="83"/>
        <v>11</v>
      </c>
    </row>
    <row r="2682" spans="1:4" x14ac:dyDescent="0.3">
      <c r="A2682" s="245">
        <v>43667.49999999351</v>
      </c>
      <c r="B2682" s="244">
        <f t="shared" si="82"/>
        <v>4.130897951816892</v>
      </c>
      <c r="C2682" s="40">
        <v>130197.07356971224</v>
      </c>
      <c r="D2682" s="191">
        <f t="shared" si="83"/>
        <v>12</v>
      </c>
    </row>
    <row r="2683" spans="1:4" x14ac:dyDescent="0.3">
      <c r="A2683" s="245">
        <v>43667.541666660174</v>
      </c>
      <c r="B2683" s="244">
        <f t="shared" si="82"/>
        <v>4.3277006913360445</v>
      </c>
      <c r="C2683" s="40">
        <v>136399.875249823</v>
      </c>
      <c r="D2683" s="191">
        <f t="shared" si="83"/>
        <v>13</v>
      </c>
    </row>
    <row r="2684" spans="1:4" x14ac:dyDescent="0.3">
      <c r="A2684" s="245">
        <v>43667.583333326838</v>
      </c>
      <c r="B2684" s="244">
        <f t="shared" si="82"/>
        <v>4.471341054642993</v>
      </c>
      <c r="C2684" s="40">
        <v>140927.11246729759</v>
      </c>
      <c r="D2684" s="191">
        <f t="shared" si="83"/>
        <v>14</v>
      </c>
    </row>
    <row r="2685" spans="1:4" x14ac:dyDescent="0.3">
      <c r="A2685" s="245">
        <v>43667.624999993503</v>
      </c>
      <c r="B2685" s="244">
        <f t="shared" si="82"/>
        <v>4.3602423321684221</v>
      </c>
      <c r="C2685" s="40">
        <v>137425.51821049425</v>
      </c>
      <c r="D2685" s="191">
        <f t="shared" si="83"/>
        <v>15</v>
      </c>
    </row>
    <row r="2686" spans="1:4" x14ac:dyDescent="0.3">
      <c r="A2686" s="245">
        <v>43667.666666660167</v>
      </c>
      <c r="B2686" s="244">
        <f t="shared" si="82"/>
        <v>4.2021816797813001</v>
      </c>
      <c r="C2686" s="40">
        <v>132443.78430484995</v>
      </c>
      <c r="D2686" s="191">
        <f t="shared" si="83"/>
        <v>16</v>
      </c>
    </row>
    <row r="2687" spans="1:4" x14ac:dyDescent="0.3">
      <c r="A2687" s="245">
        <v>43667.708333326831</v>
      </c>
      <c r="B2687" s="244">
        <f t="shared" si="82"/>
        <v>4.1440118964810742</v>
      </c>
      <c r="C2687" s="40">
        <v>130610.39707422549</v>
      </c>
      <c r="D2687" s="191">
        <f t="shared" si="83"/>
        <v>17</v>
      </c>
    </row>
    <row r="2688" spans="1:4" x14ac:dyDescent="0.3">
      <c r="A2688" s="245">
        <v>43667.749999993495</v>
      </c>
      <c r="B2688" s="244">
        <f t="shared" si="82"/>
        <v>3.968947955743487</v>
      </c>
      <c r="C2688" s="40">
        <v>125092.75586462108</v>
      </c>
      <c r="D2688" s="191">
        <f t="shared" si="83"/>
        <v>18</v>
      </c>
    </row>
    <row r="2689" spans="1:4" x14ac:dyDescent="0.3">
      <c r="A2689" s="245">
        <v>43667.79166666016</v>
      </c>
      <c r="B2689" s="244">
        <f t="shared" si="82"/>
        <v>3.7342861244884755</v>
      </c>
      <c r="C2689" s="40">
        <v>117696.71653751199</v>
      </c>
      <c r="D2689" s="191">
        <f t="shared" si="83"/>
        <v>19</v>
      </c>
    </row>
    <row r="2690" spans="1:4" x14ac:dyDescent="0.3">
      <c r="A2690" s="245">
        <v>43667.833333326824</v>
      </c>
      <c r="B2690" s="244">
        <f t="shared" si="82"/>
        <v>3.5730991938939769</v>
      </c>
      <c r="C2690" s="40">
        <v>112616.44902524925</v>
      </c>
      <c r="D2690" s="191">
        <f t="shared" si="83"/>
        <v>20</v>
      </c>
    </row>
    <row r="2691" spans="1:4" x14ac:dyDescent="0.3">
      <c r="A2691" s="245">
        <v>43667.874999993488</v>
      </c>
      <c r="B2691" s="244">
        <f t="shared" si="82"/>
        <v>3.4526731174294341</v>
      </c>
      <c r="C2691" s="40">
        <v>108820.87650807542</v>
      </c>
      <c r="D2691" s="191">
        <f t="shared" si="83"/>
        <v>21</v>
      </c>
    </row>
    <row r="2692" spans="1:4" x14ac:dyDescent="0.3">
      <c r="A2692" s="245">
        <v>43667.916666660152</v>
      </c>
      <c r="B2692" s="244">
        <f t="shared" si="82"/>
        <v>3.2224340122853001</v>
      </c>
      <c r="C2692" s="40">
        <v>101564.23205432149</v>
      </c>
      <c r="D2692" s="191">
        <f t="shared" si="83"/>
        <v>22</v>
      </c>
    </row>
    <row r="2693" spans="1:4" x14ac:dyDescent="0.3">
      <c r="A2693" s="245">
        <v>43667.958333326817</v>
      </c>
      <c r="B2693" s="244">
        <f t="shared" si="82"/>
        <v>3.1192948949557096</v>
      </c>
      <c r="C2693" s="40">
        <v>98313.507537883197</v>
      </c>
      <c r="D2693" s="191">
        <f t="shared" si="83"/>
        <v>23</v>
      </c>
    </row>
    <row r="2694" spans="1:4" x14ac:dyDescent="0.3">
      <c r="A2694" s="245">
        <v>43667.999999993481</v>
      </c>
      <c r="B2694" s="244">
        <f t="shared" si="82"/>
        <v>2.9951691628289487</v>
      </c>
      <c r="C2694" s="40">
        <v>94401.329782319357</v>
      </c>
      <c r="D2694" s="191">
        <f t="shared" si="83"/>
        <v>0</v>
      </c>
    </row>
    <row r="2695" spans="1:4" x14ac:dyDescent="0.3">
      <c r="A2695" s="245">
        <v>43668.041666660145</v>
      </c>
      <c r="B2695" s="244">
        <f t="shared" ref="B2695:B2758" si="84">C2695/$B$4</f>
        <v>2.9221507885217362</v>
      </c>
      <c r="C2695" s="40">
        <v>92099.94670229542</v>
      </c>
      <c r="D2695" s="191">
        <f t="shared" ref="D2695:D2758" si="85">HOUR(A2695)</f>
        <v>1</v>
      </c>
    </row>
    <row r="2696" spans="1:4" x14ac:dyDescent="0.3">
      <c r="A2696" s="245">
        <v>43668.083333326809</v>
      </c>
      <c r="B2696" s="244">
        <f t="shared" si="84"/>
        <v>2.8617729634466529</v>
      </c>
      <c r="C2696" s="40">
        <v>90196.966714658032</v>
      </c>
      <c r="D2696" s="191">
        <f t="shared" si="85"/>
        <v>2</v>
      </c>
    </row>
    <row r="2697" spans="1:4" x14ac:dyDescent="0.3">
      <c r="A2697" s="245">
        <v>43668.124999993473</v>
      </c>
      <c r="B2697" s="244">
        <f t="shared" si="84"/>
        <v>2.6815519491954705</v>
      </c>
      <c r="C2697" s="40">
        <v>84516.785571246088</v>
      </c>
      <c r="D2697" s="191">
        <f t="shared" si="85"/>
        <v>3</v>
      </c>
    </row>
    <row r="2698" spans="1:4" x14ac:dyDescent="0.3">
      <c r="A2698" s="245">
        <v>43668.166666660138</v>
      </c>
      <c r="B2698" s="244">
        <f t="shared" si="84"/>
        <v>2.7905544560169555</v>
      </c>
      <c r="C2698" s="40">
        <v>87952.311591364298</v>
      </c>
      <c r="D2698" s="191">
        <f t="shared" si="85"/>
        <v>4</v>
      </c>
    </row>
    <row r="2699" spans="1:4" x14ac:dyDescent="0.3">
      <c r="A2699" s="245">
        <v>43668.208333326802</v>
      </c>
      <c r="B2699" s="244">
        <f t="shared" si="84"/>
        <v>3.0011373882924213</v>
      </c>
      <c r="C2699" s="40">
        <v>94589.435491734577</v>
      </c>
      <c r="D2699" s="191">
        <f t="shared" si="85"/>
        <v>5</v>
      </c>
    </row>
    <row r="2700" spans="1:4" x14ac:dyDescent="0.3">
      <c r="A2700" s="245">
        <v>43668.249999993466</v>
      </c>
      <c r="B2700" s="244">
        <f t="shared" si="84"/>
        <v>3.410068584179049</v>
      </c>
      <c r="C2700" s="40">
        <v>107478.07268800915</v>
      </c>
      <c r="D2700" s="191">
        <f t="shared" si="85"/>
        <v>6</v>
      </c>
    </row>
    <row r="2701" spans="1:4" x14ac:dyDescent="0.3">
      <c r="A2701" s="245">
        <v>43668.29166666013</v>
      </c>
      <c r="B2701" s="244">
        <f t="shared" si="84"/>
        <v>3.6843246237220733</v>
      </c>
      <c r="C2701" s="40">
        <v>116122.03682699639</v>
      </c>
      <c r="D2701" s="191">
        <f t="shared" si="85"/>
        <v>7</v>
      </c>
    </row>
    <row r="2702" spans="1:4" x14ac:dyDescent="0.3">
      <c r="A2702" s="245">
        <v>43668.333333326795</v>
      </c>
      <c r="B2702" s="244">
        <f t="shared" si="84"/>
        <v>4.3244135288045147</v>
      </c>
      <c r="C2702" s="40">
        <v>136296.27091320051</v>
      </c>
      <c r="D2702" s="191">
        <f t="shared" si="85"/>
        <v>8</v>
      </c>
    </row>
    <row r="2703" spans="1:4" x14ac:dyDescent="0.3">
      <c r="A2703" s="245">
        <v>43668.374999993459</v>
      </c>
      <c r="B2703" s="244">
        <f t="shared" si="84"/>
        <v>4.6223990112355651</v>
      </c>
      <c r="C2703" s="40">
        <v>145688.1363698908</v>
      </c>
      <c r="D2703" s="191">
        <f t="shared" si="85"/>
        <v>9</v>
      </c>
    </row>
    <row r="2704" spans="1:4" x14ac:dyDescent="0.3">
      <c r="A2704" s="245">
        <v>43668.416666660123</v>
      </c>
      <c r="B2704" s="244">
        <f t="shared" si="84"/>
        <v>4.7927390150444635</v>
      </c>
      <c r="C2704" s="40">
        <v>151056.88918500641</v>
      </c>
      <c r="D2704" s="191">
        <f t="shared" si="85"/>
        <v>10</v>
      </c>
    </row>
    <row r="2705" spans="1:4" x14ac:dyDescent="0.3">
      <c r="A2705" s="245">
        <v>43668.458333326787</v>
      </c>
      <c r="B2705" s="244">
        <f t="shared" si="84"/>
        <v>4.9387475154731071</v>
      </c>
      <c r="C2705" s="40">
        <v>155658.76502261945</v>
      </c>
      <c r="D2705" s="191">
        <f t="shared" si="85"/>
        <v>11</v>
      </c>
    </row>
    <row r="2706" spans="1:4" x14ac:dyDescent="0.3">
      <c r="A2706" s="245">
        <v>43668.499999993452</v>
      </c>
      <c r="B2706" s="244">
        <f t="shared" si="84"/>
        <v>4.9608005336974124</v>
      </c>
      <c r="C2706" s="40">
        <v>156353.82901831105</v>
      </c>
      <c r="D2706" s="191">
        <f t="shared" si="85"/>
        <v>12</v>
      </c>
    </row>
    <row r="2707" spans="1:4" x14ac:dyDescent="0.3">
      <c r="A2707" s="245">
        <v>43668.541666660116</v>
      </c>
      <c r="B2707" s="244">
        <f t="shared" si="84"/>
        <v>4.9422923461836117</v>
      </c>
      <c r="C2707" s="40">
        <v>155770.4905094727</v>
      </c>
      <c r="D2707" s="191">
        <f t="shared" si="85"/>
        <v>13</v>
      </c>
    </row>
    <row r="2708" spans="1:4" x14ac:dyDescent="0.3">
      <c r="A2708" s="245">
        <v>43668.58333332678</v>
      </c>
      <c r="B2708" s="244">
        <f t="shared" si="84"/>
        <v>4.843958454475465</v>
      </c>
      <c r="C2708" s="40">
        <v>152671.21643336277</v>
      </c>
      <c r="D2708" s="191">
        <f t="shared" si="85"/>
        <v>14</v>
      </c>
    </row>
    <row r="2709" spans="1:4" x14ac:dyDescent="0.3">
      <c r="A2709" s="245">
        <v>43668.624999993444</v>
      </c>
      <c r="B2709" s="244">
        <f t="shared" si="84"/>
        <v>4.8406847308958838</v>
      </c>
      <c r="C2709" s="40">
        <v>152568.03566377968</v>
      </c>
      <c r="D2709" s="191">
        <f t="shared" si="85"/>
        <v>15</v>
      </c>
    </row>
    <row r="2710" spans="1:4" x14ac:dyDescent="0.3">
      <c r="A2710" s="245">
        <v>43668.666666660109</v>
      </c>
      <c r="B2710" s="244">
        <f t="shared" si="84"/>
        <v>4.6312484999066266</v>
      </c>
      <c r="C2710" s="40">
        <v>145967.05333685526</v>
      </c>
      <c r="D2710" s="191">
        <f t="shared" si="85"/>
        <v>16</v>
      </c>
    </row>
    <row r="2711" spans="1:4" x14ac:dyDescent="0.3">
      <c r="A2711" s="245">
        <v>43668.708333326773</v>
      </c>
      <c r="B2711" s="244">
        <f t="shared" si="84"/>
        <v>4.2437269396512933</v>
      </c>
      <c r="C2711" s="40">
        <v>133753.20209218291</v>
      </c>
      <c r="D2711" s="191">
        <f t="shared" si="85"/>
        <v>17</v>
      </c>
    </row>
    <row r="2712" spans="1:4" x14ac:dyDescent="0.3">
      <c r="A2712" s="245">
        <v>43668.749999993437</v>
      </c>
      <c r="B2712" s="244">
        <f t="shared" si="84"/>
        <v>3.9564506773811359</v>
      </c>
      <c r="C2712" s="40">
        <v>124698.86836380578</v>
      </c>
      <c r="D2712" s="191">
        <f t="shared" si="85"/>
        <v>18</v>
      </c>
    </row>
    <row r="2713" spans="1:4" x14ac:dyDescent="0.3">
      <c r="A2713" s="245">
        <v>43668.791666660101</v>
      </c>
      <c r="B2713" s="244">
        <f t="shared" si="84"/>
        <v>3.6818221477123081</v>
      </c>
      <c r="C2713" s="40">
        <v>116043.16413225782</v>
      </c>
      <c r="D2713" s="191">
        <f t="shared" si="85"/>
        <v>19</v>
      </c>
    </row>
    <row r="2714" spans="1:4" x14ac:dyDescent="0.3">
      <c r="A2714" s="245">
        <v>43668.833333326766</v>
      </c>
      <c r="B2714" s="244">
        <f t="shared" si="84"/>
        <v>3.6019215687652095</v>
      </c>
      <c r="C2714" s="40">
        <v>113524.86867282569</v>
      </c>
      <c r="D2714" s="191">
        <f t="shared" si="85"/>
        <v>20</v>
      </c>
    </row>
    <row r="2715" spans="1:4" x14ac:dyDescent="0.3">
      <c r="A2715" s="245">
        <v>43668.87499999343</v>
      </c>
      <c r="B2715" s="244">
        <f t="shared" si="84"/>
        <v>3.3650429321229747</v>
      </c>
      <c r="C2715" s="40">
        <v>106058.96037837425</v>
      </c>
      <c r="D2715" s="191">
        <f t="shared" si="85"/>
        <v>21</v>
      </c>
    </row>
    <row r="2716" spans="1:4" x14ac:dyDescent="0.3">
      <c r="A2716" s="245">
        <v>43668.916666660094</v>
      </c>
      <c r="B2716" s="244">
        <f t="shared" si="84"/>
        <v>3.0629532244902524</v>
      </c>
      <c r="C2716" s="40">
        <v>96537.738516185331</v>
      </c>
      <c r="D2716" s="191">
        <f t="shared" si="85"/>
        <v>22</v>
      </c>
    </row>
    <row r="2717" spans="1:4" x14ac:dyDescent="0.3">
      <c r="A2717" s="245">
        <v>43668.958333326758</v>
      </c>
      <c r="B2717" s="244">
        <f t="shared" si="84"/>
        <v>2.8499635971017576</v>
      </c>
      <c r="C2717" s="40">
        <v>89824.760730208145</v>
      </c>
      <c r="D2717" s="191">
        <f t="shared" si="85"/>
        <v>23</v>
      </c>
    </row>
    <row r="2718" spans="1:4" x14ac:dyDescent="0.3">
      <c r="A2718" s="245">
        <v>43668.999999993423</v>
      </c>
      <c r="B2718" s="244">
        <f t="shared" si="84"/>
        <v>2.684922420246858</v>
      </c>
      <c r="C2718" s="40">
        <v>84623.015614340969</v>
      </c>
      <c r="D2718" s="191">
        <f t="shared" si="85"/>
        <v>0</v>
      </c>
    </row>
    <row r="2719" spans="1:4" x14ac:dyDescent="0.3">
      <c r="A2719" s="245">
        <v>43669.041666660087</v>
      </c>
      <c r="B2719" s="244">
        <f t="shared" si="84"/>
        <v>2.5839422100889218</v>
      </c>
      <c r="C2719" s="40">
        <v>81440.335237248815</v>
      </c>
      <c r="D2719" s="191">
        <f t="shared" si="85"/>
        <v>1</v>
      </c>
    </row>
    <row r="2720" spans="1:4" x14ac:dyDescent="0.3">
      <c r="A2720" s="245">
        <v>43669.083333326751</v>
      </c>
      <c r="B2720" s="244">
        <f t="shared" si="84"/>
        <v>2.5050239010335047</v>
      </c>
      <c r="C2720" s="40">
        <v>78952.998825182221</v>
      </c>
      <c r="D2720" s="191">
        <f t="shared" si="85"/>
        <v>2</v>
      </c>
    </row>
    <row r="2721" spans="1:4" x14ac:dyDescent="0.3">
      <c r="A2721" s="245">
        <v>43669.124999993415</v>
      </c>
      <c r="B2721" s="244">
        <f t="shared" si="84"/>
        <v>2.5073975962931976</v>
      </c>
      <c r="C2721" s="40">
        <v>79027.81262594978</v>
      </c>
      <c r="D2721" s="191">
        <f t="shared" si="85"/>
        <v>3</v>
      </c>
    </row>
    <row r="2722" spans="1:4" x14ac:dyDescent="0.3">
      <c r="A2722" s="245">
        <v>43669.166666660079</v>
      </c>
      <c r="B2722" s="244">
        <f t="shared" si="84"/>
        <v>2.508897489945134</v>
      </c>
      <c r="C2722" s="40">
        <v>79075.086067808108</v>
      </c>
      <c r="D2722" s="191">
        <f t="shared" si="85"/>
        <v>4</v>
      </c>
    </row>
    <row r="2723" spans="1:4" x14ac:dyDescent="0.3">
      <c r="A2723" s="245">
        <v>43669.208333326744</v>
      </c>
      <c r="B2723" s="244">
        <f t="shared" si="84"/>
        <v>2.7000845687632018</v>
      </c>
      <c r="C2723" s="40">
        <v>85100.894126200379</v>
      </c>
      <c r="D2723" s="191">
        <f t="shared" si="85"/>
        <v>5</v>
      </c>
    </row>
    <row r="2724" spans="1:4" x14ac:dyDescent="0.3">
      <c r="A2724" s="245">
        <v>43669.249999993408</v>
      </c>
      <c r="B2724" s="244">
        <f t="shared" si="84"/>
        <v>3.114560960984202</v>
      </c>
      <c r="C2724" s="40">
        <v>98164.304057973597</v>
      </c>
      <c r="D2724" s="191">
        <f t="shared" si="85"/>
        <v>6</v>
      </c>
    </row>
    <row r="2725" spans="1:4" x14ac:dyDescent="0.3">
      <c r="A2725" s="245">
        <v>43669.291666660072</v>
      </c>
      <c r="B2725" s="244">
        <f t="shared" si="84"/>
        <v>3.2867184205091093</v>
      </c>
      <c r="C2725" s="40">
        <v>103590.33919241226</v>
      </c>
      <c r="D2725" s="191">
        <f t="shared" si="85"/>
        <v>7</v>
      </c>
    </row>
    <row r="2726" spans="1:4" x14ac:dyDescent="0.3">
      <c r="A2726" s="245">
        <v>43669.333333326736</v>
      </c>
      <c r="B2726" s="244">
        <f t="shared" si="84"/>
        <v>3.8091465537923948</v>
      </c>
      <c r="C2726" s="40">
        <v>120056.15725360515</v>
      </c>
      <c r="D2726" s="191">
        <f t="shared" si="85"/>
        <v>8</v>
      </c>
    </row>
    <row r="2727" spans="1:4" x14ac:dyDescent="0.3">
      <c r="A2727" s="245">
        <v>43669.374999993401</v>
      </c>
      <c r="B2727" s="244">
        <f t="shared" si="84"/>
        <v>4.0187222564093616</v>
      </c>
      <c r="C2727" s="40">
        <v>126661.53542811176</v>
      </c>
      <c r="D2727" s="191">
        <f t="shared" si="85"/>
        <v>9</v>
      </c>
    </row>
    <row r="2728" spans="1:4" x14ac:dyDescent="0.3">
      <c r="A2728" s="245">
        <v>43669.416666660065</v>
      </c>
      <c r="B2728" s="244">
        <f t="shared" si="84"/>
        <v>4.2353043631477156</v>
      </c>
      <c r="C2728" s="40">
        <v>133487.74048420478</v>
      </c>
      <c r="D2728" s="191">
        <f t="shared" si="85"/>
        <v>10</v>
      </c>
    </row>
    <row r="2729" spans="1:4" x14ac:dyDescent="0.3">
      <c r="A2729" s="245">
        <v>43669.458333326729</v>
      </c>
      <c r="B2729" s="244">
        <f t="shared" si="84"/>
        <v>4.3581176749811821</v>
      </c>
      <c r="C2729" s="40">
        <v>137358.55355744687</v>
      </c>
      <c r="D2729" s="191">
        <f t="shared" si="85"/>
        <v>11</v>
      </c>
    </row>
    <row r="2730" spans="1:4" x14ac:dyDescent="0.3">
      <c r="A2730" s="245">
        <v>43669.499999993393</v>
      </c>
      <c r="B2730" s="244">
        <f t="shared" si="84"/>
        <v>4.5561020756607755</v>
      </c>
      <c r="C2730" s="40">
        <v>143598.59867151195</v>
      </c>
      <c r="D2730" s="191">
        <f t="shared" si="85"/>
        <v>12</v>
      </c>
    </row>
    <row r="2731" spans="1:4" x14ac:dyDescent="0.3">
      <c r="A2731" s="245">
        <v>43669.541666660058</v>
      </c>
      <c r="B2731" s="244">
        <f t="shared" si="84"/>
        <v>4.6744097550846009</v>
      </c>
      <c r="C2731" s="40">
        <v>147327.40384207561</v>
      </c>
      <c r="D2731" s="191">
        <f t="shared" si="85"/>
        <v>13</v>
      </c>
    </row>
    <row r="2732" spans="1:4" x14ac:dyDescent="0.3">
      <c r="A2732" s="245">
        <v>43669.583333326722</v>
      </c>
      <c r="B2732" s="244">
        <f t="shared" si="84"/>
        <v>4.8995291056671322</v>
      </c>
      <c r="C2732" s="40">
        <v>154422.68457561888</v>
      </c>
      <c r="D2732" s="191">
        <f t="shared" si="85"/>
        <v>14</v>
      </c>
    </row>
    <row r="2733" spans="1:4" x14ac:dyDescent="0.3">
      <c r="A2733" s="245">
        <v>43669.624999993386</v>
      </c>
      <c r="B2733" s="244">
        <f t="shared" si="84"/>
        <v>4.8428128235545218</v>
      </c>
      <c r="C2733" s="40">
        <v>152635.10859554214</v>
      </c>
      <c r="D2733" s="191">
        <f t="shared" si="85"/>
        <v>15</v>
      </c>
    </row>
    <row r="2734" spans="1:4" x14ac:dyDescent="0.3">
      <c r="A2734" s="245">
        <v>43669.66666666005</v>
      </c>
      <c r="B2734" s="244">
        <f t="shared" si="84"/>
        <v>4.6063324551479559</v>
      </c>
      <c r="C2734" s="40">
        <v>145181.75286457318</v>
      </c>
      <c r="D2734" s="191">
        <f t="shared" si="85"/>
        <v>16</v>
      </c>
    </row>
    <row r="2735" spans="1:4" x14ac:dyDescent="0.3">
      <c r="A2735" s="245">
        <v>43669.708333326715</v>
      </c>
      <c r="B2735" s="244">
        <f t="shared" si="84"/>
        <v>4.2781335105312746</v>
      </c>
      <c r="C2735" s="40">
        <v>134837.62366163178</v>
      </c>
      <c r="D2735" s="191">
        <f t="shared" si="85"/>
        <v>17</v>
      </c>
    </row>
    <row r="2736" spans="1:4" x14ac:dyDescent="0.3">
      <c r="A2736" s="245">
        <v>43669.749999993379</v>
      </c>
      <c r="B2736" s="244">
        <f t="shared" si="84"/>
        <v>3.767830779519457</v>
      </c>
      <c r="C2736" s="40">
        <v>118753.97236176163</v>
      </c>
      <c r="D2736" s="191">
        <f t="shared" si="85"/>
        <v>18</v>
      </c>
    </row>
    <row r="2737" spans="1:4" x14ac:dyDescent="0.3">
      <c r="A2737" s="245">
        <v>43669.791666660043</v>
      </c>
      <c r="B2737" s="244">
        <f t="shared" si="84"/>
        <v>3.5916508191361975</v>
      </c>
      <c r="C2737" s="40">
        <v>113201.15659843847</v>
      </c>
      <c r="D2737" s="191">
        <f t="shared" si="85"/>
        <v>19</v>
      </c>
    </row>
    <row r="2738" spans="1:4" x14ac:dyDescent="0.3">
      <c r="A2738" s="245">
        <v>43669.833333326707</v>
      </c>
      <c r="B2738" s="244">
        <f t="shared" si="84"/>
        <v>3.3529639724800204</v>
      </c>
      <c r="C2738" s="40">
        <v>105678.25738943026</v>
      </c>
      <c r="D2738" s="191">
        <f t="shared" si="85"/>
        <v>20</v>
      </c>
    </row>
    <row r="2739" spans="1:4" x14ac:dyDescent="0.3">
      <c r="A2739" s="245">
        <v>43669.874999993372</v>
      </c>
      <c r="B2739" s="244">
        <f t="shared" si="84"/>
        <v>3.2202520781054704</v>
      </c>
      <c r="C2739" s="40">
        <v>101495.46215289834</v>
      </c>
      <c r="D2739" s="191">
        <f t="shared" si="85"/>
        <v>21</v>
      </c>
    </row>
    <row r="2740" spans="1:4" x14ac:dyDescent="0.3">
      <c r="A2740" s="245">
        <v>43669.916666660036</v>
      </c>
      <c r="B2740" s="244">
        <f t="shared" si="84"/>
        <v>2.9334272149851084</v>
      </c>
      <c r="C2740" s="40">
        <v>92455.355560848649</v>
      </c>
      <c r="D2740" s="191">
        <f t="shared" si="85"/>
        <v>22</v>
      </c>
    </row>
    <row r="2741" spans="1:4" x14ac:dyDescent="0.3">
      <c r="A2741" s="245">
        <v>43669.9583333267</v>
      </c>
      <c r="B2741" s="244">
        <f t="shared" si="84"/>
        <v>2.6950526905486392</v>
      </c>
      <c r="C2741" s="40">
        <v>84942.300080611065</v>
      </c>
      <c r="D2741" s="191">
        <f t="shared" si="85"/>
        <v>23</v>
      </c>
    </row>
    <row r="2742" spans="1:4" x14ac:dyDescent="0.3">
      <c r="A2742" s="245">
        <v>43669.999999993364</v>
      </c>
      <c r="B2742" s="244">
        <f t="shared" si="84"/>
        <v>2.5106295461576162</v>
      </c>
      <c r="C2742" s="40">
        <v>79129.676777323024</v>
      </c>
      <c r="D2742" s="191">
        <f t="shared" si="85"/>
        <v>0</v>
      </c>
    </row>
    <row r="2743" spans="1:4" x14ac:dyDescent="0.3">
      <c r="A2743" s="245">
        <v>43670.041666660029</v>
      </c>
      <c r="B2743" s="244">
        <f t="shared" si="84"/>
        <v>2.3958792579262838</v>
      </c>
      <c r="C2743" s="40">
        <v>75512.992973156594</v>
      </c>
      <c r="D2743" s="191">
        <f t="shared" si="85"/>
        <v>1</v>
      </c>
    </row>
    <row r="2744" spans="1:4" x14ac:dyDescent="0.3">
      <c r="A2744" s="245">
        <v>43670.083333326693</v>
      </c>
      <c r="B2744" s="244">
        <f t="shared" si="84"/>
        <v>2.3799725710265536</v>
      </c>
      <c r="C2744" s="40">
        <v>75011.648202917553</v>
      </c>
      <c r="D2744" s="191">
        <f t="shared" si="85"/>
        <v>2</v>
      </c>
    </row>
    <row r="2745" spans="1:4" x14ac:dyDescent="0.3">
      <c r="A2745" s="245">
        <v>43670.124999993357</v>
      </c>
      <c r="B2745" s="244">
        <f t="shared" si="84"/>
        <v>2.3609000637635913</v>
      </c>
      <c r="C2745" s="40">
        <v>74410.523541829622</v>
      </c>
      <c r="D2745" s="191">
        <f t="shared" si="85"/>
        <v>3</v>
      </c>
    </row>
    <row r="2746" spans="1:4" x14ac:dyDescent="0.3">
      <c r="A2746" s="245">
        <v>43670.166666660021</v>
      </c>
      <c r="B2746" s="244">
        <f t="shared" si="84"/>
        <v>2.4096307402240611</v>
      </c>
      <c r="C2746" s="40">
        <v>75946.410301132171</v>
      </c>
      <c r="D2746" s="191">
        <f t="shared" si="85"/>
        <v>4</v>
      </c>
    </row>
    <row r="2747" spans="1:4" x14ac:dyDescent="0.3">
      <c r="A2747" s="245">
        <v>43670.208333326686</v>
      </c>
      <c r="B2747" s="244">
        <f t="shared" si="84"/>
        <v>2.5585688915681182</v>
      </c>
      <c r="C2747" s="40">
        <v>80640.622473415511</v>
      </c>
      <c r="D2747" s="191">
        <f t="shared" si="85"/>
        <v>5</v>
      </c>
    </row>
    <row r="2748" spans="1:4" x14ac:dyDescent="0.3">
      <c r="A2748" s="245">
        <v>43670.24999999335</v>
      </c>
      <c r="B2748" s="244">
        <f t="shared" si="84"/>
        <v>2.9937127159481469</v>
      </c>
      <c r="C2748" s="40">
        <v>94355.425689818905</v>
      </c>
      <c r="D2748" s="191">
        <f t="shared" si="85"/>
        <v>6</v>
      </c>
    </row>
    <row r="2749" spans="1:4" x14ac:dyDescent="0.3">
      <c r="A2749" s="245">
        <v>43670.291666660014</v>
      </c>
      <c r="B2749" s="244">
        <f t="shared" si="84"/>
        <v>3.2253214759661901</v>
      </c>
      <c r="C2749" s="40">
        <v>101655.23873753558</v>
      </c>
      <c r="D2749" s="191">
        <f t="shared" si="85"/>
        <v>7</v>
      </c>
    </row>
    <row r="2750" spans="1:4" x14ac:dyDescent="0.3">
      <c r="A2750" s="245">
        <v>43670.333333326678</v>
      </c>
      <c r="B2750" s="244">
        <f t="shared" si="84"/>
        <v>3.5409548905405352</v>
      </c>
      <c r="C2750" s="40">
        <v>111603.3292925978</v>
      </c>
      <c r="D2750" s="191">
        <f t="shared" si="85"/>
        <v>8</v>
      </c>
    </row>
    <row r="2751" spans="1:4" x14ac:dyDescent="0.3">
      <c r="A2751" s="245">
        <v>43670.374999993342</v>
      </c>
      <c r="B2751" s="244">
        <f t="shared" si="84"/>
        <v>3.9449524678012078</v>
      </c>
      <c r="C2751" s="40">
        <v>124336.46937548426</v>
      </c>
      <c r="D2751" s="191">
        <f t="shared" si="85"/>
        <v>9</v>
      </c>
    </row>
    <row r="2752" spans="1:4" x14ac:dyDescent="0.3">
      <c r="A2752" s="245">
        <v>43670.416666660007</v>
      </c>
      <c r="B2752" s="244">
        <f t="shared" si="84"/>
        <v>4.2751622368553397</v>
      </c>
      <c r="C2752" s="40">
        <v>134743.9754665193</v>
      </c>
      <c r="D2752" s="191">
        <f t="shared" si="85"/>
        <v>10</v>
      </c>
    </row>
    <row r="2753" spans="1:4" x14ac:dyDescent="0.3">
      <c r="A2753" s="245">
        <v>43670.458333326671</v>
      </c>
      <c r="B2753" s="244">
        <f t="shared" si="84"/>
        <v>4.4183387676829504</v>
      </c>
      <c r="C2753" s="40">
        <v>139256.59367569577</v>
      </c>
      <c r="D2753" s="191">
        <f t="shared" si="85"/>
        <v>11</v>
      </c>
    </row>
    <row r="2754" spans="1:4" x14ac:dyDescent="0.3">
      <c r="A2754" s="245">
        <v>43670.499999993335</v>
      </c>
      <c r="B2754" s="244">
        <f t="shared" si="84"/>
        <v>4.6829199088129005</v>
      </c>
      <c r="C2754" s="40">
        <v>147595.62569697903</v>
      </c>
      <c r="D2754" s="191">
        <f t="shared" si="85"/>
        <v>12</v>
      </c>
    </row>
    <row r="2755" spans="1:4" x14ac:dyDescent="0.3">
      <c r="A2755" s="245">
        <v>43670.541666659999</v>
      </c>
      <c r="B2755" s="244">
        <f t="shared" si="84"/>
        <v>4.8533715471022694</v>
      </c>
      <c r="C2755" s="40">
        <v>152967.89699229828</v>
      </c>
      <c r="D2755" s="191">
        <f t="shared" si="85"/>
        <v>13</v>
      </c>
    </row>
    <row r="2756" spans="1:4" x14ac:dyDescent="0.3">
      <c r="A2756" s="245">
        <v>43670.583333326664</v>
      </c>
      <c r="B2756" s="244">
        <f t="shared" si="84"/>
        <v>5.0389497109611749</v>
      </c>
      <c r="C2756" s="40">
        <v>158816.92404033826</v>
      </c>
      <c r="D2756" s="191">
        <f t="shared" si="85"/>
        <v>14</v>
      </c>
    </row>
    <row r="2757" spans="1:4" x14ac:dyDescent="0.3">
      <c r="A2757" s="245">
        <v>43670.624999993328</v>
      </c>
      <c r="B2757" s="244">
        <f t="shared" si="84"/>
        <v>4.9921874856357018</v>
      </c>
      <c r="C2757" s="40">
        <v>157343.07865320973</v>
      </c>
      <c r="D2757" s="191">
        <f t="shared" si="85"/>
        <v>15</v>
      </c>
    </row>
    <row r="2758" spans="1:4" x14ac:dyDescent="0.3">
      <c r="A2758" s="245">
        <v>43670.666666659992</v>
      </c>
      <c r="B2758" s="244">
        <f t="shared" si="84"/>
        <v>4.6860707413548539</v>
      </c>
      <c r="C2758" s="40">
        <v>147694.93320373798</v>
      </c>
      <c r="D2758" s="191">
        <f t="shared" si="85"/>
        <v>16</v>
      </c>
    </row>
    <row r="2759" spans="1:4" x14ac:dyDescent="0.3">
      <c r="A2759" s="245">
        <v>43670.708333326656</v>
      </c>
      <c r="B2759" s="244">
        <f t="shared" ref="B2759:B2822" si="86">C2759/$B$4</f>
        <v>4.3352965005746418</v>
      </c>
      <c r="C2759" s="40">
        <v>136639.27892083942</v>
      </c>
      <c r="D2759" s="191">
        <f t="shared" ref="D2759:D2822" si="87">HOUR(A2759)</f>
        <v>17</v>
      </c>
    </row>
    <row r="2760" spans="1:4" x14ac:dyDescent="0.3">
      <c r="A2760" s="245">
        <v>43670.749999993321</v>
      </c>
      <c r="B2760" s="244">
        <f t="shared" si="86"/>
        <v>4.169342703333653</v>
      </c>
      <c r="C2760" s="40">
        <v>131408.76996114585</v>
      </c>
      <c r="D2760" s="191">
        <f t="shared" si="87"/>
        <v>18</v>
      </c>
    </row>
    <row r="2761" spans="1:4" x14ac:dyDescent="0.3">
      <c r="A2761" s="245">
        <v>43670.791666659985</v>
      </c>
      <c r="B2761" s="244">
        <f t="shared" si="86"/>
        <v>3.8912877853745282</v>
      </c>
      <c r="C2761" s="40">
        <v>122645.07329465672</v>
      </c>
      <c r="D2761" s="191">
        <f t="shared" si="87"/>
        <v>19</v>
      </c>
    </row>
    <row r="2762" spans="1:4" x14ac:dyDescent="0.3">
      <c r="A2762" s="245">
        <v>43670.833333326649</v>
      </c>
      <c r="B2762" s="244">
        <f t="shared" si="86"/>
        <v>3.5458197493995707</v>
      </c>
      <c r="C2762" s="40">
        <v>111756.65924510789</v>
      </c>
      <c r="D2762" s="191">
        <f t="shared" si="87"/>
        <v>20</v>
      </c>
    </row>
    <row r="2763" spans="1:4" x14ac:dyDescent="0.3">
      <c r="A2763" s="245">
        <v>43670.874999993313</v>
      </c>
      <c r="B2763" s="244">
        <f t="shared" si="86"/>
        <v>3.351192527475968</v>
      </c>
      <c r="C2763" s="40">
        <v>105622.42522939932</v>
      </c>
      <c r="D2763" s="191">
        <f t="shared" si="87"/>
        <v>21</v>
      </c>
    </row>
    <row r="2764" spans="1:4" x14ac:dyDescent="0.3">
      <c r="A2764" s="245">
        <v>43670.916666659978</v>
      </c>
      <c r="B2764" s="244">
        <f t="shared" si="86"/>
        <v>3.027377512889494</v>
      </c>
      <c r="C2764" s="40">
        <v>95416.468130277688</v>
      </c>
      <c r="D2764" s="191">
        <f t="shared" si="87"/>
        <v>22</v>
      </c>
    </row>
    <row r="2765" spans="1:4" x14ac:dyDescent="0.3">
      <c r="A2765" s="245">
        <v>43670.958333326642</v>
      </c>
      <c r="B2765" s="244">
        <f t="shared" si="86"/>
        <v>2.8531556818874897</v>
      </c>
      <c r="C2765" s="40">
        <v>89925.368419513557</v>
      </c>
      <c r="D2765" s="191">
        <f t="shared" si="87"/>
        <v>23</v>
      </c>
    </row>
    <row r="2766" spans="1:4" x14ac:dyDescent="0.3">
      <c r="A2766" s="245">
        <v>43670.999999993306</v>
      </c>
      <c r="B2766" s="244">
        <f t="shared" si="86"/>
        <v>2.7334764377561909</v>
      </c>
      <c r="C2766" s="40">
        <v>86153.334461115504</v>
      </c>
      <c r="D2766" s="191">
        <f t="shared" si="87"/>
        <v>0</v>
      </c>
    </row>
    <row r="2767" spans="1:4" x14ac:dyDescent="0.3">
      <c r="A2767" s="245">
        <v>43671.04166665997</v>
      </c>
      <c r="B2767" s="244">
        <f t="shared" si="86"/>
        <v>2.5543549291231584</v>
      </c>
      <c r="C2767" s="40">
        <v>80507.80738457384</v>
      </c>
      <c r="D2767" s="191">
        <f t="shared" si="87"/>
        <v>1</v>
      </c>
    </row>
    <row r="2768" spans="1:4" x14ac:dyDescent="0.3">
      <c r="A2768" s="245">
        <v>43671.083333326635</v>
      </c>
      <c r="B2768" s="244">
        <f t="shared" si="86"/>
        <v>2.4486969336822089</v>
      </c>
      <c r="C2768" s="40">
        <v>77177.693214214538</v>
      </c>
      <c r="D2768" s="191">
        <f t="shared" si="87"/>
        <v>2</v>
      </c>
    </row>
    <row r="2769" spans="1:4" x14ac:dyDescent="0.3">
      <c r="A2769" s="245">
        <v>43671.124999993299</v>
      </c>
      <c r="B2769" s="244">
        <f t="shared" si="86"/>
        <v>2.3393101067290014</v>
      </c>
      <c r="C2769" s="40">
        <v>73730.054245035906</v>
      </c>
      <c r="D2769" s="191">
        <f t="shared" si="87"/>
        <v>3</v>
      </c>
    </row>
    <row r="2770" spans="1:4" x14ac:dyDescent="0.3">
      <c r="A2770" s="245">
        <v>43671.166666659963</v>
      </c>
      <c r="B2770" s="244">
        <f t="shared" si="86"/>
        <v>2.2869407278971114</v>
      </c>
      <c r="C2770" s="40">
        <v>72079.483364780492</v>
      </c>
      <c r="D2770" s="191">
        <f t="shared" si="87"/>
        <v>4</v>
      </c>
    </row>
    <row r="2771" spans="1:4" x14ac:dyDescent="0.3">
      <c r="A2771" s="245">
        <v>43671.208333326627</v>
      </c>
      <c r="B2771" s="244">
        <f t="shared" si="86"/>
        <v>2.4999944007496775</v>
      </c>
      <c r="C2771" s="40">
        <v>78794.479726886828</v>
      </c>
      <c r="D2771" s="191">
        <f t="shared" si="87"/>
        <v>5</v>
      </c>
    </row>
    <row r="2772" spans="1:4" x14ac:dyDescent="0.3">
      <c r="A2772" s="245">
        <v>43671.249999993292</v>
      </c>
      <c r="B2772" s="244">
        <f t="shared" si="86"/>
        <v>2.9675127199329769</v>
      </c>
      <c r="C2772" s="40">
        <v>93529.657818401771</v>
      </c>
      <c r="D2772" s="191">
        <f t="shared" si="87"/>
        <v>6</v>
      </c>
    </row>
    <row r="2773" spans="1:4" x14ac:dyDescent="0.3">
      <c r="A2773" s="245">
        <v>43671.291666659956</v>
      </c>
      <c r="B2773" s="244">
        <f t="shared" si="86"/>
        <v>3.3176281202750468</v>
      </c>
      <c r="C2773" s="40">
        <v>104564.54685897382</v>
      </c>
      <c r="D2773" s="191">
        <f t="shared" si="87"/>
        <v>7</v>
      </c>
    </row>
    <row r="2774" spans="1:4" x14ac:dyDescent="0.3">
      <c r="A2774" s="245">
        <v>43671.33333332662</v>
      </c>
      <c r="B2774" s="244">
        <f t="shared" si="86"/>
        <v>3.7217886346185169</v>
      </c>
      <c r="C2774" s="40">
        <v>117302.822370429</v>
      </c>
      <c r="D2774" s="191">
        <f t="shared" si="87"/>
        <v>8</v>
      </c>
    </row>
    <row r="2775" spans="1:4" x14ac:dyDescent="0.3">
      <c r="A2775" s="245">
        <v>43671.374999993284</v>
      </c>
      <c r="B2775" s="244">
        <f t="shared" si="86"/>
        <v>4.1184602328313566</v>
      </c>
      <c r="C2775" s="40">
        <v>129805.06325314489</v>
      </c>
      <c r="D2775" s="191">
        <f t="shared" si="87"/>
        <v>9</v>
      </c>
    </row>
    <row r="2776" spans="1:4" x14ac:dyDescent="0.3">
      <c r="A2776" s="245">
        <v>43671.416666659949</v>
      </c>
      <c r="B2776" s="244">
        <f t="shared" si="86"/>
        <v>4.3415334207674396</v>
      </c>
      <c r="C2776" s="40">
        <v>136835.85331378298</v>
      </c>
      <c r="D2776" s="191">
        <f t="shared" si="87"/>
        <v>10</v>
      </c>
    </row>
    <row r="2777" spans="1:4" x14ac:dyDescent="0.3">
      <c r="A2777" s="245">
        <v>43671.458333326613</v>
      </c>
      <c r="B2777" s="244">
        <f t="shared" si="86"/>
        <v>4.5802915793833785</v>
      </c>
      <c r="C2777" s="40">
        <v>144361.00012333223</v>
      </c>
      <c r="D2777" s="191">
        <f t="shared" si="87"/>
        <v>11</v>
      </c>
    </row>
    <row r="2778" spans="1:4" x14ac:dyDescent="0.3">
      <c r="A2778" s="245">
        <v>43671.499999993277</v>
      </c>
      <c r="B2778" s="244">
        <f t="shared" si="86"/>
        <v>4.7961821732229213</v>
      </c>
      <c r="C2778" s="40">
        <v>151165.41017097645</v>
      </c>
      <c r="D2778" s="191">
        <f t="shared" si="87"/>
        <v>12</v>
      </c>
    </row>
    <row r="2779" spans="1:4" x14ac:dyDescent="0.3">
      <c r="A2779" s="245">
        <v>43671.541666659941</v>
      </c>
      <c r="B2779" s="244">
        <f t="shared" si="86"/>
        <v>5.0246866584820422</v>
      </c>
      <c r="C2779" s="40">
        <v>158367.38311373719</v>
      </c>
      <c r="D2779" s="191">
        <f t="shared" si="87"/>
        <v>13</v>
      </c>
    </row>
    <row r="2780" spans="1:4" x14ac:dyDescent="0.3">
      <c r="A2780" s="245">
        <v>43671.583333326605</v>
      </c>
      <c r="B2780" s="244">
        <f t="shared" si="86"/>
        <v>5.0736866231966014</v>
      </c>
      <c r="C2780" s="40">
        <v>159911.75726319995</v>
      </c>
      <c r="D2780" s="191">
        <f t="shared" si="87"/>
        <v>14</v>
      </c>
    </row>
    <row r="2781" spans="1:4" x14ac:dyDescent="0.3">
      <c r="A2781" s="245">
        <v>43671.62499999327</v>
      </c>
      <c r="B2781" s="244">
        <f t="shared" si="86"/>
        <v>5.0582784971917549</v>
      </c>
      <c r="C2781" s="40">
        <v>159426.12606668443</v>
      </c>
      <c r="D2781" s="191">
        <f t="shared" si="87"/>
        <v>15</v>
      </c>
    </row>
    <row r="2782" spans="1:4" x14ac:dyDescent="0.3">
      <c r="A2782" s="245">
        <v>43671.666666659934</v>
      </c>
      <c r="B2782" s="244">
        <f t="shared" si="86"/>
        <v>4.7337299834050608</v>
      </c>
      <c r="C2782" s="40">
        <v>149197.05064064011</v>
      </c>
      <c r="D2782" s="191">
        <f t="shared" si="87"/>
        <v>16</v>
      </c>
    </row>
    <row r="2783" spans="1:4" x14ac:dyDescent="0.3">
      <c r="A2783" s="245">
        <v>43671.708333326598</v>
      </c>
      <c r="B2783" s="244">
        <f t="shared" si="86"/>
        <v>4.5060158656892053</v>
      </c>
      <c r="C2783" s="40">
        <v>142019.98839341771</v>
      </c>
      <c r="D2783" s="191">
        <f t="shared" si="87"/>
        <v>17</v>
      </c>
    </row>
    <row r="2784" spans="1:4" x14ac:dyDescent="0.3">
      <c r="A2784" s="245">
        <v>43671.749999993262</v>
      </c>
      <c r="B2784" s="244">
        <f t="shared" si="86"/>
        <v>4.2339909118097703</v>
      </c>
      <c r="C2784" s="40">
        <v>133446.34330555951</v>
      </c>
      <c r="D2784" s="191">
        <f t="shared" si="87"/>
        <v>18</v>
      </c>
    </row>
    <row r="2785" spans="1:4" x14ac:dyDescent="0.3">
      <c r="A2785" s="245">
        <v>43671.791666659927</v>
      </c>
      <c r="B2785" s="244">
        <f t="shared" si="86"/>
        <v>4.00409118751978</v>
      </c>
      <c r="C2785" s="40">
        <v>126200.39541089529</v>
      </c>
      <c r="D2785" s="191">
        <f t="shared" si="87"/>
        <v>19</v>
      </c>
    </row>
    <row r="2786" spans="1:4" x14ac:dyDescent="0.3">
      <c r="A2786" s="245">
        <v>43671.833333326591</v>
      </c>
      <c r="B2786" s="244">
        <f t="shared" si="86"/>
        <v>3.578874756949419</v>
      </c>
      <c r="C2786" s="40">
        <v>112798.48242738284</v>
      </c>
      <c r="D2786" s="191">
        <f t="shared" si="87"/>
        <v>20</v>
      </c>
    </row>
    <row r="2787" spans="1:4" x14ac:dyDescent="0.3">
      <c r="A2787" s="245">
        <v>43671.874999993255</v>
      </c>
      <c r="B2787" s="244">
        <f t="shared" si="86"/>
        <v>3.358238417944833</v>
      </c>
      <c r="C2787" s="40">
        <v>105844.49663625543</v>
      </c>
      <c r="D2787" s="191">
        <f t="shared" si="87"/>
        <v>21</v>
      </c>
    </row>
    <row r="2788" spans="1:4" x14ac:dyDescent="0.3">
      <c r="A2788" s="245">
        <v>43671.916666659919</v>
      </c>
      <c r="B2788" s="244">
        <f t="shared" si="86"/>
        <v>3.0533002812402907</v>
      </c>
      <c r="C2788" s="40">
        <v>96233.498378293109</v>
      </c>
      <c r="D2788" s="191">
        <f t="shared" si="87"/>
        <v>22</v>
      </c>
    </row>
    <row r="2789" spans="1:4" x14ac:dyDescent="0.3">
      <c r="A2789" s="245">
        <v>43671.958333326584</v>
      </c>
      <c r="B2789" s="244">
        <f t="shared" si="86"/>
        <v>2.801644945454246</v>
      </c>
      <c r="C2789" s="40">
        <v>88301.860112299299</v>
      </c>
      <c r="D2789" s="191">
        <f t="shared" si="87"/>
        <v>23</v>
      </c>
    </row>
    <row r="2790" spans="1:4" x14ac:dyDescent="0.3">
      <c r="A2790" s="245">
        <v>43671.999999993248</v>
      </c>
      <c r="B2790" s="244">
        <f t="shared" si="86"/>
        <v>2.6771988887407372</v>
      </c>
      <c r="C2790" s="40">
        <v>84379.58641046095</v>
      </c>
      <c r="D2790" s="191">
        <f t="shared" si="87"/>
        <v>0</v>
      </c>
    </row>
    <row r="2791" spans="1:4" x14ac:dyDescent="0.3">
      <c r="A2791" s="245">
        <v>43672.041666659912</v>
      </c>
      <c r="B2791" s="244">
        <f t="shared" si="86"/>
        <v>2.5303661568791695</v>
      </c>
      <c r="C2791" s="40">
        <v>79751.732559892203</v>
      </c>
      <c r="D2791" s="191">
        <f t="shared" si="87"/>
        <v>1</v>
      </c>
    </row>
    <row r="2792" spans="1:4" x14ac:dyDescent="0.3">
      <c r="A2792" s="245">
        <v>43672.083333326576</v>
      </c>
      <c r="B2792" s="244">
        <f t="shared" si="86"/>
        <v>2.5111391211481795</v>
      </c>
      <c r="C2792" s="40">
        <v>79145.737491799518</v>
      </c>
      <c r="D2792" s="191">
        <f t="shared" si="87"/>
        <v>2</v>
      </c>
    </row>
    <row r="2793" spans="1:4" x14ac:dyDescent="0.3">
      <c r="A2793" s="245">
        <v>43672.124999993241</v>
      </c>
      <c r="B2793" s="244">
        <f t="shared" si="86"/>
        <v>2.4395053763782557</v>
      </c>
      <c r="C2793" s="40">
        <v>76887.994975119422</v>
      </c>
      <c r="D2793" s="191">
        <f t="shared" si="87"/>
        <v>3</v>
      </c>
    </row>
    <row r="2794" spans="1:4" x14ac:dyDescent="0.3">
      <c r="A2794" s="245">
        <v>43672.166666659905</v>
      </c>
      <c r="B2794" s="244">
        <f t="shared" si="86"/>
        <v>2.4536574344224471</v>
      </c>
      <c r="C2794" s="40">
        <v>77334.03759438383</v>
      </c>
      <c r="D2794" s="191">
        <f t="shared" si="87"/>
        <v>4</v>
      </c>
    </row>
    <row r="2795" spans="1:4" x14ac:dyDescent="0.3">
      <c r="A2795" s="245">
        <v>43672.208333326569</v>
      </c>
      <c r="B2795" s="244">
        <f t="shared" si="86"/>
        <v>2.6688744961098854</v>
      </c>
      <c r="C2795" s="40">
        <v>84117.219348281287</v>
      </c>
      <c r="D2795" s="191">
        <f t="shared" si="87"/>
        <v>5</v>
      </c>
    </row>
    <row r="2796" spans="1:4" x14ac:dyDescent="0.3">
      <c r="A2796" s="245">
        <v>43672.249999993233</v>
      </c>
      <c r="B2796" s="244">
        <f t="shared" si="86"/>
        <v>3.0126477015727513</v>
      </c>
      <c r="C2796" s="40">
        <v>94952.215962820876</v>
      </c>
      <c r="D2796" s="191">
        <f t="shared" si="87"/>
        <v>6</v>
      </c>
    </row>
    <row r="2797" spans="1:4" x14ac:dyDescent="0.3">
      <c r="A2797" s="245">
        <v>43672.291666659898</v>
      </c>
      <c r="B2797" s="244">
        <f t="shared" si="86"/>
        <v>3.3006818657529204</v>
      </c>
      <c r="C2797" s="40">
        <v>104030.43713937206</v>
      </c>
      <c r="D2797" s="191">
        <f t="shared" si="87"/>
        <v>7</v>
      </c>
    </row>
    <row r="2798" spans="1:4" x14ac:dyDescent="0.3">
      <c r="A2798" s="245">
        <v>43672.333333326562</v>
      </c>
      <c r="B2798" s="244">
        <f t="shared" si="86"/>
        <v>3.8107462202201177</v>
      </c>
      <c r="C2798" s="40">
        <v>120106.57532009009</v>
      </c>
      <c r="D2798" s="191">
        <f t="shared" si="87"/>
        <v>8</v>
      </c>
    </row>
    <row r="2799" spans="1:4" x14ac:dyDescent="0.3">
      <c r="A2799" s="245">
        <v>43672.374999993226</v>
      </c>
      <c r="B2799" s="244">
        <f t="shared" si="86"/>
        <v>4.1430895915571568</v>
      </c>
      <c r="C2799" s="40">
        <v>130581.32799446763</v>
      </c>
      <c r="D2799" s="191">
        <f t="shared" si="87"/>
        <v>9</v>
      </c>
    </row>
    <row r="2800" spans="1:4" x14ac:dyDescent="0.3">
      <c r="A2800" s="245">
        <v>43672.41666665989</v>
      </c>
      <c r="B2800" s="244">
        <f t="shared" si="86"/>
        <v>4.5974299010009849</v>
      </c>
      <c r="C2800" s="40">
        <v>144901.16338723651</v>
      </c>
      <c r="D2800" s="191">
        <f t="shared" si="87"/>
        <v>10</v>
      </c>
    </row>
    <row r="2801" spans="1:4" x14ac:dyDescent="0.3">
      <c r="A2801" s="245">
        <v>43672.458333326555</v>
      </c>
      <c r="B2801" s="244">
        <f t="shared" si="86"/>
        <v>4.8625974667103442</v>
      </c>
      <c r="C2801" s="40">
        <v>153258.67825776924</v>
      </c>
      <c r="D2801" s="191">
        <f t="shared" si="87"/>
        <v>11</v>
      </c>
    </row>
    <row r="2802" spans="1:4" x14ac:dyDescent="0.3">
      <c r="A2802" s="245">
        <v>43672.499999993219</v>
      </c>
      <c r="B2802" s="244">
        <f t="shared" si="86"/>
        <v>5.0656516689934277</v>
      </c>
      <c r="C2802" s="40">
        <v>159658.51268158067</v>
      </c>
      <c r="D2802" s="191">
        <f t="shared" si="87"/>
        <v>12</v>
      </c>
    </row>
    <row r="2803" spans="1:4" x14ac:dyDescent="0.3">
      <c r="A2803" s="245">
        <v>43672.541666659883</v>
      </c>
      <c r="B2803" s="244">
        <f t="shared" si="86"/>
        <v>5.1724444809382701</v>
      </c>
      <c r="C2803" s="40">
        <v>163024.39384245119</v>
      </c>
      <c r="D2803" s="191">
        <f t="shared" si="87"/>
        <v>13</v>
      </c>
    </row>
    <row r="2804" spans="1:4" x14ac:dyDescent="0.3">
      <c r="A2804" s="245">
        <v>43672.583333326547</v>
      </c>
      <c r="B2804" s="244">
        <f t="shared" si="86"/>
        <v>5.2334005576332396</v>
      </c>
      <c r="C2804" s="40">
        <v>164945.59908512374</v>
      </c>
      <c r="D2804" s="191">
        <f t="shared" si="87"/>
        <v>14</v>
      </c>
    </row>
    <row r="2805" spans="1:4" x14ac:dyDescent="0.3">
      <c r="A2805" s="245">
        <v>43672.624999993212</v>
      </c>
      <c r="B2805" s="244">
        <f t="shared" si="86"/>
        <v>5.2390117085465819</v>
      </c>
      <c r="C2805" s="40">
        <v>165122.45056797238</v>
      </c>
      <c r="D2805" s="191">
        <f t="shared" si="87"/>
        <v>15</v>
      </c>
    </row>
    <row r="2806" spans="1:4" x14ac:dyDescent="0.3">
      <c r="A2806" s="245">
        <v>43672.666666659876</v>
      </c>
      <c r="B2806" s="244">
        <f t="shared" si="86"/>
        <v>4.8521345109385692</v>
      </c>
      <c r="C2806" s="40">
        <v>152928.90825660634</v>
      </c>
      <c r="D2806" s="191">
        <f t="shared" si="87"/>
        <v>16</v>
      </c>
    </row>
    <row r="2807" spans="1:4" x14ac:dyDescent="0.3">
      <c r="A2807" s="245">
        <v>43672.70833332654</v>
      </c>
      <c r="B2807" s="244">
        <f t="shared" si="86"/>
        <v>4.5906126670262761</v>
      </c>
      <c r="C2807" s="40">
        <v>144686.29874431866</v>
      </c>
      <c r="D2807" s="191">
        <f t="shared" si="87"/>
        <v>17</v>
      </c>
    </row>
    <row r="2808" spans="1:4" x14ac:dyDescent="0.3">
      <c r="A2808" s="245">
        <v>43672.749999993204</v>
      </c>
      <c r="B2808" s="244">
        <f t="shared" si="86"/>
        <v>4.2428507077727096</v>
      </c>
      <c r="C2808" s="40">
        <v>133725.58513633194</v>
      </c>
      <c r="D2808" s="191">
        <f t="shared" si="87"/>
        <v>18</v>
      </c>
    </row>
    <row r="2809" spans="1:4" x14ac:dyDescent="0.3">
      <c r="A2809" s="245">
        <v>43672.791666659868</v>
      </c>
      <c r="B2809" s="244">
        <f t="shared" si="86"/>
        <v>4.0674363038565362</v>
      </c>
      <c r="C2809" s="40">
        <v>128196.89807646009</v>
      </c>
      <c r="D2809" s="191">
        <f t="shared" si="87"/>
        <v>19</v>
      </c>
    </row>
    <row r="2810" spans="1:4" x14ac:dyDescent="0.3">
      <c r="A2810" s="245">
        <v>43672.833333326533</v>
      </c>
      <c r="B2810" s="244">
        <f t="shared" si="86"/>
        <v>3.6960786314159502</v>
      </c>
      <c r="C2810" s="40">
        <v>116492.49802509633</v>
      </c>
      <c r="D2810" s="191">
        <f t="shared" si="87"/>
        <v>20</v>
      </c>
    </row>
    <row r="2811" spans="1:4" x14ac:dyDescent="0.3">
      <c r="A2811" s="245">
        <v>43672.874999993197</v>
      </c>
      <c r="B2811" s="244">
        <f t="shared" si="86"/>
        <v>3.5084946586522432</v>
      </c>
      <c r="C2811" s="40">
        <v>110580.252167831</v>
      </c>
      <c r="D2811" s="191">
        <f t="shared" si="87"/>
        <v>21</v>
      </c>
    </row>
    <row r="2812" spans="1:4" x14ac:dyDescent="0.3">
      <c r="A2812" s="245">
        <v>43672.916666659861</v>
      </c>
      <c r="B2812" s="244">
        <f t="shared" si="86"/>
        <v>3.2198609232510047</v>
      </c>
      <c r="C2812" s="40">
        <v>101483.13378798639</v>
      </c>
      <c r="D2812" s="191">
        <f t="shared" si="87"/>
        <v>22</v>
      </c>
    </row>
    <row r="2813" spans="1:4" x14ac:dyDescent="0.3">
      <c r="A2813" s="245">
        <v>43672.958333326525</v>
      </c>
      <c r="B2813" s="244">
        <f t="shared" si="86"/>
        <v>3.0094557855549096</v>
      </c>
      <c r="C2813" s="40">
        <v>94851.613592718626</v>
      </c>
      <c r="D2813" s="191">
        <f t="shared" si="87"/>
        <v>23</v>
      </c>
    </row>
    <row r="2814" spans="1:4" x14ac:dyDescent="0.3">
      <c r="A2814" s="245">
        <v>43672.99999999319</v>
      </c>
      <c r="B2814" s="244">
        <f t="shared" si="86"/>
        <v>2.7985871368988935</v>
      </c>
      <c r="C2814" s="40">
        <v>88205.484522757499</v>
      </c>
      <c r="D2814" s="191">
        <f t="shared" si="87"/>
        <v>0</v>
      </c>
    </row>
    <row r="2815" spans="1:4" x14ac:dyDescent="0.3">
      <c r="A2815" s="245">
        <v>43673.041666659854</v>
      </c>
      <c r="B2815" s="244">
        <f t="shared" si="86"/>
        <v>2.6852892227359977</v>
      </c>
      <c r="C2815" s="40">
        <v>84634.576444751481</v>
      </c>
      <c r="D2815" s="191">
        <f t="shared" si="87"/>
        <v>1</v>
      </c>
    </row>
    <row r="2816" spans="1:4" x14ac:dyDescent="0.3">
      <c r="A2816" s="245">
        <v>43673.083333326518</v>
      </c>
      <c r="B2816" s="244">
        <f t="shared" si="86"/>
        <v>2.5078827295483217</v>
      </c>
      <c r="C2816" s="40">
        <v>79043.102989169885</v>
      </c>
      <c r="D2816" s="191">
        <f t="shared" si="87"/>
        <v>2</v>
      </c>
    </row>
    <row r="2817" spans="1:4" x14ac:dyDescent="0.3">
      <c r="A2817" s="245">
        <v>43673.124999993182</v>
      </c>
      <c r="B2817" s="244">
        <f t="shared" si="86"/>
        <v>2.3920673611091092</v>
      </c>
      <c r="C2817" s="40">
        <v>75392.850133479922</v>
      </c>
      <c r="D2817" s="191">
        <f t="shared" si="87"/>
        <v>3</v>
      </c>
    </row>
    <row r="2818" spans="1:4" x14ac:dyDescent="0.3">
      <c r="A2818" s="245">
        <v>43673.166666659847</v>
      </c>
      <c r="B2818" s="244">
        <f t="shared" si="86"/>
        <v>2.2929321549595647</v>
      </c>
      <c r="C2818" s="40">
        <v>72268.320339001715</v>
      </c>
      <c r="D2818" s="191">
        <f t="shared" si="87"/>
        <v>4</v>
      </c>
    </row>
    <row r="2819" spans="1:4" x14ac:dyDescent="0.3">
      <c r="A2819" s="245">
        <v>43673.208333326511</v>
      </c>
      <c r="B2819" s="244">
        <f t="shared" si="86"/>
        <v>2.4746167116226889</v>
      </c>
      <c r="C2819" s="40">
        <v>77994.62921088883</v>
      </c>
      <c r="D2819" s="191">
        <f t="shared" si="87"/>
        <v>5</v>
      </c>
    </row>
    <row r="2820" spans="1:4" x14ac:dyDescent="0.3">
      <c r="A2820" s="245">
        <v>43673.249999993175</v>
      </c>
      <c r="B2820" s="244">
        <f t="shared" si="86"/>
        <v>2.6913228423547921</v>
      </c>
      <c r="C2820" s="40">
        <v>84824.743238161216</v>
      </c>
      <c r="D2820" s="191">
        <f t="shared" si="87"/>
        <v>6</v>
      </c>
    </row>
    <row r="2821" spans="1:4" x14ac:dyDescent="0.3">
      <c r="A2821" s="245">
        <v>43673.291666659839</v>
      </c>
      <c r="B2821" s="244">
        <f t="shared" si="86"/>
        <v>2.8287417910732278</v>
      </c>
      <c r="C2821" s="40">
        <v>89155.894766195794</v>
      </c>
      <c r="D2821" s="191">
        <f t="shared" si="87"/>
        <v>7</v>
      </c>
    </row>
    <row r="2822" spans="1:4" x14ac:dyDescent="0.3">
      <c r="A2822" s="245">
        <v>43673.333333326504</v>
      </c>
      <c r="B2822" s="244">
        <f t="shared" si="86"/>
        <v>3.063717999459509</v>
      </c>
      <c r="C2822" s="40">
        <v>96561.842588495521</v>
      </c>
      <c r="D2822" s="191">
        <f t="shared" si="87"/>
        <v>8</v>
      </c>
    </row>
    <row r="2823" spans="1:4" x14ac:dyDescent="0.3">
      <c r="A2823" s="245">
        <v>43673.374999993168</v>
      </c>
      <c r="B2823" s="244">
        <f t="shared" ref="B2823:B2886" si="88">C2823/$B$4</f>
        <v>3.2540151105046258</v>
      </c>
      <c r="C2823" s="40">
        <v>102559.60076500711</v>
      </c>
      <c r="D2823" s="191">
        <f t="shared" ref="D2823:D2886" si="89">HOUR(A2823)</f>
        <v>9</v>
      </c>
    </row>
    <row r="2824" spans="1:4" x14ac:dyDescent="0.3">
      <c r="A2824" s="245">
        <v>43673.416666659832</v>
      </c>
      <c r="B2824" s="244">
        <f t="shared" si="88"/>
        <v>3.6208044146714844</v>
      </c>
      <c r="C2824" s="40">
        <v>114120.01561335553</v>
      </c>
      <c r="D2824" s="191">
        <f t="shared" si="89"/>
        <v>10</v>
      </c>
    </row>
    <row r="2825" spans="1:4" x14ac:dyDescent="0.3">
      <c r="A2825" s="245">
        <v>43673.458333326496</v>
      </c>
      <c r="B2825" s="244">
        <f t="shared" si="88"/>
        <v>3.8576699055426062</v>
      </c>
      <c r="C2825" s="40">
        <v>121585.50958120081</v>
      </c>
      <c r="D2825" s="191">
        <f t="shared" si="89"/>
        <v>11</v>
      </c>
    </row>
    <row r="2826" spans="1:4" x14ac:dyDescent="0.3">
      <c r="A2826" s="245">
        <v>43673.499999993161</v>
      </c>
      <c r="B2826" s="244">
        <f t="shared" si="88"/>
        <v>4.0806254981431831</v>
      </c>
      <c r="C2826" s="40">
        <v>128612.59328822597</v>
      </c>
      <c r="D2826" s="191">
        <f t="shared" si="89"/>
        <v>12</v>
      </c>
    </row>
    <row r="2827" spans="1:4" x14ac:dyDescent="0.3">
      <c r="A2827" s="245">
        <v>43673.541666659825</v>
      </c>
      <c r="B2827" s="244">
        <f t="shared" si="88"/>
        <v>4.2689176522668015</v>
      </c>
      <c r="C2827" s="40">
        <v>134547.15950820482</v>
      </c>
      <c r="D2827" s="191">
        <f t="shared" si="89"/>
        <v>13</v>
      </c>
    </row>
    <row r="2828" spans="1:4" x14ac:dyDescent="0.3">
      <c r="A2828" s="245">
        <v>43673.583333326489</v>
      </c>
      <c r="B2828" s="244">
        <f t="shared" si="88"/>
        <v>4.2956991521123555</v>
      </c>
      <c r="C2828" s="40">
        <v>135391.25513738036</v>
      </c>
      <c r="D2828" s="191">
        <f t="shared" si="89"/>
        <v>14</v>
      </c>
    </row>
    <row r="2829" spans="1:4" x14ac:dyDescent="0.3">
      <c r="A2829" s="245">
        <v>43673.624999993153</v>
      </c>
      <c r="B2829" s="244">
        <f t="shared" si="88"/>
        <v>4.2511871990136436</v>
      </c>
      <c r="C2829" s="40">
        <v>133988.33352084039</v>
      </c>
      <c r="D2829" s="191">
        <f t="shared" si="89"/>
        <v>15</v>
      </c>
    </row>
    <row r="2830" spans="1:4" x14ac:dyDescent="0.3">
      <c r="A2830" s="245">
        <v>43673.666666659818</v>
      </c>
      <c r="B2830" s="244">
        <f t="shared" si="88"/>
        <v>4.265278156285552</v>
      </c>
      <c r="C2830" s="40">
        <v>134432.45037436651</v>
      </c>
      <c r="D2830" s="191">
        <f t="shared" si="89"/>
        <v>16</v>
      </c>
    </row>
    <row r="2831" spans="1:4" x14ac:dyDescent="0.3">
      <c r="A2831" s="245">
        <v>43673.708333326482</v>
      </c>
      <c r="B2831" s="244">
        <f t="shared" si="88"/>
        <v>4.2996328310840815</v>
      </c>
      <c r="C2831" s="40">
        <v>135515.23629025687</v>
      </c>
      <c r="D2831" s="191">
        <f t="shared" si="89"/>
        <v>17</v>
      </c>
    </row>
    <row r="2832" spans="1:4" x14ac:dyDescent="0.3">
      <c r="A2832" s="245">
        <v>43673.749999993146</v>
      </c>
      <c r="B2832" s="244">
        <f t="shared" si="88"/>
        <v>4.290571603839882</v>
      </c>
      <c r="C2832" s="40">
        <v>135229.64577606224</v>
      </c>
      <c r="D2832" s="191">
        <f t="shared" si="89"/>
        <v>18</v>
      </c>
    </row>
    <row r="2833" spans="1:4" x14ac:dyDescent="0.3">
      <c r="A2833" s="245">
        <v>43673.79166665981</v>
      </c>
      <c r="B2833" s="244">
        <f t="shared" si="88"/>
        <v>4.0367218297350167</v>
      </c>
      <c r="C2833" s="40">
        <v>127228.84350491212</v>
      </c>
      <c r="D2833" s="191">
        <f t="shared" si="89"/>
        <v>19</v>
      </c>
    </row>
    <row r="2834" spans="1:4" x14ac:dyDescent="0.3">
      <c r="A2834" s="245">
        <v>43673.833333326475</v>
      </c>
      <c r="B2834" s="244">
        <f t="shared" si="88"/>
        <v>3.7914249586309516</v>
      </c>
      <c r="C2834" s="40">
        <v>119497.61045435724</v>
      </c>
      <c r="D2834" s="191">
        <f t="shared" si="89"/>
        <v>20</v>
      </c>
    </row>
    <row r="2835" spans="1:4" x14ac:dyDescent="0.3">
      <c r="A2835" s="245">
        <v>43673.874999993139</v>
      </c>
      <c r="B2835" s="244">
        <f t="shared" si="88"/>
        <v>3.4799504591540256</v>
      </c>
      <c r="C2835" s="40">
        <v>109680.60001340695</v>
      </c>
      <c r="D2835" s="191">
        <f t="shared" si="89"/>
        <v>21</v>
      </c>
    </row>
    <row r="2836" spans="1:4" x14ac:dyDescent="0.3">
      <c r="A2836" s="245">
        <v>43673.916666659803</v>
      </c>
      <c r="B2836" s="244">
        <f t="shared" si="88"/>
        <v>3.106810126274953</v>
      </c>
      <c r="C2836" s="40">
        <v>97920.014315492081</v>
      </c>
      <c r="D2836" s="191">
        <f t="shared" si="89"/>
        <v>22</v>
      </c>
    </row>
    <row r="2837" spans="1:4" x14ac:dyDescent="0.3">
      <c r="A2837" s="245">
        <v>43673.958333326467</v>
      </c>
      <c r="B2837" s="244">
        <f t="shared" si="88"/>
        <v>2.9156007650001907</v>
      </c>
      <c r="C2837" s="40">
        <v>91893.503961693976</v>
      </c>
      <c r="D2837" s="191">
        <f t="shared" si="89"/>
        <v>23</v>
      </c>
    </row>
    <row r="2838" spans="1:4" x14ac:dyDescent="0.3">
      <c r="A2838" s="245">
        <v>43673.999999993131</v>
      </c>
      <c r="B2838" s="244">
        <f t="shared" si="88"/>
        <v>2.7582716853769238</v>
      </c>
      <c r="C2838" s="40">
        <v>86934.82766581593</v>
      </c>
      <c r="D2838" s="191">
        <f t="shared" si="89"/>
        <v>0</v>
      </c>
    </row>
    <row r="2839" spans="1:4" x14ac:dyDescent="0.3">
      <c r="A2839" s="245">
        <v>43674.041666659796</v>
      </c>
      <c r="B2839" s="244">
        <f t="shared" si="88"/>
        <v>2.60737275654949</v>
      </c>
      <c r="C2839" s="40">
        <v>82178.815978455066</v>
      </c>
      <c r="D2839" s="191">
        <f t="shared" si="89"/>
        <v>1</v>
      </c>
    </row>
    <row r="2840" spans="1:4" x14ac:dyDescent="0.3">
      <c r="A2840" s="245">
        <v>43674.08333332646</v>
      </c>
      <c r="B2840" s="244">
        <f t="shared" si="88"/>
        <v>2.4693437053958873</v>
      </c>
      <c r="C2840" s="40">
        <v>77828.435325769373</v>
      </c>
      <c r="D2840" s="191">
        <f t="shared" si="89"/>
        <v>2</v>
      </c>
    </row>
    <row r="2841" spans="1:4" x14ac:dyDescent="0.3">
      <c r="A2841" s="245">
        <v>43674.124999993124</v>
      </c>
      <c r="B2841" s="244">
        <f t="shared" si="88"/>
        <v>2.4780152156078801</v>
      </c>
      <c r="C2841" s="40">
        <v>78101.742792136283</v>
      </c>
      <c r="D2841" s="191">
        <f t="shared" si="89"/>
        <v>3</v>
      </c>
    </row>
    <row r="2842" spans="1:4" x14ac:dyDescent="0.3">
      <c r="A2842" s="245">
        <v>43674.166666659788</v>
      </c>
      <c r="B2842" s="244">
        <f t="shared" si="88"/>
        <v>2.5339463266152444</v>
      </c>
      <c r="C2842" s="40">
        <v>79864.571857293573</v>
      </c>
      <c r="D2842" s="191">
        <f t="shared" si="89"/>
        <v>4</v>
      </c>
    </row>
    <row r="2843" spans="1:4" x14ac:dyDescent="0.3">
      <c r="A2843" s="245">
        <v>43674.208333326453</v>
      </c>
      <c r="B2843" s="244">
        <f t="shared" si="88"/>
        <v>2.5873378386638684</v>
      </c>
      <c r="C2843" s="40">
        <v>81547.358191711595</v>
      </c>
      <c r="D2843" s="191">
        <f t="shared" si="89"/>
        <v>5</v>
      </c>
    </row>
    <row r="2844" spans="1:4" x14ac:dyDescent="0.3">
      <c r="A2844" s="245">
        <v>43674.249999993117</v>
      </c>
      <c r="B2844" s="244">
        <f t="shared" si="88"/>
        <v>2.5766358080109075</v>
      </c>
      <c r="C2844" s="40">
        <v>81210.053061320752</v>
      </c>
      <c r="D2844" s="191">
        <f t="shared" si="89"/>
        <v>6</v>
      </c>
    </row>
    <row r="2845" spans="1:4" x14ac:dyDescent="0.3">
      <c r="A2845" s="245">
        <v>43674.291666659781</v>
      </c>
      <c r="B2845" s="244">
        <f t="shared" si="88"/>
        <v>2.5129577503752043</v>
      </c>
      <c r="C2845" s="40">
        <v>79203.056797681391</v>
      </c>
      <c r="D2845" s="191">
        <f t="shared" si="89"/>
        <v>7</v>
      </c>
    </row>
    <row r="2846" spans="1:4" x14ac:dyDescent="0.3">
      <c r="A2846" s="245">
        <v>43674.333333326445</v>
      </c>
      <c r="B2846" s="244">
        <f t="shared" si="88"/>
        <v>2.7484787611975317</v>
      </c>
      <c r="C2846" s="40">
        <v>86626.1756282399</v>
      </c>
      <c r="D2846" s="191">
        <f t="shared" si="89"/>
        <v>8</v>
      </c>
    </row>
    <row r="2847" spans="1:4" x14ac:dyDescent="0.3">
      <c r="A2847" s="245">
        <v>43674.37499999311</v>
      </c>
      <c r="B2847" s="244">
        <f t="shared" si="88"/>
        <v>3.2218336863554295</v>
      </c>
      <c r="C2847" s="40">
        <v>101545.31106421986</v>
      </c>
      <c r="D2847" s="191">
        <f t="shared" si="89"/>
        <v>9</v>
      </c>
    </row>
    <row r="2848" spans="1:4" x14ac:dyDescent="0.3">
      <c r="A2848" s="245">
        <v>43674.416666659774</v>
      </c>
      <c r="B2848" s="244">
        <f t="shared" si="88"/>
        <v>3.5765539309624566</v>
      </c>
      <c r="C2848" s="40">
        <v>112725.3349530827</v>
      </c>
      <c r="D2848" s="191">
        <f t="shared" si="89"/>
        <v>10</v>
      </c>
    </row>
    <row r="2849" spans="1:4" x14ac:dyDescent="0.3">
      <c r="A2849" s="245">
        <v>43674.458333326438</v>
      </c>
      <c r="B2849" s="244">
        <f t="shared" si="88"/>
        <v>3.7224964088804362</v>
      </c>
      <c r="C2849" s="40">
        <v>117325.129902284</v>
      </c>
      <c r="D2849" s="191">
        <f t="shared" si="89"/>
        <v>11</v>
      </c>
    </row>
    <row r="2850" spans="1:4" x14ac:dyDescent="0.3">
      <c r="A2850" s="245">
        <v>43674.499999993102</v>
      </c>
      <c r="B2850" s="244">
        <f t="shared" si="88"/>
        <v>3.8195385167404683</v>
      </c>
      <c r="C2850" s="40">
        <v>120383.68971271346</v>
      </c>
      <c r="D2850" s="191">
        <f t="shared" si="89"/>
        <v>12</v>
      </c>
    </row>
    <row r="2851" spans="1:4" x14ac:dyDescent="0.3">
      <c r="A2851" s="245">
        <v>43674.541666659767</v>
      </c>
      <c r="B2851" s="244">
        <f t="shared" si="88"/>
        <v>4.0210610971117697</v>
      </c>
      <c r="C2851" s="40">
        <v>126735.25068773597</v>
      </c>
      <c r="D2851" s="191">
        <f t="shared" si="89"/>
        <v>13</v>
      </c>
    </row>
    <row r="2852" spans="1:4" x14ac:dyDescent="0.3">
      <c r="A2852" s="245">
        <v>43674.583333326431</v>
      </c>
      <c r="B2852" s="244">
        <f t="shared" si="88"/>
        <v>4.1572643924643033</v>
      </c>
      <c r="C2852" s="40">
        <v>131028.08742015909</v>
      </c>
      <c r="D2852" s="191">
        <f t="shared" si="89"/>
        <v>14</v>
      </c>
    </row>
    <row r="2853" spans="1:4" x14ac:dyDescent="0.3">
      <c r="A2853" s="245">
        <v>43674.624999993095</v>
      </c>
      <c r="B2853" s="244">
        <f t="shared" si="88"/>
        <v>4.2204294788787093</v>
      </c>
      <c r="C2853" s="40">
        <v>133018.91592738876</v>
      </c>
      <c r="D2853" s="191">
        <f t="shared" si="89"/>
        <v>15</v>
      </c>
    </row>
    <row r="2854" spans="1:4" x14ac:dyDescent="0.3">
      <c r="A2854" s="245">
        <v>43674.666666659759</v>
      </c>
      <c r="B2854" s="244">
        <f t="shared" si="88"/>
        <v>4.2933504606263906</v>
      </c>
      <c r="C2854" s="40">
        <v>135317.2294021147</v>
      </c>
      <c r="D2854" s="191">
        <f t="shared" si="89"/>
        <v>16</v>
      </c>
    </row>
    <row r="2855" spans="1:4" x14ac:dyDescent="0.3">
      <c r="A2855" s="245">
        <v>43674.708333326424</v>
      </c>
      <c r="B2855" s="244">
        <f t="shared" si="88"/>
        <v>4.2126415145281717</v>
      </c>
      <c r="C2855" s="40">
        <v>132773.45593797913</v>
      </c>
      <c r="D2855" s="191">
        <f t="shared" si="89"/>
        <v>17</v>
      </c>
    </row>
    <row r="2856" spans="1:4" x14ac:dyDescent="0.3">
      <c r="A2856" s="245">
        <v>43674.749999993088</v>
      </c>
      <c r="B2856" s="244">
        <f t="shared" si="88"/>
        <v>4.2396890571429724</v>
      </c>
      <c r="C2856" s="40">
        <v>133625.93666656993</v>
      </c>
      <c r="D2856" s="191">
        <f t="shared" si="89"/>
        <v>18</v>
      </c>
    </row>
    <row r="2857" spans="1:4" x14ac:dyDescent="0.3">
      <c r="A2857" s="245">
        <v>43674.791666659752</v>
      </c>
      <c r="B2857" s="244">
        <f t="shared" si="88"/>
        <v>3.9159387054300643</v>
      </c>
      <c r="C2857" s="40">
        <v>123422.01760300501</v>
      </c>
      <c r="D2857" s="191">
        <f t="shared" si="89"/>
        <v>19</v>
      </c>
    </row>
    <row r="2858" spans="1:4" x14ac:dyDescent="0.3">
      <c r="A2858" s="245">
        <v>43674.833333326416</v>
      </c>
      <c r="B2858" s="244">
        <f t="shared" si="88"/>
        <v>3.6578671301623102</v>
      </c>
      <c r="C2858" s="40">
        <v>115288.15318337949</v>
      </c>
      <c r="D2858" s="191">
        <f t="shared" si="89"/>
        <v>20</v>
      </c>
    </row>
    <row r="2859" spans="1:4" x14ac:dyDescent="0.3">
      <c r="A2859" s="245">
        <v>43674.874999993081</v>
      </c>
      <c r="B2859" s="244">
        <f t="shared" si="88"/>
        <v>3.4994223427161324</v>
      </c>
      <c r="C2859" s="40">
        <v>110294.31216176962</v>
      </c>
      <c r="D2859" s="191">
        <f t="shared" si="89"/>
        <v>21</v>
      </c>
    </row>
    <row r="2860" spans="1:4" x14ac:dyDescent="0.3">
      <c r="A2860" s="245">
        <v>43674.916666659745</v>
      </c>
      <c r="B2860" s="244">
        <f t="shared" si="88"/>
        <v>3.1707577149731159</v>
      </c>
      <c r="C2860" s="40">
        <v>99935.505622092503</v>
      </c>
      <c r="D2860" s="191">
        <f t="shared" si="89"/>
        <v>22</v>
      </c>
    </row>
    <row r="2861" spans="1:4" x14ac:dyDescent="0.3">
      <c r="A2861" s="245">
        <v>43674.958333326409</v>
      </c>
      <c r="B2861" s="244">
        <f t="shared" si="88"/>
        <v>2.9615077860342987</v>
      </c>
      <c r="C2861" s="40">
        <v>93340.39513757384</v>
      </c>
      <c r="D2861" s="191">
        <f t="shared" si="89"/>
        <v>23</v>
      </c>
    </row>
    <row r="2862" spans="1:4" x14ac:dyDescent="0.3">
      <c r="A2862" s="245">
        <v>43674.999999993073</v>
      </c>
      <c r="B2862" s="244">
        <f t="shared" si="88"/>
        <v>2.8511522238390588</v>
      </c>
      <c r="C2862" s="40">
        <v>89862.223704256015</v>
      </c>
      <c r="D2862" s="191">
        <f t="shared" si="89"/>
        <v>0</v>
      </c>
    </row>
    <row r="2863" spans="1:4" x14ac:dyDescent="0.3">
      <c r="A2863" s="245">
        <v>43675.041666659738</v>
      </c>
      <c r="B2863" s="244">
        <f t="shared" si="88"/>
        <v>2.7476028218848203</v>
      </c>
      <c r="C2863" s="40">
        <v>86598.567893439889</v>
      </c>
      <c r="D2863" s="191">
        <f t="shared" si="89"/>
        <v>1</v>
      </c>
    </row>
    <row r="2864" spans="1:4" x14ac:dyDescent="0.3">
      <c r="A2864" s="245">
        <v>43675.083333326402</v>
      </c>
      <c r="B2864" s="244">
        <f t="shared" si="88"/>
        <v>2.6840932905036037</v>
      </c>
      <c r="C2864" s="40">
        <v>84596.883217113907</v>
      </c>
      <c r="D2864" s="191">
        <f t="shared" si="89"/>
        <v>2</v>
      </c>
    </row>
    <row r="2865" spans="1:4" x14ac:dyDescent="0.3">
      <c r="A2865" s="245">
        <v>43675.124999993066</v>
      </c>
      <c r="B2865" s="244">
        <f t="shared" si="88"/>
        <v>2.5903986496984719</v>
      </c>
      <c r="C2865" s="40">
        <v>81643.828412981529</v>
      </c>
      <c r="D2865" s="191">
        <f t="shared" si="89"/>
        <v>3</v>
      </c>
    </row>
    <row r="2866" spans="1:4" x14ac:dyDescent="0.3">
      <c r="A2866" s="245">
        <v>43675.16666665973</v>
      </c>
      <c r="B2866" s="244">
        <f t="shared" si="88"/>
        <v>2.6659728130188052</v>
      </c>
      <c r="C2866" s="40">
        <v>84025.764499652258</v>
      </c>
      <c r="D2866" s="191">
        <f t="shared" si="89"/>
        <v>4</v>
      </c>
    </row>
    <row r="2867" spans="1:4" x14ac:dyDescent="0.3">
      <c r="A2867" s="245">
        <v>43675.208333326394</v>
      </c>
      <c r="B2867" s="244">
        <f t="shared" si="88"/>
        <v>2.8719657302123425</v>
      </c>
      <c r="C2867" s="40">
        <v>90518.220935883161</v>
      </c>
      <c r="D2867" s="191">
        <f t="shared" si="89"/>
        <v>5</v>
      </c>
    </row>
    <row r="2868" spans="1:4" x14ac:dyDescent="0.3">
      <c r="A2868" s="245">
        <v>43675.249999993059</v>
      </c>
      <c r="B2868" s="244">
        <f t="shared" si="88"/>
        <v>3.1909283216150839</v>
      </c>
      <c r="C2868" s="40">
        <v>100571.24002839875</v>
      </c>
      <c r="D2868" s="191">
        <f t="shared" si="89"/>
        <v>6</v>
      </c>
    </row>
    <row r="2869" spans="1:4" x14ac:dyDescent="0.3">
      <c r="A2869" s="245">
        <v>43675.291666659723</v>
      </c>
      <c r="B2869" s="244">
        <f t="shared" si="88"/>
        <v>3.5310249592617229</v>
      </c>
      <c r="C2869" s="40">
        <v>111290.35908410327</v>
      </c>
      <c r="D2869" s="191">
        <f t="shared" si="89"/>
        <v>7</v>
      </c>
    </row>
    <row r="2870" spans="1:4" x14ac:dyDescent="0.3">
      <c r="A2870" s="245">
        <v>43675.333333326387</v>
      </c>
      <c r="B2870" s="244">
        <f t="shared" si="88"/>
        <v>4.1621776190925477</v>
      </c>
      <c r="C2870" s="40">
        <v>131182.94182136765</v>
      </c>
      <c r="D2870" s="191">
        <f t="shared" si="89"/>
        <v>8</v>
      </c>
    </row>
    <row r="2871" spans="1:4" x14ac:dyDescent="0.3">
      <c r="A2871" s="245">
        <v>43675.374999993051</v>
      </c>
      <c r="B2871" s="244">
        <f t="shared" si="88"/>
        <v>4.6308959905816094</v>
      </c>
      <c r="C2871" s="40">
        <v>145955.94299642599</v>
      </c>
      <c r="D2871" s="191">
        <f t="shared" si="89"/>
        <v>9</v>
      </c>
    </row>
    <row r="2872" spans="1:4" x14ac:dyDescent="0.3">
      <c r="A2872" s="245">
        <v>43675.416666659716</v>
      </c>
      <c r="B2872" s="244">
        <f t="shared" si="88"/>
        <v>5.2401775853306782</v>
      </c>
      <c r="C2872" s="40">
        <v>165159.19651212369</v>
      </c>
      <c r="D2872" s="191">
        <f t="shared" si="89"/>
        <v>10</v>
      </c>
    </row>
    <row r="2873" spans="1:4" x14ac:dyDescent="0.3">
      <c r="A2873" s="245">
        <v>43675.45833332638</v>
      </c>
      <c r="B2873" s="244">
        <f t="shared" si="88"/>
        <v>5.3570903781209207</v>
      </c>
      <c r="C2873" s="40">
        <v>168844.03783759306</v>
      </c>
      <c r="D2873" s="191">
        <f t="shared" si="89"/>
        <v>11</v>
      </c>
    </row>
    <row r="2874" spans="1:4" x14ac:dyDescent="0.3">
      <c r="A2874" s="245">
        <v>43675.499999993044</v>
      </c>
      <c r="B2874" s="244">
        <f t="shared" si="88"/>
        <v>5.4589872515687032</v>
      </c>
      <c r="C2874" s="40">
        <v>172055.60948219628</v>
      </c>
      <c r="D2874" s="191">
        <f t="shared" si="89"/>
        <v>12</v>
      </c>
    </row>
    <row r="2875" spans="1:4" x14ac:dyDescent="0.3">
      <c r="A2875" s="245">
        <v>43675.541666659708</v>
      </c>
      <c r="B2875" s="244">
        <f t="shared" si="88"/>
        <v>5.6257806287299497</v>
      </c>
      <c r="C2875" s="40">
        <v>177312.5802063586</v>
      </c>
      <c r="D2875" s="191">
        <f t="shared" si="89"/>
        <v>13</v>
      </c>
    </row>
    <row r="2876" spans="1:4" x14ac:dyDescent="0.3">
      <c r="A2876" s="245">
        <v>43675.583333326373</v>
      </c>
      <c r="B2876" s="244">
        <f t="shared" si="88"/>
        <v>5.6451674918278849</v>
      </c>
      <c r="C2876" s="40">
        <v>177923.61269142342</v>
      </c>
      <c r="D2876" s="191">
        <f t="shared" si="89"/>
        <v>14</v>
      </c>
    </row>
    <row r="2877" spans="1:4" x14ac:dyDescent="0.3">
      <c r="A2877" s="245">
        <v>43675.624999993037</v>
      </c>
      <c r="B2877" s="244">
        <f t="shared" si="88"/>
        <v>5.5674175053753538</v>
      </c>
      <c r="C2877" s="40">
        <v>175473.09931048841</v>
      </c>
      <c r="D2877" s="191">
        <f t="shared" si="89"/>
        <v>15</v>
      </c>
    </row>
    <row r="2878" spans="1:4" x14ac:dyDescent="0.3">
      <c r="A2878" s="245">
        <v>43675.666666659701</v>
      </c>
      <c r="B2878" s="244">
        <f t="shared" si="88"/>
        <v>5.1962474519249087</v>
      </c>
      <c r="C2878" s="40">
        <v>163774.6126086548</v>
      </c>
      <c r="D2878" s="191">
        <f t="shared" si="89"/>
        <v>16</v>
      </c>
    </row>
    <row r="2879" spans="1:4" x14ac:dyDescent="0.3">
      <c r="A2879" s="245">
        <v>43675.708333326365</v>
      </c>
      <c r="B2879" s="244">
        <f t="shared" si="88"/>
        <v>4.9482443593652672</v>
      </c>
      <c r="C2879" s="40">
        <v>155958.0852424191</v>
      </c>
      <c r="D2879" s="191">
        <f t="shared" si="89"/>
        <v>17</v>
      </c>
    </row>
    <row r="2880" spans="1:4" x14ac:dyDescent="0.3">
      <c r="A2880" s="245">
        <v>43675.74999999303</v>
      </c>
      <c r="B2880" s="244">
        <f t="shared" si="88"/>
        <v>4.7295841021140603</v>
      </c>
      <c r="C2880" s="40">
        <v>149066.3813242465</v>
      </c>
      <c r="D2880" s="191">
        <f t="shared" si="89"/>
        <v>18</v>
      </c>
    </row>
    <row r="2881" spans="1:4" x14ac:dyDescent="0.3">
      <c r="A2881" s="245">
        <v>43675.791666659694</v>
      </c>
      <c r="B2881" s="244">
        <f t="shared" si="88"/>
        <v>4.5154421477573656</v>
      </c>
      <c r="C2881" s="40">
        <v>142317.08465535208</v>
      </c>
      <c r="D2881" s="191">
        <f t="shared" si="89"/>
        <v>19</v>
      </c>
    </row>
    <row r="2882" spans="1:4" x14ac:dyDescent="0.3">
      <c r="A2882" s="245">
        <v>43675.833333326358</v>
      </c>
      <c r="B2882" s="244">
        <f t="shared" si="88"/>
        <v>4.1759787018137597</v>
      </c>
      <c r="C2882" s="40">
        <v>131617.92244866808</v>
      </c>
      <c r="D2882" s="191">
        <f t="shared" si="89"/>
        <v>20</v>
      </c>
    </row>
    <row r="2883" spans="1:4" x14ac:dyDescent="0.3">
      <c r="A2883" s="245">
        <v>43675.874999993022</v>
      </c>
      <c r="B2883" s="244">
        <f t="shared" si="88"/>
        <v>3.8410409382588564</v>
      </c>
      <c r="C2883" s="40">
        <v>121061.40007714528</v>
      </c>
      <c r="D2883" s="191">
        <f t="shared" si="89"/>
        <v>21</v>
      </c>
    </row>
    <row r="2884" spans="1:4" x14ac:dyDescent="0.3">
      <c r="A2884" s="245">
        <v>43675.916666659687</v>
      </c>
      <c r="B2884" s="244">
        <f t="shared" si="88"/>
        <v>3.4950826143027127</v>
      </c>
      <c r="C2884" s="40">
        <v>110157.5331984292</v>
      </c>
      <c r="D2884" s="191">
        <f t="shared" si="89"/>
        <v>22</v>
      </c>
    </row>
    <row r="2885" spans="1:4" x14ac:dyDescent="0.3">
      <c r="A2885" s="245">
        <v>43675.958333326351</v>
      </c>
      <c r="B2885" s="244">
        <f t="shared" si="88"/>
        <v>3.1724353773514644</v>
      </c>
      <c r="C2885" s="40">
        <v>99988.381954223369</v>
      </c>
      <c r="D2885" s="191">
        <f t="shared" si="89"/>
        <v>23</v>
      </c>
    </row>
    <row r="2886" spans="1:4" x14ac:dyDescent="0.3">
      <c r="A2886" s="245">
        <v>43675.999999993015</v>
      </c>
      <c r="B2886" s="244">
        <f t="shared" si="88"/>
        <v>2.9626879513802922</v>
      </c>
      <c r="C2886" s="40">
        <v>93377.591426654079</v>
      </c>
      <c r="D2886" s="191">
        <f t="shared" si="89"/>
        <v>0</v>
      </c>
    </row>
    <row r="2887" spans="1:4" x14ac:dyDescent="0.3">
      <c r="A2887" s="245">
        <v>43676.041666659679</v>
      </c>
      <c r="B2887" s="244">
        <f t="shared" ref="B2887:B2950" si="90">C2887/$B$4</f>
        <v>2.83012777756699</v>
      </c>
      <c r="C2887" s="40">
        <v>89199.578097907157</v>
      </c>
      <c r="D2887" s="191">
        <f t="shared" ref="D2887:D2950" si="91">HOUR(A2887)</f>
        <v>1</v>
      </c>
    </row>
    <row r="2888" spans="1:4" x14ac:dyDescent="0.3">
      <c r="A2888" s="245">
        <v>43676.083333326344</v>
      </c>
      <c r="B2888" s="244">
        <f t="shared" si="90"/>
        <v>2.7434630457364224</v>
      </c>
      <c r="C2888" s="40">
        <v>86468.090998091255</v>
      </c>
      <c r="D2888" s="191">
        <f t="shared" si="91"/>
        <v>2</v>
      </c>
    </row>
    <row r="2889" spans="1:4" x14ac:dyDescent="0.3">
      <c r="A2889" s="245">
        <v>43676.124999993008</v>
      </c>
      <c r="B2889" s="244">
        <f t="shared" si="90"/>
        <v>2.7514316547330644</v>
      </c>
      <c r="C2889" s="40">
        <v>86719.244520614782</v>
      </c>
      <c r="D2889" s="191">
        <f t="shared" si="91"/>
        <v>3</v>
      </c>
    </row>
    <row r="2890" spans="1:4" x14ac:dyDescent="0.3">
      <c r="A2890" s="245">
        <v>43676.166666659672</v>
      </c>
      <c r="B2890" s="244">
        <f t="shared" si="90"/>
        <v>2.8450112787544319</v>
      </c>
      <c r="C2890" s="40">
        <v>89668.674241573448</v>
      </c>
      <c r="D2890" s="191">
        <f t="shared" si="91"/>
        <v>4</v>
      </c>
    </row>
    <row r="2891" spans="1:4" x14ac:dyDescent="0.3">
      <c r="A2891" s="245">
        <v>43676.208333326336</v>
      </c>
      <c r="B2891" s="244">
        <f t="shared" si="90"/>
        <v>3.029340465670058</v>
      </c>
      <c r="C2891" s="40">
        <v>95478.336206072825</v>
      </c>
      <c r="D2891" s="191">
        <f t="shared" si="91"/>
        <v>5</v>
      </c>
    </row>
    <row r="2892" spans="1:4" x14ac:dyDescent="0.3">
      <c r="A2892" s="245">
        <v>43676.249999993001</v>
      </c>
      <c r="B2892" s="244">
        <f t="shared" si="90"/>
        <v>3.4869941881158373</v>
      </c>
      <c r="C2892" s="40">
        <v>109902.60329418098</v>
      </c>
      <c r="D2892" s="191">
        <f t="shared" si="91"/>
        <v>6</v>
      </c>
    </row>
    <row r="2893" spans="1:4" x14ac:dyDescent="0.3">
      <c r="A2893" s="245">
        <v>43676.291666659665</v>
      </c>
      <c r="B2893" s="244">
        <f t="shared" si="90"/>
        <v>3.9105356965187985</v>
      </c>
      <c r="C2893" s="40">
        <v>123251.7263111544</v>
      </c>
      <c r="D2893" s="191">
        <f t="shared" si="91"/>
        <v>7</v>
      </c>
    </row>
    <row r="2894" spans="1:4" x14ac:dyDescent="0.3">
      <c r="A2894" s="245">
        <v>43676.333333326329</v>
      </c>
      <c r="B2894" s="244">
        <f t="shared" si="90"/>
        <v>4.3099682189587991</v>
      </c>
      <c r="C2894" s="40">
        <v>135840.98562398326</v>
      </c>
      <c r="D2894" s="191">
        <f t="shared" si="91"/>
        <v>8</v>
      </c>
    </row>
    <row r="2895" spans="1:4" x14ac:dyDescent="0.3">
      <c r="A2895" s="245">
        <v>43676.374999992993</v>
      </c>
      <c r="B2895" s="244">
        <f t="shared" si="90"/>
        <v>4.6523223057736622</v>
      </c>
      <c r="C2895" s="40">
        <v>146631.25465213045</v>
      </c>
      <c r="D2895" s="191">
        <f t="shared" si="91"/>
        <v>9</v>
      </c>
    </row>
    <row r="2896" spans="1:4" x14ac:dyDescent="0.3">
      <c r="A2896" s="245">
        <v>43676.416666659657</v>
      </c>
      <c r="B2896" s="244">
        <f t="shared" si="90"/>
        <v>4.9161466570161076</v>
      </c>
      <c r="C2896" s="40">
        <v>154946.43427381208</v>
      </c>
      <c r="D2896" s="191">
        <f t="shared" si="91"/>
        <v>10</v>
      </c>
    </row>
    <row r="2897" spans="1:4" x14ac:dyDescent="0.3">
      <c r="A2897" s="245">
        <v>43676.458333326322</v>
      </c>
      <c r="B2897" s="244">
        <f t="shared" si="90"/>
        <v>5.1919592957912331</v>
      </c>
      <c r="C2897" s="40">
        <v>163639.4590933352</v>
      </c>
      <c r="D2897" s="191">
        <f t="shared" si="91"/>
        <v>11</v>
      </c>
    </row>
    <row r="2898" spans="1:4" x14ac:dyDescent="0.3">
      <c r="A2898" s="245">
        <v>43676.499999992986</v>
      </c>
      <c r="B2898" s="244">
        <f t="shared" si="90"/>
        <v>5.2793942266389458</v>
      </c>
      <c r="C2898" s="40">
        <v>166395.22121985673</v>
      </c>
      <c r="D2898" s="191">
        <f t="shared" si="91"/>
        <v>12</v>
      </c>
    </row>
    <row r="2899" spans="1:4" x14ac:dyDescent="0.3">
      <c r="A2899" s="245">
        <v>43676.54166665965</v>
      </c>
      <c r="B2899" s="244">
        <f t="shared" si="90"/>
        <v>5.4207627826979676</v>
      </c>
      <c r="C2899" s="40">
        <v>170850.85592890711</v>
      </c>
      <c r="D2899" s="191">
        <f t="shared" si="91"/>
        <v>13</v>
      </c>
    </row>
    <row r="2900" spans="1:4" x14ac:dyDescent="0.3">
      <c r="A2900" s="245">
        <v>43676.583333326314</v>
      </c>
      <c r="B2900" s="244">
        <f t="shared" si="90"/>
        <v>5.4398063996288943</v>
      </c>
      <c r="C2900" s="40">
        <v>171451.07002848291</v>
      </c>
      <c r="D2900" s="191">
        <f t="shared" si="91"/>
        <v>14</v>
      </c>
    </row>
    <row r="2901" spans="1:4" x14ac:dyDescent="0.3">
      <c r="A2901" s="245">
        <v>43676.624999992979</v>
      </c>
      <c r="B2901" s="244">
        <f t="shared" si="90"/>
        <v>5.360204877896944</v>
      </c>
      <c r="C2901" s="40">
        <v>168942.20021323184</v>
      </c>
      <c r="D2901" s="191">
        <f t="shared" si="91"/>
        <v>15</v>
      </c>
    </row>
    <row r="2902" spans="1:4" x14ac:dyDescent="0.3">
      <c r="A2902" s="245">
        <v>43676.666666659643</v>
      </c>
      <c r="B2902" s="244">
        <f t="shared" si="90"/>
        <v>4.9659455382760438</v>
      </c>
      <c r="C2902" s="40">
        <v>156515.9885650861</v>
      </c>
      <c r="D2902" s="191">
        <f t="shared" si="91"/>
        <v>16</v>
      </c>
    </row>
    <row r="2903" spans="1:4" x14ac:dyDescent="0.3">
      <c r="A2903" s="245">
        <v>43676.708333326307</v>
      </c>
      <c r="B2903" s="244">
        <f t="shared" si="90"/>
        <v>4.6706188253511272</v>
      </c>
      <c r="C2903" s="40">
        <v>147207.92184005966</v>
      </c>
      <c r="D2903" s="191">
        <f t="shared" si="91"/>
        <v>17</v>
      </c>
    </row>
    <row r="2904" spans="1:4" x14ac:dyDescent="0.3">
      <c r="A2904" s="245">
        <v>43676.749999992971</v>
      </c>
      <c r="B2904" s="244">
        <f t="shared" si="90"/>
        <v>4.1909490762509272</v>
      </c>
      <c r="C2904" s="40">
        <v>132089.7566514725</v>
      </c>
      <c r="D2904" s="191">
        <f t="shared" si="91"/>
        <v>18</v>
      </c>
    </row>
    <row r="2905" spans="1:4" x14ac:dyDescent="0.3">
      <c r="A2905" s="245">
        <v>43676.791666659636</v>
      </c>
      <c r="B2905" s="244">
        <f t="shared" si="90"/>
        <v>3.9580210513070395</v>
      </c>
      <c r="C2905" s="40">
        <v>124748.36319324665</v>
      </c>
      <c r="D2905" s="191">
        <f t="shared" si="91"/>
        <v>19</v>
      </c>
    </row>
    <row r="2906" spans="1:4" x14ac:dyDescent="0.3">
      <c r="A2906" s="245">
        <v>43676.8333333263</v>
      </c>
      <c r="B2906" s="244">
        <f t="shared" si="90"/>
        <v>3.5928356101301357</v>
      </c>
      <c r="C2906" s="40">
        <v>113238.49867805452</v>
      </c>
      <c r="D2906" s="191">
        <f t="shared" si="91"/>
        <v>20</v>
      </c>
    </row>
    <row r="2907" spans="1:4" x14ac:dyDescent="0.3">
      <c r="A2907" s="245">
        <v>43676.874999992964</v>
      </c>
      <c r="B2907" s="244">
        <f t="shared" si="90"/>
        <v>3.274730536336631</v>
      </c>
      <c r="C2907" s="40">
        <v>103212.50670762215</v>
      </c>
      <c r="D2907" s="191">
        <f t="shared" si="91"/>
        <v>21</v>
      </c>
    </row>
    <row r="2908" spans="1:4" x14ac:dyDescent="0.3">
      <c r="A2908" s="245">
        <v>43676.916666659628</v>
      </c>
      <c r="B2908" s="244">
        <f t="shared" si="90"/>
        <v>3.0731937285145263</v>
      </c>
      <c r="C2908" s="40">
        <v>96860.497313761764</v>
      </c>
      <c r="D2908" s="191">
        <f t="shared" si="91"/>
        <v>22</v>
      </c>
    </row>
    <row r="2909" spans="1:4" x14ac:dyDescent="0.3">
      <c r="A2909" s="245">
        <v>43676.958333326293</v>
      </c>
      <c r="B2909" s="244">
        <f t="shared" si="90"/>
        <v>2.9228516782527802</v>
      </c>
      <c r="C2909" s="40">
        <v>92122.037248453038</v>
      </c>
      <c r="D2909" s="191">
        <f t="shared" si="91"/>
        <v>23</v>
      </c>
    </row>
    <row r="2910" spans="1:4" x14ac:dyDescent="0.3">
      <c r="A2910" s="245">
        <v>43676.999999992957</v>
      </c>
      <c r="B2910" s="244">
        <f t="shared" si="90"/>
        <v>2.7945684428125404</v>
      </c>
      <c r="C2910" s="40">
        <v>88078.823875189351</v>
      </c>
      <c r="D2910" s="191">
        <f t="shared" si="91"/>
        <v>0</v>
      </c>
    </row>
    <row r="2911" spans="1:4" x14ac:dyDescent="0.3">
      <c r="A2911" s="245">
        <v>43677.041666659621</v>
      </c>
      <c r="B2911" s="244">
        <f t="shared" si="90"/>
        <v>2.7446504591161629</v>
      </c>
      <c r="C2911" s="40">
        <v>86505.515729702383</v>
      </c>
      <c r="D2911" s="191">
        <f t="shared" si="91"/>
        <v>1</v>
      </c>
    </row>
    <row r="2912" spans="1:4" x14ac:dyDescent="0.3">
      <c r="A2912" s="245">
        <v>43677.083333326285</v>
      </c>
      <c r="B2912" s="244">
        <f t="shared" si="90"/>
        <v>2.6842511296209994</v>
      </c>
      <c r="C2912" s="40">
        <v>84601.857968710159</v>
      </c>
      <c r="D2912" s="191">
        <f t="shared" si="91"/>
        <v>2</v>
      </c>
    </row>
    <row r="2913" spans="1:4" x14ac:dyDescent="0.3">
      <c r="A2913" s="245">
        <v>43677.12499999295</v>
      </c>
      <c r="B2913" s="244">
        <f t="shared" si="90"/>
        <v>2.6741075242496199</v>
      </c>
      <c r="C2913" s="40">
        <v>84282.153209550292</v>
      </c>
      <c r="D2913" s="191">
        <f t="shared" si="91"/>
        <v>3</v>
      </c>
    </row>
    <row r="2914" spans="1:4" x14ac:dyDescent="0.3">
      <c r="A2914" s="245">
        <v>43677.166666659614</v>
      </c>
      <c r="B2914" s="244">
        <f t="shared" si="90"/>
        <v>2.7174578178333464</v>
      </c>
      <c r="C2914" s="40">
        <v>85648.461801246827</v>
      </c>
      <c r="D2914" s="191">
        <f t="shared" si="91"/>
        <v>4</v>
      </c>
    </row>
    <row r="2915" spans="1:4" x14ac:dyDescent="0.3">
      <c r="A2915" s="245">
        <v>43677.208333326278</v>
      </c>
      <c r="B2915" s="244">
        <f t="shared" si="90"/>
        <v>2.7295323540082861</v>
      </c>
      <c r="C2915" s="40">
        <v>86029.025371934244</v>
      </c>
      <c r="D2915" s="191">
        <f t="shared" si="91"/>
        <v>5</v>
      </c>
    </row>
    <row r="2916" spans="1:4" x14ac:dyDescent="0.3">
      <c r="A2916" s="245">
        <v>43677.249999992942</v>
      </c>
      <c r="B2916" s="244">
        <f t="shared" si="90"/>
        <v>3.1543097953634103</v>
      </c>
      <c r="C2916" s="40">
        <v>99417.102353730064</v>
      </c>
      <c r="D2916" s="191">
        <f t="shared" si="91"/>
        <v>6</v>
      </c>
    </row>
    <row r="2917" spans="1:4" x14ac:dyDescent="0.3">
      <c r="A2917" s="245">
        <v>43677.291666659607</v>
      </c>
      <c r="B2917" s="244">
        <f t="shared" si="90"/>
        <v>3.3788612379955936</v>
      </c>
      <c r="C2917" s="40">
        <v>106494.48384259221</v>
      </c>
      <c r="D2917" s="191">
        <f t="shared" si="91"/>
        <v>7</v>
      </c>
    </row>
    <row r="2918" spans="1:4" x14ac:dyDescent="0.3">
      <c r="A2918" s="245">
        <v>43677.333333326271</v>
      </c>
      <c r="B2918" s="244">
        <f t="shared" si="90"/>
        <v>3.9766326364179627</v>
      </c>
      <c r="C2918" s="40">
        <v>125334.96057333203</v>
      </c>
      <c r="D2918" s="191">
        <f t="shared" si="91"/>
        <v>8</v>
      </c>
    </row>
    <row r="2919" spans="1:4" x14ac:dyDescent="0.3">
      <c r="A2919" s="245">
        <v>43677.374999992935</v>
      </c>
      <c r="B2919" s="244">
        <f t="shared" si="90"/>
        <v>4.5168927965703238</v>
      </c>
      <c r="C2919" s="40">
        <v>142362.80600514758</v>
      </c>
      <c r="D2919" s="191">
        <f t="shared" si="91"/>
        <v>9</v>
      </c>
    </row>
    <row r="2920" spans="1:4" x14ac:dyDescent="0.3">
      <c r="A2920" s="245">
        <v>43677.416666659599</v>
      </c>
      <c r="B2920" s="244">
        <f t="shared" si="90"/>
        <v>4.9523884877231259</v>
      </c>
      <c r="C2920" s="40">
        <v>156088.69931010698</v>
      </c>
      <c r="D2920" s="191">
        <f t="shared" si="91"/>
        <v>10</v>
      </c>
    </row>
    <row r="2921" spans="1:4" x14ac:dyDescent="0.3">
      <c r="A2921" s="245">
        <v>43677.458333326264</v>
      </c>
      <c r="B2921" s="244">
        <f t="shared" si="90"/>
        <v>5.2758959040777373</v>
      </c>
      <c r="C2921" s="40">
        <v>166284.96157045729</v>
      </c>
      <c r="D2921" s="191">
        <f t="shared" si="91"/>
        <v>11</v>
      </c>
    </row>
    <row r="2922" spans="1:4" x14ac:dyDescent="0.3">
      <c r="A2922" s="245">
        <v>43677.499999992928</v>
      </c>
      <c r="B2922" s="244">
        <f t="shared" si="90"/>
        <v>5.5161414637158339</v>
      </c>
      <c r="C2922" s="40">
        <v>173856.98808087746</v>
      </c>
      <c r="D2922" s="191">
        <f t="shared" si="91"/>
        <v>12</v>
      </c>
    </row>
    <row r="2923" spans="1:4" x14ac:dyDescent="0.3">
      <c r="A2923" s="245">
        <v>43677.541666659592</v>
      </c>
      <c r="B2923" s="244">
        <f t="shared" si="90"/>
        <v>5.6181434306446603</v>
      </c>
      <c r="C2923" s="40">
        <v>177071.8720473639</v>
      </c>
      <c r="D2923" s="191">
        <f t="shared" si="91"/>
        <v>13</v>
      </c>
    </row>
    <row r="2924" spans="1:4" x14ac:dyDescent="0.3">
      <c r="A2924" s="245">
        <v>43677.583333326256</v>
      </c>
      <c r="B2924" s="244">
        <f t="shared" si="90"/>
        <v>5.6352145519249879</v>
      </c>
      <c r="C2924" s="40">
        <v>177609.91730027911</v>
      </c>
      <c r="D2924" s="191">
        <f t="shared" si="91"/>
        <v>14</v>
      </c>
    </row>
    <row r="2925" spans="1:4" x14ac:dyDescent="0.3">
      <c r="A2925" s="245">
        <v>43677.62499999292</v>
      </c>
      <c r="B2925" s="244">
        <f t="shared" si="90"/>
        <v>5.486017146912177</v>
      </c>
      <c r="C2925" s="40">
        <v>172907.53400651622</v>
      </c>
      <c r="D2925" s="191">
        <f t="shared" si="91"/>
        <v>15</v>
      </c>
    </row>
    <row r="2926" spans="1:4" x14ac:dyDescent="0.3">
      <c r="A2926" s="245">
        <v>43677.666666659585</v>
      </c>
      <c r="B2926" s="244">
        <f t="shared" si="90"/>
        <v>5.3339954527521485</v>
      </c>
      <c r="C2926" s="40">
        <v>168116.13515580387</v>
      </c>
      <c r="D2926" s="191">
        <f t="shared" si="91"/>
        <v>16</v>
      </c>
    </row>
    <row r="2927" spans="1:4" x14ac:dyDescent="0.3">
      <c r="A2927" s="245">
        <v>43677.708333326249</v>
      </c>
      <c r="B2927" s="244">
        <f t="shared" si="90"/>
        <v>4.8316714969739234</v>
      </c>
      <c r="C2927" s="40">
        <v>152283.9577965154</v>
      </c>
      <c r="D2927" s="191">
        <f t="shared" si="91"/>
        <v>17</v>
      </c>
    </row>
    <row r="2928" spans="1:4" x14ac:dyDescent="0.3">
      <c r="A2928" s="245">
        <v>43677.749999992913</v>
      </c>
      <c r="B2928" s="244">
        <f t="shared" si="90"/>
        <v>4.6504484922161931</v>
      </c>
      <c r="C2928" s="40">
        <v>146572.19605411051</v>
      </c>
      <c r="D2928" s="191">
        <f t="shared" si="91"/>
        <v>18</v>
      </c>
    </row>
    <row r="2929" spans="1:4" x14ac:dyDescent="0.3">
      <c r="A2929" s="245">
        <v>43677.791666659577</v>
      </c>
      <c r="B2929" s="244">
        <f t="shared" si="90"/>
        <v>4.5785421138472469</v>
      </c>
      <c r="C2929" s="40">
        <v>144305.86070914863</v>
      </c>
      <c r="D2929" s="191">
        <f t="shared" si="91"/>
        <v>19</v>
      </c>
    </row>
    <row r="2930" spans="1:4" x14ac:dyDescent="0.3">
      <c r="A2930" s="245">
        <v>43677.833333326242</v>
      </c>
      <c r="B2930" s="244">
        <f t="shared" si="90"/>
        <v>4.1581375419355018</v>
      </c>
      <c r="C2930" s="40">
        <v>131055.60722511796</v>
      </c>
      <c r="D2930" s="191">
        <f t="shared" si="91"/>
        <v>20</v>
      </c>
    </row>
    <row r="2931" spans="1:4" x14ac:dyDescent="0.3">
      <c r="A2931" s="245">
        <v>43677.874999992906</v>
      </c>
      <c r="B2931" s="244">
        <f t="shared" si="90"/>
        <v>3.8793316666033735</v>
      </c>
      <c r="C2931" s="40">
        <v>122268.24198741719</v>
      </c>
      <c r="D2931" s="191">
        <f t="shared" si="91"/>
        <v>21</v>
      </c>
    </row>
    <row r="2932" spans="1:4" x14ac:dyDescent="0.3">
      <c r="A2932" s="245">
        <v>43677.91666665957</v>
      </c>
      <c r="B2932" s="244">
        <f t="shared" si="90"/>
        <v>3.4315639622355425</v>
      </c>
      <c r="C2932" s="40">
        <v>108155.56105757761</v>
      </c>
      <c r="D2932" s="191">
        <f t="shared" si="91"/>
        <v>22</v>
      </c>
    </row>
    <row r="2933" spans="1:4" x14ac:dyDescent="0.3">
      <c r="A2933" s="245">
        <v>43677.958333326234</v>
      </c>
      <c r="B2933" s="244">
        <f t="shared" si="90"/>
        <v>3.1140934159081812</v>
      </c>
      <c r="C2933" s="40">
        <v>98149.568036563767</v>
      </c>
      <c r="D2933" s="191">
        <f t="shared" si="91"/>
        <v>23</v>
      </c>
    </row>
    <row r="2934" spans="1:4" x14ac:dyDescent="0.3">
      <c r="A2934" s="245">
        <v>43677.999999992899</v>
      </c>
      <c r="B2934" s="244">
        <f t="shared" si="90"/>
        <v>2.8715577599821418</v>
      </c>
      <c r="C2934" s="40">
        <v>90505.362586271222</v>
      </c>
      <c r="D2934" s="191">
        <f t="shared" si="91"/>
        <v>0</v>
      </c>
    </row>
    <row r="2935" spans="1:4" x14ac:dyDescent="0.3">
      <c r="A2935" s="245">
        <v>43678.041666659563</v>
      </c>
      <c r="B2935" s="244">
        <f t="shared" si="90"/>
        <v>2.6824944696723834</v>
      </c>
      <c r="C2935" s="40">
        <v>84546.491802023244</v>
      </c>
      <c r="D2935" s="191">
        <f t="shared" si="91"/>
        <v>1</v>
      </c>
    </row>
    <row r="2936" spans="1:4" x14ac:dyDescent="0.3">
      <c r="A2936" s="245">
        <v>43678.083333326227</v>
      </c>
      <c r="B2936" s="244">
        <f t="shared" si="90"/>
        <v>2.6276015527231156</v>
      </c>
      <c r="C2936" s="40">
        <v>82816.384394417953</v>
      </c>
      <c r="D2936" s="191">
        <f t="shared" si="91"/>
        <v>2</v>
      </c>
    </row>
    <row r="2937" spans="1:4" x14ac:dyDescent="0.3">
      <c r="A2937" s="245">
        <v>43678.124999992891</v>
      </c>
      <c r="B2937" s="244">
        <f t="shared" si="90"/>
        <v>2.5625319788110148</v>
      </c>
      <c r="C2937" s="40">
        <v>80765.530512138575</v>
      </c>
      <c r="D2937" s="191">
        <f t="shared" si="91"/>
        <v>3</v>
      </c>
    </row>
    <row r="2938" spans="1:4" x14ac:dyDescent="0.3">
      <c r="A2938" s="245">
        <v>43678.166666659556</v>
      </c>
      <c r="B2938" s="244">
        <f t="shared" si="90"/>
        <v>2.6606719966287273</v>
      </c>
      <c r="C2938" s="40">
        <v>83858.694097631087</v>
      </c>
      <c r="D2938" s="191">
        <f t="shared" si="91"/>
        <v>4</v>
      </c>
    </row>
    <row r="2939" spans="1:4" x14ac:dyDescent="0.3">
      <c r="A2939" s="245">
        <v>43678.20833332622</v>
      </c>
      <c r="B2939" s="244">
        <f t="shared" si="90"/>
        <v>2.8401385890986575</v>
      </c>
      <c r="C2939" s="40">
        <v>89515.09747908861</v>
      </c>
      <c r="D2939" s="191">
        <f t="shared" si="91"/>
        <v>5</v>
      </c>
    </row>
    <row r="2940" spans="1:4" x14ac:dyDescent="0.3">
      <c r="A2940" s="245">
        <v>43678.249999992884</v>
      </c>
      <c r="B2940" s="244">
        <f t="shared" si="90"/>
        <v>3.302452539568173</v>
      </c>
      <c r="C2940" s="40">
        <v>104086.24499318046</v>
      </c>
      <c r="D2940" s="191">
        <f t="shared" si="91"/>
        <v>6</v>
      </c>
    </row>
    <row r="2941" spans="1:4" x14ac:dyDescent="0.3">
      <c r="A2941" s="245">
        <v>43678.291666659548</v>
      </c>
      <c r="B2941" s="244">
        <f t="shared" si="90"/>
        <v>3.5854389522969519</v>
      </c>
      <c r="C2941" s="40">
        <v>113005.37183364687</v>
      </c>
      <c r="D2941" s="191">
        <f t="shared" si="91"/>
        <v>7</v>
      </c>
    </row>
    <row r="2942" spans="1:4" x14ac:dyDescent="0.3">
      <c r="A2942" s="245">
        <v>43678.333333326213</v>
      </c>
      <c r="B2942" s="244">
        <f t="shared" si="90"/>
        <v>4.1478805862482799</v>
      </c>
      <c r="C2942" s="40">
        <v>130732.32990629115</v>
      </c>
      <c r="D2942" s="191">
        <f t="shared" si="91"/>
        <v>8</v>
      </c>
    </row>
    <row r="2943" spans="1:4" x14ac:dyDescent="0.3">
      <c r="A2943" s="245">
        <v>43678.374999992877</v>
      </c>
      <c r="B2943" s="244">
        <f t="shared" si="90"/>
        <v>4.5003889183850125</v>
      </c>
      <c r="C2943" s="40">
        <v>141842.63904209455</v>
      </c>
      <c r="D2943" s="191">
        <f t="shared" si="91"/>
        <v>9</v>
      </c>
    </row>
    <row r="2944" spans="1:4" x14ac:dyDescent="0.3">
      <c r="A2944" s="245">
        <v>43678.416666659541</v>
      </c>
      <c r="B2944" s="244">
        <f t="shared" si="90"/>
        <v>4.8278157352796551</v>
      </c>
      <c r="C2944" s="40">
        <v>152162.43242967475</v>
      </c>
      <c r="D2944" s="191">
        <f t="shared" si="91"/>
        <v>10</v>
      </c>
    </row>
    <row r="2945" spans="1:4" x14ac:dyDescent="0.3">
      <c r="A2945" s="245">
        <v>43678.458333326205</v>
      </c>
      <c r="B2945" s="244">
        <f t="shared" si="90"/>
        <v>5.1759312503360873</v>
      </c>
      <c r="C2945" s="40">
        <v>163134.28936083565</v>
      </c>
      <c r="D2945" s="191">
        <f t="shared" si="91"/>
        <v>11</v>
      </c>
    </row>
    <row r="2946" spans="1:4" x14ac:dyDescent="0.3">
      <c r="A2946" s="245">
        <v>43678.49999999287</v>
      </c>
      <c r="B2946" s="244">
        <f t="shared" si="90"/>
        <v>5.586830176186079</v>
      </c>
      <c r="C2946" s="40">
        <v>176084.94519949591</v>
      </c>
      <c r="D2946" s="191">
        <f t="shared" si="91"/>
        <v>12</v>
      </c>
    </row>
    <row r="2947" spans="1:4" x14ac:dyDescent="0.3">
      <c r="A2947" s="245">
        <v>43678.541666659534</v>
      </c>
      <c r="B2947" s="244">
        <f t="shared" si="90"/>
        <v>5.726383860036508</v>
      </c>
      <c r="C2947" s="40">
        <v>180483.37901585468</v>
      </c>
      <c r="D2947" s="191">
        <f t="shared" si="91"/>
        <v>13</v>
      </c>
    </row>
    <row r="2948" spans="1:4" x14ac:dyDescent="0.3">
      <c r="A2948" s="245">
        <v>43678.583333326198</v>
      </c>
      <c r="B2948" s="244">
        <f t="shared" si="90"/>
        <v>5.7595371502200052</v>
      </c>
      <c r="C2948" s="40">
        <v>181528.2998566613</v>
      </c>
      <c r="D2948" s="191">
        <f t="shared" si="91"/>
        <v>14</v>
      </c>
    </row>
    <row r="2949" spans="1:4" x14ac:dyDescent="0.3">
      <c r="A2949" s="245">
        <v>43678.624999992862</v>
      </c>
      <c r="B2949" s="244">
        <f t="shared" si="90"/>
        <v>5.7013781254157543</v>
      </c>
      <c r="C2949" s="40">
        <v>179695.25171083349</v>
      </c>
      <c r="D2949" s="191">
        <f t="shared" si="91"/>
        <v>15</v>
      </c>
    </row>
    <row r="2950" spans="1:4" x14ac:dyDescent="0.3">
      <c r="A2950" s="245">
        <v>43678.666666659527</v>
      </c>
      <c r="B2950" s="244">
        <f t="shared" si="90"/>
        <v>5.4871665294471246</v>
      </c>
      <c r="C2950" s="40">
        <v>172943.76008719113</v>
      </c>
      <c r="D2950" s="191">
        <f t="shared" si="91"/>
        <v>16</v>
      </c>
    </row>
    <row r="2951" spans="1:4" x14ac:dyDescent="0.3">
      <c r="A2951" s="245">
        <v>43678.708333326191</v>
      </c>
      <c r="B2951" s="244">
        <f t="shared" ref="B2951:B3014" si="92">C2951/$B$4</f>
        <v>5.2066655983563717</v>
      </c>
      <c r="C2951" s="40">
        <v>164102.97031519187</v>
      </c>
      <c r="D2951" s="191">
        <f t="shared" ref="D2951:D3014" si="93">HOUR(A2951)</f>
        <v>17</v>
      </c>
    </row>
    <row r="2952" spans="1:4" x14ac:dyDescent="0.3">
      <c r="A2952" s="245">
        <v>43678.749999992855</v>
      </c>
      <c r="B2952" s="244">
        <f t="shared" si="92"/>
        <v>4.7918413416528249</v>
      </c>
      <c r="C2952" s="40">
        <v>151028.59643849559</v>
      </c>
      <c r="D2952" s="191">
        <f t="shared" si="93"/>
        <v>18</v>
      </c>
    </row>
    <row r="2953" spans="1:4" x14ac:dyDescent="0.3">
      <c r="A2953" s="245">
        <v>43678.791666659519</v>
      </c>
      <c r="B2953" s="244">
        <f t="shared" si="92"/>
        <v>4.343988719954134</v>
      </c>
      <c r="C2953" s="40">
        <v>136913.23909589968</v>
      </c>
      <c r="D2953" s="191">
        <f t="shared" si="93"/>
        <v>19</v>
      </c>
    </row>
    <row r="2954" spans="1:4" x14ac:dyDescent="0.3">
      <c r="A2954" s="245">
        <v>43678.833333326183</v>
      </c>
      <c r="B2954" s="244">
        <f t="shared" si="92"/>
        <v>3.9578093932298199</v>
      </c>
      <c r="C2954" s="40">
        <v>124741.69218307579</v>
      </c>
      <c r="D2954" s="191">
        <f t="shared" si="93"/>
        <v>20</v>
      </c>
    </row>
    <row r="2955" spans="1:4" x14ac:dyDescent="0.3">
      <c r="A2955" s="245">
        <v>43678.874999992848</v>
      </c>
      <c r="B2955" s="244">
        <f t="shared" si="92"/>
        <v>3.7609435182613633</v>
      </c>
      <c r="C2955" s="40">
        <v>118536.90060855614</v>
      </c>
      <c r="D2955" s="191">
        <f t="shared" si="93"/>
        <v>21</v>
      </c>
    </row>
    <row r="2956" spans="1:4" x14ac:dyDescent="0.3">
      <c r="A2956" s="245">
        <v>43678.916666659512</v>
      </c>
      <c r="B2956" s="244">
        <f t="shared" si="92"/>
        <v>3.4571578751322014</v>
      </c>
      <c r="C2956" s="40">
        <v>108962.22648461326</v>
      </c>
      <c r="D2956" s="191">
        <f t="shared" si="93"/>
        <v>22</v>
      </c>
    </row>
    <row r="2957" spans="1:4" x14ac:dyDescent="0.3">
      <c r="A2957" s="245">
        <v>43678.958333326176</v>
      </c>
      <c r="B2957" s="244">
        <f t="shared" si="92"/>
        <v>3.1543090916194809</v>
      </c>
      <c r="C2957" s="40">
        <v>99417.08017322568</v>
      </c>
      <c r="D2957" s="191">
        <f t="shared" si="93"/>
        <v>23</v>
      </c>
    </row>
    <row r="2958" spans="1:4" x14ac:dyDescent="0.3">
      <c r="A2958" s="245">
        <v>43678.99999999284</v>
      </c>
      <c r="B2958" s="244">
        <f t="shared" si="92"/>
        <v>2.9825424496674238</v>
      </c>
      <c r="C2958" s="40">
        <v>94003.362773303408</v>
      </c>
      <c r="D2958" s="191">
        <f t="shared" si="93"/>
        <v>0</v>
      </c>
    </row>
    <row r="2959" spans="1:4" x14ac:dyDescent="0.3">
      <c r="A2959" s="245">
        <v>43679.041666659505</v>
      </c>
      <c r="B2959" s="244">
        <f t="shared" si="92"/>
        <v>2.8673362750986637</v>
      </c>
      <c r="C2959" s="40">
        <v>90372.310406246805</v>
      </c>
      <c r="D2959" s="191">
        <f t="shared" si="93"/>
        <v>1</v>
      </c>
    </row>
    <row r="2960" spans="1:4" x14ac:dyDescent="0.3">
      <c r="A2960" s="245">
        <v>43679.083333326169</v>
      </c>
      <c r="B2960" s="244">
        <f t="shared" si="92"/>
        <v>2.8158404537488191</v>
      </c>
      <c r="C2960" s="40">
        <v>88749.272190580028</v>
      </c>
      <c r="D2960" s="191">
        <f t="shared" si="93"/>
        <v>2</v>
      </c>
    </row>
    <row r="2961" spans="1:4" x14ac:dyDescent="0.3">
      <c r="A2961" s="245">
        <v>43679.124999992833</v>
      </c>
      <c r="B2961" s="244">
        <f t="shared" si="92"/>
        <v>2.6070430563455651</v>
      </c>
      <c r="C2961" s="40">
        <v>82168.424532767705</v>
      </c>
      <c r="D2961" s="191">
        <f t="shared" si="93"/>
        <v>3</v>
      </c>
    </row>
    <row r="2962" spans="1:4" x14ac:dyDescent="0.3">
      <c r="A2962" s="245">
        <v>43679.166666659497</v>
      </c>
      <c r="B2962" s="244">
        <f t="shared" si="92"/>
        <v>2.6280678629676952</v>
      </c>
      <c r="C2962" s="40">
        <v>82831.081496580256</v>
      </c>
      <c r="D2962" s="191">
        <f t="shared" si="93"/>
        <v>4</v>
      </c>
    </row>
    <row r="2963" spans="1:4" x14ac:dyDescent="0.3">
      <c r="A2963" s="245">
        <v>43679.208333326162</v>
      </c>
      <c r="B2963" s="244">
        <f t="shared" si="92"/>
        <v>2.7821955278593271</v>
      </c>
      <c r="C2963" s="40">
        <v>87688.856043200969</v>
      </c>
      <c r="D2963" s="191">
        <f t="shared" si="93"/>
        <v>5</v>
      </c>
    </row>
    <row r="2964" spans="1:4" x14ac:dyDescent="0.3">
      <c r="A2964" s="245">
        <v>43679.249999992826</v>
      </c>
      <c r="B2964" s="244">
        <f t="shared" si="92"/>
        <v>3.2536464959331872</v>
      </c>
      <c r="C2964" s="40">
        <v>102547.9828216359</v>
      </c>
      <c r="D2964" s="191">
        <f t="shared" si="93"/>
        <v>6</v>
      </c>
    </row>
    <row r="2965" spans="1:4" x14ac:dyDescent="0.3">
      <c r="A2965" s="245">
        <v>43679.29166665949</v>
      </c>
      <c r="B2965" s="244">
        <f t="shared" si="92"/>
        <v>3.5321013965237738</v>
      </c>
      <c r="C2965" s="40">
        <v>111324.28608569836</v>
      </c>
      <c r="D2965" s="191">
        <f t="shared" si="93"/>
        <v>7</v>
      </c>
    </row>
    <row r="2966" spans="1:4" x14ac:dyDescent="0.3">
      <c r="A2966" s="245">
        <v>43679.333333326154</v>
      </c>
      <c r="B2966" s="244">
        <f t="shared" si="92"/>
        <v>4.0287762486655376</v>
      </c>
      <c r="C2966" s="40">
        <v>126978.41577343013</v>
      </c>
      <c r="D2966" s="191">
        <f t="shared" si="93"/>
        <v>8</v>
      </c>
    </row>
    <row r="2967" spans="1:4" x14ac:dyDescent="0.3">
      <c r="A2967" s="245">
        <v>43679.374999992819</v>
      </c>
      <c r="B2967" s="244">
        <f t="shared" si="92"/>
        <v>4.4591703721525908</v>
      </c>
      <c r="C2967" s="40">
        <v>140543.51857026134</v>
      </c>
      <c r="D2967" s="191">
        <f t="shared" si="93"/>
        <v>9</v>
      </c>
    </row>
    <row r="2968" spans="1:4" x14ac:dyDescent="0.3">
      <c r="A2968" s="245">
        <v>43679.416666659483</v>
      </c>
      <c r="B2968" s="244">
        <f t="shared" si="92"/>
        <v>4.8705494552386384</v>
      </c>
      <c r="C2968" s="40">
        <v>153509.307938657</v>
      </c>
      <c r="D2968" s="191">
        <f t="shared" si="93"/>
        <v>10</v>
      </c>
    </row>
    <row r="2969" spans="1:4" x14ac:dyDescent="0.3">
      <c r="A2969" s="245">
        <v>43679.458333326147</v>
      </c>
      <c r="B2969" s="244">
        <f t="shared" si="92"/>
        <v>5.1387315721216078</v>
      </c>
      <c r="C2969" s="40">
        <v>161961.83501852248</v>
      </c>
      <c r="D2969" s="191">
        <f t="shared" si="93"/>
        <v>11</v>
      </c>
    </row>
    <row r="2970" spans="1:4" x14ac:dyDescent="0.3">
      <c r="A2970" s="245">
        <v>43679.499999992811</v>
      </c>
      <c r="B2970" s="244">
        <f t="shared" si="92"/>
        <v>5.3702108665926991</v>
      </c>
      <c r="C2970" s="40">
        <v>169257.56758893427</v>
      </c>
      <c r="D2970" s="191">
        <f t="shared" si="93"/>
        <v>12</v>
      </c>
    </row>
    <row r="2971" spans="1:4" x14ac:dyDescent="0.3">
      <c r="A2971" s="245">
        <v>43679.541666659476</v>
      </c>
      <c r="B2971" s="244">
        <f t="shared" si="92"/>
        <v>5.5730779642355985</v>
      </c>
      <c r="C2971" s="40">
        <v>175651.50487442676</v>
      </c>
      <c r="D2971" s="191">
        <f t="shared" si="93"/>
        <v>13</v>
      </c>
    </row>
    <row r="2972" spans="1:4" x14ac:dyDescent="0.3">
      <c r="A2972" s="245">
        <v>43679.58333332614</v>
      </c>
      <c r="B2972" s="244">
        <f t="shared" si="92"/>
        <v>5.5680857229935397</v>
      </c>
      <c r="C2972" s="40">
        <v>175494.16010148599</v>
      </c>
      <c r="D2972" s="191">
        <f t="shared" si="93"/>
        <v>14</v>
      </c>
    </row>
    <row r="2973" spans="1:4" x14ac:dyDescent="0.3">
      <c r="A2973" s="245">
        <v>43679.624999992804</v>
      </c>
      <c r="B2973" s="244">
        <f t="shared" si="92"/>
        <v>5.5692850489621595</v>
      </c>
      <c r="C2973" s="40">
        <v>175531.96029243522</v>
      </c>
      <c r="D2973" s="191">
        <f t="shared" si="93"/>
        <v>15</v>
      </c>
    </row>
    <row r="2974" spans="1:4" x14ac:dyDescent="0.3">
      <c r="A2974" s="245">
        <v>43679.666666659468</v>
      </c>
      <c r="B2974" s="244">
        <f t="shared" si="92"/>
        <v>5.2999226620953044</v>
      </c>
      <c r="C2974" s="40">
        <v>167042.2336255268</v>
      </c>
      <c r="D2974" s="191">
        <f t="shared" si="93"/>
        <v>16</v>
      </c>
    </row>
    <row r="2975" spans="1:4" x14ac:dyDescent="0.3">
      <c r="A2975" s="245">
        <v>43679.708333326133</v>
      </c>
      <c r="B2975" s="244">
        <f t="shared" si="92"/>
        <v>4.7301423532833935</v>
      </c>
      <c r="C2975" s="40">
        <v>149083.97620783158</v>
      </c>
      <c r="D2975" s="191">
        <f t="shared" si="93"/>
        <v>17</v>
      </c>
    </row>
    <row r="2976" spans="1:4" x14ac:dyDescent="0.3">
      <c r="A2976" s="245">
        <v>43679.749999992797</v>
      </c>
      <c r="B2976" s="244">
        <f t="shared" si="92"/>
        <v>4.3194991934984017</v>
      </c>
      <c r="C2976" s="40">
        <v>136141.38156883538</v>
      </c>
      <c r="D2976" s="191">
        <f t="shared" si="93"/>
        <v>18</v>
      </c>
    </row>
    <row r="2977" spans="1:4" x14ac:dyDescent="0.3">
      <c r="A2977" s="245">
        <v>43679.791666659461</v>
      </c>
      <c r="B2977" s="244">
        <f t="shared" si="92"/>
        <v>4.0773820498059026</v>
      </c>
      <c r="C2977" s="40">
        <v>128510.3667295663</v>
      </c>
      <c r="D2977" s="191">
        <f t="shared" si="93"/>
        <v>19</v>
      </c>
    </row>
    <row r="2978" spans="1:4" x14ac:dyDescent="0.3">
      <c r="A2978" s="245">
        <v>43679.833333326125</v>
      </c>
      <c r="B2978" s="244">
        <f t="shared" si="92"/>
        <v>3.8136840259806735</v>
      </c>
      <c r="C2978" s="40">
        <v>120199.16867804811</v>
      </c>
      <c r="D2978" s="191">
        <f t="shared" si="93"/>
        <v>20</v>
      </c>
    </row>
    <row r="2979" spans="1:4" x14ac:dyDescent="0.3">
      <c r="A2979" s="245">
        <v>43679.87499999279</v>
      </c>
      <c r="B2979" s="244">
        <f t="shared" si="92"/>
        <v>3.6503324874793441</v>
      </c>
      <c r="C2979" s="40">
        <v>115050.67735145192</v>
      </c>
      <c r="D2979" s="191">
        <f t="shared" si="93"/>
        <v>21</v>
      </c>
    </row>
    <row r="2980" spans="1:4" x14ac:dyDescent="0.3">
      <c r="A2980" s="245">
        <v>43679.916666659454</v>
      </c>
      <c r="B2980" s="244">
        <f t="shared" si="92"/>
        <v>3.3199690972086149</v>
      </c>
      <c r="C2980" s="40">
        <v>104638.32944803794</v>
      </c>
      <c r="D2980" s="191">
        <f t="shared" si="93"/>
        <v>22</v>
      </c>
    </row>
    <row r="2981" spans="1:4" x14ac:dyDescent="0.3">
      <c r="A2981" s="245">
        <v>43679.958333326118</v>
      </c>
      <c r="B2981" s="244">
        <f t="shared" si="92"/>
        <v>3.1175247721842019</v>
      </c>
      <c r="C2981" s="40">
        <v>98257.717051795786</v>
      </c>
      <c r="D2981" s="191">
        <f t="shared" si="93"/>
        <v>23</v>
      </c>
    </row>
    <row r="2982" spans="1:4" x14ac:dyDescent="0.3">
      <c r="A2982" s="245">
        <v>43679.999999992782</v>
      </c>
      <c r="B2982" s="244">
        <f t="shared" si="92"/>
        <v>2.9232289905820328</v>
      </c>
      <c r="C2982" s="40">
        <v>92133.929326558922</v>
      </c>
      <c r="D2982" s="191">
        <f t="shared" si="93"/>
        <v>0</v>
      </c>
    </row>
    <row r="2983" spans="1:4" x14ac:dyDescent="0.3">
      <c r="A2983" s="245">
        <v>43680.041666659446</v>
      </c>
      <c r="B2983" s="244">
        <f t="shared" si="92"/>
        <v>2.7333650153600084</v>
      </c>
      <c r="C2983" s="40">
        <v>86149.822665355285</v>
      </c>
      <c r="D2983" s="191">
        <f t="shared" si="93"/>
        <v>1</v>
      </c>
    </row>
    <row r="2984" spans="1:4" x14ac:dyDescent="0.3">
      <c r="A2984" s="245">
        <v>43680.083333326111</v>
      </c>
      <c r="B2984" s="244">
        <f t="shared" si="92"/>
        <v>2.6187395198677996</v>
      </c>
      <c r="C2984" s="40">
        <v>82537.072061579209</v>
      </c>
      <c r="D2984" s="191">
        <f t="shared" si="93"/>
        <v>2</v>
      </c>
    </row>
    <row r="2985" spans="1:4" x14ac:dyDescent="0.3">
      <c r="A2985" s="245">
        <v>43680.124999992775</v>
      </c>
      <c r="B2985" s="244">
        <f t="shared" si="92"/>
        <v>2.5547364476835543</v>
      </c>
      <c r="C2985" s="40">
        <v>80519.832034094463</v>
      </c>
      <c r="D2985" s="191">
        <f t="shared" si="93"/>
        <v>3</v>
      </c>
    </row>
    <row r="2986" spans="1:4" x14ac:dyDescent="0.3">
      <c r="A2986" s="245">
        <v>43680.166666659439</v>
      </c>
      <c r="B2986" s="244">
        <f t="shared" si="92"/>
        <v>2.447746877031153</v>
      </c>
      <c r="C2986" s="40">
        <v>77147.749459337108</v>
      </c>
      <c r="D2986" s="191">
        <f t="shared" si="93"/>
        <v>4</v>
      </c>
    </row>
    <row r="2987" spans="1:4" x14ac:dyDescent="0.3">
      <c r="A2987" s="245">
        <v>43680.208333326103</v>
      </c>
      <c r="B2987" s="244">
        <f t="shared" si="92"/>
        <v>2.5069418684896401</v>
      </c>
      <c r="C2987" s="40">
        <v>79013.449059708335</v>
      </c>
      <c r="D2987" s="191">
        <f t="shared" si="93"/>
        <v>5</v>
      </c>
    </row>
    <row r="2988" spans="1:4" x14ac:dyDescent="0.3">
      <c r="A2988" s="245">
        <v>43680.249999992768</v>
      </c>
      <c r="B2988" s="244">
        <f t="shared" si="92"/>
        <v>2.6137458715412989</v>
      </c>
      <c r="C2988" s="40">
        <v>82379.682940344515</v>
      </c>
      <c r="D2988" s="191">
        <f t="shared" si="93"/>
        <v>6</v>
      </c>
    </row>
    <row r="2989" spans="1:4" x14ac:dyDescent="0.3">
      <c r="A2989" s="245">
        <v>43680.291666659432</v>
      </c>
      <c r="B2989" s="244">
        <f t="shared" si="92"/>
        <v>2.75848722891388</v>
      </c>
      <c r="C2989" s="40">
        <v>86941.621137372451</v>
      </c>
      <c r="D2989" s="191">
        <f t="shared" si="93"/>
        <v>7</v>
      </c>
    </row>
    <row r="2990" spans="1:4" x14ac:dyDescent="0.3">
      <c r="A2990" s="245">
        <v>43680.333333326096</v>
      </c>
      <c r="B2990" s="244">
        <f t="shared" si="92"/>
        <v>3.0912051839350161</v>
      </c>
      <c r="C2990" s="40">
        <v>97428.179888793093</v>
      </c>
      <c r="D2990" s="191">
        <f t="shared" si="93"/>
        <v>8</v>
      </c>
    </row>
    <row r="2991" spans="1:4" x14ac:dyDescent="0.3">
      <c r="A2991" s="245">
        <v>43680.37499999276</v>
      </c>
      <c r="B2991" s="244">
        <f t="shared" si="92"/>
        <v>3.4178569329330397</v>
      </c>
      <c r="C2991" s="40">
        <v>107723.54479299395</v>
      </c>
      <c r="D2991" s="191">
        <f t="shared" si="93"/>
        <v>9</v>
      </c>
    </row>
    <row r="2992" spans="1:4" x14ac:dyDescent="0.3">
      <c r="A2992" s="245">
        <v>43680.416666659425</v>
      </c>
      <c r="B2992" s="244">
        <f t="shared" si="92"/>
        <v>3.7425075102253587</v>
      </c>
      <c r="C2992" s="40">
        <v>117955.83704257292</v>
      </c>
      <c r="D2992" s="191">
        <f t="shared" si="93"/>
        <v>10</v>
      </c>
    </row>
    <row r="2993" spans="1:4" x14ac:dyDescent="0.3">
      <c r="A2993" s="245">
        <v>43680.458333326089</v>
      </c>
      <c r="B2993" s="244">
        <f t="shared" si="92"/>
        <v>3.969204207410169</v>
      </c>
      <c r="C2993" s="40">
        <v>125100.83236941218</v>
      </c>
      <c r="D2993" s="191">
        <f t="shared" si="93"/>
        <v>11</v>
      </c>
    </row>
    <row r="2994" spans="1:4" x14ac:dyDescent="0.3">
      <c r="A2994" s="245">
        <v>43680.499999992753</v>
      </c>
      <c r="B2994" s="244">
        <f t="shared" si="92"/>
        <v>4.1517057072335453</v>
      </c>
      <c r="C2994" s="40">
        <v>130852.88954347916</v>
      </c>
      <c r="D2994" s="191">
        <f t="shared" si="93"/>
        <v>12</v>
      </c>
    </row>
    <row r="2995" spans="1:4" x14ac:dyDescent="0.3">
      <c r="A2995" s="245">
        <v>43680.541666659417</v>
      </c>
      <c r="B2995" s="244">
        <f t="shared" si="92"/>
        <v>4.2241862539170185</v>
      </c>
      <c r="C2995" s="40">
        <v>133137.32144641943</v>
      </c>
      <c r="D2995" s="191">
        <f t="shared" si="93"/>
        <v>13</v>
      </c>
    </row>
    <row r="2996" spans="1:4" x14ac:dyDescent="0.3">
      <c r="A2996" s="245">
        <v>43680.583333326082</v>
      </c>
      <c r="B2996" s="244">
        <f t="shared" si="92"/>
        <v>4.2756023832911536</v>
      </c>
      <c r="C2996" s="40">
        <v>134757.84794135494</v>
      </c>
      <c r="D2996" s="191">
        <f t="shared" si="93"/>
        <v>14</v>
      </c>
    </row>
    <row r="2997" spans="1:4" x14ac:dyDescent="0.3">
      <c r="A2997" s="245">
        <v>43680.624999992746</v>
      </c>
      <c r="B2997" s="244">
        <f t="shared" si="92"/>
        <v>4.301868870472191</v>
      </c>
      <c r="C2997" s="40">
        <v>135585.71147219412</v>
      </c>
      <c r="D2997" s="191">
        <f t="shared" si="93"/>
        <v>15</v>
      </c>
    </row>
    <row r="2998" spans="1:4" x14ac:dyDescent="0.3">
      <c r="A2998" s="245">
        <v>43680.66666665941</v>
      </c>
      <c r="B2998" s="244">
        <f t="shared" si="92"/>
        <v>4.3431133661205017</v>
      </c>
      <c r="C2998" s="40">
        <v>136885.64981414878</v>
      </c>
      <c r="D2998" s="191">
        <f t="shared" si="93"/>
        <v>16</v>
      </c>
    </row>
    <row r="2999" spans="1:4" x14ac:dyDescent="0.3">
      <c r="A2999" s="245">
        <v>43680.708333326074</v>
      </c>
      <c r="B2999" s="244">
        <f t="shared" si="92"/>
        <v>4.2517762805086559</v>
      </c>
      <c r="C2999" s="40">
        <v>134006.90011039047</v>
      </c>
      <c r="D2999" s="191">
        <f t="shared" si="93"/>
        <v>17</v>
      </c>
    </row>
    <row r="3000" spans="1:4" x14ac:dyDescent="0.3">
      <c r="A3000" s="245">
        <v>43680.749999992739</v>
      </c>
      <c r="B3000" s="244">
        <f t="shared" si="92"/>
        <v>4.2137691550034191</v>
      </c>
      <c r="C3000" s="40">
        <v>132808.99675540635</v>
      </c>
      <c r="D3000" s="191">
        <f t="shared" si="93"/>
        <v>18</v>
      </c>
    </row>
    <row r="3001" spans="1:4" x14ac:dyDescent="0.3">
      <c r="A3001" s="245">
        <v>43680.791666659403</v>
      </c>
      <c r="B3001" s="244">
        <f t="shared" si="92"/>
        <v>4.119554171914289</v>
      </c>
      <c r="C3001" s="40">
        <v>129839.54187472367</v>
      </c>
      <c r="D3001" s="191">
        <f t="shared" si="93"/>
        <v>19</v>
      </c>
    </row>
    <row r="3002" spans="1:4" x14ac:dyDescent="0.3">
      <c r="A3002" s="245">
        <v>43680.833333326067</v>
      </c>
      <c r="B3002" s="244">
        <f t="shared" si="92"/>
        <v>3.8160985719859624</v>
      </c>
      <c r="C3002" s="40">
        <v>120275.27000699761</v>
      </c>
      <c r="D3002" s="191">
        <f t="shared" si="93"/>
        <v>20</v>
      </c>
    </row>
    <row r="3003" spans="1:4" x14ac:dyDescent="0.3">
      <c r="A3003" s="245">
        <v>43680.874999992731</v>
      </c>
      <c r="B3003" s="244">
        <f t="shared" si="92"/>
        <v>3.6428412762017541</v>
      </c>
      <c r="C3003" s="40">
        <v>114814.57038458636</v>
      </c>
      <c r="D3003" s="191">
        <f t="shared" si="93"/>
        <v>21</v>
      </c>
    </row>
    <row r="3004" spans="1:4" x14ac:dyDescent="0.3">
      <c r="A3004" s="245">
        <v>43680.916666659396</v>
      </c>
      <c r="B3004" s="244">
        <f t="shared" si="92"/>
        <v>3.3047095652446634</v>
      </c>
      <c r="C3004" s="40">
        <v>104157.38161806889</v>
      </c>
      <c r="D3004" s="191">
        <f t="shared" si="93"/>
        <v>22</v>
      </c>
    </row>
    <row r="3005" spans="1:4" x14ac:dyDescent="0.3">
      <c r="A3005" s="245">
        <v>43680.95833332606</v>
      </c>
      <c r="B3005" s="244">
        <f t="shared" si="92"/>
        <v>2.9417602012585671</v>
      </c>
      <c r="C3005" s="40">
        <v>92717.99347627422</v>
      </c>
      <c r="D3005" s="191">
        <f t="shared" si="93"/>
        <v>23</v>
      </c>
    </row>
    <row r="3006" spans="1:4" x14ac:dyDescent="0.3">
      <c r="A3006" s="245">
        <v>43680.999999992724</v>
      </c>
      <c r="B3006" s="244">
        <f t="shared" si="92"/>
        <v>2.798651972300362</v>
      </c>
      <c r="C3006" s="40">
        <v>88207.527996024917</v>
      </c>
      <c r="D3006" s="191">
        <f t="shared" si="93"/>
        <v>0</v>
      </c>
    </row>
    <row r="3007" spans="1:4" x14ac:dyDescent="0.3">
      <c r="A3007" s="245">
        <v>43681.041666659388</v>
      </c>
      <c r="B3007" s="244">
        <f t="shared" si="92"/>
        <v>2.6259617420368149</v>
      </c>
      <c r="C3007" s="40">
        <v>82764.701066711743</v>
      </c>
      <c r="D3007" s="191">
        <f t="shared" si="93"/>
        <v>1</v>
      </c>
    </row>
    <row r="3008" spans="1:4" x14ac:dyDescent="0.3">
      <c r="A3008" s="245">
        <v>43681.083333326053</v>
      </c>
      <c r="B3008" s="244">
        <f t="shared" si="92"/>
        <v>2.5234651286853764</v>
      </c>
      <c r="C3008" s="40">
        <v>79534.22690230055</v>
      </c>
      <c r="D3008" s="191">
        <f t="shared" si="93"/>
        <v>2</v>
      </c>
    </row>
    <row r="3009" spans="1:4" x14ac:dyDescent="0.3">
      <c r="A3009" s="245">
        <v>43681.124999992717</v>
      </c>
      <c r="B3009" s="244">
        <f t="shared" si="92"/>
        <v>2.4917038015561355</v>
      </c>
      <c r="C3009" s="40">
        <v>78533.177761617058</v>
      </c>
      <c r="D3009" s="191">
        <f t="shared" si="93"/>
        <v>3</v>
      </c>
    </row>
    <row r="3010" spans="1:4" x14ac:dyDescent="0.3">
      <c r="A3010" s="245">
        <v>43681.166666659381</v>
      </c>
      <c r="B3010" s="244">
        <f t="shared" si="92"/>
        <v>2.500393517981415</v>
      </c>
      <c r="C3010" s="40">
        <v>78807.059048910654</v>
      </c>
      <c r="D3010" s="191">
        <f t="shared" si="93"/>
        <v>4</v>
      </c>
    </row>
    <row r="3011" spans="1:4" x14ac:dyDescent="0.3">
      <c r="A3011" s="245">
        <v>43681.208333326045</v>
      </c>
      <c r="B3011" s="244">
        <f t="shared" si="92"/>
        <v>2.5281998913155967</v>
      </c>
      <c r="C3011" s="40">
        <v>79683.456499761509</v>
      </c>
      <c r="D3011" s="191">
        <f t="shared" si="93"/>
        <v>5</v>
      </c>
    </row>
    <row r="3012" spans="1:4" x14ac:dyDescent="0.3">
      <c r="A3012" s="245">
        <v>43681.249999992709</v>
      </c>
      <c r="B3012" s="244">
        <f t="shared" si="92"/>
        <v>2.529429461114463</v>
      </c>
      <c r="C3012" s="40">
        <v>79722.209911593352</v>
      </c>
      <c r="D3012" s="191">
        <f t="shared" si="93"/>
        <v>6</v>
      </c>
    </row>
    <row r="3013" spans="1:4" x14ac:dyDescent="0.3">
      <c r="A3013" s="245">
        <v>43681.291666659374</v>
      </c>
      <c r="B3013" s="244">
        <f t="shared" si="92"/>
        <v>2.4900065328919854</v>
      </c>
      <c r="C3013" s="40">
        <v>78479.683481266533</v>
      </c>
      <c r="D3013" s="191">
        <f t="shared" si="93"/>
        <v>7</v>
      </c>
    </row>
    <row r="3014" spans="1:4" x14ac:dyDescent="0.3">
      <c r="A3014" s="245">
        <v>43681.333333326038</v>
      </c>
      <c r="B3014" s="244">
        <f t="shared" si="92"/>
        <v>2.7906001573316606</v>
      </c>
      <c r="C3014" s="40">
        <v>87953.751999116386</v>
      </c>
      <c r="D3014" s="191">
        <f t="shared" si="93"/>
        <v>8</v>
      </c>
    </row>
    <row r="3015" spans="1:4" x14ac:dyDescent="0.3">
      <c r="A3015" s="245">
        <v>43681.374999992702</v>
      </c>
      <c r="B3015" s="244">
        <f t="shared" ref="B3015:B3078" si="94">C3015/$B$4</f>
        <v>3.1620681357777118</v>
      </c>
      <c r="C3015" s="40">
        <v>99661.628659991256</v>
      </c>
      <c r="D3015" s="191">
        <f t="shared" ref="D3015:D3078" si="95">HOUR(A3015)</f>
        <v>9</v>
      </c>
    </row>
    <row r="3016" spans="1:4" x14ac:dyDescent="0.3">
      <c r="A3016" s="245">
        <v>43681.416666659366</v>
      </c>
      <c r="B3016" s="244">
        <f t="shared" si="94"/>
        <v>3.4430424420733594</v>
      </c>
      <c r="C3016" s="40">
        <v>108517.33820660047</v>
      </c>
      <c r="D3016" s="191">
        <f t="shared" si="95"/>
        <v>10</v>
      </c>
    </row>
    <row r="3017" spans="1:4" x14ac:dyDescent="0.3">
      <c r="A3017" s="245">
        <v>43681.458333326031</v>
      </c>
      <c r="B3017" s="244">
        <f t="shared" si="94"/>
        <v>3.7274710766947448</v>
      </c>
      <c r="C3017" s="40">
        <v>117481.9207983456</v>
      </c>
      <c r="D3017" s="191">
        <f t="shared" si="95"/>
        <v>11</v>
      </c>
    </row>
    <row r="3018" spans="1:4" x14ac:dyDescent="0.3">
      <c r="A3018" s="245">
        <v>43681.499999992695</v>
      </c>
      <c r="B3018" s="244">
        <f t="shared" si="94"/>
        <v>3.78853797960373</v>
      </c>
      <c r="C3018" s="40">
        <v>119406.61904639083</v>
      </c>
      <c r="D3018" s="191">
        <f t="shared" si="95"/>
        <v>12</v>
      </c>
    </row>
    <row r="3019" spans="1:4" x14ac:dyDescent="0.3">
      <c r="A3019" s="245">
        <v>43681.541666659359</v>
      </c>
      <c r="B3019" s="244">
        <f t="shared" si="94"/>
        <v>3.8723807842525759</v>
      </c>
      <c r="C3019" s="40">
        <v>122049.16503336094</v>
      </c>
      <c r="D3019" s="191">
        <f t="shared" si="95"/>
        <v>13</v>
      </c>
    </row>
    <row r="3020" spans="1:4" x14ac:dyDescent="0.3">
      <c r="A3020" s="245">
        <v>43681.583333326023</v>
      </c>
      <c r="B3020" s="244">
        <f t="shared" si="94"/>
        <v>4.0909203728586334</v>
      </c>
      <c r="C3020" s="40">
        <v>128937.06573376989</v>
      </c>
      <c r="D3020" s="191">
        <f t="shared" si="95"/>
        <v>14</v>
      </c>
    </row>
    <row r="3021" spans="1:4" x14ac:dyDescent="0.3">
      <c r="A3021" s="245">
        <v>43681.624999992688</v>
      </c>
      <c r="B3021" s="244">
        <f t="shared" si="94"/>
        <v>4.2253056758420096</v>
      </c>
      <c r="C3021" s="40">
        <v>133172.60323270987</v>
      </c>
      <c r="D3021" s="191">
        <f t="shared" si="95"/>
        <v>15</v>
      </c>
    </row>
    <row r="3022" spans="1:4" x14ac:dyDescent="0.3">
      <c r="A3022" s="245">
        <v>43681.666666659352</v>
      </c>
      <c r="B3022" s="244">
        <f t="shared" si="94"/>
        <v>4.1898808245483323</v>
      </c>
      <c r="C3022" s="40">
        <v>132056.08764121469</v>
      </c>
      <c r="D3022" s="191">
        <f t="shared" si="95"/>
        <v>16</v>
      </c>
    </row>
    <row r="3023" spans="1:4" x14ac:dyDescent="0.3">
      <c r="A3023" s="245">
        <v>43681.708333326016</v>
      </c>
      <c r="B3023" s="244">
        <f t="shared" si="94"/>
        <v>4.115294226999259</v>
      </c>
      <c r="C3023" s="40">
        <v>129705.27751671377</v>
      </c>
      <c r="D3023" s="191">
        <f t="shared" si="95"/>
        <v>17</v>
      </c>
    </row>
    <row r="3024" spans="1:4" x14ac:dyDescent="0.3">
      <c r="A3024" s="245">
        <v>43681.74999999268</v>
      </c>
      <c r="B3024" s="244">
        <f t="shared" si="94"/>
        <v>3.9923766931672802</v>
      </c>
      <c r="C3024" s="40">
        <v>125831.17958885504</v>
      </c>
      <c r="D3024" s="191">
        <f t="shared" si="95"/>
        <v>18</v>
      </c>
    </row>
    <row r="3025" spans="1:4" x14ac:dyDescent="0.3">
      <c r="A3025" s="245">
        <v>43681.791666659345</v>
      </c>
      <c r="B3025" s="244">
        <f t="shared" si="94"/>
        <v>3.7610057557449306</v>
      </c>
      <c r="C3025" s="40">
        <v>118538.86220100441</v>
      </c>
      <c r="D3025" s="191">
        <f t="shared" si="95"/>
        <v>19</v>
      </c>
    </row>
    <row r="3026" spans="1:4" x14ac:dyDescent="0.3">
      <c r="A3026" s="245">
        <v>43681.833333326009</v>
      </c>
      <c r="B3026" s="244">
        <f t="shared" si="94"/>
        <v>3.50630518502828</v>
      </c>
      <c r="C3026" s="40">
        <v>110511.24463924445</v>
      </c>
      <c r="D3026" s="191">
        <f t="shared" si="95"/>
        <v>20</v>
      </c>
    </row>
    <row r="3027" spans="1:4" x14ac:dyDescent="0.3">
      <c r="A3027" s="245">
        <v>43681.874999992673</v>
      </c>
      <c r="B3027" s="244">
        <f t="shared" si="94"/>
        <v>3.357271037040745</v>
      </c>
      <c r="C3027" s="40">
        <v>105814.00685795333</v>
      </c>
      <c r="D3027" s="191">
        <f t="shared" si="95"/>
        <v>21</v>
      </c>
    </row>
    <row r="3028" spans="1:4" x14ac:dyDescent="0.3">
      <c r="A3028" s="245">
        <v>43681.916666659337</v>
      </c>
      <c r="B3028" s="244">
        <f t="shared" si="94"/>
        <v>3.0884320880162286</v>
      </c>
      <c r="C3028" s="40">
        <v>97340.777832977255</v>
      </c>
      <c r="D3028" s="191">
        <f t="shared" si="95"/>
        <v>22</v>
      </c>
    </row>
    <row r="3029" spans="1:4" x14ac:dyDescent="0.3">
      <c r="A3029" s="245">
        <v>43681.958333326002</v>
      </c>
      <c r="B3029" s="244">
        <f t="shared" si="94"/>
        <v>2.8446235840237244</v>
      </c>
      <c r="C3029" s="40">
        <v>89656.45493236628</v>
      </c>
      <c r="D3029" s="191">
        <f t="shared" si="95"/>
        <v>23</v>
      </c>
    </row>
    <row r="3030" spans="1:4" x14ac:dyDescent="0.3">
      <c r="A3030" s="245">
        <v>43681.999999992666</v>
      </c>
      <c r="B3030" s="244">
        <f t="shared" si="94"/>
        <v>2.641521103873028</v>
      </c>
      <c r="C3030" s="40">
        <v>83255.098893362534</v>
      </c>
      <c r="D3030" s="191">
        <f t="shared" si="95"/>
        <v>0</v>
      </c>
    </row>
    <row r="3031" spans="1:4" x14ac:dyDescent="0.3">
      <c r="A3031" s="245">
        <v>43682.04166665933</v>
      </c>
      <c r="B3031" s="244">
        <f t="shared" si="94"/>
        <v>2.6136811004488525</v>
      </c>
      <c r="C3031" s="40">
        <v>82377.641493960022</v>
      </c>
      <c r="D3031" s="191">
        <f t="shared" si="95"/>
        <v>1</v>
      </c>
    </row>
    <row r="3032" spans="1:4" x14ac:dyDescent="0.3">
      <c r="A3032" s="245">
        <v>43682.083333325994</v>
      </c>
      <c r="B3032" s="244">
        <f t="shared" si="94"/>
        <v>2.5553161729432485</v>
      </c>
      <c r="C3032" s="40">
        <v>80538.103735106459</v>
      </c>
      <c r="D3032" s="191">
        <f t="shared" si="95"/>
        <v>2</v>
      </c>
    </row>
    <row r="3033" spans="1:4" x14ac:dyDescent="0.3">
      <c r="A3033" s="245">
        <v>43682.124999992659</v>
      </c>
      <c r="B3033" s="244">
        <f t="shared" si="94"/>
        <v>2.4689946758372914</v>
      </c>
      <c r="C3033" s="40">
        <v>77817.434660139625</v>
      </c>
      <c r="D3033" s="191">
        <f t="shared" si="95"/>
        <v>3</v>
      </c>
    </row>
    <row r="3034" spans="1:4" x14ac:dyDescent="0.3">
      <c r="A3034" s="245">
        <v>43682.166666659323</v>
      </c>
      <c r="B3034" s="244">
        <f t="shared" si="94"/>
        <v>2.5636193029562286</v>
      </c>
      <c r="C3034" s="40">
        <v>80799.800645020048</v>
      </c>
      <c r="D3034" s="191">
        <f t="shared" si="95"/>
        <v>4</v>
      </c>
    </row>
    <row r="3035" spans="1:4" x14ac:dyDescent="0.3">
      <c r="A3035" s="245">
        <v>43682.208333325987</v>
      </c>
      <c r="B3035" s="244">
        <f t="shared" si="94"/>
        <v>2.6911191005527475</v>
      </c>
      <c r="C3035" s="40">
        <v>84818.321732062672</v>
      </c>
      <c r="D3035" s="191">
        <f t="shared" si="95"/>
        <v>5</v>
      </c>
    </row>
    <row r="3036" spans="1:4" x14ac:dyDescent="0.3">
      <c r="A3036" s="245">
        <v>43682.249999992651</v>
      </c>
      <c r="B3036" s="244">
        <f t="shared" si="94"/>
        <v>3.2032336355049722</v>
      </c>
      <c r="C3036" s="40">
        <v>100959.07721936968</v>
      </c>
      <c r="D3036" s="191">
        <f t="shared" si="95"/>
        <v>6</v>
      </c>
    </row>
    <row r="3037" spans="1:4" x14ac:dyDescent="0.3">
      <c r="A3037" s="245">
        <v>43682.291666659316</v>
      </c>
      <c r="B3037" s="244">
        <f t="shared" si="94"/>
        <v>3.4479645533091943</v>
      </c>
      <c r="C3037" s="40">
        <v>108672.47263164925</v>
      </c>
      <c r="D3037" s="191">
        <f t="shared" si="95"/>
        <v>7</v>
      </c>
    </row>
    <row r="3038" spans="1:4" x14ac:dyDescent="0.3">
      <c r="A3038" s="245">
        <v>43682.33333332598</v>
      </c>
      <c r="B3038" s="244">
        <f t="shared" si="94"/>
        <v>4.0457314906198318</v>
      </c>
      <c r="C3038" s="40">
        <v>127512.80875768301</v>
      </c>
      <c r="D3038" s="191">
        <f t="shared" si="95"/>
        <v>8</v>
      </c>
    </row>
    <row r="3039" spans="1:4" x14ac:dyDescent="0.3">
      <c r="A3039" s="245">
        <v>43682.374999992644</v>
      </c>
      <c r="B3039" s="244">
        <f t="shared" si="94"/>
        <v>4.5240205124447499</v>
      </c>
      <c r="C3039" s="40">
        <v>142587.45637388362</v>
      </c>
      <c r="D3039" s="191">
        <f t="shared" si="95"/>
        <v>9</v>
      </c>
    </row>
    <row r="3040" spans="1:4" x14ac:dyDescent="0.3">
      <c r="A3040" s="245">
        <v>43682.416666659308</v>
      </c>
      <c r="B3040" s="244">
        <f t="shared" si="94"/>
        <v>4.8251843398655074</v>
      </c>
      <c r="C3040" s="40">
        <v>152079.49647087767</v>
      </c>
      <c r="D3040" s="191">
        <f t="shared" si="95"/>
        <v>10</v>
      </c>
    </row>
    <row r="3041" spans="1:4" x14ac:dyDescent="0.3">
      <c r="A3041" s="245">
        <v>43682.458333325972</v>
      </c>
      <c r="B3041" s="244">
        <f t="shared" si="94"/>
        <v>5.2241903011592283</v>
      </c>
      <c r="C3041" s="40">
        <v>164655.31148815822</v>
      </c>
      <c r="D3041" s="191">
        <f t="shared" si="95"/>
        <v>11</v>
      </c>
    </row>
    <row r="3042" spans="1:4" x14ac:dyDescent="0.3">
      <c r="A3042" s="245">
        <v>43682.499999992637</v>
      </c>
      <c r="B3042" s="244">
        <f t="shared" si="94"/>
        <v>5.510654540306394</v>
      </c>
      <c r="C3042" s="40">
        <v>173684.05198341323</v>
      </c>
      <c r="D3042" s="191">
        <f t="shared" si="95"/>
        <v>12</v>
      </c>
    </row>
    <row r="3043" spans="1:4" x14ac:dyDescent="0.3">
      <c r="A3043" s="245">
        <v>43682.541666659301</v>
      </c>
      <c r="B3043" s="244">
        <f t="shared" si="94"/>
        <v>5.6421337331447585</v>
      </c>
      <c r="C3043" s="40">
        <v>177827.99510244714</v>
      </c>
      <c r="D3043" s="191">
        <f t="shared" si="95"/>
        <v>13</v>
      </c>
    </row>
    <row r="3044" spans="1:4" x14ac:dyDescent="0.3">
      <c r="A3044" s="245">
        <v>43682.583333325965</v>
      </c>
      <c r="B3044" s="244">
        <f t="shared" si="94"/>
        <v>5.7453605200131115</v>
      </c>
      <c r="C3044" s="40">
        <v>181081.48277535196</v>
      </c>
      <c r="D3044" s="191">
        <f t="shared" si="95"/>
        <v>14</v>
      </c>
    </row>
    <row r="3045" spans="1:4" x14ac:dyDescent="0.3">
      <c r="A3045" s="245">
        <v>43682.624999992629</v>
      </c>
      <c r="B3045" s="244">
        <f t="shared" si="94"/>
        <v>5.679489243355814</v>
      </c>
      <c r="C3045" s="40">
        <v>179005.36093619856</v>
      </c>
      <c r="D3045" s="191">
        <f t="shared" si="95"/>
        <v>15</v>
      </c>
    </row>
    <row r="3046" spans="1:4" x14ac:dyDescent="0.3">
      <c r="A3046" s="245">
        <v>43682.666666659294</v>
      </c>
      <c r="B3046" s="244">
        <f t="shared" si="94"/>
        <v>5.2621386200714575</v>
      </c>
      <c r="C3046" s="40">
        <v>165851.36138503096</v>
      </c>
      <c r="D3046" s="191">
        <f t="shared" si="95"/>
        <v>16</v>
      </c>
    </row>
    <row r="3047" spans="1:4" x14ac:dyDescent="0.3">
      <c r="A3047" s="245">
        <v>43682.708333325958</v>
      </c>
      <c r="B3047" s="244">
        <f t="shared" si="94"/>
        <v>4.8338388098036473</v>
      </c>
      <c r="C3047" s="40">
        <v>152352.26686423665</v>
      </c>
      <c r="D3047" s="191">
        <f t="shared" si="95"/>
        <v>17</v>
      </c>
    </row>
    <row r="3048" spans="1:4" x14ac:dyDescent="0.3">
      <c r="A3048" s="245">
        <v>43682.749999992622</v>
      </c>
      <c r="B3048" s="244">
        <f t="shared" si="94"/>
        <v>4.4405413496957813</v>
      </c>
      <c r="C3048" s="40">
        <v>139956.37160230629</v>
      </c>
      <c r="D3048" s="191">
        <f t="shared" si="95"/>
        <v>18</v>
      </c>
    </row>
    <row r="3049" spans="1:4" x14ac:dyDescent="0.3">
      <c r="A3049" s="245">
        <v>43682.791666659286</v>
      </c>
      <c r="B3049" s="244">
        <f t="shared" si="94"/>
        <v>4.1720403749074038</v>
      </c>
      <c r="C3049" s="40">
        <v>131493.79480282706</v>
      </c>
      <c r="D3049" s="191">
        <f t="shared" si="95"/>
        <v>19</v>
      </c>
    </row>
    <row r="3050" spans="1:4" x14ac:dyDescent="0.3">
      <c r="A3050" s="245">
        <v>43682.833333325951</v>
      </c>
      <c r="B3050" s="244">
        <f t="shared" si="94"/>
        <v>3.8545243192725711</v>
      </c>
      <c r="C3050" s="40">
        <v>121486.36742571874</v>
      </c>
      <c r="D3050" s="191">
        <f t="shared" si="95"/>
        <v>20</v>
      </c>
    </row>
    <row r="3051" spans="1:4" x14ac:dyDescent="0.3">
      <c r="A3051" s="245">
        <v>43682.874999992615</v>
      </c>
      <c r="B3051" s="244">
        <f t="shared" si="94"/>
        <v>3.6502970830162647</v>
      </c>
      <c r="C3051" s="40">
        <v>115049.56147845335</v>
      </c>
      <c r="D3051" s="191">
        <f t="shared" si="95"/>
        <v>21</v>
      </c>
    </row>
    <row r="3052" spans="1:4" x14ac:dyDescent="0.3">
      <c r="A3052" s="245">
        <v>43682.916666659279</v>
      </c>
      <c r="B3052" s="244">
        <f t="shared" si="94"/>
        <v>3.3163921438237698</v>
      </c>
      <c r="C3052" s="40">
        <v>104525.59152315232</v>
      </c>
      <c r="D3052" s="191">
        <f t="shared" si="95"/>
        <v>22</v>
      </c>
    </row>
    <row r="3053" spans="1:4" x14ac:dyDescent="0.3">
      <c r="A3053" s="245">
        <v>43682.958333325943</v>
      </c>
      <c r="B3053" s="244">
        <f t="shared" si="94"/>
        <v>3.0266824000918033</v>
      </c>
      <c r="C3053" s="40">
        <v>95394.559660711078</v>
      </c>
      <c r="D3053" s="191">
        <f t="shared" si="95"/>
        <v>23</v>
      </c>
    </row>
    <row r="3054" spans="1:4" x14ac:dyDescent="0.3">
      <c r="A3054" s="245">
        <v>43682.999999992608</v>
      </c>
      <c r="B3054" s="244">
        <f t="shared" si="94"/>
        <v>2.8111845640915551</v>
      </c>
      <c r="C3054" s="40">
        <v>88602.528500634202</v>
      </c>
      <c r="D3054" s="191">
        <f t="shared" si="95"/>
        <v>0</v>
      </c>
    </row>
    <row r="3055" spans="1:4" x14ac:dyDescent="0.3">
      <c r="A3055" s="245">
        <v>43683.041666659272</v>
      </c>
      <c r="B3055" s="244">
        <f t="shared" si="94"/>
        <v>2.6834064392678303</v>
      </c>
      <c r="C3055" s="40">
        <v>84575.235134319679</v>
      </c>
      <c r="D3055" s="191">
        <f t="shared" si="95"/>
        <v>1</v>
      </c>
    </row>
    <row r="3056" spans="1:4" x14ac:dyDescent="0.3">
      <c r="A3056" s="245">
        <v>43683.083333325936</v>
      </c>
      <c r="B3056" s="244">
        <f t="shared" si="94"/>
        <v>2.5742193931367634</v>
      </c>
      <c r="C3056" s="40">
        <v>81133.892829619683</v>
      </c>
      <c r="D3056" s="191">
        <f t="shared" si="95"/>
        <v>2</v>
      </c>
    </row>
    <row r="3057" spans="1:4" x14ac:dyDescent="0.3">
      <c r="A3057" s="245">
        <v>43683.1249999926</v>
      </c>
      <c r="B3057" s="244">
        <f t="shared" si="94"/>
        <v>2.5406436930741449</v>
      </c>
      <c r="C3057" s="40">
        <v>80075.658532332178</v>
      </c>
      <c r="D3057" s="191">
        <f t="shared" si="95"/>
        <v>3</v>
      </c>
    </row>
    <row r="3058" spans="1:4" x14ac:dyDescent="0.3">
      <c r="A3058" s="245">
        <v>43683.166666659265</v>
      </c>
      <c r="B3058" s="244">
        <f t="shared" si="94"/>
        <v>2.5966431132823504</v>
      </c>
      <c r="C3058" s="40">
        <v>81840.640557487786</v>
      </c>
      <c r="D3058" s="191">
        <f t="shared" si="95"/>
        <v>4</v>
      </c>
    </row>
    <row r="3059" spans="1:4" x14ac:dyDescent="0.3">
      <c r="A3059" s="245">
        <v>43683.208333325929</v>
      </c>
      <c r="B3059" s="244">
        <f t="shared" si="94"/>
        <v>2.8557982886102908</v>
      </c>
      <c r="C3059" s="40">
        <v>90008.657734794993</v>
      </c>
      <c r="D3059" s="191">
        <f t="shared" si="95"/>
        <v>5</v>
      </c>
    </row>
    <row r="3060" spans="1:4" x14ac:dyDescent="0.3">
      <c r="A3060" s="245">
        <v>43683.249999992593</v>
      </c>
      <c r="B3060" s="244">
        <f t="shared" si="94"/>
        <v>3.3024822251332919</v>
      </c>
      <c r="C3060" s="40">
        <v>104087.18061873956</v>
      </c>
      <c r="D3060" s="191">
        <f t="shared" si="95"/>
        <v>6</v>
      </c>
    </row>
    <row r="3061" spans="1:4" x14ac:dyDescent="0.3">
      <c r="A3061" s="245">
        <v>43683.291666659257</v>
      </c>
      <c r="B3061" s="244">
        <f t="shared" si="94"/>
        <v>3.6272945261505569</v>
      </c>
      <c r="C3061" s="40">
        <v>114324.57005444134</v>
      </c>
      <c r="D3061" s="191">
        <f t="shared" si="95"/>
        <v>7</v>
      </c>
    </row>
    <row r="3062" spans="1:4" x14ac:dyDescent="0.3">
      <c r="A3062" s="245">
        <v>43683.333333325922</v>
      </c>
      <c r="B3062" s="244">
        <f t="shared" si="94"/>
        <v>4.0359274786917521</v>
      </c>
      <c r="C3062" s="40">
        <v>127203.80725796861</v>
      </c>
      <c r="D3062" s="191">
        <f t="shared" si="95"/>
        <v>8</v>
      </c>
    </row>
    <row r="3063" spans="1:4" x14ac:dyDescent="0.3">
      <c r="A3063" s="245">
        <v>43683.374999992586</v>
      </c>
      <c r="B3063" s="244">
        <f t="shared" si="94"/>
        <v>4.6542517124368574</v>
      </c>
      <c r="C3063" s="40">
        <v>146692.06542601157</v>
      </c>
      <c r="D3063" s="191">
        <f t="shared" si="95"/>
        <v>9</v>
      </c>
    </row>
    <row r="3064" spans="1:4" x14ac:dyDescent="0.3">
      <c r="A3064" s="245">
        <v>43683.41666665925</v>
      </c>
      <c r="B3064" s="244">
        <f t="shared" si="94"/>
        <v>5.030560786529751</v>
      </c>
      <c r="C3064" s="40">
        <v>158552.52307374252</v>
      </c>
      <c r="D3064" s="191">
        <f t="shared" si="95"/>
        <v>10</v>
      </c>
    </row>
    <row r="3065" spans="1:4" x14ac:dyDescent="0.3">
      <c r="A3065" s="245">
        <v>43683.458333325914</v>
      </c>
      <c r="B3065" s="244">
        <f t="shared" si="94"/>
        <v>5.2138535845535312</v>
      </c>
      <c r="C3065" s="40">
        <v>164329.52027567153</v>
      </c>
      <c r="D3065" s="191">
        <f t="shared" si="95"/>
        <v>11</v>
      </c>
    </row>
    <row r="3066" spans="1:4" x14ac:dyDescent="0.3">
      <c r="A3066" s="245">
        <v>43683.499999992579</v>
      </c>
      <c r="B3066" s="244">
        <f t="shared" si="94"/>
        <v>5.535845177847035</v>
      </c>
      <c r="C3066" s="40">
        <v>174478.0070332358</v>
      </c>
      <c r="D3066" s="191">
        <f t="shared" si="95"/>
        <v>12</v>
      </c>
    </row>
    <row r="3067" spans="1:4" x14ac:dyDescent="0.3">
      <c r="A3067" s="245">
        <v>43683.541666659243</v>
      </c>
      <c r="B3067" s="244">
        <f t="shared" si="94"/>
        <v>5.7706649289028507</v>
      </c>
      <c r="C3067" s="40">
        <v>181879.02365490972</v>
      </c>
      <c r="D3067" s="191">
        <f t="shared" si="95"/>
        <v>13</v>
      </c>
    </row>
    <row r="3068" spans="1:4" x14ac:dyDescent="0.3">
      <c r="A3068" s="245">
        <v>43683.583333325907</v>
      </c>
      <c r="B3068" s="244">
        <f t="shared" si="94"/>
        <v>5.8224867600796344</v>
      </c>
      <c r="C3068" s="40">
        <v>183512.33700346953</v>
      </c>
      <c r="D3068" s="191">
        <f t="shared" si="95"/>
        <v>14</v>
      </c>
    </row>
    <row r="3069" spans="1:4" x14ac:dyDescent="0.3">
      <c r="A3069" s="245">
        <v>43683.624999992571</v>
      </c>
      <c r="B3069" s="244">
        <f t="shared" si="94"/>
        <v>5.7557053303594961</v>
      </c>
      <c r="C3069" s="40">
        <v>181407.52908524458</v>
      </c>
      <c r="D3069" s="191">
        <f t="shared" si="95"/>
        <v>15</v>
      </c>
    </row>
    <row r="3070" spans="1:4" x14ac:dyDescent="0.3">
      <c r="A3070" s="245">
        <v>43683.666666659235</v>
      </c>
      <c r="B3070" s="244">
        <f t="shared" si="94"/>
        <v>5.4081524647508799</v>
      </c>
      <c r="C3070" s="40">
        <v>170453.40566200513</v>
      </c>
      <c r="D3070" s="191">
        <f t="shared" si="95"/>
        <v>16</v>
      </c>
    </row>
    <row r="3071" spans="1:4" x14ac:dyDescent="0.3">
      <c r="A3071" s="245">
        <v>43683.7083333259</v>
      </c>
      <c r="B3071" s="244">
        <f t="shared" si="94"/>
        <v>5.0219033029528424</v>
      </c>
      <c r="C3071" s="40">
        <v>158279.65769693124</v>
      </c>
      <c r="D3071" s="191">
        <f t="shared" si="95"/>
        <v>17</v>
      </c>
    </row>
    <row r="3072" spans="1:4" x14ac:dyDescent="0.3">
      <c r="A3072" s="245">
        <v>43683.749999992564</v>
      </c>
      <c r="B3072" s="244">
        <f t="shared" si="94"/>
        <v>4.5926089559878394</v>
      </c>
      <c r="C3072" s="40">
        <v>144749.2175052822</v>
      </c>
      <c r="D3072" s="191">
        <f t="shared" si="95"/>
        <v>18</v>
      </c>
    </row>
    <row r="3073" spans="1:4" x14ac:dyDescent="0.3">
      <c r="A3073" s="245">
        <v>43683.791666659228</v>
      </c>
      <c r="B3073" s="244">
        <f t="shared" si="94"/>
        <v>4.348186485067381</v>
      </c>
      <c r="C3073" s="40">
        <v>137045.54367946787</v>
      </c>
      <c r="D3073" s="191">
        <f t="shared" si="95"/>
        <v>19</v>
      </c>
    </row>
    <row r="3074" spans="1:4" x14ac:dyDescent="0.3">
      <c r="A3074" s="245">
        <v>43683.833333325892</v>
      </c>
      <c r="B3074" s="244">
        <f t="shared" si="94"/>
        <v>3.9310065240816088</v>
      </c>
      <c r="C3074" s="40">
        <v>123896.92303915777</v>
      </c>
      <c r="D3074" s="191">
        <f t="shared" si="95"/>
        <v>20</v>
      </c>
    </row>
    <row r="3075" spans="1:4" x14ac:dyDescent="0.3">
      <c r="A3075" s="245">
        <v>43683.874999992557</v>
      </c>
      <c r="B3075" s="244">
        <f t="shared" si="94"/>
        <v>3.7334280176481278</v>
      </c>
      <c r="C3075" s="40">
        <v>117669.67084412364</v>
      </c>
      <c r="D3075" s="191">
        <f t="shared" si="95"/>
        <v>21</v>
      </c>
    </row>
    <row r="3076" spans="1:4" x14ac:dyDescent="0.3">
      <c r="A3076" s="245">
        <v>43683.916666659221</v>
      </c>
      <c r="B3076" s="244">
        <f t="shared" si="94"/>
        <v>3.4118420977404726</v>
      </c>
      <c r="C3076" s="40">
        <v>107533.97004454685</v>
      </c>
      <c r="D3076" s="191">
        <f t="shared" si="95"/>
        <v>22</v>
      </c>
    </row>
    <row r="3077" spans="1:4" x14ac:dyDescent="0.3">
      <c r="A3077" s="245">
        <v>43683.958333325885</v>
      </c>
      <c r="B3077" s="244">
        <f t="shared" si="94"/>
        <v>3.1460799796501142</v>
      </c>
      <c r="C3077" s="40">
        <v>99157.716153831832</v>
      </c>
      <c r="D3077" s="191">
        <f t="shared" si="95"/>
        <v>23</v>
      </c>
    </row>
    <row r="3078" spans="1:4" x14ac:dyDescent="0.3">
      <c r="A3078" s="245">
        <v>43683.999999992549</v>
      </c>
      <c r="B3078" s="244">
        <f t="shared" si="94"/>
        <v>2.9349949869199601</v>
      </c>
      <c r="C3078" s="40">
        <v>92504.768381093381</v>
      </c>
      <c r="D3078" s="191">
        <f t="shared" si="95"/>
        <v>0</v>
      </c>
    </row>
    <row r="3079" spans="1:4" x14ac:dyDescent="0.3">
      <c r="A3079" s="245">
        <v>43684.041666659214</v>
      </c>
      <c r="B3079" s="244">
        <f t="shared" ref="B3079:B3142" si="96">C3079/$B$4</f>
        <v>2.8059450886737372</v>
      </c>
      <c r="C3079" s="40">
        <v>88437.391434941179</v>
      </c>
      <c r="D3079" s="191">
        <f t="shared" ref="D3079:D3142" si="97">HOUR(A3079)</f>
        <v>1</v>
      </c>
    </row>
    <row r="3080" spans="1:4" x14ac:dyDescent="0.3">
      <c r="A3080" s="245">
        <v>43684.083333325878</v>
      </c>
      <c r="B3080" s="244">
        <f t="shared" si="96"/>
        <v>2.7235037744731057</v>
      </c>
      <c r="C3080" s="40">
        <v>85839.017431186759</v>
      </c>
      <c r="D3080" s="191">
        <f t="shared" si="97"/>
        <v>2</v>
      </c>
    </row>
    <row r="3081" spans="1:4" x14ac:dyDescent="0.3">
      <c r="A3081" s="245">
        <v>43684.124999992542</v>
      </c>
      <c r="B3081" s="244">
        <f t="shared" si="96"/>
        <v>2.6857711155109163</v>
      </c>
      <c r="C3081" s="40">
        <v>84649.764674962105</v>
      </c>
      <c r="D3081" s="191">
        <f t="shared" si="97"/>
        <v>3</v>
      </c>
    </row>
    <row r="3082" spans="1:4" x14ac:dyDescent="0.3">
      <c r="A3082" s="245">
        <v>43684.166666659206</v>
      </c>
      <c r="B3082" s="244">
        <f t="shared" si="96"/>
        <v>2.7134946838775362</v>
      </c>
      <c r="C3082" s="40">
        <v>85523.552290232576</v>
      </c>
      <c r="D3082" s="191">
        <f t="shared" si="97"/>
        <v>4</v>
      </c>
    </row>
    <row r="3083" spans="1:4" x14ac:dyDescent="0.3">
      <c r="A3083" s="245">
        <v>43684.208333325871</v>
      </c>
      <c r="B3083" s="244">
        <f t="shared" si="96"/>
        <v>2.9449591144438947</v>
      </c>
      <c r="C3083" s="40">
        <v>92818.816382139034</v>
      </c>
      <c r="D3083" s="191">
        <f t="shared" si="97"/>
        <v>5</v>
      </c>
    </row>
    <row r="3084" spans="1:4" x14ac:dyDescent="0.3">
      <c r="A3084" s="245">
        <v>43684.249999992535</v>
      </c>
      <c r="B3084" s="244">
        <f t="shared" si="96"/>
        <v>3.3326532104299882</v>
      </c>
      <c r="C3084" s="40">
        <v>105038.10558424663</v>
      </c>
      <c r="D3084" s="191">
        <f t="shared" si="97"/>
        <v>6</v>
      </c>
    </row>
    <row r="3085" spans="1:4" x14ac:dyDescent="0.3">
      <c r="A3085" s="245">
        <v>43684.291666659199</v>
      </c>
      <c r="B3085" s="244">
        <f t="shared" si="96"/>
        <v>3.8391649284677545</v>
      </c>
      <c r="C3085" s="40">
        <v>121002.27225853574</v>
      </c>
      <c r="D3085" s="191">
        <f t="shared" si="97"/>
        <v>7</v>
      </c>
    </row>
    <row r="3086" spans="1:4" x14ac:dyDescent="0.3">
      <c r="A3086" s="245">
        <v>43684.333333325863</v>
      </c>
      <c r="B3086" s="244">
        <f t="shared" si="96"/>
        <v>4.3187330661493259</v>
      </c>
      <c r="C3086" s="40">
        <v>136117.23487240405</v>
      </c>
      <c r="D3086" s="191">
        <f t="shared" si="97"/>
        <v>8</v>
      </c>
    </row>
    <row r="3087" spans="1:4" x14ac:dyDescent="0.3">
      <c r="A3087" s="245">
        <v>43684.374999992528</v>
      </c>
      <c r="B3087" s="244">
        <f t="shared" si="96"/>
        <v>4.7442230320818704</v>
      </c>
      <c r="C3087" s="40">
        <v>149527.76910584554</v>
      </c>
      <c r="D3087" s="191">
        <f t="shared" si="97"/>
        <v>9</v>
      </c>
    </row>
    <row r="3088" spans="1:4" x14ac:dyDescent="0.3">
      <c r="A3088" s="245">
        <v>43684.416666659192</v>
      </c>
      <c r="B3088" s="244">
        <f t="shared" si="96"/>
        <v>5.1106007655674386</v>
      </c>
      <c r="C3088" s="40">
        <v>161075.21212605972</v>
      </c>
      <c r="D3088" s="191">
        <f t="shared" si="97"/>
        <v>10</v>
      </c>
    </row>
    <row r="3089" spans="1:4" x14ac:dyDescent="0.3">
      <c r="A3089" s="245">
        <v>43684.458333325856</v>
      </c>
      <c r="B3089" s="244">
        <f t="shared" si="96"/>
        <v>5.0640366937391708</v>
      </c>
      <c r="C3089" s="40">
        <v>159607.61211360627</v>
      </c>
      <c r="D3089" s="191">
        <f t="shared" si="97"/>
        <v>11</v>
      </c>
    </row>
    <row r="3090" spans="1:4" x14ac:dyDescent="0.3">
      <c r="A3090" s="245">
        <v>43684.49999999252</v>
      </c>
      <c r="B3090" s="244">
        <f t="shared" si="96"/>
        <v>5.0690441904289347</v>
      </c>
      <c r="C3090" s="40">
        <v>159765.43770564988</v>
      </c>
      <c r="D3090" s="191">
        <f t="shared" si="97"/>
        <v>12</v>
      </c>
    </row>
    <row r="3091" spans="1:4" x14ac:dyDescent="0.3">
      <c r="A3091" s="245">
        <v>43684.541666659185</v>
      </c>
      <c r="B3091" s="244">
        <f t="shared" si="96"/>
        <v>5.364664345113523</v>
      </c>
      <c r="C3091" s="40">
        <v>169082.75308770392</v>
      </c>
      <c r="D3091" s="191">
        <f t="shared" si="97"/>
        <v>13</v>
      </c>
    </row>
    <row r="3092" spans="1:4" x14ac:dyDescent="0.3">
      <c r="A3092" s="245">
        <v>43684.583333325849</v>
      </c>
      <c r="B3092" s="244">
        <f t="shared" si="96"/>
        <v>5.5573805677516193</v>
      </c>
      <c r="C3092" s="40">
        <v>175156.75649073001</v>
      </c>
      <c r="D3092" s="191">
        <f t="shared" si="97"/>
        <v>14</v>
      </c>
    </row>
    <row r="3093" spans="1:4" x14ac:dyDescent="0.3">
      <c r="A3093" s="245">
        <v>43684.624999992513</v>
      </c>
      <c r="B3093" s="244">
        <f t="shared" si="96"/>
        <v>5.4870708145653646</v>
      </c>
      <c r="C3093" s="40">
        <v>172940.7433587104</v>
      </c>
      <c r="D3093" s="191">
        <f t="shared" si="97"/>
        <v>15</v>
      </c>
    </row>
    <row r="3094" spans="1:4" x14ac:dyDescent="0.3">
      <c r="A3094" s="245">
        <v>43684.666666659177</v>
      </c>
      <c r="B3094" s="244">
        <f t="shared" si="96"/>
        <v>5.1761643303522549</v>
      </c>
      <c r="C3094" s="40">
        <v>163141.63554473236</v>
      </c>
      <c r="D3094" s="191">
        <f t="shared" si="97"/>
        <v>16</v>
      </c>
    </row>
    <row r="3095" spans="1:4" x14ac:dyDescent="0.3">
      <c r="A3095" s="245">
        <v>43684.708333325842</v>
      </c>
      <c r="B3095" s="244">
        <f t="shared" si="96"/>
        <v>4.749327325590416</v>
      </c>
      <c r="C3095" s="40">
        <v>149688.64552671215</v>
      </c>
      <c r="D3095" s="191">
        <f t="shared" si="97"/>
        <v>17</v>
      </c>
    </row>
    <row r="3096" spans="1:4" x14ac:dyDescent="0.3">
      <c r="A3096" s="245">
        <v>43684.749999992506</v>
      </c>
      <c r="B3096" s="244">
        <f t="shared" si="96"/>
        <v>4.4379992643154331</v>
      </c>
      <c r="C3096" s="40">
        <v>139876.2505048727</v>
      </c>
      <c r="D3096" s="191">
        <f t="shared" si="97"/>
        <v>18</v>
      </c>
    </row>
    <row r="3097" spans="1:4" x14ac:dyDescent="0.3">
      <c r="A3097" s="245">
        <v>43684.79166665917</v>
      </c>
      <c r="B3097" s="244">
        <f t="shared" si="96"/>
        <v>4.2307633715358532</v>
      </c>
      <c r="C3097" s="40">
        <v>133344.61813505329</v>
      </c>
      <c r="D3097" s="191">
        <f t="shared" si="97"/>
        <v>19</v>
      </c>
    </row>
    <row r="3098" spans="1:4" x14ac:dyDescent="0.3">
      <c r="A3098" s="245">
        <v>43684.833333325834</v>
      </c>
      <c r="B3098" s="244">
        <f t="shared" si="96"/>
        <v>3.8602786049517959</v>
      </c>
      <c r="C3098" s="40">
        <v>121667.73021043473</v>
      </c>
      <c r="D3098" s="191">
        <f t="shared" si="97"/>
        <v>20</v>
      </c>
    </row>
    <row r="3099" spans="1:4" x14ac:dyDescent="0.3">
      <c r="A3099" s="245">
        <v>43684.874999992498</v>
      </c>
      <c r="B3099" s="244">
        <f t="shared" si="96"/>
        <v>3.6333631039431999</v>
      </c>
      <c r="C3099" s="40">
        <v>114515.83865476702</v>
      </c>
      <c r="D3099" s="191">
        <f t="shared" si="97"/>
        <v>21</v>
      </c>
    </row>
    <row r="3100" spans="1:4" x14ac:dyDescent="0.3">
      <c r="A3100" s="245">
        <v>43684.916666659163</v>
      </c>
      <c r="B3100" s="244">
        <f t="shared" si="96"/>
        <v>3.3132996461908597</v>
      </c>
      <c r="C3100" s="40">
        <v>104428.12260803446</v>
      </c>
      <c r="D3100" s="191">
        <f t="shared" si="97"/>
        <v>22</v>
      </c>
    </row>
    <row r="3101" spans="1:4" x14ac:dyDescent="0.3">
      <c r="A3101" s="245">
        <v>43684.958333325827</v>
      </c>
      <c r="B3101" s="244">
        <f t="shared" si="96"/>
        <v>3.0824728500105629</v>
      </c>
      <c r="C3101" s="40">
        <v>97152.955389021256</v>
      </c>
      <c r="D3101" s="191">
        <f t="shared" si="97"/>
        <v>23</v>
      </c>
    </row>
    <row r="3102" spans="1:4" x14ac:dyDescent="0.3">
      <c r="A3102" s="245">
        <v>43684.999999992491</v>
      </c>
      <c r="B3102" s="244">
        <f t="shared" si="96"/>
        <v>2.8743271948817353</v>
      </c>
      <c r="C3102" s="40">
        <v>90592.649254587566</v>
      </c>
      <c r="D3102" s="191">
        <f t="shared" si="97"/>
        <v>0</v>
      </c>
    </row>
    <row r="3103" spans="1:4" x14ac:dyDescent="0.3">
      <c r="A3103" s="245">
        <v>43685.041666659155</v>
      </c>
      <c r="B3103" s="244">
        <f t="shared" si="96"/>
        <v>2.7251452467572488</v>
      </c>
      <c r="C3103" s="40">
        <v>85890.753128905271</v>
      </c>
      <c r="D3103" s="191">
        <f t="shared" si="97"/>
        <v>1</v>
      </c>
    </row>
    <row r="3104" spans="1:4" x14ac:dyDescent="0.3">
      <c r="A3104" s="245">
        <v>43685.08333332582</v>
      </c>
      <c r="B3104" s="244">
        <f t="shared" si="96"/>
        <v>2.6740095429964299</v>
      </c>
      <c r="C3104" s="40">
        <v>84279.0650498865</v>
      </c>
      <c r="D3104" s="191">
        <f t="shared" si="97"/>
        <v>2</v>
      </c>
    </row>
    <row r="3105" spans="1:4" x14ac:dyDescent="0.3">
      <c r="A3105" s="245">
        <v>43685.124999992484</v>
      </c>
      <c r="B3105" s="244">
        <f t="shared" si="96"/>
        <v>2.5655423932465586</v>
      </c>
      <c r="C3105" s="40">
        <v>80860.412340329814</v>
      </c>
      <c r="D3105" s="191">
        <f t="shared" si="97"/>
        <v>3</v>
      </c>
    </row>
    <row r="3106" spans="1:4" x14ac:dyDescent="0.3">
      <c r="A3106" s="245">
        <v>43685.166666659148</v>
      </c>
      <c r="B3106" s="244">
        <f t="shared" si="96"/>
        <v>2.5627559464157161</v>
      </c>
      <c r="C3106" s="40">
        <v>80772.589492303829</v>
      </c>
      <c r="D3106" s="191">
        <f t="shared" si="97"/>
        <v>4</v>
      </c>
    </row>
    <row r="3107" spans="1:4" x14ac:dyDescent="0.3">
      <c r="A3107" s="245">
        <v>43685.208333325812</v>
      </c>
      <c r="B3107" s="244">
        <f t="shared" si="96"/>
        <v>2.8697701941855196</v>
      </c>
      <c r="C3107" s="40">
        <v>90449.022333316985</v>
      </c>
      <c r="D3107" s="191">
        <f t="shared" si="97"/>
        <v>5</v>
      </c>
    </row>
    <row r="3108" spans="1:4" x14ac:dyDescent="0.3">
      <c r="A3108" s="245">
        <v>43685.249999992477</v>
      </c>
      <c r="B3108" s="244">
        <f t="shared" si="96"/>
        <v>3.4262054871235885</v>
      </c>
      <c r="C3108" s="40">
        <v>107986.67337588948</v>
      </c>
      <c r="D3108" s="191">
        <f t="shared" si="97"/>
        <v>6</v>
      </c>
    </row>
    <row r="3109" spans="1:4" x14ac:dyDescent="0.3">
      <c r="A3109" s="245">
        <v>43685.291666659141</v>
      </c>
      <c r="B3109" s="244">
        <f t="shared" si="96"/>
        <v>3.7307008744646741</v>
      </c>
      <c r="C3109" s="40">
        <v>117583.71712030069</v>
      </c>
      <c r="D3109" s="191">
        <f t="shared" si="97"/>
        <v>7</v>
      </c>
    </row>
    <row r="3110" spans="1:4" x14ac:dyDescent="0.3">
      <c r="A3110" s="245">
        <v>43685.333333325805</v>
      </c>
      <c r="B3110" s="244">
        <f t="shared" si="96"/>
        <v>4.3801615725454432</v>
      </c>
      <c r="C3110" s="40">
        <v>138053.33008942945</v>
      </c>
      <c r="D3110" s="191">
        <f t="shared" si="97"/>
        <v>8</v>
      </c>
    </row>
    <row r="3111" spans="1:4" x14ac:dyDescent="0.3">
      <c r="A3111" s="245">
        <v>43685.374999992469</v>
      </c>
      <c r="B3111" s="244">
        <f t="shared" si="96"/>
        <v>4.8922070583956012</v>
      </c>
      <c r="C3111" s="40">
        <v>154191.90929663306</v>
      </c>
      <c r="D3111" s="191">
        <f t="shared" si="97"/>
        <v>9</v>
      </c>
    </row>
    <row r="3112" spans="1:4" x14ac:dyDescent="0.3">
      <c r="A3112" s="245">
        <v>43685.416666659134</v>
      </c>
      <c r="B3112" s="244">
        <f t="shared" si="96"/>
        <v>5.2859179721785727</v>
      </c>
      <c r="C3112" s="40">
        <v>166600.8357346378</v>
      </c>
      <c r="D3112" s="191">
        <f t="shared" si="97"/>
        <v>10</v>
      </c>
    </row>
    <row r="3113" spans="1:4" x14ac:dyDescent="0.3">
      <c r="A3113" s="245">
        <v>43685.458333325798</v>
      </c>
      <c r="B3113" s="244">
        <f t="shared" si="96"/>
        <v>5.6741136574367177</v>
      </c>
      <c r="C3113" s="40">
        <v>178835.93395844399</v>
      </c>
      <c r="D3113" s="191">
        <f t="shared" si="97"/>
        <v>11</v>
      </c>
    </row>
    <row r="3114" spans="1:4" x14ac:dyDescent="0.3">
      <c r="A3114" s="245">
        <v>43685.499999992462</v>
      </c>
      <c r="B3114" s="244">
        <f t="shared" si="96"/>
        <v>5.6982333276423525</v>
      </c>
      <c r="C3114" s="40">
        <v>179596.13440707987</v>
      </c>
      <c r="D3114" s="191">
        <f t="shared" si="97"/>
        <v>12</v>
      </c>
    </row>
    <row r="3115" spans="1:4" x14ac:dyDescent="0.3">
      <c r="A3115" s="245">
        <v>43685.541666659126</v>
      </c>
      <c r="B3115" s="244">
        <f t="shared" si="96"/>
        <v>5.7460525270262979</v>
      </c>
      <c r="C3115" s="40">
        <v>181103.29335722968</v>
      </c>
      <c r="D3115" s="191">
        <f t="shared" si="97"/>
        <v>13</v>
      </c>
    </row>
    <row r="3116" spans="1:4" x14ac:dyDescent="0.3">
      <c r="A3116" s="245">
        <v>43685.583333325791</v>
      </c>
      <c r="B3116" s="244">
        <f t="shared" si="96"/>
        <v>5.9003781393249328</v>
      </c>
      <c r="C3116" s="40">
        <v>185967.30678300283</v>
      </c>
      <c r="D3116" s="191">
        <f t="shared" si="97"/>
        <v>14</v>
      </c>
    </row>
    <row r="3117" spans="1:4" x14ac:dyDescent="0.3">
      <c r="A3117" s="245">
        <v>43685.624999992455</v>
      </c>
      <c r="B3117" s="244">
        <f t="shared" si="96"/>
        <v>5.8339636964412573</v>
      </c>
      <c r="C3117" s="40">
        <v>183874.06550542198</v>
      </c>
      <c r="D3117" s="191">
        <f t="shared" si="97"/>
        <v>15</v>
      </c>
    </row>
    <row r="3118" spans="1:4" x14ac:dyDescent="0.3">
      <c r="A3118" s="245">
        <v>43685.666666659119</v>
      </c>
      <c r="B3118" s="244">
        <f t="shared" si="96"/>
        <v>5.359254823853866</v>
      </c>
      <c r="C3118" s="40">
        <v>168912.25654055231</v>
      </c>
      <c r="D3118" s="191">
        <f t="shared" si="97"/>
        <v>16</v>
      </c>
    </row>
    <row r="3119" spans="1:4" x14ac:dyDescent="0.3">
      <c r="A3119" s="245">
        <v>43685.708333325783</v>
      </c>
      <c r="B3119" s="244">
        <f t="shared" si="96"/>
        <v>4.9700042796973163</v>
      </c>
      <c r="C3119" s="40">
        <v>156643.91141904899</v>
      </c>
      <c r="D3119" s="191">
        <f t="shared" si="97"/>
        <v>17</v>
      </c>
    </row>
    <row r="3120" spans="1:4" x14ac:dyDescent="0.3">
      <c r="A3120" s="245">
        <v>43685.749999992448</v>
      </c>
      <c r="B3120" s="244">
        <f t="shared" si="96"/>
        <v>4.6496732665717735</v>
      </c>
      <c r="C3120" s="40">
        <v>146547.76259885769</v>
      </c>
      <c r="D3120" s="191">
        <f t="shared" si="97"/>
        <v>18</v>
      </c>
    </row>
    <row r="3121" spans="1:4" x14ac:dyDescent="0.3">
      <c r="A3121" s="245">
        <v>43685.791666659112</v>
      </c>
      <c r="B3121" s="244">
        <f t="shared" si="96"/>
        <v>4.4143016713867702</v>
      </c>
      <c r="C3121" s="40">
        <v>139129.35302980893</v>
      </c>
      <c r="D3121" s="191">
        <f t="shared" si="97"/>
        <v>19</v>
      </c>
    </row>
    <row r="3122" spans="1:4" x14ac:dyDescent="0.3">
      <c r="A3122" s="245">
        <v>43685.833333325776</v>
      </c>
      <c r="B3122" s="244">
        <f t="shared" si="96"/>
        <v>4.0809084492973913</v>
      </c>
      <c r="C3122" s="40">
        <v>128621.51130379325</v>
      </c>
      <c r="D3122" s="191">
        <f t="shared" si="97"/>
        <v>20</v>
      </c>
    </row>
    <row r="3123" spans="1:4" x14ac:dyDescent="0.3">
      <c r="A3123" s="245">
        <v>43685.87499999244</v>
      </c>
      <c r="B3123" s="244">
        <f t="shared" si="96"/>
        <v>3.7593641234101911</v>
      </c>
      <c r="C3123" s="40">
        <v>118487.12145883319</v>
      </c>
      <c r="D3123" s="191">
        <f t="shared" si="97"/>
        <v>21</v>
      </c>
    </row>
    <row r="3124" spans="1:4" x14ac:dyDescent="0.3">
      <c r="A3124" s="245">
        <v>43685.916666659105</v>
      </c>
      <c r="B3124" s="244">
        <f t="shared" si="96"/>
        <v>3.4388882283043172</v>
      </c>
      <c r="C3124" s="40">
        <v>108386.4062683098</v>
      </c>
      <c r="D3124" s="191">
        <f t="shared" si="97"/>
        <v>22</v>
      </c>
    </row>
    <row r="3125" spans="1:4" x14ac:dyDescent="0.3">
      <c r="A3125" s="245">
        <v>43685.958333325769</v>
      </c>
      <c r="B3125" s="244">
        <f t="shared" si="96"/>
        <v>3.1759656450135076</v>
      </c>
      <c r="C3125" s="40">
        <v>100099.64844491788</v>
      </c>
      <c r="D3125" s="191">
        <f t="shared" si="97"/>
        <v>23</v>
      </c>
    </row>
    <row r="3126" spans="1:4" x14ac:dyDescent="0.3">
      <c r="A3126" s="245">
        <v>43685.999999992433</v>
      </c>
      <c r="B3126" s="244">
        <f t="shared" si="96"/>
        <v>3.0034593219175698</v>
      </c>
      <c r="C3126" s="40">
        <v>94662.617876422752</v>
      </c>
      <c r="D3126" s="191">
        <f t="shared" si="97"/>
        <v>0</v>
      </c>
    </row>
    <row r="3127" spans="1:4" x14ac:dyDescent="0.3">
      <c r="A3127" s="245">
        <v>43686.041666659097</v>
      </c>
      <c r="B3127" s="244">
        <f t="shared" si="96"/>
        <v>2.8255388174696816</v>
      </c>
      <c r="C3127" s="40">
        <v>89054.943884627952</v>
      </c>
      <c r="D3127" s="191">
        <f t="shared" si="97"/>
        <v>1</v>
      </c>
    </row>
    <row r="3128" spans="1:4" x14ac:dyDescent="0.3">
      <c r="A3128" s="245">
        <v>43686.083333325761</v>
      </c>
      <c r="B3128" s="244">
        <f t="shared" si="96"/>
        <v>2.7189678638687607</v>
      </c>
      <c r="C3128" s="40">
        <v>85696.055224531476</v>
      </c>
      <c r="D3128" s="191">
        <f t="shared" si="97"/>
        <v>2</v>
      </c>
    </row>
    <row r="3129" spans="1:4" x14ac:dyDescent="0.3">
      <c r="A3129" s="245">
        <v>43686.124999992426</v>
      </c>
      <c r="B3129" s="244">
        <f t="shared" si="96"/>
        <v>2.5902515302804336</v>
      </c>
      <c r="C3129" s="40">
        <v>81639.191523395464</v>
      </c>
      <c r="D3129" s="191">
        <f t="shared" si="97"/>
        <v>3</v>
      </c>
    </row>
    <row r="3130" spans="1:4" x14ac:dyDescent="0.3">
      <c r="A3130" s="245">
        <v>43686.16666665909</v>
      </c>
      <c r="B3130" s="244">
        <f t="shared" si="96"/>
        <v>2.6465092630331379</v>
      </c>
      <c r="C3130" s="40">
        <v>83412.315007805795</v>
      </c>
      <c r="D3130" s="191">
        <f t="shared" si="97"/>
        <v>4</v>
      </c>
    </row>
    <row r="3131" spans="1:4" x14ac:dyDescent="0.3">
      <c r="A3131" s="245">
        <v>43686.208333325754</v>
      </c>
      <c r="B3131" s="244">
        <f t="shared" si="96"/>
        <v>2.8858491727180233</v>
      </c>
      <c r="C3131" s="40">
        <v>90955.797367544452</v>
      </c>
      <c r="D3131" s="191">
        <f t="shared" si="97"/>
        <v>5</v>
      </c>
    </row>
    <row r="3132" spans="1:4" x14ac:dyDescent="0.3">
      <c r="A3132" s="245">
        <v>43686.249999992418</v>
      </c>
      <c r="B3132" s="244">
        <f t="shared" si="96"/>
        <v>3.2582043527708056</v>
      </c>
      <c r="C3132" s="40">
        <v>102691.63672665348</v>
      </c>
      <c r="D3132" s="191">
        <f t="shared" si="97"/>
        <v>6</v>
      </c>
    </row>
    <row r="3133" spans="1:4" x14ac:dyDescent="0.3">
      <c r="A3133" s="245">
        <v>43686.291666659083</v>
      </c>
      <c r="B3133" s="244">
        <f t="shared" si="96"/>
        <v>3.6723991192964998</v>
      </c>
      <c r="C3133" s="40">
        <v>115746.17041849084</v>
      </c>
      <c r="D3133" s="191">
        <f t="shared" si="97"/>
        <v>7</v>
      </c>
    </row>
    <row r="3134" spans="1:4" x14ac:dyDescent="0.3">
      <c r="A3134" s="245">
        <v>43686.333333325747</v>
      </c>
      <c r="B3134" s="244">
        <f t="shared" si="96"/>
        <v>4.4741970427794318</v>
      </c>
      <c r="C3134" s="40">
        <v>141017.12710863014</v>
      </c>
      <c r="D3134" s="191">
        <f t="shared" si="97"/>
        <v>8</v>
      </c>
    </row>
    <row r="3135" spans="1:4" x14ac:dyDescent="0.3">
      <c r="A3135" s="245">
        <v>43686.374999992411</v>
      </c>
      <c r="B3135" s="244">
        <f t="shared" si="96"/>
        <v>4.8907646422845055</v>
      </c>
      <c r="C3135" s="40">
        <v>154146.44742400272</v>
      </c>
      <c r="D3135" s="191">
        <f t="shared" si="97"/>
        <v>9</v>
      </c>
    </row>
    <row r="3136" spans="1:4" x14ac:dyDescent="0.3">
      <c r="A3136" s="245">
        <v>43686.416666659075</v>
      </c>
      <c r="B3136" s="244">
        <f t="shared" si="96"/>
        <v>5.1058782529402702</v>
      </c>
      <c r="C3136" s="40">
        <v>160926.36862251034</v>
      </c>
      <c r="D3136" s="191">
        <f t="shared" si="97"/>
        <v>10</v>
      </c>
    </row>
    <row r="3137" spans="1:4" x14ac:dyDescent="0.3">
      <c r="A3137" s="245">
        <v>43686.45833332574</v>
      </c>
      <c r="B3137" s="244">
        <f t="shared" si="96"/>
        <v>5.3532399309752412</v>
      </c>
      <c r="C3137" s="40">
        <v>168722.67997396397</v>
      </c>
      <c r="D3137" s="191">
        <f t="shared" si="97"/>
        <v>11</v>
      </c>
    </row>
    <row r="3138" spans="1:4" x14ac:dyDescent="0.3">
      <c r="A3138" s="245">
        <v>43686.499999992404</v>
      </c>
      <c r="B3138" s="244">
        <f t="shared" si="96"/>
        <v>5.6613492983215075</v>
      </c>
      <c r="C3138" s="40">
        <v>178433.62864318868</v>
      </c>
      <c r="D3138" s="191">
        <f t="shared" si="97"/>
        <v>12</v>
      </c>
    </row>
    <row r="3139" spans="1:4" x14ac:dyDescent="0.3">
      <c r="A3139" s="245">
        <v>43686.541666659068</v>
      </c>
      <c r="B3139" s="244">
        <f t="shared" si="96"/>
        <v>5.7144926278969388</v>
      </c>
      <c r="C3139" s="40">
        <v>180108.59279654635</v>
      </c>
      <c r="D3139" s="191">
        <f t="shared" si="97"/>
        <v>13</v>
      </c>
    </row>
    <row r="3140" spans="1:4" x14ac:dyDescent="0.3">
      <c r="A3140" s="245">
        <v>43686.583333325732</v>
      </c>
      <c r="B3140" s="244">
        <f t="shared" si="96"/>
        <v>5.7740174786161038</v>
      </c>
      <c r="C3140" s="40">
        <v>181984.68885573381</v>
      </c>
      <c r="D3140" s="191">
        <f t="shared" si="97"/>
        <v>14</v>
      </c>
    </row>
    <row r="3141" spans="1:4" x14ac:dyDescent="0.3">
      <c r="A3141" s="245">
        <v>43686.624999992397</v>
      </c>
      <c r="B3141" s="244">
        <f t="shared" si="96"/>
        <v>5.7632320445622032</v>
      </c>
      <c r="C3141" s="40">
        <v>181644.75502842167</v>
      </c>
      <c r="D3141" s="191">
        <f t="shared" si="97"/>
        <v>15</v>
      </c>
    </row>
    <row r="3142" spans="1:4" x14ac:dyDescent="0.3">
      <c r="A3142" s="245">
        <v>43686.666666659061</v>
      </c>
      <c r="B3142" s="244">
        <f t="shared" si="96"/>
        <v>5.3115229588741055</v>
      </c>
      <c r="C3142" s="40">
        <v>167407.85018414349</v>
      </c>
      <c r="D3142" s="191">
        <f t="shared" si="97"/>
        <v>16</v>
      </c>
    </row>
    <row r="3143" spans="1:4" x14ac:dyDescent="0.3">
      <c r="A3143" s="245">
        <v>43686.708333325725</v>
      </c>
      <c r="B3143" s="244">
        <f t="shared" ref="B3143:B3206" si="98">C3143/$B$4</f>
        <v>4.8988756880583253</v>
      </c>
      <c r="C3143" s="40">
        <v>154402.09024928164</v>
      </c>
      <c r="D3143" s="191">
        <f t="shared" ref="D3143:D3206" si="99">HOUR(A3143)</f>
        <v>17</v>
      </c>
    </row>
    <row r="3144" spans="1:4" x14ac:dyDescent="0.3">
      <c r="A3144" s="245">
        <v>43686.749999992389</v>
      </c>
      <c r="B3144" s="244">
        <f t="shared" si="98"/>
        <v>4.5710205528772914</v>
      </c>
      <c r="C3144" s="40">
        <v>144068.79718485274</v>
      </c>
      <c r="D3144" s="191">
        <f t="shared" si="99"/>
        <v>18</v>
      </c>
    </row>
    <row r="3145" spans="1:4" x14ac:dyDescent="0.3">
      <c r="A3145" s="245">
        <v>43686.791666659054</v>
      </c>
      <c r="B3145" s="244">
        <f t="shared" si="98"/>
        <v>4.1009000026585696</v>
      </c>
      <c r="C3145" s="40">
        <v>129251.60233341873</v>
      </c>
      <c r="D3145" s="191">
        <f t="shared" si="99"/>
        <v>19</v>
      </c>
    </row>
    <row r="3146" spans="1:4" x14ac:dyDescent="0.3">
      <c r="A3146" s="245">
        <v>43686.833333325718</v>
      </c>
      <c r="B3146" s="244">
        <f t="shared" si="98"/>
        <v>3.8404751686009111</v>
      </c>
      <c r="C3146" s="40">
        <v>121043.56822687008</v>
      </c>
      <c r="D3146" s="191">
        <f t="shared" si="99"/>
        <v>20</v>
      </c>
    </row>
    <row r="3147" spans="1:4" x14ac:dyDescent="0.3">
      <c r="A3147" s="245">
        <v>43686.874999992382</v>
      </c>
      <c r="B3147" s="244">
        <f t="shared" si="98"/>
        <v>3.748628865747019</v>
      </c>
      <c r="C3147" s="40">
        <v>118148.76908410386</v>
      </c>
      <c r="D3147" s="191">
        <f t="shared" si="99"/>
        <v>21</v>
      </c>
    </row>
    <row r="3148" spans="1:4" x14ac:dyDescent="0.3">
      <c r="A3148" s="245">
        <v>43686.916666659046</v>
      </c>
      <c r="B3148" s="244">
        <f t="shared" si="98"/>
        <v>3.3622347125740109</v>
      </c>
      <c r="C3148" s="40">
        <v>105970.45130081267</v>
      </c>
      <c r="D3148" s="191">
        <f t="shared" si="99"/>
        <v>22</v>
      </c>
    </row>
    <row r="3149" spans="1:4" x14ac:dyDescent="0.3">
      <c r="A3149" s="245">
        <v>43686.958333325711</v>
      </c>
      <c r="B3149" s="244">
        <f t="shared" si="98"/>
        <v>3.1394261763302622</v>
      </c>
      <c r="C3149" s="40">
        <v>98948.002495819019</v>
      </c>
      <c r="D3149" s="191">
        <f t="shared" si="99"/>
        <v>23</v>
      </c>
    </row>
    <row r="3150" spans="1:4" x14ac:dyDescent="0.3">
      <c r="A3150" s="245">
        <v>43686.999999992375</v>
      </c>
      <c r="B3150" s="244">
        <f t="shared" si="98"/>
        <v>2.9932727011662186</v>
      </c>
      <c r="C3150" s="40">
        <v>94341.557364432345</v>
      </c>
      <c r="D3150" s="191">
        <f t="shared" si="99"/>
        <v>0</v>
      </c>
    </row>
    <row r="3151" spans="1:4" x14ac:dyDescent="0.3">
      <c r="A3151" s="245">
        <v>43687.041666659039</v>
      </c>
      <c r="B3151" s="244">
        <f t="shared" si="98"/>
        <v>2.8594951329305691</v>
      </c>
      <c r="C3151" s="40">
        <v>90125.174365696366</v>
      </c>
      <c r="D3151" s="191">
        <f t="shared" si="99"/>
        <v>1</v>
      </c>
    </row>
    <row r="3152" spans="1:4" x14ac:dyDescent="0.3">
      <c r="A3152" s="245">
        <v>43687.083333325703</v>
      </c>
      <c r="B3152" s="244">
        <f t="shared" si="98"/>
        <v>2.6782745685387082</v>
      </c>
      <c r="C3152" s="40">
        <v>84413.489538407332</v>
      </c>
      <c r="D3152" s="191">
        <f t="shared" si="99"/>
        <v>2</v>
      </c>
    </row>
    <row r="3153" spans="1:4" x14ac:dyDescent="0.3">
      <c r="A3153" s="245">
        <v>43687.124999992368</v>
      </c>
      <c r="B3153" s="244">
        <f t="shared" si="98"/>
        <v>2.5861561546841481</v>
      </c>
      <c r="C3153" s="40">
        <v>81510.114038542408</v>
      </c>
      <c r="D3153" s="191">
        <f t="shared" si="99"/>
        <v>3</v>
      </c>
    </row>
    <row r="3154" spans="1:4" x14ac:dyDescent="0.3">
      <c r="A3154" s="245">
        <v>43687.166666659032</v>
      </c>
      <c r="B3154" s="244">
        <f t="shared" si="98"/>
        <v>2.6110789430028456</v>
      </c>
      <c r="C3154" s="40">
        <v>82295.627053422038</v>
      </c>
      <c r="D3154" s="191">
        <f t="shared" si="99"/>
        <v>4</v>
      </c>
    </row>
    <row r="3155" spans="1:4" x14ac:dyDescent="0.3">
      <c r="A3155" s="245">
        <v>43687.208333325696</v>
      </c>
      <c r="B3155" s="244">
        <f t="shared" si="98"/>
        <v>2.6731397991331356</v>
      </c>
      <c r="C3155" s="40">
        <v>84251.652582409224</v>
      </c>
      <c r="D3155" s="191">
        <f t="shared" si="99"/>
        <v>5</v>
      </c>
    </row>
    <row r="3156" spans="1:4" x14ac:dyDescent="0.3">
      <c r="A3156" s="245">
        <v>43687.24999999236</v>
      </c>
      <c r="B3156" s="244">
        <f t="shared" si="98"/>
        <v>2.7172824570211556</v>
      </c>
      <c r="C3156" s="40">
        <v>85642.934803283584</v>
      </c>
      <c r="D3156" s="191">
        <f t="shared" si="99"/>
        <v>6</v>
      </c>
    </row>
    <row r="3157" spans="1:4" x14ac:dyDescent="0.3">
      <c r="A3157" s="245">
        <v>43687.291666659024</v>
      </c>
      <c r="B3157" s="244">
        <f t="shared" si="98"/>
        <v>2.7987956447348932</v>
      </c>
      <c r="C3157" s="40">
        <v>88212.056244058826</v>
      </c>
      <c r="D3157" s="191">
        <f t="shared" si="99"/>
        <v>7</v>
      </c>
    </row>
    <row r="3158" spans="1:4" x14ac:dyDescent="0.3">
      <c r="A3158" s="245">
        <v>43687.333333325689</v>
      </c>
      <c r="B3158" s="244">
        <f t="shared" si="98"/>
        <v>3.0202178467793312</v>
      </c>
      <c r="C3158" s="40">
        <v>95190.810758405452</v>
      </c>
      <c r="D3158" s="191">
        <f t="shared" si="99"/>
        <v>8</v>
      </c>
    </row>
    <row r="3159" spans="1:4" x14ac:dyDescent="0.3">
      <c r="A3159" s="245">
        <v>43687.374999992353</v>
      </c>
      <c r="B3159" s="244">
        <f t="shared" si="98"/>
        <v>3.3055908388947648</v>
      </c>
      <c r="C3159" s="40">
        <v>104185.15747978119</v>
      </c>
      <c r="D3159" s="191">
        <f t="shared" si="99"/>
        <v>9</v>
      </c>
    </row>
    <row r="3160" spans="1:4" x14ac:dyDescent="0.3">
      <c r="A3160" s="245">
        <v>43687.416666659017</v>
      </c>
      <c r="B3160" s="244">
        <f t="shared" si="98"/>
        <v>3.577307430150781</v>
      </c>
      <c r="C3160" s="40">
        <v>112749.0836368801</v>
      </c>
      <c r="D3160" s="191">
        <f t="shared" si="99"/>
        <v>10</v>
      </c>
    </row>
    <row r="3161" spans="1:4" x14ac:dyDescent="0.3">
      <c r="A3161" s="245">
        <v>43687.458333325681</v>
      </c>
      <c r="B3161" s="244">
        <f t="shared" si="98"/>
        <v>3.7574160177848364</v>
      </c>
      <c r="C3161" s="40">
        <v>118425.7213336342</v>
      </c>
      <c r="D3161" s="191">
        <f t="shared" si="99"/>
        <v>11</v>
      </c>
    </row>
    <row r="3162" spans="1:4" x14ac:dyDescent="0.3">
      <c r="A3162" s="245">
        <v>43687.499999992346</v>
      </c>
      <c r="B3162" s="244">
        <f t="shared" si="98"/>
        <v>4.0065264366418418</v>
      </c>
      <c r="C3162" s="40">
        <v>126277.14925783218</v>
      </c>
      <c r="D3162" s="191">
        <f t="shared" si="99"/>
        <v>12</v>
      </c>
    </row>
    <row r="3163" spans="1:4" x14ac:dyDescent="0.3">
      <c r="A3163" s="245">
        <v>43687.54166665901</v>
      </c>
      <c r="B3163" s="244">
        <f t="shared" si="98"/>
        <v>4.1519639902153482</v>
      </c>
      <c r="C3163" s="40">
        <v>130861.03007098089</v>
      </c>
      <c r="D3163" s="191">
        <f t="shared" si="99"/>
        <v>13</v>
      </c>
    </row>
    <row r="3164" spans="1:4" x14ac:dyDescent="0.3">
      <c r="A3164" s="245">
        <v>43687.583333325674</v>
      </c>
      <c r="B3164" s="244">
        <f t="shared" si="98"/>
        <v>4.1711990905645049</v>
      </c>
      <c r="C3164" s="40">
        <v>131467.2793185999</v>
      </c>
      <c r="D3164" s="191">
        <f t="shared" si="99"/>
        <v>14</v>
      </c>
    </row>
    <row r="3165" spans="1:4" x14ac:dyDescent="0.3">
      <c r="A3165" s="245">
        <v>43687.624999992338</v>
      </c>
      <c r="B3165" s="244">
        <f t="shared" si="98"/>
        <v>4.2753477560977293</v>
      </c>
      <c r="C3165" s="40">
        <v>134749.82263648859</v>
      </c>
      <c r="D3165" s="191">
        <f t="shared" si="99"/>
        <v>15</v>
      </c>
    </row>
    <row r="3166" spans="1:4" x14ac:dyDescent="0.3">
      <c r="A3166" s="245">
        <v>43687.666666659003</v>
      </c>
      <c r="B3166" s="244">
        <f t="shared" si="98"/>
        <v>4.2660219149985226</v>
      </c>
      <c r="C3166" s="40">
        <v>134455.8920592012</v>
      </c>
      <c r="D3166" s="191">
        <f t="shared" si="99"/>
        <v>16</v>
      </c>
    </row>
    <row r="3167" spans="1:4" x14ac:dyDescent="0.3">
      <c r="A3167" s="245">
        <v>43687.708333325667</v>
      </c>
      <c r="B3167" s="244">
        <f t="shared" si="98"/>
        <v>4.018542814187545</v>
      </c>
      <c r="C3167" s="40">
        <v>126655.8797928412</v>
      </c>
      <c r="D3167" s="191">
        <f t="shared" si="99"/>
        <v>17</v>
      </c>
    </row>
    <row r="3168" spans="1:4" x14ac:dyDescent="0.3">
      <c r="A3168" s="245">
        <v>43687.749999992331</v>
      </c>
      <c r="B3168" s="244">
        <f t="shared" si="98"/>
        <v>4.1002358375738996</v>
      </c>
      <c r="C3168" s="40">
        <v>129230.6692696152</v>
      </c>
      <c r="D3168" s="191">
        <f t="shared" si="99"/>
        <v>18</v>
      </c>
    </row>
    <row r="3169" spans="1:4" x14ac:dyDescent="0.3">
      <c r="A3169" s="245">
        <v>43687.791666658995</v>
      </c>
      <c r="B3169" s="244">
        <f t="shared" si="98"/>
        <v>3.8469940665881843</v>
      </c>
      <c r="C3169" s="40">
        <v>121249.02995716267</v>
      </c>
      <c r="D3169" s="191">
        <f t="shared" si="99"/>
        <v>19</v>
      </c>
    </row>
    <row r="3170" spans="1:4" x14ac:dyDescent="0.3">
      <c r="A3170" s="245">
        <v>43687.83333332566</v>
      </c>
      <c r="B3170" s="244">
        <f t="shared" si="98"/>
        <v>3.6030420768282214</v>
      </c>
      <c r="C3170" s="40">
        <v>113560.1846918649</v>
      </c>
      <c r="D3170" s="191">
        <f t="shared" si="99"/>
        <v>20</v>
      </c>
    </row>
    <row r="3171" spans="1:4" x14ac:dyDescent="0.3">
      <c r="A3171" s="245">
        <v>43687.874999992324</v>
      </c>
      <c r="B3171" s="244">
        <f t="shared" si="98"/>
        <v>3.3218606067197234</v>
      </c>
      <c r="C3171" s="40">
        <v>104697.94578469117</v>
      </c>
      <c r="D3171" s="191">
        <f t="shared" si="99"/>
        <v>21</v>
      </c>
    </row>
    <row r="3172" spans="1:4" x14ac:dyDescent="0.3">
      <c r="A3172" s="245">
        <v>43687.916666658988</v>
      </c>
      <c r="B3172" s="244">
        <f t="shared" si="98"/>
        <v>3.0257170894994974</v>
      </c>
      <c r="C3172" s="40">
        <v>95364.135134211028</v>
      </c>
      <c r="D3172" s="191">
        <f t="shared" si="99"/>
        <v>22</v>
      </c>
    </row>
    <row r="3173" spans="1:4" x14ac:dyDescent="0.3">
      <c r="A3173" s="245">
        <v>43687.958333325652</v>
      </c>
      <c r="B3173" s="244">
        <f t="shared" si="98"/>
        <v>2.7740657205647135</v>
      </c>
      <c r="C3173" s="40">
        <v>87432.621894889744</v>
      </c>
      <c r="D3173" s="191">
        <f t="shared" si="99"/>
        <v>23</v>
      </c>
    </row>
    <row r="3174" spans="1:4" x14ac:dyDescent="0.3">
      <c r="A3174" s="245">
        <v>43687.999999992317</v>
      </c>
      <c r="B3174" s="244">
        <f t="shared" si="98"/>
        <v>2.6015844355371818</v>
      </c>
      <c r="C3174" s="40">
        <v>81996.380472791425</v>
      </c>
      <c r="D3174" s="191">
        <f t="shared" si="99"/>
        <v>0</v>
      </c>
    </row>
    <row r="3175" spans="1:4" x14ac:dyDescent="0.3">
      <c r="A3175" s="245">
        <v>43688.041666658981</v>
      </c>
      <c r="B3175" s="244">
        <f t="shared" si="98"/>
        <v>2.5072266198984576</v>
      </c>
      <c r="C3175" s="40">
        <v>79022.423815452814</v>
      </c>
      <c r="D3175" s="191">
        <f t="shared" si="99"/>
        <v>1</v>
      </c>
    </row>
    <row r="3176" spans="1:4" x14ac:dyDescent="0.3">
      <c r="A3176" s="245">
        <v>43688.083333325645</v>
      </c>
      <c r="B3176" s="244">
        <f t="shared" si="98"/>
        <v>2.3905988512636163</v>
      </c>
      <c r="C3176" s="40">
        <v>75346.565842117212</v>
      </c>
      <c r="D3176" s="191">
        <f t="shared" si="99"/>
        <v>2</v>
      </c>
    </row>
    <row r="3177" spans="1:4" x14ac:dyDescent="0.3">
      <c r="A3177" s="245">
        <v>43688.124999992309</v>
      </c>
      <c r="B3177" s="244">
        <f t="shared" si="98"/>
        <v>2.3447855308319605</v>
      </c>
      <c r="C3177" s="40">
        <v>73902.627908939845</v>
      </c>
      <c r="D3177" s="191">
        <f t="shared" si="99"/>
        <v>3</v>
      </c>
    </row>
    <row r="3178" spans="1:4" x14ac:dyDescent="0.3">
      <c r="A3178" s="245">
        <v>43688.166666658974</v>
      </c>
      <c r="B3178" s="244">
        <f t="shared" si="98"/>
        <v>2.3549801222179494</v>
      </c>
      <c r="C3178" s="40">
        <v>74223.939638296652</v>
      </c>
      <c r="D3178" s="191">
        <f t="shared" si="99"/>
        <v>4</v>
      </c>
    </row>
    <row r="3179" spans="1:4" x14ac:dyDescent="0.3">
      <c r="A3179" s="245">
        <v>43688.208333325638</v>
      </c>
      <c r="B3179" s="244">
        <f t="shared" si="98"/>
        <v>2.440122800511566</v>
      </c>
      <c r="C3179" s="40">
        <v>76907.454864045736</v>
      </c>
      <c r="D3179" s="191">
        <f t="shared" si="99"/>
        <v>5</v>
      </c>
    </row>
    <row r="3180" spans="1:4" x14ac:dyDescent="0.3">
      <c r="A3180" s="245">
        <v>43688.249999992302</v>
      </c>
      <c r="B3180" s="244">
        <f t="shared" si="98"/>
        <v>2.426474227547716</v>
      </c>
      <c r="C3180" s="40">
        <v>76477.281018304915</v>
      </c>
      <c r="D3180" s="191">
        <f t="shared" si="99"/>
        <v>6</v>
      </c>
    </row>
    <row r="3181" spans="1:4" x14ac:dyDescent="0.3">
      <c r="A3181" s="245">
        <v>43688.291666658966</v>
      </c>
      <c r="B3181" s="244">
        <f t="shared" si="98"/>
        <v>2.3539612013345805</v>
      </c>
      <c r="C3181" s="40">
        <v>74191.825430015291</v>
      </c>
      <c r="D3181" s="191">
        <f t="shared" si="99"/>
        <v>7</v>
      </c>
    </row>
    <row r="3182" spans="1:4" x14ac:dyDescent="0.3">
      <c r="A3182" s="245">
        <v>43688.333333325631</v>
      </c>
      <c r="B3182" s="244">
        <f t="shared" si="98"/>
        <v>2.6362598990857138</v>
      </c>
      <c r="C3182" s="40">
        <v>83089.276964389923</v>
      </c>
      <c r="D3182" s="191">
        <f t="shared" si="99"/>
        <v>8</v>
      </c>
    </row>
    <row r="3183" spans="1:4" x14ac:dyDescent="0.3">
      <c r="A3183" s="245">
        <v>43688.374999992295</v>
      </c>
      <c r="B3183" s="244">
        <f t="shared" si="98"/>
        <v>3.0776703933126077</v>
      </c>
      <c r="C3183" s="40">
        <v>97001.592219242637</v>
      </c>
      <c r="D3183" s="191">
        <f t="shared" si="99"/>
        <v>9</v>
      </c>
    </row>
    <row r="3184" spans="1:4" x14ac:dyDescent="0.3">
      <c r="A3184" s="245">
        <v>43688.416666658959</v>
      </c>
      <c r="B3184" s="244">
        <f t="shared" si="98"/>
        <v>3.2732706811981349</v>
      </c>
      <c r="C3184" s="40">
        <v>103166.49519412438</v>
      </c>
      <c r="D3184" s="191">
        <f t="shared" si="99"/>
        <v>10</v>
      </c>
    </row>
    <row r="3185" spans="1:4" x14ac:dyDescent="0.3">
      <c r="A3185" s="245">
        <v>43688.458333325623</v>
      </c>
      <c r="B3185" s="244">
        <f t="shared" si="98"/>
        <v>3.5040312608725448</v>
      </c>
      <c r="C3185" s="40">
        <v>110439.57541041105</v>
      </c>
      <c r="D3185" s="191">
        <f t="shared" si="99"/>
        <v>11</v>
      </c>
    </row>
    <row r="3186" spans="1:4" x14ac:dyDescent="0.3">
      <c r="A3186" s="245">
        <v>43688.499999992287</v>
      </c>
      <c r="B3186" s="244">
        <f t="shared" si="98"/>
        <v>3.5074167554539475</v>
      </c>
      <c r="C3186" s="40">
        <v>110546.27896305894</v>
      </c>
      <c r="D3186" s="191">
        <f t="shared" si="99"/>
        <v>12</v>
      </c>
    </row>
    <row r="3187" spans="1:4" x14ac:dyDescent="0.3">
      <c r="A3187" s="245">
        <v>43688.541666658952</v>
      </c>
      <c r="B3187" s="244">
        <f t="shared" si="98"/>
        <v>3.7020195868991381</v>
      </c>
      <c r="C3187" s="40">
        <v>116679.74424302306</v>
      </c>
      <c r="D3187" s="191">
        <f t="shared" si="99"/>
        <v>13</v>
      </c>
    </row>
    <row r="3188" spans="1:4" x14ac:dyDescent="0.3">
      <c r="A3188" s="245">
        <v>43688.583333325616</v>
      </c>
      <c r="B3188" s="244">
        <f t="shared" si="98"/>
        <v>3.7740492104656291</v>
      </c>
      <c r="C3188" s="40">
        <v>118949.96401317263</v>
      </c>
      <c r="D3188" s="191">
        <f t="shared" si="99"/>
        <v>14</v>
      </c>
    </row>
    <row r="3189" spans="1:4" x14ac:dyDescent="0.3">
      <c r="A3189" s="245">
        <v>43688.62499999228</v>
      </c>
      <c r="B3189" s="244">
        <f t="shared" si="98"/>
        <v>3.8566305562964112</v>
      </c>
      <c r="C3189" s="40">
        <v>121552.75151458918</v>
      </c>
      <c r="D3189" s="191">
        <f t="shared" si="99"/>
        <v>15</v>
      </c>
    </row>
    <row r="3190" spans="1:4" x14ac:dyDescent="0.3">
      <c r="A3190" s="245">
        <v>43688.666666658944</v>
      </c>
      <c r="B3190" s="244">
        <f t="shared" si="98"/>
        <v>3.9967541212705147</v>
      </c>
      <c r="C3190" s="40">
        <v>125969.14676583464</v>
      </c>
      <c r="D3190" s="191">
        <f t="shared" si="99"/>
        <v>16</v>
      </c>
    </row>
    <row r="3191" spans="1:4" x14ac:dyDescent="0.3">
      <c r="A3191" s="245">
        <v>43688.708333325609</v>
      </c>
      <c r="B3191" s="244">
        <f t="shared" si="98"/>
        <v>3.9950838361777672</v>
      </c>
      <c r="C3191" s="40">
        <v>125916.50294997683</v>
      </c>
      <c r="D3191" s="191">
        <f t="shared" si="99"/>
        <v>17</v>
      </c>
    </row>
    <row r="3192" spans="1:4" x14ac:dyDescent="0.3">
      <c r="A3192" s="245">
        <v>43688.749999992273</v>
      </c>
      <c r="B3192" s="244">
        <f t="shared" si="98"/>
        <v>3.931275017394094</v>
      </c>
      <c r="C3192" s="40">
        <v>123905.38537445784</v>
      </c>
      <c r="D3192" s="191">
        <f t="shared" si="99"/>
        <v>18</v>
      </c>
    </row>
    <row r="3193" spans="1:4" x14ac:dyDescent="0.3">
      <c r="A3193" s="245">
        <v>43688.791666658937</v>
      </c>
      <c r="B3193" s="244">
        <f t="shared" si="98"/>
        <v>3.6703736140462255</v>
      </c>
      <c r="C3193" s="40">
        <v>115682.33082255752</v>
      </c>
      <c r="D3193" s="191">
        <f t="shared" si="99"/>
        <v>19</v>
      </c>
    </row>
    <row r="3194" spans="1:4" x14ac:dyDescent="0.3">
      <c r="A3194" s="245">
        <v>43688.833333325601</v>
      </c>
      <c r="B3194" s="244">
        <f t="shared" si="98"/>
        <v>3.4431605907185534</v>
      </c>
      <c r="C3194" s="40">
        <v>108521.06199935205</v>
      </c>
      <c r="D3194" s="191">
        <f t="shared" si="99"/>
        <v>20</v>
      </c>
    </row>
    <row r="3195" spans="1:4" x14ac:dyDescent="0.3">
      <c r="A3195" s="245">
        <v>43688.874999992266</v>
      </c>
      <c r="B3195" s="244">
        <f t="shared" si="98"/>
        <v>3.2295802989288349</v>
      </c>
      <c r="C3195" s="40">
        <v>101789.46773400449</v>
      </c>
      <c r="D3195" s="191">
        <f t="shared" si="99"/>
        <v>21</v>
      </c>
    </row>
    <row r="3196" spans="1:4" x14ac:dyDescent="0.3">
      <c r="A3196" s="245">
        <v>43688.91666665893</v>
      </c>
      <c r="B3196" s="244">
        <f t="shared" si="98"/>
        <v>2.8897634316718035</v>
      </c>
      <c r="C3196" s="40">
        <v>91079.166442965958</v>
      </c>
      <c r="D3196" s="191">
        <f t="shared" si="99"/>
        <v>22</v>
      </c>
    </row>
    <row r="3197" spans="1:4" x14ac:dyDescent="0.3">
      <c r="A3197" s="245">
        <v>43688.958333325594</v>
      </c>
      <c r="B3197" s="244">
        <f t="shared" si="98"/>
        <v>2.7017415668001314</v>
      </c>
      <c r="C3197" s="40">
        <v>85153.119162460134</v>
      </c>
      <c r="D3197" s="191">
        <f t="shared" si="99"/>
        <v>23</v>
      </c>
    </row>
    <row r="3198" spans="1:4" x14ac:dyDescent="0.3">
      <c r="A3198" s="245">
        <v>43688.999999992258</v>
      </c>
      <c r="B3198" s="244">
        <f t="shared" si="98"/>
        <v>2.569352580574269</v>
      </c>
      <c r="C3198" s="40">
        <v>80980.501300552642</v>
      </c>
      <c r="D3198" s="191">
        <f t="shared" si="99"/>
        <v>0</v>
      </c>
    </row>
    <row r="3199" spans="1:4" x14ac:dyDescent="0.3">
      <c r="A3199" s="245">
        <v>43689.041666658923</v>
      </c>
      <c r="B3199" s="244">
        <f t="shared" si="98"/>
        <v>2.4581080162286737</v>
      </c>
      <c r="C3199" s="40">
        <v>77474.310419714326</v>
      </c>
      <c r="D3199" s="191">
        <f t="shared" si="99"/>
        <v>1</v>
      </c>
    </row>
    <row r="3200" spans="1:4" x14ac:dyDescent="0.3">
      <c r="A3200" s="245">
        <v>43689.083333325587</v>
      </c>
      <c r="B3200" s="244">
        <f t="shared" si="98"/>
        <v>2.3387709733262909</v>
      </c>
      <c r="C3200" s="40">
        <v>73713.061912590187</v>
      </c>
      <c r="D3200" s="191">
        <f t="shared" si="99"/>
        <v>2</v>
      </c>
    </row>
    <row r="3201" spans="1:4" x14ac:dyDescent="0.3">
      <c r="A3201" s="245">
        <v>43689.124999992251</v>
      </c>
      <c r="B3201" s="244">
        <f t="shared" si="98"/>
        <v>2.3320915131189186</v>
      </c>
      <c r="C3201" s="40">
        <v>73502.539604324818</v>
      </c>
      <c r="D3201" s="191">
        <f t="shared" si="99"/>
        <v>3</v>
      </c>
    </row>
    <row r="3202" spans="1:4" x14ac:dyDescent="0.3">
      <c r="A3202" s="245">
        <v>43689.166666658915</v>
      </c>
      <c r="B3202" s="244">
        <f t="shared" si="98"/>
        <v>2.4909961323968739</v>
      </c>
      <c r="C3202" s="40">
        <v>78510.873542373185</v>
      </c>
      <c r="D3202" s="191">
        <f t="shared" si="99"/>
        <v>4</v>
      </c>
    </row>
    <row r="3203" spans="1:4" x14ac:dyDescent="0.3">
      <c r="A3203" s="245">
        <v>43689.20833332558</v>
      </c>
      <c r="B3203" s="244">
        <f t="shared" si="98"/>
        <v>2.6842322130619225</v>
      </c>
      <c r="C3203" s="40">
        <v>84601.261759202564</v>
      </c>
      <c r="D3203" s="191">
        <f t="shared" si="99"/>
        <v>5</v>
      </c>
    </row>
    <row r="3204" spans="1:4" x14ac:dyDescent="0.3">
      <c r="A3204" s="245">
        <v>43689.249999992244</v>
      </c>
      <c r="B3204" s="244">
        <f t="shared" si="98"/>
        <v>3.2070174805416776</v>
      </c>
      <c r="C3204" s="40">
        <v>101078.33592688716</v>
      </c>
      <c r="D3204" s="191">
        <f t="shared" si="99"/>
        <v>6</v>
      </c>
    </row>
    <row r="3205" spans="1:4" x14ac:dyDescent="0.3">
      <c r="A3205" s="245">
        <v>43689.291666658908</v>
      </c>
      <c r="B3205" s="244">
        <f t="shared" si="98"/>
        <v>3.5745306944466164</v>
      </c>
      <c r="C3205" s="40">
        <v>112661.56686280927</v>
      </c>
      <c r="D3205" s="191">
        <f t="shared" si="99"/>
        <v>7</v>
      </c>
    </row>
    <row r="3206" spans="1:4" x14ac:dyDescent="0.3">
      <c r="A3206" s="245">
        <v>43689.333333325572</v>
      </c>
      <c r="B3206" s="244">
        <f t="shared" si="98"/>
        <v>4.1878902105058957</v>
      </c>
      <c r="C3206" s="40">
        <v>131993.34774157181</v>
      </c>
      <c r="D3206" s="191">
        <f t="shared" si="99"/>
        <v>8</v>
      </c>
    </row>
    <row r="3207" spans="1:4" x14ac:dyDescent="0.3">
      <c r="A3207" s="245">
        <v>43689.374999992237</v>
      </c>
      <c r="B3207" s="244">
        <f t="shared" ref="B3207:B3270" si="100">C3207/$B$4</f>
        <v>4.5813464285686942</v>
      </c>
      <c r="C3207" s="40">
        <v>144394.24671489352</v>
      </c>
      <c r="D3207" s="191">
        <f t="shared" ref="D3207:D3270" si="101">HOUR(A3207)</f>
        <v>9</v>
      </c>
    </row>
    <row r="3208" spans="1:4" x14ac:dyDescent="0.3">
      <c r="A3208" s="245">
        <v>43689.416666658901</v>
      </c>
      <c r="B3208" s="244">
        <f t="shared" si="100"/>
        <v>4.9967202103696291</v>
      </c>
      <c r="C3208" s="40">
        <v>157485.9404480393</v>
      </c>
      <c r="D3208" s="191">
        <f t="shared" si="101"/>
        <v>10</v>
      </c>
    </row>
    <row r="3209" spans="1:4" x14ac:dyDescent="0.3">
      <c r="A3209" s="245">
        <v>43689.458333325565</v>
      </c>
      <c r="B3209" s="244">
        <f t="shared" si="100"/>
        <v>5.3205440802979354</v>
      </c>
      <c r="C3209" s="40">
        <v>167692.17664860701</v>
      </c>
      <c r="D3209" s="191">
        <f t="shared" si="101"/>
        <v>11</v>
      </c>
    </row>
    <row r="3210" spans="1:4" x14ac:dyDescent="0.3">
      <c r="A3210" s="245">
        <v>43689.499999992229</v>
      </c>
      <c r="B3210" s="244">
        <f t="shared" si="100"/>
        <v>5.5324923481292352</v>
      </c>
      <c r="C3210" s="40">
        <v>174372.33300726692</v>
      </c>
      <c r="D3210" s="191">
        <f t="shared" si="101"/>
        <v>12</v>
      </c>
    </row>
    <row r="3211" spans="1:4" x14ac:dyDescent="0.3">
      <c r="A3211" s="245">
        <v>43689.541666658894</v>
      </c>
      <c r="B3211" s="244">
        <f t="shared" si="100"/>
        <v>5.6605799584274346</v>
      </c>
      <c r="C3211" s="40">
        <v>178409.3806942059</v>
      </c>
      <c r="D3211" s="191">
        <f t="shared" si="101"/>
        <v>13</v>
      </c>
    </row>
    <row r="3212" spans="1:4" x14ac:dyDescent="0.3">
      <c r="A3212" s="245">
        <v>43689.583333325558</v>
      </c>
      <c r="B3212" s="244">
        <f t="shared" si="100"/>
        <v>5.6423297835182762</v>
      </c>
      <c r="C3212" s="40">
        <v>177834.17419115908</v>
      </c>
      <c r="D3212" s="191">
        <f t="shared" si="101"/>
        <v>14</v>
      </c>
    </row>
    <row r="3213" spans="1:4" x14ac:dyDescent="0.3">
      <c r="A3213" s="245">
        <v>43689.624999992222</v>
      </c>
      <c r="B3213" s="244">
        <f t="shared" si="100"/>
        <v>5.4806985918498103</v>
      </c>
      <c r="C3213" s="40">
        <v>172739.90451946124</v>
      </c>
      <c r="D3213" s="191">
        <f t="shared" si="101"/>
        <v>15</v>
      </c>
    </row>
    <row r="3214" spans="1:4" x14ac:dyDescent="0.3">
      <c r="A3214" s="245">
        <v>43689.666666658886</v>
      </c>
      <c r="B3214" s="244">
        <f t="shared" si="100"/>
        <v>5.1080289059005013</v>
      </c>
      <c r="C3214" s="40">
        <v>160994.15260675593</v>
      </c>
      <c r="D3214" s="191">
        <f t="shared" si="101"/>
        <v>16</v>
      </c>
    </row>
    <row r="3215" spans="1:4" x14ac:dyDescent="0.3">
      <c r="A3215" s="245">
        <v>43689.70833332555</v>
      </c>
      <c r="B3215" s="244">
        <f t="shared" si="100"/>
        <v>4.6055921749668993</v>
      </c>
      <c r="C3215" s="40">
        <v>145158.42081562901</v>
      </c>
      <c r="D3215" s="191">
        <f t="shared" si="101"/>
        <v>17</v>
      </c>
    </row>
    <row r="3216" spans="1:4" x14ac:dyDescent="0.3">
      <c r="A3216" s="245">
        <v>43689.749999992215</v>
      </c>
      <c r="B3216" s="244">
        <f t="shared" si="100"/>
        <v>4.3346089086631236</v>
      </c>
      <c r="C3216" s="40">
        <v>136617.60749352892</v>
      </c>
      <c r="D3216" s="191">
        <f t="shared" si="101"/>
        <v>18</v>
      </c>
    </row>
    <row r="3217" spans="1:4" x14ac:dyDescent="0.3">
      <c r="A3217" s="245">
        <v>43689.791666658879</v>
      </c>
      <c r="B3217" s="244">
        <f t="shared" si="100"/>
        <v>4.0962684425591513</v>
      </c>
      <c r="C3217" s="40">
        <v>129105.62545913133</v>
      </c>
      <c r="D3217" s="191">
        <f t="shared" si="101"/>
        <v>19</v>
      </c>
    </row>
    <row r="3218" spans="1:4" x14ac:dyDescent="0.3">
      <c r="A3218" s="245">
        <v>43689.833333325543</v>
      </c>
      <c r="B3218" s="244">
        <f t="shared" si="100"/>
        <v>3.9010441456390659</v>
      </c>
      <c r="C3218" s="40">
        <v>122952.57291579258</v>
      </c>
      <c r="D3218" s="191">
        <f t="shared" si="101"/>
        <v>20</v>
      </c>
    </row>
    <row r="3219" spans="1:4" x14ac:dyDescent="0.3">
      <c r="A3219" s="245">
        <v>43689.874999992207</v>
      </c>
      <c r="B3219" s="244">
        <f t="shared" si="100"/>
        <v>3.7003552926646868</v>
      </c>
      <c r="C3219" s="40">
        <v>116627.28924621317</v>
      </c>
      <c r="D3219" s="191">
        <f t="shared" si="101"/>
        <v>21</v>
      </c>
    </row>
    <row r="3220" spans="1:4" x14ac:dyDescent="0.3">
      <c r="A3220" s="245">
        <v>43689.916666658872</v>
      </c>
      <c r="B3220" s="244">
        <f t="shared" si="100"/>
        <v>3.3120600436057379</v>
      </c>
      <c r="C3220" s="40">
        <v>104389.05298422511</v>
      </c>
      <c r="D3220" s="191">
        <f t="shared" si="101"/>
        <v>22</v>
      </c>
    </row>
    <row r="3221" spans="1:4" x14ac:dyDescent="0.3">
      <c r="A3221" s="245">
        <v>43689.958333325536</v>
      </c>
      <c r="B3221" s="244">
        <f t="shared" si="100"/>
        <v>3.1804436035363981</v>
      </c>
      <c r="C3221" s="40">
        <v>100240.78412583937</v>
      </c>
      <c r="D3221" s="191">
        <f t="shared" si="101"/>
        <v>23</v>
      </c>
    </row>
    <row r="3222" spans="1:4" x14ac:dyDescent="0.3">
      <c r="A3222" s="245">
        <v>43689.9999999922</v>
      </c>
      <c r="B3222" s="244">
        <f t="shared" si="100"/>
        <v>3.0051429312998255</v>
      </c>
      <c r="C3222" s="40">
        <v>94715.68164540494</v>
      </c>
      <c r="D3222" s="191">
        <f t="shared" si="101"/>
        <v>0</v>
      </c>
    </row>
    <row r="3223" spans="1:4" x14ac:dyDescent="0.3">
      <c r="A3223" s="245">
        <v>43690.041666658864</v>
      </c>
      <c r="B3223" s="244">
        <f t="shared" si="100"/>
        <v>2.8630964090581887</v>
      </c>
      <c r="C3223" s="40">
        <v>90238.678891443924</v>
      </c>
      <c r="D3223" s="191">
        <f t="shared" si="101"/>
        <v>1</v>
      </c>
    </row>
    <row r="3224" spans="1:4" x14ac:dyDescent="0.3">
      <c r="A3224" s="245">
        <v>43690.083333325529</v>
      </c>
      <c r="B3224" s="244">
        <f t="shared" si="100"/>
        <v>2.7944898395368476</v>
      </c>
      <c r="C3224" s="40">
        <v>88076.346467955489</v>
      </c>
      <c r="D3224" s="191">
        <f t="shared" si="101"/>
        <v>2</v>
      </c>
    </row>
    <row r="3225" spans="1:4" x14ac:dyDescent="0.3">
      <c r="A3225" s="245">
        <v>43690.124999992193</v>
      </c>
      <c r="B3225" s="244">
        <f t="shared" si="100"/>
        <v>2.7885802047350188</v>
      </c>
      <c r="C3225" s="40">
        <v>87890.08741095665</v>
      </c>
      <c r="D3225" s="191">
        <f t="shared" si="101"/>
        <v>3</v>
      </c>
    </row>
    <row r="3226" spans="1:4" x14ac:dyDescent="0.3">
      <c r="A3226" s="245">
        <v>43690.166666658857</v>
      </c>
      <c r="B3226" s="244">
        <f t="shared" si="100"/>
        <v>2.7883263278008967</v>
      </c>
      <c r="C3226" s="40">
        <v>87882.085752659812</v>
      </c>
      <c r="D3226" s="191">
        <f t="shared" si="101"/>
        <v>4</v>
      </c>
    </row>
    <row r="3227" spans="1:4" x14ac:dyDescent="0.3">
      <c r="A3227" s="245">
        <v>43690.208333325521</v>
      </c>
      <c r="B3227" s="244">
        <f t="shared" si="100"/>
        <v>3.0152135480265074</v>
      </c>
      <c r="C3227" s="40">
        <v>95033.08595849853</v>
      </c>
      <c r="D3227" s="191">
        <f t="shared" si="101"/>
        <v>5</v>
      </c>
    </row>
    <row r="3228" spans="1:4" x14ac:dyDescent="0.3">
      <c r="A3228" s="245">
        <v>43690.249999992186</v>
      </c>
      <c r="B3228" s="244">
        <f t="shared" si="100"/>
        <v>3.5501946786908301</v>
      </c>
      <c r="C3228" s="40">
        <v>111894.54766487528</v>
      </c>
      <c r="D3228" s="191">
        <f t="shared" si="101"/>
        <v>6</v>
      </c>
    </row>
    <row r="3229" spans="1:4" x14ac:dyDescent="0.3">
      <c r="A3229" s="245">
        <v>43690.29166665885</v>
      </c>
      <c r="B3229" s="244">
        <f t="shared" si="100"/>
        <v>3.9671811142749931</v>
      </c>
      <c r="C3229" s="40">
        <v>125037.06879819081</v>
      </c>
      <c r="D3229" s="191">
        <f t="shared" si="101"/>
        <v>7</v>
      </c>
    </row>
    <row r="3230" spans="1:4" x14ac:dyDescent="0.3">
      <c r="A3230" s="245">
        <v>43690.333333325514</v>
      </c>
      <c r="B3230" s="244">
        <f t="shared" si="100"/>
        <v>4.6735052184865769</v>
      </c>
      <c r="C3230" s="40">
        <v>147298.89478196978</v>
      </c>
      <c r="D3230" s="191">
        <f t="shared" si="101"/>
        <v>8</v>
      </c>
    </row>
    <row r="3231" spans="1:4" x14ac:dyDescent="0.3">
      <c r="A3231" s="245">
        <v>43690.374999992178</v>
      </c>
      <c r="B3231" s="244">
        <f t="shared" si="100"/>
        <v>5.1748093489800207</v>
      </c>
      <c r="C3231" s="40">
        <v>163098.92942817754</v>
      </c>
      <c r="D3231" s="191">
        <f t="shared" si="101"/>
        <v>9</v>
      </c>
    </row>
    <row r="3232" spans="1:4" x14ac:dyDescent="0.3">
      <c r="A3232" s="245">
        <v>43690.416666658843</v>
      </c>
      <c r="B3232" s="244">
        <f t="shared" si="100"/>
        <v>5.3861627965618908</v>
      </c>
      <c r="C3232" s="40">
        <v>169760.33832401483</v>
      </c>
      <c r="D3232" s="191">
        <f t="shared" si="101"/>
        <v>10</v>
      </c>
    </row>
    <row r="3233" spans="1:4" x14ac:dyDescent="0.3">
      <c r="A3233" s="245">
        <v>43690.458333325507</v>
      </c>
      <c r="B3233" s="244">
        <f t="shared" si="100"/>
        <v>5.5769979666562453</v>
      </c>
      <c r="C3233" s="40">
        <v>175775.05497164713</v>
      </c>
      <c r="D3233" s="191">
        <f t="shared" si="101"/>
        <v>11</v>
      </c>
    </row>
    <row r="3234" spans="1:4" x14ac:dyDescent="0.3">
      <c r="A3234" s="245">
        <v>43690.499999992171</v>
      </c>
      <c r="B3234" s="244">
        <f t="shared" si="100"/>
        <v>5.5163297186447577</v>
      </c>
      <c r="C3234" s="40">
        <v>173862.92147383871</v>
      </c>
      <c r="D3234" s="191">
        <f t="shared" si="101"/>
        <v>12</v>
      </c>
    </row>
    <row r="3235" spans="1:4" x14ac:dyDescent="0.3">
      <c r="A3235" s="245">
        <v>43690.541666658835</v>
      </c>
      <c r="B3235" s="244">
        <f t="shared" si="100"/>
        <v>5.6275473712302206</v>
      </c>
      <c r="C3235" s="40">
        <v>177368.26415352206</v>
      </c>
      <c r="D3235" s="191">
        <f t="shared" si="101"/>
        <v>13</v>
      </c>
    </row>
    <row r="3236" spans="1:4" x14ac:dyDescent="0.3">
      <c r="A3236" s="245">
        <v>43690.5833333255</v>
      </c>
      <c r="B3236" s="244">
        <f t="shared" si="100"/>
        <v>5.764832035741084</v>
      </c>
      <c r="C3236" s="40">
        <v>181695.18333036895</v>
      </c>
      <c r="D3236" s="191">
        <f t="shared" si="101"/>
        <v>14</v>
      </c>
    </row>
    <row r="3237" spans="1:4" x14ac:dyDescent="0.3">
      <c r="A3237" s="245">
        <v>43690.624999992164</v>
      </c>
      <c r="B3237" s="244">
        <f t="shared" si="100"/>
        <v>5.6211187991023417</v>
      </c>
      <c r="C3237" s="40">
        <v>177165.64930124435</v>
      </c>
      <c r="D3237" s="191">
        <f t="shared" si="101"/>
        <v>15</v>
      </c>
    </row>
    <row r="3238" spans="1:4" x14ac:dyDescent="0.3">
      <c r="A3238" s="245">
        <v>43690.666666658828</v>
      </c>
      <c r="B3238" s="244">
        <f t="shared" si="100"/>
        <v>5.295458234483438</v>
      </c>
      <c r="C3238" s="40">
        <v>166901.52440999821</v>
      </c>
      <c r="D3238" s="191">
        <f t="shared" si="101"/>
        <v>16</v>
      </c>
    </row>
    <row r="3239" spans="1:4" x14ac:dyDescent="0.3">
      <c r="A3239" s="245">
        <v>43690.708333325492</v>
      </c>
      <c r="B3239" s="244">
        <f t="shared" si="100"/>
        <v>4.8940474185387739</v>
      </c>
      <c r="C3239" s="40">
        <v>154249.91351454169</v>
      </c>
      <c r="D3239" s="191">
        <f t="shared" si="101"/>
        <v>17</v>
      </c>
    </row>
    <row r="3240" spans="1:4" x14ac:dyDescent="0.3">
      <c r="A3240" s="245">
        <v>43690.749999992157</v>
      </c>
      <c r="B3240" s="244">
        <f t="shared" si="100"/>
        <v>4.5185280609254495</v>
      </c>
      <c r="C3240" s="40">
        <v>142414.34604221303</v>
      </c>
      <c r="D3240" s="191">
        <f t="shared" si="101"/>
        <v>18</v>
      </c>
    </row>
    <row r="3241" spans="1:4" x14ac:dyDescent="0.3">
      <c r="A3241" s="245">
        <v>43690.791666658821</v>
      </c>
      <c r="B3241" s="244">
        <f t="shared" si="100"/>
        <v>4.2407739753338927</v>
      </c>
      <c r="C3241" s="40">
        <v>133660.13096891483</v>
      </c>
      <c r="D3241" s="191">
        <f t="shared" si="101"/>
        <v>19</v>
      </c>
    </row>
    <row r="3242" spans="1:4" x14ac:dyDescent="0.3">
      <c r="A3242" s="245">
        <v>43690.833333325485</v>
      </c>
      <c r="B3242" s="244">
        <f t="shared" si="100"/>
        <v>3.9211731340306888</v>
      </c>
      <c r="C3242" s="40">
        <v>123586.99560380775</v>
      </c>
      <c r="D3242" s="191">
        <f t="shared" si="101"/>
        <v>20</v>
      </c>
    </row>
    <row r="3243" spans="1:4" x14ac:dyDescent="0.3">
      <c r="A3243" s="245">
        <v>43690.874999992149</v>
      </c>
      <c r="B3243" s="244">
        <f t="shared" si="100"/>
        <v>3.6998307639089729</v>
      </c>
      <c r="C3243" s="40">
        <v>116610.75722102309</v>
      </c>
      <c r="D3243" s="191">
        <f t="shared" si="101"/>
        <v>21</v>
      </c>
    </row>
    <row r="3244" spans="1:4" x14ac:dyDescent="0.3">
      <c r="A3244" s="245">
        <v>43690.916666658813</v>
      </c>
      <c r="B3244" s="244">
        <f t="shared" si="100"/>
        <v>3.4657423766512045</v>
      </c>
      <c r="C3244" s="40">
        <v>109232.79162295985</v>
      </c>
      <c r="D3244" s="191">
        <f t="shared" si="101"/>
        <v>22</v>
      </c>
    </row>
    <row r="3245" spans="1:4" x14ac:dyDescent="0.3">
      <c r="A3245" s="245">
        <v>43690.958333325478</v>
      </c>
      <c r="B3245" s="244">
        <f t="shared" si="100"/>
        <v>3.2371921859764621</v>
      </c>
      <c r="C3245" s="40">
        <v>102029.3781431949</v>
      </c>
      <c r="D3245" s="191">
        <f t="shared" si="101"/>
        <v>23</v>
      </c>
    </row>
    <row r="3246" spans="1:4" x14ac:dyDescent="0.3">
      <c r="A3246" s="245">
        <v>43690.999999992142</v>
      </c>
      <c r="B3246" s="244">
        <f t="shared" si="100"/>
        <v>3.0588786194436191</v>
      </c>
      <c r="C3246" s="40">
        <v>96409.315674659869</v>
      </c>
      <c r="D3246" s="191">
        <f t="shared" si="101"/>
        <v>0</v>
      </c>
    </row>
    <row r="3247" spans="1:4" x14ac:dyDescent="0.3">
      <c r="A3247" s="245">
        <v>43691.041666658806</v>
      </c>
      <c r="B3247" s="244">
        <f t="shared" si="100"/>
        <v>2.8731431550017237</v>
      </c>
      <c r="C3247" s="40">
        <v>90555.330848476966</v>
      </c>
      <c r="D3247" s="191">
        <f t="shared" si="101"/>
        <v>1</v>
      </c>
    </row>
    <row r="3248" spans="1:4" x14ac:dyDescent="0.3">
      <c r="A3248" s="245">
        <v>43691.08333332547</v>
      </c>
      <c r="B3248" s="244">
        <f t="shared" si="100"/>
        <v>2.7455307114499705</v>
      </c>
      <c r="C3248" s="40">
        <v>86533.259401708186</v>
      </c>
      <c r="D3248" s="191">
        <f t="shared" si="101"/>
        <v>2</v>
      </c>
    </row>
    <row r="3249" spans="1:4" x14ac:dyDescent="0.3">
      <c r="A3249" s="245">
        <v>43691.124999992135</v>
      </c>
      <c r="B3249" s="244">
        <f t="shared" si="100"/>
        <v>2.6497546234047884</v>
      </c>
      <c r="C3249" s="40">
        <v>83514.601829701787</v>
      </c>
      <c r="D3249" s="191">
        <f t="shared" si="101"/>
        <v>3</v>
      </c>
    </row>
    <row r="3250" spans="1:4" x14ac:dyDescent="0.3">
      <c r="A3250" s="245">
        <v>43691.166666658799</v>
      </c>
      <c r="B3250" s="244">
        <f t="shared" si="100"/>
        <v>2.6886923420049413</v>
      </c>
      <c r="C3250" s="40">
        <v>84741.835489877558</v>
      </c>
      <c r="D3250" s="191">
        <f t="shared" si="101"/>
        <v>4</v>
      </c>
    </row>
    <row r="3251" spans="1:4" x14ac:dyDescent="0.3">
      <c r="A3251" s="245">
        <v>43691.208333325463</v>
      </c>
      <c r="B3251" s="244">
        <f t="shared" si="100"/>
        <v>3.0178109598621639</v>
      </c>
      <c r="C3251" s="40">
        <v>95114.950827542096</v>
      </c>
      <c r="D3251" s="191">
        <f t="shared" si="101"/>
        <v>5</v>
      </c>
    </row>
    <row r="3252" spans="1:4" x14ac:dyDescent="0.3">
      <c r="A3252" s="245">
        <v>43691.249999992127</v>
      </c>
      <c r="B3252" s="244">
        <f t="shared" si="100"/>
        <v>3.5332925280331069</v>
      </c>
      <c r="C3252" s="40">
        <v>111361.82800480668</v>
      </c>
      <c r="D3252" s="191">
        <f t="shared" si="101"/>
        <v>6</v>
      </c>
    </row>
    <row r="3253" spans="1:4" x14ac:dyDescent="0.3">
      <c r="A3253" s="245">
        <v>43691.291666658792</v>
      </c>
      <c r="B3253" s="244">
        <f t="shared" si="100"/>
        <v>4.0921713478726049</v>
      </c>
      <c r="C3253" s="40">
        <v>128976.49379222782</v>
      </c>
      <c r="D3253" s="191">
        <f t="shared" si="101"/>
        <v>7</v>
      </c>
    </row>
    <row r="3254" spans="1:4" x14ac:dyDescent="0.3">
      <c r="A3254" s="245">
        <v>43691.333333325456</v>
      </c>
      <c r="B3254" s="244">
        <f t="shared" si="100"/>
        <v>4.7546896548480229</v>
      </c>
      <c r="C3254" s="40">
        <v>149857.65468283294</v>
      </c>
      <c r="D3254" s="191">
        <f t="shared" si="101"/>
        <v>8</v>
      </c>
    </row>
    <row r="3255" spans="1:4" x14ac:dyDescent="0.3">
      <c r="A3255" s="245">
        <v>43691.37499999212</v>
      </c>
      <c r="B3255" s="244">
        <f t="shared" si="100"/>
        <v>5.230579384705127</v>
      </c>
      <c r="C3255" s="40">
        <v>164856.68174473947</v>
      </c>
      <c r="D3255" s="191">
        <f t="shared" si="101"/>
        <v>9</v>
      </c>
    </row>
    <row r="3256" spans="1:4" x14ac:dyDescent="0.3">
      <c r="A3256" s="245">
        <v>43691.416666658784</v>
      </c>
      <c r="B3256" s="244">
        <f t="shared" si="100"/>
        <v>5.460624005453373</v>
      </c>
      <c r="C3256" s="40">
        <v>172107.19646604906</v>
      </c>
      <c r="D3256" s="191">
        <f t="shared" si="101"/>
        <v>10</v>
      </c>
    </row>
    <row r="3257" spans="1:4" x14ac:dyDescent="0.3">
      <c r="A3257" s="245">
        <v>43691.458333325449</v>
      </c>
      <c r="B3257" s="244">
        <f t="shared" si="100"/>
        <v>5.7765743576546393</v>
      </c>
      <c r="C3257" s="40">
        <v>182065.27621765173</v>
      </c>
      <c r="D3257" s="191">
        <f t="shared" si="101"/>
        <v>11</v>
      </c>
    </row>
    <row r="3258" spans="1:4" x14ac:dyDescent="0.3">
      <c r="A3258" s="245">
        <v>43691.499999992113</v>
      </c>
      <c r="B3258" s="244">
        <f t="shared" si="100"/>
        <v>6.0263620949961947</v>
      </c>
      <c r="C3258" s="40">
        <v>189938.05177270182</v>
      </c>
      <c r="D3258" s="191">
        <f t="shared" si="101"/>
        <v>12</v>
      </c>
    </row>
    <row r="3259" spans="1:4" x14ac:dyDescent="0.3">
      <c r="A3259" s="245">
        <v>43691.541666658777</v>
      </c>
      <c r="B3259" s="244">
        <f t="shared" si="100"/>
        <v>6.15494817751207</v>
      </c>
      <c r="C3259" s="40">
        <v>193990.81023844823</v>
      </c>
      <c r="D3259" s="191">
        <f t="shared" si="101"/>
        <v>13</v>
      </c>
    </row>
    <row r="3260" spans="1:4" x14ac:dyDescent="0.3">
      <c r="A3260" s="245">
        <v>43691.583333325441</v>
      </c>
      <c r="B3260" s="244">
        <f t="shared" si="100"/>
        <v>6.1673601475202267</v>
      </c>
      <c r="C3260" s="40">
        <v>194382.00900228752</v>
      </c>
      <c r="D3260" s="191">
        <f t="shared" si="101"/>
        <v>14</v>
      </c>
    </row>
    <row r="3261" spans="1:4" x14ac:dyDescent="0.3">
      <c r="A3261" s="245">
        <v>43691.624999992106</v>
      </c>
      <c r="B3261" s="244">
        <f t="shared" si="100"/>
        <v>6.0072898016485894</v>
      </c>
      <c r="C3261" s="40">
        <v>189336.93385376869</v>
      </c>
      <c r="D3261" s="191">
        <f t="shared" si="101"/>
        <v>15</v>
      </c>
    </row>
    <row r="3262" spans="1:4" x14ac:dyDescent="0.3">
      <c r="A3262" s="245">
        <v>43691.66666665877</v>
      </c>
      <c r="B3262" s="244">
        <f t="shared" si="100"/>
        <v>5.5864172028089172</v>
      </c>
      <c r="C3262" s="40">
        <v>176071.92916138607</v>
      </c>
      <c r="D3262" s="191">
        <f t="shared" si="101"/>
        <v>16</v>
      </c>
    </row>
    <row r="3263" spans="1:4" x14ac:dyDescent="0.3">
      <c r="A3263" s="245">
        <v>43691.708333325434</v>
      </c>
      <c r="B3263" s="244">
        <f t="shared" si="100"/>
        <v>5.2434521772611564</v>
      </c>
      <c r="C3263" s="40">
        <v>165262.40465027091</v>
      </c>
      <c r="D3263" s="191">
        <f t="shared" si="101"/>
        <v>17</v>
      </c>
    </row>
    <row r="3264" spans="1:4" x14ac:dyDescent="0.3">
      <c r="A3264" s="245">
        <v>43691.749999992098</v>
      </c>
      <c r="B3264" s="244">
        <f t="shared" si="100"/>
        <v>5.0024773989575806</v>
      </c>
      <c r="C3264" s="40">
        <v>157667.39472623335</v>
      </c>
      <c r="D3264" s="191">
        <f t="shared" si="101"/>
        <v>18</v>
      </c>
    </row>
    <row r="3265" spans="1:4" x14ac:dyDescent="0.3">
      <c r="A3265" s="245">
        <v>43691.791666658763</v>
      </c>
      <c r="B3265" s="244">
        <f t="shared" si="100"/>
        <v>4.7178125802276396</v>
      </c>
      <c r="C3265" s="40">
        <v>148695.36811623449</v>
      </c>
      <c r="D3265" s="191">
        <f t="shared" si="101"/>
        <v>19</v>
      </c>
    </row>
    <row r="3266" spans="1:4" x14ac:dyDescent="0.3">
      <c r="A3266" s="245">
        <v>43691.833333325427</v>
      </c>
      <c r="B3266" s="244">
        <f t="shared" si="100"/>
        <v>4.1431798669622131</v>
      </c>
      <c r="C3266" s="40">
        <v>130584.17328226964</v>
      </c>
      <c r="D3266" s="191">
        <f t="shared" si="101"/>
        <v>20</v>
      </c>
    </row>
    <row r="3267" spans="1:4" x14ac:dyDescent="0.3">
      <c r="A3267" s="245">
        <v>43691.874999992091</v>
      </c>
      <c r="B3267" s="244">
        <f t="shared" si="100"/>
        <v>3.7556781761735025</v>
      </c>
      <c r="C3267" s="40">
        <v>118370.94828071387</v>
      </c>
      <c r="D3267" s="191">
        <f t="shared" si="101"/>
        <v>21</v>
      </c>
    </row>
    <row r="3268" spans="1:4" x14ac:dyDescent="0.3">
      <c r="A3268" s="245">
        <v>43691.916666658755</v>
      </c>
      <c r="B3268" s="244">
        <f t="shared" si="100"/>
        <v>3.3950309431241443</v>
      </c>
      <c r="C3268" s="40">
        <v>107004.11838519729</v>
      </c>
      <c r="D3268" s="191">
        <f t="shared" si="101"/>
        <v>22</v>
      </c>
    </row>
    <row r="3269" spans="1:4" x14ac:dyDescent="0.3">
      <c r="A3269" s="245">
        <v>43691.95833332542</v>
      </c>
      <c r="B3269" s="244">
        <f t="shared" si="100"/>
        <v>3.1304614533367077</v>
      </c>
      <c r="C3269" s="40">
        <v>98665.453589325087</v>
      </c>
      <c r="D3269" s="191">
        <f t="shared" si="101"/>
        <v>23</v>
      </c>
    </row>
    <row r="3270" spans="1:4" x14ac:dyDescent="0.3">
      <c r="A3270" s="245">
        <v>43691.999999992084</v>
      </c>
      <c r="B3270" s="244">
        <f t="shared" si="100"/>
        <v>2.9564955089773677</v>
      </c>
      <c r="C3270" s="40">
        <v>93182.418878575234</v>
      </c>
      <c r="D3270" s="191">
        <f t="shared" si="101"/>
        <v>0</v>
      </c>
    </row>
    <row r="3271" spans="1:4" x14ac:dyDescent="0.3">
      <c r="A3271" s="245">
        <v>43692.041666658748</v>
      </c>
      <c r="B3271" s="244">
        <f t="shared" ref="B3271:B3334" si="102">C3271/$B$4</f>
        <v>2.8277304289890317</v>
      </c>
      <c r="C3271" s="40">
        <v>89124.018795107288</v>
      </c>
      <c r="D3271" s="191">
        <f t="shared" ref="D3271:D3334" si="103">HOUR(A3271)</f>
        <v>1</v>
      </c>
    </row>
    <row r="3272" spans="1:4" x14ac:dyDescent="0.3">
      <c r="A3272" s="245">
        <v>43692.083333325412</v>
      </c>
      <c r="B3272" s="244">
        <f t="shared" si="102"/>
        <v>2.7288297605359464</v>
      </c>
      <c r="C3272" s="40">
        <v>86006.881127492772</v>
      </c>
      <c r="D3272" s="191">
        <f t="shared" si="103"/>
        <v>2</v>
      </c>
    </row>
    <row r="3273" spans="1:4" x14ac:dyDescent="0.3">
      <c r="A3273" s="245">
        <v>43692.124999992076</v>
      </c>
      <c r="B3273" s="244">
        <f t="shared" si="102"/>
        <v>2.7599643317947877</v>
      </c>
      <c r="C3273" s="40">
        <v>86988.176262843655</v>
      </c>
      <c r="D3273" s="191">
        <f t="shared" si="103"/>
        <v>3</v>
      </c>
    </row>
    <row r="3274" spans="1:4" x14ac:dyDescent="0.3">
      <c r="A3274" s="245">
        <v>43692.166666658741</v>
      </c>
      <c r="B3274" s="244">
        <f t="shared" si="102"/>
        <v>2.7605768426679611</v>
      </c>
      <c r="C3274" s="40">
        <v>87007.481296312646</v>
      </c>
      <c r="D3274" s="191">
        <f t="shared" si="103"/>
        <v>4</v>
      </c>
    </row>
    <row r="3275" spans="1:4" x14ac:dyDescent="0.3">
      <c r="A3275" s="245">
        <v>43692.208333325405</v>
      </c>
      <c r="B3275" s="244">
        <f t="shared" si="102"/>
        <v>3.0944971789358169</v>
      </c>
      <c r="C3275" s="40">
        <v>97531.936534517517</v>
      </c>
      <c r="D3275" s="191">
        <f t="shared" si="103"/>
        <v>5</v>
      </c>
    </row>
    <row r="3276" spans="1:4" x14ac:dyDescent="0.3">
      <c r="A3276" s="245">
        <v>43692.249999992069</v>
      </c>
      <c r="B3276" s="244">
        <f t="shared" si="102"/>
        <v>3.5435737658392186</v>
      </c>
      <c r="C3276" s="40">
        <v>111685.87064411741</v>
      </c>
      <c r="D3276" s="191">
        <f t="shared" si="103"/>
        <v>6</v>
      </c>
    </row>
    <row r="3277" spans="1:4" x14ac:dyDescent="0.3">
      <c r="A3277" s="245">
        <v>43692.291666658733</v>
      </c>
      <c r="B3277" s="244">
        <f t="shared" si="102"/>
        <v>3.9601699071259224</v>
      </c>
      <c r="C3277" s="40">
        <v>124816.09053543839</v>
      </c>
      <c r="D3277" s="191">
        <f t="shared" si="103"/>
        <v>7</v>
      </c>
    </row>
    <row r="3278" spans="1:4" x14ac:dyDescent="0.3">
      <c r="A3278" s="245">
        <v>43692.333333325398</v>
      </c>
      <c r="B3278" s="244">
        <f t="shared" si="102"/>
        <v>4.819243683625797</v>
      </c>
      <c r="C3278" s="40">
        <v>151892.25968446571</v>
      </c>
      <c r="D3278" s="191">
        <f t="shared" si="103"/>
        <v>8</v>
      </c>
    </row>
    <row r="3279" spans="1:4" x14ac:dyDescent="0.3">
      <c r="A3279" s="245">
        <v>43692.374999992062</v>
      </c>
      <c r="B3279" s="244">
        <f t="shared" si="102"/>
        <v>5.2421978048767253</v>
      </c>
      <c r="C3279" s="40">
        <v>165222.86951395805</v>
      </c>
      <c r="D3279" s="191">
        <f t="shared" si="103"/>
        <v>9</v>
      </c>
    </row>
    <row r="3280" spans="1:4" x14ac:dyDescent="0.3">
      <c r="A3280" s="245">
        <v>43692.416666658726</v>
      </c>
      <c r="B3280" s="244">
        <f t="shared" si="102"/>
        <v>5.6121047542361824</v>
      </c>
      <c r="C3280" s="40">
        <v>176881.54587475234</v>
      </c>
      <c r="D3280" s="191">
        <f t="shared" si="103"/>
        <v>10</v>
      </c>
    </row>
    <row r="3281" spans="1:4" x14ac:dyDescent="0.3">
      <c r="A3281" s="245">
        <v>43692.45833332539</v>
      </c>
      <c r="B3281" s="244">
        <f t="shared" si="102"/>
        <v>6.028748145399172</v>
      </c>
      <c r="C3281" s="40">
        <v>190013.25498117635</v>
      </c>
      <c r="D3281" s="191">
        <f t="shared" si="103"/>
        <v>11</v>
      </c>
    </row>
    <row r="3282" spans="1:4" x14ac:dyDescent="0.3">
      <c r="A3282" s="245">
        <v>43692.499999992055</v>
      </c>
      <c r="B3282" s="244">
        <f t="shared" si="102"/>
        <v>6.0725530850901723</v>
      </c>
      <c r="C3282" s="40">
        <v>191393.89304635959</v>
      </c>
      <c r="D3282" s="191">
        <f t="shared" si="103"/>
        <v>12</v>
      </c>
    </row>
    <row r="3283" spans="1:4" x14ac:dyDescent="0.3">
      <c r="A3283" s="245">
        <v>43692.541666658719</v>
      </c>
      <c r="B3283" s="244">
        <f t="shared" si="102"/>
        <v>6.0911595662555991</v>
      </c>
      <c r="C3283" s="40">
        <v>191980.32956099269</v>
      </c>
      <c r="D3283" s="191">
        <f t="shared" si="103"/>
        <v>13</v>
      </c>
    </row>
    <row r="3284" spans="1:4" x14ac:dyDescent="0.3">
      <c r="A3284" s="245">
        <v>43692.583333325383</v>
      </c>
      <c r="B3284" s="244">
        <f t="shared" si="102"/>
        <v>6.1606669492108113</v>
      </c>
      <c r="C3284" s="40">
        <v>194171.05369841121</v>
      </c>
      <c r="D3284" s="191">
        <f t="shared" si="103"/>
        <v>14</v>
      </c>
    </row>
    <row r="3285" spans="1:4" x14ac:dyDescent="0.3">
      <c r="A3285" s="245">
        <v>43692.624999992047</v>
      </c>
      <c r="B3285" s="244">
        <f t="shared" si="102"/>
        <v>6.0499766687071439</v>
      </c>
      <c r="C3285" s="40">
        <v>190682.33265947839</v>
      </c>
      <c r="D3285" s="191">
        <f t="shared" si="103"/>
        <v>15</v>
      </c>
    </row>
    <row r="3286" spans="1:4" x14ac:dyDescent="0.3">
      <c r="A3286" s="245">
        <v>43692.666666658712</v>
      </c>
      <c r="B3286" s="244">
        <f t="shared" si="102"/>
        <v>5.6634624460204765</v>
      </c>
      <c r="C3286" s="40">
        <v>178500.23054176749</v>
      </c>
      <c r="D3286" s="191">
        <f t="shared" si="103"/>
        <v>16</v>
      </c>
    </row>
    <row r="3287" spans="1:4" x14ac:dyDescent="0.3">
      <c r="A3287" s="245">
        <v>43692.708333325376</v>
      </c>
      <c r="B3287" s="244">
        <f t="shared" si="102"/>
        <v>5.1237904237225358</v>
      </c>
      <c r="C3287" s="40">
        <v>161490.92195796763</v>
      </c>
      <c r="D3287" s="191">
        <f t="shared" si="103"/>
        <v>17</v>
      </c>
    </row>
    <row r="3288" spans="1:4" x14ac:dyDescent="0.3">
      <c r="A3288" s="245">
        <v>43692.74999999204</v>
      </c>
      <c r="B3288" s="244">
        <f t="shared" si="102"/>
        <v>4.8003938016202055</v>
      </c>
      <c r="C3288" s="40">
        <v>151298.15169562446</v>
      </c>
      <c r="D3288" s="191">
        <f t="shared" si="103"/>
        <v>18</v>
      </c>
    </row>
    <row r="3289" spans="1:4" x14ac:dyDescent="0.3">
      <c r="A3289" s="245">
        <v>43692.791666658704</v>
      </c>
      <c r="B3289" s="244">
        <f t="shared" si="102"/>
        <v>4.4232031982965125</v>
      </c>
      <c r="C3289" s="40">
        <v>139409.9101308239</v>
      </c>
      <c r="D3289" s="191">
        <f t="shared" si="103"/>
        <v>19</v>
      </c>
    </row>
    <row r="3290" spans="1:4" x14ac:dyDescent="0.3">
      <c r="A3290" s="245">
        <v>43692.833333325369</v>
      </c>
      <c r="B3290" s="244">
        <f t="shared" si="102"/>
        <v>4.0674665076758378</v>
      </c>
      <c r="C3290" s="40">
        <v>128197.85003628324</v>
      </c>
      <c r="D3290" s="191">
        <f t="shared" si="103"/>
        <v>20</v>
      </c>
    </row>
    <row r="3291" spans="1:4" x14ac:dyDescent="0.3">
      <c r="A3291" s="245">
        <v>43692.874999992033</v>
      </c>
      <c r="B3291" s="244">
        <f t="shared" si="102"/>
        <v>3.8247772495390091</v>
      </c>
      <c r="C3291" s="40">
        <v>120548.80337263423</v>
      </c>
      <c r="D3291" s="191">
        <f t="shared" si="103"/>
        <v>21</v>
      </c>
    </row>
    <row r="3292" spans="1:4" x14ac:dyDescent="0.3">
      <c r="A3292" s="245">
        <v>43692.916666658697</v>
      </c>
      <c r="B3292" s="244">
        <f t="shared" si="102"/>
        <v>3.5029572461856286</v>
      </c>
      <c r="C3292" s="40">
        <v>110405.72476320592</v>
      </c>
      <c r="D3292" s="191">
        <f t="shared" si="103"/>
        <v>22</v>
      </c>
    </row>
    <row r="3293" spans="1:4" x14ac:dyDescent="0.3">
      <c r="A3293" s="245">
        <v>43692.958333325361</v>
      </c>
      <c r="B3293" s="244">
        <f t="shared" si="102"/>
        <v>3.2048994185376403</v>
      </c>
      <c r="C3293" s="40">
        <v>101011.57913991701</v>
      </c>
      <c r="D3293" s="191">
        <f t="shared" si="103"/>
        <v>23</v>
      </c>
    </row>
    <row r="3294" spans="1:4" x14ac:dyDescent="0.3">
      <c r="A3294" s="245">
        <v>43692.999999992026</v>
      </c>
      <c r="B3294" s="244">
        <f t="shared" si="102"/>
        <v>2.976358401898858</v>
      </c>
      <c r="C3294" s="40">
        <v>93808.45480615586</v>
      </c>
      <c r="D3294" s="191">
        <f t="shared" si="103"/>
        <v>0</v>
      </c>
    </row>
    <row r="3295" spans="1:4" x14ac:dyDescent="0.3">
      <c r="A3295" s="245">
        <v>43693.04166665869</v>
      </c>
      <c r="B3295" s="244">
        <f t="shared" si="102"/>
        <v>2.8288010387714571</v>
      </c>
      <c r="C3295" s="40">
        <v>89157.762127000926</v>
      </c>
      <c r="D3295" s="191">
        <f t="shared" si="103"/>
        <v>1</v>
      </c>
    </row>
    <row r="3296" spans="1:4" x14ac:dyDescent="0.3">
      <c r="A3296" s="245">
        <v>43693.083333325354</v>
      </c>
      <c r="B3296" s="244">
        <f t="shared" si="102"/>
        <v>2.6839791031792308</v>
      </c>
      <c r="C3296" s="40">
        <v>84593.284276727223</v>
      </c>
      <c r="D3296" s="191">
        <f t="shared" si="103"/>
        <v>2</v>
      </c>
    </row>
    <row r="3297" spans="1:4" x14ac:dyDescent="0.3">
      <c r="A3297" s="245">
        <v>43693.124999992018</v>
      </c>
      <c r="B3297" s="244">
        <f t="shared" si="102"/>
        <v>2.6034818737161771</v>
      </c>
      <c r="C3297" s="40">
        <v>82056.183668383805</v>
      </c>
      <c r="D3297" s="191">
        <f t="shared" si="103"/>
        <v>3</v>
      </c>
    </row>
    <row r="3298" spans="1:4" x14ac:dyDescent="0.3">
      <c r="A3298" s="245">
        <v>43693.166666658683</v>
      </c>
      <c r="B3298" s="244">
        <f t="shared" si="102"/>
        <v>2.6491273837923095</v>
      </c>
      <c r="C3298" s="40">
        <v>83494.832577852838</v>
      </c>
      <c r="D3298" s="191">
        <f t="shared" si="103"/>
        <v>4</v>
      </c>
    </row>
    <row r="3299" spans="1:4" x14ac:dyDescent="0.3">
      <c r="A3299" s="245">
        <v>43693.208333325347</v>
      </c>
      <c r="B3299" s="244">
        <f t="shared" si="102"/>
        <v>2.9156845341679967</v>
      </c>
      <c r="C3299" s="40">
        <v>91896.144186805061</v>
      </c>
      <c r="D3299" s="191">
        <f t="shared" si="103"/>
        <v>5</v>
      </c>
    </row>
    <row r="3300" spans="1:4" x14ac:dyDescent="0.3">
      <c r="A3300" s="245">
        <v>43693.249999992011</v>
      </c>
      <c r="B3300" s="244">
        <f t="shared" si="102"/>
        <v>3.369799015620893</v>
      </c>
      <c r="C3300" s="40">
        <v>106208.86196401129</v>
      </c>
      <c r="D3300" s="191">
        <f t="shared" si="103"/>
        <v>6</v>
      </c>
    </row>
    <row r="3301" spans="1:4" x14ac:dyDescent="0.3">
      <c r="A3301" s="245">
        <v>43693.291666658675</v>
      </c>
      <c r="B3301" s="244">
        <f t="shared" si="102"/>
        <v>3.7401838509868273</v>
      </c>
      <c r="C3301" s="40">
        <v>117882.60027023945</v>
      </c>
      <c r="D3301" s="191">
        <f t="shared" si="103"/>
        <v>7</v>
      </c>
    </row>
    <row r="3302" spans="1:4" x14ac:dyDescent="0.3">
      <c r="A3302" s="245">
        <v>43693.333333325339</v>
      </c>
      <c r="B3302" s="244">
        <f t="shared" si="102"/>
        <v>4.5435818527013847</v>
      </c>
      <c r="C3302" s="40">
        <v>143203.98800604246</v>
      </c>
      <c r="D3302" s="191">
        <f t="shared" si="103"/>
        <v>8</v>
      </c>
    </row>
    <row r="3303" spans="1:4" x14ac:dyDescent="0.3">
      <c r="A3303" s="245">
        <v>43693.374999992004</v>
      </c>
      <c r="B3303" s="244">
        <f t="shared" si="102"/>
        <v>5.1745147003070882</v>
      </c>
      <c r="C3303" s="40">
        <v>163089.64273182375</v>
      </c>
      <c r="D3303" s="191">
        <f t="shared" si="103"/>
        <v>9</v>
      </c>
    </row>
    <row r="3304" spans="1:4" x14ac:dyDescent="0.3">
      <c r="A3304" s="245">
        <v>43693.416666658668</v>
      </c>
      <c r="B3304" s="244">
        <f t="shared" si="102"/>
        <v>5.3948922296358486</v>
      </c>
      <c r="C3304" s="40">
        <v>170035.47139517966</v>
      </c>
      <c r="D3304" s="191">
        <f t="shared" si="103"/>
        <v>10</v>
      </c>
    </row>
    <row r="3305" spans="1:4" x14ac:dyDescent="0.3">
      <c r="A3305" s="245">
        <v>43693.458333325332</v>
      </c>
      <c r="B3305" s="244">
        <f t="shared" si="102"/>
        <v>5.6915886946092487</v>
      </c>
      <c r="C3305" s="40">
        <v>179386.70977690371</v>
      </c>
      <c r="D3305" s="191">
        <f t="shared" si="103"/>
        <v>11</v>
      </c>
    </row>
    <row r="3306" spans="1:4" x14ac:dyDescent="0.3">
      <c r="A3306" s="245">
        <v>43693.499999991996</v>
      </c>
      <c r="B3306" s="244">
        <f t="shared" si="102"/>
        <v>5.8642265953861941</v>
      </c>
      <c r="C3306" s="40">
        <v>184827.88739265443</v>
      </c>
      <c r="D3306" s="191">
        <f t="shared" si="103"/>
        <v>12</v>
      </c>
    </row>
    <row r="3307" spans="1:4" x14ac:dyDescent="0.3">
      <c r="A3307" s="245">
        <v>43693.541666658661</v>
      </c>
      <c r="B3307" s="244">
        <f t="shared" si="102"/>
        <v>5.9752285122530635</v>
      </c>
      <c r="C3307" s="40">
        <v>188326.43054362683</v>
      </c>
      <c r="D3307" s="191">
        <f t="shared" si="103"/>
        <v>13</v>
      </c>
    </row>
    <row r="3308" spans="1:4" x14ac:dyDescent="0.3">
      <c r="A3308" s="245">
        <v>43693.583333325325</v>
      </c>
      <c r="B3308" s="244">
        <f t="shared" si="102"/>
        <v>6.031836257256102</v>
      </c>
      <c r="C3308" s="40">
        <v>190110.58566600998</v>
      </c>
      <c r="D3308" s="191">
        <f t="shared" si="103"/>
        <v>14</v>
      </c>
    </row>
    <row r="3309" spans="1:4" x14ac:dyDescent="0.3">
      <c r="A3309" s="245">
        <v>43693.624999991989</v>
      </c>
      <c r="B3309" s="244">
        <f t="shared" si="102"/>
        <v>6.060794455617124</v>
      </c>
      <c r="C3309" s="40">
        <v>191023.28617965931</v>
      </c>
      <c r="D3309" s="191">
        <f t="shared" si="103"/>
        <v>15</v>
      </c>
    </row>
    <row r="3310" spans="1:4" x14ac:dyDescent="0.3">
      <c r="A3310" s="245">
        <v>43693.666666658653</v>
      </c>
      <c r="B3310" s="244">
        <f t="shared" si="102"/>
        <v>5.4696419353829437</v>
      </c>
      <c r="C3310" s="40">
        <v>172391.42234143539</v>
      </c>
      <c r="D3310" s="191">
        <f t="shared" si="103"/>
        <v>16</v>
      </c>
    </row>
    <row r="3311" spans="1:4" x14ac:dyDescent="0.3">
      <c r="A3311" s="245">
        <v>43693.708333325318</v>
      </c>
      <c r="B3311" s="244">
        <f t="shared" si="102"/>
        <v>5.0606005130269818</v>
      </c>
      <c r="C3311" s="40">
        <v>159499.31104245855</v>
      </c>
      <c r="D3311" s="191">
        <f t="shared" si="103"/>
        <v>17</v>
      </c>
    </row>
    <row r="3312" spans="1:4" x14ac:dyDescent="0.3">
      <c r="A3312" s="245">
        <v>43693.749999991982</v>
      </c>
      <c r="B3312" s="244">
        <f t="shared" si="102"/>
        <v>4.6528425802468689</v>
      </c>
      <c r="C3312" s="40">
        <v>146647.65259142951</v>
      </c>
      <c r="D3312" s="191">
        <f t="shared" si="103"/>
        <v>18</v>
      </c>
    </row>
    <row r="3313" spans="1:4" x14ac:dyDescent="0.3">
      <c r="A3313" s="245">
        <v>43693.791666658646</v>
      </c>
      <c r="B3313" s="244">
        <f t="shared" si="102"/>
        <v>4.3801566201317126</v>
      </c>
      <c r="C3313" s="40">
        <v>138053.17399993454</v>
      </c>
      <c r="D3313" s="191">
        <f t="shared" si="103"/>
        <v>19</v>
      </c>
    </row>
    <row r="3314" spans="1:4" x14ac:dyDescent="0.3">
      <c r="A3314" s="245">
        <v>43693.83333332531</v>
      </c>
      <c r="B3314" s="244">
        <f t="shared" si="102"/>
        <v>4.0299311761643173</v>
      </c>
      <c r="C3314" s="40">
        <v>127014.81661951255</v>
      </c>
      <c r="D3314" s="191">
        <f t="shared" si="103"/>
        <v>20</v>
      </c>
    </row>
    <row r="3315" spans="1:4" x14ac:dyDescent="0.3">
      <c r="A3315" s="245">
        <v>43693.874999991975</v>
      </c>
      <c r="B3315" s="244">
        <f t="shared" si="102"/>
        <v>3.773966283082173</v>
      </c>
      <c r="C3315" s="40">
        <v>118947.35031930494</v>
      </c>
      <c r="D3315" s="191">
        <f t="shared" si="103"/>
        <v>21</v>
      </c>
    </row>
    <row r="3316" spans="1:4" x14ac:dyDescent="0.3">
      <c r="A3316" s="245">
        <v>43693.916666658639</v>
      </c>
      <c r="B3316" s="244">
        <f t="shared" si="102"/>
        <v>3.3569565413523197</v>
      </c>
      <c r="C3316" s="40">
        <v>105804.09462609456</v>
      </c>
      <c r="D3316" s="191">
        <f t="shared" si="103"/>
        <v>22</v>
      </c>
    </row>
    <row r="3317" spans="1:4" x14ac:dyDescent="0.3">
      <c r="A3317" s="245">
        <v>43693.958333325303</v>
      </c>
      <c r="B3317" s="244">
        <f t="shared" si="102"/>
        <v>3.0741899973161755</v>
      </c>
      <c r="C3317" s="40">
        <v>96891.897576846561</v>
      </c>
      <c r="D3317" s="191">
        <f t="shared" si="103"/>
        <v>23</v>
      </c>
    </row>
    <row r="3318" spans="1:4" x14ac:dyDescent="0.3">
      <c r="A3318" s="245">
        <v>43693.999999991967</v>
      </c>
      <c r="B3318" s="244">
        <f t="shared" si="102"/>
        <v>2.9326659454599109</v>
      </c>
      <c r="C3318" s="40">
        <v>92431.361972642262</v>
      </c>
      <c r="D3318" s="191">
        <f t="shared" si="103"/>
        <v>0</v>
      </c>
    </row>
    <row r="3319" spans="1:4" x14ac:dyDescent="0.3">
      <c r="A3319" s="245">
        <v>43694.041666658632</v>
      </c>
      <c r="B3319" s="244">
        <f t="shared" si="102"/>
        <v>2.7147795391541014</v>
      </c>
      <c r="C3319" s="40">
        <v>85564.048182147744</v>
      </c>
      <c r="D3319" s="191">
        <f t="shared" si="103"/>
        <v>1</v>
      </c>
    </row>
    <row r="3320" spans="1:4" x14ac:dyDescent="0.3">
      <c r="A3320" s="245">
        <v>43694.083333325296</v>
      </c>
      <c r="B3320" s="244">
        <f t="shared" si="102"/>
        <v>2.5992616168032825</v>
      </c>
      <c r="C3320" s="40">
        <v>81923.170191367375</v>
      </c>
      <c r="D3320" s="191">
        <f t="shared" si="103"/>
        <v>2</v>
      </c>
    </row>
    <row r="3321" spans="1:4" x14ac:dyDescent="0.3">
      <c r="A3321" s="245">
        <v>43694.12499999196</v>
      </c>
      <c r="B3321" s="244">
        <f t="shared" si="102"/>
        <v>2.5143291014216609</v>
      </c>
      <c r="C3321" s="40">
        <v>79246.27885137721</v>
      </c>
      <c r="D3321" s="191">
        <f t="shared" si="103"/>
        <v>3</v>
      </c>
    </row>
    <row r="3322" spans="1:4" x14ac:dyDescent="0.3">
      <c r="A3322" s="245">
        <v>43694.166666658624</v>
      </c>
      <c r="B3322" s="244">
        <f t="shared" si="102"/>
        <v>2.6451898853522744</v>
      </c>
      <c r="C3322" s="40">
        <v>83370.731043499414</v>
      </c>
      <c r="D3322" s="191">
        <f t="shared" si="103"/>
        <v>4</v>
      </c>
    </row>
    <row r="3323" spans="1:4" x14ac:dyDescent="0.3">
      <c r="A3323" s="245">
        <v>43694.208333325289</v>
      </c>
      <c r="B3323" s="244">
        <f t="shared" si="102"/>
        <v>2.715633808454911</v>
      </c>
      <c r="C3323" s="40">
        <v>85590.972924492671</v>
      </c>
      <c r="D3323" s="191">
        <f t="shared" si="103"/>
        <v>5</v>
      </c>
    </row>
    <row r="3324" spans="1:4" x14ac:dyDescent="0.3">
      <c r="A3324" s="245">
        <v>43694.249999991953</v>
      </c>
      <c r="B3324" s="244">
        <f t="shared" si="102"/>
        <v>2.8085028991230758</v>
      </c>
      <c r="C3324" s="40">
        <v>88518.008152936702</v>
      </c>
      <c r="D3324" s="191">
        <f t="shared" si="103"/>
        <v>6</v>
      </c>
    </row>
    <row r="3325" spans="1:4" x14ac:dyDescent="0.3">
      <c r="A3325" s="245">
        <v>43694.291666658617</v>
      </c>
      <c r="B3325" s="244">
        <f t="shared" si="102"/>
        <v>2.9167359172150573</v>
      </c>
      <c r="C3325" s="40">
        <v>91929.281533097499</v>
      </c>
      <c r="D3325" s="191">
        <f t="shared" si="103"/>
        <v>7</v>
      </c>
    </row>
    <row r="3326" spans="1:4" x14ac:dyDescent="0.3">
      <c r="A3326" s="245">
        <v>43694.333333325281</v>
      </c>
      <c r="B3326" s="244">
        <f t="shared" si="102"/>
        <v>3.1281972148395081</v>
      </c>
      <c r="C3326" s="40">
        <v>98594.089631745446</v>
      </c>
      <c r="D3326" s="191">
        <f t="shared" si="103"/>
        <v>8</v>
      </c>
    </row>
    <row r="3327" spans="1:4" x14ac:dyDescent="0.3">
      <c r="A3327" s="245">
        <v>43694.374999991946</v>
      </c>
      <c r="B3327" s="244">
        <f t="shared" si="102"/>
        <v>3.491586913679686</v>
      </c>
      <c r="C3327" s="40">
        <v>110047.35618691679</v>
      </c>
      <c r="D3327" s="191">
        <f t="shared" si="103"/>
        <v>9</v>
      </c>
    </row>
    <row r="3328" spans="1:4" x14ac:dyDescent="0.3">
      <c r="A3328" s="245">
        <v>43694.41666665861</v>
      </c>
      <c r="B3328" s="244">
        <f t="shared" si="102"/>
        <v>3.8471592700592732</v>
      </c>
      <c r="C3328" s="40">
        <v>121254.23681744588</v>
      </c>
      <c r="D3328" s="191">
        <f t="shared" si="103"/>
        <v>10</v>
      </c>
    </row>
    <row r="3329" spans="1:4" x14ac:dyDescent="0.3">
      <c r="A3329" s="245">
        <v>43694.458333325274</v>
      </c>
      <c r="B3329" s="244">
        <f t="shared" si="102"/>
        <v>4.1635663548699711</v>
      </c>
      <c r="C3329" s="40">
        <v>131226.71180462337</v>
      </c>
      <c r="D3329" s="191">
        <f t="shared" si="103"/>
        <v>11</v>
      </c>
    </row>
    <row r="3330" spans="1:4" x14ac:dyDescent="0.3">
      <c r="A3330" s="245">
        <v>43694.499999991938</v>
      </c>
      <c r="B3330" s="244">
        <f t="shared" si="102"/>
        <v>4.2910441008508284</v>
      </c>
      <c r="C3330" s="40">
        <v>135244.53787187609</v>
      </c>
      <c r="D3330" s="191">
        <f t="shared" si="103"/>
        <v>12</v>
      </c>
    </row>
    <row r="3331" spans="1:4" x14ac:dyDescent="0.3">
      <c r="A3331" s="245">
        <v>43694.541666658602</v>
      </c>
      <c r="B3331" s="244">
        <f t="shared" si="102"/>
        <v>4.4672482223876004</v>
      </c>
      <c r="C3331" s="40">
        <v>140798.11514311304</v>
      </c>
      <c r="D3331" s="191">
        <f t="shared" si="103"/>
        <v>13</v>
      </c>
    </row>
    <row r="3332" spans="1:4" x14ac:dyDescent="0.3">
      <c r="A3332" s="245">
        <v>43694.583333325267</v>
      </c>
      <c r="B3332" s="244">
        <f t="shared" si="102"/>
        <v>4.4817354619917289</v>
      </c>
      <c r="C3332" s="40">
        <v>141254.72196868982</v>
      </c>
      <c r="D3332" s="191">
        <f t="shared" si="103"/>
        <v>14</v>
      </c>
    </row>
    <row r="3333" spans="1:4" x14ac:dyDescent="0.3">
      <c r="A3333" s="245">
        <v>43694.624999991931</v>
      </c>
      <c r="B3333" s="244">
        <f t="shared" si="102"/>
        <v>4.4507270443944282</v>
      </c>
      <c r="C3333" s="40">
        <v>140277.4029270949</v>
      </c>
      <c r="D3333" s="191">
        <f t="shared" si="103"/>
        <v>15</v>
      </c>
    </row>
    <row r="3334" spans="1:4" x14ac:dyDescent="0.3">
      <c r="A3334" s="245">
        <v>43694.666666658595</v>
      </c>
      <c r="B3334" s="244">
        <f t="shared" si="102"/>
        <v>4.4688120659679109</v>
      </c>
      <c r="C3334" s="40">
        <v>140847.40415001955</v>
      </c>
      <c r="D3334" s="191">
        <f t="shared" si="103"/>
        <v>16</v>
      </c>
    </row>
    <row r="3335" spans="1:4" x14ac:dyDescent="0.3">
      <c r="A3335" s="245">
        <v>43694.708333325259</v>
      </c>
      <c r="B3335" s="244">
        <f t="shared" ref="B3335:B3398" si="104">C3335/$B$4</f>
        <v>4.3845107733061077</v>
      </c>
      <c r="C3335" s="40">
        <v>138190.40760090773</v>
      </c>
      <c r="D3335" s="191">
        <f t="shared" ref="D3335:D3398" si="105">HOUR(A3335)</f>
        <v>17</v>
      </c>
    </row>
    <row r="3336" spans="1:4" x14ac:dyDescent="0.3">
      <c r="A3336" s="245">
        <v>43694.749999991924</v>
      </c>
      <c r="B3336" s="244">
        <f t="shared" si="104"/>
        <v>4.2926424964399104</v>
      </c>
      <c r="C3336" s="40">
        <v>135294.9158842435</v>
      </c>
      <c r="D3336" s="191">
        <f t="shared" si="105"/>
        <v>18</v>
      </c>
    </row>
    <row r="3337" spans="1:4" x14ac:dyDescent="0.3">
      <c r="A3337" s="245">
        <v>43694.791666658588</v>
      </c>
      <c r="B3337" s="244">
        <f t="shared" si="104"/>
        <v>4.1752219510149011</v>
      </c>
      <c r="C3337" s="40">
        <v>131594.07128105703</v>
      </c>
      <c r="D3337" s="191">
        <f t="shared" si="105"/>
        <v>19</v>
      </c>
    </row>
    <row r="3338" spans="1:4" x14ac:dyDescent="0.3">
      <c r="A3338" s="245">
        <v>43694.833333325252</v>
      </c>
      <c r="B3338" s="244">
        <f t="shared" si="104"/>
        <v>4.0593642931537266</v>
      </c>
      <c r="C3338" s="40">
        <v>127942.48555318122</v>
      </c>
      <c r="D3338" s="191">
        <f t="shared" si="105"/>
        <v>20</v>
      </c>
    </row>
    <row r="3339" spans="1:4" x14ac:dyDescent="0.3">
      <c r="A3339" s="245">
        <v>43694.874999991916</v>
      </c>
      <c r="B3339" s="244">
        <f t="shared" si="104"/>
        <v>3.973825995291127</v>
      </c>
      <c r="C3339" s="40">
        <v>125246.50124426202</v>
      </c>
      <c r="D3339" s="191">
        <f t="shared" si="105"/>
        <v>21</v>
      </c>
    </row>
    <row r="3340" spans="1:4" x14ac:dyDescent="0.3">
      <c r="A3340" s="245">
        <v>43694.916666658581</v>
      </c>
      <c r="B3340" s="244">
        <f t="shared" si="104"/>
        <v>3.4919046236953704</v>
      </c>
      <c r="C3340" s="40">
        <v>110057.36972750006</v>
      </c>
      <c r="D3340" s="191">
        <f t="shared" si="105"/>
        <v>22</v>
      </c>
    </row>
    <row r="3341" spans="1:4" x14ac:dyDescent="0.3">
      <c r="A3341" s="245">
        <v>43694.958333325245</v>
      </c>
      <c r="B3341" s="244">
        <f t="shared" si="104"/>
        <v>3.2497654502903535</v>
      </c>
      <c r="C3341" s="40">
        <v>102425.66055878135</v>
      </c>
      <c r="D3341" s="191">
        <f t="shared" si="105"/>
        <v>23</v>
      </c>
    </row>
    <row r="3342" spans="1:4" x14ac:dyDescent="0.3">
      <c r="A3342" s="245">
        <v>43694.999999991909</v>
      </c>
      <c r="B3342" s="244">
        <f t="shared" si="104"/>
        <v>3.0354050574430969</v>
      </c>
      <c r="C3342" s="40">
        <v>95669.479175580782</v>
      </c>
      <c r="D3342" s="191">
        <f t="shared" si="105"/>
        <v>0</v>
      </c>
    </row>
    <row r="3343" spans="1:4" x14ac:dyDescent="0.3">
      <c r="A3343" s="245">
        <v>43695.041666658573</v>
      </c>
      <c r="B3343" s="244">
        <f t="shared" si="104"/>
        <v>2.8645110436934451</v>
      </c>
      <c r="C3343" s="40">
        <v>90283.265151339234</v>
      </c>
      <c r="D3343" s="191">
        <f t="shared" si="105"/>
        <v>1</v>
      </c>
    </row>
    <row r="3344" spans="1:4" x14ac:dyDescent="0.3">
      <c r="A3344" s="245">
        <v>43695.083333325238</v>
      </c>
      <c r="B3344" s="244">
        <f t="shared" si="104"/>
        <v>2.7772278587373354</v>
      </c>
      <c r="C3344" s="40">
        <v>87532.285730961346</v>
      </c>
      <c r="D3344" s="191">
        <f t="shared" si="105"/>
        <v>2</v>
      </c>
    </row>
    <row r="3345" spans="1:4" x14ac:dyDescent="0.3">
      <c r="A3345" s="245">
        <v>43695.124999991902</v>
      </c>
      <c r="B3345" s="244">
        <f t="shared" si="104"/>
        <v>2.6215338852296943</v>
      </c>
      <c r="C3345" s="40">
        <v>82625.144484777964</v>
      </c>
      <c r="D3345" s="191">
        <f t="shared" si="105"/>
        <v>3</v>
      </c>
    </row>
    <row r="3346" spans="1:4" x14ac:dyDescent="0.3">
      <c r="A3346" s="245">
        <v>43695.166666658566</v>
      </c>
      <c r="B3346" s="244">
        <f t="shared" si="104"/>
        <v>2.5337552167618389</v>
      </c>
      <c r="C3346" s="40">
        <v>79858.548483215112</v>
      </c>
      <c r="D3346" s="191">
        <f t="shared" si="105"/>
        <v>4</v>
      </c>
    </row>
    <row r="3347" spans="1:4" x14ac:dyDescent="0.3">
      <c r="A3347" s="245">
        <v>43695.20833332523</v>
      </c>
      <c r="B3347" s="244">
        <f t="shared" si="104"/>
        <v>2.5598897318350304</v>
      </c>
      <c r="C3347" s="40">
        <v>80682.252535307838</v>
      </c>
      <c r="D3347" s="191">
        <f t="shared" si="105"/>
        <v>5</v>
      </c>
    </row>
    <row r="3348" spans="1:4" x14ac:dyDescent="0.3">
      <c r="A3348" s="245">
        <v>43695.249999991895</v>
      </c>
      <c r="B3348" s="244">
        <f t="shared" si="104"/>
        <v>2.6245956291293773</v>
      </c>
      <c r="C3348" s="40">
        <v>82721.644107961169</v>
      </c>
      <c r="D3348" s="191">
        <f t="shared" si="105"/>
        <v>6</v>
      </c>
    </row>
    <row r="3349" spans="1:4" x14ac:dyDescent="0.3">
      <c r="A3349" s="245">
        <v>43695.291666658559</v>
      </c>
      <c r="B3349" s="244">
        <f t="shared" si="104"/>
        <v>2.7540232357894161</v>
      </c>
      <c r="C3349" s="40">
        <v>86800.925615958055</v>
      </c>
      <c r="D3349" s="191">
        <f t="shared" si="105"/>
        <v>7</v>
      </c>
    </row>
    <row r="3350" spans="1:4" x14ac:dyDescent="0.3">
      <c r="A3350" s="245">
        <v>43695.333333325223</v>
      </c>
      <c r="B3350" s="244">
        <f t="shared" si="104"/>
        <v>2.8788046149293796</v>
      </c>
      <c r="C3350" s="40">
        <v>90733.767963920298</v>
      </c>
      <c r="D3350" s="191">
        <f t="shared" si="105"/>
        <v>8</v>
      </c>
    </row>
    <row r="3351" spans="1:4" x14ac:dyDescent="0.3">
      <c r="A3351" s="245">
        <v>43695.374999991887</v>
      </c>
      <c r="B3351" s="244">
        <f t="shared" si="104"/>
        <v>3.2427611489290289</v>
      </c>
      <c r="C3351" s="40">
        <v>102204.89995169744</v>
      </c>
      <c r="D3351" s="191">
        <f t="shared" si="105"/>
        <v>9</v>
      </c>
    </row>
    <row r="3352" spans="1:4" x14ac:dyDescent="0.3">
      <c r="A3352" s="245">
        <v>43695.416666658552</v>
      </c>
      <c r="B3352" s="244">
        <f t="shared" si="104"/>
        <v>3.686922994991261</v>
      </c>
      <c r="C3352" s="40">
        <v>116203.93193533405</v>
      </c>
      <c r="D3352" s="191">
        <f t="shared" si="105"/>
        <v>10</v>
      </c>
    </row>
    <row r="3353" spans="1:4" x14ac:dyDescent="0.3">
      <c r="A3353" s="245">
        <v>43695.458333325216</v>
      </c>
      <c r="B3353" s="244">
        <f t="shared" si="104"/>
        <v>3.8908238491155989</v>
      </c>
      <c r="C3353" s="40">
        <v>122630.45101544769</v>
      </c>
      <c r="D3353" s="191">
        <f t="shared" si="105"/>
        <v>11</v>
      </c>
    </row>
    <row r="3354" spans="1:4" x14ac:dyDescent="0.3">
      <c r="A3354" s="245">
        <v>43695.49999999188</v>
      </c>
      <c r="B3354" s="244">
        <f t="shared" si="104"/>
        <v>4.1687932346506775</v>
      </c>
      <c r="C3354" s="40">
        <v>131391.45188275803</v>
      </c>
      <c r="D3354" s="191">
        <f t="shared" si="105"/>
        <v>12</v>
      </c>
    </row>
    <row r="3355" spans="1:4" x14ac:dyDescent="0.3">
      <c r="A3355" s="245">
        <v>43695.541666658544</v>
      </c>
      <c r="B3355" s="244">
        <f t="shared" si="104"/>
        <v>4.2778736183374386</v>
      </c>
      <c r="C3355" s="40">
        <v>134829.43241520648</v>
      </c>
      <c r="D3355" s="191">
        <f t="shared" si="105"/>
        <v>13</v>
      </c>
    </row>
    <row r="3356" spans="1:4" x14ac:dyDescent="0.3">
      <c r="A3356" s="245">
        <v>43695.583333325209</v>
      </c>
      <c r="B3356" s="244">
        <f t="shared" si="104"/>
        <v>4.4103051205326214</v>
      </c>
      <c r="C3356" s="40">
        <v>139003.39028958828</v>
      </c>
      <c r="D3356" s="191">
        <f t="shared" si="105"/>
        <v>14</v>
      </c>
    </row>
    <row r="3357" spans="1:4" x14ac:dyDescent="0.3">
      <c r="A3357" s="245">
        <v>43695.624999991873</v>
      </c>
      <c r="B3357" s="244">
        <f t="shared" si="104"/>
        <v>4.5650552115850829</v>
      </c>
      <c r="C3357" s="40">
        <v>143880.78237835079</v>
      </c>
      <c r="D3357" s="191">
        <f t="shared" si="105"/>
        <v>15</v>
      </c>
    </row>
    <row r="3358" spans="1:4" x14ac:dyDescent="0.3">
      <c r="A3358" s="245">
        <v>43695.666666658537</v>
      </c>
      <c r="B3358" s="244">
        <f t="shared" si="104"/>
        <v>4.628840541791778</v>
      </c>
      <c r="C3358" s="40">
        <v>145891.1596441307</v>
      </c>
      <c r="D3358" s="191">
        <f t="shared" si="105"/>
        <v>16</v>
      </c>
    </row>
    <row r="3359" spans="1:4" x14ac:dyDescent="0.3">
      <c r="A3359" s="245">
        <v>43695.708333325201</v>
      </c>
      <c r="B3359" s="244">
        <f t="shared" si="104"/>
        <v>4.7043033944363293</v>
      </c>
      <c r="C3359" s="40">
        <v>148269.58745622943</v>
      </c>
      <c r="D3359" s="191">
        <f t="shared" si="105"/>
        <v>17</v>
      </c>
    </row>
    <row r="3360" spans="1:4" x14ac:dyDescent="0.3">
      <c r="A3360" s="245">
        <v>43695.749999991865</v>
      </c>
      <c r="B3360" s="244">
        <f t="shared" si="104"/>
        <v>4.579075875090056</v>
      </c>
      <c r="C3360" s="40">
        <v>144322.68372259734</v>
      </c>
      <c r="D3360" s="191">
        <f t="shared" si="105"/>
        <v>18</v>
      </c>
    </row>
    <row r="3361" spans="1:4" x14ac:dyDescent="0.3">
      <c r="A3361" s="245">
        <v>43695.79166665853</v>
      </c>
      <c r="B3361" s="244">
        <f t="shared" si="104"/>
        <v>4.2041510426399817</v>
      </c>
      <c r="C3361" s="40">
        <v>132505.85441260567</v>
      </c>
      <c r="D3361" s="191">
        <f t="shared" si="105"/>
        <v>19</v>
      </c>
    </row>
    <row r="3362" spans="1:4" x14ac:dyDescent="0.3">
      <c r="A3362" s="245">
        <v>43695.833333325194</v>
      </c>
      <c r="B3362" s="244">
        <f t="shared" si="104"/>
        <v>3.9416207836355173</v>
      </c>
      <c r="C3362" s="40">
        <v>124231.46181211885</v>
      </c>
      <c r="D3362" s="191">
        <f t="shared" si="105"/>
        <v>20</v>
      </c>
    </row>
    <row r="3363" spans="1:4" x14ac:dyDescent="0.3">
      <c r="A3363" s="245">
        <v>43695.874999991858</v>
      </c>
      <c r="B3363" s="244">
        <f t="shared" si="104"/>
        <v>3.7049727478666772</v>
      </c>
      <c r="C3363" s="40">
        <v>116772.82156428315</v>
      </c>
      <c r="D3363" s="191">
        <f t="shared" si="105"/>
        <v>21</v>
      </c>
    </row>
    <row r="3364" spans="1:4" x14ac:dyDescent="0.3">
      <c r="A3364" s="245">
        <v>43695.916666658522</v>
      </c>
      <c r="B3364" s="244">
        <f t="shared" si="104"/>
        <v>3.3451475692728199</v>
      </c>
      <c r="C3364" s="40">
        <v>105431.9010680472</v>
      </c>
      <c r="D3364" s="191">
        <f t="shared" si="105"/>
        <v>22</v>
      </c>
    </row>
    <row r="3365" spans="1:4" x14ac:dyDescent="0.3">
      <c r="A3365" s="245">
        <v>43695.958333325187</v>
      </c>
      <c r="B3365" s="244">
        <f t="shared" si="104"/>
        <v>3.1276913915515441</v>
      </c>
      <c r="C3365" s="40">
        <v>98578.147162915542</v>
      </c>
      <c r="D3365" s="191">
        <f t="shared" si="105"/>
        <v>23</v>
      </c>
    </row>
    <row r="3366" spans="1:4" x14ac:dyDescent="0.3">
      <c r="A3366" s="245">
        <v>43695.999999991851</v>
      </c>
      <c r="B3366" s="244">
        <f t="shared" si="104"/>
        <v>2.970374647176933</v>
      </c>
      <c r="C3366" s="40">
        <v>93619.859647708305</v>
      </c>
      <c r="D3366" s="191">
        <f t="shared" si="105"/>
        <v>0</v>
      </c>
    </row>
    <row r="3367" spans="1:4" x14ac:dyDescent="0.3">
      <c r="A3367" s="245">
        <v>43696.041666658515</v>
      </c>
      <c r="B3367" s="244">
        <f t="shared" si="104"/>
        <v>2.8404073251223187</v>
      </c>
      <c r="C3367" s="40">
        <v>89523.567464126143</v>
      </c>
      <c r="D3367" s="191">
        <f t="shared" si="105"/>
        <v>1</v>
      </c>
    </row>
    <row r="3368" spans="1:4" x14ac:dyDescent="0.3">
      <c r="A3368" s="245">
        <v>43696.083333325179</v>
      </c>
      <c r="B3368" s="244">
        <f t="shared" si="104"/>
        <v>2.7947801373726509</v>
      </c>
      <c r="C3368" s="40">
        <v>88085.496035222954</v>
      </c>
      <c r="D3368" s="191">
        <f t="shared" si="105"/>
        <v>2</v>
      </c>
    </row>
    <row r="3369" spans="1:4" x14ac:dyDescent="0.3">
      <c r="A3369" s="245">
        <v>43696.124999991844</v>
      </c>
      <c r="B3369" s="244">
        <f t="shared" si="104"/>
        <v>2.7244341544543222</v>
      </c>
      <c r="C3369" s="40">
        <v>85868.341019490108</v>
      </c>
      <c r="D3369" s="191">
        <f t="shared" si="105"/>
        <v>3</v>
      </c>
    </row>
    <row r="3370" spans="1:4" x14ac:dyDescent="0.3">
      <c r="A3370" s="245">
        <v>43696.166666658508</v>
      </c>
      <c r="B3370" s="244">
        <f t="shared" si="104"/>
        <v>2.8775120653547446</v>
      </c>
      <c r="C3370" s="40">
        <v>90693.029564176672</v>
      </c>
      <c r="D3370" s="191">
        <f t="shared" si="105"/>
        <v>4</v>
      </c>
    </row>
    <row r="3371" spans="1:4" x14ac:dyDescent="0.3">
      <c r="A3371" s="245">
        <v>43696.208333325172</v>
      </c>
      <c r="B3371" s="244">
        <f t="shared" si="104"/>
        <v>3.1007212008309564</v>
      </c>
      <c r="C3371" s="40">
        <v>97728.104400689219</v>
      </c>
      <c r="D3371" s="191">
        <f t="shared" si="105"/>
        <v>5</v>
      </c>
    </row>
    <row r="3372" spans="1:4" x14ac:dyDescent="0.3">
      <c r="A3372" s="245">
        <v>43696.249999991836</v>
      </c>
      <c r="B3372" s="244">
        <f t="shared" si="104"/>
        <v>3.8652610384881667</v>
      </c>
      <c r="C3372" s="40">
        <v>121824.76586545637</v>
      </c>
      <c r="D3372" s="191">
        <f t="shared" si="105"/>
        <v>6</v>
      </c>
    </row>
    <row r="3373" spans="1:4" x14ac:dyDescent="0.3">
      <c r="A3373" s="245">
        <v>43696.291666658501</v>
      </c>
      <c r="B3373" s="244">
        <f t="shared" si="104"/>
        <v>4.1267061013645501</v>
      </c>
      <c r="C3373" s="40">
        <v>130064.95540361309</v>
      </c>
      <c r="D3373" s="191">
        <f t="shared" si="105"/>
        <v>7</v>
      </c>
    </row>
    <row r="3374" spans="1:4" x14ac:dyDescent="0.3">
      <c r="A3374" s="245">
        <v>43696.333333325165</v>
      </c>
      <c r="B3374" s="244">
        <f t="shared" si="104"/>
        <v>4.9477699033427829</v>
      </c>
      <c r="C3374" s="40">
        <v>155943.13140274899</v>
      </c>
      <c r="D3374" s="191">
        <f t="shared" si="105"/>
        <v>8</v>
      </c>
    </row>
    <row r="3375" spans="1:4" x14ac:dyDescent="0.3">
      <c r="A3375" s="245">
        <v>43696.374999991829</v>
      </c>
      <c r="B3375" s="244">
        <f t="shared" si="104"/>
        <v>5.4213655758244412</v>
      </c>
      <c r="C3375" s="40">
        <v>170869.85467977199</v>
      </c>
      <c r="D3375" s="191">
        <f t="shared" si="105"/>
        <v>9</v>
      </c>
    </row>
    <row r="3376" spans="1:4" x14ac:dyDescent="0.3">
      <c r="A3376" s="245">
        <v>43696.416666658493</v>
      </c>
      <c r="B3376" s="244">
        <f t="shared" si="104"/>
        <v>5.7631258834476968</v>
      </c>
      <c r="C3376" s="40">
        <v>181641.40905701381</v>
      </c>
      <c r="D3376" s="191">
        <f t="shared" si="105"/>
        <v>10</v>
      </c>
    </row>
    <row r="3377" spans="1:4" x14ac:dyDescent="0.3">
      <c r="A3377" s="245">
        <v>43696.458333325158</v>
      </c>
      <c r="B3377" s="244">
        <f t="shared" si="104"/>
        <v>6.0449660334224751</v>
      </c>
      <c r="C3377" s="40">
        <v>190524.40814563216</v>
      </c>
      <c r="D3377" s="191">
        <f t="shared" si="105"/>
        <v>11</v>
      </c>
    </row>
    <row r="3378" spans="1:4" x14ac:dyDescent="0.3">
      <c r="A3378" s="245">
        <v>43696.499999991822</v>
      </c>
      <c r="B3378" s="244">
        <f t="shared" si="104"/>
        <v>6.3462657448270319</v>
      </c>
      <c r="C3378" s="40">
        <v>200020.73101534101</v>
      </c>
      <c r="D3378" s="191">
        <f t="shared" si="105"/>
        <v>12</v>
      </c>
    </row>
    <row r="3379" spans="1:4" x14ac:dyDescent="0.3">
      <c r="A3379" s="245">
        <v>43696.541666658486</v>
      </c>
      <c r="B3379" s="244">
        <f t="shared" si="104"/>
        <v>6.4598057149694013</v>
      </c>
      <c r="C3379" s="40">
        <v>203599.26818042086</v>
      </c>
      <c r="D3379" s="191">
        <f t="shared" si="105"/>
        <v>13</v>
      </c>
    </row>
    <row r="3380" spans="1:4" x14ac:dyDescent="0.3">
      <c r="A3380" s="245">
        <v>43696.58333332515</v>
      </c>
      <c r="B3380" s="244">
        <f t="shared" si="104"/>
        <v>6.4912680028595027</v>
      </c>
      <c r="C3380" s="40">
        <v>204590.89224348863</v>
      </c>
      <c r="D3380" s="191">
        <f t="shared" si="105"/>
        <v>14</v>
      </c>
    </row>
    <row r="3381" spans="1:4" x14ac:dyDescent="0.3">
      <c r="A3381" s="245">
        <v>43696.624999991815</v>
      </c>
      <c r="B3381" s="244">
        <f t="shared" si="104"/>
        <v>6.404250205943204</v>
      </c>
      <c r="C3381" s="40">
        <v>201848.2772868537</v>
      </c>
      <c r="D3381" s="191">
        <f t="shared" si="105"/>
        <v>15</v>
      </c>
    </row>
    <row r="3382" spans="1:4" x14ac:dyDescent="0.3">
      <c r="A3382" s="245">
        <v>43696.666666658479</v>
      </c>
      <c r="B3382" s="244">
        <f t="shared" si="104"/>
        <v>5.8494727449263939</v>
      </c>
      <c r="C3382" s="40">
        <v>184362.87756279256</v>
      </c>
      <c r="D3382" s="191">
        <f t="shared" si="105"/>
        <v>16</v>
      </c>
    </row>
    <row r="3383" spans="1:4" x14ac:dyDescent="0.3">
      <c r="A3383" s="245">
        <v>43696.708333325143</v>
      </c>
      <c r="B3383" s="244">
        <f t="shared" si="104"/>
        <v>5.4913162282457106</v>
      </c>
      <c r="C3383" s="40">
        <v>173074.54972326386</v>
      </c>
      <c r="D3383" s="191">
        <f t="shared" si="105"/>
        <v>17</v>
      </c>
    </row>
    <row r="3384" spans="1:4" x14ac:dyDescent="0.3">
      <c r="A3384" s="245">
        <v>43696.749999991807</v>
      </c>
      <c r="B3384" s="244">
        <f t="shared" si="104"/>
        <v>5.1371908592436153</v>
      </c>
      <c r="C3384" s="40">
        <v>161913.27504191073</v>
      </c>
      <c r="D3384" s="191">
        <f t="shared" si="105"/>
        <v>18</v>
      </c>
    </row>
    <row r="3385" spans="1:4" x14ac:dyDescent="0.3">
      <c r="A3385" s="245">
        <v>43696.791666658472</v>
      </c>
      <c r="B3385" s="244">
        <f t="shared" si="104"/>
        <v>4.7450178766036126</v>
      </c>
      <c r="C3385" s="40">
        <v>149552.82090617585</v>
      </c>
      <c r="D3385" s="191">
        <f t="shared" si="105"/>
        <v>19</v>
      </c>
    </row>
    <row r="3386" spans="1:4" x14ac:dyDescent="0.3">
      <c r="A3386" s="245">
        <v>43696.833333325136</v>
      </c>
      <c r="B3386" s="244">
        <f t="shared" si="104"/>
        <v>4.4478586967724789</v>
      </c>
      <c r="C3386" s="40">
        <v>140186.99874119769</v>
      </c>
      <c r="D3386" s="191">
        <f t="shared" si="105"/>
        <v>20</v>
      </c>
    </row>
    <row r="3387" spans="1:4" x14ac:dyDescent="0.3">
      <c r="A3387" s="245">
        <v>43696.8749999918</v>
      </c>
      <c r="B3387" s="244">
        <f t="shared" si="104"/>
        <v>4.291057923705103</v>
      </c>
      <c r="C3387" s="40">
        <v>135244.97353869621</v>
      </c>
      <c r="D3387" s="191">
        <f t="shared" si="105"/>
        <v>21</v>
      </c>
    </row>
    <row r="3388" spans="1:4" x14ac:dyDescent="0.3">
      <c r="A3388" s="245">
        <v>43696.916666658464</v>
      </c>
      <c r="B3388" s="244">
        <f t="shared" si="104"/>
        <v>3.8769965299916045</v>
      </c>
      <c r="C3388" s="40">
        <v>122194.64347281237</v>
      </c>
      <c r="D3388" s="191">
        <f t="shared" si="105"/>
        <v>22</v>
      </c>
    </row>
    <row r="3389" spans="1:4" x14ac:dyDescent="0.3">
      <c r="A3389" s="245">
        <v>43696.958333325128</v>
      </c>
      <c r="B3389" s="244">
        <f t="shared" si="104"/>
        <v>3.5034198377313128</v>
      </c>
      <c r="C3389" s="40">
        <v>110420.30465992782</v>
      </c>
      <c r="D3389" s="191">
        <f t="shared" si="105"/>
        <v>23</v>
      </c>
    </row>
    <row r="3390" spans="1:4" x14ac:dyDescent="0.3">
      <c r="A3390" s="245">
        <v>43696.999999991793</v>
      </c>
      <c r="B3390" s="244">
        <f t="shared" si="104"/>
        <v>3.2648447064599893</v>
      </c>
      <c r="C3390" s="40">
        <v>102900.92648105646</v>
      </c>
      <c r="D3390" s="191">
        <f t="shared" si="105"/>
        <v>0</v>
      </c>
    </row>
    <row r="3391" spans="1:4" x14ac:dyDescent="0.3">
      <c r="A3391" s="245">
        <v>43697.041666658457</v>
      </c>
      <c r="B3391" s="244">
        <f t="shared" si="104"/>
        <v>3.0794942510952708</v>
      </c>
      <c r="C3391" s="40">
        <v>97059.076318022082</v>
      </c>
      <c r="D3391" s="191">
        <f t="shared" si="105"/>
        <v>1</v>
      </c>
    </row>
    <row r="3392" spans="1:4" x14ac:dyDescent="0.3">
      <c r="A3392" s="245">
        <v>43697.083333325121</v>
      </c>
      <c r="B3392" s="244">
        <f t="shared" si="104"/>
        <v>2.9943751024654226</v>
      </c>
      <c r="C3392" s="40">
        <v>94376.302696979881</v>
      </c>
      <c r="D3392" s="191">
        <f t="shared" si="105"/>
        <v>2</v>
      </c>
    </row>
    <row r="3393" spans="1:4" x14ac:dyDescent="0.3">
      <c r="A3393" s="245">
        <v>43697.124999991785</v>
      </c>
      <c r="B3393" s="244">
        <f t="shared" si="104"/>
        <v>2.9965881149646858</v>
      </c>
      <c r="C3393" s="40">
        <v>94446.052120601089</v>
      </c>
      <c r="D3393" s="191">
        <f t="shared" si="105"/>
        <v>3</v>
      </c>
    </row>
    <row r="3394" spans="1:4" x14ac:dyDescent="0.3">
      <c r="A3394" s="245">
        <v>43697.16666665845</v>
      </c>
      <c r="B3394" s="244">
        <f t="shared" si="104"/>
        <v>3.0418312477927318</v>
      </c>
      <c r="C3394" s="40">
        <v>95872.018959299341</v>
      </c>
      <c r="D3394" s="191">
        <f t="shared" si="105"/>
        <v>4</v>
      </c>
    </row>
    <row r="3395" spans="1:4" x14ac:dyDescent="0.3">
      <c r="A3395" s="245">
        <v>43697.208333325114</v>
      </c>
      <c r="B3395" s="244">
        <f t="shared" si="104"/>
        <v>3.2825321087534536</v>
      </c>
      <c r="C3395" s="40">
        <v>103458.39559419359</v>
      </c>
      <c r="D3395" s="191">
        <f t="shared" si="105"/>
        <v>5</v>
      </c>
    </row>
    <row r="3396" spans="1:4" x14ac:dyDescent="0.3">
      <c r="A3396" s="245">
        <v>43697.249999991778</v>
      </c>
      <c r="B3396" s="244">
        <f t="shared" si="104"/>
        <v>3.9766336321265481</v>
      </c>
      <c r="C3396" s="40">
        <v>125334.9919559383</v>
      </c>
      <c r="D3396" s="191">
        <f t="shared" si="105"/>
        <v>6</v>
      </c>
    </row>
    <row r="3397" spans="1:4" x14ac:dyDescent="0.3">
      <c r="A3397" s="245">
        <v>43697.291666658442</v>
      </c>
      <c r="B3397" s="244">
        <f t="shared" si="104"/>
        <v>4.2823652250871227</v>
      </c>
      <c r="C3397" s="40">
        <v>134970.99825906317</v>
      </c>
      <c r="D3397" s="191">
        <f t="shared" si="105"/>
        <v>7</v>
      </c>
    </row>
    <row r="3398" spans="1:4" x14ac:dyDescent="0.3">
      <c r="A3398" s="245">
        <v>43697.333333325107</v>
      </c>
      <c r="B3398" s="244">
        <f t="shared" si="104"/>
        <v>4.9473017586600836</v>
      </c>
      <c r="C3398" s="40">
        <v>155928.37648301831</v>
      </c>
      <c r="D3398" s="191">
        <f t="shared" si="105"/>
        <v>8</v>
      </c>
    </row>
    <row r="3399" spans="1:4" x14ac:dyDescent="0.3">
      <c r="A3399" s="245">
        <v>43697.374999991771</v>
      </c>
      <c r="B3399" s="244">
        <f t="shared" ref="B3399:B3462" si="106">C3399/$B$4</f>
        <v>5.5822536478367928</v>
      </c>
      <c r="C3399" s="40">
        <v>175940.70280834124</v>
      </c>
      <c r="D3399" s="191">
        <f t="shared" ref="D3399:D3462" si="107">HOUR(A3399)</f>
        <v>9</v>
      </c>
    </row>
    <row r="3400" spans="1:4" x14ac:dyDescent="0.3">
      <c r="A3400" s="245">
        <v>43697.416666658435</v>
      </c>
      <c r="B3400" s="244">
        <f t="shared" si="106"/>
        <v>5.9962807037874377</v>
      </c>
      <c r="C3400" s="40">
        <v>188989.95062133754</v>
      </c>
      <c r="D3400" s="191">
        <f t="shared" si="107"/>
        <v>10</v>
      </c>
    </row>
    <row r="3401" spans="1:4" x14ac:dyDescent="0.3">
      <c r="A3401" s="245">
        <v>43697.458333325099</v>
      </c>
      <c r="B3401" s="244">
        <f t="shared" si="106"/>
        <v>6.3557249857559697</v>
      </c>
      <c r="C3401" s="40">
        <v>200318.8660701169</v>
      </c>
      <c r="D3401" s="191">
        <f t="shared" si="107"/>
        <v>11</v>
      </c>
    </row>
    <row r="3402" spans="1:4" x14ac:dyDescent="0.3">
      <c r="A3402" s="245">
        <v>43697.499999991764</v>
      </c>
      <c r="B3402" s="244">
        <f t="shared" si="106"/>
        <v>6.5021391970865476</v>
      </c>
      <c r="C3402" s="40">
        <v>204933.52904814429</v>
      </c>
      <c r="D3402" s="191">
        <f t="shared" si="107"/>
        <v>12</v>
      </c>
    </row>
    <row r="3403" spans="1:4" x14ac:dyDescent="0.3">
      <c r="A3403" s="245">
        <v>43697.541666658428</v>
      </c>
      <c r="B3403" s="244">
        <f t="shared" si="106"/>
        <v>6.6619696491779834</v>
      </c>
      <c r="C3403" s="40">
        <v>209971.04325748864</v>
      </c>
      <c r="D3403" s="191">
        <f t="shared" si="107"/>
        <v>13</v>
      </c>
    </row>
    <row r="3404" spans="1:4" x14ac:dyDescent="0.3">
      <c r="A3404" s="245">
        <v>43697.583333325092</v>
      </c>
      <c r="B3404" s="244">
        <f t="shared" si="106"/>
        <v>6.7665291132024388</v>
      </c>
      <c r="C3404" s="40">
        <v>213266.53406573148</v>
      </c>
      <c r="D3404" s="191">
        <f t="shared" si="107"/>
        <v>14</v>
      </c>
    </row>
    <row r="3405" spans="1:4" x14ac:dyDescent="0.3">
      <c r="A3405" s="245">
        <v>43697.624999991756</v>
      </c>
      <c r="B3405" s="244">
        <f t="shared" si="106"/>
        <v>6.5580684262192834</v>
      </c>
      <c r="C3405" s="40">
        <v>206696.29880063585</v>
      </c>
      <c r="D3405" s="191">
        <f t="shared" si="107"/>
        <v>15</v>
      </c>
    </row>
    <row r="3406" spans="1:4" x14ac:dyDescent="0.3">
      <c r="A3406" s="245">
        <v>43697.666666658421</v>
      </c>
      <c r="B3406" s="244">
        <f t="shared" si="106"/>
        <v>6.0619398436968961</v>
      </c>
      <c r="C3406" s="40">
        <v>191059.38636364532</v>
      </c>
      <c r="D3406" s="191">
        <f t="shared" si="107"/>
        <v>16</v>
      </c>
    </row>
    <row r="3407" spans="1:4" x14ac:dyDescent="0.3">
      <c r="A3407" s="245">
        <v>43697.708333325085</v>
      </c>
      <c r="B3407" s="244">
        <f t="shared" si="106"/>
        <v>5.4849787945982964</v>
      </c>
      <c r="C3407" s="40">
        <v>172874.80736108019</v>
      </c>
      <c r="D3407" s="191">
        <f t="shared" si="107"/>
        <v>17</v>
      </c>
    </row>
    <row r="3408" spans="1:4" x14ac:dyDescent="0.3">
      <c r="A3408" s="245">
        <v>43697.749999991749</v>
      </c>
      <c r="B3408" s="244">
        <f t="shared" si="106"/>
        <v>4.9164678128066983</v>
      </c>
      <c r="C3408" s="40">
        <v>154956.556417855</v>
      </c>
      <c r="D3408" s="191">
        <f t="shared" si="107"/>
        <v>18</v>
      </c>
    </row>
    <row r="3409" spans="1:4" x14ac:dyDescent="0.3">
      <c r="A3409" s="245">
        <v>43697.791666658413</v>
      </c>
      <c r="B3409" s="244">
        <f t="shared" si="106"/>
        <v>4.4732168424852157</v>
      </c>
      <c r="C3409" s="40">
        <v>140986.23329055289</v>
      </c>
      <c r="D3409" s="191">
        <f t="shared" si="107"/>
        <v>19</v>
      </c>
    </row>
    <row r="3410" spans="1:4" x14ac:dyDescent="0.3">
      <c r="A3410" s="245">
        <v>43697.833333325078</v>
      </c>
      <c r="B3410" s="244">
        <f t="shared" si="106"/>
        <v>4.1312883045458824</v>
      </c>
      <c r="C3410" s="40">
        <v>130209.37665334376</v>
      </c>
      <c r="D3410" s="191">
        <f t="shared" si="107"/>
        <v>20</v>
      </c>
    </row>
    <row r="3411" spans="1:4" x14ac:dyDescent="0.3">
      <c r="A3411" s="245">
        <v>43697.874999991742</v>
      </c>
      <c r="B3411" s="244">
        <f t="shared" si="106"/>
        <v>3.9007884122848089</v>
      </c>
      <c r="C3411" s="40">
        <v>122944.51274710122</v>
      </c>
      <c r="D3411" s="191">
        <f t="shared" si="107"/>
        <v>21</v>
      </c>
    </row>
    <row r="3412" spans="1:4" x14ac:dyDescent="0.3">
      <c r="A3412" s="245">
        <v>43697.916666658406</v>
      </c>
      <c r="B3412" s="244">
        <f t="shared" si="106"/>
        <v>3.6167898462864523</v>
      </c>
      <c r="C3412" s="40">
        <v>113993.48499907425</v>
      </c>
      <c r="D3412" s="191">
        <f t="shared" si="107"/>
        <v>22</v>
      </c>
    </row>
    <row r="3413" spans="1:4" x14ac:dyDescent="0.3">
      <c r="A3413" s="245">
        <v>43697.95833332507</v>
      </c>
      <c r="B3413" s="244">
        <f t="shared" si="106"/>
        <v>3.4197812237968717</v>
      </c>
      <c r="C3413" s="40">
        <v>107784.19432781427</v>
      </c>
      <c r="D3413" s="191">
        <f t="shared" si="107"/>
        <v>23</v>
      </c>
    </row>
    <row r="3414" spans="1:4" x14ac:dyDescent="0.3">
      <c r="A3414" s="245">
        <v>43697.999999991735</v>
      </c>
      <c r="B3414" s="244">
        <f t="shared" si="106"/>
        <v>3.1997784369879443</v>
      </c>
      <c r="C3414" s="40">
        <v>100850.17674766434</v>
      </c>
      <c r="D3414" s="191">
        <f t="shared" si="107"/>
        <v>0</v>
      </c>
    </row>
    <row r="3415" spans="1:4" x14ac:dyDescent="0.3">
      <c r="A3415" s="245">
        <v>43698.041666658399</v>
      </c>
      <c r="B3415" s="244">
        <f t="shared" si="106"/>
        <v>3.1124583820049043</v>
      </c>
      <c r="C3415" s="40">
        <v>98098.035262847989</v>
      </c>
      <c r="D3415" s="191">
        <f t="shared" si="107"/>
        <v>1</v>
      </c>
    </row>
    <row r="3416" spans="1:4" x14ac:dyDescent="0.3">
      <c r="A3416" s="245">
        <v>43698.083333325063</v>
      </c>
      <c r="B3416" s="244">
        <f t="shared" si="106"/>
        <v>2.9995645871385674</v>
      </c>
      <c r="C3416" s="40">
        <v>94539.864161256963</v>
      </c>
      <c r="D3416" s="191">
        <f t="shared" si="107"/>
        <v>2</v>
      </c>
    </row>
    <row r="3417" spans="1:4" x14ac:dyDescent="0.3">
      <c r="A3417" s="245">
        <v>43698.124999991727</v>
      </c>
      <c r="B3417" s="244">
        <f t="shared" si="106"/>
        <v>2.9120951675746554</v>
      </c>
      <c r="C3417" s="40">
        <v>91783.015024121094</v>
      </c>
      <c r="D3417" s="191">
        <f t="shared" si="107"/>
        <v>3</v>
      </c>
    </row>
    <row r="3418" spans="1:4" x14ac:dyDescent="0.3">
      <c r="A3418" s="245">
        <v>43698.166666658391</v>
      </c>
      <c r="B3418" s="244">
        <f t="shared" si="106"/>
        <v>2.9595605837901058</v>
      </c>
      <c r="C3418" s="40">
        <v>93279.023485018057</v>
      </c>
      <c r="D3418" s="191">
        <f t="shared" si="107"/>
        <v>4</v>
      </c>
    </row>
    <row r="3419" spans="1:4" x14ac:dyDescent="0.3">
      <c r="A3419" s="245">
        <v>43698.208333325056</v>
      </c>
      <c r="B3419" s="244">
        <f t="shared" si="106"/>
        <v>3.2291408827159294</v>
      </c>
      <c r="C3419" s="40">
        <v>101775.61827423406</v>
      </c>
      <c r="D3419" s="191">
        <f t="shared" si="107"/>
        <v>5</v>
      </c>
    </row>
    <row r="3420" spans="1:4" x14ac:dyDescent="0.3">
      <c r="A3420" s="245">
        <v>43698.24999999172</v>
      </c>
      <c r="B3420" s="244">
        <f t="shared" si="106"/>
        <v>3.7146409307820001</v>
      </c>
      <c r="C3420" s="40">
        <v>117077.5420238525</v>
      </c>
      <c r="D3420" s="191">
        <f t="shared" si="107"/>
        <v>6</v>
      </c>
    </row>
    <row r="3421" spans="1:4" x14ac:dyDescent="0.3">
      <c r="A3421" s="245">
        <v>43698.291666658384</v>
      </c>
      <c r="B3421" s="244">
        <f t="shared" si="106"/>
        <v>4.0579313280054086</v>
      </c>
      <c r="C3421" s="40">
        <v>127897.32155469601</v>
      </c>
      <c r="D3421" s="191">
        <f t="shared" si="107"/>
        <v>7</v>
      </c>
    </row>
    <row r="3422" spans="1:4" x14ac:dyDescent="0.3">
      <c r="A3422" s="245">
        <v>43698.333333325048</v>
      </c>
      <c r="B3422" s="244">
        <f t="shared" si="106"/>
        <v>4.9325256694042077</v>
      </c>
      <c r="C3422" s="40">
        <v>155462.66573383997</v>
      </c>
      <c r="D3422" s="191">
        <f t="shared" si="107"/>
        <v>8</v>
      </c>
    </row>
    <row r="3423" spans="1:4" x14ac:dyDescent="0.3">
      <c r="A3423" s="245">
        <v>43698.374999991713</v>
      </c>
      <c r="B3423" s="244">
        <f t="shared" si="106"/>
        <v>5.5705826088903772</v>
      </c>
      <c r="C3423" s="40">
        <v>175572.85660781406</v>
      </c>
      <c r="D3423" s="191">
        <f t="shared" si="107"/>
        <v>9</v>
      </c>
    </row>
    <row r="3424" spans="1:4" x14ac:dyDescent="0.3">
      <c r="A3424" s="245">
        <v>43698.416666658377</v>
      </c>
      <c r="B3424" s="244">
        <f t="shared" si="106"/>
        <v>5.9218637739403288</v>
      </c>
      <c r="C3424" s="40">
        <v>186644.48806013467</v>
      </c>
      <c r="D3424" s="191">
        <f t="shared" si="107"/>
        <v>10</v>
      </c>
    </row>
    <row r="3425" spans="1:4" x14ac:dyDescent="0.3">
      <c r="A3425" s="245">
        <v>43698.458333325041</v>
      </c>
      <c r="B3425" s="244">
        <f t="shared" si="106"/>
        <v>6.3153113736749944</v>
      </c>
      <c r="C3425" s="40">
        <v>199045.11540217549</v>
      </c>
      <c r="D3425" s="191">
        <f t="shared" si="107"/>
        <v>11</v>
      </c>
    </row>
    <row r="3426" spans="1:4" x14ac:dyDescent="0.3">
      <c r="A3426" s="245">
        <v>43698.499999991705</v>
      </c>
      <c r="B3426" s="244">
        <f t="shared" si="106"/>
        <v>6.3829969808182252</v>
      </c>
      <c r="C3426" s="40">
        <v>201178.42106008017</v>
      </c>
      <c r="D3426" s="191">
        <f t="shared" si="107"/>
        <v>12</v>
      </c>
    </row>
    <row r="3427" spans="1:4" x14ac:dyDescent="0.3">
      <c r="A3427" s="245">
        <v>43698.54166665837</v>
      </c>
      <c r="B3427" s="244">
        <f t="shared" si="106"/>
        <v>6.4903875948547869</v>
      </c>
      <c r="C3427" s="40">
        <v>204563.14366506855</v>
      </c>
      <c r="D3427" s="191">
        <f t="shared" si="107"/>
        <v>13</v>
      </c>
    </row>
    <row r="3428" spans="1:4" x14ac:dyDescent="0.3">
      <c r="A3428" s="245">
        <v>43698.583333325034</v>
      </c>
      <c r="B3428" s="244">
        <f t="shared" si="106"/>
        <v>6.6077273562464809</v>
      </c>
      <c r="C3428" s="40">
        <v>208261.44212820232</v>
      </c>
      <c r="D3428" s="191">
        <f t="shared" si="107"/>
        <v>14</v>
      </c>
    </row>
    <row r="3429" spans="1:4" x14ac:dyDescent="0.3">
      <c r="A3429" s="245">
        <v>43698.624999991698</v>
      </c>
      <c r="B3429" s="244">
        <f t="shared" si="106"/>
        <v>6.3383549664760341</v>
      </c>
      <c r="C3429" s="40">
        <v>199771.4001911541</v>
      </c>
      <c r="D3429" s="191">
        <f t="shared" si="107"/>
        <v>15</v>
      </c>
    </row>
    <row r="3430" spans="1:4" x14ac:dyDescent="0.3">
      <c r="A3430" s="245">
        <v>43698.666666658362</v>
      </c>
      <c r="B3430" s="244">
        <f t="shared" si="106"/>
        <v>6.0480477210288965</v>
      </c>
      <c r="C3430" s="40">
        <v>190621.53635182173</v>
      </c>
      <c r="D3430" s="191">
        <f t="shared" si="107"/>
        <v>16</v>
      </c>
    </row>
    <row r="3431" spans="1:4" x14ac:dyDescent="0.3">
      <c r="A3431" s="245">
        <v>43698.708333325027</v>
      </c>
      <c r="B3431" s="244">
        <f t="shared" si="106"/>
        <v>5.7970499452217474</v>
      </c>
      <c r="C3431" s="40">
        <v>182710.62297081598</v>
      </c>
      <c r="D3431" s="191">
        <f t="shared" si="107"/>
        <v>17</v>
      </c>
    </row>
    <row r="3432" spans="1:4" x14ac:dyDescent="0.3">
      <c r="A3432" s="245">
        <v>43698.749999991691</v>
      </c>
      <c r="B3432" s="244">
        <f t="shared" si="106"/>
        <v>5.4587660127077804</v>
      </c>
      <c r="C3432" s="40">
        <v>172048.63650620219</v>
      </c>
      <c r="D3432" s="191">
        <f t="shared" si="107"/>
        <v>18</v>
      </c>
    </row>
    <row r="3433" spans="1:4" x14ac:dyDescent="0.3">
      <c r="A3433" s="245">
        <v>43698.791666658355</v>
      </c>
      <c r="B3433" s="244">
        <f t="shared" si="106"/>
        <v>5.0061424529168708</v>
      </c>
      <c r="C3433" s="40">
        <v>157782.90939290886</v>
      </c>
      <c r="D3433" s="191">
        <f t="shared" si="107"/>
        <v>19</v>
      </c>
    </row>
    <row r="3434" spans="1:4" x14ac:dyDescent="0.3">
      <c r="A3434" s="245">
        <v>43698.833333325019</v>
      </c>
      <c r="B3434" s="244">
        <f t="shared" si="106"/>
        <v>4.4987583875274595</v>
      </c>
      <c r="C3434" s="40">
        <v>141791.24819475465</v>
      </c>
      <c r="D3434" s="191">
        <f t="shared" si="107"/>
        <v>20</v>
      </c>
    </row>
    <row r="3435" spans="1:4" x14ac:dyDescent="0.3">
      <c r="A3435" s="245">
        <v>43698.874999991684</v>
      </c>
      <c r="B3435" s="244">
        <f t="shared" si="106"/>
        <v>4.0374335825930592</v>
      </c>
      <c r="C3435" s="40">
        <v>127251.27643361258</v>
      </c>
      <c r="D3435" s="191">
        <f t="shared" si="107"/>
        <v>21</v>
      </c>
    </row>
    <row r="3436" spans="1:4" x14ac:dyDescent="0.3">
      <c r="A3436" s="245">
        <v>43698.916666658348</v>
      </c>
      <c r="B3436" s="244">
        <f t="shared" si="106"/>
        <v>3.6775880980250291</v>
      </c>
      <c r="C3436" s="40">
        <v>115909.7159364751</v>
      </c>
      <c r="D3436" s="191">
        <f t="shared" si="107"/>
        <v>22</v>
      </c>
    </row>
    <row r="3437" spans="1:4" x14ac:dyDescent="0.3">
      <c r="A3437" s="245">
        <v>43698.958333325012</v>
      </c>
      <c r="B3437" s="244">
        <f t="shared" si="106"/>
        <v>3.4383464708830607</v>
      </c>
      <c r="C3437" s="40">
        <v>108369.33123240841</v>
      </c>
      <c r="D3437" s="191">
        <f t="shared" si="107"/>
        <v>23</v>
      </c>
    </row>
    <row r="3438" spans="1:4" x14ac:dyDescent="0.3">
      <c r="A3438" s="245">
        <v>43698.999999991676</v>
      </c>
      <c r="B3438" s="244">
        <f t="shared" si="106"/>
        <v>3.2566792064290091</v>
      </c>
      <c r="C3438" s="40">
        <v>102643.56737398886</v>
      </c>
      <c r="D3438" s="191">
        <f t="shared" si="107"/>
        <v>0</v>
      </c>
    </row>
    <row r="3439" spans="1:4" x14ac:dyDescent="0.3">
      <c r="A3439" s="245">
        <v>43699.041666658341</v>
      </c>
      <c r="B3439" s="244">
        <f t="shared" si="106"/>
        <v>3.0250969869954667</v>
      </c>
      <c r="C3439" s="40">
        <v>95344.59082876466</v>
      </c>
      <c r="D3439" s="191">
        <f t="shared" si="107"/>
        <v>1</v>
      </c>
    </row>
    <row r="3440" spans="1:4" x14ac:dyDescent="0.3">
      <c r="A3440" s="245">
        <v>43699.083333325005</v>
      </c>
      <c r="B3440" s="244">
        <f t="shared" si="106"/>
        <v>2.8863210179090291</v>
      </c>
      <c r="C3440" s="40">
        <v>90970.668919387041</v>
      </c>
      <c r="D3440" s="191">
        <f t="shared" si="107"/>
        <v>2</v>
      </c>
    </row>
    <row r="3441" spans="1:4" x14ac:dyDescent="0.3">
      <c r="A3441" s="245">
        <v>43699.124999991669</v>
      </c>
      <c r="B3441" s="244">
        <f t="shared" si="106"/>
        <v>2.896433741318265</v>
      </c>
      <c r="C3441" s="40">
        <v>91289.400345110931</v>
      </c>
      <c r="D3441" s="191">
        <f t="shared" si="107"/>
        <v>3</v>
      </c>
    </row>
    <row r="3442" spans="1:4" x14ac:dyDescent="0.3">
      <c r="A3442" s="245">
        <v>43699.166666658333</v>
      </c>
      <c r="B3442" s="244">
        <f t="shared" si="106"/>
        <v>2.9984034487280407</v>
      </c>
      <c r="C3442" s="40">
        <v>94503.267560512206</v>
      </c>
      <c r="D3442" s="191">
        <f t="shared" si="107"/>
        <v>4</v>
      </c>
    </row>
    <row r="3443" spans="1:4" x14ac:dyDescent="0.3">
      <c r="A3443" s="245">
        <v>43699.208333324998</v>
      </c>
      <c r="B3443" s="244">
        <f t="shared" si="106"/>
        <v>3.2608096869700303</v>
      </c>
      <c r="C3443" s="40">
        <v>102773.75129166251</v>
      </c>
      <c r="D3443" s="191">
        <f t="shared" si="107"/>
        <v>5</v>
      </c>
    </row>
    <row r="3444" spans="1:4" x14ac:dyDescent="0.3">
      <c r="A3444" s="245">
        <v>43699.249999991662</v>
      </c>
      <c r="B3444" s="244">
        <f t="shared" si="106"/>
        <v>3.9384828965039751</v>
      </c>
      <c r="C3444" s="40">
        <v>124132.56231702502</v>
      </c>
      <c r="D3444" s="191">
        <f t="shared" si="107"/>
        <v>6</v>
      </c>
    </row>
    <row r="3445" spans="1:4" x14ac:dyDescent="0.3">
      <c r="A3445" s="245">
        <v>43699.291666658326</v>
      </c>
      <c r="B3445" s="244">
        <f t="shared" si="106"/>
        <v>4.2675414535467509</v>
      </c>
      <c r="C3445" s="40">
        <v>134503.7846661993</v>
      </c>
      <c r="D3445" s="191">
        <f t="shared" si="107"/>
        <v>7</v>
      </c>
    </row>
    <row r="3446" spans="1:4" x14ac:dyDescent="0.3">
      <c r="A3446" s="245">
        <v>43699.33333332499</v>
      </c>
      <c r="B3446" s="244">
        <f t="shared" si="106"/>
        <v>4.9633538759585036</v>
      </c>
      <c r="C3446" s="40">
        <v>156434.30490856388</v>
      </c>
      <c r="D3446" s="191">
        <f t="shared" si="107"/>
        <v>8</v>
      </c>
    </row>
    <row r="3447" spans="1:4" x14ac:dyDescent="0.3">
      <c r="A3447" s="245">
        <v>43699.374999991654</v>
      </c>
      <c r="B3447" s="244">
        <f t="shared" si="106"/>
        <v>5.4488022801535854</v>
      </c>
      <c r="C3447" s="40">
        <v>171734.60095375846</v>
      </c>
      <c r="D3447" s="191">
        <f t="shared" si="107"/>
        <v>9</v>
      </c>
    </row>
    <row r="3448" spans="1:4" x14ac:dyDescent="0.3">
      <c r="A3448" s="245">
        <v>43699.416666658319</v>
      </c>
      <c r="B3448" s="244">
        <f t="shared" si="106"/>
        <v>5.7557613113654025</v>
      </c>
      <c r="C3448" s="40">
        <v>181409.29348689032</v>
      </c>
      <c r="D3448" s="191">
        <f t="shared" si="107"/>
        <v>10</v>
      </c>
    </row>
    <row r="3449" spans="1:4" x14ac:dyDescent="0.3">
      <c r="A3449" s="245">
        <v>43699.458333324983</v>
      </c>
      <c r="B3449" s="244">
        <f t="shared" si="106"/>
        <v>6.05688691959939</v>
      </c>
      <c r="C3449" s="40">
        <v>190900.12899681157</v>
      </c>
      <c r="D3449" s="191">
        <f t="shared" si="107"/>
        <v>11</v>
      </c>
    </row>
    <row r="3450" spans="1:4" x14ac:dyDescent="0.3">
      <c r="A3450" s="245">
        <v>43699.499999991647</v>
      </c>
      <c r="B3450" s="244">
        <f t="shared" si="106"/>
        <v>6.3132621071863904</v>
      </c>
      <c r="C3450" s="40">
        <v>198980.52690280011</v>
      </c>
      <c r="D3450" s="191">
        <f t="shared" si="107"/>
        <v>12</v>
      </c>
    </row>
    <row r="3451" spans="1:4" x14ac:dyDescent="0.3">
      <c r="A3451" s="245">
        <v>43699.541666658311</v>
      </c>
      <c r="B3451" s="244">
        <f t="shared" si="106"/>
        <v>6.4210716534844092</v>
      </c>
      <c r="C3451" s="40">
        <v>202378.45335719406</v>
      </c>
      <c r="D3451" s="191">
        <f t="shared" si="107"/>
        <v>13</v>
      </c>
    </row>
    <row r="3452" spans="1:4" x14ac:dyDescent="0.3">
      <c r="A3452" s="245">
        <v>43699.583333324976</v>
      </c>
      <c r="B3452" s="244">
        <f t="shared" si="106"/>
        <v>6.3172690778252836</v>
      </c>
      <c r="C3452" s="40">
        <v>199106.81805236341</v>
      </c>
      <c r="D3452" s="191">
        <f t="shared" si="107"/>
        <v>14</v>
      </c>
    </row>
    <row r="3453" spans="1:4" x14ac:dyDescent="0.3">
      <c r="A3453" s="245">
        <v>43699.62499999164</v>
      </c>
      <c r="B3453" s="244">
        <f t="shared" si="106"/>
        <v>6.1819669561670434</v>
      </c>
      <c r="C3453" s="40">
        <v>194842.3843885088</v>
      </c>
      <c r="D3453" s="191">
        <f t="shared" si="107"/>
        <v>15</v>
      </c>
    </row>
    <row r="3454" spans="1:4" x14ac:dyDescent="0.3">
      <c r="A3454" s="245">
        <v>43699.666666658304</v>
      </c>
      <c r="B3454" s="244">
        <f t="shared" si="106"/>
        <v>5.6137273182698548</v>
      </c>
      <c r="C3454" s="40">
        <v>176932.68562483275</v>
      </c>
      <c r="D3454" s="191">
        <f t="shared" si="107"/>
        <v>16</v>
      </c>
    </row>
    <row r="3455" spans="1:4" x14ac:dyDescent="0.3">
      <c r="A3455" s="245">
        <v>43699.708333324968</v>
      </c>
      <c r="B3455" s="244">
        <f t="shared" si="106"/>
        <v>5.1578263662612986</v>
      </c>
      <c r="C3455" s="40">
        <v>162563.66211432629</v>
      </c>
      <c r="D3455" s="191">
        <f t="shared" si="107"/>
        <v>17</v>
      </c>
    </row>
    <row r="3456" spans="1:4" x14ac:dyDescent="0.3">
      <c r="A3456" s="245">
        <v>43699.749999991633</v>
      </c>
      <c r="B3456" s="244">
        <f t="shared" si="106"/>
        <v>4.7052473545787992</v>
      </c>
      <c r="C3456" s="40">
        <v>148299.33906218765</v>
      </c>
      <c r="D3456" s="191">
        <f t="shared" si="107"/>
        <v>18</v>
      </c>
    </row>
    <row r="3457" spans="1:4" x14ac:dyDescent="0.3">
      <c r="A3457" s="245">
        <v>43699.791666658297</v>
      </c>
      <c r="B3457" s="244">
        <f t="shared" si="106"/>
        <v>4.4291147336804686</v>
      </c>
      <c r="C3457" s="40">
        <v>139596.22909010886</v>
      </c>
      <c r="D3457" s="191">
        <f t="shared" si="107"/>
        <v>19</v>
      </c>
    </row>
    <row r="3458" spans="1:4" x14ac:dyDescent="0.3">
      <c r="A3458" s="245">
        <v>43699.833333324961</v>
      </c>
      <c r="B3458" s="244">
        <f t="shared" si="106"/>
        <v>4.2156156621627785</v>
      </c>
      <c r="C3458" s="40">
        <v>132867.1947141258</v>
      </c>
      <c r="D3458" s="191">
        <f t="shared" si="107"/>
        <v>20</v>
      </c>
    </row>
    <row r="3459" spans="1:4" x14ac:dyDescent="0.3">
      <c r="A3459" s="245">
        <v>43699.874999991625</v>
      </c>
      <c r="B3459" s="244">
        <f t="shared" si="106"/>
        <v>3.7634717245745604</v>
      </c>
      <c r="C3459" s="40">
        <v>118616.58426745988</v>
      </c>
      <c r="D3459" s="191">
        <f t="shared" si="107"/>
        <v>21</v>
      </c>
    </row>
    <row r="3460" spans="1:4" x14ac:dyDescent="0.3">
      <c r="A3460" s="245">
        <v>43699.91666665829</v>
      </c>
      <c r="B3460" s="244">
        <f t="shared" si="106"/>
        <v>3.4115854001830161</v>
      </c>
      <c r="C3460" s="40">
        <v>107525.87948623166</v>
      </c>
      <c r="D3460" s="191">
        <f t="shared" si="107"/>
        <v>22</v>
      </c>
    </row>
    <row r="3461" spans="1:4" x14ac:dyDescent="0.3">
      <c r="A3461" s="245">
        <v>43699.958333324954</v>
      </c>
      <c r="B3461" s="244">
        <f t="shared" si="106"/>
        <v>3.2951935335450595</v>
      </c>
      <c r="C3461" s="40">
        <v>103857.45663959293</v>
      </c>
      <c r="D3461" s="191">
        <f t="shared" si="107"/>
        <v>23</v>
      </c>
    </row>
    <row r="3462" spans="1:4" x14ac:dyDescent="0.3">
      <c r="A3462" s="245">
        <v>43699.999999991618</v>
      </c>
      <c r="B3462" s="244">
        <f t="shared" si="106"/>
        <v>3.1378070932285707</v>
      </c>
      <c r="C3462" s="40">
        <v>98896.972457274082</v>
      </c>
      <c r="D3462" s="191">
        <f t="shared" si="107"/>
        <v>0</v>
      </c>
    </row>
    <row r="3463" spans="1:4" x14ac:dyDescent="0.3">
      <c r="A3463" s="245">
        <v>43700.041666658282</v>
      </c>
      <c r="B3463" s="244">
        <f t="shared" ref="B3463:B3526" si="108">C3463/$B$4</f>
        <v>2.9918030620006504</v>
      </c>
      <c r="C3463" s="40">
        <v>94295.237479314819</v>
      </c>
      <c r="D3463" s="191">
        <f t="shared" ref="D3463:D3526" si="109">HOUR(A3463)</f>
        <v>1</v>
      </c>
    </row>
    <row r="3464" spans="1:4" x14ac:dyDescent="0.3">
      <c r="A3464" s="245">
        <v>43700.083333324947</v>
      </c>
      <c r="B3464" s="244">
        <f t="shared" si="108"/>
        <v>2.8910399748318105</v>
      </c>
      <c r="C3464" s="40">
        <v>91119.40035473452</v>
      </c>
      <c r="D3464" s="191">
        <f t="shared" si="109"/>
        <v>2</v>
      </c>
    </row>
    <row r="3465" spans="1:4" x14ac:dyDescent="0.3">
      <c r="A3465" s="245">
        <v>43700.124999991611</v>
      </c>
      <c r="B3465" s="244">
        <f t="shared" si="108"/>
        <v>2.8579855088823889</v>
      </c>
      <c r="C3465" s="40">
        <v>90077.594242547333</v>
      </c>
      <c r="D3465" s="191">
        <f t="shared" si="109"/>
        <v>3</v>
      </c>
    </row>
    <row r="3466" spans="1:4" x14ac:dyDescent="0.3">
      <c r="A3466" s="245">
        <v>43700.166666658275</v>
      </c>
      <c r="B3466" s="244">
        <f t="shared" si="108"/>
        <v>2.8342093029862645</v>
      </c>
      <c r="C3466" s="40">
        <v>89328.219054785848</v>
      </c>
      <c r="D3466" s="191">
        <f t="shared" si="109"/>
        <v>4</v>
      </c>
    </row>
    <row r="3467" spans="1:4" x14ac:dyDescent="0.3">
      <c r="A3467" s="245">
        <v>43700.208333324939</v>
      </c>
      <c r="B3467" s="244">
        <f t="shared" si="108"/>
        <v>3.0340303434772071</v>
      </c>
      <c r="C3467" s="40">
        <v>95626.151129852733</v>
      </c>
      <c r="D3467" s="191">
        <f t="shared" si="109"/>
        <v>5</v>
      </c>
    </row>
    <row r="3468" spans="1:4" x14ac:dyDescent="0.3">
      <c r="A3468" s="245">
        <v>43700.249999991604</v>
      </c>
      <c r="B3468" s="244">
        <f t="shared" si="108"/>
        <v>3.5357044547143159</v>
      </c>
      <c r="C3468" s="40">
        <v>111437.84677826005</v>
      </c>
      <c r="D3468" s="191">
        <f t="shared" si="109"/>
        <v>6</v>
      </c>
    </row>
    <row r="3469" spans="1:4" x14ac:dyDescent="0.3">
      <c r="A3469" s="245">
        <v>43700.291666658268</v>
      </c>
      <c r="B3469" s="244">
        <f t="shared" si="108"/>
        <v>4.1080510772883647</v>
      </c>
      <c r="C3469" s="40">
        <v>129476.98892019424</v>
      </c>
      <c r="D3469" s="191">
        <f t="shared" si="109"/>
        <v>7</v>
      </c>
    </row>
    <row r="3470" spans="1:4" x14ac:dyDescent="0.3">
      <c r="A3470" s="245">
        <v>43700.333333324932</v>
      </c>
      <c r="B3470" s="244">
        <f t="shared" si="108"/>
        <v>4.6264468424774083</v>
      </c>
      <c r="C3470" s="40">
        <v>145815.71535831879</v>
      </c>
      <c r="D3470" s="191">
        <f t="shared" si="109"/>
        <v>8</v>
      </c>
    </row>
    <row r="3471" spans="1:4" x14ac:dyDescent="0.3">
      <c r="A3471" s="245">
        <v>43700.374999991596</v>
      </c>
      <c r="B3471" s="244">
        <f t="shared" si="108"/>
        <v>4.9738418835153713</v>
      </c>
      <c r="C3471" s="40">
        <v>156764.8644884442</v>
      </c>
      <c r="D3471" s="191">
        <f t="shared" si="109"/>
        <v>9</v>
      </c>
    </row>
    <row r="3472" spans="1:4" x14ac:dyDescent="0.3">
      <c r="A3472" s="245">
        <v>43700.416666658261</v>
      </c>
      <c r="B3472" s="244">
        <f t="shared" si="108"/>
        <v>5.0428722130064667</v>
      </c>
      <c r="C3472" s="40">
        <v>158940.55292038445</v>
      </c>
      <c r="D3472" s="191">
        <f t="shared" si="109"/>
        <v>10</v>
      </c>
    </row>
    <row r="3473" spans="1:4" x14ac:dyDescent="0.3">
      <c r="A3473" s="245">
        <v>43700.458333324925</v>
      </c>
      <c r="B3473" s="244">
        <f t="shared" si="108"/>
        <v>5.1524601206560767</v>
      </c>
      <c r="C3473" s="40">
        <v>162394.52952329995</v>
      </c>
      <c r="D3473" s="191">
        <f t="shared" si="109"/>
        <v>11</v>
      </c>
    </row>
    <row r="3474" spans="1:4" x14ac:dyDescent="0.3">
      <c r="A3474" s="245">
        <v>43700.499999991589</v>
      </c>
      <c r="B3474" s="244">
        <f t="shared" si="108"/>
        <v>5.2571077023532364</v>
      </c>
      <c r="C3474" s="40">
        <v>165692.79761223326</v>
      </c>
      <c r="D3474" s="191">
        <f t="shared" si="109"/>
        <v>12</v>
      </c>
    </row>
    <row r="3475" spans="1:4" x14ac:dyDescent="0.3">
      <c r="A3475" s="245">
        <v>43700.541666658253</v>
      </c>
      <c r="B3475" s="244">
        <f t="shared" si="108"/>
        <v>5.1173606846132245</v>
      </c>
      <c r="C3475" s="40">
        <v>161288.27032492962</v>
      </c>
      <c r="D3475" s="191">
        <f t="shared" si="109"/>
        <v>13</v>
      </c>
    </row>
    <row r="3476" spans="1:4" x14ac:dyDescent="0.3">
      <c r="A3476" s="245">
        <v>43700.583333324917</v>
      </c>
      <c r="B3476" s="244">
        <f t="shared" si="108"/>
        <v>5.0132557367843766</v>
      </c>
      <c r="C3476" s="40">
        <v>158007.10489563548</v>
      </c>
      <c r="D3476" s="191">
        <f t="shared" si="109"/>
        <v>14</v>
      </c>
    </row>
    <row r="3477" spans="1:4" x14ac:dyDescent="0.3">
      <c r="A3477" s="245">
        <v>43700.624999991582</v>
      </c>
      <c r="B3477" s="244">
        <f t="shared" si="108"/>
        <v>4.6422199092044885</v>
      </c>
      <c r="C3477" s="40">
        <v>146312.84870633151</v>
      </c>
      <c r="D3477" s="191">
        <f t="shared" si="109"/>
        <v>15</v>
      </c>
    </row>
    <row r="3478" spans="1:4" x14ac:dyDescent="0.3">
      <c r="A3478" s="245">
        <v>43700.666666658246</v>
      </c>
      <c r="B3478" s="244">
        <f t="shared" si="108"/>
        <v>4.1408038507537013</v>
      </c>
      <c r="C3478" s="40">
        <v>130509.28633015639</v>
      </c>
      <c r="D3478" s="191">
        <f t="shared" si="109"/>
        <v>16</v>
      </c>
    </row>
    <row r="3479" spans="1:4" x14ac:dyDescent="0.3">
      <c r="A3479" s="245">
        <v>43700.70833332491</v>
      </c>
      <c r="B3479" s="244">
        <f t="shared" si="108"/>
        <v>3.6728061210542533</v>
      </c>
      <c r="C3479" s="40">
        <v>115758.99824392138</v>
      </c>
      <c r="D3479" s="191">
        <f t="shared" si="109"/>
        <v>17</v>
      </c>
    </row>
    <row r="3480" spans="1:4" x14ac:dyDescent="0.3">
      <c r="A3480" s="245">
        <v>43700.749999991574</v>
      </c>
      <c r="B3480" s="244">
        <f t="shared" si="108"/>
        <v>3.6696368230170098</v>
      </c>
      <c r="C3480" s="40">
        <v>115659.10874422123</v>
      </c>
      <c r="D3480" s="191">
        <f t="shared" si="109"/>
        <v>18</v>
      </c>
    </row>
    <row r="3481" spans="1:4" x14ac:dyDescent="0.3">
      <c r="A3481" s="245">
        <v>43700.791666658239</v>
      </c>
      <c r="B3481" s="244">
        <f t="shared" si="108"/>
        <v>3.7080709163868653</v>
      </c>
      <c r="C3481" s="40">
        <v>116870.46921364637</v>
      </c>
      <c r="D3481" s="191">
        <f t="shared" si="109"/>
        <v>19</v>
      </c>
    </row>
    <row r="3482" spans="1:4" x14ac:dyDescent="0.3">
      <c r="A3482" s="245">
        <v>43700.833333324903</v>
      </c>
      <c r="B3482" s="244">
        <f t="shared" si="108"/>
        <v>3.6303543862840666</v>
      </c>
      <c r="C3482" s="40">
        <v>114421.01030534136</v>
      </c>
      <c r="D3482" s="191">
        <f t="shared" si="109"/>
        <v>20</v>
      </c>
    </row>
    <row r="3483" spans="1:4" x14ac:dyDescent="0.3">
      <c r="A3483" s="245">
        <v>43700.874999991567</v>
      </c>
      <c r="B3483" s="244">
        <f t="shared" si="108"/>
        <v>3.3629450174733395</v>
      </c>
      <c r="C3483" s="40">
        <v>105992.83859294951</v>
      </c>
      <c r="D3483" s="191">
        <f t="shared" si="109"/>
        <v>21</v>
      </c>
    </row>
    <row r="3484" spans="1:4" x14ac:dyDescent="0.3">
      <c r="A3484" s="245">
        <v>43700.916666658231</v>
      </c>
      <c r="B3484" s="244">
        <f t="shared" si="108"/>
        <v>3.09227356635013</v>
      </c>
      <c r="C3484" s="40">
        <v>97461.853018830108</v>
      </c>
      <c r="D3484" s="191">
        <f t="shared" si="109"/>
        <v>22</v>
      </c>
    </row>
    <row r="3485" spans="1:4" x14ac:dyDescent="0.3">
      <c r="A3485" s="245">
        <v>43700.958333324896</v>
      </c>
      <c r="B3485" s="244">
        <f t="shared" si="108"/>
        <v>2.9050418530341626</v>
      </c>
      <c r="C3485" s="40">
        <v>91560.70962639639</v>
      </c>
      <c r="D3485" s="191">
        <f t="shared" si="109"/>
        <v>23</v>
      </c>
    </row>
    <row r="3486" spans="1:4" x14ac:dyDescent="0.3">
      <c r="A3486" s="245">
        <v>43700.99999999156</v>
      </c>
      <c r="B3486" s="244">
        <f t="shared" si="108"/>
        <v>2.7352062811983089</v>
      </c>
      <c r="C3486" s="40">
        <v>86207.855428838389</v>
      </c>
      <c r="D3486" s="191">
        <f t="shared" si="109"/>
        <v>0</v>
      </c>
    </row>
    <row r="3487" spans="1:4" x14ac:dyDescent="0.3">
      <c r="A3487" s="245">
        <v>43701.041666658224</v>
      </c>
      <c r="B3487" s="244">
        <f t="shared" si="108"/>
        <v>2.6039293895456983</v>
      </c>
      <c r="C3487" s="40">
        <v>82070.288410756868</v>
      </c>
      <c r="D3487" s="191">
        <f t="shared" si="109"/>
        <v>1</v>
      </c>
    </row>
    <row r="3488" spans="1:4" x14ac:dyDescent="0.3">
      <c r="A3488" s="245">
        <v>43701.083333324888</v>
      </c>
      <c r="B3488" s="244">
        <f t="shared" si="108"/>
        <v>2.3737662072112675</v>
      </c>
      <c r="C3488" s="40">
        <v>74816.036881678359</v>
      </c>
      <c r="D3488" s="191">
        <f t="shared" si="109"/>
        <v>2</v>
      </c>
    </row>
    <row r="3489" spans="1:4" x14ac:dyDescent="0.3">
      <c r="A3489" s="245">
        <v>43701.124999991553</v>
      </c>
      <c r="B3489" s="244">
        <f t="shared" si="108"/>
        <v>2.315858635409092</v>
      </c>
      <c r="C3489" s="40">
        <v>72990.913996990494</v>
      </c>
      <c r="D3489" s="191">
        <f t="shared" si="109"/>
        <v>3</v>
      </c>
    </row>
    <row r="3490" spans="1:4" x14ac:dyDescent="0.3">
      <c r="A3490" s="245">
        <v>43701.166666658217</v>
      </c>
      <c r="B3490" s="244">
        <f t="shared" si="108"/>
        <v>2.3327013752949211</v>
      </c>
      <c r="C3490" s="40">
        <v>73521.761156520617</v>
      </c>
      <c r="D3490" s="191">
        <f t="shared" si="109"/>
        <v>4</v>
      </c>
    </row>
    <row r="3491" spans="1:4" x14ac:dyDescent="0.3">
      <c r="A3491" s="245">
        <v>43701.208333324881</v>
      </c>
      <c r="B3491" s="244">
        <f t="shared" si="108"/>
        <v>2.4062606230096528</v>
      </c>
      <c r="C3491" s="40">
        <v>75840.191410222542</v>
      </c>
      <c r="D3491" s="191">
        <f t="shared" si="109"/>
        <v>5</v>
      </c>
    </row>
    <row r="3492" spans="1:4" x14ac:dyDescent="0.3">
      <c r="A3492" s="245">
        <v>43701.249999991545</v>
      </c>
      <c r="B3492" s="244">
        <f t="shared" si="108"/>
        <v>2.6396859139434392</v>
      </c>
      <c r="C3492" s="40">
        <v>83197.257629534666</v>
      </c>
      <c r="D3492" s="191">
        <f t="shared" si="109"/>
        <v>6</v>
      </c>
    </row>
    <row r="3493" spans="1:4" x14ac:dyDescent="0.3">
      <c r="A3493" s="245">
        <v>43701.29166665821</v>
      </c>
      <c r="B3493" s="244">
        <f t="shared" si="108"/>
        <v>2.7171711351748065</v>
      </c>
      <c r="C3493" s="40">
        <v>85639.426176639186</v>
      </c>
      <c r="D3493" s="191">
        <f t="shared" si="109"/>
        <v>7</v>
      </c>
    </row>
    <row r="3494" spans="1:4" x14ac:dyDescent="0.3">
      <c r="A3494" s="245">
        <v>43701.333333324874</v>
      </c>
      <c r="B3494" s="244">
        <f t="shared" si="108"/>
        <v>2.9290628359222777</v>
      </c>
      <c r="C3494" s="40">
        <v>92317.799661730023</v>
      </c>
      <c r="D3494" s="191">
        <f t="shared" si="109"/>
        <v>8</v>
      </c>
    </row>
    <row r="3495" spans="1:4" x14ac:dyDescent="0.3">
      <c r="A3495" s="245">
        <v>43701.374999991538</v>
      </c>
      <c r="B3495" s="244">
        <f t="shared" si="108"/>
        <v>3.1550876566698154</v>
      </c>
      <c r="C3495" s="40">
        <v>99441.618879414877</v>
      </c>
      <c r="D3495" s="191">
        <f t="shared" si="109"/>
        <v>9</v>
      </c>
    </row>
    <row r="3496" spans="1:4" x14ac:dyDescent="0.3">
      <c r="A3496" s="245">
        <v>43701.416666658202</v>
      </c>
      <c r="B3496" s="244">
        <f t="shared" si="108"/>
        <v>3.2687682268507743</v>
      </c>
      <c r="C3496" s="40">
        <v>103024.58745717586</v>
      </c>
      <c r="D3496" s="191">
        <f t="shared" si="109"/>
        <v>10</v>
      </c>
    </row>
    <row r="3497" spans="1:4" x14ac:dyDescent="0.3">
      <c r="A3497" s="245">
        <v>43701.458333324867</v>
      </c>
      <c r="B3497" s="244">
        <f t="shared" si="108"/>
        <v>3.3875388505562034</v>
      </c>
      <c r="C3497" s="40">
        <v>106767.98364194365</v>
      </c>
      <c r="D3497" s="191">
        <f t="shared" si="109"/>
        <v>11</v>
      </c>
    </row>
    <row r="3498" spans="1:4" x14ac:dyDescent="0.3">
      <c r="A3498" s="245">
        <v>43701.499999991531</v>
      </c>
      <c r="B3498" s="244">
        <f t="shared" si="108"/>
        <v>3.4958544627699988</v>
      </c>
      <c r="C3498" s="40">
        <v>110181.86021227753</v>
      </c>
      <c r="D3498" s="191">
        <f t="shared" si="109"/>
        <v>12</v>
      </c>
    </row>
    <row r="3499" spans="1:4" x14ac:dyDescent="0.3">
      <c r="A3499" s="245">
        <v>43701.541666658195</v>
      </c>
      <c r="B3499" s="244">
        <f t="shared" si="108"/>
        <v>3.6220436460536725</v>
      </c>
      <c r="C3499" s="40">
        <v>114159.07353764186</v>
      </c>
      <c r="D3499" s="191">
        <f t="shared" si="109"/>
        <v>13</v>
      </c>
    </row>
    <row r="3500" spans="1:4" x14ac:dyDescent="0.3">
      <c r="A3500" s="245">
        <v>43701.583333324859</v>
      </c>
      <c r="B3500" s="244">
        <f t="shared" si="108"/>
        <v>3.7564157989022928</v>
      </c>
      <c r="C3500" s="40">
        <v>118394.19657244298</v>
      </c>
      <c r="D3500" s="191">
        <f t="shared" si="109"/>
        <v>14</v>
      </c>
    </row>
    <row r="3501" spans="1:4" x14ac:dyDescent="0.3">
      <c r="A3501" s="245">
        <v>43701.624999991524</v>
      </c>
      <c r="B3501" s="244">
        <f t="shared" si="108"/>
        <v>3.6760230820421653</v>
      </c>
      <c r="C3501" s="40">
        <v>115860.38997794615</v>
      </c>
      <c r="D3501" s="191">
        <f t="shared" si="109"/>
        <v>15</v>
      </c>
    </row>
    <row r="3502" spans="1:4" x14ac:dyDescent="0.3">
      <c r="A3502" s="245">
        <v>43701.666666658188</v>
      </c>
      <c r="B3502" s="244">
        <f t="shared" si="108"/>
        <v>3.640836456601463</v>
      </c>
      <c r="C3502" s="40">
        <v>114751.38275612454</v>
      </c>
      <c r="D3502" s="191">
        <f t="shared" si="109"/>
        <v>16</v>
      </c>
    </row>
    <row r="3503" spans="1:4" x14ac:dyDescent="0.3">
      <c r="A3503" s="245">
        <v>43701.708333324852</v>
      </c>
      <c r="B3503" s="244">
        <f t="shared" si="108"/>
        <v>3.5728979757803123</v>
      </c>
      <c r="C3503" s="40">
        <v>112610.10706041403</v>
      </c>
      <c r="D3503" s="191">
        <f t="shared" si="109"/>
        <v>17</v>
      </c>
    </row>
    <row r="3504" spans="1:4" x14ac:dyDescent="0.3">
      <c r="A3504" s="245">
        <v>43701.749999991516</v>
      </c>
      <c r="B3504" s="244">
        <f t="shared" si="108"/>
        <v>3.5064129866810023</v>
      </c>
      <c r="C3504" s="40">
        <v>110514.64231691022</v>
      </c>
      <c r="D3504" s="191">
        <f t="shared" si="109"/>
        <v>18</v>
      </c>
    </row>
    <row r="3505" spans="1:4" x14ac:dyDescent="0.3">
      <c r="A3505" s="245">
        <v>43701.79166665818</v>
      </c>
      <c r="B3505" s="244">
        <f t="shared" si="108"/>
        <v>3.4294666990199021</v>
      </c>
      <c r="C3505" s="40">
        <v>108089.45980395992</v>
      </c>
      <c r="D3505" s="191">
        <f t="shared" si="109"/>
        <v>19</v>
      </c>
    </row>
    <row r="3506" spans="1:4" x14ac:dyDescent="0.3">
      <c r="A3506" s="245">
        <v>43701.833333324845</v>
      </c>
      <c r="B3506" s="244">
        <f t="shared" si="108"/>
        <v>3.3238587464569935</v>
      </c>
      <c r="C3506" s="40">
        <v>104760.92287814889</v>
      </c>
      <c r="D3506" s="191">
        <f t="shared" si="109"/>
        <v>20</v>
      </c>
    </row>
    <row r="3507" spans="1:4" x14ac:dyDescent="0.3">
      <c r="A3507" s="245">
        <v>43701.874999991509</v>
      </c>
      <c r="B3507" s="244">
        <f t="shared" si="108"/>
        <v>3.1005772894652739</v>
      </c>
      <c r="C3507" s="40">
        <v>97723.568622056133</v>
      </c>
      <c r="D3507" s="191">
        <f t="shared" si="109"/>
        <v>21</v>
      </c>
    </row>
    <row r="3508" spans="1:4" x14ac:dyDescent="0.3">
      <c r="A3508" s="245">
        <v>43701.916666658173</v>
      </c>
      <c r="B3508" s="244">
        <f t="shared" si="108"/>
        <v>2.7931730046267766</v>
      </c>
      <c r="C3508" s="40">
        <v>88034.84264634928</v>
      </c>
      <c r="D3508" s="191">
        <f t="shared" si="109"/>
        <v>22</v>
      </c>
    </row>
    <row r="3509" spans="1:4" x14ac:dyDescent="0.3">
      <c r="A3509" s="245">
        <v>43701.958333324837</v>
      </c>
      <c r="B3509" s="244">
        <f t="shared" si="108"/>
        <v>2.611527690129845</v>
      </c>
      <c r="C3509" s="40">
        <v>82309.770603659694</v>
      </c>
      <c r="D3509" s="191">
        <f t="shared" si="109"/>
        <v>23</v>
      </c>
    </row>
    <row r="3510" spans="1:4" x14ac:dyDescent="0.3">
      <c r="A3510" s="245">
        <v>43701.999999991502</v>
      </c>
      <c r="B3510" s="244">
        <f t="shared" si="108"/>
        <v>2.4577495745034175</v>
      </c>
      <c r="C3510" s="40">
        <v>77463.013102710131</v>
      </c>
      <c r="D3510" s="191">
        <f t="shared" si="109"/>
        <v>0</v>
      </c>
    </row>
    <row r="3511" spans="1:4" x14ac:dyDescent="0.3">
      <c r="A3511" s="245">
        <v>43702.041666658166</v>
      </c>
      <c r="B3511" s="244">
        <f t="shared" si="108"/>
        <v>2.3621346728598218</v>
      </c>
      <c r="C3511" s="40">
        <v>74449.435781542794</v>
      </c>
      <c r="D3511" s="191">
        <f t="shared" si="109"/>
        <v>1</v>
      </c>
    </row>
    <row r="3512" spans="1:4" x14ac:dyDescent="0.3">
      <c r="A3512" s="245">
        <v>43702.08333332483</v>
      </c>
      <c r="B3512" s="244">
        <f t="shared" si="108"/>
        <v>2.2592127781269586</v>
      </c>
      <c r="C3512" s="40">
        <v>71205.557657035984</v>
      </c>
      <c r="D3512" s="191">
        <f t="shared" si="109"/>
        <v>2</v>
      </c>
    </row>
    <row r="3513" spans="1:4" x14ac:dyDescent="0.3">
      <c r="A3513" s="245">
        <v>43702.124999991494</v>
      </c>
      <c r="B3513" s="244">
        <f t="shared" si="108"/>
        <v>2.231839260682432</v>
      </c>
      <c r="C3513" s="40">
        <v>70342.802898589507</v>
      </c>
      <c r="D3513" s="191">
        <f t="shared" si="109"/>
        <v>3</v>
      </c>
    </row>
    <row r="3514" spans="1:4" x14ac:dyDescent="0.3">
      <c r="A3514" s="245">
        <v>43702.166666658159</v>
      </c>
      <c r="B3514" s="244">
        <f t="shared" si="108"/>
        <v>2.2209350524945326</v>
      </c>
      <c r="C3514" s="40">
        <v>69999.125564455666</v>
      </c>
      <c r="D3514" s="191">
        <f t="shared" si="109"/>
        <v>4</v>
      </c>
    </row>
    <row r="3515" spans="1:4" x14ac:dyDescent="0.3">
      <c r="A3515" s="245">
        <v>43702.208333324823</v>
      </c>
      <c r="B3515" s="244">
        <f t="shared" si="108"/>
        <v>2.3130493940681776</v>
      </c>
      <c r="C3515" s="40">
        <v>72902.372714730722</v>
      </c>
      <c r="D3515" s="191">
        <f t="shared" si="109"/>
        <v>5</v>
      </c>
    </row>
    <row r="3516" spans="1:4" x14ac:dyDescent="0.3">
      <c r="A3516" s="245">
        <v>43702.249999991487</v>
      </c>
      <c r="B3516" s="244">
        <f t="shared" si="108"/>
        <v>2.38632248779561</v>
      </c>
      <c r="C3516" s="40">
        <v>75211.784006412476</v>
      </c>
      <c r="D3516" s="191">
        <f t="shared" si="109"/>
        <v>6</v>
      </c>
    </row>
    <row r="3517" spans="1:4" x14ac:dyDescent="0.3">
      <c r="A3517" s="245">
        <v>43702.291666658151</v>
      </c>
      <c r="B3517" s="244">
        <f t="shared" si="108"/>
        <v>2.4103869185109437</v>
      </c>
      <c r="C3517" s="40">
        <v>75970.243424389497</v>
      </c>
      <c r="D3517" s="191">
        <f t="shared" si="109"/>
        <v>7</v>
      </c>
    </row>
    <row r="3518" spans="1:4" x14ac:dyDescent="0.3">
      <c r="A3518" s="245">
        <v>43702.333333324816</v>
      </c>
      <c r="B3518" s="244">
        <f t="shared" si="108"/>
        <v>2.6667521383172894</v>
      </c>
      <c r="C3518" s="40">
        <v>84050.327167238094</v>
      </c>
      <c r="D3518" s="191">
        <f t="shared" si="109"/>
        <v>8</v>
      </c>
    </row>
    <row r="3519" spans="1:4" x14ac:dyDescent="0.3">
      <c r="A3519" s="245">
        <v>43702.37499999148</v>
      </c>
      <c r="B3519" s="244">
        <f t="shared" si="108"/>
        <v>2.9542486840534439</v>
      </c>
      <c r="C3519" s="40">
        <v>93111.603759603415</v>
      </c>
      <c r="D3519" s="191">
        <f t="shared" si="109"/>
        <v>9</v>
      </c>
    </row>
    <row r="3520" spans="1:4" x14ac:dyDescent="0.3">
      <c r="A3520" s="245">
        <v>43702.416666658144</v>
      </c>
      <c r="B3520" s="244">
        <f t="shared" si="108"/>
        <v>3.2498122644281517</v>
      </c>
      <c r="C3520" s="40">
        <v>102427.13604033866</v>
      </c>
      <c r="D3520" s="191">
        <f t="shared" si="109"/>
        <v>10</v>
      </c>
    </row>
    <row r="3521" spans="1:4" x14ac:dyDescent="0.3">
      <c r="A3521" s="245">
        <v>43702.458333324808</v>
      </c>
      <c r="B3521" s="244">
        <f t="shared" si="108"/>
        <v>3.3666354167342405</v>
      </c>
      <c r="C3521" s="40">
        <v>106109.15208935573</v>
      </c>
      <c r="D3521" s="191">
        <f t="shared" si="109"/>
        <v>11</v>
      </c>
    </row>
    <row r="3522" spans="1:4" x14ac:dyDescent="0.3">
      <c r="A3522" s="245">
        <v>43702.499999991473</v>
      </c>
      <c r="B3522" s="244">
        <f t="shared" si="108"/>
        <v>3.420478246657777</v>
      </c>
      <c r="C3522" s="40">
        <v>107806.16299849062</v>
      </c>
      <c r="D3522" s="191">
        <f t="shared" si="109"/>
        <v>12</v>
      </c>
    </row>
    <row r="3523" spans="1:4" x14ac:dyDescent="0.3">
      <c r="A3523" s="245">
        <v>43702.541666658137</v>
      </c>
      <c r="B3523" s="244">
        <f t="shared" si="108"/>
        <v>3.4936801225610652</v>
      </c>
      <c r="C3523" s="40">
        <v>110113.32965658477</v>
      </c>
      <c r="D3523" s="191">
        <f t="shared" si="109"/>
        <v>13</v>
      </c>
    </row>
    <row r="3524" spans="1:4" x14ac:dyDescent="0.3">
      <c r="A3524" s="245">
        <v>43702.583333324801</v>
      </c>
      <c r="B3524" s="244">
        <f t="shared" si="108"/>
        <v>3.5405798370749948</v>
      </c>
      <c r="C3524" s="40">
        <v>111591.50840904775</v>
      </c>
      <c r="D3524" s="191">
        <f t="shared" si="109"/>
        <v>14</v>
      </c>
    </row>
    <row r="3525" spans="1:4" x14ac:dyDescent="0.3">
      <c r="A3525" s="245">
        <v>43702.624999991465</v>
      </c>
      <c r="B3525" s="244">
        <f t="shared" si="108"/>
        <v>3.7344400622909726</v>
      </c>
      <c r="C3525" s="40">
        <v>117701.56832800177</v>
      </c>
      <c r="D3525" s="191">
        <f t="shared" si="109"/>
        <v>15</v>
      </c>
    </row>
    <row r="3526" spans="1:4" x14ac:dyDescent="0.3">
      <c r="A3526" s="245">
        <v>43702.66666665813</v>
      </c>
      <c r="B3526" s="244">
        <f t="shared" si="108"/>
        <v>3.7553953342612831</v>
      </c>
      <c r="C3526" s="40">
        <v>118362.03370822058</v>
      </c>
      <c r="D3526" s="191">
        <f t="shared" si="109"/>
        <v>16</v>
      </c>
    </row>
    <row r="3527" spans="1:4" x14ac:dyDescent="0.3">
      <c r="A3527" s="245">
        <v>43702.708333324794</v>
      </c>
      <c r="B3527" s="244">
        <f t="shared" ref="B3527:B3590" si="110">C3527/$B$4</f>
        <v>3.6858082804454191</v>
      </c>
      <c r="C3527" s="40">
        <v>116168.79851557229</v>
      </c>
      <c r="D3527" s="191">
        <f t="shared" ref="D3527:D3590" si="111">HOUR(A3527)</f>
        <v>17</v>
      </c>
    </row>
    <row r="3528" spans="1:4" x14ac:dyDescent="0.3">
      <c r="A3528" s="245">
        <v>43702.749999991458</v>
      </c>
      <c r="B3528" s="244">
        <f t="shared" si="110"/>
        <v>3.6914107068960562</v>
      </c>
      <c r="C3528" s="40">
        <v>116345.37502200514</v>
      </c>
      <c r="D3528" s="191">
        <f t="shared" si="111"/>
        <v>18</v>
      </c>
    </row>
    <row r="3529" spans="1:4" x14ac:dyDescent="0.3">
      <c r="A3529" s="245">
        <v>43702.791666658122</v>
      </c>
      <c r="B3529" s="244">
        <f t="shared" si="110"/>
        <v>3.5391117384996487</v>
      </c>
      <c r="C3529" s="40">
        <v>111545.23708004097</v>
      </c>
      <c r="D3529" s="191">
        <f t="shared" si="111"/>
        <v>19</v>
      </c>
    </row>
    <row r="3530" spans="1:4" x14ac:dyDescent="0.3">
      <c r="A3530" s="245">
        <v>43702.833333324787</v>
      </c>
      <c r="B3530" s="244">
        <f t="shared" si="110"/>
        <v>3.3566259573281751</v>
      </c>
      <c r="C3530" s="40">
        <v>105793.67532428306</v>
      </c>
      <c r="D3530" s="191">
        <f t="shared" si="111"/>
        <v>20</v>
      </c>
    </row>
    <row r="3531" spans="1:4" x14ac:dyDescent="0.3">
      <c r="A3531" s="245">
        <v>43702.874999991451</v>
      </c>
      <c r="B3531" s="244">
        <f t="shared" si="110"/>
        <v>3.1589024525204827</v>
      </c>
      <c r="C3531" s="40">
        <v>99561.853090430508</v>
      </c>
      <c r="D3531" s="191">
        <f t="shared" si="111"/>
        <v>21</v>
      </c>
    </row>
    <row r="3532" spans="1:4" x14ac:dyDescent="0.3">
      <c r="A3532" s="245">
        <v>43702.916666658115</v>
      </c>
      <c r="B3532" s="244">
        <f t="shared" si="110"/>
        <v>2.8807170905281061</v>
      </c>
      <c r="C3532" s="40">
        <v>90794.04510683984</v>
      </c>
      <c r="D3532" s="191">
        <f t="shared" si="111"/>
        <v>22</v>
      </c>
    </row>
    <row r="3533" spans="1:4" x14ac:dyDescent="0.3">
      <c r="A3533" s="245">
        <v>43702.958333324779</v>
      </c>
      <c r="B3533" s="244">
        <f t="shared" si="110"/>
        <v>2.7546206374038587</v>
      </c>
      <c r="C3533" s="40">
        <v>86819.754437888172</v>
      </c>
      <c r="D3533" s="191">
        <f t="shared" si="111"/>
        <v>23</v>
      </c>
    </row>
    <row r="3534" spans="1:4" x14ac:dyDescent="0.3">
      <c r="A3534" s="245">
        <v>43702.999999991443</v>
      </c>
      <c r="B3534" s="244">
        <f t="shared" si="110"/>
        <v>2.5972333776969379</v>
      </c>
      <c r="C3534" s="40">
        <v>81859.244430134378</v>
      </c>
      <c r="D3534" s="191">
        <f t="shared" si="111"/>
        <v>0</v>
      </c>
    </row>
    <row r="3535" spans="1:4" x14ac:dyDescent="0.3">
      <c r="A3535" s="245">
        <v>43703.041666658108</v>
      </c>
      <c r="B3535" s="244">
        <f t="shared" si="110"/>
        <v>2.5385675013682367</v>
      </c>
      <c r="C3535" s="40">
        <v>80010.221407660516</v>
      </c>
      <c r="D3535" s="191">
        <f t="shared" si="111"/>
        <v>1</v>
      </c>
    </row>
    <row r="3536" spans="1:4" x14ac:dyDescent="0.3">
      <c r="A3536" s="245">
        <v>43703.083333324772</v>
      </c>
      <c r="B3536" s="244">
        <f t="shared" si="110"/>
        <v>2.3666705840702256</v>
      </c>
      <c r="C3536" s="40">
        <v>74592.398007299751</v>
      </c>
      <c r="D3536" s="191">
        <f t="shared" si="111"/>
        <v>2</v>
      </c>
    </row>
    <row r="3537" spans="1:4" x14ac:dyDescent="0.3">
      <c r="A3537" s="245">
        <v>43703.124999991436</v>
      </c>
      <c r="B3537" s="244">
        <f t="shared" si="110"/>
        <v>2.3208740337783147</v>
      </c>
      <c r="C3537" s="40">
        <v>73148.988633080662</v>
      </c>
      <c r="D3537" s="191">
        <f t="shared" si="111"/>
        <v>3</v>
      </c>
    </row>
    <row r="3538" spans="1:4" x14ac:dyDescent="0.3">
      <c r="A3538" s="245">
        <v>43703.1666666581</v>
      </c>
      <c r="B3538" s="244">
        <f t="shared" si="110"/>
        <v>2.4364259076102499</v>
      </c>
      <c r="C3538" s="40">
        <v>76790.9367019739</v>
      </c>
      <c r="D3538" s="191">
        <f t="shared" si="111"/>
        <v>4</v>
      </c>
    </row>
    <row r="3539" spans="1:4" x14ac:dyDescent="0.3">
      <c r="A3539" s="245">
        <v>43703.208333324765</v>
      </c>
      <c r="B3539" s="244">
        <f t="shared" si="110"/>
        <v>2.7628563366913999</v>
      </c>
      <c r="C3539" s="40">
        <v>87079.326075470366</v>
      </c>
      <c r="D3539" s="191">
        <f t="shared" si="111"/>
        <v>5</v>
      </c>
    </row>
    <row r="3540" spans="1:4" x14ac:dyDescent="0.3">
      <c r="A3540" s="245">
        <v>43703.249999991429</v>
      </c>
      <c r="B3540" s="244">
        <f t="shared" si="110"/>
        <v>3.285683245301493</v>
      </c>
      <c r="C3540" s="40">
        <v>103557.71268257454</v>
      </c>
      <c r="D3540" s="191">
        <f t="shared" si="111"/>
        <v>6</v>
      </c>
    </row>
    <row r="3541" spans="1:4" x14ac:dyDescent="0.3">
      <c r="A3541" s="245">
        <v>43703.291666658093</v>
      </c>
      <c r="B3541" s="244">
        <f t="shared" si="110"/>
        <v>3.6368062705431563</v>
      </c>
      <c r="C3541" s="40">
        <v>114624.35990616471</v>
      </c>
      <c r="D3541" s="191">
        <f t="shared" si="111"/>
        <v>7</v>
      </c>
    </row>
    <row r="3542" spans="1:4" x14ac:dyDescent="0.3">
      <c r="A3542" s="245">
        <v>43703.333333324757</v>
      </c>
      <c r="B3542" s="244">
        <f t="shared" si="110"/>
        <v>4.3499408360863825</v>
      </c>
      <c r="C3542" s="40">
        <v>137100.8370736287</v>
      </c>
      <c r="D3542" s="191">
        <f t="shared" si="111"/>
        <v>8</v>
      </c>
    </row>
    <row r="3543" spans="1:4" x14ac:dyDescent="0.3">
      <c r="A3543" s="245">
        <v>43703.374999991422</v>
      </c>
      <c r="B3543" s="244">
        <f t="shared" si="110"/>
        <v>4.676779074277654</v>
      </c>
      <c r="C3543" s="40">
        <v>147402.07971857663</v>
      </c>
      <c r="D3543" s="191">
        <f t="shared" si="111"/>
        <v>9</v>
      </c>
    </row>
    <row r="3544" spans="1:4" x14ac:dyDescent="0.3">
      <c r="A3544" s="245">
        <v>43703.416666658086</v>
      </c>
      <c r="B3544" s="244">
        <f t="shared" si="110"/>
        <v>4.9133723134986598</v>
      </c>
      <c r="C3544" s="40">
        <v>154858.99289635324</v>
      </c>
      <c r="D3544" s="191">
        <f t="shared" si="111"/>
        <v>10</v>
      </c>
    </row>
    <row r="3545" spans="1:4" x14ac:dyDescent="0.3">
      <c r="A3545" s="245">
        <v>43703.45833332475</v>
      </c>
      <c r="B3545" s="244">
        <f t="shared" si="110"/>
        <v>4.9172681606548609</v>
      </c>
      <c r="C3545" s="40">
        <v>154981.78167127061</v>
      </c>
      <c r="D3545" s="191">
        <f t="shared" si="111"/>
        <v>11</v>
      </c>
    </row>
    <row r="3546" spans="1:4" x14ac:dyDescent="0.3">
      <c r="A3546" s="245">
        <v>43703.499999991414</v>
      </c>
      <c r="B3546" s="244">
        <f t="shared" si="110"/>
        <v>4.9513388231718105</v>
      </c>
      <c r="C3546" s="40">
        <v>156055.61612712711</v>
      </c>
      <c r="D3546" s="191">
        <f t="shared" si="111"/>
        <v>12</v>
      </c>
    </row>
    <row r="3547" spans="1:4" x14ac:dyDescent="0.3">
      <c r="A3547" s="245">
        <v>43703.541666658079</v>
      </c>
      <c r="B3547" s="244">
        <f t="shared" si="110"/>
        <v>4.8228961953102418</v>
      </c>
      <c r="C3547" s="40">
        <v>152007.37904544742</v>
      </c>
      <c r="D3547" s="191">
        <f t="shared" si="111"/>
        <v>13</v>
      </c>
    </row>
    <row r="3548" spans="1:4" x14ac:dyDescent="0.3">
      <c r="A3548" s="245">
        <v>43703.583333324743</v>
      </c>
      <c r="B3548" s="244">
        <f t="shared" si="110"/>
        <v>4.8237249046385111</v>
      </c>
      <c r="C3548" s="40">
        <v>152033.49819209281</v>
      </c>
      <c r="D3548" s="191">
        <f t="shared" si="111"/>
        <v>14</v>
      </c>
    </row>
    <row r="3549" spans="1:4" x14ac:dyDescent="0.3">
      <c r="A3549" s="245">
        <v>43703.624999991407</v>
      </c>
      <c r="B3549" s="244">
        <f t="shared" si="110"/>
        <v>4.5796196537826415</v>
      </c>
      <c r="C3549" s="40">
        <v>144339.82246465053</v>
      </c>
      <c r="D3549" s="191">
        <f t="shared" si="111"/>
        <v>15</v>
      </c>
    </row>
    <row r="3550" spans="1:4" x14ac:dyDescent="0.3">
      <c r="A3550" s="245">
        <v>43703.666666658071</v>
      </c>
      <c r="B3550" s="244">
        <f t="shared" si="110"/>
        <v>4.0454654058159871</v>
      </c>
      <c r="C3550" s="40">
        <v>127504.42233342706</v>
      </c>
      <c r="D3550" s="191">
        <f t="shared" si="111"/>
        <v>16</v>
      </c>
    </row>
    <row r="3551" spans="1:4" x14ac:dyDescent="0.3">
      <c r="A3551" s="245">
        <v>43703.708333324736</v>
      </c>
      <c r="B3551" s="244">
        <f t="shared" si="110"/>
        <v>3.6396639134041751</v>
      </c>
      <c r="C3551" s="40">
        <v>114714.42670087902</v>
      </c>
      <c r="D3551" s="191">
        <f t="shared" si="111"/>
        <v>17</v>
      </c>
    </row>
    <row r="3552" spans="1:4" x14ac:dyDescent="0.3">
      <c r="A3552" s="245">
        <v>43703.7499999914</v>
      </c>
      <c r="B3552" s="244">
        <f t="shared" si="110"/>
        <v>3.4127588475983068</v>
      </c>
      <c r="C3552" s="40">
        <v>107562.86404049584</v>
      </c>
      <c r="D3552" s="191">
        <f t="shared" si="111"/>
        <v>18</v>
      </c>
    </row>
    <row r="3553" spans="1:4" x14ac:dyDescent="0.3">
      <c r="A3553" s="245">
        <v>43703.791666658064</v>
      </c>
      <c r="B3553" s="244">
        <f t="shared" si="110"/>
        <v>3.36285679133861</v>
      </c>
      <c r="C3553" s="40">
        <v>105990.05789376785</v>
      </c>
      <c r="D3553" s="191">
        <f t="shared" si="111"/>
        <v>19</v>
      </c>
    </row>
    <row r="3554" spans="1:4" x14ac:dyDescent="0.3">
      <c r="A3554" s="245">
        <v>43703.833333324728</v>
      </c>
      <c r="B3554" s="244">
        <f t="shared" si="110"/>
        <v>3.2439564208504574</v>
      </c>
      <c r="C3554" s="40">
        <v>102242.57236774481</v>
      </c>
      <c r="D3554" s="191">
        <f t="shared" si="111"/>
        <v>20</v>
      </c>
    </row>
    <row r="3555" spans="1:4" x14ac:dyDescent="0.3">
      <c r="A3555" s="245">
        <v>43703.874999991393</v>
      </c>
      <c r="B3555" s="244">
        <f t="shared" si="110"/>
        <v>3.1149109166217253</v>
      </c>
      <c r="C3555" s="40">
        <v>98175.33391163162</v>
      </c>
      <c r="D3555" s="191">
        <f t="shared" si="111"/>
        <v>21</v>
      </c>
    </row>
    <row r="3556" spans="1:4" x14ac:dyDescent="0.3">
      <c r="A3556" s="245">
        <v>43703.916666658057</v>
      </c>
      <c r="B3556" s="244">
        <f t="shared" si="110"/>
        <v>2.8874396218495098</v>
      </c>
      <c r="C3556" s="40">
        <v>91005.924924554172</v>
      </c>
      <c r="D3556" s="191">
        <f t="shared" si="111"/>
        <v>22</v>
      </c>
    </row>
    <row r="3557" spans="1:4" x14ac:dyDescent="0.3">
      <c r="A3557" s="245">
        <v>43703.958333324721</v>
      </c>
      <c r="B3557" s="244">
        <f t="shared" si="110"/>
        <v>2.7530364221091705</v>
      </c>
      <c r="C3557" s="40">
        <v>86769.823358089401</v>
      </c>
      <c r="D3557" s="191">
        <f t="shared" si="111"/>
        <v>23</v>
      </c>
    </row>
    <row r="3558" spans="1:4" x14ac:dyDescent="0.3">
      <c r="A3558" s="245">
        <v>43703.999999991385</v>
      </c>
      <c r="B3558" s="244">
        <f t="shared" si="110"/>
        <v>2.6914436588975392</v>
      </c>
      <c r="C3558" s="40">
        <v>84828.551117340976</v>
      </c>
      <c r="D3558" s="191">
        <f t="shared" si="111"/>
        <v>0</v>
      </c>
    </row>
    <row r="3559" spans="1:4" x14ac:dyDescent="0.3">
      <c r="A3559" s="245">
        <v>43704.04166665805</v>
      </c>
      <c r="B3559" s="244">
        <f t="shared" si="110"/>
        <v>2.5849356314927898</v>
      </c>
      <c r="C3559" s="40">
        <v>81471.645756441911</v>
      </c>
      <c r="D3559" s="191">
        <f t="shared" si="111"/>
        <v>1</v>
      </c>
    </row>
    <row r="3560" spans="1:4" x14ac:dyDescent="0.3">
      <c r="A3560" s="245">
        <v>43704.083333324714</v>
      </c>
      <c r="B3560" s="244">
        <f t="shared" si="110"/>
        <v>2.434795567214902</v>
      </c>
      <c r="C3560" s="40">
        <v>76739.551857595594</v>
      </c>
      <c r="D3560" s="191">
        <f t="shared" si="111"/>
        <v>2</v>
      </c>
    </row>
    <row r="3561" spans="1:4" x14ac:dyDescent="0.3">
      <c r="A3561" s="245">
        <v>43704.124999991378</v>
      </c>
      <c r="B3561" s="244">
        <f t="shared" si="110"/>
        <v>2.3509879393261963</v>
      </c>
      <c r="C3561" s="40">
        <v>74098.114566914111</v>
      </c>
      <c r="D3561" s="191">
        <f t="shared" si="111"/>
        <v>3</v>
      </c>
    </row>
    <row r="3562" spans="1:4" x14ac:dyDescent="0.3">
      <c r="A3562" s="245">
        <v>43704.166666658042</v>
      </c>
      <c r="B3562" s="244">
        <f t="shared" si="110"/>
        <v>2.477346766234779</v>
      </c>
      <c r="C3562" s="40">
        <v>78080.674696719158</v>
      </c>
      <c r="D3562" s="191">
        <f t="shared" si="111"/>
        <v>4</v>
      </c>
    </row>
    <row r="3563" spans="1:4" x14ac:dyDescent="0.3">
      <c r="A3563" s="245">
        <v>43704.208333324706</v>
      </c>
      <c r="B3563" s="244">
        <f t="shared" si="110"/>
        <v>2.8387230111260044</v>
      </c>
      <c r="C3563" s="40">
        <v>89470.481487214958</v>
      </c>
      <c r="D3563" s="191">
        <f t="shared" si="111"/>
        <v>5</v>
      </c>
    </row>
    <row r="3564" spans="1:4" x14ac:dyDescent="0.3">
      <c r="A3564" s="245">
        <v>43704.249999991371</v>
      </c>
      <c r="B3564" s="244">
        <f t="shared" si="110"/>
        <v>3.3375837403106696</v>
      </c>
      <c r="C3564" s="40">
        <v>105193.50534698596</v>
      </c>
      <c r="D3564" s="191">
        <f t="shared" si="111"/>
        <v>6</v>
      </c>
    </row>
    <row r="3565" spans="1:4" x14ac:dyDescent="0.3">
      <c r="A3565" s="245">
        <v>43704.291666658035</v>
      </c>
      <c r="B3565" s="244">
        <f t="shared" si="110"/>
        <v>3.7063516237849536</v>
      </c>
      <c r="C3565" s="40">
        <v>116816.28078585418</v>
      </c>
      <c r="D3565" s="191">
        <f t="shared" si="111"/>
        <v>7</v>
      </c>
    </row>
    <row r="3566" spans="1:4" x14ac:dyDescent="0.3">
      <c r="A3566" s="245">
        <v>43704.333333324699</v>
      </c>
      <c r="B3566" s="244">
        <f t="shared" si="110"/>
        <v>4.4319362528366053</v>
      </c>
      <c r="C3566" s="40">
        <v>139685.15734286039</v>
      </c>
      <c r="D3566" s="191">
        <f t="shared" si="111"/>
        <v>8</v>
      </c>
    </row>
    <row r="3567" spans="1:4" x14ac:dyDescent="0.3">
      <c r="A3567" s="245">
        <v>43704.374999991363</v>
      </c>
      <c r="B3567" s="244">
        <f t="shared" si="110"/>
        <v>4.8999871774272874</v>
      </c>
      <c r="C3567" s="40">
        <v>154437.12201836202</v>
      </c>
      <c r="D3567" s="191">
        <f t="shared" si="111"/>
        <v>9</v>
      </c>
    </row>
    <row r="3568" spans="1:4" x14ac:dyDescent="0.3">
      <c r="A3568" s="245">
        <v>43704.416666658028</v>
      </c>
      <c r="B3568" s="244">
        <f t="shared" si="110"/>
        <v>5.0464543656996677</v>
      </c>
      <c r="C3568" s="40">
        <v>159053.45471635583</v>
      </c>
      <c r="D3568" s="191">
        <f t="shared" si="111"/>
        <v>10</v>
      </c>
    </row>
    <row r="3569" spans="1:4" x14ac:dyDescent="0.3">
      <c r="A3569" s="245">
        <v>43704.458333324692</v>
      </c>
      <c r="B3569" s="244">
        <f t="shared" si="110"/>
        <v>5.2392168553947105</v>
      </c>
      <c r="C3569" s="40">
        <v>165128.91635812016</v>
      </c>
      <c r="D3569" s="191">
        <f t="shared" si="111"/>
        <v>11</v>
      </c>
    </row>
    <row r="3570" spans="1:4" x14ac:dyDescent="0.3">
      <c r="A3570" s="245">
        <v>43704.499999991356</v>
      </c>
      <c r="B3570" s="244">
        <f t="shared" si="110"/>
        <v>5.3760103688906469</v>
      </c>
      <c r="C3570" s="40">
        <v>169440.35550482105</v>
      </c>
      <c r="D3570" s="191">
        <f t="shared" si="111"/>
        <v>12</v>
      </c>
    </row>
    <row r="3571" spans="1:4" x14ac:dyDescent="0.3">
      <c r="A3571" s="245">
        <v>43704.54166665802</v>
      </c>
      <c r="B3571" s="244">
        <f t="shared" si="110"/>
        <v>5.4507483325499138</v>
      </c>
      <c r="C3571" s="40">
        <v>171795.93636556738</v>
      </c>
      <c r="D3571" s="191">
        <f t="shared" si="111"/>
        <v>13</v>
      </c>
    </row>
    <row r="3572" spans="1:4" x14ac:dyDescent="0.3">
      <c r="A3572" s="245">
        <v>43704.583333324685</v>
      </c>
      <c r="B3572" s="244">
        <f t="shared" si="110"/>
        <v>5.4800012773129518</v>
      </c>
      <c r="C3572" s="40">
        <v>172717.92665578233</v>
      </c>
      <c r="D3572" s="191">
        <f t="shared" si="111"/>
        <v>14</v>
      </c>
    </row>
    <row r="3573" spans="1:4" x14ac:dyDescent="0.3">
      <c r="A3573" s="245">
        <v>43704.624999991349</v>
      </c>
      <c r="B3573" s="244">
        <f t="shared" si="110"/>
        <v>5.3371571169344723</v>
      </c>
      <c r="C3573" s="40">
        <v>168215.78405271444</v>
      </c>
      <c r="D3573" s="191">
        <f t="shared" si="111"/>
        <v>15</v>
      </c>
    </row>
    <row r="3574" spans="1:4" x14ac:dyDescent="0.3">
      <c r="A3574" s="245">
        <v>43704.666666658013</v>
      </c>
      <c r="B3574" s="244">
        <f t="shared" si="110"/>
        <v>4.9783715494965879</v>
      </c>
      <c r="C3574" s="40">
        <v>156907.62987792649</v>
      </c>
      <c r="D3574" s="191">
        <f t="shared" si="111"/>
        <v>16</v>
      </c>
    </row>
    <row r="3575" spans="1:4" x14ac:dyDescent="0.3">
      <c r="A3575" s="245">
        <v>43704.708333324677</v>
      </c>
      <c r="B3575" s="244">
        <f t="shared" si="110"/>
        <v>4.5504255230765223</v>
      </c>
      <c r="C3575" s="40">
        <v>143419.68586779351</v>
      </c>
      <c r="D3575" s="191">
        <f t="shared" si="111"/>
        <v>17</v>
      </c>
    </row>
    <row r="3576" spans="1:4" x14ac:dyDescent="0.3">
      <c r="A3576" s="245">
        <v>43704.749999991342</v>
      </c>
      <c r="B3576" s="244">
        <f t="shared" si="110"/>
        <v>4.1206525997412573</v>
      </c>
      <c r="C3576" s="40">
        <v>129874.16197191972</v>
      </c>
      <c r="D3576" s="191">
        <f t="shared" si="111"/>
        <v>18</v>
      </c>
    </row>
    <row r="3577" spans="1:4" x14ac:dyDescent="0.3">
      <c r="A3577" s="245">
        <v>43704.791666658006</v>
      </c>
      <c r="B3577" s="244">
        <f t="shared" si="110"/>
        <v>3.904140813682687</v>
      </c>
      <c r="C3577" s="40">
        <v>123050.17327334172</v>
      </c>
      <c r="D3577" s="191">
        <f t="shared" si="111"/>
        <v>19</v>
      </c>
    </row>
    <row r="3578" spans="1:4" x14ac:dyDescent="0.3">
      <c r="A3578" s="245">
        <v>43704.83333332467</v>
      </c>
      <c r="B3578" s="244">
        <f t="shared" si="110"/>
        <v>3.6132211305616768</v>
      </c>
      <c r="C3578" s="40">
        <v>113881.00670762587</v>
      </c>
      <c r="D3578" s="191">
        <f t="shared" si="111"/>
        <v>20</v>
      </c>
    </row>
    <row r="3579" spans="1:4" x14ac:dyDescent="0.3">
      <c r="A3579" s="245">
        <v>43704.874999991334</v>
      </c>
      <c r="B3579" s="244">
        <f t="shared" si="110"/>
        <v>3.3964317831083344</v>
      </c>
      <c r="C3579" s="40">
        <v>107048.26986717733</v>
      </c>
      <c r="D3579" s="191">
        <f t="shared" si="111"/>
        <v>21</v>
      </c>
    </row>
    <row r="3580" spans="1:4" x14ac:dyDescent="0.3">
      <c r="A3580" s="245">
        <v>43704.916666657999</v>
      </c>
      <c r="B3580" s="244">
        <f t="shared" si="110"/>
        <v>3.0756163637878964</v>
      </c>
      <c r="C3580" s="40">
        <v>96936.853599150214</v>
      </c>
      <c r="D3580" s="191">
        <f t="shared" si="111"/>
        <v>22</v>
      </c>
    </row>
    <row r="3581" spans="1:4" x14ac:dyDescent="0.3">
      <c r="A3581" s="245">
        <v>43704.958333324663</v>
      </c>
      <c r="B3581" s="244">
        <f t="shared" si="110"/>
        <v>2.9143561493219932</v>
      </c>
      <c r="C3581" s="40">
        <v>91854.276335906456</v>
      </c>
      <c r="D3581" s="191">
        <f t="shared" si="111"/>
        <v>23</v>
      </c>
    </row>
    <row r="3582" spans="1:4" x14ac:dyDescent="0.3">
      <c r="A3582" s="245">
        <v>43704.999999991327</v>
      </c>
      <c r="B3582" s="244">
        <f t="shared" si="110"/>
        <v>2.8468462596217741</v>
      </c>
      <c r="C3582" s="40">
        <v>89726.508916206178</v>
      </c>
      <c r="D3582" s="191">
        <f t="shared" si="111"/>
        <v>0</v>
      </c>
    </row>
    <row r="3583" spans="1:4" x14ac:dyDescent="0.3">
      <c r="A3583" s="245">
        <v>43705.041666657991</v>
      </c>
      <c r="B3583" s="244">
        <f t="shared" si="110"/>
        <v>2.6509754433768729</v>
      </c>
      <c r="C3583" s="40">
        <v>83553.079465696384</v>
      </c>
      <c r="D3583" s="191">
        <f t="shared" si="111"/>
        <v>1</v>
      </c>
    </row>
    <row r="3584" spans="1:4" x14ac:dyDescent="0.3">
      <c r="A3584" s="245">
        <v>43705.083333324656</v>
      </c>
      <c r="B3584" s="244">
        <f t="shared" si="110"/>
        <v>2.606712950613185</v>
      </c>
      <c r="C3584" s="40">
        <v>82158.020305690254</v>
      </c>
      <c r="D3584" s="191">
        <f t="shared" si="111"/>
        <v>2</v>
      </c>
    </row>
    <row r="3585" spans="1:4" x14ac:dyDescent="0.3">
      <c r="A3585" s="245">
        <v>43705.12499999132</v>
      </c>
      <c r="B3585" s="244">
        <f t="shared" si="110"/>
        <v>2.5472702019400559</v>
      </c>
      <c r="C3585" s="40">
        <v>80284.511927499174</v>
      </c>
      <c r="D3585" s="191">
        <f t="shared" si="111"/>
        <v>3</v>
      </c>
    </row>
    <row r="3586" spans="1:4" x14ac:dyDescent="0.3">
      <c r="A3586" s="245">
        <v>43705.166666657984</v>
      </c>
      <c r="B3586" s="244">
        <f t="shared" si="110"/>
        <v>2.5529599716766818</v>
      </c>
      <c r="C3586" s="40">
        <v>80463.841307608498</v>
      </c>
      <c r="D3586" s="191">
        <f t="shared" si="111"/>
        <v>4</v>
      </c>
    </row>
    <row r="3587" spans="1:4" x14ac:dyDescent="0.3">
      <c r="A3587" s="245">
        <v>43705.208333324648</v>
      </c>
      <c r="B3587" s="244">
        <f t="shared" si="110"/>
        <v>2.9193193163525697</v>
      </c>
      <c r="C3587" s="40">
        <v>92010.704751847967</v>
      </c>
      <c r="D3587" s="191">
        <f t="shared" si="111"/>
        <v>5</v>
      </c>
    </row>
    <row r="3588" spans="1:4" x14ac:dyDescent="0.3">
      <c r="A3588" s="245">
        <v>43705.249999991313</v>
      </c>
      <c r="B3588" s="244">
        <f t="shared" si="110"/>
        <v>3.538724278804565</v>
      </c>
      <c r="C3588" s="40">
        <v>111533.02517865428</v>
      </c>
      <c r="D3588" s="191">
        <f t="shared" si="111"/>
        <v>6</v>
      </c>
    </row>
    <row r="3589" spans="1:4" x14ac:dyDescent="0.3">
      <c r="A3589" s="245">
        <v>43705.291666657977</v>
      </c>
      <c r="B3589" s="244">
        <f t="shared" si="110"/>
        <v>4.0329760134548041</v>
      </c>
      <c r="C3589" s="40">
        <v>127110.78338251209</v>
      </c>
      <c r="D3589" s="191">
        <f t="shared" si="111"/>
        <v>7</v>
      </c>
    </row>
    <row r="3590" spans="1:4" x14ac:dyDescent="0.3">
      <c r="A3590" s="245">
        <v>43705.333333324641</v>
      </c>
      <c r="B3590" s="244">
        <f t="shared" si="110"/>
        <v>4.6981797666188125</v>
      </c>
      <c r="C3590" s="40">
        <v>148076.58379679019</v>
      </c>
      <c r="D3590" s="191">
        <f t="shared" si="111"/>
        <v>8</v>
      </c>
    </row>
    <row r="3591" spans="1:4" x14ac:dyDescent="0.3">
      <c r="A3591" s="245">
        <v>43705.374999991305</v>
      </c>
      <c r="B3591" s="244">
        <f t="shared" ref="B3591:B3654" si="112">C3591/$B$4</f>
        <v>5.1887090867544066</v>
      </c>
      <c r="C3591" s="40">
        <v>163537.01945187699</v>
      </c>
      <c r="D3591" s="191">
        <f t="shared" ref="D3591:D3654" si="113">HOUR(A3591)</f>
        <v>9</v>
      </c>
    </row>
    <row r="3592" spans="1:4" x14ac:dyDescent="0.3">
      <c r="A3592" s="245">
        <v>43705.416666657969</v>
      </c>
      <c r="B3592" s="244">
        <f t="shared" si="112"/>
        <v>5.4018022112382926</v>
      </c>
      <c r="C3592" s="40">
        <v>170253.25924507392</v>
      </c>
      <c r="D3592" s="191">
        <f t="shared" si="113"/>
        <v>10</v>
      </c>
    </row>
    <row r="3593" spans="1:4" x14ac:dyDescent="0.3">
      <c r="A3593" s="245">
        <v>43705.458333324634</v>
      </c>
      <c r="B3593" s="244">
        <f t="shared" si="112"/>
        <v>5.606982914320759</v>
      </c>
      <c r="C3593" s="40">
        <v>176720.1164286467</v>
      </c>
      <c r="D3593" s="191">
        <f t="shared" si="113"/>
        <v>11</v>
      </c>
    </row>
    <row r="3594" spans="1:4" x14ac:dyDescent="0.3">
      <c r="A3594" s="245">
        <v>43705.499999991298</v>
      </c>
      <c r="B3594" s="244">
        <f t="shared" si="112"/>
        <v>5.4976777974964772</v>
      </c>
      <c r="C3594" s="40">
        <v>173275.05278807489</v>
      </c>
      <c r="D3594" s="191">
        <f t="shared" si="113"/>
        <v>12</v>
      </c>
    </row>
    <row r="3595" spans="1:4" x14ac:dyDescent="0.3">
      <c r="A3595" s="245">
        <v>43705.541666657962</v>
      </c>
      <c r="B3595" s="244">
        <f t="shared" si="112"/>
        <v>5.5572103979819012</v>
      </c>
      <c r="C3595" s="40">
        <v>175151.39310332955</v>
      </c>
      <c r="D3595" s="191">
        <f t="shared" si="113"/>
        <v>13</v>
      </c>
    </row>
    <row r="3596" spans="1:4" x14ac:dyDescent="0.3">
      <c r="A3596" s="245">
        <v>43705.583333324626</v>
      </c>
      <c r="B3596" s="244">
        <f t="shared" si="112"/>
        <v>5.6421854952946235</v>
      </c>
      <c r="C3596" s="40">
        <v>177829.62653476832</v>
      </c>
      <c r="D3596" s="191">
        <f t="shared" si="113"/>
        <v>14</v>
      </c>
    </row>
    <row r="3597" spans="1:4" x14ac:dyDescent="0.3">
      <c r="A3597" s="245">
        <v>43705.624999991291</v>
      </c>
      <c r="B3597" s="244">
        <f t="shared" si="112"/>
        <v>5.5033161647618147</v>
      </c>
      <c r="C3597" s="40">
        <v>173452.76207216294</v>
      </c>
      <c r="D3597" s="191">
        <f t="shared" si="113"/>
        <v>15</v>
      </c>
    </row>
    <row r="3598" spans="1:4" x14ac:dyDescent="0.3">
      <c r="A3598" s="245">
        <v>43705.666666657955</v>
      </c>
      <c r="B3598" s="244">
        <f t="shared" si="112"/>
        <v>5.0234913961899599</v>
      </c>
      <c r="C3598" s="40">
        <v>158329.71100118622</v>
      </c>
      <c r="D3598" s="191">
        <f t="shared" si="113"/>
        <v>16</v>
      </c>
    </row>
    <row r="3599" spans="1:4" x14ac:dyDescent="0.3">
      <c r="A3599" s="245">
        <v>43705.708333324619</v>
      </c>
      <c r="B3599" s="244">
        <f t="shared" si="112"/>
        <v>4.6447640460650588</v>
      </c>
      <c r="C3599" s="40">
        <v>146393.03446203659</v>
      </c>
      <c r="D3599" s="191">
        <f t="shared" si="113"/>
        <v>17</v>
      </c>
    </row>
    <row r="3600" spans="1:4" x14ac:dyDescent="0.3">
      <c r="A3600" s="245">
        <v>43705.749999991283</v>
      </c>
      <c r="B3600" s="244">
        <f t="shared" si="112"/>
        <v>4.368667538278098</v>
      </c>
      <c r="C3600" s="40">
        <v>137691.06269803576</v>
      </c>
      <c r="D3600" s="191">
        <f t="shared" si="113"/>
        <v>18</v>
      </c>
    </row>
    <row r="3601" spans="1:4" x14ac:dyDescent="0.3">
      <c r="A3601" s="245">
        <v>43705.791666657948</v>
      </c>
      <c r="B3601" s="244">
        <f t="shared" si="112"/>
        <v>4.0122014691438288</v>
      </c>
      <c r="C3601" s="40">
        <v>126456.01415180678</v>
      </c>
      <c r="D3601" s="191">
        <f t="shared" si="113"/>
        <v>19</v>
      </c>
    </row>
    <row r="3602" spans="1:4" x14ac:dyDescent="0.3">
      <c r="A3602" s="245">
        <v>43705.833333324612</v>
      </c>
      <c r="B3602" s="244">
        <f t="shared" si="112"/>
        <v>3.6377865173192436</v>
      </c>
      <c r="C3602" s="40">
        <v>114655.25518925118</v>
      </c>
      <c r="D3602" s="191">
        <f t="shared" si="113"/>
        <v>20</v>
      </c>
    </row>
    <row r="3603" spans="1:4" x14ac:dyDescent="0.3">
      <c r="A3603" s="245">
        <v>43705.874999991276</v>
      </c>
      <c r="B3603" s="244">
        <f t="shared" si="112"/>
        <v>3.2765477286594402</v>
      </c>
      <c r="C3603" s="40">
        <v>103269.78072535455</v>
      </c>
      <c r="D3603" s="191">
        <f t="shared" si="113"/>
        <v>21</v>
      </c>
    </row>
    <row r="3604" spans="1:4" x14ac:dyDescent="0.3">
      <c r="A3604" s="245">
        <v>43705.91666665794</v>
      </c>
      <c r="B3604" s="244">
        <f t="shared" si="112"/>
        <v>2.912668554117285</v>
      </c>
      <c r="C3604" s="40">
        <v>91801.08694232034</v>
      </c>
      <c r="D3604" s="191">
        <f t="shared" si="113"/>
        <v>22</v>
      </c>
    </row>
    <row r="3605" spans="1:4" x14ac:dyDescent="0.3">
      <c r="A3605" s="245">
        <v>43705.958333324605</v>
      </c>
      <c r="B3605" s="244">
        <f t="shared" si="112"/>
        <v>2.5933726767602678</v>
      </c>
      <c r="C3605" s="40">
        <v>81737.563388930925</v>
      </c>
      <c r="D3605" s="191">
        <f t="shared" si="113"/>
        <v>23</v>
      </c>
    </row>
    <row r="3606" spans="1:4" x14ac:dyDescent="0.3">
      <c r="A3606" s="245">
        <v>43705.999999991269</v>
      </c>
      <c r="B3606" s="244">
        <f t="shared" si="112"/>
        <v>2.4866323619218034</v>
      </c>
      <c r="C3606" s="40">
        <v>78373.33682463989</v>
      </c>
      <c r="D3606" s="191">
        <f t="shared" si="113"/>
        <v>0</v>
      </c>
    </row>
    <row r="3607" spans="1:4" x14ac:dyDescent="0.3">
      <c r="A3607" s="245">
        <v>43706.041666657933</v>
      </c>
      <c r="B3607" s="244">
        <f t="shared" si="112"/>
        <v>2.42469924899543</v>
      </c>
      <c r="C3607" s="40">
        <v>76421.337488386678</v>
      </c>
      <c r="D3607" s="191">
        <f t="shared" si="113"/>
        <v>1</v>
      </c>
    </row>
    <row r="3608" spans="1:4" x14ac:dyDescent="0.3">
      <c r="A3608" s="245">
        <v>43706.083333324597</v>
      </c>
      <c r="B3608" s="244">
        <f t="shared" si="112"/>
        <v>2.295133283988557</v>
      </c>
      <c r="C3608" s="40">
        <v>72337.695221041125</v>
      </c>
      <c r="D3608" s="191">
        <f t="shared" si="113"/>
        <v>2</v>
      </c>
    </row>
    <row r="3609" spans="1:4" x14ac:dyDescent="0.3">
      <c r="A3609" s="245">
        <v>43706.124999991262</v>
      </c>
      <c r="B3609" s="244">
        <f t="shared" si="112"/>
        <v>2.2481069357181709</v>
      </c>
      <c r="C3609" s="40">
        <v>70855.525243256663</v>
      </c>
      <c r="D3609" s="191">
        <f t="shared" si="113"/>
        <v>3</v>
      </c>
    </row>
    <row r="3610" spans="1:4" x14ac:dyDescent="0.3">
      <c r="A3610" s="245">
        <v>43706.166666657926</v>
      </c>
      <c r="B3610" s="244">
        <f t="shared" si="112"/>
        <v>2.3694479393411516</v>
      </c>
      <c r="C3610" s="40">
        <v>74679.934308790558</v>
      </c>
      <c r="D3610" s="191">
        <f t="shared" si="113"/>
        <v>4</v>
      </c>
    </row>
    <row r="3611" spans="1:4" x14ac:dyDescent="0.3">
      <c r="A3611" s="245">
        <v>43706.20833332459</v>
      </c>
      <c r="B3611" s="244">
        <f t="shared" si="112"/>
        <v>2.7293329872563126</v>
      </c>
      <c r="C3611" s="40">
        <v>86022.741758062199</v>
      </c>
      <c r="D3611" s="191">
        <f t="shared" si="113"/>
        <v>5</v>
      </c>
    </row>
    <row r="3612" spans="1:4" x14ac:dyDescent="0.3">
      <c r="A3612" s="245">
        <v>43706.249999991254</v>
      </c>
      <c r="B3612" s="244">
        <f t="shared" si="112"/>
        <v>3.2821393034503115</v>
      </c>
      <c r="C3612" s="40">
        <v>103446.01521066722</v>
      </c>
      <c r="D3612" s="191">
        <f t="shared" si="113"/>
        <v>6</v>
      </c>
    </row>
    <row r="3613" spans="1:4" x14ac:dyDescent="0.3">
      <c r="A3613" s="245">
        <v>43706.291666657919</v>
      </c>
      <c r="B3613" s="244">
        <f t="shared" si="112"/>
        <v>3.6493754817534154</v>
      </c>
      <c r="C3613" s="40">
        <v>115020.51457658826</v>
      </c>
      <c r="D3613" s="191">
        <f t="shared" si="113"/>
        <v>7</v>
      </c>
    </row>
    <row r="3614" spans="1:4" x14ac:dyDescent="0.3">
      <c r="A3614" s="245">
        <v>43706.333333324583</v>
      </c>
      <c r="B3614" s="244">
        <f t="shared" si="112"/>
        <v>4.2059253192568651</v>
      </c>
      <c r="C3614" s="40">
        <v>132561.77581902043</v>
      </c>
      <c r="D3614" s="191">
        <f t="shared" si="113"/>
        <v>8</v>
      </c>
    </row>
    <row r="3615" spans="1:4" x14ac:dyDescent="0.3">
      <c r="A3615" s="245">
        <v>43706.374999991247</v>
      </c>
      <c r="B3615" s="244">
        <f t="shared" si="112"/>
        <v>4.7399494034023899</v>
      </c>
      <c r="C3615" s="40">
        <v>149393.07346482947</v>
      </c>
      <c r="D3615" s="191">
        <f t="shared" si="113"/>
        <v>9</v>
      </c>
    </row>
    <row r="3616" spans="1:4" x14ac:dyDescent="0.3">
      <c r="A3616" s="245">
        <v>43706.416666657911</v>
      </c>
      <c r="B3616" s="244">
        <f t="shared" si="112"/>
        <v>4.9502392344806845</v>
      </c>
      <c r="C3616" s="40">
        <v>156020.95944197421</v>
      </c>
      <c r="D3616" s="191">
        <f t="shared" si="113"/>
        <v>10</v>
      </c>
    </row>
    <row r="3617" spans="1:4" x14ac:dyDescent="0.3">
      <c r="A3617" s="245">
        <v>43706.458333324576</v>
      </c>
      <c r="B3617" s="244">
        <f t="shared" si="112"/>
        <v>5.225389489327477</v>
      </c>
      <c r="C3617" s="40">
        <v>164693.1073359343</v>
      </c>
      <c r="D3617" s="191">
        <f t="shared" si="113"/>
        <v>11</v>
      </c>
    </row>
    <row r="3618" spans="1:4" x14ac:dyDescent="0.3">
      <c r="A3618" s="245">
        <v>43706.49999999124</v>
      </c>
      <c r="B3618" s="244">
        <f t="shared" si="112"/>
        <v>5.4039736223213373</v>
      </c>
      <c r="C3618" s="40">
        <v>170321.69748097972</v>
      </c>
      <c r="D3618" s="191">
        <f t="shared" si="113"/>
        <v>12</v>
      </c>
    </row>
    <row r="3619" spans="1:4" x14ac:dyDescent="0.3">
      <c r="A3619" s="245">
        <v>43706.541666657904</v>
      </c>
      <c r="B3619" s="244">
        <f t="shared" si="112"/>
        <v>5.4583066701633403</v>
      </c>
      <c r="C3619" s="40">
        <v>172034.1590110547</v>
      </c>
      <c r="D3619" s="191">
        <f t="shared" si="113"/>
        <v>13</v>
      </c>
    </row>
    <row r="3620" spans="1:4" x14ac:dyDescent="0.3">
      <c r="A3620" s="245">
        <v>43706.583333324568</v>
      </c>
      <c r="B3620" s="244">
        <f t="shared" si="112"/>
        <v>5.5451091504149401</v>
      </c>
      <c r="C3620" s="40">
        <v>174769.98764666173</v>
      </c>
      <c r="D3620" s="191">
        <f t="shared" si="113"/>
        <v>14</v>
      </c>
    </row>
    <row r="3621" spans="1:4" x14ac:dyDescent="0.3">
      <c r="A3621" s="245">
        <v>43706.624999991232</v>
      </c>
      <c r="B3621" s="244">
        <f t="shared" si="112"/>
        <v>5.4848039597939389</v>
      </c>
      <c r="C3621" s="40">
        <v>172869.2969417595</v>
      </c>
      <c r="D3621" s="191">
        <f t="shared" si="113"/>
        <v>15</v>
      </c>
    </row>
    <row r="3622" spans="1:4" x14ac:dyDescent="0.3">
      <c r="A3622" s="245">
        <v>43706.666666657897</v>
      </c>
      <c r="B3622" s="244">
        <f t="shared" si="112"/>
        <v>5.0708067438906417</v>
      </c>
      <c r="C3622" s="40">
        <v>159820.98962327195</v>
      </c>
      <c r="D3622" s="191">
        <f t="shared" si="113"/>
        <v>16</v>
      </c>
    </row>
    <row r="3623" spans="1:4" x14ac:dyDescent="0.3">
      <c r="A3623" s="245">
        <v>43706.708333324561</v>
      </c>
      <c r="B3623" s="244">
        <f t="shared" si="112"/>
        <v>4.6435775592382091</v>
      </c>
      <c r="C3623" s="40">
        <v>146355.63893339207</v>
      </c>
      <c r="D3623" s="191">
        <f t="shared" si="113"/>
        <v>17</v>
      </c>
    </row>
    <row r="3624" spans="1:4" x14ac:dyDescent="0.3">
      <c r="A3624" s="245">
        <v>43706.749999991225</v>
      </c>
      <c r="B3624" s="244">
        <f t="shared" si="112"/>
        <v>4.2060672082899107</v>
      </c>
      <c r="C3624" s="40">
        <v>132566.24785805156</v>
      </c>
      <c r="D3624" s="191">
        <f t="shared" si="113"/>
        <v>18</v>
      </c>
    </row>
    <row r="3625" spans="1:4" x14ac:dyDescent="0.3">
      <c r="A3625" s="245">
        <v>43706.791666657889</v>
      </c>
      <c r="B3625" s="244">
        <f t="shared" si="112"/>
        <v>3.8025033783224247</v>
      </c>
      <c r="C3625" s="40">
        <v>119846.77856270339</v>
      </c>
      <c r="D3625" s="191">
        <f t="shared" si="113"/>
        <v>19</v>
      </c>
    </row>
    <row r="3626" spans="1:4" x14ac:dyDescent="0.3">
      <c r="A3626" s="245">
        <v>43706.833333324554</v>
      </c>
      <c r="B3626" s="244">
        <f t="shared" si="112"/>
        <v>3.6534611327780522</v>
      </c>
      <c r="C3626" s="40">
        <v>115149.28556372941</v>
      </c>
      <c r="D3626" s="191">
        <f t="shared" si="113"/>
        <v>20</v>
      </c>
    </row>
    <row r="3627" spans="1:4" x14ac:dyDescent="0.3">
      <c r="A3627" s="245">
        <v>43706.874999991218</v>
      </c>
      <c r="B3627" s="244">
        <f t="shared" si="112"/>
        <v>3.2853798302319546</v>
      </c>
      <c r="C3627" s="40">
        <v>103548.14968813806</v>
      </c>
      <c r="D3627" s="191">
        <f t="shared" si="113"/>
        <v>21</v>
      </c>
    </row>
    <row r="3628" spans="1:4" x14ac:dyDescent="0.3">
      <c r="A3628" s="245">
        <v>43706.916666657882</v>
      </c>
      <c r="B3628" s="244">
        <f t="shared" si="112"/>
        <v>2.9131340030446657</v>
      </c>
      <c r="C3628" s="40">
        <v>91815.756897605592</v>
      </c>
      <c r="D3628" s="191">
        <f t="shared" si="113"/>
        <v>22</v>
      </c>
    </row>
    <row r="3629" spans="1:4" x14ac:dyDescent="0.3">
      <c r="A3629" s="245">
        <v>43706.958333324546</v>
      </c>
      <c r="B3629" s="244">
        <f t="shared" si="112"/>
        <v>2.7505212470399272</v>
      </c>
      <c r="C3629" s="40">
        <v>86690.550416140555</v>
      </c>
      <c r="D3629" s="191">
        <f t="shared" si="113"/>
        <v>23</v>
      </c>
    </row>
    <row r="3630" spans="1:4" x14ac:dyDescent="0.3">
      <c r="A3630" s="245">
        <v>43706.999999991211</v>
      </c>
      <c r="B3630" s="244">
        <f t="shared" si="112"/>
        <v>2.7108316742994223</v>
      </c>
      <c r="C3630" s="40">
        <v>85439.619920563156</v>
      </c>
      <c r="D3630" s="191">
        <f t="shared" si="113"/>
        <v>0</v>
      </c>
    </row>
    <row r="3631" spans="1:4" x14ac:dyDescent="0.3">
      <c r="A3631" s="245">
        <v>43707.041666657875</v>
      </c>
      <c r="B3631" s="244">
        <f t="shared" si="112"/>
        <v>2.5782065689549412</v>
      </c>
      <c r="C3631" s="40">
        <v>81259.560088745828</v>
      </c>
      <c r="D3631" s="191">
        <f t="shared" si="113"/>
        <v>1</v>
      </c>
    </row>
    <row r="3632" spans="1:4" x14ac:dyDescent="0.3">
      <c r="A3632" s="245">
        <v>43707.083333324539</v>
      </c>
      <c r="B3632" s="244">
        <f t="shared" si="112"/>
        <v>2.3875616850768515</v>
      </c>
      <c r="C3632" s="40">
        <v>75250.840855909861</v>
      </c>
      <c r="D3632" s="191">
        <f t="shared" si="113"/>
        <v>2</v>
      </c>
    </row>
    <row r="3633" spans="1:4" x14ac:dyDescent="0.3">
      <c r="A3633" s="245">
        <v>43707.124999991203</v>
      </c>
      <c r="B3633" s="244">
        <f t="shared" si="112"/>
        <v>2.2621073036175678</v>
      </c>
      <c r="C3633" s="40">
        <v>71296.786913397678</v>
      </c>
      <c r="D3633" s="191">
        <f t="shared" si="113"/>
        <v>3</v>
      </c>
    </row>
    <row r="3634" spans="1:4" x14ac:dyDescent="0.3">
      <c r="A3634" s="245">
        <v>43707.166666657868</v>
      </c>
      <c r="B3634" s="244">
        <f t="shared" si="112"/>
        <v>2.3252872895023025</v>
      </c>
      <c r="C3634" s="40">
        <v>73288.085020084181</v>
      </c>
      <c r="D3634" s="191">
        <f t="shared" si="113"/>
        <v>4</v>
      </c>
    </row>
    <row r="3635" spans="1:4" x14ac:dyDescent="0.3">
      <c r="A3635" s="245">
        <v>43707.208333324532</v>
      </c>
      <c r="B3635" s="244">
        <f t="shared" si="112"/>
        <v>2.6767934303545915</v>
      </c>
      <c r="C3635" s="40">
        <v>84366.807228804508</v>
      </c>
      <c r="D3635" s="191">
        <f t="shared" si="113"/>
        <v>5</v>
      </c>
    </row>
    <row r="3636" spans="1:4" x14ac:dyDescent="0.3">
      <c r="A3636" s="245">
        <v>43707.249999991196</v>
      </c>
      <c r="B3636" s="244">
        <f t="shared" si="112"/>
        <v>3.083135576818671</v>
      </c>
      <c r="C3636" s="40">
        <v>97173.843121421887</v>
      </c>
      <c r="D3636" s="191">
        <f t="shared" si="113"/>
        <v>6</v>
      </c>
    </row>
    <row r="3637" spans="1:4" x14ac:dyDescent="0.3">
      <c r="A3637" s="245">
        <v>43707.29166665786</v>
      </c>
      <c r="B3637" s="244">
        <f t="shared" si="112"/>
        <v>3.3795793654385053</v>
      </c>
      <c r="C3637" s="40">
        <v>106517.11768458196</v>
      </c>
      <c r="D3637" s="191">
        <f t="shared" si="113"/>
        <v>7</v>
      </c>
    </row>
    <row r="3638" spans="1:4" x14ac:dyDescent="0.3">
      <c r="A3638" s="245">
        <v>43707.333333324525</v>
      </c>
      <c r="B3638" s="244">
        <f t="shared" si="112"/>
        <v>3.9968441430707853</v>
      </c>
      <c r="C3638" s="40">
        <v>125971.98406055589</v>
      </c>
      <c r="D3638" s="191">
        <f t="shared" si="113"/>
        <v>8</v>
      </c>
    </row>
    <row r="3639" spans="1:4" x14ac:dyDescent="0.3">
      <c r="A3639" s="245">
        <v>43707.374999991189</v>
      </c>
      <c r="B3639" s="244">
        <f t="shared" si="112"/>
        <v>4.4800830142658459</v>
      </c>
      <c r="C3639" s="40">
        <v>141202.64034850788</v>
      </c>
      <c r="D3639" s="191">
        <f t="shared" si="113"/>
        <v>9</v>
      </c>
    </row>
    <row r="3640" spans="1:4" x14ac:dyDescent="0.3">
      <c r="A3640" s="245">
        <v>43707.416666657853</v>
      </c>
      <c r="B3640" s="244">
        <f t="shared" si="112"/>
        <v>4.7782194190891705</v>
      </c>
      <c r="C3640" s="40">
        <v>150599.26255640321</v>
      </c>
      <c r="D3640" s="191">
        <f t="shared" si="113"/>
        <v>10</v>
      </c>
    </row>
    <row r="3641" spans="1:4" x14ac:dyDescent="0.3">
      <c r="A3641" s="245">
        <v>43707.458333324517</v>
      </c>
      <c r="B3641" s="244">
        <f t="shared" si="112"/>
        <v>5.1237842905044628</v>
      </c>
      <c r="C3641" s="40">
        <v>161490.72865204382</v>
      </c>
      <c r="D3641" s="191">
        <f t="shared" si="113"/>
        <v>11</v>
      </c>
    </row>
    <row r="3642" spans="1:4" x14ac:dyDescent="0.3">
      <c r="A3642" s="245">
        <v>43707.499999991182</v>
      </c>
      <c r="B3642" s="244">
        <f t="shared" si="112"/>
        <v>5.3244749554464166</v>
      </c>
      <c r="C3642" s="40">
        <v>167816.06943096808</v>
      </c>
      <c r="D3642" s="191">
        <f t="shared" si="113"/>
        <v>12</v>
      </c>
    </row>
    <row r="3643" spans="1:4" x14ac:dyDescent="0.3">
      <c r="A3643" s="245">
        <v>43707.541666657846</v>
      </c>
      <c r="B3643" s="244">
        <f t="shared" si="112"/>
        <v>5.5511693605537111</v>
      </c>
      <c r="C3643" s="40">
        <v>174960.99251642337</v>
      </c>
      <c r="D3643" s="191">
        <f t="shared" si="113"/>
        <v>13</v>
      </c>
    </row>
    <row r="3644" spans="1:4" x14ac:dyDescent="0.3">
      <c r="A3644" s="245">
        <v>43707.58333332451</v>
      </c>
      <c r="B3644" s="244">
        <f t="shared" si="112"/>
        <v>5.513112988565406</v>
      </c>
      <c r="C3644" s="40">
        <v>173761.53701755821</v>
      </c>
      <c r="D3644" s="191">
        <f t="shared" si="113"/>
        <v>14</v>
      </c>
    </row>
    <row r="3645" spans="1:4" x14ac:dyDescent="0.3">
      <c r="A3645" s="245">
        <v>43707.624999991174</v>
      </c>
      <c r="B3645" s="244">
        <f t="shared" si="112"/>
        <v>5.4479876393326503</v>
      </c>
      <c r="C3645" s="40">
        <v>171708.92521639256</v>
      </c>
      <c r="D3645" s="191">
        <f t="shared" si="113"/>
        <v>15</v>
      </c>
    </row>
    <row r="3646" spans="1:4" x14ac:dyDescent="0.3">
      <c r="A3646" s="245">
        <v>43707.666666657839</v>
      </c>
      <c r="B3646" s="244">
        <f t="shared" si="112"/>
        <v>5.0873183502049919</v>
      </c>
      <c r="C3646" s="40">
        <v>160341.40016043326</v>
      </c>
      <c r="D3646" s="191">
        <f t="shared" si="113"/>
        <v>16</v>
      </c>
    </row>
    <row r="3647" spans="1:4" x14ac:dyDescent="0.3">
      <c r="A3647" s="245">
        <v>43707.708333324503</v>
      </c>
      <c r="B3647" s="244">
        <f t="shared" si="112"/>
        <v>4.7828835686315632</v>
      </c>
      <c r="C3647" s="40">
        <v>150746.26658027264</v>
      </c>
      <c r="D3647" s="191">
        <f t="shared" si="113"/>
        <v>17</v>
      </c>
    </row>
    <row r="3648" spans="1:4" x14ac:dyDescent="0.3">
      <c r="A3648" s="245">
        <v>43707.749999991167</v>
      </c>
      <c r="B3648" s="244">
        <f t="shared" si="112"/>
        <v>4.3837811917694305</v>
      </c>
      <c r="C3648" s="40">
        <v>138167.41275036582</v>
      </c>
      <c r="D3648" s="191">
        <f t="shared" si="113"/>
        <v>18</v>
      </c>
    </row>
    <row r="3649" spans="1:4" x14ac:dyDescent="0.3">
      <c r="A3649" s="245">
        <v>43707.791666657831</v>
      </c>
      <c r="B3649" s="244">
        <f t="shared" si="112"/>
        <v>4.0436743040313221</v>
      </c>
      <c r="C3649" s="40">
        <v>127447.97063368796</v>
      </c>
      <c r="D3649" s="191">
        <f t="shared" si="113"/>
        <v>19</v>
      </c>
    </row>
    <row r="3650" spans="1:4" x14ac:dyDescent="0.3">
      <c r="A3650" s="245">
        <v>43707.833333324495</v>
      </c>
      <c r="B3650" s="244">
        <f t="shared" si="112"/>
        <v>3.8748846049213928</v>
      </c>
      <c r="C3650" s="40">
        <v>122128.0801088786</v>
      </c>
      <c r="D3650" s="191">
        <f t="shared" si="113"/>
        <v>20</v>
      </c>
    </row>
    <row r="3651" spans="1:4" x14ac:dyDescent="0.3">
      <c r="A3651" s="245">
        <v>43707.87499999116</v>
      </c>
      <c r="B3651" s="244">
        <f t="shared" si="112"/>
        <v>3.6031967747587359</v>
      </c>
      <c r="C3651" s="40">
        <v>113565.060439965</v>
      </c>
      <c r="D3651" s="191">
        <f t="shared" si="113"/>
        <v>21</v>
      </c>
    </row>
    <row r="3652" spans="1:4" x14ac:dyDescent="0.3">
      <c r="A3652" s="245">
        <v>43707.916666657824</v>
      </c>
      <c r="B3652" s="244">
        <f t="shared" si="112"/>
        <v>3.2973014231337752</v>
      </c>
      <c r="C3652" s="40">
        <v>103923.89281377586</v>
      </c>
      <c r="D3652" s="191">
        <f t="shared" si="113"/>
        <v>22</v>
      </c>
    </row>
    <row r="3653" spans="1:4" x14ac:dyDescent="0.3">
      <c r="A3653" s="245">
        <v>43707.958333324488</v>
      </c>
      <c r="B3653" s="244">
        <f t="shared" si="112"/>
        <v>3.0469121588788166</v>
      </c>
      <c r="C3653" s="40">
        <v>96032.158416190345</v>
      </c>
      <c r="D3653" s="191">
        <f t="shared" si="113"/>
        <v>23</v>
      </c>
    </row>
    <row r="3654" spans="1:4" x14ac:dyDescent="0.3">
      <c r="A3654" s="245">
        <v>43707.999999991152</v>
      </c>
      <c r="B3654" s="244">
        <f t="shared" si="112"/>
        <v>2.8948268757522646</v>
      </c>
      <c r="C3654" s="40">
        <v>91238.755377175767</v>
      </c>
      <c r="D3654" s="191">
        <f t="shared" si="113"/>
        <v>0</v>
      </c>
    </row>
    <row r="3655" spans="1:4" x14ac:dyDescent="0.3">
      <c r="A3655" s="245">
        <v>43708.041666657817</v>
      </c>
      <c r="B3655" s="244">
        <f t="shared" ref="B3655:B3718" si="114">C3655/$B$4</f>
        <v>2.7120649893614801</v>
      </c>
      <c r="C3655" s="40">
        <v>85478.491375085228</v>
      </c>
      <c r="D3655" s="191">
        <f t="shared" ref="D3655:D3718" si="115">HOUR(A3655)</f>
        <v>1</v>
      </c>
    </row>
    <row r="3656" spans="1:4" x14ac:dyDescent="0.3">
      <c r="A3656" s="245">
        <v>43708.083333324481</v>
      </c>
      <c r="B3656" s="244">
        <f t="shared" si="114"/>
        <v>2.4720229703606007</v>
      </c>
      <c r="C3656" s="40">
        <v>77912.88003047822</v>
      </c>
      <c r="D3656" s="191">
        <f t="shared" si="115"/>
        <v>2</v>
      </c>
    </row>
    <row r="3657" spans="1:4" x14ac:dyDescent="0.3">
      <c r="A3657" s="245">
        <v>43708.124999991145</v>
      </c>
      <c r="B3657" s="244">
        <f t="shared" si="114"/>
        <v>2.4141214262044444</v>
      </c>
      <c r="C3657" s="40">
        <v>76087.947124308674</v>
      </c>
      <c r="D3657" s="191">
        <f t="shared" si="115"/>
        <v>3</v>
      </c>
    </row>
    <row r="3658" spans="1:4" x14ac:dyDescent="0.3">
      <c r="A3658" s="245">
        <v>43708.166666657809</v>
      </c>
      <c r="B3658" s="244">
        <f t="shared" si="114"/>
        <v>2.3887859239607572</v>
      </c>
      <c r="C3658" s="40">
        <v>75289.426248697084</v>
      </c>
      <c r="D3658" s="191">
        <f t="shared" si="115"/>
        <v>4</v>
      </c>
    </row>
    <row r="3659" spans="1:4" x14ac:dyDescent="0.3">
      <c r="A3659" s="245">
        <v>43708.208333324474</v>
      </c>
      <c r="B3659" s="244">
        <f t="shared" si="114"/>
        <v>2.480739028336524</v>
      </c>
      <c r="C3659" s="40">
        <v>78187.59154714254</v>
      </c>
      <c r="D3659" s="191">
        <f t="shared" si="115"/>
        <v>5</v>
      </c>
    </row>
    <row r="3660" spans="1:4" x14ac:dyDescent="0.3">
      <c r="A3660" s="245">
        <v>43708.249999991138</v>
      </c>
      <c r="B3660" s="244">
        <f t="shared" si="114"/>
        <v>2.5710292129932903</v>
      </c>
      <c r="C3660" s="40">
        <v>81033.345170567074</v>
      </c>
      <c r="D3660" s="191">
        <f t="shared" si="115"/>
        <v>6</v>
      </c>
    </row>
    <row r="3661" spans="1:4" x14ac:dyDescent="0.3">
      <c r="A3661" s="245">
        <v>43708.291666657802</v>
      </c>
      <c r="B3661" s="244">
        <f t="shared" si="114"/>
        <v>2.6306044471958034</v>
      </c>
      <c r="C3661" s="40">
        <v>82911.029209454035</v>
      </c>
      <c r="D3661" s="191">
        <f t="shared" si="115"/>
        <v>7</v>
      </c>
    </row>
    <row r="3662" spans="1:4" x14ac:dyDescent="0.3">
      <c r="A3662" s="245">
        <v>43708.333333324466</v>
      </c>
      <c r="B3662" s="244">
        <f t="shared" si="114"/>
        <v>2.8661299883688889</v>
      </c>
      <c r="C3662" s="40">
        <v>90334.290826984725</v>
      </c>
      <c r="D3662" s="191">
        <f t="shared" si="115"/>
        <v>8</v>
      </c>
    </row>
    <row r="3663" spans="1:4" x14ac:dyDescent="0.3">
      <c r="A3663" s="245">
        <v>43708.374999991131</v>
      </c>
      <c r="B3663" s="244">
        <f t="shared" si="114"/>
        <v>3.2038656553000431</v>
      </c>
      <c r="C3663" s="40">
        <v>100978.99713235619</v>
      </c>
      <c r="D3663" s="191">
        <f t="shared" si="115"/>
        <v>9</v>
      </c>
    </row>
    <row r="3664" spans="1:4" x14ac:dyDescent="0.3">
      <c r="A3664" s="245">
        <v>43708.416666657795</v>
      </c>
      <c r="B3664" s="244">
        <f t="shared" si="114"/>
        <v>3.5828298648657939</v>
      </c>
      <c r="C3664" s="40">
        <v>112923.13897478991</v>
      </c>
      <c r="D3664" s="191">
        <f t="shared" si="115"/>
        <v>10</v>
      </c>
    </row>
    <row r="3665" spans="1:4" x14ac:dyDescent="0.3">
      <c r="A3665" s="245">
        <v>43708.458333324459</v>
      </c>
      <c r="B3665" s="244">
        <f t="shared" si="114"/>
        <v>3.8698716517460316</v>
      </c>
      <c r="C3665" s="40">
        <v>121970.08254007228</v>
      </c>
      <c r="D3665" s="191">
        <f t="shared" si="115"/>
        <v>11</v>
      </c>
    </row>
    <row r="3666" spans="1:4" x14ac:dyDescent="0.3">
      <c r="A3666" s="245">
        <v>43708.499999991123</v>
      </c>
      <c r="B3666" s="244">
        <f t="shared" si="114"/>
        <v>4.1510201447309507</v>
      </c>
      <c r="C3666" s="40">
        <v>130831.28207880004</v>
      </c>
      <c r="D3666" s="191">
        <f t="shared" si="115"/>
        <v>12</v>
      </c>
    </row>
    <row r="3667" spans="1:4" x14ac:dyDescent="0.3">
      <c r="A3667" s="245">
        <v>43708.541666657788</v>
      </c>
      <c r="B3667" s="244">
        <f t="shared" si="114"/>
        <v>4.2915273123268944</v>
      </c>
      <c r="C3667" s="40">
        <v>135259.76766472813</v>
      </c>
      <c r="D3667" s="191">
        <f t="shared" si="115"/>
        <v>13</v>
      </c>
    </row>
    <row r="3668" spans="1:4" x14ac:dyDescent="0.3">
      <c r="A3668" s="245">
        <v>43708.583333324452</v>
      </c>
      <c r="B3668" s="244">
        <f t="shared" si="114"/>
        <v>4.3197313721333517</v>
      </c>
      <c r="C3668" s="40">
        <v>136148.69934312283</v>
      </c>
      <c r="D3668" s="191">
        <f t="shared" si="115"/>
        <v>14</v>
      </c>
    </row>
    <row r="3669" spans="1:4" x14ac:dyDescent="0.3">
      <c r="A3669" s="245">
        <v>43708.624999991116</v>
      </c>
      <c r="B3669" s="244">
        <f t="shared" si="114"/>
        <v>4.3542185438490346</v>
      </c>
      <c r="C3669" s="40">
        <v>137235.66127862723</v>
      </c>
      <c r="D3669" s="191">
        <f t="shared" si="115"/>
        <v>15</v>
      </c>
    </row>
    <row r="3670" spans="1:4" x14ac:dyDescent="0.3">
      <c r="A3670" s="245">
        <v>43708.66666665778</v>
      </c>
      <c r="B3670" s="244">
        <f t="shared" si="114"/>
        <v>4.3000647551348115</v>
      </c>
      <c r="C3670" s="40">
        <v>135528.84961309013</v>
      </c>
      <c r="D3670" s="191">
        <f t="shared" si="115"/>
        <v>16</v>
      </c>
    </row>
    <row r="3671" spans="1:4" x14ac:dyDescent="0.3">
      <c r="A3671" s="245">
        <v>43708.708333324445</v>
      </c>
      <c r="B3671" s="244">
        <f t="shared" si="114"/>
        <v>4.3353547821119971</v>
      </c>
      <c r="C3671" s="40">
        <v>136641.115830319</v>
      </c>
      <c r="D3671" s="191">
        <f t="shared" si="115"/>
        <v>17</v>
      </c>
    </row>
    <row r="3672" spans="1:4" x14ac:dyDescent="0.3">
      <c r="A3672" s="245">
        <v>43708.749999991109</v>
      </c>
      <c r="B3672" s="244">
        <f t="shared" si="114"/>
        <v>4.1950014890141265</v>
      </c>
      <c r="C3672" s="40">
        <v>132217.48003966056</v>
      </c>
      <c r="D3672" s="191">
        <f t="shared" si="115"/>
        <v>18</v>
      </c>
    </row>
    <row r="3673" spans="1:4" x14ac:dyDescent="0.3">
      <c r="A3673" s="245">
        <v>43708.791666657773</v>
      </c>
      <c r="B3673" s="244">
        <f t="shared" si="114"/>
        <v>4.06261589910432</v>
      </c>
      <c r="C3673" s="40">
        <v>128044.96922237547</v>
      </c>
      <c r="D3673" s="191">
        <f t="shared" si="115"/>
        <v>19</v>
      </c>
    </row>
    <row r="3674" spans="1:4" x14ac:dyDescent="0.3">
      <c r="A3674" s="245">
        <v>43708.833333324437</v>
      </c>
      <c r="B3674" s="244">
        <f t="shared" si="114"/>
        <v>3.8786800244553841</v>
      </c>
      <c r="C3674" s="40">
        <v>122247.70361980982</v>
      </c>
      <c r="D3674" s="191">
        <f t="shared" si="115"/>
        <v>20</v>
      </c>
    </row>
    <row r="3675" spans="1:4" x14ac:dyDescent="0.3">
      <c r="A3675" s="245">
        <v>43708.874999991102</v>
      </c>
      <c r="B3675" s="244">
        <f t="shared" si="114"/>
        <v>3.6383441179150053</v>
      </c>
      <c r="C3675" s="40">
        <v>114672.82956814791</v>
      </c>
      <c r="D3675" s="191">
        <f t="shared" si="115"/>
        <v>21</v>
      </c>
    </row>
    <row r="3676" spans="1:4" x14ac:dyDescent="0.3">
      <c r="A3676" s="245">
        <v>43708.916666657766</v>
      </c>
      <c r="B3676" s="244">
        <f t="shared" si="114"/>
        <v>3.3203843190682441</v>
      </c>
      <c r="C3676" s="40">
        <v>104651.41635350898</v>
      </c>
      <c r="D3676" s="191">
        <f t="shared" si="115"/>
        <v>22</v>
      </c>
    </row>
    <row r="3677" spans="1:4" x14ac:dyDescent="0.3">
      <c r="A3677" s="245">
        <v>43708.95833332443</v>
      </c>
      <c r="B3677" s="244">
        <f t="shared" si="114"/>
        <v>3.0825441836662391</v>
      </c>
      <c r="C3677" s="40">
        <v>97155.203673371143</v>
      </c>
      <c r="D3677" s="191">
        <f t="shared" si="115"/>
        <v>23</v>
      </c>
    </row>
    <row r="3678" spans="1:4" x14ac:dyDescent="0.3">
      <c r="A3678" s="245">
        <v>43708.999999991094</v>
      </c>
      <c r="B3678" s="244">
        <f t="shared" si="114"/>
        <v>2.9768131676269203</v>
      </c>
      <c r="C3678" s="40">
        <v>93822.78804983414</v>
      </c>
      <c r="D3678" s="191">
        <f t="shared" si="115"/>
        <v>0</v>
      </c>
    </row>
    <row r="3679" spans="1:4" x14ac:dyDescent="0.3">
      <c r="A3679" s="245">
        <v>43709.041666657758</v>
      </c>
      <c r="B3679" s="244">
        <f t="shared" si="114"/>
        <v>2.8460793112611182</v>
      </c>
      <c r="C3679" s="40">
        <v>89702.336343244751</v>
      </c>
      <c r="D3679" s="191">
        <f t="shared" si="115"/>
        <v>1</v>
      </c>
    </row>
    <row r="3680" spans="1:4" x14ac:dyDescent="0.3">
      <c r="A3680" s="245">
        <v>43709.083333324423</v>
      </c>
      <c r="B3680" s="244">
        <f t="shared" si="114"/>
        <v>2.7445339208823905</v>
      </c>
      <c r="C3680" s="40">
        <v>86501.842693676532</v>
      </c>
      <c r="D3680" s="191">
        <f t="shared" si="115"/>
        <v>2</v>
      </c>
    </row>
    <row r="3681" spans="1:4" x14ac:dyDescent="0.3">
      <c r="A3681" s="245">
        <v>43709.124999991087</v>
      </c>
      <c r="B3681" s="244">
        <f t="shared" si="114"/>
        <v>2.6653007427021973</v>
      </c>
      <c r="C3681" s="40">
        <v>84004.582279835638</v>
      </c>
      <c r="D3681" s="191">
        <f t="shared" si="115"/>
        <v>3</v>
      </c>
    </row>
    <row r="3682" spans="1:4" x14ac:dyDescent="0.3">
      <c r="A3682" s="245">
        <v>43709.166666657751</v>
      </c>
      <c r="B3682" s="244">
        <f t="shared" si="114"/>
        <v>2.7083219080786258</v>
      </c>
      <c r="C3682" s="40">
        <v>85360.517453955836</v>
      </c>
      <c r="D3682" s="191">
        <f t="shared" si="115"/>
        <v>4</v>
      </c>
    </row>
    <row r="3683" spans="1:4" x14ac:dyDescent="0.3">
      <c r="A3683" s="245">
        <v>43709.208333324415</v>
      </c>
      <c r="B3683" s="244">
        <f t="shared" si="114"/>
        <v>2.7365806759557163</v>
      </c>
      <c r="C3683" s="40">
        <v>86251.173413797398</v>
      </c>
      <c r="D3683" s="191">
        <f t="shared" si="115"/>
        <v>5</v>
      </c>
    </row>
    <row r="3684" spans="1:4" x14ac:dyDescent="0.3">
      <c r="A3684" s="245">
        <v>43709.24999999108</v>
      </c>
      <c r="B3684" s="244">
        <f t="shared" si="114"/>
        <v>2.6704446981321985</v>
      </c>
      <c r="C3684" s="40">
        <v>84166.708759688438</v>
      </c>
      <c r="D3684" s="191">
        <f t="shared" si="115"/>
        <v>6</v>
      </c>
    </row>
    <row r="3685" spans="1:4" x14ac:dyDescent="0.3">
      <c r="A3685" s="245">
        <v>43709.291666657744</v>
      </c>
      <c r="B3685" s="244">
        <f t="shared" si="114"/>
        <v>2.72311394216048</v>
      </c>
      <c r="C3685" s="40">
        <v>85826.730749966649</v>
      </c>
      <c r="D3685" s="191">
        <f t="shared" si="115"/>
        <v>7</v>
      </c>
    </row>
    <row r="3686" spans="1:4" x14ac:dyDescent="0.3">
      <c r="A3686" s="245">
        <v>43709.333333324408</v>
      </c>
      <c r="B3686" s="244">
        <f t="shared" si="114"/>
        <v>2.9777891640339815</v>
      </c>
      <c r="C3686" s="40">
        <v>93853.549370374167</v>
      </c>
      <c r="D3686" s="191">
        <f t="shared" si="115"/>
        <v>8</v>
      </c>
    </row>
    <row r="3687" spans="1:4" x14ac:dyDescent="0.3">
      <c r="A3687" s="245">
        <v>43709.374999991072</v>
      </c>
      <c r="B3687" s="244">
        <f t="shared" si="114"/>
        <v>3.363255880305438</v>
      </c>
      <c r="C3687" s="40">
        <v>106002.63632494214</v>
      </c>
      <c r="D3687" s="191">
        <f t="shared" si="115"/>
        <v>9</v>
      </c>
    </row>
    <row r="3688" spans="1:4" x14ac:dyDescent="0.3">
      <c r="A3688" s="245">
        <v>43709.416666657737</v>
      </c>
      <c r="B3688" s="244">
        <f t="shared" si="114"/>
        <v>3.7911400382225819</v>
      </c>
      <c r="C3688" s="40">
        <v>119488.63037210812</v>
      </c>
      <c r="D3688" s="191">
        <f t="shared" si="115"/>
        <v>10</v>
      </c>
    </row>
    <row r="3689" spans="1:4" x14ac:dyDescent="0.3">
      <c r="A3689" s="245">
        <v>43709.458333324401</v>
      </c>
      <c r="B3689" s="244">
        <f t="shared" si="114"/>
        <v>3.9867374102185935</v>
      </c>
      <c r="C3689" s="40">
        <v>125653.44144438511</v>
      </c>
      <c r="D3689" s="191">
        <f t="shared" si="115"/>
        <v>11</v>
      </c>
    </row>
    <row r="3690" spans="1:4" x14ac:dyDescent="0.3">
      <c r="A3690" s="245">
        <v>43709.499999991065</v>
      </c>
      <c r="B3690" s="244">
        <f t="shared" si="114"/>
        <v>4.0389645998844808</v>
      </c>
      <c r="C3690" s="40">
        <v>127299.53082606013</v>
      </c>
      <c r="D3690" s="191">
        <f t="shared" si="115"/>
        <v>12</v>
      </c>
    </row>
    <row r="3691" spans="1:4" x14ac:dyDescent="0.3">
      <c r="A3691" s="245">
        <v>43709.541666657729</v>
      </c>
      <c r="B3691" s="244">
        <f t="shared" si="114"/>
        <v>4.122300396828753</v>
      </c>
      <c r="C3691" s="40">
        <v>129926.09701392052</v>
      </c>
      <c r="D3691" s="191">
        <f t="shared" si="115"/>
        <v>13</v>
      </c>
    </row>
    <row r="3692" spans="1:4" x14ac:dyDescent="0.3">
      <c r="A3692" s="245">
        <v>43709.583333324394</v>
      </c>
      <c r="B3692" s="244">
        <f t="shared" si="114"/>
        <v>4.2706098417950464</v>
      </c>
      <c r="C3692" s="40">
        <v>134600.49370504837</v>
      </c>
      <c r="D3692" s="191">
        <f t="shared" si="115"/>
        <v>14</v>
      </c>
    </row>
    <row r="3693" spans="1:4" x14ac:dyDescent="0.3">
      <c r="A3693" s="245">
        <v>43709.624999991058</v>
      </c>
      <c r="B3693" s="244">
        <f t="shared" si="114"/>
        <v>4.289259074104562</v>
      </c>
      <c r="C3693" s="40">
        <v>135188.27764436178</v>
      </c>
      <c r="D3693" s="191">
        <f t="shared" si="115"/>
        <v>15</v>
      </c>
    </row>
    <row r="3694" spans="1:4" x14ac:dyDescent="0.3">
      <c r="A3694" s="245">
        <v>43709.666666657722</v>
      </c>
      <c r="B3694" s="244">
        <f t="shared" si="114"/>
        <v>4.4068512129188777</v>
      </c>
      <c r="C3694" s="40">
        <v>138894.53050439514</v>
      </c>
      <c r="D3694" s="191">
        <f t="shared" si="115"/>
        <v>16</v>
      </c>
    </row>
    <row r="3695" spans="1:4" x14ac:dyDescent="0.3">
      <c r="A3695" s="245">
        <v>43709.708333324386</v>
      </c>
      <c r="B3695" s="244">
        <f t="shared" si="114"/>
        <v>4.3655204127468226</v>
      </c>
      <c r="C3695" s="40">
        <v>137591.87202832958</v>
      </c>
      <c r="D3695" s="191">
        <f t="shared" si="115"/>
        <v>17</v>
      </c>
    </row>
    <row r="3696" spans="1:4" x14ac:dyDescent="0.3">
      <c r="A3696" s="245">
        <v>43709.749999991051</v>
      </c>
      <c r="B3696" s="244">
        <f t="shared" si="114"/>
        <v>4.2527210811595166</v>
      </c>
      <c r="C3696" s="40">
        <v>134036.67820737656</v>
      </c>
      <c r="D3696" s="191">
        <f t="shared" si="115"/>
        <v>18</v>
      </c>
    </row>
    <row r="3697" spans="1:4" x14ac:dyDescent="0.3">
      <c r="A3697" s="245">
        <v>43709.791666657715</v>
      </c>
      <c r="B3697" s="244">
        <f t="shared" si="114"/>
        <v>3.9349400093332072</v>
      </c>
      <c r="C3697" s="40">
        <v>124020.89808638993</v>
      </c>
      <c r="D3697" s="191">
        <f t="shared" si="115"/>
        <v>19</v>
      </c>
    </row>
    <row r="3698" spans="1:4" x14ac:dyDescent="0.3">
      <c r="A3698" s="245">
        <v>43709.833333324379</v>
      </c>
      <c r="B3698" s="244">
        <f t="shared" si="114"/>
        <v>3.690263270970771</v>
      </c>
      <c r="C3698" s="40">
        <v>116309.21029430589</v>
      </c>
      <c r="D3698" s="191">
        <f t="shared" si="115"/>
        <v>20</v>
      </c>
    </row>
    <row r="3699" spans="1:4" x14ac:dyDescent="0.3">
      <c r="A3699" s="245">
        <v>43709.874999991043</v>
      </c>
      <c r="B3699" s="244">
        <f t="shared" si="114"/>
        <v>3.4529656266669999</v>
      </c>
      <c r="C3699" s="40">
        <v>108830.09577399954</v>
      </c>
      <c r="D3699" s="191">
        <f t="shared" si="115"/>
        <v>21</v>
      </c>
    </row>
    <row r="3700" spans="1:4" x14ac:dyDescent="0.3">
      <c r="A3700" s="245">
        <v>43709.916666657708</v>
      </c>
      <c r="B3700" s="244">
        <f t="shared" si="114"/>
        <v>3.2758776288329643</v>
      </c>
      <c r="C3700" s="40">
        <v>103248.66061117493</v>
      </c>
      <c r="D3700" s="191">
        <f t="shared" si="115"/>
        <v>22</v>
      </c>
    </row>
    <row r="3701" spans="1:4" x14ac:dyDescent="0.3">
      <c r="A3701" s="245">
        <v>43709.958333324372</v>
      </c>
      <c r="B3701" s="244">
        <f t="shared" si="114"/>
        <v>3.0943951916687418</v>
      </c>
      <c r="C3701" s="40">
        <v>97528.722113858996</v>
      </c>
      <c r="D3701" s="191">
        <f t="shared" si="115"/>
        <v>23</v>
      </c>
    </row>
    <row r="3702" spans="1:4" x14ac:dyDescent="0.3">
      <c r="A3702" s="245">
        <v>43709.999999991036</v>
      </c>
      <c r="B3702" s="244">
        <f t="shared" si="114"/>
        <v>2.9057503727154437</v>
      </c>
      <c r="C3702" s="40">
        <v>91583.040652276308</v>
      </c>
      <c r="D3702" s="191">
        <f t="shared" si="115"/>
        <v>0</v>
      </c>
    </row>
    <row r="3703" spans="1:4" x14ac:dyDescent="0.3">
      <c r="A3703" s="245">
        <v>43710.0416666577</v>
      </c>
      <c r="B3703" s="244">
        <f t="shared" si="114"/>
        <v>2.6779278926085874</v>
      </c>
      <c r="C3703" s="40">
        <v>84402.563054116195</v>
      </c>
      <c r="D3703" s="191">
        <f t="shared" si="115"/>
        <v>1</v>
      </c>
    </row>
    <row r="3704" spans="1:4" x14ac:dyDescent="0.3">
      <c r="A3704" s="245">
        <v>43710.083333324365</v>
      </c>
      <c r="B3704" s="244">
        <f t="shared" si="114"/>
        <v>2.5689323489262228</v>
      </c>
      <c r="C3704" s="40">
        <v>80967.256497259223</v>
      </c>
      <c r="D3704" s="191">
        <f t="shared" si="115"/>
        <v>2</v>
      </c>
    </row>
    <row r="3705" spans="1:4" x14ac:dyDescent="0.3">
      <c r="A3705" s="245">
        <v>43710.124999991029</v>
      </c>
      <c r="B3705" s="244">
        <f t="shared" si="114"/>
        <v>2.5411286040151038</v>
      </c>
      <c r="C3705" s="40">
        <v>80090.941888685004</v>
      </c>
      <c r="D3705" s="191">
        <f t="shared" si="115"/>
        <v>3</v>
      </c>
    </row>
    <row r="3706" spans="1:4" x14ac:dyDescent="0.3">
      <c r="A3706" s="245">
        <v>43710.166666657693</v>
      </c>
      <c r="B3706" s="244">
        <f t="shared" si="114"/>
        <v>2.6147936060407555</v>
      </c>
      <c r="C3706" s="40">
        <v>82412.705292215309</v>
      </c>
      <c r="D3706" s="191">
        <f t="shared" si="115"/>
        <v>4</v>
      </c>
    </row>
    <row r="3707" spans="1:4" x14ac:dyDescent="0.3">
      <c r="A3707" s="245">
        <v>43710.208333324357</v>
      </c>
      <c r="B3707" s="244">
        <f t="shared" si="114"/>
        <v>2.6722898356807403</v>
      </c>
      <c r="C3707" s="40">
        <v>84224.863551202492</v>
      </c>
      <c r="D3707" s="191">
        <f t="shared" si="115"/>
        <v>5</v>
      </c>
    </row>
    <row r="3708" spans="1:4" x14ac:dyDescent="0.3">
      <c r="A3708" s="245">
        <v>43710.249999991021</v>
      </c>
      <c r="B3708" s="244">
        <f t="shared" si="114"/>
        <v>2.9571229800325307</v>
      </c>
      <c r="C3708" s="40">
        <v>93202.195425002879</v>
      </c>
      <c r="D3708" s="191">
        <f t="shared" si="115"/>
        <v>6</v>
      </c>
    </row>
    <row r="3709" spans="1:4" x14ac:dyDescent="0.3">
      <c r="A3709" s="245">
        <v>43710.291666657686</v>
      </c>
      <c r="B3709" s="244">
        <f t="shared" si="114"/>
        <v>2.8531713796964615</v>
      </c>
      <c r="C3709" s="40">
        <v>89925.863180897984</v>
      </c>
      <c r="D3709" s="191">
        <f t="shared" si="115"/>
        <v>7</v>
      </c>
    </row>
    <row r="3710" spans="1:4" x14ac:dyDescent="0.3">
      <c r="A3710" s="245">
        <v>43710.33333332435</v>
      </c>
      <c r="B3710" s="244">
        <f t="shared" si="114"/>
        <v>3.0689753925672214</v>
      </c>
      <c r="C3710" s="40">
        <v>96727.54438147461</v>
      </c>
      <c r="D3710" s="191">
        <f t="shared" si="115"/>
        <v>8</v>
      </c>
    </row>
    <row r="3711" spans="1:4" x14ac:dyDescent="0.3">
      <c r="A3711" s="245">
        <v>43710.374999991014</v>
      </c>
      <c r="B3711" s="244">
        <f t="shared" si="114"/>
        <v>3.336656800330001</v>
      </c>
      <c r="C3711" s="40">
        <v>105164.29018014681</v>
      </c>
      <c r="D3711" s="191">
        <f t="shared" si="115"/>
        <v>9</v>
      </c>
    </row>
    <row r="3712" spans="1:4" x14ac:dyDescent="0.3">
      <c r="A3712" s="245">
        <v>43710.416666657678</v>
      </c>
      <c r="B3712" s="244">
        <f t="shared" si="114"/>
        <v>3.7263093806869665</v>
      </c>
      <c r="C3712" s="40">
        <v>117445.30662332734</v>
      </c>
      <c r="D3712" s="191">
        <f t="shared" si="115"/>
        <v>10</v>
      </c>
    </row>
    <row r="3713" spans="1:4" x14ac:dyDescent="0.3">
      <c r="A3713" s="245">
        <v>43710.458333324343</v>
      </c>
      <c r="B3713" s="244">
        <f t="shared" si="114"/>
        <v>3.9963447390644333</v>
      </c>
      <c r="C3713" s="40">
        <v>125956.24391376106</v>
      </c>
      <c r="D3713" s="191">
        <f t="shared" si="115"/>
        <v>11</v>
      </c>
    </row>
    <row r="3714" spans="1:4" x14ac:dyDescent="0.3">
      <c r="A3714" s="245">
        <v>43710.499999991007</v>
      </c>
      <c r="B3714" s="244">
        <f t="shared" si="114"/>
        <v>4.0812939507813493</v>
      </c>
      <c r="C3714" s="40">
        <v>128633.66148655096</v>
      </c>
      <c r="D3714" s="191">
        <f t="shared" si="115"/>
        <v>12</v>
      </c>
    </row>
    <row r="3715" spans="1:4" x14ac:dyDescent="0.3">
      <c r="A3715" s="245">
        <v>43710.541666657671</v>
      </c>
      <c r="B3715" s="244">
        <f t="shared" si="114"/>
        <v>4.2762340554274569</v>
      </c>
      <c r="C3715" s="40">
        <v>134777.75689688022</v>
      </c>
      <c r="D3715" s="191">
        <f t="shared" si="115"/>
        <v>13</v>
      </c>
    </row>
    <row r="3716" spans="1:4" x14ac:dyDescent="0.3">
      <c r="A3716" s="245">
        <v>43710.583333324335</v>
      </c>
      <c r="B3716" s="244">
        <f t="shared" si="114"/>
        <v>4.4098933087012213</v>
      </c>
      <c r="C3716" s="40">
        <v>138990.41086091803</v>
      </c>
      <c r="D3716" s="191">
        <f t="shared" si="115"/>
        <v>14</v>
      </c>
    </row>
    <row r="3717" spans="1:4" x14ac:dyDescent="0.3">
      <c r="A3717" s="245">
        <v>43710.624999991</v>
      </c>
      <c r="B3717" s="244">
        <f t="shared" si="114"/>
        <v>4.4353871018447268</v>
      </c>
      <c r="C3717" s="40">
        <v>139793.92072734213</v>
      </c>
      <c r="D3717" s="191">
        <f t="shared" si="115"/>
        <v>15</v>
      </c>
    </row>
    <row r="3718" spans="1:4" x14ac:dyDescent="0.3">
      <c r="A3718" s="245">
        <v>43710.666666657664</v>
      </c>
      <c r="B3718" s="244">
        <f t="shared" si="114"/>
        <v>4.3895617954326651</v>
      </c>
      <c r="C3718" s="40">
        <v>138349.60502168263</v>
      </c>
      <c r="D3718" s="191">
        <f t="shared" si="115"/>
        <v>16</v>
      </c>
    </row>
    <row r="3719" spans="1:4" x14ac:dyDescent="0.3">
      <c r="A3719" s="245">
        <v>43710.708333324328</v>
      </c>
      <c r="B3719" s="244">
        <f t="shared" ref="B3719:B3782" si="116">C3719/$B$4</f>
        <v>4.2391659783177156</v>
      </c>
      <c r="C3719" s="40">
        <v>133609.4503400886</v>
      </c>
      <c r="D3719" s="191">
        <f t="shared" ref="D3719:D3782" si="117">HOUR(A3719)</f>
        <v>17</v>
      </c>
    </row>
    <row r="3720" spans="1:4" x14ac:dyDescent="0.3">
      <c r="A3720" s="245">
        <v>43710.749999990992</v>
      </c>
      <c r="B3720" s="244">
        <f t="shared" si="116"/>
        <v>4.0249681437163405</v>
      </c>
      <c r="C3720" s="40">
        <v>126858.39244532691</v>
      </c>
      <c r="D3720" s="191">
        <f t="shared" si="117"/>
        <v>18</v>
      </c>
    </row>
    <row r="3721" spans="1:4" x14ac:dyDescent="0.3">
      <c r="A3721" s="245">
        <v>43710.791666657657</v>
      </c>
      <c r="B3721" s="244">
        <f t="shared" si="116"/>
        <v>3.677904956495389</v>
      </c>
      <c r="C3721" s="40">
        <v>115919.70263816995</v>
      </c>
      <c r="D3721" s="191">
        <f t="shared" si="117"/>
        <v>19</v>
      </c>
    </row>
    <row r="3722" spans="1:4" x14ac:dyDescent="0.3">
      <c r="A3722" s="245">
        <v>43710.833333324321</v>
      </c>
      <c r="B3722" s="244">
        <f t="shared" si="116"/>
        <v>3.6376281319397581</v>
      </c>
      <c r="C3722" s="40">
        <v>114650.26322064151</v>
      </c>
      <c r="D3722" s="191">
        <f t="shared" si="117"/>
        <v>20</v>
      </c>
    </row>
    <row r="3723" spans="1:4" x14ac:dyDescent="0.3">
      <c r="A3723" s="245">
        <v>43710.874999990985</v>
      </c>
      <c r="B3723" s="244">
        <f t="shared" si="116"/>
        <v>3.4838039128470495</v>
      </c>
      <c r="C3723" s="40">
        <v>109802.05263698178</v>
      </c>
      <c r="D3723" s="191">
        <f t="shared" si="117"/>
        <v>21</v>
      </c>
    </row>
    <row r="3724" spans="1:4" x14ac:dyDescent="0.3">
      <c r="A3724" s="245">
        <v>43710.916666657649</v>
      </c>
      <c r="B3724" s="244">
        <f t="shared" si="116"/>
        <v>3.217086425031134</v>
      </c>
      <c r="C3724" s="40">
        <v>101395.68753463785</v>
      </c>
      <c r="D3724" s="191">
        <f t="shared" si="117"/>
        <v>22</v>
      </c>
    </row>
    <row r="3725" spans="1:4" x14ac:dyDescent="0.3">
      <c r="A3725" s="245">
        <v>43710.958333324314</v>
      </c>
      <c r="B3725" s="244">
        <f t="shared" si="116"/>
        <v>2.9984553044739499</v>
      </c>
      <c r="C3725" s="40">
        <v>94504.901942780634</v>
      </c>
      <c r="D3725" s="191">
        <f t="shared" si="117"/>
        <v>23</v>
      </c>
    </row>
    <row r="3726" spans="1:4" x14ac:dyDescent="0.3">
      <c r="A3726" s="245">
        <v>43710.999999990978</v>
      </c>
      <c r="B3726" s="244">
        <f t="shared" si="116"/>
        <v>2.8020793443641621</v>
      </c>
      <c r="C3726" s="40">
        <v>88315.551437404065</v>
      </c>
      <c r="D3726" s="191">
        <f t="shared" si="117"/>
        <v>0</v>
      </c>
    </row>
    <row r="3727" spans="1:4" x14ac:dyDescent="0.3">
      <c r="A3727" s="245">
        <v>43711.041666657642</v>
      </c>
      <c r="B3727" s="244">
        <f t="shared" si="116"/>
        <v>2.7332426215638201</v>
      </c>
      <c r="C3727" s="40">
        <v>86145.965074518463</v>
      </c>
      <c r="D3727" s="191">
        <f t="shared" si="117"/>
        <v>1</v>
      </c>
    </row>
    <row r="3728" spans="1:4" x14ac:dyDescent="0.3">
      <c r="A3728" s="245">
        <v>43711.083333324306</v>
      </c>
      <c r="B3728" s="244">
        <f t="shared" si="116"/>
        <v>2.6732159713123251</v>
      </c>
      <c r="C3728" s="40">
        <v>84254.053366677821</v>
      </c>
      <c r="D3728" s="191">
        <f t="shared" si="117"/>
        <v>2</v>
      </c>
    </row>
    <row r="3729" spans="1:4" x14ac:dyDescent="0.3">
      <c r="A3729" s="245">
        <v>43711.124999990971</v>
      </c>
      <c r="B3729" s="244">
        <f t="shared" si="116"/>
        <v>2.6927873369095807</v>
      </c>
      <c r="C3729" s="40">
        <v>84870.900976143676</v>
      </c>
      <c r="D3729" s="191">
        <f t="shared" si="117"/>
        <v>3</v>
      </c>
    </row>
    <row r="3730" spans="1:4" x14ac:dyDescent="0.3">
      <c r="A3730" s="245">
        <v>43711.166666657635</v>
      </c>
      <c r="B3730" s="244">
        <f t="shared" si="116"/>
        <v>2.6990730423308125</v>
      </c>
      <c r="C3730" s="40">
        <v>85069.012975208112</v>
      </c>
      <c r="D3730" s="191">
        <f t="shared" si="117"/>
        <v>4</v>
      </c>
    </row>
    <row r="3731" spans="1:4" x14ac:dyDescent="0.3">
      <c r="A3731" s="245">
        <v>43711.208333324299</v>
      </c>
      <c r="B3731" s="244">
        <f t="shared" si="116"/>
        <v>3.0609250345326848</v>
      </c>
      <c r="C3731" s="40">
        <v>96473.814304016734</v>
      </c>
      <c r="D3731" s="191">
        <f t="shared" si="117"/>
        <v>5</v>
      </c>
    </row>
    <row r="3732" spans="1:4" x14ac:dyDescent="0.3">
      <c r="A3732" s="245">
        <v>43711.249999990963</v>
      </c>
      <c r="B3732" s="244">
        <f t="shared" si="116"/>
        <v>3.7618386917791011</v>
      </c>
      <c r="C3732" s="40">
        <v>118565.11456438512</v>
      </c>
      <c r="D3732" s="191">
        <f t="shared" si="117"/>
        <v>6</v>
      </c>
    </row>
    <row r="3733" spans="1:4" x14ac:dyDescent="0.3">
      <c r="A3733" s="245">
        <v>43711.291666657628</v>
      </c>
      <c r="B3733" s="244">
        <f t="shared" si="116"/>
        <v>4.0853605115236009</v>
      </c>
      <c r="C3733" s="40">
        <v>128761.83078879716</v>
      </c>
      <c r="D3733" s="191">
        <f t="shared" si="117"/>
        <v>7</v>
      </c>
    </row>
    <row r="3734" spans="1:4" x14ac:dyDescent="0.3">
      <c r="A3734" s="245">
        <v>43711.333333324292</v>
      </c>
      <c r="B3734" s="244">
        <f t="shared" si="116"/>
        <v>4.642682674516621</v>
      </c>
      <c r="C3734" s="40">
        <v>146327.43407980041</v>
      </c>
      <c r="D3734" s="191">
        <f t="shared" si="117"/>
        <v>8</v>
      </c>
    </row>
    <row r="3735" spans="1:4" x14ac:dyDescent="0.3">
      <c r="A3735" s="245">
        <v>43711.374999990956</v>
      </c>
      <c r="B3735" s="244">
        <f t="shared" si="116"/>
        <v>5.1050544446072079</v>
      </c>
      <c r="C3735" s="40">
        <v>160900.40394475791</v>
      </c>
      <c r="D3735" s="191">
        <f t="shared" si="117"/>
        <v>9</v>
      </c>
    </row>
    <row r="3736" spans="1:4" x14ac:dyDescent="0.3">
      <c r="A3736" s="245">
        <v>43711.41666665762</v>
      </c>
      <c r="B3736" s="244">
        <f t="shared" si="116"/>
        <v>5.6707606920563682</v>
      </c>
      <c r="C3736" s="40">
        <v>178730.25565668152</v>
      </c>
      <c r="D3736" s="191">
        <f t="shared" si="117"/>
        <v>10</v>
      </c>
    </row>
    <row r="3737" spans="1:4" x14ac:dyDescent="0.3">
      <c r="A3737" s="245">
        <v>43711.458333324284</v>
      </c>
      <c r="B3737" s="244">
        <f t="shared" si="116"/>
        <v>6.0383977694439022</v>
      </c>
      <c r="C3737" s="40">
        <v>190317.39050481454</v>
      </c>
      <c r="D3737" s="191">
        <f t="shared" si="117"/>
        <v>11</v>
      </c>
    </row>
    <row r="3738" spans="1:4" x14ac:dyDescent="0.3">
      <c r="A3738" s="245">
        <v>43711.499999990949</v>
      </c>
      <c r="B3738" s="244">
        <f t="shared" si="116"/>
        <v>6.2347952559638138</v>
      </c>
      <c r="C3738" s="40">
        <v>196507.4194766251</v>
      </c>
      <c r="D3738" s="191">
        <f t="shared" si="117"/>
        <v>12</v>
      </c>
    </row>
    <row r="3739" spans="1:4" x14ac:dyDescent="0.3">
      <c r="A3739" s="245">
        <v>43711.541666657613</v>
      </c>
      <c r="B3739" s="244">
        <f t="shared" si="116"/>
        <v>6.2738367402875541</v>
      </c>
      <c r="C3739" s="40">
        <v>197737.92361060719</v>
      </c>
      <c r="D3739" s="191">
        <f t="shared" si="117"/>
        <v>13</v>
      </c>
    </row>
    <row r="3740" spans="1:4" x14ac:dyDescent="0.3">
      <c r="A3740" s="245">
        <v>43711.583333324277</v>
      </c>
      <c r="B3740" s="244">
        <f t="shared" si="116"/>
        <v>6.3359251455968417</v>
      </c>
      <c r="C3740" s="40">
        <v>199694.81743082948</v>
      </c>
      <c r="D3740" s="191">
        <f t="shared" si="117"/>
        <v>14</v>
      </c>
    </row>
    <row r="3741" spans="1:4" x14ac:dyDescent="0.3">
      <c r="A3741" s="245">
        <v>43711.624999990941</v>
      </c>
      <c r="B3741" s="244">
        <f t="shared" si="116"/>
        <v>6.1327292043326667</v>
      </c>
      <c r="C3741" s="40">
        <v>193290.51569730378</v>
      </c>
      <c r="D3741" s="191">
        <f t="shared" si="117"/>
        <v>15</v>
      </c>
    </row>
    <row r="3742" spans="1:4" x14ac:dyDescent="0.3">
      <c r="A3742" s="245">
        <v>43711.666666657606</v>
      </c>
      <c r="B3742" s="244">
        <f t="shared" si="116"/>
        <v>5.6215466136713301</v>
      </c>
      <c r="C3742" s="40">
        <v>177179.13310199723</v>
      </c>
      <c r="D3742" s="191">
        <f t="shared" si="117"/>
        <v>16</v>
      </c>
    </row>
    <row r="3743" spans="1:4" x14ac:dyDescent="0.3">
      <c r="A3743" s="245">
        <v>43711.70833332427</v>
      </c>
      <c r="B3743" s="244">
        <f t="shared" si="116"/>
        <v>5.4296747947396549</v>
      </c>
      <c r="C3743" s="40">
        <v>171131.74349886883</v>
      </c>
      <c r="D3743" s="191">
        <f t="shared" si="117"/>
        <v>17</v>
      </c>
    </row>
    <row r="3744" spans="1:4" x14ac:dyDescent="0.3">
      <c r="A3744" s="245">
        <v>43711.749999990934</v>
      </c>
      <c r="B3744" s="244">
        <f t="shared" si="116"/>
        <v>5.0524894050350335</v>
      </c>
      <c r="C3744" s="40">
        <v>159243.66625619723</v>
      </c>
      <c r="D3744" s="191">
        <f t="shared" si="117"/>
        <v>18</v>
      </c>
    </row>
    <row r="3745" spans="1:4" x14ac:dyDescent="0.3">
      <c r="A3745" s="245">
        <v>43711.791666657598</v>
      </c>
      <c r="B3745" s="244">
        <f t="shared" si="116"/>
        <v>4.6835964109504911</v>
      </c>
      <c r="C3745" s="40">
        <v>147616.94759831991</v>
      </c>
      <c r="D3745" s="191">
        <f t="shared" si="117"/>
        <v>19</v>
      </c>
    </row>
    <row r="3746" spans="1:4" x14ac:dyDescent="0.3">
      <c r="A3746" s="245">
        <v>43711.833333324263</v>
      </c>
      <c r="B3746" s="244">
        <f t="shared" si="116"/>
        <v>4.3805953187736986</v>
      </c>
      <c r="C3746" s="40">
        <v>138067.0008434034</v>
      </c>
      <c r="D3746" s="191">
        <f t="shared" si="117"/>
        <v>20</v>
      </c>
    </row>
    <row r="3747" spans="1:4" x14ac:dyDescent="0.3">
      <c r="A3747" s="245">
        <v>43711.874999990927</v>
      </c>
      <c r="B3747" s="244">
        <f t="shared" si="116"/>
        <v>3.9493135438678051</v>
      </c>
      <c r="C3747" s="40">
        <v>124473.92117122184</v>
      </c>
      <c r="D3747" s="191">
        <f t="shared" si="117"/>
        <v>21</v>
      </c>
    </row>
    <row r="3748" spans="1:4" x14ac:dyDescent="0.3">
      <c r="A3748" s="245">
        <v>43711.916666657591</v>
      </c>
      <c r="B3748" s="244">
        <f t="shared" si="116"/>
        <v>3.5452758780194538</v>
      </c>
      <c r="C3748" s="40">
        <v>111739.51758174183</v>
      </c>
      <c r="D3748" s="191">
        <f t="shared" si="117"/>
        <v>22</v>
      </c>
    </row>
    <row r="3749" spans="1:4" x14ac:dyDescent="0.3">
      <c r="A3749" s="245">
        <v>43711.958333324255</v>
      </c>
      <c r="B3749" s="244">
        <f t="shared" si="116"/>
        <v>3.2624753356236464</v>
      </c>
      <c r="C3749" s="40">
        <v>102826.24897686938</v>
      </c>
      <c r="D3749" s="191">
        <f t="shared" si="117"/>
        <v>23</v>
      </c>
    </row>
    <row r="3750" spans="1:4" x14ac:dyDescent="0.3">
      <c r="A3750" s="245">
        <v>43711.99999999092</v>
      </c>
      <c r="B3750" s="244">
        <f t="shared" si="116"/>
        <v>3.0650257010368378</v>
      </c>
      <c r="C3750" s="40">
        <v>96603.058546976361</v>
      </c>
      <c r="D3750" s="191">
        <f t="shared" si="117"/>
        <v>0</v>
      </c>
    </row>
    <row r="3751" spans="1:4" x14ac:dyDescent="0.3">
      <c r="A3751" s="245">
        <v>43712.041666657584</v>
      </c>
      <c r="B3751" s="244">
        <f t="shared" si="116"/>
        <v>2.9699814816122636</v>
      </c>
      <c r="C3751" s="40">
        <v>93607.467909508676</v>
      </c>
      <c r="D3751" s="191">
        <f t="shared" si="117"/>
        <v>1</v>
      </c>
    </row>
    <row r="3752" spans="1:4" x14ac:dyDescent="0.3">
      <c r="A3752" s="245">
        <v>43712.083333324248</v>
      </c>
      <c r="B3752" s="244">
        <f t="shared" si="116"/>
        <v>2.8302570145877328</v>
      </c>
      <c r="C3752" s="40">
        <v>89203.651372554421</v>
      </c>
      <c r="D3752" s="191">
        <f t="shared" si="117"/>
        <v>2</v>
      </c>
    </row>
    <row r="3753" spans="1:4" x14ac:dyDescent="0.3">
      <c r="A3753" s="245">
        <v>43712.124999990912</v>
      </c>
      <c r="B3753" s="244">
        <f t="shared" si="116"/>
        <v>2.7516035235349925</v>
      </c>
      <c r="C3753" s="40">
        <v>86724.661457878785</v>
      </c>
      <c r="D3753" s="191">
        <f t="shared" si="117"/>
        <v>3</v>
      </c>
    </row>
    <row r="3754" spans="1:4" x14ac:dyDescent="0.3">
      <c r="A3754" s="245">
        <v>43712.166666657577</v>
      </c>
      <c r="B3754" s="244">
        <f t="shared" si="116"/>
        <v>2.74043632549657</v>
      </c>
      <c r="C3754" s="40">
        <v>86372.69524580217</v>
      </c>
      <c r="D3754" s="191">
        <f t="shared" si="117"/>
        <v>4</v>
      </c>
    </row>
    <row r="3755" spans="1:4" x14ac:dyDescent="0.3">
      <c r="A3755" s="245">
        <v>43712.208333324241</v>
      </c>
      <c r="B3755" s="244">
        <f t="shared" si="116"/>
        <v>3.0508943596742277</v>
      </c>
      <c r="C3755" s="40">
        <v>96157.668873233095</v>
      </c>
      <c r="D3755" s="191">
        <f t="shared" si="117"/>
        <v>5</v>
      </c>
    </row>
    <row r="3756" spans="1:4" x14ac:dyDescent="0.3">
      <c r="A3756" s="245">
        <v>43712.249999990905</v>
      </c>
      <c r="B3756" s="244">
        <f t="shared" si="116"/>
        <v>3.6255026069621188</v>
      </c>
      <c r="C3756" s="40">
        <v>114268.09259188252</v>
      </c>
      <c r="D3756" s="191">
        <f t="shared" si="117"/>
        <v>6</v>
      </c>
    </row>
    <row r="3757" spans="1:4" x14ac:dyDescent="0.3">
      <c r="A3757" s="245">
        <v>43712.291666657569</v>
      </c>
      <c r="B3757" s="244">
        <f t="shared" si="116"/>
        <v>4.0957189761611419</v>
      </c>
      <c r="C3757" s="40">
        <v>129088.30745276075</v>
      </c>
      <c r="D3757" s="191">
        <f t="shared" si="117"/>
        <v>7</v>
      </c>
    </row>
    <row r="3758" spans="1:4" x14ac:dyDescent="0.3">
      <c r="A3758" s="245">
        <v>43712.333333324234</v>
      </c>
      <c r="B3758" s="244">
        <f t="shared" si="116"/>
        <v>4.7383454797497455</v>
      </c>
      <c r="C3758" s="40">
        <v>149342.52121971489</v>
      </c>
      <c r="D3758" s="191">
        <f t="shared" si="117"/>
        <v>8</v>
      </c>
    </row>
    <row r="3759" spans="1:4" x14ac:dyDescent="0.3">
      <c r="A3759" s="245">
        <v>43712.374999990898</v>
      </c>
      <c r="B3759" s="244">
        <f t="shared" si="116"/>
        <v>5.2803871706524061</v>
      </c>
      <c r="C3759" s="40">
        <v>166426.51669272463</v>
      </c>
      <c r="D3759" s="191">
        <f t="shared" si="117"/>
        <v>9</v>
      </c>
    </row>
    <row r="3760" spans="1:4" x14ac:dyDescent="0.3">
      <c r="A3760" s="245">
        <v>43712.416666657562</v>
      </c>
      <c r="B3760" s="244">
        <f t="shared" si="116"/>
        <v>5.7498375463418867</v>
      </c>
      <c r="C3760" s="40">
        <v>181222.58907550751</v>
      </c>
      <c r="D3760" s="191">
        <f t="shared" si="117"/>
        <v>10</v>
      </c>
    </row>
    <row r="3761" spans="1:4" x14ac:dyDescent="0.3">
      <c r="A3761" s="245">
        <v>43712.458333324226</v>
      </c>
      <c r="B3761" s="244">
        <f t="shared" si="116"/>
        <v>6.093289275515418</v>
      </c>
      <c r="C3761" s="40">
        <v>192047.45344456885</v>
      </c>
      <c r="D3761" s="191">
        <f t="shared" si="117"/>
        <v>11</v>
      </c>
    </row>
    <row r="3762" spans="1:4" x14ac:dyDescent="0.3">
      <c r="A3762" s="245">
        <v>43712.499999990891</v>
      </c>
      <c r="B3762" s="244">
        <f t="shared" si="116"/>
        <v>6.3220170300121135</v>
      </c>
      <c r="C3762" s="40">
        <v>199256.46335645576</v>
      </c>
      <c r="D3762" s="191">
        <f t="shared" si="117"/>
        <v>12</v>
      </c>
    </row>
    <row r="3763" spans="1:4" x14ac:dyDescent="0.3">
      <c r="A3763" s="245">
        <v>43712.541666657555</v>
      </c>
      <c r="B3763" s="244">
        <f t="shared" si="116"/>
        <v>6.4469329314779049</v>
      </c>
      <c r="C3763" s="40">
        <v>203193.54556058414</v>
      </c>
      <c r="D3763" s="191">
        <f t="shared" si="117"/>
        <v>13</v>
      </c>
    </row>
    <row r="3764" spans="1:4" x14ac:dyDescent="0.3">
      <c r="A3764" s="245">
        <v>43712.583333324219</v>
      </c>
      <c r="B3764" s="244">
        <f t="shared" si="116"/>
        <v>6.3989329059453839</v>
      </c>
      <c r="C3764" s="40">
        <v>201680.68735675051</v>
      </c>
      <c r="D3764" s="191">
        <f t="shared" si="117"/>
        <v>14</v>
      </c>
    </row>
    <row r="3765" spans="1:4" x14ac:dyDescent="0.3">
      <c r="A3765" s="245">
        <v>43712.624999990883</v>
      </c>
      <c r="B3765" s="244">
        <f t="shared" si="116"/>
        <v>6.2728355203013031</v>
      </c>
      <c r="C3765" s="40">
        <v>197706.36729676698</v>
      </c>
      <c r="D3765" s="191">
        <f t="shared" si="117"/>
        <v>15</v>
      </c>
    </row>
    <row r="3766" spans="1:4" x14ac:dyDescent="0.3">
      <c r="A3766" s="245">
        <v>43712.666666657547</v>
      </c>
      <c r="B3766" s="244">
        <f t="shared" si="116"/>
        <v>5.9688045865558177</v>
      </c>
      <c r="C3766" s="40">
        <v>188123.96213691085</v>
      </c>
      <c r="D3766" s="191">
        <f t="shared" si="117"/>
        <v>16</v>
      </c>
    </row>
    <row r="3767" spans="1:4" x14ac:dyDescent="0.3">
      <c r="A3767" s="245">
        <v>43712.708333324212</v>
      </c>
      <c r="B3767" s="244">
        <f t="shared" si="116"/>
        <v>5.6783305887917725</v>
      </c>
      <c r="C3767" s="40">
        <v>178968.84262098576</v>
      </c>
      <c r="D3767" s="191">
        <f t="shared" si="117"/>
        <v>17</v>
      </c>
    </row>
    <row r="3768" spans="1:4" x14ac:dyDescent="0.3">
      <c r="A3768" s="245">
        <v>43712.749999990876</v>
      </c>
      <c r="B3768" s="244">
        <f t="shared" si="116"/>
        <v>5.3438112676688085</v>
      </c>
      <c r="C3768" s="40">
        <v>168425.5086604892</v>
      </c>
      <c r="D3768" s="191">
        <f t="shared" si="117"/>
        <v>18</v>
      </c>
    </row>
    <row r="3769" spans="1:4" x14ac:dyDescent="0.3">
      <c r="A3769" s="245">
        <v>43712.79166665754</v>
      </c>
      <c r="B3769" s="244">
        <f t="shared" si="116"/>
        <v>5.0242297844052546</v>
      </c>
      <c r="C3769" s="40">
        <v>158352.98341941371</v>
      </c>
      <c r="D3769" s="191">
        <f t="shared" si="117"/>
        <v>19</v>
      </c>
    </row>
    <row r="3770" spans="1:4" x14ac:dyDescent="0.3">
      <c r="A3770" s="245">
        <v>43712.833333324204</v>
      </c>
      <c r="B3770" s="244">
        <f t="shared" si="116"/>
        <v>4.5278461195175561</v>
      </c>
      <c r="C3770" s="40">
        <v>142708.03133151188</v>
      </c>
      <c r="D3770" s="191">
        <f t="shared" si="117"/>
        <v>20</v>
      </c>
    </row>
    <row r="3771" spans="1:4" x14ac:dyDescent="0.3">
      <c r="A3771" s="245">
        <v>43712.874999990869</v>
      </c>
      <c r="B3771" s="244">
        <f t="shared" si="116"/>
        <v>4.0138435984340912</v>
      </c>
      <c r="C3771" s="40">
        <v>126507.77055695381</v>
      </c>
      <c r="D3771" s="191">
        <f t="shared" si="117"/>
        <v>21</v>
      </c>
    </row>
    <row r="3772" spans="1:4" x14ac:dyDescent="0.3">
      <c r="A3772" s="245">
        <v>43712.916666657533</v>
      </c>
      <c r="B3772" s="244">
        <f t="shared" si="116"/>
        <v>3.6741036791491171</v>
      </c>
      <c r="C3772" s="40">
        <v>115799.89450151681</v>
      </c>
      <c r="D3772" s="191">
        <f t="shared" si="117"/>
        <v>22</v>
      </c>
    </row>
    <row r="3773" spans="1:4" x14ac:dyDescent="0.3">
      <c r="A3773" s="245">
        <v>43712.958333324197</v>
      </c>
      <c r="B3773" s="244">
        <f t="shared" si="116"/>
        <v>3.4034493915074804</v>
      </c>
      <c r="C3773" s="40">
        <v>107269.44988364933</v>
      </c>
      <c r="D3773" s="191">
        <f t="shared" si="117"/>
        <v>23</v>
      </c>
    </row>
    <row r="3774" spans="1:4" x14ac:dyDescent="0.3">
      <c r="A3774" s="245">
        <v>43712.999999990861</v>
      </c>
      <c r="B3774" s="244">
        <f t="shared" si="116"/>
        <v>3.2290002101712307</v>
      </c>
      <c r="C3774" s="40">
        <v>101771.18457631535</v>
      </c>
      <c r="D3774" s="191">
        <f t="shared" si="117"/>
        <v>0</v>
      </c>
    </row>
    <row r="3775" spans="1:4" x14ac:dyDescent="0.3">
      <c r="A3775" s="245">
        <v>43713.041666657526</v>
      </c>
      <c r="B3775" s="244">
        <f t="shared" si="116"/>
        <v>3.0489646246252242</v>
      </c>
      <c r="C3775" s="40">
        <v>96096.847749333232</v>
      </c>
      <c r="D3775" s="191">
        <f t="shared" si="117"/>
        <v>1</v>
      </c>
    </row>
    <row r="3776" spans="1:4" x14ac:dyDescent="0.3">
      <c r="A3776" s="245">
        <v>43713.08333332419</v>
      </c>
      <c r="B3776" s="244">
        <f t="shared" si="116"/>
        <v>2.8149200884639676</v>
      </c>
      <c r="C3776" s="40">
        <v>88720.264244099497</v>
      </c>
      <c r="D3776" s="191">
        <f t="shared" si="117"/>
        <v>2</v>
      </c>
    </row>
    <row r="3777" spans="1:4" x14ac:dyDescent="0.3">
      <c r="A3777" s="245">
        <v>43713.124999990854</v>
      </c>
      <c r="B3777" s="244">
        <f t="shared" si="116"/>
        <v>2.733905737242841</v>
      </c>
      <c r="C3777" s="40">
        <v>86166.865063299047</v>
      </c>
      <c r="D3777" s="191">
        <f t="shared" si="117"/>
        <v>3</v>
      </c>
    </row>
    <row r="3778" spans="1:4" x14ac:dyDescent="0.3">
      <c r="A3778" s="245">
        <v>43713.166666657518</v>
      </c>
      <c r="B3778" s="244">
        <f t="shared" si="116"/>
        <v>2.758401893388156</v>
      </c>
      <c r="C3778" s="40">
        <v>86938.931544007908</v>
      </c>
      <c r="D3778" s="191">
        <f t="shared" si="117"/>
        <v>4</v>
      </c>
    </row>
    <row r="3779" spans="1:4" x14ac:dyDescent="0.3">
      <c r="A3779" s="245">
        <v>43713.208333324183</v>
      </c>
      <c r="B3779" s="244">
        <f t="shared" si="116"/>
        <v>2.9601422464831906</v>
      </c>
      <c r="C3779" s="40">
        <v>93297.356249789213</v>
      </c>
      <c r="D3779" s="191">
        <f t="shared" si="117"/>
        <v>5</v>
      </c>
    </row>
    <row r="3780" spans="1:4" x14ac:dyDescent="0.3">
      <c r="A3780" s="245">
        <v>43713.249999990847</v>
      </c>
      <c r="B3780" s="244">
        <f t="shared" si="116"/>
        <v>3.5177816171255945</v>
      </c>
      <c r="C3780" s="40">
        <v>110872.95724786377</v>
      </c>
      <c r="D3780" s="191">
        <f t="shared" si="117"/>
        <v>6</v>
      </c>
    </row>
    <row r="3781" spans="1:4" x14ac:dyDescent="0.3">
      <c r="A3781" s="245">
        <v>43713.291666657511</v>
      </c>
      <c r="B3781" s="244">
        <f t="shared" si="116"/>
        <v>4.0703727659782709</v>
      </c>
      <c r="C3781" s="40">
        <v>128289.44908579451</v>
      </c>
      <c r="D3781" s="191">
        <f t="shared" si="117"/>
        <v>7</v>
      </c>
    </row>
    <row r="3782" spans="1:4" x14ac:dyDescent="0.3">
      <c r="A3782" s="245">
        <v>43713.333333324175</v>
      </c>
      <c r="B3782" s="244">
        <f t="shared" si="116"/>
        <v>4.7206296385339375</v>
      </c>
      <c r="C3782" s="40">
        <v>148784.15577253423</v>
      </c>
      <c r="D3782" s="191">
        <f t="shared" si="117"/>
        <v>8</v>
      </c>
    </row>
    <row r="3783" spans="1:4" x14ac:dyDescent="0.3">
      <c r="A3783" s="245">
        <v>43713.37499999084</v>
      </c>
      <c r="B3783" s="244">
        <f t="shared" ref="B3783:B3846" si="118">C3783/$B$4</f>
        <v>5.0409187492400749</v>
      </c>
      <c r="C3783" s="40">
        <v>158878.98391803307</v>
      </c>
      <c r="D3783" s="191">
        <f t="shared" ref="D3783:D3846" si="119">HOUR(A3783)</f>
        <v>9</v>
      </c>
    </row>
    <row r="3784" spans="1:4" x14ac:dyDescent="0.3">
      <c r="A3784" s="245">
        <v>43713.416666657504</v>
      </c>
      <c r="B3784" s="244">
        <f t="shared" si="118"/>
        <v>5.3290580357214461</v>
      </c>
      <c r="C3784" s="40">
        <v>167960.51832481727</v>
      </c>
      <c r="D3784" s="191">
        <f t="shared" si="119"/>
        <v>10</v>
      </c>
    </row>
    <row r="3785" spans="1:4" x14ac:dyDescent="0.3">
      <c r="A3785" s="245">
        <v>43713.458333324168</v>
      </c>
      <c r="B3785" s="244">
        <f t="shared" si="118"/>
        <v>5.3240622510383568</v>
      </c>
      <c r="C3785" s="40">
        <v>167803.06187018941</v>
      </c>
      <c r="D3785" s="191">
        <f t="shared" si="119"/>
        <v>11</v>
      </c>
    </row>
    <row r="3786" spans="1:4" x14ac:dyDescent="0.3">
      <c r="A3786" s="245">
        <v>43713.499999990832</v>
      </c>
      <c r="B3786" s="244">
        <f t="shared" si="118"/>
        <v>5.6279829065689428</v>
      </c>
      <c r="C3786" s="40">
        <v>177381.99129643364</v>
      </c>
      <c r="D3786" s="191">
        <f t="shared" si="119"/>
        <v>12</v>
      </c>
    </row>
    <row r="3787" spans="1:4" x14ac:dyDescent="0.3">
      <c r="A3787" s="245">
        <v>43713.541666657497</v>
      </c>
      <c r="B3787" s="244">
        <f t="shared" si="118"/>
        <v>5.8312194539618982</v>
      </c>
      <c r="C3787" s="40">
        <v>183787.57284834216</v>
      </c>
      <c r="D3787" s="191">
        <f t="shared" si="119"/>
        <v>13</v>
      </c>
    </row>
    <row r="3788" spans="1:4" x14ac:dyDescent="0.3">
      <c r="A3788" s="245">
        <v>43713.583333324161</v>
      </c>
      <c r="B3788" s="244">
        <f t="shared" si="118"/>
        <v>5.9371419101152663</v>
      </c>
      <c r="C3788" s="40">
        <v>187126.02225506716</v>
      </c>
      <c r="D3788" s="191">
        <f t="shared" si="119"/>
        <v>14</v>
      </c>
    </row>
    <row r="3789" spans="1:4" x14ac:dyDescent="0.3">
      <c r="A3789" s="245">
        <v>43713.624999990825</v>
      </c>
      <c r="B3789" s="244">
        <f t="shared" si="118"/>
        <v>5.6644993653908422</v>
      </c>
      <c r="C3789" s="40">
        <v>178532.91202388689</v>
      </c>
      <c r="D3789" s="191">
        <f t="shared" si="119"/>
        <v>15</v>
      </c>
    </row>
    <row r="3790" spans="1:4" x14ac:dyDescent="0.3">
      <c r="A3790" s="245">
        <v>43713.666666657489</v>
      </c>
      <c r="B3790" s="244">
        <f t="shared" si="118"/>
        <v>5.3645723993786572</v>
      </c>
      <c r="C3790" s="40">
        <v>169079.85515467668</v>
      </c>
      <c r="D3790" s="191">
        <f t="shared" si="119"/>
        <v>16</v>
      </c>
    </row>
    <row r="3791" spans="1:4" x14ac:dyDescent="0.3">
      <c r="A3791" s="245">
        <v>43713.708333324154</v>
      </c>
      <c r="B3791" s="244">
        <f t="shared" si="118"/>
        <v>5.0535790952672208</v>
      </c>
      <c r="C3791" s="40">
        <v>159278.01096308255</v>
      </c>
      <c r="D3791" s="191">
        <f t="shared" si="119"/>
        <v>17</v>
      </c>
    </row>
    <row r="3792" spans="1:4" x14ac:dyDescent="0.3">
      <c r="A3792" s="245">
        <v>43713.749999990818</v>
      </c>
      <c r="B3792" s="244">
        <f t="shared" si="118"/>
        <v>4.6535533745976814</v>
      </c>
      <c r="C3792" s="40">
        <v>146670.0553100309</v>
      </c>
      <c r="D3792" s="191">
        <f t="shared" si="119"/>
        <v>18</v>
      </c>
    </row>
    <row r="3793" spans="1:4" x14ac:dyDescent="0.3">
      <c r="A3793" s="245">
        <v>43713.791666657482</v>
      </c>
      <c r="B3793" s="244">
        <f t="shared" si="118"/>
        <v>4.3218295961248989</v>
      </c>
      <c r="C3793" s="40">
        <v>136214.8308783434</v>
      </c>
      <c r="D3793" s="191">
        <f t="shared" si="119"/>
        <v>19</v>
      </c>
    </row>
    <row r="3794" spans="1:4" x14ac:dyDescent="0.3">
      <c r="A3794" s="245">
        <v>43713.833333324146</v>
      </c>
      <c r="B3794" s="244">
        <f t="shared" si="118"/>
        <v>4.0314784073147374</v>
      </c>
      <c r="C3794" s="40">
        <v>127063.58203813829</v>
      </c>
      <c r="D3794" s="191">
        <f t="shared" si="119"/>
        <v>20</v>
      </c>
    </row>
    <row r="3795" spans="1:4" x14ac:dyDescent="0.3">
      <c r="A3795" s="245">
        <v>43713.87499999081</v>
      </c>
      <c r="B3795" s="244">
        <f t="shared" si="118"/>
        <v>3.6154895949980594</v>
      </c>
      <c r="C3795" s="40">
        <v>113952.50385777553</v>
      </c>
      <c r="D3795" s="191">
        <f t="shared" si="119"/>
        <v>21</v>
      </c>
    </row>
    <row r="3796" spans="1:4" x14ac:dyDescent="0.3">
      <c r="A3796" s="245">
        <v>43713.916666657475</v>
      </c>
      <c r="B3796" s="244">
        <f t="shared" si="118"/>
        <v>3.2825074619093013</v>
      </c>
      <c r="C3796" s="40">
        <v>103457.61877834899</v>
      </c>
      <c r="D3796" s="191">
        <f t="shared" si="119"/>
        <v>22</v>
      </c>
    </row>
    <row r="3797" spans="1:4" x14ac:dyDescent="0.3">
      <c r="A3797" s="245">
        <v>43713.958333324139</v>
      </c>
      <c r="B3797" s="244">
        <f t="shared" si="118"/>
        <v>3.062889425306349</v>
      </c>
      <c r="C3797" s="40">
        <v>96535.727702280652</v>
      </c>
      <c r="D3797" s="191">
        <f t="shared" si="119"/>
        <v>23</v>
      </c>
    </row>
    <row r="3798" spans="1:4" x14ac:dyDescent="0.3">
      <c r="A3798" s="245">
        <v>43713.999999990803</v>
      </c>
      <c r="B3798" s="244">
        <f t="shared" si="118"/>
        <v>2.9304856417029175</v>
      </c>
      <c r="C3798" s="40">
        <v>92362.643458661856</v>
      </c>
      <c r="D3798" s="191">
        <f t="shared" si="119"/>
        <v>0</v>
      </c>
    </row>
    <row r="3799" spans="1:4" x14ac:dyDescent="0.3">
      <c r="A3799" s="245">
        <v>43714.041666657467</v>
      </c>
      <c r="B3799" s="244">
        <f t="shared" si="118"/>
        <v>2.8451191712350643</v>
      </c>
      <c r="C3799" s="40">
        <v>89672.074781940784</v>
      </c>
      <c r="D3799" s="191">
        <f t="shared" si="119"/>
        <v>1</v>
      </c>
    </row>
    <row r="3800" spans="1:4" x14ac:dyDescent="0.3">
      <c r="A3800" s="245">
        <v>43714.083333324132</v>
      </c>
      <c r="B3800" s="244">
        <f t="shared" si="118"/>
        <v>2.7170718755379419</v>
      </c>
      <c r="C3800" s="40">
        <v>85636.297725054552</v>
      </c>
      <c r="D3800" s="191">
        <f t="shared" si="119"/>
        <v>2</v>
      </c>
    </row>
    <row r="3801" spans="1:4" x14ac:dyDescent="0.3">
      <c r="A3801" s="245">
        <v>43714.124999990796</v>
      </c>
      <c r="B3801" s="244">
        <f t="shared" si="118"/>
        <v>2.5924863585613473</v>
      </c>
      <c r="C3801" s="40">
        <v>81709.628533822659</v>
      </c>
      <c r="D3801" s="191">
        <f t="shared" si="119"/>
        <v>3</v>
      </c>
    </row>
    <row r="3802" spans="1:4" x14ac:dyDescent="0.3">
      <c r="A3802" s="245">
        <v>43714.16666665746</v>
      </c>
      <c r="B3802" s="244">
        <f t="shared" si="118"/>
        <v>2.5651793038060879</v>
      </c>
      <c r="C3802" s="40">
        <v>80848.96853727664</v>
      </c>
      <c r="D3802" s="191">
        <f t="shared" si="119"/>
        <v>4</v>
      </c>
    </row>
    <row r="3803" spans="1:4" x14ac:dyDescent="0.3">
      <c r="A3803" s="245">
        <v>43714.208333324124</v>
      </c>
      <c r="B3803" s="244">
        <f t="shared" si="118"/>
        <v>2.7317657947913512</v>
      </c>
      <c r="C3803" s="40">
        <v>86099.418651395055</v>
      </c>
      <c r="D3803" s="191">
        <f t="shared" si="119"/>
        <v>5</v>
      </c>
    </row>
    <row r="3804" spans="1:4" x14ac:dyDescent="0.3">
      <c r="A3804" s="245">
        <v>43714.249999990789</v>
      </c>
      <c r="B3804" s="244">
        <f t="shared" si="118"/>
        <v>3.2743703288821502</v>
      </c>
      <c r="C3804" s="40">
        <v>103201.15373860707</v>
      </c>
      <c r="D3804" s="191">
        <f t="shared" si="119"/>
        <v>6</v>
      </c>
    </row>
    <row r="3805" spans="1:4" x14ac:dyDescent="0.3">
      <c r="A3805" s="245">
        <v>43714.291666657453</v>
      </c>
      <c r="B3805" s="244">
        <f t="shared" si="118"/>
        <v>3.6637080510784865</v>
      </c>
      <c r="C3805" s="40">
        <v>115472.24652557977</v>
      </c>
      <c r="D3805" s="191">
        <f t="shared" si="119"/>
        <v>7</v>
      </c>
    </row>
    <row r="3806" spans="1:4" x14ac:dyDescent="0.3">
      <c r="A3806" s="245">
        <v>43714.333333324117</v>
      </c>
      <c r="B3806" s="244">
        <f t="shared" si="118"/>
        <v>4.3651611717173671</v>
      </c>
      <c r="C3806" s="40">
        <v>137580.54951896556</v>
      </c>
      <c r="D3806" s="191">
        <f t="shared" si="119"/>
        <v>8</v>
      </c>
    </row>
    <row r="3807" spans="1:4" x14ac:dyDescent="0.3">
      <c r="A3807" s="245">
        <v>43714.374999990781</v>
      </c>
      <c r="B3807" s="244">
        <f t="shared" si="118"/>
        <v>4.9182440106677703</v>
      </c>
      <c r="C3807" s="40">
        <v>155012.53837777986</v>
      </c>
      <c r="D3807" s="191">
        <f t="shared" si="119"/>
        <v>9</v>
      </c>
    </row>
    <row r="3808" spans="1:4" x14ac:dyDescent="0.3">
      <c r="A3808" s="245">
        <v>43714.416666657446</v>
      </c>
      <c r="B3808" s="244">
        <f t="shared" si="118"/>
        <v>5.2903187497382822</v>
      </c>
      <c r="C3808" s="40">
        <v>166739.53883657558</v>
      </c>
      <c r="D3808" s="191">
        <f t="shared" si="119"/>
        <v>10</v>
      </c>
    </row>
    <row r="3809" spans="1:4" x14ac:dyDescent="0.3">
      <c r="A3809" s="245">
        <v>43714.45833332411</v>
      </c>
      <c r="B3809" s="244">
        <f t="shared" si="118"/>
        <v>5.5720412527128564</v>
      </c>
      <c r="C3809" s="40">
        <v>175618.82994322016</v>
      </c>
      <c r="D3809" s="191">
        <f t="shared" si="119"/>
        <v>11</v>
      </c>
    </row>
    <row r="3810" spans="1:4" x14ac:dyDescent="0.3">
      <c r="A3810" s="245">
        <v>43714.499999990774</v>
      </c>
      <c r="B3810" s="244">
        <f t="shared" si="118"/>
        <v>5.5894772915473396</v>
      </c>
      <c r="C3810" s="40">
        <v>176168.37661742428</v>
      </c>
      <c r="D3810" s="191">
        <f t="shared" si="119"/>
        <v>12</v>
      </c>
    </row>
    <row r="3811" spans="1:4" x14ac:dyDescent="0.3">
      <c r="A3811" s="245">
        <v>43714.541666657438</v>
      </c>
      <c r="B3811" s="244">
        <f t="shared" si="118"/>
        <v>5.6193553084518086</v>
      </c>
      <c r="C3811" s="40">
        <v>177110.06784543375</v>
      </c>
      <c r="D3811" s="191">
        <f t="shared" si="119"/>
        <v>13</v>
      </c>
    </row>
    <row r="3812" spans="1:4" x14ac:dyDescent="0.3">
      <c r="A3812" s="245">
        <v>43714.583333324103</v>
      </c>
      <c r="B3812" s="244">
        <f t="shared" si="118"/>
        <v>5.6088145983809818</v>
      </c>
      <c r="C3812" s="40">
        <v>176777.84719496602</v>
      </c>
      <c r="D3812" s="191">
        <f t="shared" si="119"/>
        <v>14</v>
      </c>
    </row>
    <row r="3813" spans="1:4" x14ac:dyDescent="0.3">
      <c r="A3813" s="245">
        <v>43714.624999990767</v>
      </c>
      <c r="B3813" s="244">
        <f t="shared" si="118"/>
        <v>5.4714988799230895</v>
      </c>
      <c r="C3813" s="40">
        <v>172449.94926408716</v>
      </c>
      <c r="D3813" s="191">
        <f t="shared" si="119"/>
        <v>15</v>
      </c>
    </row>
    <row r="3814" spans="1:4" x14ac:dyDescent="0.3">
      <c r="A3814" s="245">
        <v>43714.666666657431</v>
      </c>
      <c r="B3814" s="244">
        <f t="shared" si="118"/>
        <v>5.0119017624423323</v>
      </c>
      <c r="C3814" s="40">
        <v>157964.43051851969</v>
      </c>
      <c r="D3814" s="191">
        <f t="shared" si="119"/>
        <v>16</v>
      </c>
    </row>
    <row r="3815" spans="1:4" x14ac:dyDescent="0.3">
      <c r="A3815" s="245">
        <v>43714.708333324095</v>
      </c>
      <c r="B3815" s="244">
        <f t="shared" si="118"/>
        <v>4.6510395829962761</v>
      </c>
      <c r="C3815" s="40">
        <v>146590.82597203113</v>
      </c>
      <c r="D3815" s="191">
        <f t="shared" si="119"/>
        <v>17</v>
      </c>
    </row>
    <row r="3816" spans="1:4" x14ac:dyDescent="0.3">
      <c r="A3816" s="245">
        <v>43714.74999999076</v>
      </c>
      <c r="B3816" s="244">
        <f t="shared" si="118"/>
        <v>4.3317672532159399</v>
      </c>
      <c r="C3816" s="40">
        <v>136528.04458792531</v>
      </c>
      <c r="D3816" s="191">
        <f t="shared" si="119"/>
        <v>18</v>
      </c>
    </row>
    <row r="3817" spans="1:4" x14ac:dyDescent="0.3">
      <c r="A3817" s="245">
        <v>43714.791666657424</v>
      </c>
      <c r="B3817" s="244">
        <f t="shared" si="118"/>
        <v>4.1036779220614603</v>
      </c>
      <c r="C3817" s="40">
        <v>129339.15641514321</v>
      </c>
      <c r="D3817" s="191">
        <f t="shared" si="119"/>
        <v>19</v>
      </c>
    </row>
    <row r="3818" spans="1:4" x14ac:dyDescent="0.3">
      <c r="A3818" s="245">
        <v>43714.833333324088</v>
      </c>
      <c r="B3818" s="244">
        <f t="shared" si="118"/>
        <v>3.8442751741722274</v>
      </c>
      <c r="C3818" s="40">
        <v>121163.33627989505</v>
      </c>
      <c r="D3818" s="191">
        <f t="shared" si="119"/>
        <v>20</v>
      </c>
    </row>
    <row r="3819" spans="1:4" x14ac:dyDescent="0.3">
      <c r="A3819" s="245">
        <v>43714.874999990752</v>
      </c>
      <c r="B3819" s="244">
        <f t="shared" si="118"/>
        <v>3.6151063290096817</v>
      </c>
      <c r="C3819" s="40">
        <v>113940.42413306008</v>
      </c>
      <c r="D3819" s="191">
        <f t="shared" si="119"/>
        <v>21</v>
      </c>
    </row>
    <row r="3820" spans="1:4" x14ac:dyDescent="0.3">
      <c r="A3820" s="245">
        <v>43714.916666657416</v>
      </c>
      <c r="B3820" s="244">
        <f t="shared" si="118"/>
        <v>3.3624488822873264</v>
      </c>
      <c r="C3820" s="40">
        <v>105977.20147238461</v>
      </c>
      <c r="D3820" s="191">
        <f t="shared" si="119"/>
        <v>22</v>
      </c>
    </row>
    <row r="3821" spans="1:4" x14ac:dyDescent="0.3">
      <c r="A3821" s="245">
        <v>43714.958333324081</v>
      </c>
      <c r="B3821" s="244">
        <f t="shared" si="118"/>
        <v>3.0930080171865288</v>
      </c>
      <c r="C3821" s="40">
        <v>97485.001339291019</v>
      </c>
      <c r="D3821" s="191">
        <f t="shared" si="119"/>
        <v>23</v>
      </c>
    </row>
    <row r="3822" spans="1:4" x14ac:dyDescent="0.3">
      <c r="A3822" s="245">
        <v>43714.999999990745</v>
      </c>
      <c r="B3822" s="244">
        <f t="shared" si="118"/>
        <v>3.0492877588899416</v>
      </c>
      <c r="C3822" s="40">
        <v>96107.032250651595</v>
      </c>
      <c r="D3822" s="191">
        <f t="shared" si="119"/>
        <v>0</v>
      </c>
    </row>
    <row r="3823" spans="1:4" x14ac:dyDescent="0.3">
      <c r="A3823" s="245">
        <v>43715.041666657409</v>
      </c>
      <c r="B3823" s="244">
        <f t="shared" si="118"/>
        <v>2.8888887417256597</v>
      </c>
      <c r="C3823" s="40">
        <v>91051.598085529607</v>
      </c>
      <c r="D3823" s="191">
        <f t="shared" si="119"/>
        <v>1</v>
      </c>
    </row>
    <row r="3824" spans="1:4" x14ac:dyDescent="0.3">
      <c r="A3824" s="245">
        <v>43715.083333324073</v>
      </c>
      <c r="B3824" s="244">
        <f t="shared" si="118"/>
        <v>2.8706607555276262</v>
      </c>
      <c r="C3824" s="40">
        <v>90477.090923228679</v>
      </c>
      <c r="D3824" s="191">
        <f t="shared" si="119"/>
        <v>2</v>
      </c>
    </row>
    <row r="3825" spans="1:4" x14ac:dyDescent="0.3">
      <c r="A3825" s="245">
        <v>43715.124999990738</v>
      </c>
      <c r="B3825" s="244">
        <f t="shared" si="118"/>
        <v>2.7211406800147446</v>
      </c>
      <c r="C3825" s="40">
        <v>85764.537745017777</v>
      </c>
      <c r="D3825" s="191">
        <f t="shared" si="119"/>
        <v>3</v>
      </c>
    </row>
    <row r="3826" spans="1:4" x14ac:dyDescent="0.3">
      <c r="A3826" s="245">
        <v>43715.166666657402</v>
      </c>
      <c r="B3826" s="244">
        <f t="shared" si="118"/>
        <v>2.6993493405756621</v>
      </c>
      <c r="C3826" s="40">
        <v>85077.721305293118</v>
      </c>
      <c r="D3826" s="191">
        <f t="shared" si="119"/>
        <v>4</v>
      </c>
    </row>
    <row r="3827" spans="1:4" x14ac:dyDescent="0.3">
      <c r="A3827" s="245">
        <v>43715.208333324066</v>
      </c>
      <c r="B3827" s="244">
        <f t="shared" si="118"/>
        <v>2.6422118225576479</v>
      </c>
      <c r="C3827" s="40">
        <v>83276.868869877653</v>
      </c>
      <c r="D3827" s="191">
        <f t="shared" si="119"/>
        <v>5</v>
      </c>
    </row>
    <row r="3828" spans="1:4" x14ac:dyDescent="0.3">
      <c r="A3828" s="245">
        <v>43715.24999999073</v>
      </c>
      <c r="B3828" s="244">
        <f t="shared" si="118"/>
        <v>2.8130271841526602</v>
      </c>
      <c r="C3828" s="40">
        <v>88660.603946325413</v>
      </c>
      <c r="D3828" s="191">
        <f t="shared" si="119"/>
        <v>6</v>
      </c>
    </row>
    <row r="3829" spans="1:4" x14ac:dyDescent="0.3">
      <c r="A3829" s="245">
        <v>43715.291666657395</v>
      </c>
      <c r="B3829" s="244">
        <f t="shared" si="118"/>
        <v>2.9739776318121507</v>
      </c>
      <c r="C3829" s="40">
        <v>93733.4180219634</v>
      </c>
      <c r="D3829" s="191">
        <f t="shared" si="119"/>
        <v>7</v>
      </c>
    </row>
    <row r="3830" spans="1:4" x14ac:dyDescent="0.3">
      <c r="A3830" s="245">
        <v>43715.333333324059</v>
      </c>
      <c r="B3830" s="244">
        <f t="shared" si="118"/>
        <v>3.1967226736161476</v>
      </c>
      <c r="C3830" s="40">
        <v>100753.86561793662</v>
      </c>
      <c r="D3830" s="191">
        <f t="shared" si="119"/>
        <v>8</v>
      </c>
    </row>
    <row r="3831" spans="1:4" x14ac:dyDescent="0.3">
      <c r="A3831" s="245">
        <v>43715.374999990723</v>
      </c>
      <c r="B3831" s="244">
        <f t="shared" si="118"/>
        <v>3.4748968898932358</v>
      </c>
      <c r="C3831" s="40">
        <v>109521.32231240557</v>
      </c>
      <c r="D3831" s="191">
        <f t="shared" si="119"/>
        <v>9</v>
      </c>
    </row>
    <row r="3832" spans="1:4" x14ac:dyDescent="0.3">
      <c r="A3832" s="245">
        <v>43715.416666657387</v>
      </c>
      <c r="B3832" s="244">
        <f t="shared" si="118"/>
        <v>3.6973864008691484</v>
      </c>
      <c r="C3832" s="40">
        <v>116533.71612287949</v>
      </c>
      <c r="D3832" s="191">
        <f t="shared" si="119"/>
        <v>10</v>
      </c>
    </row>
    <row r="3833" spans="1:4" x14ac:dyDescent="0.3">
      <c r="A3833" s="245">
        <v>43715.458333324052</v>
      </c>
      <c r="B3833" s="244">
        <f t="shared" si="118"/>
        <v>3.726875647644166</v>
      </c>
      <c r="C3833" s="40">
        <v>117463.15414741207</v>
      </c>
      <c r="D3833" s="191">
        <f t="shared" si="119"/>
        <v>11</v>
      </c>
    </row>
    <row r="3834" spans="1:4" x14ac:dyDescent="0.3">
      <c r="A3834" s="245">
        <v>43715.499999990716</v>
      </c>
      <c r="B3834" s="244">
        <f t="shared" si="118"/>
        <v>3.813899509196399</v>
      </c>
      <c r="C3834" s="40">
        <v>120205.96024840839</v>
      </c>
      <c r="D3834" s="191">
        <f t="shared" si="119"/>
        <v>12</v>
      </c>
    </row>
    <row r="3835" spans="1:4" x14ac:dyDescent="0.3">
      <c r="A3835" s="245">
        <v>43715.54166665738</v>
      </c>
      <c r="B3835" s="244">
        <f t="shared" si="118"/>
        <v>3.9941679330832698</v>
      </c>
      <c r="C3835" s="40">
        <v>125887.63564219825</v>
      </c>
      <c r="D3835" s="191">
        <f t="shared" si="119"/>
        <v>13</v>
      </c>
    </row>
    <row r="3836" spans="1:4" x14ac:dyDescent="0.3">
      <c r="A3836" s="245">
        <v>43715.583333324044</v>
      </c>
      <c r="B3836" s="244">
        <f t="shared" si="118"/>
        <v>4.0857453063222424</v>
      </c>
      <c r="C3836" s="40">
        <v>128773.95869834429</v>
      </c>
      <c r="D3836" s="191">
        <f t="shared" si="119"/>
        <v>14</v>
      </c>
    </row>
    <row r="3837" spans="1:4" x14ac:dyDescent="0.3">
      <c r="A3837" s="245">
        <v>43715.624999990709</v>
      </c>
      <c r="B3837" s="244">
        <f t="shared" si="118"/>
        <v>4.1337869407289238</v>
      </c>
      <c r="C3837" s="40">
        <v>130288.1283249517</v>
      </c>
      <c r="D3837" s="191">
        <f t="shared" si="119"/>
        <v>15</v>
      </c>
    </row>
    <row r="3838" spans="1:4" x14ac:dyDescent="0.3">
      <c r="A3838" s="245">
        <v>43715.666666657373</v>
      </c>
      <c r="B3838" s="244">
        <f t="shared" si="118"/>
        <v>4.1392236413885213</v>
      </c>
      <c r="C3838" s="40">
        <v>130459.48150869297</v>
      </c>
      <c r="D3838" s="191">
        <f t="shared" si="119"/>
        <v>16</v>
      </c>
    </row>
    <row r="3839" spans="1:4" x14ac:dyDescent="0.3">
      <c r="A3839" s="245">
        <v>43715.708333324037</v>
      </c>
      <c r="B3839" s="244">
        <f t="shared" si="118"/>
        <v>3.9279093967991776</v>
      </c>
      <c r="C3839" s="40">
        <v>123799.30820738299</v>
      </c>
      <c r="D3839" s="191">
        <f t="shared" si="119"/>
        <v>17</v>
      </c>
    </row>
    <row r="3840" spans="1:4" x14ac:dyDescent="0.3">
      <c r="A3840" s="245">
        <v>43715.749999990701</v>
      </c>
      <c r="B3840" s="244">
        <f t="shared" si="118"/>
        <v>3.9289522842593496</v>
      </c>
      <c r="C3840" s="40">
        <v>123832.17779093617</v>
      </c>
      <c r="D3840" s="191">
        <f t="shared" si="119"/>
        <v>18</v>
      </c>
    </row>
    <row r="3841" spans="1:4" x14ac:dyDescent="0.3">
      <c r="A3841" s="245">
        <v>43715.791666657366</v>
      </c>
      <c r="B3841" s="244">
        <f t="shared" si="118"/>
        <v>3.685362887779025</v>
      </c>
      <c r="C3841" s="40">
        <v>116154.76069076269</v>
      </c>
      <c r="D3841" s="191">
        <f t="shared" si="119"/>
        <v>19</v>
      </c>
    </row>
    <row r="3842" spans="1:4" x14ac:dyDescent="0.3">
      <c r="A3842" s="245">
        <v>43715.83333332403</v>
      </c>
      <c r="B3842" s="244">
        <f t="shared" si="118"/>
        <v>3.5504206304652781</v>
      </c>
      <c r="C3842" s="40">
        <v>111901.66918182974</v>
      </c>
      <c r="D3842" s="191">
        <f t="shared" si="119"/>
        <v>20</v>
      </c>
    </row>
    <row r="3843" spans="1:4" x14ac:dyDescent="0.3">
      <c r="A3843" s="245">
        <v>43715.874999990694</v>
      </c>
      <c r="B3843" s="244">
        <f t="shared" si="118"/>
        <v>3.3548278835959597</v>
      </c>
      <c r="C3843" s="40">
        <v>105737.00388365983</v>
      </c>
      <c r="D3843" s="191">
        <f t="shared" si="119"/>
        <v>21</v>
      </c>
    </row>
    <row r="3844" spans="1:4" x14ac:dyDescent="0.3">
      <c r="A3844" s="245">
        <v>43715.916666657358</v>
      </c>
      <c r="B3844" s="244">
        <f t="shared" si="118"/>
        <v>3.1141035285616865</v>
      </c>
      <c r="C3844" s="40">
        <v>98149.886765786257</v>
      </c>
      <c r="D3844" s="191">
        <f t="shared" si="119"/>
        <v>22</v>
      </c>
    </row>
    <row r="3845" spans="1:4" x14ac:dyDescent="0.3">
      <c r="A3845" s="245">
        <v>43715.958333324023</v>
      </c>
      <c r="B3845" s="244">
        <f t="shared" si="118"/>
        <v>2.9243262321392369</v>
      </c>
      <c r="C3845" s="40">
        <v>92168.512035067673</v>
      </c>
      <c r="D3845" s="191">
        <f t="shared" si="119"/>
        <v>23</v>
      </c>
    </row>
    <row r="3846" spans="1:4" x14ac:dyDescent="0.3">
      <c r="A3846" s="245">
        <v>43715.999999990687</v>
      </c>
      <c r="B3846" s="244">
        <f t="shared" si="118"/>
        <v>2.7822342329766543</v>
      </c>
      <c r="C3846" s="40">
        <v>87690.075945766206</v>
      </c>
      <c r="D3846" s="191">
        <f t="shared" si="119"/>
        <v>0</v>
      </c>
    </row>
    <row r="3847" spans="1:4" x14ac:dyDescent="0.3">
      <c r="A3847" s="245">
        <v>43716.041666657351</v>
      </c>
      <c r="B3847" s="244">
        <f t="shared" ref="B3847:B3910" si="120">C3847/$B$4</f>
        <v>2.6331707506395223</v>
      </c>
      <c r="C3847" s="40">
        <v>82991.913608478499</v>
      </c>
      <c r="D3847" s="191">
        <f t="shared" ref="D3847:D3910" si="121">HOUR(A3847)</f>
        <v>1</v>
      </c>
    </row>
    <row r="3848" spans="1:4" x14ac:dyDescent="0.3">
      <c r="A3848" s="245">
        <v>43716.083333324015</v>
      </c>
      <c r="B3848" s="244">
        <f t="shared" si="120"/>
        <v>2.5319066175349239</v>
      </c>
      <c r="C3848" s="40">
        <v>79800.284586998139</v>
      </c>
      <c r="D3848" s="191">
        <f t="shared" si="121"/>
        <v>2</v>
      </c>
    </row>
    <row r="3849" spans="1:4" x14ac:dyDescent="0.3">
      <c r="A3849" s="245">
        <v>43716.124999990679</v>
      </c>
      <c r="B3849" s="244">
        <f t="shared" si="120"/>
        <v>2.4884221638680377</v>
      </c>
      <c r="C3849" s="40">
        <v>78429.747556250091</v>
      </c>
      <c r="D3849" s="191">
        <f t="shared" si="121"/>
        <v>3</v>
      </c>
    </row>
    <row r="3850" spans="1:4" x14ac:dyDescent="0.3">
      <c r="A3850" s="245">
        <v>43716.166666657344</v>
      </c>
      <c r="B3850" s="244">
        <f t="shared" si="120"/>
        <v>2.5246652356212538</v>
      </c>
      <c r="C3850" s="40">
        <v>79572.051707668405</v>
      </c>
      <c r="D3850" s="191">
        <f t="shared" si="121"/>
        <v>4</v>
      </c>
    </row>
    <row r="3851" spans="1:4" x14ac:dyDescent="0.3">
      <c r="A3851" s="245">
        <v>43716.208333324008</v>
      </c>
      <c r="B3851" s="244">
        <f t="shared" si="120"/>
        <v>2.5039475818256514</v>
      </c>
      <c r="C3851" s="40">
        <v>78919.075544403109</v>
      </c>
      <c r="D3851" s="191">
        <f t="shared" si="121"/>
        <v>5</v>
      </c>
    </row>
    <row r="3852" spans="1:4" x14ac:dyDescent="0.3">
      <c r="A3852" s="245">
        <v>43716.249999990672</v>
      </c>
      <c r="B3852" s="244">
        <f t="shared" si="120"/>
        <v>2.6336589558265637</v>
      </c>
      <c r="C3852" s="40">
        <v>83007.300792426337</v>
      </c>
      <c r="D3852" s="191">
        <f t="shared" si="121"/>
        <v>6</v>
      </c>
    </row>
    <row r="3853" spans="1:4" x14ac:dyDescent="0.3">
      <c r="A3853" s="245">
        <v>43716.291666657336</v>
      </c>
      <c r="B3853" s="244">
        <f t="shared" si="120"/>
        <v>2.6472483595262397</v>
      </c>
      <c r="C3853" s="40">
        <v>83435.609749435796</v>
      </c>
      <c r="D3853" s="191">
        <f t="shared" si="121"/>
        <v>7</v>
      </c>
    </row>
    <row r="3854" spans="1:4" x14ac:dyDescent="0.3">
      <c r="A3854" s="245">
        <v>43716.333333324001</v>
      </c>
      <c r="B3854" s="244">
        <f t="shared" si="120"/>
        <v>2.729127939784187</v>
      </c>
      <c r="C3854" s="40">
        <v>86016.2791000336</v>
      </c>
      <c r="D3854" s="191">
        <f t="shared" si="121"/>
        <v>8</v>
      </c>
    </row>
    <row r="3855" spans="1:4" x14ac:dyDescent="0.3">
      <c r="A3855" s="245">
        <v>43716.374999990665</v>
      </c>
      <c r="B3855" s="244">
        <f t="shared" si="120"/>
        <v>3.040528365473766</v>
      </c>
      <c r="C3855" s="40">
        <v>95830.954893540838</v>
      </c>
      <c r="D3855" s="191">
        <f t="shared" si="121"/>
        <v>9</v>
      </c>
    </row>
    <row r="3856" spans="1:4" x14ac:dyDescent="0.3">
      <c r="A3856" s="245">
        <v>43716.416666657329</v>
      </c>
      <c r="B3856" s="244">
        <f t="shared" si="120"/>
        <v>3.4218526152096329</v>
      </c>
      <c r="C3856" s="40">
        <v>107849.48015750665</v>
      </c>
      <c r="D3856" s="191">
        <f t="shared" si="121"/>
        <v>10</v>
      </c>
    </row>
    <row r="3857" spans="1:4" x14ac:dyDescent="0.3">
      <c r="A3857" s="245">
        <v>43716.458333323993</v>
      </c>
      <c r="B3857" s="244">
        <f t="shared" si="120"/>
        <v>3.5829229175312047</v>
      </c>
      <c r="C3857" s="40">
        <v>112926.07179590185</v>
      </c>
      <c r="D3857" s="191">
        <f t="shared" si="121"/>
        <v>11</v>
      </c>
    </row>
    <row r="3858" spans="1:4" x14ac:dyDescent="0.3">
      <c r="A3858" s="245">
        <v>43716.499999990658</v>
      </c>
      <c r="B3858" s="244">
        <f t="shared" si="120"/>
        <v>3.6522747085174143</v>
      </c>
      <c r="C3858" s="40">
        <v>115111.89200703813</v>
      </c>
      <c r="D3858" s="191">
        <f t="shared" si="121"/>
        <v>12</v>
      </c>
    </row>
    <row r="3859" spans="1:4" x14ac:dyDescent="0.3">
      <c r="A3859" s="245">
        <v>43716.541666657322</v>
      </c>
      <c r="B3859" s="244">
        <f t="shared" si="120"/>
        <v>3.6257108500062807</v>
      </c>
      <c r="C3859" s="40">
        <v>114274.65596751111</v>
      </c>
      <c r="D3859" s="191">
        <f t="shared" si="121"/>
        <v>13</v>
      </c>
    </row>
    <row r="3860" spans="1:4" x14ac:dyDescent="0.3">
      <c r="A3860" s="245">
        <v>43716.583333323986</v>
      </c>
      <c r="B3860" s="244">
        <f t="shared" si="120"/>
        <v>3.7759661142593512</v>
      </c>
      <c r="C3860" s="40">
        <v>119010.38072333309</v>
      </c>
      <c r="D3860" s="191">
        <f t="shared" si="121"/>
        <v>14</v>
      </c>
    </row>
    <row r="3861" spans="1:4" x14ac:dyDescent="0.3">
      <c r="A3861" s="245">
        <v>43716.62499999065</v>
      </c>
      <c r="B3861" s="244">
        <f t="shared" si="120"/>
        <v>4.036982795226904</v>
      </c>
      <c r="C3861" s="40">
        <v>127237.06857939778</v>
      </c>
      <c r="D3861" s="191">
        <f t="shared" si="121"/>
        <v>15</v>
      </c>
    </row>
    <row r="3862" spans="1:4" x14ac:dyDescent="0.3">
      <c r="A3862" s="245">
        <v>43716.666666657315</v>
      </c>
      <c r="B3862" s="244">
        <f t="shared" si="120"/>
        <v>4.0756486985217872</v>
      </c>
      <c r="C3862" s="40">
        <v>128455.73520216177</v>
      </c>
      <c r="D3862" s="191">
        <f t="shared" si="121"/>
        <v>16</v>
      </c>
    </row>
    <row r="3863" spans="1:4" x14ac:dyDescent="0.3">
      <c r="A3863" s="245">
        <v>43716.708333323979</v>
      </c>
      <c r="B3863" s="244">
        <f t="shared" si="120"/>
        <v>3.9980196507495931</v>
      </c>
      <c r="C3863" s="40">
        <v>126009.03354992227</v>
      </c>
      <c r="D3863" s="191">
        <f t="shared" si="121"/>
        <v>17</v>
      </c>
    </row>
    <row r="3864" spans="1:4" x14ac:dyDescent="0.3">
      <c r="A3864" s="245">
        <v>43716.749999990643</v>
      </c>
      <c r="B3864" s="244">
        <f t="shared" si="120"/>
        <v>3.8408322286941829</v>
      </c>
      <c r="C3864" s="40">
        <v>121054.82199778738</v>
      </c>
      <c r="D3864" s="191">
        <f t="shared" si="121"/>
        <v>18</v>
      </c>
    </row>
    <row r="3865" spans="1:4" x14ac:dyDescent="0.3">
      <c r="A3865" s="245">
        <v>43716.791666657307</v>
      </c>
      <c r="B3865" s="244">
        <f t="shared" si="120"/>
        <v>3.6223683836184328</v>
      </c>
      <c r="C3865" s="40">
        <v>114169.3085715505</v>
      </c>
      <c r="D3865" s="191">
        <f t="shared" si="121"/>
        <v>19</v>
      </c>
    </row>
    <row r="3866" spans="1:4" x14ac:dyDescent="0.3">
      <c r="A3866" s="245">
        <v>43716.833333323972</v>
      </c>
      <c r="B3866" s="244">
        <f t="shared" si="120"/>
        <v>3.4681793205687148</v>
      </c>
      <c r="C3866" s="40">
        <v>109309.59888622661</v>
      </c>
      <c r="D3866" s="191">
        <f t="shared" si="121"/>
        <v>20</v>
      </c>
    </row>
    <row r="3867" spans="1:4" x14ac:dyDescent="0.3">
      <c r="A3867" s="245">
        <v>43716.874999990636</v>
      </c>
      <c r="B3867" s="244">
        <f t="shared" si="120"/>
        <v>3.323175757745886</v>
      </c>
      <c r="C3867" s="40">
        <v>104739.39653387592</v>
      </c>
      <c r="D3867" s="191">
        <f t="shared" si="121"/>
        <v>21</v>
      </c>
    </row>
    <row r="3868" spans="1:4" x14ac:dyDescent="0.3">
      <c r="A3868" s="245">
        <v>43716.9166666573</v>
      </c>
      <c r="B3868" s="244">
        <f t="shared" si="120"/>
        <v>2.9661275625021908</v>
      </c>
      <c r="C3868" s="40">
        <v>93486.000616983278</v>
      </c>
      <c r="D3868" s="191">
        <f t="shared" si="121"/>
        <v>22</v>
      </c>
    </row>
    <row r="3869" spans="1:4" x14ac:dyDescent="0.3">
      <c r="A3869" s="245">
        <v>43716.958333323964</v>
      </c>
      <c r="B3869" s="244">
        <f t="shared" si="120"/>
        <v>2.7721439733099449</v>
      </c>
      <c r="C3869" s="40">
        <v>87372.052529190099</v>
      </c>
      <c r="D3869" s="191">
        <f t="shared" si="121"/>
        <v>23</v>
      </c>
    </row>
    <row r="3870" spans="1:4" x14ac:dyDescent="0.3">
      <c r="A3870" s="245">
        <v>43716.999999990629</v>
      </c>
      <c r="B3870" s="244">
        <f t="shared" si="120"/>
        <v>2.6550535884978657</v>
      </c>
      <c r="C3870" s="40">
        <v>83681.613882798687</v>
      </c>
      <c r="D3870" s="191">
        <f t="shared" si="121"/>
        <v>0</v>
      </c>
    </row>
    <row r="3871" spans="1:4" x14ac:dyDescent="0.3">
      <c r="A3871" s="245">
        <v>43717.041666657293</v>
      </c>
      <c r="B3871" s="244">
        <f t="shared" si="120"/>
        <v>2.5243887503251421</v>
      </c>
      <c r="C3871" s="40">
        <v>79563.337482127448</v>
      </c>
      <c r="D3871" s="191">
        <f t="shared" si="121"/>
        <v>1</v>
      </c>
    </row>
    <row r="3872" spans="1:4" x14ac:dyDescent="0.3">
      <c r="A3872" s="245">
        <v>43717.083333323957</v>
      </c>
      <c r="B3872" s="244">
        <f t="shared" si="120"/>
        <v>2.4391165255817571</v>
      </c>
      <c r="C3872" s="40">
        <v>76875.739229189625</v>
      </c>
      <c r="D3872" s="191">
        <f t="shared" si="121"/>
        <v>2</v>
      </c>
    </row>
    <row r="3873" spans="1:4" x14ac:dyDescent="0.3">
      <c r="A3873" s="245">
        <v>43717.124999990621</v>
      </c>
      <c r="B3873" s="244">
        <f t="shared" si="120"/>
        <v>2.4125242690518665</v>
      </c>
      <c r="C3873" s="40">
        <v>76037.608144812664</v>
      </c>
      <c r="D3873" s="191">
        <f t="shared" si="121"/>
        <v>3</v>
      </c>
    </row>
    <row r="3874" spans="1:4" x14ac:dyDescent="0.3">
      <c r="A3874" s="245">
        <v>43717.166666657286</v>
      </c>
      <c r="B3874" s="244">
        <f t="shared" si="120"/>
        <v>2.5171278640973576</v>
      </c>
      <c r="C3874" s="40">
        <v>79334.489868507662</v>
      </c>
      <c r="D3874" s="191">
        <f t="shared" si="121"/>
        <v>4</v>
      </c>
    </row>
    <row r="3875" spans="1:4" x14ac:dyDescent="0.3">
      <c r="A3875" s="245">
        <v>43717.20833332395</v>
      </c>
      <c r="B3875" s="244">
        <f t="shared" si="120"/>
        <v>2.8417573849764164</v>
      </c>
      <c r="C3875" s="40">
        <v>89566.118464949148</v>
      </c>
      <c r="D3875" s="191">
        <f t="shared" si="121"/>
        <v>5</v>
      </c>
    </row>
    <row r="3876" spans="1:4" x14ac:dyDescent="0.3">
      <c r="A3876" s="245">
        <v>43717.249999990614</v>
      </c>
      <c r="B3876" s="244">
        <f t="shared" si="120"/>
        <v>3.4389706266241524</v>
      </c>
      <c r="C3876" s="40">
        <v>108389.00328722307</v>
      </c>
      <c r="D3876" s="191">
        <f t="shared" si="121"/>
        <v>6</v>
      </c>
    </row>
    <row r="3877" spans="1:4" x14ac:dyDescent="0.3">
      <c r="A3877" s="245">
        <v>43717.291666657278</v>
      </c>
      <c r="B3877" s="244">
        <f t="shared" si="120"/>
        <v>3.6662423879878103</v>
      </c>
      <c r="C3877" s="40">
        <v>115552.12340776916</v>
      </c>
      <c r="D3877" s="191">
        <f t="shared" si="121"/>
        <v>7</v>
      </c>
    </row>
    <row r="3878" spans="1:4" x14ac:dyDescent="0.3">
      <c r="A3878" s="245">
        <v>43717.333333323942</v>
      </c>
      <c r="B3878" s="244">
        <f t="shared" si="120"/>
        <v>4.5158843270716957</v>
      </c>
      <c r="C3878" s="40">
        <v>142331.02120217323</v>
      </c>
      <c r="D3878" s="191">
        <f t="shared" si="121"/>
        <v>8</v>
      </c>
    </row>
    <row r="3879" spans="1:4" x14ac:dyDescent="0.3">
      <c r="A3879" s="245">
        <v>43717.374999990607</v>
      </c>
      <c r="B3879" s="244">
        <f t="shared" si="120"/>
        <v>4.9070204395774439</v>
      </c>
      <c r="C3879" s="40">
        <v>154658.79540760571</v>
      </c>
      <c r="D3879" s="191">
        <f t="shared" si="121"/>
        <v>9</v>
      </c>
    </row>
    <row r="3880" spans="1:4" x14ac:dyDescent="0.3">
      <c r="A3880" s="245">
        <v>43717.416666657271</v>
      </c>
      <c r="B3880" s="244">
        <f t="shared" si="120"/>
        <v>5.4132627886369509</v>
      </c>
      <c r="C3880" s="40">
        <v>170614.47214748131</v>
      </c>
      <c r="D3880" s="191">
        <f t="shared" si="121"/>
        <v>10</v>
      </c>
    </row>
    <row r="3881" spans="1:4" x14ac:dyDescent="0.3">
      <c r="A3881" s="245">
        <v>43717.458333323935</v>
      </c>
      <c r="B3881" s="244">
        <f t="shared" si="120"/>
        <v>5.6920239515660516</v>
      </c>
      <c r="C3881" s="40">
        <v>179400.42814581224</v>
      </c>
      <c r="D3881" s="191">
        <f t="shared" si="121"/>
        <v>11</v>
      </c>
    </row>
    <row r="3882" spans="1:4" x14ac:dyDescent="0.3">
      <c r="A3882" s="245">
        <v>43717.499999990599</v>
      </c>
      <c r="B3882" s="244">
        <f t="shared" si="120"/>
        <v>5.9589406870136346</v>
      </c>
      <c r="C3882" s="40">
        <v>187813.07310761081</v>
      </c>
      <c r="D3882" s="191">
        <f t="shared" si="121"/>
        <v>12</v>
      </c>
    </row>
    <row r="3883" spans="1:4" x14ac:dyDescent="0.3">
      <c r="A3883" s="245">
        <v>43717.541666657264</v>
      </c>
      <c r="B3883" s="244">
        <f t="shared" si="120"/>
        <v>6.052612036276285</v>
      </c>
      <c r="C3883" s="40">
        <v>190765.3938121103</v>
      </c>
      <c r="D3883" s="191">
        <f t="shared" si="121"/>
        <v>13</v>
      </c>
    </row>
    <row r="3884" spans="1:4" x14ac:dyDescent="0.3">
      <c r="A3884" s="245">
        <v>43717.583333323928</v>
      </c>
      <c r="B3884" s="244">
        <f t="shared" si="120"/>
        <v>6.1787860820744367</v>
      </c>
      <c r="C3884" s="40">
        <v>194742.13003628762</v>
      </c>
      <c r="D3884" s="191">
        <f t="shared" si="121"/>
        <v>14</v>
      </c>
    </row>
    <row r="3885" spans="1:4" x14ac:dyDescent="0.3">
      <c r="A3885" s="245">
        <v>43717.624999990592</v>
      </c>
      <c r="B3885" s="244">
        <f t="shared" si="120"/>
        <v>6.0362429262714041</v>
      </c>
      <c r="C3885" s="40">
        <v>190249.47445403493</v>
      </c>
      <c r="D3885" s="191">
        <f t="shared" si="121"/>
        <v>15</v>
      </c>
    </row>
    <row r="3886" spans="1:4" x14ac:dyDescent="0.3">
      <c r="A3886" s="245">
        <v>43717.666666657256</v>
      </c>
      <c r="B3886" s="244">
        <f t="shared" si="120"/>
        <v>5.456601734207374</v>
      </c>
      <c r="C3886" s="40">
        <v>171980.42307405511</v>
      </c>
      <c r="D3886" s="191">
        <f t="shared" si="121"/>
        <v>16</v>
      </c>
    </row>
    <row r="3887" spans="1:4" x14ac:dyDescent="0.3">
      <c r="A3887" s="245">
        <v>43717.708333323921</v>
      </c>
      <c r="B3887" s="244">
        <f t="shared" si="120"/>
        <v>5.0280770028697077</v>
      </c>
      <c r="C3887" s="40">
        <v>158474.23952191192</v>
      </c>
      <c r="D3887" s="191">
        <f t="shared" si="121"/>
        <v>17</v>
      </c>
    </row>
    <row r="3888" spans="1:4" x14ac:dyDescent="0.3">
      <c r="A3888" s="245">
        <v>43717.749999990585</v>
      </c>
      <c r="B3888" s="244">
        <f t="shared" si="120"/>
        <v>4.7520960032803625</v>
      </c>
      <c r="C3888" s="40">
        <v>149775.90832939898</v>
      </c>
      <c r="D3888" s="191">
        <f t="shared" si="121"/>
        <v>18</v>
      </c>
    </row>
    <row r="3889" spans="1:4" x14ac:dyDescent="0.3">
      <c r="A3889" s="245">
        <v>43717.791666657249</v>
      </c>
      <c r="B3889" s="244">
        <f t="shared" si="120"/>
        <v>4.4128120415911658</v>
      </c>
      <c r="C3889" s="40">
        <v>139082.40308276299</v>
      </c>
      <c r="D3889" s="191">
        <f t="shared" si="121"/>
        <v>19</v>
      </c>
    </row>
    <row r="3890" spans="1:4" x14ac:dyDescent="0.3">
      <c r="A3890" s="245">
        <v>43717.833333323913</v>
      </c>
      <c r="B3890" s="244">
        <f t="shared" si="120"/>
        <v>4.0499122907674385</v>
      </c>
      <c r="C3890" s="40">
        <v>127644.57864179712</v>
      </c>
      <c r="D3890" s="191">
        <f t="shared" si="121"/>
        <v>20</v>
      </c>
    </row>
    <row r="3891" spans="1:4" x14ac:dyDescent="0.3">
      <c r="A3891" s="245">
        <v>43717.874999990578</v>
      </c>
      <c r="B3891" s="244">
        <f t="shared" si="120"/>
        <v>3.7228477594298073</v>
      </c>
      <c r="C3891" s="40">
        <v>117336.20372058181</v>
      </c>
      <c r="D3891" s="191">
        <f t="shared" si="121"/>
        <v>21</v>
      </c>
    </row>
    <row r="3892" spans="1:4" x14ac:dyDescent="0.3">
      <c r="A3892" s="245">
        <v>43717.916666657242</v>
      </c>
      <c r="B3892" s="244">
        <f t="shared" si="120"/>
        <v>3.3957812055497922</v>
      </c>
      <c r="C3892" s="40">
        <v>107027.76505315375</v>
      </c>
      <c r="D3892" s="191">
        <f t="shared" si="121"/>
        <v>22</v>
      </c>
    </row>
    <row r="3893" spans="1:4" x14ac:dyDescent="0.3">
      <c r="A3893" s="245">
        <v>43717.958333323906</v>
      </c>
      <c r="B3893" s="244">
        <f t="shared" si="120"/>
        <v>3.0960501814212598</v>
      </c>
      <c r="C3893" s="40">
        <v>97580.883853286839</v>
      </c>
      <c r="D3893" s="191">
        <f t="shared" si="121"/>
        <v>23</v>
      </c>
    </row>
    <row r="3894" spans="1:4" x14ac:dyDescent="0.3">
      <c r="A3894" s="245">
        <v>43717.99999999057</v>
      </c>
      <c r="B3894" s="244">
        <f t="shared" si="120"/>
        <v>2.9322950247089126</v>
      </c>
      <c r="C3894" s="40">
        <v>92419.671343420836</v>
      </c>
      <c r="D3894" s="191">
        <f t="shared" si="121"/>
        <v>0</v>
      </c>
    </row>
    <row r="3895" spans="1:4" x14ac:dyDescent="0.3">
      <c r="A3895" s="245">
        <v>43718.041666657235</v>
      </c>
      <c r="B3895" s="244">
        <f t="shared" si="120"/>
        <v>2.757854778145485</v>
      </c>
      <c r="C3895" s="40">
        <v>86921.687641027966</v>
      </c>
      <c r="D3895" s="191">
        <f t="shared" si="121"/>
        <v>1</v>
      </c>
    </row>
    <row r="3896" spans="1:4" x14ac:dyDescent="0.3">
      <c r="A3896" s="245">
        <v>43718.083333323899</v>
      </c>
      <c r="B3896" s="244">
        <f t="shared" si="120"/>
        <v>2.6352265671717929</v>
      </c>
      <c r="C3896" s="40">
        <v>83056.708551229414</v>
      </c>
      <c r="D3896" s="191">
        <f t="shared" si="121"/>
        <v>2</v>
      </c>
    </row>
    <row r="3897" spans="1:4" x14ac:dyDescent="0.3">
      <c r="A3897" s="245">
        <v>43718.124999990563</v>
      </c>
      <c r="B3897" s="244">
        <f t="shared" si="120"/>
        <v>2.4854517808835115</v>
      </c>
      <c r="C3897" s="40">
        <v>78336.127433826958</v>
      </c>
      <c r="D3897" s="191">
        <f t="shared" si="121"/>
        <v>3</v>
      </c>
    </row>
    <row r="3898" spans="1:4" x14ac:dyDescent="0.3">
      <c r="A3898" s="245">
        <v>43718.166666657227</v>
      </c>
      <c r="B3898" s="244">
        <f t="shared" si="120"/>
        <v>2.6537365697897251</v>
      </c>
      <c r="C3898" s="40">
        <v>83640.104268270181</v>
      </c>
      <c r="D3898" s="191">
        <f t="shared" si="121"/>
        <v>4</v>
      </c>
    </row>
    <row r="3899" spans="1:4" x14ac:dyDescent="0.3">
      <c r="A3899" s="245">
        <v>43718.208333323892</v>
      </c>
      <c r="B3899" s="244">
        <f t="shared" si="120"/>
        <v>2.9334697216936285</v>
      </c>
      <c r="C3899" s="40">
        <v>92456.695281442328</v>
      </c>
      <c r="D3899" s="191">
        <f t="shared" si="121"/>
        <v>5</v>
      </c>
    </row>
    <row r="3900" spans="1:4" x14ac:dyDescent="0.3">
      <c r="A3900" s="245">
        <v>43718.249999990556</v>
      </c>
      <c r="B3900" s="244">
        <f t="shared" si="120"/>
        <v>3.4168685572798281</v>
      </c>
      <c r="C3900" s="40">
        <v>107692.39330507616</v>
      </c>
      <c r="D3900" s="191">
        <f t="shared" si="121"/>
        <v>6</v>
      </c>
    </row>
    <row r="3901" spans="1:4" x14ac:dyDescent="0.3">
      <c r="A3901" s="245">
        <v>43718.29166665722</v>
      </c>
      <c r="B3901" s="244">
        <f t="shared" si="120"/>
        <v>3.9796069580624511</v>
      </c>
      <c r="C3901" s="40">
        <v>125428.70483389821</v>
      </c>
      <c r="D3901" s="191">
        <f t="shared" si="121"/>
        <v>7</v>
      </c>
    </row>
    <row r="3902" spans="1:4" x14ac:dyDescent="0.3">
      <c r="A3902" s="245">
        <v>43718.333333323884</v>
      </c>
      <c r="B3902" s="244">
        <f t="shared" si="120"/>
        <v>4.6894867588142706</v>
      </c>
      <c r="C3902" s="40">
        <v>147802.59877225762</v>
      </c>
      <c r="D3902" s="191">
        <f t="shared" si="121"/>
        <v>8</v>
      </c>
    </row>
    <row r="3903" spans="1:4" x14ac:dyDescent="0.3">
      <c r="A3903" s="245">
        <v>43718.374999990549</v>
      </c>
      <c r="B3903" s="244">
        <f t="shared" si="120"/>
        <v>5.2590844183431908</v>
      </c>
      <c r="C3903" s="40">
        <v>165755.09947496926</v>
      </c>
      <c r="D3903" s="191">
        <f t="shared" si="121"/>
        <v>9</v>
      </c>
    </row>
    <row r="3904" spans="1:4" x14ac:dyDescent="0.3">
      <c r="A3904" s="245">
        <v>43718.416666657213</v>
      </c>
      <c r="B3904" s="244">
        <f t="shared" si="120"/>
        <v>5.5633790629416904</v>
      </c>
      <c r="C3904" s="40">
        <v>175345.81623722549</v>
      </c>
      <c r="D3904" s="191">
        <f t="shared" si="121"/>
        <v>10</v>
      </c>
    </row>
    <row r="3905" spans="1:4" x14ac:dyDescent="0.3">
      <c r="A3905" s="245">
        <v>43718.458333323877</v>
      </c>
      <c r="B3905" s="244">
        <f t="shared" si="120"/>
        <v>5.9457180285678106</v>
      </c>
      <c r="C3905" s="40">
        <v>187396.32317707792</v>
      </c>
      <c r="D3905" s="191">
        <f t="shared" si="121"/>
        <v>11</v>
      </c>
    </row>
    <row r="3906" spans="1:4" x14ac:dyDescent="0.3">
      <c r="A3906" s="245">
        <v>43718.499999990541</v>
      </c>
      <c r="B3906" s="244">
        <f t="shared" si="120"/>
        <v>6.2966615029865665</v>
      </c>
      <c r="C3906" s="40">
        <v>198457.31134252332</v>
      </c>
      <c r="D3906" s="191">
        <f t="shared" si="121"/>
        <v>12</v>
      </c>
    </row>
    <row r="3907" spans="1:4" x14ac:dyDescent="0.3">
      <c r="A3907" s="245">
        <v>43718.541666657205</v>
      </c>
      <c r="B3907" s="244">
        <f t="shared" si="120"/>
        <v>6.5672183991614537</v>
      </c>
      <c r="C3907" s="40">
        <v>206984.68638953494</v>
      </c>
      <c r="D3907" s="191">
        <f t="shared" si="121"/>
        <v>13</v>
      </c>
    </row>
    <row r="3908" spans="1:4" x14ac:dyDescent="0.3">
      <c r="A3908" s="245">
        <v>43718.58333332387</v>
      </c>
      <c r="B3908" s="244">
        <f t="shared" si="120"/>
        <v>6.6573178521747858</v>
      </c>
      <c r="C3908" s="40">
        <v>209824.42855925087</v>
      </c>
      <c r="D3908" s="191">
        <f t="shared" si="121"/>
        <v>14</v>
      </c>
    </row>
    <row r="3909" spans="1:4" x14ac:dyDescent="0.3">
      <c r="A3909" s="245">
        <v>43718.624999990534</v>
      </c>
      <c r="B3909" s="244">
        <f t="shared" si="120"/>
        <v>6.5606791899767112</v>
      </c>
      <c r="C3909" s="40">
        <v>206778.58449371366</v>
      </c>
      <c r="D3909" s="191">
        <f t="shared" si="121"/>
        <v>15</v>
      </c>
    </row>
    <row r="3910" spans="1:4" x14ac:dyDescent="0.3">
      <c r="A3910" s="245">
        <v>43718.666666657198</v>
      </c>
      <c r="B3910" s="244">
        <f t="shared" si="120"/>
        <v>6.1004496973834152</v>
      </c>
      <c r="C3910" s="40">
        <v>192273.13463631261</v>
      </c>
      <c r="D3910" s="191">
        <f t="shared" si="121"/>
        <v>16</v>
      </c>
    </row>
    <row r="3911" spans="1:4" x14ac:dyDescent="0.3">
      <c r="A3911" s="245">
        <v>43718.708333323862</v>
      </c>
      <c r="B3911" s="244">
        <f t="shared" ref="B3911:B3974" si="122">C3911/$B$4</f>
        <v>5.8094608976360762</v>
      </c>
      <c r="C3911" s="40">
        <v>183101.78966227293</v>
      </c>
      <c r="D3911" s="191">
        <f t="shared" ref="D3911:D3974" si="123">HOUR(A3911)</f>
        <v>17</v>
      </c>
    </row>
    <row r="3912" spans="1:4" x14ac:dyDescent="0.3">
      <c r="A3912" s="245">
        <v>43718.749999990527</v>
      </c>
      <c r="B3912" s="244">
        <f t="shared" si="122"/>
        <v>5.4412122597357069</v>
      </c>
      <c r="C3912" s="40">
        <v>171495.3797339974</v>
      </c>
      <c r="D3912" s="191">
        <f t="shared" si="123"/>
        <v>18</v>
      </c>
    </row>
    <row r="3913" spans="1:4" x14ac:dyDescent="0.3">
      <c r="A3913" s="245">
        <v>43718.791666657191</v>
      </c>
      <c r="B3913" s="244">
        <f t="shared" si="122"/>
        <v>5.1242910966517758</v>
      </c>
      <c r="C3913" s="40">
        <v>161506.70209849952</v>
      </c>
      <c r="D3913" s="191">
        <f t="shared" si="123"/>
        <v>19</v>
      </c>
    </row>
    <row r="3914" spans="1:4" x14ac:dyDescent="0.3">
      <c r="A3914" s="245">
        <v>43718.833333323855</v>
      </c>
      <c r="B3914" s="244">
        <f t="shared" si="122"/>
        <v>4.6964789311496782</v>
      </c>
      <c r="C3914" s="40">
        <v>148022.97709837067</v>
      </c>
      <c r="D3914" s="191">
        <f t="shared" si="123"/>
        <v>20</v>
      </c>
    </row>
    <row r="3915" spans="1:4" x14ac:dyDescent="0.3">
      <c r="A3915" s="245">
        <v>43718.874999990519</v>
      </c>
      <c r="B3915" s="244">
        <f t="shared" si="122"/>
        <v>4.2285844629033091</v>
      </c>
      <c r="C3915" s="40">
        <v>133275.94359241342</v>
      </c>
      <c r="D3915" s="191">
        <f t="shared" si="123"/>
        <v>21</v>
      </c>
    </row>
    <row r="3916" spans="1:4" x14ac:dyDescent="0.3">
      <c r="A3916" s="245">
        <v>43718.916666657184</v>
      </c>
      <c r="B3916" s="244">
        <f t="shared" si="122"/>
        <v>3.8505536281997572</v>
      </c>
      <c r="C3916" s="40">
        <v>121361.21973052999</v>
      </c>
      <c r="D3916" s="191">
        <f t="shared" si="123"/>
        <v>22</v>
      </c>
    </row>
    <row r="3917" spans="1:4" x14ac:dyDescent="0.3">
      <c r="A3917" s="245">
        <v>43718.958333323848</v>
      </c>
      <c r="B3917" s="244">
        <f t="shared" si="122"/>
        <v>3.543251471898833</v>
      </c>
      <c r="C3917" s="40">
        <v>111675.71262802578</v>
      </c>
      <c r="D3917" s="191">
        <f t="shared" si="123"/>
        <v>23</v>
      </c>
    </row>
    <row r="3918" spans="1:4" x14ac:dyDescent="0.3">
      <c r="A3918" s="245">
        <v>43718.999999990512</v>
      </c>
      <c r="B3918" s="244">
        <f t="shared" si="122"/>
        <v>3.2922100673926038</v>
      </c>
      <c r="C3918" s="40">
        <v>103763.42416368217</v>
      </c>
      <c r="D3918" s="191">
        <f t="shared" si="123"/>
        <v>0</v>
      </c>
    </row>
    <row r="3919" spans="1:4" x14ac:dyDescent="0.3">
      <c r="A3919" s="245">
        <v>43719.041666657176</v>
      </c>
      <c r="B3919" s="244">
        <f t="shared" si="122"/>
        <v>3.1122096315054435</v>
      </c>
      <c r="C3919" s="40">
        <v>98090.195178813825</v>
      </c>
      <c r="D3919" s="191">
        <f t="shared" si="123"/>
        <v>1</v>
      </c>
    </row>
    <row r="3920" spans="1:4" x14ac:dyDescent="0.3">
      <c r="A3920" s="245">
        <v>43719.083333323841</v>
      </c>
      <c r="B3920" s="244">
        <f t="shared" si="122"/>
        <v>3.0275355921199072</v>
      </c>
      <c r="C3920" s="40">
        <v>95421.450449723008</v>
      </c>
      <c r="D3920" s="191">
        <f t="shared" si="123"/>
        <v>2</v>
      </c>
    </row>
    <row r="3921" spans="1:4" x14ac:dyDescent="0.3">
      <c r="A3921" s="245">
        <v>43719.124999990505</v>
      </c>
      <c r="B3921" s="244">
        <f t="shared" si="122"/>
        <v>2.984287051226028</v>
      </c>
      <c r="C3921" s="40">
        <v>94058.348885312182</v>
      </c>
      <c r="D3921" s="191">
        <f t="shared" si="123"/>
        <v>3</v>
      </c>
    </row>
    <row r="3922" spans="1:4" x14ac:dyDescent="0.3">
      <c r="A3922" s="245">
        <v>43719.166666657169</v>
      </c>
      <c r="B3922" s="244">
        <f t="shared" si="122"/>
        <v>2.9465309885016144</v>
      </c>
      <c r="C3922" s="40">
        <v>92868.35849252819</v>
      </c>
      <c r="D3922" s="191">
        <f t="shared" si="123"/>
        <v>4</v>
      </c>
    </row>
    <row r="3923" spans="1:4" x14ac:dyDescent="0.3">
      <c r="A3923" s="245">
        <v>43719.208333323833</v>
      </c>
      <c r="B3923" s="244">
        <f t="shared" si="122"/>
        <v>3.1534434330274683</v>
      </c>
      <c r="C3923" s="40">
        <v>99389.796464766856</v>
      </c>
      <c r="D3923" s="191">
        <f t="shared" si="123"/>
        <v>5</v>
      </c>
    </row>
    <row r="3924" spans="1:4" x14ac:dyDescent="0.3">
      <c r="A3924" s="245">
        <v>43719.249999990498</v>
      </c>
      <c r="B3924" s="244">
        <f t="shared" si="122"/>
        <v>3.6447839943718598</v>
      </c>
      <c r="C3924" s="40">
        <v>114875.8007087117</v>
      </c>
      <c r="D3924" s="191">
        <f t="shared" si="123"/>
        <v>6</v>
      </c>
    </row>
    <row r="3925" spans="1:4" x14ac:dyDescent="0.3">
      <c r="A3925" s="245">
        <v>43719.291666657162</v>
      </c>
      <c r="B3925" s="244">
        <f t="shared" si="122"/>
        <v>4.0928884697633396</v>
      </c>
      <c r="C3925" s="40">
        <v>128999.09594136233</v>
      </c>
      <c r="D3925" s="191">
        <f t="shared" si="123"/>
        <v>7</v>
      </c>
    </row>
    <row r="3926" spans="1:4" x14ac:dyDescent="0.3">
      <c r="A3926" s="245">
        <v>43719.333333323826</v>
      </c>
      <c r="B3926" s="244">
        <f t="shared" si="122"/>
        <v>4.8662138702785018</v>
      </c>
      <c r="C3926" s="40">
        <v>153372.65956810737</v>
      </c>
      <c r="D3926" s="191">
        <f t="shared" si="123"/>
        <v>8</v>
      </c>
    </row>
    <row r="3927" spans="1:4" x14ac:dyDescent="0.3">
      <c r="A3927" s="245">
        <v>43719.37499999049</v>
      </c>
      <c r="B3927" s="244">
        <f t="shared" si="122"/>
        <v>5.4494755988242076</v>
      </c>
      <c r="C3927" s="40">
        <v>171755.82251902524</v>
      </c>
      <c r="D3927" s="191">
        <f t="shared" si="123"/>
        <v>9</v>
      </c>
    </row>
    <row r="3928" spans="1:4" x14ac:dyDescent="0.3">
      <c r="A3928" s="245">
        <v>43719.416666657155</v>
      </c>
      <c r="B3928" s="244">
        <f t="shared" si="122"/>
        <v>5.9425665542971116</v>
      </c>
      <c r="C3928" s="40">
        <v>187296.99544440064</v>
      </c>
      <c r="D3928" s="191">
        <f t="shared" si="123"/>
        <v>10</v>
      </c>
    </row>
    <row r="3929" spans="1:4" x14ac:dyDescent="0.3">
      <c r="A3929" s="245">
        <v>43719.458333323819</v>
      </c>
      <c r="B3929" s="244">
        <f t="shared" si="122"/>
        <v>6.2716874556268687</v>
      </c>
      <c r="C3929" s="40">
        <v>197670.1827522385</v>
      </c>
      <c r="D3929" s="191">
        <f t="shared" si="123"/>
        <v>11</v>
      </c>
    </row>
    <row r="3930" spans="1:4" x14ac:dyDescent="0.3">
      <c r="A3930" s="245">
        <v>43719.499999990483</v>
      </c>
      <c r="B3930" s="244">
        <f t="shared" si="122"/>
        <v>6.6009848541974536</v>
      </c>
      <c r="C3930" s="40">
        <v>208048.9328758411</v>
      </c>
      <c r="D3930" s="191">
        <f t="shared" si="123"/>
        <v>12</v>
      </c>
    </row>
    <row r="3931" spans="1:4" x14ac:dyDescent="0.3">
      <c r="A3931" s="245">
        <v>43719.541666657147</v>
      </c>
      <c r="B3931" s="244">
        <f t="shared" si="122"/>
        <v>6.7392694396753638</v>
      </c>
      <c r="C3931" s="40">
        <v>212407.36742421958</v>
      </c>
      <c r="D3931" s="191">
        <f t="shared" si="123"/>
        <v>13</v>
      </c>
    </row>
    <row r="3932" spans="1:4" x14ac:dyDescent="0.3">
      <c r="A3932" s="245">
        <v>43719.583333323812</v>
      </c>
      <c r="B3932" s="244">
        <f t="shared" si="122"/>
        <v>6.9012335807235274</v>
      </c>
      <c r="C3932" s="40">
        <v>217512.13094867996</v>
      </c>
      <c r="D3932" s="191">
        <f t="shared" si="123"/>
        <v>14</v>
      </c>
    </row>
    <row r="3933" spans="1:4" x14ac:dyDescent="0.3">
      <c r="A3933" s="245">
        <v>43719.624999990476</v>
      </c>
      <c r="B3933" s="244">
        <f t="shared" si="122"/>
        <v>6.7610088200147214</v>
      </c>
      <c r="C3933" s="40">
        <v>213092.54622418445</v>
      </c>
      <c r="D3933" s="191">
        <f t="shared" si="123"/>
        <v>15</v>
      </c>
    </row>
    <row r="3934" spans="1:4" x14ac:dyDescent="0.3">
      <c r="A3934" s="245">
        <v>43719.66666665714</v>
      </c>
      <c r="B3934" s="244">
        <f t="shared" si="122"/>
        <v>6.2375308094901234</v>
      </c>
      <c r="C3934" s="40">
        <v>196593.63827647761</v>
      </c>
      <c r="D3934" s="191">
        <f t="shared" si="123"/>
        <v>16</v>
      </c>
    </row>
    <row r="3935" spans="1:4" x14ac:dyDescent="0.3">
      <c r="A3935" s="245">
        <v>43719.708333323804</v>
      </c>
      <c r="B3935" s="244">
        <f t="shared" si="122"/>
        <v>5.693131380465843</v>
      </c>
      <c r="C3935" s="40">
        <v>179435.33193758372</v>
      </c>
      <c r="D3935" s="191">
        <f t="shared" si="123"/>
        <v>17</v>
      </c>
    </row>
    <row r="3936" spans="1:4" x14ac:dyDescent="0.3">
      <c r="A3936" s="245">
        <v>43719.749999990468</v>
      </c>
      <c r="B3936" s="244">
        <f t="shared" si="122"/>
        <v>5.2551418811752306</v>
      </c>
      <c r="C3936" s="40">
        <v>165630.839130682</v>
      </c>
      <c r="D3936" s="191">
        <f t="shared" si="123"/>
        <v>18</v>
      </c>
    </row>
    <row r="3937" spans="1:4" x14ac:dyDescent="0.3">
      <c r="A3937" s="245">
        <v>43719.791666657133</v>
      </c>
      <c r="B3937" s="244">
        <f t="shared" si="122"/>
        <v>5.0859191297945667</v>
      </c>
      <c r="C3937" s="40">
        <v>160297.29972395641</v>
      </c>
      <c r="D3937" s="191">
        <f t="shared" si="123"/>
        <v>19</v>
      </c>
    </row>
    <row r="3938" spans="1:4" x14ac:dyDescent="0.3">
      <c r="A3938" s="245">
        <v>43719.833333323797</v>
      </c>
      <c r="B3938" s="244">
        <f t="shared" si="122"/>
        <v>4.5524971748084164</v>
      </c>
      <c r="C3938" s="40">
        <v>143484.97990218853</v>
      </c>
      <c r="D3938" s="191">
        <f t="shared" si="123"/>
        <v>20</v>
      </c>
    </row>
    <row r="3939" spans="1:4" x14ac:dyDescent="0.3">
      <c r="A3939" s="245">
        <v>43719.874999990461</v>
      </c>
      <c r="B3939" s="244">
        <f t="shared" si="122"/>
        <v>4.1856771825619923</v>
      </c>
      <c r="C3939" s="40">
        <v>131923.59783116853</v>
      </c>
      <c r="D3939" s="191">
        <f t="shared" si="123"/>
        <v>21</v>
      </c>
    </row>
    <row r="3940" spans="1:4" x14ac:dyDescent="0.3">
      <c r="A3940" s="245">
        <v>43719.916666657125</v>
      </c>
      <c r="B3940" s="244">
        <f t="shared" si="122"/>
        <v>3.8047478777773081</v>
      </c>
      <c r="C3940" s="40">
        <v>119917.52038786179</v>
      </c>
      <c r="D3940" s="191">
        <f t="shared" si="123"/>
        <v>22</v>
      </c>
    </row>
    <row r="3941" spans="1:4" x14ac:dyDescent="0.3">
      <c r="A3941" s="245">
        <v>43719.95833332379</v>
      </c>
      <c r="B3941" s="244">
        <f t="shared" si="122"/>
        <v>3.5838086740774928</v>
      </c>
      <c r="C3941" s="40">
        <v>112953.98894891968</v>
      </c>
      <c r="D3941" s="191">
        <f t="shared" si="123"/>
        <v>23</v>
      </c>
    </row>
    <row r="3942" spans="1:4" x14ac:dyDescent="0.3">
      <c r="A3942" s="245">
        <v>43719.999999990454</v>
      </c>
      <c r="B3942" s="244">
        <f t="shared" si="122"/>
        <v>3.3657653567034758</v>
      </c>
      <c r="C3942" s="40">
        <v>106081.72965695561</v>
      </c>
      <c r="D3942" s="191">
        <f t="shared" si="123"/>
        <v>0</v>
      </c>
    </row>
    <row r="3943" spans="1:4" x14ac:dyDescent="0.3">
      <c r="A3943" s="245">
        <v>43720.041666657118</v>
      </c>
      <c r="B3943" s="244">
        <f t="shared" si="122"/>
        <v>3.1979452155531143</v>
      </c>
      <c r="C3943" s="40">
        <v>100792.39752658358</v>
      </c>
      <c r="D3943" s="191">
        <f t="shared" si="123"/>
        <v>1</v>
      </c>
    </row>
    <row r="3944" spans="1:4" x14ac:dyDescent="0.3">
      <c r="A3944" s="245">
        <v>43720.083333323782</v>
      </c>
      <c r="B3944" s="244">
        <f t="shared" si="122"/>
        <v>3.0108476639377568</v>
      </c>
      <c r="C3944" s="40">
        <v>94895.482624179931</v>
      </c>
      <c r="D3944" s="191">
        <f t="shared" si="123"/>
        <v>2</v>
      </c>
    </row>
    <row r="3945" spans="1:4" x14ac:dyDescent="0.3">
      <c r="A3945" s="245">
        <v>43720.124999990447</v>
      </c>
      <c r="B3945" s="244">
        <f t="shared" si="122"/>
        <v>2.9225079449832321</v>
      </c>
      <c r="C3945" s="40">
        <v>92111.20351053316</v>
      </c>
      <c r="D3945" s="191">
        <f t="shared" si="123"/>
        <v>3</v>
      </c>
    </row>
    <row r="3946" spans="1:4" x14ac:dyDescent="0.3">
      <c r="A3946" s="245">
        <v>43720.166666657111</v>
      </c>
      <c r="B3946" s="244">
        <f t="shared" si="122"/>
        <v>2.9067183494883935</v>
      </c>
      <c r="C3946" s="40">
        <v>91613.549211091246</v>
      </c>
      <c r="D3946" s="191">
        <f t="shared" si="123"/>
        <v>4</v>
      </c>
    </row>
    <row r="3947" spans="1:4" x14ac:dyDescent="0.3">
      <c r="A3947" s="245">
        <v>43720.208333323775</v>
      </c>
      <c r="B3947" s="244">
        <f t="shared" si="122"/>
        <v>3.2009614415757035</v>
      </c>
      <c r="C3947" s="40">
        <v>100887.46252357611</v>
      </c>
      <c r="D3947" s="191">
        <f t="shared" si="123"/>
        <v>5</v>
      </c>
    </row>
    <row r="3948" spans="1:4" x14ac:dyDescent="0.3">
      <c r="A3948" s="245">
        <v>43720.249999990439</v>
      </c>
      <c r="B3948" s="244">
        <f t="shared" si="122"/>
        <v>3.7121888718660312</v>
      </c>
      <c r="C3948" s="40">
        <v>117000.25836814291</v>
      </c>
      <c r="D3948" s="191">
        <f t="shared" si="123"/>
        <v>6</v>
      </c>
    </row>
    <row r="3949" spans="1:4" x14ac:dyDescent="0.3">
      <c r="A3949" s="245">
        <v>43720.291666657104</v>
      </c>
      <c r="B3949" s="244">
        <f t="shared" si="122"/>
        <v>4.2415837248584483</v>
      </c>
      <c r="C3949" s="40">
        <v>133685.65254307407</v>
      </c>
      <c r="D3949" s="191">
        <f t="shared" si="123"/>
        <v>7</v>
      </c>
    </row>
    <row r="3950" spans="1:4" x14ac:dyDescent="0.3">
      <c r="A3950" s="245">
        <v>43720.333333323768</v>
      </c>
      <c r="B3950" s="244">
        <f t="shared" si="122"/>
        <v>5.124838380765901</v>
      </c>
      <c r="C3950" s="40">
        <v>161523.95132394673</v>
      </c>
      <c r="D3950" s="191">
        <f t="shared" si="123"/>
        <v>8</v>
      </c>
    </row>
    <row r="3951" spans="1:4" x14ac:dyDescent="0.3">
      <c r="A3951" s="245">
        <v>43720.374999990432</v>
      </c>
      <c r="B3951" s="244">
        <f t="shared" si="122"/>
        <v>5.7119860362965653</v>
      </c>
      <c r="C3951" s="40">
        <v>180029.59038718895</v>
      </c>
      <c r="D3951" s="191">
        <f t="shared" si="123"/>
        <v>9</v>
      </c>
    </row>
    <row r="3952" spans="1:4" x14ac:dyDescent="0.3">
      <c r="A3952" s="245">
        <v>43720.416666657096</v>
      </c>
      <c r="B3952" s="244">
        <f t="shared" si="122"/>
        <v>6.2210258366953894</v>
      </c>
      <c r="C3952" s="40">
        <v>196073.43681367533</v>
      </c>
      <c r="D3952" s="191">
        <f t="shared" si="123"/>
        <v>10</v>
      </c>
    </row>
    <row r="3953" spans="1:4" x14ac:dyDescent="0.3">
      <c r="A3953" s="245">
        <v>43720.458333323761</v>
      </c>
      <c r="B3953" s="244">
        <f t="shared" si="122"/>
        <v>6.6830350020288485</v>
      </c>
      <c r="C3953" s="40">
        <v>210634.9781517626</v>
      </c>
      <c r="D3953" s="191">
        <f t="shared" si="123"/>
        <v>11</v>
      </c>
    </row>
    <row r="3954" spans="1:4" x14ac:dyDescent="0.3">
      <c r="A3954" s="245">
        <v>43720.499999990425</v>
      </c>
      <c r="B3954" s="244">
        <f t="shared" si="122"/>
        <v>6.8165003427556714</v>
      </c>
      <c r="C3954" s="40">
        <v>214841.52040681252</v>
      </c>
      <c r="D3954" s="191">
        <f t="shared" si="123"/>
        <v>12</v>
      </c>
    </row>
    <row r="3955" spans="1:4" x14ac:dyDescent="0.3">
      <c r="A3955" s="245">
        <v>43720.541666657089</v>
      </c>
      <c r="B3955" s="244">
        <f t="shared" si="122"/>
        <v>6.9134836498148537</v>
      </c>
      <c r="C3955" s="40">
        <v>217898.226941687</v>
      </c>
      <c r="D3955" s="191">
        <f t="shared" si="123"/>
        <v>13</v>
      </c>
    </row>
    <row r="3956" spans="1:4" x14ac:dyDescent="0.3">
      <c r="A3956" s="245">
        <v>43720.583333323753</v>
      </c>
      <c r="B3956" s="244">
        <f t="shared" si="122"/>
        <v>6.8062538029116428</v>
      </c>
      <c r="C3956" s="40">
        <v>214518.57137309908</v>
      </c>
      <c r="D3956" s="191">
        <f t="shared" si="123"/>
        <v>14</v>
      </c>
    </row>
    <row r="3957" spans="1:4" x14ac:dyDescent="0.3">
      <c r="A3957" s="245">
        <v>43720.624999990418</v>
      </c>
      <c r="B3957" s="244">
        <f t="shared" si="122"/>
        <v>6.6321376347415946</v>
      </c>
      <c r="C3957" s="40">
        <v>209030.80192894192</v>
      </c>
      <c r="D3957" s="191">
        <f t="shared" si="123"/>
        <v>15</v>
      </c>
    </row>
    <row r="3958" spans="1:4" x14ac:dyDescent="0.3">
      <c r="A3958" s="245">
        <v>43720.666666657082</v>
      </c>
      <c r="B3958" s="244">
        <f t="shared" si="122"/>
        <v>6.3428956119294062</v>
      </c>
      <c r="C3958" s="40">
        <v>199914.51163012988</v>
      </c>
      <c r="D3958" s="191">
        <f t="shared" si="123"/>
        <v>16</v>
      </c>
    </row>
    <row r="3959" spans="1:4" x14ac:dyDescent="0.3">
      <c r="A3959" s="245">
        <v>43720.708333323746</v>
      </c>
      <c r="B3959" s="244">
        <f t="shared" si="122"/>
        <v>5.8928969810319165</v>
      </c>
      <c r="C3959" s="40">
        <v>185731.51666472259</v>
      </c>
      <c r="D3959" s="191">
        <f t="shared" si="123"/>
        <v>17</v>
      </c>
    </row>
    <row r="3960" spans="1:4" x14ac:dyDescent="0.3">
      <c r="A3960" s="245">
        <v>43720.74999999041</v>
      </c>
      <c r="B3960" s="244">
        <f t="shared" si="122"/>
        <v>5.5840108245927835</v>
      </c>
      <c r="C3960" s="40">
        <v>175996.08526369193</v>
      </c>
      <c r="D3960" s="191">
        <f t="shared" si="123"/>
        <v>18</v>
      </c>
    </row>
    <row r="3961" spans="1:4" x14ac:dyDescent="0.3">
      <c r="A3961" s="245">
        <v>43720.791666657075</v>
      </c>
      <c r="B3961" s="244">
        <f t="shared" si="122"/>
        <v>5.2745216842450526</v>
      </c>
      <c r="C3961" s="40">
        <v>166241.64909875163</v>
      </c>
      <c r="D3961" s="191">
        <f t="shared" si="123"/>
        <v>19</v>
      </c>
    </row>
    <row r="3962" spans="1:4" x14ac:dyDescent="0.3">
      <c r="A3962" s="245">
        <v>43720.833333323739</v>
      </c>
      <c r="B3962" s="244">
        <f t="shared" si="122"/>
        <v>4.9306648872575494</v>
      </c>
      <c r="C3962" s="40">
        <v>155404.01785803391</v>
      </c>
      <c r="D3962" s="191">
        <f t="shared" si="123"/>
        <v>20</v>
      </c>
    </row>
    <row r="3963" spans="1:4" x14ac:dyDescent="0.3">
      <c r="A3963" s="245">
        <v>43720.874999990403</v>
      </c>
      <c r="B3963" s="244">
        <f t="shared" si="122"/>
        <v>4.4873142953277467</v>
      </c>
      <c r="C3963" s="40">
        <v>141430.55487058061</v>
      </c>
      <c r="D3963" s="191">
        <f t="shared" si="123"/>
        <v>21</v>
      </c>
    </row>
    <row r="3964" spans="1:4" x14ac:dyDescent="0.3">
      <c r="A3964" s="245">
        <v>43720.916666657067</v>
      </c>
      <c r="B3964" s="244">
        <f t="shared" si="122"/>
        <v>3.8282204777471751</v>
      </c>
      <c r="C3964" s="40">
        <v>120657.32656579098</v>
      </c>
      <c r="D3964" s="191">
        <f t="shared" si="123"/>
        <v>22</v>
      </c>
    </row>
    <row r="3965" spans="1:4" x14ac:dyDescent="0.3">
      <c r="A3965" s="245">
        <v>43720.958333323731</v>
      </c>
      <c r="B3965" s="244">
        <f t="shared" si="122"/>
        <v>3.5441264318088734</v>
      </c>
      <c r="C3965" s="40">
        <v>111703.2894941471</v>
      </c>
      <c r="D3965" s="191">
        <f t="shared" si="123"/>
        <v>23</v>
      </c>
    </row>
    <row r="3966" spans="1:4" x14ac:dyDescent="0.3">
      <c r="A3966" s="245">
        <v>43720.999999990396</v>
      </c>
      <c r="B3966" s="244">
        <f t="shared" si="122"/>
        <v>3.3303223728092428</v>
      </c>
      <c r="C3966" s="40">
        <v>104964.64256464969</v>
      </c>
      <c r="D3966" s="191">
        <f t="shared" si="123"/>
        <v>0</v>
      </c>
    </row>
    <row r="3967" spans="1:4" x14ac:dyDescent="0.3">
      <c r="A3967" s="245">
        <v>43721.04166665706</v>
      </c>
      <c r="B3967" s="244">
        <f t="shared" si="122"/>
        <v>3.260938476612135</v>
      </c>
      <c r="C3967" s="40">
        <v>102777.81046589139</v>
      </c>
      <c r="D3967" s="191">
        <f t="shared" si="123"/>
        <v>1</v>
      </c>
    </row>
    <row r="3968" spans="1:4" x14ac:dyDescent="0.3">
      <c r="A3968" s="245">
        <v>43721.083333323724</v>
      </c>
      <c r="B3968" s="244">
        <f t="shared" si="122"/>
        <v>3.1620211775936173</v>
      </c>
      <c r="C3968" s="40">
        <v>99660.148638402592</v>
      </c>
      <c r="D3968" s="191">
        <f t="shared" si="123"/>
        <v>2</v>
      </c>
    </row>
    <row r="3969" spans="1:4" x14ac:dyDescent="0.3">
      <c r="A3969" s="245">
        <v>43721.124999990388</v>
      </c>
      <c r="B3969" s="244">
        <f t="shared" si="122"/>
        <v>3.0571342037372542</v>
      </c>
      <c r="C3969" s="40">
        <v>96354.33542031642</v>
      </c>
      <c r="D3969" s="191">
        <f t="shared" si="123"/>
        <v>3</v>
      </c>
    </row>
    <row r="3970" spans="1:4" x14ac:dyDescent="0.3">
      <c r="A3970" s="245">
        <v>43721.166666657053</v>
      </c>
      <c r="B3970" s="244">
        <f t="shared" si="122"/>
        <v>3.0645085185694998</v>
      </c>
      <c r="C3970" s="40">
        <v>96586.75806109306</v>
      </c>
      <c r="D3970" s="191">
        <f t="shared" si="123"/>
        <v>4</v>
      </c>
    </row>
    <row r="3971" spans="1:4" x14ac:dyDescent="0.3">
      <c r="A3971" s="245">
        <v>43721.208333323717</v>
      </c>
      <c r="B3971" s="244">
        <f t="shared" si="122"/>
        <v>3.231279254166231</v>
      </c>
      <c r="C3971" s="40">
        <v>101843.01517153865</v>
      </c>
      <c r="D3971" s="191">
        <f t="shared" si="123"/>
        <v>5</v>
      </c>
    </row>
    <row r="3972" spans="1:4" x14ac:dyDescent="0.3">
      <c r="A3972" s="245">
        <v>43721.249999990381</v>
      </c>
      <c r="B3972" s="244">
        <f t="shared" si="122"/>
        <v>3.7548839885351022</v>
      </c>
      <c r="C3972" s="40">
        <v>118345.91718394241</v>
      </c>
      <c r="D3972" s="191">
        <f t="shared" si="123"/>
        <v>6</v>
      </c>
    </row>
    <row r="3973" spans="1:4" x14ac:dyDescent="0.3">
      <c r="A3973" s="245">
        <v>43721.291666657045</v>
      </c>
      <c r="B3973" s="244">
        <f t="shared" si="122"/>
        <v>4.2673900784059562</v>
      </c>
      <c r="C3973" s="40">
        <v>134499.01364532864</v>
      </c>
      <c r="D3973" s="191">
        <f t="shared" si="123"/>
        <v>7</v>
      </c>
    </row>
    <row r="3974" spans="1:4" x14ac:dyDescent="0.3">
      <c r="A3974" s="245">
        <v>43721.33333332371</v>
      </c>
      <c r="B3974" s="244">
        <f t="shared" si="122"/>
        <v>5.0008313283660994</v>
      </c>
      <c r="C3974" s="40">
        <v>157615.51409969651</v>
      </c>
      <c r="D3974" s="191">
        <f t="shared" si="123"/>
        <v>8</v>
      </c>
    </row>
    <row r="3975" spans="1:4" x14ac:dyDescent="0.3">
      <c r="A3975" s="245">
        <v>43721.374999990374</v>
      </c>
      <c r="B3975" s="244">
        <f t="shared" ref="B3975:B4038" si="124">C3975/$B$4</f>
        <v>5.5452381765685468</v>
      </c>
      <c r="C3975" s="40">
        <v>174774.05427522759</v>
      </c>
      <c r="D3975" s="191">
        <f t="shared" ref="D3975:D4038" si="125">HOUR(A3975)</f>
        <v>9</v>
      </c>
    </row>
    <row r="3976" spans="1:4" x14ac:dyDescent="0.3">
      <c r="A3976" s="245">
        <v>43721.416666657038</v>
      </c>
      <c r="B3976" s="244">
        <f t="shared" si="124"/>
        <v>6.0225408142236292</v>
      </c>
      <c r="C3976" s="40">
        <v>189817.61317080958</v>
      </c>
      <c r="D3976" s="191">
        <f t="shared" si="125"/>
        <v>10</v>
      </c>
    </row>
    <row r="3977" spans="1:4" x14ac:dyDescent="0.3">
      <c r="A3977" s="245">
        <v>43721.458333323702</v>
      </c>
      <c r="B3977" s="244">
        <f t="shared" si="124"/>
        <v>6.4239917273188745</v>
      </c>
      <c r="C3977" s="40">
        <v>202470.48784274404</v>
      </c>
      <c r="D3977" s="191">
        <f t="shared" si="125"/>
        <v>11</v>
      </c>
    </row>
    <row r="3978" spans="1:4" x14ac:dyDescent="0.3">
      <c r="A3978" s="245">
        <v>43721.499999990367</v>
      </c>
      <c r="B3978" s="244">
        <f t="shared" si="124"/>
        <v>6.6915137294281699</v>
      </c>
      <c r="C3978" s="40">
        <v>210902.20951595096</v>
      </c>
      <c r="D3978" s="191">
        <f t="shared" si="125"/>
        <v>12</v>
      </c>
    </row>
    <row r="3979" spans="1:4" x14ac:dyDescent="0.3">
      <c r="A3979" s="245">
        <v>43721.541666657031</v>
      </c>
      <c r="B3979" s="244">
        <f t="shared" si="124"/>
        <v>6.727935323775486</v>
      </c>
      <c r="C3979" s="40">
        <v>212050.14031793992</v>
      </c>
      <c r="D3979" s="191">
        <f t="shared" si="125"/>
        <v>13</v>
      </c>
    </row>
    <row r="3980" spans="1:4" x14ac:dyDescent="0.3">
      <c r="A3980" s="245">
        <v>43721.583333323695</v>
      </c>
      <c r="B3980" s="244">
        <f t="shared" si="124"/>
        <v>6.6640895073089288</v>
      </c>
      <c r="C3980" s="40">
        <v>210037.85665453968</v>
      </c>
      <c r="D3980" s="191">
        <f t="shared" si="125"/>
        <v>14</v>
      </c>
    </row>
    <row r="3981" spans="1:4" x14ac:dyDescent="0.3">
      <c r="A3981" s="245">
        <v>43721.624999990359</v>
      </c>
      <c r="B3981" s="244">
        <f t="shared" si="124"/>
        <v>6.4766832890689221</v>
      </c>
      <c r="C3981" s="40">
        <v>204131.21323990778</v>
      </c>
      <c r="D3981" s="191">
        <f t="shared" si="125"/>
        <v>15</v>
      </c>
    </row>
    <row r="3982" spans="1:4" x14ac:dyDescent="0.3">
      <c r="A3982" s="245">
        <v>43721.666666657024</v>
      </c>
      <c r="B3982" s="244">
        <f t="shared" si="124"/>
        <v>6.0299622012929142</v>
      </c>
      <c r="C3982" s="40">
        <v>190051.51942787992</v>
      </c>
      <c r="D3982" s="191">
        <f t="shared" si="125"/>
        <v>16</v>
      </c>
    </row>
    <row r="3983" spans="1:4" x14ac:dyDescent="0.3">
      <c r="A3983" s="245">
        <v>43721.708333323688</v>
      </c>
      <c r="B3983" s="244">
        <f t="shared" si="124"/>
        <v>5.6163849949043625</v>
      </c>
      <c r="C3983" s="40">
        <v>177016.44991151895</v>
      </c>
      <c r="D3983" s="191">
        <f t="shared" si="125"/>
        <v>17</v>
      </c>
    </row>
    <row r="3984" spans="1:4" x14ac:dyDescent="0.3">
      <c r="A3984" s="245">
        <v>43721.749999990352</v>
      </c>
      <c r="B3984" s="244">
        <f t="shared" si="124"/>
        <v>5.2248489210369948</v>
      </c>
      <c r="C3984" s="40">
        <v>164676.06977889311</v>
      </c>
      <c r="D3984" s="191">
        <f t="shared" si="125"/>
        <v>18</v>
      </c>
    </row>
    <row r="3985" spans="1:4" x14ac:dyDescent="0.3">
      <c r="A3985" s="245">
        <v>43721.791666657016</v>
      </c>
      <c r="B3985" s="244">
        <f t="shared" si="124"/>
        <v>4.96796720590629</v>
      </c>
      <c r="C3985" s="40">
        <v>156579.70720743912</v>
      </c>
      <c r="D3985" s="191">
        <f t="shared" si="125"/>
        <v>19</v>
      </c>
    </row>
    <row r="3986" spans="1:4" x14ac:dyDescent="0.3">
      <c r="A3986" s="245">
        <v>43721.833333323681</v>
      </c>
      <c r="B3986" s="244">
        <f t="shared" si="124"/>
        <v>4.6589230790786669</v>
      </c>
      <c r="C3986" s="40">
        <v>146839.29691742791</v>
      </c>
      <c r="D3986" s="191">
        <f t="shared" si="125"/>
        <v>20</v>
      </c>
    </row>
    <row r="3987" spans="1:4" x14ac:dyDescent="0.3">
      <c r="A3987" s="245">
        <v>43721.874999990345</v>
      </c>
      <c r="B3987" s="244">
        <f t="shared" si="124"/>
        <v>4.3865181859623865</v>
      </c>
      <c r="C3987" s="40">
        <v>138253.67695695156</v>
      </c>
      <c r="D3987" s="191">
        <f t="shared" si="125"/>
        <v>21</v>
      </c>
    </row>
    <row r="3988" spans="1:4" x14ac:dyDescent="0.3">
      <c r="A3988" s="245">
        <v>43721.916666657009</v>
      </c>
      <c r="B3988" s="244">
        <f t="shared" si="124"/>
        <v>4.0247572024517373</v>
      </c>
      <c r="C3988" s="40">
        <v>126851.74402755752</v>
      </c>
      <c r="D3988" s="191">
        <f t="shared" si="125"/>
        <v>22</v>
      </c>
    </row>
    <row r="3989" spans="1:4" x14ac:dyDescent="0.3">
      <c r="A3989" s="245">
        <v>43721.958333323673</v>
      </c>
      <c r="B3989" s="244">
        <f t="shared" si="124"/>
        <v>3.7598364685036962</v>
      </c>
      <c r="C3989" s="40">
        <v>118502.00876653403</v>
      </c>
      <c r="D3989" s="191">
        <f t="shared" si="125"/>
        <v>23</v>
      </c>
    </row>
    <row r="3990" spans="1:4" x14ac:dyDescent="0.3">
      <c r="A3990" s="245">
        <v>43721.999999990338</v>
      </c>
      <c r="B3990" s="244">
        <f t="shared" si="124"/>
        <v>3.5706112204773772</v>
      </c>
      <c r="C3990" s="40">
        <v>112538.0334212477</v>
      </c>
      <c r="D3990" s="191">
        <f t="shared" si="125"/>
        <v>0</v>
      </c>
    </row>
    <row r="3991" spans="1:4" x14ac:dyDescent="0.3">
      <c r="A3991" s="245">
        <v>43722.041666657002</v>
      </c>
      <c r="B3991" s="244">
        <f t="shared" si="124"/>
        <v>3.4266746039462235</v>
      </c>
      <c r="C3991" s="40">
        <v>108001.45893539296</v>
      </c>
      <c r="D3991" s="191">
        <f t="shared" si="125"/>
        <v>1</v>
      </c>
    </row>
    <row r="3992" spans="1:4" x14ac:dyDescent="0.3">
      <c r="A3992" s="245">
        <v>43722.083333323666</v>
      </c>
      <c r="B3992" s="244">
        <f t="shared" si="124"/>
        <v>3.3474913184508028</v>
      </c>
      <c r="C3992" s="40">
        <v>105505.77103232956</v>
      </c>
      <c r="D3992" s="191">
        <f t="shared" si="125"/>
        <v>2</v>
      </c>
    </row>
    <row r="3993" spans="1:4" x14ac:dyDescent="0.3">
      <c r="A3993" s="245">
        <v>43722.12499999033</v>
      </c>
      <c r="B3993" s="244">
        <f t="shared" si="124"/>
        <v>3.1464760159774161</v>
      </c>
      <c r="C3993" s="40">
        <v>99170.19837233334</v>
      </c>
      <c r="D3993" s="191">
        <f t="shared" si="125"/>
        <v>3</v>
      </c>
    </row>
    <row r="3994" spans="1:4" x14ac:dyDescent="0.3">
      <c r="A3994" s="245">
        <v>43722.166666656994</v>
      </c>
      <c r="B3994" s="244">
        <f t="shared" si="124"/>
        <v>3.0855348995867327</v>
      </c>
      <c r="C3994" s="40">
        <v>97249.464646473949</v>
      </c>
      <c r="D3994" s="191">
        <f t="shared" si="125"/>
        <v>4</v>
      </c>
    </row>
    <row r="3995" spans="1:4" x14ac:dyDescent="0.3">
      <c r="A3995" s="245">
        <v>43722.208333323659</v>
      </c>
      <c r="B3995" s="244">
        <f t="shared" si="124"/>
        <v>3.000189873551069</v>
      </c>
      <c r="C3995" s="40">
        <v>94559.571852417619</v>
      </c>
      <c r="D3995" s="191">
        <f t="shared" si="125"/>
        <v>5</v>
      </c>
    </row>
    <row r="3996" spans="1:4" x14ac:dyDescent="0.3">
      <c r="A3996" s="245">
        <v>43722.249999990323</v>
      </c>
      <c r="B3996" s="244">
        <f t="shared" si="124"/>
        <v>3.1283537799184797</v>
      </c>
      <c r="C3996" s="40">
        <v>98599.024228373848</v>
      </c>
      <c r="D3996" s="191">
        <f t="shared" si="125"/>
        <v>6</v>
      </c>
    </row>
    <row r="3997" spans="1:4" x14ac:dyDescent="0.3">
      <c r="A3997" s="245">
        <v>43722.291666656987</v>
      </c>
      <c r="B3997" s="244">
        <f t="shared" si="124"/>
        <v>3.2101241753399674</v>
      </c>
      <c r="C3997" s="40">
        <v>101176.25230631109</v>
      </c>
      <c r="D3997" s="191">
        <f t="shared" si="125"/>
        <v>7</v>
      </c>
    </row>
    <row r="3998" spans="1:4" x14ac:dyDescent="0.3">
      <c r="A3998" s="245">
        <v>43722.333333323651</v>
      </c>
      <c r="B3998" s="244">
        <f t="shared" si="124"/>
        <v>3.4946441358076927</v>
      </c>
      <c r="C3998" s="40">
        <v>110143.71329352215</v>
      </c>
      <c r="D3998" s="191">
        <f t="shared" si="125"/>
        <v>8</v>
      </c>
    </row>
    <row r="3999" spans="1:4" x14ac:dyDescent="0.3">
      <c r="A3999" s="245">
        <v>43722.374999990316</v>
      </c>
      <c r="B3999" s="244">
        <f t="shared" si="124"/>
        <v>3.7874399327204098</v>
      </c>
      <c r="C3999" s="40">
        <v>119372.01095572431</v>
      </c>
      <c r="D3999" s="191">
        <f t="shared" si="125"/>
        <v>9</v>
      </c>
    </row>
    <row r="4000" spans="1:4" x14ac:dyDescent="0.3">
      <c r="A4000" s="245">
        <v>43722.41666665698</v>
      </c>
      <c r="B4000" s="244">
        <f t="shared" si="124"/>
        <v>4.0385581593596847</v>
      </c>
      <c r="C4000" s="40">
        <v>127286.72068949275</v>
      </c>
      <c r="D4000" s="191">
        <f t="shared" si="125"/>
        <v>10</v>
      </c>
    </row>
    <row r="4001" spans="1:4" x14ac:dyDescent="0.3">
      <c r="A4001" s="245">
        <v>43722.458333323644</v>
      </c>
      <c r="B4001" s="244">
        <f t="shared" si="124"/>
        <v>4.3084044664362695</v>
      </c>
      <c r="C4001" s="40">
        <v>135791.69948702338</v>
      </c>
      <c r="D4001" s="191">
        <f t="shared" si="125"/>
        <v>11</v>
      </c>
    </row>
    <row r="4002" spans="1:4" x14ac:dyDescent="0.3">
      <c r="A4002" s="245">
        <v>43722.499999990308</v>
      </c>
      <c r="B4002" s="244">
        <f t="shared" si="124"/>
        <v>4.4976356884646735</v>
      </c>
      <c r="C4002" s="40">
        <v>141755.86312008588</v>
      </c>
      <c r="D4002" s="191">
        <f t="shared" si="125"/>
        <v>12</v>
      </c>
    </row>
    <row r="4003" spans="1:4" x14ac:dyDescent="0.3">
      <c r="A4003" s="245">
        <v>43722.541666656973</v>
      </c>
      <c r="B4003" s="244">
        <f t="shared" si="124"/>
        <v>4.5878843950067703</v>
      </c>
      <c r="C4003" s="40">
        <v>144600.30944199627</v>
      </c>
      <c r="D4003" s="191">
        <f t="shared" si="125"/>
        <v>13</v>
      </c>
    </row>
    <row r="4004" spans="1:4" x14ac:dyDescent="0.3">
      <c r="A4004" s="245">
        <v>43722.583333323637</v>
      </c>
      <c r="B4004" s="244">
        <f t="shared" si="124"/>
        <v>4.7393297052373651</v>
      </c>
      <c r="C4004" s="40">
        <v>149373.54190328429</v>
      </c>
      <c r="D4004" s="191">
        <f t="shared" si="125"/>
        <v>14</v>
      </c>
    </row>
    <row r="4005" spans="1:4" x14ac:dyDescent="0.3">
      <c r="A4005" s="245">
        <v>43722.624999990301</v>
      </c>
      <c r="B4005" s="244">
        <f t="shared" si="124"/>
        <v>4.6407327937806064</v>
      </c>
      <c r="C4005" s="40">
        <v>146265.97800690774</v>
      </c>
      <c r="D4005" s="191">
        <f t="shared" si="125"/>
        <v>15</v>
      </c>
    </row>
    <row r="4006" spans="1:4" x14ac:dyDescent="0.3">
      <c r="A4006" s="245">
        <v>43722.666666656965</v>
      </c>
      <c r="B4006" s="244">
        <f t="shared" si="124"/>
        <v>4.6039679454993783</v>
      </c>
      <c r="C4006" s="40">
        <v>145107.22857463357</v>
      </c>
      <c r="D4006" s="191">
        <f t="shared" si="125"/>
        <v>16</v>
      </c>
    </row>
    <row r="4007" spans="1:4" x14ac:dyDescent="0.3">
      <c r="A4007" s="245">
        <v>43722.70833332363</v>
      </c>
      <c r="B4007" s="244">
        <f t="shared" si="124"/>
        <v>4.3793509273128697</v>
      </c>
      <c r="C4007" s="40">
        <v>138027.78028446808</v>
      </c>
      <c r="D4007" s="191">
        <f t="shared" si="125"/>
        <v>17</v>
      </c>
    </row>
    <row r="4008" spans="1:4" x14ac:dyDescent="0.3">
      <c r="A4008" s="245">
        <v>43722.749999990294</v>
      </c>
      <c r="B4008" s="244">
        <f t="shared" si="124"/>
        <v>4.1621489710881159</v>
      </c>
      <c r="C4008" s="40">
        <v>131182.0388975036</v>
      </c>
      <c r="D4008" s="191">
        <f t="shared" si="125"/>
        <v>18</v>
      </c>
    </row>
    <row r="4009" spans="1:4" x14ac:dyDescent="0.3">
      <c r="A4009" s="245">
        <v>43722.791666656958</v>
      </c>
      <c r="B4009" s="244">
        <f t="shared" si="124"/>
        <v>3.9287560239125074</v>
      </c>
      <c r="C4009" s="40">
        <v>123825.99208431387</v>
      </c>
      <c r="D4009" s="191">
        <f t="shared" si="125"/>
        <v>19</v>
      </c>
    </row>
    <row r="4010" spans="1:4" x14ac:dyDescent="0.3">
      <c r="A4010" s="245">
        <v>43722.833333323622</v>
      </c>
      <c r="B4010" s="244">
        <f t="shared" si="124"/>
        <v>3.7370105813590042</v>
      </c>
      <c r="C4010" s="40">
        <v>117782.58559449359</v>
      </c>
      <c r="D4010" s="191">
        <f t="shared" si="125"/>
        <v>20</v>
      </c>
    </row>
    <row r="4011" spans="1:4" x14ac:dyDescent="0.3">
      <c r="A4011" s="245">
        <v>43722.874999990287</v>
      </c>
      <c r="B4011" s="244">
        <f t="shared" si="124"/>
        <v>3.5087707909379224</v>
      </c>
      <c r="C4011" s="40">
        <v>110588.95526723769</v>
      </c>
      <c r="D4011" s="191">
        <f t="shared" si="125"/>
        <v>21</v>
      </c>
    </row>
    <row r="4012" spans="1:4" x14ac:dyDescent="0.3">
      <c r="A4012" s="245">
        <v>43722.916666656951</v>
      </c>
      <c r="B4012" s="244">
        <f t="shared" si="124"/>
        <v>3.246919792838554</v>
      </c>
      <c r="C4012" s="40">
        <v>102335.97151854662</v>
      </c>
      <c r="D4012" s="191">
        <f t="shared" si="125"/>
        <v>22</v>
      </c>
    </row>
    <row r="4013" spans="1:4" x14ac:dyDescent="0.3">
      <c r="A4013" s="245">
        <v>43722.958333323615</v>
      </c>
      <c r="B4013" s="244">
        <f t="shared" si="124"/>
        <v>3.0102566573538301</v>
      </c>
      <c r="C4013" s="40">
        <v>94876.855359942172</v>
      </c>
      <c r="D4013" s="191">
        <f t="shared" si="125"/>
        <v>23</v>
      </c>
    </row>
    <row r="4014" spans="1:4" x14ac:dyDescent="0.3">
      <c r="A4014" s="245">
        <v>43722.999999990279</v>
      </c>
      <c r="B4014" s="244">
        <f t="shared" si="124"/>
        <v>2.7578853290246963</v>
      </c>
      <c r="C4014" s="40">
        <v>86922.650539437644</v>
      </c>
      <c r="D4014" s="191">
        <f t="shared" si="125"/>
        <v>0</v>
      </c>
    </row>
    <row r="4015" spans="1:4" x14ac:dyDescent="0.3">
      <c r="A4015" s="245">
        <v>43723.041666656944</v>
      </c>
      <c r="B4015" s="244">
        <f t="shared" si="124"/>
        <v>2.5846674675148358</v>
      </c>
      <c r="C4015" s="40">
        <v>81463.193801062313</v>
      </c>
      <c r="D4015" s="191">
        <f t="shared" si="125"/>
        <v>1</v>
      </c>
    </row>
    <row r="4016" spans="1:4" x14ac:dyDescent="0.3">
      <c r="A4016" s="245">
        <v>43723.083333323608</v>
      </c>
      <c r="B4016" s="244">
        <f t="shared" si="124"/>
        <v>2.4202813681800275</v>
      </c>
      <c r="C4016" s="40">
        <v>76282.095328387979</v>
      </c>
      <c r="D4016" s="191">
        <f t="shared" si="125"/>
        <v>2</v>
      </c>
    </row>
    <row r="4017" spans="1:4" x14ac:dyDescent="0.3">
      <c r="A4017" s="245">
        <v>43723.124999990272</v>
      </c>
      <c r="B4017" s="244">
        <f t="shared" si="124"/>
        <v>2.3941184610241</v>
      </c>
      <c r="C4017" s="40">
        <v>75457.49641853603</v>
      </c>
      <c r="D4017" s="191">
        <f t="shared" si="125"/>
        <v>3</v>
      </c>
    </row>
    <row r="4018" spans="1:4" x14ac:dyDescent="0.3">
      <c r="A4018" s="245">
        <v>43723.166666656936</v>
      </c>
      <c r="B4018" s="244">
        <f t="shared" si="124"/>
        <v>2.4080275468957475</v>
      </c>
      <c r="C4018" s="40">
        <v>75895.88107427943</v>
      </c>
      <c r="D4018" s="191">
        <f t="shared" si="125"/>
        <v>4</v>
      </c>
    </row>
    <row r="4019" spans="1:4" x14ac:dyDescent="0.3">
      <c r="A4019" s="245">
        <v>43723.208333323601</v>
      </c>
      <c r="B4019" s="244">
        <f t="shared" si="124"/>
        <v>2.4453038542748953</v>
      </c>
      <c r="C4019" s="40">
        <v>77070.750604066649</v>
      </c>
      <c r="D4019" s="191">
        <f t="shared" si="125"/>
        <v>5</v>
      </c>
    </row>
    <row r="4020" spans="1:4" x14ac:dyDescent="0.3">
      <c r="A4020" s="245">
        <v>43723.249999990265</v>
      </c>
      <c r="B4020" s="244">
        <f t="shared" si="124"/>
        <v>2.5001840634326711</v>
      </c>
      <c r="C4020" s="40">
        <v>78800.457489247259</v>
      </c>
      <c r="D4020" s="191">
        <f t="shared" si="125"/>
        <v>6</v>
      </c>
    </row>
    <row r="4021" spans="1:4" x14ac:dyDescent="0.3">
      <c r="A4021" s="245">
        <v>43723.291666656929</v>
      </c>
      <c r="B4021" s="244">
        <f t="shared" si="124"/>
        <v>2.6938817031805051</v>
      </c>
      <c r="C4021" s="40">
        <v>84905.393061774856</v>
      </c>
      <c r="D4021" s="191">
        <f t="shared" si="125"/>
        <v>7</v>
      </c>
    </row>
    <row r="4022" spans="1:4" x14ac:dyDescent="0.3">
      <c r="A4022" s="245">
        <v>43723.333333323593</v>
      </c>
      <c r="B4022" s="244">
        <f t="shared" si="124"/>
        <v>2.8385913073461446</v>
      </c>
      <c r="C4022" s="40">
        <v>89466.33046559307</v>
      </c>
      <c r="D4022" s="191">
        <f t="shared" si="125"/>
        <v>8</v>
      </c>
    </row>
    <row r="4023" spans="1:4" x14ac:dyDescent="0.3">
      <c r="A4023" s="245">
        <v>43723.374999990257</v>
      </c>
      <c r="B4023" s="244">
        <f t="shared" si="124"/>
        <v>2.9941540462101517</v>
      </c>
      <c r="C4023" s="40">
        <v>94369.335476325621</v>
      </c>
      <c r="D4023" s="191">
        <f t="shared" si="125"/>
        <v>9</v>
      </c>
    </row>
    <row r="4024" spans="1:4" x14ac:dyDescent="0.3">
      <c r="A4024" s="245">
        <v>43723.416666656922</v>
      </c>
      <c r="B4024" s="244">
        <f t="shared" si="124"/>
        <v>3.3612448852790817</v>
      </c>
      <c r="C4024" s="40">
        <v>105939.25406025084</v>
      </c>
      <c r="D4024" s="191">
        <f t="shared" si="125"/>
        <v>10</v>
      </c>
    </row>
    <row r="4025" spans="1:4" x14ac:dyDescent="0.3">
      <c r="A4025" s="245">
        <v>43723.458333323586</v>
      </c>
      <c r="B4025" s="244">
        <f t="shared" si="124"/>
        <v>3.5424027709056958</v>
      </c>
      <c r="C4025" s="40">
        <v>111648.96338683632</v>
      </c>
      <c r="D4025" s="191">
        <f t="shared" si="125"/>
        <v>11</v>
      </c>
    </row>
    <row r="4026" spans="1:4" x14ac:dyDescent="0.3">
      <c r="A4026" s="245">
        <v>43723.49999999025</v>
      </c>
      <c r="B4026" s="244">
        <f t="shared" si="124"/>
        <v>3.670841359586507</v>
      </c>
      <c r="C4026" s="40">
        <v>115697.07316217237</v>
      </c>
      <c r="D4026" s="191">
        <f t="shared" si="125"/>
        <v>12</v>
      </c>
    </row>
    <row r="4027" spans="1:4" x14ac:dyDescent="0.3">
      <c r="A4027" s="245">
        <v>43723.541666656914</v>
      </c>
      <c r="B4027" s="244">
        <f t="shared" si="124"/>
        <v>3.9220567365349797</v>
      </c>
      <c r="C4027" s="40">
        <v>123614.84486602613</v>
      </c>
      <c r="D4027" s="191">
        <f t="shared" si="125"/>
        <v>13</v>
      </c>
    </row>
    <row r="4028" spans="1:4" x14ac:dyDescent="0.3">
      <c r="A4028" s="245">
        <v>43723.583333323579</v>
      </c>
      <c r="B4028" s="244">
        <f t="shared" si="124"/>
        <v>4.1383596210712073</v>
      </c>
      <c r="C4028" s="40">
        <v>130432.24943515081</v>
      </c>
      <c r="D4028" s="191">
        <f t="shared" si="125"/>
        <v>14</v>
      </c>
    </row>
    <row r="4029" spans="1:4" x14ac:dyDescent="0.3">
      <c r="A4029" s="245">
        <v>43723.624999990243</v>
      </c>
      <c r="B4029" s="244">
        <f t="shared" si="124"/>
        <v>4.1381524068905557</v>
      </c>
      <c r="C4029" s="40">
        <v>130425.71848710085</v>
      </c>
      <c r="D4029" s="191">
        <f t="shared" si="125"/>
        <v>15</v>
      </c>
    </row>
    <row r="4030" spans="1:4" x14ac:dyDescent="0.3">
      <c r="A4030" s="245">
        <v>43723.666666656907</v>
      </c>
      <c r="B4030" s="244">
        <f t="shared" si="124"/>
        <v>4.1429325099044076</v>
      </c>
      <c r="C4030" s="40">
        <v>130576.37711653794</v>
      </c>
      <c r="D4030" s="191">
        <f t="shared" si="125"/>
        <v>16</v>
      </c>
    </row>
    <row r="4031" spans="1:4" x14ac:dyDescent="0.3">
      <c r="A4031" s="245">
        <v>43723.708333323571</v>
      </c>
      <c r="B4031" s="244">
        <f t="shared" si="124"/>
        <v>4.1693352484134154</v>
      </c>
      <c r="C4031" s="40">
        <v>131408.53499799498</v>
      </c>
      <c r="D4031" s="191">
        <f t="shared" si="125"/>
        <v>17</v>
      </c>
    </row>
    <row r="4032" spans="1:4" x14ac:dyDescent="0.3">
      <c r="A4032" s="245">
        <v>43723.749999990236</v>
      </c>
      <c r="B4032" s="244">
        <f t="shared" si="124"/>
        <v>4.0837832831774232</v>
      </c>
      <c r="C4032" s="40">
        <v>128712.11992268072</v>
      </c>
      <c r="D4032" s="191">
        <f t="shared" si="125"/>
        <v>18</v>
      </c>
    </row>
    <row r="4033" spans="1:4" x14ac:dyDescent="0.3">
      <c r="A4033" s="245">
        <v>43723.7916666569</v>
      </c>
      <c r="B4033" s="244">
        <f t="shared" si="124"/>
        <v>3.6231717010996753</v>
      </c>
      <c r="C4033" s="40">
        <v>114194.62742145313</v>
      </c>
      <c r="D4033" s="191">
        <f t="shared" si="125"/>
        <v>19</v>
      </c>
    </row>
    <row r="4034" spans="1:4" x14ac:dyDescent="0.3">
      <c r="A4034" s="245">
        <v>43723.833333323564</v>
      </c>
      <c r="B4034" s="244">
        <f t="shared" si="124"/>
        <v>3.4810236600376618</v>
      </c>
      <c r="C4034" s="40">
        <v>109714.42501127222</v>
      </c>
      <c r="D4034" s="191">
        <f t="shared" si="125"/>
        <v>20</v>
      </c>
    </row>
    <row r="4035" spans="1:4" x14ac:dyDescent="0.3">
      <c r="A4035" s="245">
        <v>43723.874999990228</v>
      </c>
      <c r="B4035" s="244">
        <f t="shared" si="124"/>
        <v>3.2234916147518424</v>
      </c>
      <c r="C4035" s="40">
        <v>101597.56542342187</v>
      </c>
      <c r="D4035" s="191">
        <f t="shared" si="125"/>
        <v>21</v>
      </c>
    </row>
    <row r="4036" spans="1:4" x14ac:dyDescent="0.3">
      <c r="A4036" s="245">
        <v>43723.916666656893</v>
      </c>
      <c r="B4036" s="244">
        <f t="shared" si="124"/>
        <v>2.8984834751036943</v>
      </c>
      <c r="C4036" s="40">
        <v>91354.003572683388</v>
      </c>
      <c r="D4036" s="191">
        <f t="shared" si="125"/>
        <v>22</v>
      </c>
    </row>
    <row r="4037" spans="1:4" x14ac:dyDescent="0.3">
      <c r="A4037" s="245">
        <v>43723.958333323557</v>
      </c>
      <c r="B4037" s="244">
        <f t="shared" si="124"/>
        <v>2.7112381166118871</v>
      </c>
      <c r="C4037" s="40">
        <v>85452.430113474009</v>
      </c>
      <c r="D4037" s="191">
        <f t="shared" si="125"/>
        <v>23</v>
      </c>
    </row>
    <row r="4038" spans="1:4" x14ac:dyDescent="0.3">
      <c r="A4038" s="245">
        <v>43723.999999990221</v>
      </c>
      <c r="B4038" s="244">
        <f t="shared" si="124"/>
        <v>2.6024486165902663</v>
      </c>
      <c r="C4038" s="40">
        <v>82023.617612381509</v>
      </c>
      <c r="D4038" s="191">
        <f t="shared" si="125"/>
        <v>0</v>
      </c>
    </row>
    <row r="4039" spans="1:4" x14ac:dyDescent="0.3">
      <c r="A4039" s="245">
        <v>43724.041666656885</v>
      </c>
      <c r="B4039" s="244">
        <f t="shared" ref="B4039:B4102" si="126">C4039/$B$4</f>
        <v>2.5653732139512848</v>
      </c>
      <c r="C4039" s="40">
        <v>80855.080170566696</v>
      </c>
      <c r="D4039" s="191">
        <f t="shared" ref="D4039:D4102" si="127">HOUR(A4039)</f>
        <v>1</v>
      </c>
    </row>
    <row r="4040" spans="1:4" x14ac:dyDescent="0.3">
      <c r="A4040" s="245">
        <v>43724.08333332355</v>
      </c>
      <c r="B4040" s="244">
        <f t="shared" si="126"/>
        <v>2.4113208830966766</v>
      </c>
      <c r="C4040" s="40">
        <v>75999.67999176505</v>
      </c>
      <c r="D4040" s="191">
        <f t="shared" si="127"/>
        <v>2</v>
      </c>
    </row>
    <row r="4041" spans="1:4" x14ac:dyDescent="0.3">
      <c r="A4041" s="245">
        <v>43724.124999990214</v>
      </c>
      <c r="B4041" s="244">
        <f t="shared" si="126"/>
        <v>2.4948675527687922</v>
      </c>
      <c r="C4041" s="40">
        <v>78632.892437262679</v>
      </c>
      <c r="D4041" s="191">
        <f t="shared" si="127"/>
        <v>3</v>
      </c>
    </row>
    <row r="4042" spans="1:4" x14ac:dyDescent="0.3">
      <c r="A4042" s="245">
        <v>43724.166666656878</v>
      </c>
      <c r="B4042" s="244">
        <f t="shared" si="126"/>
        <v>2.5448674292171374</v>
      </c>
      <c r="C4042" s="40">
        <v>80208.781667244373</v>
      </c>
      <c r="D4042" s="191">
        <f t="shared" si="127"/>
        <v>4</v>
      </c>
    </row>
    <row r="4043" spans="1:4" x14ac:dyDescent="0.3">
      <c r="A4043" s="245">
        <v>43724.208333323542</v>
      </c>
      <c r="B4043" s="244">
        <f t="shared" si="126"/>
        <v>2.841986736952578</v>
      </c>
      <c r="C4043" s="40">
        <v>89573.34714899362</v>
      </c>
      <c r="D4043" s="191">
        <f t="shared" si="127"/>
        <v>5</v>
      </c>
    </row>
    <row r="4044" spans="1:4" x14ac:dyDescent="0.3">
      <c r="A4044" s="245">
        <v>43724.249999990207</v>
      </c>
      <c r="B4044" s="244">
        <f t="shared" si="126"/>
        <v>3.398849680004453</v>
      </c>
      <c r="C4044" s="40">
        <v>107124.47680904319</v>
      </c>
      <c r="D4044" s="191">
        <f t="shared" si="127"/>
        <v>6</v>
      </c>
    </row>
    <row r="4045" spans="1:4" x14ac:dyDescent="0.3">
      <c r="A4045" s="245">
        <v>43724.291666656871</v>
      </c>
      <c r="B4045" s="244">
        <f t="shared" si="126"/>
        <v>3.7023807857219455</v>
      </c>
      <c r="C4045" s="40">
        <v>116691.12845784872</v>
      </c>
      <c r="D4045" s="191">
        <f t="shared" si="127"/>
        <v>7</v>
      </c>
    </row>
    <row r="4046" spans="1:4" x14ac:dyDescent="0.3">
      <c r="A4046" s="245">
        <v>43724.333333323535</v>
      </c>
      <c r="B4046" s="244">
        <f t="shared" si="126"/>
        <v>4.4569096192901858</v>
      </c>
      <c r="C4046" s="40">
        <v>140472.26447243983</v>
      </c>
      <c r="D4046" s="191">
        <f t="shared" si="127"/>
        <v>8</v>
      </c>
    </row>
    <row r="4047" spans="1:4" x14ac:dyDescent="0.3">
      <c r="A4047" s="245">
        <v>43724.374999990199</v>
      </c>
      <c r="B4047" s="244">
        <f t="shared" si="126"/>
        <v>4.880342774760055</v>
      </c>
      <c r="C4047" s="40">
        <v>153817.97243656861</v>
      </c>
      <c r="D4047" s="191">
        <f t="shared" si="127"/>
        <v>9</v>
      </c>
    </row>
    <row r="4048" spans="1:4" x14ac:dyDescent="0.3">
      <c r="A4048" s="245">
        <v>43724.416666656864</v>
      </c>
      <c r="B4048" s="244">
        <f t="shared" si="126"/>
        <v>5.1880643216501099</v>
      </c>
      <c r="C4048" s="40">
        <v>163516.69783398701</v>
      </c>
      <c r="D4048" s="191">
        <f t="shared" si="127"/>
        <v>10</v>
      </c>
    </row>
    <row r="4049" spans="1:4" x14ac:dyDescent="0.3">
      <c r="A4049" s="245">
        <v>43724.458333323528</v>
      </c>
      <c r="B4049" s="244">
        <f t="shared" si="126"/>
        <v>5.6500612310732761</v>
      </c>
      <c r="C4049" s="40">
        <v>178077.85289197907</v>
      </c>
      <c r="D4049" s="191">
        <f t="shared" si="127"/>
        <v>11</v>
      </c>
    </row>
    <row r="4050" spans="1:4" x14ac:dyDescent="0.3">
      <c r="A4050" s="245">
        <v>43724.499999990192</v>
      </c>
      <c r="B4050" s="244">
        <f t="shared" si="126"/>
        <v>6.1103021740788046</v>
      </c>
      <c r="C4050" s="40">
        <v>192583.66364189825</v>
      </c>
      <c r="D4050" s="191">
        <f t="shared" si="127"/>
        <v>12</v>
      </c>
    </row>
    <row r="4051" spans="1:4" x14ac:dyDescent="0.3">
      <c r="A4051" s="245">
        <v>43724.541666656856</v>
      </c>
      <c r="B4051" s="244">
        <f t="shared" si="126"/>
        <v>6.1146838891977024</v>
      </c>
      <c r="C4051" s="40">
        <v>192721.76593644798</v>
      </c>
      <c r="D4051" s="191">
        <f t="shared" si="127"/>
        <v>13</v>
      </c>
    </row>
    <row r="4052" spans="1:4" x14ac:dyDescent="0.3">
      <c r="A4052" s="245">
        <v>43724.58333332352</v>
      </c>
      <c r="B4052" s="244">
        <f t="shared" si="126"/>
        <v>6.1304581848256712</v>
      </c>
      <c r="C4052" s="40">
        <v>193218.93801678991</v>
      </c>
      <c r="D4052" s="191">
        <f t="shared" si="127"/>
        <v>14</v>
      </c>
    </row>
    <row r="4053" spans="1:4" x14ac:dyDescent="0.3">
      <c r="A4053" s="245">
        <v>43724.624999990185</v>
      </c>
      <c r="B4053" s="244">
        <f t="shared" si="126"/>
        <v>6.1759703412172149</v>
      </c>
      <c r="C4053" s="40">
        <v>194653.38390316669</v>
      </c>
      <c r="D4053" s="191">
        <f t="shared" si="127"/>
        <v>15</v>
      </c>
    </row>
    <row r="4054" spans="1:4" x14ac:dyDescent="0.3">
      <c r="A4054" s="245">
        <v>43724.666666656849</v>
      </c>
      <c r="B4054" s="244">
        <f t="shared" si="126"/>
        <v>5.8217608216233891</v>
      </c>
      <c r="C4054" s="40">
        <v>183489.45697503569</v>
      </c>
      <c r="D4054" s="191">
        <f t="shared" si="127"/>
        <v>16</v>
      </c>
    </row>
    <row r="4055" spans="1:4" x14ac:dyDescent="0.3">
      <c r="A4055" s="245">
        <v>43724.708333323513</v>
      </c>
      <c r="B4055" s="244">
        <f t="shared" si="126"/>
        <v>5.4406958844621336</v>
      </c>
      <c r="C4055" s="40">
        <v>171479.10468913615</v>
      </c>
      <c r="D4055" s="191">
        <f t="shared" si="127"/>
        <v>17</v>
      </c>
    </row>
    <row r="4056" spans="1:4" x14ac:dyDescent="0.3">
      <c r="A4056" s="245">
        <v>43724.749999990177</v>
      </c>
      <c r="B4056" s="244">
        <f t="shared" si="126"/>
        <v>4.9613803534019052</v>
      </c>
      <c r="C4056" s="40">
        <v>156372.10369602122</v>
      </c>
      <c r="D4056" s="191">
        <f t="shared" si="127"/>
        <v>18</v>
      </c>
    </row>
    <row r="4057" spans="1:4" x14ac:dyDescent="0.3">
      <c r="A4057" s="245">
        <v>43724.791666656842</v>
      </c>
      <c r="B4057" s="244">
        <f t="shared" si="126"/>
        <v>4.5265560981315582</v>
      </c>
      <c r="C4057" s="40">
        <v>142667.37261487005</v>
      </c>
      <c r="D4057" s="191">
        <f t="shared" si="127"/>
        <v>19</v>
      </c>
    </row>
    <row r="4058" spans="1:4" x14ac:dyDescent="0.3">
      <c r="A4058" s="245">
        <v>43724.833333323506</v>
      </c>
      <c r="B4058" s="244">
        <f t="shared" si="126"/>
        <v>4.3857360000964523</v>
      </c>
      <c r="C4058" s="40">
        <v>138229.02413039422</v>
      </c>
      <c r="D4058" s="191">
        <f t="shared" si="127"/>
        <v>20</v>
      </c>
    </row>
    <row r="4059" spans="1:4" x14ac:dyDescent="0.3">
      <c r="A4059" s="245">
        <v>43724.87499999017</v>
      </c>
      <c r="B4059" s="244">
        <f t="shared" si="126"/>
        <v>4.0280762562005759</v>
      </c>
      <c r="C4059" s="40">
        <v>126956.35350718151</v>
      </c>
      <c r="D4059" s="191">
        <f t="shared" si="127"/>
        <v>21</v>
      </c>
    </row>
    <row r="4060" spans="1:4" x14ac:dyDescent="0.3">
      <c r="A4060" s="245">
        <v>43724.916666656834</v>
      </c>
      <c r="B4060" s="244">
        <f t="shared" si="126"/>
        <v>3.7104369352380937</v>
      </c>
      <c r="C4060" s="40">
        <v>116945.04107042759</v>
      </c>
      <c r="D4060" s="191">
        <f t="shared" si="127"/>
        <v>22</v>
      </c>
    </row>
    <row r="4061" spans="1:4" x14ac:dyDescent="0.3">
      <c r="A4061" s="245">
        <v>43724.958333323499</v>
      </c>
      <c r="B4061" s="244">
        <f t="shared" si="126"/>
        <v>3.4025956912147266</v>
      </c>
      <c r="C4061" s="40">
        <v>107242.54307522206</v>
      </c>
      <c r="D4061" s="191">
        <f t="shared" si="127"/>
        <v>23</v>
      </c>
    </row>
    <row r="4062" spans="1:4" x14ac:dyDescent="0.3">
      <c r="A4062" s="245">
        <v>43724.999999990163</v>
      </c>
      <c r="B4062" s="244">
        <f t="shared" si="126"/>
        <v>3.2084679793508335</v>
      </c>
      <c r="C4062" s="40">
        <v>101124.05254888345</v>
      </c>
      <c r="D4062" s="191">
        <f t="shared" si="127"/>
        <v>0</v>
      </c>
    </row>
    <row r="4063" spans="1:4" x14ac:dyDescent="0.3">
      <c r="A4063" s="245">
        <v>43725.041666656827</v>
      </c>
      <c r="B4063" s="244">
        <f t="shared" si="126"/>
        <v>3.0649213461799514</v>
      </c>
      <c r="C4063" s="40">
        <v>96599.769504947762</v>
      </c>
      <c r="D4063" s="191">
        <f t="shared" si="127"/>
        <v>1</v>
      </c>
    </row>
    <row r="4064" spans="1:4" x14ac:dyDescent="0.3">
      <c r="A4064" s="245">
        <v>43725.083333323491</v>
      </c>
      <c r="B4064" s="244">
        <f t="shared" si="126"/>
        <v>2.9964025743541027</v>
      </c>
      <c r="C4064" s="40">
        <v>94440.204277152036</v>
      </c>
      <c r="D4064" s="191">
        <f t="shared" si="127"/>
        <v>2</v>
      </c>
    </row>
    <row r="4065" spans="1:4" x14ac:dyDescent="0.3">
      <c r="A4065" s="245">
        <v>43725.124999990156</v>
      </c>
      <c r="B4065" s="244">
        <f t="shared" si="126"/>
        <v>2.7485975687225959</v>
      </c>
      <c r="C4065" s="40">
        <v>86629.920187476615</v>
      </c>
      <c r="D4065" s="191">
        <f t="shared" si="127"/>
        <v>3</v>
      </c>
    </row>
    <row r="4066" spans="1:4" x14ac:dyDescent="0.3">
      <c r="A4066" s="245">
        <v>43725.16666665682</v>
      </c>
      <c r="B4066" s="244">
        <f t="shared" si="126"/>
        <v>2.8494890416697825</v>
      </c>
      <c r="C4066" s="40">
        <v>89809.803757363392</v>
      </c>
      <c r="D4066" s="191">
        <f t="shared" si="127"/>
        <v>4</v>
      </c>
    </row>
    <row r="4067" spans="1:4" x14ac:dyDescent="0.3">
      <c r="A4067" s="245">
        <v>43725.208333323484</v>
      </c>
      <c r="B4067" s="244">
        <f t="shared" si="126"/>
        <v>3.0193825518321997</v>
      </c>
      <c r="C4067" s="40">
        <v>95164.48404713042</v>
      </c>
      <c r="D4067" s="191">
        <f t="shared" si="127"/>
        <v>5</v>
      </c>
    </row>
    <row r="4068" spans="1:4" x14ac:dyDescent="0.3">
      <c r="A4068" s="245">
        <v>43725.249999990148</v>
      </c>
      <c r="B4068" s="244">
        <f t="shared" si="126"/>
        <v>3.6377523438589514</v>
      </c>
      <c r="C4068" s="40">
        <v>114654.17811482918</v>
      </c>
      <c r="D4068" s="191">
        <f t="shared" si="127"/>
        <v>6</v>
      </c>
    </row>
    <row r="4069" spans="1:4" x14ac:dyDescent="0.3">
      <c r="A4069" s="245">
        <v>43725.291666656813</v>
      </c>
      <c r="B4069" s="244">
        <f t="shared" si="126"/>
        <v>4.1102369012689008</v>
      </c>
      <c r="C4069" s="40">
        <v>129545.88141982113</v>
      </c>
      <c r="D4069" s="191">
        <f t="shared" si="127"/>
        <v>7</v>
      </c>
    </row>
    <row r="4070" spans="1:4" x14ac:dyDescent="0.3">
      <c r="A4070" s="245">
        <v>43725.333333323477</v>
      </c>
      <c r="B4070" s="244">
        <f t="shared" si="126"/>
        <v>4.7464592312675613</v>
      </c>
      <c r="C4070" s="40">
        <v>149598.24932426098</v>
      </c>
      <c r="D4070" s="191">
        <f t="shared" si="127"/>
        <v>8</v>
      </c>
    </row>
    <row r="4071" spans="1:4" x14ac:dyDescent="0.3">
      <c r="A4071" s="245">
        <v>43725.374999990141</v>
      </c>
      <c r="B4071" s="244">
        <f t="shared" si="126"/>
        <v>5.1503911081563452</v>
      </c>
      <c r="C4071" s="40">
        <v>162329.31867186129</v>
      </c>
      <c r="D4071" s="191">
        <f t="shared" si="127"/>
        <v>9</v>
      </c>
    </row>
    <row r="4072" spans="1:4" x14ac:dyDescent="0.3">
      <c r="A4072" s="245">
        <v>43725.416666656805</v>
      </c>
      <c r="B4072" s="244">
        <f t="shared" si="126"/>
        <v>5.6056813542247648</v>
      </c>
      <c r="C4072" s="40">
        <v>176679.09403652998</v>
      </c>
      <c r="D4072" s="191">
        <f t="shared" si="127"/>
        <v>10</v>
      </c>
    </row>
    <row r="4073" spans="1:4" x14ac:dyDescent="0.3">
      <c r="A4073" s="245">
        <v>43725.45833332347</v>
      </c>
      <c r="B4073" s="244">
        <f t="shared" si="126"/>
        <v>6.0139862450606092</v>
      </c>
      <c r="C4073" s="40">
        <v>189547.99143634262</v>
      </c>
      <c r="D4073" s="191">
        <f t="shared" si="127"/>
        <v>11</v>
      </c>
    </row>
    <row r="4074" spans="1:4" x14ac:dyDescent="0.3">
      <c r="A4074" s="245">
        <v>43725.499999990134</v>
      </c>
      <c r="B4074" s="244">
        <f t="shared" si="126"/>
        <v>6.3457752089673045</v>
      </c>
      <c r="C4074" s="40">
        <v>200005.27037357196</v>
      </c>
      <c r="D4074" s="191">
        <f t="shared" si="127"/>
        <v>12</v>
      </c>
    </row>
    <row r="4075" spans="1:4" x14ac:dyDescent="0.3">
      <c r="A4075" s="245">
        <v>43725.541666656798</v>
      </c>
      <c r="B4075" s="244">
        <f t="shared" si="126"/>
        <v>6.4013721668463734</v>
      </c>
      <c r="C4075" s="40">
        <v>201757.56764638395</v>
      </c>
      <c r="D4075" s="191">
        <f t="shared" si="127"/>
        <v>13</v>
      </c>
    </row>
    <row r="4076" spans="1:4" x14ac:dyDescent="0.3">
      <c r="A4076" s="245">
        <v>43725.583333323462</v>
      </c>
      <c r="B4076" s="244">
        <f t="shared" si="126"/>
        <v>6.2160902980241763</v>
      </c>
      <c r="C4076" s="40">
        <v>195917.87918456481</v>
      </c>
      <c r="D4076" s="191">
        <f t="shared" si="127"/>
        <v>14</v>
      </c>
    </row>
    <row r="4077" spans="1:4" x14ac:dyDescent="0.3">
      <c r="A4077" s="245">
        <v>43725.624999990127</v>
      </c>
      <c r="B4077" s="244">
        <f t="shared" si="126"/>
        <v>6.103614336198679</v>
      </c>
      <c r="C4077" s="40">
        <v>192372.87728729512</v>
      </c>
      <c r="D4077" s="191">
        <f t="shared" si="127"/>
        <v>15</v>
      </c>
    </row>
    <row r="4078" spans="1:4" x14ac:dyDescent="0.3">
      <c r="A4078" s="245">
        <v>43725.666666656791</v>
      </c>
      <c r="B4078" s="244">
        <f t="shared" si="126"/>
        <v>5.6926208400316209</v>
      </c>
      <c r="C4078" s="40">
        <v>179419.24079438674</v>
      </c>
      <c r="D4078" s="191">
        <f t="shared" si="127"/>
        <v>16</v>
      </c>
    </row>
    <row r="4079" spans="1:4" x14ac:dyDescent="0.3">
      <c r="A4079" s="245">
        <v>43725.708333323455</v>
      </c>
      <c r="B4079" s="244">
        <f t="shared" si="126"/>
        <v>5.1721859849548046</v>
      </c>
      <c r="C4079" s="40">
        <v>163016.24660159234</v>
      </c>
      <c r="D4079" s="191">
        <f t="shared" si="127"/>
        <v>17</v>
      </c>
    </row>
    <row r="4080" spans="1:4" x14ac:dyDescent="0.3">
      <c r="A4080" s="245">
        <v>43725.749999990119</v>
      </c>
      <c r="B4080" s="244">
        <f t="shared" si="126"/>
        <v>4.8569370907285361</v>
      </c>
      <c r="C4080" s="40">
        <v>153080.27530598207</v>
      </c>
      <c r="D4080" s="191">
        <f t="shared" si="127"/>
        <v>18</v>
      </c>
    </row>
    <row r="4081" spans="1:4" x14ac:dyDescent="0.3">
      <c r="A4081" s="245">
        <v>43725.791666656783</v>
      </c>
      <c r="B4081" s="244">
        <f t="shared" si="126"/>
        <v>4.55976668897822</v>
      </c>
      <c r="C4081" s="40">
        <v>143714.09945009835</v>
      </c>
      <c r="D4081" s="191">
        <f t="shared" si="127"/>
        <v>19</v>
      </c>
    </row>
    <row r="4082" spans="1:4" x14ac:dyDescent="0.3">
      <c r="A4082" s="245">
        <v>43725.833333323448</v>
      </c>
      <c r="B4082" s="244">
        <f t="shared" si="126"/>
        <v>4.2462458974869941</v>
      </c>
      <c r="C4082" s="40">
        <v>133832.59425884474</v>
      </c>
      <c r="D4082" s="191">
        <f t="shared" si="127"/>
        <v>20</v>
      </c>
    </row>
    <row r="4083" spans="1:4" x14ac:dyDescent="0.3">
      <c r="A4083" s="245">
        <v>43725.874999990112</v>
      </c>
      <c r="B4083" s="244">
        <f t="shared" si="126"/>
        <v>3.8908871109110468</v>
      </c>
      <c r="C4083" s="40">
        <v>122632.44489201694</v>
      </c>
      <c r="D4083" s="191">
        <f t="shared" si="127"/>
        <v>21</v>
      </c>
    </row>
    <row r="4084" spans="1:4" x14ac:dyDescent="0.3">
      <c r="A4084" s="245">
        <v>43725.916666656776</v>
      </c>
      <c r="B4084" s="244">
        <f t="shared" si="126"/>
        <v>3.4584966396568007</v>
      </c>
      <c r="C4084" s="40">
        <v>109004.42148079445</v>
      </c>
      <c r="D4084" s="191">
        <f t="shared" si="127"/>
        <v>22</v>
      </c>
    </row>
    <row r="4085" spans="1:4" x14ac:dyDescent="0.3">
      <c r="A4085" s="245">
        <v>43725.95833332344</v>
      </c>
      <c r="B4085" s="244">
        <f t="shared" si="126"/>
        <v>3.2026089159895839</v>
      </c>
      <c r="C4085" s="40">
        <v>100939.38739559427</v>
      </c>
      <c r="D4085" s="191">
        <f t="shared" si="127"/>
        <v>23</v>
      </c>
    </row>
    <row r="4086" spans="1:4" x14ac:dyDescent="0.3">
      <c r="A4086" s="245">
        <v>43725.999999990105</v>
      </c>
      <c r="B4086" s="244">
        <f t="shared" si="126"/>
        <v>3.083850770935415</v>
      </c>
      <c r="C4086" s="40">
        <v>97196.384511240874</v>
      </c>
      <c r="D4086" s="191">
        <f t="shared" si="127"/>
        <v>0</v>
      </c>
    </row>
    <row r="4087" spans="1:4" x14ac:dyDescent="0.3">
      <c r="A4087" s="245">
        <v>43726.041666656769</v>
      </c>
      <c r="B4087" s="244">
        <f t="shared" si="126"/>
        <v>2.8797188639800297</v>
      </c>
      <c r="C4087" s="40">
        <v>90762.583139772367</v>
      </c>
      <c r="D4087" s="191">
        <f t="shared" si="127"/>
        <v>1</v>
      </c>
    </row>
    <row r="4088" spans="1:4" x14ac:dyDescent="0.3">
      <c r="A4088" s="245">
        <v>43726.083333323433</v>
      </c>
      <c r="B4088" s="244">
        <f t="shared" si="126"/>
        <v>2.7298342780576168</v>
      </c>
      <c r="C4088" s="40">
        <v>86038.541372600856</v>
      </c>
      <c r="D4088" s="191">
        <f t="shared" si="127"/>
        <v>2</v>
      </c>
    </row>
    <row r="4089" spans="1:4" x14ac:dyDescent="0.3">
      <c r="A4089" s="245">
        <v>43726.124999990097</v>
      </c>
      <c r="B4089" s="244">
        <f t="shared" si="126"/>
        <v>2.5767880899966036</v>
      </c>
      <c r="C4089" s="40">
        <v>81214.852664004313</v>
      </c>
      <c r="D4089" s="191">
        <f t="shared" si="127"/>
        <v>3</v>
      </c>
    </row>
    <row r="4090" spans="1:4" x14ac:dyDescent="0.3">
      <c r="A4090" s="245">
        <v>43726.166666656762</v>
      </c>
      <c r="B4090" s="244">
        <f t="shared" si="126"/>
        <v>2.6495369373414568</v>
      </c>
      <c r="C4090" s="40">
        <v>83507.740830293595</v>
      </c>
      <c r="D4090" s="191">
        <f t="shared" si="127"/>
        <v>4</v>
      </c>
    </row>
    <row r="4091" spans="1:4" x14ac:dyDescent="0.3">
      <c r="A4091" s="245">
        <v>43726.208333323426</v>
      </c>
      <c r="B4091" s="244">
        <f t="shared" si="126"/>
        <v>2.9204303806589582</v>
      </c>
      <c r="C4091" s="40">
        <v>92045.72312386462</v>
      </c>
      <c r="D4091" s="191">
        <f t="shared" si="127"/>
        <v>5</v>
      </c>
    </row>
    <row r="4092" spans="1:4" x14ac:dyDescent="0.3">
      <c r="A4092" s="245">
        <v>43726.24999999009</v>
      </c>
      <c r="B4092" s="244">
        <f t="shared" si="126"/>
        <v>3.4535154613315147</v>
      </c>
      <c r="C4092" s="40">
        <v>108847.42538734317</v>
      </c>
      <c r="D4092" s="191">
        <f t="shared" si="127"/>
        <v>6</v>
      </c>
    </row>
    <row r="4093" spans="1:4" x14ac:dyDescent="0.3">
      <c r="A4093" s="245">
        <v>43726.291666656754</v>
      </c>
      <c r="B4093" s="244">
        <f t="shared" si="126"/>
        <v>4.1209822883378573</v>
      </c>
      <c r="C4093" s="40">
        <v>129884.55305176901</v>
      </c>
      <c r="D4093" s="191">
        <f t="shared" si="127"/>
        <v>7</v>
      </c>
    </row>
    <row r="4094" spans="1:4" x14ac:dyDescent="0.3">
      <c r="A4094" s="245">
        <v>43726.333333323419</v>
      </c>
      <c r="B4094" s="244">
        <f t="shared" si="126"/>
        <v>4.725789361840965</v>
      </c>
      <c r="C4094" s="40">
        <v>148946.77922216678</v>
      </c>
      <c r="D4094" s="191">
        <f t="shared" si="127"/>
        <v>8</v>
      </c>
    </row>
    <row r="4095" spans="1:4" x14ac:dyDescent="0.3">
      <c r="A4095" s="245">
        <v>43726.374999990083</v>
      </c>
      <c r="B4095" s="244">
        <f t="shared" si="126"/>
        <v>5.2239438602409756</v>
      </c>
      <c r="C4095" s="40">
        <v>164647.54419718694</v>
      </c>
      <c r="D4095" s="191">
        <f t="shared" si="127"/>
        <v>9</v>
      </c>
    </row>
    <row r="4096" spans="1:4" x14ac:dyDescent="0.3">
      <c r="A4096" s="245">
        <v>43726.416666656747</v>
      </c>
      <c r="B4096" s="244">
        <f t="shared" si="126"/>
        <v>5.5185877576528188</v>
      </c>
      <c r="C4096" s="40">
        <v>173934.09003677222</v>
      </c>
      <c r="D4096" s="191">
        <f t="shared" si="127"/>
        <v>10</v>
      </c>
    </row>
    <row r="4097" spans="1:4" x14ac:dyDescent="0.3">
      <c r="A4097" s="245">
        <v>43726.458333323411</v>
      </c>
      <c r="B4097" s="244">
        <f t="shared" si="126"/>
        <v>5.7113139724783366</v>
      </c>
      <c r="C4097" s="40">
        <v>180008.40837218735</v>
      </c>
      <c r="D4097" s="191">
        <f t="shared" si="127"/>
        <v>11</v>
      </c>
    </row>
    <row r="4098" spans="1:4" x14ac:dyDescent="0.3">
      <c r="A4098" s="245">
        <v>43726.499999990076</v>
      </c>
      <c r="B4098" s="244">
        <f t="shared" si="126"/>
        <v>5.9875694609743935</v>
      </c>
      <c r="C4098" s="40">
        <v>188715.39086831469</v>
      </c>
      <c r="D4098" s="191">
        <f t="shared" si="127"/>
        <v>12</v>
      </c>
    </row>
    <row r="4099" spans="1:4" x14ac:dyDescent="0.3">
      <c r="A4099" s="245">
        <v>43726.54166665674</v>
      </c>
      <c r="B4099" s="244">
        <f t="shared" si="126"/>
        <v>6.177355389594025</v>
      </c>
      <c r="C4099" s="40">
        <v>194697.03766743696</v>
      </c>
      <c r="D4099" s="191">
        <f t="shared" si="127"/>
        <v>13</v>
      </c>
    </row>
    <row r="4100" spans="1:4" x14ac:dyDescent="0.3">
      <c r="A4100" s="245">
        <v>43726.583333323404</v>
      </c>
      <c r="B4100" s="244">
        <f t="shared" si="126"/>
        <v>6.3323756330537444</v>
      </c>
      <c r="C4100" s="40">
        <v>199582.94438262042</v>
      </c>
      <c r="D4100" s="191">
        <f t="shared" si="127"/>
        <v>14</v>
      </c>
    </row>
    <row r="4101" spans="1:4" x14ac:dyDescent="0.3">
      <c r="A4101" s="245">
        <v>43726.624999990068</v>
      </c>
      <c r="B4101" s="244">
        <f t="shared" si="126"/>
        <v>6.1975119477126475</v>
      </c>
      <c r="C4101" s="40">
        <v>195332.32929431635</v>
      </c>
      <c r="D4101" s="191">
        <f t="shared" si="127"/>
        <v>15</v>
      </c>
    </row>
    <row r="4102" spans="1:4" x14ac:dyDescent="0.3">
      <c r="A4102" s="245">
        <v>43726.666666656733</v>
      </c>
      <c r="B4102" s="244">
        <f t="shared" si="126"/>
        <v>5.8146572318919558</v>
      </c>
      <c r="C4102" s="40">
        <v>183265.5670107567</v>
      </c>
      <c r="D4102" s="191">
        <f t="shared" si="127"/>
        <v>16</v>
      </c>
    </row>
    <row r="4103" spans="1:4" x14ac:dyDescent="0.3">
      <c r="A4103" s="245">
        <v>43726.708333323397</v>
      </c>
      <c r="B4103" s="244">
        <f t="shared" ref="B4103:B4166" si="128">C4103/$B$4</f>
        <v>5.3448709309889324</v>
      </c>
      <c r="C4103" s="40">
        <v>168458.90698328934</v>
      </c>
      <c r="D4103" s="191">
        <f t="shared" ref="D4103:D4166" si="129">HOUR(A4103)</f>
        <v>17</v>
      </c>
    </row>
    <row r="4104" spans="1:4" x14ac:dyDescent="0.3">
      <c r="A4104" s="245">
        <v>43726.749999990061</v>
      </c>
      <c r="B4104" s="244">
        <f t="shared" si="128"/>
        <v>5.3227301761500749</v>
      </c>
      <c r="C4104" s="40">
        <v>167761.07771704573</v>
      </c>
      <c r="D4104" s="191">
        <f t="shared" si="129"/>
        <v>18</v>
      </c>
    </row>
    <row r="4105" spans="1:4" x14ac:dyDescent="0.3">
      <c r="A4105" s="245">
        <v>43726.791666656725</v>
      </c>
      <c r="B4105" s="244">
        <f t="shared" si="128"/>
        <v>4.9847223890247596</v>
      </c>
      <c r="C4105" s="40">
        <v>157107.79476481632</v>
      </c>
      <c r="D4105" s="191">
        <f t="shared" si="129"/>
        <v>19</v>
      </c>
    </row>
    <row r="4106" spans="1:4" x14ac:dyDescent="0.3">
      <c r="A4106" s="245">
        <v>43726.83333332339</v>
      </c>
      <c r="B4106" s="244">
        <f t="shared" si="128"/>
        <v>4.5123884249127055</v>
      </c>
      <c r="C4106" s="40">
        <v>142220.83783867804</v>
      </c>
      <c r="D4106" s="191">
        <f t="shared" si="129"/>
        <v>20</v>
      </c>
    </row>
    <row r="4107" spans="1:4" x14ac:dyDescent="0.3">
      <c r="A4107" s="245">
        <v>43726.874999990054</v>
      </c>
      <c r="B4107" s="244">
        <f t="shared" si="128"/>
        <v>3.8620518607251029</v>
      </c>
      <c r="C4107" s="40">
        <v>121723.61944204202</v>
      </c>
      <c r="D4107" s="191">
        <f t="shared" si="129"/>
        <v>21</v>
      </c>
    </row>
    <row r="4108" spans="1:4" x14ac:dyDescent="0.3">
      <c r="A4108" s="245">
        <v>43726.916666656718</v>
      </c>
      <c r="B4108" s="244">
        <f t="shared" si="128"/>
        <v>3.4660677831556992</v>
      </c>
      <c r="C4108" s="40">
        <v>109243.04774041903</v>
      </c>
      <c r="D4108" s="191">
        <f t="shared" si="129"/>
        <v>22</v>
      </c>
    </row>
    <row r="4109" spans="1:4" x14ac:dyDescent="0.3">
      <c r="A4109" s="245">
        <v>43726.958333323382</v>
      </c>
      <c r="B4109" s="244">
        <f t="shared" si="128"/>
        <v>3.3156716325318802</v>
      </c>
      <c r="C4109" s="40">
        <v>104502.88254733832</v>
      </c>
      <c r="D4109" s="191">
        <f t="shared" si="129"/>
        <v>23</v>
      </c>
    </row>
    <row r="4110" spans="1:4" x14ac:dyDescent="0.3">
      <c r="A4110" s="245">
        <v>43726.999999990046</v>
      </c>
      <c r="B4110" s="244">
        <f t="shared" si="128"/>
        <v>3.172230613853015</v>
      </c>
      <c r="C4110" s="40">
        <v>99981.928246438038</v>
      </c>
      <c r="D4110" s="191">
        <f t="shared" si="129"/>
        <v>0</v>
      </c>
    </row>
    <row r="4111" spans="1:4" x14ac:dyDescent="0.3">
      <c r="A4111" s="245">
        <v>43727.041666656711</v>
      </c>
      <c r="B4111" s="244">
        <f t="shared" si="128"/>
        <v>2.9515068205654047</v>
      </c>
      <c r="C4111" s="40">
        <v>93025.186083244858</v>
      </c>
      <c r="D4111" s="191">
        <f t="shared" si="129"/>
        <v>1</v>
      </c>
    </row>
    <row r="4112" spans="1:4" x14ac:dyDescent="0.3">
      <c r="A4112" s="245">
        <v>43727.083333323375</v>
      </c>
      <c r="B4112" s="244">
        <f t="shared" si="128"/>
        <v>2.7087053914090582</v>
      </c>
      <c r="C4112" s="40">
        <v>85372.604028828282</v>
      </c>
      <c r="D4112" s="191">
        <f t="shared" si="129"/>
        <v>2</v>
      </c>
    </row>
    <row r="4113" spans="1:4" x14ac:dyDescent="0.3">
      <c r="A4113" s="245">
        <v>43727.124999990039</v>
      </c>
      <c r="B4113" s="244">
        <f t="shared" si="128"/>
        <v>2.6805880488662361</v>
      </c>
      <c r="C4113" s="40">
        <v>84486.405493223589</v>
      </c>
      <c r="D4113" s="191">
        <f t="shared" si="129"/>
        <v>3</v>
      </c>
    </row>
    <row r="4114" spans="1:4" x14ac:dyDescent="0.3">
      <c r="A4114" s="245">
        <v>43727.166666656703</v>
      </c>
      <c r="B4114" s="244">
        <f t="shared" si="128"/>
        <v>2.6517722903894243</v>
      </c>
      <c r="C4114" s="40">
        <v>83578.194380256624</v>
      </c>
      <c r="D4114" s="191">
        <f t="shared" si="129"/>
        <v>4</v>
      </c>
    </row>
    <row r="4115" spans="1:4" x14ac:dyDescent="0.3">
      <c r="A4115" s="245">
        <v>43727.208333323368</v>
      </c>
      <c r="B4115" s="244">
        <f t="shared" si="128"/>
        <v>2.8709056815757994</v>
      </c>
      <c r="C4115" s="40">
        <v>90484.810468733092</v>
      </c>
      <c r="D4115" s="191">
        <f t="shared" si="129"/>
        <v>5</v>
      </c>
    </row>
    <row r="4116" spans="1:4" x14ac:dyDescent="0.3">
      <c r="A4116" s="245">
        <v>43727.249999990032</v>
      </c>
      <c r="B4116" s="244">
        <f t="shared" si="128"/>
        <v>3.4523619827664125</v>
      </c>
      <c r="C4116" s="40">
        <v>108811.07020855314</v>
      </c>
      <c r="D4116" s="191">
        <f t="shared" si="129"/>
        <v>6</v>
      </c>
    </row>
    <row r="4117" spans="1:4" x14ac:dyDescent="0.3">
      <c r="A4117" s="245">
        <v>43727.291666656696</v>
      </c>
      <c r="B4117" s="244">
        <f t="shared" si="128"/>
        <v>3.9409779787815959</v>
      </c>
      <c r="C4117" s="40">
        <v>124211.20197713064</v>
      </c>
      <c r="D4117" s="191">
        <f t="shared" si="129"/>
        <v>7</v>
      </c>
    </row>
    <row r="4118" spans="1:4" x14ac:dyDescent="0.3">
      <c r="A4118" s="245">
        <v>43727.33333332336</v>
      </c>
      <c r="B4118" s="244">
        <f t="shared" si="128"/>
        <v>4.6431560317085303</v>
      </c>
      <c r="C4118" s="40">
        <v>146342.35328667957</v>
      </c>
      <c r="D4118" s="191">
        <f t="shared" si="129"/>
        <v>8</v>
      </c>
    </row>
    <row r="4119" spans="1:4" x14ac:dyDescent="0.3">
      <c r="A4119" s="245">
        <v>43727.374999990025</v>
      </c>
      <c r="B4119" s="244">
        <f t="shared" si="128"/>
        <v>5.0840009228078902</v>
      </c>
      <c r="C4119" s="40">
        <v>160236.84193993965</v>
      </c>
      <c r="D4119" s="191">
        <f t="shared" si="129"/>
        <v>9</v>
      </c>
    </row>
    <row r="4120" spans="1:4" x14ac:dyDescent="0.3">
      <c r="A4120" s="245">
        <v>43727.416666656689</v>
      </c>
      <c r="B4120" s="244">
        <f t="shared" si="128"/>
        <v>5.3588735243430596</v>
      </c>
      <c r="C4120" s="40">
        <v>168900.23879500653</v>
      </c>
      <c r="D4120" s="191">
        <f t="shared" si="129"/>
        <v>10</v>
      </c>
    </row>
    <row r="4121" spans="1:4" x14ac:dyDescent="0.3">
      <c r="A4121" s="245">
        <v>43727.458333323353</v>
      </c>
      <c r="B4121" s="244">
        <f t="shared" si="128"/>
        <v>5.6014455490172326</v>
      </c>
      <c r="C4121" s="40">
        <v>176545.59051050135</v>
      </c>
      <c r="D4121" s="191">
        <f t="shared" si="129"/>
        <v>11</v>
      </c>
    </row>
    <row r="4122" spans="1:4" x14ac:dyDescent="0.3">
      <c r="A4122" s="245">
        <v>43727.499999990017</v>
      </c>
      <c r="B4122" s="244">
        <f t="shared" si="128"/>
        <v>5.695395407211473</v>
      </c>
      <c r="C4122" s="40">
        <v>179506.6892212065</v>
      </c>
      <c r="D4122" s="191">
        <f t="shared" si="129"/>
        <v>12</v>
      </c>
    </row>
    <row r="4123" spans="1:4" x14ac:dyDescent="0.3">
      <c r="A4123" s="245">
        <v>43727.541666656682</v>
      </c>
      <c r="B4123" s="244">
        <f t="shared" si="128"/>
        <v>5.6880219784696608</v>
      </c>
      <c r="C4123" s="40">
        <v>179274.29450810628</v>
      </c>
      <c r="D4123" s="191">
        <f t="shared" si="129"/>
        <v>13</v>
      </c>
    </row>
    <row r="4124" spans="1:4" x14ac:dyDescent="0.3">
      <c r="A4124" s="245">
        <v>43727.583333323346</v>
      </c>
      <c r="B4124" s="244">
        <f t="shared" si="128"/>
        <v>5.6476996925333314</v>
      </c>
      <c r="C4124" s="40">
        <v>178003.42224503277</v>
      </c>
      <c r="D4124" s="191">
        <f t="shared" si="129"/>
        <v>14</v>
      </c>
    </row>
    <row r="4125" spans="1:4" x14ac:dyDescent="0.3">
      <c r="A4125" s="245">
        <v>43727.62499999001</v>
      </c>
      <c r="B4125" s="244">
        <f t="shared" si="128"/>
        <v>5.5338442196661095</v>
      </c>
      <c r="C4125" s="40">
        <v>174414.94110845853</v>
      </c>
      <c r="D4125" s="191">
        <f t="shared" si="129"/>
        <v>15</v>
      </c>
    </row>
    <row r="4126" spans="1:4" x14ac:dyDescent="0.3">
      <c r="A4126" s="245">
        <v>43727.666666656674</v>
      </c>
      <c r="B4126" s="244">
        <f t="shared" si="128"/>
        <v>5.0387944568752374</v>
      </c>
      <c r="C4126" s="40">
        <v>158812.03076340802</v>
      </c>
      <c r="D4126" s="191">
        <f t="shared" si="129"/>
        <v>16</v>
      </c>
    </row>
    <row r="4127" spans="1:4" x14ac:dyDescent="0.3">
      <c r="A4127" s="245">
        <v>43727.708333323339</v>
      </c>
      <c r="B4127" s="244">
        <f t="shared" si="128"/>
        <v>4.7182130865775491</v>
      </c>
      <c r="C4127" s="40">
        <v>148707.99122029383</v>
      </c>
      <c r="D4127" s="191">
        <f t="shared" si="129"/>
        <v>17</v>
      </c>
    </row>
    <row r="4128" spans="1:4" x14ac:dyDescent="0.3">
      <c r="A4128" s="245">
        <v>43727.749999990003</v>
      </c>
      <c r="B4128" s="244">
        <f t="shared" si="128"/>
        <v>4.3118353910868263</v>
      </c>
      <c r="C4128" s="40">
        <v>135899.83489834337</v>
      </c>
      <c r="D4128" s="191">
        <f t="shared" si="129"/>
        <v>18</v>
      </c>
    </row>
    <row r="4129" spans="1:4" x14ac:dyDescent="0.3">
      <c r="A4129" s="245">
        <v>43727.791666656667</v>
      </c>
      <c r="B4129" s="244">
        <f t="shared" si="128"/>
        <v>3.9648861316649127</v>
      </c>
      <c r="C4129" s="40">
        <v>124964.73585188929</v>
      </c>
      <c r="D4129" s="191">
        <f t="shared" si="129"/>
        <v>19</v>
      </c>
    </row>
    <row r="4130" spans="1:4" x14ac:dyDescent="0.3">
      <c r="A4130" s="245">
        <v>43727.833333323331</v>
      </c>
      <c r="B4130" s="244">
        <f t="shared" si="128"/>
        <v>3.7736671562573139</v>
      </c>
      <c r="C4130" s="40">
        <v>118937.92248117455</v>
      </c>
      <c r="D4130" s="191">
        <f t="shared" si="129"/>
        <v>20</v>
      </c>
    </row>
    <row r="4131" spans="1:4" x14ac:dyDescent="0.3">
      <c r="A4131" s="245">
        <v>43727.874999989996</v>
      </c>
      <c r="B4131" s="244">
        <f t="shared" si="128"/>
        <v>3.5117041294156399</v>
      </c>
      <c r="C4131" s="40">
        <v>110681.40782598953</v>
      </c>
      <c r="D4131" s="191">
        <f t="shared" si="129"/>
        <v>21</v>
      </c>
    </row>
    <row r="4132" spans="1:4" x14ac:dyDescent="0.3">
      <c r="A4132" s="245">
        <v>43727.91666665666</v>
      </c>
      <c r="B4132" s="244">
        <f t="shared" si="128"/>
        <v>3.241959356698831</v>
      </c>
      <c r="C4132" s="40">
        <v>102179.62917444747</v>
      </c>
      <c r="D4132" s="191">
        <f t="shared" si="129"/>
        <v>22</v>
      </c>
    </row>
    <row r="4133" spans="1:4" x14ac:dyDescent="0.3">
      <c r="A4133" s="245">
        <v>43727.958333323324</v>
      </c>
      <c r="B4133" s="244">
        <f t="shared" si="128"/>
        <v>2.8679207075015301</v>
      </c>
      <c r="C4133" s="40">
        <v>90390.730466349982</v>
      </c>
      <c r="D4133" s="191">
        <f t="shared" si="129"/>
        <v>23</v>
      </c>
    </row>
    <row r="4134" spans="1:4" x14ac:dyDescent="0.3">
      <c r="A4134" s="245">
        <v>43727.999999989988</v>
      </c>
      <c r="B4134" s="244">
        <f t="shared" si="128"/>
        <v>2.737849114234689</v>
      </c>
      <c r="C4134" s="40">
        <v>86291.151877040087</v>
      </c>
      <c r="D4134" s="191">
        <f t="shared" si="129"/>
        <v>0</v>
      </c>
    </row>
    <row r="4135" spans="1:4" x14ac:dyDescent="0.3">
      <c r="A4135" s="245">
        <v>43728.041666656653</v>
      </c>
      <c r="B4135" s="244">
        <f t="shared" si="128"/>
        <v>2.6991554593900382</v>
      </c>
      <c r="C4135" s="40">
        <v>85071.610584746901</v>
      </c>
      <c r="D4135" s="191">
        <f t="shared" si="129"/>
        <v>1</v>
      </c>
    </row>
    <row r="4136" spans="1:4" x14ac:dyDescent="0.3">
      <c r="A4136" s="245">
        <v>43728.083333323317</v>
      </c>
      <c r="B4136" s="244">
        <f t="shared" si="128"/>
        <v>2.5311656214311227</v>
      </c>
      <c r="C4136" s="40">
        <v>79776.929973699342</v>
      </c>
      <c r="D4136" s="191">
        <f t="shared" si="129"/>
        <v>2</v>
      </c>
    </row>
    <row r="4137" spans="1:4" x14ac:dyDescent="0.3">
      <c r="A4137" s="245">
        <v>43728.124999989981</v>
      </c>
      <c r="B4137" s="244">
        <f t="shared" si="128"/>
        <v>2.5938549687209367</v>
      </c>
      <c r="C4137" s="40">
        <v>81752.764200623133</v>
      </c>
      <c r="D4137" s="191">
        <f t="shared" si="129"/>
        <v>3</v>
      </c>
    </row>
    <row r="4138" spans="1:4" x14ac:dyDescent="0.3">
      <c r="A4138" s="245">
        <v>43728.166666656645</v>
      </c>
      <c r="B4138" s="244">
        <f t="shared" si="128"/>
        <v>2.6814655896465323</v>
      </c>
      <c r="C4138" s="40">
        <v>84514.063702858708</v>
      </c>
      <c r="D4138" s="191">
        <f t="shared" si="129"/>
        <v>4</v>
      </c>
    </row>
    <row r="4139" spans="1:4" x14ac:dyDescent="0.3">
      <c r="A4139" s="245">
        <v>43728.208333323309</v>
      </c>
      <c r="B4139" s="244">
        <f t="shared" si="128"/>
        <v>2.9097403089034777</v>
      </c>
      <c r="C4139" s="40">
        <v>91708.794912359983</v>
      </c>
      <c r="D4139" s="191">
        <f t="shared" si="129"/>
        <v>5</v>
      </c>
    </row>
    <row r="4140" spans="1:4" x14ac:dyDescent="0.3">
      <c r="A4140" s="245">
        <v>43728.249999989974</v>
      </c>
      <c r="B4140" s="244">
        <f t="shared" si="128"/>
        <v>3.2986517467396914</v>
      </c>
      <c r="C4140" s="40">
        <v>103966.4521274924</v>
      </c>
      <c r="D4140" s="191">
        <f t="shared" si="129"/>
        <v>6</v>
      </c>
    </row>
    <row r="4141" spans="1:4" x14ac:dyDescent="0.3">
      <c r="A4141" s="245">
        <v>43728.291666656638</v>
      </c>
      <c r="B4141" s="244">
        <f t="shared" si="128"/>
        <v>3.9276548181873707</v>
      </c>
      <c r="C4141" s="40">
        <v>123791.28443370537</v>
      </c>
      <c r="D4141" s="191">
        <f t="shared" si="129"/>
        <v>7</v>
      </c>
    </row>
    <row r="4142" spans="1:4" x14ac:dyDescent="0.3">
      <c r="A4142" s="245">
        <v>43728.333333323302</v>
      </c>
      <c r="B4142" s="244">
        <f t="shared" si="128"/>
        <v>4.5356611083292089</v>
      </c>
      <c r="C4142" s="40">
        <v>142954.34307417058</v>
      </c>
      <c r="D4142" s="191">
        <f t="shared" si="129"/>
        <v>8</v>
      </c>
    </row>
    <row r="4143" spans="1:4" x14ac:dyDescent="0.3">
      <c r="A4143" s="245">
        <v>43728.374999989966</v>
      </c>
      <c r="B4143" s="244">
        <f t="shared" si="128"/>
        <v>4.932985358333946</v>
      </c>
      <c r="C4143" s="40">
        <v>155477.15414631166</v>
      </c>
      <c r="D4143" s="191">
        <f t="shared" si="129"/>
        <v>9</v>
      </c>
    </row>
    <row r="4144" spans="1:4" x14ac:dyDescent="0.3">
      <c r="A4144" s="245">
        <v>43728.416666656631</v>
      </c>
      <c r="B4144" s="244">
        <f t="shared" si="128"/>
        <v>5.4760610277307453</v>
      </c>
      <c r="C4144" s="40">
        <v>172593.73841130827</v>
      </c>
      <c r="D4144" s="191">
        <f t="shared" si="129"/>
        <v>10</v>
      </c>
    </row>
    <row r="4145" spans="1:4" x14ac:dyDescent="0.3">
      <c r="A4145" s="245">
        <v>43728.458333323295</v>
      </c>
      <c r="B4145" s="244">
        <f t="shared" si="128"/>
        <v>5.7001358341658639</v>
      </c>
      <c r="C4145" s="40">
        <v>179656.09734605771</v>
      </c>
      <c r="D4145" s="191">
        <f t="shared" si="129"/>
        <v>11</v>
      </c>
    </row>
    <row r="4146" spans="1:4" x14ac:dyDescent="0.3">
      <c r="A4146" s="245">
        <v>43728.499999989959</v>
      </c>
      <c r="B4146" s="244">
        <f t="shared" si="128"/>
        <v>5.7342251121557446</v>
      </c>
      <c r="C4146" s="40">
        <v>180730.51852183009</v>
      </c>
      <c r="D4146" s="191">
        <f t="shared" si="129"/>
        <v>12</v>
      </c>
    </row>
    <row r="4147" spans="1:4" x14ac:dyDescent="0.3">
      <c r="A4147" s="245">
        <v>43728.541666656623</v>
      </c>
      <c r="B4147" s="244">
        <f t="shared" si="128"/>
        <v>5.7775692773649938</v>
      </c>
      <c r="C4147" s="40">
        <v>182096.63396026264</v>
      </c>
      <c r="D4147" s="191">
        <f t="shared" si="129"/>
        <v>13</v>
      </c>
    </row>
    <row r="4148" spans="1:4" x14ac:dyDescent="0.3">
      <c r="A4148" s="245">
        <v>43728.583333323288</v>
      </c>
      <c r="B4148" s="244">
        <f t="shared" si="128"/>
        <v>5.9283479852993892</v>
      </c>
      <c r="C4148" s="40">
        <v>186848.85654204933</v>
      </c>
      <c r="D4148" s="191">
        <f t="shared" si="129"/>
        <v>14</v>
      </c>
    </row>
    <row r="4149" spans="1:4" x14ac:dyDescent="0.3">
      <c r="A4149" s="245">
        <v>43728.624999989952</v>
      </c>
      <c r="B4149" s="244">
        <f t="shared" si="128"/>
        <v>5.8781632810465281</v>
      </c>
      <c r="C4149" s="40">
        <v>185267.14193474216</v>
      </c>
      <c r="D4149" s="191">
        <f t="shared" si="129"/>
        <v>15</v>
      </c>
    </row>
    <row r="4150" spans="1:4" x14ac:dyDescent="0.3">
      <c r="A4150" s="245">
        <v>43728.666666656616</v>
      </c>
      <c r="B4150" s="244">
        <f t="shared" si="128"/>
        <v>5.4587816205115987</v>
      </c>
      <c r="C4150" s="40">
        <v>172049.12843081658</v>
      </c>
      <c r="D4150" s="191">
        <f t="shared" si="129"/>
        <v>16</v>
      </c>
    </row>
    <row r="4151" spans="1:4" x14ac:dyDescent="0.3">
      <c r="A4151" s="245">
        <v>43728.70833332328</v>
      </c>
      <c r="B4151" s="244">
        <f t="shared" si="128"/>
        <v>4.8886444359874659</v>
      </c>
      <c r="C4151" s="40">
        <v>154079.6230535006</v>
      </c>
      <c r="D4151" s="191">
        <f t="shared" si="129"/>
        <v>17</v>
      </c>
    </row>
    <row r="4152" spans="1:4" x14ac:dyDescent="0.3">
      <c r="A4152" s="245">
        <v>43728.749999989945</v>
      </c>
      <c r="B4152" s="244">
        <f t="shared" si="128"/>
        <v>4.5548911954564399</v>
      </c>
      <c r="C4152" s="40">
        <v>143560.43431575035</v>
      </c>
      <c r="D4152" s="191">
        <f t="shared" si="129"/>
        <v>18</v>
      </c>
    </row>
    <row r="4153" spans="1:4" x14ac:dyDescent="0.3">
      <c r="A4153" s="245">
        <v>43728.791666656609</v>
      </c>
      <c r="B4153" s="244">
        <f t="shared" si="128"/>
        <v>4.2307938260475302</v>
      </c>
      <c r="C4153" s="40">
        <v>133345.57799616427</v>
      </c>
      <c r="D4153" s="191">
        <f t="shared" si="129"/>
        <v>19</v>
      </c>
    </row>
    <row r="4154" spans="1:4" x14ac:dyDescent="0.3">
      <c r="A4154" s="245">
        <v>43728.833333323273</v>
      </c>
      <c r="B4154" s="244">
        <f t="shared" si="128"/>
        <v>4.0129843588960945</v>
      </c>
      <c r="C4154" s="40">
        <v>126480.68916335673</v>
      </c>
      <c r="D4154" s="191">
        <f t="shared" si="129"/>
        <v>20</v>
      </c>
    </row>
    <row r="4155" spans="1:4" x14ac:dyDescent="0.3">
      <c r="A4155" s="245">
        <v>43728.874999989937</v>
      </c>
      <c r="B4155" s="244">
        <f t="shared" si="128"/>
        <v>3.8455573452566583</v>
      </c>
      <c r="C4155" s="40">
        <v>121203.74757181166</v>
      </c>
      <c r="D4155" s="191">
        <f t="shared" si="129"/>
        <v>21</v>
      </c>
    </row>
    <row r="4156" spans="1:4" x14ac:dyDescent="0.3">
      <c r="A4156" s="245">
        <v>43728.916666656602</v>
      </c>
      <c r="B4156" s="244">
        <f t="shared" si="128"/>
        <v>3.6029538559256458</v>
      </c>
      <c r="C4156" s="40">
        <v>113557.40415758954</v>
      </c>
      <c r="D4156" s="191">
        <f t="shared" si="129"/>
        <v>22</v>
      </c>
    </row>
    <row r="4157" spans="1:4" x14ac:dyDescent="0.3">
      <c r="A4157" s="245">
        <v>43728.958333323266</v>
      </c>
      <c r="B4157" s="244">
        <f t="shared" si="128"/>
        <v>3.3091232272723734</v>
      </c>
      <c r="C4157" s="40">
        <v>104296.49081089726</v>
      </c>
      <c r="D4157" s="191">
        <f t="shared" si="129"/>
        <v>23</v>
      </c>
    </row>
    <row r="4158" spans="1:4" x14ac:dyDescent="0.3">
      <c r="A4158" s="245">
        <v>43728.99999998993</v>
      </c>
      <c r="B4158" s="244">
        <f t="shared" si="128"/>
        <v>3.1466622487634259</v>
      </c>
      <c r="C4158" s="40">
        <v>99176.068031672316</v>
      </c>
      <c r="D4158" s="191">
        <f t="shared" si="129"/>
        <v>0</v>
      </c>
    </row>
    <row r="4159" spans="1:4" x14ac:dyDescent="0.3">
      <c r="A4159" s="245">
        <v>43729.041666656594</v>
      </c>
      <c r="B4159" s="244">
        <f t="shared" si="128"/>
        <v>2.9770765025933805</v>
      </c>
      <c r="C4159" s="40">
        <v>93831.087805093557</v>
      </c>
      <c r="D4159" s="191">
        <f t="shared" si="129"/>
        <v>1</v>
      </c>
    </row>
    <row r="4160" spans="1:4" x14ac:dyDescent="0.3">
      <c r="A4160" s="245">
        <v>43729.083333323259</v>
      </c>
      <c r="B4160" s="244">
        <f t="shared" si="128"/>
        <v>2.6805887430521911</v>
      </c>
      <c r="C4160" s="40">
        <v>84486.427372481048</v>
      </c>
      <c r="D4160" s="191">
        <f t="shared" si="129"/>
        <v>2</v>
      </c>
    </row>
    <row r="4161" spans="1:4" x14ac:dyDescent="0.3">
      <c r="A4161" s="245">
        <v>43729.124999989923</v>
      </c>
      <c r="B4161" s="244">
        <f t="shared" si="128"/>
        <v>2.6407508493557481</v>
      </c>
      <c r="C4161" s="40">
        <v>83230.822117411299</v>
      </c>
      <c r="D4161" s="191">
        <f t="shared" si="129"/>
        <v>3</v>
      </c>
    </row>
    <row r="4162" spans="1:4" x14ac:dyDescent="0.3">
      <c r="A4162" s="245">
        <v>43729.166666656587</v>
      </c>
      <c r="B4162" s="244">
        <f t="shared" si="128"/>
        <v>2.5620636729168429</v>
      </c>
      <c r="C4162" s="40">
        <v>80750.770511366878</v>
      </c>
      <c r="D4162" s="191">
        <f t="shared" si="129"/>
        <v>4</v>
      </c>
    </row>
    <row r="4163" spans="1:4" x14ac:dyDescent="0.3">
      <c r="A4163" s="245">
        <v>43729.208333323251</v>
      </c>
      <c r="B4163" s="244">
        <f t="shared" si="128"/>
        <v>2.5437508386080445</v>
      </c>
      <c r="C4163" s="40">
        <v>80173.589117979063</v>
      </c>
      <c r="D4163" s="191">
        <f t="shared" si="129"/>
        <v>5</v>
      </c>
    </row>
    <row r="4164" spans="1:4" x14ac:dyDescent="0.3">
      <c r="A4164" s="245">
        <v>43729.249999989916</v>
      </c>
      <c r="B4164" s="244">
        <f t="shared" si="128"/>
        <v>2.7646378157694418</v>
      </c>
      <c r="C4164" s="40">
        <v>87135.474488065433</v>
      </c>
      <c r="D4164" s="191">
        <f t="shared" si="129"/>
        <v>6</v>
      </c>
    </row>
    <row r="4165" spans="1:4" x14ac:dyDescent="0.3">
      <c r="A4165" s="245">
        <v>43729.29166665658</v>
      </c>
      <c r="B4165" s="244">
        <f t="shared" si="128"/>
        <v>3.0016746084567747</v>
      </c>
      <c r="C4165" s="40">
        <v>94606.36752299685</v>
      </c>
      <c r="D4165" s="191">
        <f t="shared" si="129"/>
        <v>7</v>
      </c>
    </row>
    <row r="4166" spans="1:4" x14ac:dyDescent="0.3">
      <c r="A4166" s="245">
        <v>43729.333333323244</v>
      </c>
      <c r="B4166" s="244">
        <f t="shared" si="128"/>
        <v>3.2180504564085091</v>
      </c>
      <c r="C4166" s="40">
        <v>101426.07174301763</v>
      </c>
      <c r="D4166" s="191">
        <f t="shared" si="129"/>
        <v>8</v>
      </c>
    </row>
    <row r="4167" spans="1:4" x14ac:dyDescent="0.3">
      <c r="A4167" s="245">
        <v>43729.374999989908</v>
      </c>
      <c r="B4167" s="244">
        <f t="shared" ref="B4167:B4230" si="130">C4167/$B$4</f>
        <v>3.5337932736330062</v>
      </c>
      <c r="C4167" s="40">
        <v>111377.61043576243</v>
      </c>
      <c r="D4167" s="191">
        <f t="shared" ref="D4167:D4230" si="131">HOUR(A4167)</f>
        <v>9</v>
      </c>
    </row>
    <row r="4168" spans="1:4" x14ac:dyDescent="0.3">
      <c r="A4168" s="245">
        <v>43729.416666656572</v>
      </c>
      <c r="B4168" s="244">
        <f t="shared" si="130"/>
        <v>3.9092516526143193</v>
      </c>
      <c r="C4168" s="40">
        <v>123211.25599195306</v>
      </c>
      <c r="D4168" s="191">
        <f t="shared" si="131"/>
        <v>10</v>
      </c>
    </row>
    <row r="4169" spans="1:4" x14ac:dyDescent="0.3">
      <c r="A4169" s="245">
        <v>43729.458333323237</v>
      </c>
      <c r="B4169" s="244">
        <f t="shared" si="130"/>
        <v>4.197986833656115</v>
      </c>
      <c r="C4169" s="40">
        <v>132311.57172154609</v>
      </c>
      <c r="D4169" s="191">
        <f t="shared" si="131"/>
        <v>11</v>
      </c>
    </row>
    <row r="4170" spans="1:4" x14ac:dyDescent="0.3">
      <c r="A4170" s="245">
        <v>43729.499999989901</v>
      </c>
      <c r="B4170" s="244">
        <f t="shared" si="130"/>
        <v>4.2971557950300294</v>
      </c>
      <c r="C4170" s="40">
        <v>135437.16540854398</v>
      </c>
      <c r="D4170" s="191">
        <f t="shared" si="131"/>
        <v>12</v>
      </c>
    </row>
    <row r="4171" spans="1:4" x14ac:dyDescent="0.3">
      <c r="A4171" s="245">
        <v>43729.541666656565</v>
      </c>
      <c r="B4171" s="244">
        <f t="shared" si="130"/>
        <v>4.2924729190348092</v>
      </c>
      <c r="C4171" s="40">
        <v>135289.57116690959</v>
      </c>
      <c r="D4171" s="191">
        <f t="shared" si="131"/>
        <v>13</v>
      </c>
    </row>
    <row r="4172" spans="1:4" x14ac:dyDescent="0.3">
      <c r="A4172" s="245">
        <v>43729.583333323229</v>
      </c>
      <c r="B4172" s="244">
        <f t="shared" si="130"/>
        <v>4.4258052730559738</v>
      </c>
      <c r="C4172" s="40">
        <v>139491.92196525872</v>
      </c>
      <c r="D4172" s="191">
        <f t="shared" si="131"/>
        <v>14</v>
      </c>
    </row>
    <row r="4173" spans="1:4" x14ac:dyDescent="0.3">
      <c r="A4173" s="245">
        <v>43729.624999989894</v>
      </c>
      <c r="B4173" s="244">
        <f t="shared" si="130"/>
        <v>4.29738010858346</v>
      </c>
      <c r="C4173" s="40">
        <v>135444.23529227372</v>
      </c>
      <c r="D4173" s="191">
        <f t="shared" si="131"/>
        <v>15</v>
      </c>
    </row>
    <row r="4174" spans="1:4" x14ac:dyDescent="0.3">
      <c r="A4174" s="245">
        <v>43729.666666656558</v>
      </c>
      <c r="B4174" s="244">
        <f t="shared" si="130"/>
        <v>4.2225664950415842</v>
      </c>
      <c r="C4174" s="40">
        <v>133086.27010893059</v>
      </c>
      <c r="D4174" s="191">
        <f t="shared" si="131"/>
        <v>16</v>
      </c>
    </row>
    <row r="4175" spans="1:4" x14ac:dyDescent="0.3">
      <c r="A4175" s="245">
        <v>43729.708333323222</v>
      </c>
      <c r="B4175" s="244">
        <f t="shared" si="130"/>
        <v>4.1367335167194614</v>
      </c>
      <c r="C4175" s="40">
        <v>130380.99810181219</v>
      </c>
      <c r="D4175" s="191">
        <f t="shared" si="131"/>
        <v>17</v>
      </c>
    </row>
    <row r="4176" spans="1:4" x14ac:dyDescent="0.3">
      <c r="A4176" s="245">
        <v>43729.749999989886</v>
      </c>
      <c r="B4176" s="244">
        <f t="shared" si="130"/>
        <v>4.0124099092461982</v>
      </c>
      <c r="C4176" s="40">
        <v>126462.58373828887</v>
      </c>
      <c r="D4176" s="191">
        <f t="shared" si="131"/>
        <v>18</v>
      </c>
    </row>
    <row r="4177" spans="1:4" x14ac:dyDescent="0.3">
      <c r="A4177" s="245">
        <v>43729.791666656551</v>
      </c>
      <c r="B4177" s="244">
        <f t="shared" si="130"/>
        <v>3.9441780828816904</v>
      </c>
      <c r="C4177" s="40">
        <v>124312.06241808331</v>
      </c>
      <c r="D4177" s="191">
        <f t="shared" si="131"/>
        <v>19</v>
      </c>
    </row>
    <row r="4178" spans="1:4" x14ac:dyDescent="0.3">
      <c r="A4178" s="245">
        <v>43729.833333323215</v>
      </c>
      <c r="B4178" s="244">
        <f t="shared" si="130"/>
        <v>3.7943272157707333</v>
      </c>
      <c r="C4178" s="40">
        <v>119589.0833957743</v>
      </c>
      <c r="D4178" s="191">
        <f t="shared" si="131"/>
        <v>20</v>
      </c>
    </row>
    <row r="4179" spans="1:4" x14ac:dyDescent="0.3">
      <c r="A4179" s="245">
        <v>43729.874999989879</v>
      </c>
      <c r="B4179" s="244">
        <f t="shared" si="130"/>
        <v>3.5495939172815762</v>
      </c>
      <c r="C4179" s="40">
        <v>111875.61294939433</v>
      </c>
      <c r="D4179" s="191">
        <f t="shared" si="131"/>
        <v>21</v>
      </c>
    </row>
    <row r="4180" spans="1:4" x14ac:dyDescent="0.3">
      <c r="A4180" s="245">
        <v>43729.916666656543</v>
      </c>
      <c r="B4180" s="244">
        <f t="shared" si="130"/>
        <v>3.2152140834311904</v>
      </c>
      <c r="C4180" s="40">
        <v>101336.67532957278</v>
      </c>
      <c r="D4180" s="191">
        <f t="shared" si="131"/>
        <v>22</v>
      </c>
    </row>
    <row r="4181" spans="1:4" x14ac:dyDescent="0.3">
      <c r="A4181" s="245">
        <v>43729.958333323208</v>
      </c>
      <c r="B4181" s="244">
        <f t="shared" si="130"/>
        <v>2.9852807570322337</v>
      </c>
      <c r="C4181" s="40">
        <v>94089.668368259052</v>
      </c>
      <c r="D4181" s="191">
        <f t="shared" si="131"/>
        <v>23</v>
      </c>
    </row>
    <row r="4182" spans="1:4" x14ac:dyDescent="0.3">
      <c r="A4182" s="245">
        <v>43729.999999989872</v>
      </c>
      <c r="B4182" s="244">
        <f t="shared" si="130"/>
        <v>2.8322617935579619</v>
      </c>
      <c r="C4182" s="40">
        <v>89266.837720443538</v>
      </c>
      <c r="D4182" s="191">
        <f t="shared" si="131"/>
        <v>0</v>
      </c>
    </row>
    <row r="4183" spans="1:4" x14ac:dyDescent="0.3">
      <c r="A4183" s="245">
        <v>43730.041666656536</v>
      </c>
      <c r="B4183" s="244">
        <f t="shared" si="130"/>
        <v>2.654847695887129</v>
      </c>
      <c r="C4183" s="40">
        <v>83675.124587807572</v>
      </c>
      <c r="D4183" s="191">
        <f t="shared" si="131"/>
        <v>1</v>
      </c>
    </row>
    <row r="4184" spans="1:4" x14ac:dyDescent="0.3">
      <c r="A4184" s="245">
        <v>43730.0833333232</v>
      </c>
      <c r="B4184" s="244">
        <f t="shared" si="130"/>
        <v>2.5839596519151513</v>
      </c>
      <c r="C4184" s="40">
        <v>81440.884966329337</v>
      </c>
      <c r="D4184" s="191">
        <f t="shared" si="131"/>
        <v>2</v>
      </c>
    </row>
    <row r="4185" spans="1:4" x14ac:dyDescent="0.3">
      <c r="A4185" s="245">
        <v>43730.124999989865</v>
      </c>
      <c r="B4185" s="244">
        <f t="shared" si="130"/>
        <v>2.5650579535136062</v>
      </c>
      <c r="C4185" s="40">
        <v>80845.143835446142</v>
      </c>
      <c r="D4185" s="191">
        <f t="shared" si="131"/>
        <v>3</v>
      </c>
    </row>
    <row r="4186" spans="1:4" x14ac:dyDescent="0.3">
      <c r="A4186" s="245">
        <v>43730.166666656529</v>
      </c>
      <c r="B4186" s="244">
        <f t="shared" si="130"/>
        <v>2.5626698255490763</v>
      </c>
      <c r="C4186" s="40">
        <v>80769.875146672304</v>
      </c>
      <c r="D4186" s="191">
        <f t="shared" si="131"/>
        <v>4</v>
      </c>
    </row>
    <row r="4187" spans="1:4" x14ac:dyDescent="0.3">
      <c r="A4187" s="245">
        <v>43730.208333323193</v>
      </c>
      <c r="B4187" s="244">
        <f t="shared" si="130"/>
        <v>2.5226355877690017</v>
      </c>
      <c r="C4187" s="40">
        <v>79508.081545775625</v>
      </c>
      <c r="D4187" s="191">
        <f t="shared" si="131"/>
        <v>5</v>
      </c>
    </row>
    <row r="4188" spans="1:4" x14ac:dyDescent="0.3">
      <c r="A4188" s="245">
        <v>43730.249999989857</v>
      </c>
      <c r="B4188" s="244">
        <f t="shared" si="130"/>
        <v>2.5088618074129654</v>
      </c>
      <c r="C4188" s="40">
        <v>79073.961430666226</v>
      </c>
      <c r="D4188" s="191">
        <f t="shared" si="131"/>
        <v>6</v>
      </c>
    </row>
    <row r="4189" spans="1:4" x14ac:dyDescent="0.3">
      <c r="A4189" s="245">
        <v>43730.291666656522</v>
      </c>
      <c r="B4189" s="244">
        <f t="shared" si="130"/>
        <v>2.7373406640890536</v>
      </c>
      <c r="C4189" s="40">
        <v>86275.126615271351</v>
      </c>
      <c r="D4189" s="191">
        <f t="shared" si="131"/>
        <v>7</v>
      </c>
    </row>
    <row r="4190" spans="1:4" x14ac:dyDescent="0.3">
      <c r="A4190" s="245">
        <v>43730.333333323186</v>
      </c>
      <c r="B4190" s="244">
        <f t="shared" si="130"/>
        <v>2.8447294763002424</v>
      </c>
      <c r="C4190" s="40">
        <v>89659.792430575399</v>
      </c>
      <c r="D4190" s="191">
        <f t="shared" si="131"/>
        <v>8</v>
      </c>
    </row>
    <row r="4191" spans="1:4" x14ac:dyDescent="0.3">
      <c r="A4191" s="245">
        <v>43730.37499998985</v>
      </c>
      <c r="B4191" s="244">
        <f t="shared" si="130"/>
        <v>3.0914719999514442</v>
      </c>
      <c r="C4191" s="40">
        <v>97436.589359306687</v>
      </c>
      <c r="D4191" s="191">
        <f t="shared" si="131"/>
        <v>9</v>
      </c>
    </row>
    <row r="4192" spans="1:4" x14ac:dyDescent="0.3">
      <c r="A4192" s="245">
        <v>43730.416666656514</v>
      </c>
      <c r="B4192" s="244">
        <f t="shared" si="130"/>
        <v>3.5606819047069616</v>
      </c>
      <c r="C4192" s="40">
        <v>112225.08261226218</v>
      </c>
      <c r="D4192" s="191">
        <f t="shared" si="131"/>
        <v>10</v>
      </c>
    </row>
    <row r="4193" spans="1:4" x14ac:dyDescent="0.3">
      <c r="A4193" s="245">
        <v>43730.458333323179</v>
      </c>
      <c r="B4193" s="244">
        <f t="shared" si="130"/>
        <v>3.8571310663492926</v>
      </c>
      <c r="C4193" s="40">
        <v>121568.52652160641</v>
      </c>
      <c r="D4193" s="191">
        <f t="shared" si="131"/>
        <v>11</v>
      </c>
    </row>
    <row r="4194" spans="1:4" x14ac:dyDescent="0.3">
      <c r="A4194" s="245">
        <v>43730.499999989843</v>
      </c>
      <c r="B4194" s="244">
        <f t="shared" si="130"/>
        <v>3.879529951758947</v>
      </c>
      <c r="C4194" s="40">
        <v>122274.49151168265</v>
      </c>
      <c r="D4194" s="191">
        <f t="shared" si="131"/>
        <v>12</v>
      </c>
    </row>
    <row r="4195" spans="1:4" x14ac:dyDescent="0.3">
      <c r="A4195" s="245">
        <v>43730.541666656507</v>
      </c>
      <c r="B4195" s="244">
        <f t="shared" si="130"/>
        <v>4.0616994308988428</v>
      </c>
      <c r="C4195" s="40">
        <v>128016.08410350673</v>
      </c>
      <c r="D4195" s="191">
        <f t="shared" si="131"/>
        <v>13</v>
      </c>
    </row>
    <row r="4196" spans="1:4" x14ac:dyDescent="0.3">
      <c r="A4196" s="245">
        <v>43730.583333323171</v>
      </c>
      <c r="B4196" s="244">
        <f t="shared" si="130"/>
        <v>4.2179420646727666</v>
      </c>
      <c r="C4196" s="40">
        <v>132940.51794851178</v>
      </c>
      <c r="D4196" s="191">
        <f t="shared" si="131"/>
        <v>14</v>
      </c>
    </row>
    <row r="4197" spans="1:4" x14ac:dyDescent="0.3">
      <c r="A4197" s="245">
        <v>43730.624999989835</v>
      </c>
      <c r="B4197" s="244">
        <f t="shared" si="130"/>
        <v>4.2381180952458024</v>
      </c>
      <c r="C4197" s="40">
        <v>133576.42330553153</v>
      </c>
      <c r="D4197" s="191">
        <f t="shared" si="131"/>
        <v>15</v>
      </c>
    </row>
    <row r="4198" spans="1:4" x14ac:dyDescent="0.3">
      <c r="A4198" s="245">
        <v>43730.6666666565</v>
      </c>
      <c r="B4198" s="244">
        <f t="shared" si="130"/>
        <v>4.3649125633096952</v>
      </c>
      <c r="C4198" s="40">
        <v>137572.71391336084</v>
      </c>
      <c r="D4198" s="191">
        <f t="shared" si="131"/>
        <v>16</v>
      </c>
    </row>
    <row r="4199" spans="1:4" x14ac:dyDescent="0.3">
      <c r="A4199" s="245">
        <v>43730.708333323164</v>
      </c>
      <c r="B4199" s="244">
        <f t="shared" si="130"/>
        <v>4.4224410346431755</v>
      </c>
      <c r="C4199" s="40">
        <v>139385.88836160977</v>
      </c>
      <c r="D4199" s="191">
        <f t="shared" si="131"/>
        <v>17</v>
      </c>
    </row>
    <row r="4200" spans="1:4" x14ac:dyDescent="0.3">
      <c r="A4200" s="245">
        <v>43730.749999989828</v>
      </c>
      <c r="B4200" s="244">
        <f t="shared" si="130"/>
        <v>4.1551594247070138</v>
      </c>
      <c r="C4200" s="40">
        <v>130961.74333585725</v>
      </c>
      <c r="D4200" s="191">
        <f t="shared" si="131"/>
        <v>18</v>
      </c>
    </row>
    <row r="4201" spans="1:4" x14ac:dyDescent="0.3">
      <c r="A4201" s="245">
        <v>43730.791666656492</v>
      </c>
      <c r="B4201" s="244">
        <f t="shared" si="130"/>
        <v>3.8498908287519091</v>
      </c>
      <c r="C4201" s="40">
        <v>121340.32970868003</v>
      </c>
      <c r="D4201" s="191">
        <f t="shared" si="131"/>
        <v>19</v>
      </c>
    </row>
    <row r="4202" spans="1:4" x14ac:dyDescent="0.3">
      <c r="A4202" s="245">
        <v>43730.833333323157</v>
      </c>
      <c r="B4202" s="244">
        <f t="shared" si="130"/>
        <v>3.5589985680323886</v>
      </c>
      <c r="C4202" s="40">
        <v>112172.02743844324</v>
      </c>
      <c r="D4202" s="191">
        <f t="shared" si="131"/>
        <v>20</v>
      </c>
    </row>
    <row r="4203" spans="1:4" x14ac:dyDescent="0.3">
      <c r="A4203" s="245">
        <v>43730.874999989821</v>
      </c>
      <c r="B4203" s="244">
        <f t="shared" si="130"/>
        <v>3.3951438392219622</v>
      </c>
      <c r="C4203" s="40">
        <v>107007.67662888298</v>
      </c>
      <c r="D4203" s="191">
        <f t="shared" si="131"/>
        <v>21</v>
      </c>
    </row>
    <row r="4204" spans="1:4" x14ac:dyDescent="0.3">
      <c r="A4204" s="245">
        <v>43730.916666656485</v>
      </c>
      <c r="B4204" s="244">
        <f t="shared" si="130"/>
        <v>3.0063958002200968</v>
      </c>
      <c r="C4204" s="40">
        <v>94755.169395741163</v>
      </c>
      <c r="D4204" s="191">
        <f t="shared" si="131"/>
        <v>22</v>
      </c>
    </row>
    <row r="4205" spans="1:4" x14ac:dyDescent="0.3">
      <c r="A4205" s="245">
        <v>43730.958333323149</v>
      </c>
      <c r="B4205" s="244">
        <f t="shared" si="130"/>
        <v>2.8346514374558169</v>
      </c>
      <c r="C4205" s="40">
        <v>89342.154188195447</v>
      </c>
      <c r="D4205" s="191">
        <f t="shared" si="131"/>
        <v>23</v>
      </c>
    </row>
    <row r="4206" spans="1:4" x14ac:dyDescent="0.3">
      <c r="A4206" s="245">
        <v>43730.999999989814</v>
      </c>
      <c r="B4206" s="244">
        <f t="shared" si="130"/>
        <v>2.6481139239535851</v>
      </c>
      <c r="C4206" s="40">
        <v>83462.890490025587</v>
      </c>
      <c r="D4206" s="191">
        <f t="shared" si="131"/>
        <v>0</v>
      </c>
    </row>
    <row r="4207" spans="1:4" x14ac:dyDescent="0.3">
      <c r="A4207" s="245">
        <v>43731.041666656478</v>
      </c>
      <c r="B4207" s="244">
        <f t="shared" si="130"/>
        <v>2.5476642613331371</v>
      </c>
      <c r="C4207" s="40">
        <v>80296.931837259777</v>
      </c>
      <c r="D4207" s="191">
        <f t="shared" si="131"/>
        <v>1</v>
      </c>
    </row>
    <row r="4208" spans="1:4" x14ac:dyDescent="0.3">
      <c r="A4208" s="245">
        <v>43731.083333323142</v>
      </c>
      <c r="B4208" s="244">
        <f t="shared" si="130"/>
        <v>2.5392141427536488</v>
      </c>
      <c r="C4208" s="40">
        <v>80030.602161920659</v>
      </c>
      <c r="D4208" s="191">
        <f t="shared" si="131"/>
        <v>2</v>
      </c>
    </row>
    <row r="4209" spans="1:4" x14ac:dyDescent="0.3">
      <c r="A4209" s="245">
        <v>43731.124999989806</v>
      </c>
      <c r="B4209" s="244">
        <f t="shared" si="130"/>
        <v>2.5639020097057266</v>
      </c>
      <c r="C4209" s="40">
        <v>80808.71095747326</v>
      </c>
      <c r="D4209" s="191">
        <f t="shared" si="131"/>
        <v>3</v>
      </c>
    </row>
    <row r="4210" spans="1:4" x14ac:dyDescent="0.3">
      <c r="A4210" s="245">
        <v>43731.166666656471</v>
      </c>
      <c r="B4210" s="244">
        <f t="shared" si="130"/>
        <v>2.6484115977332814</v>
      </c>
      <c r="C4210" s="40">
        <v>83472.272531278344</v>
      </c>
      <c r="D4210" s="191">
        <f t="shared" si="131"/>
        <v>4</v>
      </c>
    </row>
    <row r="4211" spans="1:4" x14ac:dyDescent="0.3">
      <c r="A4211" s="245">
        <v>43731.208333323135</v>
      </c>
      <c r="B4211" s="244">
        <f t="shared" si="130"/>
        <v>2.8959864949647005</v>
      </c>
      <c r="C4211" s="40">
        <v>91275.304096044012</v>
      </c>
      <c r="D4211" s="191">
        <f t="shared" si="131"/>
        <v>5</v>
      </c>
    </row>
    <row r="4212" spans="1:4" x14ac:dyDescent="0.3">
      <c r="A4212" s="245">
        <v>43731.249999989799</v>
      </c>
      <c r="B4212" s="244">
        <f t="shared" si="130"/>
        <v>3.5205856475737427</v>
      </c>
      <c r="C4212" s="40">
        <v>110961.33429392193</v>
      </c>
      <c r="D4212" s="191">
        <f t="shared" si="131"/>
        <v>6</v>
      </c>
    </row>
    <row r="4213" spans="1:4" x14ac:dyDescent="0.3">
      <c r="A4213" s="245">
        <v>43731.291666656463</v>
      </c>
      <c r="B4213" s="244">
        <f t="shared" si="130"/>
        <v>3.9930381904533885</v>
      </c>
      <c r="C4213" s="40">
        <v>125852.02856935037</v>
      </c>
      <c r="D4213" s="191">
        <f t="shared" si="131"/>
        <v>7</v>
      </c>
    </row>
    <row r="4214" spans="1:4" x14ac:dyDescent="0.3">
      <c r="A4214" s="245">
        <v>43731.333333323128</v>
      </c>
      <c r="B4214" s="244">
        <f t="shared" si="130"/>
        <v>4.6052932715257491</v>
      </c>
      <c r="C4214" s="40">
        <v>145149.00001807563</v>
      </c>
      <c r="D4214" s="191">
        <f t="shared" si="131"/>
        <v>8</v>
      </c>
    </row>
    <row r="4215" spans="1:4" x14ac:dyDescent="0.3">
      <c r="A4215" s="245">
        <v>43731.374999989792</v>
      </c>
      <c r="B4215" s="244">
        <f t="shared" si="130"/>
        <v>4.8948188634481467</v>
      </c>
      <c r="C4215" s="40">
        <v>154274.22780910719</v>
      </c>
      <c r="D4215" s="191">
        <f t="shared" si="131"/>
        <v>9</v>
      </c>
    </row>
    <row r="4216" spans="1:4" x14ac:dyDescent="0.3">
      <c r="A4216" s="245">
        <v>43731.416666656456</v>
      </c>
      <c r="B4216" s="244">
        <f t="shared" si="130"/>
        <v>5.1520809316774487</v>
      </c>
      <c r="C4216" s="40">
        <v>162382.57829721711</v>
      </c>
      <c r="D4216" s="191">
        <f t="shared" si="131"/>
        <v>10</v>
      </c>
    </row>
    <row r="4217" spans="1:4" x14ac:dyDescent="0.3">
      <c r="A4217" s="245">
        <v>43731.45833332312</v>
      </c>
      <c r="B4217" s="244">
        <f t="shared" si="130"/>
        <v>5.2165933036196854</v>
      </c>
      <c r="C4217" s="40">
        <v>164415.87036443601</v>
      </c>
      <c r="D4217" s="191">
        <f t="shared" si="131"/>
        <v>11</v>
      </c>
    </row>
    <row r="4218" spans="1:4" x14ac:dyDescent="0.3">
      <c r="A4218" s="245">
        <v>43731.499999989785</v>
      </c>
      <c r="B4218" s="244">
        <f t="shared" si="130"/>
        <v>5.3161614906405665</v>
      </c>
      <c r="C4218" s="40">
        <v>167554.04679047404</v>
      </c>
      <c r="D4218" s="191">
        <f t="shared" si="131"/>
        <v>12</v>
      </c>
    </row>
    <row r="4219" spans="1:4" x14ac:dyDescent="0.3">
      <c r="A4219" s="245">
        <v>43731.541666656449</v>
      </c>
      <c r="B4219" s="244">
        <f t="shared" si="130"/>
        <v>5.367612393471525</v>
      </c>
      <c r="C4219" s="40">
        <v>169175.66927043971</v>
      </c>
      <c r="D4219" s="191">
        <f t="shared" si="131"/>
        <v>13</v>
      </c>
    </row>
    <row r="4220" spans="1:4" x14ac:dyDescent="0.3">
      <c r="A4220" s="245">
        <v>43731.583333323113</v>
      </c>
      <c r="B4220" s="244">
        <f t="shared" si="130"/>
        <v>5.2992028151387913</v>
      </c>
      <c r="C4220" s="40">
        <v>167019.54558814384</v>
      </c>
      <c r="D4220" s="191">
        <f t="shared" si="131"/>
        <v>14</v>
      </c>
    </row>
    <row r="4221" spans="1:4" x14ac:dyDescent="0.3">
      <c r="A4221" s="245">
        <v>43731.624999989777</v>
      </c>
      <c r="B4221" s="244">
        <f t="shared" si="130"/>
        <v>5.1502912140507195</v>
      </c>
      <c r="C4221" s="40">
        <v>162326.1702231775</v>
      </c>
      <c r="D4221" s="191">
        <f t="shared" si="131"/>
        <v>15</v>
      </c>
    </row>
    <row r="4222" spans="1:4" x14ac:dyDescent="0.3">
      <c r="A4222" s="245">
        <v>43731.666666656442</v>
      </c>
      <c r="B4222" s="244">
        <f t="shared" si="130"/>
        <v>4.7590199893706044</v>
      </c>
      <c r="C4222" s="40">
        <v>149994.13757081376</v>
      </c>
      <c r="D4222" s="191">
        <f t="shared" si="131"/>
        <v>16</v>
      </c>
    </row>
    <row r="4223" spans="1:4" x14ac:dyDescent="0.3">
      <c r="A4223" s="245">
        <v>43731.708333323106</v>
      </c>
      <c r="B4223" s="244">
        <f t="shared" si="130"/>
        <v>4.1356759186904588</v>
      </c>
      <c r="C4223" s="40">
        <v>130347.6648725736</v>
      </c>
      <c r="D4223" s="191">
        <f t="shared" si="131"/>
        <v>17</v>
      </c>
    </row>
    <row r="4224" spans="1:4" x14ac:dyDescent="0.3">
      <c r="A4224" s="245">
        <v>43731.74999998977</v>
      </c>
      <c r="B4224" s="244">
        <f t="shared" si="130"/>
        <v>3.8611138149905422</v>
      </c>
      <c r="C4224" s="40">
        <v>121694.05424557895</v>
      </c>
      <c r="D4224" s="191">
        <f t="shared" si="131"/>
        <v>18</v>
      </c>
    </row>
    <row r="4225" spans="1:4" x14ac:dyDescent="0.3">
      <c r="A4225" s="245">
        <v>43731.791666656434</v>
      </c>
      <c r="B4225" s="244">
        <f t="shared" si="130"/>
        <v>3.6954392173625665</v>
      </c>
      <c r="C4225" s="40">
        <v>116472.34506089316</v>
      </c>
      <c r="D4225" s="191">
        <f t="shared" si="131"/>
        <v>19</v>
      </c>
    </row>
    <row r="4226" spans="1:4" x14ac:dyDescent="0.3">
      <c r="A4226" s="245">
        <v>43731.833333323098</v>
      </c>
      <c r="B4226" s="244">
        <f t="shared" si="130"/>
        <v>3.6211646636822534</v>
      </c>
      <c r="C4226" s="40">
        <v>114131.36989213598</v>
      </c>
      <c r="D4226" s="191">
        <f t="shared" si="131"/>
        <v>20</v>
      </c>
    </row>
    <row r="4227" spans="1:4" x14ac:dyDescent="0.3">
      <c r="A4227" s="245">
        <v>43731.874999989763</v>
      </c>
      <c r="B4227" s="244">
        <f t="shared" si="130"/>
        <v>3.4665542528411084</v>
      </c>
      <c r="C4227" s="40">
        <v>109258.38022506509</v>
      </c>
      <c r="D4227" s="191">
        <f t="shared" si="131"/>
        <v>21</v>
      </c>
    </row>
    <row r="4228" spans="1:4" x14ac:dyDescent="0.3">
      <c r="A4228" s="245">
        <v>43731.916666656427</v>
      </c>
      <c r="B4228" s="244">
        <f t="shared" si="130"/>
        <v>3.334625237205334</v>
      </c>
      <c r="C4228" s="40">
        <v>105100.25965296144</v>
      </c>
      <c r="D4228" s="191">
        <f t="shared" si="131"/>
        <v>22</v>
      </c>
    </row>
    <row r="4229" spans="1:4" x14ac:dyDescent="0.3">
      <c r="A4229" s="245">
        <v>43731.958333323091</v>
      </c>
      <c r="B4229" s="244">
        <f t="shared" si="130"/>
        <v>3.0778237795609202</v>
      </c>
      <c r="C4229" s="40">
        <v>97006.426625923472</v>
      </c>
      <c r="D4229" s="191">
        <f t="shared" si="131"/>
        <v>23</v>
      </c>
    </row>
    <row r="4230" spans="1:4" x14ac:dyDescent="0.3">
      <c r="A4230" s="245">
        <v>43731.999999989755</v>
      </c>
      <c r="B4230" s="244">
        <f t="shared" si="130"/>
        <v>2.9630458980909578</v>
      </c>
      <c r="C4230" s="40">
        <v>93388.873141856471</v>
      </c>
      <c r="D4230" s="191">
        <f t="shared" si="131"/>
        <v>0</v>
      </c>
    </row>
    <row r="4231" spans="1:4" x14ac:dyDescent="0.3">
      <c r="A4231" s="245">
        <v>43732.04166665642</v>
      </c>
      <c r="B4231" s="244">
        <f t="shared" ref="B4231:B4294" si="132">C4231/$B$4</f>
        <v>2.8448040470092275</v>
      </c>
      <c r="C4231" s="40">
        <v>89662.142739926334</v>
      </c>
      <c r="D4231" s="191">
        <f t="shared" ref="D4231:D4294" si="133">HOUR(A4231)</f>
        <v>1</v>
      </c>
    </row>
    <row r="4232" spans="1:4" x14ac:dyDescent="0.3">
      <c r="A4232" s="245">
        <v>43732.083333323084</v>
      </c>
      <c r="B4232" s="244">
        <f t="shared" si="132"/>
        <v>2.6934793227200151</v>
      </c>
      <c r="C4232" s="40">
        <v>84892.710889755966</v>
      </c>
      <c r="D4232" s="191">
        <f t="shared" si="133"/>
        <v>2</v>
      </c>
    </row>
    <row r="4233" spans="1:4" x14ac:dyDescent="0.3">
      <c r="A4233" s="245">
        <v>43732.124999989748</v>
      </c>
      <c r="B4233" s="244">
        <f t="shared" si="132"/>
        <v>2.4851433569895987</v>
      </c>
      <c r="C4233" s="40">
        <v>78326.406571952655</v>
      </c>
      <c r="D4233" s="191">
        <f t="shared" si="133"/>
        <v>3</v>
      </c>
    </row>
    <row r="4234" spans="1:4" x14ac:dyDescent="0.3">
      <c r="A4234" s="245">
        <v>43732.166666656412</v>
      </c>
      <c r="B4234" s="244">
        <f t="shared" si="132"/>
        <v>2.5424099646809029</v>
      </c>
      <c r="C4234" s="40">
        <v>80131.327637938623</v>
      </c>
      <c r="D4234" s="191">
        <f t="shared" si="133"/>
        <v>4</v>
      </c>
    </row>
    <row r="4235" spans="1:4" x14ac:dyDescent="0.3">
      <c r="A4235" s="245">
        <v>43732.208333323077</v>
      </c>
      <c r="B4235" s="244">
        <f t="shared" si="132"/>
        <v>2.9026972193424072</v>
      </c>
      <c r="C4235" s="40">
        <v>91486.811784130579</v>
      </c>
      <c r="D4235" s="191">
        <f t="shared" si="133"/>
        <v>5</v>
      </c>
    </row>
    <row r="4236" spans="1:4" x14ac:dyDescent="0.3">
      <c r="A4236" s="245">
        <v>43732.249999989741</v>
      </c>
      <c r="B4236" s="244">
        <f t="shared" si="132"/>
        <v>3.400549666314491</v>
      </c>
      <c r="C4236" s="40">
        <v>107178.05674378308</v>
      </c>
      <c r="D4236" s="191">
        <f t="shared" si="133"/>
        <v>6</v>
      </c>
    </row>
    <row r="4237" spans="1:4" x14ac:dyDescent="0.3">
      <c r="A4237" s="245">
        <v>43732.291666656405</v>
      </c>
      <c r="B4237" s="244">
        <f t="shared" si="132"/>
        <v>3.8628725861996354</v>
      </c>
      <c r="C4237" s="40">
        <v>121749.48695468325</v>
      </c>
      <c r="D4237" s="191">
        <f t="shared" si="133"/>
        <v>7</v>
      </c>
    </row>
    <row r="4238" spans="1:4" x14ac:dyDescent="0.3">
      <c r="A4238" s="245">
        <v>43732.333333323069</v>
      </c>
      <c r="B4238" s="244">
        <f t="shared" si="132"/>
        <v>4.5124135754157049</v>
      </c>
      <c r="C4238" s="40">
        <v>142221.63052877289</v>
      </c>
      <c r="D4238" s="191">
        <f t="shared" si="133"/>
        <v>8</v>
      </c>
    </row>
    <row r="4239" spans="1:4" x14ac:dyDescent="0.3">
      <c r="A4239" s="245">
        <v>43732.374999989734</v>
      </c>
      <c r="B4239" s="244">
        <f t="shared" si="132"/>
        <v>4.8433413997709156</v>
      </c>
      <c r="C4239" s="40">
        <v>152651.76818804131</v>
      </c>
      <c r="D4239" s="191">
        <f t="shared" si="133"/>
        <v>9</v>
      </c>
    </row>
    <row r="4240" spans="1:4" x14ac:dyDescent="0.3">
      <c r="A4240" s="245">
        <v>43732.416666656398</v>
      </c>
      <c r="B4240" s="244">
        <f t="shared" si="132"/>
        <v>5.0134490536791168</v>
      </c>
      <c r="C4240" s="40">
        <v>158013.1978309392</v>
      </c>
      <c r="D4240" s="191">
        <f t="shared" si="133"/>
        <v>10</v>
      </c>
    </row>
    <row r="4241" spans="1:4" x14ac:dyDescent="0.3">
      <c r="A4241" s="245">
        <v>43732.458333323062</v>
      </c>
      <c r="B4241" s="244">
        <f t="shared" si="132"/>
        <v>5.0835299595181871</v>
      </c>
      <c r="C4241" s="40">
        <v>160221.99818374103</v>
      </c>
      <c r="D4241" s="191">
        <f t="shared" si="133"/>
        <v>11</v>
      </c>
    </row>
    <row r="4242" spans="1:4" x14ac:dyDescent="0.3">
      <c r="A4242" s="245">
        <v>43732.499999989726</v>
      </c>
      <c r="B4242" s="244">
        <f t="shared" si="132"/>
        <v>5.2062052979528337</v>
      </c>
      <c r="C4242" s="40">
        <v>164088.46263037305</v>
      </c>
      <c r="D4242" s="191">
        <f t="shared" si="133"/>
        <v>12</v>
      </c>
    </row>
    <row r="4243" spans="1:4" x14ac:dyDescent="0.3">
      <c r="A4243" s="245">
        <v>43732.541666656391</v>
      </c>
      <c r="B4243" s="244">
        <f t="shared" si="132"/>
        <v>5.263284997635056</v>
      </c>
      <c r="C4243" s="40">
        <v>165887.49275543212</v>
      </c>
      <c r="D4243" s="191">
        <f t="shared" si="133"/>
        <v>13</v>
      </c>
    </row>
    <row r="4244" spans="1:4" x14ac:dyDescent="0.3">
      <c r="A4244" s="245">
        <v>43732.583333323055</v>
      </c>
      <c r="B4244" s="244">
        <f t="shared" si="132"/>
        <v>5.3593668333555673</v>
      </c>
      <c r="C4244" s="40">
        <v>168915.78684062354</v>
      </c>
      <c r="D4244" s="191">
        <f t="shared" si="133"/>
        <v>14</v>
      </c>
    </row>
    <row r="4245" spans="1:4" x14ac:dyDescent="0.3">
      <c r="A4245" s="245">
        <v>43732.624999989719</v>
      </c>
      <c r="B4245" s="244">
        <f t="shared" si="132"/>
        <v>5.2725563806742048</v>
      </c>
      <c r="C4245" s="40">
        <v>166179.70693107162</v>
      </c>
      <c r="D4245" s="191">
        <f t="shared" si="133"/>
        <v>15</v>
      </c>
    </row>
    <row r="4246" spans="1:4" x14ac:dyDescent="0.3">
      <c r="A4246" s="245">
        <v>43732.666666656383</v>
      </c>
      <c r="B4246" s="244">
        <f t="shared" si="132"/>
        <v>4.9427576140280278</v>
      </c>
      <c r="C4246" s="40">
        <v>155785.15475740997</v>
      </c>
      <c r="D4246" s="191">
        <f t="shared" si="133"/>
        <v>16</v>
      </c>
    </row>
    <row r="4247" spans="1:4" x14ac:dyDescent="0.3">
      <c r="A4247" s="245">
        <v>43732.708333323048</v>
      </c>
      <c r="B4247" s="244">
        <f t="shared" si="132"/>
        <v>4.6324534250072595</v>
      </c>
      <c r="C4247" s="40">
        <v>146005.0300004773</v>
      </c>
      <c r="D4247" s="191">
        <f t="shared" si="133"/>
        <v>17</v>
      </c>
    </row>
    <row r="4248" spans="1:4" x14ac:dyDescent="0.3">
      <c r="A4248" s="245">
        <v>43732.749999989712</v>
      </c>
      <c r="B4248" s="244">
        <f t="shared" si="132"/>
        <v>4.2833000503661252</v>
      </c>
      <c r="C4248" s="40">
        <v>135000.46195365084</v>
      </c>
      <c r="D4248" s="191">
        <f t="shared" si="133"/>
        <v>18</v>
      </c>
    </row>
    <row r="4249" spans="1:4" x14ac:dyDescent="0.3">
      <c r="A4249" s="245">
        <v>43732.791666656376</v>
      </c>
      <c r="B4249" s="244">
        <f t="shared" si="132"/>
        <v>3.9109389856849388</v>
      </c>
      <c r="C4249" s="40">
        <v>123264.43712363302</v>
      </c>
      <c r="D4249" s="191">
        <f t="shared" si="133"/>
        <v>19</v>
      </c>
    </row>
    <row r="4250" spans="1:4" x14ac:dyDescent="0.3">
      <c r="A4250" s="245">
        <v>43732.83333332304</v>
      </c>
      <c r="B4250" s="244">
        <f t="shared" si="132"/>
        <v>3.7721403207992141</v>
      </c>
      <c r="C4250" s="40">
        <v>118889.79989117457</v>
      </c>
      <c r="D4250" s="191">
        <f t="shared" si="133"/>
        <v>20</v>
      </c>
    </row>
    <row r="4251" spans="1:4" x14ac:dyDescent="0.3">
      <c r="A4251" s="245">
        <v>43732.874999989705</v>
      </c>
      <c r="B4251" s="244">
        <f t="shared" si="132"/>
        <v>3.4111773007026494</v>
      </c>
      <c r="C4251" s="40">
        <v>107513.01706293075</v>
      </c>
      <c r="D4251" s="191">
        <f t="shared" si="133"/>
        <v>21</v>
      </c>
    </row>
    <row r="4252" spans="1:4" x14ac:dyDescent="0.3">
      <c r="A4252" s="245">
        <v>43732.916666656369</v>
      </c>
      <c r="B4252" s="244">
        <f t="shared" si="132"/>
        <v>3.0105040200426849</v>
      </c>
      <c r="C4252" s="40">
        <v>94884.651703152515</v>
      </c>
      <c r="D4252" s="191">
        <f t="shared" si="133"/>
        <v>22</v>
      </c>
    </row>
    <row r="4253" spans="1:4" x14ac:dyDescent="0.3">
      <c r="A4253" s="245">
        <v>43732.958333323033</v>
      </c>
      <c r="B4253" s="244">
        <f t="shared" si="132"/>
        <v>2.8672939596766835</v>
      </c>
      <c r="C4253" s="40">
        <v>90370.976714596007</v>
      </c>
      <c r="D4253" s="191">
        <f t="shared" si="133"/>
        <v>23</v>
      </c>
    </row>
    <row r="4254" spans="1:4" x14ac:dyDescent="0.3">
      <c r="A4254" s="245">
        <v>43732.999999989697</v>
      </c>
      <c r="B4254" s="244">
        <f t="shared" si="132"/>
        <v>2.7820698528038301</v>
      </c>
      <c r="C4254" s="40">
        <v>87684.895034084475</v>
      </c>
      <c r="D4254" s="191">
        <f t="shared" si="133"/>
        <v>0</v>
      </c>
    </row>
    <row r="4255" spans="1:4" x14ac:dyDescent="0.3">
      <c r="A4255" s="245">
        <v>43733.041666656361</v>
      </c>
      <c r="B4255" s="244">
        <f t="shared" si="132"/>
        <v>2.6503975127337567</v>
      </c>
      <c r="C4255" s="40">
        <v>83534.864327162912</v>
      </c>
      <c r="D4255" s="191">
        <f t="shared" si="133"/>
        <v>1</v>
      </c>
    </row>
    <row r="4256" spans="1:4" x14ac:dyDescent="0.3">
      <c r="A4256" s="245">
        <v>43733.083333323026</v>
      </c>
      <c r="B4256" s="244">
        <f t="shared" si="132"/>
        <v>2.4221630415159172</v>
      </c>
      <c r="C4256" s="40">
        <v>76341.40164982331</v>
      </c>
      <c r="D4256" s="191">
        <f t="shared" si="133"/>
        <v>2</v>
      </c>
    </row>
    <row r="4257" spans="1:4" x14ac:dyDescent="0.3">
      <c r="A4257" s="245">
        <v>43733.12499998969</v>
      </c>
      <c r="B4257" s="244">
        <f t="shared" si="132"/>
        <v>2.3433904792213709</v>
      </c>
      <c r="C4257" s="40">
        <v>73858.658864122946</v>
      </c>
      <c r="D4257" s="191">
        <f t="shared" si="133"/>
        <v>3</v>
      </c>
    </row>
    <row r="4258" spans="1:4" x14ac:dyDescent="0.3">
      <c r="A4258" s="245">
        <v>43733.166666656354</v>
      </c>
      <c r="B4258" s="244">
        <f t="shared" si="132"/>
        <v>2.3872682813036499</v>
      </c>
      <c r="C4258" s="40">
        <v>75241.593396134587</v>
      </c>
      <c r="D4258" s="191">
        <f t="shared" si="133"/>
        <v>4</v>
      </c>
    </row>
    <row r="4259" spans="1:4" x14ac:dyDescent="0.3">
      <c r="A4259" s="245">
        <v>43733.208333323018</v>
      </c>
      <c r="B4259" s="244">
        <f t="shared" si="132"/>
        <v>2.5752975315355093</v>
      </c>
      <c r="C4259" s="40">
        <v>81167.873447407183</v>
      </c>
      <c r="D4259" s="191">
        <f t="shared" si="133"/>
        <v>5</v>
      </c>
    </row>
    <row r="4260" spans="1:4" x14ac:dyDescent="0.3">
      <c r="A4260" s="245">
        <v>43733.249999989683</v>
      </c>
      <c r="B4260" s="244">
        <f t="shared" si="132"/>
        <v>3.0976896986772187</v>
      </c>
      <c r="C4260" s="40">
        <v>97632.557932695898</v>
      </c>
      <c r="D4260" s="191">
        <f t="shared" si="133"/>
        <v>6</v>
      </c>
    </row>
    <row r="4261" spans="1:4" x14ac:dyDescent="0.3">
      <c r="A4261" s="245">
        <v>43733.291666656347</v>
      </c>
      <c r="B4261" s="244">
        <f t="shared" si="132"/>
        <v>3.6681674625600769</v>
      </c>
      <c r="C4261" s="40">
        <v>115612.79764340413</v>
      </c>
      <c r="D4261" s="191">
        <f t="shared" si="133"/>
        <v>7</v>
      </c>
    </row>
    <row r="4262" spans="1:4" x14ac:dyDescent="0.3">
      <c r="A4262" s="245">
        <v>43733.333333323011</v>
      </c>
      <c r="B4262" s="244">
        <f t="shared" si="132"/>
        <v>4.1894475454143274</v>
      </c>
      <c r="C4262" s="40">
        <v>132042.43160905311</v>
      </c>
      <c r="D4262" s="191">
        <f t="shared" si="133"/>
        <v>8</v>
      </c>
    </row>
    <row r="4263" spans="1:4" x14ac:dyDescent="0.3">
      <c r="A4263" s="245">
        <v>43733.374999989675</v>
      </c>
      <c r="B4263" s="244">
        <f t="shared" si="132"/>
        <v>4.5789558838935172</v>
      </c>
      <c r="C4263" s="40">
        <v>144318.90185656585</v>
      </c>
      <c r="D4263" s="191">
        <f t="shared" si="133"/>
        <v>9</v>
      </c>
    </row>
    <row r="4264" spans="1:4" x14ac:dyDescent="0.3">
      <c r="A4264" s="245">
        <v>43733.41666665634</v>
      </c>
      <c r="B4264" s="244">
        <f t="shared" si="132"/>
        <v>4.9192369567325249</v>
      </c>
      <c r="C4264" s="40">
        <v>155043.83391530017</v>
      </c>
      <c r="D4264" s="191">
        <f t="shared" si="133"/>
        <v>10</v>
      </c>
    </row>
    <row r="4265" spans="1:4" x14ac:dyDescent="0.3">
      <c r="A4265" s="245">
        <v>43733.458333323004</v>
      </c>
      <c r="B4265" s="244">
        <f t="shared" si="132"/>
        <v>5.1130015892175926</v>
      </c>
      <c r="C4265" s="40">
        <v>161150.88095570714</v>
      </c>
      <c r="D4265" s="191">
        <f t="shared" si="133"/>
        <v>11</v>
      </c>
    </row>
    <row r="4266" spans="1:4" x14ac:dyDescent="0.3">
      <c r="A4266" s="245">
        <v>43733.499999989668</v>
      </c>
      <c r="B4266" s="244">
        <f t="shared" si="132"/>
        <v>5.3735575084589993</v>
      </c>
      <c r="C4266" s="40">
        <v>169363.04658705051</v>
      </c>
      <c r="D4266" s="191">
        <f t="shared" si="133"/>
        <v>12</v>
      </c>
    </row>
    <row r="4267" spans="1:4" x14ac:dyDescent="0.3">
      <c r="A4267" s="245">
        <v>43733.541666656332</v>
      </c>
      <c r="B4267" s="244">
        <f t="shared" si="132"/>
        <v>5.5670280943055097</v>
      </c>
      <c r="C4267" s="40">
        <v>175460.82590594038</v>
      </c>
      <c r="D4267" s="191">
        <f t="shared" si="133"/>
        <v>13</v>
      </c>
    </row>
    <row r="4268" spans="1:4" x14ac:dyDescent="0.3">
      <c r="A4268" s="245">
        <v>43733.583333322997</v>
      </c>
      <c r="B4268" s="244">
        <f t="shared" si="132"/>
        <v>5.5531026773834418</v>
      </c>
      <c r="C4268" s="40">
        <v>175021.92653039563</v>
      </c>
      <c r="D4268" s="191">
        <f t="shared" si="133"/>
        <v>14</v>
      </c>
    </row>
    <row r="4269" spans="1:4" x14ac:dyDescent="0.3">
      <c r="A4269" s="245">
        <v>43733.624999989661</v>
      </c>
      <c r="B4269" s="244">
        <f t="shared" si="132"/>
        <v>5.4537599958261476</v>
      </c>
      <c r="C4269" s="40">
        <v>171890.85755454775</v>
      </c>
      <c r="D4269" s="191">
        <f t="shared" si="133"/>
        <v>15</v>
      </c>
    </row>
    <row r="4270" spans="1:4" x14ac:dyDescent="0.3">
      <c r="A4270" s="245">
        <v>43733.666666656325</v>
      </c>
      <c r="B4270" s="244">
        <f t="shared" si="132"/>
        <v>5.2759193084380804</v>
      </c>
      <c r="C4270" s="40">
        <v>166285.69922586804</v>
      </c>
      <c r="D4270" s="191">
        <f t="shared" si="133"/>
        <v>16</v>
      </c>
    </row>
    <row r="4271" spans="1:4" x14ac:dyDescent="0.3">
      <c r="A4271" s="245">
        <v>43733.708333322989</v>
      </c>
      <c r="B4271" s="244">
        <f t="shared" si="132"/>
        <v>4.8374456043398073</v>
      </c>
      <c r="C4271" s="40">
        <v>152465.94531842569</v>
      </c>
      <c r="D4271" s="191">
        <f t="shared" si="133"/>
        <v>17</v>
      </c>
    </row>
    <row r="4272" spans="1:4" x14ac:dyDescent="0.3">
      <c r="A4272" s="245">
        <v>43733.749999989654</v>
      </c>
      <c r="B4272" s="244">
        <f t="shared" si="132"/>
        <v>4.5107295326118901</v>
      </c>
      <c r="C4272" s="40">
        <v>142168.55309926963</v>
      </c>
      <c r="D4272" s="191">
        <f t="shared" si="133"/>
        <v>18</v>
      </c>
    </row>
    <row r="4273" spans="1:4" x14ac:dyDescent="0.3">
      <c r="A4273" s="245">
        <v>43733.791666656318</v>
      </c>
      <c r="B4273" s="244">
        <f t="shared" si="132"/>
        <v>4.2141945151730571</v>
      </c>
      <c r="C4273" s="40">
        <v>132822.40319873803</v>
      </c>
      <c r="D4273" s="191">
        <f t="shared" si="133"/>
        <v>19</v>
      </c>
    </row>
    <row r="4274" spans="1:4" x14ac:dyDescent="0.3">
      <c r="A4274" s="245">
        <v>43733.833333322982</v>
      </c>
      <c r="B4274" s="244">
        <f t="shared" si="132"/>
        <v>3.8285288762725602</v>
      </c>
      <c r="C4274" s="40">
        <v>120667.04662810352</v>
      </c>
      <c r="D4274" s="191">
        <f t="shared" si="133"/>
        <v>20</v>
      </c>
    </row>
    <row r="4275" spans="1:4" x14ac:dyDescent="0.3">
      <c r="A4275" s="245">
        <v>43733.874999989646</v>
      </c>
      <c r="B4275" s="244">
        <f t="shared" si="132"/>
        <v>3.3639018395093192</v>
      </c>
      <c r="C4275" s="40">
        <v>106022.99557829861</v>
      </c>
      <c r="D4275" s="191">
        <f t="shared" si="133"/>
        <v>21</v>
      </c>
    </row>
    <row r="4276" spans="1:4" x14ac:dyDescent="0.3">
      <c r="A4276" s="245">
        <v>43733.916666656311</v>
      </c>
      <c r="B4276" s="244">
        <f t="shared" si="132"/>
        <v>3.0529702001628198</v>
      </c>
      <c r="C4276" s="40">
        <v>96223.094928285689</v>
      </c>
      <c r="D4276" s="191">
        <f t="shared" si="133"/>
        <v>22</v>
      </c>
    </row>
    <row r="4277" spans="1:4" x14ac:dyDescent="0.3">
      <c r="A4277" s="245">
        <v>43733.958333322975</v>
      </c>
      <c r="B4277" s="244">
        <f t="shared" si="132"/>
        <v>2.8852607919688422</v>
      </c>
      <c r="C4277" s="40">
        <v>90937.252864005117</v>
      </c>
      <c r="D4277" s="191">
        <f t="shared" si="133"/>
        <v>23</v>
      </c>
    </row>
    <row r="4278" spans="1:4" x14ac:dyDescent="0.3">
      <c r="A4278" s="245">
        <v>43733.999999989639</v>
      </c>
      <c r="B4278" s="244">
        <f t="shared" si="132"/>
        <v>2.8061656218842885</v>
      </c>
      <c r="C4278" s="40">
        <v>88444.342170343894</v>
      </c>
      <c r="D4278" s="191">
        <f t="shared" si="133"/>
        <v>0</v>
      </c>
    </row>
    <row r="4279" spans="1:4" x14ac:dyDescent="0.3">
      <c r="A4279" s="245">
        <v>43734.041666656303</v>
      </c>
      <c r="B4279" s="244">
        <f t="shared" si="132"/>
        <v>2.6235077996228457</v>
      </c>
      <c r="C4279" s="40">
        <v>82687.35804717119</v>
      </c>
      <c r="D4279" s="191">
        <f t="shared" si="133"/>
        <v>1</v>
      </c>
    </row>
    <row r="4280" spans="1:4" x14ac:dyDescent="0.3">
      <c r="A4280" s="245">
        <v>43734.083333322968</v>
      </c>
      <c r="B4280" s="244">
        <f t="shared" si="132"/>
        <v>2.5139574075432862</v>
      </c>
      <c r="C4280" s="40">
        <v>79234.563854833454</v>
      </c>
      <c r="D4280" s="191">
        <f t="shared" si="133"/>
        <v>2</v>
      </c>
    </row>
    <row r="4281" spans="1:4" x14ac:dyDescent="0.3">
      <c r="A4281" s="245">
        <v>43734.124999989632</v>
      </c>
      <c r="B4281" s="244">
        <f t="shared" si="132"/>
        <v>2.5534506234917149</v>
      </c>
      <c r="C4281" s="40">
        <v>80479.305604040928</v>
      </c>
      <c r="D4281" s="191">
        <f t="shared" si="133"/>
        <v>3</v>
      </c>
    </row>
    <row r="4282" spans="1:4" x14ac:dyDescent="0.3">
      <c r="A4282" s="245">
        <v>43734.166666656296</v>
      </c>
      <c r="B4282" s="244">
        <f t="shared" si="132"/>
        <v>2.6428763535677464</v>
      </c>
      <c r="C4282" s="40">
        <v>83297.813466868509</v>
      </c>
      <c r="D4282" s="191">
        <f t="shared" si="133"/>
        <v>4</v>
      </c>
    </row>
    <row r="4283" spans="1:4" x14ac:dyDescent="0.3">
      <c r="A4283" s="245">
        <v>43734.20833332296</v>
      </c>
      <c r="B4283" s="244">
        <f t="shared" si="132"/>
        <v>2.9825421098579121</v>
      </c>
      <c r="C4283" s="40">
        <v>94003.35206323395</v>
      </c>
      <c r="D4283" s="191">
        <f t="shared" si="133"/>
        <v>5</v>
      </c>
    </row>
    <row r="4284" spans="1:4" x14ac:dyDescent="0.3">
      <c r="A4284" s="245">
        <v>43734.249999989624</v>
      </c>
      <c r="B4284" s="244">
        <f t="shared" si="132"/>
        <v>3.6203250074091384</v>
      </c>
      <c r="C4284" s="40">
        <v>114104.90572118836</v>
      </c>
      <c r="D4284" s="191">
        <f t="shared" si="133"/>
        <v>6</v>
      </c>
    </row>
    <row r="4285" spans="1:4" x14ac:dyDescent="0.3">
      <c r="A4285" s="245">
        <v>43734.291666656289</v>
      </c>
      <c r="B4285" s="244">
        <f t="shared" si="132"/>
        <v>3.9709402666691296</v>
      </c>
      <c r="C4285" s="40">
        <v>125155.5492463955</v>
      </c>
      <c r="D4285" s="191">
        <f t="shared" si="133"/>
        <v>7</v>
      </c>
    </row>
    <row r="4286" spans="1:4" x14ac:dyDescent="0.3">
      <c r="A4286" s="245">
        <v>43734.333333322953</v>
      </c>
      <c r="B4286" s="244">
        <f t="shared" si="132"/>
        <v>4.5715914618310247</v>
      </c>
      <c r="C4286" s="40">
        <v>144086.79101474586</v>
      </c>
      <c r="D4286" s="191">
        <f t="shared" si="133"/>
        <v>8</v>
      </c>
    </row>
    <row r="4287" spans="1:4" x14ac:dyDescent="0.3">
      <c r="A4287" s="245">
        <v>43734.374999989617</v>
      </c>
      <c r="B4287" s="244">
        <f t="shared" si="132"/>
        <v>5.0188334911035497</v>
      </c>
      <c r="C4287" s="40">
        <v>158182.90378922172</v>
      </c>
      <c r="D4287" s="191">
        <f t="shared" si="133"/>
        <v>9</v>
      </c>
    </row>
    <row r="4288" spans="1:4" x14ac:dyDescent="0.3">
      <c r="A4288" s="245">
        <v>43734.416666656281</v>
      </c>
      <c r="B4288" s="244">
        <f t="shared" si="132"/>
        <v>5.2635377419324554</v>
      </c>
      <c r="C4288" s="40">
        <v>165895.4587154405</v>
      </c>
      <c r="D4288" s="191">
        <f t="shared" si="133"/>
        <v>10</v>
      </c>
    </row>
    <row r="4289" spans="1:4" x14ac:dyDescent="0.3">
      <c r="A4289" s="245">
        <v>43734.458333322946</v>
      </c>
      <c r="B4289" s="244">
        <f t="shared" si="132"/>
        <v>5.3668635926506658</v>
      </c>
      <c r="C4289" s="40">
        <v>169152.06866914197</v>
      </c>
      <c r="D4289" s="191">
        <f t="shared" si="133"/>
        <v>11</v>
      </c>
    </row>
    <row r="4290" spans="1:4" x14ac:dyDescent="0.3">
      <c r="A4290" s="245">
        <v>43734.49999998961</v>
      </c>
      <c r="B4290" s="244">
        <f t="shared" si="132"/>
        <v>5.4158754726329494</v>
      </c>
      <c r="C4290" s="40">
        <v>170696.81836237432</v>
      </c>
      <c r="D4290" s="191">
        <f t="shared" si="133"/>
        <v>12</v>
      </c>
    </row>
    <row r="4291" spans="1:4" x14ac:dyDescent="0.3">
      <c r="A4291" s="245">
        <v>43734.541666656274</v>
      </c>
      <c r="B4291" s="244">
        <f t="shared" si="132"/>
        <v>5.4546042963131249</v>
      </c>
      <c r="C4291" s="40">
        <v>171917.46810118921</v>
      </c>
      <c r="D4291" s="191">
        <f t="shared" si="133"/>
        <v>13</v>
      </c>
    </row>
    <row r="4292" spans="1:4" x14ac:dyDescent="0.3">
      <c r="A4292" s="245">
        <v>43734.583333322938</v>
      </c>
      <c r="B4292" s="244">
        <f t="shared" si="132"/>
        <v>5.5453025981391493</v>
      </c>
      <c r="C4292" s="40">
        <v>174776.08470543067</v>
      </c>
      <c r="D4292" s="191">
        <f t="shared" si="133"/>
        <v>14</v>
      </c>
    </row>
    <row r="4293" spans="1:4" x14ac:dyDescent="0.3">
      <c r="A4293" s="245">
        <v>43734.624999989603</v>
      </c>
      <c r="B4293" s="244">
        <f t="shared" si="132"/>
        <v>5.5724903097644738</v>
      </c>
      <c r="C4293" s="40">
        <v>175632.98326161932</v>
      </c>
      <c r="D4293" s="191">
        <f t="shared" si="133"/>
        <v>15</v>
      </c>
    </row>
    <row r="4294" spans="1:4" x14ac:dyDescent="0.3">
      <c r="A4294" s="245">
        <v>43734.666666656267</v>
      </c>
      <c r="B4294" s="244">
        <f t="shared" si="132"/>
        <v>5.1243092298277215</v>
      </c>
      <c r="C4294" s="40">
        <v>161507.27361744532</v>
      </c>
      <c r="D4294" s="191">
        <f t="shared" si="133"/>
        <v>16</v>
      </c>
    </row>
    <row r="4295" spans="1:4" x14ac:dyDescent="0.3">
      <c r="A4295" s="245">
        <v>43734.708333322931</v>
      </c>
      <c r="B4295" s="244">
        <f t="shared" ref="B4295:B4358" si="134">C4295/$B$4</f>
        <v>4.8023267423988329</v>
      </c>
      <c r="C4295" s="40">
        <v>151359.07385726974</v>
      </c>
      <c r="D4295" s="191">
        <f t="shared" ref="D4295:D4358" si="135">HOUR(A4295)</f>
        <v>17</v>
      </c>
    </row>
    <row r="4296" spans="1:4" x14ac:dyDescent="0.3">
      <c r="A4296" s="245">
        <v>43734.749999989595</v>
      </c>
      <c r="B4296" s="244">
        <f t="shared" si="134"/>
        <v>4.5879818593586581</v>
      </c>
      <c r="C4296" s="40">
        <v>144603.38131003588</v>
      </c>
      <c r="D4296" s="191">
        <f t="shared" si="135"/>
        <v>18</v>
      </c>
    </row>
    <row r="4297" spans="1:4" x14ac:dyDescent="0.3">
      <c r="A4297" s="245">
        <v>43734.79166665626</v>
      </c>
      <c r="B4297" s="244">
        <f t="shared" si="134"/>
        <v>4.2063797279676463</v>
      </c>
      <c r="C4297" s="40">
        <v>132576.09781027713</v>
      </c>
      <c r="D4297" s="191">
        <f t="shared" si="135"/>
        <v>19</v>
      </c>
    </row>
    <row r="4298" spans="1:4" x14ac:dyDescent="0.3">
      <c r="A4298" s="245">
        <v>43734.833333322924</v>
      </c>
      <c r="B4298" s="244">
        <f t="shared" si="134"/>
        <v>3.9424630623830872</v>
      </c>
      <c r="C4298" s="40">
        <v>124258.0086378557</v>
      </c>
      <c r="D4298" s="191">
        <f t="shared" si="135"/>
        <v>20</v>
      </c>
    </row>
    <row r="4299" spans="1:4" x14ac:dyDescent="0.3">
      <c r="A4299" s="245">
        <v>43734.874999989588</v>
      </c>
      <c r="B4299" s="244">
        <f t="shared" si="134"/>
        <v>3.6087846256167229</v>
      </c>
      <c r="C4299" s="40">
        <v>113741.17755487314</v>
      </c>
      <c r="D4299" s="191">
        <f t="shared" si="135"/>
        <v>21</v>
      </c>
    </row>
    <row r="4300" spans="1:4" x14ac:dyDescent="0.3">
      <c r="A4300" s="245">
        <v>43734.916666656252</v>
      </c>
      <c r="B4300" s="244">
        <f t="shared" si="134"/>
        <v>3.1654780089426997</v>
      </c>
      <c r="C4300" s="40">
        <v>99769.100573484073</v>
      </c>
      <c r="D4300" s="191">
        <f t="shared" si="135"/>
        <v>22</v>
      </c>
    </row>
    <row r="4301" spans="1:4" x14ac:dyDescent="0.3">
      <c r="A4301" s="245">
        <v>43734.958333322917</v>
      </c>
      <c r="B4301" s="244">
        <f t="shared" si="134"/>
        <v>3.0020473413704161</v>
      </c>
      <c r="C4301" s="40">
        <v>94618.11526771127</v>
      </c>
      <c r="D4301" s="191">
        <f t="shared" si="135"/>
        <v>23</v>
      </c>
    </row>
    <row r="4302" spans="1:4" x14ac:dyDescent="0.3">
      <c r="A4302" s="245">
        <v>43734.999999989581</v>
      </c>
      <c r="B4302" s="244">
        <f t="shared" si="134"/>
        <v>2.7770140602278586</v>
      </c>
      <c r="C4302" s="40">
        <v>87525.547258940947</v>
      </c>
      <c r="D4302" s="191">
        <f t="shared" si="135"/>
        <v>0</v>
      </c>
    </row>
    <row r="4303" spans="1:4" x14ac:dyDescent="0.3">
      <c r="A4303" s="245">
        <v>43735.041666656245</v>
      </c>
      <c r="B4303" s="244">
        <f t="shared" si="134"/>
        <v>2.6987678545930871</v>
      </c>
      <c r="C4303" s="40">
        <v>85059.394110059497</v>
      </c>
      <c r="D4303" s="191">
        <f t="shared" si="135"/>
        <v>1</v>
      </c>
    </row>
    <row r="4304" spans="1:4" x14ac:dyDescent="0.3">
      <c r="A4304" s="245">
        <v>43735.083333322909</v>
      </c>
      <c r="B4304" s="244">
        <f t="shared" si="134"/>
        <v>2.5344133572151875</v>
      </c>
      <c r="C4304" s="40">
        <v>79879.291663517142</v>
      </c>
      <c r="D4304" s="191">
        <f t="shared" si="135"/>
        <v>2</v>
      </c>
    </row>
    <row r="4305" spans="1:4" x14ac:dyDescent="0.3">
      <c r="A4305" s="245">
        <v>43735.124999989574</v>
      </c>
      <c r="B4305" s="244">
        <f t="shared" si="134"/>
        <v>2.4395827845556846</v>
      </c>
      <c r="C4305" s="40">
        <v>76890.434715410549</v>
      </c>
      <c r="D4305" s="191">
        <f t="shared" si="135"/>
        <v>3</v>
      </c>
    </row>
    <row r="4306" spans="1:4" x14ac:dyDescent="0.3">
      <c r="A4306" s="245">
        <v>43735.166666656238</v>
      </c>
      <c r="B4306" s="244">
        <f t="shared" si="134"/>
        <v>2.590666013840107</v>
      </c>
      <c r="C4306" s="40">
        <v>81652.255159230015</v>
      </c>
      <c r="D4306" s="191">
        <f t="shared" si="135"/>
        <v>4</v>
      </c>
    </row>
    <row r="4307" spans="1:4" x14ac:dyDescent="0.3">
      <c r="A4307" s="245">
        <v>43735.208333322902</v>
      </c>
      <c r="B4307" s="244">
        <f t="shared" si="134"/>
        <v>2.8099440219995788</v>
      </c>
      <c r="C4307" s="40">
        <v>88563.429265577011</v>
      </c>
      <c r="D4307" s="191">
        <f t="shared" si="135"/>
        <v>5</v>
      </c>
    </row>
    <row r="4308" spans="1:4" x14ac:dyDescent="0.3">
      <c r="A4308" s="245">
        <v>43735.249999989566</v>
      </c>
      <c r="B4308" s="244">
        <f t="shared" si="134"/>
        <v>3.2407757838654092</v>
      </c>
      <c r="C4308" s="40">
        <v>102142.32548864707</v>
      </c>
      <c r="D4308" s="191">
        <f t="shared" si="135"/>
        <v>6</v>
      </c>
    </row>
    <row r="4309" spans="1:4" x14ac:dyDescent="0.3">
      <c r="A4309" s="245">
        <v>43735.291666656231</v>
      </c>
      <c r="B4309" s="244">
        <f t="shared" si="134"/>
        <v>3.6757780847363559</v>
      </c>
      <c r="C4309" s="40">
        <v>115852.66818655335</v>
      </c>
      <c r="D4309" s="191">
        <f t="shared" si="135"/>
        <v>7</v>
      </c>
    </row>
    <row r="4310" spans="1:4" x14ac:dyDescent="0.3">
      <c r="A4310" s="245">
        <v>43735.333333322895</v>
      </c>
      <c r="B4310" s="244">
        <f t="shared" si="134"/>
        <v>4.2113509190244631</v>
      </c>
      <c r="C4310" s="40">
        <v>132732.77912637423</v>
      </c>
      <c r="D4310" s="191">
        <f t="shared" si="135"/>
        <v>8</v>
      </c>
    </row>
    <row r="4311" spans="1:4" x14ac:dyDescent="0.3">
      <c r="A4311" s="245">
        <v>43735.374999989559</v>
      </c>
      <c r="B4311" s="244">
        <f t="shared" si="134"/>
        <v>4.5876417949643766</v>
      </c>
      <c r="C4311" s="40">
        <v>144592.66320722213</v>
      </c>
      <c r="D4311" s="191">
        <f t="shared" si="135"/>
        <v>9</v>
      </c>
    </row>
    <row r="4312" spans="1:4" x14ac:dyDescent="0.3">
      <c r="A4312" s="245">
        <v>43735.416666656223</v>
      </c>
      <c r="B4312" s="244">
        <f t="shared" si="134"/>
        <v>4.8311425604021885</v>
      </c>
      <c r="C4312" s="40">
        <v>152267.28684638612</v>
      </c>
      <c r="D4312" s="191">
        <f t="shared" si="135"/>
        <v>10</v>
      </c>
    </row>
    <row r="4313" spans="1:4" x14ac:dyDescent="0.3">
      <c r="A4313" s="245">
        <v>43735.458333322887</v>
      </c>
      <c r="B4313" s="244">
        <f t="shared" si="134"/>
        <v>5.2477486126753048</v>
      </c>
      <c r="C4313" s="40">
        <v>165397.8191108139</v>
      </c>
      <c r="D4313" s="191">
        <f t="shared" si="135"/>
        <v>11</v>
      </c>
    </row>
    <row r="4314" spans="1:4" x14ac:dyDescent="0.3">
      <c r="A4314" s="245">
        <v>43735.499999989552</v>
      </c>
      <c r="B4314" s="244">
        <f t="shared" si="134"/>
        <v>5.5293911522871566</v>
      </c>
      <c r="C4314" s="40">
        <v>174274.58994318868</v>
      </c>
      <c r="D4314" s="191">
        <f t="shared" si="135"/>
        <v>12</v>
      </c>
    </row>
    <row r="4315" spans="1:4" x14ac:dyDescent="0.3">
      <c r="A4315" s="245">
        <v>43735.541666656216</v>
      </c>
      <c r="B4315" s="244">
        <f t="shared" si="134"/>
        <v>5.7737881113063674</v>
      </c>
      <c r="C4315" s="40">
        <v>181977.45968840783</v>
      </c>
      <c r="D4315" s="191">
        <f t="shared" si="135"/>
        <v>13</v>
      </c>
    </row>
    <row r="4316" spans="1:4" x14ac:dyDescent="0.3">
      <c r="A4316" s="245">
        <v>43735.58333332288</v>
      </c>
      <c r="B4316" s="244">
        <f t="shared" si="134"/>
        <v>5.9533327343830553</v>
      </c>
      <c r="C4316" s="40">
        <v>187636.3224277985</v>
      </c>
      <c r="D4316" s="191">
        <f t="shared" si="135"/>
        <v>14</v>
      </c>
    </row>
    <row r="4317" spans="1:4" x14ac:dyDescent="0.3">
      <c r="A4317" s="245">
        <v>43735.624999989544</v>
      </c>
      <c r="B4317" s="244">
        <f t="shared" si="134"/>
        <v>5.7798824831171629</v>
      </c>
      <c r="C4317" s="40">
        <v>182169.5412610505</v>
      </c>
      <c r="D4317" s="191">
        <f t="shared" si="135"/>
        <v>15</v>
      </c>
    </row>
    <row r="4318" spans="1:4" x14ac:dyDescent="0.3">
      <c r="A4318" s="245">
        <v>43735.666666656209</v>
      </c>
      <c r="B4318" s="244">
        <f t="shared" si="134"/>
        <v>5.450714513035912</v>
      </c>
      <c r="C4318" s="40">
        <v>171794.87044677589</v>
      </c>
      <c r="D4318" s="191">
        <f t="shared" si="135"/>
        <v>16</v>
      </c>
    </row>
    <row r="4319" spans="1:4" x14ac:dyDescent="0.3">
      <c r="A4319" s="245">
        <v>43735.708333322873</v>
      </c>
      <c r="B4319" s="244">
        <f t="shared" si="134"/>
        <v>4.9883950988230472</v>
      </c>
      <c r="C4319" s="40">
        <v>157223.55072717252</v>
      </c>
      <c r="D4319" s="191">
        <f t="shared" si="135"/>
        <v>17</v>
      </c>
    </row>
    <row r="4320" spans="1:4" x14ac:dyDescent="0.3">
      <c r="A4320" s="245">
        <v>43735.749999989537</v>
      </c>
      <c r="B4320" s="244">
        <f t="shared" si="134"/>
        <v>4.5028275150366088</v>
      </c>
      <c r="C4320" s="40">
        <v>141919.49839600697</v>
      </c>
      <c r="D4320" s="191">
        <f t="shared" si="135"/>
        <v>18</v>
      </c>
    </row>
    <row r="4321" spans="1:4" x14ac:dyDescent="0.3">
      <c r="A4321" s="245">
        <v>43735.791666656201</v>
      </c>
      <c r="B4321" s="244">
        <f t="shared" si="134"/>
        <v>4.3295174759008344</v>
      </c>
      <c r="C4321" s="40">
        <v>136457.13641589423</v>
      </c>
      <c r="D4321" s="191">
        <f t="shared" si="135"/>
        <v>19</v>
      </c>
    </row>
    <row r="4322" spans="1:4" x14ac:dyDescent="0.3">
      <c r="A4322" s="245">
        <v>43735.833333322866</v>
      </c>
      <c r="B4322" s="244">
        <f t="shared" si="134"/>
        <v>4.074378903539225</v>
      </c>
      <c r="C4322" s="40">
        <v>128415.7139785219</v>
      </c>
      <c r="D4322" s="191">
        <f t="shared" si="135"/>
        <v>20</v>
      </c>
    </row>
    <row r="4323" spans="1:4" x14ac:dyDescent="0.3">
      <c r="A4323" s="245">
        <v>43735.87499998953</v>
      </c>
      <c r="B4323" s="244">
        <f t="shared" si="134"/>
        <v>3.8125932556494027</v>
      </c>
      <c r="C4323" s="40">
        <v>120164.78992874842</v>
      </c>
      <c r="D4323" s="191">
        <f t="shared" si="135"/>
        <v>21</v>
      </c>
    </row>
    <row r="4324" spans="1:4" x14ac:dyDescent="0.3">
      <c r="A4324" s="245">
        <v>43735.916666656194</v>
      </c>
      <c r="B4324" s="244">
        <f t="shared" si="134"/>
        <v>3.5286989847445289</v>
      </c>
      <c r="C4324" s="40">
        <v>111217.04933913531</v>
      </c>
      <c r="D4324" s="191">
        <f t="shared" si="135"/>
        <v>22</v>
      </c>
    </row>
    <row r="4325" spans="1:4" x14ac:dyDescent="0.3">
      <c r="A4325" s="245">
        <v>43735.958333322858</v>
      </c>
      <c r="B4325" s="244">
        <f t="shared" si="134"/>
        <v>3.247376233249621</v>
      </c>
      <c r="C4325" s="40">
        <v>102350.35754465354</v>
      </c>
      <c r="D4325" s="191">
        <f t="shared" si="135"/>
        <v>23</v>
      </c>
    </row>
    <row r="4326" spans="1:4" x14ac:dyDescent="0.3">
      <c r="A4326" s="245">
        <v>43735.999999989523</v>
      </c>
      <c r="B4326" s="244">
        <f t="shared" si="134"/>
        <v>3.1280402623974073</v>
      </c>
      <c r="C4326" s="40">
        <v>98589.142826259209</v>
      </c>
      <c r="D4326" s="191">
        <f t="shared" si="135"/>
        <v>0</v>
      </c>
    </row>
    <row r="4327" spans="1:4" x14ac:dyDescent="0.3">
      <c r="A4327" s="245">
        <v>43736.041666656187</v>
      </c>
      <c r="B4327" s="244">
        <f t="shared" si="134"/>
        <v>3.0205326152686141</v>
      </c>
      <c r="C4327" s="40">
        <v>95200.731588364113</v>
      </c>
      <c r="D4327" s="191">
        <f t="shared" si="135"/>
        <v>1</v>
      </c>
    </row>
    <row r="4328" spans="1:4" x14ac:dyDescent="0.3">
      <c r="A4328" s="245">
        <v>43736.083333322851</v>
      </c>
      <c r="B4328" s="244">
        <f t="shared" si="134"/>
        <v>2.8957000354108784</v>
      </c>
      <c r="C4328" s="40">
        <v>91266.275503220182</v>
      </c>
      <c r="D4328" s="191">
        <f t="shared" si="135"/>
        <v>2</v>
      </c>
    </row>
    <row r="4329" spans="1:4" x14ac:dyDescent="0.3">
      <c r="A4329" s="245">
        <v>43736.124999989515</v>
      </c>
      <c r="B4329" s="244">
        <f t="shared" si="134"/>
        <v>2.7254327942783654</v>
      </c>
      <c r="C4329" s="40">
        <v>85899.816012132665</v>
      </c>
      <c r="D4329" s="191">
        <f t="shared" si="135"/>
        <v>3</v>
      </c>
    </row>
    <row r="4330" spans="1:4" x14ac:dyDescent="0.3">
      <c r="A4330" s="245">
        <v>43736.16666665618</v>
      </c>
      <c r="B4330" s="244">
        <f t="shared" si="134"/>
        <v>2.6958834851869553</v>
      </c>
      <c r="C4330" s="40">
        <v>84968.484951771723</v>
      </c>
      <c r="D4330" s="191">
        <f t="shared" si="135"/>
        <v>4</v>
      </c>
    </row>
    <row r="4331" spans="1:4" x14ac:dyDescent="0.3">
      <c r="A4331" s="245">
        <v>43736.208333322844</v>
      </c>
      <c r="B4331" s="244">
        <f t="shared" si="134"/>
        <v>2.7368575153688428</v>
      </c>
      <c r="C4331" s="40">
        <v>86259.898800349722</v>
      </c>
      <c r="D4331" s="191">
        <f t="shared" si="135"/>
        <v>5</v>
      </c>
    </row>
    <row r="4332" spans="1:4" x14ac:dyDescent="0.3">
      <c r="A4332" s="245">
        <v>43736.249999989508</v>
      </c>
      <c r="B4332" s="244">
        <f t="shared" si="134"/>
        <v>2.9132239541988509</v>
      </c>
      <c r="C4332" s="40">
        <v>91818.591965713247</v>
      </c>
      <c r="D4332" s="191">
        <f t="shared" si="135"/>
        <v>6</v>
      </c>
    </row>
    <row r="4333" spans="1:4" x14ac:dyDescent="0.3">
      <c r="A4333" s="245">
        <v>43736.291666656172</v>
      </c>
      <c r="B4333" s="244">
        <f t="shared" si="134"/>
        <v>3.0544278810249281</v>
      </c>
      <c r="C4333" s="40">
        <v>96269.03791323927</v>
      </c>
      <c r="D4333" s="191">
        <f t="shared" si="135"/>
        <v>7</v>
      </c>
    </row>
    <row r="4334" spans="1:4" x14ac:dyDescent="0.3">
      <c r="A4334" s="245">
        <v>43736.333333322837</v>
      </c>
      <c r="B4334" s="244">
        <f t="shared" si="134"/>
        <v>3.2445072717095971</v>
      </c>
      <c r="C4334" s="40">
        <v>102259.93400937089</v>
      </c>
      <c r="D4334" s="191">
        <f t="shared" si="135"/>
        <v>8</v>
      </c>
    </row>
    <row r="4335" spans="1:4" x14ac:dyDescent="0.3">
      <c r="A4335" s="245">
        <v>43736.374999989501</v>
      </c>
      <c r="B4335" s="244">
        <f t="shared" si="134"/>
        <v>3.5550580301993304</v>
      </c>
      <c r="C4335" s="40">
        <v>112047.83010891848</v>
      </c>
      <c r="D4335" s="191">
        <f t="shared" si="135"/>
        <v>9</v>
      </c>
    </row>
    <row r="4336" spans="1:4" x14ac:dyDescent="0.3">
      <c r="A4336" s="245">
        <v>43736.416666656165</v>
      </c>
      <c r="B4336" s="244">
        <f t="shared" si="134"/>
        <v>3.8054163092426996</v>
      </c>
      <c r="C4336" s="40">
        <v>119938.58791886618</v>
      </c>
      <c r="D4336" s="191">
        <f t="shared" si="135"/>
        <v>10</v>
      </c>
    </row>
    <row r="4337" spans="1:4" x14ac:dyDescent="0.3">
      <c r="A4337" s="245">
        <v>43736.458333322829</v>
      </c>
      <c r="B4337" s="244">
        <f t="shared" si="134"/>
        <v>4.0471598965479414</v>
      </c>
      <c r="C4337" s="40">
        <v>127557.82905929265</v>
      </c>
      <c r="D4337" s="191">
        <f t="shared" si="135"/>
        <v>11</v>
      </c>
    </row>
    <row r="4338" spans="1:4" x14ac:dyDescent="0.3">
      <c r="A4338" s="245">
        <v>43736.499999989494</v>
      </c>
      <c r="B4338" s="244">
        <f t="shared" si="134"/>
        <v>4.2985636237473317</v>
      </c>
      <c r="C4338" s="40">
        <v>135481.53716045318</v>
      </c>
      <c r="D4338" s="191">
        <f t="shared" si="135"/>
        <v>12</v>
      </c>
    </row>
    <row r="4339" spans="1:4" x14ac:dyDescent="0.3">
      <c r="A4339" s="245">
        <v>43736.541666656158</v>
      </c>
      <c r="B4339" s="244">
        <f t="shared" si="134"/>
        <v>4.3625220562508105</v>
      </c>
      <c r="C4339" s="40">
        <v>137497.3702406183</v>
      </c>
      <c r="D4339" s="191">
        <f t="shared" si="135"/>
        <v>13</v>
      </c>
    </row>
    <row r="4340" spans="1:4" x14ac:dyDescent="0.3">
      <c r="A4340" s="245">
        <v>43736.583333322822</v>
      </c>
      <c r="B4340" s="244">
        <f t="shared" si="134"/>
        <v>4.5239801524020198</v>
      </c>
      <c r="C4340" s="40">
        <v>142586.18431160712</v>
      </c>
      <c r="D4340" s="191">
        <f t="shared" si="135"/>
        <v>14</v>
      </c>
    </row>
    <row r="4341" spans="1:4" x14ac:dyDescent="0.3">
      <c r="A4341" s="245">
        <v>43736.624999989486</v>
      </c>
      <c r="B4341" s="244">
        <f t="shared" si="134"/>
        <v>4.6163594458580119</v>
      </c>
      <c r="C4341" s="40">
        <v>145497.78217887416</v>
      </c>
      <c r="D4341" s="191">
        <f t="shared" si="135"/>
        <v>15</v>
      </c>
    </row>
    <row r="4342" spans="1:4" x14ac:dyDescent="0.3">
      <c r="A4342" s="245">
        <v>43736.66666665615</v>
      </c>
      <c r="B4342" s="244">
        <f t="shared" si="134"/>
        <v>4.5845970720542031</v>
      </c>
      <c r="C4342" s="40">
        <v>144496.70004924558</v>
      </c>
      <c r="D4342" s="191">
        <f t="shared" si="135"/>
        <v>16</v>
      </c>
    </row>
    <row r="4343" spans="1:4" x14ac:dyDescent="0.3">
      <c r="A4343" s="245">
        <v>43736.708333322815</v>
      </c>
      <c r="B4343" s="244">
        <f t="shared" si="134"/>
        <v>4.4025310039477139</v>
      </c>
      <c r="C4343" s="40">
        <v>138758.36675215146</v>
      </c>
      <c r="D4343" s="191">
        <f t="shared" si="135"/>
        <v>17</v>
      </c>
    </row>
    <row r="4344" spans="1:4" x14ac:dyDescent="0.3">
      <c r="A4344" s="245">
        <v>43736.749999989479</v>
      </c>
      <c r="B4344" s="244">
        <f t="shared" si="134"/>
        <v>4.3643170753559133</v>
      </c>
      <c r="C4344" s="40">
        <v>137553.94540592429</v>
      </c>
      <c r="D4344" s="191">
        <f t="shared" si="135"/>
        <v>18</v>
      </c>
    </row>
    <row r="4345" spans="1:4" x14ac:dyDescent="0.3">
      <c r="A4345" s="245">
        <v>43736.791666656143</v>
      </c>
      <c r="B4345" s="244">
        <f t="shared" si="134"/>
        <v>4.1612936096907234</v>
      </c>
      <c r="C4345" s="40">
        <v>131155.07973460876</v>
      </c>
      <c r="D4345" s="191">
        <f t="shared" si="135"/>
        <v>19</v>
      </c>
    </row>
    <row r="4346" spans="1:4" x14ac:dyDescent="0.3">
      <c r="A4346" s="245">
        <v>43736.833333322807</v>
      </c>
      <c r="B4346" s="244">
        <f t="shared" si="134"/>
        <v>3.8905701302605071</v>
      </c>
      <c r="C4346" s="40">
        <v>122622.45433946399</v>
      </c>
      <c r="D4346" s="191">
        <f t="shared" si="135"/>
        <v>20</v>
      </c>
    </row>
    <row r="4347" spans="1:4" x14ac:dyDescent="0.3">
      <c r="A4347" s="245">
        <v>43736.874999989472</v>
      </c>
      <c r="B4347" s="244">
        <f t="shared" si="134"/>
        <v>3.6554643600050003</v>
      </c>
      <c r="C4347" s="40">
        <v>115212.42300398719</v>
      </c>
      <c r="D4347" s="191">
        <f t="shared" si="135"/>
        <v>21</v>
      </c>
    </row>
    <row r="4348" spans="1:4" x14ac:dyDescent="0.3">
      <c r="A4348" s="245">
        <v>43736.916666656136</v>
      </c>
      <c r="B4348" s="244">
        <f t="shared" si="134"/>
        <v>3.3219697416021448</v>
      </c>
      <c r="C4348" s="40">
        <v>104701.38548290724</v>
      </c>
      <c r="D4348" s="191">
        <f t="shared" si="135"/>
        <v>22</v>
      </c>
    </row>
    <row r="4349" spans="1:4" x14ac:dyDescent="0.3">
      <c r="A4349" s="245">
        <v>43736.9583333228</v>
      </c>
      <c r="B4349" s="244">
        <f t="shared" si="134"/>
        <v>3.1090585085173941</v>
      </c>
      <c r="C4349" s="40">
        <v>97990.878517814781</v>
      </c>
      <c r="D4349" s="191">
        <f t="shared" si="135"/>
        <v>23</v>
      </c>
    </row>
    <row r="4350" spans="1:4" x14ac:dyDescent="0.3">
      <c r="A4350" s="245">
        <v>43736.999999989464</v>
      </c>
      <c r="B4350" s="244">
        <f t="shared" si="134"/>
        <v>3.0456245930767181</v>
      </c>
      <c r="C4350" s="40">
        <v>95991.577094304157</v>
      </c>
      <c r="D4350" s="191">
        <f t="shared" si="135"/>
        <v>0</v>
      </c>
    </row>
    <row r="4351" spans="1:4" x14ac:dyDescent="0.3">
      <c r="A4351" s="245">
        <v>43737.041666656129</v>
      </c>
      <c r="B4351" s="244">
        <f t="shared" si="134"/>
        <v>2.8866119234677798</v>
      </c>
      <c r="C4351" s="40">
        <v>90979.837640782804</v>
      </c>
      <c r="D4351" s="191">
        <f t="shared" si="135"/>
        <v>1</v>
      </c>
    </row>
    <row r="4352" spans="1:4" x14ac:dyDescent="0.3">
      <c r="A4352" s="245">
        <v>43737.083333322793</v>
      </c>
      <c r="B4352" s="244">
        <f t="shared" si="134"/>
        <v>2.7859966277586232</v>
      </c>
      <c r="C4352" s="40">
        <v>87808.658587104728</v>
      </c>
      <c r="D4352" s="191">
        <f t="shared" si="135"/>
        <v>2</v>
      </c>
    </row>
    <row r="4353" spans="1:4" x14ac:dyDescent="0.3">
      <c r="A4353" s="245">
        <v>43737.124999989457</v>
      </c>
      <c r="B4353" s="244">
        <f t="shared" si="134"/>
        <v>2.7360929846000448</v>
      </c>
      <c r="C4353" s="40">
        <v>86235.802424716006</v>
      </c>
      <c r="D4353" s="191">
        <f t="shared" si="135"/>
        <v>3</v>
      </c>
    </row>
    <row r="4354" spans="1:4" x14ac:dyDescent="0.3">
      <c r="A4354" s="245">
        <v>43737.166666656121</v>
      </c>
      <c r="B4354" s="244">
        <f t="shared" si="134"/>
        <v>2.7260728822956946</v>
      </c>
      <c r="C4354" s="40">
        <v>85919.990218238789</v>
      </c>
      <c r="D4354" s="191">
        <f t="shared" si="135"/>
        <v>4</v>
      </c>
    </row>
    <row r="4355" spans="1:4" x14ac:dyDescent="0.3">
      <c r="A4355" s="245">
        <v>43737.208333322786</v>
      </c>
      <c r="B4355" s="244">
        <f t="shared" si="134"/>
        <v>2.6838239818503076</v>
      </c>
      <c r="C4355" s="40">
        <v>84588.395184014298</v>
      </c>
      <c r="D4355" s="191">
        <f t="shared" si="135"/>
        <v>5</v>
      </c>
    </row>
    <row r="4356" spans="1:4" x14ac:dyDescent="0.3">
      <c r="A4356" s="245">
        <v>43737.24999998945</v>
      </c>
      <c r="B4356" s="244">
        <f t="shared" si="134"/>
        <v>2.7235175464223</v>
      </c>
      <c r="C4356" s="40">
        <v>85839.451493587563</v>
      </c>
      <c r="D4356" s="191">
        <f t="shared" si="135"/>
        <v>6</v>
      </c>
    </row>
    <row r="4357" spans="1:4" x14ac:dyDescent="0.3">
      <c r="A4357" s="245">
        <v>43737.291666656114</v>
      </c>
      <c r="B4357" s="244">
        <f t="shared" si="134"/>
        <v>2.6918999312317529</v>
      </c>
      <c r="C4357" s="40">
        <v>84842.93184602476</v>
      </c>
      <c r="D4357" s="191">
        <f t="shared" si="135"/>
        <v>7</v>
      </c>
    </row>
    <row r="4358" spans="1:4" x14ac:dyDescent="0.3">
      <c r="A4358" s="245">
        <v>43737.333333322778</v>
      </c>
      <c r="B4358" s="244">
        <f t="shared" si="134"/>
        <v>2.8391821749087698</v>
      </c>
      <c r="C4358" s="40">
        <v>89484.953348176554</v>
      </c>
      <c r="D4358" s="191">
        <f t="shared" si="135"/>
        <v>8</v>
      </c>
    </row>
    <row r="4359" spans="1:4" x14ac:dyDescent="0.3">
      <c r="A4359" s="245">
        <v>43737.374999989443</v>
      </c>
      <c r="B4359" s="244">
        <f t="shared" ref="B4359:B4422" si="136">C4359/$B$4</f>
        <v>3.2069072053783043</v>
      </c>
      <c r="C4359" s="40">
        <v>101074.86028945286</v>
      </c>
      <c r="D4359" s="191">
        <f t="shared" ref="D4359:D4422" si="137">HOUR(A4359)</f>
        <v>9</v>
      </c>
    </row>
    <row r="4360" spans="1:4" x14ac:dyDescent="0.3">
      <c r="A4360" s="245">
        <v>43737.416666656107</v>
      </c>
      <c r="B4360" s="244">
        <f t="shared" si="136"/>
        <v>3.6760649361085966</v>
      </c>
      <c r="C4360" s="40">
        <v>115861.70912865621</v>
      </c>
      <c r="D4360" s="191">
        <f t="shared" si="137"/>
        <v>10</v>
      </c>
    </row>
    <row r="4361" spans="1:4" x14ac:dyDescent="0.3">
      <c r="A4361" s="245">
        <v>43737.458333322771</v>
      </c>
      <c r="B4361" s="244">
        <f t="shared" si="136"/>
        <v>3.8816880154600342</v>
      </c>
      <c r="C4361" s="40">
        <v>122342.50906663942</v>
      </c>
      <c r="D4361" s="191">
        <f t="shared" si="137"/>
        <v>11</v>
      </c>
    </row>
    <row r="4362" spans="1:4" x14ac:dyDescent="0.3">
      <c r="A4362" s="245">
        <v>43737.499999989435</v>
      </c>
      <c r="B4362" s="244">
        <f t="shared" si="136"/>
        <v>4.0776489540163059</v>
      </c>
      <c r="C4362" s="40">
        <v>128518.77897976548</v>
      </c>
      <c r="D4362" s="191">
        <f t="shared" si="137"/>
        <v>12</v>
      </c>
    </row>
    <row r="4363" spans="1:4" x14ac:dyDescent="0.3">
      <c r="A4363" s="245">
        <v>43737.5416666561</v>
      </c>
      <c r="B4363" s="244">
        <f t="shared" si="136"/>
        <v>4.2531954853715686</v>
      </c>
      <c r="C4363" s="40">
        <v>134051.63041409259</v>
      </c>
      <c r="D4363" s="191">
        <f t="shared" si="137"/>
        <v>13</v>
      </c>
    </row>
    <row r="4364" spans="1:4" x14ac:dyDescent="0.3">
      <c r="A4364" s="245">
        <v>43737.583333322764</v>
      </c>
      <c r="B4364" s="244">
        <f t="shared" si="136"/>
        <v>4.2897803535120875</v>
      </c>
      <c r="C4364" s="40">
        <v>135204.70725704252</v>
      </c>
      <c r="D4364" s="191">
        <f t="shared" si="137"/>
        <v>14</v>
      </c>
    </row>
    <row r="4365" spans="1:4" x14ac:dyDescent="0.3">
      <c r="A4365" s="245">
        <v>43737.624999989428</v>
      </c>
      <c r="B4365" s="244">
        <f t="shared" si="136"/>
        <v>4.3750463767035965</v>
      </c>
      <c r="C4365" s="40">
        <v>137892.11005032115</v>
      </c>
      <c r="D4365" s="191">
        <f t="shared" si="137"/>
        <v>15</v>
      </c>
    </row>
    <row r="4366" spans="1:4" x14ac:dyDescent="0.3">
      <c r="A4366" s="245">
        <v>43737.666666656092</v>
      </c>
      <c r="B4366" s="244">
        <f t="shared" si="136"/>
        <v>4.4585840492098807</v>
      </c>
      <c r="C4366" s="40">
        <v>140525.03892438338</v>
      </c>
      <c r="D4366" s="191">
        <f t="shared" si="137"/>
        <v>16</v>
      </c>
    </row>
    <row r="4367" spans="1:4" x14ac:dyDescent="0.3">
      <c r="A4367" s="245">
        <v>43737.708333322757</v>
      </c>
      <c r="B4367" s="244">
        <f t="shared" si="136"/>
        <v>4.3743482523275565</v>
      </c>
      <c r="C4367" s="40">
        <v>137870.10666224227</v>
      </c>
      <c r="D4367" s="191">
        <f t="shared" si="137"/>
        <v>17</v>
      </c>
    </row>
    <row r="4368" spans="1:4" x14ac:dyDescent="0.3">
      <c r="A4368" s="245">
        <v>43737.749999989421</v>
      </c>
      <c r="B4368" s="244">
        <f t="shared" si="136"/>
        <v>4.2488955417593317</v>
      </c>
      <c r="C4368" s="40">
        <v>133916.10538264469</v>
      </c>
      <c r="D4368" s="191">
        <f t="shared" si="137"/>
        <v>18</v>
      </c>
    </row>
    <row r="4369" spans="1:4" x14ac:dyDescent="0.3">
      <c r="A4369" s="245">
        <v>43737.791666656085</v>
      </c>
      <c r="B4369" s="244">
        <f t="shared" si="136"/>
        <v>4.0646904042948027</v>
      </c>
      <c r="C4369" s="40">
        <v>128110.35319168588</v>
      </c>
      <c r="D4369" s="191">
        <f t="shared" si="137"/>
        <v>19</v>
      </c>
    </row>
    <row r="4370" spans="1:4" x14ac:dyDescent="0.3">
      <c r="A4370" s="245">
        <v>43737.833333322749</v>
      </c>
      <c r="B4370" s="244">
        <f t="shared" si="136"/>
        <v>3.7896973790944779</v>
      </c>
      <c r="C4370" s="40">
        <v>119443.16084010113</v>
      </c>
      <c r="D4370" s="191">
        <f t="shared" si="137"/>
        <v>20</v>
      </c>
    </row>
    <row r="4371" spans="1:4" x14ac:dyDescent="0.3">
      <c r="A4371" s="245">
        <v>43737.874999989413</v>
      </c>
      <c r="B4371" s="244">
        <f t="shared" si="136"/>
        <v>3.5319535893642504</v>
      </c>
      <c r="C4371" s="40">
        <v>111319.62751997075</v>
      </c>
      <c r="D4371" s="191">
        <f t="shared" si="137"/>
        <v>21</v>
      </c>
    </row>
    <row r="4372" spans="1:4" x14ac:dyDescent="0.3">
      <c r="A4372" s="245">
        <v>43737.916666656078</v>
      </c>
      <c r="B4372" s="244">
        <f t="shared" si="136"/>
        <v>3.2557448953123016</v>
      </c>
      <c r="C4372" s="40">
        <v>102614.11988469771</v>
      </c>
      <c r="D4372" s="191">
        <f t="shared" si="137"/>
        <v>22</v>
      </c>
    </row>
    <row r="4373" spans="1:4" x14ac:dyDescent="0.3">
      <c r="A4373" s="245">
        <v>43737.958333322742</v>
      </c>
      <c r="B4373" s="244">
        <f t="shared" si="136"/>
        <v>3.0305573039597431</v>
      </c>
      <c r="C4373" s="40">
        <v>95516.688347949123</v>
      </c>
      <c r="D4373" s="191">
        <f t="shared" si="137"/>
        <v>23</v>
      </c>
    </row>
    <row r="4374" spans="1:4" x14ac:dyDescent="0.3">
      <c r="A4374" s="245">
        <v>43737.999999989406</v>
      </c>
      <c r="B4374" s="244">
        <f t="shared" si="136"/>
        <v>2.8525745224730259</v>
      </c>
      <c r="C4374" s="40">
        <v>89907.05151700876</v>
      </c>
      <c r="D4374" s="191">
        <f t="shared" si="137"/>
        <v>0</v>
      </c>
    </row>
    <row r="4375" spans="1:4" x14ac:dyDescent="0.3">
      <c r="A4375" s="245">
        <v>43738.04166665607</v>
      </c>
      <c r="B4375" s="244">
        <f t="shared" si="136"/>
        <v>2.8087826378648595</v>
      </c>
      <c r="C4375" s="40">
        <v>88526.824920130937</v>
      </c>
      <c r="D4375" s="191">
        <f t="shared" si="137"/>
        <v>1</v>
      </c>
    </row>
    <row r="4376" spans="1:4" x14ac:dyDescent="0.3">
      <c r="A4376" s="245">
        <v>43738.083333322735</v>
      </c>
      <c r="B4376" s="244">
        <f t="shared" si="136"/>
        <v>2.8344533617582464</v>
      </c>
      <c r="C4376" s="40">
        <v>89335.911265598523</v>
      </c>
      <c r="D4376" s="191">
        <f t="shared" si="137"/>
        <v>2</v>
      </c>
    </row>
    <row r="4377" spans="1:4" x14ac:dyDescent="0.3">
      <c r="A4377" s="245">
        <v>43738.124999989399</v>
      </c>
      <c r="B4377" s="244">
        <f t="shared" si="136"/>
        <v>2.6980034799248722</v>
      </c>
      <c r="C4377" s="40">
        <v>85035.302654382496</v>
      </c>
      <c r="D4377" s="191">
        <f t="shared" si="137"/>
        <v>3</v>
      </c>
    </row>
    <row r="4378" spans="1:4" x14ac:dyDescent="0.3">
      <c r="A4378" s="245">
        <v>43738.166666656063</v>
      </c>
      <c r="B4378" s="244">
        <f t="shared" si="136"/>
        <v>2.8074958530270013</v>
      </c>
      <c r="C4378" s="40">
        <v>88486.268212568291</v>
      </c>
      <c r="D4378" s="191">
        <f t="shared" si="137"/>
        <v>4</v>
      </c>
    </row>
    <row r="4379" spans="1:4" x14ac:dyDescent="0.3">
      <c r="A4379" s="245">
        <v>43738.208333322727</v>
      </c>
      <c r="B4379" s="244">
        <f t="shared" si="136"/>
        <v>3.0802414356263239</v>
      </c>
      <c r="C4379" s="40">
        <v>97082.625977319985</v>
      </c>
      <c r="D4379" s="191">
        <f t="shared" si="137"/>
        <v>5</v>
      </c>
    </row>
    <row r="4380" spans="1:4" x14ac:dyDescent="0.3">
      <c r="A4380" s="245">
        <v>43738.249999989392</v>
      </c>
      <c r="B4380" s="244">
        <f t="shared" si="136"/>
        <v>3.5711555346793959</v>
      </c>
      <c r="C4380" s="40">
        <v>112555.18904141356</v>
      </c>
      <c r="D4380" s="191">
        <f t="shared" si="137"/>
        <v>6</v>
      </c>
    </row>
    <row r="4381" spans="1:4" x14ac:dyDescent="0.3">
      <c r="A4381" s="245">
        <v>43738.291666656056</v>
      </c>
      <c r="B4381" s="244">
        <f t="shared" si="136"/>
        <v>4.0149265802577219</v>
      </c>
      <c r="C4381" s="40">
        <v>126541.90382914078</v>
      </c>
      <c r="D4381" s="191">
        <f t="shared" si="137"/>
        <v>7</v>
      </c>
    </row>
    <row r="4382" spans="1:4" x14ac:dyDescent="0.3">
      <c r="A4382" s="245">
        <v>43738.33333332272</v>
      </c>
      <c r="B4382" s="244">
        <f t="shared" si="136"/>
        <v>4.6764792877669787</v>
      </c>
      <c r="C4382" s="40">
        <v>147392.6310885594</v>
      </c>
      <c r="D4382" s="191">
        <f t="shared" si="137"/>
        <v>8</v>
      </c>
    </row>
    <row r="4383" spans="1:4" x14ac:dyDescent="0.3">
      <c r="A4383" s="245">
        <v>43738.374999989384</v>
      </c>
      <c r="B4383" s="244">
        <f t="shared" si="136"/>
        <v>5.1947240011230091</v>
      </c>
      <c r="C4383" s="40">
        <v>163726.59669578349</v>
      </c>
      <c r="D4383" s="191">
        <f t="shared" si="137"/>
        <v>9</v>
      </c>
    </row>
    <row r="4384" spans="1:4" x14ac:dyDescent="0.3">
      <c r="A4384" s="245">
        <v>43738.416666656049</v>
      </c>
      <c r="B4384" s="244">
        <f t="shared" si="136"/>
        <v>5.547514246500362</v>
      </c>
      <c r="C4384" s="40">
        <v>174845.79113433641</v>
      </c>
      <c r="D4384" s="191">
        <f t="shared" si="137"/>
        <v>10</v>
      </c>
    </row>
    <row r="4385" spans="1:4" x14ac:dyDescent="0.3">
      <c r="A4385" s="245">
        <v>43738.458333322713</v>
      </c>
      <c r="B4385" s="244">
        <f t="shared" si="136"/>
        <v>5.9090325909233776</v>
      </c>
      <c r="C4385" s="40">
        <v>186240.07659833384</v>
      </c>
      <c r="D4385" s="191">
        <f t="shared" si="137"/>
        <v>11</v>
      </c>
    </row>
    <row r="4386" spans="1:4" x14ac:dyDescent="0.3">
      <c r="A4386" s="245">
        <v>43738.499999989377</v>
      </c>
      <c r="B4386" s="244">
        <f t="shared" si="136"/>
        <v>6.2374457734975088</v>
      </c>
      <c r="C4386" s="40">
        <v>196590.95812375643</v>
      </c>
      <c r="D4386" s="191">
        <f t="shared" si="137"/>
        <v>12</v>
      </c>
    </row>
    <row r="4387" spans="1:4" x14ac:dyDescent="0.3">
      <c r="A4387" s="245">
        <v>43738.541666656041</v>
      </c>
      <c r="B4387" s="244">
        <f t="shared" si="136"/>
        <v>6.3129228452150166</v>
      </c>
      <c r="C4387" s="40">
        <v>198969.8340906412</v>
      </c>
      <c r="D4387" s="191">
        <f t="shared" si="137"/>
        <v>13</v>
      </c>
    </row>
    <row r="4388" spans="1:4" x14ac:dyDescent="0.3">
      <c r="A4388" s="245">
        <v>43738.583333322706</v>
      </c>
      <c r="B4388" s="244">
        <f t="shared" si="136"/>
        <v>6.2045091130127092</v>
      </c>
      <c r="C4388" s="40">
        <v>195552.86498800272</v>
      </c>
      <c r="D4388" s="191">
        <f t="shared" si="137"/>
        <v>14</v>
      </c>
    </row>
    <row r="4389" spans="1:4" x14ac:dyDescent="0.3">
      <c r="A4389" s="245">
        <v>43738.62499998937</v>
      </c>
      <c r="B4389" s="244">
        <f t="shared" si="136"/>
        <v>6.1168625690471661</v>
      </c>
      <c r="C4389" s="40">
        <v>192790.43326833416</v>
      </c>
      <c r="D4389" s="191">
        <f t="shared" si="137"/>
        <v>15</v>
      </c>
    </row>
    <row r="4390" spans="1:4" x14ac:dyDescent="0.3">
      <c r="A4390" s="245">
        <v>43738.666666656034</v>
      </c>
      <c r="B4390" s="244">
        <f t="shared" si="136"/>
        <v>5.6321130722870461</v>
      </c>
      <c r="C4390" s="40">
        <v>177512.16529156186</v>
      </c>
      <c r="D4390" s="191">
        <f t="shared" si="137"/>
        <v>16</v>
      </c>
    </row>
    <row r="4391" spans="1:4" x14ac:dyDescent="0.3">
      <c r="A4391" s="245">
        <v>43738.708333322698</v>
      </c>
      <c r="B4391" s="244">
        <f t="shared" si="136"/>
        <v>5.245258674414913</v>
      </c>
      <c r="C4391" s="40">
        <v>165319.34157913591</v>
      </c>
      <c r="D4391" s="191">
        <f t="shared" si="137"/>
        <v>17</v>
      </c>
    </row>
    <row r="4392" spans="1:4" x14ac:dyDescent="0.3">
      <c r="A4392" s="245">
        <v>43738.749999989363</v>
      </c>
      <c r="B4392" s="244">
        <f t="shared" si="136"/>
        <v>4.8263270463284424</v>
      </c>
      <c r="C4392" s="40">
        <v>152115.51213603295</v>
      </c>
      <c r="D4392" s="191">
        <f t="shared" si="137"/>
        <v>18</v>
      </c>
    </row>
    <row r="4393" spans="1:4" x14ac:dyDescent="0.3">
      <c r="A4393" s="245">
        <v>43738.791666656027</v>
      </c>
      <c r="B4393" s="244">
        <f t="shared" si="136"/>
        <v>4.5419112224586122</v>
      </c>
      <c r="C4393" s="40">
        <v>143151.33331179363</v>
      </c>
      <c r="D4393" s="191">
        <f t="shared" si="137"/>
        <v>19</v>
      </c>
    </row>
    <row r="4394" spans="1:4" x14ac:dyDescent="0.3">
      <c r="A4394" s="245">
        <v>43738.833333322691</v>
      </c>
      <c r="B4394" s="244">
        <f t="shared" si="136"/>
        <v>4.295748687135978</v>
      </c>
      <c r="C4394" s="40">
        <v>135392.8163754429</v>
      </c>
      <c r="D4394" s="191">
        <f t="shared" si="137"/>
        <v>20</v>
      </c>
    </row>
    <row r="4395" spans="1:4" x14ac:dyDescent="0.3">
      <c r="A4395" s="245">
        <v>43738.874999989355</v>
      </c>
      <c r="B4395" s="244">
        <f t="shared" si="136"/>
        <v>3.9256364648145952</v>
      </c>
      <c r="C4395" s="40">
        <v>123727.67024966353</v>
      </c>
      <c r="D4395" s="191">
        <f t="shared" si="137"/>
        <v>21</v>
      </c>
    </row>
    <row r="4396" spans="1:4" x14ac:dyDescent="0.3">
      <c r="A4396" s="245">
        <v>43738.91666665602</v>
      </c>
      <c r="B4396" s="244">
        <f t="shared" si="136"/>
        <v>3.6284758657070371</v>
      </c>
      <c r="C4396" s="40">
        <v>114361.80335212623</v>
      </c>
      <c r="D4396" s="191">
        <f t="shared" si="137"/>
        <v>22</v>
      </c>
    </row>
    <row r="4397" spans="1:4" x14ac:dyDescent="0.3">
      <c r="A4397" s="245">
        <v>43738.958333322684</v>
      </c>
      <c r="B4397" s="244">
        <f t="shared" si="136"/>
        <v>3.341909705758856</v>
      </c>
      <c r="C4397" s="40">
        <v>105329.85053108083</v>
      </c>
      <c r="D4397" s="191">
        <f t="shared" si="137"/>
        <v>23</v>
      </c>
    </row>
    <row r="4398" spans="1:4" x14ac:dyDescent="0.3">
      <c r="A4398" s="245">
        <v>43738.999999989348</v>
      </c>
      <c r="B4398" s="244">
        <f t="shared" si="136"/>
        <v>3.1059792005554212</v>
      </c>
      <c r="C4398" s="40">
        <v>97893.825312931687</v>
      </c>
      <c r="D4398" s="191">
        <f t="shared" si="137"/>
        <v>0</v>
      </c>
    </row>
    <row r="4399" spans="1:4" x14ac:dyDescent="0.3">
      <c r="A4399" s="245">
        <v>43739.041666656012</v>
      </c>
      <c r="B4399" s="244">
        <f t="shared" si="136"/>
        <v>2.9762445228906387</v>
      </c>
      <c r="C4399" s="40">
        <v>93804.865583235296</v>
      </c>
      <c r="D4399" s="191">
        <f t="shared" si="137"/>
        <v>1</v>
      </c>
    </row>
    <row r="4400" spans="1:4" x14ac:dyDescent="0.3">
      <c r="A4400" s="245">
        <v>43739.083333322676</v>
      </c>
      <c r="B4400" s="244">
        <f t="shared" si="136"/>
        <v>2.818966822916162</v>
      </c>
      <c r="C4400" s="40">
        <v>88847.808664062162</v>
      </c>
      <c r="D4400" s="191">
        <f t="shared" si="137"/>
        <v>2</v>
      </c>
    </row>
    <row r="4401" spans="1:4" x14ac:dyDescent="0.3">
      <c r="A4401" s="245">
        <v>43739.124999989341</v>
      </c>
      <c r="B4401" s="244">
        <f t="shared" si="136"/>
        <v>2.8004868908382274</v>
      </c>
      <c r="C4401" s="40">
        <v>88265.360706165768</v>
      </c>
      <c r="D4401" s="191">
        <f t="shared" si="137"/>
        <v>3</v>
      </c>
    </row>
    <row r="4402" spans="1:4" x14ac:dyDescent="0.3">
      <c r="A4402" s="245">
        <v>43739.166666656005</v>
      </c>
      <c r="B4402" s="244">
        <f t="shared" si="136"/>
        <v>2.8475527204285704</v>
      </c>
      <c r="C4402" s="40">
        <v>89748.77505076323</v>
      </c>
      <c r="D4402" s="191">
        <f t="shared" si="137"/>
        <v>4</v>
      </c>
    </row>
    <row r="4403" spans="1:4" x14ac:dyDescent="0.3">
      <c r="A4403" s="245">
        <v>43739.208333322669</v>
      </c>
      <c r="B4403" s="244">
        <f t="shared" si="136"/>
        <v>3.0104022686093375</v>
      </c>
      <c r="C4403" s="40">
        <v>94881.444715468984</v>
      </c>
      <c r="D4403" s="191">
        <f t="shared" si="137"/>
        <v>5</v>
      </c>
    </row>
    <row r="4404" spans="1:4" x14ac:dyDescent="0.3">
      <c r="A4404" s="245">
        <v>43739.249999989333</v>
      </c>
      <c r="B4404" s="244">
        <f t="shared" si="136"/>
        <v>3.516612662881851</v>
      </c>
      <c r="C4404" s="40">
        <v>110836.11430876251</v>
      </c>
      <c r="D4404" s="191">
        <f t="shared" si="137"/>
        <v>6</v>
      </c>
    </row>
    <row r="4405" spans="1:4" x14ac:dyDescent="0.3">
      <c r="A4405" s="245">
        <v>43739.291666655998</v>
      </c>
      <c r="B4405" s="244">
        <f t="shared" si="136"/>
        <v>3.8565174421593071</v>
      </c>
      <c r="C4405" s="40">
        <v>121549.18639877124</v>
      </c>
      <c r="D4405" s="191">
        <f t="shared" si="137"/>
        <v>7</v>
      </c>
    </row>
    <row r="4406" spans="1:4" x14ac:dyDescent="0.3">
      <c r="A4406" s="245">
        <v>43739.333333322662</v>
      </c>
      <c r="B4406" s="244">
        <f t="shared" si="136"/>
        <v>4.5282488482723844</v>
      </c>
      <c r="C4406" s="40">
        <v>142720.72448102382</v>
      </c>
      <c r="D4406" s="191">
        <f t="shared" si="137"/>
        <v>8</v>
      </c>
    </row>
    <row r="4407" spans="1:4" x14ac:dyDescent="0.3">
      <c r="A4407" s="245">
        <v>43739.374999989326</v>
      </c>
      <c r="B4407" s="244">
        <f t="shared" si="136"/>
        <v>5.1539021270275249</v>
      </c>
      <c r="C4407" s="40">
        <v>162439.97848181243</v>
      </c>
      <c r="D4407" s="191">
        <f t="shared" si="137"/>
        <v>9</v>
      </c>
    </row>
    <row r="4408" spans="1:4" x14ac:dyDescent="0.3">
      <c r="A4408" s="245">
        <v>43739.41666665599</v>
      </c>
      <c r="B4408" s="244">
        <f t="shared" si="136"/>
        <v>5.6098258300196271</v>
      </c>
      <c r="C4408" s="40">
        <v>176809.7190546896</v>
      </c>
      <c r="D4408" s="191">
        <f t="shared" si="137"/>
        <v>10</v>
      </c>
    </row>
    <row r="4409" spans="1:4" x14ac:dyDescent="0.3">
      <c r="A4409" s="245">
        <v>43739.458333322655</v>
      </c>
      <c r="B4409" s="244">
        <f t="shared" si="136"/>
        <v>5.9691882376656471</v>
      </c>
      <c r="C4409" s="40">
        <v>188136.05399983126</v>
      </c>
      <c r="D4409" s="191">
        <f t="shared" si="137"/>
        <v>11</v>
      </c>
    </row>
    <row r="4410" spans="1:4" x14ac:dyDescent="0.3">
      <c r="A4410" s="245">
        <v>43739.499999989319</v>
      </c>
      <c r="B4410" s="244">
        <f t="shared" si="136"/>
        <v>6.0112988898595798</v>
      </c>
      <c r="C4410" s="40">
        <v>189463.29174467814</v>
      </c>
      <c r="D4410" s="191">
        <f t="shared" si="137"/>
        <v>12</v>
      </c>
    </row>
    <row r="4411" spans="1:4" x14ac:dyDescent="0.3">
      <c r="A4411" s="245">
        <v>43739.541666655983</v>
      </c>
      <c r="B4411" s="244">
        <f t="shared" si="136"/>
        <v>6.1253634759971574</v>
      </c>
      <c r="C4411" s="40">
        <v>193058.36368455045</v>
      </c>
      <c r="D4411" s="191">
        <f t="shared" si="137"/>
        <v>13</v>
      </c>
    </row>
    <row r="4412" spans="1:4" x14ac:dyDescent="0.3">
      <c r="A4412" s="245">
        <v>43739.583333322647</v>
      </c>
      <c r="B4412" s="244">
        <f t="shared" si="136"/>
        <v>6.1884954308956539</v>
      </c>
      <c r="C4412" s="40">
        <v>195048.14795721788</v>
      </c>
      <c r="D4412" s="191">
        <f t="shared" si="137"/>
        <v>14</v>
      </c>
    </row>
    <row r="4413" spans="1:4" x14ac:dyDescent="0.3">
      <c r="A4413" s="245">
        <v>43739.624999989312</v>
      </c>
      <c r="B4413" s="244">
        <f t="shared" si="136"/>
        <v>6.0403491016273589</v>
      </c>
      <c r="C4413" s="40">
        <v>190378.89232422807</v>
      </c>
      <c r="D4413" s="191">
        <f t="shared" si="137"/>
        <v>15</v>
      </c>
    </row>
    <row r="4414" spans="1:4" x14ac:dyDescent="0.3">
      <c r="A4414" s="245">
        <v>43739.666666655976</v>
      </c>
      <c r="B4414" s="244">
        <f t="shared" si="136"/>
        <v>5.6740963492004308</v>
      </c>
      <c r="C4414" s="40">
        <v>178835.38843983292</v>
      </c>
      <c r="D4414" s="191">
        <f t="shared" si="137"/>
        <v>16</v>
      </c>
    </row>
    <row r="4415" spans="1:4" x14ac:dyDescent="0.3">
      <c r="A4415" s="245">
        <v>43739.70833332264</v>
      </c>
      <c r="B4415" s="244">
        <f t="shared" si="136"/>
        <v>5.2278799104697891</v>
      </c>
      <c r="C4415" s="40">
        <v>164771.60008701825</v>
      </c>
      <c r="D4415" s="191">
        <f t="shared" si="137"/>
        <v>17</v>
      </c>
    </row>
    <row r="4416" spans="1:4" x14ac:dyDescent="0.3">
      <c r="A4416" s="245">
        <v>43739.749999989304</v>
      </c>
      <c r="B4416" s="244">
        <f t="shared" si="136"/>
        <v>4.7837437399920608</v>
      </c>
      <c r="C4416" s="40">
        <v>150773.37734292317</v>
      </c>
      <c r="D4416" s="191">
        <f t="shared" si="137"/>
        <v>18</v>
      </c>
    </row>
    <row r="4417" spans="1:4" x14ac:dyDescent="0.3">
      <c r="A4417" s="245">
        <v>43739.791666655969</v>
      </c>
      <c r="B4417" s="244">
        <f t="shared" si="136"/>
        <v>4.4147865072897652</v>
      </c>
      <c r="C4417" s="40">
        <v>139144.63402112553</v>
      </c>
      <c r="D4417" s="191">
        <f t="shared" si="137"/>
        <v>19</v>
      </c>
    </row>
    <row r="4418" spans="1:4" x14ac:dyDescent="0.3">
      <c r="A4418" s="245">
        <v>43739.833333322633</v>
      </c>
      <c r="B4418" s="244">
        <f t="shared" si="136"/>
        <v>4.210632018825196</v>
      </c>
      <c r="C4418" s="40">
        <v>132710.12092875593</v>
      </c>
      <c r="D4418" s="191">
        <f t="shared" si="137"/>
        <v>20</v>
      </c>
    </row>
    <row r="4419" spans="1:4" x14ac:dyDescent="0.3">
      <c r="A4419" s="245">
        <v>43739.874999989297</v>
      </c>
      <c r="B4419" s="244">
        <f t="shared" si="136"/>
        <v>3.8738245811732908</v>
      </c>
      <c r="C4419" s="40">
        <v>122094.67042615898</v>
      </c>
      <c r="D4419" s="191">
        <f t="shared" si="137"/>
        <v>21</v>
      </c>
    </row>
    <row r="4420" spans="1:4" x14ac:dyDescent="0.3">
      <c r="A4420" s="245">
        <v>43739.916666655961</v>
      </c>
      <c r="B4420" s="244">
        <f t="shared" si="136"/>
        <v>3.4403713574254535</v>
      </c>
      <c r="C4420" s="40">
        <v>108433.15132799181</v>
      </c>
      <c r="D4420" s="191">
        <f t="shared" si="137"/>
        <v>22</v>
      </c>
    </row>
    <row r="4421" spans="1:4" x14ac:dyDescent="0.3">
      <c r="A4421" s="245">
        <v>43739.958333322626</v>
      </c>
      <c r="B4421" s="244">
        <f t="shared" si="136"/>
        <v>3.1992441077862783</v>
      </c>
      <c r="C4421" s="40">
        <v>100833.33583336648</v>
      </c>
      <c r="D4421" s="191">
        <f t="shared" si="137"/>
        <v>23</v>
      </c>
    </row>
    <row r="4422" spans="1:4" x14ac:dyDescent="0.3">
      <c r="A4422" s="245">
        <v>43739.99999998929</v>
      </c>
      <c r="B4422" s="244">
        <f t="shared" si="136"/>
        <v>2.9572499426028651</v>
      </c>
      <c r="C4422" s="40">
        <v>93206.197013834942</v>
      </c>
      <c r="D4422" s="191">
        <f t="shared" si="137"/>
        <v>0</v>
      </c>
    </row>
    <row r="4423" spans="1:4" x14ac:dyDescent="0.3">
      <c r="A4423" s="245">
        <v>43740.041666655954</v>
      </c>
      <c r="B4423" s="244">
        <f t="shared" ref="B4423:B4486" si="138">C4423/$B$4</f>
        <v>2.8043026532662778</v>
      </c>
      <c r="C4423" s="40">
        <v>88385.625381634425</v>
      </c>
      <c r="D4423" s="191">
        <f t="shared" ref="D4423:D4486" si="139">HOUR(A4423)</f>
        <v>1</v>
      </c>
    </row>
    <row r="4424" spans="1:4" x14ac:dyDescent="0.3">
      <c r="A4424" s="245">
        <v>43740.083333322618</v>
      </c>
      <c r="B4424" s="244">
        <f t="shared" si="138"/>
        <v>2.710608046798471</v>
      </c>
      <c r="C4424" s="40">
        <v>85432.571659741137</v>
      </c>
      <c r="D4424" s="191">
        <f t="shared" si="139"/>
        <v>2</v>
      </c>
    </row>
    <row r="4425" spans="1:4" x14ac:dyDescent="0.3">
      <c r="A4425" s="245">
        <v>43740.124999989283</v>
      </c>
      <c r="B4425" s="244">
        <f t="shared" si="138"/>
        <v>2.5657302304683394</v>
      </c>
      <c r="C4425" s="40">
        <v>80866.332568054771</v>
      </c>
      <c r="D4425" s="191">
        <f t="shared" si="139"/>
        <v>3</v>
      </c>
    </row>
    <row r="4426" spans="1:4" x14ac:dyDescent="0.3">
      <c r="A4426" s="245">
        <v>43740.166666655947</v>
      </c>
      <c r="B4426" s="244">
        <f t="shared" si="138"/>
        <v>2.6503901825402028</v>
      </c>
      <c r="C4426" s="40">
        <v>83534.633295130523</v>
      </c>
      <c r="D4426" s="191">
        <f t="shared" si="139"/>
        <v>4</v>
      </c>
    </row>
    <row r="4427" spans="1:4" x14ac:dyDescent="0.3">
      <c r="A4427" s="245">
        <v>43740.208333322611</v>
      </c>
      <c r="B4427" s="244">
        <f t="shared" si="138"/>
        <v>2.8967979955646017</v>
      </c>
      <c r="C4427" s="40">
        <v>91300.880860355202</v>
      </c>
      <c r="D4427" s="191">
        <f t="shared" si="139"/>
        <v>5</v>
      </c>
    </row>
    <row r="4428" spans="1:4" x14ac:dyDescent="0.3">
      <c r="A4428" s="245">
        <v>43740.249999989275</v>
      </c>
      <c r="B4428" s="244">
        <f t="shared" si="138"/>
        <v>3.4336023003165437</v>
      </c>
      <c r="C4428" s="40">
        <v>108219.80511690503</v>
      </c>
      <c r="D4428" s="191">
        <f t="shared" si="139"/>
        <v>6</v>
      </c>
    </row>
    <row r="4429" spans="1:4" x14ac:dyDescent="0.3">
      <c r="A4429" s="245">
        <v>43740.291666655939</v>
      </c>
      <c r="B4429" s="244">
        <f t="shared" si="138"/>
        <v>3.7931547050690324</v>
      </c>
      <c r="C4429" s="40">
        <v>119552.12836472022</v>
      </c>
      <c r="D4429" s="191">
        <f t="shared" si="139"/>
        <v>7</v>
      </c>
    </row>
    <row r="4430" spans="1:4" x14ac:dyDescent="0.3">
      <c r="A4430" s="245">
        <v>43740.333333322604</v>
      </c>
      <c r="B4430" s="244">
        <f t="shared" si="138"/>
        <v>4.2905862758061017</v>
      </c>
      <c r="C4430" s="40">
        <v>135230.10820507587</v>
      </c>
      <c r="D4430" s="191">
        <f t="shared" si="139"/>
        <v>8</v>
      </c>
    </row>
    <row r="4431" spans="1:4" x14ac:dyDescent="0.3">
      <c r="A4431" s="245">
        <v>43740.374999989268</v>
      </c>
      <c r="B4431" s="244">
        <f t="shared" si="138"/>
        <v>4.7804321674304209</v>
      </c>
      <c r="C4431" s="40">
        <v>150669.0036543285</v>
      </c>
      <c r="D4431" s="191">
        <f t="shared" si="139"/>
        <v>9</v>
      </c>
    </row>
    <row r="4432" spans="1:4" x14ac:dyDescent="0.3">
      <c r="A4432" s="245">
        <v>43740.416666655932</v>
      </c>
      <c r="B4432" s="244">
        <f t="shared" si="138"/>
        <v>5.2392142374785404</v>
      </c>
      <c r="C4432" s="40">
        <v>165128.83384699834</v>
      </c>
      <c r="D4432" s="191">
        <f t="shared" si="139"/>
        <v>10</v>
      </c>
    </row>
    <row r="4433" spans="1:4" x14ac:dyDescent="0.3">
      <c r="A4433" s="245">
        <v>43740.458333322596</v>
      </c>
      <c r="B4433" s="244">
        <f t="shared" si="138"/>
        <v>5.4495958791318877</v>
      </c>
      <c r="C4433" s="40">
        <v>171759.6134972219</v>
      </c>
      <c r="D4433" s="191">
        <f t="shared" si="139"/>
        <v>11</v>
      </c>
    </row>
    <row r="4434" spans="1:4" x14ac:dyDescent="0.3">
      <c r="A4434" s="245">
        <v>43740.499999989261</v>
      </c>
      <c r="B4434" s="244">
        <f t="shared" si="138"/>
        <v>5.8669932848678004</v>
      </c>
      <c r="C4434" s="40">
        <v>184915.0875312642</v>
      </c>
      <c r="D4434" s="191">
        <f t="shared" si="139"/>
        <v>12</v>
      </c>
    </row>
    <row r="4435" spans="1:4" x14ac:dyDescent="0.3">
      <c r="A4435" s="245">
        <v>43740.541666655925</v>
      </c>
      <c r="B4435" s="244">
        <f t="shared" si="138"/>
        <v>6.050514469927303</v>
      </c>
      <c r="C4435" s="40">
        <v>190699.28300437765</v>
      </c>
      <c r="D4435" s="191">
        <f t="shared" si="139"/>
        <v>13</v>
      </c>
    </row>
    <row r="4436" spans="1:4" x14ac:dyDescent="0.3">
      <c r="A4436" s="245">
        <v>43740.583333322589</v>
      </c>
      <c r="B4436" s="244">
        <f t="shared" si="138"/>
        <v>6.1835314275429756</v>
      </c>
      <c r="C4436" s="40">
        <v>194891.69318219137</v>
      </c>
      <c r="D4436" s="191">
        <f t="shared" si="139"/>
        <v>14</v>
      </c>
    </row>
    <row r="4437" spans="1:4" x14ac:dyDescent="0.3">
      <c r="A4437" s="245">
        <v>43740.624999989253</v>
      </c>
      <c r="B4437" s="244">
        <f t="shared" si="138"/>
        <v>6.0364514725851626</v>
      </c>
      <c r="C4437" s="40">
        <v>190256.04738807297</v>
      </c>
      <c r="D4437" s="191">
        <f t="shared" si="139"/>
        <v>15</v>
      </c>
    </row>
    <row r="4438" spans="1:4" x14ac:dyDescent="0.3">
      <c r="A4438" s="245">
        <v>43740.666666655918</v>
      </c>
      <c r="B4438" s="244">
        <f t="shared" si="138"/>
        <v>5.6748575613774968</v>
      </c>
      <c r="C4438" s="40">
        <v>178859.38022054877</v>
      </c>
      <c r="D4438" s="191">
        <f t="shared" si="139"/>
        <v>16</v>
      </c>
    </row>
    <row r="4439" spans="1:4" x14ac:dyDescent="0.3">
      <c r="A4439" s="245">
        <v>43740.708333322582</v>
      </c>
      <c r="B4439" s="244">
        <f t="shared" si="138"/>
        <v>5.4313741702026466</v>
      </c>
      <c r="C4439" s="40">
        <v>171185.30418101553</v>
      </c>
      <c r="D4439" s="191">
        <f t="shared" si="139"/>
        <v>17</v>
      </c>
    </row>
    <row r="4440" spans="1:4" x14ac:dyDescent="0.3">
      <c r="A4440" s="245">
        <v>43740.749999989246</v>
      </c>
      <c r="B4440" s="244">
        <f t="shared" si="138"/>
        <v>4.9793515573464333</v>
      </c>
      <c r="C4440" s="40">
        <v>156938.51763056853</v>
      </c>
      <c r="D4440" s="191">
        <f t="shared" si="139"/>
        <v>18</v>
      </c>
    </row>
    <row r="4441" spans="1:4" x14ac:dyDescent="0.3">
      <c r="A4441" s="245">
        <v>43740.79166665591</v>
      </c>
      <c r="B4441" s="244">
        <f t="shared" si="138"/>
        <v>4.5751309993323073</v>
      </c>
      <c r="C4441" s="40">
        <v>144198.34967095873</v>
      </c>
      <c r="D4441" s="191">
        <f t="shared" si="139"/>
        <v>19</v>
      </c>
    </row>
    <row r="4442" spans="1:4" x14ac:dyDescent="0.3">
      <c r="A4442" s="245">
        <v>43740.833333322575</v>
      </c>
      <c r="B4442" s="244">
        <f t="shared" si="138"/>
        <v>4.0390612253694682</v>
      </c>
      <c r="C4442" s="40">
        <v>127302.57625480814</v>
      </c>
      <c r="D4442" s="191">
        <f t="shared" si="139"/>
        <v>20</v>
      </c>
    </row>
    <row r="4443" spans="1:4" x14ac:dyDescent="0.3">
      <c r="A4443" s="245">
        <v>43740.874999989239</v>
      </c>
      <c r="B4443" s="244">
        <f t="shared" si="138"/>
        <v>3.7618890219080114</v>
      </c>
      <c r="C4443" s="40">
        <v>118566.70086246678</v>
      </c>
      <c r="D4443" s="191">
        <f t="shared" si="139"/>
        <v>21</v>
      </c>
    </row>
    <row r="4444" spans="1:4" x14ac:dyDescent="0.3">
      <c r="A4444" s="245">
        <v>43740.916666655903</v>
      </c>
      <c r="B4444" s="244">
        <f t="shared" si="138"/>
        <v>3.3459568804771829</v>
      </c>
      <c r="C4444" s="40">
        <v>105457.4088272909</v>
      </c>
      <c r="D4444" s="191">
        <f t="shared" si="139"/>
        <v>22</v>
      </c>
    </row>
    <row r="4445" spans="1:4" x14ac:dyDescent="0.3">
      <c r="A4445" s="245">
        <v>43740.958333322567</v>
      </c>
      <c r="B4445" s="244">
        <f t="shared" si="138"/>
        <v>3.0969618390081757</v>
      </c>
      <c r="C4445" s="40">
        <v>97609.617351741312</v>
      </c>
      <c r="D4445" s="191">
        <f t="shared" si="139"/>
        <v>23</v>
      </c>
    </row>
    <row r="4446" spans="1:4" x14ac:dyDescent="0.3">
      <c r="A4446" s="245">
        <v>43740.999999989232</v>
      </c>
      <c r="B4446" s="244">
        <f t="shared" si="138"/>
        <v>2.8615203986739139</v>
      </c>
      <c r="C4446" s="40">
        <v>90189.006412883216</v>
      </c>
      <c r="D4446" s="191">
        <f t="shared" si="139"/>
        <v>0</v>
      </c>
    </row>
    <row r="4447" spans="1:4" x14ac:dyDescent="0.3">
      <c r="A4447" s="245">
        <v>43741.041666655896</v>
      </c>
      <c r="B4447" s="244">
        <f t="shared" si="138"/>
        <v>2.7370059808783958</v>
      </c>
      <c r="C4447" s="40">
        <v>86264.578115863027</v>
      </c>
      <c r="D4447" s="191">
        <f t="shared" si="139"/>
        <v>1</v>
      </c>
    </row>
    <row r="4448" spans="1:4" x14ac:dyDescent="0.3">
      <c r="A4448" s="245">
        <v>43741.08333332256</v>
      </c>
      <c r="B4448" s="244">
        <f t="shared" si="138"/>
        <v>2.6290636253285853</v>
      </c>
      <c r="C4448" s="40">
        <v>82862.465797734854</v>
      </c>
      <c r="D4448" s="191">
        <f t="shared" si="139"/>
        <v>2</v>
      </c>
    </row>
    <row r="4449" spans="1:4" x14ac:dyDescent="0.3">
      <c r="A4449" s="245">
        <v>43741.124999989224</v>
      </c>
      <c r="B4449" s="244">
        <f t="shared" si="138"/>
        <v>2.6140907598802863</v>
      </c>
      <c r="C4449" s="40">
        <v>82390.55308358412</v>
      </c>
      <c r="D4449" s="191">
        <f t="shared" si="139"/>
        <v>3</v>
      </c>
    </row>
    <row r="4450" spans="1:4" x14ac:dyDescent="0.3">
      <c r="A4450" s="245">
        <v>43741.166666655889</v>
      </c>
      <c r="B4450" s="244">
        <f t="shared" si="138"/>
        <v>2.71906254214317</v>
      </c>
      <c r="C4450" s="40">
        <v>85699.039281364283</v>
      </c>
      <c r="D4450" s="191">
        <f t="shared" si="139"/>
        <v>4</v>
      </c>
    </row>
    <row r="4451" spans="1:4" x14ac:dyDescent="0.3">
      <c r="A4451" s="245">
        <v>43741.208333322553</v>
      </c>
      <c r="B4451" s="244">
        <f t="shared" si="138"/>
        <v>2.8924994923623437</v>
      </c>
      <c r="C4451" s="40">
        <v>91165.401227550945</v>
      </c>
      <c r="D4451" s="191">
        <f t="shared" si="139"/>
        <v>5</v>
      </c>
    </row>
    <row r="4452" spans="1:4" x14ac:dyDescent="0.3">
      <c r="A4452" s="245">
        <v>43741.249999989217</v>
      </c>
      <c r="B4452" s="244">
        <f t="shared" si="138"/>
        <v>3.5236944826671306</v>
      </c>
      <c r="C4452" s="40">
        <v>111059.31813087242</v>
      </c>
      <c r="D4452" s="191">
        <f t="shared" si="139"/>
        <v>6</v>
      </c>
    </row>
    <row r="4453" spans="1:4" x14ac:dyDescent="0.3">
      <c r="A4453" s="245">
        <v>43741.291666655881</v>
      </c>
      <c r="B4453" s="244">
        <f t="shared" si="138"/>
        <v>3.6933143640657264</v>
      </c>
      <c r="C4453" s="40">
        <v>116405.37422689039</v>
      </c>
      <c r="D4453" s="191">
        <f t="shared" si="139"/>
        <v>7</v>
      </c>
    </row>
    <row r="4454" spans="1:4" x14ac:dyDescent="0.3">
      <c r="A4454" s="245">
        <v>43741.333333322546</v>
      </c>
      <c r="B4454" s="244">
        <f t="shared" si="138"/>
        <v>4.0798064846226421</v>
      </c>
      <c r="C4454" s="40">
        <v>128586.77973271524</v>
      </c>
      <c r="D4454" s="191">
        <f t="shared" si="139"/>
        <v>8</v>
      </c>
    </row>
    <row r="4455" spans="1:4" x14ac:dyDescent="0.3">
      <c r="A4455" s="245">
        <v>43741.37499998921</v>
      </c>
      <c r="B4455" s="244">
        <f t="shared" si="138"/>
        <v>4.4497356266664685</v>
      </c>
      <c r="C4455" s="40">
        <v>140246.15555948354</v>
      </c>
      <c r="D4455" s="191">
        <f t="shared" si="139"/>
        <v>9</v>
      </c>
    </row>
    <row r="4456" spans="1:4" x14ac:dyDescent="0.3">
      <c r="A4456" s="245">
        <v>43741.416666655874</v>
      </c>
      <c r="B4456" s="244">
        <f t="shared" si="138"/>
        <v>4.9279939599433469</v>
      </c>
      <c r="C4456" s="40">
        <v>155319.8359382473</v>
      </c>
      <c r="D4456" s="191">
        <f t="shared" si="139"/>
        <v>10</v>
      </c>
    </row>
    <row r="4457" spans="1:4" x14ac:dyDescent="0.3">
      <c r="A4457" s="245">
        <v>43741.458333322538</v>
      </c>
      <c r="B4457" s="244">
        <f t="shared" si="138"/>
        <v>5.2638084556862372</v>
      </c>
      <c r="C4457" s="40">
        <v>165903.991034304</v>
      </c>
      <c r="D4457" s="191">
        <f t="shared" si="139"/>
        <v>11</v>
      </c>
    </row>
    <row r="4458" spans="1:4" x14ac:dyDescent="0.3">
      <c r="A4458" s="245">
        <v>43741.499999989202</v>
      </c>
      <c r="B4458" s="244">
        <f t="shared" si="138"/>
        <v>5.54522200879632</v>
      </c>
      <c r="C4458" s="40">
        <v>174773.54470160592</v>
      </c>
      <c r="D4458" s="191">
        <f t="shared" si="139"/>
        <v>12</v>
      </c>
    </row>
    <row r="4459" spans="1:4" x14ac:dyDescent="0.3">
      <c r="A4459" s="245">
        <v>43741.541666655867</v>
      </c>
      <c r="B4459" s="244">
        <f t="shared" si="138"/>
        <v>5.9200443784472929</v>
      </c>
      <c r="C4459" s="40">
        <v>186587.14460318605</v>
      </c>
      <c r="D4459" s="191">
        <f t="shared" si="139"/>
        <v>13</v>
      </c>
    </row>
    <row r="4460" spans="1:4" x14ac:dyDescent="0.3">
      <c r="A4460" s="245">
        <v>43741.583333322531</v>
      </c>
      <c r="B4460" s="244">
        <f t="shared" si="138"/>
        <v>5.8947728403500861</v>
      </c>
      <c r="C4460" s="40">
        <v>185790.63974074696</v>
      </c>
      <c r="D4460" s="191">
        <f t="shared" si="139"/>
        <v>14</v>
      </c>
    </row>
    <row r="4461" spans="1:4" x14ac:dyDescent="0.3">
      <c r="A4461" s="245">
        <v>43741.624999989195</v>
      </c>
      <c r="B4461" s="244">
        <f t="shared" si="138"/>
        <v>5.9499809255673952</v>
      </c>
      <c r="C4461" s="40">
        <v>187530.68057848286</v>
      </c>
      <c r="D4461" s="191">
        <f t="shared" si="139"/>
        <v>15</v>
      </c>
    </row>
    <row r="4462" spans="1:4" x14ac:dyDescent="0.3">
      <c r="A4462" s="245">
        <v>43741.666666655859</v>
      </c>
      <c r="B4462" s="244">
        <f t="shared" si="138"/>
        <v>5.6339507067498982</v>
      </c>
      <c r="C4462" s="40">
        <v>177570.08360185297</v>
      </c>
      <c r="D4462" s="191">
        <f t="shared" si="139"/>
        <v>16</v>
      </c>
    </row>
    <row r="4463" spans="1:4" x14ac:dyDescent="0.3">
      <c r="A4463" s="245">
        <v>43741.708333322524</v>
      </c>
      <c r="B4463" s="244">
        <f t="shared" si="138"/>
        <v>5.2054992594594891</v>
      </c>
      <c r="C4463" s="40">
        <v>164066.2098062333</v>
      </c>
      <c r="D4463" s="191">
        <f t="shared" si="139"/>
        <v>17</v>
      </c>
    </row>
    <row r="4464" spans="1:4" x14ac:dyDescent="0.3">
      <c r="A4464" s="245">
        <v>43741.749999989188</v>
      </c>
      <c r="B4464" s="244">
        <f t="shared" si="138"/>
        <v>4.845199959294872</v>
      </c>
      <c r="C4464" s="40">
        <v>152710.34601153072</v>
      </c>
      <c r="D4464" s="191">
        <f t="shared" si="139"/>
        <v>18</v>
      </c>
    </row>
    <row r="4465" spans="1:4" x14ac:dyDescent="0.3">
      <c r="A4465" s="245">
        <v>43741.791666655852</v>
      </c>
      <c r="B4465" s="244">
        <f t="shared" si="138"/>
        <v>4.7040429396351229</v>
      </c>
      <c r="C4465" s="40">
        <v>148261.37847762241</v>
      </c>
      <c r="D4465" s="191">
        <f t="shared" si="139"/>
        <v>19</v>
      </c>
    </row>
    <row r="4466" spans="1:4" x14ac:dyDescent="0.3">
      <c r="A4466" s="245">
        <v>43741.833333322516</v>
      </c>
      <c r="B4466" s="244">
        <f t="shared" si="138"/>
        <v>4.2752939457435604</v>
      </c>
      <c r="C4466" s="40">
        <v>134748.12664914582</v>
      </c>
      <c r="D4466" s="191">
        <f t="shared" si="139"/>
        <v>20</v>
      </c>
    </row>
    <row r="4467" spans="1:4" x14ac:dyDescent="0.3">
      <c r="A4467" s="245">
        <v>43741.874999989181</v>
      </c>
      <c r="B4467" s="244">
        <f t="shared" si="138"/>
        <v>3.8507344876231238</v>
      </c>
      <c r="C4467" s="40">
        <v>121366.92003296412</v>
      </c>
      <c r="D4467" s="191">
        <f t="shared" si="139"/>
        <v>21</v>
      </c>
    </row>
    <row r="4468" spans="1:4" x14ac:dyDescent="0.3">
      <c r="A4468" s="245">
        <v>43741.916666655845</v>
      </c>
      <c r="B4468" s="244">
        <f t="shared" si="138"/>
        <v>3.542738604963132</v>
      </c>
      <c r="C4468" s="40">
        <v>111659.54815847514</v>
      </c>
      <c r="D4468" s="191">
        <f t="shared" si="139"/>
        <v>22</v>
      </c>
    </row>
    <row r="4469" spans="1:4" x14ac:dyDescent="0.3">
      <c r="A4469" s="245">
        <v>43741.958333322509</v>
      </c>
      <c r="B4469" s="244">
        <f t="shared" si="138"/>
        <v>3.3070864152788904</v>
      </c>
      <c r="C4469" s="40">
        <v>104232.29485058636</v>
      </c>
      <c r="D4469" s="191">
        <f t="shared" si="139"/>
        <v>23</v>
      </c>
    </row>
    <row r="4470" spans="1:4" x14ac:dyDescent="0.3">
      <c r="A4470" s="245">
        <v>43741.999999989173</v>
      </c>
      <c r="B4470" s="244">
        <f t="shared" si="138"/>
        <v>3.1770408579052782</v>
      </c>
      <c r="C4470" s="40">
        <v>100133.53685697884</v>
      </c>
      <c r="D4470" s="191">
        <f t="shared" si="139"/>
        <v>0</v>
      </c>
    </row>
    <row r="4471" spans="1:4" x14ac:dyDescent="0.3">
      <c r="A4471" s="245">
        <v>43742.041666655838</v>
      </c>
      <c r="B4471" s="244">
        <f t="shared" si="138"/>
        <v>3.0141448286000849</v>
      </c>
      <c r="C4471" s="40">
        <v>94999.402206585437</v>
      </c>
      <c r="D4471" s="191">
        <f t="shared" si="139"/>
        <v>1</v>
      </c>
    </row>
    <row r="4472" spans="1:4" x14ac:dyDescent="0.3">
      <c r="A4472" s="245">
        <v>43742.083333322502</v>
      </c>
      <c r="B4472" s="244">
        <f t="shared" si="138"/>
        <v>2.817944335922955</v>
      </c>
      <c r="C4472" s="40">
        <v>88815.582059621331</v>
      </c>
      <c r="D4472" s="191">
        <f t="shared" si="139"/>
        <v>2</v>
      </c>
    </row>
    <row r="4473" spans="1:4" x14ac:dyDescent="0.3">
      <c r="A4473" s="245">
        <v>43742.124999989166</v>
      </c>
      <c r="B4473" s="244">
        <f t="shared" si="138"/>
        <v>2.7782027240173033</v>
      </c>
      <c r="C4473" s="40">
        <v>87563.011400793184</v>
      </c>
      <c r="D4473" s="191">
        <f t="shared" si="139"/>
        <v>3</v>
      </c>
    </row>
    <row r="4474" spans="1:4" x14ac:dyDescent="0.3">
      <c r="A4474" s="245">
        <v>43742.16666665583</v>
      </c>
      <c r="B4474" s="244">
        <f t="shared" si="138"/>
        <v>2.7701637996828086</v>
      </c>
      <c r="C4474" s="40">
        <v>87309.641689120894</v>
      </c>
      <c r="D4474" s="191">
        <f t="shared" si="139"/>
        <v>4</v>
      </c>
    </row>
    <row r="4475" spans="1:4" x14ac:dyDescent="0.3">
      <c r="A4475" s="245">
        <v>43742.208333322495</v>
      </c>
      <c r="B4475" s="244">
        <f t="shared" si="138"/>
        <v>2.9498106612262887</v>
      </c>
      <c r="C4475" s="40">
        <v>92971.726766448206</v>
      </c>
      <c r="D4475" s="191">
        <f t="shared" si="139"/>
        <v>5</v>
      </c>
    </row>
    <row r="4476" spans="1:4" x14ac:dyDescent="0.3">
      <c r="A4476" s="245">
        <v>43742.249999989159</v>
      </c>
      <c r="B4476" s="244">
        <f t="shared" si="138"/>
        <v>3.3278052606451243</v>
      </c>
      <c r="C4476" s="40">
        <v>104885.30856961096</v>
      </c>
      <c r="D4476" s="191">
        <f t="shared" si="139"/>
        <v>6</v>
      </c>
    </row>
    <row r="4477" spans="1:4" x14ac:dyDescent="0.3">
      <c r="A4477" s="245">
        <v>43742.291666655823</v>
      </c>
      <c r="B4477" s="244">
        <f t="shared" si="138"/>
        <v>3.5509902015813766</v>
      </c>
      <c r="C4477" s="40">
        <v>111919.62084594026</v>
      </c>
      <c r="D4477" s="191">
        <f t="shared" si="139"/>
        <v>7</v>
      </c>
    </row>
    <row r="4478" spans="1:4" x14ac:dyDescent="0.3">
      <c r="A4478" s="245">
        <v>43742.333333322487</v>
      </c>
      <c r="B4478" s="244">
        <f t="shared" si="138"/>
        <v>3.9412314641853836</v>
      </c>
      <c r="C4478" s="40">
        <v>124219.19129522824</v>
      </c>
      <c r="D4478" s="191">
        <f t="shared" si="139"/>
        <v>8</v>
      </c>
    </row>
    <row r="4479" spans="1:4" x14ac:dyDescent="0.3">
      <c r="A4479" s="245">
        <v>43742.374999989152</v>
      </c>
      <c r="B4479" s="244">
        <f t="shared" si="138"/>
        <v>4.1520479191498421</v>
      </c>
      <c r="C4479" s="40">
        <v>130863.67533159646</v>
      </c>
      <c r="D4479" s="191">
        <f t="shared" si="139"/>
        <v>9</v>
      </c>
    </row>
    <row r="4480" spans="1:4" x14ac:dyDescent="0.3">
      <c r="A4480" s="245">
        <v>43742.416666655816</v>
      </c>
      <c r="B4480" s="244">
        <f t="shared" si="138"/>
        <v>4.3644040366079588</v>
      </c>
      <c r="C4480" s="40">
        <v>137556.68623870745</v>
      </c>
      <c r="D4480" s="191">
        <f t="shared" si="139"/>
        <v>10</v>
      </c>
    </row>
    <row r="4481" spans="1:4" x14ac:dyDescent="0.3">
      <c r="A4481" s="245">
        <v>43742.45833332248</v>
      </c>
      <c r="B4481" s="244">
        <f t="shared" si="138"/>
        <v>4.5317062597833742</v>
      </c>
      <c r="C4481" s="40">
        <v>142829.69470156851</v>
      </c>
      <c r="D4481" s="191">
        <f t="shared" si="139"/>
        <v>11</v>
      </c>
    </row>
    <row r="4482" spans="1:4" x14ac:dyDescent="0.3">
      <c r="A4482" s="245">
        <v>43742.499999989144</v>
      </c>
      <c r="B4482" s="244">
        <f t="shared" si="138"/>
        <v>4.553702135109762</v>
      </c>
      <c r="C4482" s="40">
        <v>143522.95767526177</v>
      </c>
      <c r="D4482" s="191">
        <f t="shared" si="139"/>
        <v>12</v>
      </c>
    </row>
    <row r="4483" spans="1:4" x14ac:dyDescent="0.3">
      <c r="A4483" s="245">
        <v>43742.541666655809</v>
      </c>
      <c r="B4483" s="244">
        <f t="shared" si="138"/>
        <v>4.6046389351526589</v>
      </c>
      <c r="C4483" s="40">
        <v>145128.37673425206</v>
      </c>
      <c r="D4483" s="191">
        <f t="shared" si="139"/>
        <v>13</v>
      </c>
    </row>
    <row r="4484" spans="1:4" x14ac:dyDescent="0.3">
      <c r="A4484" s="245">
        <v>43742.583333322473</v>
      </c>
      <c r="B4484" s="244">
        <f t="shared" si="138"/>
        <v>4.6542607115056969</v>
      </c>
      <c r="C4484" s="40">
        <v>146692.34905742569</v>
      </c>
      <c r="D4484" s="191">
        <f t="shared" si="139"/>
        <v>14</v>
      </c>
    </row>
    <row r="4485" spans="1:4" x14ac:dyDescent="0.3">
      <c r="A4485" s="245">
        <v>43742.624999989137</v>
      </c>
      <c r="B4485" s="244">
        <f t="shared" si="138"/>
        <v>4.7680252619411139</v>
      </c>
      <c r="C4485" s="40">
        <v>150277.96451329783</v>
      </c>
      <c r="D4485" s="191">
        <f t="shared" si="139"/>
        <v>15</v>
      </c>
    </row>
    <row r="4486" spans="1:4" x14ac:dyDescent="0.3">
      <c r="A4486" s="245">
        <v>43742.666666655801</v>
      </c>
      <c r="B4486" s="244">
        <f t="shared" si="138"/>
        <v>4.4775129172064982</v>
      </c>
      <c r="C4486" s="40">
        <v>141121.63638282774</v>
      </c>
      <c r="D4486" s="191">
        <f t="shared" si="139"/>
        <v>16</v>
      </c>
    </row>
    <row r="4487" spans="1:4" x14ac:dyDescent="0.3">
      <c r="A4487" s="245">
        <v>43742.708333322465</v>
      </c>
      <c r="B4487" s="244">
        <f t="shared" ref="B4487:B4550" si="140">C4487/$B$4</f>
        <v>3.8658754274107827</v>
      </c>
      <c r="C4487" s="40">
        <v>121844.13009102942</v>
      </c>
      <c r="D4487" s="191">
        <f t="shared" ref="D4487:D4550" si="141">HOUR(A4487)</f>
        <v>17</v>
      </c>
    </row>
    <row r="4488" spans="1:4" x14ac:dyDescent="0.3">
      <c r="A4488" s="245">
        <v>43742.74999998913</v>
      </c>
      <c r="B4488" s="244">
        <f t="shared" si="140"/>
        <v>3.6226266300198429</v>
      </c>
      <c r="C4488" s="40">
        <v>114177.44794611643</v>
      </c>
      <c r="D4488" s="191">
        <f t="shared" si="141"/>
        <v>18</v>
      </c>
    </row>
    <row r="4489" spans="1:4" x14ac:dyDescent="0.3">
      <c r="A4489" s="245">
        <v>43742.791666655794</v>
      </c>
      <c r="B4489" s="244">
        <f t="shared" si="140"/>
        <v>3.514321478315745</v>
      </c>
      <c r="C4489" s="40">
        <v>110763.90106868868</v>
      </c>
      <c r="D4489" s="191">
        <f t="shared" si="141"/>
        <v>19</v>
      </c>
    </row>
    <row r="4490" spans="1:4" x14ac:dyDescent="0.3">
      <c r="A4490" s="245">
        <v>43742.833333322458</v>
      </c>
      <c r="B4490" s="244">
        <f t="shared" si="140"/>
        <v>3.3381633795881362</v>
      </c>
      <c r="C4490" s="40">
        <v>105211.77433802192</v>
      </c>
      <c r="D4490" s="191">
        <f t="shared" si="141"/>
        <v>20</v>
      </c>
    </row>
    <row r="4491" spans="1:4" x14ac:dyDescent="0.3">
      <c r="A4491" s="245">
        <v>43742.874999989122</v>
      </c>
      <c r="B4491" s="244">
        <f t="shared" si="140"/>
        <v>3.1728784533245782</v>
      </c>
      <c r="C4491" s="40">
        <v>100002.34676181275</v>
      </c>
      <c r="D4491" s="191">
        <f t="shared" si="141"/>
        <v>21</v>
      </c>
    </row>
    <row r="4492" spans="1:4" x14ac:dyDescent="0.3">
      <c r="A4492" s="245">
        <v>43742.916666655787</v>
      </c>
      <c r="B4492" s="244">
        <f t="shared" si="140"/>
        <v>2.8512413931880709</v>
      </c>
      <c r="C4492" s="40">
        <v>89865.034131535736</v>
      </c>
      <c r="D4492" s="191">
        <f t="shared" si="141"/>
        <v>22</v>
      </c>
    </row>
    <row r="4493" spans="1:4" x14ac:dyDescent="0.3">
      <c r="A4493" s="245">
        <v>43742.958333322451</v>
      </c>
      <c r="B4493" s="244">
        <f t="shared" si="140"/>
        <v>2.6993694068104879</v>
      </c>
      <c r="C4493" s="40">
        <v>85078.353750122871</v>
      </c>
      <c r="D4493" s="191">
        <f t="shared" si="141"/>
        <v>23</v>
      </c>
    </row>
    <row r="4494" spans="1:4" x14ac:dyDescent="0.3">
      <c r="A4494" s="245">
        <v>43742.999999989115</v>
      </c>
      <c r="B4494" s="244">
        <f t="shared" si="140"/>
        <v>2.5567296225415332</v>
      </c>
      <c r="C4494" s="40">
        <v>80582.652645169466</v>
      </c>
      <c r="D4494" s="191">
        <f t="shared" si="141"/>
        <v>0</v>
      </c>
    </row>
    <row r="4495" spans="1:4" x14ac:dyDescent="0.3">
      <c r="A4495" s="245">
        <v>43743.041666655779</v>
      </c>
      <c r="B4495" s="244">
        <f t="shared" si="140"/>
        <v>2.4078598901803527</v>
      </c>
      <c r="C4495" s="40">
        <v>75890.596892979549</v>
      </c>
      <c r="D4495" s="191">
        <f t="shared" si="141"/>
        <v>1</v>
      </c>
    </row>
    <row r="4496" spans="1:4" x14ac:dyDescent="0.3">
      <c r="A4496" s="245">
        <v>43743.083333322444</v>
      </c>
      <c r="B4496" s="244">
        <f t="shared" si="140"/>
        <v>2.2728996849501675</v>
      </c>
      <c r="C4496" s="40">
        <v>71636.939704084463</v>
      </c>
      <c r="D4496" s="191">
        <f t="shared" si="141"/>
        <v>2</v>
      </c>
    </row>
    <row r="4497" spans="1:4" x14ac:dyDescent="0.3">
      <c r="A4497" s="245">
        <v>43743.124999989108</v>
      </c>
      <c r="B4497" s="244">
        <f t="shared" si="140"/>
        <v>2.2722575819580797</v>
      </c>
      <c r="C4497" s="40">
        <v>71616.701990280999</v>
      </c>
      <c r="D4497" s="191">
        <f t="shared" si="141"/>
        <v>3</v>
      </c>
    </row>
    <row r="4498" spans="1:4" x14ac:dyDescent="0.3">
      <c r="A4498" s="245">
        <v>43743.166666655772</v>
      </c>
      <c r="B4498" s="244">
        <f t="shared" si="140"/>
        <v>2.295672829698721</v>
      </c>
      <c r="C4498" s="40">
        <v>72354.700548536464</v>
      </c>
      <c r="D4498" s="191">
        <f t="shared" si="141"/>
        <v>4</v>
      </c>
    </row>
    <row r="4499" spans="1:4" x14ac:dyDescent="0.3">
      <c r="A4499" s="245">
        <v>43743.208333322436</v>
      </c>
      <c r="B4499" s="244">
        <f t="shared" si="140"/>
        <v>2.375640185188665</v>
      </c>
      <c r="C4499" s="40">
        <v>74875.100661862976</v>
      </c>
      <c r="D4499" s="191">
        <f t="shared" si="141"/>
        <v>5</v>
      </c>
    </row>
    <row r="4500" spans="1:4" x14ac:dyDescent="0.3">
      <c r="A4500" s="245">
        <v>43743.249999989101</v>
      </c>
      <c r="B4500" s="244">
        <f t="shared" si="140"/>
        <v>2.5430341867039252</v>
      </c>
      <c r="C4500" s="40">
        <v>80151.001781818049</v>
      </c>
      <c r="D4500" s="191">
        <f t="shared" si="141"/>
        <v>6</v>
      </c>
    </row>
    <row r="4501" spans="1:4" x14ac:dyDescent="0.3">
      <c r="A4501" s="245">
        <v>43743.291666655765</v>
      </c>
      <c r="B4501" s="244">
        <f t="shared" si="140"/>
        <v>2.6232620955677008</v>
      </c>
      <c r="C4501" s="40">
        <v>82679.613980550042</v>
      </c>
      <c r="D4501" s="191">
        <f t="shared" si="141"/>
        <v>7</v>
      </c>
    </row>
    <row r="4502" spans="1:4" x14ac:dyDescent="0.3">
      <c r="A4502" s="245">
        <v>43743.333333322429</v>
      </c>
      <c r="B4502" s="244">
        <f t="shared" si="140"/>
        <v>2.6041369143737727</v>
      </c>
      <c r="C4502" s="40">
        <v>82076.829149749567</v>
      </c>
      <c r="D4502" s="191">
        <f t="shared" si="141"/>
        <v>8</v>
      </c>
    </row>
    <row r="4503" spans="1:4" x14ac:dyDescent="0.3">
      <c r="A4503" s="245">
        <v>43743.374999989093</v>
      </c>
      <c r="B4503" s="244">
        <f t="shared" si="140"/>
        <v>2.8203985349917557</v>
      </c>
      <c r="C4503" s="40">
        <v>88892.933168373565</v>
      </c>
      <c r="D4503" s="191">
        <f t="shared" si="141"/>
        <v>9</v>
      </c>
    </row>
    <row r="4504" spans="1:4" x14ac:dyDescent="0.3">
      <c r="A4504" s="245">
        <v>43743.416666655758</v>
      </c>
      <c r="B4504" s="244">
        <f t="shared" si="140"/>
        <v>3.138812781488356</v>
      </c>
      <c r="C4504" s="40">
        <v>98928.669601545073</v>
      </c>
      <c r="D4504" s="191">
        <f t="shared" si="141"/>
        <v>10</v>
      </c>
    </row>
    <row r="4505" spans="1:4" x14ac:dyDescent="0.3">
      <c r="A4505" s="245">
        <v>43743.458333322422</v>
      </c>
      <c r="B4505" s="244">
        <f t="shared" si="140"/>
        <v>3.4237443516559876</v>
      </c>
      <c r="C4505" s="40">
        <v>107909.10364667376</v>
      </c>
      <c r="D4505" s="191">
        <f t="shared" si="141"/>
        <v>11</v>
      </c>
    </row>
    <row r="4506" spans="1:4" x14ac:dyDescent="0.3">
      <c r="A4506" s="245">
        <v>43743.499999989086</v>
      </c>
      <c r="B4506" s="244">
        <f t="shared" si="140"/>
        <v>3.4506943969311359</v>
      </c>
      <c r="C4506" s="40">
        <v>108758.51146752109</v>
      </c>
      <c r="D4506" s="191">
        <f t="shared" si="141"/>
        <v>12</v>
      </c>
    </row>
    <row r="4507" spans="1:4" x14ac:dyDescent="0.3">
      <c r="A4507" s="245">
        <v>43743.54166665575</v>
      </c>
      <c r="B4507" s="244">
        <f t="shared" si="140"/>
        <v>3.5498106639430769</v>
      </c>
      <c r="C4507" s="40">
        <v>111882.44434086479</v>
      </c>
      <c r="D4507" s="191">
        <f t="shared" si="141"/>
        <v>13</v>
      </c>
    </row>
    <row r="4508" spans="1:4" x14ac:dyDescent="0.3">
      <c r="A4508" s="245">
        <v>43743.583333322415</v>
      </c>
      <c r="B4508" s="244">
        <f t="shared" si="140"/>
        <v>3.6758279077264921</v>
      </c>
      <c r="C4508" s="40">
        <v>115854.23850070487</v>
      </c>
      <c r="D4508" s="191">
        <f t="shared" si="141"/>
        <v>14</v>
      </c>
    </row>
    <row r="4509" spans="1:4" x14ac:dyDescent="0.3">
      <c r="A4509" s="245">
        <v>43743.624999989079</v>
      </c>
      <c r="B4509" s="244">
        <f t="shared" si="140"/>
        <v>3.7195592431296625</v>
      </c>
      <c r="C4509" s="40">
        <v>117232.55671606628</v>
      </c>
      <c r="D4509" s="191">
        <f t="shared" si="141"/>
        <v>15</v>
      </c>
    </row>
    <row r="4510" spans="1:4" x14ac:dyDescent="0.3">
      <c r="A4510" s="245">
        <v>43743.666666655743</v>
      </c>
      <c r="B4510" s="244">
        <f t="shared" si="140"/>
        <v>3.6910630139500666</v>
      </c>
      <c r="C4510" s="40">
        <v>116334.41648354773</v>
      </c>
      <c r="D4510" s="191">
        <f t="shared" si="141"/>
        <v>16</v>
      </c>
    </row>
    <row r="4511" spans="1:4" x14ac:dyDescent="0.3">
      <c r="A4511" s="245">
        <v>43743.708333322407</v>
      </c>
      <c r="B4511" s="244">
        <f t="shared" si="140"/>
        <v>3.5393553120262542</v>
      </c>
      <c r="C4511" s="40">
        <v>111552.91399695662</v>
      </c>
      <c r="D4511" s="191">
        <f t="shared" si="141"/>
        <v>17</v>
      </c>
    </row>
    <row r="4512" spans="1:4" x14ac:dyDescent="0.3">
      <c r="A4512" s="245">
        <v>43743.749999989072</v>
      </c>
      <c r="B4512" s="244">
        <f t="shared" si="140"/>
        <v>3.4998041962403414</v>
      </c>
      <c r="C4512" s="40">
        <v>110306.34736863364</v>
      </c>
      <c r="D4512" s="191">
        <f t="shared" si="141"/>
        <v>18</v>
      </c>
    </row>
    <row r="4513" spans="1:4" x14ac:dyDescent="0.3">
      <c r="A4513" s="245">
        <v>43743.791666655736</v>
      </c>
      <c r="B4513" s="244">
        <f t="shared" si="140"/>
        <v>3.5273358268369033</v>
      </c>
      <c r="C4513" s="40">
        <v>111174.08551566245</v>
      </c>
      <c r="D4513" s="191">
        <f t="shared" si="141"/>
        <v>19</v>
      </c>
    </row>
    <row r="4514" spans="1:4" x14ac:dyDescent="0.3">
      <c r="A4514" s="245">
        <v>43743.8333333224</v>
      </c>
      <c r="B4514" s="244">
        <f t="shared" si="140"/>
        <v>3.3866799663065628</v>
      </c>
      <c r="C4514" s="40">
        <v>106740.9134462761</v>
      </c>
      <c r="D4514" s="191">
        <f t="shared" si="141"/>
        <v>20</v>
      </c>
    </row>
    <row r="4515" spans="1:4" x14ac:dyDescent="0.3">
      <c r="A4515" s="245">
        <v>43743.874999989064</v>
      </c>
      <c r="B4515" s="244">
        <f t="shared" si="140"/>
        <v>3.2030799674371746</v>
      </c>
      <c r="C4515" s="40">
        <v>100954.23393034106</v>
      </c>
      <c r="D4515" s="191">
        <f t="shared" si="141"/>
        <v>21</v>
      </c>
    </row>
    <row r="4516" spans="1:4" x14ac:dyDescent="0.3">
      <c r="A4516" s="245">
        <v>43743.916666655728</v>
      </c>
      <c r="B4516" s="244">
        <f t="shared" si="140"/>
        <v>2.971049500940846</v>
      </c>
      <c r="C4516" s="40">
        <v>93641.129595834311</v>
      </c>
      <c r="D4516" s="191">
        <f t="shared" si="141"/>
        <v>22</v>
      </c>
    </row>
    <row r="4517" spans="1:4" x14ac:dyDescent="0.3">
      <c r="A4517" s="245">
        <v>43743.958333322393</v>
      </c>
      <c r="B4517" s="244">
        <f t="shared" si="140"/>
        <v>2.7519919301478901</v>
      </c>
      <c r="C4517" s="40">
        <v>86736.903204090922</v>
      </c>
      <c r="D4517" s="191">
        <f t="shared" si="141"/>
        <v>23</v>
      </c>
    </row>
    <row r="4518" spans="1:4" x14ac:dyDescent="0.3">
      <c r="A4518" s="245">
        <v>43743.999999989057</v>
      </c>
      <c r="B4518" s="244">
        <f t="shared" si="140"/>
        <v>2.508450159245446</v>
      </c>
      <c r="C4518" s="40">
        <v>79060.987160331671</v>
      </c>
      <c r="D4518" s="191">
        <f t="shared" si="141"/>
        <v>0</v>
      </c>
    </row>
    <row r="4519" spans="1:4" x14ac:dyDescent="0.3">
      <c r="A4519" s="245">
        <v>43744.041666655721</v>
      </c>
      <c r="B4519" s="244">
        <f t="shared" si="140"/>
        <v>2.4879260348245076</v>
      </c>
      <c r="C4519" s="40">
        <v>78414.110629283125</v>
      </c>
      <c r="D4519" s="191">
        <f t="shared" si="141"/>
        <v>1</v>
      </c>
    </row>
    <row r="4520" spans="1:4" x14ac:dyDescent="0.3">
      <c r="A4520" s="245">
        <v>43744.083333322385</v>
      </c>
      <c r="B4520" s="244">
        <f t="shared" si="140"/>
        <v>2.3777793181104085</v>
      </c>
      <c r="C4520" s="40">
        <v>74942.521559119748</v>
      </c>
      <c r="D4520" s="191">
        <f t="shared" si="141"/>
        <v>2</v>
      </c>
    </row>
    <row r="4521" spans="1:4" x14ac:dyDescent="0.3">
      <c r="A4521" s="245">
        <v>43744.12499998905</v>
      </c>
      <c r="B4521" s="244">
        <f t="shared" si="140"/>
        <v>2.3218941640140542</v>
      </c>
      <c r="C4521" s="40">
        <v>73181.140957563737</v>
      </c>
      <c r="D4521" s="191">
        <f t="shared" si="141"/>
        <v>3</v>
      </c>
    </row>
    <row r="4522" spans="1:4" x14ac:dyDescent="0.3">
      <c r="A4522" s="245">
        <v>43744.166666655714</v>
      </c>
      <c r="B4522" s="244">
        <f t="shared" si="140"/>
        <v>2.3701823837686788</v>
      </c>
      <c r="C4522" s="40">
        <v>74703.082427257526</v>
      </c>
      <c r="D4522" s="191">
        <f t="shared" si="141"/>
        <v>4</v>
      </c>
    </row>
    <row r="4523" spans="1:4" x14ac:dyDescent="0.3">
      <c r="A4523" s="245">
        <v>43744.208333322378</v>
      </c>
      <c r="B4523" s="244">
        <f t="shared" si="140"/>
        <v>2.299896832018637</v>
      </c>
      <c r="C4523" s="40">
        <v>72487.832072776335</v>
      </c>
      <c r="D4523" s="191">
        <f t="shared" si="141"/>
        <v>5</v>
      </c>
    </row>
    <row r="4524" spans="1:4" x14ac:dyDescent="0.3">
      <c r="A4524" s="245">
        <v>43744.249999989042</v>
      </c>
      <c r="B4524" s="244">
        <f t="shared" si="140"/>
        <v>2.4167424014135968</v>
      </c>
      <c r="C4524" s="40">
        <v>76170.554660517664</v>
      </c>
      <c r="D4524" s="191">
        <f t="shared" si="141"/>
        <v>6</v>
      </c>
    </row>
    <row r="4525" spans="1:4" x14ac:dyDescent="0.3">
      <c r="A4525" s="245">
        <v>43744.291666655707</v>
      </c>
      <c r="B4525" s="244">
        <f t="shared" si="140"/>
        <v>2.615650220437042</v>
      </c>
      <c r="C4525" s="40">
        <v>82439.703946956986</v>
      </c>
      <c r="D4525" s="191">
        <f t="shared" si="141"/>
        <v>7</v>
      </c>
    </row>
    <row r="4526" spans="1:4" x14ac:dyDescent="0.3">
      <c r="A4526" s="245">
        <v>43744.333333322371</v>
      </c>
      <c r="B4526" s="244">
        <f t="shared" si="140"/>
        <v>2.6977867314650874</v>
      </c>
      <c r="C4526" s="40">
        <v>85028.471206233968</v>
      </c>
      <c r="D4526" s="191">
        <f t="shared" si="141"/>
        <v>8</v>
      </c>
    </row>
    <row r="4527" spans="1:4" x14ac:dyDescent="0.3">
      <c r="A4527" s="245">
        <v>43744.374999989035</v>
      </c>
      <c r="B4527" s="244">
        <f t="shared" si="140"/>
        <v>2.7344856242321414</v>
      </c>
      <c r="C4527" s="40">
        <v>86185.14186168251</v>
      </c>
      <c r="D4527" s="191">
        <f t="shared" si="141"/>
        <v>9</v>
      </c>
    </row>
    <row r="4528" spans="1:4" x14ac:dyDescent="0.3">
      <c r="A4528" s="245">
        <v>43744.416666655699</v>
      </c>
      <c r="B4528" s="244">
        <f t="shared" si="140"/>
        <v>2.8168275564021545</v>
      </c>
      <c r="C4528" s="40">
        <v>88780.383556262794</v>
      </c>
      <c r="D4528" s="191">
        <f t="shared" si="141"/>
        <v>10</v>
      </c>
    </row>
    <row r="4529" spans="1:4" x14ac:dyDescent="0.3">
      <c r="A4529" s="245">
        <v>43744.458333322364</v>
      </c>
      <c r="B4529" s="244">
        <f t="shared" si="140"/>
        <v>2.9229657539722842</v>
      </c>
      <c r="C4529" s="40">
        <v>92125.632671292828</v>
      </c>
      <c r="D4529" s="191">
        <f t="shared" si="141"/>
        <v>11</v>
      </c>
    </row>
    <row r="4530" spans="1:4" x14ac:dyDescent="0.3">
      <c r="A4530" s="245">
        <v>43744.499999989028</v>
      </c>
      <c r="B4530" s="244">
        <f t="shared" si="140"/>
        <v>3.0738470597260985</v>
      </c>
      <c r="C4530" s="40">
        <v>96881.088917042842</v>
      </c>
      <c r="D4530" s="191">
        <f t="shared" si="141"/>
        <v>12</v>
      </c>
    </row>
    <row r="4531" spans="1:4" x14ac:dyDescent="0.3">
      <c r="A4531" s="245">
        <v>43744.541666655692</v>
      </c>
      <c r="B4531" s="244">
        <f t="shared" si="140"/>
        <v>3.232831155936823</v>
      </c>
      <c r="C4531" s="40">
        <v>101891.92779812867</v>
      </c>
      <c r="D4531" s="191">
        <f t="shared" si="141"/>
        <v>13</v>
      </c>
    </row>
    <row r="4532" spans="1:4" x14ac:dyDescent="0.3">
      <c r="A4532" s="245">
        <v>43744.583333322356</v>
      </c>
      <c r="B4532" s="244">
        <f t="shared" si="140"/>
        <v>3.2777015506467606</v>
      </c>
      <c r="C4532" s="40">
        <v>103306.14672807882</v>
      </c>
      <c r="D4532" s="191">
        <f t="shared" si="141"/>
        <v>14</v>
      </c>
    </row>
    <row r="4533" spans="1:4" x14ac:dyDescent="0.3">
      <c r="A4533" s="245">
        <v>43744.624999989021</v>
      </c>
      <c r="B4533" s="244">
        <f t="shared" si="140"/>
        <v>3.2515876808734689</v>
      </c>
      <c r="C4533" s="40">
        <v>102483.09337170924</v>
      </c>
      <c r="D4533" s="191">
        <f t="shared" si="141"/>
        <v>15</v>
      </c>
    </row>
    <row r="4534" spans="1:4" x14ac:dyDescent="0.3">
      <c r="A4534" s="245">
        <v>43744.666666655685</v>
      </c>
      <c r="B4534" s="244">
        <f t="shared" si="140"/>
        <v>3.2462819121264355</v>
      </c>
      <c r="C4534" s="40">
        <v>102315.86688198258</v>
      </c>
      <c r="D4534" s="191">
        <f t="shared" si="141"/>
        <v>16</v>
      </c>
    </row>
    <row r="4535" spans="1:4" x14ac:dyDescent="0.3">
      <c r="A4535" s="245">
        <v>43744.708333322349</v>
      </c>
      <c r="B4535" s="244">
        <f t="shared" si="140"/>
        <v>3.164432607907409</v>
      </c>
      <c r="C4535" s="40">
        <v>99736.151767415955</v>
      </c>
      <c r="D4535" s="191">
        <f t="shared" si="141"/>
        <v>17</v>
      </c>
    </row>
    <row r="4536" spans="1:4" x14ac:dyDescent="0.3">
      <c r="A4536" s="245">
        <v>43744.749999989013</v>
      </c>
      <c r="B4536" s="244">
        <f t="shared" si="140"/>
        <v>3.1606409704529757</v>
      </c>
      <c r="C4536" s="40">
        <v>99616.647459548127</v>
      </c>
      <c r="D4536" s="191">
        <f t="shared" si="141"/>
        <v>18</v>
      </c>
    </row>
    <row r="4537" spans="1:4" x14ac:dyDescent="0.3">
      <c r="A4537" s="245">
        <v>43744.791666655678</v>
      </c>
      <c r="B4537" s="244">
        <f t="shared" si="140"/>
        <v>3.0688929066898076</v>
      </c>
      <c r="C4537" s="40">
        <v>96724.94460293364</v>
      </c>
      <c r="D4537" s="191">
        <f t="shared" si="141"/>
        <v>19</v>
      </c>
    </row>
    <row r="4538" spans="1:4" x14ac:dyDescent="0.3">
      <c r="A4538" s="245">
        <v>43744.833333322342</v>
      </c>
      <c r="B4538" s="244">
        <f t="shared" si="140"/>
        <v>2.9102536162425201</v>
      </c>
      <c r="C4538" s="40">
        <v>91724.97326248257</v>
      </c>
      <c r="D4538" s="191">
        <f t="shared" si="141"/>
        <v>20</v>
      </c>
    </row>
    <row r="4539" spans="1:4" x14ac:dyDescent="0.3">
      <c r="A4539" s="245">
        <v>43744.874999989006</v>
      </c>
      <c r="B4539" s="244">
        <f t="shared" si="140"/>
        <v>2.8363801552801302</v>
      </c>
      <c r="C4539" s="40">
        <v>89396.639678851148</v>
      </c>
      <c r="D4539" s="191">
        <f t="shared" si="141"/>
        <v>21</v>
      </c>
    </row>
    <row r="4540" spans="1:4" x14ac:dyDescent="0.3">
      <c r="A4540" s="245">
        <v>43744.91666665567</v>
      </c>
      <c r="B4540" s="244">
        <f t="shared" si="140"/>
        <v>2.661129520143092</v>
      </c>
      <c r="C4540" s="40">
        <v>83873.114260838804</v>
      </c>
      <c r="D4540" s="191">
        <f t="shared" si="141"/>
        <v>22</v>
      </c>
    </row>
    <row r="4541" spans="1:4" x14ac:dyDescent="0.3">
      <c r="A4541" s="245">
        <v>43744.958333322335</v>
      </c>
      <c r="B4541" s="244">
        <f t="shared" si="140"/>
        <v>2.4793848970420154</v>
      </c>
      <c r="C4541" s="40">
        <v>78144.91222322057</v>
      </c>
      <c r="D4541" s="191">
        <f t="shared" si="141"/>
        <v>23</v>
      </c>
    </row>
    <row r="4542" spans="1:4" x14ac:dyDescent="0.3">
      <c r="A4542" s="245">
        <v>43744.999999988999</v>
      </c>
      <c r="B4542" s="244">
        <f t="shared" si="140"/>
        <v>2.3520234918888927</v>
      </c>
      <c r="C4542" s="40">
        <v>74130.75297017736</v>
      </c>
      <c r="D4542" s="191">
        <f t="shared" si="141"/>
        <v>0</v>
      </c>
    </row>
    <row r="4543" spans="1:4" x14ac:dyDescent="0.3">
      <c r="A4543" s="245">
        <v>43745.041666655663</v>
      </c>
      <c r="B4543" s="244">
        <f t="shared" si="140"/>
        <v>2.399512569940788</v>
      </c>
      <c r="C4543" s="40">
        <v>75627.507201581437</v>
      </c>
      <c r="D4543" s="191">
        <f t="shared" si="141"/>
        <v>1</v>
      </c>
    </row>
    <row r="4544" spans="1:4" x14ac:dyDescent="0.3">
      <c r="A4544" s="245">
        <v>43745.083333322327</v>
      </c>
      <c r="B4544" s="244">
        <f t="shared" si="140"/>
        <v>2.2930985839682956</v>
      </c>
      <c r="C4544" s="40">
        <v>72273.565825611804</v>
      </c>
      <c r="D4544" s="191">
        <f t="shared" si="141"/>
        <v>2</v>
      </c>
    </row>
    <row r="4545" spans="1:4" x14ac:dyDescent="0.3">
      <c r="A4545" s="245">
        <v>43745.124999988991</v>
      </c>
      <c r="B4545" s="244">
        <f t="shared" si="140"/>
        <v>2.3632332482591649</v>
      </c>
      <c r="C4545" s="40">
        <v>74484.060529904644</v>
      </c>
      <c r="D4545" s="191">
        <f t="shared" si="141"/>
        <v>3</v>
      </c>
    </row>
    <row r="4546" spans="1:4" x14ac:dyDescent="0.3">
      <c r="A4546" s="245">
        <v>43745.166666655656</v>
      </c>
      <c r="B4546" s="244">
        <f t="shared" si="140"/>
        <v>2.4710305468084881</v>
      </c>
      <c r="C4546" s="40">
        <v>77881.600961439515</v>
      </c>
      <c r="D4546" s="191">
        <f t="shared" si="141"/>
        <v>4</v>
      </c>
    </row>
    <row r="4547" spans="1:4" x14ac:dyDescent="0.3">
      <c r="A4547" s="245">
        <v>43745.20833332232</v>
      </c>
      <c r="B4547" s="244">
        <f t="shared" si="140"/>
        <v>2.6913558679664864</v>
      </c>
      <c r="C4547" s="40">
        <v>84825.784134848946</v>
      </c>
      <c r="D4547" s="191">
        <f t="shared" si="141"/>
        <v>5</v>
      </c>
    </row>
    <row r="4548" spans="1:4" x14ac:dyDescent="0.3">
      <c r="A4548" s="245">
        <v>43745.249999988984</v>
      </c>
      <c r="B4548" s="244">
        <f t="shared" si="140"/>
        <v>3.1394595816142576</v>
      </c>
      <c r="C4548" s="40">
        <v>98949.055358966143</v>
      </c>
      <c r="D4548" s="191">
        <f t="shared" si="141"/>
        <v>6</v>
      </c>
    </row>
    <row r="4549" spans="1:4" x14ac:dyDescent="0.3">
      <c r="A4549" s="245">
        <v>43745.291666655648</v>
      </c>
      <c r="B4549" s="244">
        <f t="shared" si="140"/>
        <v>3.5609585071590528</v>
      </c>
      <c r="C4549" s="40">
        <v>112233.80053030919</v>
      </c>
      <c r="D4549" s="191">
        <f t="shared" si="141"/>
        <v>7</v>
      </c>
    </row>
    <row r="4550" spans="1:4" x14ac:dyDescent="0.3">
      <c r="A4550" s="245">
        <v>43745.333333322313</v>
      </c>
      <c r="B4550" s="244">
        <f t="shared" si="140"/>
        <v>4.1690432091232852</v>
      </c>
      <c r="C4550" s="40">
        <v>131399.33054380951</v>
      </c>
      <c r="D4550" s="191">
        <f t="shared" si="141"/>
        <v>8</v>
      </c>
    </row>
    <row r="4551" spans="1:4" x14ac:dyDescent="0.3">
      <c r="A4551" s="245">
        <v>43745.374999988977</v>
      </c>
      <c r="B4551" s="244">
        <f t="shared" ref="B4551:B4614" si="142">C4551/$B$4</f>
        <v>4.3893022814437757</v>
      </c>
      <c r="C4551" s="40">
        <v>138341.42569546885</v>
      </c>
      <c r="D4551" s="191">
        <f t="shared" ref="D4551:D4614" si="143">HOUR(A4551)</f>
        <v>9</v>
      </c>
    </row>
    <row r="4552" spans="1:4" x14ac:dyDescent="0.3">
      <c r="A4552" s="245">
        <v>43745.416666655641</v>
      </c>
      <c r="B4552" s="244">
        <f t="shared" si="142"/>
        <v>4.348588957122824</v>
      </c>
      <c r="C4552" s="40">
        <v>137058.22873836389</v>
      </c>
      <c r="D4552" s="191">
        <f t="shared" si="143"/>
        <v>10</v>
      </c>
    </row>
    <row r="4553" spans="1:4" x14ac:dyDescent="0.3">
      <c r="A4553" s="245">
        <v>43745.458333322305</v>
      </c>
      <c r="B4553" s="244">
        <f t="shared" si="142"/>
        <v>4.4252492020894527</v>
      </c>
      <c r="C4553" s="40">
        <v>139474.39579700606</v>
      </c>
      <c r="D4553" s="191">
        <f t="shared" si="143"/>
        <v>11</v>
      </c>
    </row>
    <row r="4554" spans="1:4" x14ac:dyDescent="0.3">
      <c r="A4554" s="245">
        <v>43745.49999998897</v>
      </c>
      <c r="B4554" s="244">
        <f t="shared" si="142"/>
        <v>4.3931826409103785</v>
      </c>
      <c r="C4554" s="40">
        <v>138463.7263315153</v>
      </c>
      <c r="D4554" s="191">
        <f t="shared" si="143"/>
        <v>12</v>
      </c>
    </row>
    <row r="4555" spans="1:4" x14ac:dyDescent="0.3">
      <c r="A4555" s="245">
        <v>43745.541666655634</v>
      </c>
      <c r="B4555" s="244">
        <f t="shared" si="142"/>
        <v>4.3271632728633156</v>
      </c>
      <c r="C4555" s="40">
        <v>136382.93696830462</v>
      </c>
      <c r="D4555" s="191">
        <f t="shared" si="143"/>
        <v>13</v>
      </c>
    </row>
    <row r="4556" spans="1:4" x14ac:dyDescent="0.3">
      <c r="A4556" s="245">
        <v>43745.583333322298</v>
      </c>
      <c r="B4556" s="244">
        <f t="shared" si="142"/>
        <v>4.2000247806055757</v>
      </c>
      <c r="C4556" s="40">
        <v>132375.8034532434</v>
      </c>
      <c r="D4556" s="191">
        <f t="shared" si="143"/>
        <v>14</v>
      </c>
    </row>
    <row r="4557" spans="1:4" x14ac:dyDescent="0.3">
      <c r="A4557" s="245">
        <v>43745.624999988962</v>
      </c>
      <c r="B4557" s="244">
        <f t="shared" si="142"/>
        <v>3.9751345323793204</v>
      </c>
      <c r="C4557" s="40">
        <v>125287.7435362594</v>
      </c>
      <c r="D4557" s="191">
        <f t="shared" si="143"/>
        <v>15</v>
      </c>
    </row>
    <row r="4558" spans="1:4" x14ac:dyDescent="0.3">
      <c r="A4558" s="245">
        <v>43745.666666655627</v>
      </c>
      <c r="B4558" s="244">
        <f t="shared" si="142"/>
        <v>3.5746835086300477</v>
      </c>
      <c r="C4558" s="40">
        <v>112666.38323922786</v>
      </c>
      <c r="D4558" s="191">
        <f t="shared" si="143"/>
        <v>16</v>
      </c>
    </row>
    <row r="4559" spans="1:4" x14ac:dyDescent="0.3">
      <c r="A4559" s="245">
        <v>43745.708333322291</v>
      </c>
      <c r="B4559" s="244">
        <f t="shared" si="142"/>
        <v>3.2623323400302828</v>
      </c>
      <c r="C4559" s="40">
        <v>102821.74206142231</v>
      </c>
      <c r="D4559" s="191">
        <f t="shared" si="143"/>
        <v>17</v>
      </c>
    </row>
    <row r="4560" spans="1:4" x14ac:dyDescent="0.3">
      <c r="A4560" s="245">
        <v>43745.749999988955</v>
      </c>
      <c r="B4560" s="244">
        <f t="shared" si="142"/>
        <v>3.0940161986563837</v>
      </c>
      <c r="C4560" s="40">
        <v>97516.777064214111</v>
      </c>
      <c r="D4560" s="191">
        <f t="shared" si="143"/>
        <v>18</v>
      </c>
    </row>
    <row r="4561" spans="1:4" x14ac:dyDescent="0.3">
      <c r="A4561" s="245">
        <v>43745.791666655619</v>
      </c>
      <c r="B4561" s="244">
        <f t="shared" si="142"/>
        <v>3.0578054491287121</v>
      </c>
      <c r="C4561" s="40">
        <v>96375.491640255612</v>
      </c>
      <c r="D4561" s="191">
        <f t="shared" si="143"/>
        <v>19</v>
      </c>
    </row>
    <row r="4562" spans="1:4" x14ac:dyDescent="0.3">
      <c r="A4562" s="245">
        <v>43745.833333322284</v>
      </c>
      <c r="B4562" s="244">
        <f t="shared" si="142"/>
        <v>3.025169627098625</v>
      </c>
      <c r="C4562" s="40">
        <v>95346.880289546636</v>
      </c>
      <c r="D4562" s="191">
        <f t="shared" si="143"/>
        <v>20</v>
      </c>
    </row>
    <row r="4563" spans="1:4" x14ac:dyDescent="0.3">
      <c r="A4563" s="245">
        <v>43745.874999988948</v>
      </c>
      <c r="B4563" s="244">
        <f t="shared" si="142"/>
        <v>2.8665736120374197</v>
      </c>
      <c r="C4563" s="40">
        <v>90348.272896762937</v>
      </c>
      <c r="D4563" s="191">
        <f t="shared" si="143"/>
        <v>21</v>
      </c>
    </row>
    <row r="4564" spans="1:4" x14ac:dyDescent="0.3">
      <c r="A4564" s="245">
        <v>43745.916666655612</v>
      </c>
      <c r="B4564" s="244">
        <f t="shared" si="142"/>
        <v>2.6441346593260859</v>
      </c>
      <c r="C4564" s="40">
        <v>83337.472574719301</v>
      </c>
      <c r="D4564" s="191">
        <f t="shared" si="143"/>
        <v>22</v>
      </c>
    </row>
    <row r="4565" spans="1:4" x14ac:dyDescent="0.3">
      <c r="A4565" s="245">
        <v>43745.958333322276</v>
      </c>
      <c r="B4565" s="244">
        <f t="shared" si="142"/>
        <v>2.5532479567852193</v>
      </c>
      <c r="C4565" s="40">
        <v>80472.917982656058</v>
      </c>
      <c r="D4565" s="191">
        <f t="shared" si="143"/>
        <v>23</v>
      </c>
    </row>
    <row r="4566" spans="1:4" x14ac:dyDescent="0.3">
      <c r="A4566" s="245">
        <v>43745.999999988941</v>
      </c>
      <c r="B4566" s="244">
        <f t="shared" si="142"/>
        <v>2.51411214684006</v>
      </c>
      <c r="C4566" s="40">
        <v>79239.440906709628</v>
      </c>
      <c r="D4566" s="191">
        <f t="shared" si="143"/>
        <v>0</v>
      </c>
    </row>
    <row r="4567" spans="1:4" x14ac:dyDescent="0.3">
      <c r="A4567" s="245">
        <v>43746.041666655605</v>
      </c>
      <c r="B4567" s="244">
        <f t="shared" si="142"/>
        <v>2.3764322042028851</v>
      </c>
      <c r="C4567" s="40">
        <v>74900.063408235757</v>
      </c>
      <c r="D4567" s="191">
        <f t="shared" si="143"/>
        <v>1</v>
      </c>
    </row>
    <row r="4568" spans="1:4" x14ac:dyDescent="0.3">
      <c r="A4568" s="245">
        <v>43746.083333322269</v>
      </c>
      <c r="B4568" s="244">
        <f t="shared" si="142"/>
        <v>2.2513397872254348</v>
      </c>
      <c r="C4568" s="40">
        <v>70957.417812485117</v>
      </c>
      <c r="D4568" s="191">
        <f t="shared" si="143"/>
        <v>2</v>
      </c>
    </row>
    <row r="4569" spans="1:4" x14ac:dyDescent="0.3">
      <c r="A4569" s="245">
        <v>43746.124999988933</v>
      </c>
      <c r="B4569" s="244">
        <f t="shared" si="142"/>
        <v>2.2382358987188598</v>
      </c>
      <c r="C4569" s="40">
        <v>70544.411256564388</v>
      </c>
      <c r="D4569" s="191">
        <f t="shared" si="143"/>
        <v>3</v>
      </c>
    </row>
    <row r="4570" spans="1:4" x14ac:dyDescent="0.3">
      <c r="A4570" s="245">
        <v>43746.166666655598</v>
      </c>
      <c r="B4570" s="244">
        <f t="shared" si="142"/>
        <v>2.2736220498201938</v>
      </c>
      <c r="C4570" s="40">
        <v>71659.707100719286</v>
      </c>
      <c r="D4570" s="191">
        <f t="shared" si="143"/>
        <v>4</v>
      </c>
    </row>
    <row r="4571" spans="1:4" x14ac:dyDescent="0.3">
      <c r="A4571" s="245">
        <v>43746.208333322262</v>
      </c>
      <c r="B4571" s="244">
        <f t="shared" si="142"/>
        <v>2.4814032875094032</v>
      </c>
      <c r="C4571" s="40">
        <v>78208.527576405293</v>
      </c>
      <c r="D4571" s="191">
        <f t="shared" si="143"/>
        <v>5</v>
      </c>
    </row>
    <row r="4572" spans="1:4" x14ac:dyDescent="0.3">
      <c r="A4572" s="245">
        <v>43746.249999988926</v>
      </c>
      <c r="B4572" s="244">
        <f t="shared" si="142"/>
        <v>3.0019785277635211</v>
      </c>
      <c r="C4572" s="40">
        <v>94615.946409912314</v>
      </c>
      <c r="D4572" s="191">
        <f t="shared" si="143"/>
        <v>6</v>
      </c>
    </row>
    <row r="4573" spans="1:4" x14ac:dyDescent="0.3">
      <c r="A4573" s="245">
        <v>43746.29166665559</v>
      </c>
      <c r="B4573" s="244">
        <f t="shared" si="142"/>
        <v>3.4543354707414573</v>
      </c>
      <c r="C4573" s="40">
        <v>108873.27033115913</v>
      </c>
      <c r="D4573" s="191">
        <f t="shared" si="143"/>
        <v>7</v>
      </c>
    </row>
    <row r="4574" spans="1:4" x14ac:dyDescent="0.3">
      <c r="A4574" s="245">
        <v>43746.333333322254</v>
      </c>
      <c r="B4574" s="244">
        <f t="shared" si="142"/>
        <v>4.015548336548612</v>
      </c>
      <c r="C4574" s="40">
        <v>126561.50025841394</v>
      </c>
      <c r="D4574" s="191">
        <f t="shared" si="143"/>
        <v>8</v>
      </c>
    </row>
    <row r="4575" spans="1:4" x14ac:dyDescent="0.3">
      <c r="A4575" s="245">
        <v>43746.374999988919</v>
      </c>
      <c r="B4575" s="244">
        <f t="shared" si="142"/>
        <v>4.1972110865618548</v>
      </c>
      <c r="C4575" s="40">
        <v>132287.1218313089</v>
      </c>
      <c r="D4575" s="191">
        <f t="shared" si="143"/>
        <v>9</v>
      </c>
    </row>
    <row r="4576" spans="1:4" x14ac:dyDescent="0.3">
      <c r="A4576" s="245">
        <v>43746.416666655583</v>
      </c>
      <c r="B4576" s="244">
        <f t="shared" si="142"/>
        <v>4.2591202360320377</v>
      </c>
      <c r="C4576" s="40">
        <v>134238.36589064533</v>
      </c>
      <c r="D4576" s="191">
        <f t="shared" si="143"/>
        <v>10</v>
      </c>
    </row>
    <row r="4577" spans="1:4" x14ac:dyDescent="0.3">
      <c r="A4577" s="245">
        <v>43746.458333322247</v>
      </c>
      <c r="B4577" s="244">
        <f t="shared" si="142"/>
        <v>4.2662349778154596</v>
      </c>
      <c r="C4577" s="40">
        <v>134462.6073437653</v>
      </c>
      <c r="D4577" s="191">
        <f t="shared" si="143"/>
        <v>11</v>
      </c>
    </row>
    <row r="4578" spans="1:4" x14ac:dyDescent="0.3">
      <c r="A4578" s="245">
        <v>43746.499999988911</v>
      </c>
      <c r="B4578" s="244">
        <f t="shared" si="142"/>
        <v>4.1720592378219035</v>
      </c>
      <c r="C4578" s="40">
        <v>131494.38932157226</v>
      </c>
      <c r="D4578" s="191">
        <f t="shared" si="143"/>
        <v>12</v>
      </c>
    </row>
    <row r="4579" spans="1:4" x14ac:dyDescent="0.3">
      <c r="A4579" s="245">
        <v>43746.541666655576</v>
      </c>
      <c r="B4579" s="244">
        <f t="shared" si="142"/>
        <v>4.2054198713379574</v>
      </c>
      <c r="C4579" s="40">
        <v>132545.84518102082</v>
      </c>
      <c r="D4579" s="191">
        <f t="shared" si="143"/>
        <v>13</v>
      </c>
    </row>
    <row r="4580" spans="1:4" x14ac:dyDescent="0.3">
      <c r="A4580" s="245">
        <v>43746.58333332224</v>
      </c>
      <c r="B4580" s="244">
        <f t="shared" si="142"/>
        <v>4.2349109496301338</v>
      </c>
      <c r="C4580" s="40">
        <v>133475.34093105936</v>
      </c>
      <c r="D4580" s="191">
        <f t="shared" si="143"/>
        <v>14</v>
      </c>
    </row>
    <row r="4581" spans="1:4" x14ac:dyDescent="0.3">
      <c r="A4581" s="245">
        <v>43746.624999988904</v>
      </c>
      <c r="B4581" s="244">
        <f t="shared" si="142"/>
        <v>4.1848665278586425</v>
      </c>
      <c r="C4581" s="40">
        <v>131898.04772770853</v>
      </c>
      <c r="D4581" s="191">
        <f t="shared" si="143"/>
        <v>15</v>
      </c>
    </row>
    <row r="4582" spans="1:4" x14ac:dyDescent="0.3">
      <c r="A4582" s="245">
        <v>43746.666666655568</v>
      </c>
      <c r="B4582" s="244">
        <f t="shared" si="142"/>
        <v>3.7086841652974822</v>
      </c>
      <c r="C4582" s="40">
        <v>116889.79750847802</v>
      </c>
      <c r="D4582" s="191">
        <f t="shared" si="143"/>
        <v>16</v>
      </c>
    </row>
    <row r="4583" spans="1:4" x14ac:dyDescent="0.3">
      <c r="A4583" s="245">
        <v>43746.708333322233</v>
      </c>
      <c r="B4583" s="244">
        <f t="shared" si="142"/>
        <v>3.4823550791439182</v>
      </c>
      <c r="C4583" s="40">
        <v>109756.3884955682</v>
      </c>
      <c r="D4583" s="191">
        <f t="shared" si="143"/>
        <v>17</v>
      </c>
    </row>
    <row r="4584" spans="1:4" x14ac:dyDescent="0.3">
      <c r="A4584" s="245">
        <v>43746.749999988897</v>
      </c>
      <c r="B4584" s="244">
        <f t="shared" si="142"/>
        <v>3.2513296065296875</v>
      </c>
      <c r="C4584" s="40">
        <v>102474.95942003198</v>
      </c>
      <c r="D4584" s="191">
        <f t="shared" si="143"/>
        <v>18</v>
      </c>
    </row>
    <row r="4585" spans="1:4" x14ac:dyDescent="0.3">
      <c r="A4585" s="245">
        <v>43746.791666655561</v>
      </c>
      <c r="B4585" s="244">
        <f t="shared" si="142"/>
        <v>3.2152270787728088</v>
      </c>
      <c r="C4585" s="40">
        <v>101337.0849149628</v>
      </c>
      <c r="D4585" s="191">
        <f t="shared" si="143"/>
        <v>19</v>
      </c>
    </row>
    <row r="4586" spans="1:4" x14ac:dyDescent="0.3">
      <c r="A4586" s="245">
        <v>43746.833333322225</v>
      </c>
      <c r="B4586" s="244">
        <f t="shared" si="142"/>
        <v>3.0680406959078761</v>
      </c>
      <c r="C4586" s="40">
        <v>96698.08474070362</v>
      </c>
      <c r="D4586" s="191">
        <f t="shared" si="143"/>
        <v>20</v>
      </c>
    </row>
    <row r="4587" spans="1:4" x14ac:dyDescent="0.3">
      <c r="A4587" s="245">
        <v>43746.87499998889</v>
      </c>
      <c r="B4587" s="244">
        <f t="shared" si="142"/>
        <v>2.9543460008634432</v>
      </c>
      <c r="C4587" s="40">
        <v>93114.670977438102</v>
      </c>
      <c r="D4587" s="191">
        <f t="shared" si="143"/>
        <v>21</v>
      </c>
    </row>
    <row r="4588" spans="1:4" x14ac:dyDescent="0.3">
      <c r="A4588" s="245">
        <v>43746.916666655554</v>
      </c>
      <c r="B4588" s="244">
        <f t="shared" si="142"/>
        <v>2.665502185439196</v>
      </c>
      <c r="C4588" s="40">
        <v>84010.931324318226</v>
      </c>
      <c r="D4588" s="191">
        <f t="shared" si="143"/>
        <v>22</v>
      </c>
    </row>
    <row r="4589" spans="1:4" x14ac:dyDescent="0.3">
      <c r="A4589" s="245">
        <v>43746.958333322218</v>
      </c>
      <c r="B4589" s="244">
        <f t="shared" si="142"/>
        <v>2.5265834614490008</v>
      </c>
      <c r="C4589" s="40">
        <v>79632.510085515445</v>
      </c>
      <c r="D4589" s="191">
        <f t="shared" si="143"/>
        <v>23</v>
      </c>
    </row>
    <row r="4590" spans="1:4" x14ac:dyDescent="0.3">
      <c r="A4590" s="245">
        <v>43746.999999988882</v>
      </c>
      <c r="B4590" s="244">
        <f t="shared" si="142"/>
        <v>2.4835814571167729</v>
      </c>
      <c r="C4590" s="40">
        <v>78277.178826551361</v>
      </c>
      <c r="D4590" s="191">
        <f t="shared" si="143"/>
        <v>0</v>
      </c>
    </row>
    <row r="4591" spans="1:4" x14ac:dyDescent="0.3">
      <c r="A4591" s="245">
        <v>43747.041666655547</v>
      </c>
      <c r="B4591" s="244">
        <f t="shared" si="142"/>
        <v>2.3941160346362311</v>
      </c>
      <c r="C4591" s="40">
        <v>75457.419943976856</v>
      </c>
      <c r="D4591" s="191">
        <f t="shared" si="143"/>
        <v>1</v>
      </c>
    </row>
    <row r="4592" spans="1:4" x14ac:dyDescent="0.3">
      <c r="A4592" s="245">
        <v>43747.083333322211</v>
      </c>
      <c r="B4592" s="244">
        <f t="shared" si="142"/>
        <v>2.1794818095451487</v>
      </c>
      <c r="C4592" s="40">
        <v>68692.607953772429</v>
      </c>
      <c r="D4592" s="191">
        <f t="shared" si="143"/>
        <v>2</v>
      </c>
    </row>
    <row r="4593" spans="1:4" x14ac:dyDescent="0.3">
      <c r="A4593" s="245">
        <v>43747.124999988875</v>
      </c>
      <c r="B4593" s="244">
        <f t="shared" si="142"/>
        <v>2.1766272164816156</v>
      </c>
      <c r="C4593" s="40">
        <v>68602.637282155876</v>
      </c>
      <c r="D4593" s="191">
        <f t="shared" si="143"/>
        <v>3</v>
      </c>
    </row>
    <row r="4594" spans="1:4" x14ac:dyDescent="0.3">
      <c r="A4594" s="245">
        <v>43747.166666655539</v>
      </c>
      <c r="B4594" s="244">
        <f t="shared" si="142"/>
        <v>2.2569596447046951</v>
      </c>
      <c r="C4594" s="40">
        <v>71134.543707681034</v>
      </c>
      <c r="D4594" s="191">
        <f t="shared" si="143"/>
        <v>4</v>
      </c>
    </row>
    <row r="4595" spans="1:4" x14ac:dyDescent="0.3">
      <c r="A4595" s="245">
        <v>43747.208333322204</v>
      </c>
      <c r="B4595" s="244">
        <f t="shared" si="142"/>
        <v>2.5259501841787939</v>
      </c>
      <c r="C4595" s="40">
        <v>79612.550539600517</v>
      </c>
      <c r="D4595" s="191">
        <f t="shared" si="143"/>
        <v>5</v>
      </c>
    </row>
    <row r="4596" spans="1:4" x14ac:dyDescent="0.3">
      <c r="A4596" s="245">
        <v>43747.249999988868</v>
      </c>
      <c r="B4596" s="244">
        <f t="shared" si="142"/>
        <v>3.0374404857248409</v>
      </c>
      <c r="C4596" s="40">
        <v>95733.631524255368</v>
      </c>
      <c r="D4596" s="191">
        <f t="shared" si="143"/>
        <v>6</v>
      </c>
    </row>
    <row r="4597" spans="1:4" x14ac:dyDescent="0.3">
      <c r="A4597" s="245">
        <v>43747.291666655532</v>
      </c>
      <c r="B4597" s="244">
        <f t="shared" si="142"/>
        <v>3.537343734267365</v>
      </c>
      <c r="C4597" s="40">
        <v>111489.51336578147</v>
      </c>
      <c r="D4597" s="191">
        <f t="shared" si="143"/>
        <v>7</v>
      </c>
    </row>
    <row r="4598" spans="1:4" x14ac:dyDescent="0.3">
      <c r="A4598" s="245">
        <v>43747.333333322196</v>
      </c>
      <c r="B4598" s="244">
        <f t="shared" si="142"/>
        <v>4.0497018725699157</v>
      </c>
      <c r="C4598" s="40">
        <v>127637.94670998404</v>
      </c>
      <c r="D4598" s="191">
        <f t="shared" si="143"/>
        <v>8</v>
      </c>
    </row>
    <row r="4599" spans="1:4" x14ac:dyDescent="0.3">
      <c r="A4599" s="245">
        <v>43747.374999988861</v>
      </c>
      <c r="B4599" s="244">
        <f t="shared" si="142"/>
        <v>4.2370776288502734</v>
      </c>
      <c r="C4599" s="40">
        <v>133543.63002876082</v>
      </c>
      <c r="D4599" s="191">
        <f t="shared" si="143"/>
        <v>9</v>
      </c>
    </row>
    <row r="4600" spans="1:4" x14ac:dyDescent="0.3">
      <c r="A4600" s="245">
        <v>43747.416666655525</v>
      </c>
      <c r="B4600" s="244">
        <f t="shared" si="142"/>
        <v>4.2750346099411187</v>
      </c>
      <c r="C4600" s="40">
        <v>134739.95293898799</v>
      </c>
      <c r="D4600" s="191">
        <f t="shared" si="143"/>
        <v>10</v>
      </c>
    </row>
    <row r="4601" spans="1:4" x14ac:dyDescent="0.3">
      <c r="A4601" s="245">
        <v>43747.458333322189</v>
      </c>
      <c r="B4601" s="244">
        <f t="shared" si="142"/>
        <v>4.3972811871405622</v>
      </c>
      <c r="C4601" s="40">
        <v>138592.90374797155</v>
      </c>
      <c r="D4601" s="191">
        <f t="shared" si="143"/>
        <v>11</v>
      </c>
    </row>
    <row r="4602" spans="1:4" x14ac:dyDescent="0.3">
      <c r="A4602" s="245">
        <v>43747.499999988853</v>
      </c>
      <c r="B4602" s="244">
        <f t="shared" si="142"/>
        <v>4.3604346616372958</v>
      </c>
      <c r="C4602" s="40">
        <v>137431.58002424531</v>
      </c>
      <c r="D4602" s="191">
        <f t="shared" si="143"/>
        <v>12</v>
      </c>
    </row>
    <row r="4603" spans="1:4" x14ac:dyDescent="0.3">
      <c r="A4603" s="245">
        <v>43747.541666655517</v>
      </c>
      <c r="B4603" s="244">
        <f t="shared" si="142"/>
        <v>4.4767045140849397</v>
      </c>
      <c r="C4603" s="40">
        <v>141096.15724441299</v>
      </c>
      <c r="D4603" s="191">
        <f t="shared" si="143"/>
        <v>13</v>
      </c>
    </row>
    <row r="4604" spans="1:4" x14ac:dyDescent="0.3">
      <c r="A4604" s="245">
        <v>43747.583333322182</v>
      </c>
      <c r="B4604" s="244">
        <f t="shared" si="142"/>
        <v>4.6561622990826663</v>
      </c>
      <c r="C4604" s="40">
        <v>146752.2830331728</v>
      </c>
      <c r="D4604" s="191">
        <f t="shared" si="143"/>
        <v>14</v>
      </c>
    </row>
    <row r="4605" spans="1:4" x14ac:dyDescent="0.3">
      <c r="A4605" s="245">
        <v>43747.624999988846</v>
      </c>
      <c r="B4605" s="244">
        <f t="shared" si="142"/>
        <v>4.6358535151435412</v>
      </c>
      <c r="C4605" s="40">
        <v>146112.19357381671</v>
      </c>
      <c r="D4605" s="191">
        <f t="shared" si="143"/>
        <v>15</v>
      </c>
    </row>
    <row r="4606" spans="1:4" x14ac:dyDescent="0.3">
      <c r="A4606" s="245">
        <v>43747.66666665551</v>
      </c>
      <c r="B4606" s="244">
        <f t="shared" si="142"/>
        <v>4.2554121123297826</v>
      </c>
      <c r="C4606" s="40">
        <v>134121.49375773396</v>
      </c>
      <c r="D4606" s="191">
        <f t="shared" si="143"/>
        <v>16</v>
      </c>
    </row>
    <row r="4607" spans="1:4" x14ac:dyDescent="0.3">
      <c r="A4607" s="245">
        <v>43747.708333322174</v>
      </c>
      <c r="B4607" s="244">
        <f t="shared" si="142"/>
        <v>3.8483510796723834</v>
      </c>
      <c r="C4607" s="40">
        <v>121291.8001089358</v>
      </c>
      <c r="D4607" s="191">
        <f t="shared" si="143"/>
        <v>17</v>
      </c>
    </row>
    <row r="4608" spans="1:4" x14ac:dyDescent="0.3">
      <c r="A4608" s="245">
        <v>43747.749999988839</v>
      </c>
      <c r="B4608" s="244">
        <f t="shared" si="142"/>
        <v>3.6385940995531163</v>
      </c>
      <c r="C4608" s="40">
        <v>114680.70845504073</v>
      </c>
      <c r="D4608" s="191">
        <f t="shared" si="143"/>
        <v>18</v>
      </c>
    </row>
    <row r="4609" spans="1:4" x14ac:dyDescent="0.3">
      <c r="A4609" s="245">
        <v>43747.791666655503</v>
      </c>
      <c r="B4609" s="244">
        <f t="shared" si="142"/>
        <v>3.6420373535323063</v>
      </c>
      <c r="C4609" s="40">
        <v>114789.23246044508</v>
      </c>
      <c r="D4609" s="191">
        <f t="shared" si="143"/>
        <v>19</v>
      </c>
    </row>
    <row r="4610" spans="1:4" x14ac:dyDescent="0.3">
      <c r="A4610" s="245">
        <v>43747.833333322167</v>
      </c>
      <c r="B4610" s="244">
        <f t="shared" si="142"/>
        <v>3.1900636370583184</v>
      </c>
      <c r="C4610" s="40">
        <v>100543.9870194489</v>
      </c>
      <c r="D4610" s="191">
        <f t="shared" si="143"/>
        <v>20</v>
      </c>
    </row>
    <row r="4611" spans="1:4" x14ac:dyDescent="0.3">
      <c r="A4611" s="245">
        <v>43747.874999988831</v>
      </c>
      <c r="B4611" s="244">
        <f t="shared" si="142"/>
        <v>2.9351721125992118</v>
      </c>
      <c r="C4611" s="40">
        <v>92510.351003893942</v>
      </c>
      <c r="D4611" s="191">
        <f t="shared" si="143"/>
        <v>21</v>
      </c>
    </row>
    <row r="4612" spans="1:4" x14ac:dyDescent="0.3">
      <c r="A4612" s="245">
        <v>43747.916666655496</v>
      </c>
      <c r="B4612" s="244">
        <f t="shared" si="142"/>
        <v>2.6647209963269067</v>
      </c>
      <c r="C4612" s="40">
        <v>83986.309913305187</v>
      </c>
      <c r="D4612" s="191">
        <f t="shared" si="143"/>
        <v>22</v>
      </c>
    </row>
    <row r="4613" spans="1:4" x14ac:dyDescent="0.3">
      <c r="A4613" s="245">
        <v>43747.95833332216</v>
      </c>
      <c r="B4613" s="244">
        <f t="shared" si="142"/>
        <v>2.6136198914559503</v>
      </c>
      <c r="C4613" s="40">
        <v>82375.712317339116</v>
      </c>
      <c r="D4613" s="191">
        <f t="shared" si="143"/>
        <v>23</v>
      </c>
    </row>
    <row r="4614" spans="1:4" x14ac:dyDescent="0.3">
      <c r="A4614" s="245">
        <v>43747.999999988824</v>
      </c>
      <c r="B4614" s="244">
        <f t="shared" si="142"/>
        <v>2.471616260403307</v>
      </c>
      <c r="C4614" s="40">
        <v>77900.061401974453</v>
      </c>
      <c r="D4614" s="191">
        <f t="shared" si="143"/>
        <v>0</v>
      </c>
    </row>
    <row r="4615" spans="1:4" x14ac:dyDescent="0.3">
      <c r="A4615" s="245">
        <v>43748.041666655488</v>
      </c>
      <c r="B4615" s="244">
        <f t="shared" ref="B4615:B4678" si="144">C4615/$B$4</f>
        <v>2.3607026148807324</v>
      </c>
      <c r="C4615" s="40">
        <v>74404.300375092585</v>
      </c>
      <c r="D4615" s="191">
        <f t="shared" ref="D4615:D4678" si="145">HOUR(A4615)</f>
        <v>1</v>
      </c>
    </row>
    <row r="4616" spans="1:4" x14ac:dyDescent="0.3">
      <c r="A4616" s="245">
        <v>43748.083333322153</v>
      </c>
      <c r="B4616" s="244">
        <f t="shared" si="144"/>
        <v>2.3171111660532047</v>
      </c>
      <c r="C4616" s="40">
        <v>73030.391085585259</v>
      </c>
      <c r="D4616" s="191">
        <f t="shared" si="145"/>
        <v>2</v>
      </c>
    </row>
    <row r="4617" spans="1:4" x14ac:dyDescent="0.3">
      <c r="A4617" s="245">
        <v>43748.124999988817</v>
      </c>
      <c r="B4617" s="244">
        <f t="shared" si="144"/>
        <v>2.3092149436230414</v>
      </c>
      <c r="C4617" s="40">
        <v>72781.519032909506</v>
      </c>
      <c r="D4617" s="191">
        <f t="shared" si="145"/>
        <v>3</v>
      </c>
    </row>
    <row r="4618" spans="1:4" x14ac:dyDescent="0.3">
      <c r="A4618" s="245">
        <v>43748.166666655481</v>
      </c>
      <c r="B4618" s="244">
        <f t="shared" si="144"/>
        <v>2.2309417920258676</v>
      </c>
      <c r="C4618" s="40">
        <v>70314.516604890625</v>
      </c>
      <c r="D4618" s="191">
        <f t="shared" si="145"/>
        <v>4</v>
      </c>
    </row>
    <row r="4619" spans="1:4" x14ac:dyDescent="0.3">
      <c r="A4619" s="245">
        <v>43748.208333322145</v>
      </c>
      <c r="B4619" s="244">
        <f t="shared" si="144"/>
        <v>2.4375959189073888</v>
      </c>
      <c r="C4619" s="40">
        <v>76827.812957138711</v>
      </c>
      <c r="D4619" s="191">
        <f t="shared" si="145"/>
        <v>5</v>
      </c>
    </row>
    <row r="4620" spans="1:4" x14ac:dyDescent="0.3">
      <c r="A4620" s="245">
        <v>43748.24999998881</v>
      </c>
      <c r="B4620" s="244">
        <f t="shared" si="144"/>
        <v>2.9044259961572982</v>
      </c>
      <c r="C4620" s="40">
        <v>91541.299134043205</v>
      </c>
      <c r="D4620" s="191">
        <f t="shared" si="145"/>
        <v>6</v>
      </c>
    </row>
    <row r="4621" spans="1:4" x14ac:dyDescent="0.3">
      <c r="A4621" s="245">
        <v>43748.291666655474</v>
      </c>
      <c r="B4621" s="244">
        <f t="shared" si="144"/>
        <v>3.3998998647456662</v>
      </c>
      <c r="C4621" s="40">
        <v>107157.57638729672</v>
      </c>
      <c r="D4621" s="191">
        <f t="shared" si="145"/>
        <v>7</v>
      </c>
    </row>
    <row r="4622" spans="1:4" x14ac:dyDescent="0.3">
      <c r="A4622" s="245">
        <v>43748.333333322138</v>
      </c>
      <c r="B4622" s="244">
        <f t="shared" si="144"/>
        <v>3.7731304020679786</v>
      </c>
      <c r="C4622" s="40">
        <v>118921.00513644882</v>
      </c>
      <c r="D4622" s="191">
        <f t="shared" si="145"/>
        <v>8</v>
      </c>
    </row>
    <row r="4623" spans="1:4" x14ac:dyDescent="0.3">
      <c r="A4623" s="245">
        <v>43748.374999988802</v>
      </c>
      <c r="B4623" s="244">
        <f t="shared" si="144"/>
        <v>4.1494672483081319</v>
      </c>
      <c r="C4623" s="40">
        <v>130782.33810289791</v>
      </c>
      <c r="D4623" s="191">
        <f t="shared" si="145"/>
        <v>9</v>
      </c>
    </row>
    <row r="4624" spans="1:4" x14ac:dyDescent="0.3">
      <c r="A4624" s="245">
        <v>43748.416666655467</v>
      </c>
      <c r="B4624" s="244">
        <f t="shared" si="144"/>
        <v>4.3146592076456169</v>
      </c>
      <c r="C4624" s="40">
        <v>135988.83556031581</v>
      </c>
      <c r="D4624" s="191">
        <f t="shared" si="145"/>
        <v>10</v>
      </c>
    </row>
    <row r="4625" spans="1:4" x14ac:dyDescent="0.3">
      <c r="A4625" s="245">
        <v>43748.458333322131</v>
      </c>
      <c r="B4625" s="244">
        <f t="shared" si="144"/>
        <v>4.4808675025194287</v>
      </c>
      <c r="C4625" s="40">
        <v>141227.36574140252</v>
      </c>
      <c r="D4625" s="191">
        <f t="shared" si="145"/>
        <v>11</v>
      </c>
    </row>
    <row r="4626" spans="1:4" x14ac:dyDescent="0.3">
      <c r="A4626" s="245">
        <v>43748.499999988795</v>
      </c>
      <c r="B4626" s="244">
        <f t="shared" si="144"/>
        <v>4.615256611256342</v>
      </c>
      <c r="C4626" s="40">
        <v>145463.02318955908</v>
      </c>
      <c r="D4626" s="191">
        <f t="shared" si="145"/>
        <v>12</v>
      </c>
    </row>
    <row r="4627" spans="1:4" x14ac:dyDescent="0.3">
      <c r="A4627" s="245">
        <v>43748.541666655459</v>
      </c>
      <c r="B4627" s="244">
        <f t="shared" si="144"/>
        <v>4.7116332261267733</v>
      </c>
      <c r="C4627" s="40">
        <v>148500.60808346004</v>
      </c>
      <c r="D4627" s="191">
        <f t="shared" si="145"/>
        <v>13</v>
      </c>
    </row>
    <row r="4628" spans="1:4" x14ac:dyDescent="0.3">
      <c r="A4628" s="245">
        <v>43748.583333322124</v>
      </c>
      <c r="B4628" s="244">
        <f t="shared" si="144"/>
        <v>4.7621286886617495</v>
      </c>
      <c r="C4628" s="40">
        <v>150092.11712756785</v>
      </c>
      <c r="D4628" s="191">
        <f t="shared" si="145"/>
        <v>14</v>
      </c>
    </row>
    <row r="4629" spans="1:4" x14ac:dyDescent="0.3">
      <c r="A4629" s="245">
        <v>43748.624999988788</v>
      </c>
      <c r="B4629" s="244">
        <f t="shared" si="144"/>
        <v>4.7313384054984926</v>
      </c>
      <c r="C4629" s="40">
        <v>149121.67321706755</v>
      </c>
      <c r="D4629" s="191">
        <f t="shared" si="145"/>
        <v>15</v>
      </c>
    </row>
    <row r="4630" spans="1:4" x14ac:dyDescent="0.3">
      <c r="A4630" s="245">
        <v>43748.666666655452</v>
      </c>
      <c r="B4630" s="244">
        <f t="shared" si="144"/>
        <v>4.3291546025132206</v>
      </c>
      <c r="C4630" s="40">
        <v>136445.69942236529</v>
      </c>
      <c r="D4630" s="191">
        <f t="shared" si="145"/>
        <v>16</v>
      </c>
    </row>
    <row r="4631" spans="1:4" x14ac:dyDescent="0.3">
      <c r="A4631" s="245">
        <v>43748.708333322116</v>
      </c>
      <c r="B4631" s="244">
        <f t="shared" si="144"/>
        <v>4.0423321889291355</v>
      </c>
      <c r="C4631" s="40">
        <v>127405.67003446314</v>
      </c>
      <c r="D4631" s="191">
        <f t="shared" si="145"/>
        <v>17</v>
      </c>
    </row>
    <row r="4632" spans="1:4" x14ac:dyDescent="0.3">
      <c r="A4632" s="245">
        <v>43748.74999998878</v>
      </c>
      <c r="B4632" s="244">
        <f t="shared" si="144"/>
        <v>3.7131223541722407</v>
      </c>
      <c r="C4632" s="40">
        <v>117029.67973509876</v>
      </c>
      <c r="D4632" s="191">
        <f t="shared" si="145"/>
        <v>18</v>
      </c>
    </row>
    <row r="4633" spans="1:4" x14ac:dyDescent="0.3">
      <c r="A4633" s="245">
        <v>43748.791666655445</v>
      </c>
      <c r="B4633" s="244">
        <f t="shared" si="144"/>
        <v>3.5554821420552076</v>
      </c>
      <c r="C4633" s="40">
        <v>112061.19720806873</v>
      </c>
      <c r="D4633" s="191">
        <f t="shared" si="145"/>
        <v>19</v>
      </c>
    </row>
    <row r="4634" spans="1:4" x14ac:dyDescent="0.3">
      <c r="A4634" s="245">
        <v>43748.833333322109</v>
      </c>
      <c r="B4634" s="244">
        <f t="shared" si="144"/>
        <v>3.1392572126352141</v>
      </c>
      <c r="C4634" s="40">
        <v>98942.677121314162</v>
      </c>
      <c r="D4634" s="191">
        <f t="shared" si="145"/>
        <v>20</v>
      </c>
    </row>
    <row r="4635" spans="1:4" x14ac:dyDescent="0.3">
      <c r="A4635" s="245">
        <v>43748.874999988773</v>
      </c>
      <c r="B4635" s="244">
        <f t="shared" si="144"/>
        <v>2.9267948714320564</v>
      </c>
      <c r="C4635" s="40">
        <v>92246.318268814721</v>
      </c>
      <c r="D4635" s="191">
        <f t="shared" si="145"/>
        <v>21</v>
      </c>
    </row>
    <row r="4636" spans="1:4" x14ac:dyDescent="0.3">
      <c r="A4636" s="245">
        <v>43748.916666655437</v>
      </c>
      <c r="B4636" s="244">
        <f t="shared" si="144"/>
        <v>2.6746703701943484</v>
      </c>
      <c r="C4636" s="40">
        <v>84299.892910634415</v>
      </c>
      <c r="D4636" s="191">
        <f t="shared" si="145"/>
        <v>22</v>
      </c>
    </row>
    <row r="4637" spans="1:4" x14ac:dyDescent="0.3">
      <c r="A4637" s="245">
        <v>43748.958333322102</v>
      </c>
      <c r="B4637" s="244">
        <f t="shared" si="144"/>
        <v>2.5246896404630816</v>
      </c>
      <c r="C4637" s="40">
        <v>79572.820896117017</v>
      </c>
      <c r="D4637" s="191">
        <f t="shared" si="145"/>
        <v>23</v>
      </c>
    </row>
    <row r="4638" spans="1:4" x14ac:dyDescent="0.3">
      <c r="A4638" s="245">
        <v>43748.999999988766</v>
      </c>
      <c r="B4638" s="244">
        <f t="shared" si="144"/>
        <v>2.4611925413703544</v>
      </c>
      <c r="C4638" s="40">
        <v>77571.528058949974</v>
      </c>
      <c r="D4638" s="191">
        <f t="shared" si="145"/>
        <v>0</v>
      </c>
    </row>
    <row r="4639" spans="1:4" x14ac:dyDescent="0.3">
      <c r="A4639" s="245">
        <v>43749.04166665543</v>
      </c>
      <c r="B4639" s="244">
        <f t="shared" si="144"/>
        <v>2.3291649840889059</v>
      </c>
      <c r="C4639" s="40">
        <v>73410.301664809303</v>
      </c>
      <c r="D4639" s="191">
        <f t="shared" si="145"/>
        <v>1</v>
      </c>
    </row>
    <row r="4640" spans="1:4" x14ac:dyDescent="0.3">
      <c r="A4640" s="245">
        <v>43749.083333322094</v>
      </c>
      <c r="B4640" s="244">
        <f t="shared" si="144"/>
        <v>2.1537664207187444</v>
      </c>
      <c r="C4640" s="40">
        <v>67882.113865088264</v>
      </c>
      <c r="D4640" s="191">
        <f t="shared" si="145"/>
        <v>2</v>
      </c>
    </row>
    <row r="4641" spans="1:4" x14ac:dyDescent="0.3">
      <c r="A4641" s="245">
        <v>43749.124999988759</v>
      </c>
      <c r="B4641" s="244">
        <f t="shared" si="144"/>
        <v>2.1250970613637841</v>
      </c>
      <c r="C4641" s="40">
        <v>66978.516939511203</v>
      </c>
      <c r="D4641" s="191">
        <f t="shared" si="145"/>
        <v>3</v>
      </c>
    </row>
    <row r="4642" spans="1:4" x14ac:dyDescent="0.3">
      <c r="A4642" s="245">
        <v>43749.166666655423</v>
      </c>
      <c r="B4642" s="244">
        <f t="shared" si="144"/>
        <v>2.1624956996677924</v>
      </c>
      <c r="C4642" s="40">
        <v>68157.242078565396</v>
      </c>
      <c r="D4642" s="191">
        <f t="shared" si="145"/>
        <v>4</v>
      </c>
    </row>
    <row r="4643" spans="1:4" x14ac:dyDescent="0.3">
      <c r="A4643" s="245">
        <v>43749.208333322087</v>
      </c>
      <c r="B4643" s="244">
        <f t="shared" si="144"/>
        <v>2.3137643812001278</v>
      </c>
      <c r="C4643" s="40">
        <v>72924.907580831437</v>
      </c>
      <c r="D4643" s="191">
        <f t="shared" si="145"/>
        <v>5</v>
      </c>
    </row>
    <row r="4644" spans="1:4" x14ac:dyDescent="0.3">
      <c r="A4644" s="245">
        <v>43749.249999988751</v>
      </c>
      <c r="B4644" s="244">
        <f t="shared" si="144"/>
        <v>2.7142903147275312</v>
      </c>
      <c r="C4644" s="40">
        <v>85548.628873948604</v>
      </c>
      <c r="D4644" s="191">
        <f t="shared" si="145"/>
        <v>6</v>
      </c>
    </row>
    <row r="4645" spans="1:4" x14ac:dyDescent="0.3">
      <c r="A4645" s="245">
        <v>43749.291666655416</v>
      </c>
      <c r="B4645" s="244">
        <f t="shared" si="144"/>
        <v>3.2171387323918501</v>
      </c>
      <c r="C4645" s="40">
        <v>101397.33615083966</v>
      </c>
      <c r="D4645" s="191">
        <f t="shared" si="145"/>
        <v>7</v>
      </c>
    </row>
    <row r="4646" spans="1:4" x14ac:dyDescent="0.3">
      <c r="A4646" s="245">
        <v>43749.33333332208</v>
      </c>
      <c r="B4646" s="244">
        <f t="shared" si="144"/>
        <v>3.7974112626479277</v>
      </c>
      <c r="C4646" s="40">
        <v>119686.28596113564</v>
      </c>
      <c r="D4646" s="191">
        <f t="shared" si="145"/>
        <v>8</v>
      </c>
    </row>
    <row r="4647" spans="1:4" x14ac:dyDescent="0.3">
      <c r="A4647" s="245">
        <v>43749.374999988744</v>
      </c>
      <c r="B4647" s="244">
        <f t="shared" si="144"/>
        <v>3.9977218915193338</v>
      </c>
      <c r="C4647" s="40">
        <v>125999.64881545042</v>
      </c>
      <c r="D4647" s="191">
        <f t="shared" si="145"/>
        <v>9</v>
      </c>
    </row>
    <row r="4648" spans="1:4" x14ac:dyDescent="0.3">
      <c r="A4648" s="245">
        <v>43749.416666655408</v>
      </c>
      <c r="B4648" s="244">
        <f t="shared" si="144"/>
        <v>4.2686081001253084</v>
      </c>
      <c r="C4648" s="40">
        <v>134537.40308637844</v>
      </c>
      <c r="D4648" s="191">
        <f t="shared" si="145"/>
        <v>10</v>
      </c>
    </row>
    <row r="4649" spans="1:4" x14ac:dyDescent="0.3">
      <c r="A4649" s="245">
        <v>43749.458333322073</v>
      </c>
      <c r="B4649" s="244">
        <f t="shared" si="144"/>
        <v>4.4349169085886393</v>
      </c>
      <c r="C4649" s="40">
        <v>139779.10124095713</v>
      </c>
      <c r="D4649" s="191">
        <f t="shared" si="145"/>
        <v>11</v>
      </c>
    </row>
    <row r="4650" spans="1:4" x14ac:dyDescent="0.3">
      <c r="A4650" s="245">
        <v>43749.499999988737</v>
      </c>
      <c r="B4650" s="244">
        <f t="shared" si="144"/>
        <v>4.6884028510557929</v>
      </c>
      <c r="C4650" s="40">
        <v>147768.43631658351</v>
      </c>
      <c r="D4650" s="191">
        <f t="shared" si="145"/>
        <v>12</v>
      </c>
    </row>
    <row r="4651" spans="1:4" x14ac:dyDescent="0.3">
      <c r="A4651" s="245">
        <v>43749.541666655401</v>
      </c>
      <c r="B4651" s="244">
        <f t="shared" si="144"/>
        <v>4.7773090008969534</v>
      </c>
      <c r="C4651" s="40">
        <v>150570.56812102042</v>
      </c>
      <c r="D4651" s="191">
        <f t="shared" si="145"/>
        <v>13</v>
      </c>
    </row>
    <row r="4652" spans="1:4" x14ac:dyDescent="0.3">
      <c r="A4652" s="245">
        <v>43749.583333322065</v>
      </c>
      <c r="B4652" s="244">
        <f t="shared" si="144"/>
        <v>4.8240842754649815</v>
      </c>
      <c r="C4652" s="40">
        <v>152044.82479238129</v>
      </c>
      <c r="D4652" s="191">
        <f t="shared" si="145"/>
        <v>14</v>
      </c>
    </row>
    <row r="4653" spans="1:4" x14ac:dyDescent="0.3">
      <c r="A4653" s="245">
        <v>43749.62499998873</v>
      </c>
      <c r="B4653" s="244">
        <f t="shared" si="144"/>
        <v>4.659601514503394</v>
      </c>
      <c r="C4653" s="40">
        <v>146860.67975184691</v>
      </c>
      <c r="D4653" s="191">
        <f t="shared" si="145"/>
        <v>15</v>
      </c>
    </row>
    <row r="4654" spans="1:4" x14ac:dyDescent="0.3">
      <c r="A4654" s="245">
        <v>43749.666666655394</v>
      </c>
      <c r="B4654" s="244">
        <f t="shared" si="144"/>
        <v>4.1798590180968747</v>
      </c>
      <c r="C4654" s="40">
        <v>131740.2217236633</v>
      </c>
      <c r="D4654" s="191">
        <f t="shared" si="145"/>
        <v>16</v>
      </c>
    </row>
    <row r="4655" spans="1:4" x14ac:dyDescent="0.3">
      <c r="A4655" s="245">
        <v>43749.708333322058</v>
      </c>
      <c r="B4655" s="244">
        <f t="shared" si="144"/>
        <v>3.9592361086531001</v>
      </c>
      <c r="C4655" s="40">
        <v>124786.65920358671</v>
      </c>
      <c r="D4655" s="191">
        <f t="shared" si="145"/>
        <v>17</v>
      </c>
    </row>
    <row r="4656" spans="1:4" x14ac:dyDescent="0.3">
      <c r="A4656" s="245">
        <v>43749.749999988722</v>
      </c>
      <c r="B4656" s="244">
        <f t="shared" si="144"/>
        <v>3.7453032700978404</v>
      </c>
      <c r="C4656" s="40">
        <v>118043.95341776458</v>
      </c>
      <c r="D4656" s="191">
        <f t="shared" si="145"/>
        <v>18</v>
      </c>
    </row>
    <row r="4657" spans="1:4" x14ac:dyDescent="0.3">
      <c r="A4657" s="245">
        <v>43749.791666655387</v>
      </c>
      <c r="B4657" s="244">
        <f t="shared" si="144"/>
        <v>3.6158398503278413</v>
      </c>
      <c r="C4657" s="40">
        <v>113963.54315709294</v>
      </c>
      <c r="D4657" s="191">
        <f t="shared" si="145"/>
        <v>19</v>
      </c>
    </row>
    <row r="4658" spans="1:4" x14ac:dyDescent="0.3">
      <c r="A4658" s="245">
        <v>43749.833333322051</v>
      </c>
      <c r="B4658" s="244">
        <f t="shared" si="144"/>
        <v>3.4756661268933584</v>
      </c>
      <c r="C4658" s="40">
        <v>109545.56701839097</v>
      </c>
      <c r="D4658" s="191">
        <f t="shared" si="145"/>
        <v>20</v>
      </c>
    </row>
    <row r="4659" spans="1:4" x14ac:dyDescent="0.3">
      <c r="A4659" s="245">
        <v>43749.874999988715</v>
      </c>
      <c r="B4659" s="244">
        <f t="shared" si="144"/>
        <v>3.2015820643092581</v>
      </c>
      <c r="C4659" s="40">
        <v>100907.02322554505</v>
      </c>
      <c r="D4659" s="191">
        <f t="shared" si="145"/>
        <v>21</v>
      </c>
    </row>
    <row r="4660" spans="1:4" x14ac:dyDescent="0.3">
      <c r="A4660" s="245">
        <v>43749.916666655379</v>
      </c>
      <c r="B4660" s="244">
        <f t="shared" si="144"/>
        <v>2.9133467741268926</v>
      </c>
      <c r="C4660" s="40">
        <v>91822.46298731523</v>
      </c>
      <c r="D4660" s="191">
        <f t="shared" si="145"/>
        <v>22</v>
      </c>
    </row>
    <row r="4661" spans="1:4" x14ac:dyDescent="0.3">
      <c r="A4661" s="245">
        <v>43749.958333322043</v>
      </c>
      <c r="B4661" s="244">
        <f t="shared" si="144"/>
        <v>2.7725644142015802</v>
      </c>
      <c r="C4661" s="40">
        <v>87385.303927394183</v>
      </c>
      <c r="D4661" s="191">
        <f t="shared" si="145"/>
        <v>23</v>
      </c>
    </row>
    <row r="4662" spans="1:4" x14ac:dyDescent="0.3">
      <c r="A4662" s="245">
        <v>43749.999999988708</v>
      </c>
      <c r="B4662" s="244">
        <f t="shared" si="144"/>
        <v>2.6770981865799182</v>
      </c>
      <c r="C4662" s="40">
        <v>84376.412493604686</v>
      </c>
      <c r="D4662" s="191">
        <f t="shared" si="145"/>
        <v>0</v>
      </c>
    </row>
    <row r="4663" spans="1:4" x14ac:dyDescent="0.3">
      <c r="A4663" s="245">
        <v>43750.041666655372</v>
      </c>
      <c r="B4663" s="244">
        <f t="shared" si="144"/>
        <v>2.5572553155647713</v>
      </c>
      <c r="C4663" s="40">
        <v>80599.22136558326</v>
      </c>
      <c r="D4663" s="191">
        <f t="shared" si="145"/>
        <v>1</v>
      </c>
    </row>
    <row r="4664" spans="1:4" x14ac:dyDescent="0.3">
      <c r="A4664" s="245">
        <v>43750.083333322036</v>
      </c>
      <c r="B4664" s="244">
        <f t="shared" si="144"/>
        <v>2.4236624254653782</v>
      </c>
      <c r="C4664" s="40">
        <v>76388.659026949113</v>
      </c>
      <c r="D4664" s="191">
        <f t="shared" si="145"/>
        <v>2</v>
      </c>
    </row>
    <row r="4665" spans="1:4" x14ac:dyDescent="0.3">
      <c r="A4665" s="245">
        <v>43750.1249999887</v>
      </c>
      <c r="B4665" s="244">
        <f t="shared" si="144"/>
        <v>2.3728909313743092</v>
      </c>
      <c r="C4665" s="40">
        <v>74788.45005821588</v>
      </c>
      <c r="D4665" s="191">
        <f t="shared" si="145"/>
        <v>3</v>
      </c>
    </row>
    <row r="4666" spans="1:4" x14ac:dyDescent="0.3">
      <c r="A4666" s="245">
        <v>43750.166666655365</v>
      </c>
      <c r="B4666" s="244">
        <f t="shared" si="144"/>
        <v>2.390611366303077</v>
      </c>
      <c r="C4666" s="40">
        <v>75346.960289409879</v>
      </c>
      <c r="D4666" s="191">
        <f t="shared" si="145"/>
        <v>4</v>
      </c>
    </row>
    <row r="4667" spans="1:4" x14ac:dyDescent="0.3">
      <c r="A4667" s="245">
        <v>43750.208333322029</v>
      </c>
      <c r="B4667" s="244">
        <f t="shared" si="144"/>
        <v>2.3567185418709773</v>
      </c>
      <c r="C4667" s="40">
        <v>74278.7309098556</v>
      </c>
      <c r="D4667" s="191">
        <f t="shared" si="145"/>
        <v>5</v>
      </c>
    </row>
    <row r="4668" spans="1:4" x14ac:dyDescent="0.3">
      <c r="A4668" s="245">
        <v>43750.249999988693</v>
      </c>
      <c r="B4668" s="244">
        <f t="shared" si="144"/>
        <v>2.4245063869374603</v>
      </c>
      <c r="C4668" s="40">
        <v>76415.258888565731</v>
      </c>
      <c r="D4668" s="191">
        <f t="shared" si="145"/>
        <v>6</v>
      </c>
    </row>
    <row r="4669" spans="1:4" x14ac:dyDescent="0.3">
      <c r="A4669" s="245">
        <v>43750.291666655357</v>
      </c>
      <c r="B4669" s="244">
        <f t="shared" si="144"/>
        <v>2.5185286478805322</v>
      </c>
      <c r="C4669" s="40">
        <v>79378.639579151815</v>
      </c>
      <c r="D4669" s="191">
        <f t="shared" si="145"/>
        <v>7</v>
      </c>
    </row>
    <row r="4670" spans="1:4" x14ac:dyDescent="0.3">
      <c r="A4670" s="245">
        <v>43750.333333322022</v>
      </c>
      <c r="B4670" s="244">
        <f t="shared" si="144"/>
        <v>2.5210560119858823</v>
      </c>
      <c r="C4670" s="40">
        <v>79458.29669346445</v>
      </c>
      <c r="D4670" s="191">
        <f t="shared" si="145"/>
        <v>8</v>
      </c>
    </row>
    <row r="4671" spans="1:4" x14ac:dyDescent="0.3">
      <c r="A4671" s="245">
        <v>43750.374999988686</v>
      </c>
      <c r="B4671" s="244">
        <f t="shared" si="144"/>
        <v>2.669083100069026</v>
      </c>
      <c r="C4671" s="40">
        <v>84123.794099178544</v>
      </c>
      <c r="D4671" s="191">
        <f t="shared" si="145"/>
        <v>9</v>
      </c>
    </row>
    <row r="4672" spans="1:4" x14ac:dyDescent="0.3">
      <c r="A4672" s="245">
        <v>43750.41666665535</v>
      </c>
      <c r="B4672" s="244">
        <f t="shared" si="144"/>
        <v>2.7778528743950641</v>
      </c>
      <c r="C4672" s="40">
        <v>87551.984888510313</v>
      </c>
      <c r="D4672" s="191">
        <f t="shared" si="145"/>
        <v>10</v>
      </c>
    </row>
    <row r="4673" spans="1:4" x14ac:dyDescent="0.3">
      <c r="A4673" s="245">
        <v>43750.458333322014</v>
      </c>
      <c r="B4673" s="244">
        <f t="shared" si="144"/>
        <v>2.7366591499017123</v>
      </c>
      <c r="C4673" s="40">
        <v>86253.646744835656</v>
      </c>
      <c r="D4673" s="191">
        <f t="shared" si="145"/>
        <v>11</v>
      </c>
    </row>
    <row r="4674" spans="1:4" x14ac:dyDescent="0.3">
      <c r="A4674" s="245">
        <v>43750.499999988679</v>
      </c>
      <c r="B4674" s="244">
        <f t="shared" si="144"/>
        <v>2.7082030042742526</v>
      </c>
      <c r="C4674" s="40">
        <v>85356.769860201108</v>
      </c>
      <c r="D4674" s="191">
        <f t="shared" si="145"/>
        <v>12</v>
      </c>
    </row>
    <row r="4675" spans="1:4" x14ac:dyDescent="0.3">
      <c r="A4675" s="245">
        <v>43750.541666655343</v>
      </c>
      <c r="B4675" s="244">
        <f t="shared" si="144"/>
        <v>2.6520675524447488</v>
      </c>
      <c r="C4675" s="40">
        <v>83587.500409112297</v>
      </c>
      <c r="D4675" s="191">
        <f t="shared" si="145"/>
        <v>13</v>
      </c>
    </row>
    <row r="4676" spans="1:4" x14ac:dyDescent="0.3">
      <c r="A4676" s="245">
        <v>43750.583333322007</v>
      </c>
      <c r="B4676" s="244">
        <f t="shared" si="144"/>
        <v>2.5213493026502309</v>
      </c>
      <c r="C4676" s="40">
        <v>79467.540588290445</v>
      </c>
      <c r="D4676" s="191">
        <f t="shared" si="145"/>
        <v>14</v>
      </c>
    </row>
    <row r="4677" spans="1:4" x14ac:dyDescent="0.3">
      <c r="A4677" s="245">
        <v>43750.624999988671</v>
      </c>
      <c r="B4677" s="244">
        <f t="shared" si="144"/>
        <v>2.5986427546320803</v>
      </c>
      <c r="C4677" s="40">
        <v>81903.664978560526</v>
      </c>
      <c r="D4677" s="191">
        <f t="shared" si="145"/>
        <v>15</v>
      </c>
    </row>
    <row r="4678" spans="1:4" x14ac:dyDescent="0.3">
      <c r="A4678" s="245">
        <v>43750.666666655336</v>
      </c>
      <c r="B4678" s="244">
        <f t="shared" si="144"/>
        <v>2.6498485149436921</v>
      </c>
      <c r="C4678" s="40">
        <v>83517.561090313116</v>
      </c>
      <c r="D4678" s="191">
        <f t="shared" si="145"/>
        <v>16</v>
      </c>
    </row>
    <row r="4679" spans="1:4" x14ac:dyDescent="0.3">
      <c r="A4679" s="245">
        <v>43750.708333322</v>
      </c>
      <c r="B4679" s="244">
        <f t="shared" ref="B4679:B4742" si="146">C4679/$B$4</f>
        <v>2.51441923960259</v>
      </c>
      <c r="C4679" s="40">
        <v>79249.119814168051</v>
      </c>
      <c r="D4679" s="191">
        <f t="shared" ref="D4679:D4742" si="147">HOUR(A4679)</f>
        <v>17</v>
      </c>
    </row>
    <row r="4680" spans="1:4" x14ac:dyDescent="0.3">
      <c r="A4680" s="245">
        <v>43750.749999988664</v>
      </c>
      <c r="B4680" s="244">
        <f t="shared" si="146"/>
        <v>2.5807547720114496</v>
      </c>
      <c r="C4680" s="40">
        <v>81339.874002255339</v>
      </c>
      <c r="D4680" s="191">
        <f t="shared" si="147"/>
        <v>18</v>
      </c>
    </row>
    <row r="4681" spans="1:4" x14ac:dyDescent="0.3">
      <c r="A4681" s="245">
        <v>43750.791666655328</v>
      </c>
      <c r="B4681" s="244">
        <f t="shared" si="146"/>
        <v>2.6094800683790056</v>
      </c>
      <c r="C4681" s="40">
        <v>82245.233942902996</v>
      </c>
      <c r="D4681" s="191">
        <f t="shared" si="147"/>
        <v>19</v>
      </c>
    </row>
    <row r="4682" spans="1:4" x14ac:dyDescent="0.3">
      <c r="A4682" s="245">
        <v>43750.833333321993</v>
      </c>
      <c r="B4682" s="244">
        <f t="shared" si="146"/>
        <v>2.5369918214673959</v>
      </c>
      <c r="C4682" s="40">
        <v>79960.559345231246</v>
      </c>
      <c r="D4682" s="191">
        <f t="shared" si="147"/>
        <v>20</v>
      </c>
    </row>
    <row r="4683" spans="1:4" x14ac:dyDescent="0.3">
      <c r="A4683" s="245">
        <v>43750.874999988657</v>
      </c>
      <c r="B4683" s="244">
        <f t="shared" si="146"/>
        <v>2.4509037830310492</v>
      </c>
      <c r="C4683" s="40">
        <v>77247.248388508277</v>
      </c>
      <c r="D4683" s="191">
        <f t="shared" si="147"/>
        <v>21</v>
      </c>
    </row>
    <row r="4684" spans="1:4" x14ac:dyDescent="0.3">
      <c r="A4684" s="245">
        <v>43750.916666655321</v>
      </c>
      <c r="B4684" s="244">
        <f t="shared" si="146"/>
        <v>2.3932035867310799</v>
      </c>
      <c r="C4684" s="40">
        <v>75428.66153638094</v>
      </c>
      <c r="D4684" s="191">
        <f t="shared" si="147"/>
        <v>22</v>
      </c>
    </row>
    <row r="4685" spans="1:4" x14ac:dyDescent="0.3">
      <c r="A4685" s="245">
        <v>43750.958333321985</v>
      </c>
      <c r="B4685" s="244">
        <f t="shared" si="146"/>
        <v>2.3337695363263946</v>
      </c>
      <c r="C4685" s="40">
        <v>73555.427309018502</v>
      </c>
      <c r="D4685" s="191">
        <f t="shared" si="147"/>
        <v>23</v>
      </c>
    </row>
    <row r="4686" spans="1:4" x14ac:dyDescent="0.3">
      <c r="A4686" s="245">
        <v>43750.99999998865</v>
      </c>
      <c r="B4686" s="244">
        <f t="shared" si="146"/>
        <v>2.200003133426049</v>
      </c>
      <c r="C4686" s="40">
        <v>69339.396217785179</v>
      </c>
      <c r="D4686" s="191">
        <f t="shared" si="147"/>
        <v>0</v>
      </c>
    </row>
    <row r="4687" spans="1:4" x14ac:dyDescent="0.3">
      <c r="A4687" s="245">
        <v>43751.041666655314</v>
      </c>
      <c r="B4687" s="244">
        <f t="shared" si="146"/>
        <v>2.1425560851914995</v>
      </c>
      <c r="C4687" s="40">
        <v>67528.788051571159</v>
      </c>
      <c r="D4687" s="191">
        <f t="shared" si="147"/>
        <v>1</v>
      </c>
    </row>
    <row r="4688" spans="1:4" x14ac:dyDescent="0.3">
      <c r="A4688" s="245">
        <v>43751.083333321978</v>
      </c>
      <c r="B4688" s="244">
        <f t="shared" si="146"/>
        <v>2.1048390441412672</v>
      </c>
      <c r="C4688" s="40">
        <v>66340.027538547802</v>
      </c>
      <c r="D4688" s="191">
        <f t="shared" si="147"/>
        <v>2</v>
      </c>
    </row>
    <row r="4689" spans="1:4" x14ac:dyDescent="0.3">
      <c r="A4689" s="245">
        <v>43751.124999988642</v>
      </c>
      <c r="B4689" s="244">
        <f t="shared" si="146"/>
        <v>2.0832174794899383</v>
      </c>
      <c r="C4689" s="40">
        <v>65658.562037236348</v>
      </c>
      <c r="D4689" s="191">
        <f t="shared" si="147"/>
        <v>3</v>
      </c>
    </row>
    <row r="4690" spans="1:4" x14ac:dyDescent="0.3">
      <c r="A4690" s="245">
        <v>43751.166666655306</v>
      </c>
      <c r="B4690" s="244">
        <f t="shared" si="146"/>
        <v>2.1146187859353911</v>
      </c>
      <c r="C4690" s="40">
        <v>66648.264095517778</v>
      </c>
      <c r="D4690" s="191">
        <f t="shared" si="147"/>
        <v>4</v>
      </c>
    </row>
    <row r="4691" spans="1:4" x14ac:dyDescent="0.3">
      <c r="A4691" s="245">
        <v>43751.208333321971</v>
      </c>
      <c r="B4691" s="244">
        <f t="shared" si="146"/>
        <v>2.1465153646359103</v>
      </c>
      <c r="C4691" s="40">
        <v>67653.576076625191</v>
      </c>
      <c r="D4691" s="191">
        <f t="shared" si="147"/>
        <v>5</v>
      </c>
    </row>
    <row r="4692" spans="1:4" x14ac:dyDescent="0.3">
      <c r="A4692" s="245">
        <v>43751.249999988635</v>
      </c>
      <c r="B4692" s="244">
        <f t="shared" si="146"/>
        <v>2.2821622446766048</v>
      </c>
      <c r="C4692" s="40">
        <v>71928.875787767291</v>
      </c>
      <c r="D4692" s="191">
        <f t="shared" si="147"/>
        <v>6</v>
      </c>
    </row>
    <row r="4693" spans="1:4" x14ac:dyDescent="0.3">
      <c r="A4693" s="245">
        <v>43751.291666655299</v>
      </c>
      <c r="B4693" s="244">
        <f t="shared" si="146"/>
        <v>2.4033317948939099</v>
      </c>
      <c r="C4693" s="40">
        <v>75747.881008439144</v>
      </c>
      <c r="D4693" s="191">
        <f t="shared" si="147"/>
        <v>7</v>
      </c>
    </row>
    <row r="4694" spans="1:4" x14ac:dyDescent="0.3">
      <c r="A4694" s="245">
        <v>43751.333333321963</v>
      </c>
      <c r="B4694" s="244">
        <f t="shared" si="146"/>
        <v>2.4777142531104319</v>
      </c>
      <c r="C4694" s="40">
        <v>78092.257097529684</v>
      </c>
      <c r="D4694" s="191">
        <f t="shared" si="147"/>
        <v>8</v>
      </c>
    </row>
    <row r="4695" spans="1:4" x14ac:dyDescent="0.3">
      <c r="A4695" s="245">
        <v>43751.374999988628</v>
      </c>
      <c r="B4695" s="244">
        <f t="shared" si="146"/>
        <v>2.5622883009481958</v>
      </c>
      <c r="C4695" s="40">
        <v>80757.850306768509</v>
      </c>
      <c r="D4695" s="191">
        <f t="shared" si="147"/>
        <v>9</v>
      </c>
    </row>
    <row r="4696" spans="1:4" x14ac:dyDescent="0.3">
      <c r="A4696" s="245">
        <v>43751.416666655292</v>
      </c>
      <c r="B4696" s="244">
        <f t="shared" si="146"/>
        <v>2.5908796032466439</v>
      </c>
      <c r="C4696" s="40">
        <v>81658.987040772714</v>
      </c>
      <c r="D4696" s="191">
        <f t="shared" si="147"/>
        <v>10</v>
      </c>
    </row>
    <row r="4697" spans="1:4" x14ac:dyDescent="0.3">
      <c r="A4697" s="245">
        <v>43751.458333321956</v>
      </c>
      <c r="B4697" s="244">
        <f t="shared" si="146"/>
        <v>2.4524869967480001</v>
      </c>
      <c r="C4697" s="40">
        <v>77297.147900717668</v>
      </c>
      <c r="D4697" s="191">
        <f t="shared" si="147"/>
        <v>11</v>
      </c>
    </row>
    <row r="4698" spans="1:4" x14ac:dyDescent="0.3">
      <c r="A4698" s="245">
        <v>43751.49999998862</v>
      </c>
      <c r="B4698" s="244">
        <f t="shared" si="146"/>
        <v>2.4838776642856817</v>
      </c>
      <c r="C4698" s="40">
        <v>78286.514643367002</v>
      </c>
      <c r="D4698" s="191">
        <f t="shared" si="147"/>
        <v>12</v>
      </c>
    </row>
    <row r="4699" spans="1:4" x14ac:dyDescent="0.3">
      <c r="A4699" s="245">
        <v>43751.541666655285</v>
      </c>
      <c r="B4699" s="244">
        <f t="shared" si="146"/>
        <v>2.5620960510889361</v>
      </c>
      <c r="C4699" s="40">
        <v>80751.791002142316</v>
      </c>
      <c r="D4699" s="191">
        <f t="shared" si="147"/>
        <v>13</v>
      </c>
    </row>
    <row r="4700" spans="1:4" x14ac:dyDescent="0.3">
      <c r="A4700" s="245">
        <v>43751.583333321949</v>
      </c>
      <c r="B4700" s="244">
        <f t="shared" si="146"/>
        <v>2.5615672256581861</v>
      </c>
      <c r="C4700" s="40">
        <v>80735.123554939302</v>
      </c>
      <c r="D4700" s="191">
        <f t="shared" si="147"/>
        <v>14</v>
      </c>
    </row>
    <row r="4701" spans="1:4" x14ac:dyDescent="0.3">
      <c r="A4701" s="245">
        <v>43751.624999988613</v>
      </c>
      <c r="B4701" s="244">
        <f t="shared" si="146"/>
        <v>2.6324494605445623</v>
      </c>
      <c r="C4701" s="40">
        <v>82969.180086456414</v>
      </c>
      <c r="D4701" s="191">
        <f t="shared" si="147"/>
        <v>15</v>
      </c>
    </row>
    <row r="4702" spans="1:4" x14ac:dyDescent="0.3">
      <c r="A4702" s="245">
        <v>43751.666666655277</v>
      </c>
      <c r="B4702" s="244">
        <f t="shared" si="146"/>
        <v>2.6343238956326775</v>
      </c>
      <c r="C4702" s="40">
        <v>83028.258273793777</v>
      </c>
      <c r="D4702" s="191">
        <f t="shared" si="147"/>
        <v>16</v>
      </c>
    </row>
    <row r="4703" spans="1:4" x14ac:dyDescent="0.3">
      <c r="A4703" s="245">
        <v>43751.708333321942</v>
      </c>
      <c r="B4703" s="244">
        <f t="shared" si="146"/>
        <v>2.57871940639127</v>
      </c>
      <c r="C4703" s="40">
        <v>81275.723628539316</v>
      </c>
      <c r="D4703" s="191">
        <f t="shared" si="147"/>
        <v>17</v>
      </c>
    </row>
    <row r="4704" spans="1:4" x14ac:dyDescent="0.3">
      <c r="A4704" s="245">
        <v>43751.749999988606</v>
      </c>
      <c r="B4704" s="244">
        <f t="shared" si="146"/>
        <v>2.535210659901463</v>
      </c>
      <c r="C4704" s="40">
        <v>79904.420939939169</v>
      </c>
      <c r="D4704" s="191">
        <f t="shared" si="147"/>
        <v>18</v>
      </c>
    </row>
    <row r="4705" spans="1:4" x14ac:dyDescent="0.3">
      <c r="A4705" s="245">
        <v>43751.79166665527</v>
      </c>
      <c r="B4705" s="244">
        <f t="shared" si="146"/>
        <v>2.5802411197502244</v>
      </c>
      <c r="C4705" s="40">
        <v>81323.68478092282</v>
      </c>
      <c r="D4705" s="191">
        <f t="shared" si="147"/>
        <v>19</v>
      </c>
    </row>
    <row r="4706" spans="1:4" x14ac:dyDescent="0.3">
      <c r="A4706" s="245">
        <v>43751.833333321934</v>
      </c>
      <c r="B4706" s="244">
        <f t="shared" si="146"/>
        <v>2.4472044488872116</v>
      </c>
      <c r="C4706" s="40">
        <v>77130.653283690364</v>
      </c>
      <c r="D4706" s="191">
        <f t="shared" si="147"/>
        <v>20</v>
      </c>
    </row>
    <row r="4707" spans="1:4" x14ac:dyDescent="0.3">
      <c r="A4707" s="245">
        <v>43751.874999988599</v>
      </c>
      <c r="B4707" s="244">
        <f t="shared" si="146"/>
        <v>2.4245239865856498</v>
      </c>
      <c r="C4707" s="40">
        <v>76415.813591857077</v>
      </c>
      <c r="D4707" s="191">
        <f t="shared" si="147"/>
        <v>21</v>
      </c>
    </row>
    <row r="4708" spans="1:4" x14ac:dyDescent="0.3">
      <c r="A4708" s="245">
        <v>43751.916666655263</v>
      </c>
      <c r="B4708" s="244">
        <f t="shared" si="146"/>
        <v>2.3097894349022701</v>
      </c>
      <c r="C4708" s="40">
        <v>72799.62577004495</v>
      </c>
      <c r="D4708" s="191">
        <f t="shared" si="147"/>
        <v>22</v>
      </c>
    </row>
    <row r="4709" spans="1:4" x14ac:dyDescent="0.3">
      <c r="A4709" s="245">
        <v>43751.958333321927</v>
      </c>
      <c r="B4709" s="244">
        <f t="shared" si="146"/>
        <v>2.2413201638642621</v>
      </c>
      <c r="C4709" s="40">
        <v>70641.620701273103</v>
      </c>
      <c r="D4709" s="191">
        <f t="shared" si="147"/>
        <v>23</v>
      </c>
    </row>
    <row r="4710" spans="1:4" x14ac:dyDescent="0.3">
      <c r="A4710" s="245">
        <v>43751.999999988591</v>
      </c>
      <c r="B4710" s="244">
        <f t="shared" si="146"/>
        <v>2.1710512923370766</v>
      </c>
      <c r="C4710" s="40">
        <v>68426.89607176205</v>
      </c>
      <c r="D4710" s="191">
        <f t="shared" si="147"/>
        <v>0</v>
      </c>
    </row>
    <row r="4711" spans="1:4" x14ac:dyDescent="0.3">
      <c r="A4711" s="245">
        <v>43752.041666655256</v>
      </c>
      <c r="B4711" s="244">
        <f t="shared" si="146"/>
        <v>2.1201065192284658</v>
      </c>
      <c r="C4711" s="40">
        <v>66821.22571878304</v>
      </c>
      <c r="D4711" s="191">
        <f t="shared" si="147"/>
        <v>1</v>
      </c>
    </row>
    <row r="4712" spans="1:4" x14ac:dyDescent="0.3">
      <c r="A4712" s="245">
        <v>43752.08333332192</v>
      </c>
      <c r="B4712" s="244">
        <f t="shared" si="146"/>
        <v>2.0764577543341138</v>
      </c>
      <c r="C4712" s="40">
        <v>65445.509949363579</v>
      </c>
      <c r="D4712" s="191">
        <f t="shared" si="147"/>
        <v>2</v>
      </c>
    </row>
    <row r="4713" spans="1:4" x14ac:dyDescent="0.3">
      <c r="A4713" s="245">
        <v>43752.124999988584</v>
      </c>
      <c r="B4713" s="244">
        <f t="shared" si="146"/>
        <v>2.0800909795374101</v>
      </c>
      <c r="C4713" s="40">
        <v>65560.02144168473</v>
      </c>
      <c r="D4713" s="191">
        <f t="shared" si="147"/>
        <v>3</v>
      </c>
    </row>
    <row r="4714" spans="1:4" x14ac:dyDescent="0.3">
      <c r="A4714" s="245">
        <v>43752.166666655248</v>
      </c>
      <c r="B4714" s="244">
        <f t="shared" si="146"/>
        <v>2.203245839488603</v>
      </c>
      <c r="C4714" s="40">
        <v>69441.599381532083</v>
      </c>
      <c r="D4714" s="191">
        <f t="shared" si="147"/>
        <v>4</v>
      </c>
    </row>
    <row r="4715" spans="1:4" x14ac:dyDescent="0.3">
      <c r="A4715" s="245">
        <v>43752.208333321913</v>
      </c>
      <c r="B4715" s="244">
        <f t="shared" si="146"/>
        <v>2.4265241592116995</v>
      </c>
      <c r="C4715" s="40">
        <v>76478.854757623805</v>
      </c>
      <c r="D4715" s="191">
        <f t="shared" si="147"/>
        <v>5</v>
      </c>
    </row>
    <row r="4716" spans="1:4" x14ac:dyDescent="0.3">
      <c r="A4716" s="245">
        <v>43752.249999988577</v>
      </c>
      <c r="B4716" s="244">
        <f t="shared" si="146"/>
        <v>3.1707764518915207</v>
      </c>
      <c r="C4716" s="40">
        <v>99936.096169710101</v>
      </c>
      <c r="D4716" s="191">
        <f t="shared" si="147"/>
        <v>6</v>
      </c>
    </row>
    <row r="4717" spans="1:4" x14ac:dyDescent="0.3">
      <c r="A4717" s="245">
        <v>43752.291666655241</v>
      </c>
      <c r="B4717" s="244">
        <f t="shared" si="146"/>
        <v>3.7690917909358177</v>
      </c>
      <c r="C4717" s="40">
        <v>118793.71674616986</v>
      </c>
      <c r="D4717" s="191">
        <f t="shared" si="147"/>
        <v>7</v>
      </c>
    </row>
    <row r="4718" spans="1:4" x14ac:dyDescent="0.3">
      <c r="A4718" s="245">
        <v>43752.333333321905</v>
      </c>
      <c r="B4718" s="244">
        <f t="shared" si="146"/>
        <v>4.1087561940505948</v>
      </c>
      <c r="C4718" s="40">
        <v>129499.21269333948</v>
      </c>
      <c r="D4718" s="191">
        <f t="shared" si="147"/>
        <v>8</v>
      </c>
    </row>
    <row r="4719" spans="1:4" x14ac:dyDescent="0.3">
      <c r="A4719" s="245">
        <v>43752.374999988569</v>
      </c>
      <c r="B4719" s="244">
        <f t="shared" si="146"/>
        <v>4.2558251146578616</v>
      </c>
      <c r="C4719" s="40">
        <v>134134.5107083148</v>
      </c>
      <c r="D4719" s="191">
        <f t="shared" si="147"/>
        <v>9</v>
      </c>
    </row>
    <row r="4720" spans="1:4" x14ac:dyDescent="0.3">
      <c r="A4720" s="245">
        <v>43752.416666655234</v>
      </c>
      <c r="B4720" s="244">
        <f t="shared" si="146"/>
        <v>4.2164649797941003</v>
      </c>
      <c r="C4720" s="40">
        <v>132893.96339043273</v>
      </c>
      <c r="D4720" s="191">
        <f t="shared" si="147"/>
        <v>10</v>
      </c>
    </row>
    <row r="4721" spans="1:4" x14ac:dyDescent="0.3">
      <c r="A4721" s="245">
        <v>43752.458333321898</v>
      </c>
      <c r="B4721" s="244">
        <f t="shared" si="146"/>
        <v>4.2039333093402176</v>
      </c>
      <c r="C4721" s="40">
        <v>132498.99192440612</v>
      </c>
      <c r="D4721" s="191">
        <f t="shared" si="147"/>
        <v>11</v>
      </c>
    </row>
    <row r="4722" spans="1:4" x14ac:dyDescent="0.3">
      <c r="A4722" s="245">
        <v>43752.499999988562</v>
      </c>
      <c r="B4722" s="244">
        <f t="shared" si="146"/>
        <v>4.2160934939392138</v>
      </c>
      <c r="C4722" s="40">
        <v>132882.25495034468</v>
      </c>
      <c r="D4722" s="191">
        <f t="shared" si="147"/>
        <v>12</v>
      </c>
    </row>
    <row r="4723" spans="1:4" x14ac:dyDescent="0.3">
      <c r="A4723" s="245">
        <v>43752.541666655226</v>
      </c>
      <c r="B4723" s="244">
        <f t="shared" si="146"/>
        <v>4.1259522627076439</v>
      </c>
      <c r="C4723" s="40">
        <v>130041.1960204916</v>
      </c>
      <c r="D4723" s="191">
        <f t="shared" si="147"/>
        <v>13</v>
      </c>
    </row>
    <row r="4724" spans="1:4" x14ac:dyDescent="0.3">
      <c r="A4724" s="245">
        <v>43752.583333321891</v>
      </c>
      <c r="B4724" s="244">
        <f t="shared" si="146"/>
        <v>4.0026720033583398</v>
      </c>
      <c r="C4724" s="40">
        <v>126155.66575965934</v>
      </c>
      <c r="D4724" s="191">
        <f t="shared" si="147"/>
        <v>14</v>
      </c>
    </row>
    <row r="4725" spans="1:4" x14ac:dyDescent="0.3">
      <c r="A4725" s="245">
        <v>43752.624999988555</v>
      </c>
      <c r="B4725" s="244">
        <f t="shared" si="146"/>
        <v>3.9642499149731809</v>
      </c>
      <c r="C4725" s="40">
        <v>124944.68366169096</v>
      </c>
      <c r="D4725" s="191">
        <f t="shared" si="147"/>
        <v>15</v>
      </c>
    </row>
    <row r="4726" spans="1:4" x14ac:dyDescent="0.3">
      <c r="A4726" s="245">
        <v>43752.666666655219</v>
      </c>
      <c r="B4726" s="244">
        <f t="shared" si="146"/>
        <v>3.7564434344197637</v>
      </c>
      <c r="C4726" s="40">
        <v>118395.06758488221</v>
      </c>
      <c r="D4726" s="191">
        <f t="shared" si="147"/>
        <v>16</v>
      </c>
    </row>
    <row r="4727" spans="1:4" x14ac:dyDescent="0.3">
      <c r="A4727" s="245">
        <v>43752.708333321883</v>
      </c>
      <c r="B4727" s="244">
        <f t="shared" si="146"/>
        <v>3.5357361595080015</v>
      </c>
      <c r="C4727" s="40">
        <v>111438.84604558743</v>
      </c>
      <c r="D4727" s="191">
        <f t="shared" si="147"/>
        <v>17</v>
      </c>
    </row>
    <row r="4728" spans="1:4" x14ac:dyDescent="0.3">
      <c r="A4728" s="245">
        <v>43752.749999988548</v>
      </c>
      <c r="B4728" s="244">
        <f t="shared" si="146"/>
        <v>3.2693576456728159</v>
      </c>
      <c r="C4728" s="40">
        <v>103043.16467855287</v>
      </c>
      <c r="D4728" s="191">
        <f t="shared" si="147"/>
        <v>18</v>
      </c>
    </row>
    <row r="4729" spans="1:4" x14ac:dyDescent="0.3">
      <c r="A4729" s="245">
        <v>43752.791666655212</v>
      </c>
      <c r="B4729" s="244">
        <f t="shared" si="146"/>
        <v>3.180707897862268</v>
      </c>
      <c r="C4729" s="40">
        <v>100249.11411805674</v>
      </c>
      <c r="D4729" s="191">
        <f t="shared" si="147"/>
        <v>19</v>
      </c>
    </row>
    <row r="4730" spans="1:4" x14ac:dyDescent="0.3">
      <c r="A4730" s="245">
        <v>43752.833333321876</v>
      </c>
      <c r="B4730" s="244">
        <f t="shared" si="146"/>
        <v>2.9537647844048402</v>
      </c>
      <c r="C4730" s="40">
        <v>93096.352277023965</v>
      </c>
      <c r="D4730" s="191">
        <f t="shared" si="147"/>
        <v>20</v>
      </c>
    </row>
    <row r="4731" spans="1:4" x14ac:dyDescent="0.3">
      <c r="A4731" s="245">
        <v>43752.87499998854</v>
      </c>
      <c r="B4731" s="244">
        <f t="shared" si="146"/>
        <v>2.8156452461691703</v>
      </c>
      <c r="C4731" s="40">
        <v>88743.119664929342</v>
      </c>
      <c r="D4731" s="191">
        <f t="shared" si="147"/>
        <v>21</v>
      </c>
    </row>
    <row r="4732" spans="1:4" x14ac:dyDescent="0.3">
      <c r="A4732" s="245">
        <v>43752.916666655205</v>
      </c>
      <c r="B4732" s="244">
        <f t="shared" si="146"/>
        <v>2.6301335388822666</v>
      </c>
      <c r="C4732" s="40">
        <v>82896.187185986681</v>
      </c>
      <c r="D4732" s="191">
        <f t="shared" si="147"/>
        <v>22</v>
      </c>
    </row>
    <row r="4733" spans="1:4" x14ac:dyDescent="0.3">
      <c r="A4733" s="245">
        <v>43752.958333321869</v>
      </c>
      <c r="B4733" s="244">
        <f t="shared" si="146"/>
        <v>2.4584161640465569</v>
      </c>
      <c r="C4733" s="40">
        <v>77484.022580262288</v>
      </c>
      <c r="D4733" s="191">
        <f t="shared" si="147"/>
        <v>23</v>
      </c>
    </row>
    <row r="4734" spans="1:4" x14ac:dyDescent="0.3">
      <c r="A4734" s="245">
        <v>43752.999999988533</v>
      </c>
      <c r="B4734" s="244">
        <f t="shared" si="146"/>
        <v>2.5042811807613896</v>
      </c>
      <c r="C4734" s="40">
        <v>78929.589869783624</v>
      </c>
      <c r="D4734" s="191">
        <f t="shared" si="147"/>
        <v>0</v>
      </c>
    </row>
    <row r="4735" spans="1:4" x14ac:dyDescent="0.3">
      <c r="A4735" s="245">
        <v>43753.041666655197</v>
      </c>
      <c r="B4735" s="244">
        <f t="shared" si="146"/>
        <v>2.3554919794554263</v>
      </c>
      <c r="C4735" s="40">
        <v>74240.072284317517</v>
      </c>
      <c r="D4735" s="191">
        <f t="shared" si="147"/>
        <v>1</v>
      </c>
    </row>
    <row r="4736" spans="1:4" x14ac:dyDescent="0.3">
      <c r="A4736" s="245">
        <v>43753.083333321862</v>
      </c>
      <c r="B4736" s="244">
        <f t="shared" si="146"/>
        <v>2.2906719332042575</v>
      </c>
      <c r="C4736" s="40">
        <v>72197.082980540668</v>
      </c>
      <c r="D4736" s="191">
        <f t="shared" si="147"/>
        <v>2</v>
      </c>
    </row>
    <row r="4737" spans="1:4" x14ac:dyDescent="0.3">
      <c r="A4737" s="245">
        <v>43753.124999988526</v>
      </c>
      <c r="B4737" s="244">
        <f t="shared" si="146"/>
        <v>2.2837407338409892</v>
      </c>
      <c r="C4737" s="40">
        <v>71978.626392178601</v>
      </c>
      <c r="D4737" s="191">
        <f t="shared" si="147"/>
        <v>3</v>
      </c>
    </row>
    <row r="4738" spans="1:4" x14ac:dyDescent="0.3">
      <c r="A4738" s="245">
        <v>43753.16666665519</v>
      </c>
      <c r="B4738" s="244">
        <f t="shared" si="146"/>
        <v>2.391208745102956</v>
      </c>
      <c r="C4738" s="40">
        <v>75365.788392273724</v>
      </c>
      <c r="D4738" s="191">
        <f t="shared" si="147"/>
        <v>4</v>
      </c>
    </row>
    <row r="4739" spans="1:4" x14ac:dyDescent="0.3">
      <c r="A4739" s="245">
        <v>43753.208333321854</v>
      </c>
      <c r="B4739" s="244">
        <f t="shared" si="146"/>
        <v>2.5307854885118615</v>
      </c>
      <c r="C4739" s="40">
        <v>79764.948996625448</v>
      </c>
      <c r="D4739" s="191">
        <f t="shared" si="147"/>
        <v>5</v>
      </c>
    </row>
    <row r="4740" spans="1:4" x14ac:dyDescent="0.3">
      <c r="A4740" s="245">
        <v>43753.249999988519</v>
      </c>
      <c r="B4740" s="244">
        <f t="shared" si="146"/>
        <v>3.1008391620622504</v>
      </c>
      <c r="C4740" s="40">
        <v>97731.822286555267</v>
      </c>
      <c r="D4740" s="191">
        <f t="shared" si="147"/>
        <v>6</v>
      </c>
    </row>
    <row r="4741" spans="1:4" x14ac:dyDescent="0.3">
      <c r="A4741" s="245">
        <v>43753.291666655183</v>
      </c>
      <c r="B4741" s="244">
        <f t="shared" si="146"/>
        <v>3.7704562386669904</v>
      </c>
      <c r="C4741" s="40">
        <v>118836.7212221239</v>
      </c>
      <c r="D4741" s="191">
        <f t="shared" si="147"/>
        <v>7</v>
      </c>
    </row>
    <row r="4742" spans="1:4" x14ac:dyDescent="0.3">
      <c r="A4742" s="245">
        <v>43753.333333321847</v>
      </c>
      <c r="B4742" s="244">
        <f t="shared" si="146"/>
        <v>4.3001369125576909</v>
      </c>
      <c r="C4742" s="40">
        <v>135531.12386082148</v>
      </c>
      <c r="D4742" s="191">
        <f t="shared" si="147"/>
        <v>8</v>
      </c>
    </row>
    <row r="4743" spans="1:4" x14ac:dyDescent="0.3">
      <c r="A4743" s="245">
        <v>43753.374999988511</v>
      </c>
      <c r="B4743" s="244">
        <f t="shared" ref="B4743:B4806" si="148">C4743/$B$4</f>
        <v>4.6150059311156051</v>
      </c>
      <c r="C4743" s="40">
        <v>145455.12228735656</v>
      </c>
      <c r="D4743" s="191">
        <f t="shared" ref="D4743:D4806" si="149">HOUR(A4743)</f>
        <v>9</v>
      </c>
    </row>
    <row r="4744" spans="1:4" x14ac:dyDescent="0.3">
      <c r="A4744" s="245">
        <v>43753.416666655176</v>
      </c>
      <c r="B4744" s="244">
        <f t="shared" si="148"/>
        <v>4.6164806238032394</v>
      </c>
      <c r="C4744" s="40">
        <v>145501.60144868761</v>
      </c>
      <c r="D4744" s="191">
        <f t="shared" si="149"/>
        <v>10</v>
      </c>
    </row>
    <row r="4745" spans="1:4" x14ac:dyDescent="0.3">
      <c r="A4745" s="245">
        <v>43753.45833332184</v>
      </c>
      <c r="B4745" s="244">
        <f t="shared" si="148"/>
        <v>4.5007538142662646</v>
      </c>
      <c r="C4745" s="40">
        <v>141854.13978029985</v>
      </c>
      <c r="D4745" s="191">
        <f t="shared" si="149"/>
        <v>11</v>
      </c>
    </row>
    <row r="4746" spans="1:4" x14ac:dyDescent="0.3">
      <c r="A4746" s="245">
        <v>43753.499999988504</v>
      </c>
      <c r="B4746" s="244">
        <f t="shared" si="148"/>
        <v>4.5259840437094585</v>
      </c>
      <c r="C4746" s="40">
        <v>142649.34268226248</v>
      </c>
      <c r="D4746" s="191">
        <f t="shared" si="149"/>
        <v>12</v>
      </c>
    </row>
    <row r="4747" spans="1:4" x14ac:dyDescent="0.3">
      <c r="A4747" s="245">
        <v>43753.541666655168</v>
      </c>
      <c r="B4747" s="244">
        <f t="shared" si="148"/>
        <v>4.6676372493474574</v>
      </c>
      <c r="C4747" s="40">
        <v>147113.94893759841</v>
      </c>
      <c r="D4747" s="191">
        <f t="shared" si="149"/>
        <v>13</v>
      </c>
    </row>
    <row r="4748" spans="1:4" x14ac:dyDescent="0.3">
      <c r="A4748" s="245">
        <v>43753.583333321832</v>
      </c>
      <c r="B4748" s="244">
        <f t="shared" si="148"/>
        <v>4.6031257535696044</v>
      </c>
      <c r="C4748" s="40">
        <v>145080.6844852081</v>
      </c>
      <c r="D4748" s="191">
        <f t="shared" si="149"/>
        <v>14</v>
      </c>
    </row>
    <row r="4749" spans="1:4" x14ac:dyDescent="0.3">
      <c r="A4749" s="245">
        <v>43753.624999988497</v>
      </c>
      <c r="B4749" s="244">
        <f t="shared" si="148"/>
        <v>4.4827058967149016</v>
      </c>
      <c r="C4749" s="40">
        <v>141285.30799684188</v>
      </c>
      <c r="D4749" s="191">
        <f t="shared" si="149"/>
        <v>15</v>
      </c>
    </row>
    <row r="4750" spans="1:4" x14ac:dyDescent="0.3">
      <c r="A4750" s="245">
        <v>43753.666666655161</v>
      </c>
      <c r="B4750" s="244">
        <f t="shared" si="148"/>
        <v>4.0524105951224723</v>
      </c>
      <c r="C4750" s="40">
        <v>127723.31985489556</v>
      </c>
      <c r="D4750" s="191">
        <f t="shared" si="149"/>
        <v>16</v>
      </c>
    </row>
    <row r="4751" spans="1:4" x14ac:dyDescent="0.3">
      <c r="A4751" s="245">
        <v>43753.708333321825</v>
      </c>
      <c r="B4751" s="244">
        <f t="shared" si="148"/>
        <v>3.5906035621987007</v>
      </c>
      <c r="C4751" s="40">
        <v>113168.14929829983</v>
      </c>
      <c r="D4751" s="191">
        <f t="shared" si="149"/>
        <v>17</v>
      </c>
    </row>
    <row r="4752" spans="1:4" x14ac:dyDescent="0.3">
      <c r="A4752" s="245">
        <v>43753.749999988489</v>
      </c>
      <c r="B4752" s="244">
        <f t="shared" si="148"/>
        <v>3.2439034210258626</v>
      </c>
      <c r="C4752" s="40">
        <v>102240.9019265617</v>
      </c>
      <c r="D4752" s="191">
        <f t="shared" si="149"/>
        <v>18</v>
      </c>
    </row>
    <row r="4753" spans="1:4" x14ac:dyDescent="0.3">
      <c r="A4753" s="245">
        <v>43753.791666655154</v>
      </c>
      <c r="B4753" s="244">
        <f t="shared" si="148"/>
        <v>3.1461505182876492</v>
      </c>
      <c r="C4753" s="40">
        <v>99159.939380909287</v>
      </c>
      <c r="D4753" s="191">
        <f t="shared" si="149"/>
        <v>19</v>
      </c>
    </row>
    <row r="4754" spans="1:4" x14ac:dyDescent="0.3">
      <c r="A4754" s="245">
        <v>43753.833333321818</v>
      </c>
      <c r="B4754" s="244">
        <f t="shared" si="148"/>
        <v>3.1489039450556908</v>
      </c>
      <c r="C4754" s="40">
        <v>99246.721507136797</v>
      </c>
      <c r="D4754" s="191">
        <f t="shared" si="149"/>
        <v>20</v>
      </c>
    </row>
    <row r="4755" spans="1:4" x14ac:dyDescent="0.3">
      <c r="A4755" s="245">
        <v>43753.874999988482</v>
      </c>
      <c r="B4755" s="244">
        <f t="shared" si="148"/>
        <v>3.0143273490791676</v>
      </c>
      <c r="C4755" s="40">
        <v>95005.154861945193</v>
      </c>
      <c r="D4755" s="191">
        <f t="shared" si="149"/>
        <v>21</v>
      </c>
    </row>
    <row r="4756" spans="1:4" x14ac:dyDescent="0.3">
      <c r="A4756" s="245">
        <v>43753.916666655146</v>
      </c>
      <c r="B4756" s="244">
        <f t="shared" si="148"/>
        <v>2.8606968432365441</v>
      </c>
      <c r="C4756" s="40">
        <v>90163.049705862461</v>
      </c>
      <c r="D4756" s="191">
        <f t="shared" si="149"/>
        <v>22</v>
      </c>
    </row>
    <row r="4757" spans="1:4" x14ac:dyDescent="0.3">
      <c r="A4757" s="245">
        <v>43753.958333321811</v>
      </c>
      <c r="B4757" s="244">
        <f t="shared" si="148"/>
        <v>2.7244249278134154</v>
      </c>
      <c r="C4757" s="40">
        <v>85868.050215490846</v>
      </c>
      <c r="D4757" s="191">
        <f t="shared" si="149"/>
        <v>23</v>
      </c>
    </row>
    <row r="4758" spans="1:4" x14ac:dyDescent="0.3">
      <c r="A4758" s="245">
        <v>43753.999999988475</v>
      </c>
      <c r="B4758" s="244">
        <f t="shared" si="148"/>
        <v>2.6174011389396181</v>
      </c>
      <c r="C4758" s="40">
        <v>82494.889155537167</v>
      </c>
      <c r="D4758" s="191">
        <f t="shared" si="149"/>
        <v>0</v>
      </c>
    </row>
    <row r="4759" spans="1:4" x14ac:dyDescent="0.3">
      <c r="A4759" s="245">
        <v>43754.041666655139</v>
      </c>
      <c r="B4759" s="244">
        <f t="shared" si="148"/>
        <v>2.4105806585517904</v>
      </c>
      <c r="C4759" s="40">
        <v>75976.349696354024</v>
      </c>
      <c r="D4759" s="191">
        <f t="shared" si="149"/>
        <v>1</v>
      </c>
    </row>
    <row r="4760" spans="1:4" x14ac:dyDescent="0.3">
      <c r="A4760" s="245">
        <v>43754.083333321803</v>
      </c>
      <c r="B4760" s="244">
        <f t="shared" si="148"/>
        <v>2.1628675662853745</v>
      </c>
      <c r="C4760" s="40">
        <v>68168.962519479741</v>
      </c>
      <c r="D4760" s="191">
        <f t="shared" si="149"/>
        <v>2</v>
      </c>
    </row>
    <row r="4761" spans="1:4" x14ac:dyDescent="0.3">
      <c r="A4761" s="245">
        <v>43754.124999988468</v>
      </c>
      <c r="B4761" s="244">
        <f t="shared" si="148"/>
        <v>2.1602254039196866</v>
      </c>
      <c r="C4761" s="40">
        <v>68085.687209384691</v>
      </c>
      <c r="D4761" s="191">
        <f t="shared" si="149"/>
        <v>3</v>
      </c>
    </row>
    <row r="4762" spans="1:4" x14ac:dyDescent="0.3">
      <c r="A4762" s="245">
        <v>43754.166666655132</v>
      </c>
      <c r="B4762" s="244">
        <f t="shared" si="148"/>
        <v>2.3097754595646629</v>
      </c>
      <c r="C4762" s="40">
        <v>72799.185297276112</v>
      </c>
      <c r="D4762" s="191">
        <f t="shared" si="149"/>
        <v>4</v>
      </c>
    </row>
    <row r="4763" spans="1:4" x14ac:dyDescent="0.3">
      <c r="A4763" s="245">
        <v>43754.208333321796</v>
      </c>
      <c r="B4763" s="244">
        <f t="shared" si="148"/>
        <v>2.4845466295935812</v>
      </c>
      <c r="C4763" s="40">
        <v>78307.598999946145</v>
      </c>
      <c r="D4763" s="191">
        <f t="shared" si="149"/>
        <v>5</v>
      </c>
    </row>
    <row r="4764" spans="1:4" x14ac:dyDescent="0.3">
      <c r="A4764" s="245">
        <v>43754.24999998846</v>
      </c>
      <c r="B4764" s="244">
        <f t="shared" si="148"/>
        <v>2.8790552246414864</v>
      </c>
      <c r="C4764" s="40">
        <v>90741.666646362966</v>
      </c>
      <c r="D4764" s="191">
        <f t="shared" si="149"/>
        <v>6</v>
      </c>
    </row>
    <row r="4765" spans="1:4" x14ac:dyDescent="0.3">
      <c r="A4765" s="245">
        <v>43754.291666655125</v>
      </c>
      <c r="B4765" s="244">
        <f t="shared" si="148"/>
        <v>3.515727645694517</v>
      </c>
      <c r="C4765" s="40">
        <v>110808.22045875851</v>
      </c>
      <c r="D4765" s="191">
        <f t="shared" si="149"/>
        <v>7</v>
      </c>
    </row>
    <row r="4766" spans="1:4" x14ac:dyDescent="0.3">
      <c r="A4766" s="245">
        <v>43754.333333321789</v>
      </c>
      <c r="B4766" s="244">
        <f t="shared" si="148"/>
        <v>4.021186794786904</v>
      </c>
      <c r="C4766" s="40">
        <v>126739.21240977506</v>
      </c>
      <c r="D4766" s="191">
        <f t="shared" si="149"/>
        <v>8</v>
      </c>
    </row>
    <row r="4767" spans="1:4" x14ac:dyDescent="0.3">
      <c r="A4767" s="245">
        <v>43754.374999988453</v>
      </c>
      <c r="B4767" s="244">
        <f t="shared" si="148"/>
        <v>4.2170423626449338</v>
      </c>
      <c r="C4767" s="40">
        <v>132912.16126372438</v>
      </c>
      <c r="D4767" s="191">
        <f t="shared" si="149"/>
        <v>9</v>
      </c>
    </row>
    <row r="4768" spans="1:4" x14ac:dyDescent="0.3">
      <c r="A4768" s="245">
        <v>43754.416666655117</v>
      </c>
      <c r="B4768" s="244">
        <f t="shared" si="148"/>
        <v>4.2757733539069198</v>
      </c>
      <c r="C4768" s="40">
        <v>134763.23656971101</v>
      </c>
      <c r="D4768" s="191">
        <f t="shared" si="149"/>
        <v>10</v>
      </c>
    </row>
    <row r="4769" spans="1:4" x14ac:dyDescent="0.3">
      <c r="A4769" s="245">
        <v>43754.458333321782</v>
      </c>
      <c r="B4769" s="244">
        <f t="shared" si="148"/>
        <v>4.29866089187255</v>
      </c>
      <c r="C4769" s="40">
        <v>135484.60284384762</v>
      </c>
      <c r="D4769" s="191">
        <f t="shared" si="149"/>
        <v>11</v>
      </c>
    </row>
    <row r="4770" spans="1:4" x14ac:dyDescent="0.3">
      <c r="A4770" s="245">
        <v>43754.499999988446</v>
      </c>
      <c r="B4770" s="244">
        <f t="shared" si="148"/>
        <v>4.3498447004972185</v>
      </c>
      <c r="C4770" s="40">
        <v>137097.80708534989</v>
      </c>
      <c r="D4770" s="191">
        <f t="shared" si="149"/>
        <v>12</v>
      </c>
    </row>
    <row r="4771" spans="1:4" x14ac:dyDescent="0.3">
      <c r="A4771" s="245">
        <v>43754.54166665511</v>
      </c>
      <c r="B4771" s="244">
        <f t="shared" si="148"/>
        <v>4.2430358264570955</v>
      </c>
      <c r="C4771" s="40">
        <v>133731.41968156915</v>
      </c>
      <c r="D4771" s="191">
        <f t="shared" si="149"/>
        <v>13</v>
      </c>
    </row>
    <row r="4772" spans="1:4" x14ac:dyDescent="0.3">
      <c r="A4772" s="245">
        <v>43754.583333321774</v>
      </c>
      <c r="B4772" s="244">
        <f t="shared" si="148"/>
        <v>4.2356652583129453</v>
      </c>
      <c r="C4772" s="40">
        <v>133499.11512839264</v>
      </c>
      <c r="D4772" s="191">
        <f t="shared" si="149"/>
        <v>14</v>
      </c>
    </row>
    <row r="4773" spans="1:4" x14ac:dyDescent="0.3">
      <c r="A4773" s="245">
        <v>43754.624999988439</v>
      </c>
      <c r="B4773" s="244">
        <f t="shared" si="148"/>
        <v>3.9282894742373822</v>
      </c>
      <c r="C4773" s="40">
        <v>123811.28743581257</v>
      </c>
      <c r="D4773" s="191">
        <f t="shared" si="149"/>
        <v>15</v>
      </c>
    </row>
    <row r="4774" spans="1:4" x14ac:dyDescent="0.3">
      <c r="A4774" s="245">
        <v>43754.666666655103</v>
      </c>
      <c r="B4774" s="244">
        <f t="shared" si="148"/>
        <v>3.6973123794462102</v>
      </c>
      <c r="C4774" s="40">
        <v>116531.38312585065</v>
      </c>
      <c r="D4774" s="191">
        <f t="shared" si="149"/>
        <v>16</v>
      </c>
    </row>
    <row r="4775" spans="1:4" x14ac:dyDescent="0.3">
      <c r="A4775" s="245">
        <v>43754.708333321767</v>
      </c>
      <c r="B4775" s="244">
        <f t="shared" si="148"/>
        <v>3.423292872252869</v>
      </c>
      <c r="C4775" s="40">
        <v>107894.87398093312</v>
      </c>
      <c r="D4775" s="191">
        <f t="shared" si="149"/>
        <v>17</v>
      </c>
    </row>
    <row r="4776" spans="1:4" x14ac:dyDescent="0.3">
      <c r="A4776" s="245">
        <v>43754.749999988431</v>
      </c>
      <c r="B4776" s="244">
        <f t="shared" si="148"/>
        <v>3.2437692666466349</v>
      </c>
      <c r="C4776" s="40">
        <v>102236.67366728593</v>
      </c>
      <c r="D4776" s="191">
        <f t="shared" si="149"/>
        <v>18</v>
      </c>
    </row>
    <row r="4777" spans="1:4" x14ac:dyDescent="0.3">
      <c r="A4777" s="245">
        <v>43754.791666655095</v>
      </c>
      <c r="B4777" s="244">
        <f t="shared" si="148"/>
        <v>3.1744768622170558</v>
      </c>
      <c r="C4777" s="40">
        <v>100052.72519347476</v>
      </c>
      <c r="D4777" s="191">
        <f t="shared" si="149"/>
        <v>19</v>
      </c>
    </row>
    <row r="4778" spans="1:4" x14ac:dyDescent="0.3">
      <c r="A4778" s="245">
        <v>43754.83333332176</v>
      </c>
      <c r="B4778" s="244">
        <f t="shared" si="148"/>
        <v>3.0123127878167799</v>
      </c>
      <c r="C4778" s="40">
        <v>94941.660197117075</v>
      </c>
      <c r="D4778" s="191">
        <f t="shared" si="149"/>
        <v>20</v>
      </c>
    </row>
    <row r="4779" spans="1:4" x14ac:dyDescent="0.3">
      <c r="A4779" s="245">
        <v>43754.874999988424</v>
      </c>
      <c r="B4779" s="244">
        <f t="shared" si="148"/>
        <v>2.8386129553191526</v>
      </c>
      <c r="C4779" s="40">
        <v>89467.012763429331</v>
      </c>
      <c r="D4779" s="191">
        <f t="shared" si="149"/>
        <v>21</v>
      </c>
    </row>
    <row r="4780" spans="1:4" x14ac:dyDescent="0.3">
      <c r="A4780" s="245">
        <v>43754.916666655088</v>
      </c>
      <c r="B4780" s="244">
        <f t="shared" si="148"/>
        <v>2.655648874945006</v>
      </c>
      <c r="C4780" s="40">
        <v>83700.376039176641</v>
      </c>
      <c r="D4780" s="191">
        <f t="shared" si="149"/>
        <v>22</v>
      </c>
    </row>
    <row r="4781" spans="1:4" x14ac:dyDescent="0.3">
      <c r="A4781" s="245">
        <v>43754.958333321752</v>
      </c>
      <c r="B4781" s="244">
        <f t="shared" si="148"/>
        <v>2.5024306820594466</v>
      </c>
      <c r="C4781" s="40">
        <v>78871.26610617392</v>
      </c>
      <c r="D4781" s="191">
        <f t="shared" si="149"/>
        <v>23</v>
      </c>
    </row>
    <row r="4782" spans="1:4" x14ac:dyDescent="0.3">
      <c r="A4782" s="245">
        <v>43754.999999988417</v>
      </c>
      <c r="B4782" s="244">
        <f t="shared" si="148"/>
        <v>2.4377251974238989</v>
      </c>
      <c r="C4782" s="40">
        <v>76831.887539643867</v>
      </c>
      <c r="D4782" s="191">
        <f t="shared" si="149"/>
        <v>0</v>
      </c>
    </row>
    <row r="4783" spans="1:4" x14ac:dyDescent="0.3">
      <c r="A4783" s="245">
        <v>43755.041666655081</v>
      </c>
      <c r="B4783" s="244">
        <f t="shared" si="148"/>
        <v>2.2631637788315517</v>
      </c>
      <c r="C4783" s="40">
        <v>71330.084753906936</v>
      </c>
      <c r="D4783" s="191">
        <f t="shared" si="149"/>
        <v>1</v>
      </c>
    </row>
    <row r="4784" spans="1:4" x14ac:dyDescent="0.3">
      <c r="A4784" s="245">
        <v>43755.083333321745</v>
      </c>
      <c r="B4784" s="244">
        <f t="shared" si="148"/>
        <v>2.2500684483463975</v>
      </c>
      <c r="C4784" s="40">
        <v>70917.34792852847</v>
      </c>
      <c r="D4784" s="191">
        <f t="shared" si="149"/>
        <v>2</v>
      </c>
    </row>
    <row r="4785" spans="1:4" x14ac:dyDescent="0.3">
      <c r="A4785" s="245">
        <v>43755.124999988409</v>
      </c>
      <c r="B4785" s="244">
        <f t="shared" si="148"/>
        <v>2.3216912820055571</v>
      </c>
      <c r="C4785" s="40">
        <v>73174.746550319993</v>
      </c>
      <c r="D4785" s="191">
        <f t="shared" si="149"/>
        <v>3</v>
      </c>
    </row>
    <row r="4786" spans="1:4" x14ac:dyDescent="0.3">
      <c r="A4786" s="245">
        <v>43755.166666655074</v>
      </c>
      <c r="B4786" s="244">
        <f t="shared" si="148"/>
        <v>2.4093365008283754</v>
      </c>
      <c r="C4786" s="40">
        <v>75937.136504322363</v>
      </c>
      <c r="D4786" s="191">
        <f t="shared" si="149"/>
        <v>4</v>
      </c>
    </row>
    <row r="4787" spans="1:4" x14ac:dyDescent="0.3">
      <c r="A4787" s="245">
        <v>43755.208333321738</v>
      </c>
      <c r="B4787" s="244">
        <f t="shared" si="148"/>
        <v>2.6261402537548149</v>
      </c>
      <c r="C4787" s="40">
        <v>82770.327374490967</v>
      </c>
      <c r="D4787" s="191">
        <f t="shared" si="149"/>
        <v>5</v>
      </c>
    </row>
    <row r="4788" spans="1:4" x14ac:dyDescent="0.3">
      <c r="A4788" s="245">
        <v>43755.249999988402</v>
      </c>
      <c r="B4788" s="244">
        <f t="shared" si="148"/>
        <v>3.2688707226001279</v>
      </c>
      <c r="C4788" s="40">
        <v>103027.81790410892</v>
      </c>
      <c r="D4788" s="191">
        <f t="shared" si="149"/>
        <v>6</v>
      </c>
    </row>
    <row r="4789" spans="1:4" x14ac:dyDescent="0.3">
      <c r="A4789" s="245">
        <v>43755.291666655066</v>
      </c>
      <c r="B4789" s="244">
        <f t="shared" si="148"/>
        <v>3.762874466521819</v>
      </c>
      <c r="C4789" s="40">
        <v>118597.75997028772</v>
      </c>
      <c r="D4789" s="191">
        <f t="shared" si="149"/>
        <v>7</v>
      </c>
    </row>
    <row r="4790" spans="1:4" x14ac:dyDescent="0.3">
      <c r="A4790" s="245">
        <v>43755.333333321731</v>
      </c>
      <c r="B4790" s="244">
        <f t="shared" si="148"/>
        <v>4.352797865433625</v>
      </c>
      <c r="C4790" s="40">
        <v>137190.8845317002</v>
      </c>
      <c r="D4790" s="191">
        <f t="shared" si="149"/>
        <v>8</v>
      </c>
    </row>
    <row r="4791" spans="1:4" x14ac:dyDescent="0.3">
      <c r="A4791" s="245">
        <v>43755.374999988395</v>
      </c>
      <c r="B4791" s="244">
        <f t="shared" si="148"/>
        <v>4.6282016567475548</v>
      </c>
      <c r="C4791" s="40">
        <v>145871.02335316551</v>
      </c>
      <c r="D4791" s="191">
        <f t="shared" si="149"/>
        <v>9</v>
      </c>
    </row>
    <row r="4792" spans="1:4" x14ac:dyDescent="0.3">
      <c r="A4792" s="245">
        <v>43755.416666655059</v>
      </c>
      <c r="B4792" s="244">
        <f t="shared" si="148"/>
        <v>4.5195559313560389</v>
      </c>
      <c r="C4792" s="40">
        <v>142446.74232109296</v>
      </c>
      <c r="D4792" s="191">
        <f t="shared" si="149"/>
        <v>10</v>
      </c>
    </row>
    <row r="4793" spans="1:4" x14ac:dyDescent="0.3">
      <c r="A4793" s="245">
        <v>43755.458333321723</v>
      </c>
      <c r="B4793" s="244">
        <f t="shared" si="148"/>
        <v>4.5361872613169316</v>
      </c>
      <c r="C4793" s="40">
        <v>142970.92629168174</v>
      </c>
      <c r="D4793" s="191">
        <f t="shared" si="149"/>
        <v>11</v>
      </c>
    </row>
    <row r="4794" spans="1:4" x14ac:dyDescent="0.3">
      <c r="A4794" s="245">
        <v>43755.499999988388</v>
      </c>
      <c r="B4794" s="244">
        <f t="shared" si="148"/>
        <v>4.2600206595246428</v>
      </c>
      <c r="C4794" s="40">
        <v>134266.74531446019</v>
      </c>
      <c r="D4794" s="191">
        <f t="shared" si="149"/>
        <v>12</v>
      </c>
    </row>
    <row r="4795" spans="1:4" x14ac:dyDescent="0.3">
      <c r="A4795" s="245">
        <v>43755.541666655052</v>
      </c>
      <c r="B4795" s="244">
        <f t="shared" si="148"/>
        <v>4.2505125260340888</v>
      </c>
      <c r="C4795" s="40">
        <v>133967.06927065094</v>
      </c>
      <c r="D4795" s="191">
        <f t="shared" si="149"/>
        <v>13</v>
      </c>
    </row>
    <row r="4796" spans="1:4" x14ac:dyDescent="0.3">
      <c r="A4796" s="245">
        <v>43755.583333321716</v>
      </c>
      <c r="B4796" s="244">
        <f t="shared" si="148"/>
        <v>4.0643881914697353</v>
      </c>
      <c r="C4796" s="40">
        <v>128100.8280894253</v>
      </c>
      <c r="D4796" s="191">
        <f t="shared" si="149"/>
        <v>14</v>
      </c>
    </row>
    <row r="4797" spans="1:4" x14ac:dyDescent="0.3">
      <c r="A4797" s="245">
        <v>43755.62499998838</v>
      </c>
      <c r="B4797" s="244">
        <f t="shared" si="148"/>
        <v>3.8724411767113982</v>
      </c>
      <c r="C4797" s="40">
        <v>122051.06847457301</v>
      </c>
      <c r="D4797" s="191">
        <f t="shared" si="149"/>
        <v>15</v>
      </c>
    </row>
    <row r="4798" spans="1:4" x14ac:dyDescent="0.3">
      <c r="A4798" s="245">
        <v>43755.666666655045</v>
      </c>
      <c r="B4798" s="244">
        <f t="shared" si="148"/>
        <v>3.7626102501534899</v>
      </c>
      <c r="C4798" s="40">
        <v>118589.43243512542</v>
      </c>
      <c r="D4798" s="191">
        <f t="shared" si="149"/>
        <v>16</v>
      </c>
    </row>
    <row r="4799" spans="1:4" x14ac:dyDescent="0.3">
      <c r="A4799" s="245">
        <v>43755.708333321709</v>
      </c>
      <c r="B4799" s="244">
        <f t="shared" si="148"/>
        <v>3.4812206462953452</v>
      </c>
      <c r="C4799" s="40">
        <v>109720.6335970526</v>
      </c>
      <c r="D4799" s="191">
        <f t="shared" si="149"/>
        <v>17</v>
      </c>
    </row>
    <row r="4800" spans="1:4" x14ac:dyDescent="0.3">
      <c r="A4800" s="245">
        <v>43755.749999988373</v>
      </c>
      <c r="B4800" s="244">
        <f t="shared" si="148"/>
        <v>3.0961696346745811</v>
      </c>
      <c r="C4800" s="40">
        <v>97584.648764497964</v>
      </c>
      <c r="D4800" s="191">
        <f t="shared" si="149"/>
        <v>18</v>
      </c>
    </row>
    <row r="4801" spans="1:4" x14ac:dyDescent="0.3">
      <c r="A4801" s="245">
        <v>43755.791666655037</v>
      </c>
      <c r="B4801" s="244">
        <f t="shared" si="148"/>
        <v>3.0695783844959657</v>
      </c>
      <c r="C4801" s="40">
        <v>96746.549398162111</v>
      </c>
      <c r="D4801" s="191">
        <f t="shared" si="149"/>
        <v>19</v>
      </c>
    </row>
    <row r="4802" spans="1:4" x14ac:dyDescent="0.3">
      <c r="A4802" s="245">
        <v>43755.833333321702</v>
      </c>
      <c r="B4802" s="244">
        <f t="shared" si="148"/>
        <v>2.9959725651220421</v>
      </c>
      <c r="C4802" s="40">
        <v>94426.651305310254</v>
      </c>
      <c r="D4802" s="191">
        <f t="shared" si="149"/>
        <v>20</v>
      </c>
    </row>
    <row r="4803" spans="1:4" x14ac:dyDescent="0.3">
      <c r="A4803" s="245">
        <v>43755.874999988366</v>
      </c>
      <c r="B4803" s="244">
        <f t="shared" si="148"/>
        <v>2.876348297162405</v>
      </c>
      <c r="C4803" s="40">
        <v>90656.35007833039</v>
      </c>
      <c r="D4803" s="191">
        <f t="shared" si="149"/>
        <v>21</v>
      </c>
    </row>
    <row r="4804" spans="1:4" x14ac:dyDescent="0.3">
      <c r="A4804" s="245">
        <v>43755.91666665503</v>
      </c>
      <c r="B4804" s="244">
        <f t="shared" si="148"/>
        <v>2.7068631931776594</v>
      </c>
      <c r="C4804" s="40">
        <v>85314.541878307733</v>
      </c>
      <c r="D4804" s="191">
        <f t="shared" si="149"/>
        <v>22</v>
      </c>
    </row>
    <row r="4805" spans="1:4" x14ac:dyDescent="0.3">
      <c r="A4805" s="245">
        <v>43755.958333321694</v>
      </c>
      <c r="B4805" s="244">
        <f t="shared" si="148"/>
        <v>2.599505214212265</v>
      </c>
      <c r="C4805" s="40">
        <v>81930.847861004484</v>
      </c>
      <c r="D4805" s="191">
        <f t="shared" si="149"/>
        <v>23</v>
      </c>
    </row>
    <row r="4806" spans="1:4" x14ac:dyDescent="0.3">
      <c r="A4806" s="245">
        <v>43755.999999988358</v>
      </c>
      <c r="B4806" s="244">
        <f t="shared" si="148"/>
        <v>2.6500539671748591</v>
      </c>
      <c r="C4806" s="40">
        <v>83524.036505481505</v>
      </c>
      <c r="D4806" s="191">
        <f t="shared" si="149"/>
        <v>0</v>
      </c>
    </row>
    <row r="4807" spans="1:4" x14ac:dyDescent="0.3">
      <c r="A4807" s="245">
        <v>43756.041666655023</v>
      </c>
      <c r="B4807" s="244">
        <f t="shared" ref="B4807:B4870" si="150">C4807/$B$4</f>
        <v>2.6141212076431257</v>
      </c>
      <c r="C4807" s="40">
        <v>82391.512731986164</v>
      </c>
      <c r="D4807" s="191">
        <f t="shared" ref="D4807:D4870" si="151">HOUR(A4807)</f>
        <v>1</v>
      </c>
    </row>
    <row r="4808" spans="1:4" x14ac:dyDescent="0.3">
      <c r="A4808" s="245">
        <v>43756.083333321687</v>
      </c>
      <c r="B4808" s="244">
        <f t="shared" si="150"/>
        <v>2.5400705261908127</v>
      </c>
      <c r="C4808" s="40">
        <v>80057.593537324472</v>
      </c>
      <c r="D4808" s="191">
        <f t="shared" si="151"/>
        <v>2</v>
      </c>
    </row>
    <row r="4809" spans="1:4" x14ac:dyDescent="0.3">
      <c r="A4809" s="245">
        <v>43756.124999988351</v>
      </c>
      <c r="B4809" s="244">
        <f t="shared" si="150"/>
        <v>2.452574553255245</v>
      </c>
      <c r="C4809" s="40">
        <v>77299.907494672356</v>
      </c>
      <c r="D4809" s="191">
        <f t="shared" si="151"/>
        <v>3</v>
      </c>
    </row>
    <row r="4810" spans="1:4" x14ac:dyDescent="0.3">
      <c r="A4810" s="245">
        <v>43756.166666655015</v>
      </c>
      <c r="B4810" s="244">
        <f t="shared" si="150"/>
        <v>2.5298598795085283</v>
      </c>
      <c r="C4810" s="40">
        <v>79735.775779346935</v>
      </c>
      <c r="D4810" s="191">
        <f t="shared" si="151"/>
        <v>4</v>
      </c>
    </row>
    <row r="4811" spans="1:4" x14ac:dyDescent="0.3">
      <c r="A4811" s="245">
        <v>43756.20833332168</v>
      </c>
      <c r="B4811" s="244">
        <f t="shared" si="150"/>
        <v>2.6601367147767885</v>
      </c>
      <c r="C4811" s="40">
        <v>83841.823157832929</v>
      </c>
      <c r="D4811" s="191">
        <f t="shared" si="151"/>
        <v>5</v>
      </c>
    </row>
    <row r="4812" spans="1:4" x14ac:dyDescent="0.3">
      <c r="A4812" s="245">
        <v>43756.249999988344</v>
      </c>
      <c r="B4812" s="244">
        <f t="shared" si="150"/>
        <v>3.2333738613742775</v>
      </c>
      <c r="C4812" s="40">
        <v>101909.03271347423</v>
      </c>
      <c r="D4812" s="191">
        <f t="shared" si="151"/>
        <v>6</v>
      </c>
    </row>
    <row r="4813" spans="1:4" x14ac:dyDescent="0.3">
      <c r="A4813" s="245">
        <v>43756.291666655008</v>
      </c>
      <c r="B4813" s="244">
        <f t="shared" si="150"/>
        <v>3.8715807976599783</v>
      </c>
      <c r="C4813" s="40">
        <v>122023.95116594856</v>
      </c>
      <c r="D4813" s="191">
        <f t="shared" si="151"/>
        <v>7</v>
      </c>
    </row>
    <row r="4814" spans="1:4" x14ac:dyDescent="0.3">
      <c r="A4814" s="245">
        <v>43756.333333321672</v>
      </c>
      <c r="B4814" s="244">
        <f t="shared" si="150"/>
        <v>4.4604371313982529</v>
      </c>
      <c r="C4814" s="40">
        <v>140583.44411396305</v>
      </c>
      <c r="D4814" s="191">
        <f t="shared" si="151"/>
        <v>8</v>
      </c>
    </row>
    <row r="4815" spans="1:4" x14ac:dyDescent="0.3">
      <c r="A4815" s="245">
        <v>43756.374999988337</v>
      </c>
      <c r="B4815" s="244">
        <f t="shared" si="150"/>
        <v>4.638468514032887</v>
      </c>
      <c r="C4815" s="40">
        <v>146194.61274919991</v>
      </c>
      <c r="D4815" s="191">
        <f t="shared" si="151"/>
        <v>9</v>
      </c>
    </row>
    <row r="4816" spans="1:4" x14ac:dyDescent="0.3">
      <c r="A4816" s="245">
        <v>43756.416666655001</v>
      </c>
      <c r="B4816" s="244">
        <f t="shared" si="150"/>
        <v>4.6689435951804139</v>
      </c>
      <c r="C4816" s="40">
        <v>147155.12216591457</v>
      </c>
      <c r="D4816" s="191">
        <f t="shared" si="151"/>
        <v>10</v>
      </c>
    </row>
    <row r="4817" spans="1:4" x14ac:dyDescent="0.3">
      <c r="A4817" s="245">
        <v>43756.458333321665</v>
      </c>
      <c r="B4817" s="244">
        <f t="shared" si="150"/>
        <v>4.3789933824153069</v>
      </c>
      <c r="C4817" s="40">
        <v>138016.51123355579</v>
      </c>
      <c r="D4817" s="191">
        <f t="shared" si="151"/>
        <v>11</v>
      </c>
    </row>
    <row r="4818" spans="1:4" x14ac:dyDescent="0.3">
      <c r="A4818" s="245">
        <v>43756.499999988329</v>
      </c>
      <c r="B4818" s="244">
        <f t="shared" si="150"/>
        <v>4.2535040400117996</v>
      </c>
      <c r="C4818" s="40">
        <v>134061.35539681136</v>
      </c>
      <c r="D4818" s="191">
        <f t="shared" si="151"/>
        <v>12</v>
      </c>
    </row>
    <row r="4819" spans="1:4" x14ac:dyDescent="0.3">
      <c r="A4819" s="245">
        <v>43756.541666654994</v>
      </c>
      <c r="B4819" s="244">
        <f t="shared" si="150"/>
        <v>4.0616537916438116</v>
      </c>
      <c r="C4819" s="40">
        <v>128014.6456517429</v>
      </c>
      <c r="D4819" s="191">
        <f t="shared" si="151"/>
        <v>13</v>
      </c>
    </row>
    <row r="4820" spans="1:4" x14ac:dyDescent="0.3">
      <c r="A4820" s="245">
        <v>43756.583333321658</v>
      </c>
      <c r="B4820" s="244">
        <f t="shared" si="150"/>
        <v>4.0514249027116982</v>
      </c>
      <c r="C4820" s="40">
        <v>127692.2529370439</v>
      </c>
      <c r="D4820" s="191">
        <f t="shared" si="151"/>
        <v>14</v>
      </c>
    </row>
    <row r="4821" spans="1:4" x14ac:dyDescent="0.3">
      <c r="A4821" s="245">
        <v>43756.624999988322</v>
      </c>
      <c r="B4821" s="244">
        <f t="shared" si="150"/>
        <v>4.0010594613095893</v>
      </c>
      <c r="C4821" s="40">
        <v>126104.84188112148</v>
      </c>
      <c r="D4821" s="191">
        <f t="shared" si="151"/>
        <v>15</v>
      </c>
    </row>
    <row r="4822" spans="1:4" x14ac:dyDescent="0.3">
      <c r="A4822" s="245">
        <v>43756.666666654986</v>
      </c>
      <c r="B4822" s="244">
        <f t="shared" si="150"/>
        <v>3.7931121356842867</v>
      </c>
      <c r="C4822" s="40">
        <v>119550.78666870588</v>
      </c>
      <c r="D4822" s="191">
        <f t="shared" si="151"/>
        <v>16</v>
      </c>
    </row>
    <row r="4823" spans="1:4" x14ac:dyDescent="0.3">
      <c r="A4823" s="245">
        <v>43756.708333321651</v>
      </c>
      <c r="B4823" s="244">
        <f t="shared" si="150"/>
        <v>3.4659118378484748</v>
      </c>
      <c r="C4823" s="40">
        <v>109238.13267767132</v>
      </c>
      <c r="D4823" s="191">
        <f t="shared" si="151"/>
        <v>17</v>
      </c>
    </row>
    <row r="4824" spans="1:4" x14ac:dyDescent="0.3">
      <c r="A4824" s="245">
        <v>43756.749999988315</v>
      </c>
      <c r="B4824" s="244">
        <f t="shared" si="150"/>
        <v>3.0765707414369481</v>
      </c>
      <c r="C4824" s="40">
        <v>96966.933542648272</v>
      </c>
      <c r="D4824" s="191">
        <f t="shared" si="151"/>
        <v>18</v>
      </c>
    </row>
    <row r="4825" spans="1:4" x14ac:dyDescent="0.3">
      <c r="A4825" s="245">
        <v>43756.791666654979</v>
      </c>
      <c r="B4825" s="244">
        <f t="shared" si="150"/>
        <v>3.0326327826735993</v>
      </c>
      <c r="C4825" s="40">
        <v>95582.103000635339</v>
      </c>
      <c r="D4825" s="191">
        <f t="shared" si="151"/>
        <v>19</v>
      </c>
    </row>
    <row r="4826" spans="1:4" x14ac:dyDescent="0.3">
      <c r="A4826" s="245">
        <v>43756.833333321643</v>
      </c>
      <c r="B4826" s="244">
        <f t="shared" si="150"/>
        <v>3.0322158001825605</v>
      </c>
      <c r="C4826" s="40">
        <v>95568.960603825661</v>
      </c>
      <c r="D4826" s="191">
        <f t="shared" si="151"/>
        <v>20</v>
      </c>
    </row>
    <row r="4827" spans="1:4" x14ac:dyDescent="0.3">
      <c r="A4827" s="245">
        <v>43756.874999988308</v>
      </c>
      <c r="B4827" s="244">
        <f t="shared" si="150"/>
        <v>2.8651851154615602</v>
      </c>
      <c r="C4827" s="40">
        <v>90304.510452629227</v>
      </c>
      <c r="D4827" s="191">
        <f t="shared" si="151"/>
        <v>21</v>
      </c>
    </row>
    <row r="4828" spans="1:4" x14ac:dyDescent="0.3">
      <c r="A4828" s="245">
        <v>43756.916666654972</v>
      </c>
      <c r="B4828" s="244">
        <f t="shared" si="150"/>
        <v>2.7068178516622767</v>
      </c>
      <c r="C4828" s="40">
        <v>85313.112810661216</v>
      </c>
      <c r="D4828" s="191">
        <f t="shared" si="151"/>
        <v>22</v>
      </c>
    </row>
    <row r="4829" spans="1:4" x14ac:dyDescent="0.3">
      <c r="A4829" s="245">
        <v>43756.958333321636</v>
      </c>
      <c r="B4829" s="244">
        <f t="shared" si="150"/>
        <v>2.5963434082255792</v>
      </c>
      <c r="C4829" s="40">
        <v>81831.194494723517</v>
      </c>
      <c r="D4829" s="191">
        <f t="shared" si="151"/>
        <v>23</v>
      </c>
    </row>
    <row r="4830" spans="1:4" x14ac:dyDescent="0.3">
      <c r="A4830" s="245">
        <v>43756.9999999883</v>
      </c>
      <c r="B4830" s="244">
        <f t="shared" si="150"/>
        <v>2.5888990134977865</v>
      </c>
      <c r="C4830" s="40">
        <v>81596.563085436326</v>
      </c>
      <c r="D4830" s="191">
        <f t="shared" si="151"/>
        <v>0</v>
      </c>
    </row>
    <row r="4831" spans="1:4" x14ac:dyDescent="0.3">
      <c r="A4831" s="245">
        <v>43757.041666654965</v>
      </c>
      <c r="B4831" s="244">
        <f t="shared" si="150"/>
        <v>2.5387497670373147</v>
      </c>
      <c r="C4831" s="40">
        <v>80015.966031953576</v>
      </c>
      <c r="D4831" s="191">
        <f t="shared" si="151"/>
        <v>1</v>
      </c>
    </row>
    <row r="4832" spans="1:4" x14ac:dyDescent="0.3">
      <c r="A4832" s="245">
        <v>43757.083333321629</v>
      </c>
      <c r="B4832" s="244">
        <f t="shared" si="150"/>
        <v>2.4769043638244086</v>
      </c>
      <c r="C4832" s="40">
        <v>78066.731118387703</v>
      </c>
      <c r="D4832" s="191">
        <f t="shared" si="151"/>
        <v>2</v>
      </c>
    </row>
    <row r="4833" spans="1:4" x14ac:dyDescent="0.3">
      <c r="A4833" s="245">
        <v>43757.124999988293</v>
      </c>
      <c r="B4833" s="244">
        <f t="shared" si="150"/>
        <v>2.4585990786484047</v>
      </c>
      <c r="C4833" s="40">
        <v>77489.787657529145</v>
      </c>
      <c r="D4833" s="191">
        <f t="shared" si="151"/>
        <v>3</v>
      </c>
    </row>
    <row r="4834" spans="1:4" x14ac:dyDescent="0.3">
      <c r="A4834" s="245">
        <v>43757.166666654957</v>
      </c>
      <c r="B4834" s="244">
        <f t="shared" si="150"/>
        <v>2.4870007655917781</v>
      </c>
      <c r="C4834" s="40">
        <v>78384.948120847766</v>
      </c>
      <c r="D4834" s="191">
        <f t="shared" si="151"/>
        <v>4</v>
      </c>
    </row>
    <row r="4835" spans="1:4" x14ac:dyDescent="0.3">
      <c r="A4835" s="245">
        <v>43757.208333321621</v>
      </c>
      <c r="B4835" s="244">
        <f t="shared" si="150"/>
        <v>2.5514530733825005</v>
      </c>
      <c r="C4835" s="40">
        <v>80416.347094399171</v>
      </c>
      <c r="D4835" s="191">
        <f t="shared" si="151"/>
        <v>5</v>
      </c>
    </row>
    <row r="4836" spans="1:4" x14ac:dyDescent="0.3">
      <c r="A4836" s="245">
        <v>43757.249999988286</v>
      </c>
      <c r="B4836" s="244">
        <f t="shared" si="150"/>
        <v>2.8832155643224726</v>
      </c>
      <c r="C4836" s="40">
        <v>90872.791660303847</v>
      </c>
      <c r="D4836" s="191">
        <f t="shared" si="151"/>
        <v>6</v>
      </c>
    </row>
    <row r="4837" spans="1:4" x14ac:dyDescent="0.3">
      <c r="A4837" s="245">
        <v>43757.29166665495</v>
      </c>
      <c r="B4837" s="244">
        <f t="shared" si="150"/>
        <v>3.0980967848042504</v>
      </c>
      <c r="C4837" s="40">
        <v>97645.388417265742</v>
      </c>
      <c r="D4837" s="191">
        <f t="shared" si="151"/>
        <v>7</v>
      </c>
    </row>
    <row r="4838" spans="1:4" x14ac:dyDescent="0.3">
      <c r="A4838" s="245">
        <v>43757.333333321614</v>
      </c>
      <c r="B4838" s="244">
        <f t="shared" si="150"/>
        <v>3.323647756799847</v>
      </c>
      <c r="C4838" s="40">
        <v>104754.27293514997</v>
      </c>
      <c r="D4838" s="191">
        <f t="shared" si="151"/>
        <v>8</v>
      </c>
    </row>
    <row r="4839" spans="1:4" x14ac:dyDescent="0.3">
      <c r="A4839" s="245">
        <v>43757.374999988278</v>
      </c>
      <c r="B4839" s="244">
        <f t="shared" si="150"/>
        <v>3.1921344220122485</v>
      </c>
      <c r="C4839" s="40">
        <v>100609.25373485524</v>
      </c>
      <c r="D4839" s="191">
        <f t="shared" si="151"/>
        <v>9</v>
      </c>
    </row>
    <row r="4840" spans="1:4" x14ac:dyDescent="0.3">
      <c r="A4840" s="245">
        <v>43757.416666654943</v>
      </c>
      <c r="B4840" s="244">
        <f t="shared" si="150"/>
        <v>3.1311566057899332</v>
      </c>
      <c r="C4840" s="40">
        <v>98687.363308749394</v>
      </c>
      <c r="D4840" s="191">
        <f t="shared" si="151"/>
        <v>10</v>
      </c>
    </row>
    <row r="4841" spans="1:4" x14ac:dyDescent="0.3">
      <c r="A4841" s="245">
        <v>43757.458333321607</v>
      </c>
      <c r="B4841" s="244">
        <f t="shared" si="150"/>
        <v>3.1520623216747246</v>
      </c>
      <c r="C4841" s="40">
        <v>99346.266787079701</v>
      </c>
      <c r="D4841" s="191">
        <f t="shared" si="151"/>
        <v>11</v>
      </c>
    </row>
    <row r="4842" spans="1:4" x14ac:dyDescent="0.3">
      <c r="A4842" s="245">
        <v>43757.499999988271</v>
      </c>
      <c r="B4842" s="244">
        <f t="shared" si="150"/>
        <v>3.0296950413024715</v>
      </c>
      <c r="C4842" s="40">
        <v>95489.511672094464</v>
      </c>
      <c r="D4842" s="191">
        <f t="shared" si="151"/>
        <v>12</v>
      </c>
    </row>
    <row r="4843" spans="1:4" x14ac:dyDescent="0.3">
      <c r="A4843" s="245">
        <v>43757.541666654935</v>
      </c>
      <c r="B4843" s="244">
        <f t="shared" si="150"/>
        <v>2.8407713716379233</v>
      </c>
      <c r="C4843" s="40">
        <v>89535.041432141777</v>
      </c>
      <c r="D4843" s="191">
        <f t="shared" si="151"/>
        <v>13</v>
      </c>
    </row>
    <row r="4844" spans="1:4" x14ac:dyDescent="0.3">
      <c r="A4844" s="245">
        <v>43757.5833333216</v>
      </c>
      <c r="B4844" s="244">
        <f t="shared" si="150"/>
        <v>2.8606175019009035</v>
      </c>
      <c r="C4844" s="40">
        <v>90160.549036556651</v>
      </c>
      <c r="D4844" s="191">
        <f t="shared" si="151"/>
        <v>14</v>
      </c>
    </row>
    <row r="4845" spans="1:4" x14ac:dyDescent="0.3">
      <c r="A4845" s="245">
        <v>43757.624999988264</v>
      </c>
      <c r="B4845" s="244">
        <f t="shared" si="150"/>
        <v>2.8380219883622568</v>
      </c>
      <c r="C4845" s="40">
        <v>89448.386748150893</v>
      </c>
      <c r="D4845" s="191">
        <f t="shared" si="151"/>
        <v>15</v>
      </c>
    </row>
    <row r="4846" spans="1:4" x14ac:dyDescent="0.3">
      <c r="A4846" s="245">
        <v>43757.666666654928</v>
      </c>
      <c r="B4846" s="244">
        <f t="shared" si="150"/>
        <v>2.5971348663742821</v>
      </c>
      <c r="C4846" s="40">
        <v>81856.139563814053</v>
      </c>
      <c r="D4846" s="191">
        <f t="shared" si="151"/>
        <v>16</v>
      </c>
    </row>
    <row r="4847" spans="1:4" x14ac:dyDescent="0.3">
      <c r="A4847" s="245">
        <v>43757.708333321592</v>
      </c>
      <c r="B4847" s="244">
        <f t="shared" si="150"/>
        <v>2.5462292980682975</v>
      </c>
      <c r="C4847" s="40">
        <v>80251.704862412822</v>
      </c>
      <c r="D4847" s="191">
        <f t="shared" si="151"/>
        <v>17</v>
      </c>
    </row>
    <row r="4848" spans="1:4" x14ac:dyDescent="0.3">
      <c r="A4848" s="245">
        <v>43757.749999988257</v>
      </c>
      <c r="B4848" s="244">
        <f t="shared" si="150"/>
        <v>2.5680966026295242</v>
      </c>
      <c r="C4848" s="40">
        <v>80940.915560410605</v>
      </c>
      <c r="D4848" s="191">
        <f t="shared" si="151"/>
        <v>18</v>
      </c>
    </row>
    <row r="4849" spans="1:4" x14ac:dyDescent="0.3">
      <c r="A4849" s="245">
        <v>43757.791666654921</v>
      </c>
      <c r="B4849" s="244">
        <f t="shared" si="150"/>
        <v>2.7108887326163114</v>
      </c>
      <c r="C4849" s="40">
        <v>85441.418276748285</v>
      </c>
      <c r="D4849" s="191">
        <f t="shared" si="151"/>
        <v>19</v>
      </c>
    </row>
    <row r="4850" spans="1:4" x14ac:dyDescent="0.3">
      <c r="A4850" s="245">
        <v>43757.833333321585</v>
      </c>
      <c r="B4850" s="244">
        <f t="shared" si="150"/>
        <v>2.595836642328555</v>
      </c>
      <c r="C4850" s="40">
        <v>81815.222316870888</v>
      </c>
      <c r="D4850" s="191">
        <f t="shared" si="151"/>
        <v>20</v>
      </c>
    </row>
    <row r="4851" spans="1:4" x14ac:dyDescent="0.3">
      <c r="A4851" s="245">
        <v>43757.874999988249</v>
      </c>
      <c r="B4851" s="244">
        <f t="shared" si="150"/>
        <v>2.513704989289185</v>
      </c>
      <c r="C4851" s="40">
        <v>79226.608171012922</v>
      </c>
      <c r="D4851" s="191">
        <f t="shared" si="151"/>
        <v>21</v>
      </c>
    </row>
    <row r="4852" spans="1:4" x14ac:dyDescent="0.3">
      <c r="A4852" s="245">
        <v>43757.916666654914</v>
      </c>
      <c r="B4852" s="244">
        <f t="shared" si="150"/>
        <v>2.3786193025141205</v>
      </c>
      <c r="C4852" s="40">
        <v>74968.996072042384</v>
      </c>
      <c r="D4852" s="191">
        <f t="shared" si="151"/>
        <v>22</v>
      </c>
    </row>
    <row r="4853" spans="1:4" x14ac:dyDescent="0.3">
      <c r="A4853" s="245">
        <v>43757.958333321578</v>
      </c>
      <c r="B4853" s="244">
        <f t="shared" si="150"/>
        <v>2.3736292481794008</v>
      </c>
      <c r="C4853" s="40">
        <v>74811.720225746409</v>
      </c>
      <c r="D4853" s="191">
        <f t="shared" si="151"/>
        <v>23</v>
      </c>
    </row>
    <row r="4854" spans="1:4" x14ac:dyDescent="0.3">
      <c r="A4854" s="245">
        <v>43757.999999988242</v>
      </c>
      <c r="B4854" s="244">
        <f t="shared" si="150"/>
        <v>2.2817246256952539</v>
      </c>
      <c r="C4854" s="40">
        <v>71915.082972893855</v>
      </c>
      <c r="D4854" s="191">
        <f t="shared" si="151"/>
        <v>0</v>
      </c>
    </row>
    <row r="4855" spans="1:4" x14ac:dyDescent="0.3">
      <c r="A4855" s="245">
        <v>43758.041666654906</v>
      </c>
      <c r="B4855" s="244">
        <f t="shared" si="150"/>
        <v>2.1446916628865349</v>
      </c>
      <c r="C4855" s="40">
        <v>67596.096895681447</v>
      </c>
      <c r="D4855" s="191">
        <f t="shared" si="151"/>
        <v>1</v>
      </c>
    </row>
    <row r="4856" spans="1:4" x14ac:dyDescent="0.3">
      <c r="A4856" s="245">
        <v>43758.083333321571</v>
      </c>
      <c r="B4856" s="244">
        <f t="shared" si="150"/>
        <v>2.0506072780649944</v>
      </c>
      <c r="C4856" s="40">
        <v>64630.758193236972</v>
      </c>
      <c r="D4856" s="191">
        <f t="shared" si="151"/>
        <v>2</v>
      </c>
    </row>
    <row r="4857" spans="1:4" x14ac:dyDescent="0.3">
      <c r="A4857" s="245">
        <v>43758.124999988235</v>
      </c>
      <c r="B4857" s="244">
        <f t="shared" si="150"/>
        <v>2.0599861317522392</v>
      </c>
      <c r="C4857" s="40">
        <v>64926.359613983936</v>
      </c>
      <c r="D4857" s="191">
        <f t="shared" si="151"/>
        <v>3</v>
      </c>
    </row>
    <row r="4858" spans="1:4" x14ac:dyDescent="0.3">
      <c r="A4858" s="245">
        <v>43758.166666654899</v>
      </c>
      <c r="B4858" s="244">
        <f t="shared" si="150"/>
        <v>2.1277861473967641</v>
      </c>
      <c r="C4858" s="40">
        <v>67063.271183299104</v>
      </c>
      <c r="D4858" s="191">
        <f t="shared" si="151"/>
        <v>4</v>
      </c>
    </row>
    <row r="4859" spans="1:4" x14ac:dyDescent="0.3">
      <c r="A4859" s="245">
        <v>43758.208333321563</v>
      </c>
      <c r="B4859" s="244">
        <f t="shared" si="150"/>
        <v>2.1306410905365887</v>
      </c>
      <c r="C4859" s="40">
        <v>67153.252888572068</v>
      </c>
      <c r="D4859" s="191">
        <f t="shared" si="151"/>
        <v>5</v>
      </c>
    </row>
    <row r="4860" spans="1:4" x14ac:dyDescent="0.3">
      <c r="A4860" s="245">
        <v>43758.249999988228</v>
      </c>
      <c r="B4860" s="244">
        <f t="shared" si="150"/>
        <v>2.2438517989574325</v>
      </c>
      <c r="C4860" s="40">
        <v>70721.412427992516</v>
      </c>
      <c r="D4860" s="191">
        <f t="shared" si="151"/>
        <v>6</v>
      </c>
    </row>
    <row r="4861" spans="1:4" x14ac:dyDescent="0.3">
      <c r="A4861" s="245">
        <v>43758.291666654892</v>
      </c>
      <c r="B4861" s="244">
        <f t="shared" si="150"/>
        <v>2.370348462562001</v>
      </c>
      <c r="C4861" s="40">
        <v>74708.316875826524</v>
      </c>
      <c r="D4861" s="191">
        <f t="shared" si="151"/>
        <v>7</v>
      </c>
    </row>
    <row r="4862" spans="1:4" x14ac:dyDescent="0.3">
      <c r="A4862" s="245">
        <v>43758.333333321556</v>
      </c>
      <c r="B4862" s="244">
        <f t="shared" si="150"/>
        <v>2.5215918319841921</v>
      </c>
      <c r="C4862" s="40">
        <v>79475.184594485923</v>
      </c>
      <c r="D4862" s="191">
        <f t="shared" si="151"/>
        <v>8</v>
      </c>
    </row>
    <row r="4863" spans="1:4" x14ac:dyDescent="0.3">
      <c r="A4863" s="245">
        <v>43758.37499998822</v>
      </c>
      <c r="B4863" s="244">
        <f t="shared" si="150"/>
        <v>2.7065999766364168</v>
      </c>
      <c r="C4863" s="40">
        <v>85306.245855558052</v>
      </c>
      <c r="D4863" s="191">
        <f t="shared" si="151"/>
        <v>9</v>
      </c>
    </row>
    <row r="4864" spans="1:4" x14ac:dyDescent="0.3">
      <c r="A4864" s="245">
        <v>43758.416666654884</v>
      </c>
      <c r="B4864" s="244">
        <f t="shared" si="150"/>
        <v>2.6629338148716499</v>
      </c>
      <c r="C4864" s="40">
        <v>83929.981773969252</v>
      </c>
      <c r="D4864" s="191">
        <f t="shared" si="151"/>
        <v>10</v>
      </c>
    </row>
    <row r="4865" spans="1:4" x14ac:dyDescent="0.3">
      <c r="A4865" s="245">
        <v>43758.458333321549</v>
      </c>
      <c r="B4865" s="244">
        <f t="shared" si="150"/>
        <v>2.5672176912255296</v>
      </c>
      <c r="C4865" s="40">
        <v>80913.214151646243</v>
      </c>
      <c r="D4865" s="191">
        <f t="shared" si="151"/>
        <v>11</v>
      </c>
    </row>
    <row r="4866" spans="1:4" x14ac:dyDescent="0.3">
      <c r="A4866" s="245">
        <v>43758.499999988213</v>
      </c>
      <c r="B4866" s="244">
        <f t="shared" si="150"/>
        <v>2.585700056085904</v>
      </c>
      <c r="C4866" s="40">
        <v>81495.738785645022</v>
      </c>
      <c r="D4866" s="191">
        <f t="shared" si="151"/>
        <v>12</v>
      </c>
    </row>
    <row r="4867" spans="1:4" x14ac:dyDescent="0.3">
      <c r="A4867" s="245">
        <v>43758.541666654877</v>
      </c>
      <c r="B4867" s="244">
        <f t="shared" si="150"/>
        <v>2.6073751178789846</v>
      </c>
      <c r="C4867" s="40">
        <v>82178.890402513352</v>
      </c>
      <c r="D4867" s="191">
        <f t="shared" si="151"/>
        <v>13</v>
      </c>
    </row>
    <row r="4868" spans="1:4" x14ac:dyDescent="0.3">
      <c r="A4868" s="245">
        <v>43758.583333321541</v>
      </c>
      <c r="B4868" s="244">
        <f t="shared" si="150"/>
        <v>2.6095457883655118</v>
      </c>
      <c r="C4868" s="40">
        <v>82247.305296399965</v>
      </c>
      <c r="D4868" s="191">
        <f t="shared" si="151"/>
        <v>14</v>
      </c>
    </row>
    <row r="4869" spans="1:4" x14ac:dyDescent="0.3">
      <c r="A4869" s="245">
        <v>43758.624999988206</v>
      </c>
      <c r="B4869" s="244">
        <f t="shared" si="150"/>
        <v>2.6886908949955708</v>
      </c>
      <c r="C4869" s="40">
        <v>84741.789883235208</v>
      </c>
      <c r="D4869" s="191">
        <f t="shared" si="151"/>
        <v>15</v>
      </c>
    </row>
    <row r="4870" spans="1:4" x14ac:dyDescent="0.3">
      <c r="A4870" s="245">
        <v>43758.66666665487</v>
      </c>
      <c r="B4870" s="244">
        <f t="shared" si="150"/>
        <v>2.7046238345039542</v>
      </c>
      <c r="C4870" s="40">
        <v>85243.962079583551</v>
      </c>
      <c r="D4870" s="191">
        <f t="shared" si="151"/>
        <v>16</v>
      </c>
    </row>
    <row r="4871" spans="1:4" x14ac:dyDescent="0.3">
      <c r="A4871" s="245">
        <v>43758.708333321534</v>
      </c>
      <c r="B4871" s="244">
        <f t="shared" ref="B4871:B4934" si="152">C4871/$B$4</f>
        <v>2.7589226570664382</v>
      </c>
      <c r="C4871" s="40">
        <v>86955.344902005279</v>
      </c>
      <c r="D4871" s="191">
        <f t="shared" ref="D4871:D4934" si="153">HOUR(A4871)</f>
        <v>17</v>
      </c>
    </row>
    <row r="4872" spans="1:4" x14ac:dyDescent="0.3">
      <c r="A4872" s="245">
        <v>43758.749999988198</v>
      </c>
      <c r="B4872" s="244">
        <f t="shared" si="152"/>
        <v>2.6332603499219749</v>
      </c>
      <c r="C4872" s="40">
        <v>82994.73758634126</v>
      </c>
      <c r="D4872" s="191">
        <f t="shared" si="153"/>
        <v>18</v>
      </c>
    </row>
    <row r="4873" spans="1:4" x14ac:dyDescent="0.3">
      <c r="A4873" s="245">
        <v>43758.791666654863</v>
      </c>
      <c r="B4873" s="244">
        <f t="shared" si="152"/>
        <v>2.6008565176969687</v>
      </c>
      <c r="C4873" s="40">
        <v>81973.438058405896</v>
      </c>
      <c r="D4873" s="191">
        <f t="shared" si="153"/>
        <v>19</v>
      </c>
    </row>
    <row r="4874" spans="1:4" x14ac:dyDescent="0.3">
      <c r="A4874" s="245">
        <v>43758.833333321527</v>
      </c>
      <c r="B4874" s="244">
        <f t="shared" si="152"/>
        <v>2.5803294992491264</v>
      </c>
      <c r="C4874" s="40">
        <v>81326.470313815385</v>
      </c>
      <c r="D4874" s="191">
        <f t="shared" si="153"/>
        <v>20</v>
      </c>
    </row>
    <row r="4875" spans="1:4" x14ac:dyDescent="0.3">
      <c r="A4875" s="245">
        <v>43758.874999988191</v>
      </c>
      <c r="B4875" s="244">
        <f t="shared" si="152"/>
        <v>2.5653574002745025</v>
      </c>
      <c r="C4875" s="40">
        <v>80854.581757276537</v>
      </c>
      <c r="D4875" s="191">
        <f t="shared" si="153"/>
        <v>21</v>
      </c>
    </row>
    <row r="4876" spans="1:4" x14ac:dyDescent="0.3">
      <c r="A4876" s="245">
        <v>43758.916666654855</v>
      </c>
      <c r="B4876" s="244">
        <f t="shared" si="152"/>
        <v>2.4048089940421788</v>
      </c>
      <c r="C4876" s="40">
        <v>75794.439168051802</v>
      </c>
      <c r="D4876" s="191">
        <f t="shared" si="153"/>
        <v>22</v>
      </c>
    </row>
    <row r="4877" spans="1:4" x14ac:dyDescent="0.3">
      <c r="A4877" s="245">
        <v>43758.95833332152</v>
      </c>
      <c r="B4877" s="244">
        <f t="shared" si="152"/>
        <v>2.3552803191076985</v>
      </c>
      <c r="C4877" s="40">
        <v>74233.401202585083</v>
      </c>
      <c r="D4877" s="191">
        <f t="shared" si="153"/>
        <v>23</v>
      </c>
    </row>
    <row r="4878" spans="1:4" x14ac:dyDescent="0.3">
      <c r="A4878" s="245">
        <v>43758.999999988184</v>
      </c>
      <c r="B4878" s="244">
        <f t="shared" si="152"/>
        <v>2.3048284114168558</v>
      </c>
      <c r="C4878" s="40">
        <v>72643.264914065076</v>
      </c>
      <c r="D4878" s="191">
        <f t="shared" si="153"/>
        <v>0</v>
      </c>
    </row>
    <row r="4879" spans="1:4" x14ac:dyDescent="0.3">
      <c r="A4879" s="245">
        <v>43759.041666654848</v>
      </c>
      <c r="B4879" s="244">
        <f t="shared" si="152"/>
        <v>2.2834514277898657</v>
      </c>
      <c r="C4879" s="40">
        <v>71969.508083844281</v>
      </c>
      <c r="D4879" s="191">
        <f t="shared" si="153"/>
        <v>1</v>
      </c>
    </row>
    <row r="4880" spans="1:4" x14ac:dyDescent="0.3">
      <c r="A4880" s="245">
        <v>43759.083333321512</v>
      </c>
      <c r="B4880" s="244">
        <f t="shared" si="152"/>
        <v>2.1818182325237245</v>
      </c>
      <c r="C4880" s="40">
        <v>68766.247011909363</v>
      </c>
      <c r="D4880" s="191">
        <f t="shared" si="153"/>
        <v>2</v>
      </c>
    </row>
    <row r="4881" spans="1:4" x14ac:dyDescent="0.3">
      <c r="A4881" s="245">
        <v>43759.124999988177</v>
      </c>
      <c r="B4881" s="244">
        <f t="shared" si="152"/>
        <v>2.2105715027882415</v>
      </c>
      <c r="C4881" s="40">
        <v>69672.488629994506</v>
      </c>
      <c r="D4881" s="191">
        <f t="shared" si="153"/>
        <v>3</v>
      </c>
    </row>
    <row r="4882" spans="1:4" x14ac:dyDescent="0.3">
      <c r="A4882" s="245">
        <v>43759.166666654841</v>
      </c>
      <c r="B4882" s="244">
        <f t="shared" si="152"/>
        <v>2.3244535270365541</v>
      </c>
      <c r="C4882" s="40">
        <v>73261.806609346648</v>
      </c>
      <c r="D4882" s="191">
        <f t="shared" si="153"/>
        <v>4</v>
      </c>
    </row>
    <row r="4883" spans="1:4" x14ac:dyDescent="0.3">
      <c r="A4883" s="245">
        <v>43759.208333321505</v>
      </c>
      <c r="B4883" s="244">
        <f t="shared" si="152"/>
        <v>2.5140861933451193</v>
      </c>
      <c r="C4883" s="40">
        <v>79238.62290802518</v>
      </c>
      <c r="D4883" s="191">
        <f t="shared" si="153"/>
        <v>5</v>
      </c>
    </row>
    <row r="4884" spans="1:4" x14ac:dyDescent="0.3">
      <c r="A4884" s="245">
        <v>43759.249999988169</v>
      </c>
      <c r="B4884" s="244">
        <f t="shared" si="152"/>
        <v>3.1663927288396154</v>
      </c>
      <c r="C4884" s="40">
        <v>99797.930589403986</v>
      </c>
      <c r="D4884" s="191">
        <f t="shared" si="153"/>
        <v>6</v>
      </c>
    </row>
    <row r="4885" spans="1:4" x14ac:dyDescent="0.3">
      <c r="A4885" s="245">
        <v>43759.291666654834</v>
      </c>
      <c r="B4885" s="244">
        <f t="shared" si="152"/>
        <v>3.6248490679780154</v>
      </c>
      <c r="C4885" s="40">
        <v>114247.49444005536</v>
      </c>
      <c r="D4885" s="191">
        <f t="shared" si="153"/>
        <v>7</v>
      </c>
    </row>
    <row r="4886" spans="1:4" x14ac:dyDescent="0.3">
      <c r="A4886" s="245">
        <v>43759.333333321498</v>
      </c>
      <c r="B4886" s="244">
        <f t="shared" si="152"/>
        <v>3.9844378744587927</v>
      </c>
      <c r="C4886" s="40">
        <v>125580.96499253684</v>
      </c>
      <c r="D4886" s="191">
        <f t="shared" si="153"/>
        <v>8</v>
      </c>
    </row>
    <row r="4887" spans="1:4" x14ac:dyDescent="0.3">
      <c r="A4887" s="245">
        <v>43759.374999988162</v>
      </c>
      <c r="B4887" s="244">
        <f t="shared" si="152"/>
        <v>4.2411533404219686</v>
      </c>
      <c r="C4887" s="40">
        <v>133672.08774559101</v>
      </c>
      <c r="D4887" s="191">
        <f t="shared" si="153"/>
        <v>9</v>
      </c>
    </row>
    <row r="4888" spans="1:4" x14ac:dyDescent="0.3">
      <c r="A4888" s="245">
        <v>43759.416666654826</v>
      </c>
      <c r="B4888" s="244">
        <f t="shared" si="152"/>
        <v>4.453324269024308</v>
      </c>
      <c r="C4888" s="40">
        <v>140359.26189581255</v>
      </c>
      <c r="D4888" s="191">
        <f t="shared" si="153"/>
        <v>10</v>
      </c>
    </row>
    <row r="4889" spans="1:4" x14ac:dyDescent="0.3">
      <c r="A4889" s="245">
        <v>43759.45833332149</v>
      </c>
      <c r="B4889" s="244">
        <f t="shared" si="152"/>
        <v>4.6183240763961404</v>
      </c>
      <c r="C4889" s="40">
        <v>145559.70313400149</v>
      </c>
      <c r="D4889" s="191">
        <f t="shared" si="153"/>
        <v>11</v>
      </c>
    </row>
    <row r="4890" spans="1:4" x14ac:dyDescent="0.3">
      <c r="A4890" s="245">
        <v>43759.499999988155</v>
      </c>
      <c r="B4890" s="244">
        <f t="shared" si="152"/>
        <v>4.6292529642476552</v>
      </c>
      <c r="C4890" s="40">
        <v>145904.15831837925</v>
      </c>
      <c r="D4890" s="191">
        <f t="shared" si="153"/>
        <v>12</v>
      </c>
    </row>
    <row r="4891" spans="1:4" x14ac:dyDescent="0.3">
      <c r="A4891" s="245">
        <v>43759.541666654819</v>
      </c>
      <c r="B4891" s="244">
        <f t="shared" si="152"/>
        <v>4.5959514286134953</v>
      </c>
      <c r="C4891" s="40">
        <v>144854.56509784516</v>
      </c>
      <c r="D4891" s="191">
        <f t="shared" si="153"/>
        <v>13</v>
      </c>
    </row>
    <row r="4892" spans="1:4" x14ac:dyDescent="0.3">
      <c r="A4892" s="245">
        <v>43759.583333321483</v>
      </c>
      <c r="B4892" s="244">
        <f t="shared" si="152"/>
        <v>4.5129133082266355</v>
      </c>
      <c r="C4892" s="40">
        <v>142237.38103878521</v>
      </c>
      <c r="D4892" s="191">
        <f t="shared" si="153"/>
        <v>14</v>
      </c>
    </row>
    <row r="4893" spans="1:4" x14ac:dyDescent="0.3">
      <c r="A4893" s="245">
        <v>43759.624999988147</v>
      </c>
      <c r="B4893" s="244">
        <f t="shared" si="152"/>
        <v>4.3937350764752905</v>
      </c>
      <c r="C4893" s="40">
        <v>138481.13791967998</v>
      </c>
      <c r="D4893" s="191">
        <f t="shared" si="153"/>
        <v>15</v>
      </c>
    </row>
    <row r="4894" spans="1:4" x14ac:dyDescent="0.3">
      <c r="A4894" s="245">
        <v>43759.666666654812</v>
      </c>
      <c r="B4894" s="244">
        <f t="shared" si="152"/>
        <v>3.9643405530964446</v>
      </c>
      <c r="C4894" s="40">
        <v>124947.54038159555</v>
      </c>
      <c r="D4894" s="191">
        <f t="shared" si="153"/>
        <v>16</v>
      </c>
    </row>
    <row r="4895" spans="1:4" x14ac:dyDescent="0.3">
      <c r="A4895" s="245">
        <v>43759.708333321476</v>
      </c>
      <c r="B4895" s="244">
        <f t="shared" si="152"/>
        <v>3.7068035234575945</v>
      </c>
      <c r="C4895" s="40">
        <v>116830.52369759182</v>
      </c>
      <c r="D4895" s="191">
        <f t="shared" si="153"/>
        <v>17</v>
      </c>
    </row>
    <row r="4896" spans="1:4" x14ac:dyDescent="0.3">
      <c r="A4896" s="245">
        <v>43759.74999998814</v>
      </c>
      <c r="B4896" s="244">
        <f t="shared" si="152"/>
        <v>3.4465292841025765</v>
      </c>
      <c r="C4896" s="40">
        <v>108627.2360141714</v>
      </c>
      <c r="D4896" s="191">
        <f t="shared" si="153"/>
        <v>18</v>
      </c>
    </row>
    <row r="4897" spans="1:4" x14ac:dyDescent="0.3">
      <c r="A4897" s="245">
        <v>43759.791666654804</v>
      </c>
      <c r="B4897" s="244">
        <f t="shared" si="152"/>
        <v>3.3635187912258413</v>
      </c>
      <c r="C4897" s="40">
        <v>106010.92271517625</v>
      </c>
      <c r="D4897" s="191">
        <f t="shared" si="153"/>
        <v>19</v>
      </c>
    </row>
    <row r="4898" spans="1:4" x14ac:dyDescent="0.3">
      <c r="A4898" s="245">
        <v>43759.833333321469</v>
      </c>
      <c r="B4898" s="244">
        <f t="shared" si="152"/>
        <v>3.3071073917741955</v>
      </c>
      <c r="C4898" s="40">
        <v>104232.95598488073</v>
      </c>
      <c r="D4898" s="191">
        <f t="shared" si="153"/>
        <v>20</v>
      </c>
    </row>
    <row r="4899" spans="1:4" x14ac:dyDescent="0.3">
      <c r="A4899" s="245">
        <v>43759.874999988133</v>
      </c>
      <c r="B4899" s="244">
        <f t="shared" si="152"/>
        <v>3.0811592216504029</v>
      </c>
      <c r="C4899" s="40">
        <v>97111.552631014172</v>
      </c>
      <c r="D4899" s="191">
        <f t="shared" si="153"/>
        <v>21</v>
      </c>
    </row>
    <row r="4900" spans="1:4" x14ac:dyDescent="0.3">
      <c r="A4900" s="245">
        <v>43759.916666654797</v>
      </c>
      <c r="B4900" s="244">
        <f t="shared" si="152"/>
        <v>2.826402404093876</v>
      </c>
      <c r="C4900" s="40">
        <v>89082.162289090003</v>
      </c>
      <c r="D4900" s="191">
        <f t="shared" si="153"/>
        <v>22</v>
      </c>
    </row>
    <row r="4901" spans="1:4" x14ac:dyDescent="0.3">
      <c r="A4901" s="245">
        <v>43759.958333321461</v>
      </c>
      <c r="B4901" s="244">
        <f t="shared" si="152"/>
        <v>2.6387489673253546</v>
      </c>
      <c r="C4901" s="40">
        <v>83167.727074873532</v>
      </c>
      <c r="D4901" s="191">
        <f t="shared" si="153"/>
        <v>23</v>
      </c>
    </row>
    <row r="4902" spans="1:4" x14ac:dyDescent="0.3">
      <c r="A4902" s="245">
        <v>43759.999999988126</v>
      </c>
      <c r="B4902" s="244">
        <f t="shared" si="152"/>
        <v>2.5300432828368855</v>
      </c>
      <c r="C4902" s="40">
        <v>79741.55626022871</v>
      </c>
      <c r="D4902" s="191">
        <f t="shared" si="153"/>
        <v>0</v>
      </c>
    </row>
    <row r="4903" spans="1:4" x14ac:dyDescent="0.3">
      <c r="A4903" s="245">
        <v>43760.04166665479</v>
      </c>
      <c r="B4903" s="244">
        <f t="shared" si="152"/>
        <v>2.4936569834077167</v>
      </c>
      <c r="C4903" s="40">
        <v>78594.737878616201</v>
      </c>
      <c r="D4903" s="191">
        <f t="shared" si="153"/>
        <v>1</v>
      </c>
    </row>
    <row r="4904" spans="1:4" x14ac:dyDescent="0.3">
      <c r="A4904" s="245">
        <v>43760.083333321454</v>
      </c>
      <c r="B4904" s="244">
        <f t="shared" si="152"/>
        <v>2.3894165659182973</v>
      </c>
      <c r="C4904" s="40">
        <v>75309.302735189776</v>
      </c>
      <c r="D4904" s="191">
        <f t="shared" si="153"/>
        <v>2</v>
      </c>
    </row>
    <row r="4905" spans="1:4" x14ac:dyDescent="0.3">
      <c r="A4905" s="245">
        <v>43760.124999988118</v>
      </c>
      <c r="B4905" s="244">
        <f t="shared" si="152"/>
        <v>2.3169528726128581</v>
      </c>
      <c r="C4905" s="40">
        <v>73025.402014700725</v>
      </c>
      <c r="D4905" s="191">
        <f t="shared" si="153"/>
        <v>3</v>
      </c>
    </row>
    <row r="4906" spans="1:4" x14ac:dyDescent="0.3">
      <c r="A4906" s="245">
        <v>43760.166666654783</v>
      </c>
      <c r="B4906" s="244">
        <f t="shared" si="152"/>
        <v>2.3826938958015593</v>
      </c>
      <c r="C4906" s="40">
        <v>75097.418542943182</v>
      </c>
      <c r="D4906" s="191">
        <f t="shared" si="153"/>
        <v>4</v>
      </c>
    </row>
    <row r="4907" spans="1:4" x14ac:dyDescent="0.3">
      <c r="A4907" s="245">
        <v>43760.208333321447</v>
      </c>
      <c r="B4907" s="244">
        <f t="shared" si="152"/>
        <v>2.5618297817640618</v>
      </c>
      <c r="C4907" s="40">
        <v>80743.398762177923</v>
      </c>
      <c r="D4907" s="191">
        <f t="shared" si="153"/>
        <v>5</v>
      </c>
    </row>
    <row r="4908" spans="1:4" x14ac:dyDescent="0.3">
      <c r="A4908" s="245">
        <v>43760.249999988111</v>
      </c>
      <c r="B4908" s="244">
        <f t="shared" si="152"/>
        <v>3.0556110238045742</v>
      </c>
      <c r="C4908" s="40">
        <v>96306.328044663911</v>
      </c>
      <c r="D4908" s="191">
        <f t="shared" si="153"/>
        <v>6</v>
      </c>
    </row>
    <row r="4909" spans="1:4" x14ac:dyDescent="0.3">
      <c r="A4909" s="245">
        <v>43760.291666654775</v>
      </c>
      <c r="B4909" s="244">
        <f t="shared" si="152"/>
        <v>3.653469589755971</v>
      </c>
      <c r="C4909" s="40">
        <v>115149.55210959647</v>
      </c>
      <c r="D4909" s="191">
        <f t="shared" si="153"/>
        <v>7</v>
      </c>
    </row>
    <row r="4910" spans="1:4" x14ac:dyDescent="0.3">
      <c r="A4910" s="245">
        <v>43760.33333332144</v>
      </c>
      <c r="B4910" s="244">
        <f t="shared" si="152"/>
        <v>4.1123869779202407</v>
      </c>
      <c r="C4910" s="40">
        <v>129613.64724004235</v>
      </c>
      <c r="D4910" s="191">
        <f t="shared" si="153"/>
        <v>8</v>
      </c>
    </row>
    <row r="4911" spans="1:4" x14ac:dyDescent="0.3">
      <c r="A4911" s="245">
        <v>43760.374999988104</v>
      </c>
      <c r="B4911" s="244">
        <f t="shared" si="152"/>
        <v>4.3706329960500439</v>
      </c>
      <c r="C4911" s="40">
        <v>137753.00972580476</v>
      </c>
      <c r="D4911" s="191">
        <f t="shared" si="153"/>
        <v>9</v>
      </c>
    </row>
    <row r="4912" spans="1:4" x14ac:dyDescent="0.3">
      <c r="A4912" s="245">
        <v>43760.416666654768</v>
      </c>
      <c r="B4912" s="244">
        <f t="shared" si="152"/>
        <v>4.4301946305090185</v>
      </c>
      <c r="C4912" s="40">
        <v>139630.26512984512</v>
      </c>
      <c r="D4912" s="191">
        <f t="shared" si="153"/>
        <v>10</v>
      </c>
    </row>
    <row r="4913" spans="1:4" x14ac:dyDescent="0.3">
      <c r="A4913" s="245">
        <v>43760.458333321432</v>
      </c>
      <c r="B4913" s="244">
        <f t="shared" si="152"/>
        <v>4.4786201064854829</v>
      </c>
      <c r="C4913" s="40">
        <v>141156.53262226356</v>
      </c>
      <c r="D4913" s="191">
        <f t="shared" si="153"/>
        <v>11</v>
      </c>
    </row>
    <row r="4914" spans="1:4" x14ac:dyDescent="0.3">
      <c r="A4914" s="245">
        <v>43760.499999988097</v>
      </c>
      <c r="B4914" s="244">
        <f t="shared" si="152"/>
        <v>4.5036939225348256</v>
      </c>
      <c r="C4914" s="40">
        <v>141946.80570838854</v>
      </c>
      <c r="D4914" s="191">
        <f t="shared" si="153"/>
        <v>12</v>
      </c>
    </row>
    <row r="4915" spans="1:4" x14ac:dyDescent="0.3">
      <c r="A4915" s="245">
        <v>43760.541666654761</v>
      </c>
      <c r="B4915" s="244">
        <f t="shared" si="152"/>
        <v>4.4697531711031786</v>
      </c>
      <c r="C4915" s="40">
        <v>140877.06577225338</v>
      </c>
      <c r="D4915" s="191">
        <f t="shared" si="153"/>
        <v>13</v>
      </c>
    </row>
    <row r="4916" spans="1:4" x14ac:dyDescent="0.3">
      <c r="A4916" s="245">
        <v>43760.583333321425</v>
      </c>
      <c r="B4916" s="244">
        <f t="shared" si="152"/>
        <v>4.4128706050684769</v>
      </c>
      <c r="C4916" s="40">
        <v>139084.24887838733</v>
      </c>
      <c r="D4916" s="191">
        <f t="shared" si="153"/>
        <v>14</v>
      </c>
    </row>
    <row r="4917" spans="1:4" x14ac:dyDescent="0.3">
      <c r="A4917" s="245">
        <v>43760.624999988089</v>
      </c>
      <c r="B4917" s="244">
        <f t="shared" si="152"/>
        <v>4.1636791085916851</v>
      </c>
      <c r="C4917" s="40">
        <v>131230.2655609186</v>
      </c>
      <c r="D4917" s="191">
        <f t="shared" si="153"/>
        <v>15</v>
      </c>
    </row>
    <row r="4918" spans="1:4" x14ac:dyDescent="0.3">
      <c r="A4918" s="245">
        <v>43760.666666654753</v>
      </c>
      <c r="B4918" s="244">
        <f t="shared" si="152"/>
        <v>3.7699595938382244</v>
      </c>
      <c r="C4918" s="40">
        <v>118821.06803870879</v>
      </c>
      <c r="D4918" s="191">
        <f t="shared" si="153"/>
        <v>16</v>
      </c>
    </row>
    <row r="4919" spans="1:4" x14ac:dyDescent="0.3">
      <c r="A4919" s="245">
        <v>43760.708333321418</v>
      </c>
      <c r="B4919" s="244">
        <f t="shared" si="152"/>
        <v>3.421297327211017</v>
      </c>
      <c r="C4919" s="40">
        <v>107831.97866672876</v>
      </c>
      <c r="D4919" s="191">
        <f t="shared" si="153"/>
        <v>17</v>
      </c>
    </row>
    <row r="4920" spans="1:4" x14ac:dyDescent="0.3">
      <c r="A4920" s="245">
        <v>43760.749999988082</v>
      </c>
      <c r="B4920" s="244">
        <f t="shared" si="152"/>
        <v>3.1373673045096613</v>
      </c>
      <c r="C4920" s="40">
        <v>98883.111256910663</v>
      </c>
      <c r="D4920" s="191">
        <f t="shared" si="153"/>
        <v>18</v>
      </c>
    </row>
    <row r="4921" spans="1:4" x14ac:dyDescent="0.3">
      <c r="A4921" s="245">
        <v>43760.791666654746</v>
      </c>
      <c r="B4921" s="244">
        <f t="shared" si="152"/>
        <v>3.1040253335722672</v>
      </c>
      <c r="C4921" s="40">
        <v>97832.243602049857</v>
      </c>
      <c r="D4921" s="191">
        <f t="shared" si="153"/>
        <v>19</v>
      </c>
    </row>
    <row r="4922" spans="1:4" x14ac:dyDescent="0.3">
      <c r="A4922" s="245">
        <v>43760.83333332141</v>
      </c>
      <c r="B4922" s="244">
        <f t="shared" si="152"/>
        <v>3.0182204584342291</v>
      </c>
      <c r="C4922" s="40">
        <v>95127.857347222744</v>
      </c>
      <c r="D4922" s="191">
        <f t="shared" si="153"/>
        <v>20</v>
      </c>
    </row>
    <row r="4923" spans="1:4" x14ac:dyDescent="0.3">
      <c r="A4923" s="245">
        <v>43760.874999988075</v>
      </c>
      <c r="B4923" s="244">
        <f t="shared" si="152"/>
        <v>2.9027684994084271</v>
      </c>
      <c r="C4923" s="40">
        <v>91489.058379449052</v>
      </c>
      <c r="D4923" s="191">
        <f t="shared" si="153"/>
        <v>21</v>
      </c>
    </row>
    <row r="4924" spans="1:4" x14ac:dyDescent="0.3">
      <c r="A4924" s="245">
        <v>43760.916666654739</v>
      </c>
      <c r="B4924" s="244">
        <f t="shared" si="152"/>
        <v>2.763087182655442</v>
      </c>
      <c r="C4924" s="40">
        <v>87086.601846819409</v>
      </c>
      <c r="D4924" s="191">
        <f t="shared" si="153"/>
        <v>22</v>
      </c>
    </row>
    <row r="4925" spans="1:4" x14ac:dyDescent="0.3">
      <c r="A4925" s="245">
        <v>43760.958333321403</v>
      </c>
      <c r="B4925" s="244">
        <f t="shared" si="152"/>
        <v>2.6242969500819933</v>
      </c>
      <c r="C4925" s="40">
        <v>82712.230382819675</v>
      </c>
      <c r="D4925" s="191">
        <f t="shared" si="153"/>
        <v>23</v>
      </c>
    </row>
    <row r="4926" spans="1:4" x14ac:dyDescent="0.3">
      <c r="A4926" s="245">
        <v>43760.999999988067</v>
      </c>
      <c r="B4926" s="244">
        <f t="shared" si="152"/>
        <v>2.4947478602294586</v>
      </c>
      <c r="C4926" s="40">
        <v>78629.11998426792</v>
      </c>
      <c r="D4926" s="191">
        <f t="shared" si="153"/>
        <v>0</v>
      </c>
    </row>
    <row r="4927" spans="1:4" x14ac:dyDescent="0.3">
      <c r="A4927" s="245">
        <v>43761.041666654732</v>
      </c>
      <c r="B4927" s="244">
        <f t="shared" si="152"/>
        <v>2.3518865268726428</v>
      </c>
      <c r="C4927" s="40">
        <v>74126.43612563044</v>
      </c>
      <c r="D4927" s="191">
        <f t="shared" si="153"/>
        <v>1</v>
      </c>
    </row>
    <row r="4928" spans="1:4" x14ac:dyDescent="0.3">
      <c r="A4928" s="245">
        <v>43761.083333321396</v>
      </c>
      <c r="B4928" s="244">
        <f t="shared" si="152"/>
        <v>2.3162332525823079</v>
      </c>
      <c r="C4928" s="40">
        <v>73002.721129539044</v>
      </c>
      <c r="D4928" s="191">
        <f t="shared" si="153"/>
        <v>2</v>
      </c>
    </row>
    <row r="4929" spans="1:4" x14ac:dyDescent="0.3">
      <c r="A4929" s="245">
        <v>43761.12499998806</v>
      </c>
      <c r="B4929" s="244">
        <f t="shared" si="152"/>
        <v>2.2480729934113013</v>
      </c>
      <c r="C4929" s="40">
        <v>70854.455454296447</v>
      </c>
      <c r="D4929" s="191">
        <f t="shared" si="153"/>
        <v>3</v>
      </c>
    </row>
    <row r="4930" spans="1:4" x14ac:dyDescent="0.3">
      <c r="A4930" s="245">
        <v>43761.166666654724</v>
      </c>
      <c r="B4930" s="244">
        <f t="shared" si="152"/>
        <v>2.3661254627085038</v>
      </c>
      <c r="C4930" s="40">
        <v>74575.216947185385</v>
      </c>
      <c r="D4930" s="191">
        <f t="shared" si="153"/>
        <v>4</v>
      </c>
    </row>
    <row r="4931" spans="1:4" x14ac:dyDescent="0.3">
      <c r="A4931" s="245">
        <v>43761.208333321389</v>
      </c>
      <c r="B4931" s="244">
        <f t="shared" si="152"/>
        <v>2.5840188533106558</v>
      </c>
      <c r="C4931" s="40">
        <v>81442.750867771552</v>
      </c>
      <c r="D4931" s="191">
        <f t="shared" si="153"/>
        <v>5</v>
      </c>
    </row>
    <row r="4932" spans="1:4" x14ac:dyDescent="0.3">
      <c r="A4932" s="245">
        <v>43761.249999988053</v>
      </c>
      <c r="B4932" s="244">
        <f t="shared" si="152"/>
        <v>3.1591319567438605</v>
      </c>
      <c r="C4932" s="40">
        <v>99569.086572981803</v>
      </c>
      <c r="D4932" s="191">
        <f t="shared" si="153"/>
        <v>6</v>
      </c>
    </row>
    <row r="4933" spans="1:4" x14ac:dyDescent="0.3">
      <c r="A4933" s="245">
        <v>43761.291666654717</v>
      </c>
      <c r="B4933" s="244">
        <f t="shared" si="152"/>
        <v>3.747655647507266</v>
      </c>
      <c r="C4933" s="40">
        <v>118118.09532545901</v>
      </c>
      <c r="D4933" s="191">
        <f t="shared" si="153"/>
        <v>7</v>
      </c>
    </row>
    <row r="4934" spans="1:4" x14ac:dyDescent="0.3">
      <c r="A4934" s="245">
        <v>43761.333333321381</v>
      </c>
      <c r="B4934" s="244">
        <f t="shared" si="152"/>
        <v>4.1261988185025418</v>
      </c>
      <c r="C4934" s="40">
        <v>130048.96693212917</v>
      </c>
      <c r="D4934" s="191">
        <f t="shared" si="153"/>
        <v>8</v>
      </c>
    </row>
    <row r="4935" spans="1:4" x14ac:dyDescent="0.3">
      <c r="A4935" s="245">
        <v>43761.374999988046</v>
      </c>
      <c r="B4935" s="244">
        <f t="shared" ref="B4935:B4998" si="154">C4935/$B$4</f>
        <v>4.4335437266394973</v>
      </c>
      <c r="C4935" s="40">
        <v>139735.82148112226</v>
      </c>
      <c r="D4935" s="191">
        <f t="shared" ref="D4935:D4998" si="155">HOUR(A4935)</f>
        <v>9</v>
      </c>
    </row>
    <row r="4936" spans="1:4" x14ac:dyDescent="0.3">
      <c r="A4936" s="245">
        <v>43761.41666665471</v>
      </c>
      <c r="B4936" s="244">
        <f t="shared" si="154"/>
        <v>4.3765275314580059</v>
      </c>
      <c r="C4936" s="40">
        <v>137938.79288218418</v>
      </c>
      <c r="D4936" s="191">
        <f t="shared" si="155"/>
        <v>10</v>
      </c>
    </row>
    <row r="4937" spans="1:4" x14ac:dyDescent="0.3">
      <c r="A4937" s="245">
        <v>43761.458333321374</v>
      </c>
      <c r="B4937" s="244">
        <f t="shared" si="154"/>
        <v>4.4936897885571847</v>
      </c>
      <c r="C4937" s="40">
        <v>141631.49678943661</v>
      </c>
      <c r="D4937" s="191">
        <f t="shared" si="155"/>
        <v>11</v>
      </c>
    </row>
    <row r="4938" spans="1:4" x14ac:dyDescent="0.3">
      <c r="A4938" s="245">
        <v>43761.499999988038</v>
      </c>
      <c r="B4938" s="244">
        <f t="shared" si="154"/>
        <v>4.4634486065836132</v>
      </c>
      <c r="C4938" s="40">
        <v>140678.35937472113</v>
      </c>
      <c r="D4938" s="191">
        <f t="shared" si="155"/>
        <v>12</v>
      </c>
    </row>
    <row r="4939" spans="1:4" x14ac:dyDescent="0.3">
      <c r="A4939" s="245">
        <v>43761.541666654703</v>
      </c>
      <c r="B4939" s="244">
        <f t="shared" si="154"/>
        <v>4.3735172075302886</v>
      </c>
      <c r="C4939" s="40">
        <v>137843.91390660615</v>
      </c>
      <c r="D4939" s="191">
        <f t="shared" si="155"/>
        <v>13</v>
      </c>
    </row>
    <row r="4940" spans="1:4" x14ac:dyDescent="0.3">
      <c r="A4940" s="245">
        <v>43761.583333321367</v>
      </c>
      <c r="B4940" s="244">
        <f t="shared" si="154"/>
        <v>4.329393111946727</v>
      </c>
      <c r="C4940" s="40">
        <v>136453.21672989105</v>
      </c>
      <c r="D4940" s="191">
        <f t="shared" si="155"/>
        <v>14</v>
      </c>
    </row>
    <row r="4941" spans="1:4" x14ac:dyDescent="0.3">
      <c r="A4941" s="245">
        <v>43761.624999988031</v>
      </c>
      <c r="B4941" s="244">
        <f t="shared" si="154"/>
        <v>4.2805484389015849</v>
      </c>
      <c r="C4941" s="40">
        <v>134913.73704190945</v>
      </c>
      <c r="D4941" s="191">
        <f t="shared" si="155"/>
        <v>15</v>
      </c>
    </row>
    <row r="4942" spans="1:4" x14ac:dyDescent="0.3">
      <c r="A4942" s="245">
        <v>43761.666666654695</v>
      </c>
      <c r="B4942" s="244">
        <f t="shared" si="154"/>
        <v>3.7829019684279022</v>
      </c>
      <c r="C4942" s="40">
        <v>119228.98402120793</v>
      </c>
      <c r="D4942" s="191">
        <f t="shared" si="155"/>
        <v>16</v>
      </c>
    </row>
    <row r="4943" spans="1:4" x14ac:dyDescent="0.3">
      <c r="A4943" s="245">
        <v>43761.70833332136</v>
      </c>
      <c r="B4943" s="244">
        <f t="shared" si="154"/>
        <v>3.4332322274028431</v>
      </c>
      <c r="C4943" s="40">
        <v>108208.14120970295</v>
      </c>
      <c r="D4943" s="191">
        <f t="shared" si="155"/>
        <v>17</v>
      </c>
    </row>
    <row r="4944" spans="1:4" x14ac:dyDescent="0.3">
      <c r="A4944" s="245">
        <v>43761.749999988024</v>
      </c>
      <c r="B4944" s="244">
        <f t="shared" si="154"/>
        <v>3.2674333033080494</v>
      </c>
      <c r="C4944" s="40">
        <v>102982.51352053319</v>
      </c>
      <c r="D4944" s="191">
        <f t="shared" si="155"/>
        <v>18</v>
      </c>
    </row>
    <row r="4945" spans="1:4" x14ac:dyDescent="0.3">
      <c r="A4945" s="245">
        <v>43761.791666654688</v>
      </c>
      <c r="B4945" s="244">
        <f t="shared" si="154"/>
        <v>3.2703801878951775</v>
      </c>
      <c r="C4945" s="40">
        <v>103075.39302369861</v>
      </c>
      <c r="D4945" s="191">
        <f t="shared" si="155"/>
        <v>19</v>
      </c>
    </row>
    <row r="4946" spans="1:4" x14ac:dyDescent="0.3">
      <c r="A4946" s="245">
        <v>43761.833333321352</v>
      </c>
      <c r="B4946" s="244">
        <f t="shared" si="154"/>
        <v>3.046812997291088</v>
      </c>
      <c r="C4946" s="40">
        <v>96029.033054904881</v>
      </c>
      <c r="D4946" s="191">
        <f t="shared" si="155"/>
        <v>20</v>
      </c>
    </row>
    <row r="4947" spans="1:4" x14ac:dyDescent="0.3">
      <c r="A4947" s="245">
        <v>43761.874999988016</v>
      </c>
      <c r="B4947" s="244">
        <f t="shared" si="154"/>
        <v>2.7857500834167066</v>
      </c>
      <c r="C4947" s="40">
        <v>87800.88803644065</v>
      </c>
      <c r="D4947" s="191">
        <f t="shared" si="155"/>
        <v>21</v>
      </c>
    </row>
    <row r="4948" spans="1:4" x14ac:dyDescent="0.3">
      <c r="A4948" s="245">
        <v>43761.916666654681</v>
      </c>
      <c r="B4948" s="244">
        <f t="shared" si="154"/>
        <v>2.6937307241876622</v>
      </c>
      <c r="C4948" s="40">
        <v>84900.634526640861</v>
      </c>
      <c r="D4948" s="191">
        <f t="shared" si="155"/>
        <v>22</v>
      </c>
    </row>
    <row r="4949" spans="1:4" x14ac:dyDescent="0.3">
      <c r="A4949" s="245">
        <v>43761.958333321345</v>
      </c>
      <c r="B4949" s="244">
        <f t="shared" si="154"/>
        <v>2.626550149136599</v>
      </c>
      <c r="C4949" s="40">
        <v>82783.246400765769</v>
      </c>
      <c r="D4949" s="191">
        <f t="shared" si="155"/>
        <v>23</v>
      </c>
    </row>
    <row r="4950" spans="1:4" x14ac:dyDescent="0.3">
      <c r="A4950" s="245">
        <v>43761.999999988009</v>
      </c>
      <c r="B4950" s="244">
        <f t="shared" si="154"/>
        <v>2.6051038666447415</v>
      </c>
      <c r="C4950" s="40">
        <v>82107.305418451957</v>
      </c>
      <c r="D4950" s="191">
        <f t="shared" si="155"/>
        <v>0</v>
      </c>
    </row>
    <row r="4951" spans="1:4" x14ac:dyDescent="0.3">
      <c r="A4951" s="245">
        <v>43762.041666654673</v>
      </c>
      <c r="B4951" s="244">
        <f t="shared" si="154"/>
        <v>2.3815075703585067</v>
      </c>
      <c r="C4951" s="40">
        <v>75060.028100770956</v>
      </c>
      <c r="D4951" s="191">
        <f t="shared" si="155"/>
        <v>1</v>
      </c>
    </row>
    <row r="4952" spans="1:4" x14ac:dyDescent="0.3">
      <c r="A4952" s="245">
        <v>43762.083333321338</v>
      </c>
      <c r="B4952" s="244">
        <f t="shared" si="154"/>
        <v>2.3150913798722739</v>
      </c>
      <c r="C4952" s="40">
        <v>72966.731742493022</v>
      </c>
      <c r="D4952" s="191">
        <f t="shared" si="155"/>
        <v>2</v>
      </c>
    </row>
    <row r="4953" spans="1:4" x14ac:dyDescent="0.3">
      <c r="A4953" s="245">
        <v>43762.124999988002</v>
      </c>
      <c r="B4953" s="244">
        <f t="shared" si="154"/>
        <v>2.3434766826533777</v>
      </c>
      <c r="C4953" s="40">
        <v>73861.375812038357</v>
      </c>
      <c r="D4953" s="191">
        <f t="shared" si="155"/>
        <v>3</v>
      </c>
    </row>
    <row r="4954" spans="1:4" x14ac:dyDescent="0.3">
      <c r="A4954" s="245">
        <v>43762.166666654666</v>
      </c>
      <c r="B4954" s="244">
        <f t="shared" si="154"/>
        <v>2.429595296918249</v>
      </c>
      <c r="C4954" s="40">
        <v>76575.650453520022</v>
      </c>
      <c r="D4954" s="191">
        <f t="shared" si="155"/>
        <v>4</v>
      </c>
    </row>
    <row r="4955" spans="1:4" x14ac:dyDescent="0.3">
      <c r="A4955" s="245">
        <v>43762.20833332133</v>
      </c>
      <c r="B4955" s="244">
        <f t="shared" si="154"/>
        <v>2.6997971915493797</v>
      </c>
      <c r="C4955" s="40">
        <v>85091.836610694867</v>
      </c>
      <c r="D4955" s="191">
        <f t="shared" si="155"/>
        <v>5</v>
      </c>
    </row>
    <row r="4956" spans="1:4" x14ac:dyDescent="0.3">
      <c r="A4956" s="245">
        <v>43762.249999987995</v>
      </c>
      <c r="B4956" s="244">
        <f t="shared" si="154"/>
        <v>3.3855260858537122</v>
      </c>
      <c r="C4956" s="40">
        <v>106704.54560084328</v>
      </c>
      <c r="D4956" s="191">
        <f t="shared" si="155"/>
        <v>6</v>
      </c>
    </row>
    <row r="4957" spans="1:4" x14ac:dyDescent="0.3">
      <c r="A4957" s="245">
        <v>43762.291666654659</v>
      </c>
      <c r="B4957" s="244">
        <f t="shared" si="154"/>
        <v>4.0358430545314903</v>
      </c>
      <c r="C4957" s="40">
        <v>127201.14638889537</v>
      </c>
      <c r="D4957" s="191">
        <f t="shared" si="155"/>
        <v>7</v>
      </c>
    </row>
    <row r="4958" spans="1:4" x14ac:dyDescent="0.3">
      <c r="A4958" s="245">
        <v>43762.333333321323</v>
      </c>
      <c r="B4958" s="244">
        <f t="shared" si="154"/>
        <v>4.5310910351548319</v>
      </c>
      <c r="C4958" s="40">
        <v>142810.30413633102</v>
      </c>
      <c r="D4958" s="191">
        <f t="shared" si="155"/>
        <v>8</v>
      </c>
    </row>
    <row r="4959" spans="1:4" x14ac:dyDescent="0.3">
      <c r="A4959" s="245">
        <v>43762.374999987987</v>
      </c>
      <c r="B4959" s="244">
        <f t="shared" si="154"/>
        <v>4.670852556764169</v>
      </c>
      <c r="C4959" s="40">
        <v>147215.28855459348</v>
      </c>
      <c r="D4959" s="191">
        <f t="shared" si="155"/>
        <v>9</v>
      </c>
    </row>
    <row r="4960" spans="1:4" x14ac:dyDescent="0.3">
      <c r="A4960" s="245">
        <v>43762.416666654652</v>
      </c>
      <c r="B4960" s="244">
        <f t="shared" si="154"/>
        <v>4.8184979928385463</v>
      </c>
      <c r="C4960" s="40">
        <v>151868.75710477956</v>
      </c>
      <c r="D4960" s="191">
        <f t="shared" si="155"/>
        <v>10</v>
      </c>
    </row>
    <row r="4961" spans="1:4" x14ac:dyDescent="0.3">
      <c r="A4961" s="245">
        <v>43762.458333321316</v>
      </c>
      <c r="B4961" s="244">
        <f t="shared" si="154"/>
        <v>4.5800094518736723</v>
      </c>
      <c r="C4961" s="40">
        <v>144352.1080672791</v>
      </c>
      <c r="D4961" s="191">
        <f t="shared" si="155"/>
        <v>11</v>
      </c>
    </row>
    <row r="4962" spans="1:4" x14ac:dyDescent="0.3">
      <c r="A4962" s="245">
        <v>43762.49999998798</v>
      </c>
      <c r="B4962" s="244">
        <f t="shared" si="154"/>
        <v>4.5552420676251684</v>
      </c>
      <c r="C4962" s="40">
        <v>143571.49305651285</v>
      </c>
      <c r="D4962" s="191">
        <f t="shared" si="155"/>
        <v>12</v>
      </c>
    </row>
    <row r="4963" spans="1:4" x14ac:dyDescent="0.3">
      <c r="A4963" s="245">
        <v>43762.541666654644</v>
      </c>
      <c r="B4963" s="244">
        <f t="shared" si="154"/>
        <v>4.5259734506366982</v>
      </c>
      <c r="C4963" s="40">
        <v>142649.00881125196</v>
      </c>
      <c r="D4963" s="191">
        <f t="shared" si="155"/>
        <v>13</v>
      </c>
    </row>
    <row r="4964" spans="1:4" x14ac:dyDescent="0.3">
      <c r="A4964" s="245">
        <v>43762.583333321309</v>
      </c>
      <c r="B4964" s="244">
        <f t="shared" si="154"/>
        <v>4.3506825440736474</v>
      </c>
      <c r="C4964" s="40">
        <v>137124.21412397263</v>
      </c>
      <c r="D4964" s="191">
        <f t="shared" si="155"/>
        <v>14</v>
      </c>
    </row>
    <row r="4965" spans="1:4" x14ac:dyDescent="0.3">
      <c r="A4965" s="245">
        <v>43762.624999987973</v>
      </c>
      <c r="B4965" s="244">
        <f t="shared" si="154"/>
        <v>4.2050111339760603</v>
      </c>
      <c r="C4965" s="40">
        <v>132532.96265305756</v>
      </c>
      <c r="D4965" s="191">
        <f t="shared" si="155"/>
        <v>15</v>
      </c>
    </row>
    <row r="4966" spans="1:4" x14ac:dyDescent="0.3">
      <c r="A4966" s="245">
        <v>43762.666666654637</v>
      </c>
      <c r="B4966" s="244">
        <f t="shared" si="154"/>
        <v>3.8095045939891068</v>
      </c>
      <c r="C4966" s="40">
        <v>120067.4419152879</v>
      </c>
      <c r="D4966" s="191">
        <f t="shared" si="155"/>
        <v>16</v>
      </c>
    </row>
    <row r="4967" spans="1:4" x14ac:dyDescent="0.3">
      <c r="A4967" s="245">
        <v>43762.708333321301</v>
      </c>
      <c r="B4967" s="244">
        <f t="shared" si="154"/>
        <v>3.5596908641740375</v>
      </c>
      <c r="C4967" s="40">
        <v>112193.84713303208</v>
      </c>
      <c r="D4967" s="191">
        <f t="shared" si="155"/>
        <v>17</v>
      </c>
    </row>
    <row r="4968" spans="1:4" x14ac:dyDescent="0.3">
      <c r="A4968" s="245">
        <v>43762.749999987966</v>
      </c>
      <c r="B4968" s="244">
        <f t="shared" si="154"/>
        <v>3.3062919167530755</v>
      </c>
      <c r="C4968" s="40">
        <v>104207.25395530812</v>
      </c>
      <c r="D4968" s="191">
        <f t="shared" si="155"/>
        <v>18</v>
      </c>
    </row>
    <row r="4969" spans="1:4" x14ac:dyDescent="0.3">
      <c r="A4969" s="245">
        <v>43762.79166665463</v>
      </c>
      <c r="B4969" s="244">
        <f t="shared" si="154"/>
        <v>3.0169478708126469</v>
      </c>
      <c r="C4969" s="40">
        <v>95087.748105570296</v>
      </c>
      <c r="D4969" s="191">
        <f t="shared" si="155"/>
        <v>19</v>
      </c>
    </row>
    <row r="4970" spans="1:4" x14ac:dyDescent="0.3">
      <c r="A4970" s="245">
        <v>43762.833333321294</v>
      </c>
      <c r="B4970" s="244">
        <f t="shared" si="154"/>
        <v>3.0573801014947657</v>
      </c>
      <c r="C4970" s="40">
        <v>96362.085592022122</v>
      </c>
      <c r="D4970" s="191">
        <f t="shared" si="155"/>
        <v>20</v>
      </c>
    </row>
    <row r="4971" spans="1:4" x14ac:dyDescent="0.3">
      <c r="A4971" s="245">
        <v>43762.874999987958</v>
      </c>
      <c r="B4971" s="244">
        <f t="shared" si="154"/>
        <v>2.9358541172788639</v>
      </c>
      <c r="C4971" s="40">
        <v>92531.846333598834</v>
      </c>
      <c r="D4971" s="191">
        <f t="shared" si="155"/>
        <v>21</v>
      </c>
    </row>
    <row r="4972" spans="1:4" x14ac:dyDescent="0.3">
      <c r="A4972" s="245">
        <v>43762.916666654623</v>
      </c>
      <c r="B4972" s="244">
        <f t="shared" si="154"/>
        <v>2.6539454028893998</v>
      </c>
      <c r="C4972" s="40">
        <v>83646.686241187286</v>
      </c>
      <c r="D4972" s="191">
        <f t="shared" si="155"/>
        <v>22</v>
      </c>
    </row>
    <row r="4973" spans="1:4" x14ac:dyDescent="0.3">
      <c r="A4973" s="245">
        <v>43762.958333321287</v>
      </c>
      <c r="B4973" s="244">
        <f t="shared" si="154"/>
        <v>2.5121739217867667</v>
      </c>
      <c r="C4973" s="40">
        <v>79178.352196022082</v>
      </c>
      <c r="D4973" s="191">
        <f t="shared" si="155"/>
        <v>23</v>
      </c>
    </row>
    <row r="4974" spans="1:4" x14ac:dyDescent="0.3">
      <c r="A4974" s="245">
        <v>43762.999999987951</v>
      </c>
      <c r="B4974" s="244">
        <f t="shared" si="154"/>
        <v>2.4551703341112234</v>
      </c>
      <c r="C4974" s="40">
        <v>77381.720958722712</v>
      </c>
      <c r="D4974" s="191">
        <f t="shared" si="155"/>
        <v>0</v>
      </c>
    </row>
    <row r="4975" spans="1:4" x14ac:dyDescent="0.3">
      <c r="A4975" s="245">
        <v>43763.041666654615</v>
      </c>
      <c r="B4975" s="244">
        <f t="shared" si="154"/>
        <v>2.3433081118371564</v>
      </c>
      <c r="C4975" s="40">
        <v>73856.062820234336</v>
      </c>
      <c r="D4975" s="191">
        <f t="shared" si="155"/>
        <v>1</v>
      </c>
    </row>
    <row r="4976" spans="1:4" x14ac:dyDescent="0.3">
      <c r="A4976" s="245">
        <v>43763.083333321279</v>
      </c>
      <c r="B4976" s="244">
        <f t="shared" si="154"/>
        <v>2.289143809520465</v>
      </c>
      <c r="C4976" s="40">
        <v>72148.919788420462</v>
      </c>
      <c r="D4976" s="191">
        <f t="shared" si="155"/>
        <v>2</v>
      </c>
    </row>
    <row r="4977" spans="1:4" x14ac:dyDescent="0.3">
      <c r="A4977" s="245">
        <v>43763.124999987944</v>
      </c>
      <c r="B4977" s="244">
        <f t="shared" si="154"/>
        <v>2.2711635195786171</v>
      </c>
      <c r="C4977" s="40">
        <v>71582.219482659115</v>
      </c>
      <c r="D4977" s="191">
        <f t="shared" si="155"/>
        <v>3</v>
      </c>
    </row>
    <row r="4978" spans="1:4" x14ac:dyDescent="0.3">
      <c r="A4978" s="245">
        <v>43763.166666654608</v>
      </c>
      <c r="B4978" s="244">
        <f t="shared" si="154"/>
        <v>2.4647576012303665</v>
      </c>
      <c r="C4978" s="40">
        <v>77683.891125355498</v>
      </c>
      <c r="D4978" s="191">
        <f t="shared" si="155"/>
        <v>4</v>
      </c>
    </row>
    <row r="4979" spans="1:4" x14ac:dyDescent="0.3">
      <c r="A4979" s="245">
        <v>43763.208333321272</v>
      </c>
      <c r="B4979" s="244">
        <f t="shared" si="154"/>
        <v>2.6638876913092151</v>
      </c>
      <c r="C4979" s="40">
        <v>83960.045920352597</v>
      </c>
      <c r="D4979" s="191">
        <f t="shared" si="155"/>
        <v>5</v>
      </c>
    </row>
    <row r="4980" spans="1:4" x14ac:dyDescent="0.3">
      <c r="A4980" s="245">
        <v>43763.249999987936</v>
      </c>
      <c r="B4980" s="244">
        <f t="shared" si="154"/>
        <v>3.2402994813155166</v>
      </c>
      <c r="C4980" s="40">
        <v>102127.31345038005</v>
      </c>
      <c r="D4980" s="191">
        <f t="shared" si="155"/>
        <v>6</v>
      </c>
    </row>
    <row r="4981" spans="1:4" x14ac:dyDescent="0.3">
      <c r="A4981" s="245">
        <v>43763.291666654601</v>
      </c>
      <c r="B4981" s="244">
        <f t="shared" si="154"/>
        <v>3.6454172180932742</v>
      </c>
      <c r="C4981" s="40">
        <v>114895.75856688315</v>
      </c>
      <c r="D4981" s="191">
        <f t="shared" si="155"/>
        <v>7</v>
      </c>
    </row>
    <row r="4982" spans="1:4" x14ac:dyDescent="0.3">
      <c r="A4982" s="245">
        <v>43763.333333321265</v>
      </c>
      <c r="B4982" s="244">
        <f t="shared" si="154"/>
        <v>4.1623146928264516</v>
      </c>
      <c r="C4982" s="40">
        <v>131187.26209246262</v>
      </c>
      <c r="D4982" s="191">
        <f t="shared" si="155"/>
        <v>8</v>
      </c>
    </row>
    <row r="4983" spans="1:4" x14ac:dyDescent="0.3">
      <c r="A4983" s="245">
        <v>43763.374999987929</v>
      </c>
      <c r="B4983" s="244">
        <f t="shared" si="154"/>
        <v>4.469273655173911</v>
      </c>
      <c r="C4983" s="40">
        <v>140861.95245513713</v>
      </c>
      <c r="D4983" s="191">
        <f t="shared" si="155"/>
        <v>9</v>
      </c>
    </row>
    <row r="4984" spans="1:4" x14ac:dyDescent="0.3">
      <c r="A4984" s="245">
        <v>43763.416666654593</v>
      </c>
      <c r="B4984" s="244">
        <f t="shared" si="154"/>
        <v>4.4509057963098764</v>
      </c>
      <c r="C4984" s="40">
        <v>140283.03680538427</v>
      </c>
      <c r="D4984" s="191">
        <f t="shared" si="155"/>
        <v>10</v>
      </c>
    </row>
    <row r="4985" spans="1:4" x14ac:dyDescent="0.3">
      <c r="A4985" s="245">
        <v>43763.458333321258</v>
      </c>
      <c r="B4985" s="244">
        <f t="shared" si="154"/>
        <v>4.2181360430816213</v>
      </c>
      <c r="C4985" s="40">
        <v>132946.63173332642</v>
      </c>
      <c r="D4985" s="191">
        <f t="shared" si="155"/>
        <v>11</v>
      </c>
    </row>
    <row r="4986" spans="1:4" x14ac:dyDescent="0.3">
      <c r="A4986" s="245">
        <v>43763.499999987922</v>
      </c>
      <c r="B4986" s="244">
        <f t="shared" si="154"/>
        <v>4.0979120747061479</v>
      </c>
      <c r="C4986" s="40">
        <v>129157.42923111023</v>
      </c>
      <c r="D4986" s="191">
        <f t="shared" si="155"/>
        <v>12</v>
      </c>
    </row>
    <row r="4987" spans="1:4" x14ac:dyDescent="0.3">
      <c r="A4987" s="245">
        <v>43763.541666654586</v>
      </c>
      <c r="B4987" s="244">
        <f t="shared" si="154"/>
        <v>3.9984271374264813</v>
      </c>
      <c r="C4987" s="40">
        <v>126021.87665896741</v>
      </c>
      <c r="D4987" s="191">
        <f t="shared" si="155"/>
        <v>13</v>
      </c>
    </row>
    <row r="4988" spans="1:4" x14ac:dyDescent="0.3">
      <c r="A4988" s="245">
        <v>43763.58333332125</v>
      </c>
      <c r="B4988" s="244">
        <f t="shared" si="154"/>
        <v>3.9631492152609873</v>
      </c>
      <c r="C4988" s="40">
        <v>124909.99195952882</v>
      </c>
      <c r="D4988" s="191">
        <f t="shared" si="155"/>
        <v>14</v>
      </c>
    </row>
    <row r="4989" spans="1:4" x14ac:dyDescent="0.3">
      <c r="A4989" s="245">
        <v>43763.624999987915</v>
      </c>
      <c r="B4989" s="244">
        <f t="shared" si="154"/>
        <v>3.997203124550726</v>
      </c>
      <c r="C4989" s="40">
        <v>125983.29838947399</v>
      </c>
      <c r="D4989" s="191">
        <f t="shared" si="155"/>
        <v>15</v>
      </c>
    </row>
    <row r="4990" spans="1:4" x14ac:dyDescent="0.3">
      <c r="A4990" s="245">
        <v>43763.666666654579</v>
      </c>
      <c r="B4990" s="244">
        <f t="shared" si="154"/>
        <v>3.8135569827082145</v>
      </c>
      <c r="C4990" s="40">
        <v>120195.16454565758</v>
      </c>
      <c r="D4990" s="191">
        <f t="shared" si="155"/>
        <v>16</v>
      </c>
    </row>
    <row r="4991" spans="1:4" x14ac:dyDescent="0.3">
      <c r="A4991" s="245">
        <v>43763.708333321243</v>
      </c>
      <c r="B4991" s="244">
        <f t="shared" si="154"/>
        <v>3.5520894187440364</v>
      </c>
      <c r="C4991" s="40">
        <v>111954.26582131007</v>
      </c>
      <c r="D4991" s="191">
        <f t="shared" si="155"/>
        <v>17</v>
      </c>
    </row>
    <row r="4992" spans="1:4" x14ac:dyDescent="0.3">
      <c r="A4992" s="245">
        <v>43763.749999987907</v>
      </c>
      <c r="B4992" s="244">
        <f t="shared" si="154"/>
        <v>3.3414849722141251</v>
      </c>
      <c r="C4992" s="40">
        <v>105316.46383762678</v>
      </c>
      <c r="D4992" s="191">
        <f t="shared" si="155"/>
        <v>18</v>
      </c>
    </row>
    <row r="4993" spans="1:4" x14ac:dyDescent="0.3">
      <c r="A4993" s="245">
        <v>43763.791666654572</v>
      </c>
      <c r="B4993" s="244">
        <f t="shared" si="154"/>
        <v>3.1477548261206443</v>
      </c>
      <c r="C4993" s="40">
        <v>99210.503734567319</v>
      </c>
      <c r="D4993" s="191">
        <f t="shared" si="155"/>
        <v>19</v>
      </c>
    </row>
    <row r="4994" spans="1:4" x14ac:dyDescent="0.3">
      <c r="A4994" s="245">
        <v>43763.833333321236</v>
      </c>
      <c r="B4994" s="244">
        <f t="shared" si="154"/>
        <v>3.0635888914083611</v>
      </c>
      <c r="C4994" s="40">
        <v>96557.773378694212</v>
      </c>
      <c r="D4994" s="191">
        <f t="shared" si="155"/>
        <v>20</v>
      </c>
    </row>
    <row r="4995" spans="1:4" x14ac:dyDescent="0.3">
      <c r="A4995" s="245">
        <v>43763.8749999879</v>
      </c>
      <c r="B4995" s="244">
        <f t="shared" si="154"/>
        <v>2.8179929661652068</v>
      </c>
      <c r="C4995" s="40">
        <v>88817.114780909047</v>
      </c>
      <c r="D4995" s="191">
        <f t="shared" si="155"/>
        <v>21</v>
      </c>
    </row>
    <row r="4996" spans="1:4" x14ac:dyDescent="0.3">
      <c r="A4996" s="245">
        <v>43763.916666654564</v>
      </c>
      <c r="B4996" s="244">
        <f t="shared" si="154"/>
        <v>2.6773068599852405</v>
      </c>
      <c r="C4996" s="40">
        <v>84382.989433297145</v>
      </c>
      <c r="D4996" s="191">
        <f t="shared" si="155"/>
        <v>22</v>
      </c>
    </row>
    <row r="4997" spans="1:4" x14ac:dyDescent="0.3">
      <c r="A4997" s="245">
        <v>43763.958333321229</v>
      </c>
      <c r="B4997" s="244">
        <f t="shared" si="154"/>
        <v>2.5425992548173437</v>
      </c>
      <c r="C4997" s="40">
        <v>80137.29365842804</v>
      </c>
      <c r="D4997" s="191">
        <f t="shared" si="155"/>
        <v>23</v>
      </c>
    </row>
    <row r="4998" spans="1:4" x14ac:dyDescent="0.3">
      <c r="A4998" s="245">
        <v>43763.999999987893</v>
      </c>
      <c r="B4998" s="244">
        <f t="shared" si="154"/>
        <v>2.5383635507873712</v>
      </c>
      <c r="C4998" s="40">
        <v>80003.793321299818</v>
      </c>
      <c r="D4998" s="191">
        <f t="shared" si="155"/>
        <v>0</v>
      </c>
    </row>
    <row r="4999" spans="1:4" x14ac:dyDescent="0.3">
      <c r="A4999" s="245">
        <v>43764.041666654557</v>
      </c>
      <c r="B4999" s="244">
        <f t="shared" ref="B4999:B5062" si="156">C4999/$B$4</f>
        <v>2.5163158263379803</v>
      </c>
      <c r="C4999" s="40">
        <v>79308.896174077978</v>
      </c>
      <c r="D4999" s="191">
        <f t="shared" ref="D4999:D5062" si="157">HOUR(A4999)</f>
        <v>1</v>
      </c>
    </row>
    <row r="5000" spans="1:4" x14ac:dyDescent="0.3">
      <c r="A5000" s="245">
        <v>43764.083333321221</v>
      </c>
      <c r="B5000" s="244">
        <f t="shared" si="156"/>
        <v>2.3441072870571746</v>
      </c>
      <c r="C5000" s="40">
        <v>73881.251114917337</v>
      </c>
      <c r="D5000" s="191">
        <f t="shared" si="157"/>
        <v>2</v>
      </c>
    </row>
    <row r="5001" spans="1:4" x14ac:dyDescent="0.3">
      <c r="A5001" s="245">
        <v>43764.124999987886</v>
      </c>
      <c r="B5001" s="244">
        <f t="shared" si="156"/>
        <v>2.2470419783884328</v>
      </c>
      <c r="C5001" s="40">
        <v>70821.960064589497</v>
      </c>
      <c r="D5001" s="191">
        <f t="shared" si="157"/>
        <v>3</v>
      </c>
    </row>
    <row r="5002" spans="1:4" x14ac:dyDescent="0.3">
      <c r="A5002" s="245">
        <v>43764.16666665455</v>
      </c>
      <c r="B5002" s="244">
        <f t="shared" si="156"/>
        <v>2.2882157369005913</v>
      </c>
      <c r="C5002" s="40">
        <v>72119.668923214602</v>
      </c>
      <c r="D5002" s="191">
        <f t="shared" si="157"/>
        <v>4</v>
      </c>
    </row>
    <row r="5003" spans="1:4" x14ac:dyDescent="0.3">
      <c r="A5003" s="245">
        <v>43764.208333321214</v>
      </c>
      <c r="B5003" s="244">
        <f t="shared" si="156"/>
        <v>2.3221465772885881</v>
      </c>
      <c r="C5003" s="40">
        <v>73189.096484438953</v>
      </c>
      <c r="D5003" s="191">
        <f t="shared" si="157"/>
        <v>5</v>
      </c>
    </row>
    <row r="5004" spans="1:4" x14ac:dyDescent="0.3">
      <c r="A5004" s="245">
        <v>43764.249999987878</v>
      </c>
      <c r="B5004" s="244">
        <f t="shared" si="156"/>
        <v>2.5169587208241579</v>
      </c>
      <c r="C5004" s="40">
        <v>79329.158834083311</v>
      </c>
      <c r="D5004" s="191">
        <f t="shared" si="157"/>
        <v>6</v>
      </c>
    </row>
    <row r="5005" spans="1:4" x14ac:dyDescent="0.3">
      <c r="A5005" s="245">
        <v>43764.291666654542</v>
      </c>
      <c r="B5005" s="244">
        <f t="shared" si="156"/>
        <v>2.7038265528399803</v>
      </c>
      <c r="C5005" s="40">
        <v>85218.833465739546</v>
      </c>
      <c r="D5005" s="191">
        <f t="shared" si="157"/>
        <v>7</v>
      </c>
    </row>
    <row r="5006" spans="1:4" x14ac:dyDescent="0.3">
      <c r="A5006" s="245">
        <v>43764.333333321207</v>
      </c>
      <c r="B5006" s="244">
        <f t="shared" si="156"/>
        <v>2.8051353563863888</v>
      </c>
      <c r="C5006" s="40">
        <v>88411.870404061847</v>
      </c>
      <c r="D5006" s="191">
        <f t="shared" si="157"/>
        <v>8</v>
      </c>
    </row>
    <row r="5007" spans="1:4" x14ac:dyDescent="0.3">
      <c r="A5007" s="245">
        <v>43764.374999987871</v>
      </c>
      <c r="B5007" s="244">
        <f t="shared" si="156"/>
        <v>2.8522839274941862</v>
      </c>
      <c r="C5007" s="40">
        <v>89897.892584427929</v>
      </c>
      <c r="D5007" s="191">
        <f t="shared" si="157"/>
        <v>9</v>
      </c>
    </row>
    <row r="5008" spans="1:4" x14ac:dyDescent="0.3">
      <c r="A5008" s="245">
        <v>43764.416666654535</v>
      </c>
      <c r="B5008" s="244">
        <f t="shared" si="156"/>
        <v>3.102407643337632</v>
      </c>
      <c r="C5008" s="40">
        <v>97781.257463697257</v>
      </c>
      <c r="D5008" s="191">
        <f t="shared" si="157"/>
        <v>10</v>
      </c>
    </row>
    <row r="5009" spans="1:4" x14ac:dyDescent="0.3">
      <c r="A5009" s="245">
        <v>43764.458333321199</v>
      </c>
      <c r="B5009" s="244">
        <f t="shared" si="156"/>
        <v>2.9790788932248695</v>
      </c>
      <c r="C5009" s="40">
        <v>93894.198877650706</v>
      </c>
      <c r="D5009" s="191">
        <f t="shared" si="157"/>
        <v>11</v>
      </c>
    </row>
    <row r="5010" spans="1:4" x14ac:dyDescent="0.3">
      <c r="A5010" s="245">
        <v>43764.499999987864</v>
      </c>
      <c r="B5010" s="244">
        <f t="shared" si="156"/>
        <v>2.972614107864282</v>
      </c>
      <c r="C5010" s="40">
        <v>93690.442661684487</v>
      </c>
      <c r="D5010" s="191">
        <f t="shared" si="157"/>
        <v>12</v>
      </c>
    </row>
    <row r="5011" spans="1:4" x14ac:dyDescent="0.3">
      <c r="A5011" s="245">
        <v>43764.541666654528</v>
      </c>
      <c r="B5011" s="244">
        <f t="shared" si="156"/>
        <v>3.0090149486523847</v>
      </c>
      <c r="C5011" s="40">
        <v>94837.719355848167</v>
      </c>
      <c r="D5011" s="191">
        <f t="shared" si="157"/>
        <v>13</v>
      </c>
    </row>
    <row r="5012" spans="1:4" x14ac:dyDescent="0.3">
      <c r="A5012" s="245">
        <v>43764.583333321192</v>
      </c>
      <c r="B5012" s="244">
        <f t="shared" si="156"/>
        <v>2.9171852876850624</v>
      </c>
      <c r="C5012" s="40">
        <v>91943.444729774288</v>
      </c>
      <c r="D5012" s="191">
        <f t="shared" si="157"/>
        <v>14</v>
      </c>
    </row>
    <row r="5013" spans="1:4" x14ac:dyDescent="0.3">
      <c r="A5013" s="245">
        <v>43764.624999987856</v>
      </c>
      <c r="B5013" s="244">
        <f t="shared" si="156"/>
        <v>2.8499672925095187</v>
      </c>
      <c r="C5013" s="40">
        <v>89824.877201561772</v>
      </c>
      <c r="D5013" s="191">
        <f t="shared" si="157"/>
        <v>15</v>
      </c>
    </row>
    <row r="5014" spans="1:4" x14ac:dyDescent="0.3">
      <c r="A5014" s="245">
        <v>43764.666666654521</v>
      </c>
      <c r="B5014" s="244">
        <f t="shared" si="156"/>
        <v>2.7259353693569057</v>
      </c>
      <c r="C5014" s="40">
        <v>85915.656104344642</v>
      </c>
      <c r="D5014" s="191">
        <f t="shared" si="157"/>
        <v>16</v>
      </c>
    </row>
    <row r="5015" spans="1:4" x14ac:dyDescent="0.3">
      <c r="A5015" s="245">
        <v>43764.708333321185</v>
      </c>
      <c r="B5015" s="244">
        <f t="shared" si="156"/>
        <v>2.7009998197740566</v>
      </c>
      <c r="C5015" s="40">
        <v>85129.740881696387</v>
      </c>
      <c r="D5015" s="191">
        <f t="shared" si="157"/>
        <v>17</v>
      </c>
    </row>
    <row r="5016" spans="1:4" x14ac:dyDescent="0.3">
      <c r="A5016" s="245">
        <v>43764.749999987849</v>
      </c>
      <c r="B5016" s="244">
        <f t="shared" si="156"/>
        <v>2.8353039367275339</v>
      </c>
      <c r="C5016" s="40">
        <v>89362.719570510584</v>
      </c>
      <c r="D5016" s="191">
        <f t="shared" si="157"/>
        <v>18</v>
      </c>
    </row>
    <row r="5017" spans="1:4" x14ac:dyDescent="0.3">
      <c r="A5017" s="245">
        <v>43764.791666654513</v>
      </c>
      <c r="B5017" s="244">
        <f t="shared" si="156"/>
        <v>2.8519076061496587</v>
      </c>
      <c r="C5017" s="40">
        <v>89886.031740042323</v>
      </c>
      <c r="D5017" s="191">
        <f t="shared" si="157"/>
        <v>19</v>
      </c>
    </row>
    <row r="5018" spans="1:4" x14ac:dyDescent="0.3">
      <c r="A5018" s="245">
        <v>43764.833333321178</v>
      </c>
      <c r="B5018" s="244">
        <f t="shared" si="156"/>
        <v>2.8100872439279843</v>
      </c>
      <c r="C5018" s="40">
        <v>88567.943314620803</v>
      </c>
      <c r="D5018" s="191">
        <f t="shared" si="157"/>
        <v>20</v>
      </c>
    </row>
    <row r="5019" spans="1:4" x14ac:dyDescent="0.3">
      <c r="A5019" s="245">
        <v>43764.874999987842</v>
      </c>
      <c r="B5019" s="244">
        <f t="shared" si="156"/>
        <v>2.715459390394189</v>
      </c>
      <c r="C5019" s="40">
        <v>85585.475640040589</v>
      </c>
      <c r="D5019" s="191">
        <f t="shared" si="157"/>
        <v>21</v>
      </c>
    </row>
    <row r="5020" spans="1:4" x14ac:dyDescent="0.3">
      <c r="A5020" s="245">
        <v>43764.916666654506</v>
      </c>
      <c r="B5020" s="244">
        <f t="shared" si="156"/>
        <v>2.6020500039746146</v>
      </c>
      <c r="C5020" s="40">
        <v>82011.054194778073</v>
      </c>
      <c r="D5020" s="191">
        <f t="shared" si="157"/>
        <v>22</v>
      </c>
    </row>
    <row r="5021" spans="1:4" x14ac:dyDescent="0.3">
      <c r="A5021" s="245">
        <v>43764.95833332117</v>
      </c>
      <c r="B5021" s="244">
        <f t="shared" si="156"/>
        <v>2.4595752086020686</v>
      </c>
      <c r="C5021" s="40">
        <v>77520.553187172627</v>
      </c>
      <c r="D5021" s="191">
        <f t="shared" si="157"/>
        <v>23</v>
      </c>
    </row>
    <row r="5022" spans="1:4" x14ac:dyDescent="0.3">
      <c r="A5022" s="245">
        <v>43764.999999987835</v>
      </c>
      <c r="B5022" s="244">
        <f t="shared" si="156"/>
        <v>2.3649138771651503</v>
      </c>
      <c r="C5022" s="40">
        <v>74537.030360645615</v>
      </c>
      <c r="D5022" s="191">
        <f t="shared" si="157"/>
        <v>0</v>
      </c>
    </row>
    <row r="5023" spans="1:4" x14ac:dyDescent="0.3">
      <c r="A5023" s="245">
        <v>43765.041666654499</v>
      </c>
      <c r="B5023" s="244">
        <f t="shared" si="156"/>
        <v>2.3120423526034872</v>
      </c>
      <c r="C5023" s="40">
        <v>72870.632920333635</v>
      </c>
      <c r="D5023" s="191">
        <f t="shared" si="157"/>
        <v>1</v>
      </c>
    </row>
    <row r="5024" spans="1:4" x14ac:dyDescent="0.3">
      <c r="A5024" s="245">
        <v>43765.083333321163</v>
      </c>
      <c r="B5024" s="244">
        <f t="shared" si="156"/>
        <v>2.2310353682028246</v>
      </c>
      <c r="C5024" s="40">
        <v>70317.465925967481</v>
      </c>
      <c r="D5024" s="191">
        <f t="shared" si="157"/>
        <v>2</v>
      </c>
    </row>
    <row r="5025" spans="1:4" x14ac:dyDescent="0.3">
      <c r="A5025" s="245">
        <v>43765.124999987827</v>
      </c>
      <c r="B5025" s="244">
        <f t="shared" si="156"/>
        <v>2.1037523953014401</v>
      </c>
      <c r="C5025" s="40">
        <v>66305.778689848652</v>
      </c>
      <c r="D5025" s="191">
        <f t="shared" si="157"/>
        <v>3</v>
      </c>
    </row>
    <row r="5026" spans="1:4" x14ac:dyDescent="0.3">
      <c r="A5026" s="245">
        <v>43765.166666654492</v>
      </c>
      <c r="B5026" s="244">
        <f t="shared" si="156"/>
        <v>2.1163313732254951</v>
      </c>
      <c r="C5026" s="40">
        <v>66702.241186214524</v>
      </c>
      <c r="D5026" s="191">
        <f t="shared" si="157"/>
        <v>4</v>
      </c>
    </row>
    <row r="5027" spans="1:4" x14ac:dyDescent="0.3">
      <c r="A5027" s="245">
        <v>43765.208333321156</v>
      </c>
      <c r="B5027" s="244">
        <f t="shared" si="156"/>
        <v>2.1312463156477959</v>
      </c>
      <c r="C5027" s="40">
        <v>67172.32829039733</v>
      </c>
      <c r="D5027" s="191">
        <f t="shared" si="157"/>
        <v>5</v>
      </c>
    </row>
    <row r="5028" spans="1:4" x14ac:dyDescent="0.3">
      <c r="A5028" s="245">
        <v>43765.24999998782</v>
      </c>
      <c r="B5028" s="244">
        <f t="shared" si="156"/>
        <v>2.2136909286232718</v>
      </c>
      <c r="C5028" s="40">
        <v>69770.806264483646</v>
      </c>
      <c r="D5028" s="191">
        <f t="shared" si="157"/>
        <v>6</v>
      </c>
    </row>
    <row r="5029" spans="1:4" x14ac:dyDescent="0.3">
      <c r="A5029" s="245">
        <v>43765.291666654484</v>
      </c>
      <c r="B5029" s="244">
        <f t="shared" si="156"/>
        <v>2.3492110747293378</v>
      </c>
      <c r="C5029" s="40">
        <v>74042.111592902409</v>
      </c>
      <c r="D5029" s="191">
        <f t="shared" si="157"/>
        <v>7</v>
      </c>
    </row>
    <row r="5030" spans="1:4" x14ac:dyDescent="0.3">
      <c r="A5030" s="245">
        <v>43765.333333321149</v>
      </c>
      <c r="B5030" s="244">
        <f t="shared" si="156"/>
        <v>2.444686313377213</v>
      </c>
      <c r="C5030" s="40">
        <v>77051.287034976907</v>
      </c>
      <c r="D5030" s="191">
        <f t="shared" si="157"/>
        <v>8</v>
      </c>
    </row>
    <row r="5031" spans="1:4" x14ac:dyDescent="0.3">
      <c r="A5031" s="245">
        <v>43765.374999987813</v>
      </c>
      <c r="B5031" s="244">
        <f t="shared" si="156"/>
        <v>2.5265976780756745</v>
      </c>
      <c r="C5031" s="40">
        <v>79632.958163199888</v>
      </c>
      <c r="D5031" s="191">
        <f t="shared" si="157"/>
        <v>9</v>
      </c>
    </row>
    <row r="5032" spans="1:4" x14ac:dyDescent="0.3">
      <c r="A5032" s="245">
        <v>43765.416666654477</v>
      </c>
      <c r="B5032" s="244">
        <f t="shared" si="156"/>
        <v>2.6111630424430161</v>
      </c>
      <c r="C5032" s="40">
        <v>82298.277688012095</v>
      </c>
      <c r="D5032" s="191">
        <f t="shared" si="157"/>
        <v>10</v>
      </c>
    </row>
    <row r="5033" spans="1:4" x14ac:dyDescent="0.3">
      <c r="A5033" s="245">
        <v>43765.458333321141</v>
      </c>
      <c r="B5033" s="244">
        <f t="shared" si="156"/>
        <v>2.6383189064335641</v>
      </c>
      <c r="C5033" s="40">
        <v>83154.172474827486</v>
      </c>
      <c r="D5033" s="191">
        <f t="shared" si="157"/>
        <v>11</v>
      </c>
    </row>
    <row r="5034" spans="1:4" x14ac:dyDescent="0.3">
      <c r="A5034" s="245">
        <v>43765.499999987805</v>
      </c>
      <c r="B5034" s="244">
        <f t="shared" si="156"/>
        <v>2.5902480356647439</v>
      </c>
      <c r="C5034" s="40">
        <v>81639.081380578733</v>
      </c>
      <c r="D5034" s="191">
        <f t="shared" si="157"/>
        <v>12</v>
      </c>
    </row>
    <row r="5035" spans="1:4" x14ac:dyDescent="0.3">
      <c r="A5035" s="245">
        <v>43765.54166665447</v>
      </c>
      <c r="B5035" s="244">
        <f t="shared" si="156"/>
        <v>2.3988191877432388</v>
      </c>
      <c r="C5035" s="40">
        <v>75605.65327683209</v>
      </c>
      <c r="D5035" s="191">
        <f t="shared" si="157"/>
        <v>13</v>
      </c>
    </row>
    <row r="5036" spans="1:4" x14ac:dyDescent="0.3">
      <c r="A5036" s="245">
        <v>43765.583333321134</v>
      </c>
      <c r="B5036" s="244">
        <f t="shared" si="156"/>
        <v>2.5442370745237364</v>
      </c>
      <c r="C5036" s="40">
        <v>80188.914234703305</v>
      </c>
      <c r="D5036" s="191">
        <f t="shared" si="157"/>
        <v>14</v>
      </c>
    </row>
    <row r="5037" spans="1:4" x14ac:dyDescent="0.3">
      <c r="A5037" s="245">
        <v>43765.624999987798</v>
      </c>
      <c r="B5037" s="244">
        <f t="shared" si="156"/>
        <v>2.6539247583740355</v>
      </c>
      <c r="C5037" s="40">
        <v>83646.035570191045</v>
      </c>
      <c r="D5037" s="191">
        <f t="shared" si="157"/>
        <v>15</v>
      </c>
    </row>
    <row r="5038" spans="1:4" x14ac:dyDescent="0.3">
      <c r="A5038" s="245">
        <v>43765.666666654462</v>
      </c>
      <c r="B5038" s="244">
        <f t="shared" si="156"/>
        <v>2.7851309256341117</v>
      </c>
      <c r="C5038" s="40">
        <v>87781.37350659458</v>
      </c>
      <c r="D5038" s="191">
        <f t="shared" si="157"/>
        <v>16</v>
      </c>
    </row>
    <row r="5039" spans="1:4" x14ac:dyDescent="0.3">
      <c r="A5039" s="245">
        <v>43765.708333321127</v>
      </c>
      <c r="B5039" s="244">
        <f t="shared" si="156"/>
        <v>2.8232716393968023</v>
      </c>
      <c r="C5039" s="40">
        <v>88983.487277906286</v>
      </c>
      <c r="D5039" s="191">
        <f t="shared" si="157"/>
        <v>17</v>
      </c>
    </row>
    <row r="5040" spans="1:4" x14ac:dyDescent="0.3">
      <c r="A5040" s="245">
        <v>43765.749999987791</v>
      </c>
      <c r="B5040" s="244">
        <f t="shared" si="156"/>
        <v>2.8123486870491083</v>
      </c>
      <c r="C5040" s="40">
        <v>88639.219167921707</v>
      </c>
      <c r="D5040" s="191">
        <f t="shared" si="157"/>
        <v>18</v>
      </c>
    </row>
    <row r="5041" spans="1:4" x14ac:dyDescent="0.3">
      <c r="A5041" s="245">
        <v>43765.791666654455</v>
      </c>
      <c r="B5041" s="244">
        <f t="shared" si="156"/>
        <v>2.7650440103042104</v>
      </c>
      <c r="C5041" s="40">
        <v>87148.276871552938</v>
      </c>
      <c r="D5041" s="191">
        <f t="shared" si="157"/>
        <v>19</v>
      </c>
    </row>
    <row r="5042" spans="1:4" x14ac:dyDescent="0.3">
      <c r="A5042" s="245">
        <v>43765.833333321119</v>
      </c>
      <c r="B5042" s="244">
        <f t="shared" si="156"/>
        <v>2.6274470192628505</v>
      </c>
      <c r="C5042" s="40">
        <v>82811.513830068565</v>
      </c>
      <c r="D5042" s="191">
        <f t="shared" si="157"/>
        <v>20</v>
      </c>
    </row>
    <row r="5043" spans="1:4" x14ac:dyDescent="0.3">
      <c r="A5043" s="245">
        <v>43765.874999987784</v>
      </c>
      <c r="B5043" s="244">
        <f t="shared" si="156"/>
        <v>2.5101564804372747</v>
      </c>
      <c r="C5043" s="40">
        <v>79114.766757004676</v>
      </c>
      <c r="D5043" s="191">
        <f t="shared" si="157"/>
        <v>21</v>
      </c>
    </row>
    <row r="5044" spans="1:4" x14ac:dyDescent="0.3">
      <c r="A5044" s="245">
        <v>43765.916666654448</v>
      </c>
      <c r="B5044" s="244">
        <f t="shared" si="156"/>
        <v>2.3679382523168222</v>
      </c>
      <c r="C5044" s="40">
        <v>74632.352200767913</v>
      </c>
      <c r="D5044" s="191">
        <f t="shared" si="157"/>
        <v>22</v>
      </c>
    </row>
    <row r="5045" spans="1:4" x14ac:dyDescent="0.3">
      <c r="A5045" s="245">
        <v>43765.958333321112</v>
      </c>
      <c r="B5045" s="244">
        <f t="shared" si="156"/>
        <v>2.4085848222327764</v>
      </c>
      <c r="C5045" s="40">
        <v>75913.445201716138</v>
      </c>
      <c r="D5045" s="191">
        <f t="shared" si="157"/>
        <v>23</v>
      </c>
    </row>
    <row r="5046" spans="1:4" x14ac:dyDescent="0.3">
      <c r="A5046" s="245">
        <v>43765.999999987776</v>
      </c>
      <c r="B5046" s="244">
        <f t="shared" si="156"/>
        <v>2.2661561614306014</v>
      </c>
      <c r="C5046" s="40">
        <v>71424.398257155262</v>
      </c>
      <c r="D5046" s="191">
        <f t="shared" si="157"/>
        <v>0</v>
      </c>
    </row>
    <row r="5047" spans="1:4" x14ac:dyDescent="0.3">
      <c r="A5047" s="245">
        <v>43766.041666654441</v>
      </c>
      <c r="B5047" s="244">
        <f t="shared" si="156"/>
        <v>2.1798706842643258</v>
      </c>
      <c r="C5047" s="40">
        <v>68704.86445369391</v>
      </c>
      <c r="D5047" s="191">
        <f t="shared" si="157"/>
        <v>1</v>
      </c>
    </row>
    <row r="5048" spans="1:4" x14ac:dyDescent="0.3">
      <c r="A5048" s="245">
        <v>43766.083333321105</v>
      </c>
      <c r="B5048" s="244">
        <f t="shared" si="156"/>
        <v>2.1655885343109245</v>
      </c>
      <c r="C5048" s="40">
        <v>68254.721615525079</v>
      </c>
      <c r="D5048" s="191">
        <f t="shared" si="157"/>
        <v>2</v>
      </c>
    </row>
    <row r="5049" spans="1:4" x14ac:dyDescent="0.3">
      <c r="A5049" s="245">
        <v>43766.124999987769</v>
      </c>
      <c r="B5049" s="244">
        <f t="shared" si="156"/>
        <v>2.1762741771349674</v>
      </c>
      <c r="C5049" s="40">
        <v>68591.510236577727</v>
      </c>
      <c r="D5049" s="191">
        <f t="shared" si="157"/>
        <v>3</v>
      </c>
    </row>
    <row r="5050" spans="1:4" x14ac:dyDescent="0.3">
      <c r="A5050" s="245">
        <v>43766.166666654433</v>
      </c>
      <c r="B5050" s="244">
        <f t="shared" si="156"/>
        <v>2.2786923634649168</v>
      </c>
      <c r="C5050" s="40">
        <v>71819.512548910803</v>
      </c>
      <c r="D5050" s="191">
        <f t="shared" si="157"/>
        <v>4</v>
      </c>
    </row>
    <row r="5051" spans="1:4" x14ac:dyDescent="0.3">
      <c r="A5051" s="245">
        <v>43766.208333321098</v>
      </c>
      <c r="B5051" s="244">
        <f t="shared" si="156"/>
        <v>2.5088052297306591</v>
      </c>
      <c r="C5051" s="40">
        <v>79072.178223055787</v>
      </c>
      <c r="D5051" s="191">
        <f t="shared" si="157"/>
        <v>5</v>
      </c>
    </row>
    <row r="5052" spans="1:4" x14ac:dyDescent="0.3">
      <c r="A5052" s="245">
        <v>43766.249999987762</v>
      </c>
      <c r="B5052" s="244">
        <f t="shared" si="156"/>
        <v>3.0202110937038502</v>
      </c>
      <c r="C5052" s="40">
        <v>95190.597915901119</v>
      </c>
      <c r="D5052" s="191">
        <f t="shared" si="157"/>
        <v>6</v>
      </c>
    </row>
    <row r="5053" spans="1:4" x14ac:dyDescent="0.3">
      <c r="A5053" s="245">
        <v>43766.291666654426</v>
      </c>
      <c r="B5053" s="244">
        <f t="shared" si="156"/>
        <v>3.5699561541111566</v>
      </c>
      <c r="C5053" s="40">
        <v>112517.38712960102</v>
      </c>
      <c r="D5053" s="191">
        <f t="shared" si="157"/>
        <v>7</v>
      </c>
    </row>
    <row r="5054" spans="1:4" x14ac:dyDescent="0.3">
      <c r="A5054" s="245">
        <v>43766.33333332109</v>
      </c>
      <c r="B5054" s="244">
        <f t="shared" si="156"/>
        <v>4.1532448416196699</v>
      </c>
      <c r="C5054" s="40">
        <v>130901.39976940128</v>
      </c>
      <c r="D5054" s="191">
        <f t="shared" si="157"/>
        <v>8</v>
      </c>
    </row>
    <row r="5055" spans="1:4" x14ac:dyDescent="0.3">
      <c r="A5055" s="245">
        <v>43766.374999987755</v>
      </c>
      <c r="B5055" s="244">
        <f t="shared" si="156"/>
        <v>4.4519166855664931</v>
      </c>
      <c r="C5055" s="40">
        <v>140314.89787395817</v>
      </c>
      <c r="D5055" s="191">
        <f t="shared" si="157"/>
        <v>9</v>
      </c>
    </row>
    <row r="5056" spans="1:4" x14ac:dyDescent="0.3">
      <c r="A5056" s="245">
        <v>43766.416666654419</v>
      </c>
      <c r="B5056" s="244">
        <f t="shared" si="156"/>
        <v>4.4979453126925053</v>
      </c>
      <c r="C5056" s="40">
        <v>141765.62181391954</v>
      </c>
      <c r="D5056" s="191">
        <f t="shared" si="157"/>
        <v>10</v>
      </c>
    </row>
    <row r="5057" spans="1:4" x14ac:dyDescent="0.3">
      <c r="A5057" s="245">
        <v>43766.458333321083</v>
      </c>
      <c r="B5057" s="244">
        <f t="shared" si="156"/>
        <v>4.3857128520823334</v>
      </c>
      <c r="C5057" s="40">
        <v>138228.29455446851</v>
      </c>
      <c r="D5057" s="191">
        <f t="shared" si="157"/>
        <v>11</v>
      </c>
    </row>
    <row r="5058" spans="1:4" x14ac:dyDescent="0.3">
      <c r="A5058" s="245">
        <v>43766.499999987747</v>
      </c>
      <c r="B5058" s="244">
        <f t="shared" si="156"/>
        <v>4.3080556747158916</v>
      </c>
      <c r="C5058" s="40">
        <v>135780.70631754588</v>
      </c>
      <c r="D5058" s="191">
        <f t="shared" si="157"/>
        <v>12</v>
      </c>
    </row>
    <row r="5059" spans="1:4" x14ac:dyDescent="0.3">
      <c r="A5059" s="245">
        <v>43766.541666654412</v>
      </c>
      <c r="B5059" s="244">
        <f t="shared" si="156"/>
        <v>4.2732651114858342</v>
      </c>
      <c r="C5059" s="40">
        <v>134684.18213001342</v>
      </c>
      <c r="D5059" s="191">
        <f t="shared" si="157"/>
        <v>13</v>
      </c>
    </row>
    <row r="5060" spans="1:4" x14ac:dyDescent="0.3">
      <c r="A5060" s="245">
        <v>43766.583333321076</v>
      </c>
      <c r="B5060" s="244">
        <f t="shared" si="156"/>
        <v>4.4198113259107048</v>
      </c>
      <c r="C5060" s="40">
        <v>139303.00556341384</v>
      </c>
      <c r="D5060" s="191">
        <f t="shared" si="157"/>
        <v>14</v>
      </c>
    </row>
    <row r="5061" spans="1:4" x14ac:dyDescent="0.3">
      <c r="A5061" s="245">
        <v>43766.62499998774</v>
      </c>
      <c r="B5061" s="244">
        <f t="shared" si="156"/>
        <v>4.2970292668297843</v>
      </c>
      <c r="C5061" s="40">
        <v>135433.17751012865</v>
      </c>
      <c r="D5061" s="191">
        <f t="shared" si="157"/>
        <v>15</v>
      </c>
    </row>
    <row r="5062" spans="1:4" x14ac:dyDescent="0.3">
      <c r="A5062" s="245">
        <v>43766.666666654404</v>
      </c>
      <c r="B5062" s="244">
        <f t="shared" si="156"/>
        <v>3.8242401936338197</v>
      </c>
      <c r="C5062" s="40">
        <v>120531.87651846968</v>
      </c>
      <c r="D5062" s="191">
        <f t="shared" si="157"/>
        <v>16</v>
      </c>
    </row>
    <row r="5063" spans="1:4" x14ac:dyDescent="0.3">
      <c r="A5063" s="245">
        <v>43766.708333321068</v>
      </c>
      <c r="B5063" s="244">
        <f t="shared" ref="B5063:B5126" si="158">C5063/$B$4</f>
        <v>3.5023195361149111</v>
      </c>
      <c r="C5063" s="40">
        <v>110385.62550489409</v>
      </c>
      <c r="D5063" s="191">
        <f t="shared" ref="D5063:D5126" si="159">HOUR(A5063)</f>
        <v>17</v>
      </c>
    </row>
    <row r="5064" spans="1:4" x14ac:dyDescent="0.3">
      <c r="A5064" s="245">
        <v>43766.749999987733</v>
      </c>
      <c r="B5064" s="244">
        <f t="shared" si="158"/>
        <v>3.1650380469159654</v>
      </c>
      <c r="C5064" s="40">
        <v>99755.233910828465</v>
      </c>
      <c r="D5064" s="191">
        <f t="shared" si="159"/>
        <v>18</v>
      </c>
    </row>
    <row r="5065" spans="1:4" x14ac:dyDescent="0.3">
      <c r="A5065" s="245">
        <v>43766.791666654397</v>
      </c>
      <c r="B5065" s="244">
        <f t="shared" si="158"/>
        <v>3.2102756156958914</v>
      </c>
      <c r="C5065" s="40">
        <v>101181.02538262321</v>
      </c>
      <c r="D5065" s="191">
        <f t="shared" si="159"/>
        <v>19</v>
      </c>
    </row>
    <row r="5066" spans="1:4" x14ac:dyDescent="0.3">
      <c r="A5066" s="245">
        <v>43766.833333321061</v>
      </c>
      <c r="B5066" s="244">
        <f t="shared" si="158"/>
        <v>3.0165313459332332</v>
      </c>
      <c r="C5066" s="40">
        <v>95074.620131700882</v>
      </c>
      <c r="D5066" s="191">
        <f t="shared" si="159"/>
        <v>20</v>
      </c>
    </row>
    <row r="5067" spans="1:4" x14ac:dyDescent="0.3">
      <c r="A5067" s="245">
        <v>43766.874999987725</v>
      </c>
      <c r="B5067" s="244">
        <f t="shared" si="158"/>
        <v>2.9342072181545822</v>
      </c>
      <c r="C5067" s="40">
        <v>92479.939593479125</v>
      </c>
      <c r="D5067" s="191">
        <f t="shared" si="159"/>
        <v>21</v>
      </c>
    </row>
    <row r="5068" spans="1:4" x14ac:dyDescent="0.3">
      <c r="A5068" s="245">
        <v>43766.91666665439</v>
      </c>
      <c r="B5068" s="244">
        <f t="shared" si="158"/>
        <v>2.7174164761600892</v>
      </c>
      <c r="C5068" s="40">
        <v>85647.158800074365</v>
      </c>
      <c r="D5068" s="191">
        <f t="shared" si="159"/>
        <v>22</v>
      </c>
    </row>
    <row r="5069" spans="1:4" x14ac:dyDescent="0.3">
      <c r="A5069" s="245">
        <v>43766.958333321054</v>
      </c>
      <c r="B5069" s="244">
        <f t="shared" si="158"/>
        <v>2.5657211579404611</v>
      </c>
      <c r="C5069" s="40">
        <v>80866.046621368747</v>
      </c>
      <c r="D5069" s="191">
        <f t="shared" si="159"/>
        <v>23</v>
      </c>
    </row>
    <row r="5070" spans="1:4" x14ac:dyDescent="0.3">
      <c r="A5070" s="245">
        <v>43766.999999987718</v>
      </c>
      <c r="B5070" s="244">
        <f t="shared" si="158"/>
        <v>2.5354774130847626</v>
      </c>
      <c r="C5070" s="40">
        <v>79912.828430086854</v>
      </c>
      <c r="D5070" s="191">
        <f t="shared" si="159"/>
        <v>0</v>
      </c>
    </row>
    <row r="5071" spans="1:4" x14ac:dyDescent="0.3">
      <c r="A5071" s="245">
        <v>43767.041666654382</v>
      </c>
      <c r="B5071" s="244">
        <f t="shared" si="158"/>
        <v>2.356084779618127</v>
      </c>
      <c r="C5071" s="40">
        <v>74258.756078324412</v>
      </c>
      <c r="D5071" s="191">
        <f t="shared" si="159"/>
        <v>1</v>
      </c>
    </row>
    <row r="5072" spans="1:4" x14ac:dyDescent="0.3">
      <c r="A5072" s="245">
        <v>43767.083333321047</v>
      </c>
      <c r="B5072" s="244">
        <f t="shared" si="158"/>
        <v>2.2969749721653541</v>
      </c>
      <c r="C5072" s="40">
        <v>72395.741295730884</v>
      </c>
      <c r="D5072" s="191">
        <f t="shared" si="159"/>
        <v>2</v>
      </c>
    </row>
    <row r="5073" spans="1:4" x14ac:dyDescent="0.3">
      <c r="A5073" s="245">
        <v>43767.124999987711</v>
      </c>
      <c r="B5073" s="244">
        <f t="shared" si="158"/>
        <v>2.3319919252555459</v>
      </c>
      <c r="C5073" s="40">
        <v>73499.400807742219</v>
      </c>
      <c r="D5073" s="191">
        <f t="shared" si="159"/>
        <v>3</v>
      </c>
    </row>
    <row r="5074" spans="1:4" x14ac:dyDescent="0.3">
      <c r="A5074" s="245">
        <v>43767.166666654375</v>
      </c>
      <c r="B5074" s="244">
        <f t="shared" si="158"/>
        <v>2.294780930458705</v>
      </c>
      <c r="C5074" s="40">
        <v>72326.589790942453</v>
      </c>
      <c r="D5074" s="191">
        <f t="shared" si="159"/>
        <v>4</v>
      </c>
    </row>
    <row r="5075" spans="1:4" x14ac:dyDescent="0.3">
      <c r="A5075" s="245">
        <v>43767.208333321039</v>
      </c>
      <c r="B5075" s="244">
        <f t="shared" si="158"/>
        <v>2.5600305512581185</v>
      </c>
      <c r="C5075" s="40">
        <v>80686.690862519419</v>
      </c>
      <c r="D5075" s="191">
        <f t="shared" si="159"/>
        <v>5</v>
      </c>
    </row>
    <row r="5076" spans="1:4" x14ac:dyDescent="0.3">
      <c r="A5076" s="245">
        <v>43767.249999987704</v>
      </c>
      <c r="B5076" s="244">
        <f t="shared" si="158"/>
        <v>3.1616603776089036</v>
      </c>
      <c r="C5076" s="40">
        <v>99648.776994101121</v>
      </c>
      <c r="D5076" s="191">
        <f t="shared" si="159"/>
        <v>6</v>
      </c>
    </row>
    <row r="5077" spans="1:4" x14ac:dyDescent="0.3">
      <c r="A5077" s="245">
        <v>43767.291666654368</v>
      </c>
      <c r="B5077" s="244">
        <f t="shared" si="158"/>
        <v>3.6240145083206903</v>
      </c>
      <c r="C5077" s="40">
        <v>114221.19090354333</v>
      </c>
      <c r="D5077" s="191">
        <f t="shared" si="159"/>
        <v>7</v>
      </c>
    </row>
    <row r="5078" spans="1:4" x14ac:dyDescent="0.3">
      <c r="A5078" s="245">
        <v>43767.333333321032</v>
      </c>
      <c r="B5078" s="244">
        <f t="shared" si="158"/>
        <v>4.1220668178341544</v>
      </c>
      <c r="C5078" s="40">
        <v>129918.73510329022</v>
      </c>
      <c r="D5078" s="191">
        <f t="shared" si="159"/>
        <v>8</v>
      </c>
    </row>
    <row r="5079" spans="1:4" x14ac:dyDescent="0.3">
      <c r="A5079" s="245">
        <v>43767.374999987696</v>
      </c>
      <c r="B5079" s="244">
        <f t="shared" si="158"/>
        <v>4.273190901182371</v>
      </c>
      <c r="C5079" s="40">
        <v>134681.84317987418</v>
      </c>
      <c r="D5079" s="191">
        <f t="shared" si="159"/>
        <v>9</v>
      </c>
    </row>
    <row r="5080" spans="1:4" x14ac:dyDescent="0.3">
      <c r="A5080" s="245">
        <v>43767.416666654361</v>
      </c>
      <c r="B5080" s="244">
        <f t="shared" si="158"/>
        <v>4.2750143542875243</v>
      </c>
      <c r="C5080" s="40">
        <v>134739.31452408351</v>
      </c>
      <c r="D5080" s="191">
        <f t="shared" si="159"/>
        <v>10</v>
      </c>
    </row>
    <row r="5081" spans="1:4" x14ac:dyDescent="0.3">
      <c r="A5081" s="245">
        <v>43767.458333321025</v>
      </c>
      <c r="B5081" s="244">
        <f t="shared" si="158"/>
        <v>4.2152753158482561</v>
      </c>
      <c r="C5081" s="40">
        <v>132856.46772578865</v>
      </c>
      <c r="D5081" s="191">
        <f t="shared" si="159"/>
        <v>11</v>
      </c>
    </row>
    <row r="5082" spans="1:4" x14ac:dyDescent="0.3">
      <c r="A5082" s="245">
        <v>43767.499999987689</v>
      </c>
      <c r="B5082" s="244">
        <f t="shared" si="158"/>
        <v>4.2853832168991195</v>
      </c>
      <c r="C5082" s="40">
        <v>135066.11890996344</v>
      </c>
      <c r="D5082" s="191">
        <f t="shared" si="159"/>
        <v>12</v>
      </c>
    </row>
    <row r="5083" spans="1:4" x14ac:dyDescent="0.3">
      <c r="A5083" s="245">
        <v>43767.541666654353</v>
      </c>
      <c r="B5083" s="244">
        <f t="shared" si="158"/>
        <v>4.4530049816542938</v>
      </c>
      <c r="C5083" s="40">
        <v>140349.19864039242</v>
      </c>
      <c r="D5083" s="191">
        <f t="shared" si="159"/>
        <v>13</v>
      </c>
    </row>
    <row r="5084" spans="1:4" x14ac:dyDescent="0.3">
      <c r="A5084" s="245">
        <v>43767.583333321018</v>
      </c>
      <c r="B5084" s="244">
        <f t="shared" si="158"/>
        <v>4.3736455489642383</v>
      </c>
      <c r="C5084" s="40">
        <v>137847.95895427204</v>
      </c>
      <c r="D5084" s="191">
        <f t="shared" si="159"/>
        <v>14</v>
      </c>
    </row>
    <row r="5085" spans="1:4" x14ac:dyDescent="0.3">
      <c r="A5085" s="245">
        <v>43767.624999987682</v>
      </c>
      <c r="B5085" s="244">
        <f t="shared" si="158"/>
        <v>4.225452222412895</v>
      </c>
      <c r="C5085" s="40">
        <v>133177.22206737814</v>
      </c>
      <c r="D5085" s="191">
        <f t="shared" si="159"/>
        <v>15</v>
      </c>
    </row>
    <row r="5086" spans="1:4" x14ac:dyDescent="0.3">
      <c r="A5086" s="245">
        <v>43767.666666654346</v>
      </c>
      <c r="B5086" s="244">
        <f t="shared" si="158"/>
        <v>3.7234599713703305</v>
      </c>
      <c r="C5086" s="40">
        <v>117355.49933233263</v>
      </c>
      <c r="D5086" s="191">
        <f t="shared" si="159"/>
        <v>16</v>
      </c>
    </row>
    <row r="5087" spans="1:4" x14ac:dyDescent="0.3">
      <c r="A5087" s="245">
        <v>43767.70833332101</v>
      </c>
      <c r="B5087" s="244">
        <f t="shared" si="158"/>
        <v>3.4307025706554479</v>
      </c>
      <c r="C5087" s="40">
        <v>108128.41183621362</v>
      </c>
      <c r="D5087" s="191">
        <f t="shared" si="159"/>
        <v>17</v>
      </c>
    </row>
    <row r="5088" spans="1:4" x14ac:dyDescent="0.3">
      <c r="A5088" s="245">
        <v>43767.749999987675</v>
      </c>
      <c r="B5088" s="244">
        <f t="shared" si="158"/>
        <v>3.2829906607776111</v>
      </c>
      <c r="C5088" s="40">
        <v>103472.8481738315</v>
      </c>
      <c r="D5088" s="191">
        <f t="shared" si="159"/>
        <v>18</v>
      </c>
    </row>
    <row r="5089" spans="1:4" x14ac:dyDescent="0.3">
      <c r="A5089" s="245">
        <v>43767.791666654339</v>
      </c>
      <c r="B5089" s="244">
        <f t="shared" si="158"/>
        <v>3.1443562448798108</v>
      </c>
      <c r="C5089" s="40">
        <v>99103.387718387152</v>
      </c>
      <c r="D5089" s="191">
        <f t="shared" si="159"/>
        <v>19</v>
      </c>
    </row>
    <row r="5090" spans="1:4" x14ac:dyDescent="0.3">
      <c r="A5090" s="245">
        <v>43767.833333321003</v>
      </c>
      <c r="B5090" s="244">
        <f t="shared" si="158"/>
        <v>3.0758963836676627</v>
      </c>
      <c r="C5090" s="40">
        <v>96945.679227212735</v>
      </c>
      <c r="D5090" s="191">
        <f t="shared" si="159"/>
        <v>20</v>
      </c>
    </row>
    <row r="5091" spans="1:4" x14ac:dyDescent="0.3">
      <c r="A5091" s="245">
        <v>43767.874999987667</v>
      </c>
      <c r="B5091" s="244">
        <f t="shared" si="158"/>
        <v>2.8950635775090623</v>
      </c>
      <c r="C5091" s="40">
        <v>91246.215710595599</v>
      </c>
      <c r="D5091" s="191">
        <f t="shared" si="159"/>
        <v>21</v>
      </c>
    </row>
    <row r="5092" spans="1:4" x14ac:dyDescent="0.3">
      <c r="A5092" s="245">
        <v>43767.916666654331</v>
      </c>
      <c r="B5092" s="244">
        <f t="shared" si="158"/>
        <v>2.6762561196867103</v>
      </c>
      <c r="C5092" s="40">
        <v>84349.87234506449</v>
      </c>
      <c r="D5092" s="191">
        <f t="shared" si="159"/>
        <v>22</v>
      </c>
    </row>
    <row r="5093" spans="1:4" x14ac:dyDescent="0.3">
      <c r="A5093" s="245">
        <v>43767.958333320996</v>
      </c>
      <c r="B5093" s="244">
        <f t="shared" si="158"/>
        <v>2.5509443125168088</v>
      </c>
      <c r="C5093" s="40">
        <v>80400.312039398414</v>
      </c>
      <c r="D5093" s="191">
        <f t="shared" si="159"/>
        <v>23</v>
      </c>
    </row>
    <row r="5094" spans="1:4" x14ac:dyDescent="0.3">
      <c r="A5094" s="245">
        <v>43767.99999998766</v>
      </c>
      <c r="B5094" s="244">
        <f t="shared" si="158"/>
        <v>2.48278295386327</v>
      </c>
      <c r="C5094" s="40">
        <v>78252.011710816572</v>
      </c>
      <c r="D5094" s="191">
        <f t="shared" si="159"/>
        <v>0</v>
      </c>
    </row>
    <row r="5095" spans="1:4" x14ac:dyDescent="0.3">
      <c r="A5095" s="245">
        <v>43768.041666654324</v>
      </c>
      <c r="B5095" s="244">
        <f t="shared" si="158"/>
        <v>2.3746121858138411</v>
      </c>
      <c r="C5095" s="40">
        <v>74842.700318936404</v>
      </c>
      <c r="D5095" s="191">
        <f t="shared" si="159"/>
        <v>1</v>
      </c>
    </row>
    <row r="5096" spans="1:4" x14ac:dyDescent="0.3">
      <c r="A5096" s="245">
        <v>43768.083333320988</v>
      </c>
      <c r="B5096" s="244">
        <f t="shared" si="158"/>
        <v>2.3913471843296117</v>
      </c>
      <c r="C5096" s="40">
        <v>75370.151700781484</v>
      </c>
      <c r="D5096" s="191">
        <f t="shared" si="159"/>
        <v>2</v>
      </c>
    </row>
    <row r="5097" spans="1:4" x14ac:dyDescent="0.3">
      <c r="A5097" s="245">
        <v>43768.124999987653</v>
      </c>
      <c r="B5097" s="244">
        <f t="shared" si="158"/>
        <v>2.388178506947102</v>
      </c>
      <c r="C5097" s="40">
        <v>75270.281762791885</v>
      </c>
      <c r="D5097" s="191">
        <f t="shared" si="159"/>
        <v>3</v>
      </c>
    </row>
    <row r="5098" spans="1:4" x14ac:dyDescent="0.3">
      <c r="A5098" s="245">
        <v>43768.166666654317</v>
      </c>
      <c r="B5098" s="244">
        <f t="shared" si="158"/>
        <v>2.4147604337845885</v>
      </c>
      <c r="C5098" s="40">
        <v>76108.087277344166</v>
      </c>
      <c r="D5098" s="191">
        <f t="shared" si="159"/>
        <v>4</v>
      </c>
    </row>
    <row r="5099" spans="1:4" x14ac:dyDescent="0.3">
      <c r="A5099" s="245">
        <v>43768.208333320981</v>
      </c>
      <c r="B5099" s="244">
        <f t="shared" si="158"/>
        <v>2.5946248543248842</v>
      </c>
      <c r="C5099" s="40">
        <v>81777.029349214688</v>
      </c>
      <c r="D5099" s="191">
        <f t="shared" si="159"/>
        <v>5</v>
      </c>
    </row>
    <row r="5100" spans="1:4" x14ac:dyDescent="0.3">
      <c r="A5100" s="245">
        <v>43768.249999987645</v>
      </c>
      <c r="B5100" s="244">
        <f t="shared" si="158"/>
        <v>3.1356186883185728</v>
      </c>
      <c r="C5100" s="40">
        <v>98827.998612267344</v>
      </c>
      <c r="D5100" s="191">
        <f t="shared" si="159"/>
        <v>6</v>
      </c>
    </row>
    <row r="5101" spans="1:4" x14ac:dyDescent="0.3">
      <c r="A5101" s="245">
        <v>43768.29166665431</v>
      </c>
      <c r="B5101" s="244">
        <f t="shared" si="158"/>
        <v>3.5348854251984476</v>
      </c>
      <c r="C5101" s="40">
        <v>111412.03271861078</v>
      </c>
      <c r="D5101" s="191">
        <f t="shared" si="159"/>
        <v>7</v>
      </c>
    </row>
    <row r="5102" spans="1:4" x14ac:dyDescent="0.3">
      <c r="A5102" s="245">
        <v>43768.333333320974</v>
      </c>
      <c r="B5102" s="244">
        <f t="shared" si="158"/>
        <v>4.0394776451532302</v>
      </c>
      <c r="C5102" s="40">
        <v>127315.70091628726</v>
      </c>
      <c r="D5102" s="191">
        <f t="shared" si="159"/>
        <v>8</v>
      </c>
    </row>
    <row r="5103" spans="1:4" x14ac:dyDescent="0.3">
      <c r="A5103" s="245">
        <v>43768.374999987638</v>
      </c>
      <c r="B5103" s="244">
        <f t="shared" si="158"/>
        <v>4.168035749034571</v>
      </c>
      <c r="C5103" s="40">
        <v>131367.57755527803</v>
      </c>
      <c r="D5103" s="191">
        <f t="shared" si="159"/>
        <v>9</v>
      </c>
    </row>
    <row r="5104" spans="1:4" x14ac:dyDescent="0.3">
      <c r="A5104" s="245">
        <v>43768.416666654302</v>
      </c>
      <c r="B5104" s="244">
        <f t="shared" si="158"/>
        <v>4.3979935510777572</v>
      </c>
      <c r="C5104" s="40">
        <v>138615.35593658072</v>
      </c>
      <c r="D5104" s="191">
        <f t="shared" si="159"/>
        <v>10</v>
      </c>
    </row>
    <row r="5105" spans="1:4" x14ac:dyDescent="0.3">
      <c r="A5105" s="245">
        <v>43768.458333320967</v>
      </c>
      <c r="B5105" s="244">
        <f t="shared" si="158"/>
        <v>4.3861761065000637</v>
      </c>
      <c r="C5105" s="40">
        <v>138242.89534350039</v>
      </c>
      <c r="D5105" s="191">
        <f t="shared" si="159"/>
        <v>11</v>
      </c>
    </row>
    <row r="5106" spans="1:4" x14ac:dyDescent="0.3">
      <c r="A5106" s="245">
        <v>43768.499999987631</v>
      </c>
      <c r="B5106" s="244">
        <f t="shared" si="158"/>
        <v>4.2763202996756036</v>
      </c>
      <c r="C5106" s="40">
        <v>134780.47513123311</v>
      </c>
      <c r="D5106" s="191">
        <f t="shared" si="159"/>
        <v>12</v>
      </c>
    </row>
    <row r="5107" spans="1:4" x14ac:dyDescent="0.3">
      <c r="A5107" s="245">
        <v>43768.541666654295</v>
      </c>
      <c r="B5107" s="244">
        <f t="shared" si="158"/>
        <v>4.2568323071936494</v>
      </c>
      <c r="C5107" s="40">
        <v>134166.25526414998</v>
      </c>
      <c r="D5107" s="191">
        <f t="shared" si="159"/>
        <v>13</v>
      </c>
    </row>
    <row r="5108" spans="1:4" x14ac:dyDescent="0.3">
      <c r="A5108" s="245">
        <v>43768.583333320959</v>
      </c>
      <c r="B5108" s="244">
        <f t="shared" si="158"/>
        <v>4.2616661251236438</v>
      </c>
      <c r="C5108" s="40">
        <v>134318.60687292725</v>
      </c>
      <c r="D5108" s="191">
        <f t="shared" si="159"/>
        <v>14</v>
      </c>
    </row>
    <row r="5109" spans="1:4" x14ac:dyDescent="0.3">
      <c r="A5109" s="245">
        <v>43768.624999987624</v>
      </c>
      <c r="B5109" s="244">
        <f t="shared" si="158"/>
        <v>4.0389926747273037</v>
      </c>
      <c r="C5109" s="40">
        <v>127300.41568509539</v>
      </c>
      <c r="D5109" s="191">
        <f t="shared" si="159"/>
        <v>15</v>
      </c>
    </row>
    <row r="5110" spans="1:4" x14ac:dyDescent="0.3">
      <c r="A5110" s="245">
        <v>43768.666666654288</v>
      </c>
      <c r="B5110" s="244">
        <f t="shared" si="158"/>
        <v>3.7163425544639326</v>
      </c>
      <c r="C5110" s="40">
        <v>117131.17356505459</v>
      </c>
      <c r="D5110" s="191">
        <f t="shared" si="159"/>
        <v>16</v>
      </c>
    </row>
    <row r="5111" spans="1:4" x14ac:dyDescent="0.3">
      <c r="A5111" s="245">
        <v>43768.708333320952</v>
      </c>
      <c r="B5111" s="244">
        <f t="shared" si="158"/>
        <v>3.3259228645123469</v>
      </c>
      <c r="C5111" s="40">
        <v>104825.97946716272</v>
      </c>
      <c r="D5111" s="191">
        <f t="shared" si="159"/>
        <v>17</v>
      </c>
    </row>
    <row r="5112" spans="1:4" x14ac:dyDescent="0.3">
      <c r="A5112" s="245">
        <v>43768.749999987616</v>
      </c>
      <c r="B5112" s="244">
        <f t="shared" si="158"/>
        <v>3.2457101111577464</v>
      </c>
      <c r="C5112" s="40">
        <v>102297.84493768476</v>
      </c>
      <c r="D5112" s="191">
        <f t="shared" si="159"/>
        <v>18</v>
      </c>
    </row>
    <row r="5113" spans="1:4" x14ac:dyDescent="0.3">
      <c r="A5113" s="245">
        <v>43768.791666654281</v>
      </c>
      <c r="B5113" s="244">
        <f t="shared" si="158"/>
        <v>3.2959260244107091</v>
      </c>
      <c r="C5113" s="40">
        <v>103880.5431859653</v>
      </c>
      <c r="D5113" s="191">
        <f t="shared" si="159"/>
        <v>19</v>
      </c>
    </row>
    <row r="5114" spans="1:4" x14ac:dyDescent="0.3">
      <c r="A5114" s="245">
        <v>43768.833333320945</v>
      </c>
      <c r="B5114" s="244">
        <f t="shared" si="158"/>
        <v>3.0479190810206021</v>
      </c>
      <c r="C5114" s="40">
        <v>96063.894449784537</v>
      </c>
      <c r="D5114" s="191">
        <f t="shared" si="159"/>
        <v>20</v>
      </c>
    </row>
    <row r="5115" spans="1:4" x14ac:dyDescent="0.3">
      <c r="A5115" s="245">
        <v>43768.874999987609</v>
      </c>
      <c r="B5115" s="244">
        <f t="shared" si="158"/>
        <v>2.8494962748772203</v>
      </c>
      <c r="C5115" s="40">
        <v>89810.031732600721</v>
      </c>
      <c r="D5115" s="191">
        <f t="shared" si="159"/>
        <v>21</v>
      </c>
    </row>
    <row r="5116" spans="1:4" x14ac:dyDescent="0.3">
      <c r="A5116" s="245">
        <v>43768.916666654273</v>
      </c>
      <c r="B5116" s="244">
        <f t="shared" si="158"/>
        <v>2.7831756163532528</v>
      </c>
      <c r="C5116" s="40">
        <v>87719.74633757204</v>
      </c>
      <c r="D5116" s="191">
        <f t="shared" si="159"/>
        <v>22</v>
      </c>
    </row>
    <row r="5117" spans="1:4" x14ac:dyDescent="0.3">
      <c r="A5117" s="245">
        <v>43768.958333320938</v>
      </c>
      <c r="B5117" s="244">
        <f t="shared" si="158"/>
        <v>2.6293316914163776</v>
      </c>
      <c r="C5117" s="40">
        <v>82870.914667825797</v>
      </c>
      <c r="D5117" s="191">
        <f t="shared" si="159"/>
        <v>23</v>
      </c>
    </row>
    <row r="5118" spans="1:4" x14ac:dyDescent="0.3">
      <c r="A5118" s="245">
        <v>43768.999999987602</v>
      </c>
      <c r="B5118" s="244">
        <f t="shared" si="158"/>
        <v>2.5205295727725963</v>
      </c>
      <c r="C5118" s="40">
        <v>79441.704454735329</v>
      </c>
      <c r="D5118" s="191">
        <f t="shared" si="159"/>
        <v>0</v>
      </c>
    </row>
    <row r="5119" spans="1:4" x14ac:dyDescent="0.3">
      <c r="A5119" s="245">
        <v>43769.041666654266</v>
      </c>
      <c r="B5119" s="244">
        <f t="shared" si="158"/>
        <v>2.4927540203013638</v>
      </c>
      <c r="C5119" s="40">
        <v>78566.278411604464</v>
      </c>
      <c r="D5119" s="191">
        <f t="shared" si="159"/>
        <v>1</v>
      </c>
    </row>
    <row r="5120" spans="1:4" x14ac:dyDescent="0.3">
      <c r="A5120" s="245">
        <v>43769.08333332093</v>
      </c>
      <c r="B5120" s="244">
        <f t="shared" si="158"/>
        <v>2.3457131346886606</v>
      </c>
      <c r="C5120" s="40">
        <v>73931.863999732464</v>
      </c>
      <c r="D5120" s="191">
        <f t="shared" si="159"/>
        <v>2</v>
      </c>
    </row>
    <row r="5121" spans="1:4" x14ac:dyDescent="0.3">
      <c r="A5121" s="245">
        <v>43769.124999987594</v>
      </c>
      <c r="B5121" s="244">
        <f t="shared" si="158"/>
        <v>2.2332271505236281</v>
      </c>
      <c r="C5121" s="40">
        <v>70386.546219743541</v>
      </c>
      <c r="D5121" s="191">
        <f t="shared" si="159"/>
        <v>3</v>
      </c>
    </row>
    <row r="5122" spans="1:4" x14ac:dyDescent="0.3">
      <c r="A5122" s="245">
        <v>43769.166666654259</v>
      </c>
      <c r="B5122" s="244">
        <f t="shared" si="158"/>
        <v>2.3526056777529072</v>
      </c>
      <c r="C5122" s="40">
        <v>74149.102224177928</v>
      </c>
      <c r="D5122" s="191">
        <f t="shared" si="159"/>
        <v>4</v>
      </c>
    </row>
    <row r="5123" spans="1:4" x14ac:dyDescent="0.3">
      <c r="A5123" s="245">
        <v>43769.208333320923</v>
      </c>
      <c r="B5123" s="244">
        <f t="shared" si="158"/>
        <v>2.5803238126109176</v>
      </c>
      <c r="C5123" s="40">
        <v>81326.291083134332</v>
      </c>
      <c r="D5123" s="191">
        <f t="shared" si="159"/>
        <v>5</v>
      </c>
    </row>
    <row r="5124" spans="1:4" x14ac:dyDescent="0.3">
      <c r="A5124" s="245">
        <v>43769.249999987587</v>
      </c>
      <c r="B5124" s="244">
        <f t="shared" si="158"/>
        <v>3.0978347113602478</v>
      </c>
      <c r="C5124" s="40">
        <v>97637.128422497655</v>
      </c>
      <c r="D5124" s="191">
        <f t="shared" si="159"/>
        <v>6</v>
      </c>
    </row>
    <row r="5125" spans="1:4" x14ac:dyDescent="0.3">
      <c r="A5125" s="245">
        <v>43769.291666654251</v>
      </c>
      <c r="B5125" s="244">
        <f t="shared" si="158"/>
        <v>3.6589704651967025</v>
      </c>
      <c r="C5125" s="40">
        <v>115322.92794526428</v>
      </c>
      <c r="D5125" s="191">
        <f t="shared" si="159"/>
        <v>7</v>
      </c>
    </row>
    <row r="5126" spans="1:4" x14ac:dyDescent="0.3">
      <c r="A5126" s="245">
        <v>43769.333333320916</v>
      </c>
      <c r="B5126" s="244">
        <f t="shared" si="158"/>
        <v>4.181045841503594</v>
      </c>
      <c r="C5126" s="40">
        <v>131777.62786058587</v>
      </c>
      <c r="D5126" s="191">
        <f t="shared" si="159"/>
        <v>8</v>
      </c>
    </row>
    <row r="5127" spans="1:4" x14ac:dyDescent="0.3">
      <c r="A5127" s="245">
        <v>43769.37499998758</v>
      </c>
      <c r="B5127" s="244">
        <f t="shared" ref="B5127:B5190" si="160">C5127/$B$4</f>
        <v>4.3595449394487762</v>
      </c>
      <c r="C5127" s="40">
        <v>137403.53788266098</v>
      </c>
      <c r="D5127" s="191">
        <f t="shared" ref="D5127:D5190" si="161">HOUR(A5127)</f>
        <v>9</v>
      </c>
    </row>
    <row r="5128" spans="1:4" x14ac:dyDescent="0.3">
      <c r="A5128" s="245">
        <v>43769.416666654244</v>
      </c>
      <c r="B5128" s="244">
        <f t="shared" si="160"/>
        <v>4.3523534791131446</v>
      </c>
      <c r="C5128" s="40">
        <v>137176.87842476272</v>
      </c>
      <c r="D5128" s="191">
        <f t="shared" si="161"/>
        <v>10</v>
      </c>
    </row>
    <row r="5129" spans="1:4" x14ac:dyDescent="0.3">
      <c r="A5129" s="245">
        <v>43769.458333320908</v>
      </c>
      <c r="B5129" s="244">
        <f t="shared" si="160"/>
        <v>4.2887344313488827</v>
      </c>
      <c r="C5129" s="40">
        <v>135171.74202613646</v>
      </c>
      <c r="D5129" s="191">
        <f t="shared" si="161"/>
        <v>11</v>
      </c>
    </row>
    <row r="5130" spans="1:4" x14ac:dyDescent="0.3">
      <c r="A5130" s="245">
        <v>43769.499999987573</v>
      </c>
      <c r="B5130" s="244">
        <f t="shared" si="160"/>
        <v>4.2514829373972933</v>
      </c>
      <c r="C5130" s="40">
        <v>133997.65456254673</v>
      </c>
      <c r="D5130" s="191">
        <f t="shared" si="161"/>
        <v>12</v>
      </c>
    </row>
    <row r="5131" spans="1:4" x14ac:dyDescent="0.3">
      <c r="A5131" s="245">
        <v>43769.541666654237</v>
      </c>
      <c r="B5131" s="244">
        <f t="shared" si="160"/>
        <v>4.2947759699625987</v>
      </c>
      <c r="C5131" s="40">
        <v>135362.15840933911</v>
      </c>
      <c r="D5131" s="191">
        <f t="shared" si="161"/>
        <v>13</v>
      </c>
    </row>
    <row r="5132" spans="1:4" x14ac:dyDescent="0.3">
      <c r="A5132" s="245">
        <v>43769.583333320901</v>
      </c>
      <c r="B5132" s="244">
        <f t="shared" si="160"/>
        <v>3.9368672373435887</v>
      </c>
      <c r="C5132" s="40">
        <v>124081.64019379129</v>
      </c>
      <c r="D5132" s="191">
        <f t="shared" si="161"/>
        <v>14</v>
      </c>
    </row>
    <row r="5133" spans="1:4" x14ac:dyDescent="0.3">
      <c r="A5133" s="245">
        <v>43769.624999987565</v>
      </c>
      <c r="B5133" s="244">
        <f t="shared" si="160"/>
        <v>3.807050281319317</v>
      </c>
      <c r="C5133" s="40">
        <v>119990.08722607532</v>
      </c>
      <c r="D5133" s="191">
        <f t="shared" si="161"/>
        <v>15</v>
      </c>
    </row>
    <row r="5134" spans="1:4" x14ac:dyDescent="0.3">
      <c r="A5134" s="245">
        <v>43769.66666665423</v>
      </c>
      <c r="B5134" s="244">
        <f t="shared" si="160"/>
        <v>3.4757199725938452</v>
      </c>
      <c r="C5134" s="40">
        <v>109547.26411977413</v>
      </c>
      <c r="D5134" s="191">
        <f t="shared" si="161"/>
        <v>16</v>
      </c>
    </row>
    <row r="5135" spans="1:4" x14ac:dyDescent="0.3">
      <c r="A5135" s="245">
        <v>43769.708333320894</v>
      </c>
      <c r="B5135" s="244">
        <f t="shared" si="160"/>
        <v>3.1886487280009717</v>
      </c>
      <c r="C5135" s="40">
        <v>100499.39211035588</v>
      </c>
      <c r="D5135" s="191">
        <f t="shared" si="161"/>
        <v>17</v>
      </c>
    </row>
    <row r="5136" spans="1:4" x14ac:dyDescent="0.3">
      <c r="A5136" s="245">
        <v>43769.749999987558</v>
      </c>
      <c r="B5136" s="244">
        <f t="shared" si="160"/>
        <v>3.0114452657130393</v>
      </c>
      <c r="C5136" s="40">
        <v>94914.317754751872</v>
      </c>
      <c r="D5136" s="191">
        <f t="shared" si="161"/>
        <v>18</v>
      </c>
    </row>
    <row r="5137" spans="1:4" x14ac:dyDescent="0.3">
      <c r="A5137" s="245">
        <v>43769.791666654222</v>
      </c>
      <c r="B5137" s="244">
        <f t="shared" si="160"/>
        <v>3.0940673871590523</v>
      </c>
      <c r="C5137" s="40">
        <v>97518.390416401846</v>
      </c>
      <c r="D5137" s="191">
        <f t="shared" si="161"/>
        <v>19</v>
      </c>
    </row>
    <row r="5138" spans="1:4" x14ac:dyDescent="0.3">
      <c r="A5138" s="245">
        <v>43769.833333320887</v>
      </c>
      <c r="B5138" s="244">
        <f t="shared" si="160"/>
        <v>3.204277794285463</v>
      </c>
      <c r="C5138" s="40">
        <v>100991.98687222184</v>
      </c>
      <c r="D5138" s="191">
        <f t="shared" si="161"/>
        <v>20</v>
      </c>
    </row>
    <row r="5139" spans="1:4" x14ac:dyDescent="0.3">
      <c r="A5139" s="245">
        <v>43769.874999987551</v>
      </c>
      <c r="B5139" s="244">
        <f t="shared" si="160"/>
        <v>2.9425272107821852</v>
      </c>
      <c r="C5139" s="40">
        <v>92742.167976961471</v>
      </c>
      <c r="D5139" s="191">
        <f t="shared" si="161"/>
        <v>21</v>
      </c>
    </row>
    <row r="5140" spans="1:4" x14ac:dyDescent="0.3">
      <c r="A5140" s="245">
        <v>43769.916666654215</v>
      </c>
      <c r="B5140" s="244">
        <f t="shared" si="160"/>
        <v>2.6996510989000417</v>
      </c>
      <c r="C5140" s="40">
        <v>85087.232082663497</v>
      </c>
      <c r="D5140" s="191">
        <f t="shared" si="161"/>
        <v>22</v>
      </c>
    </row>
    <row r="5141" spans="1:4" x14ac:dyDescent="0.3">
      <c r="A5141" s="245">
        <v>43769.958333320879</v>
      </c>
      <c r="B5141" s="244">
        <f t="shared" si="160"/>
        <v>2.6753303045822685</v>
      </c>
      <c r="C5141" s="40">
        <v>84320.692631919563</v>
      </c>
      <c r="D5141" s="191">
        <f t="shared" si="161"/>
        <v>23</v>
      </c>
    </row>
    <row r="5142" spans="1:4" x14ac:dyDescent="0.3">
      <c r="A5142" s="245">
        <v>43769.999999987544</v>
      </c>
      <c r="B5142" s="244">
        <f t="shared" si="160"/>
        <v>2.3270331839978535</v>
      </c>
      <c r="C5142" s="40">
        <v>73343.111882701851</v>
      </c>
      <c r="D5142" s="191">
        <f t="shared" si="161"/>
        <v>0</v>
      </c>
    </row>
    <row r="5143" spans="1:4" x14ac:dyDescent="0.3">
      <c r="A5143" s="245">
        <v>43770.041666654208</v>
      </c>
      <c r="B5143" s="244">
        <f t="shared" si="160"/>
        <v>2.3013358278930576</v>
      </c>
      <c r="C5143" s="40">
        <v>72533.186146857508</v>
      </c>
      <c r="D5143" s="191">
        <f t="shared" si="161"/>
        <v>1</v>
      </c>
    </row>
    <row r="5144" spans="1:4" x14ac:dyDescent="0.3">
      <c r="A5144" s="245">
        <v>43770.083333320872</v>
      </c>
      <c r="B5144" s="244">
        <f t="shared" si="160"/>
        <v>2.2519272839311517</v>
      </c>
      <c r="C5144" s="40">
        <v>70975.934452864123</v>
      </c>
      <c r="D5144" s="191">
        <f t="shared" si="161"/>
        <v>2</v>
      </c>
    </row>
    <row r="5145" spans="1:4" x14ac:dyDescent="0.3">
      <c r="A5145" s="245">
        <v>43770.124999987536</v>
      </c>
      <c r="B5145" s="244">
        <f t="shared" si="160"/>
        <v>2.2906607164723818</v>
      </c>
      <c r="C5145" s="40">
        <v>72196.729453127919</v>
      </c>
      <c r="D5145" s="191">
        <f t="shared" si="161"/>
        <v>3</v>
      </c>
    </row>
    <row r="5146" spans="1:4" x14ac:dyDescent="0.3">
      <c r="A5146" s="245">
        <v>43770.166666654201</v>
      </c>
      <c r="B5146" s="244">
        <f t="shared" si="160"/>
        <v>2.3336668005030341</v>
      </c>
      <c r="C5146" s="40">
        <v>73552.189295465912</v>
      </c>
      <c r="D5146" s="191">
        <f t="shared" si="161"/>
        <v>4</v>
      </c>
    </row>
    <row r="5147" spans="1:4" x14ac:dyDescent="0.3">
      <c r="A5147" s="245">
        <v>43770.208333320865</v>
      </c>
      <c r="B5147" s="244">
        <f t="shared" si="160"/>
        <v>2.4081804633495953</v>
      </c>
      <c r="C5147" s="40">
        <v>75900.700674042935</v>
      </c>
      <c r="D5147" s="191">
        <f t="shared" si="161"/>
        <v>5</v>
      </c>
    </row>
    <row r="5148" spans="1:4" x14ac:dyDescent="0.3">
      <c r="A5148" s="245">
        <v>43770.249999987529</v>
      </c>
      <c r="B5148" s="244">
        <f t="shared" si="160"/>
        <v>2.8558769776714898</v>
      </c>
      <c r="C5148" s="40">
        <v>90011.137845804653</v>
      </c>
      <c r="D5148" s="191">
        <f t="shared" si="161"/>
        <v>6</v>
      </c>
    </row>
    <row r="5149" spans="1:4" x14ac:dyDescent="0.3">
      <c r="A5149" s="245">
        <v>43770.291666654193</v>
      </c>
      <c r="B5149" s="244">
        <f t="shared" si="160"/>
        <v>3.2651268583910662</v>
      </c>
      <c r="C5149" s="40">
        <v>102909.81930681899</v>
      </c>
      <c r="D5149" s="191">
        <f t="shared" si="161"/>
        <v>7</v>
      </c>
    </row>
    <row r="5150" spans="1:4" x14ac:dyDescent="0.3">
      <c r="A5150" s="245">
        <v>43770.333333320857</v>
      </c>
      <c r="B5150" s="244">
        <f t="shared" si="160"/>
        <v>3.881203022782111</v>
      </c>
      <c r="C5150" s="40">
        <v>122327.2231341122</v>
      </c>
      <c r="D5150" s="191">
        <f t="shared" si="161"/>
        <v>8</v>
      </c>
    </row>
    <row r="5151" spans="1:4" x14ac:dyDescent="0.3">
      <c r="A5151" s="245">
        <v>43770.374999987522</v>
      </c>
      <c r="B5151" s="244">
        <f t="shared" si="160"/>
        <v>4.0799185945263776</v>
      </c>
      <c r="C5151" s="40">
        <v>128590.31319724394</v>
      </c>
      <c r="D5151" s="191">
        <f t="shared" si="161"/>
        <v>9</v>
      </c>
    </row>
    <row r="5152" spans="1:4" x14ac:dyDescent="0.3">
      <c r="A5152" s="245">
        <v>43770.416666654186</v>
      </c>
      <c r="B5152" s="244">
        <f t="shared" si="160"/>
        <v>4.1040039767588326</v>
      </c>
      <c r="C5152" s="40">
        <v>129349.4329622564</v>
      </c>
      <c r="D5152" s="191">
        <f t="shared" si="161"/>
        <v>10</v>
      </c>
    </row>
    <row r="5153" spans="1:4" x14ac:dyDescent="0.3">
      <c r="A5153" s="245">
        <v>43770.45833332085</v>
      </c>
      <c r="B5153" s="244">
        <f t="shared" si="160"/>
        <v>3.9819101642842853</v>
      </c>
      <c r="C5153" s="40">
        <v>125501.2969708641</v>
      </c>
      <c r="D5153" s="191">
        <f t="shared" si="161"/>
        <v>11</v>
      </c>
    </row>
    <row r="5154" spans="1:4" x14ac:dyDescent="0.3">
      <c r="A5154" s="245">
        <v>43770.499999987514</v>
      </c>
      <c r="B5154" s="244">
        <f t="shared" si="160"/>
        <v>3.9599279170023411</v>
      </c>
      <c r="C5154" s="40">
        <v>124808.4635240015</v>
      </c>
      <c r="D5154" s="191">
        <f t="shared" si="161"/>
        <v>12</v>
      </c>
    </row>
    <row r="5155" spans="1:4" x14ac:dyDescent="0.3">
      <c r="A5155" s="245">
        <v>43770.541666654179</v>
      </c>
      <c r="B5155" s="244">
        <f t="shared" si="160"/>
        <v>3.8407345835581781</v>
      </c>
      <c r="C5155" s="40">
        <v>121051.74443181881</v>
      </c>
      <c r="D5155" s="191">
        <f t="shared" si="161"/>
        <v>13</v>
      </c>
    </row>
    <row r="5156" spans="1:4" x14ac:dyDescent="0.3">
      <c r="A5156" s="245">
        <v>43770.583333320843</v>
      </c>
      <c r="B5156" s="244">
        <f t="shared" si="160"/>
        <v>3.6913028929723275</v>
      </c>
      <c r="C5156" s="40">
        <v>116341.97695758349</v>
      </c>
      <c r="D5156" s="191">
        <f t="shared" si="161"/>
        <v>14</v>
      </c>
    </row>
    <row r="5157" spans="1:4" x14ac:dyDescent="0.3">
      <c r="A5157" s="245">
        <v>43770.624999987507</v>
      </c>
      <c r="B5157" s="244">
        <f t="shared" si="160"/>
        <v>3.5202747972483741</v>
      </c>
      <c r="C5157" s="40">
        <v>110951.53695611469</v>
      </c>
      <c r="D5157" s="191">
        <f t="shared" si="161"/>
        <v>15</v>
      </c>
    </row>
    <row r="5158" spans="1:4" x14ac:dyDescent="0.3">
      <c r="A5158" s="245">
        <v>43770.666666654171</v>
      </c>
      <c r="B5158" s="244">
        <f t="shared" si="160"/>
        <v>3.2347594284748054</v>
      </c>
      <c r="C5158" s="40">
        <v>101952.70282680729</v>
      </c>
      <c r="D5158" s="191">
        <f t="shared" si="161"/>
        <v>16</v>
      </c>
    </row>
    <row r="5159" spans="1:4" x14ac:dyDescent="0.3">
      <c r="A5159" s="245">
        <v>43770.708333320836</v>
      </c>
      <c r="B5159" s="244">
        <f t="shared" si="160"/>
        <v>3.0532118667830042</v>
      </c>
      <c r="C5159" s="40">
        <v>96230.711743586988</v>
      </c>
      <c r="D5159" s="191">
        <f t="shared" si="161"/>
        <v>17</v>
      </c>
    </row>
    <row r="5160" spans="1:4" x14ac:dyDescent="0.3">
      <c r="A5160" s="245">
        <v>43770.7499999875</v>
      </c>
      <c r="B5160" s="244">
        <f t="shared" si="160"/>
        <v>2.8529364258709471</v>
      </c>
      <c r="C5160" s="40">
        <v>89918.457938535968</v>
      </c>
      <c r="D5160" s="191">
        <f t="shared" si="161"/>
        <v>18</v>
      </c>
    </row>
    <row r="5161" spans="1:4" x14ac:dyDescent="0.3">
      <c r="A5161" s="245">
        <v>43770.791666654164</v>
      </c>
      <c r="B5161" s="244">
        <f t="shared" si="160"/>
        <v>2.8104975496960427</v>
      </c>
      <c r="C5161" s="40">
        <v>88580.875275393759</v>
      </c>
      <c r="D5161" s="191">
        <f t="shared" si="161"/>
        <v>19</v>
      </c>
    </row>
    <row r="5162" spans="1:4" x14ac:dyDescent="0.3">
      <c r="A5162" s="245">
        <v>43770.833333320828</v>
      </c>
      <c r="B5162" s="244">
        <f t="shared" si="160"/>
        <v>2.8828829625271779</v>
      </c>
      <c r="C5162" s="40">
        <v>90862.308762658722</v>
      </c>
      <c r="D5162" s="191">
        <f t="shared" si="161"/>
        <v>20</v>
      </c>
    </row>
    <row r="5163" spans="1:4" x14ac:dyDescent="0.3">
      <c r="A5163" s="245">
        <v>43770.874999987493</v>
      </c>
      <c r="B5163" s="244">
        <f t="shared" si="160"/>
        <v>2.8522075075338611</v>
      </c>
      <c r="C5163" s="40">
        <v>89895.483990627574</v>
      </c>
      <c r="D5163" s="191">
        <f t="shared" si="161"/>
        <v>21</v>
      </c>
    </row>
    <row r="5164" spans="1:4" x14ac:dyDescent="0.3">
      <c r="A5164" s="245">
        <v>43770.916666654157</v>
      </c>
      <c r="B5164" s="244">
        <f t="shared" si="160"/>
        <v>2.7518311134765132</v>
      </c>
      <c r="C5164" s="40">
        <v>86731.834606357763</v>
      </c>
      <c r="D5164" s="191">
        <f t="shared" si="161"/>
        <v>22</v>
      </c>
    </row>
    <row r="5165" spans="1:4" x14ac:dyDescent="0.3">
      <c r="A5165" s="245">
        <v>43770.958333320821</v>
      </c>
      <c r="B5165" s="244">
        <f t="shared" si="160"/>
        <v>2.6158120321452514</v>
      </c>
      <c r="C5165" s="40">
        <v>82444.803906124202</v>
      </c>
      <c r="D5165" s="191">
        <f t="shared" si="161"/>
        <v>23</v>
      </c>
    </row>
    <row r="5166" spans="1:4" x14ac:dyDescent="0.3">
      <c r="A5166" s="245">
        <v>43770.999999987485</v>
      </c>
      <c r="B5166" s="244">
        <f t="shared" si="160"/>
        <v>2.6296077524852737</v>
      </c>
      <c r="C5166" s="40">
        <v>82879.615522631706</v>
      </c>
      <c r="D5166" s="191">
        <f t="shared" si="161"/>
        <v>0</v>
      </c>
    </row>
    <row r="5167" spans="1:4" x14ac:dyDescent="0.3">
      <c r="A5167" s="245">
        <v>43771.04166665415</v>
      </c>
      <c r="B5167" s="244">
        <f t="shared" si="160"/>
        <v>2.6096627406546613</v>
      </c>
      <c r="C5167" s="40">
        <v>82250.991382566252</v>
      </c>
      <c r="D5167" s="191">
        <f t="shared" si="161"/>
        <v>1</v>
      </c>
    </row>
    <row r="5168" spans="1:4" x14ac:dyDescent="0.3">
      <c r="A5168" s="245">
        <v>43771.083333320814</v>
      </c>
      <c r="B5168" s="244">
        <f t="shared" si="160"/>
        <v>2.6775635210480226</v>
      </c>
      <c r="C5168" s="40">
        <v>84391.078841378214</v>
      </c>
      <c r="D5168" s="191">
        <f t="shared" si="161"/>
        <v>2</v>
      </c>
    </row>
    <row r="5169" spans="1:4" x14ac:dyDescent="0.3">
      <c r="A5169" s="245">
        <v>43771.124999987478</v>
      </c>
      <c r="B5169" s="244">
        <f t="shared" si="160"/>
        <v>2.6796765279364911</v>
      </c>
      <c r="C5169" s="40">
        <v>84457.676301911037</v>
      </c>
      <c r="D5169" s="191">
        <f t="shared" si="161"/>
        <v>3</v>
      </c>
    </row>
    <row r="5170" spans="1:4" x14ac:dyDescent="0.3">
      <c r="A5170" s="245">
        <v>43771.166666654142</v>
      </c>
      <c r="B5170" s="244">
        <f t="shared" si="160"/>
        <v>2.6925373799532863</v>
      </c>
      <c r="C5170" s="40">
        <v>84863.02286716894</v>
      </c>
      <c r="D5170" s="191">
        <f t="shared" si="161"/>
        <v>4</v>
      </c>
    </row>
    <row r="5171" spans="1:4" x14ac:dyDescent="0.3">
      <c r="A5171" s="245">
        <v>43771.208333320807</v>
      </c>
      <c r="B5171" s="244">
        <f t="shared" si="160"/>
        <v>2.6889739441383593</v>
      </c>
      <c r="C5171" s="40">
        <v>84750.710987193073</v>
      </c>
      <c r="D5171" s="191">
        <f t="shared" si="161"/>
        <v>5</v>
      </c>
    </row>
    <row r="5172" spans="1:4" x14ac:dyDescent="0.3">
      <c r="A5172" s="245">
        <v>43771.249999987471</v>
      </c>
      <c r="B5172" s="244">
        <f t="shared" si="160"/>
        <v>2.8891662707332117</v>
      </c>
      <c r="C5172" s="40">
        <v>91060.345206624217</v>
      </c>
      <c r="D5172" s="191">
        <f t="shared" si="161"/>
        <v>6</v>
      </c>
    </row>
    <row r="5173" spans="1:4" x14ac:dyDescent="0.3">
      <c r="A5173" s="245">
        <v>43771.291666654135</v>
      </c>
      <c r="B5173" s="244">
        <f t="shared" si="160"/>
        <v>3.0537431577088787</v>
      </c>
      <c r="C5173" s="40">
        <v>96247.456897926269</v>
      </c>
      <c r="D5173" s="191">
        <f t="shared" si="161"/>
        <v>7</v>
      </c>
    </row>
    <row r="5174" spans="1:4" x14ac:dyDescent="0.3">
      <c r="A5174" s="245">
        <v>43771.333333320799</v>
      </c>
      <c r="B5174" s="244">
        <f t="shared" si="160"/>
        <v>3.2729204916127674</v>
      </c>
      <c r="C5174" s="40">
        <v>103155.45796693038</v>
      </c>
      <c r="D5174" s="191">
        <f t="shared" si="161"/>
        <v>8</v>
      </c>
    </row>
    <row r="5175" spans="1:4" x14ac:dyDescent="0.3">
      <c r="A5175" s="245">
        <v>43771.374999987464</v>
      </c>
      <c r="B5175" s="244">
        <f t="shared" si="160"/>
        <v>3.2158621162947463</v>
      </c>
      <c r="C5175" s="40">
        <v>101357.09994024971</v>
      </c>
      <c r="D5175" s="191">
        <f t="shared" si="161"/>
        <v>9</v>
      </c>
    </row>
    <row r="5176" spans="1:4" x14ac:dyDescent="0.3">
      <c r="A5176" s="245">
        <v>43771.416666654128</v>
      </c>
      <c r="B5176" s="244">
        <f t="shared" si="160"/>
        <v>3.2451272519645071</v>
      </c>
      <c r="C5176" s="40">
        <v>102279.47446178627</v>
      </c>
      <c r="D5176" s="191">
        <f t="shared" si="161"/>
        <v>10</v>
      </c>
    </row>
    <row r="5177" spans="1:4" x14ac:dyDescent="0.3">
      <c r="A5177" s="245">
        <v>43771.458333320792</v>
      </c>
      <c r="B5177" s="244">
        <f t="shared" si="160"/>
        <v>3.0194652316057877</v>
      </c>
      <c r="C5177" s="40">
        <v>95167.089936864359</v>
      </c>
      <c r="D5177" s="191">
        <f t="shared" si="161"/>
        <v>11</v>
      </c>
    </row>
    <row r="5178" spans="1:4" x14ac:dyDescent="0.3">
      <c r="A5178" s="245">
        <v>43771.499999987456</v>
      </c>
      <c r="B5178" s="244">
        <f t="shared" si="160"/>
        <v>2.9222260928218096</v>
      </c>
      <c r="C5178" s="40">
        <v>92102.320132869383</v>
      </c>
      <c r="D5178" s="191">
        <f t="shared" si="161"/>
        <v>12</v>
      </c>
    </row>
    <row r="5179" spans="1:4" x14ac:dyDescent="0.3">
      <c r="A5179" s="245">
        <v>43771.54166665412</v>
      </c>
      <c r="B5179" s="244">
        <f t="shared" si="160"/>
        <v>2.7916771457898193</v>
      </c>
      <c r="C5179" s="40">
        <v>87987.69637323459</v>
      </c>
      <c r="D5179" s="191">
        <f t="shared" si="161"/>
        <v>13</v>
      </c>
    </row>
    <row r="5180" spans="1:4" x14ac:dyDescent="0.3">
      <c r="A5180" s="245">
        <v>43771.583333320785</v>
      </c>
      <c r="B5180" s="244">
        <f t="shared" si="160"/>
        <v>2.75477975785248</v>
      </c>
      <c r="C5180" s="40">
        <v>86824.769574305785</v>
      </c>
      <c r="D5180" s="191">
        <f t="shared" si="161"/>
        <v>14</v>
      </c>
    </row>
    <row r="5181" spans="1:4" x14ac:dyDescent="0.3">
      <c r="A5181" s="245">
        <v>43771.624999987449</v>
      </c>
      <c r="B5181" s="244">
        <f t="shared" si="160"/>
        <v>2.6660628803010864</v>
      </c>
      <c r="C5181" s="40">
        <v>84028.603227869273</v>
      </c>
      <c r="D5181" s="191">
        <f t="shared" si="161"/>
        <v>15</v>
      </c>
    </row>
    <row r="5182" spans="1:4" x14ac:dyDescent="0.3">
      <c r="A5182" s="245">
        <v>43771.666666654113</v>
      </c>
      <c r="B5182" s="244">
        <f t="shared" si="160"/>
        <v>2.4706310483642429</v>
      </c>
      <c r="C5182" s="40">
        <v>77869.009624412283</v>
      </c>
      <c r="D5182" s="191">
        <f t="shared" si="161"/>
        <v>16</v>
      </c>
    </row>
    <row r="5183" spans="1:4" x14ac:dyDescent="0.3">
      <c r="A5183" s="245">
        <v>43771.708333320777</v>
      </c>
      <c r="B5183" s="244">
        <f t="shared" si="160"/>
        <v>2.3708245596109201</v>
      </c>
      <c r="C5183" s="40">
        <v>74723.322437142109</v>
      </c>
      <c r="D5183" s="191">
        <f t="shared" si="161"/>
        <v>17</v>
      </c>
    </row>
    <row r="5184" spans="1:4" x14ac:dyDescent="0.3">
      <c r="A5184" s="245">
        <v>43771.749999987442</v>
      </c>
      <c r="B5184" s="244">
        <f t="shared" si="160"/>
        <v>2.4104002225217807</v>
      </c>
      <c r="C5184" s="40">
        <v>75970.662738373503</v>
      </c>
      <c r="D5184" s="191">
        <f t="shared" si="161"/>
        <v>18</v>
      </c>
    </row>
    <row r="5185" spans="1:4" x14ac:dyDescent="0.3">
      <c r="A5185" s="245">
        <v>43771.791666654106</v>
      </c>
      <c r="B5185" s="244">
        <f t="shared" si="160"/>
        <v>2.4998433426754634</v>
      </c>
      <c r="C5185" s="40">
        <v>78789.718699277044</v>
      </c>
      <c r="D5185" s="191">
        <f t="shared" si="161"/>
        <v>19</v>
      </c>
    </row>
    <row r="5186" spans="1:4" x14ac:dyDescent="0.3">
      <c r="A5186" s="245">
        <v>43771.83333332077</v>
      </c>
      <c r="B5186" s="244">
        <f t="shared" si="160"/>
        <v>2.5144256405370382</v>
      </c>
      <c r="C5186" s="40">
        <v>79249.321557939751</v>
      </c>
      <c r="D5186" s="191">
        <f t="shared" si="161"/>
        <v>20</v>
      </c>
    </row>
    <row r="5187" spans="1:4" x14ac:dyDescent="0.3">
      <c r="A5187" s="245">
        <v>43771.874999987434</v>
      </c>
      <c r="B5187" s="244">
        <f t="shared" si="160"/>
        <v>2.4998435315496392</v>
      </c>
      <c r="C5187" s="40">
        <v>78789.724652187346</v>
      </c>
      <c r="D5187" s="191">
        <f t="shared" si="161"/>
        <v>21</v>
      </c>
    </row>
    <row r="5188" spans="1:4" x14ac:dyDescent="0.3">
      <c r="A5188" s="245">
        <v>43771.916666654099</v>
      </c>
      <c r="B5188" s="244">
        <f t="shared" si="160"/>
        <v>2.4564555267639272</v>
      </c>
      <c r="C5188" s="40">
        <v>77422.227484012619</v>
      </c>
      <c r="D5188" s="191">
        <f t="shared" si="161"/>
        <v>22</v>
      </c>
    </row>
    <row r="5189" spans="1:4" x14ac:dyDescent="0.3">
      <c r="A5189" s="245">
        <v>43771.958333320763</v>
      </c>
      <c r="B5189" s="244">
        <f t="shared" si="160"/>
        <v>2.3877764050490451</v>
      </c>
      <c r="C5189" s="40">
        <v>75257.608370465445</v>
      </c>
      <c r="D5189" s="191">
        <f t="shared" si="161"/>
        <v>23</v>
      </c>
    </row>
    <row r="5190" spans="1:4" x14ac:dyDescent="0.3">
      <c r="A5190" s="245">
        <v>43771.999999987427</v>
      </c>
      <c r="B5190" s="244">
        <f t="shared" si="160"/>
        <v>2.4429078159974509</v>
      </c>
      <c r="C5190" s="40">
        <v>76995.232599138195</v>
      </c>
      <c r="D5190" s="191">
        <f t="shared" si="161"/>
        <v>0</v>
      </c>
    </row>
    <row r="5191" spans="1:4" x14ac:dyDescent="0.3">
      <c r="A5191" s="245">
        <v>43772.041666654091</v>
      </c>
      <c r="B5191" s="244">
        <f t="shared" ref="B5191:B5254" si="162">C5191/$B$4</f>
        <v>2.3187267056414851</v>
      </c>
      <c r="C5191" s="40">
        <v>73081.309440161815</v>
      </c>
      <c r="D5191" s="191">
        <f t="shared" ref="D5191:D5254" si="163">HOUR(A5191)</f>
        <v>1</v>
      </c>
    </row>
    <row r="5192" spans="1:4" x14ac:dyDescent="0.3">
      <c r="A5192" s="245">
        <v>43772.083333320756</v>
      </c>
      <c r="B5192" s="244">
        <f t="shared" si="162"/>
        <v>2.3922639852426131</v>
      </c>
      <c r="C5192" s="40">
        <v>75399.047305880202</v>
      </c>
      <c r="D5192" s="191">
        <f t="shared" si="163"/>
        <v>2</v>
      </c>
    </row>
    <row r="5193" spans="1:4" x14ac:dyDescent="0.3">
      <c r="A5193" s="245">
        <v>43772.12499998742</v>
      </c>
      <c r="B5193" s="244">
        <f t="shared" si="162"/>
        <v>2.4818842197470916</v>
      </c>
      <c r="C5193" s="40">
        <v>78223.685532535586</v>
      </c>
      <c r="D5193" s="191">
        <f t="shared" si="163"/>
        <v>3</v>
      </c>
    </row>
    <row r="5194" spans="1:4" x14ac:dyDescent="0.3">
      <c r="A5194" s="245">
        <v>43772.166666654084</v>
      </c>
      <c r="B5194" s="244">
        <f t="shared" si="162"/>
        <v>2.563713962309603</v>
      </c>
      <c r="C5194" s="40">
        <v>80802.784105502273</v>
      </c>
      <c r="D5194" s="191">
        <f t="shared" si="163"/>
        <v>4</v>
      </c>
    </row>
    <row r="5195" spans="1:4" x14ac:dyDescent="0.3">
      <c r="A5195" s="245">
        <v>43772.208333320748</v>
      </c>
      <c r="B5195" s="244">
        <f t="shared" si="162"/>
        <v>2.5843452470970463</v>
      </c>
      <c r="C5195" s="40">
        <v>81453.038102245759</v>
      </c>
      <c r="D5195" s="191">
        <f t="shared" si="163"/>
        <v>5</v>
      </c>
    </row>
    <row r="5196" spans="1:4" x14ac:dyDescent="0.3">
      <c r="A5196" s="245">
        <v>43772.249999987413</v>
      </c>
      <c r="B5196" s="244">
        <f t="shared" si="162"/>
        <v>2.7609268849923545</v>
      </c>
      <c r="C5196" s="40">
        <v>87018.513882155516</v>
      </c>
      <c r="D5196" s="191">
        <f t="shared" si="163"/>
        <v>6</v>
      </c>
    </row>
    <row r="5197" spans="1:4" x14ac:dyDescent="0.3">
      <c r="A5197" s="245">
        <v>43772.291666654077</v>
      </c>
      <c r="B5197" s="244">
        <f t="shared" si="162"/>
        <v>2.7548297068126937</v>
      </c>
      <c r="C5197" s="40">
        <v>86826.343858764885</v>
      </c>
      <c r="D5197" s="191">
        <f t="shared" si="163"/>
        <v>7</v>
      </c>
    </row>
    <row r="5198" spans="1:4" x14ac:dyDescent="0.3">
      <c r="A5198" s="245">
        <v>43772.333333320741</v>
      </c>
      <c r="B5198" s="244">
        <f t="shared" si="162"/>
        <v>2.8810862877120464</v>
      </c>
      <c r="C5198" s="40">
        <v>90805.681412911756</v>
      </c>
      <c r="D5198" s="191">
        <f t="shared" si="163"/>
        <v>8</v>
      </c>
    </row>
    <row r="5199" spans="1:4" x14ac:dyDescent="0.3">
      <c r="A5199" s="245">
        <v>43772.374999987405</v>
      </c>
      <c r="B5199" s="244">
        <f t="shared" si="162"/>
        <v>2.7641890180865363</v>
      </c>
      <c r="C5199" s="40">
        <v>87121.32934441368</v>
      </c>
      <c r="D5199" s="191">
        <f t="shared" si="163"/>
        <v>9</v>
      </c>
    </row>
    <row r="5200" spans="1:4" x14ac:dyDescent="0.3">
      <c r="A5200" s="245">
        <v>43772.41666665407</v>
      </c>
      <c r="B5200" s="244">
        <f t="shared" si="162"/>
        <v>2.7280359168788122</v>
      </c>
      <c r="C5200" s="40">
        <v>85981.86087227556</v>
      </c>
      <c r="D5200" s="191">
        <f t="shared" si="163"/>
        <v>10</v>
      </c>
    </row>
    <row r="5201" spans="1:4" x14ac:dyDescent="0.3">
      <c r="A5201" s="245">
        <v>43772.458333320734</v>
      </c>
      <c r="B5201" s="244">
        <f t="shared" si="162"/>
        <v>2.6248999693600377</v>
      </c>
      <c r="C5201" s="40">
        <v>82731.236261498663</v>
      </c>
      <c r="D5201" s="191">
        <f t="shared" si="163"/>
        <v>11</v>
      </c>
    </row>
    <row r="5202" spans="1:4" x14ac:dyDescent="0.3">
      <c r="A5202" s="245">
        <v>43772.499999987398</v>
      </c>
      <c r="B5202" s="244">
        <f t="shared" si="162"/>
        <v>2.5086380313646837</v>
      </c>
      <c r="C5202" s="40">
        <v>79066.90848794987</v>
      </c>
      <c r="D5202" s="191">
        <f t="shared" si="163"/>
        <v>12</v>
      </c>
    </row>
    <row r="5203" spans="1:4" x14ac:dyDescent="0.3">
      <c r="A5203" s="245">
        <v>43772.541666654062</v>
      </c>
      <c r="B5203" s="244">
        <f t="shared" si="162"/>
        <v>2.4178568195660008</v>
      </c>
      <c r="C5203" s="40">
        <v>76205.678738591829</v>
      </c>
      <c r="D5203" s="191">
        <f t="shared" si="163"/>
        <v>13</v>
      </c>
    </row>
    <row r="5204" spans="1:4" x14ac:dyDescent="0.3">
      <c r="A5204" s="245">
        <v>43772.583333320727</v>
      </c>
      <c r="B5204" s="244">
        <f t="shared" si="162"/>
        <v>2.42803075191686</v>
      </c>
      <c r="C5204" s="40">
        <v>76526.339339320402</v>
      </c>
      <c r="D5204" s="191">
        <f t="shared" si="163"/>
        <v>14</v>
      </c>
    </row>
    <row r="5205" spans="1:4" x14ac:dyDescent="0.3">
      <c r="A5205" s="245">
        <v>43772.624999987391</v>
      </c>
      <c r="B5205" s="244">
        <f t="shared" si="162"/>
        <v>2.4023358983063439</v>
      </c>
      <c r="C5205" s="40">
        <v>75716.492476746629</v>
      </c>
      <c r="D5205" s="191">
        <f t="shared" si="163"/>
        <v>15</v>
      </c>
    </row>
    <row r="5206" spans="1:4" x14ac:dyDescent="0.3">
      <c r="A5206" s="245">
        <v>43772.666666654055</v>
      </c>
      <c r="B5206" s="244">
        <f t="shared" si="162"/>
        <v>2.5259576879829297</v>
      </c>
      <c r="C5206" s="40">
        <v>79612.787043467353</v>
      </c>
      <c r="D5206" s="191">
        <f t="shared" si="163"/>
        <v>16</v>
      </c>
    </row>
    <row r="5207" spans="1:4" x14ac:dyDescent="0.3">
      <c r="A5207" s="245">
        <v>43772.708333320719</v>
      </c>
      <c r="B5207" s="244">
        <f t="shared" si="162"/>
        <v>2.5600280867352105</v>
      </c>
      <c r="C5207" s="40">
        <v>80686.613186025323</v>
      </c>
      <c r="D5207" s="191">
        <f t="shared" si="163"/>
        <v>17</v>
      </c>
    </row>
    <row r="5208" spans="1:4" x14ac:dyDescent="0.3">
      <c r="A5208" s="245">
        <v>43772.749999987383</v>
      </c>
      <c r="B5208" s="244">
        <f t="shared" si="162"/>
        <v>2.5441677324792771</v>
      </c>
      <c r="C5208" s="40">
        <v>80186.728721681866</v>
      </c>
      <c r="D5208" s="191">
        <f t="shared" si="163"/>
        <v>18</v>
      </c>
    </row>
    <row r="5209" spans="1:4" x14ac:dyDescent="0.3">
      <c r="A5209" s="245">
        <v>43772.791666654048</v>
      </c>
      <c r="B5209" s="244">
        <f t="shared" si="162"/>
        <v>2.5168765098315276</v>
      </c>
      <c r="C5209" s="40">
        <v>79326.567719323139</v>
      </c>
      <c r="D5209" s="191">
        <f t="shared" si="163"/>
        <v>19</v>
      </c>
    </row>
    <row r="5210" spans="1:4" x14ac:dyDescent="0.3">
      <c r="A5210" s="245">
        <v>43772.833333320712</v>
      </c>
      <c r="B5210" s="244">
        <f t="shared" si="162"/>
        <v>2.4692249755197184</v>
      </c>
      <c r="C5210" s="40">
        <v>77824.693213859864</v>
      </c>
      <c r="D5210" s="191">
        <f t="shared" si="163"/>
        <v>20</v>
      </c>
    </row>
    <row r="5211" spans="1:4" x14ac:dyDescent="0.3">
      <c r="A5211" s="245">
        <v>43772.874999987376</v>
      </c>
      <c r="B5211" s="244">
        <f t="shared" si="162"/>
        <v>2.487104427734907</v>
      </c>
      <c r="C5211" s="40">
        <v>78388.215330019419</v>
      </c>
      <c r="D5211" s="191">
        <f t="shared" si="163"/>
        <v>21</v>
      </c>
    </row>
    <row r="5212" spans="1:4" x14ac:dyDescent="0.3">
      <c r="A5212" s="245">
        <v>43772.91666665404</v>
      </c>
      <c r="B5212" s="244">
        <f t="shared" si="162"/>
        <v>2.4766895458714044</v>
      </c>
      <c r="C5212" s="40">
        <v>78059.960515686398</v>
      </c>
      <c r="D5212" s="191">
        <f t="shared" si="163"/>
        <v>22</v>
      </c>
    </row>
    <row r="5213" spans="1:4" x14ac:dyDescent="0.3">
      <c r="A5213" s="245">
        <v>43772.958333320705</v>
      </c>
      <c r="B5213" s="244">
        <f t="shared" si="162"/>
        <v>2.5525419544731678</v>
      </c>
      <c r="C5213" s="40">
        <v>80450.66629887333</v>
      </c>
      <c r="D5213" s="191">
        <f t="shared" si="163"/>
        <v>23</v>
      </c>
    </row>
    <row r="5214" spans="1:4" x14ac:dyDescent="0.3">
      <c r="A5214" s="245">
        <v>43772.999999987369</v>
      </c>
      <c r="B5214" s="244">
        <f t="shared" si="162"/>
        <v>2.5397907504756336</v>
      </c>
      <c r="C5214" s="40">
        <v>80048.775604807845</v>
      </c>
      <c r="D5214" s="191">
        <f t="shared" si="163"/>
        <v>0</v>
      </c>
    </row>
    <row r="5215" spans="1:4" x14ac:dyDescent="0.3">
      <c r="A5215" s="245">
        <v>43773.041666654033</v>
      </c>
      <c r="B5215" s="244">
        <f t="shared" si="162"/>
        <v>2.5186481014267992</v>
      </c>
      <c r="C5215" s="40">
        <v>79382.40449959597</v>
      </c>
      <c r="D5215" s="191">
        <f t="shared" si="163"/>
        <v>1</v>
      </c>
    </row>
    <row r="5216" spans="1:4" x14ac:dyDescent="0.3">
      <c r="A5216" s="245">
        <v>43773.083333320697</v>
      </c>
      <c r="B5216" s="244">
        <f t="shared" si="162"/>
        <v>2.4516175230016186</v>
      </c>
      <c r="C5216" s="40">
        <v>77269.743946748102</v>
      </c>
      <c r="D5216" s="191">
        <f t="shared" si="163"/>
        <v>2</v>
      </c>
    </row>
    <row r="5217" spans="1:4" x14ac:dyDescent="0.3">
      <c r="A5217" s="245">
        <v>43773.124999987362</v>
      </c>
      <c r="B5217" s="244">
        <f t="shared" si="162"/>
        <v>2.5319328774038294</v>
      </c>
      <c r="C5217" s="40">
        <v>79801.112241935087</v>
      </c>
      <c r="D5217" s="191">
        <f t="shared" si="163"/>
        <v>3</v>
      </c>
    </row>
    <row r="5218" spans="1:4" x14ac:dyDescent="0.3">
      <c r="A5218" s="245">
        <v>43773.166666654026</v>
      </c>
      <c r="B5218" s="244">
        <f t="shared" si="162"/>
        <v>2.7386663864174423</v>
      </c>
      <c r="C5218" s="40">
        <v>86316.910549305918</v>
      </c>
      <c r="D5218" s="191">
        <f t="shared" si="163"/>
        <v>4</v>
      </c>
    </row>
    <row r="5219" spans="1:4" x14ac:dyDescent="0.3">
      <c r="A5219" s="245">
        <v>43773.20833332069</v>
      </c>
      <c r="B5219" s="244">
        <f t="shared" si="162"/>
        <v>3.0765482760797616</v>
      </c>
      <c r="C5219" s="40">
        <v>96966.22548260988</v>
      </c>
      <c r="D5219" s="191">
        <f t="shared" si="163"/>
        <v>5</v>
      </c>
    </row>
    <row r="5220" spans="1:4" x14ac:dyDescent="0.3">
      <c r="A5220" s="245">
        <v>43773.249999987354</v>
      </c>
      <c r="B5220" s="244">
        <f t="shared" si="162"/>
        <v>3.5064213779437425</v>
      </c>
      <c r="C5220" s="40">
        <v>110514.90679157531</v>
      </c>
      <c r="D5220" s="191">
        <f t="shared" si="163"/>
        <v>6</v>
      </c>
    </row>
    <row r="5221" spans="1:4" x14ac:dyDescent="0.3">
      <c r="A5221" s="245">
        <v>43773.291666654019</v>
      </c>
      <c r="B5221" s="244">
        <f t="shared" si="162"/>
        <v>3.8921958731762527</v>
      </c>
      <c r="C5221" s="40">
        <v>122673.69428111243</v>
      </c>
      <c r="D5221" s="191">
        <f t="shared" si="163"/>
        <v>7</v>
      </c>
    </row>
    <row r="5222" spans="1:4" x14ac:dyDescent="0.3">
      <c r="A5222" s="245">
        <v>43773.333333320683</v>
      </c>
      <c r="B5222" s="244">
        <f t="shared" si="162"/>
        <v>4.3224356641991868</v>
      </c>
      <c r="C5222" s="40">
        <v>136233.93284856313</v>
      </c>
      <c r="D5222" s="191">
        <f t="shared" si="163"/>
        <v>8</v>
      </c>
    </row>
    <row r="5223" spans="1:4" x14ac:dyDescent="0.3">
      <c r="A5223" s="245">
        <v>43773.374999987347</v>
      </c>
      <c r="B5223" s="244">
        <f t="shared" si="162"/>
        <v>4.4232817315647655</v>
      </c>
      <c r="C5223" s="40">
        <v>139412.38533157291</v>
      </c>
      <c r="D5223" s="191">
        <f t="shared" si="163"/>
        <v>9</v>
      </c>
    </row>
    <row r="5224" spans="1:4" x14ac:dyDescent="0.3">
      <c r="A5224" s="245">
        <v>43773.416666654011</v>
      </c>
      <c r="B5224" s="244">
        <f t="shared" si="162"/>
        <v>4.2899230495031677</v>
      </c>
      <c r="C5224" s="40">
        <v>135209.204729666</v>
      </c>
      <c r="D5224" s="191">
        <f t="shared" si="163"/>
        <v>10</v>
      </c>
    </row>
    <row r="5225" spans="1:4" x14ac:dyDescent="0.3">
      <c r="A5225" s="245">
        <v>43773.458333320676</v>
      </c>
      <c r="B5225" s="244">
        <f t="shared" si="162"/>
        <v>3.9722302472814088</v>
      </c>
      <c r="C5225" s="40">
        <v>125196.20667793689</v>
      </c>
      <c r="D5225" s="191">
        <f t="shared" si="163"/>
        <v>11</v>
      </c>
    </row>
    <row r="5226" spans="1:4" x14ac:dyDescent="0.3">
      <c r="A5226" s="245">
        <v>43773.49999998734</v>
      </c>
      <c r="B5226" s="244">
        <f t="shared" si="162"/>
        <v>3.8410073503529536</v>
      </c>
      <c r="C5226" s="40">
        <v>121060.34145814601</v>
      </c>
      <c r="D5226" s="191">
        <f t="shared" si="163"/>
        <v>12</v>
      </c>
    </row>
    <row r="5227" spans="1:4" x14ac:dyDescent="0.3">
      <c r="A5227" s="245">
        <v>43773.541666654004</v>
      </c>
      <c r="B5227" s="244">
        <f t="shared" si="162"/>
        <v>3.6962178662630127</v>
      </c>
      <c r="C5227" s="40">
        <v>116496.88640985865</v>
      </c>
      <c r="D5227" s="191">
        <f t="shared" si="163"/>
        <v>13</v>
      </c>
    </row>
    <row r="5228" spans="1:4" x14ac:dyDescent="0.3">
      <c r="A5228" s="245">
        <v>43773.583333320668</v>
      </c>
      <c r="B5228" s="244">
        <f t="shared" si="162"/>
        <v>3.7258923462455495</v>
      </c>
      <c r="C5228" s="40">
        <v>117432.16258915279</v>
      </c>
      <c r="D5228" s="191">
        <f t="shared" si="163"/>
        <v>14</v>
      </c>
    </row>
    <row r="5229" spans="1:4" x14ac:dyDescent="0.3">
      <c r="A5229" s="245">
        <v>43773.624999987333</v>
      </c>
      <c r="B5229" s="244">
        <f t="shared" si="162"/>
        <v>3.4982321641268639</v>
      </c>
      <c r="C5229" s="40">
        <v>110256.80027666484</v>
      </c>
      <c r="D5229" s="191">
        <f t="shared" si="163"/>
        <v>15</v>
      </c>
    </row>
    <row r="5230" spans="1:4" x14ac:dyDescent="0.3">
      <c r="A5230" s="245">
        <v>43773.666666653997</v>
      </c>
      <c r="B5230" s="244">
        <f t="shared" si="162"/>
        <v>3.2059394801064371</v>
      </c>
      <c r="C5230" s="40">
        <v>101044.35965741446</v>
      </c>
      <c r="D5230" s="191">
        <f t="shared" si="163"/>
        <v>16</v>
      </c>
    </row>
    <row r="5231" spans="1:4" x14ac:dyDescent="0.3">
      <c r="A5231" s="245">
        <v>43773.708333320661</v>
      </c>
      <c r="B5231" s="244">
        <f t="shared" si="162"/>
        <v>2.9753657002316936</v>
      </c>
      <c r="C5231" s="40">
        <v>93777.166971525206</v>
      </c>
      <c r="D5231" s="191">
        <f t="shared" si="163"/>
        <v>17</v>
      </c>
    </row>
    <row r="5232" spans="1:4" x14ac:dyDescent="0.3">
      <c r="A5232" s="245">
        <v>43773.749999987325</v>
      </c>
      <c r="B5232" s="244">
        <f t="shared" si="162"/>
        <v>2.7423092658805124</v>
      </c>
      <c r="C5232" s="40">
        <v>86431.726323258961</v>
      </c>
      <c r="D5232" s="191">
        <f t="shared" si="163"/>
        <v>18</v>
      </c>
    </row>
    <row r="5233" spans="1:4" x14ac:dyDescent="0.3">
      <c r="A5233" s="245">
        <v>43773.79166665399</v>
      </c>
      <c r="B5233" s="244">
        <f t="shared" si="162"/>
        <v>2.6815604357689788</v>
      </c>
      <c r="C5233" s="40">
        <v>84517.053049902854</v>
      </c>
      <c r="D5233" s="191">
        <f t="shared" si="163"/>
        <v>19</v>
      </c>
    </row>
    <row r="5234" spans="1:4" x14ac:dyDescent="0.3">
      <c r="A5234" s="245">
        <v>43773.833333320654</v>
      </c>
      <c r="B5234" s="244">
        <f t="shared" si="162"/>
        <v>2.6771282583884632</v>
      </c>
      <c r="C5234" s="40">
        <v>84377.360292730969</v>
      </c>
      <c r="D5234" s="191">
        <f t="shared" si="163"/>
        <v>20</v>
      </c>
    </row>
    <row r="5235" spans="1:4" x14ac:dyDescent="0.3">
      <c r="A5235" s="245">
        <v>43773.874999987318</v>
      </c>
      <c r="B5235" s="244">
        <f t="shared" si="162"/>
        <v>2.6438847811635311</v>
      </c>
      <c r="C5235" s="40">
        <v>83329.596949154817</v>
      </c>
      <c r="D5235" s="191">
        <f t="shared" si="163"/>
        <v>21</v>
      </c>
    </row>
    <row r="5236" spans="1:4" x14ac:dyDescent="0.3">
      <c r="A5236" s="245">
        <v>43773.916666653982</v>
      </c>
      <c r="B5236" s="244">
        <f t="shared" si="162"/>
        <v>2.564569249792684</v>
      </c>
      <c r="C5236" s="40">
        <v>80829.740938775998</v>
      </c>
      <c r="D5236" s="191">
        <f t="shared" si="163"/>
        <v>22</v>
      </c>
    </row>
    <row r="5237" spans="1:4" x14ac:dyDescent="0.3">
      <c r="A5237" s="245">
        <v>43773.958333320646</v>
      </c>
      <c r="B5237" s="244">
        <f t="shared" si="162"/>
        <v>2.537048107391612</v>
      </c>
      <c r="C5237" s="40">
        <v>79962.333357250318</v>
      </c>
      <c r="D5237" s="191">
        <f t="shared" si="163"/>
        <v>23</v>
      </c>
    </row>
    <row r="5238" spans="1:4" x14ac:dyDescent="0.3">
      <c r="A5238" s="245">
        <v>43773.999999987311</v>
      </c>
      <c r="B5238" s="244">
        <f t="shared" si="162"/>
        <v>2.6160449902443852</v>
      </c>
      <c r="C5238" s="40">
        <v>82452.146247456607</v>
      </c>
      <c r="D5238" s="191">
        <f t="shared" si="163"/>
        <v>0</v>
      </c>
    </row>
    <row r="5239" spans="1:4" x14ac:dyDescent="0.3">
      <c r="A5239" s="245">
        <v>43774.041666653975</v>
      </c>
      <c r="B5239" s="244">
        <f t="shared" si="162"/>
        <v>2.5714137839968716</v>
      </c>
      <c r="C5239" s="40">
        <v>81045.466026572249</v>
      </c>
      <c r="D5239" s="191">
        <f t="shared" si="163"/>
        <v>1</v>
      </c>
    </row>
    <row r="5240" spans="1:4" x14ac:dyDescent="0.3">
      <c r="A5240" s="245">
        <v>43774.083333320639</v>
      </c>
      <c r="B5240" s="244">
        <f t="shared" si="162"/>
        <v>2.5460712026155838</v>
      </c>
      <c r="C5240" s="40">
        <v>80246.722031675279</v>
      </c>
      <c r="D5240" s="191">
        <f t="shared" si="163"/>
        <v>2</v>
      </c>
    </row>
    <row r="5241" spans="1:4" x14ac:dyDescent="0.3">
      <c r="A5241" s="245">
        <v>43774.124999987303</v>
      </c>
      <c r="B5241" s="244">
        <f t="shared" si="162"/>
        <v>2.5050377862714801</v>
      </c>
      <c r="C5241" s="40">
        <v>78953.436458203258</v>
      </c>
      <c r="D5241" s="191">
        <f t="shared" si="163"/>
        <v>3</v>
      </c>
    </row>
    <row r="5242" spans="1:4" x14ac:dyDescent="0.3">
      <c r="A5242" s="245">
        <v>43774.166666653968</v>
      </c>
      <c r="B5242" s="244">
        <f t="shared" si="162"/>
        <v>2.6272562810034383</v>
      </c>
      <c r="C5242" s="40">
        <v>82805.50216783848</v>
      </c>
      <c r="D5242" s="191">
        <f t="shared" si="163"/>
        <v>4</v>
      </c>
    </row>
    <row r="5243" spans="1:4" x14ac:dyDescent="0.3">
      <c r="A5243" s="245">
        <v>43774.208333320632</v>
      </c>
      <c r="B5243" s="244">
        <f t="shared" si="162"/>
        <v>2.757930456191477</v>
      </c>
      <c r="C5243" s="40">
        <v>86924.07285127441</v>
      </c>
      <c r="D5243" s="191">
        <f t="shared" si="163"/>
        <v>5</v>
      </c>
    </row>
    <row r="5244" spans="1:4" x14ac:dyDescent="0.3">
      <c r="A5244" s="245">
        <v>43774.249999987296</v>
      </c>
      <c r="B5244" s="244">
        <f t="shared" si="162"/>
        <v>3.0990624483839029</v>
      </c>
      <c r="C5244" s="40">
        <v>97675.824069172435</v>
      </c>
      <c r="D5244" s="191">
        <f t="shared" si="163"/>
        <v>6</v>
      </c>
    </row>
    <row r="5245" spans="1:4" x14ac:dyDescent="0.3">
      <c r="A5245" s="245">
        <v>43774.29166665396</v>
      </c>
      <c r="B5245" s="244">
        <f t="shared" si="162"/>
        <v>3.4765873872128465</v>
      </c>
      <c r="C5245" s="40">
        <v>109574.60317445009</v>
      </c>
      <c r="D5245" s="191">
        <f t="shared" si="163"/>
        <v>7</v>
      </c>
    </row>
    <row r="5246" spans="1:4" x14ac:dyDescent="0.3">
      <c r="A5246" s="245">
        <v>43774.333333320625</v>
      </c>
      <c r="B5246" s="244">
        <f t="shared" si="162"/>
        <v>3.9316460998727827</v>
      </c>
      <c r="C5246" s="40">
        <v>123917.08110099037</v>
      </c>
      <c r="D5246" s="191">
        <f t="shared" si="163"/>
        <v>8</v>
      </c>
    </row>
    <row r="5247" spans="1:4" x14ac:dyDescent="0.3">
      <c r="A5247" s="245">
        <v>43774.374999987289</v>
      </c>
      <c r="B5247" s="244">
        <f t="shared" si="162"/>
        <v>4.0326126852285125</v>
      </c>
      <c r="C5247" s="40">
        <v>127099.33205344026</v>
      </c>
      <c r="D5247" s="191">
        <f t="shared" si="163"/>
        <v>9</v>
      </c>
    </row>
    <row r="5248" spans="1:4" x14ac:dyDescent="0.3">
      <c r="A5248" s="245">
        <v>43774.416666653953</v>
      </c>
      <c r="B5248" s="244">
        <f t="shared" si="162"/>
        <v>3.9550362794076031</v>
      </c>
      <c r="C5248" s="40">
        <v>124654.28956298213</v>
      </c>
      <c r="D5248" s="191">
        <f t="shared" si="163"/>
        <v>10</v>
      </c>
    </row>
    <row r="5249" spans="1:4" x14ac:dyDescent="0.3">
      <c r="A5249" s="245">
        <v>43774.458333320617</v>
      </c>
      <c r="B5249" s="244">
        <f t="shared" si="162"/>
        <v>3.8399727509466239</v>
      </c>
      <c r="C5249" s="40">
        <v>121027.73309633406</v>
      </c>
      <c r="D5249" s="191">
        <f t="shared" si="163"/>
        <v>11</v>
      </c>
    </row>
    <row r="5250" spans="1:4" x14ac:dyDescent="0.3">
      <c r="A5250" s="245">
        <v>43774.499999987282</v>
      </c>
      <c r="B5250" s="244">
        <f t="shared" si="162"/>
        <v>3.6888817585281735</v>
      </c>
      <c r="C5250" s="40">
        <v>116265.66797512387</v>
      </c>
      <c r="D5250" s="191">
        <f t="shared" si="163"/>
        <v>12</v>
      </c>
    </row>
    <row r="5251" spans="1:4" x14ac:dyDescent="0.3">
      <c r="A5251" s="245">
        <v>43774.541666653946</v>
      </c>
      <c r="B5251" s="244">
        <f t="shared" si="162"/>
        <v>3.6543487591640385</v>
      </c>
      <c r="C5251" s="40">
        <v>115177.26165009772</v>
      </c>
      <c r="D5251" s="191">
        <f t="shared" si="163"/>
        <v>13</v>
      </c>
    </row>
    <row r="5252" spans="1:4" x14ac:dyDescent="0.3">
      <c r="A5252" s="245">
        <v>43774.58333332061</v>
      </c>
      <c r="B5252" s="244">
        <f t="shared" si="162"/>
        <v>3.6026743192529898</v>
      </c>
      <c r="C5252" s="40">
        <v>113548.59375918229</v>
      </c>
      <c r="D5252" s="191">
        <f t="shared" si="163"/>
        <v>14</v>
      </c>
    </row>
    <row r="5253" spans="1:4" x14ac:dyDescent="0.3">
      <c r="A5253" s="245">
        <v>43774.624999987274</v>
      </c>
      <c r="B5253" s="244">
        <f t="shared" si="162"/>
        <v>3.582470037946341</v>
      </c>
      <c r="C5253" s="40">
        <v>112911.79799942551</v>
      </c>
      <c r="D5253" s="191">
        <f t="shared" si="163"/>
        <v>15</v>
      </c>
    </row>
    <row r="5254" spans="1:4" x14ac:dyDescent="0.3">
      <c r="A5254" s="245">
        <v>43774.666666653939</v>
      </c>
      <c r="B5254" s="244">
        <f t="shared" si="162"/>
        <v>3.2402738617365894</v>
      </c>
      <c r="C5254" s="40">
        <v>102126.5059760146</v>
      </c>
      <c r="D5254" s="191">
        <f t="shared" si="163"/>
        <v>16</v>
      </c>
    </row>
    <row r="5255" spans="1:4" x14ac:dyDescent="0.3">
      <c r="A5255" s="245">
        <v>43774.708333320603</v>
      </c>
      <c r="B5255" s="244">
        <f t="shared" ref="B5255:B5318" si="164">C5255/$B$4</f>
        <v>3.0181521091305772</v>
      </c>
      <c r="C5255" s="40">
        <v>95125.703123269544</v>
      </c>
      <c r="D5255" s="191">
        <f t="shared" ref="D5255:D5318" si="165">HOUR(A5255)</f>
        <v>17</v>
      </c>
    </row>
    <row r="5256" spans="1:4" x14ac:dyDescent="0.3">
      <c r="A5256" s="245">
        <v>43774.749999987267</v>
      </c>
      <c r="B5256" s="244">
        <f t="shared" si="164"/>
        <v>2.9269658013962574</v>
      </c>
      <c r="C5256" s="40">
        <v>92251.705615920349</v>
      </c>
      <c r="D5256" s="191">
        <f t="shared" si="165"/>
        <v>18</v>
      </c>
    </row>
    <row r="5257" spans="1:4" x14ac:dyDescent="0.3">
      <c r="A5257" s="245">
        <v>43774.791666653931</v>
      </c>
      <c r="B5257" s="244">
        <f t="shared" si="164"/>
        <v>2.6851538081075517</v>
      </c>
      <c r="C5257" s="40">
        <v>84630.308465114154</v>
      </c>
      <c r="D5257" s="191">
        <f t="shared" si="165"/>
        <v>19</v>
      </c>
    </row>
    <row r="5258" spans="1:4" x14ac:dyDescent="0.3">
      <c r="A5258" s="245">
        <v>43774.833333320596</v>
      </c>
      <c r="B5258" s="244">
        <f t="shared" si="164"/>
        <v>2.6855376354933522</v>
      </c>
      <c r="C5258" s="40">
        <v>84642.405883876389</v>
      </c>
      <c r="D5258" s="191">
        <f t="shared" si="165"/>
        <v>20</v>
      </c>
    </row>
    <row r="5259" spans="1:4" x14ac:dyDescent="0.3">
      <c r="A5259" s="245">
        <v>43774.87499998726</v>
      </c>
      <c r="B5259" s="244">
        <f t="shared" si="164"/>
        <v>2.5919706456407887</v>
      </c>
      <c r="C5259" s="40">
        <v>81693.374364912655</v>
      </c>
      <c r="D5259" s="191">
        <f t="shared" si="165"/>
        <v>21</v>
      </c>
    </row>
    <row r="5260" spans="1:4" x14ac:dyDescent="0.3">
      <c r="A5260" s="245">
        <v>43774.916666653924</v>
      </c>
      <c r="B5260" s="244">
        <f t="shared" si="164"/>
        <v>2.5292578494237103</v>
      </c>
      <c r="C5260" s="40">
        <v>79716.801077924029</v>
      </c>
      <c r="D5260" s="191">
        <f t="shared" si="165"/>
        <v>22</v>
      </c>
    </row>
    <row r="5261" spans="1:4" x14ac:dyDescent="0.3">
      <c r="A5261" s="245">
        <v>43774.958333320588</v>
      </c>
      <c r="B5261" s="244">
        <f t="shared" si="164"/>
        <v>2.4184182957016844</v>
      </c>
      <c r="C5261" s="40">
        <v>76223.375266222836</v>
      </c>
      <c r="D5261" s="191">
        <f t="shared" si="165"/>
        <v>23</v>
      </c>
    </row>
    <row r="5262" spans="1:4" x14ac:dyDescent="0.3">
      <c r="A5262" s="245">
        <v>43774.999999987253</v>
      </c>
      <c r="B5262" s="244">
        <f t="shared" si="164"/>
        <v>2.390443652079131</v>
      </c>
      <c r="C5262" s="40">
        <v>75341.674295563396</v>
      </c>
      <c r="D5262" s="191">
        <f t="shared" si="165"/>
        <v>0</v>
      </c>
    </row>
    <row r="5263" spans="1:4" x14ac:dyDescent="0.3">
      <c r="A5263" s="245">
        <v>43775.041666653917</v>
      </c>
      <c r="B5263" s="244">
        <f t="shared" si="164"/>
        <v>2.4397286494155246</v>
      </c>
      <c r="C5263" s="40">
        <v>76895.032064003841</v>
      </c>
      <c r="D5263" s="191">
        <f t="shared" si="165"/>
        <v>1</v>
      </c>
    </row>
    <row r="5264" spans="1:4" x14ac:dyDescent="0.3">
      <c r="A5264" s="245">
        <v>43775.083333320581</v>
      </c>
      <c r="B5264" s="244">
        <f t="shared" si="164"/>
        <v>2.4946098218273023</v>
      </c>
      <c r="C5264" s="40">
        <v>78624.769308891613</v>
      </c>
      <c r="D5264" s="191">
        <f t="shared" si="165"/>
        <v>2</v>
      </c>
    </row>
    <row r="5265" spans="1:4" x14ac:dyDescent="0.3">
      <c r="A5265" s="245">
        <v>43775.124999987245</v>
      </c>
      <c r="B5265" s="244">
        <f t="shared" si="164"/>
        <v>2.5396817713455331</v>
      </c>
      <c r="C5265" s="40">
        <v>80045.340815571995</v>
      </c>
      <c r="D5265" s="191">
        <f t="shared" si="165"/>
        <v>3</v>
      </c>
    </row>
    <row r="5266" spans="1:4" x14ac:dyDescent="0.3">
      <c r="A5266" s="245">
        <v>43775.166666653909</v>
      </c>
      <c r="B5266" s="244">
        <f t="shared" si="164"/>
        <v>2.6610707421863022</v>
      </c>
      <c r="C5266" s="40">
        <v>83871.261705279772</v>
      </c>
      <c r="D5266" s="191">
        <f t="shared" si="165"/>
        <v>4</v>
      </c>
    </row>
    <row r="5267" spans="1:4" x14ac:dyDescent="0.3">
      <c r="A5267" s="245">
        <v>43775.208333320574</v>
      </c>
      <c r="B5267" s="244">
        <f t="shared" si="164"/>
        <v>2.8922152144794406</v>
      </c>
      <c r="C5267" s="40">
        <v>91156.441396331124</v>
      </c>
      <c r="D5267" s="191">
        <f t="shared" si="165"/>
        <v>5</v>
      </c>
    </row>
    <row r="5268" spans="1:4" x14ac:dyDescent="0.3">
      <c r="A5268" s="245">
        <v>43775.249999987238</v>
      </c>
      <c r="B5268" s="244">
        <f t="shared" si="164"/>
        <v>3.4162754648474185</v>
      </c>
      <c r="C5268" s="40">
        <v>107673.70029935276</v>
      </c>
      <c r="D5268" s="191">
        <f t="shared" si="165"/>
        <v>6</v>
      </c>
    </row>
    <row r="5269" spans="1:4" x14ac:dyDescent="0.3">
      <c r="A5269" s="245">
        <v>43775.291666653902</v>
      </c>
      <c r="B5269" s="244">
        <f t="shared" si="164"/>
        <v>3.8940824359198696</v>
      </c>
      <c r="C5269" s="40">
        <v>122733.15470622812</v>
      </c>
      <c r="D5269" s="191">
        <f t="shared" si="165"/>
        <v>7</v>
      </c>
    </row>
    <row r="5270" spans="1:4" x14ac:dyDescent="0.3">
      <c r="A5270" s="245">
        <v>43775.333333320566</v>
      </c>
      <c r="B5270" s="244">
        <f t="shared" si="164"/>
        <v>4.4414451594858084</v>
      </c>
      <c r="C5270" s="40">
        <v>139984.85775497762</v>
      </c>
      <c r="D5270" s="191">
        <f t="shared" si="165"/>
        <v>8</v>
      </c>
    </row>
    <row r="5271" spans="1:4" x14ac:dyDescent="0.3">
      <c r="A5271" s="245">
        <v>43775.374999987231</v>
      </c>
      <c r="B5271" s="244">
        <f t="shared" si="164"/>
        <v>4.4601301981435242</v>
      </c>
      <c r="C5271" s="40">
        <v>140573.77023384959</v>
      </c>
      <c r="D5271" s="191">
        <f t="shared" si="165"/>
        <v>9</v>
      </c>
    </row>
    <row r="5272" spans="1:4" x14ac:dyDescent="0.3">
      <c r="A5272" s="245">
        <v>43775.416666653895</v>
      </c>
      <c r="B5272" s="244">
        <f t="shared" si="164"/>
        <v>4.2449350292177046</v>
      </c>
      <c r="C5272" s="40">
        <v>133791.27849300217</v>
      </c>
      <c r="D5272" s="191">
        <f t="shared" si="165"/>
        <v>10</v>
      </c>
    </row>
    <row r="5273" spans="1:4" x14ac:dyDescent="0.3">
      <c r="A5273" s="245">
        <v>43775.458333320559</v>
      </c>
      <c r="B5273" s="244">
        <f t="shared" si="164"/>
        <v>4.0642992898823103</v>
      </c>
      <c r="C5273" s="40">
        <v>128098.02610141847</v>
      </c>
      <c r="D5273" s="191">
        <f t="shared" si="165"/>
        <v>11</v>
      </c>
    </row>
    <row r="5274" spans="1:4" x14ac:dyDescent="0.3">
      <c r="A5274" s="245">
        <v>43775.499999987223</v>
      </c>
      <c r="B5274" s="244">
        <f t="shared" si="164"/>
        <v>3.8955381966265445</v>
      </c>
      <c r="C5274" s="40">
        <v>122779.0371719868</v>
      </c>
      <c r="D5274" s="191">
        <f t="shared" si="165"/>
        <v>12</v>
      </c>
    </row>
    <row r="5275" spans="1:4" x14ac:dyDescent="0.3">
      <c r="A5275" s="245">
        <v>43775.541666653888</v>
      </c>
      <c r="B5275" s="244">
        <f t="shared" si="164"/>
        <v>3.7145708222339553</v>
      </c>
      <c r="C5275" s="40">
        <v>117075.33235227645</v>
      </c>
      <c r="D5275" s="191">
        <f t="shared" si="165"/>
        <v>13</v>
      </c>
    </row>
    <row r="5276" spans="1:4" x14ac:dyDescent="0.3">
      <c r="A5276" s="245">
        <v>43775.583333320552</v>
      </c>
      <c r="B5276" s="244">
        <f t="shared" si="164"/>
        <v>3.7269774602176198</v>
      </c>
      <c r="C5276" s="40">
        <v>117466.36306210105</v>
      </c>
      <c r="D5276" s="191">
        <f t="shared" si="165"/>
        <v>14</v>
      </c>
    </row>
    <row r="5277" spans="1:4" x14ac:dyDescent="0.3">
      <c r="A5277" s="245">
        <v>43775.624999987216</v>
      </c>
      <c r="B5277" s="244">
        <f t="shared" si="164"/>
        <v>3.5693991660820372</v>
      </c>
      <c r="C5277" s="40">
        <v>112499.8320574955</v>
      </c>
      <c r="D5277" s="191">
        <f t="shared" si="165"/>
        <v>15</v>
      </c>
    </row>
    <row r="5278" spans="1:4" x14ac:dyDescent="0.3">
      <c r="A5278" s="245">
        <v>43775.66666665388</v>
      </c>
      <c r="B5278" s="244">
        <f t="shared" si="164"/>
        <v>3.3191556722611786</v>
      </c>
      <c r="C5278" s="40">
        <v>104612.69203240577</v>
      </c>
      <c r="D5278" s="191">
        <f t="shared" si="165"/>
        <v>16</v>
      </c>
    </row>
    <row r="5279" spans="1:4" x14ac:dyDescent="0.3">
      <c r="A5279" s="245">
        <v>43775.708333320545</v>
      </c>
      <c r="B5279" s="244">
        <f t="shared" si="164"/>
        <v>3.2717109002830971</v>
      </c>
      <c r="C5279" s="40">
        <v>103117.33423374324</v>
      </c>
      <c r="D5279" s="191">
        <f t="shared" si="165"/>
        <v>17</v>
      </c>
    </row>
    <row r="5280" spans="1:4" x14ac:dyDescent="0.3">
      <c r="A5280" s="245">
        <v>43775.749999987209</v>
      </c>
      <c r="B5280" s="244">
        <f t="shared" si="164"/>
        <v>3.1169846822145719</v>
      </c>
      <c r="C5280" s="40">
        <v>98240.694570405438</v>
      </c>
      <c r="D5280" s="191">
        <f t="shared" si="165"/>
        <v>18</v>
      </c>
    </row>
    <row r="5281" spans="1:4" x14ac:dyDescent="0.3">
      <c r="A5281" s="245">
        <v>43775.791666653873</v>
      </c>
      <c r="B5281" s="244">
        <f t="shared" si="164"/>
        <v>2.9062142204555168</v>
      </c>
      <c r="C5281" s="40">
        <v>91597.660141560205</v>
      </c>
      <c r="D5281" s="191">
        <f t="shared" si="165"/>
        <v>19</v>
      </c>
    </row>
    <row r="5282" spans="1:4" x14ac:dyDescent="0.3">
      <c r="A5282" s="245">
        <v>43775.833333320537</v>
      </c>
      <c r="B5282" s="244">
        <f t="shared" si="164"/>
        <v>2.7200184668463079</v>
      </c>
      <c r="C5282" s="40">
        <v>85729.167984700267</v>
      </c>
      <c r="D5282" s="191">
        <f t="shared" si="165"/>
        <v>20</v>
      </c>
    </row>
    <row r="5283" spans="1:4" x14ac:dyDescent="0.3">
      <c r="A5283" s="245">
        <v>43775.874999987202</v>
      </c>
      <c r="B5283" s="244">
        <f t="shared" si="164"/>
        <v>2.5705489546840603</v>
      </c>
      <c r="C5283" s="40">
        <v>81018.208455221247</v>
      </c>
      <c r="D5283" s="191">
        <f t="shared" si="165"/>
        <v>21</v>
      </c>
    </row>
    <row r="5284" spans="1:4" x14ac:dyDescent="0.3">
      <c r="A5284" s="245">
        <v>43775.916666653866</v>
      </c>
      <c r="B5284" s="244">
        <f t="shared" si="164"/>
        <v>2.4789910337782102</v>
      </c>
      <c r="C5284" s="40">
        <v>78132.498495035514</v>
      </c>
      <c r="D5284" s="191">
        <f t="shared" si="165"/>
        <v>22</v>
      </c>
    </row>
    <row r="5285" spans="1:4" x14ac:dyDescent="0.3">
      <c r="A5285" s="245">
        <v>43775.95833332053</v>
      </c>
      <c r="B5285" s="244">
        <f t="shared" si="164"/>
        <v>2.4196175184214557</v>
      </c>
      <c r="C5285" s="40">
        <v>76261.172202989052</v>
      </c>
      <c r="D5285" s="191">
        <f t="shared" si="165"/>
        <v>23</v>
      </c>
    </row>
    <row r="5286" spans="1:4" x14ac:dyDescent="0.3">
      <c r="A5286" s="245">
        <v>43775.999999987194</v>
      </c>
      <c r="B5286" s="244">
        <f t="shared" si="164"/>
        <v>2.2852714699720593</v>
      </c>
      <c r="C5286" s="40">
        <v>72026.871923052851</v>
      </c>
      <c r="D5286" s="191">
        <f t="shared" si="165"/>
        <v>0</v>
      </c>
    </row>
    <row r="5287" spans="1:4" x14ac:dyDescent="0.3">
      <c r="A5287" s="245">
        <v>43776.041666653859</v>
      </c>
      <c r="B5287" s="244">
        <f t="shared" si="164"/>
        <v>2.2717664827845838</v>
      </c>
      <c r="C5287" s="40">
        <v>71601.223594066076</v>
      </c>
      <c r="D5287" s="191">
        <f t="shared" si="165"/>
        <v>1</v>
      </c>
    </row>
    <row r="5288" spans="1:4" x14ac:dyDescent="0.3">
      <c r="A5288" s="245">
        <v>43776.083333320523</v>
      </c>
      <c r="B5288" s="244">
        <f t="shared" si="164"/>
        <v>2.1424390781508404</v>
      </c>
      <c r="C5288" s="40">
        <v>67525.10023975432</v>
      </c>
      <c r="D5288" s="191">
        <f t="shared" si="165"/>
        <v>2</v>
      </c>
    </row>
    <row r="5289" spans="1:4" x14ac:dyDescent="0.3">
      <c r="A5289" s="245">
        <v>43776.124999987187</v>
      </c>
      <c r="B5289" s="244">
        <f t="shared" si="164"/>
        <v>2.1868439502847741</v>
      </c>
      <c r="C5289" s="40">
        <v>68924.64689317203</v>
      </c>
      <c r="D5289" s="191">
        <f t="shared" si="165"/>
        <v>3</v>
      </c>
    </row>
    <row r="5290" spans="1:4" x14ac:dyDescent="0.3">
      <c r="A5290" s="245">
        <v>43776.166666653851</v>
      </c>
      <c r="B5290" s="244">
        <f t="shared" si="164"/>
        <v>2.30205769054316</v>
      </c>
      <c r="C5290" s="40">
        <v>72555.937714593834</v>
      </c>
      <c r="D5290" s="191">
        <f t="shared" si="165"/>
        <v>4</v>
      </c>
    </row>
    <row r="5291" spans="1:4" x14ac:dyDescent="0.3">
      <c r="A5291" s="245">
        <v>43776.208333320516</v>
      </c>
      <c r="B5291" s="244">
        <f t="shared" si="164"/>
        <v>2.5552793299014072</v>
      </c>
      <c r="C5291" s="40">
        <v>80536.942521180303</v>
      </c>
      <c r="D5291" s="191">
        <f t="shared" si="165"/>
        <v>5</v>
      </c>
    </row>
    <row r="5292" spans="1:4" x14ac:dyDescent="0.3">
      <c r="A5292" s="245">
        <v>43776.24999998718</v>
      </c>
      <c r="B5292" s="244">
        <f t="shared" si="164"/>
        <v>2.9803962868146723</v>
      </c>
      <c r="C5292" s="40">
        <v>93935.720307647876</v>
      </c>
      <c r="D5292" s="191">
        <f t="shared" si="165"/>
        <v>6</v>
      </c>
    </row>
    <row r="5293" spans="1:4" x14ac:dyDescent="0.3">
      <c r="A5293" s="245">
        <v>43776.291666653844</v>
      </c>
      <c r="B5293" s="244">
        <f t="shared" si="164"/>
        <v>3.4167434589513705</v>
      </c>
      <c r="C5293" s="40">
        <v>107688.45047316319</v>
      </c>
      <c r="D5293" s="191">
        <f t="shared" si="165"/>
        <v>7</v>
      </c>
    </row>
    <row r="5294" spans="1:4" x14ac:dyDescent="0.3">
      <c r="A5294" s="245">
        <v>43776.333333320508</v>
      </c>
      <c r="B5294" s="244">
        <f t="shared" si="164"/>
        <v>3.9218044177216682</v>
      </c>
      <c r="C5294" s="40">
        <v>123606.89231636674</v>
      </c>
      <c r="D5294" s="191">
        <f t="shared" si="165"/>
        <v>8</v>
      </c>
    </row>
    <row r="5295" spans="1:4" x14ac:dyDescent="0.3">
      <c r="A5295" s="245">
        <v>43776.374999987172</v>
      </c>
      <c r="B5295" s="244">
        <f t="shared" si="164"/>
        <v>4.1135602578007413</v>
      </c>
      <c r="C5295" s="40">
        <v>129650.62651396808</v>
      </c>
      <c r="D5295" s="191">
        <f t="shared" si="165"/>
        <v>9</v>
      </c>
    </row>
    <row r="5296" spans="1:4" x14ac:dyDescent="0.3">
      <c r="A5296" s="245">
        <v>43776.416666653837</v>
      </c>
      <c r="B5296" s="244">
        <f t="shared" si="164"/>
        <v>4.0234229000144586</v>
      </c>
      <c r="C5296" s="40">
        <v>126809.68966683089</v>
      </c>
      <c r="D5296" s="191">
        <f t="shared" si="165"/>
        <v>10</v>
      </c>
    </row>
    <row r="5297" spans="1:4" x14ac:dyDescent="0.3">
      <c r="A5297" s="245">
        <v>43776.458333320501</v>
      </c>
      <c r="B5297" s="244">
        <f t="shared" si="164"/>
        <v>3.94529913048415</v>
      </c>
      <c r="C5297" s="40">
        <v>124347.39544225264</v>
      </c>
      <c r="D5297" s="191">
        <f t="shared" si="165"/>
        <v>11</v>
      </c>
    </row>
    <row r="5298" spans="1:4" x14ac:dyDescent="0.3">
      <c r="A5298" s="245">
        <v>43776.499999987165</v>
      </c>
      <c r="B5298" s="244">
        <f t="shared" si="164"/>
        <v>3.9003102741432154</v>
      </c>
      <c r="C5298" s="40">
        <v>122929.44285490741</v>
      </c>
      <c r="D5298" s="191">
        <f t="shared" si="165"/>
        <v>12</v>
      </c>
    </row>
    <row r="5299" spans="1:4" x14ac:dyDescent="0.3">
      <c r="A5299" s="245">
        <v>43776.541666653829</v>
      </c>
      <c r="B5299" s="244">
        <f t="shared" si="164"/>
        <v>3.8654040598328998</v>
      </c>
      <c r="C5299" s="40">
        <v>121829.27359253156</v>
      </c>
      <c r="D5299" s="191">
        <f t="shared" si="165"/>
        <v>13</v>
      </c>
    </row>
    <row r="5300" spans="1:4" x14ac:dyDescent="0.3">
      <c r="A5300" s="245">
        <v>43776.583333320494</v>
      </c>
      <c r="B5300" s="244">
        <f t="shared" si="164"/>
        <v>3.8593346753670712</v>
      </c>
      <c r="C5300" s="40">
        <v>121637.97956759135</v>
      </c>
      <c r="D5300" s="191">
        <f t="shared" si="165"/>
        <v>14</v>
      </c>
    </row>
    <row r="5301" spans="1:4" x14ac:dyDescent="0.3">
      <c r="A5301" s="245">
        <v>43776.624999987158</v>
      </c>
      <c r="B5301" s="244">
        <f t="shared" si="164"/>
        <v>3.6543641678688483</v>
      </c>
      <c r="C5301" s="40">
        <v>115177.74729953693</v>
      </c>
      <c r="D5301" s="191">
        <f t="shared" si="165"/>
        <v>15</v>
      </c>
    </row>
    <row r="5302" spans="1:4" x14ac:dyDescent="0.3">
      <c r="A5302" s="245">
        <v>43776.666666653822</v>
      </c>
      <c r="B5302" s="244">
        <f t="shared" si="164"/>
        <v>3.3691744299894504</v>
      </c>
      <c r="C5302" s="40">
        <v>106189.17635997168</v>
      </c>
      <c r="D5302" s="191">
        <f t="shared" si="165"/>
        <v>16</v>
      </c>
    </row>
    <row r="5303" spans="1:4" x14ac:dyDescent="0.3">
      <c r="A5303" s="245">
        <v>43776.708333320486</v>
      </c>
      <c r="B5303" s="244">
        <f t="shared" si="164"/>
        <v>3.3008570894548335</v>
      </c>
      <c r="C5303" s="40">
        <v>104035.95981591243</v>
      </c>
      <c r="D5303" s="191">
        <f t="shared" si="165"/>
        <v>17</v>
      </c>
    </row>
    <row r="5304" spans="1:4" x14ac:dyDescent="0.3">
      <c r="A5304" s="245">
        <v>43776.749999987151</v>
      </c>
      <c r="B5304" s="244">
        <f t="shared" si="164"/>
        <v>3.0850350338601373</v>
      </c>
      <c r="C5304" s="40">
        <v>97233.709947243988</v>
      </c>
      <c r="D5304" s="191">
        <f t="shared" si="165"/>
        <v>18</v>
      </c>
    </row>
    <row r="5305" spans="1:4" x14ac:dyDescent="0.3">
      <c r="A5305" s="245">
        <v>43776.791666653815</v>
      </c>
      <c r="B5305" s="244">
        <f t="shared" si="164"/>
        <v>2.9219351482171803</v>
      </c>
      <c r="C5305" s="40">
        <v>92093.150180830999</v>
      </c>
      <c r="D5305" s="191">
        <f t="shared" si="165"/>
        <v>19</v>
      </c>
    </row>
    <row r="5306" spans="1:4" x14ac:dyDescent="0.3">
      <c r="A5306" s="245">
        <v>43776.833333320479</v>
      </c>
      <c r="B5306" s="244">
        <f t="shared" si="164"/>
        <v>2.9965849532122033</v>
      </c>
      <c r="C5306" s="40">
        <v>94445.952468921154</v>
      </c>
      <c r="D5306" s="191">
        <f t="shared" si="165"/>
        <v>20</v>
      </c>
    </row>
    <row r="5307" spans="1:4" x14ac:dyDescent="0.3">
      <c r="A5307" s="245">
        <v>43776.874999987143</v>
      </c>
      <c r="B5307" s="244">
        <f t="shared" si="164"/>
        <v>2.8644751905134136</v>
      </c>
      <c r="C5307" s="40">
        <v>90282.135135741482</v>
      </c>
      <c r="D5307" s="191">
        <f t="shared" si="165"/>
        <v>21</v>
      </c>
    </row>
    <row r="5308" spans="1:4" x14ac:dyDescent="0.3">
      <c r="A5308" s="245">
        <v>43776.916666653808</v>
      </c>
      <c r="B5308" s="244">
        <f t="shared" si="164"/>
        <v>2.7692659896844662</v>
      </c>
      <c r="C5308" s="40">
        <v>87281.344637058777</v>
      </c>
      <c r="D5308" s="191">
        <f t="shared" si="165"/>
        <v>22</v>
      </c>
    </row>
    <row r="5309" spans="1:4" x14ac:dyDescent="0.3">
      <c r="A5309" s="245">
        <v>43776.958333320472</v>
      </c>
      <c r="B5309" s="244">
        <f t="shared" si="164"/>
        <v>2.8596542999751593</v>
      </c>
      <c r="C5309" s="40">
        <v>90130.190970719312</v>
      </c>
      <c r="D5309" s="191">
        <f t="shared" si="165"/>
        <v>23</v>
      </c>
    </row>
    <row r="5310" spans="1:4" x14ac:dyDescent="0.3">
      <c r="A5310" s="245">
        <v>43776.999999987136</v>
      </c>
      <c r="B5310" s="244">
        <f t="shared" si="164"/>
        <v>2.919706659860684</v>
      </c>
      <c r="C5310" s="40">
        <v>92022.912991269739</v>
      </c>
      <c r="D5310" s="191">
        <f t="shared" si="165"/>
        <v>0</v>
      </c>
    </row>
    <row r="5311" spans="1:4" x14ac:dyDescent="0.3">
      <c r="A5311" s="245">
        <v>43777.0416666538</v>
      </c>
      <c r="B5311" s="244">
        <f t="shared" si="164"/>
        <v>2.8777331962800607</v>
      </c>
      <c r="C5311" s="40">
        <v>90699.99913827116</v>
      </c>
      <c r="D5311" s="191">
        <f t="shared" si="165"/>
        <v>1</v>
      </c>
    </row>
    <row r="5312" spans="1:4" x14ac:dyDescent="0.3">
      <c r="A5312" s="245">
        <v>43777.083333320465</v>
      </c>
      <c r="B5312" s="244">
        <f t="shared" si="164"/>
        <v>2.8092828163137953</v>
      </c>
      <c r="C5312" s="40">
        <v>88542.589475700617</v>
      </c>
      <c r="D5312" s="191">
        <f t="shared" si="165"/>
        <v>2</v>
      </c>
    </row>
    <row r="5313" spans="1:4" x14ac:dyDescent="0.3">
      <c r="A5313" s="245">
        <v>43777.124999987129</v>
      </c>
      <c r="B5313" s="244">
        <f t="shared" si="164"/>
        <v>2.8934733551396423</v>
      </c>
      <c r="C5313" s="40">
        <v>91196.095300641507</v>
      </c>
      <c r="D5313" s="191">
        <f t="shared" si="165"/>
        <v>3</v>
      </c>
    </row>
    <row r="5314" spans="1:4" x14ac:dyDescent="0.3">
      <c r="A5314" s="245">
        <v>43777.166666653793</v>
      </c>
      <c r="B5314" s="244">
        <f t="shared" si="164"/>
        <v>2.9513561038812015</v>
      </c>
      <c r="C5314" s="40">
        <v>93020.435815518504</v>
      </c>
      <c r="D5314" s="191">
        <f t="shared" si="165"/>
        <v>4</v>
      </c>
    </row>
    <row r="5315" spans="1:4" x14ac:dyDescent="0.3">
      <c r="A5315" s="245">
        <v>43777.208333320457</v>
      </c>
      <c r="B5315" s="244">
        <f t="shared" si="164"/>
        <v>3.1028121462551379</v>
      </c>
      <c r="C5315" s="40">
        <v>97794.006531024512</v>
      </c>
      <c r="D5315" s="191">
        <f t="shared" si="165"/>
        <v>5</v>
      </c>
    </row>
    <row r="5316" spans="1:4" x14ac:dyDescent="0.3">
      <c r="A5316" s="245">
        <v>43777.249999987122</v>
      </c>
      <c r="B5316" s="244">
        <f t="shared" si="164"/>
        <v>3.6652509116617908</v>
      </c>
      <c r="C5316" s="40">
        <v>115520.8741932722</v>
      </c>
      <c r="D5316" s="191">
        <f t="shared" si="165"/>
        <v>6</v>
      </c>
    </row>
    <row r="5317" spans="1:4" x14ac:dyDescent="0.3">
      <c r="A5317" s="245">
        <v>43777.291666653786</v>
      </c>
      <c r="B5317" s="244">
        <f t="shared" si="164"/>
        <v>4.1180960246262259</v>
      </c>
      <c r="C5317" s="40">
        <v>129793.584189021</v>
      </c>
      <c r="D5317" s="191">
        <f t="shared" si="165"/>
        <v>7</v>
      </c>
    </row>
    <row r="5318" spans="1:4" x14ac:dyDescent="0.3">
      <c r="A5318" s="245">
        <v>43777.33333332045</v>
      </c>
      <c r="B5318" s="244">
        <f t="shared" si="164"/>
        <v>4.4757039225684689</v>
      </c>
      <c r="C5318" s="40">
        <v>141064.62073859689</v>
      </c>
      <c r="D5318" s="191">
        <f t="shared" si="165"/>
        <v>8</v>
      </c>
    </row>
    <row r="5319" spans="1:4" x14ac:dyDescent="0.3">
      <c r="A5319" s="245">
        <v>43777.374999987114</v>
      </c>
      <c r="B5319" s="244">
        <f t="shared" ref="B5319:B5382" si="166">C5319/$B$4</f>
        <v>4.5490416650217522</v>
      </c>
      <c r="C5319" s="40">
        <v>143376.06961992959</v>
      </c>
      <c r="D5319" s="191">
        <f t="shared" ref="D5319:D5382" si="167">HOUR(A5319)</f>
        <v>9</v>
      </c>
    </row>
    <row r="5320" spans="1:4" x14ac:dyDescent="0.3">
      <c r="A5320" s="245">
        <v>43777.416666653779</v>
      </c>
      <c r="B5320" s="244">
        <f t="shared" si="166"/>
        <v>4.675790589464115</v>
      </c>
      <c r="C5320" s="40">
        <v>147370.92479015864</v>
      </c>
      <c r="D5320" s="191">
        <f t="shared" si="167"/>
        <v>10</v>
      </c>
    </row>
    <row r="5321" spans="1:4" x14ac:dyDescent="0.3">
      <c r="A5321" s="245">
        <v>43777.458333320443</v>
      </c>
      <c r="B5321" s="244">
        <f t="shared" si="166"/>
        <v>4.5498966096546596</v>
      </c>
      <c r="C5321" s="40">
        <v>143403.01564729871</v>
      </c>
      <c r="D5321" s="191">
        <f t="shared" si="167"/>
        <v>11</v>
      </c>
    </row>
    <row r="5322" spans="1:4" x14ac:dyDescent="0.3">
      <c r="A5322" s="245">
        <v>43777.499999987107</v>
      </c>
      <c r="B5322" s="244">
        <f t="shared" si="166"/>
        <v>4.3911676521994636</v>
      </c>
      <c r="C5322" s="40">
        <v>138400.21819442327</v>
      </c>
      <c r="D5322" s="191">
        <f t="shared" si="167"/>
        <v>12</v>
      </c>
    </row>
    <row r="5323" spans="1:4" x14ac:dyDescent="0.3">
      <c r="A5323" s="245">
        <v>43777.541666653771</v>
      </c>
      <c r="B5323" s="244">
        <f t="shared" si="166"/>
        <v>4.0629042740171073</v>
      </c>
      <c r="C5323" s="40">
        <v>128054.05818321975</v>
      </c>
      <c r="D5323" s="191">
        <f t="shared" si="167"/>
        <v>13</v>
      </c>
    </row>
    <row r="5324" spans="1:4" x14ac:dyDescent="0.3">
      <c r="A5324" s="245">
        <v>43777.583333320435</v>
      </c>
      <c r="B5324" s="244">
        <f t="shared" si="166"/>
        <v>4.0464833400550946</v>
      </c>
      <c r="C5324" s="40">
        <v>127536.50544479027</v>
      </c>
      <c r="D5324" s="191">
        <f t="shared" si="167"/>
        <v>14</v>
      </c>
    </row>
    <row r="5325" spans="1:4" x14ac:dyDescent="0.3">
      <c r="A5325" s="245">
        <v>43777.6249999871</v>
      </c>
      <c r="B5325" s="244">
        <f t="shared" si="166"/>
        <v>3.8012534265764915</v>
      </c>
      <c r="C5325" s="40">
        <v>119807.38275546678</v>
      </c>
      <c r="D5325" s="191">
        <f t="shared" si="167"/>
        <v>15</v>
      </c>
    </row>
    <row r="5326" spans="1:4" x14ac:dyDescent="0.3">
      <c r="A5326" s="245">
        <v>43777.666666653764</v>
      </c>
      <c r="B5326" s="244">
        <f t="shared" si="166"/>
        <v>3.7028363440257483</v>
      </c>
      <c r="C5326" s="40">
        <v>116705.4866818202</v>
      </c>
      <c r="D5326" s="191">
        <f t="shared" si="167"/>
        <v>16</v>
      </c>
    </row>
    <row r="5327" spans="1:4" x14ac:dyDescent="0.3">
      <c r="A5327" s="245">
        <v>43777.708333320428</v>
      </c>
      <c r="B5327" s="244">
        <f t="shared" si="166"/>
        <v>3.4877780576726791</v>
      </c>
      <c r="C5327" s="40">
        <v>109927.30918707681</v>
      </c>
      <c r="D5327" s="191">
        <f t="shared" si="167"/>
        <v>17</v>
      </c>
    </row>
    <row r="5328" spans="1:4" x14ac:dyDescent="0.3">
      <c r="A5328" s="245">
        <v>43777.749999987092</v>
      </c>
      <c r="B5328" s="244">
        <f t="shared" si="166"/>
        <v>3.4462529269120212</v>
      </c>
      <c r="C5328" s="40">
        <v>108618.52582624376</v>
      </c>
      <c r="D5328" s="191">
        <f t="shared" si="167"/>
        <v>18</v>
      </c>
    </row>
    <row r="5329" spans="1:4" x14ac:dyDescent="0.3">
      <c r="A5329" s="245">
        <v>43777.791666653757</v>
      </c>
      <c r="B5329" s="244">
        <f t="shared" si="166"/>
        <v>3.2851759315694697</v>
      </c>
      <c r="C5329" s="40">
        <v>103541.72323813374</v>
      </c>
      <c r="D5329" s="191">
        <f t="shared" si="167"/>
        <v>19</v>
      </c>
    </row>
    <row r="5330" spans="1:4" x14ac:dyDescent="0.3">
      <c r="A5330" s="245">
        <v>43777.833333320421</v>
      </c>
      <c r="B5330" s="244">
        <f t="shared" si="166"/>
        <v>3.3479155921187087</v>
      </c>
      <c r="C5330" s="40">
        <v>105519.14323144907</v>
      </c>
      <c r="D5330" s="191">
        <f t="shared" si="167"/>
        <v>20</v>
      </c>
    </row>
    <row r="5331" spans="1:4" x14ac:dyDescent="0.3">
      <c r="A5331" s="245">
        <v>43777.874999987085</v>
      </c>
      <c r="B5331" s="244">
        <f t="shared" si="166"/>
        <v>3.3600306568170146</v>
      </c>
      <c r="C5331" s="40">
        <v>105900.9841745625</v>
      </c>
      <c r="D5331" s="191">
        <f t="shared" si="167"/>
        <v>21</v>
      </c>
    </row>
    <row r="5332" spans="1:4" x14ac:dyDescent="0.3">
      <c r="A5332" s="245">
        <v>43777.916666653749</v>
      </c>
      <c r="B5332" s="244">
        <f t="shared" si="166"/>
        <v>3.2382795787856571</v>
      </c>
      <c r="C5332" s="40">
        <v>102063.65044021828</v>
      </c>
      <c r="D5332" s="191">
        <f t="shared" si="167"/>
        <v>22</v>
      </c>
    </row>
    <row r="5333" spans="1:4" x14ac:dyDescent="0.3">
      <c r="A5333" s="245">
        <v>43777.958333320414</v>
      </c>
      <c r="B5333" s="244">
        <f t="shared" si="166"/>
        <v>3.2653317227397309</v>
      </c>
      <c r="C5333" s="40">
        <v>102916.27619318753</v>
      </c>
      <c r="D5333" s="191">
        <f t="shared" si="167"/>
        <v>23</v>
      </c>
    </row>
    <row r="5334" spans="1:4" x14ac:dyDescent="0.3">
      <c r="A5334" s="245">
        <v>43777.999999987078</v>
      </c>
      <c r="B5334" s="244">
        <f t="shared" si="166"/>
        <v>3.3357299086108658</v>
      </c>
      <c r="C5334" s="40">
        <v>105135.07653440804</v>
      </c>
      <c r="D5334" s="191">
        <f t="shared" si="167"/>
        <v>0</v>
      </c>
    </row>
    <row r="5335" spans="1:4" x14ac:dyDescent="0.3">
      <c r="A5335" s="245">
        <v>43778.041666653742</v>
      </c>
      <c r="B5335" s="244">
        <f t="shared" si="166"/>
        <v>3.2477569383616767</v>
      </c>
      <c r="C5335" s="40">
        <v>102362.35655602124</v>
      </c>
      <c r="D5335" s="191">
        <f t="shared" si="167"/>
        <v>1</v>
      </c>
    </row>
    <row r="5336" spans="1:4" x14ac:dyDescent="0.3">
      <c r="A5336" s="245">
        <v>43778.083333320406</v>
      </c>
      <c r="B5336" s="244">
        <f t="shared" si="166"/>
        <v>3.2859106819941135</v>
      </c>
      <c r="C5336" s="40">
        <v>103564.88100097576</v>
      </c>
      <c r="D5336" s="191">
        <f t="shared" si="167"/>
        <v>2</v>
      </c>
    </row>
    <row r="5337" spans="1:4" x14ac:dyDescent="0.3">
      <c r="A5337" s="245">
        <v>43778.124999987071</v>
      </c>
      <c r="B5337" s="244">
        <f t="shared" si="166"/>
        <v>3.1858549754943448</v>
      </c>
      <c r="C5337" s="40">
        <v>100411.33900304518</v>
      </c>
      <c r="D5337" s="191">
        <f t="shared" si="167"/>
        <v>3</v>
      </c>
    </row>
    <row r="5338" spans="1:4" x14ac:dyDescent="0.3">
      <c r="A5338" s="245">
        <v>43778.166666653735</v>
      </c>
      <c r="B5338" s="244">
        <f t="shared" si="166"/>
        <v>3.2999317959785412</v>
      </c>
      <c r="C5338" s="40">
        <v>104006.79654337179</v>
      </c>
      <c r="D5338" s="191">
        <f t="shared" si="167"/>
        <v>4</v>
      </c>
    </row>
    <row r="5339" spans="1:4" x14ac:dyDescent="0.3">
      <c r="A5339" s="245">
        <v>43778.208333320399</v>
      </c>
      <c r="B5339" s="244">
        <f t="shared" si="166"/>
        <v>3.3519227643352583</v>
      </c>
      <c r="C5339" s="40">
        <v>105645.44073430922</v>
      </c>
      <c r="D5339" s="191">
        <f t="shared" si="167"/>
        <v>5</v>
      </c>
    </row>
    <row r="5340" spans="1:4" x14ac:dyDescent="0.3">
      <c r="A5340" s="245">
        <v>43778.249999987063</v>
      </c>
      <c r="B5340" s="244">
        <f t="shared" si="166"/>
        <v>3.6361312475472594</v>
      </c>
      <c r="C5340" s="40">
        <v>114603.08462420831</v>
      </c>
      <c r="D5340" s="191">
        <f t="shared" si="167"/>
        <v>6</v>
      </c>
    </row>
    <row r="5341" spans="1:4" x14ac:dyDescent="0.3">
      <c r="A5341" s="245">
        <v>43778.291666653728</v>
      </c>
      <c r="B5341" s="244">
        <f t="shared" si="166"/>
        <v>3.7194361561144578</v>
      </c>
      <c r="C5341" s="40">
        <v>117228.67727644782</v>
      </c>
      <c r="D5341" s="191">
        <f t="shared" si="167"/>
        <v>7</v>
      </c>
    </row>
    <row r="5342" spans="1:4" x14ac:dyDescent="0.3">
      <c r="A5342" s="245">
        <v>43778.333333320392</v>
      </c>
      <c r="B5342" s="244">
        <f t="shared" si="166"/>
        <v>3.744597579713993</v>
      </c>
      <c r="C5342" s="40">
        <v>118021.71156529209</v>
      </c>
      <c r="D5342" s="191">
        <f t="shared" si="167"/>
        <v>8</v>
      </c>
    </row>
    <row r="5343" spans="1:4" x14ac:dyDescent="0.3">
      <c r="A5343" s="245">
        <v>43778.374999987056</v>
      </c>
      <c r="B5343" s="244">
        <f t="shared" si="166"/>
        <v>3.8174751254693438</v>
      </c>
      <c r="C5343" s="40">
        <v>120318.65603038501</v>
      </c>
      <c r="D5343" s="191">
        <f t="shared" si="167"/>
        <v>9</v>
      </c>
    </row>
    <row r="5344" spans="1:4" x14ac:dyDescent="0.3">
      <c r="A5344" s="245">
        <v>43778.41666665372</v>
      </c>
      <c r="B5344" s="244">
        <f t="shared" si="166"/>
        <v>3.5908868424524423</v>
      </c>
      <c r="C5344" s="40">
        <v>113177.07768638093</v>
      </c>
      <c r="D5344" s="191">
        <f t="shared" si="167"/>
        <v>10</v>
      </c>
    </row>
    <row r="5345" spans="1:4" x14ac:dyDescent="0.3">
      <c r="A5345" s="245">
        <v>43778.458333320385</v>
      </c>
      <c r="B5345" s="244">
        <f t="shared" si="166"/>
        <v>3.3315388023944146</v>
      </c>
      <c r="C5345" s="40">
        <v>105002.98182503335</v>
      </c>
      <c r="D5345" s="191">
        <f t="shared" si="167"/>
        <v>11</v>
      </c>
    </row>
    <row r="5346" spans="1:4" x14ac:dyDescent="0.3">
      <c r="A5346" s="245">
        <v>43778.499999987049</v>
      </c>
      <c r="B5346" s="244">
        <f t="shared" si="166"/>
        <v>3.211389805655656</v>
      </c>
      <c r="C5346" s="40">
        <v>101216.14226855314</v>
      </c>
      <c r="D5346" s="191">
        <f t="shared" si="167"/>
        <v>12</v>
      </c>
    </row>
    <row r="5347" spans="1:4" x14ac:dyDescent="0.3">
      <c r="A5347" s="245">
        <v>43778.541666653713</v>
      </c>
      <c r="B5347" s="244">
        <f t="shared" si="166"/>
        <v>3.0911559566789379</v>
      </c>
      <c r="C5347" s="40">
        <v>97426.628350905696</v>
      </c>
      <c r="D5347" s="191">
        <f t="shared" si="167"/>
        <v>13</v>
      </c>
    </row>
    <row r="5348" spans="1:4" x14ac:dyDescent="0.3">
      <c r="A5348" s="245">
        <v>43778.583333320377</v>
      </c>
      <c r="B5348" s="244">
        <f t="shared" si="166"/>
        <v>3.0106381670777527</v>
      </c>
      <c r="C5348" s="40">
        <v>94888.879730956047</v>
      </c>
      <c r="D5348" s="191">
        <f t="shared" si="167"/>
        <v>14</v>
      </c>
    </row>
    <row r="5349" spans="1:4" x14ac:dyDescent="0.3">
      <c r="A5349" s="245">
        <v>43778.624999987042</v>
      </c>
      <c r="B5349" s="244">
        <f t="shared" si="166"/>
        <v>2.9586174146341144</v>
      </c>
      <c r="C5349" s="40">
        <v>93249.296809262902</v>
      </c>
      <c r="D5349" s="191">
        <f t="shared" si="167"/>
        <v>15</v>
      </c>
    </row>
    <row r="5350" spans="1:4" x14ac:dyDescent="0.3">
      <c r="A5350" s="245">
        <v>43778.666666653706</v>
      </c>
      <c r="B5350" s="244">
        <f t="shared" si="166"/>
        <v>2.8789248179105233</v>
      </c>
      <c r="C5350" s="40">
        <v>90737.55650494984</v>
      </c>
      <c r="D5350" s="191">
        <f t="shared" si="167"/>
        <v>16</v>
      </c>
    </row>
    <row r="5351" spans="1:4" x14ac:dyDescent="0.3">
      <c r="A5351" s="245">
        <v>43778.70833332037</v>
      </c>
      <c r="B5351" s="244">
        <f t="shared" si="166"/>
        <v>2.8199235015587902</v>
      </c>
      <c r="C5351" s="40">
        <v>88877.961129959323</v>
      </c>
      <c r="D5351" s="191">
        <f t="shared" si="167"/>
        <v>17</v>
      </c>
    </row>
    <row r="5352" spans="1:4" x14ac:dyDescent="0.3">
      <c r="A5352" s="245">
        <v>43778.749999987034</v>
      </c>
      <c r="B5352" s="244">
        <f t="shared" si="166"/>
        <v>2.9661968838720698</v>
      </c>
      <c r="C5352" s="40">
        <v>93488.185478386149</v>
      </c>
      <c r="D5352" s="191">
        <f t="shared" si="167"/>
        <v>18</v>
      </c>
    </row>
    <row r="5353" spans="1:4" x14ac:dyDescent="0.3">
      <c r="A5353" s="245">
        <v>43778.791666653698</v>
      </c>
      <c r="B5353" s="244">
        <f t="shared" si="166"/>
        <v>2.9904270314360355</v>
      </c>
      <c r="C5353" s="40">
        <v>94251.867937209201</v>
      </c>
      <c r="D5353" s="191">
        <f t="shared" si="167"/>
        <v>19</v>
      </c>
    </row>
    <row r="5354" spans="1:4" x14ac:dyDescent="0.3">
      <c r="A5354" s="245">
        <v>43778.833333320363</v>
      </c>
      <c r="B5354" s="244">
        <f t="shared" si="166"/>
        <v>2.9736704435259491</v>
      </c>
      <c r="C5354" s="40">
        <v>93723.736103803021</v>
      </c>
      <c r="D5354" s="191">
        <f t="shared" si="167"/>
        <v>20</v>
      </c>
    </row>
    <row r="5355" spans="1:4" x14ac:dyDescent="0.3">
      <c r="A5355" s="245">
        <v>43778.874999987027</v>
      </c>
      <c r="B5355" s="244">
        <f t="shared" si="166"/>
        <v>2.9853693263577177</v>
      </c>
      <c r="C5355" s="40">
        <v>94092.459884079726</v>
      </c>
      <c r="D5355" s="191">
        <f t="shared" si="167"/>
        <v>21</v>
      </c>
    </row>
    <row r="5356" spans="1:4" x14ac:dyDescent="0.3">
      <c r="A5356" s="245">
        <v>43778.916666653691</v>
      </c>
      <c r="B5356" s="244">
        <f t="shared" si="166"/>
        <v>2.879100602605333</v>
      </c>
      <c r="C5356" s="40">
        <v>90743.096862787163</v>
      </c>
      <c r="D5356" s="191">
        <f t="shared" si="167"/>
        <v>22</v>
      </c>
    </row>
    <row r="5357" spans="1:4" x14ac:dyDescent="0.3">
      <c r="A5357" s="245">
        <v>43778.958333320355</v>
      </c>
      <c r="B5357" s="244">
        <f t="shared" si="166"/>
        <v>2.9247833823531062</v>
      </c>
      <c r="C5357" s="40">
        <v>92182.920432641709</v>
      </c>
      <c r="D5357" s="191">
        <f t="shared" si="167"/>
        <v>23</v>
      </c>
    </row>
    <row r="5358" spans="1:4" x14ac:dyDescent="0.3">
      <c r="A5358" s="245">
        <v>43778.99999998702</v>
      </c>
      <c r="B5358" s="244">
        <f t="shared" si="166"/>
        <v>2.8935488731515222</v>
      </c>
      <c r="C5358" s="40">
        <v>91198.475466954798</v>
      </c>
      <c r="D5358" s="191">
        <f t="shared" si="167"/>
        <v>0</v>
      </c>
    </row>
    <row r="5359" spans="1:4" x14ac:dyDescent="0.3">
      <c r="A5359" s="245">
        <v>43779.041666653684</v>
      </c>
      <c r="B5359" s="244">
        <f t="shared" si="166"/>
        <v>2.8477880799535544</v>
      </c>
      <c r="C5359" s="40">
        <v>89756.193079905337</v>
      </c>
      <c r="D5359" s="191">
        <f t="shared" si="167"/>
        <v>1</v>
      </c>
    </row>
    <row r="5360" spans="1:4" x14ac:dyDescent="0.3">
      <c r="A5360" s="245">
        <v>43779.083333320348</v>
      </c>
      <c r="B5360" s="244">
        <f t="shared" si="166"/>
        <v>2.7404110659064447</v>
      </c>
      <c r="C5360" s="40">
        <v>86371.899117514258</v>
      </c>
      <c r="D5360" s="191">
        <f t="shared" si="167"/>
        <v>2</v>
      </c>
    </row>
    <row r="5361" spans="1:4" x14ac:dyDescent="0.3">
      <c r="A5361" s="245">
        <v>43779.124999987012</v>
      </c>
      <c r="B5361" s="244">
        <f t="shared" si="166"/>
        <v>2.7593431273525724</v>
      </c>
      <c r="C5361" s="40">
        <v>86968.597226661121</v>
      </c>
      <c r="D5361" s="191">
        <f t="shared" si="167"/>
        <v>3</v>
      </c>
    </row>
    <row r="5362" spans="1:4" x14ac:dyDescent="0.3">
      <c r="A5362" s="245">
        <v>43779.166666653677</v>
      </c>
      <c r="B5362" s="244">
        <f t="shared" si="166"/>
        <v>2.8056205078947256</v>
      </c>
      <c r="C5362" s="40">
        <v>88427.161342584208</v>
      </c>
      <c r="D5362" s="191">
        <f t="shared" si="167"/>
        <v>4</v>
      </c>
    </row>
    <row r="5363" spans="1:4" x14ac:dyDescent="0.3">
      <c r="A5363" s="245">
        <v>43779.208333320341</v>
      </c>
      <c r="B5363" s="244">
        <f t="shared" si="166"/>
        <v>2.8830358698546386</v>
      </c>
      <c r="C5363" s="40">
        <v>90867.128074778011</v>
      </c>
      <c r="D5363" s="191">
        <f t="shared" si="167"/>
        <v>5</v>
      </c>
    </row>
    <row r="5364" spans="1:4" x14ac:dyDescent="0.3">
      <c r="A5364" s="245">
        <v>43779.249999987005</v>
      </c>
      <c r="B5364" s="244">
        <f t="shared" si="166"/>
        <v>2.967660146596351</v>
      </c>
      <c r="C5364" s="40">
        <v>93534.304391704078</v>
      </c>
      <c r="D5364" s="191">
        <f t="shared" si="167"/>
        <v>6</v>
      </c>
    </row>
    <row r="5365" spans="1:4" x14ac:dyDescent="0.3">
      <c r="A5365" s="245">
        <v>43779.291666653669</v>
      </c>
      <c r="B5365" s="244">
        <f t="shared" si="166"/>
        <v>3.0095896637798902</v>
      </c>
      <c r="C5365" s="40">
        <v>94855.833148202815</v>
      </c>
      <c r="D5365" s="191">
        <f t="shared" si="167"/>
        <v>7</v>
      </c>
    </row>
    <row r="5366" spans="1:4" x14ac:dyDescent="0.3">
      <c r="A5366" s="245">
        <v>43779.333333320334</v>
      </c>
      <c r="B5366" s="244">
        <f t="shared" si="166"/>
        <v>3.0837496896880374</v>
      </c>
      <c r="C5366" s="40">
        <v>97193.198646386591</v>
      </c>
      <c r="D5366" s="191">
        <f t="shared" si="167"/>
        <v>8</v>
      </c>
    </row>
    <row r="5367" spans="1:4" x14ac:dyDescent="0.3">
      <c r="A5367" s="245">
        <v>43779.374999986998</v>
      </c>
      <c r="B5367" s="244">
        <f t="shared" si="166"/>
        <v>3.0530213754103173</v>
      </c>
      <c r="C5367" s="40">
        <v>96224.707862698764</v>
      </c>
      <c r="D5367" s="191">
        <f t="shared" si="167"/>
        <v>9</v>
      </c>
    </row>
    <row r="5368" spans="1:4" x14ac:dyDescent="0.3">
      <c r="A5368" s="245">
        <v>43779.416666653662</v>
      </c>
      <c r="B5368" s="244">
        <f t="shared" si="166"/>
        <v>2.8647265909507693</v>
      </c>
      <c r="C5368" s="40">
        <v>90290.058740153807</v>
      </c>
      <c r="D5368" s="191">
        <f t="shared" si="167"/>
        <v>10</v>
      </c>
    </row>
    <row r="5369" spans="1:4" x14ac:dyDescent="0.3">
      <c r="A5369" s="245">
        <v>43779.458333320326</v>
      </c>
      <c r="B5369" s="244">
        <f t="shared" si="166"/>
        <v>2.7588631157406125</v>
      </c>
      <c r="C5369" s="40">
        <v>86953.468286685937</v>
      </c>
      <c r="D5369" s="191">
        <f t="shared" si="167"/>
        <v>11</v>
      </c>
    </row>
    <row r="5370" spans="1:4" x14ac:dyDescent="0.3">
      <c r="A5370" s="245">
        <v>43779.499999986991</v>
      </c>
      <c r="B5370" s="244">
        <f t="shared" si="166"/>
        <v>2.5634027782092237</v>
      </c>
      <c r="C5370" s="40">
        <v>80792.976247820145</v>
      </c>
      <c r="D5370" s="191">
        <f t="shared" si="167"/>
        <v>12</v>
      </c>
    </row>
    <row r="5371" spans="1:4" x14ac:dyDescent="0.3">
      <c r="A5371" s="245">
        <v>43779.541666653655</v>
      </c>
      <c r="B5371" s="244">
        <f t="shared" si="166"/>
        <v>2.6317850965372225</v>
      </c>
      <c r="C5371" s="40">
        <v>82948.240753035541</v>
      </c>
      <c r="D5371" s="191">
        <f t="shared" si="167"/>
        <v>13</v>
      </c>
    </row>
    <row r="5372" spans="1:4" x14ac:dyDescent="0.3">
      <c r="A5372" s="245">
        <v>43779.583333320319</v>
      </c>
      <c r="B5372" s="244">
        <f t="shared" si="166"/>
        <v>2.6257952751280134</v>
      </c>
      <c r="C5372" s="40">
        <v>82759.454385572448</v>
      </c>
      <c r="D5372" s="191">
        <f t="shared" si="167"/>
        <v>14</v>
      </c>
    </row>
    <row r="5373" spans="1:4" x14ac:dyDescent="0.3">
      <c r="A5373" s="245">
        <v>43779.624999986983</v>
      </c>
      <c r="B5373" s="244">
        <f t="shared" si="166"/>
        <v>2.615827219563029</v>
      </c>
      <c r="C5373" s="40">
        <v>82445.282581069157</v>
      </c>
      <c r="D5373" s="191">
        <f t="shared" si="167"/>
        <v>15</v>
      </c>
    </row>
    <row r="5374" spans="1:4" x14ac:dyDescent="0.3">
      <c r="A5374" s="245">
        <v>43779.666666653648</v>
      </c>
      <c r="B5374" s="244">
        <f t="shared" si="166"/>
        <v>2.6469828489293095</v>
      </c>
      <c r="C5374" s="40">
        <v>83427.241422954423</v>
      </c>
      <c r="D5374" s="191">
        <f t="shared" si="167"/>
        <v>16</v>
      </c>
    </row>
    <row r="5375" spans="1:4" x14ac:dyDescent="0.3">
      <c r="A5375" s="245">
        <v>43779.708333320312</v>
      </c>
      <c r="B5375" s="244">
        <f t="shared" si="166"/>
        <v>2.6263486422714117</v>
      </c>
      <c r="C5375" s="40">
        <v>82776.895335099762</v>
      </c>
      <c r="D5375" s="191">
        <f t="shared" si="167"/>
        <v>17</v>
      </c>
    </row>
    <row r="5376" spans="1:4" x14ac:dyDescent="0.3">
      <c r="A5376" s="245">
        <v>43779.749999986976</v>
      </c>
      <c r="B5376" s="244">
        <f t="shared" si="166"/>
        <v>2.6577041193179971</v>
      </c>
      <c r="C5376" s="40">
        <v>83765.152948690069</v>
      </c>
      <c r="D5376" s="191">
        <f t="shared" si="167"/>
        <v>18</v>
      </c>
    </row>
    <row r="5377" spans="1:4" x14ac:dyDescent="0.3">
      <c r="A5377" s="245">
        <v>43779.79166665364</v>
      </c>
      <c r="B5377" s="244">
        <f t="shared" si="166"/>
        <v>2.6718868286326183</v>
      </c>
      <c r="C5377" s="40">
        <v>84212.161630480769</v>
      </c>
      <c r="D5377" s="191">
        <f t="shared" si="167"/>
        <v>19</v>
      </c>
    </row>
    <row r="5378" spans="1:4" x14ac:dyDescent="0.3">
      <c r="A5378" s="245">
        <v>43779.833333320305</v>
      </c>
      <c r="B5378" s="244">
        <f t="shared" si="166"/>
        <v>2.5717630052890383</v>
      </c>
      <c r="C5378" s="40">
        <v>81056.472735234303</v>
      </c>
      <c r="D5378" s="191">
        <f t="shared" si="167"/>
        <v>20</v>
      </c>
    </row>
    <row r="5379" spans="1:4" x14ac:dyDescent="0.3">
      <c r="A5379" s="245">
        <v>43779.874999986969</v>
      </c>
      <c r="B5379" s="244">
        <f t="shared" si="166"/>
        <v>2.5636060612088323</v>
      </c>
      <c r="C5379" s="40">
        <v>80799.38329344659</v>
      </c>
      <c r="D5379" s="191">
        <f t="shared" si="167"/>
        <v>21</v>
      </c>
    </row>
    <row r="5380" spans="1:4" x14ac:dyDescent="0.3">
      <c r="A5380" s="245">
        <v>43779.916666653633</v>
      </c>
      <c r="B5380" s="244">
        <f t="shared" si="166"/>
        <v>2.4666962067074776</v>
      </c>
      <c r="C5380" s="40">
        <v>77744.991826188605</v>
      </c>
      <c r="D5380" s="191">
        <f t="shared" si="167"/>
        <v>22</v>
      </c>
    </row>
    <row r="5381" spans="1:4" x14ac:dyDescent="0.3">
      <c r="A5381" s="245">
        <v>43779.958333320297</v>
      </c>
      <c r="B5381" s="244">
        <f t="shared" si="166"/>
        <v>2.4684359897909176</v>
      </c>
      <c r="C5381" s="40">
        <v>77799.82607015979</v>
      </c>
      <c r="D5381" s="191">
        <f t="shared" si="167"/>
        <v>23</v>
      </c>
    </row>
    <row r="5382" spans="1:4" x14ac:dyDescent="0.3">
      <c r="A5382" s="245">
        <v>43779.999999986961</v>
      </c>
      <c r="B5382" s="244">
        <f t="shared" si="166"/>
        <v>2.3814488081372942</v>
      </c>
      <c r="C5382" s="40">
        <v>75058.176041163693</v>
      </c>
      <c r="D5382" s="191">
        <f t="shared" si="167"/>
        <v>0</v>
      </c>
    </row>
    <row r="5383" spans="1:4" x14ac:dyDescent="0.3">
      <c r="A5383" s="245">
        <v>43780.041666653626</v>
      </c>
      <c r="B5383" s="244">
        <f t="shared" ref="B5383:B5446" si="168">C5383/$B$4</f>
        <v>2.4207563027417489</v>
      </c>
      <c r="C5383" s="40">
        <v>76297.064250591939</v>
      </c>
      <c r="D5383" s="191">
        <f t="shared" ref="D5383:D5446" si="169">HOUR(A5383)</f>
        <v>1</v>
      </c>
    </row>
    <row r="5384" spans="1:4" x14ac:dyDescent="0.3">
      <c r="A5384" s="245">
        <v>43780.08333332029</v>
      </c>
      <c r="B5384" s="244">
        <f t="shared" si="168"/>
        <v>2.4243994471856745</v>
      </c>
      <c r="C5384" s="40">
        <v>76411.888376175149</v>
      </c>
      <c r="D5384" s="191">
        <f t="shared" si="169"/>
        <v>2</v>
      </c>
    </row>
    <row r="5385" spans="1:4" x14ac:dyDescent="0.3">
      <c r="A5385" s="245">
        <v>43780.124999986954</v>
      </c>
      <c r="B5385" s="244">
        <f t="shared" si="168"/>
        <v>2.5313126179969547</v>
      </c>
      <c r="C5385" s="40">
        <v>79781.562991246465</v>
      </c>
      <c r="D5385" s="191">
        <f t="shared" si="169"/>
        <v>3</v>
      </c>
    </row>
    <row r="5386" spans="1:4" x14ac:dyDescent="0.3">
      <c r="A5386" s="245">
        <v>43780.166666653618</v>
      </c>
      <c r="B5386" s="244">
        <f t="shared" si="168"/>
        <v>2.7089312850342244</v>
      </c>
      <c r="C5386" s="40">
        <v>85379.723713041676</v>
      </c>
      <c r="D5386" s="191">
        <f t="shared" si="169"/>
        <v>4</v>
      </c>
    </row>
    <row r="5387" spans="1:4" x14ac:dyDescent="0.3">
      <c r="A5387" s="245">
        <v>43780.208333320283</v>
      </c>
      <c r="B5387" s="244">
        <f t="shared" si="168"/>
        <v>2.9921284834779076</v>
      </c>
      <c r="C5387" s="40">
        <v>94305.494068683474</v>
      </c>
      <c r="D5387" s="191">
        <f t="shared" si="169"/>
        <v>5</v>
      </c>
    </row>
    <row r="5388" spans="1:4" x14ac:dyDescent="0.3">
      <c r="A5388" s="245">
        <v>43780.249999986947</v>
      </c>
      <c r="B5388" s="244">
        <f t="shared" si="168"/>
        <v>3.5024387892159701</v>
      </c>
      <c r="C5388" s="40">
        <v>110389.38410773374</v>
      </c>
      <c r="D5388" s="191">
        <f t="shared" si="169"/>
        <v>6</v>
      </c>
    </row>
    <row r="5389" spans="1:4" x14ac:dyDescent="0.3">
      <c r="A5389" s="245">
        <v>43780.291666653611</v>
      </c>
      <c r="B5389" s="244">
        <f t="shared" si="168"/>
        <v>3.9304747035906566</v>
      </c>
      <c r="C5389" s="40">
        <v>123880.1611940592</v>
      </c>
      <c r="D5389" s="191">
        <f t="shared" si="169"/>
        <v>7</v>
      </c>
    </row>
    <row r="5390" spans="1:4" x14ac:dyDescent="0.3">
      <c r="A5390" s="245">
        <v>43780.333333320275</v>
      </c>
      <c r="B5390" s="244">
        <f t="shared" si="168"/>
        <v>4.1702065236910784</v>
      </c>
      <c r="C5390" s="40">
        <v>131435.99573237973</v>
      </c>
      <c r="D5390" s="191">
        <f t="shared" si="169"/>
        <v>8</v>
      </c>
    </row>
    <row r="5391" spans="1:4" x14ac:dyDescent="0.3">
      <c r="A5391" s="245">
        <v>43780.37499998694</v>
      </c>
      <c r="B5391" s="244">
        <f t="shared" si="168"/>
        <v>4.1767985364723597</v>
      </c>
      <c r="C5391" s="40">
        <v>131643.76188469524</v>
      </c>
      <c r="D5391" s="191">
        <f t="shared" si="169"/>
        <v>9</v>
      </c>
    </row>
    <row r="5392" spans="1:4" x14ac:dyDescent="0.3">
      <c r="A5392" s="245">
        <v>43780.416666653604</v>
      </c>
      <c r="B5392" s="244">
        <f t="shared" si="168"/>
        <v>4.0786487365058051</v>
      </c>
      <c r="C5392" s="40">
        <v>128550.28998678076</v>
      </c>
      <c r="D5392" s="191">
        <f t="shared" si="169"/>
        <v>10</v>
      </c>
    </row>
    <row r="5393" spans="1:4" x14ac:dyDescent="0.3">
      <c r="A5393" s="245">
        <v>43780.458333320268</v>
      </c>
      <c r="B5393" s="244">
        <f t="shared" si="168"/>
        <v>3.9172496148546081</v>
      </c>
      <c r="C5393" s="40">
        <v>123463.33466597323</v>
      </c>
      <c r="D5393" s="191">
        <f t="shared" si="169"/>
        <v>11</v>
      </c>
    </row>
    <row r="5394" spans="1:4" x14ac:dyDescent="0.3">
      <c r="A5394" s="245">
        <v>43780.499999986932</v>
      </c>
      <c r="B5394" s="244">
        <f t="shared" si="168"/>
        <v>3.8614872709831345</v>
      </c>
      <c r="C5394" s="40">
        <v>121705.8247801963</v>
      </c>
      <c r="D5394" s="191">
        <f t="shared" si="169"/>
        <v>12</v>
      </c>
    </row>
    <row r="5395" spans="1:4" x14ac:dyDescent="0.3">
      <c r="A5395" s="245">
        <v>43780.541666653597</v>
      </c>
      <c r="B5395" s="244">
        <f t="shared" si="168"/>
        <v>3.7152654790833433</v>
      </c>
      <c r="C5395" s="40">
        <v>117097.22645132717</v>
      </c>
      <c r="D5395" s="191">
        <f t="shared" si="169"/>
        <v>13</v>
      </c>
    </row>
    <row r="5396" spans="1:4" x14ac:dyDescent="0.3">
      <c r="A5396" s="245">
        <v>43780.583333320261</v>
      </c>
      <c r="B5396" s="244">
        <f t="shared" si="168"/>
        <v>3.6163300356410315</v>
      </c>
      <c r="C5396" s="40">
        <v>113978.99275038444</v>
      </c>
      <c r="D5396" s="191">
        <f t="shared" si="169"/>
        <v>14</v>
      </c>
    </row>
    <row r="5397" spans="1:4" x14ac:dyDescent="0.3">
      <c r="A5397" s="245">
        <v>43780.624999986925</v>
      </c>
      <c r="B5397" s="244">
        <f t="shared" si="168"/>
        <v>3.4827060463042594</v>
      </c>
      <c r="C5397" s="40">
        <v>109767.45023026329</v>
      </c>
      <c r="D5397" s="191">
        <f t="shared" si="169"/>
        <v>15</v>
      </c>
    </row>
    <row r="5398" spans="1:4" x14ac:dyDescent="0.3">
      <c r="A5398" s="245">
        <v>43780.666666653589</v>
      </c>
      <c r="B5398" s="244">
        <f t="shared" si="168"/>
        <v>3.250509116131977</v>
      </c>
      <c r="C5398" s="40">
        <v>102449.0993165097</v>
      </c>
      <c r="D5398" s="191">
        <f t="shared" si="169"/>
        <v>16</v>
      </c>
    </row>
    <row r="5399" spans="1:4" x14ac:dyDescent="0.3">
      <c r="A5399" s="245">
        <v>43780.708333320254</v>
      </c>
      <c r="B5399" s="244">
        <f t="shared" si="168"/>
        <v>3.119217972751879</v>
      </c>
      <c r="C5399" s="40">
        <v>98311.083114441106</v>
      </c>
      <c r="D5399" s="191">
        <f t="shared" si="169"/>
        <v>17</v>
      </c>
    </row>
    <row r="5400" spans="1:4" x14ac:dyDescent="0.3">
      <c r="A5400" s="245">
        <v>43780.749999986918</v>
      </c>
      <c r="B5400" s="244">
        <f t="shared" si="168"/>
        <v>2.9627263850568717</v>
      </c>
      <c r="C5400" s="40">
        <v>93378.802773987161</v>
      </c>
      <c r="D5400" s="191">
        <f t="shared" si="169"/>
        <v>18</v>
      </c>
    </row>
    <row r="5401" spans="1:4" x14ac:dyDescent="0.3">
      <c r="A5401" s="245">
        <v>43780.791666653582</v>
      </c>
      <c r="B5401" s="244">
        <f t="shared" si="168"/>
        <v>2.8397448109794086</v>
      </c>
      <c r="C5401" s="40">
        <v>89502.686434477975</v>
      </c>
      <c r="D5401" s="191">
        <f t="shared" si="169"/>
        <v>19</v>
      </c>
    </row>
    <row r="5402" spans="1:4" x14ac:dyDescent="0.3">
      <c r="A5402" s="245">
        <v>43780.833333320246</v>
      </c>
      <c r="B5402" s="244">
        <f t="shared" si="168"/>
        <v>2.7252914478516006</v>
      </c>
      <c r="C5402" s="40">
        <v>85895.361074891669</v>
      </c>
      <c r="D5402" s="191">
        <f t="shared" si="169"/>
        <v>20</v>
      </c>
    </row>
    <row r="5403" spans="1:4" x14ac:dyDescent="0.3">
      <c r="A5403" s="245">
        <v>43780.874999986911</v>
      </c>
      <c r="B5403" s="244">
        <f t="shared" si="168"/>
        <v>2.5983698597378488</v>
      </c>
      <c r="C5403" s="40">
        <v>81895.063914812286</v>
      </c>
      <c r="D5403" s="191">
        <f t="shared" si="169"/>
        <v>21</v>
      </c>
    </row>
    <row r="5404" spans="1:4" x14ac:dyDescent="0.3">
      <c r="A5404" s="245">
        <v>43780.916666653575</v>
      </c>
      <c r="B5404" s="244">
        <f t="shared" si="168"/>
        <v>2.4866362978759629</v>
      </c>
      <c r="C5404" s="40">
        <v>78373.460877501828</v>
      </c>
      <c r="D5404" s="191">
        <f t="shared" si="169"/>
        <v>22</v>
      </c>
    </row>
    <row r="5405" spans="1:4" x14ac:dyDescent="0.3">
      <c r="A5405" s="245">
        <v>43780.958333320239</v>
      </c>
      <c r="B5405" s="244">
        <f t="shared" si="168"/>
        <v>2.4602949717166447</v>
      </c>
      <c r="C5405" s="40">
        <v>77543.238582036953</v>
      </c>
      <c r="D5405" s="191">
        <f t="shared" si="169"/>
        <v>23</v>
      </c>
    </row>
    <row r="5406" spans="1:4" x14ac:dyDescent="0.3">
      <c r="A5406" s="245">
        <v>43780.999999986903</v>
      </c>
      <c r="B5406" s="244">
        <f t="shared" si="168"/>
        <v>2.5904593098704125</v>
      </c>
      <c r="C5406" s="40">
        <v>81645.740291938841</v>
      </c>
      <c r="D5406" s="191">
        <f t="shared" si="169"/>
        <v>0</v>
      </c>
    </row>
    <row r="5407" spans="1:4" x14ac:dyDescent="0.3">
      <c r="A5407" s="245">
        <v>43781.041666653568</v>
      </c>
      <c r="B5407" s="244">
        <f t="shared" si="168"/>
        <v>2.64274371531351</v>
      </c>
      <c r="C5407" s="40">
        <v>83293.632992611732</v>
      </c>
      <c r="D5407" s="191">
        <f t="shared" si="169"/>
        <v>1</v>
      </c>
    </row>
    <row r="5408" spans="1:4" x14ac:dyDescent="0.3">
      <c r="A5408" s="245">
        <v>43781.083333320232</v>
      </c>
      <c r="B5408" s="244">
        <f t="shared" si="168"/>
        <v>2.7237110473191071</v>
      </c>
      <c r="C5408" s="40">
        <v>85845.550228243141</v>
      </c>
      <c r="D5408" s="191">
        <f t="shared" si="169"/>
        <v>2</v>
      </c>
    </row>
    <row r="5409" spans="1:4" x14ac:dyDescent="0.3">
      <c r="A5409" s="245">
        <v>43781.124999986896</v>
      </c>
      <c r="B5409" s="244">
        <f t="shared" si="168"/>
        <v>2.8206813029133846</v>
      </c>
      <c r="C5409" s="40">
        <v>88901.845408841589</v>
      </c>
      <c r="D5409" s="191">
        <f t="shared" si="169"/>
        <v>3</v>
      </c>
    </row>
    <row r="5410" spans="1:4" x14ac:dyDescent="0.3">
      <c r="A5410" s="245">
        <v>43781.16666665356</v>
      </c>
      <c r="B5410" s="244">
        <f t="shared" si="168"/>
        <v>2.8768643634335365</v>
      </c>
      <c r="C5410" s="40">
        <v>90672.615384095159</v>
      </c>
      <c r="D5410" s="191">
        <f t="shared" si="169"/>
        <v>4</v>
      </c>
    </row>
    <row r="5411" spans="1:4" x14ac:dyDescent="0.3">
      <c r="A5411" s="245">
        <v>43781.208333320224</v>
      </c>
      <c r="B5411" s="244">
        <f t="shared" si="168"/>
        <v>3.1065163121002595</v>
      </c>
      <c r="C5411" s="40">
        <v>97910.753920739036</v>
      </c>
      <c r="D5411" s="191">
        <f t="shared" si="169"/>
        <v>5</v>
      </c>
    </row>
    <row r="5412" spans="1:4" x14ac:dyDescent="0.3">
      <c r="A5412" s="245">
        <v>43781.249999986889</v>
      </c>
      <c r="B5412" s="244">
        <f t="shared" si="168"/>
        <v>3.5603786110525375</v>
      </c>
      <c r="C5412" s="40">
        <v>112215.52344457059</v>
      </c>
      <c r="D5412" s="191">
        <f t="shared" si="169"/>
        <v>6</v>
      </c>
    </row>
    <row r="5413" spans="1:4" x14ac:dyDescent="0.3">
      <c r="A5413" s="245">
        <v>43781.291666653553</v>
      </c>
      <c r="B5413" s="244">
        <f t="shared" si="168"/>
        <v>3.8933987146580655</v>
      </c>
      <c r="C5413" s="40">
        <v>122711.60527352302</v>
      </c>
      <c r="D5413" s="191">
        <f t="shared" si="169"/>
        <v>7</v>
      </c>
    </row>
    <row r="5414" spans="1:4" x14ac:dyDescent="0.3">
      <c r="A5414" s="245">
        <v>43781.333333320217</v>
      </c>
      <c r="B5414" s="244">
        <f t="shared" si="168"/>
        <v>4.4104726108210919</v>
      </c>
      <c r="C5414" s="40">
        <v>139008.66922546725</v>
      </c>
      <c r="D5414" s="191">
        <f t="shared" si="169"/>
        <v>8</v>
      </c>
    </row>
    <row r="5415" spans="1:4" x14ac:dyDescent="0.3">
      <c r="A5415" s="245">
        <v>43781.374999986881</v>
      </c>
      <c r="B5415" s="244">
        <f t="shared" si="168"/>
        <v>4.6114862684241658</v>
      </c>
      <c r="C5415" s="40">
        <v>145344.19004266715</v>
      </c>
      <c r="D5415" s="191">
        <f t="shared" si="169"/>
        <v>9</v>
      </c>
    </row>
    <row r="5416" spans="1:4" x14ac:dyDescent="0.3">
      <c r="A5416" s="245">
        <v>43781.416666653546</v>
      </c>
      <c r="B5416" s="244">
        <f t="shared" si="168"/>
        <v>4.60444474691369</v>
      </c>
      <c r="C5416" s="40">
        <v>145122.25633604074</v>
      </c>
      <c r="D5416" s="191">
        <f t="shared" si="169"/>
        <v>10</v>
      </c>
    </row>
    <row r="5417" spans="1:4" x14ac:dyDescent="0.3">
      <c r="A5417" s="245">
        <v>43781.45833332021</v>
      </c>
      <c r="B5417" s="244">
        <f t="shared" si="168"/>
        <v>4.4996390507944923</v>
      </c>
      <c r="C5417" s="40">
        <v>141819.00481849734</v>
      </c>
      <c r="D5417" s="191">
        <f t="shared" si="169"/>
        <v>11</v>
      </c>
    </row>
    <row r="5418" spans="1:4" x14ac:dyDescent="0.3">
      <c r="A5418" s="245">
        <v>43781.499999986874</v>
      </c>
      <c r="B5418" s="244">
        <f t="shared" si="168"/>
        <v>4.6734789606648599</v>
      </c>
      <c r="C5418" s="40">
        <v>147298.06719155586</v>
      </c>
      <c r="D5418" s="191">
        <f t="shared" si="169"/>
        <v>12</v>
      </c>
    </row>
    <row r="5419" spans="1:4" x14ac:dyDescent="0.3">
      <c r="A5419" s="245">
        <v>43781.541666653538</v>
      </c>
      <c r="B5419" s="244">
        <f t="shared" si="168"/>
        <v>4.5684671943091972</v>
      </c>
      <c r="C5419" s="40">
        <v>143988.32078063805</v>
      </c>
      <c r="D5419" s="191">
        <f t="shared" si="169"/>
        <v>13</v>
      </c>
    </row>
    <row r="5420" spans="1:4" x14ac:dyDescent="0.3">
      <c r="A5420" s="245">
        <v>43781.583333320203</v>
      </c>
      <c r="B5420" s="244">
        <f t="shared" si="168"/>
        <v>4.5505034745502</v>
      </c>
      <c r="C5420" s="40">
        <v>143422.1427316211</v>
      </c>
      <c r="D5420" s="191">
        <f t="shared" si="169"/>
        <v>14</v>
      </c>
    </row>
    <row r="5421" spans="1:4" x14ac:dyDescent="0.3">
      <c r="A5421" s="245">
        <v>43781.624999986867</v>
      </c>
      <c r="B5421" s="244">
        <f t="shared" si="168"/>
        <v>4.3640193602478172</v>
      </c>
      <c r="C5421" s="40">
        <v>137544.56206208869</v>
      </c>
      <c r="D5421" s="191">
        <f t="shared" si="169"/>
        <v>15</v>
      </c>
    </row>
    <row r="5422" spans="1:4" x14ac:dyDescent="0.3">
      <c r="A5422" s="245">
        <v>43781.666666653531</v>
      </c>
      <c r="B5422" s="244">
        <f t="shared" si="168"/>
        <v>4.2014065173309669</v>
      </c>
      <c r="C5422" s="40">
        <v>132419.35284133966</v>
      </c>
      <c r="D5422" s="191">
        <f t="shared" si="169"/>
        <v>16</v>
      </c>
    </row>
    <row r="5423" spans="1:4" x14ac:dyDescent="0.3">
      <c r="A5423" s="245">
        <v>43781.708333320195</v>
      </c>
      <c r="B5423" s="244">
        <f t="shared" si="168"/>
        <v>4.1058418812239683</v>
      </c>
      <c r="C5423" s="40">
        <v>129407.35978244232</v>
      </c>
      <c r="D5423" s="191">
        <f t="shared" si="169"/>
        <v>17</v>
      </c>
    </row>
    <row r="5424" spans="1:4" x14ac:dyDescent="0.3">
      <c r="A5424" s="245">
        <v>43781.74999998686</v>
      </c>
      <c r="B5424" s="244">
        <f t="shared" si="168"/>
        <v>4.1177827845613209</v>
      </c>
      <c r="C5424" s="40">
        <v>129783.71153173169</v>
      </c>
      <c r="D5424" s="191">
        <f t="shared" si="169"/>
        <v>18</v>
      </c>
    </row>
    <row r="5425" spans="1:4" x14ac:dyDescent="0.3">
      <c r="A5425" s="245">
        <v>43781.791666653524</v>
      </c>
      <c r="B5425" s="244">
        <f t="shared" si="168"/>
        <v>4.1152325808530774</v>
      </c>
      <c r="C5425" s="40">
        <v>129703.33456195594</v>
      </c>
      <c r="D5425" s="191">
        <f t="shared" si="169"/>
        <v>19</v>
      </c>
    </row>
    <row r="5426" spans="1:4" x14ac:dyDescent="0.3">
      <c r="A5426" s="245">
        <v>43781.833333320188</v>
      </c>
      <c r="B5426" s="244">
        <f t="shared" si="168"/>
        <v>4.0247181249065296</v>
      </c>
      <c r="C5426" s="40">
        <v>126850.51238686156</v>
      </c>
      <c r="D5426" s="191">
        <f t="shared" si="169"/>
        <v>20</v>
      </c>
    </row>
    <row r="5427" spans="1:4" x14ac:dyDescent="0.3">
      <c r="A5427" s="245">
        <v>43781.874999986852</v>
      </c>
      <c r="B5427" s="244">
        <f t="shared" si="168"/>
        <v>3.8258587562478334</v>
      </c>
      <c r="C5427" s="40">
        <v>120582.89015235557</v>
      </c>
      <c r="D5427" s="191">
        <f t="shared" si="169"/>
        <v>21</v>
      </c>
    </row>
    <row r="5428" spans="1:4" x14ac:dyDescent="0.3">
      <c r="A5428" s="245">
        <v>43781.916666653517</v>
      </c>
      <c r="B5428" s="244">
        <f t="shared" si="168"/>
        <v>3.8413373535561912</v>
      </c>
      <c r="C5428" s="40">
        <v>121070.74245372404</v>
      </c>
      <c r="D5428" s="191">
        <f t="shared" si="169"/>
        <v>22</v>
      </c>
    </row>
    <row r="5429" spans="1:4" x14ac:dyDescent="0.3">
      <c r="A5429" s="245">
        <v>43781.958333320181</v>
      </c>
      <c r="B5429" s="244">
        <f t="shared" si="168"/>
        <v>3.9026132443557091</v>
      </c>
      <c r="C5429" s="40">
        <v>123002.02755336335</v>
      </c>
      <c r="D5429" s="191">
        <f t="shared" si="169"/>
        <v>23</v>
      </c>
    </row>
    <row r="5430" spans="1:4" x14ac:dyDescent="0.3">
      <c r="A5430" s="245">
        <v>43781.999999986845</v>
      </c>
      <c r="B5430" s="244">
        <f t="shared" si="168"/>
        <v>3.8449180832378294</v>
      </c>
      <c r="C5430" s="40">
        <v>121183.59939941268</v>
      </c>
      <c r="D5430" s="191">
        <f t="shared" si="169"/>
        <v>0</v>
      </c>
    </row>
    <row r="5431" spans="1:4" x14ac:dyDescent="0.3">
      <c r="A5431" s="245">
        <v>43782.041666653509</v>
      </c>
      <c r="B5431" s="244">
        <f t="shared" si="168"/>
        <v>3.8386439175530045</v>
      </c>
      <c r="C5431" s="40">
        <v>120985.85110817339</v>
      </c>
      <c r="D5431" s="191">
        <f t="shared" si="169"/>
        <v>1</v>
      </c>
    </row>
    <row r="5432" spans="1:4" x14ac:dyDescent="0.3">
      <c r="A5432" s="245">
        <v>43782.083333320174</v>
      </c>
      <c r="B5432" s="244">
        <f t="shared" si="168"/>
        <v>3.7810121358046951</v>
      </c>
      <c r="C5432" s="40">
        <v>119169.42053647699</v>
      </c>
      <c r="D5432" s="191">
        <f t="shared" si="169"/>
        <v>2</v>
      </c>
    </row>
    <row r="5433" spans="1:4" x14ac:dyDescent="0.3">
      <c r="A5433" s="245">
        <v>43782.124999986838</v>
      </c>
      <c r="B5433" s="244">
        <f t="shared" si="168"/>
        <v>3.7746191899827415</v>
      </c>
      <c r="C5433" s="40">
        <v>118967.92854921015</v>
      </c>
      <c r="D5433" s="191">
        <f t="shared" si="169"/>
        <v>3</v>
      </c>
    </row>
    <row r="5434" spans="1:4" x14ac:dyDescent="0.3">
      <c r="A5434" s="245">
        <v>43782.166666653502</v>
      </c>
      <c r="B5434" s="244">
        <f t="shared" si="168"/>
        <v>3.9680328374974407</v>
      </c>
      <c r="C5434" s="40">
        <v>125063.91329358805</v>
      </c>
      <c r="D5434" s="191">
        <f t="shared" si="169"/>
        <v>4</v>
      </c>
    </row>
    <row r="5435" spans="1:4" x14ac:dyDescent="0.3">
      <c r="A5435" s="245">
        <v>43782.208333320166</v>
      </c>
      <c r="B5435" s="244">
        <f t="shared" si="168"/>
        <v>4.1814786371013</v>
      </c>
      <c r="C5435" s="40">
        <v>131791.26865271688</v>
      </c>
      <c r="D5435" s="191">
        <f t="shared" si="169"/>
        <v>5</v>
      </c>
    </row>
    <row r="5436" spans="1:4" x14ac:dyDescent="0.3">
      <c r="A5436" s="245">
        <v>43782.249999986831</v>
      </c>
      <c r="B5436" s="244">
        <f t="shared" si="168"/>
        <v>4.7915742617413848</v>
      </c>
      <c r="C5436" s="40">
        <v>151020.17865057531</v>
      </c>
      <c r="D5436" s="191">
        <f t="shared" si="169"/>
        <v>6</v>
      </c>
    </row>
    <row r="5437" spans="1:4" x14ac:dyDescent="0.3">
      <c r="A5437" s="245">
        <v>43782.291666653495</v>
      </c>
      <c r="B5437" s="244">
        <f t="shared" si="168"/>
        <v>5.1109628887536411</v>
      </c>
      <c r="C5437" s="40">
        <v>161086.62547484372</v>
      </c>
      <c r="D5437" s="191">
        <f t="shared" si="169"/>
        <v>7</v>
      </c>
    </row>
    <row r="5438" spans="1:4" x14ac:dyDescent="0.3">
      <c r="A5438" s="245">
        <v>43782.333333320159</v>
      </c>
      <c r="B5438" s="244">
        <f t="shared" si="168"/>
        <v>5.2792149209542893</v>
      </c>
      <c r="C5438" s="40">
        <v>166389.5698879456</v>
      </c>
      <c r="D5438" s="191">
        <f t="shared" si="169"/>
        <v>8</v>
      </c>
    </row>
    <row r="5439" spans="1:4" x14ac:dyDescent="0.3">
      <c r="A5439" s="245">
        <v>43782.374999986823</v>
      </c>
      <c r="B5439" s="244">
        <f t="shared" si="168"/>
        <v>5.3507526279973909</v>
      </c>
      <c r="C5439" s="40">
        <v>168644.28550075871</v>
      </c>
      <c r="D5439" s="191">
        <f t="shared" si="169"/>
        <v>9</v>
      </c>
    </row>
    <row r="5440" spans="1:4" x14ac:dyDescent="0.3">
      <c r="A5440" s="245">
        <v>43782.416666653487</v>
      </c>
      <c r="B5440" s="244">
        <f t="shared" si="168"/>
        <v>5.2091931852999673</v>
      </c>
      <c r="C5440" s="40">
        <v>164182.63445288967</v>
      </c>
      <c r="D5440" s="191">
        <f t="shared" si="169"/>
        <v>10</v>
      </c>
    </row>
    <row r="5441" spans="1:4" x14ac:dyDescent="0.3">
      <c r="A5441" s="245">
        <v>43782.458333320152</v>
      </c>
      <c r="B5441" s="244">
        <f t="shared" si="168"/>
        <v>4.9702892489269566</v>
      </c>
      <c r="C5441" s="40">
        <v>156652.89304004019</v>
      </c>
      <c r="D5441" s="191">
        <f t="shared" si="169"/>
        <v>11</v>
      </c>
    </row>
    <row r="5442" spans="1:4" x14ac:dyDescent="0.3">
      <c r="A5442" s="245">
        <v>43782.499999986816</v>
      </c>
      <c r="B5442" s="244">
        <f t="shared" si="168"/>
        <v>4.7721450969327774</v>
      </c>
      <c r="C5442" s="40">
        <v>150407.8129060108</v>
      </c>
      <c r="D5442" s="191">
        <f t="shared" si="169"/>
        <v>12</v>
      </c>
    </row>
    <row r="5443" spans="1:4" x14ac:dyDescent="0.3">
      <c r="A5443" s="245">
        <v>43782.54166665348</v>
      </c>
      <c r="B5443" s="244">
        <f t="shared" si="168"/>
        <v>4.6135274893079847</v>
      </c>
      <c r="C5443" s="40">
        <v>145408.52496177735</v>
      </c>
      <c r="D5443" s="191">
        <f t="shared" si="169"/>
        <v>13</v>
      </c>
    </row>
    <row r="5444" spans="1:4" x14ac:dyDescent="0.3">
      <c r="A5444" s="245">
        <v>43782.583333320144</v>
      </c>
      <c r="B5444" s="244">
        <f t="shared" si="168"/>
        <v>4.489844082940972</v>
      </c>
      <c r="C5444" s="40">
        <v>141510.28836868118</v>
      </c>
      <c r="D5444" s="191">
        <f t="shared" si="169"/>
        <v>14</v>
      </c>
    </row>
    <row r="5445" spans="1:4" x14ac:dyDescent="0.3">
      <c r="A5445" s="245">
        <v>43782.624999986809</v>
      </c>
      <c r="B5445" s="244">
        <f t="shared" si="168"/>
        <v>4.1806300576089761</v>
      </c>
      <c r="C5445" s="40">
        <v>131764.52324097336</v>
      </c>
      <c r="D5445" s="191">
        <f t="shared" si="169"/>
        <v>15</v>
      </c>
    </row>
    <row r="5446" spans="1:4" x14ac:dyDescent="0.3">
      <c r="A5446" s="245">
        <v>43782.666666653473</v>
      </c>
      <c r="B5446" s="244">
        <f t="shared" si="168"/>
        <v>3.9628765533249921</v>
      </c>
      <c r="C5446" s="40">
        <v>124901.39823812623</v>
      </c>
      <c r="D5446" s="191">
        <f t="shared" si="169"/>
        <v>16</v>
      </c>
    </row>
    <row r="5447" spans="1:4" x14ac:dyDescent="0.3">
      <c r="A5447" s="245">
        <v>43782.708333320137</v>
      </c>
      <c r="B5447" s="244">
        <f t="shared" ref="B5447:B5510" si="170">C5447/$B$4</f>
        <v>3.9918025410160314</v>
      </c>
      <c r="C5447" s="40">
        <v>125813.08354030864</v>
      </c>
      <c r="D5447" s="191">
        <f t="shared" ref="D5447:D5510" si="171">HOUR(A5447)</f>
        <v>17</v>
      </c>
    </row>
    <row r="5448" spans="1:4" x14ac:dyDescent="0.3">
      <c r="A5448" s="245">
        <v>43782.749999986801</v>
      </c>
      <c r="B5448" s="244">
        <f t="shared" si="170"/>
        <v>4.2337538450267269</v>
      </c>
      <c r="C5448" s="40">
        <v>133438.87146729266</v>
      </c>
      <c r="D5448" s="191">
        <f t="shared" si="171"/>
        <v>18</v>
      </c>
    </row>
    <row r="5449" spans="1:4" x14ac:dyDescent="0.3">
      <c r="A5449" s="245">
        <v>43782.791666653466</v>
      </c>
      <c r="B5449" s="244">
        <f t="shared" si="170"/>
        <v>4.0397058020065408</v>
      </c>
      <c r="C5449" s="40">
        <v>127322.89193261407</v>
      </c>
      <c r="D5449" s="191">
        <f t="shared" si="171"/>
        <v>19</v>
      </c>
    </row>
    <row r="5450" spans="1:4" x14ac:dyDescent="0.3">
      <c r="A5450" s="245">
        <v>43782.83333332013</v>
      </c>
      <c r="B5450" s="244">
        <f t="shared" si="170"/>
        <v>3.8469209958493167</v>
      </c>
      <c r="C5450" s="40">
        <v>121246.72692366363</v>
      </c>
      <c r="D5450" s="191">
        <f t="shared" si="171"/>
        <v>20</v>
      </c>
    </row>
    <row r="5451" spans="1:4" x14ac:dyDescent="0.3">
      <c r="A5451" s="245">
        <v>43782.874999986794</v>
      </c>
      <c r="B5451" s="244">
        <f t="shared" si="170"/>
        <v>3.7966878935886696</v>
      </c>
      <c r="C5451" s="40">
        <v>119663.4869146027</v>
      </c>
      <c r="D5451" s="191">
        <f t="shared" si="171"/>
        <v>21</v>
      </c>
    </row>
    <row r="5452" spans="1:4" x14ac:dyDescent="0.3">
      <c r="A5452" s="245">
        <v>43782.916666653458</v>
      </c>
      <c r="B5452" s="244">
        <f t="shared" si="170"/>
        <v>3.7386252110663181</v>
      </c>
      <c r="C5452" s="40">
        <v>117833.47527156696</v>
      </c>
      <c r="D5452" s="191">
        <f t="shared" si="171"/>
        <v>22</v>
      </c>
    </row>
    <row r="5453" spans="1:4" x14ac:dyDescent="0.3">
      <c r="A5453" s="245">
        <v>43782.958333320123</v>
      </c>
      <c r="B5453" s="244">
        <f t="shared" si="170"/>
        <v>3.8928115011675901</v>
      </c>
      <c r="C5453" s="40">
        <v>122693.09755948305</v>
      </c>
      <c r="D5453" s="191">
        <f t="shared" si="171"/>
        <v>23</v>
      </c>
    </row>
    <row r="5454" spans="1:4" x14ac:dyDescent="0.3">
      <c r="A5454" s="245">
        <v>43782.999999986787</v>
      </c>
      <c r="B5454" s="244">
        <f t="shared" si="170"/>
        <v>3.8459684671131513</v>
      </c>
      <c r="C5454" s="40">
        <v>121216.70525394767</v>
      </c>
      <c r="D5454" s="191">
        <f t="shared" si="171"/>
        <v>0</v>
      </c>
    </row>
    <row r="5455" spans="1:4" x14ac:dyDescent="0.3">
      <c r="A5455" s="245">
        <v>43783.041666653451</v>
      </c>
      <c r="B5455" s="244">
        <f t="shared" si="170"/>
        <v>3.6586041369222206</v>
      </c>
      <c r="C5455" s="40">
        <v>115311.38206108614</v>
      </c>
      <c r="D5455" s="191">
        <f t="shared" si="171"/>
        <v>1</v>
      </c>
    </row>
    <row r="5456" spans="1:4" x14ac:dyDescent="0.3">
      <c r="A5456" s="245">
        <v>43783.083333320115</v>
      </c>
      <c r="B5456" s="244">
        <f t="shared" si="170"/>
        <v>3.5565262848195123</v>
      </c>
      <c r="C5456" s="40">
        <v>112094.10635612493</v>
      </c>
      <c r="D5456" s="191">
        <f t="shared" si="171"/>
        <v>2</v>
      </c>
    </row>
    <row r="5457" spans="1:4" x14ac:dyDescent="0.3">
      <c r="A5457" s="245">
        <v>43783.12499998678</v>
      </c>
      <c r="B5457" s="244">
        <f t="shared" si="170"/>
        <v>3.6368059537978139</v>
      </c>
      <c r="C5457" s="40">
        <v>114624.34992302857</v>
      </c>
      <c r="D5457" s="191">
        <f t="shared" si="171"/>
        <v>3</v>
      </c>
    </row>
    <row r="5458" spans="1:4" x14ac:dyDescent="0.3">
      <c r="A5458" s="245">
        <v>43783.166666653444</v>
      </c>
      <c r="B5458" s="244">
        <f t="shared" si="170"/>
        <v>3.7776647323475956</v>
      </c>
      <c r="C5458" s="40">
        <v>119063.91753464665</v>
      </c>
      <c r="D5458" s="191">
        <f t="shared" si="171"/>
        <v>4</v>
      </c>
    </row>
    <row r="5459" spans="1:4" x14ac:dyDescent="0.3">
      <c r="A5459" s="245">
        <v>43783.208333320108</v>
      </c>
      <c r="B5459" s="244">
        <f t="shared" si="170"/>
        <v>3.968669431117779</v>
      </c>
      <c r="C5459" s="40">
        <v>125083.97736377036</v>
      </c>
      <c r="D5459" s="191">
        <f t="shared" si="171"/>
        <v>5</v>
      </c>
    </row>
    <row r="5460" spans="1:4" x14ac:dyDescent="0.3">
      <c r="A5460" s="245">
        <v>43783.249999986772</v>
      </c>
      <c r="B5460" s="244">
        <f t="shared" si="170"/>
        <v>4.5483081609170473</v>
      </c>
      <c r="C5460" s="40">
        <v>143352.95113842803</v>
      </c>
      <c r="D5460" s="191">
        <f t="shared" si="171"/>
        <v>6</v>
      </c>
    </row>
    <row r="5461" spans="1:4" x14ac:dyDescent="0.3">
      <c r="A5461" s="245">
        <v>43783.291666653437</v>
      </c>
      <c r="B5461" s="244">
        <f t="shared" si="170"/>
        <v>5.0670318848031428</v>
      </c>
      <c r="C5461" s="40">
        <v>159702.0141336658</v>
      </c>
      <c r="D5461" s="191">
        <f t="shared" si="171"/>
        <v>7</v>
      </c>
    </row>
    <row r="5462" spans="1:4" x14ac:dyDescent="0.3">
      <c r="A5462" s="245">
        <v>43783.333333320101</v>
      </c>
      <c r="B5462" s="244">
        <f t="shared" si="170"/>
        <v>5.4247694328074072</v>
      </c>
      <c r="C5462" s="40">
        <v>170977.13697606718</v>
      </c>
      <c r="D5462" s="191">
        <f t="shared" si="171"/>
        <v>8</v>
      </c>
    </row>
    <row r="5463" spans="1:4" x14ac:dyDescent="0.3">
      <c r="A5463" s="245">
        <v>43783.374999986765</v>
      </c>
      <c r="B5463" s="244">
        <f t="shared" si="170"/>
        <v>5.4394056518832041</v>
      </c>
      <c r="C5463" s="40">
        <v>171438.43931614453</v>
      </c>
      <c r="D5463" s="191">
        <f t="shared" si="171"/>
        <v>9</v>
      </c>
    </row>
    <row r="5464" spans="1:4" x14ac:dyDescent="0.3">
      <c r="A5464" s="245">
        <v>43783.416666653429</v>
      </c>
      <c r="B5464" s="244">
        <f t="shared" si="170"/>
        <v>5.2055986106162564</v>
      </c>
      <c r="C5464" s="40">
        <v>164069.34114232965</v>
      </c>
      <c r="D5464" s="191">
        <f t="shared" si="171"/>
        <v>10</v>
      </c>
    </row>
    <row r="5465" spans="1:4" x14ac:dyDescent="0.3">
      <c r="A5465" s="245">
        <v>43783.458333320094</v>
      </c>
      <c r="B5465" s="244">
        <f t="shared" si="170"/>
        <v>4.9247482089827779</v>
      </c>
      <c r="C5465" s="40">
        <v>155217.53680582347</v>
      </c>
      <c r="D5465" s="191">
        <f t="shared" si="171"/>
        <v>11</v>
      </c>
    </row>
    <row r="5466" spans="1:4" x14ac:dyDescent="0.3">
      <c r="A5466" s="245">
        <v>43783.499999986758</v>
      </c>
      <c r="B5466" s="244">
        <f t="shared" si="170"/>
        <v>4.649465156352246</v>
      </c>
      <c r="C5466" s="40">
        <v>146541.20340957766</v>
      </c>
      <c r="D5466" s="191">
        <f t="shared" si="171"/>
        <v>12</v>
      </c>
    </row>
    <row r="5467" spans="1:4" x14ac:dyDescent="0.3">
      <c r="A5467" s="245">
        <v>43783.541666653422</v>
      </c>
      <c r="B5467" s="244">
        <f t="shared" si="170"/>
        <v>4.5260301368083251</v>
      </c>
      <c r="C5467" s="40">
        <v>142650.79543821389</v>
      </c>
      <c r="D5467" s="191">
        <f t="shared" si="171"/>
        <v>13</v>
      </c>
    </row>
    <row r="5468" spans="1:4" x14ac:dyDescent="0.3">
      <c r="A5468" s="245">
        <v>43783.583333320086</v>
      </c>
      <c r="B5468" s="244">
        <f t="shared" si="170"/>
        <v>4.1800421314304028</v>
      </c>
      <c r="C5468" s="40">
        <v>131745.99306452792</v>
      </c>
      <c r="D5468" s="191">
        <f t="shared" si="171"/>
        <v>14</v>
      </c>
    </row>
    <row r="5469" spans="1:4" x14ac:dyDescent="0.3">
      <c r="A5469" s="245">
        <v>43783.62499998675</v>
      </c>
      <c r="B5469" s="244">
        <f t="shared" si="170"/>
        <v>4.1238133939431822</v>
      </c>
      <c r="C5469" s="40">
        <v>129973.78344890772</v>
      </c>
      <c r="D5469" s="191">
        <f t="shared" si="171"/>
        <v>15</v>
      </c>
    </row>
    <row r="5470" spans="1:4" x14ac:dyDescent="0.3">
      <c r="A5470" s="245">
        <v>43783.666666653415</v>
      </c>
      <c r="B5470" s="244">
        <f t="shared" si="170"/>
        <v>3.741690221961437</v>
      </c>
      <c r="C5470" s="40">
        <v>117930.07786346304</v>
      </c>
      <c r="D5470" s="191">
        <f t="shared" si="171"/>
        <v>16</v>
      </c>
    </row>
    <row r="5471" spans="1:4" x14ac:dyDescent="0.3">
      <c r="A5471" s="245">
        <v>43783.708333320079</v>
      </c>
      <c r="B5471" s="244">
        <f t="shared" si="170"/>
        <v>3.646882297171945</v>
      </c>
      <c r="C5471" s="40">
        <v>114941.93472780894</v>
      </c>
      <c r="D5471" s="191">
        <f t="shared" si="171"/>
        <v>17</v>
      </c>
    </row>
    <row r="5472" spans="1:4" x14ac:dyDescent="0.3">
      <c r="A5472" s="245">
        <v>43783.749999986743</v>
      </c>
      <c r="B5472" s="244">
        <f t="shared" si="170"/>
        <v>3.5264458432382533</v>
      </c>
      <c r="C5472" s="40">
        <v>111146.03513498958</v>
      </c>
      <c r="D5472" s="191">
        <f t="shared" si="171"/>
        <v>18</v>
      </c>
    </row>
    <row r="5473" spans="1:4" x14ac:dyDescent="0.3">
      <c r="A5473" s="245">
        <v>43783.791666653407</v>
      </c>
      <c r="B5473" s="244">
        <f t="shared" si="170"/>
        <v>3.5498529842205224</v>
      </c>
      <c r="C5473" s="40">
        <v>111883.7781855495</v>
      </c>
      <c r="D5473" s="191">
        <f t="shared" si="171"/>
        <v>19</v>
      </c>
    </row>
    <row r="5474" spans="1:4" x14ac:dyDescent="0.3">
      <c r="A5474" s="245">
        <v>43783.833333320072</v>
      </c>
      <c r="B5474" s="244">
        <f t="shared" si="170"/>
        <v>3.5481411465870258</v>
      </c>
      <c r="C5474" s="40">
        <v>111829.82472242661</v>
      </c>
      <c r="D5474" s="191">
        <f t="shared" si="171"/>
        <v>20</v>
      </c>
    </row>
    <row r="5475" spans="1:4" x14ac:dyDescent="0.3">
      <c r="A5475" s="245">
        <v>43783.874999986736</v>
      </c>
      <c r="B5475" s="244">
        <f t="shared" si="170"/>
        <v>3.5620480268900816</v>
      </c>
      <c r="C5475" s="40">
        <v>112268.13986336243</v>
      </c>
      <c r="D5475" s="191">
        <f t="shared" si="171"/>
        <v>21</v>
      </c>
    </row>
    <row r="5476" spans="1:4" x14ac:dyDescent="0.3">
      <c r="A5476" s="245">
        <v>43783.9166666534</v>
      </c>
      <c r="B5476" s="244">
        <f t="shared" si="170"/>
        <v>3.4266265344145279</v>
      </c>
      <c r="C5476" s="40">
        <v>107999.94388650345</v>
      </c>
      <c r="D5476" s="191">
        <f t="shared" si="171"/>
        <v>22</v>
      </c>
    </row>
    <row r="5477" spans="1:4" x14ac:dyDescent="0.3">
      <c r="A5477" s="245">
        <v>43783.958333320064</v>
      </c>
      <c r="B5477" s="244">
        <f t="shared" si="170"/>
        <v>3.4079002824587716</v>
      </c>
      <c r="C5477" s="40">
        <v>107409.73245257145</v>
      </c>
      <c r="D5477" s="191">
        <f t="shared" si="171"/>
        <v>23</v>
      </c>
    </row>
    <row r="5478" spans="1:4" x14ac:dyDescent="0.3">
      <c r="A5478" s="245">
        <v>43783.999999986729</v>
      </c>
      <c r="B5478" s="244">
        <f t="shared" si="170"/>
        <v>3.3482194740907558</v>
      </c>
      <c r="C5478" s="40">
        <v>105528.7209416546</v>
      </c>
      <c r="D5478" s="191">
        <f t="shared" si="171"/>
        <v>0</v>
      </c>
    </row>
    <row r="5479" spans="1:4" x14ac:dyDescent="0.3">
      <c r="A5479" s="245">
        <v>43784.041666653393</v>
      </c>
      <c r="B5479" s="244">
        <f t="shared" si="170"/>
        <v>3.3086110697027769</v>
      </c>
      <c r="C5479" s="40">
        <v>104280.34869904995</v>
      </c>
      <c r="D5479" s="191">
        <f t="shared" si="171"/>
        <v>1</v>
      </c>
    </row>
    <row r="5480" spans="1:4" x14ac:dyDescent="0.3">
      <c r="A5480" s="245">
        <v>43784.083333320057</v>
      </c>
      <c r="B5480" s="244">
        <f t="shared" si="170"/>
        <v>3.1585873251882948</v>
      </c>
      <c r="C5480" s="40">
        <v>99551.92095051051</v>
      </c>
      <c r="D5480" s="191">
        <f t="shared" si="171"/>
        <v>2</v>
      </c>
    </row>
    <row r="5481" spans="1:4" x14ac:dyDescent="0.3">
      <c r="A5481" s="245">
        <v>43784.124999986721</v>
      </c>
      <c r="B5481" s="244">
        <f t="shared" si="170"/>
        <v>3.3435144763244051</v>
      </c>
      <c r="C5481" s="40">
        <v>105380.42946907986</v>
      </c>
      <c r="D5481" s="191">
        <f t="shared" si="171"/>
        <v>3</v>
      </c>
    </row>
    <row r="5482" spans="1:4" x14ac:dyDescent="0.3">
      <c r="A5482" s="245">
        <v>43784.166666653386</v>
      </c>
      <c r="B5482" s="244">
        <f t="shared" si="170"/>
        <v>3.4808836859082364</v>
      </c>
      <c r="C5482" s="40">
        <v>109710.01332591004</v>
      </c>
      <c r="D5482" s="191">
        <f t="shared" si="171"/>
        <v>4</v>
      </c>
    </row>
    <row r="5483" spans="1:4" x14ac:dyDescent="0.3">
      <c r="A5483" s="245">
        <v>43784.20833332005</v>
      </c>
      <c r="B5483" s="244">
        <f t="shared" si="170"/>
        <v>3.587515786220516</v>
      </c>
      <c r="C5483" s="40">
        <v>113070.82919964631</v>
      </c>
      <c r="D5483" s="191">
        <f t="shared" si="171"/>
        <v>5</v>
      </c>
    </row>
    <row r="5484" spans="1:4" x14ac:dyDescent="0.3">
      <c r="A5484" s="245">
        <v>43784.249999986714</v>
      </c>
      <c r="B5484" s="244">
        <f t="shared" si="170"/>
        <v>4.0853881843396556</v>
      </c>
      <c r="C5484" s="40">
        <v>128762.70297680805</v>
      </c>
      <c r="D5484" s="191">
        <f t="shared" si="171"/>
        <v>6</v>
      </c>
    </row>
    <row r="5485" spans="1:4" x14ac:dyDescent="0.3">
      <c r="A5485" s="245">
        <v>43784.291666653378</v>
      </c>
      <c r="B5485" s="244">
        <f t="shared" si="170"/>
        <v>4.592502675331974</v>
      </c>
      <c r="C5485" s="40">
        <v>144745.86776618619</v>
      </c>
      <c r="D5485" s="191">
        <f t="shared" si="171"/>
        <v>7</v>
      </c>
    </row>
    <row r="5486" spans="1:4" x14ac:dyDescent="0.3">
      <c r="A5486" s="245">
        <v>43784.333333320043</v>
      </c>
      <c r="B5486" s="244">
        <f t="shared" si="170"/>
        <v>4.9305761772335579</v>
      </c>
      <c r="C5486" s="40">
        <v>155401.22190769704</v>
      </c>
      <c r="D5486" s="191">
        <f t="shared" si="171"/>
        <v>8</v>
      </c>
    </row>
    <row r="5487" spans="1:4" x14ac:dyDescent="0.3">
      <c r="A5487" s="245">
        <v>43784.374999986707</v>
      </c>
      <c r="B5487" s="244">
        <f t="shared" si="170"/>
        <v>4.9008628053887442</v>
      </c>
      <c r="C5487" s="40">
        <v>154464.71994003601</v>
      </c>
      <c r="D5487" s="191">
        <f t="shared" si="171"/>
        <v>9</v>
      </c>
    </row>
    <row r="5488" spans="1:4" x14ac:dyDescent="0.3">
      <c r="A5488" s="245">
        <v>43784.416666653371</v>
      </c>
      <c r="B5488" s="244">
        <f t="shared" si="170"/>
        <v>4.6753881918646032</v>
      </c>
      <c r="C5488" s="40">
        <v>147358.2420779544</v>
      </c>
      <c r="D5488" s="191">
        <f t="shared" si="171"/>
        <v>10</v>
      </c>
    </row>
    <row r="5489" spans="1:4" x14ac:dyDescent="0.3">
      <c r="A5489" s="245">
        <v>43784.458333320035</v>
      </c>
      <c r="B5489" s="244">
        <f t="shared" si="170"/>
        <v>4.4441294636267337</v>
      </c>
      <c r="C5489" s="40">
        <v>140069.46128374935</v>
      </c>
      <c r="D5489" s="191">
        <f t="shared" si="171"/>
        <v>11</v>
      </c>
    </row>
    <row r="5490" spans="1:4" x14ac:dyDescent="0.3">
      <c r="A5490" s="245">
        <v>43784.4999999867</v>
      </c>
      <c r="B5490" s="244">
        <f t="shared" si="170"/>
        <v>4.3064421917661084</v>
      </c>
      <c r="C5490" s="40">
        <v>135729.85278381867</v>
      </c>
      <c r="D5490" s="191">
        <f t="shared" si="171"/>
        <v>12</v>
      </c>
    </row>
    <row r="5491" spans="1:4" x14ac:dyDescent="0.3">
      <c r="A5491" s="245">
        <v>43784.541666653364</v>
      </c>
      <c r="B5491" s="244">
        <f t="shared" si="170"/>
        <v>4.0810802667603703</v>
      </c>
      <c r="C5491" s="40">
        <v>128626.92662296329</v>
      </c>
      <c r="D5491" s="191">
        <f t="shared" si="171"/>
        <v>13</v>
      </c>
    </row>
    <row r="5492" spans="1:4" x14ac:dyDescent="0.3">
      <c r="A5492" s="245">
        <v>43784.583333320028</v>
      </c>
      <c r="B5492" s="244">
        <f t="shared" si="170"/>
        <v>3.9465299002479499</v>
      </c>
      <c r="C5492" s="40">
        <v>124386.18667441425</v>
      </c>
      <c r="D5492" s="191">
        <f t="shared" si="171"/>
        <v>14</v>
      </c>
    </row>
    <row r="5493" spans="1:4" x14ac:dyDescent="0.3">
      <c r="A5493" s="245">
        <v>43784.624999986692</v>
      </c>
      <c r="B5493" s="244">
        <f t="shared" si="170"/>
        <v>3.8513850207530718</v>
      </c>
      <c r="C5493" s="40">
        <v>121387.42344669336</v>
      </c>
      <c r="D5493" s="191">
        <f t="shared" si="171"/>
        <v>15</v>
      </c>
    </row>
    <row r="5494" spans="1:4" x14ac:dyDescent="0.3">
      <c r="A5494" s="245">
        <v>43784.666666653357</v>
      </c>
      <c r="B5494" s="244">
        <f t="shared" si="170"/>
        <v>3.4663288493550106</v>
      </c>
      <c r="C5494" s="40">
        <v>109251.27598898746</v>
      </c>
      <c r="D5494" s="191">
        <f t="shared" si="171"/>
        <v>16</v>
      </c>
    </row>
    <row r="5495" spans="1:4" x14ac:dyDescent="0.3">
      <c r="A5495" s="245">
        <v>43784.708333320021</v>
      </c>
      <c r="B5495" s="244">
        <f t="shared" si="170"/>
        <v>3.2811640478145723</v>
      </c>
      <c r="C5495" s="40">
        <v>103415.27723765586</v>
      </c>
      <c r="D5495" s="191">
        <f t="shared" si="171"/>
        <v>17</v>
      </c>
    </row>
    <row r="5496" spans="1:4" x14ac:dyDescent="0.3">
      <c r="A5496" s="245">
        <v>43784.749999986685</v>
      </c>
      <c r="B5496" s="244">
        <f t="shared" si="170"/>
        <v>3.1887562823219522</v>
      </c>
      <c r="C5496" s="40">
        <v>100502.78199265382</v>
      </c>
      <c r="D5496" s="191">
        <f t="shared" si="171"/>
        <v>18</v>
      </c>
    </row>
    <row r="5497" spans="1:4" x14ac:dyDescent="0.3">
      <c r="A5497" s="245">
        <v>43784.791666653349</v>
      </c>
      <c r="B5497" s="244">
        <f t="shared" si="170"/>
        <v>3.163500640071963</v>
      </c>
      <c r="C5497" s="40">
        <v>99706.778133341359</v>
      </c>
      <c r="D5497" s="191">
        <f t="shared" si="171"/>
        <v>19</v>
      </c>
    </row>
    <row r="5498" spans="1:4" x14ac:dyDescent="0.3">
      <c r="A5498" s="245">
        <v>43784.833333320013</v>
      </c>
      <c r="B5498" s="244">
        <f t="shared" si="170"/>
        <v>3.2567240556770578</v>
      </c>
      <c r="C5498" s="40">
        <v>102644.98092642125</v>
      </c>
      <c r="D5498" s="191">
        <f t="shared" si="171"/>
        <v>20</v>
      </c>
    </row>
    <row r="5499" spans="1:4" x14ac:dyDescent="0.3">
      <c r="A5499" s="245">
        <v>43784.874999986678</v>
      </c>
      <c r="B5499" s="244">
        <f t="shared" si="170"/>
        <v>3.2290561041456041</v>
      </c>
      <c r="C5499" s="40">
        <v>101772.94623491319</v>
      </c>
      <c r="D5499" s="191">
        <f t="shared" si="171"/>
        <v>21</v>
      </c>
    </row>
    <row r="5500" spans="1:4" x14ac:dyDescent="0.3">
      <c r="A5500" s="245">
        <v>43784.916666653342</v>
      </c>
      <c r="B5500" s="244">
        <f t="shared" si="170"/>
        <v>3.1721031760879872</v>
      </c>
      <c r="C5500" s="40">
        <v>99977.911680484976</v>
      </c>
      <c r="D5500" s="191">
        <f t="shared" si="171"/>
        <v>22</v>
      </c>
    </row>
    <row r="5501" spans="1:4" x14ac:dyDescent="0.3">
      <c r="A5501" s="245">
        <v>43784.958333320006</v>
      </c>
      <c r="B5501" s="244">
        <f t="shared" si="170"/>
        <v>3.1982538882460423</v>
      </c>
      <c r="C5501" s="40">
        <v>100802.12623007102</v>
      </c>
      <c r="D5501" s="191">
        <f t="shared" si="171"/>
        <v>23</v>
      </c>
    </row>
    <row r="5502" spans="1:4" x14ac:dyDescent="0.3">
      <c r="A5502" s="245">
        <v>43784.99999998667</v>
      </c>
      <c r="B5502" s="244">
        <f t="shared" si="170"/>
        <v>3.2606092728571943</v>
      </c>
      <c r="C5502" s="40">
        <v>102767.43466721484</v>
      </c>
      <c r="D5502" s="191">
        <f t="shared" si="171"/>
        <v>0</v>
      </c>
    </row>
    <row r="5503" spans="1:4" x14ac:dyDescent="0.3">
      <c r="A5503" s="245">
        <v>43785.041666653335</v>
      </c>
      <c r="B5503" s="244">
        <f t="shared" si="170"/>
        <v>3.1996830002163223</v>
      </c>
      <c r="C5503" s="40">
        <v>100847.16878462071</v>
      </c>
      <c r="D5503" s="191">
        <f t="shared" si="171"/>
        <v>1</v>
      </c>
    </row>
    <row r="5504" spans="1:4" x14ac:dyDescent="0.3">
      <c r="A5504" s="245">
        <v>43785.083333319999</v>
      </c>
      <c r="B5504" s="244">
        <f t="shared" si="170"/>
        <v>3.2357379232601806</v>
      </c>
      <c r="C5504" s="40">
        <v>101983.54289089143</v>
      </c>
      <c r="D5504" s="191">
        <f t="shared" si="171"/>
        <v>2</v>
      </c>
    </row>
    <row r="5505" spans="1:4" x14ac:dyDescent="0.3">
      <c r="A5505" s="245">
        <v>43785.124999986663</v>
      </c>
      <c r="B5505" s="244">
        <f t="shared" si="170"/>
        <v>3.1920138225661052</v>
      </c>
      <c r="C5505" s="40">
        <v>100605.45269809639</v>
      </c>
      <c r="D5505" s="191">
        <f t="shared" si="171"/>
        <v>3</v>
      </c>
    </row>
    <row r="5506" spans="1:4" x14ac:dyDescent="0.3">
      <c r="A5506" s="245">
        <v>43785.166666653327</v>
      </c>
      <c r="B5506" s="244">
        <f t="shared" si="170"/>
        <v>3.258786806637858</v>
      </c>
      <c r="C5506" s="40">
        <v>102709.99442753695</v>
      </c>
      <c r="D5506" s="191">
        <f t="shared" si="171"/>
        <v>4</v>
      </c>
    </row>
    <row r="5507" spans="1:4" x14ac:dyDescent="0.3">
      <c r="A5507" s="245">
        <v>43785.208333319992</v>
      </c>
      <c r="B5507" s="244">
        <f t="shared" si="170"/>
        <v>3.3490064218747895</v>
      </c>
      <c r="C5507" s="40">
        <v>105553.52385369175</v>
      </c>
      <c r="D5507" s="191">
        <f t="shared" si="171"/>
        <v>5</v>
      </c>
    </row>
    <row r="5508" spans="1:4" x14ac:dyDescent="0.3">
      <c r="A5508" s="245">
        <v>43785.249999986656</v>
      </c>
      <c r="B5508" s="244">
        <f t="shared" si="170"/>
        <v>3.5215624099892371</v>
      </c>
      <c r="C5508" s="40">
        <v>110992.1197574104</v>
      </c>
      <c r="D5508" s="191">
        <f t="shared" si="171"/>
        <v>6</v>
      </c>
    </row>
    <row r="5509" spans="1:4" x14ac:dyDescent="0.3">
      <c r="A5509" s="245">
        <v>43785.29166665332</v>
      </c>
      <c r="B5509" s="244">
        <f t="shared" si="170"/>
        <v>3.7512404520612259</v>
      </c>
      <c r="C5509" s="40">
        <v>118231.08070241311</v>
      </c>
      <c r="D5509" s="191">
        <f t="shared" si="171"/>
        <v>7</v>
      </c>
    </row>
    <row r="5510" spans="1:4" x14ac:dyDescent="0.3">
      <c r="A5510" s="245">
        <v>43785.333333319984</v>
      </c>
      <c r="B5510" s="244">
        <f t="shared" si="170"/>
        <v>3.8153229283317738</v>
      </c>
      <c r="C5510" s="40">
        <v>120250.82337697039</v>
      </c>
      <c r="D5510" s="191">
        <f t="shared" si="171"/>
        <v>8</v>
      </c>
    </row>
    <row r="5511" spans="1:4" x14ac:dyDescent="0.3">
      <c r="A5511" s="245">
        <v>43785.374999986649</v>
      </c>
      <c r="B5511" s="244">
        <f t="shared" ref="B5511:B5574" si="172">C5511/$B$4</f>
        <v>3.8263269794467734</v>
      </c>
      <c r="C5511" s="40">
        <v>120597.64754675032</v>
      </c>
      <c r="D5511" s="191">
        <f t="shared" ref="D5511:D5574" si="173">HOUR(A5511)</f>
        <v>9</v>
      </c>
    </row>
    <row r="5512" spans="1:4" x14ac:dyDescent="0.3">
      <c r="A5512" s="245">
        <v>43785.416666653313</v>
      </c>
      <c r="B5512" s="244">
        <f t="shared" si="172"/>
        <v>3.8349957914041881</v>
      </c>
      <c r="C5512" s="40">
        <v>120870.86996990049</v>
      </c>
      <c r="D5512" s="191">
        <f t="shared" si="173"/>
        <v>10</v>
      </c>
    </row>
    <row r="5513" spans="1:4" x14ac:dyDescent="0.3">
      <c r="A5513" s="245">
        <v>43785.458333319977</v>
      </c>
      <c r="B5513" s="244">
        <f t="shared" si="172"/>
        <v>3.473508713284156</v>
      </c>
      <c r="C5513" s="40">
        <v>109477.56995294082</v>
      </c>
      <c r="D5513" s="191">
        <f t="shared" si="173"/>
        <v>11</v>
      </c>
    </row>
    <row r="5514" spans="1:4" x14ac:dyDescent="0.3">
      <c r="A5514" s="245">
        <v>43785.499999986641</v>
      </c>
      <c r="B5514" s="244">
        <f t="shared" si="172"/>
        <v>3.2976157655107112</v>
      </c>
      <c r="C5514" s="40">
        <v>103933.8002135842</v>
      </c>
      <c r="D5514" s="191">
        <f t="shared" si="173"/>
        <v>12</v>
      </c>
    </row>
    <row r="5515" spans="1:4" x14ac:dyDescent="0.3">
      <c r="A5515" s="245">
        <v>43785.541666653306</v>
      </c>
      <c r="B5515" s="244">
        <f t="shared" si="172"/>
        <v>3.0762464938377638</v>
      </c>
      <c r="C5515" s="40">
        <v>96956.713951407291</v>
      </c>
      <c r="D5515" s="191">
        <f t="shared" si="173"/>
        <v>13</v>
      </c>
    </row>
    <row r="5516" spans="1:4" x14ac:dyDescent="0.3">
      <c r="A5516" s="245">
        <v>43785.58333331997</v>
      </c>
      <c r="B5516" s="244">
        <f t="shared" si="172"/>
        <v>2.9444398025923983</v>
      </c>
      <c r="C5516" s="40">
        <v>92802.448782618652</v>
      </c>
      <c r="D5516" s="191">
        <f t="shared" si="173"/>
        <v>14</v>
      </c>
    </row>
    <row r="5517" spans="1:4" x14ac:dyDescent="0.3">
      <c r="A5517" s="245">
        <v>43785.624999986634</v>
      </c>
      <c r="B5517" s="244">
        <f t="shared" si="172"/>
        <v>2.8472111823072073</v>
      </c>
      <c r="C5517" s="40">
        <v>89738.010499221971</v>
      </c>
      <c r="D5517" s="191">
        <f t="shared" si="173"/>
        <v>15</v>
      </c>
    </row>
    <row r="5518" spans="1:4" x14ac:dyDescent="0.3">
      <c r="A5518" s="245">
        <v>43785.666666653298</v>
      </c>
      <c r="B5518" s="244">
        <f t="shared" si="172"/>
        <v>2.8683093015570873</v>
      </c>
      <c r="C5518" s="40">
        <v>90402.978120354092</v>
      </c>
      <c r="D5518" s="191">
        <f t="shared" si="173"/>
        <v>16</v>
      </c>
    </row>
    <row r="5519" spans="1:4" x14ac:dyDescent="0.3">
      <c r="A5519" s="245">
        <v>43785.708333319963</v>
      </c>
      <c r="B5519" s="244">
        <f t="shared" si="172"/>
        <v>2.9021269292769527</v>
      </c>
      <c r="C5519" s="40">
        <v>91468.83746027312</v>
      </c>
      <c r="D5519" s="191">
        <f t="shared" si="173"/>
        <v>17</v>
      </c>
    </row>
    <row r="5520" spans="1:4" x14ac:dyDescent="0.3">
      <c r="A5520" s="245">
        <v>43785.749999986627</v>
      </c>
      <c r="B5520" s="244">
        <f t="shared" si="172"/>
        <v>3.0499595917825078</v>
      </c>
      <c r="C5520" s="40">
        <v>96128.206987369922</v>
      </c>
      <c r="D5520" s="191">
        <f t="shared" si="173"/>
        <v>18</v>
      </c>
    </row>
    <row r="5521" spans="1:4" x14ac:dyDescent="0.3">
      <c r="A5521" s="245">
        <v>43785.791666653291</v>
      </c>
      <c r="B5521" s="244">
        <f t="shared" si="172"/>
        <v>3.1655337066615505</v>
      </c>
      <c r="C5521" s="40">
        <v>99770.856046527333</v>
      </c>
      <c r="D5521" s="191">
        <f t="shared" si="173"/>
        <v>19</v>
      </c>
    </row>
    <row r="5522" spans="1:4" x14ac:dyDescent="0.3">
      <c r="A5522" s="245">
        <v>43785.833333319955</v>
      </c>
      <c r="B5522" s="244">
        <f t="shared" si="172"/>
        <v>3.147681199834294</v>
      </c>
      <c r="C5522" s="40">
        <v>99208.183191399119</v>
      </c>
      <c r="D5522" s="191">
        <f t="shared" si="173"/>
        <v>20</v>
      </c>
    </row>
    <row r="5523" spans="1:4" x14ac:dyDescent="0.3">
      <c r="A5523" s="245">
        <v>43785.87499998662</v>
      </c>
      <c r="B5523" s="244">
        <f t="shared" si="172"/>
        <v>3.1680262017937313</v>
      </c>
      <c r="C5523" s="40">
        <v>99849.414165338763</v>
      </c>
      <c r="D5523" s="191">
        <f t="shared" si="173"/>
        <v>21</v>
      </c>
    </row>
    <row r="5524" spans="1:4" x14ac:dyDescent="0.3">
      <c r="A5524" s="245">
        <v>43785.916666653284</v>
      </c>
      <c r="B5524" s="244">
        <f t="shared" si="172"/>
        <v>3.1856423472933488</v>
      </c>
      <c r="C5524" s="40">
        <v>100404.63741664654</v>
      </c>
      <c r="D5524" s="191">
        <f t="shared" si="173"/>
        <v>22</v>
      </c>
    </row>
    <row r="5525" spans="1:4" x14ac:dyDescent="0.3">
      <c r="A5525" s="245">
        <v>43785.958333319948</v>
      </c>
      <c r="B5525" s="244">
        <f t="shared" si="172"/>
        <v>3.213428274644639</v>
      </c>
      <c r="C5525" s="40">
        <v>101280.39045382034</v>
      </c>
      <c r="D5525" s="191">
        <f t="shared" si="173"/>
        <v>23</v>
      </c>
    </row>
    <row r="5526" spans="1:4" x14ac:dyDescent="0.3">
      <c r="A5526" s="245">
        <v>43785.999999986612</v>
      </c>
      <c r="B5526" s="244">
        <f t="shared" si="172"/>
        <v>3.2064725522395126</v>
      </c>
      <c r="C5526" s="40">
        <v>101061.16095159735</v>
      </c>
      <c r="D5526" s="191">
        <f t="shared" si="173"/>
        <v>0</v>
      </c>
    </row>
    <row r="5527" spans="1:4" x14ac:dyDescent="0.3">
      <c r="A5527" s="245">
        <v>43786.041666653276</v>
      </c>
      <c r="B5527" s="244">
        <f t="shared" si="172"/>
        <v>3.1884740084253109</v>
      </c>
      <c r="C5527" s="40">
        <v>100493.88532279742</v>
      </c>
      <c r="D5527" s="191">
        <f t="shared" si="173"/>
        <v>1</v>
      </c>
    </row>
    <row r="5528" spans="1:4" x14ac:dyDescent="0.3">
      <c r="A5528" s="245">
        <v>43786.083333319941</v>
      </c>
      <c r="B5528" s="244">
        <f t="shared" si="172"/>
        <v>3.1562532969491497</v>
      </c>
      <c r="C5528" s="40">
        <v>99478.357369441626</v>
      </c>
      <c r="D5528" s="191">
        <f t="shared" si="173"/>
        <v>2</v>
      </c>
    </row>
    <row r="5529" spans="1:4" x14ac:dyDescent="0.3">
      <c r="A5529" s="245">
        <v>43786.124999986605</v>
      </c>
      <c r="B5529" s="244">
        <f t="shared" si="172"/>
        <v>3.2131098572031473</v>
      </c>
      <c r="C5529" s="40">
        <v>101270.35461668775</v>
      </c>
      <c r="D5529" s="191">
        <f t="shared" si="173"/>
        <v>3</v>
      </c>
    </row>
    <row r="5530" spans="1:4" x14ac:dyDescent="0.3">
      <c r="A5530" s="245">
        <v>43786.166666653269</v>
      </c>
      <c r="B5530" s="244">
        <f t="shared" si="172"/>
        <v>3.2970229539975309</v>
      </c>
      <c r="C5530" s="40">
        <v>103915.11606183443</v>
      </c>
      <c r="D5530" s="191">
        <f t="shared" si="173"/>
        <v>4</v>
      </c>
    </row>
    <row r="5531" spans="1:4" x14ac:dyDescent="0.3">
      <c r="A5531" s="245">
        <v>43786.208333319933</v>
      </c>
      <c r="B5531" s="244">
        <f t="shared" si="172"/>
        <v>3.3360056908996834</v>
      </c>
      <c r="C5531" s="40">
        <v>105143.76860266177</v>
      </c>
      <c r="D5531" s="191">
        <f t="shared" si="173"/>
        <v>5</v>
      </c>
    </row>
    <row r="5532" spans="1:4" x14ac:dyDescent="0.3">
      <c r="A5532" s="245">
        <v>43786.249999986598</v>
      </c>
      <c r="B5532" s="244">
        <f t="shared" si="172"/>
        <v>3.4928986844983347</v>
      </c>
      <c r="C5532" s="40">
        <v>110088.70039918597</v>
      </c>
      <c r="D5532" s="191">
        <f t="shared" si="173"/>
        <v>6</v>
      </c>
    </row>
    <row r="5533" spans="1:4" x14ac:dyDescent="0.3">
      <c r="A5533" s="245">
        <v>43786.291666653262</v>
      </c>
      <c r="B5533" s="244">
        <f t="shared" si="172"/>
        <v>3.6878222612042122</v>
      </c>
      <c r="C5533" s="40">
        <v>116232.27488416794</v>
      </c>
      <c r="D5533" s="191">
        <f t="shared" si="173"/>
        <v>7</v>
      </c>
    </row>
    <row r="5534" spans="1:4" x14ac:dyDescent="0.3">
      <c r="A5534" s="245">
        <v>43786.333333319926</v>
      </c>
      <c r="B5534" s="244">
        <f t="shared" si="172"/>
        <v>3.7569684963372705</v>
      </c>
      <c r="C5534" s="40">
        <v>118411.61641419237</v>
      </c>
      <c r="D5534" s="191">
        <f t="shared" si="173"/>
        <v>8</v>
      </c>
    </row>
    <row r="5535" spans="1:4" x14ac:dyDescent="0.3">
      <c r="A5535" s="245">
        <v>43786.37499998659</v>
      </c>
      <c r="B5535" s="244">
        <f t="shared" si="172"/>
        <v>3.5998235350311356</v>
      </c>
      <c r="C5535" s="40">
        <v>113458.74313411399</v>
      </c>
      <c r="D5535" s="191">
        <f t="shared" si="173"/>
        <v>9</v>
      </c>
    </row>
    <row r="5536" spans="1:4" x14ac:dyDescent="0.3">
      <c r="A5536" s="245">
        <v>43786.416666653255</v>
      </c>
      <c r="B5536" s="244">
        <f t="shared" si="172"/>
        <v>3.3807472363834559</v>
      </c>
      <c r="C5536" s="40">
        <v>106553.92648042084</v>
      </c>
      <c r="D5536" s="191">
        <f t="shared" si="173"/>
        <v>10</v>
      </c>
    </row>
    <row r="5537" spans="1:4" x14ac:dyDescent="0.3">
      <c r="A5537" s="245">
        <v>43786.458333319919</v>
      </c>
      <c r="B5537" s="244">
        <f t="shared" si="172"/>
        <v>3.0909823163421106</v>
      </c>
      <c r="C5537" s="40">
        <v>97421.155578648366</v>
      </c>
      <c r="D5537" s="191">
        <f t="shared" si="173"/>
        <v>11</v>
      </c>
    </row>
    <row r="5538" spans="1:4" x14ac:dyDescent="0.3">
      <c r="A5538" s="245">
        <v>43786.499999986583</v>
      </c>
      <c r="B5538" s="244">
        <f t="shared" si="172"/>
        <v>2.8908544349598975</v>
      </c>
      <c r="C5538" s="40">
        <v>91113.55253456677</v>
      </c>
      <c r="D5538" s="191">
        <f t="shared" si="173"/>
        <v>12</v>
      </c>
    </row>
    <row r="5539" spans="1:4" x14ac:dyDescent="0.3">
      <c r="A5539" s="245">
        <v>43786.541666653247</v>
      </c>
      <c r="B5539" s="244">
        <f t="shared" si="172"/>
        <v>2.7028722041338433</v>
      </c>
      <c r="C5539" s="40">
        <v>85188.754434460308</v>
      </c>
      <c r="D5539" s="191">
        <f t="shared" si="173"/>
        <v>13</v>
      </c>
    </row>
    <row r="5540" spans="1:4" x14ac:dyDescent="0.3">
      <c r="A5540" s="245">
        <v>43786.583333319912</v>
      </c>
      <c r="B5540" s="244">
        <f t="shared" si="172"/>
        <v>2.674407876512046</v>
      </c>
      <c r="C5540" s="40">
        <v>84291.619670853397</v>
      </c>
      <c r="D5540" s="191">
        <f t="shared" si="173"/>
        <v>14</v>
      </c>
    </row>
    <row r="5541" spans="1:4" x14ac:dyDescent="0.3">
      <c r="A5541" s="245">
        <v>43786.624999986576</v>
      </c>
      <c r="B5541" s="244">
        <f t="shared" si="172"/>
        <v>2.5443003822449395</v>
      </c>
      <c r="C5541" s="40">
        <v>80190.909558754196</v>
      </c>
      <c r="D5541" s="191">
        <f t="shared" si="173"/>
        <v>15</v>
      </c>
    </row>
    <row r="5542" spans="1:4" x14ac:dyDescent="0.3">
      <c r="A5542" s="245">
        <v>43786.66666665324</v>
      </c>
      <c r="B5542" s="244">
        <f t="shared" si="172"/>
        <v>2.6798584716677745</v>
      </c>
      <c r="C5542" s="40">
        <v>84463.410779412967</v>
      </c>
      <c r="D5542" s="191">
        <f t="shared" si="173"/>
        <v>16</v>
      </c>
    </row>
    <row r="5543" spans="1:4" x14ac:dyDescent="0.3">
      <c r="A5543" s="245">
        <v>43786.708333319904</v>
      </c>
      <c r="B5543" s="244">
        <f t="shared" si="172"/>
        <v>2.7793165190403304</v>
      </c>
      <c r="C5543" s="40">
        <v>87598.115839161328</v>
      </c>
      <c r="D5543" s="191">
        <f t="shared" si="173"/>
        <v>17</v>
      </c>
    </row>
    <row r="5544" spans="1:4" x14ac:dyDescent="0.3">
      <c r="A5544" s="245">
        <v>43786.749999986569</v>
      </c>
      <c r="B5544" s="244">
        <f t="shared" si="172"/>
        <v>2.7967207912064214</v>
      </c>
      <c r="C5544" s="40">
        <v>88146.661295879574</v>
      </c>
      <c r="D5544" s="191">
        <f t="shared" si="173"/>
        <v>18</v>
      </c>
    </row>
    <row r="5545" spans="1:4" x14ac:dyDescent="0.3">
      <c r="A5545" s="245">
        <v>43786.791666653233</v>
      </c>
      <c r="B5545" s="244">
        <f t="shared" si="172"/>
        <v>2.739974328025943</v>
      </c>
      <c r="C5545" s="40">
        <v>86358.134073056222</v>
      </c>
      <c r="D5545" s="191">
        <f t="shared" si="173"/>
        <v>19</v>
      </c>
    </row>
    <row r="5546" spans="1:4" x14ac:dyDescent="0.3">
      <c r="A5546" s="245">
        <v>43786.833333319897</v>
      </c>
      <c r="B5546" s="244">
        <f t="shared" si="172"/>
        <v>2.6901499925506238</v>
      </c>
      <c r="C5546" s="40">
        <v>84787.77751932219</v>
      </c>
      <c r="D5546" s="191">
        <f t="shared" si="173"/>
        <v>20</v>
      </c>
    </row>
    <row r="5547" spans="1:4" x14ac:dyDescent="0.3">
      <c r="A5547" s="245">
        <v>43786.874999986561</v>
      </c>
      <c r="B5547" s="244">
        <f t="shared" si="172"/>
        <v>2.7916360112812342</v>
      </c>
      <c r="C5547" s="40">
        <v>87986.399901449768</v>
      </c>
      <c r="D5547" s="191">
        <f t="shared" si="173"/>
        <v>21</v>
      </c>
    </row>
    <row r="5548" spans="1:4" x14ac:dyDescent="0.3">
      <c r="A5548" s="245">
        <v>43786.916666653226</v>
      </c>
      <c r="B5548" s="244">
        <f t="shared" si="172"/>
        <v>2.6452650136582823</v>
      </c>
      <c r="C5548" s="40">
        <v>83373.098927116633</v>
      </c>
      <c r="D5548" s="191">
        <f t="shared" si="173"/>
        <v>22</v>
      </c>
    </row>
    <row r="5549" spans="1:4" x14ac:dyDescent="0.3">
      <c r="A5549" s="245">
        <v>43786.95833331989</v>
      </c>
      <c r="B5549" s="244">
        <f t="shared" si="172"/>
        <v>2.6260931978677697</v>
      </c>
      <c r="C5549" s="40">
        <v>82768.844273514143</v>
      </c>
      <c r="D5549" s="191">
        <f t="shared" si="173"/>
        <v>23</v>
      </c>
    </row>
    <row r="5550" spans="1:4" x14ac:dyDescent="0.3">
      <c r="A5550" s="245">
        <v>43786.999999986554</v>
      </c>
      <c r="B5550" s="244">
        <f t="shared" si="172"/>
        <v>2.7182117367018428</v>
      </c>
      <c r="C5550" s="40">
        <v>85672.223712466177</v>
      </c>
      <c r="D5550" s="191">
        <f t="shared" si="173"/>
        <v>0</v>
      </c>
    </row>
    <row r="5551" spans="1:4" x14ac:dyDescent="0.3">
      <c r="A5551" s="245">
        <v>43787.041666653218</v>
      </c>
      <c r="B5551" s="244">
        <f t="shared" si="172"/>
        <v>2.7485880760208001</v>
      </c>
      <c r="C5551" s="40">
        <v>86629.620997806836</v>
      </c>
      <c r="D5551" s="191">
        <f t="shared" si="173"/>
        <v>1</v>
      </c>
    </row>
    <row r="5552" spans="1:4" x14ac:dyDescent="0.3">
      <c r="A5552" s="245">
        <v>43787.083333319883</v>
      </c>
      <c r="B5552" s="244">
        <f t="shared" si="172"/>
        <v>2.6239062465846299</v>
      </c>
      <c r="C5552" s="40">
        <v>82699.916243718806</v>
      </c>
      <c r="D5552" s="191">
        <f t="shared" si="173"/>
        <v>2</v>
      </c>
    </row>
    <row r="5553" spans="1:4" x14ac:dyDescent="0.3">
      <c r="A5553" s="245">
        <v>43787.124999986547</v>
      </c>
      <c r="B5553" s="244">
        <f t="shared" si="172"/>
        <v>2.6860566533078933</v>
      </c>
      <c r="C5553" s="40">
        <v>84658.764215980438</v>
      </c>
      <c r="D5553" s="191">
        <f t="shared" si="173"/>
        <v>3</v>
      </c>
    </row>
    <row r="5554" spans="1:4" x14ac:dyDescent="0.3">
      <c r="A5554" s="245">
        <v>43787.166666653211</v>
      </c>
      <c r="B5554" s="244">
        <f t="shared" si="172"/>
        <v>2.8120485248931923</v>
      </c>
      <c r="C5554" s="40">
        <v>88629.758698369449</v>
      </c>
      <c r="D5554" s="191">
        <f t="shared" si="173"/>
        <v>4</v>
      </c>
    </row>
    <row r="5555" spans="1:4" x14ac:dyDescent="0.3">
      <c r="A5555" s="245">
        <v>43787.208333319875</v>
      </c>
      <c r="B5555" s="244">
        <f t="shared" si="172"/>
        <v>3.1745627269278454</v>
      </c>
      <c r="C5555" s="40">
        <v>100055.43146562143</v>
      </c>
      <c r="D5555" s="191">
        <f t="shared" si="173"/>
        <v>5</v>
      </c>
    </row>
    <row r="5556" spans="1:4" x14ac:dyDescent="0.3">
      <c r="A5556" s="245">
        <v>43787.249999986539</v>
      </c>
      <c r="B5556" s="244">
        <f t="shared" si="172"/>
        <v>3.7248660046067714</v>
      </c>
      <c r="C5556" s="40">
        <v>117399.81449452294</v>
      </c>
      <c r="D5556" s="191">
        <f t="shared" si="173"/>
        <v>6</v>
      </c>
    </row>
    <row r="5557" spans="1:4" x14ac:dyDescent="0.3">
      <c r="A5557" s="245">
        <v>43787.291666653204</v>
      </c>
      <c r="B5557" s="244">
        <f t="shared" si="172"/>
        <v>4.2530010004513592</v>
      </c>
      <c r="C5557" s="40">
        <v>134045.50066512273</v>
      </c>
      <c r="D5557" s="191">
        <f t="shared" si="173"/>
        <v>7</v>
      </c>
    </row>
    <row r="5558" spans="1:4" x14ac:dyDescent="0.3">
      <c r="A5558" s="245">
        <v>43787.333333319868</v>
      </c>
      <c r="B5558" s="244">
        <f t="shared" si="172"/>
        <v>4.5875270294609294</v>
      </c>
      <c r="C5558" s="40">
        <v>144589.0460438669</v>
      </c>
      <c r="D5558" s="191">
        <f t="shared" si="173"/>
        <v>8</v>
      </c>
    </row>
    <row r="5559" spans="1:4" x14ac:dyDescent="0.3">
      <c r="A5559" s="245">
        <v>43787.374999986532</v>
      </c>
      <c r="B5559" s="244">
        <f t="shared" si="172"/>
        <v>4.7885510743748032</v>
      </c>
      <c r="C5559" s="40">
        <v>150924.89424690013</v>
      </c>
      <c r="D5559" s="191">
        <f t="shared" si="173"/>
        <v>9</v>
      </c>
    </row>
    <row r="5560" spans="1:4" x14ac:dyDescent="0.3">
      <c r="A5560" s="245">
        <v>43787.416666653196</v>
      </c>
      <c r="B5560" s="244">
        <f t="shared" si="172"/>
        <v>4.4468578910526917</v>
      </c>
      <c r="C5560" s="40">
        <v>140155.45548415094</v>
      </c>
      <c r="D5560" s="191">
        <f t="shared" si="173"/>
        <v>10</v>
      </c>
    </row>
    <row r="5561" spans="1:4" x14ac:dyDescent="0.3">
      <c r="A5561" s="245">
        <v>43787.458333319861</v>
      </c>
      <c r="B5561" s="244">
        <f t="shared" si="172"/>
        <v>4.2438158708806331</v>
      </c>
      <c r="C5561" s="40">
        <v>133756.00501443952</v>
      </c>
      <c r="D5561" s="191">
        <f t="shared" si="173"/>
        <v>11</v>
      </c>
    </row>
    <row r="5562" spans="1:4" x14ac:dyDescent="0.3">
      <c r="A5562" s="245">
        <v>43787.499999986525</v>
      </c>
      <c r="B5562" s="244">
        <f t="shared" si="172"/>
        <v>4.1426822388908144</v>
      </c>
      <c r="C5562" s="40">
        <v>130568.48910914846</v>
      </c>
      <c r="D5562" s="191">
        <f t="shared" si="173"/>
        <v>12</v>
      </c>
    </row>
    <row r="5563" spans="1:4" x14ac:dyDescent="0.3">
      <c r="A5563" s="245">
        <v>43787.541666653189</v>
      </c>
      <c r="B5563" s="244">
        <f t="shared" si="172"/>
        <v>4.0422498685901331</v>
      </c>
      <c r="C5563" s="40">
        <v>127403.07547333905</v>
      </c>
      <c r="D5563" s="191">
        <f t="shared" si="173"/>
        <v>13</v>
      </c>
    </row>
    <row r="5564" spans="1:4" x14ac:dyDescent="0.3">
      <c r="A5564" s="245">
        <v>43787.583333319853</v>
      </c>
      <c r="B5564" s="244">
        <f t="shared" si="172"/>
        <v>3.942924968743855</v>
      </c>
      <c r="C5564" s="40">
        <v>124272.56693901362</v>
      </c>
      <c r="D5564" s="191">
        <f t="shared" si="173"/>
        <v>14</v>
      </c>
    </row>
    <row r="5565" spans="1:4" x14ac:dyDescent="0.3">
      <c r="A5565" s="245">
        <v>43787.624999986518</v>
      </c>
      <c r="B5565" s="244">
        <f t="shared" si="172"/>
        <v>3.7313155781403049</v>
      </c>
      <c r="C5565" s="40">
        <v>117603.09126621598</v>
      </c>
      <c r="D5565" s="191">
        <f t="shared" si="173"/>
        <v>15</v>
      </c>
    </row>
    <row r="5566" spans="1:4" x14ac:dyDescent="0.3">
      <c r="A5566" s="245">
        <v>43787.666666653182</v>
      </c>
      <c r="B5566" s="244">
        <f t="shared" si="172"/>
        <v>3.4736659169833994</v>
      </c>
      <c r="C5566" s="40">
        <v>109482.52467751512</v>
      </c>
      <c r="D5566" s="191">
        <f t="shared" si="173"/>
        <v>16</v>
      </c>
    </row>
    <row r="5567" spans="1:4" x14ac:dyDescent="0.3">
      <c r="A5567" s="245">
        <v>43787.708333319846</v>
      </c>
      <c r="B5567" s="244">
        <f t="shared" si="172"/>
        <v>3.3656629250148371</v>
      </c>
      <c r="C5567" s="40">
        <v>106078.50122907937</v>
      </c>
      <c r="D5567" s="191">
        <f t="shared" si="173"/>
        <v>17</v>
      </c>
    </row>
    <row r="5568" spans="1:4" x14ac:dyDescent="0.3">
      <c r="A5568" s="245">
        <v>43787.74999998651</v>
      </c>
      <c r="B5568" s="244">
        <f t="shared" si="172"/>
        <v>3.2089789297931954</v>
      </c>
      <c r="C5568" s="40">
        <v>101140.15661466058</v>
      </c>
      <c r="D5568" s="191">
        <f t="shared" si="173"/>
        <v>18</v>
      </c>
    </row>
    <row r="5569" spans="1:4" x14ac:dyDescent="0.3">
      <c r="A5569" s="245">
        <v>43787.791666653175</v>
      </c>
      <c r="B5569" s="244">
        <f t="shared" si="172"/>
        <v>3.0062901956377637</v>
      </c>
      <c r="C5569" s="40">
        <v>94751.840965037787</v>
      </c>
      <c r="D5569" s="191">
        <f t="shared" si="173"/>
        <v>19</v>
      </c>
    </row>
    <row r="5570" spans="1:4" x14ac:dyDescent="0.3">
      <c r="A5570" s="245">
        <v>43787.833333319839</v>
      </c>
      <c r="B5570" s="244">
        <f t="shared" si="172"/>
        <v>3.0023126099812747</v>
      </c>
      <c r="C5570" s="40">
        <v>94626.475967308914</v>
      </c>
      <c r="D5570" s="191">
        <f t="shared" si="173"/>
        <v>20</v>
      </c>
    </row>
    <row r="5571" spans="1:4" x14ac:dyDescent="0.3">
      <c r="A5571" s="245">
        <v>43787.874999986503</v>
      </c>
      <c r="B5571" s="244">
        <f t="shared" si="172"/>
        <v>2.9607199619334912</v>
      </c>
      <c r="C5571" s="40">
        <v>93315.564605905121</v>
      </c>
      <c r="D5571" s="191">
        <f t="shared" si="173"/>
        <v>21</v>
      </c>
    </row>
    <row r="5572" spans="1:4" x14ac:dyDescent="0.3">
      <c r="A5572" s="245">
        <v>43787.916666653167</v>
      </c>
      <c r="B5572" s="244">
        <f t="shared" si="172"/>
        <v>2.7990496269260681</v>
      </c>
      <c r="C5572" s="40">
        <v>88220.061219832976</v>
      </c>
      <c r="D5572" s="191">
        <f t="shared" si="173"/>
        <v>22</v>
      </c>
    </row>
    <row r="5573" spans="1:4" x14ac:dyDescent="0.3">
      <c r="A5573" s="245">
        <v>43787.958333319832</v>
      </c>
      <c r="B5573" s="244">
        <f t="shared" si="172"/>
        <v>2.7379879675804006</v>
      </c>
      <c r="C5573" s="40">
        <v>86295.528237695296</v>
      </c>
      <c r="D5573" s="191">
        <f t="shared" si="173"/>
        <v>23</v>
      </c>
    </row>
    <row r="5574" spans="1:4" x14ac:dyDescent="0.3">
      <c r="A5574" s="245">
        <v>43787.999999986496</v>
      </c>
      <c r="B5574" s="244">
        <f t="shared" si="172"/>
        <v>2.7123911368929132</v>
      </c>
      <c r="C5574" s="40">
        <v>85488.770848129556</v>
      </c>
      <c r="D5574" s="191">
        <f t="shared" si="173"/>
        <v>0</v>
      </c>
    </row>
    <row r="5575" spans="1:4" x14ac:dyDescent="0.3">
      <c r="A5575" s="245">
        <v>43788.04166665316</v>
      </c>
      <c r="B5575" s="244">
        <f t="shared" ref="B5575:B5638" si="174">C5575/$B$4</f>
        <v>2.6506718517484664</v>
      </c>
      <c r="C5575" s="40">
        <v>83543.51090650179</v>
      </c>
      <c r="D5575" s="191">
        <f t="shared" ref="D5575:D5638" si="175">HOUR(A5575)</f>
        <v>1</v>
      </c>
    </row>
    <row r="5576" spans="1:4" x14ac:dyDescent="0.3">
      <c r="A5576" s="245">
        <v>43788.083333319824</v>
      </c>
      <c r="B5576" s="244">
        <f t="shared" si="174"/>
        <v>2.5446648662494051</v>
      </c>
      <c r="C5576" s="40">
        <v>80202.397315483584</v>
      </c>
      <c r="D5576" s="191">
        <f t="shared" si="175"/>
        <v>2</v>
      </c>
    </row>
    <row r="5577" spans="1:4" x14ac:dyDescent="0.3">
      <c r="A5577" s="245">
        <v>43788.124999986489</v>
      </c>
      <c r="B5577" s="244">
        <f t="shared" si="174"/>
        <v>2.5817047621549021</v>
      </c>
      <c r="C5577" s="40">
        <v>81369.815660955268</v>
      </c>
      <c r="D5577" s="191">
        <f t="shared" si="175"/>
        <v>3</v>
      </c>
    </row>
    <row r="5578" spans="1:4" x14ac:dyDescent="0.3">
      <c r="A5578" s="245">
        <v>43788.166666653153</v>
      </c>
      <c r="B5578" s="244">
        <f t="shared" si="174"/>
        <v>2.6342347344208159</v>
      </c>
      <c r="C5578" s="40">
        <v>83025.448102979659</v>
      </c>
      <c r="D5578" s="191">
        <f t="shared" si="175"/>
        <v>4</v>
      </c>
    </row>
    <row r="5579" spans="1:4" x14ac:dyDescent="0.3">
      <c r="A5579" s="245">
        <v>43788.208333319817</v>
      </c>
      <c r="B5579" s="244">
        <f t="shared" si="174"/>
        <v>2.8814563547804029</v>
      </c>
      <c r="C5579" s="40">
        <v>90817.345135881085</v>
      </c>
      <c r="D5579" s="191">
        <f t="shared" si="175"/>
        <v>5</v>
      </c>
    </row>
    <row r="5580" spans="1:4" x14ac:dyDescent="0.3">
      <c r="A5580" s="245">
        <v>43788.249999986481</v>
      </c>
      <c r="B5580" s="244">
        <f t="shared" si="174"/>
        <v>3.3724572473793573</v>
      </c>
      <c r="C5580" s="40">
        <v>106292.64374701804</v>
      </c>
      <c r="D5580" s="191">
        <f t="shared" si="175"/>
        <v>6</v>
      </c>
    </row>
    <row r="5581" spans="1:4" x14ac:dyDescent="0.3">
      <c r="A5581" s="245">
        <v>43788.291666653146</v>
      </c>
      <c r="B5581" s="244">
        <f t="shared" si="174"/>
        <v>3.829154460292457</v>
      </c>
      <c r="C5581" s="40">
        <v>120686.76369921313</v>
      </c>
      <c r="D5581" s="191">
        <f t="shared" si="175"/>
        <v>7</v>
      </c>
    </row>
    <row r="5582" spans="1:4" x14ac:dyDescent="0.3">
      <c r="A5582" s="245">
        <v>43788.33333331981</v>
      </c>
      <c r="B5582" s="244">
        <f t="shared" si="174"/>
        <v>4.1612242334992287</v>
      </c>
      <c r="C5582" s="40">
        <v>131152.89314534576</v>
      </c>
      <c r="D5582" s="191">
        <f t="shared" si="175"/>
        <v>8</v>
      </c>
    </row>
    <row r="5583" spans="1:4" x14ac:dyDescent="0.3">
      <c r="A5583" s="245">
        <v>43788.374999986474</v>
      </c>
      <c r="B5583" s="244">
        <f t="shared" si="174"/>
        <v>4.3058307577415258</v>
      </c>
      <c r="C5583" s="40">
        <v>135710.58169031548</v>
      </c>
      <c r="D5583" s="191">
        <f t="shared" si="175"/>
        <v>9</v>
      </c>
    </row>
    <row r="5584" spans="1:4" x14ac:dyDescent="0.3">
      <c r="A5584" s="245">
        <v>43788.416666653138</v>
      </c>
      <c r="B5584" s="244">
        <f t="shared" si="174"/>
        <v>4.1951766223029185</v>
      </c>
      <c r="C5584" s="40">
        <v>132222.99986657259</v>
      </c>
      <c r="D5584" s="191">
        <f t="shared" si="175"/>
        <v>10</v>
      </c>
    </row>
    <row r="5585" spans="1:4" x14ac:dyDescent="0.3">
      <c r="A5585" s="245">
        <v>43788.458333319802</v>
      </c>
      <c r="B5585" s="244">
        <f t="shared" si="174"/>
        <v>4.1219805772739715</v>
      </c>
      <c r="C5585" s="40">
        <v>129916.01698517406</v>
      </c>
      <c r="D5585" s="191">
        <f t="shared" si="175"/>
        <v>11</v>
      </c>
    </row>
    <row r="5586" spans="1:4" x14ac:dyDescent="0.3">
      <c r="A5586" s="245">
        <v>43788.499999986467</v>
      </c>
      <c r="B5586" s="244">
        <f t="shared" si="174"/>
        <v>3.9085560003117461</v>
      </c>
      <c r="C5586" s="40">
        <v>123189.33051834574</v>
      </c>
      <c r="D5586" s="191">
        <f t="shared" si="175"/>
        <v>12</v>
      </c>
    </row>
    <row r="5587" spans="1:4" x14ac:dyDescent="0.3">
      <c r="A5587" s="245">
        <v>43788.541666653131</v>
      </c>
      <c r="B5587" s="244">
        <f t="shared" si="174"/>
        <v>3.8769880518311322</v>
      </c>
      <c r="C5587" s="40">
        <v>122194.3762593165</v>
      </c>
      <c r="D5587" s="191">
        <f t="shared" si="175"/>
        <v>13</v>
      </c>
    </row>
    <row r="5588" spans="1:4" x14ac:dyDescent="0.3">
      <c r="A5588" s="245">
        <v>43788.583333319795</v>
      </c>
      <c r="B5588" s="244">
        <f t="shared" si="174"/>
        <v>3.8432910591934681</v>
      </c>
      <c r="C5588" s="40">
        <v>121132.31907932871</v>
      </c>
      <c r="D5588" s="191">
        <f t="shared" si="175"/>
        <v>14</v>
      </c>
    </row>
    <row r="5589" spans="1:4" x14ac:dyDescent="0.3">
      <c r="A5589" s="245">
        <v>43788.624999986459</v>
      </c>
      <c r="B5589" s="244">
        <f t="shared" si="174"/>
        <v>3.5809798802845871</v>
      </c>
      <c r="C5589" s="40">
        <v>112864.83141516689</v>
      </c>
      <c r="D5589" s="191">
        <f t="shared" si="175"/>
        <v>15</v>
      </c>
    </row>
    <row r="5590" spans="1:4" x14ac:dyDescent="0.3">
      <c r="A5590" s="245">
        <v>43788.666666653124</v>
      </c>
      <c r="B5590" s="244">
        <f t="shared" si="174"/>
        <v>3.3681039141617317</v>
      </c>
      <c r="C5590" s="40">
        <v>106155.43598932958</v>
      </c>
      <c r="D5590" s="191">
        <f t="shared" si="175"/>
        <v>16</v>
      </c>
    </row>
    <row r="5591" spans="1:4" x14ac:dyDescent="0.3">
      <c r="A5591" s="245">
        <v>43788.708333319788</v>
      </c>
      <c r="B5591" s="244">
        <f t="shared" si="174"/>
        <v>3.3092128649165979</v>
      </c>
      <c r="C5591" s="40">
        <v>104299.31599784107</v>
      </c>
      <c r="D5591" s="191">
        <f t="shared" si="175"/>
        <v>17</v>
      </c>
    </row>
    <row r="5592" spans="1:4" x14ac:dyDescent="0.3">
      <c r="A5592" s="245">
        <v>43788.749999986452</v>
      </c>
      <c r="B5592" s="244">
        <f t="shared" si="174"/>
        <v>3.0794657601581843</v>
      </c>
      <c r="C5592" s="40">
        <v>97058.178344585031</v>
      </c>
      <c r="D5592" s="191">
        <f t="shared" si="175"/>
        <v>18</v>
      </c>
    </row>
    <row r="5593" spans="1:4" x14ac:dyDescent="0.3">
      <c r="A5593" s="245">
        <v>43788.791666653116</v>
      </c>
      <c r="B5593" s="244">
        <f t="shared" si="174"/>
        <v>3.0027270548497325</v>
      </c>
      <c r="C5593" s="40">
        <v>94639.538383679057</v>
      </c>
      <c r="D5593" s="191">
        <f t="shared" si="175"/>
        <v>19</v>
      </c>
    </row>
    <row r="5594" spans="1:4" x14ac:dyDescent="0.3">
      <c r="A5594" s="245">
        <v>43788.833333319781</v>
      </c>
      <c r="B5594" s="244">
        <f t="shared" si="174"/>
        <v>2.8705569834516211</v>
      </c>
      <c r="C5594" s="40">
        <v>90473.82024920774</v>
      </c>
      <c r="D5594" s="191">
        <f t="shared" si="175"/>
        <v>20</v>
      </c>
    </row>
    <row r="5595" spans="1:4" x14ac:dyDescent="0.3">
      <c r="A5595" s="245">
        <v>43788.874999986445</v>
      </c>
      <c r="B5595" s="244">
        <f t="shared" si="174"/>
        <v>2.7375844626602595</v>
      </c>
      <c r="C5595" s="40">
        <v>86282.810625111757</v>
      </c>
      <c r="D5595" s="191">
        <f t="shared" si="175"/>
        <v>21</v>
      </c>
    </row>
    <row r="5596" spans="1:4" x14ac:dyDescent="0.3">
      <c r="A5596" s="245">
        <v>43788.916666653109</v>
      </c>
      <c r="B5596" s="244">
        <f t="shared" si="174"/>
        <v>2.6676144761948386</v>
      </c>
      <c r="C5596" s="40">
        <v>84077.506213875124</v>
      </c>
      <c r="D5596" s="191">
        <f t="shared" si="175"/>
        <v>22</v>
      </c>
    </row>
    <row r="5597" spans="1:4" x14ac:dyDescent="0.3">
      <c r="A5597" s="245">
        <v>43788.958333319773</v>
      </c>
      <c r="B5597" s="244">
        <f t="shared" si="174"/>
        <v>2.6119569231529574</v>
      </c>
      <c r="C5597" s="40">
        <v>82323.299111054599</v>
      </c>
      <c r="D5597" s="191">
        <f t="shared" si="175"/>
        <v>23</v>
      </c>
    </row>
    <row r="5598" spans="1:4" x14ac:dyDescent="0.3">
      <c r="A5598" s="245">
        <v>43788.999999986438</v>
      </c>
      <c r="B5598" s="244">
        <f t="shared" si="174"/>
        <v>2.5874112088108014</v>
      </c>
      <c r="C5598" s="40">
        <v>81549.670661912867</v>
      </c>
      <c r="D5598" s="191">
        <f t="shared" si="175"/>
        <v>0</v>
      </c>
    </row>
    <row r="5599" spans="1:4" x14ac:dyDescent="0.3">
      <c r="A5599" s="245">
        <v>43789.041666653102</v>
      </c>
      <c r="B5599" s="244">
        <f t="shared" si="174"/>
        <v>2.541620497236142</v>
      </c>
      <c r="C5599" s="40">
        <v>80106.445311581178</v>
      </c>
      <c r="D5599" s="191">
        <f t="shared" si="175"/>
        <v>1</v>
      </c>
    </row>
    <row r="5600" spans="1:4" x14ac:dyDescent="0.3">
      <c r="A5600" s="245">
        <v>43789.083333319766</v>
      </c>
      <c r="B5600" s="244">
        <f t="shared" si="174"/>
        <v>2.4525880498814057</v>
      </c>
      <c r="C5600" s="40">
        <v>77300.33287947964</v>
      </c>
      <c r="D5600" s="191">
        <f t="shared" si="175"/>
        <v>2</v>
      </c>
    </row>
    <row r="5601" spans="1:4" x14ac:dyDescent="0.3">
      <c r="A5601" s="245">
        <v>43789.12499998643</v>
      </c>
      <c r="B5601" s="244">
        <f t="shared" si="174"/>
        <v>2.3373721147361941</v>
      </c>
      <c r="C5601" s="40">
        <v>73668.972879916721</v>
      </c>
      <c r="D5601" s="191">
        <f t="shared" si="175"/>
        <v>3</v>
      </c>
    </row>
    <row r="5602" spans="1:4" x14ac:dyDescent="0.3">
      <c r="A5602" s="245">
        <v>43789.166666653095</v>
      </c>
      <c r="B5602" s="244">
        <f t="shared" si="174"/>
        <v>2.4496376471262411</v>
      </c>
      <c r="C5602" s="40">
        <v>77207.342491177871</v>
      </c>
      <c r="D5602" s="191">
        <f t="shared" si="175"/>
        <v>4</v>
      </c>
    </row>
    <row r="5603" spans="1:4" x14ac:dyDescent="0.3">
      <c r="A5603" s="245">
        <v>43789.208333319759</v>
      </c>
      <c r="B5603" s="244">
        <f t="shared" si="174"/>
        <v>2.6817056376323856</v>
      </c>
      <c r="C5603" s="40">
        <v>84521.629502265743</v>
      </c>
      <c r="D5603" s="191">
        <f t="shared" si="175"/>
        <v>5</v>
      </c>
    </row>
    <row r="5604" spans="1:4" x14ac:dyDescent="0.3">
      <c r="A5604" s="245">
        <v>43789.249999986423</v>
      </c>
      <c r="B5604" s="244">
        <f t="shared" si="174"/>
        <v>3.2680436548725975</v>
      </c>
      <c r="C5604" s="40">
        <v>103001.75049720988</v>
      </c>
      <c r="D5604" s="191">
        <f t="shared" si="175"/>
        <v>6</v>
      </c>
    </row>
    <row r="5605" spans="1:4" x14ac:dyDescent="0.3">
      <c r="A5605" s="245">
        <v>43789.291666653087</v>
      </c>
      <c r="B5605" s="244">
        <f t="shared" si="174"/>
        <v>3.6362284036545338</v>
      </c>
      <c r="C5605" s="40">
        <v>114606.1467770366</v>
      </c>
      <c r="D5605" s="191">
        <f t="shared" si="175"/>
        <v>7</v>
      </c>
    </row>
    <row r="5606" spans="1:4" x14ac:dyDescent="0.3">
      <c r="A5606" s="245">
        <v>43789.333333319752</v>
      </c>
      <c r="B5606" s="244">
        <f t="shared" si="174"/>
        <v>3.9917782188586015</v>
      </c>
      <c r="C5606" s="40">
        <v>125812.31695789551</v>
      </c>
      <c r="D5606" s="191">
        <f t="shared" si="175"/>
        <v>8</v>
      </c>
    </row>
    <row r="5607" spans="1:4" x14ac:dyDescent="0.3">
      <c r="A5607" s="245">
        <v>43789.374999986416</v>
      </c>
      <c r="B5607" s="244">
        <f t="shared" si="174"/>
        <v>4.2173083168897474</v>
      </c>
      <c r="C5607" s="40">
        <v>132920.54357303874</v>
      </c>
      <c r="D5607" s="191">
        <f t="shared" si="175"/>
        <v>9</v>
      </c>
    </row>
    <row r="5608" spans="1:4" x14ac:dyDescent="0.3">
      <c r="A5608" s="245">
        <v>43789.41666665308</v>
      </c>
      <c r="B5608" s="244">
        <f t="shared" si="174"/>
        <v>4.3288483595768801</v>
      </c>
      <c r="C5608" s="40">
        <v>136436.04729961185</v>
      </c>
      <c r="D5608" s="191">
        <f t="shared" si="175"/>
        <v>10</v>
      </c>
    </row>
    <row r="5609" spans="1:4" x14ac:dyDescent="0.3">
      <c r="A5609" s="245">
        <v>43789.458333319744</v>
      </c>
      <c r="B5609" s="244">
        <f t="shared" si="174"/>
        <v>4.2410984236503966</v>
      </c>
      <c r="C5609" s="40">
        <v>133670.3568863367</v>
      </c>
      <c r="D5609" s="191">
        <f t="shared" si="175"/>
        <v>11</v>
      </c>
    </row>
    <row r="5610" spans="1:4" x14ac:dyDescent="0.3">
      <c r="A5610" s="245">
        <v>43789.499999986409</v>
      </c>
      <c r="B5610" s="244">
        <f t="shared" si="174"/>
        <v>4.1646069076408274</v>
      </c>
      <c r="C5610" s="40">
        <v>131259.50780375977</v>
      </c>
      <c r="D5610" s="191">
        <f t="shared" si="175"/>
        <v>12</v>
      </c>
    </row>
    <row r="5611" spans="1:4" x14ac:dyDescent="0.3">
      <c r="A5611" s="245">
        <v>43789.541666653073</v>
      </c>
      <c r="B5611" s="244">
        <f t="shared" si="174"/>
        <v>4.1260159073744349</v>
      </c>
      <c r="C5611" s="40">
        <v>130043.2019643472</v>
      </c>
      <c r="D5611" s="191">
        <f t="shared" si="175"/>
        <v>13</v>
      </c>
    </row>
    <row r="5612" spans="1:4" x14ac:dyDescent="0.3">
      <c r="A5612" s="245">
        <v>43789.583333319737</v>
      </c>
      <c r="B5612" s="244">
        <f t="shared" si="174"/>
        <v>4.0887722116305145</v>
      </c>
      <c r="C5612" s="40">
        <v>128869.36028359437</v>
      </c>
      <c r="D5612" s="191">
        <f t="shared" si="175"/>
        <v>14</v>
      </c>
    </row>
    <row r="5613" spans="1:4" x14ac:dyDescent="0.3">
      <c r="A5613" s="245">
        <v>43789.624999986401</v>
      </c>
      <c r="B5613" s="244">
        <f t="shared" si="174"/>
        <v>3.6607708517399669</v>
      </c>
      <c r="C5613" s="40">
        <v>115379.6722807481</v>
      </c>
      <c r="D5613" s="191">
        <f t="shared" si="175"/>
        <v>15</v>
      </c>
    </row>
    <row r="5614" spans="1:4" x14ac:dyDescent="0.3">
      <c r="A5614" s="245">
        <v>43789.666666653065</v>
      </c>
      <c r="B5614" s="244">
        <f t="shared" si="174"/>
        <v>3.4128055540246427</v>
      </c>
      <c r="C5614" s="40">
        <v>107564.33612721809</v>
      </c>
      <c r="D5614" s="191">
        <f t="shared" si="175"/>
        <v>16</v>
      </c>
    </row>
    <row r="5615" spans="1:4" x14ac:dyDescent="0.3">
      <c r="A5615" s="245">
        <v>43789.70833331973</v>
      </c>
      <c r="B5615" s="244">
        <f t="shared" si="174"/>
        <v>3.4526207399492934</v>
      </c>
      <c r="C5615" s="40">
        <v>108819.22568185923</v>
      </c>
      <c r="D5615" s="191">
        <f t="shared" si="175"/>
        <v>17</v>
      </c>
    </row>
    <row r="5616" spans="1:4" x14ac:dyDescent="0.3">
      <c r="A5616" s="245">
        <v>43789.749999986394</v>
      </c>
      <c r="B5616" s="244">
        <f t="shared" si="174"/>
        <v>3.3137872784446731</v>
      </c>
      <c r="C5616" s="40">
        <v>104443.49173435161</v>
      </c>
      <c r="D5616" s="191">
        <f t="shared" si="175"/>
        <v>18</v>
      </c>
    </row>
    <row r="5617" spans="1:4" x14ac:dyDescent="0.3">
      <c r="A5617" s="245">
        <v>43789.791666653058</v>
      </c>
      <c r="B5617" s="244">
        <f t="shared" si="174"/>
        <v>3.1917498091289591</v>
      </c>
      <c r="C5617" s="40">
        <v>100597.1315588912</v>
      </c>
      <c r="D5617" s="191">
        <f t="shared" si="175"/>
        <v>19</v>
      </c>
    </row>
    <row r="5618" spans="1:4" x14ac:dyDescent="0.3">
      <c r="A5618" s="245">
        <v>43789.833333319722</v>
      </c>
      <c r="B5618" s="244">
        <f t="shared" si="174"/>
        <v>3.0323072294627611</v>
      </c>
      <c r="C5618" s="40">
        <v>95571.842259305791</v>
      </c>
      <c r="D5618" s="191">
        <f t="shared" si="175"/>
        <v>20</v>
      </c>
    </row>
    <row r="5619" spans="1:4" x14ac:dyDescent="0.3">
      <c r="A5619" s="245">
        <v>43789.874999986387</v>
      </c>
      <c r="B5619" s="244">
        <f t="shared" si="174"/>
        <v>2.9918148287423376</v>
      </c>
      <c r="C5619" s="40">
        <v>94295.608341861167</v>
      </c>
      <c r="D5619" s="191">
        <f t="shared" si="175"/>
        <v>21</v>
      </c>
    </row>
    <row r="5620" spans="1:4" x14ac:dyDescent="0.3">
      <c r="A5620" s="245">
        <v>43789.916666653051</v>
      </c>
      <c r="B5620" s="244">
        <f t="shared" si="174"/>
        <v>2.821635535743273</v>
      </c>
      <c r="C5620" s="40">
        <v>88931.920787949173</v>
      </c>
      <c r="D5620" s="191">
        <f t="shared" si="175"/>
        <v>22</v>
      </c>
    </row>
    <row r="5621" spans="1:4" x14ac:dyDescent="0.3">
      <c r="A5621" s="245">
        <v>43789.958333319715</v>
      </c>
      <c r="B5621" s="244">
        <f t="shared" si="174"/>
        <v>2.7631260586343949</v>
      </c>
      <c r="C5621" s="40">
        <v>87087.827134577878</v>
      </c>
      <c r="D5621" s="191">
        <f t="shared" si="175"/>
        <v>23</v>
      </c>
    </row>
    <row r="5622" spans="1:4" x14ac:dyDescent="0.3">
      <c r="A5622" s="245">
        <v>43789.999999986379</v>
      </c>
      <c r="B5622" s="244">
        <f t="shared" si="174"/>
        <v>2.771331428644447</v>
      </c>
      <c r="C5622" s="40">
        <v>87346.442858163005</v>
      </c>
      <c r="D5622" s="191">
        <f t="shared" si="175"/>
        <v>0</v>
      </c>
    </row>
    <row r="5623" spans="1:4" x14ac:dyDescent="0.3">
      <c r="A5623" s="245">
        <v>43790.041666653044</v>
      </c>
      <c r="B5623" s="244">
        <f t="shared" si="174"/>
        <v>2.759540818483933</v>
      </c>
      <c r="C5623" s="40">
        <v>86974.828028553122</v>
      </c>
      <c r="D5623" s="191">
        <f t="shared" si="175"/>
        <v>1</v>
      </c>
    </row>
    <row r="5624" spans="1:4" x14ac:dyDescent="0.3">
      <c r="A5624" s="245">
        <v>43790.083333319708</v>
      </c>
      <c r="B5624" s="244">
        <f t="shared" si="174"/>
        <v>2.6142916513603671</v>
      </c>
      <c r="C5624" s="40">
        <v>82396.884753626975</v>
      </c>
      <c r="D5624" s="191">
        <f t="shared" si="175"/>
        <v>2</v>
      </c>
    </row>
    <row r="5625" spans="1:4" x14ac:dyDescent="0.3">
      <c r="A5625" s="245">
        <v>43790.124999986372</v>
      </c>
      <c r="B5625" s="244">
        <f t="shared" si="174"/>
        <v>2.580792077654662</v>
      </c>
      <c r="C5625" s="40">
        <v>81341.049796387873</v>
      </c>
      <c r="D5625" s="191">
        <f t="shared" si="175"/>
        <v>3</v>
      </c>
    </row>
    <row r="5626" spans="1:4" x14ac:dyDescent="0.3">
      <c r="A5626" s="245">
        <v>43790.166666653036</v>
      </c>
      <c r="B5626" s="244">
        <f t="shared" si="174"/>
        <v>2.7318870000654827</v>
      </c>
      <c r="C5626" s="40">
        <v>86103.23878255715</v>
      </c>
      <c r="D5626" s="191">
        <f t="shared" si="175"/>
        <v>4</v>
      </c>
    </row>
    <row r="5627" spans="1:4" x14ac:dyDescent="0.3">
      <c r="A5627" s="245">
        <v>43790.208333319701</v>
      </c>
      <c r="B5627" s="244">
        <f t="shared" si="174"/>
        <v>3.0711830871562129</v>
      </c>
      <c r="C5627" s="40">
        <v>96797.126195931196</v>
      </c>
      <c r="D5627" s="191">
        <f t="shared" si="175"/>
        <v>5</v>
      </c>
    </row>
    <row r="5628" spans="1:4" x14ac:dyDescent="0.3">
      <c r="A5628" s="245">
        <v>43790.249999986365</v>
      </c>
      <c r="B5628" s="244">
        <f t="shared" si="174"/>
        <v>3.666951039508322</v>
      </c>
      <c r="C5628" s="40">
        <v>115574.45858893983</v>
      </c>
      <c r="D5628" s="191">
        <f t="shared" si="175"/>
        <v>6</v>
      </c>
    </row>
    <row r="5629" spans="1:4" x14ac:dyDescent="0.3">
      <c r="A5629" s="245">
        <v>43790.291666653029</v>
      </c>
      <c r="B5629" s="244">
        <f t="shared" si="174"/>
        <v>4.1076022613351633</v>
      </c>
      <c r="C5629" s="40">
        <v>129462.84320070183</v>
      </c>
      <c r="D5629" s="191">
        <f t="shared" si="175"/>
        <v>7</v>
      </c>
    </row>
    <row r="5630" spans="1:4" x14ac:dyDescent="0.3">
      <c r="A5630" s="245">
        <v>43790.333333319693</v>
      </c>
      <c r="B5630" s="244">
        <f t="shared" si="174"/>
        <v>4.3343638359454095</v>
      </c>
      <c r="C5630" s="40">
        <v>136609.88332531409</v>
      </c>
      <c r="D5630" s="191">
        <f t="shared" si="175"/>
        <v>8</v>
      </c>
    </row>
    <row r="5631" spans="1:4" x14ac:dyDescent="0.3">
      <c r="A5631" s="245">
        <v>43790.374999986358</v>
      </c>
      <c r="B5631" s="244">
        <f t="shared" si="174"/>
        <v>4.5229098444657669</v>
      </c>
      <c r="C5631" s="40">
        <v>142552.45049325965</v>
      </c>
      <c r="D5631" s="191">
        <f t="shared" si="175"/>
        <v>9</v>
      </c>
    </row>
    <row r="5632" spans="1:4" x14ac:dyDescent="0.3">
      <c r="A5632" s="245">
        <v>43790.416666653022</v>
      </c>
      <c r="B5632" s="244">
        <f t="shared" si="174"/>
        <v>4.3321637785081561</v>
      </c>
      <c r="C5632" s="40">
        <v>136540.54221755575</v>
      </c>
      <c r="D5632" s="191">
        <f t="shared" si="175"/>
        <v>10</v>
      </c>
    </row>
    <row r="5633" spans="1:4" x14ac:dyDescent="0.3">
      <c r="A5633" s="245">
        <v>43790.458333319686</v>
      </c>
      <c r="B5633" s="244">
        <f t="shared" si="174"/>
        <v>4.2144910183272142</v>
      </c>
      <c r="C5633" s="40">
        <v>132831.74834437601</v>
      </c>
      <c r="D5633" s="191">
        <f t="shared" si="175"/>
        <v>11</v>
      </c>
    </row>
    <row r="5634" spans="1:4" x14ac:dyDescent="0.3">
      <c r="A5634" s="245">
        <v>43790.49999998635</v>
      </c>
      <c r="B5634" s="244">
        <f t="shared" si="174"/>
        <v>4.0233568820024512</v>
      </c>
      <c r="C5634" s="40">
        <v>126807.60892020715</v>
      </c>
      <c r="D5634" s="191">
        <f t="shared" si="175"/>
        <v>12</v>
      </c>
    </row>
    <row r="5635" spans="1:4" x14ac:dyDescent="0.3">
      <c r="A5635" s="245">
        <v>43790.541666653015</v>
      </c>
      <c r="B5635" s="244">
        <f t="shared" si="174"/>
        <v>3.9800845661331743</v>
      </c>
      <c r="C5635" s="40">
        <v>125443.75801939123</v>
      </c>
      <c r="D5635" s="191">
        <f t="shared" si="175"/>
        <v>13</v>
      </c>
    </row>
    <row r="5636" spans="1:4" x14ac:dyDescent="0.3">
      <c r="A5636" s="245">
        <v>43790.583333319679</v>
      </c>
      <c r="B5636" s="244">
        <f t="shared" si="174"/>
        <v>3.9042590218641289</v>
      </c>
      <c r="C5636" s="40">
        <v>123053.89894254856</v>
      </c>
      <c r="D5636" s="191">
        <f t="shared" si="175"/>
        <v>14</v>
      </c>
    </row>
    <row r="5637" spans="1:4" x14ac:dyDescent="0.3">
      <c r="A5637" s="245">
        <v>43790.624999986343</v>
      </c>
      <c r="B5637" s="244">
        <f t="shared" si="174"/>
        <v>3.7283088345972839</v>
      </c>
      <c r="C5637" s="40">
        <v>117508.32513671045</v>
      </c>
      <c r="D5637" s="191">
        <f t="shared" si="175"/>
        <v>15</v>
      </c>
    </row>
    <row r="5638" spans="1:4" x14ac:dyDescent="0.3">
      <c r="A5638" s="245">
        <v>43790.666666653007</v>
      </c>
      <c r="B5638" s="244">
        <f t="shared" si="174"/>
        <v>3.4141630470238131</v>
      </c>
      <c r="C5638" s="40">
        <v>107607.12140488529</v>
      </c>
      <c r="D5638" s="191">
        <f t="shared" si="175"/>
        <v>16</v>
      </c>
    </row>
    <row r="5639" spans="1:4" x14ac:dyDescent="0.3">
      <c r="A5639" s="245">
        <v>43790.708333319672</v>
      </c>
      <c r="B5639" s="244">
        <f t="shared" ref="B5639:B5702" si="176">C5639/$B$4</f>
        <v>3.4042487852054708</v>
      </c>
      <c r="C5639" s="40">
        <v>107294.64506429102</v>
      </c>
      <c r="D5639" s="191">
        <f t="shared" ref="D5639:D5702" si="177">HOUR(A5639)</f>
        <v>17</v>
      </c>
    </row>
    <row r="5640" spans="1:4" x14ac:dyDescent="0.3">
      <c r="A5640" s="245">
        <v>43790.749999986336</v>
      </c>
      <c r="B5640" s="244">
        <f t="shared" si="176"/>
        <v>3.2840909985022249</v>
      </c>
      <c r="C5640" s="40">
        <v>103507.52846691888</v>
      </c>
      <c r="D5640" s="191">
        <f t="shared" si="177"/>
        <v>18</v>
      </c>
    </row>
    <row r="5641" spans="1:4" x14ac:dyDescent="0.3">
      <c r="A5641" s="245">
        <v>43790.791666653</v>
      </c>
      <c r="B5641" s="244">
        <f t="shared" si="176"/>
        <v>3.14793790898017</v>
      </c>
      <c r="C5641" s="40">
        <v>99216.274114956541</v>
      </c>
      <c r="D5641" s="191">
        <f t="shared" si="177"/>
        <v>19</v>
      </c>
    </row>
    <row r="5642" spans="1:4" x14ac:dyDescent="0.3">
      <c r="A5642" s="245">
        <v>43790.833333319664</v>
      </c>
      <c r="B5642" s="244">
        <f t="shared" si="176"/>
        <v>2.9643487033686884</v>
      </c>
      <c r="C5642" s="40">
        <v>93429.934779439922</v>
      </c>
      <c r="D5642" s="191">
        <f t="shared" si="177"/>
        <v>20</v>
      </c>
    </row>
    <row r="5643" spans="1:4" x14ac:dyDescent="0.3">
      <c r="A5643" s="245">
        <v>43790.874999986328</v>
      </c>
      <c r="B5643" s="244">
        <f t="shared" si="176"/>
        <v>2.8379763380138585</v>
      </c>
      <c r="C5643" s="40">
        <v>89446.947946747852</v>
      </c>
      <c r="D5643" s="191">
        <f t="shared" si="177"/>
        <v>21</v>
      </c>
    </row>
    <row r="5644" spans="1:4" x14ac:dyDescent="0.3">
      <c r="A5644" s="245">
        <v>43790.916666652993</v>
      </c>
      <c r="B5644" s="244">
        <f t="shared" si="176"/>
        <v>2.6195306997595131</v>
      </c>
      <c r="C5644" s="40">
        <v>82562.008360604217</v>
      </c>
      <c r="D5644" s="191">
        <f t="shared" si="177"/>
        <v>22</v>
      </c>
    </row>
    <row r="5645" spans="1:4" x14ac:dyDescent="0.3">
      <c r="A5645" s="245">
        <v>43790.958333319657</v>
      </c>
      <c r="B5645" s="244">
        <f t="shared" si="176"/>
        <v>2.5175601151655789</v>
      </c>
      <c r="C5645" s="40">
        <v>79348.113498233259</v>
      </c>
      <c r="D5645" s="191">
        <f t="shared" si="177"/>
        <v>23</v>
      </c>
    </row>
    <row r="5646" spans="1:4" x14ac:dyDescent="0.3">
      <c r="A5646" s="245">
        <v>43790.999999986321</v>
      </c>
      <c r="B5646" s="244">
        <f t="shared" si="176"/>
        <v>2.4246946571537329</v>
      </c>
      <c r="C5646" s="40">
        <v>76421.19276335153</v>
      </c>
      <c r="D5646" s="191">
        <f t="shared" si="177"/>
        <v>0</v>
      </c>
    </row>
    <row r="5647" spans="1:4" x14ac:dyDescent="0.3">
      <c r="A5647" s="245">
        <v>43791.041666652985</v>
      </c>
      <c r="B5647" s="244">
        <f t="shared" si="176"/>
        <v>2.3582571519330573</v>
      </c>
      <c r="C5647" s="40">
        <v>74327.224610204605</v>
      </c>
      <c r="D5647" s="191">
        <f t="shared" si="177"/>
        <v>1</v>
      </c>
    </row>
    <row r="5648" spans="1:4" x14ac:dyDescent="0.3">
      <c r="A5648" s="245">
        <v>43791.08333331965</v>
      </c>
      <c r="B5648" s="244">
        <f t="shared" si="176"/>
        <v>2.4250343783483688</v>
      </c>
      <c r="C5648" s="40">
        <v>76431.900049246047</v>
      </c>
      <c r="D5648" s="191">
        <f t="shared" si="177"/>
        <v>2</v>
      </c>
    </row>
    <row r="5649" spans="1:4" x14ac:dyDescent="0.3">
      <c r="A5649" s="245">
        <v>43791.124999986314</v>
      </c>
      <c r="B5649" s="244">
        <f t="shared" si="176"/>
        <v>2.3206485318833185</v>
      </c>
      <c r="C5649" s="40">
        <v>73141.881295364903</v>
      </c>
      <c r="D5649" s="191">
        <f t="shared" si="177"/>
        <v>3</v>
      </c>
    </row>
    <row r="5650" spans="1:4" x14ac:dyDescent="0.3">
      <c r="A5650" s="245">
        <v>43791.166666652978</v>
      </c>
      <c r="B5650" s="244">
        <f t="shared" si="176"/>
        <v>2.3805358386751978</v>
      </c>
      <c r="C5650" s="40">
        <v>75029.401195207698</v>
      </c>
      <c r="D5650" s="191">
        <f t="shared" si="177"/>
        <v>4</v>
      </c>
    </row>
    <row r="5651" spans="1:4" x14ac:dyDescent="0.3">
      <c r="A5651" s="245">
        <v>43791.208333319642</v>
      </c>
      <c r="B5651" s="244">
        <f t="shared" si="176"/>
        <v>2.5348931235565111</v>
      </c>
      <c r="C5651" s="40">
        <v>79894.412873086156</v>
      </c>
      <c r="D5651" s="191">
        <f t="shared" si="177"/>
        <v>5</v>
      </c>
    </row>
    <row r="5652" spans="1:4" x14ac:dyDescent="0.3">
      <c r="A5652" s="245">
        <v>43791.249999986307</v>
      </c>
      <c r="B5652" s="244">
        <f t="shared" si="176"/>
        <v>2.8861129917943646</v>
      </c>
      <c r="C5652" s="40">
        <v>90964.112380912527</v>
      </c>
      <c r="D5652" s="191">
        <f t="shared" si="177"/>
        <v>6</v>
      </c>
    </row>
    <row r="5653" spans="1:4" x14ac:dyDescent="0.3">
      <c r="A5653" s="245">
        <v>43791.291666652971</v>
      </c>
      <c r="B5653" s="244">
        <f t="shared" si="176"/>
        <v>3.3363182680345189</v>
      </c>
      <c r="C5653" s="40">
        <v>105153.62036581233</v>
      </c>
      <c r="D5653" s="191">
        <f t="shared" si="177"/>
        <v>7</v>
      </c>
    </row>
    <row r="5654" spans="1:4" x14ac:dyDescent="0.3">
      <c r="A5654" s="245">
        <v>43791.333333319635</v>
      </c>
      <c r="B5654" s="244">
        <f t="shared" si="176"/>
        <v>3.8215623024093226</v>
      </c>
      <c r="C5654" s="40">
        <v>120447.47511111606</v>
      </c>
      <c r="D5654" s="191">
        <f t="shared" si="177"/>
        <v>8</v>
      </c>
    </row>
    <row r="5655" spans="1:4" x14ac:dyDescent="0.3">
      <c r="A5655" s="245">
        <v>43791.374999986299</v>
      </c>
      <c r="B5655" s="244">
        <f t="shared" si="176"/>
        <v>3.9232630180560135</v>
      </c>
      <c r="C5655" s="40">
        <v>123652.86428111984</v>
      </c>
      <c r="D5655" s="191">
        <f t="shared" si="177"/>
        <v>9</v>
      </c>
    </row>
    <row r="5656" spans="1:4" x14ac:dyDescent="0.3">
      <c r="A5656" s="245">
        <v>43791.416666652964</v>
      </c>
      <c r="B5656" s="244">
        <f t="shared" si="176"/>
        <v>3.9577333582115899</v>
      </c>
      <c r="C5656" s="40">
        <v>124739.29572182745</v>
      </c>
      <c r="D5656" s="191">
        <f t="shared" si="177"/>
        <v>10</v>
      </c>
    </row>
    <row r="5657" spans="1:4" x14ac:dyDescent="0.3">
      <c r="A5657" s="245">
        <v>43791.458333319628</v>
      </c>
      <c r="B5657" s="244">
        <f t="shared" si="176"/>
        <v>3.9218157285122124</v>
      </c>
      <c r="C5657" s="40">
        <v>123607.24880830766</v>
      </c>
      <c r="D5657" s="191">
        <f t="shared" si="177"/>
        <v>11</v>
      </c>
    </row>
    <row r="5658" spans="1:4" x14ac:dyDescent="0.3">
      <c r="A5658" s="245">
        <v>43791.499999986292</v>
      </c>
      <c r="B5658" s="244">
        <f t="shared" si="176"/>
        <v>3.8331358061776148</v>
      </c>
      <c r="C5658" s="40">
        <v>120812.24721131209</v>
      </c>
      <c r="D5658" s="191">
        <f t="shared" si="177"/>
        <v>12</v>
      </c>
    </row>
    <row r="5659" spans="1:4" x14ac:dyDescent="0.3">
      <c r="A5659" s="245">
        <v>43791.541666652956</v>
      </c>
      <c r="B5659" s="244">
        <f t="shared" si="176"/>
        <v>3.7656117879642328</v>
      </c>
      <c r="C5659" s="40">
        <v>118684.03449107688</v>
      </c>
      <c r="D5659" s="191">
        <f t="shared" si="177"/>
        <v>13</v>
      </c>
    </row>
    <row r="5660" spans="1:4" x14ac:dyDescent="0.3">
      <c r="A5660" s="245">
        <v>43791.583333319621</v>
      </c>
      <c r="B5660" s="244">
        <f t="shared" si="176"/>
        <v>3.7698573960526347</v>
      </c>
      <c r="C5660" s="40">
        <v>118817.84698295669</v>
      </c>
      <c r="D5660" s="191">
        <f t="shared" si="177"/>
        <v>14</v>
      </c>
    </row>
    <row r="5661" spans="1:4" x14ac:dyDescent="0.3">
      <c r="A5661" s="245">
        <v>43791.624999986285</v>
      </c>
      <c r="B5661" s="244">
        <f t="shared" si="176"/>
        <v>3.6061674558292229</v>
      </c>
      <c r="C5661" s="40">
        <v>113658.68995742046</v>
      </c>
      <c r="D5661" s="191">
        <f t="shared" si="177"/>
        <v>15</v>
      </c>
    </row>
    <row r="5662" spans="1:4" x14ac:dyDescent="0.3">
      <c r="A5662" s="245">
        <v>43791.666666652949</v>
      </c>
      <c r="B5662" s="244">
        <f t="shared" si="176"/>
        <v>3.3138287892477991</v>
      </c>
      <c r="C5662" s="40">
        <v>104444.80006613603</v>
      </c>
      <c r="D5662" s="191">
        <f t="shared" si="177"/>
        <v>16</v>
      </c>
    </row>
    <row r="5663" spans="1:4" x14ac:dyDescent="0.3">
      <c r="A5663" s="245">
        <v>43791.708333319613</v>
      </c>
      <c r="B5663" s="244">
        <f t="shared" si="176"/>
        <v>3.2736883575536875</v>
      </c>
      <c r="C5663" s="40">
        <v>103179.65946006039</v>
      </c>
      <c r="D5663" s="191">
        <f t="shared" si="177"/>
        <v>17</v>
      </c>
    </row>
    <row r="5664" spans="1:4" x14ac:dyDescent="0.3">
      <c r="A5664" s="245">
        <v>43791.749999986278</v>
      </c>
      <c r="B5664" s="244">
        <f t="shared" si="176"/>
        <v>3.0848043083107552</v>
      </c>
      <c r="C5664" s="40">
        <v>97226.437971107647</v>
      </c>
      <c r="D5664" s="191">
        <f t="shared" si="177"/>
        <v>18</v>
      </c>
    </row>
    <row r="5665" spans="1:4" x14ac:dyDescent="0.3">
      <c r="A5665" s="245">
        <v>43791.791666652942</v>
      </c>
      <c r="B5665" s="244">
        <f t="shared" si="176"/>
        <v>2.9208618676076212</v>
      </c>
      <c r="C5665" s="40">
        <v>92059.322670175054</v>
      </c>
      <c r="D5665" s="191">
        <f t="shared" si="177"/>
        <v>19</v>
      </c>
    </row>
    <row r="5666" spans="1:4" x14ac:dyDescent="0.3">
      <c r="A5666" s="245">
        <v>43791.833333319606</v>
      </c>
      <c r="B5666" s="244">
        <f t="shared" si="176"/>
        <v>2.8958514126648374</v>
      </c>
      <c r="C5666" s="40">
        <v>91271.046590693266</v>
      </c>
      <c r="D5666" s="191">
        <f t="shared" si="177"/>
        <v>20</v>
      </c>
    </row>
    <row r="5667" spans="1:4" x14ac:dyDescent="0.3">
      <c r="A5667" s="245">
        <v>43791.87499998627</v>
      </c>
      <c r="B5667" s="244">
        <f t="shared" si="176"/>
        <v>2.9211221440954049</v>
      </c>
      <c r="C5667" s="40">
        <v>92067.52602872414</v>
      </c>
      <c r="D5667" s="191">
        <f t="shared" si="177"/>
        <v>21</v>
      </c>
    </row>
    <row r="5668" spans="1:4" x14ac:dyDescent="0.3">
      <c r="A5668" s="245">
        <v>43791.916666652935</v>
      </c>
      <c r="B5668" s="244">
        <f t="shared" si="176"/>
        <v>2.7050276776858393</v>
      </c>
      <c r="C5668" s="40">
        <v>85256.690353454222</v>
      </c>
      <c r="D5668" s="191">
        <f t="shared" si="177"/>
        <v>22</v>
      </c>
    </row>
    <row r="5669" spans="1:4" x14ac:dyDescent="0.3">
      <c r="A5669" s="245">
        <v>43791.958333319599</v>
      </c>
      <c r="B5669" s="244">
        <f t="shared" si="176"/>
        <v>2.7850870295352816</v>
      </c>
      <c r="C5669" s="40">
        <v>87779.989995388198</v>
      </c>
      <c r="D5669" s="191">
        <f t="shared" si="177"/>
        <v>23</v>
      </c>
    </row>
    <row r="5670" spans="1:4" x14ac:dyDescent="0.3">
      <c r="A5670" s="245">
        <v>43791.999999986263</v>
      </c>
      <c r="B5670" s="244">
        <f t="shared" si="176"/>
        <v>2.7842507351188628</v>
      </c>
      <c r="C5670" s="40">
        <v>87753.631782977609</v>
      </c>
      <c r="D5670" s="191">
        <f t="shared" si="177"/>
        <v>0</v>
      </c>
    </row>
    <row r="5671" spans="1:4" x14ac:dyDescent="0.3">
      <c r="A5671" s="245">
        <v>43792.041666652927</v>
      </c>
      <c r="B5671" s="244">
        <f t="shared" si="176"/>
        <v>2.7139217137932863</v>
      </c>
      <c r="C5671" s="40">
        <v>85537.0113603926</v>
      </c>
      <c r="D5671" s="191">
        <f t="shared" si="177"/>
        <v>1</v>
      </c>
    </row>
    <row r="5672" spans="1:4" x14ac:dyDescent="0.3">
      <c r="A5672" s="245">
        <v>43792.083333319591</v>
      </c>
      <c r="B5672" s="244">
        <f t="shared" si="176"/>
        <v>2.6060336089564546</v>
      </c>
      <c r="C5672" s="40">
        <v>82136.608908775597</v>
      </c>
      <c r="D5672" s="191">
        <f t="shared" si="177"/>
        <v>2</v>
      </c>
    </row>
    <row r="5673" spans="1:4" x14ac:dyDescent="0.3">
      <c r="A5673" s="245">
        <v>43792.124999986256</v>
      </c>
      <c r="B5673" s="244">
        <f t="shared" si="176"/>
        <v>2.6058729875891169</v>
      </c>
      <c r="C5673" s="40">
        <v>82131.546466608284</v>
      </c>
      <c r="D5673" s="191">
        <f t="shared" si="177"/>
        <v>3</v>
      </c>
    </row>
    <row r="5674" spans="1:4" x14ac:dyDescent="0.3">
      <c r="A5674" s="245">
        <v>43792.16666665292</v>
      </c>
      <c r="B5674" s="244">
        <f t="shared" si="176"/>
        <v>2.6321305231468708</v>
      </c>
      <c r="C5674" s="40">
        <v>82959.127861415822</v>
      </c>
      <c r="D5674" s="191">
        <f t="shared" si="177"/>
        <v>4</v>
      </c>
    </row>
    <row r="5675" spans="1:4" x14ac:dyDescent="0.3">
      <c r="A5675" s="245">
        <v>43792.208333319584</v>
      </c>
      <c r="B5675" s="244">
        <f t="shared" si="176"/>
        <v>2.7067791645534145</v>
      </c>
      <c r="C5675" s="40">
        <v>85311.893475684294</v>
      </c>
      <c r="D5675" s="191">
        <f t="shared" si="177"/>
        <v>5</v>
      </c>
    </row>
    <row r="5676" spans="1:4" x14ac:dyDescent="0.3">
      <c r="A5676" s="245">
        <v>43792.249999986248</v>
      </c>
      <c r="B5676" s="244">
        <f t="shared" si="176"/>
        <v>2.9238659510312153</v>
      </c>
      <c r="C5676" s="40">
        <v>92154.004958402293</v>
      </c>
      <c r="D5676" s="191">
        <f t="shared" si="177"/>
        <v>6</v>
      </c>
    </row>
    <row r="5677" spans="1:4" x14ac:dyDescent="0.3">
      <c r="A5677" s="245">
        <v>43792.291666652913</v>
      </c>
      <c r="B5677" s="244">
        <f t="shared" si="176"/>
        <v>2.8709332838692734</v>
      </c>
      <c r="C5677" s="40">
        <v>90485.680434022972</v>
      </c>
      <c r="D5677" s="191">
        <f t="shared" si="177"/>
        <v>7</v>
      </c>
    </row>
    <row r="5678" spans="1:4" x14ac:dyDescent="0.3">
      <c r="A5678" s="245">
        <v>43792.333333319577</v>
      </c>
      <c r="B5678" s="244">
        <f t="shared" si="176"/>
        <v>3.0833916951137885</v>
      </c>
      <c r="C5678" s="40">
        <v>97181.915422626349</v>
      </c>
      <c r="D5678" s="191">
        <f t="shared" si="177"/>
        <v>8</v>
      </c>
    </row>
    <row r="5679" spans="1:4" x14ac:dyDescent="0.3">
      <c r="A5679" s="245">
        <v>43792.374999986241</v>
      </c>
      <c r="B5679" s="244">
        <f t="shared" si="176"/>
        <v>3.0615641558850091</v>
      </c>
      <c r="C5679" s="40">
        <v>96493.958042908169</v>
      </c>
      <c r="D5679" s="191">
        <f t="shared" si="177"/>
        <v>9</v>
      </c>
    </row>
    <row r="5680" spans="1:4" x14ac:dyDescent="0.3">
      <c r="A5680" s="245">
        <v>43792.416666652905</v>
      </c>
      <c r="B5680" s="244">
        <f t="shared" si="176"/>
        <v>3.1686503070752874</v>
      </c>
      <c r="C5680" s="40">
        <v>99869.084629776698</v>
      </c>
      <c r="D5680" s="191">
        <f t="shared" si="177"/>
        <v>10</v>
      </c>
    </row>
    <row r="5681" spans="1:4" x14ac:dyDescent="0.3">
      <c r="A5681" s="245">
        <v>43792.45833331957</v>
      </c>
      <c r="B5681" s="244">
        <f t="shared" si="176"/>
        <v>3.1686001574505083</v>
      </c>
      <c r="C5681" s="40">
        <v>99867.504020799432</v>
      </c>
      <c r="D5681" s="191">
        <f t="shared" si="177"/>
        <v>11</v>
      </c>
    </row>
    <row r="5682" spans="1:4" x14ac:dyDescent="0.3">
      <c r="A5682" s="245">
        <v>43792.499999986234</v>
      </c>
      <c r="B5682" s="244">
        <f t="shared" si="176"/>
        <v>3.0452864738176282</v>
      </c>
      <c r="C5682" s="40">
        <v>95980.920297993885</v>
      </c>
      <c r="D5682" s="191">
        <f t="shared" si="177"/>
        <v>12</v>
      </c>
    </row>
    <row r="5683" spans="1:4" x14ac:dyDescent="0.3">
      <c r="A5683" s="245">
        <v>43792.541666652898</v>
      </c>
      <c r="B5683" s="244">
        <f t="shared" si="176"/>
        <v>2.9720463717840921</v>
      </c>
      <c r="C5683" s="40">
        <v>93672.548833983383</v>
      </c>
      <c r="D5683" s="191">
        <f t="shared" si="177"/>
        <v>13</v>
      </c>
    </row>
    <row r="5684" spans="1:4" x14ac:dyDescent="0.3">
      <c r="A5684" s="245">
        <v>43792.583333319562</v>
      </c>
      <c r="B5684" s="244">
        <f t="shared" si="176"/>
        <v>2.9254709792182014</v>
      </c>
      <c r="C5684" s="40">
        <v>92204.592016078357</v>
      </c>
      <c r="D5684" s="191">
        <f t="shared" si="177"/>
        <v>14</v>
      </c>
    </row>
    <row r="5685" spans="1:4" x14ac:dyDescent="0.3">
      <c r="A5685" s="245">
        <v>43792.624999986227</v>
      </c>
      <c r="B5685" s="244">
        <f t="shared" si="176"/>
        <v>2.912780385369198</v>
      </c>
      <c r="C5685" s="40">
        <v>91804.611624339246</v>
      </c>
      <c r="D5685" s="191">
        <f t="shared" si="177"/>
        <v>15</v>
      </c>
    </row>
    <row r="5686" spans="1:4" x14ac:dyDescent="0.3">
      <c r="A5686" s="245">
        <v>43792.666666652891</v>
      </c>
      <c r="B5686" s="244">
        <f t="shared" si="176"/>
        <v>2.8328930278858406</v>
      </c>
      <c r="C5686" s="40">
        <v>89286.732877183109</v>
      </c>
      <c r="D5686" s="191">
        <f t="shared" si="177"/>
        <v>16</v>
      </c>
    </row>
    <row r="5687" spans="1:4" x14ac:dyDescent="0.3">
      <c r="A5687" s="245">
        <v>43792.708333319555</v>
      </c>
      <c r="B5687" s="244">
        <f t="shared" si="176"/>
        <v>2.8938235452387957</v>
      </c>
      <c r="C5687" s="40">
        <v>91207.132544028937</v>
      </c>
      <c r="D5687" s="191">
        <f t="shared" si="177"/>
        <v>17</v>
      </c>
    </row>
    <row r="5688" spans="1:4" x14ac:dyDescent="0.3">
      <c r="A5688" s="245">
        <v>43792.749999986219</v>
      </c>
      <c r="B5688" s="244">
        <f t="shared" si="176"/>
        <v>2.9367646713070279</v>
      </c>
      <c r="C5688" s="40">
        <v>92560.545050240311</v>
      </c>
      <c r="D5688" s="191">
        <f t="shared" si="177"/>
        <v>18</v>
      </c>
    </row>
    <row r="5689" spans="1:4" x14ac:dyDescent="0.3">
      <c r="A5689" s="245">
        <v>43792.791666652884</v>
      </c>
      <c r="B5689" s="244">
        <f t="shared" si="176"/>
        <v>2.8553882476503554</v>
      </c>
      <c r="C5689" s="40">
        <v>89995.734120208042</v>
      </c>
      <c r="D5689" s="191">
        <f t="shared" si="177"/>
        <v>19</v>
      </c>
    </row>
    <row r="5690" spans="1:4" x14ac:dyDescent="0.3">
      <c r="A5690" s="245">
        <v>43792.833333319548</v>
      </c>
      <c r="B5690" s="244">
        <f t="shared" si="176"/>
        <v>2.8074524460060886</v>
      </c>
      <c r="C5690" s="40">
        <v>88484.900116052435</v>
      </c>
      <c r="D5690" s="191">
        <f t="shared" si="177"/>
        <v>20</v>
      </c>
    </row>
    <row r="5691" spans="1:4" x14ac:dyDescent="0.3">
      <c r="A5691" s="245">
        <v>43792.874999986212</v>
      </c>
      <c r="B5691" s="244">
        <f t="shared" si="176"/>
        <v>2.7284580855588727</v>
      </c>
      <c r="C5691" s="40">
        <v>85995.16672667762</v>
      </c>
      <c r="D5691" s="191">
        <f t="shared" si="177"/>
        <v>21</v>
      </c>
    </row>
    <row r="5692" spans="1:4" x14ac:dyDescent="0.3">
      <c r="A5692" s="245">
        <v>43792.916666652876</v>
      </c>
      <c r="B5692" s="244">
        <f t="shared" si="176"/>
        <v>2.5996308959368779</v>
      </c>
      <c r="C5692" s="40">
        <v>81934.809080317253</v>
      </c>
      <c r="D5692" s="191">
        <f t="shared" si="177"/>
        <v>22</v>
      </c>
    </row>
    <row r="5693" spans="1:4" x14ac:dyDescent="0.3">
      <c r="A5693" s="245">
        <v>43792.958333319541</v>
      </c>
      <c r="B5693" s="244">
        <f t="shared" si="176"/>
        <v>2.5194129334524251</v>
      </c>
      <c r="C5693" s="40">
        <v>79406.510370200951</v>
      </c>
      <c r="D5693" s="191">
        <f t="shared" si="177"/>
        <v>23</v>
      </c>
    </row>
    <row r="5694" spans="1:4" x14ac:dyDescent="0.3">
      <c r="A5694" s="245">
        <v>43792.999999986205</v>
      </c>
      <c r="B5694" s="244">
        <f t="shared" si="176"/>
        <v>2.6066183618571235</v>
      </c>
      <c r="C5694" s="40">
        <v>82155.039070284431</v>
      </c>
      <c r="D5694" s="191">
        <f t="shared" si="177"/>
        <v>0</v>
      </c>
    </row>
    <row r="5695" spans="1:4" x14ac:dyDescent="0.3">
      <c r="A5695" s="245">
        <v>43793.041666652869</v>
      </c>
      <c r="B5695" s="244">
        <f t="shared" si="176"/>
        <v>2.6690505221776908</v>
      </c>
      <c r="C5695" s="40">
        <v>84122.767313679506</v>
      </c>
      <c r="D5695" s="191">
        <f t="shared" si="177"/>
        <v>1</v>
      </c>
    </row>
    <row r="5696" spans="1:4" x14ac:dyDescent="0.3">
      <c r="A5696" s="245">
        <v>43793.083333319533</v>
      </c>
      <c r="B5696" s="244">
        <f t="shared" si="176"/>
        <v>2.7008269783846166</v>
      </c>
      <c r="C5696" s="40">
        <v>85124.293290552931</v>
      </c>
      <c r="D5696" s="191">
        <f t="shared" si="177"/>
        <v>2</v>
      </c>
    </row>
    <row r="5697" spans="1:4" x14ac:dyDescent="0.3">
      <c r="A5697" s="245">
        <v>43793.124999986198</v>
      </c>
      <c r="B5697" s="244">
        <f t="shared" si="176"/>
        <v>2.5914578744795294</v>
      </c>
      <c r="C5697" s="40">
        <v>81677.212913967698</v>
      </c>
      <c r="D5697" s="191">
        <f t="shared" si="177"/>
        <v>3</v>
      </c>
    </row>
    <row r="5698" spans="1:4" x14ac:dyDescent="0.3">
      <c r="A5698" s="245">
        <v>43793.166666652862</v>
      </c>
      <c r="B5698" s="244">
        <f t="shared" si="176"/>
        <v>2.6525820927232422</v>
      </c>
      <c r="C5698" s="40">
        <v>83603.717618850947</v>
      </c>
      <c r="D5698" s="191">
        <f t="shared" si="177"/>
        <v>4</v>
      </c>
    </row>
    <row r="5699" spans="1:4" x14ac:dyDescent="0.3">
      <c r="A5699" s="245">
        <v>43793.208333319526</v>
      </c>
      <c r="B5699" s="244">
        <f t="shared" si="176"/>
        <v>2.721325879510164</v>
      </c>
      <c r="C5699" s="40">
        <v>85770.37483724601</v>
      </c>
      <c r="D5699" s="191">
        <f t="shared" si="177"/>
        <v>5</v>
      </c>
    </row>
    <row r="5700" spans="1:4" x14ac:dyDescent="0.3">
      <c r="A5700" s="245">
        <v>43793.24999998619</v>
      </c>
      <c r="B5700" s="244">
        <f t="shared" si="176"/>
        <v>2.8732651650151508</v>
      </c>
      <c r="C5700" s="40">
        <v>90559.176343301515</v>
      </c>
      <c r="D5700" s="191">
        <f t="shared" si="177"/>
        <v>6</v>
      </c>
    </row>
    <row r="5701" spans="1:4" x14ac:dyDescent="0.3">
      <c r="A5701" s="245">
        <v>43793.291666652854</v>
      </c>
      <c r="B5701" s="244">
        <f t="shared" si="176"/>
        <v>2.9477136793650565</v>
      </c>
      <c r="C5701" s="40">
        <v>92905.634380520074</v>
      </c>
      <c r="D5701" s="191">
        <f t="shared" si="177"/>
        <v>7</v>
      </c>
    </row>
    <row r="5702" spans="1:4" x14ac:dyDescent="0.3">
      <c r="A5702" s="245">
        <v>43793.333333319519</v>
      </c>
      <c r="B5702" s="244">
        <f t="shared" si="176"/>
        <v>2.9832684323398762</v>
      </c>
      <c r="C5702" s="40">
        <v>94026.244195337582</v>
      </c>
      <c r="D5702" s="191">
        <f t="shared" si="177"/>
        <v>8</v>
      </c>
    </row>
    <row r="5703" spans="1:4" x14ac:dyDescent="0.3">
      <c r="A5703" s="245">
        <v>43793.374999986183</v>
      </c>
      <c r="B5703" s="244">
        <f t="shared" ref="B5703:B5766" si="178">C5703/$B$4</f>
        <v>2.9928207535456104</v>
      </c>
      <c r="C5703" s="40">
        <v>94327.312941477256</v>
      </c>
      <c r="D5703" s="191">
        <f t="shared" ref="D5703:D5766" si="179">HOUR(A5703)</f>
        <v>9</v>
      </c>
    </row>
    <row r="5704" spans="1:4" x14ac:dyDescent="0.3">
      <c r="A5704" s="245">
        <v>43793.416666652847</v>
      </c>
      <c r="B5704" s="244">
        <f t="shared" si="178"/>
        <v>3.017348620021445</v>
      </c>
      <c r="C5704" s="40">
        <v>95100.378864022685</v>
      </c>
      <c r="D5704" s="191">
        <f t="shared" si="179"/>
        <v>10</v>
      </c>
    </row>
    <row r="5705" spans="1:4" x14ac:dyDescent="0.3">
      <c r="A5705" s="245">
        <v>43793.458333319511</v>
      </c>
      <c r="B5705" s="244">
        <f t="shared" si="178"/>
        <v>2.9671897794882156</v>
      </c>
      <c r="C5705" s="40">
        <v>93519.479425874131</v>
      </c>
      <c r="D5705" s="191">
        <f t="shared" si="179"/>
        <v>11</v>
      </c>
    </row>
    <row r="5706" spans="1:4" x14ac:dyDescent="0.3">
      <c r="A5706" s="245">
        <v>43793.499999986176</v>
      </c>
      <c r="B5706" s="244">
        <f t="shared" si="178"/>
        <v>2.9190890470250146</v>
      </c>
      <c r="C5706" s="40">
        <v>92003.447154848414</v>
      </c>
      <c r="D5706" s="191">
        <f t="shared" si="179"/>
        <v>12</v>
      </c>
    </row>
    <row r="5707" spans="1:4" x14ac:dyDescent="0.3">
      <c r="A5707" s="245">
        <v>43793.54166665284</v>
      </c>
      <c r="B5707" s="244">
        <f t="shared" si="178"/>
        <v>2.7368551838040602</v>
      </c>
      <c r="C5707" s="40">
        <v>86259.825314411544</v>
      </c>
      <c r="D5707" s="191">
        <f t="shared" si="179"/>
        <v>13</v>
      </c>
    </row>
    <row r="5708" spans="1:4" x14ac:dyDescent="0.3">
      <c r="A5708" s="245">
        <v>43793.583333319504</v>
      </c>
      <c r="B5708" s="244">
        <f t="shared" si="178"/>
        <v>2.6388411392198017</v>
      </c>
      <c r="C5708" s="40">
        <v>83170.63213596736</v>
      </c>
      <c r="D5708" s="191">
        <f t="shared" si="179"/>
        <v>14</v>
      </c>
    </row>
    <row r="5709" spans="1:4" x14ac:dyDescent="0.3">
      <c r="A5709" s="245">
        <v>43793.624999986168</v>
      </c>
      <c r="B5709" s="244">
        <f t="shared" si="178"/>
        <v>2.6537635480988033</v>
      </c>
      <c r="C5709" s="40">
        <v>83640.954566905697</v>
      </c>
      <c r="D5709" s="191">
        <f t="shared" si="179"/>
        <v>15</v>
      </c>
    </row>
    <row r="5710" spans="1:4" x14ac:dyDescent="0.3">
      <c r="A5710" s="245">
        <v>43793.666666652833</v>
      </c>
      <c r="B5710" s="244">
        <f t="shared" si="178"/>
        <v>2.7152931488295611</v>
      </c>
      <c r="C5710" s="40">
        <v>85580.236061267962</v>
      </c>
      <c r="D5710" s="191">
        <f t="shared" si="179"/>
        <v>16</v>
      </c>
    </row>
    <row r="5711" spans="1:4" x14ac:dyDescent="0.3">
      <c r="A5711" s="245">
        <v>43793.708333319497</v>
      </c>
      <c r="B5711" s="244">
        <f t="shared" si="178"/>
        <v>2.8718736950471699</v>
      </c>
      <c r="C5711" s="40">
        <v>90515.320184203811</v>
      </c>
      <c r="D5711" s="191">
        <f t="shared" si="179"/>
        <v>17</v>
      </c>
    </row>
    <row r="5712" spans="1:4" x14ac:dyDescent="0.3">
      <c r="A5712" s="245">
        <v>43793.749999986161</v>
      </c>
      <c r="B5712" s="244">
        <f t="shared" si="178"/>
        <v>2.914065869900242</v>
      </c>
      <c r="C5712" s="40">
        <v>91845.127349010538</v>
      </c>
      <c r="D5712" s="191">
        <f t="shared" si="179"/>
        <v>18</v>
      </c>
    </row>
    <row r="5713" spans="1:4" x14ac:dyDescent="0.3">
      <c r="A5713" s="245">
        <v>43793.791666652825</v>
      </c>
      <c r="B5713" s="244">
        <f t="shared" si="178"/>
        <v>2.8409492292253491</v>
      </c>
      <c r="C5713" s="40">
        <v>89540.647123123519</v>
      </c>
      <c r="D5713" s="191">
        <f t="shared" si="179"/>
        <v>19</v>
      </c>
    </row>
    <row r="5714" spans="1:4" x14ac:dyDescent="0.3">
      <c r="A5714" s="245">
        <v>43793.83333331949</v>
      </c>
      <c r="B5714" s="244">
        <f t="shared" si="178"/>
        <v>2.8786248374020045</v>
      </c>
      <c r="C5714" s="40">
        <v>90728.101760535268</v>
      </c>
      <c r="D5714" s="191">
        <f t="shared" si="179"/>
        <v>20</v>
      </c>
    </row>
    <row r="5715" spans="1:4" x14ac:dyDescent="0.3">
      <c r="A5715" s="245">
        <v>43793.874999986154</v>
      </c>
      <c r="B5715" s="244">
        <f t="shared" si="178"/>
        <v>2.8974490159089128</v>
      </c>
      <c r="C5715" s="40">
        <v>91321.399630039741</v>
      </c>
      <c r="D5715" s="191">
        <f t="shared" si="179"/>
        <v>21</v>
      </c>
    </row>
    <row r="5716" spans="1:4" x14ac:dyDescent="0.3">
      <c r="A5716" s="245">
        <v>43793.916666652818</v>
      </c>
      <c r="B5716" s="244">
        <f t="shared" si="178"/>
        <v>2.9012196616742529</v>
      </c>
      <c r="C5716" s="40">
        <v>91440.242324737483</v>
      </c>
      <c r="D5716" s="191">
        <f t="shared" si="179"/>
        <v>22</v>
      </c>
    </row>
    <row r="5717" spans="1:4" x14ac:dyDescent="0.3">
      <c r="A5717" s="245">
        <v>43793.958333319482</v>
      </c>
      <c r="B5717" s="244">
        <f t="shared" si="178"/>
        <v>2.9110324906756322</v>
      </c>
      <c r="C5717" s="40">
        <v>91749.521719755619</v>
      </c>
      <c r="D5717" s="191">
        <f t="shared" si="179"/>
        <v>23</v>
      </c>
    </row>
    <row r="5718" spans="1:4" x14ac:dyDescent="0.3">
      <c r="A5718" s="245">
        <v>43793.999999986147</v>
      </c>
      <c r="B5718" s="244">
        <f t="shared" si="178"/>
        <v>2.9161898183628914</v>
      </c>
      <c r="C5718" s="40">
        <v>91912.069664573733</v>
      </c>
      <c r="D5718" s="191">
        <f t="shared" si="179"/>
        <v>0</v>
      </c>
    </row>
    <row r="5719" spans="1:4" x14ac:dyDescent="0.3">
      <c r="A5719" s="245">
        <v>43794.041666652811</v>
      </c>
      <c r="B5719" s="244">
        <f t="shared" si="178"/>
        <v>2.9028363021580765</v>
      </c>
      <c r="C5719" s="40">
        <v>91491.195377188356</v>
      </c>
      <c r="D5719" s="191">
        <f t="shared" si="179"/>
        <v>1</v>
      </c>
    </row>
    <row r="5720" spans="1:4" x14ac:dyDescent="0.3">
      <c r="A5720" s="245">
        <v>43794.083333319475</v>
      </c>
      <c r="B5720" s="244">
        <f t="shared" si="178"/>
        <v>2.9059361029052511</v>
      </c>
      <c r="C5720" s="40">
        <v>91588.894470857282</v>
      </c>
      <c r="D5720" s="191">
        <f t="shared" si="179"/>
        <v>2</v>
      </c>
    </row>
    <row r="5721" spans="1:4" x14ac:dyDescent="0.3">
      <c r="A5721" s="245">
        <v>43794.124999986139</v>
      </c>
      <c r="B5721" s="244">
        <f t="shared" si="178"/>
        <v>2.8256853876963435</v>
      </c>
      <c r="C5721" s="40">
        <v>89059.563464875726</v>
      </c>
      <c r="D5721" s="191">
        <f t="shared" si="179"/>
        <v>3</v>
      </c>
    </row>
    <row r="5722" spans="1:4" x14ac:dyDescent="0.3">
      <c r="A5722" s="245">
        <v>43794.166666652804</v>
      </c>
      <c r="B5722" s="244">
        <f t="shared" si="178"/>
        <v>3.1452093011621187</v>
      </c>
      <c r="C5722" s="40">
        <v>99130.274228981754</v>
      </c>
      <c r="D5722" s="191">
        <f t="shared" si="179"/>
        <v>4</v>
      </c>
    </row>
    <row r="5723" spans="1:4" x14ac:dyDescent="0.3">
      <c r="A5723" s="245">
        <v>43794.208333319468</v>
      </c>
      <c r="B5723" s="244">
        <f t="shared" si="178"/>
        <v>3.3555249198968724</v>
      </c>
      <c r="C5723" s="40">
        <v>105758.97297793649</v>
      </c>
      <c r="D5723" s="191">
        <f t="shared" si="179"/>
        <v>5</v>
      </c>
    </row>
    <row r="5724" spans="1:4" x14ac:dyDescent="0.3">
      <c r="A5724" s="245">
        <v>43794.249999986132</v>
      </c>
      <c r="B5724" s="244">
        <f t="shared" si="178"/>
        <v>3.947073036343363</v>
      </c>
      <c r="C5724" s="40">
        <v>124403.30516317811</v>
      </c>
      <c r="D5724" s="191">
        <f t="shared" si="179"/>
        <v>6</v>
      </c>
    </row>
    <row r="5725" spans="1:4" x14ac:dyDescent="0.3">
      <c r="A5725" s="245">
        <v>43794.291666652796</v>
      </c>
      <c r="B5725" s="244">
        <f t="shared" si="178"/>
        <v>4.4638387413227028</v>
      </c>
      <c r="C5725" s="40">
        <v>140690.65558777694</v>
      </c>
      <c r="D5725" s="191">
        <f t="shared" si="179"/>
        <v>7</v>
      </c>
    </row>
    <row r="5726" spans="1:4" x14ac:dyDescent="0.3">
      <c r="A5726" s="245">
        <v>43794.333333319461</v>
      </c>
      <c r="B5726" s="244">
        <f t="shared" si="178"/>
        <v>4.8060186330369197</v>
      </c>
      <c r="C5726" s="40">
        <v>151475.43435869704</v>
      </c>
      <c r="D5726" s="191">
        <f t="shared" si="179"/>
        <v>8</v>
      </c>
    </row>
    <row r="5727" spans="1:4" x14ac:dyDescent="0.3">
      <c r="A5727" s="245">
        <v>43794.374999986125</v>
      </c>
      <c r="B5727" s="244">
        <f t="shared" si="178"/>
        <v>4.7616241541914235</v>
      </c>
      <c r="C5727" s="40">
        <v>150076.21527951502</v>
      </c>
      <c r="D5727" s="191">
        <f t="shared" si="179"/>
        <v>9</v>
      </c>
    </row>
    <row r="5728" spans="1:4" x14ac:dyDescent="0.3">
      <c r="A5728" s="245">
        <v>43794.416666652789</v>
      </c>
      <c r="B5728" s="244">
        <f t="shared" si="178"/>
        <v>4.5408789982388988</v>
      </c>
      <c r="C5728" s="40">
        <v>143118.79981078682</v>
      </c>
      <c r="D5728" s="191">
        <f t="shared" si="179"/>
        <v>10</v>
      </c>
    </row>
    <row r="5729" spans="1:4" x14ac:dyDescent="0.3">
      <c r="A5729" s="245">
        <v>43794.458333319453</v>
      </c>
      <c r="B5729" s="244">
        <f t="shared" si="178"/>
        <v>4.3533376746235755</v>
      </c>
      <c r="C5729" s="40">
        <v>137207.8981635152</v>
      </c>
      <c r="D5729" s="191">
        <f t="shared" si="179"/>
        <v>11</v>
      </c>
    </row>
    <row r="5730" spans="1:4" x14ac:dyDescent="0.3">
      <c r="A5730" s="245">
        <v>43794.499999986117</v>
      </c>
      <c r="B5730" s="244">
        <f t="shared" si="178"/>
        <v>4.1789678455604786</v>
      </c>
      <c r="C5730" s="40">
        <v>131712.13387021405</v>
      </c>
      <c r="D5730" s="191">
        <f t="shared" si="179"/>
        <v>12</v>
      </c>
    </row>
    <row r="5731" spans="1:4" x14ac:dyDescent="0.3">
      <c r="A5731" s="245">
        <v>43794.541666652782</v>
      </c>
      <c r="B5731" s="244">
        <f t="shared" si="178"/>
        <v>4.0233143344897915</v>
      </c>
      <c r="C5731" s="40">
        <v>126806.26791355421</v>
      </c>
      <c r="D5731" s="191">
        <f t="shared" si="179"/>
        <v>13</v>
      </c>
    </row>
    <row r="5732" spans="1:4" x14ac:dyDescent="0.3">
      <c r="A5732" s="245">
        <v>43794.583333319446</v>
      </c>
      <c r="B5732" s="244">
        <f t="shared" si="178"/>
        <v>3.8292228617122803</v>
      </c>
      <c r="C5732" s="40">
        <v>120688.91956575665</v>
      </c>
      <c r="D5732" s="191">
        <f t="shared" si="179"/>
        <v>14</v>
      </c>
    </row>
    <row r="5733" spans="1:4" x14ac:dyDescent="0.3">
      <c r="A5733" s="245">
        <v>43794.62499998611</v>
      </c>
      <c r="B5733" s="244">
        <f t="shared" si="178"/>
        <v>3.6263104300803213</v>
      </c>
      <c r="C5733" s="40">
        <v>114293.55344983125</v>
      </c>
      <c r="D5733" s="191">
        <f t="shared" si="179"/>
        <v>15</v>
      </c>
    </row>
    <row r="5734" spans="1:4" x14ac:dyDescent="0.3">
      <c r="A5734" s="245">
        <v>43794.666666652774</v>
      </c>
      <c r="B5734" s="244">
        <f t="shared" si="178"/>
        <v>3.3572520694054195</v>
      </c>
      <c r="C5734" s="40">
        <v>105813.40903863154</v>
      </c>
      <c r="D5734" s="191">
        <f t="shared" si="179"/>
        <v>16</v>
      </c>
    </row>
    <row r="5735" spans="1:4" x14ac:dyDescent="0.3">
      <c r="A5735" s="245">
        <v>43794.708333319439</v>
      </c>
      <c r="B5735" s="244">
        <f t="shared" si="178"/>
        <v>3.224969394928217</v>
      </c>
      <c r="C5735" s="40">
        <v>101644.14189579846</v>
      </c>
      <c r="D5735" s="191">
        <f t="shared" si="179"/>
        <v>17</v>
      </c>
    </row>
    <row r="5736" spans="1:4" x14ac:dyDescent="0.3">
      <c r="A5736" s="245">
        <v>43794.749999986103</v>
      </c>
      <c r="B5736" s="244">
        <f t="shared" si="178"/>
        <v>3.2366694307425079</v>
      </c>
      <c r="C5736" s="40">
        <v>102012.90201561975</v>
      </c>
      <c r="D5736" s="191">
        <f t="shared" si="179"/>
        <v>18</v>
      </c>
    </row>
    <row r="5737" spans="1:4" x14ac:dyDescent="0.3">
      <c r="A5737" s="245">
        <v>43794.791666652767</v>
      </c>
      <c r="B5737" s="244">
        <f t="shared" si="178"/>
        <v>3.2358720020553502</v>
      </c>
      <c r="C5737" s="40">
        <v>101987.76876791926</v>
      </c>
      <c r="D5737" s="191">
        <f t="shared" si="179"/>
        <v>19</v>
      </c>
    </row>
    <row r="5738" spans="1:4" x14ac:dyDescent="0.3">
      <c r="A5738" s="245">
        <v>43794.833333319431</v>
      </c>
      <c r="B5738" s="244">
        <f t="shared" si="178"/>
        <v>3.1989502238851681</v>
      </c>
      <c r="C5738" s="40">
        <v>100824.07324098582</v>
      </c>
      <c r="D5738" s="191">
        <f t="shared" si="179"/>
        <v>20</v>
      </c>
    </row>
    <row r="5739" spans="1:4" x14ac:dyDescent="0.3">
      <c r="A5739" s="245">
        <v>43794.874999986096</v>
      </c>
      <c r="B5739" s="244">
        <f t="shared" si="178"/>
        <v>3.1876827224611692</v>
      </c>
      <c r="C5739" s="40">
        <v>100468.9456805962</v>
      </c>
      <c r="D5739" s="191">
        <f t="shared" si="179"/>
        <v>21</v>
      </c>
    </row>
    <row r="5740" spans="1:4" x14ac:dyDescent="0.3">
      <c r="A5740" s="245">
        <v>43794.91666665276</v>
      </c>
      <c r="B5740" s="244">
        <f t="shared" si="178"/>
        <v>2.9110485560783972</v>
      </c>
      <c r="C5740" s="40">
        <v>91750.028066910672</v>
      </c>
      <c r="D5740" s="191">
        <f t="shared" si="179"/>
        <v>22</v>
      </c>
    </row>
    <row r="5741" spans="1:4" x14ac:dyDescent="0.3">
      <c r="A5741" s="245">
        <v>43794.958333319424</v>
      </c>
      <c r="B5741" s="244">
        <f t="shared" si="178"/>
        <v>2.8425504278327494</v>
      </c>
      <c r="C5741" s="40">
        <v>89591.113480636835</v>
      </c>
      <c r="D5741" s="191">
        <f t="shared" si="179"/>
        <v>23</v>
      </c>
    </row>
    <row r="5742" spans="1:4" x14ac:dyDescent="0.3">
      <c r="A5742" s="245">
        <v>43794.999999986088</v>
      </c>
      <c r="B5742" s="244">
        <f t="shared" si="178"/>
        <v>2.7722864737583728</v>
      </c>
      <c r="C5742" s="40">
        <v>87376.543838727172</v>
      </c>
      <c r="D5742" s="191">
        <f t="shared" si="179"/>
        <v>0</v>
      </c>
    </row>
    <row r="5743" spans="1:4" x14ac:dyDescent="0.3">
      <c r="A5743" s="245">
        <v>43795.041666652753</v>
      </c>
      <c r="B5743" s="244">
        <f t="shared" si="178"/>
        <v>2.8051238570702508</v>
      </c>
      <c r="C5743" s="40">
        <v>88411.507970197184</v>
      </c>
      <c r="D5743" s="191">
        <f t="shared" si="179"/>
        <v>1</v>
      </c>
    </row>
    <row r="5744" spans="1:4" x14ac:dyDescent="0.3">
      <c r="A5744" s="245">
        <v>43795.083333319417</v>
      </c>
      <c r="B5744" s="244">
        <f t="shared" si="178"/>
        <v>2.8676603462610895</v>
      </c>
      <c r="C5744" s="40">
        <v>90382.5244365783</v>
      </c>
      <c r="D5744" s="191">
        <f t="shared" si="179"/>
        <v>2</v>
      </c>
    </row>
    <row r="5745" spans="1:4" x14ac:dyDescent="0.3">
      <c r="A5745" s="245">
        <v>43795.124999986081</v>
      </c>
      <c r="B5745" s="244">
        <f t="shared" si="178"/>
        <v>2.8824950217657643</v>
      </c>
      <c r="C5745" s="40">
        <v>90850.081699089584</v>
      </c>
      <c r="D5745" s="191">
        <f t="shared" si="179"/>
        <v>3</v>
      </c>
    </row>
    <row r="5746" spans="1:4" x14ac:dyDescent="0.3">
      <c r="A5746" s="245">
        <v>43795.166666652745</v>
      </c>
      <c r="B5746" s="244">
        <f t="shared" si="178"/>
        <v>3.1251390718431589</v>
      </c>
      <c r="C5746" s="40">
        <v>98497.703501338314</v>
      </c>
      <c r="D5746" s="191">
        <f t="shared" si="179"/>
        <v>4</v>
      </c>
    </row>
    <row r="5747" spans="1:4" x14ac:dyDescent="0.3">
      <c r="A5747" s="245">
        <v>43795.20833331941</v>
      </c>
      <c r="B5747" s="244">
        <f t="shared" si="178"/>
        <v>3.3206893359157603</v>
      </c>
      <c r="C5747" s="40">
        <v>104661.02983256348</v>
      </c>
      <c r="D5747" s="191">
        <f t="shared" si="179"/>
        <v>5</v>
      </c>
    </row>
    <row r="5748" spans="1:4" x14ac:dyDescent="0.3">
      <c r="A5748" s="245">
        <v>43795.249999986074</v>
      </c>
      <c r="B5748" s="244">
        <f t="shared" si="178"/>
        <v>3.8713931467662785</v>
      </c>
      <c r="C5748" s="40">
        <v>122018.03681088643</v>
      </c>
      <c r="D5748" s="191">
        <f t="shared" si="179"/>
        <v>6</v>
      </c>
    </row>
    <row r="5749" spans="1:4" x14ac:dyDescent="0.3">
      <c r="A5749" s="245">
        <v>43795.291666652738</v>
      </c>
      <c r="B5749" s="244">
        <f t="shared" si="178"/>
        <v>4.2195219969682203</v>
      </c>
      <c r="C5749" s="40">
        <v>132990.31403732969</v>
      </c>
      <c r="D5749" s="191">
        <f t="shared" si="179"/>
        <v>7</v>
      </c>
    </row>
    <row r="5750" spans="1:4" x14ac:dyDescent="0.3">
      <c r="A5750" s="245">
        <v>43795.333333319402</v>
      </c>
      <c r="B5750" s="244">
        <f t="shared" si="178"/>
        <v>4.8070276105516427</v>
      </c>
      <c r="C5750" s="40">
        <v>151507.23517325282</v>
      </c>
      <c r="D5750" s="191">
        <f t="shared" si="179"/>
        <v>8</v>
      </c>
    </row>
    <row r="5751" spans="1:4" x14ac:dyDescent="0.3">
      <c r="A5751" s="245">
        <v>43795.374999986067</v>
      </c>
      <c r="B5751" s="244">
        <f t="shared" si="178"/>
        <v>4.7051471516412802</v>
      </c>
      <c r="C5751" s="40">
        <v>148296.18087978271</v>
      </c>
      <c r="D5751" s="191">
        <f t="shared" si="179"/>
        <v>9</v>
      </c>
    </row>
    <row r="5752" spans="1:4" x14ac:dyDescent="0.3">
      <c r="A5752" s="245">
        <v>43795.416666652731</v>
      </c>
      <c r="B5752" s="244">
        <f t="shared" si="178"/>
        <v>4.5513718731145225</v>
      </c>
      <c r="C5752" s="40">
        <v>143449.51279815039</v>
      </c>
      <c r="D5752" s="191">
        <f t="shared" si="179"/>
        <v>10</v>
      </c>
    </row>
    <row r="5753" spans="1:4" x14ac:dyDescent="0.3">
      <c r="A5753" s="245">
        <v>43795.458333319395</v>
      </c>
      <c r="B5753" s="244">
        <f t="shared" si="178"/>
        <v>4.2279518238567997</v>
      </c>
      <c r="C5753" s="40">
        <v>133256.00416194522</v>
      </c>
      <c r="D5753" s="191">
        <f t="shared" si="179"/>
        <v>11</v>
      </c>
    </row>
    <row r="5754" spans="1:4" x14ac:dyDescent="0.3">
      <c r="A5754" s="245">
        <v>43795.499999986059</v>
      </c>
      <c r="B5754" s="244">
        <f t="shared" si="178"/>
        <v>3.9883573827716097</v>
      </c>
      <c r="C5754" s="40">
        <v>125704.49951653458</v>
      </c>
      <c r="D5754" s="191">
        <f t="shared" si="179"/>
        <v>12</v>
      </c>
    </row>
    <row r="5755" spans="1:4" x14ac:dyDescent="0.3">
      <c r="A5755" s="245">
        <v>43795.541666652724</v>
      </c>
      <c r="B5755" s="244">
        <f t="shared" si="178"/>
        <v>3.876129455170747</v>
      </c>
      <c r="C5755" s="40">
        <v>122167.31512784757</v>
      </c>
      <c r="D5755" s="191">
        <f t="shared" si="179"/>
        <v>13</v>
      </c>
    </row>
    <row r="5756" spans="1:4" x14ac:dyDescent="0.3">
      <c r="A5756" s="245">
        <v>43795.583333319388</v>
      </c>
      <c r="B5756" s="244">
        <f t="shared" si="178"/>
        <v>3.802225206286066</v>
      </c>
      <c r="C5756" s="40">
        <v>119838.01117471528</v>
      </c>
      <c r="D5756" s="191">
        <f t="shared" si="179"/>
        <v>14</v>
      </c>
    </row>
    <row r="5757" spans="1:4" x14ac:dyDescent="0.3">
      <c r="A5757" s="245">
        <v>43795.624999986052</v>
      </c>
      <c r="B5757" s="244">
        <f t="shared" si="178"/>
        <v>3.6391275894491546</v>
      </c>
      <c r="C5757" s="40">
        <v>114697.52291621924</v>
      </c>
      <c r="D5757" s="191">
        <f t="shared" si="179"/>
        <v>15</v>
      </c>
    </row>
    <row r="5758" spans="1:4" x14ac:dyDescent="0.3">
      <c r="A5758" s="245">
        <v>43795.666666652716</v>
      </c>
      <c r="B5758" s="244">
        <f t="shared" si="178"/>
        <v>3.3935394559092495</v>
      </c>
      <c r="C5758" s="40">
        <v>106957.1098962656</v>
      </c>
      <c r="D5758" s="191">
        <f t="shared" si="179"/>
        <v>16</v>
      </c>
    </row>
    <row r="5759" spans="1:4" x14ac:dyDescent="0.3">
      <c r="A5759" s="245">
        <v>43795.70833331938</v>
      </c>
      <c r="B5759" s="244">
        <f t="shared" si="178"/>
        <v>3.3208733672529571</v>
      </c>
      <c r="C5759" s="40">
        <v>104666.8301069415</v>
      </c>
      <c r="D5759" s="191">
        <f t="shared" si="179"/>
        <v>17</v>
      </c>
    </row>
    <row r="5760" spans="1:4" x14ac:dyDescent="0.3">
      <c r="A5760" s="245">
        <v>43795.749999986045</v>
      </c>
      <c r="B5760" s="244">
        <f t="shared" si="178"/>
        <v>3.0296649569121423</v>
      </c>
      <c r="C5760" s="40">
        <v>95488.563476417228</v>
      </c>
      <c r="D5760" s="191">
        <f t="shared" si="179"/>
        <v>18</v>
      </c>
    </row>
    <row r="5761" spans="1:4" x14ac:dyDescent="0.3">
      <c r="A5761" s="245">
        <v>43795.791666652709</v>
      </c>
      <c r="B5761" s="244">
        <f t="shared" si="178"/>
        <v>3.1028685311149591</v>
      </c>
      <c r="C5761" s="40">
        <v>97795.783661282374</v>
      </c>
      <c r="D5761" s="191">
        <f t="shared" si="179"/>
        <v>19</v>
      </c>
    </row>
    <row r="5762" spans="1:4" x14ac:dyDescent="0.3">
      <c r="A5762" s="245">
        <v>43795.833333319373</v>
      </c>
      <c r="B5762" s="244">
        <f t="shared" si="178"/>
        <v>2.9750071707571717</v>
      </c>
      <c r="C5762" s="40">
        <v>93765.866888851728</v>
      </c>
      <c r="D5762" s="191">
        <f t="shared" si="179"/>
        <v>20</v>
      </c>
    </row>
    <row r="5763" spans="1:4" x14ac:dyDescent="0.3">
      <c r="A5763" s="245">
        <v>43795.874999986037</v>
      </c>
      <c r="B5763" s="244">
        <f t="shared" si="178"/>
        <v>2.9162631013170159</v>
      </c>
      <c r="C5763" s="40">
        <v>91914.379386644054</v>
      </c>
      <c r="D5763" s="191">
        <f t="shared" si="179"/>
        <v>21</v>
      </c>
    </row>
    <row r="5764" spans="1:4" x14ac:dyDescent="0.3">
      <c r="A5764" s="245">
        <v>43795.916666652702</v>
      </c>
      <c r="B5764" s="244">
        <f t="shared" si="178"/>
        <v>2.7161299523555127</v>
      </c>
      <c r="C5764" s="40">
        <v>85606.610319722779</v>
      </c>
      <c r="D5764" s="191">
        <f t="shared" si="179"/>
        <v>22</v>
      </c>
    </row>
    <row r="5765" spans="1:4" x14ac:dyDescent="0.3">
      <c r="A5765" s="245">
        <v>43795.958333319366</v>
      </c>
      <c r="B5765" s="244">
        <f t="shared" si="178"/>
        <v>2.6387103180671705</v>
      </c>
      <c r="C5765" s="40">
        <v>83166.508932869081</v>
      </c>
      <c r="D5765" s="191">
        <f t="shared" si="179"/>
        <v>23</v>
      </c>
    </row>
    <row r="5766" spans="1:4" x14ac:dyDescent="0.3">
      <c r="A5766" s="245">
        <v>43795.99999998603</v>
      </c>
      <c r="B5766" s="244">
        <f t="shared" si="178"/>
        <v>2.577798870660363</v>
      </c>
      <c r="C5766" s="40">
        <v>81246.710309963455</v>
      </c>
      <c r="D5766" s="191">
        <f t="shared" si="179"/>
        <v>0</v>
      </c>
    </row>
    <row r="5767" spans="1:4" x14ac:dyDescent="0.3">
      <c r="A5767" s="245">
        <v>43796.041666652694</v>
      </c>
      <c r="B5767" s="244">
        <f t="shared" ref="B5767:B5830" si="180">C5767/$B$4</f>
        <v>2.5016124515815763</v>
      </c>
      <c r="C5767" s="40">
        <v>78845.477230494391</v>
      </c>
      <c r="D5767" s="191">
        <f t="shared" ref="D5767:D5830" si="181">HOUR(A5767)</f>
        <v>1</v>
      </c>
    </row>
    <row r="5768" spans="1:4" x14ac:dyDescent="0.3">
      <c r="A5768" s="245">
        <v>43796.083333319359</v>
      </c>
      <c r="B5768" s="244">
        <f t="shared" si="180"/>
        <v>2.3905027509122938</v>
      </c>
      <c r="C5768" s="40">
        <v>75343.536964459825</v>
      </c>
      <c r="D5768" s="191">
        <f t="shared" si="181"/>
        <v>2</v>
      </c>
    </row>
    <row r="5769" spans="1:4" x14ac:dyDescent="0.3">
      <c r="A5769" s="245">
        <v>43796.124999986023</v>
      </c>
      <c r="B5769" s="244">
        <f t="shared" si="180"/>
        <v>2.4057341010094153</v>
      </c>
      <c r="C5769" s="40">
        <v>75823.596562225677</v>
      </c>
      <c r="D5769" s="191">
        <f t="shared" si="181"/>
        <v>3</v>
      </c>
    </row>
    <row r="5770" spans="1:4" x14ac:dyDescent="0.3">
      <c r="A5770" s="245">
        <v>43796.166666652687</v>
      </c>
      <c r="B5770" s="244">
        <f t="shared" si="180"/>
        <v>2.5364221561368492</v>
      </c>
      <c r="C5770" s="40">
        <v>79942.604711682696</v>
      </c>
      <c r="D5770" s="191">
        <f t="shared" si="181"/>
        <v>4</v>
      </c>
    </row>
    <row r="5771" spans="1:4" x14ac:dyDescent="0.3">
      <c r="A5771" s="245">
        <v>43796.208333319351</v>
      </c>
      <c r="B5771" s="244">
        <f t="shared" si="180"/>
        <v>2.6999580290397773</v>
      </c>
      <c r="C5771" s="40">
        <v>85096.905864599059</v>
      </c>
      <c r="D5771" s="191">
        <f t="shared" si="181"/>
        <v>5</v>
      </c>
    </row>
    <row r="5772" spans="1:4" x14ac:dyDescent="0.3">
      <c r="A5772" s="245">
        <v>43796.249999986016</v>
      </c>
      <c r="B5772" s="244">
        <f t="shared" si="180"/>
        <v>3.0257520029981078</v>
      </c>
      <c r="C5772" s="40">
        <v>95365.235533058963</v>
      </c>
      <c r="D5772" s="191">
        <f t="shared" si="181"/>
        <v>6</v>
      </c>
    </row>
    <row r="5773" spans="1:4" x14ac:dyDescent="0.3">
      <c r="A5773" s="245">
        <v>43796.29166665268</v>
      </c>
      <c r="B5773" s="244">
        <f t="shared" si="180"/>
        <v>3.2953716454968331</v>
      </c>
      <c r="C5773" s="40">
        <v>103863.07034759522</v>
      </c>
      <c r="D5773" s="191">
        <f t="shared" si="181"/>
        <v>7</v>
      </c>
    </row>
    <row r="5774" spans="1:4" x14ac:dyDescent="0.3">
      <c r="A5774" s="245">
        <v>43796.333333319344</v>
      </c>
      <c r="B5774" s="244">
        <f t="shared" si="180"/>
        <v>3.5176991842144067</v>
      </c>
      <c r="C5774" s="40">
        <v>110870.35913870503</v>
      </c>
      <c r="D5774" s="191">
        <f t="shared" si="181"/>
        <v>8</v>
      </c>
    </row>
    <row r="5775" spans="1:4" x14ac:dyDescent="0.3">
      <c r="A5775" s="245">
        <v>43796.374999986008</v>
      </c>
      <c r="B5775" s="244">
        <f t="shared" si="180"/>
        <v>3.5619755809080984</v>
      </c>
      <c r="C5775" s="40">
        <v>112265.85652086497</v>
      </c>
      <c r="D5775" s="191">
        <f t="shared" si="181"/>
        <v>9</v>
      </c>
    </row>
    <row r="5776" spans="1:4" x14ac:dyDescent="0.3">
      <c r="A5776" s="245">
        <v>43796.416666652673</v>
      </c>
      <c r="B5776" s="244">
        <f t="shared" si="180"/>
        <v>3.575240528206578</v>
      </c>
      <c r="C5776" s="40">
        <v>112683.93930564034</v>
      </c>
      <c r="D5776" s="191">
        <f t="shared" si="181"/>
        <v>10</v>
      </c>
    </row>
    <row r="5777" spans="1:4" x14ac:dyDescent="0.3">
      <c r="A5777" s="245">
        <v>43796.458333319337</v>
      </c>
      <c r="B5777" s="244">
        <f t="shared" si="180"/>
        <v>3.4158936487600577</v>
      </c>
      <c r="C5777" s="40">
        <v>107661.66627241817</v>
      </c>
      <c r="D5777" s="191">
        <f t="shared" si="181"/>
        <v>11</v>
      </c>
    </row>
    <row r="5778" spans="1:4" x14ac:dyDescent="0.3">
      <c r="A5778" s="245">
        <v>43796.499999986001</v>
      </c>
      <c r="B5778" s="244">
        <f t="shared" si="180"/>
        <v>3.2214479200624635</v>
      </c>
      <c r="C5778" s="40">
        <v>101533.15253524823</v>
      </c>
      <c r="D5778" s="191">
        <f t="shared" si="181"/>
        <v>12</v>
      </c>
    </row>
    <row r="5779" spans="1:4" x14ac:dyDescent="0.3">
      <c r="A5779" s="245">
        <v>43796.541666652665</v>
      </c>
      <c r="B5779" s="244">
        <f t="shared" si="180"/>
        <v>3.2252508250232559</v>
      </c>
      <c r="C5779" s="40">
        <v>101653.011970832</v>
      </c>
      <c r="D5779" s="191">
        <f t="shared" si="181"/>
        <v>13</v>
      </c>
    </row>
    <row r="5780" spans="1:4" x14ac:dyDescent="0.3">
      <c r="A5780" s="245">
        <v>43796.58333331933</v>
      </c>
      <c r="B5780" s="244">
        <f t="shared" si="180"/>
        <v>3.3137190170987134</v>
      </c>
      <c r="C5780" s="40">
        <v>104441.34028263687</v>
      </c>
      <c r="D5780" s="191">
        <f t="shared" si="181"/>
        <v>14</v>
      </c>
    </row>
    <row r="5781" spans="1:4" x14ac:dyDescent="0.3">
      <c r="A5781" s="245">
        <v>43796.624999985994</v>
      </c>
      <c r="B5781" s="244">
        <f t="shared" si="180"/>
        <v>3.2828786633309712</v>
      </c>
      <c r="C5781" s="40">
        <v>103469.31825371005</v>
      </c>
      <c r="D5781" s="191">
        <f t="shared" si="181"/>
        <v>15</v>
      </c>
    </row>
    <row r="5782" spans="1:4" x14ac:dyDescent="0.3">
      <c r="A5782" s="245">
        <v>43796.666666652658</v>
      </c>
      <c r="B5782" s="244">
        <f t="shared" si="180"/>
        <v>3.0813389148854755</v>
      </c>
      <c r="C5782" s="40">
        <v>97117.216177686016</v>
      </c>
      <c r="D5782" s="191">
        <f t="shared" si="181"/>
        <v>16</v>
      </c>
    </row>
    <row r="5783" spans="1:4" x14ac:dyDescent="0.3">
      <c r="A5783" s="245">
        <v>43796.708333319322</v>
      </c>
      <c r="B5783" s="244">
        <f t="shared" si="180"/>
        <v>2.9574356784247198</v>
      </c>
      <c r="C5783" s="40">
        <v>93212.051009926014</v>
      </c>
      <c r="D5783" s="191">
        <f t="shared" si="181"/>
        <v>17</v>
      </c>
    </row>
    <row r="5784" spans="1:4" x14ac:dyDescent="0.3">
      <c r="A5784" s="245">
        <v>43796.749999985987</v>
      </c>
      <c r="B5784" s="244">
        <f t="shared" si="180"/>
        <v>2.9811015975503254</v>
      </c>
      <c r="C5784" s="40">
        <v>93957.950194420788</v>
      </c>
      <c r="D5784" s="191">
        <f t="shared" si="181"/>
        <v>18</v>
      </c>
    </row>
    <row r="5785" spans="1:4" x14ac:dyDescent="0.3">
      <c r="A5785" s="245">
        <v>43796.791666652651</v>
      </c>
      <c r="B5785" s="244">
        <f t="shared" si="180"/>
        <v>2.9577393280400686</v>
      </c>
      <c r="C5785" s="40">
        <v>93221.621396745089</v>
      </c>
      <c r="D5785" s="191">
        <f t="shared" si="181"/>
        <v>19</v>
      </c>
    </row>
    <row r="5786" spans="1:4" x14ac:dyDescent="0.3">
      <c r="A5786" s="245">
        <v>43796.833333319315</v>
      </c>
      <c r="B5786" s="244">
        <f t="shared" si="180"/>
        <v>2.770033689518367</v>
      </c>
      <c r="C5786" s="40">
        <v>87305.540894850594</v>
      </c>
      <c r="D5786" s="191">
        <f t="shared" si="181"/>
        <v>20</v>
      </c>
    </row>
    <row r="5787" spans="1:4" x14ac:dyDescent="0.3">
      <c r="A5787" s="245">
        <v>43796.874999985979</v>
      </c>
      <c r="B5787" s="244">
        <f t="shared" si="180"/>
        <v>2.7298382697562844</v>
      </c>
      <c r="C5787" s="40">
        <v>86038.667182410529</v>
      </c>
      <c r="D5787" s="191">
        <f t="shared" si="181"/>
        <v>21</v>
      </c>
    </row>
    <row r="5788" spans="1:4" x14ac:dyDescent="0.3">
      <c r="A5788" s="245">
        <v>43796.916666652643</v>
      </c>
      <c r="B5788" s="244">
        <f t="shared" si="180"/>
        <v>2.6655017109638486</v>
      </c>
      <c r="C5788" s="40">
        <v>84010.916369869476</v>
      </c>
      <c r="D5788" s="191">
        <f t="shared" si="181"/>
        <v>22</v>
      </c>
    </row>
    <row r="5789" spans="1:4" x14ac:dyDescent="0.3">
      <c r="A5789" s="245">
        <v>43796.958333319308</v>
      </c>
      <c r="B5789" s="244">
        <f t="shared" si="180"/>
        <v>2.5619746285358471</v>
      </c>
      <c r="C5789" s="40">
        <v>80747.964022811924</v>
      </c>
      <c r="D5789" s="191">
        <f t="shared" si="181"/>
        <v>23</v>
      </c>
    </row>
    <row r="5790" spans="1:4" x14ac:dyDescent="0.3">
      <c r="A5790" s="245">
        <v>43796.999999985972</v>
      </c>
      <c r="B5790" s="244">
        <f t="shared" si="180"/>
        <v>2.560993175553683</v>
      </c>
      <c r="C5790" s="40">
        <v>80717.0307226882</v>
      </c>
      <c r="D5790" s="191">
        <f t="shared" si="181"/>
        <v>0</v>
      </c>
    </row>
    <row r="5791" spans="1:4" x14ac:dyDescent="0.3">
      <c r="A5791" s="245">
        <v>43797.041666652636</v>
      </c>
      <c r="B5791" s="244">
        <f t="shared" si="180"/>
        <v>2.5049709135808422</v>
      </c>
      <c r="C5791" s="40">
        <v>78951.32877393598</v>
      </c>
      <c r="D5791" s="191">
        <f t="shared" si="181"/>
        <v>1</v>
      </c>
    </row>
    <row r="5792" spans="1:4" x14ac:dyDescent="0.3">
      <c r="A5792" s="245">
        <v>43797.0833333193</v>
      </c>
      <c r="B5792" s="244">
        <f t="shared" si="180"/>
        <v>2.3953536016962333</v>
      </c>
      <c r="C5792" s="40">
        <v>75496.425412385419</v>
      </c>
      <c r="D5792" s="191">
        <f t="shared" si="181"/>
        <v>2</v>
      </c>
    </row>
    <row r="5793" spans="1:4" x14ac:dyDescent="0.3">
      <c r="A5793" s="245">
        <v>43797.124999985965</v>
      </c>
      <c r="B5793" s="244">
        <f t="shared" si="180"/>
        <v>2.4253844670316562</v>
      </c>
      <c r="C5793" s="40">
        <v>76442.934096222176</v>
      </c>
      <c r="D5793" s="191">
        <f t="shared" si="181"/>
        <v>3</v>
      </c>
    </row>
    <row r="5794" spans="1:4" x14ac:dyDescent="0.3">
      <c r="A5794" s="245">
        <v>43797.166666652629</v>
      </c>
      <c r="B5794" s="244">
        <f t="shared" si="180"/>
        <v>2.4598576550486788</v>
      </c>
      <c r="C5794" s="40">
        <v>77529.455295435226</v>
      </c>
      <c r="D5794" s="191">
        <f t="shared" si="181"/>
        <v>4</v>
      </c>
    </row>
    <row r="5795" spans="1:4" x14ac:dyDescent="0.3">
      <c r="A5795" s="245">
        <v>43797.208333319293</v>
      </c>
      <c r="B5795" s="244">
        <f t="shared" si="180"/>
        <v>2.4399835916156207</v>
      </c>
      <c r="C5795" s="40">
        <v>76903.067297207162</v>
      </c>
      <c r="D5795" s="191">
        <f t="shared" si="181"/>
        <v>5</v>
      </c>
    </row>
    <row r="5796" spans="1:4" x14ac:dyDescent="0.3">
      <c r="A5796" s="245">
        <v>43797.249999985957</v>
      </c>
      <c r="B5796" s="244">
        <f t="shared" si="180"/>
        <v>2.5665604575101448</v>
      </c>
      <c r="C5796" s="40">
        <v>80892.499549786662</v>
      </c>
      <c r="D5796" s="191">
        <f t="shared" si="181"/>
        <v>6</v>
      </c>
    </row>
    <row r="5797" spans="1:4" x14ac:dyDescent="0.3">
      <c r="A5797" s="245">
        <v>43797.291666652622</v>
      </c>
      <c r="B5797" s="244">
        <f t="shared" si="180"/>
        <v>2.6621881359020541</v>
      </c>
      <c r="C5797" s="40">
        <v>83906.47956675032</v>
      </c>
      <c r="D5797" s="191">
        <f t="shared" si="181"/>
        <v>7</v>
      </c>
    </row>
    <row r="5798" spans="1:4" x14ac:dyDescent="0.3">
      <c r="A5798" s="245">
        <v>43797.333333319286</v>
      </c>
      <c r="B5798" s="244">
        <f t="shared" si="180"/>
        <v>2.7489717312383788</v>
      </c>
      <c r="C5798" s="40">
        <v>86641.712990194719</v>
      </c>
      <c r="D5798" s="191">
        <f t="shared" si="181"/>
        <v>8</v>
      </c>
    </row>
    <row r="5799" spans="1:4" x14ac:dyDescent="0.3">
      <c r="A5799" s="245">
        <v>43797.37499998595</v>
      </c>
      <c r="B5799" s="244">
        <f t="shared" si="180"/>
        <v>2.7244756712879901</v>
      </c>
      <c r="C5799" s="40">
        <v>85869.649541344319</v>
      </c>
      <c r="D5799" s="191">
        <f t="shared" si="181"/>
        <v>9</v>
      </c>
    </row>
    <row r="5800" spans="1:4" x14ac:dyDescent="0.3">
      <c r="A5800" s="245">
        <v>43797.416666652614</v>
      </c>
      <c r="B5800" s="244">
        <f t="shared" si="180"/>
        <v>2.7664543611187136</v>
      </c>
      <c r="C5800" s="40">
        <v>87192.728114574857</v>
      </c>
      <c r="D5800" s="191">
        <f t="shared" si="181"/>
        <v>10</v>
      </c>
    </row>
    <row r="5801" spans="1:4" x14ac:dyDescent="0.3">
      <c r="A5801" s="245">
        <v>43797.458333319279</v>
      </c>
      <c r="B5801" s="244">
        <f t="shared" si="180"/>
        <v>2.810205505129503</v>
      </c>
      <c r="C5801" s="40">
        <v>88571.670654907139</v>
      </c>
      <c r="D5801" s="191">
        <f t="shared" si="181"/>
        <v>11</v>
      </c>
    </row>
    <row r="5802" spans="1:4" x14ac:dyDescent="0.3">
      <c r="A5802" s="245">
        <v>43797.499999985943</v>
      </c>
      <c r="B5802" s="244">
        <f t="shared" si="180"/>
        <v>2.7391199334691727</v>
      </c>
      <c r="C5802" s="40">
        <v>86331.205382911154</v>
      </c>
      <c r="D5802" s="191">
        <f t="shared" si="181"/>
        <v>12</v>
      </c>
    </row>
    <row r="5803" spans="1:4" x14ac:dyDescent="0.3">
      <c r="A5803" s="245">
        <v>43797.541666652607</v>
      </c>
      <c r="B5803" s="244">
        <f t="shared" si="180"/>
        <v>2.5608767305767177</v>
      </c>
      <c r="C5803" s="40">
        <v>80713.360625917558</v>
      </c>
      <c r="D5803" s="191">
        <f t="shared" si="181"/>
        <v>13</v>
      </c>
    </row>
    <row r="5804" spans="1:4" x14ac:dyDescent="0.3">
      <c r="A5804" s="245">
        <v>43797.583333319271</v>
      </c>
      <c r="B5804" s="244">
        <f t="shared" si="180"/>
        <v>2.497821904870829</v>
      </c>
      <c r="C5804" s="40">
        <v>78726.007300536046</v>
      </c>
      <c r="D5804" s="191">
        <f t="shared" si="181"/>
        <v>14</v>
      </c>
    </row>
    <row r="5805" spans="1:4" x14ac:dyDescent="0.3">
      <c r="A5805" s="245">
        <v>43797.624999985936</v>
      </c>
      <c r="B5805" s="244">
        <f t="shared" si="180"/>
        <v>2.4838082328482303</v>
      </c>
      <c r="C5805" s="40">
        <v>78284.326312869525</v>
      </c>
      <c r="D5805" s="191">
        <f t="shared" si="181"/>
        <v>15</v>
      </c>
    </row>
    <row r="5806" spans="1:4" x14ac:dyDescent="0.3">
      <c r="A5806" s="245">
        <v>43797.6666666526</v>
      </c>
      <c r="B5806" s="244">
        <f t="shared" si="180"/>
        <v>2.5324569482026722</v>
      </c>
      <c r="C5806" s="40">
        <v>79817.629833303479</v>
      </c>
      <c r="D5806" s="191">
        <f t="shared" si="181"/>
        <v>16</v>
      </c>
    </row>
    <row r="5807" spans="1:4" x14ac:dyDescent="0.3">
      <c r="A5807" s="245">
        <v>43797.708333319264</v>
      </c>
      <c r="B5807" s="244">
        <f t="shared" si="180"/>
        <v>2.589696847796001</v>
      </c>
      <c r="C5807" s="40">
        <v>81621.709117130318</v>
      </c>
      <c r="D5807" s="191">
        <f t="shared" si="181"/>
        <v>17</v>
      </c>
    </row>
    <row r="5808" spans="1:4" x14ac:dyDescent="0.3">
      <c r="A5808" s="245">
        <v>43797.749999985928</v>
      </c>
      <c r="B5808" s="244">
        <f t="shared" si="180"/>
        <v>2.6170939607287056</v>
      </c>
      <c r="C5808" s="40">
        <v>82485.207554928376</v>
      </c>
      <c r="D5808" s="191">
        <f t="shared" si="181"/>
        <v>18</v>
      </c>
    </row>
    <row r="5809" spans="1:4" x14ac:dyDescent="0.3">
      <c r="A5809" s="245">
        <v>43797.791666652593</v>
      </c>
      <c r="B5809" s="244">
        <f t="shared" si="180"/>
        <v>2.6923759292550251</v>
      </c>
      <c r="C5809" s="40">
        <v>84857.934286263626</v>
      </c>
      <c r="D5809" s="191">
        <f t="shared" si="181"/>
        <v>19</v>
      </c>
    </row>
    <row r="5810" spans="1:4" x14ac:dyDescent="0.3">
      <c r="A5810" s="245">
        <v>43797.833333319257</v>
      </c>
      <c r="B5810" s="244">
        <f t="shared" si="180"/>
        <v>2.6986645817349961</v>
      </c>
      <c r="C5810" s="40">
        <v>85056.139170320137</v>
      </c>
      <c r="D5810" s="191">
        <f t="shared" si="181"/>
        <v>20</v>
      </c>
    </row>
    <row r="5811" spans="1:4" x14ac:dyDescent="0.3">
      <c r="A5811" s="245">
        <v>43797.874999985921</v>
      </c>
      <c r="B5811" s="244">
        <f t="shared" si="180"/>
        <v>2.7076642863390759</v>
      </c>
      <c r="C5811" s="40">
        <v>85339.790622403976</v>
      </c>
      <c r="D5811" s="191">
        <f t="shared" si="181"/>
        <v>21</v>
      </c>
    </row>
    <row r="5812" spans="1:4" x14ac:dyDescent="0.3">
      <c r="A5812" s="245">
        <v>43797.916666652585</v>
      </c>
      <c r="B5812" s="244">
        <f t="shared" si="180"/>
        <v>2.6380692522096991</v>
      </c>
      <c r="C5812" s="40">
        <v>83146.303907331836</v>
      </c>
      <c r="D5812" s="191">
        <f t="shared" si="181"/>
        <v>22</v>
      </c>
    </row>
    <row r="5813" spans="1:4" x14ac:dyDescent="0.3">
      <c r="A5813" s="245">
        <v>43797.95833331925</v>
      </c>
      <c r="B5813" s="244">
        <f t="shared" si="180"/>
        <v>2.6132362782898149</v>
      </c>
      <c r="C5813" s="40">
        <v>82363.621650322835</v>
      </c>
      <c r="D5813" s="191">
        <f t="shared" si="181"/>
        <v>23</v>
      </c>
    </row>
    <row r="5814" spans="1:4" x14ac:dyDescent="0.3">
      <c r="A5814" s="245">
        <v>43797.999999985914</v>
      </c>
      <c r="B5814" s="244">
        <f t="shared" si="180"/>
        <v>2.6154075947653768</v>
      </c>
      <c r="C5814" s="40">
        <v>82432.056904403013</v>
      </c>
      <c r="D5814" s="191">
        <f t="shared" si="181"/>
        <v>0</v>
      </c>
    </row>
    <row r="5815" spans="1:4" x14ac:dyDescent="0.3">
      <c r="A5815" s="245">
        <v>43798.041666652578</v>
      </c>
      <c r="B5815" s="244">
        <f t="shared" si="180"/>
        <v>2.5585814861603215</v>
      </c>
      <c r="C5815" s="40">
        <v>80641.019428040585</v>
      </c>
      <c r="D5815" s="191">
        <f t="shared" si="181"/>
        <v>1</v>
      </c>
    </row>
    <row r="5816" spans="1:4" x14ac:dyDescent="0.3">
      <c r="A5816" s="245">
        <v>43798.083333319242</v>
      </c>
      <c r="B5816" s="244">
        <f t="shared" si="180"/>
        <v>2.6126410864302589</v>
      </c>
      <c r="C5816" s="40">
        <v>82344.862475143353</v>
      </c>
      <c r="D5816" s="191">
        <f t="shared" si="181"/>
        <v>2</v>
      </c>
    </row>
    <row r="5817" spans="1:4" x14ac:dyDescent="0.3">
      <c r="A5817" s="245">
        <v>43798.124999985906</v>
      </c>
      <c r="B5817" s="244">
        <f t="shared" si="180"/>
        <v>2.5534236169545328</v>
      </c>
      <c r="C5817" s="40">
        <v>80478.454415715925</v>
      </c>
      <c r="D5817" s="191">
        <f t="shared" si="181"/>
        <v>3</v>
      </c>
    </row>
    <row r="5818" spans="1:4" x14ac:dyDescent="0.3">
      <c r="A5818" s="245">
        <v>43798.166666652571</v>
      </c>
      <c r="B5818" s="244">
        <f t="shared" si="180"/>
        <v>2.7295061519230202</v>
      </c>
      <c r="C5818" s="40">
        <v>86028.199538214118</v>
      </c>
      <c r="D5818" s="191">
        <f t="shared" si="181"/>
        <v>4</v>
      </c>
    </row>
    <row r="5819" spans="1:4" x14ac:dyDescent="0.3">
      <c r="A5819" s="245">
        <v>43798.208333319235</v>
      </c>
      <c r="B5819" s="244">
        <f t="shared" si="180"/>
        <v>2.802684825879981</v>
      </c>
      <c r="C5819" s="40">
        <v>88334.634920554628</v>
      </c>
      <c r="D5819" s="191">
        <f t="shared" si="181"/>
        <v>5</v>
      </c>
    </row>
    <row r="5820" spans="1:4" x14ac:dyDescent="0.3">
      <c r="A5820" s="245">
        <v>43798.249999985899</v>
      </c>
      <c r="B5820" s="244">
        <f t="shared" si="180"/>
        <v>3.1094239160283199</v>
      </c>
      <c r="C5820" s="40">
        <v>98002.39538149377</v>
      </c>
      <c r="D5820" s="191">
        <f t="shared" si="181"/>
        <v>6</v>
      </c>
    </row>
    <row r="5821" spans="1:4" x14ac:dyDescent="0.3">
      <c r="A5821" s="245">
        <v>43798.291666652563</v>
      </c>
      <c r="B5821" s="244">
        <f t="shared" si="180"/>
        <v>3.2218117982109877</v>
      </c>
      <c r="C5821" s="40">
        <v>101544.62119669338</v>
      </c>
      <c r="D5821" s="191">
        <f t="shared" si="181"/>
        <v>7</v>
      </c>
    </row>
    <row r="5822" spans="1:4" x14ac:dyDescent="0.3">
      <c r="A5822" s="245">
        <v>43798.333333319228</v>
      </c>
      <c r="B5822" s="244">
        <f t="shared" si="180"/>
        <v>3.479945049300663</v>
      </c>
      <c r="C5822" s="40">
        <v>109680.42950639261</v>
      </c>
      <c r="D5822" s="191">
        <f t="shared" si="181"/>
        <v>8</v>
      </c>
    </row>
    <row r="5823" spans="1:4" x14ac:dyDescent="0.3">
      <c r="A5823" s="245">
        <v>43798.374999985892</v>
      </c>
      <c r="B5823" s="244">
        <f t="shared" si="180"/>
        <v>3.6215478946999773</v>
      </c>
      <c r="C5823" s="40">
        <v>114143.44851465117</v>
      </c>
      <c r="D5823" s="191">
        <f t="shared" si="181"/>
        <v>9</v>
      </c>
    </row>
    <row r="5824" spans="1:4" x14ac:dyDescent="0.3">
      <c r="A5824" s="245">
        <v>43798.416666652556</v>
      </c>
      <c r="B5824" s="244">
        <f t="shared" si="180"/>
        <v>3.5372795958859578</v>
      </c>
      <c r="C5824" s="40">
        <v>111487.49186109651</v>
      </c>
      <c r="D5824" s="191">
        <f t="shared" si="181"/>
        <v>10</v>
      </c>
    </row>
    <row r="5825" spans="1:4" x14ac:dyDescent="0.3">
      <c r="A5825" s="245">
        <v>43798.45833331922</v>
      </c>
      <c r="B5825" s="244">
        <f t="shared" si="180"/>
        <v>3.4490675962493711</v>
      </c>
      <c r="C5825" s="40">
        <v>108707.23818734873</v>
      </c>
      <c r="D5825" s="191">
        <f t="shared" si="181"/>
        <v>11</v>
      </c>
    </row>
    <row r="5826" spans="1:4" x14ac:dyDescent="0.3">
      <c r="A5826" s="245">
        <v>43798.499999985885</v>
      </c>
      <c r="B5826" s="244">
        <f t="shared" si="180"/>
        <v>3.3673082572601012</v>
      </c>
      <c r="C5826" s="40">
        <v>106130.35858452167</v>
      </c>
      <c r="D5826" s="191">
        <f t="shared" si="181"/>
        <v>12</v>
      </c>
    </row>
    <row r="5827" spans="1:4" x14ac:dyDescent="0.3">
      <c r="A5827" s="245">
        <v>43798.541666652549</v>
      </c>
      <c r="B5827" s="244">
        <f t="shared" si="180"/>
        <v>3.3032772832285251</v>
      </c>
      <c r="C5827" s="40">
        <v>104112.23915044978</v>
      </c>
      <c r="D5827" s="191">
        <f t="shared" si="181"/>
        <v>13</v>
      </c>
    </row>
    <row r="5828" spans="1:4" x14ac:dyDescent="0.3">
      <c r="A5828" s="245">
        <v>43798.583333319213</v>
      </c>
      <c r="B5828" s="244">
        <f t="shared" si="180"/>
        <v>3.1752264900240306</v>
      </c>
      <c r="C5828" s="40">
        <v>100076.35185960717</v>
      </c>
      <c r="D5828" s="191">
        <f t="shared" si="181"/>
        <v>14</v>
      </c>
    </row>
    <row r="5829" spans="1:4" x14ac:dyDescent="0.3">
      <c r="A5829" s="245">
        <v>43798.624999985877</v>
      </c>
      <c r="B5829" s="244">
        <f t="shared" si="180"/>
        <v>3.206706567227426</v>
      </c>
      <c r="C5829" s="40">
        <v>101068.53660380497</v>
      </c>
      <c r="D5829" s="191">
        <f t="shared" si="181"/>
        <v>15</v>
      </c>
    </row>
    <row r="5830" spans="1:4" x14ac:dyDescent="0.3">
      <c r="A5830" s="245">
        <v>43798.666666652542</v>
      </c>
      <c r="B5830" s="244">
        <f t="shared" si="180"/>
        <v>3.172594439948778</v>
      </c>
      <c r="C5830" s="40">
        <v>99993.395267291417</v>
      </c>
      <c r="D5830" s="191">
        <f t="shared" si="181"/>
        <v>16</v>
      </c>
    </row>
    <row r="5831" spans="1:4" x14ac:dyDescent="0.3">
      <c r="A5831" s="245">
        <v>43798.708333319206</v>
      </c>
      <c r="B5831" s="244">
        <f t="shared" ref="B5831:B5894" si="182">C5831/$B$4</f>
        <v>3.154493143564804</v>
      </c>
      <c r="C5831" s="40">
        <v>99422.8810971278</v>
      </c>
      <c r="D5831" s="191">
        <f t="shared" ref="D5831:D5894" si="183">HOUR(A5831)</f>
        <v>17</v>
      </c>
    </row>
    <row r="5832" spans="1:4" x14ac:dyDescent="0.3">
      <c r="A5832" s="245">
        <v>43798.74999998587</v>
      </c>
      <c r="B5832" s="244">
        <f t="shared" si="182"/>
        <v>3.0510577714802456</v>
      </c>
      <c r="C5832" s="40">
        <v>96162.819264062986</v>
      </c>
      <c r="D5832" s="191">
        <f t="shared" si="183"/>
        <v>18</v>
      </c>
    </row>
    <row r="5833" spans="1:4" x14ac:dyDescent="0.3">
      <c r="A5833" s="245">
        <v>43798.791666652534</v>
      </c>
      <c r="B5833" s="244">
        <f t="shared" si="182"/>
        <v>3.1332104239807537</v>
      </c>
      <c r="C5833" s="40">
        <v>98752.095268049292</v>
      </c>
      <c r="D5833" s="191">
        <f t="shared" si="183"/>
        <v>19</v>
      </c>
    </row>
    <row r="5834" spans="1:4" x14ac:dyDescent="0.3">
      <c r="A5834" s="245">
        <v>43798.833333319199</v>
      </c>
      <c r="B5834" s="244">
        <f t="shared" si="182"/>
        <v>3.0621593475131244</v>
      </c>
      <c r="C5834" s="40">
        <v>96512.717210793126</v>
      </c>
      <c r="D5834" s="191">
        <f t="shared" si="183"/>
        <v>20</v>
      </c>
    </row>
    <row r="5835" spans="1:4" x14ac:dyDescent="0.3">
      <c r="A5835" s="245">
        <v>43798.874999985863</v>
      </c>
      <c r="B5835" s="244">
        <f t="shared" si="182"/>
        <v>2.9743997717162487</v>
      </c>
      <c r="C5835" s="40">
        <v>93746.722969408627</v>
      </c>
      <c r="D5835" s="191">
        <f t="shared" si="183"/>
        <v>21</v>
      </c>
    </row>
    <row r="5836" spans="1:4" x14ac:dyDescent="0.3">
      <c r="A5836" s="245">
        <v>43798.916666652527</v>
      </c>
      <c r="B5836" s="244">
        <f t="shared" si="182"/>
        <v>2.827395666607377</v>
      </c>
      <c r="C5836" s="40">
        <v>89113.467800398372</v>
      </c>
      <c r="D5836" s="191">
        <f t="shared" si="183"/>
        <v>22</v>
      </c>
    </row>
    <row r="5837" spans="1:4" x14ac:dyDescent="0.3">
      <c r="A5837" s="245">
        <v>43798.958333319191</v>
      </c>
      <c r="B5837" s="244">
        <f t="shared" si="182"/>
        <v>2.7331981582932072</v>
      </c>
      <c r="C5837" s="40">
        <v>86144.563687269809</v>
      </c>
      <c r="D5837" s="191">
        <f t="shared" si="183"/>
        <v>23</v>
      </c>
    </row>
    <row r="5838" spans="1:4" x14ac:dyDescent="0.3">
      <c r="A5838" s="245">
        <v>43798.999999985856</v>
      </c>
      <c r="B5838" s="244">
        <f t="shared" si="182"/>
        <v>2.6312357308091556</v>
      </c>
      <c r="C5838" s="40">
        <v>82930.925919566376</v>
      </c>
      <c r="D5838" s="191">
        <f t="shared" si="183"/>
        <v>0</v>
      </c>
    </row>
    <row r="5839" spans="1:4" x14ac:dyDescent="0.3">
      <c r="A5839" s="245">
        <v>43799.04166665252</v>
      </c>
      <c r="B5839" s="244">
        <f t="shared" si="182"/>
        <v>2.5913845164280445</v>
      </c>
      <c r="C5839" s="40">
        <v>81674.900824989105</v>
      </c>
      <c r="D5839" s="191">
        <f t="shared" si="183"/>
        <v>1</v>
      </c>
    </row>
    <row r="5840" spans="1:4" x14ac:dyDescent="0.3">
      <c r="A5840" s="245">
        <v>43799.083333319184</v>
      </c>
      <c r="B5840" s="244">
        <f t="shared" si="182"/>
        <v>2.6296347421753632</v>
      </c>
      <c r="C5840" s="40">
        <v>82880.466179972354</v>
      </c>
      <c r="D5840" s="191">
        <f t="shared" si="183"/>
        <v>2</v>
      </c>
    </row>
    <row r="5841" spans="1:4" x14ac:dyDescent="0.3">
      <c r="A5841" s="245">
        <v>43799.124999985848</v>
      </c>
      <c r="B5841" s="244">
        <f t="shared" si="182"/>
        <v>2.5578690712958592</v>
      </c>
      <c r="C5841" s="40">
        <v>80618.565634312807</v>
      </c>
      <c r="D5841" s="191">
        <f t="shared" si="183"/>
        <v>3</v>
      </c>
    </row>
    <row r="5842" spans="1:4" x14ac:dyDescent="0.3">
      <c r="A5842" s="245">
        <v>43799.166666652513</v>
      </c>
      <c r="B5842" s="244">
        <f t="shared" si="182"/>
        <v>2.547674293752543</v>
      </c>
      <c r="C5842" s="40">
        <v>80297.248037674974</v>
      </c>
      <c r="D5842" s="191">
        <f t="shared" si="183"/>
        <v>4</v>
      </c>
    </row>
    <row r="5843" spans="1:4" x14ac:dyDescent="0.3">
      <c r="A5843" s="245">
        <v>43799.208333319177</v>
      </c>
      <c r="B5843" s="244">
        <f t="shared" si="182"/>
        <v>2.6065630420358037</v>
      </c>
      <c r="C5843" s="40">
        <v>82153.295507763585</v>
      </c>
      <c r="D5843" s="191">
        <f t="shared" si="183"/>
        <v>5</v>
      </c>
    </row>
    <row r="5844" spans="1:4" x14ac:dyDescent="0.3">
      <c r="A5844" s="245">
        <v>43799.249999985841</v>
      </c>
      <c r="B5844" s="244">
        <f t="shared" si="182"/>
        <v>2.7533258816467701</v>
      </c>
      <c r="C5844" s="40">
        <v>86778.946503989369</v>
      </c>
      <c r="D5844" s="191">
        <f t="shared" si="183"/>
        <v>6</v>
      </c>
    </row>
    <row r="5845" spans="1:4" x14ac:dyDescent="0.3">
      <c r="A5845" s="245">
        <v>43799.291666652505</v>
      </c>
      <c r="B5845" s="244">
        <f t="shared" si="182"/>
        <v>2.7889193713663336</v>
      </c>
      <c r="C5845" s="40">
        <v>87900.777218200688</v>
      </c>
      <c r="D5845" s="191">
        <f t="shared" si="183"/>
        <v>7</v>
      </c>
    </row>
    <row r="5846" spans="1:4" x14ac:dyDescent="0.3">
      <c r="A5846" s="245">
        <v>43799.333333319169</v>
      </c>
      <c r="B5846" s="244">
        <f t="shared" si="182"/>
        <v>2.9156830052368967</v>
      </c>
      <c r="C5846" s="40">
        <v>91896.095998164907</v>
      </c>
      <c r="D5846" s="191">
        <f t="shared" si="183"/>
        <v>8</v>
      </c>
    </row>
    <row r="5847" spans="1:4" x14ac:dyDescent="0.3">
      <c r="A5847" s="245">
        <v>43799.374999985834</v>
      </c>
      <c r="B5847" s="244">
        <f t="shared" si="182"/>
        <v>2.9325151875109117</v>
      </c>
      <c r="C5847" s="40">
        <v>92426.610404337742</v>
      </c>
      <c r="D5847" s="191">
        <f t="shared" si="183"/>
        <v>9</v>
      </c>
    </row>
    <row r="5848" spans="1:4" x14ac:dyDescent="0.3">
      <c r="A5848" s="245">
        <v>43799.416666652498</v>
      </c>
      <c r="B5848" s="244">
        <f t="shared" si="182"/>
        <v>3.0877322207857025</v>
      </c>
      <c r="C5848" s="40">
        <v>97318.719513850359</v>
      </c>
      <c r="D5848" s="191">
        <f t="shared" si="183"/>
        <v>10</v>
      </c>
    </row>
    <row r="5849" spans="1:4" x14ac:dyDescent="0.3">
      <c r="A5849" s="245">
        <v>43799.458333319162</v>
      </c>
      <c r="B5849" s="244">
        <f t="shared" si="182"/>
        <v>3.0269209012747278</v>
      </c>
      <c r="C5849" s="40">
        <v>95402.076708196124</v>
      </c>
      <c r="D5849" s="191">
        <f t="shared" si="183"/>
        <v>11</v>
      </c>
    </row>
    <row r="5850" spans="1:4" x14ac:dyDescent="0.3">
      <c r="A5850" s="245">
        <v>43799.499999985826</v>
      </c>
      <c r="B5850" s="244">
        <f t="shared" si="182"/>
        <v>2.9332782395443839</v>
      </c>
      <c r="C5850" s="40">
        <v>92450.660173394805</v>
      </c>
      <c r="D5850" s="191">
        <f t="shared" si="183"/>
        <v>12</v>
      </c>
    </row>
    <row r="5851" spans="1:4" x14ac:dyDescent="0.3">
      <c r="A5851" s="245">
        <v>43799.541666652491</v>
      </c>
      <c r="B5851" s="244">
        <f t="shared" si="182"/>
        <v>2.9467124637583306</v>
      </c>
      <c r="C5851" s="40">
        <v>92874.078204713136</v>
      </c>
      <c r="D5851" s="191">
        <f t="shared" si="183"/>
        <v>13</v>
      </c>
    </row>
    <row r="5852" spans="1:4" x14ac:dyDescent="0.3">
      <c r="A5852" s="245">
        <v>43799.583333319155</v>
      </c>
      <c r="B5852" s="244">
        <f t="shared" si="182"/>
        <v>2.8832080921225245</v>
      </c>
      <c r="C5852" s="40">
        <v>90872.556152533449</v>
      </c>
      <c r="D5852" s="191">
        <f t="shared" si="183"/>
        <v>14</v>
      </c>
    </row>
    <row r="5853" spans="1:4" x14ac:dyDescent="0.3">
      <c r="A5853" s="245">
        <v>43799.624999985819</v>
      </c>
      <c r="B5853" s="244">
        <f t="shared" si="182"/>
        <v>2.9181924603927381</v>
      </c>
      <c r="C5853" s="40">
        <v>91975.188660669737</v>
      </c>
      <c r="D5853" s="191">
        <f t="shared" si="183"/>
        <v>15</v>
      </c>
    </row>
    <row r="5854" spans="1:4" x14ac:dyDescent="0.3">
      <c r="A5854" s="245">
        <v>43799.666666652483</v>
      </c>
      <c r="B5854" s="244">
        <f t="shared" si="182"/>
        <v>2.929446410024886</v>
      </c>
      <c r="C5854" s="40">
        <v>92329.889097547435</v>
      </c>
      <c r="D5854" s="191">
        <f t="shared" si="183"/>
        <v>16</v>
      </c>
    </row>
    <row r="5855" spans="1:4" x14ac:dyDescent="0.3">
      <c r="A5855" s="245">
        <v>43799.708333319148</v>
      </c>
      <c r="B5855" s="244">
        <f t="shared" si="182"/>
        <v>2.9827710242571039</v>
      </c>
      <c r="C5855" s="40">
        <v>94010.566955787668</v>
      </c>
      <c r="D5855" s="191">
        <f t="shared" si="183"/>
        <v>17</v>
      </c>
    </row>
    <row r="5856" spans="1:4" x14ac:dyDescent="0.3">
      <c r="A5856" s="245">
        <v>43799.749999985812</v>
      </c>
      <c r="B5856" s="244">
        <f t="shared" si="182"/>
        <v>2.9297409474369451</v>
      </c>
      <c r="C5856" s="40">
        <v>92339.172287196314</v>
      </c>
      <c r="D5856" s="191">
        <f t="shared" si="183"/>
        <v>18</v>
      </c>
    </row>
    <row r="5857" spans="1:4" x14ac:dyDescent="0.3">
      <c r="A5857" s="245">
        <v>43799.791666652476</v>
      </c>
      <c r="B5857" s="244">
        <f t="shared" si="182"/>
        <v>2.7344849240311899</v>
      </c>
      <c r="C5857" s="40">
        <v>86185.119792845217</v>
      </c>
      <c r="D5857" s="191">
        <f t="shared" si="183"/>
        <v>19</v>
      </c>
    </row>
    <row r="5858" spans="1:4" x14ac:dyDescent="0.3">
      <c r="A5858" s="245">
        <v>43799.83333331914</v>
      </c>
      <c r="B5858" s="244">
        <f t="shared" si="182"/>
        <v>2.7265076077583794</v>
      </c>
      <c r="C5858" s="40">
        <v>85933.691835588819</v>
      </c>
      <c r="D5858" s="191">
        <f t="shared" si="183"/>
        <v>20</v>
      </c>
    </row>
    <row r="5859" spans="1:4" x14ac:dyDescent="0.3">
      <c r="A5859" s="245">
        <v>43799.874999985805</v>
      </c>
      <c r="B5859" s="244">
        <f t="shared" si="182"/>
        <v>2.6842747002583622</v>
      </c>
      <c r="C5859" s="40">
        <v>84602.600864817156</v>
      </c>
      <c r="D5859" s="191">
        <f t="shared" si="183"/>
        <v>21</v>
      </c>
    </row>
    <row r="5860" spans="1:4" x14ac:dyDescent="0.3">
      <c r="A5860" s="245">
        <v>43799.916666652469</v>
      </c>
      <c r="B5860" s="244">
        <f t="shared" si="182"/>
        <v>2.5129046225729463</v>
      </c>
      <c r="C5860" s="40">
        <v>79201.382322915888</v>
      </c>
      <c r="D5860" s="191">
        <f t="shared" si="183"/>
        <v>22</v>
      </c>
    </row>
    <row r="5861" spans="1:4" x14ac:dyDescent="0.3">
      <c r="A5861" s="245">
        <v>43799.958333319133</v>
      </c>
      <c r="B5861" s="244">
        <f t="shared" si="182"/>
        <v>2.3989460400731604</v>
      </c>
      <c r="C5861" s="40">
        <v>75609.651391121995</v>
      </c>
      <c r="D5861" s="191">
        <f t="shared" si="183"/>
        <v>23</v>
      </c>
    </row>
    <row r="5862" spans="1:4" x14ac:dyDescent="0.3">
      <c r="A5862" s="245">
        <v>43799.999999985797</v>
      </c>
      <c r="B5862" s="244">
        <f t="shared" si="182"/>
        <v>2.7487988768501785</v>
      </c>
      <c r="C5862" s="40">
        <v>86636.26498935814</v>
      </c>
      <c r="D5862" s="191">
        <f t="shared" si="183"/>
        <v>0</v>
      </c>
    </row>
    <row r="5863" spans="1:4" x14ac:dyDescent="0.3">
      <c r="A5863" s="245">
        <v>43800.041666652462</v>
      </c>
      <c r="B5863" s="244">
        <f t="shared" si="182"/>
        <v>2.7439839304194895</v>
      </c>
      <c r="C5863" s="40">
        <v>86484.508169900786</v>
      </c>
      <c r="D5863" s="191">
        <f t="shared" si="183"/>
        <v>1</v>
      </c>
    </row>
    <row r="5864" spans="1:4" x14ac:dyDescent="0.3">
      <c r="A5864" s="245">
        <v>43800.083333319126</v>
      </c>
      <c r="B5864" s="244">
        <f t="shared" si="182"/>
        <v>2.7171814152374942</v>
      </c>
      <c r="C5864" s="40">
        <v>85639.750182241289</v>
      </c>
      <c r="D5864" s="191">
        <f t="shared" si="183"/>
        <v>2</v>
      </c>
    </row>
    <row r="5865" spans="1:4" x14ac:dyDescent="0.3">
      <c r="A5865" s="245">
        <v>43800.12499998579</v>
      </c>
      <c r="B5865" s="244">
        <f t="shared" si="182"/>
        <v>2.6828314849472905</v>
      </c>
      <c r="C5865" s="40">
        <v>84557.113803111875</v>
      </c>
      <c r="D5865" s="191">
        <f t="shared" si="183"/>
        <v>3</v>
      </c>
    </row>
    <row r="5866" spans="1:4" x14ac:dyDescent="0.3">
      <c r="A5866" s="245">
        <v>43800.166666652454</v>
      </c>
      <c r="B5866" s="244">
        <f t="shared" si="182"/>
        <v>2.7184883405109952</v>
      </c>
      <c r="C5866" s="40">
        <v>85680.941673284848</v>
      </c>
      <c r="D5866" s="191">
        <f t="shared" si="183"/>
        <v>4</v>
      </c>
    </row>
    <row r="5867" spans="1:4" x14ac:dyDescent="0.3">
      <c r="A5867" s="245">
        <v>43800.208333319119</v>
      </c>
      <c r="B5867" s="244">
        <f t="shared" si="182"/>
        <v>2.7098481722315171</v>
      </c>
      <c r="C5867" s="40">
        <v>85408.622037636829</v>
      </c>
      <c r="D5867" s="191">
        <f t="shared" si="183"/>
        <v>5</v>
      </c>
    </row>
    <row r="5868" spans="1:4" x14ac:dyDescent="0.3">
      <c r="A5868" s="245">
        <v>43800.249999985783</v>
      </c>
      <c r="B5868" s="244">
        <f t="shared" si="182"/>
        <v>2.757683118653071</v>
      </c>
      <c r="C5868" s="40">
        <v>86916.277300752452</v>
      </c>
      <c r="D5868" s="191">
        <f t="shared" si="183"/>
        <v>6</v>
      </c>
    </row>
    <row r="5869" spans="1:4" x14ac:dyDescent="0.3">
      <c r="A5869" s="245">
        <v>43800.291666652447</v>
      </c>
      <c r="B5869" s="244">
        <f t="shared" si="182"/>
        <v>2.8811016646176353</v>
      </c>
      <c r="C5869" s="40">
        <v>90806.166060107498</v>
      </c>
      <c r="D5869" s="191">
        <f t="shared" si="183"/>
        <v>7</v>
      </c>
    </row>
    <row r="5870" spans="1:4" x14ac:dyDescent="0.3">
      <c r="A5870" s="245">
        <v>43800.333333319111</v>
      </c>
      <c r="B5870" s="244">
        <f t="shared" si="182"/>
        <v>2.8466171372696927</v>
      </c>
      <c r="C5870" s="40">
        <v>89719.287469421877</v>
      </c>
      <c r="D5870" s="191">
        <f t="shared" si="183"/>
        <v>8</v>
      </c>
    </row>
    <row r="5871" spans="1:4" x14ac:dyDescent="0.3">
      <c r="A5871" s="245">
        <v>43800.374999985776</v>
      </c>
      <c r="B5871" s="244">
        <f t="shared" si="182"/>
        <v>2.898194223768654</v>
      </c>
      <c r="C5871" s="40">
        <v>91344.886988883052</v>
      </c>
      <c r="D5871" s="191">
        <f t="shared" si="183"/>
        <v>9</v>
      </c>
    </row>
    <row r="5872" spans="1:4" x14ac:dyDescent="0.3">
      <c r="A5872" s="245">
        <v>43800.41666665244</v>
      </c>
      <c r="B5872" s="244">
        <f t="shared" si="182"/>
        <v>2.9122676724670886</v>
      </c>
      <c r="C5872" s="40">
        <v>91788.452009598157</v>
      </c>
      <c r="D5872" s="191">
        <f t="shared" si="183"/>
        <v>10</v>
      </c>
    </row>
    <row r="5873" spans="1:4" x14ac:dyDescent="0.3">
      <c r="A5873" s="245">
        <v>43800.458333319104</v>
      </c>
      <c r="B5873" s="244">
        <f t="shared" si="182"/>
        <v>2.9422448072687675</v>
      </c>
      <c r="C5873" s="40">
        <v>92733.26722186133</v>
      </c>
      <c r="D5873" s="191">
        <f t="shared" si="183"/>
        <v>11</v>
      </c>
    </row>
    <row r="5874" spans="1:4" x14ac:dyDescent="0.3">
      <c r="A5874" s="245">
        <v>43800.499999985768</v>
      </c>
      <c r="B5874" s="244">
        <f t="shared" si="182"/>
        <v>2.8151455835341941</v>
      </c>
      <c r="C5874" s="40">
        <v>88727.371366713109</v>
      </c>
      <c r="D5874" s="191">
        <f t="shared" si="183"/>
        <v>12</v>
      </c>
    </row>
    <row r="5875" spans="1:4" x14ac:dyDescent="0.3">
      <c r="A5875" s="245">
        <v>43800.541666652432</v>
      </c>
      <c r="B5875" s="244">
        <f t="shared" si="182"/>
        <v>2.7974522909038915</v>
      </c>
      <c r="C5875" s="40">
        <v>88169.716602749555</v>
      </c>
      <c r="D5875" s="191">
        <f t="shared" si="183"/>
        <v>13</v>
      </c>
    </row>
    <row r="5876" spans="1:4" x14ac:dyDescent="0.3">
      <c r="A5876" s="245">
        <v>43800.583333319097</v>
      </c>
      <c r="B5876" s="244">
        <f t="shared" si="182"/>
        <v>2.7683857591663599</v>
      </c>
      <c r="C5876" s="40">
        <v>87253.601652637255</v>
      </c>
      <c r="D5876" s="191">
        <f t="shared" si="183"/>
        <v>14</v>
      </c>
    </row>
    <row r="5877" spans="1:4" x14ac:dyDescent="0.3">
      <c r="A5877" s="245">
        <v>43800.624999985761</v>
      </c>
      <c r="B5877" s="244">
        <f t="shared" si="182"/>
        <v>2.8136432666046183</v>
      </c>
      <c r="C5877" s="40">
        <v>88680.021548323391</v>
      </c>
      <c r="D5877" s="191">
        <f t="shared" si="183"/>
        <v>15</v>
      </c>
    </row>
    <row r="5878" spans="1:4" x14ac:dyDescent="0.3">
      <c r="A5878" s="245">
        <v>43800.666666652425</v>
      </c>
      <c r="B5878" s="244">
        <f t="shared" si="182"/>
        <v>2.882227350495306</v>
      </c>
      <c r="C5878" s="40">
        <v>90841.645272797075</v>
      </c>
      <c r="D5878" s="191">
        <f t="shared" si="183"/>
        <v>16</v>
      </c>
    </row>
    <row r="5879" spans="1:4" x14ac:dyDescent="0.3">
      <c r="A5879" s="245">
        <v>43800.708333319089</v>
      </c>
      <c r="B5879" s="244">
        <f t="shared" si="182"/>
        <v>3.0645525261058997</v>
      </c>
      <c r="C5879" s="40">
        <v>96588.145084573451</v>
      </c>
      <c r="D5879" s="191">
        <f t="shared" si="183"/>
        <v>17</v>
      </c>
    </row>
    <row r="5880" spans="1:4" x14ac:dyDescent="0.3">
      <c r="A5880" s="245">
        <v>43800.749999985754</v>
      </c>
      <c r="B5880" s="244">
        <f t="shared" si="182"/>
        <v>3.1165550157063913</v>
      </c>
      <c r="C5880" s="40">
        <v>98227.152400487787</v>
      </c>
      <c r="D5880" s="191">
        <f t="shared" si="183"/>
        <v>18</v>
      </c>
    </row>
    <row r="5881" spans="1:4" x14ac:dyDescent="0.3">
      <c r="A5881" s="245">
        <v>43800.791666652418</v>
      </c>
      <c r="B5881" s="244">
        <f t="shared" si="182"/>
        <v>3.0111899947124781</v>
      </c>
      <c r="C5881" s="40">
        <v>94906.272158460721</v>
      </c>
      <c r="D5881" s="191">
        <f t="shared" si="183"/>
        <v>19</v>
      </c>
    </row>
    <row r="5882" spans="1:4" x14ac:dyDescent="0.3">
      <c r="A5882" s="245">
        <v>43800.833333319082</v>
      </c>
      <c r="B5882" s="244">
        <f t="shared" si="182"/>
        <v>2.97860746120524</v>
      </c>
      <c r="C5882" s="40">
        <v>93879.340348086727</v>
      </c>
      <c r="D5882" s="191">
        <f t="shared" si="183"/>
        <v>20</v>
      </c>
    </row>
    <row r="5883" spans="1:4" x14ac:dyDescent="0.3">
      <c r="A5883" s="245">
        <v>43800.874999985746</v>
      </c>
      <c r="B5883" s="244">
        <f t="shared" si="182"/>
        <v>3.0190430190906987</v>
      </c>
      <c r="C5883" s="40">
        <v>95153.78270087589</v>
      </c>
      <c r="D5883" s="191">
        <f t="shared" si="183"/>
        <v>21</v>
      </c>
    </row>
    <row r="5884" spans="1:4" x14ac:dyDescent="0.3">
      <c r="A5884" s="245">
        <v>43800.916666652411</v>
      </c>
      <c r="B5884" s="244">
        <f t="shared" si="182"/>
        <v>2.9900856086522416</v>
      </c>
      <c r="C5884" s="40">
        <v>94241.107020861586</v>
      </c>
      <c r="D5884" s="191">
        <f t="shared" si="183"/>
        <v>22</v>
      </c>
    </row>
    <row r="5885" spans="1:4" x14ac:dyDescent="0.3">
      <c r="A5885" s="245">
        <v>43800.958333319075</v>
      </c>
      <c r="B5885" s="244">
        <f t="shared" si="182"/>
        <v>2.8695995633200435</v>
      </c>
      <c r="C5885" s="40">
        <v>90443.644413163842</v>
      </c>
      <c r="D5885" s="191">
        <f t="shared" si="183"/>
        <v>23</v>
      </c>
    </row>
    <row r="5886" spans="1:4" x14ac:dyDescent="0.3">
      <c r="A5886" s="245">
        <v>43800.999999985739</v>
      </c>
      <c r="B5886" s="244">
        <f t="shared" si="182"/>
        <v>2.9341056296588039</v>
      </c>
      <c r="C5886" s="40">
        <v>92476.7377412395</v>
      </c>
      <c r="D5886" s="191">
        <f t="shared" si="183"/>
        <v>0</v>
      </c>
    </row>
    <row r="5887" spans="1:4" x14ac:dyDescent="0.3">
      <c r="A5887" s="245">
        <v>43801.041666652403</v>
      </c>
      <c r="B5887" s="244">
        <f t="shared" si="182"/>
        <v>2.9591998289812937</v>
      </c>
      <c r="C5887" s="40">
        <v>93267.653264564447</v>
      </c>
      <c r="D5887" s="191">
        <f t="shared" si="183"/>
        <v>1</v>
      </c>
    </row>
    <row r="5888" spans="1:4" x14ac:dyDescent="0.3">
      <c r="A5888" s="245">
        <v>43801.083333319068</v>
      </c>
      <c r="B5888" s="244">
        <f t="shared" si="182"/>
        <v>2.9553853915134942</v>
      </c>
      <c r="C5888" s="40">
        <v>93147.43034901077</v>
      </c>
      <c r="D5888" s="191">
        <f t="shared" si="183"/>
        <v>2</v>
      </c>
    </row>
    <row r="5889" spans="1:4" x14ac:dyDescent="0.3">
      <c r="A5889" s="245">
        <v>43801.124999985732</v>
      </c>
      <c r="B5889" s="244">
        <f t="shared" si="182"/>
        <v>2.9559354535840989</v>
      </c>
      <c r="C5889" s="40">
        <v>93164.767129708271</v>
      </c>
      <c r="D5889" s="191">
        <f t="shared" si="183"/>
        <v>3</v>
      </c>
    </row>
    <row r="5890" spans="1:4" x14ac:dyDescent="0.3">
      <c r="A5890" s="245">
        <v>43801.166666652396</v>
      </c>
      <c r="B5890" s="244">
        <f t="shared" si="182"/>
        <v>3.0262377549562354</v>
      </c>
      <c r="C5890" s="40">
        <v>95380.545396475267</v>
      </c>
      <c r="D5890" s="191">
        <f t="shared" si="183"/>
        <v>4</v>
      </c>
    </row>
    <row r="5891" spans="1:4" x14ac:dyDescent="0.3">
      <c r="A5891" s="245">
        <v>43801.20833331906</v>
      </c>
      <c r="B5891" s="244">
        <f t="shared" si="182"/>
        <v>3.2658427578893741</v>
      </c>
      <c r="C5891" s="40">
        <v>102932.3829287571</v>
      </c>
      <c r="D5891" s="191">
        <f t="shared" si="183"/>
        <v>5</v>
      </c>
    </row>
    <row r="5892" spans="1:4" x14ac:dyDescent="0.3">
      <c r="A5892" s="245">
        <v>43801.249999985725</v>
      </c>
      <c r="B5892" s="244">
        <f t="shared" si="182"/>
        <v>3.8331092087369338</v>
      </c>
      <c r="C5892" s="40">
        <v>120811.40891683435</v>
      </c>
      <c r="D5892" s="191">
        <f t="shared" si="183"/>
        <v>6</v>
      </c>
    </row>
    <row r="5893" spans="1:4" x14ac:dyDescent="0.3">
      <c r="A5893" s="245">
        <v>43801.291666652389</v>
      </c>
      <c r="B5893" s="244">
        <f t="shared" si="182"/>
        <v>4.4850492914216638</v>
      </c>
      <c r="C5893" s="40">
        <v>141359.16678894905</v>
      </c>
      <c r="D5893" s="191">
        <f t="shared" si="183"/>
        <v>7</v>
      </c>
    </row>
    <row r="5894" spans="1:4" x14ac:dyDescent="0.3">
      <c r="A5894" s="245">
        <v>43801.333333319053</v>
      </c>
      <c r="B5894" s="244">
        <f t="shared" si="182"/>
        <v>5.0650471613194386</v>
      </c>
      <c r="C5894" s="40">
        <v>159639.45989184297</v>
      </c>
      <c r="D5894" s="191">
        <f t="shared" si="183"/>
        <v>8</v>
      </c>
    </row>
    <row r="5895" spans="1:4" x14ac:dyDescent="0.3">
      <c r="A5895" s="245">
        <v>43801.374999985717</v>
      </c>
      <c r="B5895" s="244">
        <f t="shared" ref="B5895:B5958" si="184">C5895/$B$4</f>
        <v>5.26938488372822</v>
      </c>
      <c r="C5895" s="40">
        <v>166079.74812646816</v>
      </c>
      <c r="D5895" s="191">
        <f t="shared" ref="D5895:D5958" si="185">HOUR(A5895)</f>
        <v>9</v>
      </c>
    </row>
    <row r="5896" spans="1:4" x14ac:dyDescent="0.3">
      <c r="A5896" s="245">
        <v>43801.416666652382</v>
      </c>
      <c r="B5896" s="244">
        <f t="shared" si="184"/>
        <v>5.3544628775359548</v>
      </c>
      <c r="C5896" s="40">
        <v>168761.22463548655</v>
      </c>
      <c r="D5896" s="191">
        <f t="shared" si="185"/>
        <v>10</v>
      </c>
    </row>
    <row r="5897" spans="1:4" x14ac:dyDescent="0.3">
      <c r="A5897" s="245">
        <v>43801.458333319046</v>
      </c>
      <c r="B5897" s="244">
        <f t="shared" si="184"/>
        <v>5.3029226866964603</v>
      </c>
      <c r="C5897" s="40">
        <v>167136.78798834659</v>
      </c>
      <c r="D5897" s="191">
        <f t="shared" si="185"/>
        <v>11</v>
      </c>
    </row>
    <row r="5898" spans="1:4" x14ac:dyDescent="0.3">
      <c r="A5898" s="245">
        <v>43801.49999998571</v>
      </c>
      <c r="B5898" s="244">
        <f t="shared" si="184"/>
        <v>5.1788432342163349</v>
      </c>
      <c r="C5898" s="40">
        <v>163226.0688683211</v>
      </c>
      <c r="D5898" s="191">
        <f t="shared" si="185"/>
        <v>12</v>
      </c>
    </row>
    <row r="5899" spans="1:4" x14ac:dyDescent="0.3">
      <c r="A5899" s="245">
        <v>43801.541666652374</v>
      </c>
      <c r="B5899" s="244">
        <f t="shared" si="184"/>
        <v>5.1529232875670123</v>
      </c>
      <c r="C5899" s="40">
        <v>162409.12755430472</v>
      </c>
      <c r="D5899" s="191">
        <f t="shared" si="185"/>
        <v>13</v>
      </c>
    </row>
    <row r="5900" spans="1:4" x14ac:dyDescent="0.3">
      <c r="A5900" s="245">
        <v>43801.583333319039</v>
      </c>
      <c r="B5900" s="244">
        <f t="shared" si="184"/>
        <v>5.0244656311460441</v>
      </c>
      <c r="C5900" s="40">
        <v>158360.41680455659</v>
      </c>
      <c r="D5900" s="191">
        <f t="shared" si="185"/>
        <v>14</v>
      </c>
    </row>
    <row r="5901" spans="1:4" x14ac:dyDescent="0.3">
      <c r="A5901" s="245">
        <v>43801.624999985703</v>
      </c>
      <c r="B5901" s="244">
        <f t="shared" si="184"/>
        <v>4.7002714608053342</v>
      </c>
      <c r="C5901" s="40">
        <v>148142.50952651395</v>
      </c>
      <c r="D5901" s="191">
        <f t="shared" si="185"/>
        <v>15</v>
      </c>
    </row>
    <row r="5902" spans="1:4" x14ac:dyDescent="0.3">
      <c r="A5902" s="245">
        <v>43801.666666652367</v>
      </c>
      <c r="B5902" s="244">
        <f t="shared" si="184"/>
        <v>4.4780583244925376</v>
      </c>
      <c r="C5902" s="40">
        <v>141138.82645466542</v>
      </c>
      <c r="D5902" s="191">
        <f t="shared" si="185"/>
        <v>16</v>
      </c>
    </row>
    <row r="5903" spans="1:4" x14ac:dyDescent="0.3">
      <c r="A5903" s="245">
        <v>43801.708333319031</v>
      </c>
      <c r="B5903" s="244">
        <f t="shared" si="184"/>
        <v>4.4179747581895894</v>
      </c>
      <c r="C5903" s="40">
        <v>139245.1208745421</v>
      </c>
      <c r="D5903" s="191">
        <f t="shared" si="185"/>
        <v>17</v>
      </c>
    </row>
    <row r="5904" spans="1:4" x14ac:dyDescent="0.3">
      <c r="A5904" s="245">
        <v>43801.749999985695</v>
      </c>
      <c r="B5904" s="244">
        <f t="shared" si="184"/>
        <v>4.2822933320451746</v>
      </c>
      <c r="C5904" s="40">
        <v>134968.73234405369</v>
      </c>
      <c r="D5904" s="191">
        <f t="shared" si="185"/>
        <v>18</v>
      </c>
    </row>
    <row r="5905" spans="1:4" x14ac:dyDescent="0.3">
      <c r="A5905" s="245">
        <v>43801.79166665236</v>
      </c>
      <c r="B5905" s="244">
        <f t="shared" si="184"/>
        <v>4.1748681724676757</v>
      </c>
      <c r="C5905" s="40">
        <v>131582.92093745671</v>
      </c>
      <c r="D5905" s="191">
        <f t="shared" si="185"/>
        <v>19</v>
      </c>
    </row>
    <row r="5906" spans="1:4" x14ac:dyDescent="0.3">
      <c r="A5906" s="245">
        <v>43801.833333319024</v>
      </c>
      <c r="B5906" s="244">
        <f t="shared" si="184"/>
        <v>4.1011518831453158</v>
      </c>
      <c r="C5906" s="40">
        <v>129259.54106796172</v>
      </c>
      <c r="D5906" s="191">
        <f t="shared" si="185"/>
        <v>20</v>
      </c>
    </row>
    <row r="5907" spans="1:4" x14ac:dyDescent="0.3">
      <c r="A5907" s="245">
        <v>43801.874999985688</v>
      </c>
      <c r="B5907" s="244">
        <f t="shared" si="184"/>
        <v>3.8309524329840738</v>
      </c>
      <c r="C5907" s="40">
        <v>120743.43195525267</v>
      </c>
      <c r="D5907" s="191">
        <f t="shared" si="185"/>
        <v>21</v>
      </c>
    </row>
    <row r="5908" spans="1:4" x14ac:dyDescent="0.3">
      <c r="A5908" s="245">
        <v>43801.916666652352</v>
      </c>
      <c r="B5908" s="244">
        <f t="shared" si="184"/>
        <v>3.6541789886291727</v>
      </c>
      <c r="C5908" s="40">
        <v>115171.91084572644</v>
      </c>
      <c r="D5908" s="191">
        <f t="shared" si="185"/>
        <v>22</v>
      </c>
    </row>
    <row r="5909" spans="1:4" x14ac:dyDescent="0.3">
      <c r="A5909" s="245">
        <v>43801.958333319017</v>
      </c>
      <c r="B5909" s="244">
        <f t="shared" si="184"/>
        <v>3.6721123764205039</v>
      </c>
      <c r="C5909" s="40">
        <v>115737.13289595771</v>
      </c>
      <c r="D5909" s="191">
        <f t="shared" si="185"/>
        <v>23</v>
      </c>
    </row>
    <row r="5910" spans="1:4" x14ac:dyDescent="0.3">
      <c r="A5910" s="245">
        <v>43801.999999985681</v>
      </c>
      <c r="B5910" s="244">
        <f t="shared" si="184"/>
        <v>3.6685338099110232</v>
      </c>
      <c r="C5910" s="40">
        <v>115624.34412883165</v>
      </c>
      <c r="D5910" s="191">
        <f t="shared" si="185"/>
        <v>0</v>
      </c>
    </row>
    <row r="5911" spans="1:4" x14ac:dyDescent="0.3">
      <c r="A5911" s="245">
        <v>43802.041666652345</v>
      </c>
      <c r="B5911" s="244">
        <f t="shared" si="184"/>
        <v>3.6489317753599417</v>
      </c>
      <c r="C5911" s="40">
        <v>115006.52989949669</v>
      </c>
      <c r="D5911" s="191">
        <f t="shared" si="185"/>
        <v>1</v>
      </c>
    </row>
    <row r="5912" spans="1:4" x14ac:dyDescent="0.3">
      <c r="A5912" s="245">
        <v>43802.083333319009</v>
      </c>
      <c r="B5912" s="244">
        <f t="shared" si="184"/>
        <v>3.5428894605609487</v>
      </c>
      <c r="C5912" s="40">
        <v>111664.30280446167</v>
      </c>
      <c r="D5912" s="191">
        <f t="shared" si="185"/>
        <v>2</v>
      </c>
    </row>
    <row r="5913" spans="1:4" x14ac:dyDescent="0.3">
      <c r="A5913" s="245">
        <v>43802.124999985674</v>
      </c>
      <c r="B5913" s="244">
        <f t="shared" si="184"/>
        <v>3.5154799575235969</v>
      </c>
      <c r="C5913" s="40">
        <v>110800.41385704921</v>
      </c>
      <c r="D5913" s="191">
        <f t="shared" si="185"/>
        <v>3</v>
      </c>
    </row>
    <row r="5914" spans="1:4" x14ac:dyDescent="0.3">
      <c r="A5914" s="245">
        <v>43802.166666652338</v>
      </c>
      <c r="B5914" s="244">
        <f t="shared" si="184"/>
        <v>3.5096675308016207</v>
      </c>
      <c r="C5914" s="40">
        <v>110617.21859094324</v>
      </c>
      <c r="D5914" s="191">
        <f t="shared" si="185"/>
        <v>4</v>
      </c>
    </row>
    <row r="5915" spans="1:4" x14ac:dyDescent="0.3">
      <c r="A5915" s="245">
        <v>43802.208333319002</v>
      </c>
      <c r="B5915" s="244">
        <f t="shared" si="184"/>
        <v>3.7565063443725246</v>
      </c>
      <c r="C5915" s="40">
        <v>118397.05037212204</v>
      </c>
      <c r="D5915" s="191">
        <f t="shared" si="185"/>
        <v>5</v>
      </c>
    </row>
    <row r="5916" spans="1:4" x14ac:dyDescent="0.3">
      <c r="A5916" s="245">
        <v>43802.249999985666</v>
      </c>
      <c r="B5916" s="244">
        <f t="shared" si="184"/>
        <v>4.2689178684693703</v>
      </c>
      <c r="C5916" s="40">
        <v>134547.16632244765</v>
      </c>
      <c r="D5916" s="191">
        <f t="shared" si="185"/>
        <v>6</v>
      </c>
    </row>
    <row r="5917" spans="1:4" x14ac:dyDescent="0.3">
      <c r="A5917" s="245">
        <v>43802.291666652331</v>
      </c>
      <c r="B5917" s="244">
        <f t="shared" si="184"/>
        <v>4.7901665915136276</v>
      </c>
      <c r="C5917" s="40">
        <v>150975.81189391779</v>
      </c>
      <c r="D5917" s="191">
        <f t="shared" si="185"/>
        <v>7</v>
      </c>
    </row>
    <row r="5918" spans="1:4" x14ac:dyDescent="0.3">
      <c r="A5918" s="245">
        <v>43802.333333318995</v>
      </c>
      <c r="B5918" s="244">
        <f t="shared" si="184"/>
        <v>5.3581320454639005</v>
      </c>
      <c r="C5918" s="40">
        <v>168876.8689656604</v>
      </c>
      <c r="D5918" s="191">
        <f t="shared" si="185"/>
        <v>8</v>
      </c>
    </row>
    <row r="5919" spans="1:4" x14ac:dyDescent="0.3">
      <c r="A5919" s="245">
        <v>43802.374999985659</v>
      </c>
      <c r="B5919" s="244">
        <f t="shared" si="184"/>
        <v>5.6722241452638835</v>
      </c>
      <c r="C5919" s="40">
        <v>178776.38057362384</v>
      </c>
      <c r="D5919" s="191">
        <f t="shared" si="185"/>
        <v>9</v>
      </c>
    </row>
    <row r="5920" spans="1:4" x14ac:dyDescent="0.3">
      <c r="A5920" s="245">
        <v>43802.416666652323</v>
      </c>
      <c r="B5920" s="244">
        <f t="shared" si="184"/>
        <v>5.6599324963052728</v>
      </c>
      <c r="C5920" s="40">
        <v>178388.97407207775</v>
      </c>
      <c r="D5920" s="191">
        <f t="shared" si="185"/>
        <v>10</v>
      </c>
    </row>
    <row r="5921" spans="1:4" x14ac:dyDescent="0.3">
      <c r="A5921" s="245">
        <v>43802.458333318988</v>
      </c>
      <c r="B5921" s="244">
        <f t="shared" si="184"/>
        <v>5.8048878418146614</v>
      </c>
      <c r="C5921" s="40">
        <v>182957.65671777423</v>
      </c>
      <c r="D5921" s="191">
        <f t="shared" si="185"/>
        <v>11</v>
      </c>
    </row>
    <row r="5922" spans="1:4" x14ac:dyDescent="0.3">
      <c r="A5922" s="245">
        <v>43802.499999985652</v>
      </c>
      <c r="B5922" s="244">
        <f t="shared" si="184"/>
        <v>5.5963375653421163</v>
      </c>
      <c r="C5922" s="40">
        <v>176384.59778347224</v>
      </c>
      <c r="D5922" s="191">
        <f t="shared" si="185"/>
        <v>12</v>
      </c>
    </row>
    <row r="5923" spans="1:4" x14ac:dyDescent="0.3">
      <c r="A5923" s="245">
        <v>43802.541666652316</v>
      </c>
      <c r="B5923" s="244">
        <f t="shared" si="184"/>
        <v>5.4674278882480252</v>
      </c>
      <c r="C5923" s="40">
        <v>172321.6403083099</v>
      </c>
      <c r="D5923" s="191">
        <f t="shared" si="185"/>
        <v>13</v>
      </c>
    </row>
    <row r="5924" spans="1:4" x14ac:dyDescent="0.3">
      <c r="A5924" s="245">
        <v>43802.58333331898</v>
      </c>
      <c r="B5924" s="244">
        <f t="shared" si="184"/>
        <v>5.1822912647681632</v>
      </c>
      <c r="C5924" s="40">
        <v>163334.743421085</v>
      </c>
      <c r="D5924" s="191">
        <f t="shared" si="185"/>
        <v>14</v>
      </c>
    </row>
    <row r="5925" spans="1:4" x14ac:dyDescent="0.3">
      <c r="A5925" s="245">
        <v>43802.624999985645</v>
      </c>
      <c r="B5925" s="244">
        <f t="shared" si="184"/>
        <v>4.9679671090375326</v>
      </c>
      <c r="C5925" s="40">
        <v>156579.70415434297</v>
      </c>
      <c r="D5925" s="191">
        <f t="shared" si="185"/>
        <v>15</v>
      </c>
    </row>
    <row r="5926" spans="1:4" x14ac:dyDescent="0.3">
      <c r="A5926" s="245">
        <v>43802.666666652309</v>
      </c>
      <c r="B5926" s="244">
        <f t="shared" si="184"/>
        <v>4.5355178670107144</v>
      </c>
      <c r="C5926" s="40">
        <v>142949.82841399263</v>
      </c>
      <c r="D5926" s="191">
        <f t="shared" si="185"/>
        <v>16</v>
      </c>
    </row>
    <row r="5927" spans="1:4" x14ac:dyDescent="0.3">
      <c r="A5927" s="245">
        <v>43802.708333318973</v>
      </c>
      <c r="B5927" s="244">
        <f t="shared" si="184"/>
        <v>4.4362997619671924</v>
      </c>
      <c r="C5927" s="40">
        <v>139822.6858235742</v>
      </c>
      <c r="D5927" s="191">
        <f t="shared" si="185"/>
        <v>17</v>
      </c>
    </row>
    <row r="5928" spans="1:4" x14ac:dyDescent="0.3">
      <c r="A5928" s="245">
        <v>43802.749999985637</v>
      </c>
      <c r="B5928" s="244">
        <f t="shared" si="184"/>
        <v>4.3939986046512756</v>
      </c>
      <c r="C5928" s="40">
        <v>138489.44376449063</v>
      </c>
      <c r="D5928" s="191">
        <f t="shared" si="185"/>
        <v>18</v>
      </c>
    </row>
    <row r="5929" spans="1:4" x14ac:dyDescent="0.3">
      <c r="A5929" s="245">
        <v>43802.791666652302</v>
      </c>
      <c r="B5929" s="244">
        <f t="shared" si="184"/>
        <v>4.2540892311804379</v>
      </c>
      <c r="C5929" s="40">
        <v>134079.79937158979</v>
      </c>
      <c r="D5929" s="191">
        <f t="shared" si="185"/>
        <v>19</v>
      </c>
    </row>
    <row r="5930" spans="1:4" x14ac:dyDescent="0.3">
      <c r="A5930" s="245">
        <v>43802.833333318966</v>
      </c>
      <c r="B5930" s="244">
        <f t="shared" si="184"/>
        <v>4.1689085399838763</v>
      </c>
      <c r="C5930" s="40">
        <v>131395.08606039317</v>
      </c>
      <c r="D5930" s="191">
        <f t="shared" si="185"/>
        <v>20</v>
      </c>
    </row>
    <row r="5931" spans="1:4" x14ac:dyDescent="0.3">
      <c r="A5931" s="245">
        <v>43802.87499998563</v>
      </c>
      <c r="B5931" s="244">
        <f t="shared" si="184"/>
        <v>4.0549554669656898</v>
      </c>
      <c r="C5931" s="40">
        <v>127803.52877568266</v>
      </c>
      <c r="D5931" s="191">
        <f t="shared" si="185"/>
        <v>21</v>
      </c>
    </row>
    <row r="5932" spans="1:4" x14ac:dyDescent="0.3">
      <c r="A5932" s="245">
        <v>43802.916666652294</v>
      </c>
      <c r="B5932" s="244">
        <f t="shared" si="184"/>
        <v>3.891496513251643</v>
      </c>
      <c r="C5932" s="40">
        <v>122651.65195118364</v>
      </c>
      <c r="D5932" s="191">
        <f t="shared" si="185"/>
        <v>22</v>
      </c>
    </row>
    <row r="5933" spans="1:4" x14ac:dyDescent="0.3">
      <c r="A5933" s="245">
        <v>43802.958333318958</v>
      </c>
      <c r="B5933" s="244">
        <f t="shared" si="184"/>
        <v>3.8205449933774567</v>
      </c>
      <c r="C5933" s="40">
        <v>120415.41170494871</v>
      </c>
      <c r="D5933" s="191">
        <f t="shared" si="185"/>
        <v>23</v>
      </c>
    </row>
    <row r="5934" spans="1:4" x14ac:dyDescent="0.3">
      <c r="A5934" s="245">
        <v>43802.999999985623</v>
      </c>
      <c r="B5934" s="244">
        <f t="shared" si="184"/>
        <v>3.8309868713480584</v>
      </c>
      <c r="C5934" s="40">
        <v>120744.51737887281</v>
      </c>
      <c r="D5934" s="191">
        <f t="shared" si="185"/>
        <v>0</v>
      </c>
    </row>
    <row r="5935" spans="1:4" x14ac:dyDescent="0.3">
      <c r="A5935" s="245">
        <v>43803.041666652287</v>
      </c>
      <c r="B5935" s="244">
        <f t="shared" si="184"/>
        <v>3.6624292473018745</v>
      </c>
      <c r="C5935" s="40">
        <v>115431.94136400793</v>
      </c>
      <c r="D5935" s="191">
        <f t="shared" si="185"/>
        <v>1</v>
      </c>
    </row>
    <row r="5936" spans="1:4" x14ac:dyDescent="0.3">
      <c r="A5936" s="245">
        <v>43803.083333318951</v>
      </c>
      <c r="B5936" s="244">
        <f t="shared" si="184"/>
        <v>3.5906316867501888</v>
      </c>
      <c r="C5936" s="40">
        <v>113169.03572404599</v>
      </c>
      <c r="D5936" s="191">
        <f t="shared" si="185"/>
        <v>2</v>
      </c>
    </row>
    <row r="5937" spans="1:4" x14ac:dyDescent="0.3">
      <c r="A5937" s="245">
        <v>43803.124999985615</v>
      </c>
      <c r="B5937" s="244">
        <f t="shared" si="184"/>
        <v>3.6258678340547297</v>
      </c>
      <c r="C5937" s="40">
        <v>114279.60376916188</v>
      </c>
      <c r="D5937" s="191">
        <f t="shared" si="185"/>
        <v>3</v>
      </c>
    </row>
    <row r="5938" spans="1:4" x14ac:dyDescent="0.3">
      <c r="A5938" s="245">
        <v>43803.16666665228</v>
      </c>
      <c r="B5938" s="244">
        <f t="shared" si="184"/>
        <v>3.740795194214976</v>
      </c>
      <c r="C5938" s="40">
        <v>117901.86850203313</v>
      </c>
      <c r="D5938" s="191">
        <f t="shared" si="185"/>
        <v>4</v>
      </c>
    </row>
    <row r="5939" spans="1:4" x14ac:dyDescent="0.3">
      <c r="A5939" s="245">
        <v>43803.208333318944</v>
      </c>
      <c r="B5939" s="244">
        <f t="shared" si="184"/>
        <v>3.99119660906271</v>
      </c>
      <c r="C5939" s="40">
        <v>125793.98586033081</v>
      </c>
      <c r="D5939" s="191">
        <f t="shared" si="185"/>
        <v>5</v>
      </c>
    </row>
    <row r="5940" spans="1:4" x14ac:dyDescent="0.3">
      <c r="A5940" s="245">
        <v>43803.249999985608</v>
      </c>
      <c r="B5940" s="244">
        <f t="shared" si="184"/>
        <v>4.4444720714376649</v>
      </c>
      <c r="C5940" s="40">
        <v>140080.25954961928</v>
      </c>
      <c r="D5940" s="191">
        <f t="shared" si="185"/>
        <v>6</v>
      </c>
    </row>
    <row r="5941" spans="1:4" x14ac:dyDescent="0.3">
      <c r="A5941" s="245">
        <v>43803.291666652272</v>
      </c>
      <c r="B5941" s="244">
        <f t="shared" si="184"/>
        <v>5.209682833130354</v>
      </c>
      <c r="C5941" s="40">
        <v>164198.06710587206</v>
      </c>
      <c r="D5941" s="191">
        <f t="shared" si="185"/>
        <v>7</v>
      </c>
    </row>
    <row r="5942" spans="1:4" x14ac:dyDescent="0.3">
      <c r="A5942" s="245">
        <v>43803.333333318937</v>
      </c>
      <c r="B5942" s="244">
        <f t="shared" si="184"/>
        <v>5.7479507507775125</v>
      </c>
      <c r="C5942" s="40">
        <v>181163.12131237923</v>
      </c>
      <c r="D5942" s="191">
        <f t="shared" si="185"/>
        <v>8</v>
      </c>
    </row>
    <row r="5943" spans="1:4" x14ac:dyDescent="0.3">
      <c r="A5943" s="245">
        <v>43803.374999985601</v>
      </c>
      <c r="B5943" s="244">
        <f t="shared" si="184"/>
        <v>5.6435463040699014</v>
      </c>
      <c r="C5943" s="40">
        <v>177872.5163186109</v>
      </c>
      <c r="D5943" s="191">
        <f t="shared" si="185"/>
        <v>9</v>
      </c>
    </row>
    <row r="5944" spans="1:4" x14ac:dyDescent="0.3">
      <c r="A5944" s="245">
        <v>43803.416666652265</v>
      </c>
      <c r="B5944" s="244">
        <f t="shared" si="184"/>
        <v>5.4067856817764861</v>
      </c>
      <c r="C5944" s="40">
        <v>170410.32758417638</v>
      </c>
      <c r="D5944" s="191">
        <f t="shared" si="185"/>
        <v>10</v>
      </c>
    </row>
    <row r="5945" spans="1:4" x14ac:dyDescent="0.3">
      <c r="A5945" s="245">
        <v>43803.458333318929</v>
      </c>
      <c r="B5945" s="244">
        <f t="shared" si="184"/>
        <v>5.3119576337610894</v>
      </c>
      <c r="C5945" s="40">
        <v>167421.55020745556</v>
      </c>
      <c r="D5945" s="191">
        <f t="shared" si="185"/>
        <v>11</v>
      </c>
    </row>
    <row r="5946" spans="1:4" x14ac:dyDescent="0.3">
      <c r="A5946" s="245">
        <v>43803.499999985594</v>
      </c>
      <c r="B5946" s="244">
        <f t="shared" si="184"/>
        <v>5.0996733009989503</v>
      </c>
      <c r="C5946" s="40">
        <v>160730.80180052065</v>
      </c>
      <c r="D5946" s="191">
        <f t="shared" si="185"/>
        <v>12</v>
      </c>
    </row>
    <row r="5947" spans="1:4" x14ac:dyDescent="0.3">
      <c r="A5947" s="245">
        <v>43803.541666652258</v>
      </c>
      <c r="B5947" s="244">
        <f t="shared" si="184"/>
        <v>4.9384833161803749</v>
      </c>
      <c r="C5947" s="40">
        <v>155650.43802564347</v>
      </c>
      <c r="D5947" s="191">
        <f t="shared" si="185"/>
        <v>13</v>
      </c>
    </row>
    <row r="5948" spans="1:4" x14ac:dyDescent="0.3">
      <c r="A5948" s="245">
        <v>43803.583333318922</v>
      </c>
      <c r="B5948" s="244">
        <f t="shared" si="184"/>
        <v>4.7764392497647954</v>
      </c>
      <c r="C5948" s="40">
        <v>150543.15542444409</v>
      </c>
      <c r="D5948" s="191">
        <f t="shared" si="185"/>
        <v>14</v>
      </c>
    </row>
    <row r="5949" spans="1:4" x14ac:dyDescent="0.3">
      <c r="A5949" s="245">
        <v>43803.624999985586</v>
      </c>
      <c r="B5949" s="244">
        <f t="shared" si="184"/>
        <v>4.5996050092511096</v>
      </c>
      <c r="C5949" s="40">
        <v>144969.7181499459</v>
      </c>
      <c r="D5949" s="191">
        <f t="shared" si="185"/>
        <v>15</v>
      </c>
    </row>
    <row r="5950" spans="1:4" x14ac:dyDescent="0.3">
      <c r="A5950" s="245">
        <v>43803.666666652251</v>
      </c>
      <c r="B5950" s="244">
        <f t="shared" si="184"/>
        <v>4.2416500695989727</v>
      </c>
      <c r="C5950" s="40">
        <v>133687.74358748228</v>
      </c>
      <c r="D5950" s="191">
        <f t="shared" si="185"/>
        <v>16</v>
      </c>
    </row>
    <row r="5951" spans="1:4" x14ac:dyDescent="0.3">
      <c r="A5951" s="245">
        <v>43803.708333318915</v>
      </c>
      <c r="B5951" s="244">
        <f t="shared" si="184"/>
        <v>4.3178321122422361</v>
      </c>
      <c r="C5951" s="40">
        <v>136088.83873105838</v>
      </c>
      <c r="D5951" s="191">
        <f t="shared" si="185"/>
        <v>17</v>
      </c>
    </row>
    <row r="5952" spans="1:4" x14ac:dyDescent="0.3">
      <c r="A5952" s="245">
        <v>43803.749999985579</v>
      </c>
      <c r="B5952" s="244">
        <f t="shared" si="184"/>
        <v>4.3569621933752964</v>
      </c>
      <c r="C5952" s="40">
        <v>137322.1352470929</v>
      </c>
      <c r="D5952" s="191">
        <f t="shared" si="185"/>
        <v>18</v>
      </c>
    </row>
    <row r="5953" spans="1:4" x14ac:dyDescent="0.3">
      <c r="A5953" s="245">
        <v>43803.791666652243</v>
      </c>
      <c r="B5953" s="244">
        <f t="shared" si="184"/>
        <v>4.1331971569505281</v>
      </c>
      <c r="C5953" s="40">
        <v>130269.53960093051</v>
      </c>
      <c r="D5953" s="191">
        <f t="shared" si="185"/>
        <v>19</v>
      </c>
    </row>
    <row r="5954" spans="1:4" x14ac:dyDescent="0.3">
      <c r="A5954" s="245">
        <v>43803.833333318908</v>
      </c>
      <c r="B5954" s="244">
        <f t="shared" si="184"/>
        <v>3.8822950361135105</v>
      </c>
      <c r="C5954" s="40">
        <v>122361.641060119</v>
      </c>
      <c r="D5954" s="191">
        <f t="shared" si="185"/>
        <v>20</v>
      </c>
    </row>
    <row r="5955" spans="1:4" x14ac:dyDescent="0.3">
      <c r="A5955" s="245">
        <v>43803.874999985572</v>
      </c>
      <c r="B5955" s="244">
        <f t="shared" si="184"/>
        <v>3.6948390692461439</v>
      </c>
      <c r="C5955" s="40">
        <v>116453.42967509133</v>
      </c>
      <c r="D5955" s="191">
        <f t="shared" si="185"/>
        <v>21</v>
      </c>
    </row>
    <row r="5956" spans="1:4" x14ac:dyDescent="0.3">
      <c r="A5956" s="245">
        <v>43803.916666652236</v>
      </c>
      <c r="B5956" s="244">
        <f t="shared" si="184"/>
        <v>3.544898372592626</v>
      </c>
      <c r="C5956" s="40">
        <v>111727.61941761312</v>
      </c>
      <c r="D5956" s="191">
        <f t="shared" si="185"/>
        <v>22</v>
      </c>
    </row>
    <row r="5957" spans="1:4" x14ac:dyDescent="0.3">
      <c r="A5957" s="245">
        <v>43803.9583333189</v>
      </c>
      <c r="B5957" s="244">
        <f t="shared" si="184"/>
        <v>3.3692934319807493</v>
      </c>
      <c r="C5957" s="40">
        <v>106192.92704836844</v>
      </c>
      <c r="D5957" s="191">
        <f t="shared" si="185"/>
        <v>23</v>
      </c>
    </row>
    <row r="5958" spans="1:4" x14ac:dyDescent="0.3">
      <c r="A5958" s="245">
        <v>43803.999999985565</v>
      </c>
      <c r="B5958" s="244">
        <f t="shared" si="184"/>
        <v>3.3146612248567426</v>
      </c>
      <c r="C5958" s="40">
        <v>104471.03665718326</v>
      </c>
      <c r="D5958" s="191">
        <f t="shared" si="185"/>
        <v>0</v>
      </c>
    </row>
    <row r="5959" spans="1:4" x14ac:dyDescent="0.3">
      <c r="A5959" s="245">
        <v>43804.041666652229</v>
      </c>
      <c r="B5959" s="244">
        <f t="shared" ref="B5959:B6022" si="186">C5959/$B$4</f>
        <v>3.190404238293397</v>
      </c>
      <c r="C5959" s="40">
        <v>100554.72204233707</v>
      </c>
      <c r="D5959" s="191">
        <f t="shared" ref="D5959:D6022" si="187">HOUR(A5959)</f>
        <v>1</v>
      </c>
    </row>
    <row r="5960" spans="1:4" x14ac:dyDescent="0.3">
      <c r="A5960" s="245">
        <v>43804.083333318893</v>
      </c>
      <c r="B5960" s="244">
        <f t="shared" si="186"/>
        <v>3.188104648464007</v>
      </c>
      <c r="C5960" s="40">
        <v>100482.24388633094</v>
      </c>
      <c r="D5960" s="191">
        <f t="shared" si="187"/>
        <v>2</v>
      </c>
    </row>
    <row r="5961" spans="1:4" x14ac:dyDescent="0.3">
      <c r="A5961" s="245">
        <v>43804.124999985557</v>
      </c>
      <c r="B5961" s="244">
        <f t="shared" si="186"/>
        <v>3.3712049587622155</v>
      </c>
      <c r="C5961" s="40">
        <v>106253.17428659604</v>
      </c>
      <c r="D5961" s="191">
        <f t="shared" si="187"/>
        <v>3</v>
      </c>
    </row>
    <row r="5962" spans="1:4" x14ac:dyDescent="0.3">
      <c r="A5962" s="245">
        <v>43804.166666652221</v>
      </c>
      <c r="B5962" s="244">
        <f t="shared" si="186"/>
        <v>3.5586096327226135</v>
      </c>
      <c r="C5962" s="40">
        <v>112159.76902883562</v>
      </c>
      <c r="D5962" s="191">
        <f t="shared" si="187"/>
        <v>4</v>
      </c>
    </row>
    <row r="5963" spans="1:4" x14ac:dyDescent="0.3">
      <c r="A5963" s="245">
        <v>43804.208333318886</v>
      </c>
      <c r="B5963" s="244">
        <f t="shared" si="186"/>
        <v>4.0025174449988388</v>
      </c>
      <c r="C5963" s="40">
        <v>126150.79441053927</v>
      </c>
      <c r="D5963" s="191">
        <f t="shared" si="187"/>
        <v>5</v>
      </c>
    </row>
    <row r="5964" spans="1:4" x14ac:dyDescent="0.3">
      <c r="A5964" s="245">
        <v>43804.24999998555</v>
      </c>
      <c r="B5964" s="244">
        <f t="shared" si="186"/>
        <v>4.5912731722837821</v>
      </c>
      <c r="C5964" s="40">
        <v>144707.11645819293</v>
      </c>
      <c r="D5964" s="191">
        <f t="shared" si="187"/>
        <v>6</v>
      </c>
    </row>
    <row r="5965" spans="1:4" x14ac:dyDescent="0.3">
      <c r="A5965" s="245">
        <v>43804.291666652214</v>
      </c>
      <c r="B5965" s="244">
        <f t="shared" si="186"/>
        <v>5.2396290935608425</v>
      </c>
      <c r="C5965" s="40">
        <v>165141.90922394986</v>
      </c>
      <c r="D5965" s="191">
        <f t="shared" si="187"/>
        <v>7</v>
      </c>
    </row>
    <row r="5966" spans="1:4" x14ac:dyDescent="0.3">
      <c r="A5966" s="245">
        <v>43804.333333318878</v>
      </c>
      <c r="B5966" s="244">
        <f t="shared" si="186"/>
        <v>5.6429921831450631</v>
      </c>
      <c r="C5966" s="40">
        <v>177855.05161150385</v>
      </c>
      <c r="D5966" s="191">
        <f t="shared" si="187"/>
        <v>8</v>
      </c>
    </row>
    <row r="5967" spans="1:4" x14ac:dyDescent="0.3">
      <c r="A5967" s="245">
        <v>43804.374999985543</v>
      </c>
      <c r="B5967" s="244">
        <f t="shared" si="186"/>
        <v>5.7521000280619736</v>
      </c>
      <c r="C5967" s="40">
        <v>181293.89766322772</v>
      </c>
      <c r="D5967" s="191">
        <f t="shared" si="187"/>
        <v>9</v>
      </c>
    </row>
    <row r="5968" spans="1:4" x14ac:dyDescent="0.3">
      <c r="A5968" s="245">
        <v>43804.416666652207</v>
      </c>
      <c r="B5968" s="244">
        <f t="shared" si="186"/>
        <v>5.5028264766586696</v>
      </c>
      <c r="C5968" s="40">
        <v>173437.32814986928</v>
      </c>
      <c r="D5968" s="191">
        <f t="shared" si="187"/>
        <v>10</v>
      </c>
    </row>
    <row r="5969" spans="1:4" x14ac:dyDescent="0.3">
      <c r="A5969" s="245">
        <v>43804.458333318871</v>
      </c>
      <c r="B5969" s="244">
        <f t="shared" si="186"/>
        <v>5.2094161319356038</v>
      </c>
      <c r="C5969" s="40">
        <v>164189.66125429232</v>
      </c>
      <c r="D5969" s="191">
        <f t="shared" si="187"/>
        <v>11</v>
      </c>
    </row>
    <row r="5970" spans="1:4" x14ac:dyDescent="0.3">
      <c r="A5970" s="245">
        <v>43804.499999985535</v>
      </c>
      <c r="B5970" s="244">
        <f t="shared" si="186"/>
        <v>5.0738670119725029</v>
      </c>
      <c r="C5970" s="40">
        <v>159917.44273183201</v>
      </c>
      <c r="D5970" s="191">
        <f t="shared" si="187"/>
        <v>12</v>
      </c>
    </row>
    <row r="5971" spans="1:4" x14ac:dyDescent="0.3">
      <c r="A5971" s="245">
        <v>43804.5416666522</v>
      </c>
      <c r="B5971" s="244">
        <f t="shared" si="186"/>
        <v>4.9475399110608516</v>
      </c>
      <c r="C5971" s="40">
        <v>155935.88253763531</v>
      </c>
      <c r="D5971" s="191">
        <f t="shared" si="187"/>
        <v>13</v>
      </c>
    </row>
    <row r="5972" spans="1:4" x14ac:dyDescent="0.3">
      <c r="A5972" s="245">
        <v>43804.583333318864</v>
      </c>
      <c r="B5972" s="244">
        <f t="shared" si="186"/>
        <v>4.7288230742967254</v>
      </c>
      <c r="C5972" s="40">
        <v>149042.39535415528</v>
      </c>
      <c r="D5972" s="191">
        <f t="shared" si="187"/>
        <v>14</v>
      </c>
    </row>
    <row r="5973" spans="1:4" x14ac:dyDescent="0.3">
      <c r="A5973" s="245">
        <v>43804.624999985528</v>
      </c>
      <c r="B5973" s="244">
        <f t="shared" si="186"/>
        <v>4.5711919163677175</v>
      </c>
      <c r="C5973" s="40">
        <v>144074.1981957783</v>
      </c>
      <c r="D5973" s="191">
        <f t="shared" si="187"/>
        <v>15</v>
      </c>
    </row>
    <row r="5974" spans="1:4" x14ac:dyDescent="0.3">
      <c r="A5974" s="245">
        <v>43804.666666652192</v>
      </c>
      <c r="B5974" s="244">
        <f t="shared" si="186"/>
        <v>4.1976544930247996</v>
      </c>
      <c r="C5974" s="40">
        <v>132301.09705523134</v>
      </c>
      <c r="D5974" s="191">
        <f t="shared" si="187"/>
        <v>16</v>
      </c>
    </row>
    <row r="5975" spans="1:4" x14ac:dyDescent="0.3">
      <c r="A5975" s="245">
        <v>43804.708333318857</v>
      </c>
      <c r="B5975" s="244">
        <f t="shared" si="186"/>
        <v>4.0098378407151545</v>
      </c>
      <c r="C5975" s="40">
        <v>126381.51763603491</v>
      </c>
      <c r="D5975" s="191">
        <f t="shared" si="187"/>
        <v>17</v>
      </c>
    </row>
    <row r="5976" spans="1:4" x14ac:dyDescent="0.3">
      <c r="A5976" s="245">
        <v>43804.749999985521</v>
      </c>
      <c r="B5976" s="244">
        <f t="shared" si="186"/>
        <v>3.8662210774054726</v>
      </c>
      <c r="C5976" s="40">
        <v>121855.02424002872</v>
      </c>
      <c r="D5976" s="191">
        <f t="shared" si="187"/>
        <v>18</v>
      </c>
    </row>
    <row r="5977" spans="1:4" x14ac:dyDescent="0.3">
      <c r="A5977" s="245">
        <v>43804.791666652185</v>
      </c>
      <c r="B5977" s="244">
        <f t="shared" si="186"/>
        <v>3.7902084125734223</v>
      </c>
      <c r="C5977" s="40">
        <v>119459.26752301384</v>
      </c>
      <c r="D5977" s="191">
        <f t="shared" si="187"/>
        <v>19</v>
      </c>
    </row>
    <row r="5978" spans="1:4" x14ac:dyDescent="0.3">
      <c r="A5978" s="245">
        <v>43804.833333318849</v>
      </c>
      <c r="B5978" s="244">
        <f t="shared" si="186"/>
        <v>3.8309985400082391</v>
      </c>
      <c r="C5978" s="40">
        <v>120744.88515009974</v>
      </c>
      <c r="D5978" s="191">
        <f t="shared" si="187"/>
        <v>20</v>
      </c>
    </row>
    <row r="5979" spans="1:4" x14ac:dyDescent="0.3">
      <c r="A5979" s="245">
        <v>43804.874999985514</v>
      </c>
      <c r="B5979" s="244">
        <f t="shared" si="186"/>
        <v>3.8280178934465918</v>
      </c>
      <c r="C5979" s="40">
        <v>120650.94154166433</v>
      </c>
      <c r="D5979" s="191">
        <f t="shared" si="187"/>
        <v>21</v>
      </c>
    </row>
    <row r="5980" spans="1:4" x14ac:dyDescent="0.3">
      <c r="A5980" s="245">
        <v>43804.916666652178</v>
      </c>
      <c r="B5980" s="244">
        <f t="shared" si="186"/>
        <v>3.7182549973229237</v>
      </c>
      <c r="C5980" s="40">
        <v>117191.44967608765</v>
      </c>
      <c r="D5980" s="191">
        <f t="shared" si="187"/>
        <v>22</v>
      </c>
    </row>
    <row r="5981" spans="1:4" x14ac:dyDescent="0.3">
      <c r="A5981" s="245">
        <v>43804.958333318842</v>
      </c>
      <c r="B5981" s="244">
        <f t="shared" si="186"/>
        <v>3.6481323492024833</v>
      </c>
      <c r="C5981" s="40">
        <v>114981.33369580194</v>
      </c>
      <c r="D5981" s="191">
        <f t="shared" si="187"/>
        <v>23</v>
      </c>
    </row>
    <row r="5982" spans="1:4" x14ac:dyDescent="0.3">
      <c r="A5982" s="245">
        <v>43804.999999985506</v>
      </c>
      <c r="B5982" s="244">
        <f t="shared" si="186"/>
        <v>3.5343199857197392</v>
      </c>
      <c r="C5982" s="40">
        <v>111394.21127487933</v>
      </c>
      <c r="D5982" s="191">
        <f t="shared" si="187"/>
        <v>0</v>
      </c>
    </row>
    <row r="5983" spans="1:4" x14ac:dyDescent="0.3">
      <c r="A5983" s="245">
        <v>43805.041666652171</v>
      </c>
      <c r="B5983" s="244">
        <f t="shared" si="186"/>
        <v>3.5457398193031375</v>
      </c>
      <c r="C5983" s="40">
        <v>111754.14001932039</v>
      </c>
      <c r="D5983" s="191">
        <f t="shared" si="187"/>
        <v>1</v>
      </c>
    </row>
    <row r="5984" spans="1:4" x14ac:dyDescent="0.3">
      <c r="A5984" s="245">
        <v>43805.083333318835</v>
      </c>
      <c r="B5984" s="244">
        <f t="shared" si="186"/>
        <v>3.6711347577556106</v>
      </c>
      <c r="C5984" s="40">
        <v>115706.32044531844</v>
      </c>
      <c r="D5984" s="191">
        <f t="shared" si="187"/>
        <v>2</v>
      </c>
    </row>
    <row r="5985" spans="1:4" x14ac:dyDescent="0.3">
      <c r="A5985" s="245">
        <v>43805.124999985499</v>
      </c>
      <c r="B5985" s="244">
        <f t="shared" si="186"/>
        <v>3.6974940996348042</v>
      </c>
      <c r="C5985" s="40">
        <v>116537.11055776484</v>
      </c>
      <c r="D5985" s="191">
        <f t="shared" si="187"/>
        <v>3</v>
      </c>
    </row>
    <row r="5986" spans="1:4" x14ac:dyDescent="0.3">
      <c r="A5986" s="245">
        <v>43805.166666652163</v>
      </c>
      <c r="B5986" s="244">
        <f t="shared" si="186"/>
        <v>3.629009522433003</v>
      </c>
      <c r="C5986" s="40">
        <v>114378.62307142744</v>
      </c>
      <c r="D5986" s="191">
        <f t="shared" si="187"/>
        <v>4</v>
      </c>
    </row>
    <row r="5987" spans="1:4" x14ac:dyDescent="0.3">
      <c r="A5987" s="245">
        <v>43805.208333318827</v>
      </c>
      <c r="B5987" s="244">
        <f t="shared" si="186"/>
        <v>3.8613725721432641</v>
      </c>
      <c r="C5987" s="40">
        <v>121702.2097179345</v>
      </c>
      <c r="D5987" s="191">
        <f t="shared" si="187"/>
        <v>5</v>
      </c>
    </row>
    <row r="5988" spans="1:4" x14ac:dyDescent="0.3">
      <c r="A5988" s="245">
        <v>43805.249999985492</v>
      </c>
      <c r="B5988" s="244">
        <f t="shared" si="186"/>
        <v>4.3127428842112234</v>
      </c>
      <c r="C5988" s="40">
        <v>135928.43714184087</v>
      </c>
      <c r="D5988" s="191">
        <f t="shared" si="187"/>
        <v>6</v>
      </c>
    </row>
    <row r="5989" spans="1:4" x14ac:dyDescent="0.3">
      <c r="A5989" s="245">
        <v>43805.291666652156</v>
      </c>
      <c r="B5989" s="244">
        <f t="shared" si="186"/>
        <v>4.9867106493420446</v>
      </c>
      <c r="C5989" s="40">
        <v>157170.46048007355</v>
      </c>
      <c r="D5989" s="191">
        <f t="shared" si="187"/>
        <v>7</v>
      </c>
    </row>
    <row r="5990" spans="1:4" x14ac:dyDescent="0.3">
      <c r="A5990" s="245">
        <v>43805.33333331882</v>
      </c>
      <c r="B5990" s="244">
        <f t="shared" si="186"/>
        <v>5.3375642514021902</v>
      </c>
      <c r="C5990" s="40">
        <v>168228.61606087937</v>
      </c>
      <c r="D5990" s="191">
        <f t="shared" si="187"/>
        <v>8</v>
      </c>
    </row>
    <row r="5991" spans="1:4" x14ac:dyDescent="0.3">
      <c r="A5991" s="245">
        <v>43805.374999985484</v>
      </c>
      <c r="B5991" s="244">
        <f t="shared" si="186"/>
        <v>5.5574447918902203</v>
      </c>
      <c r="C5991" s="40">
        <v>175158.78069829842</v>
      </c>
      <c r="D5991" s="191">
        <f t="shared" si="187"/>
        <v>9</v>
      </c>
    </row>
    <row r="5992" spans="1:4" x14ac:dyDescent="0.3">
      <c r="A5992" s="245">
        <v>43805.416666652149</v>
      </c>
      <c r="B5992" s="244">
        <f t="shared" si="186"/>
        <v>5.3896185100601288</v>
      </c>
      <c r="C5992" s="40">
        <v>169869.2550268271</v>
      </c>
      <c r="D5992" s="191">
        <f t="shared" si="187"/>
        <v>10</v>
      </c>
    </row>
    <row r="5993" spans="1:4" x14ac:dyDescent="0.3">
      <c r="A5993" s="245">
        <v>43805.458333318813</v>
      </c>
      <c r="B5993" s="244">
        <f t="shared" si="186"/>
        <v>5.1620778104383227</v>
      </c>
      <c r="C5993" s="40">
        <v>162697.65854724473</v>
      </c>
      <c r="D5993" s="191">
        <f t="shared" si="187"/>
        <v>11</v>
      </c>
    </row>
    <row r="5994" spans="1:4" x14ac:dyDescent="0.3">
      <c r="A5994" s="245">
        <v>43805.499999985477</v>
      </c>
      <c r="B5994" s="244">
        <f t="shared" si="186"/>
        <v>4.9288543437622048</v>
      </c>
      <c r="C5994" s="40">
        <v>155346.9533971312</v>
      </c>
      <c r="D5994" s="191">
        <f t="shared" si="187"/>
        <v>12</v>
      </c>
    </row>
    <row r="5995" spans="1:4" x14ac:dyDescent="0.3">
      <c r="A5995" s="245">
        <v>43805.541666652141</v>
      </c>
      <c r="B5995" s="244">
        <f t="shared" si="186"/>
        <v>4.7979502862961088</v>
      </c>
      <c r="C5995" s="40">
        <v>151221.13731566857</v>
      </c>
      <c r="D5995" s="191">
        <f t="shared" si="187"/>
        <v>13</v>
      </c>
    </row>
    <row r="5996" spans="1:4" x14ac:dyDescent="0.3">
      <c r="A5996" s="245">
        <v>43805.583333318806</v>
      </c>
      <c r="B5996" s="244">
        <f t="shared" si="186"/>
        <v>4.6778131407737815</v>
      </c>
      <c r="C5996" s="40">
        <v>147434.67128419809</v>
      </c>
      <c r="D5996" s="191">
        <f t="shared" si="187"/>
        <v>14</v>
      </c>
    </row>
    <row r="5997" spans="1:4" x14ac:dyDescent="0.3">
      <c r="A5997" s="245">
        <v>43805.62499998547</v>
      </c>
      <c r="B5997" s="244">
        <f t="shared" si="186"/>
        <v>4.4633992965287286</v>
      </c>
      <c r="C5997" s="40">
        <v>140676.80522719235</v>
      </c>
      <c r="D5997" s="191">
        <f t="shared" si="187"/>
        <v>15</v>
      </c>
    </row>
    <row r="5998" spans="1:4" x14ac:dyDescent="0.3">
      <c r="A5998" s="245">
        <v>43805.666666652134</v>
      </c>
      <c r="B5998" s="244">
        <f t="shared" si="186"/>
        <v>4.1016570328563295</v>
      </c>
      <c r="C5998" s="40">
        <v>129275.46230708594</v>
      </c>
      <c r="D5998" s="191">
        <f t="shared" si="187"/>
        <v>16</v>
      </c>
    </row>
    <row r="5999" spans="1:4" x14ac:dyDescent="0.3">
      <c r="A5999" s="245">
        <v>43805.708333318798</v>
      </c>
      <c r="B5999" s="244">
        <f t="shared" si="186"/>
        <v>3.9296742128545854</v>
      </c>
      <c r="C5999" s="40">
        <v>123854.93143712214</v>
      </c>
      <c r="D5999" s="191">
        <f t="shared" si="187"/>
        <v>17</v>
      </c>
    </row>
    <row r="6000" spans="1:4" x14ac:dyDescent="0.3">
      <c r="A6000" s="245">
        <v>43805.749999985463</v>
      </c>
      <c r="B6000" s="244">
        <f t="shared" si="186"/>
        <v>3.8414874076003831</v>
      </c>
      <c r="C6000" s="40">
        <v>121075.47183645365</v>
      </c>
      <c r="D6000" s="191">
        <f t="shared" si="187"/>
        <v>18</v>
      </c>
    </row>
    <row r="6001" spans="1:4" x14ac:dyDescent="0.3">
      <c r="A6001" s="245">
        <v>43805.791666652127</v>
      </c>
      <c r="B6001" s="244">
        <f t="shared" si="186"/>
        <v>3.8653538571111734</v>
      </c>
      <c r="C6001" s="40">
        <v>121827.691310052</v>
      </c>
      <c r="D6001" s="191">
        <f t="shared" si="187"/>
        <v>19</v>
      </c>
    </row>
    <row r="6002" spans="1:4" x14ac:dyDescent="0.3">
      <c r="A6002" s="245">
        <v>43805.833333318791</v>
      </c>
      <c r="B6002" s="244">
        <f t="shared" si="186"/>
        <v>3.6605051650446101</v>
      </c>
      <c r="C6002" s="40">
        <v>115371.29840402074</v>
      </c>
      <c r="D6002" s="191">
        <f t="shared" si="187"/>
        <v>20</v>
      </c>
    </row>
    <row r="6003" spans="1:4" x14ac:dyDescent="0.3">
      <c r="A6003" s="245">
        <v>43805.874999985455</v>
      </c>
      <c r="B6003" s="244">
        <f t="shared" si="186"/>
        <v>3.5963721042274042</v>
      </c>
      <c r="C6003" s="40">
        <v>113349.9614126782</v>
      </c>
      <c r="D6003" s="191">
        <f t="shared" si="187"/>
        <v>21</v>
      </c>
    </row>
    <row r="6004" spans="1:4" x14ac:dyDescent="0.3">
      <c r="A6004" s="245">
        <v>43805.91666665212</v>
      </c>
      <c r="B6004" s="244">
        <f t="shared" si="186"/>
        <v>3.414257825778694</v>
      </c>
      <c r="C6004" s="40">
        <v>107610.10862864777</v>
      </c>
      <c r="D6004" s="191">
        <f t="shared" si="187"/>
        <v>22</v>
      </c>
    </row>
    <row r="6005" spans="1:4" x14ac:dyDescent="0.3">
      <c r="A6005" s="245">
        <v>43805.958333318784</v>
      </c>
      <c r="B6005" s="244">
        <f t="shared" si="186"/>
        <v>3.2686187515433764</v>
      </c>
      <c r="C6005" s="40">
        <v>103019.87631499294</v>
      </c>
      <c r="D6005" s="191">
        <f t="shared" si="187"/>
        <v>23</v>
      </c>
    </row>
    <row r="6006" spans="1:4" x14ac:dyDescent="0.3">
      <c r="A6006" s="245">
        <v>43805.999999985448</v>
      </c>
      <c r="B6006" s="244">
        <f t="shared" si="186"/>
        <v>3.3213831436651082</v>
      </c>
      <c r="C6006" s="40">
        <v>104682.89716979589</v>
      </c>
      <c r="D6006" s="191">
        <f t="shared" si="187"/>
        <v>0</v>
      </c>
    </row>
    <row r="6007" spans="1:4" x14ac:dyDescent="0.3">
      <c r="A6007" s="245">
        <v>43806.041666652112</v>
      </c>
      <c r="B6007" s="244">
        <f t="shared" si="186"/>
        <v>3.3435114150125056</v>
      </c>
      <c r="C6007" s="40">
        <v>105380.3329830724</v>
      </c>
      <c r="D6007" s="191">
        <f t="shared" si="187"/>
        <v>1</v>
      </c>
    </row>
    <row r="6008" spans="1:4" x14ac:dyDescent="0.3">
      <c r="A6008" s="245">
        <v>43806.083333318777</v>
      </c>
      <c r="B6008" s="244">
        <f t="shared" si="186"/>
        <v>3.3187061817231975</v>
      </c>
      <c r="C6008" s="40">
        <v>104598.52505144304</v>
      </c>
      <c r="D6008" s="191">
        <f t="shared" si="187"/>
        <v>2</v>
      </c>
    </row>
    <row r="6009" spans="1:4" x14ac:dyDescent="0.3">
      <c r="A6009" s="245">
        <v>43806.124999985441</v>
      </c>
      <c r="B6009" s="244">
        <f t="shared" si="186"/>
        <v>3.2623894033674459</v>
      </c>
      <c r="C6009" s="40">
        <v>102823.54057583574</v>
      </c>
      <c r="D6009" s="191">
        <f t="shared" si="187"/>
        <v>3</v>
      </c>
    </row>
    <row r="6010" spans="1:4" x14ac:dyDescent="0.3">
      <c r="A6010" s="245">
        <v>43806.166666652105</v>
      </c>
      <c r="B6010" s="244">
        <f t="shared" si="186"/>
        <v>3.2782386045074543</v>
      </c>
      <c r="C6010" s="40">
        <v>103323.07351780523</v>
      </c>
      <c r="D6010" s="191">
        <f t="shared" si="187"/>
        <v>4</v>
      </c>
    </row>
    <row r="6011" spans="1:4" x14ac:dyDescent="0.3">
      <c r="A6011" s="245">
        <v>43806.208333318769</v>
      </c>
      <c r="B6011" s="244">
        <f t="shared" si="186"/>
        <v>3.3629967479893277</v>
      </c>
      <c r="C6011" s="40">
        <v>105994.46902823851</v>
      </c>
      <c r="D6011" s="191">
        <f t="shared" si="187"/>
        <v>5</v>
      </c>
    </row>
    <row r="6012" spans="1:4" x14ac:dyDescent="0.3">
      <c r="A6012" s="245">
        <v>43806.249999985434</v>
      </c>
      <c r="B6012" s="244">
        <f t="shared" si="186"/>
        <v>3.6615460855055799</v>
      </c>
      <c r="C6012" s="40">
        <v>115404.10599196357</v>
      </c>
      <c r="D6012" s="191">
        <f t="shared" si="187"/>
        <v>6</v>
      </c>
    </row>
    <row r="6013" spans="1:4" x14ac:dyDescent="0.3">
      <c r="A6013" s="245">
        <v>43806.291666652098</v>
      </c>
      <c r="B6013" s="244">
        <f t="shared" si="186"/>
        <v>3.744998728605935</v>
      </c>
      <c r="C6013" s="40">
        <v>118034.35492090286</v>
      </c>
      <c r="D6013" s="191">
        <f t="shared" si="187"/>
        <v>7</v>
      </c>
    </row>
    <row r="6014" spans="1:4" x14ac:dyDescent="0.3">
      <c r="A6014" s="245">
        <v>43806.333333318762</v>
      </c>
      <c r="B6014" s="244">
        <f t="shared" si="186"/>
        <v>3.9733459181651498</v>
      </c>
      <c r="C6014" s="40">
        <v>125231.37023942504</v>
      </c>
      <c r="D6014" s="191">
        <f t="shared" si="187"/>
        <v>8</v>
      </c>
    </row>
    <row r="6015" spans="1:4" x14ac:dyDescent="0.3">
      <c r="A6015" s="245">
        <v>43806.374999985426</v>
      </c>
      <c r="B6015" s="244">
        <f t="shared" si="186"/>
        <v>3.9910138648195654</v>
      </c>
      <c r="C6015" s="40">
        <v>125788.22615240613</v>
      </c>
      <c r="D6015" s="191">
        <f t="shared" si="187"/>
        <v>9</v>
      </c>
    </row>
    <row r="6016" spans="1:4" x14ac:dyDescent="0.3">
      <c r="A6016" s="245">
        <v>43806.41666665209</v>
      </c>
      <c r="B6016" s="244">
        <f t="shared" si="186"/>
        <v>4.1514838328006674</v>
      </c>
      <c r="C6016" s="40">
        <v>130845.89653561558</v>
      </c>
      <c r="D6016" s="191">
        <f t="shared" si="187"/>
        <v>10</v>
      </c>
    </row>
    <row r="6017" spans="1:4" x14ac:dyDescent="0.3">
      <c r="A6017" s="245">
        <v>43806.458333318755</v>
      </c>
      <c r="B6017" s="244">
        <f t="shared" si="186"/>
        <v>3.8734106347544359</v>
      </c>
      <c r="C6017" s="40">
        <v>122081.62371985488</v>
      </c>
      <c r="D6017" s="191">
        <f t="shared" si="187"/>
        <v>11</v>
      </c>
    </row>
    <row r="6018" spans="1:4" x14ac:dyDescent="0.3">
      <c r="A6018" s="245">
        <v>43806.499999985419</v>
      </c>
      <c r="B6018" s="244">
        <f t="shared" si="186"/>
        <v>3.8451334642213117</v>
      </c>
      <c r="C6018" s="40">
        <v>121190.38774763118</v>
      </c>
      <c r="D6018" s="191">
        <f t="shared" si="187"/>
        <v>12</v>
      </c>
    </row>
    <row r="6019" spans="1:4" x14ac:dyDescent="0.3">
      <c r="A6019" s="245">
        <v>43806.541666652083</v>
      </c>
      <c r="B6019" s="244">
        <f t="shared" si="186"/>
        <v>3.71313836356356</v>
      </c>
      <c r="C6019" s="40">
        <v>117030.18431689277</v>
      </c>
      <c r="D6019" s="191">
        <f t="shared" si="187"/>
        <v>13</v>
      </c>
    </row>
    <row r="6020" spans="1:4" x14ac:dyDescent="0.3">
      <c r="A6020" s="245">
        <v>43806.583333318747</v>
      </c>
      <c r="B6020" s="244">
        <f t="shared" si="186"/>
        <v>3.6455874754297075</v>
      </c>
      <c r="C6020" s="40">
        <v>114901.12471419929</v>
      </c>
      <c r="D6020" s="191">
        <f t="shared" si="187"/>
        <v>14</v>
      </c>
    </row>
    <row r="6021" spans="1:4" x14ac:dyDescent="0.3">
      <c r="A6021" s="245">
        <v>43806.624999985412</v>
      </c>
      <c r="B6021" s="244">
        <f t="shared" si="186"/>
        <v>3.6503568887769191</v>
      </c>
      <c r="C6021" s="40">
        <v>115051.44642819325</v>
      </c>
      <c r="D6021" s="191">
        <f t="shared" si="187"/>
        <v>15</v>
      </c>
    </row>
    <row r="6022" spans="1:4" x14ac:dyDescent="0.3">
      <c r="A6022" s="245">
        <v>43806.666666652076</v>
      </c>
      <c r="B6022" s="244">
        <f t="shared" si="186"/>
        <v>3.5734837316440937</v>
      </c>
      <c r="C6022" s="40">
        <v>112628.56883317631</v>
      </c>
      <c r="D6022" s="191">
        <f t="shared" si="187"/>
        <v>16</v>
      </c>
    </row>
    <row r="6023" spans="1:4" x14ac:dyDescent="0.3">
      <c r="A6023" s="245">
        <v>43806.70833331874</v>
      </c>
      <c r="B6023" s="244">
        <f t="shared" ref="B6023:B6086" si="188">C6023/$B$4</f>
        <v>3.5728060585465857</v>
      </c>
      <c r="C6023" s="40">
        <v>112607.21002568176</v>
      </c>
      <c r="D6023" s="191">
        <f t="shared" ref="D6023:D6086" si="189">HOUR(A6023)</f>
        <v>17</v>
      </c>
    </row>
    <row r="6024" spans="1:4" x14ac:dyDescent="0.3">
      <c r="A6024" s="245">
        <v>43806.749999985404</v>
      </c>
      <c r="B6024" s="244">
        <f t="shared" si="188"/>
        <v>3.6714035480553373</v>
      </c>
      <c r="C6024" s="40">
        <v>115714.79214102153</v>
      </c>
      <c r="D6024" s="191">
        <f t="shared" si="189"/>
        <v>18</v>
      </c>
    </row>
    <row r="6025" spans="1:4" x14ac:dyDescent="0.3">
      <c r="A6025" s="245">
        <v>43806.791666652069</v>
      </c>
      <c r="B6025" s="244">
        <f t="shared" si="188"/>
        <v>3.813066628787801</v>
      </c>
      <c r="C6025" s="40">
        <v>120179.70963822681</v>
      </c>
      <c r="D6025" s="191">
        <f t="shared" si="189"/>
        <v>19</v>
      </c>
    </row>
    <row r="6026" spans="1:4" x14ac:dyDescent="0.3">
      <c r="A6026" s="245">
        <v>43806.833333318733</v>
      </c>
      <c r="B6026" s="244">
        <f t="shared" si="188"/>
        <v>3.8486942098526673</v>
      </c>
      <c r="C6026" s="40">
        <v>121302.61483877119</v>
      </c>
      <c r="D6026" s="191">
        <f t="shared" si="189"/>
        <v>20</v>
      </c>
    </row>
    <row r="6027" spans="1:4" x14ac:dyDescent="0.3">
      <c r="A6027" s="245">
        <v>43806.874999985397</v>
      </c>
      <c r="B6027" s="244">
        <f t="shared" si="188"/>
        <v>3.8708139328135149</v>
      </c>
      <c r="C6027" s="40">
        <v>121999.78122517598</v>
      </c>
      <c r="D6027" s="191">
        <f t="shared" si="189"/>
        <v>21</v>
      </c>
    </row>
    <row r="6028" spans="1:4" x14ac:dyDescent="0.3">
      <c r="A6028" s="245">
        <v>43806.916666652061</v>
      </c>
      <c r="B6028" s="244">
        <f t="shared" si="188"/>
        <v>3.6895775730795153</v>
      </c>
      <c r="C6028" s="40">
        <v>116287.59856246556</v>
      </c>
      <c r="D6028" s="191">
        <f t="shared" si="189"/>
        <v>22</v>
      </c>
    </row>
    <row r="6029" spans="1:4" x14ac:dyDescent="0.3">
      <c r="A6029" s="245">
        <v>43806.958333318726</v>
      </c>
      <c r="B6029" s="244">
        <f t="shared" si="188"/>
        <v>3.6522194050293013</v>
      </c>
      <c r="C6029" s="40">
        <v>115110.14895930505</v>
      </c>
      <c r="D6029" s="191">
        <f t="shared" si="189"/>
        <v>23</v>
      </c>
    </row>
    <row r="6030" spans="1:4" x14ac:dyDescent="0.3">
      <c r="A6030" s="245">
        <v>43806.99999998539</v>
      </c>
      <c r="B6030" s="244">
        <f t="shared" si="188"/>
        <v>3.6589750685920142</v>
      </c>
      <c r="C6030" s="40">
        <v>115323.07303444466</v>
      </c>
      <c r="D6030" s="191">
        <f t="shared" si="189"/>
        <v>0</v>
      </c>
    </row>
    <row r="6031" spans="1:4" x14ac:dyDescent="0.3">
      <c r="A6031" s="245">
        <v>43807.041666652054</v>
      </c>
      <c r="B6031" s="244">
        <f t="shared" si="188"/>
        <v>3.6300850145956756</v>
      </c>
      <c r="C6031" s="40">
        <v>114412.52028551028</v>
      </c>
      <c r="D6031" s="191">
        <f t="shared" si="189"/>
        <v>1</v>
      </c>
    </row>
    <row r="6032" spans="1:4" x14ac:dyDescent="0.3">
      <c r="A6032" s="245">
        <v>43807.083333318718</v>
      </c>
      <c r="B6032" s="244">
        <f t="shared" si="188"/>
        <v>3.6073900181363143</v>
      </c>
      <c r="C6032" s="40">
        <v>113697.2225080902</v>
      </c>
      <c r="D6032" s="191">
        <f t="shared" si="189"/>
        <v>2</v>
      </c>
    </row>
    <row r="6033" spans="1:4" x14ac:dyDescent="0.3">
      <c r="A6033" s="245">
        <v>43807.124999985383</v>
      </c>
      <c r="B6033" s="244">
        <f t="shared" si="188"/>
        <v>3.6083136042452293</v>
      </c>
      <c r="C6033" s="40">
        <v>113726.33196806064</v>
      </c>
      <c r="D6033" s="191">
        <f t="shared" si="189"/>
        <v>3</v>
      </c>
    </row>
    <row r="6034" spans="1:4" x14ac:dyDescent="0.3">
      <c r="A6034" s="245">
        <v>43807.166666652047</v>
      </c>
      <c r="B6034" s="244">
        <f t="shared" si="188"/>
        <v>3.6167059830901205</v>
      </c>
      <c r="C6034" s="40">
        <v>113990.84181038501</v>
      </c>
      <c r="D6034" s="191">
        <f t="shared" si="189"/>
        <v>4</v>
      </c>
    </row>
    <row r="6035" spans="1:4" x14ac:dyDescent="0.3">
      <c r="A6035" s="245">
        <v>43807.208333318711</v>
      </c>
      <c r="B6035" s="244">
        <f t="shared" si="188"/>
        <v>3.8306653461691496</v>
      </c>
      <c r="C6035" s="40">
        <v>120734.38359249968</v>
      </c>
      <c r="D6035" s="191">
        <f t="shared" si="189"/>
        <v>5</v>
      </c>
    </row>
    <row r="6036" spans="1:4" x14ac:dyDescent="0.3">
      <c r="A6036" s="245">
        <v>43807.249999985375</v>
      </c>
      <c r="B6036" s="244">
        <f t="shared" si="188"/>
        <v>3.896721243870509</v>
      </c>
      <c r="C6036" s="40">
        <v>122816.32429233097</v>
      </c>
      <c r="D6036" s="191">
        <f t="shared" si="189"/>
        <v>6</v>
      </c>
    </row>
    <row r="6037" spans="1:4" x14ac:dyDescent="0.3">
      <c r="A6037" s="245">
        <v>43807.29166665204</v>
      </c>
      <c r="B6037" s="244">
        <f t="shared" si="188"/>
        <v>4.1568325049315309</v>
      </c>
      <c r="C6037" s="40">
        <v>131014.47524829378</v>
      </c>
      <c r="D6037" s="191">
        <f t="shared" si="189"/>
        <v>7</v>
      </c>
    </row>
    <row r="6038" spans="1:4" x14ac:dyDescent="0.3">
      <c r="A6038" s="245">
        <v>43807.333333318704</v>
      </c>
      <c r="B6038" s="244">
        <f t="shared" si="188"/>
        <v>4.2918052528084942</v>
      </c>
      <c r="C6038" s="40">
        <v>135268.52775460517</v>
      </c>
      <c r="D6038" s="191">
        <f t="shared" si="189"/>
        <v>8</v>
      </c>
    </row>
    <row r="6039" spans="1:4" x14ac:dyDescent="0.3">
      <c r="A6039" s="245">
        <v>43807.374999985368</v>
      </c>
      <c r="B6039" s="244">
        <f t="shared" si="188"/>
        <v>4.2548278734837854</v>
      </c>
      <c r="C6039" s="40">
        <v>134103.07979812956</v>
      </c>
      <c r="D6039" s="191">
        <f t="shared" si="189"/>
        <v>9</v>
      </c>
    </row>
    <row r="6040" spans="1:4" x14ac:dyDescent="0.3">
      <c r="A6040" s="245">
        <v>43807.416666652032</v>
      </c>
      <c r="B6040" s="244">
        <f t="shared" si="188"/>
        <v>3.9480202666352491</v>
      </c>
      <c r="C6040" s="40">
        <v>124433.15983725592</v>
      </c>
      <c r="D6040" s="191">
        <f t="shared" si="189"/>
        <v>10</v>
      </c>
    </row>
    <row r="6041" spans="1:4" x14ac:dyDescent="0.3">
      <c r="A6041" s="245">
        <v>43807.458333318697</v>
      </c>
      <c r="B6041" s="244">
        <f t="shared" si="188"/>
        <v>3.6259280345523885</v>
      </c>
      <c r="C6041" s="40">
        <v>114281.50116016839</v>
      </c>
      <c r="D6041" s="191">
        <f t="shared" si="189"/>
        <v>11</v>
      </c>
    </row>
    <row r="6042" spans="1:4" x14ac:dyDescent="0.3">
      <c r="A6042" s="245">
        <v>43807.499999985361</v>
      </c>
      <c r="B6042" s="244">
        <f t="shared" si="188"/>
        <v>3.4289287571937654</v>
      </c>
      <c r="C6042" s="40">
        <v>108072.50502746081</v>
      </c>
      <c r="D6042" s="191">
        <f t="shared" si="189"/>
        <v>12</v>
      </c>
    </row>
    <row r="6043" spans="1:4" x14ac:dyDescent="0.3">
      <c r="A6043" s="245">
        <v>43807.541666652025</v>
      </c>
      <c r="B6043" s="244">
        <f t="shared" si="188"/>
        <v>3.3292408391643749</v>
      </c>
      <c r="C6043" s="40">
        <v>104930.55493596183</v>
      </c>
      <c r="D6043" s="191">
        <f t="shared" si="189"/>
        <v>13</v>
      </c>
    </row>
    <row r="6044" spans="1:4" x14ac:dyDescent="0.3">
      <c r="A6044" s="245">
        <v>43807.583333318689</v>
      </c>
      <c r="B6044" s="244">
        <f t="shared" si="188"/>
        <v>3.2327791709413458</v>
      </c>
      <c r="C6044" s="40">
        <v>101890.28934219012</v>
      </c>
      <c r="D6044" s="191">
        <f t="shared" si="189"/>
        <v>14</v>
      </c>
    </row>
    <row r="6045" spans="1:4" x14ac:dyDescent="0.3">
      <c r="A6045" s="245">
        <v>43807.624999985353</v>
      </c>
      <c r="B6045" s="244">
        <f t="shared" si="188"/>
        <v>3.0676400725788819</v>
      </c>
      <c r="C6045" s="40">
        <v>96685.457949713571</v>
      </c>
      <c r="D6045" s="191">
        <f t="shared" si="189"/>
        <v>15</v>
      </c>
    </row>
    <row r="6046" spans="1:4" x14ac:dyDescent="0.3">
      <c r="A6046" s="245">
        <v>43807.666666652018</v>
      </c>
      <c r="B6046" s="244">
        <f t="shared" si="188"/>
        <v>3.1355261892374653</v>
      </c>
      <c r="C6046" s="40">
        <v>98825.083238949344</v>
      </c>
      <c r="D6046" s="191">
        <f t="shared" si="189"/>
        <v>16</v>
      </c>
    </row>
    <row r="6047" spans="1:4" x14ac:dyDescent="0.3">
      <c r="A6047" s="245">
        <v>43807.708333318682</v>
      </c>
      <c r="B6047" s="244">
        <f t="shared" si="188"/>
        <v>3.2847705071620896</v>
      </c>
      <c r="C6047" s="40">
        <v>103528.94512741537</v>
      </c>
      <c r="D6047" s="191">
        <f t="shared" si="189"/>
        <v>17</v>
      </c>
    </row>
    <row r="6048" spans="1:4" x14ac:dyDescent="0.3">
      <c r="A6048" s="245">
        <v>43807.749999985346</v>
      </c>
      <c r="B6048" s="244">
        <f t="shared" si="188"/>
        <v>3.3834774887282699</v>
      </c>
      <c r="C6048" s="40">
        <v>106639.97819836397</v>
      </c>
      <c r="D6048" s="191">
        <f t="shared" si="189"/>
        <v>18</v>
      </c>
    </row>
    <row r="6049" spans="1:4" x14ac:dyDescent="0.3">
      <c r="A6049" s="245">
        <v>43807.79166665201</v>
      </c>
      <c r="B6049" s="244">
        <f t="shared" si="188"/>
        <v>3.2997488749001671</v>
      </c>
      <c r="C6049" s="40">
        <v>104001.03126197866</v>
      </c>
      <c r="D6049" s="191">
        <f t="shared" si="189"/>
        <v>19</v>
      </c>
    </row>
    <row r="6050" spans="1:4" x14ac:dyDescent="0.3">
      <c r="A6050" s="245">
        <v>43807.833333318675</v>
      </c>
      <c r="B6050" s="244">
        <f t="shared" si="188"/>
        <v>3.2382327201273151</v>
      </c>
      <c r="C6050" s="40">
        <v>102062.1735554686</v>
      </c>
      <c r="D6050" s="191">
        <f t="shared" si="189"/>
        <v>20</v>
      </c>
    </row>
    <row r="6051" spans="1:4" x14ac:dyDescent="0.3">
      <c r="A6051" s="245">
        <v>43807.874999985339</v>
      </c>
      <c r="B6051" s="244">
        <f t="shared" si="188"/>
        <v>3.2534873566034768</v>
      </c>
      <c r="C6051" s="40">
        <v>102542.96709012672</v>
      </c>
      <c r="D6051" s="191">
        <f t="shared" si="189"/>
        <v>21</v>
      </c>
    </row>
    <row r="6052" spans="1:4" x14ac:dyDescent="0.3">
      <c r="A6052" s="245">
        <v>43807.916666652003</v>
      </c>
      <c r="B6052" s="244">
        <f t="shared" si="188"/>
        <v>3.0261249216909221</v>
      </c>
      <c r="C6052" s="40">
        <v>95376.989133135794</v>
      </c>
      <c r="D6052" s="191">
        <f t="shared" si="189"/>
        <v>22</v>
      </c>
    </row>
    <row r="6053" spans="1:4" x14ac:dyDescent="0.3">
      <c r="A6053" s="245">
        <v>43807.958333318667</v>
      </c>
      <c r="B6053" s="244">
        <f t="shared" si="188"/>
        <v>2.9006757205181475</v>
      </c>
      <c r="C6053" s="40">
        <v>91423.098462181413</v>
      </c>
      <c r="D6053" s="191">
        <f t="shared" si="189"/>
        <v>23</v>
      </c>
    </row>
    <row r="6054" spans="1:4" x14ac:dyDescent="0.3">
      <c r="A6054" s="245">
        <v>43807.999999985332</v>
      </c>
      <c r="B6054" s="244">
        <f t="shared" si="188"/>
        <v>2.7752985287485052</v>
      </c>
      <c r="C6054" s="40">
        <v>87471.477373692323</v>
      </c>
      <c r="D6054" s="191">
        <f t="shared" si="189"/>
        <v>0</v>
      </c>
    </row>
    <row r="6055" spans="1:4" x14ac:dyDescent="0.3">
      <c r="A6055" s="245">
        <v>43808.041666651996</v>
      </c>
      <c r="B6055" s="244">
        <f t="shared" si="188"/>
        <v>2.6224521720346203</v>
      </c>
      <c r="C6055" s="40">
        <v>82654.08692201403</v>
      </c>
      <c r="D6055" s="191">
        <f t="shared" si="189"/>
        <v>1</v>
      </c>
    </row>
    <row r="6056" spans="1:4" x14ac:dyDescent="0.3">
      <c r="A6056" s="245">
        <v>43808.08333331866</v>
      </c>
      <c r="B6056" s="244">
        <f t="shared" si="188"/>
        <v>2.6304540944170398</v>
      </c>
      <c r="C6056" s="40">
        <v>82906.290411249283</v>
      </c>
      <c r="D6056" s="191">
        <f t="shared" si="189"/>
        <v>2</v>
      </c>
    </row>
    <row r="6057" spans="1:4" x14ac:dyDescent="0.3">
      <c r="A6057" s="245">
        <v>43808.124999985324</v>
      </c>
      <c r="B6057" s="244">
        <f t="shared" si="188"/>
        <v>2.6939704423279522</v>
      </c>
      <c r="C6057" s="40">
        <v>84908.189930020802</v>
      </c>
      <c r="D6057" s="191">
        <f t="shared" si="189"/>
        <v>3</v>
      </c>
    </row>
    <row r="6058" spans="1:4" x14ac:dyDescent="0.3">
      <c r="A6058" s="245">
        <v>43808.166666651989</v>
      </c>
      <c r="B6058" s="244">
        <f t="shared" si="188"/>
        <v>2.8539868725642683</v>
      </c>
      <c r="C6058" s="40">
        <v>89951.565772960006</v>
      </c>
      <c r="D6058" s="191">
        <f t="shared" si="189"/>
        <v>4</v>
      </c>
    </row>
    <row r="6059" spans="1:4" x14ac:dyDescent="0.3">
      <c r="A6059" s="245">
        <v>43808.208333318653</v>
      </c>
      <c r="B6059" s="244">
        <f t="shared" si="188"/>
        <v>3.1296813778181827</v>
      </c>
      <c r="C6059" s="40">
        <v>98640.867276407167</v>
      </c>
      <c r="D6059" s="191">
        <f t="shared" si="189"/>
        <v>5</v>
      </c>
    </row>
    <row r="6060" spans="1:4" x14ac:dyDescent="0.3">
      <c r="A6060" s="245">
        <v>43808.249999985317</v>
      </c>
      <c r="B6060" s="244">
        <f t="shared" si="188"/>
        <v>3.7975454771036339</v>
      </c>
      <c r="C6060" s="40">
        <v>119690.51611389359</v>
      </c>
      <c r="D6060" s="191">
        <f t="shared" si="189"/>
        <v>6</v>
      </c>
    </row>
    <row r="6061" spans="1:4" x14ac:dyDescent="0.3">
      <c r="A6061" s="245">
        <v>43808.291666651981</v>
      </c>
      <c r="B6061" s="244">
        <f t="shared" si="188"/>
        <v>4.4139969608902554</v>
      </c>
      <c r="C6061" s="40">
        <v>139119.74920628316</v>
      </c>
      <c r="D6061" s="191">
        <f t="shared" si="189"/>
        <v>7</v>
      </c>
    </row>
    <row r="6062" spans="1:4" x14ac:dyDescent="0.3">
      <c r="A6062" s="245">
        <v>43808.333333318646</v>
      </c>
      <c r="B6062" s="244">
        <f t="shared" si="188"/>
        <v>4.752575023798987</v>
      </c>
      <c r="C6062" s="40">
        <v>149791.00603223071</v>
      </c>
      <c r="D6062" s="191">
        <f t="shared" si="189"/>
        <v>8</v>
      </c>
    </row>
    <row r="6063" spans="1:4" x14ac:dyDescent="0.3">
      <c r="A6063" s="245">
        <v>43808.37499998531</v>
      </c>
      <c r="B6063" s="244">
        <f t="shared" si="188"/>
        <v>4.9313921203608171</v>
      </c>
      <c r="C6063" s="40">
        <v>155426.93869097458</v>
      </c>
      <c r="D6063" s="191">
        <f t="shared" si="189"/>
        <v>9</v>
      </c>
    </row>
    <row r="6064" spans="1:4" x14ac:dyDescent="0.3">
      <c r="A6064" s="245">
        <v>43808.416666651974</v>
      </c>
      <c r="B6064" s="244">
        <f t="shared" si="188"/>
        <v>4.8995975063526869</v>
      </c>
      <c r="C6064" s="40">
        <v>154424.84041901981</v>
      </c>
      <c r="D6064" s="191">
        <f t="shared" si="189"/>
        <v>10</v>
      </c>
    </row>
    <row r="6065" spans="1:4" x14ac:dyDescent="0.3">
      <c r="A6065" s="245">
        <v>43808.458333318638</v>
      </c>
      <c r="B6065" s="244">
        <f t="shared" si="188"/>
        <v>4.8008339194490679</v>
      </c>
      <c r="C6065" s="40">
        <v>151312.02326883012</v>
      </c>
      <c r="D6065" s="191">
        <f t="shared" si="189"/>
        <v>11</v>
      </c>
    </row>
    <row r="6066" spans="1:4" x14ac:dyDescent="0.3">
      <c r="A6066" s="245">
        <v>43808.499999985303</v>
      </c>
      <c r="B6066" s="244">
        <f t="shared" si="188"/>
        <v>4.6930339955031926</v>
      </c>
      <c r="C6066" s="40">
        <v>147914.40009040775</v>
      </c>
      <c r="D6066" s="191">
        <f t="shared" si="189"/>
        <v>12</v>
      </c>
    </row>
    <row r="6067" spans="1:4" x14ac:dyDescent="0.3">
      <c r="A6067" s="245">
        <v>43808.541666651967</v>
      </c>
      <c r="B6067" s="244">
        <f t="shared" si="188"/>
        <v>4.6363136913469409</v>
      </c>
      <c r="C6067" s="40">
        <v>146126.69734411265</v>
      </c>
      <c r="D6067" s="191">
        <f t="shared" si="189"/>
        <v>13</v>
      </c>
    </row>
    <row r="6068" spans="1:4" x14ac:dyDescent="0.3">
      <c r="A6068" s="245">
        <v>43808.583333318631</v>
      </c>
      <c r="B6068" s="244">
        <f t="shared" si="188"/>
        <v>4.5745140323559195</v>
      </c>
      <c r="C6068" s="40">
        <v>144178.90419064142</v>
      </c>
      <c r="D6068" s="191">
        <f t="shared" si="189"/>
        <v>14</v>
      </c>
    </row>
    <row r="6069" spans="1:4" x14ac:dyDescent="0.3">
      <c r="A6069" s="245">
        <v>43808.624999985295</v>
      </c>
      <c r="B6069" s="244">
        <f t="shared" si="188"/>
        <v>4.3211263481309476</v>
      </c>
      <c r="C6069" s="40">
        <v>136192.66600477981</v>
      </c>
      <c r="D6069" s="191">
        <f t="shared" si="189"/>
        <v>15</v>
      </c>
    </row>
    <row r="6070" spans="1:4" x14ac:dyDescent="0.3">
      <c r="A6070" s="245">
        <v>43808.66666665196</v>
      </c>
      <c r="B6070" s="244">
        <f t="shared" si="188"/>
        <v>3.8751271417548154</v>
      </c>
      <c r="C6070" s="40">
        <v>122135.72435144107</v>
      </c>
      <c r="D6070" s="191">
        <f t="shared" si="189"/>
        <v>16</v>
      </c>
    </row>
    <row r="6071" spans="1:4" x14ac:dyDescent="0.3">
      <c r="A6071" s="245">
        <v>43808.708333318624</v>
      </c>
      <c r="B6071" s="244">
        <f t="shared" si="188"/>
        <v>3.8100299654320713</v>
      </c>
      <c r="C6071" s="40">
        <v>120084.00050017887</v>
      </c>
      <c r="D6071" s="191">
        <f t="shared" si="189"/>
        <v>17</v>
      </c>
    </row>
    <row r="6072" spans="1:4" x14ac:dyDescent="0.3">
      <c r="A6072" s="245">
        <v>43808.749999985288</v>
      </c>
      <c r="B6072" s="244">
        <f t="shared" si="188"/>
        <v>3.6124006758221028</v>
      </c>
      <c r="C6072" s="40">
        <v>113855.14772797182</v>
      </c>
      <c r="D6072" s="191">
        <f t="shared" si="189"/>
        <v>18</v>
      </c>
    </row>
    <row r="6073" spans="1:4" x14ac:dyDescent="0.3">
      <c r="A6073" s="245">
        <v>43808.791666651952</v>
      </c>
      <c r="B6073" s="244">
        <f t="shared" si="188"/>
        <v>3.3994884556306122</v>
      </c>
      <c r="C6073" s="40">
        <v>107144.60965138489</v>
      </c>
      <c r="D6073" s="191">
        <f t="shared" si="189"/>
        <v>19</v>
      </c>
    </row>
    <row r="6074" spans="1:4" x14ac:dyDescent="0.3">
      <c r="A6074" s="245">
        <v>43808.833333318616</v>
      </c>
      <c r="B6074" s="244">
        <f t="shared" si="188"/>
        <v>3.1587784413811542</v>
      </c>
      <c r="C6074" s="40">
        <v>99557.944524395003</v>
      </c>
      <c r="D6074" s="191">
        <f t="shared" si="189"/>
        <v>20</v>
      </c>
    </row>
    <row r="6075" spans="1:4" x14ac:dyDescent="0.3">
      <c r="A6075" s="245">
        <v>43808.874999985281</v>
      </c>
      <c r="B6075" s="244">
        <f t="shared" si="188"/>
        <v>3.0615135572564514</v>
      </c>
      <c r="C6075" s="40">
        <v>96492.363282291539</v>
      </c>
      <c r="D6075" s="191">
        <f t="shared" si="189"/>
        <v>21</v>
      </c>
    </row>
    <row r="6076" spans="1:4" x14ac:dyDescent="0.3">
      <c r="A6076" s="245">
        <v>43808.916666651945</v>
      </c>
      <c r="B6076" s="244">
        <f t="shared" si="188"/>
        <v>2.9105024386286948</v>
      </c>
      <c r="C6076" s="40">
        <v>91732.815612232298</v>
      </c>
      <c r="D6076" s="191">
        <f t="shared" si="189"/>
        <v>22</v>
      </c>
    </row>
    <row r="6077" spans="1:4" x14ac:dyDescent="0.3">
      <c r="A6077" s="245">
        <v>43808.958333318609</v>
      </c>
      <c r="B6077" s="244">
        <f t="shared" si="188"/>
        <v>2.8686439525300838</v>
      </c>
      <c r="C6077" s="40">
        <v>90413.525603700225</v>
      </c>
      <c r="D6077" s="191">
        <f t="shared" si="189"/>
        <v>23</v>
      </c>
    </row>
    <row r="6078" spans="1:4" x14ac:dyDescent="0.3">
      <c r="A6078" s="245">
        <v>43808.999999985273</v>
      </c>
      <c r="B6078" s="244">
        <f t="shared" si="188"/>
        <v>2.7004331324044415</v>
      </c>
      <c r="C6078" s="40">
        <v>85111.880107110948</v>
      </c>
      <c r="D6078" s="191">
        <f t="shared" si="189"/>
        <v>0</v>
      </c>
    </row>
    <row r="6079" spans="1:4" x14ac:dyDescent="0.3">
      <c r="A6079" s="245">
        <v>43809.041666651938</v>
      </c>
      <c r="B6079" s="244">
        <f t="shared" si="188"/>
        <v>2.5955185839874226</v>
      </c>
      <c r="C6079" s="40">
        <v>81805.197797814049</v>
      </c>
      <c r="D6079" s="191">
        <f t="shared" si="189"/>
        <v>1</v>
      </c>
    </row>
    <row r="6080" spans="1:4" x14ac:dyDescent="0.3">
      <c r="A6080" s="245">
        <v>43809.083333318602</v>
      </c>
      <c r="B6080" s="244">
        <f t="shared" si="188"/>
        <v>2.6020714926561679</v>
      </c>
      <c r="C6080" s="40">
        <v>82011.731472088184</v>
      </c>
      <c r="D6080" s="191">
        <f t="shared" si="189"/>
        <v>2</v>
      </c>
    </row>
    <row r="6081" spans="1:4" x14ac:dyDescent="0.3">
      <c r="A6081" s="245">
        <v>43809.124999985266</v>
      </c>
      <c r="B6081" s="244">
        <f t="shared" si="188"/>
        <v>2.6359025644844554</v>
      </c>
      <c r="C6081" s="40">
        <v>83078.014541567652</v>
      </c>
      <c r="D6081" s="191">
        <f t="shared" si="189"/>
        <v>3</v>
      </c>
    </row>
    <row r="6082" spans="1:4" x14ac:dyDescent="0.3">
      <c r="A6082" s="245">
        <v>43809.16666665193</v>
      </c>
      <c r="B6082" s="244">
        <f t="shared" si="188"/>
        <v>2.7128017922520957</v>
      </c>
      <c r="C6082" s="40">
        <v>85501.713827267493</v>
      </c>
      <c r="D6082" s="191">
        <f t="shared" si="189"/>
        <v>4</v>
      </c>
    </row>
    <row r="6083" spans="1:4" x14ac:dyDescent="0.3">
      <c r="A6083" s="245">
        <v>43809.208333318595</v>
      </c>
      <c r="B6083" s="244">
        <f t="shared" si="188"/>
        <v>2.8583180452819335</v>
      </c>
      <c r="C6083" s="40">
        <v>90088.07507905821</v>
      </c>
      <c r="D6083" s="191">
        <f t="shared" si="189"/>
        <v>5</v>
      </c>
    </row>
    <row r="6084" spans="1:4" x14ac:dyDescent="0.3">
      <c r="A6084" s="245">
        <v>43809.249999985259</v>
      </c>
      <c r="B6084" s="244">
        <f t="shared" si="188"/>
        <v>3.4339282870674199</v>
      </c>
      <c r="C6084" s="40">
        <v>108230.07952248988</v>
      </c>
      <c r="D6084" s="191">
        <f t="shared" si="189"/>
        <v>6</v>
      </c>
    </row>
    <row r="6085" spans="1:4" x14ac:dyDescent="0.3">
      <c r="A6085" s="245">
        <v>43809.291666651923</v>
      </c>
      <c r="B6085" s="244">
        <f t="shared" si="188"/>
        <v>3.9381783198270695</v>
      </c>
      <c r="C6085" s="40">
        <v>124122.96271120729</v>
      </c>
      <c r="D6085" s="191">
        <f t="shared" si="189"/>
        <v>7</v>
      </c>
    </row>
    <row r="6086" spans="1:4" x14ac:dyDescent="0.3">
      <c r="A6086" s="245">
        <v>43809.333333318587</v>
      </c>
      <c r="B6086" s="244">
        <f t="shared" si="188"/>
        <v>4.5612346980459426</v>
      </c>
      <c r="C6086" s="40">
        <v>143760.36795801617</v>
      </c>
      <c r="D6086" s="191">
        <f t="shared" si="189"/>
        <v>8</v>
      </c>
    </row>
    <row r="6087" spans="1:4" x14ac:dyDescent="0.3">
      <c r="A6087" s="245">
        <v>43809.374999985252</v>
      </c>
      <c r="B6087" s="244">
        <f t="shared" ref="B6087:B6150" si="190">C6087/$B$4</f>
        <v>4.8257502723712795</v>
      </c>
      <c r="C6087" s="40">
        <v>152097.33345376831</v>
      </c>
      <c r="D6087" s="191">
        <f t="shared" ref="D6087:D6150" si="191">HOUR(A6087)</f>
        <v>9</v>
      </c>
    </row>
    <row r="6088" spans="1:4" x14ac:dyDescent="0.3">
      <c r="A6088" s="245">
        <v>43809.416666651916</v>
      </c>
      <c r="B6088" s="244">
        <f t="shared" si="190"/>
        <v>4.8039666910628434</v>
      </c>
      <c r="C6088" s="40">
        <v>151410.76153373846</v>
      </c>
      <c r="D6088" s="191">
        <f t="shared" si="191"/>
        <v>10</v>
      </c>
    </row>
    <row r="6089" spans="1:4" x14ac:dyDescent="0.3">
      <c r="A6089" s="245">
        <v>43809.45833331858</v>
      </c>
      <c r="B6089" s="244">
        <f t="shared" si="190"/>
        <v>4.6982892284625954</v>
      </c>
      <c r="C6089" s="40">
        <v>148080.03380012949</v>
      </c>
      <c r="D6089" s="191">
        <f t="shared" si="191"/>
        <v>11</v>
      </c>
    </row>
    <row r="6090" spans="1:4" x14ac:dyDescent="0.3">
      <c r="A6090" s="245">
        <v>43809.499999985244</v>
      </c>
      <c r="B6090" s="244">
        <f t="shared" si="190"/>
        <v>4.8688409388365015</v>
      </c>
      <c r="C6090" s="40">
        <v>153455.45915364739</v>
      </c>
      <c r="D6090" s="191">
        <f t="shared" si="191"/>
        <v>12</v>
      </c>
    </row>
    <row r="6091" spans="1:4" x14ac:dyDescent="0.3">
      <c r="A6091" s="245">
        <v>43809.541666651909</v>
      </c>
      <c r="B6091" s="244">
        <f t="shared" si="190"/>
        <v>4.9483287284961381</v>
      </c>
      <c r="C6091" s="40">
        <v>155960.74437708355</v>
      </c>
      <c r="D6091" s="191">
        <f t="shared" si="191"/>
        <v>13</v>
      </c>
    </row>
    <row r="6092" spans="1:4" x14ac:dyDescent="0.3">
      <c r="A6092" s="245">
        <v>43809.583333318573</v>
      </c>
      <c r="B6092" s="244">
        <f t="shared" si="190"/>
        <v>4.9650358665617276</v>
      </c>
      <c r="C6092" s="40">
        <v>156487.31765709113</v>
      </c>
      <c r="D6092" s="191">
        <f t="shared" si="191"/>
        <v>14</v>
      </c>
    </row>
    <row r="6093" spans="1:4" x14ac:dyDescent="0.3">
      <c r="A6093" s="245">
        <v>43809.624999985237</v>
      </c>
      <c r="B6093" s="244">
        <f t="shared" si="190"/>
        <v>4.7621023452894571</v>
      </c>
      <c r="C6093" s="40">
        <v>150091.28684078262</v>
      </c>
      <c r="D6093" s="191">
        <f t="shared" si="191"/>
        <v>15</v>
      </c>
    </row>
    <row r="6094" spans="1:4" x14ac:dyDescent="0.3">
      <c r="A6094" s="245">
        <v>43809.666666651901</v>
      </c>
      <c r="B6094" s="244">
        <f t="shared" si="190"/>
        <v>4.5319558768484605</v>
      </c>
      <c r="C6094" s="40">
        <v>142837.56209789892</v>
      </c>
      <c r="D6094" s="191">
        <f t="shared" si="191"/>
        <v>16</v>
      </c>
    </row>
    <row r="6095" spans="1:4" x14ac:dyDescent="0.3">
      <c r="A6095" s="245">
        <v>43809.708333318566</v>
      </c>
      <c r="B6095" s="244">
        <f t="shared" si="190"/>
        <v>4.5850403764015661</v>
      </c>
      <c r="C6095" s="40">
        <v>144510.67205470314</v>
      </c>
      <c r="D6095" s="191">
        <f t="shared" si="191"/>
        <v>17</v>
      </c>
    </row>
    <row r="6096" spans="1:4" x14ac:dyDescent="0.3">
      <c r="A6096" s="245">
        <v>43809.74999998523</v>
      </c>
      <c r="B6096" s="244">
        <f t="shared" si="190"/>
        <v>4.3721901672513761</v>
      </c>
      <c r="C6096" s="40">
        <v>137802.08843358821</v>
      </c>
      <c r="D6096" s="191">
        <f t="shared" si="191"/>
        <v>18</v>
      </c>
    </row>
    <row r="6097" spans="1:4" x14ac:dyDescent="0.3">
      <c r="A6097" s="245">
        <v>43809.791666651894</v>
      </c>
      <c r="B6097" s="244">
        <f t="shared" si="190"/>
        <v>4.2986744063265983</v>
      </c>
      <c r="C6097" s="40">
        <v>135485.02879055182</v>
      </c>
      <c r="D6097" s="191">
        <f t="shared" si="191"/>
        <v>19</v>
      </c>
    </row>
    <row r="6098" spans="1:4" x14ac:dyDescent="0.3">
      <c r="A6098" s="245">
        <v>43809.833333318558</v>
      </c>
      <c r="B6098" s="244">
        <f t="shared" si="190"/>
        <v>4.2262750913311962</v>
      </c>
      <c r="C6098" s="40">
        <v>133203.1571367853</v>
      </c>
      <c r="D6098" s="191">
        <f t="shared" si="191"/>
        <v>20</v>
      </c>
    </row>
    <row r="6099" spans="1:4" x14ac:dyDescent="0.3">
      <c r="A6099" s="245">
        <v>43809.874999985223</v>
      </c>
      <c r="B6099" s="244">
        <f t="shared" si="190"/>
        <v>4.2441234177904077</v>
      </c>
      <c r="C6099" s="40">
        <v>133765.69823564836</v>
      </c>
      <c r="D6099" s="191">
        <f t="shared" si="191"/>
        <v>21</v>
      </c>
    </row>
    <row r="6100" spans="1:4" x14ac:dyDescent="0.3">
      <c r="A6100" s="245">
        <v>43809.916666651887</v>
      </c>
      <c r="B6100" s="244">
        <f t="shared" si="190"/>
        <v>4.0603329826297037</v>
      </c>
      <c r="C6100" s="40">
        <v>127973.01657487218</v>
      </c>
      <c r="D6100" s="191">
        <f t="shared" si="191"/>
        <v>22</v>
      </c>
    </row>
    <row r="6101" spans="1:4" x14ac:dyDescent="0.3">
      <c r="A6101" s="245">
        <v>43809.958333318551</v>
      </c>
      <c r="B6101" s="244">
        <f t="shared" si="190"/>
        <v>4.0303415731161767</v>
      </c>
      <c r="C6101" s="40">
        <v>127027.751454204</v>
      </c>
      <c r="D6101" s="191">
        <f t="shared" si="191"/>
        <v>23</v>
      </c>
    </row>
    <row r="6102" spans="1:4" x14ac:dyDescent="0.3">
      <c r="A6102" s="245">
        <v>43809.999999985215</v>
      </c>
      <c r="B6102" s="244">
        <f t="shared" si="190"/>
        <v>3.8370286504895876</v>
      </c>
      <c r="C6102" s="40">
        <v>120934.94134299802</v>
      </c>
      <c r="D6102" s="191">
        <f t="shared" si="191"/>
        <v>0</v>
      </c>
    </row>
    <row r="6103" spans="1:4" x14ac:dyDescent="0.3">
      <c r="A6103" s="245">
        <v>43810.041666651879</v>
      </c>
      <c r="B6103" s="244">
        <f t="shared" si="190"/>
        <v>3.765359890493353</v>
      </c>
      <c r="C6103" s="40">
        <v>118676.09522123029</v>
      </c>
      <c r="D6103" s="191">
        <f t="shared" si="191"/>
        <v>1</v>
      </c>
    </row>
    <row r="6104" spans="1:4" x14ac:dyDescent="0.3">
      <c r="A6104" s="245">
        <v>43810.083333318544</v>
      </c>
      <c r="B6104" s="244">
        <f t="shared" si="190"/>
        <v>3.8344089667504115</v>
      </c>
      <c r="C6104" s="40">
        <v>120852.37451116212</v>
      </c>
      <c r="D6104" s="191">
        <f t="shared" si="191"/>
        <v>2</v>
      </c>
    </row>
    <row r="6105" spans="1:4" x14ac:dyDescent="0.3">
      <c r="A6105" s="245">
        <v>43810.124999985208</v>
      </c>
      <c r="B6105" s="244">
        <f t="shared" si="190"/>
        <v>3.8189905398834343</v>
      </c>
      <c r="C6105" s="40">
        <v>120366.41865349052</v>
      </c>
      <c r="D6105" s="191">
        <f t="shared" si="191"/>
        <v>3</v>
      </c>
    </row>
    <row r="6106" spans="1:4" x14ac:dyDescent="0.3">
      <c r="A6106" s="245">
        <v>43810.166666651872</v>
      </c>
      <c r="B6106" s="244">
        <f t="shared" si="190"/>
        <v>3.9826690784224721</v>
      </c>
      <c r="C6106" s="40">
        <v>125525.21632230659</v>
      </c>
      <c r="D6106" s="191">
        <f t="shared" si="191"/>
        <v>4</v>
      </c>
    </row>
    <row r="6107" spans="1:4" x14ac:dyDescent="0.3">
      <c r="A6107" s="245">
        <v>43810.208333318536</v>
      </c>
      <c r="B6107" s="244">
        <f t="shared" si="190"/>
        <v>4.2931319625523363</v>
      </c>
      <c r="C6107" s="40">
        <v>135310.3428098642</v>
      </c>
      <c r="D6107" s="191">
        <f t="shared" si="191"/>
        <v>5</v>
      </c>
    </row>
    <row r="6108" spans="1:4" x14ac:dyDescent="0.3">
      <c r="A6108" s="245">
        <v>43810.249999985201</v>
      </c>
      <c r="B6108" s="244">
        <f t="shared" si="190"/>
        <v>4.8706686440638221</v>
      </c>
      <c r="C6108" s="40">
        <v>153513.06451565845</v>
      </c>
      <c r="D6108" s="191">
        <f t="shared" si="191"/>
        <v>6</v>
      </c>
    </row>
    <row r="6109" spans="1:4" x14ac:dyDescent="0.3">
      <c r="A6109" s="245">
        <v>43810.291666651865</v>
      </c>
      <c r="B6109" s="244">
        <f t="shared" si="190"/>
        <v>5.3456488768830903</v>
      </c>
      <c r="C6109" s="40">
        <v>168483.42617499933</v>
      </c>
      <c r="D6109" s="191">
        <f t="shared" si="191"/>
        <v>7</v>
      </c>
    </row>
    <row r="6110" spans="1:4" x14ac:dyDescent="0.3">
      <c r="A6110" s="245">
        <v>43810.333333318529</v>
      </c>
      <c r="B6110" s="244">
        <f t="shared" si="190"/>
        <v>5.6634115729369059</v>
      </c>
      <c r="C6110" s="40">
        <v>178498.6271309155</v>
      </c>
      <c r="D6110" s="191">
        <f t="shared" si="191"/>
        <v>8</v>
      </c>
    </row>
    <row r="6111" spans="1:4" x14ac:dyDescent="0.3">
      <c r="A6111" s="245">
        <v>43810.374999985193</v>
      </c>
      <c r="B6111" s="244">
        <f t="shared" si="190"/>
        <v>5.8331468282583305</v>
      </c>
      <c r="C6111" s="40">
        <v>183848.31956636714</v>
      </c>
      <c r="D6111" s="191">
        <f t="shared" si="191"/>
        <v>9</v>
      </c>
    </row>
    <row r="6112" spans="1:4" x14ac:dyDescent="0.3">
      <c r="A6112" s="245">
        <v>43810.416666651858</v>
      </c>
      <c r="B6112" s="244">
        <f t="shared" si="190"/>
        <v>5.7407027975574696</v>
      </c>
      <c r="C6112" s="40">
        <v>180934.68131951889</v>
      </c>
      <c r="D6112" s="191">
        <f t="shared" si="191"/>
        <v>10</v>
      </c>
    </row>
    <row r="6113" spans="1:4" x14ac:dyDescent="0.3">
      <c r="A6113" s="245">
        <v>43810.458333318522</v>
      </c>
      <c r="B6113" s="244">
        <f t="shared" si="190"/>
        <v>5.6099726092053812</v>
      </c>
      <c r="C6113" s="40">
        <v>176814.34522088131</v>
      </c>
      <c r="D6113" s="191">
        <f t="shared" si="191"/>
        <v>11</v>
      </c>
    </row>
    <row r="6114" spans="1:4" x14ac:dyDescent="0.3">
      <c r="A6114" s="245">
        <v>43810.499999985186</v>
      </c>
      <c r="B6114" s="244">
        <f t="shared" si="190"/>
        <v>5.3998829692735484</v>
      </c>
      <c r="C6114" s="40">
        <v>170192.76884076075</v>
      </c>
      <c r="D6114" s="191">
        <f t="shared" si="191"/>
        <v>12</v>
      </c>
    </row>
    <row r="6115" spans="1:4" x14ac:dyDescent="0.3">
      <c r="A6115" s="245">
        <v>43810.54166665185</v>
      </c>
      <c r="B6115" s="244">
        <f t="shared" si="190"/>
        <v>5.2694789619049596</v>
      </c>
      <c r="C6115" s="40">
        <v>166082.71326950513</v>
      </c>
      <c r="D6115" s="191">
        <f t="shared" si="191"/>
        <v>13</v>
      </c>
    </row>
    <row r="6116" spans="1:4" x14ac:dyDescent="0.3">
      <c r="A6116" s="245">
        <v>43810.583333318515</v>
      </c>
      <c r="B6116" s="244">
        <f t="shared" si="190"/>
        <v>4.9355147975948119</v>
      </c>
      <c r="C6116" s="40">
        <v>155556.87666509047</v>
      </c>
      <c r="D6116" s="191">
        <f t="shared" si="191"/>
        <v>14</v>
      </c>
    </row>
    <row r="6117" spans="1:4" x14ac:dyDescent="0.3">
      <c r="A6117" s="245">
        <v>43810.624999985179</v>
      </c>
      <c r="B6117" s="244">
        <f t="shared" si="190"/>
        <v>4.7129941593991811</v>
      </c>
      <c r="C6117" s="40">
        <v>148543.50179118605</v>
      </c>
      <c r="D6117" s="191">
        <f t="shared" si="191"/>
        <v>15</v>
      </c>
    </row>
    <row r="6118" spans="1:4" x14ac:dyDescent="0.3">
      <c r="A6118" s="245">
        <v>43810.666666651843</v>
      </c>
      <c r="B6118" s="244">
        <f t="shared" si="190"/>
        <v>4.4172819530317069</v>
      </c>
      <c r="C6118" s="40">
        <v>139223.28513684962</v>
      </c>
      <c r="D6118" s="191">
        <f t="shared" si="191"/>
        <v>16</v>
      </c>
    </row>
    <row r="6119" spans="1:4" x14ac:dyDescent="0.3">
      <c r="A6119" s="245">
        <v>43810.708333318507</v>
      </c>
      <c r="B6119" s="244">
        <f t="shared" si="190"/>
        <v>4.615463674985862</v>
      </c>
      <c r="C6119" s="40">
        <v>145469.54939571096</v>
      </c>
      <c r="D6119" s="191">
        <f t="shared" si="191"/>
        <v>17</v>
      </c>
    </row>
    <row r="6120" spans="1:4" x14ac:dyDescent="0.3">
      <c r="A6120" s="245">
        <v>43810.749999985172</v>
      </c>
      <c r="B6120" s="244">
        <f t="shared" si="190"/>
        <v>4.6799532348742412</v>
      </c>
      <c r="C6120" s="40">
        <v>147502.12247575345</v>
      </c>
      <c r="D6120" s="191">
        <f t="shared" si="191"/>
        <v>18</v>
      </c>
    </row>
    <row r="6121" spans="1:4" x14ac:dyDescent="0.3">
      <c r="A6121" s="245">
        <v>43810.791666651836</v>
      </c>
      <c r="B6121" s="244">
        <f t="shared" si="190"/>
        <v>4.7228372603894764</v>
      </c>
      <c r="C6121" s="40">
        <v>148853.73529458785</v>
      </c>
      <c r="D6121" s="191">
        <f t="shared" si="191"/>
        <v>19</v>
      </c>
    </row>
    <row r="6122" spans="1:4" x14ac:dyDescent="0.3">
      <c r="A6122" s="245">
        <v>43810.8333333185</v>
      </c>
      <c r="B6122" s="244">
        <f t="shared" si="190"/>
        <v>4.5362801459005286</v>
      </c>
      <c r="C6122" s="40">
        <v>142973.85381521418</v>
      </c>
      <c r="D6122" s="191">
        <f t="shared" si="191"/>
        <v>20</v>
      </c>
    </row>
    <row r="6123" spans="1:4" x14ac:dyDescent="0.3">
      <c r="A6123" s="245">
        <v>43810.874999985164</v>
      </c>
      <c r="B6123" s="244">
        <f t="shared" si="190"/>
        <v>4.3683854963709043</v>
      </c>
      <c r="C6123" s="40">
        <v>137682.17333999084</v>
      </c>
      <c r="D6123" s="191">
        <f t="shared" si="191"/>
        <v>21</v>
      </c>
    </row>
    <row r="6124" spans="1:4" x14ac:dyDescent="0.3">
      <c r="A6124" s="245">
        <v>43810.916666651829</v>
      </c>
      <c r="B6124" s="244">
        <f t="shared" si="190"/>
        <v>4.2248580866412135</v>
      </c>
      <c r="C6124" s="40">
        <v>133158.49617783105</v>
      </c>
      <c r="D6124" s="191">
        <f t="shared" si="191"/>
        <v>22</v>
      </c>
    </row>
    <row r="6125" spans="1:4" x14ac:dyDescent="0.3">
      <c r="A6125" s="245">
        <v>43810.958333318493</v>
      </c>
      <c r="B6125" s="244">
        <f t="shared" si="190"/>
        <v>4.2737082064631409</v>
      </c>
      <c r="C6125" s="40">
        <v>134698.14753657434</v>
      </c>
      <c r="D6125" s="191">
        <f t="shared" si="191"/>
        <v>23</v>
      </c>
    </row>
    <row r="6126" spans="1:4" x14ac:dyDescent="0.3">
      <c r="A6126" s="245">
        <v>43810.999999985157</v>
      </c>
      <c r="B6126" s="244">
        <f t="shared" si="190"/>
        <v>4.2510128060045744</v>
      </c>
      <c r="C6126" s="40">
        <v>133982.83702596286</v>
      </c>
      <c r="D6126" s="191">
        <f t="shared" si="191"/>
        <v>0</v>
      </c>
    </row>
    <row r="6127" spans="1:4" x14ac:dyDescent="0.3">
      <c r="A6127" s="245">
        <v>43811.041666651821</v>
      </c>
      <c r="B6127" s="244">
        <f t="shared" si="190"/>
        <v>4.2269129619815402</v>
      </c>
      <c r="C6127" s="40">
        <v>133223.2614562237</v>
      </c>
      <c r="D6127" s="191">
        <f t="shared" si="191"/>
        <v>1</v>
      </c>
    </row>
    <row r="6128" spans="1:4" x14ac:dyDescent="0.3">
      <c r="A6128" s="245">
        <v>43811.083333318486</v>
      </c>
      <c r="B6128" s="244">
        <f t="shared" si="190"/>
        <v>4.1026353533855913</v>
      </c>
      <c r="C6128" s="40">
        <v>129306.29687898984</v>
      </c>
      <c r="D6128" s="191">
        <f t="shared" si="191"/>
        <v>2</v>
      </c>
    </row>
    <row r="6129" spans="1:4" x14ac:dyDescent="0.3">
      <c r="A6129" s="245">
        <v>43811.12499998515</v>
      </c>
      <c r="B6129" s="244">
        <f t="shared" si="190"/>
        <v>4.2038053620467828</v>
      </c>
      <c r="C6129" s="40">
        <v>132494.95929920676</v>
      </c>
      <c r="D6129" s="191">
        <f t="shared" si="191"/>
        <v>3</v>
      </c>
    </row>
    <row r="6130" spans="1:4" x14ac:dyDescent="0.3">
      <c r="A6130" s="245">
        <v>43811.166666651814</v>
      </c>
      <c r="B6130" s="244">
        <f t="shared" si="190"/>
        <v>4.2535759068536043</v>
      </c>
      <c r="C6130" s="40">
        <v>134063.62048604831</v>
      </c>
      <c r="D6130" s="191">
        <f t="shared" si="191"/>
        <v>4</v>
      </c>
    </row>
    <row r="6131" spans="1:4" x14ac:dyDescent="0.3">
      <c r="A6131" s="245">
        <v>43811.208333318478</v>
      </c>
      <c r="B6131" s="244">
        <f t="shared" si="190"/>
        <v>4.5634206939831632</v>
      </c>
      <c r="C6131" s="40">
        <v>143829.2658773502</v>
      </c>
      <c r="D6131" s="191">
        <f t="shared" si="191"/>
        <v>5</v>
      </c>
    </row>
    <row r="6132" spans="1:4" x14ac:dyDescent="0.3">
      <c r="A6132" s="245">
        <v>43811.249999985142</v>
      </c>
      <c r="B6132" s="244">
        <f t="shared" si="190"/>
        <v>5.122819965547718</v>
      </c>
      <c r="C6132" s="40">
        <v>161460.33519066984</v>
      </c>
      <c r="D6132" s="191">
        <f t="shared" si="191"/>
        <v>6</v>
      </c>
    </row>
    <row r="6133" spans="1:4" x14ac:dyDescent="0.3">
      <c r="A6133" s="245">
        <v>43811.291666651807</v>
      </c>
      <c r="B6133" s="244">
        <f t="shared" si="190"/>
        <v>5.8668966199341943</v>
      </c>
      <c r="C6133" s="40">
        <v>184912.04085918004</v>
      </c>
      <c r="D6133" s="191">
        <f t="shared" si="191"/>
        <v>7</v>
      </c>
    </row>
    <row r="6134" spans="1:4" x14ac:dyDescent="0.3">
      <c r="A6134" s="245">
        <v>43811.333333318471</v>
      </c>
      <c r="B6134" s="244">
        <f t="shared" si="190"/>
        <v>6.5402667173042683</v>
      </c>
      <c r="C6134" s="40">
        <v>206135.22698712</v>
      </c>
      <c r="D6134" s="191">
        <f t="shared" si="191"/>
        <v>8</v>
      </c>
    </row>
    <row r="6135" spans="1:4" x14ac:dyDescent="0.3">
      <c r="A6135" s="245">
        <v>43811.374999985135</v>
      </c>
      <c r="B6135" s="244">
        <f t="shared" si="190"/>
        <v>6.3763353927180511</v>
      </c>
      <c r="C6135" s="40">
        <v>200968.46204243173</v>
      </c>
      <c r="D6135" s="191">
        <f t="shared" si="191"/>
        <v>9</v>
      </c>
    </row>
    <row r="6136" spans="1:4" x14ac:dyDescent="0.3">
      <c r="A6136" s="245">
        <v>43811.416666651799</v>
      </c>
      <c r="B6136" s="244">
        <f t="shared" si="190"/>
        <v>6.0150185000549561</v>
      </c>
      <c r="C6136" s="40">
        <v>189580.52590730009</v>
      </c>
      <c r="D6136" s="191">
        <f t="shared" si="191"/>
        <v>10</v>
      </c>
    </row>
    <row r="6137" spans="1:4" x14ac:dyDescent="0.3">
      <c r="A6137" s="245">
        <v>43811.458333318464</v>
      </c>
      <c r="B6137" s="244">
        <f t="shared" si="190"/>
        <v>5.5621510740828572</v>
      </c>
      <c r="C6137" s="40">
        <v>175307.1126532442</v>
      </c>
      <c r="D6137" s="191">
        <f t="shared" si="191"/>
        <v>11</v>
      </c>
    </row>
    <row r="6138" spans="1:4" x14ac:dyDescent="0.3">
      <c r="A6138" s="245">
        <v>43811.499999985128</v>
      </c>
      <c r="B6138" s="244">
        <f t="shared" si="190"/>
        <v>5.3608843526173784</v>
      </c>
      <c r="C6138" s="40">
        <v>168963.61580403004</v>
      </c>
      <c r="D6138" s="191">
        <f t="shared" si="191"/>
        <v>12</v>
      </c>
    </row>
    <row r="6139" spans="1:4" x14ac:dyDescent="0.3">
      <c r="A6139" s="245">
        <v>43811.541666651792</v>
      </c>
      <c r="B6139" s="244">
        <f t="shared" si="190"/>
        <v>5.100030921190446</v>
      </c>
      <c r="C6139" s="40">
        <v>160742.07322453675</v>
      </c>
      <c r="D6139" s="191">
        <f t="shared" si="191"/>
        <v>13</v>
      </c>
    </row>
    <row r="6140" spans="1:4" x14ac:dyDescent="0.3">
      <c r="A6140" s="245">
        <v>43811.583333318456</v>
      </c>
      <c r="B6140" s="244">
        <f t="shared" si="190"/>
        <v>4.9589713685843737</v>
      </c>
      <c r="C6140" s="40">
        <v>156296.17764382268</v>
      </c>
      <c r="D6140" s="191">
        <f t="shared" si="191"/>
        <v>14</v>
      </c>
    </row>
    <row r="6141" spans="1:4" x14ac:dyDescent="0.3">
      <c r="A6141" s="245">
        <v>43811.624999985121</v>
      </c>
      <c r="B6141" s="244">
        <f t="shared" si="190"/>
        <v>4.7804043310351529</v>
      </c>
      <c r="C6141" s="40">
        <v>150668.12631065046</v>
      </c>
      <c r="D6141" s="191">
        <f t="shared" si="191"/>
        <v>15</v>
      </c>
    </row>
    <row r="6142" spans="1:4" x14ac:dyDescent="0.3">
      <c r="A6142" s="245">
        <v>43811.666666651785</v>
      </c>
      <c r="B6142" s="244">
        <f t="shared" si="190"/>
        <v>4.6791033983141794</v>
      </c>
      <c r="C6142" s="40">
        <v>147475.33744392183</v>
      </c>
      <c r="D6142" s="191">
        <f t="shared" si="191"/>
        <v>16</v>
      </c>
    </row>
    <row r="6143" spans="1:4" x14ac:dyDescent="0.3">
      <c r="A6143" s="245">
        <v>43811.708333318449</v>
      </c>
      <c r="B6143" s="244">
        <f t="shared" si="190"/>
        <v>4.4469469668201764</v>
      </c>
      <c r="C6143" s="40">
        <v>140158.26296194093</v>
      </c>
      <c r="D6143" s="191">
        <f t="shared" si="191"/>
        <v>17</v>
      </c>
    </row>
    <row r="6144" spans="1:4" x14ac:dyDescent="0.3">
      <c r="A6144" s="245">
        <v>43811.749999985113</v>
      </c>
      <c r="B6144" s="244">
        <f t="shared" si="190"/>
        <v>4.4051319284421657</v>
      </c>
      <c r="C6144" s="40">
        <v>138840.34233269186</v>
      </c>
      <c r="D6144" s="191">
        <f t="shared" si="191"/>
        <v>18</v>
      </c>
    </row>
    <row r="6145" spans="1:4" x14ac:dyDescent="0.3">
      <c r="A6145" s="245">
        <v>43811.791666651778</v>
      </c>
      <c r="B6145" s="244">
        <f t="shared" si="190"/>
        <v>4.2178573827438335</v>
      </c>
      <c r="C6145" s="40">
        <v>132937.84895512101</v>
      </c>
      <c r="D6145" s="191">
        <f t="shared" si="191"/>
        <v>19</v>
      </c>
    </row>
    <row r="6146" spans="1:4" x14ac:dyDescent="0.3">
      <c r="A6146" s="245">
        <v>43811.833333318442</v>
      </c>
      <c r="B6146" s="244">
        <f t="shared" si="190"/>
        <v>4.228324495264709</v>
      </c>
      <c r="C6146" s="40">
        <v>133267.74996813043</v>
      </c>
      <c r="D6146" s="191">
        <f t="shared" si="191"/>
        <v>20</v>
      </c>
    </row>
    <row r="6147" spans="1:4" x14ac:dyDescent="0.3">
      <c r="A6147" s="245">
        <v>43811.874999985106</v>
      </c>
      <c r="B6147" s="244">
        <f t="shared" si="190"/>
        <v>4.0872921650213687</v>
      </c>
      <c r="C6147" s="40">
        <v>128822.71237810137</v>
      </c>
      <c r="D6147" s="191">
        <f t="shared" si="191"/>
        <v>21</v>
      </c>
    </row>
    <row r="6148" spans="1:4" x14ac:dyDescent="0.3">
      <c r="A6148" s="245">
        <v>43811.91666665177</v>
      </c>
      <c r="B6148" s="244">
        <f t="shared" si="190"/>
        <v>4.0680016107712023</v>
      </c>
      <c r="C6148" s="40">
        <v>128214.71534205625</v>
      </c>
      <c r="D6148" s="191">
        <f t="shared" si="191"/>
        <v>22</v>
      </c>
    </row>
    <row r="6149" spans="1:4" x14ac:dyDescent="0.3">
      <c r="A6149" s="245">
        <v>43811.958333318435</v>
      </c>
      <c r="B6149" s="244">
        <f t="shared" si="190"/>
        <v>3.955782725271459</v>
      </c>
      <c r="C6149" s="40">
        <v>124677.81594106888</v>
      </c>
      <c r="D6149" s="191">
        <f t="shared" si="191"/>
        <v>23</v>
      </c>
    </row>
    <row r="6150" spans="1:4" x14ac:dyDescent="0.3">
      <c r="A6150" s="245">
        <v>43811.999999985099</v>
      </c>
      <c r="B6150" s="244">
        <f t="shared" si="190"/>
        <v>3.8925657334868338</v>
      </c>
      <c r="C6150" s="40">
        <v>122685.35148751862</v>
      </c>
      <c r="D6150" s="191">
        <f t="shared" si="191"/>
        <v>0</v>
      </c>
    </row>
    <row r="6151" spans="1:4" x14ac:dyDescent="0.3">
      <c r="A6151" s="245">
        <v>43812.041666651763</v>
      </c>
      <c r="B6151" s="244">
        <f t="shared" ref="B6151:B6214" si="192">C6151/$B$4</f>
        <v>3.8333983677572268</v>
      </c>
      <c r="C6151" s="40">
        <v>120820.52259107117</v>
      </c>
      <c r="D6151" s="191">
        <f t="shared" ref="D6151:D6214" si="193">HOUR(A6151)</f>
        <v>1</v>
      </c>
    </row>
    <row r="6152" spans="1:4" x14ac:dyDescent="0.3">
      <c r="A6152" s="245">
        <v>43812.083333318427</v>
      </c>
      <c r="B6152" s="244">
        <f t="shared" si="192"/>
        <v>3.7123657516270572</v>
      </c>
      <c r="C6152" s="40">
        <v>117005.83324012665</v>
      </c>
      <c r="D6152" s="191">
        <f t="shared" si="193"/>
        <v>2</v>
      </c>
    </row>
    <row r="6153" spans="1:4" x14ac:dyDescent="0.3">
      <c r="A6153" s="245">
        <v>43812.124999985092</v>
      </c>
      <c r="B6153" s="244">
        <f t="shared" si="192"/>
        <v>3.5193504932269875</v>
      </c>
      <c r="C6153" s="40">
        <v>110922.4048690777</v>
      </c>
      <c r="D6153" s="191">
        <f t="shared" si="193"/>
        <v>3</v>
      </c>
    </row>
    <row r="6154" spans="1:4" x14ac:dyDescent="0.3">
      <c r="A6154" s="245">
        <v>43812.166666651756</v>
      </c>
      <c r="B6154" s="244">
        <f t="shared" si="192"/>
        <v>3.5400064361150618</v>
      </c>
      <c r="C6154" s="40">
        <v>111573.43603644593</v>
      </c>
      <c r="D6154" s="191">
        <f t="shared" si="193"/>
        <v>4</v>
      </c>
    </row>
    <row r="6155" spans="1:4" x14ac:dyDescent="0.3">
      <c r="A6155" s="245">
        <v>43812.20833331842</v>
      </c>
      <c r="B6155" s="244">
        <f t="shared" si="192"/>
        <v>3.7234420515532456</v>
      </c>
      <c r="C6155" s="40">
        <v>117354.93453800207</v>
      </c>
      <c r="D6155" s="191">
        <f t="shared" si="193"/>
        <v>5</v>
      </c>
    </row>
    <row r="6156" spans="1:4" x14ac:dyDescent="0.3">
      <c r="A6156" s="245">
        <v>43812.249999985084</v>
      </c>
      <c r="B6156" s="244">
        <f t="shared" si="192"/>
        <v>4.2986384808081484</v>
      </c>
      <c r="C6156" s="40">
        <v>135483.89649500174</v>
      </c>
      <c r="D6156" s="191">
        <f t="shared" si="193"/>
        <v>6</v>
      </c>
    </row>
    <row r="6157" spans="1:4" x14ac:dyDescent="0.3">
      <c r="A6157" s="245">
        <v>43812.291666651749</v>
      </c>
      <c r="B6157" s="244">
        <f t="shared" si="192"/>
        <v>4.7118571532575668</v>
      </c>
      <c r="C6157" s="40">
        <v>148507.66578797423</v>
      </c>
      <c r="D6157" s="191">
        <f t="shared" si="193"/>
        <v>7</v>
      </c>
    </row>
    <row r="6158" spans="1:4" x14ac:dyDescent="0.3">
      <c r="A6158" s="245">
        <v>43812.333333318413</v>
      </c>
      <c r="B6158" s="244">
        <f t="shared" si="192"/>
        <v>5.204161456355</v>
      </c>
      <c r="C6158" s="40">
        <v>164024.04511195893</v>
      </c>
      <c r="D6158" s="191">
        <f t="shared" si="193"/>
        <v>8</v>
      </c>
    </row>
    <row r="6159" spans="1:4" x14ac:dyDescent="0.3">
      <c r="A6159" s="245">
        <v>43812.374999985077</v>
      </c>
      <c r="B6159" s="244">
        <f t="shared" si="192"/>
        <v>5.2810265686110531</v>
      </c>
      <c r="C6159" s="40">
        <v>166446.66914965608</v>
      </c>
      <c r="D6159" s="191">
        <f t="shared" si="193"/>
        <v>9</v>
      </c>
    </row>
    <row r="6160" spans="1:4" x14ac:dyDescent="0.3">
      <c r="A6160" s="245">
        <v>43812.416666651741</v>
      </c>
      <c r="B6160" s="244">
        <f t="shared" si="192"/>
        <v>5.1505167437191872</v>
      </c>
      <c r="C6160" s="40">
        <v>162333.27843625372</v>
      </c>
      <c r="D6160" s="191">
        <f t="shared" si="193"/>
        <v>10</v>
      </c>
    </row>
    <row r="6161" spans="1:4" x14ac:dyDescent="0.3">
      <c r="A6161" s="245">
        <v>43812.458333318405</v>
      </c>
      <c r="B6161" s="244">
        <f t="shared" si="192"/>
        <v>5.0088548353227882</v>
      </c>
      <c r="C6161" s="40">
        <v>157868.3978885753</v>
      </c>
      <c r="D6161" s="191">
        <f t="shared" si="193"/>
        <v>11</v>
      </c>
    </row>
    <row r="6162" spans="1:4" x14ac:dyDescent="0.3">
      <c r="A6162" s="245">
        <v>43812.49999998507</v>
      </c>
      <c r="B6162" s="244">
        <f t="shared" si="192"/>
        <v>5.0400738081432372</v>
      </c>
      <c r="C6162" s="40">
        <v>158852.35318073814</v>
      </c>
      <c r="D6162" s="191">
        <f t="shared" si="193"/>
        <v>12</v>
      </c>
    </row>
    <row r="6163" spans="1:4" x14ac:dyDescent="0.3">
      <c r="A6163" s="245">
        <v>43812.541666651734</v>
      </c>
      <c r="B6163" s="244">
        <f t="shared" si="192"/>
        <v>4.8184253009419189</v>
      </c>
      <c r="C6163" s="40">
        <v>151866.46601157816</v>
      </c>
      <c r="D6163" s="191">
        <f t="shared" si="193"/>
        <v>13</v>
      </c>
    </row>
    <row r="6164" spans="1:4" x14ac:dyDescent="0.3">
      <c r="A6164" s="245">
        <v>43812.583333318398</v>
      </c>
      <c r="B6164" s="244">
        <f t="shared" si="192"/>
        <v>4.6932568888983974</v>
      </c>
      <c r="C6164" s="40">
        <v>147921.42521378581</v>
      </c>
      <c r="D6164" s="191">
        <f t="shared" si="193"/>
        <v>14</v>
      </c>
    </row>
    <row r="6165" spans="1:4" x14ac:dyDescent="0.3">
      <c r="A6165" s="245">
        <v>43812.624999985062</v>
      </c>
      <c r="B6165" s="244">
        <f t="shared" si="192"/>
        <v>4.4939888787026456</v>
      </c>
      <c r="C6165" s="40">
        <v>141640.92347151076</v>
      </c>
      <c r="D6165" s="191">
        <f t="shared" si="193"/>
        <v>15</v>
      </c>
    </row>
    <row r="6166" spans="1:4" x14ac:dyDescent="0.3">
      <c r="A6166" s="245">
        <v>43812.666666651727</v>
      </c>
      <c r="B6166" s="244">
        <f t="shared" si="192"/>
        <v>4.1607090373309257</v>
      </c>
      <c r="C6166" s="40">
        <v>131136.65526336228</v>
      </c>
      <c r="D6166" s="191">
        <f t="shared" si="193"/>
        <v>16</v>
      </c>
    </row>
    <row r="6167" spans="1:4" x14ac:dyDescent="0.3">
      <c r="A6167" s="245">
        <v>43812.708333318391</v>
      </c>
      <c r="B6167" s="244">
        <f t="shared" si="192"/>
        <v>3.8893803718898674</v>
      </c>
      <c r="C6167" s="40">
        <v>122584.95569875216</v>
      </c>
      <c r="D6167" s="191">
        <f t="shared" si="193"/>
        <v>17</v>
      </c>
    </row>
    <row r="6168" spans="1:4" x14ac:dyDescent="0.3">
      <c r="A6168" s="245">
        <v>43812.749999985055</v>
      </c>
      <c r="B6168" s="244">
        <f t="shared" si="192"/>
        <v>3.745089003033184</v>
      </c>
      <c r="C6168" s="40">
        <v>118037.20017788647</v>
      </c>
      <c r="D6168" s="191">
        <f t="shared" si="193"/>
        <v>18</v>
      </c>
    </row>
    <row r="6169" spans="1:4" x14ac:dyDescent="0.3">
      <c r="A6169" s="245">
        <v>43812.791666651719</v>
      </c>
      <c r="B6169" s="244">
        <f t="shared" si="192"/>
        <v>3.7015687214115212</v>
      </c>
      <c r="C6169" s="40">
        <v>116665.53392658678</v>
      </c>
      <c r="D6169" s="191">
        <f t="shared" si="193"/>
        <v>19</v>
      </c>
    </row>
    <row r="6170" spans="1:4" x14ac:dyDescent="0.3">
      <c r="A6170" s="245">
        <v>43812.833333318384</v>
      </c>
      <c r="B6170" s="244">
        <f t="shared" si="192"/>
        <v>3.6417721932166791</v>
      </c>
      <c r="C6170" s="40">
        <v>114780.87517408165</v>
      </c>
      <c r="D6170" s="191">
        <f t="shared" si="193"/>
        <v>20</v>
      </c>
    </row>
    <row r="6171" spans="1:4" x14ac:dyDescent="0.3">
      <c r="A6171" s="245">
        <v>43812.874999985048</v>
      </c>
      <c r="B6171" s="244">
        <f t="shared" si="192"/>
        <v>3.409989245800527</v>
      </c>
      <c r="C6171" s="40">
        <v>107475.57211190541</v>
      </c>
      <c r="D6171" s="191">
        <f t="shared" si="193"/>
        <v>21</v>
      </c>
    </row>
    <row r="6172" spans="1:4" x14ac:dyDescent="0.3">
      <c r="A6172" s="245">
        <v>43812.916666651712</v>
      </c>
      <c r="B6172" s="244">
        <f t="shared" si="192"/>
        <v>3.3251702923035356</v>
      </c>
      <c r="C6172" s="40">
        <v>104802.25999977815</v>
      </c>
      <c r="D6172" s="191">
        <f t="shared" si="193"/>
        <v>22</v>
      </c>
    </row>
    <row r="6173" spans="1:4" x14ac:dyDescent="0.3">
      <c r="A6173" s="245">
        <v>43812.958333318376</v>
      </c>
      <c r="B6173" s="244">
        <f t="shared" si="192"/>
        <v>3.1944014120013642</v>
      </c>
      <c r="C6173" s="40">
        <v>100680.70441357871</v>
      </c>
      <c r="D6173" s="191">
        <f t="shared" si="193"/>
        <v>23</v>
      </c>
    </row>
    <row r="6174" spans="1:4" x14ac:dyDescent="0.3">
      <c r="A6174" s="245">
        <v>43812.999999985041</v>
      </c>
      <c r="B6174" s="244">
        <f t="shared" si="192"/>
        <v>3.0552366287878612</v>
      </c>
      <c r="C6174" s="40">
        <v>96294.527914013466</v>
      </c>
      <c r="D6174" s="191">
        <f t="shared" si="193"/>
        <v>0</v>
      </c>
    </row>
    <row r="6175" spans="1:4" x14ac:dyDescent="0.3">
      <c r="A6175" s="245">
        <v>43813.041666651705</v>
      </c>
      <c r="B6175" s="244">
        <f t="shared" si="192"/>
        <v>3.0238869836734907</v>
      </c>
      <c r="C6175" s="40">
        <v>95306.454110460691</v>
      </c>
      <c r="D6175" s="191">
        <f t="shared" si="193"/>
        <v>1</v>
      </c>
    </row>
    <row r="6176" spans="1:4" x14ac:dyDescent="0.3">
      <c r="A6176" s="245">
        <v>43813.083333318369</v>
      </c>
      <c r="B6176" s="244">
        <f t="shared" si="192"/>
        <v>2.9707101396163886</v>
      </c>
      <c r="C6176" s="40">
        <v>93630.433652278589</v>
      </c>
      <c r="D6176" s="191">
        <f t="shared" si="193"/>
        <v>2</v>
      </c>
    </row>
    <row r="6177" spans="1:4" x14ac:dyDescent="0.3">
      <c r="A6177" s="245">
        <v>43813.124999985033</v>
      </c>
      <c r="B6177" s="244">
        <f t="shared" si="192"/>
        <v>3.0157635546813011</v>
      </c>
      <c r="C6177" s="40">
        <v>95050.420992608124</v>
      </c>
      <c r="D6177" s="191">
        <f t="shared" si="193"/>
        <v>3</v>
      </c>
    </row>
    <row r="6178" spans="1:4" x14ac:dyDescent="0.3">
      <c r="A6178" s="245">
        <v>43813.166666651698</v>
      </c>
      <c r="B6178" s="244">
        <f t="shared" si="192"/>
        <v>3.0658707038449089</v>
      </c>
      <c r="C6178" s="40">
        <v>96629.69122927748</v>
      </c>
      <c r="D6178" s="191">
        <f t="shared" si="193"/>
        <v>4</v>
      </c>
    </row>
    <row r="6179" spans="1:4" x14ac:dyDescent="0.3">
      <c r="A6179" s="245">
        <v>43813.208333318362</v>
      </c>
      <c r="B6179" s="244">
        <f t="shared" si="192"/>
        <v>3.0358021736650969</v>
      </c>
      <c r="C6179" s="40">
        <v>95681.995430054885</v>
      </c>
      <c r="D6179" s="191">
        <f t="shared" si="193"/>
        <v>5</v>
      </c>
    </row>
    <row r="6180" spans="1:4" x14ac:dyDescent="0.3">
      <c r="A6180" s="245">
        <v>43813.249999985026</v>
      </c>
      <c r="B6180" s="244">
        <f t="shared" si="192"/>
        <v>3.1972225033037773</v>
      </c>
      <c r="C6180" s="40">
        <v>100769.61918129541</v>
      </c>
      <c r="D6180" s="191">
        <f t="shared" si="193"/>
        <v>6</v>
      </c>
    </row>
    <row r="6181" spans="1:4" x14ac:dyDescent="0.3">
      <c r="A6181" s="245">
        <v>43813.29166665169</v>
      </c>
      <c r="B6181" s="244">
        <f t="shared" si="192"/>
        <v>3.3546011669854336</v>
      </c>
      <c r="C6181" s="40">
        <v>105729.85826070704</v>
      </c>
      <c r="D6181" s="191">
        <f t="shared" si="193"/>
        <v>7</v>
      </c>
    </row>
    <row r="6182" spans="1:4" x14ac:dyDescent="0.3">
      <c r="A6182" s="245">
        <v>43813.333333318355</v>
      </c>
      <c r="B6182" s="244">
        <f t="shared" si="192"/>
        <v>3.5615538203322799</v>
      </c>
      <c r="C6182" s="40">
        <v>112252.56352903627</v>
      </c>
      <c r="D6182" s="191">
        <f t="shared" si="193"/>
        <v>8</v>
      </c>
    </row>
    <row r="6183" spans="1:4" x14ac:dyDescent="0.3">
      <c r="A6183" s="245">
        <v>43813.374999985019</v>
      </c>
      <c r="B6183" s="244">
        <f t="shared" si="192"/>
        <v>3.6265396883729313</v>
      </c>
      <c r="C6183" s="40">
        <v>114300.77918117044</v>
      </c>
      <c r="D6183" s="191">
        <f t="shared" si="193"/>
        <v>9</v>
      </c>
    </row>
    <row r="6184" spans="1:4" x14ac:dyDescent="0.3">
      <c r="A6184" s="245">
        <v>43813.416666651683</v>
      </c>
      <c r="B6184" s="244">
        <f t="shared" si="192"/>
        <v>3.6831102233978834</v>
      </c>
      <c r="C6184" s="40">
        <v>116083.76152458131</v>
      </c>
      <c r="D6184" s="191">
        <f t="shared" si="193"/>
        <v>10</v>
      </c>
    </row>
    <row r="6185" spans="1:4" x14ac:dyDescent="0.3">
      <c r="A6185" s="245">
        <v>43813.458333318347</v>
      </c>
      <c r="B6185" s="244">
        <f t="shared" si="192"/>
        <v>3.679075854720979</v>
      </c>
      <c r="C6185" s="40">
        <v>115956.60684742371</v>
      </c>
      <c r="D6185" s="191">
        <f t="shared" si="193"/>
        <v>11</v>
      </c>
    </row>
    <row r="6186" spans="1:4" x14ac:dyDescent="0.3">
      <c r="A6186" s="245">
        <v>43813.499999985012</v>
      </c>
      <c r="B6186" s="244">
        <f t="shared" si="192"/>
        <v>3.6103497667929347</v>
      </c>
      <c r="C6186" s="40">
        <v>113790.50745922883</v>
      </c>
      <c r="D6186" s="191">
        <f t="shared" si="193"/>
        <v>12</v>
      </c>
    </row>
    <row r="6187" spans="1:4" x14ac:dyDescent="0.3">
      <c r="A6187" s="245">
        <v>43813.541666651676</v>
      </c>
      <c r="B6187" s="244">
        <f t="shared" si="192"/>
        <v>3.6935552044610138</v>
      </c>
      <c r="C6187" s="40">
        <v>116412.965001349</v>
      </c>
      <c r="D6187" s="191">
        <f t="shared" si="193"/>
        <v>13</v>
      </c>
    </row>
    <row r="6188" spans="1:4" x14ac:dyDescent="0.3">
      <c r="A6188" s="245">
        <v>43813.58333331834</v>
      </c>
      <c r="B6188" s="244">
        <f t="shared" si="192"/>
        <v>3.7055999300958584</v>
      </c>
      <c r="C6188" s="40">
        <v>116792.5890075332</v>
      </c>
      <c r="D6188" s="191">
        <f t="shared" si="193"/>
        <v>14</v>
      </c>
    </row>
    <row r="6189" spans="1:4" x14ac:dyDescent="0.3">
      <c r="A6189" s="245">
        <v>43813.624999985004</v>
      </c>
      <c r="B6189" s="244">
        <f t="shared" si="192"/>
        <v>3.8280588312063957</v>
      </c>
      <c r="C6189" s="40">
        <v>120652.23181234812</v>
      </c>
      <c r="D6189" s="191">
        <f t="shared" si="193"/>
        <v>15</v>
      </c>
    </row>
    <row r="6190" spans="1:4" x14ac:dyDescent="0.3">
      <c r="A6190" s="245">
        <v>43813.666666651668</v>
      </c>
      <c r="B6190" s="244">
        <f t="shared" si="192"/>
        <v>3.6120088206493697</v>
      </c>
      <c r="C6190" s="40">
        <v>113842.79729052504</v>
      </c>
      <c r="D6190" s="191">
        <f t="shared" si="193"/>
        <v>16</v>
      </c>
    </row>
    <row r="6191" spans="1:4" x14ac:dyDescent="0.3">
      <c r="A6191" s="245">
        <v>43813.708333318333</v>
      </c>
      <c r="B6191" s="244">
        <f t="shared" si="192"/>
        <v>3.5739299008940444</v>
      </c>
      <c r="C6191" s="40">
        <v>112642.63113423965</v>
      </c>
      <c r="D6191" s="191">
        <f t="shared" si="193"/>
        <v>17</v>
      </c>
    </row>
    <row r="6192" spans="1:4" x14ac:dyDescent="0.3">
      <c r="A6192" s="245">
        <v>43813.749999984997</v>
      </c>
      <c r="B6192" s="244">
        <f t="shared" si="192"/>
        <v>3.6231794782659543</v>
      </c>
      <c r="C6192" s="40">
        <v>114194.87254111041</v>
      </c>
      <c r="D6192" s="191">
        <f t="shared" si="193"/>
        <v>18</v>
      </c>
    </row>
    <row r="6193" spans="1:4" x14ac:dyDescent="0.3">
      <c r="A6193" s="245">
        <v>43813.791666651661</v>
      </c>
      <c r="B6193" s="244">
        <f t="shared" si="192"/>
        <v>3.6880482307748825</v>
      </c>
      <c r="C6193" s="40">
        <v>116239.39696202129</v>
      </c>
      <c r="D6193" s="191">
        <f t="shared" si="193"/>
        <v>19</v>
      </c>
    </row>
    <row r="6194" spans="1:4" x14ac:dyDescent="0.3">
      <c r="A6194" s="245">
        <v>43813.833333318325</v>
      </c>
      <c r="B6194" s="244">
        <f t="shared" si="192"/>
        <v>3.6177301300200035</v>
      </c>
      <c r="C6194" s="40">
        <v>114023.12073248174</v>
      </c>
      <c r="D6194" s="191">
        <f t="shared" si="193"/>
        <v>20</v>
      </c>
    </row>
    <row r="6195" spans="1:4" x14ac:dyDescent="0.3">
      <c r="A6195" s="245">
        <v>43813.87499998499</v>
      </c>
      <c r="B6195" s="244">
        <f t="shared" si="192"/>
        <v>3.5943428389951118</v>
      </c>
      <c r="C6195" s="40">
        <v>113286.00331014869</v>
      </c>
      <c r="D6195" s="191">
        <f t="shared" si="193"/>
        <v>21</v>
      </c>
    </row>
    <row r="6196" spans="1:4" x14ac:dyDescent="0.3">
      <c r="A6196" s="245">
        <v>43813.916666651654</v>
      </c>
      <c r="B6196" s="244">
        <f t="shared" si="192"/>
        <v>3.4112424688690202</v>
      </c>
      <c r="C6196" s="40">
        <v>107515.07102423659</v>
      </c>
      <c r="D6196" s="191">
        <f t="shared" si="193"/>
        <v>22</v>
      </c>
    </row>
    <row r="6197" spans="1:4" x14ac:dyDescent="0.3">
      <c r="A6197" s="245">
        <v>43813.958333318318</v>
      </c>
      <c r="B6197" s="244">
        <f t="shared" si="192"/>
        <v>3.2159045500963854</v>
      </c>
      <c r="C6197" s="40">
        <v>101358.43736297433</v>
      </c>
      <c r="D6197" s="191">
        <f t="shared" si="193"/>
        <v>23</v>
      </c>
    </row>
    <row r="6198" spans="1:4" x14ac:dyDescent="0.3">
      <c r="A6198" s="245">
        <v>43813.999999984982</v>
      </c>
      <c r="B6198" s="244">
        <f t="shared" si="192"/>
        <v>3.1027090637001913</v>
      </c>
      <c r="C6198" s="40">
        <v>97790.757589233472</v>
      </c>
      <c r="D6198" s="191">
        <f t="shared" si="193"/>
        <v>0</v>
      </c>
    </row>
    <row r="6199" spans="1:4" x14ac:dyDescent="0.3">
      <c r="A6199" s="245">
        <v>43814.041666651647</v>
      </c>
      <c r="B6199" s="244">
        <f t="shared" si="192"/>
        <v>2.9836366008484054</v>
      </c>
      <c r="C6199" s="40">
        <v>94037.848079759351</v>
      </c>
      <c r="D6199" s="191">
        <f t="shared" si="193"/>
        <v>1</v>
      </c>
    </row>
    <row r="6200" spans="1:4" x14ac:dyDescent="0.3">
      <c r="A6200" s="245">
        <v>43814.083333318311</v>
      </c>
      <c r="B6200" s="244">
        <f t="shared" si="192"/>
        <v>2.960751160742463</v>
      </c>
      <c r="C6200" s="40">
        <v>93316.547925675884</v>
      </c>
      <c r="D6200" s="191">
        <f t="shared" si="193"/>
        <v>2</v>
      </c>
    </row>
    <row r="6201" spans="1:4" x14ac:dyDescent="0.3">
      <c r="A6201" s="245">
        <v>43814.124999984975</v>
      </c>
      <c r="B6201" s="244">
        <f t="shared" si="192"/>
        <v>2.9944480122986796</v>
      </c>
      <c r="C6201" s="40">
        <v>94378.600659078016</v>
      </c>
      <c r="D6201" s="191">
        <f t="shared" si="193"/>
        <v>3</v>
      </c>
    </row>
    <row r="6202" spans="1:4" x14ac:dyDescent="0.3">
      <c r="A6202" s="245">
        <v>43814.166666651639</v>
      </c>
      <c r="B6202" s="244">
        <f t="shared" si="192"/>
        <v>3.0586600671019637</v>
      </c>
      <c r="C6202" s="40">
        <v>96402.427372010614</v>
      </c>
      <c r="D6202" s="191">
        <f t="shared" si="193"/>
        <v>4</v>
      </c>
    </row>
    <row r="6203" spans="1:4" x14ac:dyDescent="0.3">
      <c r="A6203" s="245">
        <v>43814.208333318304</v>
      </c>
      <c r="B6203" s="244">
        <f t="shared" si="192"/>
        <v>3.1919036365532722</v>
      </c>
      <c r="C6203" s="40">
        <v>100601.97987049655</v>
      </c>
      <c r="D6203" s="191">
        <f t="shared" si="193"/>
        <v>5</v>
      </c>
    </row>
    <row r="6204" spans="1:4" x14ac:dyDescent="0.3">
      <c r="A6204" s="245">
        <v>43814.249999984968</v>
      </c>
      <c r="B6204" s="244">
        <f t="shared" si="192"/>
        <v>3.3897829361795542</v>
      </c>
      <c r="C6204" s="40">
        <v>106838.7124240167</v>
      </c>
      <c r="D6204" s="191">
        <f t="shared" si="193"/>
        <v>6</v>
      </c>
    </row>
    <row r="6205" spans="1:4" x14ac:dyDescent="0.3">
      <c r="A6205" s="245">
        <v>43814.291666651632</v>
      </c>
      <c r="B6205" s="244">
        <f t="shared" si="192"/>
        <v>3.4313495445574134</v>
      </c>
      <c r="C6205" s="40">
        <v>108148.80307068476</v>
      </c>
      <c r="D6205" s="191">
        <f t="shared" si="193"/>
        <v>7</v>
      </c>
    </row>
    <row r="6206" spans="1:4" x14ac:dyDescent="0.3">
      <c r="A6206" s="245">
        <v>43814.333333318296</v>
      </c>
      <c r="B6206" s="244">
        <f t="shared" si="192"/>
        <v>3.5783469486242079</v>
      </c>
      <c r="C6206" s="40">
        <v>112781.84703717235</v>
      </c>
      <c r="D6206" s="191">
        <f t="shared" si="193"/>
        <v>8</v>
      </c>
    </row>
    <row r="6207" spans="1:4" x14ac:dyDescent="0.3">
      <c r="A6207" s="245">
        <v>43814.374999984961</v>
      </c>
      <c r="B6207" s="244">
        <f t="shared" si="192"/>
        <v>3.5789666859056752</v>
      </c>
      <c r="C6207" s="40">
        <v>112801.37983158419</v>
      </c>
      <c r="D6207" s="191">
        <f t="shared" si="193"/>
        <v>9</v>
      </c>
    </row>
    <row r="6208" spans="1:4" x14ac:dyDescent="0.3">
      <c r="A6208" s="245">
        <v>43814.416666651625</v>
      </c>
      <c r="B6208" s="244">
        <f t="shared" si="192"/>
        <v>3.6678561720927068</v>
      </c>
      <c r="C6208" s="40">
        <v>115602.98643326183</v>
      </c>
      <c r="D6208" s="191">
        <f t="shared" si="193"/>
        <v>10</v>
      </c>
    </row>
    <row r="6209" spans="1:4" x14ac:dyDescent="0.3">
      <c r="A6209" s="245">
        <v>43814.458333318289</v>
      </c>
      <c r="B6209" s="244">
        <f t="shared" si="192"/>
        <v>3.5394631390775784</v>
      </c>
      <c r="C6209" s="40">
        <v>111556.31247513201</v>
      </c>
      <c r="D6209" s="191">
        <f t="shared" si="193"/>
        <v>11</v>
      </c>
    </row>
    <row r="6210" spans="1:4" x14ac:dyDescent="0.3">
      <c r="A6210" s="245">
        <v>43814.499999984953</v>
      </c>
      <c r="B6210" s="244">
        <f t="shared" si="192"/>
        <v>3.4119697555824193</v>
      </c>
      <c r="C6210" s="40">
        <v>107537.99354685399</v>
      </c>
      <c r="D6210" s="191">
        <f t="shared" si="193"/>
        <v>12</v>
      </c>
    </row>
    <row r="6211" spans="1:4" x14ac:dyDescent="0.3">
      <c r="A6211" s="245">
        <v>43814.541666651618</v>
      </c>
      <c r="B6211" s="244">
        <f t="shared" si="192"/>
        <v>3.2190441201511502</v>
      </c>
      <c r="C6211" s="40">
        <v>101457.38990021087</v>
      </c>
      <c r="D6211" s="191">
        <f t="shared" si="193"/>
        <v>13</v>
      </c>
    </row>
    <row r="6212" spans="1:4" x14ac:dyDescent="0.3">
      <c r="A6212" s="245">
        <v>43814.583333318282</v>
      </c>
      <c r="B6212" s="244">
        <f t="shared" si="192"/>
        <v>3.2213424625129168</v>
      </c>
      <c r="C6212" s="40">
        <v>101529.828738704</v>
      </c>
      <c r="D6212" s="191">
        <f t="shared" si="193"/>
        <v>14</v>
      </c>
    </row>
    <row r="6213" spans="1:4" x14ac:dyDescent="0.3">
      <c r="A6213" s="245">
        <v>43814.624999984946</v>
      </c>
      <c r="B6213" s="244">
        <f t="shared" si="192"/>
        <v>3.2165448630535209</v>
      </c>
      <c r="C6213" s="40">
        <v>101378.61865870233</v>
      </c>
      <c r="D6213" s="191">
        <f t="shared" si="193"/>
        <v>15</v>
      </c>
    </row>
    <row r="6214" spans="1:4" x14ac:dyDescent="0.3">
      <c r="A6214" s="245">
        <v>43814.66666665161</v>
      </c>
      <c r="B6214" s="244">
        <f t="shared" si="192"/>
        <v>3.3576191896133145</v>
      </c>
      <c r="C6214" s="40">
        <v>105824.97988285808</v>
      </c>
      <c r="D6214" s="191">
        <f t="shared" si="193"/>
        <v>16</v>
      </c>
    </row>
    <row r="6215" spans="1:4" x14ac:dyDescent="0.3">
      <c r="A6215" s="245">
        <v>43814.708333318275</v>
      </c>
      <c r="B6215" s="244">
        <f t="shared" ref="B6215:B6278" si="194">C6215/$B$4</f>
        <v>3.4932386205206822</v>
      </c>
      <c r="C6215" s="40">
        <v>110099.41445599076</v>
      </c>
      <c r="D6215" s="191">
        <f t="shared" ref="D6215:D6278" si="195">HOUR(A6215)</f>
        <v>17</v>
      </c>
    </row>
    <row r="6216" spans="1:4" x14ac:dyDescent="0.3">
      <c r="A6216" s="245">
        <v>43814.749999984939</v>
      </c>
      <c r="B6216" s="244">
        <f t="shared" si="194"/>
        <v>3.4743290728768099</v>
      </c>
      <c r="C6216" s="40">
        <v>109503.42593376731</v>
      </c>
      <c r="D6216" s="191">
        <f t="shared" si="195"/>
        <v>18</v>
      </c>
    </row>
    <row r="6217" spans="1:4" x14ac:dyDescent="0.3">
      <c r="A6217" s="245">
        <v>43814.791666651603</v>
      </c>
      <c r="B6217" s="244">
        <f t="shared" si="194"/>
        <v>3.4534445195847594</v>
      </c>
      <c r="C6217" s="40">
        <v>108845.18945512475</v>
      </c>
      <c r="D6217" s="191">
        <f t="shared" si="195"/>
        <v>19</v>
      </c>
    </row>
    <row r="6218" spans="1:4" x14ac:dyDescent="0.3">
      <c r="A6218" s="245">
        <v>43814.833333318267</v>
      </c>
      <c r="B6218" s="244">
        <f t="shared" si="194"/>
        <v>3.432448755043096</v>
      </c>
      <c r="C6218" s="40">
        <v>108183.44783561052</v>
      </c>
      <c r="D6218" s="191">
        <f t="shared" si="195"/>
        <v>20</v>
      </c>
    </row>
    <row r="6219" spans="1:4" x14ac:dyDescent="0.3">
      <c r="A6219" s="245">
        <v>43814.874999984931</v>
      </c>
      <c r="B6219" s="244">
        <f t="shared" si="194"/>
        <v>3.3609890287911819</v>
      </c>
      <c r="C6219" s="40">
        <v>105931.19001065026</v>
      </c>
      <c r="D6219" s="191">
        <f t="shared" si="195"/>
        <v>21</v>
      </c>
    </row>
    <row r="6220" spans="1:4" x14ac:dyDescent="0.3">
      <c r="A6220" s="245">
        <v>43814.916666651596</v>
      </c>
      <c r="B6220" s="244">
        <f t="shared" si="194"/>
        <v>3.2482417555027721</v>
      </c>
      <c r="C6220" s="40">
        <v>102377.63695600287</v>
      </c>
      <c r="D6220" s="191">
        <f t="shared" si="195"/>
        <v>22</v>
      </c>
    </row>
    <row r="6221" spans="1:4" x14ac:dyDescent="0.3">
      <c r="A6221" s="245">
        <v>43814.95833331826</v>
      </c>
      <c r="B6221" s="244">
        <f t="shared" si="194"/>
        <v>3.1327317716490994</v>
      </c>
      <c r="C6221" s="40">
        <v>98737.009169683864</v>
      </c>
      <c r="D6221" s="191">
        <f t="shared" si="195"/>
        <v>23</v>
      </c>
    </row>
    <row r="6222" spans="1:4" x14ac:dyDescent="0.3">
      <c r="A6222" s="245">
        <v>43814.999999984924</v>
      </c>
      <c r="B6222" s="244">
        <f t="shared" si="194"/>
        <v>3.1111710471452851</v>
      </c>
      <c r="C6222" s="40">
        <v>98057.461219775112</v>
      </c>
      <c r="D6222" s="191">
        <f t="shared" si="195"/>
        <v>0</v>
      </c>
    </row>
    <row r="6223" spans="1:4" x14ac:dyDescent="0.3">
      <c r="A6223" s="245">
        <v>43815.041666651588</v>
      </c>
      <c r="B6223" s="244">
        <f t="shared" si="194"/>
        <v>3.0859558757485566</v>
      </c>
      <c r="C6223" s="40">
        <v>97262.732915250221</v>
      </c>
      <c r="D6223" s="191">
        <f t="shared" si="195"/>
        <v>1</v>
      </c>
    </row>
    <row r="6224" spans="1:4" x14ac:dyDescent="0.3">
      <c r="A6224" s="245">
        <v>43815.083333318253</v>
      </c>
      <c r="B6224" s="244">
        <f t="shared" si="194"/>
        <v>3.0945052357866452</v>
      </c>
      <c r="C6224" s="40">
        <v>97532.190469233959</v>
      </c>
      <c r="D6224" s="191">
        <f t="shared" si="195"/>
        <v>2</v>
      </c>
    </row>
    <row r="6225" spans="1:4" x14ac:dyDescent="0.3">
      <c r="A6225" s="245">
        <v>43815.124999984917</v>
      </c>
      <c r="B6225" s="244">
        <f t="shared" si="194"/>
        <v>3.1412484874493627</v>
      </c>
      <c r="C6225" s="40">
        <v>99005.437847068999</v>
      </c>
      <c r="D6225" s="191">
        <f t="shared" si="195"/>
        <v>3</v>
      </c>
    </row>
    <row r="6226" spans="1:4" x14ac:dyDescent="0.3">
      <c r="A6226" s="245">
        <v>43815.166666651581</v>
      </c>
      <c r="B6226" s="244">
        <f t="shared" si="194"/>
        <v>3.3345488599059325</v>
      </c>
      <c r="C6226" s="40">
        <v>105097.85240374222</v>
      </c>
      <c r="D6226" s="191">
        <f t="shared" si="195"/>
        <v>4</v>
      </c>
    </row>
    <row r="6227" spans="1:4" x14ac:dyDescent="0.3">
      <c r="A6227" s="245">
        <v>43815.208333318245</v>
      </c>
      <c r="B6227" s="244">
        <f t="shared" si="194"/>
        <v>3.5746310330247155</v>
      </c>
      <c r="C6227" s="40">
        <v>112664.72932031537</v>
      </c>
      <c r="D6227" s="191">
        <f t="shared" si="195"/>
        <v>5</v>
      </c>
    </row>
    <row r="6228" spans="1:4" x14ac:dyDescent="0.3">
      <c r="A6228" s="245">
        <v>43815.24999998491</v>
      </c>
      <c r="B6228" s="244">
        <f t="shared" si="194"/>
        <v>4.1017451084826657</v>
      </c>
      <c r="C6228" s="40">
        <v>129278.23826256476</v>
      </c>
      <c r="D6228" s="191">
        <f t="shared" si="195"/>
        <v>6</v>
      </c>
    </row>
    <row r="6229" spans="1:4" x14ac:dyDescent="0.3">
      <c r="A6229" s="245">
        <v>43815.291666651574</v>
      </c>
      <c r="B6229" s="244">
        <f t="shared" si="194"/>
        <v>4.4731015392351203</v>
      </c>
      <c r="C6229" s="40">
        <v>140982.59917857274</v>
      </c>
      <c r="D6229" s="191">
        <f t="shared" si="195"/>
        <v>7</v>
      </c>
    </row>
    <row r="6230" spans="1:4" x14ac:dyDescent="0.3">
      <c r="A6230" s="245">
        <v>43815.333333318238</v>
      </c>
      <c r="B6230" s="244">
        <f t="shared" si="194"/>
        <v>4.9046188140993543</v>
      </c>
      <c r="C6230" s="40">
        <v>154583.10130605564</v>
      </c>
      <c r="D6230" s="191">
        <f t="shared" si="195"/>
        <v>8</v>
      </c>
    </row>
    <row r="6231" spans="1:4" x14ac:dyDescent="0.3">
      <c r="A6231" s="245">
        <v>43815.374999984902</v>
      </c>
      <c r="B6231" s="244">
        <f t="shared" si="194"/>
        <v>4.9065951643458705</v>
      </c>
      <c r="C6231" s="40">
        <v>154645.39164134025</v>
      </c>
      <c r="D6231" s="191">
        <f t="shared" si="195"/>
        <v>9</v>
      </c>
    </row>
    <row r="6232" spans="1:4" x14ac:dyDescent="0.3">
      <c r="A6232" s="245">
        <v>43815.416666651567</v>
      </c>
      <c r="B6232" s="244">
        <f t="shared" si="194"/>
        <v>5.0305298299794741</v>
      </c>
      <c r="C6232" s="40">
        <v>158551.54738944798</v>
      </c>
      <c r="D6232" s="191">
        <f t="shared" si="195"/>
        <v>10</v>
      </c>
    </row>
    <row r="6233" spans="1:4" x14ac:dyDescent="0.3">
      <c r="A6233" s="245">
        <v>43815.458333318231</v>
      </c>
      <c r="B6233" s="244">
        <f t="shared" si="194"/>
        <v>5.0110171839721627</v>
      </c>
      <c r="C6233" s="40">
        <v>157936.55049594294</v>
      </c>
      <c r="D6233" s="191">
        <f t="shared" si="195"/>
        <v>11</v>
      </c>
    </row>
    <row r="6234" spans="1:4" x14ac:dyDescent="0.3">
      <c r="A6234" s="245">
        <v>43815.499999984895</v>
      </c>
      <c r="B6234" s="244">
        <f t="shared" si="194"/>
        <v>4.8738259554700623</v>
      </c>
      <c r="C6234" s="40">
        <v>153612.57622237102</v>
      </c>
      <c r="D6234" s="191">
        <f t="shared" si="195"/>
        <v>12</v>
      </c>
    </row>
    <row r="6235" spans="1:4" x14ac:dyDescent="0.3">
      <c r="A6235" s="245">
        <v>43815.541666651559</v>
      </c>
      <c r="B6235" s="244">
        <f t="shared" si="194"/>
        <v>4.8487370779912329</v>
      </c>
      <c r="C6235" s="40">
        <v>152821.82843218272</v>
      </c>
      <c r="D6235" s="191">
        <f t="shared" si="195"/>
        <v>13</v>
      </c>
    </row>
    <row r="6236" spans="1:4" x14ac:dyDescent="0.3">
      <c r="A6236" s="245">
        <v>43815.583333318224</v>
      </c>
      <c r="B6236" s="244">
        <f t="shared" si="194"/>
        <v>4.9051293113779479</v>
      </c>
      <c r="C6236" s="40">
        <v>154599.19108907945</v>
      </c>
      <c r="D6236" s="191">
        <f t="shared" si="195"/>
        <v>14</v>
      </c>
    </row>
    <row r="6237" spans="1:4" x14ac:dyDescent="0.3">
      <c r="A6237" s="245">
        <v>43815.624999984888</v>
      </c>
      <c r="B6237" s="244">
        <f t="shared" si="194"/>
        <v>4.7445841239217481</v>
      </c>
      <c r="C6237" s="40">
        <v>149539.14994879795</v>
      </c>
      <c r="D6237" s="191">
        <f t="shared" si="195"/>
        <v>15</v>
      </c>
    </row>
    <row r="6238" spans="1:4" x14ac:dyDescent="0.3">
      <c r="A6238" s="245">
        <v>43815.666666651552</v>
      </c>
      <c r="B6238" s="244">
        <f t="shared" si="194"/>
        <v>4.33486464056912</v>
      </c>
      <c r="C6238" s="40">
        <v>136625.66761657421</v>
      </c>
      <c r="D6238" s="191">
        <f t="shared" si="195"/>
        <v>16</v>
      </c>
    </row>
    <row r="6239" spans="1:4" x14ac:dyDescent="0.3">
      <c r="A6239" s="245">
        <v>43815.708333318216</v>
      </c>
      <c r="B6239" s="244">
        <f t="shared" si="194"/>
        <v>4.1632683363868876</v>
      </c>
      <c r="C6239" s="40">
        <v>131217.31889905664</v>
      </c>
      <c r="D6239" s="191">
        <f t="shared" si="195"/>
        <v>17</v>
      </c>
    </row>
    <row r="6240" spans="1:4" x14ac:dyDescent="0.3">
      <c r="A6240" s="245">
        <v>43815.749999984881</v>
      </c>
      <c r="B6240" s="244">
        <f t="shared" si="194"/>
        <v>3.9031774360214655</v>
      </c>
      <c r="C6240" s="40">
        <v>123019.80966869777</v>
      </c>
      <c r="D6240" s="191">
        <f t="shared" si="195"/>
        <v>18</v>
      </c>
    </row>
    <row r="6241" spans="1:4" x14ac:dyDescent="0.3">
      <c r="A6241" s="245">
        <v>43815.791666651545</v>
      </c>
      <c r="B6241" s="244">
        <f t="shared" si="194"/>
        <v>3.6513059944900395</v>
      </c>
      <c r="C6241" s="40">
        <v>115081.36021153961</v>
      </c>
      <c r="D6241" s="191">
        <f t="shared" si="195"/>
        <v>19</v>
      </c>
    </row>
    <row r="6242" spans="1:4" x14ac:dyDescent="0.3">
      <c r="A6242" s="245">
        <v>43815.833333318209</v>
      </c>
      <c r="B6242" s="244">
        <f t="shared" si="194"/>
        <v>3.5981877317888484</v>
      </c>
      <c r="C6242" s="40">
        <v>113407.18611247708</v>
      </c>
      <c r="D6242" s="191">
        <f t="shared" si="195"/>
        <v>20</v>
      </c>
    </row>
    <row r="6243" spans="1:4" x14ac:dyDescent="0.3">
      <c r="A6243" s="245">
        <v>43815.874999984873</v>
      </c>
      <c r="B6243" s="244">
        <f t="shared" si="194"/>
        <v>3.4056528458257218</v>
      </c>
      <c r="C6243" s="40">
        <v>107338.89805383552</v>
      </c>
      <c r="D6243" s="191">
        <f t="shared" si="195"/>
        <v>21</v>
      </c>
    </row>
    <row r="6244" spans="1:4" x14ac:dyDescent="0.3">
      <c r="A6244" s="245">
        <v>43815.916666651538</v>
      </c>
      <c r="B6244" s="244">
        <f t="shared" si="194"/>
        <v>3.2509328330025511</v>
      </c>
      <c r="C6244" s="40">
        <v>102462.45396656747</v>
      </c>
      <c r="D6244" s="191">
        <f t="shared" si="195"/>
        <v>22</v>
      </c>
    </row>
    <row r="6245" spans="1:4" x14ac:dyDescent="0.3">
      <c r="A6245" s="245">
        <v>43815.958333318202</v>
      </c>
      <c r="B6245" s="244">
        <f t="shared" si="194"/>
        <v>3.1631733595232565</v>
      </c>
      <c r="C6245" s="40">
        <v>99696.462950014422</v>
      </c>
      <c r="D6245" s="191">
        <f t="shared" si="195"/>
        <v>23</v>
      </c>
    </row>
    <row r="6246" spans="1:4" x14ac:dyDescent="0.3">
      <c r="A6246" s="245">
        <v>43815.999999984866</v>
      </c>
      <c r="B6246" s="244">
        <f t="shared" si="194"/>
        <v>3.0975056696336845</v>
      </c>
      <c r="C6246" s="40">
        <v>97626.757730609228</v>
      </c>
      <c r="D6246" s="191">
        <f t="shared" si="195"/>
        <v>0</v>
      </c>
    </row>
    <row r="6247" spans="1:4" x14ac:dyDescent="0.3">
      <c r="A6247" s="245">
        <v>43816.04166665153</v>
      </c>
      <c r="B6247" s="244">
        <f t="shared" si="194"/>
        <v>2.9986588548489848</v>
      </c>
      <c r="C6247" s="40">
        <v>94511.317415509009</v>
      </c>
      <c r="D6247" s="191">
        <f t="shared" si="195"/>
        <v>1</v>
      </c>
    </row>
    <row r="6248" spans="1:4" x14ac:dyDescent="0.3">
      <c r="A6248" s="245">
        <v>43816.083333318194</v>
      </c>
      <c r="B6248" s="244">
        <f t="shared" si="194"/>
        <v>3.0659469793598921</v>
      </c>
      <c r="C6248" s="40">
        <v>96632.095270469406</v>
      </c>
      <c r="D6248" s="191">
        <f t="shared" si="195"/>
        <v>2</v>
      </c>
    </row>
    <row r="6249" spans="1:4" x14ac:dyDescent="0.3">
      <c r="A6249" s="245">
        <v>43816.124999984859</v>
      </c>
      <c r="B6249" s="244">
        <f t="shared" si="194"/>
        <v>3.0509563549311123</v>
      </c>
      <c r="C6249" s="40">
        <v>96159.622831214074</v>
      </c>
      <c r="D6249" s="191">
        <f t="shared" si="195"/>
        <v>3</v>
      </c>
    </row>
    <row r="6250" spans="1:4" x14ac:dyDescent="0.3">
      <c r="A6250" s="245">
        <v>43816.166666651523</v>
      </c>
      <c r="B6250" s="244">
        <f t="shared" si="194"/>
        <v>3.0083540261726052</v>
      </c>
      <c r="C6250" s="40">
        <v>94816.888492019658</v>
      </c>
      <c r="D6250" s="191">
        <f t="shared" si="195"/>
        <v>4</v>
      </c>
    </row>
    <row r="6251" spans="1:4" x14ac:dyDescent="0.3">
      <c r="A6251" s="245">
        <v>43816.208333318187</v>
      </c>
      <c r="B6251" s="244">
        <f t="shared" si="194"/>
        <v>3.2401133206687698</v>
      </c>
      <c r="C6251" s="40">
        <v>102121.44606471645</v>
      </c>
      <c r="D6251" s="191">
        <f t="shared" si="195"/>
        <v>5</v>
      </c>
    </row>
    <row r="6252" spans="1:4" x14ac:dyDescent="0.3">
      <c r="A6252" s="245">
        <v>43816.249999984851</v>
      </c>
      <c r="B6252" s="244">
        <f t="shared" si="194"/>
        <v>3.7023146976753769</v>
      </c>
      <c r="C6252" s="40">
        <v>116689.04550388531</v>
      </c>
      <c r="D6252" s="191">
        <f t="shared" si="195"/>
        <v>6</v>
      </c>
    </row>
    <row r="6253" spans="1:4" x14ac:dyDescent="0.3">
      <c r="A6253" s="245">
        <v>43816.291666651516</v>
      </c>
      <c r="B6253" s="244">
        <f t="shared" si="194"/>
        <v>4.1458931245799411</v>
      </c>
      <c r="C6253" s="40">
        <v>130669.68936274158</v>
      </c>
      <c r="D6253" s="191">
        <f t="shared" si="195"/>
        <v>7</v>
      </c>
    </row>
    <row r="6254" spans="1:4" x14ac:dyDescent="0.3">
      <c r="A6254" s="245">
        <v>43816.33333331818</v>
      </c>
      <c r="B6254" s="244">
        <f t="shared" si="194"/>
        <v>4.555775265874078</v>
      </c>
      <c r="C6254" s="40">
        <v>143588.29832559728</v>
      </c>
      <c r="D6254" s="191">
        <f t="shared" si="195"/>
        <v>8</v>
      </c>
    </row>
    <row r="6255" spans="1:4" x14ac:dyDescent="0.3">
      <c r="A6255" s="245">
        <v>43816.374999984844</v>
      </c>
      <c r="B6255" s="244">
        <f t="shared" si="194"/>
        <v>4.8506328277858994</v>
      </c>
      <c r="C6255" s="40">
        <v>152881.57841351</v>
      </c>
      <c r="D6255" s="191">
        <f t="shared" si="195"/>
        <v>9</v>
      </c>
    </row>
    <row r="6256" spans="1:4" x14ac:dyDescent="0.3">
      <c r="A6256" s="245">
        <v>43816.416666651508</v>
      </c>
      <c r="B6256" s="244">
        <f t="shared" si="194"/>
        <v>5.0211142312016337</v>
      </c>
      <c r="C6256" s="40">
        <v>158254.78784198876</v>
      </c>
      <c r="D6256" s="191">
        <f t="shared" si="195"/>
        <v>10</v>
      </c>
    </row>
    <row r="6257" spans="1:4" x14ac:dyDescent="0.3">
      <c r="A6257" s="245">
        <v>43816.458333318173</v>
      </c>
      <c r="B6257" s="244">
        <f t="shared" si="194"/>
        <v>4.9618710656129288</v>
      </c>
      <c r="C6257" s="40">
        <v>156387.56989600617</v>
      </c>
      <c r="D6257" s="191">
        <f t="shared" si="195"/>
        <v>11</v>
      </c>
    </row>
    <row r="6258" spans="1:4" x14ac:dyDescent="0.3">
      <c r="A6258" s="245">
        <v>43816.499999984837</v>
      </c>
      <c r="B6258" s="244">
        <f t="shared" si="194"/>
        <v>4.9738703022920285</v>
      </c>
      <c r="C6258" s="40">
        <v>156765.76018753878</v>
      </c>
      <c r="D6258" s="191">
        <f t="shared" si="195"/>
        <v>12</v>
      </c>
    </row>
    <row r="6259" spans="1:4" x14ac:dyDescent="0.3">
      <c r="A6259" s="245">
        <v>43816.541666651501</v>
      </c>
      <c r="B6259" s="244">
        <f t="shared" si="194"/>
        <v>5.0232775901440805</v>
      </c>
      <c r="C6259" s="40">
        <v>158322.97229163453</v>
      </c>
      <c r="D6259" s="191">
        <f t="shared" si="195"/>
        <v>13</v>
      </c>
    </row>
    <row r="6260" spans="1:4" x14ac:dyDescent="0.3">
      <c r="A6260" s="245">
        <v>43816.583333318165</v>
      </c>
      <c r="B6260" s="244">
        <f t="shared" si="194"/>
        <v>5.0074864255863103</v>
      </c>
      <c r="C6260" s="40">
        <v>157825.2685386829</v>
      </c>
      <c r="D6260" s="191">
        <f t="shared" si="195"/>
        <v>14</v>
      </c>
    </row>
    <row r="6261" spans="1:4" x14ac:dyDescent="0.3">
      <c r="A6261" s="245">
        <v>43816.62499998483</v>
      </c>
      <c r="B6261" s="244">
        <f t="shared" si="194"/>
        <v>4.8866174068420563</v>
      </c>
      <c r="C6261" s="40">
        <v>154015.73542764998</v>
      </c>
      <c r="D6261" s="191">
        <f t="shared" si="195"/>
        <v>15</v>
      </c>
    </row>
    <row r="6262" spans="1:4" x14ac:dyDescent="0.3">
      <c r="A6262" s="245">
        <v>43816.666666651494</v>
      </c>
      <c r="B6262" s="244">
        <f t="shared" si="194"/>
        <v>4.6159107794801688</v>
      </c>
      <c r="C6262" s="40">
        <v>145483.64117367732</v>
      </c>
      <c r="D6262" s="191">
        <f t="shared" si="195"/>
        <v>16</v>
      </c>
    </row>
    <row r="6263" spans="1:4" x14ac:dyDescent="0.3">
      <c r="A6263" s="245">
        <v>43816.708333318158</v>
      </c>
      <c r="B6263" s="244">
        <f t="shared" si="194"/>
        <v>4.6989539505600106</v>
      </c>
      <c r="C6263" s="40">
        <v>148100.9844197841</v>
      </c>
      <c r="D6263" s="191">
        <f t="shared" si="195"/>
        <v>17</v>
      </c>
    </row>
    <row r="6264" spans="1:4" x14ac:dyDescent="0.3">
      <c r="A6264" s="245">
        <v>43816.749999984822</v>
      </c>
      <c r="B6264" s="244">
        <f t="shared" si="194"/>
        <v>4.529442094401678</v>
      </c>
      <c r="C6264" s="40">
        <v>142758.33304843327</v>
      </c>
      <c r="D6264" s="191">
        <f t="shared" si="195"/>
        <v>18</v>
      </c>
    </row>
    <row r="6265" spans="1:4" x14ac:dyDescent="0.3">
      <c r="A6265" s="245">
        <v>43816.791666651487</v>
      </c>
      <c r="B6265" s="244">
        <f t="shared" si="194"/>
        <v>4.4863061856159803</v>
      </c>
      <c r="C6265" s="40">
        <v>141398.7814073191</v>
      </c>
      <c r="D6265" s="191">
        <f t="shared" si="195"/>
        <v>19</v>
      </c>
    </row>
    <row r="6266" spans="1:4" x14ac:dyDescent="0.3">
      <c r="A6266" s="245">
        <v>43816.833333318151</v>
      </c>
      <c r="B6266" s="244">
        <f t="shared" si="194"/>
        <v>4.2315444937123594</v>
      </c>
      <c r="C6266" s="40">
        <v>133369.23743639351</v>
      </c>
      <c r="D6266" s="191">
        <f t="shared" si="195"/>
        <v>20</v>
      </c>
    </row>
    <row r="6267" spans="1:4" x14ac:dyDescent="0.3">
      <c r="A6267" s="245">
        <v>43816.874999984815</v>
      </c>
      <c r="B6267" s="244">
        <f t="shared" si="194"/>
        <v>4.1702805893464463</v>
      </c>
      <c r="C6267" s="40">
        <v>131438.33012352022</v>
      </c>
      <c r="D6267" s="191">
        <f t="shared" si="195"/>
        <v>21</v>
      </c>
    </row>
    <row r="6268" spans="1:4" x14ac:dyDescent="0.3">
      <c r="A6268" s="245">
        <v>43816.916666651479</v>
      </c>
      <c r="B6268" s="244">
        <f t="shared" si="194"/>
        <v>4.1720713567350405</v>
      </c>
      <c r="C6268" s="40">
        <v>131494.77128380994</v>
      </c>
      <c r="D6268" s="191">
        <f t="shared" si="195"/>
        <v>22</v>
      </c>
    </row>
    <row r="6269" spans="1:4" x14ac:dyDescent="0.3">
      <c r="A6269" s="245">
        <v>43816.958333318144</v>
      </c>
      <c r="B6269" s="244">
        <f t="shared" si="194"/>
        <v>3.997028621406479</v>
      </c>
      <c r="C6269" s="40">
        <v>125977.79842337106</v>
      </c>
      <c r="D6269" s="191">
        <f t="shared" si="195"/>
        <v>23</v>
      </c>
    </row>
    <row r="6270" spans="1:4" x14ac:dyDescent="0.3">
      <c r="A6270" s="245">
        <v>43816.999999984808</v>
      </c>
      <c r="B6270" s="244">
        <f t="shared" si="194"/>
        <v>3.958184214842412</v>
      </c>
      <c r="C6270" s="40">
        <v>124753.5057591165</v>
      </c>
      <c r="D6270" s="191">
        <f t="shared" si="195"/>
        <v>0</v>
      </c>
    </row>
    <row r="6271" spans="1:4" x14ac:dyDescent="0.3">
      <c r="A6271" s="245">
        <v>43817.041666651472</v>
      </c>
      <c r="B6271" s="244">
        <f t="shared" si="194"/>
        <v>4.0399722020606781</v>
      </c>
      <c r="C6271" s="40">
        <v>127331.28829288538</v>
      </c>
      <c r="D6271" s="191">
        <f t="shared" si="195"/>
        <v>1</v>
      </c>
    </row>
    <row r="6272" spans="1:4" x14ac:dyDescent="0.3">
      <c r="A6272" s="245">
        <v>43817.083333318136</v>
      </c>
      <c r="B6272" s="244">
        <f t="shared" si="194"/>
        <v>4.0864222434462221</v>
      </c>
      <c r="C6272" s="40">
        <v>128795.29430952638</v>
      </c>
      <c r="D6272" s="191">
        <f t="shared" si="195"/>
        <v>2</v>
      </c>
    </row>
    <row r="6273" spans="1:4" x14ac:dyDescent="0.3">
      <c r="A6273" s="245">
        <v>43817.124999984801</v>
      </c>
      <c r="B6273" s="244">
        <f t="shared" si="194"/>
        <v>4.1749512433351512</v>
      </c>
      <c r="C6273" s="40">
        <v>131585.53915363402</v>
      </c>
      <c r="D6273" s="191">
        <f t="shared" si="195"/>
        <v>3</v>
      </c>
    </row>
    <row r="6274" spans="1:4" x14ac:dyDescent="0.3">
      <c r="A6274" s="245">
        <v>43817.166666651465</v>
      </c>
      <c r="B6274" s="244">
        <f t="shared" si="194"/>
        <v>4.3466924037160215</v>
      </c>
      <c r="C6274" s="40">
        <v>136998.45342889981</v>
      </c>
      <c r="D6274" s="191">
        <f t="shared" si="195"/>
        <v>4</v>
      </c>
    </row>
    <row r="6275" spans="1:4" x14ac:dyDescent="0.3">
      <c r="A6275" s="245">
        <v>43817.208333318129</v>
      </c>
      <c r="B6275" s="244">
        <f t="shared" si="194"/>
        <v>4.4790501444666297</v>
      </c>
      <c r="C6275" s="40">
        <v>141170.08650021508</v>
      </c>
      <c r="D6275" s="191">
        <f t="shared" si="195"/>
        <v>5</v>
      </c>
    </row>
    <row r="6276" spans="1:4" x14ac:dyDescent="0.3">
      <c r="A6276" s="245">
        <v>43817.249999984793</v>
      </c>
      <c r="B6276" s="244">
        <f t="shared" si="194"/>
        <v>5.0158783489611229</v>
      </c>
      <c r="C6276" s="40">
        <v>158089.76402556399</v>
      </c>
      <c r="D6276" s="191">
        <f t="shared" si="195"/>
        <v>6</v>
      </c>
    </row>
    <row r="6277" spans="1:4" x14ac:dyDescent="0.3">
      <c r="A6277" s="245">
        <v>43817.291666651457</v>
      </c>
      <c r="B6277" s="244">
        <f t="shared" si="194"/>
        <v>5.4144652159274083</v>
      </c>
      <c r="C6277" s="40">
        <v>170652.37008546572</v>
      </c>
      <c r="D6277" s="191">
        <f t="shared" si="195"/>
        <v>7</v>
      </c>
    </row>
    <row r="6278" spans="1:4" x14ac:dyDescent="0.3">
      <c r="A6278" s="245">
        <v>43817.333333318122</v>
      </c>
      <c r="B6278" s="244">
        <f t="shared" si="194"/>
        <v>5.7843692877661752</v>
      </c>
      <c r="C6278" s="40">
        <v>182310.95575295857</v>
      </c>
      <c r="D6278" s="191">
        <f t="shared" si="195"/>
        <v>8</v>
      </c>
    </row>
    <row r="6279" spans="1:4" x14ac:dyDescent="0.3">
      <c r="A6279" s="245">
        <v>43817.374999984786</v>
      </c>
      <c r="B6279" s="244">
        <f t="shared" ref="B6279:B6342" si="196">C6279/$B$4</f>
        <v>5.8099952792057108</v>
      </c>
      <c r="C6279" s="40">
        <v>183118.63222709723</v>
      </c>
      <c r="D6279" s="191">
        <f t="shared" ref="D6279:D6342" si="197">HOUR(A6279)</f>
        <v>9</v>
      </c>
    </row>
    <row r="6280" spans="1:4" x14ac:dyDescent="0.3">
      <c r="A6280" s="245">
        <v>43817.41666665145</v>
      </c>
      <c r="B6280" s="244">
        <f t="shared" si="196"/>
        <v>5.9763167824051564</v>
      </c>
      <c r="C6280" s="40">
        <v>188360.73049262303</v>
      </c>
      <c r="D6280" s="191">
        <f t="shared" si="197"/>
        <v>10</v>
      </c>
    </row>
    <row r="6281" spans="1:4" x14ac:dyDescent="0.3">
      <c r="A6281" s="245">
        <v>43817.458333318114</v>
      </c>
      <c r="B6281" s="244">
        <f t="shared" si="196"/>
        <v>5.8101679218702342</v>
      </c>
      <c r="C6281" s="40">
        <v>183124.07355485609</v>
      </c>
      <c r="D6281" s="191">
        <f t="shared" si="197"/>
        <v>11</v>
      </c>
    </row>
    <row r="6282" spans="1:4" x14ac:dyDescent="0.3">
      <c r="A6282" s="245">
        <v>43817.499999984779</v>
      </c>
      <c r="B6282" s="244">
        <f t="shared" si="196"/>
        <v>5.6852963219768506</v>
      </c>
      <c r="C6282" s="40">
        <v>179188.3876415946</v>
      </c>
      <c r="D6282" s="191">
        <f t="shared" si="197"/>
        <v>12</v>
      </c>
    </row>
    <row r="6283" spans="1:4" x14ac:dyDescent="0.3">
      <c r="A6283" s="245">
        <v>43817.541666651443</v>
      </c>
      <c r="B6283" s="244">
        <f t="shared" si="196"/>
        <v>5.6714110890924934</v>
      </c>
      <c r="C6283" s="40">
        <v>178750.75478102439</v>
      </c>
      <c r="D6283" s="191">
        <f t="shared" si="197"/>
        <v>13</v>
      </c>
    </row>
    <row r="6284" spans="1:4" x14ac:dyDescent="0.3">
      <c r="A6284" s="245">
        <v>43817.583333318107</v>
      </c>
      <c r="B6284" s="244">
        <f t="shared" si="196"/>
        <v>5.7277370643415049</v>
      </c>
      <c r="C6284" s="40">
        <v>180526.02912304871</v>
      </c>
      <c r="D6284" s="191">
        <f t="shared" si="197"/>
        <v>14</v>
      </c>
    </row>
    <row r="6285" spans="1:4" x14ac:dyDescent="0.3">
      <c r="A6285" s="245">
        <v>43817.624999984771</v>
      </c>
      <c r="B6285" s="244">
        <f t="shared" si="196"/>
        <v>5.5981021111243745</v>
      </c>
      <c r="C6285" s="40">
        <v>176440.21249477944</v>
      </c>
      <c r="D6285" s="191">
        <f t="shared" si="197"/>
        <v>15</v>
      </c>
    </row>
    <row r="6286" spans="1:4" x14ac:dyDescent="0.3">
      <c r="A6286" s="245">
        <v>43817.666666651436</v>
      </c>
      <c r="B6286" s="244">
        <f t="shared" si="196"/>
        <v>5.2429792939016178</v>
      </c>
      <c r="C6286" s="40">
        <v>165247.50037757528</v>
      </c>
      <c r="D6286" s="191">
        <f t="shared" si="197"/>
        <v>16</v>
      </c>
    </row>
    <row r="6287" spans="1:4" x14ac:dyDescent="0.3">
      <c r="A6287" s="245">
        <v>43817.7083333181</v>
      </c>
      <c r="B6287" s="244">
        <f t="shared" si="196"/>
        <v>5.3370022377364252</v>
      </c>
      <c r="C6287" s="40">
        <v>168210.90259144918</v>
      </c>
      <c r="D6287" s="191">
        <f t="shared" si="197"/>
        <v>17</v>
      </c>
    </row>
    <row r="6288" spans="1:4" x14ac:dyDescent="0.3">
      <c r="A6288" s="245">
        <v>43817.749999984764</v>
      </c>
      <c r="B6288" s="244">
        <f t="shared" si="196"/>
        <v>5.2273009536439563</v>
      </c>
      <c r="C6288" s="40">
        <v>164753.35260539904</v>
      </c>
      <c r="D6288" s="191">
        <f t="shared" si="197"/>
        <v>18</v>
      </c>
    </row>
    <row r="6289" spans="1:4" x14ac:dyDescent="0.3">
      <c r="A6289" s="245">
        <v>43817.791666651428</v>
      </c>
      <c r="B6289" s="244">
        <f t="shared" si="196"/>
        <v>4.9694850118556024</v>
      </c>
      <c r="C6289" s="40">
        <v>156627.54520662289</v>
      </c>
      <c r="D6289" s="191">
        <f t="shared" si="197"/>
        <v>19</v>
      </c>
    </row>
    <row r="6290" spans="1:4" x14ac:dyDescent="0.3">
      <c r="A6290" s="245">
        <v>43817.833333318093</v>
      </c>
      <c r="B6290" s="244">
        <f t="shared" si="196"/>
        <v>4.6737538729798516</v>
      </c>
      <c r="C6290" s="40">
        <v>147306.73184009417</v>
      </c>
      <c r="D6290" s="191">
        <f t="shared" si="197"/>
        <v>20</v>
      </c>
    </row>
    <row r="6291" spans="1:4" x14ac:dyDescent="0.3">
      <c r="A6291" s="245">
        <v>43817.874999984757</v>
      </c>
      <c r="B6291" s="244">
        <f t="shared" si="196"/>
        <v>4.6392515162721057</v>
      </c>
      <c r="C6291" s="40">
        <v>146219.29130609817</v>
      </c>
      <c r="D6291" s="191">
        <f t="shared" si="197"/>
        <v>21</v>
      </c>
    </row>
    <row r="6292" spans="1:4" x14ac:dyDescent="0.3">
      <c r="A6292" s="245">
        <v>43817.916666651421</v>
      </c>
      <c r="B6292" s="244">
        <f t="shared" si="196"/>
        <v>4.4994714248617846</v>
      </c>
      <c r="C6292" s="40">
        <v>141813.72160740197</v>
      </c>
      <c r="D6292" s="191">
        <f t="shared" si="197"/>
        <v>22</v>
      </c>
    </row>
    <row r="6293" spans="1:4" x14ac:dyDescent="0.3">
      <c r="A6293" s="245">
        <v>43817.958333318085</v>
      </c>
      <c r="B6293" s="244">
        <f t="shared" si="196"/>
        <v>4.3991499710113366</v>
      </c>
      <c r="C6293" s="40">
        <v>138651.80382101791</v>
      </c>
      <c r="D6293" s="191">
        <f t="shared" si="197"/>
        <v>23</v>
      </c>
    </row>
    <row r="6294" spans="1:4" x14ac:dyDescent="0.3">
      <c r="A6294" s="245">
        <v>43817.99999998475</v>
      </c>
      <c r="B6294" s="244">
        <f t="shared" si="196"/>
        <v>4.4337947461531781</v>
      </c>
      <c r="C6294" s="40">
        <v>139743.73307963458</v>
      </c>
      <c r="D6294" s="191">
        <f t="shared" si="197"/>
        <v>0</v>
      </c>
    </row>
    <row r="6295" spans="1:4" x14ac:dyDescent="0.3">
      <c r="A6295" s="245">
        <v>43818.041666651414</v>
      </c>
      <c r="B6295" s="244">
        <f t="shared" si="196"/>
        <v>4.4081085483765898</v>
      </c>
      <c r="C6295" s="40">
        <v>138934.15903044419</v>
      </c>
      <c r="D6295" s="191">
        <f t="shared" si="197"/>
        <v>1</v>
      </c>
    </row>
    <row r="6296" spans="1:4" x14ac:dyDescent="0.3">
      <c r="A6296" s="245">
        <v>43818.083333318078</v>
      </c>
      <c r="B6296" s="244">
        <f t="shared" si="196"/>
        <v>4.2951579771872872</v>
      </c>
      <c r="C6296" s="40">
        <v>135374.19846051373</v>
      </c>
      <c r="D6296" s="191">
        <f t="shared" si="197"/>
        <v>2</v>
      </c>
    </row>
    <row r="6297" spans="1:4" x14ac:dyDescent="0.3">
      <c r="A6297" s="245">
        <v>43818.124999984742</v>
      </c>
      <c r="B6297" s="244">
        <f t="shared" si="196"/>
        <v>4.3712337553942815</v>
      </c>
      <c r="C6297" s="40">
        <v>137771.94437620082</v>
      </c>
      <c r="D6297" s="191">
        <f t="shared" si="197"/>
        <v>3</v>
      </c>
    </row>
    <row r="6298" spans="1:4" x14ac:dyDescent="0.3">
      <c r="A6298" s="245">
        <v>43818.166666651407</v>
      </c>
      <c r="B6298" s="244">
        <f t="shared" si="196"/>
        <v>4.4109435003747697</v>
      </c>
      <c r="C6298" s="40">
        <v>139023.51065766395</v>
      </c>
      <c r="D6298" s="191">
        <f t="shared" si="197"/>
        <v>4</v>
      </c>
    </row>
    <row r="6299" spans="1:4" x14ac:dyDescent="0.3">
      <c r="A6299" s="245">
        <v>43818.208333318071</v>
      </c>
      <c r="B6299" s="244">
        <f t="shared" si="196"/>
        <v>4.8848569906204542</v>
      </c>
      <c r="C6299" s="40">
        <v>153960.25087126764</v>
      </c>
      <c r="D6299" s="191">
        <f t="shared" si="197"/>
        <v>5</v>
      </c>
    </row>
    <row r="6300" spans="1:4" x14ac:dyDescent="0.3">
      <c r="A6300" s="245">
        <v>43818.249999984735</v>
      </c>
      <c r="B6300" s="244">
        <f t="shared" si="196"/>
        <v>5.51645186851567</v>
      </c>
      <c r="C6300" s="40">
        <v>173866.77137667223</v>
      </c>
      <c r="D6300" s="191">
        <f t="shared" si="197"/>
        <v>6</v>
      </c>
    </row>
    <row r="6301" spans="1:4" x14ac:dyDescent="0.3">
      <c r="A6301" s="245">
        <v>43818.291666651399</v>
      </c>
      <c r="B6301" s="244">
        <f t="shared" si="196"/>
        <v>5.9572879715104783</v>
      </c>
      <c r="C6301" s="40">
        <v>187760.9830476616</v>
      </c>
      <c r="D6301" s="191">
        <f t="shared" si="197"/>
        <v>7</v>
      </c>
    </row>
    <row r="6302" spans="1:4" x14ac:dyDescent="0.3">
      <c r="A6302" s="245">
        <v>43818.333333318064</v>
      </c>
      <c r="B6302" s="244">
        <f t="shared" si="196"/>
        <v>6.5270050906477302</v>
      </c>
      <c r="C6302" s="40">
        <v>205717.24886188068</v>
      </c>
      <c r="D6302" s="191">
        <f t="shared" si="197"/>
        <v>8</v>
      </c>
    </row>
    <row r="6303" spans="1:4" x14ac:dyDescent="0.3">
      <c r="A6303" s="245">
        <v>43818.374999984728</v>
      </c>
      <c r="B6303" s="244">
        <f t="shared" si="196"/>
        <v>6.493398351063786</v>
      </c>
      <c r="C6303" s="40">
        <v>204658.03626522855</v>
      </c>
      <c r="D6303" s="191">
        <f t="shared" si="197"/>
        <v>9</v>
      </c>
    </row>
    <row r="6304" spans="1:4" x14ac:dyDescent="0.3">
      <c r="A6304" s="245">
        <v>43818.416666651392</v>
      </c>
      <c r="B6304" s="244">
        <f t="shared" si="196"/>
        <v>6.2141341657800515</v>
      </c>
      <c r="C6304" s="40">
        <v>195856.22607749922</v>
      </c>
      <c r="D6304" s="191">
        <f t="shared" si="197"/>
        <v>10</v>
      </c>
    </row>
    <row r="6305" spans="1:4" x14ac:dyDescent="0.3">
      <c r="A6305" s="245">
        <v>43818.458333318056</v>
      </c>
      <c r="B6305" s="244">
        <f t="shared" si="196"/>
        <v>5.8122341389113075</v>
      </c>
      <c r="C6305" s="40">
        <v>183189.19629941319</v>
      </c>
      <c r="D6305" s="191">
        <f t="shared" si="197"/>
        <v>11</v>
      </c>
    </row>
    <row r="6306" spans="1:4" x14ac:dyDescent="0.3">
      <c r="A6306" s="245">
        <v>43818.49999998472</v>
      </c>
      <c r="B6306" s="244">
        <f t="shared" si="196"/>
        <v>5.4544634169936872</v>
      </c>
      <c r="C6306" s="40">
        <v>171913.0278861727</v>
      </c>
      <c r="D6306" s="191">
        <f t="shared" si="197"/>
        <v>12</v>
      </c>
    </row>
    <row r="6307" spans="1:4" x14ac:dyDescent="0.3">
      <c r="A6307" s="245">
        <v>43818.541666651385</v>
      </c>
      <c r="B6307" s="244">
        <f t="shared" si="196"/>
        <v>5.2918189911218336</v>
      </c>
      <c r="C6307" s="40">
        <v>166786.82323819114</v>
      </c>
      <c r="D6307" s="191">
        <f t="shared" si="197"/>
        <v>13</v>
      </c>
    </row>
    <row r="6308" spans="1:4" x14ac:dyDescent="0.3">
      <c r="A6308" s="245">
        <v>43818.583333318049</v>
      </c>
      <c r="B6308" s="244">
        <f t="shared" si="196"/>
        <v>5.0977581727837915</v>
      </c>
      <c r="C6308" s="40">
        <v>160670.44105280118</v>
      </c>
      <c r="D6308" s="191">
        <f t="shared" si="197"/>
        <v>14</v>
      </c>
    </row>
    <row r="6309" spans="1:4" x14ac:dyDescent="0.3">
      <c r="A6309" s="245">
        <v>43818.624999984713</v>
      </c>
      <c r="B6309" s="244">
        <f t="shared" si="196"/>
        <v>4.8773741454409301</v>
      </c>
      <c r="C6309" s="40">
        <v>153724.40758593043</v>
      </c>
      <c r="D6309" s="191">
        <f t="shared" si="197"/>
        <v>15</v>
      </c>
    </row>
    <row r="6310" spans="1:4" x14ac:dyDescent="0.3">
      <c r="A6310" s="245">
        <v>43818.666666651377</v>
      </c>
      <c r="B6310" s="244">
        <f t="shared" si="196"/>
        <v>4.6392688121708545</v>
      </c>
      <c r="C6310" s="40">
        <v>146219.83643585641</v>
      </c>
      <c r="D6310" s="191">
        <f t="shared" si="197"/>
        <v>16</v>
      </c>
    </row>
    <row r="6311" spans="1:4" x14ac:dyDescent="0.3">
      <c r="A6311" s="245">
        <v>43818.708333318042</v>
      </c>
      <c r="B6311" s="244">
        <f t="shared" si="196"/>
        <v>4.5479676568539853</v>
      </c>
      <c r="C6311" s="40">
        <v>143342.21917819412</v>
      </c>
      <c r="D6311" s="191">
        <f t="shared" si="197"/>
        <v>17</v>
      </c>
    </row>
    <row r="6312" spans="1:4" x14ac:dyDescent="0.3">
      <c r="A6312" s="245">
        <v>43818.749999984706</v>
      </c>
      <c r="B6312" s="244">
        <f t="shared" si="196"/>
        <v>4.5429417167150223</v>
      </c>
      <c r="C6312" s="40">
        <v>143183.81228805496</v>
      </c>
      <c r="D6312" s="191">
        <f t="shared" si="197"/>
        <v>18</v>
      </c>
    </row>
    <row r="6313" spans="1:4" x14ac:dyDescent="0.3">
      <c r="A6313" s="245">
        <v>43818.79166665137</v>
      </c>
      <c r="B6313" s="244">
        <f t="shared" si="196"/>
        <v>4.5736597225434581</v>
      </c>
      <c r="C6313" s="40">
        <v>144151.97817145585</v>
      </c>
      <c r="D6313" s="191">
        <f t="shared" si="197"/>
        <v>19</v>
      </c>
    </row>
    <row r="6314" spans="1:4" x14ac:dyDescent="0.3">
      <c r="A6314" s="245">
        <v>43818.833333318034</v>
      </c>
      <c r="B6314" s="244">
        <f t="shared" si="196"/>
        <v>4.4984517319181316</v>
      </c>
      <c r="C6314" s="40">
        <v>141781.58306543075</v>
      </c>
      <c r="D6314" s="191">
        <f t="shared" si="197"/>
        <v>20</v>
      </c>
    </row>
    <row r="6315" spans="1:4" x14ac:dyDescent="0.3">
      <c r="A6315" s="245">
        <v>43818.874999984699</v>
      </c>
      <c r="B6315" s="244">
        <f t="shared" si="196"/>
        <v>4.4462352027479906</v>
      </c>
      <c r="C6315" s="40">
        <v>140135.82967979464</v>
      </c>
      <c r="D6315" s="191">
        <f t="shared" si="197"/>
        <v>21</v>
      </c>
    </row>
    <row r="6316" spans="1:4" x14ac:dyDescent="0.3">
      <c r="A6316" s="245">
        <v>43818.916666651363</v>
      </c>
      <c r="B6316" s="244">
        <f t="shared" si="196"/>
        <v>4.2628124461996899</v>
      </c>
      <c r="C6316" s="40">
        <v>134354.7364629615</v>
      </c>
      <c r="D6316" s="191">
        <f t="shared" si="197"/>
        <v>22</v>
      </c>
    </row>
    <row r="6317" spans="1:4" x14ac:dyDescent="0.3">
      <c r="A6317" s="245">
        <v>43818.958333318027</v>
      </c>
      <c r="B6317" s="244">
        <f t="shared" si="196"/>
        <v>4.2151936355097046</v>
      </c>
      <c r="C6317" s="40">
        <v>132853.89333611075</v>
      </c>
      <c r="D6317" s="191">
        <f t="shared" si="197"/>
        <v>23</v>
      </c>
    </row>
    <row r="6318" spans="1:4" x14ac:dyDescent="0.3">
      <c r="A6318" s="245">
        <v>43818.999999984691</v>
      </c>
      <c r="B6318" s="244">
        <f t="shared" si="196"/>
        <v>4.1377398032662924</v>
      </c>
      <c r="C6318" s="40">
        <v>130412.71410281201</v>
      </c>
      <c r="D6318" s="191">
        <f t="shared" si="197"/>
        <v>0</v>
      </c>
    </row>
    <row r="6319" spans="1:4" x14ac:dyDescent="0.3">
      <c r="A6319" s="245">
        <v>43819.041666651356</v>
      </c>
      <c r="B6319" s="244">
        <f t="shared" si="196"/>
        <v>4.2063787132491663</v>
      </c>
      <c r="C6319" s="40">
        <v>132576.06582851964</v>
      </c>
      <c r="D6319" s="191">
        <f t="shared" si="197"/>
        <v>1</v>
      </c>
    </row>
    <row r="6320" spans="1:4" x14ac:dyDescent="0.3">
      <c r="A6320" s="245">
        <v>43819.08333331802</v>
      </c>
      <c r="B6320" s="244">
        <f t="shared" si="196"/>
        <v>4.1634642432882689</v>
      </c>
      <c r="C6320" s="40">
        <v>131223.49346583351</v>
      </c>
      <c r="D6320" s="191">
        <f t="shared" si="197"/>
        <v>2</v>
      </c>
    </row>
    <row r="6321" spans="1:4" x14ac:dyDescent="0.3">
      <c r="A6321" s="245">
        <v>43819.124999984684</v>
      </c>
      <c r="B6321" s="244">
        <f t="shared" si="196"/>
        <v>4.1890544949322672</v>
      </c>
      <c r="C6321" s="40">
        <v>132030.04349801131</v>
      </c>
      <c r="D6321" s="191">
        <f t="shared" si="197"/>
        <v>3</v>
      </c>
    </row>
    <row r="6322" spans="1:4" x14ac:dyDescent="0.3">
      <c r="A6322" s="245">
        <v>43819.166666651348</v>
      </c>
      <c r="B6322" s="244">
        <f t="shared" si="196"/>
        <v>4.3199776678617914</v>
      </c>
      <c r="C6322" s="40">
        <v>136156.46205802154</v>
      </c>
      <c r="D6322" s="191">
        <f t="shared" si="197"/>
        <v>4</v>
      </c>
    </row>
    <row r="6323" spans="1:4" x14ac:dyDescent="0.3">
      <c r="A6323" s="245">
        <v>43819.208333318013</v>
      </c>
      <c r="B6323" s="244">
        <f t="shared" si="196"/>
        <v>4.676589370166444</v>
      </c>
      <c r="C6323" s="40">
        <v>147396.10065048735</v>
      </c>
      <c r="D6323" s="191">
        <f t="shared" si="197"/>
        <v>5</v>
      </c>
    </row>
    <row r="6324" spans="1:4" x14ac:dyDescent="0.3">
      <c r="A6324" s="245">
        <v>43819.249999984677</v>
      </c>
      <c r="B6324" s="244">
        <f t="shared" si="196"/>
        <v>5.271571040024102</v>
      </c>
      <c r="C6324" s="40">
        <v>166148.65109996442</v>
      </c>
      <c r="D6324" s="191">
        <f t="shared" si="197"/>
        <v>6</v>
      </c>
    </row>
    <row r="6325" spans="1:4" x14ac:dyDescent="0.3">
      <c r="A6325" s="245">
        <v>43819.291666651341</v>
      </c>
      <c r="B6325" s="244">
        <f t="shared" si="196"/>
        <v>5.7007921913306934</v>
      </c>
      <c r="C6325" s="40">
        <v>179676.78432091745</v>
      </c>
      <c r="D6325" s="191">
        <f t="shared" si="197"/>
        <v>7</v>
      </c>
    </row>
    <row r="6326" spans="1:4" x14ac:dyDescent="0.3">
      <c r="A6326" s="245">
        <v>43819.333333318005</v>
      </c>
      <c r="B6326" s="244">
        <f t="shared" si="196"/>
        <v>6.0497804518930209</v>
      </c>
      <c r="C6326" s="40">
        <v>190676.14832491433</v>
      </c>
      <c r="D6326" s="191">
        <f t="shared" si="197"/>
        <v>8</v>
      </c>
    </row>
    <row r="6327" spans="1:4" x14ac:dyDescent="0.3">
      <c r="A6327" s="245">
        <v>43819.37499998467</v>
      </c>
      <c r="B6327" s="244">
        <f t="shared" si="196"/>
        <v>5.9400976926870115</v>
      </c>
      <c r="C6327" s="40">
        <v>187219.18220368811</v>
      </c>
      <c r="D6327" s="191">
        <f t="shared" si="197"/>
        <v>9</v>
      </c>
    </row>
    <row r="6328" spans="1:4" x14ac:dyDescent="0.3">
      <c r="A6328" s="245">
        <v>43819.416666651334</v>
      </c>
      <c r="B6328" s="244">
        <f t="shared" si="196"/>
        <v>5.7557019765432811</v>
      </c>
      <c r="C6328" s="40">
        <v>181407.42338012633</v>
      </c>
      <c r="D6328" s="191">
        <f t="shared" si="197"/>
        <v>10</v>
      </c>
    </row>
    <row r="6329" spans="1:4" x14ac:dyDescent="0.3">
      <c r="A6329" s="245">
        <v>43819.458333317998</v>
      </c>
      <c r="B6329" s="244">
        <f t="shared" si="196"/>
        <v>5.3978070697773717</v>
      </c>
      <c r="C6329" s="40">
        <v>170127.34092591522</v>
      </c>
      <c r="D6329" s="191">
        <f t="shared" si="197"/>
        <v>11</v>
      </c>
    </row>
    <row r="6330" spans="1:4" x14ac:dyDescent="0.3">
      <c r="A6330" s="245">
        <v>43819.499999984662</v>
      </c>
      <c r="B6330" s="244">
        <f t="shared" si="196"/>
        <v>5.1431974673163081</v>
      </c>
      <c r="C6330" s="40">
        <v>162102.59048912502</v>
      </c>
      <c r="D6330" s="191">
        <f t="shared" si="197"/>
        <v>12</v>
      </c>
    </row>
    <row r="6331" spans="1:4" x14ac:dyDescent="0.3">
      <c r="A6331" s="245">
        <v>43819.541666651327</v>
      </c>
      <c r="B6331" s="244">
        <f t="shared" si="196"/>
        <v>4.9682435522773325</v>
      </c>
      <c r="C6331" s="40">
        <v>156588.41705435887</v>
      </c>
      <c r="D6331" s="191">
        <f t="shared" si="197"/>
        <v>13</v>
      </c>
    </row>
    <row r="6332" spans="1:4" x14ac:dyDescent="0.3">
      <c r="A6332" s="245">
        <v>43819.583333317991</v>
      </c>
      <c r="B6332" s="244">
        <f t="shared" si="196"/>
        <v>4.6395059798686535</v>
      </c>
      <c r="C6332" s="40">
        <v>146227.31145474064</v>
      </c>
      <c r="D6332" s="191">
        <f t="shared" si="197"/>
        <v>14</v>
      </c>
    </row>
    <row r="6333" spans="1:4" x14ac:dyDescent="0.3">
      <c r="A6333" s="245">
        <v>43819.624999984655</v>
      </c>
      <c r="B6333" s="244">
        <f t="shared" si="196"/>
        <v>4.4686591712943589</v>
      </c>
      <c r="C6333" s="40">
        <v>140842.58523672441</v>
      </c>
      <c r="D6333" s="191">
        <f t="shared" si="197"/>
        <v>15</v>
      </c>
    </row>
    <row r="6334" spans="1:4" x14ac:dyDescent="0.3">
      <c r="A6334" s="245">
        <v>43819.666666651319</v>
      </c>
      <c r="B6334" s="244">
        <f t="shared" si="196"/>
        <v>4.2501692269302929</v>
      </c>
      <c r="C6334" s="40">
        <v>133956.24921670754</v>
      </c>
      <c r="D6334" s="191">
        <f t="shared" si="197"/>
        <v>16</v>
      </c>
    </row>
    <row r="6335" spans="1:4" x14ac:dyDescent="0.3">
      <c r="A6335" s="245">
        <v>43819.708333317983</v>
      </c>
      <c r="B6335" s="244">
        <f t="shared" si="196"/>
        <v>4.2176067686349512</v>
      </c>
      <c r="C6335" s="40">
        <v>132929.95013410138</v>
      </c>
      <c r="D6335" s="191">
        <f t="shared" si="197"/>
        <v>17</v>
      </c>
    </row>
    <row r="6336" spans="1:4" x14ac:dyDescent="0.3">
      <c r="A6336" s="245">
        <v>43819.749999984648</v>
      </c>
      <c r="B6336" s="244">
        <f t="shared" si="196"/>
        <v>4.2822153580735574</v>
      </c>
      <c r="C6336" s="40">
        <v>134966.27477113914</v>
      </c>
      <c r="D6336" s="191">
        <f t="shared" si="197"/>
        <v>18</v>
      </c>
    </row>
    <row r="6337" spans="1:4" x14ac:dyDescent="0.3">
      <c r="A6337" s="245">
        <v>43819.791666651312</v>
      </c>
      <c r="B6337" s="244">
        <f t="shared" si="196"/>
        <v>4.2158996330987586</v>
      </c>
      <c r="C6337" s="40">
        <v>132876.14487103469</v>
      </c>
      <c r="D6337" s="191">
        <f t="shared" si="197"/>
        <v>19</v>
      </c>
    </row>
    <row r="6338" spans="1:4" x14ac:dyDescent="0.3">
      <c r="A6338" s="245">
        <v>43819.833333317976</v>
      </c>
      <c r="B6338" s="244">
        <f t="shared" si="196"/>
        <v>4.0530556481137303</v>
      </c>
      <c r="C6338" s="40">
        <v>127743.65054636718</v>
      </c>
      <c r="D6338" s="191">
        <f t="shared" si="197"/>
        <v>20</v>
      </c>
    </row>
    <row r="6339" spans="1:4" x14ac:dyDescent="0.3">
      <c r="A6339" s="245">
        <v>43819.87499998464</v>
      </c>
      <c r="B6339" s="244">
        <f t="shared" si="196"/>
        <v>4.062551148896115</v>
      </c>
      <c r="C6339" s="40">
        <v>128042.92843421761</v>
      </c>
      <c r="D6339" s="191">
        <f t="shared" si="197"/>
        <v>21</v>
      </c>
    </row>
    <row r="6340" spans="1:4" x14ac:dyDescent="0.3">
      <c r="A6340" s="245">
        <v>43819.916666651305</v>
      </c>
      <c r="B6340" s="244">
        <f t="shared" si="196"/>
        <v>3.9786172199941956</v>
      </c>
      <c r="C6340" s="40">
        <v>125397.51040557041</v>
      </c>
      <c r="D6340" s="191">
        <f t="shared" si="197"/>
        <v>22</v>
      </c>
    </row>
    <row r="6341" spans="1:4" x14ac:dyDescent="0.3">
      <c r="A6341" s="245">
        <v>43819.958333317969</v>
      </c>
      <c r="B6341" s="244">
        <f t="shared" si="196"/>
        <v>3.8119302807020183</v>
      </c>
      <c r="C6341" s="40">
        <v>120143.89437552821</v>
      </c>
      <c r="D6341" s="191">
        <f t="shared" si="197"/>
        <v>23</v>
      </c>
    </row>
    <row r="6342" spans="1:4" x14ac:dyDescent="0.3">
      <c r="A6342" s="245">
        <v>43819.999999984633</v>
      </c>
      <c r="B6342" s="244">
        <f t="shared" si="196"/>
        <v>3.7243645474520166</v>
      </c>
      <c r="C6342" s="40">
        <v>117384.0096368791</v>
      </c>
      <c r="D6342" s="191">
        <f t="shared" si="197"/>
        <v>0</v>
      </c>
    </row>
    <row r="6343" spans="1:4" x14ac:dyDescent="0.3">
      <c r="A6343" s="245">
        <v>43820.041666651297</v>
      </c>
      <c r="B6343" s="244">
        <f t="shared" ref="B6343:B6406" si="198">C6343/$B$4</f>
        <v>3.6801298045072666</v>
      </c>
      <c r="C6343" s="40">
        <v>115989.82509185013</v>
      </c>
      <c r="D6343" s="191">
        <f t="shared" ref="D6343:D6406" si="199">HOUR(A6343)</f>
        <v>1</v>
      </c>
    </row>
    <row r="6344" spans="1:4" x14ac:dyDescent="0.3">
      <c r="A6344" s="245">
        <v>43820.083333317962</v>
      </c>
      <c r="B6344" s="244">
        <f t="shared" si="198"/>
        <v>3.627604450005629</v>
      </c>
      <c r="C6344" s="40">
        <v>114334.33819188518</v>
      </c>
      <c r="D6344" s="191">
        <f t="shared" si="199"/>
        <v>2</v>
      </c>
    </row>
    <row r="6345" spans="1:4" x14ac:dyDescent="0.3">
      <c r="A6345" s="245">
        <v>43820.124999984626</v>
      </c>
      <c r="B6345" s="244">
        <f t="shared" si="198"/>
        <v>3.5187232910736377</v>
      </c>
      <c r="C6345" s="40">
        <v>110902.63679786044</v>
      </c>
      <c r="D6345" s="191">
        <f t="shared" si="199"/>
        <v>3</v>
      </c>
    </row>
    <row r="6346" spans="1:4" x14ac:dyDescent="0.3">
      <c r="A6346" s="245">
        <v>43820.16666665129</v>
      </c>
      <c r="B6346" s="244">
        <f t="shared" si="198"/>
        <v>3.6017538640016906</v>
      </c>
      <c r="C6346" s="40">
        <v>113519.58297715163</v>
      </c>
      <c r="D6346" s="191">
        <f t="shared" si="199"/>
        <v>4</v>
      </c>
    </row>
    <row r="6347" spans="1:4" x14ac:dyDescent="0.3">
      <c r="A6347" s="245">
        <v>43820.208333317954</v>
      </c>
      <c r="B6347" s="244">
        <f t="shared" si="198"/>
        <v>3.722836595124539</v>
      </c>
      <c r="C6347" s="40">
        <v>117335.85184554366</v>
      </c>
      <c r="D6347" s="191">
        <f t="shared" si="199"/>
        <v>5</v>
      </c>
    </row>
    <row r="6348" spans="1:4" x14ac:dyDescent="0.3">
      <c r="A6348" s="245">
        <v>43820.249999984619</v>
      </c>
      <c r="B6348" s="244">
        <f t="shared" si="198"/>
        <v>4.0061266698846296</v>
      </c>
      <c r="C6348" s="40">
        <v>126264.54946415375</v>
      </c>
      <c r="D6348" s="191">
        <f t="shared" si="199"/>
        <v>6</v>
      </c>
    </row>
    <row r="6349" spans="1:4" x14ac:dyDescent="0.3">
      <c r="A6349" s="245">
        <v>43820.291666651283</v>
      </c>
      <c r="B6349" s="244">
        <f t="shared" si="198"/>
        <v>4.1519416153455557</v>
      </c>
      <c r="C6349" s="40">
        <v>130860.32486291173</v>
      </c>
      <c r="D6349" s="191">
        <f t="shared" si="199"/>
        <v>7</v>
      </c>
    </row>
    <row r="6350" spans="1:4" x14ac:dyDescent="0.3">
      <c r="A6350" s="245">
        <v>43820.333333317947</v>
      </c>
      <c r="B6350" s="244">
        <f t="shared" si="198"/>
        <v>4.4605085232455863</v>
      </c>
      <c r="C6350" s="40">
        <v>140585.69423238959</v>
      </c>
      <c r="D6350" s="191">
        <f t="shared" si="199"/>
        <v>8</v>
      </c>
    </row>
    <row r="6351" spans="1:4" x14ac:dyDescent="0.3">
      <c r="A6351" s="245">
        <v>43820.374999984611</v>
      </c>
      <c r="B6351" s="244">
        <f t="shared" si="198"/>
        <v>4.3496192784202643</v>
      </c>
      <c r="C6351" s="40">
        <v>137090.70226332819</v>
      </c>
      <c r="D6351" s="191">
        <f t="shared" si="199"/>
        <v>9</v>
      </c>
    </row>
    <row r="6352" spans="1:4" x14ac:dyDescent="0.3">
      <c r="A6352" s="245">
        <v>43820.416666651276</v>
      </c>
      <c r="B6352" s="244">
        <f t="shared" si="198"/>
        <v>4.1040807677528459</v>
      </c>
      <c r="C6352" s="40">
        <v>129351.85325024551</v>
      </c>
      <c r="D6352" s="191">
        <f t="shared" si="199"/>
        <v>10</v>
      </c>
    </row>
    <row r="6353" spans="1:4" x14ac:dyDescent="0.3">
      <c r="A6353" s="245">
        <v>43820.45833331794</v>
      </c>
      <c r="B6353" s="244">
        <f t="shared" si="198"/>
        <v>3.894448645179609</v>
      </c>
      <c r="C6353" s="40">
        <v>122744.69683931596</v>
      </c>
      <c r="D6353" s="191">
        <f t="shared" si="199"/>
        <v>11</v>
      </c>
    </row>
    <row r="6354" spans="1:4" x14ac:dyDescent="0.3">
      <c r="A6354" s="245">
        <v>43820.499999984604</v>
      </c>
      <c r="B6354" s="244">
        <f t="shared" si="198"/>
        <v>3.5745233485145844</v>
      </c>
      <c r="C6354" s="40">
        <v>112661.3353347337</v>
      </c>
      <c r="D6354" s="191">
        <f t="shared" si="199"/>
        <v>12</v>
      </c>
    </row>
    <row r="6355" spans="1:4" x14ac:dyDescent="0.3">
      <c r="A6355" s="245">
        <v>43820.541666651268</v>
      </c>
      <c r="B6355" s="244">
        <f t="shared" si="198"/>
        <v>3.5203131389175817</v>
      </c>
      <c r="C6355" s="40">
        <v>110952.74540357207</v>
      </c>
      <c r="D6355" s="191">
        <f t="shared" si="199"/>
        <v>13</v>
      </c>
    </row>
    <row r="6356" spans="1:4" x14ac:dyDescent="0.3">
      <c r="A6356" s="245">
        <v>43820.583333317933</v>
      </c>
      <c r="B6356" s="244">
        <f t="shared" si="198"/>
        <v>3.427752737196244</v>
      </c>
      <c r="C6356" s="40">
        <v>108035.43939090364</v>
      </c>
      <c r="D6356" s="191">
        <f t="shared" si="199"/>
        <v>14</v>
      </c>
    </row>
    <row r="6357" spans="1:4" x14ac:dyDescent="0.3">
      <c r="A6357" s="245">
        <v>43820.624999984597</v>
      </c>
      <c r="B6357" s="244">
        <f t="shared" si="198"/>
        <v>3.3190919938357739</v>
      </c>
      <c r="C6357" s="40">
        <v>104610.68502455084</v>
      </c>
      <c r="D6357" s="191">
        <f t="shared" si="199"/>
        <v>15</v>
      </c>
    </row>
    <row r="6358" spans="1:4" x14ac:dyDescent="0.3">
      <c r="A6358" s="245">
        <v>43820.666666651261</v>
      </c>
      <c r="B6358" s="244">
        <f t="shared" si="198"/>
        <v>3.3424936679436419</v>
      </c>
      <c r="C6358" s="40">
        <v>105348.25577091519</v>
      </c>
      <c r="D6358" s="191">
        <f t="shared" si="199"/>
        <v>16</v>
      </c>
    </row>
    <row r="6359" spans="1:4" x14ac:dyDescent="0.3">
      <c r="A6359" s="245">
        <v>43820.708333317925</v>
      </c>
      <c r="B6359" s="244">
        <f t="shared" si="198"/>
        <v>3.545132126427863</v>
      </c>
      <c r="C6359" s="40">
        <v>111734.98683884661</v>
      </c>
      <c r="D6359" s="191">
        <f t="shared" si="199"/>
        <v>17</v>
      </c>
    </row>
    <row r="6360" spans="1:4" x14ac:dyDescent="0.3">
      <c r="A6360" s="245">
        <v>43820.74999998459</v>
      </c>
      <c r="B6360" s="244">
        <f t="shared" si="198"/>
        <v>3.6583346443998237</v>
      </c>
      <c r="C6360" s="40">
        <v>115302.8882328255</v>
      </c>
      <c r="D6360" s="191">
        <f t="shared" si="199"/>
        <v>18</v>
      </c>
    </row>
    <row r="6361" spans="1:4" x14ac:dyDescent="0.3">
      <c r="A6361" s="245">
        <v>43820.791666651254</v>
      </c>
      <c r="B6361" s="244">
        <f t="shared" si="198"/>
        <v>3.6609033635314541</v>
      </c>
      <c r="C6361" s="40">
        <v>115383.84876916934</v>
      </c>
      <c r="D6361" s="191">
        <f t="shared" si="199"/>
        <v>19</v>
      </c>
    </row>
    <row r="6362" spans="1:4" x14ac:dyDescent="0.3">
      <c r="A6362" s="245">
        <v>43820.833333317918</v>
      </c>
      <c r="B6362" s="244">
        <f t="shared" si="198"/>
        <v>3.75857494488986</v>
      </c>
      <c r="C6362" s="40">
        <v>118462.24823875619</v>
      </c>
      <c r="D6362" s="191">
        <f t="shared" si="199"/>
        <v>20</v>
      </c>
    </row>
    <row r="6363" spans="1:4" x14ac:dyDescent="0.3">
      <c r="A6363" s="245">
        <v>43820.874999984582</v>
      </c>
      <c r="B6363" s="244">
        <f t="shared" si="198"/>
        <v>3.6881284935522811</v>
      </c>
      <c r="C6363" s="40">
        <v>116241.92667320171</v>
      </c>
      <c r="D6363" s="191">
        <f t="shared" si="199"/>
        <v>21</v>
      </c>
    </row>
    <row r="6364" spans="1:4" x14ac:dyDescent="0.3">
      <c r="A6364" s="245">
        <v>43820.916666651246</v>
      </c>
      <c r="B6364" s="244">
        <f t="shared" si="198"/>
        <v>3.6531702194466482</v>
      </c>
      <c r="C6364" s="40">
        <v>115140.11659735625</v>
      </c>
      <c r="D6364" s="191">
        <f t="shared" si="199"/>
        <v>22</v>
      </c>
    </row>
    <row r="6365" spans="1:4" x14ac:dyDescent="0.3">
      <c r="A6365" s="245">
        <v>43820.958333317911</v>
      </c>
      <c r="B6365" s="244">
        <f t="shared" si="198"/>
        <v>3.6152630488389099</v>
      </c>
      <c r="C6365" s="40">
        <v>113945.36360708579</v>
      </c>
      <c r="D6365" s="191">
        <f t="shared" si="199"/>
        <v>23</v>
      </c>
    </row>
    <row r="6366" spans="1:4" x14ac:dyDescent="0.3">
      <c r="A6366" s="245">
        <v>43820.999999984575</v>
      </c>
      <c r="B6366" s="244">
        <f t="shared" si="198"/>
        <v>3.4704787631006764</v>
      </c>
      <c r="C6366" s="40">
        <v>109382.07239973267</v>
      </c>
      <c r="D6366" s="191">
        <f t="shared" si="199"/>
        <v>0</v>
      </c>
    </row>
    <row r="6367" spans="1:4" x14ac:dyDescent="0.3">
      <c r="A6367" s="245">
        <v>43821.041666651239</v>
      </c>
      <c r="B6367" s="244">
        <f t="shared" si="198"/>
        <v>3.5002099641733797</v>
      </c>
      <c r="C6367" s="40">
        <v>110319.13630654647</v>
      </c>
      <c r="D6367" s="191">
        <f t="shared" si="199"/>
        <v>1</v>
      </c>
    </row>
    <row r="6368" spans="1:4" x14ac:dyDescent="0.3">
      <c r="A6368" s="245">
        <v>43821.083333317903</v>
      </c>
      <c r="B6368" s="244">
        <f t="shared" si="198"/>
        <v>3.5203654138374461</v>
      </c>
      <c r="C6368" s="40">
        <v>110954.39299730759</v>
      </c>
      <c r="D6368" s="191">
        <f t="shared" si="199"/>
        <v>2</v>
      </c>
    </row>
    <row r="6369" spans="1:4" x14ac:dyDescent="0.3">
      <c r="A6369" s="245">
        <v>43821.124999984568</v>
      </c>
      <c r="B6369" s="244">
        <f t="shared" si="198"/>
        <v>3.5160755516676843</v>
      </c>
      <c r="C6369" s="40">
        <v>110819.18571137723</v>
      </c>
      <c r="D6369" s="191">
        <f t="shared" si="199"/>
        <v>3</v>
      </c>
    </row>
    <row r="6370" spans="1:4" x14ac:dyDescent="0.3">
      <c r="A6370" s="245">
        <v>43821.166666651232</v>
      </c>
      <c r="B6370" s="244">
        <f t="shared" si="198"/>
        <v>3.5662262990196063</v>
      </c>
      <c r="C6370" s="40">
        <v>112399.8300697503</v>
      </c>
      <c r="D6370" s="191">
        <f t="shared" si="199"/>
        <v>4</v>
      </c>
    </row>
    <row r="6371" spans="1:4" x14ac:dyDescent="0.3">
      <c r="A6371" s="245">
        <v>43821.208333317896</v>
      </c>
      <c r="B6371" s="244">
        <f t="shared" si="198"/>
        <v>3.6799406511330552</v>
      </c>
      <c r="C6371" s="40">
        <v>115983.86338181386</v>
      </c>
      <c r="D6371" s="191">
        <f t="shared" si="199"/>
        <v>5</v>
      </c>
    </row>
    <row r="6372" spans="1:4" x14ac:dyDescent="0.3">
      <c r="A6372" s="245">
        <v>43821.24999998456</v>
      </c>
      <c r="B6372" s="244">
        <f t="shared" si="198"/>
        <v>3.8963062839676259</v>
      </c>
      <c r="C6372" s="40">
        <v>122803.24564317665</v>
      </c>
      <c r="D6372" s="191">
        <f t="shared" si="199"/>
        <v>6</v>
      </c>
    </row>
    <row r="6373" spans="1:4" x14ac:dyDescent="0.3">
      <c r="A6373" s="245">
        <v>43821.291666651225</v>
      </c>
      <c r="B6373" s="244">
        <f t="shared" si="198"/>
        <v>4.2190013344041573</v>
      </c>
      <c r="C6373" s="40">
        <v>132973.90386623636</v>
      </c>
      <c r="D6373" s="191">
        <f t="shared" si="199"/>
        <v>7</v>
      </c>
    </row>
    <row r="6374" spans="1:4" x14ac:dyDescent="0.3">
      <c r="A6374" s="245">
        <v>43821.333333317889</v>
      </c>
      <c r="B6374" s="244">
        <f t="shared" si="198"/>
        <v>4.321952657700014</v>
      </c>
      <c r="C6374" s="40">
        <v>136218.70951614462</v>
      </c>
      <c r="D6374" s="191">
        <f t="shared" si="199"/>
        <v>8</v>
      </c>
    </row>
    <row r="6375" spans="1:4" x14ac:dyDescent="0.3">
      <c r="A6375" s="245">
        <v>43821.374999984553</v>
      </c>
      <c r="B6375" s="244">
        <f t="shared" si="198"/>
        <v>4.2710438531923227</v>
      </c>
      <c r="C6375" s="40">
        <v>134614.17281658304</v>
      </c>
      <c r="D6375" s="191">
        <f t="shared" si="199"/>
        <v>9</v>
      </c>
    </row>
    <row r="6376" spans="1:4" x14ac:dyDescent="0.3">
      <c r="A6376" s="245">
        <v>43821.416666651217</v>
      </c>
      <c r="B6376" s="244">
        <f t="shared" si="198"/>
        <v>4.2182077809240015</v>
      </c>
      <c r="C6376" s="40">
        <v>132948.89275677726</v>
      </c>
      <c r="D6376" s="191">
        <f t="shared" si="199"/>
        <v>10</v>
      </c>
    </row>
    <row r="6377" spans="1:4" x14ac:dyDescent="0.3">
      <c r="A6377" s="245">
        <v>43821.458333317882</v>
      </c>
      <c r="B6377" s="244">
        <f t="shared" si="198"/>
        <v>3.9255757086716474</v>
      </c>
      <c r="C6377" s="40">
        <v>123725.75534590521</v>
      </c>
      <c r="D6377" s="191">
        <f t="shared" si="199"/>
        <v>11</v>
      </c>
    </row>
    <row r="6378" spans="1:4" x14ac:dyDescent="0.3">
      <c r="A6378" s="245">
        <v>43821.499999984546</v>
      </c>
      <c r="B6378" s="244">
        <f t="shared" si="198"/>
        <v>3.5819697111350233</v>
      </c>
      <c r="C6378" s="40">
        <v>112896.02876779069</v>
      </c>
      <c r="D6378" s="191">
        <f t="shared" si="199"/>
        <v>12</v>
      </c>
    </row>
    <row r="6379" spans="1:4" x14ac:dyDescent="0.3">
      <c r="A6379" s="245">
        <v>43821.54166665121</v>
      </c>
      <c r="B6379" s="244">
        <f t="shared" si="198"/>
        <v>3.4479670114770351</v>
      </c>
      <c r="C6379" s="40">
        <v>108672.55010784521</v>
      </c>
      <c r="D6379" s="191">
        <f t="shared" si="199"/>
        <v>13</v>
      </c>
    </row>
    <row r="6380" spans="1:4" x14ac:dyDescent="0.3">
      <c r="A6380" s="245">
        <v>43821.583333317874</v>
      </c>
      <c r="B6380" s="244">
        <f t="shared" si="198"/>
        <v>3.3684328835742647</v>
      </c>
      <c r="C6380" s="40">
        <v>106165.80440203435</v>
      </c>
      <c r="D6380" s="191">
        <f t="shared" si="199"/>
        <v>14</v>
      </c>
    </row>
    <row r="6381" spans="1:4" x14ac:dyDescent="0.3">
      <c r="A6381" s="245">
        <v>43821.624999984539</v>
      </c>
      <c r="B6381" s="244">
        <f t="shared" si="198"/>
        <v>3.2791951988976451</v>
      </c>
      <c r="C6381" s="40">
        <v>103353.22332824566</v>
      </c>
      <c r="D6381" s="191">
        <f t="shared" si="199"/>
        <v>15</v>
      </c>
    </row>
    <row r="6382" spans="1:4" x14ac:dyDescent="0.3">
      <c r="A6382" s="245">
        <v>43821.666666651203</v>
      </c>
      <c r="B6382" s="244">
        <f t="shared" si="198"/>
        <v>3.387965067828703</v>
      </c>
      <c r="C6382" s="40">
        <v>106781.41709932544</v>
      </c>
      <c r="D6382" s="191">
        <f t="shared" si="199"/>
        <v>16</v>
      </c>
    </row>
    <row r="6383" spans="1:4" x14ac:dyDescent="0.3">
      <c r="A6383" s="245">
        <v>43821.708333317867</v>
      </c>
      <c r="B6383" s="244">
        <f t="shared" si="198"/>
        <v>3.6776835913143375</v>
      </c>
      <c r="C6383" s="40">
        <v>115912.72568083541</v>
      </c>
      <c r="D6383" s="191">
        <f t="shared" si="199"/>
        <v>17</v>
      </c>
    </row>
    <row r="6384" spans="1:4" x14ac:dyDescent="0.3">
      <c r="A6384" s="245">
        <v>43821.749999984531</v>
      </c>
      <c r="B6384" s="244">
        <f t="shared" si="198"/>
        <v>3.6190050330089187</v>
      </c>
      <c r="C6384" s="40">
        <v>114063.30294956338</v>
      </c>
      <c r="D6384" s="191">
        <f t="shared" si="199"/>
        <v>18</v>
      </c>
    </row>
    <row r="6385" spans="1:4" x14ac:dyDescent="0.3">
      <c r="A6385" s="245">
        <v>43821.791666651196</v>
      </c>
      <c r="B6385" s="244">
        <f t="shared" si="198"/>
        <v>3.5761561300998275</v>
      </c>
      <c r="C6385" s="40">
        <v>112712.79712019941</v>
      </c>
      <c r="D6385" s="191">
        <f t="shared" si="199"/>
        <v>19</v>
      </c>
    </row>
    <row r="6386" spans="1:4" x14ac:dyDescent="0.3">
      <c r="A6386" s="245">
        <v>43821.83333331786</v>
      </c>
      <c r="B6386" s="244">
        <f t="shared" si="198"/>
        <v>3.3743024252587883</v>
      </c>
      <c r="C6386" s="40">
        <v>106350.7998096755</v>
      </c>
      <c r="D6386" s="191">
        <f t="shared" si="199"/>
        <v>20</v>
      </c>
    </row>
    <row r="6387" spans="1:4" x14ac:dyDescent="0.3">
      <c r="A6387" s="245">
        <v>43821.874999984524</v>
      </c>
      <c r="B6387" s="244">
        <f t="shared" si="198"/>
        <v>3.4795334767170951</v>
      </c>
      <c r="C6387" s="40">
        <v>109667.45761830265</v>
      </c>
      <c r="D6387" s="191">
        <f t="shared" si="199"/>
        <v>21</v>
      </c>
    </row>
    <row r="6388" spans="1:4" x14ac:dyDescent="0.3">
      <c r="A6388" s="245">
        <v>43821.916666651188</v>
      </c>
      <c r="B6388" s="244">
        <f t="shared" si="198"/>
        <v>3.3791710466737466</v>
      </c>
      <c r="C6388" s="40">
        <v>106504.24834990576</v>
      </c>
      <c r="D6388" s="191">
        <f t="shared" si="199"/>
        <v>22</v>
      </c>
    </row>
    <row r="6389" spans="1:4" x14ac:dyDescent="0.3">
      <c r="A6389" s="245">
        <v>43821.958333317853</v>
      </c>
      <c r="B6389" s="244">
        <f t="shared" si="198"/>
        <v>3.4000176906755661</v>
      </c>
      <c r="C6389" s="40">
        <v>107161.29000875204</v>
      </c>
      <c r="D6389" s="191">
        <f t="shared" si="199"/>
        <v>23</v>
      </c>
    </row>
    <row r="6390" spans="1:4" x14ac:dyDescent="0.3">
      <c r="A6390" s="245">
        <v>43821.999999984517</v>
      </c>
      <c r="B6390" s="244">
        <f t="shared" si="198"/>
        <v>3.1937768265634654</v>
      </c>
      <c r="C6390" s="40">
        <v>100661.0188156392</v>
      </c>
      <c r="D6390" s="191">
        <f t="shared" si="199"/>
        <v>0</v>
      </c>
    </row>
    <row r="6391" spans="1:4" x14ac:dyDescent="0.3">
      <c r="A6391" s="245">
        <v>43822.041666651181</v>
      </c>
      <c r="B6391" s="244">
        <f t="shared" si="198"/>
        <v>3.1383211418947661</v>
      </c>
      <c r="C6391" s="40">
        <v>98913.174172443934</v>
      </c>
      <c r="D6391" s="191">
        <f t="shared" si="199"/>
        <v>1</v>
      </c>
    </row>
    <row r="6392" spans="1:4" x14ac:dyDescent="0.3">
      <c r="A6392" s="245">
        <v>43822.083333317845</v>
      </c>
      <c r="B6392" s="244">
        <f t="shared" si="198"/>
        <v>3.2172774412791445</v>
      </c>
      <c r="C6392" s="40">
        <v>101401.70795847435</v>
      </c>
      <c r="D6392" s="191">
        <f t="shared" si="199"/>
        <v>2</v>
      </c>
    </row>
    <row r="6393" spans="1:4" x14ac:dyDescent="0.3">
      <c r="A6393" s="245">
        <v>43822.124999984509</v>
      </c>
      <c r="B6393" s="244">
        <f t="shared" si="198"/>
        <v>3.257639031799779</v>
      </c>
      <c r="C6393" s="40">
        <v>102673.81901803086</v>
      </c>
      <c r="D6393" s="191">
        <f t="shared" si="199"/>
        <v>3</v>
      </c>
    </row>
    <row r="6394" spans="1:4" x14ac:dyDescent="0.3">
      <c r="A6394" s="245">
        <v>43822.166666651174</v>
      </c>
      <c r="B6394" s="244">
        <f t="shared" si="198"/>
        <v>3.4112565590012602</v>
      </c>
      <c r="C6394" s="40">
        <v>107515.51511508688</v>
      </c>
      <c r="D6394" s="191">
        <f t="shared" si="199"/>
        <v>4</v>
      </c>
    </row>
    <row r="6395" spans="1:4" x14ac:dyDescent="0.3">
      <c r="A6395" s="245">
        <v>43822.208333317838</v>
      </c>
      <c r="B6395" s="244">
        <f t="shared" si="198"/>
        <v>3.5044170216387451</v>
      </c>
      <c r="C6395" s="40">
        <v>110451.73376519085</v>
      </c>
      <c r="D6395" s="191">
        <f t="shared" si="199"/>
        <v>5</v>
      </c>
    </row>
    <row r="6396" spans="1:4" x14ac:dyDescent="0.3">
      <c r="A6396" s="245">
        <v>43822.249999984502</v>
      </c>
      <c r="B6396" s="244">
        <f t="shared" si="198"/>
        <v>4.0107789504991116</v>
      </c>
      <c r="C6396" s="40">
        <v>126411.17940478548</v>
      </c>
      <c r="D6396" s="191">
        <f t="shared" si="199"/>
        <v>6</v>
      </c>
    </row>
    <row r="6397" spans="1:4" x14ac:dyDescent="0.3">
      <c r="A6397" s="245">
        <v>43822.291666651166</v>
      </c>
      <c r="B6397" s="244">
        <f t="shared" si="198"/>
        <v>4.2165489590042462</v>
      </c>
      <c r="C6397" s="40">
        <v>132896.61023562943</v>
      </c>
      <c r="D6397" s="191">
        <f t="shared" si="199"/>
        <v>7</v>
      </c>
    </row>
    <row r="6398" spans="1:4" x14ac:dyDescent="0.3">
      <c r="A6398" s="245">
        <v>43822.333333317831</v>
      </c>
      <c r="B6398" s="244">
        <f t="shared" si="198"/>
        <v>4.5017540123045938</v>
      </c>
      <c r="C6398" s="40">
        <v>141885.663884526</v>
      </c>
      <c r="D6398" s="191">
        <f t="shared" si="199"/>
        <v>8</v>
      </c>
    </row>
    <row r="6399" spans="1:4" x14ac:dyDescent="0.3">
      <c r="A6399" s="245">
        <v>43822.374999984495</v>
      </c>
      <c r="B6399" s="244">
        <f t="shared" si="198"/>
        <v>4.5670759710216124</v>
      </c>
      <c r="C6399" s="40">
        <v>143944.47239637916</v>
      </c>
      <c r="D6399" s="191">
        <f t="shared" si="199"/>
        <v>9</v>
      </c>
    </row>
    <row r="6400" spans="1:4" x14ac:dyDescent="0.3">
      <c r="A6400" s="245">
        <v>43822.416666651159</v>
      </c>
      <c r="B6400" s="244">
        <f t="shared" si="198"/>
        <v>4.451227651986593</v>
      </c>
      <c r="C6400" s="40">
        <v>140293.18100834187</v>
      </c>
      <c r="D6400" s="191">
        <f t="shared" si="199"/>
        <v>10</v>
      </c>
    </row>
    <row r="6401" spans="1:4" x14ac:dyDescent="0.3">
      <c r="A6401" s="245">
        <v>43822.458333317823</v>
      </c>
      <c r="B6401" s="244">
        <f t="shared" si="198"/>
        <v>4.31358846362523</v>
      </c>
      <c r="C6401" s="40">
        <v>135955.08799752855</v>
      </c>
      <c r="D6401" s="191">
        <f t="shared" si="199"/>
        <v>11</v>
      </c>
    </row>
    <row r="6402" spans="1:4" x14ac:dyDescent="0.3">
      <c r="A6402" s="245">
        <v>43822.499999984488</v>
      </c>
      <c r="B6402" s="244">
        <f t="shared" si="198"/>
        <v>3.9738189442314376</v>
      </c>
      <c r="C6402" s="40">
        <v>125246.27900993238</v>
      </c>
      <c r="D6402" s="191">
        <f t="shared" si="199"/>
        <v>12</v>
      </c>
    </row>
    <row r="6403" spans="1:4" x14ac:dyDescent="0.3">
      <c r="A6403" s="245">
        <v>43822.541666651152</v>
      </c>
      <c r="B6403" s="244">
        <f t="shared" si="198"/>
        <v>3.9165396126068219</v>
      </c>
      <c r="C6403" s="40">
        <v>123440.95691276608</v>
      </c>
      <c r="D6403" s="191">
        <f t="shared" si="199"/>
        <v>13</v>
      </c>
    </row>
    <row r="6404" spans="1:4" x14ac:dyDescent="0.3">
      <c r="A6404" s="245">
        <v>43822.583333317816</v>
      </c>
      <c r="B6404" s="244">
        <f t="shared" si="198"/>
        <v>3.7515579865534496</v>
      </c>
      <c r="C6404" s="40">
        <v>118241.08871087209</v>
      </c>
      <c r="D6404" s="191">
        <f t="shared" si="199"/>
        <v>14</v>
      </c>
    </row>
    <row r="6405" spans="1:4" x14ac:dyDescent="0.3">
      <c r="A6405" s="245">
        <v>43822.62499998448</v>
      </c>
      <c r="B6405" s="244">
        <f t="shared" si="198"/>
        <v>3.6490164434579402</v>
      </c>
      <c r="C6405" s="40">
        <v>115009.19845696595</v>
      </c>
      <c r="D6405" s="191">
        <f t="shared" si="199"/>
        <v>15</v>
      </c>
    </row>
    <row r="6406" spans="1:4" x14ac:dyDescent="0.3">
      <c r="A6406" s="245">
        <v>43822.666666651145</v>
      </c>
      <c r="B6406" s="244">
        <f t="shared" si="198"/>
        <v>3.5625584437581903</v>
      </c>
      <c r="C6406" s="40">
        <v>112284.22711201962</v>
      </c>
      <c r="D6406" s="191">
        <f t="shared" si="199"/>
        <v>16</v>
      </c>
    </row>
    <row r="6407" spans="1:4" x14ac:dyDescent="0.3">
      <c r="A6407" s="245">
        <v>43822.708333317809</v>
      </c>
      <c r="B6407" s="244">
        <f t="shared" ref="B6407:B6470" si="200">C6407/$B$4</f>
        <v>3.6085492313589338</v>
      </c>
      <c r="C6407" s="40">
        <v>113733.75843102725</v>
      </c>
      <c r="D6407" s="191">
        <f t="shared" ref="D6407:D6470" si="201">HOUR(A6407)</f>
        <v>17</v>
      </c>
    </row>
    <row r="6408" spans="1:4" x14ac:dyDescent="0.3">
      <c r="A6408" s="245">
        <v>43822.749999984473</v>
      </c>
      <c r="B6408" s="244">
        <f t="shared" si="200"/>
        <v>3.5682869777695836</v>
      </c>
      <c r="C6408" s="40">
        <v>112464.77825921026</v>
      </c>
      <c r="D6408" s="191">
        <f t="shared" si="201"/>
        <v>18</v>
      </c>
    </row>
    <row r="6409" spans="1:4" x14ac:dyDescent="0.3">
      <c r="A6409" s="245">
        <v>43822.791666651137</v>
      </c>
      <c r="B6409" s="244">
        <f t="shared" si="200"/>
        <v>3.6116332809588458</v>
      </c>
      <c r="C6409" s="40">
        <v>113830.96108220283</v>
      </c>
      <c r="D6409" s="191">
        <f t="shared" si="201"/>
        <v>19</v>
      </c>
    </row>
    <row r="6410" spans="1:4" x14ac:dyDescent="0.3">
      <c r="A6410" s="245">
        <v>43822.833333317802</v>
      </c>
      <c r="B6410" s="244">
        <f t="shared" si="200"/>
        <v>3.5584264903117728</v>
      </c>
      <c r="C6410" s="40">
        <v>112153.99677151625</v>
      </c>
      <c r="D6410" s="191">
        <f t="shared" si="201"/>
        <v>20</v>
      </c>
    </row>
    <row r="6411" spans="1:4" x14ac:dyDescent="0.3">
      <c r="A6411" s="245">
        <v>43822.874999984466</v>
      </c>
      <c r="B6411" s="244">
        <f t="shared" si="200"/>
        <v>3.380995032797439</v>
      </c>
      <c r="C6411" s="40">
        <v>106561.73649372012</v>
      </c>
      <c r="D6411" s="191">
        <f t="shared" si="201"/>
        <v>21</v>
      </c>
    </row>
    <row r="6412" spans="1:4" x14ac:dyDescent="0.3">
      <c r="A6412" s="245">
        <v>43822.91666665113</v>
      </c>
      <c r="B6412" s="244">
        <f t="shared" si="200"/>
        <v>3.3754652881621907</v>
      </c>
      <c r="C6412" s="40">
        <v>106387.45076274956</v>
      </c>
      <c r="D6412" s="191">
        <f t="shared" si="201"/>
        <v>22</v>
      </c>
    </row>
    <row r="6413" spans="1:4" x14ac:dyDescent="0.3">
      <c r="A6413" s="245">
        <v>43822.958333317794</v>
      </c>
      <c r="B6413" s="244">
        <f t="shared" si="200"/>
        <v>3.3543052850545871</v>
      </c>
      <c r="C6413" s="40">
        <v>105720.53269469991</v>
      </c>
      <c r="D6413" s="191">
        <f t="shared" si="201"/>
        <v>23</v>
      </c>
    </row>
    <row r="6414" spans="1:4" x14ac:dyDescent="0.3">
      <c r="A6414" s="245">
        <v>43822.999999984459</v>
      </c>
      <c r="B6414" s="244">
        <f t="shared" si="200"/>
        <v>3.3752141078596267</v>
      </c>
      <c r="C6414" s="40">
        <v>106379.53409651534</v>
      </c>
      <c r="D6414" s="191">
        <f t="shared" si="201"/>
        <v>0</v>
      </c>
    </row>
    <row r="6415" spans="1:4" x14ac:dyDescent="0.3">
      <c r="A6415" s="245">
        <v>43823.041666651123</v>
      </c>
      <c r="B6415" s="244">
        <f t="shared" si="200"/>
        <v>3.4327090423915703</v>
      </c>
      <c r="C6415" s="40">
        <v>108191.65153646538</v>
      </c>
      <c r="D6415" s="191">
        <f t="shared" si="201"/>
        <v>1</v>
      </c>
    </row>
    <row r="6416" spans="1:4" x14ac:dyDescent="0.3">
      <c r="A6416" s="245">
        <v>43823.083333317787</v>
      </c>
      <c r="B6416" s="244">
        <f t="shared" si="200"/>
        <v>3.4196570026052835</v>
      </c>
      <c r="C6416" s="40">
        <v>107780.27914138052</v>
      </c>
      <c r="D6416" s="191">
        <f t="shared" si="201"/>
        <v>2</v>
      </c>
    </row>
    <row r="6417" spans="1:4" x14ac:dyDescent="0.3">
      <c r="A6417" s="245">
        <v>43823.124999984451</v>
      </c>
      <c r="B6417" s="244">
        <f t="shared" si="200"/>
        <v>3.3724826233086587</v>
      </c>
      <c r="C6417" s="40">
        <v>106293.4435420681</v>
      </c>
      <c r="D6417" s="191">
        <f t="shared" si="201"/>
        <v>3</v>
      </c>
    </row>
    <row r="6418" spans="1:4" x14ac:dyDescent="0.3">
      <c r="A6418" s="245">
        <v>43823.166666651116</v>
      </c>
      <c r="B6418" s="244">
        <f t="shared" si="200"/>
        <v>3.446947681926122</v>
      </c>
      <c r="C6418" s="40">
        <v>108640.42301923639</v>
      </c>
      <c r="D6418" s="191">
        <f t="shared" si="201"/>
        <v>4</v>
      </c>
    </row>
    <row r="6419" spans="1:4" x14ac:dyDescent="0.3">
      <c r="A6419" s="245">
        <v>43823.20833331778</v>
      </c>
      <c r="B6419" s="244">
        <f t="shared" si="200"/>
        <v>3.6134879249613596</v>
      </c>
      <c r="C6419" s="40">
        <v>113889.41549682585</v>
      </c>
      <c r="D6419" s="191">
        <f t="shared" si="201"/>
        <v>5</v>
      </c>
    </row>
    <row r="6420" spans="1:4" x14ac:dyDescent="0.3">
      <c r="A6420" s="245">
        <v>43823.249999984444</v>
      </c>
      <c r="B6420" s="244">
        <f t="shared" si="200"/>
        <v>3.9212687786854916</v>
      </c>
      <c r="C6420" s="40">
        <v>123590.01011888489</v>
      </c>
      <c r="D6420" s="191">
        <f t="shared" si="201"/>
        <v>6</v>
      </c>
    </row>
    <row r="6421" spans="1:4" x14ac:dyDescent="0.3">
      <c r="A6421" s="245">
        <v>43823.291666651108</v>
      </c>
      <c r="B6421" s="244">
        <f t="shared" si="200"/>
        <v>4.1408119151077871</v>
      </c>
      <c r="C6421" s="40">
        <v>130509.54050135947</v>
      </c>
      <c r="D6421" s="191">
        <f t="shared" si="201"/>
        <v>7</v>
      </c>
    </row>
    <row r="6422" spans="1:4" x14ac:dyDescent="0.3">
      <c r="A6422" s="245">
        <v>43823.333333317772</v>
      </c>
      <c r="B6422" s="244">
        <f t="shared" si="200"/>
        <v>4.1037738099880636</v>
      </c>
      <c r="C6422" s="40">
        <v>129342.17859762751</v>
      </c>
      <c r="D6422" s="191">
        <f t="shared" si="201"/>
        <v>8</v>
      </c>
    </row>
    <row r="6423" spans="1:4" x14ac:dyDescent="0.3">
      <c r="A6423" s="245">
        <v>43823.374999984437</v>
      </c>
      <c r="B6423" s="244">
        <f t="shared" si="200"/>
        <v>4.2483663312541919</v>
      </c>
      <c r="C6423" s="40">
        <v>133899.42579872004</v>
      </c>
      <c r="D6423" s="191">
        <f t="shared" si="201"/>
        <v>9</v>
      </c>
    </row>
    <row r="6424" spans="1:4" x14ac:dyDescent="0.3">
      <c r="A6424" s="245">
        <v>43823.416666651101</v>
      </c>
      <c r="B6424" s="244">
        <f t="shared" si="200"/>
        <v>4.1970420801052413</v>
      </c>
      <c r="C6424" s="40">
        <v>132281.7951090509</v>
      </c>
      <c r="D6424" s="191">
        <f t="shared" si="201"/>
        <v>10</v>
      </c>
    </row>
    <row r="6425" spans="1:4" x14ac:dyDescent="0.3">
      <c r="A6425" s="245">
        <v>43823.458333317765</v>
      </c>
      <c r="B6425" s="244">
        <f t="shared" si="200"/>
        <v>3.9168711856236325</v>
      </c>
      <c r="C6425" s="40">
        <v>123451.40738551243</v>
      </c>
      <c r="D6425" s="191">
        <f t="shared" si="201"/>
        <v>11</v>
      </c>
    </row>
    <row r="6426" spans="1:4" x14ac:dyDescent="0.3">
      <c r="A6426" s="245">
        <v>43823.499999984429</v>
      </c>
      <c r="B6426" s="244">
        <f t="shared" si="200"/>
        <v>3.6334003212890251</v>
      </c>
      <c r="C6426" s="40">
        <v>114517.01166595466</v>
      </c>
      <c r="D6426" s="191">
        <f t="shared" si="201"/>
        <v>12</v>
      </c>
    </row>
    <row r="6427" spans="1:4" x14ac:dyDescent="0.3">
      <c r="A6427" s="245">
        <v>43823.541666651094</v>
      </c>
      <c r="B6427" s="244">
        <f t="shared" si="200"/>
        <v>3.3655288457152834</v>
      </c>
      <c r="C6427" s="40">
        <v>106074.27533615445</v>
      </c>
      <c r="D6427" s="191">
        <f t="shared" si="201"/>
        <v>13</v>
      </c>
    </row>
    <row r="6428" spans="1:4" x14ac:dyDescent="0.3">
      <c r="A6428" s="245">
        <v>43823.583333317758</v>
      </c>
      <c r="B6428" s="244">
        <f t="shared" si="200"/>
        <v>3.2034086650145701</v>
      </c>
      <c r="C6428" s="40">
        <v>100964.59377538336</v>
      </c>
      <c r="D6428" s="191">
        <f t="shared" si="201"/>
        <v>14</v>
      </c>
    </row>
    <row r="6429" spans="1:4" x14ac:dyDescent="0.3">
      <c r="A6429" s="245">
        <v>43823.624999984422</v>
      </c>
      <c r="B6429" s="244">
        <f t="shared" si="200"/>
        <v>3.13488480657153</v>
      </c>
      <c r="C6429" s="40">
        <v>98804.86822828649</v>
      </c>
      <c r="D6429" s="191">
        <f t="shared" si="201"/>
        <v>15</v>
      </c>
    </row>
    <row r="6430" spans="1:4" x14ac:dyDescent="0.3">
      <c r="A6430" s="245">
        <v>43823.666666651086</v>
      </c>
      <c r="B6430" s="244">
        <f t="shared" si="200"/>
        <v>3.0112843662874034</v>
      </c>
      <c r="C6430" s="40">
        <v>94909.246548781361</v>
      </c>
      <c r="D6430" s="191">
        <f t="shared" si="201"/>
        <v>16</v>
      </c>
    </row>
    <row r="6431" spans="1:4" x14ac:dyDescent="0.3">
      <c r="A6431" s="245">
        <v>43823.708333317751</v>
      </c>
      <c r="B6431" s="244">
        <f t="shared" si="200"/>
        <v>3.1460404571996547</v>
      </c>
      <c r="C6431" s="40">
        <v>99156.470490673324</v>
      </c>
      <c r="D6431" s="191">
        <f t="shared" si="201"/>
        <v>17</v>
      </c>
    </row>
    <row r="6432" spans="1:4" x14ac:dyDescent="0.3">
      <c r="A6432" s="245">
        <v>43823.749999984415</v>
      </c>
      <c r="B6432" s="244">
        <f t="shared" si="200"/>
        <v>3.2416578946042738</v>
      </c>
      <c r="C6432" s="40">
        <v>102170.12773360789</v>
      </c>
      <c r="D6432" s="191">
        <f t="shared" si="201"/>
        <v>18</v>
      </c>
    </row>
    <row r="6433" spans="1:4" x14ac:dyDescent="0.3">
      <c r="A6433" s="245">
        <v>43823.791666651079</v>
      </c>
      <c r="B6433" s="244">
        <f t="shared" si="200"/>
        <v>3.2837489217633471</v>
      </c>
      <c r="C6433" s="40">
        <v>103496.74693930488</v>
      </c>
      <c r="D6433" s="191">
        <f t="shared" si="201"/>
        <v>19</v>
      </c>
    </row>
    <row r="6434" spans="1:4" x14ac:dyDescent="0.3">
      <c r="A6434" s="245">
        <v>43823.833333317743</v>
      </c>
      <c r="B6434" s="244">
        <f t="shared" si="200"/>
        <v>3.2807224152242225</v>
      </c>
      <c r="C6434" s="40">
        <v>103401.35792240595</v>
      </c>
      <c r="D6434" s="191">
        <f t="shared" si="201"/>
        <v>20</v>
      </c>
    </row>
    <row r="6435" spans="1:4" x14ac:dyDescent="0.3">
      <c r="A6435" s="245">
        <v>43823.874999984408</v>
      </c>
      <c r="B6435" s="244">
        <f t="shared" si="200"/>
        <v>3.3244831826975547</v>
      </c>
      <c r="C6435" s="40">
        <v>104780.60377370725</v>
      </c>
      <c r="D6435" s="191">
        <f t="shared" si="201"/>
        <v>21</v>
      </c>
    </row>
    <row r="6436" spans="1:4" x14ac:dyDescent="0.3">
      <c r="A6436" s="245">
        <v>43823.916666651072</v>
      </c>
      <c r="B6436" s="244">
        <f t="shared" si="200"/>
        <v>3.2464751736001634</v>
      </c>
      <c r="C6436" s="40">
        <v>102321.95807053447</v>
      </c>
      <c r="D6436" s="191">
        <f t="shared" si="201"/>
        <v>22</v>
      </c>
    </row>
    <row r="6437" spans="1:4" x14ac:dyDescent="0.3">
      <c r="A6437" s="245">
        <v>43823.958333317736</v>
      </c>
      <c r="B6437" s="244">
        <f t="shared" si="200"/>
        <v>3.183682470440778</v>
      </c>
      <c r="C6437" s="40">
        <v>100342.86628752691</v>
      </c>
      <c r="D6437" s="191">
        <f t="shared" si="201"/>
        <v>23</v>
      </c>
    </row>
    <row r="6438" spans="1:4" x14ac:dyDescent="0.3">
      <c r="A6438" s="245">
        <v>43823.9999999844</v>
      </c>
      <c r="B6438" s="244">
        <f t="shared" si="200"/>
        <v>3.1652469934310701</v>
      </c>
      <c r="C6438" s="40">
        <v>99761.81945835748</v>
      </c>
      <c r="D6438" s="191">
        <f t="shared" si="201"/>
        <v>0</v>
      </c>
    </row>
    <row r="6439" spans="1:4" x14ac:dyDescent="0.3">
      <c r="A6439" s="245">
        <v>43824.041666651065</v>
      </c>
      <c r="B6439" s="244">
        <f t="shared" si="200"/>
        <v>3.245204039419288</v>
      </c>
      <c r="C6439" s="40">
        <v>102281.89463822634</v>
      </c>
      <c r="D6439" s="191">
        <f t="shared" si="201"/>
        <v>1</v>
      </c>
    </row>
    <row r="6440" spans="1:4" x14ac:dyDescent="0.3">
      <c r="A6440" s="245">
        <v>43824.083333317729</v>
      </c>
      <c r="B6440" s="244">
        <f t="shared" si="200"/>
        <v>3.3249460433684868</v>
      </c>
      <c r="C6440" s="40">
        <v>104795.1921526817</v>
      </c>
      <c r="D6440" s="191">
        <f t="shared" si="201"/>
        <v>2</v>
      </c>
    </row>
    <row r="6441" spans="1:4" x14ac:dyDescent="0.3">
      <c r="A6441" s="245">
        <v>43824.124999984393</v>
      </c>
      <c r="B6441" s="244">
        <f t="shared" si="200"/>
        <v>3.4771325598481408</v>
      </c>
      <c r="C6441" s="40">
        <v>109591.78585059788</v>
      </c>
      <c r="D6441" s="191">
        <f t="shared" si="201"/>
        <v>3</v>
      </c>
    </row>
    <row r="6442" spans="1:4" x14ac:dyDescent="0.3">
      <c r="A6442" s="245">
        <v>43824.166666651057</v>
      </c>
      <c r="B6442" s="244">
        <f t="shared" si="200"/>
        <v>3.6234162038299536</v>
      </c>
      <c r="C6442" s="40">
        <v>114202.33362488235</v>
      </c>
      <c r="D6442" s="191">
        <f t="shared" si="201"/>
        <v>4</v>
      </c>
    </row>
    <row r="6443" spans="1:4" x14ac:dyDescent="0.3">
      <c r="A6443" s="245">
        <v>43824.208333317722</v>
      </c>
      <c r="B6443" s="244">
        <f t="shared" si="200"/>
        <v>3.6694719930839632</v>
      </c>
      <c r="C6443" s="40">
        <v>115653.91365705867</v>
      </c>
      <c r="D6443" s="191">
        <f t="shared" si="201"/>
        <v>5</v>
      </c>
    </row>
    <row r="6444" spans="1:4" x14ac:dyDescent="0.3">
      <c r="A6444" s="245">
        <v>43824.249999984386</v>
      </c>
      <c r="B6444" s="244">
        <f t="shared" si="200"/>
        <v>3.9155094072305912</v>
      </c>
      <c r="C6444" s="40">
        <v>123408.48704139053</v>
      </c>
      <c r="D6444" s="191">
        <f t="shared" si="201"/>
        <v>6</v>
      </c>
    </row>
    <row r="6445" spans="1:4" x14ac:dyDescent="0.3">
      <c r="A6445" s="245">
        <v>43824.29166665105</v>
      </c>
      <c r="B6445" s="244">
        <f t="shared" si="200"/>
        <v>3.8598754731783607</v>
      </c>
      <c r="C6445" s="40">
        <v>121655.02435863776</v>
      </c>
      <c r="D6445" s="191">
        <f t="shared" si="201"/>
        <v>7</v>
      </c>
    </row>
    <row r="6446" spans="1:4" x14ac:dyDescent="0.3">
      <c r="A6446" s="245">
        <v>43824.333333317714</v>
      </c>
      <c r="B6446" s="244">
        <f t="shared" si="200"/>
        <v>3.8844547738177613</v>
      </c>
      <c r="C6446" s="40">
        <v>122429.71137607729</v>
      </c>
      <c r="D6446" s="191">
        <f t="shared" si="201"/>
        <v>8</v>
      </c>
    </row>
    <row r="6447" spans="1:4" x14ac:dyDescent="0.3">
      <c r="A6447" s="245">
        <v>43824.374999984379</v>
      </c>
      <c r="B6447" s="244">
        <f t="shared" si="200"/>
        <v>3.7825054522680537</v>
      </c>
      <c r="C6447" s="40">
        <v>119216.48667941021</v>
      </c>
      <c r="D6447" s="191">
        <f t="shared" si="201"/>
        <v>9</v>
      </c>
    </row>
    <row r="6448" spans="1:4" x14ac:dyDescent="0.3">
      <c r="A6448" s="245">
        <v>43824.416666651043</v>
      </c>
      <c r="B6448" s="244">
        <f t="shared" si="200"/>
        <v>3.5836542517938055</v>
      </c>
      <c r="C6448" s="40">
        <v>112949.12188861838</v>
      </c>
      <c r="D6448" s="191">
        <f t="shared" si="201"/>
        <v>10</v>
      </c>
    </row>
    <row r="6449" spans="1:4" x14ac:dyDescent="0.3">
      <c r="A6449" s="245">
        <v>43824.458333317707</v>
      </c>
      <c r="B6449" s="244">
        <f t="shared" si="200"/>
        <v>3.2650114892156572</v>
      </c>
      <c r="C6449" s="40">
        <v>102906.18311701386</v>
      </c>
      <c r="D6449" s="191">
        <f t="shared" si="201"/>
        <v>11</v>
      </c>
    </row>
    <row r="6450" spans="1:4" x14ac:dyDescent="0.3">
      <c r="A6450" s="245">
        <v>43824.499999984371</v>
      </c>
      <c r="B6450" s="244">
        <f t="shared" si="200"/>
        <v>3.0372286311527579</v>
      </c>
      <c r="C6450" s="40">
        <v>95726.95432098642</v>
      </c>
      <c r="D6450" s="191">
        <f t="shared" si="201"/>
        <v>12</v>
      </c>
    </row>
    <row r="6451" spans="1:4" x14ac:dyDescent="0.3">
      <c r="A6451" s="245">
        <v>43824.541666651035</v>
      </c>
      <c r="B6451" s="244">
        <f t="shared" si="200"/>
        <v>2.7831566368264142</v>
      </c>
      <c r="C6451" s="40">
        <v>87719.148143455182</v>
      </c>
      <c r="D6451" s="191">
        <f t="shared" si="201"/>
        <v>13</v>
      </c>
    </row>
    <row r="6452" spans="1:4" x14ac:dyDescent="0.3">
      <c r="A6452" s="245">
        <v>43824.5833333177</v>
      </c>
      <c r="B6452" s="244">
        <f t="shared" si="200"/>
        <v>2.7912278169675471</v>
      </c>
      <c r="C6452" s="40">
        <v>87973.534489205325</v>
      </c>
      <c r="D6452" s="191">
        <f t="shared" si="201"/>
        <v>14</v>
      </c>
    </row>
    <row r="6453" spans="1:4" x14ac:dyDescent="0.3">
      <c r="A6453" s="245">
        <v>43824.624999984364</v>
      </c>
      <c r="B6453" s="244">
        <f t="shared" si="200"/>
        <v>2.8747372464864829</v>
      </c>
      <c r="C6453" s="40">
        <v>90605.573204676242</v>
      </c>
      <c r="D6453" s="191">
        <f t="shared" si="201"/>
        <v>15</v>
      </c>
    </row>
    <row r="6454" spans="1:4" x14ac:dyDescent="0.3">
      <c r="A6454" s="245">
        <v>43824.666666651028</v>
      </c>
      <c r="B6454" s="244">
        <f t="shared" si="200"/>
        <v>2.7059366271074827</v>
      </c>
      <c r="C6454" s="40">
        <v>85285.338496328055</v>
      </c>
      <c r="D6454" s="191">
        <f t="shared" si="201"/>
        <v>16</v>
      </c>
    </row>
    <row r="6455" spans="1:4" x14ac:dyDescent="0.3">
      <c r="A6455" s="245">
        <v>43824.708333317692</v>
      </c>
      <c r="B6455" s="244">
        <f t="shared" si="200"/>
        <v>2.8346616279198349</v>
      </c>
      <c r="C6455" s="40">
        <v>89342.475369838983</v>
      </c>
      <c r="D6455" s="191">
        <f t="shared" si="201"/>
        <v>17</v>
      </c>
    </row>
    <row r="6456" spans="1:4" x14ac:dyDescent="0.3">
      <c r="A6456" s="245">
        <v>43824.749999984357</v>
      </c>
      <c r="B6456" s="244">
        <f t="shared" si="200"/>
        <v>2.8735863755394506</v>
      </c>
      <c r="C6456" s="40">
        <v>90569.30021243394</v>
      </c>
      <c r="D6456" s="191">
        <f t="shared" si="201"/>
        <v>18</v>
      </c>
    </row>
    <row r="6457" spans="1:4" x14ac:dyDescent="0.3">
      <c r="A6457" s="245">
        <v>43824.791666651021</v>
      </c>
      <c r="B6457" s="244">
        <f t="shared" si="200"/>
        <v>2.9350673122076154</v>
      </c>
      <c r="C6457" s="40">
        <v>92507.047919563614</v>
      </c>
      <c r="D6457" s="191">
        <f t="shared" si="201"/>
        <v>19</v>
      </c>
    </row>
    <row r="6458" spans="1:4" x14ac:dyDescent="0.3">
      <c r="A6458" s="245">
        <v>43824.833333317685</v>
      </c>
      <c r="B6458" s="244">
        <f t="shared" si="200"/>
        <v>3.014425413266594</v>
      </c>
      <c r="C6458" s="40">
        <v>95008.245635518833</v>
      </c>
      <c r="D6458" s="191">
        <f t="shared" si="201"/>
        <v>20</v>
      </c>
    </row>
    <row r="6459" spans="1:4" x14ac:dyDescent="0.3">
      <c r="A6459" s="245">
        <v>43824.874999984349</v>
      </c>
      <c r="B6459" s="244">
        <f t="shared" si="200"/>
        <v>3.0726891018250071</v>
      </c>
      <c r="C6459" s="40">
        <v>96844.592559157085</v>
      </c>
      <c r="D6459" s="191">
        <f t="shared" si="201"/>
        <v>21</v>
      </c>
    </row>
    <row r="6460" spans="1:4" x14ac:dyDescent="0.3">
      <c r="A6460" s="245">
        <v>43824.916666651014</v>
      </c>
      <c r="B6460" s="244">
        <f t="shared" si="200"/>
        <v>3.0338961766680383</v>
      </c>
      <c r="C6460" s="40">
        <v>95621.922478811786</v>
      </c>
      <c r="D6460" s="191">
        <f t="shared" si="201"/>
        <v>22</v>
      </c>
    </row>
    <row r="6461" spans="1:4" x14ac:dyDescent="0.3">
      <c r="A6461" s="245">
        <v>43824.958333317678</v>
      </c>
      <c r="B6461" s="244">
        <f t="shared" si="200"/>
        <v>3.0268345364478075</v>
      </c>
      <c r="C6461" s="40">
        <v>95399.35467345803</v>
      </c>
      <c r="D6461" s="191">
        <f t="shared" si="201"/>
        <v>23</v>
      </c>
    </row>
    <row r="6462" spans="1:4" x14ac:dyDescent="0.3">
      <c r="A6462" s="245">
        <v>43824.999999984342</v>
      </c>
      <c r="B6462" s="244">
        <f t="shared" si="200"/>
        <v>2.9374690401799337</v>
      </c>
      <c r="C6462" s="40">
        <v>92582.745251512679</v>
      </c>
      <c r="D6462" s="191">
        <f t="shared" si="201"/>
        <v>0</v>
      </c>
    </row>
    <row r="6463" spans="1:4" x14ac:dyDescent="0.3">
      <c r="A6463" s="245">
        <v>43825.041666651006</v>
      </c>
      <c r="B6463" s="244">
        <f t="shared" si="200"/>
        <v>2.9666885953053637</v>
      </c>
      <c r="C6463" s="40">
        <v>93503.68317172119</v>
      </c>
      <c r="D6463" s="191">
        <f t="shared" si="201"/>
        <v>1</v>
      </c>
    </row>
    <row r="6464" spans="1:4" x14ac:dyDescent="0.3">
      <c r="A6464" s="245">
        <v>43825.083333317671</v>
      </c>
      <c r="B6464" s="244">
        <f t="shared" si="200"/>
        <v>3.0948330889923303</v>
      </c>
      <c r="C6464" s="40">
        <v>97542.523701484795</v>
      </c>
      <c r="D6464" s="191">
        <f t="shared" si="201"/>
        <v>2</v>
      </c>
    </row>
    <row r="6465" spans="1:4" x14ac:dyDescent="0.3">
      <c r="A6465" s="245">
        <v>43825.124999984335</v>
      </c>
      <c r="B6465" s="244">
        <f t="shared" si="200"/>
        <v>3.1567259705220008</v>
      </c>
      <c r="C6465" s="40">
        <v>99493.2550301093</v>
      </c>
      <c r="D6465" s="191">
        <f t="shared" si="201"/>
        <v>3</v>
      </c>
    </row>
    <row r="6466" spans="1:4" x14ac:dyDescent="0.3">
      <c r="A6466" s="245">
        <v>43825.166666650999</v>
      </c>
      <c r="B6466" s="244">
        <f t="shared" si="200"/>
        <v>3.2646372393818335</v>
      </c>
      <c r="C6466" s="40">
        <v>102894.38756221776</v>
      </c>
      <c r="D6466" s="191">
        <f t="shared" si="201"/>
        <v>4</v>
      </c>
    </row>
    <row r="6467" spans="1:4" x14ac:dyDescent="0.3">
      <c r="A6467" s="245">
        <v>43825.208333317663</v>
      </c>
      <c r="B6467" s="244">
        <f t="shared" si="200"/>
        <v>3.4229965539459979</v>
      </c>
      <c r="C6467" s="40">
        <v>107885.53466128645</v>
      </c>
      <c r="D6467" s="191">
        <f t="shared" si="201"/>
        <v>5</v>
      </c>
    </row>
    <row r="6468" spans="1:4" x14ac:dyDescent="0.3">
      <c r="A6468" s="245">
        <v>43825.249999984328</v>
      </c>
      <c r="B6468" s="244">
        <f t="shared" si="200"/>
        <v>3.8254271355285683</v>
      </c>
      <c r="C6468" s="40">
        <v>120569.28638988169</v>
      </c>
      <c r="D6468" s="191">
        <f t="shared" si="201"/>
        <v>6</v>
      </c>
    </row>
    <row r="6469" spans="1:4" x14ac:dyDescent="0.3">
      <c r="A6469" s="245">
        <v>43825.291666650992</v>
      </c>
      <c r="B6469" s="244">
        <f t="shared" si="200"/>
        <v>4.1740412185797808</v>
      </c>
      <c r="C6469" s="40">
        <v>131556.85711853966</v>
      </c>
      <c r="D6469" s="191">
        <f t="shared" si="201"/>
        <v>7</v>
      </c>
    </row>
    <row r="6470" spans="1:4" x14ac:dyDescent="0.3">
      <c r="A6470" s="245">
        <v>43825.333333317656</v>
      </c>
      <c r="B6470" s="244">
        <f t="shared" si="200"/>
        <v>4.5627183896794579</v>
      </c>
      <c r="C6470" s="40">
        <v>143807.13074688599</v>
      </c>
      <c r="D6470" s="191">
        <f t="shared" si="201"/>
        <v>8</v>
      </c>
    </row>
    <row r="6471" spans="1:4" x14ac:dyDescent="0.3">
      <c r="A6471" s="245">
        <v>43825.37499998432</v>
      </c>
      <c r="B6471" s="244">
        <f t="shared" ref="B6471:B6534" si="202">C6471/$B$4</f>
        <v>4.6202153884674244</v>
      </c>
      <c r="C6471" s="40">
        <v>145619.31324777348</v>
      </c>
      <c r="D6471" s="191">
        <f t="shared" ref="D6471:D6534" si="203">HOUR(A6471)</f>
        <v>9</v>
      </c>
    </row>
    <row r="6472" spans="1:4" x14ac:dyDescent="0.3">
      <c r="A6472" s="245">
        <v>43825.416666650985</v>
      </c>
      <c r="B6472" s="244">
        <f t="shared" si="202"/>
        <v>4.2462623384098599</v>
      </c>
      <c r="C6472" s="40">
        <v>133833.1124415907</v>
      </c>
      <c r="D6472" s="191">
        <f t="shared" si="203"/>
        <v>10</v>
      </c>
    </row>
    <row r="6473" spans="1:4" x14ac:dyDescent="0.3">
      <c r="A6473" s="245">
        <v>43825.458333317649</v>
      </c>
      <c r="B6473" s="244">
        <f t="shared" si="202"/>
        <v>4.0005275801054268</v>
      </c>
      <c r="C6473" s="40">
        <v>126088.0781224723</v>
      </c>
      <c r="D6473" s="191">
        <f t="shared" si="203"/>
        <v>11</v>
      </c>
    </row>
    <row r="6474" spans="1:4" x14ac:dyDescent="0.3">
      <c r="A6474" s="245">
        <v>43825.499999984313</v>
      </c>
      <c r="B6474" s="244">
        <f t="shared" si="202"/>
        <v>3.7996304382906079</v>
      </c>
      <c r="C6474" s="40">
        <v>119756.22963386352</v>
      </c>
      <c r="D6474" s="191">
        <f t="shared" si="203"/>
        <v>12</v>
      </c>
    </row>
    <row r="6475" spans="1:4" x14ac:dyDescent="0.3">
      <c r="A6475" s="245">
        <v>43825.541666650977</v>
      </c>
      <c r="B6475" s="244">
        <f t="shared" si="202"/>
        <v>3.7758896464292744</v>
      </c>
      <c r="C6475" s="40">
        <v>119007.97062078048</v>
      </c>
      <c r="D6475" s="191">
        <f t="shared" si="203"/>
        <v>13</v>
      </c>
    </row>
    <row r="6476" spans="1:4" x14ac:dyDescent="0.3">
      <c r="A6476" s="245">
        <v>43825.583333317642</v>
      </c>
      <c r="B6476" s="244">
        <f t="shared" si="202"/>
        <v>3.5831370666094786</v>
      </c>
      <c r="C6476" s="40">
        <v>112932.82131710139</v>
      </c>
      <c r="D6476" s="191">
        <f t="shared" si="203"/>
        <v>14</v>
      </c>
    </row>
    <row r="6477" spans="1:4" x14ac:dyDescent="0.3">
      <c r="A6477" s="245">
        <v>43825.624999984306</v>
      </c>
      <c r="B6477" s="244">
        <f t="shared" si="202"/>
        <v>3.4833173324255857</v>
      </c>
      <c r="C6477" s="40">
        <v>109786.716662172</v>
      </c>
      <c r="D6477" s="191">
        <f t="shared" si="203"/>
        <v>15</v>
      </c>
    </row>
    <row r="6478" spans="1:4" x14ac:dyDescent="0.3">
      <c r="A6478" s="245">
        <v>43825.66666665097</v>
      </c>
      <c r="B6478" s="244">
        <f t="shared" si="202"/>
        <v>3.3778114853897154</v>
      </c>
      <c r="C6478" s="40">
        <v>106461.39788432073</v>
      </c>
      <c r="D6478" s="191">
        <f t="shared" si="203"/>
        <v>16</v>
      </c>
    </row>
    <row r="6479" spans="1:4" x14ac:dyDescent="0.3">
      <c r="A6479" s="245">
        <v>43825.708333317634</v>
      </c>
      <c r="B6479" s="244">
        <f t="shared" si="202"/>
        <v>3.4500193269050934</v>
      </c>
      <c r="C6479" s="40">
        <v>108737.23470327504</v>
      </c>
      <c r="D6479" s="191">
        <f t="shared" si="203"/>
        <v>17</v>
      </c>
    </row>
    <row r="6480" spans="1:4" x14ac:dyDescent="0.3">
      <c r="A6480" s="245">
        <v>43825.749999984298</v>
      </c>
      <c r="B6480" s="244">
        <f t="shared" si="202"/>
        <v>3.3354764919450721</v>
      </c>
      <c r="C6480" s="40">
        <v>105127.08938278508</v>
      </c>
      <c r="D6480" s="191">
        <f t="shared" si="203"/>
        <v>18</v>
      </c>
    </row>
    <row r="6481" spans="1:4" x14ac:dyDescent="0.3">
      <c r="A6481" s="245">
        <v>43825.791666650963</v>
      </c>
      <c r="B6481" s="244">
        <f t="shared" si="202"/>
        <v>3.3420739145986502</v>
      </c>
      <c r="C6481" s="40">
        <v>105335.02604271167</v>
      </c>
      <c r="D6481" s="191">
        <f t="shared" si="203"/>
        <v>19</v>
      </c>
    </row>
    <row r="6482" spans="1:4" x14ac:dyDescent="0.3">
      <c r="A6482" s="245">
        <v>43825.833333317627</v>
      </c>
      <c r="B6482" s="244">
        <f t="shared" si="202"/>
        <v>3.3018914492453542</v>
      </c>
      <c r="C6482" s="40">
        <v>104068.56062554626</v>
      </c>
      <c r="D6482" s="191">
        <f t="shared" si="203"/>
        <v>20</v>
      </c>
    </row>
    <row r="6483" spans="1:4" x14ac:dyDescent="0.3">
      <c r="A6483" s="245">
        <v>43825.874999984291</v>
      </c>
      <c r="B6483" s="244">
        <f t="shared" si="202"/>
        <v>3.1307766091526812</v>
      </c>
      <c r="C6483" s="40">
        <v>98675.386626993117</v>
      </c>
      <c r="D6483" s="191">
        <f t="shared" si="203"/>
        <v>21</v>
      </c>
    </row>
    <row r="6484" spans="1:4" x14ac:dyDescent="0.3">
      <c r="A6484" s="245">
        <v>43825.916666650955</v>
      </c>
      <c r="B6484" s="244">
        <f t="shared" si="202"/>
        <v>3.0475272403827178</v>
      </c>
      <c r="C6484" s="40">
        <v>96051.544470445107</v>
      </c>
      <c r="D6484" s="191">
        <f t="shared" si="203"/>
        <v>22</v>
      </c>
    </row>
    <row r="6485" spans="1:4" x14ac:dyDescent="0.3">
      <c r="A6485" s="245">
        <v>43825.95833331762</v>
      </c>
      <c r="B6485" s="244">
        <f t="shared" si="202"/>
        <v>2.8845237773438859</v>
      </c>
      <c r="C6485" s="40">
        <v>90914.023738409029</v>
      </c>
      <c r="D6485" s="191">
        <f t="shared" si="203"/>
        <v>23</v>
      </c>
    </row>
    <row r="6486" spans="1:4" x14ac:dyDescent="0.3">
      <c r="A6486" s="245">
        <v>43825.999999984284</v>
      </c>
      <c r="B6486" s="244">
        <f t="shared" si="202"/>
        <v>2.9665428863114967</v>
      </c>
      <c r="C6486" s="40">
        <v>93499.090735690203</v>
      </c>
      <c r="D6486" s="191">
        <f t="shared" si="203"/>
        <v>0</v>
      </c>
    </row>
    <row r="6487" spans="1:4" x14ac:dyDescent="0.3">
      <c r="A6487" s="245">
        <v>43826.041666650948</v>
      </c>
      <c r="B6487" s="244">
        <f t="shared" si="202"/>
        <v>2.8423019866942187</v>
      </c>
      <c r="C6487" s="40">
        <v>89583.283146997928</v>
      </c>
      <c r="D6487" s="191">
        <f t="shared" si="203"/>
        <v>1</v>
      </c>
    </row>
    <row r="6488" spans="1:4" x14ac:dyDescent="0.3">
      <c r="A6488" s="245">
        <v>43826.083333317612</v>
      </c>
      <c r="B6488" s="244">
        <f t="shared" si="202"/>
        <v>2.8840150145059309</v>
      </c>
      <c r="C6488" s="40">
        <v>90897.988621246754</v>
      </c>
      <c r="D6488" s="191">
        <f t="shared" si="203"/>
        <v>2</v>
      </c>
    </row>
    <row r="6489" spans="1:4" x14ac:dyDescent="0.3">
      <c r="A6489" s="245">
        <v>43826.124999984277</v>
      </c>
      <c r="B6489" s="244">
        <f t="shared" si="202"/>
        <v>2.8792539570242939</v>
      </c>
      <c r="C6489" s="40">
        <v>90747.930266274881</v>
      </c>
      <c r="D6489" s="191">
        <f t="shared" si="203"/>
        <v>3</v>
      </c>
    </row>
    <row r="6490" spans="1:4" x14ac:dyDescent="0.3">
      <c r="A6490" s="245">
        <v>43826.166666650941</v>
      </c>
      <c r="B6490" s="244">
        <f t="shared" si="202"/>
        <v>2.8202867944375201</v>
      </c>
      <c r="C6490" s="40">
        <v>88889.411344951572</v>
      </c>
      <c r="D6490" s="191">
        <f t="shared" si="203"/>
        <v>4</v>
      </c>
    </row>
    <row r="6491" spans="1:4" x14ac:dyDescent="0.3">
      <c r="A6491" s="245">
        <v>43826.208333317605</v>
      </c>
      <c r="B6491" s="244">
        <f t="shared" si="202"/>
        <v>2.9761470790324913</v>
      </c>
      <c r="C6491" s="40">
        <v>93801.79436111456</v>
      </c>
      <c r="D6491" s="191">
        <f t="shared" si="203"/>
        <v>5</v>
      </c>
    </row>
    <row r="6492" spans="1:4" x14ac:dyDescent="0.3">
      <c r="A6492" s="245">
        <v>43826.249999984269</v>
      </c>
      <c r="B6492" s="244">
        <f t="shared" si="202"/>
        <v>3.2438208364550896</v>
      </c>
      <c r="C6492" s="40">
        <v>102238.29903741699</v>
      </c>
      <c r="D6492" s="191">
        <f t="shared" si="203"/>
        <v>6</v>
      </c>
    </row>
    <row r="6493" spans="1:4" x14ac:dyDescent="0.3">
      <c r="A6493" s="245">
        <v>43826.291666650934</v>
      </c>
      <c r="B6493" s="244">
        <f t="shared" si="202"/>
        <v>3.4065811826865287</v>
      </c>
      <c r="C6493" s="40">
        <v>107368.15724735077</v>
      </c>
      <c r="D6493" s="191">
        <f t="shared" si="203"/>
        <v>7</v>
      </c>
    </row>
    <row r="6494" spans="1:4" x14ac:dyDescent="0.3">
      <c r="A6494" s="245">
        <v>43826.333333317598</v>
      </c>
      <c r="B6494" s="244">
        <f t="shared" si="202"/>
        <v>3.8544422306537576</v>
      </c>
      <c r="C6494" s="40">
        <v>121483.78016791969</v>
      </c>
      <c r="D6494" s="191">
        <f t="shared" si="203"/>
        <v>8</v>
      </c>
    </row>
    <row r="6495" spans="1:4" x14ac:dyDescent="0.3">
      <c r="A6495" s="245">
        <v>43826.374999984262</v>
      </c>
      <c r="B6495" s="244">
        <f t="shared" si="202"/>
        <v>3.9905679000658614</v>
      </c>
      <c r="C6495" s="40">
        <v>125774.17029662737</v>
      </c>
      <c r="D6495" s="191">
        <f t="shared" si="203"/>
        <v>9</v>
      </c>
    </row>
    <row r="6496" spans="1:4" x14ac:dyDescent="0.3">
      <c r="A6496" s="245">
        <v>43826.416666650926</v>
      </c>
      <c r="B6496" s="244">
        <f t="shared" si="202"/>
        <v>3.9639937852770477</v>
      </c>
      <c r="C6496" s="40">
        <v>124936.61100115086</v>
      </c>
      <c r="D6496" s="191">
        <f t="shared" si="203"/>
        <v>10</v>
      </c>
    </row>
    <row r="6497" spans="1:4" x14ac:dyDescent="0.3">
      <c r="A6497" s="245">
        <v>43826.458333317591</v>
      </c>
      <c r="B6497" s="244">
        <f t="shared" si="202"/>
        <v>3.8236575502858852</v>
      </c>
      <c r="C6497" s="40">
        <v>120513.51284555384</v>
      </c>
      <c r="D6497" s="191">
        <f t="shared" si="203"/>
        <v>11</v>
      </c>
    </row>
    <row r="6498" spans="1:4" x14ac:dyDescent="0.3">
      <c r="A6498" s="245">
        <v>43826.499999984255</v>
      </c>
      <c r="B6498" s="244">
        <f t="shared" si="202"/>
        <v>3.6703119145941465</v>
      </c>
      <c r="C6498" s="40">
        <v>115680.38618771173</v>
      </c>
      <c r="D6498" s="191">
        <f t="shared" si="203"/>
        <v>12</v>
      </c>
    </row>
    <row r="6499" spans="1:4" x14ac:dyDescent="0.3">
      <c r="A6499" s="245">
        <v>43826.541666650919</v>
      </c>
      <c r="B6499" s="244">
        <f t="shared" si="202"/>
        <v>3.7204591356062204</v>
      </c>
      <c r="C6499" s="40">
        <v>117260.91940339041</v>
      </c>
      <c r="D6499" s="191">
        <f t="shared" si="203"/>
        <v>13</v>
      </c>
    </row>
    <row r="6500" spans="1:4" x14ac:dyDescent="0.3">
      <c r="A6500" s="245">
        <v>43826.583333317583</v>
      </c>
      <c r="B6500" s="244">
        <f t="shared" si="202"/>
        <v>3.6761020935421538</v>
      </c>
      <c r="C6500" s="40">
        <v>115862.88025153722</v>
      </c>
      <c r="D6500" s="191">
        <f t="shared" si="203"/>
        <v>14</v>
      </c>
    </row>
    <row r="6501" spans="1:4" x14ac:dyDescent="0.3">
      <c r="A6501" s="245">
        <v>43826.624999984248</v>
      </c>
      <c r="B6501" s="244">
        <f t="shared" si="202"/>
        <v>3.6810679691933634</v>
      </c>
      <c r="C6501" s="40">
        <v>116019.39403741136</v>
      </c>
      <c r="D6501" s="191">
        <f t="shared" si="203"/>
        <v>15</v>
      </c>
    </row>
    <row r="6502" spans="1:4" x14ac:dyDescent="0.3">
      <c r="A6502" s="245">
        <v>43826.666666650912</v>
      </c>
      <c r="B6502" s="244">
        <f t="shared" si="202"/>
        <v>3.3619543970663917</v>
      </c>
      <c r="C6502" s="40">
        <v>105961.61635519215</v>
      </c>
      <c r="D6502" s="191">
        <f t="shared" si="203"/>
        <v>16</v>
      </c>
    </row>
    <row r="6503" spans="1:4" x14ac:dyDescent="0.3">
      <c r="A6503" s="245">
        <v>43826.708333317576</v>
      </c>
      <c r="B6503" s="244">
        <f t="shared" si="202"/>
        <v>3.3252892078634888</v>
      </c>
      <c r="C6503" s="40">
        <v>104806.00796404365</v>
      </c>
      <c r="D6503" s="191">
        <f t="shared" si="203"/>
        <v>17</v>
      </c>
    </row>
    <row r="6504" spans="1:4" x14ac:dyDescent="0.3">
      <c r="A6504" s="245">
        <v>43826.74999998424</v>
      </c>
      <c r="B6504" s="244">
        <f t="shared" si="202"/>
        <v>3.1931265334245014</v>
      </c>
      <c r="C6504" s="40">
        <v>100640.52296591278</v>
      </c>
      <c r="D6504" s="191">
        <f t="shared" si="203"/>
        <v>18</v>
      </c>
    </row>
    <row r="6505" spans="1:4" x14ac:dyDescent="0.3">
      <c r="A6505" s="245">
        <v>43826.791666650905</v>
      </c>
      <c r="B6505" s="244">
        <f t="shared" si="202"/>
        <v>3.0770428707698558</v>
      </c>
      <c r="C6505" s="40">
        <v>96981.81405003625</v>
      </c>
      <c r="D6505" s="191">
        <f t="shared" si="203"/>
        <v>19</v>
      </c>
    </row>
    <row r="6506" spans="1:4" x14ac:dyDescent="0.3">
      <c r="A6506" s="245">
        <v>43826.833333317569</v>
      </c>
      <c r="B6506" s="244">
        <f t="shared" si="202"/>
        <v>3.2044040703066266</v>
      </c>
      <c r="C6506" s="40">
        <v>100995.96682249157</v>
      </c>
      <c r="D6506" s="191">
        <f t="shared" si="203"/>
        <v>20</v>
      </c>
    </row>
    <row r="6507" spans="1:4" x14ac:dyDescent="0.3">
      <c r="A6507" s="245">
        <v>43826.874999984233</v>
      </c>
      <c r="B6507" s="244">
        <f t="shared" si="202"/>
        <v>3.2110923089332815</v>
      </c>
      <c r="C6507" s="40">
        <v>101206.76580776869</v>
      </c>
      <c r="D6507" s="191">
        <f t="shared" si="203"/>
        <v>21</v>
      </c>
    </row>
    <row r="6508" spans="1:4" x14ac:dyDescent="0.3">
      <c r="A6508" s="245">
        <v>43826.916666650897</v>
      </c>
      <c r="B6508" s="244">
        <f t="shared" si="202"/>
        <v>2.9725630546274502</v>
      </c>
      <c r="C6508" s="40">
        <v>93688.833572786796</v>
      </c>
      <c r="D6508" s="191">
        <f t="shared" si="203"/>
        <v>22</v>
      </c>
    </row>
    <row r="6509" spans="1:4" x14ac:dyDescent="0.3">
      <c r="A6509" s="245">
        <v>43826.958333317561</v>
      </c>
      <c r="B6509" s="244">
        <f t="shared" si="202"/>
        <v>2.897708215433572</v>
      </c>
      <c r="C6509" s="40">
        <v>91329.569045013166</v>
      </c>
      <c r="D6509" s="191">
        <f t="shared" si="203"/>
        <v>23</v>
      </c>
    </row>
    <row r="6510" spans="1:4" x14ac:dyDescent="0.3">
      <c r="A6510" s="245">
        <v>43826.999999984226</v>
      </c>
      <c r="B6510" s="244">
        <f t="shared" si="202"/>
        <v>2.7882563695535887</v>
      </c>
      <c r="C6510" s="40">
        <v>87879.880818241727</v>
      </c>
      <c r="D6510" s="191">
        <f t="shared" si="203"/>
        <v>0</v>
      </c>
    </row>
    <row r="6511" spans="1:4" x14ac:dyDescent="0.3">
      <c r="A6511" s="245">
        <v>43827.04166665089</v>
      </c>
      <c r="B6511" s="244">
        <f t="shared" si="202"/>
        <v>2.6862625342632809</v>
      </c>
      <c r="C6511" s="40">
        <v>84665.253143619877</v>
      </c>
      <c r="D6511" s="191">
        <f t="shared" si="203"/>
        <v>1</v>
      </c>
    </row>
    <row r="6512" spans="1:4" x14ac:dyDescent="0.3">
      <c r="A6512" s="245">
        <v>43827.083333317554</v>
      </c>
      <c r="B6512" s="244">
        <f t="shared" si="202"/>
        <v>2.6077105515955123</v>
      </c>
      <c r="C6512" s="40">
        <v>82189.462556262471</v>
      </c>
      <c r="D6512" s="191">
        <f t="shared" si="203"/>
        <v>2</v>
      </c>
    </row>
    <row r="6513" spans="1:4" x14ac:dyDescent="0.3">
      <c r="A6513" s="245">
        <v>43827.124999984218</v>
      </c>
      <c r="B6513" s="244">
        <f t="shared" si="202"/>
        <v>2.6852908047455495</v>
      </c>
      <c r="C6513" s="40">
        <v>84634.62630631098</v>
      </c>
      <c r="D6513" s="191">
        <f t="shared" si="203"/>
        <v>3</v>
      </c>
    </row>
    <row r="6514" spans="1:4" x14ac:dyDescent="0.3">
      <c r="A6514" s="245">
        <v>43827.166666650883</v>
      </c>
      <c r="B6514" s="244">
        <f t="shared" si="202"/>
        <v>2.6955884647573956</v>
      </c>
      <c r="C6514" s="40">
        <v>84959.186538443682</v>
      </c>
      <c r="D6514" s="191">
        <f t="shared" si="203"/>
        <v>4</v>
      </c>
    </row>
    <row r="6515" spans="1:4" x14ac:dyDescent="0.3">
      <c r="A6515" s="245">
        <v>43827.208333317547</v>
      </c>
      <c r="B6515" s="244">
        <f t="shared" si="202"/>
        <v>2.7968694045680333</v>
      </c>
      <c r="C6515" s="40">
        <v>88151.34527137375</v>
      </c>
      <c r="D6515" s="191">
        <f t="shared" si="203"/>
        <v>5</v>
      </c>
    </row>
    <row r="6516" spans="1:4" x14ac:dyDescent="0.3">
      <c r="A6516" s="245">
        <v>43827.249999984211</v>
      </c>
      <c r="B6516" s="244">
        <f t="shared" si="202"/>
        <v>2.9674216775811506</v>
      </c>
      <c r="C6516" s="40">
        <v>93526.788358076941</v>
      </c>
      <c r="D6516" s="191">
        <f t="shared" si="203"/>
        <v>6</v>
      </c>
    </row>
    <row r="6517" spans="1:4" x14ac:dyDescent="0.3">
      <c r="A6517" s="245">
        <v>43827.291666650875</v>
      </c>
      <c r="B6517" s="244">
        <f t="shared" si="202"/>
        <v>3.1358294329969825</v>
      </c>
      <c r="C6517" s="40">
        <v>98834.640834060119</v>
      </c>
      <c r="D6517" s="191">
        <f t="shared" si="203"/>
        <v>7</v>
      </c>
    </row>
    <row r="6518" spans="1:4" x14ac:dyDescent="0.3">
      <c r="A6518" s="245">
        <v>43827.33333331754</v>
      </c>
      <c r="B6518" s="244">
        <f t="shared" si="202"/>
        <v>3.2630472366141916</v>
      </c>
      <c r="C6518" s="40">
        <v>102844.2740736423</v>
      </c>
      <c r="D6518" s="191">
        <f t="shared" si="203"/>
        <v>8</v>
      </c>
    </row>
    <row r="6519" spans="1:4" x14ac:dyDescent="0.3">
      <c r="A6519" s="245">
        <v>43827.374999984204</v>
      </c>
      <c r="B6519" s="244">
        <f t="shared" si="202"/>
        <v>3.3068464855974642</v>
      </c>
      <c r="C6519" s="40">
        <v>104224.73277988199</v>
      </c>
      <c r="D6519" s="191">
        <f t="shared" si="203"/>
        <v>9</v>
      </c>
    </row>
    <row r="6520" spans="1:4" x14ac:dyDescent="0.3">
      <c r="A6520" s="245">
        <v>43827.416666650868</v>
      </c>
      <c r="B6520" s="244">
        <f t="shared" si="202"/>
        <v>3.2153774047744554</v>
      </c>
      <c r="C6520" s="40">
        <v>101341.82286921007</v>
      </c>
      <c r="D6520" s="191">
        <f t="shared" si="203"/>
        <v>10</v>
      </c>
    </row>
    <row r="6521" spans="1:4" x14ac:dyDescent="0.3">
      <c r="A6521" s="245">
        <v>43827.458333317532</v>
      </c>
      <c r="B6521" s="244">
        <f t="shared" si="202"/>
        <v>3.0909637799475274</v>
      </c>
      <c r="C6521" s="40">
        <v>97420.571351112987</v>
      </c>
      <c r="D6521" s="191">
        <f t="shared" si="203"/>
        <v>11</v>
      </c>
    </row>
    <row r="6522" spans="1:4" x14ac:dyDescent="0.3">
      <c r="A6522" s="245">
        <v>43827.499999984197</v>
      </c>
      <c r="B6522" s="244">
        <f t="shared" si="202"/>
        <v>3.0954636351813689</v>
      </c>
      <c r="C6522" s="40">
        <v>97562.39716955903</v>
      </c>
      <c r="D6522" s="191">
        <f t="shared" si="203"/>
        <v>12</v>
      </c>
    </row>
    <row r="6523" spans="1:4" x14ac:dyDescent="0.3">
      <c r="A6523" s="245">
        <v>43827.541666650861</v>
      </c>
      <c r="B6523" s="244">
        <f t="shared" si="202"/>
        <v>3.0543503311226408</v>
      </c>
      <c r="C6523" s="40">
        <v>96266.593706083528</v>
      </c>
      <c r="D6523" s="191">
        <f t="shared" si="203"/>
        <v>13</v>
      </c>
    </row>
    <row r="6524" spans="1:4" x14ac:dyDescent="0.3">
      <c r="A6524" s="245">
        <v>43827.583333317525</v>
      </c>
      <c r="B6524" s="244">
        <f t="shared" si="202"/>
        <v>3.0001508120364178</v>
      </c>
      <c r="C6524" s="40">
        <v>94558.340716970532</v>
      </c>
      <c r="D6524" s="191">
        <f t="shared" si="203"/>
        <v>14</v>
      </c>
    </row>
    <row r="6525" spans="1:4" x14ac:dyDescent="0.3">
      <c r="A6525" s="245">
        <v>43827.624999984189</v>
      </c>
      <c r="B6525" s="244">
        <f t="shared" si="202"/>
        <v>2.94002303173423</v>
      </c>
      <c r="C6525" s="40">
        <v>92663.241606099429</v>
      </c>
      <c r="D6525" s="191">
        <f t="shared" si="203"/>
        <v>15</v>
      </c>
    </row>
    <row r="6526" spans="1:4" x14ac:dyDescent="0.3">
      <c r="A6526" s="245">
        <v>43827.666666650854</v>
      </c>
      <c r="B6526" s="244">
        <f t="shared" si="202"/>
        <v>2.740077038305448</v>
      </c>
      <c r="C6526" s="40">
        <v>86361.371281521089</v>
      </c>
      <c r="D6526" s="191">
        <f t="shared" si="203"/>
        <v>16</v>
      </c>
    </row>
    <row r="6527" spans="1:4" x14ac:dyDescent="0.3">
      <c r="A6527" s="245">
        <v>43827.708333317518</v>
      </c>
      <c r="B6527" s="244">
        <f t="shared" si="202"/>
        <v>2.7897414927452791</v>
      </c>
      <c r="C6527" s="40">
        <v>87926.688726765235</v>
      </c>
      <c r="D6527" s="191">
        <f t="shared" si="203"/>
        <v>17</v>
      </c>
    </row>
    <row r="6528" spans="1:4" x14ac:dyDescent="0.3">
      <c r="A6528" s="245">
        <v>43827.749999984182</v>
      </c>
      <c r="B6528" s="244">
        <f t="shared" si="202"/>
        <v>2.9015813207767254</v>
      </c>
      <c r="C6528" s="40">
        <v>91451.641046594319</v>
      </c>
      <c r="D6528" s="191">
        <f t="shared" si="203"/>
        <v>18</v>
      </c>
    </row>
    <row r="6529" spans="1:4" x14ac:dyDescent="0.3">
      <c r="A6529" s="245">
        <v>43827.791666650846</v>
      </c>
      <c r="B6529" s="244">
        <f t="shared" si="202"/>
        <v>3.0899895532697372</v>
      </c>
      <c r="C6529" s="40">
        <v>97389.865808656774</v>
      </c>
      <c r="D6529" s="191">
        <f t="shared" si="203"/>
        <v>19</v>
      </c>
    </row>
    <row r="6530" spans="1:4" x14ac:dyDescent="0.3">
      <c r="A6530" s="245">
        <v>43827.833333317511</v>
      </c>
      <c r="B6530" s="244">
        <f t="shared" si="202"/>
        <v>2.9582049989893919</v>
      </c>
      <c r="C6530" s="40">
        <v>93236.298349687408</v>
      </c>
      <c r="D6530" s="191">
        <f t="shared" si="203"/>
        <v>20</v>
      </c>
    </row>
    <row r="6531" spans="1:4" x14ac:dyDescent="0.3">
      <c r="A6531" s="245">
        <v>43827.874999984175</v>
      </c>
      <c r="B6531" s="244">
        <f t="shared" si="202"/>
        <v>2.9163067206473663</v>
      </c>
      <c r="C6531" s="40">
        <v>91915.754174699556</v>
      </c>
      <c r="D6531" s="191">
        <f t="shared" si="203"/>
        <v>21</v>
      </c>
    </row>
    <row r="6532" spans="1:4" x14ac:dyDescent="0.3">
      <c r="A6532" s="245">
        <v>43827.916666650839</v>
      </c>
      <c r="B6532" s="244">
        <f t="shared" si="202"/>
        <v>2.7965129701061207</v>
      </c>
      <c r="C6532" s="40">
        <v>88140.111219019585</v>
      </c>
      <c r="D6532" s="191">
        <f t="shared" si="203"/>
        <v>22</v>
      </c>
    </row>
    <row r="6533" spans="1:4" x14ac:dyDescent="0.3">
      <c r="A6533" s="245">
        <v>43827.958333317503</v>
      </c>
      <c r="B6533" s="244">
        <f t="shared" si="202"/>
        <v>2.7321572570348098</v>
      </c>
      <c r="C6533" s="40">
        <v>86111.756704551008</v>
      </c>
      <c r="D6533" s="191">
        <f t="shared" si="203"/>
        <v>23</v>
      </c>
    </row>
    <row r="6534" spans="1:4" x14ac:dyDescent="0.3">
      <c r="A6534" s="245">
        <v>43827.999999984168</v>
      </c>
      <c r="B6534" s="244">
        <f t="shared" si="202"/>
        <v>2.6630343709397919</v>
      </c>
      <c r="C6534" s="40">
        <v>83933.15108629661</v>
      </c>
      <c r="D6534" s="191">
        <f t="shared" si="203"/>
        <v>0</v>
      </c>
    </row>
    <row r="6535" spans="1:4" x14ac:dyDescent="0.3">
      <c r="A6535" s="245">
        <v>43828.041666650832</v>
      </c>
      <c r="B6535" s="244">
        <f t="shared" ref="B6535:B6598" si="204">C6535/$B$4</f>
        <v>2.5564210797140743</v>
      </c>
      <c r="C6535" s="40">
        <v>80572.928034764016</v>
      </c>
      <c r="D6535" s="191">
        <f t="shared" ref="D6535:D6598" si="205">HOUR(A6535)</f>
        <v>1</v>
      </c>
    </row>
    <row r="6536" spans="1:4" x14ac:dyDescent="0.3">
      <c r="A6536" s="245">
        <v>43828.083333317496</v>
      </c>
      <c r="B6536" s="244">
        <f t="shared" si="204"/>
        <v>2.5163877368512977</v>
      </c>
      <c r="C6536" s="40">
        <v>79311.162639747665</v>
      </c>
      <c r="D6536" s="191">
        <f t="shared" si="205"/>
        <v>2</v>
      </c>
    </row>
    <row r="6537" spans="1:4" x14ac:dyDescent="0.3">
      <c r="A6537" s="245">
        <v>43828.12499998416</v>
      </c>
      <c r="B6537" s="244">
        <f t="shared" si="204"/>
        <v>2.495615880588522</v>
      </c>
      <c r="C6537" s="40">
        <v>78656.478130575852</v>
      </c>
      <c r="D6537" s="191">
        <f t="shared" si="205"/>
        <v>3</v>
      </c>
    </row>
    <row r="6538" spans="1:4" x14ac:dyDescent="0.3">
      <c r="A6538" s="245">
        <v>43828.166666650824</v>
      </c>
      <c r="B6538" s="244">
        <f t="shared" si="204"/>
        <v>2.5966027195200936</v>
      </c>
      <c r="C6538" s="40">
        <v>81839.367432443876</v>
      </c>
      <c r="D6538" s="191">
        <f t="shared" si="205"/>
        <v>4</v>
      </c>
    </row>
    <row r="6539" spans="1:4" x14ac:dyDescent="0.3">
      <c r="A6539" s="245">
        <v>43828.208333317489</v>
      </c>
      <c r="B6539" s="244">
        <f t="shared" si="204"/>
        <v>2.7359683791339555</v>
      </c>
      <c r="C6539" s="40">
        <v>86231.875126771396</v>
      </c>
      <c r="D6539" s="191">
        <f t="shared" si="205"/>
        <v>5</v>
      </c>
    </row>
    <row r="6540" spans="1:4" x14ac:dyDescent="0.3">
      <c r="A6540" s="245">
        <v>43828.249999984153</v>
      </c>
      <c r="B6540" s="244">
        <f t="shared" si="204"/>
        <v>2.8124075778968503</v>
      </c>
      <c r="C6540" s="40">
        <v>88641.07528156224</v>
      </c>
      <c r="D6540" s="191">
        <f t="shared" si="205"/>
        <v>6</v>
      </c>
    </row>
    <row r="6541" spans="1:4" x14ac:dyDescent="0.3">
      <c r="A6541" s="245">
        <v>43828.291666650817</v>
      </c>
      <c r="B6541" s="244">
        <f t="shared" si="204"/>
        <v>2.9254549492598843</v>
      </c>
      <c r="C6541" s="40">
        <v>92204.086786056534</v>
      </c>
      <c r="D6541" s="191">
        <f t="shared" si="205"/>
        <v>7</v>
      </c>
    </row>
    <row r="6542" spans="1:4" x14ac:dyDescent="0.3">
      <c r="A6542" s="245">
        <v>43828.333333317481</v>
      </c>
      <c r="B6542" s="244">
        <f t="shared" si="204"/>
        <v>2.957877891653871</v>
      </c>
      <c r="C6542" s="40">
        <v>93225.988625669823</v>
      </c>
      <c r="D6542" s="191">
        <f t="shared" si="205"/>
        <v>8</v>
      </c>
    </row>
    <row r="6543" spans="1:4" x14ac:dyDescent="0.3">
      <c r="A6543" s="245">
        <v>43828.374999984146</v>
      </c>
      <c r="B6543" s="244">
        <f t="shared" si="204"/>
        <v>2.9297643414114201</v>
      </c>
      <c r="C6543" s="40">
        <v>92339.909615266704</v>
      </c>
      <c r="D6543" s="191">
        <f t="shared" si="205"/>
        <v>9</v>
      </c>
    </row>
    <row r="6544" spans="1:4" x14ac:dyDescent="0.3">
      <c r="A6544" s="245">
        <v>43828.41666665081</v>
      </c>
      <c r="B6544" s="244">
        <f t="shared" si="204"/>
        <v>2.952401988992877</v>
      </c>
      <c r="C6544" s="40">
        <v>93053.399878639539</v>
      </c>
      <c r="D6544" s="191">
        <f t="shared" si="205"/>
        <v>10</v>
      </c>
    </row>
    <row r="6545" spans="1:4" x14ac:dyDescent="0.3">
      <c r="A6545" s="245">
        <v>43828.458333317474</v>
      </c>
      <c r="B6545" s="244">
        <f t="shared" si="204"/>
        <v>3.0112237077097297</v>
      </c>
      <c r="C6545" s="40">
        <v>94907.334720071929</v>
      </c>
      <c r="D6545" s="191">
        <f t="shared" si="205"/>
        <v>11</v>
      </c>
    </row>
    <row r="6546" spans="1:4" x14ac:dyDescent="0.3">
      <c r="A6546" s="245">
        <v>43828.499999984138</v>
      </c>
      <c r="B6546" s="244">
        <f t="shared" si="204"/>
        <v>2.9704437740658491</v>
      </c>
      <c r="C6546" s="40">
        <v>93622.038379486927</v>
      </c>
      <c r="D6546" s="191">
        <f t="shared" si="205"/>
        <v>12</v>
      </c>
    </row>
    <row r="6547" spans="1:4" x14ac:dyDescent="0.3">
      <c r="A6547" s="245">
        <v>43828.541666650803</v>
      </c>
      <c r="B6547" s="244">
        <f t="shared" si="204"/>
        <v>2.8923833844968834</v>
      </c>
      <c r="C6547" s="40">
        <v>91161.741755814364</v>
      </c>
      <c r="D6547" s="191">
        <f t="shared" si="205"/>
        <v>13</v>
      </c>
    </row>
    <row r="6548" spans="1:4" x14ac:dyDescent="0.3">
      <c r="A6548" s="245">
        <v>43828.583333317467</v>
      </c>
      <c r="B6548" s="244">
        <f t="shared" si="204"/>
        <v>2.7549396753551858</v>
      </c>
      <c r="C6548" s="40">
        <v>86829.809832164421</v>
      </c>
      <c r="D6548" s="191">
        <f t="shared" si="205"/>
        <v>14</v>
      </c>
    </row>
    <row r="6549" spans="1:4" x14ac:dyDescent="0.3">
      <c r="A6549" s="245">
        <v>43828.624999984131</v>
      </c>
      <c r="B6549" s="244">
        <f t="shared" si="204"/>
        <v>2.6672321256327796</v>
      </c>
      <c r="C6549" s="40">
        <v>84065.455341440495</v>
      </c>
      <c r="D6549" s="191">
        <f t="shared" si="205"/>
        <v>15</v>
      </c>
    </row>
    <row r="6550" spans="1:4" x14ac:dyDescent="0.3">
      <c r="A6550" s="245">
        <v>43828.666666650795</v>
      </c>
      <c r="B6550" s="244">
        <f t="shared" si="204"/>
        <v>2.7881383018182877</v>
      </c>
      <c r="C6550" s="40">
        <v>87876.159575597034</v>
      </c>
      <c r="D6550" s="191">
        <f t="shared" si="205"/>
        <v>16</v>
      </c>
    </row>
    <row r="6551" spans="1:4" x14ac:dyDescent="0.3">
      <c r="A6551" s="245">
        <v>43828.70833331746</v>
      </c>
      <c r="B6551" s="244">
        <f t="shared" si="204"/>
        <v>2.96496108853384</v>
      </c>
      <c r="C6551" s="40">
        <v>93449.235850860772</v>
      </c>
      <c r="D6551" s="191">
        <f t="shared" si="205"/>
        <v>17</v>
      </c>
    </row>
    <row r="6552" spans="1:4" x14ac:dyDescent="0.3">
      <c r="A6552" s="245">
        <v>43828.749999984124</v>
      </c>
      <c r="B6552" s="244">
        <f t="shared" si="204"/>
        <v>2.986584778966642</v>
      </c>
      <c r="C6552" s="40">
        <v>94130.768352260362</v>
      </c>
      <c r="D6552" s="191">
        <f t="shared" si="205"/>
        <v>18</v>
      </c>
    </row>
    <row r="6553" spans="1:4" x14ac:dyDescent="0.3">
      <c r="A6553" s="245">
        <v>43828.791666650788</v>
      </c>
      <c r="B6553" s="244">
        <f t="shared" si="204"/>
        <v>2.9005193721905993</v>
      </c>
      <c r="C6553" s="40">
        <v>91418.170697094567</v>
      </c>
      <c r="D6553" s="191">
        <f t="shared" si="205"/>
        <v>19</v>
      </c>
    </row>
    <row r="6554" spans="1:4" x14ac:dyDescent="0.3">
      <c r="A6554" s="245">
        <v>43828.833333317452</v>
      </c>
      <c r="B6554" s="244">
        <f t="shared" si="204"/>
        <v>2.673628391014089</v>
      </c>
      <c r="C6554" s="40">
        <v>84267.051954122595</v>
      </c>
      <c r="D6554" s="191">
        <f t="shared" si="205"/>
        <v>20</v>
      </c>
    </row>
    <row r="6555" spans="1:4" x14ac:dyDescent="0.3">
      <c r="A6555" s="245">
        <v>43828.874999984117</v>
      </c>
      <c r="B6555" s="244">
        <f t="shared" si="204"/>
        <v>2.6348400372824767</v>
      </c>
      <c r="C6555" s="40">
        <v>83044.525955333025</v>
      </c>
      <c r="D6555" s="191">
        <f t="shared" si="205"/>
        <v>21</v>
      </c>
    </row>
    <row r="6556" spans="1:4" x14ac:dyDescent="0.3">
      <c r="A6556" s="245">
        <v>43828.916666650781</v>
      </c>
      <c r="B6556" s="244">
        <f t="shared" si="204"/>
        <v>2.5177154052044326</v>
      </c>
      <c r="C6556" s="40">
        <v>79353.007908322572</v>
      </c>
      <c r="D6556" s="191">
        <f t="shared" si="205"/>
        <v>22</v>
      </c>
    </row>
    <row r="6557" spans="1:4" x14ac:dyDescent="0.3">
      <c r="A6557" s="245">
        <v>43828.958333317445</v>
      </c>
      <c r="B6557" s="244">
        <f t="shared" si="204"/>
        <v>2.4813040455223772</v>
      </c>
      <c r="C6557" s="40">
        <v>78205.399681105831</v>
      </c>
      <c r="D6557" s="191">
        <f t="shared" si="205"/>
        <v>23</v>
      </c>
    </row>
    <row r="6558" spans="1:4" x14ac:dyDescent="0.3">
      <c r="A6558" s="245">
        <v>43828.999999984109</v>
      </c>
      <c r="B6558" s="244">
        <f t="shared" si="204"/>
        <v>2.4438218534428273</v>
      </c>
      <c r="C6558" s="40">
        <v>77024.041105644341</v>
      </c>
      <c r="D6558" s="191">
        <f t="shared" si="205"/>
        <v>0</v>
      </c>
    </row>
    <row r="6559" spans="1:4" x14ac:dyDescent="0.3">
      <c r="A6559" s="245">
        <v>43829.041666650774</v>
      </c>
      <c r="B6559" s="244">
        <f t="shared" si="204"/>
        <v>2.3624844110556915</v>
      </c>
      <c r="C6559" s="40">
        <v>74460.458781904672</v>
      </c>
      <c r="D6559" s="191">
        <f t="shared" si="205"/>
        <v>1</v>
      </c>
    </row>
    <row r="6560" spans="1:4" x14ac:dyDescent="0.3">
      <c r="A6560" s="245">
        <v>43829.083333317438</v>
      </c>
      <c r="B6560" s="244">
        <f t="shared" si="204"/>
        <v>2.3659765900505438</v>
      </c>
      <c r="C6560" s="40">
        <v>74570.524799224571</v>
      </c>
      <c r="D6560" s="191">
        <f t="shared" si="205"/>
        <v>2</v>
      </c>
    </row>
    <row r="6561" spans="1:4" x14ac:dyDescent="0.3">
      <c r="A6561" s="245">
        <v>43829.124999984102</v>
      </c>
      <c r="B6561" s="244">
        <f t="shared" si="204"/>
        <v>2.3791633681579518</v>
      </c>
      <c r="C6561" s="40">
        <v>74986.143858185475</v>
      </c>
      <c r="D6561" s="191">
        <f t="shared" si="205"/>
        <v>3</v>
      </c>
    </row>
    <row r="6562" spans="1:4" x14ac:dyDescent="0.3">
      <c r="A6562" s="245">
        <v>43829.166666650766</v>
      </c>
      <c r="B6562" s="244">
        <f t="shared" si="204"/>
        <v>2.4487122156450321</v>
      </c>
      <c r="C6562" s="40">
        <v>77178.174869017254</v>
      </c>
      <c r="D6562" s="191">
        <f t="shared" si="205"/>
        <v>4</v>
      </c>
    </row>
    <row r="6563" spans="1:4" x14ac:dyDescent="0.3">
      <c r="A6563" s="245">
        <v>43829.208333317431</v>
      </c>
      <c r="B6563" s="244">
        <f t="shared" si="204"/>
        <v>2.6077363291833997</v>
      </c>
      <c r="C6563" s="40">
        <v>82190.275010732599</v>
      </c>
      <c r="D6563" s="191">
        <f t="shared" si="205"/>
        <v>5</v>
      </c>
    </row>
    <row r="6564" spans="1:4" x14ac:dyDescent="0.3">
      <c r="A6564" s="245">
        <v>43829.249999984095</v>
      </c>
      <c r="B6564" s="244">
        <f t="shared" si="204"/>
        <v>2.948579009311818</v>
      </c>
      <c r="C6564" s="40">
        <v>92932.907730783059</v>
      </c>
      <c r="D6564" s="191">
        <f t="shared" si="205"/>
        <v>6</v>
      </c>
    </row>
    <row r="6565" spans="1:4" x14ac:dyDescent="0.3">
      <c r="A6565" s="245">
        <v>43829.291666650759</v>
      </c>
      <c r="B6565" s="244">
        <f t="shared" si="204"/>
        <v>3.1974474427328441</v>
      </c>
      <c r="C6565" s="40">
        <v>100776.70879128735</v>
      </c>
      <c r="D6565" s="191">
        <f t="shared" si="205"/>
        <v>7</v>
      </c>
    </row>
    <row r="6566" spans="1:4" x14ac:dyDescent="0.3">
      <c r="A6566" s="245">
        <v>43829.333333317423</v>
      </c>
      <c r="B6566" s="244">
        <f t="shared" si="204"/>
        <v>3.5813175817274092</v>
      </c>
      <c r="C6566" s="40">
        <v>112875.4750428015</v>
      </c>
      <c r="D6566" s="191">
        <f t="shared" si="205"/>
        <v>8</v>
      </c>
    </row>
    <row r="6567" spans="1:4" x14ac:dyDescent="0.3">
      <c r="A6567" s="245">
        <v>43829.374999984087</v>
      </c>
      <c r="B6567" s="244">
        <f t="shared" si="204"/>
        <v>3.6558051353696461</v>
      </c>
      <c r="C6567" s="40">
        <v>115223.16351506712</v>
      </c>
      <c r="D6567" s="191">
        <f t="shared" si="205"/>
        <v>9</v>
      </c>
    </row>
    <row r="6568" spans="1:4" x14ac:dyDescent="0.3">
      <c r="A6568" s="245">
        <v>43829.416666650752</v>
      </c>
      <c r="B6568" s="244">
        <f t="shared" si="204"/>
        <v>3.8234922771153119</v>
      </c>
      <c r="C6568" s="40">
        <v>120508.30378849186</v>
      </c>
      <c r="D6568" s="191">
        <f t="shared" si="205"/>
        <v>10</v>
      </c>
    </row>
    <row r="6569" spans="1:4" x14ac:dyDescent="0.3">
      <c r="A6569" s="245">
        <v>43829.458333317416</v>
      </c>
      <c r="B6569" s="244">
        <f t="shared" si="204"/>
        <v>3.7936095608200775</v>
      </c>
      <c r="C6569" s="40">
        <v>119566.4644457305</v>
      </c>
      <c r="D6569" s="191">
        <f t="shared" si="205"/>
        <v>11</v>
      </c>
    </row>
    <row r="6570" spans="1:4" x14ac:dyDescent="0.3">
      <c r="A6570" s="245">
        <v>43829.49999998408</v>
      </c>
      <c r="B6570" s="244">
        <f t="shared" si="204"/>
        <v>3.6834817086224492</v>
      </c>
      <c r="C6570" s="40">
        <v>116095.46994480302</v>
      </c>
      <c r="D6570" s="191">
        <f t="shared" si="205"/>
        <v>12</v>
      </c>
    </row>
    <row r="6571" spans="1:4" x14ac:dyDescent="0.3">
      <c r="A6571" s="245">
        <v>43829.541666650744</v>
      </c>
      <c r="B6571" s="244">
        <f t="shared" si="204"/>
        <v>3.6900765872674115</v>
      </c>
      <c r="C6571" s="40">
        <v>116303.3264230159</v>
      </c>
      <c r="D6571" s="191">
        <f t="shared" si="205"/>
        <v>13</v>
      </c>
    </row>
    <row r="6572" spans="1:4" x14ac:dyDescent="0.3">
      <c r="A6572" s="245">
        <v>43829.583333317409</v>
      </c>
      <c r="B6572" s="244">
        <f t="shared" si="204"/>
        <v>3.5669050803581288</v>
      </c>
      <c r="C6572" s="40">
        <v>112421.22380663274</v>
      </c>
      <c r="D6572" s="191">
        <f t="shared" si="205"/>
        <v>14</v>
      </c>
    </row>
    <row r="6573" spans="1:4" x14ac:dyDescent="0.3">
      <c r="A6573" s="245">
        <v>43829.624999984073</v>
      </c>
      <c r="B6573" s="244">
        <f t="shared" si="204"/>
        <v>3.5811565929731231</v>
      </c>
      <c r="C6573" s="40">
        <v>112870.40102138286</v>
      </c>
      <c r="D6573" s="191">
        <f t="shared" si="205"/>
        <v>15</v>
      </c>
    </row>
    <row r="6574" spans="1:4" x14ac:dyDescent="0.3">
      <c r="A6574" s="245">
        <v>43829.666666650737</v>
      </c>
      <c r="B6574" s="244">
        <f t="shared" si="204"/>
        <v>3.4898164000945813</v>
      </c>
      <c r="C6574" s="40">
        <v>109991.55338322016</v>
      </c>
      <c r="D6574" s="191">
        <f t="shared" si="205"/>
        <v>16</v>
      </c>
    </row>
    <row r="6575" spans="1:4" x14ac:dyDescent="0.3">
      <c r="A6575" s="245">
        <v>43829.708333317401</v>
      </c>
      <c r="B6575" s="244">
        <f t="shared" si="204"/>
        <v>3.5118806276105148</v>
      </c>
      <c r="C6575" s="40">
        <v>110686.9706718238</v>
      </c>
      <c r="D6575" s="191">
        <f t="shared" si="205"/>
        <v>17</v>
      </c>
    </row>
    <row r="6576" spans="1:4" x14ac:dyDescent="0.3">
      <c r="A6576" s="245">
        <v>43829.749999984066</v>
      </c>
      <c r="B6576" s="244">
        <f t="shared" si="204"/>
        <v>3.3646547632209289</v>
      </c>
      <c r="C6576" s="40">
        <v>106046.72612430005</v>
      </c>
      <c r="D6576" s="191">
        <f t="shared" si="205"/>
        <v>18</v>
      </c>
    </row>
    <row r="6577" spans="1:4" x14ac:dyDescent="0.3">
      <c r="A6577" s="245">
        <v>43829.79166665073</v>
      </c>
      <c r="B6577" s="244">
        <f t="shared" si="204"/>
        <v>3.2973315663076055</v>
      </c>
      <c r="C6577" s="40">
        <v>103924.8428621834</v>
      </c>
      <c r="D6577" s="191">
        <f t="shared" si="205"/>
        <v>19</v>
      </c>
    </row>
    <row r="6578" spans="1:4" x14ac:dyDescent="0.3">
      <c r="A6578" s="245">
        <v>43829.833333317394</v>
      </c>
      <c r="B6578" s="244">
        <f t="shared" si="204"/>
        <v>3.3322433203465969</v>
      </c>
      <c r="C6578" s="40">
        <v>105025.18672496584</v>
      </c>
      <c r="D6578" s="191">
        <f t="shared" si="205"/>
        <v>20</v>
      </c>
    </row>
    <row r="6579" spans="1:4" x14ac:dyDescent="0.3">
      <c r="A6579" s="245">
        <v>43829.874999984058</v>
      </c>
      <c r="B6579" s="244">
        <f t="shared" si="204"/>
        <v>3.1388014093759167</v>
      </c>
      <c r="C6579" s="40">
        <v>98928.311176869087</v>
      </c>
      <c r="D6579" s="191">
        <f t="shared" si="205"/>
        <v>21</v>
      </c>
    </row>
    <row r="6580" spans="1:4" x14ac:dyDescent="0.3">
      <c r="A6580" s="245">
        <v>43829.916666650723</v>
      </c>
      <c r="B6580" s="244">
        <f t="shared" si="204"/>
        <v>3.1256914484122595</v>
      </c>
      <c r="C6580" s="40">
        <v>98515.11323008113</v>
      </c>
      <c r="D6580" s="191">
        <f t="shared" si="205"/>
        <v>22</v>
      </c>
    </row>
    <row r="6581" spans="1:4" x14ac:dyDescent="0.3">
      <c r="A6581" s="245">
        <v>43829.958333317387</v>
      </c>
      <c r="B6581" s="244">
        <f t="shared" si="204"/>
        <v>2.997019979321049</v>
      </c>
      <c r="C6581" s="40">
        <v>94459.663561995534</v>
      </c>
      <c r="D6581" s="191">
        <f t="shared" si="205"/>
        <v>23</v>
      </c>
    </row>
    <row r="6582" spans="1:4" x14ac:dyDescent="0.3">
      <c r="A6582" s="245">
        <v>43829.999999984051</v>
      </c>
      <c r="B6582" s="244">
        <f t="shared" si="204"/>
        <v>2.8813535137707582</v>
      </c>
      <c r="C6582" s="40">
        <v>90814.103807081658</v>
      </c>
      <c r="D6582" s="191">
        <f t="shared" si="205"/>
        <v>0</v>
      </c>
    </row>
    <row r="6583" spans="1:4" x14ac:dyDescent="0.3">
      <c r="A6583" s="245">
        <v>43830.041666650715</v>
      </c>
      <c r="B6583" s="244">
        <f t="shared" si="204"/>
        <v>2.7833516413563864</v>
      </c>
      <c r="C6583" s="40">
        <v>87725.294269414066</v>
      </c>
      <c r="D6583" s="191">
        <f t="shared" si="205"/>
        <v>1</v>
      </c>
    </row>
    <row r="6584" spans="1:4" x14ac:dyDescent="0.3">
      <c r="A6584" s="245">
        <v>43830.08333331738</v>
      </c>
      <c r="B6584" s="244">
        <f t="shared" si="204"/>
        <v>2.7690418988724232</v>
      </c>
      <c r="C6584" s="40">
        <v>87274.281773661482</v>
      </c>
      <c r="D6584" s="191">
        <f t="shared" si="205"/>
        <v>2</v>
      </c>
    </row>
    <row r="6585" spans="1:4" x14ac:dyDescent="0.3">
      <c r="A6585" s="245">
        <v>43830.124999984044</v>
      </c>
      <c r="B6585" s="244">
        <f t="shared" si="204"/>
        <v>2.8079598725484618</v>
      </c>
      <c r="C6585" s="40">
        <v>88500.89311603432</v>
      </c>
      <c r="D6585" s="191">
        <f t="shared" si="205"/>
        <v>3</v>
      </c>
    </row>
    <row r="6586" spans="1:4" x14ac:dyDescent="0.3">
      <c r="A6586" s="245">
        <v>43830.166666650708</v>
      </c>
      <c r="B6586" s="244">
        <f t="shared" si="204"/>
        <v>2.8974863987966559</v>
      </c>
      <c r="C6586" s="40">
        <v>91322.577858754783</v>
      </c>
      <c r="D6586" s="191">
        <f t="shared" si="205"/>
        <v>4</v>
      </c>
    </row>
    <row r="6587" spans="1:4" x14ac:dyDescent="0.3">
      <c r="A6587" s="245">
        <v>43830.208333317372</v>
      </c>
      <c r="B6587" s="244">
        <f t="shared" si="204"/>
        <v>3.0340978819730795</v>
      </c>
      <c r="C6587" s="40">
        <v>95628.279798877833</v>
      </c>
      <c r="D6587" s="191">
        <f t="shared" si="205"/>
        <v>5</v>
      </c>
    </row>
    <row r="6588" spans="1:4" x14ac:dyDescent="0.3">
      <c r="A6588" s="245">
        <v>43830.249999984037</v>
      </c>
      <c r="B6588" s="244">
        <f t="shared" si="204"/>
        <v>3.3126131200744195</v>
      </c>
      <c r="C6588" s="40">
        <v>104406.48477230668</v>
      </c>
      <c r="D6588" s="191">
        <f t="shared" si="205"/>
        <v>6</v>
      </c>
    </row>
    <row r="6589" spans="1:4" x14ac:dyDescent="0.3">
      <c r="A6589" s="245">
        <v>43830.291666650701</v>
      </c>
      <c r="B6589" s="244">
        <f t="shared" si="204"/>
        <v>3.6668691264657105</v>
      </c>
      <c r="C6589" s="40">
        <v>115571.87686492737</v>
      </c>
      <c r="D6589" s="191">
        <f t="shared" si="205"/>
        <v>7</v>
      </c>
    </row>
    <row r="6590" spans="1:4" x14ac:dyDescent="0.3">
      <c r="A6590" s="245">
        <v>43830.333333317365</v>
      </c>
      <c r="B6590" s="244">
        <f t="shared" si="204"/>
        <v>4.1481851829558947</v>
      </c>
      <c r="C6590" s="40">
        <v>130741.93014343403</v>
      </c>
      <c r="D6590" s="191">
        <f t="shared" si="205"/>
        <v>8</v>
      </c>
    </row>
    <row r="6591" spans="1:4" x14ac:dyDescent="0.3">
      <c r="A6591" s="245">
        <v>43830.374999984029</v>
      </c>
      <c r="B6591" s="244">
        <f t="shared" si="204"/>
        <v>4.0763292813161929</v>
      </c>
      <c r="C6591" s="40">
        <v>128477.18571708299</v>
      </c>
      <c r="D6591" s="191">
        <f t="shared" si="205"/>
        <v>9</v>
      </c>
    </row>
    <row r="6592" spans="1:4" x14ac:dyDescent="0.3">
      <c r="A6592" s="245">
        <v>43830.416666650694</v>
      </c>
      <c r="B6592" s="244">
        <f t="shared" si="204"/>
        <v>4.0939240250093922</v>
      </c>
      <c r="C6592" s="40">
        <v>129031.73442919922</v>
      </c>
      <c r="D6592" s="191">
        <f t="shared" si="205"/>
        <v>10</v>
      </c>
    </row>
    <row r="6593" spans="1:4" x14ac:dyDescent="0.3">
      <c r="A6593" s="245">
        <v>43830.458333317358</v>
      </c>
      <c r="B6593" s="244">
        <f t="shared" si="204"/>
        <v>4.0724781767917131</v>
      </c>
      <c r="C6593" s="40">
        <v>128355.80713427925</v>
      </c>
      <c r="D6593" s="191">
        <f t="shared" si="205"/>
        <v>11</v>
      </c>
    </row>
    <row r="6594" spans="1:4" x14ac:dyDescent="0.3">
      <c r="A6594" s="245">
        <v>43830.499999984022</v>
      </c>
      <c r="B6594" s="244">
        <f t="shared" si="204"/>
        <v>3.9282804468179839</v>
      </c>
      <c r="C6594" s="40">
        <v>123811.00291084941</v>
      </c>
      <c r="D6594" s="191">
        <f t="shared" si="205"/>
        <v>12</v>
      </c>
    </row>
    <row r="6595" spans="1:4" x14ac:dyDescent="0.3">
      <c r="A6595" s="245">
        <v>43830.541666650686</v>
      </c>
      <c r="B6595" s="244">
        <f t="shared" si="204"/>
        <v>3.8573316143752918</v>
      </c>
      <c r="C6595" s="40">
        <v>121574.84736671075</v>
      </c>
      <c r="D6595" s="191">
        <f t="shared" si="205"/>
        <v>13</v>
      </c>
    </row>
    <row r="6596" spans="1:4" x14ac:dyDescent="0.3">
      <c r="A6596" s="245">
        <v>43830.58333331735</v>
      </c>
      <c r="B6596" s="244">
        <f t="shared" si="204"/>
        <v>3.7481947796829784</v>
      </c>
      <c r="C6596" s="40">
        <v>118135.08761923236</v>
      </c>
      <c r="D6596" s="191">
        <f t="shared" si="205"/>
        <v>14</v>
      </c>
    </row>
    <row r="6597" spans="1:4" x14ac:dyDescent="0.3">
      <c r="A6597" s="245">
        <v>43830.624999984015</v>
      </c>
      <c r="B6597" s="244">
        <f t="shared" si="204"/>
        <v>3.7748720358240559</v>
      </c>
      <c r="C6597" s="40">
        <v>118975.89770966567</v>
      </c>
      <c r="D6597" s="191">
        <f t="shared" si="205"/>
        <v>15</v>
      </c>
    </row>
    <row r="6598" spans="1:4" x14ac:dyDescent="0.3">
      <c r="A6598" s="245">
        <v>43830.666666650679</v>
      </c>
      <c r="B6598" s="244">
        <f t="shared" si="204"/>
        <v>3.7155397005397512</v>
      </c>
      <c r="C6598" s="40">
        <v>117105.86932547967</v>
      </c>
      <c r="D6598" s="191">
        <f t="shared" si="205"/>
        <v>16</v>
      </c>
    </row>
    <row r="6599" spans="1:4" x14ac:dyDescent="0.3">
      <c r="A6599" s="245">
        <v>43830.708333317343</v>
      </c>
      <c r="B6599" s="244">
        <f t="shared" ref="B6599:B6662" si="206">C6599/$B$4</f>
        <v>3.6158462794605963</v>
      </c>
      <c r="C6599" s="40">
        <v>113963.74578961499</v>
      </c>
      <c r="D6599" s="191">
        <f t="shared" ref="D6599:D6662" si="207">HOUR(A6599)</f>
        <v>17</v>
      </c>
    </row>
    <row r="6600" spans="1:4" x14ac:dyDescent="0.3">
      <c r="A6600" s="245">
        <v>43830.749999984007</v>
      </c>
      <c r="B6600" s="244">
        <f t="shared" si="206"/>
        <v>3.5505939871988175</v>
      </c>
      <c r="C6600" s="40">
        <v>111907.13301551764</v>
      </c>
      <c r="D6600" s="191">
        <f t="shared" si="207"/>
        <v>18</v>
      </c>
    </row>
    <row r="6601" spans="1:4" x14ac:dyDescent="0.3">
      <c r="A6601" s="245">
        <v>43830.791666650672</v>
      </c>
      <c r="B6601" s="244">
        <f t="shared" si="206"/>
        <v>3.3957901500491317</v>
      </c>
      <c r="C6601" s="40">
        <v>107028.0469646539</v>
      </c>
      <c r="D6601" s="191">
        <f t="shared" si="207"/>
        <v>19</v>
      </c>
    </row>
    <row r="6602" spans="1:4" x14ac:dyDescent="0.3">
      <c r="A6602" s="245">
        <v>43830.833333317336</v>
      </c>
      <c r="B6602" s="244">
        <f t="shared" si="206"/>
        <v>3.3392247067207381</v>
      </c>
      <c r="C6602" s="40">
        <v>105245.22510063495</v>
      </c>
      <c r="D6602" s="191">
        <f t="shared" si="207"/>
        <v>20</v>
      </c>
    </row>
    <row r="6603" spans="1:4" x14ac:dyDescent="0.3">
      <c r="A6603" s="245">
        <v>43830.874999984</v>
      </c>
      <c r="B6603" s="244">
        <f t="shared" si="206"/>
        <v>3.2438718844228496</v>
      </c>
      <c r="C6603" s="40">
        <v>102239.9079602448</v>
      </c>
      <c r="D6603" s="191">
        <f t="shared" si="207"/>
        <v>21</v>
      </c>
    </row>
    <row r="6604" spans="1:4" x14ac:dyDescent="0.3">
      <c r="A6604" s="245">
        <v>43830.916666650664</v>
      </c>
      <c r="B6604" s="244">
        <f t="shared" si="206"/>
        <v>3.0878590454204851</v>
      </c>
      <c r="C6604" s="40">
        <v>97322.716755248679</v>
      </c>
      <c r="D6604" s="191">
        <f t="shared" si="207"/>
        <v>22</v>
      </c>
    </row>
    <row r="6605" spans="1:4" x14ac:dyDescent="0.3">
      <c r="A6605" s="245">
        <v>43830.958333317329</v>
      </c>
      <c r="B6605" s="244">
        <f t="shared" si="206"/>
        <v>3.0522785875125815</v>
      </c>
      <c r="C6605" s="40">
        <v>96201.296775885145</v>
      </c>
      <c r="D6605" s="191">
        <f t="shared" si="207"/>
        <v>23</v>
      </c>
    </row>
    <row r="6606" spans="1:4" x14ac:dyDescent="0.3">
      <c r="A6606" s="245">
        <v>43830.999999983993</v>
      </c>
      <c r="B6606" s="244">
        <f t="shared" si="206"/>
        <v>3.5373318234915443</v>
      </c>
      <c r="C6606" s="40">
        <v>111489.13796358711</v>
      </c>
      <c r="D6606" s="191">
        <f t="shared" si="207"/>
        <v>0</v>
      </c>
    </row>
    <row r="6607" spans="1:4" x14ac:dyDescent="0.3">
      <c r="A6607" s="245">
        <v>43831.041666650657</v>
      </c>
      <c r="B6607" s="244">
        <f t="shared" si="206"/>
        <v>3.4122030565277703</v>
      </c>
      <c r="C6607" s="40">
        <v>107545.34669396632</v>
      </c>
      <c r="D6607" s="191">
        <f t="shared" si="207"/>
        <v>1</v>
      </c>
    </row>
    <row r="6608" spans="1:4" x14ac:dyDescent="0.3">
      <c r="A6608" s="245">
        <v>43831.083333317321</v>
      </c>
      <c r="B6608" s="244">
        <f t="shared" si="206"/>
        <v>3.4332222331118034</v>
      </c>
      <c r="C6608" s="40">
        <v>108207.82621101236</v>
      </c>
      <c r="D6608" s="191">
        <f t="shared" si="207"/>
        <v>2</v>
      </c>
    </row>
    <row r="6609" spans="1:4" x14ac:dyDescent="0.3">
      <c r="A6609" s="245">
        <v>43831.124999983986</v>
      </c>
      <c r="B6609" s="244">
        <f t="shared" si="206"/>
        <v>3.4799268730079329</v>
      </c>
      <c r="C6609" s="40">
        <v>109679.85662849793</v>
      </c>
      <c r="D6609" s="191">
        <f t="shared" si="207"/>
        <v>3</v>
      </c>
    </row>
    <row r="6610" spans="1:4" x14ac:dyDescent="0.3">
      <c r="A6610" s="245">
        <v>43831.16666665065</v>
      </c>
      <c r="B6610" s="244">
        <f t="shared" si="206"/>
        <v>3.4711557296081943</v>
      </c>
      <c r="C6610" s="40">
        <v>109403.40893702107</v>
      </c>
      <c r="D6610" s="191">
        <f t="shared" si="207"/>
        <v>4</v>
      </c>
    </row>
    <row r="6611" spans="1:4" x14ac:dyDescent="0.3">
      <c r="A6611" s="245">
        <v>43831.208333317314</v>
      </c>
      <c r="B6611" s="244">
        <f t="shared" si="206"/>
        <v>3.6578458493476296</v>
      </c>
      <c r="C6611" s="40">
        <v>115287.48245758889</v>
      </c>
      <c r="D6611" s="191">
        <f t="shared" si="207"/>
        <v>5</v>
      </c>
    </row>
    <row r="6612" spans="1:4" x14ac:dyDescent="0.3">
      <c r="A6612" s="245">
        <v>43831.249999983978</v>
      </c>
      <c r="B6612" s="244">
        <f t="shared" si="206"/>
        <v>3.9300812210659717</v>
      </c>
      <c r="C6612" s="40">
        <v>123867.75946595738</v>
      </c>
      <c r="D6612" s="191">
        <f t="shared" si="207"/>
        <v>6</v>
      </c>
    </row>
    <row r="6613" spans="1:4" x14ac:dyDescent="0.3">
      <c r="A6613" s="245">
        <v>43831.291666650643</v>
      </c>
      <c r="B6613" s="244">
        <f t="shared" si="206"/>
        <v>4.0603277880051891</v>
      </c>
      <c r="C6613" s="40">
        <v>127972.85285141108</v>
      </c>
      <c r="D6613" s="191">
        <f t="shared" si="207"/>
        <v>7</v>
      </c>
    </row>
    <row r="6614" spans="1:4" x14ac:dyDescent="0.3">
      <c r="A6614" s="245">
        <v>43831.333333317307</v>
      </c>
      <c r="B6614" s="244">
        <f t="shared" si="206"/>
        <v>4.1622028331688714</v>
      </c>
      <c r="C6614" s="40">
        <v>131183.7365151578</v>
      </c>
      <c r="D6614" s="191">
        <f t="shared" si="207"/>
        <v>8</v>
      </c>
    </row>
    <row r="6615" spans="1:4" x14ac:dyDescent="0.3">
      <c r="A6615" s="245">
        <v>43831.374999983971</v>
      </c>
      <c r="B6615" s="244">
        <f t="shared" si="206"/>
        <v>4.1114643789749881</v>
      </c>
      <c r="C6615" s="40">
        <v>129584.56889336048</v>
      </c>
      <c r="D6615" s="191">
        <f t="shared" si="207"/>
        <v>9</v>
      </c>
    </row>
    <row r="6616" spans="1:4" x14ac:dyDescent="0.3">
      <c r="A6616" s="245">
        <v>43831.416666650635</v>
      </c>
      <c r="B6616" s="244">
        <f t="shared" si="206"/>
        <v>4.1127413965322193</v>
      </c>
      <c r="C6616" s="40">
        <v>129624.81775711551</v>
      </c>
      <c r="D6616" s="191">
        <f t="shared" si="207"/>
        <v>10</v>
      </c>
    </row>
    <row r="6617" spans="1:4" x14ac:dyDescent="0.3">
      <c r="A6617" s="245">
        <v>43831.4583333173</v>
      </c>
      <c r="B6617" s="244">
        <f t="shared" si="206"/>
        <v>3.8528232389233477</v>
      </c>
      <c r="C6617" s="40">
        <v>121432.75300920224</v>
      </c>
      <c r="D6617" s="191">
        <f t="shared" si="207"/>
        <v>11</v>
      </c>
    </row>
    <row r="6618" spans="1:4" x14ac:dyDescent="0.3">
      <c r="A6618" s="245">
        <v>43831.499999983964</v>
      </c>
      <c r="B6618" s="244">
        <f t="shared" si="206"/>
        <v>3.630101610044111</v>
      </c>
      <c r="C6618" s="40">
        <v>114413.04333857189</v>
      </c>
      <c r="D6618" s="191">
        <f t="shared" si="207"/>
        <v>12</v>
      </c>
    </row>
    <row r="6619" spans="1:4" x14ac:dyDescent="0.3">
      <c r="A6619" s="245">
        <v>43831.541666650628</v>
      </c>
      <c r="B6619" s="244">
        <f t="shared" si="206"/>
        <v>3.5139282850421076</v>
      </c>
      <c r="C6619" s="40">
        <v>110751.50845716159</v>
      </c>
      <c r="D6619" s="191">
        <f t="shared" si="207"/>
        <v>13</v>
      </c>
    </row>
    <row r="6620" spans="1:4" x14ac:dyDescent="0.3">
      <c r="A6620" s="245">
        <v>43831.583333317292</v>
      </c>
      <c r="B6620" s="244">
        <f t="shared" si="206"/>
        <v>3.5314369685753424</v>
      </c>
      <c r="C6620" s="40">
        <v>111303.34473699096</v>
      </c>
      <c r="D6620" s="191">
        <f t="shared" si="207"/>
        <v>14</v>
      </c>
    </row>
    <row r="6621" spans="1:4" x14ac:dyDescent="0.3">
      <c r="A6621" s="245">
        <v>43831.624999983957</v>
      </c>
      <c r="B6621" s="244">
        <f t="shared" si="206"/>
        <v>3.4437057752673703</v>
      </c>
      <c r="C6621" s="40">
        <v>108538.2450509886</v>
      </c>
      <c r="D6621" s="191">
        <f t="shared" si="207"/>
        <v>15</v>
      </c>
    </row>
    <row r="6622" spans="1:4" x14ac:dyDescent="0.3">
      <c r="A6622" s="245">
        <v>43831.666666650621</v>
      </c>
      <c r="B6622" s="244">
        <f t="shared" si="206"/>
        <v>3.4682716774534734</v>
      </c>
      <c r="C6622" s="40">
        <v>109312.50977781964</v>
      </c>
      <c r="D6622" s="191">
        <f t="shared" si="207"/>
        <v>16</v>
      </c>
    </row>
    <row r="6623" spans="1:4" x14ac:dyDescent="0.3">
      <c r="A6623" s="245">
        <v>43831.708333317285</v>
      </c>
      <c r="B6623" s="244">
        <f t="shared" si="206"/>
        <v>3.7075378844825528</v>
      </c>
      <c r="C6623" s="40">
        <v>116853.66918738811</v>
      </c>
      <c r="D6623" s="191">
        <f t="shared" si="207"/>
        <v>17</v>
      </c>
    </row>
    <row r="6624" spans="1:4" x14ac:dyDescent="0.3">
      <c r="A6624" s="245">
        <v>43831.749999983949</v>
      </c>
      <c r="B6624" s="244">
        <f t="shared" si="206"/>
        <v>3.741105508923964</v>
      </c>
      <c r="C6624" s="40">
        <v>117911.64895835693</v>
      </c>
      <c r="D6624" s="191">
        <f t="shared" si="207"/>
        <v>18</v>
      </c>
    </row>
    <row r="6625" spans="1:4" x14ac:dyDescent="0.3">
      <c r="A6625" s="245">
        <v>43831.791666650613</v>
      </c>
      <c r="B6625" s="244">
        <f t="shared" si="206"/>
        <v>3.6502199811454297</v>
      </c>
      <c r="C6625" s="40">
        <v>115047.13139229133</v>
      </c>
      <c r="D6625" s="191">
        <f t="shared" si="207"/>
        <v>19</v>
      </c>
    </row>
    <row r="6626" spans="1:4" x14ac:dyDescent="0.3">
      <c r="A6626" s="245">
        <v>43831.833333317278</v>
      </c>
      <c r="B6626" s="244">
        <f t="shared" si="206"/>
        <v>3.6034464455809649</v>
      </c>
      <c r="C6626" s="40">
        <v>113572.92953060562</v>
      </c>
      <c r="D6626" s="191">
        <f t="shared" si="207"/>
        <v>20</v>
      </c>
    </row>
    <row r="6627" spans="1:4" x14ac:dyDescent="0.3">
      <c r="A6627" s="245">
        <v>43831.874999983942</v>
      </c>
      <c r="B6627" s="244">
        <f t="shared" si="206"/>
        <v>3.7916445974826947</v>
      </c>
      <c r="C6627" s="40">
        <v>119504.53300148204</v>
      </c>
      <c r="D6627" s="191">
        <f t="shared" si="207"/>
        <v>21</v>
      </c>
    </row>
    <row r="6628" spans="1:4" x14ac:dyDescent="0.3">
      <c r="A6628" s="245">
        <v>43831.916666650606</v>
      </c>
      <c r="B6628" s="244">
        <f t="shared" si="206"/>
        <v>3.7889055053290779</v>
      </c>
      <c r="C6628" s="40">
        <v>119418.20267166069</v>
      </c>
      <c r="D6628" s="191">
        <f t="shared" si="207"/>
        <v>22</v>
      </c>
    </row>
    <row r="6629" spans="1:4" x14ac:dyDescent="0.3">
      <c r="A6629" s="245">
        <v>43831.95833331727</v>
      </c>
      <c r="B6629" s="244">
        <f t="shared" si="206"/>
        <v>3.7701301798897768</v>
      </c>
      <c r="C6629" s="40">
        <v>118826.44454642286</v>
      </c>
      <c r="D6629" s="191">
        <f t="shared" si="207"/>
        <v>23</v>
      </c>
    </row>
    <row r="6630" spans="1:4" x14ac:dyDescent="0.3">
      <c r="A6630" s="245">
        <v>43831.999999983935</v>
      </c>
      <c r="B6630" s="244">
        <f t="shared" si="206"/>
        <v>3.7809349204810618</v>
      </c>
      <c r="C6630" s="40">
        <v>119166.98687452526</v>
      </c>
      <c r="D6630" s="191">
        <f t="shared" si="207"/>
        <v>0</v>
      </c>
    </row>
    <row r="6631" spans="1:4" x14ac:dyDescent="0.3">
      <c r="A6631" s="245">
        <v>43832.041666650599</v>
      </c>
      <c r="B6631" s="244">
        <f t="shared" si="206"/>
        <v>3.8187911943784538</v>
      </c>
      <c r="C6631" s="40">
        <v>120360.13570927827</v>
      </c>
      <c r="D6631" s="191">
        <f t="shared" si="207"/>
        <v>1</v>
      </c>
    </row>
    <row r="6632" spans="1:4" x14ac:dyDescent="0.3">
      <c r="A6632" s="245">
        <v>43832.083333317263</v>
      </c>
      <c r="B6632" s="244">
        <f t="shared" si="206"/>
        <v>3.8154808502574951</v>
      </c>
      <c r="C6632" s="40">
        <v>120255.80073850807</v>
      </c>
      <c r="D6632" s="191">
        <f t="shared" si="207"/>
        <v>2</v>
      </c>
    </row>
    <row r="6633" spans="1:4" x14ac:dyDescent="0.3">
      <c r="A6633" s="245">
        <v>43832.124999983927</v>
      </c>
      <c r="B6633" s="244">
        <f t="shared" si="206"/>
        <v>3.8960670511184503</v>
      </c>
      <c r="C6633" s="40">
        <v>122795.70553513532</v>
      </c>
      <c r="D6633" s="191">
        <f t="shared" si="207"/>
        <v>3</v>
      </c>
    </row>
    <row r="6634" spans="1:4" x14ac:dyDescent="0.3">
      <c r="A6634" s="245">
        <v>43832.166666650592</v>
      </c>
      <c r="B6634" s="244">
        <f t="shared" si="206"/>
        <v>4.106895896069469</v>
      </c>
      <c r="C6634" s="40">
        <v>129440.58007739608</v>
      </c>
      <c r="D6634" s="191">
        <f t="shared" si="207"/>
        <v>4</v>
      </c>
    </row>
    <row r="6635" spans="1:4" x14ac:dyDescent="0.3">
      <c r="A6635" s="245">
        <v>43832.208333317256</v>
      </c>
      <c r="B6635" s="244">
        <f t="shared" si="206"/>
        <v>4.46646030584676</v>
      </c>
      <c r="C6635" s="40">
        <v>140773.28169793208</v>
      </c>
      <c r="D6635" s="191">
        <f t="shared" si="207"/>
        <v>5</v>
      </c>
    </row>
    <row r="6636" spans="1:4" x14ac:dyDescent="0.3">
      <c r="A6636" s="245">
        <v>43832.24999998392</v>
      </c>
      <c r="B6636" s="244">
        <f t="shared" si="206"/>
        <v>4.9608618758941798</v>
      </c>
      <c r="C6636" s="40">
        <v>156355.76239323308</v>
      </c>
      <c r="D6636" s="191">
        <f t="shared" si="207"/>
        <v>6</v>
      </c>
    </row>
    <row r="6637" spans="1:4" x14ac:dyDescent="0.3">
      <c r="A6637" s="245">
        <v>43832.291666650584</v>
      </c>
      <c r="B6637" s="244">
        <f t="shared" si="206"/>
        <v>5.4209415531081877</v>
      </c>
      <c r="C6637" s="40">
        <v>170856.49039011216</v>
      </c>
      <c r="D6637" s="191">
        <f t="shared" si="207"/>
        <v>7</v>
      </c>
    </row>
    <row r="6638" spans="1:4" x14ac:dyDescent="0.3">
      <c r="A6638" s="245">
        <v>43832.333333317249</v>
      </c>
      <c r="B6638" s="244">
        <f t="shared" si="206"/>
        <v>5.8799923978615638</v>
      </c>
      <c r="C6638" s="40">
        <v>185324.79178698073</v>
      </c>
      <c r="D6638" s="191">
        <f t="shared" si="207"/>
        <v>8</v>
      </c>
    </row>
    <row r="6639" spans="1:4" x14ac:dyDescent="0.3">
      <c r="A6639" s="245">
        <v>43832.374999983913</v>
      </c>
      <c r="B6639" s="244">
        <f t="shared" si="206"/>
        <v>5.995346108050347</v>
      </c>
      <c r="C6639" s="40">
        <v>188960.4941614203</v>
      </c>
      <c r="D6639" s="191">
        <f t="shared" si="207"/>
        <v>9</v>
      </c>
    </row>
    <row r="6640" spans="1:4" x14ac:dyDescent="0.3">
      <c r="A6640" s="245">
        <v>43832.416666650577</v>
      </c>
      <c r="B6640" s="244">
        <f t="shared" si="206"/>
        <v>6.0249890015586933</v>
      </c>
      <c r="C6640" s="40">
        <v>189894.77480256464</v>
      </c>
      <c r="D6640" s="191">
        <f t="shared" si="207"/>
        <v>10</v>
      </c>
    </row>
    <row r="6641" spans="1:4" x14ac:dyDescent="0.3">
      <c r="A6641" s="245">
        <v>43832.458333317241</v>
      </c>
      <c r="B6641" s="244">
        <f t="shared" si="206"/>
        <v>5.4097596993448525</v>
      </c>
      <c r="C6641" s="40">
        <v>170504.06226091317</v>
      </c>
      <c r="D6641" s="191">
        <f t="shared" si="207"/>
        <v>11</v>
      </c>
    </row>
    <row r="6642" spans="1:4" x14ac:dyDescent="0.3">
      <c r="A6642" s="245">
        <v>43832.499999983906</v>
      </c>
      <c r="B6642" s="244">
        <f t="shared" si="206"/>
        <v>5.1692055885294526</v>
      </c>
      <c r="C6642" s="40">
        <v>162922.31087691829</v>
      </c>
      <c r="D6642" s="191">
        <f t="shared" si="207"/>
        <v>12</v>
      </c>
    </row>
    <row r="6643" spans="1:4" x14ac:dyDescent="0.3">
      <c r="A6643" s="245">
        <v>43832.54166665057</v>
      </c>
      <c r="B6643" s="244">
        <f t="shared" si="206"/>
        <v>5.0127294815829906</v>
      </c>
      <c r="C6643" s="40">
        <v>157990.5184565681</v>
      </c>
      <c r="D6643" s="191">
        <f t="shared" si="207"/>
        <v>13</v>
      </c>
    </row>
    <row r="6644" spans="1:4" x14ac:dyDescent="0.3">
      <c r="A6644" s="245">
        <v>43832.583333317234</v>
      </c>
      <c r="B6644" s="244">
        <f t="shared" si="206"/>
        <v>4.9516965723593547</v>
      </c>
      <c r="C6644" s="40">
        <v>156066.89161682295</v>
      </c>
      <c r="D6644" s="191">
        <f t="shared" si="207"/>
        <v>14</v>
      </c>
    </row>
    <row r="6645" spans="1:4" x14ac:dyDescent="0.3">
      <c r="A6645" s="245">
        <v>43832.624999983898</v>
      </c>
      <c r="B6645" s="244">
        <f t="shared" si="206"/>
        <v>4.806030589044199</v>
      </c>
      <c r="C6645" s="40">
        <v>151475.81118649029</v>
      </c>
      <c r="D6645" s="191">
        <f t="shared" si="207"/>
        <v>15</v>
      </c>
    </row>
    <row r="6646" spans="1:4" x14ac:dyDescent="0.3">
      <c r="A6646" s="245">
        <v>43832.666666650563</v>
      </c>
      <c r="B6646" s="244">
        <f t="shared" si="206"/>
        <v>4.4664864101283648</v>
      </c>
      <c r="C6646" s="40">
        <v>140774.10444908988</v>
      </c>
      <c r="D6646" s="191">
        <f t="shared" si="207"/>
        <v>16</v>
      </c>
    </row>
    <row r="6647" spans="1:4" x14ac:dyDescent="0.3">
      <c r="A6647" s="245">
        <v>43832.708333317227</v>
      </c>
      <c r="B6647" s="244">
        <f t="shared" si="206"/>
        <v>4.234572313979875</v>
      </c>
      <c r="C6647" s="40">
        <v>133464.66785920321</v>
      </c>
      <c r="D6647" s="191">
        <f t="shared" si="207"/>
        <v>17</v>
      </c>
    </row>
    <row r="6648" spans="1:4" x14ac:dyDescent="0.3">
      <c r="A6648" s="245">
        <v>43832.749999983891</v>
      </c>
      <c r="B6648" s="244">
        <f t="shared" si="206"/>
        <v>4.0932242347558851</v>
      </c>
      <c r="C6648" s="40">
        <v>129009.67853622344</v>
      </c>
      <c r="D6648" s="191">
        <f t="shared" si="207"/>
        <v>18</v>
      </c>
    </row>
    <row r="6649" spans="1:4" x14ac:dyDescent="0.3">
      <c r="A6649" s="245">
        <v>43832.791666650555</v>
      </c>
      <c r="B6649" s="244">
        <f t="shared" si="206"/>
        <v>3.865731585452493</v>
      </c>
      <c r="C6649" s="40">
        <v>121839.596499969</v>
      </c>
      <c r="D6649" s="191">
        <f t="shared" si="207"/>
        <v>19</v>
      </c>
    </row>
    <row r="6650" spans="1:4" x14ac:dyDescent="0.3">
      <c r="A6650" s="245">
        <v>43832.83333331722</v>
      </c>
      <c r="B6650" s="244">
        <f t="shared" si="206"/>
        <v>3.7229097145087833</v>
      </c>
      <c r="C6650" s="40">
        <v>117338.15641224099</v>
      </c>
      <c r="D6650" s="191">
        <f t="shared" si="207"/>
        <v>20</v>
      </c>
    </row>
    <row r="6651" spans="1:4" x14ac:dyDescent="0.3">
      <c r="A6651" s="245">
        <v>43832.874999983884</v>
      </c>
      <c r="B6651" s="244">
        <f t="shared" si="206"/>
        <v>3.5335711738676538</v>
      </c>
      <c r="C6651" s="40">
        <v>111370.61032590093</v>
      </c>
      <c r="D6651" s="191">
        <f t="shared" si="207"/>
        <v>21</v>
      </c>
    </row>
    <row r="6652" spans="1:4" x14ac:dyDescent="0.3">
      <c r="A6652" s="245">
        <v>43832.916666650548</v>
      </c>
      <c r="B6652" s="244">
        <f t="shared" si="206"/>
        <v>3.3573264054696419</v>
      </c>
      <c r="C6652" s="40">
        <v>105815.75195248111</v>
      </c>
      <c r="D6652" s="191">
        <f t="shared" si="207"/>
        <v>22</v>
      </c>
    </row>
    <row r="6653" spans="1:4" x14ac:dyDescent="0.3">
      <c r="A6653" s="245">
        <v>43832.958333317212</v>
      </c>
      <c r="B6653" s="244">
        <f t="shared" si="206"/>
        <v>3.2931477465760959</v>
      </c>
      <c r="C6653" s="40">
        <v>103792.97780723908</v>
      </c>
      <c r="D6653" s="191">
        <f t="shared" si="207"/>
        <v>23</v>
      </c>
    </row>
    <row r="6654" spans="1:4" x14ac:dyDescent="0.3">
      <c r="A6654" s="245">
        <v>43832.999999983876</v>
      </c>
      <c r="B6654" s="244">
        <f t="shared" si="206"/>
        <v>3.1459784186661426</v>
      </c>
      <c r="C6654" s="40">
        <v>99154.515168705548</v>
      </c>
      <c r="D6654" s="191">
        <f t="shared" si="207"/>
        <v>0</v>
      </c>
    </row>
    <row r="6655" spans="1:4" x14ac:dyDescent="0.3">
      <c r="A6655" s="245">
        <v>43833.041666650541</v>
      </c>
      <c r="B6655" s="244">
        <f t="shared" si="206"/>
        <v>3.195798444007357</v>
      </c>
      <c r="C6655" s="40">
        <v>100724.73587622559</v>
      </c>
      <c r="D6655" s="191">
        <f t="shared" si="207"/>
        <v>1</v>
      </c>
    </row>
    <row r="6656" spans="1:4" x14ac:dyDescent="0.3">
      <c r="A6656" s="245">
        <v>43833.083333317205</v>
      </c>
      <c r="B6656" s="244">
        <f t="shared" si="206"/>
        <v>3.0921425766534965</v>
      </c>
      <c r="C6656" s="40">
        <v>97457.724503585152</v>
      </c>
      <c r="D6656" s="191">
        <f t="shared" si="207"/>
        <v>2</v>
      </c>
    </row>
    <row r="6657" spans="1:4" x14ac:dyDescent="0.3">
      <c r="A6657" s="245">
        <v>43833.124999983869</v>
      </c>
      <c r="B6657" s="244">
        <f t="shared" si="206"/>
        <v>2.9659589275546696</v>
      </c>
      <c r="C6657" s="40">
        <v>93480.685603897771</v>
      </c>
      <c r="D6657" s="191">
        <f t="shared" si="207"/>
        <v>3</v>
      </c>
    </row>
    <row r="6658" spans="1:4" x14ac:dyDescent="0.3">
      <c r="A6658" s="245">
        <v>43833.166666650533</v>
      </c>
      <c r="B6658" s="244">
        <f t="shared" si="206"/>
        <v>3.045525056439462</v>
      </c>
      <c r="C6658" s="40">
        <v>95988.439912259273</v>
      </c>
      <c r="D6658" s="191">
        <f t="shared" si="207"/>
        <v>4</v>
      </c>
    </row>
    <row r="6659" spans="1:4" x14ac:dyDescent="0.3">
      <c r="A6659" s="245">
        <v>43833.208333317198</v>
      </c>
      <c r="B6659" s="244">
        <f t="shared" si="206"/>
        <v>3.2317450135553472</v>
      </c>
      <c r="C6659" s="40">
        <v>101857.69491191419</v>
      </c>
      <c r="D6659" s="191">
        <f t="shared" si="207"/>
        <v>5</v>
      </c>
    </row>
    <row r="6660" spans="1:4" x14ac:dyDescent="0.3">
      <c r="A6660" s="245">
        <v>43833.249999983862</v>
      </c>
      <c r="B6660" s="244">
        <f t="shared" si="206"/>
        <v>3.5926552398689675</v>
      </c>
      <c r="C6660" s="40">
        <v>113232.8137929673</v>
      </c>
      <c r="D6660" s="191">
        <f t="shared" si="207"/>
        <v>6</v>
      </c>
    </row>
    <row r="6661" spans="1:4" x14ac:dyDescent="0.3">
      <c r="A6661" s="245">
        <v>43833.291666650526</v>
      </c>
      <c r="B6661" s="244">
        <f t="shared" si="206"/>
        <v>3.9674628874208664</v>
      </c>
      <c r="C6661" s="40">
        <v>125045.94968545336</v>
      </c>
      <c r="D6661" s="191">
        <f t="shared" si="207"/>
        <v>7</v>
      </c>
    </row>
    <row r="6662" spans="1:4" x14ac:dyDescent="0.3">
      <c r="A6662" s="245">
        <v>43833.33333331719</v>
      </c>
      <c r="B6662" s="244">
        <f t="shared" si="206"/>
        <v>4.4606194059010882</v>
      </c>
      <c r="C6662" s="40">
        <v>140589.18901667726</v>
      </c>
      <c r="D6662" s="191">
        <f t="shared" si="207"/>
        <v>8</v>
      </c>
    </row>
    <row r="6663" spans="1:4" x14ac:dyDescent="0.3">
      <c r="A6663" s="245">
        <v>43833.374999983855</v>
      </c>
      <c r="B6663" s="244">
        <f t="shared" ref="B6663:B6726" si="208">C6663/$B$4</f>
        <v>4.8537234210919813</v>
      </c>
      <c r="C6663" s="40">
        <v>152978.98730831675</v>
      </c>
      <c r="D6663" s="191">
        <f t="shared" ref="D6663:D6726" si="209">HOUR(A6663)</f>
        <v>9</v>
      </c>
    </row>
    <row r="6664" spans="1:4" x14ac:dyDescent="0.3">
      <c r="A6664" s="245">
        <v>43833.416666650519</v>
      </c>
      <c r="B6664" s="244">
        <f t="shared" si="208"/>
        <v>4.8508955524996047</v>
      </c>
      <c r="C6664" s="40">
        <v>152889.85893490701</v>
      </c>
      <c r="D6664" s="191">
        <f t="shared" si="209"/>
        <v>10</v>
      </c>
    </row>
    <row r="6665" spans="1:4" x14ac:dyDescent="0.3">
      <c r="A6665" s="245">
        <v>43833.458333317183</v>
      </c>
      <c r="B6665" s="244">
        <f t="shared" si="208"/>
        <v>4.6568326685089696</v>
      </c>
      <c r="C6665" s="40">
        <v>146773.4116445627</v>
      </c>
      <c r="D6665" s="191">
        <f t="shared" si="209"/>
        <v>11</v>
      </c>
    </row>
    <row r="6666" spans="1:4" x14ac:dyDescent="0.3">
      <c r="A6666" s="245">
        <v>43833.499999983847</v>
      </c>
      <c r="B6666" s="244">
        <f t="shared" si="208"/>
        <v>4.6374984823646868</v>
      </c>
      <c r="C6666" s="40">
        <v>146164.03942447904</v>
      </c>
      <c r="D6666" s="191">
        <f t="shared" si="209"/>
        <v>12</v>
      </c>
    </row>
    <row r="6667" spans="1:4" x14ac:dyDescent="0.3">
      <c r="A6667" s="245">
        <v>43833.541666650512</v>
      </c>
      <c r="B6667" s="244">
        <f t="shared" si="208"/>
        <v>4.7402222342589297</v>
      </c>
      <c r="C6667" s="40">
        <v>149401.67251024654</v>
      </c>
      <c r="D6667" s="191">
        <f t="shared" si="209"/>
        <v>13</v>
      </c>
    </row>
    <row r="6668" spans="1:4" x14ac:dyDescent="0.3">
      <c r="A6668" s="245">
        <v>43833.583333317176</v>
      </c>
      <c r="B6668" s="244">
        <f t="shared" si="208"/>
        <v>4.6978642940997384</v>
      </c>
      <c r="C6668" s="40">
        <v>148066.64077731737</v>
      </c>
      <c r="D6668" s="191">
        <f t="shared" si="209"/>
        <v>14</v>
      </c>
    </row>
    <row r="6669" spans="1:4" x14ac:dyDescent="0.3">
      <c r="A6669" s="245">
        <v>43833.62499998384</v>
      </c>
      <c r="B6669" s="244">
        <f t="shared" si="208"/>
        <v>4.4847595783386289</v>
      </c>
      <c r="C6669" s="40">
        <v>141350.03565183893</v>
      </c>
      <c r="D6669" s="191">
        <f t="shared" si="209"/>
        <v>15</v>
      </c>
    </row>
    <row r="6670" spans="1:4" x14ac:dyDescent="0.3">
      <c r="A6670" s="245">
        <v>43833.666666650504</v>
      </c>
      <c r="B6670" s="244">
        <f t="shared" si="208"/>
        <v>4.1838243797404786</v>
      </c>
      <c r="C6670" s="40">
        <v>131865.2014466351</v>
      </c>
      <c r="D6670" s="191">
        <f t="shared" si="209"/>
        <v>16</v>
      </c>
    </row>
    <row r="6671" spans="1:4" x14ac:dyDescent="0.3">
      <c r="A6671" s="245">
        <v>43833.708333317169</v>
      </c>
      <c r="B6671" s="244">
        <f t="shared" si="208"/>
        <v>3.9040675959008642</v>
      </c>
      <c r="C6671" s="40">
        <v>123047.86560536304</v>
      </c>
      <c r="D6671" s="191">
        <f t="shared" si="209"/>
        <v>17</v>
      </c>
    </row>
    <row r="6672" spans="1:4" x14ac:dyDescent="0.3">
      <c r="A6672" s="245">
        <v>43833.749999983833</v>
      </c>
      <c r="B6672" s="244">
        <f t="shared" si="208"/>
        <v>3.7486263398509294</v>
      </c>
      <c r="C6672" s="40">
        <v>118148.68947325826</v>
      </c>
      <c r="D6672" s="191">
        <f t="shared" si="209"/>
        <v>18</v>
      </c>
    </row>
    <row r="6673" spans="1:4" x14ac:dyDescent="0.3">
      <c r="A6673" s="245">
        <v>43833.791666650497</v>
      </c>
      <c r="B6673" s="244">
        <f t="shared" si="208"/>
        <v>3.5998779225953439</v>
      </c>
      <c r="C6673" s="40">
        <v>113460.45731388339</v>
      </c>
      <c r="D6673" s="191">
        <f t="shared" si="209"/>
        <v>19</v>
      </c>
    </row>
    <row r="6674" spans="1:4" x14ac:dyDescent="0.3">
      <c r="A6674" s="245">
        <v>43833.833333317161</v>
      </c>
      <c r="B6674" s="244">
        <f t="shared" si="208"/>
        <v>3.4816640586542404</v>
      </c>
      <c r="C6674" s="40">
        <v>109734.60900680277</v>
      </c>
      <c r="D6674" s="191">
        <f t="shared" si="209"/>
        <v>20</v>
      </c>
    </row>
    <row r="6675" spans="1:4" x14ac:dyDescent="0.3">
      <c r="A6675" s="245">
        <v>43833.874999983826</v>
      </c>
      <c r="B6675" s="244">
        <f t="shared" si="208"/>
        <v>3.4520380801307153</v>
      </c>
      <c r="C6675" s="40">
        <v>108800.8614898239</v>
      </c>
      <c r="D6675" s="191">
        <f t="shared" si="209"/>
        <v>21</v>
      </c>
    </row>
    <row r="6676" spans="1:4" x14ac:dyDescent="0.3">
      <c r="A6676" s="245">
        <v>43833.91666665049</v>
      </c>
      <c r="B6676" s="244">
        <f t="shared" si="208"/>
        <v>3.288615907193269</v>
      </c>
      <c r="C6676" s="40">
        <v>103650.14391678372</v>
      </c>
      <c r="D6676" s="191">
        <f t="shared" si="209"/>
        <v>22</v>
      </c>
    </row>
    <row r="6677" spans="1:4" x14ac:dyDescent="0.3">
      <c r="A6677" s="245">
        <v>43833.958333317154</v>
      </c>
      <c r="B6677" s="244">
        <f t="shared" si="208"/>
        <v>3.1332784353022687</v>
      </c>
      <c r="C6677" s="40">
        <v>98754.238839527985</v>
      </c>
      <c r="D6677" s="191">
        <f t="shared" si="209"/>
        <v>23</v>
      </c>
    </row>
    <row r="6678" spans="1:4" x14ac:dyDescent="0.3">
      <c r="A6678" s="245">
        <v>43833.999999983818</v>
      </c>
      <c r="B6678" s="244">
        <f t="shared" si="208"/>
        <v>3.0567694716650711</v>
      </c>
      <c r="C6678" s="40">
        <v>96342.839845022827</v>
      </c>
      <c r="D6678" s="191">
        <f t="shared" si="209"/>
        <v>0</v>
      </c>
    </row>
    <row r="6679" spans="1:4" x14ac:dyDescent="0.3">
      <c r="A6679" s="245">
        <v>43834.041666650483</v>
      </c>
      <c r="B6679" s="244">
        <f t="shared" si="208"/>
        <v>2.9133056198905338</v>
      </c>
      <c r="C6679" s="40">
        <v>91821.165893753147</v>
      </c>
      <c r="D6679" s="191">
        <f t="shared" si="209"/>
        <v>1</v>
      </c>
    </row>
    <row r="6680" spans="1:4" x14ac:dyDescent="0.3">
      <c r="A6680" s="245">
        <v>43834.083333317147</v>
      </c>
      <c r="B6680" s="244">
        <f t="shared" si="208"/>
        <v>2.8844371626459604</v>
      </c>
      <c r="C6680" s="40">
        <v>90911.293828270951</v>
      </c>
      <c r="D6680" s="191">
        <f t="shared" si="209"/>
        <v>2</v>
      </c>
    </row>
    <row r="6681" spans="1:4" x14ac:dyDescent="0.3">
      <c r="A6681" s="245">
        <v>43834.124999983811</v>
      </c>
      <c r="B6681" s="244">
        <f t="shared" si="208"/>
        <v>2.8210735874523452</v>
      </c>
      <c r="C6681" s="40">
        <v>88914.209378994099</v>
      </c>
      <c r="D6681" s="191">
        <f t="shared" si="209"/>
        <v>3</v>
      </c>
    </row>
    <row r="6682" spans="1:4" x14ac:dyDescent="0.3">
      <c r="A6682" s="245">
        <v>43834.166666650475</v>
      </c>
      <c r="B6682" s="244">
        <f t="shared" si="208"/>
        <v>2.7958880254493286</v>
      </c>
      <c r="C6682" s="40">
        <v>88120.414299268377</v>
      </c>
      <c r="D6682" s="191">
        <f t="shared" si="209"/>
        <v>4</v>
      </c>
    </row>
    <row r="6683" spans="1:4" x14ac:dyDescent="0.3">
      <c r="A6683" s="245">
        <v>43834.208333317139</v>
      </c>
      <c r="B6683" s="244">
        <f t="shared" si="208"/>
        <v>2.9469631740083075</v>
      </c>
      <c r="C6683" s="40">
        <v>92881.980055894572</v>
      </c>
      <c r="D6683" s="191">
        <f t="shared" si="209"/>
        <v>5</v>
      </c>
    </row>
    <row r="6684" spans="1:4" x14ac:dyDescent="0.3">
      <c r="A6684" s="245">
        <v>43834.249999983804</v>
      </c>
      <c r="B6684" s="244">
        <f t="shared" si="208"/>
        <v>3.2927079384125926</v>
      </c>
      <c r="C6684" s="40">
        <v>103779.11599402361</v>
      </c>
      <c r="D6684" s="191">
        <f t="shared" si="209"/>
        <v>6</v>
      </c>
    </row>
    <row r="6685" spans="1:4" x14ac:dyDescent="0.3">
      <c r="A6685" s="245">
        <v>43834.291666650468</v>
      </c>
      <c r="B6685" s="244">
        <f t="shared" si="208"/>
        <v>3.4778171280410883</v>
      </c>
      <c r="C6685" s="40">
        <v>109613.36197676227</v>
      </c>
      <c r="D6685" s="191">
        <f t="shared" si="209"/>
        <v>7</v>
      </c>
    </row>
    <row r="6686" spans="1:4" x14ac:dyDescent="0.3">
      <c r="A6686" s="245">
        <v>43834.333333317132</v>
      </c>
      <c r="B6686" s="244">
        <f t="shared" si="208"/>
        <v>3.6668542723073458</v>
      </c>
      <c r="C6686" s="40">
        <v>115571.40869360676</v>
      </c>
      <c r="D6686" s="191">
        <f t="shared" si="209"/>
        <v>8</v>
      </c>
    </row>
    <row r="6687" spans="1:4" x14ac:dyDescent="0.3">
      <c r="A6687" s="245">
        <v>43834.374999983796</v>
      </c>
      <c r="B6687" s="244">
        <f t="shared" si="208"/>
        <v>3.8121200613134461</v>
      </c>
      <c r="C6687" s="40">
        <v>120149.87585474081</v>
      </c>
      <c r="D6687" s="191">
        <f t="shared" si="209"/>
        <v>9</v>
      </c>
    </row>
    <row r="6688" spans="1:4" x14ac:dyDescent="0.3">
      <c r="A6688" s="245">
        <v>43834.416666650461</v>
      </c>
      <c r="B6688" s="244">
        <f t="shared" si="208"/>
        <v>3.8700948404700477</v>
      </c>
      <c r="C6688" s="40">
        <v>121977.11697158321</v>
      </c>
      <c r="D6688" s="191">
        <f t="shared" si="209"/>
        <v>10</v>
      </c>
    </row>
    <row r="6689" spans="1:4" x14ac:dyDescent="0.3">
      <c r="A6689" s="245">
        <v>43834.458333317125</v>
      </c>
      <c r="B6689" s="244">
        <f t="shared" si="208"/>
        <v>3.8123201125858976</v>
      </c>
      <c r="C6689" s="40">
        <v>120156.18104323515</v>
      </c>
      <c r="D6689" s="191">
        <f t="shared" si="209"/>
        <v>11</v>
      </c>
    </row>
    <row r="6690" spans="1:4" x14ac:dyDescent="0.3">
      <c r="A6690" s="245">
        <v>43834.499999983789</v>
      </c>
      <c r="B6690" s="244">
        <f t="shared" si="208"/>
        <v>3.7680541991863294</v>
      </c>
      <c r="C6690" s="40">
        <v>118761.01407209774</v>
      </c>
      <c r="D6690" s="191">
        <f t="shared" si="209"/>
        <v>12</v>
      </c>
    </row>
    <row r="6691" spans="1:4" x14ac:dyDescent="0.3">
      <c r="A6691" s="245">
        <v>43834.541666650453</v>
      </c>
      <c r="B6691" s="244">
        <f t="shared" si="208"/>
        <v>3.8144510332599988</v>
      </c>
      <c r="C6691" s="40">
        <v>120223.34310800006</v>
      </c>
      <c r="D6691" s="191">
        <f t="shared" si="209"/>
        <v>13</v>
      </c>
    </row>
    <row r="6692" spans="1:4" x14ac:dyDescent="0.3">
      <c r="A6692" s="245">
        <v>43834.583333317118</v>
      </c>
      <c r="B6692" s="244">
        <f t="shared" si="208"/>
        <v>3.8364907987663606</v>
      </c>
      <c r="C6692" s="40">
        <v>120917.98940635001</v>
      </c>
      <c r="D6692" s="191">
        <f t="shared" si="209"/>
        <v>14</v>
      </c>
    </row>
    <row r="6693" spans="1:4" x14ac:dyDescent="0.3">
      <c r="A6693" s="245">
        <v>43834.624999983782</v>
      </c>
      <c r="B6693" s="244">
        <f t="shared" si="208"/>
        <v>3.9258510593995517</v>
      </c>
      <c r="C6693" s="40">
        <v>123734.43381228142</v>
      </c>
      <c r="D6693" s="191">
        <f t="shared" si="209"/>
        <v>15</v>
      </c>
    </row>
    <row r="6694" spans="1:4" x14ac:dyDescent="0.3">
      <c r="A6694" s="245">
        <v>43834.666666650446</v>
      </c>
      <c r="B6694" s="244">
        <f t="shared" si="208"/>
        <v>3.815116005779982</v>
      </c>
      <c r="C6694" s="40">
        <v>120244.30162043874</v>
      </c>
      <c r="D6694" s="191">
        <f t="shared" si="209"/>
        <v>16</v>
      </c>
    </row>
    <row r="6695" spans="1:4" x14ac:dyDescent="0.3">
      <c r="A6695" s="245">
        <v>43834.70833331711</v>
      </c>
      <c r="B6695" s="244">
        <f t="shared" si="208"/>
        <v>4.0685098249056155</v>
      </c>
      <c r="C6695" s="40">
        <v>128230.73316525576</v>
      </c>
      <c r="D6695" s="191">
        <f t="shared" si="209"/>
        <v>17</v>
      </c>
    </row>
    <row r="6696" spans="1:4" x14ac:dyDescent="0.3">
      <c r="A6696" s="245">
        <v>43834.749999983775</v>
      </c>
      <c r="B6696" s="244">
        <f t="shared" si="208"/>
        <v>4.1415555107310471</v>
      </c>
      <c r="C6696" s="40">
        <v>130532.97704595508</v>
      </c>
      <c r="D6696" s="191">
        <f t="shared" si="209"/>
        <v>18</v>
      </c>
    </row>
    <row r="6697" spans="1:4" x14ac:dyDescent="0.3">
      <c r="A6697" s="245">
        <v>43834.791666650439</v>
      </c>
      <c r="B6697" s="244">
        <f t="shared" si="208"/>
        <v>4.1101468760130864</v>
      </c>
      <c r="C6697" s="40">
        <v>129543.04401618853</v>
      </c>
      <c r="D6697" s="191">
        <f t="shared" si="209"/>
        <v>19</v>
      </c>
    </row>
    <row r="6698" spans="1:4" x14ac:dyDescent="0.3">
      <c r="A6698" s="245">
        <v>43834.833333317103</v>
      </c>
      <c r="B6698" s="244">
        <f t="shared" si="208"/>
        <v>4.0579108209442536</v>
      </c>
      <c r="C6698" s="40">
        <v>127896.67521596265</v>
      </c>
      <c r="D6698" s="191">
        <f t="shared" si="209"/>
        <v>20</v>
      </c>
    </row>
    <row r="6699" spans="1:4" x14ac:dyDescent="0.3">
      <c r="A6699" s="245">
        <v>43834.874999983767</v>
      </c>
      <c r="B6699" s="244">
        <f t="shared" si="208"/>
        <v>3.9556540650183112</v>
      </c>
      <c r="C6699" s="40">
        <v>124673.76084490336</v>
      </c>
      <c r="D6699" s="191">
        <f t="shared" si="209"/>
        <v>21</v>
      </c>
    </row>
    <row r="6700" spans="1:4" x14ac:dyDescent="0.3">
      <c r="A6700" s="245">
        <v>43834.916666650432</v>
      </c>
      <c r="B6700" s="244">
        <f t="shared" si="208"/>
        <v>3.832949085581451</v>
      </c>
      <c r="C6700" s="40">
        <v>120806.36217723976</v>
      </c>
      <c r="D6700" s="191">
        <f t="shared" si="209"/>
        <v>22</v>
      </c>
    </row>
    <row r="6701" spans="1:4" x14ac:dyDescent="0.3">
      <c r="A6701" s="245">
        <v>43834.958333317096</v>
      </c>
      <c r="B6701" s="244">
        <f t="shared" si="208"/>
        <v>3.7391613268141475</v>
      </c>
      <c r="C6701" s="40">
        <v>117850.37249398111</v>
      </c>
      <c r="D6701" s="191">
        <f t="shared" si="209"/>
        <v>23</v>
      </c>
    </row>
    <row r="6702" spans="1:4" x14ac:dyDescent="0.3">
      <c r="A6702" s="245">
        <v>43834.99999998376</v>
      </c>
      <c r="B6702" s="244">
        <f t="shared" si="208"/>
        <v>3.6518592323828982</v>
      </c>
      <c r="C6702" s="40">
        <v>115098.79708736618</v>
      </c>
      <c r="D6702" s="191">
        <f t="shared" si="209"/>
        <v>0</v>
      </c>
    </row>
    <row r="6703" spans="1:4" x14ac:dyDescent="0.3">
      <c r="A6703" s="245">
        <v>43835.041666650424</v>
      </c>
      <c r="B6703" s="244">
        <f t="shared" si="208"/>
        <v>3.551170436148936</v>
      </c>
      <c r="C6703" s="40">
        <v>111925.30145425498</v>
      </c>
      <c r="D6703" s="191">
        <f t="shared" si="209"/>
        <v>1</v>
      </c>
    </row>
    <row r="6704" spans="1:4" x14ac:dyDescent="0.3">
      <c r="A6704" s="245">
        <v>43835.083333317089</v>
      </c>
      <c r="B6704" s="244">
        <f t="shared" si="208"/>
        <v>3.5705117977731424</v>
      </c>
      <c r="C6704" s="40">
        <v>112534.89983012811</v>
      </c>
      <c r="D6704" s="191">
        <f t="shared" si="209"/>
        <v>2</v>
      </c>
    </row>
    <row r="6705" spans="1:4" x14ac:dyDescent="0.3">
      <c r="A6705" s="245">
        <v>43835.124999983753</v>
      </c>
      <c r="B6705" s="244">
        <f t="shared" si="208"/>
        <v>3.5861513560706419</v>
      </c>
      <c r="C6705" s="40">
        <v>113027.82527781722</v>
      </c>
      <c r="D6705" s="191">
        <f t="shared" si="209"/>
        <v>3</v>
      </c>
    </row>
    <row r="6706" spans="1:4" x14ac:dyDescent="0.3">
      <c r="A6706" s="245">
        <v>43835.166666650417</v>
      </c>
      <c r="B6706" s="244">
        <f t="shared" si="208"/>
        <v>3.6588776289033054</v>
      </c>
      <c r="C6706" s="40">
        <v>115320.00194373573</v>
      </c>
      <c r="D6706" s="191">
        <f t="shared" si="209"/>
        <v>4</v>
      </c>
    </row>
    <row r="6707" spans="1:4" x14ac:dyDescent="0.3">
      <c r="A6707" s="245">
        <v>43835.208333317081</v>
      </c>
      <c r="B6707" s="244">
        <f t="shared" si="208"/>
        <v>3.7809893724967378</v>
      </c>
      <c r="C6707" s="40">
        <v>119168.70308566718</v>
      </c>
      <c r="D6707" s="191">
        <f t="shared" si="209"/>
        <v>5</v>
      </c>
    </row>
    <row r="6708" spans="1:4" x14ac:dyDescent="0.3">
      <c r="A6708" s="245">
        <v>43835.249999983746</v>
      </c>
      <c r="B6708" s="244">
        <f t="shared" si="208"/>
        <v>3.935460100530896</v>
      </c>
      <c r="C6708" s="40">
        <v>124037.29024923644</v>
      </c>
      <c r="D6708" s="191">
        <f t="shared" si="209"/>
        <v>6</v>
      </c>
    </row>
    <row r="6709" spans="1:4" x14ac:dyDescent="0.3">
      <c r="A6709" s="245">
        <v>43835.29166665041</v>
      </c>
      <c r="B6709" s="244">
        <f t="shared" si="208"/>
        <v>4.093390622783641</v>
      </c>
      <c r="C6709" s="40">
        <v>129014.92273120079</v>
      </c>
      <c r="D6709" s="191">
        <f t="shared" si="209"/>
        <v>7</v>
      </c>
    </row>
    <row r="6710" spans="1:4" x14ac:dyDescent="0.3">
      <c r="A6710" s="245">
        <v>43835.333333317074</v>
      </c>
      <c r="B6710" s="244">
        <f t="shared" si="208"/>
        <v>4.3904330194141519</v>
      </c>
      <c r="C6710" s="40">
        <v>138377.06413932156</v>
      </c>
      <c r="D6710" s="191">
        <f t="shared" si="209"/>
        <v>8</v>
      </c>
    </row>
    <row r="6711" spans="1:4" x14ac:dyDescent="0.3">
      <c r="A6711" s="245">
        <v>43835.374999983738</v>
      </c>
      <c r="B6711" s="244">
        <f t="shared" si="208"/>
        <v>4.3646447892092812</v>
      </c>
      <c r="C6711" s="40">
        <v>137564.27424608794</v>
      </c>
      <c r="D6711" s="191">
        <f t="shared" si="209"/>
        <v>9</v>
      </c>
    </row>
    <row r="6712" spans="1:4" x14ac:dyDescent="0.3">
      <c r="A6712" s="245">
        <v>43835.416666650402</v>
      </c>
      <c r="B6712" s="244">
        <f t="shared" si="208"/>
        <v>4.4389641938965694</v>
      </c>
      <c r="C6712" s="40">
        <v>139906.66302271513</v>
      </c>
      <c r="D6712" s="191">
        <f t="shared" si="209"/>
        <v>10</v>
      </c>
    </row>
    <row r="6713" spans="1:4" x14ac:dyDescent="0.3">
      <c r="A6713" s="245">
        <v>43835.458333317067</v>
      </c>
      <c r="B6713" s="244">
        <f t="shared" si="208"/>
        <v>4.2130769109506749</v>
      </c>
      <c r="C6713" s="40">
        <v>132787.17870254844</v>
      </c>
      <c r="D6713" s="191">
        <f t="shared" si="209"/>
        <v>11</v>
      </c>
    </row>
    <row r="6714" spans="1:4" x14ac:dyDescent="0.3">
      <c r="A6714" s="245">
        <v>43835.499999983731</v>
      </c>
      <c r="B6714" s="244">
        <f t="shared" si="208"/>
        <v>3.8240034364935487</v>
      </c>
      <c r="C6714" s="40">
        <v>120524.41443948116</v>
      </c>
      <c r="D6714" s="191">
        <f t="shared" si="209"/>
        <v>12</v>
      </c>
    </row>
    <row r="6715" spans="1:4" x14ac:dyDescent="0.3">
      <c r="A6715" s="245">
        <v>43835.541666650395</v>
      </c>
      <c r="B6715" s="244">
        <f t="shared" si="208"/>
        <v>3.6081108868748157</v>
      </c>
      <c r="C6715" s="40">
        <v>113719.94274985736</v>
      </c>
      <c r="D6715" s="191">
        <f t="shared" si="209"/>
        <v>13</v>
      </c>
    </row>
    <row r="6716" spans="1:4" x14ac:dyDescent="0.3">
      <c r="A6716" s="245">
        <v>43835.583333317059</v>
      </c>
      <c r="B6716" s="244">
        <f t="shared" si="208"/>
        <v>3.5873177281633861</v>
      </c>
      <c r="C6716" s="40">
        <v>113064.58683303837</v>
      </c>
      <c r="D6716" s="191">
        <f t="shared" si="209"/>
        <v>14</v>
      </c>
    </row>
    <row r="6717" spans="1:4" x14ac:dyDescent="0.3">
      <c r="A6717" s="245">
        <v>43835.624999983724</v>
      </c>
      <c r="B6717" s="244">
        <f t="shared" si="208"/>
        <v>3.640220459048475</v>
      </c>
      <c r="C6717" s="40">
        <v>114731.96782996063</v>
      </c>
      <c r="D6717" s="191">
        <f t="shared" si="209"/>
        <v>15</v>
      </c>
    </row>
    <row r="6718" spans="1:4" x14ac:dyDescent="0.3">
      <c r="A6718" s="245">
        <v>43835.666666650388</v>
      </c>
      <c r="B6718" s="244">
        <f t="shared" si="208"/>
        <v>3.612339653388402</v>
      </c>
      <c r="C6718" s="40">
        <v>113853.22443129818</v>
      </c>
      <c r="D6718" s="191">
        <f t="shared" si="209"/>
        <v>16</v>
      </c>
    </row>
    <row r="6719" spans="1:4" x14ac:dyDescent="0.3">
      <c r="A6719" s="245">
        <v>43835.708333317052</v>
      </c>
      <c r="B6719" s="244">
        <f t="shared" si="208"/>
        <v>3.9311816031160718</v>
      </c>
      <c r="C6719" s="40">
        <v>123902.44115608935</v>
      </c>
      <c r="D6719" s="191">
        <f t="shared" si="209"/>
        <v>17</v>
      </c>
    </row>
    <row r="6720" spans="1:4" x14ac:dyDescent="0.3">
      <c r="A6720" s="245">
        <v>43835.749999983716</v>
      </c>
      <c r="B6720" s="244">
        <f t="shared" si="208"/>
        <v>3.9797522340209737</v>
      </c>
      <c r="C6720" s="40">
        <v>125433.28362158078</v>
      </c>
      <c r="D6720" s="191">
        <f t="shared" si="209"/>
        <v>18</v>
      </c>
    </row>
    <row r="6721" spans="1:4" x14ac:dyDescent="0.3">
      <c r="A6721" s="245">
        <v>43835.791666650381</v>
      </c>
      <c r="B6721" s="244">
        <f t="shared" si="208"/>
        <v>4.0101470165433106</v>
      </c>
      <c r="C6721" s="40">
        <v>126391.26219726929</v>
      </c>
      <c r="D6721" s="191">
        <f t="shared" si="209"/>
        <v>19</v>
      </c>
    </row>
    <row r="6722" spans="1:4" x14ac:dyDescent="0.3">
      <c r="A6722" s="245">
        <v>43835.833333317045</v>
      </c>
      <c r="B6722" s="244">
        <f t="shared" si="208"/>
        <v>3.9741980413758045</v>
      </c>
      <c r="C6722" s="40">
        <v>125258.2273415956</v>
      </c>
      <c r="D6722" s="191">
        <f t="shared" si="209"/>
        <v>20</v>
      </c>
    </row>
    <row r="6723" spans="1:4" x14ac:dyDescent="0.3">
      <c r="A6723" s="245">
        <v>43835.874999983709</v>
      </c>
      <c r="B6723" s="244">
        <f t="shared" si="208"/>
        <v>3.9852429086345382</v>
      </c>
      <c r="C6723" s="40">
        <v>125606.33794898074</v>
      </c>
      <c r="D6723" s="191">
        <f t="shared" si="209"/>
        <v>21</v>
      </c>
    </row>
    <row r="6724" spans="1:4" x14ac:dyDescent="0.3">
      <c r="A6724" s="245">
        <v>43835.916666650373</v>
      </c>
      <c r="B6724" s="244">
        <f t="shared" si="208"/>
        <v>3.8075446121267413</v>
      </c>
      <c r="C6724" s="40">
        <v>120005.667476484</v>
      </c>
      <c r="D6724" s="191">
        <f t="shared" si="209"/>
        <v>22</v>
      </c>
    </row>
    <row r="6725" spans="1:4" x14ac:dyDescent="0.3">
      <c r="A6725" s="245">
        <v>43835.958333317038</v>
      </c>
      <c r="B6725" s="244">
        <f t="shared" si="208"/>
        <v>3.7704316135134124</v>
      </c>
      <c r="C6725" s="40">
        <v>118835.94508991984</v>
      </c>
      <c r="D6725" s="191">
        <f t="shared" si="209"/>
        <v>23</v>
      </c>
    </row>
    <row r="6726" spans="1:4" x14ac:dyDescent="0.3">
      <c r="A6726" s="245">
        <v>43835.999999983702</v>
      </c>
      <c r="B6726" s="244">
        <f t="shared" si="208"/>
        <v>3.6377770337615418</v>
      </c>
      <c r="C6726" s="40">
        <v>114654.9562877837</v>
      </c>
      <c r="D6726" s="191">
        <f t="shared" si="209"/>
        <v>0</v>
      </c>
    </row>
    <row r="6727" spans="1:4" x14ac:dyDescent="0.3">
      <c r="A6727" s="245">
        <v>43836.041666650366</v>
      </c>
      <c r="B6727" s="244">
        <f t="shared" ref="B6727:B6790" si="210">C6727/$B$4</f>
        <v>3.6274682697942153</v>
      </c>
      <c r="C6727" s="40">
        <v>114330.04608270917</v>
      </c>
      <c r="D6727" s="191">
        <f t="shared" ref="D6727:D6790" si="211">HOUR(A6727)</f>
        <v>1</v>
      </c>
    </row>
    <row r="6728" spans="1:4" x14ac:dyDescent="0.3">
      <c r="A6728" s="245">
        <v>43836.08333331703</v>
      </c>
      <c r="B6728" s="244">
        <f t="shared" si="210"/>
        <v>3.6697643733487308</v>
      </c>
      <c r="C6728" s="40">
        <v>115663.12885803587</v>
      </c>
      <c r="D6728" s="191">
        <f t="shared" si="211"/>
        <v>2</v>
      </c>
    </row>
    <row r="6729" spans="1:4" x14ac:dyDescent="0.3">
      <c r="A6729" s="245">
        <v>43836.124999983695</v>
      </c>
      <c r="B6729" s="244">
        <f t="shared" si="210"/>
        <v>3.8409483021981798</v>
      </c>
      <c r="C6729" s="40">
        <v>121058.48038652408</v>
      </c>
      <c r="D6729" s="191">
        <f t="shared" si="211"/>
        <v>3</v>
      </c>
    </row>
    <row r="6730" spans="1:4" x14ac:dyDescent="0.3">
      <c r="A6730" s="245">
        <v>43836.166666650359</v>
      </c>
      <c r="B6730" s="244">
        <f t="shared" si="210"/>
        <v>3.985266258894292</v>
      </c>
      <c r="C6730" s="40">
        <v>125607.07389925657</v>
      </c>
      <c r="D6730" s="191">
        <f t="shared" si="211"/>
        <v>4</v>
      </c>
    </row>
    <row r="6731" spans="1:4" x14ac:dyDescent="0.3">
      <c r="A6731" s="245">
        <v>43836.208333317023</v>
      </c>
      <c r="B6731" s="244">
        <f t="shared" si="210"/>
        <v>4.3886013386659037</v>
      </c>
      <c r="C6731" s="40">
        <v>138319.3334773886</v>
      </c>
      <c r="D6731" s="191">
        <f t="shared" si="211"/>
        <v>5</v>
      </c>
    </row>
    <row r="6732" spans="1:4" x14ac:dyDescent="0.3">
      <c r="A6732" s="245">
        <v>43836.249999983687</v>
      </c>
      <c r="B6732" s="244">
        <f t="shared" si="210"/>
        <v>5.1743909316777907</v>
      </c>
      <c r="C6732" s="40">
        <v>163085.74180918606</v>
      </c>
      <c r="D6732" s="191">
        <f t="shared" si="211"/>
        <v>6</v>
      </c>
    </row>
    <row r="6733" spans="1:4" x14ac:dyDescent="0.3">
      <c r="A6733" s="245">
        <v>43836.291666650352</v>
      </c>
      <c r="B6733" s="244">
        <f t="shared" si="210"/>
        <v>5.7841486261155852</v>
      </c>
      <c r="C6733" s="40">
        <v>182304.0009694004</v>
      </c>
      <c r="D6733" s="191">
        <f t="shared" si="211"/>
        <v>7</v>
      </c>
    </row>
    <row r="6734" spans="1:4" x14ac:dyDescent="0.3">
      <c r="A6734" s="245">
        <v>43836.333333317016</v>
      </c>
      <c r="B6734" s="244">
        <f t="shared" si="210"/>
        <v>6.1426219366329384</v>
      </c>
      <c r="C6734" s="40">
        <v>193602.3134735082</v>
      </c>
      <c r="D6734" s="191">
        <f t="shared" si="211"/>
        <v>8</v>
      </c>
    </row>
    <row r="6735" spans="1:4" x14ac:dyDescent="0.3">
      <c r="A6735" s="245">
        <v>43836.37499998368</v>
      </c>
      <c r="B6735" s="244">
        <f t="shared" si="210"/>
        <v>6.2394903632073904</v>
      </c>
      <c r="C6735" s="40">
        <v>196655.39922106318</v>
      </c>
      <c r="D6735" s="191">
        <f t="shared" si="211"/>
        <v>9</v>
      </c>
    </row>
    <row r="6736" spans="1:4" x14ac:dyDescent="0.3">
      <c r="A6736" s="245">
        <v>43836.416666650344</v>
      </c>
      <c r="B6736" s="244">
        <f t="shared" si="210"/>
        <v>6.0086307697381729</v>
      </c>
      <c r="C6736" s="40">
        <v>189379.198301608</v>
      </c>
      <c r="D6736" s="191">
        <f t="shared" si="211"/>
        <v>10</v>
      </c>
    </row>
    <row r="6737" spans="1:4" x14ac:dyDescent="0.3">
      <c r="A6737" s="245">
        <v>43836.458333317009</v>
      </c>
      <c r="B6737" s="244">
        <f t="shared" si="210"/>
        <v>5.7223537495999448</v>
      </c>
      <c r="C6737" s="40">
        <v>180356.35854933056</v>
      </c>
      <c r="D6737" s="191">
        <f t="shared" si="211"/>
        <v>11</v>
      </c>
    </row>
    <row r="6738" spans="1:4" x14ac:dyDescent="0.3">
      <c r="A6738" s="245">
        <v>43836.499999983673</v>
      </c>
      <c r="B6738" s="244">
        <f t="shared" si="210"/>
        <v>5.5981200868803054</v>
      </c>
      <c r="C6738" s="40">
        <v>176440.77905218286</v>
      </c>
      <c r="D6738" s="191">
        <f t="shared" si="211"/>
        <v>12</v>
      </c>
    </row>
    <row r="6739" spans="1:4" x14ac:dyDescent="0.3">
      <c r="A6739" s="245">
        <v>43836.541666650337</v>
      </c>
      <c r="B6739" s="244">
        <f t="shared" si="210"/>
        <v>5.408777294028364</v>
      </c>
      <c r="C6739" s="40">
        <v>170473.09894524718</v>
      </c>
      <c r="D6739" s="191">
        <f t="shared" si="211"/>
        <v>13</v>
      </c>
    </row>
    <row r="6740" spans="1:4" x14ac:dyDescent="0.3">
      <c r="A6740" s="245">
        <v>43836.583333317001</v>
      </c>
      <c r="B6740" s="244">
        <f t="shared" si="210"/>
        <v>4.9362023824095891</v>
      </c>
      <c r="C6740" s="40">
        <v>155578.54786872686</v>
      </c>
      <c r="D6740" s="191">
        <f t="shared" si="211"/>
        <v>14</v>
      </c>
    </row>
    <row r="6741" spans="1:4" x14ac:dyDescent="0.3">
      <c r="A6741" s="245">
        <v>43836.624999983665</v>
      </c>
      <c r="B6741" s="244">
        <f t="shared" si="210"/>
        <v>4.6090033231320344</v>
      </c>
      <c r="C6741" s="40">
        <v>145265.93291440111</v>
      </c>
      <c r="D6741" s="191">
        <f t="shared" si="211"/>
        <v>15</v>
      </c>
    </row>
    <row r="6742" spans="1:4" x14ac:dyDescent="0.3">
      <c r="A6742" s="245">
        <v>43836.66666665033</v>
      </c>
      <c r="B6742" s="244">
        <f t="shared" si="210"/>
        <v>4.3267086287046173</v>
      </c>
      <c r="C6742" s="40">
        <v>136368.60755623283</v>
      </c>
      <c r="D6742" s="191">
        <f t="shared" si="211"/>
        <v>16</v>
      </c>
    </row>
    <row r="6743" spans="1:4" x14ac:dyDescent="0.3">
      <c r="A6743" s="245">
        <v>43836.708333316994</v>
      </c>
      <c r="B6743" s="244">
        <f t="shared" si="210"/>
        <v>4.5018460749189186</v>
      </c>
      <c r="C6743" s="40">
        <v>141888.56550134395</v>
      </c>
      <c r="D6743" s="191">
        <f t="shared" si="211"/>
        <v>17</v>
      </c>
    </row>
    <row r="6744" spans="1:4" x14ac:dyDescent="0.3">
      <c r="A6744" s="245">
        <v>43836.749999983658</v>
      </c>
      <c r="B6744" s="244">
        <f t="shared" si="210"/>
        <v>4.3722661756515233</v>
      </c>
      <c r="C6744" s="40">
        <v>137804.48405589149</v>
      </c>
      <c r="D6744" s="191">
        <f t="shared" si="211"/>
        <v>18</v>
      </c>
    </row>
    <row r="6745" spans="1:4" x14ac:dyDescent="0.3">
      <c r="A6745" s="245">
        <v>43836.791666650322</v>
      </c>
      <c r="B6745" s="244">
        <f t="shared" si="210"/>
        <v>4.4682583775988425</v>
      </c>
      <c r="C6745" s="40">
        <v>140829.95307614576</v>
      </c>
      <c r="D6745" s="191">
        <f t="shared" si="211"/>
        <v>19</v>
      </c>
    </row>
    <row r="6746" spans="1:4" x14ac:dyDescent="0.3">
      <c r="A6746" s="245">
        <v>43836.833333316987</v>
      </c>
      <c r="B6746" s="244">
        <f t="shared" si="210"/>
        <v>4.3995414394458754</v>
      </c>
      <c r="C6746" s="40">
        <v>138664.14206930349</v>
      </c>
      <c r="D6746" s="191">
        <f t="shared" si="211"/>
        <v>20</v>
      </c>
    </row>
    <row r="6747" spans="1:4" x14ac:dyDescent="0.3">
      <c r="A6747" s="245">
        <v>43836.874999983651</v>
      </c>
      <c r="B6747" s="244">
        <f t="shared" si="210"/>
        <v>4.2772851452355036</v>
      </c>
      <c r="C6747" s="40">
        <v>134810.88500090575</v>
      </c>
      <c r="D6747" s="191">
        <f t="shared" si="211"/>
        <v>21</v>
      </c>
    </row>
    <row r="6748" spans="1:4" x14ac:dyDescent="0.3">
      <c r="A6748" s="245">
        <v>43836.916666650315</v>
      </c>
      <c r="B6748" s="244">
        <f t="shared" si="210"/>
        <v>4.2661268475906962</v>
      </c>
      <c r="C6748" s="40">
        <v>134459.19931021112</v>
      </c>
      <c r="D6748" s="191">
        <f t="shared" si="211"/>
        <v>22</v>
      </c>
    </row>
    <row r="6749" spans="1:4" x14ac:dyDescent="0.3">
      <c r="A6749" s="245">
        <v>43836.958333316979</v>
      </c>
      <c r="B6749" s="244">
        <f t="shared" si="210"/>
        <v>4.253322605693719</v>
      </c>
      <c r="C6749" s="40">
        <v>134055.63697492471</v>
      </c>
      <c r="D6749" s="191">
        <f t="shared" si="211"/>
        <v>23</v>
      </c>
    </row>
    <row r="6750" spans="1:4" x14ac:dyDescent="0.3">
      <c r="A6750" s="245">
        <v>43836.999999983644</v>
      </c>
      <c r="B6750" s="244">
        <f t="shared" si="210"/>
        <v>4.1725429685229658</v>
      </c>
      <c r="C6750" s="40">
        <v>131509.63547928634</v>
      </c>
      <c r="D6750" s="191">
        <f t="shared" si="211"/>
        <v>0</v>
      </c>
    </row>
    <row r="6751" spans="1:4" x14ac:dyDescent="0.3">
      <c r="A6751" s="245">
        <v>43837.041666650308</v>
      </c>
      <c r="B6751" s="244">
        <f t="shared" si="210"/>
        <v>4.1878216973704188</v>
      </c>
      <c r="C6751" s="40">
        <v>131991.18835398968</v>
      </c>
      <c r="D6751" s="191">
        <f t="shared" si="211"/>
        <v>1</v>
      </c>
    </row>
    <row r="6752" spans="1:4" x14ac:dyDescent="0.3">
      <c r="A6752" s="245">
        <v>43837.083333316972</v>
      </c>
      <c r="B6752" s="244">
        <f t="shared" si="210"/>
        <v>4.12606788216788</v>
      </c>
      <c r="C6752" s="40">
        <v>130044.8400987395</v>
      </c>
      <c r="D6752" s="191">
        <f t="shared" si="211"/>
        <v>2</v>
      </c>
    </row>
    <row r="6753" spans="1:4" x14ac:dyDescent="0.3">
      <c r="A6753" s="245">
        <v>43837.124999983636</v>
      </c>
      <c r="B6753" s="244">
        <f t="shared" si="210"/>
        <v>4.0402698820119269</v>
      </c>
      <c r="C6753" s="40">
        <v>127340.67052865229</v>
      </c>
      <c r="D6753" s="191">
        <f t="shared" si="211"/>
        <v>3</v>
      </c>
    </row>
    <row r="6754" spans="1:4" x14ac:dyDescent="0.3">
      <c r="A6754" s="245">
        <v>43837.166666650301</v>
      </c>
      <c r="B6754" s="244">
        <f t="shared" si="210"/>
        <v>4.2560732747711691</v>
      </c>
      <c r="C6754" s="40">
        <v>134142.33218463938</v>
      </c>
      <c r="D6754" s="191">
        <f t="shared" si="211"/>
        <v>4</v>
      </c>
    </row>
    <row r="6755" spans="1:4" x14ac:dyDescent="0.3">
      <c r="A6755" s="245">
        <v>43837.208333316965</v>
      </c>
      <c r="B6755" s="244">
        <f t="shared" si="210"/>
        <v>4.5082538035517672</v>
      </c>
      <c r="C6755" s="40">
        <v>142090.52341121167</v>
      </c>
      <c r="D6755" s="191">
        <f t="shared" si="211"/>
        <v>5</v>
      </c>
    </row>
    <row r="6756" spans="1:4" x14ac:dyDescent="0.3">
      <c r="A6756" s="245">
        <v>43837.249999983629</v>
      </c>
      <c r="B6756" s="244">
        <f t="shared" si="210"/>
        <v>5.152303718110538</v>
      </c>
      <c r="C6756" s="40">
        <v>162389.60004937794</v>
      </c>
      <c r="D6756" s="191">
        <f t="shared" si="211"/>
        <v>6</v>
      </c>
    </row>
    <row r="6757" spans="1:4" x14ac:dyDescent="0.3">
      <c r="A6757" s="245">
        <v>43837.291666650293</v>
      </c>
      <c r="B6757" s="244">
        <f t="shared" si="210"/>
        <v>5.5374923120981201</v>
      </c>
      <c r="C6757" s="40">
        <v>174529.92118404977</v>
      </c>
      <c r="D6757" s="191">
        <f t="shared" si="211"/>
        <v>7</v>
      </c>
    </row>
    <row r="6758" spans="1:4" x14ac:dyDescent="0.3">
      <c r="A6758" s="245">
        <v>43837.333333316958</v>
      </c>
      <c r="B6758" s="244">
        <f t="shared" si="210"/>
        <v>5.9456283579419065</v>
      </c>
      <c r="C6758" s="40">
        <v>187393.49695062207</v>
      </c>
      <c r="D6758" s="191">
        <f t="shared" si="211"/>
        <v>8</v>
      </c>
    </row>
    <row r="6759" spans="1:4" x14ac:dyDescent="0.3">
      <c r="A6759" s="245">
        <v>43837.374999983622</v>
      </c>
      <c r="B6759" s="244">
        <f t="shared" si="210"/>
        <v>6.2326086523066193</v>
      </c>
      <c r="C6759" s="40">
        <v>196438.50240325651</v>
      </c>
      <c r="D6759" s="191">
        <f t="shared" si="211"/>
        <v>9</v>
      </c>
    </row>
    <row r="6760" spans="1:4" x14ac:dyDescent="0.3">
      <c r="A6760" s="245">
        <v>43837.416666650286</v>
      </c>
      <c r="B6760" s="244">
        <f t="shared" si="210"/>
        <v>6.163061078434688</v>
      </c>
      <c r="C6760" s="40">
        <v>194246.51153405185</v>
      </c>
      <c r="D6760" s="191">
        <f t="shared" si="211"/>
        <v>10</v>
      </c>
    </row>
    <row r="6761" spans="1:4" x14ac:dyDescent="0.3">
      <c r="A6761" s="245">
        <v>43837.45833331695</v>
      </c>
      <c r="B6761" s="244">
        <f t="shared" si="210"/>
        <v>6.0027317040442183</v>
      </c>
      <c r="C6761" s="40">
        <v>189193.27236029771</v>
      </c>
      <c r="D6761" s="191">
        <f t="shared" si="211"/>
        <v>11</v>
      </c>
    </row>
    <row r="6762" spans="1:4" x14ac:dyDescent="0.3">
      <c r="A6762" s="245">
        <v>43837.499999983615</v>
      </c>
      <c r="B6762" s="244">
        <f t="shared" si="210"/>
        <v>5.5188569804973699</v>
      </c>
      <c r="C6762" s="40">
        <v>173942.57536536362</v>
      </c>
      <c r="D6762" s="191">
        <f t="shared" si="211"/>
        <v>12</v>
      </c>
    </row>
    <row r="6763" spans="1:4" x14ac:dyDescent="0.3">
      <c r="A6763" s="245">
        <v>43837.541666650279</v>
      </c>
      <c r="B6763" s="244">
        <f t="shared" si="210"/>
        <v>5.3837561247432086</v>
      </c>
      <c r="C6763" s="40">
        <v>169684.48517259595</v>
      </c>
      <c r="D6763" s="191">
        <f t="shared" si="211"/>
        <v>13</v>
      </c>
    </row>
    <row r="6764" spans="1:4" x14ac:dyDescent="0.3">
      <c r="A6764" s="245">
        <v>43837.583333316943</v>
      </c>
      <c r="B6764" s="244">
        <f t="shared" si="210"/>
        <v>5.2870082917604666</v>
      </c>
      <c r="C6764" s="40">
        <v>166635.20027728062</v>
      </c>
      <c r="D6764" s="191">
        <f t="shared" si="211"/>
        <v>14</v>
      </c>
    </row>
    <row r="6765" spans="1:4" x14ac:dyDescent="0.3">
      <c r="A6765" s="245">
        <v>43837.624999983607</v>
      </c>
      <c r="B6765" s="244">
        <f t="shared" si="210"/>
        <v>5.2264342943276256</v>
      </c>
      <c r="C6765" s="40">
        <v>164726.03735624877</v>
      </c>
      <c r="D6765" s="191">
        <f t="shared" si="211"/>
        <v>15</v>
      </c>
    </row>
    <row r="6766" spans="1:4" x14ac:dyDescent="0.3">
      <c r="A6766" s="245">
        <v>43837.666666650272</v>
      </c>
      <c r="B6766" s="244">
        <f t="shared" si="210"/>
        <v>4.9576998581848306</v>
      </c>
      <c r="C6766" s="40">
        <v>156256.10235390632</v>
      </c>
      <c r="D6766" s="191">
        <f t="shared" si="211"/>
        <v>16</v>
      </c>
    </row>
    <row r="6767" spans="1:4" x14ac:dyDescent="0.3">
      <c r="A6767" s="245">
        <v>43837.708333316936</v>
      </c>
      <c r="B6767" s="244">
        <f t="shared" si="210"/>
        <v>4.9069749388339448</v>
      </c>
      <c r="C6767" s="40">
        <v>154657.36132142929</v>
      </c>
      <c r="D6767" s="191">
        <f t="shared" si="211"/>
        <v>17</v>
      </c>
    </row>
    <row r="6768" spans="1:4" x14ac:dyDescent="0.3">
      <c r="A6768" s="245">
        <v>43837.7499999836</v>
      </c>
      <c r="B6768" s="244">
        <f t="shared" si="210"/>
        <v>4.716182156991632</v>
      </c>
      <c r="C6768" s="40">
        <v>148643.98066089567</v>
      </c>
      <c r="D6768" s="191">
        <f t="shared" si="211"/>
        <v>18</v>
      </c>
    </row>
    <row r="6769" spans="1:4" x14ac:dyDescent="0.3">
      <c r="A6769" s="245">
        <v>43837.791666650264</v>
      </c>
      <c r="B6769" s="244">
        <f t="shared" si="210"/>
        <v>4.6264804025804604</v>
      </c>
      <c r="C6769" s="40">
        <v>145816.77310103163</v>
      </c>
      <c r="D6769" s="191">
        <f t="shared" si="211"/>
        <v>19</v>
      </c>
    </row>
    <row r="6770" spans="1:4" x14ac:dyDescent="0.3">
      <c r="A6770" s="245">
        <v>43837.833333316928</v>
      </c>
      <c r="B6770" s="244">
        <f t="shared" si="210"/>
        <v>4.4426067945394419</v>
      </c>
      <c r="C6770" s="40">
        <v>140021.47000885152</v>
      </c>
      <c r="D6770" s="191">
        <f t="shared" si="211"/>
        <v>20</v>
      </c>
    </row>
    <row r="6771" spans="1:4" x14ac:dyDescent="0.3">
      <c r="A6771" s="245">
        <v>43837.874999983593</v>
      </c>
      <c r="B6771" s="244">
        <f t="shared" si="210"/>
        <v>4.4345879098041383</v>
      </c>
      <c r="C6771" s="40">
        <v>139768.73190251071</v>
      </c>
      <c r="D6771" s="191">
        <f t="shared" si="211"/>
        <v>21</v>
      </c>
    </row>
    <row r="6772" spans="1:4" x14ac:dyDescent="0.3">
      <c r="A6772" s="245">
        <v>43837.916666650257</v>
      </c>
      <c r="B6772" s="244">
        <f t="shared" si="210"/>
        <v>4.4348781050561046</v>
      </c>
      <c r="C6772" s="40">
        <v>139777.87823655491</v>
      </c>
      <c r="D6772" s="191">
        <f t="shared" si="211"/>
        <v>22</v>
      </c>
    </row>
    <row r="6773" spans="1:4" x14ac:dyDescent="0.3">
      <c r="A6773" s="245">
        <v>43837.958333316921</v>
      </c>
      <c r="B6773" s="244">
        <f t="shared" si="210"/>
        <v>4.2457532563183671</v>
      </c>
      <c r="C6773" s="40">
        <v>133817.06726223932</v>
      </c>
      <c r="D6773" s="191">
        <f t="shared" si="211"/>
        <v>23</v>
      </c>
    </row>
    <row r="6774" spans="1:4" x14ac:dyDescent="0.3">
      <c r="A6774" s="245">
        <v>43837.999999983585</v>
      </c>
      <c r="B6774" s="244">
        <f t="shared" si="210"/>
        <v>4.2771202474593597</v>
      </c>
      <c r="C6774" s="40">
        <v>134805.68777547378</v>
      </c>
      <c r="D6774" s="191">
        <f t="shared" si="211"/>
        <v>0</v>
      </c>
    </row>
    <row r="6775" spans="1:4" x14ac:dyDescent="0.3">
      <c r="A6775" s="245">
        <v>43838.04166665025</v>
      </c>
      <c r="B6775" s="244">
        <f t="shared" si="210"/>
        <v>4.2136061671408251</v>
      </c>
      <c r="C6775" s="40">
        <v>132803.85972636697</v>
      </c>
      <c r="D6775" s="191">
        <f t="shared" si="211"/>
        <v>1</v>
      </c>
    </row>
    <row r="6776" spans="1:4" x14ac:dyDescent="0.3">
      <c r="A6776" s="245">
        <v>43838.083333316914</v>
      </c>
      <c r="B6776" s="244">
        <f t="shared" si="210"/>
        <v>4.2445608195987523</v>
      </c>
      <c r="C6776" s="40">
        <v>133779.48420569283</v>
      </c>
      <c r="D6776" s="191">
        <f t="shared" si="211"/>
        <v>2</v>
      </c>
    </row>
    <row r="6777" spans="1:4" x14ac:dyDescent="0.3">
      <c r="A6777" s="245">
        <v>43838.124999983578</v>
      </c>
      <c r="B6777" s="244">
        <f t="shared" si="210"/>
        <v>4.1556206611981255</v>
      </c>
      <c r="C6777" s="40">
        <v>130976.28052415546</v>
      </c>
      <c r="D6777" s="191">
        <f t="shared" si="211"/>
        <v>3</v>
      </c>
    </row>
    <row r="6778" spans="1:4" x14ac:dyDescent="0.3">
      <c r="A6778" s="245">
        <v>43838.166666650242</v>
      </c>
      <c r="B6778" s="244">
        <f t="shared" si="210"/>
        <v>4.2838559822648916</v>
      </c>
      <c r="C6778" s="40">
        <v>135017.98373878514</v>
      </c>
      <c r="D6778" s="191">
        <f t="shared" si="211"/>
        <v>4</v>
      </c>
    </row>
    <row r="6779" spans="1:4" x14ac:dyDescent="0.3">
      <c r="A6779" s="245">
        <v>43838.208333316907</v>
      </c>
      <c r="B6779" s="244">
        <f t="shared" si="210"/>
        <v>4.5629918747374925</v>
      </c>
      <c r="C6779" s="40">
        <v>143815.75041133582</v>
      </c>
      <c r="D6779" s="191">
        <f t="shared" si="211"/>
        <v>5</v>
      </c>
    </row>
    <row r="6780" spans="1:4" x14ac:dyDescent="0.3">
      <c r="A6780" s="245">
        <v>43838.249999983571</v>
      </c>
      <c r="B6780" s="244">
        <f t="shared" si="210"/>
        <v>5.0654800945706926</v>
      </c>
      <c r="C6780" s="40">
        <v>159653.10502251959</v>
      </c>
      <c r="D6780" s="191">
        <f t="shared" si="211"/>
        <v>6</v>
      </c>
    </row>
    <row r="6781" spans="1:4" x14ac:dyDescent="0.3">
      <c r="A6781" s="245">
        <v>43838.291666650235</v>
      </c>
      <c r="B6781" s="244">
        <f t="shared" si="210"/>
        <v>5.4823849551473032</v>
      </c>
      <c r="C6781" s="40">
        <v>172793.05508596517</v>
      </c>
      <c r="D6781" s="191">
        <f t="shared" si="211"/>
        <v>7</v>
      </c>
    </row>
    <row r="6782" spans="1:4" x14ac:dyDescent="0.3">
      <c r="A6782" s="245">
        <v>43838.333333316899</v>
      </c>
      <c r="B6782" s="244">
        <f t="shared" si="210"/>
        <v>6.0310575755305385</v>
      </c>
      <c r="C6782" s="40">
        <v>190086.04328246694</v>
      </c>
      <c r="D6782" s="191">
        <f t="shared" si="211"/>
        <v>8</v>
      </c>
    </row>
    <row r="6783" spans="1:4" x14ac:dyDescent="0.3">
      <c r="A6783" s="245">
        <v>43838.374999983564</v>
      </c>
      <c r="B6783" s="244">
        <f t="shared" si="210"/>
        <v>6.3097291693402795</v>
      </c>
      <c r="C6783" s="40">
        <v>198869.17625361134</v>
      </c>
      <c r="D6783" s="191">
        <f t="shared" si="211"/>
        <v>9</v>
      </c>
    </row>
    <row r="6784" spans="1:4" x14ac:dyDescent="0.3">
      <c r="A6784" s="245">
        <v>43838.416666650228</v>
      </c>
      <c r="B6784" s="244">
        <f t="shared" si="210"/>
        <v>6.1545029274053391</v>
      </c>
      <c r="C6784" s="40">
        <v>193976.77690681451</v>
      </c>
      <c r="D6784" s="191">
        <f t="shared" si="211"/>
        <v>10</v>
      </c>
    </row>
    <row r="6785" spans="1:4" x14ac:dyDescent="0.3">
      <c r="A6785" s="245">
        <v>43838.458333316892</v>
      </c>
      <c r="B6785" s="244">
        <f t="shared" si="210"/>
        <v>5.7828691963741932</v>
      </c>
      <c r="C6785" s="40">
        <v>182263.67607875669</v>
      </c>
      <c r="D6785" s="191">
        <f t="shared" si="211"/>
        <v>11</v>
      </c>
    </row>
    <row r="6786" spans="1:4" x14ac:dyDescent="0.3">
      <c r="A6786" s="245">
        <v>43838.499999983556</v>
      </c>
      <c r="B6786" s="244">
        <f t="shared" si="210"/>
        <v>5.6221483359077542</v>
      </c>
      <c r="C6786" s="40">
        <v>177198.09810069678</v>
      </c>
      <c r="D6786" s="191">
        <f t="shared" si="211"/>
        <v>12</v>
      </c>
    </row>
    <row r="6787" spans="1:4" x14ac:dyDescent="0.3">
      <c r="A6787" s="245">
        <v>43838.541666650221</v>
      </c>
      <c r="B6787" s="244">
        <f t="shared" si="210"/>
        <v>5.4263111347899375</v>
      </c>
      <c r="C6787" s="40">
        <v>171025.72812713974</v>
      </c>
      <c r="D6787" s="191">
        <f t="shared" si="211"/>
        <v>13</v>
      </c>
    </row>
    <row r="6788" spans="1:4" x14ac:dyDescent="0.3">
      <c r="A6788" s="245">
        <v>43838.583333316885</v>
      </c>
      <c r="B6788" s="244">
        <f t="shared" si="210"/>
        <v>5.454669379921234</v>
      </c>
      <c r="C6788" s="40">
        <v>171919.51939739936</v>
      </c>
      <c r="D6788" s="191">
        <f t="shared" si="211"/>
        <v>14</v>
      </c>
    </row>
    <row r="6789" spans="1:4" x14ac:dyDescent="0.3">
      <c r="A6789" s="245">
        <v>43838.624999983549</v>
      </c>
      <c r="B6789" s="244">
        <f t="shared" si="210"/>
        <v>5.1496350867330518</v>
      </c>
      <c r="C6789" s="40">
        <v>162305.49049260901</v>
      </c>
      <c r="D6789" s="191">
        <f t="shared" si="211"/>
        <v>15</v>
      </c>
    </row>
    <row r="6790" spans="1:4" x14ac:dyDescent="0.3">
      <c r="A6790" s="245">
        <v>43838.666666650213</v>
      </c>
      <c r="B6790" s="244">
        <f t="shared" si="210"/>
        <v>4.8075807332323661</v>
      </c>
      <c r="C6790" s="40">
        <v>151524.66841783916</v>
      </c>
      <c r="D6790" s="191">
        <f t="shared" si="211"/>
        <v>16</v>
      </c>
    </row>
    <row r="6791" spans="1:4" x14ac:dyDescent="0.3">
      <c r="A6791" s="245">
        <v>43838.708333316878</v>
      </c>
      <c r="B6791" s="244">
        <f t="shared" ref="B6791:B6854" si="212">C6791/$B$4</f>
        <v>4.7966533970606138</v>
      </c>
      <c r="C6791" s="40">
        <v>151180.26213909074</v>
      </c>
      <c r="D6791" s="191">
        <f t="shared" ref="D6791:D6854" si="213">HOUR(A6791)</f>
        <v>17</v>
      </c>
    </row>
    <row r="6792" spans="1:4" x14ac:dyDescent="0.3">
      <c r="A6792" s="245">
        <v>43838.749999983542</v>
      </c>
      <c r="B6792" s="244">
        <f t="shared" si="212"/>
        <v>5.0239077416090545</v>
      </c>
      <c r="C6792" s="40">
        <v>158342.83331884997</v>
      </c>
      <c r="D6792" s="191">
        <f t="shared" si="213"/>
        <v>18</v>
      </c>
    </row>
    <row r="6793" spans="1:4" x14ac:dyDescent="0.3">
      <c r="A6793" s="245">
        <v>43838.791666650206</v>
      </c>
      <c r="B6793" s="244">
        <f t="shared" si="212"/>
        <v>4.8147539654842602</v>
      </c>
      <c r="C6793" s="40">
        <v>151750.75336550089</v>
      </c>
      <c r="D6793" s="191">
        <f t="shared" si="213"/>
        <v>19</v>
      </c>
    </row>
    <row r="6794" spans="1:4" x14ac:dyDescent="0.3">
      <c r="A6794" s="245">
        <v>43838.83333331687</v>
      </c>
      <c r="B6794" s="244">
        <f t="shared" si="212"/>
        <v>4.6985837518920031</v>
      </c>
      <c r="C6794" s="40">
        <v>148089.3165490751</v>
      </c>
      <c r="D6794" s="191">
        <f t="shared" si="213"/>
        <v>20</v>
      </c>
    </row>
    <row r="6795" spans="1:4" x14ac:dyDescent="0.3">
      <c r="A6795" s="245">
        <v>43838.874999983535</v>
      </c>
      <c r="B6795" s="244">
        <f t="shared" si="212"/>
        <v>4.6221170781890031</v>
      </c>
      <c r="C6795" s="40">
        <v>145679.25044290032</v>
      </c>
      <c r="D6795" s="191">
        <f t="shared" si="213"/>
        <v>21</v>
      </c>
    </row>
    <row r="6796" spans="1:4" x14ac:dyDescent="0.3">
      <c r="A6796" s="245">
        <v>43838.916666650199</v>
      </c>
      <c r="B6796" s="244">
        <f t="shared" si="212"/>
        <v>4.5271243321120158</v>
      </c>
      <c r="C6796" s="40">
        <v>142685.28213532333</v>
      </c>
      <c r="D6796" s="191">
        <f t="shared" si="213"/>
        <v>22</v>
      </c>
    </row>
    <row r="6797" spans="1:4" x14ac:dyDescent="0.3">
      <c r="A6797" s="245">
        <v>43838.958333316863</v>
      </c>
      <c r="B6797" s="244">
        <f t="shared" si="212"/>
        <v>4.5449100926221364</v>
      </c>
      <c r="C6797" s="40">
        <v>143245.85128920691</v>
      </c>
      <c r="D6797" s="191">
        <f t="shared" si="213"/>
        <v>23</v>
      </c>
    </row>
    <row r="6798" spans="1:4" x14ac:dyDescent="0.3">
      <c r="A6798" s="245">
        <v>43838.999999983527</v>
      </c>
      <c r="B6798" s="244">
        <f t="shared" si="212"/>
        <v>4.4031867516314653</v>
      </c>
      <c r="C6798" s="40">
        <v>138779.03451747037</v>
      </c>
      <c r="D6798" s="191">
        <f t="shared" si="213"/>
        <v>0</v>
      </c>
    </row>
    <row r="6799" spans="1:4" x14ac:dyDescent="0.3">
      <c r="A6799" s="245">
        <v>43839.041666650191</v>
      </c>
      <c r="B6799" s="244">
        <f t="shared" si="212"/>
        <v>4.4028760235123157</v>
      </c>
      <c r="C6799" s="40">
        <v>138769.24103134192</v>
      </c>
      <c r="D6799" s="191">
        <f t="shared" si="213"/>
        <v>1</v>
      </c>
    </row>
    <row r="6800" spans="1:4" x14ac:dyDescent="0.3">
      <c r="A6800" s="245">
        <v>43839.083333316856</v>
      </c>
      <c r="B6800" s="244">
        <f t="shared" si="212"/>
        <v>4.4769871805528956</v>
      </c>
      <c r="C6800" s="40">
        <v>141105.06628727811</v>
      </c>
      <c r="D6800" s="191">
        <f t="shared" si="213"/>
        <v>2</v>
      </c>
    </row>
    <row r="6801" spans="1:4" x14ac:dyDescent="0.3">
      <c r="A6801" s="245">
        <v>43839.12499998352</v>
      </c>
      <c r="B6801" s="244">
        <f t="shared" si="212"/>
        <v>4.4905173231619511</v>
      </c>
      <c r="C6801" s="40">
        <v>141531.50746138289</v>
      </c>
      <c r="D6801" s="191">
        <f t="shared" si="213"/>
        <v>3</v>
      </c>
    </row>
    <row r="6802" spans="1:4" x14ac:dyDescent="0.3">
      <c r="A6802" s="245">
        <v>43839.166666650184</v>
      </c>
      <c r="B6802" s="244">
        <f t="shared" si="212"/>
        <v>4.6576340117718491</v>
      </c>
      <c r="C6802" s="40">
        <v>146798.66827132247</v>
      </c>
      <c r="D6802" s="191">
        <f t="shared" si="213"/>
        <v>4</v>
      </c>
    </row>
    <row r="6803" spans="1:4" x14ac:dyDescent="0.3">
      <c r="A6803" s="245">
        <v>43839.208333316848</v>
      </c>
      <c r="B6803" s="244">
        <f t="shared" si="212"/>
        <v>4.9869578051088403</v>
      </c>
      <c r="C6803" s="40">
        <v>157178.2503015429</v>
      </c>
      <c r="D6803" s="191">
        <f t="shared" si="213"/>
        <v>5</v>
      </c>
    </row>
    <row r="6804" spans="1:4" x14ac:dyDescent="0.3">
      <c r="A6804" s="245">
        <v>43839.249999983513</v>
      </c>
      <c r="B6804" s="244">
        <f t="shared" si="212"/>
        <v>5.6167931300247682</v>
      </c>
      <c r="C6804" s="40">
        <v>177029.31345811771</v>
      </c>
      <c r="D6804" s="191">
        <f t="shared" si="213"/>
        <v>6</v>
      </c>
    </row>
    <row r="6805" spans="1:4" x14ac:dyDescent="0.3">
      <c r="A6805" s="245">
        <v>43839.291666650177</v>
      </c>
      <c r="B6805" s="244">
        <f t="shared" si="212"/>
        <v>6.2575902339126532</v>
      </c>
      <c r="C6805" s="40">
        <v>197225.86845688123</v>
      </c>
      <c r="D6805" s="191">
        <f t="shared" si="213"/>
        <v>7</v>
      </c>
    </row>
    <row r="6806" spans="1:4" x14ac:dyDescent="0.3">
      <c r="A6806" s="245">
        <v>43839.333333316841</v>
      </c>
      <c r="B6806" s="244">
        <f t="shared" si="212"/>
        <v>6.8207858334297828</v>
      </c>
      <c r="C6806" s="40">
        <v>214976.58991254412</v>
      </c>
      <c r="D6806" s="191">
        <f t="shared" si="213"/>
        <v>8</v>
      </c>
    </row>
    <row r="6807" spans="1:4" x14ac:dyDescent="0.3">
      <c r="A6807" s="245">
        <v>43839.374999983505</v>
      </c>
      <c r="B6807" s="244">
        <f t="shared" si="212"/>
        <v>6.9368645502855673</v>
      </c>
      <c r="C6807" s="40">
        <v>218635.14294741227</v>
      </c>
      <c r="D6807" s="191">
        <f t="shared" si="213"/>
        <v>9</v>
      </c>
    </row>
    <row r="6808" spans="1:4" x14ac:dyDescent="0.3">
      <c r="A6808" s="245">
        <v>43839.41666665017</v>
      </c>
      <c r="B6808" s="244">
        <f t="shared" si="212"/>
        <v>6.6900818257228414</v>
      </c>
      <c r="C6808" s="40">
        <v>210857.07897187994</v>
      </c>
      <c r="D6808" s="191">
        <f t="shared" si="213"/>
        <v>10</v>
      </c>
    </row>
    <row r="6809" spans="1:4" x14ac:dyDescent="0.3">
      <c r="A6809" s="245">
        <v>43839.458333316834</v>
      </c>
      <c r="B6809" s="244">
        <f t="shared" si="212"/>
        <v>6.1151997705709995</v>
      </c>
      <c r="C6809" s="40">
        <v>192738.02541462821</v>
      </c>
      <c r="D6809" s="191">
        <f t="shared" si="213"/>
        <v>11</v>
      </c>
    </row>
    <row r="6810" spans="1:4" x14ac:dyDescent="0.3">
      <c r="A6810" s="245">
        <v>43839.499999983498</v>
      </c>
      <c r="B6810" s="244">
        <f t="shared" si="212"/>
        <v>5.9098274805633881</v>
      </c>
      <c r="C6810" s="40">
        <v>186265.1298206955</v>
      </c>
      <c r="D6810" s="191">
        <f t="shared" si="213"/>
        <v>12</v>
      </c>
    </row>
    <row r="6811" spans="1:4" x14ac:dyDescent="0.3">
      <c r="A6811" s="245">
        <v>43839.541666650162</v>
      </c>
      <c r="B6811" s="244">
        <f t="shared" si="212"/>
        <v>5.5952388879387103</v>
      </c>
      <c r="C6811" s="40">
        <v>176349.96982016036</v>
      </c>
      <c r="D6811" s="191">
        <f t="shared" si="213"/>
        <v>13</v>
      </c>
    </row>
    <row r="6812" spans="1:4" x14ac:dyDescent="0.3">
      <c r="A6812" s="245">
        <v>43839.583333316827</v>
      </c>
      <c r="B6812" s="244">
        <f t="shared" si="212"/>
        <v>5.4015521141446152</v>
      </c>
      <c r="C6812" s="40">
        <v>170245.37671926842</v>
      </c>
      <c r="D6812" s="191">
        <f t="shared" si="213"/>
        <v>14</v>
      </c>
    </row>
    <row r="6813" spans="1:4" x14ac:dyDescent="0.3">
      <c r="A6813" s="245">
        <v>43839.624999983491</v>
      </c>
      <c r="B6813" s="244">
        <f t="shared" si="212"/>
        <v>4.8440504743587081</v>
      </c>
      <c r="C6813" s="40">
        <v>152674.11670338837</v>
      </c>
      <c r="D6813" s="191">
        <f t="shared" si="213"/>
        <v>15</v>
      </c>
    </row>
    <row r="6814" spans="1:4" x14ac:dyDescent="0.3">
      <c r="A6814" s="245">
        <v>43839.666666650155</v>
      </c>
      <c r="B6814" s="244">
        <f t="shared" si="212"/>
        <v>4.4420798651097888</v>
      </c>
      <c r="C6814" s="40">
        <v>140004.86231955036</v>
      </c>
      <c r="D6814" s="191">
        <f t="shared" si="213"/>
        <v>16</v>
      </c>
    </row>
    <row r="6815" spans="1:4" x14ac:dyDescent="0.3">
      <c r="A6815" s="245">
        <v>43839.708333316819</v>
      </c>
      <c r="B6815" s="244">
        <f t="shared" si="212"/>
        <v>4.2398531731255522</v>
      </c>
      <c r="C6815" s="40">
        <v>133631.10925153986</v>
      </c>
      <c r="D6815" s="191">
        <f t="shared" si="213"/>
        <v>17</v>
      </c>
    </row>
    <row r="6816" spans="1:4" x14ac:dyDescent="0.3">
      <c r="A6816" s="245">
        <v>43839.749999983484</v>
      </c>
      <c r="B6816" s="244">
        <f t="shared" si="212"/>
        <v>4.1213717304953201</v>
      </c>
      <c r="C6816" s="40">
        <v>129896.82743613234</v>
      </c>
      <c r="D6816" s="191">
        <f t="shared" si="213"/>
        <v>18</v>
      </c>
    </row>
    <row r="6817" spans="1:4" x14ac:dyDescent="0.3">
      <c r="A6817" s="245">
        <v>43839.791666650148</v>
      </c>
      <c r="B6817" s="244">
        <f t="shared" si="212"/>
        <v>4.0372029770534237</v>
      </c>
      <c r="C6817" s="40">
        <v>127244.00823992693</v>
      </c>
      <c r="D6817" s="191">
        <f t="shared" si="213"/>
        <v>19</v>
      </c>
    </row>
    <row r="6818" spans="1:4" x14ac:dyDescent="0.3">
      <c r="A6818" s="245">
        <v>43839.833333316812</v>
      </c>
      <c r="B6818" s="244">
        <f t="shared" si="212"/>
        <v>3.9197854103993541</v>
      </c>
      <c r="C6818" s="40">
        <v>123543.25752123327</v>
      </c>
      <c r="D6818" s="191">
        <f t="shared" si="213"/>
        <v>20</v>
      </c>
    </row>
    <row r="6819" spans="1:4" x14ac:dyDescent="0.3">
      <c r="A6819" s="245">
        <v>43839.874999983476</v>
      </c>
      <c r="B6819" s="244">
        <f t="shared" si="212"/>
        <v>3.7933596940541898</v>
      </c>
      <c r="C6819" s="40">
        <v>119558.5891793646</v>
      </c>
      <c r="D6819" s="191">
        <f t="shared" si="213"/>
        <v>21</v>
      </c>
    </row>
    <row r="6820" spans="1:4" x14ac:dyDescent="0.3">
      <c r="A6820" s="245">
        <v>43839.916666650141</v>
      </c>
      <c r="B6820" s="244">
        <f t="shared" si="212"/>
        <v>3.7736834976618314</v>
      </c>
      <c r="C6820" s="40">
        <v>118938.43752731489</v>
      </c>
      <c r="D6820" s="191">
        <f t="shared" si="213"/>
        <v>22</v>
      </c>
    </row>
    <row r="6821" spans="1:4" x14ac:dyDescent="0.3">
      <c r="A6821" s="245">
        <v>43839.958333316805</v>
      </c>
      <c r="B6821" s="244">
        <f t="shared" si="212"/>
        <v>3.7529051163838485</v>
      </c>
      <c r="C6821" s="40">
        <v>118283.54736361108</v>
      </c>
      <c r="D6821" s="191">
        <f t="shared" si="213"/>
        <v>23</v>
      </c>
    </row>
    <row r="6822" spans="1:4" x14ac:dyDescent="0.3">
      <c r="A6822" s="245">
        <v>43839.999999983469</v>
      </c>
      <c r="B6822" s="244">
        <f t="shared" si="212"/>
        <v>3.6765023636323084</v>
      </c>
      <c r="C6822" s="40">
        <v>115875.4959091941</v>
      </c>
      <c r="D6822" s="191">
        <f t="shared" si="213"/>
        <v>0</v>
      </c>
    </row>
    <row r="6823" spans="1:4" x14ac:dyDescent="0.3">
      <c r="A6823" s="245">
        <v>43840.041666650133</v>
      </c>
      <c r="B6823" s="244">
        <f t="shared" si="212"/>
        <v>3.6249187030969314</v>
      </c>
      <c r="C6823" s="40">
        <v>114249.68919015724</v>
      </c>
      <c r="D6823" s="191">
        <f t="shared" si="213"/>
        <v>1</v>
      </c>
    </row>
    <row r="6824" spans="1:4" x14ac:dyDescent="0.3">
      <c r="A6824" s="245">
        <v>43840.083333316798</v>
      </c>
      <c r="B6824" s="244">
        <f t="shared" si="212"/>
        <v>3.4375160782282452</v>
      </c>
      <c r="C6824" s="40">
        <v>108343.15903090844</v>
      </c>
      <c r="D6824" s="191">
        <f t="shared" si="213"/>
        <v>2</v>
      </c>
    </row>
    <row r="6825" spans="1:4" x14ac:dyDescent="0.3">
      <c r="A6825" s="245">
        <v>43840.124999983462</v>
      </c>
      <c r="B6825" s="244">
        <f t="shared" si="212"/>
        <v>3.329622678999276</v>
      </c>
      <c r="C6825" s="40">
        <v>104942.58971136813</v>
      </c>
      <c r="D6825" s="191">
        <f t="shared" si="213"/>
        <v>3</v>
      </c>
    </row>
    <row r="6826" spans="1:4" x14ac:dyDescent="0.3">
      <c r="A6826" s="245">
        <v>43840.166666650126</v>
      </c>
      <c r="B6826" s="244">
        <f t="shared" si="212"/>
        <v>3.3455135317323204</v>
      </c>
      <c r="C6826" s="40">
        <v>105443.43542251906</v>
      </c>
      <c r="D6826" s="191">
        <f t="shared" si="213"/>
        <v>4</v>
      </c>
    </row>
    <row r="6827" spans="1:4" x14ac:dyDescent="0.3">
      <c r="A6827" s="245">
        <v>43840.20833331679</v>
      </c>
      <c r="B6827" s="244">
        <f t="shared" si="212"/>
        <v>3.5894578302887208</v>
      </c>
      <c r="C6827" s="40">
        <v>113132.03827752064</v>
      </c>
      <c r="D6827" s="191">
        <f t="shared" si="213"/>
        <v>5</v>
      </c>
    </row>
    <row r="6828" spans="1:4" x14ac:dyDescent="0.3">
      <c r="A6828" s="245">
        <v>43840.249999983454</v>
      </c>
      <c r="B6828" s="244">
        <f t="shared" si="212"/>
        <v>4.276810491676434</v>
      </c>
      <c r="C6828" s="40">
        <v>134795.92493530473</v>
      </c>
      <c r="D6828" s="191">
        <f t="shared" si="213"/>
        <v>6</v>
      </c>
    </row>
    <row r="6829" spans="1:4" x14ac:dyDescent="0.3">
      <c r="A6829" s="245">
        <v>43840.291666650119</v>
      </c>
      <c r="B6829" s="244">
        <f t="shared" si="212"/>
        <v>4.6055526424168516</v>
      </c>
      <c r="C6829" s="40">
        <v>145157.17483415306</v>
      </c>
      <c r="D6829" s="191">
        <f t="shared" si="213"/>
        <v>7</v>
      </c>
    </row>
    <row r="6830" spans="1:4" x14ac:dyDescent="0.3">
      <c r="A6830" s="245">
        <v>43840.333333316783</v>
      </c>
      <c r="B6830" s="244">
        <f t="shared" si="212"/>
        <v>5.1995617311453746</v>
      </c>
      <c r="C6830" s="40">
        <v>163879.07160535012</v>
      </c>
      <c r="D6830" s="191">
        <f t="shared" si="213"/>
        <v>8</v>
      </c>
    </row>
    <row r="6831" spans="1:4" x14ac:dyDescent="0.3">
      <c r="A6831" s="245">
        <v>43840.374999983447</v>
      </c>
      <c r="B6831" s="244">
        <f t="shared" si="212"/>
        <v>5.3872011388960868</v>
      </c>
      <c r="C6831" s="40">
        <v>169793.06465491254</v>
      </c>
      <c r="D6831" s="191">
        <f t="shared" si="213"/>
        <v>9</v>
      </c>
    </row>
    <row r="6832" spans="1:4" x14ac:dyDescent="0.3">
      <c r="A6832" s="245">
        <v>43840.416666650111</v>
      </c>
      <c r="B6832" s="244">
        <f t="shared" si="212"/>
        <v>5.3659007302010666</v>
      </c>
      <c r="C6832" s="40">
        <v>169121.72130286708</v>
      </c>
      <c r="D6832" s="191">
        <f t="shared" si="213"/>
        <v>10</v>
      </c>
    </row>
    <row r="6833" spans="1:4" x14ac:dyDescent="0.3">
      <c r="A6833" s="245">
        <v>43840.458333316776</v>
      </c>
      <c r="B6833" s="244">
        <f t="shared" si="212"/>
        <v>5.2579014093034147</v>
      </c>
      <c r="C6833" s="40">
        <v>165717.81355873944</v>
      </c>
      <c r="D6833" s="191">
        <f t="shared" si="213"/>
        <v>11</v>
      </c>
    </row>
    <row r="6834" spans="1:4" x14ac:dyDescent="0.3">
      <c r="A6834" s="245">
        <v>43840.49999998344</v>
      </c>
      <c r="B6834" s="244">
        <f t="shared" si="212"/>
        <v>5.1805438362920304</v>
      </c>
      <c r="C6834" s="40">
        <v>163279.6682106783</v>
      </c>
      <c r="D6834" s="191">
        <f t="shared" si="213"/>
        <v>12</v>
      </c>
    </row>
    <row r="6835" spans="1:4" x14ac:dyDescent="0.3">
      <c r="A6835" s="245">
        <v>43840.541666650104</v>
      </c>
      <c r="B6835" s="244">
        <f t="shared" si="212"/>
        <v>4.8892933371554221</v>
      </c>
      <c r="C6835" s="40">
        <v>154100.07503127621</v>
      </c>
      <c r="D6835" s="191">
        <f t="shared" si="213"/>
        <v>13</v>
      </c>
    </row>
    <row r="6836" spans="1:4" x14ac:dyDescent="0.3">
      <c r="A6836" s="245">
        <v>43840.583333316768</v>
      </c>
      <c r="B6836" s="244">
        <f t="shared" si="212"/>
        <v>4.6667219377734792</v>
      </c>
      <c r="C6836" s="40">
        <v>147085.10027328221</v>
      </c>
      <c r="D6836" s="191">
        <f t="shared" si="213"/>
        <v>14</v>
      </c>
    </row>
    <row r="6837" spans="1:4" x14ac:dyDescent="0.3">
      <c r="A6837" s="245">
        <v>43840.624999983433</v>
      </c>
      <c r="B6837" s="244">
        <f t="shared" si="212"/>
        <v>4.3734584393804292</v>
      </c>
      <c r="C6837" s="40">
        <v>137842.06166014061</v>
      </c>
      <c r="D6837" s="191">
        <f t="shared" si="213"/>
        <v>15</v>
      </c>
    </row>
    <row r="6838" spans="1:4" x14ac:dyDescent="0.3">
      <c r="A6838" s="245">
        <v>43840.666666650097</v>
      </c>
      <c r="B6838" s="244">
        <f t="shared" si="212"/>
        <v>3.9801857057400247</v>
      </c>
      <c r="C6838" s="40">
        <v>125446.94572361137</v>
      </c>
      <c r="D6838" s="191">
        <f t="shared" si="213"/>
        <v>16</v>
      </c>
    </row>
    <row r="6839" spans="1:4" x14ac:dyDescent="0.3">
      <c r="A6839" s="245">
        <v>43840.708333316761</v>
      </c>
      <c r="B6839" s="244">
        <f t="shared" si="212"/>
        <v>3.870615170094442</v>
      </c>
      <c r="C6839" s="40">
        <v>121993.51664912982</v>
      </c>
      <c r="D6839" s="191">
        <f t="shared" si="213"/>
        <v>17</v>
      </c>
    </row>
    <row r="6840" spans="1:4" x14ac:dyDescent="0.3">
      <c r="A6840" s="245">
        <v>43840.749999983425</v>
      </c>
      <c r="B6840" s="244">
        <f t="shared" si="212"/>
        <v>3.616162838185021</v>
      </c>
      <c r="C6840" s="40">
        <v>113973.72304395867</v>
      </c>
      <c r="D6840" s="191">
        <f t="shared" si="213"/>
        <v>18</v>
      </c>
    </row>
    <row r="6841" spans="1:4" x14ac:dyDescent="0.3">
      <c r="A6841" s="245">
        <v>43840.79166665009</v>
      </c>
      <c r="B6841" s="244">
        <f t="shared" si="212"/>
        <v>3.5022579719756264</v>
      </c>
      <c r="C6841" s="40">
        <v>110383.68513481834</v>
      </c>
      <c r="D6841" s="191">
        <f t="shared" si="213"/>
        <v>19</v>
      </c>
    </row>
    <row r="6842" spans="1:4" x14ac:dyDescent="0.3">
      <c r="A6842" s="245">
        <v>43840.833333316754</v>
      </c>
      <c r="B6842" s="244">
        <f t="shared" si="212"/>
        <v>3.4902441005380989</v>
      </c>
      <c r="C6842" s="40">
        <v>110005.03358698214</v>
      </c>
      <c r="D6842" s="191">
        <f t="shared" si="213"/>
        <v>20</v>
      </c>
    </row>
    <row r="6843" spans="1:4" x14ac:dyDescent="0.3">
      <c r="A6843" s="245">
        <v>43840.874999983418</v>
      </c>
      <c r="B6843" s="244">
        <f t="shared" si="212"/>
        <v>3.310420149500684</v>
      </c>
      <c r="C6843" s="40">
        <v>104337.36702733811</v>
      </c>
      <c r="D6843" s="191">
        <f t="shared" si="213"/>
        <v>21</v>
      </c>
    </row>
    <row r="6844" spans="1:4" x14ac:dyDescent="0.3">
      <c r="A6844" s="245">
        <v>43840.916666650082</v>
      </c>
      <c r="B6844" s="244">
        <f t="shared" si="212"/>
        <v>3.0946234980078935</v>
      </c>
      <c r="C6844" s="40">
        <v>97535.91784165999</v>
      </c>
      <c r="D6844" s="191">
        <f t="shared" si="213"/>
        <v>22</v>
      </c>
    </row>
    <row r="6845" spans="1:4" x14ac:dyDescent="0.3">
      <c r="A6845" s="245">
        <v>43840.958333316747</v>
      </c>
      <c r="B6845" s="244">
        <f t="shared" si="212"/>
        <v>2.8938780188809123</v>
      </c>
      <c r="C6845" s="40">
        <v>91208.849436790028</v>
      </c>
      <c r="D6845" s="191">
        <f t="shared" si="213"/>
        <v>23</v>
      </c>
    </row>
    <row r="6846" spans="1:4" x14ac:dyDescent="0.3">
      <c r="A6846" s="245">
        <v>43840.999999983411</v>
      </c>
      <c r="B6846" s="244">
        <f t="shared" si="212"/>
        <v>2.9103344130785613</v>
      </c>
      <c r="C6846" s="40">
        <v>91727.519806049851</v>
      </c>
      <c r="D6846" s="191">
        <f t="shared" si="213"/>
        <v>0</v>
      </c>
    </row>
    <row r="6847" spans="1:4" x14ac:dyDescent="0.3">
      <c r="A6847" s="245">
        <v>43841.041666650075</v>
      </c>
      <c r="B6847" s="244">
        <f t="shared" si="212"/>
        <v>2.6581126633806904</v>
      </c>
      <c r="C6847" s="40">
        <v>83778.029384275593</v>
      </c>
      <c r="D6847" s="191">
        <f t="shared" si="213"/>
        <v>1</v>
      </c>
    </row>
    <row r="6848" spans="1:4" x14ac:dyDescent="0.3">
      <c r="A6848" s="245">
        <v>43841.083333316739</v>
      </c>
      <c r="B6848" s="244">
        <f t="shared" si="212"/>
        <v>2.6267574518830172</v>
      </c>
      <c r="C6848" s="40">
        <v>82789.780140219373</v>
      </c>
      <c r="D6848" s="191">
        <f t="shared" si="213"/>
        <v>2</v>
      </c>
    </row>
    <row r="6849" spans="1:4" x14ac:dyDescent="0.3">
      <c r="A6849" s="245">
        <v>43841.124999983404</v>
      </c>
      <c r="B6849" s="244">
        <f t="shared" si="212"/>
        <v>2.6273042661948045</v>
      </c>
      <c r="C6849" s="40">
        <v>82807.014558501105</v>
      </c>
      <c r="D6849" s="191">
        <f t="shared" si="213"/>
        <v>3</v>
      </c>
    </row>
    <row r="6850" spans="1:4" x14ac:dyDescent="0.3">
      <c r="A6850" s="245">
        <v>43841.166666650068</v>
      </c>
      <c r="B6850" s="244">
        <f t="shared" si="212"/>
        <v>2.737378949535358</v>
      </c>
      <c r="C6850" s="40">
        <v>86276.333290703013</v>
      </c>
      <c r="D6850" s="191">
        <f t="shared" si="213"/>
        <v>4</v>
      </c>
    </row>
    <row r="6851" spans="1:4" x14ac:dyDescent="0.3">
      <c r="A6851" s="245">
        <v>43841.208333316732</v>
      </c>
      <c r="B6851" s="244">
        <f t="shared" si="212"/>
        <v>2.8383425287118063</v>
      </c>
      <c r="C6851" s="40">
        <v>89458.489494807698</v>
      </c>
      <c r="D6851" s="191">
        <f t="shared" si="213"/>
        <v>5</v>
      </c>
    </row>
    <row r="6852" spans="1:4" x14ac:dyDescent="0.3">
      <c r="A6852" s="245">
        <v>43841.249999983396</v>
      </c>
      <c r="B6852" s="244">
        <f t="shared" si="212"/>
        <v>3.2525701067465049</v>
      </c>
      <c r="C6852" s="40">
        <v>102514.05733527368</v>
      </c>
      <c r="D6852" s="191">
        <f t="shared" si="213"/>
        <v>6</v>
      </c>
    </row>
    <row r="6853" spans="1:4" x14ac:dyDescent="0.3">
      <c r="A6853" s="245">
        <v>43841.291666650061</v>
      </c>
      <c r="B6853" s="244">
        <f t="shared" si="212"/>
        <v>3.3576905134087593</v>
      </c>
      <c r="C6853" s="40">
        <v>105827.22785643456</v>
      </c>
      <c r="D6853" s="191">
        <f t="shared" si="213"/>
        <v>7</v>
      </c>
    </row>
    <row r="6854" spans="1:4" x14ac:dyDescent="0.3">
      <c r="A6854" s="245">
        <v>43841.333333316725</v>
      </c>
      <c r="B6854" s="244">
        <f t="shared" si="212"/>
        <v>3.4091523317716037</v>
      </c>
      <c r="C6854" s="40">
        <v>107449.19437063312</v>
      </c>
      <c r="D6854" s="191">
        <f t="shared" si="213"/>
        <v>8</v>
      </c>
    </row>
    <row r="6855" spans="1:4" x14ac:dyDescent="0.3">
      <c r="A6855" s="245">
        <v>43841.374999983389</v>
      </c>
      <c r="B6855" s="244">
        <f t="shared" ref="B6855:B6918" si="214">C6855/$B$4</f>
        <v>3.5800715553641616</v>
      </c>
      <c r="C6855" s="40">
        <v>112836.20295523656</v>
      </c>
      <c r="D6855" s="191">
        <f t="shared" ref="D6855:D6918" si="215">HOUR(A6855)</f>
        <v>9</v>
      </c>
    </row>
    <row r="6856" spans="1:4" x14ac:dyDescent="0.3">
      <c r="A6856" s="245">
        <v>43841.416666650053</v>
      </c>
      <c r="B6856" s="244">
        <f t="shared" si="214"/>
        <v>3.6429122175966109</v>
      </c>
      <c r="C6856" s="40">
        <v>114816.80630571369</v>
      </c>
      <c r="D6856" s="191">
        <f t="shared" si="215"/>
        <v>10</v>
      </c>
    </row>
    <row r="6857" spans="1:4" x14ac:dyDescent="0.3">
      <c r="A6857" s="245">
        <v>43841.458333316717</v>
      </c>
      <c r="B6857" s="244">
        <f t="shared" si="214"/>
        <v>3.569523721020504</v>
      </c>
      <c r="C6857" s="40">
        <v>112503.75776291746</v>
      </c>
      <c r="D6857" s="191">
        <f t="shared" si="215"/>
        <v>11</v>
      </c>
    </row>
    <row r="6858" spans="1:4" x14ac:dyDescent="0.3">
      <c r="A6858" s="245">
        <v>43841.499999983382</v>
      </c>
      <c r="B6858" s="244">
        <f t="shared" si="214"/>
        <v>3.698619389586324</v>
      </c>
      <c r="C6858" s="40">
        <v>116572.57729170845</v>
      </c>
      <c r="D6858" s="191">
        <f t="shared" si="215"/>
        <v>12</v>
      </c>
    </row>
    <row r="6859" spans="1:4" x14ac:dyDescent="0.3">
      <c r="A6859" s="245">
        <v>43841.541666650046</v>
      </c>
      <c r="B6859" s="244">
        <f t="shared" si="214"/>
        <v>3.7006461279967757</v>
      </c>
      <c r="C6859" s="40">
        <v>116636.45575421466</v>
      </c>
      <c r="D6859" s="191">
        <f t="shared" si="215"/>
        <v>13</v>
      </c>
    </row>
    <row r="6860" spans="1:4" x14ac:dyDescent="0.3">
      <c r="A6860" s="245">
        <v>43841.58333331671</v>
      </c>
      <c r="B6860" s="244">
        <f t="shared" si="214"/>
        <v>3.5311522731030944</v>
      </c>
      <c r="C6860" s="40">
        <v>111294.37174424759</v>
      </c>
      <c r="D6860" s="191">
        <f t="shared" si="215"/>
        <v>14</v>
      </c>
    </row>
    <row r="6861" spans="1:4" x14ac:dyDescent="0.3">
      <c r="A6861" s="245">
        <v>43841.624999983374</v>
      </c>
      <c r="B6861" s="244">
        <f t="shared" si="214"/>
        <v>3.2472869466399255</v>
      </c>
      <c r="C6861" s="40">
        <v>102347.54342156774</v>
      </c>
      <c r="D6861" s="191">
        <f t="shared" si="215"/>
        <v>15</v>
      </c>
    </row>
    <row r="6862" spans="1:4" x14ac:dyDescent="0.3">
      <c r="A6862" s="245">
        <v>43841.666666650039</v>
      </c>
      <c r="B6862" s="244">
        <f t="shared" si="214"/>
        <v>3.1653404728748491</v>
      </c>
      <c r="C6862" s="40">
        <v>99764.76573061134</v>
      </c>
      <c r="D6862" s="191">
        <f t="shared" si="215"/>
        <v>16</v>
      </c>
    </row>
    <row r="6863" spans="1:4" x14ac:dyDescent="0.3">
      <c r="A6863" s="245">
        <v>43841.708333316703</v>
      </c>
      <c r="B6863" s="244">
        <f t="shared" si="214"/>
        <v>3.1584964485518525</v>
      </c>
      <c r="C6863" s="40">
        <v>99549.056713180355</v>
      </c>
      <c r="D6863" s="191">
        <f t="shared" si="215"/>
        <v>17</v>
      </c>
    </row>
    <row r="6864" spans="1:4" x14ac:dyDescent="0.3">
      <c r="A6864" s="245">
        <v>43841.749999983367</v>
      </c>
      <c r="B6864" s="244">
        <f t="shared" si="214"/>
        <v>3.165428785995803</v>
      </c>
      <c r="C6864" s="40">
        <v>99767.549171412858</v>
      </c>
      <c r="D6864" s="191">
        <f t="shared" si="215"/>
        <v>18</v>
      </c>
    </row>
    <row r="6865" spans="1:4" x14ac:dyDescent="0.3">
      <c r="A6865" s="245">
        <v>43841.791666650031</v>
      </c>
      <c r="B6865" s="244">
        <f t="shared" si="214"/>
        <v>3.2178850542174171</v>
      </c>
      <c r="C6865" s="40">
        <v>101420.85861950468</v>
      </c>
      <c r="D6865" s="191">
        <f t="shared" si="215"/>
        <v>19</v>
      </c>
    </row>
    <row r="6866" spans="1:4" x14ac:dyDescent="0.3">
      <c r="A6866" s="245">
        <v>43841.833333316696</v>
      </c>
      <c r="B6866" s="244">
        <f t="shared" si="214"/>
        <v>3.0272021748144722</v>
      </c>
      <c r="C6866" s="40">
        <v>95410.941848941424</v>
      </c>
      <c r="D6866" s="191">
        <f t="shared" si="215"/>
        <v>20</v>
      </c>
    </row>
    <row r="6867" spans="1:4" x14ac:dyDescent="0.3">
      <c r="A6867" s="245">
        <v>43841.87499998336</v>
      </c>
      <c r="B6867" s="244">
        <f t="shared" si="214"/>
        <v>2.9273939434978682</v>
      </c>
      <c r="C6867" s="40">
        <v>92265.199739801377</v>
      </c>
      <c r="D6867" s="191">
        <f t="shared" si="215"/>
        <v>21</v>
      </c>
    </row>
    <row r="6868" spans="1:4" x14ac:dyDescent="0.3">
      <c r="A6868" s="245">
        <v>43841.916666650024</v>
      </c>
      <c r="B6868" s="244">
        <f t="shared" si="214"/>
        <v>2.7777561343496582</v>
      </c>
      <c r="C6868" s="40">
        <v>87548.935849062778</v>
      </c>
      <c r="D6868" s="191">
        <f t="shared" si="215"/>
        <v>22</v>
      </c>
    </row>
    <row r="6869" spans="1:4" x14ac:dyDescent="0.3">
      <c r="A6869" s="245">
        <v>43841.958333316688</v>
      </c>
      <c r="B6869" s="244">
        <f t="shared" si="214"/>
        <v>2.6388126779004266</v>
      </c>
      <c r="C6869" s="40">
        <v>83169.735096017263</v>
      </c>
      <c r="D6869" s="191">
        <f t="shared" si="215"/>
        <v>23</v>
      </c>
    </row>
    <row r="6870" spans="1:4" x14ac:dyDescent="0.3">
      <c r="A6870" s="245">
        <v>43841.999999983353</v>
      </c>
      <c r="B6870" s="244">
        <f t="shared" si="214"/>
        <v>2.6181302632886321</v>
      </c>
      <c r="C6870" s="40">
        <v>82517.869596501172</v>
      </c>
      <c r="D6870" s="191">
        <f t="shared" si="215"/>
        <v>0</v>
      </c>
    </row>
    <row r="6871" spans="1:4" x14ac:dyDescent="0.3">
      <c r="A6871" s="245">
        <v>43842.041666650017</v>
      </c>
      <c r="B6871" s="244">
        <f t="shared" si="214"/>
        <v>2.6766290173911473</v>
      </c>
      <c r="C6871" s="40">
        <v>84361.625283632529</v>
      </c>
      <c r="D6871" s="191">
        <f t="shared" si="215"/>
        <v>1</v>
      </c>
    </row>
    <row r="6872" spans="1:4" x14ac:dyDescent="0.3">
      <c r="A6872" s="245">
        <v>43842.083333316681</v>
      </c>
      <c r="B6872" s="244">
        <f t="shared" si="214"/>
        <v>2.7046542852258253</v>
      </c>
      <c r="C6872" s="40">
        <v>85244.921821247946</v>
      </c>
      <c r="D6872" s="191">
        <f t="shared" si="215"/>
        <v>2</v>
      </c>
    </row>
    <row r="6873" spans="1:4" x14ac:dyDescent="0.3">
      <c r="A6873" s="245">
        <v>43842.124999983345</v>
      </c>
      <c r="B6873" s="244">
        <f t="shared" si="214"/>
        <v>2.7526470095406599</v>
      </c>
      <c r="C6873" s="40">
        <v>86757.54990630658</v>
      </c>
      <c r="D6873" s="191">
        <f t="shared" si="215"/>
        <v>3</v>
      </c>
    </row>
    <row r="6874" spans="1:4" x14ac:dyDescent="0.3">
      <c r="A6874" s="245">
        <v>43842.16666665001</v>
      </c>
      <c r="B6874" s="244">
        <f t="shared" si="214"/>
        <v>2.8366198465268915</v>
      </c>
      <c r="C6874" s="40">
        <v>89404.19423460454</v>
      </c>
      <c r="D6874" s="191">
        <f t="shared" si="215"/>
        <v>4</v>
      </c>
    </row>
    <row r="6875" spans="1:4" x14ac:dyDescent="0.3">
      <c r="A6875" s="245">
        <v>43842.208333316674</v>
      </c>
      <c r="B6875" s="244">
        <f t="shared" si="214"/>
        <v>2.9521616784136171</v>
      </c>
      <c r="C6875" s="40">
        <v>93045.82580284962</v>
      </c>
      <c r="D6875" s="191">
        <f t="shared" si="215"/>
        <v>5</v>
      </c>
    </row>
    <row r="6876" spans="1:4" x14ac:dyDescent="0.3">
      <c r="A6876" s="245">
        <v>43842.249999983338</v>
      </c>
      <c r="B6876" s="244">
        <f t="shared" si="214"/>
        <v>3.0813106188670112</v>
      </c>
      <c r="C6876" s="40">
        <v>97116.324347667294</v>
      </c>
      <c r="D6876" s="191">
        <f t="shared" si="215"/>
        <v>6</v>
      </c>
    </row>
    <row r="6877" spans="1:4" x14ac:dyDescent="0.3">
      <c r="A6877" s="245">
        <v>43842.291666650002</v>
      </c>
      <c r="B6877" s="244">
        <f t="shared" si="214"/>
        <v>3.2892443744131938</v>
      </c>
      <c r="C6877" s="40">
        <v>103669.95186019533</v>
      </c>
      <c r="D6877" s="191">
        <f t="shared" si="215"/>
        <v>7</v>
      </c>
    </row>
    <row r="6878" spans="1:4" x14ac:dyDescent="0.3">
      <c r="A6878" s="245">
        <v>43842.333333316667</v>
      </c>
      <c r="B6878" s="244">
        <f t="shared" si="214"/>
        <v>3.4604266888527517</v>
      </c>
      <c r="C6878" s="40">
        <v>109065.25250593461</v>
      </c>
      <c r="D6878" s="191">
        <f t="shared" si="215"/>
        <v>8</v>
      </c>
    </row>
    <row r="6879" spans="1:4" x14ac:dyDescent="0.3">
      <c r="A6879" s="245">
        <v>43842.374999983331</v>
      </c>
      <c r="B6879" s="244">
        <f t="shared" si="214"/>
        <v>3.4856643372727896</v>
      </c>
      <c r="C6879" s="40">
        <v>109860.68923818914</v>
      </c>
      <c r="D6879" s="191">
        <f t="shared" si="215"/>
        <v>9</v>
      </c>
    </row>
    <row r="6880" spans="1:4" x14ac:dyDescent="0.3">
      <c r="A6880" s="245">
        <v>43842.416666649995</v>
      </c>
      <c r="B6880" s="244">
        <f t="shared" si="214"/>
        <v>3.4516901380488449</v>
      </c>
      <c r="C6880" s="40">
        <v>108789.89509913605</v>
      </c>
      <c r="D6880" s="191">
        <f t="shared" si="215"/>
        <v>10</v>
      </c>
    </row>
    <row r="6881" spans="1:4" x14ac:dyDescent="0.3">
      <c r="A6881" s="245">
        <v>43842.458333316659</v>
      </c>
      <c r="B6881" s="244">
        <f t="shared" si="214"/>
        <v>3.3659643991626242</v>
      </c>
      <c r="C6881" s="40">
        <v>106088.00304981098</v>
      </c>
      <c r="D6881" s="191">
        <f t="shared" si="215"/>
        <v>11</v>
      </c>
    </row>
    <row r="6882" spans="1:4" x14ac:dyDescent="0.3">
      <c r="A6882" s="245">
        <v>43842.499999983324</v>
      </c>
      <c r="B6882" s="244">
        <f t="shared" si="214"/>
        <v>3.3062701642829531</v>
      </c>
      <c r="C6882" s="40">
        <v>104206.56836394618</v>
      </c>
      <c r="D6882" s="191">
        <f t="shared" si="215"/>
        <v>12</v>
      </c>
    </row>
    <row r="6883" spans="1:4" x14ac:dyDescent="0.3">
      <c r="A6883" s="245">
        <v>43842.541666649988</v>
      </c>
      <c r="B6883" s="244">
        <f t="shared" si="214"/>
        <v>3.3268527874071872</v>
      </c>
      <c r="C6883" s="40">
        <v>104855.28864908052</v>
      </c>
      <c r="D6883" s="191">
        <f t="shared" si="215"/>
        <v>13</v>
      </c>
    </row>
    <row r="6884" spans="1:4" x14ac:dyDescent="0.3">
      <c r="A6884" s="245">
        <v>43842.583333316652</v>
      </c>
      <c r="B6884" s="244">
        <f t="shared" si="214"/>
        <v>3.2449893086938277</v>
      </c>
      <c r="C6884" s="40">
        <v>102275.12678475077</v>
      </c>
      <c r="D6884" s="191">
        <f t="shared" si="215"/>
        <v>14</v>
      </c>
    </row>
    <row r="6885" spans="1:4" x14ac:dyDescent="0.3">
      <c r="A6885" s="245">
        <v>43842.624999983316</v>
      </c>
      <c r="B6885" s="244">
        <f t="shared" si="214"/>
        <v>3.2942388656281776</v>
      </c>
      <c r="C6885" s="40">
        <v>103827.36754747332</v>
      </c>
      <c r="D6885" s="191">
        <f t="shared" si="215"/>
        <v>15</v>
      </c>
    </row>
    <row r="6886" spans="1:4" x14ac:dyDescent="0.3">
      <c r="A6886" s="245">
        <v>43842.66666664998</v>
      </c>
      <c r="B6886" s="244">
        <f t="shared" si="214"/>
        <v>3.2838757786538202</v>
      </c>
      <c r="C6886" s="40">
        <v>103500.74519733361</v>
      </c>
      <c r="D6886" s="191">
        <f t="shared" si="215"/>
        <v>16</v>
      </c>
    </row>
    <row r="6887" spans="1:4" x14ac:dyDescent="0.3">
      <c r="A6887" s="245">
        <v>43842.708333316645</v>
      </c>
      <c r="B6887" s="244">
        <f t="shared" si="214"/>
        <v>3.4012472992889742</v>
      </c>
      <c r="C6887" s="40">
        <v>107200.04464393527</v>
      </c>
      <c r="D6887" s="191">
        <f t="shared" si="215"/>
        <v>17</v>
      </c>
    </row>
    <row r="6888" spans="1:4" x14ac:dyDescent="0.3">
      <c r="A6888" s="245">
        <v>43842.749999983309</v>
      </c>
      <c r="B6888" s="244">
        <f t="shared" si="214"/>
        <v>3.5330001573821876</v>
      </c>
      <c r="C6888" s="40">
        <v>111352.61310683744</v>
      </c>
      <c r="D6888" s="191">
        <f t="shared" si="215"/>
        <v>18</v>
      </c>
    </row>
    <row r="6889" spans="1:4" x14ac:dyDescent="0.3">
      <c r="A6889" s="245">
        <v>43842.791666649973</v>
      </c>
      <c r="B6889" s="244">
        <f t="shared" si="214"/>
        <v>3.448822367737467</v>
      </c>
      <c r="C6889" s="40">
        <v>108699.50910883404</v>
      </c>
      <c r="D6889" s="191">
        <f t="shared" si="215"/>
        <v>19</v>
      </c>
    </row>
    <row r="6890" spans="1:4" x14ac:dyDescent="0.3">
      <c r="A6890" s="245">
        <v>43842.833333316637</v>
      </c>
      <c r="B6890" s="244">
        <f t="shared" si="214"/>
        <v>3.3285208803037976</v>
      </c>
      <c r="C6890" s="40">
        <v>104907.86337160195</v>
      </c>
      <c r="D6890" s="191">
        <f t="shared" si="215"/>
        <v>20</v>
      </c>
    </row>
    <row r="6891" spans="1:4" x14ac:dyDescent="0.3">
      <c r="A6891" s="245">
        <v>43842.874999983302</v>
      </c>
      <c r="B6891" s="244">
        <f t="shared" si="214"/>
        <v>3.2036149610049991</v>
      </c>
      <c r="C6891" s="40">
        <v>100971.09578404014</v>
      </c>
      <c r="D6891" s="191">
        <f t="shared" si="215"/>
        <v>21</v>
      </c>
    </row>
    <row r="6892" spans="1:4" x14ac:dyDescent="0.3">
      <c r="A6892" s="245">
        <v>43842.916666649966</v>
      </c>
      <c r="B6892" s="244">
        <f t="shared" si="214"/>
        <v>3.1099331153734036</v>
      </c>
      <c r="C6892" s="40">
        <v>98018.444256427698</v>
      </c>
      <c r="D6892" s="191">
        <f t="shared" si="215"/>
        <v>22</v>
      </c>
    </row>
    <row r="6893" spans="1:4" x14ac:dyDescent="0.3">
      <c r="A6893" s="245">
        <v>43842.95833331663</v>
      </c>
      <c r="B6893" s="244">
        <f t="shared" si="214"/>
        <v>3.2092931835514582</v>
      </c>
      <c r="C6893" s="40">
        <v>101150.06122139774</v>
      </c>
      <c r="D6893" s="191">
        <f t="shared" si="215"/>
        <v>23</v>
      </c>
    </row>
    <row r="6894" spans="1:4" x14ac:dyDescent="0.3">
      <c r="A6894" s="245">
        <v>43842.999999983294</v>
      </c>
      <c r="B6894" s="244">
        <f t="shared" si="214"/>
        <v>3.1766259704364419</v>
      </c>
      <c r="C6894" s="40">
        <v>100120.46049079084</v>
      </c>
      <c r="D6894" s="191">
        <f t="shared" si="215"/>
        <v>0</v>
      </c>
    </row>
    <row r="6895" spans="1:4" x14ac:dyDescent="0.3">
      <c r="A6895" s="245">
        <v>43843.041666649959</v>
      </c>
      <c r="B6895" s="244">
        <f t="shared" si="214"/>
        <v>3.2576782254054435</v>
      </c>
      <c r="C6895" s="40">
        <v>102675.05431670434</v>
      </c>
      <c r="D6895" s="191">
        <f t="shared" si="215"/>
        <v>1</v>
      </c>
    </row>
    <row r="6896" spans="1:4" x14ac:dyDescent="0.3">
      <c r="A6896" s="245">
        <v>43843.083333316623</v>
      </c>
      <c r="B6896" s="244">
        <f t="shared" si="214"/>
        <v>3.2521675411184821</v>
      </c>
      <c r="C6896" s="40">
        <v>102501.36932716994</v>
      </c>
      <c r="D6896" s="191">
        <f t="shared" si="215"/>
        <v>2</v>
      </c>
    </row>
    <row r="6897" spans="1:4" x14ac:dyDescent="0.3">
      <c r="A6897" s="245">
        <v>43843.124999983287</v>
      </c>
      <c r="B6897" s="244">
        <f t="shared" si="214"/>
        <v>3.2501961253772964</v>
      </c>
      <c r="C6897" s="40">
        <v>102439.23451694575</v>
      </c>
      <c r="D6897" s="191">
        <f t="shared" si="215"/>
        <v>3</v>
      </c>
    </row>
    <row r="6898" spans="1:4" x14ac:dyDescent="0.3">
      <c r="A6898" s="245">
        <v>43843.166666649951</v>
      </c>
      <c r="B6898" s="244">
        <f t="shared" si="214"/>
        <v>3.4816202479924598</v>
      </c>
      <c r="C6898" s="40">
        <v>109733.22818838955</v>
      </c>
      <c r="D6898" s="191">
        <f t="shared" si="215"/>
        <v>4</v>
      </c>
    </row>
    <row r="6899" spans="1:4" x14ac:dyDescent="0.3">
      <c r="A6899" s="245">
        <v>43843.208333316616</v>
      </c>
      <c r="B6899" s="244">
        <f t="shared" si="214"/>
        <v>3.9508613633578795</v>
      </c>
      <c r="C6899" s="40">
        <v>124522.7051330559</v>
      </c>
      <c r="D6899" s="191">
        <f t="shared" si="215"/>
        <v>5</v>
      </c>
    </row>
    <row r="6900" spans="1:4" x14ac:dyDescent="0.3">
      <c r="A6900" s="245">
        <v>43843.24999998328</v>
      </c>
      <c r="B6900" s="244">
        <f t="shared" si="214"/>
        <v>4.6622193312984548</v>
      </c>
      <c r="C6900" s="40">
        <v>146943.18774159491</v>
      </c>
      <c r="D6900" s="191">
        <f t="shared" si="215"/>
        <v>6</v>
      </c>
    </row>
    <row r="6901" spans="1:4" x14ac:dyDescent="0.3">
      <c r="A6901" s="245">
        <v>43843.291666649944</v>
      </c>
      <c r="B6901" s="244">
        <f t="shared" si="214"/>
        <v>5.1859008367081323</v>
      </c>
      <c r="C6901" s="40">
        <v>163448.50941310535</v>
      </c>
      <c r="D6901" s="191">
        <f t="shared" si="215"/>
        <v>7</v>
      </c>
    </row>
    <row r="6902" spans="1:4" x14ac:dyDescent="0.3">
      <c r="A6902" s="245">
        <v>43843.333333316608</v>
      </c>
      <c r="B6902" s="244">
        <f t="shared" si="214"/>
        <v>5.8244393718479239</v>
      </c>
      <c r="C6902" s="40">
        <v>183573.87915266189</v>
      </c>
      <c r="D6902" s="191">
        <f t="shared" si="215"/>
        <v>8</v>
      </c>
    </row>
    <row r="6903" spans="1:4" x14ac:dyDescent="0.3">
      <c r="A6903" s="245">
        <v>43843.374999983273</v>
      </c>
      <c r="B6903" s="244">
        <f t="shared" si="214"/>
        <v>5.8174963752241258</v>
      </c>
      <c r="C6903" s="40">
        <v>183355.05073986479</v>
      </c>
      <c r="D6903" s="191">
        <f t="shared" si="215"/>
        <v>9</v>
      </c>
    </row>
    <row r="6904" spans="1:4" x14ac:dyDescent="0.3">
      <c r="A6904" s="245">
        <v>43843.416666649937</v>
      </c>
      <c r="B6904" s="244">
        <f t="shared" si="214"/>
        <v>5.8369514071535571</v>
      </c>
      <c r="C6904" s="40">
        <v>183968.23176078621</v>
      </c>
      <c r="D6904" s="191">
        <f t="shared" si="215"/>
        <v>10</v>
      </c>
    </row>
    <row r="6905" spans="1:4" x14ac:dyDescent="0.3">
      <c r="A6905" s="245">
        <v>43843.458333316601</v>
      </c>
      <c r="B6905" s="244">
        <f t="shared" si="214"/>
        <v>5.303611731207976</v>
      </c>
      <c r="C6905" s="40">
        <v>167158.50519850405</v>
      </c>
      <c r="D6905" s="191">
        <f t="shared" si="215"/>
        <v>11</v>
      </c>
    </row>
    <row r="6906" spans="1:4" x14ac:dyDescent="0.3">
      <c r="A6906" s="245">
        <v>43843.499999983265</v>
      </c>
      <c r="B6906" s="244">
        <f t="shared" si="214"/>
        <v>5.1049223626284617</v>
      </c>
      <c r="C6906" s="40">
        <v>160896.24100311555</v>
      </c>
      <c r="D6906" s="191">
        <f t="shared" si="215"/>
        <v>12</v>
      </c>
    </row>
    <row r="6907" spans="1:4" x14ac:dyDescent="0.3">
      <c r="A6907" s="245">
        <v>43843.54166664993</v>
      </c>
      <c r="B6907" s="244">
        <f t="shared" si="214"/>
        <v>4.8333553325475904</v>
      </c>
      <c r="C6907" s="40">
        <v>152337.02869456739</v>
      </c>
      <c r="D6907" s="191">
        <f t="shared" si="215"/>
        <v>13</v>
      </c>
    </row>
    <row r="6908" spans="1:4" x14ac:dyDescent="0.3">
      <c r="A6908" s="245">
        <v>43843.583333316594</v>
      </c>
      <c r="B6908" s="244">
        <f t="shared" si="214"/>
        <v>4.7283003965246104</v>
      </c>
      <c r="C6908" s="40">
        <v>149025.92166801172</v>
      </c>
      <c r="D6908" s="191">
        <f t="shared" si="215"/>
        <v>14</v>
      </c>
    </row>
    <row r="6909" spans="1:4" x14ac:dyDescent="0.3">
      <c r="A6909" s="245">
        <v>43843.624999983258</v>
      </c>
      <c r="B6909" s="244">
        <f t="shared" si="214"/>
        <v>4.5526753162099185</v>
      </c>
      <c r="C6909" s="40">
        <v>143490.5945383833</v>
      </c>
      <c r="D6909" s="191">
        <f t="shared" si="215"/>
        <v>15</v>
      </c>
    </row>
    <row r="6910" spans="1:4" x14ac:dyDescent="0.3">
      <c r="A6910" s="245">
        <v>43843.666666649922</v>
      </c>
      <c r="B6910" s="244">
        <f t="shared" si="214"/>
        <v>4.174339055971342</v>
      </c>
      <c r="C6910" s="40">
        <v>131566.24431648868</v>
      </c>
      <c r="D6910" s="191">
        <f t="shared" si="215"/>
        <v>16</v>
      </c>
    </row>
    <row r="6911" spans="1:4" x14ac:dyDescent="0.3">
      <c r="A6911" s="245">
        <v>43843.708333316587</v>
      </c>
      <c r="B6911" s="244">
        <f t="shared" si="214"/>
        <v>3.989858132587452</v>
      </c>
      <c r="C6911" s="40">
        <v>125751.79994284916</v>
      </c>
      <c r="D6911" s="191">
        <f t="shared" si="215"/>
        <v>17</v>
      </c>
    </row>
    <row r="6912" spans="1:4" x14ac:dyDescent="0.3">
      <c r="A6912" s="245">
        <v>43843.749999983251</v>
      </c>
      <c r="B6912" s="244">
        <f t="shared" si="214"/>
        <v>3.7554268992107005</v>
      </c>
      <c r="C6912" s="40">
        <v>118363.02856795555</v>
      </c>
      <c r="D6912" s="191">
        <f t="shared" si="215"/>
        <v>18</v>
      </c>
    </row>
    <row r="6913" spans="1:4" x14ac:dyDescent="0.3">
      <c r="A6913" s="245">
        <v>43843.791666649915</v>
      </c>
      <c r="B6913" s="244">
        <f t="shared" si="214"/>
        <v>3.7033186217731626</v>
      </c>
      <c r="C6913" s="40">
        <v>116720.687045541</v>
      </c>
      <c r="D6913" s="191">
        <f t="shared" si="215"/>
        <v>19</v>
      </c>
    </row>
    <row r="6914" spans="1:4" x14ac:dyDescent="0.3">
      <c r="A6914" s="245">
        <v>43843.833333316579</v>
      </c>
      <c r="B6914" s="244">
        <f t="shared" si="214"/>
        <v>3.7039571534874791</v>
      </c>
      <c r="C6914" s="40">
        <v>116740.81220030278</v>
      </c>
      <c r="D6914" s="191">
        <f t="shared" si="215"/>
        <v>20</v>
      </c>
    </row>
    <row r="6915" spans="1:4" x14ac:dyDescent="0.3">
      <c r="A6915" s="245">
        <v>43843.874999983243</v>
      </c>
      <c r="B6915" s="244">
        <f t="shared" si="214"/>
        <v>3.6803536551625502</v>
      </c>
      <c r="C6915" s="40">
        <v>115996.88038601972</v>
      </c>
      <c r="D6915" s="191">
        <f t="shared" si="215"/>
        <v>21</v>
      </c>
    </row>
    <row r="6916" spans="1:4" x14ac:dyDescent="0.3">
      <c r="A6916" s="245">
        <v>43843.916666649908</v>
      </c>
      <c r="B6916" s="244">
        <f t="shared" si="214"/>
        <v>3.6182010594345777</v>
      </c>
      <c r="C6916" s="40">
        <v>114037.9634210087</v>
      </c>
      <c r="D6916" s="191">
        <f t="shared" si="215"/>
        <v>22</v>
      </c>
    </row>
    <row r="6917" spans="1:4" x14ac:dyDescent="0.3">
      <c r="A6917" s="245">
        <v>43843.958333316572</v>
      </c>
      <c r="B6917" s="244">
        <f t="shared" si="214"/>
        <v>3.4594090184366983</v>
      </c>
      <c r="C6917" s="40">
        <v>109033.17770971013</v>
      </c>
      <c r="D6917" s="191">
        <f t="shared" si="215"/>
        <v>23</v>
      </c>
    </row>
    <row r="6918" spans="1:4" x14ac:dyDescent="0.3">
      <c r="A6918" s="245">
        <v>43843.999999983236</v>
      </c>
      <c r="B6918" s="244">
        <f t="shared" si="214"/>
        <v>3.3435706049921303</v>
      </c>
      <c r="C6918" s="40">
        <v>105382.19852471047</v>
      </c>
      <c r="D6918" s="191">
        <f t="shared" si="215"/>
        <v>0</v>
      </c>
    </row>
    <row r="6919" spans="1:4" x14ac:dyDescent="0.3">
      <c r="A6919" s="245">
        <v>43844.0416666499</v>
      </c>
      <c r="B6919" s="244">
        <f t="shared" ref="B6919:B6982" si="216">C6919/$B$4</f>
        <v>3.3958269767772862</v>
      </c>
      <c r="C6919" s="40">
        <v>107029.20766440751</v>
      </c>
      <c r="D6919" s="191">
        <f t="shared" ref="D6919:D6982" si="217">HOUR(A6919)</f>
        <v>1</v>
      </c>
    </row>
    <row r="6920" spans="1:4" x14ac:dyDescent="0.3">
      <c r="A6920" s="245">
        <v>43844.083333316565</v>
      </c>
      <c r="B6920" s="244">
        <f t="shared" si="216"/>
        <v>3.2541470788079088</v>
      </c>
      <c r="C6920" s="40">
        <v>102563.76012384187</v>
      </c>
      <c r="D6920" s="191">
        <f t="shared" si="217"/>
        <v>2</v>
      </c>
    </row>
    <row r="6921" spans="1:4" x14ac:dyDescent="0.3">
      <c r="A6921" s="245">
        <v>43844.124999983229</v>
      </c>
      <c r="B6921" s="244">
        <f t="shared" si="216"/>
        <v>3.067411132797631</v>
      </c>
      <c r="C6921" s="40">
        <v>96678.242257171602</v>
      </c>
      <c r="D6921" s="191">
        <f t="shared" si="217"/>
        <v>3</v>
      </c>
    </row>
    <row r="6922" spans="1:4" x14ac:dyDescent="0.3">
      <c r="A6922" s="245">
        <v>43844.166666649893</v>
      </c>
      <c r="B6922" s="244">
        <f t="shared" si="216"/>
        <v>3.2266528851445617</v>
      </c>
      <c r="C6922" s="40">
        <v>101697.20190892585</v>
      </c>
      <c r="D6922" s="191">
        <f t="shared" si="217"/>
        <v>4</v>
      </c>
    </row>
    <row r="6923" spans="1:4" x14ac:dyDescent="0.3">
      <c r="A6923" s="245">
        <v>43844.208333316557</v>
      </c>
      <c r="B6923" s="244">
        <f t="shared" si="216"/>
        <v>3.5374023058594894</v>
      </c>
      <c r="C6923" s="40">
        <v>111491.35941716736</v>
      </c>
      <c r="D6923" s="191">
        <f t="shared" si="217"/>
        <v>5</v>
      </c>
    </row>
    <row r="6924" spans="1:4" x14ac:dyDescent="0.3">
      <c r="A6924" s="245">
        <v>43844.249999983222</v>
      </c>
      <c r="B6924" s="244">
        <f t="shared" si="216"/>
        <v>4.0914332041667896</v>
      </c>
      <c r="C6924" s="40">
        <v>128953.22908041648</v>
      </c>
      <c r="D6924" s="191">
        <f t="shared" si="217"/>
        <v>6</v>
      </c>
    </row>
    <row r="6925" spans="1:4" x14ac:dyDescent="0.3">
      <c r="A6925" s="245">
        <v>43844.291666649886</v>
      </c>
      <c r="B6925" s="244">
        <f t="shared" si="216"/>
        <v>4.6148865493181326</v>
      </c>
      <c r="C6925" s="40">
        <v>145451.35962828103</v>
      </c>
      <c r="D6925" s="191">
        <f t="shared" si="217"/>
        <v>7</v>
      </c>
    </row>
    <row r="6926" spans="1:4" x14ac:dyDescent="0.3">
      <c r="A6926" s="245">
        <v>43844.33333331655</v>
      </c>
      <c r="B6926" s="244">
        <f t="shared" si="216"/>
        <v>5.1552864516497454</v>
      </c>
      <c r="C6926" s="40">
        <v>162483.60943488509</v>
      </c>
      <c r="D6926" s="191">
        <f t="shared" si="217"/>
        <v>8</v>
      </c>
    </row>
    <row r="6927" spans="1:4" x14ac:dyDescent="0.3">
      <c r="A6927" s="245">
        <v>43844.374999983214</v>
      </c>
      <c r="B6927" s="244">
        <f t="shared" si="216"/>
        <v>5.2967711532357988</v>
      </c>
      <c r="C6927" s="40">
        <v>166942.90480268426</v>
      </c>
      <c r="D6927" s="191">
        <f t="shared" si="217"/>
        <v>9</v>
      </c>
    </row>
    <row r="6928" spans="1:4" x14ac:dyDescent="0.3">
      <c r="A6928" s="245">
        <v>43844.416666649879</v>
      </c>
      <c r="B6928" s="244">
        <f t="shared" si="216"/>
        <v>5.1494719235585382</v>
      </c>
      <c r="C6928" s="40">
        <v>162300.34793811268</v>
      </c>
      <c r="D6928" s="191">
        <f t="shared" si="217"/>
        <v>10</v>
      </c>
    </row>
    <row r="6929" spans="1:4" x14ac:dyDescent="0.3">
      <c r="A6929" s="245">
        <v>43844.458333316543</v>
      </c>
      <c r="B6929" s="244">
        <f t="shared" si="216"/>
        <v>5.0510220521472196</v>
      </c>
      <c r="C6929" s="40">
        <v>159197.41842966754</v>
      </c>
      <c r="D6929" s="191">
        <f t="shared" si="217"/>
        <v>11</v>
      </c>
    </row>
    <row r="6930" spans="1:4" x14ac:dyDescent="0.3">
      <c r="A6930" s="245">
        <v>43844.499999983207</v>
      </c>
      <c r="B6930" s="244">
        <f t="shared" si="216"/>
        <v>5.0157577550058017</v>
      </c>
      <c r="C6930" s="40">
        <v>158085.96316186409</v>
      </c>
      <c r="D6930" s="191">
        <f t="shared" si="217"/>
        <v>12</v>
      </c>
    </row>
    <row r="6931" spans="1:4" x14ac:dyDescent="0.3">
      <c r="A6931" s="245">
        <v>43844.541666649871</v>
      </c>
      <c r="B6931" s="244">
        <f t="shared" si="216"/>
        <v>4.9596738351415288</v>
      </c>
      <c r="C6931" s="40">
        <v>156318.31788816882</v>
      </c>
      <c r="D6931" s="191">
        <f t="shared" si="217"/>
        <v>13</v>
      </c>
    </row>
    <row r="6932" spans="1:4" x14ac:dyDescent="0.3">
      <c r="A6932" s="245">
        <v>43844.583333316536</v>
      </c>
      <c r="B6932" s="244">
        <f t="shared" si="216"/>
        <v>4.7745299919246964</v>
      </c>
      <c r="C6932" s="40">
        <v>150482.97969839847</v>
      </c>
      <c r="D6932" s="191">
        <f t="shared" si="217"/>
        <v>14</v>
      </c>
    </row>
    <row r="6933" spans="1:4" x14ac:dyDescent="0.3">
      <c r="A6933" s="245">
        <v>43844.6249999832</v>
      </c>
      <c r="B6933" s="244">
        <f t="shared" si="216"/>
        <v>4.5641840804776193</v>
      </c>
      <c r="C6933" s="40">
        <v>143853.32618790257</v>
      </c>
      <c r="D6933" s="191">
        <f t="shared" si="217"/>
        <v>15</v>
      </c>
    </row>
    <row r="6934" spans="1:4" x14ac:dyDescent="0.3">
      <c r="A6934" s="245">
        <v>43844.666666649864</v>
      </c>
      <c r="B6934" s="244">
        <f t="shared" si="216"/>
        <v>4.226798302360657</v>
      </c>
      <c r="C6934" s="40">
        <v>133219.64763006056</v>
      </c>
      <c r="D6934" s="191">
        <f t="shared" si="217"/>
        <v>16</v>
      </c>
    </row>
    <row r="6935" spans="1:4" x14ac:dyDescent="0.3">
      <c r="A6935" s="245">
        <v>43844.708333316528</v>
      </c>
      <c r="B6935" s="244">
        <f t="shared" si="216"/>
        <v>4.0814726516944271</v>
      </c>
      <c r="C6935" s="40">
        <v>128639.29375735465</v>
      </c>
      <c r="D6935" s="191">
        <f t="shared" si="217"/>
        <v>17</v>
      </c>
    </row>
    <row r="6936" spans="1:4" x14ac:dyDescent="0.3">
      <c r="A6936" s="245">
        <v>43844.749999983193</v>
      </c>
      <c r="B6936" s="244">
        <f t="shared" si="216"/>
        <v>3.8109125642038406</v>
      </c>
      <c r="C6936" s="40">
        <v>120111.81812689368</v>
      </c>
      <c r="D6936" s="191">
        <f t="shared" si="217"/>
        <v>18</v>
      </c>
    </row>
    <row r="6937" spans="1:4" x14ac:dyDescent="0.3">
      <c r="A6937" s="245">
        <v>43844.791666649857</v>
      </c>
      <c r="B6937" s="244">
        <f t="shared" si="216"/>
        <v>3.7828177550363544</v>
      </c>
      <c r="C6937" s="40">
        <v>119226.32979511404</v>
      </c>
      <c r="D6937" s="191">
        <f t="shared" si="217"/>
        <v>19</v>
      </c>
    </row>
    <row r="6938" spans="1:4" x14ac:dyDescent="0.3">
      <c r="A6938" s="245">
        <v>43844.833333316521</v>
      </c>
      <c r="B6938" s="244">
        <f t="shared" si="216"/>
        <v>3.668866181614713</v>
      </c>
      <c r="C6938" s="40">
        <v>115634.81977448124</v>
      </c>
      <c r="D6938" s="191">
        <f t="shared" si="217"/>
        <v>20</v>
      </c>
    </row>
    <row r="6939" spans="1:4" x14ac:dyDescent="0.3">
      <c r="A6939" s="245">
        <v>43844.874999983185</v>
      </c>
      <c r="B6939" s="244">
        <f t="shared" si="216"/>
        <v>3.4550195573182685</v>
      </c>
      <c r="C6939" s="40">
        <v>108894.83127781238</v>
      </c>
      <c r="D6939" s="191">
        <f t="shared" si="217"/>
        <v>21</v>
      </c>
    </row>
    <row r="6940" spans="1:4" x14ac:dyDescent="0.3">
      <c r="A6940" s="245">
        <v>43844.91666664985</v>
      </c>
      <c r="B6940" s="244">
        <f t="shared" si="216"/>
        <v>3.2861112241252202</v>
      </c>
      <c r="C6940" s="40">
        <v>103571.20166028567</v>
      </c>
      <c r="D6940" s="191">
        <f t="shared" si="217"/>
        <v>22</v>
      </c>
    </row>
    <row r="6941" spans="1:4" x14ac:dyDescent="0.3">
      <c r="A6941" s="245">
        <v>43844.958333316514</v>
      </c>
      <c r="B6941" s="244">
        <f t="shared" si="216"/>
        <v>3.2733172406679114</v>
      </c>
      <c r="C6941" s="40">
        <v>103167.96264909</v>
      </c>
      <c r="D6941" s="191">
        <f t="shared" si="217"/>
        <v>23</v>
      </c>
    </row>
    <row r="6942" spans="1:4" x14ac:dyDescent="0.3">
      <c r="A6942" s="245">
        <v>43844.999999983178</v>
      </c>
      <c r="B6942" s="244">
        <f t="shared" si="216"/>
        <v>3.1437418139400801</v>
      </c>
      <c r="C6942" s="40">
        <v>99084.022168524447</v>
      </c>
      <c r="D6942" s="191">
        <f t="shared" si="217"/>
        <v>0</v>
      </c>
    </row>
    <row r="6943" spans="1:4" x14ac:dyDescent="0.3">
      <c r="A6943" s="245">
        <v>43845.041666649842</v>
      </c>
      <c r="B6943" s="244">
        <f t="shared" si="216"/>
        <v>3.1045882325059253</v>
      </c>
      <c r="C6943" s="40">
        <v>97849.984973231782</v>
      </c>
      <c r="D6943" s="191">
        <f t="shared" si="217"/>
        <v>1</v>
      </c>
    </row>
    <row r="6944" spans="1:4" x14ac:dyDescent="0.3">
      <c r="A6944" s="245">
        <v>43845.083333316506</v>
      </c>
      <c r="B6944" s="244">
        <f t="shared" si="216"/>
        <v>3.0333787699015367</v>
      </c>
      <c r="C6944" s="40">
        <v>95605.614923498288</v>
      </c>
      <c r="D6944" s="191">
        <f t="shared" si="217"/>
        <v>2</v>
      </c>
    </row>
    <row r="6945" spans="1:4" x14ac:dyDescent="0.3">
      <c r="A6945" s="245">
        <v>43845.124999983171</v>
      </c>
      <c r="B6945" s="244">
        <f t="shared" si="216"/>
        <v>2.9440413000334198</v>
      </c>
      <c r="C6945" s="40">
        <v>92789.888833766323</v>
      </c>
      <c r="D6945" s="191">
        <f t="shared" si="217"/>
        <v>3</v>
      </c>
    </row>
    <row r="6946" spans="1:4" x14ac:dyDescent="0.3">
      <c r="A6946" s="245">
        <v>43845.166666649835</v>
      </c>
      <c r="B6946" s="244">
        <f t="shared" si="216"/>
        <v>3.1442843360233956</v>
      </c>
      <c r="C6946" s="40">
        <v>99101.121304939472</v>
      </c>
      <c r="D6946" s="191">
        <f t="shared" si="217"/>
        <v>4</v>
      </c>
    </row>
    <row r="6947" spans="1:4" x14ac:dyDescent="0.3">
      <c r="A6947" s="245">
        <v>43845.208333316499</v>
      </c>
      <c r="B6947" s="244">
        <f t="shared" si="216"/>
        <v>3.2997279436663396</v>
      </c>
      <c r="C6947" s="40">
        <v>104000.37155422932</v>
      </c>
      <c r="D6947" s="191">
        <f t="shared" si="217"/>
        <v>5</v>
      </c>
    </row>
    <row r="6948" spans="1:4" x14ac:dyDescent="0.3">
      <c r="A6948" s="245">
        <v>43845.249999983163</v>
      </c>
      <c r="B6948" s="244">
        <f t="shared" si="216"/>
        <v>3.9021960732370116</v>
      </c>
      <c r="C6948" s="40">
        <v>122988.87921141306</v>
      </c>
      <c r="D6948" s="191">
        <f t="shared" si="217"/>
        <v>6</v>
      </c>
    </row>
    <row r="6949" spans="1:4" x14ac:dyDescent="0.3">
      <c r="A6949" s="245">
        <v>43845.291666649828</v>
      </c>
      <c r="B6949" s="244">
        <f t="shared" si="216"/>
        <v>4.4264714794194253</v>
      </c>
      <c r="C6949" s="40">
        <v>139512.91936580616</v>
      </c>
      <c r="D6949" s="191">
        <f t="shared" si="217"/>
        <v>7</v>
      </c>
    </row>
    <row r="6950" spans="1:4" x14ac:dyDescent="0.3">
      <c r="A6950" s="245">
        <v>43845.333333316492</v>
      </c>
      <c r="B6950" s="244">
        <f t="shared" si="216"/>
        <v>5.0929930878093197</v>
      </c>
      <c r="C6950" s="40">
        <v>160520.255759864</v>
      </c>
      <c r="D6950" s="191">
        <f t="shared" si="217"/>
        <v>8</v>
      </c>
    </row>
    <row r="6951" spans="1:4" x14ac:dyDescent="0.3">
      <c r="A6951" s="245">
        <v>43845.374999983156</v>
      </c>
      <c r="B6951" s="244">
        <f t="shared" si="216"/>
        <v>5.3001411202836444</v>
      </c>
      <c r="C6951" s="40">
        <v>167049.11896066481</v>
      </c>
      <c r="D6951" s="191">
        <f t="shared" si="217"/>
        <v>9</v>
      </c>
    </row>
    <row r="6952" spans="1:4" x14ac:dyDescent="0.3">
      <c r="A6952" s="245">
        <v>43845.41666664982</v>
      </c>
      <c r="B6952" s="244">
        <f t="shared" si="216"/>
        <v>5.2228519306825483</v>
      </c>
      <c r="C6952" s="40">
        <v>164613.12891152516</v>
      </c>
      <c r="D6952" s="191">
        <f t="shared" si="217"/>
        <v>10</v>
      </c>
    </row>
    <row r="6953" spans="1:4" x14ac:dyDescent="0.3">
      <c r="A6953" s="245">
        <v>43845.458333316485</v>
      </c>
      <c r="B6953" s="244">
        <f t="shared" si="216"/>
        <v>5.0965928421038944</v>
      </c>
      <c r="C6953" s="40">
        <v>160633.71232068693</v>
      </c>
      <c r="D6953" s="191">
        <f t="shared" si="217"/>
        <v>11</v>
      </c>
    </row>
    <row r="6954" spans="1:4" x14ac:dyDescent="0.3">
      <c r="A6954" s="245">
        <v>43845.499999983149</v>
      </c>
      <c r="B6954" s="244">
        <f t="shared" si="216"/>
        <v>5.005407799828629</v>
      </c>
      <c r="C6954" s="40">
        <v>157759.75469790219</v>
      </c>
      <c r="D6954" s="191">
        <f t="shared" si="217"/>
        <v>12</v>
      </c>
    </row>
    <row r="6955" spans="1:4" x14ac:dyDescent="0.3">
      <c r="A6955" s="245">
        <v>43845.541666649813</v>
      </c>
      <c r="B6955" s="244">
        <f t="shared" si="216"/>
        <v>4.852708136674087</v>
      </c>
      <c r="C6955" s="40">
        <v>152946.98771365415</v>
      </c>
      <c r="D6955" s="191">
        <f t="shared" si="217"/>
        <v>13</v>
      </c>
    </row>
    <row r="6956" spans="1:4" x14ac:dyDescent="0.3">
      <c r="A6956" s="245">
        <v>43845.583333316477</v>
      </c>
      <c r="B6956" s="244">
        <f t="shared" si="216"/>
        <v>4.8373295634899325</v>
      </c>
      <c r="C6956" s="40">
        <v>152462.28795887713</v>
      </c>
      <c r="D6956" s="191">
        <f t="shared" si="217"/>
        <v>14</v>
      </c>
    </row>
    <row r="6957" spans="1:4" x14ac:dyDescent="0.3">
      <c r="A6957" s="245">
        <v>43845.624999983142</v>
      </c>
      <c r="B6957" s="244">
        <f t="shared" si="216"/>
        <v>4.4661721250723883</v>
      </c>
      <c r="C6957" s="40">
        <v>140764.19885591566</v>
      </c>
      <c r="D6957" s="191">
        <f t="shared" si="217"/>
        <v>15</v>
      </c>
    </row>
    <row r="6958" spans="1:4" x14ac:dyDescent="0.3">
      <c r="A6958" s="245">
        <v>43845.666666649806</v>
      </c>
      <c r="B6958" s="244">
        <f t="shared" si="216"/>
        <v>4.199511174597701</v>
      </c>
      <c r="C6958" s="40">
        <v>132359.61568971761</v>
      </c>
      <c r="D6958" s="191">
        <f t="shared" si="217"/>
        <v>16</v>
      </c>
    </row>
    <row r="6959" spans="1:4" x14ac:dyDescent="0.3">
      <c r="A6959" s="245">
        <v>43845.70833331647</v>
      </c>
      <c r="B6959" s="244">
        <f t="shared" si="216"/>
        <v>4.0479278774767087</v>
      </c>
      <c r="C6959" s="40">
        <v>127582.03417659381</v>
      </c>
      <c r="D6959" s="191">
        <f t="shared" si="217"/>
        <v>17</v>
      </c>
    </row>
    <row r="6960" spans="1:4" x14ac:dyDescent="0.3">
      <c r="A6960" s="245">
        <v>43845.749999983134</v>
      </c>
      <c r="B6960" s="244">
        <f t="shared" si="216"/>
        <v>4.1114512668076983</v>
      </c>
      <c r="C6960" s="40">
        <v>129584.15562587501</v>
      </c>
      <c r="D6960" s="191">
        <f t="shared" si="217"/>
        <v>18</v>
      </c>
    </row>
    <row r="6961" spans="1:4" x14ac:dyDescent="0.3">
      <c r="A6961" s="245">
        <v>43845.791666649799</v>
      </c>
      <c r="B6961" s="244">
        <f t="shared" si="216"/>
        <v>3.8816722929867384</v>
      </c>
      <c r="C6961" s="40">
        <v>122342.01352788822</v>
      </c>
      <c r="D6961" s="191">
        <f t="shared" si="217"/>
        <v>19</v>
      </c>
    </row>
    <row r="6962" spans="1:4" x14ac:dyDescent="0.3">
      <c r="A6962" s="245">
        <v>43845.833333316463</v>
      </c>
      <c r="B6962" s="244">
        <f t="shared" si="216"/>
        <v>3.5432995021342557</v>
      </c>
      <c r="C6962" s="40">
        <v>111677.22643838078</v>
      </c>
      <c r="D6962" s="191">
        <f t="shared" si="217"/>
        <v>20</v>
      </c>
    </row>
    <row r="6963" spans="1:4" x14ac:dyDescent="0.3">
      <c r="A6963" s="245">
        <v>43845.874999983127</v>
      </c>
      <c r="B6963" s="244">
        <f t="shared" si="216"/>
        <v>3.37372116078443</v>
      </c>
      <c r="C6963" s="40">
        <v>106332.47959590741</v>
      </c>
      <c r="D6963" s="191">
        <f t="shared" si="217"/>
        <v>21</v>
      </c>
    </row>
    <row r="6964" spans="1:4" x14ac:dyDescent="0.3">
      <c r="A6964" s="245">
        <v>43845.916666649791</v>
      </c>
      <c r="B6964" s="244">
        <f t="shared" si="216"/>
        <v>3.2191984887263048</v>
      </c>
      <c r="C6964" s="40">
        <v>101462.25526773401</v>
      </c>
      <c r="D6964" s="191">
        <f t="shared" si="217"/>
        <v>22</v>
      </c>
    </row>
    <row r="6965" spans="1:4" x14ac:dyDescent="0.3">
      <c r="A6965" s="245">
        <v>43845.958333316456</v>
      </c>
      <c r="B6965" s="244">
        <f t="shared" si="216"/>
        <v>3.0387920272513851</v>
      </c>
      <c r="C6965" s="40">
        <v>95776.229224226772</v>
      </c>
      <c r="D6965" s="191">
        <f t="shared" si="217"/>
        <v>23</v>
      </c>
    </row>
    <row r="6966" spans="1:4" x14ac:dyDescent="0.3">
      <c r="A6966" s="245">
        <v>43845.99999998312</v>
      </c>
      <c r="B6966" s="244">
        <f t="shared" si="216"/>
        <v>2.9783568382174961</v>
      </c>
      <c r="C6966" s="40">
        <v>93871.441247224371</v>
      </c>
      <c r="D6966" s="191">
        <f t="shared" si="217"/>
        <v>0</v>
      </c>
    </row>
    <row r="6967" spans="1:4" x14ac:dyDescent="0.3">
      <c r="A6967" s="245">
        <v>43846.041666649784</v>
      </c>
      <c r="B6967" s="244">
        <f t="shared" si="216"/>
        <v>2.8764173216636841</v>
      </c>
      <c r="C6967" s="40">
        <v>90658.525583069539</v>
      </c>
      <c r="D6967" s="191">
        <f t="shared" si="217"/>
        <v>1</v>
      </c>
    </row>
    <row r="6968" spans="1:4" x14ac:dyDescent="0.3">
      <c r="A6968" s="245">
        <v>43846.083333316448</v>
      </c>
      <c r="B6968" s="244">
        <f t="shared" si="216"/>
        <v>2.880872698908973</v>
      </c>
      <c r="C6968" s="40">
        <v>90798.949550388948</v>
      </c>
      <c r="D6968" s="191">
        <f t="shared" si="217"/>
        <v>2</v>
      </c>
    </row>
    <row r="6969" spans="1:4" x14ac:dyDescent="0.3">
      <c r="A6969" s="245">
        <v>43846.124999983113</v>
      </c>
      <c r="B6969" s="244">
        <f t="shared" si="216"/>
        <v>2.8662939187576342</v>
      </c>
      <c r="C6969" s="40">
        <v>90339.457562433716</v>
      </c>
      <c r="D6969" s="191">
        <f t="shared" si="217"/>
        <v>3</v>
      </c>
    </row>
    <row r="6970" spans="1:4" x14ac:dyDescent="0.3">
      <c r="A6970" s="245">
        <v>43846.166666649777</v>
      </c>
      <c r="B6970" s="244">
        <f t="shared" si="216"/>
        <v>3.0872300373711026</v>
      </c>
      <c r="C6970" s="40">
        <v>97302.891766048604</v>
      </c>
      <c r="D6970" s="191">
        <f t="shared" si="217"/>
        <v>4</v>
      </c>
    </row>
    <row r="6971" spans="1:4" x14ac:dyDescent="0.3">
      <c r="A6971" s="245">
        <v>43846.208333316441</v>
      </c>
      <c r="B6971" s="244">
        <f t="shared" si="216"/>
        <v>3.4477515061320241</v>
      </c>
      <c r="C6971" s="40">
        <v>108665.75784001716</v>
      </c>
      <c r="D6971" s="191">
        <f t="shared" si="217"/>
        <v>5</v>
      </c>
    </row>
    <row r="6972" spans="1:4" x14ac:dyDescent="0.3">
      <c r="A6972" s="245">
        <v>43846.249999983105</v>
      </c>
      <c r="B6972" s="244">
        <f t="shared" si="216"/>
        <v>4.0439117745076985</v>
      </c>
      <c r="C6972" s="40">
        <v>127455.45519550574</v>
      </c>
      <c r="D6972" s="191">
        <f t="shared" si="217"/>
        <v>6</v>
      </c>
    </row>
    <row r="6973" spans="1:4" x14ac:dyDescent="0.3">
      <c r="A6973" s="245">
        <v>43846.291666649769</v>
      </c>
      <c r="B6973" s="244">
        <f t="shared" si="216"/>
        <v>4.6093907468531699</v>
      </c>
      <c r="C6973" s="40">
        <v>145278.14368196586</v>
      </c>
      <c r="D6973" s="191">
        <f t="shared" si="217"/>
        <v>7</v>
      </c>
    </row>
    <row r="6974" spans="1:4" x14ac:dyDescent="0.3">
      <c r="A6974" s="245">
        <v>43846.333333316434</v>
      </c>
      <c r="B6974" s="244">
        <f t="shared" si="216"/>
        <v>5.1178378023318096</v>
      </c>
      <c r="C6974" s="40">
        <v>161303.30805557137</v>
      </c>
      <c r="D6974" s="191">
        <f t="shared" si="217"/>
        <v>8</v>
      </c>
    </row>
    <row r="6975" spans="1:4" x14ac:dyDescent="0.3">
      <c r="A6975" s="245">
        <v>43846.374999983098</v>
      </c>
      <c r="B6975" s="244">
        <f t="shared" si="216"/>
        <v>5.2820604252374554</v>
      </c>
      <c r="C6975" s="40">
        <v>166479.25410063245</v>
      </c>
      <c r="D6975" s="191">
        <f t="shared" si="217"/>
        <v>9</v>
      </c>
    </row>
    <row r="6976" spans="1:4" x14ac:dyDescent="0.3">
      <c r="A6976" s="245">
        <v>43846.416666649762</v>
      </c>
      <c r="B6976" s="244">
        <f t="shared" si="216"/>
        <v>5.501537897545643</v>
      </c>
      <c r="C6976" s="40">
        <v>173396.7148905886</v>
      </c>
      <c r="D6976" s="191">
        <f t="shared" si="217"/>
        <v>10</v>
      </c>
    </row>
    <row r="6977" spans="1:4" x14ac:dyDescent="0.3">
      <c r="A6977" s="245">
        <v>43846.458333316426</v>
      </c>
      <c r="B6977" s="244">
        <f t="shared" si="216"/>
        <v>5.1934929665447331</v>
      </c>
      <c r="C6977" s="40">
        <v>163687.79711723563</v>
      </c>
      <c r="D6977" s="191">
        <f t="shared" si="217"/>
        <v>11</v>
      </c>
    </row>
    <row r="6978" spans="1:4" x14ac:dyDescent="0.3">
      <c r="A6978" s="245">
        <v>43846.499999983091</v>
      </c>
      <c r="B6978" s="244">
        <f t="shared" si="216"/>
        <v>5.1021503079266424</v>
      </c>
      <c r="C6978" s="40">
        <v>160808.8717642329</v>
      </c>
      <c r="D6978" s="191">
        <f t="shared" si="217"/>
        <v>12</v>
      </c>
    </row>
    <row r="6979" spans="1:4" x14ac:dyDescent="0.3">
      <c r="A6979" s="245">
        <v>43846.541666649755</v>
      </c>
      <c r="B6979" s="244">
        <f t="shared" si="216"/>
        <v>5.0159272738511724</v>
      </c>
      <c r="C6979" s="40">
        <v>158091.30603352046</v>
      </c>
      <c r="D6979" s="191">
        <f t="shared" si="217"/>
        <v>13</v>
      </c>
    </row>
    <row r="6980" spans="1:4" x14ac:dyDescent="0.3">
      <c r="A6980" s="245">
        <v>43846.583333316419</v>
      </c>
      <c r="B6980" s="244">
        <f t="shared" si="216"/>
        <v>4.9059122203447938</v>
      </c>
      <c r="C6980" s="40">
        <v>154623.86670623187</v>
      </c>
      <c r="D6980" s="191">
        <f t="shared" si="217"/>
        <v>14</v>
      </c>
    </row>
    <row r="6981" spans="1:4" x14ac:dyDescent="0.3">
      <c r="A6981" s="245">
        <v>43846.624999983083</v>
      </c>
      <c r="B6981" s="244">
        <f t="shared" si="216"/>
        <v>4.7386225757324105</v>
      </c>
      <c r="C6981" s="40">
        <v>149351.25469279065</v>
      </c>
      <c r="D6981" s="191">
        <f t="shared" si="217"/>
        <v>15</v>
      </c>
    </row>
    <row r="6982" spans="1:4" x14ac:dyDescent="0.3">
      <c r="A6982" s="245">
        <v>43846.666666649748</v>
      </c>
      <c r="B6982" s="244">
        <f t="shared" si="216"/>
        <v>4.3696911504972213</v>
      </c>
      <c r="C6982" s="40">
        <v>137723.32476719227</v>
      </c>
      <c r="D6982" s="191">
        <f t="shared" si="217"/>
        <v>16</v>
      </c>
    </row>
    <row r="6983" spans="1:4" x14ac:dyDescent="0.3">
      <c r="A6983" s="245">
        <v>43846.708333316412</v>
      </c>
      <c r="B6983" s="244">
        <f t="shared" ref="B6983:B7046" si="218">C6983/$B$4</f>
        <v>4.2848381675173499</v>
      </c>
      <c r="C6983" s="40">
        <v>135048.94011850329</v>
      </c>
      <c r="D6983" s="191">
        <f t="shared" ref="D6983:D7046" si="219">HOUR(A6983)</f>
        <v>17</v>
      </c>
    </row>
    <row r="6984" spans="1:4" x14ac:dyDescent="0.3">
      <c r="A6984" s="245">
        <v>43846.749999983076</v>
      </c>
      <c r="B6984" s="244">
        <f t="shared" si="218"/>
        <v>4.0308494674521445</v>
      </c>
      <c r="C6984" s="40">
        <v>127043.75919804009</v>
      </c>
      <c r="D6984" s="191">
        <f t="shared" si="219"/>
        <v>18</v>
      </c>
    </row>
    <row r="6985" spans="1:4" x14ac:dyDescent="0.3">
      <c r="A6985" s="245">
        <v>43846.79166664974</v>
      </c>
      <c r="B6985" s="244">
        <f t="shared" si="218"/>
        <v>3.8856803659307015</v>
      </c>
      <c r="C6985" s="40">
        <v>122468.33941975114</v>
      </c>
      <c r="D6985" s="191">
        <f t="shared" si="219"/>
        <v>19</v>
      </c>
    </row>
    <row r="6986" spans="1:4" x14ac:dyDescent="0.3">
      <c r="A6986" s="245">
        <v>43846.833333316405</v>
      </c>
      <c r="B6986" s="244">
        <f t="shared" si="218"/>
        <v>3.926264699133645</v>
      </c>
      <c r="C6986" s="40">
        <v>123747.47085253739</v>
      </c>
      <c r="D6986" s="191">
        <f t="shared" si="219"/>
        <v>20</v>
      </c>
    </row>
    <row r="6987" spans="1:4" x14ac:dyDescent="0.3">
      <c r="A6987" s="245">
        <v>43846.874999983069</v>
      </c>
      <c r="B6987" s="244">
        <f t="shared" si="218"/>
        <v>3.8976917622488552</v>
      </c>
      <c r="C6987" s="40">
        <v>122846.91295711527</v>
      </c>
      <c r="D6987" s="191">
        <f t="shared" si="219"/>
        <v>21</v>
      </c>
    </row>
    <row r="6988" spans="1:4" x14ac:dyDescent="0.3">
      <c r="A6988" s="245">
        <v>43846.916666649733</v>
      </c>
      <c r="B6988" s="244">
        <f t="shared" si="218"/>
        <v>3.8553668193888639</v>
      </c>
      <c r="C6988" s="40">
        <v>121512.92122852454</v>
      </c>
      <c r="D6988" s="191">
        <f t="shared" si="219"/>
        <v>22</v>
      </c>
    </row>
    <row r="6989" spans="1:4" x14ac:dyDescent="0.3">
      <c r="A6989" s="245">
        <v>43846.958333316397</v>
      </c>
      <c r="B6989" s="244">
        <f t="shared" si="218"/>
        <v>3.7735974071626011</v>
      </c>
      <c r="C6989" s="40">
        <v>118935.7241387992</v>
      </c>
      <c r="D6989" s="191">
        <f t="shared" si="219"/>
        <v>23</v>
      </c>
    </row>
    <row r="6990" spans="1:4" x14ac:dyDescent="0.3">
      <c r="A6990" s="245">
        <v>43846.999999983062</v>
      </c>
      <c r="B6990" s="244">
        <f t="shared" si="218"/>
        <v>3.8039911394354311</v>
      </c>
      <c r="C6990" s="40">
        <v>119893.66961286817</v>
      </c>
      <c r="D6990" s="191">
        <f t="shared" si="219"/>
        <v>0</v>
      </c>
    </row>
    <row r="6991" spans="1:4" x14ac:dyDescent="0.3">
      <c r="A6991" s="245">
        <v>43847.041666649726</v>
      </c>
      <c r="B6991" s="244">
        <f t="shared" si="218"/>
        <v>3.8805701185511747</v>
      </c>
      <c r="C6991" s="40">
        <v>122307.27534559771</v>
      </c>
      <c r="D6991" s="191">
        <f t="shared" si="219"/>
        <v>1</v>
      </c>
    </row>
    <row r="6992" spans="1:4" x14ac:dyDescent="0.3">
      <c r="A6992" s="245">
        <v>43847.08333331639</v>
      </c>
      <c r="B6992" s="244">
        <f t="shared" si="218"/>
        <v>3.8318023445314386</v>
      </c>
      <c r="C6992" s="40">
        <v>120770.2193505238</v>
      </c>
      <c r="D6992" s="191">
        <f t="shared" si="219"/>
        <v>2</v>
      </c>
    </row>
    <row r="6993" spans="1:4" x14ac:dyDescent="0.3">
      <c r="A6993" s="245">
        <v>43847.124999983054</v>
      </c>
      <c r="B6993" s="244">
        <f t="shared" si="218"/>
        <v>3.8899950690895553</v>
      </c>
      <c r="C6993" s="40">
        <v>122604.32964055958</v>
      </c>
      <c r="D6993" s="191">
        <f t="shared" si="219"/>
        <v>3</v>
      </c>
    </row>
    <row r="6994" spans="1:4" x14ac:dyDescent="0.3">
      <c r="A6994" s="245">
        <v>43847.166666649719</v>
      </c>
      <c r="B6994" s="244">
        <f t="shared" si="218"/>
        <v>4.0790745271693121</v>
      </c>
      <c r="C6994" s="40">
        <v>128563.709998359</v>
      </c>
      <c r="D6994" s="191">
        <f t="shared" si="219"/>
        <v>4</v>
      </c>
    </row>
    <row r="6995" spans="1:4" x14ac:dyDescent="0.3">
      <c r="A6995" s="245">
        <v>43847.208333316383</v>
      </c>
      <c r="B6995" s="244">
        <f t="shared" si="218"/>
        <v>4.4207875381734949</v>
      </c>
      <c r="C6995" s="40">
        <v>139333.77368726506</v>
      </c>
      <c r="D6995" s="191">
        <f t="shared" si="219"/>
        <v>5</v>
      </c>
    </row>
    <row r="6996" spans="1:4" x14ac:dyDescent="0.3">
      <c r="A6996" s="245">
        <v>43847.249999983047</v>
      </c>
      <c r="B6996" s="244">
        <f t="shared" si="218"/>
        <v>5.02455233975697</v>
      </c>
      <c r="C6996" s="40">
        <v>158363.14967463168</v>
      </c>
      <c r="D6996" s="191">
        <f t="shared" si="219"/>
        <v>6</v>
      </c>
    </row>
    <row r="6997" spans="1:4" x14ac:dyDescent="0.3">
      <c r="A6997" s="245">
        <v>43847.291666649711</v>
      </c>
      <c r="B6997" s="244">
        <f t="shared" si="218"/>
        <v>5.5161128242857762</v>
      </c>
      <c r="C6997" s="40">
        <v>173856.08542725936</v>
      </c>
      <c r="D6997" s="191">
        <f t="shared" si="219"/>
        <v>7</v>
      </c>
    </row>
    <row r="6998" spans="1:4" x14ac:dyDescent="0.3">
      <c r="A6998" s="245">
        <v>43847.333333316376</v>
      </c>
      <c r="B6998" s="244">
        <f t="shared" si="218"/>
        <v>6.109022407836588</v>
      </c>
      <c r="C6998" s="40">
        <v>192543.32814546782</v>
      </c>
      <c r="D6998" s="191">
        <f t="shared" si="219"/>
        <v>8</v>
      </c>
    </row>
    <row r="6999" spans="1:4" x14ac:dyDescent="0.3">
      <c r="A6999" s="245">
        <v>43847.37499998304</v>
      </c>
      <c r="B6999" s="244">
        <f t="shared" si="218"/>
        <v>6.3396192110982668</v>
      </c>
      <c r="C6999" s="40">
        <v>199811.24647930037</v>
      </c>
      <c r="D6999" s="191">
        <f t="shared" si="219"/>
        <v>9</v>
      </c>
    </row>
    <row r="7000" spans="1:4" x14ac:dyDescent="0.3">
      <c r="A7000" s="245">
        <v>43847.416666649704</v>
      </c>
      <c r="B7000" s="244">
        <f t="shared" si="218"/>
        <v>6.3144069821231046</v>
      </c>
      <c r="C7000" s="40">
        <v>199016.61091361375</v>
      </c>
      <c r="D7000" s="191">
        <f t="shared" si="219"/>
        <v>10</v>
      </c>
    </row>
    <row r="7001" spans="1:4" x14ac:dyDescent="0.3">
      <c r="A7001" s="245">
        <v>43847.458333316368</v>
      </c>
      <c r="B7001" s="244">
        <f t="shared" si="218"/>
        <v>6.0211579851046357</v>
      </c>
      <c r="C7001" s="40">
        <v>189774.029352802</v>
      </c>
      <c r="D7001" s="191">
        <f t="shared" si="219"/>
        <v>11</v>
      </c>
    </row>
    <row r="7002" spans="1:4" x14ac:dyDescent="0.3">
      <c r="A7002" s="245">
        <v>43847.499999983032</v>
      </c>
      <c r="B7002" s="244">
        <f t="shared" si="218"/>
        <v>5.7746090352872859</v>
      </c>
      <c r="C7002" s="40">
        <v>182003.33345754605</v>
      </c>
      <c r="D7002" s="191">
        <f t="shared" si="219"/>
        <v>12</v>
      </c>
    </row>
    <row r="7003" spans="1:4" x14ac:dyDescent="0.3">
      <c r="A7003" s="245">
        <v>43847.541666649697</v>
      </c>
      <c r="B7003" s="244">
        <f t="shared" si="218"/>
        <v>5.5477052087410392</v>
      </c>
      <c r="C7003" s="40">
        <v>174851.80985597719</v>
      </c>
      <c r="D7003" s="191">
        <f t="shared" si="219"/>
        <v>13</v>
      </c>
    </row>
    <row r="7004" spans="1:4" x14ac:dyDescent="0.3">
      <c r="A7004" s="245">
        <v>43847.583333316361</v>
      </c>
      <c r="B7004" s="244">
        <f t="shared" si="218"/>
        <v>5.3180743499543395</v>
      </c>
      <c r="C7004" s="40">
        <v>167614.33602727164</v>
      </c>
      <c r="D7004" s="191">
        <f t="shared" si="219"/>
        <v>14</v>
      </c>
    </row>
    <row r="7005" spans="1:4" x14ac:dyDescent="0.3">
      <c r="A7005" s="245">
        <v>43847.624999983025</v>
      </c>
      <c r="B7005" s="244">
        <f t="shared" si="218"/>
        <v>4.866608295397711</v>
      </c>
      <c r="C7005" s="40">
        <v>153385.09100477377</v>
      </c>
      <c r="D7005" s="191">
        <f t="shared" si="219"/>
        <v>15</v>
      </c>
    </row>
    <row r="7006" spans="1:4" x14ac:dyDescent="0.3">
      <c r="A7006" s="245">
        <v>43847.666666649689</v>
      </c>
      <c r="B7006" s="244">
        <f t="shared" si="218"/>
        <v>4.58038196606788</v>
      </c>
      <c r="C7006" s="40">
        <v>144363.84891842448</v>
      </c>
      <c r="D7006" s="191">
        <f t="shared" si="219"/>
        <v>16</v>
      </c>
    </row>
    <row r="7007" spans="1:4" x14ac:dyDescent="0.3">
      <c r="A7007" s="245">
        <v>43847.708333316354</v>
      </c>
      <c r="B7007" s="244">
        <f t="shared" si="218"/>
        <v>4.545046567124877</v>
      </c>
      <c r="C7007" s="40">
        <v>143250.15267381648</v>
      </c>
      <c r="D7007" s="191">
        <f t="shared" si="219"/>
        <v>17</v>
      </c>
    </row>
    <row r="7008" spans="1:4" x14ac:dyDescent="0.3">
      <c r="A7008" s="245">
        <v>43847.749999983018</v>
      </c>
      <c r="B7008" s="244">
        <f t="shared" si="218"/>
        <v>4.5816947779568746</v>
      </c>
      <c r="C7008" s="40">
        <v>144405.22594300564</v>
      </c>
      <c r="D7008" s="191">
        <f t="shared" si="219"/>
        <v>18</v>
      </c>
    </row>
    <row r="7009" spans="1:4" x14ac:dyDescent="0.3">
      <c r="A7009" s="245">
        <v>43847.791666649682</v>
      </c>
      <c r="B7009" s="244">
        <f t="shared" si="218"/>
        <v>4.3271639990895778</v>
      </c>
      <c r="C7009" s="40">
        <v>136382.95985740409</v>
      </c>
      <c r="D7009" s="191">
        <f t="shared" si="219"/>
        <v>19</v>
      </c>
    </row>
    <row r="7010" spans="1:4" x14ac:dyDescent="0.3">
      <c r="A7010" s="245">
        <v>43847.833333316346</v>
      </c>
      <c r="B7010" s="244">
        <f t="shared" si="218"/>
        <v>4.2519751750100845</v>
      </c>
      <c r="C7010" s="40">
        <v>134013.16883993481</v>
      </c>
      <c r="D7010" s="191">
        <f t="shared" si="219"/>
        <v>20</v>
      </c>
    </row>
    <row r="7011" spans="1:4" x14ac:dyDescent="0.3">
      <c r="A7011" s="245">
        <v>43847.874999983011</v>
      </c>
      <c r="B7011" s="244">
        <f t="shared" si="218"/>
        <v>4.116043347213572</v>
      </c>
      <c r="C7011" s="40">
        <v>129728.88818461046</v>
      </c>
      <c r="D7011" s="191">
        <f t="shared" si="219"/>
        <v>21</v>
      </c>
    </row>
    <row r="7012" spans="1:4" x14ac:dyDescent="0.3">
      <c r="A7012" s="245">
        <v>43847.916666649675</v>
      </c>
      <c r="B7012" s="244">
        <f t="shared" si="218"/>
        <v>4.0130850204769697</v>
      </c>
      <c r="C7012" s="40">
        <v>126483.86180121991</v>
      </c>
      <c r="D7012" s="191">
        <f t="shared" si="219"/>
        <v>22</v>
      </c>
    </row>
    <row r="7013" spans="1:4" x14ac:dyDescent="0.3">
      <c r="A7013" s="245">
        <v>43847.958333316339</v>
      </c>
      <c r="B7013" s="244">
        <f t="shared" si="218"/>
        <v>3.8776979404180407</v>
      </c>
      <c r="C7013" s="40">
        <v>122216.75043017574</v>
      </c>
      <c r="D7013" s="191">
        <f t="shared" si="219"/>
        <v>23</v>
      </c>
    </row>
    <row r="7014" spans="1:4" x14ac:dyDescent="0.3">
      <c r="A7014" s="245">
        <v>43847.999999983003</v>
      </c>
      <c r="B7014" s="244">
        <f t="shared" si="218"/>
        <v>3.7331514923172056</v>
      </c>
      <c r="C7014" s="40">
        <v>117660.95535677102</v>
      </c>
      <c r="D7014" s="191">
        <f t="shared" si="219"/>
        <v>0</v>
      </c>
    </row>
    <row r="7015" spans="1:4" x14ac:dyDescent="0.3">
      <c r="A7015" s="245">
        <v>43848.041666649668</v>
      </c>
      <c r="B7015" s="244">
        <f t="shared" si="218"/>
        <v>3.57493976065434</v>
      </c>
      <c r="C7015" s="40">
        <v>112674.45975529007</v>
      </c>
      <c r="D7015" s="191">
        <f t="shared" si="219"/>
        <v>1</v>
      </c>
    </row>
    <row r="7016" spans="1:4" x14ac:dyDescent="0.3">
      <c r="A7016" s="245">
        <v>43848.083333316332</v>
      </c>
      <c r="B7016" s="244">
        <f t="shared" si="218"/>
        <v>3.5216614623142029</v>
      </c>
      <c r="C7016" s="40">
        <v>110995.24167496712</v>
      </c>
      <c r="D7016" s="191">
        <f t="shared" si="219"/>
        <v>2</v>
      </c>
    </row>
    <row r="7017" spans="1:4" x14ac:dyDescent="0.3">
      <c r="A7017" s="245">
        <v>43848.124999982996</v>
      </c>
      <c r="B7017" s="244">
        <f t="shared" si="218"/>
        <v>3.4845848734805216</v>
      </c>
      <c r="C7017" s="40">
        <v>109826.66684683088</v>
      </c>
      <c r="D7017" s="191">
        <f t="shared" si="219"/>
        <v>3</v>
      </c>
    </row>
    <row r="7018" spans="1:4" x14ac:dyDescent="0.3">
      <c r="A7018" s="245">
        <v>43848.16666664966</v>
      </c>
      <c r="B7018" s="244">
        <f t="shared" si="218"/>
        <v>3.4563294215934524</v>
      </c>
      <c r="C7018" s="40">
        <v>108936.1153999068</v>
      </c>
      <c r="D7018" s="191">
        <f t="shared" si="219"/>
        <v>4</v>
      </c>
    </row>
    <row r="7019" spans="1:4" x14ac:dyDescent="0.3">
      <c r="A7019" s="245">
        <v>43848.208333316325</v>
      </c>
      <c r="B7019" s="244">
        <f t="shared" si="218"/>
        <v>3.6310970120328059</v>
      </c>
      <c r="C7019" s="40">
        <v>114444.41628156521</v>
      </c>
      <c r="D7019" s="191">
        <f t="shared" si="219"/>
        <v>5</v>
      </c>
    </row>
    <row r="7020" spans="1:4" x14ac:dyDescent="0.3">
      <c r="A7020" s="245">
        <v>43848.249999982989</v>
      </c>
      <c r="B7020" s="244">
        <f t="shared" si="218"/>
        <v>3.9501356369686556</v>
      </c>
      <c r="C7020" s="40">
        <v>124499.83178852127</v>
      </c>
      <c r="D7020" s="191">
        <f t="shared" si="219"/>
        <v>6</v>
      </c>
    </row>
    <row r="7021" spans="1:4" x14ac:dyDescent="0.3">
      <c r="A7021" s="245">
        <v>43848.291666649653</v>
      </c>
      <c r="B7021" s="244">
        <f t="shared" si="218"/>
        <v>4.0700758171474192</v>
      </c>
      <c r="C7021" s="40">
        <v>128280.08989337973</v>
      </c>
      <c r="D7021" s="191">
        <f t="shared" si="219"/>
        <v>7</v>
      </c>
    </row>
    <row r="7022" spans="1:4" x14ac:dyDescent="0.3">
      <c r="A7022" s="245">
        <v>43848.333333316317</v>
      </c>
      <c r="B7022" s="244">
        <f t="shared" si="218"/>
        <v>4.1037612093254472</v>
      </c>
      <c r="C7022" s="40">
        <v>129341.781451676</v>
      </c>
      <c r="D7022" s="191">
        <f t="shared" si="219"/>
        <v>8</v>
      </c>
    </row>
    <row r="7023" spans="1:4" x14ac:dyDescent="0.3">
      <c r="A7023" s="245">
        <v>43848.374999982982</v>
      </c>
      <c r="B7023" s="244">
        <f t="shared" si="218"/>
        <v>4.0727632806533594</v>
      </c>
      <c r="C7023" s="40">
        <v>128364.79299858352</v>
      </c>
      <c r="D7023" s="191">
        <f t="shared" si="219"/>
        <v>9</v>
      </c>
    </row>
    <row r="7024" spans="1:4" x14ac:dyDescent="0.3">
      <c r="A7024" s="245">
        <v>43848.416666649646</v>
      </c>
      <c r="B7024" s="244">
        <f t="shared" si="218"/>
        <v>4.0686525561505231</v>
      </c>
      <c r="C7024" s="40">
        <v>128235.23174900455</v>
      </c>
      <c r="D7024" s="191">
        <f t="shared" si="219"/>
        <v>10</v>
      </c>
    </row>
    <row r="7025" spans="1:4" x14ac:dyDescent="0.3">
      <c r="A7025" s="245">
        <v>43848.45833331631</v>
      </c>
      <c r="B7025" s="244">
        <f t="shared" si="218"/>
        <v>3.9344231441248732</v>
      </c>
      <c r="C7025" s="40">
        <v>124004.60759983229</v>
      </c>
      <c r="D7025" s="191">
        <f t="shared" si="219"/>
        <v>11</v>
      </c>
    </row>
    <row r="7026" spans="1:4" x14ac:dyDescent="0.3">
      <c r="A7026" s="245">
        <v>43848.499999982974</v>
      </c>
      <c r="B7026" s="244">
        <f t="shared" si="218"/>
        <v>3.9788746958945325</v>
      </c>
      <c r="C7026" s="40">
        <v>125405.62549558948</v>
      </c>
      <c r="D7026" s="191">
        <f t="shared" si="219"/>
        <v>12</v>
      </c>
    </row>
    <row r="7027" spans="1:4" x14ac:dyDescent="0.3">
      <c r="A7027" s="245">
        <v>43848.541666649639</v>
      </c>
      <c r="B7027" s="244">
        <f t="shared" si="218"/>
        <v>3.9807187566865334</v>
      </c>
      <c r="C7027" s="40">
        <v>125463.74635003896</v>
      </c>
      <c r="D7027" s="191">
        <f t="shared" si="219"/>
        <v>13</v>
      </c>
    </row>
    <row r="7028" spans="1:4" x14ac:dyDescent="0.3">
      <c r="A7028" s="245">
        <v>43848.583333316303</v>
      </c>
      <c r="B7028" s="244">
        <f t="shared" si="218"/>
        <v>3.6992899011052529</v>
      </c>
      <c r="C7028" s="40">
        <v>116593.71038155419</v>
      </c>
      <c r="D7028" s="191">
        <f t="shared" si="219"/>
        <v>14</v>
      </c>
    </row>
    <row r="7029" spans="1:4" x14ac:dyDescent="0.3">
      <c r="A7029" s="245">
        <v>43848.624999982967</v>
      </c>
      <c r="B7029" s="244">
        <f t="shared" si="218"/>
        <v>3.7407687965313499</v>
      </c>
      <c r="C7029" s="40">
        <v>117901.03650347078</v>
      </c>
      <c r="D7029" s="191">
        <f t="shared" si="219"/>
        <v>15</v>
      </c>
    </row>
    <row r="7030" spans="1:4" x14ac:dyDescent="0.3">
      <c r="A7030" s="245">
        <v>43848.666666649631</v>
      </c>
      <c r="B7030" s="244">
        <f t="shared" si="218"/>
        <v>3.5532499171763372</v>
      </c>
      <c r="C7030" s="40">
        <v>111990.84225130911</v>
      </c>
      <c r="D7030" s="191">
        <f t="shared" si="219"/>
        <v>16</v>
      </c>
    </row>
    <row r="7031" spans="1:4" x14ac:dyDescent="0.3">
      <c r="A7031" s="245">
        <v>43848.708333316295</v>
      </c>
      <c r="B7031" s="244">
        <f t="shared" si="218"/>
        <v>3.5134244640455776</v>
      </c>
      <c r="C7031" s="40">
        <v>110735.62909627776</v>
      </c>
      <c r="D7031" s="191">
        <f t="shared" si="219"/>
        <v>17</v>
      </c>
    </row>
    <row r="7032" spans="1:4" x14ac:dyDescent="0.3">
      <c r="A7032" s="245">
        <v>43848.74999998296</v>
      </c>
      <c r="B7032" s="244">
        <f t="shared" si="218"/>
        <v>3.635558971939485</v>
      </c>
      <c r="C7032" s="40">
        <v>114585.04772030107</v>
      </c>
      <c r="D7032" s="191">
        <f t="shared" si="219"/>
        <v>18</v>
      </c>
    </row>
    <row r="7033" spans="1:4" x14ac:dyDescent="0.3">
      <c r="A7033" s="245">
        <v>43848.791666649624</v>
      </c>
      <c r="B7033" s="244">
        <f t="shared" si="218"/>
        <v>3.5778814978907265</v>
      </c>
      <c r="C7033" s="40">
        <v>112767.17702496266</v>
      </c>
      <c r="D7033" s="191">
        <f t="shared" si="219"/>
        <v>19</v>
      </c>
    </row>
    <row r="7034" spans="1:4" x14ac:dyDescent="0.3">
      <c r="A7034" s="245">
        <v>43848.833333316288</v>
      </c>
      <c r="B7034" s="244">
        <f t="shared" si="218"/>
        <v>3.5316987330606007</v>
      </c>
      <c r="C7034" s="40">
        <v>111311.59499403981</v>
      </c>
      <c r="D7034" s="191">
        <f t="shared" si="219"/>
        <v>20</v>
      </c>
    </row>
    <row r="7035" spans="1:4" x14ac:dyDescent="0.3">
      <c r="A7035" s="245">
        <v>43848.874999982952</v>
      </c>
      <c r="B7035" s="244">
        <f t="shared" si="218"/>
        <v>3.3598523840556171</v>
      </c>
      <c r="C7035" s="40">
        <v>105895.36539818461</v>
      </c>
      <c r="D7035" s="191">
        <f t="shared" si="219"/>
        <v>21</v>
      </c>
    </row>
    <row r="7036" spans="1:4" x14ac:dyDescent="0.3">
      <c r="A7036" s="245">
        <v>43848.916666649617</v>
      </c>
      <c r="B7036" s="244">
        <f t="shared" si="218"/>
        <v>3.2294673984525017</v>
      </c>
      <c r="C7036" s="40">
        <v>101785.90935231734</v>
      </c>
      <c r="D7036" s="191">
        <f t="shared" si="219"/>
        <v>22</v>
      </c>
    </row>
    <row r="7037" spans="1:4" x14ac:dyDescent="0.3">
      <c r="A7037" s="245">
        <v>43848.958333316281</v>
      </c>
      <c r="B7037" s="244">
        <f t="shared" si="218"/>
        <v>3.2278273978067302</v>
      </c>
      <c r="C7037" s="40">
        <v>101734.22003749464</v>
      </c>
      <c r="D7037" s="191">
        <f t="shared" si="219"/>
        <v>23</v>
      </c>
    </row>
    <row r="7038" spans="1:4" x14ac:dyDescent="0.3">
      <c r="A7038" s="245">
        <v>43848.999999982945</v>
      </c>
      <c r="B7038" s="244">
        <f t="shared" si="218"/>
        <v>3.2428414513384842</v>
      </c>
      <c r="C7038" s="40">
        <v>102207.43091199557</v>
      </c>
      <c r="D7038" s="191">
        <f t="shared" si="219"/>
        <v>0</v>
      </c>
    </row>
    <row r="7039" spans="1:4" x14ac:dyDescent="0.3">
      <c r="A7039" s="245">
        <v>43849.041666649609</v>
      </c>
      <c r="B7039" s="244">
        <f t="shared" si="218"/>
        <v>3.1642820800340923</v>
      </c>
      <c r="C7039" s="40">
        <v>99731.407450605155</v>
      </c>
      <c r="D7039" s="191">
        <f t="shared" si="219"/>
        <v>1</v>
      </c>
    </row>
    <row r="7040" spans="1:4" x14ac:dyDescent="0.3">
      <c r="A7040" s="245">
        <v>43849.083333316274</v>
      </c>
      <c r="B7040" s="244">
        <f t="shared" si="218"/>
        <v>3.2898238604764245</v>
      </c>
      <c r="C7040" s="40">
        <v>103688.21602224607</v>
      </c>
      <c r="D7040" s="191">
        <f t="shared" si="219"/>
        <v>2</v>
      </c>
    </row>
    <row r="7041" spans="1:4" x14ac:dyDescent="0.3">
      <c r="A7041" s="245">
        <v>43849.124999982938</v>
      </c>
      <c r="B7041" s="244">
        <f t="shared" si="218"/>
        <v>3.4470428759011886</v>
      </c>
      <c r="C7041" s="40">
        <v>108643.42332985159</v>
      </c>
      <c r="D7041" s="191">
        <f t="shared" si="219"/>
        <v>3</v>
      </c>
    </row>
    <row r="7042" spans="1:4" x14ac:dyDescent="0.3">
      <c r="A7042" s="245">
        <v>43849.166666649602</v>
      </c>
      <c r="B7042" s="244">
        <f t="shared" si="218"/>
        <v>3.5443292719047239</v>
      </c>
      <c r="C7042" s="40">
        <v>111709.68258039381</v>
      </c>
      <c r="D7042" s="191">
        <f t="shared" si="219"/>
        <v>4</v>
      </c>
    </row>
    <row r="7043" spans="1:4" x14ac:dyDescent="0.3">
      <c r="A7043" s="245">
        <v>43849.208333316266</v>
      </c>
      <c r="B7043" s="244">
        <f t="shared" si="218"/>
        <v>3.7185207460377203</v>
      </c>
      <c r="C7043" s="40">
        <v>117199.82550753519</v>
      </c>
      <c r="D7043" s="191">
        <f t="shared" si="219"/>
        <v>5</v>
      </c>
    </row>
    <row r="7044" spans="1:4" x14ac:dyDescent="0.3">
      <c r="A7044" s="245">
        <v>43849.249999982931</v>
      </c>
      <c r="B7044" s="244">
        <f t="shared" si="218"/>
        <v>3.9486800346355206</v>
      </c>
      <c r="C7044" s="40">
        <v>124453.95431435805</v>
      </c>
      <c r="D7044" s="191">
        <f t="shared" si="219"/>
        <v>6</v>
      </c>
    </row>
    <row r="7045" spans="1:4" x14ac:dyDescent="0.3">
      <c r="A7045" s="245">
        <v>43849.291666649595</v>
      </c>
      <c r="B7045" s="244">
        <f t="shared" si="218"/>
        <v>4.4259880741874609</v>
      </c>
      <c r="C7045" s="40">
        <v>139497.68346618235</v>
      </c>
      <c r="D7045" s="191">
        <f t="shared" si="219"/>
        <v>7</v>
      </c>
    </row>
    <row r="7046" spans="1:4" x14ac:dyDescent="0.3">
      <c r="A7046" s="245">
        <v>43849.333333316259</v>
      </c>
      <c r="B7046" s="244">
        <f t="shared" si="218"/>
        <v>4.5850232923127283</v>
      </c>
      <c r="C7046" s="40">
        <v>144510.13360074052</v>
      </c>
      <c r="D7046" s="191">
        <f t="shared" si="219"/>
        <v>8</v>
      </c>
    </row>
    <row r="7047" spans="1:4" x14ac:dyDescent="0.3">
      <c r="A7047" s="245">
        <v>43849.374999982923</v>
      </c>
      <c r="B7047" s="244">
        <f t="shared" ref="B7047:B7110" si="220">C7047/$B$4</f>
        <v>4.5906067934680115</v>
      </c>
      <c r="C7047" s="40">
        <v>144686.113622317</v>
      </c>
      <c r="D7047" s="191">
        <f t="shared" ref="D7047:D7110" si="221">HOUR(A7047)</f>
        <v>9</v>
      </c>
    </row>
    <row r="7048" spans="1:4" x14ac:dyDescent="0.3">
      <c r="A7048" s="245">
        <v>43849.416666649588</v>
      </c>
      <c r="B7048" s="244">
        <f t="shared" si="220"/>
        <v>4.6812725078689965</v>
      </c>
      <c r="C7048" s="40">
        <v>147543.70314057748</v>
      </c>
      <c r="D7048" s="191">
        <f t="shared" si="221"/>
        <v>10</v>
      </c>
    </row>
    <row r="7049" spans="1:4" x14ac:dyDescent="0.3">
      <c r="A7049" s="245">
        <v>43849.458333316252</v>
      </c>
      <c r="B7049" s="244">
        <f t="shared" si="220"/>
        <v>4.5391933072392829</v>
      </c>
      <c r="C7049" s="40">
        <v>143065.67043367494</v>
      </c>
      <c r="D7049" s="191">
        <f t="shared" si="221"/>
        <v>11</v>
      </c>
    </row>
    <row r="7050" spans="1:4" x14ac:dyDescent="0.3">
      <c r="A7050" s="245">
        <v>43849.499999982916</v>
      </c>
      <c r="B7050" s="244">
        <f t="shared" si="220"/>
        <v>4.4515926036262234</v>
      </c>
      <c r="C7050" s="40">
        <v>140304.68350393206</v>
      </c>
      <c r="D7050" s="191">
        <f t="shared" si="221"/>
        <v>12</v>
      </c>
    </row>
    <row r="7051" spans="1:4" x14ac:dyDescent="0.3">
      <c r="A7051" s="245">
        <v>43849.54166664958</v>
      </c>
      <c r="B7051" s="244">
        <f t="shared" si="220"/>
        <v>4.484082669190613</v>
      </c>
      <c r="C7051" s="40">
        <v>141328.70092239941</v>
      </c>
      <c r="D7051" s="191">
        <f t="shared" si="221"/>
        <v>13</v>
      </c>
    </row>
    <row r="7052" spans="1:4" x14ac:dyDescent="0.3">
      <c r="A7052" s="245">
        <v>43849.583333316245</v>
      </c>
      <c r="B7052" s="244">
        <f t="shared" si="220"/>
        <v>4.6045153164970207</v>
      </c>
      <c r="C7052" s="40">
        <v>145124.48053846354</v>
      </c>
      <c r="D7052" s="191">
        <f t="shared" si="221"/>
        <v>14</v>
      </c>
    </row>
    <row r="7053" spans="1:4" x14ac:dyDescent="0.3">
      <c r="A7053" s="245">
        <v>43849.624999982909</v>
      </c>
      <c r="B7053" s="244">
        <f t="shared" si="220"/>
        <v>4.4700322987401417</v>
      </c>
      <c r="C7053" s="40">
        <v>140885.86327872993</v>
      </c>
      <c r="D7053" s="191">
        <f t="shared" si="221"/>
        <v>15</v>
      </c>
    </row>
    <row r="7054" spans="1:4" x14ac:dyDescent="0.3">
      <c r="A7054" s="245">
        <v>43849.666666649573</v>
      </c>
      <c r="B7054" s="244">
        <f t="shared" si="220"/>
        <v>4.5920481057697566</v>
      </c>
      <c r="C7054" s="40">
        <v>144731.54070523605</v>
      </c>
      <c r="D7054" s="191">
        <f t="shared" si="221"/>
        <v>16</v>
      </c>
    </row>
    <row r="7055" spans="1:4" x14ac:dyDescent="0.3">
      <c r="A7055" s="245">
        <v>43849.708333316237</v>
      </c>
      <c r="B7055" s="244">
        <f t="shared" si="220"/>
        <v>4.6556035372641613</v>
      </c>
      <c r="C7055" s="40">
        <v>146734.67205501735</v>
      </c>
      <c r="D7055" s="191">
        <f t="shared" si="221"/>
        <v>17</v>
      </c>
    </row>
    <row r="7056" spans="1:4" x14ac:dyDescent="0.3">
      <c r="A7056" s="245">
        <v>43849.749999982901</v>
      </c>
      <c r="B7056" s="244">
        <f t="shared" si="220"/>
        <v>4.804634555325376</v>
      </c>
      <c r="C7056" s="40">
        <v>151431.81118772115</v>
      </c>
      <c r="D7056" s="191">
        <f t="shared" si="221"/>
        <v>18</v>
      </c>
    </row>
    <row r="7057" spans="1:4" x14ac:dyDescent="0.3">
      <c r="A7057" s="245">
        <v>43849.791666649566</v>
      </c>
      <c r="B7057" s="244">
        <f t="shared" si="220"/>
        <v>4.7880273561991364</v>
      </c>
      <c r="C7057" s="40">
        <v>150908.3877694605</v>
      </c>
      <c r="D7057" s="191">
        <f t="shared" si="221"/>
        <v>19</v>
      </c>
    </row>
    <row r="7058" spans="1:4" x14ac:dyDescent="0.3">
      <c r="A7058" s="245">
        <v>43849.83333331623</v>
      </c>
      <c r="B7058" s="244">
        <f t="shared" si="220"/>
        <v>4.7810612997120634</v>
      </c>
      <c r="C7058" s="40">
        <v>150688.83255906386</v>
      </c>
      <c r="D7058" s="191">
        <f t="shared" si="221"/>
        <v>20</v>
      </c>
    </row>
    <row r="7059" spans="1:4" x14ac:dyDescent="0.3">
      <c r="A7059" s="245">
        <v>43849.874999982894</v>
      </c>
      <c r="B7059" s="244">
        <f t="shared" si="220"/>
        <v>4.8147956119859669</v>
      </c>
      <c r="C7059" s="40">
        <v>151752.06597421449</v>
      </c>
      <c r="D7059" s="191">
        <f t="shared" si="221"/>
        <v>21</v>
      </c>
    </row>
    <row r="7060" spans="1:4" x14ac:dyDescent="0.3">
      <c r="A7060" s="245">
        <v>43849.916666649558</v>
      </c>
      <c r="B7060" s="244">
        <f t="shared" si="220"/>
        <v>4.6364459977367423</v>
      </c>
      <c r="C7060" s="40">
        <v>146130.86735871178</v>
      </c>
      <c r="D7060" s="191">
        <f t="shared" si="221"/>
        <v>22</v>
      </c>
    </row>
    <row r="7061" spans="1:4" x14ac:dyDescent="0.3">
      <c r="A7061" s="245">
        <v>43849.958333316223</v>
      </c>
      <c r="B7061" s="244">
        <f t="shared" si="220"/>
        <v>4.5875096982403463</v>
      </c>
      <c r="C7061" s="40">
        <v>144588.49980083993</v>
      </c>
      <c r="D7061" s="191">
        <f t="shared" si="221"/>
        <v>23</v>
      </c>
    </row>
    <row r="7062" spans="1:4" x14ac:dyDescent="0.3">
      <c r="A7062" s="245">
        <v>43849.999999982887</v>
      </c>
      <c r="B7062" s="244">
        <f t="shared" si="220"/>
        <v>4.6021361651345849</v>
      </c>
      <c r="C7062" s="40">
        <v>145049.49477300004</v>
      </c>
      <c r="D7062" s="191">
        <f t="shared" si="221"/>
        <v>0</v>
      </c>
    </row>
    <row r="7063" spans="1:4" x14ac:dyDescent="0.3">
      <c r="A7063" s="245">
        <v>43850.041666649551</v>
      </c>
      <c r="B7063" s="244">
        <f t="shared" si="220"/>
        <v>4.6297379922606332</v>
      </c>
      <c r="C7063" s="40">
        <v>145919.44536459187</v>
      </c>
      <c r="D7063" s="191">
        <f t="shared" si="221"/>
        <v>1</v>
      </c>
    </row>
    <row r="7064" spans="1:4" x14ac:dyDescent="0.3">
      <c r="A7064" s="245">
        <v>43850.083333316215</v>
      </c>
      <c r="B7064" s="244">
        <f t="shared" si="220"/>
        <v>4.7283451499507558</v>
      </c>
      <c r="C7064" s="40">
        <v>149027.33220034253</v>
      </c>
      <c r="D7064" s="191">
        <f t="shared" si="221"/>
        <v>2</v>
      </c>
    </row>
    <row r="7065" spans="1:4" x14ac:dyDescent="0.3">
      <c r="A7065" s="245">
        <v>43850.12499998288</v>
      </c>
      <c r="B7065" s="244">
        <f t="shared" si="220"/>
        <v>4.6595049049469441</v>
      </c>
      <c r="C7065" s="40">
        <v>146857.63482513235</v>
      </c>
      <c r="D7065" s="191">
        <f t="shared" si="221"/>
        <v>3</v>
      </c>
    </row>
    <row r="7066" spans="1:4" x14ac:dyDescent="0.3">
      <c r="A7066" s="245">
        <v>43850.166666649544</v>
      </c>
      <c r="B7066" s="244">
        <f t="shared" si="220"/>
        <v>4.8732420878930505</v>
      </c>
      <c r="C7066" s="40">
        <v>153594.17396437147</v>
      </c>
      <c r="D7066" s="191">
        <f t="shared" si="221"/>
        <v>4</v>
      </c>
    </row>
    <row r="7067" spans="1:4" x14ac:dyDescent="0.3">
      <c r="A7067" s="245">
        <v>43850.208333316208</v>
      </c>
      <c r="B7067" s="244">
        <f t="shared" si="220"/>
        <v>5.1584776223863615</v>
      </c>
      <c r="C7067" s="40">
        <v>162584.18831531613</v>
      </c>
      <c r="D7067" s="191">
        <f t="shared" si="221"/>
        <v>5</v>
      </c>
    </row>
    <row r="7068" spans="1:4" x14ac:dyDescent="0.3">
      <c r="A7068" s="245">
        <v>43850.249999982872</v>
      </c>
      <c r="B7068" s="244">
        <f t="shared" si="220"/>
        <v>5.7450581391278863</v>
      </c>
      <c r="C7068" s="40">
        <v>181071.95237619444</v>
      </c>
      <c r="D7068" s="191">
        <f t="shared" si="221"/>
        <v>6</v>
      </c>
    </row>
    <row r="7069" spans="1:4" x14ac:dyDescent="0.3">
      <c r="A7069" s="245">
        <v>43850.291666649537</v>
      </c>
      <c r="B7069" s="244">
        <f t="shared" si="220"/>
        <v>5.9759616440918535</v>
      </c>
      <c r="C7069" s="40">
        <v>188349.5372921025</v>
      </c>
      <c r="D7069" s="191">
        <f t="shared" si="221"/>
        <v>7</v>
      </c>
    </row>
    <row r="7070" spans="1:4" x14ac:dyDescent="0.3">
      <c r="A7070" s="245">
        <v>43850.333333316201</v>
      </c>
      <c r="B7070" s="244">
        <f t="shared" si="220"/>
        <v>6.2193539721983804</v>
      </c>
      <c r="C7070" s="40">
        <v>196020.74321837121</v>
      </c>
      <c r="D7070" s="191">
        <f t="shared" si="221"/>
        <v>8</v>
      </c>
    </row>
    <row r="7071" spans="1:4" x14ac:dyDescent="0.3">
      <c r="A7071" s="245">
        <v>43850.374999982865</v>
      </c>
      <c r="B7071" s="244">
        <f t="shared" si="220"/>
        <v>6.4031206923444186</v>
      </c>
      <c r="C7071" s="40">
        <v>201812.6774325764</v>
      </c>
      <c r="D7071" s="191">
        <f t="shared" si="221"/>
        <v>9</v>
      </c>
    </row>
    <row r="7072" spans="1:4" x14ac:dyDescent="0.3">
      <c r="A7072" s="245">
        <v>43850.416666649529</v>
      </c>
      <c r="B7072" s="244">
        <f t="shared" si="220"/>
        <v>6.4440953236486038</v>
      </c>
      <c r="C7072" s="40">
        <v>203104.11022724432</v>
      </c>
      <c r="D7072" s="191">
        <f t="shared" si="221"/>
        <v>10</v>
      </c>
    </row>
    <row r="7073" spans="1:4" x14ac:dyDescent="0.3">
      <c r="A7073" s="245">
        <v>43850.458333316194</v>
      </c>
      <c r="B7073" s="244">
        <f t="shared" si="220"/>
        <v>6.2291153701823765</v>
      </c>
      <c r="C7073" s="40">
        <v>196328.40161765617</v>
      </c>
      <c r="D7073" s="191">
        <f t="shared" si="221"/>
        <v>11</v>
      </c>
    </row>
    <row r="7074" spans="1:4" x14ac:dyDescent="0.3">
      <c r="A7074" s="245">
        <v>43850.499999982858</v>
      </c>
      <c r="B7074" s="244">
        <f t="shared" si="220"/>
        <v>6.129302518668629</v>
      </c>
      <c r="C7074" s="40">
        <v>193182.51388977794</v>
      </c>
      <c r="D7074" s="191">
        <f t="shared" si="221"/>
        <v>12</v>
      </c>
    </row>
    <row r="7075" spans="1:4" x14ac:dyDescent="0.3">
      <c r="A7075" s="245">
        <v>43850.541666649522</v>
      </c>
      <c r="B7075" s="244">
        <f t="shared" si="220"/>
        <v>6.1042664634529684</v>
      </c>
      <c r="C7075" s="40">
        <v>192393.43094441612</v>
      </c>
      <c r="D7075" s="191">
        <f t="shared" si="221"/>
        <v>13</v>
      </c>
    </row>
    <row r="7076" spans="1:4" x14ac:dyDescent="0.3">
      <c r="A7076" s="245">
        <v>43850.583333316186</v>
      </c>
      <c r="B7076" s="244">
        <f t="shared" si="220"/>
        <v>6.263577755003201</v>
      </c>
      <c r="C7076" s="40">
        <v>197414.5823232171</v>
      </c>
      <c r="D7076" s="191">
        <f t="shared" si="221"/>
        <v>14</v>
      </c>
    </row>
    <row r="7077" spans="1:4" x14ac:dyDescent="0.3">
      <c r="A7077" s="245">
        <v>43850.624999982851</v>
      </c>
      <c r="B7077" s="244">
        <f t="shared" si="220"/>
        <v>6.1160445470551714</v>
      </c>
      <c r="C7077" s="40">
        <v>192764.65096368379</v>
      </c>
      <c r="D7077" s="191">
        <f t="shared" si="221"/>
        <v>15</v>
      </c>
    </row>
    <row r="7078" spans="1:4" x14ac:dyDescent="0.3">
      <c r="A7078" s="245">
        <v>43850.666666649515</v>
      </c>
      <c r="B7078" s="244">
        <f t="shared" si="220"/>
        <v>5.6895504809507385</v>
      </c>
      <c r="C7078" s="40">
        <v>179322.46963910724</v>
      </c>
      <c r="D7078" s="191">
        <f t="shared" si="221"/>
        <v>16</v>
      </c>
    </row>
    <row r="7079" spans="1:4" x14ac:dyDescent="0.3">
      <c r="A7079" s="245">
        <v>43850.708333316179</v>
      </c>
      <c r="B7079" s="244">
        <f t="shared" si="220"/>
        <v>5.7329628071028775</v>
      </c>
      <c r="C7079" s="40">
        <v>180690.73336476437</v>
      </c>
      <c r="D7079" s="191">
        <f t="shared" si="221"/>
        <v>17</v>
      </c>
    </row>
    <row r="7080" spans="1:4" x14ac:dyDescent="0.3">
      <c r="A7080" s="245">
        <v>43850.749999982843</v>
      </c>
      <c r="B7080" s="244">
        <f t="shared" si="220"/>
        <v>5.6854465530623308</v>
      </c>
      <c r="C7080" s="40">
        <v>179193.12260428717</v>
      </c>
      <c r="D7080" s="191">
        <f t="shared" si="221"/>
        <v>18</v>
      </c>
    </row>
    <row r="7081" spans="1:4" x14ac:dyDescent="0.3">
      <c r="A7081" s="245">
        <v>43850.791666649508</v>
      </c>
      <c r="B7081" s="244">
        <f t="shared" si="220"/>
        <v>5.6127138861593631</v>
      </c>
      <c r="C7081" s="40">
        <v>176900.74441094013</v>
      </c>
      <c r="D7081" s="191">
        <f t="shared" si="221"/>
        <v>19</v>
      </c>
    </row>
    <row r="7082" spans="1:4" x14ac:dyDescent="0.3">
      <c r="A7082" s="245">
        <v>43850.833333316172</v>
      </c>
      <c r="B7082" s="244">
        <f t="shared" si="220"/>
        <v>5.518253761182236</v>
      </c>
      <c r="C7082" s="40">
        <v>173923.56318194314</v>
      </c>
      <c r="D7082" s="191">
        <f t="shared" si="221"/>
        <v>20</v>
      </c>
    </row>
    <row r="7083" spans="1:4" x14ac:dyDescent="0.3">
      <c r="A7083" s="245">
        <v>43850.874999982836</v>
      </c>
      <c r="B7083" s="244">
        <f t="shared" si="220"/>
        <v>5.5268551768570227</v>
      </c>
      <c r="C7083" s="40">
        <v>174194.6614183257</v>
      </c>
      <c r="D7083" s="191">
        <f t="shared" si="221"/>
        <v>21</v>
      </c>
    </row>
    <row r="7084" spans="1:4" x14ac:dyDescent="0.3">
      <c r="A7084" s="245">
        <v>43850.9166666495</v>
      </c>
      <c r="B7084" s="244">
        <f t="shared" si="220"/>
        <v>5.3430796353247425</v>
      </c>
      <c r="C7084" s="40">
        <v>168402.44917288204</v>
      </c>
      <c r="D7084" s="191">
        <f t="shared" si="221"/>
        <v>22</v>
      </c>
    </row>
    <row r="7085" spans="1:4" x14ac:dyDescent="0.3">
      <c r="A7085" s="245">
        <v>43850.958333316164</v>
      </c>
      <c r="B7085" s="244">
        <f t="shared" si="220"/>
        <v>5.3086613653554071</v>
      </c>
      <c r="C7085" s="40">
        <v>167317.65887314375</v>
      </c>
      <c r="D7085" s="191">
        <f t="shared" si="221"/>
        <v>23</v>
      </c>
    </row>
    <row r="7086" spans="1:4" x14ac:dyDescent="0.3">
      <c r="A7086" s="245">
        <v>43850.999999982829</v>
      </c>
      <c r="B7086" s="244">
        <f t="shared" si="220"/>
        <v>5.2370755213374443</v>
      </c>
      <c r="C7086" s="40">
        <v>165061.42608577671</v>
      </c>
      <c r="D7086" s="191">
        <f t="shared" si="221"/>
        <v>0</v>
      </c>
    </row>
    <row r="7087" spans="1:4" x14ac:dyDescent="0.3">
      <c r="A7087" s="245">
        <v>43851.041666649493</v>
      </c>
      <c r="B7087" s="244">
        <f t="shared" si="220"/>
        <v>5.1612794530993344</v>
      </c>
      <c r="C7087" s="40">
        <v>162672.49603042356</v>
      </c>
      <c r="D7087" s="191">
        <f t="shared" si="221"/>
        <v>1</v>
      </c>
    </row>
    <row r="7088" spans="1:4" x14ac:dyDescent="0.3">
      <c r="A7088" s="245">
        <v>43851.083333316157</v>
      </c>
      <c r="B7088" s="244">
        <f t="shared" si="220"/>
        <v>4.9772699573303649</v>
      </c>
      <c r="C7088" s="40">
        <v>156872.91004752097</v>
      </c>
      <c r="D7088" s="191">
        <f t="shared" si="221"/>
        <v>2</v>
      </c>
    </row>
    <row r="7089" spans="1:4" x14ac:dyDescent="0.3">
      <c r="A7089" s="245">
        <v>43851.124999982821</v>
      </c>
      <c r="B7089" s="244">
        <f t="shared" si="220"/>
        <v>4.9561480094194845</v>
      </c>
      <c r="C7089" s="40">
        <v>156207.19139792834</v>
      </c>
      <c r="D7089" s="191">
        <f t="shared" si="221"/>
        <v>3</v>
      </c>
    </row>
    <row r="7090" spans="1:4" x14ac:dyDescent="0.3">
      <c r="A7090" s="245">
        <v>43851.166666649486</v>
      </c>
      <c r="B7090" s="244">
        <f t="shared" si="220"/>
        <v>5.2375492482801116</v>
      </c>
      <c r="C7090" s="40">
        <v>165076.35694640939</v>
      </c>
      <c r="D7090" s="191">
        <f t="shared" si="221"/>
        <v>4</v>
      </c>
    </row>
    <row r="7091" spans="1:4" x14ac:dyDescent="0.3">
      <c r="A7091" s="245">
        <v>43851.20833331615</v>
      </c>
      <c r="B7091" s="244">
        <f t="shared" si="220"/>
        <v>5.6190069759283663</v>
      </c>
      <c r="C7091" s="40">
        <v>177099.08914886214</v>
      </c>
      <c r="D7091" s="191">
        <f t="shared" si="221"/>
        <v>5</v>
      </c>
    </row>
    <row r="7092" spans="1:4" x14ac:dyDescent="0.3">
      <c r="A7092" s="245">
        <v>43851.249999982814</v>
      </c>
      <c r="B7092" s="244">
        <f t="shared" si="220"/>
        <v>6.1002661366445761</v>
      </c>
      <c r="C7092" s="40">
        <v>192267.34919418889</v>
      </c>
      <c r="D7092" s="191">
        <f t="shared" si="221"/>
        <v>6</v>
      </c>
    </row>
    <row r="7093" spans="1:4" x14ac:dyDescent="0.3">
      <c r="A7093" s="245">
        <v>43851.291666649478</v>
      </c>
      <c r="B7093" s="244">
        <f t="shared" si="220"/>
        <v>6.4916806980071629</v>
      </c>
      <c r="C7093" s="40">
        <v>204603.89951239928</v>
      </c>
      <c r="D7093" s="191">
        <f t="shared" si="221"/>
        <v>7</v>
      </c>
    </row>
    <row r="7094" spans="1:4" x14ac:dyDescent="0.3">
      <c r="A7094" s="245">
        <v>43851.333333316143</v>
      </c>
      <c r="B7094" s="244">
        <f t="shared" si="220"/>
        <v>7.0000295569842521</v>
      </c>
      <c r="C7094" s="40">
        <v>220625.9689421728</v>
      </c>
      <c r="D7094" s="191">
        <f t="shared" si="221"/>
        <v>8</v>
      </c>
    </row>
    <row r="7095" spans="1:4" x14ac:dyDescent="0.3">
      <c r="A7095" s="245">
        <v>43851.374999982807</v>
      </c>
      <c r="B7095" s="244">
        <f t="shared" si="220"/>
        <v>7.1951645464324709</v>
      </c>
      <c r="C7095" s="40">
        <v>226776.20670489466</v>
      </c>
      <c r="D7095" s="191">
        <f t="shared" si="221"/>
        <v>9</v>
      </c>
    </row>
    <row r="7096" spans="1:4" x14ac:dyDescent="0.3">
      <c r="A7096" s="245">
        <v>43851.416666649471</v>
      </c>
      <c r="B7096" s="244">
        <f t="shared" si="220"/>
        <v>6.7610670731567239</v>
      </c>
      <c r="C7096" s="40">
        <v>213094.3822387032</v>
      </c>
      <c r="D7096" s="191">
        <f t="shared" si="221"/>
        <v>10</v>
      </c>
    </row>
    <row r="7097" spans="1:4" x14ac:dyDescent="0.3">
      <c r="A7097" s="245">
        <v>43851.458333316135</v>
      </c>
      <c r="B7097" s="244">
        <f t="shared" si="220"/>
        <v>6.6943225688607724</v>
      </c>
      <c r="C7097" s="40">
        <v>210990.73813091984</v>
      </c>
      <c r="D7097" s="191">
        <f t="shared" si="221"/>
        <v>11</v>
      </c>
    </row>
    <row r="7098" spans="1:4" x14ac:dyDescent="0.3">
      <c r="A7098" s="245">
        <v>43851.4999999828</v>
      </c>
      <c r="B7098" s="244">
        <f t="shared" si="220"/>
        <v>6.5644497657341043</v>
      </c>
      <c r="C7098" s="40">
        <v>206897.42498191056</v>
      </c>
      <c r="D7098" s="191">
        <f t="shared" si="221"/>
        <v>12</v>
      </c>
    </row>
    <row r="7099" spans="1:4" x14ac:dyDescent="0.3">
      <c r="A7099" s="245">
        <v>43851.541666649464</v>
      </c>
      <c r="B7099" s="244">
        <f t="shared" si="220"/>
        <v>6.4411263781748254</v>
      </c>
      <c r="C7099" s="40">
        <v>203010.53541208725</v>
      </c>
      <c r="D7099" s="191">
        <f t="shared" si="221"/>
        <v>13</v>
      </c>
    </row>
    <row r="7100" spans="1:4" x14ac:dyDescent="0.3">
      <c r="A7100" s="245">
        <v>43851.583333316128</v>
      </c>
      <c r="B7100" s="244">
        <f t="shared" si="220"/>
        <v>6.0722180961536418</v>
      </c>
      <c r="C7100" s="40">
        <v>191383.33491112528</v>
      </c>
      <c r="D7100" s="191">
        <f t="shared" si="221"/>
        <v>14</v>
      </c>
    </row>
    <row r="7101" spans="1:4" x14ac:dyDescent="0.3">
      <c r="A7101" s="245">
        <v>43851.624999982792</v>
      </c>
      <c r="B7101" s="244">
        <f t="shared" si="220"/>
        <v>5.8596055859867944</v>
      </c>
      <c r="C7101" s="40">
        <v>184682.2430538793</v>
      </c>
      <c r="D7101" s="191">
        <f t="shared" si="221"/>
        <v>15</v>
      </c>
    </row>
    <row r="7102" spans="1:4" x14ac:dyDescent="0.3">
      <c r="A7102" s="245">
        <v>43851.666666649457</v>
      </c>
      <c r="B7102" s="244">
        <f t="shared" si="220"/>
        <v>5.3985880821753174</v>
      </c>
      <c r="C7102" s="40">
        <v>170151.95676726988</v>
      </c>
      <c r="D7102" s="191">
        <f t="shared" si="221"/>
        <v>16</v>
      </c>
    </row>
    <row r="7103" spans="1:4" x14ac:dyDescent="0.3">
      <c r="A7103" s="245">
        <v>43851.708333316121</v>
      </c>
      <c r="B7103" s="244">
        <f t="shared" si="220"/>
        <v>5.1946870269650836</v>
      </c>
      <c r="C7103" s="40">
        <v>163725.43134935861</v>
      </c>
      <c r="D7103" s="191">
        <f t="shared" si="221"/>
        <v>17</v>
      </c>
    </row>
    <row r="7104" spans="1:4" x14ac:dyDescent="0.3">
      <c r="A7104" s="245">
        <v>43851.749999982785</v>
      </c>
      <c r="B7104" s="244">
        <f t="shared" si="220"/>
        <v>5.3940894060363487</v>
      </c>
      <c r="C7104" s="40">
        <v>170010.16811137387</v>
      </c>
      <c r="D7104" s="191">
        <f t="shared" si="221"/>
        <v>18</v>
      </c>
    </row>
    <row r="7105" spans="1:4" x14ac:dyDescent="0.3">
      <c r="A7105" s="245">
        <v>43851.791666649449</v>
      </c>
      <c r="B7105" s="244">
        <f t="shared" si="220"/>
        <v>5.3891191979590181</v>
      </c>
      <c r="C7105" s="40">
        <v>169853.51777668906</v>
      </c>
      <c r="D7105" s="191">
        <f t="shared" si="221"/>
        <v>19</v>
      </c>
    </row>
    <row r="7106" spans="1:4" x14ac:dyDescent="0.3">
      <c r="A7106" s="245">
        <v>43851.833333316114</v>
      </c>
      <c r="B7106" s="244">
        <f t="shared" si="220"/>
        <v>5.2183257008243196</v>
      </c>
      <c r="C7106" s="40">
        <v>164470.47182129469</v>
      </c>
      <c r="D7106" s="191">
        <f t="shared" si="221"/>
        <v>20</v>
      </c>
    </row>
    <row r="7107" spans="1:4" x14ac:dyDescent="0.3">
      <c r="A7107" s="245">
        <v>43851.874999982778</v>
      </c>
      <c r="B7107" s="244">
        <f t="shared" si="220"/>
        <v>5.2618312238496348</v>
      </c>
      <c r="C7107" s="40">
        <v>165841.67291318427</v>
      </c>
      <c r="D7107" s="191">
        <f t="shared" si="221"/>
        <v>21</v>
      </c>
    </row>
    <row r="7108" spans="1:4" x14ac:dyDescent="0.3">
      <c r="A7108" s="245">
        <v>43851.916666649442</v>
      </c>
      <c r="B7108" s="244">
        <f t="shared" si="220"/>
        <v>5.2653538808114755</v>
      </c>
      <c r="C7108" s="40">
        <v>165952.69953087642</v>
      </c>
      <c r="D7108" s="191">
        <f t="shared" si="221"/>
        <v>22</v>
      </c>
    </row>
    <row r="7109" spans="1:4" x14ac:dyDescent="0.3">
      <c r="A7109" s="245">
        <v>43851.958333316106</v>
      </c>
      <c r="B7109" s="244">
        <f t="shared" si="220"/>
        <v>5.3375303110214229</v>
      </c>
      <c r="C7109" s="40">
        <v>168227.54633262579</v>
      </c>
      <c r="D7109" s="191">
        <f t="shared" si="221"/>
        <v>23</v>
      </c>
    </row>
    <row r="7110" spans="1:4" x14ac:dyDescent="0.3">
      <c r="A7110" s="245">
        <v>43851.999999982771</v>
      </c>
      <c r="B7110" s="244">
        <f t="shared" si="220"/>
        <v>5.3205712713739697</v>
      </c>
      <c r="C7110" s="40">
        <v>167693.03365320218</v>
      </c>
      <c r="D7110" s="191">
        <f t="shared" si="221"/>
        <v>0</v>
      </c>
    </row>
    <row r="7111" spans="1:4" x14ac:dyDescent="0.3">
      <c r="A7111" s="245">
        <v>43852.041666649435</v>
      </c>
      <c r="B7111" s="244">
        <f t="shared" ref="B7111:B7174" si="222">C7111/$B$4</f>
        <v>5.3648870159057189</v>
      </c>
      <c r="C7111" s="40">
        <v>169089.77119511095</v>
      </c>
      <c r="D7111" s="191">
        <f t="shared" ref="D7111:D7174" si="223">HOUR(A7111)</f>
        <v>1</v>
      </c>
    </row>
    <row r="7112" spans="1:4" x14ac:dyDescent="0.3">
      <c r="A7112" s="245">
        <v>43852.083333316099</v>
      </c>
      <c r="B7112" s="244">
        <f t="shared" si="222"/>
        <v>5.4377604251279514</v>
      </c>
      <c r="C7112" s="40">
        <v>171386.5852855219</v>
      </c>
      <c r="D7112" s="191">
        <f t="shared" si="223"/>
        <v>2</v>
      </c>
    </row>
    <row r="7113" spans="1:4" x14ac:dyDescent="0.3">
      <c r="A7113" s="245">
        <v>43852.124999982763</v>
      </c>
      <c r="B7113" s="244">
        <f t="shared" si="222"/>
        <v>5.5881538248947082</v>
      </c>
      <c r="C7113" s="40">
        <v>176126.66377746806</v>
      </c>
      <c r="D7113" s="191">
        <f t="shared" si="223"/>
        <v>3</v>
      </c>
    </row>
    <row r="7114" spans="1:4" x14ac:dyDescent="0.3">
      <c r="A7114" s="245">
        <v>43852.166666649427</v>
      </c>
      <c r="B7114" s="244">
        <f t="shared" si="222"/>
        <v>5.6755758478901557</v>
      </c>
      <c r="C7114" s="40">
        <v>178882.01907607695</v>
      </c>
      <c r="D7114" s="191">
        <f t="shared" si="223"/>
        <v>4</v>
      </c>
    </row>
    <row r="7115" spans="1:4" x14ac:dyDescent="0.3">
      <c r="A7115" s="245">
        <v>43852.208333316092</v>
      </c>
      <c r="B7115" s="244">
        <f t="shared" si="222"/>
        <v>5.9304826179193384</v>
      </c>
      <c r="C7115" s="40">
        <v>186916.13559941301</v>
      </c>
      <c r="D7115" s="191">
        <f t="shared" si="223"/>
        <v>5</v>
      </c>
    </row>
    <row r="7116" spans="1:4" x14ac:dyDescent="0.3">
      <c r="A7116" s="245">
        <v>43852.249999982756</v>
      </c>
      <c r="B7116" s="244">
        <f t="shared" si="222"/>
        <v>6.6095227611913154</v>
      </c>
      <c r="C7116" s="40">
        <v>208318.0294543519</v>
      </c>
      <c r="D7116" s="191">
        <f t="shared" si="223"/>
        <v>6</v>
      </c>
    </row>
    <row r="7117" spans="1:4" x14ac:dyDescent="0.3">
      <c r="A7117" s="245">
        <v>43852.29166664942</v>
      </c>
      <c r="B7117" s="244">
        <f t="shared" si="222"/>
        <v>7.1754184520986311</v>
      </c>
      <c r="C7117" s="40">
        <v>226153.85201913762</v>
      </c>
      <c r="D7117" s="191">
        <f t="shared" si="223"/>
        <v>7</v>
      </c>
    </row>
    <row r="7118" spans="1:4" x14ac:dyDescent="0.3">
      <c r="A7118" s="245">
        <v>43852.333333316084</v>
      </c>
      <c r="B7118" s="244">
        <f t="shared" si="222"/>
        <v>7.6246914927212162</v>
      </c>
      <c r="C7118" s="40">
        <v>240313.97793004269</v>
      </c>
      <c r="D7118" s="191">
        <f t="shared" si="223"/>
        <v>8</v>
      </c>
    </row>
    <row r="7119" spans="1:4" x14ac:dyDescent="0.3">
      <c r="A7119" s="245">
        <v>43852.374999982749</v>
      </c>
      <c r="B7119" s="244">
        <f t="shared" si="222"/>
        <v>7.4966396714868662</v>
      </c>
      <c r="C7119" s="40">
        <v>236278.05823789648</v>
      </c>
      <c r="D7119" s="191">
        <f t="shared" si="223"/>
        <v>9</v>
      </c>
    </row>
    <row r="7120" spans="1:4" x14ac:dyDescent="0.3">
      <c r="A7120" s="245">
        <v>43852.416666649413</v>
      </c>
      <c r="B7120" s="244">
        <f t="shared" si="222"/>
        <v>7.2344886204678964</v>
      </c>
      <c r="C7120" s="40">
        <v>228015.61746254828</v>
      </c>
      <c r="D7120" s="191">
        <f t="shared" si="223"/>
        <v>10</v>
      </c>
    </row>
    <row r="7121" spans="1:4" x14ac:dyDescent="0.3">
      <c r="A7121" s="245">
        <v>43852.458333316077</v>
      </c>
      <c r="B7121" s="244">
        <f t="shared" si="222"/>
        <v>6.9006880639655694</v>
      </c>
      <c r="C7121" s="40">
        <v>217494.93742652138</v>
      </c>
      <c r="D7121" s="191">
        <f t="shared" si="223"/>
        <v>11</v>
      </c>
    </row>
    <row r="7122" spans="1:4" x14ac:dyDescent="0.3">
      <c r="A7122" s="245">
        <v>43852.499999982741</v>
      </c>
      <c r="B7122" s="244">
        <f t="shared" si="222"/>
        <v>6.3131687173863398</v>
      </c>
      <c r="C7122" s="40">
        <v>198977.58345592496</v>
      </c>
      <c r="D7122" s="191">
        <f t="shared" si="223"/>
        <v>12</v>
      </c>
    </row>
    <row r="7123" spans="1:4" x14ac:dyDescent="0.3">
      <c r="A7123" s="245">
        <v>43852.541666649406</v>
      </c>
      <c r="B7123" s="244">
        <f t="shared" si="222"/>
        <v>5.813626042824616</v>
      </c>
      <c r="C7123" s="40">
        <v>183233.06613554005</v>
      </c>
      <c r="D7123" s="191">
        <f t="shared" si="223"/>
        <v>13</v>
      </c>
    </row>
    <row r="7124" spans="1:4" x14ac:dyDescent="0.3">
      <c r="A7124" s="245">
        <v>43852.58333331607</v>
      </c>
      <c r="B7124" s="244">
        <f t="shared" si="222"/>
        <v>5.5213137621265549</v>
      </c>
      <c r="C7124" s="40">
        <v>174020.0078708989</v>
      </c>
      <c r="D7124" s="191">
        <f t="shared" si="223"/>
        <v>14</v>
      </c>
    </row>
    <row r="7125" spans="1:4" x14ac:dyDescent="0.3">
      <c r="A7125" s="245">
        <v>43852.624999982734</v>
      </c>
      <c r="B7125" s="244">
        <f t="shared" si="222"/>
        <v>5.2391092749533081</v>
      </c>
      <c r="C7125" s="40">
        <v>165125.52565256238</v>
      </c>
      <c r="D7125" s="191">
        <f t="shared" si="223"/>
        <v>15</v>
      </c>
    </row>
    <row r="7126" spans="1:4" x14ac:dyDescent="0.3">
      <c r="A7126" s="245">
        <v>43852.666666649398</v>
      </c>
      <c r="B7126" s="244">
        <f t="shared" si="222"/>
        <v>4.9689214515449507</v>
      </c>
      <c r="C7126" s="40">
        <v>156609.78299025184</v>
      </c>
      <c r="D7126" s="191">
        <f t="shared" si="223"/>
        <v>16</v>
      </c>
    </row>
    <row r="7127" spans="1:4" x14ac:dyDescent="0.3">
      <c r="A7127" s="245">
        <v>43852.708333316063</v>
      </c>
      <c r="B7127" s="244">
        <f t="shared" si="222"/>
        <v>4.8996645478061778</v>
      </c>
      <c r="C7127" s="40">
        <v>154426.95342233148</v>
      </c>
      <c r="D7127" s="191">
        <f t="shared" si="223"/>
        <v>17</v>
      </c>
    </row>
    <row r="7128" spans="1:4" x14ac:dyDescent="0.3">
      <c r="A7128" s="245">
        <v>43852.749999982727</v>
      </c>
      <c r="B7128" s="244">
        <f t="shared" si="222"/>
        <v>5.0361999536165163</v>
      </c>
      <c r="C7128" s="40">
        <v>158730.25756649234</v>
      </c>
      <c r="D7128" s="191">
        <f t="shared" si="223"/>
        <v>18</v>
      </c>
    </row>
    <row r="7129" spans="1:4" x14ac:dyDescent="0.3">
      <c r="A7129" s="245">
        <v>43852.791666649391</v>
      </c>
      <c r="B7129" s="244">
        <f t="shared" si="222"/>
        <v>4.9597332472503979</v>
      </c>
      <c r="C7129" s="40">
        <v>156320.19043084589</v>
      </c>
      <c r="D7129" s="191">
        <f t="shared" si="223"/>
        <v>19</v>
      </c>
    </row>
    <row r="7130" spans="1:4" x14ac:dyDescent="0.3">
      <c r="A7130" s="245">
        <v>43852.833333316055</v>
      </c>
      <c r="B7130" s="244">
        <f t="shared" si="222"/>
        <v>4.8941020217510935</v>
      </c>
      <c r="C7130" s="40">
        <v>154251.63449107861</v>
      </c>
      <c r="D7130" s="191">
        <f t="shared" si="223"/>
        <v>20</v>
      </c>
    </row>
    <row r="7131" spans="1:4" x14ac:dyDescent="0.3">
      <c r="A7131" s="245">
        <v>43852.87499998272</v>
      </c>
      <c r="B7131" s="244">
        <f t="shared" si="222"/>
        <v>4.8130455037828428</v>
      </c>
      <c r="C7131" s="40">
        <v>151696.90630454101</v>
      </c>
      <c r="D7131" s="191">
        <f t="shared" si="223"/>
        <v>21</v>
      </c>
    </row>
    <row r="7132" spans="1:4" x14ac:dyDescent="0.3">
      <c r="A7132" s="245">
        <v>43852.916666649384</v>
      </c>
      <c r="B7132" s="244">
        <f t="shared" si="222"/>
        <v>4.7298550181368668</v>
      </c>
      <c r="C7132" s="40">
        <v>149074.9200181973</v>
      </c>
      <c r="D7132" s="191">
        <f t="shared" si="223"/>
        <v>22</v>
      </c>
    </row>
    <row r="7133" spans="1:4" x14ac:dyDescent="0.3">
      <c r="A7133" s="245">
        <v>43852.958333316048</v>
      </c>
      <c r="B7133" s="244">
        <f t="shared" si="222"/>
        <v>4.5583082546356746</v>
      </c>
      <c r="C7133" s="40">
        <v>143668.13271705198</v>
      </c>
      <c r="D7133" s="191">
        <f t="shared" si="223"/>
        <v>23</v>
      </c>
    </row>
    <row r="7134" spans="1:4" x14ac:dyDescent="0.3">
      <c r="A7134" s="245">
        <v>43852.999999982712</v>
      </c>
      <c r="B7134" s="244">
        <f t="shared" si="222"/>
        <v>4.3683031927858558</v>
      </c>
      <c r="C7134" s="40">
        <v>137679.57930691558</v>
      </c>
      <c r="D7134" s="191">
        <f t="shared" si="223"/>
        <v>0</v>
      </c>
    </row>
    <row r="7135" spans="1:4" x14ac:dyDescent="0.3">
      <c r="A7135" s="245">
        <v>43853.041666649377</v>
      </c>
      <c r="B7135" s="244">
        <f t="shared" si="222"/>
        <v>4.2963762595600041</v>
      </c>
      <c r="C7135" s="40">
        <v>135412.59611680041</v>
      </c>
      <c r="D7135" s="191">
        <f t="shared" si="223"/>
        <v>1</v>
      </c>
    </row>
    <row r="7136" spans="1:4" x14ac:dyDescent="0.3">
      <c r="A7136" s="245">
        <v>43853.083333316041</v>
      </c>
      <c r="B7136" s="244">
        <f t="shared" si="222"/>
        <v>4.3442493993653617</v>
      </c>
      <c r="C7136" s="40">
        <v>136921.45515373448</v>
      </c>
      <c r="D7136" s="191">
        <f t="shared" si="223"/>
        <v>2</v>
      </c>
    </row>
    <row r="7137" spans="1:4" x14ac:dyDescent="0.3">
      <c r="A7137" s="245">
        <v>43853.124999982705</v>
      </c>
      <c r="B7137" s="244">
        <f t="shared" si="222"/>
        <v>4.3312555471541225</v>
      </c>
      <c r="C7137" s="40">
        <v>136511.91670663809</v>
      </c>
      <c r="D7137" s="191">
        <f t="shared" si="223"/>
        <v>3</v>
      </c>
    </row>
    <row r="7138" spans="1:4" x14ac:dyDescent="0.3">
      <c r="A7138" s="245">
        <v>43853.166666649369</v>
      </c>
      <c r="B7138" s="244">
        <f t="shared" si="222"/>
        <v>4.6317450063164376</v>
      </c>
      <c r="C7138" s="40">
        <v>145982.70215760078</v>
      </c>
      <c r="D7138" s="191">
        <f t="shared" si="223"/>
        <v>4</v>
      </c>
    </row>
    <row r="7139" spans="1:4" x14ac:dyDescent="0.3">
      <c r="A7139" s="245">
        <v>43853.208333316034</v>
      </c>
      <c r="B7139" s="244">
        <f t="shared" si="222"/>
        <v>4.8567736992440382</v>
      </c>
      <c r="C7139" s="40">
        <v>153075.12555564306</v>
      </c>
      <c r="D7139" s="191">
        <f t="shared" si="223"/>
        <v>5</v>
      </c>
    </row>
    <row r="7140" spans="1:4" x14ac:dyDescent="0.3">
      <c r="A7140" s="245">
        <v>43853.249999982698</v>
      </c>
      <c r="B7140" s="244">
        <f t="shared" si="222"/>
        <v>5.3068352431570078</v>
      </c>
      <c r="C7140" s="40">
        <v>167260.10340482052</v>
      </c>
      <c r="D7140" s="191">
        <f t="shared" si="223"/>
        <v>6</v>
      </c>
    </row>
    <row r="7141" spans="1:4" x14ac:dyDescent="0.3">
      <c r="A7141" s="245">
        <v>43853.291666649362</v>
      </c>
      <c r="B7141" s="244">
        <f t="shared" si="222"/>
        <v>5.8431894229135679</v>
      </c>
      <c r="C7141" s="40">
        <v>184164.84068366649</v>
      </c>
      <c r="D7141" s="191">
        <f t="shared" si="223"/>
        <v>7</v>
      </c>
    </row>
    <row r="7142" spans="1:4" x14ac:dyDescent="0.3">
      <c r="A7142" s="245">
        <v>43853.333333316026</v>
      </c>
      <c r="B7142" s="244">
        <f t="shared" si="222"/>
        <v>6.5795946331859954</v>
      </c>
      <c r="C7142" s="40">
        <v>207374.758831557</v>
      </c>
      <c r="D7142" s="191">
        <f t="shared" si="223"/>
        <v>8</v>
      </c>
    </row>
    <row r="7143" spans="1:4" x14ac:dyDescent="0.3">
      <c r="A7143" s="245">
        <v>43853.37499998269</v>
      </c>
      <c r="B7143" s="244">
        <f t="shared" si="222"/>
        <v>6.7303545935868438</v>
      </c>
      <c r="C7143" s="40">
        <v>212126.3905311595</v>
      </c>
      <c r="D7143" s="191">
        <f t="shared" si="223"/>
        <v>9</v>
      </c>
    </row>
    <row r="7144" spans="1:4" x14ac:dyDescent="0.3">
      <c r="A7144" s="245">
        <v>43853.416666649355</v>
      </c>
      <c r="B7144" s="244">
        <f t="shared" si="222"/>
        <v>6.4744804430539817</v>
      </c>
      <c r="C7144" s="40">
        <v>204061.78424214135</v>
      </c>
      <c r="D7144" s="191">
        <f t="shared" si="223"/>
        <v>10</v>
      </c>
    </row>
    <row r="7145" spans="1:4" x14ac:dyDescent="0.3">
      <c r="A7145" s="245">
        <v>43853.458333316019</v>
      </c>
      <c r="B7145" s="244">
        <f t="shared" si="222"/>
        <v>5.9385669961922574</v>
      </c>
      <c r="C7145" s="40">
        <v>187170.93792206582</v>
      </c>
      <c r="D7145" s="191">
        <f t="shared" si="223"/>
        <v>11</v>
      </c>
    </row>
    <row r="7146" spans="1:4" x14ac:dyDescent="0.3">
      <c r="A7146" s="245">
        <v>43853.499999982683</v>
      </c>
      <c r="B7146" s="244">
        <f t="shared" si="222"/>
        <v>5.5895205993350618</v>
      </c>
      <c r="C7146" s="40">
        <v>176169.74158632208</v>
      </c>
      <c r="D7146" s="191">
        <f t="shared" si="223"/>
        <v>12</v>
      </c>
    </row>
    <row r="7147" spans="1:4" x14ac:dyDescent="0.3">
      <c r="A7147" s="245">
        <v>43853.541666649347</v>
      </c>
      <c r="B7147" s="244">
        <f t="shared" si="222"/>
        <v>5.50881345560264</v>
      </c>
      <c r="C7147" s="40">
        <v>173626.02492890385</v>
      </c>
      <c r="D7147" s="191">
        <f t="shared" si="223"/>
        <v>13</v>
      </c>
    </row>
    <row r="7148" spans="1:4" x14ac:dyDescent="0.3">
      <c r="A7148" s="245">
        <v>43853.583333316012</v>
      </c>
      <c r="B7148" s="244">
        <f t="shared" si="222"/>
        <v>5.3199775021823656</v>
      </c>
      <c r="C7148" s="40">
        <v>167674.31931747557</v>
      </c>
      <c r="D7148" s="191">
        <f t="shared" si="223"/>
        <v>14</v>
      </c>
    </row>
    <row r="7149" spans="1:4" x14ac:dyDescent="0.3">
      <c r="A7149" s="245">
        <v>43853.624999982676</v>
      </c>
      <c r="B7149" s="244">
        <f t="shared" si="222"/>
        <v>5.1209969441303693</v>
      </c>
      <c r="C7149" s="40">
        <v>161402.87745233736</v>
      </c>
      <c r="D7149" s="191">
        <f t="shared" si="223"/>
        <v>15</v>
      </c>
    </row>
    <row r="7150" spans="1:4" x14ac:dyDescent="0.3">
      <c r="A7150" s="245">
        <v>43853.66666664934</v>
      </c>
      <c r="B7150" s="244">
        <f t="shared" si="222"/>
        <v>4.652003472608043</v>
      </c>
      <c r="C7150" s="40">
        <v>146621.20571226196</v>
      </c>
      <c r="D7150" s="191">
        <f t="shared" si="223"/>
        <v>16</v>
      </c>
    </row>
    <row r="7151" spans="1:4" x14ac:dyDescent="0.3">
      <c r="A7151" s="245">
        <v>43853.708333316004</v>
      </c>
      <c r="B7151" s="244">
        <f t="shared" si="222"/>
        <v>4.4842040782886112</v>
      </c>
      <c r="C7151" s="40">
        <v>141332.5274776541</v>
      </c>
      <c r="D7151" s="191">
        <f t="shared" si="223"/>
        <v>17</v>
      </c>
    </row>
    <row r="7152" spans="1:4" x14ac:dyDescent="0.3">
      <c r="A7152" s="245">
        <v>43853.749999982669</v>
      </c>
      <c r="B7152" s="244">
        <f t="shared" si="222"/>
        <v>4.4813120328708669</v>
      </c>
      <c r="C7152" s="40">
        <v>141241.37638788793</v>
      </c>
      <c r="D7152" s="191">
        <f t="shared" si="223"/>
        <v>18</v>
      </c>
    </row>
    <row r="7153" spans="1:4" x14ac:dyDescent="0.3">
      <c r="A7153" s="245">
        <v>43853.791666649333</v>
      </c>
      <c r="B7153" s="244">
        <f t="shared" si="222"/>
        <v>4.3978181203482807</v>
      </c>
      <c r="C7153" s="40">
        <v>138609.82673497408</v>
      </c>
      <c r="D7153" s="191">
        <f t="shared" si="223"/>
        <v>19</v>
      </c>
    </row>
    <row r="7154" spans="1:4" x14ac:dyDescent="0.3">
      <c r="A7154" s="245">
        <v>43853.833333315997</v>
      </c>
      <c r="B7154" s="244">
        <f t="shared" si="222"/>
        <v>4.3094490304315256</v>
      </c>
      <c r="C7154" s="40">
        <v>135824.62191137878</v>
      </c>
      <c r="D7154" s="191">
        <f t="shared" si="223"/>
        <v>20</v>
      </c>
    </row>
    <row r="7155" spans="1:4" x14ac:dyDescent="0.3">
      <c r="A7155" s="245">
        <v>43853.874999982661</v>
      </c>
      <c r="B7155" s="244">
        <f t="shared" si="222"/>
        <v>4.0949253469779539</v>
      </c>
      <c r="C7155" s="40">
        <v>129063.29395730387</v>
      </c>
      <c r="D7155" s="191">
        <f t="shared" si="223"/>
        <v>21</v>
      </c>
    </row>
    <row r="7156" spans="1:4" x14ac:dyDescent="0.3">
      <c r="A7156" s="245">
        <v>43853.916666649326</v>
      </c>
      <c r="B7156" s="244">
        <f t="shared" si="222"/>
        <v>3.9426215812628427</v>
      </c>
      <c r="C7156" s="40">
        <v>124263.00481410853</v>
      </c>
      <c r="D7156" s="191">
        <f t="shared" si="223"/>
        <v>22</v>
      </c>
    </row>
    <row r="7157" spans="1:4" x14ac:dyDescent="0.3">
      <c r="A7157" s="245">
        <v>43853.95833331599</v>
      </c>
      <c r="B7157" s="244">
        <f t="shared" si="222"/>
        <v>3.916024230516411</v>
      </c>
      <c r="C7157" s="40">
        <v>123424.71317091517</v>
      </c>
      <c r="D7157" s="191">
        <f t="shared" si="223"/>
        <v>23</v>
      </c>
    </row>
    <row r="7158" spans="1:4" x14ac:dyDescent="0.3">
      <c r="A7158" s="245">
        <v>43853.999999982654</v>
      </c>
      <c r="B7158" s="244">
        <f t="shared" si="222"/>
        <v>3.7800148576910804</v>
      </c>
      <c r="C7158" s="40">
        <v>119137.98846203645</v>
      </c>
      <c r="D7158" s="191">
        <f t="shared" si="223"/>
        <v>0</v>
      </c>
    </row>
    <row r="7159" spans="1:4" x14ac:dyDescent="0.3">
      <c r="A7159" s="245">
        <v>43854.041666649318</v>
      </c>
      <c r="B7159" s="244">
        <f t="shared" si="222"/>
        <v>3.7722853969589139</v>
      </c>
      <c r="C7159" s="40">
        <v>118894.3723816253</v>
      </c>
      <c r="D7159" s="191">
        <f t="shared" si="223"/>
        <v>1</v>
      </c>
    </row>
    <row r="7160" spans="1:4" x14ac:dyDescent="0.3">
      <c r="A7160" s="245">
        <v>43854.083333315983</v>
      </c>
      <c r="B7160" s="244">
        <f t="shared" si="222"/>
        <v>3.5613462670012108</v>
      </c>
      <c r="C7160" s="40">
        <v>112246.02189169011</v>
      </c>
      <c r="D7160" s="191">
        <f t="shared" si="223"/>
        <v>2</v>
      </c>
    </row>
    <row r="7161" spans="1:4" x14ac:dyDescent="0.3">
      <c r="A7161" s="245">
        <v>43854.124999982647</v>
      </c>
      <c r="B7161" s="244">
        <f t="shared" si="222"/>
        <v>3.5908615157723238</v>
      </c>
      <c r="C7161" s="40">
        <v>113176.27944355985</v>
      </c>
      <c r="D7161" s="191">
        <f t="shared" si="223"/>
        <v>3</v>
      </c>
    </row>
    <row r="7162" spans="1:4" x14ac:dyDescent="0.3">
      <c r="A7162" s="245">
        <v>43854.166666649311</v>
      </c>
      <c r="B7162" s="244">
        <f t="shared" si="222"/>
        <v>3.6786231458407279</v>
      </c>
      <c r="C7162" s="40">
        <v>115942.33843119189</v>
      </c>
      <c r="D7162" s="191">
        <f t="shared" si="223"/>
        <v>4</v>
      </c>
    </row>
    <row r="7163" spans="1:4" x14ac:dyDescent="0.3">
      <c r="A7163" s="245">
        <v>43854.208333315975</v>
      </c>
      <c r="B7163" s="244">
        <f t="shared" si="222"/>
        <v>3.9538183823484063</v>
      </c>
      <c r="C7163" s="40">
        <v>124615.90405095396</v>
      </c>
      <c r="D7163" s="191">
        <f t="shared" si="223"/>
        <v>5</v>
      </c>
    </row>
    <row r="7164" spans="1:4" x14ac:dyDescent="0.3">
      <c r="A7164" s="245">
        <v>43854.24999998264</v>
      </c>
      <c r="B7164" s="244">
        <f t="shared" si="222"/>
        <v>4.50356156988867</v>
      </c>
      <c r="C7164" s="40">
        <v>141942.63423588796</v>
      </c>
      <c r="D7164" s="191">
        <f t="shared" si="223"/>
        <v>6</v>
      </c>
    </row>
    <row r="7165" spans="1:4" x14ac:dyDescent="0.3">
      <c r="A7165" s="245">
        <v>43854.291666649304</v>
      </c>
      <c r="B7165" s="244">
        <f t="shared" si="222"/>
        <v>4.8723194942514461</v>
      </c>
      <c r="C7165" s="40">
        <v>153565.09578484925</v>
      </c>
      <c r="D7165" s="191">
        <f t="shared" si="223"/>
        <v>7</v>
      </c>
    </row>
    <row r="7166" spans="1:4" x14ac:dyDescent="0.3">
      <c r="A7166" s="245">
        <v>43854.333333315968</v>
      </c>
      <c r="B7166" s="244">
        <f t="shared" si="222"/>
        <v>5.408747334123853</v>
      </c>
      <c r="C7166" s="40">
        <v>170472.15467309684</v>
      </c>
      <c r="D7166" s="191">
        <f t="shared" si="223"/>
        <v>8</v>
      </c>
    </row>
    <row r="7167" spans="1:4" x14ac:dyDescent="0.3">
      <c r="A7167" s="245">
        <v>43854.374999982632</v>
      </c>
      <c r="B7167" s="244">
        <f t="shared" si="222"/>
        <v>5.5048743667672104</v>
      </c>
      <c r="C7167" s="40">
        <v>173501.87326868711</v>
      </c>
      <c r="D7167" s="191">
        <f t="shared" si="223"/>
        <v>9</v>
      </c>
    </row>
    <row r="7168" spans="1:4" x14ac:dyDescent="0.3">
      <c r="A7168" s="245">
        <v>43854.416666649297</v>
      </c>
      <c r="B7168" s="244">
        <f t="shared" si="222"/>
        <v>5.4058658938188842</v>
      </c>
      <c r="C7168" s="40">
        <v>170381.33783381671</v>
      </c>
      <c r="D7168" s="191">
        <f t="shared" si="223"/>
        <v>10</v>
      </c>
    </row>
    <row r="7169" spans="1:4" x14ac:dyDescent="0.3">
      <c r="A7169" s="245">
        <v>43854.458333315961</v>
      </c>
      <c r="B7169" s="244">
        <f t="shared" si="222"/>
        <v>5.3892232774085622</v>
      </c>
      <c r="C7169" s="40">
        <v>169856.7981384669</v>
      </c>
      <c r="D7169" s="191">
        <f t="shared" si="223"/>
        <v>11</v>
      </c>
    </row>
    <row r="7170" spans="1:4" x14ac:dyDescent="0.3">
      <c r="A7170" s="245">
        <v>43854.499999982625</v>
      </c>
      <c r="B7170" s="244">
        <f t="shared" si="222"/>
        <v>5.2210075678122019</v>
      </c>
      <c r="C7170" s="40">
        <v>164554.99853621193</v>
      </c>
      <c r="D7170" s="191">
        <f t="shared" si="223"/>
        <v>12</v>
      </c>
    </row>
    <row r="7171" spans="1:4" x14ac:dyDescent="0.3">
      <c r="A7171" s="245">
        <v>43854.541666649289</v>
      </c>
      <c r="B7171" s="244">
        <f t="shared" si="222"/>
        <v>4.9977006671201378</v>
      </c>
      <c r="C7171" s="40">
        <v>157516.84234907071</v>
      </c>
      <c r="D7171" s="191">
        <f t="shared" si="223"/>
        <v>13</v>
      </c>
    </row>
    <row r="7172" spans="1:4" x14ac:dyDescent="0.3">
      <c r="A7172" s="245">
        <v>43854.583333315953</v>
      </c>
      <c r="B7172" s="244">
        <f t="shared" si="222"/>
        <v>4.9286840191343133</v>
      </c>
      <c r="C7172" s="40">
        <v>155341.58512893214</v>
      </c>
      <c r="D7172" s="191">
        <f t="shared" si="223"/>
        <v>14</v>
      </c>
    </row>
    <row r="7173" spans="1:4" x14ac:dyDescent="0.3">
      <c r="A7173" s="245">
        <v>43854.624999982618</v>
      </c>
      <c r="B7173" s="244">
        <f t="shared" si="222"/>
        <v>4.7618036159364614</v>
      </c>
      <c r="C7173" s="40">
        <v>150081.87153011578</v>
      </c>
      <c r="D7173" s="191">
        <f t="shared" si="223"/>
        <v>15</v>
      </c>
    </row>
    <row r="7174" spans="1:4" x14ac:dyDescent="0.3">
      <c r="A7174" s="245">
        <v>43854.666666649282</v>
      </c>
      <c r="B7174" s="244">
        <f t="shared" si="222"/>
        <v>4.5607980028137618</v>
      </c>
      <c r="C7174" s="40">
        <v>143746.60425774206</v>
      </c>
      <c r="D7174" s="191">
        <f t="shared" si="223"/>
        <v>16</v>
      </c>
    </row>
    <row r="7175" spans="1:4" x14ac:dyDescent="0.3">
      <c r="A7175" s="245">
        <v>43854.708333315946</v>
      </c>
      <c r="B7175" s="244">
        <f t="shared" ref="B7175:B7238" si="224">C7175/$B$4</f>
        <v>4.3815790703105844</v>
      </c>
      <c r="C7175" s="40">
        <v>138098.00658905876</v>
      </c>
      <c r="D7175" s="191">
        <f t="shared" ref="D7175:D7238" si="225">HOUR(A7175)</f>
        <v>17</v>
      </c>
    </row>
    <row r="7176" spans="1:4" x14ac:dyDescent="0.3">
      <c r="A7176" s="245">
        <v>43854.74999998261</v>
      </c>
      <c r="B7176" s="244">
        <f t="shared" si="224"/>
        <v>4.2752535051924392</v>
      </c>
      <c r="C7176" s="40">
        <v>134746.85204941692</v>
      </c>
      <c r="D7176" s="191">
        <f t="shared" si="225"/>
        <v>18</v>
      </c>
    </row>
    <row r="7177" spans="1:4" x14ac:dyDescent="0.3">
      <c r="A7177" s="245">
        <v>43854.791666649275</v>
      </c>
      <c r="B7177" s="244">
        <f t="shared" si="224"/>
        <v>4.1732880323882009</v>
      </c>
      <c r="C7177" s="40">
        <v>131533.11829973062</v>
      </c>
      <c r="D7177" s="191">
        <f t="shared" si="225"/>
        <v>19</v>
      </c>
    </row>
    <row r="7178" spans="1:4" x14ac:dyDescent="0.3">
      <c r="A7178" s="245">
        <v>43854.833333315939</v>
      </c>
      <c r="B7178" s="244">
        <f t="shared" si="224"/>
        <v>4.0681952785019879</v>
      </c>
      <c r="C7178" s="40">
        <v>128220.81933496225</v>
      </c>
      <c r="D7178" s="191">
        <f t="shared" si="225"/>
        <v>20</v>
      </c>
    </row>
    <row r="7179" spans="1:4" x14ac:dyDescent="0.3">
      <c r="A7179" s="245">
        <v>43854.874999982603</v>
      </c>
      <c r="B7179" s="244">
        <f t="shared" si="224"/>
        <v>3.9084643483924491</v>
      </c>
      <c r="C7179" s="40">
        <v>123186.44184575719</v>
      </c>
      <c r="D7179" s="191">
        <f t="shared" si="225"/>
        <v>21</v>
      </c>
    </row>
    <row r="7180" spans="1:4" x14ac:dyDescent="0.3">
      <c r="A7180" s="245">
        <v>43854.916666649267</v>
      </c>
      <c r="B7180" s="244">
        <f t="shared" si="224"/>
        <v>3.761304556424641</v>
      </c>
      <c r="C7180" s="40">
        <v>118548.27975973683</v>
      </c>
      <c r="D7180" s="191">
        <f t="shared" si="225"/>
        <v>22</v>
      </c>
    </row>
    <row r="7181" spans="1:4" x14ac:dyDescent="0.3">
      <c r="A7181" s="245">
        <v>43854.958333315932</v>
      </c>
      <c r="B7181" s="244">
        <f t="shared" si="224"/>
        <v>3.6008333754480102</v>
      </c>
      <c r="C7181" s="40">
        <v>113490.5711455011</v>
      </c>
      <c r="D7181" s="191">
        <f t="shared" si="225"/>
        <v>23</v>
      </c>
    </row>
    <row r="7182" spans="1:4" x14ac:dyDescent="0.3">
      <c r="A7182" s="245">
        <v>43854.999999982596</v>
      </c>
      <c r="B7182" s="244">
        <f t="shared" si="224"/>
        <v>3.6049200177020513</v>
      </c>
      <c r="C7182" s="40">
        <v>113619.3733740743</v>
      </c>
      <c r="D7182" s="191">
        <f t="shared" si="225"/>
        <v>0</v>
      </c>
    </row>
    <row r="7183" spans="1:4" x14ac:dyDescent="0.3">
      <c r="A7183" s="245">
        <v>43855.04166664926</v>
      </c>
      <c r="B7183" s="244">
        <f t="shared" si="224"/>
        <v>3.4750746072163672</v>
      </c>
      <c r="C7183" s="40">
        <v>109526.92358255657</v>
      </c>
      <c r="D7183" s="191">
        <f t="shared" si="225"/>
        <v>1</v>
      </c>
    </row>
    <row r="7184" spans="1:4" x14ac:dyDescent="0.3">
      <c r="A7184" s="245">
        <v>43855.083333315924</v>
      </c>
      <c r="B7184" s="244">
        <f t="shared" si="224"/>
        <v>3.4397359792102065</v>
      </c>
      <c r="C7184" s="40">
        <v>108413.12556478004</v>
      </c>
      <c r="D7184" s="191">
        <f t="shared" si="225"/>
        <v>2</v>
      </c>
    </row>
    <row r="7185" spans="1:4" x14ac:dyDescent="0.3">
      <c r="A7185" s="245">
        <v>43855.124999982589</v>
      </c>
      <c r="B7185" s="244">
        <f t="shared" si="224"/>
        <v>3.4477211743845877</v>
      </c>
      <c r="C7185" s="40">
        <v>108664.80184817265</v>
      </c>
      <c r="D7185" s="191">
        <f t="shared" si="225"/>
        <v>3</v>
      </c>
    </row>
    <row r="7186" spans="1:4" x14ac:dyDescent="0.3">
      <c r="A7186" s="245">
        <v>43855.166666649253</v>
      </c>
      <c r="B7186" s="244">
        <f t="shared" si="224"/>
        <v>3.5318354144980755</v>
      </c>
      <c r="C7186" s="40">
        <v>111315.90290078989</v>
      </c>
      <c r="D7186" s="191">
        <f t="shared" si="225"/>
        <v>4</v>
      </c>
    </row>
    <row r="7187" spans="1:4" x14ac:dyDescent="0.3">
      <c r="A7187" s="245">
        <v>43855.208333315917</v>
      </c>
      <c r="B7187" s="244">
        <f t="shared" si="224"/>
        <v>3.8426053146364918</v>
      </c>
      <c r="C7187" s="40">
        <v>121110.70587668462</v>
      </c>
      <c r="D7187" s="191">
        <f t="shared" si="225"/>
        <v>5</v>
      </c>
    </row>
    <row r="7188" spans="1:4" x14ac:dyDescent="0.3">
      <c r="A7188" s="245">
        <v>43855.249999982581</v>
      </c>
      <c r="B7188" s="244">
        <f t="shared" si="224"/>
        <v>4.1095573667924565</v>
      </c>
      <c r="C7188" s="40">
        <v>129524.46394564124</v>
      </c>
      <c r="D7188" s="191">
        <f t="shared" si="225"/>
        <v>6</v>
      </c>
    </row>
    <row r="7189" spans="1:4" x14ac:dyDescent="0.3">
      <c r="A7189" s="245">
        <v>43855.291666649246</v>
      </c>
      <c r="B7189" s="244">
        <f t="shared" si="224"/>
        <v>4.2342828418616145</v>
      </c>
      <c r="C7189" s="40">
        <v>133455.54431678771</v>
      </c>
      <c r="D7189" s="191">
        <f t="shared" si="225"/>
        <v>7</v>
      </c>
    </row>
    <row r="7190" spans="1:4" x14ac:dyDescent="0.3">
      <c r="A7190" s="245">
        <v>43855.33333331591</v>
      </c>
      <c r="B7190" s="244">
        <f t="shared" si="224"/>
        <v>4.4656536937836506</v>
      </c>
      <c r="C7190" s="40">
        <v>140747.85900985124</v>
      </c>
      <c r="D7190" s="191">
        <f t="shared" si="225"/>
        <v>8</v>
      </c>
    </row>
    <row r="7191" spans="1:4" x14ac:dyDescent="0.3">
      <c r="A7191" s="245">
        <v>43855.374999982574</v>
      </c>
      <c r="B7191" s="244">
        <f t="shared" si="224"/>
        <v>4.5362644932471294</v>
      </c>
      <c r="C7191" s="40">
        <v>142973.36047703688</v>
      </c>
      <c r="D7191" s="191">
        <f t="shared" si="225"/>
        <v>9</v>
      </c>
    </row>
    <row r="7192" spans="1:4" x14ac:dyDescent="0.3">
      <c r="A7192" s="245">
        <v>43855.416666649238</v>
      </c>
      <c r="B7192" s="244">
        <f t="shared" si="224"/>
        <v>4.7935166786812529</v>
      </c>
      <c r="C7192" s="40">
        <v>151081.39948056743</v>
      </c>
      <c r="D7192" s="191">
        <f t="shared" si="225"/>
        <v>10</v>
      </c>
    </row>
    <row r="7193" spans="1:4" x14ac:dyDescent="0.3">
      <c r="A7193" s="245">
        <v>43855.458333315903</v>
      </c>
      <c r="B7193" s="244">
        <f t="shared" si="224"/>
        <v>4.7452285177117473</v>
      </c>
      <c r="C7193" s="40">
        <v>149559.45986365495</v>
      </c>
      <c r="D7193" s="191">
        <f t="shared" si="225"/>
        <v>11</v>
      </c>
    </row>
    <row r="7194" spans="1:4" x14ac:dyDescent="0.3">
      <c r="A7194" s="245">
        <v>43855.499999982567</v>
      </c>
      <c r="B7194" s="244">
        <f t="shared" si="224"/>
        <v>4.5930912496828098</v>
      </c>
      <c r="C7194" s="40">
        <v>144764.41837163587</v>
      </c>
      <c r="D7194" s="191">
        <f t="shared" si="225"/>
        <v>12</v>
      </c>
    </row>
    <row r="7195" spans="1:4" x14ac:dyDescent="0.3">
      <c r="A7195" s="245">
        <v>43855.541666649231</v>
      </c>
      <c r="B7195" s="244">
        <f t="shared" si="224"/>
        <v>4.5729456671226165</v>
      </c>
      <c r="C7195" s="40">
        <v>144129.47267089773</v>
      </c>
      <c r="D7195" s="191">
        <f t="shared" si="225"/>
        <v>13</v>
      </c>
    </row>
    <row r="7196" spans="1:4" x14ac:dyDescent="0.3">
      <c r="A7196" s="245">
        <v>43855.583333315895</v>
      </c>
      <c r="B7196" s="244">
        <f t="shared" si="224"/>
        <v>4.4123676251137498</v>
      </c>
      <c r="C7196" s="40">
        <v>139068.39602534336</v>
      </c>
      <c r="D7196" s="191">
        <f t="shared" si="225"/>
        <v>14</v>
      </c>
    </row>
    <row r="7197" spans="1:4" x14ac:dyDescent="0.3">
      <c r="A7197" s="245">
        <v>43855.62499998256</v>
      </c>
      <c r="B7197" s="244">
        <f t="shared" si="224"/>
        <v>4.3843483188064187</v>
      </c>
      <c r="C7197" s="40">
        <v>138185.28738232705</v>
      </c>
      <c r="D7197" s="191">
        <f t="shared" si="225"/>
        <v>15</v>
      </c>
    </row>
    <row r="7198" spans="1:4" x14ac:dyDescent="0.3">
      <c r="A7198" s="245">
        <v>43855.666666649224</v>
      </c>
      <c r="B7198" s="244">
        <f t="shared" si="224"/>
        <v>4.2746993816794134</v>
      </c>
      <c r="C7198" s="40">
        <v>134729.3872607357</v>
      </c>
      <c r="D7198" s="191">
        <f t="shared" si="225"/>
        <v>16</v>
      </c>
    </row>
    <row r="7199" spans="1:4" x14ac:dyDescent="0.3">
      <c r="A7199" s="245">
        <v>43855.708333315888</v>
      </c>
      <c r="B7199" s="244">
        <f t="shared" si="224"/>
        <v>4.3914444441764182</v>
      </c>
      <c r="C7199" s="40">
        <v>138408.94208588888</v>
      </c>
      <c r="D7199" s="191">
        <f t="shared" si="225"/>
        <v>17</v>
      </c>
    </row>
    <row r="7200" spans="1:4" x14ac:dyDescent="0.3">
      <c r="A7200" s="245">
        <v>43855.749999982552</v>
      </c>
      <c r="B7200" s="244">
        <f t="shared" si="224"/>
        <v>4.400475015978051</v>
      </c>
      <c r="C7200" s="40">
        <v>138693.56640606039</v>
      </c>
      <c r="D7200" s="191">
        <f t="shared" si="225"/>
        <v>18</v>
      </c>
    </row>
    <row r="7201" spans="1:4" x14ac:dyDescent="0.3">
      <c r="A7201" s="245">
        <v>43855.791666649216</v>
      </c>
      <c r="B7201" s="244">
        <f t="shared" si="224"/>
        <v>4.3067513394923971</v>
      </c>
      <c r="C7201" s="40">
        <v>135739.59645934225</v>
      </c>
      <c r="D7201" s="191">
        <f t="shared" si="225"/>
        <v>19</v>
      </c>
    </row>
    <row r="7202" spans="1:4" x14ac:dyDescent="0.3">
      <c r="A7202" s="245">
        <v>43855.833333315881</v>
      </c>
      <c r="B7202" s="244">
        <f t="shared" si="224"/>
        <v>4.1195962189974225</v>
      </c>
      <c r="C7202" s="40">
        <v>129840.86710890761</v>
      </c>
      <c r="D7202" s="191">
        <f t="shared" si="225"/>
        <v>20</v>
      </c>
    </row>
    <row r="7203" spans="1:4" x14ac:dyDescent="0.3">
      <c r="A7203" s="245">
        <v>43855.874999982545</v>
      </c>
      <c r="B7203" s="244">
        <f t="shared" si="224"/>
        <v>4.1750658271811671</v>
      </c>
      <c r="C7203" s="40">
        <v>131589.15059153532</v>
      </c>
      <c r="D7203" s="191">
        <f t="shared" si="225"/>
        <v>21</v>
      </c>
    </row>
    <row r="7204" spans="1:4" x14ac:dyDescent="0.3">
      <c r="A7204" s="245">
        <v>43855.916666649209</v>
      </c>
      <c r="B7204" s="244">
        <f t="shared" si="224"/>
        <v>4.0821444493631684</v>
      </c>
      <c r="C7204" s="40">
        <v>128660.46738389331</v>
      </c>
      <c r="D7204" s="191">
        <f t="shared" si="225"/>
        <v>22</v>
      </c>
    </row>
    <row r="7205" spans="1:4" x14ac:dyDescent="0.3">
      <c r="A7205" s="245">
        <v>43855.958333315873</v>
      </c>
      <c r="B7205" s="244">
        <f t="shared" si="224"/>
        <v>3.9620874520470299</v>
      </c>
      <c r="C7205" s="40">
        <v>124876.52745256359</v>
      </c>
      <c r="D7205" s="191">
        <f t="shared" si="225"/>
        <v>23</v>
      </c>
    </row>
    <row r="7206" spans="1:4" x14ac:dyDescent="0.3">
      <c r="A7206" s="245">
        <v>43855.999999982538</v>
      </c>
      <c r="B7206" s="244">
        <f t="shared" si="224"/>
        <v>3.8251037251356683</v>
      </c>
      <c r="C7206" s="40">
        <v>120559.09318559323</v>
      </c>
      <c r="D7206" s="191">
        <f t="shared" si="225"/>
        <v>0</v>
      </c>
    </row>
    <row r="7207" spans="1:4" x14ac:dyDescent="0.3">
      <c r="A7207" s="245">
        <v>43856.041666649202</v>
      </c>
      <c r="B7207" s="244">
        <f t="shared" si="224"/>
        <v>3.7811096422901964</v>
      </c>
      <c r="C7207" s="40">
        <v>119172.49373247805</v>
      </c>
      <c r="D7207" s="191">
        <f t="shared" si="225"/>
        <v>1</v>
      </c>
    </row>
    <row r="7208" spans="1:4" x14ac:dyDescent="0.3">
      <c r="A7208" s="245">
        <v>43856.083333315866</v>
      </c>
      <c r="B7208" s="244">
        <f t="shared" si="224"/>
        <v>3.8093088315424191</v>
      </c>
      <c r="C7208" s="40">
        <v>120061.27190141419</v>
      </c>
      <c r="D7208" s="191">
        <f t="shared" si="225"/>
        <v>2</v>
      </c>
    </row>
    <row r="7209" spans="1:4" x14ac:dyDescent="0.3">
      <c r="A7209" s="245">
        <v>43856.12499998253</v>
      </c>
      <c r="B7209" s="244">
        <f t="shared" si="224"/>
        <v>3.8098938405388232</v>
      </c>
      <c r="C7209" s="40">
        <v>120079.7101345132</v>
      </c>
      <c r="D7209" s="191">
        <f t="shared" si="225"/>
        <v>3</v>
      </c>
    </row>
    <row r="7210" spans="1:4" x14ac:dyDescent="0.3">
      <c r="A7210" s="245">
        <v>43856.166666649195</v>
      </c>
      <c r="B7210" s="244">
        <f t="shared" si="224"/>
        <v>3.9335993382491896</v>
      </c>
      <c r="C7210" s="40">
        <v>123978.64299953119</v>
      </c>
      <c r="D7210" s="191">
        <f t="shared" si="225"/>
        <v>4</v>
      </c>
    </row>
    <row r="7211" spans="1:4" x14ac:dyDescent="0.3">
      <c r="A7211" s="245">
        <v>43856.208333315859</v>
      </c>
      <c r="B7211" s="244">
        <f t="shared" si="224"/>
        <v>4.061598266837195</v>
      </c>
      <c r="C7211" s="40">
        <v>128012.89562852366</v>
      </c>
      <c r="D7211" s="191">
        <f t="shared" si="225"/>
        <v>5</v>
      </c>
    </row>
    <row r="7212" spans="1:4" x14ac:dyDescent="0.3">
      <c r="A7212" s="245">
        <v>43856.249999982523</v>
      </c>
      <c r="B7212" s="244">
        <f t="shared" si="224"/>
        <v>4.2206448541851502</v>
      </c>
      <c r="C7212" s="40">
        <v>133025.70409667902</v>
      </c>
      <c r="D7212" s="191">
        <f t="shared" si="225"/>
        <v>6</v>
      </c>
    </row>
    <row r="7213" spans="1:4" x14ac:dyDescent="0.3">
      <c r="A7213" s="245">
        <v>43856.291666649187</v>
      </c>
      <c r="B7213" s="244">
        <f t="shared" si="224"/>
        <v>4.2152025536980862</v>
      </c>
      <c r="C7213" s="40">
        <v>132854.17441834576</v>
      </c>
      <c r="D7213" s="191">
        <f t="shared" si="225"/>
        <v>7</v>
      </c>
    </row>
    <row r="7214" spans="1:4" x14ac:dyDescent="0.3">
      <c r="A7214" s="245">
        <v>43856.333333315852</v>
      </c>
      <c r="B7214" s="244">
        <f t="shared" si="224"/>
        <v>4.4106997717178595</v>
      </c>
      <c r="C7214" s="40">
        <v>139015.8288513727</v>
      </c>
      <c r="D7214" s="191">
        <f t="shared" si="225"/>
        <v>8</v>
      </c>
    </row>
    <row r="7215" spans="1:4" x14ac:dyDescent="0.3">
      <c r="A7215" s="245">
        <v>43856.374999982516</v>
      </c>
      <c r="B7215" s="244">
        <f t="shared" si="224"/>
        <v>4.650420392175092</v>
      </c>
      <c r="C7215" s="40">
        <v>146571.31040087936</v>
      </c>
      <c r="D7215" s="191">
        <f t="shared" si="225"/>
        <v>9</v>
      </c>
    </row>
    <row r="7216" spans="1:4" x14ac:dyDescent="0.3">
      <c r="A7216" s="245">
        <v>43856.41666664918</v>
      </c>
      <c r="B7216" s="244">
        <f t="shared" si="224"/>
        <v>4.6929357870202866</v>
      </c>
      <c r="C7216" s="40">
        <v>147911.30476894902</v>
      </c>
      <c r="D7216" s="191">
        <f t="shared" si="225"/>
        <v>10</v>
      </c>
    </row>
    <row r="7217" spans="1:4" x14ac:dyDescent="0.3">
      <c r="A7217" s="245">
        <v>43856.458333315844</v>
      </c>
      <c r="B7217" s="244">
        <f t="shared" si="224"/>
        <v>4.4597241753350083</v>
      </c>
      <c r="C7217" s="40">
        <v>140560.97326280651</v>
      </c>
      <c r="D7217" s="191">
        <f t="shared" si="225"/>
        <v>11</v>
      </c>
    </row>
    <row r="7218" spans="1:4" x14ac:dyDescent="0.3">
      <c r="A7218" s="245">
        <v>43856.499999982509</v>
      </c>
      <c r="B7218" s="244">
        <f t="shared" si="224"/>
        <v>4.1686182196956345</v>
      </c>
      <c r="C7218" s="40">
        <v>131385.9357854728</v>
      </c>
      <c r="D7218" s="191">
        <f t="shared" si="225"/>
        <v>12</v>
      </c>
    </row>
    <row r="7219" spans="1:4" x14ac:dyDescent="0.3">
      <c r="A7219" s="245">
        <v>43856.541666649173</v>
      </c>
      <c r="B7219" s="244">
        <f t="shared" si="224"/>
        <v>3.9122304348800578</v>
      </c>
      <c r="C7219" s="40">
        <v>123305.14084176639</v>
      </c>
      <c r="D7219" s="191">
        <f t="shared" si="225"/>
        <v>13</v>
      </c>
    </row>
    <row r="7220" spans="1:4" x14ac:dyDescent="0.3">
      <c r="A7220" s="245">
        <v>43856.583333315837</v>
      </c>
      <c r="B7220" s="244">
        <f t="shared" si="224"/>
        <v>3.8156403319099312</v>
      </c>
      <c r="C7220" s="40">
        <v>120260.82725929785</v>
      </c>
      <c r="D7220" s="191">
        <f t="shared" si="225"/>
        <v>14</v>
      </c>
    </row>
    <row r="7221" spans="1:4" x14ac:dyDescent="0.3">
      <c r="A7221" s="245">
        <v>43856.624999982501</v>
      </c>
      <c r="B7221" s="244">
        <f t="shared" si="224"/>
        <v>3.771677342187072</v>
      </c>
      <c r="C7221" s="40">
        <v>118875.20779494528</v>
      </c>
      <c r="D7221" s="191">
        <f t="shared" si="225"/>
        <v>15</v>
      </c>
    </row>
    <row r="7222" spans="1:4" x14ac:dyDescent="0.3">
      <c r="A7222" s="245">
        <v>43856.666666649166</v>
      </c>
      <c r="B7222" s="244">
        <f t="shared" si="224"/>
        <v>3.8693765444408883</v>
      </c>
      <c r="C7222" s="40">
        <v>121954.47781611528</v>
      </c>
      <c r="D7222" s="191">
        <f t="shared" si="225"/>
        <v>16</v>
      </c>
    </row>
    <row r="7223" spans="1:4" x14ac:dyDescent="0.3">
      <c r="A7223" s="245">
        <v>43856.70833331583</v>
      </c>
      <c r="B7223" s="244">
        <f t="shared" si="224"/>
        <v>3.9780130432177994</v>
      </c>
      <c r="C7223" s="40">
        <v>125378.46804501755</v>
      </c>
      <c r="D7223" s="191">
        <f t="shared" si="225"/>
        <v>17</v>
      </c>
    </row>
    <row r="7224" spans="1:4" x14ac:dyDescent="0.3">
      <c r="A7224" s="245">
        <v>43856.749999982494</v>
      </c>
      <c r="B7224" s="244">
        <f t="shared" si="224"/>
        <v>4.0818893562175349</v>
      </c>
      <c r="C7224" s="40">
        <v>128652.42739320931</v>
      </c>
      <c r="D7224" s="191">
        <f t="shared" si="225"/>
        <v>18</v>
      </c>
    </row>
    <row r="7225" spans="1:4" x14ac:dyDescent="0.3">
      <c r="A7225" s="245">
        <v>43856.791666649158</v>
      </c>
      <c r="B7225" s="244">
        <f t="shared" si="224"/>
        <v>4.0823900895010929</v>
      </c>
      <c r="C7225" s="40">
        <v>128668.2094359803</v>
      </c>
      <c r="D7225" s="191">
        <f t="shared" si="225"/>
        <v>19</v>
      </c>
    </row>
    <row r="7226" spans="1:4" x14ac:dyDescent="0.3">
      <c r="A7226" s="245">
        <v>43856.833333315823</v>
      </c>
      <c r="B7226" s="244">
        <f t="shared" si="224"/>
        <v>3.9514381679999815</v>
      </c>
      <c r="C7226" s="40">
        <v>124540.88478244425</v>
      </c>
      <c r="D7226" s="191">
        <f t="shared" si="225"/>
        <v>20</v>
      </c>
    </row>
    <row r="7227" spans="1:4" x14ac:dyDescent="0.3">
      <c r="A7227" s="245">
        <v>43856.874999982487</v>
      </c>
      <c r="B7227" s="244">
        <f t="shared" si="224"/>
        <v>3.9348580714128567</v>
      </c>
      <c r="C7227" s="40">
        <v>124018.31557828432</v>
      </c>
      <c r="D7227" s="191">
        <f t="shared" si="225"/>
        <v>21</v>
      </c>
    </row>
    <row r="7228" spans="1:4" x14ac:dyDescent="0.3">
      <c r="A7228" s="245">
        <v>43856.916666649151</v>
      </c>
      <c r="B7228" s="244">
        <f t="shared" si="224"/>
        <v>3.7769317800694471</v>
      </c>
      <c r="C7228" s="40">
        <v>119040.8164455386</v>
      </c>
      <c r="D7228" s="191">
        <f t="shared" si="225"/>
        <v>22</v>
      </c>
    </row>
    <row r="7229" spans="1:4" x14ac:dyDescent="0.3">
      <c r="A7229" s="245">
        <v>43856.958333315815</v>
      </c>
      <c r="B7229" s="244">
        <f t="shared" si="224"/>
        <v>3.8469517693103721</v>
      </c>
      <c r="C7229" s="40">
        <v>121247.69683737725</v>
      </c>
      <c r="D7229" s="191">
        <f t="shared" si="225"/>
        <v>23</v>
      </c>
    </row>
    <row r="7230" spans="1:4" x14ac:dyDescent="0.3">
      <c r="A7230" s="245">
        <v>43856.999999982479</v>
      </c>
      <c r="B7230" s="244">
        <f t="shared" si="224"/>
        <v>3.7479363642469101</v>
      </c>
      <c r="C7230" s="40">
        <v>118126.94291705532</v>
      </c>
      <c r="D7230" s="191">
        <f t="shared" si="225"/>
        <v>0</v>
      </c>
    </row>
    <row r="7231" spans="1:4" x14ac:dyDescent="0.3">
      <c r="A7231" s="245">
        <v>43857.041666649144</v>
      </c>
      <c r="B7231" s="244">
        <f t="shared" si="224"/>
        <v>3.5891411734099514</v>
      </c>
      <c r="C7231" s="40">
        <v>113122.05792956182</v>
      </c>
      <c r="D7231" s="191">
        <f t="shared" si="225"/>
        <v>1</v>
      </c>
    </row>
    <row r="7232" spans="1:4" x14ac:dyDescent="0.3">
      <c r="A7232" s="245">
        <v>43857.083333315808</v>
      </c>
      <c r="B7232" s="244">
        <f t="shared" si="224"/>
        <v>3.5047375618937568</v>
      </c>
      <c r="C7232" s="40">
        <v>110461.83650886803</v>
      </c>
      <c r="D7232" s="191">
        <f t="shared" si="225"/>
        <v>2</v>
      </c>
    </row>
    <row r="7233" spans="1:4" x14ac:dyDescent="0.3">
      <c r="A7233" s="245">
        <v>43857.124999982472</v>
      </c>
      <c r="B7233" s="244">
        <f t="shared" si="224"/>
        <v>3.4623553495700121</v>
      </c>
      <c r="C7233" s="40">
        <v>109126.03976919434</v>
      </c>
      <c r="D7233" s="191">
        <f t="shared" si="225"/>
        <v>3</v>
      </c>
    </row>
    <row r="7234" spans="1:4" x14ac:dyDescent="0.3">
      <c r="A7234" s="245">
        <v>43857.166666649136</v>
      </c>
      <c r="B7234" s="244">
        <f t="shared" si="224"/>
        <v>3.740197365352361</v>
      </c>
      <c r="C7234" s="40">
        <v>117883.02621415387</v>
      </c>
      <c r="D7234" s="191">
        <f t="shared" si="225"/>
        <v>4</v>
      </c>
    </row>
    <row r="7235" spans="1:4" x14ac:dyDescent="0.3">
      <c r="A7235" s="245">
        <v>43857.208333315801</v>
      </c>
      <c r="B7235" s="244">
        <f t="shared" si="224"/>
        <v>3.9881368000564978</v>
      </c>
      <c r="C7235" s="40">
        <v>125697.54722085393</v>
      </c>
      <c r="D7235" s="191">
        <f t="shared" si="225"/>
        <v>5</v>
      </c>
    </row>
    <row r="7236" spans="1:4" x14ac:dyDescent="0.3">
      <c r="A7236" s="245">
        <v>43857.249999982465</v>
      </c>
      <c r="B7236" s="244">
        <f t="shared" si="224"/>
        <v>4.6231022468608787</v>
      </c>
      <c r="C7236" s="40">
        <v>145710.30085362139</v>
      </c>
      <c r="D7236" s="191">
        <f t="shared" si="225"/>
        <v>6</v>
      </c>
    </row>
    <row r="7237" spans="1:4" x14ac:dyDescent="0.3">
      <c r="A7237" s="245">
        <v>43857.291666649129</v>
      </c>
      <c r="B7237" s="244">
        <f t="shared" si="224"/>
        <v>5.1495374274928452</v>
      </c>
      <c r="C7237" s="40">
        <v>162302.41248210613</v>
      </c>
      <c r="D7237" s="191">
        <f t="shared" si="225"/>
        <v>7</v>
      </c>
    </row>
    <row r="7238" spans="1:4" x14ac:dyDescent="0.3">
      <c r="A7238" s="245">
        <v>43857.333333315793</v>
      </c>
      <c r="B7238" s="244">
        <f t="shared" si="224"/>
        <v>5.8027481029108374</v>
      </c>
      <c r="C7238" s="40">
        <v>182890.21672125757</v>
      </c>
      <c r="D7238" s="191">
        <f t="shared" si="225"/>
        <v>8</v>
      </c>
    </row>
    <row r="7239" spans="1:4" x14ac:dyDescent="0.3">
      <c r="A7239" s="245">
        <v>43857.374999982458</v>
      </c>
      <c r="B7239" s="244">
        <f t="shared" ref="B7239:B7302" si="226">C7239/$B$4</f>
        <v>5.886053532107784</v>
      </c>
      <c r="C7239" s="40">
        <v>185515.82578263388</v>
      </c>
      <c r="D7239" s="191">
        <f t="shared" ref="D7239:D7302" si="227">HOUR(A7239)</f>
        <v>9</v>
      </c>
    </row>
    <row r="7240" spans="1:4" x14ac:dyDescent="0.3">
      <c r="A7240" s="245">
        <v>43857.416666649122</v>
      </c>
      <c r="B7240" s="244">
        <f t="shared" si="226"/>
        <v>5.8416610347751625</v>
      </c>
      <c r="C7240" s="40">
        <v>184116.66915650215</v>
      </c>
      <c r="D7240" s="191">
        <f t="shared" si="227"/>
        <v>10</v>
      </c>
    </row>
    <row r="7241" spans="1:4" x14ac:dyDescent="0.3">
      <c r="A7241" s="245">
        <v>43857.458333315786</v>
      </c>
      <c r="B7241" s="244">
        <f t="shared" si="226"/>
        <v>5.5586423054918006</v>
      </c>
      <c r="C7241" s="40">
        <v>175196.52376731252</v>
      </c>
      <c r="D7241" s="191">
        <f t="shared" si="227"/>
        <v>11</v>
      </c>
    </row>
    <row r="7242" spans="1:4" x14ac:dyDescent="0.3">
      <c r="A7242" s="245">
        <v>43857.49999998245</v>
      </c>
      <c r="B7242" s="244">
        <f t="shared" si="226"/>
        <v>5.5911019575805057</v>
      </c>
      <c r="C7242" s="40">
        <v>176219.58261803567</v>
      </c>
      <c r="D7242" s="191">
        <f t="shared" si="227"/>
        <v>12</v>
      </c>
    </row>
    <row r="7243" spans="1:4" x14ac:dyDescent="0.3">
      <c r="A7243" s="245">
        <v>43857.541666649115</v>
      </c>
      <c r="B7243" s="244">
        <f t="shared" si="226"/>
        <v>5.5228695445775271</v>
      </c>
      <c r="C7243" s="40">
        <v>174069.04280823949</v>
      </c>
      <c r="D7243" s="191">
        <f t="shared" si="227"/>
        <v>13</v>
      </c>
    </row>
    <row r="7244" spans="1:4" x14ac:dyDescent="0.3">
      <c r="A7244" s="245">
        <v>43857.583333315779</v>
      </c>
      <c r="B7244" s="244">
        <f t="shared" si="226"/>
        <v>5.3643795602533508</v>
      </c>
      <c r="C7244" s="40">
        <v>169073.77727764426</v>
      </c>
      <c r="D7244" s="191">
        <f t="shared" si="227"/>
        <v>14</v>
      </c>
    </row>
    <row r="7245" spans="1:4" x14ac:dyDescent="0.3">
      <c r="A7245" s="245">
        <v>43857.624999982443</v>
      </c>
      <c r="B7245" s="244">
        <f t="shared" si="226"/>
        <v>5.1803830068504171</v>
      </c>
      <c r="C7245" s="40">
        <v>163274.59921045459</v>
      </c>
      <c r="D7245" s="191">
        <f t="shared" si="227"/>
        <v>15</v>
      </c>
    </row>
    <row r="7246" spans="1:4" x14ac:dyDescent="0.3">
      <c r="A7246" s="245">
        <v>43857.666666649107</v>
      </c>
      <c r="B7246" s="244">
        <f t="shared" si="226"/>
        <v>4.883919523142529</v>
      </c>
      <c r="C7246" s="40">
        <v>153930.70390021769</v>
      </c>
      <c r="D7246" s="191">
        <f t="shared" si="227"/>
        <v>16</v>
      </c>
    </row>
    <row r="7247" spans="1:4" x14ac:dyDescent="0.3">
      <c r="A7247" s="245">
        <v>43857.708333315772</v>
      </c>
      <c r="B7247" s="244">
        <f t="shared" si="226"/>
        <v>4.5748253993006909</v>
      </c>
      <c r="C7247" s="40">
        <v>144188.71781118796</v>
      </c>
      <c r="D7247" s="191">
        <f t="shared" si="227"/>
        <v>17</v>
      </c>
    </row>
    <row r="7248" spans="1:4" x14ac:dyDescent="0.3">
      <c r="A7248" s="245">
        <v>43857.749999982436</v>
      </c>
      <c r="B7248" s="244">
        <f t="shared" si="226"/>
        <v>4.5419077066575939</v>
      </c>
      <c r="C7248" s="40">
        <v>143151.22250126064</v>
      </c>
      <c r="D7248" s="191">
        <f t="shared" si="227"/>
        <v>18</v>
      </c>
    </row>
    <row r="7249" spans="1:4" x14ac:dyDescent="0.3">
      <c r="A7249" s="245">
        <v>43857.7916666491</v>
      </c>
      <c r="B7249" s="244">
        <f t="shared" si="226"/>
        <v>4.3041005027303392</v>
      </c>
      <c r="C7249" s="40">
        <v>135656.04775081528</v>
      </c>
      <c r="D7249" s="191">
        <f t="shared" si="227"/>
        <v>19</v>
      </c>
    </row>
    <row r="7250" spans="1:4" x14ac:dyDescent="0.3">
      <c r="A7250" s="245">
        <v>43857.833333315764</v>
      </c>
      <c r="B7250" s="244">
        <f t="shared" si="226"/>
        <v>4.2069311967784175</v>
      </c>
      <c r="C7250" s="40">
        <v>132593.47892841775</v>
      </c>
      <c r="D7250" s="191">
        <f t="shared" si="227"/>
        <v>20</v>
      </c>
    </row>
    <row r="7251" spans="1:4" x14ac:dyDescent="0.3">
      <c r="A7251" s="245">
        <v>43857.874999982429</v>
      </c>
      <c r="B7251" s="244">
        <f t="shared" si="226"/>
        <v>4.1610010221447187</v>
      </c>
      <c r="C7251" s="40">
        <v>131145.85800057004</v>
      </c>
      <c r="D7251" s="191">
        <f t="shared" si="227"/>
        <v>21</v>
      </c>
    </row>
    <row r="7252" spans="1:4" x14ac:dyDescent="0.3">
      <c r="A7252" s="245">
        <v>43857.916666649093</v>
      </c>
      <c r="B7252" s="244">
        <f t="shared" si="226"/>
        <v>3.9391343476331024</v>
      </c>
      <c r="C7252" s="40">
        <v>124153.09466412615</v>
      </c>
      <c r="D7252" s="191">
        <f t="shared" si="227"/>
        <v>22</v>
      </c>
    </row>
    <row r="7253" spans="1:4" x14ac:dyDescent="0.3">
      <c r="A7253" s="245">
        <v>43857.958333315757</v>
      </c>
      <c r="B7253" s="244">
        <f t="shared" si="226"/>
        <v>3.8624605228291387</v>
      </c>
      <c r="C7253" s="40">
        <v>121736.49959803835</v>
      </c>
      <c r="D7253" s="191">
        <f t="shared" si="227"/>
        <v>23</v>
      </c>
    </row>
    <row r="7254" spans="1:4" x14ac:dyDescent="0.3">
      <c r="A7254" s="245">
        <v>43857.999999982421</v>
      </c>
      <c r="B7254" s="244">
        <f t="shared" si="226"/>
        <v>3.8230000438015086</v>
      </c>
      <c r="C7254" s="40">
        <v>120492.78964659869</v>
      </c>
      <c r="D7254" s="191">
        <f t="shared" si="227"/>
        <v>0</v>
      </c>
    </row>
    <row r="7255" spans="1:4" x14ac:dyDescent="0.3">
      <c r="A7255" s="245">
        <v>43858.041666649086</v>
      </c>
      <c r="B7255" s="244">
        <f t="shared" si="226"/>
        <v>3.7927989293391366</v>
      </c>
      <c r="C7255" s="40">
        <v>119540.91507419117</v>
      </c>
      <c r="D7255" s="191">
        <f t="shared" si="227"/>
        <v>1</v>
      </c>
    </row>
    <row r="7256" spans="1:4" x14ac:dyDescent="0.3">
      <c r="A7256" s="245">
        <v>43858.08333331575</v>
      </c>
      <c r="B7256" s="244">
        <f t="shared" si="226"/>
        <v>3.6344842125543662</v>
      </c>
      <c r="C7256" s="40">
        <v>114551.17360180039</v>
      </c>
      <c r="D7256" s="191">
        <f t="shared" si="227"/>
        <v>2</v>
      </c>
    </row>
    <row r="7257" spans="1:4" x14ac:dyDescent="0.3">
      <c r="A7257" s="245">
        <v>43858.124999982414</v>
      </c>
      <c r="B7257" s="244">
        <f t="shared" si="226"/>
        <v>3.691387907003612</v>
      </c>
      <c r="C7257" s="40">
        <v>116344.6564181305</v>
      </c>
      <c r="D7257" s="191">
        <f t="shared" si="227"/>
        <v>3</v>
      </c>
    </row>
    <row r="7258" spans="1:4" x14ac:dyDescent="0.3">
      <c r="A7258" s="245">
        <v>43858.166666649078</v>
      </c>
      <c r="B7258" s="244">
        <f t="shared" si="226"/>
        <v>3.9478255838969067</v>
      </c>
      <c r="C7258" s="40">
        <v>124427.02385348135</v>
      </c>
      <c r="D7258" s="191">
        <f t="shared" si="227"/>
        <v>4</v>
      </c>
    </row>
    <row r="7259" spans="1:4" x14ac:dyDescent="0.3">
      <c r="A7259" s="245">
        <v>43858.208333315742</v>
      </c>
      <c r="B7259" s="244">
        <f t="shared" si="226"/>
        <v>4.1447989236012974</v>
      </c>
      <c r="C7259" s="40">
        <v>130635.20248676978</v>
      </c>
      <c r="D7259" s="191">
        <f t="shared" si="227"/>
        <v>5</v>
      </c>
    </row>
    <row r="7260" spans="1:4" x14ac:dyDescent="0.3">
      <c r="A7260" s="245">
        <v>43858.249999982407</v>
      </c>
      <c r="B7260" s="244">
        <f t="shared" si="226"/>
        <v>4.8780704792244931</v>
      </c>
      <c r="C7260" s="40">
        <v>153746.35453836186</v>
      </c>
      <c r="D7260" s="191">
        <f t="shared" si="227"/>
        <v>6</v>
      </c>
    </row>
    <row r="7261" spans="1:4" x14ac:dyDescent="0.3">
      <c r="A7261" s="245">
        <v>43858.291666649071</v>
      </c>
      <c r="B7261" s="244">
        <f t="shared" si="226"/>
        <v>5.4394451986237433</v>
      </c>
      <c r="C7261" s="40">
        <v>171439.68574487444</v>
      </c>
      <c r="D7261" s="191">
        <f t="shared" si="227"/>
        <v>7</v>
      </c>
    </row>
    <row r="7262" spans="1:4" x14ac:dyDescent="0.3">
      <c r="A7262" s="245">
        <v>43858.333333315735</v>
      </c>
      <c r="B7262" s="244">
        <f t="shared" si="226"/>
        <v>5.9761353747332979</v>
      </c>
      <c r="C7262" s="40">
        <v>188355.01291056833</v>
      </c>
      <c r="D7262" s="191">
        <f t="shared" si="227"/>
        <v>8</v>
      </c>
    </row>
    <row r="7263" spans="1:4" x14ac:dyDescent="0.3">
      <c r="A7263" s="245">
        <v>43858.374999982399</v>
      </c>
      <c r="B7263" s="244">
        <f t="shared" si="226"/>
        <v>6.0890880140533881</v>
      </c>
      <c r="C7263" s="40">
        <v>191915.03866356055</v>
      </c>
      <c r="D7263" s="191">
        <f t="shared" si="227"/>
        <v>9</v>
      </c>
    </row>
    <row r="7264" spans="1:4" x14ac:dyDescent="0.3">
      <c r="A7264" s="245">
        <v>43858.416666649064</v>
      </c>
      <c r="B7264" s="244">
        <f t="shared" si="226"/>
        <v>6.0417510944756438</v>
      </c>
      <c r="C7264" s="40">
        <v>190423.08014202013</v>
      </c>
      <c r="D7264" s="191">
        <f t="shared" si="227"/>
        <v>10</v>
      </c>
    </row>
    <row r="7265" spans="1:4" x14ac:dyDescent="0.3">
      <c r="A7265" s="245">
        <v>43858.458333315728</v>
      </c>
      <c r="B7265" s="244">
        <f t="shared" si="226"/>
        <v>6.0006941086114862</v>
      </c>
      <c r="C7265" s="40">
        <v>189129.0517076563</v>
      </c>
      <c r="D7265" s="191">
        <f t="shared" si="227"/>
        <v>11</v>
      </c>
    </row>
    <row r="7266" spans="1:4" x14ac:dyDescent="0.3">
      <c r="A7266" s="245">
        <v>43858.499999982392</v>
      </c>
      <c r="B7266" s="244">
        <f t="shared" si="226"/>
        <v>5.9600759037667421</v>
      </c>
      <c r="C7266" s="40">
        <v>187848.85271312174</v>
      </c>
      <c r="D7266" s="191">
        <f t="shared" si="227"/>
        <v>12</v>
      </c>
    </row>
    <row r="7267" spans="1:4" x14ac:dyDescent="0.3">
      <c r="A7267" s="245">
        <v>43858.541666649056</v>
      </c>
      <c r="B7267" s="244">
        <f t="shared" si="226"/>
        <v>5.5566420460537653</v>
      </c>
      <c r="C7267" s="40">
        <v>175133.47986541758</v>
      </c>
      <c r="D7267" s="191">
        <f t="shared" si="227"/>
        <v>13</v>
      </c>
    </row>
    <row r="7268" spans="1:4" x14ac:dyDescent="0.3">
      <c r="A7268" s="245">
        <v>43858.583333315721</v>
      </c>
      <c r="B7268" s="244">
        <f t="shared" si="226"/>
        <v>5.4265227174265087</v>
      </c>
      <c r="C7268" s="40">
        <v>171032.39675958263</v>
      </c>
      <c r="D7268" s="191">
        <f t="shared" si="227"/>
        <v>14</v>
      </c>
    </row>
    <row r="7269" spans="1:4" x14ac:dyDescent="0.3">
      <c r="A7269" s="245">
        <v>43858.624999982385</v>
      </c>
      <c r="B7269" s="244">
        <f t="shared" si="226"/>
        <v>5.3268376743263781</v>
      </c>
      <c r="C7269" s="40">
        <v>167890.53727970872</v>
      </c>
      <c r="D7269" s="191">
        <f t="shared" si="227"/>
        <v>15</v>
      </c>
    </row>
    <row r="7270" spans="1:4" x14ac:dyDescent="0.3">
      <c r="A7270" s="245">
        <v>43858.666666649049</v>
      </c>
      <c r="B7270" s="244">
        <f t="shared" si="226"/>
        <v>5.1285740829487478</v>
      </c>
      <c r="C7270" s="40">
        <v>161641.69267161685</v>
      </c>
      <c r="D7270" s="191">
        <f t="shared" si="227"/>
        <v>16</v>
      </c>
    </row>
    <row r="7271" spans="1:4" x14ac:dyDescent="0.3">
      <c r="A7271" s="245">
        <v>43858.708333315713</v>
      </c>
      <c r="B7271" s="244">
        <f t="shared" si="226"/>
        <v>4.72397742329027</v>
      </c>
      <c r="C7271" s="40">
        <v>148889.67079210139</v>
      </c>
      <c r="D7271" s="191">
        <f t="shared" si="227"/>
        <v>17</v>
      </c>
    </row>
    <row r="7272" spans="1:4" x14ac:dyDescent="0.3">
      <c r="A7272" s="245">
        <v>43858.749999982378</v>
      </c>
      <c r="B7272" s="244">
        <f t="shared" si="226"/>
        <v>4.6030753961714606</v>
      </c>
      <c r="C7272" s="40">
        <v>145079.09732765847</v>
      </c>
      <c r="D7272" s="191">
        <f t="shared" si="227"/>
        <v>18</v>
      </c>
    </row>
    <row r="7273" spans="1:4" x14ac:dyDescent="0.3">
      <c r="A7273" s="245">
        <v>43858.791666649042</v>
      </c>
      <c r="B7273" s="244">
        <f t="shared" si="226"/>
        <v>4.5613876022080833</v>
      </c>
      <c r="C7273" s="40">
        <v>143765.18717037133</v>
      </c>
      <c r="D7273" s="191">
        <f t="shared" si="227"/>
        <v>19</v>
      </c>
    </row>
    <row r="7274" spans="1:4" x14ac:dyDescent="0.3">
      <c r="A7274" s="245">
        <v>43858.833333315706</v>
      </c>
      <c r="B7274" s="244">
        <f t="shared" si="226"/>
        <v>4.5566746808994498</v>
      </c>
      <c r="C7274" s="40">
        <v>143616.64596468056</v>
      </c>
      <c r="D7274" s="191">
        <f t="shared" si="227"/>
        <v>20</v>
      </c>
    </row>
    <row r="7275" spans="1:4" x14ac:dyDescent="0.3">
      <c r="A7275" s="245">
        <v>43858.87499998237</v>
      </c>
      <c r="B7275" s="244">
        <f t="shared" si="226"/>
        <v>4.505540714291727</v>
      </c>
      <c r="C7275" s="40">
        <v>142005.01263701418</v>
      </c>
      <c r="D7275" s="191">
        <f t="shared" si="227"/>
        <v>21</v>
      </c>
    </row>
    <row r="7276" spans="1:4" x14ac:dyDescent="0.3">
      <c r="A7276" s="245">
        <v>43858.916666649035</v>
      </c>
      <c r="B7276" s="244">
        <f t="shared" si="226"/>
        <v>4.3903721079015954</v>
      </c>
      <c r="C7276" s="40">
        <v>138375.14433864527</v>
      </c>
      <c r="D7276" s="191">
        <f t="shared" si="227"/>
        <v>22</v>
      </c>
    </row>
    <row r="7277" spans="1:4" x14ac:dyDescent="0.3">
      <c r="A7277" s="245">
        <v>43858.958333315699</v>
      </c>
      <c r="B7277" s="244">
        <f t="shared" si="226"/>
        <v>4.0507445929118644</v>
      </c>
      <c r="C7277" s="40">
        <v>127670.81102632805</v>
      </c>
      <c r="D7277" s="191">
        <f t="shared" si="227"/>
        <v>23</v>
      </c>
    </row>
    <row r="7278" spans="1:4" x14ac:dyDescent="0.3">
      <c r="A7278" s="245">
        <v>43858.999999982363</v>
      </c>
      <c r="B7278" s="244">
        <f t="shared" si="226"/>
        <v>3.9886313381006206</v>
      </c>
      <c r="C7278" s="40">
        <v>125713.13400292037</v>
      </c>
      <c r="D7278" s="191">
        <f t="shared" si="227"/>
        <v>0</v>
      </c>
    </row>
    <row r="7279" spans="1:4" x14ac:dyDescent="0.3">
      <c r="A7279" s="245">
        <v>43859.041666649027</v>
      </c>
      <c r="B7279" s="244">
        <f t="shared" si="226"/>
        <v>4.0424986874511957</v>
      </c>
      <c r="C7279" s="40">
        <v>127410.91771198477</v>
      </c>
      <c r="D7279" s="191">
        <f t="shared" si="227"/>
        <v>1</v>
      </c>
    </row>
    <row r="7280" spans="1:4" x14ac:dyDescent="0.3">
      <c r="A7280" s="245">
        <v>43859.083333315692</v>
      </c>
      <c r="B7280" s="244">
        <f t="shared" si="226"/>
        <v>4.1137664309552404</v>
      </c>
      <c r="C7280" s="40">
        <v>129657.1246510989</v>
      </c>
      <c r="D7280" s="191">
        <f t="shared" si="227"/>
        <v>2</v>
      </c>
    </row>
    <row r="7281" spans="1:4" x14ac:dyDescent="0.3">
      <c r="A7281" s="245">
        <v>43859.124999982356</v>
      </c>
      <c r="B7281" s="244">
        <f t="shared" si="226"/>
        <v>4.210810955442442</v>
      </c>
      <c r="C7281" s="40">
        <v>132715.76062845119</v>
      </c>
      <c r="D7281" s="191">
        <f t="shared" si="227"/>
        <v>3</v>
      </c>
    </row>
    <row r="7282" spans="1:4" x14ac:dyDescent="0.3">
      <c r="A7282" s="245">
        <v>43859.16666664902</v>
      </c>
      <c r="B7282" s="244">
        <f t="shared" si="226"/>
        <v>4.3108063138916952</v>
      </c>
      <c r="C7282" s="40">
        <v>135867.40058482459</v>
      </c>
      <c r="D7282" s="191">
        <f t="shared" si="227"/>
        <v>4</v>
      </c>
    </row>
    <row r="7283" spans="1:4" x14ac:dyDescent="0.3">
      <c r="A7283" s="245">
        <v>43859.208333315684</v>
      </c>
      <c r="B7283" s="244">
        <f t="shared" si="226"/>
        <v>4.4472747714323493</v>
      </c>
      <c r="C7283" s="40">
        <v>140168.59466262814</v>
      </c>
      <c r="D7283" s="191">
        <f t="shared" si="227"/>
        <v>5</v>
      </c>
    </row>
    <row r="7284" spans="1:4" x14ac:dyDescent="0.3">
      <c r="A7284" s="245">
        <v>43859.249999982349</v>
      </c>
      <c r="B7284" s="244">
        <f t="shared" si="226"/>
        <v>5.1058339776214297</v>
      </c>
      <c r="C7284" s="40">
        <v>160924.97315909981</v>
      </c>
      <c r="D7284" s="191">
        <f t="shared" si="227"/>
        <v>6</v>
      </c>
    </row>
    <row r="7285" spans="1:4" x14ac:dyDescent="0.3">
      <c r="A7285" s="245">
        <v>43859.291666649013</v>
      </c>
      <c r="B7285" s="244">
        <f t="shared" si="226"/>
        <v>5.6023072182580993</v>
      </c>
      <c r="C7285" s="40">
        <v>176572.74848313935</v>
      </c>
      <c r="D7285" s="191">
        <f t="shared" si="227"/>
        <v>7</v>
      </c>
    </row>
    <row r="7286" spans="1:4" x14ac:dyDescent="0.3">
      <c r="A7286" s="245">
        <v>43859.333333315677</v>
      </c>
      <c r="B7286" s="244">
        <f t="shared" si="226"/>
        <v>6.1080964891129339</v>
      </c>
      <c r="C7286" s="40">
        <v>192514.14516646683</v>
      </c>
      <c r="D7286" s="191">
        <f t="shared" si="227"/>
        <v>8</v>
      </c>
    </row>
    <row r="7287" spans="1:4" x14ac:dyDescent="0.3">
      <c r="A7287" s="245">
        <v>43859.374999982341</v>
      </c>
      <c r="B7287" s="244">
        <f t="shared" si="226"/>
        <v>6.1675351883556377</v>
      </c>
      <c r="C7287" s="40">
        <v>194387.52591526663</v>
      </c>
      <c r="D7287" s="191">
        <f t="shared" si="227"/>
        <v>9</v>
      </c>
    </row>
    <row r="7288" spans="1:4" x14ac:dyDescent="0.3">
      <c r="A7288" s="245">
        <v>43859.416666649005</v>
      </c>
      <c r="B7288" s="244">
        <f t="shared" si="226"/>
        <v>6.2210741860580638</v>
      </c>
      <c r="C7288" s="40">
        <v>196074.96068223915</v>
      </c>
      <c r="D7288" s="191">
        <f t="shared" si="227"/>
        <v>10</v>
      </c>
    </row>
    <row r="7289" spans="1:4" x14ac:dyDescent="0.3">
      <c r="A7289" s="245">
        <v>43859.45833331567</v>
      </c>
      <c r="B7289" s="244">
        <f t="shared" si="226"/>
        <v>6.0183005272081944</v>
      </c>
      <c r="C7289" s="40">
        <v>189683.96838777582</v>
      </c>
      <c r="D7289" s="191">
        <f t="shared" si="227"/>
        <v>11</v>
      </c>
    </row>
    <row r="7290" spans="1:4" x14ac:dyDescent="0.3">
      <c r="A7290" s="245">
        <v>43859.499999982334</v>
      </c>
      <c r="B7290" s="244">
        <f t="shared" si="226"/>
        <v>5.6775217124153317</v>
      </c>
      <c r="C7290" s="40">
        <v>178943.34856658871</v>
      </c>
      <c r="D7290" s="191">
        <f t="shared" si="227"/>
        <v>12</v>
      </c>
    </row>
    <row r="7291" spans="1:4" x14ac:dyDescent="0.3">
      <c r="A7291" s="245">
        <v>43859.541666648998</v>
      </c>
      <c r="B7291" s="244">
        <f t="shared" si="226"/>
        <v>5.5533553717125876</v>
      </c>
      <c r="C7291" s="40">
        <v>175029.89091551147</v>
      </c>
      <c r="D7291" s="191">
        <f t="shared" si="227"/>
        <v>13</v>
      </c>
    </row>
    <row r="7292" spans="1:4" x14ac:dyDescent="0.3">
      <c r="A7292" s="245">
        <v>43859.583333315662</v>
      </c>
      <c r="B7292" s="244">
        <f t="shared" si="226"/>
        <v>5.4982955959280773</v>
      </c>
      <c r="C7292" s="40">
        <v>173294.52447408321</v>
      </c>
      <c r="D7292" s="191">
        <f t="shared" si="227"/>
        <v>14</v>
      </c>
    </row>
    <row r="7293" spans="1:4" x14ac:dyDescent="0.3">
      <c r="A7293" s="245">
        <v>43859.624999982327</v>
      </c>
      <c r="B7293" s="244">
        <f t="shared" si="226"/>
        <v>5.3031872618843527</v>
      </c>
      <c r="C7293" s="40">
        <v>167145.12683273456</v>
      </c>
      <c r="D7293" s="191">
        <f t="shared" si="227"/>
        <v>15</v>
      </c>
    </row>
    <row r="7294" spans="1:4" x14ac:dyDescent="0.3">
      <c r="A7294" s="245">
        <v>43859.666666648991</v>
      </c>
      <c r="B7294" s="244">
        <f t="shared" si="226"/>
        <v>4.9897217841255648</v>
      </c>
      <c r="C7294" s="40">
        <v>157265.36501209324</v>
      </c>
      <c r="D7294" s="191">
        <f t="shared" si="227"/>
        <v>16</v>
      </c>
    </row>
    <row r="7295" spans="1:4" x14ac:dyDescent="0.3">
      <c r="A7295" s="245">
        <v>43859.708333315655</v>
      </c>
      <c r="B7295" s="244">
        <f t="shared" si="226"/>
        <v>4.7724368623236675</v>
      </c>
      <c r="C7295" s="40">
        <v>150417.00872747769</v>
      </c>
      <c r="D7295" s="191">
        <f t="shared" si="227"/>
        <v>17</v>
      </c>
    </row>
    <row r="7296" spans="1:4" x14ac:dyDescent="0.3">
      <c r="A7296" s="245">
        <v>43859.749999982319</v>
      </c>
      <c r="B7296" s="244">
        <f t="shared" si="226"/>
        <v>4.7326669836350463</v>
      </c>
      <c r="C7296" s="40">
        <v>149163.54716007112</v>
      </c>
      <c r="D7296" s="191">
        <f t="shared" si="227"/>
        <v>18</v>
      </c>
    </row>
    <row r="7297" spans="1:4" x14ac:dyDescent="0.3">
      <c r="A7297" s="245">
        <v>43859.791666648984</v>
      </c>
      <c r="B7297" s="244">
        <f t="shared" si="226"/>
        <v>4.7904175307900303</v>
      </c>
      <c r="C7297" s="40">
        <v>150983.72096352262</v>
      </c>
      <c r="D7297" s="191">
        <f t="shared" si="227"/>
        <v>19</v>
      </c>
    </row>
    <row r="7298" spans="1:4" x14ac:dyDescent="0.3">
      <c r="A7298" s="245">
        <v>43859.833333315648</v>
      </c>
      <c r="B7298" s="244">
        <f t="shared" si="226"/>
        <v>4.5057926122819385</v>
      </c>
      <c r="C7298" s="40">
        <v>142012.951923229</v>
      </c>
      <c r="D7298" s="191">
        <f t="shared" si="227"/>
        <v>20</v>
      </c>
    </row>
    <row r="7299" spans="1:4" x14ac:dyDescent="0.3">
      <c r="A7299" s="245">
        <v>43859.874999982312</v>
      </c>
      <c r="B7299" s="244">
        <f t="shared" si="226"/>
        <v>4.2634780786303761</v>
      </c>
      <c r="C7299" s="40">
        <v>134375.71577437498</v>
      </c>
      <c r="D7299" s="191">
        <f t="shared" si="227"/>
        <v>21</v>
      </c>
    </row>
    <row r="7300" spans="1:4" x14ac:dyDescent="0.3">
      <c r="A7300" s="245">
        <v>43859.916666648976</v>
      </c>
      <c r="B7300" s="244">
        <f t="shared" si="226"/>
        <v>4.2099456193991287</v>
      </c>
      <c r="C7300" s="40">
        <v>132688.4870860379</v>
      </c>
      <c r="D7300" s="191">
        <f t="shared" si="227"/>
        <v>22</v>
      </c>
    </row>
    <row r="7301" spans="1:4" x14ac:dyDescent="0.3">
      <c r="A7301" s="245">
        <v>43859.958333315641</v>
      </c>
      <c r="B7301" s="244">
        <f t="shared" si="226"/>
        <v>4.0107212317387138</v>
      </c>
      <c r="C7301" s="40">
        <v>126409.36023283268</v>
      </c>
      <c r="D7301" s="191">
        <f t="shared" si="227"/>
        <v>23</v>
      </c>
    </row>
    <row r="7302" spans="1:4" x14ac:dyDescent="0.3">
      <c r="A7302" s="245">
        <v>43859.999999982305</v>
      </c>
      <c r="B7302" s="244">
        <f t="shared" si="226"/>
        <v>3.9372284667387714</v>
      </c>
      <c r="C7302" s="40">
        <v>124093.02537219286</v>
      </c>
      <c r="D7302" s="191">
        <f t="shared" si="227"/>
        <v>0</v>
      </c>
    </row>
    <row r="7303" spans="1:4" x14ac:dyDescent="0.3">
      <c r="A7303" s="245">
        <v>43860.041666648969</v>
      </c>
      <c r="B7303" s="244">
        <f t="shared" ref="B7303:B7366" si="228">C7303/$B$4</f>
        <v>3.9927588680088486</v>
      </c>
      <c r="C7303" s="40">
        <v>125843.22492295541</v>
      </c>
      <c r="D7303" s="191">
        <f t="shared" ref="D7303:D7366" si="229">HOUR(A7303)</f>
        <v>1</v>
      </c>
    </row>
    <row r="7304" spans="1:4" x14ac:dyDescent="0.3">
      <c r="A7304" s="245">
        <v>43860.083333315633</v>
      </c>
      <c r="B7304" s="244">
        <f t="shared" si="228"/>
        <v>3.8555090081100367</v>
      </c>
      <c r="C7304" s="40">
        <v>121517.40271308486</v>
      </c>
      <c r="D7304" s="191">
        <f t="shared" si="229"/>
        <v>2</v>
      </c>
    </row>
    <row r="7305" spans="1:4" x14ac:dyDescent="0.3">
      <c r="A7305" s="245">
        <v>43860.124999982298</v>
      </c>
      <c r="B7305" s="244">
        <f t="shared" si="228"/>
        <v>3.8712688645581332</v>
      </c>
      <c r="C7305" s="40">
        <v>122014.11970134123</v>
      </c>
      <c r="D7305" s="191">
        <f t="shared" si="229"/>
        <v>3</v>
      </c>
    </row>
    <row r="7306" spans="1:4" x14ac:dyDescent="0.3">
      <c r="A7306" s="245">
        <v>43860.166666648962</v>
      </c>
      <c r="B7306" s="244">
        <f t="shared" si="228"/>
        <v>4.0847417604740368</v>
      </c>
      <c r="C7306" s="40">
        <v>128742.32907830684</v>
      </c>
      <c r="D7306" s="191">
        <f t="shared" si="229"/>
        <v>4</v>
      </c>
    </row>
    <row r="7307" spans="1:4" x14ac:dyDescent="0.3">
      <c r="A7307" s="245">
        <v>43860.208333315626</v>
      </c>
      <c r="B7307" s="244">
        <f t="shared" si="228"/>
        <v>4.3898627247323825</v>
      </c>
      <c r="C7307" s="40">
        <v>138359.08966996774</v>
      </c>
      <c r="D7307" s="191">
        <f t="shared" si="229"/>
        <v>5</v>
      </c>
    </row>
    <row r="7308" spans="1:4" x14ac:dyDescent="0.3">
      <c r="A7308" s="245">
        <v>43860.24999998229</v>
      </c>
      <c r="B7308" s="244">
        <f t="shared" si="228"/>
        <v>5.0245339589730484</v>
      </c>
      <c r="C7308" s="40">
        <v>158362.57035161174</v>
      </c>
      <c r="D7308" s="191">
        <f t="shared" si="229"/>
        <v>6</v>
      </c>
    </row>
    <row r="7309" spans="1:4" x14ac:dyDescent="0.3">
      <c r="A7309" s="245">
        <v>43860.291666648955</v>
      </c>
      <c r="B7309" s="244">
        <f t="shared" si="228"/>
        <v>5.4051868595656352</v>
      </c>
      <c r="C7309" s="40">
        <v>170359.93612560272</v>
      </c>
      <c r="D7309" s="191">
        <f t="shared" si="229"/>
        <v>7</v>
      </c>
    </row>
    <row r="7310" spans="1:4" x14ac:dyDescent="0.3">
      <c r="A7310" s="245">
        <v>43860.333333315619</v>
      </c>
      <c r="B7310" s="244">
        <f t="shared" si="228"/>
        <v>5.9391791039170743</v>
      </c>
      <c r="C7310" s="40">
        <v>187190.23024916035</v>
      </c>
      <c r="D7310" s="191">
        <f t="shared" si="229"/>
        <v>8</v>
      </c>
    </row>
    <row r="7311" spans="1:4" x14ac:dyDescent="0.3">
      <c r="A7311" s="245">
        <v>43860.374999982283</v>
      </c>
      <c r="B7311" s="244">
        <f t="shared" si="228"/>
        <v>6.0458665542127834</v>
      </c>
      <c r="C7311" s="40">
        <v>190552.79063606268</v>
      </c>
      <c r="D7311" s="191">
        <f t="shared" si="229"/>
        <v>9</v>
      </c>
    </row>
    <row r="7312" spans="1:4" x14ac:dyDescent="0.3">
      <c r="A7312" s="245">
        <v>43860.416666648947</v>
      </c>
      <c r="B7312" s="244">
        <f t="shared" si="228"/>
        <v>6.0529241356717822</v>
      </c>
      <c r="C7312" s="40">
        <v>190775.23051793809</v>
      </c>
      <c r="D7312" s="191">
        <f t="shared" si="229"/>
        <v>10</v>
      </c>
    </row>
    <row r="7313" spans="1:4" x14ac:dyDescent="0.3">
      <c r="A7313" s="245">
        <v>43860.458333315612</v>
      </c>
      <c r="B7313" s="244">
        <f t="shared" si="228"/>
        <v>5.905154497979149</v>
      </c>
      <c r="C7313" s="40">
        <v>186117.84739822787</v>
      </c>
      <c r="D7313" s="191">
        <f t="shared" si="229"/>
        <v>11</v>
      </c>
    </row>
    <row r="7314" spans="1:4" x14ac:dyDescent="0.3">
      <c r="A7314" s="245">
        <v>43860.499999982276</v>
      </c>
      <c r="B7314" s="244">
        <f t="shared" si="228"/>
        <v>5.7610267724506112</v>
      </c>
      <c r="C7314" s="40">
        <v>181575.24956527463</v>
      </c>
      <c r="D7314" s="191">
        <f t="shared" si="229"/>
        <v>12</v>
      </c>
    </row>
    <row r="7315" spans="1:4" x14ac:dyDescent="0.3">
      <c r="A7315" s="245">
        <v>43860.54166664894</v>
      </c>
      <c r="B7315" s="244">
        <f t="shared" si="228"/>
        <v>5.5089317494951402</v>
      </c>
      <c r="C7315" s="40">
        <v>173629.75329954005</v>
      </c>
      <c r="D7315" s="191">
        <f t="shared" si="229"/>
        <v>13</v>
      </c>
    </row>
    <row r="7316" spans="1:4" x14ac:dyDescent="0.3">
      <c r="A7316" s="245">
        <v>43860.583333315604</v>
      </c>
      <c r="B7316" s="244">
        <f t="shared" si="228"/>
        <v>5.3195314403935656</v>
      </c>
      <c r="C7316" s="40">
        <v>167660.260403358</v>
      </c>
      <c r="D7316" s="191">
        <f t="shared" si="229"/>
        <v>14</v>
      </c>
    </row>
    <row r="7317" spans="1:4" x14ac:dyDescent="0.3">
      <c r="A7317" s="245">
        <v>43860.624999982268</v>
      </c>
      <c r="B7317" s="244">
        <f t="shared" si="228"/>
        <v>5.2602726979656396</v>
      </c>
      <c r="C7317" s="40">
        <v>165792.55150869893</v>
      </c>
      <c r="D7317" s="191">
        <f t="shared" si="229"/>
        <v>15</v>
      </c>
    </row>
    <row r="7318" spans="1:4" x14ac:dyDescent="0.3">
      <c r="A7318" s="245">
        <v>43860.666666648933</v>
      </c>
      <c r="B7318" s="244">
        <f t="shared" si="228"/>
        <v>4.7826484292147118</v>
      </c>
      <c r="C7318" s="40">
        <v>150738.85548846837</v>
      </c>
      <c r="D7318" s="191">
        <f t="shared" si="229"/>
        <v>16</v>
      </c>
    </row>
    <row r="7319" spans="1:4" x14ac:dyDescent="0.3">
      <c r="A7319" s="245">
        <v>43860.708333315597</v>
      </c>
      <c r="B7319" s="244">
        <f t="shared" si="228"/>
        <v>4.6004826123695866</v>
      </c>
      <c r="C7319" s="40">
        <v>144997.37832434723</v>
      </c>
      <c r="D7319" s="191">
        <f t="shared" si="229"/>
        <v>17</v>
      </c>
    </row>
    <row r="7320" spans="1:4" x14ac:dyDescent="0.3">
      <c r="A7320" s="245">
        <v>43860.749999982261</v>
      </c>
      <c r="B7320" s="244">
        <f t="shared" si="228"/>
        <v>4.4812482457015648</v>
      </c>
      <c r="C7320" s="40">
        <v>141239.36595265777</v>
      </c>
      <c r="D7320" s="191">
        <f t="shared" si="229"/>
        <v>18</v>
      </c>
    </row>
    <row r="7321" spans="1:4" x14ac:dyDescent="0.3">
      <c r="A7321" s="245">
        <v>43860.791666648925</v>
      </c>
      <c r="B7321" s="244">
        <f t="shared" si="228"/>
        <v>4.4291709490575313</v>
      </c>
      <c r="C7321" s="40">
        <v>139598.00087863248</v>
      </c>
      <c r="D7321" s="191">
        <f t="shared" si="229"/>
        <v>19</v>
      </c>
    </row>
    <row r="7322" spans="1:4" x14ac:dyDescent="0.3">
      <c r="A7322" s="245">
        <v>43860.83333331559</v>
      </c>
      <c r="B7322" s="244">
        <f t="shared" si="228"/>
        <v>4.2330094350350196</v>
      </c>
      <c r="C7322" s="40">
        <v>133415.40925554431</v>
      </c>
      <c r="D7322" s="191">
        <f t="shared" si="229"/>
        <v>20</v>
      </c>
    </row>
    <row r="7323" spans="1:4" x14ac:dyDescent="0.3">
      <c r="A7323" s="245">
        <v>43860.874999982254</v>
      </c>
      <c r="B7323" s="244">
        <f t="shared" si="228"/>
        <v>4.1482845077499242</v>
      </c>
      <c r="C7323" s="40">
        <v>130745.06064863323</v>
      </c>
      <c r="D7323" s="191">
        <f t="shared" si="229"/>
        <v>21</v>
      </c>
    </row>
    <row r="7324" spans="1:4" x14ac:dyDescent="0.3">
      <c r="A7324" s="245">
        <v>43860.916666648918</v>
      </c>
      <c r="B7324" s="244">
        <f t="shared" si="228"/>
        <v>3.9846211967379483</v>
      </c>
      <c r="C7324" s="40">
        <v>125586.74291892102</v>
      </c>
      <c r="D7324" s="191">
        <f t="shared" si="229"/>
        <v>22</v>
      </c>
    </row>
    <row r="7325" spans="1:4" x14ac:dyDescent="0.3">
      <c r="A7325" s="245">
        <v>43860.958333315582</v>
      </c>
      <c r="B7325" s="244">
        <f t="shared" si="228"/>
        <v>3.838421051242813</v>
      </c>
      <c r="C7325" s="40">
        <v>120978.82683845705</v>
      </c>
      <c r="D7325" s="191">
        <f t="shared" si="229"/>
        <v>23</v>
      </c>
    </row>
    <row r="7326" spans="1:4" x14ac:dyDescent="0.3">
      <c r="A7326" s="245">
        <v>43860.999999982247</v>
      </c>
      <c r="B7326" s="244">
        <f t="shared" si="228"/>
        <v>3.7535338848890265</v>
      </c>
      <c r="C7326" s="40">
        <v>118303.36480288986</v>
      </c>
      <c r="D7326" s="191">
        <f t="shared" si="229"/>
        <v>0</v>
      </c>
    </row>
    <row r="7327" spans="1:4" x14ac:dyDescent="0.3">
      <c r="A7327" s="245">
        <v>43861.041666648911</v>
      </c>
      <c r="B7327" s="244">
        <f t="shared" si="228"/>
        <v>3.6297057906012204</v>
      </c>
      <c r="C7327" s="40">
        <v>114400.56795580343</v>
      </c>
      <c r="D7327" s="191">
        <f t="shared" si="229"/>
        <v>1</v>
      </c>
    </row>
    <row r="7328" spans="1:4" x14ac:dyDescent="0.3">
      <c r="A7328" s="245">
        <v>43861.083333315575</v>
      </c>
      <c r="B7328" s="244">
        <f t="shared" si="228"/>
        <v>3.6418758086522209</v>
      </c>
      <c r="C7328" s="40">
        <v>114784.14091113</v>
      </c>
      <c r="D7328" s="191">
        <f t="shared" si="229"/>
        <v>2</v>
      </c>
    </row>
    <row r="7329" spans="1:4" x14ac:dyDescent="0.3">
      <c r="A7329" s="245">
        <v>43861.124999982239</v>
      </c>
      <c r="B7329" s="244">
        <f t="shared" si="228"/>
        <v>3.7461187473902586</v>
      </c>
      <c r="C7329" s="40">
        <v>118069.65551892365</v>
      </c>
      <c r="D7329" s="191">
        <f t="shared" si="229"/>
        <v>3</v>
      </c>
    </row>
    <row r="7330" spans="1:4" x14ac:dyDescent="0.3">
      <c r="A7330" s="245">
        <v>43861.166666648904</v>
      </c>
      <c r="B7330" s="244">
        <f t="shared" si="228"/>
        <v>3.8100947046554108</v>
      </c>
      <c r="C7330" s="40">
        <v>120086.04094211724</v>
      </c>
      <c r="D7330" s="191">
        <f t="shared" si="229"/>
        <v>4</v>
      </c>
    </row>
    <row r="7331" spans="1:4" x14ac:dyDescent="0.3">
      <c r="A7331" s="245">
        <v>43861.208333315568</v>
      </c>
      <c r="B7331" s="244">
        <f t="shared" si="228"/>
        <v>4.05648013254405</v>
      </c>
      <c r="C7331" s="40">
        <v>127851.58297571143</v>
      </c>
      <c r="D7331" s="191">
        <f t="shared" si="229"/>
        <v>5</v>
      </c>
    </row>
    <row r="7332" spans="1:4" x14ac:dyDescent="0.3">
      <c r="A7332" s="245">
        <v>43861.249999982232</v>
      </c>
      <c r="B7332" s="244">
        <f t="shared" si="228"/>
        <v>4.5785330855935396</v>
      </c>
      <c r="C7332" s="40">
        <v>144305.57615788982</v>
      </c>
      <c r="D7332" s="191">
        <f t="shared" si="229"/>
        <v>6</v>
      </c>
    </row>
    <row r="7333" spans="1:4" x14ac:dyDescent="0.3">
      <c r="A7333" s="245">
        <v>43861.291666648896</v>
      </c>
      <c r="B7333" s="244">
        <f t="shared" si="228"/>
        <v>5.0604907574464804</v>
      </c>
      <c r="C7333" s="40">
        <v>159495.85178116575</v>
      </c>
      <c r="D7333" s="191">
        <f t="shared" si="229"/>
        <v>7</v>
      </c>
    </row>
    <row r="7334" spans="1:4" x14ac:dyDescent="0.3">
      <c r="A7334" s="245">
        <v>43861.333333315561</v>
      </c>
      <c r="B7334" s="244">
        <f t="shared" si="228"/>
        <v>5.4697919566601252</v>
      </c>
      <c r="C7334" s="40">
        <v>172396.15069141888</v>
      </c>
      <c r="D7334" s="191">
        <f t="shared" si="229"/>
        <v>8</v>
      </c>
    </row>
    <row r="7335" spans="1:4" x14ac:dyDescent="0.3">
      <c r="A7335" s="245">
        <v>43861.374999982225</v>
      </c>
      <c r="B7335" s="244">
        <f t="shared" si="228"/>
        <v>5.6586649788032526</v>
      </c>
      <c r="C7335" s="40">
        <v>178349.0246297564</v>
      </c>
      <c r="D7335" s="191">
        <f t="shared" si="229"/>
        <v>9</v>
      </c>
    </row>
    <row r="7336" spans="1:4" x14ac:dyDescent="0.3">
      <c r="A7336" s="245">
        <v>43861.416666648889</v>
      </c>
      <c r="B7336" s="244">
        <f t="shared" si="228"/>
        <v>5.8633103838181029</v>
      </c>
      <c r="C7336" s="40">
        <v>184799.01036244756</v>
      </c>
      <c r="D7336" s="191">
        <f t="shared" si="229"/>
        <v>10</v>
      </c>
    </row>
    <row r="7337" spans="1:4" x14ac:dyDescent="0.3">
      <c r="A7337" s="245">
        <v>43861.458333315553</v>
      </c>
      <c r="B7337" s="244">
        <f t="shared" si="228"/>
        <v>5.6565596701220437</v>
      </c>
      <c r="C7337" s="40">
        <v>178282.66980026136</v>
      </c>
      <c r="D7337" s="191">
        <f t="shared" si="229"/>
        <v>11</v>
      </c>
    </row>
    <row r="7338" spans="1:4" x14ac:dyDescent="0.3">
      <c r="A7338" s="245">
        <v>43861.499999982218</v>
      </c>
      <c r="B7338" s="244">
        <f t="shared" si="228"/>
        <v>5.4908957590063707</v>
      </c>
      <c r="C7338" s="40">
        <v>173061.29743160072</v>
      </c>
      <c r="D7338" s="191">
        <f t="shared" si="229"/>
        <v>12</v>
      </c>
    </row>
    <row r="7339" spans="1:4" x14ac:dyDescent="0.3">
      <c r="A7339" s="245">
        <v>43861.541666648882</v>
      </c>
      <c r="B7339" s="244">
        <f t="shared" si="228"/>
        <v>5.3689243023357376</v>
      </c>
      <c r="C7339" s="40">
        <v>169217.01783360998</v>
      </c>
      <c r="D7339" s="191">
        <f t="shared" si="229"/>
        <v>13</v>
      </c>
    </row>
    <row r="7340" spans="1:4" x14ac:dyDescent="0.3">
      <c r="A7340" s="245">
        <v>43861.583333315546</v>
      </c>
      <c r="B7340" s="244">
        <f t="shared" si="228"/>
        <v>5.0830983769673557</v>
      </c>
      <c r="C7340" s="40">
        <v>160208.3956242546</v>
      </c>
      <c r="D7340" s="191">
        <f t="shared" si="229"/>
        <v>14</v>
      </c>
    </row>
    <row r="7341" spans="1:4" x14ac:dyDescent="0.3">
      <c r="A7341" s="245">
        <v>43861.62499998221</v>
      </c>
      <c r="B7341" s="244">
        <f t="shared" si="228"/>
        <v>4.8441512081057398</v>
      </c>
      <c r="C7341" s="40">
        <v>152677.29161577453</v>
      </c>
      <c r="D7341" s="191">
        <f t="shared" si="229"/>
        <v>15</v>
      </c>
    </row>
    <row r="7342" spans="1:4" x14ac:dyDescent="0.3">
      <c r="A7342" s="245">
        <v>43861.666666648875</v>
      </c>
      <c r="B7342" s="244">
        <f t="shared" si="228"/>
        <v>4.553114381449709</v>
      </c>
      <c r="C7342" s="40">
        <v>143504.43293623134</v>
      </c>
      <c r="D7342" s="191">
        <f t="shared" si="229"/>
        <v>16</v>
      </c>
    </row>
    <row r="7343" spans="1:4" x14ac:dyDescent="0.3">
      <c r="A7343" s="245">
        <v>43861.708333315539</v>
      </c>
      <c r="B7343" s="244">
        <f t="shared" si="228"/>
        <v>4.348824579676954</v>
      </c>
      <c r="C7343" s="40">
        <v>137065.65505762247</v>
      </c>
      <c r="D7343" s="191">
        <f t="shared" si="229"/>
        <v>17</v>
      </c>
    </row>
    <row r="7344" spans="1:4" x14ac:dyDescent="0.3">
      <c r="A7344" s="245">
        <v>43861.749999982203</v>
      </c>
      <c r="B7344" s="244">
        <f t="shared" si="228"/>
        <v>4.1909317391612237</v>
      </c>
      <c r="C7344" s="40">
        <v>132089.21022346342</v>
      </c>
      <c r="D7344" s="191">
        <f t="shared" si="229"/>
        <v>18</v>
      </c>
    </row>
    <row r="7345" spans="1:4" x14ac:dyDescent="0.3">
      <c r="A7345" s="245">
        <v>43861.791666648867</v>
      </c>
      <c r="B7345" s="244">
        <f t="shared" si="228"/>
        <v>4.1912621876151084</v>
      </c>
      <c r="C7345" s="40">
        <v>132099.62525239011</v>
      </c>
      <c r="D7345" s="191">
        <f t="shared" si="229"/>
        <v>19</v>
      </c>
    </row>
    <row r="7346" spans="1:4" x14ac:dyDescent="0.3">
      <c r="A7346" s="245">
        <v>43861.833333315531</v>
      </c>
      <c r="B7346" s="244">
        <f t="shared" si="228"/>
        <v>4.0609724442080646</v>
      </c>
      <c r="C7346" s="40">
        <v>127993.17103696102</v>
      </c>
      <c r="D7346" s="191">
        <f t="shared" si="229"/>
        <v>20</v>
      </c>
    </row>
    <row r="7347" spans="1:4" x14ac:dyDescent="0.3">
      <c r="A7347" s="245">
        <v>43861.874999982196</v>
      </c>
      <c r="B7347" s="244">
        <f t="shared" si="228"/>
        <v>3.9805794978791762</v>
      </c>
      <c r="C7347" s="40">
        <v>125459.35721009936</v>
      </c>
      <c r="D7347" s="191">
        <f t="shared" si="229"/>
        <v>21</v>
      </c>
    </row>
    <row r="7348" spans="1:4" x14ac:dyDescent="0.3">
      <c r="A7348" s="245">
        <v>43861.91666664886</v>
      </c>
      <c r="B7348" s="244">
        <f t="shared" si="228"/>
        <v>3.7705954596780185</v>
      </c>
      <c r="C7348" s="40">
        <v>118841.10917080399</v>
      </c>
      <c r="D7348" s="191">
        <f t="shared" si="229"/>
        <v>22</v>
      </c>
    </row>
    <row r="7349" spans="1:4" x14ac:dyDescent="0.3">
      <c r="A7349" s="245">
        <v>43861.958333315524</v>
      </c>
      <c r="B7349" s="244">
        <f t="shared" si="228"/>
        <v>3.6243729588609535</v>
      </c>
      <c r="C7349" s="40">
        <v>114232.48849837772</v>
      </c>
      <c r="D7349" s="191">
        <f t="shared" si="229"/>
        <v>23</v>
      </c>
    </row>
    <row r="7350" spans="1:4" x14ac:dyDescent="0.3">
      <c r="A7350" s="245">
        <v>43861.999999982188</v>
      </c>
      <c r="B7350" s="244">
        <f t="shared" si="228"/>
        <v>3.3366964815251059</v>
      </c>
      <c r="C7350" s="40">
        <v>105165.54084659721</v>
      </c>
      <c r="D7350" s="191">
        <f t="shared" si="229"/>
        <v>0</v>
      </c>
    </row>
    <row r="7351" spans="1:4" x14ac:dyDescent="0.3">
      <c r="A7351" s="245">
        <v>43862.041666648853</v>
      </c>
      <c r="B7351" s="244">
        <f t="shared" si="228"/>
        <v>3.2839474991219872</v>
      </c>
      <c r="C7351" s="40">
        <v>103503.0056731864</v>
      </c>
      <c r="D7351" s="191">
        <f t="shared" si="229"/>
        <v>1</v>
      </c>
    </row>
    <row r="7352" spans="1:4" x14ac:dyDescent="0.3">
      <c r="A7352" s="245">
        <v>43862.083333315517</v>
      </c>
      <c r="B7352" s="244">
        <f t="shared" si="228"/>
        <v>3.2890743986325006</v>
      </c>
      <c r="C7352" s="40">
        <v>103664.59458691429</v>
      </c>
      <c r="D7352" s="191">
        <f t="shared" si="229"/>
        <v>2</v>
      </c>
    </row>
    <row r="7353" spans="1:4" x14ac:dyDescent="0.3">
      <c r="A7353" s="245">
        <v>43862.124999982181</v>
      </c>
      <c r="B7353" s="244">
        <f t="shared" si="228"/>
        <v>3.1414687404128365</v>
      </c>
      <c r="C7353" s="40">
        <v>99012.379749682877</v>
      </c>
      <c r="D7353" s="191">
        <f t="shared" si="229"/>
        <v>3</v>
      </c>
    </row>
    <row r="7354" spans="1:4" x14ac:dyDescent="0.3">
      <c r="A7354" s="245">
        <v>43862.166666648845</v>
      </c>
      <c r="B7354" s="244">
        <f t="shared" si="228"/>
        <v>3.1607101515073812</v>
      </c>
      <c r="C7354" s="40">
        <v>99618.827898507181</v>
      </c>
      <c r="D7354" s="191">
        <f t="shared" si="229"/>
        <v>4</v>
      </c>
    </row>
    <row r="7355" spans="1:4" x14ac:dyDescent="0.3">
      <c r="A7355" s="245">
        <v>43862.20833331551</v>
      </c>
      <c r="B7355" s="244">
        <f t="shared" si="228"/>
        <v>3.3714031363024737</v>
      </c>
      <c r="C7355" s="40">
        <v>106259.42041905678</v>
      </c>
      <c r="D7355" s="191">
        <f t="shared" si="229"/>
        <v>5</v>
      </c>
    </row>
    <row r="7356" spans="1:4" x14ac:dyDescent="0.3">
      <c r="A7356" s="245">
        <v>43862.249999982174</v>
      </c>
      <c r="B7356" s="244">
        <f t="shared" si="228"/>
        <v>3.6345977495920438</v>
      </c>
      <c r="C7356" s="40">
        <v>114554.75204654044</v>
      </c>
      <c r="D7356" s="191">
        <f t="shared" si="229"/>
        <v>6</v>
      </c>
    </row>
    <row r="7357" spans="1:4" x14ac:dyDescent="0.3">
      <c r="A7357" s="245">
        <v>43862.291666648838</v>
      </c>
      <c r="B7357" s="244">
        <f t="shared" si="228"/>
        <v>3.6728687719413688</v>
      </c>
      <c r="C7357" s="40">
        <v>115760.97286596581</v>
      </c>
      <c r="D7357" s="191">
        <f t="shared" si="229"/>
        <v>7</v>
      </c>
    </row>
    <row r="7358" spans="1:4" x14ac:dyDescent="0.3">
      <c r="A7358" s="245">
        <v>43862.333333315502</v>
      </c>
      <c r="B7358" s="244">
        <f t="shared" si="228"/>
        <v>3.8355767571976109</v>
      </c>
      <c r="C7358" s="40">
        <v>120889.18076988395</v>
      </c>
      <c r="D7358" s="191">
        <f t="shared" si="229"/>
        <v>8</v>
      </c>
    </row>
    <row r="7359" spans="1:4" x14ac:dyDescent="0.3">
      <c r="A7359" s="245">
        <v>43862.374999982167</v>
      </c>
      <c r="B7359" s="244">
        <f t="shared" si="228"/>
        <v>3.9600750627486776</v>
      </c>
      <c r="C7359" s="40">
        <v>124813.10124339926</v>
      </c>
      <c r="D7359" s="191">
        <f t="shared" si="229"/>
        <v>9</v>
      </c>
    </row>
    <row r="7360" spans="1:4" x14ac:dyDescent="0.3">
      <c r="A7360" s="245">
        <v>43862.416666648831</v>
      </c>
      <c r="B7360" s="244">
        <f t="shared" si="228"/>
        <v>4.0187290186593367</v>
      </c>
      <c r="C7360" s="40">
        <v>126661.74855977655</v>
      </c>
      <c r="D7360" s="191">
        <f t="shared" si="229"/>
        <v>10</v>
      </c>
    </row>
    <row r="7361" spans="1:4" x14ac:dyDescent="0.3">
      <c r="A7361" s="245">
        <v>43862.458333315495</v>
      </c>
      <c r="B7361" s="244">
        <f t="shared" si="228"/>
        <v>4.0757786827537963</v>
      </c>
      <c r="C7361" s="40">
        <v>128459.83202731096</v>
      </c>
      <c r="D7361" s="191">
        <f t="shared" si="229"/>
        <v>11</v>
      </c>
    </row>
    <row r="7362" spans="1:4" x14ac:dyDescent="0.3">
      <c r="A7362" s="245">
        <v>43862.499999982159</v>
      </c>
      <c r="B7362" s="244">
        <f t="shared" si="228"/>
        <v>4.0278367508716206</v>
      </c>
      <c r="C7362" s="40">
        <v>126948.80481115995</v>
      </c>
      <c r="D7362" s="191">
        <f t="shared" si="229"/>
        <v>12</v>
      </c>
    </row>
    <row r="7363" spans="1:4" x14ac:dyDescent="0.3">
      <c r="A7363" s="245">
        <v>43862.541666648824</v>
      </c>
      <c r="B7363" s="244">
        <f t="shared" si="228"/>
        <v>3.9738474328727467</v>
      </c>
      <c r="C7363" s="40">
        <v>125247.17691101144</v>
      </c>
      <c r="D7363" s="191">
        <f t="shared" si="229"/>
        <v>13</v>
      </c>
    </row>
    <row r="7364" spans="1:4" x14ac:dyDescent="0.3">
      <c r="A7364" s="245">
        <v>43862.583333315488</v>
      </c>
      <c r="B7364" s="244">
        <f t="shared" si="228"/>
        <v>3.8719277177834308</v>
      </c>
      <c r="C7364" s="40">
        <v>122034.88534669153</v>
      </c>
      <c r="D7364" s="191">
        <f t="shared" si="229"/>
        <v>14</v>
      </c>
    </row>
    <row r="7365" spans="1:4" x14ac:dyDescent="0.3">
      <c r="A7365" s="245">
        <v>43862.624999982152</v>
      </c>
      <c r="B7365" s="244">
        <f t="shared" si="228"/>
        <v>3.8203753009135375</v>
      </c>
      <c r="C7365" s="40">
        <v>120410.06336120679</v>
      </c>
      <c r="D7365" s="191">
        <f t="shared" si="229"/>
        <v>15</v>
      </c>
    </row>
    <row r="7366" spans="1:4" x14ac:dyDescent="0.3">
      <c r="A7366" s="245">
        <v>43862.666666648816</v>
      </c>
      <c r="B7366" s="244">
        <f t="shared" si="228"/>
        <v>3.8297949788137289</v>
      </c>
      <c r="C7366" s="40">
        <v>120706.95147388331</v>
      </c>
      <c r="D7366" s="191">
        <f t="shared" si="229"/>
        <v>16</v>
      </c>
    </row>
    <row r="7367" spans="1:4" x14ac:dyDescent="0.3">
      <c r="A7367" s="245">
        <v>43862.708333315481</v>
      </c>
      <c r="B7367" s="244">
        <f t="shared" ref="B7367:B7430" si="230">C7367/$B$4</f>
        <v>3.757493773722004</v>
      </c>
      <c r="C7367" s="40">
        <v>118428.17203456895</v>
      </c>
      <c r="D7367" s="191">
        <f t="shared" ref="D7367:D7430" si="231">HOUR(A7367)</f>
        <v>17</v>
      </c>
    </row>
    <row r="7368" spans="1:4" x14ac:dyDescent="0.3">
      <c r="A7368" s="245">
        <v>43862.749999982145</v>
      </c>
      <c r="B7368" s="244">
        <f t="shared" si="230"/>
        <v>3.7850125656311833</v>
      </c>
      <c r="C7368" s="40">
        <v>119295.5055336144</v>
      </c>
      <c r="D7368" s="191">
        <f t="shared" si="231"/>
        <v>18</v>
      </c>
    </row>
    <row r="7369" spans="1:4" x14ac:dyDescent="0.3">
      <c r="A7369" s="245">
        <v>43862.791666648809</v>
      </c>
      <c r="B7369" s="244">
        <f t="shared" si="230"/>
        <v>3.8066659889665844</v>
      </c>
      <c r="C7369" s="40">
        <v>119977.97515254928</v>
      </c>
      <c r="D7369" s="191">
        <f t="shared" si="231"/>
        <v>19</v>
      </c>
    </row>
    <row r="7370" spans="1:4" x14ac:dyDescent="0.3">
      <c r="A7370" s="245">
        <v>43862.833333315473</v>
      </c>
      <c r="B7370" s="244">
        <f t="shared" si="230"/>
        <v>3.7998867548400721</v>
      </c>
      <c r="C7370" s="40">
        <v>119764.30818362122</v>
      </c>
      <c r="D7370" s="191">
        <f t="shared" si="231"/>
        <v>20</v>
      </c>
    </row>
    <row r="7371" spans="1:4" x14ac:dyDescent="0.3">
      <c r="A7371" s="245">
        <v>43862.874999982138</v>
      </c>
      <c r="B7371" s="244">
        <f t="shared" si="230"/>
        <v>3.7766710863588489</v>
      </c>
      <c r="C7371" s="40">
        <v>119032.59993701821</v>
      </c>
      <c r="D7371" s="191">
        <f t="shared" si="231"/>
        <v>21</v>
      </c>
    </row>
    <row r="7372" spans="1:4" x14ac:dyDescent="0.3">
      <c r="A7372" s="245">
        <v>43862.916666648802</v>
      </c>
      <c r="B7372" s="244">
        <f t="shared" si="230"/>
        <v>3.5488792165259535</v>
      </c>
      <c r="C7372" s="40">
        <v>111853.08710926332</v>
      </c>
      <c r="D7372" s="191">
        <f t="shared" si="231"/>
        <v>22</v>
      </c>
    </row>
    <row r="7373" spans="1:4" x14ac:dyDescent="0.3">
      <c r="A7373" s="245">
        <v>43862.958333315466</v>
      </c>
      <c r="B7373" s="244">
        <f t="shared" si="230"/>
        <v>3.5247343693249351</v>
      </c>
      <c r="C7373" s="40">
        <v>111092.09313554925</v>
      </c>
      <c r="D7373" s="191">
        <f t="shared" si="231"/>
        <v>23</v>
      </c>
    </row>
    <row r="7374" spans="1:4" x14ac:dyDescent="0.3">
      <c r="A7374" s="245">
        <v>43862.99999998213</v>
      </c>
      <c r="B7374" s="244">
        <f t="shared" si="230"/>
        <v>3.3757211196127486</v>
      </c>
      <c r="C7374" s="40">
        <v>106395.51402322664</v>
      </c>
      <c r="D7374" s="191">
        <f t="shared" si="231"/>
        <v>0</v>
      </c>
    </row>
    <row r="7375" spans="1:4" x14ac:dyDescent="0.3">
      <c r="A7375" s="245">
        <v>43863.041666648794</v>
      </c>
      <c r="B7375" s="244">
        <f t="shared" si="230"/>
        <v>3.2972213519992559</v>
      </c>
      <c r="C7375" s="40">
        <v>103921.36914276937</v>
      </c>
      <c r="D7375" s="191">
        <f t="shared" si="231"/>
        <v>1</v>
      </c>
    </row>
    <row r="7376" spans="1:4" x14ac:dyDescent="0.3">
      <c r="A7376" s="245">
        <v>43863.083333315459</v>
      </c>
      <c r="B7376" s="244">
        <f t="shared" si="230"/>
        <v>3.264779972758745</v>
      </c>
      <c r="C7376" s="40">
        <v>102898.88621316274</v>
      </c>
      <c r="D7376" s="191">
        <f t="shared" si="231"/>
        <v>2</v>
      </c>
    </row>
    <row r="7377" spans="1:4" x14ac:dyDescent="0.3">
      <c r="A7377" s="245">
        <v>43863.124999982123</v>
      </c>
      <c r="B7377" s="244">
        <f t="shared" si="230"/>
        <v>3.2651564691331387</v>
      </c>
      <c r="C7377" s="40">
        <v>102910.7525741156</v>
      </c>
      <c r="D7377" s="191">
        <f t="shared" si="231"/>
        <v>3</v>
      </c>
    </row>
    <row r="7378" spans="1:4" x14ac:dyDescent="0.3">
      <c r="A7378" s="245">
        <v>43863.166666648787</v>
      </c>
      <c r="B7378" s="244">
        <f t="shared" si="230"/>
        <v>3.4335562165396523</v>
      </c>
      <c r="C7378" s="40">
        <v>108218.35265476235</v>
      </c>
      <c r="D7378" s="191">
        <f t="shared" si="231"/>
        <v>4</v>
      </c>
    </row>
    <row r="7379" spans="1:4" x14ac:dyDescent="0.3">
      <c r="A7379" s="245">
        <v>43863.208333315451</v>
      </c>
      <c r="B7379" s="244">
        <f t="shared" si="230"/>
        <v>3.5212136928160516</v>
      </c>
      <c r="C7379" s="40">
        <v>110981.12893750107</v>
      </c>
      <c r="D7379" s="191">
        <f t="shared" si="231"/>
        <v>5</v>
      </c>
    </row>
    <row r="7380" spans="1:4" x14ac:dyDescent="0.3">
      <c r="A7380" s="245">
        <v>43863.249999982116</v>
      </c>
      <c r="B7380" s="244">
        <f t="shared" si="230"/>
        <v>3.6967057691460847</v>
      </c>
      <c r="C7380" s="40">
        <v>116512.26406583155</v>
      </c>
      <c r="D7380" s="191">
        <f t="shared" si="231"/>
        <v>6</v>
      </c>
    </row>
    <row r="7381" spans="1:4" x14ac:dyDescent="0.3">
      <c r="A7381" s="245">
        <v>43863.29166664878</v>
      </c>
      <c r="B7381" s="244">
        <f t="shared" si="230"/>
        <v>4.0392482213281369</v>
      </c>
      <c r="C7381" s="40">
        <v>127308.46996771803</v>
      </c>
      <c r="D7381" s="191">
        <f t="shared" si="231"/>
        <v>7</v>
      </c>
    </row>
    <row r="7382" spans="1:4" x14ac:dyDescent="0.3">
      <c r="A7382" s="245">
        <v>43863.333333315444</v>
      </c>
      <c r="B7382" s="244">
        <f t="shared" si="230"/>
        <v>4.1941768151699472</v>
      </c>
      <c r="C7382" s="40">
        <v>132191.48808284776</v>
      </c>
      <c r="D7382" s="191">
        <f t="shared" si="231"/>
        <v>8</v>
      </c>
    </row>
    <row r="7383" spans="1:4" x14ac:dyDescent="0.3">
      <c r="A7383" s="245">
        <v>43863.374999982108</v>
      </c>
      <c r="B7383" s="244">
        <f t="shared" si="230"/>
        <v>4.0739665446845104</v>
      </c>
      <c r="C7383" s="40">
        <v>128402.71730884605</v>
      </c>
      <c r="D7383" s="191">
        <f t="shared" si="231"/>
        <v>9</v>
      </c>
    </row>
    <row r="7384" spans="1:4" x14ac:dyDescent="0.3">
      <c r="A7384" s="245">
        <v>43863.416666648773</v>
      </c>
      <c r="B7384" s="244">
        <f t="shared" si="230"/>
        <v>4.0506216601180975</v>
      </c>
      <c r="C7384" s="40">
        <v>127666.93644743966</v>
      </c>
      <c r="D7384" s="191">
        <f t="shared" si="231"/>
        <v>10</v>
      </c>
    </row>
    <row r="7385" spans="1:4" x14ac:dyDescent="0.3">
      <c r="A7385" s="245">
        <v>43863.458333315437</v>
      </c>
      <c r="B7385" s="244">
        <f t="shared" si="230"/>
        <v>3.661730074043037</v>
      </c>
      <c r="C7385" s="40">
        <v>115409.90491738528</v>
      </c>
      <c r="D7385" s="191">
        <f t="shared" si="231"/>
        <v>11</v>
      </c>
    </row>
    <row r="7386" spans="1:4" x14ac:dyDescent="0.3">
      <c r="A7386" s="245">
        <v>43863.499999982101</v>
      </c>
      <c r="B7386" s="244">
        <f t="shared" si="230"/>
        <v>3.4175974460188718</v>
      </c>
      <c r="C7386" s="40">
        <v>107715.36632011752</v>
      </c>
      <c r="D7386" s="191">
        <f t="shared" si="231"/>
        <v>12</v>
      </c>
    </row>
    <row r="7387" spans="1:4" x14ac:dyDescent="0.3">
      <c r="A7387" s="245">
        <v>43863.541666648765</v>
      </c>
      <c r="B7387" s="244">
        <f t="shared" si="230"/>
        <v>3.4075972385648732</v>
      </c>
      <c r="C7387" s="40">
        <v>107400.18115679776</v>
      </c>
      <c r="D7387" s="191">
        <f t="shared" si="231"/>
        <v>13</v>
      </c>
    </row>
    <row r="7388" spans="1:4" x14ac:dyDescent="0.3">
      <c r="A7388" s="245">
        <v>43863.58333331543</v>
      </c>
      <c r="B7388" s="244">
        <f t="shared" si="230"/>
        <v>3.237742342823883</v>
      </c>
      <c r="C7388" s="40">
        <v>102046.71791105506</v>
      </c>
      <c r="D7388" s="191">
        <f t="shared" si="231"/>
        <v>14</v>
      </c>
    </row>
    <row r="7389" spans="1:4" x14ac:dyDescent="0.3">
      <c r="A7389" s="245">
        <v>43863.624999982094</v>
      </c>
      <c r="B7389" s="244">
        <f t="shared" si="230"/>
        <v>3.1152349818816201</v>
      </c>
      <c r="C7389" s="40">
        <v>98185.547755927953</v>
      </c>
      <c r="D7389" s="191">
        <f t="shared" si="231"/>
        <v>15</v>
      </c>
    </row>
    <row r="7390" spans="1:4" x14ac:dyDescent="0.3">
      <c r="A7390" s="245">
        <v>43863.666666648758</v>
      </c>
      <c r="B7390" s="244">
        <f t="shared" si="230"/>
        <v>3.2672316357740296</v>
      </c>
      <c r="C7390" s="40">
        <v>102976.15739092902</v>
      </c>
      <c r="D7390" s="191">
        <f t="shared" si="231"/>
        <v>16</v>
      </c>
    </row>
    <row r="7391" spans="1:4" x14ac:dyDescent="0.3">
      <c r="A7391" s="245">
        <v>43863.708333315422</v>
      </c>
      <c r="B7391" s="244">
        <f t="shared" si="230"/>
        <v>3.2330183769347469</v>
      </c>
      <c r="C7391" s="40">
        <v>101897.82860379486</v>
      </c>
      <c r="D7391" s="191">
        <f t="shared" si="231"/>
        <v>17</v>
      </c>
    </row>
    <row r="7392" spans="1:4" x14ac:dyDescent="0.3">
      <c r="A7392" s="245">
        <v>43863.749999982087</v>
      </c>
      <c r="B7392" s="244">
        <f t="shared" si="230"/>
        <v>3.2102541668783022</v>
      </c>
      <c r="C7392" s="40">
        <v>101180.34936174005</v>
      </c>
      <c r="D7392" s="191">
        <f t="shared" si="231"/>
        <v>18</v>
      </c>
    </row>
    <row r="7393" spans="1:4" x14ac:dyDescent="0.3">
      <c r="A7393" s="245">
        <v>43863.791666648751</v>
      </c>
      <c r="B7393" s="244">
        <f t="shared" si="230"/>
        <v>3.1581881812550128</v>
      </c>
      <c r="C7393" s="40">
        <v>99539.340786911067</v>
      </c>
      <c r="D7393" s="191">
        <f t="shared" si="231"/>
        <v>19</v>
      </c>
    </row>
    <row r="7394" spans="1:4" x14ac:dyDescent="0.3">
      <c r="A7394" s="245">
        <v>43863.833333315415</v>
      </c>
      <c r="B7394" s="244">
        <f t="shared" si="230"/>
        <v>3.1415251221814482</v>
      </c>
      <c r="C7394" s="40">
        <v>99014.156782512422</v>
      </c>
      <c r="D7394" s="191">
        <f t="shared" si="231"/>
        <v>20</v>
      </c>
    </row>
    <row r="7395" spans="1:4" x14ac:dyDescent="0.3">
      <c r="A7395" s="245">
        <v>43863.874999982079</v>
      </c>
      <c r="B7395" s="244">
        <f t="shared" si="230"/>
        <v>3.0927191945507393</v>
      </c>
      <c r="C7395" s="40">
        <v>97475.898267174707</v>
      </c>
      <c r="D7395" s="191">
        <f t="shared" si="231"/>
        <v>21</v>
      </c>
    </row>
    <row r="7396" spans="1:4" x14ac:dyDescent="0.3">
      <c r="A7396" s="245">
        <v>43863.916666648744</v>
      </c>
      <c r="B7396" s="244">
        <f t="shared" si="230"/>
        <v>3.0230026692790899</v>
      </c>
      <c r="C7396" s="40">
        <v>95278.582410987714</v>
      </c>
      <c r="D7396" s="191">
        <f t="shared" si="231"/>
        <v>22</v>
      </c>
    </row>
    <row r="7397" spans="1:4" x14ac:dyDescent="0.3">
      <c r="A7397" s="245">
        <v>43863.958333315408</v>
      </c>
      <c r="B7397" s="244">
        <f t="shared" si="230"/>
        <v>3.0053767579196413</v>
      </c>
      <c r="C7397" s="40">
        <v>94723.051360652767</v>
      </c>
      <c r="D7397" s="191">
        <f t="shared" si="231"/>
        <v>23</v>
      </c>
    </row>
    <row r="7398" spans="1:4" x14ac:dyDescent="0.3">
      <c r="A7398" s="245">
        <v>43863.999999982072</v>
      </c>
      <c r="B7398" s="244">
        <f t="shared" si="230"/>
        <v>2.9953926225980623</v>
      </c>
      <c r="C7398" s="40">
        <v>94408.372756592391</v>
      </c>
      <c r="D7398" s="191">
        <f t="shared" si="231"/>
        <v>0</v>
      </c>
    </row>
    <row r="7399" spans="1:4" x14ac:dyDescent="0.3">
      <c r="A7399" s="245">
        <v>43864.041666648736</v>
      </c>
      <c r="B7399" s="244">
        <f t="shared" si="230"/>
        <v>3.0602319938849445</v>
      </c>
      <c r="C7399" s="40">
        <v>96451.971144187293</v>
      </c>
      <c r="D7399" s="191">
        <f t="shared" si="231"/>
        <v>1</v>
      </c>
    </row>
    <row r="7400" spans="1:4" x14ac:dyDescent="0.3">
      <c r="A7400" s="245">
        <v>43864.083333315401</v>
      </c>
      <c r="B7400" s="244">
        <f t="shared" si="230"/>
        <v>3.0856613594212789</v>
      </c>
      <c r="C7400" s="40">
        <v>97253.450390148588</v>
      </c>
      <c r="D7400" s="191">
        <f t="shared" si="231"/>
        <v>2</v>
      </c>
    </row>
    <row r="7401" spans="1:4" x14ac:dyDescent="0.3">
      <c r="A7401" s="245">
        <v>43864.124999982065</v>
      </c>
      <c r="B7401" s="244">
        <f t="shared" si="230"/>
        <v>3.1298235406940806</v>
      </c>
      <c r="C7401" s="40">
        <v>98645.347946379668</v>
      </c>
      <c r="D7401" s="191">
        <f t="shared" si="231"/>
        <v>3</v>
      </c>
    </row>
    <row r="7402" spans="1:4" x14ac:dyDescent="0.3">
      <c r="A7402" s="245">
        <v>43864.166666648729</v>
      </c>
      <c r="B7402" s="244">
        <f t="shared" si="230"/>
        <v>3.2491384129863161</v>
      </c>
      <c r="C7402" s="40">
        <v>102405.89768326205</v>
      </c>
      <c r="D7402" s="191">
        <f t="shared" si="231"/>
        <v>4</v>
      </c>
    </row>
    <row r="7403" spans="1:4" x14ac:dyDescent="0.3">
      <c r="A7403" s="245">
        <v>43864.208333315393</v>
      </c>
      <c r="B7403" s="244">
        <f t="shared" si="230"/>
        <v>3.6650184923935982</v>
      </c>
      <c r="C7403" s="40">
        <v>115513.5488347393</v>
      </c>
      <c r="D7403" s="191">
        <f t="shared" si="231"/>
        <v>5</v>
      </c>
    </row>
    <row r="7404" spans="1:4" x14ac:dyDescent="0.3">
      <c r="A7404" s="245">
        <v>43864.249999982057</v>
      </c>
      <c r="B7404" s="244">
        <f t="shared" si="230"/>
        <v>4.182521958487448</v>
      </c>
      <c r="C7404" s="40">
        <v>131824.15191268933</v>
      </c>
      <c r="D7404" s="191">
        <f t="shared" si="231"/>
        <v>6</v>
      </c>
    </row>
    <row r="7405" spans="1:4" x14ac:dyDescent="0.3">
      <c r="A7405" s="245">
        <v>43864.291666648722</v>
      </c>
      <c r="B7405" s="244">
        <f t="shared" si="230"/>
        <v>4.8045780101266748</v>
      </c>
      <c r="C7405" s="40">
        <v>151430.02900392452</v>
      </c>
      <c r="D7405" s="191">
        <f t="shared" si="231"/>
        <v>7</v>
      </c>
    </row>
    <row r="7406" spans="1:4" x14ac:dyDescent="0.3">
      <c r="A7406" s="245">
        <v>43864.333333315386</v>
      </c>
      <c r="B7406" s="244">
        <f t="shared" si="230"/>
        <v>5.1993543653048695</v>
      </c>
      <c r="C7406" s="40">
        <v>163872.53587730575</v>
      </c>
      <c r="D7406" s="191">
        <f t="shared" si="231"/>
        <v>8</v>
      </c>
    </row>
    <row r="7407" spans="1:4" x14ac:dyDescent="0.3">
      <c r="A7407" s="245">
        <v>43864.37499998205</v>
      </c>
      <c r="B7407" s="244">
        <f t="shared" si="230"/>
        <v>5.132649729265327</v>
      </c>
      <c r="C7407" s="40">
        <v>161770.14833174527</v>
      </c>
      <c r="D7407" s="191">
        <f t="shared" si="231"/>
        <v>9</v>
      </c>
    </row>
    <row r="7408" spans="1:4" x14ac:dyDescent="0.3">
      <c r="A7408" s="245">
        <v>43864.416666648714</v>
      </c>
      <c r="B7408" s="244">
        <f t="shared" si="230"/>
        <v>4.9140201112912907</v>
      </c>
      <c r="C7408" s="40">
        <v>154879.41009809708</v>
      </c>
      <c r="D7408" s="191">
        <f t="shared" si="231"/>
        <v>10</v>
      </c>
    </row>
    <row r="7409" spans="1:4" x14ac:dyDescent="0.3">
      <c r="A7409" s="245">
        <v>43864.458333315379</v>
      </c>
      <c r="B7409" s="244">
        <f t="shared" si="230"/>
        <v>4.7099828301649378</v>
      </c>
      <c r="C7409" s="40">
        <v>148448.59113049519</v>
      </c>
      <c r="D7409" s="191">
        <f t="shared" si="231"/>
        <v>11</v>
      </c>
    </row>
    <row r="7410" spans="1:4" x14ac:dyDescent="0.3">
      <c r="A7410" s="245">
        <v>43864.499999982043</v>
      </c>
      <c r="B7410" s="244">
        <f t="shared" si="230"/>
        <v>4.490802443320046</v>
      </c>
      <c r="C7410" s="40">
        <v>141540.49383931639</v>
      </c>
      <c r="D7410" s="191">
        <f t="shared" si="231"/>
        <v>12</v>
      </c>
    </row>
    <row r="7411" spans="1:4" x14ac:dyDescent="0.3">
      <c r="A7411" s="245">
        <v>43864.541666648707</v>
      </c>
      <c r="B7411" s="244">
        <f t="shared" si="230"/>
        <v>4.3973267816535087</v>
      </c>
      <c r="C7411" s="40">
        <v>138594.34078956049</v>
      </c>
      <c r="D7411" s="191">
        <f t="shared" si="231"/>
        <v>13</v>
      </c>
    </row>
    <row r="7412" spans="1:4" x14ac:dyDescent="0.3">
      <c r="A7412" s="245">
        <v>43864.583333315371</v>
      </c>
      <c r="B7412" s="244">
        <f t="shared" si="230"/>
        <v>4.2297690441292914</v>
      </c>
      <c r="C7412" s="40">
        <v>133313.27906059189</v>
      </c>
      <c r="D7412" s="191">
        <f t="shared" si="231"/>
        <v>14</v>
      </c>
    </row>
    <row r="7413" spans="1:4" x14ac:dyDescent="0.3">
      <c r="A7413" s="245">
        <v>43864.624999982036</v>
      </c>
      <c r="B7413" s="244">
        <f t="shared" si="230"/>
        <v>4.2218068642276014</v>
      </c>
      <c r="C7413" s="40">
        <v>133062.32816939891</v>
      </c>
      <c r="D7413" s="191">
        <f t="shared" si="231"/>
        <v>15</v>
      </c>
    </row>
    <row r="7414" spans="1:4" x14ac:dyDescent="0.3">
      <c r="A7414" s="245">
        <v>43864.6666666487</v>
      </c>
      <c r="B7414" s="244">
        <f t="shared" si="230"/>
        <v>3.8713386507405203</v>
      </c>
      <c r="C7414" s="40">
        <v>122016.31921264081</v>
      </c>
      <c r="D7414" s="191">
        <f t="shared" si="231"/>
        <v>16</v>
      </c>
    </row>
    <row r="7415" spans="1:4" x14ac:dyDescent="0.3">
      <c r="A7415" s="245">
        <v>43864.708333315364</v>
      </c>
      <c r="B7415" s="244">
        <f t="shared" si="230"/>
        <v>3.5412420241939091</v>
      </c>
      <c r="C7415" s="40">
        <v>111612.37913159859</v>
      </c>
      <c r="D7415" s="191">
        <f t="shared" si="231"/>
        <v>17</v>
      </c>
    </row>
    <row r="7416" spans="1:4" x14ac:dyDescent="0.3">
      <c r="A7416" s="245">
        <v>43864.749999982028</v>
      </c>
      <c r="B7416" s="244">
        <f t="shared" si="230"/>
        <v>3.4964515749618115</v>
      </c>
      <c r="C7416" s="40">
        <v>110200.67991222499</v>
      </c>
      <c r="D7416" s="191">
        <f t="shared" si="231"/>
        <v>18</v>
      </c>
    </row>
    <row r="7417" spans="1:4" x14ac:dyDescent="0.3">
      <c r="A7417" s="245">
        <v>43864.791666648693</v>
      </c>
      <c r="B7417" s="244">
        <f t="shared" si="230"/>
        <v>3.3613946543674773</v>
      </c>
      <c r="C7417" s="40">
        <v>105943.97446178284</v>
      </c>
      <c r="D7417" s="191">
        <f t="shared" si="231"/>
        <v>19</v>
      </c>
    </row>
    <row r="7418" spans="1:4" x14ac:dyDescent="0.3">
      <c r="A7418" s="245">
        <v>43864.833333315357</v>
      </c>
      <c r="B7418" s="244">
        <f t="shared" si="230"/>
        <v>3.3171618528716746</v>
      </c>
      <c r="C7418" s="40">
        <v>104549.85110707481</v>
      </c>
      <c r="D7418" s="191">
        <f t="shared" si="231"/>
        <v>20</v>
      </c>
    </row>
    <row r="7419" spans="1:4" x14ac:dyDescent="0.3">
      <c r="A7419" s="245">
        <v>43864.874999982021</v>
      </c>
      <c r="B7419" s="244">
        <f t="shared" si="230"/>
        <v>3.1401694877788255</v>
      </c>
      <c r="C7419" s="40">
        <v>98971.430083835628</v>
      </c>
      <c r="D7419" s="191">
        <f t="shared" si="231"/>
        <v>21</v>
      </c>
    </row>
    <row r="7420" spans="1:4" x14ac:dyDescent="0.3">
      <c r="A7420" s="245">
        <v>43864.916666648685</v>
      </c>
      <c r="B7420" s="244">
        <f t="shared" si="230"/>
        <v>2.8899340150556587</v>
      </c>
      <c r="C7420" s="40">
        <v>91084.542866599906</v>
      </c>
      <c r="D7420" s="191">
        <f t="shared" si="231"/>
        <v>22</v>
      </c>
    </row>
    <row r="7421" spans="1:4" x14ac:dyDescent="0.3">
      <c r="A7421" s="245">
        <v>43864.95833331535</v>
      </c>
      <c r="B7421" s="244">
        <f t="shared" si="230"/>
        <v>2.8188019754814464</v>
      </c>
      <c r="C7421" s="40">
        <v>88842.613025284401</v>
      </c>
      <c r="D7421" s="191">
        <f t="shared" si="231"/>
        <v>23</v>
      </c>
    </row>
    <row r="7422" spans="1:4" x14ac:dyDescent="0.3">
      <c r="A7422" s="245">
        <v>43864.999999982014</v>
      </c>
      <c r="B7422" s="244">
        <f t="shared" si="230"/>
        <v>2.7100443746256819</v>
      </c>
      <c r="C7422" s="40">
        <v>85414.805917714621</v>
      </c>
      <c r="D7422" s="191">
        <f t="shared" si="231"/>
        <v>0</v>
      </c>
    </row>
    <row r="7423" spans="1:4" x14ac:dyDescent="0.3">
      <c r="A7423" s="245">
        <v>43865.041666648678</v>
      </c>
      <c r="B7423" s="244">
        <f t="shared" si="230"/>
        <v>2.6678844094766898</v>
      </c>
      <c r="C7423" s="40">
        <v>84086.013933931637</v>
      </c>
      <c r="D7423" s="191">
        <f t="shared" si="231"/>
        <v>1</v>
      </c>
    </row>
    <row r="7424" spans="1:4" x14ac:dyDescent="0.3">
      <c r="A7424" s="245">
        <v>43865.083333315342</v>
      </c>
      <c r="B7424" s="244">
        <f t="shared" si="230"/>
        <v>2.5909727934938576</v>
      </c>
      <c r="C7424" s="40">
        <v>81661.924198168999</v>
      </c>
      <c r="D7424" s="191">
        <f t="shared" si="231"/>
        <v>2</v>
      </c>
    </row>
    <row r="7425" spans="1:4" x14ac:dyDescent="0.3">
      <c r="A7425" s="245">
        <v>43865.124999982007</v>
      </c>
      <c r="B7425" s="244">
        <f t="shared" si="230"/>
        <v>2.5924897307571371</v>
      </c>
      <c r="C7425" s="40">
        <v>81709.734818225814</v>
      </c>
      <c r="D7425" s="191">
        <f t="shared" si="231"/>
        <v>3</v>
      </c>
    </row>
    <row r="7426" spans="1:4" x14ac:dyDescent="0.3">
      <c r="A7426" s="245">
        <v>43865.166666648671</v>
      </c>
      <c r="B7426" s="244">
        <f t="shared" si="230"/>
        <v>2.7077428329331084</v>
      </c>
      <c r="C7426" s="40">
        <v>85342.266243153077</v>
      </c>
      <c r="D7426" s="191">
        <f t="shared" si="231"/>
        <v>4</v>
      </c>
    </row>
    <row r="7427" spans="1:4" x14ac:dyDescent="0.3">
      <c r="A7427" s="245">
        <v>43865.208333315335</v>
      </c>
      <c r="B7427" s="244">
        <f t="shared" si="230"/>
        <v>3.0065442736650314</v>
      </c>
      <c r="C7427" s="40">
        <v>94759.848961360738</v>
      </c>
      <c r="D7427" s="191">
        <f t="shared" si="231"/>
        <v>5</v>
      </c>
    </row>
    <row r="7428" spans="1:4" x14ac:dyDescent="0.3">
      <c r="A7428" s="245">
        <v>43865.249999981999</v>
      </c>
      <c r="B7428" s="244">
        <f t="shared" si="230"/>
        <v>3.4675515922911115</v>
      </c>
      <c r="C7428" s="40">
        <v>109289.81423269748</v>
      </c>
      <c r="D7428" s="191">
        <f t="shared" si="231"/>
        <v>6</v>
      </c>
    </row>
    <row r="7429" spans="1:4" x14ac:dyDescent="0.3">
      <c r="A7429" s="245">
        <v>43865.291666648664</v>
      </c>
      <c r="B7429" s="244">
        <f t="shared" si="230"/>
        <v>3.779711854085674</v>
      </c>
      <c r="C7429" s="40">
        <v>119128.43843606992</v>
      </c>
      <c r="D7429" s="191">
        <f t="shared" si="231"/>
        <v>7</v>
      </c>
    </row>
    <row r="7430" spans="1:4" x14ac:dyDescent="0.3">
      <c r="A7430" s="245">
        <v>43865.333333315328</v>
      </c>
      <c r="B7430" s="244">
        <f t="shared" si="230"/>
        <v>4.3225997652320309</v>
      </c>
      <c r="C7430" s="40">
        <v>136239.10496234937</v>
      </c>
      <c r="D7430" s="191">
        <f t="shared" si="231"/>
        <v>8</v>
      </c>
    </row>
    <row r="7431" spans="1:4" x14ac:dyDescent="0.3">
      <c r="A7431" s="245">
        <v>43865.374999981992</v>
      </c>
      <c r="B7431" s="244">
        <f t="shared" ref="B7431:B7494" si="232">C7431/$B$4</f>
        <v>4.546701308845444</v>
      </c>
      <c r="C7431" s="40">
        <v>143302.30659580743</v>
      </c>
      <c r="D7431" s="191">
        <f t="shared" ref="D7431:D7494" si="233">HOUR(A7431)</f>
        <v>9</v>
      </c>
    </row>
    <row r="7432" spans="1:4" x14ac:dyDescent="0.3">
      <c r="A7432" s="245">
        <v>43865.416666648656</v>
      </c>
      <c r="B7432" s="244">
        <f t="shared" si="232"/>
        <v>4.5422003542593039</v>
      </c>
      <c r="C7432" s="40">
        <v>143160.44612812682</v>
      </c>
      <c r="D7432" s="191">
        <f t="shared" si="233"/>
        <v>10</v>
      </c>
    </row>
    <row r="7433" spans="1:4" x14ac:dyDescent="0.3">
      <c r="A7433" s="245">
        <v>43865.45833331532</v>
      </c>
      <c r="B7433" s="244">
        <f t="shared" si="232"/>
        <v>4.4450836129756395</v>
      </c>
      <c r="C7433" s="40">
        <v>140099.53403171478</v>
      </c>
      <c r="D7433" s="191">
        <f t="shared" si="233"/>
        <v>11</v>
      </c>
    </row>
    <row r="7434" spans="1:4" x14ac:dyDescent="0.3">
      <c r="A7434" s="245">
        <v>43865.499999981985</v>
      </c>
      <c r="B7434" s="244">
        <f t="shared" si="232"/>
        <v>4.4458602884329723</v>
      </c>
      <c r="C7434" s="40">
        <v>140124.01318197162</v>
      </c>
      <c r="D7434" s="191">
        <f t="shared" si="233"/>
        <v>12</v>
      </c>
    </row>
    <row r="7435" spans="1:4" x14ac:dyDescent="0.3">
      <c r="A7435" s="245">
        <v>43865.541666648649</v>
      </c>
      <c r="B7435" s="244">
        <f t="shared" si="232"/>
        <v>4.5526672800758572</v>
      </c>
      <c r="C7435" s="40">
        <v>143490.34125661507</v>
      </c>
      <c r="D7435" s="191">
        <f t="shared" si="233"/>
        <v>13</v>
      </c>
    </row>
    <row r="7436" spans="1:4" x14ac:dyDescent="0.3">
      <c r="A7436" s="245">
        <v>43865.583333315313</v>
      </c>
      <c r="B7436" s="244">
        <f t="shared" si="232"/>
        <v>4.3995997198736712</v>
      </c>
      <c r="C7436" s="40">
        <v>138665.97894381211</v>
      </c>
      <c r="D7436" s="191">
        <f t="shared" si="233"/>
        <v>14</v>
      </c>
    </row>
    <row r="7437" spans="1:4" x14ac:dyDescent="0.3">
      <c r="A7437" s="245">
        <v>43865.624999981977</v>
      </c>
      <c r="B7437" s="244">
        <f t="shared" si="232"/>
        <v>4.1711501657015129</v>
      </c>
      <c r="C7437" s="40">
        <v>131465.7373114962</v>
      </c>
      <c r="D7437" s="191">
        <f t="shared" si="233"/>
        <v>15</v>
      </c>
    </row>
    <row r="7438" spans="1:4" x14ac:dyDescent="0.3">
      <c r="A7438" s="245">
        <v>43865.666666648642</v>
      </c>
      <c r="B7438" s="244">
        <f t="shared" si="232"/>
        <v>3.8073941400689209</v>
      </c>
      <c r="C7438" s="40">
        <v>120000.92491885833</v>
      </c>
      <c r="D7438" s="191">
        <f t="shared" si="233"/>
        <v>16</v>
      </c>
    </row>
    <row r="7439" spans="1:4" x14ac:dyDescent="0.3">
      <c r="A7439" s="245">
        <v>43865.708333315306</v>
      </c>
      <c r="B7439" s="244">
        <f t="shared" si="232"/>
        <v>3.5855858437639307</v>
      </c>
      <c r="C7439" s="40">
        <v>113010.0015387028</v>
      </c>
      <c r="D7439" s="191">
        <f t="shared" si="233"/>
        <v>17</v>
      </c>
    </row>
    <row r="7440" spans="1:4" x14ac:dyDescent="0.3">
      <c r="A7440" s="245">
        <v>43865.74999998197</v>
      </c>
      <c r="B7440" s="244">
        <f t="shared" si="232"/>
        <v>3.5661789102191754</v>
      </c>
      <c r="C7440" s="40">
        <v>112398.33647605518</v>
      </c>
      <c r="D7440" s="191">
        <f t="shared" si="233"/>
        <v>18</v>
      </c>
    </row>
    <row r="7441" spans="1:4" x14ac:dyDescent="0.3">
      <c r="A7441" s="245">
        <v>43865.791666648634</v>
      </c>
      <c r="B7441" s="244">
        <f t="shared" si="232"/>
        <v>3.5301335106273073</v>
      </c>
      <c r="C7441" s="40">
        <v>111262.26252863462</v>
      </c>
      <c r="D7441" s="191">
        <f t="shared" si="233"/>
        <v>19</v>
      </c>
    </row>
    <row r="7442" spans="1:4" x14ac:dyDescent="0.3">
      <c r="A7442" s="245">
        <v>43865.833333315299</v>
      </c>
      <c r="B7442" s="244">
        <f t="shared" si="232"/>
        <v>3.3115766083832243</v>
      </c>
      <c r="C7442" s="40">
        <v>104373.81613936331</v>
      </c>
      <c r="D7442" s="191">
        <f t="shared" si="233"/>
        <v>20</v>
      </c>
    </row>
    <row r="7443" spans="1:4" x14ac:dyDescent="0.3">
      <c r="A7443" s="245">
        <v>43865.874999981963</v>
      </c>
      <c r="B7443" s="244">
        <f t="shared" si="232"/>
        <v>3.1146999973123926</v>
      </c>
      <c r="C7443" s="40">
        <v>98168.686185845421</v>
      </c>
      <c r="D7443" s="191">
        <f t="shared" si="233"/>
        <v>21</v>
      </c>
    </row>
    <row r="7444" spans="1:4" x14ac:dyDescent="0.3">
      <c r="A7444" s="245">
        <v>43865.916666648627</v>
      </c>
      <c r="B7444" s="244">
        <f t="shared" si="232"/>
        <v>3.0330588630578057</v>
      </c>
      <c r="C7444" s="40">
        <v>95595.532143590739</v>
      </c>
      <c r="D7444" s="191">
        <f t="shared" si="233"/>
        <v>22</v>
      </c>
    </row>
    <row r="7445" spans="1:4" x14ac:dyDescent="0.3">
      <c r="A7445" s="245">
        <v>43865.958333315291</v>
      </c>
      <c r="B7445" s="244">
        <f t="shared" si="232"/>
        <v>2.9731534675590261</v>
      </c>
      <c r="C7445" s="40">
        <v>93707.442126371403</v>
      </c>
      <c r="D7445" s="191">
        <f t="shared" si="233"/>
        <v>23</v>
      </c>
    </row>
    <row r="7446" spans="1:4" x14ac:dyDescent="0.3">
      <c r="A7446" s="245">
        <v>43865.999999981956</v>
      </c>
      <c r="B7446" s="244">
        <f t="shared" si="232"/>
        <v>2.9039163145728502</v>
      </c>
      <c r="C7446" s="40">
        <v>91525.235059955303</v>
      </c>
      <c r="D7446" s="191">
        <f t="shared" si="233"/>
        <v>0</v>
      </c>
    </row>
    <row r="7447" spans="1:4" x14ac:dyDescent="0.3">
      <c r="A7447" s="245">
        <v>43866.04166664862</v>
      </c>
      <c r="B7447" s="244">
        <f t="shared" si="232"/>
        <v>2.9088627055061185</v>
      </c>
      <c r="C7447" s="40">
        <v>91681.134729168887</v>
      </c>
      <c r="D7447" s="191">
        <f t="shared" si="233"/>
        <v>1</v>
      </c>
    </row>
    <row r="7448" spans="1:4" x14ac:dyDescent="0.3">
      <c r="A7448" s="245">
        <v>43866.083333315284</v>
      </c>
      <c r="B7448" s="244">
        <f t="shared" si="232"/>
        <v>2.8185739882280298</v>
      </c>
      <c r="C7448" s="40">
        <v>88835.427354383719</v>
      </c>
      <c r="D7448" s="191">
        <f t="shared" si="233"/>
        <v>2</v>
      </c>
    </row>
    <row r="7449" spans="1:4" x14ac:dyDescent="0.3">
      <c r="A7449" s="245">
        <v>43866.124999981948</v>
      </c>
      <c r="B7449" s="244">
        <f t="shared" si="232"/>
        <v>2.7781766157638281</v>
      </c>
      <c r="C7449" s="40">
        <v>87562.188524450539</v>
      </c>
      <c r="D7449" s="191">
        <f t="shared" si="233"/>
        <v>3</v>
      </c>
    </row>
    <row r="7450" spans="1:4" x14ac:dyDescent="0.3">
      <c r="A7450" s="245">
        <v>43866.166666648613</v>
      </c>
      <c r="B7450" s="244">
        <f t="shared" si="232"/>
        <v>2.7915256733015741</v>
      </c>
      <c r="C7450" s="40">
        <v>87982.922284180371</v>
      </c>
      <c r="D7450" s="191">
        <f t="shared" si="233"/>
        <v>4</v>
      </c>
    </row>
    <row r="7451" spans="1:4" x14ac:dyDescent="0.3">
      <c r="A7451" s="245">
        <v>43866.208333315277</v>
      </c>
      <c r="B7451" s="244">
        <f t="shared" si="232"/>
        <v>3.2526929160396074</v>
      </c>
      <c r="C7451" s="40">
        <v>102517.9280216851</v>
      </c>
      <c r="D7451" s="191">
        <f t="shared" si="233"/>
        <v>5</v>
      </c>
    </row>
    <row r="7452" spans="1:4" x14ac:dyDescent="0.3">
      <c r="A7452" s="245">
        <v>43866.249999981941</v>
      </c>
      <c r="B7452" s="244">
        <f t="shared" si="232"/>
        <v>3.8966131962685386</v>
      </c>
      <c r="C7452" s="40">
        <v>122812.91886287063</v>
      </c>
      <c r="D7452" s="191">
        <f t="shared" si="233"/>
        <v>6</v>
      </c>
    </row>
    <row r="7453" spans="1:4" x14ac:dyDescent="0.3">
      <c r="A7453" s="245">
        <v>43866.291666648605</v>
      </c>
      <c r="B7453" s="244">
        <f t="shared" si="232"/>
        <v>4.3372668713235409</v>
      </c>
      <c r="C7453" s="40">
        <v>136701.38079514043</v>
      </c>
      <c r="D7453" s="191">
        <f t="shared" si="233"/>
        <v>7</v>
      </c>
    </row>
    <row r="7454" spans="1:4" x14ac:dyDescent="0.3">
      <c r="A7454" s="245">
        <v>43866.33333331527</v>
      </c>
      <c r="B7454" s="244">
        <f t="shared" si="232"/>
        <v>4.895243048166054</v>
      </c>
      <c r="C7454" s="40">
        <v>154287.59720471289</v>
      </c>
      <c r="D7454" s="191">
        <f t="shared" si="233"/>
        <v>8</v>
      </c>
    </row>
    <row r="7455" spans="1:4" x14ac:dyDescent="0.3">
      <c r="A7455" s="245">
        <v>43866.374999981934</v>
      </c>
      <c r="B7455" s="244">
        <f t="shared" si="232"/>
        <v>5.1242372761765784</v>
      </c>
      <c r="C7455" s="40">
        <v>161505.00579216357</v>
      </c>
      <c r="D7455" s="191">
        <f t="shared" si="233"/>
        <v>9</v>
      </c>
    </row>
    <row r="7456" spans="1:4" x14ac:dyDescent="0.3">
      <c r="A7456" s="245">
        <v>43866.416666648598</v>
      </c>
      <c r="B7456" s="244">
        <f t="shared" si="232"/>
        <v>5.1294810819181924</v>
      </c>
      <c r="C7456" s="40">
        <v>161670.2793404065</v>
      </c>
      <c r="D7456" s="191">
        <f t="shared" si="233"/>
        <v>10</v>
      </c>
    </row>
    <row r="7457" spans="1:4" x14ac:dyDescent="0.3">
      <c r="A7457" s="245">
        <v>43866.458333315262</v>
      </c>
      <c r="B7457" s="244">
        <f t="shared" si="232"/>
        <v>4.9328929653580893</v>
      </c>
      <c r="C7457" s="40">
        <v>155474.24211720435</v>
      </c>
      <c r="D7457" s="191">
        <f t="shared" si="233"/>
        <v>11</v>
      </c>
    </row>
    <row r="7458" spans="1:4" x14ac:dyDescent="0.3">
      <c r="A7458" s="245">
        <v>43866.499999981927</v>
      </c>
      <c r="B7458" s="244">
        <f t="shared" si="232"/>
        <v>4.7388387480567049</v>
      </c>
      <c r="C7458" s="40">
        <v>149358.06798238005</v>
      </c>
      <c r="D7458" s="191">
        <f t="shared" si="233"/>
        <v>12</v>
      </c>
    </row>
    <row r="7459" spans="1:4" x14ac:dyDescent="0.3">
      <c r="A7459" s="245">
        <v>43866.541666648591</v>
      </c>
      <c r="B7459" s="244">
        <f t="shared" si="232"/>
        <v>4.7688094471897911</v>
      </c>
      <c r="C7459" s="40">
        <v>150302.68035612552</v>
      </c>
      <c r="D7459" s="191">
        <f t="shared" si="233"/>
        <v>13</v>
      </c>
    </row>
    <row r="7460" spans="1:4" x14ac:dyDescent="0.3">
      <c r="A7460" s="245">
        <v>43866.583333315255</v>
      </c>
      <c r="B7460" s="244">
        <f t="shared" si="232"/>
        <v>4.7868769527482939</v>
      </c>
      <c r="C7460" s="40">
        <v>150872.12951169882</v>
      </c>
      <c r="D7460" s="191">
        <f t="shared" si="233"/>
        <v>14</v>
      </c>
    </row>
    <row r="7461" spans="1:4" x14ac:dyDescent="0.3">
      <c r="A7461" s="245">
        <v>43866.624999981919</v>
      </c>
      <c r="B7461" s="244">
        <f t="shared" si="232"/>
        <v>4.6863039601562226</v>
      </c>
      <c r="C7461" s="40">
        <v>147702.28376184756</v>
      </c>
      <c r="D7461" s="191">
        <f t="shared" si="233"/>
        <v>15</v>
      </c>
    </row>
    <row r="7462" spans="1:4" x14ac:dyDescent="0.3">
      <c r="A7462" s="245">
        <v>43866.666666648583</v>
      </c>
      <c r="B7462" s="244">
        <f t="shared" si="232"/>
        <v>4.289015190018362</v>
      </c>
      <c r="C7462" s="40">
        <v>135180.59093927155</v>
      </c>
      <c r="D7462" s="191">
        <f t="shared" si="233"/>
        <v>16</v>
      </c>
    </row>
    <row r="7463" spans="1:4" x14ac:dyDescent="0.3">
      <c r="A7463" s="245">
        <v>43866.708333315248</v>
      </c>
      <c r="B7463" s="244">
        <f t="shared" si="232"/>
        <v>4.2688844212030306</v>
      </c>
      <c r="C7463" s="40">
        <v>134546.11213610679</v>
      </c>
      <c r="D7463" s="191">
        <f t="shared" si="233"/>
        <v>17</v>
      </c>
    </row>
    <row r="7464" spans="1:4" x14ac:dyDescent="0.3">
      <c r="A7464" s="245">
        <v>43866.749999981912</v>
      </c>
      <c r="B7464" s="244">
        <f t="shared" si="232"/>
        <v>4.1227693038601538</v>
      </c>
      <c r="C7464" s="40">
        <v>129940.87596125272</v>
      </c>
      <c r="D7464" s="191">
        <f t="shared" si="233"/>
        <v>18</v>
      </c>
    </row>
    <row r="7465" spans="1:4" x14ac:dyDescent="0.3">
      <c r="A7465" s="245">
        <v>43866.791666648576</v>
      </c>
      <c r="B7465" s="244">
        <f t="shared" si="232"/>
        <v>4.0115608098567259</v>
      </c>
      <c r="C7465" s="40">
        <v>126435.8219404985</v>
      </c>
      <c r="D7465" s="191">
        <f t="shared" si="233"/>
        <v>19</v>
      </c>
    </row>
    <row r="7466" spans="1:4" x14ac:dyDescent="0.3">
      <c r="A7466" s="245">
        <v>43866.83333331524</v>
      </c>
      <c r="B7466" s="244">
        <f t="shared" si="232"/>
        <v>3.8661451596326315</v>
      </c>
      <c r="C7466" s="40">
        <v>121852.63147410443</v>
      </c>
      <c r="D7466" s="191">
        <f t="shared" si="233"/>
        <v>20</v>
      </c>
    </row>
    <row r="7467" spans="1:4" x14ac:dyDescent="0.3">
      <c r="A7467" s="245">
        <v>43866.874999981905</v>
      </c>
      <c r="B7467" s="244">
        <f t="shared" si="232"/>
        <v>3.6550373089823625</v>
      </c>
      <c r="C7467" s="40">
        <v>115198.96326858319</v>
      </c>
      <c r="D7467" s="191">
        <f t="shared" si="233"/>
        <v>21</v>
      </c>
    </row>
    <row r="7468" spans="1:4" x14ac:dyDescent="0.3">
      <c r="A7468" s="245">
        <v>43866.916666648569</v>
      </c>
      <c r="B7468" s="244">
        <f t="shared" si="232"/>
        <v>3.4744698872393114</v>
      </c>
      <c r="C7468" s="40">
        <v>109507.86410148002</v>
      </c>
      <c r="D7468" s="191">
        <f t="shared" si="233"/>
        <v>22</v>
      </c>
    </row>
    <row r="7469" spans="1:4" x14ac:dyDescent="0.3">
      <c r="A7469" s="245">
        <v>43866.958333315233</v>
      </c>
      <c r="B7469" s="244">
        <f t="shared" si="232"/>
        <v>3.3572353159647736</v>
      </c>
      <c r="C7469" s="40">
        <v>105812.88100599317</v>
      </c>
      <c r="D7469" s="191">
        <f t="shared" si="233"/>
        <v>23</v>
      </c>
    </row>
    <row r="7470" spans="1:4" x14ac:dyDescent="0.3">
      <c r="A7470" s="245">
        <v>43866.999999981897</v>
      </c>
      <c r="B7470" s="244">
        <f t="shared" si="232"/>
        <v>3.3103225334316324</v>
      </c>
      <c r="C7470" s="40">
        <v>104334.29037749777</v>
      </c>
      <c r="D7470" s="191">
        <f t="shared" si="233"/>
        <v>0</v>
      </c>
    </row>
    <row r="7471" spans="1:4" x14ac:dyDescent="0.3">
      <c r="A7471" s="245">
        <v>43867.041666648562</v>
      </c>
      <c r="B7471" s="244">
        <f t="shared" si="232"/>
        <v>3.1687521580738891</v>
      </c>
      <c r="C7471" s="40">
        <v>99872.294755544222</v>
      </c>
      <c r="D7471" s="191">
        <f t="shared" si="233"/>
        <v>1</v>
      </c>
    </row>
    <row r="7472" spans="1:4" x14ac:dyDescent="0.3">
      <c r="A7472" s="245">
        <v>43867.083333315226</v>
      </c>
      <c r="B7472" s="244">
        <f t="shared" si="232"/>
        <v>3.0914071579637583</v>
      </c>
      <c r="C7472" s="40">
        <v>97434.54567845579</v>
      </c>
      <c r="D7472" s="191">
        <f t="shared" si="233"/>
        <v>2</v>
      </c>
    </row>
    <row r="7473" spans="1:4" x14ac:dyDescent="0.3">
      <c r="A7473" s="245">
        <v>43867.12499998189</v>
      </c>
      <c r="B7473" s="244">
        <f t="shared" si="232"/>
        <v>2.9135786536198394</v>
      </c>
      <c r="C7473" s="40">
        <v>91829.77133328616</v>
      </c>
      <c r="D7473" s="191">
        <f t="shared" si="233"/>
        <v>3</v>
      </c>
    </row>
    <row r="7474" spans="1:4" x14ac:dyDescent="0.3">
      <c r="A7474" s="245">
        <v>43867.166666648554</v>
      </c>
      <c r="B7474" s="244">
        <f t="shared" si="232"/>
        <v>2.966568485605646</v>
      </c>
      <c r="C7474" s="40">
        <v>93499.897570722824</v>
      </c>
      <c r="D7474" s="191">
        <f t="shared" si="233"/>
        <v>4</v>
      </c>
    </row>
    <row r="7475" spans="1:4" x14ac:dyDescent="0.3">
      <c r="A7475" s="245">
        <v>43867.208333315219</v>
      </c>
      <c r="B7475" s="244">
        <f t="shared" si="232"/>
        <v>3.2490205712724958</v>
      </c>
      <c r="C7475" s="40">
        <v>102402.18356433131</v>
      </c>
      <c r="D7475" s="191">
        <f t="shared" si="233"/>
        <v>5</v>
      </c>
    </row>
    <row r="7476" spans="1:4" x14ac:dyDescent="0.3">
      <c r="A7476" s="245">
        <v>43867.249999981883</v>
      </c>
      <c r="B7476" s="244">
        <f t="shared" si="232"/>
        <v>3.7977610724250419</v>
      </c>
      <c r="C7476" s="40">
        <v>119697.31121758535</v>
      </c>
      <c r="D7476" s="191">
        <f t="shared" si="233"/>
        <v>6</v>
      </c>
    </row>
    <row r="7477" spans="1:4" x14ac:dyDescent="0.3">
      <c r="A7477" s="245">
        <v>43867.291666648547</v>
      </c>
      <c r="B7477" s="244">
        <f t="shared" si="232"/>
        <v>4.0942261560593991</v>
      </c>
      <c r="C7477" s="40">
        <v>129041.25695408469</v>
      </c>
      <c r="D7477" s="191">
        <f t="shared" si="233"/>
        <v>7</v>
      </c>
    </row>
    <row r="7478" spans="1:4" x14ac:dyDescent="0.3">
      <c r="A7478" s="245">
        <v>43867.333333315211</v>
      </c>
      <c r="B7478" s="244">
        <f t="shared" si="232"/>
        <v>4.6781325330065355</v>
      </c>
      <c r="C7478" s="40">
        <v>147444.73784466763</v>
      </c>
      <c r="D7478" s="191">
        <f t="shared" si="233"/>
        <v>8</v>
      </c>
    </row>
    <row r="7479" spans="1:4" x14ac:dyDescent="0.3">
      <c r="A7479" s="245">
        <v>43867.374999981876</v>
      </c>
      <c r="B7479" s="244">
        <f t="shared" si="232"/>
        <v>4.744518814650279</v>
      </c>
      <c r="C7479" s="40">
        <v>149537.09154016103</v>
      </c>
      <c r="D7479" s="191">
        <f t="shared" si="233"/>
        <v>9</v>
      </c>
    </row>
    <row r="7480" spans="1:4" x14ac:dyDescent="0.3">
      <c r="A7480" s="245">
        <v>43867.41666664854</v>
      </c>
      <c r="B7480" s="244">
        <f t="shared" si="232"/>
        <v>4.7386802973477327</v>
      </c>
      <c r="C7480" s="40">
        <v>149353.07395472459</v>
      </c>
      <c r="D7480" s="191">
        <f t="shared" si="233"/>
        <v>10</v>
      </c>
    </row>
    <row r="7481" spans="1:4" x14ac:dyDescent="0.3">
      <c r="A7481" s="245">
        <v>43867.458333315204</v>
      </c>
      <c r="B7481" s="244">
        <f t="shared" si="232"/>
        <v>4.6518403933064132</v>
      </c>
      <c r="C7481" s="40">
        <v>146616.06580125965</v>
      </c>
      <c r="D7481" s="191">
        <f t="shared" si="233"/>
        <v>11</v>
      </c>
    </row>
    <row r="7482" spans="1:4" x14ac:dyDescent="0.3">
      <c r="A7482" s="245">
        <v>43867.499999981868</v>
      </c>
      <c r="B7482" s="244">
        <f t="shared" si="232"/>
        <v>4.6064157386773585</v>
      </c>
      <c r="C7482" s="40">
        <v>145184.37778339986</v>
      </c>
      <c r="D7482" s="191">
        <f t="shared" si="233"/>
        <v>12</v>
      </c>
    </row>
    <row r="7483" spans="1:4" x14ac:dyDescent="0.3">
      <c r="A7483" s="245">
        <v>43867.541666648533</v>
      </c>
      <c r="B7483" s="244">
        <f t="shared" si="232"/>
        <v>4.5159624314419533</v>
      </c>
      <c r="C7483" s="40">
        <v>142333.48288497419</v>
      </c>
      <c r="D7483" s="191">
        <f t="shared" si="233"/>
        <v>13</v>
      </c>
    </row>
    <row r="7484" spans="1:4" x14ac:dyDescent="0.3">
      <c r="A7484" s="245">
        <v>43867.583333315197</v>
      </c>
      <c r="B7484" s="244">
        <f t="shared" si="232"/>
        <v>4.5181302082766583</v>
      </c>
      <c r="C7484" s="40">
        <v>142401.80657714061</v>
      </c>
      <c r="D7484" s="191">
        <f t="shared" si="233"/>
        <v>14</v>
      </c>
    </row>
    <row r="7485" spans="1:4" x14ac:dyDescent="0.3">
      <c r="A7485" s="245">
        <v>43867.624999981861</v>
      </c>
      <c r="B7485" s="244">
        <f t="shared" si="232"/>
        <v>4.4900455926406782</v>
      </c>
      <c r="C7485" s="40">
        <v>141516.63952368518</v>
      </c>
      <c r="D7485" s="191">
        <f t="shared" si="233"/>
        <v>15</v>
      </c>
    </row>
    <row r="7486" spans="1:4" x14ac:dyDescent="0.3">
      <c r="A7486" s="245">
        <v>43867.666666648525</v>
      </c>
      <c r="B7486" s="244">
        <f t="shared" si="232"/>
        <v>4.1052539075469623</v>
      </c>
      <c r="C7486" s="40">
        <v>129388.82810894783</v>
      </c>
      <c r="D7486" s="191">
        <f t="shared" si="233"/>
        <v>16</v>
      </c>
    </row>
    <row r="7487" spans="1:4" x14ac:dyDescent="0.3">
      <c r="A7487" s="245">
        <v>43867.70833331519</v>
      </c>
      <c r="B7487" s="244">
        <f t="shared" si="232"/>
        <v>3.8608967140953552</v>
      </c>
      <c r="C7487" s="40">
        <v>121687.21168941988</v>
      </c>
      <c r="D7487" s="191">
        <f t="shared" si="233"/>
        <v>17</v>
      </c>
    </row>
    <row r="7488" spans="1:4" x14ac:dyDescent="0.3">
      <c r="A7488" s="245">
        <v>43867.749999981854</v>
      </c>
      <c r="B7488" s="244">
        <f t="shared" si="232"/>
        <v>3.8228178318623365</v>
      </c>
      <c r="C7488" s="40">
        <v>120487.0467157574</v>
      </c>
      <c r="D7488" s="191">
        <f t="shared" si="233"/>
        <v>18</v>
      </c>
    </row>
    <row r="7489" spans="1:4" x14ac:dyDescent="0.3">
      <c r="A7489" s="245">
        <v>43867.791666648518</v>
      </c>
      <c r="B7489" s="244">
        <f t="shared" si="232"/>
        <v>3.7741721235236767</v>
      </c>
      <c r="C7489" s="40">
        <v>118953.83797003335</v>
      </c>
      <c r="D7489" s="191">
        <f t="shared" si="233"/>
        <v>19</v>
      </c>
    </row>
    <row r="7490" spans="1:4" x14ac:dyDescent="0.3">
      <c r="A7490" s="245">
        <v>43867.833333315182</v>
      </c>
      <c r="B7490" s="244">
        <f t="shared" si="232"/>
        <v>3.7137835799982688</v>
      </c>
      <c r="C7490" s="40">
        <v>117050.5201597526</v>
      </c>
      <c r="D7490" s="191">
        <f t="shared" si="233"/>
        <v>20</v>
      </c>
    </row>
    <row r="7491" spans="1:4" x14ac:dyDescent="0.3">
      <c r="A7491" s="245">
        <v>43867.874999981846</v>
      </c>
      <c r="B7491" s="244">
        <f t="shared" si="232"/>
        <v>3.4735472701010344</v>
      </c>
      <c r="C7491" s="40">
        <v>109478.7851813929</v>
      </c>
      <c r="D7491" s="191">
        <f t="shared" si="233"/>
        <v>21</v>
      </c>
    </row>
    <row r="7492" spans="1:4" x14ac:dyDescent="0.3">
      <c r="A7492" s="245">
        <v>43867.916666648511</v>
      </c>
      <c r="B7492" s="244">
        <f t="shared" si="232"/>
        <v>3.4048988407449294</v>
      </c>
      <c r="C7492" s="40">
        <v>107315.13342538889</v>
      </c>
      <c r="D7492" s="191">
        <f t="shared" si="233"/>
        <v>22</v>
      </c>
    </row>
    <row r="7493" spans="1:4" x14ac:dyDescent="0.3">
      <c r="A7493" s="245">
        <v>43867.958333315175</v>
      </c>
      <c r="B7493" s="244">
        <f t="shared" si="232"/>
        <v>3.3595106207977374</v>
      </c>
      <c r="C7493" s="40">
        <v>105884.5937508216</v>
      </c>
      <c r="D7493" s="191">
        <f t="shared" si="233"/>
        <v>23</v>
      </c>
    </row>
    <row r="7494" spans="1:4" x14ac:dyDescent="0.3">
      <c r="A7494" s="245">
        <v>43867.999999981839</v>
      </c>
      <c r="B7494" s="244">
        <f t="shared" si="232"/>
        <v>3.3867902344615937</v>
      </c>
      <c r="C7494" s="40">
        <v>106744.38886282244</v>
      </c>
      <c r="D7494" s="191">
        <f t="shared" si="233"/>
        <v>0</v>
      </c>
    </row>
    <row r="7495" spans="1:4" x14ac:dyDescent="0.3">
      <c r="A7495" s="245">
        <v>43868.041666648503</v>
      </c>
      <c r="B7495" s="244">
        <f t="shared" ref="B7495:B7558" si="234">C7495/$B$4</f>
        <v>3.3877757549140002</v>
      </c>
      <c r="C7495" s="40">
        <v>106775.45036091391</v>
      </c>
      <c r="D7495" s="191">
        <f t="shared" ref="D7495:D7558" si="235">HOUR(A7495)</f>
        <v>1</v>
      </c>
    </row>
    <row r="7496" spans="1:4" x14ac:dyDescent="0.3">
      <c r="A7496" s="245">
        <v>43868.083333315168</v>
      </c>
      <c r="B7496" s="244">
        <f t="shared" si="234"/>
        <v>3.4526788367521357</v>
      </c>
      <c r="C7496" s="40">
        <v>108821.05676890182</v>
      </c>
      <c r="D7496" s="191">
        <f t="shared" si="235"/>
        <v>2</v>
      </c>
    </row>
    <row r="7497" spans="1:4" x14ac:dyDescent="0.3">
      <c r="A7497" s="245">
        <v>43868.124999981832</v>
      </c>
      <c r="B7497" s="244">
        <f t="shared" si="234"/>
        <v>3.4569969929590441</v>
      </c>
      <c r="C7497" s="40">
        <v>108957.15582240399</v>
      </c>
      <c r="D7497" s="191">
        <f t="shared" si="235"/>
        <v>3</v>
      </c>
    </row>
    <row r="7498" spans="1:4" x14ac:dyDescent="0.3">
      <c r="A7498" s="245">
        <v>43868.166666648496</v>
      </c>
      <c r="B7498" s="244">
        <f t="shared" si="234"/>
        <v>3.5913209370032213</v>
      </c>
      <c r="C7498" s="40">
        <v>113190.75941873627</v>
      </c>
      <c r="D7498" s="191">
        <f t="shared" si="235"/>
        <v>4</v>
      </c>
    </row>
    <row r="7499" spans="1:4" x14ac:dyDescent="0.3">
      <c r="A7499" s="245">
        <v>43868.20833331516</v>
      </c>
      <c r="B7499" s="244">
        <f t="shared" si="234"/>
        <v>3.9127965257364634</v>
      </c>
      <c r="C7499" s="40">
        <v>123322.9828155305</v>
      </c>
      <c r="D7499" s="191">
        <f t="shared" si="235"/>
        <v>5</v>
      </c>
    </row>
    <row r="7500" spans="1:4" x14ac:dyDescent="0.3">
      <c r="A7500" s="245">
        <v>43868.249999981825</v>
      </c>
      <c r="B7500" s="244">
        <f t="shared" si="234"/>
        <v>4.4825140845242872</v>
      </c>
      <c r="C7500" s="40">
        <v>141279.26248659586</v>
      </c>
      <c r="D7500" s="191">
        <f t="shared" si="235"/>
        <v>6</v>
      </c>
    </row>
    <row r="7501" spans="1:4" x14ac:dyDescent="0.3">
      <c r="A7501" s="245">
        <v>43868.291666648489</v>
      </c>
      <c r="B7501" s="244">
        <f t="shared" si="234"/>
        <v>4.8915796563443346</v>
      </c>
      <c r="C7501" s="40">
        <v>154172.13492506076</v>
      </c>
      <c r="D7501" s="191">
        <f t="shared" si="235"/>
        <v>7</v>
      </c>
    </row>
    <row r="7502" spans="1:4" x14ac:dyDescent="0.3">
      <c r="A7502" s="245">
        <v>43868.333333315153</v>
      </c>
      <c r="B7502" s="244">
        <f t="shared" si="234"/>
        <v>5.2987482143967197</v>
      </c>
      <c r="C7502" s="40">
        <v>167005.21754447132</v>
      </c>
      <c r="D7502" s="191">
        <f t="shared" si="235"/>
        <v>8</v>
      </c>
    </row>
    <row r="7503" spans="1:4" x14ac:dyDescent="0.3">
      <c r="A7503" s="245">
        <v>43868.374999981817</v>
      </c>
      <c r="B7503" s="244">
        <f t="shared" si="234"/>
        <v>5.4694919917148361</v>
      </c>
      <c r="C7503" s="40">
        <v>172386.69643752405</v>
      </c>
      <c r="D7503" s="191">
        <f t="shared" si="235"/>
        <v>9</v>
      </c>
    </row>
    <row r="7504" spans="1:4" x14ac:dyDescent="0.3">
      <c r="A7504" s="245">
        <v>43868.416666648482</v>
      </c>
      <c r="B7504" s="244">
        <f t="shared" si="234"/>
        <v>5.5068510157514448</v>
      </c>
      <c r="C7504" s="40">
        <v>173564.17301954603</v>
      </c>
      <c r="D7504" s="191">
        <f t="shared" si="235"/>
        <v>10</v>
      </c>
    </row>
    <row r="7505" spans="1:4" x14ac:dyDescent="0.3">
      <c r="A7505" s="245">
        <v>43868.458333315146</v>
      </c>
      <c r="B7505" s="244">
        <f t="shared" si="234"/>
        <v>5.778219362185526</v>
      </c>
      <c r="C7505" s="40">
        <v>182117.12324423736</v>
      </c>
      <c r="D7505" s="191">
        <f t="shared" si="235"/>
        <v>11</v>
      </c>
    </row>
    <row r="7506" spans="1:4" x14ac:dyDescent="0.3">
      <c r="A7506" s="245">
        <v>43868.49999998181</v>
      </c>
      <c r="B7506" s="244">
        <f t="shared" si="234"/>
        <v>5.8291450013492989</v>
      </c>
      <c r="C7506" s="40">
        <v>183722.19053617425</v>
      </c>
      <c r="D7506" s="191">
        <f t="shared" si="235"/>
        <v>12</v>
      </c>
    </row>
    <row r="7507" spans="1:4" x14ac:dyDescent="0.3">
      <c r="A7507" s="245">
        <v>43868.541666648474</v>
      </c>
      <c r="B7507" s="244">
        <f t="shared" si="234"/>
        <v>5.9120301090813063</v>
      </c>
      <c r="C7507" s="40">
        <v>186334.55196342067</v>
      </c>
      <c r="D7507" s="191">
        <f t="shared" si="235"/>
        <v>13</v>
      </c>
    </row>
    <row r="7508" spans="1:4" x14ac:dyDescent="0.3">
      <c r="A7508" s="245">
        <v>43868.583333315139</v>
      </c>
      <c r="B7508" s="244">
        <f t="shared" si="234"/>
        <v>5.6522039451501174</v>
      </c>
      <c r="C7508" s="40">
        <v>178145.38665958974</v>
      </c>
      <c r="D7508" s="191">
        <f t="shared" si="235"/>
        <v>14</v>
      </c>
    </row>
    <row r="7509" spans="1:4" x14ac:dyDescent="0.3">
      <c r="A7509" s="245">
        <v>43868.624999981803</v>
      </c>
      <c r="B7509" s="244">
        <f t="shared" si="234"/>
        <v>5.4528847724325287</v>
      </c>
      <c r="C7509" s="40">
        <v>171863.27238398723</v>
      </c>
      <c r="D7509" s="191">
        <f t="shared" si="235"/>
        <v>15</v>
      </c>
    </row>
    <row r="7510" spans="1:4" x14ac:dyDescent="0.3">
      <c r="A7510" s="245">
        <v>43868.666666648467</v>
      </c>
      <c r="B7510" s="244">
        <f t="shared" si="234"/>
        <v>5.2192231312153758</v>
      </c>
      <c r="C7510" s="40">
        <v>164498.75690894655</v>
      </c>
      <c r="D7510" s="191">
        <f t="shared" si="235"/>
        <v>16</v>
      </c>
    </row>
    <row r="7511" spans="1:4" x14ac:dyDescent="0.3">
      <c r="A7511" s="245">
        <v>43868.708333315131</v>
      </c>
      <c r="B7511" s="244">
        <f t="shared" si="234"/>
        <v>4.8803814814101578</v>
      </c>
      <c r="C7511" s="40">
        <v>153819.19238744365</v>
      </c>
      <c r="D7511" s="191">
        <f t="shared" si="235"/>
        <v>17</v>
      </c>
    </row>
    <row r="7512" spans="1:4" x14ac:dyDescent="0.3">
      <c r="A7512" s="245">
        <v>43868.749999981796</v>
      </c>
      <c r="B7512" s="244">
        <f t="shared" si="234"/>
        <v>4.7319355232100353</v>
      </c>
      <c r="C7512" s="40">
        <v>149140.49309098511</v>
      </c>
      <c r="D7512" s="191">
        <f t="shared" si="235"/>
        <v>18</v>
      </c>
    </row>
    <row r="7513" spans="1:4" x14ac:dyDescent="0.3">
      <c r="A7513" s="245">
        <v>43868.79166664846</v>
      </c>
      <c r="B7513" s="244">
        <f t="shared" si="234"/>
        <v>4.7034458377157486</v>
      </c>
      <c r="C7513" s="40">
        <v>148242.55910144025</v>
      </c>
      <c r="D7513" s="191">
        <f t="shared" si="235"/>
        <v>19</v>
      </c>
    </row>
    <row r="7514" spans="1:4" x14ac:dyDescent="0.3">
      <c r="A7514" s="245">
        <v>43868.833333315124</v>
      </c>
      <c r="B7514" s="244">
        <f t="shared" si="234"/>
        <v>4.5859236036613016</v>
      </c>
      <c r="C7514" s="40">
        <v>144538.50949001522</v>
      </c>
      <c r="D7514" s="191">
        <f t="shared" si="235"/>
        <v>20</v>
      </c>
    </row>
    <row r="7515" spans="1:4" x14ac:dyDescent="0.3">
      <c r="A7515" s="245">
        <v>43868.874999981788</v>
      </c>
      <c r="B7515" s="244">
        <f t="shared" si="234"/>
        <v>4.6051486097344512</v>
      </c>
      <c r="C7515" s="40">
        <v>145144.44058763122</v>
      </c>
      <c r="D7515" s="191">
        <f t="shared" si="235"/>
        <v>21</v>
      </c>
    </row>
    <row r="7516" spans="1:4" x14ac:dyDescent="0.3">
      <c r="A7516" s="245">
        <v>43868.916666648453</v>
      </c>
      <c r="B7516" s="244">
        <f t="shared" si="234"/>
        <v>4.4442758542303791</v>
      </c>
      <c r="C7516" s="40">
        <v>140074.0752026636</v>
      </c>
      <c r="D7516" s="191">
        <f t="shared" si="235"/>
        <v>22</v>
      </c>
    </row>
    <row r="7517" spans="1:4" x14ac:dyDescent="0.3">
      <c r="A7517" s="245">
        <v>43868.958333315117</v>
      </c>
      <c r="B7517" s="244">
        <f t="shared" si="234"/>
        <v>4.4045135354363696</v>
      </c>
      <c r="C7517" s="40">
        <v>138820.85190697579</v>
      </c>
      <c r="D7517" s="191">
        <f t="shared" si="235"/>
        <v>23</v>
      </c>
    </row>
    <row r="7518" spans="1:4" x14ac:dyDescent="0.3">
      <c r="A7518" s="245">
        <v>43868.999999981781</v>
      </c>
      <c r="B7518" s="244">
        <f t="shared" si="234"/>
        <v>4.3489748466824292</v>
      </c>
      <c r="C7518" s="40">
        <v>137070.3911524365</v>
      </c>
      <c r="D7518" s="191">
        <f t="shared" si="235"/>
        <v>0</v>
      </c>
    </row>
    <row r="7519" spans="1:4" x14ac:dyDescent="0.3">
      <c r="A7519" s="245">
        <v>43869.041666648445</v>
      </c>
      <c r="B7519" s="244">
        <f t="shared" si="234"/>
        <v>4.3416276592372594</v>
      </c>
      <c r="C7519" s="40">
        <v>136838.8235089152</v>
      </c>
      <c r="D7519" s="191">
        <f t="shared" si="235"/>
        <v>1</v>
      </c>
    </row>
    <row r="7520" spans="1:4" x14ac:dyDescent="0.3">
      <c r="A7520" s="245">
        <v>43869.083333315109</v>
      </c>
      <c r="B7520" s="244">
        <f t="shared" si="234"/>
        <v>4.2841914524784297</v>
      </c>
      <c r="C7520" s="40">
        <v>135028.557042842</v>
      </c>
      <c r="D7520" s="191">
        <f t="shared" si="235"/>
        <v>2</v>
      </c>
    </row>
    <row r="7521" spans="1:4" x14ac:dyDescent="0.3">
      <c r="A7521" s="245">
        <v>43869.124999981774</v>
      </c>
      <c r="B7521" s="244">
        <f t="shared" si="234"/>
        <v>4.2415864536256445</v>
      </c>
      <c r="C7521" s="40">
        <v>133685.73854798332</v>
      </c>
      <c r="D7521" s="191">
        <f t="shared" si="235"/>
        <v>3</v>
      </c>
    </row>
    <row r="7522" spans="1:4" x14ac:dyDescent="0.3">
      <c r="A7522" s="245">
        <v>43869.166666648438</v>
      </c>
      <c r="B7522" s="244">
        <f t="shared" si="234"/>
        <v>4.4168369941297527</v>
      </c>
      <c r="C7522" s="40">
        <v>139209.260983368</v>
      </c>
      <c r="D7522" s="191">
        <f t="shared" si="235"/>
        <v>4</v>
      </c>
    </row>
    <row r="7523" spans="1:4" x14ac:dyDescent="0.3">
      <c r="A7523" s="245">
        <v>43869.208333315102</v>
      </c>
      <c r="B7523" s="244">
        <f t="shared" si="234"/>
        <v>4.5363547823235049</v>
      </c>
      <c r="C7523" s="40">
        <v>142976.20619572967</v>
      </c>
      <c r="D7523" s="191">
        <f t="shared" si="235"/>
        <v>5</v>
      </c>
    </row>
    <row r="7524" spans="1:4" x14ac:dyDescent="0.3">
      <c r="A7524" s="245">
        <v>43869.249999981766</v>
      </c>
      <c r="B7524" s="244">
        <f t="shared" si="234"/>
        <v>4.9195356226374161</v>
      </c>
      <c r="C7524" s="40">
        <v>155053.24722621837</v>
      </c>
      <c r="D7524" s="191">
        <f t="shared" si="235"/>
        <v>6</v>
      </c>
    </row>
    <row r="7525" spans="1:4" x14ac:dyDescent="0.3">
      <c r="A7525" s="245">
        <v>43869.291666648431</v>
      </c>
      <c r="B7525" s="244">
        <f t="shared" si="234"/>
        <v>5.0846495122060897</v>
      </c>
      <c r="C7525" s="40">
        <v>160257.28409139893</v>
      </c>
      <c r="D7525" s="191">
        <f t="shared" si="235"/>
        <v>7</v>
      </c>
    </row>
    <row r="7526" spans="1:4" x14ac:dyDescent="0.3">
      <c r="A7526" s="245">
        <v>43869.333333315095</v>
      </c>
      <c r="B7526" s="244">
        <f t="shared" si="234"/>
        <v>5.031001705611323</v>
      </c>
      <c r="C7526" s="40">
        <v>158566.41990072088</v>
      </c>
      <c r="D7526" s="191">
        <f t="shared" si="235"/>
        <v>8</v>
      </c>
    </row>
    <row r="7527" spans="1:4" x14ac:dyDescent="0.3">
      <c r="A7527" s="245">
        <v>43869.374999981759</v>
      </c>
      <c r="B7527" s="244">
        <f t="shared" si="234"/>
        <v>5.0157244006722923</v>
      </c>
      <c r="C7527" s="40">
        <v>158084.91190456739</v>
      </c>
      <c r="D7527" s="191">
        <f t="shared" si="235"/>
        <v>9</v>
      </c>
    </row>
    <row r="7528" spans="1:4" x14ac:dyDescent="0.3">
      <c r="A7528" s="245">
        <v>43869.416666648423</v>
      </c>
      <c r="B7528" s="244">
        <f t="shared" si="234"/>
        <v>4.9188835891896687</v>
      </c>
      <c r="C7528" s="40">
        <v>155032.69652567906</v>
      </c>
      <c r="D7528" s="191">
        <f t="shared" si="235"/>
        <v>10</v>
      </c>
    </row>
    <row r="7529" spans="1:4" x14ac:dyDescent="0.3">
      <c r="A7529" s="245">
        <v>43869.458333315088</v>
      </c>
      <c r="B7529" s="244">
        <f t="shared" si="234"/>
        <v>4.6933719263440219</v>
      </c>
      <c r="C7529" s="40">
        <v>147925.0509481772</v>
      </c>
      <c r="D7529" s="191">
        <f t="shared" si="235"/>
        <v>11</v>
      </c>
    </row>
    <row r="7530" spans="1:4" x14ac:dyDescent="0.3">
      <c r="A7530" s="245">
        <v>43869.499999981752</v>
      </c>
      <c r="B7530" s="244">
        <f t="shared" si="234"/>
        <v>4.5562484438510502</v>
      </c>
      <c r="C7530" s="40">
        <v>143603.21188400468</v>
      </c>
      <c r="D7530" s="191">
        <f t="shared" si="235"/>
        <v>12</v>
      </c>
    </row>
    <row r="7531" spans="1:4" x14ac:dyDescent="0.3">
      <c r="A7531" s="245">
        <v>43869.541666648416</v>
      </c>
      <c r="B7531" s="244">
        <f t="shared" si="234"/>
        <v>4.4693668579740091</v>
      </c>
      <c r="C7531" s="40">
        <v>140864.8900081735</v>
      </c>
      <c r="D7531" s="191">
        <f t="shared" si="235"/>
        <v>13</v>
      </c>
    </row>
    <row r="7532" spans="1:4" x14ac:dyDescent="0.3">
      <c r="A7532" s="245">
        <v>43869.58333331508</v>
      </c>
      <c r="B7532" s="244">
        <f t="shared" si="234"/>
        <v>4.3412323396574983</v>
      </c>
      <c r="C7532" s="40">
        <v>136826.36388076411</v>
      </c>
      <c r="D7532" s="191">
        <f t="shared" si="235"/>
        <v>14</v>
      </c>
    </row>
    <row r="7533" spans="1:4" x14ac:dyDescent="0.3">
      <c r="A7533" s="245">
        <v>43869.624999981745</v>
      </c>
      <c r="B7533" s="244">
        <f t="shared" si="234"/>
        <v>4.2370610813159608</v>
      </c>
      <c r="C7533" s="40">
        <v>133543.10848584995</v>
      </c>
      <c r="D7533" s="191">
        <f t="shared" si="235"/>
        <v>15</v>
      </c>
    </row>
    <row r="7534" spans="1:4" x14ac:dyDescent="0.3">
      <c r="A7534" s="245">
        <v>43869.666666648409</v>
      </c>
      <c r="B7534" s="244">
        <f t="shared" si="234"/>
        <v>4.1413896171959559</v>
      </c>
      <c r="C7534" s="40">
        <v>130527.74843632955</v>
      </c>
      <c r="D7534" s="191">
        <f t="shared" si="235"/>
        <v>16</v>
      </c>
    </row>
    <row r="7535" spans="1:4" x14ac:dyDescent="0.3">
      <c r="A7535" s="245">
        <v>43869.708333315073</v>
      </c>
      <c r="B7535" s="244">
        <f t="shared" si="234"/>
        <v>4.0964051401295789</v>
      </c>
      <c r="C7535" s="40">
        <v>129109.93387435758</v>
      </c>
      <c r="D7535" s="191">
        <f t="shared" si="235"/>
        <v>17</v>
      </c>
    </row>
    <row r="7536" spans="1:4" x14ac:dyDescent="0.3">
      <c r="A7536" s="245">
        <v>43869.749999981737</v>
      </c>
      <c r="B7536" s="244">
        <f t="shared" si="234"/>
        <v>4.3054901329286457</v>
      </c>
      <c r="C7536" s="40">
        <v>135699.84592430538</v>
      </c>
      <c r="D7536" s="191">
        <f t="shared" si="235"/>
        <v>18</v>
      </c>
    </row>
    <row r="7537" spans="1:4" x14ac:dyDescent="0.3">
      <c r="A7537" s="245">
        <v>43869.791666648402</v>
      </c>
      <c r="B7537" s="244">
        <f t="shared" si="234"/>
        <v>4.2357761154680844</v>
      </c>
      <c r="C7537" s="40">
        <v>133502.6091089634</v>
      </c>
      <c r="D7537" s="191">
        <f t="shared" si="235"/>
        <v>19</v>
      </c>
    </row>
    <row r="7538" spans="1:4" x14ac:dyDescent="0.3">
      <c r="A7538" s="245">
        <v>43869.833333315066</v>
      </c>
      <c r="B7538" s="244">
        <f t="shared" si="234"/>
        <v>4.211225419349975</v>
      </c>
      <c r="C7538" s="40">
        <v>132728.82364489225</v>
      </c>
      <c r="D7538" s="191">
        <f t="shared" si="235"/>
        <v>20</v>
      </c>
    </row>
    <row r="7539" spans="1:4" x14ac:dyDescent="0.3">
      <c r="A7539" s="245">
        <v>43869.87499998173</v>
      </c>
      <c r="B7539" s="244">
        <f t="shared" si="234"/>
        <v>4.0362880099561291</v>
      </c>
      <c r="C7539" s="40">
        <v>127215.17043277946</v>
      </c>
      <c r="D7539" s="191">
        <f t="shared" si="235"/>
        <v>21</v>
      </c>
    </row>
    <row r="7540" spans="1:4" x14ac:dyDescent="0.3">
      <c r="A7540" s="245">
        <v>43869.916666648394</v>
      </c>
      <c r="B7540" s="244">
        <f t="shared" si="234"/>
        <v>4.003012280923941</v>
      </c>
      <c r="C7540" s="40">
        <v>126166.39058117745</v>
      </c>
      <c r="D7540" s="191">
        <f t="shared" si="235"/>
        <v>22</v>
      </c>
    </row>
    <row r="7541" spans="1:4" x14ac:dyDescent="0.3">
      <c r="A7541" s="245">
        <v>43869.958333315059</v>
      </c>
      <c r="B7541" s="244">
        <f t="shared" si="234"/>
        <v>3.9078332218547858</v>
      </c>
      <c r="C7541" s="40">
        <v>123166.55008633481</v>
      </c>
      <c r="D7541" s="191">
        <f t="shared" si="235"/>
        <v>23</v>
      </c>
    </row>
    <row r="7542" spans="1:4" x14ac:dyDescent="0.3">
      <c r="A7542" s="245">
        <v>43869.999999981723</v>
      </c>
      <c r="B7542" s="244">
        <f t="shared" si="234"/>
        <v>3.8259527353539169</v>
      </c>
      <c r="C7542" s="40">
        <v>120585.85217289723</v>
      </c>
      <c r="D7542" s="191">
        <f t="shared" si="235"/>
        <v>0</v>
      </c>
    </row>
    <row r="7543" spans="1:4" x14ac:dyDescent="0.3">
      <c r="A7543" s="245">
        <v>43870.041666648387</v>
      </c>
      <c r="B7543" s="244">
        <f t="shared" si="234"/>
        <v>3.8242169449963077</v>
      </c>
      <c r="C7543" s="40">
        <v>120531.14377110971</v>
      </c>
      <c r="D7543" s="191">
        <f t="shared" si="235"/>
        <v>1</v>
      </c>
    </row>
    <row r="7544" spans="1:4" x14ac:dyDescent="0.3">
      <c r="A7544" s="245">
        <v>43870.083333315051</v>
      </c>
      <c r="B7544" s="244">
        <f t="shared" si="234"/>
        <v>3.9172240636897735</v>
      </c>
      <c r="C7544" s="40">
        <v>123462.52934787374</v>
      </c>
      <c r="D7544" s="191">
        <f t="shared" si="235"/>
        <v>2</v>
      </c>
    </row>
    <row r="7545" spans="1:4" x14ac:dyDescent="0.3">
      <c r="A7545" s="245">
        <v>43870.124999981716</v>
      </c>
      <c r="B7545" s="244">
        <f t="shared" si="234"/>
        <v>3.9174826215863314</v>
      </c>
      <c r="C7545" s="40">
        <v>123470.67854010091</v>
      </c>
      <c r="D7545" s="191">
        <f t="shared" si="235"/>
        <v>3</v>
      </c>
    </row>
    <row r="7546" spans="1:4" x14ac:dyDescent="0.3">
      <c r="A7546" s="245">
        <v>43870.16666664838</v>
      </c>
      <c r="B7546" s="244">
        <f t="shared" si="234"/>
        <v>3.9060613912289104</v>
      </c>
      <c r="C7546" s="40">
        <v>123110.70577232829</v>
      </c>
      <c r="D7546" s="191">
        <f t="shared" si="235"/>
        <v>4</v>
      </c>
    </row>
    <row r="7547" spans="1:4" x14ac:dyDescent="0.3">
      <c r="A7547" s="245">
        <v>43870.208333315044</v>
      </c>
      <c r="B7547" s="244">
        <f t="shared" si="234"/>
        <v>4.0470185984476226</v>
      </c>
      <c r="C7547" s="40">
        <v>127553.37564519793</v>
      </c>
      <c r="D7547" s="191">
        <f t="shared" si="235"/>
        <v>5</v>
      </c>
    </row>
    <row r="7548" spans="1:4" x14ac:dyDescent="0.3">
      <c r="A7548" s="245">
        <v>43870.249999981708</v>
      </c>
      <c r="B7548" s="244">
        <f t="shared" si="234"/>
        <v>4.154562782145228</v>
      </c>
      <c r="C7548" s="40">
        <v>130942.93843764439</v>
      </c>
      <c r="D7548" s="191">
        <f t="shared" si="235"/>
        <v>6</v>
      </c>
    </row>
    <row r="7549" spans="1:4" x14ac:dyDescent="0.3">
      <c r="A7549" s="245">
        <v>43870.291666648372</v>
      </c>
      <c r="B7549" s="244">
        <f t="shared" si="234"/>
        <v>4.414147468548137</v>
      </c>
      <c r="C7549" s="40">
        <v>139124.49288594665</v>
      </c>
      <c r="D7549" s="191">
        <f t="shared" si="235"/>
        <v>7</v>
      </c>
    </row>
    <row r="7550" spans="1:4" x14ac:dyDescent="0.3">
      <c r="A7550" s="245">
        <v>43870.333333315037</v>
      </c>
      <c r="B7550" s="244">
        <f t="shared" si="234"/>
        <v>4.4166028868741529</v>
      </c>
      <c r="C7550" s="40">
        <v>139201.88242308013</v>
      </c>
      <c r="D7550" s="191">
        <f t="shared" si="235"/>
        <v>8</v>
      </c>
    </row>
    <row r="7551" spans="1:4" x14ac:dyDescent="0.3">
      <c r="A7551" s="245">
        <v>43870.374999981701</v>
      </c>
      <c r="B7551" s="244">
        <f t="shared" si="234"/>
        <v>4.4189899118933926</v>
      </c>
      <c r="C7551" s="40">
        <v>139277.11634937598</v>
      </c>
      <c r="D7551" s="191">
        <f t="shared" si="235"/>
        <v>9</v>
      </c>
    </row>
    <row r="7552" spans="1:4" x14ac:dyDescent="0.3">
      <c r="A7552" s="245">
        <v>43870.416666648365</v>
      </c>
      <c r="B7552" s="244">
        <f t="shared" si="234"/>
        <v>4.2134383349492008</v>
      </c>
      <c r="C7552" s="40">
        <v>132798.57001443143</v>
      </c>
      <c r="D7552" s="191">
        <f t="shared" si="235"/>
        <v>10</v>
      </c>
    </row>
    <row r="7553" spans="1:4" x14ac:dyDescent="0.3">
      <c r="A7553" s="245">
        <v>43870.458333315029</v>
      </c>
      <c r="B7553" s="244">
        <f t="shared" si="234"/>
        <v>3.8785154045555603</v>
      </c>
      <c r="C7553" s="40">
        <v>122242.5151524455</v>
      </c>
      <c r="D7553" s="191">
        <f t="shared" si="235"/>
        <v>11</v>
      </c>
    </row>
    <row r="7554" spans="1:4" x14ac:dyDescent="0.3">
      <c r="A7554" s="245">
        <v>43870.499999981694</v>
      </c>
      <c r="B7554" s="244">
        <f t="shared" si="234"/>
        <v>3.7333457659849114</v>
      </c>
      <c r="C7554" s="40">
        <v>117667.07844751353</v>
      </c>
      <c r="D7554" s="191">
        <f t="shared" si="235"/>
        <v>12</v>
      </c>
    </row>
    <row r="7555" spans="1:4" x14ac:dyDescent="0.3">
      <c r="A7555" s="245">
        <v>43870.541666648358</v>
      </c>
      <c r="B7555" s="244">
        <f t="shared" si="234"/>
        <v>3.5702950440132466</v>
      </c>
      <c r="C7555" s="40">
        <v>112528.06821493139</v>
      </c>
      <c r="D7555" s="191">
        <f t="shared" si="235"/>
        <v>13</v>
      </c>
    </row>
    <row r="7556" spans="1:4" x14ac:dyDescent="0.3">
      <c r="A7556" s="245">
        <v>43870.583333315022</v>
      </c>
      <c r="B7556" s="244">
        <f t="shared" si="234"/>
        <v>3.5700230002295972</v>
      </c>
      <c r="C7556" s="40">
        <v>112519.49397636944</v>
      </c>
      <c r="D7556" s="191">
        <f t="shared" si="235"/>
        <v>14</v>
      </c>
    </row>
    <row r="7557" spans="1:4" x14ac:dyDescent="0.3">
      <c r="A7557" s="245">
        <v>43870.624999981686</v>
      </c>
      <c r="B7557" s="244">
        <f t="shared" si="234"/>
        <v>3.7510366764739751</v>
      </c>
      <c r="C7557" s="40">
        <v>118224.65813147709</v>
      </c>
      <c r="D7557" s="191">
        <f t="shared" si="235"/>
        <v>15</v>
      </c>
    </row>
    <row r="7558" spans="1:4" x14ac:dyDescent="0.3">
      <c r="A7558" s="245">
        <v>43870.666666648351</v>
      </c>
      <c r="B7558" s="244">
        <f t="shared" si="234"/>
        <v>3.6624055147252035</v>
      </c>
      <c r="C7558" s="40">
        <v>115431.19336392009</v>
      </c>
      <c r="D7558" s="191">
        <f t="shared" si="235"/>
        <v>16</v>
      </c>
    </row>
    <row r="7559" spans="1:4" x14ac:dyDescent="0.3">
      <c r="A7559" s="245">
        <v>43870.708333315015</v>
      </c>
      <c r="B7559" s="244">
        <f t="shared" ref="B7559:B7622" si="236">C7559/$B$4</f>
        <v>3.5914545002957725</v>
      </c>
      <c r="C7559" s="40">
        <v>113194.96904822346</v>
      </c>
      <c r="D7559" s="191">
        <f t="shared" ref="D7559:D7622" si="237">HOUR(A7559)</f>
        <v>17</v>
      </c>
    </row>
    <row r="7560" spans="1:4" x14ac:dyDescent="0.3">
      <c r="A7560" s="245">
        <v>43870.749999981679</v>
      </c>
      <c r="B7560" s="244">
        <f t="shared" si="236"/>
        <v>3.7932812726694678</v>
      </c>
      <c r="C7560" s="40">
        <v>119556.11750494533</v>
      </c>
      <c r="D7560" s="191">
        <f t="shared" si="237"/>
        <v>18</v>
      </c>
    </row>
    <row r="7561" spans="1:4" x14ac:dyDescent="0.3">
      <c r="A7561" s="245">
        <v>43870.791666648343</v>
      </c>
      <c r="B7561" s="244">
        <f t="shared" si="236"/>
        <v>3.7775487880807668</v>
      </c>
      <c r="C7561" s="40">
        <v>119060.26321918923</v>
      </c>
      <c r="D7561" s="191">
        <f t="shared" si="237"/>
        <v>19</v>
      </c>
    </row>
    <row r="7562" spans="1:4" x14ac:dyDescent="0.3">
      <c r="A7562" s="245">
        <v>43870.833333315008</v>
      </c>
      <c r="B7562" s="244">
        <f t="shared" si="236"/>
        <v>3.6101583827848973</v>
      </c>
      <c r="C7562" s="40">
        <v>113784.47544438238</v>
      </c>
      <c r="D7562" s="191">
        <f t="shared" si="237"/>
        <v>20</v>
      </c>
    </row>
    <row r="7563" spans="1:4" x14ac:dyDescent="0.3">
      <c r="A7563" s="245">
        <v>43870.874999981672</v>
      </c>
      <c r="B7563" s="244">
        <f t="shared" si="236"/>
        <v>3.6137429838011346</v>
      </c>
      <c r="C7563" s="40">
        <v>113897.45440626252</v>
      </c>
      <c r="D7563" s="191">
        <f t="shared" si="237"/>
        <v>21</v>
      </c>
    </row>
    <row r="7564" spans="1:4" x14ac:dyDescent="0.3">
      <c r="A7564" s="245">
        <v>43870.916666648336</v>
      </c>
      <c r="B7564" s="244">
        <f t="shared" si="236"/>
        <v>3.4203188086862863</v>
      </c>
      <c r="C7564" s="40">
        <v>107801.13785443087</v>
      </c>
      <c r="D7564" s="191">
        <f t="shared" si="237"/>
        <v>22</v>
      </c>
    </row>
    <row r="7565" spans="1:4" x14ac:dyDescent="0.3">
      <c r="A7565" s="245">
        <v>43870.958333315</v>
      </c>
      <c r="B7565" s="244">
        <f t="shared" si="236"/>
        <v>3.387500579069751</v>
      </c>
      <c r="C7565" s="40">
        <v>106766.77740649668</v>
      </c>
      <c r="D7565" s="191">
        <f t="shared" si="237"/>
        <v>23</v>
      </c>
    </row>
    <row r="7566" spans="1:4" x14ac:dyDescent="0.3">
      <c r="A7566" s="245">
        <v>43870.999999981665</v>
      </c>
      <c r="B7566" s="244">
        <f t="shared" si="236"/>
        <v>3.2794856944221085</v>
      </c>
      <c r="C7566" s="40">
        <v>103362.37912623714</v>
      </c>
      <c r="D7566" s="191">
        <f t="shared" si="237"/>
        <v>0</v>
      </c>
    </row>
    <row r="7567" spans="1:4" x14ac:dyDescent="0.3">
      <c r="A7567" s="245">
        <v>43871.041666648329</v>
      </c>
      <c r="B7567" s="244">
        <f t="shared" si="236"/>
        <v>3.2056347736267212</v>
      </c>
      <c r="C7567" s="40">
        <v>101034.75596048961</v>
      </c>
      <c r="D7567" s="191">
        <f t="shared" si="237"/>
        <v>1</v>
      </c>
    </row>
    <row r="7568" spans="1:4" x14ac:dyDescent="0.3">
      <c r="A7568" s="245">
        <v>43871.083333314993</v>
      </c>
      <c r="B7568" s="244">
        <f t="shared" si="236"/>
        <v>3.1520591052121469</v>
      </c>
      <c r="C7568" s="40">
        <v>99346.165411054506</v>
      </c>
      <c r="D7568" s="191">
        <f t="shared" si="237"/>
        <v>2</v>
      </c>
    </row>
    <row r="7569" spans="1:4" x14ac:dyDescent="0.3">
      <c r="A7569" s="245">
        <v>43871.124999981657</v>
      </c>
      <c r="B7569" s="244">
        <f t="shared" si="236"/>
        <v>3.1448357407581238</v>
      </c>
      <c r="C7569" s="40">
        <v>99118.50040354018</v>
      </c>
      <c r="D7569" s="191">
        <f t="shared" si="237"/>
        <v>3</v>
      </c>
    </row>
    <row r="7570" spans="1:4" x14ac:dyDescent="0.3">
      <c r="A7570" s="245">
        <v>43871.166666648322</v>
      </c>
      <c r="B7570" s="244">
        <f t="shared" si="236"/>
        <v>3.1908567610781988</v>
      </c>
      <c r="C7570" s="40">
        <v>100568.98459323813</v>
      </c>
      <c r="D7570" s="191">
        <f t="shared" si="237"/>
        <v>4</v>
      </c>
    </row>
    <row r="7571" spans="1:4" x14ac:dyDescent="0.3">
      <c r="A7571" s="245">
        <v>43871.208333314986</v>
      </c>
      <c r="B7571" s="244">
        <f t="shared" si="236"/>
        <v>3.4709496613581514</v>
      </c>
      <c r="C7571" s="40">
        <v>109396.91410625445</v>
      </c>
      <c r="D7571" s="191">
        <f t="shared" si="237"/>
        <v>5</v>
      </c>
    </row>
    <row r="7572" spans="1:4" x14ac:dyDescent="0.3">
      <c r="A7572" s="245">
        <v>43871.24999998165</v>
      </c>
      <c r="B7572" s="244">
        <f t="shared" si="236"/>
        <v>3.9343043219832143</v>
      </c>
      <c r="C7572" s="40">
        <v>124000.86257991176</v>
      </c>
      <c r="D7572" s="191">
        <f t="shared" si="237"/>
        <v>6</v>
      </c>
    </row>
    <row r="7573" spans="1:4" x14ac:dyDescent="0.3">
      <c r="A7573" s="245">
        <v>43871.291666648314</v>
      </c>
      <c r="B7573" s="244">
        <f t="shared" si="236"/>
        <v>4.4884920133052981</v>
      </c>
      <c r="C7573" s="40">
        <v>141467.67402383886</v>
      </c>
      <c r="D7573" s="191">
        <f t="shared" si="237"/>
        <v>7</v>
      </c>
    </row>
    <row r="7574" spans="1:4" x14ac:dyDescent="0.3">
      <c r="A7574" s="245">
        <v>43871.333333314979</v>
      </c>
      <c r="B7574" s="244">
        <f t="shared" si="236"/>
        <v>4.9478270948783463</v>
      </c>
      <c r="C7574" s="40">
        <v>155944.93395770199</v>
      </c>
      <c r="D7574" s="191">
        <f t="shared" si="237"/>
        <v>8</v>
      </c>
    </row>
    <row r="7575" spans="1:4" x14ac:dyDescent="0.3">
      <c r="A7575" s="245">
        <v>43871.374999981643</v>
      </c>
      <c r="B7575" s="244">
        <f t="shared" si="236"/>
        <v>5.0787584048306327</v>
      </c>
      <c r="C7575" s="40">
        <v>160071.60897927661</v>
      </c>
      <c r="D7575" s="191">
        <f t="shared" si="237"/>
        <v>9</v>
      </c>
    </row>
    <row r="7576" spans="1:4" x14ac:dyDescent="0.3">
      <c r="A7576" s="245">
        <v>43871.416666648307</v>
      </c>
      <c r="B7576" s="244">
        <f t="shared" si="236"/>
        <v>5.0700835294903168</v>
      </c>
      <c r="C7576" s="40">
        <v>159798.19545125798</v>
      </c>
      <c r="D7576" s="191">
        <f t="shared" si="237"/>
        <v>10</v>
      </c>
    </row>
    <row r="7577" spans="1:4" x14ac:dyDescent="0.3">
      <c r="A7577" s="245">
        <v>43871.458333314971</v>
      </c>
      <c r="B7577" s="244">
        <f t="shared" si="236"/>
        <v>4.9797691412084282</v>
      </c>
      <c r="C7577" s="40">
        <v>156951.6789813053</v>
      </c>
      <c r="D7577" s="191">
        <f t="shared" si="237"/>
        <v>11</v>
      </c>
    </row>
    <row r="7578" spans="1:4" x14ac:dyDescent="0.3">
      <c r="A7578" s="245">
        <v>43871.499999981635</v>
      </c>
      <c r="B7578" s="244">
        <f t="shared" si="236"/>
        <v>5.014293343330201</v>
      </c>
      <c r="C7578" s="40">
        <v>158039.80803605646</v>
      </c>
      <c r="D7578" s="191">
        <f t="shared" si="237"/>
        <v>12</v>
      </c>
    </row>
    <row r="7579" spans="1:4" x14ac:dyDescent="0.3">
      <c r="A7579" s="245">
        <v>43871.5416666483</v>
      </c>
      <c r="B7579" s="244">
        <f t="shared" si="236"/>
        <v>4.9620773514513887</v>
      </c>
      <c r="C7579" s="40">
        <v>156394.07158469458</v>
      </c>
      <c r="D7579" s="191">
        <f t="shared" si="237"/>
        <v>13</v>
      </c>
    </row>
    <row r="7580" spans="1:4" x14ac:dyDescent="0.3">
      <c r="A7580" s="245">
        <v>43871.583333314964</v>
      </c>
      <c r="B7580" s="244">
        <f t="shared" si="236"/>
        <v>4.9024463583154434</v>
      </c>
      <c r="C7580" s="40">
        <v>154514.6301434116</v>
      </c>
      <c r="D7580" s="191">
        <f t="shared" si="237"/>
        <v>14</v>
      </c>
    </row>
    <row r="7581" spans="1:4" x14ac:dyDescent="0.3">
      <c r="A7581" s="245">
        <v>43871.624999981628</v>
      </c>
      <c r="B7581" s="244">
        <f t="shared" si="236"/>
        <v>4.5844073988844762</v>
      </c>
      <c r="C7581" s="40">
        <v>144490.72195636574</v>
      </c>
      <c r="D7581" s="191">
        <f t="shared" si="237"/>
        <v>15</v>
      </c>
    </row>
    <row r="7582" spans="1:4" x14ac:dyDescent="0.3">
      <c r="A7582" s="245">
        <v>43871.666666648292</v>
      </c>
      <c r="B7582" s="244">
        <f t="shared" si="236"/>
        <v>4.0994972109395524</v>
      </c>
      <c r="C7582" s="40">
        <v>129207.38933692883</v>
      </c>
      <c r="D7582" s="191">
        <f t="shared" si="237"/>
        <v>16</v>
      </c>
    </row>
    <row r="7583" spans="1:4" x14ac:dyDescent="0.3">
      <c r="A7583" s="245">
        <v>43871.708333314957</v>
      </c>
      <c r="B7583" s="244">
        <f t="shared" si="236"/>
        <v>3.9561005663020814</v>
      </c>
      <c r="C7583" s="40">
        <v>124687.83361096296</v>
      </c>
      <c r="D7583" s="191">
        <f t="shared" si="237"/>
        <v>17</v>
      </c>
    </row>
    <row r="7584" spans="1:4" x14ac:dyDescent="0.3">
      <c r="A7584" s="245">
        <v>43871.749999981621</v>
      </c>
      <c r="B7584" s="244">
        <f t="shared" si="236"/>
        <v>3.781111779643902</v>
      </c>
      <c r="C7584" s="40">
        <v>119172.56109729822</v>
      </c>
      <c r="D7584" s="191">
        <f t="shared" si="237"/>
        <v>18</v>
      </c>
    </row>
    <row r="7585" spans="1:4" x14ac:dyDescent="0.3">
      <c r="A7585" s="245">
        <v>43871.791666648285</v>
      </c>
      <c r="B7585" s="244">
        <f t="shared" si="236"/>
        <v>3.7149527454427149</v>
      </c>
      <c r="C7585" s="40">
        <v>117087.36975544857</v>
      </c>
      <c r="D7585" s="191">
        <f t="shared" si="237"/>
        <v>19</v>
      </c>
    </row>
    <row r="7586" spans="1:4" x14ac:dyDescent="0.3">
      <c r="A7586" s="245">
        <v>43871.833333314949</v>
      </c>
      <c r="B7586" s="244">
        <f t="shared" si="236"/>
        <v>3.5584494882985562</v>
      </c>
      <c r="C7586" s="40">
        <v>112154.72161890104</v>
      </c>
      <c r="D7586" s="191">
        <f t="shared" si="237"/>
        <v>20</v>
      </c>
    </row>
    <row r="7587" spans="1:4" x14ac:dyDescent="0.3">
      <c r="A7587" s="245">
        <v>43871.874999981614</v>
      </c>
      <c r="B7587" s="244">
        <f t="shared" si="236"/>
        <v>3.3260635850238867</v>
      </c>
      <c r="C7587" s="40">
        <v>104830.41467689374</v>
      </c>
      <c r="D7587" s="191">
        <f t="shared" si="237"/>
        <v>21</v>
      </c>
    </row>
    <row r="7588" spans="1:4" x14ac:dyDescent="0.3">
      <c r="A7588" s="245">
        <v>43871.916666648278</v>
      </c>
      <c r="B7588" s="244">
        <f t="shared" si="236"/>
        <v>3.1002427866768816</v>
      </c>
      <c r="C7588" s="40">
        <v>97713.025809171973</v>
      </c>
      <c r="D7588" s="191">
        <f t="shared" si="237"/>
        <v>22</v>
      </c>
    </row>
    <row r="7589" spans="1:4" x14ac:dyDescent="0.3">
      <c r="A7589" s="245">
        <v>43871.958333314942</v>
      </c>
      <c r="B7589" s="244">
        <f t="shared" si="236"/>
        <v>3.0223952808685519</v>
      </c>
      <c r="C7589" s="40">
        <v>95259.438826591635</v>
      </c>
      <c r="D7589" s="191">
        <f t="shared" si="237"/>
        <v>23</v>
      </c>
    </row>
    <row r="7590" spans="1:4" x14ac:dyDescent="0.3">
      <c r="A7590" s="245">
        <v>43871.999999981606</v>
      </c>
      <c r="B7590" s="244">
        <f t="shared" si="236"/>
        <v>2.9639962574708396</v>
      </c>
      <c r="C7590" s="40">
        <v>93418.826438099422</v>
      </c>
      <c r="D7590" s="191">
        <f t="shared" si="237"/>
        <v>0</v>
      </c>
    </row>
    <row r="7591" spans="1:4" x14ac:dyDescent="0.3">
      <c r="A7591" s="245">
        <v>43872.041666648271</v>
      </c>
      <c r="B7591" s="244">
        <f t="shared" si="236"/>
        <v>2.9163050418784868</v>
      </c>
      <c r="C7591" s="40">
        <v>91915.701263492883</v>
      </c>
      <c r="D7591" s="191">
        <f t="shared" si="237"/>
        <v>1</v>
      </c>
    </row>
    <row r="7592" spans="1:4" x14ac:dyDescent="0.3">
      <c r="A7592" s="245">
        <v>43872.083333314935</v>
      </c>
      <c r="B7592" s="244">
        <f t="shared" si="236"/>
        <v>2.8858649278983286</v>
      </c>
      <c r="C7592" s="40">
        <v>90956.293937150695</v>
      </c>
      <c r="D7592" s="191">
        <f t="shared" si="237"/>
        <v>2</v>
      </c>
    </row>
    <row r="7593" spans="1:4" x14ac:dyDescent="0.3">
      <c r="A7593" s="245">
        <v>43872.124999981599</v>
      </c>
      <c r="B7593" s="244">
        <f t="shared" si="236"/>
        <v>2.8764930141007192</v>
      </c>
      <c r="C7593" s="40">
        <v>90660.911246890886</v>
      </c>
      <c r="D7593" s="191">
        <f t="shared" si="237"/>
        <v>3</v>
      </c>
    </row>
    <row r="7594" spans="1:4" x14ac:dyDescent="0.3">
      <c r="A7594" s="245">
        <v>43872.166666648263</v>
      </c>
      <c r="B7594" s="244">
        <f t="shared" si="236"/>
        <v>2.9751775508457072</v>
      </c>
      <c r="C7594" s="40">
        <v>93771.236905051745</v>
      </c>
      <c r="D7594" s="191">
        <f t="shared" si="237"/>
        <v>4</v>
      </c>
    </row>
    <row r="7595" spans="1:4" x14ac:dyDescent="0.3">
      <c r="A7595" s="245">
        <v>43872.208333314928</v>
      </c>
      <c r="B7595" s="244">
        <f t="shared" si="236"/>
        <v>3.1907875990236048</v>
      </c>
      <c r="C7595" s="40">
        <v>100566.8047531125</v>
      </c>
      <c r="D7595" s="191">
        <f t="shared" si="237"/>
        <v>5</v>
      </c>
    </row>
    <row r="7596" spans="1:4" x14ac:dyDescent="0.3">
      <c r="A7596" s="245">
        <v>43872.249999981592</v>
      </c>
      <c r="B7596" s="244">
        <f t="shared" si="236"/>
        <v>3.8283566470864265</v>
      </c>
      <c r="C7596" s="40">
        <v>120661.61833229968</v>
      </c>
      <c r="D7596" s="191">
        <f t="shared" si="237"/>
        <v>6</v>
      </c>
    </row>
    <row r="7597" spans="1:4" x14ac:dyDescent="0.3">
      <c r="A7597" s="245">
        <v>43872.291666648256</v>
      </c>
      <c r="B7597" s="244">
        <f t="shared" si="236"/>
        <v>4.2796739429100787</v>
      </c>
      <c r="C7597" s="40">
        <v>134886.17479750869</v>
      </c>
      <c r="D7597" s="191">
        <f t="shared" si="237"/>
        <v>7</v>
      </c>
    </row>
    <row r="7598" spans="1:4" x14ac:dyDescent="0.3">
      <c r="A7598" s="245">
        <v>43872.33333331492</v>
      </c>
      <c r="B7598" s="244">
        <f t="shared" si="236"/>
        <v>5.0162065326697896</v>
      </c>
      <c r="C7598" s="40">
        <v>158100.10767456234</v>
      </c>
      <c r="D7598" s="191">
        <f t="shared" si="237"/>
        <v>8</v>
      </c>
    </row>
    <row r="7599" spans="1:4" x14ac:dyDescent="0.3">
      <c r="A7599" s="245">
        <v>43872.374999981585</v>
      </c>
      <c r="B7599" s="244">
        <f t="shared" si="236"/>
        <v>5.1695787921681742</v>
      </c>
      <c r="C7599" s="40">
        <v>162934.07345788105</v>
      </c>
      <c r="D7599" s="191">
        <f t="shared" si="237"/>
        <v>9</v>
      </c>
    </row>
    <row r="7600" spans="1:4" x14ac:dyDescent="0.3">
      <c r="A7600" s="245">
        <v>43872.416666648249</v>
      </c>
      <c r="B7600" s="244">
        <f t="shared" si="236"/>
        <v>5.1531564636528513</v>
      </c>
      <c r="C7600" s="40">
        <v>162416.47676611212</v>
      </c>
      <c r="D7600" s="191">
        <f t="shared" si="237"/>
        <v>10</v>
      </c>
    </row>
    <row r="7601" spans="1:4" x14ac:dyDescent="0.3">
      <c r="A7601" s="245">
        <v>43872.458333314913</v>
      </c>
      <c r="B7601" s="244">
        <f t="shared" si="236"/>
        <v>4.9058946473641258</v>
      </c>
      <c r="C7601" s="40">
        <v>154623.3128434438</v>
      </c>
      <c r="D7601" s="191">
        <f t="shared" si="237"/>
        <v>11</v>
      </c>
    </row>
    <row r="7602" spans="1:4" x14ac:dyDescent="0.3">
      <c r="A7602" s="245">
        <v>43872.499999981577</v>
      </c>
      <c r="B7602" s="244">
        <f t="shared" si="236"/>
        <v>4.9654408342019751</v>
      </c>
      <c r="C7602" s="40">
        <v>156500.08137148584</v>
      </c>
      <c r="D7602" s="191">
        <f t="shared" si="237"/>
        <v>12</v>
      </c>
    </row>
    <row r="7603" spans="1:4" x14ac:dyDescent="0.3">
      <c r="A7603" s="245">
        <v>43872.541666648242</v>
      </c>
      <c r="B7603" s="244">
        <f t="shared" si="236"/>
        <v>4.8735505245297857</v>
      </c>
      <c r="C7603" s="40">
        <v>153603.8952278723</v>
      </c>
      <c r="D7603" s="191">
        <f t="shared" si="237"/>
        <v>13</v>
      </c>
    </row>
    <row r="7604" spans="1:4" x14ac:dyDescent="0.3">
      <c r="A7604" s="245">
        <v>43872.583333314906</v>
      </c>
      <c r="B7604" s="244">
        <f t="shared" si="236"/>
        <v>4.8046936080349614</v>
      </c>
      <c r="C7604" s="40">
        <v>151433.67240290099</v>
      </c>
      <c r="D7604" s="191">
        <f t="shared" si="237"/>
        <v>14</v>
      </c>
    </row>
    <row r="7605" spans="1:4" x14ac:dyDescent="0.3">
      <c r="A7605" s="245">
        <v>43872.62499998157</v>
      </c>
      <c r="B7605" s="244">
        <f t="shared" si="236"/>
        <v>4.6659809236864822</v>
      </c>
      <c r="C7605" s="40">
        <v>147061.74509319154</v>
      </c>
      <c r="D7605" s="191">
        <f t="shared" si="237"/>
        <v>15</v>
      </c>
    </row>
    <row r="7606" spans="1:4" x14ac:dyDescent="0.3">
      <c r="A7606" s="245">
        <v>43872.666666648234</v>
      </c>
      <c r="B7606" s="244">
        <f t="shared" si="236"/>
        <v>4.3112597366433683</v>
      </c>
      <c r="C7606" s="40">
        <v>135881.6915007577</v>
      </c>
      <c r="D7606" s="191">
        <f t="shared" si="237"/>
        <v>16</v>
      </c>
    </row>
    <row r="7607" spans="1:4" x14ac:dyDescent="0.3">
      <c r="A7607" s="245">
        <v>43872.708333314898</v>
      </c>
      <c r="B7607" s="244">
        <f t="shared" si="236"/>
        <v>4.1201763596009569</v>
      </c>
      <c r="C7607" s="40">
        <v>129859.15190066963</v>
      </c>
      <c r="D7607" s="191">
        <f t="shared" si="237"/>
        <v>17</v>
      </c>
    </row>
    <row r="7608" spans="1:4" x14ac:dyDescent="0.3">
      <c r="A7608" s="245">
        <v>43872.749999981563</v>
      </c>
      <c r="B7608" s="244">
        <f t="shared" si="236"/>
        <v>4.0201007265558077</v>
      </c>
      <c r="C7608" s="40">
        <v>126704.98186062207</v>
      </c>
      <c r="D7608" s="191">
        <f t="shared" si="237"/>
        <v>18</v>
      </c>
    </row>
    <row r="7609" spans="1:4" x14ac:dyDescent="0.3">
      <c r="A7609" s="245">
        <v>43872.791666648227</v>
      </c>
      <c r="B7609" s="244">
        <f t="shared" si="236"/>
        <v>3.9355404751348693</v>
      </c>
      <c r="C7609" s="40">
        <v>124039.82348495146</v>
      </c>
      <c r="D7609" s="191">
        <f t="shared" si="237"/>
        <v>19</v>
      </c>
    </row>
    <row r="7610" spans="1:4" x14ac:dyDescent="0.3">
      <c r="A7610" s="245">
        <v>43872.833333314891</v>
      </c>
      <c r="B7610" s="244">
        <f t="shared" si="236"/>
        <v>3.8590784861821521</v>
      </c>
      <c r="C7610" s="40">
        <v>121629.90503209186</v>
      </c>
      <c r="D7610" s="191">
        <f t="shared" si="237"/>
        <v>20</v>
      </c>
    </row>
    <row r="7611" spans="1:4" x14ac:dyDescent="0.3">
      <c r="A7611" s="245">
        <v>43872.874999981555</v>
      </c>
      <c r="B7611" s="244">
        <f t="shared" si="236"/>
        <v>3.7520809671489812</v>
      </c>
      <c r="C7611" s="40">
        <v>118257.57194136246</v>
      </c>
      <c r="D7611" s="191">
        <f t="shared" si="237"/>
        <v>21</v>
      </c>
    </row>
    <row r="7612" spans="1:4" x14ac:dyDescent="0.3">
      <c r="A7612" s="245">
        <v>43872.91666664822</v>
      </c>
      <c r="B7612" s="244">
        <f t="shared" si="236"/>
        <v>3.5727084671911777</v>
      </c>
      <c r="C7612" s="40">
        <v>112604.13415476265</v>
      </c>
      <c r="D7612" s="191">
        <f t="shared" si="237"/>
        <v>22</v>
      </c>
    </row>
    <row r="7613" spans="1:4" x14ac:dyDescent="0.3">
      <c r="A7613" s="245">
        <v>43872.958333314884</v>
      </c>
      <c r="B7613" s="244">
        <f t="shared" si="236"/>
        <v>3.4352993126745575</v>
      </c>
      <c r="C7613" s="40">
        <v>108273.291319034</v>
      </c>
      <c r="D7613" s="191">
        <f t="shared" si="237"/>
        <v>23</v>
      </c>
    </row>
    <row r="7614" spans="1:4" x14ac:dyDescent="0.3">
      <c r="A7614" s="245">
        <v>43872.999999981548</v>
      </c>
      <c r="B7614" s="244">
        <f t="shared" si="236"/>
        <v>3.3244768736143944</v>
      </c>
      <c r="C7614" s="40">
        <v>104780.40492489182</v>
      </c>
      <c r="D7614" s="191">
        <f t="shared" si="237"/>
        <v>0</v>
      </c>
    </row>
    <row r="7615" spans="1:4" x14ac:dyDescent="0.3">
      <c r="A7615" s="245">
        <v>43873.041666648212</v>
      </c>
      <c r="B7615" s="244">
        <f t="shared" si="236"/>
        <v>3.4635896016775285</v>
      </c>
      <c r="C7615" s="40">
        <v>109164.94075738631</v>
      </c>
      <c r="D7615" s="191">
        <f t="shared" si="237"/>
        <v>1</v>
      </c>
    </row>
    <row r="7616" spans="1:4" x14ac:dyDescent="0.3">
      <c r="A7616" s="245">
        <v>43873.083333314877</v>
      </c>
      <c r="B7616" s="244">
        <f t="shared" si="236"/>
        <v>3.4573066805605386</v>
      </c>
      <c r="C7616" s="40">
        <v>108966.91651364007</v>
      </c>
      <c r="D7616" s="191">
        <f t="shared" si="237"/>
        <v>2</v>
      </c>
    </row>
    <row r="7617" spans="1:4" x14ac:dyDescent="0.3">
      <c r="A7617" s="245">
        <v>43873.124999981541</v>
      </c>
      <c r="B7617" s="244">
        <f t="shared" si="236"/>
        <v>3.5037604097975676</v>
      </c>
      <c r="C7617" s="40">
        <v>110431.03876347702</v>
      </c>
      <c r="D7617" s="191">
        <f t="shared" si="237"/>
        <v>3</v>
      </c>
    </row>
    <row r="7618" spans="1:4" x14ac:dyDescent="0.3">
      <c r="A7618" s="245">
        <v>43873.166666648205</v>
      </c>
      <c r="B7618" s="244">
        <f t="shared" si="236"/>
        <v>3.6038116364249073</v>
      </c>
      <c r="C7618" s="40">
        <v>113584.43956540442</v>
      </c>
      <c r="D7618" s="191">
        <f t="shared" si="237"/>
        <v>4</v>
      </c>
    </row>
    <row r="7619" spans="1:4" x14ac:dyDescent="0.3">
      <c r="A7619" s="245">
        <v>43873.208333314869</v>
      </c>
      <c r="B7619" s="244">
        <f t="shared" si="236"/>
        <v>3.9746738482859083</v>
      </c>
      <c r="C7619" s="40">
        <v>125273.2237583559</v>
      </c>
      <c r="D7619" s="191">
        <f t="shared" si="237"/>
        <v>5</v>
      </c>
    </row>
    <row r="7620" spans="1:4" x14ac:dyDescent="0.3">
      <c r="A7620" s="245">
        <v>43873.249999981534</v>
      </c>
      <c r="B7620" s="244">
        <f t="shared" si="236"/>
        <v>4.5610017251011001</v>
      </c>
      <c r="C7620" s="40">
        <v>143753.02514877875</v>
      </c>
      <c r="D7620" s="191">
        <f t="shared" si="237"/>
        <v>6</v>
      </c>
    </row>
    <row r="7621" spans="1:4" x14ac:dyDescent="0.3">
      <c r="A7621" s="245">
        <v>43873.291666648198</v>
      </c>
      <c r="B7621" s="244">
        <f t="shared" si="236"/>
        <v>4.9747681170802327</v>
      </c>
      <c r="C7621" s="40">
        <v>156794.05739056709</v>
      </c>
      <c r="D7621" s="191">
        <f t="shared" si="237"/>
        <v>7</v>
      </c>
    </row>
    <row r="7622" spans="1:4" x14ac:dyDescent="0.3">
      <c r="A7622" s="245">
        <v>43873.333333314862</v>
      </c>
      <c r="B7622" s="244">
        <f t="shared" si="236"/>
        <v>5.2068846862190759</v>
      </c>
      <c r="C7622" s="40">
        <v>164109.8754963199</v>
      </c>
      <c r="D7622" s="191">
        <f t="shared" si="237"/>
        <v>8</v>
      </c>
    </row>
    <row r="7623" spans="1:4" x14ac:dyDescent="0.3">
      <c r="A7623" s="245">
        <v>43873.374999981526</v>
      </c>
      <c r="B7623" s="244">
        <f t="shared" ref="B7623:B7686" si="238">C7623/$B$4</f>
        <v>5.4239179089579892</v>
      </c>
      <c r="C7623" s="40">
        <v>170950.29876448165</v>
      </c>
      <c r="D7623" s="191">
        <f t="shared" ref="D7623:D7686" si="239">HOUR(A7623)</f>
        <v>9</v>
      </c>
    </row>
    <row r="7624" spans="1:4" x14ac:dyDescent="0.3">
      <c r="A7624" s="245">
        <v>43873.416666648191</v>
      </c>
      <c r="B7624" s="244">
        <f t="shared" si="238"/>
        <v>5.643674170399084</v>
      </c>
      <c r="C7624" s="40">
        <v>177876.54639199006</v>
      </c>
      <c r="D7624" s="191">
        <f t="shared" si="239"/>
        <v>10</v>
      </c>
    </row>
    <row r="7625" spans="1:4" x14ac:dyDescent="0.3">
      <c r="A7625" s="245">
        <v>43873.458333314855</v>
      </c>
      <c r="B7625" s="244">
        <f t="shared" si="238"/>
        <v>5.5979581946184735</v>
      </c>
      <c r="C7625" s="40">
        <v>176435.67655413764</v>
      </c>
      <c r="D7625" s="191">
        <f t="shared" si="239"/>
        <v>11</v>
      </c>
    </row>
    <row r="7626" spans="1:4" x14ac:dyDescent="0.3">
      <c r="A7626" s="245">
        <v>43873.499999981519</v>
      </c>
      <c r="B7626" s="244">
        <f t="shared" si="238"/>
        <v>5.3590145182685918</v>
      </c>
      <c r="C7626" s="40">
        <v>168904.68262216213</v>
      </c>
      <c r="D7626" s="191">
        <f t="shared" si="239"/>
        <v>12</v>
      </c>
    </row>
    <row r="7627" spans="1:4" x14ac:dyDescent="0.3">
      <c r="A7627" s="245">
        <v>43873.541666648183</v>
      </c>
      <c r="B7627" s="244">
        <f t="shared" si="238"/>
        <v>5.2391714536020944</v>
      </c>
      <c r="C7627" s="40">
        <v>165127.48539066408</v>
      </c>
      <c r="D7627" s="191">
        <f t="shared" si="239"/>
        <v>13</v>
      </c>
    </row>
    <row r="7628" spans="1:4" x14ac:dyDescent="0.3">
      <c r="A7628" s="245">
        <v>43873.583333314848</v>
      </c>
      <c r="B7628" s="244">
        <f t="shared" si="238"/>
        <v>5.175113125153362</v>
      </c>
      <c r="C7628" s="40">
        <v>163108.503803834</v>
      </c>
      <c r="D7628" s="191">
        <f t="shared" si="239"/>
        <v>14</v>
      </c>
    </row>
    <row r="7629" spans="1:4" x14ac:dyDescent="0.3">
      <c r="A7629" s="245">
        <v>43873.624999981512</v>
      </c>
      <c r="B7629" s="244">
        <f t="shared" si="238"/>
        <v>5.0600183443497091</v>
      </c>
      <c r="C7629" s="40">
        <v>159480.96233014733</v>
      </c>
      <c r="D7629" s="191">
        <f t="shared" si="239"/>
        <v>15</v>
      </c>
    </row>
    <row r="7630" spans="1:4" x14ac:dyDescent="0.3">
      <c r="A7630" s="245">
        <v>43873.666666648176</v>
      </c>
      <c r="B7630" s="244">
        <f t="shared" si="238"/>
        <v>4.5926325619486965</v>
      </c>
      <c r="C7630" s="40">
        <v>144749.96151471022</v>
      </c>
      <c r="D7630" s="191">
        <f t="shared" si="239"/>
        <v>16</v>
      </c>
    </row>
    <row r="7631" spans="1:4" x14ac:dyDescent="0.3">
      <c r="A7631" s="245">
        <v>43873.70833331484</v>
      </c>
      <c r="B7631" s="244">
        <f t="shared" si="238"/>
        <v>4.4316432191267143</v>
      </c>
      <c r="C7631" s="40">
        <v>139675.92154668964</v>
      </c>
      <c r="D7631" s="191">
        <f t="shared" si="239"/>
        <v>17</v>
      </c>
    </row>
    <row r="7632" spans="1:4" x14ac:dyDescent="0.3">
      <c r="A7632" s="245">
        <v>43873.749999981505</v>
      </c>
      <c r="B7632" s="244">
        <f t="shared" si="238"/>
        <v>4.2976309310795653</v>
      </c>
      <c r="C7632" s="40">
        <v>135452.14068121318</v>
      </c>
      <c r="D7632" s="191">
        <f t="shared" si="239"/>
        <v>18</v>
      </c>
    </row>
    <row r="7633" spans="1:4" x14ac:dyDescent="0.3">
      <c r="A7633" s="245">
        <v>43873.791666648169</v>
      </c>
      <c r="B7633" s="244">
        <f t="shared" si="238"/>
        <v>4.1940107779437179</v>
      </c>
      <c r="C7633" s="40">
        <v>132186.25494438471</v>
      </c>
      <c r="D7633" s="191">
        <f t="shared" si="239"/>
        <v>19</v>
      </c>
    </row>
    <row r="7634" spans="1:4" x14ac:dyDescent="0.3">
      <c r="A7634" s="245">
        <v>43873.833333314833</v>
      </c>
      <c r="B7634" s="244">
        <f t="shared" si="238"/>
        <v>3.9953847760810905</v>
      </c>
      <c r="C7634" s="40">
        <v>125925.98793246491</v>
      </c>
      <c r="D7634" s="191">
        <f t="shared" si="239"/>
        <v>20</v>
      </c>
    </row>
    <row r="7635" spans="1:4" x14ac:dyDescent="0.3">
      <c r="A7635" s="245">
        <v>43873.874999981497</v>
      </c>
      <c r="B7635" s="244">
        <f t="shared" si="238"/>
        <v>3.6916420110067225</v>
      </c>
      <c r="C7635" s="40">
        <v>116352.6652331565</v>
      </c>
      <c r="D7635" s="191">
        <f t="shared" si="239"/>
        <v>21</v>
      </c>
    </row>
    <row r="7636" spans="1:4" x14ac:dyDescent="0.3">
      <c r="A7636" s="245">
        <v>43873.916666648161</v>
      </c>
      <c r="B7636" s="244">
        <f t="shared" si="238"/>
        <v>3.4293426022836102</v>
      </c>
      <c r="C7636" s="40">
        <v>108085.5485400911</v>
      </c>
      <c r="D7636" s="191">
        <f t="shared" si="239"/>
        <v>22</v>
      </c>
    </row>
    <row r="7637" spans="1:4" x14ac:dyDescent="0.3">
      <c r="A7637" s="245">
        <v>43873.958333314826</v>
      </c>
      <c r="B7637" s="244">
        <f t="shared" si="238"/>
        <v>3.3296110285836167</v>
      </c>
      <c r="C7637" s="40">
        <v>104942.22251516953</v>
      </c>
      <c r="D7637" s="191">
        <f t="shared" si="239"/>
        <v>23</v>
      </c>
    </row>
    <row r="7638" spans="1:4" x14ac:dyDescent="0.3">
      <c r="A7638" s="245">
        <v>43873.99999998149</v>
      </c>
      <c r="B7638" s="244">
        <f t="shared" si="238"/>
        <v>3.2366467082918917</v>
      </c>
      <c r="C7638" s="40">
        <v>102012.18585254598</v>
      </c>
      <c r="D7638" s="191">
        <f t="shared" si="239"/>
        <v>0</v>
      </c>
    </row>
    <row r="7639" spans="1:4" x14ac:dyDescent="0.3">
      <c r="A7639" s="245">
        <v>43874.041666648154</v>
      </c>
      <c r="B7639" s="244">
        <f t="shared" si="238"/>
        <v>3.1512875982865354</v>
      </c>
      <c r="C7639" s="40">
        <v>99321.849161869686</v>
      </c>
      <c r="D7639" s="191">
        <f t="shared" si="239"/>
        <v>1</v>
      </c>
    </row>
    <row r="7640" spans="1:4" x14ac:dyDescent="0.3">
      <c r="A7640" s="245">
        <v>43874.083333314818</v>
      </c>
      <c r="B7640" s="244">
        <f t="shared" si="238"/>
        <v>3.0732603160947827</v>
      </c>
      <c r="C7640" s="40">
        <v>96862.596011959235</v>
      </c>
      <c r="D7640" s="191">
        <f t="shared" si="239"/>
        <v>2</v>
      </c>
    </row>
    <row r="7641" spans="1:4" x14ac:dyDescent="0.3">
      <c r="A7641" s="245">
        <v>43874.124999981483</v>
      </c>
      <c r="B7641" s="244">
        <f t="shared" si="238"/>
        <v>3.1206365660796087</v>
      </c>
      <c r="C7641" s="40">
        <v>98355.794143861407</v>
      </c>
      <c r="D7641" s="191">
        <f t="shared" si="239"/>
        <v>3</v>
      </c>
    </row>
    <row r="7642" spans="1:4" x14ac:dyDescent="0.3">
      <c r="A7642" s="245">
        <v>43874.166666648147</v>
      </c>
      <c r="B7642" s="244">
        <f t="shared" si="238"/>
        <v>3.135080925667542</v>
      </c>
      <c r="C7642" s="40">
        <v>98811.049482984556</v>
      </c>
      <c r="D7642" s="191">
        <f t="shared" si="239"/>
        <v>4</v>
      </c>
    </row>
    <row r="7643" spans="1:4" x14ac:dyDescent="0.3">
      <c r="A7643" s="245">
        <v>43874.208333314811</v>
      </c>
      <c r="B7643" s="244">
        <f t="shared" si="238"/>
        <v>3.2940915024041488</v>
      </c>
      <c r="C7643" s="40">
        <v>103822.72297364358</v>
      </c>
      <c r="D7643" s="191">
        <f t="shared" si="239"/>
        <v>5</v>
      </c>
    </row>
    <row r="7644" spans="1:4" x14ac:dyDescent="0.3">
      <c r="A7644" s="245">
        <v>43874.249999981475</v>
      </c>
      <c r="B7644" s="244">
        <f t="shared" si="238"/>
        <v>3.8241171658701618</v>
      </c>
      <c r="C7644" s="40">
        <v>120527.99894633333</v>
      </c>
      <c r="D7644" s="191">
        <f t="shared" si="239"/>
        <v>6</v>
      </c>
    </row>
    <row r="7645" spans="1:4" x14ac:dyDescent="0.3">
      <c r="A7645" s="245">
        <v>43874.29166664814</v>
      </c>
      <c r="B7645" s="244">
        <f t="shared" si="238"/>
        <v>4.1942911252188688</v>
      </c>
      <c r="C7645" s="40">
        <v>132195.09089124991</v>
      </c>
      <c r="D7645" s="191">
        <f t="shared" si="239"/>
        <v>7</v>
      </c>
    </row>
    <row r="7646" spans="1:4" x14ac:dyDescent="0.3">
      <c r="A7646" s="245">
        <v>43874.333333314804</v>
      </c>
      <c r="B7646" s="244">
        <f t="shared" si="238"/>
        <v>4.6132485493068893</v>
      </c>
      <c r="C7646" s="40">
        <v>145399.73336918227</v>
      </c>
      <c r="D7646" s="191">
        <f t="shared" si="239"/>
        <v>8</v>
      </c>
    </row>
    <row r="7647" spans="1:4" x14ac:dyDescent="0.3">
      <c r="A7647" s="245">
        <v>43874.374999981468</v>
      </c>
      <c r="B7647" s="244">
        <f t="shared" si="238"/>
        <v>4.8472102582996905</v>
      </c>
      <c r="C7647" s="40">
        <v>152773.70633911091</v>
      </c>
      <c r="D7647" s="191">
        <f t="shared" si="239"/>
        <v>9</v>
      </c>
    </row>
    <row r="7648" spans="1:4" x14ac:dyDescent="0.3">
      <c r="A7648" s="245">
        <v>43874.416666648132</v>
      </c>
      <c r="B7648" s="244">
        <f t="shared" si="238"/>
        <v>4.9191388170523602</v>
      </c>
      <c r="C7648" s="40">
        <v>155040.74076235679</v>
      </c>
      <c r="D7648" s="191">
        <f t="shared" si="239"/>
        <v>10</v>
      </c>
    </row>
    <row r="7649" spans="1:4" x14ac:dyDescent="0.3">
      <c r="A7649" s="245">
        <v>43874.458333314797</v>
      </c>
      <c r="B7649" s="244">
        <f t="shared" si="238"/>
        <v>4.9321824347899836</v>
      </c>
      <c r="C7649" s="40">
        <v>155451.84771247004</v>
      </c>
      <c r="D7649" s="191">
        <f t="shared" si="239"/>
        <v>11</v>
      </c>
    </row>
    <row r="7650" spans="1:4" x14ac:dyDescent="0.3">
      <c r="A7650" s="245">
        <v>43874.499999981461</v>
      </c>
      <c r="B7650" s="244">
        <f t="shared" si="238"/>
        <v>4.9176899218249375</v>
      </c>
      <c r="C7650" s="40">
        <v>154995.07468182902</v>
      </c>
      <c r="D7650" s="191">
        <f t="shared" si="239"/>
        <v>12</v>
      </c>
    </row>
    <row r="7651" spans="1:4" x14ac:dyDescent="0.3">
      <c r="A7651" s="245">
        <v>43874.541666648125</v>
      </c>
      <c r="B7651" s="244">
        <f t="shared" si="238"/>
        <v>4.8251638119466653</v>
      </c>
      <c r="C7651" s="40">
        <v>152078.84947475456</v>
      </c>
      <c r="D7651" s="191">
        <f t="shared" si="239"/>
        <v>13</v>
      </c>
    </row>
    <row r="7652" spans="1:4" x14ac:dyDescent="0.3">
      <c r="A7652" s="245">
        <v>43874.583333314789</v>
      </c>
      <c r="B7652" s="244">
        <f t="shared" si="238"/>
        <v>4.9808981294507682</v>
      </c>
      <c r="C7652" s="40">
        <v>156987.26227747041</v>
      </c>
      <c r="D7652" s="191">
        <f t="shared" si="239"/>
        <v>14</v>
      </c>
    </row>
    <row r="7653" spans="1:4" x14ac:dyDescent="0.3">
      <c r="A7653" s="245">
        <v>43874.624999981454</v>
      </c>
      <c r="B7653" s="244">
        <f t="shared" si="238"/>
        <v>4.9778560121648141</v>
      </c>
      <c r="C7653" s="40">
        <v>156891.38124319966</v>
      </c>
      <c r="D7653" s="191">
        <f t="shared" si="239"/>
        <v>15</v>
      </c>
    </row>
    <row r="7654" spans="1:4" x14ac:dyDescent="0.3">
      <c r="A7654" s="245">
        <v>43874.666666648118</v>
      </c>
      <c r="B7654" s="244">
        <f t="shared" si="238"/>
        <v>4.5404897369832407</v>
      </c>
      <c r="C7654" s="40">
        <v>143106.53112806167</v>
      </c>
      <c r="D7654" s="191">
        <f t="shared" si="239"/>
        <v>16</v>
      </c>
    </row>
    <row r="7655" spans="1:4" x14ac:dyDescent="0.3">
      <c r="A7655" s="245">
        <v>43874.708333314782</v>
      </c>
      <c r="B7655" s="244">
        <f t="shared" si="238"/>
        <v>4.3487491285890574</v>
      </c>
      <c r="C7655" s="40">
        <v>137063.27700061008</v>
      </c>
      <c r="D7655" s="191">
        <f t="shared" si="239"/>
        <v>17</v>
      </c>
    </row>
    <row r="7656" spans="1:4" x14ac:dyDescent="0.3">
      <c r="A7656" s="245">
        <v>43874.749999981446</v>
      </c>
      <c r="B7656" s="244">
        <f t="shared" si="238"/>
        <v>4.2150921390287994</v>
      </c>
      <c r="C7656" s="40">
        <v>132850.69438398324</v>
      </c>
      <c r="D7656" s="191">
        <f t="shared" si="239"/>
        <v>18</v>
      </c>
    </row>
    <row r="7657" spans="1:4" x14ac:dyDescent="0.3">
      <c r="A7657" s="245">
        <v>43874.791666648111</v>
      </c>
      <c r="B7657" s="244">
        <f t="shared" si="238"/>
        <v>4.1103633407519187</v>
      </c>
      <c r="C7657" s="40">
        <v>129549.86652205911</v>
      </c>
      <c r="D7657" s="191">
        <f t="shared" si="239"/>
        <v>19</v>
      </c>
    </row>
    <row r="7658" spans="1:4" x14ac:dyDescent="0.3">
      <c r="A7658" s="245">
        <v>43874.833333314775</v>
      </c>
      <c r="B7658" s="244">
        <f t="shared" si="238"/>
        <v>4.0467755240285967</v>
      </c>
      <c r="C7658" s="40">
        <v>127545.71445908636</v>
      </c>
      <c r="D7658" s="191">
        <f t="shared" si="239"/>
        <v>20</v>
      </c>
    </row>
    <row r="7659" spans="1:4" x14ac:dyDescent="0.3">
      <c r="A7659" s="245">
        <v>43874.874999981439</v>
      </c>
      <c r="B7659" s="244">
        <f t="shared" si="238"/>
        <v>3.9765727922557215</v>
      </c>
      <c r="C7659" s="40">
        <v>125333.0744132562</v>
      </c>
      <c r="D7659" s="191">
        <f t="shared" si="239"/>
        <v>21</v>
      </c>
    </row>
    <row r="7660" spans="1:4" x14ac:dyDescent="0.3">
      <c r="A7660" s="245">
        <v>43874.916666648103</v>
      </c>
      <c r="B7660" s="244">
        <f t="shared" si="238"/>
        <v>3.8965270599000532</v>
      </c>
      <c r="C7660" s="40">
        <v>122810.20402865407</v>
      </c>
      <c r="D7660" s="191">
        <f t="shared" si="239"/>
        <v>22</v>
      </c>
    </row>
    <row r="7661" spans="1:4" x14ac:dyDescent="0.3">
      <c r="A7661" s="245">
        <v>43874.958333314768</v>
      </c>
      <c r="B7661" s="244">
        <f t="shared" si="238"/>
        <v>3.8188751882161625</v>
      </c>
      <c r="C7661" s="40">
        <v>120362.78301550445</v>
      </c>
      <c r="D7661" s="191">
        <f t="shared" si="239"/>
        <v>23</v>
      </c>
    </row>
    <row r="7662" spans="1:4" x14ac:dyDescent="0.3">
      <c r="A7662" s="245">
        <v>43874.999999981432</v>
      </c>
      <c r="B7662" s="244">
        <f t="shared" si="238"/>
        <v>3.9451693622800179</v>
      </c>
      <c r="C7662" s="40">
        <v>124343.30542584036</v>
      </c>
      <c r="D7662" s="191">
        <f t="shared" si="239"/>
        <v>0</v>
      </c>
    </row>
    <row r="7663" spans="1:4" x14ac:dyDescent="0.3">
      <c r="A7663" s="245">
        <v>43875.041666648096</v>
      </c>
      <c r="B7663" s="244">
        <f t="shared" si="238"/>
        <v>3.8157459968790453</v>
      </c>
      <c r="C7663" s="40">
        <v>120264.15759326347</v>
      </c>
      <c r="D7663" s="191">
        <f t="shared" si="239"/>
        <v>1</v>
      </c>
    </row>
    <row r="7664" spans="1:4" x14ac:dyDescent="0.3">
      <c r="A7664" s="245">
        <v>43875.08333331476</v>
      </c>
      <c r="B7664" s="244">
        <f t="shared" si="238"/>
        <v>3.9068434590151462</v>
      </c>
      <c r="C7664" s="40">
        <v>123135.35487726594</v>
      </c>
      <c r="D7664" s="191">
        <f t="shared" si="239"/>
        <v>2</v>
      </c>
    </row>
    <row r="7665" spans="1:4" x14ac:dyDescent="0.3">
      <c r="A7665" s="245">
        <v>43875.124999981424</v>
      </c>
      <c r="B7665" s="244">
        <f t="shared" si="238"/>
        <v>3.9148462548639378</v>
      </c>
      <c r="C7665" s="40">
        <v>123387.58589629419</v>
      </c>
      <c r="D7665" s="191">
        <f t="shared" si="239"/>
        <v>3</v>
      </c>
    </row>
    <row r="7666" spans="1:4" x14ac:dyDescent="0.3">
      <c r="A7666" s="245">
        <v>43875.166666648089</v>
      </c>
      <c r="B7666" s="244">
        <f t="shared" si="238"/>
        <v>4.0777864195389872</v>
      </c>
      <c r="C7666" s="40">
        <v>128523.11159920528</v>
      </c>
      <c r="D7666" s="191">
        <f t="shared" si="239"/>
        <v>4</v>
      </c>
    </row>
    <row r="7667" spans="1:4" x14ac:dyDescent="0.3">
      <c r="A7667" s="245">
        <v>43875.208333314753</v>
      </c>
      <c r="B7667" s="244">
        <f t="shared" si="238"/>
        <v>4.3553877006234885</v>
      </c>
      <c r="C7667" s="40">
        <v>137272.51060106358</v>
      </c>
      <c r="D7667" s="191">
        <f t="shared" si="239"/>
        <v>5</v>
      </c>
    </row>
    <row r="7668" spans="1:4" x14ac:dyDescent="0.3">
      <c r="A7668" s="245">
        <v>43875.249999981417</v>
      </c>
      <c r="B7668" s="244">
        <f t="shared" si="238"/>
        <v>5.0375622356657104</v>
      </c>
      <c r="C7668" s="40">
        <v>158773.19378477961</v>
      </c>
      <c r="D7668" s="191">
        <f t="shared" si="239"/>
        <v>6</v>
      </c>
    </row>
    <row r="7669" spans="1:4" x14ac:dyDescent="0.3">
      <c r="A7669" s="245">
        <v>43875.291666648081</v>
      </c>
      <c r="B7669" s="244">
        <f t="shared" si="238"/>
        <v>5.610417905241575</v>
      </c>
      <c r="C7669" s="40">
        <v>176828.38000011354</v>
      </c>
      <c r="D7669" s="191">
        <f t="shared" si="239"/>
        <v>7</v>
      </c>
    </row>
    <row r="7670" spans="1:4" x14ac:dyDescent="0.3">
      <c r="A7670" s="245">
        <v>43875.333333314746</v>
      </c>
      <c r="B7670" s="244">
        <f t="shared" si="238"/>
        <v>6.0996039770300419</v>
      </c>
      <c r="C7670" s="40">
        <v>192246.47933851733</v>
      </c>
      <c r="D7670" s="191">
        <f t="shared" si="239"/>
        <v>8</v>
      </c>
    </row>
    <row r="7671" spans="1:4" x14ac:dyDescent="0.3">
      <c r="A7671" s="245">
        <v>43875.37499998141</v>
      </c>
      <c r="B7671" s="244">
        <f t="shared" si="238"/>
        <v>6.2905894220311627</v>
      </c>
      <c r="C7671" s="40">
        <v>198265.93232999547</v>
      </c>
      <c r="D7671" s="191">
        <f t="shared" si="239"/>
        <v>9</v>
      </c>
    </row>
    <row r="7672" spans="1:4" x14ac:dyDescent="0.3">
      <c r="A7672" s="245">
        <v>43875.416666648074</v>
      </c>
      <c r="B7672" s="244">
        <f t="shared" si="238"/>
        <v>6.3255704103310029</v>
      </c>
      <c r="C7672" s="40">
        <v>199368.45830869034</v>
      </c>
      <c r="D7672" s="191">
        <f t="shared" si="239"/>
        <v>10</v>
      </c>
    </row>
    <row r="7673" spans="1:4" x14ac:dyDescent="0.3">
      <c r="A7673" s="245">
        <v>43875.458333314738</v>
      </c>
      <c r="B7673" s="244">
        <f t="shared" si="238"/>
        <v>6.233583710434182</v>
      </c>
      <c r="C7673" s="40">
        <v>196469.23415123232</v>
      </c>
      <c r="D7673" s="191">
        <f t="shared" si="239"/>
        <v>11</v>
      </c>
    </row>
    <row r="7674" spans="1:4" x14ac:dyDescent="0.3">
      <c r="A7674" s="245">
        <v>43875.499999981403</v>
      </c>
      <c r="B7674" s="244">
        <f t="shared" si="238"/>
        <v>6.0811874865247972</v>
      </c>
      <c r="C7674" s="40">
        <v>191666.03092338456</v>
      </c>
      <c r="D7674" s="191">
        <f t="shared" si="239"/>
        <v>12</v>
      </c>
    </row>
    <row r="7675" spans="1:4" x14ac:dyDescent="0.3">
      <c r="A7675" s="245">
        <v>43875.541666648067</v>
      </c>
      <c r="B7675" s="244">
        <f t="shared" si="238"/>
        <v>5.8797738545222353</v>
      </c>
      <c r="C7675" s="40">
        <v>185317.90376806556</v>
      </c>
      <c r="D7675" s="191">
        <f t="shared" si="239"/>
        <v>13</v>
      </c>
    </row>
    <row r="7676" spans="1:4" x14ac:dyDescent="0.3">
      <c r="A7676" s="245">
        <v>43875.583333314731</v>
      </c>
      <c r="B7676" s="244">
        <f t="shared" si="238"/>
        <v>5.7186214904015662</v>
      </c>
      <c r="C7676" s="40">
        <v>180238.72571717144</v>
      </c>
      <c r="D7676" s="191">
        <f t="shared" si="239"/>
        <v>14</v>
      </c>
    </row>
    <row r="7677" spans="1:4" x14ac:dyDescent="0.3">
      <c r="A7677" s="245">
        <v>43875.624999981395</v>
      </c>
      <c r="B7677" s="244">
        <f t="shared" si="238"/>
        <v>5.4487235928748481</v>
      </c>
      <c r="C7677" s="40">
        <v>171732.1208989282</v>
      </c>
      <c r="D7677" s="191">
        <f t="shared" si="239"/>
        <v>15</v>
      </c>
    </row>
    <row r="7678" spans="1:4" x14ac:dyDescent="0.3">
      <c r="A7678" s="245">
        <v>43875.66666664806</v>
      </c>
      <c r="B7678" s="244">
        <f t="shared" si="238"/>
        <v>5.122677884311317</v>
      </c>
      <c r="C7678" s="40">
        <v>161455.85709379977</v>
      </c>
      <c r="D7678" s="191">
        <f t="shared" si="239"/>
        <v>16</v>
      </c>
    </row>
    <row r="7679" spans="1:4" x14ac:dyDescent="0.3">
      <c r="A7679" s="245">
        <v>43875.708333314724</v>
      </c>
      <c r="B7679" s="244">
        <f t="shared" si="238"/>
        <v>5.1442992597908388</v>
      </c>
      <c r="C7679" s="40">
        <v>162137.31663282024</v>
      </c>
      <c r="D7679" s="191">
        <f t="shared" si="239"/>
        <v>17</v>
      </c>
    </row>
    <row r="7680" spans="1:4" x14ac:dyDescent="0.3">
      <c r="A7680" s="245">
        <v>43875.749999981388</v>
      </c>
      <c r="B7680" s="244">
        <f t="shared" si="238"/>
        <v>5.1224519070754821</v>
      </c>
      <c r="C7680" s="40">
        <v>161448.73477435682</v>
      </c>
      <c r="D7680" s="191">
        <f t="shared" si="239"/>
        <v>18</v>
      </c>
    </row>
    <row r="7681" spans="1:4" x14ac:dyDescent="0.3">
      <c r="A7681" s="245">
        <v>43875.791666648052</v>
      </c>
      <c r="B7681" s="244">
        <f t="shared" si="238"/>
        <v>4.9587966669852674</v>
      </c>
      <c r="C7681" s="40">
        <v>156290.67142284679</v>
      </c>
      <c r="D7681" s="191">
        <f t="shared" si="239"/>
        <v>19</v>
      </c>
    </row>
    <row r="7682" spans="1:4" x14ac:dyDescent="0.3">
      <c r="A7682" s="245">
        <v>43875.833333314717</v>
      </c>
      <c r="B7682" s="244">
        <f t="shared" si="238"/>
        <v>4.9843654505475108</v>
      </c>
      <c r="C7682" s="40">
        <v>157096.54482697608</v>
      </c>
      <c r="D7682" s="191">
        <f t="shared" si="239"/>
        <v>20</v>
      </c>
    </row>
    <row r="7683" spans="1:4" x14ac:dyDescent="0.3">
      <c r="A7683" s="245">
        <v>43875.874999981381</v>
      </c>
      <c r="B7683" s="244">
        <f t="shared" si="238"/>
        <v>4.9043888081905536</v>
      </c>
      <c r="C7683" s="40">
        <v>154575.85201145217</v>
      </c>
      <c r="D7683" s="191">
        <f t="shared" si="239"/>
        <v>21</v>
      </c>
    </row>
    <row r="7684" spans="1:4" x14ac:dyDescent="0.3">
      <c r="A7684" s="245">
        <v>43875.916666648045</v>
      </c>
      <c r="B7684" s="244">
        <f t="shared" si="238"/>
        <v>4.7538362515181234</v>
      </c>
      <c r="C7684" s="40">
        <v>149830.75723404007</v>
      </c>
      <c r="D7684" s="191">
        <f t="shared" si="239"/>
        <v>22</v>
      </c>
    </row>
    <row r="7685" spans="1:4" x14ac:dyDescent="0.3">
      <c r="A7685" s="245">
        <v>43875.958333314709</v>
      </c>
      <c r="B7685" s="244">
        <f t="shared" si="238"/>
        <v>4.7896080778530656</v>
      </c>
      <c r="C7685" s="40">
        <v>150958.20873717029</v>
      </c>
      <c r="D7685" s="191">
        <f t="shared" si="239"/>
        <v>23</v>
      </c>
    </row>
    <row r="7686" spans="1:4" x14ac:dyDescent="0.3">
      <c r="A7686" s="245">
        <v>43875.999999981374</v>
      </c>
      <c r="B7686" s="244">
        <f t="shared" si="238"/>
        <v>4.7858508805722026</v>
      </c>
      <c r="C7686" s="40">
        <v>150839.78990995686</v>
      </c>
      <c r="D7686" s="191">
        <f t="shared" si="239"/>
        <v>0</v>
      </c>
    </row>
    <row r="7687" spans="1:4" x14ac:dyDescent="0.3">
      <c r="A7687" s="245">
        <v>43876.041666648038</v>
      </c>
      <c r="B7687" s="244">
        <f t="shared" ref="B7687:B7750" si="240">C7687/$B$4</f>
        <v>4.7989924894725657</v>
      </c>
      <c r="C7687" s="40">
        <v>151253.98533206174</v>
      </c>
      <c r="D7687" s="191">
        <f t="shared" ref="D7687:D7750" si="241">HOUR(A7687)</f>
        <v>1</v>
      </c>
    </row>
    <row r="7688" spans="1:4" x14ac:dyDescent="0.3">
      <c r="A7688" s="245">
        <v>43876.083333314702</v>
      </c>
      <c r="B7688" s="244">
        <f t="shared" si="240"/>
        <v>4.8351093329714452</v>
      </c>
      <c r="C7688" s="40">
        <v>152392.31103871862</v>
      </c>
      <c r="D7688" s="191">
        <f t="shared" si="241"/>
        <v>2</v>
      </c>
    </row>
    <row r="7689" spans="1:4" x14ac:dyDescent="0.3">
      <c r="A7689" s="245">
        <v>43876.124999981366</v>
      </c>
      <c r="B7689" s="244">
        <f t="shared" si="240"/>
        <v>4.9280216872038132</v>
      </c>
      <c r="C7689" s="40">
        <v>155320.70984222964</v>
      </c>
      <c r="D7689" s="191">
        <f t="shared" si="241"/>
        <v>3</v>
      </c>
    </row>
    <row r="7690" spans="1:4" x14ac:dyDescent="0.3">
      <c r="A7690" s="245">
        <v>43876.166666648031</v>
      </c>
      <c r="B7690" s="244">
        <f t="shared" si="240"/>
        <v>4.9978877296003246</v>
      </c>
      <c r="C7690" s="40">
        <v>157522.73815859665</v>
      </c>
      <c r="D7690" s="191">
        <f t="shared" si="241"/>
        <v>4</v>
      </c>
    </row>
    <row r="7691" spans="1:4" x14ac:dyDescent="0.3">
      <c r="A7691" s="245">
        <v>43876.208333314695</v>
      </c>
      <c r="B7691" s="244">
        <f t="shared" si="240"/>
        <v>5.2126810832220567</v>
      </c>
      <c r="C7691" s="40">
        <v>164292.56553994695</v>
      </c>
      <c r="D7691" s="191">
        <f t="shared" si="241"/>
        <v>5</v>
      </c>
    </row>
    <row r="7692" spans="1:4" x14ac:dyDescent="0.3">
      <c r="A7692" s="245">
        <v>43876.249999981359</v>
      </c>
      <c r="B7692" s="244">
        <f t="shared" si="240"/>
        <v>5.4585666257923533</v>
      </c>
      <c r="C7692" s="40">
        <v>172042.35225682118</v>
      </c>
      <c r="D7692" s="191">
        <f t="shared" si="241"/>
        <v>6</v>
      </c>
    </row>
    <row r="7693" spans="1:4" x14ac:dyDescent="0.3">
      <c r="A7693" s="245">
        <v>43876.291666648023</v>
      </c>
      <c r="B7693" s="244">
        <f t="shared" si="240"/>
        <v>5.7123979605818711</v>
      </c>
      <c r="C7693" s="40">
        <v>180042.57336016593</v>
      </c>
      <c r="D7693" s="191">
        <f t="shared" si="241"/>
        <v>7</v>
      </c>
    </row>
    <row r="7694" spans="1:4" x14ac:dyDescent="0.3">
      <c r="A7694" s="245">
        <v>43876.333333314687</v>
      </c>
      <c r="B7694" s="244">
        <f t="shared" si="240"/>
        <v>5.6361252001722102</v>
      </c>
      <c r="C7694" s="40">
        <v>177638.61898650392</v>
      </c>
      <c r="D7694" s="191">
        <f t="shared" si="241"/>
        <v>8</v>
      </c>
    </row>
    <row r="7695" spans="1:4" x14ac:dyDescent="0.3">
      <c r="A7695" s="245">
        <v>43876.374999981352</v>
      </c>
      <c r="B7695" s="244">
        <f t="shared" si="240"/>
        <v>5.5379993629999804</v>
      </c>
      <c r="C7695" s="40">
        <v>174545.90234464564</v>
      </c>
      <c r="D7695" s="191">
        <f t="shared" si="241"/>
        <v>9</v>
      </c>
    </row>
    <row r="7696" spans="1:4" x14ac:dyDescent="0.3">
      <c r="A7696" s="245">
        <v>43876.416666648016</v>
      </c>
      <c r="B7696" s="244">
        <f t="shared" si="240"/>
        <v>5.1793732305704365</v>
      </c>
      <c r="C7696" s="40">
        <v>163242.77322052527</v>
      </c>
      <c r="D7696" s="191">
        <f t="shared" si="241"/>
        <v>10</v>
      </c>
    </row>
    <row r="7697" spans="1:4" x14ac:dyDescent="0.3">
      <c r="A7697" s="245">
        <v>43876.45833331468</v>
      </c>
      <c r="B7697" s="244">
        <f t="shared" si="240"/>
        <v>4.8933807692251019</v>
      </c>
      <c r="C7697" s="40">
        <v>154228.90215315009</v>
      </c>
      <c r="D7697" s="191">
        <f t="shared" si="241"/>
        <v>11</v>
      </c>
    </row>
    <row r="7698" spans="1:4" x14ac:dyDescent="0.3">
      <c r="A7698" s="245">
        <v>43876.499999981344</v>
      </c>
      <c r="B7698" s="244">
        <f t="shared" si="240"/>
        <v>4.5274924044265745</v>
      </c>
      <c r="C7698" s="40">
        <v>142696.88298791676</v>
      </c>
      <c r="D7698" s="191">
        <f t="shared" si="241"/>
        <v>12</v>
      </c>
    </row>
    <row r="7699" spans="1:4" x14ac:dyDescent="0.3">
      <c r="A7699" s="245">
        <v>43876.541666648009</v>
      </c>
      <c r="B7699" s="244">
        <f t="shared" si="240"/>
        <v>4.2092208570758407</v>
      </c>
      <c r="C7699" s="40">
        <v>132665.64412680088</v>
      </c>
      <c r="D7699" s="191">
        <f t="shared" si="241"/>
        <v>13</v>
      </c>
    </row>
    <row r="7700" spans="1:4" x14ac:dyDescent="0.3">
      <c r="A7700" s="245">
        <v>43876.583333314673</v>
      </c>
      <c r="B7700" s="244">
        <f t="shared" si="240"/>
        <v>3.9588840639467353</v>
      </c>
      <c r="C7700" s="40">
        <v>124775.56350694422</v>
      </c>
      <c r="D7700" s="191">
        <f t="shared" si="241"/>
        <v>14</v>
      </c>
    </row>
    <row r="7701" spans="1:4" x14ac:dyDescent="0.3">
      <c r="A7701" s="245">
        <v>43876.624999981337</v>
      </c>
      <c r="B7701" s="244">
        <f t="shared" si="240"/>
        <v>3.8491519932921756</v>
      </c>
      <c r="C7701" s="40">
        <v>121317.04319426382</v>
      </c>
      <c r="D7701" s="191">
        <f t="shared" si="241"/>
        <v>15</v>
      </c>
    </row>
    <row r="7702" spans="1:4" x14ac:dyDescent="0.3">
      <c r="A7702" s="245">
        <v>43876.666666648001</v>
      </c>
      <c r="B7702" s="244">
        <f t="shared" si="240"/>
        <v>3.7350618267018096</v>
      </c>
      <c r="C7702" s="40">
        <v>117721.1650131983</v>
      </c>
      <c r="D7702" s="191">
        <f t="shared" si="241"/>
        <v>16</v>
      </c>
    </row>
    <row r="7703" spans="1:4" x14ac:dyDescent="0.3">
      <c r="A7703" s="245">
        <v>43876.708333314666</v>
      </c>
      <c r="B7703" s="244">
        <f t="shared" si="240"/>
        <v>3.675701107022181</v>
      </c>
      <c r="C7703" s="40">
        <v>115850.24201354386</v>
      </c>
      <c r="D7703" s="191">
        <f t="shared" si="241"/>
        <v>17</v>
      </c>
    </row>
    <row r="7704" spans="1:4" x14ac:dyDescent="0.3">
      <c r="A7704" s="245">
        <v>43876.74999998133</v>
      </c>
      <c r="B7704" s="244">
        <f t="shared" si="240"/>
        <v>3.888844160098599</v>
      </c>
      <c r="C7704" s="40">
        <v>122568.05544925411</v>
      </c>
      <c r="D7704" s="191">
        <f t="shared" si="241"/>
        <v>18</v>
      </c>
    </row>
    <row r="7705" spans="1:4" x14ac:dyDescent="0.3">
      <c r="A7705" s="245">
        <v>43876.791666647994</v>
      </c>
      <c r="B7705" s="244">
        <f t="shared" si="240"/>
        <v>4.0274991256894586</v>
      </c>
      <c r="C7705" s="40">
        <v>126938.16358709833</v>
      </c>
      <c r="D7705" s="191">
        <f t="shared" si="241"/>
        <v>19</v>
      </c>
    </row>
    <row r="7706" spans="1:4" x14ac:dyDescent="0.3">
      <c r="A7706" s="245">
        <v>43876.833333314658</v>
      </c>
      <c r="B7706" s="244">
        <f t="shared" si="240"/>
        <v>4.052801828109617</v>
      </c>
      <c r="C7706" s="40">
        <v>127735.65068238255</v>
      </c>
      <c r="D7706" s="191">
        <f t="shared" si="241"/>
        <v>20</v>
      </c>
    </row>
    <row r="7707" spans="1:4" x14ac:dyDescent="0.3">
      <c r="A7707" s="245">
        <v>43876.874999981323</v>
      </c>
      <c r="B7707" s="244">
        <f t="shared" si="240"/>
        <v>4.0532009712614938</v>
      </c>
      <c r="C7707" s="40">
        <v>127748.23082135376</v>
      </c>
      <c r="D7707" s="191">
        <f t="shared" si="241"/>
        <v>21</v>
      </c>
    </row>
    <row r="7708" spans="1:4" x14ac:dyDescent="0.3">
      <c r="A7708" s="245">
        <v>43876.916666647987</v>
      </c>
      <c r="B7708" s="244">
        <f t="shared" si="240"/>
        <v>3.8880163722082304</v>
      </c>
      <c r="C7708" s="40">
        <v>122541.96534436177</v>
      </c>
      <c r="D7708" s="191">
        <f t="shared" si="241"/>
        <v>22</v>
      </c>
    </row>
    <row r="7709" spans="1:4" x14ac:dyDescent="0.3">
      <c r="A7709" s="245">
        <v>43876.958333314651</v>
      </c>
      <c r="B7709" s="244">
        <f t="shared" si="240"/>
        <v>3.9887990983587298</v>
      </c>
      <c r="C7709" s="40">
        <v>125718.42144766529</v>
      </c>
      <c r="D7709" s="191">
        <f t="shared" si="241"/>
        <v>23</v>
      </c>
    </row>
    <row r="7710" spans="1:4" x14ac:dyDescent="0.3">
      <c r="A7710" s="245">
        <v>43876.999999981315</v>
      </c>
      <c r="B7710" s="244">
        <f t="shared" si="240"/>
        <v>3.8925917406625521</v>
      </c>
      <c r="C7710" s="40">
        <v>122686.17117810644</v>
      </c>
      <c r="D7710" s="191">
        <f t="shared" si="241"/>
        <v>0</v>
      </c>
    </row>
    <row r="7711" spans="1:4" x14ac:dyDescent="0.3">
      <c r="A7711" s="245">
        <v>43877.04166664798</v>
      </c>
      <c r="B7711" s="244">
        <f t="shared" si="240"/>
        <v>3.8322099588674345</v>
      </c>
      <c r="C7711" s="40">
        <v>120783.06648311112</v>
      </c>
      <c r="D7711" s="191">
        <f t="shared" si="241"/>
        <v>1</v>
      </c>
    </row>
    <row r="7712" spans="1:4" x14ac:dyDescent="0.3">
      <c r="A7712" s="245">
        <v>43877.083333314644</v>
      </c>
      <c r="B7712" s="244">
        <f t="shared" si="240"/>
        <v>3.7655608316589761</v>
      </c>
      <c r="C7712" s="40">
        <v>118682.42845725524</v>
      </c>
      <c r="D7712" s="191">
        <f t="shared" si="241"/>
        <v>2</v>
      </c>
    </row>
    <row r="7713" spans="1:4" x14ac:dyDescent="0.3">
      <c r="A7713" s="245">
        <v>43877.124999981308</v>
      </c>
      <c r="B7713" s="244">
        <f t="shared" si="240"/>
        <v>3.7833291197315697</v>
      </c>
      <c r="C7713" s="40">
        <v>119242.44691725564</v>
      </c>
      <c r="D7713" s="191">
        <f t="shared" si="241"/>
        <v>3</v>
      </c>
    </row>
    <row r="7714" spans="1:4" x14ac:dyDescent="0.3">
      <c r="A7714" s="245">
        <v>43877.166666647972</v>
      </c>
      <c r="B7714" s="244">
        <f t="shared" si="240"/>
        <v>3.8131871872376379</v>
      </c>
      <c r="C7714" s="40">
        <v>120183.50938286973</v>
      </c>
      <c r="D7714" s="191">
        <f t="shared" si="241"/>
        <v>4</v>
      </c>
    </row>
    <row r="7715" spans="1:4" x14ac:dyDescent="0.3">
      <c r="A7715" s="245">
        <v>43877.208333314637</v>
      </c>
      <c r="B7715" s="244">
        <f t="shared" si="240"/>
        <v>3.8819412191995459</v>
      </c>
      <c r="C7715" s="40">
        <v>122350.48950728111</v>
      </c>
      <c r="D7715" s="191">
        <f t="shared" si="241"/>
        <v>5</v>
      </c>
    </row>
    <row r="7716" spans="1:4" x14ac:dyDescent="0.3">
      <c r="A7716" s="245">
        <v>43877.249999981301</v>
      </c>
      <c r="B7716" s="244">
        <f t="shared" si="240"/>
        <v>4.1069759952608518</v>
      </c>
      <c r="C7716" s="40">
        <v>129443.10463269496</v>
      </c>
      <c r="D7716" s="191">
        <f t="shared" si="241"/>
        <v>6</v>
      </c>
    </row>
    <row r="7717" spans="1:4" x14ac:dyDescent="0.3">
      <c r="A7717" s="245">
        <v>43877.291666647965</v>
      </c>
      <c r="B7717" s="244">
        <f t="shared" si="240"/>
        <v>4.149486555809542</v>
      </c>
      <c r="C7717" s="40">
        <v>130782.9466340722</v>
      </c>
      <c r="D7717" s="191">
        <f t="shared" si="241"/>
        <v>7</v>
      </c>
    </row>
    <row r="7718" spans="1:4" x14ac:dyDescent="0.3">
      <c r="A7718" s="245">
        <v>43877.333333314629</v>
      </c>
      <c r="B7718" s="244">
        <f t="shared" si="240"/>
        <v>4.3750704246515753</v>
      </c>
      <c r="C7718" s="40">
        <v>137892.8679902385</v>
      </c>
      <c r="D7718" s="191">
        <f t="shared" si="241"/>
        <v>8</v>
      </c>
    </row>
    <row r="7719" spans="1:4" x14ac:dyDescent="0.3">
      <c r="A7719" s="245">
        <v>43877.374999981294</v>
      </c>
      <c r="B7719" s="244">
        <f t="shared" si="240"/>
        <v>4.1592557253270641</v>
      </c>
      <c r="C7719" s="40">
        <v>131090.84997548212</v>
      </c>
      <c r="D7719" s="191">
        <f t="shared" si="241"/>
        <v>9</v>
      </c>
    </row>
    <row r="7720" spans="1:4" x14ac:dyDescent="0.3">
      <c r="A7720" s="245">
        <v>43877.416666647958</v>
      </c>
      <c r="B7720" s="244">
        <f t="shared" si="240"/>
        <v>4.1756908696689488</v>
      </c>
      <c r="C7720" s="40">
        <v>131608.85059471021</v>
      </c>
      <c r="D7720" s="191">
        <f t="shared" si="241"/>
        <v>10</v>
      </c>
    </row>
    <row r="7721" spans="1:4" x14ac:dyDescent="0.3">
      <c r="A7721" s="245">
        <v>43877.458333314622</v>
      </c>
      <c r="B7721" s="244">
        <f t="shared" si="240"/>
        <v>3.8072686235676212</v>
      </c>
      <c r="C7721" s="40">
        <v>119996.96890703123</v>
      </c>
      <c r="D7721" s="191">
        <f t="shared" si="241"/>
        <v>11</v>
      </c>
    </row>
    <row r="7722" spans="1:4" x14ac:dyDescent="0.3">
      <c r="A7722" s="245">
        <v>43877.499999981286</v>
      </c>
      <c r="B7722" s="244">
        <f t="shared" si="240"/>
        <v>3.5230544755309241</v>
      </c>
      <c r="C7722" s="40">
        <v>111039.14647396639</v>
      </c>
      <c r="D7722" s="191">
        <f t="shared" si="241"/>
        <v>12</v>
      </c>
    </row>
    <row r="7723" spans="1:4" x14ac:dyDescent="0.3">
      <c r="A7723" s="245">
        <v>43877.54166664795</v>
      </c>
      <c r="B7723" s="244">
        <f t="shared" si="240"/>
        <v>3.4944096724463489</v>
      </c>
      <c r="C7723" s="40">
        <v>110136.3235095424</v>
      </c>
      <c r="D7723" s="191">
        <f t="shared" si="241"/>
        <v>13</v>
      </c>
    </row>
    <row r="7724" spans="1:4" x14ac:dyDescent="0.3">
      <c r="A7724" s="245">
        <v>43877.583333314615</v>
      </c>
      <c r="B7724" s="244">
        <f t="shared" si="240"/>
        <v>3.4818226472673746</v>
      </c>
      <c r="C7724" s="40">
        <v>109739.60738090263</v>
      </c>
      <c r="D7724" s="191">
        <f t="shared" si="241"/>
        <v>14</v>
      </c>
    </row>
    <row r="7725" spans="1:4" x14ac:dyDescent="0.3">
      <c r="A7725" s="245">
        <v>43877.624999981279</v>
      </c>
      <c r="B7725" s="244">
        <f t="shared" si="240"/>
        <v>3.4881701442763751</v>
      </c>
      <c r="C7725" s="40">
        <v>109939.66691873287</v>
      </c>
      <c r="D7725" s="191">
        <f t="shared" si="241"/>
        <v>15</v>
      </c>
    </row>
    <row r="7726" spans="1:4" x14ac:dyDescent="0.3">
      <c r="A7726" s="245">
        <v>43877.666666647943</v>
      </c>
      <c r="B7726" s="244">
        <f t="shared" si="240"/>
        <v>3.5695699138540102</v>
      </c>
      <c r="C7726" s="40">
        <v>112505.21366229153</v>
      </c>
      <c r="D7726" s="191">
        <f t="shared" si="241"/>
        <v>16</v>
      </c>
    </row>
    <row r="7727" spans="1:4" x14ac:dyDescent="0.3">
      <c r="A7727" s="245">
        <v>43877.708333314607</v>
      </c>
      <c r="B7727" s="244">
        <f t="shared" si="240"/>
        <v>3.6971483580097924</v>
      </c>
      <c r="C7727" s="40">
        <v>116526.21352077366</v>
      </c>
      <c r="D7727" s="191">
        <f t="shared" si="241"/>
        <v>17</v>
      </c>
    </row>
    <row r="7728" spans="1:4" x14ac:dyDescent="0.3">
      <c r="A7728" s="245">
        <v>43877.749999981272</v>
      </c>
      <c r="B7728" s="244">
        <f t="shared" si="240"/>
        <v>3.6451443260342118</v>
      </c>
      <c r="C7728" s="40">
        <v>114887.15759249337</v>
      </c>
      <c r="D7728" s="191">
        <f t="shared" si="241"/>
        <v>18</v>
      </c>
    </row>
    <row r="7729" spans="1:4" x14ac:dyDescent="0.3">
      <c r="A7729" s="245">
        <v>43877.791666647936</v>
      </c>
      <c r="B7729" s="244">
        <f t="shared" si="240"/>
        <v>3.5423907153871381</v>
      </c>
      <c r="C7729" s="40">
        <v>111648.58342266027</v>
      </c>
      <c r="D7729" s="191">
        <f t="shared" si="241"/>
        <v>19</v>
      </c>
    </row>
    <row r="7730" spans="1:4" x14ac:dyDescent="0.3">
      <c r="A7730" s="245">
        <v>43877.8333333146</v>
      </c>
      <c r="B7730" s="244">
        <f t="shared" si="240"/>
        <v>3.413192670758328</v>
      </c>
      <c r="C7730" s="40">
        <v>107576.53721919459</v>
      </c>
      <c r="D7730" s="191">
        <f t="shared" si="241"/>
        <v>20</v>
      </c>
    </row>
    <row r="7731" spans="1:4" x14ac:dyDescent="0.3">
      <c r="A7731" s="245">
        <v>43877.874999981264</v>
      </c>
      <c r="B7731" s="244">
        <f t="shared" si="240"/>
        <v>3.4399885037743321</v>
      </c>
      <c r="C7731" s="40">
        <v>108421.0845992653</v>
      </c>
      <c r="D7731" s="191">
        <f t="shared" si="241"/>
        <v>21</v>
      </c>
    </row>
    <row r="7732" spans="1:4" x14ac:dyDescent="0.3">
      <c r="A7732" s="245">
        <v>43877.916666647929</v>
      </c>
      <c r="B7732" s="244">
        <f t="shared" si="240"/>
        <v>3.3549504368789558</v>
      </c>
      <c r="C7732" s="40">
        <v>105740.86650117993</v>
      </c>
      <c r="D7732" s="191">
        <f t="shared" si="241"/>
        <v>22</v>
      </c>
    </row>
    <row r="7733" spans="1:4" x14ac:dyDescent="0.3">
      <c r="A7733" s="245">
        <v>43877.958333314593</v>
      </c>
      <c r="B7733" s="244">
        <f t="shared" si="240"/>
        <v>3.3334169271165579</v>
      </c>
      <c r="C7733" s="40">
        <v>105062.17630174861</v>
      </c>
      <c r="D7733" s="191">
        <f t="shared" si="241"/>
        <v>23</v>
      </c>
    </row>
    <row r="7734" spans="1:4" x14ac:dyDescent="0.3">
      <c r="A7734" s="245">
        <v>43877.999999981257</v>
      </c>
      <c r="B7734" s="244">
        <f t="shared" si="240"/>
        <v>3.3768340657331684</v>
      </c>
      <c r="C7734" s="40">
        <v>106430.59170599915</v>
      </c>
      <c r="D7734" s="191">
        <f t="shared" si="241"/>
        <v>0</v>
      </c>
    </row>
    <row r="7735" spans="1:4" x14ac:dyDescent="0.3">
      <c r="A7735" s="245">
        <v>43878.041666647921</v>
      </c>
      <c r="B7735" s="244">
        <f t="shared" si="240"/>
        <v>3.3377442118011014</v>
      </c>
      <c r="C7735" s="40">
        <v>105198.56306535356</v>
      </c>
      <c r="D7735" s="191">
        <f t="shared" si="241"/>
        <v>1</v>
      </c>
    </row>
    <row r="7736" spans="1:4" x14ac:dyDescent="0.3">
      <c r="A7736" s="245">
        <v>43878.083333314586</v>
      </c>
      <c r="B7736" s="244">
        <f t="shared" si="240"/>
        <v>3.4031524506039341</v>
      </c>
      <c r="C7736" s="40">
        <v>107260.09094108628</v>
      </c>
      <c r="D7736" s="191">
        <f t="shared" si="241"/>
        <v>2</v>
      </c>
    </row>
    <row r="7737" spans="1:4" x14ac:dyDescent="0.3">
      <c r="A7737" s="245">
        <v>43878.12499998125</v>
      </c>
      <c r="B7737" s="244">
        <f t="shared" si="240"/>
        <v>3.5541865855390626</v>
      </c>
      <c r="C7737" s="40">
        <v>112020.3640359561</v>
      </c>
      <c r="D7737" s="191">
        <f t="shared" si="241"/>
        <v>3</v>
      </c>
    </row>
    <row r="7738" spans="1:4" x14ac:dyDescent="0.3">
      <c r="A7738" s="245">
        <v>43878.166666647914</v>
      </c>
      <c r="B7738" s="244">
        <f t="shared" si="240"/>
        <v>3.8242389041620473</v>
      </c>
      <c r="C7738" s="40">
        <v>120531.83587707569</v>
      </c>
      <c r="D7738" s="191">
        <f t="shared" si="241"/>
        <v>4</v>
      </c>
    </row>
    <row r="7739" spans="1:4" x14ac:dyDescent="0.3">
      <c r="A7739" s="245">
        <v>43878.208333314578</v>
      </c>
      <c r="B7739" s="244">
        <f t="shared" si="240"/>
        <v>4.0626697391107705</v>
      </c>
      <c r="C7739" s="40">
        <v>128046.66614429475</v>
      </c>
      <c r="D7739" s="191">
        <f t="shared" si="241"/>
        <v>5</v>
      </c>
    </row>
    <row r="7740" spans="1:4" x14ac:dyDescent="0.3">
      <c r="A7740" s="245">
        <v>43878.249999981243</v>
      </c>
      <c r="B7740" s="244">
        <f t="shared" si="240"/>
        <v>5.0233269961418863</v>
      </c>
      <c r="C7740" s="40">
        <v>158324.52946307912</v>
      </c>
      <c r="D7740" s="191">
        <f t="shared" si="241"/>
        <v>6</v>
      </c>
    </row>
    <row r="7741" spans="1:4" x14ac:dyDescent="0.3">
      <c r="A7741" s="245">
        <v>43878.291666647907</v>
      </c>
      <c r="B7741" s="244">
        <f t="shared" si="240"/>
        <v>5.2840987546375464</v>
      </c>
      <c r="C7741" s="40">
        <v>166543.49788635611</v>
      </c>
      <c r="D7741" s="191">
        <f t="shared" si="241"/>
        <v>7</v>
      </c>
    </row>
    <row r="7742" spans="1:4" x14ac:dyDescent="0.3">
      <c r="A7742" s="245">
        <v>43878.333333314571</v>
      </c>
      <c r="B7742" s="244">
        <f t="shared" si="240"/>
        <v>5.7806451424493588</v>
      </c>
      <c r="C7742" s="40">
        <v>182193.57865300274</v>
      </c>
      <c r="D7742" s="191">
        <f t="shared" si="241"/>
        <v>8</v>
      </c>
    </row>
    <row r="7743" spans="1:4" x14ac:dyDescent="0.3">
      <c r="A7743" s="245">
        <v>43878.374999981235</v>
      </c>
      <c r="B7743" s="244">
        <f t="shared" si="240"/>
        <v>5.5734408790430692</v>
      </c>
      <c r="C7743" s="40">
        <v>175662.94317342105</v>
      </c>
      <c r="D7743" s="191">
        <f t="shared" si="241"/>
        <v>9</v>
      </c>
    </row>
    <row r="7744" spans="1:4" x14ac:dyDescent="0.3">
      <c r="A7744" s="245">
        <v>43878.4166666479</v>
      </c>
      <c r="B7744" s="244">
        <f t="shared" si="240"/>
        <v>5.3962862989279792</v>
      </c>
      <c r="C7744" s="40">
        <v>170079.40947941848</v>
      </c>
      <c r="D7744" s="191">
        <f t="shared" si="241"/>
        <v>10</v>
      </c>
    </row>
    <row r="7745" spans="1:4" x14ac:dyDescent="0.3">
      <c r="A7745" s="245">
        <v>43878.458333314564</v>
      </c>
      <c r="B7745" s="244">
        <f t="shared" si="240"/>
        <v>5.0992562529949179</v>
      </c>
      <c r="C7745" s="40">
        <v>160717.65733888146</v>
      </c>
      <c r="D7745" s="191">
        <f t="shared" si="241"/>
        <v>11</v>
      </c>
    </row>
    <row r="7746" spans="1:4" x14ac:dyDescent="0.3">
      <c r="A7746" s="245">
        <v>43878.499999981228</v>
      </c>
      <c r="B7746" s="244">
        <f t="shared" si="240"/>
        <v>4.9123723525204124</v>
      </c>
      <c r="C7746" s="40">
        <v>154827.47626375416</v>
      </c>
      <c r="D7746" s="191">
        <f t="shared" si="241"/>
        <v>12</v>
      </c>
    </row>
    <row r="7747" spans="1:4" x14ac:dyDescent="0.3">
      <c r="A7747" s="245">
        <v>43878.541666647892</v>
      </c>
      <c r="B7747" s="244">
        <f t="shared" si="240"/>
        <v>4.6154628558148669</v>
      </c>
      <c r="C7747" s="40">
        <v>145469.52357719219</v>
      </c>
      <c r="D7747" s="191">
        <f t="shared" si="241"/>
        <v>13</v>
      </c>
    </row>
    <row r="7748" spans="1:4" x14ac:dyDescent="0.3">
      <c r="A7748" s="245">
        <v>43878.583333314557</v>
      </c>
      <c r="B7748" s="244">
        <f t="shared" si="240"/>
        <v>4.5119484283450424</v>
      </c>
      <c r="C7748" s="40">
        <v>142206.97008736618</v>
      </c>
      <c r="D7748" s="191">
        <f t="shared" si="241"/>
        <v>14</v>
      </c>
    </row>
    <row r="7749" spans="1:4" x14ac:dyDescent="0.3">
      <c r="A7749" s="245">
        <v>43878.624999981221</v>
      </c>
      <c r="B7749" s="244">
        <f t="shared" si="240"/>
        <v>4.1325781844040153</v>
      </c>
      <c r="C7749" s="40">
        <v>130250.03090932981</v>
      </c>
      <c r="D7749" s="191">
        <f t="shared" si="241"/>
        <v>15</v>
      </c>
    </row>
    <row r="7750" spans="1:4" x14ac:dyDescent="0.3">
      <c r="A7750" s="245">
        <v>43878.666666647885</v>
      </c>
      <c r="B7750" s="244">
        <f t="shared" si="240"/>
        <v>3.7674019067814437</v>
      </c>
      <c r="C7750" s="40">
        <v>118740.45520978294</v>
      </c>
      <c r="D7750" s="191">
        <f t="shared" si="241"/>
        <v>16</v>
      </c>
    </row>
    <row r="7751" spans="1:4" x14ac:dyDescent="0.3">
      <c r="A7751" s="245">
        <v>43878.708333314549</v>
      </c>
      <c r="B7751" s="244">
        <f t="shared" ref="B7751:B7814" si="242">C7751/$B$4</f>
        <v>3.5789267762962989</v>
      </c>
      <c r="C7751" s="40">
        <v>112800.12196600417</v>
      </c>
      <c r="D7751" s="191">
        <f t="shared" ref="D7751:D7814" si="243">HOUR(A7751)</f>
        <v>17</v>
      </c>
    </row>
    <row r="7752" spans="1:4" x14ac:dyDescent="0.3">
      <c r="A7752" s="245">
        <v>43878.749999981213</v>
      </c>
      <c r="B7752" s="244">
        <f t="shared" si="242"/>
        <v>3.6031974538508202</v>
      </c>
      <c r="C7752" s="40">
        <v>113565.08184349592</v>
      </c>
      <c r="D7752" s="191">
        <f t="shared" si="243"/>
        <v>18</v>
      </c>
    </row>
    <row r="7753" spans="1:4" x14ac:dyDescent="0.3">
      <c r="A7753" s="245">
        <v>43878.791666647878</v>
      </c>
      <c r="B7753" s="244">
        <f t="shared" si="242"/>
        <v>3.695297735401637</v>
      </c>
      <c r="C7753" s="40">
        <v>116467.885851905</v>
      </c>
      <c r="D7753" s="191">
        <f t="shared" si="243"/>
        <v>19</v>
      </c>
    </row>
    <row r="7754" spans="1:4" x14ac:dyDescent="0.3">
      <c r="A7754" s="245">
        <v>43878.833333314542</v>
      </c>
      <c r="B7754" s="244">
        <f t="shared" si="242"/>
        <v>3.5155413543609608</v>
      </c>
      <c r="C7754" s="40">
        <v>110802.34895412604</v>
      </c>
      <c r="D7754" s="191">
        <f t="shared" si="243"/>
        <v>20</v>
      </c>
    </row>
    <row r="7755" spans="1:4" x14ac:dyDescent="0.3">
      <c r="A7755" s="245">
        <v>43878.874999981206</v>
      </c>
      <c r="B7755" s="244">
        <f t="shared" si="242"/>
        <v>3.4465174637586431</v>
      </c>
      <c r="C7755" s="40">
        <v>108626.86346219682</v>
      </c>
      <c r="D7755" s="191">
        <f t="shared" si="243"/>
        <v>21</v>
      </c>
    </row>
    <row r="7756" spans="1:4" x14ac:dyDescent="0.3">
      <c r="A7756" s="245">
        <v>43878.91666664787</v>
      </c>
      <c r="B7756" s="244">
        <f t="shared" si="242"/>
        <v>3.3174386105589893</v>
      </c>
      <c r="C7756" s="40">
        <v>104558.57391780424</v>
      </c>
      <c r="D7756" s="191">
        <f t="shared" si="243"/>
        <v>22</v>
      </c>
    </row>
    <row r="7757" spans="1:4" x14ac:dyDescent="0.3">
      <c r="A7757" s="245">
        <v>43878.958333314535</v>
      </c>
      <c r="B7757" s="244">
        <f t="shared" si="242"/>
        <v>3.2011240622366555</v>
      </c>
      <c r="C7757" s="40">
        <v>100892.5879792046</v>
      </c>
      <c r="D7757" s="191">
        <f t="shared" si="243"/>
        <v>23</v>
      </c>
    </row>
    <row r="7758" spans="1:4" x14ac:dyDescent="0.3">
      <c r="A7758" s="245">
        <v>43878.999999981199</v>
      </c>
      <c r="B7758" s="244">
        <f t="shared" si="242"/>
        <v>3.148817165979799</v>
      </c>
      <c r="C7758" s="40">
        <v>99243.986416156578</v>
      </c>
      <c r="D7758" s="191">
        <f t="shared" si="243"/>
        <v>0</v>
      </c>
    </row>
    <row r="7759" spans="1:4" x14ac:dyDescent="0.3">
      <c r="A7759" s="245">
        <v>43879.041666647863</v>
      </c>
      <c r="B7759" s="244">
        <f t="shared" si="242"/>
        <v>3.1350355527812725</v>
      </c>
      <c r="C7759" s="40">
        <v>98809.619426594742</v>
      </c>
      <c r="D7759" s="191">
        <f t="shared" si="243"/>
        <v>1</v>
      </c>
    </row>
    <row r="7760" spans="1:4" x14ac:dyDescent="0.3">
      <c r="A7760" s="245">
        <v>43879.083333314527</v>
      </c>
      <c r="B7760" s="244">
        <f t="shared" si="242"/>
        <v>3.1417008263624622</v>
      </c>
      <c r="C7760" s="40">
        <v>99019.694602727017</v>
      </c>
      <c r="D7760" s="191">
        <f t="shared" si="243"/>
        <v>2</v>
      </c>
    </row>
    <row r="7761" spans="1:4" x14ac:dyDescent="0.3">
      <c r="A7761" s="245">
        <v>43879.124999981192</v>
      </c>
      <c r="B7761" s="244">
        <f t="shared" si="242"/>
        <v>3.1130267560541229</v>
      </c>
      <c r="C7761" s="40">
        <v>98115.94919796921</v>
      </c>
      <c r="D7761" s="191">
        <f t="shared" si="243"/>
        <v>3</v>
      </c>
    </row>
    <row r="7762" spans="1:4" x14ac:dyDescent="0.3">
      <c r="A7762" s="245">
        <v>43879.166666647856</v>
      </c>
      <c r="B7762" s="244">
        <f t="shared" si="242"/>
        <v>3.2630394851418596</v>
      </c>
      <c r="C7762" s="40">
        <v>102844.02976380332</v>
      </c>
      <c r="D7762" s="191">
        <f t="shared" si="243"/>
        <v>4</v>
      </c>
    </row>
    <row r="7763" spans="1:4" x14ac:dyDescent="0.3">
      <c r="A7763" s="245">
        <v>43879.20833331452</v>
      </c>
      <c r="B7763" s="244">
        <f t="shared" si="242"/>
        <v>3.541174050528459</v>
      </c>
      <c r="C7763" s="40">
        <v>111610.23674695859</v>
      </c>
      <c r="D7763" s="191">
        <f t="shared" si="243"/>
        <v>5</v>
      </c>
    </row>
    <row r="7764" spans="1:4" x14ac:dyDescent="0.3">
      <c r="A7764" s="245">
        <v>43879.249999981184</v>
      </c>
      <c r="B7764" s="244">
        <f t="shared" si="242"/>
        <v>4.0956084230198204</v>
      </c>
      <c r="C7764" s="40">
        <v>129084.8230540557</v>
      </c>
      <c r="D7764" s="191">
        <f t="shared" si="243"/>
        <v>6</v>
      </c>
    </row>
    <row r="7765" spans="1:4" x14ac:dyDescent="0.3">
      <c r="A7765" s="245">
        <v>43879.291666647849</v>
      </c>
      <c r="B7765" s="244">
        <f t="shared" si="242"/>
        <v>4.5231955850194678</v>
      </c>
      <c r="C7765" s="40">
        <v>142561.45642473653</v>
      </c>
      <c r="D7765" s="191">
        <f t="shared" si="243"/>
        <v>7</v>
      </c>
    </row>
    <row r="7766" spans="1:4" x14ac:dyDescent="0.3">
      <c r="A7766" s="245">
        <v>43879.333333314513</v>
      </c>
      <c r="B7766" s="244">
        <f t="shared" si="242"/>
        <v>5.1439291623869705</v>
      </c>
      <c r="C7766" s="40">
        <v>162125.65195374042</v>
      </c>
      <c r="D7766" s="191">
        <f t="shared" si="243"/>
        <v>8</v>
      </c>
    </row>
    <row r="7767" spans="1:4" x14ac:dyDescent="0.3">
      <c r="A7767" s="245">
        <v>43879.374999981177</v>
      </c>
      <c r="B7767" s="244">
        <f t="shared" si="242"/>
        <v>5.1774284095591891</v>
      </c>
      <c r="C7767" s="40">
        <v>163181.47661934199</v>
      </c>
      <c r="D7767" s="191">
        <f t="shared" si="243"/>
        <v>9</v>
      </c>
    </row>
    <row r="7768" spans="1:4" x14ac:dyDescent="0.3">
      <c r="A7768" s="245">
        <v>43879.416666647841</v>
      </c>
      <c r="B7768" s="244">
        <f t="shared" si="242"/>
        <v>4.9288215107132309</v>
      </c>
      <c r="C7768" s="40">
        <v>155345.9185696088</v>
      </c>
      <c r="D7768" s="191">
        <f t="shared" si="243"/>
        <v>10</v>
      </c>
    </row>
    <row r="7769" spans="1:4" x14ac:dyDescent="0.3">
      <c r="A7769" s="245">
        <v>43879.458333314506</v>
      </c>
      <c r="B7769" s="244">
        <f t="shared" si="242"/>
        <v>4.8224940968235739</v>
      </c>
      <c r="C7769" s="40">
        <v>151994.7057606407</v>
      </c>
      <c r="D7769" s="191">
        <f t="shared" si="243"/>
        <v>11</v>
      </c>
    </row>
    <row r="7770" spans="1:4" x14ac:dyDescent="0.3">
      <c r="A7770" s="245">
        <v>43879.49999998117</v>
      </c>
      <c r="B7770" s="244">
        <f t="shared" si="242"/>
        <v>4.7185555790248035</v>
      </c>
      <c r="C7770" s="40">
        <v>148718.78585014728</v>
      </c>
      <c r="D7770" s="191">
        <f t="shared" si="243"/>
        <v>12</v>
      </c>
    </row>
    <row r="7771" spans="1:4" x14ac:dyDescent="0.3">
      <c r="A7771" s="245">
        <v>43879.541666647834</v>
      </c>
      <c r="B7771" s="244">
        <f t="shared" si="242"/>
        <v>4.6690889481622042</v>
      </c>
      <c r="C7771" s="40">
        <v>147159.70338120591</v>
      </c>
      <c r="D7771" s="191">
        <f t="shared" si="243"/>
        <v>13</v>
      </c>
    </row>
    <row r="7772" spans="1:4" x14ac:dyDescent="0.3">
      <c r="A7772" s="245">
        <v>43879.583333314498</v>
      </c>
      <c r="B7772" s="244">
        <f t="shared" si="242"/>
        <v>4.6195455468687552</v>
      </c>
      <c r="C7772" s="40">
        <v>145598.20127238234</v>
      </c>
      <c r="D7772" s="191">
        <f t="shared" si="243"/>
        <v>14</v>
      </c>
    </row>
    <row r="7773" spans="1:4" x14ac:dyDescent="0.3">
      <c r="A7773" s="245">
        <v>43879.624999981163</v>
      </c>
      <c r="B7773" s="244">
        <f t="shared" si="242"/>
        <v>4.6392802961461141</v>
      </c>
      <c r="C7773" s="40">
        <v>146220.19838620938</v>
      </c>
      <c r="D7773" s="191">
        <f t="shared" si="243"/>
        <v>15</v>
      </c>
    </row>
    <row r="7774" spans="1:4" x14ac:dyDescent="0.3">
      <c r="A7774" s="245">
        <v>43879.666666647827</v>
      </c>
      <c r="B7774" s="244">
        <f t="shared" si="242"/>
        <v>4.1679160181689561</v>
      </c>
      <c r="C7774" s="40">
        <v>131363.80389432079</v>
      </c>
      <c r="D7774" s="191">
        <f t="shared" si="243"/>
        <v>16</v>
      </c>
    </row>
    <row r="7775" spans="1:4" x14ac:dyDescent="0.3">
      <c r="A7775" s="245">
        <v>43879.708333314491</v>
      </c>
      <c r="B7775" s="244">
        <f t="shared" si="242"/>
        <v>3.9003622303500225</v>
      </c>
      <c r="C7775" s="40">
        <v>122931.08040348861</v>
      </c>
      <c r="D7775" s="191">
        <f t="shared" si="243"/>
        <v>17</v>
      </c>
    </row>
    <row r="7776" spans="1:4" x14ac:dyDescent="0.3">
      <c r="A7776" s="245">
        <v>43879.749999981155</v>
      </c>
      <c r="B7776" s="244">
        <f t="shared" si="242"/>
        <v>3.7483781395118103</v>
      </c>
      <c r="C7776" s="40">
        <v>118140.86672910208</v>
      </c>
      <c r="D7776" s="191">
        <f t="shared" si="243"/>
        <v>18</v>
      </c>
    </row>
    <row r="7777" spans="1:4" x14ac:dyDescent="0.3">
      <c r="A7777" s="245">
        <v>43879.79166664782</v>
      </c>
      <c r="B7777" s="244">
        <f t="shared" si="242"/>
        <v>3.7337996013353072</v>
      </c>
      <c r="C7777" s="40">
        <v>117681.38236767646</v>
      </c>
      <c r="D7777" s="191">
        <f t="shared" si="243"/>
        <v>19</v>
      </c>
    </row>
    <row r="7778" spans="1:4" x14ac:dyDescent="0.3">
      <c r="A7778" s="245">
        <v>43879.833333314484</v>
      </c>
      <c r="B7778" s="244">
        <f t="shared" si="242"/>
        <v>3.6030958075890038</v>
      </c>
      <c r="C7778" s="40">
        <v>113561.87817059425</v>
      </c>
      <c r="D7778" s="191">
        <f t="shared" si="243"/>
        <v>20</v>
      </c>
    </row>
    <row r="7779" spans="1:4" x14ac:dyDescent="0.3">
      <c r="A7779" s="245">
        <v>43879.874999981148</v>
      </c>
      <c r="B7779" s="244">
        <f t="shared" si="242"/>
        <v>3.616956974650368</v>
      </c>
      <c r="C7779" s="40">
        <v>113998.75252786487</v>
      </c>
      <c r="D7779" s="191">
        <f t="shared" si="243"/>
        <v>21</v>
      </c>
    </row>
    <row r="7780" spans="1:4" x14ac:dyDescent="0.3">
      <c r="A7780" s="245">
        <v>43879.916666647812</v>
      </c>
      <c r="B7780" s="244">
        <f t="shared" si="242"/>
        <v>3.3843537299931579</v>
      </c>
      <c r="C7780" s="40">
        <v>106667.59545005116</v>
      </c>
      <c r="D7780" s="191">
        <f t="shared" si="243"/>
        <v>22</v>
      </c>
    </row>
    <row r="7781" spans="1:4" x14ac:dyDescent="0.3">
      <c r="A7781" s="245">
        <v>43879.958333314476</v>
      </c>
      <c r="B7781" s="244">
        <f t="shared" si="242"/>
        <v>3.3293320638652499</v>
      </c>
      <c r="C7781" s="40">
        <v>104933.43014353891</v>
      </c>
      <c r="D7781" s="191">
        <f t="shared" si="243"/>
        <v>23</v>
      </c>
    </row>
    <row r="7782" spans="1:4" x14ac:dyDescent="0.3">
      <c r="A7782" s="245">
        <v>43879.999999981141</v>
      </c>
      <c r="B7782" s="244">
        <f t="shared" si="242"/>
        <v>3.2591917464899485</v>
      </c>
      <c r="C7782" s="40">
        <v>102722.75726610834</v>
      </c>
      <c r="D7782" s="191">
        <f t="shared" si="243"/>
        <v>0</v>
      </c>
    </row>
    <row r="7783" spans="1:4" x14ac:dyDescent="0.3">
      <c r="A7783" s="245">
        <v>43880.041666647805</v>
      </c>
      <c r="B7783" s="244">
        <f t="shared" si="242"/>
        <v>3.2342365028935278</v>
      </c>
      <c r="C7783" s="40">
        <v>101936.22133024863</v>
      </c>
      <c r="D7783" s="191">
        <f t="shared" si="243"/>
        <v>1</v>
      </c>
    </row>
    <row r="7784" spans="1:4" x14ac:dyDescent="0.3">
      <c r="A7784" s="245">
        <v>43880.083333314469</v>
      </c>
      <c r="B7784" s="244">
        <f t="shared" si="242"/>
        <v>3.1977923863959936</v>
      </c>
      <c r="C7784" s="40">
        <v>100787.58067822631</v>
      </c>
      <c r="D7784" s="191">
        <f t="shared" si="243"/>
        <v>2</v>
      </c>
    </row>
    <row r="7785" spans="1:4" x14ac:dyDescent="0.3">
      <c r="A7785" s="245">
        <v>43880.124999981133</v>
      </c>
      <c r="B7785" s="244">
        <f t="shared" si="242"/>
        <v>3.3561848572525794</v>
      </c>
      <c r="C7785" s="40">
        <v>105779.77279275993</v>
      </c>
      <c r="D7785" s="191">
        <f t="shared" si="243"/>
        <v>3</v>
      </c>
    </row>
    <row r="7786" spans="1:4" x14ac:dyDescent="0.3">
      <c r="A7786" s="245">
        <v>43880.166666647798</v>
      </c>
      <c r="B7786" s="244">
        <f t="shared" si="242"/>
        <v>3.6497095812048439</v>
      </c>
      <c r="C7786" s="40">
        <v>115031.04467715348</v>
      </c>
      <c r="D7786" s="191">
        <f t="shared" si="243"/>
        <v>4</v>
      </c>
    </row>
    <row r="7787" spans="1:4" x14ac:dyDescent="0.3">
      <c r="A7787" s="245">
        <v>43880.208333314462</v>
      </c>
      <c r="B7787" s="244">
        <f t="shared" si="242"/>
        <v>3.9705926703894159</v>
      </c>
      <c r="C7787" s="40">
        <v>125144.59375465248</v>
      </c>
      <c r="D7787" s="191">
        <f t="shared" si="243"/>
        <v>5</v>
      </c>
    </row>
    <row r="7788" spans="1:4" x14ac:dyDescent="0.3">
      <c r="A7788" s="245">
        <v>43880.249999981126</v>
      </c>
      <c r="B7788" s="244">
        <f t="shared" si="242"/>
        <v>4.6560304637090146</v>
      </c>
      <c r="C7788" s="40">
        <v>146748.12786399588</v>
      </c>
      <c r="D7788" s="191">
        <f t="shared" si="243"/>
        <v>6</v>
      </c>
    </row>
    <row r="7789" spans="1:4" x14ac:dyDescent="0.3">
      <c r="A7789" s="245">
        <v>43880.29166664779</v>
      </c>
      <c r="B7789" s="244">
        <f t="shared" si="242"/>
        <v>5.1490105581779719</v>
      </c>
      <c r="C7789" s="40">
        <v>162285.80668749433</v>
      </c>
      <c r="D7789" s="191">
        <f t="shared" si="243"/>
        <v>7</v>
      </c>
    </row>
    <row r="7790" spans="1:4" x14ac:dyDescent="0.3">
      <c r="A7790" s="245">
        <v>43880.333333314455</v>
      </c>
      <c r="B7790" s="244">
        <f t="shared" si="242"/>
        <v>5.7014881217277642</v>
      </c>
      <c r="C7790" s="40">
        <v>179698.71855946889</v>
      </c>
      <c r="D7790" s="191">
        <f t="shared" si="243"/>
        <v>8</v>
      </c>
    </row>
    <row r="7791" spans="1:4" x14ac:dyDescent="0.3">
      <c r="A7791" s="245">
        <v>43880.374999981119</v>
      </c>
      <c r="B7791" s="244">
        <f t="shared" si="242"/>
        <v>5.6199798591668646</v>
      </c>
      <c r="C7791" s="40">
        <v>177129.75234898349</v>
      </c>
      <c r="D7791" s="191">
        <f t="shared" si="243"/>
        <v>9</v>
      </c>
    </row>
    <row r="7792" spans="1:4" x14ac:dyDescent="0.3">
      <c r="A7792" s="245">
        <v>43880.416666647783</v>
      </c>
      <c r="B7792" s="244">
        <f t="shared" si="242"/>
        <v>5.4901165571166501</v>
      </c>
      <c r="C7792" s="40">
        <v>173036.73865359533</v>
      </c>
      <c r="D7792" s="191">
        <f t="shared" si="243"/>
        <v>10</v>
      </c>
    </row>
    <row r="7793" spans="1:4" x14ac:dyDescent="0.3">
      <c r="A7793" s="245">
        <v>43880.458333314447</v>
      </c>
      <c r="B7793" s="244">
        <f t="shared" si="242"/>
        <v>5.4069559825684017</v>
      </c>
      <c r="C7793" s="40">
        <v>170415.69510111643</v>
      </c>
      <c r="D7793" s="191">
        <f t="shared" si="243"/>
        <v>11</v>
      </c>
    </row>
    <row r="7794" spans="1:4" x14ac:dyDescent="0.3">
      <c r="A7794" s="245">
        <v>43880.499999981112</v>
      </c>
      <c r="B7794" s="244">
        <f t="shared" si="242"/>
        <v>5.0976712734823764</v>
      </c>
      <c r="C7794" s="40">
        <v>160667.70217256946</v>
      </c>
      <c r="D7794" s="191">
        <f t="shared" si="243"/>
        <v>12</v>
      </c>
    </row>
    <row r="7795" spans="1:4" x14ac:dyDescent="0.3">
      <c r="A7795" s="245">
        <v>43880.541666647776</v>
      </c>
      <c r="B7795" s="244">
        <f t="shared" si="242"/>
        <v>5.0001612769098465</v>
      </c>
      <c r="C7795" s="40">
        <v>157594.39551004293</v>
      </c>
      <c r="D7795" s="191">
        <f t="shared" si="243"/>
        <v>13</v>
      </c>
    </row>
    <row r="7796" spans="1:4" x14ac:dyDescent="0.3">
      <c r="A7796" s="245">
        <v>43880.58333331444</v>
      </c>
      <c r="B7796" s="244">
        <f t="shared" si="242"/>
        <v>4.7776084822094713</v>
      </c>
      <c r="C7796" s="40">
        <v>150580.00713184409</v>
      </c>
      <c r="D7796" s="191">
        <f t="shared" si="243"/>
        <v>14</v>
      </c>
    </row>
    <row r="7797" spans="1:4" x14ac:dyDescent="0.3">
      <c r="A7797" s="245">
        <v>43880.624999981104</v>
      </c>
      <c r="B7797" s="244">
        <f t="shared" si="242"/>
        <v>4.611536328578981</v>
      </c>
      <c r="C7797" s="40">
        <v>145345.76783174241</v>
      </c>
      <c r="D7797" s="191">
        <f t="shared" si="243"/>
        <v>15</v>
      </c>
    </row>
    <row r="7798" spans="1:4" x14ac:dyDescent="0.3">
      <c r="A7798" s="245">
        <v>43880.666666647769</v>
      </c>
      <c r="B7798" s="244">
        <f t="shared" si="242"/>
        <v>4.1786901814410689</v>
      </c>
      <c r="C7798" s="40">
        <v>131703.38249068247</v>
      </c>
      <c r="D7798" s="191">
        <f t="shared" si="243"/>
        <v>16</v>
      </c>
    </row>
    <row r="7799" spans="1:4" x14ac:dyDescent="0.3">
      <c r="A7799" s="245">
        <v>43880.708333314433</v>
      </c>
      <c r="B7799" s="244">
        <f t="shared" si="242"/>
        <v>3.8570994794508544</v>
      </c>
      <c r="C7799" s="40">
        <v>121567.53097008522</v>
      </c>
      <c r="D7799" s="191">
        <f t="shared" si="243"/>
        <v>17</v>
      </c>
    </row>
    <row r="7800" spans="1:4" x14ac:dyDescent="0.3">
      <c r="A7800" s="245">
        <v>43880.749999981097</v>
      </c>
      <c r="B7800" s="244">
        <f t="shared" si="242"/>
        <v>4.0918732267414368</v>
      </c>
      <c r="C7800" s="40">
        <v>128967.09765141289</v>
      </c>
      <c r="D7800" s="191">
        <f t="shared" si="243"/>
        <v>18</v>
      </c>
    </row>
    <row r="7801" spans="1:4" x14ac:dyDescent="0.3">
      <c r="A7801" s="245">
        <v>43880.791666647761</v>
      </c>
      <c r="B7801" s="244">
        <f t="shared" si="242"/>
        <v>4.0609284436855608</v>
      </c>
      <c r="C7801" s="40">
        <v>127991.78423454365</v>
      </c>
      <c r="D7801" s="191">
        <f t="shared" si="243"/>
        <v>19</v>
      </c>
    </row>
    <row r="7802" spans="1:4" x14ac:dyDescent="0.3">
      <c r="A7802" s="245">
        <v>43880.833333314426</v>
      </c>
      <c r="B7802" s="244">
        <f t="shared" si="242"/>
        <v>3.9244684284420819</v>
      </c>
      <c r="C7802" s="40">
        <v>123690.85623990148</v>
      </c>
      <c r="D7802" s="191">
        <f t="shared" si="243"/>
        <v>20</v>
      </c>
    </row>
    <row r="7803" spans="1:4" x14ac:dyDescent="0.3">
      <c r="A7803" s="245">
        <v>43880.87499998109</v>
      </c>
      <c r="B7803" s="244">
        <f t="shared" si="242"/>
        <v>3.8284018144421568</v>
      </c>
      <c r="C7803" s="40">
        <v>120663.04191080623</v>
      </c>
      <c r="D7803" s="191">
        <f t="shared" si="243"/>
        <v>21</v>
      </c>
    </row>
    <row r="7804" spans="1:4" x14ac:dyDescent="0.3">
      <c r="A7804" s="245">
        <v>43880.916666647754</v>
      </c>
      <c r="B7804" s="244">
        <f t="shared" si="242"/>
        <v>3.8035819625785408</v>
      </c>
      <c r="C7804" s="40">
        <v>119880.77323296216</v>
      </c>
      <c r="D7804" s="191">
        <f t="shared" si="243"/>
        <v>22</v>
      </c>
    </row>
    <row r="7805" spans="1:4" x14ac:dyDescent="0.3">
      <c r="A7805" s="245">
        <v>43880.958333314418</v>
      </c>
      <c r="B7805" s="244">
        <f t="shared" si="242"/>
        <v>3.7826058408969301</v>
      </c>
      <c r="C7805" s="40">
        <v>119219.65071440983</v>
      </c>
      <c r="D7805" s="191">
        <f t="shared" si="243"/>
        <v>23</v>
      </c>
    </row>
    <row r="7806" spans="1:4" x14ac:dyDescent="0.3">
      <c r="A7806" s="245">
        <v>43880.999999981083</v>
      </c>
      <c r="B7806" s="244">
        <f t="shared" si="242"/>
        <v>3.7667377569113349</v>
      </c>
      <c r="C7806" s="40">
        <v>118719.52262550987</v>
      </c>
      <c r="D7806" s="191">
        <f t="shared" si="243"/>
        <v>0</v>
      </c>
    </row>
    <row r="7807" spans="1:4" x14ac:dyDescent="0.3">
      <c r="A7807" s="245">
        <v>43881.041666647747</v>
      </c>
      <c r="B7807" s="244">
        <f t="shared" si="242"/>
        <v>3.7787132143532229</v>
      </c>
      <c r="C7807" s="40">
        <v>119096.96344631414</v>
      </c>
      <c r="D7807" s="191">
        <f t="shared" si="243"/>
        <v>1</v>
      </c>
    </row>
    <row r="7808" spans="1:4" x14ac:dyDescent="0.3">
      <c r="A7808" s="245">
        <v>43881.083333314411</v>
      </c>
      <c r="B7808" s="244">
        <f t="shared" si="242"/>
        <v>3.6586318722594657</v>
      </c>
      <c r="C7808" s="40">
        <v>115312.25621963131</v>
      </c>
      <c r="D7808" s="191">
        <f t="shared" si="243"/>
        <v>2</v>
      </c>
    </row>
    <row r="7809" spans="1:4" x14ac:dyDescent="0.3">
      <c r="A7809" s="245">
        <v>43881.124999981075</v>
      </c>
      <c r="B7809" s="244">
        <f t="shared" si="242"/>
        <v>3.7587353386496045</v>
      </c>
      <c r="C7809" s="40">
        <v>118467.30350721869</v>
      </c>
      <c r="D7809" s="191">
        <f t="shared" si="243"/>
        <v>3</v>
      </c>
    </row>
    <row r="7810" spans="1:4" x14ac:dyDescent="0.3">
      <c r="A7810" s="245">
        <v>43881.166666647739</v>
      </c>
      <c r="B7810" s="244">
        <f t="shared" si="242"/>
        <v>3.8282148639074975</v>
      </c>
      <c r="C7810" s="40">
        <v>120657.14962956404</v>
      </c>
      <c r="D7810" s="191">
        <f t="shared" si="243"/>
        <v>4</v>
      </c>
    </row>
    <row r="7811" spans="1:4" x14ac:dyDescent="0.3">
      <c r="A7811" s="245">
        <v>43881.208333314404</v>
      </c>
      <c r="B7811" s="244">
        <f t="shared" si="242"/>
        <v>4.1174759727187844</v>
      </c>
      <c r="C7811" s="40">
        <v>129774.04147827098</v>
      </c>
      <c r="D7811" s="191">
        <f t="shared" si="243"/>
        <v>5</v>
      </c>
    </row>
    <row r="7812" spans="1:4" x14ac:dyDescent="0.3">
      <c r="A7812" s="245">
        <v>43881.249999981068</v>
      </c>
      <c r="B7812" s="244">
        <f t="shared" si="242"/>
        <v>4.7473287925035086</v>
      </c>
      <c r="C7812" s="40">
        <v>149625.65603571464</v>
      </c>
      <c r="D7812" s="191">
        <f t="shared" si="243"/>
        <v>6</v>
      </c>
    </row>
    <row r="7813" spans="1:4" x14ac:dyDescent="0.3">
      <c r="A7813" s="245">
        <v>43881.291666647732</v>
      </c>
      <c r="B7813" s="244">
        <f t="shared" si="242"/>
        <v>5.1595797804533099</v>
      </c>
      <c r="C7813" s="40">
        <v>162618.92598170289</v>
      </c>
      <c r="D7813" s="191">
        <f t="shared" si="243"/>
        <v>7</v>
      </c>
    </row>
    <row r="7814" spans="1:4" x14ac:dyDescent="0.3">
      <c r="A7814" s="245">
        <v>43881.333333314396</v>
      </c>
      <c r="B7814" s="244">
        <f t="shared" si="242"/>
        <v>5.7746197259507728</v>
      </c>
      <c r="C7814" s="40">
        <v>182003.67040440766</v>
      </c>
      <c r="D7814" s="191">
        <f t="shared" si="243"/>
        <v>8</v>
      </c>
    </row>
    <row r="7815" spans="1:4" x14ac:dyDescent="0.3">
      <c r="A7815" s="245">
        <v>43881.374999981061</v>
      </c>
      <c r="B7815" s="244">
        <f t="shared" ref="B7815:B7878" si="244">C7815/$B$4</f>
        <v>5.7975657208769507</v>
      </c>
      <c r="C7815" s="40">
        <v>182726.8791169879</v>
      </c>
      <c r="D7815" s="191">
        <f t="shared" ref="D7815:D7878" si="245">HOUR(A7815)</f>
        <v>9</v>
      </c>
    </row>
    <row r="7816" spans="1:4" x14ac:dyDescent="0.3">
      <c r="A7816" s="245">
        <v>43881.416666647725</v>
      </c>
      <c r="B7816" s="244">
        <f t="shared" si="244"/>
        <v>5.9642934745285823</v>
      </c>
      <c r="C7816" s="40">
        <v>187981.78152839863</v>
      </c>
      <c r="D7816" s="191">
        <f t="shared" si="245"/>
        <v>10</v>
      </c>
    </row>
    <row r="7817" spans="1:4" x14ac:dyDescent="0.3">
      <c r="A7817" s="245">
        <v>43881.458333314389</v>
      </c>
      <c r="B7817" s="244">
        <f t="shared" si="244"/>
        <v>5.6078892825923798</v>
      </c>
      <c r="C7817" s="40">
        <v>176748.68321918909</v>
      </c>
      <c r="D7817" s="191">
        <f t="shared" si="245"/>
        <v>11</v>
      </c>
    </row>
    <row r="7818" spans="1:4" x14ac:dyDescent="0.3">
      <c r="A7818" s="245">
        <v>43881.499999981053</v>
      </c>
      <c r="B7818" s="244">
        <f t="shared" si="244"/>
        <v>5.575583825947624</v>
      </c>
      <c r="C7818" s="40">
        <v>175730.48427926356</v>
      </c>
      <c r="D7818" s="191">
        <f t="shared" si="245"/>
        <v>12</v>
      </c>
    </row>
    <row r="7819" spans="1:4" x14ac:dyDescent="0.3">
      <c r="A7819" s="245">
        <v>43881.541666647718</v>
      </c>
      <c r="B7819" s="244">
        <f t="shared" si="244"/>
        <v>5.5516256205744776</v>
      </c>
      <c r="C7819" s="40">
        <v>174975.37285701363</v>
      </c>
      <c r="D7819" s="191">
        <f t="shared" si="245"/>
        <v>13</v>
      </c>
    </row>
    <row r="7820" spans="1:4" x14ac:dyDescent="0.3">
      <c r="A7820" s="245">
        <v>43881.583333314382</v>
      </c>
      <c r="B7820" s="244">
        <f t="shared" si="244"/>
        <v>5.560740606599313</v>
      </c>
      <c r="C7820" s="40">
        <v>175262.6577330635</v>
      </c>
      <c r="D7820" s="191">
        <f t="shared" si="245"/>
        <v>14</v>
      </c>
    </row>
    <row r="7821" spans="1:4" x14ac:dyDescent="0.3">
      <c r="A7821" s="245">
        <v>43881.624999981046</v>
      </c>
      <c r="B7821" s="244">
        <f t="shared" si="244"/>
        <v>5.2607815826248947</v>
      </c>
      <c r="C7821" s="40">
        <v>165808.5904654082</v>
      </c>
      <c r="D7821" s="191">
        <f t="shared" si="245"/>
        <v>15</v>
      </c>
    </row>
    <row r="7822" spans="1:4" x14ac:dyDescent="0.3">
      <c r="A7822" s="245">
        <v>43881.66666664771</v>
      </c>
      <c r="B7822" s="244">
        <f t="shared" si="244"/>
        <v>4.6788560378428583</v>
      </c>
      <c r="C7822" s="40">
        <v>147467.54117060342</v>
      </c>
      <c r="D7822" s="191">
        <f t="shared" si="245"/>
        <v>16</v>
      </c>
    </row>
    <row r="7823" spans="1:4" x14ac:dyDescent="0.3">
      <c r="A7823" s="245">
        <v>43881.708333314375</v>
      </c>
      <c r="B7823" s="244">
        <f t="shared" si="244"/>
        <v>4.4549352112917324</v>
      </c>
      <c r="C7823" s="40">
        <v>140410.03535266255</v>
      </c>
      <c r="D7823" s="191">
        <f t="shared" si="245"/>
        <v>17</v>
      </c>
    </row>
    <row r="7824" spans="1:4" x14ac:dyDescent="0.3">
      <c r="A7824" s="245">
        <v>43881.749999981039</v>
      </c>
      <c r="B7824" s="244">
        <f t="shared" si="244"/>
        <v>4.3307257042959888</v>
      </c>
      <c r="C7824" s="40">
        <v>136495.21719229873</v>
      </c>
      <c r="D7824" s="191">
        <f t="shared" si="245"/>
        <v>18</v>
      </c>
    </row>
    <row r="7825" spans="1:4" x14ac:dyDescent="0.3">
      <c r="A7825" s="245">
        <v>43881.791666647703</v>
      </c>
      <c r="B7825" s="244">
        <f t="shared" si="244"/>
        <v>4.3718547704010478</v>
      </c>
      <c r="C7825" s="40">
        <v>137791.51744178293</v>
      </c>
      <c r="D7825" s="191">
        <f t="shared" si="245"/>
        <v>19</v>
      </c>
    </row>
    <row r="7826" spans="1:4" x14ac:dyDescent="0.3">
      <c r="A7826" s="245">
        <v>43881.833333314367</v>
      </c>
      <c r="B7826" s="244">
        <f t="shared" si="244"/>
        <v>4.4408568027805373</v>
      </c>
      <c r="C7826" s="40">
        <v>139966.31400925093</v>
      </c>
      <c r="D7826" s="191">
        <f t="shared" si="245"/>
        <v>20</v>
      </c>
    </row>
    <row r="7827" spans="1:4" x14ac:dyDescent="0.3">
      <c r="A7827" s="245">
        <v>43881.874999981032</v>
      </c>
      <c r="B7827" s="244">
        <f t="shared" si="244"/>
        <v>4.389105976683437</v>
      </c>
      <c r="C7827" s="40">
        <v>138335.23858902807</v>
      </c>
      <c r="D7827" s="191">
        <f t="shared" si="245"/>
        <v>21</v>
      </c>
    </row>
    <row r="7828" spans="1:4" x14ac:dyDescent="0.3">
      <c r="A7828" s="245">
        <v>43881.916666647696</v>
      </c>
      <c r="B7828" s="244">
        <f t="shared" si="244"/>
        <v>4.3615183645536177</v>
      </c>
      <c r="C7828" s="40">
        <v>137465.73602373255</v>
      </c>
      <c r="D7828" s="191">
        <f t="shared" si="245"/>
        <v>22</v>
      </c>
    </row>
    <row r="7829" spans="1:4" x14ac:dyDescent="0.3">
      <c r="A7829" s="245">
        <v>43881.95833331436</v>
      </c>
      <c r="B7829" s="244">
        <f t="shared" si="244"/>
        <v>4.3776040481390366</v>
      </c>
      <c r="C7829" s="40">
        <v>137972.72238689574</v>
      </c>
      <c r="D7829" s="191">
        <f t="shared" si="245"/>
        <v>23</v>
      </c>
    </row>
    <row r="7830" spans="1:4" x14ac:dyDescent="0.3">
      <c r="A7830" s="245">
        <v>43881.999999981024</v>
      </c>
      <c r="B7830" s="244">
        <f t="shared" si="244"/>
        <v>4.3498930323811349</v>
      </c>
      <c r="C7830" s="40">
        <v>137099.33040302063</v>
      </c>
      <c r="D7830" s="191">
        <f t="shared" si="245"/>
        <v>0</v>
      </c>
    </row>
    <row r="7831" spans="1:4" x14ac:dyDescent="0.3">
      <c r="A7831" s="245">
        <v>43882.041666647689</v>
      </c>
      <c r="B7831" s="244">
        <f t="shared" si="244"/>
        <v>4.2876647863335355</v>
      </c>
      <c r="C7831" s="40">
        <v>135138.02910163894</v>
      </c>
      <c r="D7831" s="191">
        <f t="shared" si="245"/>
        <v>1</v>
      </c>
    </row>
    <row r="7832" spans="1:4" x14ac:dyDescent="0.3">
      <c r="A7832" s="245">
        <v>43882.083333314353</v>
      </c>
      <c r="B7832" s="244">
        <f t="shared" si="244"/>
        <v>4.3483753627112556</v>
      </c>
      <c r="C7832" s="40">
        <v>137051.49669907329</v>
      </c>
      <c r="D7832" s="191">
        <f t="shared" si="245"/>
        <v>2</v>
      </c>
    </row>
    <row r="7833" spans="1:4" x14ac:dyDescent="0.3">
      <c r="A7833" s="245">
        <v>43882.124999981017</v>
      </c>
      <c r="B7833" s="244">
        <f t="shared" si="244"/>
        <v>4.4295141059531842</v>
      </c>
      <c r="C7833" s="40">
        <v>139608.81645047918</v>
      </c>
      <c r="D7833" s="191">
        <f t="shared" si="245"/>
        <v>3</v>
      </c>
    </row>
    <row r="7834" spans="1:4" x14ac:dyDescent="0.3">
      <c r="A7834" s="245">
        <v>43882.166666647681</v>
      </c>
      <c r="B7834" s="244">
        <f t="shared" si="244"/>
        <v>4.5779214131259858</v>
      </c>
      <c r="C7834" s="40">
        <v>144286.29754917385</v>
      </c>
      <c r="D7834" s="191">
        <f t="shared" si="245"/>
        <v>4</v>
      </c>
    </row>
    <row r="7835" spans="1:4" x14ac:dyDescent="0.3">
      <c r="A7835" s="245">
        <v>43882.208333314346</v>
      </c>
      <c r="B7835" s="244">
        <f t="shared" si="244"/>
        <v>4.9579993720188185</v>
      </c>
      <c r="C7835" s="40">
        <v>156265.54238973721</v>
      </c>
      <c r="D7835" s="191">
        <f t="shared" si="245"/>
        <v>5</v>
      </c>
    </row>
    <row r="7836" spans="1:4" x14ac:dyDescent="0.3">
      <c r="A7836" s="245">
        <v>43882.24999998101</v>
      </c>
      <c r="B7836" s="244">
        <f t="shared" si="244"/>
        <v>5.495789252509014</v>
      </c>
      <c r="C7836" s="40">
        <v>173215.52988687024</v>
      </c>
      <c r="D7836" s="191">
        <f t="shared" si="245"/>
        <v>6</v>
      </c>
    </row>
    <row r="7837" spans="1:4" x14ac:dyDescent="0.3">
      <c r="A7837" s="245">
        <v>43882.291666647674</v>
      </c>
      <c r="B7837" s="244">
        <f t="shared" si="244"/>
        <v>5.9594705045274727</v>
      </c>
      <c r="C7837" s="40">
        <v>187829.77182315217</v>
      </c>
      <c r="D7837" s="191">
        <f t="shared" si="245"/>
        <v>7</v>
      </c>
    </row>
    <row r="7838" spans="1:4" x14ac:dyDescent="0.3">
      <c r="A7838" s="245">
        <v>43882.333333314338</v>
      </c>
      <c r="B7838" s="244">
        <f t="shared" si="244"/>
        <v>6.4977003757474332</v>
      </c>
      <c r="C7838" s="40">
        <v>204793.62688759898</v>
      </c>
      <c r="D7838" s="191">
        <f t="shared" si="245"/>
        <v>8</v>
      </c>
    </row>
    <row r="7839" spans="1:4" x14ac:dyDescent="0.3">
      <c r="A7839" s="245">
        <v>43882.374999981002</v>
      </c>
      <c r="B7839" s="244">
        <f t="shared" si="244"/>
        <v>6.5509312609110886</v>
      </c>
      <c r="C7839" s="40">
        <v>206471.35060594574</v>
      </c>
      <c r="D7839" s="191">
        <f t="shared" si="245"/>
        <v>9</v>
      </c>
    </row>
    <row r="7840" spans="1:4" x14ac:dyDescent="0.3">
      <c r="A7840" s="245">
        <v>43882.416666647667</v>
      </c>
      <c r="B7840" s="244">
        <f t="shared" si="244"/>
        <v>6.207809856925949</v>
      </c>
      <c r="C7840" s="40">
        <v>195656.89738074626</v>
      </c>
      <c r="D7840" s="191">
        <f t="shared" si="245"/>
        <v>10</v>
      </c>
    </row>
    <row r="7841" spans="1:4" x14ac:dyDescent="0.3">
      <c r="A7841" s="245">
        <v>43882.458333314331</v>
      </c>
      <c r="B7841" s="244">
        <f t="shared" si="244"/>
        <v>5.975639125069752</v>
      </c>
      <c r="C7841" s="40">
        <v>188339.37218191629</v>
      </c>
      <c r="D7841" s="191">
        <f t="shared" si="245"/>
        <v>11</v>
      </c>
    </row>
    <row r="7842" spans="1:4" x14ac:dyDescent="0.3">
      <c r="A7842" s="245">
        <v>43882.499999980995</v>
      </c>
      <c r="B7842" s="244">
        <f t="shared" si="244"/>
        <v>5.6353104806928478</v>
      </c>
      <c r="C7842" s="40">
        <v>177612.94076999254</v>
      </c>
      <c r="D7842" s="191">
        <f t="shared" si="245"/>
        <v>12</v>
      </c>
    </row>
    <row r="7843" spans="1:4" x14ac:dyDescent="0.3">
      <c r="A7843" s="245">
        <v>43882.541666647659</v>
      </c>
      <c r="B7843" s="244">
        <f t="shared" si="244"/>
        <v>5.6654650188211919</v>
      </c>
      <c r="C7843" s="40">
        <v>178563.34735590927</v>
      </c>
      <c r="D7843" s="191">
        <f t="shared" si="245"/>
        <v>13</v>
      </c>
    </row>
    <row r="7844" spans="1:4" x14ac:dyDescent="0.3">
      <c r="A7844" s="245">
        <v>43882.583333314324</v>
      </c>
      <c r="B7844" s="244">
        <f t="shared" si="244"/>
        <v>5.4168877387732142</v>
      </c>
      <c r="C7844" s="40">
        <v>170728.72282737767</v>
      </c>
      <c r="D7844" s="191">
        <f t="shared" si="245"/>
        <v>14</v>
      </c>
    </row>
    <row r="7845" spans="1:4" x14ac:dyDescent="0.3">
      <c r="A7845" s="245">
        <v>43882.624999980988</v>
      </c>
      <c r="B7845" s="244">
        <f t="shared" si="244"/>
        <v>5.1668719510682601</v>
      </c>
      <c r="C7845" s="40">
        <v>162848.75961233518</v>
      </c>
      <c r="D7845" s="191">
        <f t="shared" si="245"/>
        <v>15</v>
      </c>
    </row>
    <row r="7846" spans="1:4" x14ac:dyDescent="0.3">
      <c r="A7846" s="245">
        <v>43882.666666647652</v>
      </c>
      <c r="B7846" s="244">
        <f t="shared" si="244"/>
        <v>4.67700704044739</v>
      </c>
      <c r="C7846" s="40">
        <v>147409.26472496474</v>
      </c>
      <c r="D7846" s="191">
        <f t="shared" si="245"/>
        <v>16</v>
      </c>
    </row>
    <row r="7847" spans="1:4" x14ac:dyDescent="0.3">
      <c r="A7847" s="245">
        <v>43882.708333314316</v>
      </c>
      <c r="B7847" s="244">
        <f t="shared" si="244"/>
        <v>4.3067283938241916</v>
      </c>
      <c r="C7847" s="40">
        <v>135738.87326092721</v>
      </c>
      <c r="D7847" s="191">
        <f t="shared" si="245"/>
        <v>17</v>
      </c>
    </row>
    <row r="7848" spans="1:4" x14ac:dyDescent="0.3">
      <c r="A7848" s="245">
        <v>43882.749999980981</v>
      </c>
      <c r="B7848" s="244">
        <f t="shared" si="244"/>
        <v>4.4153709961933876</v>
      </c>
      <c r="C7848" s="40">
        <v>139163.05586201174</v>
      </c>
      <c r="D7848" s="191">
        <f t="shared" si="245"/>
        <v>18</v>
      </c>
    </row>
    <row r="7849" spans="1:4" x14ac:dyDescent="0.3">
      <c r="A7849" s="245">
        <v>43882.791666647645</v>
      </c>
      <c r="B7849" s="244">
        <f t="shared" si="244"/>
        <v>4.5742313661490019</v>
      </c>
      <c r="C7849" s="40">
        <v>144169.99515600369</v>
      </c>
      <c r="D7849" s="191">
        <f t="shared" si="245"/>
        <v>19</v>
      </c>
    </row>
    <row r="7850" spans="1:4" x14ac:dyDescent="0.3">
      <c r="A7850" s="245">
        <v>43882.833333314309</v>
      </c>
      <c r="B7850" s="244">
        <f t="shared" si="244"/>
        <v>4.6390926784776125</v>
      </c>
      <c r="C7850" s="40">
        <v>146214.28507833448</v>
      </c>
      <c r="D7850" s="191">
        <f t="shared" si="245"/>
        <v>20</v>
      </c>
    </row>
    <row r="7851" spans="1:4" x14ac:dyDescent="0.3">
      <c r="A7851" s="245">
        <v>43882.874999980973</v>
      </c>
      <c r="B7851" s="244">
        <f t="shared" si="244"/>
        <v>4.6827151597230987</v>
      </c>
      <c r="C7851" s="40">
        <v>147589.17244332348</v>
      </c>
      <c r="D7851" s="191">
        <f t="shared" si="245"/>
        <v>21</v>
      </c>
    </row>
    <row r="7852" spans="1:4" x14ac:dyDescent="0.3">
      <c r="A7852" s="245">
        <v>43882.916666647638</v>
      </c>
      <c r="B7852" s="244">
        <f t="shared" si="244"/>
        <v>4.5581235095683938</v>
      </c>
      <c r="C7852" s="40">
        <v>143662.30994742733</v>
      </c>
      <c r="D7852" s="191">
        <f t="shared" si="245"/>
        <v>22</v>
      </c>
    </row>
    <row r="7853" spans="1:4" x14ac:dyDescent="0.3">
      <c r="A7853" s="245">
        <v>43882.958333314302</v>
      </c>
      <c r="B7853" s="244">
        <f t="shared" si="244"/>
        <v>4.4962044231190141</v>
      </c>
      <c r="C7853" s="40">
        <v>141710.7526957471</v>
      </c>
      <c r="D7853" s="191">
        <f t="shared" si="245"/>
        <v>23</v>
      </c>
    </row>
    <row r="7854" spans="1:4" x14ac:dyDescent="0.3">
      <c r="A7854" s="245">
        <v>43882.999999980966</v>
      </c>
      <c r="B7854" s="244">
        <f t="shared" si="244"/>
        <v>4.5358814107824719</v>
      </c>
      <c r="C7854" s="40">
        <v>142961.2865365968</v>
      </c>
      <c r="D7854" s="191">
        <f t="shared" si="245"/>
        <v>0</v>
      </c>
    </row>
    <row r="7855" spans="1:4" x14ac:dyDescent="0.3">
      <c r="A7855" s="245">
        <v>43883.04166664763</v>
      </c>
      <c r="B7855" s="244">
        <f t="shared" si="244"/>
        <v>4.5993776840755904</v>
      </c>
      <c r="C7855" s="40">
        <v>144962.55334632535</v>
      </c>
      <c r="D7855" s="191">
        <f t="shared" si="245"/>
        <v>1</v>
      </c>
    </row>
    <row r="7856" spans="1:4" x14ac:dyDescent="0.3">
      <c r="A7856" s="245">
        <v>43883.083333314295</v>
      </c>
      <c r="B7856" s="244">
        <f t="shared" si="244"/>
        <v>4.4900162217261705</v>
      </c>
      <c r="C7856" s="40">
        <v>141515.71381524077</v>
      </c>
      <c r="D7856" s="191">
        <f t="shared" si="245"/>
        <v>2</v>
      </c>
    </row>
    <row r="7857" spans="1:4" x14ac:dyDescent="0.3">
      <c r="A7857" s="245">
        <v>43883.124999980959</v>
      </c>
      <c r="B7857" s="244">
        <f t="shared" si="244"/>
        <v>4.5923065457937549</v>
      </c>
      <c r="C7857" s="40">
        <v>144739.6861823721</v>
      </c>
      <c r="D7857" s="191">
        <f t="shared" si="245"/>
        <v>3</v>
      </c>
    </row>
    <row r="7858" spans="1:4" x14ac:dyDescent="0.3">
      <c r="A7858" s="245">
        <v>43883.166666647623</v>
      </c>
      <c r="B7858" s="244">
        <f t="shared" si="244"/>
        <v>4.7219813014691754</v>
      </c>
      <c r="C7858" s="40">
        <v>148826.75729904816</v>
      </c>
      <c r="D7858" s="191">
        <f t="shared" si="245"/>
        <v>4</v>
      </c>
    </row>
    <row r="7859" spans="1:4" x14ac:dyDescent="0.3">
      <c r="A7859" s="245">
        <v>43883.208333314287</v>
      </c>
      <c r="B7859" s="244">
        <f t="shared" si="244"/>
        <v>4.9118073475653468</v>
      </c>
      <c r="C7859" s="40">
        <v>154809.66851527913</v>
      </c>
      <c r="D7859" s="191">
        <f t="shared" si="245"/>
        <v>5</v>
      </c>
    </row>
    <row r="7860" spans="1:4" x14ac:dyDescent="0.3">
      <c r="A7860" s="245">
        <v>43883.249999980952</v>
      </c>
      <c r="B7860" s="244">
        <f t="shared" si="244"/>
        <v>5.3038545068918319</v>
      </c>
      <c r="C7860" s="40">
        <v>167166.15696912163</v>
      </c>
      <c r="D7860" s="191">
        <f t="shared" si="245"/>
        <v>6</v>
      </c>
    </row>
    <row r="7861" spans="1:4" x14ac:dyDescent="0.3">
      <c r="A7861" s="245">
        <v>43883.291666647616</v>
      </c>
      <c r="B7861" s="244">
        <f t="shared" si="244"/>
        <v>5.3851717049011656</v>
      </c>
      <c r="C7861" s="40">
        <v>169729.10123334572</v>
      </c>
      <c r="D7861" s="191">
        <f t="shared" si="245"/>
        <v>7</v>
      </c>
    </row>
    <row r="7862" spans="1:4" x14ac:dyDescent="0.3">
      <c r="A7862" s="245">
        <v>43883.33333331428</v>
      </c>
      <c r="B7862" s="244">
        <f t="shared" si="244"/>
        <v>5.260271774159567</v>
      </c>
      <c r="C7862" s="40">
        <v>165792.52239230619</v>
      </c>
      <c r="D7862" s="191">
        <f t="shared" si="245"/>
        <v>8</v>
      </c>
    </row>
    <row r="7863" spans="1:4" x14ac:dyDescent="0.3">
      <c r="A7863" s="245">
        <v>43883.374999980944</v>
      </c>
      <c r="B7863" s="244">
        <f t="shared" si="244"/>
        <v>5.3278432217057201</v>
      </c>
      <c r="C7863" s="40">
        <v>167922.22998372925</v>
      </c>
      <c r="D7863" s="191">
        <f t="shared" si="245"/>
        <v>9</v>
      </c>
    </row>
    <row r="7864" spans="1:4" x14ac:dyDescent="0.3">
      <c r="A7864" s="245">
        <v>43883.416666647609</v>
      </c>
      <c r="B7864" s="244">
        <f t="shared" si="244"/>
        <v>4.9483932829596977</v>
      </c>
      <c r="C7864" s="40">
        <v>155962.77899578857</v>
      </c>
      <c r="D7864" s="191">
        <f t="shared" si="245"/>
        <v>10</v>
      </c>
    </row>
    <row r="7865" spans="1:4" x14ac:dyDescent="0.3">
      <c r="A7865" s="245">
        <v>43883.458333314273</v>
      </c>
      <c r="B7865" s="244">
        <f t="shared" si="244"/>
        <v>4.5347168191816714</v>
      </c>
      <c r="C7865" s="40">
        <v>142924.58109867587</v>
      </c>
      <c r="D7865" s="191">
        <f t="shared" si="245"/>
        <v>11</v>
      </c>
    </row>
    <row r="7866" spans="1:4" x14ac:dyDescent="0.3">
      <c r="A7866" s="245">
        <v>43883.499999980937</v>
      </c>
      <c r="B7866" s="244">
        <f t="shared" si="244"/>
        <v>4.4632639254254522</v>
      </c>
      <c r="C7866" s="40">
        <v>140672.53861937532</v>
      </c>
      <c r="D7866" s="191">
        <f t="shared" si="245"/>
        <v>12</v>
      </c>
    </row>
    <row r="7867" spans="1:4" x14ac:dyDescent="0.3">
      <c r="A7867" s="245">
        <v>43883.541666647601</v>
      </c>
      <c r="B7867" s="244">
        <f t="shared" si="244"/>
        <v>4.0610710489576318</v>
      </c>
      <c r="C7867" s="40">
        <v>127996.27884789789</v>
      </c>
      <c r="D7867" s="191">
        <f t="shared" si="245"/>
        <v>13</v>
      </c>
    </row>
    <row r="7868" spans="1:4" x14ac:dyDescent="0.3">
      <c r="A7868" s="245">
        <v>43883.583333314265</v>
      </c>
      <c r="B7868" s="244">
        <f t="shared" si="244"/>
        <v>3.8844074662736614</v>
      </c>
      <c r="C7868" s="40">
        <v>122428.22034340803</v>
      </c>
      <c r="D7868" s="191">
        <f t="shared" si="245"/>
        <v>14</v>
      </c>
    </row>
    <row r="7869" spans="1:4" x14ac:dyDescent="0.3">
      <c r="A7869" s="245">
        <v>43883.62499998093</v>
      </c>
      <c r="B7869" s="244">
        <f t="shared" si="244"/>
        <v>3.6982669294468478</v>
      </c>
      <c r="C7869" s="40">
        <v>116561.46850150228</v>
      </c>
      <c r="D7869" s="191">
        <f t="shared" si="245"/>
        <v>15</v>
      </c>
    </row>
    <row r="7870" spans="1:4" x14ac:dyDescent="0.3">
      <c r="A7870" s="245">
        <v>43883.666666647594</v>
      </c>
      <c r="B7870" s="244">
        <f t="shared" si="244"/>
        <v>3.577562984073809</v>
      </c>
      <c r="C7870" s="40">
        <v>112757.13815028266</v>
      </c>
      <c r="D7870" s="191">
        <f t="shared" si="245"/>
        <v>16</v>
      </c>
    </row>
    <row r="7871" spans="1:4" x14ac:dyDescent="0.3">
      <c r="A7871" s="245">
        <v>43883.708333314258</v>
      </c>
      <c r="B7871" s="244">
        <f t="shared" si="244"/>
        <v>3.4872952783684652</v>
      </c>
      <c r="C7871" s="40">
        <v>109912.09301535778</v>
      </c>
      <c r="D7871" s="191">
        <f t="shared" si="245"/>
        <v>17</v>
      </c>
    </row>
    <row r="7872" spans="1:4" x14ac:dyDescent="0.3">
      <c r="A7872" s="245">
        <v>43883.749999980922</v>
      </c>
      <c r="B7872" s="244">
        <f t="shared" si="244"/>
        <v>3.6850330295941434</v>
      </c>
      <c r="C7872" s="40">
        <v>116144.36426585325</v>
      </c>
      <c r="D7872" s="191">
        <f t="shared" si="245"/>
        <v>18</v>
      </c>
    </row>
    <row r="7873" spans="1:4" x14ac:dyDescent="0.3">
      <c r="A7873" s="245">
        <v>43883.791666647587</v>
      </c>
      <c r="B7873" s="244">
        <f t="shared" si="244"/>
        <v>3.9921095890069669</v>
      </c>
      <c r="C7873" s="40">
        <v>125822.76103666211</v>
      </c>
      <c r="D7873" s="191">
        <f t="shared" si="245"/>
        <v>19</v>
      </c>
    </row>
    <row r="7874" spans="1:4" x14ac:dyDescent="0.3">
      <c r="A7874" s="245">
        <v>43883.833333314251</v>
      </c>
      <c r="B7874" s="244">
        <f t="shared" si="244"/>
        <v>4.0743856972922554</v>
      </c>
      <c r="C7874" s="40">
        <v>128415.92810309565</v>
      </c>
      <c r="D7874" s="191">
        <f t="shared" si="245"/>
        <v>20</v>
      </c>
    </row>
    <row r="7875" spans="1:4" x14ac:dyDescent="0.3">
      <c r="A7875" s="245">
        <v>43883.874999980915</v>
      </c>
      <c r="B7875" s="244">
        <f t="shared" si="244"/>
        <v>4.1865782308174468</v>
      </c>
      <c r="C7875" s="40">
        <v>131951.99694617299</v>
      </c>
      <c r="D7875" s="191">
        <f t="shared" si="245"/>
        <v>21</v>
      </c>
    </row>
    <row r="7876" spans="1:4" x14ac:dyDescent="0.3">
      <c r="A7876" s="245">
        <v>43883.916666647579</v>
      </c>
      <c r="B7876" s="244">
        <f t="shared" si="244"/>
        <v>4.2025822809701943</v>
      </c>
      <c r="C7876" s="40">
        <v>132456.41039803135</v>
      </c>
      <c r="D7876" s="191">
        <f t="shared" si="245"/>
        <v>22</v>
      </c>
    </row>
    <row r="7877" spans="1:4" x14ac:dyDescent="0.3">
      <c r="A7877" s="245">
        <v>43883.958333314244</v>
      </c>
      <c r="B7877" s="244">
        <f t="shared" si="244"/>
        <v>4.1721124440079391</v>
      </c>
      <c r="C7877" s="40">
        <v>131496.06626682691</v>
      </c>
      <c r="D7877" s="191">
        <f t="shared" si="245"/>
        <v>23</v>
      </c>
    </row>
    <row r="7878" spans="1:4" x14ac:dyDescent="0.3">
      <c r="A7878" s="245">
        <v>43883.999999980908</v>
      </c>
      <c r="B7878" s="244">
        <f t="shared" si="244"/>
        <v>4.1379071300712251</v>
      </c>
      <c r="C7878" s="40">
        <v>130417.98788603932</v>
      </c>
      <c r="D7878" s="191">
        <f t="shared" si="245"/>
        <v>0</v>
      </c>
    </row>
    <row r="7879" spans="1:4" x14ac:dyDescent="0.3">
      <c r="A7879" s="245">
        <v>43884.041666647572</v>
      </c>
      <c r="B7879" s="244">
        <f t="shared" ref="B7879:B7942" si="246">C7879/$B$4</f>
        <v>4.1758054280048569</v>
      </c>
      <c r="C7879" s="40">
        <v>131612.46122858746</v>
      </c>
      <c r="D7879" s="191">
        <f t="shared" ref="D7879:D7942" si="247">HOUR(A7879)</f>
        <v>1</v>
      </c>
    </row>
    <row r="7880" spans="1:4" x14ac:dyDescent="0.3">
      <c r="A7880" s="245">
        <v>43884.083333314236</v>
      </c>
      <c r="B7880" s="244">
        <f t="shared" si="246"/>
        <v>4.2723386613354943</v>
      </c>
      <c r="C7880" s="40">
        <v>134654.98240157921</v>
      </c>
      <c r="D7880" s="191">
        <f t="shared" si="247"/>
        <v>2</v>
      </c>
    </row>
    <row r="7881" spans="1:4" x14ac:dyDescent="0.3">
      <c r="A7881" s="245">
        <v>43884.124999980901</v>
      </c>
      <c r="B7881" s="244">
        <f t="shared" si="246"/>
        <v>4.2656665093539159</v>
      </c>
      <c r="C7881" s="40">
        <v>134444.69043296939</v>
      </c>
      <c r="D7881" s="191">
        <f t="shared" si="247"/>
        <v>3</v>
      </c>
    </row>
    <row r="7882" spans="1:4" x14ac:dyDescent="0.3">
      <c r="A7882" s="245">
        <v>43884.166666647565</v>
      </c>
      <c r="B7882" s="244">
        <f t="shared" si="246"/>
        <v>4.4104883786253639</v>
      </c>
      <c r="C7882" s="40">
        <v>139009.16619295391</v>
      </c>
      <c r="D7882" s="191">
        <f t="shared" si="247"/>
        <v>4</v>
      </c>
    </row>
    <row r="7883" spans="1:4" x14ac:dyDescent="0.3">
      <c r="A7883" s="245">
        <v>43884.208333314229</v>
      </c>
      <c r="B7883" s="244">
        <f t="shared" si="246"/>
        <v>4.6571203134255663</v>
      </c>
      <c r="C7883" s="40">
        <v>146782.47759748745</v>
      </c>
      <c r="D7883" s="191">
        <f t="shared" si="247"/>
        <v>5</v>
      </c>
    </row>
    <row r="7884" spans="1:4" x14ac:dyDescent="0.3">
      <c r="A7884" s="245">
        <v>43884.249999980893</v>
      </c>
      <c r="B7884" s="244">
        <f t="shared" si="246"/>
        <v>4.9762673509187989</v>
      </c>
      <c r="C7884" s="40">
        <v>156841.31003651835</v>
      </c>
      <c r="D7884" s="191">
        <f t="shared" si="247"/>
        <v>6</v>
      </c>
    </row>
    <row r="7885" spans="1:4" x14ac:dyDescent="0.3">
      <c r="A7885" s="245">
        <v>43884.291666647558</v>
      </c>
      <c r="B7885" s="244">
        <f t="shared" si="246"/>
        <v>5.0207176915407778</v>
      </c>
      <c r="C7885" s="40">
        <v>158242.28975948953</v>
      </c>
      <c r="D7885" s="191">
        <f t="shared" si="247"/>
        <v>7</v>
      </c>
    </row>
    <row r="7886" spans="1:4" x14ac:dyDescent="0.3">
      <c r="A7886" s="245">
        <v>43884.333333314222</v>
      </c>
      <c r="B7886" s="244">
        <f t="shared" si="246"/>
        <v>4.9939840791157186</v>
      </c>
      <c r="C7886" s="40">
        <v>157399.70343944771</v>
      </c>
      <c r="D7886" s="191">
        <f t="shared" si="247"/>
        <v>8</v>
      </c>
    </row>
    <row r="7887" spans="1:4" x14ac:dyDescent="0.3">
      <c r="A7887" s="245">
        <v>43884.374999980886</v>
      </c>
      <c r="B7887" s="244">
        <f t="shared" si="246"/>
        <v>4.7557933754186648</v>
      </c>
      <c r="C7887" s="40">
        <v>149892.44159599624</v>
      </c>
      <c r="D7887" s="191">
        <f t="shared" si="247"/>
        <v>9</v>
      </c>
    </row>
    <row r="7888" spans="1:4" x14ac:dyDescent="0.3">
      <c r="A7888" s="245">
        <v>43884.41666664755</v>
      </c>
      <c r="B7888" s="244">
        <f t="shared" si="246"/>
        <v>4.2902474544432634</v>
      </c>
      <c r="C7888" s="40">
        <v>135219.42927995621</v>
      </c>
      <c r="D7888" s="191">
        <f t="shared" si="247"/>
        <v>10</v>
      </c>
    </row>
    <row r="7889" spans="1:4" x14ac:dyDescent="0.3">
      <c r="A7889" s="245">
        <v>43884.458333314215</v>
      </c>
      <c r="B7889" s="244">
        <f t="shared" si="246"/>
        <v>3.9462990152742448</v>
      </c>
      <c r="C7889" s="40">
        <v>124378.90967356401</v>
      </c>
      <c r="D7889" s="191">
        <f t="shared" si="247"/>
        <v>11</v>
      </c>
    </row>
    <row r="7890" spans="1:4" x14ac:dyDescent="0.3">
      <c r="A7890" s="245">
        <v>43884.499999980879</v>
      </c>
      <c r="B7890" s="244">
        <f t="shared" si="246"/>
        <v>3.607405729910234</v>
      </c>
      <c r="C7890" s="40">
        <v>113697.71770961994</v>
      </c>
      <c r="D7890" s="191">
        <f t="shared" si="247"/>
        <v>12</v>
      </c>
    </row>
    <row r="7891" spans="1:4" x14ac:dyDescent="0.3">
      <c r="A7891" s="245">
        <v>43884.541666647543</v>
      </c>
      <c r="B7891" s="244">
        <f t="shared" si="246"/>
        <v>3.588840138979327</v>
      </c>
      <c r="C7891" s="40">
        <v>113112.56996777526</v>
      </c>
      <c r="D7891" s="191">
        <f t="shared" si="247"/>
        <v>13</v>
      </c>
    </row>
    <row r="7892" spans="1:4" x14ac:dyDescent="0.3">
      <c r="A7892" s="245">
        <v>43884.583333314207</v>
      </c>
      <c r="B7892" s="244">
        <f t="shared" si="246"/>
        <v>3.6066078829714834</v>
      </c>
      <c r="C7892" s="40">
        <v>113672.57127952325</v>
      </c>
      <c r="D7892" s="191">
        <f t="shared" si="247"/>
        <v>14</v>
      </c>
    </row>
    <row r="7893" spans="1:4" x14ac:dyDescent="0.3">
      <c r="A7893" s="245">
        <v>43884.624999980872</v>
      </c>
      <c r="B7893" s="244">
        <f t="shared" si="246"/>
        <v>3.577253089390465</v>
      </c>
      <c r="C7893" s="40">
        <v>112747.37093226932</v>
      </c>
      <c r="D7893" s="191">
        <f t="shared" si="247"/>
        <v>15</v>
      </c>
    </row>
    <row r="7894" spans="1:4" x14ac:dyDescent="0.3">
      <c r="A7894" s="245">
        <v>43884.666666647536</v>
      </c>
      <c r="B7894" s="244">
        <f t="shared" si="246"/>
        <v>3.4583548009526646</v>
      </c>
      <c r="C7894" s="40">
        <v>108999.95102802296</v>
      </c>
      <c r="D7894" s="191">
        <f t="shared" si="247"/>
        <v>16</v>
      </c>
    </row>
    <row r="7895" spans="1:4" x14ac:dyDescent="0.3">
      <c r="A7895" s="245">
        <v>43884.7083333142</v>
      </c>
      <c r="B7895" s="244">
        <f t="shared" si="246"/>
        <v>3.2059138959953239</v>
      </c>
      <c r="C7895" s="40">
        <v>101043.55330091869</v>
      </c>
      <c r="D7895" s="191">
        <f t="shared" si="247"/>
        <v>17</v>
      </c>
    </row>
    <row r="7896" spans="1:4" x14ac:dyDescent="0.3">
      <c r="A7896" s="245">
        <v>43884.749999980864</v>
      </c>
      <c r="B7896" s="244">
        <f t="shared" si="246"/>
        <v>3.38028078165893</v>
      </c>
      <c r="C7896" s="40">
        <v>106539.22482455947</v>
      </c>
      <c r="D7896" s="191">
        <f t="shared" si="247"/>
        <v>18</v>
      </c>
    </row>
    <row r="7897" spans="1:4" x14ac:dyDescent="0.3">
      <c r="A7897" s="245">
        <v>43884.791666647528</v>
      </c>
      <c r="B7897" s="244">
        <f t="shared" si="246"/>
        <v>3.4971987730944671</v>
      </c>
      <c r="C7897" s="40">
        <v>110224.23000021634</v>
      </c>
      <c r="D7897" s="191">
        <f t="shared" si="247"/>
        <v>19</v>
      </c>
    </row>
    <row r="7898" spans="1:4" x14ac:dyDescent="0.3">
      <c r="A7898" s="245">
        <v>43884.833333314193</v>
      </c>
      <c r="B7898" s="244">
        <f t="shared" si="246"/>
        <v>3.427332748794738</v>
      </c>
      <c r="C7898" s="40">
        <v>108022.20225422124</v>
      </c>
      <c r="D7898" s="191">
        <f t="shared" si="247"/>
        <v>20</v>
      </c>
    </row>
    <row r="7899" spans="1:4" x14ac:dyDescent="0.3">
      <c r="A7899" s="245">
        <v>43884.874999980857</v>
      </c>
      <c r="B7899" s="244">
        <f t="shared" si="246"/>
        <v>3.409454526749411</v>
      </c>
      <c r="C7899" s="40">
        <v>107458.71891038619</v>
      </c>
      <c r="D7899" s="191">
        <f t="shared" si="247"/>
        <v>21</v>
      </c>
    </row>
    <row r="7900" spans="1:4" x14ac:dyDescent="0.3">
      <c r="A7900" s="245">
        <v>43884.916666647521</v>
      </c>
      <c r="B7900" s="244">
        <f t="shared" si="246"/>
        <v>3.3578915497155961</v>
      </c>
      <c r="C7900" s="40">
        <v>105833.5640911072</v>
      </c>
      <c r="D7900" s="191">
        <f t="shared" si="247"/>
        <v>22</v>
      </c>
    </row>
    <row r="7901" spans="1:4" x14ac:dyDescent="0.3">
      <c r="A7901" s="245">
        <v>43884.958333314185</v>
      </c>
      <c r="B7901" s="244">
        <f t="shared" si="246"/>
        <v>3.3942675583853883</v>
      </c>
      <c r="C7901" s="40">
        <v>106980.05812998084</v>
      </c>
      <c r="D7901" s="191">
        <f t="shared" si="247"/>
        <v>23</v>
      </c>
    </row>
    <row r="7902" spans="1:4" x14ac:dyDescent="0.3">
      <c r="A7902" s="245">
        <v>43884.99999998085</v>
      </c>
      <c r="B7902" s="244">
        <f t="shared" si="246"/>
        <v>3.4004342193522401</v>
      </c>
      <c r="C7902" s="40">
        <v>107174.41810230297</v>
      </c>
      <c r="D7902" s="191">
        <f t="shared" si="247"/>
        <v>0</v>
      </c>
    </row>
    <row r="7903" spans="1:4" x14ac:dyDescent="0.3">
      <c r="A7903" s="245">
        <v>43885.041666647514</v>
      </c>
      <c r="B7903" s="244">
        <f t="shared" si="246"/>
        <v>3.4299839596415835</v>
      </c>
      <c r="C7903" s="40">
        <v>108105.76275310108</v>
      </c>
      <c r="D7903" s="191">
        <f t="shared" si="247"/>
        <v>1</v>
      </c>
    </row>
    <row r="7904" spans="1:4" x14ac:dyDescent="0.3">
      <c r="A7904" s="245">
        <v>43885.083333314178</v>
      </c>
      <c r="B7904" s="244">
        <f t="shared" si="246"/>
        <v>3.3478611344955502</v>
      </c>
      <c r="C7904" s="40">
        <v>105517.4268435713</v>
      </c>
      <c r="D7904" s="191">
        <f t="shared" si="247"/>
        <v>2</v>
      </c>
    </row>
    <row r="7905" spans="1:4" x14ac:dyDescent="0.3">
      <c r="A7905" s="245">
        <v>43885.124999980842</v>
      </c>
      <c r="B7905" s="244">
        <f t="shared" si="246"/>
        <v>3.407663304877556</v>
      </c>
      <c r="C7905" s="40">
        <v>107402.26342575555</v>
      </c>
      <c r="D7905" s="191">
        <f t="shared" si="247"/>
        <v>3</v>
      </c>
    </row>
    <row r="7906" spans="1:4" x14ac:dyDescent="0.3">
      <c r="A7906" s="245">
        <v>43885.166666647507</v>
      </c>
      <c r="B7906" s="244">
        <f t="shared" si="246"/>
        <v>3.5764335106225853</v>
      </c>
      <c r="C7906" s="40">
        <v>112721.53956137068</v>
      </c>
      <c r="D7906" s="191">
        <f t="shared" si="247"/>
        <v>4</v>
      </c>
    </row>
    <row r="7907" spans="1:4" x14ac:dyDescent="0.3">
      <c r="A7907" s="245">
        <v>43885.208333314171</v>
      </c>
      <c r="B7907" s="244">
        <f t="shared" si="246"/>
        <v>3.8010778530047422</v>
      </c>
      <c r="C7907" s="40">
        <v>119801.84905177704</v>
      </c>
      <c r="D7907" s="191">
        <f t="shared" si="247"/>
        <v>5</v>
      </c>
    </row>
    <row r="7908" spans="1:4" x14ac:dyDescent="0.3">
      <c r="A7908" s="245">
        <v>43885.249999980835</v>
      </c>
      <c r="B7908" s="244">
        <f t="shared" si="246"/>
        <v>4.3857948947341852</v>
      </c>
      <c r="C7908" s="40">
        <v>138230.88036348717</v>
      </c>
      <c r="D7908" s="191">
        <f t="shared" si="247"/>
        <v>6</v>
      </c>
    </row>
    <row r="7909" spans="1:4" x14ac:dyDescent="0.3">
      <c r="A7909" s="245">
        <v>43885.291666647499</v>
      </c>
      <c r="B7909" s="244">
        <f t="shared" si="246"/>
        <v>4.9857951359622437</v>
      </c>
      <c r="C7909" s="40">
        <v>157141.60545526919</v>
      </c>
      <c r="D7909" s="191">
        <f t="shared" si="247"/>
        <v>7</v>
      </c>
    </row>
    <row r="7910" spans="1:4" x14ac:dyDescent="0.3">
      <c r="A7910" s="245">
        <v>43885.333333314164</v>
      </c>
      <c r="B7910" s="244">
        <f t="shared" si="246"/>
        <v>5.4251499560746277</v>
      </c>
      <c r="C7910" s="40">
        <v>170989.13025607436</v>
      </c>
      <c r="D7910" s="191">
        <f t="shared" si="247"/>
        <v>8</v>
      </c>
    </row>
    <row r="7911" spans="1:4" x14ac:dyDescent="0.3">
      <c r="A7911" s="245">
        <v>43885.374999980828</v>
      </c>
      <c r="B7911" s="244">
        <f t="shared" si="246"/>
        <v>5.6519511538720826</v>
      </c>
      <c r="C7911" s="40">
        <v>178137.41921885216</v>
      </c>
      <c r="D7911" s="191">
        <f t="shared" si="247"/>
        <v>9</v>
      </c>
    </row>
    <row r="7912" spans="1:4" x14ac:dyDescent="0.3">
      <c r="A7912" s="245">
        <v>43885.416666647492</v>
      </c>
      <c r="B7912" s="244">
        <f t="shared" si="246"/>
        <v>5.4981764253919696</v>
      </c>
      <c r="C7912" s="40">
        <v>173290.76847351436</v>
      </c>
      <c r="D7912" s="191">
        <f t="shared" si="247"/>
        <v>10</v>
      </c>
    </row>
    <row r="7913" spans="1:4" x14ac:dyDescent="0.3">
      <c r="A7913" s="245">
        <v>43885.458333314156</v>
      </c>
      <c r="B7913" s="244">
        <f t="shared" si="246"/>
        <v>5.2694177160092197</v>
      </c>
      <c r="C7913" s="40">
        <v>166080.78292978564</v>
      </c>
      <c r="D7913" s="191">
        <f t="shared" si="247"/>
        <v>11</v>
      </c>
    </row>
    <row r="7914" spans="1:4" x14ac:dyDescent="0.3">
      <c r="A7914" s="245">
        <v>43885.499999980821</v>
      </c>
      <c r="B7914" s="244">
        <f t="shared" si="246"/>
        <v>5.0586706889720405</v>
      </c>
      <c r="C7914" s="40">
        <v>159438.48711328176</v>
      </c>
      <c r="D7914" s="191">
        <f t="shared" si="247"/>
        <v>12</v>
      </c>
    </row>
    <row r="7915" spans="1:4" x14ac:dyDescent="0.3">
      <c r="A7915" s="245">
        <v>43885.541666647485</v>
      </c>
      <c r="B7915" s="244">
        <f t="shared" si="246"/>
        <v>4.9506469827503965</v>
      </c>
      <c r="C7915" s="40">
        <v>156033.81079586598</v>
      </c>
      <c r="D7915" s="191">
        <f t="shared" si="247"/>
        <v>13</v>
      </c>
    </row>
    <row r="7916" spans="1:4" x14ac:dyDescent="0.3">
      <c r="A7916" s="245">
        <v>43885.583333314149</v>
      </c>
      <c r="B7916" s="244">
        <f t="shared" si="246"/>
        <v>4.8847172733579436</v>
      </c>
      <c r="C7916" s="40">
        <v>153955.84728180157</v>
      </c>
      <c r="D7916" s="191">
        <f t="shared" si="247"/>
        <v>14</v>
      </c>
    </row>
    <row r="7917" spans="1:4" x14ac:dyDescent="0.3">
      <c r="A7917" s="245">
        <v>43885.624999980813</v>
      </c>
      <c r="B7917" s="244">
        <f t="shared" si="246"/>
        <v>4.7516825787696781</v>
      </c>
      <c r="C7917" s="40">
        <v>149762.87807252482</v>
      </c>
      <c r="D7917" s="191">
        <f t="shared" si="247"/>
        <v>15</v>
      </c>
    </row>
    <row r="7918" spans="1:4" x14ac:dyDescent="0.3">
      <c r="A7918" s="245">
        <v>43885.666666647478</v>
      </c>
      <c r="B7918" s="244">
        <f t="shared" si="246"/>
        <v>4.4477488244692118</v>
      </c>
      <c r="C7918" s="40">
        <v>140183.53580105281</v>
      </c>
      <c r="D7918" s="191">
        <f t="shared" si="247"/>
        <v>16</v>
      </c>
    </row>
    <row r="7919" spans="1:4" x14ac:dyDescent="0.3">
      <c r="A7919" s="245">
        <v>43885.708333314142</v>
      </c>
      <c r="B7919" s="244">
        <f t="shared" si="246"/>
        <v>4.26753515654746</v>
      </c>
      <c r="C7919" s="40">
        <v>134503.5861982416</v>
      </c>
      <c r="D7919" s="191">
        <f t="shared" si="247"/>
        <v>17</v>
      </c>
    </row>
    <row r="7920" spans="1:4" x14ac:dyDescent="0.3">
      <c r="A7920" s="245">
        <v>43885.749999980806</v>
      </c>
      <c r="B7920" s="244">
        <f t="shared" si="246"/>
        <v>4.0104036538466321</v>
      </c>
      <c r="C7920" s="40">
        <v>126399.35085650293</v>
      </c>
      <c r="D7920" s="191">
        <f t="shared" si="247"/>
        <v>18</v>
      </c>
    </row>
    <row r="7921" spans="1:4" x14ac:dyDescent="0.3">
      <c r="A7921" s="245">
        <v>43885.79166664747</v>
      </c>
      <c r="B7921" s="244">
        <f t="shared" si="246"/>
        <v>3.7621350625604864</v>
      </c>
      <c r="C7921" s="40">
        <v>118574.45553791629</v>
      </c>
      <c r="D7921" s="191">
        <f t="shared" si="247"/>
        <v>19</v>
      </c>
    </row>
    <row r="7922" spans="1:4" x14ac:dyDescent="0.3">
      <c r="A7922" s="245">
        <v>43885.833333314135</v>
      </c>
      <c r="B7922" s="244">
        <f t="shared" si="246"/>
        <v>3.7127762928053287</v>
      </c>
      <c r="C7922" s="40">
        <v>117018.77262052633</v>
      </c>
      <c r="D7922" s="191">
        <f t="shared" si="247"/>
        <v>20</v>
      </c>
    </row>
    <row r="7923" spans="1:4" x14ac:dyDescent="0.3">
      <c r="A7923" s="245">
        <v>43885.874999980799</v>
      </c>
      <c r="B7923" s="244">
        <f t="shared" si="246"/>
        <v>3.5171383206782849</v>
      </c>
      <c r="C7923" s="40">
        <v>110852.68191890274</v>
      </c>
      <c r="D7923" s="191">
        <f t="shared" si="247"/>
        <v>21</v>
      </c>
    </row>
    <row r="7924" spans="1:4" x14ac:dyDescent="0.3">
      <c r="A7924" s="245">
        <v>43885.916666647463</v>
      </c>
      <c r="B7924" s="244">
        <f t="shared" si="246"/>
        <v>3.2749305937688424</v>
      </c>
      <c r="C7924" s="40">
        <v>103218.81209025894</v>
      </c>
      <c r="D7924" s="191">
        <f t="shared" si="247"/>
        <v>22</v>
      </c>
    </row>
    <row r="7925" spans="1:4" x14ac:dyDescent="0.3">
      <c r="A7925" s="245">
        <v>43885.958333314127</v>
      </c>
      <c r="B7925" s="244">
        <f t="shared" si="246"/>
        <v>3.2013233041735902</v>
      </c>
      <c r="C7925" s="40">
        <v>100898.86765917343</v>
      </c>
      <c r="D7925" s="191">
        <f t="shared" si="247"/>
        <v>23</v>
      </c>
    </row>
    <row r="7926" spans="1:4" x14ac:dyDescent="0.3">
      <c r="A7926" s="245">
        <v>43885.999999980791</v>
      </c>
      <c r="B7926" s="244">
        <f t="shared" si="246"/>
        <v>3.1788513230787854</v>
      </c>
      <c r="C7926" s="40">
        <v>100190.59884934465</v>
      </c>
      <c r="D7926" s="191">
        <f t="shared" si="247"/>
        <v>0</v>
      </c>
    </row>
    <row r="7927" spans="1:4" x14ac:dyDescent="0.3">
      <c r="A7927" s="245">
        <v>43886.041666647456</v>
      </c>
      <c r="B7927" s="244">
        <f t="shared" si="246"/>
        <v>3.1020611923561279</v>
      </c>
      <c r="C7927" s="40">
        <v>97770.338069305697</v>
      </c>
      <c r="D7927" s="191">
        <f t="shared" si="247"/>
        <v>1</v>
      </c>
    </row>
    <row r="7928" spans="1:4" x14ac:dyDescent="0.3">
      <c r="A7928" s="245">
        <v>43886.08333331412</v>
      </c>
      <c r="B7928" s="244">
        <f t="shared" si="246"/>
        <v>3.1133476701946932</v>
      </c>
      <c r="C7928" s="40">
        <v>98126.063725720014</v>
      </c>
      <c r="D7928" s="191">
        <f t="shared" si="247"/>
        <v>2</v>
      </c>
    </row>
    <row r="7929" spans="1:4" x14ac:dyDescent="0.3">
      <c r="A7929" s="245">
        <v>43886.124999980784</v>
      </c>
      <c r="B7929" s="244">
        <f t="shared" si="246"/>
        <v>2.9710819349785536</v>
      </c>
      <c r="C7929" s="40">
        <v>93642.151847374495</v>
      </c>
      <c r="D7929" s="191">
        <f t="shared" si="247"/>
        <v>3</v>
      </c>
    </row>
    <row r="7930" spans="1:4" x14ac:dyDescent="0.3">
      <c r="A7930" s="245">
        <v>43886.166666647448</v>
      </c>
      <c r="B7930" s="244">
        <f t="shared" si="246"/>
        <v>3.1890287141360019</v>
      </c>
      <c r="C7930" s="40">
        <v>100511.36846110458</v>
      </c>
      <c r="D7930" s="191">
        <f t="shared" si="247"/>
        <v>4</v>
      </c>
    </row>
    <row r="7931" spans="1:4" x14ac:dyDescent="0.3">
      <c r="A7931" s="245">
        <v>43886.208333314113</v>
      </c>
      <c r="B7931" s="244">
        <f t="shared" si="246"/>
        <v>3.4810245591576288</v>
      </c>
      <c r="C7931" s="40">
        <v>109714.45334961169</v>
      </c>
      <c r="D7931" s="191">
        <f t="shared" si="247"/>
        <v>5</v>
      </c>
    </row>
    <row r="7932" spans="1:4" x14ac:dyDescent="0.3">
      <c r="A7932" s="245">
        <v>43886.249999980777</v>
      </c>
      <c r="B7932" s="244">
        <f t="shared" si="246"/>
        <v>3.997940158355044</v>
      </c>
      <c r="C7932" s="40">
        <v>126006.52811956257</v>
      </c>
      <c r="D7932" s="191">
        <f t="shared" si="247"/>
        <v>6</v>
      </c>
    </row>
    <row r="7933" spans="1:4" x14ac:dyDescent="0.3">
      <c r="A7933" s="245">
        <v>43886.291666647441</v>
      </c>
      <c r="B7933" s="244">
        <f t="shared" si="246"/>
        <v>4.4496614716614289</v>
      </c>
      <c r="C7933" s="40">
        <v>140243.8183522324</v>
      </c>
      <c r="D7933" s="191">
        <f t="shared" si="247"/>
        <v>7</v>
      </c>
    </row>
    <row r="7934" spans="1:4" x14ac:dyDescent="0.3">
      <c r="A7934" s="245">
        <v>43886.333333314105</v>
      </c>
      <c r="B7934" s="244">
        <f t="shared" si="246"/>
        <v>4.939949134426076</v>
      </c>
      <c r="C7934" s="40">
        <v>155696.63748353408</v>
      </c>
      <c r="D7934" s="191">
        <f t="shared" si="247"/>
        <v>8</v>
      </c>
    </row>
    <row r="7935" spans="1:4" x14ac:dyDescent="0.3">
      <c r="A7935" s="245">
        <v>43886.37499998077</v>
      </c>
      <c r="B7935" s="244">
        <f t="shared" si="246"/>
        <v>5.1876804627858011</v>
      </c>
      <c r="C7935" s="40">
        <v>163504.59942308947</v>
      </c>
      <c r="D7935" s="191">
        <f t="shared" si="247"/>
        <v>9</v>
      </c>
    </row>
    <row r="7936" spans="1:4" x14ac:dyDescent="0.3">
      <c r="A7936" s="245">
        <v>43886.416666647434</v>
      </c>
      <c r="B7936" s="244">
        <f t="shared" si="246"/>
        <v>5.0175867057593271</v>
      </c>
      <c r="C7936" s="40">
        <v>158143.6077801988</v>
      </c>
      <c r="D7936" s="191">
        <f t="shared" si="247"/>
        <v>10</v>
      </c>
    </row>
    <row r="7937" spans="1:4" x14ac:dyDescent="0.3">
      <c r="A7937" s="245">
        <v>43886.458333314098</v>
      </c>
      <c r="B7937" s="244">
        <f t="shared" si="246"/>
        <v>4.8933155842596285</v>
      </c>
      <c r="C7937" s="40">
        <v>154226.84766237246</v>
      </c>
      <c r="D7937" s="191">
        <f t="shared" si="247"/>
        <v>11</v>
      </c>
    </row>
    <row r="7938" spans="1:4" x14ac:dyDescent="0.3">
      <c r="A7938" s="245">
        <v>43886.499999980762</v>
      </c>
      <c r="B7938" s="244">
        <f t="shared" si="246"/>
        <v>4.6869758884706885</v>
      </c>
      <c r="C7938" s="40">
        <v>147723.46150606021</v>
      </c>
      <c r="D7938" s="191">
        <f t="shared" si="247"/>
        <v>12</v>
      </c>
    </row>
    <row r="7939" spans="1:4" x14ac:dyDescent="0.3">
      <c r="A7939" s="245">
        <v>43886.541666647427</v>
      </c>
      <c r="B7939" s="244">
        <f t="shared" si="246"/>
        <v>4.5069153296957243</v>
      </c>
      <c r="C7939" s="40">
        <v>142048.33757628207</v>
      </c>
      <c r="D7939" s="191">
        <f t="shared" si="247"/>
        <v>13</v>
      </c>
    </row>
    <row r="7940" spans="1:4" x14ac:dyDescent="0.3">
      <c r="A7940" s="245">
        <v>43886.583333314091</v>
      </c>
      <c r="B7940" s="244">
        <f t="shared" si="246"/>
        <v>4.5179555651491006</v>
      </c>
      <c r="C7940" s="40">
        <v>142396.30219906292</v>
      </c>
      <c r="D7940" s="191">
        <f t="shared" si="247"/>
        <v>14</v>
      </c>
    </row>
    <row r="7941" spans="1:4" x14ac:dyDescent="0.3">
      <c r="A7941" s="245">
        <v>43886.624999980755</v>
      </c>
      <c r="B7941" s="244">
        <f t="shared" si="246"/>
        <v>4.223139633425899</v>
      </c>
      <c r="C7941" s="40">
        <v>133104.33420571018</v>
      </c>
      <c r="D7941" s="191">
        <f t="shared" si="247"/>
        <v>15</v>
      </c>
    </row>
    <row r="7942" spans="1:4" x14ac:dyDescent="0.3">
      <c r="A7942" s="245">
        <v>43886.666666647419</v>
      </c>
      <c r="B7942" s="244">
        <f t="shared" si="246"/>
        <v>3.8433853179505015</v>
      </c>
      <c r="C7942" s="40">
        <v>121135.28991387055</v>
      </c>
      <c r="D7942" s="191">
        <f t="shared" si="247"/>
        <v>16</v>
      </c>
    </row>
    <row r="7943" spans="1:4" x14ac:dyDescent="0.3">
      <c r="A7943" s="245">
        <v>43886.708333314084</v>
      </c>
      <c r="B7943" s="244">
        <f t="shared" ref="B7943:B8006" si="248">C7943/$B$4</f>
        <v>3.554474004184335</v>
      </c>
      <c r="C7943" s="40">
        <v>112029.42285729235</v>
      </c>
      <c r="D7943" s="191">
        <f t="shared" ref="D7943:D8006" si="249">HOUR(A7943)</f>
        <v>17</v>
      </c>
    </row>
    <row r="7944" spans="1:4" x14ac:dyDescent="0.3">
      <c r="A7944" s="245">
        <v>43886.749999980748</v>
      </c>
      <c r="B7944" s="244">
        <f t="shared" si="248"/>
        <v>3.4979728686132905</v>
      </c>
      <c r="C7944" s="40">
        <v>110248.62783632601</v>
      </c>
      <c r="D7944" s="191">
        <f t="shared" si="249"/>
        <v>18</v>
      </c>
    </row>
    <row r="7945" spans="1:4" x14ac:dyDescent="0.3">
      <c r="A7945" s="245">
        <v>43886.791666647412</v>
      </c>
      <c r="B7945" s="244">
        <f t="shared" si="248"/>
        <v>3.4287433194947963</v>
      </c>
      <c r="C7945" s="40">
        <v>108066.66042756585</v>
      </c>
      <c r="D7945" s="191">
        <f t="shared" si="249"/>
        <v>19</v>
      </c>
    </row>
    <row r="7946" spans="1:4" x14ac:dyDescent="0.3">
      <c r="A7946" s="245">
        <v>43886.833333314076</v>
      </c>
      <c r="B7946" s="244">
        <f t="shared" si="248"/>
        <v>3.3870657304365723</v>
      </c>
      <c r="C7946" s="40">
        <v>106753.07190707597</v>
      </c>
      <c r="D7946" s="191">
        <f t="shared" si="249"/>
        <v>20</v>
      </c>
    </row>
    <row r="7947" spans="1:4" x14ac:dyDescent="0.3">
      <c r="A7947" s="245">
        <v>43886.874999980741</v>
      </c>
      <c r="B7947" s="244">
        <f t="shared" si="248"/>
        <v>3.2247868021257209</v>
      </c>
      <c r="C7947" s="40">
        <v>101638.38696095931</v>
      </c>
      <c r="D7947" s="191">
        <f t="shared" si="249"/>
        <v>21</v>
      </c>
    </row>
    <row r="7948" spans="1:4" x14ac:dyDescent="0.3">
      <c r="A7948" s="245">
        <v>43886.916666647405</v>
      </c>
      <c r="B7948" s="244">
        <f t="shared" si="248"/>
        <v>3.0797097978688388</v>
      </c>
      <c r="C7948" s="40">
        <v>97065.869891589697</v>
      </c>
      <c r="D7948" s="191">
        <f t="shared" si="249"/>
        <v>22</v>
      </c>
    </row>
    <row r="7949" spans="1:4" x14ac:dyDescent="0.3">
      <c r="A7949" s="245">
        <v>43886.958333314069</v>
      </c>
      <c r="B7949" s="244">
        <f t="shared" si="248"/>
        <v>3.0160984403873665</v>
      </c>
      <c r="C7949" s="40">
        <v>95060.975874238851</v>
      </c>
      <c r="D7949" s="191">
        <f t="shared" si="249"/>
        <v>23</v>
      </c>
    </row>
    <row r="7950" spans="1:4" x14ac:dyDescent="0.3">
      <c r="A7950" s="245">
        <v>43886.999999980733</v>
      </c>
      <c r="B7950" s="244">
        <f t="shared" si="248"/>
        <v>3.0154615542762104</v>
      </c>
      <c r="C7950" s="40">
        <v>95040.902585371179</v>
      </c>
      <c r="D7950" s="191">
        <f t="shared" si="249"/>
        <v>0</v>
      </c>
    </row>
    <row r="7951" spans="1:4" x14ac:dyDescent="0.3">
      <c r="A7951" s="245">
        <v>43887.041666647398</v>
      </c>
      <c r="B7951" s="244">
        <f t="shared" si="248"/>
        <v>2.9202748858374443</v>
      </c>
      <c r="C7951" s="40">
        <v>92040.822259463588</v>
      </c>
      <c r="D7951" s="191">
        <f t="shared" si="249"/>
        <v>1</v>
      </c>
    </row>
    <row r="7952" spans="1:4" x14ac:dyDescent="0.3">
      <c r="A7952" s="245">
        <v>43887.083333314062</v>
      </c>
      <c r="B7952" s="244">
        <f t="shared" si="248"/>
        <v>2.88146372530769</v>
      </c>
      <c r="C7952" s="40">
        <v>90817.577439146538</v>
      </c>
      <c r="D7952" s="191">
        <f t="shared" si="249"/>
        <v>2</v>
      </c>
    </row>
    <row r="7953" spans="1:4" x14ac:dyDescent="0.3">
      <c r="A7953" s="245">
        <v>43887.124999980726</v>
      </c>
      <c r="B7953" s="244">
        <f t="shared" si="248"/>
        <v>2.8904010558630455</v>
      </c>
      <c r="C7953" s="40">
        <v>91099.262994540288</v>
      </c>
      <c r="D7953" s="191">
        <f t="shared" si="249"/>
        <v>3</v>
      </c>
    </row>
    <row r="7954" spans="1:4" x14ac:dyDescent="0.3">
      <c r="A7954" s="245">
        <v>43887.16666664739</v>
      </c>
      <c r="B7954" s="244">
        <f t="shared" si="248"/>
        <v>2.9135370093651374</v>
      </c>
      <c r="C7954" s="40">
        <v>91828.458795393322</v>
      </c>
      <c r="D7954" s="191">
        <f t="shared" si="249"/>
        <v>4</v>
      </c>
    </row>
    <row r="7955" spans="1:4" x14ac:dyDescent="0.3">
      <c r="A7955" s="245">
        <v>43887.208333314054</v>
      </c>
      <c r="B7955" s="244">
        <f t="shared" si="248"/>
        <v>3.2655841320679651</v>
      </c>
      <c r="C7955" s="40">
        <v>102924.23159568381</v>
      </c>
      <c r="D7955" s="191">
        <f t="shared" si="249"/>
        <v>5</v>
      </c>
    </row>
    <row r="7956" spans="1:4" x14ac:dyDescent="0.3">
      <c r="A7956" s="245">
        <v>43887.249999980719</v>
      </c>
      <c r="B7956" s="244">
        <f t="shared" si="248"/>
        <v>3.8587369186373768</v>
      </c>
      <c r="C7956" s="40">
        <v>121619.13955318755</v>
      </c>
      <c r="D7956" s="191">
        <f t="shared" si="249"/>
        <v>6</v>
      </c>
    </row>
    <row r="7957" spans="1:4" x14ac:dyDescent="0.3">
      <c r="A7957" s="245">
        <v>43887.291666647383</v>
      </c>
      <c r="B7957" s="244">
        <f t="shared" si="248"/>
        <v>4.1387909665819977</v>
      </c>
      <c r="C7957" s="40">
        <v>130445.84452364183</v>
      </c>
      <c r="D7957" s="191">
        <f t="shared" si="249"/>
        <v>7</v>
      </c>
    </row>
    <row r="7958" spans="1:4" x14ac:dyDescent="0.3">
      <c r="A7958" s="245">
        <v>43887.333333314047</v>
      </c>
      <c r="B7958" s="244">
        <f t="shared" si="248"/>
        <v>4.7264224216551609</v>
      </c>
      <c r="C7958" s="40">
        <v>148966.73191433304</v>
      </c>
      <c r="D7958" s="191">
        <f t="shared" si="249"/>
        <v>8</v>
      </c>
    </row>
    <row r="7959" spans="1:4" x14ac:dyDescent="0.3">
      <c r="A7959" s="245">
        <v>43887.374999980711</v>
      </c>
      <c r="B7959" s="244">
        <f t="shared" si="248"/>
        <v>4.9174488999254633</v>
      </c>
      <c r="C7959" s="40">
        <v>154987.47818674642</v>
      </c>
      <c r="D7959" s="191">
        <f t="shared" si="249"/>
        <v>9</v>
      </c>
    </row>
    <row r="7960" spans="1:4" x14ac:dyDescent="0.3">
      <c r="A7960" s="245">
        <v>43887.416666647376</v>
      </c>
      <c r="B7960" s="244">
        <f t="shared" si="248"/>
        <v>4.9640042798981696</v>
      </c>
      <c r="C7960" s="40">
        <v>156454.80425049155</v>
      </c>
      <c r="D7960" s="191">
        <f t="shared" si="249"/>
        <v>10</v>
      </c>
    </row>
    <row r="7961" spans="1:4" x14ac:dyDescent="0.3">
      <c r="A7961" s="245">
        <v>43887.45833331404</v>
      </c>
      <c r="B7961" s="244">
        <f t="shared" si="248"/>
        <v>4.9122913307805049</v>
      </c>
      <c r="C7961" s="40">
        <v>154824.92263169776</v>
      </c>
      <c r="D7961" s="191">
        <f t="shared" si="249"/>
        <v>11</v>
      </c>
    </row>
    <row r="7962" spans="1:4" x14ac:dyDescent="0.3">
      <c r="A7962" s="245">
        <v>43887.499999980704</v>
      </c>
      <c r="B7962" s="244">
        <f t="shared" si="248"/>
        <v>4.7535766092628426</v>
      </c>
      <c r="C7962" s="40">
        <v>149822.57386514379</v>
      </c>
      <c r="D7962" s="191">
        <f t="shared" si="249"/>
        <v>12</v>
      </c>
    </row>
    <row r="7963" spans="1:4" x14ac:dyDescent="0.3">
      <c r="A7963" s="245">
        <v>43887.541666647368</v>
      </c>
      <c r="B7963" s="244">
        <f t="shared" si="248"/>
        <v>4.8406969878454404</v>
      </c>
      <c r="C7963" s="40">
        <v>152568.42197663026</v>
      </c>
      <c r="D7963" s="191">
        <f t="shared" si="249"/>
        <v>13</v>
      </c>
    </row>
    <row r="7964" spans="1:4" x14ac:dyDescent="0.3">
      <c r="A7964" s="245">
        <v>43887.583333314033</v>
      </c>
      <c r="B7964" s="244">
        <f t="shared" si="248"/>
        <v>4.7737929637179484</v>
      </c>
      <c r="C7964" s="40">
        <v>150459.75014473335</v>
      </c>
      <c r="D7964" s="191">
        <f t="shared" si="249"/>
        <v>14</v>
      </c>
    </row>
    <row r="7965" spans="1:4" x14ac:dyDescent="0.3">
      <c r="A7965" s="245">
        <v>43887.624999980697</v>
      </c>
      <c r="B7965" s="244">
        <f t="shared" si="248"/>
        <v>4.6390063613159205</v>
      </c>
      <c r="C7965" s="40">
        <v>146211.56454590251</v>
      </c>
      <c r="D7965" s="191">
        <f t="shared" si="249"/>
        <v>15</v>
      </c>
    </row>
    <row r="7966" spans="1:4" x14ac:dyDescent="0.3">
      <c r="A7966" s="245">
        <v>43887.666666647361</v>
      </c>
      <c r="B7966" s="244">
        <f t="shared" si="248"/>
        <v>4.3427969893445511</v>
      </c>
      <c r="C7966" s="40">
        <v>136875.67829443209</v>
      </c>
      <c r="D7966" s="191">
        <f t="shared" si="249"/>
        <v>16</v>
      </c>
    </row>
    <row r="7967" spans="1:4" x14ac:dyDescent="0.3">
      <c r="A7967" s="245">
        <v>43887.708333314025</v>
      </c>
      <c r="B7967" s="244">
        <f t="shared" si="248"/>
        <v>4.2364296336834881</v>
      </c>
      <c r="C7967" s="40">
        <v>133523.20660620552</v>
      </c>
      <c r="D7967" s="191">
        <f t="shared" si="249"/>
        <v>17</v>
      </c>
    </row>
    <row r="7968" spans="1:4" x14ac:dyDescent="0.3">
      <c r="A7968" s="245">
        <v>43887.74999998069</v>
      </c>
      <c r="B7968" s="244">
        <f t="shared" si="248"/>
        <v>4.1353740041159099</v>
      </c>
      <c r="C7968" s="40">
        <v>130338.14917053186</v>
      </c>
      <c r="D7968" s="191">
        <f t="shared" si="249"/>
        <v>18</v>
      </c>
    </row>
    <row r="7969" spans="1:4" x14ac:dyDescent="0.3">
      <c r="A7969" s="245">
        <v>43887.791666647354</v>
      </c>
      <c r="B7969" s="244">
        <f t="shared" si="248"/>
        <v>4.2217976578486454</v>
      </c>
      <c r="C7969" s="40">
        <v>133062.03800401304</v>
      </c>
      <c r="D7969" s="191">
        <f t="shared" si="249"/>
        <v>19</v>
      </c>
    </row>
    <row r="7970" spans="1:4" x14ac:dyDescent="0.3">
      <c r="A7970" s="245">
        <v>43887.833333314018</v>
      </c>
      <c r="B7970" s="244">
        <f t="shared" si="248"/>
        <v>3.9579890096038475</v>
      </c>
      <c r="C7970" s="40">
        <v>124747.35330725177</v>
      </c>
      <c r="D7970" s="191">
        <f t="shared" si="249"/>
        <v>20</v>
      </c>
    </row>
    <row r="7971" spans="1:4" x14ac:dyDescent="0.3">
      <c r="A7971" s="245">
        <v>43887.874999980682</v>
      </c>
      <c r="B7971" s="244">
        <f t="shared" si="248"/>
        <v>3.8421630009897463</v>
      </c>
      <c r="C7971" s="40">
        <v>121096.76509599289</v>
      </c>
      <c r="D7971" s="191">
        <f t="shared" si="249"/>
        <v>21</v>
      </c>
    </row>
    <row r="7972" spans="1:4" x14ac:dyDescent="0.3">
      <c r="A7972" s="245">
        <v>43887.916666647347</v>
      </c>
      <c r="B7972" s="244">
        <f t="shared" si="248"/>
        <v>3.8252866811025594</v>
      </c>
      <c r="C7972" s="40">
        <v>120564.85956659785</v>
      </c>
      <c r="D7972" s="191">
        <f t="shared" si="249"/>
        <v>22</v>
      </c>
    </row>
    <row r="7973" spans="1:4" x14ac:dyDescent="0.3">
      <c r="A7973" s="245">
        <v>43887.958333314011</v>
      </c>
      <c r="B7973" s="244">
        <f t="shared" si="248"/>
        <v>3.8049999152636342</v>
      </c>
      <c r="C7973" s="40">
        <v>119925.46407069595</v>
      </c>
      <c r="D7973" s="191">
        <f t="shared" si="249"/>
        <v>23</v>
      </c>
    </row>
    <row r="7974" spans="1:4" x14ac:dyDescent="0.3">
      <c r="A7974" s="245">
        <v>43887.999999980675</v>
      </c>
      <c r="B7974" s="244">
        <f t="shared" si="248"/>
        <v>3.840947251021456</v>
      </c>
      <c r="C7974" s="40">
        <v>121058.44725568064</v>
      </c>
      <c r="D7974" s="191">
        <f t="shared" si="249"/>
        <v>0</v>
      </c>
    </row>
    <row r="7975" spans="1:4" x14ac:dyDescent="0.3">
      <c r="A7975" s="245">
        <v>43888.041666647339</v>
      </c>
      <c r="B7975" s="244">
        <f t="shared" si="248"/>
        <v>3.8692604544464921</v>
      </c>
      <c r="C7975" s="40">
        <v>121950.81890763645</v>
      </c>
      <c r="D7975" s="191">
        <f t="shared" si="249"/>
        <v>1</v>
      </c>
    </row>
    <row r="7976" spans="1:4" x14ac:dyDescent="0.3">
      <c r="A7976" s="245">
        <v>43888.083333314004</v>
      </c>
      <c r="B7976" s="244">
        <f t="shared" si="248"/>
        <v>3.7302941792360915</v>
      </c>
      <c r="C7976" s="40">
        <v>117570.89895601441</v>
      </c>
      <c r="D7976" s="191">
        <f t="shared" si="249"/>
        <v>2</v>
      </c>
    </row>
    <row r="7977" spans="1:4" x14ac:dyDescent="0.3">
      <c r="A7977" s="245">
        <v>43888.124999980668</v>
      </c>
      <c r="B7977" s="244">
        <f t="shared" si="248"/>
        <v>3.7769726123243101</v>
      </c>
      <c r="C7977" s="40">
        <v>119042.10339093217</v>
      </c>
      <c r="D7977" s="191">
        <f t="shared" si="249"/>
        <v>3</v>
      </c>
    </row>
    <row r="7978" spans="1:4" x14ac:dyDescent="0.3">
      <c r="A7978" s="245">
        <v>43888.166666647332</v>
      </c>
      <c r="B7978" s="244">
        <f t="shared" si="248"/>
        <v>3.9897262074046349</v>
      </c>
      <c r="C7978" s="40">
        <v>125747.6419430793</v>
      </c>
      <c r="D7978" s="191">
        <f t="shared" si="249"/>
        <v>4</v>
      </c>
    </row>
    <row r="7979" spans="1:4" x14ac:dyDescent="0.3">
      <c r="A7979" s="245">
        <v>43888.208333313996</v>
      </c>
      <c r="B7979" s="244">
        <f t="shared" si="248"/>
        <v>4.3248384447055184</v>
      </c>
      <c r="C7979" s="40">
        <v>136309.66335413448</v>
      </c>
      <c r="D7979" s="191">
        <f t="shared" si="249"/>
        <v>5</v>
      </c>
    </row>
    <row r="7980" spans="1:4" x14ac:dyDescent="0.3">
      <c r="A7980" s="245">
        <v>43888.249999980661</v>
      </c>
      <c r="B7980" s="244">
        <f t="shared" si="248"/>
        <v>4.8589020390447386</v>
      </c>
      <c r="C7980" s="40">
        <v>153142.20627679504</v>
      </c>
      <c r="D7980" s="191">
        <f t="shared" si="249"/>
        <v>6</v>
      </c>
    </row>
    <row r="7981" spans="1:4" x14ac:dyDescent="0.3">
      <c r="A7981" s="245">
        <v>43888.291666647325</v>
      </c>
      <c r="B7981" s="244">
        <f t="shared" si="248"/>
        <v>5.4173647820167243</v>
      </c>
      <c r="C7981" s="40">
        <v>170743.75821072428</v>
      </c>
      <c r="D7981" s="191">
        <f t="shared" si="249"/>
        <v>7</v>
      </c>
    </row>
    <row r="7982" spans="1:4" x14ac:dyDescent="0.3">
      <c r="A7982" s="245">
        <v>43888.333333313989</v>
      </c>
      <c r="B7982" s="244">
        <f t="shared" si="248"/>
        <v>5.9053440324199977</v>
      </c>
      <c r="C7982" s="40">
        <v>186123.82111867002</v>
      </c>
      <c r="D7982" s="191">
        <f t="shared" si="249"/>
        <v>8</v>
      </c>
    </row>
    <row r="7983" spans="1:4" x14ac:dyDescent="0.3">
      <c r="A7983" s="245">
        <v>43888.374999980653</v>
      </c>
      <c r="B7983" s="244">
        <f t="shared" si="248"/>
        <v>5.9198188728650134</v>
      </c>
      <c r="C7983" s="40">
        <v>186580.03714925499</v>
      </c>
      <c r="D7983" s="191">
        <f t="shared" si="249"/>
        <v>9</v>
      </c>
    </row>
    <row r="7984" spans="1:4" x14ac:dyDescent="0.3">
      <c r="A7984" s="245">
        <v>43888.416666647317</v>
      </c>
      <c r="B7984" s="244">
        <f t="shared" si="248"/>
        <v>6.140012150186668</v>
      </c>
      <c r="C7984" s="40">
        <v>193520.05858318903</v>
      </c>
      <c r="D7984" s="191">
        <f t="shared" si="249"/>
        <v>10</v>
      </c>
    </row>
    <row r="7985" spans="1:4" x14ac:dyDescent="0.3">
      <c r="A7985" s="245">
        <v>43888.458333313982</v>
      </c>
      <c r="B7985" s="244">
        <f t="shared" si="248"/>
        <v>5.8818010831070815</v>
      </c>
      <c r="C7985" s="40">
        <v>185381.79767982094</v>
      </c>
      <c r="D7985" s="191">
        <f t="shared" si="249"/>
        <v>11</v>
      </c>
    </row>
    <row r="7986" spans="1:4" x14ac:dyDescent="0.3">
      <c r="A7986" s="245">
        <v>43888.499999980646</v>
      </c>
      <c r="B7986" s="244">
        <f t="shared" si="248"/>
        <v>5.7295322965032636</v>
      </c>
      <c r="C7986" s="40">
        <v>180582.61100344505</v>
      </c>
      <c r="D7986" s="191">
        <f t="shared" si="249"/>
        <v>12</v>
      </c>
    </row>
    <row r="7987" spans="1:4" x14ac:dyDescent="0.3">
      <c r="A7987" s="245">
        <v>43888.54166664731</v>
      </c>
      <c r="B7987" s="244">
        <f t="shared" si="248"/>
        <v>5.5214570241063408</v>
      </c>
      <c r="C7987" s="40">
        <v>174024.52318227658</v>
      </c>
      <c r="D7987" s="191">
        <f t="shared" si="249"/>
        <v>13</v>
      </c>
    </row>
    <row r="7988" spans="1:4" x14ac:dyDescent="0.3">
      <c r="A7988" s="245">
        <v>43888.583333313974</v>
      </c>
      <c r="B7988" s="244">
        <f t="shared" si="248"/>
        <v>5.5777545330889149</v>
      </c>
      <c r="C7988" s="40">
        <v>175798.90032842997</v>
      </c>
      <c r="D7988" s="191">
        <f t="shared" si="249"/>
        <v>14</v>
      </c>
    </row>
    <row r="7989" spans="1:4" x14ac:dyDescent="0.3">
      <c r="A7989" s="245">
        <v>43888.624999980639</v>
      </c>
      <c r="B7989" s="244">
        <f t="shared" si="248"/>
        <v>5.3666266490930497</v>
      </c>
      <c r="C7989" s="40">
        <v>169144.60071467719</v>
      </c>
      <c r="D7989" s="191">
        <f t="shared" si="249"/>
        <v>15</v>
      </c>
    </row>
    <row r="7990" spans="1:4" x14ac:dyDescent="0.3">
      <c r="A7990" s="245">
        <v>43888.666666647303</v>
      </c>
      <c r="B7990" s="244">
        <f t="shared" si="248"/>
        <v>5.0167149065393311</v>
      </c>
      <c r="C7990" s="40">
        <v>158116.13053227164</v>
      </c>
      <c r="D7990" s="191">
        <f t="shared" si="249"/>
        <v>16</v>
      </c>
    </row>
    <row r="7991" spans="1:4" x14ac:dyDescent="0.3">
      <c r="A7991" s="245">
        <v>43888.708333313967</v>
      </c>
      <c r="B7991" s="244">
        <f t="shared" si="248"/>
        <v>4.4998805401566369</v>
      </c>
      <c r="C7991" s="40">
        <v>141826.61604700412</v>
      </c>
      <c r="D7991" s="191">
        <f t="shared" si="249"/>
        <v>17</v>
      </c>
    </row>
    <row r="7992" spans="1:4" x14ac:dyDescent="0.3">
      <c r="A7992" s="245">
        <v>43888.749999980631</v>
      </c>
      <c r="B7992" s="244">
        <f t="shared" si="248"/>
        <v>4.6852824605171524</v>
      </c>
      <c r="C7992" s="40">
        <v>147670.08827669863</v>
      </c>
      <c r="D7992" s="191">
        <f t="shared" si="249"/>
        <v>18</v>
      </c>
    </row>
    <row r="7993" spans="1:4" x14ac:dyDescent="0.3">
      <c r="A7993" s="245">
        <v>43888.791666647296</v>
      </c>
      <c r="B7993" s="244">
        <f t="shared" si="248"/>
        <v>4.597161654949204</v>
      </c>
      <c r="C7993" s="40">
        <v>144892.7088450653</v>
      </c>
      <c r="D7993" s="191">
        <f t="shared" si="249"/>
        <v>19</v>
      </c>
    </row>
    <row r="7994" spans="1:4" x14ac:dyDescent="0.3">
      <c r="A7994" s="245">
        <v>43888.83333331396</v>
      </c>
      <c r="B7994" s="244">
        <f t="shared" si="248"/>
        <v>4.3953869429123475</v>
      </c>
      <c r="C7994" s="40">
        <v>138533.20121888065</v>
      </c>
      <c r="D7994" s="191">
        <f t="shared" si="249"/>
        <v>20</v>
      </c>
    </row>
    <row r="7995" spans="1:4" x14ac:dyDescent="0.3">
      <c r="A7995" s="245">
        <v>43888.874999980624</v>
      </c>
      <c r="B7995" s="244">
        <f t="shared" si="248"/>
        <v>4.3236940235608596</v>
      </c>
      <c r="C7995" s="40">
        <v>136273.59364587642</v>
      </c>
      <c r="D7995" s="191">
        <f t="shared" si="249"/>
        <v>21</v>
      </c>
    </row>
    <row r="7996" spans="1:4" x14ac:dyDescent="0.3">
      <c r="A7996" s="245">
        <v>43888.916666647288</v>
      </c>
      <c r="B7996" s="244">
        <f t="shared" si="248"/>
        <v>4.3308312581973887</v>
      </c>
      <c r="C7996" s="40">
        <v>136498.54402564742</v>
      </c>
      <c r="D7996" s="191">
        <f t="shared" si="249"/>
        <v>22</v>
      </c>
    </row>
    <row r="7997" spans="1:4" x14ac:dyDescent="0.3">
      <c r="A7997" s="245">
        <v>43888.958333313953</v>
      </c>
      <c r="B7997" s="244">
        <f t="shared" si="248"/>
        <v>4.2546822485530047</v>
      </c>
      <c r="C7997" s="40">
        <v>134098.49001158736</v>
      </c>
      <c r="D7997" s="191">
        <f t="shared" si="249"/>
        <v>23</v>
      </c>
    </row>
    <row r="7998" spans="1:4" x14ac:dyDescent="0.3">
      <c r="A7998" s="245">
        <v>43888.999999980617</v>
      </c>
      <c r="B7998" s="244">
        <f t="shared" si="248"/>
        <v>4.2273186723657936</v>
      </c>
      <c r="C7998" s="40">
        <v>133236.04858032186</v>
      </c>
      <c r="D7998" s="191">
        <f t="shared" si="249"/>
        <v>0</v>
      </c>
    </row>
    <row r="7999" spans="1:4" x14ac:dyDescent="0.3">
      <c r="A7999" s="245">
        <v>43889.041666647281</v>
      </c>
      <c r="B7999" s="244">
        <f t="shared" si="248"/>
        <v>4.1270297834768899</v>
      </c>
      <c r="C7999" s="40">
        <v>130075.15717191747</v>
      </c>
      <c r="D7999" s="191">
        <f t="shared" si="249"/>
        <v>1</v>
      </c>
    </row>
    <row r="8000" spans="1:4" x14ac:dyDescent="0.3">
      <c r="A8000" s="245">
        <v>43889.083333313945</v>
      </c>
      <c r="B8000" s="244">
        <f t="shared" si="248"/>
        <v>3.9852132392339761</v>
      </c>
      <c r="C8000" s="40">
        <v>125605.40283289393</v>
      </c>
      <c r="D8000" s="191">
        <f t="shared" si="249"/>
        <v>2</v>
      </c>
    </row>
    <row r="8001" spans="1:4" x14ac:dyDescent="0.3">
      <c r="A8001" s="245">
        <v>43889.12499998061</v>
      </c>
      <c r="B8001" s="244">
        <f t="shared" si="248"/>
        <v>3.9407707059876476</v>
      </c>
      <c r="C8001" s="40">
        <v>124204.66918171485</v>
      </c>
      <c r="D8001" s="191">
        <f t="shared" si="249"/>
        <v>3</v>
      </c>
    </row>
    <row r="8002" spans="1:4" x14ac:dyDescent="0.3">
      <c r="A8002" s="245">
        <v>43889.166666647274</v>
      </c>
      <c r="B8002" s="244">
        <f t="shared" si="248"/>
        <v>4.0914768646372464</v>
      </c>
      <c r="C8002" s="40">
        <v>128954.60516512021</v>
      </c>
      <c r="D8002" s="191">
        <f t="shared" si="249"/>
        <v>4</v>
      </c>
    </row>
    <row r="8003" spans="1:4" x14ac:dyDescent="0.3">
      <c r="A8003" s="245">
        <v>43889.208333313938</v>
      </c>
      <c r="B8003" s="244">
        <f t="shared" si="248"/>
        <v>4.2715887093768288</v>
      </c>
      <c r="C8003" s="40">
        <v>134631.3455188784</v>
      </c>
      <c r="D8003" s="191">
        <f t="shared" si="249"/>
        <v>5</v>
      </c>
    </row>
    <row r="8004" spans="1:4" x14ac:dyDescent="0.3">
      <c r="A8004" s="245">
        <v>43889.249999980602</v>
      </c>
      <c r="B8004" s="244">
        <f t="shared" si="248"/>
        <v>4.7304224343701389</v>
      </c>
      <c r="C8004" s="40">
        <v>149092.80376500724</v>
      </c>
      <c r="D8004" s="191">
        <f t="shared" si="249"/>
        <v>6</v>
      </c>
    </row>
    <row r="8005" spans="1:4" x14ac:dyDescent="0.3">
      <c r="A8005" s="245">
        <v>43889.291666647267</v>
      </c>
      <c r="B8005" s="244">
        <f t="shared" si="248"/>
        <v>5.031774546812211</v>
      </c>
      <c r="C8005" s="40">
        <v>158590.77820341036</v>
      </c>
      <c r="D8005" s="191">
        <f t="shared" si="249"/>
        <v>7</v>
      </c>
    </row>
    <row r="8006" spans="1:4" x14ac:dyDescent="0.3">
      <c r="A8006" s="245">
        <v>43889.333333313931</v>
      </c>
      <c r="B8006" s="244">
        <f t="shared" si="248"/>
        <v>5.532912504168424</v>
      </c>
      <c r="C8006" s="40">
        <v>174385.57542753077</v>
      </c>
      <c r="D8006" s="191">
        <f t="shared" si="249"/>
        <v>8</v>
      </c>
    </row>
    <row r="8007" spans="1:4" x14ac:dyDescent="0.3">
      <c r="A8007" s="245">
        <v>43889.374999980595</v>
      </c>
      <c r="B8007" s="244">
        <f t="shared" ref="B8007:B8070" si="250">C8007/$B$4</f>
        <v>5.8055696291959977</v>
      </c>
      <c r="C8007" s="40">
        <v>182979.14519870066</v>
      </c>
      <c r="D8007" s="191">
        <f t="shared" ref="D8007:D8070" si="251">HOUR(A8007)</f>
        <v>9</v>
      </c>
    </row>
    <row r="8008" spans="1:4" x14ac:dyDescent="0.3">
      <c r="A8008" s="245">
        <v>43889.416666647259</v>
      </c>
      <c r="B8008" s="244">
        <f t="shared" si="250"/>
        <v>5.8762263296833952</v>
      </c>
      <c r="C8008" s="40">
        <v>185206.09336804596</v>
      </c>
      <c r="D8008" s="191">
        <f t="shared" si="251"/>
        <v>10</v>
      </c>
    </row>
    <row r="8009" spans="1:4" x14ac:dyDescent="0.3">
      <c r="A8009" s="245">
        <v>43889.458333313924</v>
      </c>
      <c r="B8009" s="244">
        <f t="shared" si="250"/>
        <v>5.7791261806312422</v>
      </c>
      <c r="C8009" s="40">
        <v>182145.70422330496</v>
      </c>
      <c r="D8009" s="191">
        <f t="shared" si="251"/>
        <v>11</v>
      </c>
    </row>
    <row r="8010" spans="1:4" x14ac:dyDescent="0.3">
      <c r="A8010" s="245">
        <v>43889.499999980588</v>
      </c>
      <c r="B8010" s="244">
        <f t="shared" si="250"/>
        <v>5.4318951625884262</v>
      </c>
      <c r="C8010" s="40">
        <v>171201.72474738435</v>
      </c>
      <c r="D8010" s="191">
        <f t="shared" si="251"/>
        <v>12</v>
      </c>
    </row>
    <row r="8011" spans="1:4" x14ac:dyDescent="0.3">
      <c r="A8011" s="245">
        <v>43889.541666647252</v>
      </c>
      <c r="B8011" s="244">
        <f t="shared" si="250"/>
        <v>5.4650358819364993</v>
      </c>
      <c r="C8011" s="40">
        <v>172246.24938232877</v>
      </c>
      <c r="D8011" s="191">
        <f t="shared" si="251"/>
        <v>13</v>
      </c>
    </row>
    <row r="8012" spans="1:4" x14ac:dyDescent="0.3">
      <c r="A8012" s="245">
        <v>43889.583333313916</v>
      </c>
      <c r="B8012" s="244">
        <f t="shared" si="250"/>
        <v>5.2419422185240618</v>
      </c>
      <c r="C8012" s="40">
        <v>165214.81397844272</v>
      </c>
      <c r="D8012" s="191">
        <f t="shared" si="251"/>
        <v>14</v>
      </c>
    </row>
    <row r="8013" spans="1:4" x14ac:dyDescent="0.3">
      <c r="A8013" s="245">
        <v>43889.62499998058</v>
      </c>
      <c r="B8013" s="244">
        <f t="shared" si="250"/>
        <v>5.1326147626019676</v>
      </c>
      <c r="C8013" s="40">
        <v>161769.04625725807</v>
      </c>
      <c r="D8013" s="191">
        <f t="shared" si="251"/>
        <v>15</v>
      </c>
    </row>
    <row r="8014" spans="1:4" x14ac:dyDescent="0.3">
      <c r="A8014" s="245">
        <v>43889.666666647245</v>
      </c>
      <c r="B8014" s="244">
        <f t="shared" si="250"/>
        <v>4.6031512701420692</v>
      </c>
      <c r="C8014" s="40">
        <v>145081.48871303003</v>
      </c>
      <c r="D8014" s="191">
        <f t="shared" si="251"/>
        <v>16</v>
      </c>
    </row>
    <row r="8015" spans="1:4" x14ac:dyDescent="0.3">
      <c r="A8015" s="245">
        <v>43889.708333313909</v>
      </c>
      <c r="B8015" s="244">
        <f t="shared" si="250"/>
        <v>4.2203999483221324</v>
      </c>
      <c r="C8015" s="40">
        <v>133017.98518736757</v>
      </c>
      <c r="D8015" s="191">
        <f t="shared" si="251"/>
        <v>17</v>
      </c>
    </row>
    <row r="8016" spans="1:4" x14ac:dyDescent="0.3">
      <c r="A8016" s="245">
        <v>43889.749999980573</v>
      </c>
      <c r="B8016" s="244">
        <f t="shared" si="250"/>
        <v>4.2216007465784262</v>
      </c>
      <c r="C8016" s="40">
        <v>133055.83178167723</v>
      </c>
      <c r="D8016" s="191">
        <f t="shared" si="251"/>
        <v>18</v>
      </c>
    </row>
    <row r="8017" spans="1:4" x14ac:dyDescent="0.3">
      <c r="A8017" s="245">
        <v>43889.791666647237</v>
      </c>
      <c r="B8017" s="244">
        <f t="shared" si="250"/>
        <v>4.2180964193654606</v>
      </c>
      <c r="C8017" s="40">
        <v>132945.38287848947</v>
      </c>
      <c r="D8017" s="191">
        <f t="shared" si="251"/>
        <v>19</v>
      </c>
    </row>
    <row r="8018" spans="1:4" x14ac:dyDescent="0.3">
      <c r="A8018" s="245">
        <v>43889.833333313902</v>
      </c>
      <c r="B8018" s="244">
        <f t="shared" si="250"/>
        <v>4.2007372785037003</v>
      </c>
      <c r="C8018" s="40">
        <v>132398.25986401472</v>
      </c>
      <c r="D8018" s="191">
        <f t="shared" si="251"/>
        <v>20</v>
      </c>
    </row>
    <row r="8019" spans="1:4" x14ac:dyDescent="0.3">
      <c r="A8019" s="245">
        <v>43889.874999980566</v>
      </c>
      <c r="B8019" s="244">
        <f t="shared" si="250"/>
        <v>4.1211972357934847</v>
      </c>
      <c r="C8019" s="40">
        <v>129891.32773611617</v>
      </c>
      <c r="D8019" s="191">
        <f t="shared" si="251"/>
        <v>21</v>
      </c>
    </row>
    <row r="8020" spans="1:4" x14ac:dyDescent="0.3">
      <c r="A8020" s="245">
        <v>43889.91666664723</v>
      </c>
      <c r="B8020" s="244">
        <f t="shared" si="250"/>
        <v>3.986378264297306</v>
      </c>
      <c r="C8020" s="40">
        <v>125642.12193262724</v>
      </c>
      <c r="D8020" s="191">
        <f t="shared" si="251"/>
        <v>22</v>
      </c>
    </row>
    <row r="8021" spans="1:4" x14ac:dyDescent="0.3">
      <c r="A8021" s="245">
        <v>43889.958333313894</v>
      </c>
      <c r="B8021" s="244">
        <f t="shared" si="250"/>
        <v>3.951365267057549</v>
      </c>
      <c r="C8021" s="40">
        <v>124538.58710056591</v>
      </c>
      <c r="D8021" s="191">
        <f t="shared" si="251"/>
        <v>23</v>
      </c>
    </row>
    <row r="8022" spans="1:4" x14ac:dyDescent="0.3">
      <c r="A8022" s="245">
        <v>43889.999999980559</v>
      </c>
      <c r="B8022" s="244">
        <f t="shared" si="250"/>
        <v>3.899002729839764</v>
      </c>
      <c r="C8022" s="40">
        <v>122888.231853363</v>
      </c>
      <c r="D8022" s="191">
        <f t="shared" si="251"/>
        <v>0</v>
      </c>
    </row>
    <row r="8023" spans="1:4" x14ac:dyDescent="0.3">
      <c r="A8023" s="245">
        <v>43890.041666647223</v>
      </c>
      <c r="B8023" s="244">
        <f t="shared" si="250"/>
        <v>4.0120188275894861</v>
      </c>
      <c r="C8023" s="40">
        <v>126450.25768041365</v>
      </c>
      <c r="D8023" s="191">
        <f t="shared" si="251"/>
        <v>1</v>
      </c>
    </row>
    <row r="8024" spans="1:4" x14ac:dyDescent="0.3">
      <c r="A8024" s="245">
        <v>43890.083333313887</v>
      </c>
      <c r="B8024" s="244">
        <f t="shared" si="250"/>
        <v>3.9394208088726428</v>
      </c>
      <c r="C8024" s="40">
        <v>124162.12331008021</v>
      </c>
      <c r="D8024" s="191">
        <f t="shared" si="251"/>
        <v>2</v>
      </c>
    </row>
    <row r="8025" spans="1:4" x14ac:dyDescent="0.3">
      <c r="A8025" s="245">
        <v>43890.124999980551</v>
      </c>
      <c r="B8025" s="244">
        <f t="shared" si="250"/>
        <v>3.8553429750018871</v>
      </c>
      <c r="C8025" s="40">
        <v>121512.16970441485</v>
      </c>
      <c r="D8025" s="191">
        <f t="shared" si="251"/>
        <v>3</v>
      </c>
    </row>
    <row r="8026" spans="1:4" x14ac:dyDescent="0.3">
      <c r="A8026" s="245">
        <v>43890.166666647216</v>
      </c>
      <c r="B8026" s="244">
        <f t="shared" si="250"/>
        <v>4.0266099014834307</v>
      </c>
      <c r="C8026" s="40">
        <v>126910.13714085771</v>
      </c>
      <c r="D8026" s="191">
        <f t="shared" si="251"/>
        <v>4</v>
      </c>
    </row>
    <row r="8027" spans="1:4" x14ac:dyDescent="0.3">
      <c r="A8027" s="245">
        <v>43890.20833331388</v>
      </c>
      <c r="B8027" s="244">
        <f t="shared" si="250"/>
        <v>4.3596628211482074</v>
      </c>
      <c r="C8027" s="40">
        <v>137407.25326185272</v>
      </c>
      <c r="D8027" s="191">
        <f t="shared" si="251"/>
        <v>5</v>
      </c>
    </row>
    <row r="8028" spans="1:4" x14ac:dyDescent="0.3">
      <c r="A8028" s="245">
        <v>43890.249999980544</v>
      </c>
      <c r="B8028" s="244">
        <f t="shared" si="250"/>
        <v>4.6004269448027513</v>
      </c>
      <c r="C8028" s="40">
        <v>144995.62380163104</v>
      </c>
      <c r="D8028" s="191">
        <f t="shared" si="251"/>
        <v>6</v>
      </c>
    </row>
    <row r="8029" spans="1:4" x14ac:dyDescent="0.3">
      <c r="A8029" s="245">
        <v>43890.291666647208</v>
      </c>
      <c r="B8029" s="244">
        <f t="shared" si="250"/>
        <v>4.6320261149393547</v>
      </c>
      <c r="C8029" s="40">
        <v>145991.56210052018</v>
      </c>
      <c r="D8029" s="191">
        <f t="shared" si="251"/>
        <v>7</v>
      </c>
    </row>
    <row r="8030" spans="1:4" x14ac:dyDescent="0.3">
      <c r="A8030" s="245">
        <v>43890.333333313873</v>
      </c>
      <c r="B8030" s="244">
        <f t="shared" si="250"/>
        <v>4.662975442898583</v>
      </c>
      <c r="C8030" s="40">
        <v>146967.01876302829</v>
      </c>
      <c r="D8030" s="191">
        <f t="shared" si="251"/>
        <v>8</v>
      </c>
    </row>
    <row r="8031" spans="1:4" x14ac:dyDescent="0.3">
      <c r="A8031" s="245">
        <v>43890.374999980537</v>
      </c>
      <c r="B8031" s="244">
        <f t="shared" si="250"/>
        <v>5.0166090385413691</v>
      </c>
      <c r="C8031" s="40">
        <v>158112.7937992707</v>
      </c>
      <c r="D8031" s="191">
        <f t="shared" si="251"/>
        <v>9</v>
      </c>
    </row>
    <row r="8032" spans="1:4" x14ac:dyDescent="0.3">
      <c r="A8032" s="245">
        <v>43890.416666647201</v>
      </c>
      <c r="B8032" s="244">
        <f t="shared" si="250"/>
        <v>4.8957540593456184</v>
      </c>
      <c r="C8032" s="40">
        <v>154303.70318479682</v>
      </c>
      <c r="D8032" s="191">
        <f t="shared" si="251"/>
        <v>10</v>
      </c>
    </row>
    <row r="8033" spans="1:4" x14ac:dyDescent="0.3">
      <c r="A8033" s="245">
        <v>43890.458333313865</v>
      </c>
      <c r="B8033" s="244">
        <f t="shared" si="250"/>
        <v>4.7889042010412535</v>
      </c>
      <c r="C8033" s="40">
        <v>150936.02404461181</v>
      </c>
      <c r="D8033" s="191">
        <f t="shared" si="251"/>
        <v>11</v>
      </c>
    </row>
    <row r="8034" spans="1:4" x14ac:dyDescent="0.3">
      <c r="A8034" s="245">
        <v>43890.49999998053</v>
      </c>
      <c r="B8034" s="244">
        <f t="shared" si="250"/>
        <v>4.6398269652822819</v>
      </c>
      <c r="C8034" s="40">
        <v>146237.4282288659</v>
      </c>
      <c r="D8034" s="191">
        <f t="shared" si="251"/>
        <v>12</v>
      </c>
    </row>
    <row r="8035" spans="1:4" x14ac:dyDescent="0.3">
      <c r="A8035" s="245">
        <v>43890.541666647194</v>
      </c>
      <c r="B8035" s="244">
        <f t="shared" si="250"/>
        <v>4.4136232067980545</v>
      </c>
      <c r="C8035" s="40">
        <v>139107.96927620334</v>
      </c>
      <c r="D8035" s="191">
        <f t="shared" si="251"/>
        <v>13</v>
      </c>
    </row>
    <row r="8036" spans="1:4" x14ac:dyDescent="0.3">
      <c r="A8036" s="245">
        <v>43890.583333313858</v>
      </c>
      <c r="B8036" s="244">
        <f t="shared" si="250"/>
        <v>4.279741968544716</v>
      </c>
      <c r="C8036" s="40">
        <v>134888.31882010639</v>
      </c>
      <c r="D8036" s="191">
        <f t="shared" si="251"/>
        <v>14</v>
      </c>
    </row>
    <row r="8037" spans="1:4" x14ac:dyDescent="0.3">
      <c r="A8037" s="245">
        <v>43890.624999980522</v>
      </c>
      <c r="B8037" s="244">
        <f t="shared" si="250"/>
        <v>4.1455399573385936</v>
      </c>
      <c r="C8037" s="40">
        <v>130658.55828619587</v>
      </c>
      <c r="D8037" s="191">
        <f t="shared" si="251"/>
        <v>15</v>
      </c>
    </row>
    <row r="8038" spans="1:4" x14ac:dyDescent="0.3">
      <c r="A8038" s="245">
        <v>43890.666666647187</v>
      </c>
      <c r="B8038" s="244">
        <f t="shared" si="250"/>
        <v>3.9873654445536948</v>
      </c>
      <c r="C8038" s="40">
        <v>125673.23574419238</v>
      </c>
      <c r="D8038" s="191">
        <f t="shared" si="251"/>
        <v>16</v>
      </c>
    </row>
    <row r="8039" spans="1:4" x14ac:dyDescent="0.3">
      <c r="A8039" s="245">
        <v>43890.708333313851</v>
      </c>
      <c r="B8039" s="244">
        <f t="shared" si="250"/>
        <v>3.8874010187727066</v>
      </c>
      <c r="C8039" s="40">
        <v>122522.57071940353</v>
      </c>
      <c r="D8039" s="191">
        <f t="shared" si="251"/>
        <v>17</v>
      </c>
    </row>
    <row r="8040" spans="1:4" x14ac:dyDescent="0.3">
      <c r="A8040" s="245">
        <v>43890.749999980515</v>
      </c>
      <c r="B8040" s="244">
        <f t="shared" si="250"/>
        <v>4.0629695863754538</v>
      </c>
      <c r="C8040" s="40">
        <v>128056.11668914845</v>
      </c>
      <c r="D8040" s="191">
        <f t="shared" si="251"/>
        <v>18</v>
      </c>
    </row>
    <row r="8041" spans="1:4" x14ac:dyDescent="0.3">
      <c r="A8041" s="245">
        <v>43890.791666647179</v>
      </c>
      <c r="B8041" s="244">
        <f t="shared" si="250"/>
        <v>4.2100143341430201</v>
      </c>
      <c r="C8041" s="40">
        <v>132690.65282788631</v>
      </c>
      <c r="D8041" s="191">
        <f t="shared" si="251"/>
        <v>19</v>
      </c>
    </row>
    <row r="8042" spans="1:4" x14ac:dyDescent="0.3">
      <c r="A8042" s="245">
        <v>43890.833333313843</v>
      </c>
      <c r="B8042" s="244">
        <f t="shared" si="250"/>
        <v>4.2505291785059178</v>
      </c>
      <c r="C8042" s="40">
        <v>133967.59412096802</v>
      </c>
      <c r="D8042" s="191">
        <f t="shared" si="251"/>
        <v>20</v>
      </c>
    </row>
    <row r="8043" spans="1:4" x14ac:dyDescent="0.3">
      <c r="A8043" s="245">
        <v>43890.874999980508</v>
      </c>
      <c r="B8043" s="244">
        <f t="shared" si="250"/>
        <v>4.2937851729149168</v>
      </c>
      <c r="C8043" s="40">
        <v>135330.93060424339</v>
      </c>
      <c r="D8043" s="191">
        <f t="shared" si="251"/>
        <v>21</v>
      </c>
    </row>
    <row r="8044" spans="1:4" x14ac:dyDescent="0.3">
      <c r="A8044" s="245">
        <v>43890.916666647172</v>
      </c>
      <c r="B8044" s="244">
        <f t="shared" si="250"/>
        <v>4.2883415127304252</v>
      </c>
      <c r="C8044" s="40">
        <v>135159.35807115358</v>
      </c>
      <c r="D8044" s="191">
        <f t="shared" si="251"/>
        <v>22</v>
      </c>
    </row>
    <row r="8045" spans="1:4" x14ac:dyDescent="0.3">
      <c r="A8045" s="245">
        <v>43890.958333313836</v>
      </c>
      <c r="B8045" s="244">
        <f t="shared" si="250"/>
        <v>4.2999993304117288</v>
      </c>
      <c r="C8045" s="40">
        <v>135526.78756566514</v>
      </c>
      <c r="D8045" s="191">
        <f t="shared" si="251"/>
        <v>23</v>
      </c>
    </row>
    <row r="8046" spans="1:4" x14ac:dyDescent="0.3">
      <c r="A8046" s="245">
        <v>43890.9999999805</v>
      </c>
      <c r="B8046" s="244">
        <f t="shared" si="250"/>
        <v>4.7094909473738138</v>
      </c>
      <c r="C8046" s="40">
        <v>148433.08803632762</v>
      </c>
      <c r="D8046" s="191">
        <f t="shared" si="251"/>
        <v>0</v>
      </c>
    </row>
    <row r="8047" spans="1:4" x14ac:dyDescent="0.3">
      <c r="A8047" s="245">
        <v>43891.041666647165</v>
      </c>
      <c r="B8047" s="244">
        <f t="shared" si="250"/>
        <v>4.671162601815035</v>
      </c>
      <c r="C8047" s="40">
        <v>147225.0605118697</v>
      </c>
      <c r="D8047" s="191">
        <f t="shared" si="251"/>
        <v>1</v>
      </c>
    </row>
    <row r="8048" spans="1:4" x14ac:dyDescent="0.3">
      <c r="A8048" s="245">
        <v>43891.083333313829</v>
      </c>
      <c r="B8048" s="244">
        <f t="shared" si="250"/>
        <v>4.8220868603314617</v>
      </c>
      <c r="C8048" s="40">
        <v>151981.87053688493</v>
      </c>
      <c r="D8048" s="191">
        <f t="shared" si="251"/>
        <v>2</v>
      </c>
    </row>
    <row r="8049" spans="1:4" x14ac:dyDescent="0.3">
      <c r="A8049" s="245">
        <v>43891.124999980493</v>
      </c>
      <c r="B8049" s="244">
        <f t="shared" si="250"/>
        <v>4.8516395263346119</v>
      </c>
      <c r="C8049" s="40">
        <v>152913.30739992845</v>
      </c>
      <c r="D8049" s="191">
        <f t="shared" si="251"/>
        <v>3</v>
      </c>
    </row>
    <row r="8050" spans="1:4" x14ac:dyDescent="0.3">
      <c r="A8050" s="245">
        <v>43891.166666647157</v>
      </c>
      <c r="B8050" s="244">
        <f t="shared" si="250"/>
        <v>4.8581038994897225</v>
      </c>
      <c r="C8050" s="40">
        <v>153117.05062405913</v>
      </c>
      <c r="D8050" s="191">
        <f t="shared" si="251"/>
        <v>4</v>
      </c>
    </row>
    <row r="8051" spans="1:4" x14ac:dyDescent="0.3">
      <c r="A8051" s="245">
        <v>43891.208333313822</v>
      </c>
      <c r="B8051" s="244">
        <f t="shared" si="250"/>
        <v>5.1876592964702972</v>
      </c>
      <c r="C8051" s="40">
        <v>163503.93230606819</v>
      </c>
      <c r="D8051" s="191">
        <f t="shared" si="251"/>
        <v>5</v>
      </c>
    </row>
    <row r="8052" spans="1:4" x14ac:dyDescent="0.3">
      <c r="A8052" s="245">
        <v>43891.249999980486</v>
      </c>
      <c r="B8052" s="244">
        <f t="shared" si="250"/>
        <v>5.3024553457918051</v>
      </c>
      <c r="C8052" s="40">
        <v>167122.05840198178</v>
      </c>
      <c r="D8052" s="191">
        <f t="shared" si="251"/>
        <v>6</v>
      </c>
    </row>
    <row r="8053" spans="1:4" x14ac:dyDescent="0.3">
      <c r="A8053" s="245">
        <v>43891.29166664715</v>
      </c>
      <c r="B8053" s="244">
        <f t="shared" si="250"/>
        <v>5.4475323710274006</v>
      </c>
      <c r="C8053" s="40">
        <v>171694.57613255561</v>
      </c>
      <c r="D8053" s="191">
        <f t="shared" si="251"/>
        <v>7</v>
      </c>
    </row>
    <row r="8054" spans="1:4" x14ac:dyDescent="0.3">
      <c r="A8054" s="245">
        <v>43891.333333313814</v>
      </c>
      <c r="B8054" s="244">
        <f t="shared" si="250"/>
        <v>5.6825832754658645</v>
      </c>
      <c r="C8054" s="40">
        <v>179102.87821475591</v>
      </c>
      <c r="D8054" s="191">
        <f t="shared" si="251"/>
        <v>8</v>
      </c>
    </row>
    <row r="8055" spans="1:4" x14ac:dyDescent="0.3">
      <c r="A8055" s="245">
        <v>43891.374999980479</v>
      </c>
      <c r="B8055" s="244">
        <f t="shared" si="250"/>
        <v>5.34344078817489</v>
      </c>
      <c r="C8055" s="40">
        <v>168413.83193874772</v>
      </c>
      <c r="D8055" s="191">
        <f t="shared" si="251"/>
        <v>9</v>
      </c>
    </row>
    <row r="8056" spans="1:4" x14ac:dyDescent="0.3">
      <c r="A8056" s="245">
        <v>43891.416666647143</v>
      </c>
      <c r="B8056" s="244">
        <f t="shared" si="250"/>
        <v>4.9002403544417135</v>
      </c>
      <c r="C8056" s="40">
        <v>154445.10161668612</v>
      </c>
      <c r="D8056" s="191">
        <f t="shared" si="251"/>
        <v>10</v>
      </c>
    </row>
    <row r="8057" spans="1:4" x14ac:dyDescent="0.3">
      <c r="A8057" s="245">
        <v>43891.458333313807</v>
      </c>
      <c r="B8057" s="244">
        <f t="shared" si="250"/>
        <v>4.5128528883922225</v>
      </c>
      <c r="C8057" s="40">
        <v>142235.47673475303</v>
      </c>
      <c r="D8057" s="191">
        <f t="shared" si="251"/>
        <v>11</v>
      </c>
    </row>
    <row r="8058" spans="1:4" x14ac:dyDescent="0.3">
      <c r="A8058" s="245">
        <v>43891.499999980471</v>
      </c>
      <c r="B8058" s="244">
        <f t="shared" si="250"/>
        <v>4.1694559710370269</v>
      </c>
      <c r="C8058" s="40">
        <v>131412.33991704436</v>
      </c>
      <c r="D8058" s="191">
        <f t="shared" si="251"/>
        <v>12</v>
      </c>
    </row>
    <row r="8059" spans="1:4" x14ac:dyDescent="0.3">
      <c r="A8059" s="245">
        <v>43891.541666647136</v>
      </c>
      <c r="B8059" s="244">
        <f t="shared" si="250"/>
        <v>4.0510471126523599</v>
      </c>
      <c r="C8059" s="40">
        <v>127680.34580190686</v>
      </c>
      <c r="D8059" s="191">
        <f t="shared" si="251"/>
        <v>13</v>
      </c>
    </row>
    <row r="8060" spans="1:4" x14ac:dyDescent="0.3">
      <c r="A8060" s="245">
        <v>43891.5833333138</v>
      </c>
      <c r="B8060" s="244">
        <f t="shared" si="250"/>
        <v>3.835669313426215</v>
      </c>
      <c r="C8060" s="40">
        <v>120892.09794436888</v>
      </c>
      <c r="D8060" s="191">
        <f t="shared" si="251"/>
        <v>14</v>
      </c>
    </row>
    <row r="8061" spans="1:4" x14ac:dyDescent="0.3">
      <c r="A8061" s="245">
        <v>43891.624999980464</v>
      </c>
      <c r="B8061" s="244">
        <f t="shared" si="250"/>
        <v>3.7564216374021058</v>
      </c>
      <c r="C8061" s="40">
        <v>118394.38058947716</v>
      </c>
      <c r="D8061" s="191">
        <f t="shared" si="251"/>
        <v>15</v>
      </c>
    </row>
    <row r="8062" spans="1:4" x14ac:dyDescent="0.3">
      <c r="A8062" s="245">
        <v>43891.666666647128</v>
      </c>
      <c r="B8062" s="244">
        <f t="shared" si="250"/>
        <v>3.4973377517834106</v>
      </c>
      <c r="C8062" s="40">
        <v>110228.61031142229</v>
      </c>
      <c r="D8062" s="191">
        <f t="shared" si="251"/>
        <v>16</v>
      </c>
    </row>
    <row r="8063" spans="1:4" x14ac:dyDescent="0.3">
      <c r="A8063" s="245">
        <v>43891.708333313793</v>
      </c>
      <c r="B8063" s="244">
        <f t="shared" si="250"/>
        <v>3.4664815385887744</v>
      </c>
      <c r="C8063" s="40">
        <v>109256.0884272596</v>
      </c>
      <c r="D8063" s="191">
        <f t="shared" si="251"/>
        <v>17</v>
      </c>
    </row>
    <row r="8064" spans="1:4" x14ac:dyDescent="0.3">
      <c r="A8064" s="245">
        <v>43891.749999980457</v>
      </c>
      <c r="B8064" s="244">
        <f t="shared" si="250"/>
        <v>3.6642573107695648</v>
      </c>
      <c r="C8064" s="40">
        <v>115489.55801698971</v>
      </c>
      <c r="D8064" s="191">
        <f t="shared" si="251"/>
        <v>18</v>
      </c>
    </row>
    <row r="8065" spans="1:4" x14ac:dyDescent="0.3">
      <c r="A8065" s="245">
        <v>43891.791666647121</v>
      </c>
      <c r="B8065" s="244">
        <f t="shared" si="250"/>
        <v>3.7169642572892325</v>
      </c>
      <c r="C8065" s="40">
        <v>117150.76830920664</v>
      </c>
      <c r="D8065" s="191">
        <f t="shared" si="251"/>
        <v>19</v>
      </c>
    </row>
    <row r="8066" spans="1:4" x14ac:dyDescent="0.3">
      <c r="A8066" s="245">
        <v>43891.833333313785</v>
      </c>
      <c r="B8066" s="244">
        <f t="shared" si="250"/>
        <v>3.789887254059463</v>
      </c>
      <c r="C8066" s="40">
        <v>119449.14529313617</v>
      </c>
      <c r="D8066" s="191">
        <f t="shared" si="251"/>
        <v>20</v>
      </c>
    </row>
    <row r="8067" spans="1:4" x14ac:dyDescent="0.3">
      <c r="A8067" s="245">
        <v>43891.87499998045</v>
      </c>
      <c r="B8067" s="244">
        <f t="shared" si="250"/>
        <v>3.6952322171383707</v>
      </c>
      <c r="C8067" s="40">
        <v>116465.82085629336</v>
      </c>
      <c r="D8067" s="191">
        <f t="shared" si="251"/>
        <v>21</v>
      </c>
    </row>
    <row r="8068" spans="1:4" x14ac:dyDescent="0.3">
      <c r="A8068" s="245">
        <v>43891.916666647114</v>
      </c>
      <c r="B8068" s="244">
        <f t="shared" si="250"/>
        <v>3.4545865272343219</v>
      </c>
      <c r="C8068" s="40">
        <v>108881.18309517628</v>
      </c>
      <c r="D8068" s="191">
        <f t="shared" si="251"/>
        <v>22</v>
      </c>
    </row>
    <row r="8069" spans="1:4" x14ac:dyDescent="0.3">
      <c r="A8069" s="245">
        <v>43891.958333313778</v>
      </c>
      <c r="B8069" s="244">
        <f t="shared" si="250"/>
        <v>3.4570635074114002</v>
      </c>
      <c r="C8069" s="40">
        <v>108959.25221576638</v>
      </c>
      <c r="D8069" s="191">
        <f t="shared" si="251"/>
        <v>23</v>
      </c>
    </row>
    <row r="8070" spans="1:4" x14ac:dyDescent="0.3">
      <c r="A8070" s="245">
        <v>43891.999999980442</v>
      </c>
      <c r="B8070" s="244">
        <f t="shared" si="250"/>
        <v>3.4689342543378423</v>
      </c>
      <c r="C8070" s="40">
        <v>109333.39278494447</v>
      </c>
      <c r="D8070" s="191">
        <f t="shared" si="251"/>
        <v>0</v>
      </c>
    </row>
    <row r="8071" spans="1:4" x14ac:dyDescent="0.3">
      <c r="A8071" s="245">
        <v>43892.041666647106</v>
      </c>
      <c r="B8071" s="244">
        <f t="shared" ref="B8071:B8134" si="252">C8071/$B$4</f>
        <v>3.4815584097763339</v>
      </c>
      <c r="C8071" s="40">
        <v>109731.2791799976</v>
      </c>
      <c r="D8071" s="191">
        <f t="shared" ref="D8071:D8134" si="253">HOUR(A8071)</f>
        <v>1</v>
      </c>
    </row>
    <row r="8072" spans="1:4" x14ac:dyDescent="0.3">
      <c r="A8072" s="245">
        <v>43892.083333313771</v>
      </c>
      <c r="B8072" s="244">
        <f t="shared" si="252"/>
        <v>3.5531904116723969</v>
      </c>
      <c r="C8072" s="40">
        <v>111988.96676501904</v>
      </c>
      <c r="D8072" s="191">
        <f t="shared" si="253"/>
        <v>2</v>
      </c>
    </row>
    <row r="8073" spans="1:4" x14ac:dyDescent="0.3">
      <c r="A8073" s="245">
        <v>43892.124999980435</v>
      </c>
      <c r="B8073" s="244">
        <f t="shared" si="252"/>
        <v>3.5926952093379572</v>
      </c>
      <c r="C8073" s="40">
        <v>113234.07354519436</v>
      </c>
      <c r="D8073" s="191">
        <f t="shared" si="253"/>
        <v>3</v>
      </c>
    </row>
    <row r="8074" spans="1:4" x14ac:dyDescent="0.3">
      <c r="A8074" s="245">
        <v>43892.166666647099</v>
      </c>
      <c r="B8074" s="244">
        <f t="shared" si="252"/>
        <v>3.7534536627201907</v>
      </c>
      <c r="C8074" s="40">
        <v>118300.83637160454</v>
      </c>
      <c r="D8074" s="191">
        <f t="shared" si="253"/>
        <v>4</v>
      </c>
    </row>
    <row r="8075" spans="1:4" x14ac:dyDescent="0.3">
      <c r="A8075" s="245">
        <v>43892.208333313763</v>
      </c>
      <c r="B8075" s="244">
        <f t="shared" si="252"/>
        <v>4.026080098095778</v>
      </c>
      <c r="C8075" s="40">
        <v>126893.43887054353</v>
      </c>
      <c r="D8075" s="191">
        <f t="shared" si="253"/>
        <v>5</v>
      </c>
    </row>
    <row r="8076" spans="1:4" x14ac:dyDescent="0.3">
      <c r="A8076" s="245">
        <v>43892.249999980428</v>
      </c>
      <c r="B8076" s="244">
        <f t="shared" si="252"/>
        <v>4.6442965293975513</v>
      </c>
      <c r="C8076" s="40">
        <v>146378.29933600238</v>
      </c>
      <c r="D8076" s="191">
        <f t="shared" si="253"/>
        <v>6</v>
      </c>
    </row>
    <row r="8077" spans="1:4" x14ac:dyDescent="0.3">
      <c r="A8077" s="245">
        <v>43892.291666647092</v>
      </c>
      <c r="B8077" s="244">
        <f t="shared" si="252"/>
        <v>5.0861275246089903</v>
      </c>
      <c r="C8077" s="40">
        <v>160303.86788305923</v>
      </c>
      <c r="D8077" s="191">
        <f t="shared" si="253"/>
        <v>7</v>
      </c>
    </row>
    <row r="8078" spans="1:4" x14ac:dyDescent="0.3">
      <c r="A8078" s="245">
        <v>43892.333333313756</v>
      </c>
      <c r="B8078" s="244">
        <f t="shared" si="252"/>
        <v>5.4972571261652892</v>
      </c>
      <c r="C8078" s="40">
        <v>173261.79412690864</v>
      </c>
      <c r="D8078" s="191">
        <f t="shared" si="253"/>
        <v>8</v>
      </c>
    </row>
    <row r="8079" spans="1:4" x14ac:dyDescent="0.3">
      <c r="A8079" s="245">
        <v>43892.37499998042</v>
      </c>
      <c r="B8079" s="244">
        <f t="shared" si="252"/>
        <v>5.6113582235036379</v>
      </c>
      <c r="C8079" s="40">
        <v>176858.01682178592</v>
      </c>
      <c r="D8079" s="191">
        <f t="shared" si="253"/>
        <v>9</v>
      </c>
    </row>
    <row r="8080" spans="1:4" x14ac:dyDescent="0.3">
      <c r="A8080" s="245">
        <v>43892.416666647085</v>
      </c>
      <c r="B8080" s="244">
        <f t="shared" si="252"/>
        <v>5.7223449123775234</v>
      </c>
      <c r="C8080" s="40">
        <v>180356.08001896957</v>
      </c>
      <c r="D8080" s="191">
        <f t="shared" si="253"/>
        <v>10</v>
      </c>
    </row>
    <row r="8081" spans="1:4" x14ac:dyDescent="0.3">
      <c r="A8081" s="245">
        <v>43892.458333313749</v>
      </c>
      <c r="B8081" s="244">
        <f t="shared" si="252"/>
        <v>5.5182884922234052</v>
      </c>
      <c r="C8081" s="40">
        <v>173924.65783012257</v>
      </c>
      <c r="D8081" s="191">
        <f t="shared" si="253"/>
        <v>11</v>
      </c>
    </row>
    <row r="8082" spans="1:4" x14ac:dyDescent="0.3">
      <c r="A8082" s="245">
        <v>43892.499999980413</v>
      </c>
      <c r="B8082" s="244">
        <f t="shared" si="252"/>
        <v>5.0788948112161831</v>
      </c>
      <c r="C8082" s="40">
        <v>160075.90821697799</v>
      </c>
      <c r="D8082" s="191">
        <f t="shared" si="253"/>
        <v>12</v>
      </c>
    </row>
    <row r="8083" spans="1:4" x14ac:dyDescent="0.3">
      <c r="A8083" s="245">
        <v>43892.541666647077</v>
      </c>
      <c r="B8083" s="244">
        <f t="shared" si="252"/>
        <v>5.0996760447367855</v>
      </c>
      <c r="C8083" s="40">
        <v>160730.88827727243</v>
      </c>
      <c r="D8083" s="191">
        <f t="shared" si="253"/>
        <v>13</v>
      </c>
    </row>
    <row r="8084" spans="1:4" x14ac:dyDescent="0.3">
      <c r="A8084" s="245">
        <v>43892.583333313742</v>
      </c>
      <c r="B8084" s="244">
        <f t="shared" si="252"/>
        <v>5.103073500452564</v>
      </c>
      <c r="C8084" s="40">
        <v>160837.96881930868</v>
      </c>
      <c r="D8084" s="191">
        <f t="shared" si="253"/>
        <v>14</v>
      </c>
    </row>
    <row r="8085" spans="1:4" x14ac:dyDescent="0.3">
      <c r="A8085" s="245">
        <v>43892.624999980406</v>
      </c>
      <c r="B8085" s="244">
        <f t="shared" si="252"/>
        <v>4.8727123768905773</v>
      </c>
      <c r="C8085" s="40">
        <v>153577.47860584068</v>
      </c>
      <c r="D8085" s="191">
        <f t="shared" si="253"/>
        <v>15</v>
      </c>
    </row>
    <row r="8086" spans="1:4" x14ac:dyDescent="0.3">
      <c r="A8086" s="245">
        <v>43892.66666664707</v>
      </c>
      <c r="B8086" s="244">
        <f t="shared" si="252"/>
        <v>4.4027466968488911</v>
      </c>
      <c r="C8086" s="40">
        <v>138765.16493134896</v>
      </c>
      <c r="D8086" s="191">
        <f t="shared" si="253"/>
        <v>16</v>
      </c>
    </row>
    <row r="8087" spans="1:4" x14ac:dyDescent="0.3">
      <c r="A8087" s="245">
        <v>43892.708333313734</v>
      </c>
      <c r="B8087" s="244">
        <f t="shared" si="252"/>
        <v>4.2947900434196118</v>
      </c>
      <c r="C8087" s="40">
        <v>135362.60197462191</v>
      </c>
      <c r="D8087" s="191">
        <f t="shared" si="253"/>
        <v>17</v>
      </c>
    </row>
    <row r="8088" spans="1:4" x14ac:dyDescent="0.3">
      <c r="A8088" s="245">
        <v>43892.749999980399</v>
      </c>
      <c r="B8088" s="244">
        <f t="shared" si="252"/>
        <v>4.0382495628195025</v>
      </c>
      <c r="C8088" s="40">
        <v>127276.9943861771</v>
      </c>
      <c r="D8088" s="191">
        <f t="shared" si="253"/>
        <v>18</v>
      </c>
    </row>
    <row r="8089" spans="1:4" x14ac:dyDescent="0.3">
      <c r="A8089" s="245">
        <v>43892.791666647063</v>
      </c>
      <c r="B8089" s="244">
        <f t="shared" si="252"/>
        <v>3.9161070092649677</v>
      </c>
      <c r="C8089" s="40">
        <v>123427.32218012857</v>
      </c>
      <c r="D8089" s="191">
        <f t="shared" si="253"/>
        <v>19</v>
      </c>
    </row>
    <row r="8090" spans="1:4" x14ac:dyDescent="0.3">
      <c r="A8090" s="245">
        <v>43892.833333313727</v>
      </c>
      <c r="B8090" s="244">
        <f t="shared" si="252"/>
        <v>3.787855188879774</v>
      </c>
      <c r="C8090" s="40">
        <v>119385.09894224966</v>
      </c>
      <c r="D8090" s="191">
        <f t="shared" si="253"/>
        <v>20</v>
      </c>
    </row>
    <row r="8091" spans="1:4" x14ac:dyDescent="0.3">
      <c r="A8091" s="245">
        <v>43892.874999980391</v>
      </c>
      <c r="B8091" s="244">
        <f t="shared" si="252"/>
        <v>3.6033393859033818</v>
      </c>
      <c r="C8091" s="40">
        <v>113569.55523841025</v>
      </c>
      <c r="D8091" s="191">
        <f t="shared" si="253"/>
        <v>21</v>
      </c>
    </row>
    <row r="8092" spans="1:4" x14ac:dyDescent="0.3">
      <c r="A8092" s="245">
        <v>43892.916666647056</v>
      </c>
      <c r="B8092" s="244">
        <f t="shared" si="252"/>
        <v>3.4224811416592336</v>
      </c>
      <c r="C8092" s="40">
        <v>107869.28996771104</v>
      </c>
      <c r="D8092" s="191">
        <f t="shared" si="253"/>
        <v>22</v>
      </c>
    </row>
    <row r="8093" spans="1:4" x14ac:dyDescent="0.3">
      <c r="A8093" s="245">
        <v>43892.95833331372</v>
      </c>
      <c r="B8093" s="244">
        <f t="shared" si="252"/>
        <v>3.3541331703855675</v>
      </c>
      <c r="C8093" s="40">
        <v>105715.10800823073</v>
      </c>
      <c r="D8093" s="191">
        <f t="shared" si="253"/>
        <v>23</v>
      </c>
    </row>
    <row r="8094" spans="1:4" x14ac:dyDescent="0.3">
      <c r="A8094" s="245">
        <v>43892.999999980384</v>
      </c>
      <c r="B8094" s="244">
        <f t="shared" si="252"/>
        <v>3.2521378789134876</v>
      </c>
      <c r="C8094" s="40">
        <v>102500.43443787204</v>
      </c>
      <c r="D8094" s="191">
        <f t="shared" si="253"/>
        <v>0</v>
      </c>
    </row>
    <row r="8095" spans="1:4" x14ac:dyDescent="0.3">
      <c r="A8095" s="245">
        <v>43893.041666647048</v>
      </c>
      <c r="B8095" s="244">
        <f t="shared" si="252"/>
        <v>3.1626987680347507</v>
      </c>
      <c r="C8095" s="40">
        <v>99681.504840744892</v>
      </c>
      <c r="D8095" s="191">
        <f t="shared" si="253"/>
        <v>1</v>
      </c>
    </row>
    <row r="8096" spans="1:4" x14ac:dyDescent="0.3">
      <c r="A8096" s="245">
        <v>43893.083333313713</v>
      </c>
      <c r="B8096" s="244">
        <f t="shared" si="252"/>
        <v>3.2037447682278795</v>
      </c>
      <c r="C8096" s="40">
        <v>100975.18703023996</v>
      </c>
      <c r="D8096" s="191">
        <f t="shared" si="253"/>
        <v>2</v>
      </c>
    </row>
    <row r="8097" spans="1:4" x14ac:dyDescent="0.3">
      <c r="A8097" s="245">
        <v>43893.124999980377</v>
      </c>
      <c r="B8097" s="244">
        <f t="shared" si="252"/>
        <v>3.096758749526741</v>
      </c>
      <c r="C8097" s="40">
        <v>97603.216405394051</v>
      </c>
      <c r="D8097" s="191">
        <f t="shared" si="253"/>
        <v>3</v>
      </c>
    </row>
    <row r="8098" spans="1:4" x14ac:dyDescent="0.3">
      <c r="A8098" s="245">
        <v>43893.166666647041</v>
      </c>
      <c r="B8098" s="244">
        <f t="shared" si="252"/>
        <v>3.1571559404139058</v>
      </c>
      <c r="C8098" s="40">
        <v>99506.806762033462</v>
      </c>
      <c r="D8098" s="191">
        <f t="shared" si="253"/>
        <v>4</v>
      </c>
    </row>
    <row r="8099" spans="1:4" x14ac:dyDescent="0.3">
      <c r="A8099" s="245">
        <v>43893.208333313705</v>
      </c>
      <c r="B8099" s="244">
        <f t="shared" si="252"/>
        <v>3.4998611414212566</v>
      </c>
      <c r="C8099" s="40">
        <v>110308.14215901469</v>
      </c>
      <c r="D8099" s="191">
        <f t="shared" si="253"/>
        <v>5</v>
      </c>
    </row>
    <row r="8100" spans="1:4" x14ac:dyDescent="0.3">
      <c r="A8100" s="245">
        <v>43893.249999980369</v>
      </c>
      <c r="B8100" s="244">
        <f t="shared" si="252"/>
        <v>4.2390054150561998</v>
      </c>
      <c r="C8100" s="40">
        <v>133604.3897292926</v>
      </c>
      <c r="D8100" s="191">
        <f t="shared" si="253"/>
        <v>6</v>
      </c>
    </row>
    <row r="8101" spans="1:4" x14ac:dyDescent="0.3">
      <c r="A8101" s="245">
        <v>43893.291666647034</v>
      </c>
      <c r="B8101" s="244">
        <f t="shared" si="252"/>
        <v>4.5700447675381621</v>
      </c>
      <c r="C8101" s="40">
        <v>144038.04251672278</v>
      </c>
      <c r="D8101" s="191">
        <f t="shared" si="253"/>
        <v>7</v>
      </c>
    </row>
    <row r="8102" spans="1:4" x14ac:dyDescent="0.3">
      <c r="A8102" s="245">
        <v>43893.333333313698</v>
      </c>
      <c r="B8102" s="244">
        <f t="shared" si="252"/>
        <v>4.9795090597091987</v>
      </c>
      <c r="C8102" s="40">
        <v>156943.48176837864</v>
      </c>
      <c r="D8102" s="191">
        <f t="shared" si="253"/>
        <v>8</v>
      </c>
    </row>
    <row r="8103" spans="1:4" x14ac:dyDescent="0.3">
      <c r="A8103" s="245">
        <v>43893.374999980362</v>
      </c>
      <c r="B8103" s="244">
        <f t="shared" si="252"/>
        <v>5.1085157191339041</v>
      </c>
      <c r="C8103" s="40">
        <v>161009.49591930042</v>
      </c>
      <c r="D8103" s="191">
        <f t="shared" si="253"/>
        <v>9</v>
      </c>
    </row>
    <row r="8104" spans="1:4" x14ac:dyDescent="0.3">
      <c r="A8104" s="245">
        <v>43893.416666647026</v>
      </c>
      <c r="B8104" s="244">
        <f t="shared" si="252"/>
        <v>5.0788421315105801</v>
      </c>
      <c r="C8104" s="40">
        <v>160074.24786526122</v>
      </c>
      <c r="D8104" s="191">
        <f t="shared" si="253"/>
        <v>10</v>
      </c>
    </row>
    <row r="8105" spans="1:4" x14ac:dyDescent="0.3">
      <c r="A8105" s="245">
        <v>43893.458333313691</v>
      </c>
      <c r="B8105" s="244">
        <f t="shared" si="252"/>
        <v>4.9241772285634733</v>
      </c>
      <c r="C8105" s="40">
        <v>155199.54072348832</v>
      </c>
      <c r="D8105" s="191">
        <f t="shared" si="253"/>
        <v>11</v>
      </c>
    </row>
    <row r="8106" spans="1:4" x14ac:dyDescent="0.3">
      <c r="A8106" s="245">
        <v>43893.499999980355</v>
      </c>
      <c r="B8106" s="244">
        <f t="shared" si="252"/>
        <v>4.8780933947621667</v>
      </c>
      <c r="C8106" s="40">
        <v>153747.07678712695</v>
      </c>
      <c r="D8106" s="191">
        <f t="shared" si="253"/>
        <v>12</v>
      </c>
    </row>
    <row r="8107" spans="1:4" x14ac:dyDescent="0.3">
      <c r="A8107" s="245">
        <v>43893.541666647019</v>
      </c>
      <c r="B8107" s="244">
        <f t="shared" si="252"/>
        <v>4.8062825237551721</v>
      </c>
      <c r="C8107" s="40">
        <v>151483.751630065</v>
      </c>
      <c r="D8107" s="191">
        <f t="shared" si="253"/>
        <v>13</v>
      </c>
    </row>
    <row r="8108" spans="1:4" x14ac:dyDescent="0.3">
      <c r="A8108" s="245">
        <v>43893.583333313683</v>
      </c>
      <c r="B8108" s="244">
        <f t="shared" si="252"/>
        <v>4.8919702956571891</v>
      </c>
      <c r="C8108" s="40">
        <v>154184.44704120309</v>
      </c>
      <c r="D8108" s="191">
        <f t="shared" si="253"/>
        <v>14</v>
      </c>
    </row>
    <row r="8109" spans="1:4" x14ac:dyDescent="0.3">
      <c r="A8109" s="245">
        <v>43893.624999980348</v>
      </c>
      <c r="B8109" s="244">
        <f t="shared" si="252"/>
        <v>4.634966439024681</v>
      </c>
      <c r="C8109" s="40">
        <v>146084.234830692</v>
      </c>
      <c r="D8109" s="191">
        <f t="shared" si="253"/>
        <v>15</v>
      </c>
    </row>
    <row r="8110" spans="1:4" x14ac:dyDescent="0.3">
      <c r="A8110" s="245">
        <v>43893.666666647012</v>
      </c>
      <c r="B8110" s="244">
        <f t="shared" si="252"/>
        <v>4.2794153782680366</v>
      </c>
      <c r="C8110" s="40">
        <v>134878.02539267828</v>
      </c>
      <c r="D8110" s="191">
        <f t="shared" si="253"/>
        <v>16</v>
      </c>
    </row>
    <row r="8111" spans="1:4" x14ac:dyDescent="0.3">
      <c r="A8111" s="245">
        <v>43893.708333313676</v>
      </c>
      <c r="B8111" s="244">
        <f t="shared" si="252"/>
        <v>3.972941533550236</v>
      </c>
      <c r="C8111" s="40">
        <v>125218.62490074264</v>
      </c>
      <c r="D8111" s="191">
        <f t="shared" si="253"/>
        <v>17</v>
      </c>
    </row>
    <row r="8112" spans="1:4" x14ac:dyDescent="0.3">
      <c r="A8112" s="245">
        <v>43893.74999998034</v>
      </c>
      <c r="B8112" s="244">
        <f t="shared" si="252"/>
        <v>3.7943912963664062</v>
      </c>
      <c r="C8112" s="40">
        <v>119591.10307917644</v>
      </c>
      <c r="D8112" s="191">
        <f t="shared" si="253"/>
        <v>18</v>
      </c>
    </row>
    <row r="8113" spans="1:4" x14ac:dyDescent="0.3">
      <c r="A8113" s="245">
        <v>43893.791666647005</v>
      </c>
      <c r="B8113" s="244">
        <f t="shared" si="252"/>
        <v>3.7376319409819785</v>
      </c>
      <c r="C8113" s="40">
        <v>117802.16952164193</v>
      </c>
      <c r="D8113" s="191">
        <f t="shared" si="253"/>
        <v>19</v>
      </c>
    </row>
    <row r="8114" spans="1:4" x14ac:dyDescent="0.3">
      <c r="A8114" s="245">
        <v>43893.833333313669</v>
      </c>
      <c r="B8114" s="244">
        <f t="shared" si="252"/>
        <v>3.6285797108620956</v>
      </c>
      <c r="C8114" s="40">
        <v>114365.0763294427</v>
      </c>
      <c r="D8114" s="191">
        <f t="shared" si="253"/>
        <v>20</v>
      </c>
    </row>
    <row r="8115" spans="1:4" x14ac:dyDescent="0.3">
      <c r="A8115" s="245">
        <v>43893.874999980333</v>
      </c>
      <c r="B8115" s="244">
        <f t="shared" si="252"/>
        <v>3.4280660409566113</v>
      </c>
      <c r="C8115" s="40">
        <v>108045.31405573778</v>
      </c>
      <c r="D8115" s="191">
        <f t="shared" si="253"/>
        <v>21</v>
      </c>
    </row>
    <row r="8116" spans="1:4" x14ac:dyDescent="0.3">
      <c r="A8116" s="245">
        <v>43893.916666646997</v>
      </c>
      <c r="B8116" s="244">
        <f t="shared" si="252"/>
        <v>3.3475440230668769</v>
      </c>
      <c r="C8116" s="40">
        <v>105507.43216917112</v>
      </c>
      <c r="D8116" s="191">
        <f t="shared" si="253"/>
        <v>22</v>
      </c>
    </row>
    <row r="8117" spans="1:4" x14ac:dyDescent="0.3">
      <c r="A8117" s="245">
        <v>43893.958333313662</v>
      </c>
      <c r="B8117" s="244">
        <f t="shared" si="252"/>
        <v>3.2948821157041346</v>
      </c>
      <c r="C8117" s="40">
        <v>103847.64141490843</v>
      </c>
      <c r="D8117" s="191">
        <f t="shared" si="253"/>
        <v>23</v>
      </c>
    </row>
    <row r="8118" spans="1:4" x14ac:dyDescent="0.3">
      <c r="A8118" s="245">
        <v>43893.999999980326</v>
      </c>
      <c r="B8118" s="244">
        <f t="shared" si="252"/>
        <v>3.2887471477550005</v>
      </c>
      <c r="C8118" s="40">
        <v>103654.28033876035</v>
      </c>
      <c r="D8118" s="191">
        <f t="shared" si="253"/>
        <v>0</v>
      </c>
    </row>
    <row r="8119" spans="1:4" x14ac:dyDescent="0.3">
      <c r="A8119" s="245">
        <v>43894.04166664699</v>
      </c>
      <c r="B8119" s="244">
        <f t="shared" si="252"/>
        <v>3.2975482569243559</v>
      </c>
      <c r="C8119" s="40">
        <v>103931.67248724314</v>
      </c>
      <c r="D8119" s="191">
        <f t="shared" si="253"/>
        <v>1</v>
      </c>
    </row>
    <row r="8120" spans="1:4" x14ac:dyDescent="0.3">
      <c r="A8120" s="245">
        <v>43894.083333313654</v>
      </c>
      <c r="B8120" s="244">
        <f t="shared" si="252"/>
        <v>3.3214006727146645</v>
      </c>
      <c r="C8120" s="40">
        <v>104683.44964796923</v>
      </c>
      <c r="D8120" s="191">
        <f t="shared" si="253"/>
        <v>2</v>
      </c>
    </row>
    <row r="8121" spans="1:4" x14ac:dyDescent="0.3">
      <c r="A8121" s="245">
        <v>43894.124999980319</v>
      </c>
      <c r="B8121" s="244">
        <f t="shared" si="252"/>
        <v>3.44545363428053</v>
      </c>
      <c r="C8121" s="40">
        <v>108593.33383100209</v>
      </c>
      <c r="D8121" s="191">
        <f t="shared" si="253"/>
        <v>3</v>
      </c>
    </row>
    <row r="8122" spans="1:4" x14ac:dyDescent="0.3">
      <c r="A8122" s="245">
        <v>43894.166666646983</v>
      </c>
      <c r="B8122" s="244">
        <f t="shared" si="252"/>
        <v>3.6264390803371183</v>
      </c>
      <c r="C8122" s="40">
        <v>114297.60823093317</v>
      </c>
      <c r="D8122" s="191">
        <f t="shared" si="253"/>
        <v>4</v>
      </c>
    </row>
    <row r="8123" spans="1:4" x14ac:dyDescent="0.3">
      <c r="A8123" s="245">
        <v>43894.208333313647</v>
      </c>
      <c r="B8123" s="244">
        <f t="shared" si="252"/>
        <v>4.0604498672964393</v>
      </c>
      <c r="C8123" s="40">
        <v>127976.70052972451</v>
      </c>
      <c r="D8123" s="191">
        <f t="shared" si="253"/>
        <v>5</v>
      </c>
    </row>
    <row r="8124" spans="1:4" x14ac:dyDescent="0.3">
      <c r="A8124" s="245">
        <v>43894.249999980311</v>
      </c>
      <c r="B8124" s="244">
        <f t="shared" si="252"/>
        <v>4.6697295687957796</v>
      </c>
      <c r="C8124" s="40">
        <v>147179.89437423763</v>
      </c>
      <c r="D8124" s="191">
        <f t="shared" si="253"/>
        <v>6</v>
      </c>
    </row>
    <row r="8125" spans="1:4" x14ac:dyDescent="0.3">
      <c r="A8125" s="245">
        <v>43894.291666646976</v>
      </c>
      <c r="B8125" s="244">
        <f t="shared" si="252"/>
        <v>5.2283697071199589</v>
      </c>
      <c r="C8125" s="40">
        <v>164787.0374304821</v>
      </c>
      <c r="D8125" s="191">
        <f t="shared" si="253"/>
        <v>7</v>
      </c>
    </row>
    <row r="8126" spans="1:4" x14ac:dyDescent="0.3">
      <c r="A8126" s="245">
        <v>43894.33333331364</v>
      </c>
      <c r="B8126" s="244">
        <f t="shared" si="252"/>
        <v>5.9419648420680033</v>
      </c>
      <c r="C8126" s="40">
        <v>187278.03076111028</v>
      </c>
      <c r="D8126" s="191">
        <f t="shared" si="253"/>
        <v>8</v>
      </c>
    </row>
    <row r="8127" spans="1:4" x14ac:dyDescent="0.3">
      <c r="A8127" s="245">
        <v>43894.374999980304</v>
      </c>
      <c r="B8127" s="244">
        <f t="shared" si="252"/>
        <v>5.9177700183087349</v>
      </c>
      <c r="C8127" s="40">
        <v>186515.461633106</v>
      </c>
      <c r="D8127" s="191">
        <f t="shared" si="253"/>
        <v>9</v>
      </c>
    </row>
    <row r="8128" spans="1:4" x14ac:dyDescent="0.3">
      <c r="A8128" s="245">
        <v>43894.416666646968</v>
      </c>
      <c r="B8128" s="244">
        <f t="shared" si="252"/>
        <v>5.4463508036466939</v>
      </c>
      <c r="C8128" s="40">
        <v>171657.33565433809</v>
      </c>
      <c r="D8128" s="191">
        <f t="shared" si="253"/>
        <v>10</v>
      </c>
    </row>
    <row r="8129" spans="1:4" x14ac:dyDescent="0.3">
      <c r="A8129" s="245">
        <v>43894.458333313632</v>
      </c>
      <c r="B8129" s="244">
        <f t="shared" si="252"/>
        <v>5.2825799416186507</v>
      </c>
      <c r="C8129" s="40">
        <v>166495.62814649174</v>
      </c>
      <c r="D8129" s="191">
        <f t="shared" si="253"/>
        <v>11</v>
      </c>
    </row>
    <row r="8130" spans="1:4" x14ac:dyDescent="0.3">
      <c r="A8130" s="245">
        <v>43894.499999980297</v>
      </c>
      <c r="B8130" s="244">
        <f t="shared" si="252"/>
        <v>5.0809986156460392</v>
      </c>
      <c r="C8130" s="40">
        <v>160142.21563568574</v>
      </c>
      <c r="D8130" s="191">
        <f t="shared" si="253"/>
        <v>12</v>
      </c>
    </row>
    <row r="8131" spans="1:4" x14ac:dyDescent="0.3">
      <c r="A8131" s="245">
        <v>43894.541666646961</v>
      </c>
      <c r="B8131" s="244">
        <f t="shared" si="252"/>
        <v>5.1212601696895952</v>
      </c>
      <c r="C8131" s="40">
        <v>161411.17375931461</v>
      </c>
      <c r="D8131" s="191">
        <f t="shared" si="253"/>
        <v>13</v>
      </c>
    </row>
    <row r="8132" spans="1:4" x14ac:dyDescent="0.3">
      <c r="A8132" s="245">
        <v>43894.583333313625</v>
      </c>
      <c r="B8132" s="244">
        <f t="shared" si="252"/>
        <v>5.006829381701956</v>
      </c>
      <c r="C8132" s="40">
        <v>157804.55991989165</v>
      </c>
      <c r="D8132" s="191">
        <f t="shared" si="253"/>
        <v>14</v>
      </c>
    </row>
    <row r="8133" spans="1:4" x14ac:dyDescent="0.3">
      <c r="A8133" s="245">
        <v>43894.624999980289</v>
      </c>
      <c r="B8133" s="244">
        <f t="shared" si="252"/>
        <v>4.7778777147828446</v>
      </c>
      <c r="C8133" s="40">
        <v>150588.49276706716</v>
      </c>
      <c r="D8133" s="191">
        <f t="shared" si="253"/>
        <v>15</v>
      </c>
    </row>
    <row r="8134" spans="1:4" x14ac:dyDescent="0.3">
      <c r="A8134" s="245">
        <v>43894.666666646954</v>
      </c>
      <c r="B8134" s="244">
        <f t="shared" si="252"/>
        <v>4.2222418881613413</v>
      </c>
      <c r="C8134" s="40">
        <v>133076.03919391861</v>
      </c>
      <c r="D8134" s="191">
        <f t="shared" si="253"/>
        <v>16</v>
      </c>
    </row>
    <row r="8135" spans="1:4" x14ac:dyDescent="0.3">
      <c r="A8135" s="245">
        <v>43894.708333313618</v>
      </c>
      <c r="B8135" s="244">
        <f t="shared" ref="B8135:B8198" si="254">C8135/$B$4</f>
        <v>3.8657077568773333</v>
      </c>
      <c r="C8135" s="40">
        <v>121838.845474214</v>
      </c>
      <c r="D8135" s="191">
        <f t="shared" ref="D8135:D8198" si="255">HOUR(A8135)</f>
        <v>17</v>
      </c>
    </row>
    <row r="8136" spans="1:4" x14ac:dyDescent="0.3">
      <c r="A8136" s="245">
        <v>43894.749999980282</v>
      </c>
      <c r="B8136" s="244">
        <f t="shared" si="254"/>
        <v>3.8722238985020057</v>
      </c>
      <c r="C8136" s="40">
        <v>122044.22032984919</v>
      </c>
      <c r="D8136" s="191">
        <f t="shared" si="255"/>
        <v>18</v>
      </c>
    </row>
    <row r="8137" spans="1:4" x14ac:dyDescent="0.3">
      <c r="A8137" s="245">
        <v>43894.791666646946</v>
      </c>
      <c r="B8137" s="244">
        <f t="shared" si="254"/>
        <v>3.8585927229833055</v>
      </c>
      <c r="C8137" s="40">
        <v>121614.59481439213</v>
      </c>
      <c r="D8137" s="191">
        <f t="shared" si="255"/>
        <v>19</v>
      </c>
    </row>
    <row r="8138" spans="1:4" x14ac:dyDescent="0.3">
      <c r="A8138" s="245">
        <v>43894.833333313611</v>
      </c>
      <c r="B8138" s="244">
        <f t="shared" si="254"/>
        <v>3.6519928729643616</v>
      </c>
      <c r="C8138" s="40">
        <v>115103.00915283467</v>
      </c>
      <c r="D8138" s="191">
        <f t="shared" si="255"/>
        <v>20</v>
      </c>
    </row>
    <row r="8139" spans="1:4" x14ac:dyDescent="0.3">
      <c r="A8139" s="245">
        <v>43894.874999980275</v>
      </c>
      <c r="B8139" s="244">
        <f t="shared" si="254"/>
        <v>3.5128220098053502</v>
      </c>
      <c r="C8139" s="40">
        <v>110716.64102638299</v>
      </c>
      <c r="D8139" s="191">
        <f t="shared" si="255"/>
        <v>21</v>
      </c>
    </row>
    <row r="8140" spans="1:4" x14ac:dyDescent="0.3">
      <c r="A8140" s="245">
        <v>43894.916666646939</v>
      </c>
      <c r="B8140" s="244">
        <f t="shared" si="254"/>
        <v>3.3017497933666191</v>
      </c>
      <c r="C8140" s="40">
        <v>104064.09593504062</v>
      </c>
      <c r="D8140" s="191">
        <f t="shared" si="255"/>
        <v>22</v>
      </c>
    </row>
    <row r="8141" spans="1:4" x14ac:dyDescent="0.3">
      <c r="A8141" s="245">
        <v>43894.958333313603</v>
      </c>
      <c r="B8141" s="244">
        <f t="shared" si="254"/>
        <v>3.2083834799517224</v>
      </c>
      <c r="C8141" s="40">
        <v>101121.38930844251</v>
      </c>
      <c r="D8141" s="191">
        <f t="shared" si="255"/>
        <v>23</v>
      </c>
    </row>
    <row r="8142" spans="1:4" x14ac:dyDescent="0.3">
      <c r="A8142" s="245">
        <v>43894.999999980268</v>
      </c>
      <c r="B8142" s="244">
        <f t="shared" si="254"/>
        <v>3.1252460264132638</v>
      </c>
      <c r="C8142" s="40">
        <v>98501.074480770621</v>
      </c>
      <c r="D8142" s="191">
        <f t="shared" si="255"/>
        <v>0</v>
      </c>
    </row>
    <row r="8143" spans="1:4" x14ac:dyDescent="0.3">
      <c r="A8143" s="245">
        <v>43895.041666646932</v>
      </c>
      <c r="B8143" s="244">
        <f t="shared" si="254"/>
        <v>3.0378918555876733</v>
      </c>
      <c r="C8143" s="40">
        <v>95747.857737520331</v>
      </c>
      <c r="D8143" s="191">
        <f t="shared" si="255"/>
        <v>1</v>
      </c>
    </row>
    <row r="8144" spans="1:4" x14ac:dyDescent="0.3">
      <c r="A8144" s="245">
        <v>43895.083333313596</v>
      </c>
      <c r="B8144" s="244">
        <f t="shared" si="254"/>
        <v>3.1193708811778027</v>
      </c>
      <c r="C8144" s="40">
        <v>98315.902461181613</v>
      </c>
      <c r="D8144" s="191">
        <f t="shared" si="255"/>
        <v>2</v>
      </c>
    </row>
    <row r="8145" spans="1:4" x14ac:dyDescent="0.3">
      <c r="A8145" s="245">
        <v>43895.12499998026</v>
      </c>
      <c r="B8145" s="244">
        <f t="shared" si="254"/>
        <v>3.163577514108693</v>
      </c>
      <c r="C8145" s="40">
        <v>99709.201038659405</v>
      </c>
      <c r="D8145" s="191">
        <f t="shared" si="255"/>
        <v>3</v>
      </c>
    </row>
    <row r="8146" spans="1:4" x14ac:dyDescent="0.3">
      <c r="A8146" s="245">
        <v>43895.166666646925</v>
      </c>
      <c r="B8146" s="244">
        <f t="shared" si="254"/>
        <v>3.3735814312219876</v>
      </c>
      <c r="C8146" s="40">
        <v>106328.07561877377</v>
      </c>
      <c r="D8146" s="191">
        <f t="shared" si="255"/>
        <v>4</v>
      </c>
    </row>
    <row r="8147" spans="1:4" x14ac:dyDescent="0.3">
      <c r="A8147" s="245">
        <v>43895.208333313589</v>
      </c>
      <c r="B8147" s="244">
        <f t="shared" si="254"/>
        <v>3.8779005618337949</v>
      </c>
      <c r="C8147" s="40">
        <v>122223.13662409325</v>
      </c>
      <c r="D8147" s="191">
        <f t="shared" si="255"/>
        <v>5</v>
      </c>
    </row>
    <row r="8148" spans="1:4" x14ac:dyDescent="0.3">
      <c r="A8148" s="245">
        <v>43895.249999980253</v>
      </c>
      <c r="B8148" s="244">
        <f t="shared" si="254"/>
        <v>4.865436656920366</v>
      </c>
      <c r="C8148" s="40">
        <v>153348.16346436701</v>
      </c>
      <c r="D8148" s="191">
        <f t="shared" si="255"/>
        <v>6</v>
      </c>
    </row>
    <row r="8149" spans="1:4" x14ac:dyDescent="0.3">
      <c r="A8149" s="245">
        <v>43895.291666646917</v>
      </c>
      <c r="B8149" s="244">
        <f t="shared" si="254"/>
        <v>5.3153637908054119</v>
      </c>
      <c r="C8149" s="40">
        <v>167528.90499676825</v>
      </c>
      <c r="D8149" s="191">
        <f t="shared" si="255"/>
        <v>7</v>
      </c>
    </row>
    <row r="8150" spans="1:4" x14ac:dyDescent="0.3">
      <c r="A8150" s="245">
        <v>43895.333333313582</v>
      </c>
      <c r="B8150" s="244">
        <f t="shared" si="254"/>
        <v>5.7984173700106361</v>
      </c>
      <c r="C8150" s="40">
        <v>182753.72127726572</v>
      </c>
      <c r="D8150" s="191">
        <f t="shared" si="255"/>
        <v>8</v>
      </c>
    </row>
    <row r="8151" spans="1:4" x14ac:dyDescent="0.3">
      <c r="A8151" s="245">
        <v>43895.374999980246</v>
      </c>
      <c r="B8151" s="244">
        <f t="shared" si="254"/>
        <v>5.8613498149339183</v>
      </c>
      <c r="C8151" s="40">
        <v>184737.21742197068</v>
      </c>
      <c r="D8151" s="191">
        <f t="shared" si="255"/>
        <v>9</v>
      </c>
    </row>
    <row r="8152" spans="1:4" x14ac:dyDescent="0.3">
      <c r="A8152" s="245">
        <v>43895.41666664691</v>
      </c>
      <c r="B8152" s="244">
        <f t="shared" si="254"/>
        <v>5.8392940198092571</v>
      </c>
      <c r="C8152" s="40">
        <v>184042.06590431553</v>
      </c>
      <c r="D8152" s="191">
        <f t="shared" si="255"/>
        <v>10</v>
      </c>
    </row>
    <row r="8153" spans="1:4" x14ac:dyDescent="0.3">
      <c r="A8153" s="245">
        <v>43895.458333313574</v>
      </c>
      <c r="B8153" s="244">
        <f t="shared" si="254"/>
        <v>5.4030863545808483</v>
      </c>
      <c r="C8153" s="40">
        <v>170293.73269835088</v>
      </c>
      <c r="D8153" s="191">
        <f t="shared" si="255"/>
        <v>11</v>
      </c>
    </row>
    <row r="8154" spans="1:4" x14ac:dyDescent="0.3">
      <c r="A8154" s="245">
        <v>43895.499999980238</v>
      </c>
      <c r="B8154" s="244">
        <f t="shared" si="254"/>
        <v>5.2600606765227322</v>
      </c>
      <c r="C8154" s="40">
        <v>165785.86904601828</v>
      </c>
      <c r="D8154" s="191">
        <f t="shared" si="255"/>
        <v>12</v>
      </c>
    </row>
    <row r="8155" spans="1:4" x14ac:dyDescent="0.3">
      <c r="A8155" s="245">
        <v>43895.541666646903</v>
      </c>
      <c r="B8155" s="244">
        <f t="shared" si="254"/>
        <v>5.0690021979050712</v>
      </c>
      <c r="C8155" s="40">
        <v>159764.11419105751</v>
      </c>
      <c r="D8155" s="191">
        <f t="shared" si="255"/>
        <v>13</v>
      </c>
    </row>
    <row r="8156" spans="1:4" x14ac:dyDescent="0.3">
      <c r="A8156" s="245">
        <v>43895.583333313567</v>
      </c>
      <c r="B8156" s="244">
        <f t="shared" si="254"/>
        <v>5.1401238581221813</v>
      </c>
      <c r="C8156" s="40">
        <v>162005.71689722323</v>
      </c>
      <c r="D8156" s="191">
        <f t="shared" si="255"/>
        <v>14</v>
      </c>
    </row>
    <row r="8157" spans="1:4" x14ac:dyDescent="0.3">
      <c r="A8157" s="245">
        <v>43895.624999980231</v>
      </c>
      <c r="B8157" s="244">
        <f t="shared" si="254"/>
        <v>4.7954404375715001</v>
      </c>
      <c r="C8157" s="40">
        <v>151142.03224871747</v>
      </c>
      <c r="D8157" s="191">
        <f t="shared" si="255"/>
        <v>15</v>
      </c>
    </row>
    <row r="8158" spans="1:4" x14ac:dyDescent="0.3">
      <c r="A8158" s="245">
        <v>43895.666666646895</v>
      </c>
      <c r="B8158" s="244">
        <f t="shared" si="254"/>
        <v>4.3223157934388672</v>
      </c>
      <c r="C8158" s="40">
        <v>136230.15477842386</v>
      </c>
      <c r="D8158" s="191">
        <f t="shared" si="255"/>
        <v>16</v>
      </c>
    </row>
    <row r="8159" spans="1:4" x14ac:dyDescent="0.3">
      <c r="A8159" s="245">
        <v>43895.70833331356</v>
      </c>
      <c r="B8159" s="244">
        <f t="shared" si="254"/>
        <v>3.9569035800779471</v>
      </c>
      <c r="C8159" s="40">
        <v>124713.1428887213</v>
      </c>
      <c r="D8159" s="191">
        <f t="shared" si="255"/>
        <v>17</v>
      </c>
    </row>
    <row r="8160" spans="1:4" x14ac:dyDescent="0.3">
      <c r="A8160" s="245">
        <v>43895.749999980224</v>
      </c>
      <c r="B8160" s="244">
        <f t="shared" si="254"/>
        <v>3.7977954104078506</v>
      </c>
      <c r="C8160" s="40">
        <v>119698.39347740539</v>
      </c>
      <c r="D8160" s="191">
        <f t="shared" si="255"/>
        <v>18</v>
      </c>
    </row>
    <row r="8161" spans="1:4" x14ac:dyDescent="0.3">
      <c r="A8161" s="245">
        <v>43895.791666646888</v>
      </c>
      <c r="B8161" s="244">
        <f t="shared" si="254"/>
        <v>3.731912512997031</v>
      </c>
      <c r="C8161" s="40">
        <v>117621.90537694057</v>
      </c>
      <c r="D8161" s="191">
        <f t="shared" si="255"/>
        <v>19</v>
      </c>
    </row>
    <row r="8162" spans="1:4" x14ac:dyDescent="0.3">
      <c r="A8162" s="245">
        <v>43895.833333313552</v>
      </c>
      <c r="B8162" s="244">
        <f t="shared" si="254"/>
        <v>3.7360460253639514</v>
      </c>
      <c r="C8162" s="40">
        <v>117752.18485128599</v>
      </c>
      <c r="D8162" s="191">
        <f t="shared" si="255"/>
        <v>20</v>
      </c>
    </row>
    <row r="8163" spans="1:4" x14ac:dyDescent="0.3">
      <c r="A8163" s="245">
        <v>43895.874999980217</v>
      </c>
      <c r="B8163" s="244">
        <f t="shared" si="254"/>
        <v>3.6444941062477931</v>
      </c>
      <c r="C8163" s="40">
        <v>114866.66405468241</v>
      </c>
      <c r="D8163" s="191">
        <f t="shared" si="255"/>
        <v>21</v>
      </c>
    </row>
    <row r="8164" spans="1:4" x14ac:dyDescent="0.3">
      <c r="A8164" s="245">
        <v>43895.916666646881</v>
      </c>
      <c r="B8164" s="244">
        <f t="shared" si="254"/>
        <v>3.4421525064825209</v>
      </c>
      <c r="C8164" s="40">
        <v>108489.28933903119</v>
      </c>
      <c r="D8164" s="191">
        <f t="shared" si="255"/>
        <v>22</v>
      </c>
    </row>
    <row r="8165" spans="1:4" x14ac:dyDescent="0.3">
      <c r="A8165" s="245">
        <v>43895.958333313545</v>
      </c>
      <c r="B8165" s="244">
        <f t="shared" si="254"/>
        <v>3.3718891387974366</v>
      </c>
      <c r="C8165" s="40">
        <v>106274.73817885861</v>
      </c>
      <c r="D8165" s="191">
        <f t="shared" si="255"/>
        <v>23</v>
      </c>
    </row>
    <row r="8166" spans="1:4" x14ac:dyDescent="0.3">
      <c r="A8166" s="245">
        <v>43895.999999980209</v>
      </c>
      <c r="B8166" s="244">
        <f t="shared" si="254"/>
        <v>3.4257628412880026</v>
      </c>
      <c r="C8166" s="40">
        <v>107972.72212531556</v>
      </c>
      <c r="D8166" s="191">
        <f t="shared" si="255"/>
        <v>0</v>
      </c>
    </row>
    <row r="8167" spans="1:4" x14ac:dyDescent="0.3">
      <c r="A8167" s="245">
        <v>43896.041666646874</v>
      </c>
      <c r="B8167" s="244">
        <f t="shared" si="254"/>
        <v>3.3902822935003245</v>
      </c>
      <c r="C8167" s="40">
        <v>106854.45109938178</v>
      </c>
      <c r="D8167" s="191">
        <f t="shared" si="255"/>
        <v>1</v>
      </c>
    </row>
    <row r="8168" spans="1:4" x14ac:dyDescent="0.3">
      <c r="A8168" s="245">
        <v>43896.083333313538</v>
      </c>
      <c r="B8168" s="244">
        <f t="shared" si="254"/>
        <v>3.4623626884867518</v>
      </c>
      <c r="C8168" s="40">
        <v>109126.2710761629</v>
      </c>
      <c r="D8168" s="191">
        <f t="shared" si="255"/>
        <v>2</v>
      </c>
    </row>
    <row r="8169" spans="1:4" x14ac:dyDescent="0.3">
      <c r="A8169" s="245">
        <v>43896.124999980202</v>
      </c>
      <c r="B8169" s="244">
        <f t="shared" si="254"/>
        <v>3.5010606587010833</v>
      </c>
      <c r="C8169" s="40">
        <v>110345.94837968424</v>
      </c>
      <c r="D8169" s="191">
        <f t="shared" si="255"/>
        <v>3</v>
      </c>
    </row>
    <row r="8170" spans="1:4" x14ac:dyDescent="0.3">
      <c r="A8170" s="245">
        <v>43896.166666646866</v>
      </c>
      <c r="B8170" s="244">
        <f t="shared" si="254"/>
        <v>3.4455999029156024</v>
      </c>
      <c r="C8170" s="40">
        <v>108597.94390572763</v>
      </c>
      <c r="D8170" s="191">
        <f t="shared" si="255"/>
        <v>4</v>
      </c>
    </row>
    <row r="8171" spans="1:4" x14ac:dyDescent="0.3">
      <c r="A8171" s="245">
        <v>43896.208333313531</v>
      </c>
      <c r="B8171" s="244">
        <f t="shared" si="254"/>
        <v>3.7994365003143393</v>
      </c>
      <c r="C8171" s="40">
        <v>119750.11712339758</v>
      </c>
      <c r="D8171" s="191">
        <f t="shared" si="255"/>
        <v>5</v>
      </c>
    </row>
    <row r="8172" spans="1:4" x14ac:dyDescent="0.3">
      <c r="A8172" s="245">
        <v>43896.249999980195</v>
      </c>
      <c r="B8172" s="244">
        <f t="shared" si="254"/>
        <v>4.4348870990159677</v>
      </c>
      <c r="C8172" s="40">
        <v>139778.16170694504</v>
      </c>
      <c r="D8172" s="191">
        <f t="shared" si="255"/>
        <v>6</v>
      </c>
    </row>
    <row r="8173" spans="1:4" x14ac:dyDescent="0.3">
      <c r="A8173" s="245">
        <v>43896.291666646859</v>
      </c>
      <c r="B8173" s="244">
        <f t="shared" si="254"/>
        <v>4.9632250104766831</v>
      </c>
      <c r="C8173" s="40">
        <v>156430.24334402927</v>
      </c>
      <c r="D8173" s="191">
        <f t="shared" si="255"/>
        <v>7</v>
      </c>
    </row>
    <row r="8174" spans="1:4" x14ac:dyDescent="0.3">
      <c r="A8174" s="245">
        <v>43896.333333313523</v>
      </c>
      <c r="B8174" s="244">
        <f t="shared" si="254"/>
        <v>5.6276881711528999</v>
      </c>
      <c r="C8174" s="40">
        <v>177372.70186612243</v>
      </c>
      <c r="D8174" s="191">
        <f t="shared" si="255"/>
        <v>8</v>
      </c>
    </row>
    <row r="8175" spans="1:4" x14ac:dyDescent="0.3">
      <c r="A8175" s="245">
        <v>43896.374999980188</v>
      </c>
      <c r="B8175" s="244">
        <f t="shared" si="254"/>
        <v>5.9525071228509052</v>
      </c>
      <c r="C8175" s="40">
        <v>187610.30091706518</v>
      </c>
      <c r="D8175" s="191">
        <f t="shared" si="255"/>
        <v>9</v>
      </c>
    </row>
    <row r="8176" spans="1:4" x14ac:dyDescent="0.3">
      <c r="A8176" s="245">
        <v>43896.416666646852</v>
      </c>
      <c r="B8176" s="244">
        <f t="shared" si="254"/>
        <v>5.9549217948682012</v>
      </c>
      <c r="C8176" s="40">
        <v>187686.40621764382</v>
      </c>
      <c r="D8176" s="191">
        <f t="shared" si="255"/>
        <v>10</v>
      </c>
    </row>
    <row r="8177" spans="1:4" x14ac:dyDescent="0.3">
      <c r="A8177" s="245">
        <v>43896.458333313516</v>
      </c>
      <c r="B8177" s="244">
        <f t="shared" si="254"/>
        <v>5.8151589431806636</v>
      </c>
      <c r="C8177" s="40">
        <v>183281.37987815953</v>
      </c>
      <c r="D8177" s="191">
        <f t="shared" si="255"/>
        <v>11</v>
      </c>
    </row>
    <row r="8178" spans="1:4" x14ac:dyDescent="0.3">
      <c r="A8178" s="245">
        <v>43896.49999998018</v>
      </c>
      <c r="B8178" s="244">
        <f t="shared" si="254"/>
        <v>5.6634202014964279</v>
      </c>
      <c r="C8178" s="40">
        <v>178498.89908466794</v>
      </c>
      <c r="D8178" s="191">
        <f t="shared" si="255"/>
        <v>12</v>
      </c>
    </row>
    <row r="8179" spans="1:4" x14ac:dyDescent="0.3">
      <c r="A8179" s="245">
        <v>43896.541666646845</v>
      </c>
      <c r="B8179" s="244">
        <f t="shared" si="254"/>
        <v>5.6887793710855465</v>
      </c>
      <c r="C8179" s="40">
        <v>179298.16590441813</v>
      </c>
      <c r="D8179" s="191">
        <f t="shared" si="255"/>
        <v>13</v>
      </c>
    </row>
    <row r="8180" spans="1:4" x14ac:dyDescent="0.3">
      <c r="A8180" s="245">
        <v>43896.583333313509</v>
      </c>
      <c r="B8180" s="244">
        <f t="shared" si="254"/>
        <v>5.6234098405442383</v>
      </c>
      <c r="C8180" s="40">
        <v>177237.85803034905</v>
      </c>
      <c r="D8180" s="191">
        <f t="shared" si="255"/>
        <v>14</v>
      </c>
    </row>
    <row r="8181" spans="1:4" x14ac:dyDescent="0.3">
      <c r="A8181" s="245">
        <v>43896.624999980173</v>
      </c>
      <c r="B8181" s="244">
        <f t="shared" si="254"/>
        <v>5.4980238516560105</v>
      </c>
      <c r="C8181" s="40">
        <v>173285.95967548614</v>
      </c>
      <c r="D8181" s="191">
        <f t="shared" si="255"/>
        <v>15</v>
      </c>
    </row>
    <row r="8182" spans="1:4" x14ac:dyDescent="0.3">
      <c r="A8182" s="245">
        <v>43896.666666646837</v>
      </c>
      <c r="B8182" s="244">
        <f t="shared" si="254"/>
        <v>5.0851610679271406</v>
      </c>
      <c r="C8182" s="40">
        <v>160273.40723426655</v>
      </c>
      <c r="D8182" s="191">
        <f t="shared" si="255"/>
        <v>16</v>
      </c>
    </row>
    <row r="8183" spans="1:4" x14ac:dyDescent="0.3">
      <c r="A8183" s="245">
        <v>43896.708333313501</v>
      </c>
      <c r="B8183" s="244">
        <f t="shared" si="254"/>
        <v>4.74697844041129</v>
      </c>
      <c r="C8183" s="40">
        <v>149614.61368665207</v>
      </c>
      <c r="D8183" s="191">
        <f t="shared" si="255"/>
        <v>17</v>
      </c>
    </row>
    <row r="8184" spans="1:4" x14ac:dyDescent="0.3">
      <c r="A8184" s="245">
        <v>43896.749999980166</v>
      </c>
      <c r="B8184" s="244">
        <f t="shared" si="254"/>
        <v>4.7369755836217218</v>
      </c>
      <c r="C8184" s="40">
        <v>149299.34502193815</v>
      </c>
      <c r="D8184" s="191">
        <f t="shared" si="255"/>
        <v>18</v>
      </c>
    </row>
    <row r="8185" spans="1:4" x14ac:dyDescent="0.3">
      <c r="A8185" s="245">
        <v>43896.79166664683</v>
      </c>
      <c r="B8185" s="244">
        <f t="shared" si="254"/>
        <v>4.6673350199964574</v>
      </c>
      <c r="C8185" s="40">
        <v>147104.42331447577</v>
      </c>
      <c r="D8185" s="191">
        <f t="shared" si="255"/>
        <v>19</v>
      </c>
    </row>
    <row r="8186" spans="1:4" x14ac:dyDescent="0.3">
      <c r="A8186" s="245">
        <v>43896.833333313494</v>
      </c>
      <c r="B8186" s="244">
        <f t="shared" si="254"/>
        <v>4.6389633964706452</v>
      </c>
      <c r="C8186" s="40">
        <v>146210.21038581757</v>
      </c>
      <c r="D8186" s="191">
        <f t="shared" si="255"/>
        <v>20</v>
      </c>
    </row>
    <row r="8187" spans="1:4" x14ac:dyDescent="0.3">
      <c r="A8187" s="245">
        <v>43896.874999980158</v>
      </c>
      <c r="B8187" s="244">
        <f t="shared" si="254"/>
        <v>4.4881665123095438</v>
      </c>
      <c r="C8187" s="40">
        <v>141457.41492821713</v>
      </c>
      <c r="D8187" s="191">
        <f t="shared" si="255"/>
        <v>21</v>
      </c>
    </row>
    <row r="8188" spans="1:4" x14ac:dyDescent="0.3">
      <c r="A8188" s="245">
        <v>43896.916666646823</v>
      </c>
      <c r="B8188" s="244">
        <f t="shared" si="254"/>
        <v>4.2435143663940256</v>
      </c>
      <c r="C8188" s="40">
        <v>133746.50223749311</v>
      </c>
      <c r="D8188" s="191">
        <f t="shared" si="255"/>
        <v>22</v>
      </c>
    </row>
    <row r="8189" spans="1:4" x14ac:dyDescent="0.3">
      <c r="A8189" s="245">
        <v>43896.958333313487</v>
      </c>
      <c r="B8189" s="244">
        <f t="shared" si="254"/>
        <v>4.0976945227673545</v>
      </c>
      <c r="C8189" s="40">
        <v>129150.5724590208</v>
      </c>
      <c r="D8189" s="191">
        <f t="shared" si="255"/>
        <v>23</v>
      </c>
    </row>
    <row r="8190" spans="1:4" x14ac:dyDescent="0.3">
      <c r="A8190" s="245">
        <v>43896.999999980151</v>
      </c>
      <c r="B8190" s="244">
        <f t="shared" si="254"/>
        <v>3.8364664844855367</v>
      </c>
      <c r="C8190" s="40">
        <v>120917.22307219067</v>
      </c>
      <c r="D8190" s="191">
        <f t="shared" si="255"/>
        <v>0</v>
      </c>
    </row>
    <row r="8191" spans="1:4" x14ac:dyDescent="0.3">
      <c r="A8191" s="245">
        <v>43897.041666646815</v>
      </c>
      <c r="B8191" s="244">
        <f t="shared" si="254"/>
        <v>3.8254631277425934</v>
      </c>
      <c r="C8191" s="40">
        <v>120570.42078753373</v>
      </c>
      <c r="D8191" s="191">
        <f t="shared" si="255"/>
        <v>1</v>
      </c>
    </row>
    <row r="8192" spans="1:4" x14ac:dyDescent="0.3">
      <c r="A8192" s="245">
        <v>43897.08333331348</v>
      </c>
      <c r="B8192" s="244">
        <f t="shared" si="254"/>
        <v>3.8358393454831377</v>
      </c>
      <c r="C8192" s="40">
        <v>120897.45699135639</v>
      </c>
      <c r="D8192" s="191">
        <f t="shared" si="255"/>
        <v>2</v>
      </c>
    </row>
    <row r="8193" spans="1:4" x14ac:dyDescent="0.3">
      <c r="A8193" s="245">
        <v>43897.124999980144</v>
      </c>
      <c r="B8193" s="244">
        <f t="shared" si="254"/>
        <v>3.8369457756611092</v>
      </c>
      <c r="C8193" s="40">
        <v>120932.32930555087</v>
      </c>
      <c r="D8193" s="191">
        <f t="shared" si="255"/>
        <v>3</v>
      </c>
    </row>
    <row r="8194" spans="1:4" x14ac:dyDescent="0.3">
      <c r="A8194" s="245">
        <v>43897.166666646808</v>
      </c>
      <c r="B8194" s="244">
        <f t="shared" si="254"/>
        <v>3.8786123283118963</v>
      </c>
      <c r="C8194" s="40">
        <v>122245.56998206886</v>
      </c>
      <c r="D8194" s="191">
        <f t="shared" si="255"/>
        <v>4</v>
      </c>
    </row>
    <row r="8195" spans="1:4" x14ac:dyDescent="0.3">
      <c r="A8195" s="245">
        <v>43897.208333313472</v>
      </c>
      <c r="B8195" s="244">
        <f t="shared" si="254"/>
        <v>4.1559577006720252</v>
      </c>
      <c r="C8195" s="40">
        <v>130986.90328794463</v>
      </c>
      <c r="D8195" s="191">
        <f t="shared" si="255"/>
        <v>5</v>
      </c>
    </row>
    <row r="8196" spans="1:4" x14ac:dyDescent="0.3">
      <c r="A8196" s="245">
        <v>43897.249999980137</v>
      </c>
      <c r="B8196" s="244">
        <f t="shared" si="254"/>
        <v>4.3532461863877039</v>
      </c>
      <c r="C8196" s="40">
        <v>137205.01464987834</v>
      </c>
      <c r="D8196" s="191">
        <f t="shared" si="255"/>
        <v>6</v>
      </c>
    </row>
    <row r="8197" spans="1:4" x14ac:dyDescent="0.3">
      <c r="A8197" s="245">
        <v>43897.291666646801</v>
      </c>
      <c r="B8197" s="244">
        <f t="shared" si="254"/>
        <v>4.4428298025245407</v>
      </c>
      <c r="C8197" s="40">
        <v>140028.4987438581</v>
      </c>
      <c r="D8197" s="191">
        <f t="shared" si="255"/>
        <v>7</v>
      </c>
    </row>
    <row r="8198" spans="1:4" x14ac:dyDescent="0.3">
      <c r="A8198" s="245">
        <v>43897.333333313465</v>
      </c>
      <c r="B8198" s="244">
        <f t="shared" si="254"/>
        <v>4.672600734518273</v>
      </c>
      <c r="C8198" s="40">
        <v>147270.38738064023</v>
      </c>
      <c r="D8198" s="191">
        <f t="shared" si="255"/>
        <v>8</v>
      </c>
    </row>
    <row r="8199" spans="1:4" x14ac:dyDescent="0.3">
      <c r="A8199" s="245">
        <v>43897.374999980129</v>
      </c>
      <c r="B8199" s="244">
        <f t="shared" ref="B8199:B8262" si="256">C8199/$B$4</f>
        <v>4.7182784541216964</v>
      </c>
      <c r="C8199" s="40">
        <v>148710.051465561</v>
      </c>
      <c r="D8199" s="191">
        <f t="shared" ref="D8199:D8262" si="257">HOUR(A8199)</f>
        <v>9</v>
      </c>
    </row>
    <row r="8200" spans="1:4" x14ac:dyDescent="0.3">
      <c r="A8200" s="245">
        <v>43897.416666646794</v>
      </c>
      <c r="B8200" s="244">
        <f t="shared" si="256"/>
        <v>4.6727255788706383</v>
      </c>
      <c r="C8200" s="40">
        <v>147274.32220776964</v>
      </c>
      <c r="D8200" s="191">
        <f t="shared" si="257"/>
        <v>10</v>
      </c>
    </row>
    <row r="8201" spans="1:4" x14ac:dyDescent="0.3">
      <c r="A8201" s="245">
        <v>43897.458333313458</v>
      </c>
      <c r="B8201" s="244">
        <f t="shared" si="256"/>
        <v>4.416971906852222</v>
      </c>
      <c r="C8201" s="40">
        <v>139213.51314400177</v>
      </c>
      <c r="D8201" s="191">
        <f t="shared" si="257"/>
        <v>11</v>
      </c>
    </row>
    <row r="8202" spans="1:4" x14ac:dyDescent="0.3">
      <c r="A8202" s="245">
        <v>43897.499999980122</v>
      </c>
      <c r="B8202" s="244">
        <f t="shared" si="256"/>
        <v>4.198896718194824</v>
      </c>
      <c r="C8202" s="40">
        <v>132340.24933731099</v>
      </c>
      <c r="D8202" s="191">
        <f t="shared" si="257"/>
        <v>12</v>
      </c>
    </row>
    <row r="8203" spans="1:4" x14ac:dyDescent="0.3">
      <c r="A8203" s="245">
        <v>43897.541666646786</v>
      </c>
      <c r="B8203" s="244">
        <f t="shared" si="256"/>
        <v>3.8234763584726577</v>
      </c>
      <c r="C8203" s="40">
        <v>120507.80206690179</v>
      </c>
      <c r="D8203" s="191">
        <f t="shared" si="257"/>
        <v>13</v>
      </c>
    </row>
    <row r="8204" spans="1:4" x14ac:dyDescent="0.3">
      <c r="A8204" s="245">
        <v>43897.583333313451</v>
      </c>
      <c r="B8204" s="244">
        <f t="shared" si="256"/>
        <v>3.7252853460319071</v>
      </c>
      <c r="C8204" s="40">
        <v>117413.03123989308</v>
      </c>
      <c r="D8204" s="191">
        <f t="shared" si="257"/>
        <v>14</v>
      </c>
    </row>
    <row r="8205" spans="1:4" x14ac:dyDescent="0.3">
      <c r="A8205" s="245">
        <v>43897.624999980115</v>
      </c>
      <c r="B8205" s="244">
        <f t="shared" si="256"/>
        <v>3.6767178899364912</v>
      </c>
      <c r="C8205" s="40">
        <v>115882.28883761044</v>
      </c>
      <c r="D8205" s="191">
        <f t="shared" si="257"/>
        <v>15</v>
      </c>
    </row>
    <row r="8206" spans="1:4" x14ac:dyDescent="0.3">
      <c r="A8206" s="245">
        <v>43897.666666646779</v>
      </c>
      <c r="B8206" s="244">
        <f t="shared" si="256"/>
        <v>3.4562279626636205</v>
      </c>
      <c r="C8206" s="40">
        <v>108932.91763130887</v>
      </c>
      <c r="D8206" s="191">
        <f t="shared" si="257"/>
        <v>16</v>
      </c>
    </row>
    <row r="8207" spans="1:4" x14ac:dyDescent="0.3">
      <c r="A8207" s="245">
        <v>43897.708333313443</v>
      </c>
      <c r="B8207" s="244">
        <f t="shared" si="256"/>
        <v>3.3667657199555778</v>
      </c>
      <c r="C8207" s="40">
        <v>106113.25896836672</v>
      </c>
      <c r="D8207" s="191">
        <f t="shared" si="257"/>
        <v>17</v>
      </c>
    </row>
    <row r="8208" spans="1:4" x14ac:dyDescent="0.3">
      <c r="A8208" s="245">
        <v>43897.749999980108</v>
      </c>
      <c r="B8208" s="244">
        <f t="shared" si="256"/>
        <v>3.6194499174525161</v>
      </c>
      <c r="C8208" s="40">
        <v>114077.32475627676</v>
      </c>
      <c r="D8208" s="191">
        <f t="shared" si="257"/>
        <v>18</v>
      </c>
    </row>
    <row r="8209" spans="1:4" x14ac:dyDescent="0.3">
      <c r="A8209" s="245">
        <v>43897.791666646772</v>
      </c>
      <c r="B8209" s="244">
        <f t="shared" si="256"/>
        <v>3.9307363991077837</v>
      </c>
      <c r="C8209" s="40">
        <v>123888.40927737999</v>
      </c>
      <c r="D8209" s="191">
        <f t="shared" si="257"/>
        <v>19</v>
      </c>
    </row>
    <row r="8210" spans="1:4" x14ac:dyDescent="0.3">
      <c r="A8210" s="245">
        <v>43897.833333313436</v>
      </c>
      <c r="B8210" s="244">
        <f t="shared" si="256"/>
        <v>4.0031335497651082</v>
      </c>
      <c r="C8210" s="40">
        <v>126170.21271583662</v>
      </c>
      <c r="D8210" s="191">
        <f t="shared" si="257"/>
        <v>20</v>
      </c>
    </row>
    <row r="8211" spans="1:4" x14ac:dyDescent="0.3">
      <c r="A8211" s="245">
        <v>43897.8749999801</v>
      </c>
      <c r="B8211" s="244">
        <f t="shared" si="256"/>
        <v>3.9917159925821517</v>
      </c>
      <c r="C8211" s="40">
        <v>125810.35571867164</v>
      </c>
      <c r="D8211" s="191">
        <f t="shared" si="257"/>
        <v>21</v>
      </c>
    </row>
    <row r="8212" spans="1:4" x14ac:dyDescent="0.3">
      <c r="A8212" s="245">
        <v>43897.916666646764</v>
      </c>
      <c r="B8212" s="244">
        <f t="shared" si="256"/>
        <v>3.9951196706990837</v>
      </c>
      <c r="C8212" s="40">
        <v>125917.63237749177</v>
      </c>
      <c r="D8212" s="191">
        <f t="shared" si="257"/>
        <v>22</v>
      </c>
    </row>
    <row r="8213" spans="1:4" x14ac:dyDescent="0.3">
      <c r="A8213" s="245">
        <v>43897.958333313429</v>
      </c>
      <c r="B8213" s="244">
        <f t="shared" si="256"/>
        <v>3.9610686297793727</v>
      </c>
      <c r="C8213" s="40">
        <v>124844.41635243867</v>
      </c>
      <c r="D8213" s="191">
        <f t="shared" si="257"/>
        <v>23</v>
      </c>
    </row>
    <row r="8214" spans="1:4" x14ac:dyDescent="0.3">
      <c r="A8214" s="245">
        <v>43897.999999980093</v>
      </c>
      <c r="B8214" s="244">
        <f t="shared" si="256"/>
        <v>4.0330065572228806</v>
      </c>
      <c r="C8214" s="40">
        <v>127111.746056794</v>
      </c>
      <c r="D8214" s="191">
        <f t="shared" si="257"/>
        <v>0</v>
      </c>
    </row>
    <row r="8215" spans="1:4" x14ac:dyDescent="0.3">
      <c r="A8215" s="245">
        <v>43898.041666646757</v>
      </c>
      <c r="B8215" s="244">
        <f t="shared" si="256"/>
        <v>4.0907286934297158</v>
      </c>
      <c r="C8215" s="40">
        <v>128931.02440788878</v>
      </c>
      <c r="D8215" s="191">
        <f t="shared" si="257"/>
        <v>1</v>
      </c>
    </row>
    <row r="8216" spans="1:4" x14ac:dyDescent="0.3">
      <c r="A8216" s="245">
        <v>43898.083333313421</v>
      </c>
      <c r="B8216" s="244">
        <f t="shared" si="256"/>
        <v>0</v>
      </c>
      <c r="C8216" s="40">
        <v>0</v>
      </c>
      <c r="D8216" s="191">
        <f t="shared" si="257"/>
        <v>2</v>
      </c>
    </row>
    <row r="8217" spans="1:4" x14ac:dyDescent="0.3">
      <c r="A8217" s="245">
        <v>43898.124999980086</v>
      </c>
      <c r="B8217" s="244">
        <f t="shared" si="256"/>
        <v>4.1385404426320767</v>
      </c>
      <c r="C8217" s="40">
        <v>130437.94854423993</v>
      </c>
      <c r="D8217" s="191">
        <f t="shared" si="257"/>
        <v>3</v>
      </c>
    </row>
    <row r="8218" spans="1:4" x14ac:dyDescent="0.3">
      <c r="A8218" s="245">
        <v>43898.16666664675</v>
      </c>
      <c r="B8218" s="244">
        <f t="shared" si="256"/>
        <v>4.2226354172609941</v>
      </c>
      <c r="C8218" s="40">
        <v>133088.44238996386</v>
      </c>
      <c r="D8218" s="191">
        <f t="shared" si="257"/>
        <v>4</v>
      </c>
    </row>
    <row r="8219" spans="1:4" x14ac:dyDescent="0.3">
      <c r="A8219" s="245">
        <v>43898.208333313414</v>
      </c>
      <c r="B8219" s="244">
        <f t="shared" si="256"/>
        <v>4.4516389200484925</v>
      </c>
      <c r="C8219" s="40">
        <v>140306.14329855976</v>
      </c>
      <c r="D8219" s="191">
        <f t="shared" si="257"/>
        <v>5</v>
      </c>
    </row>
    <row r="8220" spans="1:4" x14ac:dyDescent="0.3">
      <c r="A8220" s="245">
        <v>43898.249999980078</v>
      </c>
      <c r="B8220" s="244">
        <f t="shared" si="256"/>
        <v>4.5630555074532388</v>
      </c>
      <c r="C8220" s="40">
        <v>143817.75597852003</v>
      </c>
      <c r="D8220" s="191">
        <f t="shared" si="257"/>
        <v>6</v>
      </c>
    </row>
    <row r="8221" spans="1:4" x14ac:dyDescent="0.3">
      <c r="A8221" s="245">
        <v>43898.291666646743</v>
      </c>
      <c r="B8221" s="244">
        <f t="shared" si="256"/>
        <v>4.8860713627662866</v>
      </c>
      <c r="C8221" s="40">
        <v>153998.52528556113</v>
      </c>
      <c r="D8221" s="191">
        <f t="shared" si="257"/>
        <v>7</v>
      </c>
    </row>
    <row r="8222" spans="1:4" x14ac:dyDescent="0.3">
      <c r="A8222" s="245">
        <v>43898.333333313407</v>
      </c>
      <c r="B8222" s="244">
        <f t="shared" si="256"/>
        <v>5.1067579835108594</v>
      </c>
      <c r="C8222" s="40">
        <v>160954.09584965478</v>
      </c>
      <c r="D8222" s="191">
        <f t="shared" si="257"/>
        <v>8</v>
      </c>
    </row>
    <row r="8223" spans="1:4" x14ac:dyDescent="0.3">
      <c r="A8223" s="245">
        <v>43898.374999980071</v>
      </c>
      <c r="B8223" s="244">
        <f t="shared" si="256"/>
        <v>5.1309112149855247</v>
      </c>
      <c r="C8223" s="40">
        <v>161715.35407775265</v>
      </c>
      <c r="D8223" s="191">
        <f t="shared" si="257"/>
        <v>9</v>
      </c>
    </row>
    <row r="8224" spans="1:4" x14ac:dyDescent="0.3">
      <c r="A8224" s="245">
        <v>43898.416666646735</v>
      </c>
      <c r="B8224" s="244">
        <f t="shared" si="256"/>
        <v>4.784628332455334</v>
      </c>
      <c r="C8224" s="40">
        <v>150801.25780653261</v>
      </c>
      <c r="D8224" s="191">
        <f t="shared" si="257"/>
        <v>10</v>
      </c>
    </row>
    <row r="8225" spans="1:4" x14ac:dyDescent="0.3">
      <c r="A8225" s="245">
        <v>43898.4583333134</v>
      </c>
      <c r="B8225" s="244">
        <f t="shared" si="256"/>
        <v>4.3718990005262048</v>
      </c>
      <c r="C8225" s="40">
        <v>137792.91148078514</v>
      </c>
      <c r="D8225" s="191">
        <f t="shared" si="257"/>
        <v>11</v>
      </c>
    </row>
    <row r="8226" spans="1:4" x14ac:dyDescent="0.3">
      <c r="A8226" s="245">
        <v>43898.499999980064</v>
      </c>
      <c r="B8226" s="244">
        <f t="shared" si="256"/>
        <v>4.0015449234539346</v>
      </c>
      <c r="C8226" s="40">
        <v>126120.14261022685</v>
      </c>
      <c r="D8226" s="191">
        <f t="shared" si="257"/>
        <v>12</v>
      </c>
    </row>
    <row r="8227" spans="1:4" x14ac:dyDescent="0.3">
      <c r="A8227" s="245">
        <v>43898.541666646728</v>
      </c>
      <c r="B8227" s="244">
        <f t="shared" si="256"/>
        <v>3.966905269357333</v>
      </c>
      <c r="C8227" s="40">
        <v>125028.37475600983</v>
      </c>
      <c r="D8227" s="191">
        <f t="shared" si="257"/>
        <v>13</v>
      </c>
    </row>
    <row r="8228" spans="1:4" x14ac:dyDescent="0.3">
      <c r="A8228" s="245">
        <v>43898.583333313392</v>
      </c>
      <c r="B8228" s="244">
        <f t="shared" si="256"/>
        <v>3.9161813529183078</v>
      </c>
      <c r="C8228" s="40">
        <v>123429.66533317089</v>
      </c>
      <c r="D8228" s="191">
        <f t="shared" si="257"/>
        <v>14</v>
      </c>
    </row>
    <row r="8229" spans="1:4" x14ac:dyDescent="0.3">
      <c r="A8229" s="245">
        <v>43898.624999980057</v>
      </c>
      <c r="B8229" s="244">
        <f t="shared" si="256"/>
        <v>3.5772172855379787</v>
      </c>
      <c r="C8229" s="40">
        <v>112746.24247137035</v>
      </c>
      <c r="D8229" s="191">
        <f t="shared" si="257"/>
        <v>15</v>
      </c>
    </row>
    <row r="8230" spans="1:4" x14ac:dyDescent="0.3">
      <c r="A8230" s="245">
        <v>43898.666666646721</v>
      </c>
      <c r="B8230" s="244">
        <f t="shared" si="256"/>
        <v>3.3978067430849963</v>
      </c>
      <c r="C8230" s="40">
        <v>107091.60566663907</v>
      </c>
      <c r="D8230" s="191">
        <f t="shared" si="257"/>
        <v>16</v>
      </c>
    </row>
    <row r="8231" spans="1:4" x14ac:dyDescent="0.3">
      <c r="A8231" s="245">
        <v>43898.708333313385</v>
      </c>
      <c r="B8231" s="244">
        <f t="shared" si="256"/>
        <v>3.3725743219485</v>
      </c>
      <c r="C8231" s="40">
        <v>106296.33368718834</v>
      </c>
      <c r="D8231" s="191">
        <f t="shared" si="257"/>
        <v>17</v>
      </c>
    </row>
    <row r="8232" spans="1:4" x14ac:dyDescent="0.3">
      <c r="A8232" s="245">
        <v>43898.749999980049</v>
      </c>
      <c r="B8232" s="244">
        <f t="shared" si="256"/>
        <v>3.3124095383125938</v>
      </c>
      <c r="C8232" s="40">
        <v>104400.06831033375</v>
      </c>
      <c r="D8232" s="191">
        <f t="shared" si="257"/>
        <v>18</v>
      </c>
    </row>
    <row r="8233" spans="1:4" x14ac:dyDescent="0.3">
      <c r="A8233" s="245">
        <v>43898.791666646714</v>
      </c>
      <c r="B8233" s="244">
        <f t="shared" si="256"/>
        <v>3.1044614517923814</v>
      </c>
      <c r="C8233" s="40">
        <v>97845.989116137018</v>
      </c>
      <c r="D8233" s="191">
        <f t="shared" si="257"/>
        <v>19</v>
      </c>
    </row>
    <row r="8234" spans="1:4" x14ac:dyDescent="0.3">
      <c r="A8234" s="245">
        <v>43898.833333313378</v>
      </c>
      <c r="B8234" s="244">
        <f t="shared" si="256"/>
        <v>3.2706185660761093</v>
      </c>
      <c r="C8234" s="40">
        <v>103082.90619442376</v>
      </c>
      <c r="D8234" s="191">
        <f t="shared" si="257"/>
        <v>20</v>
      </c>
    </row>
    <row r="8235" spans="1:4" x14ac:dyDescent="0.3">
      <c r="A8235" s="245">
        <v>43898.874999980042</v>
      </c>
      <c r="B8235" s="244">
        <f t="shared" si="256"/>
        <v>3.2372793880986297</v>
      </c>
      <c r="C8235" s="40">
        <v>102032.12656768945</v>
      </c>
      <c r="D8235" s="191">
        <f t="shared" si="257"/>
        <v>21</v>
      </c>
    </row>
    <row r="8236" spans="1:4" x14ac:dyDescent="0.3">
      <c r="A8236" s="245">
        <v>43898.916666646706</v>
      </c>
      <c r="B8236" s="244">
        <f t="shared" si="256"/>
        <v>3.216578503637435</v>
      </c>
      <c r="C8236" s="40">
        <v>101379.67893799992</v>
      </c>
      <c r="D8236" s="191">
        <f t="shared" si="257"/>
        <v>22</v>
      </c>
    </row>
    <row r="8237" spans="1:4" x14ac:dyDescent="0.3">
      <c r="A8237" s="245">
        <v>43898.958333313371</v>
      </c>
      <c r="B8237" s="244">
        <f t="shared" si="256"/>
        <v>3.2583205285634862</v>
      </c>
      <c r="C8237" s="40">
        <v>102695.29833931084</v>
      </c>
      <c r="D8237" s="191">
        <f t="shared" si="257"/>
        <v>23</v>
      </c>
    </row>
    <row r="8238" spans="1:4" x14ac:dyDescent="0.3">
      <c r="A8238" s="245">
        <v>43898.999999980035</v>
      </c>
      <c r="B8238" s="244">
        <f t="shared" si="256"/>
        <v>3.254777279008469</v>
      </c>
      <c r="C8238" s="40">
        <v>102583.62268709883</v>
      </c>
      <c r="D8238" s="191">
        <f t="shared" si="257"/>
        <v>0</v>
      </c>
    </row>
    <row r="8239" spans="1:4" x14ac:dyDescent="0.3">
      <c r="A8239" s="245">
        <v>43899.041666646699</v>
      </c>
      <c r="B8239" s="244">
        <f t="shared" si="256"/>
        <v>3.1956972866891253</v>
      </c>
      <c r="C8239" s="40">
        <v>100721.5476137806</v>
      </c>
      <c r="D8239" s="191">
        <f t="shared" si="257"/>
        <v>1</v>
      </c>
    </row>
    <row r="8240" spans="1:4" x14ac:dyDescent="0.3">
      <c r="A8240" s="245">
        <v>43899.083333313363</v>
      </c>
      <c r="B8240" s="244">
        <f t="shared" si="256"/>
        <v>3.2566890928492991</v>
      </c>
      <c r="C8240" s="40">
        <v>102643.87897282399</v>
      </c>
      <c r="D8240" s="191">
        <f t="shared" si="257"/>
        <v>2</v>
      </c>
    </row>
    <row r="8241" spans="1:4" x14ac:dyDescent="0.3">
      <c r="A8241" s="245">
        <v>43899.124999980027</v>
      </c>
      <c r="B8241" s="244">
        <f t="shared" si="256"/>
        <v>3.3725641033115874</v>
      </c>
      <c r="C8241" s="40">
        <v>106296.01161759537</v>
      </c>
      <c r="D8241" s="191">
        <f t="shared" si="257"/>
        <v>3</v>
      </c>
    </row>
    <row r="8242" spans="1:4" x14ac:dyDescent="0.3">
      <c r="A8242" s="245">
        <v>43899.166666646692</v>
      </c>
      <c r="B8242" s="244">
        <f t="shared" si="256"/>
        <v>3.6582265204059965</v>
      </c>
      <c r="C8242" s="40">
        <v>115299.48039565713</v>
      </c>
      <c r="D8242" s="191">
        <f t="shared" si="257"/>
        <v>4</v>
      </c>
    </row>
    <row r="8243" spans="1:4" x14ac:dyDescent="0.3">
      <c r="A8243" s="245">
        <v>43899.208333313356</v>
      </c>
      <c r="B8243" s="244">
        <f t="shared" si="256"/>
        <v>3.9803146339796025</v>
      </c>
      <c r="C8243" s="40">
        <v>125451.00926613633</v>
      </c>
      <c r="D8243" s="191">
        <f t="shared" si="257"/>
        <v>5</v>
      </c>
    </row>
    <row r="8244" spans="1:4" x14ac:dyDescent="0.3">
      <c r="A8244" s="245">
        <v>43899.24999998002</v>
      </c>
      <c r="B8244" s="244">
        <f t="shared" si="256"/>
        <v>4.5921508921098333</v>
      </c>
      <c r="C8244" s="40">
        <v>144734.78031096753</v>
      </c>
      <c r="D8244" s="191">
        <f t="shared" si="257"/>
        <v>6</v>
      </c>
    </row>
    <row r="8245" spans="1:4" x14ac:dyDescent="0.3">
      <c r="A8245" s="245">
        <v>43899.291666646684</v>
      </c>
      <c r="B8245" s="244">
        <f t="shared" si="256"/>
        <v>5.3014769995373472</v>
      </c>
      <c r="C8245" s="40">
        <v>167091.22301927468</v>
      </c>
      <c r="D8245" s="191">
        <f t="shared" si="257"/>
        <v>7</v>
      </c>
    </row>
    <row r="8246" spans="1:4" x14ac:dyDescent="0.3">
      <c r="A8246" s="245">
        <v>43899.333333313349</v>
      </c>
      <c r="B8246" s="244">
        <f t="shared" si="256"/>
        <v>5.9951848094356732</v>
      </c>
      <c r="C8246" s="40">
        <v>188955.41037386458</v>
      </c>
      <c r="D8246" s="191">
        <f t="shared" si="257"/>
        <v>8</v>
      </c>
    </row>
    <row r="8247" spans="1:4" x14ac:dyDescent="0.3">
      <c r="A8247" s="245">
        <v>43899.374999980013</v>
      </c>
      <c r="B8247" s="244">
        <f t="shared" si="256"/>
        <v>6.3597903633917525</v>
      </c>
      <c r="C8247" s="40">
        <v>200446.99808337612</v>
      </c>
      <c r="D8247" s="191">
        <f t="shared" si="257"/>
        <v>9</v>
      </c>
    </row>
    <row r="8248" spans="1:4" x14ac:dyDescent="0.3">
      <c r="A8248" s="245">
        <v>43899.416666646677</v>
      </c>
      <c r="B8248" s="244">
        <f t="shared" si="256"/>
        <v>6.1320187472736665</v>
      </c>
      <c r="C8248" s="40">
        <v>193268.12360941933</v>
      </c>
      <c r="D8248" s="191">
        <f t="shared" si="257"/>
        <v>10</v>
      </c>
    </row>
    <row r="8249" spans="1:4" x14ac:dyDescent="0.3">
      <c r="A8249" s="245">
        <v>43899.458333313341</v>
      </c>
      <c r="B8249" s="244">
        <f t="shared" si="256"/>
        <v>5.6842743885699649</v>
      </c>
      <c r="C8249" s="40">
        <v>179156.1784850113</v>
      </c>
      <c r="D8249" s="191">
        <f t="shared" si="257"/>
        <v>11</v>
      </c>
    </row>
    <row r="8250" spans="1:4" x14ac:dyDescent="0.3">
      <c r="A8250" s="245">
        <v>43899.499999980006</v>
      </c>
      <c r="B8250" s="244">
        <f t="shared" si="256"/>
        <v>5.2557967520022357</v>
      </c>
      <c r="C8250" s="40">
        <v>165651.47925935057</v>
      </c>
      <c r="D8250" s="191">
        <f t="shared" si="257"/>
        <v>12</v>
      </c>
    </row>
    <row r="8251" spans="1:4" x14ac:dyDescent="0.3">
      <c r="A8251" s="245">
        <v>43899.54166664667</v>
      </c>
      <c r="B8251" s="244">
        <f t="shared" si="256"/>
        <v>4.9106582535017296</v>
      </c>
      <c r="C8251" s="40">
        <v>154773.45152660395</v>
      </c>
      <c r="D8251" s="191">
        <f t="shared" si="257"/>
        <v>13</v>
      </c>
    </row>
    <row r="8252" spans="1:4" x14ac:dyDescent="0.3">
      <c r="A8252" s="245">
        <v>43899.583333313334</v>
      </c>
      <c r="B8252" s="244">
        <f t="shared" si="256"/>
        <v>4.8348805904898944</v>
      </c>
      <c r="C8252" s="40">
        <v>152385.10156464146</v>
      </c>
      <c r="D8252" s="191">
        <f t="shared" si="257"/>
        <v>14</v>
      </c>
    </row>
    <row r="8253" spans="1:4" x14ac:dyDescent="0.3">
      <c r="A8253" s="245">
        <v>43899.624999979998</v>
      </c>
      <c r="B8253" s="244">
        <f t="shared" si="256"/>
        <v>4.7320071651202538</v>
      </c>
      <c r="C8253" s="40">
        <v>149142.75109085927</v>
      </c>
      <c r="D8253" s="191">
        <f t="shared" si="257"/>
        <v>15</v>
      </c>
    </row>
    <row r="8254" spans="1:4" x14ac:dyDescent="0.3">
      <c r="A8254" s="245">
        <v>43899.666666646663</v>
      </c>
      <c r="B8254" s="244">
        <f t="shared" si="256"/>
        <v>4.1237927157775607</v>
      </c>
      <c r="C8254" s="40">
        <v>129973.1317173273</v>
      </c>
      <c r="D8254" s="191">
        <f t="shared" si="257"/>
        <v>16</v>
      </c>
    </row>
    <row r="8255" spans="1:4" x14ac:dyDescent="0.3">
      <c r="A8255" s="245">
        <v>43899.708333313327</v>
      </c>
      <c r="B8255" s="244">
        <f t="shared" si="256"/>
        <v>3.7330527354661593</v>
      </c>
      <c r="C8255" s="40">
        <v>117657.84275192066</v>
      </c>
      <c r="D8255" s="191">
        <f t="shared" si="257"/>
        <v>17</v>
      </c>
    </row>
    <row r="8256" spans="1:4" x14ac:dyDescent="0.3">
      <c r="A8256" s="245">
        <v>43899.749999979991</v>
      </c>
      <c r="B8256" s="244">
        <f t="shared" si="256"/>
        <v>3.701619530660663</v>
      </c>
      <c r="C8256" s="40">
        <v>116667.13532551401</v>
      </c>
      <c r="D8256" s="191">
        <f t="shared" si="257"/>
        <v>18</v>
      </c>
    </row>
    <row r="8257" spans="1:4" x14ac:dyDescent="0.3">
      <c r="A8257" s="245">
        <v>43899.791666646655</v>
      </c>
      <c r="B8257" s="244">
        <f t="shared" si="256"/>
        <v>3.6497986554730311</v>
      </c>
      <c r="C8257" s="40">
        <v>115033.85210768881</v>
      </c>
      <c r="D8257" s="191">
        <f t="shared" si="257"/>
        <v>19</v>
      </c>
    </row>
    <row r="8258" spans="1:4" x14ac:dyDescent="0.3">
      <c r="A8258" s="245">
        <v>43899.83333331332</v>
      </c>
      <c r="B8258" s="244">
        <f t="shared" si="256"/>
        <v>3.5955243274171083</v>
      </c>
      <c r="C8258" s="40">
        <v>113323.24129975644</v>
      </c>
      <c r="D8258" s="191">
        <f t="shared" si="257"/>
        <v>20</v>
      </c>
    </row>
    <row r="8259" spans="1:4" x14ac:dyDescent="0.3">
      <c r="A8259" s="245">
        <v>43899.874999979984</v>
      </c>
      <c r="B8259" s="244">
        <f t="shared" si="256"/>
        <v>3.3281490417796746</v>
      </c>
      <c r="C8259" s="40">
        <v>104896.14381613339</v>
      </c>
      <c r="D8259" s="191">
        <f t="shared" si="257"/>
        <v>21</v>
      </c>
    </row>
    <row r="8260" spans="1:4" x14ac:dyDescent="0.3">
      <c r="A8260" s="245">
        <v>43899.916666646648</v>
      </c>
      <c r="B8260" s="244">
        <f t="shared" si="256"/>
        <v>3.1830984256148906</v>
      </c>
      <c r="C8260" s="40">
        <v>100324.45844302166</v>
      </c>
      <c r="D8260" s="191">
        <f t="shared" si="257"/>
        <v>22</v>
      </c>
    </row>
    <row r="8261" spans="1:4" x14ac:dyDescent="0.3">
      <c r="A8261" s="245">
        <v>43899.958333313312</v>
      </c>
      <c r="B8261" s="244">
        <f t="shared" si="256"/>
        <v>3.0349586524937471</v>
      </c>
      <c r="C8261" s="40">
        <v>95655.409445776197</v>
      </c>
      <c r="D8261" s="191">
        <f t="shared" si="257"/>
        <v>23</v>
      </c>
    </row>
    <row r="8262" spans="1:4" x14ac:dyDescent="0.3">
      <c r="A8262" s="245">
        <v>43899.999999979977</v>
      </c>
      <c r="B8262" s="244">
        <f t="shared" si="256"/>
        <v>2.9903840168353626</v>
      </c>
      <c r="C8262" s="40">
        <v>94250.512208940505</v>
      </c>
      <c r="D8262" s="191">
        <f t="shared" si="257"/>
        <v>0</v>
      </c>
    </row>
    <row r="8263" spans="1:4" x14ac:dyDescent="0.3">
      <c r="A8263" s="245">
        <v>43900.041666646641</v>
      </c>
      <c r="B8263" s="244">
        <f t="shared" ref="B8263:B8326" si="258">C8263/$B$4</f>
        <v>2.9540820112536137</v>
      </c>
      <c r="C8263" s="40">
        <v>93106.350589218986</v>
      </c>
      <c r="D8263" s="191">
        <f t="shared" ref="D8263:D8326" si="259">HOUR(A8263)</f>
        <v>1</v>
      </c>
    </row>
    <row r="8264" spans="1:4" x14ac:dyDescent="0.3">
      <c r="A8264" s="245">
        <v>43900.083333313305</v>
      </c>
      <c r="B8264" s="244">
        <f t="shared" si="258"/>
        <v>2.7574395840595249</v>
      </c>
      <c r="C8264" s="40">
        <v>86908.601610923623</v>
      </c>
      <c r="D8264" s="191">
        <f t="shared" si="259"/>
        <v>2</v>
      </c>
    </row>
    <row r="8265" spans="1:4" x14ac:dyDescent="0.3">
      <c r="A8265" s="245">
        <v>43900.124999979969</v>
      </c>
      <c r="B8265" s="244">
        <f t="shared" si="258"/>
        <v>2.7357360181520001</v>
      </c>
      <c r="C8265" s="40">
        <v>86224.551605296088</v>
      </c>
      <c r="D8265" s="191">
        <f t="shared" si="259"/>
        <v>3</v>
      </c>
    </row>
    <row r="8266" spans="1:4" x14ac:dyDescent="0.3">
      <c r="A8266" s="245">
        <v>43900.166666646634</v>
      </c>
      <c r="B8266" s="244">
        <f t="shared" si="258"/>
        <v>2.770260669946019</v>
      </c>
      <c r="C8266" s="40">
        <v>87312.694832755282</v>
      </c>
      <c r="D8266" s="191">
        <f t="shared" si="259"/>
        <v>4</v>
      </c>
    </row>
    <row r="8267" spans="1:4" x14ac:dyDescent="0.3">
      <c r="A8267" s="245">
        <v>43900.208333313298</v>
      </c>
      <c r="B8267" s="244">
        <f t="shared" si="258"/>
        <v>3.0845695849121837</v>
      </c>
      <c r="C8267" s="40">
        <v>97219.039991310317</v>
      </c>
      <c r="D8267" s="191">
        <f t="shared" si="259"/>
        <v>5</v>
      </c>
    </row>
    <row r="8268" spans="1:4" x14ac:dyDescent="0.3">
      <c r="A8268" s="245">
        <v>43900.249999979962</v>
      </c>
      <c r="B8268" s="244">
        <f t="shared" si="258"/>
        <v>3.6442362722423578</v>
      </c>
      <c r="C8268" s="40">
        <v>114858.53767795609</v>
      </c>
      <c r="D8268" s="191">
        <f t="shared" si="259"/>
        <v>6</v>
      </c>
    </row>
    <row r="8269" spans="1:4" x14ac:dyDescent="0.3">
      <c r="A8269" s="245">
        <v>43900.291666646626</v>
      </c>
      <c r="B8269" s="244">
        <f t="shared" si="258"/>
        <v>4.3355302534257509</v>
      </c>
      <c r="C8269" s="40">
        <v>136646.64631105529</v>
      </c>
      <c r="D8269" s="191">
        <f t="shared" si="259"/>
        <v>7</v>
      </c>
    </row>
    <row r="8270" spans="1:4" x14ac:dyDescent="0.3">
      <c r="A8270" s="245">
        <v>43900.33333331329</v>
      </c>
      <c r="B8270" s="244">
        <f t="shared" si="258"/>
        <v>4.947122837839534</v>
      </c>
      <c r="C8270" s="40">
        <v>155922.7372812012</v>
      </c>
      <c r="D8270" s="191">
        <f t="shared" si="259"/>
        <v>8</v>
      </c>
    </row>
    <row r="8271" spans="1:4" x14ac:dyDescent="0.3">
      <c r="A8271" s="245">
        <v>43900.374999979955</v>
      </c>
      <c r="B8271" s="244">
        <f t="shared" si="258"/>
        <v>5.1627922403555901</v>
      </c>
      <c r="C8271" s="40">
        <v>162720.17585112969</v>
      </c>
      <c r="D8271" s="191">
        <f t="shared" si="259"/>
        <v>9</v>
      </c>
    </row>
    <row r="8272" spans="1:4" x14ac:dyDescent="0.3">
      <c r="A8272" s="245">
        <v>43900.416666646619</v>
      </c>
      <c r="B8272" s="244">
        <f t="shared" si="258"/>
        <v>5.1083512302579548</v>
      </c>
      <c r="C8272" s="40">
        <v>161004.31158152854</v>
      </c>
      <c r="D8272" s="191">
        <f t="shared" si="259"/>
        <v>10</v>
      </c>
    </row>
    <row r="8273" spans="1:4" x14ac:dyDescent="0.3">
      <c r="A8273" s="245">
        <v>43900.458333313283</v>
      </c>
      <c r="B8273" s="244">
        <f t="shared" si="258"/>
        <v>4.8285008783138332</v>
      </c>
      <c r="C8273" s="40">
        <v>152184.02667360599</v>
      </c>
      <c r="D8273" s="191">
        <f t="shared" si="259"/>
        <v>11</v>
      </c>
    </row>
    <row r="8274" spans="1:4" x14ac:dyDescent="0.3">
      <c r="A8274" s="245">
        <v>43900.499999979947</v>
      </c>
      <c r="B8274" s="244">
        <f t="shared" si="258"/>
        <v>4.8850095054130112</v>
      </c>
      <c r="C8274" s="40">
        <v>153965.05781152582</v>
      </c>
      <c r="D8274" s="191">
        <f t="shared" si="259"/>
        <v>12</v>
      </c>
    </row>
    <row r="8275" spans="1:4" x14ac:dyDescent="0.3">
      <c r="A8275" s="245">
        <v>43900.541666646612</v>
      </c>
      <c r="B8275" s="244">
        <f t="shared" si="258"/>
        <v>4.8294782489711769</v>
      </c>
      <c r="C8275" s="40">
        <v>152214.83130757743</v>
      </c>
      <c r="D8275" s="191">
        <f t="shared" si="259"/>
        <v>13</v>
      </c>
    </row>
    <row r="8276" spans="1:4" x14ac:dyDescent="0.3">
      <c r="A8276" s="245">
        <v>43900.583333313276</v>
      </c>
      <c r="B8276" s="244">
        <f t="shared" si="258"/>
        <v>4.8473836613318992</v>
      </c>
      <c r="C8276" s="40">
        <v>152779.17163203392</v>
      </c>
      <c r="D8276" s="191">
        <f t="shared" si="259"/>
        <v>14</v>
      </c>
    </row>
    <row r="8277" spans="1:4" x14ac:dyDescent="0.3">
      <c r="A8277" s="245">
        <v>43900.62499997994</v>
      </c>
      <c r="B8277" s="244">
        <f t="shared" si="258"/>
        <v>4.7560251557786515</v>
      </c>
      <c r="C8277" s="40">
        <v>149899.74681750816</v>
      </c>
      <c r="D8277" s="191">
        <f t="shared" si="259"/>
        <v>15</v>
      </c>
    </row>
    <row r="8278" spans="1:4" x14ac:dyDescent="0.3">
      <c r="A8278" s="245">
        <v>43900.666666646604</v>
      </c>
      <c r="B8278" s="244">
        <f t="shared" si="258"/>
        <v>4.3225861847951617</v>
      </c>
      <c r="C8278" s="40">
        <v>136238.67693600769</v>
      </c>
      <c r="D8278" s="191">
        <f t="shared" si="259"/>
        <v>16</v>
      </c>
    </row>
    <row r="8279" spans="1:4" x14ac:dyDescent="0.3">
      <c r="A8279" s="245">
        <v>43900.708333313269</v>
      </c>
      <c r="B8279" s="244">
        <f t="shared" si="258"/>
        <v>4.0355305222371571</v>
      </c>
      <c r="C8279" s="40">
        <v>127191.29603902162</v>
      </c>
      <c r="D8279" s="191">
        <f t="shared" si="259"/>
        <v>17</v>
      </c>
    </row>
    <row r="8280" spans="1:4" x14ac:dyDescent="0.3">
      <c r="A8280" s="245">
        <v>43900.749999979933</v>
      </c>
      <c r="B8280" s="244">
        <f t="shared" si="258"/>
        <v>3.6634061449841293</v>
      </c>
      <c r="C8280" s="40">
        <v>115462.73109081555</v>
      </c>
      <c r="D8280" s="191">
        <f t="shared" si="259"/>
        <v>18</v>
      </c>
    </row>
    <row r="8281" spans="1:4" x14ac:dyDescent="0.3">
      <c r="A8281" s="245">
        <v>43900.791666646597</v>
      </c>
      <c r="B8281" s="244">
        <f t="shared" si="258"/>
        <v>3.6662894458896229</v>
      </c>
      <c r="C8281" s="40">
        <v>115553.60657224715</v>
      </c>
      <c r="D8281" s="191">
        <f t="shared" si="259"/>
        <v>19</v>
      </c>
    </row>
    <row r="8282" spans="1:4" x14ac:dyDescent="0.3">
      <c r="A8282" s="245">
        <v>43900.833333313261</v>
      </c>
      <c r="B8282" s="244">
        <f t="shared" si="258"/>
        <v>3.4215369426936775</v>
      </c>
      <c r="C8282" s="40">
        <v>107839.53083455964</v>
      </c>
      <c r="D8282" s="191">
        <f t="shared" si="259"/>
        <v>20</v>
      </c>
    </row>
    <row r="8283" spans="1:4" x14ac:dyDescent="0.3">
      <c r="A8283" s="245">
        <v>43900.874999979926</v>
      </c>
      <c r="B8283" s="244">
        <f t="shared" si="258"/>
        <v>3.309597819294944</v>
      </c>
      <c r="C8283" s="40">
        <v>104311.44893699937</v>
      </c>
      <c r="D8283" s="191">
        <f t="shared" si="259"/>
        <v>21</v>
      </c>
    </row>
    <row r="8284" spans="1:4" x14ac:dyDescent="0.3">
      <c r="A8284" s="245">
        <v>43900.91666664659</v>
      </c>
      <c r="B8284" s="244">
        <f t="shared" si="258"/>
        <v>3.1793949417193583</v>
      </c>
      <c r="C8284" s="40">
        <v>100207.73254690052</v>
      </c>
      <c r="D8284" s="191">
        <f t="shared" si="259"/>
        <v>22</v>
      </c>
    </row>
    <row r="8285" spans="1:4" x14ac:dyDescent="0.3">
      <c r="A8285" s="245">
        <v>43900.958333313254</v>
      </c>
      <c r="B8285" s="244">
        <f t="shared" si="258"/>
        <v>3.0810167320620514</v>
      </c>
      <c r="C8285" s="40">
        <v>97107.061663763496</v>
      </c>
      <c r="D8285" s="191">
        <f t="shared" si="259"/>
        <v>23</v>
      </c>
    </row>
    <row r="8286" spans="1:4" x14ac:dyDescent="0.3">
      <c r="A8286" s="245">
        <v>43900.999999979918</v>
      </c>
      <c r="B8286" s="244">
        <f t="shared" si="258"/>
        <v>3.001679306971325</v>
      </c>
      <c r="C8286" s="40">
        <v>94606.515610132323</v>
      </c>
      <c r="D8286" s="191">
        <f t="shared" si="259"/>
        <v>0</v>
      </c>
    </row>
    <row r="8287" spans="1:4" x14ac:dyDescent="0.3">
      <c r="A8287" s="245">
        <v>43901.041666646583</v>
      </c>
      <c r="B8287" s="244">
        <f t="shared" si="258"/>
        <v>2.9343644396858748</v>
      </c>
      <c r="C8287" s="40">
        <v>92484.894880081498</v>
      </c>
      <c r="D8287" s="191">
        <f t="shared" si="259"/>
        <v>1</v>
      </c>
    </row>
    <row r="8288" spans="1:4" x14ac:dyDescent="0.3">
      <c r="A8288" s="245">
        <v>43901.083333313247</v>
      </c>
      <c r="B8288" s="244">
        <f t="shared" si="258"/>
        <v>2.8955819249673418</v>
      </c>
      <c r="C8288" s="40">
        <v>91262.552914503191</v>
      </c>
      <c r="D8288" s="191">
        <f t="shared" si="259"/>
        <v>2</v>
      </c>
    </row>
    <row r="8289" spans="1:4" x14ac:dyDescent="0.3">
      <c r="A8289" s="245">
        <v>43901.124999979911</v>
      </c>
      <c r="B8289" s="244">
        <f t="shared" si="258"/>
        <v>2.8415710315739071</v>
      </c>
      <c r="C8289" s="40">
        <v>89560.245004035925</v>
      </c>
      <c r="D8289" s="191">
        <f t="shared" si="259"/>
        <v>3</v>
      </c>
    </row>
    <row r="8290" spans="1:4" x14ac:dyDescent="0.3">
      <c r="A8290" s="245">
        <v>43901.166666646575</v>
      </c>
      <c r="B8290" s="244">
        <f t="shared" si="258"/>
        <v>2.916314357677618</v>
      </c>
      <c r="C8290" s="40">
        <v>91915.994877568795</v>
      </c>
      <c r="D8290" s="191">
        <f t="shared" si="259"/>
        <v>4</v>
      </c>
    </row>
    <row r="8291" spans="1:4" x14ac:dyDescent="0.3">
      <c r="A8291" s="245">
        <v>43901.20833331324</v>
      </c>
      <c r="B8291" s="244">
        <f t="shared" si="258"/>
        <v>3.1650203993378367</v>
      </c>
      <c r="C8291" s="40">
        <v>99754.677696887869</v>
      </c>
      <c r="D8291" s="191">
        <f t="shared" si="259"/>
        <v>5</v>
      </c>
    </row>
    <row r="8292" spans="1:4" x14ac:dyDescent="0.3">
      <c r="A8292" s="245">
        <v>43901.249999979904</v>
      </c>
      <c r="B8292" s="244">
        <f t="shared" si="258"/>
        <v>3.8731930472102594</v>
      </c>
      <c r="C8292" s="40">
        <v>122074.76582555988</v>
      </c>
      <c r="D8292" s="191">
        <f t="shared" si="259"/>
        <v>6</v>
      </c>
    </row>
    <row r="8293" spans="1:4" x14ac:dyDescent="0.3">
      <c r="A8293" s="245">
        <v>43901.291666646568</v>
      </c>
      <c r="B8293" s="244">
        <f t="shared" si="258"/>
        <v>4.3701565428766074</v>
      </c>
      <c r="C8293" s="40">
        <v>137737.99294020562</v>
      </c>
      <c r="D8293" s="191">
        <f t="shared" si="259"/>
        <v>7</v>
      </c>
    </row>
    <row r="8294" spans="1:4" x14ac:dyDescent="0.3">
      <c r="A8294" s="245">
        <v>43901.333333313232</v>
      </c>
      <c r="B8294" s="244">
        <f t="shared" si="258"/>
        <v>4.9985860799037702</v>
      </c>
      <c r="C8294" s="40">
        <v>157544.74866742443</v>
      </c>
      <c r="D8294" s="191">
        <f t="shared" si="259"/>
        <v>8</v>
      </c>
    </row>
    <row r="8295" spans="1:4" x14ac:dyDescent="0.3">
      <c r="A8295" s="245">
        <v>43901.374999979897</v>
      </c>
      <c r="B8295" s="244">
        <f t="shared" si="258"/>
        <v>5.1045094597817577</v>
      </c>
      <c r="C8295" s="40">
        <v>160883.22718797499</v>
      </c>
      <c r="D8295" s="191">
        <f t="shared" si="259"/>
        <v>9</v>
      </c>
    </row>
    <row r="8296" spans="1:4" x14ac:dyDescent="0.3">
      <c r="A8296" s="245">
        <v>43901.416666646561</v>
      </c>
      <c r="B8296" s="244">
        <f t="shared" si="258"/>
        <v>4.9560035643796114</v>
      </c>
      <c r="C8296" s="40">
        <v>156202.63879902553</v>
      </c>
      <c r="D8296" s="191">
        <f t="shared" si="259"/>
        <v>10</v>
      </c>
    </row>
    <row r="8297" spans="1:4" x14ac:dyDescent="0.3">
      <c r="A8297" s="245">
        <v>43901.458333313225</v>
      </c>
      <c r="B8297" s="244">
        <f t="shared" si="258"/>
        <v>4.7821496438153908</v>
      </c>
      <c r="C8297" s="40">
        <v>150723.13483884488</v>
      </c>
      <c r="D8297" s="191">
        <f t="shared" si="259"/>
        <v>11</v>
      </c>
    </row>
    <row r="8298" spans="1:4" x14ac:dyDescent="0.3">
      <c r="A8298" s="245">
        <v>43901.499999979889</v>
      </c>
      <c r="B8298" s="244">
        <f t="shared" si="258"/>
        <v>4.9484812979555457</v>
      </c>
      <c r="C8298" s="40">
        <v>155965.55304032401</v>
      </c>
      <c r="D8298" s="191">
        <f t="shared" si="259"/>
        <v>12</v>
      </c>
    </row>
    <row r="8299" spans="1:4" x14ac:dyDescent="0.3">
      <c r="A8299" s="245">
        <v>43901.541666646553</v>
      </c>
      <c r="B8299" s="244">
        <f t="shared" si="258"/>
        <v>4.8528539339149228</v>
      </c>
      <c r="C8299" s="40">
        <v>152951.58293104096</v>
      </c>
      <c r="D8299" s="191">
        <f t="shared" si="259"/>
        <v>13</v>
      </c>
    </row>
    <row r="8300" spans="1:4" x14ac:dyDescent="0.3">
      <c r="A8300" s="245">
        <v>43901.583333313218</v>
      </c>
      <c r="B8300" s="244">
        <f t="shared" si="258"/>
        <v>4.7392625078984709</v>
      </c>
      <c r="C8300" s="40">
        <v>149371.42398679792</v>
      </c>
      <c r="D8300" s="191">
        <f t="shared" si="259"/>
        <v>14</v>
      </c>
    </row>
    <row r="8301" spans="1:4" x14ac:dyDescent="0.3">
      <c r="A8301" s="245">
        <v>43901.624999979882</v>
      </c>
      <c r="B8301" s="244">
        <f t="shared" si="258"/>
        <v>4.499934253893648</v>
      </c>
      <c r="C8301" s="40">
        <v>141828.3089891806</v>
      </c>
      <c r="D8301" s="191">
        <f t="shared" si="259"/>
        <v>15</v>
      </c>
    </row>
    <row r="8302" spans="1:4" x14ac:dyDescent="0.3">
      <c r="A8302" s="245">
        <v>43901.666666646546</v>
      </c>
      <c r="B8302" s="244">
        <f t="shared" si="258"/>
        <v>4.2065736900668078</v>
      </c>
      <c r="C8302" s="40">
        <v>132582.2110810451</v>
      </c>
      <c r="D8302" s="191">
        <f t="shared" si="259"/>
        <v>16</v>
      </c>
    </row>
    <row r="8303" spans="1:4" x14ac:dyDescent="0.3">
      <c r="A8303" s="245">
        <v>43901.70833331321</v>
      </c>
      <c r="B8303" s="244">
        <f t="shared" si="258"/>
        <v>3.8454135780047194</v>
      </c>
      <c r="C8303" s="40">
        <v>121199.21633533573</v>
      </c>
      <c r="D8303" s="191">
        <f t="shared" si="259"/>
        <v>17</v>
      </c>
    </row>
    <row r="8304" spans="1:4" x14ac:dyDescent="0.3">
      <c r="A8304" s="245">
        <v>43901.749999979875</v>
      </c>
      <c r="B8304" s="244">
        <f t="shared" si="258"/>
        <v>3.60997198642493</v>
      </c>
      <c r="C8304" s="40">
        <v>113778.60062954191</v>
      </c>
      <c r="D8304" s="191">
        <f t="shared" si="259"/>
        <v>18</v>
      </c>
    </row>
    <row r="8305" spans="1:4" x14ac:dyDescent="0.3">
      <c r="A8305" s="245">
        <v>43901.791666646539</v>
      </c>
      <c r="B8305" s="244">
        <f t="shared" si="258"/>
        <v>3.6650153811672785</v>
      </c>
      <c r="C8305" s="40">
        <v>115513.45077553601</v>
      </c>
      <c r="D8305" s="191">
        <f t="shared" si="259"/>
        <v>19</v>
      </c>
    </row>
    <row r="8306" spans="1:4" x14ac:dyDescent="0.3">
      <c r="A8306" s="245">
        <v>43901.833333313203</v>
      </c>
      <c r="B8306" s="244">
        <f t="shared" si="258"/>
        <v>3.5198831878669985</v>
      </c>
      <c r="C8306" s="40">
        <v>110939.1942654861</v>
      </c>
      <c r="D8306" s="191">
        <f t="shared" si="259"/>
        <v>20</v>
      </c>
    </row>
    <row r="8307" spans="1:4" x14ac:dyDescent="0.3">
      <c r="A8307" s="245">
        <v>43901.874999979867</v>
      </c>
      <c r="B8307" s="244">
        <f t="shared" si="258"/>
        <v>3.2584536105250987</v>
      </c>
      <c r="C8307" s="40">
        <v>102699.49279827569</v>
      </c>
      <c r="D8307" s="191">
        <f t="shared" si="259"/>
        <v>21</v>
      </c>
    </row>
    <row r="8308" spans="1:4" x14ac:dyDescent="0.3">
      <c r="A8308" s="245">
        <v>43901.916666646532</v>
      </c>
      <c r="B8308" s="244">
        <f t="shared" si="258"/>
        <v>3.1207039173922499</v>
      </c>
      <c r="C8308" s="40">
        <v>98357.916913271169</v>
      </c>
      <c r="D8308" s="191">
        <f t="shared" si="259"/>
        <v>22</v>
      </c>
    </row>
    <row r="8309" spans="1:4" x14ac:dyDescent="0.3">
      <c r="A8309" s="245">
        <v>43901.958333313196</v>
      </c>
      <c r="B8309" s="244">
        <f t="shared" si="258"/>
        <v>2.9716474221086129</v>
      </c>
      <c r="C8309" s="40">
        <v>93659.974792974666</v>
      </c>
      <c r="D8309" s="191">
        <f t="shared" si="259"/>
        <v>23</v>
      </c>
    </row>
    <row r="8310" spans="1:4" x14ac:dyDescent="0.3">
      <c r="A8310" s="245">
        <v>43901.99999997986</v>
      </c>
      <c r="B8310" s="244">
        <f t="shared" si="258"/>
        <v>2.9830720820915593</v>
      </c>
      <c r="C8310" s="40">
        <v>94020.055655212956</v>
      </c>
      <c r="D8310" s="191">
        <f t="shared" si="259"/>
        <v>0</v>
      </c>
    </row>
    <row r="8311" spans="1:4" x14ac:dyDescent="0.3">
      <c r="A8311" s="245">
        <v>43902.041666646524</v>
      </c>
      <c r="B8311" s="244">
        <f t="shared" si="258"/>
        <v>2.9758262742651613</v>
      </c>
      <c r="C8311" s="40">
        <v>93791.683280574507</v>
      </c>
      <c r="D8311" s="191">
        <f t="shared" si="259"/>
        <v>1</v>
      </c>
    </row>
    <row r="8312" spans="1:4" x14ac:dyDescent="0.3">
      <c r="A8312" s="245">
        <v>43902.083333313189</v>
      </c>
      <c r="B8312" s="244">
        <f t="shared" si="258"/>
        <v>2.8812384505104096</v>
      </c>
      <c r="C8312" s="40">
        <v>90810.477259065345</v>
      </c>
      <c r="D8312" s="191">
        <f t="shared" si="259"/>
        <v>2</v>
      </c>
    </row>
    <row r="8313" spans="1:4" x14ac:dyDescent="0.3">
      <c r="A8313" s="245">
        <v>43902.124999979853</v>
      </c>
      <c r="B8313" s="244">
        <f t="shared" si="258"/>
        <v>3.0344020800118878</v>
      </c>
      <c r="C8313" s="40">
        <v>95637.867470832076</v>
      </c>
      <c r="D8313" s="191">
        <f t="shared" si="259"/>
        <v>3</v>
      </c>
    </row>
    <row r="8314" spans="1:4" x14ac:dyDescent="0.3">
      <c r="A8314" s="245">
        <v>43902.166666646517</v>
      </c>
      <c r="B8314" s="244">
        <f t="shared" si="258"/>
        <v>3.1252985052882631</v>
      </c>
      <c r="C8314" s="40">
        <v>98502.728502736034</v>
      </c>
      <c r="D8314" s="191">
        <f t="shared" si="259"/>
        <v>4</v>
      </c>
    </row>
    <row r="8315" spans="1:4" x14ac:dyDescent="0.3">
      <c r="A8315" s="245">
        <v>43902.208333313181</v>
      </c>
      <c r="B8315" s="244">
        <f t="shared" si="258"/>
        <v>3.4289796602029154</v>
      </c>
      <c r="C8315" s="40">
        <v>108074.10938150308</v>
      </c>
      <c r="D8315" s="191">
        <f t="shared" si="259"/>
        <v>5</v>
      </c>
    </row>
    <row r="8316" spans="1:4" x14ac:dyDescent="0.3">
      <c r="A8316" s="245">
        <v>43902.249999979846</v>
      </c>
      <c r="B8316" s="244">
        <f t="shared" si="258"/>
        <v>4.043226192129624</v>
      </c>
      <c r="C8316" s="40">
        <v>127433.84710439398</v>
      </c>
      <c r="D8316" s="191">
        <f t="shared" si="259"/>
        <v>6</v>
      </c>
    </row>
    <row r="8317" spans="1:4" x14ac:dyDescent="0.3">
      <c r="A8317" s="245">
        <v>43902.29166664651</v>
      </c>
      <c r="B8317" s="244">
        <f t="shared" si="258"/>
        <v>4.7204625654766508</v>
      </c>
      <c r="C8317" s="40">
        <v>148778.88998689034</v>
      </c>
      <c r="D8317" s="191">
        <f t="shared" si="259"/>
        <v>7</v>
      </c>
    </row>
    <row r="8318" spans="1:4" x14ac:dyDescent="0.3">
      <c r="A8318" s="245">
        <v>43902.333333313174</v>
      </c>
      <c r="B8318" s="244">
        <f t="shared" si="258"/>
        <v>5.358642248024454</v>
      </c>
      <c r="C8318" s="40">
        <v>168892.94945980152</v>
      </c>
      <c r="D8318" s="191">
        <f t="shared" si="259"/>
        <v>8</v>
      </c>
    </row>
    <row r="8319" spans="1:4" x14ac:dyDescent="0.3">
      <c r="A8319" s="245">
        <v>43902.374999979838</v>
      </c>
      <c r="B8319" s="244">
        <f t="shared" si="258"/>
        <v>5.3306032197760924</v>
      </c>
      <c r="C8319" s="40">
        <v>168009.21922335995</v>
      </c>
      <c r="D8319" s="191">
        <f t="shared" si="259"/>
        <v>9</v>
      </c>
    </row>
    <row r="8320" spans="1:4" x14ac:dyDescent="0.3">
      <c r="A8320" s="245">
        <v>43902.416666646503</v>
      </c>
      <c r="B8320" s="244">
        <f t="shared" si="258"/>
        <v>5.1563696272128245</v>
      </c>
      <c r="C8320" s="40">
        <v>162517.74881332534</v>
      </c>
      <c r="D8320" s="191">
        <f t="shared" si="259"/>
        <v>10</v>
      </c>
    </row>
    <row r="8321" spans="1:4" x14ac:dyDescent="0.3">
      <c r="A8321" s="245">
        <v>43902.458333313167</v>
      </c>
      <c r="B8321" s="244">
        <f t="shared" si="258"/>
        <v>4.9839735539287178</v>
      </c>
      <c r="C8321" s="40">
        <v>157084.19308323809</v>
      </c>
      <c r="D8321" s="191">
        <f t="shared" si="259"/>
        <v>11</v>
      </c>
    </row>
    <row r="8322" spans="1:4" x14ac:dyDescent="0.3">
      <c r="A8322" s="245">
        <v>43902.499999979831</v>
      </c>
      <c r="B8322" s="244">
        <f t="shared" si="258"/>
        <v>4.8440995554216721</v>
      </c>
      <c r="C8322" s="40">
        <v>152675.66363358131</v>
      </c>
      <c r="D8322" s="191">
        <f t="shared" si="259"/>
        <v>12</v>
      </c>
    </row>
    <row r="8323" spans="1:4" x14ac:dyDescent="0.3">
      <c r="A8323" s="245">
        <v>43902.541666646495</v>
      </c>
      <c r="B8323" s="244">
        <f t="shared" si="258"/>
        <v>4.8762724791183683</v>
      </c>
      <c r="C8323" s="40">
        <v>153689.68541827562</v>
      </c>
      <c r="D8323" s="191">
        <f t="shared" si="259"/>
        <v>13</v>
      </c>
    </row>
    <row r="8324" spans="1:4" x14ac:dyDescent="0.3">
      <c r="A8324" s="245">
        <v>43902.58333331316</v>
      </c>
      <c r="B8324" s="244">
        <f t="shared" si="258"/>
        <v>4.9138780777867499</v>
      </c>
      <c r="C8324" s="40">
        <v>154874.93350563321</v>
      </c>
      <c r="D8324" s="191">
        <f t="shared" si="259"/>
        <v>14</v>
      </c>
    </row>
    <row r="8325" spans="1:4" x14ac:dyDescent="0.3">
      <c r="A8325" s="245">
        <v>43902.624999979824</v>
      </c>
      <c r="B8325" s="244">
        <f t="shared" si="258"/>
        <v>4.5877186906171916</v>
      </c>
      <c r="C8325" s="40">
        <v>144595.08679383298</v>
      </c>
      <c r="D8325" s="191">
        <f t="shared" si="259"/>
        <v>15</v>
      </c>
    </row>
    <row r="8326" spans="1:4" x14ac:dyDescent="0.3">
      <c r="A8326" s="245">
        <v>43902.666666646488</v>
      </c>
      <c r="B8326" s="244">
        <f t="shared" si="258"/>
        <v>4.0698044535451201</v>
      </c>
      <c r="C8326" s="40">
        <v>128271.53709268004</v>
      </c>
      <c r="D8326" s="191">
        <f t="shared" si="259"/>
        <v>16</v>
      </c>
    </row>
    <row r="8327" spans="1:4" x14ac:dyDescent="0.3">
      <c r="A8327" s="245">
        <v>43902.708333313152</v>
      </c>
      <c r="B8327" s="244">
        <f t="shared" ref="B8327:B8390" si="260">C8327/$B$4</f>
        <v>3.7030659574943483</v>
      </c>
      <c r="C8327" s="40">
        <v>116712.72360754739</v>
      </c>
      <c r="D8327" s="191">
        <f t="shared" ref="D8327:D8390" si="261">HOUR(A8327)</f>
        <v>17</v>
      </c>
    </row>
    <row r="8328" spans="1:4" x14ac:dyDescent="0.3">
      <c r="A8328" s="245">
        <v>43902.749999979816</v>
      </c>
      <c r="B8328" s="244">
        <f t="shared" si="260"/>
        <v>3.5545794942061328</v>
      </c>
      <c r="C8328" s="40">
        <v>112032.74767729253</v>
      </c>
      <c r="D8328" s="191">
        <f t="shared" si="261"/>
        <v>18</v>
      </c>
    </row>
    <row r="8329" spans="1:4" x14ac:dyDescent="0.3">
      <c r="A8329" s="245">
        <v>43902.791666646481</v>
      </c>
      <c r="B8329" s="244">
        <f t="shared" si="260"/>
        <v>3.5196107117299</v>
      </c>
      <c r="C8329" s="40">
        <v>110930.60640006758</v>
      </c>
      <c r="D8329" s="191">
        <f t="shared" si="261"/>
        <v>19</v>
      </c>
    </row>
    <row r="8330" spans="1:4" x14ac:dyDescent="0.3">
      <c r="A8330" s="245">
        <v>43902.833333313145</v>
      </c>
      <c r="B8330" s="244">
        <f t="shared" si="260"/>
        <v>3.4339960604970221</v>
      </c>
      <c r="C8330" s="40">
        <v>108232.21559612396</v>
      </c>
      <c r="D8330" s="191">
        <f t="shared" si="261"/>
        <v>20</v>
      </c>
    </row>
    <row r="8331" spans="1:4" x14ac:dyDescent="0.3">
      <c r="A8331" s="245">
        <v>43902.874999979809</v>
      </c>
      <c r="B8331" s="244">
        <f t="shared" si="260"/>
        <v>3.2579896499062211</v>
      </c>
      <c r="C8331" s="40">
        <v>102684.86975129317</v>
      </c>
      <c r="D8331" s="191">
        <f t="shared" si="261"/>
        <v>21</v>
      </c>
    </row>
    <row r="8332" spans="1:4" x14ac:dyDescent="0.3">
      <c r="A8332" s="245">
        <v>43902.916666646473</v>
      </c>
      <c r="B8332" s="244">
        <f t="shared" si="260"/>
        <v>3.055927282622021</v>
      </c>
      <c r="C8332" s="40">
        <v>96316.295846580702</v>
      </c>
      <c r="D8332" s="191">
        <f t="shared" si="261"/>
        <v>22</v>
      </c>
    </row>
    <row r="8333" spans="1:4" x14ac:dyDescent="0.3">
      <c r="A8333" s="245">
        <v>43902.958333313138</v>
      </c>
      <c r="B8333" s="244">
        <f t="shared" si="260"/>
        <v>2.8848649480501742</v>
      </c>
      <c r="C8333" s="40">
        <v>90924.776709812475</v>
      </c>
      <c r="D8333" s="191">
        <f t="shared" si="261"/>
        <v>23</v>
      </c>
    </row>
    <row r="8334" spans="1:4" x14ac:dyDescent="0.3">
      <c r="A8334" s="245">
        <v>43902.999999979802</v>
      </c>
      <c r="B8334" s="244">
        <f t="shared" si="260"/>
        <v>2.858621084487416</v>
      </c>
      <c r="C8334" s="40">
        <v>90097.626227063054</v>
      </c>
      <c r="D8334" s="191">
        <f t="shared" si="261"/>
        <v>0</v>
      </c>
    </row>
    <row r="8335" spans="1:4" x14ac:dyDescent="0.3">
      <c r="A8335" s="245">
        <v>43903.041666646466</v>
      </c>
      <c r="B8335" s="244">
        <f t="shared" si="260"/>
        <v>2.6418891859922353</v>
      </c>
      <c r="C8335" s="40">
        <v>83266.70005497754</v>
      </c>
      <c r="D8335" s="191">
        <f t="shared" si="261"/>
        <v>1</v>
      </c>
    </row>
    <row r="8336" spans="1:4" x14ac:dyDescent="0.3">
      <c r="A8336" s="245">
        <v>43903.08333331313</v>
      </c>
      <c r="B8336" s="244">
        <f t="shared" si="260"/>
        <v>2.5988007158665387</v>
      </c>
      <c r="C8336" s="40">
        <v>81908.643579025564</v>
      </c>
      <c r="D8336" s="191">
        <f t="shared" si="261"/>
        <v>2</v>
      </c>
    </row>
    <row r="8337" spans="1:4" x14ac:dyDescent="0.3">
      <c r="A8337" s="245">
        <v>43903.124999979795</v>
      </c>
      <c r="B8337" s="244">
        <f t="shared" si="260"/>
        <v>2.5988852309243695</v>
      </c>
      <c r="C8337" s="40">
        <v>81911.307312995879</v>
      </c>
      <c r="D8337" s="191">
        <f t="shared" si="261"/>
        <v>3</v>
      </c>
    </row>
    <row r="8338" spans="1:4" x14ac:dyDescent="0.3">
      <c r="A8338" s="245">
        <v>43903.166666646459</v>
      </c>
      <c r="B8338" s="244">
        <f t="shared" si="260"/>
        <v>2.6234263176191348</v>
      </c>
      <c r="C8338" s="40">
        <v>82684.789908583538</v>
      </c>
      <c r="D8338" s="191">
        <f t="shared" si="261"/>
        <v>4</v>
      </c>
    </row>
    <row r="8339" spans="1:4" x14ac:dyDescent="0.3">
      <c r="A8339" s="245">
        <v>43903.208333313123</v>
      </c>
      <c r="B8339" s="244">
        <f t="shared" si="260"/>
        <v>2.8659863530834189</v>
      </c>
      <c r="C8339" s="40">
        <v>90329.763749809819</v>
      </c>
      <c r="D8339" s="191">
        <f t="shared" si="261"/>
        <v>5</v>
      </c>
    </row>
    <row r="8340" spans="1:4" x14ac:dyDescent="0.3">
      <c r="A8340" s="245">
        <v>43903.249999979787</v>
      </c>
      <c r="B8340" s="244">
        <f t="shared" si="260"/>
        <v>3.3459945224886964</v>
      </c>
      <c r="C8340" s="40">
        <v>105458.59522303331</v>
      </c>
      <c r="D8340" s="191">
        <f t="shared" si="261"/>
        <v>6</v>
      </c>
    </row>
    <row r="8341" spans="1:4" x14ac:dyDescent="0.3">
      <c r="A8341" s="245">
        <v>43903.291666646452</v>
      </c>
      <c r="B8341" s="244">
        <f t="shared" si="260"/>
        <v>3.792845225250522</v>
      </c>
      <c r="C8341" s="40">
        <v>119542.37422235966</v>
      </c>
      <c r="D8341" s="191">
        <f t="shared" si="261"/>
        <v>7</v>
      </c>
    </row>
    <row r="8342" spans="1:4" x14ac:dyDescent="0.3">
      <c r="A8342" s="245">
        <v>43903.333333313116</v>
      </c>
      <c r="B8342" s="244">
        <f t="shared" si="260"/>
        <v>4.3533561718733145</v>
      </c>
      <c r="C8342" s="40">
        <v>137208.48115728874</v>
      </c>
      <c r="D8342" s="191">
        <f t="shared" si="261"/>
        <v>8</v>
      </c>
    </row>
    <row r="8343" spans="1:4" x14ac:dyDescent="0.3">
      <c r="A8343" s="245">
        <v>43903.37499997978</v>
      </c>
      <c r="B8343" s="244">
        <f t="shared" si="260"/>
        <v>4.4277892796584783</v>
      </c>
      <c r="C8343" s="40">
        <v>139554.45361251847</v>
      </c>
      <c r="D8343" s="191">
        <f t="shared" si="261"/>
        <v>9</v>
      </c>
    </row>
    <row r="8344" spans="1:4" x14ac:dyDescent="0.3">
      <c r="A8344" s="245">
        <v>43903.416666646444</v>
      </c>
      <c r="B8344" s="244">
        <f t="shared" si="260"/>
        <v>4.5136295873719314</v>
      </c>
      <c r="C8344" s="40">
        <v>142259.9566263849</v>
      </c>
      <c r="D8344" s="191">
        <f t="shared" si="261"/>
        <v>10</v>
      </c>
    </row>
    <row r="8345" spans="1:4" x14ac:dyDescent="0.3">
      <c r="A8345" s="245">
        <v>43903.458333313109</v>
      </c>
      <c r="B8345" s="244">
        <f t="shared" si="260"/>
        <v>4.6317576463715913</v>
      </c>
      <c r="C8345" s="40">
        <v>145983.10054512086</v>
      </c>
      <c r="D8345" s="191">
        <f t="shared" si="261"/>
        <v>11</v>
      </c>
    </row>
    <row r="8346" spans="1:4" x14ac:dyDescent="0.3">
      <c r="A8346" s="245">
        <v>43903.499999979773</v>
      </c>
      <c r="B8346" s="244">
        <f t="shared" si="260"/>
        <v>4.672066575018488</v>
      </c>
      <c r="C8346" s="40">
        <v>147253.55181498293</v>
      </c>
      <c r="D8346" s="191">
        <f t="shared" si="261"/>
        <v>12</v>
      </c>
    </row>
    <row r="8347" spans="1:4" x14ac:dyDescent="0.3">
      <c r="A8347" s="245">
        <v>43903.541666646437</v>
      </c>
      <c r="B8347" s="244">
        <f t="shared" si="260"/>
        <v>4.3663760386580757</v>
      </c>
      <c r="C8347" s="40">
        <v>137618.8395281359</v>
      </c>
      <c r="D8347" s="191">
        <f t="shared" si="261"/>
        <v>13</v>
      </c>
    </row>
    <row r="8348" spans="1:4" x14ac:dyDescent="0.3">
      <c r="A8348" s="245">
        <v>43903.583333313101</v>
      </c>
      <c r="B8348" s="244">
        <f t="shared" si="260"/>
        <v>4.3283538603894893</v>
      </c>
      <c r="C8348" s="40">
        <v>136420.46174222653</v>
      </c>
      <c r="D8348" s="191">
        <f t="shared" si="261"/>
        <v>14</v>
      </c>
    </row>
    <row r="8349" spans="1:4" x14ac:dyDescent="0.3">
      <c r="A8349" s="245">
        <v>43903.624999979766</v>
      </c>
      <c r="B8349" s="244">
        <f t="shared" si="260"/>
        <v>4.0837544284834291</v>
      </c>
      <c r="C8349" s="40">
        <v>128711.21048440346</v>
      </c>
      <c r="D8349" s="191">
        <f t="shared" si="261"/>
        <v>15</v>
      </c>
    </row>
    <row r="8350" spans="1:4" x14ac:dyDescent="0.3">
      <c r="A8350" s="245">
        <v>43903.66666664643</v>
      </c>
      <c r="B8350" s="244">
        <f t="shared" si="260"/>
        <v>3.6854965466656973</v>
      </c>
      <c r="C8350" s="40">
        <v>116158.97333317224</v>
      </c>
      <c r="D8350" s="191">
        <f t="shared" si="261"/>
        <v>16</v>
      </c>
    </row>
    <row r="8351" spans="1:4" x14ac:dyDescent="0.3">
      <c r="A8351" s="245">
        <v>43903.708333313094</v>
      </c>
      <c r="B8351" s="244">
        <f t="shared" si="260"/>
        <v>3.3655833638632693</v>
      </c>
      <c r="C8351" s="40">
        <v>106075.9936316454</v>
      </c>
      <c r="D8351" s="191">
        <f t="shared" si="261"/>
        <v>17</v>
      </c>
    </row>
    <row r="8352" spans="1:4" x14ac:dyDescent="0.3">
      <c r="A8352" s="245">
        <v>43903.749999979758</v>
      </c>
      <c r="B8352" s="244">
        <f t="shared" si="260"/>
        <v>3.2060916336890846</v>
      </c>
      <c r="C8352" s="40">
        <v>101049.15521310837</v>
      </c>
      <c r="D8352" s="191">
        <f t="shared" si="261"/>
        <v>18</v>
      </c>
    </row>
    <row r="8353" spans="1:4" x14ac:dyDescent="0.3">
      <c r="A8353" s="245">
        <v>43903.791666646423</v>
      </c>
      <c r="B8353" s="244">
        <f t="shared" si="260"/>
        <v>3.1915882909782094</v>
      </c>
      <c r="C8353" s="40">
        <v>100592.04085202763</v>
      </c>
      <c r="D8353" s="191">
        <f t="shared" si="261"/>
        <v>19</v>
      </c>
    </row>
    <row r="8354" spans="1:4" x14ac:dyDescent="0.3">
      <c r="A8354" s="245">
        <v>43903.833333313087</v>
      </c>
      <c r="B8354" s="244">
        <f t="shared" si="260"/>
        <v>3.1980852797229424</v>
      </c>
      <c r="C8354" s="40">
        <v>100796.81204982678</v>
      </c>
      <c r="D8354" s="191">
        <f t="shared" si="261"/>
        <v>20</v>
      </c>
    </row>
    <row r="8355" spans="1:4" x14ac:dyDescent="0.3">
      <c r="A8355" s="245">
        <v>43903.874999979751</v>
      </c>
      <c r="B8355" s="244">
        <f t="shared" si="260"/>
        <v>3.0737487563424799</v>
      </c>
      <c r="C8355" s="40">
        <v>96877.990604516497</v>
      </c>
      <c r="D8355" s="191">
        <f t="shared" si="261"/>
        <v>21</v>
      </c>
    </row>
    <row r="8356" spans="1:4" x14ac:dyDescent="0.3">
      <c r="A8356" s="245">
        <v>43903.916666646415</v>
      </c>
      <c r="B8356" s="244">
        <f t="shared" si="260"/>
        <v>2.8978498568644739</v>
      </c>
      <c r="C8356" s="40">
        <v>91334.033280153992</v>
      </c>
      <c r="D8356" s="191">
        <f t="shared" si="261"/>
        <v>22</v>
      </c>
    </row>
    <row r="8357" spans="1:4" x14ac:dyDescent="0.3">
      <c r="A8357" s="245">
        <v>43903.958333313079</v>
      </c>
      <c r="B8357" s="244">
        <f t="shared" si="260"/>
        <v>2.8388504555809506</v>
      </c>
      <c r="C8357" s="40">
        <v>89474.49826401996</v>
      </c>
      <c r="D8357" s="191">
        <f t="shared" si="261"/>
        <v>23</v>
      </c>
    </row>
    <row r="8358" spans="1:4" x14ac:dyDescent="0.3">
      <c r="A8358" s="245">
        <v>43903.999999979744</v>
      </c>
      <c r="B8358" s="244">
        <f t="shared" si="260"/>
        <v>2.9069178166047891</v>
      </c>
      <c r="C8358" s="40">
        <v>91619.835988235354</v>
      </c>
      <c r="D8358" s="191">
        <f t="shared" si="261"/>
        <v>0</v>
      </c>
    </row>
    <row r="8359" spans="1:4" x14ac:dyDescent="0.3">
      <c r="A8359" s="245">
        <v>43904.041666646408</v>
      </c>
      <c r="B8359" s="244">
        <f t="shared" si="260"/>
        <v>2.9542033818991382</v>
      </c>
      <c r="C8359" s="40">
        <v>93110.175932533908</v>
      </c>
      <c r="D8359" s="191">
        <f t="shared" si="261"/>
        <v>1</v>
      </c>
    </row>
    <row r="8360" spans="1:4" x14ac:dyDescent="0.3">
      <c r="A8360" s="245">
        <v>43904.083333313072</v>
      </c>
      <c r="B8360" s="244">
        <f t="shared" si="260"/>
        <v>2.8941308195870352</v>
      </c>
      <c r="C8360" s="40">
        <v>91216.817174680793</v>
      </c>
      <c r="D8360" s="191">
        <f t="shared" si="261"/>
        <v>2</v>
      </c>
    </row>
    <row r="8361" spans="1:4" x14ac:dyDescent="0.3">
      <c r="A8361" s="245">
        <v>43904.124999979736</v>
      </c>
      <c r="B8361" s="244">
        <f t="shared" si="260"/>
        <v>2.9356667085283514</v>
      </c>
      <c r="C8361" s="40">
        <v>92525.939610372385</v>
      </c>
      <c r="D8361" s="191">
        <f t="shared" si="261"/>
        <v>3</v>
      </c>
    </row>
    <row r="8362" spans="1:4" x14ac:dyDescent="0.3">
      <c r="A8362" s="245">
        <v>43904.166666646401</v>
      </c>
      <c r="B8362" s="244">
        <f t="shared" si="260"/>
        <v>2.9855236962642673</v>
      </c>
      <c r="C8362" s="40">
        <v>94097.325293565606</v>
      </c>
      <c r="D8362" s="191">
        <f t="shared" si="261"/>
        <v>4</v>
      </c>
    </row>
    <row r="8363" spans="1:4" x14ac:dyDescent="0.3">
      <c r="A8363" s="245">
        <v>43904.208333313065</v>
      </c>
      <c r="B8363" s="244">
        <f t="shared" si="260"/>
        <v>3.104870162497912</v>
      </c>
      <c r="C8363" s="40">
        <v>97858.870803948579</v>
      </c>
      <c r="D8363" s="191">
        <f t="shared" si="261"/>
        <v>5</v>
      </c>
    </row>
    <row r="8364" spans="1:4" x14ac:dyDescent="0.3">
      <c r="A8364" s="245">
        <v>43904.249999979729</v>
      </c>
      <c r="B8364" s="244">
        <f t="shared" si="260"/>
        <v>3.2544037666858929</v>
      </c>
      <c r="C8364" s="40">
        <v>102571.8503770808</v>
      </c>
      <c r="D8364" s="191">
        <f t="shared" si="261"/>
        <v>6</v>
      </c>
    </row>
    <row r="8365" spans="1:4" x14ac:dyDescent="0.3">
      <c r="A8365" s="245">
        <v>43904.291666646393</v>
      </c>
      <c r="B8365" s="244">
        <f t="shared" si="260"/>
        <v>3.3131442294568179</v>
      </c>
      <c r="C8365" s="40">
        <v>104423.22420478365</v>
      </c>
      <c r="D8365" s="191">
        <f t="shared" si="261"/>
        <v>7</v>
      </c>
    </row>
    <row r="8366" spans="1:4" x14ac:dyDescent="0.3">
      <c r="A8366" s="245">
        <v>43904.333333313058</v>
      </c>
      <c r="B8366" s="244">
        <f t="shared" si="260"/>
        <v>3.5327266154871411</v>
      </c>
      <c r="C8366" s="40">
        <v>111343.99165100648</v>
      </c>
      <c r="D8366" s="191">
        <f t="shared" si="261"/>
        <v>8</v>
      </c>
    </row>
    <row r="8367" spans="1:4" x14ac:dyDescent="0.3">
      <c r="A8367" s="245">
        <v>43904.374999979722</v>
      </c>
      <c r="B8367" s="244">
        <f t="shared" si="260"/>
        <v>3.678675370104838</v>
      </c>
      <c r="C8367" s="40">
        <v>115943.9844283663</v>
      </c>
      <c r="D8367" s="191">
        <f t="shared" si="261"/>
        <v>9</v>
      </c>
    </row>
    <row r="8368" spans="1:4" x14ac:dyDescent="0.3">
      <c r="A8368" s="245">
        <v>43904.416666646386</v>
      </c>
      <c r="B8368" s="244">
        <f t="shared" si="260"/>
        <v>3.7202356948974589</v>
      </c>
      <c r="C8368" s="40">
        <v>117253.87702985892</v>
      </c>
      <c r="D8368" s="191">
        <f t="shared" si="261"/>
        <v>10</v>
      </c>
    </row>
    <row r="8369" spans="1:4" x14ac:dyDescent="0.3">
      <c r="A8369" s="245">
        <v>43904.45833331305</v>
      </c>
      <c r="B8369" s="244">
        <f t="shared" si="260"/>
        <v>3.6628300195405301</v>
      </c>
      <c r="C8369" s="40">
        <v>115444.57284831221</v>
      </c>
      <c r="D8369" s="191">
        <f t="shared" si="261"/>
        <v>11</v>
      </c>
    </row>
    <row r="8370" spans="1:4" x14ac:dyDescent="0.3">
      <c r="A8370" s="245">
        <v>43904.499999979715</v>
      </c>
      <c r="B8370" s="244">
        <f t="shared" si="260"/>
        <v>3.7945384446491048</v>
      </c>
      <c r="C8370" s="40">
        <v>119595.74087851489</v>
      </c>
      <c r="D8370" s="191">
        <f t="shared" si="261"/>
        <v>12</v>
      </c>
    </row>
    <row r="8371" spans="1:4" x14ac:dyDescent="0.3">
      <c r="A8371" s="245">
        <v>43904.541666646379</v>
      </c>
      <c r="B8371" s="244">
        <f t="shared" si="260"/>
        <v>3.7007953637410997</v>
      </c>
      <c r="C8371" s="40">
        <v>116641.15934588156</v>
      </c>
      <c r="D8371" s="191">
        <f t="shared" si="261"/>
        <v>13</v>
      </c>
    </row>
    <row r="8372" spans="1:4" x14ac:dyDescent="0.3">
      <c r="A8372" s="245">
        <v>43904.583333313043</v>
      </c>
      <c r="B8372" s="244">
        <f t="shared" si="260"/>
        <v>3.6454915472178029</v>
      </c>
      <c r="C8372" s="40">
        <v>114898.10126200839</v>
      </c>
      <c r="D8372" s="191">
        <f t="shared" si="261"/>
        <v>14</v>
      </c>
    </row>
    <row r="8373" spans="1:4" x14ac:dyDescent="0.3">
      <c r="A8373" s="245">
        <v>43904.624999979707</v>
      </c>
      <c r="B8373" s="244">
        <f t="shared" si="260"/>
        <v>3.5859472918930644</v>
      </c>
      <c r="C8373" s="40">
        <v>113021.39361113096</v>
      </c>
      <c r="D8373" s="191">
        <f t="shared" si="261"/>
        <v>15</v>
      </c>
    </row>
    <row r="8374" spans="1:4" x14ac:dyDescent="0.3">
      <c r="A8374" s="245">
        <v>43904.666666646372</v>
      </c>
      <c r="B8374" s="244">
        <f t="shared" si="260"/>
        <v>3.4685035281105994</v>
      </c>
      <c r="C8374" s="40">
        <v>109319.81721494714</v>
      </c>
      <c r="D8374" s="191">
        <f t="shared" si="261"/>
        <v>16</v>
      </c>
    </row>
    <row r="8375" spans="1:4" x14ac:dyDescent="0.3">
      <c r="A8375" s="245">
        <v>43904.708333313036</v>
      </c>
      <c r="B8375" s="244">
        <f t="shared" si="260"/>
        <v>3.5379122898870525</v>
      </c>
      <c r="C8375" s="40">
        <v>111507.43302361577</v>
      </c>
      <c r="D8375" s="191">
        <f t="shared" si="261"/>
        <v>17</v>
      </c>
    </row>
    <row r="8376" spans="1:4" x14ac:dyDescent="0.3">
      <c r="A8376" s="245">
        <v>43904.7499999797</v>
      </c>
      <c r="B8376" s="244">
        <f t="shared" si="260"/>
        <v>3.3580251283054348</v>
      </c>
      <c r="C8376" s="40">
        <v>105837.77420273218</v>
      </c>
      <c r="D8376" s="191">
        <f t="shared" si="261"/>
        <v>18</v>
      </c>
    </row>
    <row r="8377" spans="1:4" x14ac:dyDescent="0.3">
      <c r="A8377" s="245">
        <v>43904.791666646364</v>
      </c>
      <c r="B8377" s="244">
        <f t="shared" si="260"/>
        <v>3.6539328067338031</v>
      </c>
      <c r="C8377" s="40">
        <v>115164.15171860279</v>
      </c>
      <c r="D8377" s="191">
        <f t="shared" si="261"/>
        <v>19</v>
      </c>
    </row>
    <row r="8378" spans="1:4" x14ac:dyDescent="0.3">
      <c r="A8378" s="245">
        <v>43904.833333313029</v>
      </c>
      <c r="B8378" s="244">
        <f t="shared" si="260"/>
        <v>3.6089020664571856</v>
      </c>
      <c r="C8378" s="40">
        <v>113744.87903913253</v>
      </c>
      <c r="D8378" s="191">
        <f t="shared" si="261"/>
        <v>20</v>
      </c>
    </row>
    <row r="8379" spans="1:4" x14ac:dyDescent="0.3">
      <c r="A8379" s="245">
        <v>43904.874999979693</v>
      </c>
      <c r="B8379" s="244">
        <f t="shared" si="260"/>
        <v>3.5459025636791539</v>
      </c>
      <c r="C8379" s="40">
        <v>111759.26937418328</v>
      </c>
      <c r="D8379" s="191">
        <f t="shared" si="261"/>
        <v>21</v>
      </c>
    </row>
    <row r="8380" spans="1:4" x14ac:dyDescent="0.3">
      <c r="A8380" s="245">
        <v>43904.916666646357</v>
      </c>
      <c r="B8380" s="244">
        <f t="shared" si="260"/>
        <v>3.4187500637291297</v>
      </c>
      <c r="C8380" s="40">
        <v>107751.69436660295</v>
      </c>
      <c r="D8380" s="191">
        <f t="shared" si="261"/>
        <v>22</v>
      </c>
    </row>
    <row r="8381" spans="1:4" x14ac:dyDescent="0.3">
      <c r="A8381" s="245">
        <v>43904.958333313021</v>
      </c>
      <c r="B8381" s="244">
        <f t="shared" si="260"/>
        <v>3.3754051070422029</v>
      </c>
      <c r="C8381" s="40">
        <v>106385.55398248581</v>
      </c>
      <c r="D8381" s="191">
        <f t="shared" si="261"/>
        <v>23</v>
      </c>
    </row>
    <row r="8382" spans="1:4" x14ac:dyDescent="0.3">
      <c r="A8382" s="245">
        <v>43904.999999979686</v>
      </c>
      <c r="B8382" s="244">
        <f t="shared" si="260"/>
        <v>3.2564909271462406</v>
      </c>
      <c r="C8382" s="40">
        <v>102637.63321344648</v>
      </c>
      <c r="D8382" s="191">
        <f t="shared" si="261"/>
        <v>0</v>
      </c>
    </row>
    <row r="8383" spans="1:4" x14ac:dyDescent="0.3">
      <c r="A8383" s="245">
        <v>43905.04166664635</v>
      </c>
      <c r="B8383" s="244">
        <f t="shared" si="260"/>
        <v>3.2910523696801377</v>
      </c>
      <c r="C8383" s="40">
        <v>103726.93600638573</v>
      </c>
      <c r="D8383" s="191">
        <f t="shared" si="261"/>
        <v>1</v>
      </c>
    </row>
    <row r="8384" spans="1:4" x14ac:dyDescent="0.3">
      <c r="A8384" s="245">
        <v>43905.083333313014</v>
      </c>
      <c r="B8384" s="244">
        <f t="shared" si="260"/>
        <v>3.2934830999620646</v>
      </c>
      <c r="C8384" s="40">
        <v>103803.54742914067</v>
      </c>
      <c r="D8384" s="191">
        <f t="shared" si="261"/>
        <v>2</v>
      </c>
    </row>
    <row r="8385" spans="1:4" x14ac:dyDescent="0.3">
      <c r="A8385" s="245">
        <v>43905.124999979678</v>
      </c>
      <c r="B8385" s="244">
        <f t="shared" si="260"/>
        <v>3.266451734224519</v>
      </c>
      <c r="C8385" s="40">
        <v>102951.57656114257</v>
      </c>
      <c r="D8385" s="191">
        <f t="shared" si="261"/>
        <v>3</v>
      </c>
    </row>
    <row r="8386" spans="1:4" x14ac:dyDescent="0.3">
      <c r="A8386" s="245">
        <v>43905.166666646342</v>
      </c>
      <c r="B8386" s="244">
        <f t="shared" si="260"/>
        <v>3.3107461778967204</v>
      </c>
      <c r="C8386" s="40">
        <v>104347.64274548939</v>
      </c>
      <c r="D8386" s="191">
        <f t="shared" si="261"/>
        <v>4</v>
      </c>
    </row>
    <row r="8387" spans="1:4" x14ac:dyDescent="0.3">
      <c r="A8387" s="245">
        <v>43905.208333313007</v>
      </c>
      <c r="B8387" s="244">
        <f t="shared" si="260"/>
        <v>3.4099408803698013</v>
      </c>
      <c r="C8387" s="40">
        <v>107474.04773691094</v>
      </c>
      <c r="D8387" s="191">
        <f t="shared" si="261"/>
        <v>5</v>
      </c>
    </row>
    <row r="8388" spans="1:4" x14ac:dyDescent="0.3">
      <c r="A8388" s="245">
        <v>43905.249999979671</v>
      </c>
      <c r="B8388" s="244">
        <f t="shared" si="260"/>
        <v>3.5918807432747379</v>
      </c>
      <c r="C8388" s="40">
        <v>113208.40331581811</v>
      </c>
      <c r="D8388" s="191">
        <f t="shared" si="261"/>
        <v>6</v>
      </c>
    </row>
    <row r="8389" spans="1:4" x14ac:dyDescent="0.3">
      <c r="A8389" s="245">
        <v>43905.291666646335</v>
      </c>
      <c r="B8389" s="244">
        <f t="shared" si="260"/>
        <v>3.7560332681333923</v>
      </c>
      <c r="C8389" s="40">
        <v>118382.14002027389</v>
      </c>
      <c r="D8389" s="191">
        <f t="shared" si="261"/>
        <v>7</v>
      </c>
    </row>
    <row r="8390" spans="1:4" x14ac:dyDescent="0.3">
      <c r="A8390" s="245">
        <v>43905.333333312999</v>
      </c>
      <c r="B8390" s="244">
        <f t="shared" si="260"/>
        <v>3.9501960856999263</v>
      </c>
      <c r="C8390" s="40">
        <v>124501.73700332064</v>
      </c>
      <c r="D8390" s="191">
        <f t="shared" si="261"/>
        <v>8</v>
      </c>
    </row>
    <row r="8391" spans="1:4" x14ac:dyDescent="0.3">
      <c r="A8391" s="245">
        <v>43905.374999979664</v>
      </c>
      <c r="B8391" s="244">
        <f t="shared" ref="B8391:B8454" si="262">C8391/$B$4</f>
        <v>3.9661939556105219</v>
      </c>
      <c r="C8391" s="40">
        <v>125005.95566715677</v>
      </c>
      <c r="D8391" s="191">
        <f t="shared" ref="D8391:D8454" si="263">HOUR(A8391)</f>
        <v>9</v>
      </c>
    </row>
    <row r="8392" spans="1:4" x14ac:dyDescent="0.3">
      <c r="A8392" s="245">
        <v>43905.416666646328</v>
      </c>
      <c r="B8392" s="244">
        <f t="shared" si="262"/>
        <v>4.1906009457624975</v>
      </c>
      <c r="C8392" s="40">
        <v>132078.78432261263</v>
      </c>
      <c r="D8392" s="191">
        <f t="shared" si="263"/>
        <v>10</v>
      </c>
    </row>
    <row r="8393" spans="1:4" x14ac:dyDescent="0.3">
      <c r="A8393" s="245">
        <v>43905.458333312992</v>
      </c>
      <c r="B8393" s="244">
        <f t="shared" si="262"/>
        <v>4.1706761162448505</v>
      </c>
      <c r="C8393" s="40">
        <v>131450.79628591178</v>
      </c>
      <c r="D8393" s="191">
        <f t="shared" si="263"/>
        <v>11</v>
      </c>
    </row>
    <row r="8394" spans="1:4" x14ac:dyDescent="0.3">
      <c r="A8394" s="245">
        <v>43905.499999979656</v>
      </c>
      <c r="B8394" s="244">
        <f t="shared" si="262"/>
        <v>4.0075180064993958</v>
      </c>
      <c r="C8394" s="40">
        <v>126308.40142024317</v>
      </c>
      <c r="D8394" s="191">
        <f t="shared" si="263"/>
        <v>12</v>
      </c>
    </row>
    <row r="8395" spans="1:4" x14ac:dyDescent="0.3">
      <c r="A8395" s="245">
        <v>43905.541666646321</v>
      </c>
      <c r="B8395" s="244">
        <f t="shared" si="262"/>
        <v>3.9611209774932465</v>
      </c>
      <c r="C8395" s="40">
        <v>124846.06624048576</v>
      </c>
      <c r="D8395" s="191">
        <f t="shared" si="263"/>
        <v>13</v>
      </c>
    </row>
    <row r="8396" spans="1:4" x14ac:dyDescent="0.3">
      <c r="A8396" s="245">
        <v>43905.583333312985</v>
      </c>
      <c r="B8396" s="244">
        <f t="shared" si="262"/>
        <v>3.92813330512368</v>
      </c>
      <c r="C8396" s="40">
        <v>123806.36531916307</v>
      </c>
      <c r="D8396" s="191">
        <f t="shared" si="263"/>
        <v>14</v>
      </c>
    </row>
    <row r="8397" spans="1:4" x14ac:dyDescent="0.3">
      <c r="A8397" s="245">
        <v>43905.624999979649</v>
      </c>
      <c r="B8397" s="244">
        <f t="shared" si="262"/>
        <v>3.8848287332301656</v>
      </c>
      <c r="C8397" s="40">
        <v>122441.49777741104</v>
      </c>
      <c r="D8397" s="191">
        <f t="shared" si="263"/>
        <v>15</v>
      </c>
    </row>
    <row r="8398" spans="1:4" x14ac:dyDescent="0.3">
      <c r="A8398" s="245">
        <v>43905.666666646313</v>
      </c>
      <c r="B8398" s="244">
        <f t="shared" si="262"/>
        <v>3.6928381717653243</v>
      </c>
      <c r="C8398" s="40">
        <v>116390.36566345165</v>
      </c>
      <c r="D8398" s="191">
        <f t="shared" si="263"/>
        <v>16</v>
      </c>
    </row>
    <row r="8399" spans="1:4" x14ac:dyDescent="0.3">
      <c r="A8399" s="245">
        <v>43905.708333312978</v>
      </c>
      <c r="B8399" s="244">
        <f t="shared" si="262"/>
        <v>3.576080156365586</v>
      </c>
      <c r="C8399" s="40">
        <v>112710.40259049139</v>
      </c>
      <c r="D8399" s="191">
        <f t="shared" si="263"/>
        <v>17</v>
      </c>
    </row>
    <row r="8400" spans="1:4" x14ac:dyDescent="0.3">
      <c r="A8400" s="245">
        <v>43905.749999979642</v>
      </c>
      <c r="B8400" s="244">
        <f t="shared" si="262"/>
        <v>3.4999481498973068</v>
      </c>
      <c r="C8400" s="40">
        <v>110310.88448019755</v>
      </c>
      <c r="D8400" s="191">
        <f t="shared" si="263"/>
        <v>18</v>
      </c>
    </row>
    <row r="8401" spans="1:4" x14ac:dyDescent="0.3">
      <c r="A8401" s="245">
        <v>43905.791666646306</v>
      </c>
      <c r="B8401" s="244">
        <f t="shared" si="262"/>
        <v>3.6532123357777659</v>
      </c>
      <c r="C8401" s="40">
        <v>115141.44401408863</v>
      </c>
      <c r="D8401" s="191">
        <f t="shared" si="263"/>
        <v>19</v>
      </c>
    </row>
    <row r="8402" spans="1:4" x14ac:dyDescent="0.3">
      <c r="A8402" s="245">
        <v>43905.83333331297</v>
      </c>
      <c r="B8402" s="244">
        <f t="shared" si="262"/>
        <v>3.6286444223934216</v>
      </c>
      <c r="C8402" s="40">
        <v>114367.11589858799</v>
      </c>
      <c r="D8402" s="191">
        <f t="shared" si="263"/>
        <v>20</v>
      </c>
    </row>
    <row r="8403" spans="1:4" x14ac:dyDescent="0.3">
      <c r="A8403" s="245">
        <v>43905.874999979635</v>
      </c>
      <c r="B8403" s="244">
        <f t="shared" si="262"/>
        <v>3.7240742964990297</v>
      </c>
      <c r="C8403" s="40">
        <v>117374.86154725779</v>
      </c>
      <c r="D8403" s="191">
        <f t="shared" si="263"/>
        <v>21</v>
      </c>
    </row>
    <row r="8404" spans="1:4" x14ac:dyDescent="0.3">
      <c r="A8404" s="245">
        <v>43905.916666646299</v>
      </c>
      <c r="B8404" s="244">
        <f t="shared" si="262"/>
        <v>3.5211809608499474</v>
      </c>
      <c r="C8404" s="40">
        <v>110980.09729589465</v>
      </c>
      <c r="D8404" s="191">
        <f t="shared" si="263"/>
        <v>22</v>
      </c>
    </row>
    <row r="8405" spans="1:4" x14ac:dyDescent="0.3">
      <c r="A8405" s="245">
        <v>43905.958333312963</v>
      </c>
      <c r="B8405" s="244">
        <f t="shared" si="262"/>
        <v>3.4355651139002621</v>
      </c>
      <c r="C8405" s="40">
        <v>108281.66880551312</v>
      </c>
      <c r="D8405" s="191">
        <f t="shared" si="263"/>
        <v>23</v>
      </c>
    </row>
    <row r="8406" spans="1:4" x14ac:dyDescent="0.3">
      <c r="A8406" s="245">
        <v>43905.999999979627</v>
      </c>
      <c r="B8406" s="244">
        <f t="shared" si="262"/>
        <v>3.3982967576207459</v>
      </c>
      <c r="C8406" s="40">
        <v>107107.04987739066</v>
      </c>
      <c r="D8406" s="191">
        <f t="shared" si="263"/>
        <v>0</v>
      </c>
    </row>
    <row r="8407" spans="1:4" x14ac:dyDescent="0.3">
      <c r="A8407" s="245">
        <v>43906.041666646292</v>
      </c>
      <c r="B8407" s="244">
        <f t="shared" si="262"/>
        <v>3.4214212186049688</v>
      </c>
      <c r="C8407" s="40">
        <v>107835.88345864594</v>
      </c>
      <c r="D8407" s="191">
        <f t="shared" si="263"/>
        <v>1</v>
      </c>
    </row>
    <row r="8408" spans="1:4" x14ac:dyDescent="0.3">
      <c r="A8408" s="245">
        <v>43906.083333312956</v>
      </c>
      <c r="B8408" s="244">
        <f t="shared" si="262"/>
        <v>3.2608235605615068</v>
      </c>
      <c r="C8408" s="40">
        <v>102774.18855761079</v>
      </c>
      <c r="D8408" s="191">
        <f t="shared" si="263"/>
        <v>2</v>
      </c>
    </row>
    <row r="8409" spans="1:4" x14ac:dyDescent="0.3">
      <c r="A8409" s="245">
        <v>43906.12499997962</v>
      </c>
      <c r="B8409" s="244">
        <f t="shared" si="262"/>
        <v>3.3223695336192973</v>
      </c>
      <c r="C8409" s="40">
        <v>104713.98607272498</v>
      </c>
      <c r="D8409" s="191">
        <f t="shared" si="263"/>
        <v>3</v>
      </c>
    </row>
    <row r="8410" spans="1:4" x14ac:dyDescent="0.3">
      <c r="A8410" s="245">
        <v>43906.166666646284</v>
      </c>
      <c r="B8410" s="244">
        <f t="shared" si="262"/>
        <v>3.4302327406763915</v>
      </c>
      <c r="C8410" s="40">
        <v>108113.60379954411</v>
      </c>
      <c r="D8410" s="191">
        <f t="shared" si="263"/>
        <v>4</v>
      </c>
    </row>
    <row r="8411" spans="1:4" x14ac:dyDescent="0.3">
      <c r="A8411" s="245">
        <v>43906.208333312949</v>
      </c>
      <c r="B8411" s="244">
        <f t="shared" si="262"/>
        <v>3.7237846481478578</v>
      </c>
      <c r="C8411" s="40">
        <v>117365.73245035761</v>
      </c>
      <c r="D8411" s="191">
        <f t="shared" si="263"/>
        <v>5</v>
      </c>
    </row>
    <row r="8412" spans="1:4" x14ac:dyDescent="0.3">
      <c r="A8412" s="245">
        <v>43906.249999979613</v>
      </c>
      <c r="B8412" s="244">
        <f t="shared" si="262"/>
        <v>4.1185626494503733</v>
      </c>
      <c r="C8412" s="40">
        <v>129808.29120605886</v>
      </c>
      <c r="D8412" s="191">
        <f t="shared" si="263"/>
        <v>6</v>
      </c>
    </row>
    <row r="8413" spans="1:4" x14ac:dyDescent="0.3">
      <c r="A8413" s="245">
        <v>43906.291666646277</v>
      </c>
      <c r="B8413" s="244">
        <f t="shared" si="262"/>
        <v>4.7630542842138484</v>
      </c>
      <c r="C8413" s="40">
        <v>150121.28992089222</v>
      </c>
      <c r="D8413" s="191">
        <f t="shared" si="263"/>
        <v>7</v>
      </c>
    </row>
    <row r="8414" spans="1:4" x14ac:dyDescent="0.3">
      <c r="A8414" s="245">
        <v>43906.333333312941</v>
      </c>
      <c r="B8414" s="244">
        <f t="shared" si="262"/>
        <v>5.3234021697505156</v>
      </c>
      <c r="C8414" s="40">
        <v>167782.25751893275</v>
      </c>
      <c r="D8414" s="191">
        <f t="shared" si="263"/>
        <v>8</v>
      </c>
    </row>
    <row r="8415" spans="1:4" x14ac:dyDescent="0.3">
      <c r="A8415" s="245">
        <v>43906.374999979605</v>
      </c>
      <c r="B8415" s="244">
        <f t="shared" si="262"/>
        <v>5.5387370217651144</v>
      </c>
      <c r="C8415" s="40">
        <v>174569.15177216326</v>
      </c>
      <c r="D8415" s="191">
        <f t="shared" si="263"/>
        <v>9</v>
      </c>
    </row>
    <row r="8416" spans="1:4" x14ac:dyDescent="0.3">
      <c r="A8416" s="245">
        <v>43906.41666664627</v>
      </c>
      <c r="B8416" s="244">
        <f t="shared" si="262"/>
        <v>5.2552786687409023</v>
      </c>
      <c r="C8416" s="40">
        <v>165635.150382366</v>
      </c>
      <c r="D8416" s="191">
        <f t="shared" si="263"/>
        <v>10</v>
      </c>
    </row>
    <row r="8417" spans="1:4" x14ac:dyDescent="0.3">
      <c r="A8417" s="245">
        <v>43906.458333312934</v>
      </c>
      <c r="B8417" s="244">
        <f t="shared" si="262"/>
        <v>5.2318709910949561</v>
      </c>
      <c r="C8417" s="40">
        <v>164897.39041731411</v>
      </c>
      <c r="D8417" s="191">
        <f t="shared" si="263"/>
        <v>11</v>
      </c>
    </row>
    <row r="8418" spans="1:4" x14ac:dyDescent="0.3">
      <c r="A8418" s="245">
        <v>43906.499999979598</v>
      </c>
      <c r="B8418" s="244">
        <f t="shared" si="262"/>
        <v>4.9346371251919274</v>
      </c>
      <c r="C8418" s="40">
        <v>155529.21430699271</v>
      </c>
      <c r="D8418" s="191">
        <f t="shared" si="263"/>
        <v>12</v>
      </c>
    </row>
    <row r="8419" spans="1:4" x14ac:dyDescent="0.3">
      <c r="A8419" s="245">
        <v>43906.541666646262</v>
      </c>
      <c r="B8419" s="244">
        <f t="shared" si="262"/>
        <v>4.7927297733612901</v>
      </c>
      <c r="C8419" s="40">
        <v>151056.59790690703</v>
      </c>
      <c r="D8419" s="191">
        <f t="shared" si="263"/>
        <v>13</v>
      </c>
    </row>
    <row r="8420" spans="1:4" x14ac:dyDescent="0.3">
      <c r="A8420" s="245">
        <v>43906.583333312927</v>
      </c>
      <c r="B8420" s="244">
        <f t="shared" si="262"/>
        <v>4.8087138558022247</v>
      </c>
      <c r="C8420" s="40">
        <v>151560.38201917041</v>
      </c>
      <c r="D8420" s="191">
        <f t="shared" si="263"/>
        <v>14</v>
      </c>
    </row>
    <row r="8421" spans="1:4" x14ac:dyDescent="0.3">
      <c r="A8421" s="245">
        <v>43906.624999979591</v>
      </c>
      <c r="B8421" s="244">
        <f t="shared" si="262"/>
        <v>4.7588491027406521</v>
      </c>
      <c r="C8421" s="40">
        <v>149988.75158951103</v>
      </c>
      <c r="D8421" s="191">
        <f t="shared" si="263"/>
        <v>15</v>
      </c>
    </row>
    <row r="8422" spans="1:4" x14ac:dyDescent="0.3">
      <c r="A8422" s="245">
        <v>43906.666666646255</v>
      </c>
      <c r="B8422" s="244">
        <f t="shared" si="262"/>
        <v>4.2854167653024628</v>
      </c>
      <c r="C8422" s="40">
        <v>135067.17628392647</v>
      </c>
      <c r="D8422" s="191">
        <f t="shared" si="263"/>
        <v>16</v>
      </c>
    </row>
    <row r="8423" spans="1:4" x14ac:dyDescent="0.3">
      <c r="A8423" s="245">
        <v>43906.708333312919</v>
      </c>
      <c r="B8423" s="244">
        <f t="shared" si="262"/>
        <v>4.0251776102011378</v>
      </c>
      <c r="C8423" s="40">
        <v>126864.9943811892</v>
      </c>
      <c r="D8423" s="191">
        <f t="shared" si="263"/>
        <v>17</v>
      </c>
    </row>
    <row r="8424" spans="1:4" x14ac:dyDescent="0.3">
      <c r="A8424" s="245">
        <v>43906.749999979584</v>
      </c>
      <c r="B8424" s="244">
        <f t="shared" si="262"/>
        <v>3.7201798794772158</v>
      </c>
      <c r="C8424" s="40">
        <v>117252.11784711937</v>
      </c>
      <c r="D8424" s="191">
        <f t="shared" si="263"/>
        <v>18</v>
      </c>
    </row>
    <row r="8425" spans="1:4" x14ac:dyDescent="0.3">
      <c r="A8425" s="245">
        <v>43906.791666646248</v>
      </c>
      <c r="B8425" s="244">
        <f t="shared" si="262"/>
        <v>3.6513627286038788</v>
      </c>
      <c r="C8425" s="40">
        <v>115083.1483495376</v>
      </c>
      <c r="D8425" s="191">
        <f t="shared" si="263"/>
        <v>19</v>
      </c>
    </row>
    <row r="8426" spans="1:4" x14ac:dyDescent="0.3">
      <c r="A8426" s="245">
        <v>43906.833333312912</v>
      </c>
      <c r="B8426" s="244">
        <f t="shared" si="262"/>
        <v>3.4851500463613565</v>
      </c>
      <c r="C8426" s="40">
        <v>109844.4798879672</v>
      </c>
      <c r="D8426" s="191">
        <f t="shared" si="263"/>
        <v>20</v>
      </c>
    </row>
    <row r="8427" spans="1:4" x14ac:dyDescent="0.3">
      <c r="A8427" s="245">
        <v>43906.874999979576</v>
      </c>
      <c r="B8427" s="244">
        <f t="shared" si="262"/>
        <v>3.4330116576434917</v>
      </c>
      <c r="C8427" s="40">
        <v>108201.18932236018</v>
      </c>
      <c r="D8427" s="191">
        <f t="shared" si="263"/>
        <v>21</v>
      </c>
    </row>
    <row r="8428" spans="1:4" x14ac:dyDescent="0.3">
      <c r="A8428" s="245">
        <v>43906.916666646241</v>
      </c>
      <c r="B8428" s="244">
        <f t="shared" si="262"/>
        <v>3.462267633931881</v>
      </c>
      <c r="C8428" s="40">
        <v>109123.27515977426</v>
      </c>
      <c r="D8428" s="191">
        <f t="shared" si="263"/>
        <v>22</v>
      </c>
    </row>
    <row r="8429" spans="1:4" x14ac:dyDescent="0.3">
      <c r="A8429" s="245">
        <v>43906.958333312905</v>
      </c>
      <c r="B8429" s="244">
        <f t="shared" si="262"/>
        <v>3.3324196000847399</v>
      </c>
      <c r="C8429" s="40">
        <v>105030.74268551088</v>
      </c>
      <c r="D8429" s="191">
        <f t="shared" si="263"/>
        <v>23</v>
      </c>
    </row>
    <row r="8430" spans="1:4" x14ac:dyDescent="0.3">
      <c r="A8430" s="245">
        <v>43906.999999979569</v>
      </c>
      <c r="B8430" s="244">
        <f t="shared" si="262"/>
        <v>3.1720838700126643</v>
      </c>
      <c r="C8430" s="40">
        <v>99977.303194257896</v>
      </c>
      <c r="D8430" s="191">
        <f t="shared" si="263"/>
        <v>0</v>
      </c>
    </row>
    <row r="8431" spans="1:4" x14ac:dyDescent="0.3">
      <c r="A8431" s="245">
        <v>43907.041666646233</v>
      </c>
      <c r="B8431" s="244">
        <f t="shared" si="262"/>
        <v>3.1477465031517968</v>
      </c>
      <c r="C8431" s="40">
        <v>99210.24141237975</v>
      </c>
      <c r="D8431" s="191">
        <f t="shared" si="263"/>
        <v>1</v>
      </c>
    </row>
    <row r="8432" spans="1:4" x14ac:dyDescent="0.3">
      <c r="A8432" s="245">
        <v>43907.083333312898</v>
      </c>
      <c r="B8432" s="244">
        <f t="shared" si="262"/>
        <v>3.0989083013863139</v>
      </c>
      <c r="C8432" s="40">
        <v>97670.965685300529</v>
      </c>
      <c r="D8432" s="191">
        <f t="shared" si="263"/>
        <v>2</v>
      </c>
    </row>
    <row r="8433" spans="1:4" x14ac:dyDescent="0.3">
      <c r="A8433" s="245">
        <v>43907.124999979562</v>
      </c>
      <c r="B8433" s="244">
        <f t="shared" si="262"/>
        <v>3.0987380080301294</v>
      </c>
      <c r="C8433" s="40">
        <v>97665.598402718824</v>
      </c>
      <c r="D8433" s="191">
        <f t="shared" si="263"/>
        <v>3</v>
      </c>
    </row>
    <row r="8434" spans="1:4" x14ac:dyDescent="0.3">
      <c r="A8434" s="245">
        <v>43907.166666646226</v>
      </c>
      <c r="B8434" s="244">
        <f t="shared" si="262"/>
        <v>3.2528679854895777</v>
      </c>
      <c r="C8434" s="40">
        <v>102523.44583653395</v>
      </c>
      <c r="D8434" s="191">
        <f t="shared" si="263"/>
        <v>4</v>
      </c>
    </row>
    <row r="8435" spans="1:4" x14ac:dyDescent="0.3">
      <c r="A8435" s="245">
        <v>43907.20833331289</v>
      </c>
      <c r="B8435" s="244">
        <f t="shared" si="262"/>
        <v>3.2303527265796892</v>
      </c>
      <c r="C8435" s="40">
        <v>101813.81300248088</v>
      </c>
      <c r="D8435" s="191">
        <f t="shared" si="263"/>
        <v>5</v>
      </c>
    </row>
    <row r="8436" spans="1:4" x14ac:dyDescent="0.3">
      <c r="A8436" s="245">
        <v>43907.249999979555</v>
      </c>
      <c r="B8436" s="244">
        <f t="shared" si="262"/>
        <v>3.7279417745257888</v>
      </c>
      <c r="C8436" s="40">
        <v>117496.7561878547</v>
      </c>
      <c r="D8436" s="191">
        <f t="shared" si="263"/>
        <v>6</v>
      </c>
    </row>
    <row r="8437" spans="1:4" x14ac:dyDescent="0.3">
      <c r="A8437" s="245">
        <v>43907.291666646219</v>
      </c>
      <c r="B8437" s="244">
        <f t="shared" si="262"/>
        <v>4.3039316918382626</v>
      </c>
      <c r="C8437" s="40">
        <v>135650.72719233346</v>
      </c>
      <c r="D8437" s="191">
        <f t="shared" si="263"/>
        <v>7</v>
      </c>
    </row>
    <row r="8438" spans="1:4" x14ac:dyDescent="0.3">
      <c r="A8438" s="245">
        <v>43907.333333312883</v>
      </c>
      <c r="B8438" s="244">
        <f t="shared" si="262"/>
        <v>4.8322807117302569</v>
      </c>
      <c r="C8438" s="40">
        <v>152303.15894342712</v>
      </c>
      <c r="D8438" s="191">
        <f t="shared" si="263"/>
        <v>8</v>
      </c>
    </row>
    <row r="8439" spans="1:4" x14ac:dyDescent="0.3">
      <c r="A8439" s="245">
        <v>43907.374999979547</v>
      </c>
      <c r="B8439" s="244">
        <f t="shared" si="262"/>
        <v>4.8632244895433558</v>
      </c>
      <c r="C8439" s="40">
        <v>153278.44067719276</v>
      </c>
      <c r="D8439" s="191">
        <f t="shared" si="263"/>
        <v>9</v>
      </c>
    </row>
    <row r="8440" spans="1:4" x14ac:dyDescent="0.3">
      <c r="A8440" s="245">
        <v>43907.416666646212</v>
      </c>
      <c r="B8440" s="244">
        <f t="shared" si="262"/>
        <v>4.8300643690468696</v>
      </c>
      <c r="C8440" s="40">
        <v>152233.30455952065</v>
      </c>
      <c r="D8440" s="191">
        <f t="shared" si="263"/>
        <v>10</v>
      </c>
    </row>
    <row r="8441" spans="1:4" x14ac:dyDescent="0.3">
      <c r="A8441" s="245">
        <v>43907.458333312876</v>
      </c>
      <c r="B8441" s="244">
        <f t="shared" si="262"/>
        <v>4.7206322558975202</v>
      </c>
      <c r="C8441" s="40">
        <v>148784.2382662397</v>
      </c>
      <c r="D8441" s="191">
        <f t="shared" si="263"/>
        <v>11</v>
      </c>
    </row>
    <row r="8442" spans="1:4" x14ac:dyDescent="0.3">
      <c r="A8442" s="245">
        <v>43907.49999997954</v>
      </c>
      <c r="B8442" s="244">
        <f t="shared" si="262"/>
        <v>4.8151196306069091</v>
      </c>
      <c r="C8442" s="40">
        <v>151762.27834855075</v>
      </c>
      <c r="D8442" s="191">
        <f t="shared" si="263"/>
        <v>12</v>
      </c>
    </row>
    <row r="8443" spans="1:4" x14ac:dyDescent="0.3">
      <c r="A8443" s="245">
        <v>43907.541666646204</v>
      </c>
      <c r="B8443" s="244">
        <f t="shared" si="262"/>
        <v>4.8079119485505704</v>
      </c>
      <c r="C8443" s="40">
        <v>151535.10761669002</v>
      </c>
      <c r="D8443" s="191">
        <f t="shared" si="263"/>
        <v>13</v>
      </c>
    </row>
    <row r="8444" spans="1:4" x14ac:dyDescent="0.3">
      <c r="A8444" s="245">
        <v>43907.583333312868</v>
      </c>
      <c r="B8444" s="244">
        <f t="shared" si="262"/>
        <v>4.72689642823768</v>
      </c>
      <c r="C8444" s="40">
        <v>148981.67158861613</v>
      </c>
      <c r="D8444" s="191">
        <f t="shared" si="263"/>
        <v>14</v>
      </c>
    </row>
    <row r="8445" spans="1:4" x14ac:dyDescent="0.3">
      <c r="A8445" s="245">
        <v>43907.624999979533</v>
      </c>
      <c r="B8445" s="244">
        <f t="shared" si="262"/>
        <v>4.7513974977769271</v>
      </c>
      <c r="C8445" s="40">
        <v>149753.89292899927</v>
      </c>
      <c r="D8445" s="191">
        <f t="shared" si="263"/>
        <v>15</v>
      </c>
    </row>
    <row r="8446" spans="1:4" x14ac:dyDescent="0.3">
      <c r="A8446" s="245">
        <v>43907.666666646197</v>
      </c>
      <c r="B8446" s="244">
        <f t="shared" si="262"/>
        <v>4.2637395722151696</v>
      </c>
      <c r="C8446" s="40">
        <v>134383.95749322025</v>
      </c>
      <c r="D8446" s="191">
        <f t="shared" si="263"/>
        <v>16</v>
      </c>
    </row>
    <row r="8447" spans="1:4" x14ac:dyDescent="0.3">
      <c r="A8447" s="245">
        <v>43907.708333312861</v>
      </c>
      <c r="B8447" s="244">
        <f t="shared" si="262"/>
        <v>4.0779349046460629</v>
      </c>
      <c r="C8447" s="40">
        <v>128527.79153239061</v>
      </c>
      <c r="D8447" s="191">
        <f t="shared" si="263"/>
        <v>17</v>
      </c>
    </row>
    <row r="8448" spans="1:4" x14ac:dyDescent="0.3">
      <c r="A8448" s="245">
        <v>43907.749999979525</v>
      </c>
      <c r="B8448" s="244">
        <f t="shared" si="262"/>
        <v>3.7557666804158454</v>
      </c>
      <c r="C8448" s="40">
        <v>118373.73774525303</v>
      </c>
      <c r="D8448" s="191">
        <f t="shared" si="263"/>
        <v>18</v>
      </c>
    </row>
    <row r="8449" spans="1:4" x14ac:dyDescent="0.3">
      <c r="A8449" s="245">
        <v>43907.79166664619</v>
      </c>
      <c r="B8449" s="244">
        <f t="shared" si="262"/>
        <v>3.7329959172282803</v>
      </c>
      <c r="C8449" s="40">
        <v>117656.05196251276</v>
      </c>
      <c r="D8449" s="191">
        <f t="shared" si="263"/>
        <v>19</v>
      </c>
    </row>
    <row r="8450" spans="1:4" x14ac:dyDescent="0.3">
      <c r="A8450" s="245">
        <v>43907.833333312854</v>
      </c>
      <c r="B8450" s="244">
        <f t="shared" si="262"/>
        <v>3.5673501424918501</v>
      </c>
      <c r="C8450" s="40">
        <v>112435.25121375901</v>
      </c>
      <c r="D8450" s="191">
        <f t="shared" si="263"/>
        <v>20</v>
      </c>
    </row>
    <row r="8451" spans="1:4" x14ac:dyDescent="0.3">
      <c r="A8451" s="245">
        <v>43907.874999979518</v>
      </c>
      <c r="B8451" s="244">
        <f t="shared" si="262"/>
        <v>3.5197469060878213</v>
      </c>
      <c r="C8451" s="40">
        <v>110934.89895511128</v>
      </c>
      <c r="D8451" s="191">
        <f t="shared" si="263"/>
        <v>21</v>
      </c>
    </row>
    <row r="8452" spans="1:4" x14ac:dyDescent="0.3">
      <c r="A8452" s="245">
        <v>43907.916666646182</v>
      </c>
      <c r="B8452" s="244">
        <f t="shared" si="262"/>
        <v>3.48818211666616</v>
      </c>
      <c r="C8452" s="40">
        <v>109940.04426286768</v>
      </c>
      <c r="D8452" s="191">
        <f t="shared" si="263"/>
        <v>22</v>
      </c>
    </row>
    <row r="8453" spans="1:4" x14ac:dyDescent="0.3">
      <c r="A8453" s="245">
        <v>43907.958333312847</v>
      </c>
      <c r="B8453" s="244">
        <f t="shared" si="262"/>
        <v>3.305459892045524</v>
      </c>
      <c r="C8453" s="40">
        <v>104181.03031499445</v>
      </c>
      <c r="D8453" s="191">
        <f t="shared" si="263"/>
        <v>23</v>
      </c>
    </row>
    <row r="8454" spans="1:4" x14ac:dyDescent="0.3">
      <c r="A8454" s="245">
        <v>43907.999999979511</v>
      </c>
      <c r="B8454" s="244">
        <f t="shared" si="262"/>
        <v>3.2165936852020627</v>
      </c>
      <c r="C8454" s="40">
        <v>101380.15742846612</v>
      </c>
      <c r="D8454" s="191">
        <f t="shared" si="263"/>
        <v>0</v>
      </c>
    </row>
    <row r="8455" spans="1:4" x14ac:dyDescent="0.3">
      <c r="A8455" s="245">
        <v>43908.041666646175</v>
      </c>
      <c r="B8455" s="244">
        <f t="shared" ref="B8455:B8518" si="264">C8455/$B$4</f>
        <v>3.1726244103943704</v>
      </c>
      <c r="C8455" s="40">
        <v>99994.339871674107</v>
      </c>
      <c r="D8455" s="191">
        <f t="shared" ref="D8455:D8518" si="265">HOUR(A8455)</f>
        <v>1</v>
      </c>
    </row>
    <row r="8456" spans="1:4" x14ac:dyDescent="0.3">
      <c r="A8456" s="245">
        <v>43908.083333312839</v>
      </c>
      <c r="B8456" s="244">
        <f t="shared" si="264"/>
        <v>3.1939207787153818</v>
      </c>
      <c r="C8456" s="40">
        <v>100665.55587976718</v>
      </c>
      <c r="D8456" s="191">
        <f t="shared" si="265"/>
        <v>2</v>
      </c>
    </row>
    <row r="8457" spans="1:4" x14ac:dyDescent="0.3">
      <c r="A8457" s="245">
        <v>43908.124999979504</v>
      </c>
      <c r="B8457" s="244">
        <f t="shared" si="264"/>
        <v>3.1775885769697951</v>
      </c>
      <c r="C8457" s="40">
        <v>100150.79979113268</v>
      </c>
      <c r="D8457" s="191">
        <f t="shared" si="265"/>
        <v>3</v>
      </c>
    </row>
    <row r="8458" spans="1:4" x14ac:dyDescent="0.3">
      <c r="A8458" s="245">
        <v>43908.166666646168</v>
      </c>
      <c r="B8458" s="244">
        <f t="shared" si="264"/>
        <v>3.1480555000602624</v>
      </c>
      <c r="C8458" s="40">
        <v>99219.980334447915</v>
      </c>
      <c r="D8458" s="191">
        <f t="shared" si="265"/>
        <v>4</v>
      </c>
    </row>
    <row r="8459" spans="1:4" x14ac:dyDescent="0.3">
      <c r="A8459" s="245">
        <v>43908.208333312832</v>
      </c>
      <c r="B8459" s="244">
        <f t="shared" si="264"/>
        <v>3.3785923094359194</v>
      </c>
      <c r="C8459" s="40">
        <v>106486.00778923109</v>
      </c>
      <c r="D8459" s="191">
        <f t="shared" si="265"/>
        <v>5</v>
      </c>
    </row>
    <row r="8460" spans="1:4" x14ac:dyDescent="0.3">
      <c r="A8460" s="245">
        <v>43908.249999979496</v>
      </c>
      <c r="B8460" s="244">
        <f t="shared" si="264"/>
        <v>3.824734089093341</v>
      </c>
      <c r="C8460" s="40">
        <v>120547.44304764303</v>
      </c>
      <c r="D8460" s="191">
        <f t="shared" si="265"/>
        <v>6</v>
      </c>
    </row>
    <row r="8461" spans="1:4" x14ac:dyDescent="0.3">
      <c r="A8461" s="245">
        <v>43908.291666646161</v>
      </c>
      <c r="B8461" s="244">
        <f t="shared" si="264"/>
        <v>4.3850764273593281</v>
      </c>
      <c r="C8461" s="40">
        <v>138208.23580756912</v>
      </c>
      <c r="D8461" s="191">
        <f t="shared" si="265"/>
        <v>7</v>
      </c>
    </row>
    <row r="8462" spans="1:4" x14ac:dyDescent="0.3">
      <c r="A8462" s="245">
        <v>43908.333333312825</v>
      </c>
      <c r="B8462" s="244">
        <f t="shared" si="264"/>
        <v>4.746821287338193</v>
      </c>
      <c r="C8462" s="40">
        <v>149609.66055770568</v>
      </c>
      <c r="D8462" s="191">
        <f t="shared" si="265"/>
        <v>8</v>
      </c>
    </row>
    <row r="8463" spans="1:4" x14ac:dyDescent="0.3">
      <c r="A8463" s="245">
        <v>43908.374999979489</v>
      </c>
      <c r="B8463" s="244">
        <f t="shared" si="264"/>
        <v>4.7797744688635362</v>
      </c>
      <c r="C8463" s="40">
        <v>150648.27440134325</v>
      </c>
      <c r="D8463" s="191">
        <f t="shared" si="265"/>
        <v>9</v>
      </c>
    </row>
    <row r="8464" spans="1:4" x14ac:dyDescent="0.3">
      <c r="A8464" s="245">
        <v>43908.416666646153</v>
      </c>
      <c r="B8464" s="244">
        <f t="shared" si="264"/>
        <v>4.7759637809978548</v>
      </c>
      <c r="C8464" s="40">
        <v>150528.16966523349</v>
      </c>
      <c r="D8464" s="191">
        <f t="shared" si="265"/>
        <v>10</v>
      </c>
    </row>
    <row r="8465" spans="1:4" x14ac:dyDescent="0.3">
      <c r="A8465" s="245">
        <v>43908.458333312818</v>
      </c>
      <c r="B8465" s="244">
        <f t="shared" si="264"/>
        <v>4.6100024650448219</v>
      </c>
      <c r="C8465" s="40">
        <v>145297.42373180768</v>
      </c>
      <c r="D8465" s="191">
        <f t="shared" si="265"/>
        <v>11</v>
      </c>
    </row>
    <row r="8466" spans="1:4" x14ac:dyDescent="0.3">
      <c r="A8466" s="245">
        <v>43908.499999979482</v>
      </c>
      <c r="B8466" s="244">
        <f t="shared" si="264"/>
        <v>4.5239793562836397</v>
      </c>
      <c r="C8466" s="40">
        <v>142586.15921965751</v>
      </c>
      <c r="D8466" s="191">
        <f t="shared" si="265"/>
        <v>12</v>
      </c>
    </row>
    <row r="8467" spans="1:4" x14ac:dyDescent="0.3">
      <c r="A8467" s="245">
        <v>43908.541666646146</v>
      </c>
      <c r="B8467" s="244">
        <f t="shared" si="264"/>
        <v>4.474531770593444</v>
      </c>
      <c r="C8467" s="40">
        <v>141027.67701384085</v>
      </c>
      <c r="D8467" s="191">
        <f t="shared" si="265"/>
        <v>13</v>
      </c>
    </row>
    <row r="8468" spans="1:4" x14ac:dyDescent="0.3">
      <c r="A8468" s="245">
        <v>43908.58333331281</v>
      </c>
      <c r="B8468" s="244">
        <f t="shared" si="264"/>
        <v>4.3575156587156973</v>
      </c>
      <c r="C8468" s="40">
        <v>137339.57929157981</v>
      </c>
      <c r="D8468" s="191">
        <f t="shared" si="265"/>
        <v>14</v>
      </c>
    </row>
    <row r="8469" spans="1:4" x14ac:dyDescent="0.3">
      <c r="A8469" s="245">
        <v>43908.624999979475</v>
      </c>
      <c r="B8469" s="244">
        <f t="shared" si="264"/>
        <v>4.1123334782359651</v>
      </c>
      <c r="C8469" s="40">
        <v>129611.96104435057</v>
      </c>
      <c r="D8469" s="191">
        <f t="shared" si="265"/>
        <v>15</v>
      </c>
    </row>
    <row r="8470" spans="1:4" x14ac:dyDescent="0.3">
      <c r="A8470" s="245">
        <v>43908.666666646139</v>
      </c>
      <c r="B8470" s="244">
        <f t="shared" si="264"/>
        <v>4.0224065536010771</v>
      </c>
      <c r="C8470" s="40">
        <v>126777.65660034056</v>
      </c>
      <c r="D8470" s="191">
        <f t="shared" si="265"/>
        <v>16</v>
      </c>
    </row>
    <row r="8471" spans="1:4" x14ac:dyDescent="0.3">
      <c r="A8471" s="245">
        <v>43908.708333312803</v>
      </c>
      <c r="B8471" s="244">
        <f t="shared" si="264"/>
        <v>3.7280206601207664</v>
      </c>
      <c r="C8471" s="40">
        <v>117499.24249318895</v>
      </c>
      <c r="D8471" s="191">
        <f t="shared" si="265"/>
        <v>17</v>
      </c>
    </row>
    <row r="8472" spans="1:4" x14ac:dyDescent="0.3">
      <c r="A8472" s="245">
        <v>43908.749999979467</v>
      </c>
      <c r="B8472" s="244">
        <f t="shared" si="264"/>
        <v>3.3882370114754843</v>
      </c>
      <c r="C8472" s="40">
        <v>106789.98818178737</v>
      </c>
      <c r="D8472" s="191">
        <f t="shared" si="265"/>
        <v>18</v>
      </c>
    </row>
    <row r="8473" spans="1:4" x14ac:dyDescent="0.3">
      <c r="A8473" s="245">
        <v>43908.791666646131</v>
      </c>
      <c r="B8473" s="244">
        <f t="shared" si="264"/>
        <v>3.4005395724977956</v>
      </c>
      <c r="C8473" s="40">
        <v>107177.73860825656</v>
      </c>
      <c r="D8473" s="191">
        <f t="shared" si="265"/>
        <v>19</v>
      </c>
    </row>
    <row r="8474" spans="1:4" x14ac:dyDescent="0.3">
      <c r="A8474" s="245">
        <v>43908.833333312796</v>
      </c>
      <c r="B8474" s="244">
        <f t="shared" si="264"/>
        <v>3.2495178491149881</v>
      </c>
      <c r="C8474" s="40">
        <v>102417.85669898598</v>
      </c>
      <c r="D8474" s="191">
        <f t="shared" si="265"/>
        <v>20</v>
      </c>
    </row>
    <row r="8475" spans="1:4" x14ac:dyDescent="0.3">
      <c r="A8475" s="245">
        <v>43908.87499997946</v>
      </c>
      <c r="B8475" s="244">
        <f t="shared" si="264"/>
        <v>3.117729115871176</v>
      </c>
      <c r="C8475" s="40">
        <v>98264.157528020747</v>
      </c>
      <c r="D8475" s="191">
        <f t="shared" si="265"/>
        <v>21</v>
      </c>
    </row>
    <row r="8476" spans="1:4" x14ac:dyDescent="0.3">
      <c r="A8476" s="245">
        <v>43908.916666646124</v>
      </c>
      <c r="B8476" s="244">
        <f t="shared" si="264"/>
        <v>2.9747938252794892</v>
      </c>
      <c r="C8476" s="40">
        <v>93759.142695425122</v>
      </c>
      <c r="D8476" s="191">
        <f t="shared" si="265"/>
        <v>22</v>
      </c>
    </row>
    <row r="8477" spans="1:4" x14ac:dyDescent="0.3">
      <c r="A8477" s="245">
        <v>43908.958333312788</v>
      </c>
      <c r="B8477" s="244">
        <f t="shared" si="264"/>
        <v>2.8278536284150197</v>
      </c>
      <c r="C8477" s="40">
        <v>89127.901777673353</v>
      </c>
      <c r="D8477" s="191">
        <f t="shared" si="265"/>
        <v>23</v>
      </c>
    </row>
    <row r="8478" spans="1:4" x14ac:dyDescent="0.3">
      <c r="A8478" s="245">
        <v>43908.999999979453</v>
      </c>
      <c r="B8478" s="244">
        <f t="shared" si="264"/>
        <v>2.7364098970042794</v>
      </c>
      <c r="C8478" s="40">
        <v>86245.790826291297</v>
      </c>
      <c r="D8478" s="191">
        <f t="shared" si="265"/>
        <v>0</v>
      </c>
    </row>
    <row r="8479" spans="1:4" x14ac:dyDescent="0.3">
      <c r="A8479" s="245">
        <v>43909.041666646117</v>
      </c>
      <c r="B8479" s="244">
        <f t="shared" si="264"/>
        <v>2.6848045763641739</v>
      </c>
      <c r="C8479" s="40">
        <v>84619.301427052269</v>
      </c>
      <c r="D8479" s="191">
        <f t="shared" si="265"/>
        <v>1</v>
      </c>
    </row>
    <row r="8480" spans="1:4" x14ac:dyDescent="0.3">
      <c r="A8480" s="245">
        <v>43909.083333312781</v>
      </c>
      <c r="B8480" s="244">
        <f t="shared" si="264"/>
        <v>2.6118091257913649</v>
      </c>
      <c r="C8480" s="40">
        <v>82318.640854136815</v>
      </c>
      <c r="D8480" s="191">
        <f t="shared" si="265"/>
        <v>2</v>
      </c>
    </row>
    <row r="8481" spans="1:4" x14ac:dyDescent="0.3">
      <c r="A8481" s="245">
        <v>43909.124999979445</v>
      </c>
      <c r="B8481" s="244">
        <f t="shared" si="264"/>
        <v>2.5007916474236249</v>
      </c>
      <c r="C8481" s="40">
        <v>78819.60723791999</v>
      </c>
      <c r="D8481" s="191">
        <f t="shared" si="265"/>
        <v>3</v>
      </c>
    </row>
    <row r="8482" spans="1:4" x14ac:dyDescent="0.3">
      <c r="A8482" s="245">
        <v>43909.16666664611</v>
      </c>
      <c r="B8482" s="244">
        <f t="shared" si="264"/>
        <v>2.6074328165916012</v>
      </c>
      <c r="C8482" s="40">
        <v>82180.708942602956</v>
      </c>
      <c r="D8482" s="191">
        <f t="shared" si="265"/>
        <v>4</v>
      </c>
    </row>
    <row r="8483" spans="1:4" x14ac:dyDescent="0.3">
      <c r="A8483" s="245">
        <v>43909.208333312774</v>
      </c>
      <c r="B8483" s="244">
        <f t="shared" si="264"/>
        <v>2.814835896472486</v>
      </c>
      <c r="C8483" s="40">
        <v>88717.61069248995</v>
      </c>
      <c r="D8483" s="191">
        <f t="shared" si="265"/>
        <v>5</v>
      </c>
    </row>
    <row r="8484" spans="1:4" x14ac:dyDescent="0.3">
      <c r="A8484" s="245">
        <v>43909.249999979438</v>
      </c>
      <c r="B8484" s="244">
        <f t="shared" si="264"/>
        <v>3.2405000765718492</v>
      </c>
      <c r="C8484" s="40">
        <v>102133.63578408356</v>
      </c>
      <c r="D8484" s="191">
        <f t="shared" si="265"/>
        <v>6</v>
      </c>
    </row>
    <row r="8485" spans="1:4" x14ac:dyDescent="0.3">
      <c r="A8485" s="245">
        <v>43909.291666646102</v>
      </c>
      <c r="B8485" s="244">
        <f t="shared" si="264"/>
        <v>3.7733639539539521</v>
      </c>
      <c r="C8485" s="40">
        <v>118928.36619267317</v>
      </c>
      <c r="D8485" s="191">
        <f t="shared" si="265"/>
        <v>7</v>
      </c>
    </row>
    <row r="8486" spans="1:4" x14ac:dyDescent="0.3">
      <c r="A8486" s="245">
        <v>43909.333333312767</v>
      </c>
      <c r="B8486" s="244">
        <f t="shared" si="264"/>
        <v>4.1537611393404754</v>
      </c>
      <c r="C8486" s="40">
        <v>130917.67236996506</v>
      </c>
      <c r="D8486" s="191">
        <f t="shared" si="265"/>
        <v>8</v>
      </c>
    </row>
    <row r="8487" spans="1:4" x14ac:dyDescent="0.3">
      <c r="A8487" s="245">
        <v>43909.374999979431</v>
      </c>
      <c r="B8487" s="244">
        <f t="shared" si="264"/>
        <v>4.3223775082765927</v>
      </c>
      <c r="C8487" s="40">
        <v>136232.09989819233</v>
      </c>
      <c r="D8487" s="191">
        <f t="shared" si="265"/>
        <v>9</v>
      </c>
    </row>
    <row r="8488" spans="1:4" x14ac:dyDescent="0.3">
      <c r="A8488" s="245">
        <v>43909.416666646095</v>
      </c>
      <c r="B8488" s="244">
        <f t="shared" si="264"/>
        <v>4.2615773307253555</v>
      </c>
      <c r="C8488" s="40">
        <v>134315.80826329289</v>
      </c>
      <c r="D8488" s="191">
        <f t="shared" si="265"/>
        <v>10</v>
      </c>
    </row>
    <row r="8489" spans="1:4" x14ac:dyDescent="0.3">
      <c r="A8489" s="245">
        <v>43909.458333312759</v>
      </c>
      <c r="B8489" s="244">
        <f t="shared" si="264"/>
        <v>4.2474300307864716</v>
      </c>
      <c r="C8489" s="40">
        <v>133869.91560933721</v>
      </c>
      <c r="D8489" s="191">
        <f t="shared" si="265"/>
        <v>11</v>
      </c>
    </row>
    <row r="8490" spans="1:4" x14ac:dyDescent="0.3">
      <c r="A8490" s="245">
        <v>43909.499999979424</v>
      </c>
      <c r="B8490" s="244">
        <f t="shared" si="264"/>
        <v>4.278956797968549</v>
      </c>
      <c r="C8490" s="40">
        <v>134863.5719218624</v>
      </c>
      <c r="D8490" s="191">
        <f t="shared" si="265"/>
        <v>12</v>
      </c>
    </row>
    <row r="8491" spans="1:4" x14ac:dyDescent="0.3">
      <c r="A8491" s="245">
        <v>43909.541666646088</v>
      </c>
      <c r="B8491" s="244">
        <f t="shared" si="264"/>
        <v>4.2131209110148182</v>
      </c>
      <c r="C8491" s="40">
        <v>132788.56549051928</v>
      </c>
      <c r="D8491" s="191">
        <f t="shared" si="265"/>
        <v>13</v>
      </c>
    </row>
    <row r="8492" spans="1:4" x14ac:dyDescent="0.3">
      <c r="A8492" s="245">
        <v>43909.583333312752</v>
      </c>
      <c r="B8492" s="244">
        <f t="shared" si="264"/>
        <v>4.1650965000864986</v>
      </c>
      <c r="C8492" s="40">
        <v>131274.93871113431</v>
      </c>
      <c r="D8492" s="191">
        <f t="shared" si="265"/>
        <v>14</v>
      </c>
    </row>
    <row r="8493" spans="1:4" x14ac:dyDescent="0.3">
      <c r="A8493" s="245">
        <v>43909.624999979416</v>
      </c>
      <c r="B8493" s="244">
        <f t="shared" si="264"/>
        <v>3.9953305310901266</v>
      </c>
      <c r="C8493" s="40">
        <v>125924.27824629941</v>
      </c>
      <c r="D8493" s="191">
        <f t="shared" si="265"/>
        <v>15</v>
      </c>
    </row>
    <row r="8494" spans="1:4" x14ac:dyDescent="0.3">
      <c r="A8494" s="245">
        <v>43909.666666646081</v>
      </c>
      <c r="B8494" s="244">
        <f t="shared" si="264"/>
        <v>3.8097364161687777</v>
      </c>
      <c r="C8494" s="40">
        <v>120074.74845486689</v>
      </c>
      <c r="D8494" s="191">
        <f t="shared" si="265"/>
        <v>16</v>
      </c>
    </row>
    <row r="8495" spans="1:4" x14ac:dyDescent="0.3">
      <c r="A8495" s="245">
        <v>43909.708333312745</v>
      </c>
      <c r="B8495" s="244">
        <f t="shared" si="264"/>
        <v>3.6232975517309884</v>
      </c>
      <c r="C8495" s="40">
        <v>114198.59396434405</v>
      </c>
      <c r="D8495" s="191">
        <f t="shared" si="265"/>
        <v>17</v>
      </c>
    </row>
    <row r="8496" spans="1:4" x14ac:dyDescent="0.3">
      <c r="A8496" s="245">
        <v>43909.749999979409</v>
      </c>
      <c r="B8496" s="244">
        <f t="shared" si="264"/>
        <v>3.4251834492367634</v>
      </c>
      <c r="C8496" s="40">
        <v>107954.46092632184</v>
      </c>
      <c r="D8496" s="191">
        <f t="shared" si="265"/>
        <v>18</v>
      </c>
    </row>
    <row r="8497" spans="1:4" x14ac:dyDescent="0.3">
      <c r="A8497" s="245">
        <v>43909.791666646073</v>
      </c>
      <c r="B8497" s="244">
        <f t="shared" si="264"/>
        <v>3.3855372901120191</v>
      </c>
      <c r="C8497" s="40">
        <v>106704.8987351158</v>
      </c>
      <c r="D8497" s="191">
        <f t="shared" si="265"/>
        <v>19</v>
      </c>
    </row>
    <row r="8498" spans="1:4" x14ac:dyDescent="0.3">
      <c r="A8498" s="245">
        <v>43909.833333312738</v>
      </c>
      <c r="B8498" s="244">
        <f t="shared" si="264"/>
        <v>3.3170809958927041</v>
      </c>
      <c r="C8498" s="40">
        <v>104547.30266793097</v>
      </c>
      <c r="D8498" s="191">
        <f t="shared" si="265"/>
        <v>20</v>
      </c>
    </row>
    <row r="8499" spans="1:4" x14ac:dyDescent="0.3">
      <c r="A8499" s="245">
        <v>43909.874999979402</v>
      </c>
      <c r="B8499" s="244">
        <f t="shared" si="264"/>
        <v>3.1185477656836564</v>
      </c>
      <c r="C8499" s="40">
        <v>98289.959620230875</v>
      </c>
      <c r="D8499" s="191">
        <f t="shared" si="265"/>
        <v>21</v>
      </c>
    </row>
    <row r="8500" spans="1:4" x14ac:dyDescent="0.3">
      <c r="A8500" s="245">
        <v>43909.916666646066</v>
      </c>
      <c r="B8500" s="244">
        <f t="shared" si="264"/>
        <v>2.9822779295514055</v>
      </c>
      <c r="C8500" s="40">
        <v>93995.025664663204</v>
      </c>
      <c r="D8500" s="191">
        <f t="shared" si="265"/>
        <v>22</v>
      </c>
    </row>
    <row r="8501" spans="1:4" x14ac:dyDescent="0.3">
      <c r="A8501" s="245">
        <v>43909.95833331273</v>
      </c>
      <c r="B8501" s="244">
        <f t="shared" si="264"/>
        <v>2.8174833254177964</v>
      </c>
      <c r="C8501" s="40">
        <v>88801.051993917295</v>
      </c>
      <c r="D8501" s="191">
        <f t="shared" si="265"/>
        <v>23</v>
      </c>
    </row>
    <row r="8502" spans="1:4" x14ac:dyDescent="0.3">
      <c r="A8502" s="245">
        <v>43909.999999979394</v>
      </c>
      <c r="B8502" s="244">
        <f t="shared" si="264"/>
        <v>2.7076493023587505</v>
      </c>
      <c r="C8502" s="40">
        <v>85339.318359372657</v>
      </c>
      <c r="D8502" s="191">
        <f t="shared" si="265"/>
        <v>0</v>
      </c>
    </row>
    <row r="8503" spans="1:4" x14ac:dyDescent="0.3">
      <c r="A8503" s="245">
        <v>43910.041666646059</v>
      </c>
      <c r="B8503" s="244">
        <f t="shared" si="264"/>
        <v>2.6382124213960259</v>
      </c>
      <c r="C8503" s="40">
        <v>83150.816294058037</v>
      </c>
      <c r="D8503" s="191">
        <f t="shared" si="265"/>
        <v>1</v>
      </c>
    </row>
    <row r="8504" spans="1:4" x14ac:dyDescent="0.3">
      <c r="A8504" s="245">
        <v>43910.083333312723</v>
      </c>
      <c r="B8504" s="244">
        <f t="shared" si="264"/>
        <v>2.6112318861156805</v>
      </c>
      <c r="C8504" s="40">
        <v>82300.447493419837</v>
      </c>
      <c r="D8504" s="191">
        <f t="shared" si="265"/>
        <v>2</v>
      </c>
    </row>
    <row r="8505" spans="1:4" x14ac:dyDescent="0.3">
      <c r="A8505" s="245">
        <v>43910.124999979387</v>
      </c>
      <c r="B8505" s="244">
        <f t="shared" si="264"/>
        <v>2.6051490194138593</v>
      </c>
      <c r="C8505" s="40">
        <v>82108.728537219664</v>
      </c>
      <c r="D8505" s="191">
        <f t="shared" si="265"/>
        <v>3</v>
      </c>
    </row>
    <row r="8506" spans="1:4" x14ac:dyDescent="0.3">
      <c r="A8506" s="245">
        <v>43910.166666646051</v>
      </c>
      <c r="B8506" s="244">
        <f t="shared" si="264"/>
        <v>2.714557292263386</v>
      </c>
      <c r="C8506" s="40">
        <v>85557.043435209285</v>
      </c>
      <c r="D8506" s="191">
        <f t="shared" si="265"/>
        <v>4</v>
      </c>
    </row>
    <row r="8507" spans="1:4" x14ac:dyDescent="0.3">
      <c r="A8507" s="245">
        <v>43910.208333312716</v>
      </c>
      <c r="B8507" s="244">
        <f t="shared" si="264"/>
        <v>2.8286435091908264</v>
      </c>
      <c r="C8507" s="40">
        <v>89152.797131341867</v>
      </c>
      <c r="D8507" s="191">
        <f t="shared" si="265"/>
        <v>5</v>
      </c>
    </row>
    <row r="8508" spans="1:4" x14ac:dyDescent="0.3">
      <c r="A8508" s="245">
        <v>43910.24999997938</v>
      </c>
      <c r="B8508" s="244">
        <f t="shared" si="264"/>
        <v>3.0856342578034295</v>
      </c>
      <c r="C8508" s="40">
        <v>97252.596205084177</v>
      </c>
      <c r="D8508" s="191">
        <f t="shared" si="265"/>
        <v>6</v>
      </c>
    </row>
    <row r="8509" spans="1:4" x14ac:dyDescent="0.3">
      <c r="A8509" s="245">
        <v>43910.291666646044</v>
      </c>
      <c r="B8509" s="244">
        <f t="shared" si="264"/>
        <v>3.4781735719654536</v>
      </c>
      <c r="C8509" s="40">
        <v>109624.59632735272</v>
      </c>
      <c r="D8509" s="191">
        <f t="shared" si="265"/>
        <v>7</v>
      </c>
    </row>
    <row r="8510" spans="1:4" x14ac:dyDescent="0.3">
      <c r="A8510" s="245">
        <v>43910.333333312708</v>
      </c>
      <c r="B8510" s="244">
        <f t="shared" si="264"/>
        <v>3.9734293509042118</v>
      </c>
      <c r="C8510" s="40">
        <v>125233.99986102124</v>
      </c>
      <c r="D8510" s="191">
        <f t="shared" si="265"/>
        <v>8</v>
      </c>
    </row>
    <row r="8511" spans="1:4" x14ac:dyDescent="0.3">
      <c r="A8511" s="245">
        <v>43910.374999979373</v>
      </c>
      <c r="B8511" s="244">
        <f t="shared" si="264"/>
        <v>4.0359085078971129</v>
      </c>
      <c r="C8511" s="40">
        <v>127203.20933907201</v>
      </c>
      <c r="D8511" s="191">
        <f t="shared" si="265"/>
        <v>9</v>
      </c>
    </row>
    <row r="8512" spans="1:4" x14ac:dyDescent="0.3">
      <c r="A8512" s="245">
        <v>43910.416666646037</v>
      </c>
      <c r="B8512" s="244">
        <f t="shared" si="264"/>
        <v>4.2502881616711301</v>
      </c>
      <c r="C8512" s="40">
        <v>133959.99778551349</v>
      </c>
      <c r="D8512" s="191">
        <f t="shared" si="265"/>
        <v>10</v>
      </c>
    </row>
    <row r="8513" spans="1:4" x14ac:dyDescent="0.3">
      <c r="A8513" s="245">
        <v>43910.458333312701</v>
      </c>
      <c r="B8513" s="244">
        <f t="shared" si="264"/>
        <v>4.2247437590824539</v>
      </c>
      <c r="C8513" s="40">
        <v>133154.89281755625</v>
      </c>
      <c r="D8513" s="191">
        <f t="shared" si="265"/>
        <v>11</v>
      </c>
    </row>
    <row r="8514" spans="1:4" x14ac:dyDescent="0.3">
      <c r="A8514" s="245">
        <v>43910.499999979365</v>
      </c>
      <c r="B8514" s="244">
        <f t="shared" si="264"/>
        <v>4.2483694528891434</v>
      </c>
      <c r="C8514" s="40">
        <v>133899.52418598114</v>
      </c>
      <c r="D8514" s="191">
        <f t="shared" si="265"/>
        <v>12</v>
      </c>
    </row>
    <row r="8515" spans="1:4" x14ac:dyDescent="0.3">
      <c r="A8515" s="245">
        <v>43910.54166664603</v>
      </c>
      <c r="B8515" s="244">
        <f t="shared" si="264"/>
        <v>4.2334996126686697</v>
      </c>
      <c r="C8515" s="40">
        <v>133430.85860679313</v>
      </c>
      <c r="D8515" s="191">
        <f t="shared" si="265"/>
        <v>13</v>
      </c>
    </row>
    <row r="8516" spans="1:4" x14ac:dyDescent="0.3">
      <c r="A8516" s="245">
        <v>43910.583333312694</v>
      </c>
      <c r="B8516" s="244">
        <f t="shared" si="264"/>
        <v>4.2273607361494303</v>
      </c>
      <c r="C8516" s="40">
        <v>133237.37434086995</v>
      </c>
      <c r="D8516" s="191">
        <f t="shared" si="265"/>
        <v>14</v>
      </c>
    </row>
    <row r="8517" spans="1:4" x14ac:dyDescent="0.3">
      <c r="A8517" s="245">
        <v>43910.624999979358</v>
      </c>
      <c r="B8517" s="244">
        <f t="shared" si="264"/>
        <v>4.0101913563676455</v>
      </c>
      <c r="C8517" s="40">
        <v>126392.65969375509</v>
      </c>
      <c r="D8517" s="191">
        <f t="shared" si="265"/>
        <v>15</v>
      </c>
    </row>
    <row r="8518" spans="1:4" x14ac:dyDescent="0.3">
      <c r="A8518" s="245">
        <v>43910.666666646022</v>
      </c>
      <c r="B8518" s="244">
        <f t="shared" si="264"/>
        <v>3.5648118168879717</v>
      </c>
      <c r="C8518" s="40">
        <v>112355.24861644316</v>
      </c>
      <c r="D8518" s="191">
        <f t="shared" si="265"/>
        <v>16</v>
      </c>
    </row>
    <row r="8519" spans="1:4" x14ac:dyDescent="0.3">
      <c r="A8519" s="245">
        <v>43910.708333312687</v>
      </c>
      <c r="B8519" s="244">
        <f t="shared" ref="B8519:B8582" si="266">C8519/$B$4</f>
        <v>3.1571821210556084</v>
      </c>
      <c r="C8519" s="40">
        <v>99507.631919898311</v>
      </c>
      <c r="D8519" s="191">
        <f t="shared" ref="D8519:D8582" si="267">HOUR(A8519)</f>
        <v>17</v>
      </c>
    </row>
    <row r="8520" spans="1:4" x14ac:dyDescent="0.3">
      <c r="A8520" s="245">
        <v>43910.749999979351</v>
      </c>
      <c r="B8520" s="244">
        <f t="shared" si="266"/>
        <v>3.0863086454380677</v>
      </c>
      <c r="C8520" s="40">
        <v>97273.851461811806</v>
      </c>
      <c r="D8520" s="191">
        <f t="shared" si="267"/>
        <v>18</v>
      </c>
    </row>
    <row r="8521" spans="1:4" x14ac:dyDescent="0.3">
      <c r="A8521" s="245">
        <v>43910.791666646015</v>
      </c>
      <c r="B8521" s="244">
        <f t="shared" si="266"/>
        <v>3.0440369475661093</v>
      </c>
      <c r="C8521" s="40">
        <v>95941.537901431715</v>
      </c>
      <c r="D8521" s="191">
        <f t="shared" si="267"/>
        <v>19</v>
      </c>
    </row>
    <row r="8522" spans="1:4" x14ac:dyDescent="0.3">
      <c r="A8522" s="245">
        <v>43910.833333312679</v>
      </c>
      <c r="B8522" s="244">
        <f t="shared" si="266"/>
        <v>3.1712735278541286</v>
      </c>
      <c r="C8522" s="40">
        <v>99951.762941542358</v>
      </c>
      <c r="D8522" s="191">
        <f t="shared" si="267"/>
        <v>20</v>
      </c>
    </row>
    <row r="8523" spans="1:4" x14ac:dyDescent="0.3">
      <c r="A8523" s="245">
        <v>43910.874999979344</v>
      </c>
      <c r="B8523" s="244">
        <f t="shared" si="266"/>
        <v>3.0032266183678198</v>
      </c>
      <c r="C8523" s="40">
        <v>94655.283557942821</v>
      </c>
      <c r="D8523" s="191">
        <f t="shared" si="267"/>
        <v>21</v>
      </c>
    </row>
    <row r="8524" spans="1:4" x14ac:dyDescent="0.3">
      <c r="A8524" s="245">
        <v>43910.916666646008</v>
      </c>
      <c r="B8524" s="244">
        <f t="shared" si="266"/>
        <v>2.80569033257273</v>
      </c>
      <c r="C8524" s="40">
        <v>88429.362067183363</v>
      </c>
      <c r="D8524" s="191">
        <f t="shared" si="267"/>
        <v>22</v>
      </c>
    </row>
    <row r="8525" spans="1:4" x14ac:dyDescent="0.3">
      <c r="A8525" s="245">
        <v>43910.958333312672</v>
      </c>
      <c r="B8525" s="244">
        <f t="shared" si="266"/>
        <v>2.6950312159176022</v>
      </c>
      <c r="C8525" s="40">
        <v>84941.623246143208</v>
      </c>
      <c r="D8525" s="191">
        <f t="shared" si="267"/>
        <v>23</v>
      </c>
    </row>
    <row r="8526" spans="1:4" x14ac:dyDescent="0.3">
      <c r="A8526" s="245">
        <v>43910.999999979336</v>
      </c>
      <c r="B8526" s="244">
        <f t="shared" si="266"/>
        <v>2.6609401731672988</v>
      </c>
      <c r="C8526" s="40">
        <v>83867.146448894491</v>
      </c>
      <c r="D8526" s="191">
        <f t="shared" si="267"/>
        <v>0</v>
      </c>
    </row>
    <row r="8527" spans="1:4" x14ac:dyDescent="0.3">
      <c r="A8527" s="245">
        <v>43911.041666646001</v>
      </c>
      <c r="B8527" s="244">
        <f t="shared" si="266"/>
        <v>2.5801094605993278</v>
      </c>
      <c r="C8527" s="40">
        <v>81319.535165910449</v>
      </c>
      <c r="D8527" s="191">
        <f t="shared" si="267"/>
        <v>1</v>
      </c>
    </row>
    <row r="8528" spans="1:4" x14ac:dyDescent="0.3">
      <c r="A8528" s="245">
        <v>43911.083333312665</v>
      </c>
      <c r="B8528" s="244">
        <f t="shared" si="266"/>
        <v>2.6110719123001305</v>
      </c>
      <c r="C8528" s="40">
        <v>82295.405460700727</v>
      </c>
      <c r="D8528" s="191">
        <f t="shared" si="267"/>
        <v>2</v>
      </c>
    </row>
    <row r="8529" spans="1:4" x14ac:dyDescent="0.3">
      <c r="A8529" s="245">
        <v>43911.124999979329</v>
      </c>
      <c r="B8529" s="244">
        <f t="shared" si="266"/>
        <v>2.6046070739802478</v>
      </c>
      <c r="C8529" s="40">
        <v>82091.647575570722</v>
      </c>
      <c r="D8529" s="191">
        <f t="shared" si="267"/>
        <v>3</v>
      </c>
    </row>
    <row r="8530" spans="1:4" x14ac:dyDescent="0.3">
      <c r="A8530" s="245">
        <v>43911.166666645993</v>
      </c>
      <c r="B8530" s="244">
        <f t="shared" si="266"/>
        <v>2.7599252664388154</v>
      </c>
      <c r="C8530" s="40">
        <v>86986.945006326336</v>
      </c>
      <c r="D8530" s="191">
        <f t="shared" si="267"/>
        <v>4</v>
      </c>
    </row>
    <row r="8531" spans="1:4" x14ac:dyDescent="0.3">
      <c r="A8531" s="245">
        <v>43911.208333312657</v>
      </c>
      <c r="B8531" s="244">
        <f t="shared" si="266"/>
        <v>2.8682226676873266</v>
      </c>
      <c r="C8531" s="40">
        <v>90400.247605960743</v>
      </c>
      <c r="D8531" s="191">
        <f t="shared" si="267"/>
        <v>5</v>
      </c>
    </row>
    <row r="8532" spans="1:4" x14ac:dyDescent="0.3">
      <c r="A8532" s="245">
        <v>43911.249999979322</v>
      </c>
      <c r="B8532" s="244">
        <f t="shared" si="266"/>
        <v>3.0131982179792636</v>
      </c>
      <c r="C8532" s="40">
        <v>94969.567063215043</v>
      </c>
      <c r="D8532" s="191">
        <f t="shared" si="267"/>
        <v>6</v>
      </c>
    </row>
    <row r="8533" spans="1:4" x14ac:dyDescent="0.3">
      <c r="A8533" s="245">
        <v>43911.291666645986</v>
      </c>
      <c r="B8533" s="244">
        <f t="shared" si="266"/>
        <v>3.2356380908749522</v>
      </c>
      <c r="C8533" s="40">
        <v>101980.39638750262</v>
      </c>
      <c r="D8533" s="191">
        <f t="shared" si="267"/>
        <v>7</v>
      </c>
    </row>
    <row r="8534" spans="1:4" x14ac:dyDescent="0.3">
      <c r="A8534" s="245">
        <v>43911.33333331265</v>
      </c>
      <c r="B8534" s="244">
        <f t="shared" si="266"/>
        <v>3.2595762125670524</v>
      </c>
      <c r="C8534" s="40">
        <v>102734.87481505524</v>
      </c>
      <c r="D8534" s="191">
        <f t="shared" si="267"/>
        <v>8</v>
      </c>
    </row>
    <row r="8535" spans="1:4" x14ac:dyDescent="0.3">
      <c r="A8535" s="245">
        <v>43911.374999979314</v>
      </c>
      <c r="B8535" s="244">
        <f t="shared" si="266"/>
        <v>3.3954735099375837</v>
      </c>
      <c r="C8535" s="40">
        <v>107018.06714516206</v>
      </c>
      <c r="D8535" s="191">
        <f t="shared" si="267"/>
        <v>9</v>
      </c>
    </row>
    <row r="8536" spans="1:4" x14ac:dyDescent="0.3">
      <c r="A8536" s="245">
        <v>43911.416666645979</v>
      </c>
      <c r="B8536" s="244">
        <f t="shared" si="266"/>
        <v>3.4423115859459879</v>
      </c>
      <c r="C8536" s="40">
        <v>108494.30318368434</v>
      </c>
      <c r="D8536" s="191">
        <f t="shared" si="267"/>
        <v>10</v>
      </c>
    </row>
    <row r="8537" spans="1:4" x14ac:dyDescent="0.3">
      <c r="A8537" s="245">
        <v>43911.458333312643</v>
      </c>
      <c r="B8537" s="244">
        <f t="shared" si="266"/>
        <v>3.5603824512805904</v>
      </c>
      <c r="C8537" s="40">
        <v>112215.64448035025</v>
      </c>
      <c r="D8537" s="191">
        <f t="shared" si="267"/>
        <v>11</v>
      </c>
    </row>
    <row r="8538" spans="1:4" x14ac:dyDescent="0.3">
      <c r="A8538" s="245">
        <v>43911.499999979307</v>
      </c>
      <c r="B8538" s="244">
        <f t="shared" si="266"/>
        <v>3.5236662119514892</v>
      </c>
      <c r="C8538" s="40">
        <v>111058.42709834457</v>
      </c>
      <c r="D8538" s="191">
        <f t="shared" si="267"/>
        <v>12</v>
      </c>
    </row>
    <row r="8539" spans="1:4" x14ac:dyDescent="0.3">
      <c r="A8539" s="245">
        <v>43911.541666645971</v>
      </c>
      <c r="B8539" s="244">
        <f t="shared" si="266"/>
        <v>3.5000076065737291</v>
      </c>
      <c r="C8539" s="40">
        <v>110312.75842754863</v>
      </c>
      <c r="D8539" s="191">
        <f t="shared" si="267"/>
        <v>13</v>
      </c>
    </row>
    <row r="8540" spans="1:4" x14ac:dyDescent="0.3">
      <c r="A8540" s="245">
        <v>43911.583333312636</v>
      </c>
      <c r="B8540" s="244">
        <f t="shared" si="266"/>
        <v>3.5679670672909154</v>
      </c>
      <c r="C8540" s="40">
        <v>112454.69536473726</v>
      </c>
      <c r="D8540" s="191">
        <f t="shared" si="267"/>
        <v>14</v>
      </c>
    </row>
    <row r="8541" spans="1:4" x14ac:dyDescent="0.3">
      <c r="A8541" s="245">
        <v>43911.6249999793</v>
      </c>
      <c r="B8541" s="244">
        <f t="shared" si="266"/>
        <v>3.5669626037737614</v>
      </c>
      <c r="C8541" s="40">
        <v>112423.03682173611</v>
      </c>
      <c r="D8541" s="191">
        <f t="shared" si="267"/>
        <v>15</v>
      </c>
    </row>
    <row r="8542" spans="1:4" x14ac:dyDescent="0.3">
      <c r="A8542" s="245">
        <v>43911.666666645964</v>
      </c>
      <c r="B8542" s="244">
        <f t="shared" si="266"/>
        <v>3.3828030805247975</v>
      </c>
      <c r="C8542" s="40">
        <v>106618.72229335066</v>
      </c>
      <c r="D8542" s="191">
        <f t="shared" si="267"/>
        <v>16</v>
      </c>
    </row>
    <row r="8543" spans="1:4" x14ac:dyDescent="0.3">
      <c r="A8543" s="245">
        <v>43911.708333312628</v>
      </c>
      <c r="B8543" s="244">
        <f t="shared" si="266"/>
        <v>3.2868548158883391</v>
      </c>
      <c r="C8543" s="40">
        <v>103594.6380832179</v>
      </c>
      <c r="D8543" s="191">
        <f t="shared" si="267"/>
        <v>17</v>
      </c>
    </row>
    <row r="8544" spans="1:4" x14ac:dyDescent="0.3">
      <c r="A8544" s="245">
        <v>43911.749999979293</v>
      </c>
      <c r="B8544" s="244">
        <f t="shared" si="266"/>
        <v>3.3296157277283975</v>
      </c>
      <c r="C8544" s="40">
        <v>104942.37062216851</v>
      </c>
      <c r="D8544" s="191">
        <f t="shared" si="267"/>
        <v>18</v>
      </c>
    </row>
    <row r="8545" spans="1:4" x14ac:dyDescent="0.3">
      <c r="A8545" s="245">
        <v>43911.791666645957</v>
      </c>
      <c r="B8545" s="244">
        <f t="shared" si="266"/>
        <v>3.3599525221997202</v>
      </c>
      <c r="C8545" s="40">
        <v>105898.52153843959</v>
      </c>
      <c r="D8545" s="191">
        <f t="shared" si="267"/>
        <v>19</v>
      </c>
    </row>
    <row r="8546" spans="1:4" x14ac:dyDescent="0.3">
      <c r="A8546" s="245">
        <v>43911.833333312621</v>
      </c>
      <c r="B8546" s="244">
        <f t="shared" si="266"/>
        <v>3.5118588679248974</v>
      </c>
      <c r="C8546" s="40">
        <v>110686.28485304488</v>
      </c>
      <c r="D8546" s="191">
        <f t="shared" si="267"/>
        <v>20</v>
      </c>
    </row>
    <row r="8547" spans="1:4" x14ac:dyDescent="0.3">
      <c r="A8547" s="245">
        <v>43911.874999979285</v>
      </c>
      <c r="B8547" s="244">
        <f t="shared" si="266"/>
        <v>3.4701033745102734</v>
      </c>
      <c r="C8547" s="40">
        <v>109370.24095376329</v>
      </c>
      <c r="D8547" s="191">
        <f t="shared" si="267"/>
        <v>21</v>
      </c>
    </row>
    <row r="8548" spans="1:4" x14ac:dyDescent="0.3">
      <c r="A8548" s="245">
        <v>43911.91666664595</v>
      </c>
      <c r="B8548" s="244">
        <f t="shared" si="266"/>
        <v>3.3997671306629096</v>
      </c>
      <c r="C8548" s="40">
        <v>107153.39289272981</v>
      </c>
      <c r="D8548" s="191">
        <f t="shared" si="267"/>
        <v>22</v>
      </c>
    </row>
    <row r="8549" spans="1:4" x14ac:dyDescent="0.3">
      <c r="A8549" s="245">
        <v>43911.958333312614</v>
      </c>
      <c r="B8549" s="244">
        <f t="shared" si="266"/>
        <v>3.3039355026211403</v>
      </c>
      <c r="C8549" s="40">
        <v>104132.98481874877</v>
      </c>
      <c r="D8549" s="191">
        <f t="shared" si="267"/>
        <v>23</v>
      </c>
    </row>
    <row r="8550" spans="1:4" x14ac:dyDescent="0.3">
      <c r="A8550" s="245">
        <v>43911.999999979278</v>
      </c>
      <c r="B8550" s="244">
        <f t="shared" si="266"/>
        <v>3.1779491950241434</v>
      </c>
      <c r="C8550" s="40">
        <v>100162.1657013779</v>
      </c>
      <c r="D8550" s="191">
        <f t="shared" si="267"/>
        <v>0</v>
      </c>
    </row>
    <row r="8551" spans="1:4" x14ac:dyDescent="0.3">
      <c r="A8551" s="245">
        <v>43912.041666645942</v>
      </c>
      <c r="B8551" s="244">
        <f t="shared" si="266"/>
        <v>3.1538127521262407</v>
      </c>
      <c r="C8551" s="40">
        <v>99401.436613333688</v>
      </c>
      <c r="D8551" s="191">
        <f t="shared" si="267"/>
        <v>1</v>
      </c>
    </row>
    <row r="8552" spans="1:4" x14ac:dyDescent="0.3">
      <c r="A8552" s="245">
        <v>43912.083333312607</v>
      </c>
      <c r="B8552" s="244">
        <f t="shared" si="266"/>
        <v>3.1279853615324953</v>
      </c>
      <c r="C8552" s="40">
        <v>98587.412468348804</v>
      </c>
      <c r="D8552" s="191">
        <f t="shared" si="267"/>
        <v>2</v>
      </c>
    </row>
    <row r="8553" spans="1:4" x14ac:dyDescent="0.3">
      <c r="A8553" s="245">
        <v>43912.124999979271</v>
      </c>
      <c r="B8553" s="244">
        <f t="shared" si="266"/>
        <v>3.1367846302434876</v>
      </c>
      <c r="C8553" s="40">
        <v>98864.746609517999</v>
      </c>
      <c r="D8553" s="191">
        <f t="shared" si="267"/>
        <v>3</v>
      </c>
    </row>
    <row r="8554" spans="1:4" x14ac:dyDescent="0.3">
      <c r="A8554" s="245">
        <v>43912.166666645935</v>
      </c>
      <c r="B8554" s="244">
        <f t="shared" si="266"/>
        <v>3.2799713597479241</v>
      </c>
      <c r="C8554" s="40">
        <v>103377.68625918814</v>
      </c>
      <c r="D8554" s="191">
        <f t="shared" si="267"/>
        <v>4</v>
      </c>
    </row>
    <row r="8555" spans="1:4" x14ac:dyDescent="0.3">
      <c r="A8555" s="245">
        <v>43912.208333312599</v>
      </c>
      <c r="B8555" s="244">
        <f t="shared" si="266"/>
        <v>3.5035776915852939</v>
      </c>
      <c r="C8555" s="40">
        <v>110425.27987598973</v>
      </c>
      <c r="D8555" s="191">
        <f t="shared" si="267"/>
        <v>5</v>
      </c>
    </row>
    <row r="8556" spans="1:4" x14ac:dyDescent="0.3">
      <c r="A8556" s="245">
        <v>43912.249999979264</v>
      </c>
      <c r="B8556" s="244">
        <f t="shared" si="266"/>
        <v>3.6312468574552956</v>
      </c>
      <c r="C8556" s="40">
        <v>114449.1390889847</v>
      </c>
      <c r="D8556" s="191">
        <f t="shared" si="267"/>
        <v>6</v>
      </c>
    </row>
    <row r="8557" spans="1:4" x14ac:dyDescent="0.3">
      <c r="A8557" s="245">
        <v>43912.291666645928</v>
      </c>
      <c r="B8557" s="244">
        <f t="shared" si="266"/>
        <v>3.6259953407363663</v>
      </c>
      <c r="C8557" s="40">
        <v>114283.62250721914</v>
      </c>
      <c r="D8557" s="191">
        <f t="shared" si="267"/>
        <v>7</v>
      </c>
    </row>
    <row r="8558" spans="1:4" x14ac:dyDescent="0.3">
      <c r="A8558" s="245">
        <v>43912.333333312592</v>
      </c>
      <c r="B8558" s="244">
        <f t="shared" si="266"/>
        <v>3.6988245095250138</v>
      </c>
      <c r="C8558" s="40">
        <v>116579.04223372825</v>
      </c>
      <c r="D8558" s="191">
        <f t="shared" si="267"/>
        <v>8</v>
      </c>
    </row>
    <row r="8559" spans="1:4" x14ac:dyDescent="0.3">
      <c r="A8559" s="245">
        <v>43912.374999979256</v>
      </c>
      <c r="B8559" s="244">
        <f t="shared" si="266"/>
        <v>3.5676855221451</v>
      </c>
      <c r="C8559" s="40">
        <v>112445.82166354917</v>
      </c>
      <c r="D8559" s="191">
        <f t="shared" si="267"/>
        <v>9</v>
      </c>
    </row>
    <row r="8560" spans="1:4" x14ac:dyDescent="0.3">
      <c r="A8560" s="245">
        <v>43912.41666664592</v>
      </c>
      <c r="B8560" s="244">
        <f t="shared" si="266"/>
        <v>3.5058243093745922</v>
      </c>
      <c r="C8560" s="40">
        <v>110496.08846652092</v>
      </c>
      <c r="D8560" s="191">
        <f t="shared" si="267"/>
        <v>10</v>
      </c>
    </row>
    <row r="8561" spans="1:4" x14ac:dyDescent="0.3">
      <c r="A8561" s="245">
        <v>43912.458333312585</v>
      </c>
      <c r="B8561" s="244">
        <f t="shared" si="266"/>
        <v>3.4734003243271325</v>
      </c>
      <c r="C8561" s="40">
        <v>109474.15376469886</v>
      </c>
      <c r="D8561" s="191">
        <f t="shared" si="267"/>
        <v>11</v>
      </c>
    </row>
    <row r="8562" spans="1:4" x14ac:dyDescent="0.3">
      <c r="A8562" s="245">
        <v>43912.499999979249</v>
      </c>
      <c r="B8562" s="244">
        <f t="shared" si="266"/>
        <v>3.4515475514356666</v>
      </c>
      <c r="C8562" s="40">
        <v>108785.40107387022</v>
      </c>
      <c r="D8562" s="191">
        <f t="shared" si="267"/>
        <v>12</v>
      </c>
    </row>
    <row r="8563" spans="1:4" x14ac:dyDescent="0.3">
      <c r="A8563" s="245">
        <v>43912.541666645913</v>
      </c>
      <c r="B8563" s="244">
        <f t="shared" si="266"/>
        <v>3.3105438111926944</v>
      </c>
      <c r="C8563" s="40">
        <v>104341.26457954109</v>
      </c>
      <c r="D8563" s="191">
        <f t="shared" si="267"/>
        <v>13</v>
      </c>
    </row>
    <row r="8564" spans="1:4" x14ac:dyDescent="0.3">
      <c r="A8564" s="245">
        <v>43912.583333312577</v>
      </c>
      <c r="B8564" s="244">
        <f t="shared" si="266"/>
        <v>3.1616676575278171</v>
      </c>
      <c r="C8564" s="40">
        <v>99649.006441584323</v>
      </c>
      <c r="D8564" s="191">
        <f t="shared" si="267"/>
        <v>14</v>
      </c>
    </row>
    <row r="8565" spans="1:4" x14ac:dyDescent="0.3">
      <c r="A8565" s="245">
        <v>43912.624999979242</v>
      </c>
      <c r="B8565" s="244">
        <f t="shared" si="266"/>
        <v>3.1262481725999689</v>
      </c>
      <c r="C8565" s="40">
        <v>98532.659986469371</v>
      </c>
      <c r="D8565" s="191">
        <f t="shared" si="267"/>
        <v>15</v>
      </c>
    </row>
    <row r="8566" spans="1:4" x14ac:dyDescent="0.3">
      <c r="A8566" s="245">
        <v>43912.666666645906</v>
      </c>
      <c r="B8566" s="244">
        <f t="shared" si="266"/>
        <v>2.9325149513462594</v>
      </c>
      <c r="C8566" s="40">
        <v>92426.602960932709</v>
      </c>
      <c r="D8566" s="191">
        <f t="shared" si="267"/>
        <v>16</v>
      </c>
    </row>
    <row r="8567" spans="1:4" x14ac:dyDescent="0.3">
      <c r="A8567" s="245">
        <v>43912.70833331257</v>
      </c>
      <c r="B8567" s="244">
        <f t="shared" si="266"/>
        <v>2.8374949396951341</v>
      </c>
      <c r="C8567" s="40">
        <v>89431.775300739551</v>
      </c>
      <c r="D8567" s="191">
        <f t="shared" si="267"/>
        <v>17</v>
      </c>
    </row>
    <row r="8568" spans="1:4" x14ac:dyDescent="0.3">
      <c r="A8568" s="245">
        <v>43912.749999979234</v>
      </c>
      <c r="B8568" s="244">
        <f t="shared" si="266"/>
        <v>2.8158933992438291</v>
      </c>
      <c r="C8568" s="40">
        <v>88750.940919410757</v>
      </c>
      <c r="D8568" s="191">
        <f t="shared" si="267"/>
        <v>18</v>
      </c>
    </row>
    <row r="8569" spans="1:4" x14ac:dyDescent="0.3">
      <c r="A8569" s="245">
        <v>43912.791666645899</v>
      </c>
      <c r="B8569" s="244">
        <f t="shared" si="266"/>
        <v>2.9479556098277517</v>
      </c>
      <c r="C8569" s="40">
        <v>92913.259511573342</v>
      </c>
      <c r="D8569" s="191">
        <f t="shared" si="267"/>
        <v>19</v>
      </c>
    </row>
    <row r="8570" spans="1:4" x14ac:dyDescent="0.3">
      <c r="A8570" s="245">
        <v>43912.833333312563</v>
      </c>
      <c r="B8570" s="244">
        <f t="shared" si="266"/>
        <v>3.0488266156505306</v>
      </c>
      <c r="C8570" s="40">
        <v>96092.498001447646</v>
      </c>
      <c r="D8570" s="191">
        <f t="shared" si="267"/>
        <v>20</v>
      </c>
    </row>
    <row r="8571" spans="1:4" x14ac:dyDescent="0.3">
      <c r="A8571" s="245">
        <v>43912.874999979227</v>
      </c>
      <c r="B8571" s="244">
        <f t="shared" si="266"/>
        <v>3.054609462989931</v>
      </c>
      <c r="C8571" s="40">
        <v>96274.760988641312</v>
      </c>
      <c r="D8571" s="191">
        <f t="shared" si="267"/>
        <v>21</v>
      </c>
    </row>
    <row r="8572" spans="1:4" x14ac:dyDescent="0.3">
      <c r="A8572" s="245">
        <v>43912.916666645891</v>
      </c>
      <c r="B8572" s="244">
        <f t="shared" si="266"/>
        <v>2.8887470698117279</v>
      </c>
      <c r="C8572" s="40">
        <v>91047.132889628847</v>
      </c>
      <c r="D8572" s="191">
        <f t="shared" si="267"/>
        <v>22</v>
      </c>
    </row>
    <row r="8573" spans="1:4" x14ac:dyDescent="0.3">
      <c r="A8573" s="245">
        <v>43912.958333312556</v>
      </c>
      <c r="B8573" s="244">
        <f t="shared" si="266"/>
        <v>2.9440722320734727</v>
      </c>
      <c r="C8573" s="40">
        <v>92790.863745550974</v>
      </c>
      <c r="D8573" s="191">
        <f t="shared" si="267"/>
        <v>23</v>
      </c>
    </row>
    <row r="8574" spans="1:4" x14ac:dyDescent="0.3">
      <c r="A8574" s="245">
        <v>43912.99999997922</v>
      </c>
      <c r="B8574" s="244">
        <f t="shared" si="266"/>
        <v>2.8807875985371569</v>
      </c>
      <c r="C8574" s="40">
        <v>90796.267368572939</v>
      </c>
      <c r="D8574" s="191">
        <f t="shared" si="267"/>
        <v>0</v>
      </c>
    </row>
    <row r="8575" spans="1:4" x14ac:dyDescent="0.3">
      <c r="A8575" s="245">
        <v>43913.041666645884</v>
      </c>
      <c r="B8575" s="244">
        <f t="shared" si="266"/>
        <v>2.7776248505344743</v>
      </c>
      <c r="C8575" s="40">
        <v>87544.798063829789</v>
      </c>
      <c r="D8575" s="191">
        <f t="shared" si="267"/>
        <v>1</v>
      </c>
    </row>
    <row r="8576" spans="1:4" x14ac:dyDescent="0.3">
      <c r="A8576" s="245">
        <v>43913.083333312548</v>
      </c>
      <c r="B8576" s="244">
        <f t="shared" si="266"/>
        <v>2.7190776998660051</v>
      </c>
      <c r="C8576" s="40">
        <v>85699.517020388128</v>
      </c>
      <c r="D8576" s="191">
        <f t="shared" si="267"/>
        <v>2</v>
      </c>
    </row>
    <row r="8577" spans="1:4" x14ac:dyDescent="0.3">
      <c r="A8577" s="245">
        <v>43913.124999979213</v>
      </c>
      <c r="B8577" s="244">
        <f t="shared" si="266"/>
        <v>2.7646675504254978</v>
      </c>
      <c r="C8577" s="40">
        <v>87136.411660865939</v>
      </c>
      <c r="D8577" s="191">
        <f t="shared" si="267"/>
        <v>3</v>
      </c>
    </row>
    <row r="8578" spans="1:4" x14ac:dyDescent="0.3">
      <c r="A8578" s="245">
        <v>43913.166666645877</v>
      </c>
      <c r="B8578" s="244">
        <f t="shared" si="266"/>
        <v>2.9710785768035075</v>
      </c>
      <c r="C8578" s="40">
        <v>93642.046004875214</v>
      </c>
      <c r="D8578" s="191">
        <f t="shared" si="267"/>
        <v>4</v>
      </c>
    </row>
    <row r="8579" spans="1:4" x14ac:dyDescent="0.3">
      <c r="A8579" s="245">
        <v>43913.208333312541</v>
      </c>
      <c r="B8579" s="244">
        <f t="shared" si="266"/>
        <v>3.2316630309348051</v>
      </c>
      <c r="C8579" s="40">
        <v>101855.11099495408</v>
      </c>
      <c r="D8579" s="191">
        <f t="shared" si="267"/>
        <v>5</v>
      </c>
    </row>
    <row r="8580" spans="1:4" x14ac:dyDescent="0.3">
      <c r="A8580" s="245">
        <v>43913.249999979205</v>
      </c>
      <c r="B8580" s="244">
        <f t="shared" si="266"/>
        <v>3.5985990304638755</v>
      </c>
      <c r="C8580" s="40">
        <v>113420.14936755534</v>
      </c>
      <c r="D8580" s="191">
        <f t="shared" si="267"/>
        <v>6</v>
      </c>
    </row>
    <row r="8581" spans="1:4" x14ac:dyDescent="0.3">
      <c r="A8581" s="245">
        <v>43913.29166664587</v>
      </c>
      <c r="B8581" s="244">
        <f t="shared" si="266"/>
        <v>4.1514147168742506</v>
      </c>
      <c r="C8581" s="40">
        <v>130843.71814935151</v>
      </c>
      <c r="D8581" s="191">
        <f t="shared" si="267"/>
        <v>7</v>
      </c>
    </row>
    <row r="8582" spans="1:4" x14ac:dyDescent="0.3">
      <c r="A8582" s="245">
        <v>43913.333333312534</v>
      </c>
      <c r="B8582" s="244">
        <f t="shared" si="266"/>
        <v>4.6772642315233908</v>
      </c>
      <c r="C8582" s="40">
        <v>147417.37083792957</v>
      </c>
      <c r="D8582" s="191">
        <f t="shared" si="267"/>
        <v>8</v>
      </c>
    </row>
    <row r="8583" spans="1:4" x14ac:dyDescent="0.3">
      <c r="A8583" s="245">
        <v>43913.374999979198</v>
      </c>
      <c r="B8583" s="244">
        <f t="shared" ref="B8583:B8646" si="268">C8583/$B$4</f>
        <v>4.7294605705800805</v>
      </c>
      <c r="C8583" s="40">
        <v>149062.48787434641</v>
      </c>
      <c r="D8583" s="191">
        <f t="shared" ref="D8583:D8646" si="269">HOUR(A8583)</f>
        <v>9</v>
      </c>
    </row>
    <row r="8584" spans="1:4" x14ac:dyDescent="0.3">
      <c r="A8584" s="245">
        <v>43913.416666645862</v>
      </c>
      <c r="B8584" s="244">
        <f t="shared" si="268"/>
        <v>4.6660483359916647</v>
      </c>
      <c r="C8584" s="40">
        <v>147063.86978495581</v>
      </c>
      <c r="D8584" s="191">
        <f t="shared" si="269"/>
        <v>10</v>
      </c>
    </row>
    <row r="8585" spans="1:4" x14ac:dyDescent="0.3">
      <c r="A8585" s="245">
        <v>43913.458333312527</v>
      </c>
      <c r="B8585" s="244">
        <f t="shared" si="268"/>
        <v>4.5603496493875806</v>
      </c>
      <c r="C8585" s="40">
        <v>143732.47311611264</v>
      </c>
      <c r="D8585" s="191">
        <f t="shared" si="269"/>
        <v>11</v>
      </c>
    </row>
    <row r="8586" spans="1:4" x14ac:dyDescent="0.3">
      <c r="A8586" s="245">
        <v>43913.499999979191</v>
      </c>
      <c r="B8586" s="244">
        <f t="shared" si="268"/>
        <v>4.6001118973011907</v>
      </c>
      <c r="C8586" s="40">
        <v>144985.69417780178</v>
      </c>
      <c r="D8586" s="191">
        <f t="shared" si="269"/>
        <v>12</v>
      </c>
    </row>
    <row r="8587" spans="1:4" x14ac:dyDescent="0.3">
      <c r="A8587" s="245">
        <v>43913.541666645855</v>
      </c>
      <c r="B8587" s="244">
        <f t="shared" si="268"/>
        <v>4.5315966781765562</v>
      </c>
      <c r="C8587" s="40">
        <v>142826.24092355435</v>
      </c>
      <c r="D8587" s="191">
        <f t="shared" si="269"/>
        <v>13</v>
      </c>
    </row>
    <row r="8588" spans="1:4" x14ac:dyDescent="0.3">
      <c r="A8588" s="245">
        <v>43913.583333312519</v>
      </c>
      <c r="B8588" s="244">
        <f t="shared" si="268"/>
        <v>4.431649413631475</v>
      </c>
      <c r="C8588" s="40">
        <v>139676.11678423884</v>
      </c>
      <c r="D8588" s="191">
        <f t="shared" si="269"/>
        <v>14</v>
      </c>
    </row>
    <row r="8589" spans="1:4" x14ac:dyDescent="0.3">
      <c r="A8589" s="245">
        <v>43913.624999979183</v>
      </c>
      <c r="B8589" s="244">
        <f t="shared" si="268"/>
        <v>4.311348934255367</v>
      </c>
      <c r="C8589" s="40">
        <v>135884.50281882635</v>
      </c>
      <c r="D8589" s="191">
        <f t="shared" si="269"/>
        <v>15</v>
      </c>
    </row>
    <row r="8590" spans="1:4" x14ac:dyDescent="0.3">
      <c r="A8590" s="245">
        <v>43913.666666645848</v>
      </c>
      <c r="B8590" s="244">
        <f t="shared" si="268"/>
        <v>3.7889272869610875</v>
      </c>
      <c r="C8590" s="40">
        <v>119418.88918214299</v>
      </c>
      <c r="D8590" s="191">
        <f t="shared" si="269"/>
        <v>16</v>
      </c>
    </row>
    <row r="8591" spans="1:4" x14ac:dyDescent="0.3">
      <c r="A8591" s="245">
        <v>43913.708333312512</v>
      </c>
      <c r="B8591" s="244">
        <f t="shared" si="268"/>
        <v>3.3926063653648004</v>
      </c>
      <c r="C8591" s="40">
        <v>106927.70087680304</v>
      </c>
      <c r="D8591" s="191">
        <f t="shared" si="269"/>
        <v>17</v>
      </c>
    </row>
    <row r="8592" spans="1:4" x14ac:dyDescent="0.3">
      <c r="A8592" s="245">
        <v>43913.749999979176</v>
      </c>
      <c r="B8592" s="244">
        <f t="shared" si="268"/>
        <v>3.2703947750606268</v>
      </c>
      <c r="C8592" s="40">
        <v>103075.85277997323</v>
      </c>
      <c r="D8592" s="191">
        <f t="shared" si="269"/>
        <v>18</v>
      </c>
    </row>
    <row r="8593" spans="1:4" x14ac:dyDescent="0.3">
      <c r="A8593" s="245">
        <v>43913.79166664584</v>
      </c>
      <c r="B8593" s="244">
        <f t="shared" si="268"/>
        <v>3.2795169211968531</v>
      </c>
      <c r="C8593" s="40">
        <v>103363.36332742927</v>
      </c>
      <c r="D8593" s="191">
        <f t="shared" si="269"/>
        <v>19</v>
      </c>
    </row>
    <row r="8594" spans="1:4" x14ac:dyDescent="0.3">
      <c r="A8594" s="245">
        <v>43913.833333312505</v>
      </c>
      <c r="B8594" s="244">
        <f t="shared" si="268"/>
        <v>3.4022415223990423</v>
      </c>
      <c r="C8594" s="40">
        <v>107231.38043119415</v>
      </c>
      <c r="D8594" s="191">
        <f t="shared" si="269"/>
        <v>20</v>
      </c>
    </row>
    <row r="8595" spans="1:4" x14ac:dyDescent="0.3">
      <c r="A8595" s="245">
        <v>43913.874999979169</v>
      </c>
      <c r="B8595" s="244">
        <f t="shared" si="268"/>
        <v>3.3045699169970697</v>
      </c>
      <c r="C8595" s="40">
        <v>104152.98020380548</v>
      </c>
      <c r="D8595" s="191">
        <f t="shared" si="269"/>
        <v>21</v>
      </c>
    </row>
    <row r="8596" spans="1:4" x14ac:dyDescent="0.3">
      <c r="A8596" s="245">
        <v>43913.916666645833</v>
      </c>
      <c r="B8596" s="244">
        <f t="shared" si="268"/>
        <v>3.1670420102800785</v>
      </c>
      <c r="C8596" s="40">
        <v>99818.394552556172</v>
      </c>
      <c r="D8596" s="191">
        <f t="shared" si="269"/>
        <v>22</v>
      </c>
    </row>
    <row r="8597" spans="1:4" x14ac:dyDescent="0.3">
      <c r="A8597" s="245">
        <v>43913.958333312497</v>
      </c>
      <c r="B8597" s="244">
        <f t="shared" si="268"/>
        <v>2.9721652958428431</v>
      </c>
      <c r="C8597" s="40">
        <v>93676.29706611282</v>
      </c>
      <c r="D8597" s="191">
        <f t="shared" si="269"/>
        <v>23</v>
      </c>
    </row>
    <row r="8598" spans="1:4" x14ac:dyDescent="0.3">
      <c r="A8598" s="245">
        <v>43913.999999979162</v>
      </c>
      <c r="B8598" s="244">
        <f t="shared" si="268"/>
        <v>3.0726790812791349</v>
      </c>
      <c r="C8598" s="40">
        <v>96844.276732970306</v>
      </c>
      <c r="D8598" s="191">
        <f t="shared" si="269"/>
        <v>0</v>
      </c>
    </row>
    <row r="8599" spans="1:4" x14ac:dyDescent="0.3">
      <c r="A8599" s="245">
        <v>43914.041666645826</v>
      </c>
      <c r="B8599" s="244">
        <f t="shared" si="268"/>
        <v>3.0309093464227894</v>
      </c>
      <c r="C8599" s="40">
        <v>95527.783973886995</v>
      </c>
      <c r="D8599" s="191">
        <f t="shared" si="269"/>
        <v>1</v>
      </c>
    </row>
    <row r="8600" spans="1:4" x14ac:dyDescent="0.3">
      <c r="A8600" s="245">
        <v>43914.08333331249</v>
      </c>
      <c r="B8600" s="244">
        <f t="shared" si="268"/>
        <v>2.9944471418308254</v>
      </c>
      <c r="C8600" s="40">
        <v>94378.573223791886</v>
      </c>
      <c r="D8600" s="191">
        <f t="shared" si="269"/>
        <v>2</v>
      </c>
    </row>
    <row r="8601" spans="1:4" x14ac:dyDescent="0.3">
      <c r="A8601" s="245">
        <v>43914.124999979154</v>
      </c>
      <c r="B8601" s="244">
        <f t="shared" si="268"/>
        <v>2.9906991241403897</v>
      </c>
      <c r="C8601" s="40">
        <v>94260.443717647198</v>
      </c>
      <c r="D8601" s="191">
        <f t="shared" si="269"/>
        <v>3</v>
      </c>
    </row>
    <row r="8602" spans="1:4" x14ac:dyDescent="0.3">
      <c r="A8602" s="245">
        <v>43914.166666645819</v>
      </c>
      <c r="B8602" s="244">
        <f t="shared" si="268"/>
        <v>3.1246282048322471</v>
      </c>
      <c r="C8602" s="40">
        <v>98481.602065142157</v>
      </c>
      <c r="D8602" s="191">
        <f t="shared" si="269"/>
        <v>4</v>
      </c>
    </row>
    <row r="8603" spans="1:4" x14ac:dyDescent="0.3">
      <c r="A8603" s="245">
        <v>43914.208333312483</v>
      </c>
      <c r="B8603" s="244">
        <f t="shared" si="268"/>
        <v>3.4407404911296449</v>
      </c>
      <c r="C8603" s="40">
        <v>108444.78563331773</v>
      </c>
      <c r="D8603" s="191">
        <f t="shared" si="269"/>
        <v>5</v>
      </c>
    </row>
    <row r="8604" spans="1:4" x14ac:dyDescent="0.3">
      <c r="A8604" s="245">
        <v>43914.249999979147</v>
      </c>
      <c r="B8604" s="244">
        <f t="shared" si="268"/>
        <v>3.8360422983089202</v>
      </c>
      <c r="C8604" s="40">
        <v>120903.85363060959</v>
      </c>
      <c r="D8604" s="191">
        <f t="shared" si="269"/>
        <v>6</v>
      </c>
    </row>
    <row r="8605" spans="1:4" x14ac:dyDescent="0.3">
      <c r="A8605" s="245">
        <v>43914.291666645811</v>
      </c>
      <c r="B8605" s="244">
        <f t="shared" si="268"/>
        <v>4.2745982382302277</v>
      </c>
      <c r="C8605" s="40">
        <v>134726.19943541338</v>
      </c>
      <c r="D8605" s="191">
        <f t="shared" si="269"/>
        <v>7</v>
      </c>
    </row>
    <row r="8606" spans="1:4" x14ac:dyDescent="0.3">
      <c r="A8606" s="245">
        <v>43914.333333312476</v>
      </c>
      <c r="B8606" s="244">
        <f t="shared" si="268"/>
        <v>4.6582435982677683</v>
      </c>
      <c r="C8606" s="40">
        <v>146817.8811346713</v>
      </c>
      <c r="D8606" s="191">
        <f t="shared" si="269"/>
        <v>8</v>
      </c>
    </row>
    <row r="8607" spans="1:4" x14ac:dyDescent="0.3">
      <c r="A8607" s="245">
        <v>43914.37499997914</v>
      </c>
      <c r="B8607" s="244">
        <f t="shared" si="268"/>
        <v>4.768773830824613</v>
      </c>
      <c r="C8607" s="40">
        <v>150301.55780442577</v>
      </c>
      <c r="D8607" s="191">
        <f t="shared" si="269"/>
        <v>9</v>
      </c>
    </row>
    <row r="8608" spans="1:4" x14ac:dyDescent="0.3">
      <c r="A8608" s="245">
        <v>43914.416666645804</v>
      </c>
      <c r="B8608" s="244">
        <f t="shared" si="268"/>
        <v>4.7859322663374906</v>
      </c>
      <c r="C8608" s="40">
        <v>150842.35501531514</v>
      </c>
      <c r="D8608" s="191">
        <f t="shared" si="269"/>
        <v>10</v>
      </c>
    </row>
    <row r="8609" spans="1:4" x14ac:dyDescent="0.3">
      <c r="A8609" s="245">
        <v>43914.458333312468</v>
      </c>
      <c r="B8609" s="244">
        <f t="shared" si="268"/>
        <v>4.3889516849083838</v>
      </c>
      <c r="C8609" s="40">
        <v>138330.37564207995</v>
      </c>
      <c r="D8609" s="191">
        <f t="shared" si="269"/>
        <v>11</v>
      </c>
    </row>
    <row r="8610" spans="1:4" x14ac:dyDescent="0.3">
      <c r="A8610" s="245">
        <v>43914.499999979133</v>
      </c>
      <c r="B8610" s="244">
        <f t="shared" si="268"/>
        <v>4.123489678098295</v>
      </c>
      <c r="C8610" s="40">
        <v>129963.58061742554</v>
      </c>
      <c r="D8610" s="191">
        <f t="shared" si="269"/>
        <v>12</v>
      </c>
    </row>
    <row r="8611" spans="1:4" x14ac:dyDescent="0.3">
      <c r="A8611" s="245">
        <v>43914.541666645797</v>
      </c>
      <c r="B8611" s="244">
        <f t="shared" si="268"/>
        <v>4.0385417527989071</v>
      </c>
      <c r="C8611" s="40">
        <v>127286.20358976637</v>
      </c>
      <c r="D8611" s="191">
        <f t="shared" si="269"/>
        <v>13</v>
      </c>
    </row>
    <row r="8612" spans="1:4" x14ac:dyDescent="0.3">
      <c r="A8612" s="245">
        <v>43914.583333312461</v>
      </c>
      <c r="B8612" s="244">
        <f t="shared" si="268"/>
        <v>4.0507710280270057</v>
      </c>
      <c r="C8612" s="40">
        <v>127671.64420465175</v>
      </c>
      <c r="D8612" s="191">
        <f t="shared" si="269"/>
        <v>14</v>
      </c>
    </row>
    <row r="8613" spans="1:4" x14ac:dyDescent="0.3">
      <c r="A8613" s="245">
        <v>43914.624999979125</v>
      </c>
      <c r="B8613" s="244">
        <f t="shared" si="268"/>
        <v>4.1376325898443627</v>
      </c>
      <c r="C8613" s="40">
        <v>130409.33496492347</v>
      </c>
      <c r="D8613" s="191">
        <f t="shared" si="269"/>
        <v>15</v>
      </c>
    </row>
    <row r="8614" spans="1:4" x14ac:dyDescent="0.3">
      <c r="A8614" s="245">
        <v>43914.66666664579</v>
      </c>
      <c r="B8614" s="244">
        <f t="shared" si="268"/>
        <v>3.731679376969947</v>
      </c>
      <c r="C8614" s="40">
        <v>117614.5574276995</v>
      </c>
      <c r="D8614" s="191">
        <f t="shared" si="269"/>
        <v>16</v>
      </c>
    </row>
    <row r="8615" spans="1:4" x14ac:dyDescent="0.3">
      <c r="A8615" s="245">
        <v>43914.708333312454</v>
      </c>
      <c r="B8615" s="244">
        <f t="shared" si="268"/>
        <v>3.4253547590644238</v>
      </c>
      <c r="C8615" s="40">
        <v>107959.86024591174</v>
      </c>
      <c r="D8615" s="191">
        <f t="shared" si="269"/>
        <v>17</v>
      </c>
    </row>
    <row r="8616" spans="1:4" x14ac:dyDescent="0.3">
      <c r="A8616" s="245">
        <v>43914.749999979118</v>
      </c>
      <c r="B8616" s="244">
        <f t="shared" si="268"/>
        <v>3.2022085575227082</v>
      </c>
      <c r="C8616" s="40">
        <v>100926.76895249206</v>
      </c>
      <c r="D8616" s="191">
        <f t="shared" si="269"/>
        <v>18</v>
      </c>
    </row>
    <row r="8617" spans="1:4" x14ac:dyDescent="0.3">
      <c r="A8617" s="245">
        <v>43914.791666645782</v>
      </c>
      <c r="B8617" s="244">
        <f t="shared" si="268"/>
        <v>3.2904595412021607</v>
      </c>
      <c r="C8617" s="40">
        <v>103708.25131994185</v>
      </c>
      <c r="D8617" s="191">
        <f t="shared" si="269"/>
        <v>19</v>
      </c>
    </row>
    <row r="8618" spans="1:4" x14ac:dyDescent="0.3">
      <c r="A8618" s="245">
        <v>43914.833333312446</v>
      </c>
      <c r="B8618" s="244">
        <f t="shared" si="268"/>
        <v>3.283666911183527</v>
      </c>
      <c r="C8618" s="40">
        <v>103494.16214112809</v>
      </c>
      <c r="D8618" s="191">
        <f t="shared" si="269"/>
        <v>20</v>
      </c>
    </row>
    <row r="8619" spans="1:4" x14ac:dyDescent="0.3">
      <c r="A8619" s="245">
        <v>43914.874999979111</v>
      </c>
      <c r="B8619" s="244">
        <f t="shared" si="268"/>
        <v>3.1532413719437424</v>
      </c>
      <c r="C8619" s="40">
        <v>99383.427931317157</v>
      </c>
      <c r="D8619" s="191">
        <f t="shared" si="269"/>
        <v>21</v>
      </c>
    </row>
    <row r="8620" spans="1:4" x14ac:dyDescent="0.3">
      <c r="A8620" s="245">
        <v>43914.916666645775</v>
      </c>
      <c r="B8620" s="244">
        <f t="shared" si="268"/>
        <v>3.040676292560784</v>
      </c>
      <c r="C8620" s="40">
        <v>95835.617239126732</v>
      </c>
      <c r="D8620" s="191">
        <f t="shared" si="269"/>
        <v>22</v>
      </c>
    </row>
    <row r="8621" spans="1:4" x14ac:dyDescent="0.3">
      <c r="A8621" s="245">
        <v>43914.958333312439</v>
      </c>
      <c r="B8621" s="244">
        <f t="shared" si="268"/>
        <v>2.9806162160856893</v>
      </c>
      <c r="C8621" s="40">
        <v>93942.65200816741</v>
      </c>
      <c r="D8621" s="191">
        <f t="shared" si="269"/>
        <v>23</v>
      </c>
    </row>
    <row r="8622" spans="1:4" x14ac:dyDescent="0.3">
      <c r="A8622" s="245">
        <v>43914.999999979103</v>
      </c>
      <c r="B8622" s="244">
        <f t="shared" si="268"/>
        <v>2.9085050738044309</v>
      </c>
      <c r="C8622" s="40">
        <v>91669.86294237613</v>
      </c>
      <c r="D8622" s="191">
        <f t="shared" si="269"/>
        <v>0</v>
      </c>
    </row>
    <row r="8623" spans="1:4" x14ac:dyDescent="0.3">
      <c r="A8623" s="245">
        <v>43915.041666645768</v>
      </c>
      <c r="B8623" s="244">
        <f t="shared" si="268"/>
        <v>2.8888049158704878</v>
      </c>
      <c r="C8623" s="40">
        <v>91048.956073753929</v>
      </c>
      <c r="D8623" s="191">
        <f t="shared" si="269"/>
        <v>1</v>
      </c>
    </row>
    <row r="8624" spans="1:4" x14ac:dyDescent="0.3">
      <c r="A8624" s="245">
        <v>43915.083333312432</v>
      </c>
      <c r="B8624" s="244">
        <f t="shared" si="268"/>
        <v>2.8654717520528901</v>
      </c>
      <c r="C8624" s="40">
        <v>90313.544625296869</v>
      </c>
      <c r="D8624" s="191">
        <f t="shared" si="269"/>
        <v>2</v>
      </c>
    </row>
    <row r="8625" spans="1:4" x14ac:dyDescent="0.3">
      <c r="A8625" s="245">
        <v>43915.124999979096</v>
      </c>
      <c r="B8625" s="244">
        <f t="shared" si="268"/>
        <v>2.9003827916950078</v>
      </c>
      <c r="C8625" s="40">
        <v>91413.865971816893</v>
      </c>
      <c r="D8625" s="191">
        <f t="shared" si="269"/>
        <v>3</v>
      </c>
    </row>
    <row r="8626" spans="1:4" x14ac:dyDescent="0.3">
      <c r="A8626" s="245">
        <v>43915.16666664576</v>
      </c>
      <c r="B8626" s="244">
        <f t="shared" si="268"/>
        <v>3.054866681901625</v>
      </c>
      <c r="C8626" s="40">
        <v>96282.867978927679</v>
      </c>
      <c r="D8626" s="191">
        <f t="shared" si="269"/>
        <v>4</v>
      </c>
    </row>
    <row r="8627" spans="1:4" x14ac:dyDescent="0.3">
      <c r="A8627" s="245">
        <v>43915.208333312425</v>
      </c>
      <c r="B8627" s="244">
        <f t="shared" si="268"/>
        <v>3.2804188807196888</v>
      </c>
      <c r="C8627" s="40">
        <v>103391.79116363372</v>
      </c>
      <c r="D8627" s="191">
        <f t="shared" si="269"/>
        <v>5</v>
      </c>
    </row>
    <row r="8628" spans="1:4" x14ac:dyDescent="0.3">
      <c r="A8628" s="245">
        <v>43915.249999979089</v>
      </c>
      <c r="B8628" s="244">
        <f t="shared" si="268"/>
        <v>3.7277076656102404</v>
      </c>
      <c r="C8628" s="40">
        <v>117489.37757524879</v>
      </c>
      <c r="D8628" s="191">
        <f t="shared" si="269"/>
        <v>6</v>
      </c>
    </row>
    <row r="8629" spans="1:4" x14ac:dyDescent="0.3">
      <c r="A8629" s="245">
        <v>43915.291666645753</v>
      </c>
      <c r="B8629" s="244">
        <f t="shared" si="268"/>
        <v>4.2048649771905628</v>
      </c>
      <c r="C8629" s="40">
        <v>132528.35610359156</v>
      </c>
      <c r="D8629" s="191">
        <f t="shared" si="269"/>
        <v>7</v>
      </c>
    </row>
    <row r="8630" spans="1:4" x14ac:dyDescent="0.3">
      <c r="A8630" s="245">
        <v>43915.333333312417</v>
      </c>
      <c r="B8630" s="244">
        <f t="shared" si="268"/>
        <v>4.3710285666225781</v>
      </c>
      <c r="C8630" s="40">
        <v>137765.47726471158</v>
      </c>
      <c r="D8630" s="191">
        <f t="shared" si="269"/>
        <v>8</v>
      </c>
    </row>
    <row r="8631" spans="1:4" x14ac:dyDescent="0.3">
      <c r="A8631" s="245">
        <v>43915.374999979082</v>
      </c>
      <c r="B8631" s="244">
        <f t="shared" si="268"/>
        <v>4.5245213949399821</v>
      </c>
      <c r="C8631" s="40">
        <v>142603.24311948766</v>
      </c>
      <c r="D8631" s="191">
        <f t="shared" si="269"/>
        <v>9</v>
      </c>
    </row>
    <row r="8632" spans="1:4" x14ac:dyDescent="0.3">
      <c r="A8632" s="245">
        <v>43915.416666645746</v>
      </c>
      <c r="B8632" s="244">
        <f t="shared" si="268"/>
        <v>4.6385094428181812</v>
      </c>
      <c r="C8632" s="40">
        <v>146195.90273702634</v>
      </c>
      <c r="D8632" s="191">
        <f t="shared" si="269"/>
        <v>10</v>
      </c>
    </row>
    <row r="8633" spans="1:4" x14ac:dyDescent="0.3">
      <c r="A8633" s="245">
        <v>43915.45833331241</v>
      </c>
      <c r="B8633" s="244">
        <f t="shared" si="268"/>
        <v>4.5541936035270636</v>
      </c>
      <c r="C8633" s="40">
        <v>143538.44770925218</v>
      </c>
      <c r="D8633" s="191">
        <f t="shared" si="269"/>
        <v>11</v>
      </c>
    </row>
    <row r="8634" spans="1:4" x14ac:dyDescent="0.3">
      <c r="A8634" s="245">
        <v>43915.499999979074</v>
      </c>
      <c r="B8634" s="244">
        <f t="shared" si="268"/>
        <v>4.4716892780039723</v>
      </c>
      <c r="C8634" s="40">
        <v>140938.08772330172</v>
      </c>
      <c r="D8634" s="191">
        <f t="shared" si="269"/>
        <v>12</v>
      </c>
    </row>
    <row r="8635" spans="1:4" x14ac:dyDescent="0.3">
      <c r="A8635" s="245">
        <v>43915.541666645739</v>
      </c>
      <c r="B8635" s="244">
        <f t="shared" si="268"/>
        <v>4.3665623930540605</v>
      </c>
      <c r="C8635" s="40">
        <v>137624.71302036135</v>
      </c>
      <c r="D8635" s="191">
        <f t="shared" si="269"/>
        <v>13</v>
      </c>
    </row>
    <row r="8636" spans="1:4" x14ac:dyDescent="0.3">
      <c r="A8636" s="245">
        <v>43915.583333312403</v>
      </c>
      <c r="B8636" s="244">
        <f t="shared" si="268"/>
        <v>4.2100009606322759</v>
      </c>
      <c r="C8636" s="40">
        <v>132690.23132341378</v>
      </c>
      <c r="D8636" s="191">
        <f t="shared" si="269"/>
        <v>14</v>
      </c>
    </row>
    <row r="8637" spans="1:4" x14ac:dyDescent="0.3">
      <c r="A8637" s="245">
        <v>43915.624999979067</v>
      </c>
      <c r="B8637" s="244">
        <f t="shared" si="268"/>
        <v>4.0148644467722114</v>
      </c>
      <c r="C8637" s="40">
        <v>126539.94551448898</v>
      </c>
      <c r="D8637" s="191">
        <f t="shared" si="269"/>
        <v>15</v>
      </c>
    </row>
    <row r="8638" spans="1:4" x14ac:dyDescent="0.3">
      <c r="A8638" s="245">
        <v>43915.666666645731</v>
      </c>
      <c r="B8638" s="244">
        <f t="shared" si="268"/>
        <v>3.6090584720710814</v>
      </c>
      <c r="C8638" s="40">
        <v>113749.80860976261</v>
      </c>
      <c r="D8638" s="191">
        <f t="shared" si="269"/>
        <v>16</v>
      </c>
    </row>
    <row r="8639" spans="1:4" x14ac:dyDescent="0.3">
      <c r="A8639" s="245">
        <v>43915.708333312396</v>
      </c>
      <c r="B8639" s="244">
        <f t="shared" si="268"/>
        <v>3.3986499821474814</v>
      </c>
      <c r="C8639" s="40">
        <v>107118.18275944934</v>
      </c>
      <c r="D8639" s="191">
        <f t="shared" si="269"/>
        <v>17</v>
      </c>
    </row>
    <row r="8640" spans="1:4" x14ac:dyDescent="0.3">
      <c r="A8640" s="245">
        <v>43915.74999997906</v>
      </c>
      <c r="B8640" s="244">
        <f t="shared" si="268"/>
        <v>3.2182604037861888</v>
      </c>
      <c r="C8640" s="40">
        <v>101432.68883559565</v>
      </c>
      <c r="D8640" s="191">
        <f t="shared" si="269"/>
        <v>18</v>
      </c>
    </row>
    <row r="8641" spans="1:4" x14ac:dyDescent="0.3">
      <c r="A8641" s="245">
        <v>43915.791666645724</v>
      </c>
      <c r="B8641" s="244">
        <f t="shared" si="268"/>
        <v>3.2264775503684415</v>
      </c>
      <c r="C8641" s="40">
        <v>101691.67573156391</v>
      </c>
      <c r="D8641" s="191">
        <f t="shared" si="269"/>
        <v>19</v>
      </c>
    </row>
    <row r="8642" spans="1:4" x14ac:dyDescent="0.3">
      <c r="A8642" s="245">
        <v>43915.833333312388</v>
      </c>
      <c r="B8642" s="244">
        <f t="shared" si="268"/>
        <v>3.1939631547792433</v>
      </c>
      <c r="C8642" s="40">
        <v>100666.89148272047</v>
      </c>
      <c r="D8642" s="191">
        <f t="shared" si="269"/>
        <v>20</v>
      </c>
    </row>
    <row r="8643" spans="1:4" x14ac:dyDescent="0.3">
      <c r="A8643" s="245">
        <v>43915.874999979053</v>
      </c>
      <c r="B8643" s="244">
        <f t="shared" si="268"/>
        <v>3.1329274614521871</v>
      </c>
      <c r="C8643" s="40">
        <v>98743.176893986572</v>
      </c>
      <c r="D8643" s="191">
        <f t="shared" si="269"/>
        <v>21</v>
      </c>
    </row>
    <row r="8644" spans="1:4" x14ac:dyDescent="0.3">
      <c r="A8644" s="245">
        <v>43915.916666645717</v>
      </c>
      <c r="B8644" s="244">
        <f t="shared" si="268"/>
        <v>3.0707963556005557</v>
      </c>
      <c r="C8644" s="40">
        <v>96784.937243942797</v>
      </c>
      <c r="D8644" s="191">
        <f t="shared" si="269"/>
        <v>22</v>
      </c>
    </row>
    <row r="8645" spans="1:4" x14ac:dyDescent="0.3">
      <c r="A8645" s="245">
        <v>43915.958333312381</v>
      </c>
      <c r="B8645" s="244">
        <f t="shared" si="268"/>
        <v>3.0799557254136047</v>
      </c>
      <c r="C8645" s="40">
        <v>97073.62100212599</v>
      </c>
      <c r="D8645" s="191">
        <f t="shared" si="269"/>
        <v>23</v>
      </c>
    </row>
    <row r="8646" spans="1:4" x14ac:dyDescent="0.3">
      <c r="A8646" s="245">
        <v>43915.999999979045</v>
      </c>
      <c r="B8646" s="244">
        <f t="shared" si="268"/>
        <v>3.1093997292934334</v>
      </c>
      <c r="C8646" s="40">
        <v>98001.633067309755</v>
      </c>
      <c r="D8646" s="191">
        <f t="shared" si="269"/>
        <v>0</v>
      </c>
    </row>
    <row r="8647" spans="1:4" x14ac:dyDescent="0.3">
      <c r="A8647" s="245">
        <v>43916.041666645709</v>
      </c>
      <c r="B8647" s="244">
        <f t="shared" ref="B8647:B8710" si="270">C8647/$B$4</f>
        <v>3.0231250320825551</v>
      </c>
      <c r="C8647" s="40">
        <v>95282.43902500016</v>
      </c>
      <c r="D8647" s="191">
        <f t="shared" ref="D8647:D8710" si="271">HOUR(A8647)</f>
        <v>1</v>
      </c>
    </row>
    <row r="8648" spans="1:4" x14ac:dyDescent="0.3">
      <c r="A8648" s="245">
        <v>43916.083333312374</v>
      </c>
      <c r="B8648" s="244">
        <f t="shared" si="270"/>
        <v>2.9706290124973029</v>
      </c>
      <c r="C8648" s="40">
        <v>93627.87669889575</v>
      </c>
      <c r="D8648" s="191">
        <f t="shared" si="271"/>
        <v>2</v>
      </c>
    </row>
    <row r="8649" spans="1:4" x14ac:dyDescent="0.3">
      <c r="A8649" s="245">
        <v>43916.124999979038</v>
      </c>
      <c r="B8649" s="244">
        <f t="shared" si="270"/>
        <v>2.9758064173794598</v>
      </c>
      <c r="C8649" s="40">
        <v>93791.057433981652</v>
      </c>
      <c r="D8649" s="191">
        <f t="shared" si="271"/>
        <v>3</v>
      </c>
    </row>
    <row r="8650" spans="1:4" x14ac:dyDescent="0.3">
      <c r="A8650" s="245">
        <v>43916.166666645702</v>
      </c>
      <c r="B8650" s="244">
        <f t="shared" si="270"/>
        <v>3.1313481347005001</v>
      </c>
      <c r="C8650" s="40">
        <v>98693.399890613844</v>
      </c>
      <c r="D8650" s="191">
        <f t="shared" si="271"/>
        <v>4</v>
      </c>
    </row>
    <row r="8651" spans="1:4" x14ac:dyDescent="0.3">
      <c r="A8651" s="245">
        <v>43916.208333312366</v>
      </c>
      <c r="B8651" s="244">
        <f t="shared" si="270"/>
        <v>3.4072795278099153</v>
      </c>
      <c r="C8651" s="40">
        <v>107390.16759291416</v>
      </c>
      <c r="D8651" s="191">
        <f t="shared" si="271"/>
        <v>5</v>
      </c>
    </row>
    <row r="8652" spans="1:4" x14ac:dyDescent="0.3">
      <c r="A8652" s="245">
        <v>43916.249999979031</v>
      </c>
      <c r="B8652" s="244">
        <f t="shared" si="270"/>
        <v>3.7551348626617238</v>
      </c>
      <c r="C8652" s="40">
        <v>118353.82420016539</v>
      </c>
      <c r="D8652" s="191">
        <f t="shared" si="271"/>
        <v>6</v>
      </c>
    </row>
    <row r="8653" spans="1:4" x14ac:dyDescent="0.3">
      <c r="A8653" s="245">
        <v>43916.291666645695</v>
      </c>
      <c r="B8653" s="244">
        <f t="shared" si="270"/>
        <v>4.3255812716120667</v>
      </c>
      <c r="C8653" s="40">
        <v>136333.07567042249</v>
      </c>
      <c r="D8653" s="191">
        <f t="shared" si="271"/>
        <v>7</v>
      </c>
    </row>
    <row r="8654" spans="1:4" x14ac:dyDescent="0.3">
      <c r="A8654" s="245">
        <v>43916.333333312359</v>
      </c>
      <c r="B8654" s="244">
        <f t="shared" si="270"/>
        <v>4.5966790972297114</v>
      </c>
      <c r="C8654" s="40">
        <v>144877.49965722303</v>
      </c>
      <c r="D8654" s="191">
        <f t="shared" si="271"/>
        <v>8</v>
      </c>
    </row>
    <row r="8655" spans="1:4" x14ac:dyDescent="0.3">
      <c r="A8655" s="245">
        <v>43916.374999979023</v>
      </c>
      <c r="B8655" s="244">
        <f t="shared" si="270"/>
        <v>4.8169365204872401</v>
      </c>
      <c r="C8655" s="40">
        <v>151819.54283394272</v>
      </c>
      <c r="D8655" s="191">
        <f t="shared" si="271"/>
        <v>9</v>
      </c>
    </row>
    <row r="8656" spans="1:4" x14ac:dyDescent="0.3">
      <c r="A8656" s="245">
        <v>43916.416666645688</v>
      </c>
      <c r="B8656" s="244">
        <f t="shared" si="270"/>
        <v>4.3811642870778149</v>
      </c>
      <c r="C8656" s="40">
        <v>138084.93350816876</v>
      </c>
      <c r="D8656" s="191">
        <f t="shared" si="271"/>
        <v>10</v>
      </c>
    </row>
    <row r="8657" spans="1:4" x14ac:dyDescent="0.3">
      <c r="A8657" s="245">
        <v>43916.458333312352</v>
      </c>
      <c r="B8657" s="244">
        <f t="shared" si="270"/>
        <v>4.2656293638981628</v>
      </c>
      <c r="C8657" s="40">
        <v>134443.51968760317</v>
      </c>
      <c r="D8657" s="191">
        <f t="shared" si="271"/>
        <v>11</v>
      </c>
    </row>
    <row r="8658" spans="1:4" x14ac:dyDescent="0.3">
      <c r="A8658" s="245">
        <v>43916.499999979016</v>
      </c>
      <c r="B8658" s="244">
        <f t="shared" si="270"/>
        <v>4.1614956853893936</v>
      </c>
      <c r="C8658" s="40">
        <v>131161.44872869027</v>
      </c>
      <c r="D8658" s="191">
        <f t="shared" si="271"/>
        <v>12</v>
      </c>
    </row>
    <row r="8659" spans="1:4" x14ac:dyDescent="0.3">
      <c r="A8659" s="245">
        <v>43916.54166664568</v>
      </c>
      <c r="B8659" s="244">
        <f t="shared" si="270"/>
        <v>4.0821941491394647</v>
      </c>
      <c r="C8659" s="40">
        <v>128662.03381460796</v>
      </c>
      <c r="D8659" s="191">
        <f t="shared" si="271"/>
        <v>13</v>
      </c>
    </row>
    <row r="8660" spans="1:4" x14ac:dyDescent="0.3">
      <c r="A8660" s="245">
        <v>43916.583333312345</v>
      </c>
      <c r="B8660" s="244">
        <f t="shared" si="270"/>
        <v>4.1007663308581224</v>
      </c>
      <c r="C8660" s="40">
        <v>129247.38928399461</v>
      </c>
      <c r="D8660" s="191">
        <f t="shared" si="271"/>
        <v>14</v>
      </c>
    </row>
    <row r="8661" spans="1:4" x14ac:dyDescent="0.3">
      <c r="A8661" s="245">
        <v>43916.624999979009</v>
      </c>
      <c r="B8661" s="244">
        <f t="shared" si="270"/>
        <v>3.9991475723133894</v>
      </c>
      <c r="C8661" s="40">
        <v>126044.58322665971</v>
      </c>
      <c r="D8661" s="191">
        <f t="shared" si="271"/>
        <v>15</v>
      </c>
    </row>
    <row r="8662" spans="1:4" x14ac:dyDescent="0.3">
      <c r="A8662" s="245">
        <v>43916.666666645673</v>
      </c>
      <c r="B8662" s="244">
        <f t="shared" si="270"/>
        <v>3.6457561193784347</v>
      </c>
      <c r="C8662" s="40">
        <v>114906.44001098357</v>
      </c>
      <c r="D8662" s="191">
        <f t="shared" si="271"/>
        <v>16</v>
      </c>
    </row>
    <row r="8663" spans="1:4" x14ac:dyDescent="0.3">
      <c r="A8663" s="245">
        <v>43916.708333312337</v>
      </c>
      <c r="B8663" s="244">
        <f t="shared" si="270"/>
        <v>3.3195852936273265</v>
      </c>
      <c r="C8663" s="40">
        <v>104626.23277954306</v>
      </c>
      <c r="D8663" s="191">
        <f t="shared" si="271"/>
        <v>17</v>
      </c>
    </row>
    <row r="8664" spans="1:4" x14ac:dyDescent="0.3">
      <c r="A8664" s="245">
        <v>43916.749999979002</v>
      </c>
      <c r="B8664" s="244">
        <f t="shared" si="270"/>
        <v>3.0556143485825449</v>
      </c>
      <c r="C8664" s="40">
        <v>96306.432834558771</v>
      </c>
      <c r="D8664" s="191">
        <f t="shared" si="271"/>
        <v>18</v>
      </c>
    </row>
    <row r="8665" spans="1:4" x14ac:dyDescent="0.3">
      <c r="A8665" s="245">
        <v>43916.791666645666</v>
      </c>
      <c r="B8665" s="244">
        <f t="shared" si="270"/>
        <v>2.9626795136218731</v>
      </c>
      <c r="C8665" s="40">
        <v>93377.325486544578</v>
      </c>
      <c r="D8665" s="191">
        <f t="shared" si="271"/>
        <v>19</v>
      </c>
    </row>
    <row r="8666" spans="1:4" x14ac:dyDescent="0.3">
      <c r="A8666" s="245">
        <v>43916.83333331233</v>
      </c>
      <c r="B8666" s="244">
        <f t="shared" si="270"/>
        <v>3.0552964300988439</v>
      </c>
      <c r="C8666" s="40">
        <v>96296.412723509216</v>
      </c>
      <c r="D8666" s="191">
        <f t="shared" si="271"/>
        <v>20</v>
      </c>
    </row>
    <row r="8667" spans="1:4" x14ac:dyDescent="0.3">
      <c r="A8667" s="245">
        <v>43916.874999978994</v>
      </c>
      <c r="B8667" s="244">
        <f t="shared" si="270"/>
        <v>2.9105641596605643</v>
      </c>
      <c r="C8667" s="40">
        <v>91734.760927226962</v>
      </c>
      <c r="D8667" s="191">
        <f t="shared" si="271"/>
        <v>21</v>
      </c>
    </row>
    <row r="8668" spans="1:4" x14ac:dyDescent="0.3">
      <c r="A8668" s="245">
        <v>43916.916666645659</v>
      </c>
      <c r="B8668" s="244">
        <f t="shared" si="270"/>
        <v>2.7802494462256271</v>
      </c>
      <c r="C8668" s="40">
        <v>87627.5197098926</v>
      </c>
      <c r="D8668" s="191">
        <f t="shared" si="271"/>
        <v>22</v>
      </c>
    </row>
    <row r="8669" spans="1:4" x14ac:dyDescent="0.3">
      <c r="A8669" s="245">
        <v>43916.958333312323</v>
      </c>
      <c r="B8669" s="244">
        <f t="shared" si="270"/>
        <v>2.6811115704479995</v>
      </c>
      <c r="C8669" s="40">
        <v>84502.9057744436</v>
      </c>
      <c r="D8669" s="191">
        <f t="shared" si="271"/>
        <v>23</v>
      </c>
    </row>
    <row r="8670" spans="1:4" x14ac:dyDescent="0.3">
      <c r="A8670" s="245">
        <v>43916.999999978987</v>
      </c>
      <c r="B8670" s="244">
        <f t="shared" si="270"/>
        <v>2.6785401462921299</v>
      </c>
      <c r="C8670" s="40">
        <v>84421.859981517773</v>
      </c>
      <c r="D8670" s="191">
        <f t="shared" si="271"/>
        <v>0</v>
      </c>
    </row>
    <row r="8671" spans="1:4" x14ac:dyDescent="0.3">
      <c r="A8671" s="245">
        <v>43917.041666645651</v>
      </c>
      <c r="B8671" s="244">
        <f t="shared" si="270"/>
        <v>2.5473487199635536</v>
      </c>
      <c r="C8671" s="40">
        <v>80286.986647766083</v>
      </c>
      <c r="D8671" s="191">
        <f t="shared" si="271"/>
        <v>1</v>
      </c>
    </row>
    <row r="8672" spans="1:4" x14ac:dyDescent="0.3">
      <c r="A8672" s="245">
        <v>43917.083333312316</v>
      </c>
      <c r="B8672" s="244">
        <f t="shared" si="270"/>
        <v>2.5441072986639495</v>
      </c>
      <c r="C8672" s="40">
        <v>80184.823977001157</v>
      </c>
      <c r="D8672" s="191">
        <f t="shared" si="271"/>
        <v>2</v>
      </c>
    </row>
    <row r="8673" spans="1:4" x14ac:dyDescent="0.3">
      <c r="A8673" s="245">
        <v>43917.12499997898</v>
      </c>
      <c r="B8673" s="244">
        <f t="shared" si="270"/>
        <v>2.5355928507640098</v>
      </c>
      <c r="C8673" s="40">
        <v>79916.466778986534</v>
      </c>
      <c r="D8673" s="191">
        <f t="shared" si="271"/>
        <v>3</v>
      </c>
    </row>
    <row r="8674" spans="1:4" x14ac:dyDescent="0.3">
      <c r="A8674" s="245">
        <v>43917.166666645644</v>
      </c>
      <c r="B8674" s="244">
        <f t="shared" si="270"/>
        <v>2.6068633049162524</v>
      </c>
      <c r="C8674" s="40">
        <v>82162.759151937804</v>
      </c>
      <c r="D8674" s="191">
        <f t="shared" si="271"/>
        <v>4</v>
      </c>
    </row>
    <row r="8675" spans="1:4" x14ac:dyDescent="0.3">
      <c r="A8675" s="245">
        <v>43917.208333312308</v>
      </c>
      <c r="B8675" s="244">
        <f t="shared" si="270"/>
        <v>2.6689408321649983</v>
      </c>
      <c r="C8675" s="40">
        <v>84119.310118943889</v>
      </c>
      <c r="D8675" s="191">
        <f t="shared" si="271"/>
        <v>5</v>
      </c>
    </row>
    <row r="8676" spans="1:4" x14ac:dyDescent="0.3">
      <c r="A8676" s="245">
        <v>43917.249999978972</v>
      </c>
      <c r="B8676" s="244">
        <f t="shared" si="270"/>
        <v>2.993546659573683</v>
      </c>
      <c r="C8676" s="40">
        <v>94350.191947844418</v>
      </c>
      <c r="D8676" s="191">
        <f t="shared" si="271"/>
        <v>6</v>
      </c>
    </row>
    <row r="8677" spans="1:4" x14ac:dyDescent="0.3">
      <c r="A8677" s="245">
        <v>43917.291666645637</v>
      </c>
      <c r="B8677" s="244">
        <f t="shared" si="270"/>
        <v>3.4084047889155329</v>
      </c>
      <c r="C8677" s="40">
        <v>107425.63341769659</v>
      </c>
      <c r="D8677" s="191">
        <f t="shared" si="271"/>
        <v>7</v>
      </c>
    </row>
    <row r="8678" spans="1:4" x14ac:dyDescent="0.3">
      <c r="A8678" s="245">
        <v>43917.333333312301</v>
      </c>
      <c r="B8678" s="244">
        <f t="shared" si="270"/>
        <v>3.7971142882969366</v>
      </c>
      <c r="C8678" s="40">
        <v>119676.92596438063</v>
      </c>
      <c r="D8678" s="191">
        <f t="shared" si="271"/>
        <v>8</v>
      </c>
    </row>
    <row r="8679" spans="1:4" x14ac:dyDescent="0.3">
      <c r="A8679" s="245">
        <v>43917.374999978965</v>
      </c>
      <c r="B8679" s="244">
        <f t="shared" si="270"/>
        <v>3.9879817284405541</v>
      </c>
      <c r="C8679" s="40">
        <v>125692.65969498786</v>
      </c>
      <c r="D8679" s="191">
        <f t="shared" si="271"/>
        <v>9</v>
      </c>
    </row>
    <row r="8680" spans="1:4" x14ac:dyDescent="0.3">
      <c r="A8680" s="245">
        <v>43917.416666645629</v>
      </c>
      <c r="B8680" s="244">
        <f t="shared" si="270"/>
        <v>4.0277757474270484</v>
      </c>
      <c r="C8680" s="40">
        <v>126946.88211298305</v>
      </c>
      <c r="D8680" s="191">
        <f t="shared" si="271"/>
        <v>10</v>
      </c>
    </row>
    <row r="8681" spans="1:4" x14ac:dyDescent="0.3">
      <c r="A8681" s="245">
        <v>43917.458333312294</v>
      </c>
      <c r="B8681" s="244">
        <f t="shared" si="270"/>
        <v>4.0289643895667693</v>
      </c>
      <c r="C8681" s="40">
        <v>126984.34557248226</v>
      </c>
      <c r="D8681" s="191">
        <f t="shared" si="271"/>
        <v>11</v>
      </c>
    </row>
    <row r="8682" spans="1:4" x14ac:dyDescent="0.3">
      <c r="A8682" s="245">
        <v>43917.499999978958</v>
      </c>
      <c r="B8682" s="244">
        <f t="shared" si="270"/>
        <v>4.1904152781710859</v>
      </c>
      <c r="C8682" s="40">
        <v>132072.9324769993</v>
      </c>
      <c r="D8682" s="191">
        <f t="shared" si="271"/>
        <v>12</v>
      </c>
    </row>
    <row r="8683" spans="1:4" x14ac:dyDescent="0.3">
      <c r="A8683" s="245">
        <v>43917.541666645622</v>
      </c>
      <c r="B8683" s="244">
        <f t="shared" si="270"/>
        <v>3.8945807654474822</v>
      </c>
      <c r="C8683" s="40">
        <v>122748.86098774979</v>
      </c>
      <c r="D8683" s="191">
        <f t="shared" si="271"/>
        <v>13</v>
      </c>
    </row>
    <row r="8684" spans="1:4" x14ac:dyDescent="0.3">
      <c r="A8684" s="245">
        <v>43917.583333312286</v>
      </c>
      <c r="B8684" s="244">
        <f t="shared" si="270"/>
        <v>3.9488927397517171</v>
      </c>
      <c r="C8684" s="40">
        <v>124460.6583249594</v>
      </c>
      <c r="D8684" s="191">
        <f t="shared" si="271"/>
        <v>14</v>
      </c>
    </row>
    <row r="8685" spans="1:4" x14ac:dyDescent="0.3">
      <c r="A8685" s="245">
        <v>43917.624999978951</v>
      </c>
      <c r="B8685" s="244">
        <f t="shared" si="270"/>
        <v>3.9096736590098566</v>
      </c>
      <c r="C8685" s="40">
        <v>123224.55673149384</v>
      </c>
      <c r="D8685" s="191">
        <f t="shared" si="271"/>
        <v>15</v>
      </c>
    </row>
    <row r="8686" spans="1:4" x14ac:dyDescent="0.3">
      <c r="A8686" s="245">
        <v>43917.666666645615</v>
      </c>
      <c r="B8686" s="244">
        <f t="shared" si="270"/>
        <v>3.5075262711165403</v>
      </c>
      <c r="C8686" s="40">
        <v>110549.73066265209</v>
      </c>
      <c r="D8686" s="191">
        <f t="shared" si="271"/>
        <v>16</v>
      </c>
    </row>
    <row r="8687" spans="1:4" x14ac:dyDescent="0.3">
      <c r="A8687" s="245">
        <v>43917.708333312279</v>
      </c>
      <c r="B8687" s="244">
        <f t="shared" si="270"/>
        <v>3.3212144899844755</v>
      </c>
      <c r="C8687" s="40">
        <v>104677.58156628275</v>
      </c>
      <c r="D8687" s="191">
        <f t="shared" si="271"/>
        <v>17</v>
      </c>
    </row>
    <row r="8688" spans="1:4" x14ac:dyDescent="0.3">
      <c r="A8688" s="245">
        <v>43917.749999978943</v>
      </c>
      <c r="B8688" s="244">
        <f t="shared" si="270"/>
        <v>3.1717735391837438</v>
      </c>
      <c r="C8688" s="40">
        <v>99967.522229868264</v>
      </c>
      <c r="D8688" s="191">
        <f t="shared" si="271"/>
        <v>18</v>
      </c>
    </row>
    <row r="8689" spans="1:4" x14ac:dyDescent="0.3">
      <c r="A8689" s="245">
        <v>43917.791666645608</v>
      </c>
      <c r="B8689" s="244">
        <f t="shared" si="270"/>
        <v>3.1256857897161234</v>
      </c>
      <c r="C8689" s="40">
        <v>98514.934880074492</v>
      </c>
      <c r="D8689" s="191">
        <f t="shared" si="271"/>
        <v>19</v>
      </c>
    </row>
    <row r="8690" spans="1:4" x14ac:dyDescent="0.3">
      <c r="A8690" s="245">
        <v>43917.833333312272</v>
      </c>
      <c r="B8690" s="244">
        <f t="shared" si="270"/>
        <v>3.1162321364868819</v>
      </c>
      <c r="C8690" s="40">
        <v>98216.975937649215</v>
      </c>
      <c r="D8690" s="191">
        <f t="shared" si="271"/>
        <v>20</v>
      </c>
    </row>
    <row r="8691" spans="1:4" x14ac:dyDescent="0.3">
      <c r="A8691" s="245">
        <v>43917.874999978936</v>
      </c>
      <c r="B8691" s="244">
        <f t="shared" si="270"/>
        <v>3.012258707422983</v>
      </c>
      <c r="C8691" s="40">
        <v>94939.955698702441</v>
      </c>
      <c r="D8691" s="191">
        <f t="shared" si="271"/>
        <v>21</v>
      </c>
    </row>
    <row r="8692" spans="1:4" x14ac:dyDescent="0.3">
      <c r="A8692" s="245">
        <v>43917.9166666456</v>
      </c>
      <c r="B8692" s="244">
        <f t="shared" si="270"/>
        <v>2.8229436246917863</v>
      </c>
      <c r="C8692" s="40">
        <v>88973.148955541736</v>
      </c>
      <c r="D8692" s="191">
        <f t="shared" si="271"/>
        <v>22</v>
      </c>
    </row>
    <row r="8693" spans="1:4" x14ac:dyDescent="0.3">
      <c r="A8693" s="245">
        <v>43917.958333312265</v>
      </c>
      <c r="B8693" s="244">
        <f t="shared" si="270"/>
        <v>2.5883057357665362</v>
      </c>
      <c r="C8693" s="40">
        <v>81577.864239489543</v>
      </c>
      <c r="D8693" s="191">
        <f t="shared" si="271"/>
        <v>23</v>
      </c>
    </row>
    <row r="8694" spans="1:4" x14ac:dyDescent="0.3">
      <c r="A8694" s="245">
        <v>43917.999999978929</v>
      </c>
      <c r="B8694" s="244">
        <f t="shared" si="270"/>
        <v>2.5346072623578428</v>
      </c>
      <c r="C8694" s="40">
        <v>79885.403139137779</v>
      </c>
      <c r="D8694" s="191">
        <f t="shared" si="271"/>
        <v>0</v>
      </c>
    </row>
    <row r="8695" spans="1:4" x14ac:dyDescent="0.3">
      <c r="A8695" s="245">
        <v>43918.041666645593</v>
      </c>
      <c r="B8695" s="244">
        <f t="shared" si="270"/>
        <v>2.5140783705640151</v>
      </c>
      <c r="C8695" s="40">
        <v>79238.376350686114</v>
      </c>
      <c r="D8695" s="191">
        <f t="shared" si="271"/>
        <v>1</v>
      </c>
    </row>
    <row r="8696" spans="1:4" x14ac:dyDescent="0.3">
      <c r="A8696" s="245">
        <v>43918.083333312257</v>
      </c>
      <c r="B8696" s="244">
        <f t="shared" si="270"/>
        <v>2.5133400866894573</v>
      </c>
      <c r="C8696" s="40">
        <v>79215.10722105563</v>
      </c>
      <c r="D8696" s="191">
        <f t="shared" si="271"/>
        <v>2</v>
      </c>
    </row>
    <row r="8697" spans="1:4" x14ac:dyDescent="0.3">
      <c r="A8697" s="245">
        <v>43918.124999978922</v>
      </c>
      <c r="B8697" s="244">
        <f t="shared" si="270"/>
        <v>2.4989092831313346</v>
      </c>
      <c r="C8697" s="40">
        <v>78760.279139015838</v>
      </c>
      <c r="D8697" s="191">
        <f t="shared" si="271"/>
        <v>3</v>
      </c>
    </row>
    <row r="8698" spans="1:4" x14ac:dyDescent="0.3">
      <c r="A8698" s="245">
        <v>43918.166666645586</v>
      </c>
      <c r="B8698" s="244">
        <f t="shared" si="270"/>
        <v>2.4182719692528631</v>
      </c>
      <c r="C8698" s="40">
        <v>76218.763369331515</v>
      </c>
      <c r="D8698" s="191">
        <f t="shared" si="271"/>
        <v>4</v>
      </c>
    </row>
    <row r="8699" spans="1:4" x14ac:dyDescent="0.3">
      <c r="A8699" s="245">
        <v>43918.20833331225</v>
      </c>
      <c r="B8699" s="244">
        <f t="shared" si="270"/>
        <v>2.4468030673195362</v>
      </c>
      <c r="C8699" s="40">
        <v>77118.00259463783</v>
      </c>
      <c r="D8699" s="191">
        <f t="shared" si="271"/>
        <v>5</v>
      </c>
    </row>
    <row r="8700" spans="1:4" x14ac:dyDescent="0.3">
      <c r="A8700" s="245">
        <v>43918.249999978914</v>
      </c>
      <c r="B8700" s="244">
        <f t="shared" si="270"/>
        <v>2.5565672672196502</v>
      </c>
      <c r="C8700" s="40">
        <v>80577.535552461239</v>
      </c>
      <c r="D8700" s="191">
        <f t="shared" si="271"/>
        <v>6</v>
      </c>
    </row>
    <row r="8701" spans="1:4" x14ac:dyDescent="0.3">
      <c r="A8701" s="245">
        <v>43918.291666645579</v>
      </c>
      <c r="B8701" s="244">
        <f t="shared" si="270"/>
        <v>2.60292718831256</v>
      </c>
      <c r="C8701" s="40">
        <v>82038.70117011221</v>
      </c>
      <c r="D8701" s="191">
        <f t="shared" si="271"/>
        <v>7</v>
      </c>
    </row>
    <row r="8702" spans="1:4" x14ac:dyDescent="0.3">
      <c r="A8702" s="245">
        <v>43918.333333312243</v>
      </c>
      <c r="B8702" s="244">
        <f t="shared" si="270"/>
        <v>2.7620254477905783</v>
      </c>
      <c r="C8702" s="40">
        <v>87053.138233357022</v>
      </c>
      <c r="D8702" s="191">
        <f t="shared" si="271"/>
        <v>8</v>
      </c>
    </row>
    <row r="8703" spans="1:4" x14ac:dyDescent="0.3">
      <c r="A8703" s="245">
        <v>43918.374999978907</v>
      </c>
      <c r="B8703" s="244">
        <f t="shared" si="270"/>
        <v>2.9391265134224587</v>
      </c>
      <c r="C8703" s="40">
        <v>92634.985265237032</v>
      </c>
      <c r="D8703" s="191">
        <f t="shared" si="271"/>
        <v>9</v>
      </c>
    </row>
    <row r="8704" spans="1:4" x14ac:dyDescent="0.3">
      <c r="A8704" s="245">
        <v>43918.416666645571</v>
      </c>
      <c r="B8704" s="244">
        <f t="shared" si="270"/>
        <v>3.1751606231742708</v>
      </c>
      <c r="C8704" s="40">
        <v>100074.27587729436</v>
      </c>
      <c r="D8704" s="191">
        <f t="shared" si="271"/>
        <v>10</v>
      </c>
    </row>
    <row r="8705" spans="1:4" x14ac:dyDescent="0.3">
      <c r="A8705" s="245">
        <v>43918.458333312235</v>
      </c>
      <c r="B8705" s="244">
        <f t="shared" si="270"/>
        <v>3.3005742649838106</v>
      </c>
      <c r="C8705" s="40">
        <v>104027.04579312837</v>
      </c>
      <c r="D8705" s="191">
        <f t="shared" si="271"/>
        <v>11</v>
      </c>
    </row>
    <row r="8706" spans="1:4" x14ac:dyDescent="0.3">
      <c r="A8706" s="245">
        <v>43918.4999999789</v>
      </c>
      <c r="B8706" s="244">
        <f t="shared" si="270"/>
        <v>3.4762134643067522</v>
      </c>
      <c r="C8706" s="40">
        <v>109562.8179237172</v>
      </c>
      <c r="D8706" s="191">
        <f t="shared" si="271"/>
        <v>12</v>
      </c>
    </row>
    <row r="8707" spans="1:4" x14ac:dyDescent="0.3">
      <c r="A8707" s="245">
        <v>43918.541666645564</v>
      </c>
      <c r="B8707" s="244">
        <f t="shared" si="270"/>
        <v>3.3954781988642955</v>
      </c>
      <c r="C8707" s="40">
        <v>107018.21493010935</v>
      </c>
      <c r="D8707" s="191">
        <f t="shared" si="271"/>
        <v>13</v>
      </c>
    </row>
    <row r="8708" spans="1:4" x14ac:dyDescent="0.3">
      <c r="A8708" s="245">
        <v>43918.583333312228</v>
      </c>
      <c r="B8708" s="244">
        <f t="shared" si="270"/>
        <v>3.3965150311234553</v>
      </c>
      <c r="C8708" s="40">
        <v>107050.89366666974</v>
      </c>
      <c r="D8708" s="191">
        <f t="shared" si="271"/>
        <v>14</v>
      </c>
    </row>
    <row r="8709" spans="1:4" x14ac:dyDescent="0.3">
      <c r="A8709" s="245">
        <v>43918.624999978892</v>
      </c>
      <c r="B8709" s="244">
        <f t="shared" si="270"/>
        <v>3.3829592519351848</v>
      </c>
      <c r="C8709" s="40">
        <v>106623.64448238675</v>
      </c>
      <c r="D8709" s="191">
        <f t="shared" si="271"/>
        <v>15</v>
      </c>
    </row>
    <row r="8710" spans="1:4" x14ac:dyDescent="0.3">
      <c r="A8710" s="245">
        <v>43918.666666645557</v>
      </c>
      <c r="B8710" s="244">
        <f t="shared" si="270"/>
        <v>3.2070993907665386</v>
      </c>
      <c r="C8710" s="40">
        <v>101080.91756209015</v>
      </c>
      <c r="D8710" s="191">
        <f t="shared" si="271"/>
        <v>16</v>
      </c>
    </row>
    <row r="8711" spans="1:4" x14ac:dyDescent="0.3">
      <c r="A8711" s="245">
        <v>43918.708333312221</v>
      </c>
      <c r="B8711" s="244">
        <f t="shared" ref="B8711:B8774" si="272">C8711/$B$4</f>
        <v>3.1400700873206993</v>
      </c>
      <c r="C8711" s="40">
        <v>98968.297193865816</v>
      </c>
      <c r="D8711" s="191">
        <f t="shared" ref="D8711:D8774" si="273">HOUR(A8711)</f>
        <v>17</v>
      </c>
    </row>
    <row r="8712" spans="1:4" x14ac:dyDescent="0.3">
      <c r="A8712" s="245">
        <v>43918.749999978885</v>
      </c>
      <c r="B8712" s="244">
        <f t="shared" si="272"/>
        <v>3.0779402151631658</v>
      </c>
      <c r="C8712" s="40">
        <v>97010.096427222976</v>
      </c>
      <c r="D8712" s="191">
        <f t="shared" si="273"/>
        <v>18</v>
      </c>
    </row>
    <row r="8713" spans="1:4" x14ac:dyDescent="0.3">
      <c r="A8713" s="245">
        <v>43918.791666645549</v>
      </c>
      <c r="B8713" s="244">
        <f t="shared" si="272"/>
        <v>3.1513345714139311</v>
      </c>
      <c r="C8713" s="40">
        <v>99323.329654439265</v>
      </c>
      <c r="D8713" s="191">
        <f t="shared" si="273"/>
        <v>19</v>
      </c>
    </row>
    <row r="8714" spans="1:4" x14ac:dyDescent="0.3">
      <c r="A8714" s="245">
        <v>43918.833333312214</v>
      </c>
      <c r="B8714" s="244">
        <f t="shared" si="272"/>
        <v>3.1942647880494501</v>
      </c>
      <c r="C8714" s="40">
        <v>100676.39831865064</v>
      </c>
      <c r="D8714" s="191">
        <f t="shared" si="273"/>
        <v>20</v>
      </c>
    </row>
    <row r="8715" spans="1:4" x14ac:dyDescent="0.3">
      <c r="A8715" s="245">
        <v>43918.874999978878</v>
      </c>
      <c r="B8715" s="244">
        <f t="shared" si="272"/>
        <v>3.0142226473649201</v>
      </c>
      <c r="C8715" s="40">
        <v>95001.854887713984</v>
      </c>
      <c r="D8715" s="191">
        <f t="shared" si="273"/>
        <v>21</v>
      </c>
    </row>
    <row r="8716" spans="1:4" x14ac:dyDescent="0.3">
      <c r="A8716" s="245">
        <v>43918.916666645542</v>
      </c>
      <c r="B8716" s="244">
        <f t="shared" si="272"/>
        <v>2.8191300351558701</v>
      </c>
      <c r="C8716" s="40">
        <v>88852.952764988542</v>
      </c>
      <c r="D8716" s="191">
        <f t="shared" si="273"/>
        <v>22</v>
      </c>
    </row>
    <row r="8717" spans="1:4" x14ac:dyDescent="0.3">
      <c r="A8717" s="245">
        <v>43918.958333312206</v>
      </c>
      <c r="B8717" s="244">
        <f t="shared" si="272"/>
        <v>2.6416237417825701</v>
      </c>
      <c r="C8717" s="40">
        <v>83258.333820880856</v>
      </c>
      <c r="D8717" s="191">
        <f t="shared" si="273"/>
        <v>23</v>
      </c>
    </row>
    <row r="8718" spans="1:4" x14ac:dyDescent="0.3">
      <c r="A8718" s="245">
        <v>43918.999999978871</v>
      </c>
      <c r="B8718" s="244">
        <f t="shared" si="272"/>
        <v>2.5817212230102307</v>
      </c>
      <c r="C8718" s="40">
        <v>81370.334471929847</v>
      </c>
      <c r="D8718" s="191">
        <f t="shared" si="273"/>
        <v>0</v>
      </c>
    </row>
    <row r="8719" spans="1:4" x14ac:dyDescent="0.3">
      <c r="A8719" s="245">
        <v>43919.041666645535</v>
      </c>
      <c r="B8719" s="244">
        <f t="shared" si="272"/>
        <v>2.5122734788269163</v>
      </c>
      <c r="C8719" s="40">
        <v>79181.490021122576</v>
      </c>
      <c r="D8719" s="191">
        <f t="shared" si="273"/>
        <v>1</v>
      </c>
    </row>
    <row r="8720" spans="1:4" x14ac:dyDescent="0.3">
      <c r="A8720" s="245">
        <v>43919.083333312199</v>
      </c>
      <c r="B8720" s="244">
        <f t="shared" si="272"/>
        <v>2.5274423338079042</v>
      </c>
      <c r="C8720" s="40">
        <v>79659.579906412357</v>
      </c>
      <c r="D8720" s="191">
        <f t="shared" si="273"/>
        <v>2</v>
      </c>
    </row>
    <row r="8721" spans="1:4" x14ac:dyDescent="0.3">
      <c r="A8721" s="245">
        <v>43919.124999978863</v>
      </c>
      <c r="B8721" s="244">
        <f t="shared" si="272"/>
        <v>2.4963999924092577</v>
      </c>
      <c r="C8721" s="40">
        <v>78681.191659111777</v>
      </c>
      <c r="D8721" s="191">
        <f t="shared" si="273"/>
        <v>3</v>
      </c>
    </row>
    <row r="8722" spans="1:4" x14ac:dyDescent="0.3">
      <c r="A8722" s="245">
        <v>43919.166666645528</v>
      </c>
      <c r="B8722" s="244">
        <f t="shared" si="272"/>
        <v>2.4008704227685214</v>
      </c>
      <c r="C8722" s="40">
        <v>75670.303820275803</v>
      </c>
      <c r="D8722" s="191">
        <f t="shared" si="273"/>
        <v>4</v>
      </c>
    </row>
    <row r="8723" spans="1:4" x14ac:dyDescent="0.3">
      <c r="A8723" s="245">
        <v>43919.208333312192</v>
      </c>
      <c r="B8723" s="244">
        <f t="shared" si="272"/>
        <v>2.4521715736750762</v>
      </c>
      <c r="C8723" s="40">
        <v>77287.206439681817</v>
      </c>
      <c r="D8723" s="191">
        <f t="shared" si="273"/>
        <v>5</v>
      </c>
    </row>
    <row r="8724" spans="1:4" x14ac:dyDescent="0.3">
      <c r="A8724" s="245">
        <v>43919.249999978856</v>
      </c>
      <c r="B8724" s="244">
        <f t="shared" si="272"/>
        <v>2.5360544051754177</v>
      </c>
      <c r="C8724" s="40">
        <v>79931.013987452927</v>
      </c>
      <c r="D8724" s="191">
        <f t="shared" si="273"/>
        <v>6</v>
      </c>
    </row>
    <row r="8725" spans="1:4" x14ac:dyDescent="0.3">
      <c r="A8725" s="245">
        <v>43919.29166664552</v>
      </c>
      <c r="B8725" s="244">
        <f t="shared" si="272"/>
        <v>2.5742565306548579</v>
      </c>
      <c r="C8725" s="40">
        <v>81135.063324807881</v>
      </c>
      <c r="D8725" s="191">
        <f t="shared" si="273"/>
        <v>7</v>
      </c>
    </row>
    <row r="8726" spans="1:4" x14ac:dyDescent="0.3">
      <c r="A8726" s="245">
        <v>43919.333333312185</v>
      </c>
      <c r="B8726" s="244">
        <f t="shared" si="272"/>
        <v>2.6552130636820768</v>
      </c>
      <c r="C8726" s="40">
        <v>83686.640199723828</v>
      </c>
      <c r="D8726" s="191">
        <f t="shared" si="273"/>
        <v>8</v>
      </c>
    </row>
    <row r="8727" spans="1:4" x14ac:dyDescent="0.3">
      <c r="A8727" s="245">
        <v>43919.374999978849</v>
      </c>
      <c r="B8727" s="244">
        <f t="shared" si="272"/>
        <v>2.7556640541350208</v>
      </c>
      <c r="C8727" s="40">
        <v>86852.640702931647</v>
      </c>
      <c r="D8727" s="191">
        <f t="shared" si="273"/>
        <v>9</v>
      </c>
    </row>
    <row r="8728" spans="1:4" x14ac:dyDescent="0.3">
      <c r="A8728" s="245">
        <v>43919.416666645513</v>
      </c>
      <c r="B8728" s="244">
        <f t="shared" si="272"/>
        <v>2.7891035357313587</v>
      </c>
      <c r="C8728" s="40">
        <v>87906.581685331505</v>
      </c>
      <c r="D8728" s="191">
        <f t="shared" si="273"/>
        <v>10</v>
      </c>
    </row>
    <row r="8729" spans="1:4" x14ac:dyDescent="0.3">
      <c r="A8729" s="245">
        <v>43919.458333312177</v>
      </c>
      <c r="B8729" s="244">
        <f t="shared" si="272"/>
        <v>2.7880398281970185</v>
      </c>
      <c r="C8729" s="40">
        <v>87873.055897543833</v>
      </c>
      <c r="D8729" s="191">
        <f t="shared" si="273"/>
        <v>11</v>
      </c>
    </row>
    <row r="8730" spans="1:4" x14ac:dyDescent="0.3">
      <c r="A8730" s="245">
        <v>43919.499999978842</v>
      </c>
      <c r="B8730" s="244">
        <f t="shared" si="272"/>
        <v>2.8594256968716962</v>
      </c>
      <c r="C8730" s="40">
        <v>90122.985889541567</v>
      </c>
      <c r="D8730" s="191">
        <f t="shared" si="273"/>
        <v>12</v>
      </c>
    </row>
    <row r="8731" spans="1:4" x14ac:dyDescent="0.3">
      <c r="A8731" s="245">
        <v>43919.541666645506</v>
      </c>
      <c r="B8731" s="244">
        <f t="shared" si="272"/>
        <v>2.8624084005027828</v>
      </c>
      <c r="C8731" s="40">
        <v>90216.994332408663</v>
      </c>
      <c r="D8731" s="191">
        <f t="shared" si="273"/>
        <v>13</v>
      </c>
    </row>
    <row r="8732" spans="1:4" x14ac:dyDescent="0.3">
      <c r="A8732" s="245">
        <v>43919.58333331217</v>
      </c>
      <c r="B8732" s="244">
        <f t="shared" si="272"/>
        <v>2.9735251779198433</v>
      </c>
      <c r="C8732" s="40">
        <v>93719.157642406513</v>
      </c>
      <c r="D8732" s="191">
        <f t="shared" si="273"/>
        <v>14</v>
      </c>
    </row>
    <row r="8733" spans="1:4" x14ac:dyDescent="0.3">
      <c r="A8733" s="245">
        <v>43919.624999978834</v>
      </c>
      <c r="B8733" s="244">
        <f t="shared" si="272"/>
        <v>3.0310375421614264</v>
      </c>
      <c r="C8733" s="40">
        <v>95531.824429548054</v>
      </c>
      <c r="D8733" s="191">
        <f t="shared" si="273"/>
        <v>15</v>
      </c>
    </row>
    <row r="8734" spans="1:4" x14ac:dyDescent="0.3">
      <c r="A8734" s="245">
        <v>43919.666666645498</v>
      </c>
      <c r="B8734" s="244">
        <f t="shared" si="272"/>
        <v>2.9910219560491025</v>
      </c>
      <c r="C8734" s="40">
        <v>94270.618689350595</v>
      </c>
      <c r="D8734" s="191">
        <f t="shared" si="273"/>
        <v>16</v>
      </c>
    </row>
    <row r="8735" spans="1:4" x14ac:dyDescent="0.3">
      <c r="A8735" s="245">
        <v>43919.708333312163</v>
      </c>
      <c r="B8735" s="244">
        <f t="shared" si="272"/>
        <v>2.9031603635691265</v>
      </c>
      <c r="C8735" s="40">
        <v>91501.409100177334</v>
      </c>
      <c r="D8735" s="191">
        <f t="shared" si="273"/>
        <v>17</v>
      </c>
    </row>
    <row r="8736" spans="1:4" x14ac:dyDescent="0.3">
      <c r="A8736" s="245">
        <v>43919.749999978827</v>
      </c>
      <c r="B8736" s="244">
        <f t="shared" si="272"/>
        <v>2.8759633462465115</v>
      </c>
      <c r="C8736" s="40">
        <v>90644.217248301196</v>
      </c>
      <c r="D8736" s="191">
        <f t="shared" si="273"/>
        <v>18</v>
      </c>
    </row>
    <row r="8737" spans="1:4" x14ac:dyDescent="0.3">
      <c r="A8737" s="245">
        <v>43919.791666645491</v>
      </c>
      <c r="B8737" s="244">
        <f t="shared" si="272"/>
        <v>2.7690788118316725</v>
      </c>
      <c r="C8737" s="40">
        <v>87275.445191234889</v>
      </c>
      <c r="D8737" s="191">
        <f t="shared" si="273"/>
        <v>19</v>
      </c>
    </row>
    <row r="8738" spans="1:4" x14ac:dyDescent="0.3">
      <c r="A8738" s="245">
        <v>43919.833333312155</v>
      </c>
      <c r="B8738" s="244">
        <f t="shared" si="272"/>
        <v>2.6892622211090025</v>
      </c>
      <c r="C8738" s="40">
        <v>84759.796861110328</v>
      </c>
      <c r="D8738" s="191">
        <f t="shared" si="273"/>
        <v>20</v>
      </c>
    </row>
    <row r="8739" spans="1:4" x14ac:dyDescent="0.3">
      <c r="A8739" s="245">
        <v>43919.87499997882</v>
      </c>
      <c r="B8739" s="244">
        <f t="shared" si="272"/>
        <v>2.7144548608653523</v>
      </c>
      <c r="C8739" s="40">
        <v>85553.815016492284</v>
      </c>
      <c r="D8739" s="191">
        <f t="shared" si="273"/>
        <v>21</v>
      </c>
    </row>
    <row r="8740" spans="1:4" x14ac:dyDescent="0.3">
      <c r="A8740" s="245">
        <v>43919.916666645484</v>
      </c>
      <c r="B8740" s="244">
        <f t="shared" si="272"/>
        <v>2.5642109670745832</v>
      </c>
      <c r="C8740" s="40">
        <v>80818.448633337466</v>
      </c>
      <c r="D8740" s="191">
        <f t="shared" si="273"/>
        <v>22</v>
      </c>
    </row>
    <row r="8741" spans="1:4" x14ac:dyDescent="0.3">
      <c r="A8741" s="245">
        <v>43919.958333312148</v>
      </c>
      <c r="B8741" s="244">
        <f t="shared" si="272"/>
        <v>2.4902324580903361</v>
      </c>
      <c r="C8741" s="40">
        <v>78486.804160599218</v>
      </c>
      <c r="D8741" s="191">
        <f t="shared" si="273"/>
        <v>23</v>
      </c>
    </row>
    <row r="8742" spans="1:4" x14ac:dyDescent="0.3">
      <c r="A8742" s="245">
        <v>43919.999999978812</v>
      </c>
      <c r="B8742" s="244">
        <f t="shared" si="272"/>
        <v>2.4863404998651477</v>
      </c>
      <c r="C8742" s="40">
        <v>78364.137956474704</v>
      </c>
      <c r="D8742" s="191">
        <f t="shared" si="273"/>
        <v>0</v>
      </c>
    </row>
    <row r="8743" spans="1:4" x14ac:dyDescent="0.3">
      <c r="A8743" s="245">
        <v>43920.041666645477</v>
      </c>
      <c r="B8743" s="244">
        <f t="shared" si="272"/>
        <v>2.3770752691951977</v>
      </c>
      <c r="C8743" s="40">
        <v>74920.331442230017</v>
      </c>
      <c r="D8743" s="191">
        <f t="shared" si="273"/>
        <v>1</v>
      </c>
    </row>
    <row r="8744" spans="1:4" x14ac:dyDescent="0.3">
      <c r="A8744" s="245">
        <v>43920.083333312141</v>
      </c>
      <c r="B8744" s="244">
        <f t="shared" si="272"/>
        <v>2.3416908544092374</v>
      </c>
      <c r="C8744" s="40">
        <v>73805.090323024298</v>
      </c>
      <c r="D8744" s="191">
        <f t="shared" si="273"/>
        <v>2</v>
      </c>
    </row>
    <row r="8745" spans="1:4" x14ac:dyDescent="0.3">
      <c r="A8745" s="245">
        <v>43920.124999978805</v>
      </c>
      <c r="B8745" s="244">
        <f t="shared" si="272"/>
        <v>2.3349073990650062</v>
      </c>
      <c r="C8745" s="40">
        <v>73591.29031033667</v>
      </c>
      <c r="D8745" s="191">
        <f t="shared" si="273"/>
        <v>3</v>
      </c>
    </row>
    <row r="8746" spans="1:4" x14ac:dyDescent="0.3">
      <c r="A8746" s="245">
        <v>43920.166666645469</v>
      </c>
      <c r="B8746" s="244">
        <f t="shared" si="272"/>
        <v>2.4587076371841614</v>
      </c>
      <c r="C8746" s="40">
        <v>77493.20919053031</v>
      </c>
      <c r="D8746" s="191">
        <f t="shared" si="273"/>
        <v>4</v>
      </c>
    </row>
    <row r="8747" spans="1:4" x14ac:dyDescent="0.3">
      <c r="A8747" s="245">
        <v>43920.208333312134</v>
      </c>
      <c r="B8747" s="244">
        <f t="shared" si="272"/>
        <v>2.6699156182267174</v>
      </c>
      <c r="C8747" s="40">
        <v>84150.033291985848</v>
      </c>
      <c r="D8747" s="191">
        <f t="shared" si="273"/>
        <v>5</v>
      </c>
    </row>
    <row r="8748" spans="1:4" x14ac:dyDescent="0.3">
      <c r="A8748" s="245">
        <v>43920.249999978798</v>
      </c>
      <c r="B8748" s="244">
        <f t="shared" si="272"/>
        <v>2.9977322903497603</v>
      </c>
      <c r="C8748" s="40">
        <v>94482.114083042383</v>
      </c>
      <c r="D8748" s="191">
        <f t="shared" si="273"/>
        <v>6</v>
      </c>
    </row>
    <row r="8749" spans="1:4" x14ac:dyDescent="0.3">
      <c r="A8749" s="245">
        <v>43920.291666645462</v>
      </c>
      <c r="B8749" s="244">
        <f t="shared" si="272"/>
        <v>3.3477759401816543</v>
      </c>
      <c r="C8749" s="40">
        <v>105514.74170090174</v>
      </c>
      <c r="D8749" s="191">
        <f t="shared" si="273"/>
        <v>7</v>
      </c>
    </row>
    <row r="8750" spans="1:4" x14ac:dyDescent="0.3">
      <c r="A8750" s="245">
        <v>43920.333333312126</v>
      </c>
      <c r="B8750" s="244">
        <f t="shared" si="272"/>
        <v>3.5962483032569752</v>
      </c>
      <c r="C8750" s="40">
        <v>113346.05947071717</v>
      </c>
      <c r="D8750" s="191">
        <f t="shared" si="273"/>
        <v>8</v>
      </c>
    </row>
    <row r="8751" spans="1:4" x14ac:dyDescent="0.3">
      <c r="A8751" s="245">
        <v>43920.374999978791</v>
      </c>
      <c r="B8751" s="244">
        <f t="shared" si="272"/>
        <v>3.8984733255523403</v>
      </c>
      <c r="C8751" s="40">
        <v>122871.54616183497</v>
      </c>
      <c r="D8751" s="191">
        <f t="shared" si="273"/>
        <v>9</v>
      </c>
    </row>
    <row r="8752" spans="1:4" x14ac:dyDescent="0.3">
      <c r="A8752" s="245">
        <v>43920.416666645455</v>
      </c>
      <c r="B8752" s="244">
        <f t="shared" si="272"/>
        <v>4.0081117242050066</v>
      </c>
      <c r="C8752" s="40">
        <v>126327.11413324132</v>
      </c>
      <c r="D8752" s="191">
        <f t="shared" si="273"/>
        <v>10</v>
      </c>
    </row>
    <row r="8753" spans="1:4" x14ac:dyDescent="0.3">
      <c r="A8753" s="245">
        <v>43920.458333312119</v>
      </c>
      <c r="B8753" s="244">
        <f t="shared" si="272"/>
        <v>3.854020960825558</v>
      </c>
      <c r="C8753" s="40">
        <v>121470.50264340696</v>
      </c>
      <c r="D8753" s="191">
        <f t="shared" si="273"/>
        <v>11</v>
      </c>
    </row>
    <row r="8754" spans="1:4" x14ac:dyDescent="0.3">
      <c r="A8754" s="245">
        <v>43920.499999978783</v>
      </c>
      <c r="B8754" s="244">
        <f t="shared" si="272"/>
        <v>3.8760714577102147</v>
      </c>
      <c r="C8754" s="40">
        <v>122165.48717186225</v>
      </c>
      <c r="D8754" s="191">
        <f t="shared" si="273"/>
        <v>12</v>
      </c>
    </row>
    <row r="8755" spans="1:4" x14ac:dyDescent="0.3">
      <c r="A8755" s="245">
        <v>43920.541666645448</v>
      </c>
      <c r="B8755" s="244">
        <f t="shared" si="272"/>
        <v>3.9504952071761998</v>
      </c>
      <c r="C8755" s="40">
        <v>124511.16467287503</v>
      </c>
      <c r="D8755" s="191">
        <f t="shared" si="273"/>
        <v>13</v>
      </c>
    </row>
    <row r="8756" spans="1:4" x14ac:dyDescent="0.3">
      <c r="A8756" s="245">
        <v>43920.583333312112</v>
      </c>
      <c r="B8756" s="244">
        <f t="shared" si="272"/>
        <v>3.9297082009858499</v>
      </c>
      <c r="C8756" s="40">
        <v>123856.00267036933</v>
      </c>
      <c r="D8756" s="191">
        <f t="shared" si="273"/>
        <v>14</v>
      </c>
    </row>
    <row r="8757" spans="1:4" x14ac:dyDescent="0.3">
      <c r="A8757" s="245">
        <v>43920.624999978776</v>
      </c>
      <c r="B8757" s="244">
        <f t="shared" si="272"/>
        <v>3.7195470742870036</v>
      </c>
      <c r="C8757" s="40">
        <v>117232.17318015679</v>
      </c>
      <c r="D8757" s="191">
        <f t="shared" si="273"/>
        <v>15</v>
      </c>
    </row>
    <row r="8758" spans="1:4" x14ac:dyDescent="0.3">
      <c r="A8758" s="245">
        <v>43920.66666664544</v>
      </c>
      <c r="B8758" s="244">
        <f t="shared" si="272"/>
        <v>3.3873011353704312</v>
      </c>
      <c r="C8758" s="40">
        <v>106760.49136740876</v>
      </c>
      <c r="D8758" s="191">
        <f t="shared" si="273"/>
        <v>16</v>
      </c>
    </row>
    <row r="8759" spans="1:4" x14ac:dyDescent="0.3">
      <c r="A8759" s="245">
        <v>43920.708333312105</v>
      </c>
      <c r="B8759" s="244">
        <f t="shared" si="272"/>
        <v>3.1800389409220804</v>
      </c>
      <c r="C8759" s="40">
        <v>100228.03002520998</v>
      </c>
      <c r="D8759" s="191">
        <f t="shared" si="273"/>
        <v>17</v>
      </c>
    </row>
    <row r="8760" spans="1:4" x14ac:dyDescent="0.3">
      <c r="A8760" s="245">
        <v>43920.749999978769</v>
      </c>
      <c r="B8760" s="244">
        <f t="shared" si="272"/>
        <v>2.9388213461553696</v>
      </c>
      <c r="C8760" s="40">
        <v>92625.367045279127</v>
      </c>
      <c r="D8760" s="191">
        <f t="shared" si="273"/>
        <v>18</v>
      </c>
    </row>
    <row r="8761" spans="1:4" x14ac:dyDescent="0.3">
      <c r="A8761" s="245">
        <v>43920.791666645433</v>
      </c>
      <c r="B8761" s="244">
        <f t="shared" si="272"/>
        <v>2.9743678560201197</v>
      </c>
      <c r="C8761" s="40">
        <v>93745.717054887034</v>
      </c>
      <c r="D8761" s="191">
        <f t="shared" si="273"/>
        <v>19</v>
      </c>
    </row>
    <row r="8762" spans="1:4" x14ac:dyDescent="0.3">
      <c r="A8762" s="245">
        <v>43920.833333312097</v>
      </c>
      <c r="B8762" s="244">
        <f t="shared" si="272"/>
        <v>3.0099267162499639</v>
      </c>
      <c r="C8762" s="40">
        <v>94866.456321603589</v>
      </c>
      <c r="D8762" s="191">
        <f t="shared" si="273"/>
        <v>20</v>
      </c>
    </row>
    <row r="8763" spans="1:4" x14ac:dyDescent="0.3">
      <c r="A8763" s="245">
        <v>43920.874999978761</v>
      </c>
      <c r="B8763" s="244">
        <f t="shared" si="272"/>
        <v>2.8439258981493545</v>
      </c>
      <c r="C8763" s="40">
        <v>89634.465364922726</v>
      </c>
      <c r="D8763" s="191">
        <f t="shared" si="273"/>
        <v>21</v>
      </c>
    </row>
    <row r="8764" spans="1:4" x14ac:dyDescent="0.3">
      <c r="A8764" s="245">
        <v>43920.916666645426</v>
      </c>
      <c r="B8764" s="244">
        <f t="shared" si="272"/>
        <v>2.736552434674087</v>
      </c>
      <c r="C8764" s="40">
        <v>86250.283308966711</v>
      </c>
      <c r="D8764" s="191">
        <f t="shared" si="273"/>
        <v>22</v>
      </c>
    </row>
    <row r="8765" spans="1:4" x14ac:dyDescent="0.3">
      <c r="A8765" s="245">
        <v>43920.95833331209</v>
      </c>
      <c r="B8765" s="244">
        <f t="shared" si="272"/>
        <v>2.7018129069591894</v>
      </c>
      <c r="C8765" s="40">
        <v>85155.367651782712</v>
      </c>
      <c r="D8765" s="191">
        <f t="shared" si="273"/>
        <v>23</v>
      </c>
    </row>
    <row r="8766" spans="1:4" x14ac:dyDescent="0.3">
      <c r="A8766" s="245">
        <v>43920.999999978754</v>
      </c>
      <c r="B8766" s="244">
        <f t="shared" si="272"/>
        <v>2.7003246516274437</v>
      </c>
      <c r="C8766" s="40">
        <v>85108.461024899676</v>
      </c>
      <c r="D8766" s="191">
        <f t="shared" si="273"/>
        <v>0</v>
      </c>
    </row>
    <row r="8767" spans="1:4" x14ac:dyDescent="0.3">
      <c r="A8767" s="245">
        <v>43921.041666645418</v>
      </c>
      <c r="B8767" s="244">
        <f t="shared" si="272"/>
        <v>2.6365422553569391</v>
      </c>
      <c r="C8767" s="40">
        <v>83098.176230517143</v>
      </c>
      <c r="D8767" s="191">
        <f t="shared" si="273"/>
        <v>1</v>
      </c>
    </row>
    <row r="8768" spans="1:4" x14ac:dyDescent="0.3">
      <c r="A8768" s="245">
        <v>43921.083333312083</v>
      </c>
      <c r="B8768" s="244">
        <f t="shared" si="272"/>
        <v>2.6414488551649122</v>
      </c>
      <c r="C8768" s="40">
        <v>83252.821768515685</v>
      </c>
      <c r="D8768" s="191">
        <f t="shared" si="273"/>
        <v>2</v>
      </c>
    </row>
    <row r="8769" spans="1:4" x14ac:dyDescent="0.3">
      <c r="A8769" s="245">
        <v>43921.124999978747</v>
      </c>
      <c r="B8769" s="244">
        <f t="shared" si="272"/>
        <v>2.5230711810004207</v>
      </c>
      <c r="C8769" s="40">
        <v>79521.81051334129</v>
      </c>
      <c r="D8769" s="191">
        <f t="shared" si="273"/>
        <v>3</v>
      </c>
    </row>
    <row r="8770" spans="1:4" x14ac:dyDescent="0.3">
      <c r="A8770" s="245">
        <v>43921.166666645411</v>
      </c>
      <c r="B8770" s="244">
        <f t="shared" si="272"/>
        <v>2.6286441136603229</v>
      </c>
      <c r="C8770" s="40">
        <v>82849.243686665257</v>
      </c>
      <c r="D8770" s="191">
        <f t="shared" si="273"/>
        <v>4</v>
      </c>
    </row>
    <row r="8771" spans="1:4" x14ac:dyDescent="0.3">
      <c r="A8771" s="245">
        <v>43921.208333312075</v>
      </c>
      <c r="B8771" s="244">
        <f t="shared" si="272"/>
        <v>2.7985567786591199</v>
      </c>
      <c r="C8771" s="40">
        <v>88204.527695931145</v>
      </c>
      <c r="D8771" s="191">
        <f t="shared" si="273"/>
        <v>5</v>
      </c>
    </row>
    <row r="8772" spans="1:4" x14ac:dyDescent="0.3">
      <c r="A8772" s="245">
        <v>43921.24999997874</v>
      </c>
      <c r="B8772" s="244">
        <f t="shared" si="272"/>
        <v>3.1463814576588693</v>
      </c>
      <c r="C8772" s="40">
        <v>99167.218096252924</v>
      </c>
      <c r="D8772" s="191">
        <f t="shared" si="273"/>
        <v>6</v>
      </c>
    </row>
    <row r="8773" spans="1:4" x14ac:dyDescent="0.3">
      <c r="A8773" s="245">
        <v>43921.291666645404</v>
      </c>
      <c r="B8773" s="244">
        <f t="shared" si="272"/>
        <v>3.5376090792862671</v>
      </c>
      <c r="C8773" s="40">
        <v>111497.87647359734</v>
      </c>
      <c r="D8773" s="191">
        <f t="shared" si="273"/>
        <v>7</v>
      </c>
    </row>
    <row r="8774" spans="1:4" x14ac:dyDescent="0.3">
      <c r="A8774" s="245">
        <v>43921.333333312068</v>
      </c>
      <c r="B8774" s="244">
        <f t="shared" si="272"/>
        <v>3.8645607861232718</v>
      </c>
      <c r="C8774" s="40">
        <v>121802.6954077174</v>
      </c>
      <c r="D8774" s="191">
        <f t="shared" si="273"/>
        <v>8</v>
      </c>
    </row>
    <row r="8775" spans="1:4" x14ac:dyDescent="0.3">
      <c r="A8775" s="245">
        <v>43921.374999978732</v>
      </c>
      <c r="B8775" s="244">
        <f t="shared" ref="B8775:B8789" si="274">C8775/$B$4</f>
        <v>4.2560871459163074</v>
      </c>
      <c r="C8775" s="40">
        <v>134142.76937348431</v>
      </c>
      <c r="D8775" s="191">
        <f t="shared" ref="D8775:D8789" si="275">HOUR(A8775)</f>
        <v>9</v>
      </c>
    </row>
    <row r="8776" spans="1:4" x14ac:dyDescent="0.3">
      <c r="A8776" s="245">
        <v>43921.416666645397</v>
      </c>
      <c r="B8776" s="244">
        <f t="shared" si="274"/>
        <v>4.1529847480046245</v>
      </c>
      <c r="C8776" s="40">
        <v>130893.20217461004</v>
      </c>
      <c r="D8776" s="191">
        <f t="shared" si="275"/>
        <v>10</v>
      </c>
    </row>
    <row r="8777" spans="1:4" x14ac:dyDescent="0.3">
      <c r="A8777" s="245">
        <v>43921.458333312061</v>
      </c>
      <c r="B8777" s="244">
        <f t="shared" si="274"/>
        <v>3.9240707535405814</v>
      </c>
      <c r="C8777" s="40">
        <v>123678.32237704372</v>
      </c>
      <c r="D8777" s="191">
        <f t="shared" si="275"/>
        <v>11</v>
      </c>
    </row>
    <row r="8778" spans="1:4" x14ac:dyDescent="0.3">
      <c r="A8778" s="245">
        <v>43921.499999978725</v>
      </c>
      <c r="B8778" s="244">
        <f t="shared" si="274"/>
        <v>3.9406470365253066</v>
      </c>
      <c r="C8778" s="40">
        <v>124200.77138460765</v>
      </c>
      <c r="D8778" s="191">
        <f t="shared" si="275"/>
        <v>12</v>
      </c>
    </row>
    <row r="8779" spans="1:4" x14ac:dyDescent="0.3">
      <c r="A8779" s="245">
        <v>43921.541666645389</v>
      </c>
      <c r="B8779" s="244">
        <f t="shared" si="274"/>
        <v>3.856009128725721</v>
      </c>
      <c r="C8779" s="40">
        <v>121533.16544587407</v>
      </c>
      <c r="D8779" s="191">
        <f t="shared" si="275"/>
        <v>13</v>
      </c>
    </row>
    <row r="8780" spans="1:4" x14ac:dyDescent="0.3">
      <c r="A8780" s="245">
        <v>43921.583333312054</v>
      </c>
      <c r="B8780" s="244">
        <f t="shared" si="274"/>
        <v>3.9195334815140459</v>
      </c>
      <c r="C8780" s="40">
        <v>123535.31726127105</v>
      </c>
      <c r="D8780" s="191">
        <f t="shared" si="275"/>
        <v>14</v>
      </c>
    </row>
    <row r="8781" spans="1:4" x14ac:dyDescent="0.3">
      <c r="A8781" s="245">
        <v>43921.624999978718</v>
      </c>
      <c r="B8781" s="244">
        <f t="shared" si="274"/>
        <v>3.8278227676851828</v>
      </c>
      <c r="C8781" s="40">
        <v>120644.79159474968</v>
      </c>
      <c r="D8781" s="191">
        <f t="shared" si="275"/>
        <v>15</v>
      </c>
    </row>
    <row r="8782" spans="1:4" x14ac:dyDescent="0.3">
      <c r="A8782" s="245">
        <v>43921.666666645382</v>
      </c>
      <c r="B8782" s="244">
        <f t="shared" si="274"/>
        <v>3.6671382169507534</v>
      </c>
      <c r="C8782" s="40">
        <v>115580.35802182999</v>
      </c>
      <c r="D8782" s="191">
        <f t="shared" si="275"/>
        <v>16</v>
      </c>
    </row>
    <row r="8783" spans="1:4" x14ac:dyDescent="0.3">
      <c r="A8783" s="245">
        <v>43921.708333312046</v>
      </c>
      <c r="B8783" s="244">
        <f t="shared" si="274"/>
        <v>3.5630712753216498</v>
      </c>
      <c r="C8783" s="40">
        <v>112300.39046671282</v>
      </c>
      <c r="D8783" s="191">
        <f t="shared" si="275"/>
        <v>17</v>
      </c>
    </row>
    <row r="8784" spans="1:4" x14ac:dyDescent="0.3">
      <c r="A8784" s="245">
        <v>43921.749999978711</v>
      </c>
      <c r="B8784" s="244">
        <f t="shared" si="274"/>
        <v>3.3064146140990229</v>
      </c>
      <c r="C8784" s="40">
        <v>104211.12111338452</v>
      </c>
      <c r="D8784" s="191">
        <f t="shared" si="275"/>
        <v>18</v>
      </c>
    </row>
    <row r="8785" spans="1:4" x14ac:dyDescent="0.3">
      <c r="A8785" s="245">
        <v>43921.791666645375</v>
      </c>
      <c r="B8785" s="244">
        <f t="shared" si="274"/>
        <v>3.3307357044848516</v>
      </c>
      <c r="C8785" s="40">
        <v>104977.6698955607</v>
      </c>
      <c r="D8785" s="191">
        <f t="shared" si="275"/>
        <v>19</v>
      </c>
    </row>
    <row r="8786" spans="1:4" x14ac:dyDescent="0.3">
      <c r="A8786" s="245">
        <v>43921.833333312039</v>
      </c>
      <c r="B8786" s="244">
        <f t="shared" si="274"/>
        <v>3.4545193297913102</v>
      </c>
      <c r="C8786" s="40">
        <v>108879.06517540834</v>
      </c>
      <c r="D8786" s="191">
        <f t="shared" si="275"/>
        <v>20</v>
      </c>
    </row>
    <row r="8787" spans="1:4" x14ac:dyDescent="0.3">
      <c r="A8787" s="245">
        <v>43921.874999978703</v>
      </c>
      <c r="B8787" s="244">
        <f t="shared" si="274"/>
        <v>3.3718674996580367</v>
      </c>
      <c r="C8787" s="40">
        <v>106274.05615943878</v>
      </c>
      <c r="D8787" s="191">
        <f t="shared" si="275"/>
        <v>21</v>
      </c>
    </row>
    <row r="8788" spans="1:4" x14ac:dyDescent="0.3">
      <c r="A8788" s="245">
        <v>43921.916666645368</v>
      </c>
      <c r="B8788" s="244">
        <f t="shared" si="274"/>
        <v>3.2679454308115448</v>
      </c>
      <c r="C8788" s="40">
        <v>102998.65468476126</v>
      </c>
      <c r="D8788" s="191">
        <f t="shared" si="275"/>
        <v>22</v>
      </c>
    </row>
    <row r="8789" spans="1:4" x14ac:dyDescent="0.3">
      <c r="A8789" s="245">
        <v>43921.958333312032</v>
      </c>
      <c r="B8789" s="244">
        <f t="shared" si="274"/>
        <v>3.1679041417706766</v>
      </c>
      <c r="C8789" s="40">
        <v>99845.567094317652</v>
      </c>
      <c r="D8789" s="191">
        <f t="shared" si="275"/>
        <v>23</v>
      </c>
    </row>
  </sheetData>
  <sheetProtection algorithmName="SHA-512" hashValue="5MyU3ZuIbcsfYJmCh9/n+NXJQmTzL2hub6uaygMkTK9xa2uEAg+dJtZxQRZxiKRoOOLho1ysEGVsZrvjdA0ErQ==" saltValue="x2sXjUwT5pFRcDVjyHkF8w==" spinCount="100000" sheet="1" objects="1" scenarios="1"/>
  <mergeCells count="2">
    <mergeCell ref="A1:C1"/>
    <mergeCell ref="A2:C2"/>
  </mergeCells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J55"/>
  <sheetViews>
    <sheetView workbookViewId="0">
      <selection activeCell="H15" sqref="H15"/>
    </sheetView>
  </sheetViews>
  <sheetFormatPr defaultColWidth="9.33203125" defaultRowHeight="14.4" x14ac:dyDescent="0.3"/>
  <cols>
    <col min="1" max="1" width="13.33203125" bestFit="1" customWidth="1"/>
    <col min="2" max="2" width="23.6640625" bestFit="1" customWidth="1"/>
    <col min="3" max="3" width="13.33203125" bestFit="1" customWidth="1"/>
    <col min="6" max="6" width="21.6640625" bestFit="1" customWidth="1"/>
    <col min="8" max="8" width="9.44140625" bestFit="1" customWidth="1"/>
  </cols>
  <sheetData>
    <row r="3" spans="1:7" x14ac:dyDescent="0.3">
      <c r="A3" s="218" t="s">
        <v>55</v>
      </c>
      <c r="B3" s="218" t="s">
        <v>336</v>
      </c>
      <c r="C3" t="s">
        <v>337</v>
      </c>
      <c r="D3" t="s">
        <v>33</v>
      </c>
      <c r="E3" t="s">
        <v>34</v>
      </c>
      <c r="G3" t="s">
        <v>57</v>
      </c>
    </row>
    <row r="4" spans="1:7" x14ac:dyDescent="0.3">
      <c r="A4" s="2">
        <v>0</v>
      </c>
      <c r="B4" s="223">
        <v>93603.965364125383</v>
      </c>
      <c r="C4" s="240">
        <f>B4/$C$31</f>
        <v>2.9698703527124097</v>
      </c>
      <c r="D4">
        <v>11</v>
      </c>
      <c r="E4" t="s">
        <v>41</v>
      </c>
      <c r="G4">
        <f>C4/$C$28</f>
        <v>3.2985690626250681E-2</v>
      </c>
    </row>
    <row r="5" spans="1:7" x14ac:dyDescent="0.3">
      <c r="A5" s="2">
        <v>1</v>
      </c>
      <c r="B5" s="223">
        <v>90996.117238683015</v>
      </c>
      <c r="C5" s="240">
        <f t="shared" ref="C5:C27" si="0">B5/$C$31</f>
        <v>2.8871284432003557</v>
      </c>
      <c r="D5" t="s">
        <v>58</v>
      </c>
      <c r="E5">
        <v>1</v>
      </c>
      <c r="F5" t="s">
        <v>42</v>
      </c>
      <c r="G5">
        <f t="shared" ref="G5:G27" si="1">C5/$C$28</f>
        <v>3.2066694607957448E-2</v>
      </c>
    </row>
    <row r="6" spans="1:7" x14ac:dyDescent="0.3">
      <c r="A6" s="2">
        <v>2</v>
      </c>
      <c r="B6" s="223">
        <v>88878.331062194498</v>
      </c>
      <c r="C6" s="240">
        <f t="shared" si="0"/>
        <v>2.8199352387835273</v>
      </c>
      <c r="D6" s="4">
        <v>1</v>
      </c>
      <c r="E6">
        <v>2</v>
      </c>
      <c r="F6" t="s">
        <v>42</v>
      </c>
      <c r="G6">
        <f t="shared" si="1"/>
        <v>3.1320394604977299E-2</v>
      </c>
    </row>
    <row r="7" spans="1:7" x14ac:dyDescent="0.3">
      <c r="A7" s="2">
        <v>3</v>
      </c>
      <c r="B7" s="223">
        <v>88652.870689123753</v>
      </c>
      <c r="C7" s="240">
        <f t="shared" si="0"/>
        <v>2.8127818230592085</v>
      </c>
      <c r="D7" s="4">
        <v>2</v>
      </c>
      <c r="E7">
        <v>3</v>
      </c>
      <c r="F7" t="s">
        <v>42</v>
      </c>
      <c r="G7">
        <f t="shared" si="1"/>
        <v>3.1240943204754446E-2</v>
      </c>
    </row>
    <row r="8" spans="1:7" x14ac:dyDescent="0.3">
      <c r="A8" s="2">
        <v>4</v>
      </c>
      <c r="B8" s="223">
        <v>91066.182774090004</v>
      </c>
      <c r="C8" s="240">
        <f t="shared" si="0"/>
        <v>2.8893514853069875</v>
      </c>
      <c r="D8" s="4">
        <v>3</v>
      </c>
      <c r="E8">
        <v>4</v>
      </c>
      <c r="F8" t="s">
        <v>42</v>
      </c>
      <c r="G8">
        <f t="shared" si="1"/>
        <v>3.2091385443067978E-2</v>
      </c>
    </row>
    <row r="9" spans="1:7" x14ac:dyDescent="0.3">
      <c r="A9" s="2">
        <v>5</v>
      </c>
      <c r="B9" s="223">
        <v>96916.065222137026</v>
      </c>
      <c r="C9" s="240">
        <f t="shared" si="0"/>
        <v>3.0749567893314902</v>
      </c>
      <c r="D9" s="4">
        <v>4</v>
      </c>
      <c r="E9">
        <v>5</v>
      </c>
      <c r="F9" t="s">
        <v>42</v>
      </c>
      <c r="G9">
        <f t="shared" si="1"/>
        <v>3.4152862346109175E-2</v>
      </c>
    </row>
    <row r="10" spans="1:7" x14ac:dyDescent="0.3">
      <c r="A10" s="2">
        <v>6</v>
      </c>
      <c r="B10" s="223">
        <v>109592.70074548475</v>
      </c>
      <c r="C10" s="240">
        <f t="shared" si="0"/>
        <v>3.4771615876696633</v>
      </c>
      <c r="D10" s="4">
        <v>5</v>
      </c>
      <c r="E10">
        <v>6</v>
      </c>
      <c r="F10" t="s">
        <v>42</v>
      </c>
      <c r="G10">
        <f>C10/$C$28</f>
        <v>3.8620061742291455E-2</v>
      </c>
    </row>
    <row r="11" spans="1:7" x14ac:dyDescent="0.3">
      <c r="A11" s="2">
        <v>7</v>
      </c>
      <c r="B11" s="223">
        <v>120370.27627345854</v>
      </c>
      <c r="C11" s="240">
        <f t="shared" si="0"/>
        <v>3.8191129346038983</v>
      </c>
      <c r="D11" s="4">
        <v>6</v>
      </c>
      <c r="E11">
        <v>7</v>
      </c>
      <c r="F11" t="s">
        <v>42</v>
      </c>
      <c r="G11">
        <f t="shared" si="1"/>
        <v>4.2418039431418766E-2</v>
      </c>
    </row>
    <row r="12" spans="1:7" x14ac:dyDescent="0.3">
      <c r="A12" s="2">
        <v>8</v>
      </c>
      <c r="B12" s="223">
        <v>133739.25323897236</v>
      </c>
      <c r="C12" s="240">
        <f t="shared" si="0"/>
        <v>4.2432843698793485</v>
      </c>
      <c r="D12" s="4">
        <v>7</v>
      </c>
      <c r="E12">
        <v>8</v>
      </c>
      <c r="F12" t="s">
        <v>42</v>
      </c>
      <c r="G12">
        <f t="shared" si="1"/>
        <v>4.712921738695143E-2</v>
      </c>
    </row>
    <row r="13" spans="1:7" x14ac:dyDescent="0.3">
      <c r="A13" s="2">
        <v>9</v>
      </c>
      <c r="B13" s="223">
        <v>140860.45067268168</v>
      </c>
      <c r="C13" s="240">
        <f t="shared" si="0"/>
        <v>4.4692260065601657</v>
      </c>
      <c r="D13" s="4">
        <v>8</v>
      </c>
      <c r="E13">
        <v>9</v>
      </c>
      <c r="F13" t="s">
        <v>42</v>
      </c>
      <c r="G13">
        <f t="shared" si="1"/>
        <v>4.9638700981188263E-2</v>
      </c>
    </row>
    <row r="14" spans="1:7" x14ac:dyDescent="0.3">
      <c r="A14" s="2">
        <v>10</v>
      </c>
      <c r="B14" s="223">
        <v>144417.77189016272</v>
      </c>
      <c r="C14" s="240">
        <f t="shared" si="0"/>
        <v>4.5820928362695064</v>
      </c>
      <c r="D14" s="4">
        <v>9</v>
      </c>
      <c r="E14">
        <v>10</v>
      </c>
      <c r="F14" t="s">
        <v>42</v>
      </c>
      <c r="G14">
        <f t="shared" si="1"/>
        <v>5.0892287799669346E-2</v>
      </c>
    </row>
    <row r="15" spans="1:7" x14ac:dyDescent="0.3">
      <c r="A15" s="2">
        <v>11</v>
      </c>
      <c r="B15" s="223">
        <v>144858.05393264806</v>
      </c>
      <c r="C15" s="240">
        <f t="shared" si="0"/>
        <v>4.5960621225035068</v>
      </c>
      <c r="D15" s="4">
        <v>10</v>
      </c>
      <c r="E15">
        <v>11</v>
      </c>
      <c r="F15" t="s">
        <v>42</v>
      </c>
      <c r="G15">
        <f t="shared" si="1"/>
        <v>5.1047441560359084E-2</v>
      </c>
    </row>
    <row r="16" spans="1:7" x14ac:dyDescent="0.3">
      <c r="A16" s="2">
        <v>12</v>
      </c>
      <c r="B16" s="223">
        <v>145085.69565212695</v>
      </c>
      <c r="C16" s="240">
        <f t="shared" si="0"/>
        <v>4.6032847480738104</v>
      </c>
      <c r="D16" s="4">
        <v>11</v>
      </c>
      <c r="E16">
        <v>12</v>
      </c>
      <c r="F16" t="s">
        <v>42</v>
      </c>
      <c r="G16">
        <f t="shared" si="1"/>
        <v>5.1127661658975067E-2</v>
      </c>
    </row>
    <row r="17" spans="1:10" x14ac:dyDescent="0.3">
      <c r="A17" s="2">
        <v>13</v>
      </c>
      <c r="B17" s="223">
        <v>145104.69994944244</v>
      </c>
      <c r="C17" s="240">
        <f t="shared" si="0"/>
        <v>4.6038877171782913</v>
      </c>
      <c r="D17">
        <v>12</v>
      </c>
      <c r="E17">
        <v>1</v>
      </c>
      <c r="F17" t="s">
        <v>43</v>
      </c>
      <c r="G17">
        <f t="shared" si="1"/>
        <v>5.1134358702945158E-2</v>
      </c>
    </row>
    <row r="18" spans="1:10" x14ac:dyDescent="0.3">
      <c r="A18" s="2">
        <v>14</v>
      </c>
      <c r="B18" s="223">
        <v>144496.61387387424</v>
      </c>
      <c r="C18" s="240">
        <f t="shared" si="0"/>
        <v>4.5845943378785785</v>
      </c>
      <c r="D18">
        <v>1</v>
      </c>
      <c r="E18">
        <v>2</v>
      </c>
      <c r="F18" t="s">
        <v>43</v>
      </c>
      <c r="G18">
        <f t="shared" si="1"/>
        <v>5.0920071422648899E-2</v>
      </c>
    </row>
    <row r="19" spans="1:10" x14ac:dyDescent="0.3">
      <c r="A19" s="2">
        <v>15</v>
      </c>
      <c r="B19" s="223">
        <v>141626.96547404237</v>
      </c>
      <c r="C19" s="240">
        <f t="shared" si="0"/>
        <v>4.4935460188013225</v>
      </c>
      <c r="D19">
        <v>2</v>
      </c>
      <c r="E19">
        <v>3</v>
      </c>
      <c r="F19" t="s">
        <v>43</v>
      </c>
      <c r="G19">
        <f t="shared" si="1"/>
        <v>4.990881795753397E-2</v>
      </c>
    </row>
    <row r="20" spans="1:10" x14ac:dyDescent="0.3">
      <c r="A20" s="2">
        <v>16</v>
      </c>
      <c r="B20" s="223">
        <v>133403.13335877852</v>
      </c>
      <c r="C20" s="240">
        <f t="shared" si="0"/>
        <v>4.232619944891991</v>
      </c>
      <c r="D20">
        <v>3</v>
      </c>
      <c r="E20">
        <v>4</v>
      </c>
      <c r="F20" t="s">
        <v>43</v>
      </c>
      <c r="G20">
        <f t="shared" si="1"/>
        <v>4.7010769986370944E-2</v>
      </c>
    </row>
    <row r="21" spans="1:10" x14ac:dyDescent="0.3">
      <c r="A21" s="2">
        <v>17</v>
      </c>
      <c r="B21" s="223">
        <v>126605.27103916561</v>
      </c>
      <c r="C21" s="240">
        <f t="shared" si="0"/>
        <v>4.0169370976290191</v>
      </c>
      <c r="D21">
        <v>4</v>
      </c>
      <c r="E21">
        <v>5</v>
      </c>
      <c r="F21" t="s">
        <v>43</v>
      </c>
      <c r="G21">
        <f t="shared" si="1"/>
        <v>4.4615228488504688E-2</v>
      </c>
    </row>
    <row r="22" spans="1:10" x14ac:dyDescent="0.3">
      <c r="A22" s="2">
        <v>18</v>
      </c>
      <c r="B22" s="223">
        <v>121431.8506419528</v>
      </c>
      <c r="C22" s="240">
        <f t="shared" si="0"/>
        <v>3.8527946085792064</v>
      </c>
      <c r="D22">
        <v>5</v>
      </c>
      <c r="E22">
        <v>6</v>
      </c>
      <c r="F22" t="s">
        <v>43</v>
      </c>
      <c r="G22">
        <f t="shared" si="1"/>
        <v>4.2792134306135786E-2</v>
      </c>
    </row>
    <row r="23" spans="1:10" x14ac:dyDescent="0.3">
      <c r="A23" s="2">
        <v>19</v>
      </c>
      <c r="B23" s="223">
        <v>117319.70214373809</v>
      </c>
      <c r="C23" s="240">
        <f t="shared" si="0"/>
        <v>3.7223241967404435</v>
      </c>
      <c r="D23">
        <v>6</v>
      </c>
      <c r="E23">
        <v>7</v>
      </c>
      <c r="F23" t="s">
        <v>43</v>
      </c>
      <c r="G23">
        <f t="shared" si="1"/>
        <v>4.1343028409354006E-2</v>
      </c>
    </row>
    <row r="24" spans="1:10" x14ac:dyDescent="0.3">
      <c r="A24" s="2">
        <v>20</v>
      </c>
      <c r="B24" s="223">
        <v>112556.67749621953</v>
      </c>
      <c r="C24" s="240">
        <f t="shared" si="0"/>
        <v>3.5712027604329464</v>
      </c>
      <c r="D24">
        <v>7</v>
      </c>
      <c r="E24">
        <v>8</v>
      </c>
      <c r="F24" t="s">
        <v>43</v>
      </c>
      <c r="G24">
        <f t="shared" si="1"/>
        <v>3.9664556168812919E-2</v>
      </c>
    </row>
    <row r="25" spans="1:10" x14ac:dyDescent="0.3">
      <c r="A25" s="2">
        <v>21</v>
      </c>
      <c r="B25" s="223">
        <v>107947.15153538456</v>
      </c>
      <c r="C25" s="240">
        <f t="shared" si="0"/>
        <v>3.4249515365890826</v>
      </c>
      <c r="D25">
        <v>8</v>
      </c>
      <c r="E25">
        <v>9</v>
      </c>
      <c r="F25" t="s">
        <v>43</v>
      </c>
      <c r="G25">
        <f t="shared" si="1"/>
        <v>3.8040176296803271E-2</v>
      </c>
    </row>
    <row r="26" spans="1:10" x14ac:dyDescent="0.3">
      <c r="A26" s="2">
        <v>22</v>
      </c>
      <c r="B26" s="223">
        <v>101400.14338133675</v>
      </c>
      <c r="C26" s="240">
        <f t="shared" si="0"/>
        <v>3.2172278003132155</v>
      </c>
      <c r="D26">
        <v>9</v>
      </c>
      <c r="E26">
        <v>10</v>
      </c>
      <c r="F26" t="s">
        <v>43</v>
      </c>
      <c r="G26">
        <f t="shared" si="1"/>
        <v>3.5733034877560264E-2</v>
      </c>
    </row>
    <row r="27" spans="1:10" x14ac:dyDescent="0.3">
      <c r="A27" s="2">
        <v>23</v>
      </c>
      <c r="B27" s="223">
        <v>96784.337512852944</v>
      </c>
      <c r="C27" s="240">
        <f t="shared" si="0"/>
        <v>3.0707773273085763</v>
      </c>
      <c r="D27">
        <v>10</v>
      </c>
      <c r="E27">
        <v>11</v>
      </c>
      <c r="F27" t="s">
        <v>43</v>
      </c>
      <c r="G27">
        <f t="shared" si="1"/>
        <v>3.4106441989359901E-2</v>
      </c>
    </row>
    <row r="28" spans="1:10" x14ac:dyDescent="0.3">
      <c r="A28" s="2" t="s">
        <v>59</v>
      </c>
      <c r="B28" s="223">
        <v>118238.09504844458</v>
      </c>
      <c r="C28" s="240">
        <f>SUM(C4:C27)</f>
        <v>90.035112084296529</v>
      </c>
    </row>
    <row r="29" spans="1:10" x14ac:dyDescent="0.3">
      <c r="C29" s="5">
        <f>C28*30</f>
        <v>2701.0533625288958</v>
      </c>
    </row>
    <row r="30" spans="1:10" x14ac:dyDescent="0.3">
      <c r="C30" s="5"/>
      <c r="G30" s="5"/>
      <c r="H30" s="5"/>
      <c r="I30" s="5"/>
    </row>
    <row r="31" spans="1:10" x14ac:dyDescent="0.3">
      <c r="B31" t="s">
        <v>338</v>
      </c>
      <c r="C31" s="246">
        <v>31517.862481315395</v>
      </c>
      <c r="G31" s="5"/>
      <c r="I31" s="5"/>
      <c r="J31" s="5"/>
    </row>
    <row r="32" spans="1:10" x14ac:dyDescent="0.3">
      <c r="B32" s="246"/>
      <c r="C32" s="246"/>
    </row>
    <row r="33" spans="2:2" x14ac:dyDescent="0.3">
      <c r="B33" s="246"/>
    </row>
    <row r="34" spans="2:2" x14ac:dyDescent="0.3">
      <c r="B34" s="246"/>
    </row>
    <row r="35" spans="2:2" x14ac:dyDescent="0.3">
      <c r="B35" s="246"/>
    </row>
    <row r="36" spans="2:2" x14ac:dyDescent="0.3">
      <c r="B36" s="246"/>
    </row>
    <row r="37" spans="2:2" x14ac:dyDescent="0.3">
      <c r="B37" s="246"/>
    </row>
    <row r="38" spans="2:2" x14ac:dyDescent="0.3">
      <c r="B38" s="246"/>
    </row>
    <row r="39" spans="2:2" x14ac:dyDescent="0.3">
      <c r="B39" s="246"/>
    </row>
    <row r="40" spans="2:2" x14ac:dyDescent="0.3">
      <c r="B40" s="246"/>
    </row>
    <row r="41" spans="2:2" x14ac:dyDescent="0.3">
      <c r="B41" s="246"/>
    </row>
    <row r="42" spans="2:2" x14ac:dyDescent="0.3">
      <c r="B42" s="246"/>
    </row>
    <row r="43" spans="2:2" x14ac:dyDescent="0.3">
      <c r="B43" s="246"/>
    </row>
    <row r="44" spans="2:2" x14ac:dyDescent="0.3">
      <c r="B44" s="246"/>
    </row>
    <row r="45" spans="2:2" x14ac:dyDescent="0.3">
      <c r="B45" s="246"/>
    </row>
    <row r="46" spans="2:2" x14ac:dyDescent="0.3">
      <c r="B46" s="246"/>
    </row>
    <row r="47" spans="2:2" x14ac:dyDescent="0.3">
      <c r="B47" s="246"/>
    </row>
    <row r="48" spans="2:2" x14ac:dyDescent="0.3">
      <c r="B48" s="246"/>
    </row>
    <row r="49" spans="2:2" x14ac:dyDescent="0.3">
      <c r="B49" s="246"/>
    </row>
    <row r="50" spans="2:2" x14ac:dyDescent="0.3">
      <c r="B50" s="246"/>
    </row>
    <row r="51" spans="2:2" x14ac:dyDescent="0.3">
      <c r="B51" s="246"/>
    </row>
    <row r="52" spans="2:2" x14ac:dyDescent="0.3">
      <c r="B52" s="246"/>
    </row>
    <row r="53" spans="2:2" x14ac:dyDescent="0.3">
      <c r="B53" s="246"/>
    </row>
    <row r="54" spans="2:2" x14ac:dyDescent="0.3">
      <c r="B54" s="246"/>
    </row>
    <row r="55" spans="2:2" x14ac:dyDescent="0.3">
      <c r="B55" s="246"/>
    </row>
  </sheetData>
  <sheetProtection algorithmName="SHA-512" hashValue="wVZCCnu00i2GqcbW8MpXVCSXYrGC2ExlfIBQX1ekSI15l9VX/iu8GJtzOTt3JxRukYMcdkAIAFhogrX4LGBRBQ==" saltValue="1LKeTCV2ZnZLOPOOgK4R4Q==" spinCount="100000" sheet="1" objects="1" scenarios="1"/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topLeftCell="B16" zoomScale="85" zoomScaleNormal="85" workbookViewId="0">
      <selection activeCell="G25" sqref="G25"/>
    </sheetView>
  </sheetViews>
  <sheetFormatPr defaultColWidth="8.6640625" defaultRowHeight="14.4" x14ac:dyDescent="0.3"/>
  <cols>
    <col min="1" max="1" width="0" hidden="1" customWidth="1"/>
    <col min="2" max="2" width="16.33203125" customWidth="1"/>
    <col min="3" max="3" width="14.33203125" customWidth="1"/>
    <col min="4" max="4" width="4" bestFit="1" customWidth="1"/>
    <col min="5" max="5" width="19" customWidth="1"/>
    <col min="6" max="6" width="21" bestFit="1" customWidth="1"/>
    <col min="7" max="7" width="18.6640625" customWidth="1"/>
    <col min="8" max="8" width="16.33203125" customWidth="1"/>
    <col min="9" max="9" width="14.33203125" customWidth="1"/>
    <col min="10" max="10" width="18.44140625" customWidth="1"/>
    <col min="11" max="11" width="17.33203125" customWidth="1"/>
    <col min="12" max="12" width="9.44140625" bestFit="1" customWidth="1"/>
    <col min="13" max="13" width="18.33203125" bestFit="1" customWidth="1"/>
    <col min="14" max="14" width="4.6640625" customWidth="1"/>
    <col min="15" max="15" width="15.44140625" bestFit="1" customWidth="1"/>
  </cols>
  <sheetData>
    <row r="1" spans="1:15" ht="15.6" x14ac:dyDescent="0.3">
      <c r="B1" s="219" t="s">
        <v>352</v>
      </c>
    </row>
    <row r="2" spans="1:15" x14ac:dyDescent="0.3">
      <c r="B2" s="199" t="s">
        <v>314</v>
      </c>
    </row>
    <row r="3" spans="1:15" x14ac:dyDescent="0.3">
      <c r="E3" s="11" t="s">
        <v>315</v>
      </c>
      <c r="F3" s="11" t="s">
        <v>316</v>
      </c>
      <c r="G3" s="11"/>
      <c r="H3" s="11"/>
    </row>
    <row r="4" spans="1:15" x14ac:dyDescent="0.3">
      <c r="E4" s="11" t="s">
        <v>317</v>
      </c>
      <c r="F4" s="11" t="s">
        <v>318</v>
      </c>
      <c r="G4" s="11" t="s">
        <v>319</v>
      </c>
      <c r="H4" s="11" t="s">
        <v>28</v>
      </c>
      <c r="I4" s="11" t="s">
        <v>28</v>
      </c>
      <c r="J4" s="11" t="s">
        <v>28</v>
      </c>
      <c r="K4" s="11"/>
      <c r="L4" s="11"/>
      <c r="M4" s="11" t="s">
        <v>320</v>
      </c>
    </row>
    <row r="5" spans="1:15" x14ac:dyDescent="0.3">
      <c r="B5" s="387" t="s">
        <v>29</v>
      </c>
      <c r="C5" s="387"/>
      <c r="E5" s="11">
        <v>3022</v>
      </c>
      <c r="F5" s="11">
        <v>26.14</v>
      </c>
      <c r="G5" s="11" t="s">
        <v>15</v>
      </c>
      <c r="H5" s="11" t="s">
        <v>321</v>
      </c>
      <c r="I5" s="11" t="s">
        <v>321</v>
      </c>
      <c r="J5" s="11" t="s">
        <v>321</v>
      </c>
      <c r="K5" s="11" t="s">
        <v>30</v>
      </c>
      <c r="L5" s="11" t="s">
        <v>320</v>
      </c>
      <c r="M5" s="11" t="s">
        <v>31</v>
      </c>
    </row>
    <row r="6" spans="1:15" x14ac:dyDescent="0.3">
      <c r="B6" s="11"/>
      <c r="C6" s="11"/>
      <c r="E6" s="220" t="s">
        <v>35</v>
      </c>
      <c r="F6" s="220" t="s">
        <v>36</v>
      </c>
      <c r="G6" s="11"/>
      <c r="H6" s="11"/>
      <c r="I6" s="11"/>
      <c r="J6" s="11"/>
      <c r="K6" s="11"/>
      <c r="L6" s="11"/>
      <c r="M6" s="11"/>
    </row>
    <row r="7" spans="1:15" x14ac:dyDescent="0.3">
      <c r="A7" t="s">
        <v>32</v>
      </c>
      <c r="B7" s="220" t="s">
        <v>33</v>
      </c>
      <c r="C7" s="220" t="s">
        <v>34</v>
      </c>
      <c r="D7" s="218"/>
      <c r="E7" s="220" t="s">
        <v>322</v>
      </c>
      <c r="F7" s="220" t="s">
        <v>15</v>
      </c>
      <c r="G7" s="220" t="s">
        <v>37</v>
      </c>
      <c r="H7" s="220" t="s">
        <v>38</v>
      </c>
      <c r="I7" s="220" t="s">
        <v>39</v>
      </c>
      <c r="J7" s="220" t="s">
        <v>40</v>
      </c>
      <c r="K7" s="220" t="s">
        <v>38</v>
      </c>
      <c r="L7" s="220" t="s">
        <v>31</v>
      </c>
      <c r="M7" s="220" t="s">
        <v>323</v>
      </c>
      <c r="O7" s="11"/>
    </row>
    <row r="8" spans="1:15" x14ac:dyDescent="0.3">
      <c r="A8">
        <v>1</v>
      </c>
      <c r="B8" s="221" t="s">
        <v>41</v>
      </c>
      <c r="C8">
        <v>1</v>
      </c>
      <c r="D8" t="s">
        <v>42</v>
      </c>
      <c r="E8" s="222">
        <f>$E$5*'Commercial Pivot'!G5</f>
        <v>96.905551105247412</v>
      </c>
      <c r="F8" s="222">
        <v>0</v>
      </c>
      <c r="G8" s="222">
        <f t="shared" ref="G8:G31" si="0">IF(F8&gt;E8,F8-E8,0)</f>
        <v>0</v>
      </c>
      <c r="H8" s="3"/>
      <c r="O8" s="223"/>
    </row>
    <row r="9" spans="1:15" x14ac:dyDescent="0.3">
      <c r="A9">
        <v>2</v>
      </c>
      <c r="B9" s="4">
        <v>1</v>
      </c>
      <c r="C9">
        <v>2</v>
      </c>
      <c r="D9" t="s">
        <v>42</v>
      </c>
      <c r="E9" s="222">
        <f>$E$5*'Commercial Pivot'!G6</f>
        <v>94.650232496241401</v>
      </c>
      <c r="F9" s="222">
        <f>($F$5*730*0.1727)*'Solar Pivot'!F5</f>
        <v>0</v>
      </c>
      <c r="G9" s="222">
        <f t="shared" si="0"/>
        <v>0</v>
      </c>
      <c r="H9" s="3"/>
      <c r="O9" s="223"/>
    </row>
    <row r="10" spans="1:15" x14ac:dyDescent="0.3">
      <c r="A10">
        <v>3</v>
      </c>
      <c r="B10" s="4">
        <v>2</v>
      </c>
      <c r="C10">
        <v>3</v>
      </c>
      <c r="D10" t="s">
        <v>42</v>
      </c>
      <c r="E10" s="222">
        <f>$E$5*'Commercial Pivot'!G7</f>
        <v>94.410130364767937</v>
      </c>
      <c r="F10" s="222">
        <f>($F$5*730*0.1727)*'Solar Pivot'!F6</f>
        <v>0</v>
      </c>
      <c r="G10" s="222">
        <f t="shared" si="0"/>
        <v>0</v>
      </c>
      <c r="H10" s="3"/>
      <c r="O10" s="223"/>
    </row>
    <row r="11" spans="1:15" x14ac:dyDescent="0.3">
      <c r="A11">
        <v>4</v>
      </c>
      <c r="B11" s="4">
        <v>3</v>
      </c>
      <c r="C11">
        <v>4</v>
      </c>
      <c r="D11" t="s">
        <v>42</v>
      </c>
      <c r="E11" s="222">
        <f>$E$5*'Commercial Pivot'!G8</f>
        <v>96.980166808951424</v>
      </c>
      <c r="F11" s="222">
        <f>($F$5*730*0.1727)*'Solar Pivot'!F7</f>
        <v>0</v>
      </c>
      <c r="G11" s="222">
        <f t="shared" si="0"/>
        <v>0</v>
      </c>
      <c r="H11" s="3"/>
      <c r="O11" s="223"/>
    </row>
    <row r="12" spans="1:15" x14ac:dyDescent="0.3">
      <c r="A12">
        <v>5</v>
      </c>
      <c r="B12" s="4">
        <v>4</v>
      </c>
      <c r="C12">
        <v>5</v>
      </c>
      <c r="D12" t="s">
        <v>42</v>
      </c>
      <c r="E12" s="222">
        <f>$E$5*'Commercial Pivot'!G9</f>
        <v>103.20995000994192</v>
      </c>
      <c r="F12" s="222">
        <f>($F$5*730*0.1727)*'Solar Pivot'!F8</f>
        <v>0</v>
      </c>
      <c r="G12" s="222">
        <f t="shared" si="0"/>
        <v>0</v>
      </c>
      <c r="H12" s="3"/>
      <c r="O12" s="223"/>
    </row>
    <row r="13" spans="1:15" x14ac:dyDescent="0.3">
      <c r="A13">
        <v>6</v>
      </c>
      <c r="B13" s="4">
        <v>5</v>
      </c>
      <c r="C13">
        <v>6</v>
      </c>
      <c r="D13" t="s">
        <v>42</v>
      </c>
      <c r="E13" s="222">
        <f>$E$5*'Commercial Pivot'!G10</f>
        <v>116.70982658520478</v>
      </c>
      <c r="F13" s="222">
        <f>($F$5*730*0.1727)*'Solar Pivot'!F9</f>
        <v>0</v>
      </c>
      <c r="G13" s="222">
        <f t="shared" si="0"/>
        <v>0</v>
      </c>
      <c r="H13" s="3"/>
      <c r="K13" s="6"/>
      <c r="O13" s="223"/>
    </row>
    <row r="14" spans="1:15" x14ac:dyDescent="0.3">
      <c r="A14">
        <v>7</v>
      </c>
      <c r="B14" s="4">
        <v>6</v>
      </c>
      <c r="C14">
        <v>7</v>
      </c>
      <c r="D14" t="s">
        <v>42</v>
      </c>
      <c r="E14" s="222">
        <f>$E$5*'Commercial Pivot'!G11</f>
        <v>128.18731516174751</v>
      </c>
      <c r="F14" s="222">
        <f>($F$5*730*0.1727)*'Solar Pivot'!F10</f>
        <v>0</v>
      </c>
      <c r="G14" s="222">
        <f t="shared" si="0"/>
        <v>0</v>
      </c>
      <c r="H14" s="3"/>
      <c r="K14" s="6"/>
      <c r="L14" s="6"/>
      <c r="M14" s="6"/>
      <c r="O14" s="223"/>
    </row>
    <row r="15" spans="1:15" x14ac:dyDescent="0.3">
      <c r="A15">
        <v>8</v>
      </c>
      <c r="B15" s="4">
        <v>7</v>
      </c>
      <c r="C15">
        <v>8</v>
      </c>
      <c r="D15" t="s">
        <v>42</v>
      </c>
      <c r="E15" s="222">
        <f>$E$5*'Commercial Pivot'!G12</f>
        <v>142.42449494336722</v>
      </c>
      <c r="F15" s="222">
        <f>($F$5*730*0.1727)*'Solar Pivot'!F11</f>
        <v>15.255716459367004</v>
      </c>
      <c r="G15" s="222">
        <f t="shared" si="0"/>
        <v>0</v>
      </c>
      <c r="H15" s="3"/>
      <c r="K15" s="6">
        <f>G15/F15</f>
        <v>0</v>
      </c>
      <c r="L15" s="6">
        <v>0.3611111111111111</v>
      </c>
      <c r="M15" s="6">
        <f>L15*K15</f>
        <v>0</v>
      </c>
      <c r="O15" s="223"/>
    </row>
    <row r="16" spans="1:15" x14ac:dyDescent="0.3">
      <c r="A16">
        <v>9</v>
      </c>
      <c r="B16" s="224">
        <v>8</v>
      </c>
      <c r="C16" s="225">
        <v>9</v>
      </c>
      <c r="D16" s="225" t="s">
        <v>42</v>
      </c>
      <c r="E16" s="226">
        <f>$E$5*'Commercial Pivot'!G13</f>
        <v>150.00815436515094</v>
      </c>
      <c r="F16" s="226">
        <f>($F$5*730*0.1727)*'Solar Pivot'!F12</f>
        <v>78.585254507392236</v>
      </c>
      <c r="G16" s="226">
        <f t="shared" si="0"/>
        <v>0</v>
      </c>
      <c r="H16" s="3"/>
      <c r="K16" s="6">
        <f>G16/F16</f>
        <v>0</v>
      </c>
      <c r="L16" s="6">
        <v>8.3333333333333329E-2</v>
      </c>
      <c r="M16" s="6">
        <f>L16*K16</f>
        <v>0</v>
      </c>
      <c r="O16" s="223"/>
    </row>
    <row r="17" spans="1:15" x14ac:dyDescent="0.3">
      <c r="A17">
        <v>10</v>
      </c>
      <c r="B17" s="4">
        <v>9</v>
      </c>
      <c r="C17">
        <v>10</v>
      </c>
      <c r="D17" t="s">
        <v>42</v>
      </c>
      <c r="E17" s="222">
        <f>$E$5*'Commercial Pivot'!G14</f>
        <v>153.79649373060076</v>
      </c>
      <c r="F17" s="222">
        <f>($F$5*730*0.1727)*'Solar Pivot'!F13</f>
        <v>198.13418427419123</v>
      </c>
      <c r="G17" s="222">
        <f t="shared" si="0"/>
        <v>44.337690543590469</v>
      </c>
      <c r="H17" s="3"/>
      <c r="K17" s="6">
        <f>G17/F17</f>
        <v>0.22377607733874449</v>
      </c>
      <c r="L17" s="6">
        <v>2.7777777777777776E-2</v>
      </c>
      <c r="M17" s="6">
        <f>L17*K17</f>
        <v>6.2160021482984577E-3</v>
      </c>
      <c r="O17" s="223"/>
    </row>
    <row r="18" spans="1:15" x14ac:dyDescent="0.3">
      <c r="A18">
        <v>11</v>
      </c>
      <c r="B18" s="4">
        <v>10</v>
      </c>
      <c r="C18">
        <v>11</v>
      </c>
      <c r="D18" t="s">
        <v>42</v>
      </c>
      <c r="E18" s="222">
        <f>$E$5*'Commercial Pivot'!G15</f>
        <v>154.26536839540515</v>
      </c>
      <c r="F18" s="222">
        <f>($F$5*730*0.1727)*'Solar Pivot'!F14</f>
        <v>313.11418464228211</v>
      </c>
      <c r="G18" s="222">
        <f t="shared" si="0"/>
        <v>158.84881624687696</v>
      </c>
      <c r="H18" s="3"/>
      <c r="K18" s="6"/>
      <c r="L18" s="6"/>
      <c r="M18" s="6"/>
      <c r="O18" s="223"/>
    </row>
    <row r="19" spans="1:15" x14ac:dyDescent="0.3">
      <c r="A19">
        <v>12</v>
      </c>
      <c r="B19" s="4">
        <v>11</v>
      </c>
      <c r="C19">
        <v>12</v>
      </c>
      <c r="D19" t="s">
        <v>42</v>
      </c>
      <c r="E19" s="222">
        <f>$E$5*'Commercial Pivot'!G16</f>
        <v>154.50779353342264</v>
      </c>
      <c r="F19" s="222">
        <f>($F$5*730*0.1727)*'Solar Pivot'!F15</f>
        <v>393.10313474729764</v>
      </c>
      <c r="G19" s="222">
        <f t="shared" si="0"/>
        <v>238.595341213875</v>
      </c>
      <c r="H19" s="3"/>
      <c r="K19" s="6"/>
      <c r="L19" s="6"/>
      <c r="M19" s="6"/>
      <c r="O19" s="223"/>
    </row>
    <row r="20" spans="1:15" x14ac:dyDescent="0.3">
      <c r="A20">
        <v>13</v>
      </c>
      <c r="B20">
        <v>12</v>
      </c>
      <c r="C20">
        <v>1</v>
      </c>
      <c r="D20" t="s">
        <v>43</v>
      </c>
      <c r="E20" s="222">
        <f>$E$5*'Commercial Pivot'!G17</f>
        <v>154.52803200030027</v>
      </c>
      <c r="F20" s="222">
        <f>($F$5*730*0.1727)*'Solar Pivot'!F16</f>
        <v>427.84814622438387</v>
      </c>
      <c r="G20" s="222">
        <f t="shared" si="0"/>
        <v>273.32011422408357</v>
      </c>
      <c r="H20" s="6"/>
      <c r="I20" s="6"/>
      <c r="J20" s="6"/>
      <c r="K20" s="6"/>
      <c r="L20" s="6"/>
      <c r="M20" s="6"/>
      <c r="O20" s="223"/>
    </row>
    <row r="21" spans="1:15" x14ac:dyDescent="0.3">
      <c r="A21">
        <v>14</v>
      </c>
      <c r="B21">
        <v>1</v>
      </c>
      <c r="C21">
        <v>2</v>
      </c>
      <c r="D21" t="s">
        <v>43</v>
      </c>
      <c r="E21" s="222">
        <f>$E$5*'Commercial Pivot'!G18</f>
        <v>153.88045583924497</v>
      </c>
      <c r="F21" s="222">
        <f>($F$5*730*0.1727)*'Solar Pivot'!F17</f>
        <v>436.35097346365347</v>
      </c>
      <c r="G21" s="222">
        <f t="shared" si="0"/>
        <v>282.4705176244085</v>
      </c>
      <c r="H21" s="6"/>
      <c r="I21" s="6"/>
      <c r="J21" s="6"/>
      <c r="K21" s="6">
        <f t="shared" ref="K21:K27" si="1">G21/F21</f>
        <v>0.64734705501450496</v>
      </c>
      <c r="L21" s="6">
        <v>2.7777777777777776E-2</v>
      </c>
      <c r="M21" s="6">
        <f t="shared" ref="M21:M27" si="2">L21*K21</f>
        <v>1.7981862639291805E-2</v>
      </c>
      <c r="O21" s="223"/>
    </row>
    <row r="22" spans="1:15" x14ac:dyDescent="0.3">
      <c r="A22">
        <v>15</v>
      </c>
      <c r="B22">
        <v>2</v>
      </c>
      <c r="C22">
        <v>3</v>
      </c>
      <c r="D22" t="s">
        <v>43</v>
      </c>
      <c r="E22" s="222">
        <f>$E$5*'Commercial Pivot'!G19</f>
        <v>150.82444786766766</v>
      </c>
      <c r="F22" s="222">
        <f>($F$5*730*0.1727)*'Solar Pivot'!F18</f>
        <v>431.50798613259485</v>
      </c>
      <c r="G22" s="222">
        <f t="shared" si="0"/>
        <v>280.68353826492717</v>
      </c>
      <c r="H22" s="6">
        <f>G22/F22</f>
        <v>0.6504712480076279</v>
      </c>
      <c r="I22" s="6">
        <v>0.05</v>
      </c>
      <c r="J22" s="6">
        <f>I22*H22</f>
        <v>3.2523562400381394E-2</v>
      </c>
      <c r="K22" s="6">
        <f t="shared" si="1"/>
        <v>0.6504712480076279</v>
      </c>
      <c r="L22" s="6">
        <v>5.5555555555555552E-2</v>
      </c>
      <c r="M22" s="6">
        <f t="shared" si="2"/>
        <v>3.6137291555979327E-2</v>
      </c>
      <c r="O22" s="223"/>
    </row>
    <row r="23" spans="1:15" x14ac:dyDescent="0.3">
      <c r="A23">
        <v>16</v>
      </c>
      <c r="B23">
        <v>3</v>
      </c>
      <c r="C23">
        <v>4</v>
      </c>
      <c r="D23" t="s">
        <v>43</v>
      </c>
      <c r="E23" s="222">
        <f>$E$5*'Commercial Pivot'!G20</f>
        <v>142.06654689881299</v>
      </c>
      <c r="F23" s="222">
        <f>($F$5*730*0.1727)*'Solar Pivot'!F19</f>
        <v>391.89768675737707</v>
      </c>
      <c r="G23" s="222">
        <f t="shared" si="0"/>
        <v>249.83113985856409</v>
      </c>
      <c r="H23" s="6">
        <f>G23/F23</f>
        <v>0.63749072347353242</v>
      </c>
      <c r="I23" s="6">
        <v>0.15</v>
      </c>
      <c r="J23" s="6">
        <f>I23*H23</f>
        <v>9.5623608521029857E-2</v>
      </c>
      <c r="K23" s="6">
        <f t="shared" si="1"/>
        <v>0.63749072347353242</v>
      </c>
      <c r="L23" s="6">
        <v>5.5555555555555552E-2</v>
      </c>
      <c r="M23" s="6">
        <f t="shared" si="2"/>
        <v>3.5416151304085132E-2</v>
      </c>
      <c r="O23" s="223"/>
    </row>
    <row r="24" spans="1:15" x14ac:dyDescent="0.3">
      <c r="A24">
        <v>17</v>
      </c>
      <c r="B24">
        <v>4</v>
      </c>
      <c r="C24">
        <v>5</v>
      </c>
      <c r="D24" t="s">
        <v>43</v>
      </c>
      <c r="E24" s="222">
        <f>$E$5*'Commercial Pivot'!G21</f>
        <v>134.82722049226118</v>
      </c>
      <c r="F24" s="222">
        <f>($F$5*730*0.1727)*'Solar Pivot'!F20</f>
        <v>310.79297082759302</v>
      </c>
      <c r="G24" s="222">
        <f t="shared" si="0"/>
        <v>175.96575033533185</v>
      </c>
      <c r="H24" s="6">
        <f>G24/F24</f>
        <v>0.56618317289082376</v>
      </c>
      <c r="I24" s="6">
        <v>0.7</v>
      </c>
      <c r="J24" s="6">
        <f t="shared" ref="J24:J25" si="3">I24*H24</f>
        <v>0.39632822102357662</v>
      </c>
      <c r="K24" s="6">
        <f t="shared" si="1"/>
        <v>0.56618317289082376</v>
      </c>
      <c r="L24" s="6">
        <v>0.30555555555555558</v>
      </c>
      <c r="M24" s="6">
        <f t="shared" si="2"/>
        <v>0.17300041393886284</v>
      </c>
      <c r="O24" s="223"/>
    </row>
    <row r="25" spans="1:15" x14ac:dyDescent="0.3">
      <c r="A25">
        <v>18</v>
      </c>
      <c r="B25" s="225">
        <v>5</v>
      </c>
      <c r="C25" s="225">
        <v>6</v>
      </c>
      <c r="D25" s="225" t="s">
        <v>43</v>
      </c>
      <c r="E25" s="226">
        <f>$E$5*'Commercial Pivot'!G22</f>
        <v>129.31782987314236</v>
      </c>
      <c r="F25" s="226">
        <f>($F$5*730*0.1727)*'Solar Pivot'!F21</f>
        <v>198.9547352381841</v>
      </c>
      <c r="G25" s="226">
        <f t="shared" si="0"/>
        <v>69.636905365041741</v>
      </c>
      <c r="H25" s="6">
        <f>G25/F25</f>
        <v>0.35001381234618023</v>
      </c>
      <c r="I25" s="6">
        <v>0.1</v>
      </c>
      <c r="J25" s="6">
        <f t="shared" si="3"/>
        <v>3.5001381234618024E-2</v>
      </c>
      <c r="K25" s="6">
        <f t="shared" si="1"/>
        <v>0.35001381234618023</v>
      </c>
      <c r="L25" s="6">
        <v>2.7777777777777776E-2</v>
      </c>
      <c r="M25" s="6">
        <f t="shared" si="2"/>
        <v>9.7226058985050053E-3</v>
      </c>
      <c r="O25" s="223"/>
    </row>
    <row r="26" spans="1:15" x14ac:dyDescent="0.3">
      <c r="A26">
        <v>19</v>
      </c>
      <c r="B26">
        <v>6</v>
      </c>
      <c r="C26">
        <v>7</v>
      </c>
      <c r="D26" t="s">
        <v>43</v>
      </c>
      <c r="E26" s="222">
        <f>$E$5*'Commercial Pivot'!G23</f>
        <v>124.9386318530678</v>
      </c>
      <c r="F26" s="222">
        <f>($F$5*730*0.1727)*'Solar Pivot'!F22</f>
        <v>82.973415971897111</v>
      </c>
      <c r="G26" s="222">
        <f t="shared" si="0"/>
        <v>0</v>
      </c>
      <c r="H26" s="3"/>
      <c r="K26" s="6">
        <f t="shared" si="1"/>
        <v>0</v>
      </c>
      <c r="L26" s="6">
        <v>2.7777777777777776E-2</v>
      </c>
      <c r="M26" s="6">
        <f t="shared" si="2"/>
        <v>0</v>
      </c>
      <c r="O26" s="223"/>
    </row>
    <row r="27" spans="1:15" x14ac:dyDescent="0.3">
      <c r="A27">
        <v>20</v>
      </c>
      <c r="B27">
        <v>7</v>
      </c>
      <c r="C27">
        <v>8</v>
      </c>
      <c r="D27" t="s">
        <v>43</v>
      </c>
      <c r="E27" s="222">
        <f>$E$5*'Commercial Pivot'!G24</f>
        <v>119.86628874215263</v>
      </c>
      <c r="F27" s="222">
        <f>($F$5*730*0.1727)*'Solar Pivot'!F23</f>
        <v>16.977550753785554</v>
      </c>
      <c r="G27" s="222">
        <f t="shared" si="0"/>
        <v>0</v>
      </c>
      <c r="H27" s="3"/>
      <c r="K27" s="6">
        <f t="shared" si="1"/>
        <v>0</v>
      </c>
      <c r="L27" s="6">
        <v>2.7777777777777776E-2</v>
      </c>
      <c r="M27" s="6">
        <f t="shared" si="2"/>
        <v>0</v>
      </c>
      <c r="O27" s="223"/>
    </row>
    <row r="28" spans="1:15" x14ac:dyDescent="0.3">
      <c r="A28">
        <v>21</v>
      </c>
      <c r="B28">
        <v>8</v>
      </c>
      <c r="C28">
        <v>9</v>
      </c>
      <c r="D28" t="s">
        <v>43</v>
      </c>
      <c r="E28" s="222">
        <f>$E$5*'Commercial Pivot'!G25</f>
        <v>114.95741276893949</v>
      </c>
      <c r="F28" s="222">
        <f>($F$5*730*0.1727)*'Solar Pivot'!F24</f>
        <v>0</v>
      </c>
      <c r="G28" s="222">
        <f t="shared" si="0"/>
        <v>0</v>
      </c>
      <c r="H28" s="3"/>
      <c r="O28" s="223"/>
    </row>
    <row r="29" spans="1:15" x14ac:dyDescent="0.3">
      <c r="A29">
        <v>22</v>
      </c>
      <c r="B29">
        <v>9</v>
      </c>
      <c r="C29">
        <v>10</v>
      </c>
      <c r="D29" t="s">
        <v>43</v>
      </c>
      <c r="E29" s="222">
        <f>$E$5*'Commercial Pivot'!G26</f>
        <v>107.98523139998711</v>
      </c>
      <c r="F29" s="222">
        <f>($F$5*730*0.1727)*'Solar Pivot'!F25</f>
        <v>0</v>
      </c>
      <c r="G29" s="222">
        <f t="shared" si="0"/>
        <v>0</v>
      </c>
      <c r="H29" s="3"/>
      <c r="O29" s="223"/>
    </row>
    <row r="30" spans="1:15" x14ac:dyDescent="0.3">
      <c r="A30">
        <v>23</v>
      </c>
      <c r="B30">
        <v>10</v>
      </c>
      <c r="C30">
        <v>11</v>
      </c>
      <c r="D30" t="s">
        <v>43</v>
      </c>
      <c r="E30" s="203">
        <f>$E$5*'Commercial Pivot'!G27</f>
        <v>103.06966769184562</v>
      </c>
      <c r="F30" s="222">
        <f>($F$5*730*0.1727)*'Solar Pivot'!F26</f>
        <v>0</v>
      </c>
      <c r="G30" s="203">
        <f t="shared" si="0"/>
        <v>0</v>
      </c>
      <c r="H30" s="227"/>
      <c r="O30" s="223"/>
    </row>
    <row r="31" spans="1:15" x14ac:dyDescent="0.3">
      <c r="A31">
        <v>0</v>
      </c>
      <c r="B31">
        <v>11</v>
      </c>
      <c r="C31" s="221" t="s">
        <v>41</v>
      </c>
      <c r="E31" s="228">
        <f>$E$5*'Commercial Pivot'!G4</f>
        <v>99.682757072529554</v>
      </c>
      <c r="F31" s="228">
        <f>($F$5*730*0.1727)*'Solar Pivot'!F27</f>
        <v>0</v>
      </c>
      <c r="G31" s="228">
        <f t="shared" si="0"/>
        <v>0</v>
      </c>
      <c r="H31" s="229"/>
      <c r="I31" s="218"/>
      <c r="J31" s="218"/>
      <c r="K31" s="218"/>
      <c r="L31" s="218"/>
      <c r="M31" s="218"/>
      <c r="O31" s="223"/>
    </row>
    <row r="32" spans="1:15" x14ac:dyDescent="0.3">
      <c r="E32" s="223">
        <f>SUM(E8:E31)</f>
        <v>3022.0000000000009</v>
      </c>
      <c r="F32" s="223">
        <f>SUM(F8:F31)</f>
        <v>3295.4959399999993</v>
      </c>
      <c r="G32" s="223">
        <f>SUM(G8:G31)</f>
        <v>1773.6898136766993</v>
      </c>
      <c r="H32" s="223"/>
      <c r="I32">
        <f>SUM(I8:I30)</f>
        <v>0.99999999999999989</v>
      </c>
      <c r="J32" s="214">
        <f>SUM(J22:J25)</f>
        <v>0.55947677317960587</v>
      </c>
      <c r="K32" s="230"/>
      <c r="L32">
        <f>SUM(L8:L30)</f>
        <v>1</v>
      </c>
      <c r="M32" s="214">
        <f>SUM(M8:M30)</f>
        <v>0.27847432748502254</v>
      </c>
    </row>
    <row r="33" spans="3:15" x14ac:dyDescent="0.3">
      <c r="E33" s="223"/>
      <c r="F33" s="5"/>
      <c r="G33" s="161">
        <f>G32/F32</f>
        <v>0.53821635528299261</v>
      </c>
      <c r="I33" t="s">
        <v>356</v>
      </c>
      <c r="J33" s="214">
        <f>J32*(1+'Typical Install Summer Mod'!J31)</f>
        <v>0.73077782283432302</v>
      </c>
      <c r="M33" s="214">
        <f>M32*(1+'Typical Install Summer Mod'!M31)</f>
        <v>0.35335735196400025</v>
      </c>
      <c r="O33" s="223"/>
    </row>
    <row r="34" spans="3:15" x14ac:dyDescent="0.3">
      <c r="F34" s="221"/>
      <c r="G34" s="231"/>
      <c r="H34" s="231"/>
      <c r="I34" t="s">
        <v>367</v>
      </c>
      <c r="O34" s="232"/>
    </row>
    <row r="35" spans="3:15" x14ac:dyDescent="0.3">
      <c r="E35" s="233" t="s">
        <v>45</v>
      </c>
    </row>
    <row r="36" spans="3:15" x14ac:dyDescent="0.3">
      <c r="C36" t="s">
        <v>46</v>
      </c>
      <c r="E36" s="223">
        <f>SUM(E8:E15,E26:E31)-SUM(F15,F26:F27)</f>
        <v>1428.7709738189419</v>
      </c>
      <c r="F36" s="223"/>
    </row>
    <row r="37" spans="3:15" ht="15.6" x14ac:dyDescent="0.3">
      <c r="C37" t="s">
        <v>37</v>
      </c>
      <c r="E37" s="223">
        <f>G32</f>
        <v>1773.6898136766993</v>
      </c>
      <c r="G37" s="388"/>
      <c r="H37" s="388"/>
      <c r="I37" s="388"/>
      <c r="J37" s="388"/>
    </row>
    <row r="38" spans="3:15" x14ac:dyDescent="0.3">
      <c r="C38" t="s">
        <v>47</v>
      </c>
      <c r="E38" s="223">
        <f>E32-E36</f>
        <v>1593.229026181059</v>
      </c>
      <c r="F38" s="5"/>
      <c r="G38" s="234"/>
      <c r="H38" s="235"/>
      <c r="I38" s="235"/>
      <c r="J38" s="235"/>
    </row>
    <row r="39" spans="3:15" x14ac:dyDescent="0.3">
      <c r="C39" s="221" t="s">
        <v>48</v>
      </c>
      <c r="E39" s="236">
        <f>E36/E32</f>
        <v>0.47278986559197267</v>
      </c>
      <c r="G39" s="199"/>
      <c r="H39" s="237"/>
      <c r="I39" s="237"/>
      <c r="J39" s="237"/>
    </row>
    <row r="40" spans="3:15" x14ac:dyDescent="0.3">
      <c r="E40" s="5"/>
      <c r="F40" s="5"/>
      <c r="G40" s="199"/>
      <c r="H40" s="237"/>
      <c r="I40" s="237"/>
      <c r="J40" s="237"/>
    </row>
    <row r="41" spans="3:15" x14ac:dyDescent="0.3">
      <c r="C41" s="221" t="s">
        <v>49</v>
      </c>
      <c r="E41">
        <v>0</v>
      </c>
      <c r="G41" s="199"/>
      <c r="H41" s="238"/>
      <c r="I41" s="238"/>
      <c r="J41" s="238"/>
    </row>
    <row r="42" spans="3:15" x14ac:dyDescent="0.3">
      <c r="G42" s="199"/>
      <c r="H42" s="238"/>
      <c r="I42" s="238"/>
      <c r="J42" s="238"/>
    </row>
    <row r="43" spans="3:15" ht="23.25" customHeight="1" x14ac:dyDescent="0.3">
      <c r="F43" s="223"/>
    </row>
    <row r="44" spans="3:15" x14ac:dyDescent="0.3">
      <c r="F44" s="239"/>
    </row>
    <row r="45" spans="3:15" x14ac:dyDescent="0.3">
      <c r="E45" s="4"/>
      <c r="F45" s="240"/>
    </row>
  </sheetData>
  <sheetProtection algorithmName="SHA-512" hashValue="xFrp4XLplTsIdjd35Kbuc/UPOCCIwec06LDURHi9MTc624ePl+O4ZH+DCQP1Un+ibEaUGqKwk8JhmpJowDcSSA==" saltValue="H9LZhc8lO4XxHgzDC68UXA==" spinCount="100000" sheet="1" objects="1" scenarios="1"/>
  <mergeCells count="2">
    <mergeCell ref="B5:C5"/>
    <mergeCell ref="G37:J37"/>
  </mergeCells>
  <pageMargins left="0.7" right="0.7" top="0.75" bottom="0.75" header="0.3" footer="0.3"/>
  <pageSetup scale="6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E11" sqref="E11"/>
    </sheetView>
  </sheetViews>
  <sheetFormatPr defaultColWidth="11.5546875" defaultRowHeight="14.4" x14ac:dyDescent="0.3"/>
  <cols>
    <col min="1" max="1" width="11.5546875" style="169"/>
    <col min="2" max="2" width="15.44140625" style="169" customWidth="1"/>
    <col min="3" max="3" width="17.44140625" style="169" customWidth="1"/>
    <col min="4" max="4" width="9.33203125" style="169" bestFit="1" customWidth="1"/>
    <col min="5" max="5" width="19.33203125" style="169" customWidth="1"/>
    <col min="6" max="6" width="9.33203125" style="169" bestFit="1" customWidth="1"/>
    <col min="7" max="7" width="9.6640625" style="169" bestFit="1" customWidth="1"/>
    <col min="8" max="16384" width="11.5546875" style="169"/>
  </cols>
  <sheetData>
    <row r="1" spans="1:9" x14ac:dyDescent="0.3">
      <c r="A1" s="14" t="s">
        <v>366</v>
      </c>
    </row>
    <row r="2" spans="1:9" x14ac:dyDescent="0.3">
      <c r="B2" s="169" t="s">
        <v>1</v>
      </c>
    </row>
    <row r="3" spans="1:9" x14ac:dyDescent="0.3">
      <c r="C3" s="169" t="s">
        <v>207</v>
      </c>
      <c r="F3" s="48">
        <v>16292.270676248685</v>
      </c>
    </row>
    <row r="4" spans="1:9" x14ac:dyDescent="0.3">
      <c r="C4" s="169" t="s">
        <v>2</v>
      </c>
      <c r="D4" s="169" t="s">
        <v>257</v>
      </c>
      <c r="E4" s="169" t="s">
        <v>258</v>
      </c>
      <c r="F4" s="169" t="s">
        <v>3</v>
      </c>
      <c r="G4" s="169" t="s">
        <v>4</v>
      </c>
      <c r="H4" s="169" t="s">
        <v>5</v>
      </c>
    </row>
    <row r="5" spans="1:9" x14ac:dyDescent="0.3">
      <c r="B5" s="169" t="s">
        <v>6</v>
      </c>
      <c r="C5" s="256">
        <v>9.5504839783917195</v>
      </c>
      <c r="D5" s="259">
        <f>E9</f>
        <v>0.52850591701286509</v>
      </c>
      <c r="E5" s="256">
        <f>C5*D5</f>
        <v>5.0474872929165917</v>
      </c>
      <c r="F5" s="257">
        <f>'Excess Gen Price Mod'!C19</f>
        <v>248.98630136986299</v>
      </c>
      <c r="G5" s="257">
        <f>E5*F5*365</f>
        <v>458715.64518025977</v>
      </c>
      <c r="H5" s="260">
        <f>G5/F3/1000</f>
        <v>2.8155415184022686E-2</v>
      </c>
      <c r="I5" s="187" t="s">
        <v>259</v>
      </c>
    </row>
    <row r="6" spans="1:9" x14ac:dyDescent="0.3">
      <c r="B6" s="38" t="s">
        <v>357</v>
      </c>
      <c r="C6" s="256" t="s">
        <v>358</v>
      </c>
      <c r="D6" s="38" t="s">
        <v>359</v>
      </c>
      <c r="E6" s="38" t="s">
        <v>360</v>
      </c>
      <c r="F6" s="257" t="s">
        <v>361</v>
      </c>
      <c r="G6" s="257" t="s">
        <v>362</v>
      </c>
      <c r="H6" s="258" t="s">
        <v>363</v>
      </c>
    </row>
    <row r="8" spans="1:9" x14ac:dyDescent="0.3">
      <c r="B8" s="169" t="s">
        <v>8</v>
      </c>
    </row>
    <row r="9" spans="1:9" x14ac:dyDescent="0.3">
      <c r="B9" s="169" t="s">
        <v>9</v>
      </c>
      <c r="C9" s="169" t="s">
        <v>25</v>
      </c>
      <c r="E9" s="186">
        <f>'Excess Gen Price Mod'!D23</f>
        <v>0.52850591701286509</v>
      </c>
      <c r="F9" s="30">
        <f>'Excess Gen Price Mod'!E23</f>
        <v>2.8155415184022682E-2</v>
      </c>
    </row>
    <row r="10" spans="1:9" x14ac:dyDescent="0.3">
      <c r="E10" s="16"/>
      <c r="F10" s="30"/>
    </row>
  </sheetData>
  <sheetProtection algorithmName="SHA-512" hashValue="A8SamngJkWMRoVYKePP8hZF+3VjKvTTycGDZorixtEvDa866XdGhO5Tqfw8eZbkAZfH+6KqClkSKfpxd7KQsfg==" saltValue="LEtDpk8IxcGUHp4F0Dxatg==" spinCount="100000" sheet="1" objects="1" scenarios="1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5"/>
  <sheetViews>
    <sheetView workbookViewId="0">
      <selection activeCell="K15" sqref="K15"/>
    </sheetView>
  </sheetViews>
  <sheetFormatPr defaultColWidth="8.6640625" defaultRowHeight="14.4" x14ac:dyDescent="0.3"/>
  <cols>
    <col min="1" max="1" width="13.33203125" bestFit="1" customWidth="1"/>
    <col min="2" max="2" width="19.6640625" bestFit="1" customWidth="1"/>
  </cols>
  <sheetData>
    <row r="3" spans="1:7" x14ac:dyDescent="0.3">
      <c r="A3" s="1" t="s">
        <v>55</v>
      </c>
      <c r="B3" t="s">
        <v>56</v>
      </c>
      <c r="C3" t="s">
        <v>33</v>
      </c>
      <c r="D3" t="s">
        <v>34</v>
      </c>
    </row>
    <row r="4" spans="1:7" x14ac:dyDescent="0.3">
      <c r="A4" s="2">
        <v>0</v>
      </c>
      <c r="B4" s="5">
        <v>-4.9801000000000123E-2</v>
      </c>
      <c r="C4">
        <v>11</v>
      </c>
      <c r="D4" t="s">
        <v>41</v>
      </c>
      <c r="F4" t="s">
        <v>57</v>
      </c>
    </row>
    <row r="5" spans="1:7" x14ac:dyDescent="0.3">
      <c r="A5" s="2">
        <v>1</v>
      </c>
      <c r="B5" s="5">
        <v>-4.9801000000000123E-2</v>
      </c>
      <c r="C5" t="s">
        <v>58</v>
      </c>
      <c r="D5">
        <v>1</v>
      </c>
      <c r="E5" t="s">
        <v>42</v>
      </c>
    </row>
    <row r="6" spans="1:7" x14ac:dyDescent="0.3">
      <c r="A6" s="2">
        <v>2</v>
      </c>
      <c r="B6" s="5">
        <v>-4.9801000000000123E-2</v>
      </c>
      <c r="C6" s="4">
        <v>1</v>
      </c>
      <c r="D6">
        <v>2</v>
      </c>
      <c r="E6" t="s">
        <v>42</v>
      </c>
    </row>
    <row r="7" spans="1:7" x14ac:dyDescent="0.3">
      <c r="A7" s="2">
        <v>3</v>
      </c>
      <c r="B7" s="5">
        <v>-4.9801000000000123E-2</v>
      </c>
      <c r="C7" s="4">
        <v>2</v>
      </c>
      <c r="D7">
        <v>3</v>
      </c>
      <c r="E7" t="s">
        <v>42</v>
      </c>
    </row>
    <row r="8" spans="1:7" x14ac:dyDescent="0.3">
      <c r="A8" s="2">
        <v>4</v>
      </c>
      <c r="B8" s="5">
        <v>-4.9801000000000123E-2</v>
      </c>
      <c r="C8" s="4">
        <v>3</v>
      </c>
      <c r="D8">
        <v>4</v>
      </c>
      <c r="E8" t="s">
        <v>42</v>
      </c>
    </row>
    <row r="9" spans="1:7" x14ac:dyDescent="0.3">
      <c r="A9" s="2">
        <v>5</v>
      </c>
      <c r="B9" s="5">
        <v>-4.9801000000000123E-2</v>
      </c>
      <c r="C9" s="4">
        <v>4</v>
      </c>
      <c r="D9">
        <v>5</v>
      </c>
      <c r="E9" t="s">
        <v>42</v>
      </c>
      <c r="F9" s="6"/>
      <c r="G9" s="6"/>
    </row>
    <row r="10" spans="1:7" x14ac:dyDescent="0.3">
      <c r="A10" s="2">
        <v>6</v>
      </c>
      <c r="B10" s="5">
        <v>-2.5770685176646067E-2</v>
      </c>
      <c r="C10" s="4">
        <v>5</v>
      </c>
      <c r="D10">
        <v>6</v>
      </c>
      <c r="E10" t="s">
        <v>42</v>
      </c>
      <c r="F10" s="6"/>
      <c r="G10" s="6"/>
    </row>
    <row r="11" spans="1:7" x14ac:dyDescent="0.3">
      <c r="A11" s="2">
        <v>7</v>
      </c>
      <c r="B11" s="5">
        <v>0.49000631551011437</v>
      </c>
      <c r="C11" s="4">
        <v>6</v>
      </c>
      <c r="D11">
        <v>7</v>
      </c>
      <c r="E11" t="s">
        <v>42</v>
      </c>
      <c r="F11" s="6">
        <f>B11/$B$29</f>
        <v>4.6292627079877408E-3</v>
      </c>
      <c r="G11" s="6"/>
    </row>
    <row r="12" spans="1:7" x14ac:dyDescent="0.3">
      <c r="A12" s="2">
        <v>8</v>
      </c>
      <c r="B12" s="5">
        <v>2.5241207856185883</v>
      </c>
      <c r="C12" s="4">
        <v>7</v>
      </c>
      <c r="D12">
        <v>8</v>
      </c>
      <c r="E12" t="s">
        <v>42</v>
      </c>
      <c r="F12" s="6">
        <f t="shared" ref="F12:F22" si="0">B12/$B$29</f>
        <v>2.3846260453105651E-2</v>
      </c>
      <c r="G12" s="6"/>
    </row>
    <row r="13" spans="1:7" x14ac:dyDescent="0.3">
      <c r="A13" s="2">
        <v>9</v>
      </c>
      <c r="B13" s="5">
        <v>6.3639752266886882</v>
      </c>
      <c r="C13" s="8">
        <v>8</v>
      </c>
      <c r="D13" s="7">
        <v>9</v>
      </c>
      <c r="E13" t="s">
        <v>42</v>
      </c>
      <c r="F13" s="6">
        <f t="shared" si="0"/>
        <v>6.0122721399617697E-2</v>
      </c>
      <c r="G13" s="6"/>
    </row>
    <row r="14" spans="1:7" x14ac:dyDescent="0.3">
      <c r="A14" s="2">
        <v>10</v>
      </c>
      <c r="B14" s="5">
        <v>10.057077840897705</v>
      </c>
      <c r="C14" s="8">
        <v>9</v>
      </c>
      <c r="D14" s="7">
        <v>10</v>
      </c>
      <c r="E14" t="s">
        <v>42</v>
      </c>
      <c r="F14" s="6">
        <f t="shared" si="0"/>
        <v>9.5012766012475242E-2</v>
      </c>
      <c r="G14" s="6"/>
    </row>
    <row r="15" spans="1:7" x14ac:dyDescent="0.3">
      <c r="A15" s="2">
        <v>11</v>
      </c>
      <c r="B15" s="5">
        <v>12.626284657691633</v>
      </c>
      <c r="C15" s="8">
        <v>10</v>
      </c>
      <c r="D15" s="7">
        <v>11</v>
      </c>
      <c r="E15" t="s">
        <v>42</v>
      </c>
      <c r="F15" s="6">
        <f t="shared" si="0"/>
        <v>0.11928497012419249</v>
      </c>
      <c r="G15" s="6"/>
    </row>
    <row r="16" spans="1:7" x14ac:dyDescent="0.3">
      <c r="A16" s="2">
        <v>12</v>
      </c>
      <c r="B16" s="5">
        <v>13.742277806986834</v>
      </c>
      <c r="C16" s="8">
        <v>11</v>
      </c>
      <c r="D16" s="7">
        <v>12</v>
      </c>
      <c r="E16" t="s">
        <v>42</v>
      </c>
      <c r="F16" s="6">
        <f t="shared" si="0"/>
        <v>0.12982815151772994</v>
      </c>
      <c r="G16" s="6"/>
    </row>
    <row r="17" spans="1:7" x14ac:dyDescent="0.3">
      <c r="A17" s="2">
        <v>13</v>
      </c>
      <c r="B17" s="5">
        <v>14.015384550811728</v>
      </c>
      <c r="C17" s="7">
        <v>12</v>
      </c>
      <c r="D17" s="7">
        <v>1</v>
      </c>
      <c r="E17" t="s">
        <v>43</v>
      </c>
      <c r="F17" s="6">
        <f t="shared" si="0"/>
        <v>0.13240828737408594</v>
      </c>
      <c r="G17" s="6"/>
    </row>
    <row r="18" spans="1:7" x14ac:dyDescent="0.3">
      <c r="A18" s="2">
        <v>14</v>
      </c>
      <c r="B18" s="5">
        <v>13.859830114251844</v>
      </c>
      <c r="C18" s="7">
        <v>1</v>
      </c>
      <c r="D18" s="7">
        <v>2</v>
      </c>
      <c r="E18" t="s">
        <v>43</v>
      </c>
      <c r="F18" s="6">
        <f t="shared" si="0"/>
        <v>0.13093870967797183</v>
      </c>
      <c r="G18" s="6"/>
    </row>
    <row r="19" spans="1:7" x14ac:dyDescent="0.3">
      <c r="A19" s="2">
        <v>15</v>
      </c>
      <c r="B19" s="5">
        <v>12.587566244849254</v>
      </c>
      <c r="C19" s="7">
        <v>2</v>
      </c>
      <c r="D19" s="7">
        <v>3</v>
      </c>
      <c r="E19" t="s">
        <v>43</v>
      </c>
      <c r="F19" s="6">
        <f t="shared" si="0"/>
        <v>0.11891918360469202</v>
      </c>
      <c r="G19" s="6"/>
    </row>
    <row r="20" spans="1:7" x14ac:dyDescent="0.3">
      <c r="A20" s="2">
        <v>16</v>
      </c>
      <c r="B20" s="5">
        <v>9.9825215634605602</v>
      </c>
      <c r="C20" s="7">
        <v>3</v>
      </c>
      <c r="D20" s="7">
        <v>4</v>
      </c>
      <c r="E20" t="s">
        <v>43</v>
      </c>
      <c r="F20" s="6">
        <f t="shared" si="0"/>
        <v>9.4308406530032945E-2</v>
      </c>
      <c r="G20" s="6"/>
    </row>
    <row r="21" spans="1:7" x14ac:dyDescent="0.3">
      <c r="A21" s="2">
        <v>17</v>
      </c>
      <c r="B21" s="5">
        <v>6.3903309311634882</v>
      </c>
      <c r="C21" s="7">
        <v>4</v>
      </c>
      <c r="D21" s="7">
        <v>5</v>
      </c>
      <c r="E21" t="s">
        <v>43</v>
      </c>
      <c r="F21" s="6">
        <f t="shared" si="0"/>
        <v>6.0371713047288451E-2</v>
      </c>
      <c r="G21" s="6"/>
    </row>
    <row r="22" spans="1:7" x14ac:dyDescent="0.3">
      <c r="A22" s="2">
        <v>18</v>
      </c>
      <c r="B22" s="5">
        <v>2.66506643289858</v>
      </c>
      <c r="C22" s="7">
        <v>5</v>
      </c>
      <c r="D22" s="7">
        <v>6</v>
      </c>
      <c r="E22" t="s">
        <v>43</v>
      </c>
      <c r="F22" s="6">
        <f t="shared" si="0"/>
        <v>2.5177823757809612E-2</v>
      </c>
      <c r="G22" s="6"/>
    </row>
    <row r="23" spans="1:7" x14ac:dyDescent="0.3">
      <c r="A23" s="2">
        <v>19</v>
      </c>
      <c r="B23" s="5">
        <v>0.54531080945336363</v>
      </c>
      <c r="C23">
        <v>6</v>
      </c>
      <c r="D23">
        <v>7</v>
      </c>
      <c r="E23" t="s">
        <v>43</v>
      </c>
      <c r="F23" s="6">
        <f>B23/$B$29</f>
        <v>5.1517437930102732E-3</v>
      </c>
      <c r="G23" s="6"/>
    </row>
    <row r="24" spans="1:7" x14ac:dyDescent="0.3">
      <c r="A24" s="2">
        <v>20</v>
      </c>
      <c r="B24" s="5">
        <v>-5.9105814011405624E-3</v>
      </c>
      <c r="C24">
        <v>7</v>
      </c>
      <c r="D24">
        <v>8</v>
      </c>
      <c r="E24" t="s">
        <v>43</v>
      </c>
    </row>
    <row r="25" spans="1:7" x14ac:dyDescent="0.3">
      <c r="A25" s="2">
        <v>21</v>
      </c>
      <c r="B25" s="5">
        <v>-4.9801000000000123E-2</v>
      </c>
      <c r="C25">
        <v>8</v>
      </c>
      <c r="D25">
        <v>9</v>
      </c>
      <c r="E25" t="s">
        <v>43</v>
      </c>
    </row>
    <row r="26" spans="1:7" x14ac:dyDescent="0.3">
      <c r="A26" s="2">
        <v>22</v>
      </c>
      <c r="B26" s="5">
        <v>-4.9801000000000123E-2</v>
      </c>
      <c r="C26">
        <v>9</v>
      </c>
      <c r="D26">
        <v>10</v>
      </c>
      <c r="E26" t="s">
        <v>43</v>
      </c>
    </row>
    <row r="27" spans="1:7" x14ac:dyDescent="0.3">
      <c r="A27" s="2">
        <v>23</v>
      </c>
      <c r="B27" s="5">
        <v>-4.9801000000000123E-2</v>
      </c>
      <c r="C27">
        <v>10</v>
      </c>
      <c r="D27">
        <v>11</v>
      </c>
      <c r="E27" t="s">
        <v>43</v>
      </c>
    </row>
    <row r="28" spans="1:7" x14ac:dyDescent="0.3">
      <c r="A28" s="2" t="s">
        <v>59</v>
      </c>
      <c r="B28" s="5">
        <v>4.3904109589041704</v>
      </c>
    </row>
    <row r="29" spans="1:7" x14ac:dyDescent="0.3">
      <c r="B29" s="5">
        <f>SUM(B11:B23)</f>
        <v>105.8497532802824</v>
      </c>
    </row>
    <row r="31" spans="1:7" x14ac:dyDescent="0.3">
      <c r="B31" s="11"/>
    </row>
    <row r="32" spans="1:7" x14ac:dyDescent="0.3">
      <c r="B32" s="3"/>
    </row>
    <row r="33" spans="2:2" x14ac:dyDescent="0.3">
      <c r="B33" s="3"/>
    </row>
    <row r="34" spans="2:2" x14ac:dyDescent="0.3">
      <c r="B34" s="3"/>
    </row>
    <row r="35" spans="2:2" x14ac:dyDescent="0.3">
      <c r="B35" s="3"/>
    </row>
    <row r="36" spans="2:2" x14ac:dyDescent="0.3">
      <c r="B36" s="3"/>
    </row>
    <row r="37" spans="2:2" x14ac:dyDescent="0.3">
      <c r="B37" s="3"/>
    </row>
    <row r="38" spans="2:2" x14ac:dyDescent="0.3">
      <c r="B38" s="3"/>
    </row>
    <row r="39" spans="2:2" x14ac:dyDescent="0.3">
      <c r="B39" s="3"/>
    </row>
    <row r="40" spans="2:2" x14ac:dyDescent="0.3">
      <c r="B40" s="3"/>
    </row>
    <row r="41" spans="2:2" x14ac:dyDescent="0.3">
      <c r="B41" s="3"/>
    </row>
    <row r="42" spans="2:2" x14ac:dyDescent="0.3">
      <c r="B42" s="3"/>
    </row>
    <row r="43" spans="2:2" x14ac:dyDescent="0.3">
      <c r="B43" s="3"/>
    </row>
    <row r="44" spans="2:2" x14ac:dyDescent="0.3">
      <c r="B44" s="3"/>
    </row>
    <row r="45" spans="2:2" x14ac:dyDescent="0.3">
      <c r="B45" s="3"/>
    </row>
    <row r="46" spans="2:2" x14ac:dyDescent="0.3">
      <c r="B46" s="3"/>
    </row>
    <row r="47" spans="2:2" x14ac:dyDescent="0.3">
      <c r="B47" s="3"/>
    </row>
    <row r="48" spans="2:2" x14ac:dyDescent="0.3">
      <c r="B48" s="3"/>
    </row>
    <row r="49" spans="2:2" x14ac:dyDescent="0.3">
      <c r="B49" s="3"/>
    </row>
    <row r="50" spans="2:2" x14ac:dyDescent="0.3">
      <c r="B50" s="3"/>
    </row>
    <row r="51" spans="2:2" x14ac:dyDescent="0.3">
      <c r="B51" s="3"/>
    </row>
    <row r="52" spans="2:2" x14ac:dyDescent="0.3">
      <c r="B52" s="3"/>
    </row>
    <row r="53" spans="2:2" x14ac:dyDescent="0.3">
      <c r="B53" s="3"/>
    </row>
    <row r="54" spans="2:2" x14ac:dyDescent="0.3">
      <c r="B54" s="3"/>
    </row>
    <row r="55" spans="2:2" x14ac:dyDescent="0.3">
      <c r="B55" s="3"/>
    </row>
  </sheetData>
  <sheetProtection algorithmName="SHA-512" hashValue="cTF+3cVkU6e2TvWslLXtCwSASeGwnLicdgKFTSoSSGPtdovpIOi2EJcn2J4S9QGjERWfwusN/eLcOmnpjrFMMw==" saltValue="IwmZqcePjW3MBXouPItPPg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"/>
  <sheetViews>
    <sheetView workbookViewId="0">
      <selection activeCell="H42" sqref="H42"/>
    </sheetView>
  </sheetViews>
  <sheetFormatPr defaultColWidth="10.6640625" defaultRowHeight="14.4" x14ac:dyDescent="0.3"/>
  <cols>
    <col min="1" max="2" width="10.6640625" style="9"/>
    <col min="3" max="3" width="13.5546875" style="9" customWidth="1"/>
    <col min="4" max="4" width="16.33203125" style="9" customWidth="1"/>
    <col min="5" max="5" width="10.6640625" style="9"/>
    <col min="6" max="6" width="12.44140625" style="9" bestFit="1" customWidth="1"/>
    <col min="7" max="16384" width="10.6640625" style="9"/>
  </cols>
  <sheetData>
    <row r="1" spans="1:6" s="198" customFormat="1" x14ac:dyDescent="0.3">
      <c r="A1" s="198" t="s">
        <v>365</v>
      </c>
    </row>
    <row r="2" spans="1:6" ht="18" x14ac:dyDescent="0.35">
      <c r="A2" s="33" t="s">
        <v>222</v>
      </c>
      <c r="C2" s="48"/>
      <c r="D2" s="48"/>
      <c r="E2" s="48"/>
    </row>
    <row r="3" spans="1:6" hidden="1" x14ac:dyDescent="0.3">
      <c r="D3" s="48" t="s">
        <v>224</v>
      </c>
      <c r="E3" s="9" t="s">
        <v>245</v>
      </c>
      <c r="F3" s="48">
        <v>0</v>
      </c>
    </row>
    <row r="4" spans="1:6" hidden="1" x14ac:dyDescent="0.3">
      <c r="D4" s="48" t="s">
        <v>224</v>
      </c>
      <c r="E4" s="9" t="s">
        <v>246</v>
      </c>
      <c r="F4" s="48">
        <v>0</v>
      </c>
    </row>
    <row r="5" spans="1:6" hidden="1" x14ac:dyDescent="0.3">
      <c r="D5" s="48" t="s">
        <v>224</v>
      </c>
      <c r="E5" s="9" t="s">
        <v>247</v>
      </c>
      <c r="F5" s="48">
        <v>0</v>
      </c>
    </row>
    <row r="6" spans="1:6" x14ac:dyDescent="0.3">
      <c r="D6" s="48" t="s">
        <v>224</v>
      </c>
      <c r="E6" s="9" t="s">
        <v>248</v>
      </c>
      <c r="F6" s="48">
        <v>7866117.8000000017</v>
      </c>
    </row>
    <row r="7" spans="1:6" hidden="1" x14ac:dyDescent="0.3">
      <c r="D7" s="48" t="s">
        <v>224</v>
      </c>
      <c r="E7" s="9" t="s">
        <v>249</v>
      </c>
      <c r="F7" s="48">
        <v>0</v>
      </c>
    </row>
    <row r="8" spans="1:6" hidden="1" x14ac:dyDescent="0.3">
      <c r="D8" s="48" t="s">
        <v>224</v>
      </c>
      <c r="E8" s="9" t="s">
        <v>250</v>
      </c>
      <c r="F8" s="48">
        <v>0</v>
      </c>
    </row>
    <row r="9" spans="1:6" hidden="1" x14ac:dyDescent="0.3">
      <c r="D9" s="48" t="s">
        <v>224</v>
      </c>
      <c r="E9" s="9" t="s">
        <v>251</v>
      </c>
      <c r="F9" s="48">
        <v>0</v>
      </c>
    </row>
    <row r="10" spans="1:6" x14ac:dyDescent="0.3">
      <c r="B10" s="9" t="s">
        <v>223</v>
      </c>
      <c r="C10" s="48">
        <v>7866117.8000000007</v>
      </c>
      <c r="D10" s="48" t="s">
        <v>224</v>
      </c>
      <c r="E10" s="9" t="s">
        <v>252</v>
      </c>
      <c r="F10" s="48">
        <v>7866117.8000000017</v>
      </c>
    </row>
    <row r="11" spans="1:6" hidden="1" x14ac:dyDescent="0.3">
      <c r="C11" s="48"/>
      <c r="D11" s="48" t="s">
        <v>224</v>
      </c>
      <c r="E11" s="9" t="s">
        <v>245</v>
      </c>
      <c r="F11" s="48">
        <v>0</v>
      </c>
    </row>
    <row r="12" spans="1:6" hidden="1" x14ac:dyDescent="0.3">
      <c r="C12" s="48"/>
      <c r="D12" s="48" t="s">
        <v>224</v>
      </c>
      <c r="E12" s="9" t="s">
        <v>246</v>
      </c>
      <c r="F12" s="48">
        <v>0</v>
      </c>
    </row>
    <row r="13" spans="1:6" hidden="1" x14ac:dyDescent="0.3">
      <c r="C13" s="48"/>
      <c r="D13" s="48" t="s">
        <v>224</v>
      </c>
      <c r="E13" s="9" t="s">
        <v>247</v>
      </c>
      <c r="F13" s="48">
        <v>0</v>
      </c>
    </row>
    <row r="14" spans="1:6" x14ac:dyDescent="0.3">
      <c r="C14" s="48"/>
      <c r="D14" s="48" t="s">
        <v>224</v>
      </c>
      <c r="E14" s="9" t="s">
        <v>248</v>
      </c>
      <c r="F14" s="48">
        <v>6899650.4800000023</v>
      </c>
    </row>
    <row r="15" spans="1:6" hidden="1" x14ac:dyDescent="0.3">
      <c r="C15" s="48"/>
      <c r="D15" s="48" t="s">
        <v>224</v>
      </c>
      <c r="E15" s="9" t="s">
        <v>249</v>
      </c>
      <c r="F15" s="48">
        <v>0</v>
      </c>
    </row>
    <row r="16" spans="1:6" hidden="1" x14ac:dyDescent="0.3">
      <c r="C16" s="48"/>
      <c r="D16" s="48" t="s">
        <v>224</v>
      </c>
      <c r="E16" s="9" t="s">
        <v>250</v>
      </c>
      <c r="F16" s="48">
        <v>0</v>
      </c>
    </row>
    <row r="17" spans="2:6" hidden="1" x14ac:dyDescent="0.3">
      <c r="C17" s="48"/>
      <c r="D17" s="48" t="s">
        <v>224</v>
      </c>
      <c r="E17" s="9" t="s">
        <v>251</v>
      </c>
      <c r="F17" s="48">
        <v>0</v>
      </c>
    </row>
    <row r="18" spans="2:6" x14ac:dyDescent="0.3">
      <c r="B18" s="9" t="s">
        <v>225</v>
      </c>
      <c r="C18" s="48">
        <v>6899650.4800000004</v>
      </c>
      <c r="D18" s="48" t="s">
        <v>224</v>
      </c>
      <c r="E18" s="9" t="s">
        <v>252</v>
      </c>
      <c r="F18" s="48">
        <v>6899650.4800000023</v>
      </c>
    </row>
    <row r="19" spans="2:6" hidden="1" x14ac:dyDescent="0.3">
      <c r="C19" s="48"/>
      <c r="D19" s="48" t="s">
        <v>224</v>
      </c>
      <c r="E19" s="9" t="s">
        <v>245</v>
      </c>
      <c r="F19" s="48">
        <v>0</v>
      </c>
    </row>
    <row r="20" spans="2:6" hidden="1" x14ac:dyDescent="0.3">
      <c r="C20" s="48"/>
      <c r="D20" s="48" t="s">
        <v>224</v>
      </c>
      <c r="E20" s="9" t="s">
        <v>246</v>
      </c>
      <c r="F20" s="48">
        <v>0</v>
      </c>
    </row>
    <row r="21" spans="2:6" hidden="1" x14ac:dyDescent="0.3">
      <c r="C21" s="48"/>
      <c r="D21" s="48" t="s">
        <v>224</v>
      </c>
      <c r="E21" s="9" t="s">
        <v>247</v>
      </c>
      <c r="F21" s="48">
        <v>0</v>
      </c>
    </row>
    <row r="22" spans="2:6" x14ac:dyDescent="0.3">
      <c r="C22" s="48"/>
      <c r="D22" s="48" t="s">
        <v>224</v>
      </c>
      <c r="E22" s="9" t="s">
        <v>248</v>
      </c>
      <c r="F22" s="48">
        <v>126872130.29000002</v>
      </c>
    </row>
    <row r="23" spans="2:6" hidden="1" x14ac:dyDescent="0.3">
      <c r="C23" s="48"/>
      <c r="D23" s="48" t="s">
        <v>224</v>
      </c>
      <c r="E23" s="9" t="s">
        <v>249</v>
      </c>
      <c r="F23" s="48">
        <v>0</v>
      </c>
    </row>
    <row r="24" spans="2:6" hidden="1" x14ac:dyDescent="0.3">
      <c r="C24" s="48"/>
      <c r="D24" s="48" t="s">
        <v>224</v>
      </c>
      <c r="E24" s="9" t="s">
        <v>250</v>
      </c>
      <c r="F24" s="48">
        <v>0</v>
      </c>
    </row>
    <row r="25" spans="2:6" hidden="1" x14ac:dyDescent="0.3">
      <c r="C25" s="48"/>
      <c r="D25" s="48" t="s">
        <v>224</v>
      </c>
      <c r="E25" s="9" t="s">
        <v>251</v>
      </c>
      <c r="F25" s="48">
        <v>0</v>
      </c>
    </row>
    <row r="26" spans="2:6" x14ac:dyDescent="0.3">
      <c r="B26" s="9" t="s">
        <v>226</v>
      </c>
      <c r="C26" s="48">
        <v>126872130.28999999</v>
      </c>
      <c r="D26" s="48" t="s">
        <v>224</v>
      </c>
      <c r="E26" s="9" t="s">
        <v>252</v>
      </c>
      <c r="F26" s="48">
        <v>126872130.29000002</v>
      </c>
    </row>
    <row r="27" spans="2:6" hidden="1" x14ac:dyDescent="0.3">
      <c r="C27" s="48"/>
      <c r="D27" s="48" t="s">
        <v>224</v>
      </c>
      <c r="E27" s="9" t="s">
        <v>245</v>
      </c>
      <c r="F27" s="48">
        <v>0</v>
      </c>
    </row>
    <row r="28" spans="2:6" hidden="1" x14ac:dyDescent="0.3">
      <c r="C28" s="48"/>
      <c r="D28" s="48" t="s">
        <v>224</v>
      </c>
      <c r="E28" s="9" t="s">
        <v>246</v>
      </c>
      <c r="F28" s="48">
        <v>0</v>
      </c>
    </row>
    <row r="29" spans="2:6" hidden="1" x14ac:dyDescent="0.3">
      <c r="C29" s="48"/>
      <c r="D29" s="48" t="s">
        <v>224</v>
      </c>
      <c r="E29" s="9" t="s">
        <v>247</v>
      </c>
      <c r="F29" s="48">
        <v>0</v>
      </c>
    </row>
    <row r="30" spans="2:6" hidden="1" x14ac:dyDescent="0.3">
      <c r="C30" s="48"/>
      <c r="D30" s="48" t="s">
        <v>224</v>
      </c>
      <c r="E30" s="9" t="s">
        <v>248</v>
      </c>
      <c r="F30" s="48">
        <v>0</v>
      </c>
    </row>
    <row r="31" spans="2:6" hidden="1" x14ac:dyDescent="0.3">
      <c r="C31" s="48"/>
      <c r="D31" s="48" t="s">
        <v>224</v>
      </c>
      <c r="E31" s="9" t="s">
        <v>249</v>
      </c>
      <c r="F31" s="48">
        <v>0</v>
      </c>
    </row>
    <row r="32" spans="2:6" hidden="1" x14ac:dyDescent="0.3">
      <c r="C32" s="48"/>
      <c r="D32" s="48" t="s">
        <v>224</v>
      </c>
      <c r="E32" s="9" t="s">
        <v>250</v>
      </c>
      <c r="F32" s="48">
        <v>0</v>
      </c>
    </row>
    <row r="33" spans="2:6" hidden="1" x14ac:dyDescent="0.3">
      <c r="C33" s="48"/>
      <c r="D33" s="48" t="s">
        <v>224</v>
      </c>
      <c r="E33" s="9" t="s">
        <v>251</v>
      </c>
      <c r="F33" s="48">
        <v>0</v>
      </c>
    </row>
    <row r="34" spans="2:6" x14ac:dyDescent="0.3">
      <c r="B34" s="9" t="s">
        <v>227</v>
      </c>
      <c r="C34" s="48">
        <v>0</v>
      </c>
      <c r="D34" s="48" t="s">
        <v>224</v>
      </c>
      <c r="E34" s="9" t="s">
        <v>252</v>
      </c>
      <c r="F34" s="48">
        <v>0</v>
      </c>
    </row>
    <row r="35" spans="2:6" hidden="1" x14ac:dyDescent="0.3">
      <c r="C35" s="48"/>
      <c r="D35" s="48" t="s">
        <v>229</v>
      </c>
      <c r="E35" s="9" t="s">
        <v>245</v>
      </c>
      <c r="F35" s="48">
        <v>0</v>
      </c>
    </row>
    <row r="36" spans="2:6" hidden="1" x14ac:dyDescent="0.3">
      <c r="C36" s="48"/>
      <c r="D36" s="48" t="s">
        <v>229</v>
      </c>
      <c r="E36" s="9" t="s">
        <v>246</v>
      </c>
      <c r="F36" s="48">
        <v>0</v>
      </c>
    </row>
    <row r="37" spans="2:6" hidden="1" x14ac:dyDescent="0.3">
      <c r="C37" s="48"/>
      <c r="D37" s="48" t="s">
        <v>229</v>
      </c>
      <c r="E37" s="9" t="s">
        <v>247</v>
      </c>
      <c r="F37" s="48">
        <v>0</v>
      </c>
    </row>
    <row r="38" spans="2:6" x14ac:dyDescent="0.3">
      <c r="C38" s="48"/>
      <c r="D38" s="48" t="s">
        <v>229</v>
      </c>
      <c r="E38" s="9" t="s">
        <v>248</v>
      </c>
      <c r="F38" s="48">
        <v>135758625.82632494</v>
      </c>
    </row>
    <row r="39" spans="2:6" x14ac:dyDescent="0.3">
      <c r="C39" s="48"/>
      <c r="D39" s="48" t="s">
        <v>229</v>
      </c>
      <c r="E39" s="9" t="s">
        <v>249</v>
      </c>
      <c r="F39" s="48">
        <v>101374804.33367535</v>
      </c>
    </row>
    <row r="40" spans="2:6" hidden="1" x14ac:dyDescent="0.3">
      <c r="C40" s="48"/>
      <c r="D40" s="48" t="s">
        <v>229</v>
      </c>
      <c r="E40" s="9" t="s">
        <v>250</v>
      </c>
      <c r="F40" s="48">
        <v>0</v>
      </c>
    </row>
    <row r="41" spans="2:6" hidden="1" x14ac:dyDescent="0.3">
      <c r="C41" s="48"/>
      <c r="D41" s="48" t="s">
        <v>229</v>
      </c>
      <c r="E41" s="9" t="s">
        <v>251</v>
      </c>
      <c r="F41" s="48">
        <v>0</v>
      </c>
    </row>
    <row r="42" spans="2:6" x14ac:dyDescent="0.3">
      <c r="B42" s="9" t="s">
        <v>228</v>
      </c>
      <c r="C42" s="48">
        <v>237133430.16</v>
      </c>
      <c r="D42" s="48" t="s">
        <v>229</v>
      </c>
      <c r="E42" s="9" t="s">
        <v>252</v>
      </c>
      <c r="F42" s="48">
        <v>237133430.16000029</v>
      </c>
    </row>
    <row r="43" spans="2:6" hidden="1" x14ac:dyDescent="0.3">
      <c r="C43" s="48"/>
      <c r="D43" s="48" t="s">
        <v>231</v>
      </c>
      <c r="E43" s="9" t="s">
        <v>245</v>
      </c>
      <c r="F43" s="48">
        <v>0</v>
      </c>
    </row>
    <row r="44" spans="2:6" hidden="1" x14ac:dyDescent="0.3">
      <c r="C44" s="48"/>
      <c r="D44" s="48" t="s">
        <v>231</v>
      </c>
      <c r="E44" s="9" t="s">
        <v>246</v>
      </c>
      <c r="F44" s="48">
        <v>0</v>
      </c>
    </row>
    <row r="45" spans="2:6" hidden="1" x14ac:dyDescent="0.3">
      <c r="C45" s="48"/>
      <c r="D45" s="48" t="s">
        <v>231</v>
      </c>
      <c r="E45" s="9" t="s">
        <v>247</v>
      </c>
      <c r="F45" s="48">
        <v>0</v>
      </c>
    </row>
    <row r="46" spans="2:6" x14ac:dyDescent="0.3">
      <c r="C46" s="48"/>
      <c r="D46" s="48" t="s">
        <v>231</v>
      </c>
      <c r="E46" s="9" t="s">
        <v>248</v>
      </c>
      <c r="F46" s="48">
        <v>219442875.77614054</v>
      </c>
    </row>
    <row r="47" spans="2:6" x14ac:dyDescent="0.3">
      <c r="C47" s="48"/>
      <c r="D47" s="48" t="s">
        <v>231</v>
      </c>
      <c r="E47" s="9" t="s">
        <v>249</v>
      </c>
      <c r="F47" s="48">
        <v>42974469.913859598</v>
      </c>
    </row>
    <row r="48" spans="2:6" hidden="1" x14ac:dyDescent="0.3">
      <c r="C48" s="48"/>
      <c r="D48" s="48" t="s">
        <v>231</v>
      </c>
      <c r="E48" s="9" t="s">
        <v>250</v>
      </c>
      <c r="F48" s="48">
        <v>0</v>
      </c>
    </row>
    <row r="49" spans="2:6" hidden="1" x14ac:dyDescent="0.3">
      <c r="C49" s="48"/>
      <c r="D49" s="48" t="s">
        <v>231</v>
      </c>
      <c r="E49" s="9" t="s">
        <v>251</v>
      </c>
      <c r="F49" s="48">
        <v>0</v>
      </c>
    </row>
    <row r="50" spans="2:6" x14ac:dyDescent="0.3">
      <c r="B50" s="9" t="s">
        <v>230</v>
      </c>
      <c r="C50" s="48">
        <v>262417345.69000003</v>
      </c>
      <c r="D50" s="48" t="s">
        <v>231</v>
      </c>
      <c r="E50" s="9" t="s">
        <v>252</v>
      </c>
      <c r="F50" s="48">
        <v>262417345.69000015</v>
      </c>
    </row>
    <row r="51" spans="2:6" hidden="1" x14ac:dyDescent="0.3">
      <c r="C51" s="48"/>
      <c r="D51" s="48" t="s">
        <v>233</v>
      </c>
      <c r="E51" s="9" t="s">
        <v>245</v>
      </c>
      <c r="F51" s="48">
        <v>0</v>
      </c>
    </row>
    <row r="52" spans="2:6" hidden="1" x14ac:dyDescent="0.3">
      <c r="C52" s="48"/>
      <c r="D52" s="48" t="s">
        <v>233</v>
      </c>
      <c r="E52" s="9" t="s">
        <v>246</v>
      </c>
      <c r="F52" s="48">
        <v>0</v>
      </c>
    </row>
    <row r="53" spans="2:6" hidden="1" x14ac:dyDescent="0.3">
      <c r="C53" s="48"/>
      <c r="D53" s="48" t="s">
        <v>233</v>
      </c>
      <c r="E53" s="9" t="s">
        <v>247</v>
      </c>
      <c r="F53" s="48">
        <v>0</v>
      </c>
    </row>
    <row r="54" spans="2:6" x14ac:dyDescent="0.3">
      <c r="C54" s="48"/>
      <c r="D54" s="48" t="s">
        <v>233</v>
      </c>
      <c r="E54" s="9" t="s">
        <v>248</v>
      </c>
      <c r="F54" s="48">
        <v>6184131.2857233612</v>
      </c>
    </row>
    <row r="55" spans="2:6" x14ac:dyDescent="0.3">
      <c r="C55" s="48"/>
      <c r="D55" s="48" t="s">
        <v>233</v>
      </c>
      <c r="E55" s="9" t="s">
        <v>249</v>
      </c>
      <c r="F55" s="48">
        <v>1376173.6442766397</v>
      </c>
    </row>
    <row r="56" spans="2:6" hidden="1" x14ac:dyDescent="0.3">
      <c r="C56" s="48"/>
      <c r="D56" s="48" t="s">
        <v>233</v>
      </c>
      <c r="E56" s="9" t="s">
        <v>250</v>
      </c>
      <c r="F56" s="48">
        <v>0</v>
      </c>
    </row>
    <row r="57" spans="2:6" hidden="1" x14ac:dyDescent="0.3">
      <c r="C57" s="48"/>
      <c r="D57" s="48" t="s">
        <v>233</v>
      </c>
      <c r="E57" s="9" t="s">
        <v>251</v>
      </c>
      <c r="F57" s="48">
        <v>0</v>
      </c>
    </row>
    <row r="58" spans="2:6" x14ac:dyDescent="0.3">
      <c r="B58" s="9" t="s">
        <v>232</v>
      </c>
      <c r="C58" s="48">
        <v>7560304.9300000006</v>
      </c>
      <c r="D58" s="48" t="s">
        <v>233</v>
      </c>
      <c r="E58" s="9" t="s">
        <v>252</v>
      </c>
      <c r="F58" s="48">
        <v>7560304.9300000006</v>
      </c>
    </row>
    <row r="59" spans="2:6" hidden="1" x14ac:dyDescent="0.3">
      <c r="C59" s="48"/>
      <c r="D59" s="48" t="s">
        <v>233</v>
      </c>
      <c r="E59" s="9" t="s">
        <v>245</v>
      </c>
      <c r="F59" s="48">
        <v>0</v>
      </c>
    </row>
    <row r="60" spans="2:6" hidden="1" x14ac:dyDescent="0.3">
      <c r="C60" s="48"/>
      <c r="D60" s="48" t="s">
        <v>233</v>
      </c>
      <c r="E60" s="9" t="s">
        <v>246</v>
      </c>
      <c r="F60" s="48">
        <v>0</v>
      </c>
    </row>
    <row r="61" spans="2:6" hidden="1" x14ac:dyDescent="0.3">
      <c r="C61" s="48"/>
      <c r="D61" s="48" t="s">
        <v>233</v>
      </c>
      <c r="E61" s="9" t="s">
        <v>247</v>
      </c>
      <c r="F61" s="48">
        <v>0</v>
      </c>
    </row>
    <row r="62" spans="2:6" x14ac:dyDescent="0.3">
      <c r="C62" s="48"/>
      <c r="D62" s="48" t="s">
        <v>233</v>
      </c>
      <c r="E62" s="9" t="s">
        <v>248</v>
      </c>
      <c r="F62" s="48">
        <v>9696778.6967085004</v>
      </c>
    </row>
    <row r="63" spans="2:6" x14ac:dyDescent="0.3">
      <c r="C63" s="48"/>
      <c r="D63" s="48" t="s">
        <v>233</v>
      </c>
      <c r="E63" s="9" t="s">
        <v>249</v>
      </c>
      <c r="F63" s="48">
        <v>2157853.8132915003</v>
      </c>
    </row>
    <row r="64" spans="2:6" hidden="1" x14ac:dyDescent="0.3">
      <c r="C64" s="48"/>
      <c r="D64" s="48" t="s">
        <v>233</v>
      </c>
      <c r="E64" s="9" t="s">
        <v>250</v>
      </c>
      <c r="F64" s="48">
        <v>0</v>
      </c>
    </row>
    <row r="65" spans="2:6" hidden="1" x14ac:dyDescent="0.3">
      <c r="C65" s="48"/>
      <c r="D65" s="48" t="s">
        <v>233</v>
      </c>
      <c r="E65" s="9" t="s">
        <v>251</v>
      </c>
      <c r="F65" s="48">
        <v>0</v>
      </c>
    </row>
    <row r="66" spans="2:6" x14ac:dyDescent="0.3">
      <c r="B66" s="9" t="s">
        <v>234</v>
      </c>
      <c r="C66" s="48">
        <v>11854632.51</v>
      </c>
      <c r="D66" s="48" t="s">
        <v>233</v>
      </c>
      <c r="E66" s="9" t="s">
        <v>252</v>
      </c>
      <c r="F66" s="48">
        <v>11854632.51</v>
      </c>
    </row>
    <row r="67" spans="2:6" hidden="1" x14ac:dyDescent="0.3">
      <c r="C67" s="48"/>
      <c r="D67" s="48" t="s">
        <v>236</v>
      </c>
      <c r="E67" s="9" t="s">
        <v>245</v>
      </c>
      <c r="F67" s="48">
        <v>0</v>
      </c>
    </row>
    <row r="68" spans="2:6" hidden="1" x14ac:dyDescent="0.3">
      <c r="C68" s="48"/>
      <c r="D68" s="48" t="s">
        <v>236</v>
      </c>
      <c r="E68" s="9" t="s">
        <v>246</v>
      </c>
      <c r="F68" s="48">
        <v>0</v>
      </c>
    </row>
    <row r="69" spans="2:6" hidden="1" x14ac:dyDescent="0.3">
      <c r="C69" s="48"/>
      <c r="D69" s="48" t="s">
        <v>236</v>
      </c>
      <c r="E69" s="9" t="s">
        <v>247</v>
      </c>
      <c r="F69" s="48">
        <v>0</v>
      </c>
    </row>
    <row r="70" spans="2:6" x14ac:dyDescent="0.3">
      <c r="C70" s="48"/>
      <c r="D70" s="48" t="s">
        <v>236</v>
      </c>
      <c r="E70" s="9" t="s">
        <v>248</v>
      </c>
      <c r="F70" s="48">
        <v>29431751.406096574</v>
      </c>
    </row>
    <row r="71" spans="2:6" x14ac:dyDescent="0.3">
      <c r="C71" s="48"/>
      <c r="D71" s="48" t="s">
        <v>236</v>
      </c>
      <c r="E71" s="9" t="s">
        <v>249</v>
      </c>
      <c r="F71" s="48">
        <v>113279892.14390351</v>
      </c>
    </row>
    <row r="72" spans="2:6" hidden="1" x14ac:dyDescent="0.3">
      <c r="C72" s="48"/>
      <c r="D72" s="48" t="s">
        <v>236</v>
      </c>
      <c r="E72" s="9" t="s">
        <v>250</v>
      </c>
      <c r="F72" s="48">
        <v>0</v>
      </c>
    </row>
    <row r="73" spans="2:6" hidden="1" x14ac:dyDescent="0.3">
      <c r="C73" s="48"/>
      <c r="D73" s="48" t="s">
        <v>236</v>
      </c>
      <c r="E73" s="9" t="s">
        <v>251</v>
      </c>
      <c r="F73" s="48">
        <v>0</v>
      </c>
    </row>
    <row r="74" spans="2:6" x14ac:dyDescent="0.3">
      <c r="B74" s="9" t="s">
        <v>235</v>
      </c>
      <c r="C74" s="48">
        <v>142711643.55000001</v>
      </c>
      <c r="D74" s="48" t="s">
        <v>236</v>
      </c>
      <c r="E74" s="9" t="s">
        <v>252</v>
      </c>
      <c r="F74" s="48">
        <v>142711643.55000004</v>
      </c>
    </row>
    <row r="75" spans="2:6" hidden="1" x14ac:dyDescent="0.3">
      <c r="C75" s="48"/>
      <c r="D75" s="48" t="s">
        <v>238</v>
      </c>
      <c r="E75" s="9" t="s">
        <v>245</v>
      </c>
      <c r="F75" s="48">
        <v>0</v>
      </c>
    </row>
    <row r="76" spans="2:6" hidden="1" x14ac:dyDescent="0.3">
      <c r="C76" s="48"/>
      <c r="D76" s="48" t="s">
        <v>238</v>
      </c>
      <c r="E76" s="9" t="s">
        <v>246</v>
      </c>
      <c r="F76" s="48">
        <v>0</v>
      </c>
    </row>
    <row r="77" spans="2:6" hidden="1" x14ac:dyDescent="0.3">
      <c r="C77" s="48"/>
      <c r="D77" s="48" t="s">
        <v>238</v>
      </c>
      <c r="E77" s="9" t="s">
        <v>247</v>
      </c>
      <c r="F77" s="48">
        <v>0</v>
      </c>
    </row>
    <row r="78" spans="2:6" hidden="1" x14ac:dyDescent="0.3">
      <c r="C78" s="48"/>
      <c r="D78" s="48" t="s">
        <v>238</v>
      </c>
      <c r="E78" s="9" t="s">
        <v>248</v>
      </c>
      <c r="F78" s="48">
        <v>0</v>
      </c>
    </row>
    <row r="79" spans="2:6" hidden="1" x14ac:dyDescent="0.3">
      <c r="C79" s="48"/>
      <c r="D79" s="48" t="s">
        <v>238</v>
      </c>
      <c r="E79" s="9" t="s">
        <v>249</v>
      </c>
      <c r="F79" s="48">
        <v>0</v>
      </c>
    </row>
    <row r="80" spans="2:6" hidden="1" x14ac:dyDescent="0.3">
      <c r="C80" s="48"/>
      <c r="D80" s="48" t="s">
        <v>238</v>
      </c>
      <c r="E80" s="9" t="s">
        <v>250</v>
      </c>
      <c r="F80" s="48">
        <v>0</v>
      </c>
    </row>
    <row r="81" spans="2:6" x14ac:dyDescent="0.3">
      <c r="C81" s="48"/>
      <c r="D81" s="48" t="s">
        <v>238</v>
      </c>
      <c r="E81" s="9" t="s">
        <v>251</v>
      </c>
      <c r="F81" s="48">
        <v>66236428.609999985</v>
      </c>
    </row>
    <row r="82" spans="2:6" x14ac:dyDescent="0.3">
      <c r="B82" s="9" t="s">
        <v>237</v>
      </c>
      <c r="C82" s="48">
        <v>66236428.609999999</v>
      </c>
      <c r="D82" s="48" t="s">
        <v>238</v>
      </c>
      <c r="E82" s="9" t="s">
        <v>252</v>
      </c>
      <c r="F82" s="48">
        <v>66236428.609999985</v>
      </c>
    </row>
    <row r="83" spans="2:6" hidden="1" x14ac:dyDescent="0.3">
      <c r="C83" s="48"/>
      <c r="D83" s="48" t="s">
        <v>240</v>
      </c>
      <c r="E83" s="9" t="s">
        <v>245</v>
      </c>
      <c r="F83" s="48">
        <v>0</v>
      </c>
    </row>
    <row r="84" spans="2:6" hidden="1" x14ac:dyDescent="0.3">
      <c r="C84" s="48"/>
      <c r="D84" s="48" t="s">
        <v>240</v>
      </c>
      <c r="E84" s="9" t="s">
        <v>246</v>
      </c>
      <c r="F84" s="48">
        <v>0</v>
      </c>
    </row>
    <row r="85" spans="2:6" hidden="1" x14ac:dyDescent="0.3">
      <c r="C85" s="48"/>
      <c r="D85" s="48" t="s">
        <v>240</v>
      </c>
      <c r="E85" s="9" t="s">
        <v>247</v>
      </c>
      <c r="F85" s="48">
        <v>0</v>
      </c>
    </row>
    <row r="86" spans="2:6" hidden="1" x14ac:dyDescent="0.3">
      <c r="C86" s="48"/>
      <c r="D86" s="48" t="s">
        <v>240</v>
      </c>
      <c r="E86" s="9" t="s">
        <v>248</v>
      </c>
      <c r="F86" s="48">
        <v>0</v>
      </c>
    </row>
    <row r="87" spans="2:6" hidden="1" x14ac:dyDescent="0.3">
      <c r="C87" s="48"/>
      <c r="D87" s="48" t="s">
        <v>240</v>
      </c>
      <c r="E87" s="9" t="s">
        <v>249</v>
      </c>
      <c r="F87" s="48">
        <v>0</v>
      </c>
    </row>
    <row r="88" spans="2:6" hidden="1" x14ac:dyDescent="0.3">
      <c r="C88" s="48"/>
      <c r="D88" s="48" t="s">
        <v>240</v>
      </c>
      <c r="E88" s="9" t="s">
        <v>250</v>
      </c>
      <c r="F88" s="48">
        <v>0</v>
      </c>
    </row>
    <row r="89" spans="2:6" x14ac:dyDescent="0.3">
      <c r="C89" s="48"/>
      <c r="D89" s="48" t="s">
        <v>240</v>
      </c>
      <c r="E89" s="9" t="s">
        <v>251</v>
      </c>
      <c r="F89" s="48">
        <v>25229878.410000008</v>
      </c>
    </row>
    <row r="90" spans="2:6" x14ac:dyDescent="0.3">
      <c r="B90" s="9" t="s">
        <v>239</v>
      </c>
      <c r="C90" s="48">
        <v>25229878.41</v>
      </c>
      <c r="D90" s="48" t="s">
        <v>240</v>
      </c>
      <c r="E90" s="9" t="s">
        <v>252</v>
      </c>
      <c r="F90" s="48">
        <v>25229878.410000008</v>
      </c>
    </row>
    <row r="91" spans="2:6" hidden="1" x14ac:dyDescent="0.3">
      <c r="C91" s="48"/>
      <c r="D91" s="48" t="s">
        <v>242</v>
      </c>
      <c r="E91" s="9" t="s">
        <v>245</v>
      </c>
      <c r="F91" s="48">
        <v>0</v>
      </c>
    </row>
    <row r="92" spans="2:6" hidden="1" x14ac:dyDescent="0.3">
      <c r="C92" s="48"/>
      <c r="D92" s="48" t="s">
        <v>242</v>
      </c>
      <c r="E92" s="9" t="s">
        <v>246</v>
      </c>
      <c r="F92" s="48">
        <v>0</v>
      </c>
    </row>
    <row r="93" spans="2:6" hidden="1" x14ac:dyDescent="0.3">
      <c r="C93" s="48"/>
      <c r="D93" s="48" t="s">
        <v>242</v>
      </c>
      <c r="E93" s="9" t="s">
        <v>247</v>
      </c>
      <c r="F93" s="48">
        <v>0</v>
      </c>
    </row>
    <row r="94" spans="2:6" hidden="1" x14ac:dyDescent="0.3">
      <c r="C94" s="48"/>
      <c r="D94" s="48" t="s">
        <v>242</v>
      </c>
      <c r="E94" s="9" t="s">
        <v>248</v>
      </c>
      <c r="F94" s="48">
        <v>0</v>
      </c>
    </row>
    <row r="95" spans="2:6" hidden="1" x14ac:dyDescent="0.3">
      <c r="C95" s="48"/>
      <c r="D95" s="48" t="s">
        <v>242</v>
      </c>
      <c r="E95" s="9" t="s">
        <v>249</v>
      </c>
      <c r="F95" s="48">
        <v>0</v>
      </c>
    </row>
    <row r="96" spans="2:6" hidden="1" x14ac:dyDescent="0.3">
      <c r="C96" s="48"/>
      <c r="D96" s="48" t="s">
        <v>242</v>
      </c>
      <c r="E96" s="9" t="s">
        <v>250</v>
      </c>
      <c r="F96" s="48">
        <v>0</v>
      </c>
    </row>
    <row r="97" spans="2:6" x14ac:dyDescent="0.3">
      <c r="C97" s="48"/>
      <c r="D97" s="48" t="s">
        <v>242</v>
      </c>
      <c r="E97" s="9" t="s">
        <v>251</v>
      </c>
      <c r="F97" s="48">
        <v>18637644.810000002</v>
      </c>
    </row>
    <row r="98" spans="2:6" x14ac:dyDescent="0.3">
      <c r="B98" s="9" t="s">
        <v>241</v>
      </c>
      <c r="C98" s="48">
        <v>18637644.810000002</v>
      </c>
      <c r="D98" s="48" t="s">
        <v>242</v>
      </c>
      <c r="E98" s="9" t="s">
        <v>252</v>
      </c>
      <c r="F98" s="48">
        <v>18637644.810000002</v>
      </c>
    </row>
    <row r="99" spans="2:6" hidden="1" x14ac:dyDescent="0.3">
      <c r="C99" s="48"/>
      <c r="D99" s="48" t="s">
        <v>244</v>
      </c>
      <c r="E99" s="9" t="s">
        <v>245</v>
      </c>
      <c r="F99" s="48">
        <v>0</v>
      </c>
    </row>
    <row r="100" spans="2:6" hidden="1" x14ac:dyDescent="0.3">
      <c r="C100" s="48"/>
      <c r="D100" s="48" t="s">
        <v>244</v>
      </c>
      <c r="E100" s="9" t="s">
        <v>246</v>
      </c>
      <c r="F100" s="48">
        <v>0</v>
      </c>
    </row>
    <row r="101" spans="2:6" hidden="1" x14ac:dyDescent="0.3">
      <c r="C101" s="48"/>
      <c r="D101" s="48" t="s">
        <v>244</v>
      </c>
      <c r="E101" s="9" t="s">
        <v>247</v>
      </c>
      <c r="F101" s="48">
        <v>0</v>
      </c>
    </row>
    <row r="102" spans="2:6" hidden="1" x14ac:dyDescent="0.3">
      <c r="C102" s="48"/>
      <c r="D102" s="48" t="s">
        <v>244</v>
      </c>
      <c r="E102" s="9" t="s">
        <v>248</v>
      </c>
      <c r="F102" s="48">
        <v>0</v>
      </c>
    </row>
    <row r="103" spans="2:6" hidden="1" x14ac:dyDescent="0.3">
      <c r="C103" s="48"/>
      <c r="D103" s="48" t="s">
        <v>244</v>
      </c>
      <c r="E103" s="9" t="s">
        <v>249</v>
      </c>
      <c r="F103" s="48">
        <v>0</v>
      </c>
    </row>
    <row r="104" spans="2:6" hidden="1" x14ac:dyDescent="0.3">
      <c r="C104" s="48"/>
      <c r="D104" s="48" t="s">
        <v>244</v>
      </c>
      <c r="E104" s="9" t="s">
        <v>250</v>
      </c>
      <c r="F104" s="48">
        <v>0</v>
      </c>
    </row>
    <row r="105" spans="2:6" x14ac:dyDescent="0.3">
      <c r="C105" s="48"/>
      <c r="D105" s="48" t="s">
        <v>244</v>
      </c>
      <c r="E105" s="9" t="s">
        <v>251</v>
      </c>
      <c r="F105" s="48">
        <v>4366835.4300000006</v>
      </c>
    </row>
    <row r="106" spans="2:6" x14ac:dyDescent="0.3">
      <c r="B106" s="9" t="s">
        <v>243</v>
      </c>
      <c r="C106" s="48">
        <v>4366835.4300000006</v>
      </c>
      <c r="D106" s="48" t="s">
        <v>244</v>
      </c>
      <c r="E106" s="9" t="s">
        <v>252</v>
      </c>
      <c r="F106" s="48">
        <v>4366835.4300000006</v>
      </c>
    </row>
    <row r="107" spans="2:6" hidden="1" x14ac:dyDescent="0.3">
      <c r="C107" s="48"/>
      <c r="D107" s="48"/>
      <c r="E107" s="9" t="s">
        <v>245</v>
      </c>
      <c r="F107" s="48">
        <v>0</v>
      </c>
    </row>
    <row r="108" spans="2:6" hidden="1" x14ac:dyDescent="0.3">
      <c r="C108" s="48"/>
      <c r="D108" s="48"/>
      <c r="E108" s="9" t="s">
        <v>246</v>
      </c>
      <c r="F108" s="48">
        <v>0</v>
      </c>
    </row>
    <row r="109" spans="2:6" hidden="1" x14ac:dyDescent="0.3">
      <c r="C109" s="48"/>
      <c r="D109" s="48"/>
      <c r="E109" s="9" t="s">
        <v>247</v>
      </c>
      <c r="F109" s="48">
        <v>0</v>
      </c>
    </row>
    <row r="110" spans="2:6" x14ac:dyDescent="0.3">
      <c r="C110" s="48"/>
      <c r="D110" s="48"/>
      <c r="E110" s="116" t="s">
        <v>248</v>
      </c>
      <c r="F110" s="48">
        <v>542152061.56099403</v>
      </c>
    </row>
    <row r="111" spans="2:6" x14ac:dyDescent="0.3">
      <c r="C111" s="48"/>
      <c r="D111" s="48"/>
      <c r="E111" s="116" t="s">
        <v>249</v>
      </c>
      <c r="F111" s="48">
        <v>261163193.84900659</v>
      </c>
    </row>
    <row r="112" spans="2:6" hidden="1" x14ac:dyDescent="0.3">
      <c r="C112" s="48"/>
      <c r="D112" s="48"/>
      <c r="E112" s="116" t="s">
        <v>250</v>
      </c>
      <c r="F112" s="48">
        <v>0</v>
      </c>
    </row>
    <row r="113" spans="1:6" x14ac:dyDescent="0.3">
      <c r="C113" s="48"/>
      <c r="D113" s="48"/>
      <c r="E113" s="116" t="s">
        <v>251</v>
      </c>
      <c r="F113" s="48">
        <v>114470787.26000001</v>
      </c>
    </row>
    <row r="114" spans="1:6" x14ac:dyDescent="0.3">
      <c r="B114" s="164" t="s">
        <v>161</v>
      </c>
      <c r="C114" s="165">
        <v>917786042.66999996</v>
      </c>
      <c r="D114" s="166"/>
      <c r="E114" s="164" t="s">
        <v>252</v>
      </c>
      <c r="F114" s="165">
        <v>917786042.66999996</v>
      </c>
    </row>
    <row r="116" spans="1:6" x14ac:dyDescent="0.3">
      <c r="D116" s="9" t="s">
        <v>256</v>
      </c>
      <c r="E116" s="9" t="s">
        <v>253</v>
      </c>
      <c r="F116" s="168">
        <f>F110/F114</f>
        <v>0.59071726563173588</v>
      </c>
    </row>
    <row r="118" spans="1:6" ht="18" x14ac:dyDescent="0.35">
      <c r="A118" s="33" t="s">
        <v>254</v>
      </c>
    </row>
    <row r="119" spans="1:6" x14ac:dyDescent="0.3">
      <c r="B119" s="14" t="s">
        <v>252</v>
      </c>
      <c r="C119" s="167">
        <v>645397517</v>
      </c>
    </row>
    <row r="121" spans="1:6" x14ac:dyDescent="0.3">
      <c r="D121" s="9" t="s">
        <v>255</v>
      </c>
      <c r="E121" s="9" t="s">
        <v>253</v>
      </c>
      <c r="F121" s="168">
        <f>F114/C119</f>
        <v>1.422047681460169</v>
      </c>
    </row>
  </sheetData>
  <sheetProtection algorithmName="SHA-512" hashValue="FKmR+8z7H78hN2j1HMbM6+zklH3IMlh8D0XK97U/YCAMW03RydBiFb6HgD0QZt2guj029EDnX2pNSw0YOgynGw==" saltValue="Q6+0YyrjoRuf+B2WazVbd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4"/>
  <sheetViews>
    <sheetView topLeftCell="B11" zoomScale="90" zoomScaleNormal="90" workbookViewId="0">
      <selection activeCell="L24" sqref="L24"/>
    </sheetView>
  </sheetViews>
  <sheetFormatPr defaultColWidth="8.6640625" defaultRowHeight="14.4" x14ac:dyDescent="0.3"/>
  <cols>
    <col min="1" max="1" width="3.33203125" style="9" hidden="1" customWidth="1"/>
    <col min="2" max="2" width="11.33203125" style="9" customWidth="1"/>
    <col min="3" max="3" width="10.44140625" style="9" customWidth="1"/>
    <col min="4" max="4" width="4" style="9" bestFit="1" customWidth="1"/>
    <col min="5" max="5" width="14.6640625" style="9" bestFit="1" customWidth="1"/>
    <col min="6" max="6" width="15" style="9" bestFit="1" customWidth="1"/>
    <col min="7" max="7" width="12.6640625" style="9" bestFit="1" customWidth="1"/>
    <col min="8" max="8" width="8" style="9" bestFit="1" customWidth="1"/>
    <col min="9" max="9" width="10" style="9" customWidth="1"/>
    <col min="10" max="10" width="14.33203125" style="9" bestFit="1" customWidth="1"/>
    <col min="11" max="11" width="7.6640625" style="9" bestFit="1" customWidth="1"/>
    <col min="12" max="12" width="9.33203125" style="9" customWidth="1"/>
    <col min="13" max="13" width="23" style="9" bestFit="1" customWidth="1"/>
    <col min="14" max="16384" width="8.6640625" style="9"/>
  </cols>
  <sheetData>
    <row r="1" spans="1:13" ht="18" x14ac:dyDescent="0.35">
      <c r="B1" s="33" t="s">
        <v>208</v>
      </c>
    </row>
    <row r="2" spans="1:13" ht="18" x14ac:dyDescent="0.35">
      <c r="B2" s="33" t="s">
        <v>27</v>
      </c>
    </row>
    <row r="3" spans="1:13" s="57" customFormat="1" ht="57.6" x14ac:dyDescent="0.3">
      <c r="E3" s="83" t="s">
        <v>156</v>
      </c>
      <c r="F3" s="83" t="s">
        <v>157</v>
      </c>
      <c r="G3" s="84" t="s">
        <v>159</v>
      </c>
      <c r="H3" s="84" t="s">
        <v>160</v>
      </c>
      <c r="I3" s="84" t="s">
        <v>160</v>
      </c>
      <c r="J3" s="84" t="s">
        <v>160</v>
      </c>
      <c r="K3" s="85" t="s">
        <v>30</v>
      </c>
      <c r="L3" s="85" t="s">
        <v>30</v>
      </c>
      <c r="M3" s="85" t="s">
        <v>30</v>
      </c>
    </row>
    <row r="4" spans="1:13" s="57" customFormat="1" x14ac:dyDescent="0.3">
      <c r="B4" s="367" t="s">
        <v>29</v>
      </c>
      <c r="C4" s="367"/>
      <c r="E4" s="73">
        <v>1240</v>
      </c>
      <c r="F4" s="73">
        <v>8.84</v>
      </c>
      <c r="G4" s="56"/>
      <c r="H4" s="56"/>
      <c r="I4" s="56"/>
      <c r="J4" s="56"/>
      <c r="K4" s="56"/>
      <c r="L4" s="56"/>
      <c r="M4" s="56"/>
    </row>
    <row r="5" spans="1:13" s="57" customFormat="1" x14ac:dyDescent="0.3">
      <c r="A5" s="57" t="s">
        <v>32</v>
      </c>
      <c r="B5" s="88" t="s">
        <v>33</v>
      </c>
      <c r="C5" s="88" t="s">
        <v>34</v>
      </c>
      <c r="D5" s="88"/>
      <c r="E5" s="88" t="s">
        <v>35</v>
      </c>
      <c r="F5" s="88" t="s">
        <v>36</v>
      </c>
      <c r="G5" s="88" t="s">
        <v>37</v>
      </c>
      <c r="H5" s="88" t="s">
        <v>38</v>
      </c>
      <c r="I5" s="88" t="s">
        <v>39</v>
      </c>
      <c r="J5" s="88" t="s">
        <v>40</v>
      </c>
      <c r="K5" s="88" t="s">
        <v>38</v>
      </c>
      <c r="L5" s="88" t="s">
        <v>31</v>
      </c>
      <c r="M5" s="88" t="s">
        <v>158</v>
      </c>
    </row>
    <row r="6" spans="1:13" x14ac:dyDescent="0.3">
      <c r="A6" s="9">
        <v>1</v>
      </c>
      <c r="B6" s="39" t="s">
        <v>41</v>
      </c>
      <c r="C6" s="39">
        <v>1</v>
      </c>
      <c r="D6" s="39" t="s">
        <v>42</v>
      </c>
      <c r="E6" s="60">
        <v>42.260264618117446</v>
      </c>
      <c r="F6" s="60">
        <v>0</v>
      </c>
      <c r="G6" s="60">
        <f t="shared" ref="G6:G28" si="0">IF(F6&gt;E6,F6-E6,0)</f>
        <v>0</v>
      </c>
      <c r="H6" s="61"/>
      <c r="I6" s="39"/>
      <c r="J6" s="39"/>
      <c r="K6" s="39"/>
      <c r="L6" s="39"/>
      <c r="M6" s="39"/>
    </row>
    <row r="7" spans="1:13" x14ac:dyDescent="0.3">
      <c r="A7" s="9">
        <v>2</v>
      </c>
      <c r="B7" s="62">
        <v>1</v>
      </c>
      <c r="C7" s="39">
        <v>2</v>
      </c>
      <c r="D7" s="39" t="s">
        <v>42</v>
      </c>
      <c r="E7" s="60">
        <v>40.610917799682625</v>
      </c>
      <c r="F7" s="60">
        <f>($F$4*730*0.1727)*'Solar Pivot Mod'!F5</f>
        <v>0</v>
      </c>
      <c r="G7" s="60">
        <f t="shared" si="0"/>
        <v>0</v>
      </c>
      <c r="H7" s="61"/>
      <c r="I7" s="39"/>
      <c r="J7" s="39"/>
      <c r="K7" s="39"/>
      <c r="L7" s="39"/>
      <c r="M7" s="39"/>
    </row>
    <row r="8" spans="1:13" x14ac:dyDescent="0.3">
      <c r="A8" s="9">
        <v>3</v>
      </c>
      <c r="B8" s="62">
        <v>2</v>
      </c>
      <c r="C8" s="39">
        <v>3</v>
      </c>
      <c r="D8" s="39" t="s">
        <v>42</v>
      </c>
      <c r="E8" s="60">
        <v>40.699458329443026</v>
      </c>
      <c r="F8" s="60">
        <f>($F$4*730*0.1727)*'Solar Pivot Mod'!F6</f>
        <v>0</v>
      </c>
      <c r="G8" s="60">
        <f t="shared" si="0"/>
        <v>0</v>
      </c>
      <c r="H8" s="61"/>
      <c r="I8" s="39"/>
      <c r="J8" s="39"/>
      <c r="K8" s="39"/>
      <c r="L8" s="39"/>
      <c r="M8" s="39"/>
    </row>
    <row r="9" spans="1:13" x14ac:dyDescent="0.3">
      <c r="A9" s="9">
        <v>4</v>
      </c>
      <c r="B9" s="62">
        <v>3</v>
      </c>
      <c r="C9" s="39">
        <v>4</v>
      </c>
      <c r="D9" s="39" t="s">
        <v>42</v>
      </c>
      <c r="E9" s="60">
        <v>41.275704772202815</v>
      </c>
      <c r="F9" s="60">
        <f>($F$4*730*0.1727)*'Solar Pivot Mod'!F7</f>
        <v>0</v>
      </c>
      <c r="G9" s="60">
        <f t="shared" si="0"/>
        <v>0</v>
      </c>
      <c r="H9" s="61"/>
      <c r="I9" s="39"/>
      <c r="J9" s="39"/>
      <c r="K9" s="39"/>
      <c r="L9" s="39"/>
      <c r="M9" s="39"/>
    </row>
    <row r="10" spans="1:13" x14ac:dyDescent="0.3">
      <c r="A10" s="9">
        <v>5</v>
      </c>
      <c r="B10" s="62">
        <v>4</v>
      </c>
      <c r="C10" s="39">
        <v>5</v>
      </c>
      <c r="D10" s="39" t="s">
        <v>42</v>
      </c>
      <c r="E10" s="60">
        <v>44.157015790866218</v>
      </c>
      <c r="F10" s="60">
        <f>($F$4*730*0.1727)*'Solar Pivot Mod'!F8</f>
        <v>0</v>
      </c>
      <c r="G10" s="60">
        <f t="shared" si="0"/>
        <v>0</v>
      </c>
      <c r="H10" s="61"/>
      <c r="I10" s="39"/>
      <c r="J10" s="39"/>
      <c r="K10" s="39"/>
      <c r="L10" s="39"/>
      <c r="M10" s="39"/>
    </row>
    <row r="11" spans="1:13" x14ac:dyDescent="0.3">
      <c r="A11" s="9">
        <v>6</v>
      </c>
      <c r="B11" s="62">
        <v>5</v>
      </c>
      <c r="C11" s="39">
        <v>6</v>
      </c>
      <c r="D11" s="39" t="s">
        <v>42</v>
      </c>
      <c r="E11" s="60">
        <v>49.429367150460791</v>
      </c>
      <c r="F11" s="60">
        <f>($F$4*730*0.1727)*'Solar Pivot Mod'!F9</f>
        <v>0</v>
      </c>
      <c r="G11" s="60">
        <f t="shared" si="0"/>
        <v>0</v>
      </c>
      <c r="H11" s="61"/>
      <c r="I11" s="39"/>
      <c r="J11" s="39"/>
      <c r="K11" s="63"/>
      <c r="L11" s="39"/>
      <c r="M11" s="39"/>
    </row>
    <row r="12" spans="1:13" x14ac:dyDescent="0.3">
      <c r="A12" s="9">
        <v>7</v>
      </c>
      <c r="B12" s="62">
        <v>6</v>
      </c>
      <c r="C12" s="39">
        <v>7</v>
      </c>
      <c r="D12" s="39" t="s">
        <v>42</v>
      </c>
      <c r="E12" s="60">
        <v>48.876236785185583</v>
      </c>
      <c r="F12" s="60">
        <f>($F$4*730*0.1727)*'Solar Pivot Mod'!F10</f>
        <v>0</v>
      </c>
      <c r="G12" s="60">
        <f t="shared" si="0"/>
        <v>0</v>
      </c>
      <c r="H12" s="61"/>
      <c r="I12" s="39"/>
      <c r="J12" s="39"/>
      <c r="K12" s="63"/>
      <c r="L12" s="63"/>
      <c r="M12" s="63"/>
    </row>
    <row r="13" spans="1:13" x14ac:dyDescent="0.3">
      <c r="A13" s="9">
        <v>8</v>
      </c>
      <c r="B13" s="62">
        <v>7</v>
      </c>
      <c r="C13" s="39">
        <v>8</v>
      </c>
      <c r="D13" s="39" t="s">
        <v>42</v>
      </c>
      <c r="E13" s="60">
        <v>49.355221020675927</v>
      </c>
      <c r="F13" s="60">
        <f>($F$4*730*0.1727)*'Solar Pivot Mod'!F11</f>
        <v>5.1591634851111063</v>
      </c>
      <c r="G13" s="60">
        <f t="shared" si="0"/>
        <v>0</v>
      </c>
      <c r="H13" s="61"/>
      <c r="I13" s="39"/>
      <c r="J13" s="39"/>
      <c r="K13" s="63">
        <f>G13/F13</f>
        <v>0</v>
      </c>
      <c r="L13" s="63">
        <v>0.3611111111111111</v>
      </c>
      <c r="M13" s="63">
        <f>L13*K13</f>
        <v>0</v>
      </c>
    </row>
    <row r="14" spans="1:13" x14ac:dyDescent="0.3">
      <c r="A14" s="9">
        <v>9</v>
      </c>
      <c r="B14" s="62">
        <v>8</v>
      </c>
      <c r="C14" s="39">
        <v>9</v>
      </c>
      <c r="D14" s="39" t="s">
        <v>42</v>
      </c>
      <c r="E14" s="60">
        <v>50.686786388188935</v>
      </c>
      <c r="F14" s="60">
        <f>($F$4*730*0.1727)*'Solar Pivot Mod'!F12</f>
        <v>26.575885609997982</v>
      </c>
      <c r="G14" s="60">
        <f>IF(F14&gt;E14,F14-E14,0)</f>
        <v>0</v>
      </c>
      <c r="H14" s="61"/>
      <c r="I14" s="39"/>
      <c r="J14" s="39"/>
      <c r="K14" s="63">
        <f>G14/F14</f>
        <v>0</v>
      </c>
      <c r="L14" s="63">
        <v>8.3333333333333329E-2</v>
      </c>
      <c r="M14" s="63">
        <f>L14*K14</f>
        <v>0</v>
      </c>
    </row>
    <row r="15" spans="1:13" x14ac:dyDescent="0.3">
      <c r="A15" s="9">
        <v>10</v>
      </c>
      <c r="B15" s="62">
        <v>9</v>
      </c>
      <c r="C15" s="39">
        <v>10</v>
      </c>
      <c r="D15" s="39" t="s">
        <v>42</v>
      </c>
      <c r="E15" s="60">
        <v>50.085333340573293</v>
      </c>
      <c r="F15" s="60">
        <f>($F$4*730*0.1727)*'Solar Pivot Mod'!F13</f>
        <v>67.004827428609417</v>
      </c>
      <c r="G15" s="60">
        <f>IF(F15&gt;E15,F15-E15,0)</f>
        <v>16.919494088036124</v>
      </c>
      <c r="H15" s="61"/>
      <c r="I15" s="39"/>
      <c r="J15" s="39"/>
      <c r="K15" s="63">
        <f>G15/F15</f>
        <v>0.25251156875320768</v>
      </c>
      <c r="L15" s="63">
        <v>2.7777777777777776E-2</v>
      </c>
      <c r="M15" s="63">
        <f>L15*K15</f>
        <v>7.0142102431446571E-3</v>
      </c>
    </row>
    <row r="16" spans="1:13" x14ac:dyDescent="0.3">
      <c r="A16" s="9">
        <v>11</v>
      </c>
      <c r="B16" s="62">
        <v>10</v>
      </c>
      <c r="C16" s="39">
        <v>11</v>
      </c>
      <c r="D16" s="39" t="s">
        <v>42</v>
      </c>
      <c r="E16" s="60">
        <v>50.518100191175826</v>
      </c>
      <c r="F16" s="60">
        <f>($F$4*730*0.1727)*'Solar Pivot Mod'!F14</f>
        <v>105.88865310779548</v>
      </c>
      <c r="G16" s="60">
        <f t="shared" si="0"/>
        <v>55.370552916619651</v>
      </c>
      <c r="H16" s="61"/>
      <c r="I16" s="39"/>
      <c r="J16" s="39"/>
      <c r="K16" s="63"/>
      <c r="L16" s="63"/>
      <c r="M16" s="63"/>
    </row>
    <row r="17" spans="1:13" x14ac:dyDescent="0.3">
      <c r="A17" s="9">
        <v>12</v>
      </c>
      <c r="B17" s="62">
        <v>11</v>
      </c>
      <c r="C17" s="39">
        <v>12</v>
      </c>
      <c r="D17" s="39" t="s">
        <v>42</v>
      </c>
      <c r="E17" s="60">
        <v>51.526471935527127</v>
      </c>
      <c r="F17" s="60">
        <f>($F$4*730*0.1727)*'Solar Pivot Mod'!F15</f>
        <v>132.9392391417793</v>
      </c>
      <c r="G17" s="60">
        <f t="shared" si="0"/>
        <v>81.41276720625217</v>
      </c>
      <c r="H17" s="61"/>
      <c r="I17" s="39"/>
      <c r="J17" s="39"/>
      <c r="K17" s="63"/>
      <c r="L17" s="63"/>
      <c r="M17" s="63"/>
    </row>
    <row r="18" spans="1:13" x14ac:dyDescent="0.3">
      <c r="A18" s="9">
        <v>13</v>
      </c>
      <c r="B18" s="39">
        <v>12</v>
      </c>
      <c r="C18" s="39">
        <v>1</v>
      </c>
      <c r="D18" s="39" t="s">
        <v>43</v>
      </c>
      <c r="E18" s="60">
        <v>52.576279851827799</v>
      </c>
      <c r="F18" s="60">
        <f>($F$4*730*0.1727)*'Solar Pivot Mod'!F16</f>
        <v>144.68927362752689</v>
      </c>
      <c r="G18" s="60">
        <f t="shared" si="0"/>
        <v>92.112993775699096</v>
      </c>
      <c r="H18" s="63"/>
      <c r="I18" s="63"/>
      <c r="J18" s="63"/>
      <c r="K18" s="63"/>
      <c r="L18" s="63"/>
      <c r="M18" s="63"/>
    </row>
    <row r="19" spans="1:13" x14ac:dyDescent="0.3">
      <c r="A19" s="9">
        <v>14</v>
      </c>
      <c r="B19" s="39">
        <v>1</v>
      </c>
      <c r="C19" s="39">
        <v>2</v>
      </c>
      <c r="D19" s="39" t="s">
        <v>43</v>
      </c>
      <c r="E19" s="60">
        <v>54.950965860103608</v>
      </c>
      <c r="F19" s="60">
        <f>($F$4*730*0.1727)*'Solar Pivot Mod'!F17</f>
        <v>147.56475154623934</v>
      </c>
      <c r="G19" s="60">
        <f>IF(F19&gt;E19,F19-E19,0)</f>
        <v>92.613785686135728</v>
      </c>
      <c r="H19" s="63"/>
      <c r="I19" s="63"/>
      <c r="J19" s="63"/>
      <c r="K19" s="63">
        <f t="shared" ref="K19:K25" si="1">G19/F19</f>
        <v>0.6276145537175607</v>
      </c>
      <c r="L19" s="63">
        <v>2.7777777777777776E-2</v>
      </c>
      <c r="M19" s="63">
        <f t="shared" ref="M19:M25" si="2">L19*K19</f>
        <v>1.7433737603265574E-2</v>
      </c>
    </row>
    <row r="20" spans="1:13" x14ac:dyDescent="0.3">
      <c r="A20" s="9">
        <v>15</v>
      </c>
      <c r="B20" s="39">
        <v>2</v>
      </c>
      <c r="C20" s="39">
        <v>3</v>
      </c>
      <c r="D20" s="39" t="s">
        <v>43</v>
      </c>
      <c r="E20" s="60">
        <v>57.851372401381703</v>
      </c>
      <c r="F20" s="60">
        <f>($F$4*730*0.1727)*'Solar Pivot Mod'!F18</f>
        <v>145.92695475945442</v>
      </c>
      <c r="G20" s="60">
        <f t="shared" si="0"/>
        <v>88.075582358072722</v>
      </c>
      <c r="H20" s="63">
        <f>G20/F20</f>
        <v>0.60355938012450316</v>
      </c>
      <c r="I20" s="63">
        <v>0.05</v>
      </c>
      <c r="J20" s="63">
        <f>I20*H20</f>
        <v>3.0177969006225158E-2</v>
      </c>
      <c r="K20" s="63">
        <f t="shared" si="1"/>
        <v>0.60355938012450316</v>
      </c>
      <c r="L20" s="63">
        <v>5.5555555555555552E-2</v>
      </c>
      <c r="M20" s="63">
        <f t="shared" si="2"/>
        <v>3.3531076673583508E-2</v>
      </c>
    </row>
    <row r="21" spans="1:13" x14ac:dyDescent="0.3">
      <c r="A21" s="9">
        <v>16</v>
      </c>
      <c r="B21" s="39">
        <v>3</v>
      </c>
      <c r="C21" s="39">
        <v>4</v>
      </c>
      <c r="D21" s="39" t="s">
        <v>43</v>
      </c>
      <c r="E21" s="60">
        <v>60.063718910396148</v>
      </c>
      <c r="F21" s="60">
        <f>($F$4*730*0.1727)*'Solar Pivot Mod'!F19</f>
        <v>132.53158190264779</v>
      </c>
      <c r="G21" s="60">
        <f t="shared" si="0"/>
        <v>72.467862992251639</v>
      </c>
      <c r="H21" s="63">
        <f>G21/F21</f>
        <v>0.54679693663872153</v>
      </c>
      <c r="I21" s="63">
        <v>0.15</v>
      </c>
      <c r="J21" s="63">
        <f>I21*H21</f>
        <v>8.201954049580823E-2</v>
      </c>
      <c r="K21" s="63">
        <f t="shared" si="1"/>
        <v>0.54679693663872153</v>
      </c>
      <c r="L21" s="63">
        <v>5.5555555555555552E-2</v>
      </c>
      <c r="M21" s="63">
        <f t="shared" si="2"/>
        <v>3.0377607591040082E-2</v>
      </c>
    </row>
    <row r="22" spans="1:13" x14ac:dyDescent="0.3">
      <c r="A22" s="9">
        <v>17</v>
      </c>
      <c r="B22" s="39">
        <v>4</v>
      </c>
      <c r="C22" s="39">
        <v>5</v>
      </c>
      <c r="D22" s="39" t="s">
        <v>43</v>
      </c>
      <c r="E22" s="60">
        <v>62.304840064586372</v>
      </c>
      <c r="F22" s="60">
        <f>($F$4*730*0.1727)*'Solar Pivot Mod'!F20</f>
        <v>105.1036672576864</v>
      </c>
      <c r="G22" s="60">
        <f t="shared" si="0"/>
        <v>42.798827193100024</v>
      </c>
      <c r="H22" s="63">
        <f t="shared" ref="H22:H23" si="3">G22/F22</f>
        <v>0.4072058407645151</v>
      </c>
      <c r="I22" s="63">
        <v>0.7</v>
      </c>
      <c r="J22" s="63">
        <f t="shared" ref="J22" si="4">I22*H22</f>
        <v>0.28504408853516056</v>
      </c>
      <c r="K22" s="63">
        <f t="shared" si="1"/>
        <v>0.4072058407645151</v>
      </c>
      <c r="L22" s="63">
        <v>0.30555555555555558</v>
      </c>
      <c r="M22" s="63">
        <f t="shared" si="2"/>
        <v>0.12442400690026852</v>
      </c>
    </row>
    <row r="23" spans="1:13" x14ac:dyDescent="0.3">
      <c r="A23" s="9">
        <v>18</v>
      </c>
      <c r="B23" s="39">
        <v>5</v>
      </c>
      <c r="C23" s="39">
        <v>6</v>
      </c>
      <c r="D23" s="39" t="s">
        <v>43</v>
      </c>
      <c r="E23" s="60">
        <v>62.318455484050617</v>
      </c>
      <c r="F23" s="60">
        <f>($F$4*730*0.1727)*'Solar Pivot Mod'!F21</f>
        <v>67.282320562568756</v>
      </c>
      <c r="G23" s="60">
        <f t="shared" si="0"/>
        <v>4.9638650785181397</v>
      </c>
      <c r="H23" s="63">
        <f t="shared" si="3"/>
        <v>7.3776662829309309E-2</v>
      </c>
      <c r="I23" s="63">
        <v>0.1</v>
      </c>
      <c r="J23" s="63">
        <f>I23*H23</f>
        <v>7.377666282930931E-3</v>
      </c>
      <c r="K23" s="63">
        <f t="shared" si="1"/>
        <v>7.3776662829309309E-2</v>
      </c>
      <c r="L23" s="63">
        <v>2.7777777777777776E-2</v>
      </c>
      <c r="M23" s="160">
        <f>L23*K23</f>
        <v>2.0493517452585919E-3</v>
      </c>
    </row>
    <row r="24" spans="1:13" x14ac:dyDescent="0.3">
      <c r="A24" s="9">
        <v>19</v>
      </c>
      <c r="B24" s="39">
        <v>6</v>
      </c>
      <c r="C24" s="39">
        <v>7</v>
      </c>
      <c r="D24" s="39" t="s">
        <v>43</v>
      </c>
      <c r="E24" s="60">
        <v>61.436660466211208</v>
      </c>
      <c r="F24" s="60">
        <f>($F$4*730*0.1727)*'Solar Pivot Mod'!F22</f>
        <v>28.059869823702005</v>
      </c>
      <c r="G24" s="60">
        <f t="shared" si="0"/>
        <v>0</v>
      </c>
      <c r="H24" s="61"/>
      <c r="I24" s="39"/>
      <c r="J24" s="39"/>
      <c r="K24" s="63">
        <f t="shared" si="1"/>
        <v>0</v>
      </c>
      <c r="L24" s="63">
        <v>2.7777777777777776E-2</v>
      </c>
      <c r="M24" s="63">
        <f t="shared" si="2"/>
        <v>0</v>
      </c>
    </row>
    <row r="25" spans="1:13" x14ac:dyDescent="0.3">
      <c r="A25" s="9">
        <v>20</v>
      </c>
      <c r="B25" s="39">
        <v>7</v>
      </c>
      <c r="C25" s="39">
        <v>8</v>
      </c>
      <c r="D25" s="39" t="s">
        <v>43</v>
      </c>
      <c r="E25" s="60">
        <v>61.411348848977305</v>
      </c>
      <c r="F25" s="60">
        <f>($F$4*730*0.1727)*'Solar Pivot Mod'!F23</f>
        <v>5.7414517468808066</v>
      </c>
      <c r="G25" s="60">
        <f t="shared" si="0"/>
        <v>0</v>
      </c>
      <c r="H25" s="61"/>
      <c r="I25" s="39"/>
      <c r="J25" s="39"/>
      <c r="K25" s="63">
        <f t="shared" si="1"/>
        <v>0</v>
      </c>
      <c r="L25" s="63">
        <v>2.7777777777777776E-2</v>
      </c>
      <c r="M25" s="63">
        <f t="shared" si="2"/>
        <v>0</v>
      </c>
    </row>
    <row r="26" spans="1:13" x14ac:dyDescent="0.3">
      <c r="A26" s="9">
        <v>21</v>
      </c>
      <c r="B26" s="39">
        <v>8</v>
      </c>
      <c r="C26" s="39">
        <v>9</v>
      </c>
      <c r="D26" s="39" t="s">
        <v>43</v>
      </c>
      <c r="E26" s="60">
        <v>59.604357025728405</v>
      </c>
      <c r="F26" s="60">
        <f>($F$4*730*0.1727)*'Solar Pivot Mod'!F24</f>
        <v>0</v>
      </c>
      <c r="G26" s="60">
        <f t="shared" si="0"/>
        <v>0</v>
      </c>
      <c r="H26" s="61"/>
      <c r="I26" s="39"/>
      <c r="J26" s="39"/>
      <c r="K26" s="39"/>
      <c r="L26" s="39"/>
      <c r="M26" s="39"/>
    </row>
    <row r="27" spans="1:13" x14ac:dyDescent="0.3">
      <c r="A27" s="9">
        <v>22</v>
      </c>
      <c r="B27" s="39">
        <v>9</v>
      </c>
      <c r="C27" s="39">
        <v>10</v>
      </c>
      <c r="D27" s="39" t="s">
        <v>43</v>
      </c>
      <c r="E27" s="60">
        <v>54.669004695695925</v>
      </c>
      <c r="F27" s="60">
        <f>($F$4*730*0.1727)*'Solar Pivot Mod'!F25</f>
        <v>0</v>
      </c>
      <c r="G27" s="60">
        <f t="shared" si="0"/>
        <v>0</v>
      </c>
      <c r="H27" s="61"/>
      <c r="I27" s="39"/>
      <c r="J27" s="39"/>
      <c r="K27" s="39"/>
      <c r="L27" s="39"/>
      <c r="M27" s="39"/>
    </row>
    <row r="28" spans="1:13" x14ac:dyDescent="0.3">
      <c r="A28" s="9">
        <v>23</v>
      </c>
      <c r="B28" s="39">
        <v>10</v>
      </c>
      <c r="C28" s="39">
        <v>11</v>
      </c>
      <c r="D28" s="39" t="s">
        <v>43</v>
      </c>
      <c r="E28" s="64">
        <v>48.669888941812964</v>
      </c>
      <c r="F28" s="64">
        <f>($F$4*730*0.1727)*'Solar Pivot'!F26</f>
        <v>0</v>
      </c>
      <c r="G28" s="64">
        <f t="shared" si="0"/>
        <v>0</v>
      </c>
      <c r="H28" s="65"/>
      <c r="I28" s="66"/>
      <c r="J28" s="66"/>
      <c r="K28" s="66"/>
      <c r="L28" s="66"/>
      <c r="M28" s="66"/>
    </row>
    <row r="29" spans="1:13" x14ac:dyDescent="0.3">
      <c r="A29" s="9">
        <v>0</v>
      </c>
      <c r="B29" s="39">
        <v>11</v>
      </c>
      <c r="C29" s="39" t="s">
        <v>41</v>
      </c>
      <c r="D29" s="39"/>
      <c r="E29" s="67">
        <v>44.662229327128308</v>
      </c>
      <c r="F29" s="67">
        <f>($F$4*730*0.1727)*'Solar Pivot'!F27</f>
        <v>0</v>
      </c>
      <c r="G29" s="67">
        <f>IF(F29&gt;E29,F29-E29,0)</f>
        <v>0</v>
      </c>
      <c r="H29" s="68"/>
      <c r="I29" s="69"/>
      <c r="J29" s="69"/>
      <c r="K29" s="69"/>
      <c r="L29" s="69"/>
      <c r="M29" s="69"/>
    </row>
    <row r="30" spans="1:13" x14ac:dyDescent="0.3">
      <c r="B30" s="39"/>
      <c r="C30" s="39"/>
      <c r="D30" s="39"/>
      <c r="E30" s="70">
        <f>SUM(E6:E29)</f>
        <v>1239.9999999999998</v>
      </c>
      <c r="F30" s="70">
        <f>SUM(F6:F29)</f>
        <v>1114.4676399999996</v>
      </c>
      <c r="G30" s="70">
        <f>SUM(G6:G29)</f>
        <v>546.73573129468525</v>
      </c>
      <c r="H30" s="70"/>
      <c r="I30" s="39">
        <f>SUM(I6:I28)</f>
        <v>0.99999999999999989</v>
      </c>
      <c r="J30" s="71">
        <f>SUM(J20:J23)</f>
        <v>0.40461926432012485</v>
      </c>
      <c r="K30" s="72"/>
      <c r="L30" s="39">
        <f>SUM(L6:L28)</f>
        <v>1</v>
      </c>
      <c r="M30" s="71">
        <f>SUM(M6:M28)</f>
        <v>0.21482999075656092</v>
      </c>
    </row>
    <row r="31" spans="1:13" x14ac:dyDescent="0.3">
      <c r="F31" s="17"/>
      <c r="G31" s="161">
        <f>G30/F30</f>
        <v>0.49058017628460299</v>
      </c>
      <c r="H31" s="19"/>
      <c r="I31" s="19"/>
      <c r="J31" s="19"/>
      <c r="K31" s="19"/>
    </row>
    <row r="32" spans="1:13" ht="15.6" x14ac:dyDescent="0.3">
      <c r="F32" s="39"/>
      <c r="H32" s="368"/>
      <c r="I32" s="368"/>
      <c r="J32" s="368"/>
      <c r="K32" s="368"/>
    </row>
    <row r="33" spans="2:11" x14ac:dyDescent="0.3">
      <c r="B33" s="10"/>
      <c r="C33" s="36" t="s">
        <v>44</v>
      </c>
      <c r="D33" s="36"/>
      <c r="E33" s="36" t="s">
        <v>45</v>
      </c>
      <c r="G33" s="19"/>
      <c r="H33" s="19"/>
      <c r="I33" s="51"/>
      <c r="J33" s="51"/>
      <c r="K33" s="51"/>
    </row>
    <row r="34" spans="2:11" x14ac:dyDescent="0.3">
      <c r="C34" s="39" t="s">
        <v>46</v>
      </c>
      <c r="E34" s="70">
        <f>SUM(E6:E13,E24:E29)-SUM(F13,F24:F25)</f>
        <v>648.15719051649455</v>
      </c>
      <c r="G34" s="19"/>
      <c r="H34" s="52"/>
      <c r="I34" s="24"/>
      <c r="J34" s="24"/>
      <c r="K34" s="24"/>
    </row>
    <row r="35" spans="2:11" x14ac:dyDescent="0.3">
      <c r="C35" s="39" t="s">
        <v>37</v>
      </c>
      <c r="E35" s="70">
        <f>G30</f>
        <v>546.73573129468525</v>
      </c>
      <c r="G35" s="19"/>
      <c r="H35" s="52"/>
      <c r="I35" s="24"/>
      <c r="J35" s="24"/>
      <c r="K35" s="24"/>
    </row>
    <row r="36" spans="2:11" x14ac:dyDescent="0.3">
      <c r="C36" s="39" t="s">
        <v>47</v>
      </c>
      <c r="E36" s="70">
        <f>E30-E34</f>
        <v>591.84280948350522</v>
      </c>
      <c r="G36" s="19"/>
      <c r="H36" s="52"/>
      <c r="I36" s="24"/>
      <c r="J36" s="24"/>
      <c r="K36" s="24"/>
    </row>
    <row r="37" spans="2:11" x14ac:dyDescent="0.3">
      <c r="C37" s="39" t="s">
        <v>48</v>
      </c>
      <c r="E37" s="82">
        <f>E34/E30</f>
        <v>0.52270741170685053</v>
      </c>
      <c r="G37" s="19"/>
      <c r="H37" s="52"/>
      <c r="I37" s="24"/>
      <c r="J37" s="24"/>
      <c r="K37" s="24"/>
    </row>
    <row r="38" spans="2:11" x14ac:dyDescent="0.3">
      <c r="C38" s="39"/>
      <c r="E38" s="39"/>
      <c r="G38" s="19"/>
      <c r="H38" s="52"/>
      <c r="I38" s="54"/>
      <c r="J38" s="54"/>
      <c r="K38" s="54"/>
    </row>
    <row r="39" spans="2:11" x14ac:dyDescent="0.3">
      <c r="C39" s="39" t="s">
        <v>49</v>
      </c>
      <c r="E39" s="70">
        <f>E30-F30</f>
        <v>125.53236000000015</v>
      </c>
      <c r="F39" s="17"/>
      <c r="G39" s="19"/>
      <c r="H39" s="19"/>
      <c r="I39" s="19"/>
      <c r="J39" s="19"/>
      <c r="K39" s="19"/>
    </row>
    <row r="40" spans="2:11" ht="15" thickBot="1" x14ac:dyDescent="0.35">
      <c r="C40" s="39"/>
      <c r="E40" s="48"/>
      <c r="F40" s="17"/>
      <c r="G40" s="19"/>
      <c r="H40" s="19"/>
      <c r="I40" s="19"/>
      <c r="J40" s="19"/>
      <c r="K40" s="19"/>
    </row>
    <row r="41" spans="2:11" x14ac:dyDescent="0.3">
      <c r="E41" s="55"/>
      <c r="F41" s="74" t="s">
        <v>161</v>
      </c>
      <c r="G41" s="75" t="s">
        <v>162</v>
      </c>
      <c r="H41" s="19"/>
      <c r="I41" s="19"/>
      <c r="J41" s="19"/>
      <c r="K41" s="19"/>
    </row>
    <row r="42" spans="2:11" ht="15" thickBot="1" x14ac:dyDescent="0.35">
      <c r="E42" s="77" t="s">
        <v>50</v>
      </c>
      <c r="F42" s="78">
        <f>F30*F44/F4</f>
        <v>1512.8519999999994</v>
      </c>
      <c r="G42" s="79">
        <f>G30*F44/F4</f>
        <v>742.17520085251397</v>
      </c>
      <c r="H42" s="19"/>
      <c r="I42" s="19"/>
      <c r="J42" s="19"/>
      <c r="K42" s="19"/>
    </row>
    <row r="43" spans="2:11" x14ac:dyDescent="0.3">
      <c r="E43" s="80" t="s">
        <v>51</v>
      </c>
      <c r="F43" s="80">
        <v>365</v>
      </c>
      <c r="G43" s="19"/>
    </row>
    <row r="44" spans="2:11" x14ac:dyDescent="0.3">
      <c r="E44" s="80" t="s">
        <v>52</v>
      </c>
      <c r="F44" s="80">
        <v>12</v>
      </c>
      <c r="G44" s="19"/>
    </row>
  </sheetData>
  <sheetProtection algorithmName="SHA-512" hashValue="E20KXNGuBHY7CGg5sw2Q83yUtZcYY8ElLrwyLXhWhtisCVME6wje0PvThZvG5Kcl/P2VKqXjlLGtfleYT7upBw==" saltValue="yRuPWBqhlDMYQNQTRLczqg==" spinCount="100000" sheet="1" objects="1" scenarios="1"/>
  <mergeCells count="2">
    <mergeCell ref="B4:C4"/>
    <mergeCell ref="H32:K32"/>
  </mergeCells>
  <pageMargins left="0.7" right="0.7" top="0.75" bottom="0.75" header="0.3" footer="0.3"/>
  <pageSetup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topLeftCell="B1" zoomScale="106" zoomScaleNormal="85" workbookViewId="0">
      <selection activeCell="I11" sqref="I11"/>
    </sheetView>
  </sheetViews>
  <sheetFormatPr defaultColWidth="8.6640625" defaultRowHeight="14.4" x14ac:dyDescent="0.3"/>
  <cols>
    <col min="1" max="1" width="8.6640625" style="9" hidden="1" customWidth="1"/>
    <col min="2" max="2" width="10.33203125" style="9" customWidth="1"/>
    <col min="3" max="3" width="12" style="9" customWidth="1"/>
    <col min="4" max="4" width="4" style="9" bestFit="1" customWidth="1"/>
    <col min="5" max="5" width="14.6640625" style="9" bestFit="1" customWidth="1"/>
    <col min="6" max="6" width="15.44140625" style="9" bestFit="1" customWidth="1"/>
    <col min="7" max="7" width="13" style="9" bestFit="1" customWidth="1"/>
    <col min="8" max="8" width="9" style="9" customWidth="1"/>
    <col min="9" max="9" width="9.6640625" style="9" customWidth="1"/>
    <col min="10" max="10" width="21.5546875" style="9" bestFit="1" customWidth="1"/>
    <col min="11" max="11" width="8" style="9" bestFit="1" customWidth="1"/>
    <col min="12" max="12" width="8.33203125" style="9" bestFit="1" customWidth="1"/>
    <col min="13" max="13" width="23.44140625" style="9" bestFit="1" customWidth="1"/>
    <col min="14" max="16384" width="8.6640625" style="9"/>
  </cols>
  <sheetData>
    <row r="1" spans="1:13" ht="18" x14ac:dyDescent="0.35">
      <c r="B1" s="33" t="s">
        <v>208</v>
      </c>
    </row>
    <row r="2" spans="1:13" ht="18" x14ac:dyDescent="0.35">
      <c r="B2" s="33" t="s">
        <v>209</v>
      </c>
    </row>
    <row r="3" spans="1:13" ht="45" customHeight="1" x14ac:dyDescent="0.3">
      <c r="E3" s="83" t="s">
        <v>156</v>
      </c>
      <c r="F3" s="83" t="s">
        <v>157</v>
      </c>
      <c r="G3" s="84" t="s">
        <v>159</v>
      </c>
      <c r="H3" s="84" t="s">
        <v>160</v>
      </c>
      <c r="I3" s="84" t="s">
        <v>160</v>
      </c>
      <c r="J3" s="84" t="s">
        <v>160</v>
      </c>
      <c r="K3" s="85" t="s">
        <v>30</v>
      </c>
      <c r="L3" s="85" t="s">
        <v>30</v>
      </c>
      <c r="M3" s="85" t="s">
        <v>30</v>
      </c>
    </row>
    <row r="4" spans="1:13" x14ac:dyDescent="0.3">
      <c r="B4" s="369" t="s">
        <v>29</v>
      </c>
      <c r="C4" s="369"/>
      <c r="E4" s="86">
        <v>1240</v>
      </c>
      <c r="F4" s="86">
        <v>8.84</v>
      </c>
      <c r="G4" s="22"/>
      <c r="H4" s="22"/>
      <c r="I4" s="22"/>
      <c r="J4" s="22"/>
      <c r="K4" s="22"/>
      <c r="L4" s="22"/>
      <c r="M4" s="22"/>
    </row>
    <row r="5" spans="1:13" x14ac:dyDescent="0.3">
      <c r="A5" s="9" t="s">
        <v>32</v>
      </c>
      <c r="B5" s="87" t="s">
        <v>33</v>
      </c>
      <c r="C5" s="87" t="s">
        <v>34</v>
      </c>
      <c r="D5" s="37"/>
      <c r="E5" s="87" t="s">
        <v>35</v>
      </c>
      <c r="F5" s="87" t="s">
        <v>36</v>
      </c>
      <c r="G5" s="87" t="s">
        <v>37</v>
      </c>
      <c r="H5" s="87" t="s">
        <v>38</v>
      </c>
      <c r="I5" s="87" t="s">
        <v>39</v>
      </c>
      <c r="J5" s="87" t="s">
        <v>40</v>
      </c>
      <c r="K5" s="87" t="s">
        <v>38</v>
      </c>
      <c r="L5" s="87" t="s">
        <v>31</v>
      </c>
      <c r="M5" s="87" t="s">
        <v>163</v>
      </c>
    </row>
    <row r="6" spans="1:13" x14ac:dyDescent="0.3">
      <c r="A6" s="9">
        <v>1</v>
      </c>
      <c r="B6" s="39" t="s">
        <v>41</v>
      </c>
      <c r="C6" s="9">
        <v>1</v>
      </c>
      <c r="D6" s="9" t="s">
        <v>42</v>
      </c>
      <c r="E6" s="40">
        <v>42.260264618117446</v>
      </c>
      <c r="F6" s="40">
        <v>0</v>
      </c>
      <c r="G6" s="40">
        <f t="shared" ref="G6:G28" si="0">IF(F6&gt;E6,F6-E6,0)</f>
        <v>0</v>
      </c>
      <c r="H6" s="41"/>
    </row>
    <row r="7" spans="1:13" x14ac:dyDescent="0.3">
      <c r="A7" s="9">
        <v>2</v>
      </c>
      <c r="B7" s="42">
        <v>1</v>
      </c>
      <c r="C7" s="9">
        <v>2</v>
      </c>
      <c r="D7" s="9" t="s">
        <v>42</v>
      </c>
      <c r="E7" s="40">
        <v>40.610917799682625</v>
      </c>
      <c r="F7" s="40"/>
      <c r="G7" s="40">
        <f t="shared" si="0"/>
        <v>0</v>
      </c>
      <c r="H7" s="41"/>
    </row>
    <row r="8" spans="1:13" x14ac:dyDescent="0.3">
      <c r="A8" s="9">
        <v>3</v>
      </c>
      <c r="B8" s="42">
        <v>2</v>
      </c>
      <c r="C8" s="9">
        <v>3</v>
      </c>
      <c r="D8" s="9" t="s">
        <v>42</v>
      </c>
      <c r="E8" s="40">
        <v>40.699458329443026</v>
      </c>
      <c r="F8" s="40"/>
      <c r="G8" s="40">
        <f t="shared" si="0"/>
        <v>0</v>
      </c>
      <c r="H8" s="41"/>
    </row>
    <row r="9" spans="1:13" x14ac:dyDescent="0.3">
      <c r="A9" s="9">
        <v>4</v>
      </c>
      <c r="B9" s="42">
        <v>3</v>
      </c>
      <c r="C9" s="9">
        <v>4</v>
      </c>
      <c r="D9" s="9" t="s">
        <v>42</v>
      </c>
      <c r="E9" s="40">
        <v>41.275704772202815</v>
      </c>
      <c r="F9" s="40"/>
      <c r="G9" s="40">
        <f t="shared" si="0"/>
        <v>0</v>
      </c>
      <c r="H9" s="41"/>
    </row>
    <row r="10" spans="1:13" x14ac:dyDescent="0.3">
      <c r="A10" s="9">
        <v>5</v>
      </c>
      <c r="B10" s="42">
        <v>4</v>
      </c>
      <c r="C10" s="9">
        <v>5</v>
      </c>
      <c r="D10" s="9" t="s">
        <v>42</v>
      </c>
      <c r="E10" s="40">
        <v>44.157015790866218</v>
      </c>
      <c r="F10" s="40"/>
      <c r="G10" s="40">
        <f t="shared" si="0"/>
        <v>0</v>
      </c>
      <c r="H10" s="41"/>
    </row>
    <row r="11" spans="1:13" x14ac:dyDescent="0.3">
      <c r="A11" s="9">
        <v>6</v>
      </c>
      <c r="B11" s="42">
        <v>5</v>
      </c>
      <c r="C11" s="9">
        <v>6</v>
      </c>
      <c r="D11" s="9" t="s">
        <v>42</v>
      </c>
      <c r="E11" s="40">
        <v>49.429367150460791</v>
      </c>
      <c r="F11" s="40">
        <f>($F$4*730*0.1727)*'Solar Pivot Mod'!M9</f>
        <v>0</v>
      </c>
      <c r="G11" s="40">
        <f t="shared" si="0"/>
        <v>0</v>
      </c>
      <c r="H11" s="41"/>
      <c r="K11" s="43"/>
    </row>
    <row r="12" spans="1:13" x14ac:dyDescent="0.3">
      <c r="A12" s="9">
        <v>7</v>
      </c>
      <c r="B12" s="42">
        <v>6</v>
      </c>
      <c r="C12" s="9">
        <v>7</v>
      </c>
      <c r="D12" s="9" t="s">
        <v>42</v>
      </c>
      <c r="E12" s="40">
        <v>48.876236785185583</v>
      </c>
      <c r="F12" s="40">
        <f>($F$4*730*0.1727)*'Solar Pivot Mod'!M10</f>
        <v>0.35618432081173207</v>
      </c>
      <c r="G12" s="40">
        <f t="shared" si="0"/>
        <v>0</v>
      </c>
      <c r="H12" s="41"/>
      <c r="K12" s="43"/>
      <c r="L12" s="43"/>
      <c r="M12" s="43"/>
    </row>
    <row r="13" spans="1:13" x14ac:dyDescent="0.3">
      <c r="A13" s="9">
        <v>8</v>
      </c>
      <c r="B13" s="42">
        <v>7</v>
      </c>
      <c r="C13" s="9">
        <v>8</v>
      </c>
      <c r="D13" s="9" t="s">
        <v>42</v>
      </c>
      <c r="E13" s="40">
        <v>49.355221020675927</v>
      </c>
      <c r="F13" s="40">
        <f>($F$4*730*0.1727)*'Solar Pivot Mod'!M11</f>
        <v>13.145801632442835</v>
      </c>
      <c r="G13" s="40">
        <f t="shared" si="0"/>
        <v>0</v>
      </c>
      <c r="H13" s="41"/>
      <c r="K13" s="43">
        <f>G13/F13</f>
        <v>0</v>
      </c>
      <c r="L13" s="43">
        <v>0.3611111111111111</v>
      </c>
      <c r="M13" s="43">
        <f>L13*K13</f>
        <v>0</v>
      </c>
    </row>
    <row r="14" spans="1:13" x14ac:dyDescent="0.3">
      <c r="A14" s="9">
        <v>9</v>
      </c>
      <c r="B14" s="42">
        <v>8</v>
      </c>
      <c r="C14" s="9">
        <v>9</v>
      </c>
      <c r="D14" s="9" t="s">
        <v>42</v>
      </c>
      <c r="E14" s="40">
        <v>50.686786388188935</v>
      </c>
      <c r="F14" s="40">
        <f>($F$4*730*0.1727)*'Solar Pivot Mod'!M12</f>
        <v>46.942439891043492</v>
      </c>
      <c r="G14" s="40">
        <f>IF(F14&gt;E14,F14-E14,0)</f>
        <v>0</v>
      </c>
      <c r="H14" s="41"/>
      <c r="K14" s="43">
        <f>G14/F14</f>
        <v>0</v>
      </c>
      <c r="L14" s="43">
        <v>8.3333333333333329E-2</v>
      </c>
      <c r="M14" s="43">
        <f>L14*K14</f>
        <v>0</v>
      </c>
    </row>
    <row r="15" spans="1:13" x14ac:dyDescent="0.3">
      <c r="A15" s="9">
        <v>10</v>
      </c>
      <c r="B15" s="42">
        <v>9</v>
      </c>
      <c r="C15" s="9">
        <v>10</v>
      </c>
      <c r="D15" s="9" t="s">
        <v>42</v>
      </c>
      <c r="E15" s="40">
        <v>50.085333340573293</v>
      </c>
      <c r="F15" s="40">
        <f>($F$4*730*0.1727)*'Solar Pivot Mod'!M13</f>
        <v>91.678794704511503</v>
      </c>
      <c r="G15" s="40">
        <f>IF(F15&gt;E15,F15-E15,0)</f>
        <v>41.593461363938211</v>
      </c>
      <c r="H15" s="41"/>
      <c r="K15" s="43">
        <f>G15/F15</f>
        <v>0.45368682581394582</v>
      </c>
      <c r="L15" s="43">
        <v>2.7777777777777776E-2</v>
      </c>
      <c r="M15" s="43">
        <f>L15*K15</f>
        <v>1.2602411828165161E-2</v>
      </c>
    </row>
    <row r="16" spans="1:13" x14ac:dyDescent="0.3">
      <c r="A16" s="9">
        <v>11</v>
      </c>
      <c r="B16" s="42">
        <v>10</v>
      </c>
      <c r="C16" s="9">
        <v>11</v>
      </c>
      <c r="D16" s="9" t="s">
        <v>42</v>
      </c>
      <c r="E16" s="40">
        <v>50.518100191175826</v>
      </c>
      <c r="F16" s="40">
        <f>($F$4*730*0.1727)*'Solar Pivot Mod'!M14</f>
        <v>130.72285942703803</v>
      </c>
      <c r="G16" s="40">
        <f t="shared" si="0"/>
        <v>80.204759235862213</v>
      </c>
      <c r="H16" s="41"/>
      <c r="K16" s="43"/>
      <c r="L16" s="43"/>
      <c r="M16" s="43"/>
    </row>
    <row r="17" spans="1:13" x14ac:dyDescent="0.3">
      <c r="A17" s="9">
        <v>12</v>
      </c>
      <c r="B17" s="42">
        <v>11</v>
      </c>
      <c r="C17" s="9">
        <v>12</v>
      </c>
      <c r="D17" s="9" t="s">
        <v>42</v>
      </c>
      <c r="E17" s="40">
        <v>51.526471935527127</v>
      </c>
      <c r="F17" s="40">
        <f>($F$4*730*0.1727)*'Solar Pivot Mod'!M15</f>
        <v>152.24582445020809</v>
      </c>
      <c r="G17" s="40">
        <f t="shared" si="0"/>
        <v>100.71935251468096</v>
      </c>
      <c r="H17" s="41"/>
      <c r="K17" s="43"/>
      <c r="L17" s="43"/>
      <c r="M17" s="43"/>
    </row>
    <row r="18" spans="1:13" x14ac:dyDescent="0.3">
      <c r="A18" s="9">
        <v>13</v>
      </c>
      <c r="B18" s="9">
        <v>12</v>
      </c>
      <c r="C18" s="9">
        <v>1</v>
      </c>
      <c r="D18" s="9" t="s">
        <v>43</v>
      </c>
      <c r="E18" s="40">
        <v>52.576279851827799</v>
      </c>
      <c r="F18" s="40">
        <f>($F$4*730*0.1727)*'Solar Pivot Mod'!M16</f>
        <v>167.94991287150731</v>
      </c>
      <c r="G18" s="40">
        <f t="shared" si="0"/>
        <v>115.37363301967952</v>
      </c>
      <c r="H18" s="43"/>
      <c r="I18" s="43"/>
      <c r="J18" s="43"/>
      <c r="K18" s="43"/>
      <c r="L18" s="43"/>
      <c r="M18" s="43"/>
    </row>
    <row r="19" spans="1:13" x14ac:dyDescent="0.3">
      <c r="A19" s="9">
        <v>14</v>
      </c>
      <c r="B19" s="9">
        <v>1</v>
      </c>
      <c r="C19" s="9">
        <v>2</v>
      </c>
      <c r="D19" s="9" t="s">
        <v>43</v>
      </c>
      <c r="E19" s="40">
        <v>54.950965860103608</v>
      </c>
      <c r="F19" s="40">
        <f>($F$4*730*0.1727)*'Solar Pivot Mod'!M17</f>
        <v>172.06569414252021</v>
      </c>
      <c r="G19" s="40">
        <f>IF(F19&gt;E19,F19-E19,0)</f>
        <v>117.11472828241661</v>
      </c>
      <c r="H19" s="43"/>
      <c r="I19" s="43"/>
      <c r="J19" s="43"/>
      <c r="K19" s="43">
        <f t="shared" ref="K19:K25" si="1">G19/F19</f>
        <v>0.68063961771142889</v>
      </c>
      <c r="L19" s="43">
        <v>2.7777777777777776E-2</v>
      </c>
      <c r="M19" s="43">
        <f t="shared" ref="M19:M25" si="2">L19*K19</f>
        <v>1.8906656047539692E-2</v>
      </c>
    </row>
    <row r="20" spans="1:13" x14ac:dyDescent="0.3">
      <c r="A20" s="9">
        <v>15</v>
      </c>
      <c r="B20" s="9">
        <v>2</v>
      </c>
      <c r="C20" s="9">
        <v>3</v>
      </c>
      <c r="D20" s="9" t="s">
        <v>43</v>
      </c>
      <c r="E20" s="40">
        <v>57.851372401381703</v>
      </c>
      <c r="F20" s="40">
        <f>($F$4*730*0.1727)*'Solar Pivot Mod'!M18</f>
        <v>168.32038644482139</v>
      </c>
      <c r="G20" s="40">
        <f t="shared" si="0"/>
        <v>110.4690140434397</v>
      </c>
      <c r="H20" s="43">
        <f>G20/F20</f>
        <v>0.65630204621502297</v>
      </c>
      <c r="I20" s="43">
        <v>0.05</v>
      </c>
      <c r="J20" s="43">
        <f>I20*H20</f>
        <v>3.2815102310751153E-2</v>
      </c>
      <c r="K20" s="43">
        <f t="shared" si="1"/>
        <v>0.65630204621502297</v>
      </c>
      <c r="L20" s="43">
        <v>5.5555555555555552E-2</v>
      </c>
      <c r="M20" s="43">
        <f t="shared" si="2"/>
        <v>3.6461224789723495E-2</v>
      </c>
    </row>
    <row r="21" spans="1:13" x14ac:dyDescent="0.3">
      <c r="A21" s="9">
        <v>16</v>
      </c>
      <c r="B21" s="9">
        <v>3</v>
      </c>
      <c r="C21" s="9">
        <v>4</v>
      </c>
      <c r="D21" s="9" t="s">
        <v>43</v>
      </c>
      <c r="E21" s="40">
        <v>60.063718910396148</v>
      </c>
      <c r="F21" s="40">
        <f>($F$4*730*0.1727)*'Solar Pivot Mod'!M19</f>
        <v>154.9525196957843</v>
      </c>
      <c r="G21" s="40">
        <f t="shared" si="0"/>
        <v>94.888800785388156</v>
      </c>
      <c r="H21" s="43">
        <f>G21/F21</f>
        <v>0.61237339651966782</v>
      </c>
      <c r="I21" s="43">
        <v>0.15</v>
      </c>
      <c r="J21" s="43">
        <f>I21*H21</f>
        <v>9.1856009477950168E-2</v>
      </c>
      <c r="K21" s="43">
        <f t="shared" si="1"/>
        <v>0.61237339651966782</v>
      </c>
      <c r="L21" s="43">
        <v>5.5555555555555552E-2</v>
      </c>
      <c r="M21" s="43">
        <f t="shared" si="2"/>
        <v>3.4020744251092652E-2</v>
      </c>
    </row>
    <row r="22" spans="1:13" x14ac:dyDescent="0.3">
      <c r="A22" s="9">
        <v>17</v>
      </c>
      <c r="B22" s="9">
        <v>4</v>
      </c>
      <c r="C22" s="9">
        <v>5</v>
      </c>
      <c r="D22" s="9" t="s">
        <v>43</v>
      </c>
      <c r="E22" s="40">
        <v>62.304840064586372</v>
      </c>
      <c r="F22" s="40">
        <f>($F$4*730*0.1727)*'Solar Pivot Mod'!M20</f>
        <v>131.41223558885164</v>
      </c>
      <c r="G22" s="40">
        <f t="shared" si="0"/>
        <v>69.107395524265272</v>
      </c>
      <c r="H22" s="43">
        <f t="shared" ref="H22:H23" si="3">G22/F22</f>
        <v>0.52588250412603132</v>
      </c>
      <c r="I22" s="43">
        <v>0.7</v>
      </c>
      <c r="J22" s="43">
        <f t="shared" ref="J22" si="4">I22*H22</f>
        <v>0.36811775288822191</v>
      </c>
      <c r="K22" s="43">
        <f t="shared" si="1"/>
        <v>0.52588250412603132</v>
      </c>
      <c r="L22" s="43">
        <v>0.30555555555555558</v>
      </c>
      <c r="M22" s="43">
        <f t="shared" si="2"/>
        <v>0.16068632070517624</v>
      </c>
    </row>
    <row r="23" spans="1:13" x14ac:dyDescent="0.3">
      <c r="A23" s="9">
        <v>18</v>
      </c>
      <c r="B23" s="9">
        <v>5</v>
      </c>
      <c r="C23" s="9">
        <v>6</v>
      </c>
      <c r="D23" s="9" t="s">
        <v>43</v>
      </c>
      <c r="E23" s="40">
        <v>62.318455484050617</v>
      </c>
      <c r="F23" s="40">
        <f>($F$4*730*0.1727)*'Solar Pivot Mod'!M21</f>
        <v>96.943991756143575</v>
      </c>
      <c r="G23" s="40">
        <f t="shared" si="0"/>
        <v>34.625536272092958</v>
      </c>
      <c r="H23" s="43">
        <f t="shared" si="3"/>
        <v>0.35717052335941857</v>
      </c>
      <c r="I23" s="43">
        <v>0.1</v>
      </c>
      <c r="J23" s="43">
        <f>I23*H23</f>
        <v>3.5717052335941857E-2</v>
      </c>
      <c r="K23" s="43">
        <f t="shared" si="1"/>
        <v>0.35717052335941857</v>
      </c>
      <c r="L23" s="43">
        <v>2.7777777777777776E-2</v>
      </c>
      <c r="M23" s="43">
        <f t="shared" si="2"/>
        <v>9.9214034266505158E-3</v>
      </c>
    </row>
    <row r="24" spans="1:13" x14ac:dyDescent="0.3">
      <c r="A24" s="9">
        <v>19</v>
      </c>
      <c r="B24" s="9">
        <v>6</v>
      </c>
      <c r="C24" s="9">
        <v>7</v>
      </c>
      <c r="D24" s="9" t="s">
        <v>43</v>
      </c>
      <c r="E24" s="40">
        <v>61.436660466211208</v>
      </c>
      <c r="F24" s="40">
        <f>($F$4*730*0.1727)*'Solar Pivot Mod'!M22</f>
        <v>52.34587613558373</v>
      </c>
      <c r="G24" s="40">
        <f t="shared" si="0"/>
        <v>0</v>
      </c>
      <c r="H24" s="41"/>
      <c r="K24" s="43">
        <f t="shared" si="1"/>
        <v>0</v>
      </c>
      <c r="L24" s="43">
        <v>2.7777777777777776E-2</v>
      </c>
      <c r="M24" s="43">
        <f t="shared" si="2"/>
        <v>0</v>
      </c>
    </row>
    <row r="25" spans="1:13" x14ac:dyDescent="0.3">
      <c r="A25" s="9">
        <v>20</v>
      </c>
      <c r="B25" s="9">
        <v>7</v>
      </c>
      <c r="C25" s="9">
        <v>8</v>
      </c>
      <c r="D25" s="9" t="s">
        <v>43</v>
      </c>
      <c r="E25" s="40">
        <v>61.411348848977305</v>
      </c>
      <c r="F25" s="40">
        <f>($F$4*730*0.1727)*'Solar Pivot Mod'!M23</f>
        <v>15.654466273121065</v>
      </c>
      <c r="G25" s="40">
        <f t="shared" si="0"/>
        <v>0</v>
      </c>
      <c r="H25" s="41"/>
      <c r="K25" s="43">
        <f t="shared" si="1"/>
        <v>0</v>
      </c>
      <c r="L25" s="43">
        <v>2.7777777777777776E-2</v>
      </c>
      <c r="M25" s="43">
        <f t="shared" si="2"/>
        <v>0</v>
      </c>
    </row>
    <row r="26" spans="1:13" x14ac:dyDescent="0.3">
      <c r="A26" s="9">
        <v>21</v>
      </c>
      <c r="B26" s="9">
        <v>8</v>
      </c>
      <c r="C26" s="9">
        <v>9</v>
      </c>
      <c r="D26" s="9" t="s">
        <v>43</v>
      </c>
      <c r="E26" s="40">
        <v>59.604357025728405</v>
      </c>
      <c r="F26" s="40">
        <f>($F$4*730*0.1727)*'Solar Pivot Mod'!M24</f>
        <v>1.2251165953914513</v>
      </c>
      <c r="G26" s="40">
        <f t="shared" si="0"/>
        <v>0</v>
      </c>
      <c r="H26" s="41"/>
    </row>
    <row r="27" spans="1:13" x14ac:dyDescent="0.3">
      <c r="A27" s="9">
        <v>22</v>
      </c>
      <c r="B27" s="9">
        <v>9</v>
      </c>
      <c r="C27" s="9">
        <v>10</v>
      </c>
      <c r="D27" s="9" t="s">
        <v>43</v>
      </c>
      <c r="E27" s="40">
        <v>54.669004695695925</v>
      </c>
      <c r="F27" s="40">
        <f>($F$4*730*0.1727)*'Solar Pivot Mod'!M25</f>
        <v>0</v>
      </c>
      <c r="G27" s="40">
        <f t="shared" si="0"/>
        <v>0</v>
      </c>
      <c r="H27" s="41"/>
    </row>
    <row r="28" spans="1:13" x14ac:dyDescent="0.3">
      <c r="A28" s="9">
        <v>23</v>
      </c>
      <c r="B28" s="9">
        <v>10</v>
      </c>
      <c r="C28" s="9">
        <v>11</v>
      </c>
      <c r="D28" s="9" t="s">
        <v>43</v>
      </c>
      <c r="E28" s="20">
        <v>48.669888941812964</v>
      </c>
      <c r="F28" s="40">
        <f>($F$4*730*0.1727)*'Solar Pivot Mod'!M26</f>
        <v>0</v>
      </c>
      <c r="G28" s="20">
        <f t="shared" si="0"/>
        <v>0</v>
      </c>
      <c r="H28" s="45"/>
      <c r="I28" s="19"/>
      <c r="J28" s="19"/>
      <c r="K28" s="19"/>
      <c r="L28" s="19"/>
      <c r="M28" s="19"/>
    </row>
    <row r="29" spans="1:13" x14ac:dyDescent="0.3">
      <c r="A29" s="9">
        <v>0</v>
      </c>
      <c r="B29" s="9">
        <v>11</v>
      </c>
      <c r="C29" s="39" t="s">
        <v>41</v>
      </c>
      <c r="E29" s="46">
        <v>44.662229327128308</v>
      </c>
      <c r="F29" s="46">
        <f>($F$4*730*0.1727)*'Solar Pivot Mod'!M27</f>
        <v>0</v>
      </c>
      <c r="G29" s="46">
        <f>IF(F29&gt;E29,F29-E29,0)</f>
        <v>0</v>
      </c>
      <c r="H29" s="47"/>
      <c r="I29" s="10"/>
      <c r="J29" s="10"/>
      <c r="K29" s="10"/>
      <c r="L29" s="10"/>
      <c r="M29" s="10"/>
    </row>
    <row r="30" spans="1:13" x14ac:dyDescent="0.3">
      <c r="E30" s="48">
        <f>SUM(E6:E29)</f>
        <v>1239.9999999999998</v>
      </c>
      <c r="F30" s="48">
        <f>SUM(F6:F29)</f>
        <v>1395.9621039297804</v>
      </c>
      <c r="G30" s="48">
        <f>SUM(G6:G29)</f>
        <v>764.09668104176365</v>
      </c>
      <c r="H30" s="48"/>
      <c r="I30" s="9">
        <f>SUM(I6:I28)</f>
        <v>0.99999999999999989</v>
      </c>
      <c r="J30" s="29">
        <f>SUM(J20:J23)</f>
        <v>0.52850591701286509</v>
      </c>
      <c r="K30" s="49"/>
      <c r="L30" s="9">
        <f>SUM(L6:L28)</f>
        <v>1</v>
      </c>
      <c r="M30" s="29">
        <f>SUM(M6:M28)</f>
        <v>0.27259876104834779</v>
      </c>
    </row>
    <row r="31" spans="1:13" x14ac:dyDescent="0.3">
      <c r="F31" s="17"/>
      <c r="G31" s="19"/>
      <c r="H31" s="19"/>
      <c r="I31" s="19" t="s">
        <v>355</v>
      </c>
      <c r="J31" s="29">
        <f>(J30-'Typical Install KYPo'!J30)/'Typical Install KYPo'!J30</f>
        <v>0.30618080654391222</v>
      </c>
      <c r="K31" s="19"/>
      <c r="M31" s="29">
        <f>(M30-'Typical Install KYPo'!M30)/'Typical Install KYPo'!M30</f>
        <v>0.26890458863934297</v>
      </c>
    </row>
    <row r="32" spans="1:13" ht="15.6" x14ac:dyDescent="0.3">
      <c r="F32" s="39"/>
      <c r="G32" s="50"/>
      <c r="H32" s="368"/>
      <c r="I32" s="368"/>
      <c r="J32" s="368"/>
      <c r="K32" s="368"/>
    </row>
    <row r="33" spans="2:11" x14ac:dyDescent="0.3">
      <c r="B33" s="36"/>
      <c r="C33" s="36" t="s">
        <v>44</v>
      </c>
      <c r="D33" s="36"/>
      <c r="E33" s="36" t="s">
        <v>45</v>
      </c>
      <c r="G33" s="19"/>
      <c r="H33" s="19"/>
      <c r="I33" s="51"/>
      <c r="J33" s="51"/>
      <c r="K33" s="51"/>
    </row>
    <row r="34" spans="2:11" x14ac:dyDescent="0.3">
      <c r="C34" s="39" t="s">
        <v>46</v>
      </c>
      <c r="E34" s="48">
        <f>SUM(E6:E13,E24:E29)-SUM(F13,F24:F25)</f>
        <v>605.9715315310408</v>
      </c>
      <c r="G34" s="19"/>
      <c r="H34" s="52"/>
      <c r="I34" s="24"/>
      <c r="J34" s="29"/>
      <c r="K34" s="24"/>
    </row>
    <row r="35" spans="2:11" x14ac:dyDescent="0.3">
      <c r="C35" s="39" t="s">
        <v>37</v>
      </c>
      <c r="E35" s="48">
        <f>G30</f>
        <v>764.09668104176365</v>
      </c>
      <c r="G35" s="19"/>
      <c r="H35" s="52"/>
      <c r="I35" s="24"/>
      <c r="J35" s="24"/>
      <c r="K35" s="24"/>
    </row>
    <row r="36" spans="2:11" x14ac:dyDescent="0.3">
      <c r="C36" s="39" t="s">
        <v>47</v>
      </c>
      <c r="E36" s="48">
        <f>E30-E34</f>
        <v>634.02846846895898</v>
      </c>
      <c r="G36" s="19"/>
      <c r="H36" s="52"/>
      <c r="I36" s="24"/>
      <c r="J36" s="24"/>
      <c r="K36" s="24"/>
    </row>
    <row r="37" spans="2:11" x14ac:dyDescent="0.3">
      <c r="C37" s="39" t="s">
        <v>48</v>
      </c>
      <c r="E37" s="53">
        <f>E34/E30</f>
        <v>0.4886867189766459</v>
      </c>
      <c r="G37" s="19"/>
      <c r="H37" s="52"/>
      <c r="I37" s="24"/>
      <c r="J37" s="24"/>
      <c r="K37" s="24"/>
    </row>
    <row r="38" spans="2:11" x14ac:dyDescent="0.3">
      <c r="G38" s="19"/>
      <c r="H38" s="52"/>
      <c r="I38" s="54"/>
      <c r="J38" s="54"/>
      <c r="K38" s="54"/>
    </row>
    <row r="39" spans="2:11" x14ac:dyDescent="0.3">
      <c r="C39" s="39" t="s">
        <v>49</v>
      </c>
      <c r="E39" s="48">
        <f>E30-F30</f>
        <v>-155.9621039297806</v>
      </c>
      <c r="F39" s="17"/>
      <c r="G39" s="19"/>
      <c r="H39" s="19"/>
      <c r="I39" s="19"/>
      <c r="J39" s="19"/>
      <c r="K39" s="19"/>
    </row>
    <row r="40" spans="2:11" x14ac:dyDescent="0.3">
      <c r="G40" s="19"/>
      <c r="H40" s="19"/>
      <c r="I40" s="19"/>
      <c r="J40" s="19"/>
      <c r="K40" s="19"/>
    </row>
    <row r="41" spans="2:11" x14ac:dyDescent="0.3">
      <c r="G41" s="19"/>
      <c r="H41" s="19"/>
      <c r="I41" s="19"/>
      <c r="J41" s="19"/>
      <c r="K41" s="19"/>
    </row>
  </sheetData>
  <sheetProtection algorithmName="SHA-512" hashValue="/C0Qdr5nE8tbCui2td/cBWh9FkvDh2WgMofL36M63dAmdAluIpG9aITZttZqRP7g0OAagAUddn/2PWAqyay8LQ==" saltValue="7VivWibdp35qxR9aNtyUug==" spinCount="100000" sheet="1" objects="1" scenarios="1"/>
  <mergeCells count="2">
    <mergeCell ref="B4:C4"/>
    <mergeCell ref="H32:K32"/>
  </mergeCells>
  <pageMargins left="0.7" right="0.7" top="0.75" bottom="0.75" header="0.3" footer="0.3"/>
  <pageSetup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18" zoomScale="125" workbookViewId="0">
      <selection activeCell="H28" sqref="H28"/>
    </sheetView>
  </sheetViews>
  <sheetFormatPr defaultColWidth="8.6640625" defaultRowHeight="14.4" x14ac:dyDescent="0.3"/>
  <cols>
    <col min="1" max="1" width="10.44140625" style="9" customWidth="1"/>
    <col min="2" max="2" width="17.44140625" style="9" bestFit="1" customWidth="1"/>
    <col min="3" max="3" width="5.44140625" style="9" bestFit="1" customWidth="1"/>
    <col min="4" max="4" width="8.33203125" style="9" bestFit="1" customWidth="1"/>
    <col min="5" max="5" width="3.6640625" style="9" bestFit="1" customWidth="1"/>
    <col min="6" max="6" width="12.33203125" style="9" bestFit="1" customWidth="1"/>
    <col min="7" max="7" width="8.6640625" style="9"/>
    <col min="8" max="8" width="10" style="9" bestFit="1" customWidth="1"/>
    <col min="9" max="9" width="17.44140625" style="9" bestFit="1" customWidth="1"/>
    <col min="10" max="10" width="5.44140625" style="9" bestFit="1" customWidth="1"/>
    <col min="11" max="11" width="8.33203125" style="9" bestFit="1" customWidth="1"/>
    <col min="12" max="12" width="3.6640625" style="9" bestFit="1" customWidth="1"/>
    <col min="13" max="13" width="12.33203125" style="9" bestFit="1" customWidth="1"/>
    <col min="14" max="16384" width="8.6640625" style="9"/>
  </cols>
  <sheetData>
    <row r="1" spans="1:13" ht="18" x14ac:dyDescent="0.35">
      <c r="A1" s="33" t="s">
        <v>53</v>
      </c>
    </row>
    <row r="2" spans="1:13" ht="15" thickBot="1" x14ac:dyDescent="0.35">
      <c r="H2" s="370" t="s">
        <v>54</v>
      </c>
      <c r="I2" s="370"/>
      <c r="J2" s="370"/>
      <c r="K2" s="370"/>
      <c r="L2" s="370"/>
      <c r="M2" s="370"/>
    </row>
    <row r="3" spans="1:13" x14ac:dyDescent="0.3">
      <c r="A3" s="14" t="s">
        <v>55</v>
      </c>
      <c r="B3" s="14" t="s">
        <v>56</v>
      </c>
      <c r="C3" s="14" t="s">
        <v>164</v>
      </c>
      <c r="D3" s="14" t="s">
        <v>165</v>
      </c>
      <c r="E3" s="14"/>
      <c r="F3" s="14" t="s">
        <v>57</v>
      </c>
      <c r="G3" s="14"/>
      <c r="H3" s="90" t="s">
        <v>55</v>
      </c>
      <c r="I3" s="91" t="s">
        <v>56</v>
      </c>
      <c r="J3" s="91" t="s">
        <v>164</v>
      </c>
      <c r="K3" s="91" t="s">
        <v>165</v>
      </c>
      <c r="L3" s="91"/>
      <c r="M3" s="92" t="s">
        <v>57</v>
      </c>
    </row>
    <row r="4" spans="1:13" x14ac:dyDescent="0.3">
      <c r="A4" s="81">
        <v>0</v>
      </c>
      <c r="B4" s="17">
        <v>-4.9801000000000123E-2</v>
      </c>
      <c r="C4" s="9">
        <v>11</v>
      </c>
      <c r="D4" s="9" t="s">
        <v>41</v>
      </c>
      <c r="H4" s="93">
        <v>0</v>
      </c>
      <c r="I4" s="23">
        <v>-4.9801000000000123E-2</v>
      </c>
      <c r="J4" s="19">
        <v>11</v>
      </c>
      <c r="K4" s="19" t="s">
        <v>41</v>
      </c>
      <c r="L4" s="19"/>
      <c r="M4" s="21"/>
    </row>
    <row r="5" spans="1:13" x14ac:dyDescent="0.3">
      <c r="A5" s="81">
        <v>1</v>
      </c>
      <c r="B5" s="17">
        <v>-4.9801000000000123E-2</v>
      </c>
      <c r="C5" s="39" t="s">
        <v>58</v>
      </c>
      <c r="D5" s="9">
        <v>1</v>
      </c>
      <c r="E5" s="9" t="s">
        <v>42</v>
      </c>
      <c r="H5" s="93">
        <v>1</v>
      </c>
      <c r="I5" s="23">
        <v>-4.9801000000000123E-2</v>
      </c>
      <c r="J5" s="66" t="s">
        <v>58</v>
      </c>
      <c r="K5" s="19">
        <v>1</v>
      </c>
      <c r="L5" s="19" t="s">
        <v>42</v>
      </c>
      <c r="M5" s="21"/>
    </row>
    <row r="6" spans="1:13" x14ac:dyDescent="0.3">
      <c r="A6" s="81">
        <v>2</v>
      </c>
      <c r="B6" s="17">
        <v>-4.9801000000000123E-2</v>
      </c>
      <c r="C6" s="42">
        <v>1</v>
      </c>
      <c r="D6" s="9">
        <v>2</v>
      </c>
      <c r="E6" s="9" t="s">
        <v>42</v>
      </c>
      <c r="H6" s="93">
        <v>2</v>
      </c>
      <c r="I6" s="23">
        <v>-4.9801000000000123E-2</v>
      </c>
      <c r="J6" s="94">
        <v>1</v>
      </c>
      <c r="K6" s="19">
        <v>2</v>
      </c>
      <c r="L6" s="19" t="s">
        <v>42</v>
      </c>
      <c r="M6" s="21"/>
    </row>
    <row r="7" spans="1:13" x14ac:dyDescent="0.3">
      <c r="A7" s="81">
        <v>3</v>
      </c>
      <c r="B7" s="17">
        <v>-4.9801000000000123E-2</v>
      </c>
      <c r="C7" s="42">
        <v>2</v>
      </c>
      <c r="D7" s="9">
        <v>3</v>
      </c>
      <c r="E7" s="9" t="s">
        <v>42</v>
      </c>
      <c r="H7" s="93">
        <v>3</v>
      </c>
      <c r="I7" s="23">
        <v>-4.9801000000000123E-2</v>
      </c>
      <c r="J7" s="94">
        <v>2</v>
      </c>
      <c r="K7" s="19">
        <v>3</v>
      </c>
      <c r="L7" s="19" t="s">
        <v>42</v>
      </c>
      <c r="M7" s="21"/>
    </row>
    <row r="8" spans="1:13" x14ac:dyDescent="0.3">
      <c r="A8" s="81">
        <v>4</v>
      </c>
      <c r="B8" s="17">
        <v>-4.9801000000000123E-2</v>
      </c>
      <c r="C8" s="42">
        <v>3</v>
      </c>
      <c r="D8" s="9">
        <v>4</v>
      </c>
      <c r="E8" s="9" t="s">
        <v>42</v>
      </c>
      <c r="H8" s="93">
        <v>4</v>
      </c>
      <c r="I8" s="23">
        <v>-4.9801000000000123E-2</v>
      </c>
      <c r="J8" s="94">
        <v>3</v>
      </c>
      <c r="K8" s="19">
        <v>4</v>
      </c>
      <c r="L8" s="19" t="s">
        <v>42</v>
      </c>
      <c r="M8" s="21"/>
    </row>
    <row r="9" spans="1:13" x14ac:dyDescent="0.3">
      <c r="A9" s="81">
        <v>5</v>
      </c>
      <c r="B9" s="17">
        <v>-4.9801000000000123E-2</v>
      </c>
      <c r="C9" s="42">
        <v>4</v>
      </c>
      <c r="D9" s="9">
        <v>5</v>
      </c>
      <c r="E9" s="9" t="s">
        <v>42</v>
      </c>
      <c r="H9" s="93">
        <v>5</v>
      </c>
      <c r="I9" s="23">
        <v>-4.9801000000000123E-2</v>
      </c>
      <c r="J9" s="94">
        <v>4</v>
      </c>
      <c r="K9" s="19">
        <v>5</v>
      </c>
      <c r="L9" s="19" t="s">
        <v>42</v>
      </c>
      <c r="M9" s="21"/>
    </row>
    <row r="10" spans="1:13" x14ac:dyDescent="0.3">
      <c r="A10" s="81">
        <v>6</v>
      </c>
      <c r="B10" s="17">
        <v>-2.5770685176646067E-2</v>
      </c>
      <c r="C10" s="42">
        <v>5</v>
      </c>
      <c r="D10" s="9">
        <v>6</v>
      </c>
      <c r="E10" s="9" t="s">
        <v>42</v>
      </c>
      <c r="H10" s="93">
        <v>6</v>
      </c>
      <c r="I10" s="45">
        <v>3.3829625129561232E-2</v>
      </c>
      <c r="J10" s="94">
        <v>5</v>
      </c>
      <c r="K10" s="19">
        <v>6</v>
      </c>
      <c r="L10" s="19" t="s">
        <v>42</v>
      </c>
      <c r="M10" s="21">
        <f>I10/$B$29</f>
        <v>3.196004155057675E-4</v>
      </c>
    </row>
    <row r="11" spans="1:13" x14ac:dyDescent="0.3">
      <c r="A11" s="81">
        <v>7</v>
      </c>
      <c r="B11" s="17">
        <v>0.49000631551011437</v>
      </c>
      <c r="C11" s="42">
        <v>6</v>
      </c>
      <c r="D11" s="9">
        <v>7</v>
      </c>
      <c r="E11" s="9" t="s">
        <v>42</v>
      </c>
      <c r="F11" s="9">
        <f>B11/$B$29</f>
        <v>4.6292627079877408E-3</v>
      </c>
      <c r="H11" s="93">
        <v>7</v>
      </c>
      <c r="I11" s="45">
        <v>1.2485601281932313</v>
      </c>
      <c r="J11" s="94">
        <v>6</v>
      </c>
      <c r="K11" s="19">
        <v>7</v>
      </c>
      <c r="L11" s="19" t="s">
        <v>42</v>
      </c>
      <c r="M11" s="21">
        <f>I11/$B$29</f>
        <v>1.179558845911653E-2</v>
      </c>
    </row>
    <row r="12" spans="1:13" x14ac:dyDescent="0.3">
      <c r="A12" s="81">
        <v>8</v>
      </c>
      <c r="B12" s="17">
        <v>2.5241207856185883</v>
      </c>
      <c r="C12" s="42">
        <v>7</v>
      </c>
      <c r="D12" s="9">
        <v>8</v>
      </c>
      <c r="E12" s="9" t="s">
        <v>42</v>
      </c>
      <c r="F12" s="9">
        <f t="shared" ref="F12:F23" si="0">B12/$B$29</f>
        <v>2.3846260453105651E-2</v>
      </c>
      <c r="H12" s="93">
        <v>8</v>
      </c>
      <c r="I12" s="45">
        <v>4.4584925595878593</v>
      </c>
      <c r="J12" s="94">
        <v>7</v>
      </c>
      <c r="K12" s="19">
        <v>8</v>
      </c>
      <c r="L12" s="19" t="s">
        <v>42</v>
      </c>
      <c r="M12" s="21">
        <f t="shared" ref="M12:M24" si="1">I12/$B$29</f>
        <v>4.2120953723737996E-2</v>
      </c>
    </row>
    <row r="13" spans="1:13" x14ac:dyDescent="0.3">
      <c r="A13" s="81">
        <v>9</v>
      </c>
      <c r="B13" s="17">
        <v>6.3639752266886882</v>
      </c>
      <c r="C13" s="42">
        <v>8</v>
      </c>
      <c r="D13" s="9">
        <v>9</v>
      </c>
      <c r="E13" s="9" t="s">
        <v>42</v>
      </c>
      <c r="F13" s="9">
        <f t="shared" si="0"/>
        <v>6.0122721399617697E-2</v>
      </c>
      <c r="G13" s="17"/>
      <c r="H13" s="93">
        <v>9</v>
      </c>
      <c r="I13" s="45">
        <v>8.7074558759787806</v>
      </c>
      <c r="J13" s="94">
        <v>8</v>
      </c>
      <c r="K13" s="19">
        <v>9</v>
      </c>
      <c r="L13" s="19" t="s">
        <v>42</v>
      </c>
      <c r="M13" s="21">
        <f t="shared" si="1"/>
        <v>8.226241069189906E-2</v>
      </c>
    </row>
    <row r="14" spans="1:13" x14ac:dyDescent="0.3">
      <c r="A14" s="81">
        <v>10</v>
      </c>
      <c r="B14" s="17">
        <v>10.057077840897705</v>
      </c>
      <c r="C14" s="42">
        <v>9</v>
      </c>
      <c r="D14" s="9">
        <v>10</v>
      </c>
      <c r="E14" s="9" t="s">
        <v>42</v>
      </c>
      <c r="F14" s="9">
        <f t="shared" si="0"/>
        <v>9.5012766012475242E-2</v>
      </c>
      <c r="G14" s="17"/>
      <c r="H14" s="93">
        <v>10</v>
      </c>
      <c r="I14" s="45">
        <v>12.415777651870643</v>
      </c>
      <c r="J14" s="94">
        <v>9</v>
      </c>
      <c r="K14" s="19">
        <v>10</v>
      </c>
      <c r="L14" s="19" t="s">
        <v>42</v>
      </c>
      <c r="M14" s="21">
        <f t="shared" si="1"/>
        <v>0.11729623609981001</v>
      </c>
    </row>
    <row r="15" spans="1:13" x14ac:dyDescent="0.3">
      <c r="A15" s="81">
        <v>11</v>
      </c>
      <c r="B15" s="17">
        <v>12.626284657691633</v>
      </c>
      <c r="C15" s="42">
        <v>10</v>
      </c>
      <c r="D15" s="9">
        <v>11</v>
      </c>
      <c r="E15" s="9" t="s">
        <v>42</v>
      </c>
      <c r="F15" s="9">
        <f t="shared" si="0"/>
        <v>0.11928497012419249</v>
      </c>
      <c r="H15" s="93">
        <v>11</v>
      </c>
      <c r="I15" s="45">
        <v>14.459982845269257</v>
      </c>
      <c r="J15" s="94">
        <v>10</v>
      </c>
      <c r="K15" s="19">
        <v>11</v>
      </c>
      <c r="L15" s="19" t="s">
        <v>42</v>
      </c>
      <c r="M15" s="21">
        <f t="shared" si="1"/>
        <v>0.13660856447138126</v>
      </c>
    </row>
    <row r="16" spans="1:13" x14ac:dyDescent="0.3">
      <c r="A16" s="81">
        <v>12</v>
      </c>
      <c r="B16" s="17">
        <v>13.742277806986834</v>
      </c>
      <c r="C16" s="42">
        <v>11</v>
      </c>
      <c r="D16" s="9">
        <v>12</v>
      </c>
      <c r="E16" s="9" t="s">
        <v>42</v>
      </c>
      <c r="F16" s="9">
        <f t="shared" si="0"/>
        <v>0.12982815151772994</v>
      </c>
      <c r="H16" s="93">
        <v>12</v>
      </c>
      <c r="I16" s="45">
        <v>15.951523582052124</v>
      </c>
      <c r="J16" s="94">
        <v>11</v>
      </c>
      <c r="K16" s="19">
        <v>12</v>
      </c>
      <c r="L16" s="19" t="s">
        <v>42</v>
      </c>
      <c r="M16" s="21">
        <f t="shared" si="1"/>
        <v>0.15069967654826419</v>
      </c>
    </row>
    <row r="17" spans="1:13" x14ac:dyDescent="0.3">
      <c r="A17" s="81">
        <v>13</v>
      </c>
      <c r="B17" s="17">
        <v>14.015384550811728</v>
      </c>
      <c r="C17" s="9">
        <v>12</v>
      </c>
      <c r="D17" s="9">
        <v>1</v>
      </c>
      <c r="E17" s="9" t="s">
        <v>43</v>
      </c>
      <c r="F17" s="9">
        <f t="shared" si="0"/>
        <v>0.13240828737408594</v>
      </c>
      <c r="H17" s="93">
        <v>13</v>
      </c>
      <c r="I17" s="45">
        <v>16.342431686025716</v>
      </c>
      <c r="J17" s="19">
        <v>12</v>
      </c>
      <c r="K17" s="19">
        <v>1</v>
      </c>
      <c r="L17" s="19" t="s">
        <v>43</v>
      </c>
      <c r="M17" s="21">
        <f t="shared" si="1"/>
        <v>0.15439272345540714</v>
      </c>
    </row>
    <row r="18" spans="1:13" x14ac:dyDescent="0.3">
      <c r="A18" s="81">
        <v>14</v>
      </c>
      <c r="B18" s="17">
        <v>13.859830114251844</v>
      </c>
      <c r="C18" s="9">
        <v>1</v>
      </c>
      <c r="D18" s="9">
        <v>2</v>
      </c>
      <c r="E18" s="9" t="s">
        <v>43</v>
      </c>
      <c r="F18" s="9">
        <f t="shared" si="0"/>
        <v>0.13093870967797183</v>
      </c>
      <c r="H18" s="93">
        <v>14</v>
      </c>
      <c r="I18" s="45">
        <v>15.986710369828359</v>
      </c>
      <c r="J18" s="19">
        <v>1</v>
      </c>
      <c r="K18" s="19">
        <v>2</v>
      </c>
      <c r="L18" s="19" t="s">
        <v>43</v>
      </c>
      <c r="M18" s="21">
        <f t="shared" si="1"/>
        <v>0.15103209855857405</v>
      </c>
    </row>
    <row r="19" spans="1:13" x14ac:dyDescent="0.3">
      <c r="A19" s="81">
        <v>15</v>
      </c>
      <c r="B19" s="17">
        <v>12.587566244849254</v>
      </c>
      <c r="C19" s="9">
        <v>2</v>
      </c>
      <c r="D19" s="9">
        <v>3</v>
      </c>
      <c r="E19" s="9" t="s">
        <v>43</v>
      </c>
      <c r="F19" s="9">
        <f t="shared" si="0"/>
        <v>0.11891918360469202</v>
      </c>
      <c r="H19" s="93">
        <v>15</v>
      </c>
      <c r="I19" s="45">
        <v>14.717058971722919</v>
      </c>
      <c r="J19" s="19">
        <v>2</v>
      </c>
      <c r="K19" s="19">
        <v>3</v>
      </c>
      <c r="L19" s="19" t="s">
        <v>43</v>
      </c>
      <c r="M19" s="21">
        <f t="shared" si="1"/>
        <v>0.13903725342423071</v>
      </c>
    </row>
    <row r="20" spans="1:13" x14ac:dyDescent="0.3">
      <c r="A20" s="81">
        <v>16</v>
      </c>
      <c r="B20" s="17">
        <v>9.9825215634605602</v>
      </c>
      <c r="C20" s="9">
        <v>3</v>
      </c>
      <c r="D20" s="9">
        <v>4</v>
      </c>
      <c r="E20" s="9" t="s">
        <v>43</v>
      </c>
      <c r="F20" s="9">
        <f t="shared" si="0"/>
        <v>9.4308406530032945E-2</v>
      </c>
      <c r="H20" s="93">
        <v>16</v>
      </c>
      <c r="I20" s="45">
        <v>12.481253125564322</v>
      </c>
      <c r="J20" s="19">
        <v>3</v>
      </c>
      <c r="K20" s="19">
        <v>4</v>
      </c>
      <c r="L20" s="19" t="s">
        <v>43</v>
      </c>
      <c r="M20" s="21">
        <f t="shared" si="1"/>
        <v>0.11791480602240874</v>
      </c>
    </row>
    <row r="21" spans="1:13" x14ac:dyDescent="0.3">
      <c r="A21" s="81">
        <v>17</v>
      </c>
      <c r="B21" s="17">
        <v>6.3903309311634882</v>
      </c>
      <c r="C21" s="9">
        <v>4</v>
      </c>
      <c r="D21" s="9">
        <v>5</v>
      </c>
      <c r="E21" s="9" t="s">
        <v>43</v>
      </c>
      <c r="F21" s="9">
        <f t="shared" si="0"/>
        <v>6.0371713047288451E-2</v>
      </c>
      <c r="H21" s="93">
        <v>17</v>
      </c>
      <c r="I21" s="45">
        <v>9.2075330328958938</v>
      </c>
      <c r="J21" s="19">
        <v>4</v>
      </c>
      <c r="K21" s="19">
        <v>5</v>
      </c>
      <c r="L21" s="19" t="s">
        <v>43</v>
      </c>
      <c r="M21" s="21">
        <f t="shared" si="1"/>
        <v>8.6986816195168834E-2</v>
      </c>
    </row>
    <row r="22" spans="1:13" x14ac:dyDescent="0.3">
      <c r="A22" s="81">
        <v>18</v>
      </c>
      <c r="B22" s="17">
        <v>2.66506643289858</v>
      </c>
      <c r="C22" s="9">
        <v>5</v>
      </c>
      <c r="D22" s="9">
        <v>6</v>
      </c>
      <c r="E22" s="9" t="s">
        <v>43</v>
      </c>
      <c r="F22" s="9">
        <f t="shared" si="0"/>
        <v>2.5177823757809612E-2</v>
      </c>
      <c r="H22" s="93">
        <v>18</v>
      </c>
      <c r="I22" s="45">
        <v>4.971699379438026</v>
      </c>
      <c r="J22" s="19">
        <v>5</v>
      </c>
      <c r="K22" s="19">
        <v>6</v>
      </c>
      <c r="L22" s="19" t="s">
        <v>43</v>
      </c>
      <c r="M22" s="21">
        <f t="shared" si="1"/>
        <v>4.6969399789466959E-2</v>
      </c>
    </row>
    <row r="23" spans="1:13" x14ac:dyDescent="0.3">
      <c r="A23" s="81">
        <v>19</v>
      </c>
      <c r="B23" s="17">
        <v>0.54531080945336363</v>
      </c>
      <c r="C23" s="9">
        <v>6</v>
      </c>
      <c r="D23" s="9">
        <v>7</v>
      </c>
      <c r="E23" s="9" t="s">
        <v>43</v>
      </c>
      <c r="F23" s="9">
        <f t="shared" si="0"/>
        <v>5.1517437930102732E-3</v>
      </c>
      <c r="H23" s="93">
        <v>19</v>
      </c>
      <c r="I23" s="45">
        <v>1.486827731260431</v>
      </c>
      <c r="J23" s="19">
        <v>6</v>
      </c>
      <c r="K23" s="19">
        <v>7</v>
      </c>
      <c r="L23" s="19" t="s">
        <v>43</v>
      </c>
      <c r="M23" s="21">
        <f t="shared" si="1"/>
        <v>1.4046586649318115E-2</v>
      </c>
    </row>
    <row r="24" spans="1:13" x14ac:dyDescent="0.3">
      <c r="A24" s="81">
        <v>20</v>
      </c>
      <c r="B24" s="17">
        <v>-5.9105814011405624E-3</v>
      </c>
      <c r="C24" s="9">
        <v>7</v>
      </c>
      <c r="D24" s="9">
        <v>8</v>
      </c>
      <c r="E24" s="9" t="s">
        <v>43</v>
      </c>
      <c r="H24" s="93">
        <v>20</v>
      </c>
      <c r="I24" s="45">
        <v>0.11635895445269699</v>
      </c>
      <c r="J24" s="19">
        <v>7</v>
      </c>
      <c r="K24" s="19">
        <v>8</v>
      </c>
      <c r="L24" s="19" t="s">
        <v>43</v>
      </c>
      <c r="M24" s="21">
        <f t="shared" si="1"/>
        <v>1.0992841347923314E-3</v>
      </c>
    </row>
    <row r="25" spans="1:13" x14ac:dyDescent="0.3">
      <c r="A25" s="81">
        <v>21</v>
      </c>
      <c r="B25" s="17">
        <v>-4.9801000000000123E-2</v>
      </c>
      <c r="C25" s="9">
        <v>8</v>
      </c>
      <c r="D25" s="9">
        <v>9</v>
      </c>
      <c r="E25" s="9" t="s">
        <v>43</v>
      </c>
      <c r="H25" s="93">
        <v>21</v>
      </c>
      <c r="I25" s="23">
        <v>-4.9801000000000123E-2</v>
      </c>
      <c r="J25" s="19">
        <v>8</v>
      </c>
      <c r="K25" s="19">
        <v>9</v>
      </c>
      <c r="L25" s="19" t="s">
        <v>43</v>
      </c>
      <c r="M25" s="21"/>
    </row>
    <row r="26" spans="1:13" x14ac:dyDescent="0.3">
      <c r="A26" s="81">
        <v>22</v>
      </c>
      <c r="B26" s="17">
        <v>-4.9801000000000123E-2</v>
      </c>
      <c r="C26" s="9">
        <v>9</v>
      </c>
      <c r="D26" s="9">
        <v>10</v>
      </c>
      <c r="E26" s="9" t="s">
        <v>43</v>
      </c>
      <c r="H26" s="93">
        <v>22</v>
      </c>
      <c r="I26" s="23">
        <v>-4.9801000000000123E-2</v>
      </c>
      <c r="J26" s="19">
        <v>9</v>
      </c>
      <c r="K26" s="19">
        <v>10</v>
      </c>
      <c r="L26" s="19" t="s">
        <v>43</v>
      </c>
      <c r="M26" s="21"/>
    </row>
    <row r="27" spans="1:13" x14ac:dyDescent="0.3">
      <c r="A27" s="95">
        <v>23</v>
      </c>
      <c r="B27" s="96">
        <v>-4.9801000000000123E-2</v>
      </c>
      <c r="C27" s="19">
        <v>10</v>
      </c>
      <c r="D27" s="19">
        <v>11</v>
      </c>
      <c r="E27" s="19" t="s">
        <v>43</v>
      </c>
      <c r="F27" s="19"/>
      <c r="H27" s="93">
        <v>23</v>
      </c>
      <c r="I27" s="23">
        <v>-4.9801000000000123E-2</v>
      </c>
      <c r="J27" s="19">
        <v>10</v>
      </c>
      <c r="K27" s="19">
        <v>11</v>
      </c>
      <c r="L27" s="19" t="s">
        <v>43</v>
      </c>
      <c r="M27" s="21"/>
    </row>
    <row r="28" spans="1:13" x14ac:dyDescent="0.3">
      <c r="A28" s="97" t="s">
        <v>59</v>
      </c>
      <c r="B28" s="98">
        <v>4.3904109589041704</v>
      </c>
      <c r="C28" s="76"/>
      <c r="D28" s="76"/>
      <c r="E28" s="76"/>
      <c r="F28" s="76"/>
      <c r="H28" s="99" t="s">
        <v>59</v>
      </c>
      <c r="I28" s="100">
        <v>4.3904109589041704</v>
      </c>
      <c r="J28" s="76"/>
      <c r="K28" s="76"/>
      <c r="L28" s="76"/>
      <c r="M28" s="101"/>
    </row>
    <row r="29" spans="1:13" ht="15" thickBot="1" x14ac:dyDescent="0.35">
      <c r="B29" s="17">
        <f>SUM(B11:B23)</f>
        <v>105.8497532802824</v>
      </c>
      <c r="H29" s="25"/>
      <c r="I29" s="26">
        <f>SUM(I11:I23)</f>
        <v>132.43530693968756</v>
      </c>
      <c r="J29" s="27"/>
      <c r="K29" s="27"/>
      <c r="L29" s="27"/>
      <c r="M29" s="28"/>
    </row>
    <row r="31" spans="1:13" x14ac:dyDescent="0.3">
      <c r="B31" s="31"/>
    </row>
    <row r="32" spans="1:13" x14ac:dyDescent="0.3">
      <c r="B32" s="41"/>
    </row>
    <row r="33" spans="2:2" x14ac:dyDescent="0.3">
      <c r="B33" s="41"/>
    </row>
    <row r="34" spans="2:2" x14ac:dyDescent="0.3">
      <c r="B34" s="41"/>
    </row>
    <row r="35" spans="2:2" x14ac:dyDescent="0.3">
      <c r="B35" s="41"/>
    </row>
    <row r="36" spans="2:2" x14ac:dyDescent="0.3">
      <c r="B36" s="41"/>
    </row>
    <row r="37" spans="2:2" x14ac:dyDescent="0.3">
      <c r="B37" s="41"/>
    </row>
    <row r="38" spans="2:2" x14ac:dyDescent="0.3">
      <c r="B38" s="41"/>
    </row>
    <row r="39" spans="2:2" x14ac:dyDescent="0.3">
      <c r="B39" s="41"/>
    </row>
    <row r="40" spans="2:2" x14ac:dyDescent="0.3">
      <c r="B40" s="41"/>
    </row>
    <row r="41" spans="2:2" x14ac:dyDescent="0.3">
      <c r="B41" s="41"/>
    </row>
    <row r="42" spans="2:2" x14ac:dyDescent="0.3">
      <c r="B42" s="41"/>
    </row>
    <row r="43" spans="2:2" x14ac:dyDescent="0.3">
      <c r="B43" s="41"/>
    </row>
    <row r="44" spans="2:2" x14ac:dyDescent="0.3">
      <c r="B44" s="41"/>
    </row>
    <row r="45" spans="2:2" x14ac:dyDescent="0.3">
      <c r="B45" s="41"/>
    </row>
    <row r="46" spans="2:2" x14ac:dyDescent="0.3">
      <c r="B46" s="41"/>
    </row>
    <row r="47" spans="2:2" x14ac:dyDescent="0.3">
      <c r="B47" s="41"/>
    </row>
    <row r="48" spans="2:2" x14ac:dyDescent="0.3">
      <c r="B48" s="41"/>
    </row>
    <row r="49" spans="2:2" x14ac:dyDescent="0.3">
      <c r="B49" s="41"/>
    </row>
    <row r="50" spans="2:2" x14ac:dyDescent="0.3">
      <c r="B50" s="41"/>
    </row>
    <row r="51" spans="2:2" x14ac:dyDescent="0.3">
      <c r="B51" s="41"/>
    </row>
    <row r="52" spans="2:2" x14ac:dyDescent="0.3">
      <c r="B52" s="41"/>
    </row>
    <row r="53" spans="2:2" x14ac:dyDescent="0.3">
      <c r="B53" s="41"/>
    </row>
    <row r="54" spans="2:2" x14ac:dyDescent="0.3">
      <c r="B54" s="41"/>
    </row>
    <row r="55" spans="2:2" x14ac:dyDescent="0.3">
      <c r="B55" s="41"/>
    </row>
  </sheetData>
  <sheetProtection algorithmName="SHA-512" hashValue="6kxkLPcTNNF6K80SFlIvyDBQDMqCvcdWPCwxKV+yMVRFmqTpNPQ2jFVjN3Hh13FKfJ6CbFaTaWVI23fgkvyJqA==" saltValue="yVVfQq+vDIELzARMPE0vig==" spinCount="100000" sheet="1" objects="1" scenarios="1"/>
  <mergeCells count="1">
    <mergeCell ref="H2:M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6"/>
  <sheetViews>
    <sheetView zoomScale="90" zoomScaleNormal="90" workbookViewId="0">
      <selection activeCell="J14" sqref="J14"/>
    </sheetView>
  </sheetViews>
  <sheetFormatPr defaultColWidth="9.33203125" defaultRowHeight="14.4" x14ac:dyDescent="0.3"/>
  <cols>
    <col min="1" max="1" width="9.33203125" style="9"/>
    <col min="2" max="2" width="10.6640625" style="9" customWidth="1"/>
    <col min="3" max="3" width="13.44140625" style="9" customWidth="1"/>
    <col min="4" max="4" width="9.33203125" style="9" bestFit="1" customWidth="1"/>
    <col min="5" max="5" width="14.6640625" style="9" bestFit="1" customWidth="1"/>
    <col min="6" max="6" width="12" style="9" bestFit="1" customWidth="1"/>
    <col min="7" max="7" width="14.44140625" style="9" customWidth="1"/>
    <col min="8" max="8" width="10.44140625" style="9" customWidth="1"/>
    <col min="9" max="10" width="9.33203125" style="9"/>
    <col min="11" max="11" width="16.33203125" style="9" bestFit="1" customWidth="1"/>
    <col min="12" max="17" width="9.33203125" style="9"/>
    <col min="18" max="18" width="12.44140625" style="41" bestFit="1" customWidth="1"/>
    <col min="19" max="19" width="12" style="9" bestFit="1" customWidth="1"/>
    <col min="20" max="20" width="11.6640625" style="9" customWidth="1"/>
    <col min="21" max="16384" width="9.33203125" style="9"/>
  </cols>
  <sheetData>
    <row r="1" spans="1:24" s="33" customFormat="1" ht="18" x14ac:dyDescent="0.35">
      <c r="A1" s="33" t="s">
        <v>60</v>
      </c>
      <c r="R1" s="113"/>
    </row>
    <row r="3" spans="1:24" x14ac:dyDescent="0.3">
      <c r="A3" s="14"/>
      <c r="B3" s="14"/>
      <c r="C3" s="14"/>
      <c r="D3" s="14"/>
      <c r="E3" s="114" t="s">
        <v>61</v>
      </c>
      <c r="F3" s="85" t="s">
        <v>62</v>
      </c>
      <c r="G3" s="85" t="s">
        <v>63</v>
      </c>
      <c r="H3" s="85" t="s">
        <v>64</v>
      </c>
      <c r="R3" s="58"/>
      <c r="S3" s="31"/>
      <c r="T3" s="31"/>
    </row>
    <row r="4" spans="1:24" x14ac:dyDescent="0.3">
      <c r="A4" s="36" t="s">
        <v>65</v>
      </c>
      <c r="B4" s="12" t="s">
        <v>66</v>
      </c>
      <c r="C4" s="12" t="s">
        <v>67</v>
      </c>
      <c r="D4" s="36" t="s">
        <v>68</v>
      </c>
      <c r="E4" s="115" t="s">
        <v>69</v>
      </c>
      <c r="F4" s="12" t="s">
        <v>70</v>
      </c>
      <c r="G4" s="12" t="s">
        <v>71</v>
      </c>
      <c r="H4" s="12" t="s">
        <v>72</v>
      </c>
      <c r="O4" s="31"/>
      <c r="P4" s="31"/>
      <c r="R4" s="58"/>
      <c r="S4" s="31"/>
      <c r="T4" s="31"/>
    </row>
    <row r="5" spans="1:24" ht="18" x14ac:dyDescent="0.35">
      <c r="A5" s="81">
        <v>0</v>
      </c>
      <c r="B5" s="9">
        <v>11</v>
      </c>
      <c r="C5" s="9" t="s">
        <v>41</v>
      </c>
      <c r="E5" s="41">
        <v>-4.980100000000004E-2</v>
      </c>
      <c r="F5" s="41">
        <v>-4.9800999999999991E-2</v>
      </c>
      <c r="G5" s="41">
        <v>-4.9800999999999991E-2</v>
      </c>
      <c r="H5" s="41">
        <v>-4.9801000000000262E-2</v>
      </c>
      <c r="L5" s="102"/>
      <c r="N5" s="81"/>
      <c r="S5" s="41"/>
      <c r="T5" s="41"/>
    </row>
    <row r="6" spans="1:24" x14ac:dyDescent="0.3">
      <c r="A6" s="81">
        <v>1</v>
      </c>
      <c r="B6" s="9" t="s">
        <v>41</v>
      </c>
      <c r="C6" s="9">
        <v>1</v>
      </c>
      <c r="D6" s="9" t="s">
        <v>42</v>
      </c>
      <c r="E6" s="41">
        <v>-4.980100000000004E-2</v>
      </c>
      <c r="F6" s="41">
        <v>-4.9800999999999991E-2</v>
      </c>
      <c r="G6" s="41">
        <v>-4.9800999999999991E-2</v>
      </c>
      <c r="H6" s="41">
        <v>-4.9801000000000262E-2</v>
      </c>
      <c r="N6" s="81"/>
      <c r="S6" s="41"/>
      <c r="T6" s="41"/>
    </row>
    <row r="7" spans="1:24" x14ac:dyDescent="0.3">
      <c r="A7" s="81">
        <v>2</v>
      </c>
      <c r="B7" s="42">
        <v>1</v>
      </c>
      <c r="C7" s="9">
        <v>2</v>
      </c>
      <c r="D7" s="9" t="s">
        <v>42</v>
      </c>
      <c r="E7" s="41">
        <v>-4.980100000000004E-2</v>
      </c>
      <c r="F7" s="41">
        <v>-4.9800999999999991E-2</v>
      </c>
      <c r="G7" s="41">
        <v>-4.9800999999999991E-2</v>
      </c>
      <c r="H7" s="41">
        <v>-4.9801000000000262E-2</v>
      </c>
      <c r="N7" s="81"/>
      <c r="O7" s="42"/>
      <c r="S7" s="41"/>
      <c r="T7" s="41"/>
    </row>
    <row r="8" spans="1:24" x14ac:dyDescent="0.3">
      <c r="A8" s="81">
        <v>3</v>
      </c>
      <c r="B8" s="42">
        <v>2</v>
      </c>
      <c r="C8" s="9">
        <v>3</v>
      </c>
      <c r="D8" s="9" t="s">
        <v>42</v>
      </c>
      <c r="E8" s="41">
        <v>-4.980100000000004E-2</v>
      </c>
      <c r="F8" s="41">
        <v>-4.9800999999999991E-2</v>
      </c>
      <c r="G8" s="41">
        <v>-4.9800999999999991E-2</v>
      </c>
      <c r="H8" s="41">
        <v>-4.9801000000000262E-2</v>
      </c>
      <c r="N8" s="81"/>
      <c r="O8" s="42"/>
      <c r="Q8" s="19"/>
      <c r="R8" s="45"/>
      <c r="S8" s="45"/>
      <c r="T8" s="45"/>
      <c r="U8" s="19"/>
      <c r="V8" s="19"/>
      <c r="W8" s="19"/>
      <c r="X8" s="19"/>
    </row>
    <row r="9" spans="1:24" x14ac:dyDescent="0.3">
      <c r="A9" s="81">
        <v>4</v>
      </c>
      <c r="B9" s="42">
        <v>3</v>
      </c>
      <c r="C9" s="9">
        <v>4</v>
      </c>
      <c r="D9" s="9" t="s">
        <v>42</v>
      </c>
      <c r="E9" s="41">
        <v>-4.980100000000004E-2</v>
      </c>
      <c r="F9" s="41">
        <v>-4.9800999999999991E-2</v>
      </c>
      <c r="G9" s="41">
        <v>-4.9800999999999991E-2</v>
      </c>
      <c r="H9" s="41">
        <v>-4.9801000000000262E-2</v>
      </c>
      <c r="N9" s="81"/>
      <c r="O9" s="42"/>
      <c r="Q9" s="19"/>
      <c r="R9" s="45"/>
      <c r="S9" s="45"/>
      <c r="T9" s="45"/>
      <c r="U9" s="19"/>
      <c r="V9" s="19"/>
      <c r="W9" s="19"/>
      <c r="X9" s="19"/>
    </row>
    <row r="10" spans="1:24" x14ac:dyDescent="0.3">
      <c r="A10" s="81">
        <v>5</v>
      </c>
      <c r="B10" s="42">
        <v>4</v>
      </c>
      <c r="C10" s="9">
        <v>5</v>
      </c>
      <c r="D10" s="9" t="s">
        <v>42</v>
      </c>
      <c r="E10" s="41">
        <v>-4.980100000000004E-2</v>
      </c>
      <c r="F10" s="41">
        <v>-4.9800999999999991E-2</v>
      </c>
      <c r="G10" s="41">
        <v>-4.9800999999999991E-2</v>
      </c>
      <c r="H10" s="41">
        <v>-4.9801000000000262E-2</v>
      </c>
      <c r="J10" s="371" t="s">
        <v>73</v>
      </c>
      <c r="K10" s="371"/>
      <c r="L10" s="371"/>
      <c r="N10" s="81"/>
      <c r="O10" s="42"/>
      <c r="Q10" s="19"/>
      <c r="R10" s="375"/>
      <c r="S10" s="375"/>
      <c r="T10" s="375"/>
      <c r="U10" s="375"/>
      <c r="V10" s="19"/>
      <c r="W10" s="19"/>
      <c r="X10" s="19"/>
    </row>
    <row r="11" spans="1:24" x14ac:dyDescent="0.3">
      <c r="A11" s="81">
        <v>6</v>
      </c>
      <c r="B11" s="42">
        <v>5</v>
      </c>
      <c r="C11" s="9">
        <v>6</v>
      </c>
      <c r="D11" s="9" t="s">
        <v>42</v>
      </c>
      <c r="E11" s="41">
        <v>3.3829625129561232E-2</v>
      </c>
      <c r="F11" s="41">
        <v>-4.9800999999999991E-2</v>
      </c>
      <c r="G11" s="41">
        <v>-4.9800999999999991E-2</v>
      </c>
      <c r="H11" s="41">
        <v>-4.4768068230819753E-2</v>
      </c>
      <c r="K11" s="39" t="s">
        <v>74</v>
      </c>
      <c r="L11" s="41">
        <f>AVERAGE(F13:F14)</f>
        <v>1.5010795189804982</v>
      </c>
      <c r="N11" s="81"/>
      <c r="O11" s="42"/>
      <c r="Q11" s="19"/>
      <c r="R11" s="103"/>
      <c r="S11" s="103"/>
      <c r="T11" s="45"/>
      <c r="U11" s="19"/>
      <c r="V11" s="19"/>
      <c r="W11" s="19"/>
      <c r="X11" s="19"/>
    </row>
    <row r="12" spans="1:24" x14ac:dyDescent="0.3">
      <c r="A12" s="81">
        <v>7</v>
      </c>
      <c r="B12" s="42">
        <v>6</v>
      </c>
      <c r="C12" s="9">
        <v>7</v>
      </c>
      <c r="D12" s="9" t="s">
        <v>42</v>
      </c>
      <c r="E12" s="41">
        <v>1.2485601281932313</v>
      </c>
      <c r="F12" s="41">
        <v>-4.9800999999999991E-2</v>
      </c>
      <c r="G12" s="41">
        <v>0.2812055088885197</v>
      </c>
      <c r="H12" s="41">
        <v>0.31272445031502177</v>
      </c>
      <c r="K12" s="39" t="s">
        <v>28</v>
      </c>
      <c r="L12" s="41">
        <f>L15</f>
        <v>9.5504839783917213</v>
      </c>
      <c r="N12" s="81"/>
      <c r="O12" s="42"/>
      <c r="Q12" s="19"/>
      <c r="R12" s="103"/>
      <c r="S12" s="103"/>
      <c r="T12" s="45"/>
      <c r="U12" s="19"/>
      <c r="V12" s="19"/>
      <c r="W12" s="19"/>
      <c r="X12" s="19"/>
    </row>
    <row r="13" spans="1:24" x14ac:dyDescent="0.3">
      <c r="A13" s="81">
        <v>8</v>
      </c>
      <c r="B13" s="42">
        <v>7</v>
      </c>
      <c r="C13" s="9">
        <v>8</v>
      </c>
      <c r="D13" s="9" t="s">
        <v>42</v>
      </c>
      <c r="E13" s="41">
        <v>4.4584925595878593</v>
      </c>
      <c r="F13" s="41">
        <v>9.5403628295604434E-2</v>
      </c>
      <c r="G13" s="41">
        <v>3.3290465149350439</v>
      </c>
      <c r="H13" s="41">
        <v>2.3621212953236523</v>
      </c>
      <c r="K13" s="39" t="s">
        <v>75</v>
      </c>
      <c r="L13" s="41">
        <f>(L12+L11)/2</f>
        <v>5.5257817486861098</v>
      </c>
      <c r="M13" s="122" t="s">
        <v>76</v>
      </c>
      <c r="N13" s="81"/>
      <c r="O13" s="42"/>
      <c r="Q13" s="19"/>
      <c r="R13" s="103"/>
      <c r="S13" s="103"/>
      <c r="T13" s="45"/>
      <c r="U13" s="19"/>
      <c r="V13" s="19"/>
      <c r="W13" s="19"/>
      <c r="X13" s="19"/>
    </row>
    <row r="14" spans="1:24" x14ac:dyDescent="0.3">
      <c r="A14" s="81">
        <v>9</v>
      </c>
      <c r="B14" s="42">
        <v>8</v>
      </c>
      <c r="C14" s="9">
        <v>9</v>
      </c>
      <c r="D14" s="9" t="s">
        <v>42</v>
      </c>
      <c r="E14" s="41">
        <v>8.7074558759787806</v>
      </c>
      <c r="F14" s="41">
        <v>2.9067554096653918</v>
      </c>
      <c r="G14" s="41">
        <v>7.5410156117496303</v>
      </c>
      <c r="H14" s="41">
        <v>6.3096562989769449</v>
      </c>
      <c r="K14" s="39"/>
      <c r="N14" s="81"/>
      <c r="O14" s="42"/>
      <c r="Q14" s="19"/>
      <c r="R14" s="103"/>
      <c r="S14" s="103"/>
      <c r="T14" s="103"/>
      <c r="U14" s="19"/>
      <c r="V14" s="19"/>
      <c r="W14" s="19"/>
      <c r="X14" s="19"/>
    </row>
    <row r="15" spans="1:24" x14ac:dyDescent="0.3">
      <c r="A15" s="81">
        <v>10</v>
      </c>
      <c r="B15" s="42">
        <v>9</v>
      </c>
      <c r="C15" s="9">
        <v>10</v>
      </c>
      <c r="D15" s="9" t="s">
        <v>42</v>
      </c>
      <c r="E15" s="41">
        <v>12.415777651870643</v>
      </c>
      <c r="F15" s="41">
        <v>6.580667368654133</v>
      </c>
      <c r="G15" s="41">
        <v>10.969210996983685</v>
      </c>
      <c r="H15" s="41">
        <v>10.001506977593321</v>
      </c>
      <c r="K15" s="121" t="s">
        <v>77</v>
      </c>
      <c r="L15" s="180">
        <f>(E20*L34)+(E21*L35)+(E22*L36)+(E23*L37)</f>
        <v>9.5504839783917213</v>
      </c>
      <c r="N15" s="81"/>
      <c r="O15" s="42"/>
      <c r="Q15" s="19"/>
      <c r="R15" s="103"/>
      <c r="S15" s="103"/>
      <c r="T15" s="45"/>
      <c r="U15" s="19"/>
      <c r="V15" s="19"/>
      <c r="W15" s="19"/>
      <c r="X15" s="19"/>
    </row>
    <row r="16" spans="1:24" x14ac:dyDescent="0.3">
      <c r="A16" s="81">
        <v>11</v>
      </c>
      <c r="B16" s="42">
        <v>10</v>
      </c>
      <c r="C16" s="9">
        <v>11</v>
      </c>
      <c r="D16" s="9" t="s">
        <v>42</v>
      </c>
      <c r="E16" s="41">
        <v>14.459982845269257</v>
      </c>
      <c r="F16" s="41">
        <v>9.2739769773628922</v>
      </c>
      <c r="G16" s="41">
        <v>13.888048525092611</v>
      </c>
      <c r="H16" s="41">
        <v>12.762200171160124</v>
      </c>
      <c r="K16" s="121" t="s">
        <v>78</v>
      </c>
      <c r="L16" s="180">
        <f>L13*L19</f>
        <v>5.7143545766417727</v>
      </c>
      <c r="N16" s="81"/>
      <c r="O16" s="42"/>
      <c r="Q16" s="19"/>
      <c r="R16" s="103"/>
      <c r="S16" s="103"/>
      <c r="T16" s="45"/>
      <c r="U16" s="19"/>
      <c r="V16" s="19"/>
      <c r="W16" s="19"/>
      <c r="X16" s="19"/>
    </row>
    <row r="17" spans="1:24" x14ac:dyDescent="0.3">
      <c r="A17" s="81">
        <v>12</v>
      </c>
      <c r="B17" s="42">
        <v>11</v>
      </c>
      <c r="C17" s="9">
        <v>12</v>
      </c>
      <c r="D17" s="9" t="s">
        <v>42</v>
      </c>
      <c r="E17" s="41">
        <v>15.951523582052124</v>
      </c>
      <c r="F17" s="41">
        <v>10.579305193281201</v>
      </c>
      <c r="G17" s="41">
        <v>15.276094748267727</v>
      </c>
      <c r="H17" s="41">
        <v>13.664543100924332</v>
      </c>
      <c r="K17" s="121" t="s">
        <v>79</v>
      </c>
      <c r="L17" s="180">
        <f>AVERAGE(C53,E53,G53)</f>
        <v>5.5067209856527342</v>
      </c>
      <c r="N17" s="81"/>
      <c r="O17" s="42"/>
      <c r="Q17" s="19"/>
      <c r="R17" s="103"/>
      <c r="S17" s="103"/>
      <c r="T17" s="45"/>
      <c r="U17" s="19"/>
      <c r="V17" s="19"/>
      <c r="W17" s="19"/>
      <c r="X17" s="19"/>
    </row>
    <row r="18" spans="1:24" x14ac:dyDescent="0.3">
      <c r="A18" s="81">
        <v>13</v>
      </c>
      <c r="B18" s="9">
        <v>12</v>
      </c>
      <c r="C18" s="9">
        <v>1</v>
      </c>
      <c r="D18" s="9" t="s">
        <v>43</v>
      </c>
      <c r="E18" s="41">
        <v>16.342431686025716</v>
      </c>
      <c r="F18" s="41">
        <v>11.22005026579229</v>
      </c>
      <c r="G18" s="41">
        <v>14.740954356471132</v>
      </c>
      <c r="H18" s="41">
        <v>13.785648038552175</v>
      </c>
      <c r="K18" s="121"/>
      <c r="N18" s="81"/>
      <c r="Q18" s="19"/>
      <c r="R18" s="103"/>
      <c r="S18" s="103"/>
      <c r="T18" s="103"/>
      <c r="U18" s="19"/>
      <c r="V18" s="19"/>
      <c r="W18" s="19"/>
      <c r="X18" s="19"/>
    </row>
    <row r="19" spans="1:24" x14ac:dyDescent="0.3">
      <c r="A19" s="81">
        <v>14</v>
      </c>
      <c r="B19" s="9">
        <v>1</v>
      </c>
      <c r="C19" s="9">
        <v>2</v>
      </c>
      <c r="D19" s="9" t="s">
        <v>43</v>
      </c>
      <c r="E19" s="41">
        <v>15.986710369828359</v>
      </c>
      <c r="F19" s="41">
        <v>11.519968845090061</v>
      </c>
      <c r="G19" s="41">
        <v>15.178393652527598</v>
      </c>
      <c r="H19" s="41">
        <v>13.590572316903742</v>
      </c>
      <c r="K19" s="121" t="s">
        <v>80</v>
      </c>
      <c r="L19" s="9">
        <v>1.0341260000000001</v>
      </c>
      <c r="N19" s="81"/>
      <c r="Q19" s="19"/>
      <c r="R19" s="103"/>
      <c r="S19" s="103"/>
      <c r="T19" s="103"/>
      <c r="U19" s="19"/>
      <c r="V19" s="19"/>
      <c r="W19" s="19"/>
      <c r="X19" s="19"/>
    </row>
    <row r="20" spans="1:24" x14ac:dyDescent="0.3">
      <c r="A20" s="81">
        <v>15</v>
      </c>
      <c r="B20" s="9">
        <v>2</v>
      </c>
      <c r="C20" s="9">
        <v>3</v>
      </c>
      <c r="D20" s="9" t="s">
        <v>43</v>
      </c>
      <c r="E20" s="41">
        <v>14.717058971722919</v>
      </c>
      <c r="F20" s="41">
        <v>10.639109218676063</v>
      </c>
      <c r="G20" s="41">
        <v>14.32177667713295</v>
      </c>
      <c r="H20" s="41">
        <v>12.209274813409253</v>
      </c>
      <c r="N20" s="81"/>
      <c r="Q20" s="19"/>
      <c r="R20" s="45"/>
      <c r="S20" s="45"/>
      <c r="T20" s="45"/>
      <c r="U20" s="19"/>
      <c r="V20" s="19"/>
      <c r="W20" s="19"/>
      <c r="X20" s="19"/>
    </row>
    <row r="21" spans="1:24" x14ac:dyDescent="0.3">
      <c r="A21" s="81">
        <v>16</v>
      </c>
      <c r="B21" s="9">
        <v>3</v>
      </c>
      <c r="C21" s="9">
        <v>4</v>
      </c>
      <c r="D21" s="9" t="s">
        <v>43</v>
      </c>
      <c r="E21" s="41">
        <v>12.481253125564322</v>
      </c>
      <c r="F21" s="41">
        <v>8.3489781948434221</v>
      </c>
      <c r="G21" s="41">
        <v>11.155712997541018</v>
      </c>
      <c r="H21" s="41">
        <v>9.3586699514739458</v>
      </c>
      <c r="N21" s="81"/>
      <c r="Q21" s="19"/>
      <c r="R21" s="45"/>
      <c r="S21" s="45"/>
      <c r="T21" s="45"/>
      <c r="U21" s="19"/>
      <c r="V21" s="19"/>
      <c r="W21" s="19"/>
      <c r="X21" s="19"/>
    </row>
    <row r="22" spans="1:24" x14ac:dyDescent="0.3">
      <c r="A22" s="81">
        <v>17</v>
      </c>
      <c r="B22" s="9">
        <v>4</v>
      </c>
      <c r="C22" s="9">
        <v>5</v>
      </c>
      <c r="D22" s="9" t="s">
        <v>43</v>
      </c>
      <c r="E22" s="41">
        <v>9.2075330328958938</v>
      </c>
      <c r="F22" s="41">
        <v>4.7713220095320912</v>
      </c>
      <c r="G22" s="41">
        <v>7.4417296352108089</v>
      </c>
      <c r="H22" s="41">
        <v>5.6255595901208224</v>
      </c>
      <c r="J22" s="14"/>
      <c r="L22" s="41"/>
      <c r="N22" s="81"/>
      <c r="Q22" s="19"/>
      <c r="R22" s="45"/>
      <c r="S22" s="45"/>
      <c r="T22" s="45"/>
      <c r="U22" s="19"/>
      <c r="V22" s="19"/>
      <c r="W22" s="19"/>
      <c r="X22" s="19"/>
    </row>
    <row r="23" spans="1:24" x14ac:dyDescent="0.3">
      <c r="A23" s="81">
        <v>18</v>
      </c>
      <c r="B23" s="9">
        <v>5</v>
      </c>
      <c r="C23" s="9">
        <v>6</v>
      </c>
      <c r="D23" s="9" t="s">
        <v>43</v>
      </c>
      <c r="E23" s="41">
        <v>4.971699379438026</v>
      </c>
      <c r="F23" s="41">
        <v>0.93656756545120023</v>
      </c>
      <c r="G23" s="41">
        <v>2.7497999286845265</v>
      </c>
      <c r="H23" s="41">
        <v>2.1499785922339374</v>
      </c>
      <c r="N23" s="81"/>
      <c r="S23" s="41"/>
      <c r="T23" s="41"/>
    </row>
    <row r="24" spans="1:24" x14ac:dyDescent="0.3">
      <c r="A24" s="81">
        <v>19</v>
      </c>
      <c r="B24" s="9">
        <v>6</v>
      </c>
      <c r="C24" s="9">
        <v>7</v>
      </c>
      <c r="D24" s="9" t="s">
        <v>43</v>
      </c>
      <c r="E24" s="41">
        <v>1.486827731260431</v>
      </c>
      <c r="F24" s="41">
        <v>-4.9800999999999991E-2</v>
      </c>
      <c r="G24" s="41">
        <v>0.1623042910947432</v>
      </c>
      <c r="H24" s="41">
        <v>0.30461940735756132</v>
      </c>
      <c r="N24" s="81"/>
      <c r="S24" s="41"/>
      <c r="T24" s="41"/>
    </row>
    <row r="25" spans="1:24" x14ac:dyDescent="0.3">
      <c r="A25" s="81">
        <v>20</v>
      </c>
      <c r="B25" s="9">
        <v>7</v>
      </c>
      <c r="C25" s="9">
        <v>8</v>
      </c>
      <c r="D25" s="9" t="s">
        <v>43</v>
      </c>
      <c r="E25" s="41">
        <v>0.11635895445269699</v>
      </c>
      <c r="F25" s="41">
        <v>-4.9800999999999991E-2</v>
      </c>
      <c r="G25" s="41">
        <v>-4.9800999999999991E-2</v>
      </c>
      <c r="H25" s="41">
        <v>-4.6374425332076863E-2</v>
      </c>
      <c r="N25" s="81"/>
      <c r="R25" s="45"/>
      <c r="S25" s="45"/>
      <c r="T25" s="45"/>
    </row>
    <row r="26" spans="1:24" x14ac:dyDescent="0.3">
      <c r="A26" s="81">
        <v>21</v>
      </c>
      <c r="B26" s="9">
        <v>8</v>
      </c>
      <c r="C26" s="9">
        <v>9</v>
      </c>
      <c r="D26" s="9" t="s">
        <v>43</v>
      </c>
      <c r="E26" s="41">
        <v>-4.980100000000004E-2</v>
      </c>
      <c r="F26" s="41">
        <v>-4.9800999999999991E-2</v>
      </c>
      <c r="G26" s="41">
        <v>-4.9800999999999991E-2</v>
      </c>
      <c r="H26" s="41">
        <v>-4.9801000000000262E-2</v>
      </c>
      <c r="N26" s="81"/>
      <c r="R26" s="45"/>
      <c r="S26" s="45"/>
      <c r="T26" s="45"/>
    </row>
    <row r="27" spans="1:24" x14ac:dyDescent="0.3">
      <c r="A27" s="81">
        <v>22</v>
      </c>
      <c r="B27" s="9">
        <v>9</v>
      </c>
      <c r="C27" s="9">
        <v>10</v>
      </c>
      <c r="D27" s="9" t="s">
        <v>43</v>
      </c>
      <c r="E27" s="41">
        <v>-4.980100000000004E-2</v>
      </c>
      <c r="F27" s="41">
        <v>-4.9800999999999991E-2</v>
      </c>
      <c r="G27" s="41">
        <v>-4.9800999999999991E-2</v>
      </c>
      <c r="H27" s="41">
        <v>-4.9801000000000262E-2</v>
      </c>
      <c r="N27" s="81"/>
      <c r="R27" s="45"/>
      <c r="S27" s="45"/>
      <c r="T27" s="45"/>
    </row>
    <row r="28" spans="1:24" x14ac:dyDescent="0.3">
      <c r="A28" s="95">
        <v>23</v>
      </c>
      <c r="B28" s="10">
        <v>10</v>
      </c>
      <c r="C28" s="10">
        <v>11</v>
      </c>
      <c r="D28" s="10" t="s">
        <v>43</v>
      </c>
      <c r="E28" s="47">
        <v>-4.980100000000004E-2</v>
      </c>
      <c r="F28" s="47">
        <v>-4.9800999999999991E-2</v>
      </c>
      <c r="G28" s="47">
        <v>-4.9800999999999991E-2</v>
      </c>
      <c r="H28" s="47">
        <v>-4.9801000000000262E-2</v>
      </c>
      <c r="N28" s="81"/>
      <c r="R28" s="45"/>
      <c r="S28" s="45"/>
      <c r="T28" s="45"/>
    </row>
    <row r="29" spans="1:24" x14ac:dyDescent="0.3">
      <c r="A29" s="97" t="s">
        <v>59</v>
      </c>
      <c r="B29" s="116"/>
      <c r="C29" s="116"/>
      <c r="D29" s="116" t="s">
        <v>81</v>
      </c>
      <c r="E29" s="117">
        <f>AVERAGE(E11:E25)</f>
        <v>8.8390330346179891</v>
      </c>
      <c r="F29" s="117">
        <f t="shared" ref="F29:H29" si="0">AVERAGE(F11:F25)</f>
        <v>5.111526711776289</v>
      </c>
      <c r="G29" s="117">
        <f t="shared" si="0"/>
        <v>7.7957127629719993</v>
      </c>
      <c r="H29" s="117">
        <f t="shared" si="0"/>
        <v>6.8230621673854621</v>
      </c>
      <c r="N29" s="81"/>
      <c r="R29" s="45"/>
      <c r="S29" s="45"/>
      <c r="T29" s="45"/>
    </row>
    <row r="30" spans="1:24" x14ac:dyDescent="0.3">
      <c r="B30" s="41"/>
      <c r="D30" s="118" t="s">
        <v>82</v>
      </c>
      <c r="E30" s="119">
        <f>AVERAGE(E5:E28)</f>
        <v>5.5057202716362426</v>
      </c>
      <c r="F30" s="120">
        <v>3.176028819860155</v>
      </c>
      <c r="G30" s="120">
        <v>4.8536451018574791</v>
      </c>
      <c r="H30" s="120">
        <v>4.2457384796157021</v>
      </c>
      <c r="R30" s="45"/>
    </row>
    <row r="31" spans="1:24" x14ac:dyDescent="0.3">
      <c r="B31" s="41"/>
      <c r="R31" s="45"/>
    </row>
    <row r="32" spans="1:24" ht="15" thickBot="1" x14ac:dyDescent="0.35">
      <c r="B32" s="41"/>
      <c r="J32" s="371" t="s">
        <v>83</v>
      </c>
      <c r="K32" s="371"/>
      <c r="L32" s="371"/>
    </row>
    <row r="33" spans="1:12" ht="15" thickBot="1" x14ac:dyDescent="0.35">
      <c r="A33" s="372" t="s">
        <v>87</v>
      </c>
      <c r="B33" s="373"/>
      <c r="C33" s="373"/>
      <c r="D33" s="373"/>
      <c r="E33" s="373"/>
      <c r="F33" s="374"/>
      <c r="G33" s="31"/>
      <c r="J33" s="31" t="s">
        <v>84</v>
      </c>
      <c r="K33" s="31" t="s">
        <v>85</v>
      </c>
      <c r="L33" s="31" t="s">
        <v>86</v>
      </c>
    </row>
    <row r="34" spans="1:12" x14ac:dyDescent="0.3">
      <c r="A34" s="18">
        <v>2018</v>
      </c>
      <c r="B34" s="45">
        <v>17</v>
      </c>
      <c r="C34" s="9">
        <v>17</v>
      </c>
      <c r="D34" s="9">
        <v>17</v>
      </c>
      <c r="E34" s="9">
        <v>17</v>
      </c>
      <c r="F34" s="21">
        <v>17</v>
      </c>
      <c r="J34" s="31">
        <v>15</v>
      </c>
      <c r="K34" s="31">
        <v>1</v>
      </c>
      <c r="L34" s="104">
        <f>K34/$K$38</f>
        <v>0.05</v>
      </c>
    </row>
    <row r="35" spans="1:12" x14ac:dyDescent="0.3">
      <c r="A35" s="18">
        <v>2017</v>
      </c>
      <c r="B35" s="45">
        <v>18</v>
      </c>
      <c r="C35" s="9">
        <v>17</v>
      </c>
      <c r="D35" s="9">
        <v>17</v>
      </c>
      <c r="E35" s="9">
        <v>17</v>
      </c>
      <c r="F35" s="21">
        <v>18</v>
      </c>
      <c r="J35" s="31">
        <v>16</v>
      </c>
      <c r="K35" s="31">
        <v>3</v>
      </c>
      <c r="L35" s="104">
        <f>K35/$K$38</f>
        <v>0.15</v>
      </c>
    </row>
    <row r="36" spans="1:12" x14ac:dyDescent="0.3">
      <c r="A36" s="18">
        <v>2016</v>
      </c>
      <c r="B36" s="45">
        <v>16</v>
      </c>
      <c r="C36" s="9">
        <v>16</v>
      </c>
      <c r="D36" s="9">
        <v>16</v>
      </c>
      <c r="E36" s="9">
        <v>17</v>
      </c>
      <c r="F36" s="21">
        <v>17</v>
      </c>
      <c r="J36" s="31">
        <v>17</v>
      </c>
      <c r="K36" s="31">
        <v>14</v>
      </c>
      <c r="L36" s="104">
        <f>K36/$K$38</f>
        <v>0.7</v>
      </c>
    </row>
    <row r="37" spans="1:12" ht="15" thickBot="1" x14ac:dyDescent="0.35">
      <c r="A37" s="25">
        <v>2015</v>
      </c>
      <c r="B37" s="106">
        <v>17</v>
      </c>
      <c r="C37" s="27">
        <v>17</v>
      </c>
      <c r="D37" s="27">
        <v>17</v>
      </c>
      <c r="E37" s="27">
        <v>17</v>
      </c>
      <c r="F37" s="28">
        <v>15</v>
      </c>
      <c r="J37" s="35">
        <v>18</v>
      </c>
      <c r="K37" s="35">
        <v>2</v>
      </c>
      <c r="L37" s="105">
        <f>K37/$K$38</f>
        <v>0.1</v>
      </c>
    </row>
    <row r="38" spans="1:12" ht="15" thickBot="1" x14ac:dyDescent="0.35">
      <c r="B38" s="41"/>
      <c r="K38" s="38">
        <f>SUM(K34:K37)</f>
        <v>20</v>
      </c>
      <c r="L38" s="9">
        <f>SUM(L34:L37)</f>
        <v>0.99999999999999989</v>
      </c>
    </row>
    <row r="39" spans="1:12" ht="15" thickBot="1" x14ac:dyDescent="0.35">
      <c r="A39" s="372" t="s">
        <v>88</v>
      </c>
      <c r="B39" s="373"/>
      <c r="C39" s="373"/>
      <c r="D39" s="373"/>
      <c r="E39" s="373"/>
      <c r="F39" s="373"/>
      <c r="G39" s="374"/>
    </row>
    <row r="40" spans="1:12" ht="15" thickBot="1" x14ac:dyDescent="0.35">
      <c r="A40" s="25" t="s">
        <v>89</v>
      </c>
      <c r="B40" s="27" t="s">
        <v>90</v>
      </c>
      <c r="C40" s="27" t="s">
        <v>91</v>
      </c>
      <c r="D40" s="107" t="s">
        <v>92</v>
      </c>
      <c r="E40" s="107" t="s">
        <v>91</v>
      </c>
      <c r="F40" s="107" t="s">
        <v>93</v>
      </c>
      <c r="G40" s="108" t="s">
        <v>91</v>
      </c>
    </row>
    <row r="41" spans="1:12" x14ac:dyDescent="0.3">
      <c r="A41" s="18" t="s">
        <v>94</v>
      </c>
      <c r="B41" s="20">
        <v>8</v>
      </c>
      <c r="C41" s="45">
        <f>F13</f>
        <v>9.5403628295604434E-2</v>
      </c>
      <c r="D41" s="20">
        <v>8</v>
      </c>
      <c r="E41" s="45">
        <f>F13</f>
        <v>9.5403628295604434E-2</v>
      </c>
      <c r="F41" s="31">
        <v>8</v>
      </c>
      <c r="G41" s="109">
        <f>F13</f>
        <v>9.5403628295604434E-2</v>
      </c>
      <c r="I41" s="17"/>
    </row>
    <row r="42" spans="1:12" x14ac:dyDescent="0.3">
      <c r="A42" s="18" t="s">
        <v>95</v>
      </c>
      <c r="B42" s="20">
        <v>8</v>
      </c>
      <c r="C42" s="45">
        <f>F13</f>
        <v>9.5403628295604434E-2</v>
      </c>
      <c r="D42" s="20">
        <v>8</v>
      </c>
      <c r="E42" s="45">
        <f>F13</f>
        <v>9.5403628295604434E-2</v>
      </c>
      <c r="F42" s="31">
        <v>9</v>
      </c>
      <c r="G42" s="109">
        <f>F14</f>
        <v>2.9067554096653918</v>
      </c>
      <c r="I42" s="17"/>
    </row>
    <row r="43" spans="1:12" x14ac:dyDescent="0.3">
      <c r="A43" s="18" t="s">
        <v>96</v>
      </c>
      <c r="B43" s="20">
        <v>8</v>
      </c>
      <c r="C43" s="45">
        <f>H13</f>
        <v>2.3621212953236523</v>
      </c>
      <c r="D43" s="20">
        <v>8</v>
      </c>
      <c r="E43" s="45">
        <f>H13</f>
        <v>2.3621212953236523</v>
      </c>
      <c r="F43" s="31">
        <v>8</v>
      </c>
      <c r="G43" s="109">
        <f>H13</f>
        <v>2.3621212953236523</v>
      </c>
      <c r="I43" s="17"/>
    </row>
    <row r="44" spans="1:12" x14ac:dyDescent="0.3">
      <c r="A44" s="18" t="s">
        <v>97</v>
      </c>
      <c r="B44" s="20">
        <v>8</v>
      </c>
      <c r="C44" s="45">
        <f>H13</f>
        <v>2.3621212953236523</v>
      </c>
      <c r="D44" s="20">
        <v>9</v>
      </c>
      <c r="E44" s="45">
        <f>H14</f>
        <v>6.3096562989769449</v>
      </c>
      <c r="F44" s="31">
        <v>10</v>
      </c>
      <c r="G44" s="109">
        <f>H15</f>
        <v>10.001506977593321</v>
      </c>
      <c r="I44" s="17"/>
    </row>
    <row r="45" spans="1:12" x14ac:dyDescent="0.3">
      <c r="A45" s="18" t="s">
        <v>98</v>
      </c>
      <c r="B45" s="20">
        <v>17</v>
      </c>
      <c r="C45" s="45">
        <f>F22</f>
        <v>4.7713220095320912</v>
      </c>
      <c r="D45" s="20">
        <v>17</v>
      </c>
      <c r="E45" s="45">
        <f>H22</f>
        <v>5.6255595901208224</v>
      </c>
      <c r="F45" s="31">
        <v>17</v>
      </c>
      <c r="G45" s="109">
        <f>H22</f>
        <v>5.6255595901208224</v>
      </c>
      <c r="I45" s="17"/>
    </row>
    <row r="46" spans="1:12" x14ac:dyDescent="0.3">
      <c r="A46" s="18" t="s">
        <v>99</v>
      </c>
      <c r="B46" s="20">
        <v>15</v>
      </c>
      <c r="C46" s="45">
        <f>E20</f>
        <v>14.717058971722919</v>
      </c>
      <c r="D46" s="20">
        <v>18</v>
      </c>
      <c r="E46" s="45">
        <f>E23</f>
        <v>4.971699379438026</v>
      </c>
      <c r="F46" s="31">
        <v>17</v>
      </c>
      <c r="G46" s="109">
        <f>E22</f>
        <v>9.2075330328958938</v>
      </c>
      <c r="I46" s="17"/>
    </row>
    <row r="47" spans="1:12" x14ac:dyDescent="0.3">
      <c r="A47" s="18" t="s">
        <v>100</v>
      </c>
      <c r="B47" s="20">
        <v>16</v>
      </c>
      <c r="C47" s="45">
        <f>E21</f>
        <v>12.481253125564322</v>
      </c>
      <c r="D47" s="20">
        <v>17</v>
      </c>
      <c r="E47" s="45">
        <f>E22</f>
        <v>9.2075330328958938</v>
      </c>
      <c r="F47" s="31">
        <v>17</v>
      </c>
      <c r="G47" s="109">
        <f>E22</f>
        <v>9.2075330328958938</v>
      </c>
      <c r="I47" s="17"/>
    </row>
    <row r="48" spans="1:12" x14ac:dyDescent="0.3">
      <c r="A48" s="18" t="s">
        <v>101</v>
      </c>
      <c r="B48" s="20">
        <v>15</v>
      </c>
      <c r="C48" s="45">
        <f>E20</f>
        <v>14.717058971722919</v>
      </c>
      <c r="D48" s="20">
        <v>14</v>
      </c>
      <c r="E48" s="45">
        <f>E19</f>
        <v>15.986710369828359</v>
      </c>
      <c r="F48" s="31">
        <v>17</v>
      </c>
      <c r="G48" s="109">
        <f>E22</f>
        <v>9.2075330328958938</v>
      </c>
      <c r="I48" s="17"/>
    </row>
    <row r="49" spans="1:9" x14ac:dyDescent="0.3">
      <c r="A49" s="18" t="s">
        <v>102</v>
      </c>
      <c r="B49" s="20">
        <v>17</v>
      </c>
      <c r="C49" s="45">
        <f>G22</f>
        <v>7.4417296352108089</v>
      </c>
      <c r="D49" s="20">
        <v>17</v>
      </c>
      <c r="E49" s="45">
        <f>G22</f>
        <v>7.4417296352108089</v>
      </c>
      <c r="F49" s="31">
        <v>17</v>
      </c>
      <c r="G49" s="109">
        <f>G22</f>
        <v>7.4417296352108089</v>
      </c>
      <c r="I49" s="17"/>
    </row>
    <row r="50" spans="1:9" x14ac:dyDescent="0.3">
      <c r="A50" s="18" t="s">
        <v>103</v>
      </c>
      <c r="B50" s="20">
        <v>20</v>
      </c>
      <c r="C50" s="45">
        <v>0</v>
      </c>
      <c r="D50" s="20">
        <v>17</v>
      </c>
      <c r="E50" s="45">
        <f>H22</f>
        <v>5.6255595901208224</v>
      </c>
      <c r="F50" s="31">
        <v>16</v>
      </c>
      <c r="G50" s="109">
        <f>H21</f>
        <v>9.3586699514739458</v>
      </c>
      <c r="I50" s="17"/>
    </row>
    <row r="51" spans="1:9" x14ac:dyDescent="0.3">
      <c r="A51" s="18" t="s">
        <v>104</v>
      </c>
      <c r="B51" s="20">
        <v>8</v>
      </c>
      <c r="C51" s="45">
        <f>H13</f>
        <v>2.3621212953236523</v>
      </c>
      <c r="D51" s="20">
        <v>8</v>
      </c>
      <c r="E51" s="45">
        <f>H13</f>
        <v>2.3621212953236523</v>
      </c>
      <c r="F51" s="31">
        <v>8</v>
      </c>
      <c r="G51" s="109">
        <f>H13</f>
        <v>2.3621212953236523</v>
      </c>
      <c r="I51" s="17"/>
    </row>
    <row r="52" spans="1:9" x14ac:dyDescent="0.3">
      <c r="A52" s="110" t="s">
        <v>105</v>
      </c>
      <c r="B52" s="46">
        <v>8</v>
      </c>
      <c r="C52" s="47">
        <f>H13</f>
        <v>2.3621212953236523</v>
      </c>
      <c r="D52" s="46">
        <v>19</v>
      </c>
      <c r="E52" s="47">
        <f>H24</f>
        <v>0.30461940735756132</v>
      </c>
      <c r="F52" s="35">
        <v>9</v>
      </c>
      <c r="G52" s="111">
        <f>H14</f>
        <v>6.3096562989769449</v>
      </c>
      <c r="I52" s="17"/>
    </row>
    <row r="53" spans="1:9" ht="15" thickBot="1" x14ac:dyDescent="0.35">
      <c r="A53" s="25" t="s">
        <v>106</v>
      </c>
      <c r="B53" s="106"/>
      <c r="C53" s="26">
        <f>SUM(C41:C52)/12</f>
        <v>5.3139762626365732</v>
      </c>
      <c r="D53" s="106"/>
      <c r="E53" s="26">
        <f>SUM(E41:E52)/12</f>
        <v>5.0323430959323128</v>
      </c>
      <c r="F53" s="27"/>
      <c r="G53" s="112">
        <f>SUM(G41:G52)/12</f>
        <v>6.1738435983893183</v>
      </c>
      <c r="I53" s="17"/>
    </row>
    <row r="55" spans="1:9" x14ac:dyDescent="0.3">
      <c r="F55" s="31" t="s">
        <v>107</v>
      </c>
      <c r="G55" s="31" t="s">
        <v>85</v>
      </c>
    </row>
    <row r="56" spans="1:9" x14ac:dyDescent="0.3">
      <c r="F56" s="9">
        <v>8</v>
      </c>
      <c r="G56" s="9">
        <f>COUNTIF(B41:F52,8)</f>
        <v>13</v>
      </c>
      <c r="H56" s="44">
        <f>G56/$G$66</f>
        <v>0.3611111111111111</v>
      </c>
    </row>
    <row r="57" spans="1:9" x14ac:dyDescent="0.3">
      <c r="F57" s="9">
        <v>9</v>
      </c>
      <c r="G57" s="9">
        <f>COUNTIF(B$41:F$52,9)</f>
        <v>3</v>
      </c>
      <c r="H57" s="44">
        <f t="shared" ref="H57:H65" si="1">G57/$G$66</f>
        <v>8.3333333333333329E-2</v>
      </c>
    </row>
    <row r="58" spans="1:9" x14ac:dyDescent="0.3">
      <c r="F58" s="9">
        <v>10</v>
      </c>
      <c r="G58" s="9">
        <f>COUNTIF(B$41:F$52,10)</f>
        <v>1</v>
      </c>
      <c r="H58" s="44">
        <f t="shared" si="1"/>
        <v>2.7777777777777776E-2</v>
      </c>
    </row>
    <row r="59" spans="1:9" x14ac:dyDescent="0.3">
      <c r="F59" s="9">
        <v>14</v>
      </c>
      <c r="G59" s="9">
        <f>COUNTIF(B$41:F$52,14)</f>
        <v>1</v>
      </c>
      <c r="H59" s="44">
        <f t="shared" si="1"/>
        <v>2.7777777777777776E-2</v>
      </c>
    </row>
    <row r="60" spans="1:9" x14ac:dyDescent="0.3">
      <c r="F60" s="9">
        <v>15</v>
      </c>
      <c r="G60" s="9">
        <f>COUNTIF(B$41:F$52,15)</f>
        <v>2</v>
      </c>
      <c r="H60" s="44">
        <f t="shared" si="1"/>
        <v>5.5555555555555552E-2</v>
      </c>
    </row>
    <row r="61" spans="1:9" x14ac:dyDescent="0.3">
      <c r="F61" s="9">
        <v>16</v>
      </c>
      <c r="G61" s="9">
        <f>COUNTIF(B$41:F$52,16)</f>
        <v>2</v>
      </c>
      <c r="H61" s="44">
        <f t="shared" si="1"/>
        <v>5.5555555555555552E-2</v>
      </c>
    </row>
    <row r="62" spans="1:9" x14ac:dyDescent="0.3">
      <c r="F62" s="9">
        <v>17</v>
      </c>
      <c r="G62" s="9">
        <f>COUNTIF(B$41:F$52,17)</f>
        <v>11</v>
      </c>
      <c r="H62" s="44">
        <f t="shared" si="1"/>
        <v>0.30555555555555558</v>
      </c>
    </row>
    <row r="63" spans="1:9" x14ac:dyDescent="0.3">
      <c r="F63" s="9">
        <v>18</v>
      </c>
      <c r="G63" s="9">
        <f>COUNTIF(B$41:F$52,18)</f>
        <v>1</v>
      </c>
      <c r="H63" s="44">
        <f t="shared" si="1"/>
        <v>2.7777777777777776E-2</v>
      </c>
    </row>
    <row r="64" spans="1:9" x14ac:dyDescent="0.3">
      <c r="F64" s="9">
        <v>19</v>
      </c>
      <c r="G64" s="9">
        <f>COUNTIF(B$41:F$52,19)</f>
        <v>1</v>
      </c>
      <c r="H64" s="44">
        <f t="shared" si="1"/>
        <v>2.7777777777777776E-2</v>
      </c>
    </row>
    <row r="65" spans="6:8" x14ac:dyDescent="0.3">
      <c r="F65" s="9">
        <v>20</v>
      </c>
      <c r="G65" s="10">
        <f>COUNTIF(B$41:F$52,20)</f>
        <v>1</v>
      </c>
      <c r="H65" s="44">
        <f t="shared" si="1"/>
        <v>2.7777777777777776E-2</v>
      </c>
    </row>
    <row r="66" spans="6:8" x14ac:dyDescent="0.3">
      <c r="G66" s="9">
        <f>SUM(G56:G65)</f>
        <v>36</v>
      </c>
    </row>
  </sheetData>
  <sheetProtection algorithmName="SHA-512" hashValue="6md7XVAmSbNs8asxXm8UW7UhvU2hTP8Tb7Z3RyvmpWOYVD3ZkMY8WaVOnnT3xKMdJbvaTFbDcrPd8Qe+A1H0Zg==" saltValue="QFZ0QeaXaM5DYVIiH2C+oA==" spinCount="100000" sheet="1" objects="1" scenarios="1"/>
  <mergeCells count="5">
    <mergeCell ref="J32:L32"/>
    <mergeCell ref="A33:F33"/>
    <mergeCell ref="A39:G39"/>
    <mergeCell ref="R10:U10"/>
    <mergeCell ref="J10:L10"/>
  </mergeCells>
  <pageMargins left="0.7" right="0.7" top="0.75" bottom="0.75" header="0.3" footer="0.3"/>
  <pageSetup scale="5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11" zoomScale="108" zoomScaleNormal="85" workbookViewId="0">
      <selection activeCell="G23" sqref="G23"/>
    </sheetView>
  </sheetViews>
  <sheetFormatPr defaultColWidth="9.33203125" defaultRowHeight="14.4" x14ac:dyDescent="0.3"/>
  <cols>
    <col min="1" max="1" width="21.33203125" style="9" customWidth="1"/>
    <col min="2" max="2" width="8" style="9" bestFit="1" customWidth="1"/>
    <col min="3" max="3" width="12.44140625" style="9" bestFit="1" customWidth="1"/>
    <col min="4" max="4" width="15.44140625" style="9" bestFit="1" customWidth="1"/>
    <col min="5" max="5" width="8.33203125" style="9" bestFit="1" customWidth="1"/>
    <col min="6" max="6" width="9.33203125" style="9"/>
    <col min="7" max="7" width="26.33203125" style="9" bestFit="1" customWidth="1"/>
    <col min="8" max="8" width="14.33203125" style="9" bestFit="1" customWidth="1"/>
    <col min="9" max="9" width="15.44140625" style="9" bestFit="1" customWidth="1"/>
    <col min="10" max="10" width="19.33203125" style="9" bestFit="1" customWidth="1"/>
    <col min="11" max="16384" width="9.33203125" style="9"/>
  </cols>
  <sheetData>
    <row r="1" spans="1:10" ht="18" x14ac:dyDescent="0.35">
      <c r="A1" s="33" t="s">
        <v>108</v>
      </c>
    </row>
    <row r="2" spans="1:10" ht="18" x14ac:dyDescent="0.35">
      <c r="A2" s="33" t="s">
        <v>109</v>
      </c>
    </row>
    <row r="4" spans="1:10" x14ac:dyDescent="0.3">
      <c r="B4" s="376" t="s">
        <v>110</v>
      </c>
      <c r="C4" s="376"/>
      <c r="D4" s="376" t="s">
        <v>111</v>
      </c>
      <c r="E4" s="376"/>
      <c r="G4" s="14" t="s">
        <v>112</v>
      </c>
    </row>
    <row r="5" spans="1:10" x14ac:dyDescent="0.3">
      <c r="A5" s="9" t="s">
        <v>113</v>
      </c>
      <c r="B5" s="126" t="s">
        <v>114</v>
      </c>
      <c r="C5" s="126" t="s">
        <v>115</v>
      </c>
      <c r="D5" s="126" t="s">
        <v>114</v>
      </c>
      <c r="E5" s="126" t="s">
        <v>115</v>
      </c>
      <c r="G5" s="9" t="s">
        <v>116</v>
      </c>
      <c r="H5" s="24">
        <v>871336638</v>
      </c>
      <c r="I5" s="9" t="s">
        <v>117</v>
      </c>
    </row>
    <row r="6" spans="1:10" x14ac:dyDescent="0.3">
      <c r="A6" s="9" t="s">
        <v>118</v>
      </c>
      <c r="B6" s="40">
        <v>19131</v>
      </c>
      <c r="C6" s="44">
        <f>B6/B8</f>
        <v>0.85117458622530695</v>
      </c>
      <c r="D6" s="40">
        <f>B6+C34</f>
        <v>19136.714354576641</v>
      </c>
      <c r="E6" s="44">
        <f>D6/D8</f>
        <v>0.85121241435402129</v>
      </c>
      <c r="G6" s="9" t="s">
        <v>119</v>
      </c>
      <c r="H6" s="24">
        <v>935533420</v>
      </c>
      <c r="I6" s="9" t="s">
        <v>117</v>
      </c>
    </row>
    <row r="7" spans="1:10" x14ac:dyDescent="0.3">
      <c r="A7" s="9" t="s">
        <v>120</v>
      </c>
      <c r="B7" s="40">
        <v>3345</v>
      </c>
      <c r="C7" s="44">
        <f>B7/B8</f>
        <v>0.14882541377469299</v>
      </c>
      <c r="D7" s="40">
        <f>B7</f>
        <v>3345</v>
      </c>
      <c r="E7" s="44">
        <f>D7/D8</f>
        <v>0.14878758564597866</v>
      </c>
      <c r="G7" s="14" t="s">
        <v>121</v>
      </c>
      <c r="H7" s="123">
        <v>182724918.6022065</v>
      </c>
      <c r="I7" s="9" t="s">
        <v>122</v>
      </c>
    </row>
    <row r="8" spans="1:10" x14ac:dyDescent="0.3">
      <c r="B8" s="40">
        <f>SUM(B6:B7)</f>
        <v>22476</v>
      </c>
      <c r="C8" s="44"/>
      <c r="D8" s="40">
        <f>SUM(D6:D7)</f>
        <v>22481.714354576641</v>
      </c>
      <c r="G8" s="9" t="s">
        <v>123</v>
      </c>
      <c r="H8" s="48">
        <f>SUM(H5:H7)</f>
        <v>1989594976.6022065</v>
      </c>
    </row>
    <row r="9" spans="1:10" x14ac:dyDescent="0.3">
      <c r="H9" s="13" t="s">
        <v>110</v>
      </c>
      <c r="I9" s="13" t="s">
        <v>111</v>
      </c>
      <c r="J9" s="36" t="s">
        <v>124</v>
      </c>
    </row>
    <row r="10" spans="1:10" x14ac:dyDescent="0.3">
      <c r="C10" s="9" t="s">
        <v>125</v>
      </c>
      <c r="D10" s="44">
        <f>(D8-B8)/B8</f>
        <v>2.5424250652434591E-4</v>
      </c>
      <c r="G10" s="9" t="s">
        <v>126</v>
      </c>
      <c r="H10" s="16">
        <f>C6</f>
        <v>0.85117458622530695</v>
      </c>
      <c r="I10" s="16">
        <f>E6</f>
        <v>0.85121241435402129</v>
      </c>
      <c r="J10" s="16">
        <f>I10-H10</f>
        <v>3.7828128714334497E-5</v>
      </c>
    </row>
    <row r="11" spans="1:10" x14ac:dyDescent="0.3">
      <c r="D11" s="44"/>
      <c r="G11" s="9" t="s">
        <v>127</v>
      </c>
      <c r="H11" s="48">
        <f>H8*H10</f>
        <v>1693492680.9653323</v>
      </c>
      <c r="I11" s="48">
        <f>H8*I10</f>
        <v>1693567943.6201966</v>
      </c>
      <c r="J11" s="20">
        <f>I11-H11</f>
        <v>75262.654864311218</v>
      </c>
    </row>
    <row r="12" spans="1:10" x14ac:dyDescent="0.3">
      <c r="D12" s="44"/>
      <c r="H12" s="48"/>
      <c r="I12" s="48"/>
      <c r="J12" s="20"/>
    </row>
    <row r="13" spans="1:10" x14ac:dyDescent="0.3">
      <c r="B13" s="376" t="s">
        <v>110</v>
      </c>
      <c r="C13" s="376"/>
      <c r="D13" s="376" t="s">
        <v>111</v>
      </c>
      <c r="E13" s="376"/>
    </row>
    <row r="14" spans="1:10" x14ac:dyDescent="0.3">
      <c r="A14" s="9" t="s">
        <v>128</v>
      </c>
      <c r="B14" s="126" t="s">
        <v>114</v>
      </c>
      <c r="C14" s="126" t="s">
        <v>115</v>
      </c>
      <c r="D14" s="126" t="s">
        <v>114</v>
      </c>
      <c r="E14" s="126" t="s">
        <v>115</v>
      </c>
      <c r="H14" s="16"/>
      <c r="I14" s="16"/>
      <c r="J14" s="16"/>
    </row>
    <row r="15" spans="1:10" x14ac:dyDescent="0.3">
      <c r="A15" s="9" t="s">
        <v>129</v>
      </c>
      <c r="B15" s="40">
        <v>4959.735583333334</v>
      </c>
      <c r="C15" s="44">
        <f t="shared" ref="C15:C19" si="0">B15/$B$21</f>
        <v>0.2972768666578538</v>
      </c>
      <c r="D15" s="48">
        <f>B15+C29</f>
        <v>4959.735583333334</v>
      </c>
      <c r="E15" s="44">
        <f>D15/$D$21</f>
        <v>0.29717877920482982</v>
      </c>
      <c r="G15" s="9" t="s">
        <v>130</v>
      </c>
      <c r="H15" s="48">
        <f t="shared" ref="H15:H17" si="1">$H$11*C15</f>
        <v>503436197.90538245</v>
      </c>
      <c r="I15" s="48">
        <f t="shared" ref="I15:I17" si="2">$I$11*E15</f>
        <v>503292453.98548406</v>
      </c>
      <c r="J15" s="124">
        <f t="shared" ref="J15:J17" si="3">I15-H15</f>
        <v>-143743.91989839077</v>
      </c>
    </row>
    <row r="16" spans="1:10" x14ac:dyDescent="0.3">
      <c r="A16" s="9" t="s">
        <v>131</v>
      </c>
      <c r="B16" s="40">
        <v>7016.4057500000008</v>
      </c>
      <c r="C16" s="44">
        <f t="shared" si="0"/>
        <v>0.4205496606652398</v>
      </c>
      <c r="D16" s="48">
        <f>B16+C30</f>
        <v>7016.4057500000008</v>
      </c>
      <c r="E16" s="44">
        <f t="shared" ref="E16:E20" si="4">D16/$D$21</f>
        <v>0.42041089895953254</v>
      </c>
      <c r="G16" s="9" t="s">
        <v>132</v>
      </c>
      <c r="H16" s="48">
        <f t="shared" si="1"/>
        <v>712197772.31903768</v>
      </c>
      <c r="I16" s="48">
        <f t="shared" si="2"/>
        <v>711994421.62641382</v>
      </c>
      <c r="J16" s="124">
        <f t="shared" si="3"/>
        <v>-203350.69262385368</v>
      </c>
    </row>
    <row r="17" spans="1:10" x14ac:dyDescent="0.3">
      <c r="A17" s="9" t="s">
        <v>133</v>
      </c>
      <c r="B17" s="40">
        <v>2939.5420833333337</v>
      </c>
      <c r="C17" s="44">
        <f t="shared" si="0"/>
        <v>0.17619041282739747</v>
      </c>
      <c r="D17" s="48">
        <f>B17+C31</f>
        <v>2939.5420833333337</v>
      </c>
      <c r="E17" s="44">
        <f t="shared" si="4"/>
        <v>0.17613227823712219</v>
      </c>
      <c r="G17" s="9" t="s">
        <v>134</v>
      </c>
      <c r="H17" s="48">
        <f t="shared" si="1"/>
        <v>298377174.579458</v>
      </c>
      <c r="I17" s="48">
        <f t="shared" si="2"/>
        <v>298291980.25918335</v>
      </c>
      <c r="J17" s="124">
        <f t="shared" si="3"/>
        <v>-85194.320274651051</v>
      </c>
    </row>
    <row r="18" spans="1:10" x14ac:dyDescent="0.3">
      <c r="A18" s="9" t="s">
        <v>135</v>
      </c>
      <c r="B18" s="40">
        <v>943.88683333333336</v>
      </c>
      <c r="C18" s="44">
        <f t="shared" si="0"/>
        <v>5.6574733789407923E-2</v>
      </c>
      <c r="D18" s="48">
        <f>B18+D32</f>
        <v>949.39355431898605</v>
      </c>
      <c r="E18" s="44">
        <f t="shared" si="4"/>
        <v>5.688601997363546E-2</v>
      </c>
      <c r="G18" s="9" t="s">
        <v>136</v>
      </c>
      <c r="H18" s="48">
        <f>$H$11*C18</f>
        <v>95808897.5999244</v>
      </c>
      <c r="I18" s="48">
        <f>$I$11*E18</f>
        <v>96340339.867487237</v>
      </c>
      <c r="J18" s="124">
        <f>I18-H18</f>
        <v>531442.26756283641</v>
      </c>
    </row>
    <row r="19" spans="1:10" x14ac:dyDescent="0.3">
      <c r="A19" s="9" t="s">
        <v>137</v>
      </c>
      <c r="B19" s="40">
        <v>506.31650000000008</v>
      </c>
      <c r="C19" s="44">
        <f t="shared" si="0"/>
        <v>3.034762239401732E-2</v>
      </c>
      <c r="D19" s="48">
        <f>B19+C33</f>
        <v>506.31650000000008</v>
      </c>
      <c r="E19" s="44">
        <f t="shared" si="4"/>
        <v>3.0337609098938467E-2</v>
      </c>
      <c r="G19" s="9" t="s">
        <v>138</v>
      </c>
      <c r="H19" s="48">
        <f t="shared" ref="H19:H20" si="5">$H$11*C19</f>
        <v>51393476.408967949</v>
      </c>
      <c r="I19" s="48">
        <f t="shared" ref="I19:I20" si="6">$I$11*E19</f>
        <v>51378802.256042585</v>
      </c>
      <c r="J19" s="124">
        <f t="shared" ref="J19" si="7">I19-H19</f>
        <v>-14674.152925364673</v>
      </c>
    </row>
    <row r="20" spans="1:10" x14ac:dyDescent="0.3">
      <c r="A20" s="9" t="s">
        <v>139</v>
      </c>
      <c r="B20" s="40">
        <v>318.00675000000001</v>
      </c>
      <c r="C20" s="44">
        <f>B20/$B$21</f>
        <v>1.9060703666083697E-2</v>
      </c>
      <c r="D20" s="48">
        <f>B20</f>
        <v>318.00675000000001</v>
      </c>
      <c r="E20" s="44">
        <f t="shared" si="4"/>
        <v>1.905441452594148E-2</v>
      </c>
      <c r="G20" s="9" t="s">
        <v>140</v>
      </c>
      <c r="H20" s="48">
        <f t="shared" si="5"/>
        <v>32279162.152561817</v>
      </c>
      <c r="I20" s="48">
        <f t="shared" si="6"/>
        <v>32269945.625585515</v>
      </c>
      <c r="J20" s="124">
        <f>I20-H20</f>
        <v>-9216.5269763022661</v>
      </c>
    </row>
    <row r="21" spans="1:10" x14ac:dyDescent="0.3">
      <c r="A21" s="9" t="s">
        <v>141</v>
      </c>
      <c r="B21" s="40">
        <v>16683.893500000002</v>
      </c>
      <c r="C21" s="44">
        <v>0.99999999999999989</v>
      </c>
      <c r="D21" s="40">
        <f>SUM(D15:D20)</f>
        <v>16689.400220985655</v>
      </c>
      <c r="E21" s="44">
        <v>0.99999999999999989</v>
      </c>
      <c r="G21" s="14"/>
      <c r="H21" s="20"/>
    </row>
    <row r="22" spans="1:10" x14ac:dyDescent="0.3">
      <c r="B22" s="48"/>
      <c r="H22" s="24">
        <f>H18/B18</f>
        <v>101504.64464217133</v>
      </c>
      <c r="I22" s="24">
        <f>I18/D18</f>
        <v>101475.66246812533</v>
      </c>
    </row>
    <row r="23" spans="1:10" x14ac:dyDescent="0.3">
      <c r="C23" s="9" t="s">
        <v>125</v>
      </c>
      <c r="D23" s="44">
        <f>(D21-B21)/B21</f>
        <v>3.3006210364825052E-4</v>
      </c>
      <c r="H23" s="31"/>
      <c r="I23" s="31"/>
    </row>
    <row r="24" spans="1:10" x14ac:dyDescent="0.3">
      <c r="H24" s="24">
        <f>H11/B6</f>
        <v>88520.865661247837</v>
      </c>
      <c r="I24" s="24">
        <f>I11/D6</f>
        <v>88498.365614950584</v>
      </c>
      <c r="J24" s="16"/>
    </row>
    <row r="25" spans="1:10" x14ac:dyDescent="0.3">
      <c r="H25" s="24"/>
      <c r="I25" s="24"/>
      <c r="J25" s="16"/>
    </row>
    <row r="26" spans="1:10" ht="15.6" x14ac:dyDescent="0.3">
      <c r="A26" s="14" t="s">
        <v>142</v>
      </c>
      <c r="C26" s="32"/>
      <c r="H26" s="48"/>
      <c r="I26" s="48"/>
      <c r="J26" s="20"/>
    </row>
    <row r="27" spans="1:10" x14ac:dyDescent="0.3">
      <c r="C27" s="31"/>
      <c r="D27" s="31"/>
      <c r="E27" s="31"/>
    </row>
    <row r="28" spans="1:10" x14ac:dyDescent="0.3">
      <c r="A28" s="10"/>
      <c r="B28" s="10"/>
      <c r="C28" s="12" t="s">
        <v>143</v>
      </c>
      <c r="D28" s="12" t="s">
        <v>128</v>
      </c>
      <c r="E28" s="31"/>
    </row>
    <row r="29" spans="1:10" x14ac:dyDescent="0.3">
      <c r="A29" s="9" t="s">
        <v>144</v>
      </c>
      <c r="C29" s="40">
        <v>0</v>
      </c>
      <c r="D29" s="40"/>
      <c r="E29" s="39"/>
      <c r="H29" s="16"/>
      <c r="I29" s="16"/>
      <c r="J29" s="16"/>
    </row>
    <row r="30" spans="1:10" x14ac:dyDescent="0.3">
      <c r="A30" s="9" t="s">
        <v>145</v>
      </c>
      <c r="C30" s="59">
        <v>0</v>
      </c>
      <c r="D30" s="59"/>
      <c r="E30" s="59"/>
      <c r="H30" s="48"/>
      <c r="I30" s="48"/>
      <c r="J30" s="124"/>
    </row>
    <row r="31" spans="1:10" x14ac:dyDescent="0.3">
      <c r="A31" s="9" t="s">
        <v>146</v>
      </c>
      <c r="C31" s="40">
        <v>0</v>
      </c>
      <c r="D31" s="40"/>
      <c r="E31" s="59"/>
    </row>
    <row r="32" spans="1:10" x14ac:dyDescent="0.3">
      <c r="A32" s="9" t="s">
        <v>147</v>
      </c>
      <c r="C32" s="41">
        <f>'Peak Reduction'!L16</f>
        <v>5.7143545766417727</v>
      </c>
      <c r="D32" s="41">
        <f>'Peak Reduction'!L17</f>
        <v>5.5067209856527342</v>
      </c>
      <c r="H32" s="16"/>
      <c r="I32" s="16"/>
      <c r="J32" s="16"/>
    </row>
    <row r="33" spans="1:10" x14ac:dyDescent="0.3">
      <c r="A33" s="10" t="s">
        <v>148</v>
      </c>
      <c r="B33" s="10"/>
      <c r="C33" s="46">
        <v>0</v>
      </c>
      <c r="D33" s="46"/>
      <c r="H33" s="48"/>
      <c r="I33" s="48"/>
      <c r="J33" s="124"/>
    </row>
    <row r="34" spans="1:10" x14ac:dyDescent="0.3">
      <c r="A34" s="9" t="s">
        <v>149</v>
      </c>
      <c r="C34" s="41">
        <f>SUM(C29:C33)</f>
        <v>5.7143545766417727</v>
      </c>
      <c r="D34" s="41">
        <f>SUM(D29:D33)</f>
        <v>5.5067209856527342</v>
      </c>
    </row>
    <row r="36" spans="1:10" x14ac:dyDescent="0.3">
      <c r="A36" s="9" t="s">
        <v>150</v>
      </c>
      <c r="B36" s="40"/>
      <c r="C36" s="163">
        <f>J18/C34</f>
        <v>93001.276073273679</v>
      </c>
      <c r="D36" s="42" t="s">
        <v>151</v>
      </c>
      <c r="F36" s="16"/>
    </row>
    <row r="37" spans="1:10" x14ac:dyDescent="0.3">
      <c r="C37" s="125"/>
      <c r="D37" s="42"/>
    </row>
    <row r="38" spans="1:10" x14ac:dyDescent="0.3">
      <c r="C38" s="125"/>
      <c r="D38" s="42"/>
    </row>
  </sheetData>
  <sheetProtection algorithmName="SHA-512" hashValue="CfxtlYMV6mKgb4hD9iHoBYY97cj9WE5YRIkYdQOib9ucsw6y6x2xMuCjoTcpObPhA/l1v8/dzeOt13VmRFn2Bg==" saltValue="6dTa8a0z2vUyiu7MkywTpw==" spinCount="100000" sheet="1" objects="1" scenarios="1"/>
  <mergeCells count="4">
    <mergeCell ref="B4:C4"/>
    <mergeCell ref="D4:E4"/>
    <mergeCell ref="B13:C13"/>
    <mergeCell ref="D13:E1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8768"/>
  <sheetViews>
    <sheetView topLeftCell="F1" workbookViewId="0">
      <selection activeCell="O28" sqref="O28"/>
    </sheetView>
  </sheetViews>
  <sheetFormatPr defaultColWidth="10.6640625" defaultRowHeight="14.4" x14ac:dyDescent="0.3"/>
  <cols>
    <col min="1" max="1" width="15.33203125" style="152" bestFit="1" customWidth="1"/>
    <col min="2" max="2" width="10.33203125" style="152" customWidth="1"/>
    <col min="3" max="3" width="10" style="152" customWidth="1"/>
    <col min="4" max="4" width="8" style="152" customWidth="1"/>
    <col min="5" max="5" width="11.33203125" style="38" bestFit="1" customWidth="1"/>
    <col min="6" max="6" width="13.33203125" style="152" bestFit="1" customWidth="1"/>
    <col min="7" max="9" width="10.6640625" style="152"/>
    <col min="10" max="10" width="10.6640625" style="184"/>
    <col min="11" max="11" width="15.6640625" style="152" bestFit="1" customWidth="1"/>
    <col min="12" max="19" width="10.6640625" style="152"/>
    <col min="20" max="20" width="10.6640625" style="184"/>
    <col min="21" max="21" width="15.6640625" style="152" bestFit="1" customWidth="1"/>
    <col min="22" max="16384" width="10.6640625" style="152"/>
  </cols>
  <sheetData>
    <row r="1" spans="1:28" x14ac:dyDescent="0.3">
      <c r="A1" s="14" t="s">
        <v>166</v>
      </c>
      <c r="B1" s="152" t="s">
        <v>167</v>
      </c>
      <c r="K1" s="14" t="s">
        <v>166</v>
      </c>
      <c r="L1" s="9" t="s">
        <v>167</v>
      </c>
      <c r="M1" s="9"/>
      <c r="N1" s="9"/>
      <c r="O1" s="31"/>
      <c r="P1" s="9"/>
      <c r="Q1" s="9"/>
      <c r="R1" s="9"/>
      <c r="U1" s="14" t="s">
        <v>166</v>
      </c>
      <c r="V1" t="s">
        <v>167</v>
      </c>
      <c r="W1" s="9"/>
      <c r="X1" s="9"/>
      <c r="Y1" s="31"/>
      <c r="Z1" s="9"/>
      <c r="AA1" s="9"/>
      <c r="AB1" s="9"/>
    </row>
    <row r="2" spans="1:28" x14ac:dyDescent="0.3">
      <c r="A2" s="14" t="s">
        <v>168</v>
      </c>
      <c r="B2" s="81">
        <v>2017</v>
      </c>
      <c r="K2" s="14" t="s">
        <v>168</v>
      </c>
      <c r="L2" s="81">
        <v>2018</v>
      </c>
      <c r="M2" s="9"/>
      <c r="N2" s="9"/>
      <c r="O2" s="31"/>
      <c r="P2" s="9"/>
      <c r="Q2" s="9"/>
      <c r="R2" s="9"/>
      <c r="U2" s="14" t="s">
        <v>168</v>
      </c>
      <c r="V2" s="81">
        <v>2019</v>
      </c>
      <c r="W2" s="9"/>
      <c r="X2" s="9"/>
      <c r="Y2" s="31"/>
      <c r="Z2" s="9"/>
      <c r="AA2" s="9"/>
      <c r="AB2" s="9"/>
    </row>
    <row r="3" spans="1:28" x14ac:dyDescent="0.3">
      <c r="A3" s="14"/>
      <c r="K3" s="14"/>
      <c r="L3" s="9"/>
      <c r="M3" s="9"/>
      <c r="N3" s="9"/>
      <c r="O3" s="31"/>
      <c r="P3" s="9"/>
      <c r="Q3" s="9"/>
      <c r="R3" s="9"/>
      <c r="U3" s="14"/>
      <c r="V3" s="9"/>
      <c r="W3" s="9"/>
      <c r="X3" s="9"/>
      <c r="Y3" s="31"/>
      <c r="Z3" s="9"/>
      <c r="AA3" s="9"/>
      <c r="AB3" s="9"/>
    </row>
    <row r="4" spans="1:28" x14ac:dyDescent="0.3">
      <c r="A4" s="14"/>
      <c r="B4" s="14" t="s">
        <v>169</v>
      </c>
      <c r="C4" s="14" t="s">
        <v>170</v>
      </c>
      <c r="D4" s="14" t="s">
        <v>171</v>
      </c>
      <c r="F4" s="14" t="s">
        <v>172</v>
      </c>
      <c r="K4" s="14"/>
      <c r="L4" s="14" t="s">
        <v>169</v>
      </c>
      <c r="M4" s="14" t="s">
        <v>170</v>
      </c>
      <c r="N4" s="376" t="s">
        <v>171</v>
      </c>
      <c r="O4" s="376"/>
      <c r="P4" s="376" t="s">
        <v>172</v>
      </c>
      <c r="Q4" s="376"/>
      <c r="R4" s="9"/>
      <c r="U4" s="14"/>
      <c r="V4" s="14" t="s">
        <v>169</v>
      </c>
      <c r="W4" s="14" t="s">
        <v>170</v>
      </c>
      <c r="X4" s="376" t="s">
        <v>171</v>
      </c>
      <c r="Y4" s="376"/>
      <c r="Z4" s="376" t="s">
        <v>172</v>
      </c>
      <c r="AA4" s="376"/>
      <c r="AB4" s="9"/>
    </row>
    <row r="5" spans="1:28" x14ac:dyDescent="0.3">
      <c r="A5" s="14" t="s">
        <v>173</v>
      </c>
      <c r="B5" s="86">
        <v>1</v>
      </c>
      <c r="C5" s="86">
        <v>12</v>
      </c>
      <c r="D5" s="86">
        <v>8</v>
      </c>
      <c r="E5" s="127">
        <f>TIME((D5+1),0,0)</f>
        <v>0.375</v>
      </c>
      <c r="F5" s="86">
        <v>17</v>
      </c>
      <c r="G5" s="127">
        <f>TIME((F5+1),0,0)</f>
        <v>0.75</v>
      </c>
      <c r="H5" s="152" t="s">
        <v>174</v>
      </c>
      <c r="K5" s="14" t="s">
        <v>173</v>
      </c>
      <c r="L5" s="86">
        <v>1</v>
      </c>
      <c r="M5" s="86">
        <v>12</v>
      </c>
      <c r="N5" s="86">
        <v>8</v>
      </c>
      <c r="O5" s="127">
        <f>TIME((N5+1),0,0)</f>
        <v>0.375</v>
      </c>
      <c r="P5" s="86">
        <v>17</v>
      </c>
      <c r="Q5" s="127">
        <f>TIME((P5+1),0,0)</f>
        <v>0.75</v>
      </c>
      <c r="R5" s="9" t="s">
        <v>174</v>
      </c>
      <c r="U5" s="14" t="s">
        <v>173</v>
      </c>
      <c r="V5" s="86">
        <v>1</v>
      </c>
      <c r="W5" s="86">
        <v>12</v>
      </c>
      <c r="X5" s="86">
        <v>8</v>
      </c>
      <c r="Y5" s="127">
        <f>TIME((X5+1),0,0)</f>
        <v>0.375</v>
      </c>
      <c r="Z5" s="86">
        <v>17</v>
      </c>
      <c r="AA5" s="127">
        <f>TIME((Z5+1),0,0)</f>
        <v>0.75</v>
      </c>
      <c r="AB5" s="9" t="s">
        <v>174</v>
      </c>
    </row>
    <row r="6" spans="1:28" x14ac:dyDescent="0.3">
      <c r="A6" s="14"/>
      <c r="B6" s="38"/>
      <c r="C6" s="38"/>
      <c r="D6" s="38"/>
      <c r="E6" s="128"/>
      <c r="F6" s="38"/>
      <c r="G6" s="128"/>
      <c r="H6" s="38"/>
      <c r="K6" s="14"/>
      <c r="L6" s="31"/>
      <c r="M6" s="31"/>
      <c r="N6" s="31"/>
      <c r="O6" s="128"/>
      <c r="P6" s="31"/>
      <c r="Q6" s="128"/>
      <c r="R6" s="31"/>
      <c r="U6" s="14"/>
      <c r="V6" s="31"/>
      <c r="W6" s="31"/>
      <c r="X6" s="31"/>
      <c r="Y6" s="128"/>
      <c r="Z6" s="31"/>
      <c r="AA6" s="128"/>
      <c r="AB6" s="31"/>
    </row>
    <row r="7" spans="1:28" x14ac:dyDescent="0.3">
      <c r="F7" s="129" t="s">
        <v>262</v>
      </c>
      <c r="G7" s="130">
        <f>AVERAGE(G8:G8768)</f>
        <v>34.197478632478685</v>
      </c>
      <c r="H7" s="130">
        <f>AVERAGE(H8:H8768)</f>
        <v>27.979884735202607</v>
      </c>
      <c r="K7" s="9"/>
      <c r="L7" s="9"/>
      <c r="M7" s="9"/>
      <c r="N7" s="9"/>
      <c r="O7" s="31"/>
      <c r="P7" s="129" t="s">
        <v>217</v>
      </c>
      <c r="Q7" s="137">
        <f>AVERAGE(Q8:Q8768)</f>
        <v>41.302077479778681</v>
      </c>
      <c r="R7" s="137">
        <f>AVERAGE(R8:R8768)</f>
        <v>33.653286538761357</v>
      </c>
      <c r="U7" s="9"/>
      <c r="V7" s="9"/>
      <c r="W7" s="9"/>
      <c r="X7" s="9"/>
      <c r="Y7" s="31"/>
      <c r="Z7" s="129" t="s">
        <v>217</v>
      </c>
      <c r="AA7" s="130">
        <f>AVERAGE(AA8:AA8768)</f>
        <v>31.951651766709187</v>
      </c>
      <c r="AB7" s="130">
        <f>AVERAGE(AB8:AB8768)</f>
        <v>26.363299017313977</v>
      </c>
    </row>
    <row r="8" spans="1:28" s="89" customFormat="1" x14ac:dyDescent="0.3">
      <c r="A8" s="89" t="s">
        <v>175</v>
      </c>
      <c r="B8" s="89" t="s">
        <v>89</v>
      </c>
      <c r="C8" s="89" t="s">
        <v>176</v>
      </c>
      <c r="D8" s="89" t="s">
        <v>107</v>
      </c>
      <c r="E8" s="89" t="s">
        <v>177</v>
      </c>
      <c r="F8" s="89" t="s">
        <v>178</v>
      </c>
      <c r="G8" s="89" t="s">
        <v>173</v>
      </c>
      <c r="H8" s="89" t="s">
        <v>179</v>
      </c>
      <c r="J8" s="185"/>
      <c r="K8" s="85" t="s">
        <v>175</v>
      </c>
      <c r="L8" s="85" t="s">
        <v>89</v>
      </c>
      <c r="M8" s="85" t="s">
        <v>176</v>
      </c>
      <c r="N8" s="85" t="s">
        <v>107</v>
      </c>
      <c r="O8" s="85" t="s">
        <v>177</v>
      </c>
      <c r="P8" s="85" t="s">
        <v>178</v>
      </c>
      <c r="Q8" s="85" t="s">
        <v>173</v>
      </c>
      <c r="R8" s="85" t="s">
        <v>179</v>
      </c>
      <c r="T8" s="185"/>
      <c r="U8" s="85" t="s">
        <v>175</v>
      </c>
      <c r="V8" s="85" t="s">
        <v>89</v>
      </c>
      <c r="W8" s="85" t="s">
        <v>176</v>
      </c>
      <c r="X8" s="85" t="s">
        <v>107</v>
      </c>
      <c r="Y8" s="85" t="s">
        <v>177</v>
      </c>
      <c r="Z8" s="85" t="s">
        <v>178</v>
      </c>
      <c r="AA8" s="85" t="s">
        <v>173</v>
      </c>
      <c r="AB8" s="85" t="s">
        <v>179</v>
      </c>
    </row>
    <row r="9" spans="1:28" x14ac:dyDescent="0.3">
      <c r="A9" s="131">
        <v>42736</v>
      </c>
      <c r="B9" s="152">
        <f>MONTH(A9)</f>
        <v>1</v>
      </c>
      <c r="C9" s="152">
        <f>DAY(A9)</f>
        <v>1</v>
      </c>
      <c r="D9" s="152">
        <f>HOUR(A9)</f>
        <v>0</v>
      </c>
      <c r="E9" s="38" t="str">
        <f>IF(WEEKDAY(A9,2)&gt;5,"W","")</f>
        <v>W</v>
      </c>
      <c r="F9" s="132">
        <v>25.17</v>
      </c>
      <c r="G9" s="38" t="str">
        <f>IF(AND($B9&gt;=$B$5,$B9&lt;=$C$5),IF($E9&lt;&gt;"W",IF(AND($D9&gt;=$D$5,$D9&lt;$F$5),$F9,"-"),"-"),"-")</f>
        <v>-</v>
      </c>
      <c r="H9" s="38">
        <f>IF(G9="-",F9,"-")</f>
        <v>25.17</v>
      </c>
      <c r="K9" s="131">
        <v>43101</v>
      </c>
      <c r="L9" s="9">
        <f t="shared" ref="L9:L72" si="0">MONTH(K9)</f>
        <v>1</v>
      </c>
      <c r="M9" s="9">
        <f t="shared" ref="M9:M72" si="1">DAY(K9)</f>
        <v>1</v>
      </c>
      <c r="N9" s="9">
        <f t="shared" ref="N9:N72" si="2">HOUR(K9)</f>
        <v>0</v>
      </c>
      <c r="O9" s="31" t="str">
        <f t="shared" ref="O9:O72" si="3">IF(WEEKDAY(K9,2)&gt;5,"W","")</f>
        <v/>
      </c>
      <c r="P9" s="132">
        <v>42.78</v>
      </c>
      <c r="Q9" s="31" t="str">
        <f t="shared" ref="Q9:Q72" si="4">IF(AND($L9&gt;=$L$5,$L9&lt;=$M$5),IF($O9&lt;&gt;"W",IF(AND($N9&gt;=$N$5,$N9&lt;$P$5),$P9,"-"),"-"),"-")</f>
        <v>-</v>
      </c>
      <c r="R9" s="31">
        <f t="shared" ref="R9:R72" si="5">IF(Q9="-",P9,"-")</f>
        <v>42.78</v>
      </c>
      <c r="U9" s="131">
        <v>43466</v>
      </c>
      <c r="V9" s="9">
        <f t="shared" ref="V9:V72" si="6">MONTH(U9)</f>
        <v>1</v>
      </c>
      <c r="W9" s="9">
        <f t="shared" ref="W9:W72" si="7">DAY(U9)</f>
        <v>1</v>
      </c>
      <c r="X9" s="9">
        <f t="shared" ref="X9:X72" si="8">HOUR(U9)</f>
        <v>0</v>
      </c>
      <c r="Y9" s="31" t="str">
        <f t="shared" ref="Y9:Y72" si="9">IF(WEEKDAY(U9,2)&gt;5,"W","")</f>
        <v/>
      </c>
      <c r="Z9" s="132">
        <v>19.440000000000001</v>
      </c>
      <c r="AA9" s="31" t="str">
        <f t="shared" ref="AA9:AA72" si="10">IF(AND($V9&gt;=$V$5,$V9&lt;=$W$5),IF($Y9&lt;&gt;"W",IF(AND($X9&gt;=$X$5,$X9&lt;$Z$5),$Z9,"-"),"-"),"-")</f>
        <v>-</v>
      </c>
      <c r="AB9" s="31">
        <f t="shared" ref="AB9:AB72" si="11">IF(AA9="-",Z9,"-")</f>
        <v>19.440000000000001</v>
      </c>
    </row>
    <row r="10" spans="1:28" x14ac:dyDescent="0.3">
      <c r="A10" s="133">
        <v>42736.041666666664</v>
      </c>
      <c r="B10" s="152">
        <f t="shared" ref="B10:B73" si="12">MONTH(A10)</f>
        <v>1</v>
      </c>
      <c r="C10" s="152">
        <f t="shared" ref="C10:C73" si="13">DAY(A10)</f>
        <v>1</v>
      </c>
      <c r="D10" s="152">
        <f t="shared" ref="D10:D73" si="14">HOUR(A10)</f>
        <v>1</v>
      </c>
      <c r="E10" s="38" t="str">
        <f t="shared" ref="E10:E73" si="15">IF(WEEKDAY(A10,2)&gt;5,"W","")</f>
        <v>W</v>
      </c>
      <c r="F10" s="134">
        <v>24.51</v>
      </c>
      <c r="G10" s="38" t="str">
        <f t="shared" ref="G10:G73" si="16">IF(AND($B10&gt;=$B$5,$B10&lt;=$C$5),IF($E10&lt;&gt;"W",IF(AND($D10&gt;=$D$5,$D10&lt;$F$5),$F10,"-"),"-"),"-")</f>
        <v>-</v>
      </c>
      <c r="H10" s="38">
        <f t="shared" ref="H10:H73" si="17">IF(G10="-",F10,"-")</f>
        <v>24.51</v>
      </c>
      <c r="K10" s="133">
        <v>43101.041666666664</v>
      </c>
      <c r="L10" s="9">
        <f t="shared" si="0"/>
        <v>1</v>
      </c>
      <c r="M10" s="9">
        <f t="shared" si="1"/>
        <v>1</v>
      </c>
      <c r="N10" s="9">
        <f t="shared" si="2"/>
        <v>1</v>
      </c>
      <c r="O10" s="31" t="str">
        <f t="shared" si="3"/>
        <v/>
      </c>
      <c r="P10" s="134">
        <v>37.08</v>
      </c>
      <c r="Q10" s="31" t="str">
        <f t="shared" si="4"/>
        <v>-</v>
      </c>
      <c r="R10" s="31">
        <f t="shared" si="5"/>
        <v>37.08</v>
      </c>
      <c r="U10" s="133">
        <v>43466.041666666664</v>
      </c>
      <c r="V10" s="9">
        <f t="shared" si="6"/>
        <v>1</v>
      </c>
      <c r="W10" s="9">
        <f t="shared" si="7"/>
        <v>1</v>
      </c>
      <c r="X10" s="9">
        <f t="shared" si="8"/>
        <v>1</v>
      </c>
      <c r="Y10" s="31" t="str">
        <f t="shared" si="9"/>
        <v/>
      </c>
      <c r="Z10" s="134">
        <v>19.37</v>
      </c>
      <c r="AA10" s="31" t="str">
        <f t="shared" si="10"/>
        <v>-</v>
      </c>
      <c r="AB10" s="31">
        <f t="shared" si="11"/>
        <v>19.37</v>
      </c>
    </row>
    <row r="11" spans="1:28" x14ac:dyDescent="0.3">
      <c r="A11" s="133">
        <v>42736.083333333336</v>
      </c>
      <c r="B11" s="152">
        <f t="shared" si="12"/>
        <v>1</v>
      </c>
      <c r="C11" s="152">
        <f t="shared" si="13"/>
        <v>1</v>
      </c>
      <c r="D11" s="152">
        <f t="shared" si="14"/>
        <v>2</v>
      </c>
      <c r="E11" s="38" t="str">
        <f t="shared" si="15"/>
        <v>W</v>
      </c>
      <c r="F11" s="134">
        <v>24.38</v>
      </c>
      <c r="G11" s="38" t="str">
        <f t="shared" si="16"/>
        <v>-</v>
      </c>
      <c r="H11" s="38">
        <f t="shared" si="17"/>
        <v>24.38</v>
      </c>
      <c r="K11" s="133">
        <v>43101.083333333336</v>
      </c>
      <c r="L11" s="9">
        <f t="shared" si="0"/>
        <v>1</v>
      </c>
      <c r="M11" s="9">
        <f t="shared" si="1"/>
        <v>1</v>
      </c>
      <c r="N11" s="9">
        <f t="shared" si="2"/>
        <v>2</v>
      </c>
      <c r="O11" s="31" t="str">
        <f t="shared" si="3"/>
        <v/>
      </c>
      <c r="P11" s="134">
        <v>33.65</v>
      </c>
      <c r="Q11" s="31" t="str">
        <f t="shared" si="4"/>
        <v>-</v>
      </c>
      <c r="R11" s="31">
        <f t="shared" si="5"/>
        <v>33.65</v>
      </c>
      <c r="U11" s="133">
        <v>43466.083333333336</v>
      </c>
      <c r="V11" s="9">
        <f t="shared" si="6"/>
        <v>1</v>
      </c>
      <c r="W11" s="9">
        <f t="shared" si="7"/>
        <v>1</v>
      </c>
      <c r="X11" s="9">
        <f t="shared" si="8"/>
        <v>2</v>
      </c>
      <c r="Y11" s="31" t="str">
        <f t="shared" si="9"/>
        <v/>
      </c>
      <c r="Z11" s="134">
        <v>19.11</v>
      </c>
      <c r="AA11" s="31" t="str">
        <f t="shared" si="10"/>
        <v>-</v>
      </c>
      <c r="AB11" s="31">
        <f t="shared" si="11"/>
        <v>19.11</v>
      </c>
    </row>
    <row r="12" spans="1:28" x14ac:dyDescent="0.3">
      <c r="A12" s="133">
        <v>42736.125</v>
      </c>
      <c r="B12" s="152">
        <f t="shared" si="12"/>
        <v>1</v>
      </c>
      <c r="C12" s="152">
        <f t="shared" si="13"/>
        <v>1</v>
      </c>
      <c r="D12" s="152">
        <f t="shared" si="14"/>
        <v>3</v>
      </c>
      <c r="E12" s="38" t="str">
        <f t="shared" si="15"/>
        <v>W</v>
      </c>
      <c r="F12" s="134">
        <v>24.18</v>
      </c>
      <c r="G12" s="38" t="str">
        <f t="shared" si="16"/>
        <v>-</v>
      </c>
      <c r="H12" s="38">
        <f t="shared" si="17"/>
        <v>24.18</v>
      </c>
      <c r="K12" s="133">
        <v>43101.125</v>
      </c>
      <c r="L12" s="9">
        <f t="shared" si="0"/>
        <v>1</v>
      </c>
      <c r="M12" s="9">
        <f t="shared" si="1"/>
        <v>1</v>
      </c>
      <c r="N12" s="9">
        <f t="shared" si="2"/>
        <v>3</v>
      </c>
      <c r="O12" s="31" t="str">
        <f t="shared" si="3"/>
        <v/>
      </c>
      <c r="P12" s="134">
        <v>35.119999999999997</v>
      </c>
      <c r="Q12" s="31" t="str">
        <f t="shared" si="4"/>
        <v>-</v>
      </c>
      <c r="R12" s="31">
        <f t="shared" si="5"/>
        <v>35.119999999999997</v>
      </c>
      <c r="U12" s="133">
        <v>43466.125</v>
      </c>
      <c r="V12" s="9">
        <f t="shared" si="6"/>
        <v>1</v>
      </c>
      <c r="W12" s="9">
        <f t="shared" si="7"/>
        <v>1</v>
      </c>
      <c r="X12" s="9">
        <f t="shared" si="8"/>
        <v>3</v>
      </c>
      <c r="Y12" s="31" t="str">
        <f t="shared" si="9"/>
        <v/>
      </c>
      <c r="Z12" s="134">
        <v>18.940000000000001</v>
      </c>
      <c r="AA12" s="31" t="str">
        <f t="shared" si="10"/>
        <v>-</v>
      </c>
      <c r="AB12" s="31">
        <f t="shared" si="11"/>
        <v>18.940000000000001</v>
      </c>
    </row>
    <row r="13" spans="1:28" x14ac:dyDescent="0.3">
      <c r="A13" s="133">
        <v>42736.166666666664</v>
      </c>
      <c r="B13" s="152">
        <f t="shared" si="12"/>
        <v>1</v>
      </c>
      <c r="C13" s="152">
        <f t="shared" si="13"/>
        <v>1</v>
      </c>
      <c r="D13" s="152">
        <f t="shared" si="14"/>
        <v>4</v>
      </c>
      <c r="E13" s="38" t="str">
        <f t="shared" si="15"/>
        <v>W</v>
      </c>
      <c r="F13" s="134">
        <v>24.28</v>
      </c>
      <c r="G13" s="38" t="str">
        <f t="shared" si="16"/>
        <v>-</v>
      </c>
      <c r="H13" s="38">
        <f t="shared" si="17"/>
        <v>24.28</v>
      </c>
      <c r="K13" s="133">
        <v>43101.166666666664</v>
      </c>
      <c r="L13" s="9">
        <f t="shared" si="0"/>
        <v>1</v>
      </c>
      <c r="M13" s="9">
        <f t="shared" si="1"/>
        <v>1</v>
      </c>
      <c r="N13" s="9">
        <f t="shared" si="2"/>
        <v>4</v>
      </c>
      <c r="O13" s="31" t="str">
        <f t="shared" si="3"/>
        <v/>
      </c>
      <c r="P13" s="134">
        <v>34.200000000000003</v>
      </c>
      <c r="Q13" s="31" t="str">
        <f t="shared" si="4"/>
        <v>-</v>
      </c>
      <c r="R13" s="31">
        <f t="shared" si="5"/>
        <v>34.200000000000003</v>
      </c>
      <c r="U13" s="133">
        <v>43466.166666666664</v>
      </c>
      <c r="V13" s="9">
        <f t="shared" si="6"/>
        <v>1</v>
      </c>
      <c r="W13" s="9">
        <f t="shared" si="7"/>
        <v>1</v>
      </c>
      <c r="X13" s="9">
        <f t="shared" si="8"/>
        <v>4</v>
      </c>
      <c r="Y13" s="31" t="str">
        <f t="shared" si="9"/>
        <v/>
      </c>
      <c r="Z13" s="134">
        <v>19.14</v>
      </c>
      <c r="AA13" s="31" t="str">
        <f t="shared" si="10"/>
        <v>-</v>
      </c>
      <c r="AB13" s="31">
        <f t="shared" si="11"/>
        <v>19.14</v>
      </c>
    </row>
    <row r="14" spans="1:28" x14ac:dyDescent="0.3">
      <c r="A14" s="133">
        <v>42736.208333333336</v>
      </c>
      <c r="B14" s="152">
        <f t="shared" si="12"/>
        <v>1</v>
      </c>
      <c r="C14" s="152">
        <f t="shared" si="13"/>
        <v>1</v>
      </c>
      <c r="D14" s="152">
        <f t="shared" si="14"/>
        <v>5</v>
      </c>
      <c r="E14" s="38" t="str">
        <f t="shared" si="15"/>
        <v>W</v>
      </c>
      <c r="F14" s="134">
        <v>24.37</v>
      </c>
      <c r="G14" s="38" t="str">
        <f t="shared" si="16"/>
        <v>-</v>
      </c>
      <c r="H14" s="38">
        <f t="shared" si="17"/>
        <v>24.37</v>
      </c>
      <c r="K14" s="133">
        <v>43101.208333333336</v>
      </c>
      <c r="L14" s="9">
        <f t="shared" si="0"/>
        <v>1</v>
      </c>
      <c r="M14" s="9">
        <f t="shared" si="1"/>
        <v>1</v>
      </c>
      <c r="N14" s="9">
        <f t="shared" si="2"/>
        <v>5</v>
      </c>
      <c r="O14" s="31" t="str">
        <f t="shared" si="3"/>
        <v/>
      </c>
      <c r="P14" s="134">
        <v>41.27</v>
      </c>
      <c r="Q14" s="31" t="str">
        <f t="shared" si="4"/>
        <v>-</v>
      </c>
      <c r="R14" s="31">
        <f t="shared" si="5"/>
        <v>41.27</v>
      </c>
      <c r="U14" s="133">
        <v>43466.208333333336</v>
      </c>
      <c r="V14" s="9">
        <f t="shared" si="6"/>
        <v>1</v>
      </c>
      <c r="W14" s="9">
        <f t="shared" si="7"/>
        <v>1</v>
      </c>
      <c r="X14" s="9">
        <f t="shared" si="8"/>
        <v>5</v>
      </c>
      <c r="Y14" s="31" t="str">
        <f t="shared" si="9"/>
        <v/>
      </c>
      <c r="Z14" s="134">
        <v>19.3</v>
      </c>
      <c r="AA14" s="31" t="str">
        <f t="shared" si="10"/>
        <v>-</v>
      </c>
      <c r="AB14" s="31">
        <f t="shared" si="11"/>
        <v>19.3</v>
      </c>
    </row>
    <row r="15" spans="1:28" x14ac:dyDescent="0.3">
      <c r="A15" s="133">
        <v>42736.25</v>
      </c>
      <c r="B15" s="152">
        <f t="shared" si="12"/>
        <v>1</v>
      </c>
      <c r="C15" s="152">
        <f t="shared" si="13"/>
        <v>1</v>
      </c>
      <c r="D15" s="152">
        <f t="shared" si="14"/>
        <v>6</v>
      </c>
      <c r="E15" s="38" t="str">
        <f t="shared" si="15"/>
        <v>W</v>
      </c>
      <c r="F15" s="134">
        <v>25.38</v>
      </c>
      <c r="G15" s="38" t="str">
        <f t="shared" si="16"/>
        <v>-</v>
      </c>
      <c r="H15" s="38">
        <f t="shared" si="17"/>
        <v>25.38</v>
      </c>
      <c r="K15" s="133">
        <v>43101.25</v>
      </c>
      <c r="L15" s="9">
        <f t="shared" si="0"/>
        <v>1</v>
      </c>
      <c r="M15" s="9">
        <f t="shared" si="1"/>
        <v>1</v>
      </c>
      <c r="N15" s="9">
        <f t="shared" si="2"/>
        <v>6</v>
      </c>
      <c r="O15" s="31" t="str">
        <f t="shared" si="3"/>
        <v/>
      </c>
      <c r="P15" s="134">
        <v>49.05</v>
      </c>
      <c r="Q15" s="31" t="str">
        <f t="shared" si="4"/>
        <v>-</v>
      </c>
      <c r="R15" s="31">
        <f t="shared" si="5"/>
        <v>49.05</v>
      </c>
      <c r="U15" s="133">
        <v>43466.25</v>
      </c>
      <c r="V15" s="9">
        <f t="shared" si="6"/>
        <v>1</v>
      </c>
      <c r="W15" s="9">
        <f t="shared" si="7"/>
        <v>1</v>
      </c>
      <c r="X15" s="9">
        <f t="shared" si="8"/>
        <v>6</v>
      </c>
      <c r="Y15" s="31" t="str">
        <f t="shared" si="9"/>
        <v/>
      </c>
      <c r="Z15" s="134">
        <v>19.96</v>
      </c>
      <c r="AA15" s="31" t="str">
        <f t="shared" si="10"/>
        <v>-</v>
      </c>
      <c r="AB15" s="31">
        <f t="shared" si="11"/>
        <v>19.96</v>
      </c>
    </row>
    <row r="16" spans="1:28" x14ac:dyDescent="0.3">
      <c r="A16" s="133">
        <v>42736.291666666664</v>
      </c>
      <c r="B16" s="152">
        <f t="shared" si="12"/>
        <v>1</v>
      </c>
      <c r="C16" s="152">
        <f t="shared" si="13"/>
        <v>1</v>
      </c>
      <c r="D16" s="152">
        <f t="shared" si="14"/>
        <v>7</v>
      </c>
      <c r="E16" s="38" t="str">
        <f t="shared" si="15"/>
        <v>W</v>
      </c>
      <c r="F16" s="134">
        <v>26.25</v>
      </c>
      <c r="G16" s="38" t="str">
        <f t="shared" si="16"/>
        <v>-</v>
      </c>
      <c r="H16" s="38">
        <f t="shared" si="17"/>
        <v>26.25</v>
      </c>
      <c r="K16" s="133">
        <v>43101.291666666664</v>
      </c>
      <c r="L16" s="9">
        <f t="shared" si="0"/>
        <v>1</v>
      </c>
      <c r="M16" s="9">
        <f t="shared" si="1"/>
        <v>1</v>
      </c>
      <c r="N16" s="9">
        <f t="shared" si="2"/>
        <v>7</v>
      </c>
      <c r="O16" s="31" t="str">
        <f t="shared" si="3"/>
        <v/>
      </c>
      <c r="P16" s="134">
        <v>52.45</v>
      </c>
      <c r="Q16" s="31" t="str">
        <f t="shared" si="4"/>
        <v>-</v>
      </c>
      <c r="R16" s="31">
        <f t="shared" si="5"/>
        <v>52.45</v>
      </c>
      <c r="U16" s="133">
        <v>43466.291666666664</v>
      </c>
      <c r="V16" s="9">
        <f t="shared" si="6"/>
        <v>1</v>
      </c>
      <c r="W16" s="9">
        <f t="shared" si="7"/>
        <v>1</v>
      </c>
      <c r="X16" s="9">
        <f t="shared" si="8"/>
        <v>7</v>
      </c>
      <c r="Y16" s="31" t="str">
        <f t="shared" si="9"/>
        <v/>
      </c>
      <c r="Z16" s="134">
        <v>21.1</v>
      </c>
      <c r="AA16" s="31" t="str">
        <f t="shared" si="10"/>
        <v>-</v>
      </c>
      <c r="AB16" s="31">
        <f t="shared" si="11"/>
        <v>21.1</v>
      </c>
    </row>
    <row r="17" spans="1:28" x14ac:dyDescent="0.3">
      <c r="A17" s="133">
        <v>42736.333333333336</v>
      </c>
      <c r="B17" s="152">
        <f t="shared" si="12"/>
        <v>1</v>
      </c>
      <c r="C17" s="152">
        <f t="shared" si="13"/>
        <v>1</v>
      </c>
      <c r="D17" s="152">
        <f t="shared" si="14"/>
        <v>8</v>
      </c>
      <c r="E17" s="38" t="str">
        <f t="shared" si="15"/>
        <v>W</v>
      </c>
      <c r="F17" s="134">
        <v>26.34</v>
      </c>
      <c r="G17" s="38" t="str">
        <f t="shared" si="16"/>
        <v>-</v>
      </c>
      <c r="H17" s="38">
        <f t="shared" si="17"/>
        <v>26.34</v>
      </c>
      <c r="K17" s="133">
        <v>43101.333333333336</v>
      </c>
      <c r="L17" s="9">
        <f t="shared" si="0"/>
        <v>1</v>
      </c>
      <c r="M17" s="9">
        <f t="shared" si="1"/>
        <v>1</v>
      </c>
      <c r="N17" s="9">
        <f t="shared" si="2"/>
        <v>8</v>
      </c>
      <c r="O17" s="31" t="str">
        <f t="shared" si="3"/>
        <v/>
      </c>
      <c r="P17" s="134">
        <v>61.5</v>
      </c>
      <c r="Q17" s="31">
        <f t="shared" si="4"/>
        <v>61.5</v>
      </c>
      <c r="R17" s="31" t="str">
        <f t="shared" si="5"/>
        <v>-</v>
      </c>
      <c r="U17" s="133">
        <v>43466.333333333336</v>
      </c>
      <c r="V17" s="9">
        <f t="shared" si="6"/>
        <v>1</v>
      </c>
      <c r="W17" s="9">
        <f t="shared" si="7"/>
        <v>1</v>
      </c>
      <c r="X17" s="9">
        <f t="shared" si="8"/>
        <v>8</v>
      </c>
      <c r="Y17" s="31" t="str">
        <f t="shared" si="9"/>
        <v/>
      </c>
      <c r="Z17" s="134">
        <v>21.83</v>
      </c>
      <c r="AA17" s="31">
        <f t="shared" si="10"/>
        <v>21.83</v>
      </c>
      <c r="AB17" s="31" t="str">
        <f t="shared" si="11"/>
        <v>-</v>
      </c>
    </row>
    <row r="18" spans="1:28" x14ac:dyDescent="0.3">
      <c r="A18" s="133">
        <v>42736.375</v>
      </c>
      <c r="B18" s="152">
        <f t="shared" si="12"/>
        <v>1</v>
      </c>
      <c r="C18" s="152">
        <f t="shared" si="13"/>
        <v>1</v>
      </c>
      <c r="D18" s="152">
        <f t="shared" si="14"/>
        <v>9</v>
      </c>
      <c r="E18" s="38" t="str">
        <f t="shared" si="15"/>
        <v>W</v>
      </c>
      <c r="F18" s="134">
        <v>27.11</v>
      </c>
      <c r="G18" s="38" t="str">
        <f t="shared" si="16"/>
        <v>-</v>
      </c>
      <c r="H18" s="38">
        <f t="shared" si="17"/>
        <v>27.11</v>
      </c>
      <c r="K18" s="133">
        <v>43101.375</v>
      </c>
      <c r="L18" s="9">
        <f t="shared" si="0"/>
        <v>1</v>
      </c>
      <c r="M18" s="9">
        <f t="shared" si="1"/>
        <v>1</v>
      </c>
      <c r="N18" s="9">
        <f t="shared" si="2"/>
        <v>9</v>
      </c>
      <c r="O18" s="31" t="str">
        <f t="shared" si="3"/>
        <v/>
      </c>
      <c r="P18" s="134">
        <v>64.900000000000006</v>
      </c>
      <c r="Q18" s="31">
        <f t="shared" si="4"/>
        <v>64.900000000000006</v>
      </c>
      <c r="R18" s="31" t="str">
        <f t="shared" si="5"/>
        <v>-</v>
      </c>
      <c r="U18" s="133">
        <v>43466.375</v>
      </c>
      <c r="V18" s="9">
        <f t="shared" si="6"/>
        <v>1</v>
      </c>
      <c r="W18" s="9">
        <f t="shared" si="7"/>
        <v>1</v>
      </c>
      <c r="X18" s="9">
        <f t="shared" si="8"/>
        <v>9</v>
      </c>
      <c r="Y18" s="31" t="str">
        <f t="shared" si="9"/>
        <v/>
      </c>
      <c r="Z18" s="134">
        <v>22.08</v>
      </c>
      <c r="AA18" s="31">
        <f t="shared" si="10"/>
        <v>22.08</v>
      </c>
      <c r="AB18" s="31" t="str">
        <f t="shared" si="11"/>
        <v>-</v>
      </c>
    </row>
    <row r="19" spans="1:28" x14ac:dyDescent="0.3">
      <c r="A19" s="133">
        <v>42736.416666666664</v>
      </c>
      <c r="B19" s="152">
        <f t="shared" si="12"/>
        <v>1</v>
      </c>
      <c r="C19" s="152">
        <f t="shared" si="13"/>
        <v>1</v>
      </c>
      <c r="D19" s="152">
        <f t="shared" si="14"/>
        <v>10</v>
      </c>
      <c r="E19" s="38" t="str">
        <f t="shared" si="15"/>
        <v>W</v>
      </c>
      <c r="F19" s="134">
        <v>27.18</v>
      </c>
      <c r="G19" s="38" t="str">
        <f t="shared" si="16"/>
        <v>-</v>
      </c>
      <c r="H19" s="38">
        <f t="shared" si="17"/>
        <v>27.18</v>
      </c>
      <c r="K19" s="133">
        <v>43101.416666666664</v>
      </c>
      <c r="L19" s="9">
        <f t="shared" si="0"/>
        <v>1</v>
      </c>
      <c r="M19" s="9">
        <f t="shared" si="1"/>
        <v>1</v>
      </c>
      <c r="N19" s="9">
        <f t="shared" si="2"/>
        <v>10</v>
      </c>
      <c r="O19" s="31" t="str">
        <f t="shared" si="3"/>
        <v/>
      </c>
      <c r="P19" s="134">
        <v>63.38</v>
      </c>
      <c r="Q19" s="31">
        <f t="shared" si="4"/>
        <v>63.38</v>
      </c>
      <c r="R19" s="31" t="str">
        <f t="shared" si="5"/>
        <v>-</v>
      </c>
      <c r="U19" s="133">
        <v>43466.416666666664</v>
      </c>
      <c r="V19" s="9">
        <f t="shared" si="6"/>
        <v>1</v>
      </c>
      <c r="W19" s="9">
        <f t="shared" si="7"/>
        <v>1</v>
      </c>
      <c r="X19" s="9">
        <f t="shared" si="8"/>
        <v>10</v>
      </c>
      <c r="Y19" s="31" t="str">
        <f t="shared" si="9"/>
        <v/>
      </c>
      <c r="Z19" s="134">
        <v>23.13</v>
      </c>
      <c r="AA19" s="31">
        <f t="shared" si="10"/>
        <v>23.13</v>
      </c>
      <c r="AB19" s="31" t="str">
        <f t="shared" si="11"/>
        <v>-</v>
      </c>
    </row>
    <row r="20" spans="1:28" x14ac:dyDescent="0.3">
      <c r="A20" s="133">
        <v>42736.458333333336</v>
      </c>
      <c r="B20" s="152">
        <f t="shared" si="12"/>
        <v>1</v>
      </c>
      <c r="C20" s="152">
        <f t="shared" si="13"/>
        <v>1</v>
      </c>
      <c r="D20" s="152">
        <f t="shared" si="14"/>
        <v>11</v>
      </c>
      <c r="E20" s="38" t="str">
        <f t="shared" si="15"/>
        <v>W</v>
      </c>
      <c r="F20" s="134">
        <v>26.92</v>
      </c>
      <c r="G20" s="38" t="str">
        <f t="shared" si="16"/>
        <v>-</v>
      </c>
      <c r="H20" s="38">
        <f t="shared" si="17"/>
        <v>26.92</v>
      </c>
      <c r="K20" s="133">
        <v>43101.458333333336</v>
      </c>
      <c r="L20" s="9">
        <f t="shared" si="0"/>
        <v>1</v>
      </c>
      <c r="M20" s="9">
        <f t="shared" si="1"/>
        <v>1</v>
      </c>
      <c r="N20" s="9">
        <f t="shared" si="2"/>
        <v>11</v>
      </c>
      <c r="O20" s="31" t="str">
        <f t="shared" si="3"/>
        <v/>
      </c>
      <c r="P20" s="134">
        <v>48.93</v>
      </c>
      <c r="Q20" s="31">
        <f t="shared" si="4"/>
        <v>48.93</v>
      </c>
      <c r="R20" s="31" t="str">
        <f t="shared" si="5"/>
        <v>-</v>
      </c>
      <c r="U20" s="133">
        <v>43466.458333333336</v>
      </c>
      <c r="V20" s="9">
        <f t="shared" si="6"/>
        <v>1</v>
      </c>
      <c r="W20" s="9">
        <f t="shared" si="7"/>
        <v>1</v>
      </c>
      <c r="X20" s="9">
        <f t="shared" si="8"/>
        <v>11</v>
      </c>
      <c r="Y20" s="31" t="str">
        <f t="shared" si="9"/>
        <v/>
      </c>
      <c r="Z20" s="134">
        <v>22.69</v>
      </c>
      <c r="AA20" s="31">
        <f t="shared" si="10"/>
        <v>22.69</v>
      </c>
      <c r="AB20" s="31" t="str">
        <f t="shared" si="11"/>
        <v>-</v>
      </c>
    </row>
    <row r="21" spans="1:28" x14ac:dyDescent="0.3">
      <c r="A21" s="133">
        <v>42736.5</v>
      </c>
      <c r="B21" s="152">
        <f t="shared" si="12"/>
        <v>1</v>
      </c>
      <c r="C21" s="152">
        <f t="shared" si="13"/>
        <v>1</v>
      </c>
      <c r="D21" s="152">
        <f t="shared" si="14"/>
        <v>12</v>
      </c>
      <c r="E21" s="38" t="str">
        <f t="shared" si="15"/>
        <v>W</v>
      </c>
      <c r="F21" s="134">
        <v>25.9</v>
      </c>
      <c r="G21" s="38" t="str">
        <f t="shared" si="16"/>
        <v>-</v>
      </c>
      <c r="H21" s="38">
        <f t="shared" si="17"/>
        <v>25.9</v>
      </c>
      <c r="K21" s="133">
        <v>43101.5</v>
      </c>
      <c r="L21" s="9">
        <f t="shared" si="0"/>
        <v>1</v>
      </c>
      <c r="M21" s="9">
        <f t="shared" si="1"/>
        <v>1</v>
      </c>
      <c r="N21" s="9">
        <f t="shared" si="2"/>
        <v>12</v>
      </c>
      <c r="O21" s="31" t="str">
        <f t="shared" si="3"/>
        <v/>
      </c>
      <c r="P21" s="134">
        <v>38.46</v>
      </c>
      <c r="Q21" s="31">
        <f t="shared" si="4"/>
        <v>38.46</v>
      </c>
      <c r="R21" s="31" t="str">
        <f t="shared" si="5"/>
        <v>-</v>
      </c>
      <c r="U21" s="133">
        <v>43466.5</v>
      </c>
      <c r="V21" s="9">
        <f t="shared" si="6"/>
        <v>1</v>
      </c>
      <c r="W21" s="9">
        <f t="shared" si="7"/>
        <v>1</v>
      </c>
      <c r="X21" s="9">
        <f t="shared" si="8"/>
        <v>12</v>
      </c>
      <c r="Y21" s="31" t="str">
        <f t="shared" si="9"/>
        <v/>
      </c>
      <c r="Z21" s="134">
        <v>22.67</v>
      </c>
      <c r="AA21" s="31">
        <f t="shared" si="10"/>
        <v>22.67</v>
      </c>
      <c r="AB21" s="31" t="str">
        <f t="shared" si="11"/>
        <v>-</v>
      </c>
    </row>
    <row r="22" spans="1:28" x14ac:dyDescent="0.3">
      <c r="A22" s="133">
        <v>42736.541666666664</v>
      </c>
      <c r="B22" s="152">
        <f t="shared" si="12"/>
        <v>1</v>
      </c>
      <c r="C22" s="152">
        <f t="shared" si="13"/>
        <v>1</v>
      </c>
      <c r="D22" s="152">
        <f t="shared" si="14"/>
        <v>13</v>
      </c>
      <c r="E22" s="38" t="str">
        <f t="shared" si="15"/>
        <v>W</v>
      </c>
      <c r="F22" s="134">
        <v>25.5</v>
      </c>
      <c r="G22" s="38" t="str">
        <f t="shared" si="16"/>
        <v>-</v>
      </c>
      <c r="H22" s="38">
        <f t="shared" si="17"/>
        <v>25.5</v>
      </c>
      <c r="K22" s="133">
        <v>43101.541666666664</v>
      </c>
      <c r="L22" s="9">
        <f t="shared" si="0"/>
        <v>1</v>
      </c>
      <c r="M22" s="9">
        <f t="shared" si="1"/>
        <v>1</v>
      </c>
      <c r="N22" s="9">
        <f t="shared" si="2"/>
        <v>13</v>
      </c>
      <c r="O22" s="31" t="str">
        <f t="shared" si="3"/>
        <v/>
      </c>
      <c r="P22" s="134">
        <v>33.07</v>
      </c>
      <c r="Q22" s="31">
        <f t="shared" si="4"/>
        <v>33.07</v>
      </c>
      <c r="R22" s="31" t="str">
        <f t="shared" si="5"/>
        <v>-</v>
      </c>
      <c r="U22" s="133">
        <v>43466.541666666664</v>
      </c>
      <c r="V22" s="9">
        <f t="shared" si="6"/>
        <v>1</v>
      </c>
      <c r="W22" s="9">
        <f t="shared" si="7"/>
        <v>1</v>
      </c>
      <c r="X22" s="9">
        <f t="shared" si="8"/>
        <v>13</v>
      </c>
      <c r="Y22" s="31" t="str">
        <f t="shared" si="9"/>
        <v/>
      </c>
      <c r="Z22" s="134">
        <v>22.34</v>
      </c>
      <c r="AA22" s="31">
        <f t="shared" si="10"/>
        <v>22.34</v>
      </c>
      <c r="AB22" s="31" t="str">
        <f t="shared" si="11"/>
        <v>-</v>
      </c>
    </row>
    <row r="23" spans="1:28" x14ac:dyDescent="0.3">
      <c r="A23" s="133">
        <v>42736.583333333336</v>
      </c>
      <c r="B23" s="152">
        <f t="shared" si="12"/>
        <v>1</v>
      </c>
      <c r="C23" s="152">
        <f t="shared" si="13"/>
        <v>1</v>
      </c>
      <c r="D23" s="152">
        <f t="shared" si="14"/>
        <v>14</v>
      </c>
      <c r="E23" s="38" t="str">
        <f t="shared" si="15"/>
        <v>W</v>
      </c>
      <c r="F23" s="134">
        <v>25.39</v>
      </c>
      <c r="G23" s="38" t="str">
        <f t="shared" si="16"/>
        <v>-</v>
      </c>
      <c r="H23" s="38">
        <f t="shared" si="17"/>
        <v>25.39</v>
      </c>
      <c r="K23" s="133">
        <v>43101.583333333336</v>
      </c>
      <c r="L23" s="9">
        <f t="shared" si="0"/>
        <v>1</v>
      </c>
      <c r="M23" s="9">
        <f t="shared" si="1"/>
        <v>1</v>
      </c>
      <c r="N23" s="9">
        <f t="shared" si="2"/>
        <v>14</v>
      </c>
      <c r="O23" s="31" t="str">
        <f t="shared" si="3"/>
        <v/>
      </c>
      <c r="P23" s="134">
        <v>31.93</v>
      </c>
      <c r="Q23" s="31">
        <f t="shared" si="4"/>
        <v>31.93</v>
      </c>
      <c r="R23" s="31" t="str">
        <f t="shared" si="5"/>
        <v>-</v>
      </c>
      <c r="U23" s="133">
        <v>43466.583333333336</v>
      </c>
      <c r="V23" s="9">
        <f t="shared" si="6"/>
        <v>1</v>
      </c>
      <c r="W23" s="9">
        <f t="shared" si="7"/>
        <v>1</v>
      </c>
      <c r="X23" s="9">
        <f t="shared" si="8"/>
        <v>14</v>
      </c>
      <c r="Y23" s="31" t="str">
        <f t="shared" si="9"/>
        <v/>
      </c>
      <c r="Z23" s="134">
        <v>22.09</v>
      </c>
      <c r="AA23" s="31">
        <f t="shared" si="10"/>
        <v>22.09</v>
      </c>
      <c r="AB23" s="31" t="str">
        <f t="shared" si="11"/>
        <v>-</v>
      </c>
    </row>
    <row r="24" spans="1:28" x14ac:dyDescent="0.3">
      <c r="A24" s="133">
        <v>42736.625</v>
      </c>
      <c r="B24" s="152">
        <f t="shared" si="12"/>
        <v>1</v>
      </c>
      <c r="C24" s="152">
        <f t="shared" si="13"/>
        <v>1</v>
      </c>
      <c r="D24" s="152">
        <f t="shared" si="14"/>
        <v>15</v>
      </c>
      <c r="E24" s="38" t="str">
        <f t="shared" si="15"/>
        <v>W</v>
      </c>
      <c r="F24" s="134">
        <v>25.43</v>
      </c>
      <c r="G24" s="38" t="str">
        <f t="shared" si="16"/>
        <v>-</v>
      </c>
      <c r="H24" s="38">
        <f t="shared" si="17"/>
        <v>25.43</v>
      </c>
      <c r="K24" s="133">
        <v>43101.625</v>
      </c>
      <c r="L24" s="9">
        <f t="shared" si="0"/>
        <v>1</v>
      </c>
      <c r="M24" s="9">
        <f t="shared" si="1"/>
        <v>1</v>
      </c>
      <c r="N24" s="9">
        <f t="shared" si="2"/>
        <v>15</v>
      </c>
      <c r="O24" s="31" t="str">
        <f t="shared" si="3"/>
        <v/>
      </c>
      <c r="P24" s="134">
        <v>33.799999999999997</v>
      </c>
      <c r="Q24" s="31">
        <f t="shared" si="4"/>
        <v>33.799999999999997</v>
      </c>
      <c r="R24" s="31" t="str">
        <f t="shared" si="5"/>
        <v>-</v>
      </c>
      <c r="U24" s="133">
        <v>43466.625</v>
      </c>
      <c r="V24" s="9">
        <f t="shared" si="6"/>
        <v>1</v>
      </c>
      <c r="W24" s="9">
        <f t="shared" si="7"/>
        <v>1</v>
      </c>
      <c r="X24" s="9">
        <f t="shared" si="8"/>
        <v>15</v>
      </c>
      <c r="Y24" s="31" t="str">
        <f t="shared" si="9"/>
        <v/>
      </c>
      <c r="Z24" s="134">
        <v>22.56</v>
      </c>
      <c r="AA24" s="31">
        <f t="shared" si="10"/>
        <v>22.56</v>
      </c>
      <c r="AB24" s="31" t="str">
        <f t="shared" si="11"/>
        <v>-</v>
      </c>
    </row>
    <row r="25" spans="1:28" x14ac:dyDescent="0.3">
      <c r="A25" s="133">
        <v>42736.666666666664</v>
      </c>
      <c r="B25" s="152">
        <f t="shared" si="12"/>
        <v>1</v>
      </c>
      <c r="C25" s="152">
        <f t="shared" si="13"/>
        <v>1</v>
      </c>
      <c r="D25" s="152">
        <f t="shared" si="14"/>
        <v>16</v>
      </c>
      <c r="E25" s="38" t="str">
        <f t="shared" si="15"/>
        <v>W</v>
      </c>
      <c r="F25" s="134">
        <v>26.81</v>
      </c>
      <c r="G25" s="38" t="str">
        <f t="shared" si="16"/>
        <v>-</v>
      </c>
      <c r="H25" s="38">
        <f t="shared" si="17"/>
        <v>26.81</v>
      </c>
      <c r="K25" s="133">
        <v>43101.666666666664</v>
      </c>
      <c r="L25" s="9">
        <f t="shared" si="0"/>
        <v>1</v>
      </c>
      <c r="M25" s="9">
        <f t="shared" si="1"/>
        <v>1</v>
      </c>
      <c r="N25" s="9">
        <f t="shared" si="2"/>
        <v>16</v>
      </c>
      <c r="O25" s="31" t="str">
        <f t="shared" si="3"/>
        <v/>
      </c>
      <c r="P25" s="134">
        <v>45.31</v>
      </c>
      <c r="Q25" s="31">
        <f t="shared" si="4"/>
        <v>45.31</v>
      </c>
      <c r="R25" s="31" t="str">
        <f t="shared" si="5"/>
        <v>-</v>
      </c>
      <c r="U25" s="133">
        <v>43466.666666666664</v>
      </c>
      <c r="V25" s="9">
        <f t="shared" si="6"/>
        <v>1</v>
      </c>
      <c r="W25" s="9">
        <f t="shared" si="7"/>
        <v>1</v>
      </c>
      <c r="X25" s="9">
        <f t="shared" si="8"/>
        <v>16</v>
      </c>
      <c r="Y25" s="31" t="str">
        <f t="shared" si="9"/>
        <v/>
      </c>
      <c r="Z25" s="134">
        <v>24.2</v>
      </c>
      <c r="AA25" s="31">
        <f t="shared" si="10"/>
        <v>24.2</v>
      </c>
      <c r="AB25" s="31" t="str">
        <f t="shared" si="11"/>
        <v>-</v>
      </c>
    </row>
    <row r="26" spans="1:28" x14ac:dyDescent="0.3">
      <c r="A26" s="133">
        <v>42736.708333333336</v>
      </c>
      <c r="B26" s="152">
        <f t="shared" si="12"/>
        <v>1</v>
      </c>
      <c r="C26" s="152">
        <f t="shared" si="13"/>
        <v>1</v>
      </c>
      <c r="D26" s="152">
        <f t="shared" si="14"/>
        <v>17</v>
      </c>
      <c r="E26" s="38" t="str">
        <f t="shared" si="15"/>
        <v>W</v>
      </c>
      <c r="F26" s="134">
        <v>39.11</v>
      </c>
      <c r="G26" s="38" t="str">
        <f t="shared" si="16"/>
        <v>-</v>
      </c>
      <c r="H26" s="38">
        <f t="shared" si="17"/>
        <v>39.11</v>
      </c>
      <c r="K26" s="133">
        <v>43101.708333333336</v>
      </c>
      <c r="L26" s="9">
        <f t="shared" si="0"/>
        <v>1</v>
      </c>
      <c r="M26" s="9">
        <f t="shared" si="1"/>
        <v>1</v>
      </c>
      <c r="N26" s="9">
        <f t="shared" si="2"/>
        <v>17</v>
      </c>
      <c r="O26" s="31" t="str">
        <f t="shared" si="3"/>
        <v/>
      </c>
      <c r="P26" s="134">
        <v>73.62</v>
      </c>
      <c r="Q26" s="31" t="str">
        <f t="shared" si="4"/>
        <v>-</v>
      </c>
      <c r="R26" s="31">
        <f t="shared" si="5"/>
        <v>73.62</v>
      </c>
      <c r="U26" s="133">
        <v>43466.708333333336</v>
      </c>
      <c r="V26" s="9">
        <f t="shared" si="6"/>
        <v>1</v>
      </c>
      <c r="W26" s="9">
        <f t="shared" si="7"/>
        <v>1</v>
      </c>
      <c r="X26" s="9">
        <f t="shared" si="8"/>
        <v>17</v>
      </c>
      <c r="Y26" s="31" t="str">
        <f t="shared" si="9"/>
        <v/>
      </c>
      <c r="Z26" s="134">
        <v>28.23</v>
      </c>
      <c r="AA26" s="31" t="str">
        <f t="shared" si="10"/>
        <v>-</v>
      </c>
      <c r="AB26" s="31">
        <f t="shared" si="11"/>
        <v>28.23</v>
      </c>
    </row>
    <row r="27" spans="1:28" x14ac:dyDescent="0.3">
      <c r="A27" s="133">
        <v>42736.75</v>
      </c>
      <c r="B27" s="152">
        <f t="shared" si="12"/>
        <v>1</v>
      </c>
      <c r="C27" s="152">
        <f t="shared" si="13"/>
        <v>1</v>
      </c>
      <c r="D27" s="152">
        <f t="shared" si="14"/>
        <v>18</v>
      </c>
      <c r="E27" s="38" t="str">
        <f t="shared" si="15"/>
        <v>W</v>
      </c>
      <c r="F27" s="134">
        <v>36.99</v>
      </c>
      <c r="G27" s="38" t="str">
        <f t="shared" si="16"/>
        <v>-</v>
      </c>
      <c r="H27" s="38">
        <f t="shared" si="17"/>
        <v>36.99</v>
      </c>
      <c r="K27" s="133">
        <v>43101.75</v>
      </c>
      <c r="L27" s="9">
        <f t="shared" si="0"/>
        <v>1</v>
      </c>
      <c r="M27" s="9">
        <f t="shared" si="1"/>
        <v>1</v>
      </c>
      <c r="N27" s="9">
        <f t="shared" si="2"/>
        <v>18</v>
      </c>
      <c r="O27" s="31" t="str">
        <f t="shared" si="3"/>
        <v/>
      </c>
      <c r="P27" s="134">
        <v>87.18</v>
      </c>
      <c r="Q27" s="31" t="str">
        <f t="shared" si="4"/>
        <v>-</v>
      </c>
      <c r="R27" s="31">
        <f t="shared" si="5"/>
        <v>87.18</v>
      </c>
      <c r="U27" s="133">
        <v>43466.75</v>
      </c>
      <c r="V27" s="9">
        <f t="shared" si="6"/>
        <v>1</v>
      </c>
      <c r="W27" s="9">
        <f t="shared" si="7"/>
        <v>1</v>
      </c>
      <c r="X27" s="9">
        <f t="shared" si="8"/>
        <v>18</v>
      </c>
      <c r="Y27" s="31" t="str">
        <f t="shared" si="9"/>
        <v/>
      </c>
      <c r="Z27" s="134">
        <v>28.27</v>
      </c>
      <c r="AA27" s="31" t="str">
        <f t="shared" si="10"/>
        <v>-</v>
      </c>
      <c r="AB27" s="31">
        <f t="shared" si="11"/>
        <v>28.27</v>
      </c>
    </row>
    <row r="28" spans="1:28" x14ac:dyDescent="0.3">
      <c r="A28" s="133">
        <v>42736.791666666664</v>
      </c>
      <c r="B28" s="152">
        <f t="shared" si="12"/>
        <v>1</v>
      </c>
      <c r="C28" s="152">
        <f t="shared" si="13"/>
        <v>1</v>
      </c>
      <c r="D28" s="152">
        <f t="shared" si="14"/>
        <v>19</v>
      </c>
      <c r="E28" s="38" t="str">
        <f t="shared" si="15"/>
        <v>W</v>
      </c>
      <c r="F28" s="134">
        <v>35.28</v>
      </c>
      <c r="G28" s="38" t="str">
        <f t="shared" si="16"/>
        <v>-</v>
      </c>
      <c r="H28" s="38">
        <f t="shared" si="17"/>
        <v>35.28</v>
      </c>
      <c r="K28" s="133">
        <v>43101.791666666664</v>
      </c>
      <c r="L28" s="9">
        <f t="shared" si="0"/>
        <v>1</v>
      </c>
      <c r="M28" s="9">
        <f t="shared" si="1"/>
        <v>1</v>
      </c>
      <c r="N28" s="9">
        <f t="shared" si="2"/>
        <v>19</v>
      </c>
      <c r="O28" s="31" t="str">
        <f t="shared" si="3"/>
        <v/>
      </c>
      <c r="P28" s="134">
        <v>79.67</v>
      </c>
      <c r="Q28" s="31" t="str">
        <f t="shared" si="4"/>
        <v>-</v>
      </c>
      <c r="R28" s="31">
        <f t="shared" si="5"/>
        <v>79.67</v>
      </c>
      <c r="U28" s="133">
        <v>43466.791666666664</v>
      </c>
      <c r="V28" s="9">
        <f t="shared" si="6"/>
        <v>1</v>
      </c>
      <c r="W28" s="9">
        <f t="shared" si="7"/>
        <v>1</v>
      </c>
      <c r="X28" s="9">
        <f t="shared" si="8"/>
        <v>19</v>
      </c>
      <c r="Y28" s="31" t="str">
        <f t="shared" si="9"/>
        <v/>
      </c>
      <c r="Z28" s="134">
        <v>28.19</v>
      </c>
      <c r="AA28" s="31" t="str">
        <f t="shared" si="10"/>
        <v>-</v>
      </c>
      <c r="AB28" s="31">
        <f t="shared" si="11"/>
        <v>28.19</v>
      </c>
    </row>
    <row r="29" spans="1:28" x14ac:dyDescent="0.3">
      <c r="A29" s="133">
        <v>42736.833333333336</v>
      </c>
      <c r="B29" s="152">
        <f t="shared" si="12"/>
        <v>1</v>
      </c>
      <c r="C29" s="152">
        <f t="shared" si="13"/>
        <v>1</v>
      </c>
      <c r="D29" s="152">
        <f t="shared" si="14"/>
        <v>20</v>
      </c>
      <c r="E29" s="38" t="str">
        <f t="shared" si="15"/>
        <v>W</v>
      </c>
      <c r="F29" s="134">
        <v>29.87</v>
      </c>
      <c r="G29" s="38" t="str">
        <f t="shared" si="16"/>
        <v>-</v>
      </c>
      <c r="H29" s="38">
        <f t="shared" si="17"/>
        <v>29.87</v>
      </c>
      <c r="K29" s="133">
        <v>43101.833333333336</v>
      </c>
      <c r="L29" s="9">
        <f t="shared" si="0"/>
        <v>1</v>
      </c>
      <c r="M29" s="9">
        <f t="shared" si="1"/>
        <v>1</v>
      </c>
      <c r="N29" s="9">
        <f t="shared" si="2"/>
        <v>20</v>
      </c>
      <c r="O29" s="31" t="str">
        <f t="shared" si="3"/>
        <v/>
      </c>
      <c r="P29" s="134">
        <v>74.27</v>
      </c>
      <c r="Q29" s="31" t="str">
        <f t="shared" si="4"/>
        <v>-</v>
      </c>
      <c r="R29" s="31">
        <f t="shared" si="5"/>
        <v>74.27</v>
      </c>
      <c r="U29" s="133">
        <v>43466.833333333336</v>
      </c>
      <c r="V29" s="9">
        <f t="shared" si="6"/>
        <v>1</v>
      </c>
      <c r="W29" s="9">
        <f t="shared" si="7"/>
        <v>1</v>
      </c>
      <c r="X29" s="9">
        <f t="shared" si="8"/>
        <v>20</v>
      </c>
      <c r="Y29" s="31" t="str">
        <f t="shared" si="9"/>
        <v/>
      </c>
      <c r="Z29" s="134">
        <v>27.69</v>
      </c>
      <c r="AA29" s="31" t="str">
        <f t="shared" si="10"/>
        <v>-</v>
      </c>
      <c r="AB29" s="31">
        <f t="shared" si="11"/>
        <v>27.69</v>
      </c>
    </row>
    <row r="30" spans="1:28" x14ac:dyDescent="0.3">
      <c r="A30" s="133">
        <v>42736.875</v>
      </c>
      <c r="B30" s="152">
        <f t="shared" si="12"/>
        <v>1</v>
      </c>
      <c r="C30" s="152">
        <f t="shared" si="13"/>
        <v>1</v>
      </c>
      <c r="D30" s="152">
        <f t="shared" si="14"/>
        <v>21</v>
      </c>
      <c r="E30" s="38" t="str">
        <f t="shared" si="15"/>
        <v>W</v>
      </c>
      <c r="F30" s="134">
        <v>27.79</v>
      </c>
      <c r="G30" s="38" t="str">
        <f t="shared" si="16"/>
        <v>-</v>
      </c>
      <c r="H30" s="38">
        <f t="shared" si="17"/>
        <v>27.79</v>
      </c>
      <c r="K30" s="133">
        <v>43101.875</v>
      </c>
      <c r="L30" s="9">
        <f t="shared" si="0"/>
        <v>1</v>
      </c>
      <c r="M30" s="9">
        <f t="shared" si="1"/>
        <v>1</v>
      </c>
      <c r="N30" s="9">
        <f t="shared" si="2"/>
        <v>21</v>
      </c>
      <c r="O30" s="31" t="str">
        <f t="shared" si="3"/>
        <v/>
      </c>
      <c r="P30" s="134">
        <v>71.739999999999995</v>
      </c>
      <c r="Q30" s="31" t="str">
        <f t="shared" si="4"/>
        <v>-</v>
      </c>
      <c r="R30" s="31">
        <f t="shared" si="5"/>
        <v>71.739999999999995</v>
      </c>
      <c r="U30" s="133">
        <v>43466.875</v>
      </c>
      <c r="V30" s="9">
        <f t="shared" si="6"/>
        <v>1</v>
      </c>
      <c r="W30" s="9">
        <f t="shared" si="7"/>
        <v>1</v>
      </c>
      <c r="X30" s="9">
        <f t="shared" si="8"/>
        <v>21</v>
      </c>
      <c r="Y30" s="31" t="str">
        <f t="shared" si="9"/>
        <v/>
      </c>
      <c r="Z30" s="134">
        <v>26.25</v>
      </c>
      <c r="AA30" s="31" t="str">
        <f t="shared" si="10"/>
        <v>-</v>
      </c>
      <c r="AB30" s="31">
        <f t="shared" si="11"/>
        <v>26.25</v>
      </c>
    </row>
    <row r="31" spans="1:28" x14ac:dyDescent="0.3">
      <c r="A31" s="133">
        <v>42736.916666666664</v>
      </c>
      <c r="B31" s="152">
        <f t="shared" si="12"/>
        <v>1</v>
      </c>
      <c r="C31" s="152">
        <f t="shared" si="13"/>
        <v>1</v>
      </c>
      <c r="D31" s="152">
        <f t="shared" si="14"/>
        <v>22</v>
      </c>
      <c r="E31" s="38" t="str">
        <f t="shared" si="15"/>
        <v>W</v>
      </c>
      <c r="F31" s="134">
        <v>26.26</v>
      </c>
      <c r="G31" s="38" t="str">
        <f t="shared" si="16"/>
        <v>-</v>
      </c>
      <c r="H31" s="38">
        <f t="shared" si="17"/>
        <v>26.26</v>
      </c>
      <c r="K31" s="133">
        <v>43101.916666666664</v>
      </c>
      <c r="L31" s="9">
        <f t="shared" si="0"/>
        <v>1</v>
      </c>
      <c r="M31" s="9">
        <f t="shared" si="1"/>
        <v>1</v>
      </c>
      <c r="N31" s="9">
        <f t="shared" si="2"/>
        <v>22</v>
      </c>
      <c r="O31" s="31" t="str">
        <f t="shared" si="3"/>
        <v/>
      </c>
      <c r="P31" s="134">
        <v>61.07</v>
      </c>
      <c r="Q31" s="31" t="str">
        <f t="shared" si="4"/>
        <v>-</v>
      </c>
      <c r="R31" s="31">
        <f t="shared" si="5"/>
        <v>61.07</v>
      </c>
      <c r="U31" s="133">
        <v>43466.916666666664</v>
      </c>
      <c r="V31" s="9">
        <f t="shared" si="6"/>
        <v>1</v>
      </c>
      <c r="W31" s="9">
        <f t="shared" si="7"/>
        <v>1</v>
      </c>
      <c r="X31" s="9">
        <f t="shared" si="8"/>
        <v>22</v>
      </c>
      <c r="Y31" s="31" t="str">
        <f t="shared" si="9"/>
        <v/>
      </c>
      <c r="Z31" s="134">
        <v>24.31</v>
      </c>
      <c r="AA31" s="31" t="str">
        <f t="shared" si="10"/>
        <v>-</v>
      </c>
      <c r="AB31" s="31">
        <f t="shared" si="11"/>
        <v>24.31</v>
      </c>
    </row>
    <row r="32" spans="1:28" x14ac:dyDescent="0.3">
      <c r="A32" s="133">
        <v>42736.958333333336</v>
      </c>
      <c r="B32" s="152">
        <f t="shared" si="12"/>
        <v>1</v>
      </c>
      <c r="C32" s="152">
        <f t="shared" si="13"/>
        <v>1</v>
      </c>
      <c r="D32" s="152">
        <f t="shared" si="14"/>
        <v>23</v>
      </c>
      <c r="E32" s="38" t="str">
        <f t="shared" si="15"/>
        <v>W</v>
      </c>
      <c r="F32" s="134">
        <v>24.96</v>
      </c>
      <c r="G32" s="38" t="str">
        <f t="shared" si="16"/>
        <v>-</v>
      </c>
      <c r="H32" s="38">
        <f t="shared" si="17"/>
        <v>24.96</v>
      </c>
      <c r="K32" s="133">
        <v>43101.958333333336</v>
      </c>
      <c r="L32" s="9">
        <f t="shared" si="0"/>
        <v>1</v>
      </c>
      <c r="M32" s="9">
        <f t="shared" si="1"/>
        <v>1</v>
      </c>
      <c r="N32" s="9">
        <f t="shared" si="2"/>
        <v>23</v>
      </c>
      <c r="O32" s="31" t="str">
        <f t="shared" si="3"/>
        <v/>
      </c>
      <c r="P32" s="134">
        <v>46.28</v>
      </c>
      <c r="Q32" s="31" t="str">
        <f t="shared" si="4"/>
        <v>-</v>
      </c>
      <c r="R32" s="31">
        <f t="shared" si="5"/>
        <v>46.28</v>
      </c>
      <c r="U32" s="133">
        <v>43466.958333333336</v>
      </c>
      <c r="V32" s="9">
        <f t="shared" si="6"/>
        <v>1</v>
      </c>
      <c r="W32" s="9">
        <f t="shared" si="7"/>
        <v>1</v>
      </c>
      <c r="X32" s="9">
        <f t="shared" si="8"/>
        <v>23</v>
      </c>
      <c r="Y32" s="31" t="str">
        <f t="shared" si="9"/>
        <v/>
      </c>
      <c r="Z32" s="134">
        <v>22.97</v>
      </c>
      <c r="AA32" s="31" t="str">
        <f t="shared" si="10"/>
        <v>-</v>
      </c>
      <c r="AB32" s="31">
        <f t="shared" si="11"/>
        <v>22.97</v>
      </c>
    </row>
    <row r="33" spans="1:28" x14ac:dyDescent="0.3">
      <c r="A33" s="133">
        <v>42737</v>
      </c>
      <c r="B33" s="152">
        <f t="shared" si="12"/>
        <v>1</v>
      </c>
      <c r="C33" s="152">
        <f t="shared" si="13"/>
        <v>2</v>
      </c>
      <c r="D33" s="152">
        <f t="shared" si="14"/>
        <v>0</v>
      </c>
      <c r="E33" s="38" t="str">
        <f t="shared" si="15"/>
        <v/>
      </c>
      <c r="F33" s="134">
        <v>23.13</v>
      </c>
      <c r="G33" s="38" t="str">
        <f t="shared" si="16"/>
        <v>-</v>
      </c>
      <c r="H33" s="38">
        <f t="shared" si="17"/>
        <v>23.13</v>
      </c>
      <c r="K33" s="133">
        <v>43102</v>
      </c>
      <c r="L33" s="9">
        <f t="shared" si="0"/>
        <v>1</v>
      </c>
      <c r="M33" s="9">
        <f t="shared" si="1"/>
        <v>2</v>
      </c>
      <c r="N33" s="9">
        <f t="shared" si="2"/>
        <v>0</v>
      </c>
      <c r="O33" s="31" t="str">
        <f t="shared" si="3"/>
        <v/>
      </c>
      <c r="P33" s="134">
        <v>124.84</v>
      </c>
      <c r="Q33" s="31" t="str">
        <f t="shared" si="4"/>
        <v>-</v>
      </c>
      <c r="R33" s="31">
        <f t="shared" si="5"/>
        <v>124.84</v>
      </c>
      <c r="U33" s="133">
        <v>43467</v>
      </c>
      <c r="V33" s="9">
        <f t="shared" si="6"/>
        <v>1</v>
      </c>
      <c r="W33" s="9">
        <f t="shared" si="7"/>
        <v>2</v>
      </c>
      <c r="X33" s="9">
        <f t="shared" si="8"/>
        <v>0</v>
      </c>
      <c r="Y33" s="31" t="str">
        <f t="shared" si="9"/>
        <v/>
      </c>
      <c r="Z33" s="134">
        <v>23.25</v>
      </c>
      <c r="AA33" s="31" t="str">
        <f t="shared" si="10"/>
        <v>-</v>
      </c>
      <c r="AB33" s="31">
        <f t="shared" si="11"/>
        <v>23.25</v>
      </c>
    </row>
    <row r="34" spans="1:28" x14ac:dyDescent="0.3">
      <c r="A34" s="133">
        <v>42737.041666666664</v>
      </c>
      <c r="B34" s="152">
        <f t="shared" si="12"/>
        <v>1</v>
      </c>
      <c r="C34" s="152">
        <f t="shared" si="13"/>
        <v>2</v>
      </c>
      <c r="D34" s="152">
        <f t="shared" si="14"/>
        <v>1</v>
      </c>
      <c r="E34" s="38" t="str">
        <f t="shared" si="15"/>
        <v/>
      </c>
      <c r="F34" s="134">
        <v>22.32</v>
      </c>
      <c r="G34" s="38" t="str">
        <f t="shared" si="16"/>
        <v>-</v>
      </c>
      <c r="H34" s="38">
        <f t="shared" si="17"/>
        <v>22.32</v>
      </c>
      <c r="K34" s="133">
        <v>43102.041666666664</v>
      </c>
      <c r="L34" s="9">
        <f t="shared" si="0"/>
        <v>1</v>
      </c>
      <c r="M34" s="9">
        <f t="shared" si="1"/>
        <v>2</v>
      </c>
      <c r="N34" s="9">
        <f t="shared" si="2"/>
        <v>1</v>
      </c>
      <c r="O34" s="31" t="str">
        <f t="shared" si="3"/>
        <v/>
      </c>
      <c r="P34" s="134">
        <v>134.03</v>
      </c>
      <c r="Q34" s="31" t="str">
        <f t="shared" si="4"/>
        <v>-</v>
      </c>
      <c r="R34" s="31">
        <f t="shared" si="5"/>
        <v>134.03</v>
      </c>
      <c r="U34" s="133">
        <v>43467.041666666664</v>
      </c>
      <c r="V34" s="9">
        <f t="shared" si="6"/>
        <v>1</v>
      </c>
      <c r="W34" s="9">
        <f t="shared" si="7"/>
        <v>2</v>
      </c>
      <c r="X34" s="9">
        <f t="shared" si="8"/>
        <v>1</v>
      </c>
      <c r="Y34" s="31" t="str">
        <f t="shared" si="9"/>
        <v/>
      </c>
      <c r="Z34" s="134">
        <v>23.17</v>
      </c>
      <c r="AA34" s="31" t="str">
        <f t="shared" si="10"/>
        <v>-</v>
      </c>
      <c r="AB34" s="31">
        <f t="shared" si="11"/>
        <v>23.17</v>
      </c>
    </row>
    <row r="35" spans="1:28" x14ac:dyDescent="0.3">
      <c r="A35" s="133">
        <v>42737.083333333336</v>
      </c>
      <c r="B35" s="152">
        <f t="shared" si="12"/>
        <v>1</v>
      </c>
      <c r="C35" s="152">
        <f t="shared" si="13"/>
        <v>2</v>
      </c>
      <c r="D35" s="152">
        <f t="shared" si="14"/>
        <v>2</v>
      </c>
      <c r="E35" s="38" t="str">
        <f t="shared" si="15"/>
        <v/>
      </c>
      <c r="F35" s="134">
        <v>22</v>
      </c>
      <c r="G35" s="38" t="str">
        <f t="shared" si="16"/>
        <v>-</v>
      </c>
      <c r="H35" s="38">
        <f t="shared" si="17"/>
        <v>22</v>
      </c>
      <c r="K35" s="133">
        <v>43102.083333333336</v>
      </c>
      <c r="L35" s="9">
        <f t="shared" si="0"/>
        <v>1</v>
      </c>
      <c r="M35" s="9">
        <f t="shared" si="1"/>
        <v>2</v>
      </c>
      <c r="N35" s="9">
        <f t="shared" si="2"/>
        <v>2</v>
      </c>
      <c r="O35" s="31" t="str">
        <f t="shared" si="3"/>
        <v/>
      </c>
      <c r="P35" s="134">
        <v>135.87</v>
      </c>
      <c r="Q35" s="31" t="str">
        <f t="shared" si="4"/>
        <v>-</v>
      </c>
      <c r="R35" s="31">
        <f t="shared" si="5"/>
        <v>135.87</v>
      </c>
      <c r="U35" s="133">
        <v>43467.083333333336</v>
      </c>
      <c r="V35" s="9">
        <f t="shared" si="6"/>
        <v>1</v>
      </c>
      <c r="W35" s="9">
        <f t="shared" si="7"/>
        <v>2</v>
      </c>
      <c r="X35" s="9">
        <f t="shared" si="8"/>
        <v>2</v>
      </c>
      <c r="Y35" s="31" t="str">
        <f t="shared" si="9"/>
        <v/>
      </c>
      <c r="Z35" s="134">
        <v>23.28</v>
      </c>
      <c r="AA35" s="31" t="str">
        <f t="shared" si="10"/>
        <v>-</v>
      </c>
      <c r="AB35" s="31">
        <f t="shared" si="11"/>
        <v>23.28</v>
      </c>
    </row>
    <row r="36" spans="1:28" x14ac:dyDescent="0.3">
      <c r="A36" s="133">
        <v>42737.125</v>
      </c>
      <c r="B36" s="152">
        <f t="shared" si="12"/>
        <v>1</v>
      </c>
      <c r="C36" s="152">
        <f t="shared" si="13"/>
        <v>2</v>
      </c>
      <c r="D36" s="152">
        <f t="shared" si="14"/>
        <v>3</v>
      </c>
      <c r="E36" s="38" t="str">
        <f t="shared" si="15"/>
        <v/>
      </c>
      <c r="F36" s="134">
        <v>22.05</v>
      </c>
      <c r="G36" s="38" t="str">
        <f t="shared" si="16"/>
        <v>-</v>
      </c>
      <c r="H36" s="38">
        <f t="shared" si="17"/>
        <v>22.05</v>
      </c>
      <c r="K36" s="133">
        <v>43102.125</v>
      </c>
      <c r="L36" s="9">
        <f t="shared" si="0"/>
        <v>1</v>
      </c>
      <c r="M36" s="9">
        <f t="shared" si="1"/>
        <v>2</v>
      </c>
      <c r="N36" s="9">
        <f t="shared" si="2"/>
        <v>3</v>
      </c>
      <c r="O36" s="31" t="str">
        <f t="shared" si="3"/>
        <v/>
      </c>
      <c r="P36" s="134">
        <v>150.76</v>
      </c>
      <c r="Q36" s="31" t="str">
        <f t="shared" si="4"/>
        <v>-</v>
      </c>
      <c r="R36" s="31">
        <f t="shared" si="5"/>
        <v>150.76</v>
      </c>
      <c r="U36" s="133">
        <v>43467.125</v>
      </c>
      <c r="V36" s="9">
        <f t="shared" si="6"/>
        <v>1</v>
      </c>
      <c r="W36" s="9">
        <f t="shared" si="7"/>
        <v>2</v>
      </c>
      <c r="X36" s="9">
        <f t="shared" si="8"/>
        <v>3</v>
      </c>
      <c r="Y36" s="31" t="str">
        <f t="shared" si="9"/>
        <v/>
      </c>
      <c r="Z36" s="134">
        <v>23.11</v>
      </c>
      <c r="AA36" s="31" t="str">
        <f t="shared" si="10"/>
        <v>-</v>
      </c>
      <c r="AB36" s="31">
        <f t="shared" si="11"/>
        <v>23.11</v>
      </c>
    </row>
    <row r="37" spans="1:28" x14ac:dyDescent="0.3">
      <c r="A37" s="133">
        <v>42737.166666666664</v>
      </c>
      <c r="B37" s="152">
        <f t="shared" si="12"/>
        <v>1</v>
      </c>
      <c r="C37" s="152">
        <f t="shared" si="13"/>
        <v>2</v>
      </c>
      <c r="D37" s="152">
        <f t="shared" si="14"/>
        <v>4</v>
      </c>
      <c r="E37" s="38" t="str">
        <f t="shared" si="15"/>
        <v/>
      </c>
      <c r="F37" s="134">
        <v>22.36</v>
      </c>
      <c r="G37" s="38" t="str">
        <f t="shared" si="16"/>
        <v>-</v>
      </c>
      <c r="H37" s="38">
        <f t="shared" si="17"/>
        <v>22.36</v>
      </c>
      <c r="K37" s="133">
        <v>43102.166666666664</v>
      </c>
      <c r="L37" s="9">
        <f t="shared" si="0"/>
        <v>1</v>
      </c>
      <c r="M37" s="9">
        <f t="shared" si="1"/>
        <v>2</v>
      </c>
      <c r="N37" s="9">
        <f t="shared" si="2"/>
        <v>4</v>
      </c>
      <c r="O37" s="31" t="str">
        <f t="shared" si="3"/>
        <v/>
      </c>
      <c r="P37" s="134">
        <v>121.15</v>
      </c>
      <c r="Q37" s="31" t="str">
        <f t="shared" si="4"/>
        <v>-</v>
      </c>
      <c r="R37" s="31">
        <f t="shared" si="5"/>
        <v>121.15</v>
      </c>
      <c r="U37" s="133">
        <v>43467.166666666664</v>
      </c>
      <c r="V37" s="9">
        <f t="shared" si="6"/>
        <v>1</v>
      </c>
      <c r="W37" s="9">
        <f t="shared" si="7"/>
        <v>2</v>
      </c>
      <c r="X37" s="9">
        <f t="shared" si="8"/>
        <v>4</v>
      </c>
      <c r="Y37" s="31" t="str">
        <f t="shared" si="9"/>
        <v/>
      </c>
      <c r="Z37" s="134">
        <v>23.52</v>
      </c>
      <c r="AA37" s="31" t="str">
        <f t="shared" si="10"/>
        <v>-</v>
      </c>
      <c r="AB37" s="31">
        <f t="shared" si="11"/>
        <v>23.52</v>
      </c>
    </row>
    <row r="38" spans="1:28" x14ac:dyDescent="0.3">
      <c r="A38" s="133">
        <v>42737.208333333336</v>
      </c>
      <c r="B38" s="152">
        <f t="shared" si="12"/>
        <v>1</v>
      </c>
      <c r="C38" s="152">
        <f t="shared" si="13"/>
        <v>2</v>
      </c>
      <c r="D38" s="152">
        <f t="shared" si="14"/>
        <v>5</v>
      </c>
      <c r="E38" s="38" t="str">
        <f t="shared" si="15"/>
        <v/>
      </c>
      <c r="F38" s="134">
        <v>23.11</v>
      </c>
      <c r="G38" s="38" t="str">
        <f t="shared" si="16"/>
        <v>-</v>
      </c>
      <c r="H38" s="38">
        <f t="shared" si="17"/>
        <v>23.11</v>
      </c>
      <c r="K38" s="133">
        <v>43102.208333333336</v>
      </c>
      <c r="L38" s="9">
        <f t="shared" si="0"/>
        <v>1</v>
      </c>
      <c r="M38" s="9">
        <f t="shared" si="1"/>
        <v>2</v>
      </c>
      <c r="N38" s="9">
        <f t="shared" si="2"/>
        <v>5</v>
      </c>
      <c r="O38" s="31" t="str">
        <f t="shared" si="3"/>
        <v/>
      </c>
      <c r="P38" s="134">
        <v>156.01</v>
      </c>
      <c r="Q38" s="31" t="str">
        <f t="shared" si="4"/>
        <v>-</v>
      </c>
      <c r="R38" s="31">
        <f t="shared" si="5"/>
        <v>156.01</v>
      </c>
      <c r="U38" s="133">
        <v>43467.208333333336</v>
      </c>
      <c r="V38" s="9">
        <f t="shared" si="6"/>
        <v>1</v>
      </c>
      <c r="W38" s="9">
        <f t="shared" si="7"/>
        <v>2</v>
      </c>
      <c r="X38" s="9">
        <f t="shared" si="8"/>
        <v>5</v>
      </c>
      <c r="Y38" s="31" t="str">
        <f t="shared" si="9"/>
        <v/>
      </c>
      <c r="Z38" s="134">
        <v>25.08</v>
      </c>
      <c r="AA38" s="31" t="str">
        <f t="shared" si="10"/>
        <v>-</v>
      </c>
      <c r="AB38" s="31">
        <f t="shared" si="11"/>
        <v>25.08</v>
      </c>
    </row>
    <row r="39" spans="1:28" x14ac:dyDescent="0.3">
      <c r="A39" s="133">
        <v>42737.25</v>
      </c>
      <c r="B39" s="152">
        <f t="shared" si="12"/>
        <v>1</v>
      </c>
      <c r="C39" s="152">
        <f t="shared" si="13"/>
        <v>2</v>
      </c>
      <c r="D39" s="152">
        <f t="shared" si="14"/>
        <v>6</v>
      </c>
      <c r="E39" s="38" t="str">
        <f t="shared" si="15"/>
        <v/>
      </c>
      <c r="F39" s="134">
        <v>24.85</v>
      </c>
      <c r="G39" s="38" t="str">
        <f t="shared" si="16"/>
        <v>-</v>
      </c>
      <c r="H39" s="38">
        <f t="shared" si="17"/>
        <v>24.85</v>
      </c>
      <c r="K39" s="133">
        <v>43102.25</v>
      </c>
      <c r="L39" s="9">
        <f t="shared" si="0"/>
        <v>1</v>
      </c>
      <c r="M39" s="9">
        <f t="shared" si="1"/>
        <v>2</v>
      </c>
      <c r="N39" s="9">
        <f t="shared" si="2"/>
        <v>6</v>
      </c>
      <c r="O39" s="31" t="str">
        <f t="shared" si="3"/>
        <v/>
      </c>
      <c r="P39" s="134">
        <v>180.27</v>
      </c>
      <c r="Q39" s="31" t="str">
        <f t="shared" si="4"/>
        <v>-</v>
      </c>
      <c r="R39" s="31">
        <f t="shared" si="5"/>
        <v>180.27</v>
      </c>
      <c r="U39" s="133">
        <v>43467.25</v>
      </c>
      <c r="V39" s="9">
        <f t="shared" si="6"/>
        <v>1</v>
      </c>
      <c r="W39" s="9">
        <f t="shared" si="7"/>
        <v>2</v>
      </c>
      <c r="X39" s="9">
        <f t="shared" si="8"/>
        <v>6</v>
      </c>
      <c r="Y39" s="31" t="str">
        <f t="shared" si="9"/>
        <v/>
      </c>
      <c r="Z39" s="134">
        <v>30.97</v>
      </c>
      <c r="AA39" s="31" t="str">
        <f t="shared" si="10"/>
        <v>-</v>
      </c>
      <c r="AB39" s="31">
        <f t="shared" si="11"/>
        <v>30.97</v>
      </c>
    </row>
    <row r="40" spans="1:28" x14ac:dyDescent="0.3">
      <c r="A40" s="133">
        <v>42737.291666666664</v>
      </c>
      <c r="B40" s="152">
        <f t="shared" si="12"/>
        <v>1</v>
      </c>
      <c r="C40" s="152">
        <f t="shared" si="13"/>
        <v>2</v>
      </c>
      <c r="D40" s="152">
        <f t="shared" si="14"/>
        <v>7</v>
      </c>
      <c r="E40" s="38" t="str">
        <f t="shared" si="15"/>
        <v/>
      </c>
      <c r="F40" s="134">
        <v>26.41</v>
      </c>
      <c r="G40" s="38" t="str">
        <f t="shared" si="16"/>
        <v>-</v>
      </c>
      <c r="H40" s="38">
        <f t="shared" si="17"/>
        <v>26.41</v>
      </c>
      <c r="K40" s="133">
        <v>43102.291666666664</v>
      </c>
      <c r="L40" s="9">
        <f t="shared" si="0"/>
        <v>1</v>
      </c>
      <c r="M40" s="9">
        <f t="shared" si="1"/>
        <v>2</v>
      </c>
      <c r="N40" s="9">
        <f t="shared" si="2"/>
        <v>7</v>
      </c>
      <c r="O40" s="31" t="str">
        <f t="shared" si="3"/>
        <v/>
      </c>
      <c r="P40" s="134">
        <v>193.4</v>
      </c>
      <c r="Q40" s="31" t="str">
        <f t="shared" si="4"/>
        <v>-</v>
      </c>
      <c r="R40" s="31">
        <f t="shared" si="5"/>
        <v>193.4</v>
      </c>
      <c r="U40" s="133">
        <v>43467.291666666664</v>
      </c>
      <c r="V40" s="9">
        <f t="shared" si="6"/>
        <v>1</v>
      </c>
      <c r="W40" s="9">
        <f t="shared" si="7"/>
        <v>2</v>
      </c>
      <c r="X40" s="9">
        <f t="shared" si="8"/>
        <v>7</v>
      </c>
      <c r="Y40" s="31" t="str">
        <f t="shared" si="9"/>
        <v/>
      </c>
      <c r="Z40" s="134">
        <v>32.92</v>
      </c>
      <c r="AA40" s="31" t="str">
        <f t="shared" si="10"/>
        <v>-</v>
      </c>
      <c r="AB40" s="31">
        <f t="shared" si="11"/>
        <v>32.92</v>
      </c>
    </row>
    <row r="41" spans="1:28" x14ac:dyDescent="0.3">
      <c r="A41" s="133">
        <v>42737.333333333336</v>
      </c>
      <c r="B41" s="152">
        <f t="shared" si="12"/>
        <v>1</v>
      </c>
      <c r="C41" s="152">
        <f t="shared" si="13"/>
        <v>2</v>
      </c>
      <c r="D41" s="152">
        <f t="shared" si="14"/>
        <v>8</v>
      </c>
      <c r="E41" s="38" t="str">
        <f t="shared" si="15"/>
        <v/>
      </c>
      <c r="F41" s="134">
        <v>28.28</v>
      </c>
      <c r="G41" s="38">
        <f t="shared" si="16"/>
        <v>28.28</v>
      </c>
      <c r="H41" s="38" t="str">
        <f t="shared" si="17"/>
        <v>-</v>
      </c>
      <c r="K41" s="133">
        <v>43102.333333333336</v>
      </c>
      <c r="L41" s="9">
        <f t="shared" si="0"/>
        <v>1</v>
      </c>
      <c r="M41" s="9">
        <f t="shared" si="1"/>
        <v>2</v>
      </c>
      <c r="N41" s="9">
        <f t="shared" si="2"/>
        <v>8</v>
      </c>
      <c r="O41" s="31" t="str">
        <f t="shared" si="3"/>
        <v/>
      </c>
      <c r="P41" s="134">
        <v>229.05</v>
      </c>
      <c r="Q41" s="31">
        <f t="shared" si="4"/>
        <v>229.05</v>
      </c>
      <c r="R41" s="31" t="str">
        <f t="shared" si="5"/>
        <v>-</v>
      </c>
      <c r="U41" s="133">
        <v>43467.333333333336</v>
      </c>
      <c r="V41" s="9">
        <f t="shared" si="6"/>
        <v>1</v>
      </c>
      <c r="W41" s="9">
        <f t="shared" si="7"/>
        <v>2</v>
      </c>
      <c r="X41" s="9">
        <f t="shared" si="8"/>
        <v>8</v>
      </c>
      <c r="Y41" s="31" t="str">
        <f t="shared" si="9"/>
        <v/>
      </c>
      <c r="Z41" s="134">
        <v>32.479999999999997</v>
      </c>
      <c r="AA41" s="31">
        <f t="shared" si="10"/>
        <v>32.479999999999997</v>
      </c>
      <c r="AB41" s="31" t="str">
        <f t="shared" si="11"/>
        <v>-</v>
      </c>
    </row>
    <row r="42" spans="1:28" x14ac:dyDescent="0.3">
      <c r="A42" s="133">
        <v>42737.375</v>
      </c>
      <c r="B42" s="152">
        <f t="shared" si="12"/>
        <v>1</v>
      </c>
      <c r="C42" s="152">
        <f t="shared" si="13"/>
        <v>2</v>
      </c>
      <c r="D42" s="152">
        <f t="shared" si="14"/>
        <v>9</v>
      </c>
      <c r="E42" s="38" t="str">
        <f t="shared" si="15"/>
        <v/>
      </c>
      <c r="F42" s="134">
        <v>28.81</v>
      </c>
      <c r="G42" s="38">
        <f t="shared" si="16"/>
        <v>28.81</v>
      </c>
      <c r="H42" s="38" t="str">
        <f t="shared" si="17"/>
        <v>-</v>
      </c>
      <c r="K42" s="133">
        <v>43102.375</v>
      </c>
      <c r="L42" s="9">
        <f t="shared" si="0"/>
        <v>1</v>
      </c>
      <c r="M42" s="9">
        <f t="shared" si="1"/>
        <v>2</v>
      </c>
      <c r="N42" s="9">
        <f t="shared" si="2"/>
        <v>9</v>
      </c>
      <c r="O42" s="31" t="str">
        <f t="shared" si="3"/>
        <v/>
      </c>
      <c r="P42" s="134">
        <v>169.08</v>
      </c>
      <c r="Q42" s="31">
        <f t="shared" si="4"/>
        <v>169.08</v>
      </c>
      <c r="R42" s="31" t="str">
        <f t="shared" si="5"/>
        <v>-</v>
      </c>
      <c r="U42" s="133">
        <v>43467.375</v>
      </c>
      <c r="V42" s="9">
        <f t="shared" si="6"/>
        <v>1</v>
      </c>
      <c r="W42" s="9">
        <f t="shared" si="7"/>
        <v>2</v>
      </c>
      <c r="X42" s="9">
        <f t="shared" si="8"/>
        <v>9</v>
      </c>
      <c r="Y42" s="31" t="str">
        <f t="shared" si="9"/>
        <v/>
      </c>
      <c r="Z42" s="134">
        <v>34.03</v>
      </c>
      <c r="AA42" s="31">
        <f t="shared" si="10"/>
        <v>34.03</v>
      </c>
      <c r="AB42" s="31" t="str">
        <f t="shared" si="11"/>
        <v>-</v>
      </c>
    </row>
    <row r="43" spans="1:28" x14ac:dyDescent="0.3">
      <c r="A43" s="133">
        <v>42737.416666666664</v>
      </c>
      <c r="B43" s="152">
        <f t="shared" si="12"/>
        <v>1</v>
      </c>
      <c r="C43" s="152">
        <f t="shared" si="13"/>
        <v>2</v>
      </c>
      <c r="D43" s="152">
        <f t="shared" si="14"/>
        <v>10</v>
      </c>
      <c r="E43" s="38" t="str">
        <f t="shared" si="15"/>
        <v/>
      </c>
      <c r="F43" s="134">
        <v>30.37</v>
      </c>
      <c r="G43" s="38">
        <f t="shared" si="16"/>
        <v>30.37</v>
      </c>
      <c r="H43" s="38" t="str">
        <f t="shared" si="17"/>
        <v>-</v>
      </c>
      <c r="K43" s="133">
        <v>43102.416666666664</v>
      </c>
      <c r="L43" s="9">
        <f t="shared" si="0"/>
        <v>1</v>
      </c>
      <c r="M43" s="9">
        <f t="shared" si="1"/>
        <v>2</v>
      </c>
      <c r="N43" s="9">
        <f t="shared" si="2"/>
        <v>10</v>
      </c>
      <c r="O43" s="31" t="str">
        <f t="shared" si="3"/>
        <v/>
      </c>
      <c r="P43" s="134">
        <v>158.75</v>
      </c>
      <c r="Q43" s="31">
        <f t="shared" si="4"/>
        <v>158.75</v>
      </c>
      <c r="R43" s="31" t="str">
        <f t="shared" si="5"/>
        <v>-</v>
      </c>
      <c r="U43" s="133">
        <v>43467.416666666664</v>
      </c>
      <c r="V43" s="9">
        <f t="shared" si="6"/>
        <v>1</v>
      </c>
      <c r="W43" s="9">
        <f t="shared" si="7"/>
        <v>2</v>
      </c>
      <c r="X43" s="9">
        <f t="shared" si="8"/>
        <v>10</v>
      </c>
      <c r="Y43" s="31" t="str">
        <f t="shared" si="9"/>
        <v/>
      </c>
      <c r="Z43" s="134">
        <v>32.799999999999997</v>
      </c>
      <c r="AA43" s="31">
        <f t="shared" si="10"/>
        <v>32.799999999999997</v>
      </c>
      <c r="AB43" s="31" t="str">
        <f t="shared" si="11"/>
        <v>-</v>
      </c>
    </row>
    <row r="44" spans="1:28" x14ac:dyDescent="0.3">
      <c r="A44" s="133">
        <v>42737.458333333336</v>
      </c>
      <c r="B44" s="152">
        <f t="shared" si="12"/>
        <v>1</v>
      </c>
      <c r="C44" s="152">
        <f t="shared" si="13"/>
        <v>2</v>
      </c>
      <c r="D44" s="152">
        <f t="shared" si="14"/>
        <v>11</v>
      </c>
      <c r="E44" s="38" t="str">
        <f t="shared" si="15"/>
        <v/>
      </c>
      <c r="F44" s="134">
        <v>29.62</v>
      </c>
      <c r="G44" s="38">
        <f t="shared" si="16"/>
        <v>29.62</v>
      </c>
      <c r="H44" s="38" t="str">
        <f t="shared" si="17"/>
        <v>-</v>
      </c>
      <c r="K44" s="133">
        <v>43102.458333333336</v>
      </c>
      <c r="L44" s="9">
        <f t="shared" si="0"/>
        <v>1</v>
      </c>
      <c r="M44" s="9">
        <f t="shared" si="1"/>
        <v>2</v>
      </c>
      <c r="N44" s="9">
        <f t="shared" si="2"/>
        <v>11</v>
      </c>
      <c r="O44" s="31" t="str">
        <f t="shared" si="3"/>
        <v/>
      </c>
      <c r="P44" s="134">
        <v>102.13</v>
      </c>
      <c r="Q44" s="31">
        <f t="shared" si="4"/>
        <v>102.13</v>
      </c>
      <c r="R44" s="31" t="str">
        <f t="shared" si="5"/>
        <v>-</v>
      </c>
      <c r="U44" s="133">
        <v>43467.458333333336</v>
      </c>
      <c r="V44" s="9">
        <f t="shared" si="6"/>
        <v>1</v>
      </c>
      <c r="W44" s="9">
        <f t="shared" si="7"/>
        <v>2</v>
      </c>
      <c r="X44" s="9">
        <f t="shared" si="8"/>
        <v>11</v>
      </c>
      <c r="Y44" s="31" t="str">
        <f t="shared" si="9"/>
        <v/>
      </c>
      <c r="Z44" s="134">
        <v>31.58</v>
      </c>
      <c r="AA44" s="31">
        <f t="shared" si="10"/>
        <v>31.58</v>
      </c>
      <c r="AB44" s="31" t="str">
        <f t="shared" si="11"/>
        <v>-</v>
      </c>
    </row>
    <row r="45" spans="1:28" x14ac:dyDescent="0.3">
      <c r="A45" s="133">
        <v>42737.5</v>
      </c>
      <c r="B45" s="152">
        <f t="shared" si="12"/>
        <v>1</v>
      </c>
      <c r="C45" s="152">
        <f t="shared" si="13"/>
        <v>2</v>
      </c>
      <c r="D45" s="152">
        <f t="shared" si="14"/>
        <v>12</v>
      </c>
      <c r="E45" s="38" t="str">
        <f t="shared" si="15"/>
        <v/>
      </c>
      <c r="F45" s="134">
        <v>28.03</v>
      </c>
      <c r="G45" s="38">
        <f t="shared" si="16"/>
        <v>28.03</v>
      </c>
      <c r="H45" s="38" t="str">
        <f t="shared" si="17"/>
        <v>-</v>
      </c>
      <c r="K45" s="133">
        <v>43102.5</v>
      </c>
      <c r="L45" s="9">
        <f t="shared" si="0"/>
        <v>1</v>
      </c>
      <c r="M45" s="9">
        <f t="shared" si="1"/>
        <v>2</v>
      </c>
      <c r="N45" s="9">
        <f t="shared" si="2"/>
        <v>12</v>
      </c>
      <c r="O45" s="31" t="str">
        <f t="shared" si="3"/>
        <v/>
      </c>
      <c r="P45" s="134">
        <v>83.57</v>
      </c>
      <c r="Q45" s="31">
        <f t="shared" si="4"/>
        <v>83.57</v>
      </c>
      <c r="R45" s="31" t="str">
        <f t="shared" si="5"/>
        <v>-</v>
      </c>
      <c r="U45" s="133">
        <v>43467.5</v>
      </c>
      <c r="V45" s="9">
        <f t="shared" si="6"/>
        <v>1</v>
      </c>
      <c r="W45" s="9">
        <f t="shared" si="7"/>
        <v>2</v>
      </c>
      <c r="X45" s="9">
        <f t="shared" si="8"/>
        <v>12</v>
      </c>
      <c r="Y45" s="31" t="str">
        <f t="shared" si="9"/>
        <v/>
      </c>
      <c r="Z45" s="134">
        <v>30.35</v>
      </c>
      <c r="AA45" s="31">
        <f t="shared" si="10"/>
        <v>30.35</v>
      </c>
      <c r="AB45" s="31" t="str">
        <f t="shared" si="11"/>
        <v>-</v>
      </c>
    </row>
    <row r="46" spans="1:28" x14ac:dyDescent="0.3">
      <c r="A46" s="133">
        <v>42737.541666666664</v>
      </c>
      <c r="B46" s="152">
        <f t="shared" si="12"/>
        <v>1</v>
      </c>
      <c r="C46" s="152">
        <f t="shared" si="13"/>
        <v>2</v>
      </c>
      <c r="D46" s="152">
        <f t="shared" si="14"/>
        <v>13</v>
      </c>
      <c r="E46" s="38" t="str">
        <f t="shared" si="15"/>
        <v/>
      </c>
      <c r="F46" s="134">
        <v>27.58</v>
      </c>
      <c r="G46" s="38">
        <f t="shared" si="16"/>
        <v>27.58</v>
      </c>
      <c r="H46" s="38" t="str">
        <f t="shared" si="17"/>
        <v>-</v>
      </c>
      <c r="K46" s="133">
        <v>43102.541666666664</v>
      </c>
      <c r="L46" s="9">
        <f t="shared" si="0"/>
        <v>1</v>
      </c>
      <c r="M46" s="9">
        <f t="shared" si="1"/>
        <v>2</v>
      </c>
      <c r="N46" s="9">
        <f t="shared" si="2"/>
        <v>13</v>
      </c>
      <c r="O46" s="31" t="str">
        <f t="shared" si="3"/>
        <v/>
      </c>
      <c r="P46" s="134">
        <v>65.25</v>
      </c>
      <c r="Q46" s="31">
        <f t="shared" si="4"/>
        <v>65.25</v>
      </c>
      <c r="R46" s="31" t="str">
        <f t="shared" si="5"/>
        <v>-</v>
      </c>
      <c r="U46" s="133">
        <v>43467.541666666664</v>
      </c>
      <c r="V46" s="9">
        <f t="shared" si="6"/>
        <v>1</v>
      </c>
      <c r="W46" s="9">
        <f t="shared" si="7"/>
        <v>2</v>
      </c>
      <c r="X46" s="9">
        <f t="shared" si="8"/>
        <v>13</v>
      </c>
      <c r="Y46" s="31" t="str">
        <f t="shared" si="9"/>
        <v/>
      </c>
      <c r="Z46" s="134">
        <v>29.33</v>
      </c>
      <c r="AA46" s="31">
        <f t="shared" si="10"/>
        <v>29.33</v>
      </c>
      <c r="AB46" s="31" t="str">
        <f t="shared" si="11"/>
        <v>-</v>
      </c>
    </row>
    <row r="47" spans="1:28" x14ac:dyDescent="0.3">
      <c r="A47" s="133">
        <v>42737.583333333336</v>
      </c>
      <c r="B47" s="152">
        <f t="shared" si="12"/>
        <v>1</v>
      </c>
      <c r="C47" s="152">
        <f t="shared" si="13"/>
        <v>2</v>
      </c>
      <c r="D47" s="152">
        <f t="shared" si="14"/>
        <v>14</v>
      </c>
      <c r="E47" s="38" t="str">
        <f t="shared" si="15"/>
        <v/>
      </c>
      <c r="F47" s="134">
        <v>26.85</v>
      </c>
      <c r="G47" s="38">
        <f t="shared" si="16"/>
        <v>26.85</v>
      </c>
      <c r="H47" s="38" t="str">
        <f t="shared" si="17"/>
        <v>-</v>
      </c>
      <c r="K47" s="133">
        <v>43102.583333333336</v>
      </c>
      <c r="L47" s="9">
        <f t="shared" si="0"/>
        <v>1</v>
      </c>
      <c r="M47" s="9">
        <f t="shared" si="1"/>
        <v>2</v>
      </c>
      <c r="N47" s="9">
        <f t="shared" si="2"/>
        <v>14</v>
      </c>
      <c r="O47" s="31" t="str">
        <f t="shared" si="3"/>
        <v/>
      </c>
      <c r="P47" s="134">
        <v>58.85</v>
      </c>
      <c r="Q47" s="31">
        <f t="shared" si="4"/>
        <v>58.85</v>
      </c>
      <c r="R47" s="31" t="str">
        <f t="shared" si="5"/>
        <v>-</v>
      </c>
      <c r="U47" s="133">
        <v>43467.583333333336</v>
      </c>
      <c r="V47" s="9">
        <f t="shared" si="6"/>
        <v>1</v>
      </c>
      <c r="W47" s="9">
        <f t="shared" si="7"/>
        <v>2</v>
      </c>
      <c r="X47" s="9">
        <f t="shared" si="8"/>
        <v>14</v>
      </c>
      <c r="Y47" s="31" t="str">
        <f t="shared" si="9"/>
        <v/>
      </c>
      <c r="Z47" s="134">
        <v>28.39</v>
      </c>
      <c r="AA47" s="31">
        <f t="shared" si="10"/>
        <v>28.39</v>
      </c>
      <c r="AB47" s="31" t="str">
        <f t="shared" si="11"/>
        <v>-</v>
      </c>
    </row>
    <row r="48" spans="1:28" x14ac:dyDescent="0.3">
      <c r="A48" s="133">
        <v>42737.625</v>
      </c>
      <c r="B48" s="152">
        <f t="shared" si="12"/>
        <v>1</v>
      </c>
      <c r="C48" s="152">
        <f t="shared" si="13"/>
        <v>2</v>
      </c>
      <c r="D48" s="152">
        <f t="shared" si="14"/>
        <v>15</v>
      </c>
      <c r="E48" s="38" t="str">
        <f t="shared" si="15"/>
        <v/>
      </c>
      <c r="F48" s="134">
        <v>26.63</v>
      </c>
      <c r="G48" s="38">
        <f t="shared" si="16"/>
        <v>26.63</v>
      </c>
      <c r="H48" s="38" t="str">
        <f t="shared" si="17"/>
        <v>-</v>
      </c>
      <c r="K48" s="133">
        <v>43102.625</v>
      </c>
      <c r="L48" s="9">
        <f t="shared" si="0"/>
        <v>1</v>
      </c>
      <c r="M48" s="9">
        <f t="shared" si="1"/>
        <v>2</v>
      </c>
      <c r="N48" s="9">
        <f t="shared" si="2"/>
        <v>15</v>
      </c>
      <c r="O48" s="31" t="str">
        <f t="shared" si="3"/>
        <v/>
      </c>
      <c r="P48" s="134">
        <v>55.36</v>
      </c>
      <c r="Q48" s="31">
        <f t="shared" si="4"/>
        <v>55.36</v>
      </c>
      <c r="R48" s="31" t="str">
        <f t="shared" si="5"/>
        <v>-</v>
      </c>
      <c r="U48" s="133">
        <v>43467.625</v>
      </c>
      <c r="V48" s="9">
        <f t="shared" si="6"/>
        <v>1</v>
      </c>
      <c r="W48" s="9">
        <f t="shared" si="7"/>
        <v>2</v>
      </c>
      <c r="X48" s="9">
        <f t="shared" si="8"/>
        <v>15</v>
      </c>
      <c r="Y48" s="31" t="str">
        <f t="shared" si="9"/>
        <v/>
      </c>
      <c r="Z48" s="134">
        <v>27.99</v>
      </c>
      <c r="AA48" s="31">
        <f t="shared" si="10"/>
        <v>27.99</v>
      </c>
      <c r="AB48" s="31" t="str">
        <f t="shared" si="11"/>
        <v>-</v>
      </c>
    </row>
    <row r="49" spans="1:28" x14ac:dyDescent="0.3">
      <c r="A49" s="133">
        <v>42737.666666666664</v>
      </c>
      <c r="B49" s="152">
        <f t="shared" si="12"/>
        <v>1</v>
      </c>
      <c r="C49" s="152">
        <f t="shared" si="13"/>
        <v>2</v>
      </c>
      <c r="D49" s="152">
        <f t="shared" si="14"/>
        <v>16</v>
      </c>
      <c r="E49" s="38" t="str">
        <f t="shared" si="15"/>
        <v/>
      </c>
      <c r="F49" s="134">
        <v>29.17</v>
      </c>
      <c r="G49" s="38">
        <f t="shared" si="16"/>
        <v>29.17</v>
      </c>
      <c r="H49" s="38" t="str">
        <f t="shared" si="17"/>
        <v>-</v>
      </c>
      <c r="K49" s="133">
        <v>43102.666666666664</v>
      </c>
      <c r="L49" s="9">
        <f t="shared" si="0"/>
        <v>1</v>
      </c>
      <c r="M49" s="9">
        <f t="shared" si="1"/>
        <v>2</v>
      </c>
      <c r="N49" s="9">
        <f t="shared" si="2"/>
        <v>16</v>
      </c>
      <c r="O49" s="31" t="str">
        <f t="shared" si="3"/>
        <v/>
      </c>
      <c r="P49" s="134">
        <v>72.62</v>
      </c>
      <c r="Q49" s="31">
        <f t="shared" si="4"/>
        <v>72.62</v>
      </c>
      <c r="R49" s="31" t="str">
        <f t="shared" si="5"/>
        <v>-</v>
      </c>
      <c r="U49" s="133">
        <v>43467.666666666664</v>
      </c>
      <c r="V49" s="9">
        <f t="shared" si="6"/>
        <v>1</v>
      </c>
      <c r="W49" s="9">
        <f t="shared" si="7"/>
        <v>2</v>
      </c>
      <c r="X49" s="9">
        <f t="shared" si="8"/>
        <v>16</v>
      </c>
      <c r="Y49" s="31" t="str">
        <f t="shared" si="9"/>
        <v/>
      </c>
      <c r="Z49" s="134">
        <v>30.97</v>
      </c>
      <c r="AA49" s="31">
        <f t="shared" si="10"/>
        <v>30.97</v>
      </c>
      <c r="AB49" s="31" t="str">
        <f t="shared" si="11"/>
        <v>-</v>
      </c>
    </row>
    <row r="50" spans="1:28" x14ac:dyDescent="0.3">
      <c r="A50" s="133">
        <v>42737.708333333336</v>
      </c>
      <c r="B50" s="152">
        <f t="shared" si="12"/>
        <v>1</v>
      </c>
      <c r="C50" s="152">
        <f t="shared" si="13"/>
        <v>2</v>
      </c>
      <c r="D50" s="152">
        <f t="shared" si="14"/>
        <v>17</v>
      </c>
      <c r="E50" s="38" t="str">
        <f t="shared" si="15"/>
        <v/>
      </c>
      <c r="F50" s="134">
        <v>39.409999999999997</v>
      </c>
      <c r="G50" s="38" t="str">
        <f t="shared" si="16"/>
        <v>-</v>
      </c>
      <c r="H50" s="38">
        <f t="shared" si="17"/>
        <v>39.409999999999997</v>
      </c>
      <c r="K50" s="133">
        <v>43102.708333333336</v>
      </c>
      <c r="L50" s="9">
        <f t="shared" si="0"/>
        <v>1</v>
      </c>
      <c r="M50" s="9">
        <f t="shared" si="1"/>
        <v>2</v>
      </c>
      <c r="N50" s="9">
        <f t="shared" si="2"/>
        <v>17</v>
      </c>
      <c r="O50" s="31" t="str">
        <f t="shared" si="3"/>
        <v/>
      </c>
      <c r="P50" s="134">
        <v>138.81</v>
      </c>
      <c r="Q50" s="31" t="str">
        <f t="shared" si="4"/>
        <v>-</v>
      </c>
      <c r="R50" s="31">
        <f t="shared" si="5"/>
        <v>138.81</v>
      </c>
      <c r="U50" s="133">
        <v>43467.708333333336</v>
      </c>
      <c r="V50" s="9">
        <f t="shared" si="6"/>
        <v>1</v>
      </c>
      <c r="W50" s="9">
        <f t="shared" si="7"/>
        <v>2</v>
      </c>
      <c r="X50" s="9">
        <f t="shared" si="8"/>
        <v>17</v>
      </c>
      <c r="Y50" s="31" t="str">
        <f t="shared" si="9"/>
        <v/>
      </c>
      <c r="Z50" s="134">
        <v>40.18</v>
      </c>
      <c r="AA50" s="31" t="str">
        <f t="shared" si="10"/>
        <v>-</v>
      </c>
      <c r="AB50" s="31">
        <f t="shared" si="11"/>
        <v>40.18</v>
      </c>
    </row>
    <row r="51" spans="1:28" x14ac:dyDescent="0.3">
      <c r="A51" s="133">
        <v>42737.75</v>
      </c>
      <c r="B51" s="152">
        <f t="shared" si="12"/>
        <v>1</v>
      </c>
      <c r="C51" s="152">
        <f t="shared" si="13"/>
        <v>2</v>
      </c>
      <c r="D51" s="152">
        <f t="shared" si="14"/>
        <v>18</v>
      </c>
      <c r="E51" s="38" t="str">
        <f t="shared" si="15"/>
        <v/>
      </c>
      <c r="F51" s="134">
        <v>37.36</v>
      </c>
      <c r="G51" s="38" t="str">
        <f t="shared" si="16"/>
        <v>-</v>
      </c>
      <c r="H51" s="38">
        <f t="shared" si="17"/>
        <v>37.36</v>
      </c>
      <c r="K51" s="133">
        <v>43102.75</v>
      </c>
      <c r="L51" s="9">
        <f t="shared" si="0"/>
        <v>1</v>
      </c>
      <c r="M51" s="9">
        <f t="shared" si="1"/>
        <v>2</v>
      </c>
      <c r="N51" s="9">
        <f t="shared" si="2"/>
        <v>18</v>
      </c>
      <c r="O51" s="31" t="str">
        <f t="shared" si="3"/>
        <v/>
      </c>
      <c r="P51" s="134">
        <v>143.13</v>
      </c>
      <c r="Q51" s="31" t="str">
        <f t="shared" si="4"/>
        <v>-</v>
      </c>
      <c r="R51" s="31">
        <f t="shared" si="5"/>
        <v>143.13</v>
      </c>
      <c r="U51" s="133">
        <v>43467.75</v>
      </c>
      <c r="V51" s="9">
        <f t="shared" si="6"/>
        <v>1</v>
      </c>
      <c r="W51" s="9">
        <f t="shared" si="7"/>
        <v>2</v>
      </c>
      <c r="X51" s="9">
        <f t="shared" si="8"/>
        <v>18</v>
      </c>
      <c r="Y51" s="31" t="str">
        <f t="shared" si="9"/>
        <v/>
      </c>
      <c r="Z51" s="134">
        <v>34.130000000000003</v>
      </c>
      <c r="AA51" s="31" t="str">
        <f t="shared" si="10"/>
        <v>-</v>
      </c>
      <c r="AB51" s="31">
        <f t="shared" si="11"/>
        <v>34.130000000000003</v>
      </c>
    </row>
    <row r="52" spans="1:28" x14ac:dyDescent="0.3">
      <c r="A52" s="133">
        <v>42737.791666666664</v>
      </c>
      <c r="B52" s="152">
        <f t="shared" si="12"/>
        <v>1</v>
      </c>
      <c r="C52" s="152">
        <f t="shared" si="13"/>
        <v>2</v>
      </c>
      <c r="D52" s="152">
        <f t="shared" si="14"/>
        <v>19</v>
      </c>
      <c r="E52" s="38" t="str">
        <f t="shared" si="15"/>
        <v/>
      </c>
      <c r="F52" s="134">
        <v>35.22</v>
      </c>
      <c r="G52" s="38" t="str">
        <f t="shared" si="16"/>
        <v>-</v>
      </c>
      <c r="H52" s="38">
        <f t="shared" si="17"/>
        <v>35.22</v>
      </c>
      <c r="K52" s="133">
        <v>43102.791666666664</v>
      </c>
      <c r="L52" s="9">
        <f t="shared" si="0"/>
        <v>1</v>
      </c>
      <c r="M52" s="9">
        <f t="shared" si="1"/>
        <v>2</v>
      </c>
      <c r="N52" s="9">
        <f t="shared" si="2"/>
        <v>19</v>
      </c>
      <c r="O52" s="31" t="str">
        <f t="shared" si="3"/>
        <v/>
      </c>
      <c r="P52" s="134">
        <v>130.24</v>
      </c>
      <c r="Q52" s="31" t="str">
        <f t="shared" si="4"/>
        <v>-</v>
      </c>
      <c r="R52" s="31">
        <f t="shared" si="5"/>
        <v>130.24</v>
      </c>
      <c r="U52" s="133">
        <v>43467.791666666664</v>
      </c>
      <c r="V52" s="9">
        <f t="shared" si="6"/>
        <v>1</v>
      </c>
      <c r="W52" s="9">
        <f t="shared" si="7"/>
        <v>2</v>
      </c>
      <c r="X52" s="9">
        <f t="shared" si="8"/>
        <v>19</v>
      </c>
      <c r="Y52" s="31" t="str">
        <f t="shared" si="9"/>
        <v/>
      </c>
      <c r="Z52" s="134">
        <v>34.19</v>
      </c>
      <c r="AA52" s="31" t="str">
        <f t="shared" si="10"/>
        <v>-</v>
      </c>
      <c r="AB52" s="31">
        <f t="shared" si="11"/>
        <v>34.19</v>
      </c>
    </row>
    <row r="53" spans="1:28" x14ac:dyDescent="0.3">
      <c r="A53" s="133">
        <v>42737.833333333336</v>
      </c>
      <c r="B53" s="152">
        <f t="shared" si="12"/>
        <v>1</v>
      </c>
      <c r="C53" s="152">
        <f t="shared" si="13"/>
        <v>2</v>
      </c>
      <c r="D53" s="152">
        <f t="shared" si="14"/>
        <v>20</v>
      </c>
      <c r="E53" s="38" t="str">
        <f t="shared" si="15"/>
        <v/>
      </c>
      <c r="F53" s="134">
        <v>29.46</v>
      </c>
      <c r="G53" s="38" t="str">
        <f t="shared" si="16"/>
        <v>-</v>
      </c>
      <c r="H53" s="38">
        <f t="shared" si="17"/>
        <v>29.46</v>
      </c>
      <c r="K53" s="133">
        <v>43102.833333333336</v>
      </c>
      <c r="L53" s="9">
        <f t="shared" si="0"/>
        <v>1</v>
      </c>
      <c r="M53" s="9">
        <f t="shared" si="1"/>
        <v>2</v>
      </c>
      <c r="N53" s="9">
        <f t="shared" si="2"/>
        <v>20</v>
      </c>
      <c r="O53" s="31" t="str">
        <f t="shared" si="3"/>
        <v/>
      </c>
      <c r="P53" s="134">
        <v>121.94</v>
      </c>
      <c r="Q53" s="31" t="str">
        <f t="shared" si="4"/>
        <v>-</v>
      </c>
      <c r="R53" s="31">
        <f t="shared" si="5"/>
        <v>121.94</v>
      </c>
      <c r="U53" s="133">
        <v>43467.833333333336</v>
      </c>
      <c r="V53" s="9">
        <f t="shared" si="6"/>
        <v>1</v>
      </c>
      <c r="W53" s="9">
        <f t="shared" si="7"/>
        <v>2</v>
      </c>
      <c r="X53" s="9">
        <f t="shared" si="8"/>
        <v>20</v>
      </c>
      <c r="Y53" s="31" t="str">
        <f t="shared" si="9"/>
        <v/>
      </c>
      <c r="Z53" s="134">
        <v>31.55</v>
      </c>
      <c r="AA53" s="31" t="str">
        <f t="shared" si="10"/>
        <v>-</v>
      </c>
      <c r="AB53" s="31">
        <f t="shared" si="11"/>
        <v>31.55</v>
      </c>
    </row>
    <row r="54" spans="1:28" x14ac:dyDescent="0.3">
      <c r="A54" s="133">
        <v>42737.875</v>
      </c>
      <c r="B54" s="152">
        <f t="shared" si="12"/>
        <v>1</v>
      </c>
      <c r="C54" s="152">
        <f t="shared" si="13"/>
        <v>2</v>
      </c>
      <c r="D54" s="152">
        <f t="shared" si="14"/>
        <v>21</v>
      </c>
      <c r="E54" s="38" t="str">
        <f t="shared" si="15"/>
        <v/>
      </c>
      <c r="F54" s="134">
        <v>27.19</v>
      </c>
      <c r="G54" s="38" t="str">
        <f t="shared" si="16"/>
        <v>-</v>
      </c>
      <c r="H54" s="38">
        <f t="shared" si="17"/>
        <v>27.19</v>
      </c>
      <c r="K54" s="133">
        <v>43102.875</v>
      </c>
      <c r="L54" s="9">
        <f t="shared" si="0"/>
        <v>1</v>
      </c>
      <c r="M54" s="9">
        <f t="shared" si="1"/>
        <v>2</v>
      </c>
      <c r="N54" s="9">
        <f t="shared" si="2"/>
        <v>21</v>
      </c>
      <c r="O54" s="31" t="str">
        <f t="shared" si="3"/>
        <v/>
      </c>
      <c r="P54" s="134">
        <v>113.34</v>
      </c>
      <c r="Q54" s="31" t="str">
        <f t="shared" si="4"/>
        <v>-</v>
      </c>
      <c r="R54" s="31">
        <f t="shared" si="5"/>
        <v>113.34</v>
      </c>
      <c r="U54" s="133">
        <v>43467.875</v>
      </c>
      <c r="V54" s="9">
        <f t="shared" si="6"/>
        <v>1</v>
      </c>
      <c r="W54" s="9">
        <f t="shared" si="7"/>
        <v>2</v>
      </c>
      <c r="X54" s="9">
        <f t="shared" si="8"/>
        <v>21</v>
      </c>
      <c r="Y54" s="31" t="str">
        <f t="shared" si="9"/>
        <v/>
      </c>
      <c r="Z54" s="134">
        <v>30.07</v>
      </c>
      <c r="AA54" s="31" t="str">
        <f t="shared" si="10"/>
        <v>-</v>
      </c>
      <c r="AB54" s="31">
        <f t="shared" si="11"/>
        <v>30.07</v>
      </c>
    </row>
    <row r="55" spans="1:28" x14ac:dyDescent="0.3">
      <c r="A55" s="133">
        <v>42737.916666666664</v>
      </c>
      <c r="B55" s="152">
        <f t="shared" si="12"/>
        <v>1</v>
      </c>
      <c r="C55" s="152">
        <f t="shared" si="13"/>
        <v>2</v>
      </c>
      <c r="D55" s="152">
        <f t="shared" si="14"/>
        <v>22</v>
      </c>
      <c r="E55" s="38" t="str">
        <f t="shared" si="15"/>
        <v/>
      </c>
      <c r="F55" s="134">
        <v>25.27</v>
      </c>
      <c r="G55" s="38" t="str">
        <f t="shared" si="16"/>
        <v>-</v>
      </c>
      <c r="H55" s="38">
        <f t="shared" si="17"/>
        <v>25.27</v>
      </c>
      <c r="K55" s="133">
        <v>43102.916666666664</v>
      </c>
      <c r="L55" s="9">
        <f t="shared" si="0"/>
        <v>1</v>
      </c>
      <c r="M55" s="9">
        <f t="shared" si="1"/>
        <v>2</v>
      </c>
      <c r="N55" s="9">
        <f t="shared" si="2"/>
        <v>22</v>
      </c>
      <c r="O55" s="31" t="str">
        <f t="shared" si="3"/>
        <v/>
      </c>
      <c r="P55" s="134">
        <v>108.97</v>
      </c>
      <c r="Q55" s="31" t="str">
        <f t="shared" si="4"/>
        <v>-</v>
      </c>
      <c r="R55" s="31">
        <f t="shared" si="5"/>
        <v>108.97</v>
      </c>
      <c r="U55" s="133">
        <v>43467.916666666664</v>
      </c>
      <c r="V55" s="9">
        <f t="shared" si="6"/>
        <v>1</v>
      </c>
      <c r="W55" s="9">
        <f t="shared" si="7"/>
        <v>2</v>
      </c>
      <c r="X55" s="9">
        <f t="shared" si="8"/>
        <v>22</v>
      </c>
      <c r="Y55" s="31" t="str">
        <f t="shared" si="9"/>
        <v/>
      </c>
      <c r="Z55" s="134">
        <v>27.07</v>
      </c>
      <c r="AA55" s="31" t="str">
        <f t="shared" si="10"/>
        <v>-</v>
      </c>
      <c r="AB55" s="31">
        <f t="shared" si="11"/>
        <v>27.07</v>
      </c>
    </row>
    <row r="56" spans="1:28" x14ac:dyDescent="0.3">
      <c r="A56" s="133">
        <v>42737.958333333336</v>
      </c>
      <c r="B56" s="152">
        <f t="shared" si="12"/>
        <v>1</v>
      </c>
      <c r="C56" s="152">
        <f t="shared" si="13"/>
        <v>2</v>
      </c>
      <c r="D56" s="152">
        <f t="shared" si="14"/>
        <v>23</v>
      </c>
      <c r="E56" s="38" t="str">
        <f t="shared" si="15"/>
        <v/>
      </c>
      <c r="F56" s="134">
        <v>22.6</v>
      </c>
      <c r="G56" s="38" t="str">
        <f t="shared" si="16"/>
        <v>-</v>
      </c>
      <c r="H56" s="38">
        <f t="shared" si="17"/>
        <v>22.6</v>
      </c>
      <c r="K56" s="133">
        <v>43102.958333333336</v>
      </c>
      <c r="L56" s="9">
        <f t="shared" si="0"/>
        <v>1</v>
      </c>
      <c r="M56" s="9">
        <f t="shared" si="1"/>
        <v>2</v>
      </c>
      <c r="N56" s="9">
        <f t="shared" si="2"/>
        <v>23</v>
      </c>
      <c r="O56" s="31" t="str">
        <f t="shared" si="3"/>
        <v/>
      </c>
      <c r="P56" s="134">
        <v>89.11</v>
      </c>
      <c r="Q56" s="31" t="str">
        <f t="shared" si="4"/>
        <v>-</v>
      </c>
      <c r="R56" s="31">
        <f t="shared" si="5"/>
        <v>89.11</v>
      </c>
      <c r="U56" s="133">
        <v>43467.958333333336</v>
      </c>
      <c r="V56" s="9">
        <f t="shared" si="6"/>
        <v>1</v>
      </c>
      <c r="W56" s="9">
        <f t="shared" si="7"/>
        <v>2</v>
      </c>
      <c r="X56" s="9">
        <f t="shared" si="8"/>
        <v>23</v>
      </c>
      <c r="Y56" s="31" t="str">
        <f t="shared" si="9"/>
        <v/>
      </c>
      <c r="Z56" s="134">
        <v>24.84</v>
      </c>
      <c r="AA56" s="31" t="str">
        <f t="shared" si="10"/>
        <v>-</v>
      </c>
      <c r="AB56" s="31">
        <f t="shared" si="11"/>
        <v>24.84</v>
      </c>
    </row>
    <row r="57" spans="1:28" x14ac:dyDescent="0.3">
      <c r="A57" s="133">
        <v>42738</v>
      </c>
      <c r="B57" s="152">
        <f t="shared" si="12"/>
        <v>1</v>
      </c>
      <c r="C57" s="152">
        <f t="shared" si="13"/>
        <v>3</v>
      </c>
      <c r="D57" s="152">
        <f t="shared" si="14"/>
        <v>0</v>
      </c>
      <c r="E57" s="38" t="str">
        <f t="shared" si="15"/>
        <v/>
      </c>
      <c r="F57" s="134">
        <v>24.05</v>
      </c>
      <c r="G57" s="38" t="str">
        <f t="shared" si="16"/>
        <v>-</v>
      </c>
      <c r="H57" s="38">
        <f t="shared" si="17"/>
        <v>24.05</v>
      </c>
      <c r="K57" s="133">
        <v>43103</v>
      </c>
      <c r="L57" s="9">
        <f t="shared" si="0"/>
        <v>1</v>
      </c>
      <c r="M57" s="9">
        <f t="shared" si="1"/>
        <v>3</v>
      </c>
      <c r="N57" s="9">
        <f t="shared" si="2"/>
        <v>0</v>
      </c>
      <c r="O57" s="31" t="str">
        <f t="shared" si="3"/>
        <v/>
      </c>
      <c r="P57" s="134">
        <v>127.73</v>
      </c>
      <c r="Q57" s="31" t="str">
        <f t="shared" si="4"/>
        <v>-</v>
      </c>
      <c r="R57" s="31">
        <f t="shared" si="5"/>
        <v>127.73</v>
      </c>
      <c r="U57" s="133">
        <v>43468</v>
      </c>
      <c r="V57" s="9">
        <f t="shared" si="6"/>
        <v>1</v>
      </c>
      <c r="W57" s="9">
        <f t="shared" si="7"/>
        <v>3</v>
      </c>
      <c r="X57" s="9">
        <f t="shared" si="8"/>
        <v>0</v>
      </c>
      <c r="Y57" s="31" t="str">
        <f t="shared" si="9"/>
        <v/>
      </c>
      <c r="Z57" s="134">
        <v>22.58</v>
      </c>
      <c r="AA57" s="31" t="str">
        <f t="shared" si="10"/>
        <v>-</v>
      </c>
      <c r="AB57" s="31">
        <f t="shared" si="11"/>
        <v>22.58</v>
      </c>
    </row>
    <row r="58" spans="1:28" x14ac:dyDescent="0.3">
      <c r="A58" s="133">
        <v>42738.041666666664</v>
      </c>
      <c r="B58" s="152">
        <f t="shared" si="12"/>
        <v>1</v>
      </c>
      <c r="C58" s="152">
        <f t="shared" si="13"/>
        <v>3</v>
      </c>
      <c r="D58" s="152">
        <f t="shared" si="14"/>
        <v>1</v>
      </c>
      <c r="E58" s="38" t="str">
        <f t="shared" si="15"/>
        <v/>
      </c>
      <c r="F58" s="134">
        <v>23.19</v>
      </c>
      <c r="G58" s="38" t="str">
        <f t="shared" si="16"/>
        <v>-</v>
      </c>
      <c r="H58" s="38">
        <f t="shared" si="17"/>
        <v>23.19</v>
      </c>
      <c r="K58" s="133">
        <v>43103.041666666664</v>
      </c>
      <c r="L58" s="9">
        <f t="shared" si="0"/>
        <v>1</v>
      </c>
      <c r="M58" s="9">
        <f t="shared" si="1"/>
        <v>3</v>
      </c>
      <c r="N58" s="9">
        <f t="shared" si="2"/>
        <v>1</v>
      </c>
      <c r="O58" s="31" t="str">
        <f t="shared" si="3"/>
        <v/>
      </c>
      <c r="P58" s="134">
        <v>116.68</v>
      </c>
      <c r="Q58" s="31" t="str">
        <f t="shared" si="4"/>
        <v>-</v>
      </c>
      <c r="R58" s="31">
        <f t="shared" si="5"/>
        <v>116.68</v>
      </c>
      <c r="U58" s="133">
        <v>43468.041666666664</v>
      </c>
      <c r="V58" s="9">
        <f t="shared" si="6"/>
        <v>1</v>
      </c>
      <c r="W58" s="9">
        <f t="shared" si="7"/>
        <v>3</v>
      </c>
      <c r="X58" s="9">
        <f t="shared" si="8"/>
        <v>1</v>
      </c>
      <c r="Y58" s="31" t="str">
        <f t="shared" si="9"/>
        <v/>
      </c>
      <c r="Z58" s="134">
        <v>21.59</v>
      </c>
      <c r="AA58" s="31" t="str">
        <f t="shared" si="10"/>
        <v>-</v>
      </c>
      <c r="AB58" s="31">
        <f t="shared" si="11"/>
        <v>21.59</v>
      </c>
    </row>
    <row r="59" spans="1:28" x14ac:dyDescent="0.3">
      <c r="A59" s="133">
        <v>42738.083333333336</v>
      </c>
      <c r="B59" s="152">
        <f t="shared" si="12"/>
        <v>1</v>
      </c>
      <c r="C59" s="152">
        <f t="shared" si="13"/>
        <v>3</v>
      </c>
      <c r="D59" s="152">
        <f t="shared" si="14"/>
        <v>2</v>
      </c>
      <c r="E59" s="38" t="str">
        <f t="shared" si="15"/>
        <v/>
      </c>
      <c r="F59" s="134">
        <v>22.94</v>
      </c>
      <c r="G59" s="38" t="str">
        <f t="shared" si="16"/>
        <v>-</v>
      </c>
      <c r="H59" s="38">
        <f t="shared" si="17"/>
        <v>22.94</v>
      </c>
      <c r="K59" s="133">
        <v>43103.083333333336</v>
      </c>
      <c r="L59" s="9">
        <f t="shared" si="0"/>
        <v>1</v>
      </c>
      <c r="M59" s="9">
        <f t="shared" si="1"/>
        <v>3</v>
      </c>
      <c r="N59" s="9">
        <f t="shared" si="2"/>
        <v>2</v>
      </c>
      <c r="O59" s="31" t="str">
        <f t="shared" si="3"/>
        <v/>
      </c>
      <c r="P59" s="134">
        <v>116.75</v>
      </c>
      <c r="Q59" s="31" t="str">
        <f t="shared" si="4"/>
        <v>-</v>
      </c>
      <c r="R59" s="31">
        <f t="shared" si="5"/>
        <v>116.75</v>
      </c>
      <c r="U59" s="133">
        <v>43468.083333333336</v>
      </c>
      <c r="V59" s="9">
        <f t="shared" si="6"/>
        <v>1</v>
      </c>
      <c r="W59" s="9">
        <f t="shared" si="7"/>
        <v>3</v>
      </c>
      <c r="X59" s="9">
        <f t="shared" si="8"/>
        <v>2</v>
      </c>
      <c r="Y59" s="31" t="str">
        <f t="shared" si="9"/>
        <v/>
      </c>
      <c r="Z59" s="134">
        <v>21.79</v>
      </c>
      <c r="AA59" s="31" t="str">
        <f t="shared" si="10"/>
        <v>-</v>
      </c>
      <c r="AB59" s="31">
        <f t="shared" si="11"/>
        <v>21.79</v>
      </c>
    </row>
    <row r="60" spans="1:28" x14ac:dyDescent="0.3">
      <c r="A60" s="133">
        <v>42738.125</v>
      </c>
      <c r="B60" s="152">
        <f t="shared" si="12"/>
        <v>1</v>
      </c>
      <c r="C60" s="152">
        <f t="shared" si="13"/>
        <v>3</v>
      </c>
      <c r="D60" s="152">
        <f t="shared" si="14"/>
        <v>3</v>
      </c>
      <c r="E60" s="38" t="str">
        <f t="shared" si="15"/>
        <v/>
      </c>
      <c r="F60" s="134">
        <v>22.9</v>
      </c>
      <c r="G60" s="38" t="str">
        <f t="shared" si="16"/>
        <v>-</v>
      </c>
      <c r="H60" s="38">
        <f t="shared" si="17"/>
        <v>22.9</v>
      </c>
      <c r="K60" s="133">
        <v>43103.125</v>
      </c>
      <c r="L60" s="9">
        <f t="shared" si="0"/>
        <v>1</v>
      </c>
      <c r="M60" s="9">
        <f t="shared" si="1"/>
        <v>3</v>
      </c>
      <c r="N60" s="9">
        <f t="shared" si="2"/>
        <v>3</v>
      </c>
      <c r="O60" s="31" t="str">
        <f t="shared" si="3"/>
        <v/>
      </c>
      <c r="P60" s="134">
        <v>118.4</v>
      </c>
      <c r="Q60" s="31" t="str">
        <f t="shared" si="4"/>
        <v>-</v>
      </c>
      <c r="R60" s="31">
        <f t="shared" si="5"/>
        <v>118.4</v>
      </c>
      <c r="U60" s="133">
        <v>43468.125</v>
      </c>
      <c r="V60" s="9">
        <f t="shared" si="6"/>
        <v>1</v>
      </c>
      <c r="W60" s="9">
        <f t="shared" si="7"/>
        <v>3</v>
      </c>
      <c r="X60" s="9">
        <f t="shared" si="8"/>
        <v>3</v>
      </c>
      <c r="Y60" s="31" t="str">
        <f t="shared" si="9"/>
        <v/>
      </c>
      <c r="Z60" s="134">
        <v>21.54</v>
      </c>
      <c r="AA60" s="31" t="str">
        <f t="shared" si="10"/>
        <v>-</v>
      </c>
      <c r="AB60" s="31">
        <f t="shared" si="11"/>
        <v>21.54</v>
      </c>
    </row>
    <row r="61" spans="1:28" x14ac:dyDescent="0.3">
      <c r="A61" s="133">
        <v>42738.166666666664</v>
      </c>
      <c r="B61" s="152">
        <f t="shared" si="12"/>
        <v>1</v>
      </c>
      <c r="C61" s="152">
        <f t="shared" si="13"/>
        <v>3</v>
      </c>
      <c r="D61" s="152">
        <f t="shared" si="14"/>
        <v>4</v>
      </c>
      <c r="E61" s="38" t="str">
        <f t="shared" si="15"/>
        <v/>
      </c>
      <c r="F61" s="134">
        <v>23.47</v>
      </c>
      <c r="G61" s="38" t="str">
        <f t="shared" si="16"/>
        <v>-</v>
      </c>
      <c r="H61" s="38">
        <f t="shared" si="17"/>
        <v>23.47</v>
      </c>
      <c r="K61" s="133">
        <v>43103.166666666664</v>
      </c>
      <c r="L61" s="9">
        <f t="shared" si="0"/>
        <v>1</v>
      </c>
      <c r="M61" s="9">
        <f t="shared" si="1"/>
        <v>3</v>
      </c>
      <c r="N61" s="9">
        <f t="shared" si="2"/>
        <v>4</v>
      </c>
      <c r="O61" s="31" t="str">
        <f t="shared" si="3"/>
        <v/>
      </c>
      <c r="P61" s="134">
        <v>126.67</v>
      </c>
      <c r="Q61" s="31" t="str">
        <f t="shared" si="4"/>
        <v>-</v>
      </c>
      <c r="R61" s="31">
        <f t="shared" si="5"/>
        <v>126.67</v>
      </c>
      <c r="U61" s="133">
        <v>43468.166666666664</v>
      </c>
      <c r="V61" s="9">
        <f t="shared" si="6"/>
        <v>1</v>
      </c>
      <c r="W61" s="9">
        <f t="shared" si="7"/>
        <v>3</v>
      </c>
      <c r="X61" s="9">
        <f t="shared" si="8"/>
        <v>4</v>
      </c>
      <c r="Y61" s="31" t="str">
        <f t="shared" si="9"/>
        <v/>
      </c>
      <c r="Z61" s="134">
        <v>21.93</v>
      </c>
      <c r="AA61" s="31" t="str">
        <f t="shared" si="10"/>
        <v>-</v>
      </c>
      <c r="AB61" s="31">
        <f t="shared" si="11"/>
        <v>21.93</v>
      </c>
    </row>
    <row r="62" spans="1:28" x14ac:dyDescent="0.3">
      <c r="A62" s="133">
        <v>42738.208333333336</v>
      </c>
      <c r="B62" s="152">
        <f t="shared" si="12"/>
        <v>1</v>
      </c>
      <c r="C62" s="152">
        <f t="shared" si="13"/>
        <v>3</v>
      </c>
      <c r="D62" s="152">
        <f t="shared" si="14"/>
        <v>5</v>
      </c>
      <c r="E62" s="38" t="str">
        <f t="shared" si="15"/>
        <v/>
      </c>
      <c r="F62" s="134">
        <v>25.1</v>
      </c>
      <c r="G62" s="38" t="str">
        <f t="shared" si="16"/>
        <v>-</v>
      </c>
      <c r="H62" s="38">
        <f t="shared" si="17"/>
        <v>25.1</v>
      </c>
      <c r="K62" s="133">
        <v>43103.208333333336</v>
      </c>
      <c r="L62" s="9">
        <f t="shared" si="0"/>
        <v>1</v>
      </c>
      <c r="M62" s="9">
        <f t="shared" si="1"/>
        <v>3</v>
      </c>
      <c r="N62" s="9">
        <f t="shared" si="2"/>
        <v>5</v>
      </c>
      <c r="O62" s="31" t="str">
        <f t="shared" si="3"/>
        <v/>
      </c>
      <c r="P62" s="134">
        <v>139.38</v>
      </c>
      <c r="Q62" s="31" t="str">
        <f t="shared" si="4"/>
        <v>-</v>
      </c>
      <c r="R62" s="31">
        <f t="shared" si="5"/>
        <v>139.38</v>
      </c>
      <c r="U62" s="133">
        <v>43468.208333333336</v>
      </c>
      <c r="V62" s="9">
        <f t="shared" si="6"/>
        <v>1</v>
      </c>
      <c r="W62" s="9">
        <f t="shared" si="7"/>
        <v>3</v>
      </c>
      <c r="X62" s="9">
        <f t="shared" si="8"/>
        <v>5</v>
      </c>
      <c r="Y62" s="31" t="str">
        <f t="shared" si="9"/>
        <v/>
      </c>
      <c r="Z62" s="134">
        <v>23.63</v>
      </c>
      <c r="AA62" s="31" t="str">
        <f t="shared" si="10"/>
        <v>-</v>
      </c>
      <c r="AB62" s="31">
        <f t="shared" si="11"/>
        <v>23.63</v>
      </c>
    </row>
    <row r="63" spans="1:28" x14ac:dyDescent="0.3">
      <c r="A63" s="133">
        <v>42738.25</v>
      </c>
      <c r="B63" s="152">
        <f t="shared" si="12"/>
        <v>1</v>
      </c>
      <c r="C63" s="152">
        <f t="shared" si="13"/>
        <v>3</v>
      </c>
      <c r="D63" s="152">
        <f t="shared" si="14"/>
        <v>6</v>
      </c>
      <c r="E63" s="38" t="str">
        <f t="shared" si="15"/>
        <v/>
      </c>
      <c r="F63" s="134">
        <v>32.270000000000003</v>
      </c>
      <c r="G63" s="38" t="str">
        <f t="shared" si="16"/>
        <v>-</v>
      </c>
      <c r="H63" s="38">
        <f t="shared" si="17"/>
        <v>32.270000000000003</v>
      </c>
      <c r="K63" s="133">
        <v>43103.25</v>
      </c>
      <c r="L63" s="9">
        <f t="shared" si="0"/>
        <v>1</v>
      </c>
      <c r="M63" s="9">
        <f t="shared" si="1"/>
        <v>3</v>
      </c>
      <c r="N63" s="9">
        <f t="shared" si="2"/>
        <v>6</v>
      </c>
      <c r="O63" s="31" t="str">
        <f t="shared" si="3"/>
        <v/>
      </c>
      <c r="P63" s="134">
        <v>212.74</v>
      </c>
      <c r="Q63" s="31" t="str">
        <f t="shared" si="4"/>
        <v>-</v>
      </c>
      <c r="R63" s="31">
        <f t="shared" si="5"/>
        <v>212.74</v>
      </c>
      <c r="U63" s="133">
        <v>43468.25</v>
      </c>
      <c r="V63" s="9">
        <f t="shared" si="6"/>
        <v>1</v>
      </c>
      <c r="W63" s="9">
        <f t="shared" si="7"/>
        <v>3</v>
      </c>
      <c r="X63" s="9">
        <f t="shared" si="8"/>
        <v>6</v>
      </c>
      <c r="Y63" s="31" t="str">
        <f t="shared" si="9"/>
        <v/>
      </c>
      <c r="Z63" s="134">
        <v>28.24</v>
      </c>
      <c r="AA63" s="31" t="str">
        <f t="shared" si="10"/>
        <v>-</v>
      </c>
      <c r="AB63" s="31">
        <f t="shared" si="11"/>
        <v>28.24</v>
      </c>
    </row>
    <row r="64" spans="1:28" x14ac:dyDescent="0.3">
      <c r="A64" s="133">
        <v>42738.291666666664</v>
      </c>
      <c r="B64" s="152">
        <f t="shared" si="12"/>
        <v>1</v>
      </c>
      <c r="C64" s="152">
        <f t="shared" si="13"/>
        <v>3</v>
      </c>
      <c r="D64" s="152">
        <f t="shared" si="14"/>
        <v>7</v>
      </c>
      <c r="E64" s="38" t="str">
        <f t="shared" si="15"/>
        <v/>
      </c>
      <c r="F64" s="134">
        <v>33.24</v>
      </c>
      <c r="G64" s="38" t="str">
        <f t="shared" si="16"/>
        <v>-</v>
      </c>
      <c r="H64" s="38">
        <f t="shared" si="17"/>
        <v>33.24</v>
      </c>
      <c r="K64" s="133">
        <v>43103.291666666664</v>
      </c>
      <c r="L64" s="9">
        <f t="shared" si="0"/>
        <v>1</v>
      </c>
      <c r="M64" s="9">
        <f t="shared" si="1"/>
        <v>3</v>
      </c>
      <c r="N64" s="9">
        <f t="shared" si="2"/>
        <v>7</v>
      </c>
      <c r="O64" s="31" t="str">
        <f t="shared" si="3"/>
        <v/>
      </c>
      <c r="P64" s="134">
        <v>189.43</v>
      </c>
      <c r="Q64" s="31" t="str">
        <f t="shared" si="4"/>
        <v>-</v>
      </c>
      <c r="R64" s="31">
        <f t="shared" si="5"/>
        <v>189.43</v>
      </c>
      <c r="U64" s="133">
        <v>43468.291666666664</v>
      </c>
      <c r="V64" s="9">
        <f t="shared" si="6"/>
        <v>1</v>
      </c>
      <c r="W64" s="9">
        <f t="shared" si="7"/>
        <v>3</v>
      </c>
      <c r="X64" s="9">
        <f t="shared" si="8"/>
        <v>7</v>
      </c>
      <c r="Y64" s="31" t="str">
        <f t="shared" si="9"/>
        <v/>
      </c>
      <c r="Z64" s="134">
        <v>29.63</v>
      </c>
      <c r="AA64" s="31" t="str">
        <f t="shared" si="10"/>
        <v>-</v>
      </c>
      <c r="AB64" s="31">
        <f t="shared" si="11"/>
        <v>29.63</v>
      </c>
    </row>
    <row r="65" spans="1:28" x14ac:dyDescent="0.3">
      <c r="A65" s="133">
        <v>42738.333333333336</v>
      </c>
      <c r="B65" s="152">
        <f t="shared" si="12"/>
        <v>1</v>
      </c>
      <c r="C65" s="152">
        <f t="shared" si="13"/>
        <v>3</v>
      </c>
      <c r="D65" s="152">
        <f t="shared" si="14"/>
        <v>8</v>
      </c>
      <c r="E65" s="38" t="str">
        <f t="shared" si="15"/>
        <v/>
      </c>
      <c r="F65" s="134">
        <v>32.06</v>
      </c>
      <c r="G65" s="38">
        <f t="shared" si="16"/>
        <v>32.06</v>
      </c>
      <c r="H65" s="38" t="str">
        <f t="shared" si="17"/>
        <v>-</v>
      </c>
      <c r="K65" s="133">
        <v>43103.333333333336</v>
      </c>
      <c r="L65" s="9">
        <f t="shared" si="0"/>
        <v>1</v>
      </c>
      <c r="M65" s="9">
        <f t="shared" si="1"/>
        <v>3</v>
      </c>
      <c r="N65" s="9">
        <f t="shared" si="2"/>
        <v>8</v>
      </c>
      <c r="O65" s="31" t="str">
        <f t="shared" si="3"/>
        <v/>
      </c>
      <c r="P65" s="134">
        <v>198.89</v>
      </c>
      <c r="Q65" s="31">
        <f t="shared" si="4"/>
        <v>198.89</v>
      </c>
      <c r="R65" s="31" t="str">
        <f t="shared" si="5"/>
        <v>-</v>
      </c>
      <c r="U65" s="133">
        <v>43468.333333333336</v>
      </c>
      <c r="V65" s="9">
        <f t="shared" si="6"/>
        <v>1</v>
      </c>
      <c r="W65" s="9">
        <f t="shared" si="7"/>
        <v>3</v>
      </c>
      <c r="X65" s="9">
        <f t="shared" si="8"/>
        <v>8</v>
      </c>
      <c r="Y65" s="31" t="str">
        <f t="shared" si="9"/>
        <v/>
      </c>
      <c r="Z65" s="134">
        <v>29.23</v>
      </c>
      <c r="AA65" s="31">
        <f t="shared" si="10"/>
        <v>29.23</v>
      </c>
      <c r="AB65" s="31" t="str">
        <f t="shared" si="11"/>
        <v>-</v>
      </c>
    </row>
    <row r="66" spans="1:28" x14ac:dyDescent="0.3">
      <c r="A66" s="133">
        <v>42738.375</v>
      </c>
      <c r="B66" s="152">
        <f t="shared" si="12"/>
        <v>1</v>
      </c>
      <c r="C66" s="152">
        <f t="shared" si="13"/>
        <v>3</v>
      </c>
      <c r="D66" s="152">
        <f t="shared" si="14"/>
        <v>9</v>
      </c>
      <c r="E66" s="38" t="str">
        <f t="shared" si="15"/>
        <v/>
      </c>
      <c r="F66" s="134">
        <v>33.130000000000003</v>
      </c>
      <c r="G66" s="38">
        <f t="shared" si="16"/>
        <v>33.130000000000003</v>
      </c>
      <c r="H66" s="38" t="str">
        <f t="shared" si="17"/>
        <v>-</v>
      </c>
      <c r="K66" s="133">
        <v>43103.375</v>
      </c>
      <c r="L66" s="9">
        <f t="shared" si="0"/>
        <v>1</v>
      </c>
      <c r="M66" s="9">
        <f t="shared" si="1"/>
        <v>3</v>
      </c>
      <c r="N66" s="9">
        <f t="shared" si="2"/>
        <v>9</v>
      </c>
      <c r="O66" s="31" t="str">
        <f t="shared" si="3"/>
        <v/>
      </c>
      <c r="P66" s="134">
        <v>179.3</v>
      </c>
      <c r="Q66" s="31">
        <f t="shared" si="4"/>
        <v>179.3</v>
      </c>
      <c r="R66" s="31" t="str">
        <f t="shared" si="5"/>
        <v>-</v>
      </c>
      <c r="U66" s="133">
        <v>43468.375</v>
      </c>
      <c r="V66" s="9">
        <f t="shared" si="6"/>
        <v>1</v>
      </c>
      <c r="W66" s="9">
        <f t="shared" si="7"/>
        <v>3</v>
      </c>
      <c r="X66" s="9">
        <f t="shared" si="8"/>
        <v>9</v>
      </c>
      <c r="Y66" s="31" t="str">
        <f t="shared" si="9"/>
        <v/>
      </c>
      <c r="Z66" s="134">
        <v>29.29</v>
      </c>
      <c r="AA66" s="31">
        <f t="shared" si="10"/>
        <v>29.29</v>
      </c>
      <c r="AB66" s="31" t="str">
        <f t="shared" si="11"/>
        <v>-</v>
      </c>
    </row>
    <row r="67" spans="1:28" x14ac:dyDescent="0.3">
      <c r="A67" s="133">
        <v>42738.416666666664</v>
      </c>
      <c r="B67" s="152">
        <f t="shared" si="12"/>
        <v>1</v>
      </c>
      <c r="C67" s="152">
        <f t="shared" si="13"/>
        <v>3</v>
      </c>
      <c r="D67" s="152">
        <f t="shared" si="14"/>
        <v>10</v>
      </c>
      <c r="E67" s="38" t="str">
        <f t="shared" si="15"/>
        <v/>
      </c>
      <c r="F67" s="134">
        <v>35.61</v>
      </c>
      <c r="G67" s="38">
        <f t="shared" si="16"/>
        <v>35.61</v>
      </c>
      <c r="H67" s="38" t="str">
        <f t="shared" si="17"/>
        <v>-</v>
      </c>
      <c r="K67" s="133">
        <v>43103.416666666664</v>
      </c>
      <c r="L67" s="9">
        <f t="shared" si="0"/>
        <v>1</v>
      </c>
      <c r="M67" s="9">
        <f t="shared" si="1"/>
        <v>3</v>
      </c>
      <c r="N67" s="9">
        <f t="shared" si="2"/>
        <v>10</v>
      </c>
      <c r="O67" s="31" t="str">
        <f t="shared" si="3"/>
        <v/>
      </c>
      <c r="P67" s="134">
        <v>129.57</v>
      </c>
      <c r="Q67" s="31">
        <f t="shared" si="4"/>
        <v>129.57</v>
      </c>
      <c r="R67" s="31" t="str">
        <f t="shared" si="5"/>
        <v>-</v>
      </c>
      <c r="U67" s="133">
        <v>43468.416666666664</v>
      </c>
      <c r="V67" s="9">
        <f t="shared" si="6"/>
        <v>1</v>
      </c>
      <c r="W67" s="9">
        <f t="shared" si="7"/>
        <v>3</v>
      </c>
      <c r="X67" s="9">
        <f t="shared" si="8"/>
        <v>10</v>
      </c>
      <c r="Y67" s="31" t="str">
        <f t="shared" si="9"/>
        <v/>
      </c>
      <c r="Z67" s="134">
        <v>28.8</v>
      </c>
      <c r="AA67" s="31">
        <f t="shared" si="10"/>
        <v>28.8</v>
      </c>
      <c r="AB67" s="31" t="str">
        <f t="shared" si="11"/>
        <v>-</v>
      </c>
    </row>
    <row r="68" spans="1:28" x14ac:dyDescent="0.3">
      <c r="A68" s="133">
        <v>42738.458333333336</v>
      </c>
      <c r="B68" s="152">
        <f t="shared" si="12"/>
        <v>1</v>
      </c>
      <c r="C68" s="152">
        <f t="shared" si="13"/>
        <v>3</v>
      </c>
      <c r="D68" s="152">
        <f t="shared" si="14"/>
        <v>11</v>
      </c>
      <c r="E68" s="38" t="str">
        <f t="shared" si="15"/>
        <v/>
      </c>
      <c r="F68" s="134">
        <v>36.1</v>
      </c>
      <c r="G68" s="38">
        <f t="shared" si="16"/>
        <v>36.1</v>
      </c>
      <c r="H68" s="38" t="str">
        <f t="shared" si="17"/>
        <v>-</v>
      </c>
      <c r="K68" s="133">
        <v>43103.458333333336</v>
      </c>
      <c r="L68" s="9">
        <f t="shared" si="0"/>
        <v>1</v>
      </c>
      <c r="M68" s="9">
        <f t="shared" si="1"/>
        <v>3</v>
      </c>
      <c r="N68" s="9">
        <f t="shared" si="2"/>
        <v>11</v>
      </c>
      <c r="O68" s="31" t="str">
        <f t="shared" si="3"/>
        <v/>
      </c>
      <c r="P68" s="134">
        <v>97.82</v>
      </c>
      <c r="Q68" s="31">
        <f t="shared" si="4"/>
        <v>97.82</v>
      </c>
      <c r="R68" s="31" t="str">
        <f t="shared" si="5"/>
        <v>-</v>
      </c>
      <c r="U68" s="133">
        <v>43468.458333333336</v>
      </c>
      <c r="V68" s="9">
        <f t="shared" si="6"/>
        <v>1</v>
      </c>
      <c r="W68" s="9">
        <f t="shared" si="7"/>
        <v>3</v>
      </c>
      <c r="X68" s="9">
        <f t="shared" si="8"/>
        <v>11</v>
      </c>
      <c r="Y68" s="31" t="str">
        <f t="shared" si="9"/>
        <v/>
      </c>
      <c r="Z68" s="134">
        <v>27.72</v>
      </c>
      <c r="AA68" s="31">
        <f t="shared" si="10"/>
        <v>27.72</v>
      </c>
      <c r="AB68" s="31" t="str">
        <f t="shared" si="11"/>
        <v>-</v>
      </c>
    </row>
    <row r="69" spans="1:28" x14ac:dyDescent="0.3">
      <c r="A69" s="133">
        <v>42738.5</v>
      </c>
      <c r="B69" s="152">
        <f t="shared" si="12"/>
        <v>1</v>
      </c>
      <c r="C69" s="152">
        <f t="shared" si="13"/>
        <v>3</v>
      </c>
      <c r="D69" s="152">
        <f t="shared" si="14"/>
        <v>12</v>
      </c>
      <c r="E69" s="38" t="str">
        <f t="shared" si="15"/>
        <v/>
      </c>
      <c r="F69" s="134">
        <v>31.72</v>
      </c>
      <c r="G69" s="38">
        <f t="shared" si="16"/>
        <v>31.72</v>
      </c>
      <c r="H69" s="38" t="str">
        <f t="shared" si="17"/>
        <v>-</v>
      </c>
      <c r="K69" s="133">
        <v>43103.5</v>
      </c>
      <c r="L69" s="9">
        <f t="shared" si="0"/>
        <v>1</v>
      </c>
      <c r="M69" s="9">
        <f t="shared" si="1"/>
        <v>3</v>
      </c>
      <c r="N69" s="9">
        <f t="shared" si="2"/>
        <v>12</v>
      </c>
      <c r="O69" s="31" t="str">
        <f t="shared" si="3"/>
        <v/>
      </c>
      <c r="P69" s="134">
        <v>91.36</v>
      </c>
      <c r="Q69" s="31">
        <f t="shared" si="4"/>
        <v>91.36</v>
      </c>
      <c r="R69" s="31" t="str">
        <f t="shared" si="5"/>
        <v>-</v>
      </c>
      <c r="U69" s="133">
        <v>43468.5</v>
      </c>
      <c r="V69" s="9">
        <f t="shared" si="6"/>
        <v>1</v>
      </c>
      <c r="W69" s="9">
        <f t="shared" si="7"/>
        <v>3</v>
      </c>
      <c r="X69" s="9">
        <f t="shared" si="8"/>
        <v>12</v>
      </c>
      <c r="Y69" s="31" t="str">
        <f t="shared" si="9"/>
        <v/>
      </c>
      <c r="Z69" s="134">
        <v>27.02</v>
      </c>
      <c r="AA69" s="31">
        <f t="shared" si="10"/>
        <v>27.02</v>
      </c>
      <c r="AB69" s="31" t="str">
        <f t="shared" si="11"/>
        <v>-</v>
      </c>
    </row>
    <row r="70" spans="1:28" x14ac:dyDescent="0.3">
      <c r="A70" s="133">
        <v>42738.541666666664</v>
      </c>
      <c r="B70" s="152">
        <f t="shared" si="12"/>
        <v>1</v>
      </c>
      <c r="C70" s="152">
        <f t="shared" si="13"/>
        <v>3</v>
      </c>
      <c r="D70" s="152">
        <f t="shared" si="14"/>
        <v>13</v>
      </c>
      <c r="E70" s="38" t="str">
        <f t="shared" si="15"/>
        <v/>
      </c>
      <c r="F70" s="134">
        <v>30.16</v>
      </c>
      <c r="G70" s="38">
        <f t="shared" si="16"/>
        <v>30.16</v>
      </c>
      <c r="H70" s="38" t="str">
        <f t="shared" si="17"/>
        <v>-</v>
      </c>
      <c r="K70" s="133">
        <v>43103.541666666664</v>
      </c>
      <c r="L70" s="9">
        <f t="shared" si="0"/>
        <v>1</v>
      </c>
      <c r="M70" s="9">
        <f t="shared" si="1"/>
        <v>3</v>
      </c>
      <c r="N70" s="9">
        <f t="shared" si="2"/>
        <v>13</v>
      </c>
      <c r="O70" s="31" t="str">
        <f t="shared" si="3"/>
        <v/>
      </c>
      <c r="P70" s="134">
        <v>82.22</v>
      </c>
      <c r="Q70" s="31">
        <f t="shared" si="4"/>
        <v>82.22</v>
      </c>
      <c r="R70" s="31" t="str">
        <f t="shared" si="5"/>
        <v>-</v>
      </c>
      <c r="U70" s="133">
        <v>43468.541666666664</v>
      </c>
      <c r="V70" s="9">
        <f t="shared" si="6"/>
        <v>1</v>
      </c>
      <c r="W70" s="9">
        <f t="shared" si="7"/>
        <v>3</v>
      </c>
      <c r="X70" s="9">
        <f t="shared" si="8"/>
        <v>13</v>
      </c>
      <c r="Y70" s="31" t="str">
        <f t="shared" si="9"/>
        <v/>
      </c>
      <c r="Z70" s="134">
        <v>26.96</v>
      </c>
      <c r="AA70" s="31">
        <f t="shared" si="10"/>
        <v>26.96</v>
      </c>
      <c r="AB70" s="31" t="str">
        <f t="shared" si="11"/>
        <v>-</v>
      </c>
    </row>
    <row r="71" spans="1:28" x14ac:dyDescent="0.3">
      <c r="A71" s="133">
        <v>42738.583333333336</v>
      </c>
      <c r="B71" s="152">
        <f t="shared" si="12"/>
        <v>1</v>
      </c>
      <c r="C71" s="152">
        <f t="shared" si="13"/>
        <v>3</v>
      </c>
      <c r="D71" s="152">
        <f t="shared" si="14"/>
        <v>14</v>
      </c>
      <c r="E71" s="38" t="str">
        <f t="shared" si="15"/>
        <v/>
      </c>
      <c r="F71" s="134">
        <v>28.32</v>
      </c>
      <c r="G71" s="38">
        <f t="shared" si="16"/>
        <v>28.32</v>
      </c>
      <c r="H71" s="38" t="str">
        <f t="shared" si="17"/>
        <v>-</v>
      </c>
      <c r="K71" s="133">
        <v>43103.583333333336</v>
      </c>
      <c r="L71" s="9">
        <f t="shared" si="0"/>
        <v>1</v>
      </c>
      <c r="M71" s="9">
        <f t="shared" si="1"/>
        <v>3</v>
      </c>
      <c r="N71" s="9">
        <f t="shared" si="2"/>
        <v>14</v>
      </c>
      <c r="O71" s="31" t="str">
        <f t="shared" si="3"/>
        <v/>
      </c>
      <c r="P71" s="134">
        <v>73.66</v>
      </c>
      <c r="Q71" s="31">
        <f t="shared" si="4"/>
        <v>73.66</v>
      </c>
      <c r="R71" s="31" t="str">
        <f t="shared" si="5"/>
        <v>-</v>
      </c>
      <c r="U71" s="133">
        <v>43468.583333333336</v>
      </c>
      <c r="V71" s="9">
        <f t="shared" si="6"/>
        <v>1</v>
      </c>
      <c r="W71" s="9">
        <f t="shared" si="7"/>
        <v>3</v>
      </c>
      <c r="X71" s="9">
        <f t="shared" si="8"/>
        <v>14</v>
      </c>
      <c r="Y71" s="31" t="str">
        <f t="shared" si="9"/>
        <v/>
      </c>
      <c r="Z71" s="134">
        <v>26.26</v>
      </c>
      <c r="AA71" s="31">
        <f t="shared" si="10"/>
        <v>26.26</v>
      </c>
      <c r="AB71" s="31" t="str">
        <f t="shared" si="11"/>
        <v>-</v>
      </c>
    </row>
    <row r="72" spans="1:28" x14ac:dyDescent="0.3">
      <c r="A72" s="133">
        <v>42738.625</v>
      </c>
      <c r="B72" s="152">
        <f t="shared" si="12"/>
        <v>1</v>
      </c>
      <c r="C72" s="152">
        <f t="shared" si="13"/>
        <v>3</v>
      </c>
      <c r="D72" s="152">
        <f t="shared" si="14"/>
        <v>15</v>
      </c>
      <c r="E72" s="38" t="str">
        <f t="shared" si="15"/>
        <v/>
      </c>
      <c r="F72" s="134">
        <v>27.64</v>
      </c>
      <c r="G72" s="38">
        <f t="shared" si="16"/>
        <v>27.64</v>
      </c>
      <c r="H72" s="38" t="str">
        <f t="shared" si="17"/>
        <v>-</v>
      </c>
      <c r="K72" s="133">
        <v>43103.625</v>
      </c>
      <c r="L72" s="9">
        <f t="shared" si="0"/>
        <v>1</v>
      </c>
      <c r="M72" s="9">
        <f t="shared" si="1"/>
        <v>3</v>
      </c>
      <c r="N72" s="9">
        <f t="shared" si="2"/>
        <v>15</v>
      </c>
      <c r="O72" s="31" t="str">
        <f t="shared" si="3"/>
        <v/>
      </c>
      <c r="P72" s="134">
        <v>72.25</v>
      </c>
      <c r="Q72" s="31">
        <f t="shared" si="4"/>
        <v>72.25</v>
      </c>
      <c r="R72" s="31" t="str">
        <f t="shared" si="5"/>
        <v>-</v>
      </c>
      <c r="U72" s="133">
        <v>43468.625</v>
      </c>
      <c r="V72" s="9">
        <f t="shared" si="6"/>
        <v>1</v>
      </c>
      <c r="W72" s="9">
        <f t="shared" si="7"/>
        <v>3</v>
      </c>
      <c r="X72" s="9">
        <f t="shared" si="8"/>
        <v>15</v>
      </c>
      <c r="Y72" s="31" t="str">
        <f t="shared" si="9"/>
        <v/>
      </c>
      <c r="Z72" s="134">
        <v>25.83</v>
      </c>
      <c r="AA72" s="31">
        <f t="shared" si="10"/>
        <v>25.83</v>
      </c>
      <c r="AB72" s="31" t="str">
        <f t="shared" si="11"/>
        <v>-</v>
      </c>
    </row>
    <row r="73" spans="1:28" x14ac:dyDescent="0.3">
      <c r="A73" s="133">
        <v>42738.666666666664</v>
      </c>
      <c r="B73" s="152">
        <f t="shared" si="12"/>
        <v>1</v>
      </c>
      <c r="C73" s="152">
        <f t="shared" si="13"/>
        <v>3</v>
      </c>
      <c r="D73" s="152">
        <f t="shared" si="14"/>
        <v>16</v>
      </c>
      <c r="E73" s="38" t="str">
        <f t="shared" si="15"/>
        <v/>
      </c>
      <c r="F73" s="134">
        <v>30.25</v>
      </c>
      <c r="G73" s="38">
        <f t="shared" si="16"/>
        <v>30.25</v>
      </c>
      <c r="H73" s="38" t="str">
        <f t="shared" si="17"/>
        <v>-</v>
      </c>
      <c r="K73" s="133">
        <v>43103.666666666664</v>
      </c>
      <c r="L73" s="9">
        <f t="shared" ref="L73:L136" si="18">MONTH(K73)</f>
        <v>1</v>
      </c>
      <c r="M73" s="9">
        <f t="shared" ref="M73:M136" si="19">DAY(K73)</f>
        <v>3</v>
      </c>
      <c r="N73" s="9">
        <f t="shared" ref="N73:N136" si="20">HOUR(K73)</f>
        <v>16</v>
      </c>
      <c r="O73" s="31" t="str">
        <f t="shared" ref="O73:O136" si="21">IF(WEEKDAY(K73,2)&gt;5,"W","")</f>
        <v/>
      </c>
      <c r="P73" s="134">
        <v>83.45</v>
      </c>
      <c r="Q73" s="31">
        <f t="shared" ref="Q73:Q136" si="22">IF(AND($L73&gt;=$L$5,$L73&lt;=$M$5),IF($O73&lt;&gt;"W",IF(AND($N73&gt;=$N$5,$N73&lt;$P$5),$P73,"-"),"-"),"-")</f>
        <v>83.45</v>
      </c>
      <c r="R73" s="31" t="str">
        <f t="shared" ref="R73:R136" si="23">IF(Q73="-",P73,"-")</f>
        <v>-</v>
      </c>
      <c r="U73" s="133">
        <v>43468.666666666664</v>
      </c>
      <c r="V73" s="9">
        <f t="shared" ref="V73:V136" si="24">MONTH(U73)</f>
        <v>1</v>
      </c>
      <c r="W73" s="9">
        <f t="shared" ref="W73:W136" si="25">DAY(U73)</f>
        <v>3</v>
      </c>
      <c r="X73" s="9">
        <f t="shared" ref="X73:X136" si="26">HOUR(U73)</f>
        <v>16</v>
      </c>
      <c r="Y73" s="31" t="str">
        <f t="shared" ref="Y73:Y136" si="27">IF(WEEKDAY(U73,2)&gt;5,"W","")</f>
        <v/>
      </c>
      <c r="Z73" s="134">
        <v>27.25</v>
      </c>
      <c r="AA73" s="31">
        <f t="shared" ref="AA73:AA136" si="28">IF(AND($V73&gt;=$V$5,$V73&lt;=$W$5),IF($Y73&lt;&gt;"W",IF(AND($X73&gt;=$X$5,$X73&lt;$Z$5),$Z73,"-"),"-"),"-")</f>
        <v>27.25</v>
      </c>
      <c r="AB73" s="31" t="str">
        <f t="shared" ref="AB73:AB136" si="29">IF(AA73="-",Z73,"-")</f>
        <v>-</v>
      </c>
    </row>
    <row r="74" spans="1:28" x14ac:dyDescent="0.3">
      <c r="A74" s="133">
        <v>42738.708333333336</v>
      </c>
      <c r="B74" s="152">
        <f t="shared" ref="B74:B137" si="30">MONTH(A74)</f>
        <v>1</v>
      </c>
      <c r="C74" s="152">
        <f t="shared" ref="C74:C137" si="31">DAY(A74)</f>
        <v>3</v>
      </c>
      <c r="D74" s="152">
        <f t="shared" ref="D74:D137" si="32">HOUR(A74)</f>
        <v>17</v>
      </c>
      <c r="E74" s="38" t="str">
        <f t="shared" ref="E74:E137" si="33">IF(WEEKDAY(A74,2)&gt;5,"W","")</f>
        <v/>
      </c>
      <c r="F74" s="134">
        <v>39.18</v>
      </c>
      <c r="G74" s="38" t="str">
        <f t="shared" ref="G74:G137" si="34">IF(AND($B74&gt;=$B$5,$B74&lt;=$C$5),IF($E74&lt;&gt;"W",IF(AND($D74&gt;=$D$5,$D74&lt;$F$5),$F74,"-"),"-"),"-")</f>
        <v>-</v>
      </c>
      <c r="H74" s="38">
        <f t="shared" ref="H74:H137" si="35">IF(G74="-",F74,"-")</f>
        <v>39.18</v>
      </c>
      <c r="K74" s="133">
        <v>43103.708333333336</v>
      </c>
      <c r="L74" s="9">
        <f t="shared" si="18"/>
        <v>1</v>
      </c>
      <c r="M74" s="9">
        <f t="shared" si="19"/>
        <v>3</v>
      </c>
      <c r="N74" s="9">
        <f t="shared" si="20"/>
        <v>17</v>
      </c>
      <c r="O74" s="31" t="str">
        <f t="shared" si="21"/>
        <v/>
      </c>
      <c r="P74" s="134">
        <v>140.27000000000001</v>
      </c>
      <c r="Q74" s="31" t="str">
        <f t="shared" si="22"/>
        <v>-</v>
      </c>
      <c r="R74" s="31">
        <f t="shared" si="23"/>
        <v>140.27000000000001</v>
      </c>
      <c r="U74" s="133">
        <v>43468.708333333336</v>
      </c>
      <c r="V74" s="9">
        <f t="shared" si="24"/>
        <v>1</v>
      </c>
      <c r="W74" s="9">
        <f t="shared" si="25"/>
        <v>3</v>
      </c>
      <c r="X74" s="9">
        <f t="shared" si="26"/>
        <v>17</v>
      </c>
      <c r="Y74" s="31" t="str">
        <f t="shared" si="27"/>
        <v/>
      </c>
      <c r="Z74" s="134">
        <v>30.97</v>
      </c>
      <c r="AA74" s="31" t="str">
        <f t="shared" si="28"/>
        <v>-</v>
      </c>
      <c r="AB74" s="31">
        <f t="shared" si="29"/>
        <v>30.97</v>
      </c>
    </row>
    <row r="75" spans="1:28" x14ac:dyDescent="0.3">
      <c r="A75" s="133">
        <v>42738.75</v>
      </c>
      <c r="B75" s="152">
        <f t="shared" si="30"/>
        <v>1</v>
      </c>
      <c r="C75" s="152">
        <f t="shared" si="31"/>
        <v>3</v>
      </c>
      <c r="D75" s="152">
        <f t="shared" si="32"/>
        <v>18</v>
      </c>
      <c r="E75" s="38" t="str">
        <f t="shared" si="33"/>
        <v/>
      </c>
      <c r="F75" s="134">
        <v>38.26</v>
      </c>
      <c r="G75" s="38" t="str">
        <f t="shared" si="34"/>
        <v>-</v>
      </c>
      <c r="H75" s="38">
        <f t="shared" si="35"/>
        <v>38.26</v>
      </c>
      <c r="K75" s="133">
        <v>43103.75</v>
      </c>
      <c r="L75" s="9">
        <f t="shared" si="18"/>
        <v>1</v>
      </c>
      <c r="M75" s="9">
        <f t="shared" si="19"/>
        <v>3</v>
      </c>
      <c r="N75" s="9">
        <f t="shared" si="20"/>
        <v>18</v>
      </c>
      <c r="O75" s="31" t="str">
        <f t="shared" si="21"/>
        <v/>
      </c>
      <c r="P75" s="134">
        <v>173.25</v>
      </c>
      <c r="Q75" s="31" t="str">
        <f t="shared" si="22"/>
        <v>-</v>
      </c>
      <c r="R75" s="31">
        <f t="shared" si="23"/>
        <v>173.25</v>
      </c>
      <c r="U75" s="133">
        <v>43468.75</v>
      </c>
      <c r="V75" s="9">
        <f t="shared" si="24"/>
        <v>1</v>
      </c>
      <c r="W75" s="9">
        <f t="shared" si="25"/>
        <v>3</v>
      </c>
      <c r="X75" s="9">
        <f t="shared" si="26"/>
        <v>18</v>
      </c>
      <c r="Y75" s="31" t="str">
        <f t="shared" si="27"/>
        <v/>
      </c>
      <c r="Z75" s="134">
        <v>29.14</v>
      </c>
      <c r="AA75" s="31" t="str">
        <f t="shared" si="28"/>
        <v>-</v>
      </c>
      <c r="AB75" s="31">
        <f t="shared" si="29"/>
        <v>29.14</v>
      </c>
    </row>
    <row r="76" spans="1:28" x14ac:dyDescent="0.3">
      <c r="A76" s="133">
        <v>42738.791666666664</v>
      </c>
      <c r="B76" s="152">
        <f t="shared" si="30"/>
        <v>1</v>
      </c>
      <c r="C76" s="152">
        <f t="shared" si="31"/>
        <v>3</v>
      </c>
      <c r="D76" s="152">
        <f t="shared" si="32"/>
        <v>19</v>
      </c>
      <c r="E76" s="38" t="str">
        <f t="shared" si="33"/>
        <v/>
      </c>
      <c r="F76" s="134">
        <v>37</v>
      </c>
      <c r="G76" s="38" t="str">
        <f t="shared" si="34"/>
        <v>-</v>
      </c>
      <c r="H76" s="38">
        <f t="shared" si="35"/>
        <v>37</v>
      </c>
      <c r="K76" s="133">
        <v>43103.791666666664</v>
      </c>
      <c r="L76" s="9">
        <f t="shared" si="18"/>
        <v>1</v>
      </c>
      <c r="M76" s="9">
        <f t="shared" si="19"/>
        <v>3</v>
      </c>
      <c r="N76" s="9">
        <f t="shared" si="20"/>
        <v>19</v>
      </c>
      <c r="O76" s="31" t="str">
        <f t="shared" si="21"/>
        <v/>
      </c>
      <c r="P76" s="134">
        <v>152.91999999999999</v>
      </c>
      <c r="Q76" s="31" t="str">
        <f t="shared" si="22"/>
        <v>-</v>
      </c>
      <c r="R76" s="31">
        <f t="shared" si="23"/>
        <v>152.91999999999999</v>
      </c>
      <c r="U76" s="133">
        <v>43468.791666666664</v>
      </c>
      <c r="V76" s="9">
        <f t="shared" si="24"/>
        <v>1</v>
      </c>
      <c r="W76" s="9">
        <f t="shared" si="25"/>
        <v>3</v>
      </c>
      <c r="X76" s="9">
        <f t="shared" si="26"/>
        <v>19</v>
      </c>
      <c r="Y76" s="31" t="str">
        <f t="shared" si="27"/>
        <v/>
      </c>
      <c r="Z76" s="134">
        <v>29.42</v>
      </c>
      <c r="AA76" s="31" t="str">
        <f t="shared" si="28"/>
        <v>-</v>
      </c>
      <c r="AB76" s="31">
        <f t="shared" si="29"/>
        <v>29.42</v>
      </c>
    </row>
    <row r="77" spans="1:28" x14ac:dyDescent="0.3">
      <c r="A77" s="133">
        <v>42738.833333333336</v>
      </c>
      <c r="B77" s="152">
        <f t="shared" si="30"/>
        <v>1</v>
      </c>
      <c r="C77" s="152">
        <f t="shared" si="31"/>
        <v>3</v>
      </c>
      <c r="D77" s="152">
        <f t="shared" si="32"/>
        <v>20</v>
      </c>
      <c r="E77" s="38" t="str">
        <f t="shared" si="33"/>
        <v/>
      </c>
      <c r="F77" s="134">
        <v>30.8</v>
      </c>
      <c r="G77" s="38" t="str">
        <f t="shared" si="34"/>
        <v>-</v>
      </c>
      <c r="H77" s="38">
        <f t="shared" si="35"/>
        <v>30.8</v>
      </c>
      <c r="K77" s="133">
        <v>43103.833333333336</v>
      </c>
      <c r="L77" s="9">
        <f t="shared" si="18"/>
        <v>1</v>
      </c>
      <c r="M77" s="9">
        <f t="shared" si="19"/>
        <v>3</v>
      </c>
      <c r="N77" s="9">
        <f t="shared" si="20"/>
        <v>20</v>
      </c>
      <c r="O77" s="31" t="str">
        <f t="shared" si="21"/>
        <v/>
      </c>
      <c r="P77" s="134">
        <v>134.13</v>
      </c>
      <c r="Q77" s="31" t="str">
        <f t="shared" si="22"/>
        <v>-</v>
      </c>
      <c r="R77" s="31">
        <f t="shared" si="23"/>
        <v>134.13</v>
      </c>
      <c r="U77" s="133">
        <v>43468.833333333336</v>
      </c>
      <c r="V77" s="9">
        <f t="shared" si="24"/>
        <v>1</v>
      </c>
      <c r="W77" s="9">
        <f t="shared" si="25"/>
        <v>3</v>
      </c>
      <c r="X77" s="9">
        <f t="shared" si="26"/>
        <v>20</v>
      </c>
      <c r="Y77" s="31" t="str">
        <f t="shared" si="27"/>
        <v/>
      </c>
      <c r="Z77" s="134">
        <v>28.75</v>
      </c>
      <c r="AA77" s="31" t="str">
        <f t="shared" si="28"/>
        <v>-</v>
      </c>
      <c r="AB77" s="31">
        <f t="shared" si="29"/>
        <v>28.75</v>
      </c>
    </row>
    <row r="78" spans="1:28" x14ac:dyDescent="0.3">
      <c r="A78" s="133">
        <v>42738.875</v>
      </c>
      <c r="B78" s="152">
        <f t="shared" si="30"/>
        <v>1</v>
      </c>
      <c r="C78" s="152">
        <f t="shared" si="31"/>
        <v>3</v>
      </c>
      <c r="D78" s="152">
        <f t="shared" si="32"/>
        <v>21</v>
      </c>
      <c r="E78" s="38" t="str">
        <f t="shared" si="33"/>
        <v/>
      </c>
      <c r="F78" s="134">
        <v>27.26</v>
      </c>
      <c r="G78" s="38" t="str">
        <f t="shared" si="34"/>
        <v>-</v>
      </c>
      <c r="H78" s="38">
        <f t="shared" si="35"/>
        <v>27.26</v>
      </c>
      <c r="K78" s="133">
        <v>43103.875</v>
      </c>
      <c r="L78" s="9">
        <f t="shared" si="18"/>
        <v>1</v>
      </c>
      <c r="M78" s="9">
        <f t="shared" si="19"/>
        <v>3</v>
      </c>
      <c r="N78" s="9">
        <f t="shared" si="20"/>
        <v>21</v>
      </c>
      <c r="O78" s="31" t="str">
        <f t="shared" si="21"/>
        <v/>
      </c>
      <c r="P78" s="134">
        <v>114.41</v>
      </c>
      <c r="Q78" s="31" t="str">
        <f t="shared" si="22"/>
        <v>-</v>
      </c>
      <c r="R78" s="31">
        <f t="shared" si="23"/>
        <v>114.41</v>
      </c>
      <c r="U78" s="133">
        <v>43468.875</v>
      </c>
      <c r="V78" s="9">
        <f t="shared" si="24"/>
        <v>1</v>
      </c>
      <c r="W78" s="9">
        <f t="shared" si="25"/>
        <v>3</v>
      </c>
      <c r="X78" s="9">
        <f t="shared" si="26"/>
        <v>21</v>
      </c>
      <c r="Y78" s="31" t="str">
        <f t="shared" si="27"/>
        <v/>
      </c>
      <c r="Z78" s="134">
        <v>26.69</v>
      </c>
      <c r="AA78" s="31" t="str">
        <f t="shared" si="28"/>
        <v>-</v>
      </c>
      <c r="AB78" s="31">
        <f t="shared" si="29"/>
        <v>26.69</v>
      </c>
    </row>
    <row r="79" spans="1:28" x14ac:dyDescent="0.3">
      <c r="A79" s="133">
        <v>42738.916666666664</v>
      </c>
      <c r="B79" s="152">
        <f t="shared" si="30"/>
        <v>1</v>
      </c>
      <c r="C79" s="152">
        <f t="shared" si="31"/>
        <v>3</v>
      </c>
      <c r="D79" s="152">
        <f t="shared" si="32"/>
        <v>22</v>
      </c>
      <c r="E79" s="38" t="str">
        <f t="shared" si="33"/>
        <v/>
      </c>
      <c r="F79" s="134">
        <v>26.04</v>
      </c>
      <c r="G79" s="38" t="str">
        <f t="shared" si="34"/>
        <v>-</v>
      </c>
      <c r="H79" s="38">
        <f t="shared" si="35"/>
        <v>26.04</v>
      </c>
      <c r="K79" s="133">
        <v>43103.916666666664</v>
      </c>
      <c r="L79" s="9">
        <f t="shared" si="18"/>
        <v>1</v>
      </c>
      <c r="M79" s="9">
        <f t="shared" si="19"/>
        <v>3</v>
      </c>
      <c r="N79" s="9">
        <f t="shared" si="20"/>
        <v>22</v>
      </c>
      <c r="O79" s="31" t="str">
        <f t="shared" si="21"/>
        <v/>
      </c>
      <c r="P79" s="134">
        <v>100.69</v>
      </c>
      <c r="Q79" s="31" t="str">
        <f t="shared" si="22"/>
        <v>-</v>
      </c>
      <c r="R79" s="31">
        <f t="shared" si="23"/>
        <v>100.69</v>
      </c>
      <c r="U79" s="133">
        <v>43468.916666666664</v>
      </c>
      <c r="V79" s="9">
        <f t="shared" si="24"/>
        <v>1</v>
      </c>
      <c r="W79" s="9">
        <f t="shared" si="25"/>
        <v>3</v>
      </c>
      <c r="X79" s="9">
        <f t="shared" si="26"/>
        <v>22</v>
      </c>
      <c r="Y79" s="31" t="str">
        <f t="shared" si="27"/>
        <v/>
      </c>
      <c r="Z79" s="134">
        <v>25.22</v>
      </c>
      <c r="AA79" s="31" t="str">
        <f t="shared" si="28"/>
        <v>-</v>
      </c>
      <c r="AB79" s="31">
        <f t="shared" si="29"/>
        <v>25.22</v>
      </c>
    </row>
    <row r="80" spans="1:28" x14ac:dyDescent="0.3">
      <c r="A80" s="133">
        <v>42738.958333333336</v>
      </c>
      <c r="B80" s="152">
        <f t="shared" si="30"/>
        <v>1</v>
      </c>
      <c r="C80" s="152">
        <f t="shared" si="31"/>
        <v>3</v>
      </c>
      <c r="D80" s="152">
        <f t="shared" si="32"/>
        <v>23</v>
      </c>
      <c r="E80" s="38" t="str">
        <f t="shared" si="33"/>
        <v/>
      </c>
      <c r="F80" s="134">
        <v>23.7</v>
      </c>
      <c r="G80" s="38" t="str">
        <f t="shared" si="34"/>
        <v>-</v>
      </c>
      <c r="H80" s="38">
        <f t="shared" si="35"/>
        <v>23.7</v>
      </c>
      <c r="K80" s="133">
        <v>43103.958333333336</v>
      </c>
      <c r="L80" s="9">
        <f t="shared" si="18"/>
        <v>1</v>
      </c>
      <c r="M80" s="9">
        <f t="shared" si="19"/>
        <v>3</v>
      </c>
      <c r="N80" s="9">
        <f t="shared" si="20"/>
        <v>23</v>
      </c>
      <c r="O80" s="31" t="str">
        <f t="shared" si="21"/>
        <v/>
      </c>
      <c r="P80" s="134">
        <v>78.63</v>
      </c>
      <c r="Q80" s="31" t="str">
        <f t="shared" si="22"/>
        <v>-</v>
      </c>
      <c r="R80" s="31">
        <f t="shared" si="23"/>
        <v>78.63</v>
      </c>
      <c r="U80" s="133">
        <v>43468.958333333336</v>
      </c>
      <c r="V80" s="9">
        <f t="shared" si="24"/>
        <v>1</v>
      </c>
      <c r="W80" s="9">
        <f t="shared" si="25"/>
        <v>3</v>
      </c>
      <c r="X80" s="9">
        <f t="shared" si="26"/>
        <v>23</v>
      </c>
      <c r="Y80" s="31" t="str">
        <f t="shared" si="27"/>
        <v/>
      </c>
      <c r="Z80" s="134">
        <v>22.98</v>
      </c>
      <c r="AA80" s="31" t="str">
        <f t="shared" si="28"/>
        <v>-</v>
      </c>
      <c r="AB80" s="31">
        <f t="shared" si="29"/>
        <v>22.98</v>
      </c>
    </row>
    <row r="81" spans="1:28" x14ac:dyDescent="0.3">
      <c r="A81" s="133">
        <v>42739</v>
      </c>
      <c r="B81" s="152">
        <f t="shared" si="30"/>
        <v>1</v>
      </c>
      <c r="C81" s="152">
        <f t="shared" si="31"/>
        <v>4</v>
      </c>
      <c r="D81" s="152">
        <f t="shared" si="32"/>
        <v>0</v>
      </c>
      <c r="E81" s="38" t="str">
        <f t="shared" si="33"/>
        <v/>
      </c>
      <c r="F81" s="134">
        <v>23.96</v>
      </c>
      <c r="G81" s="38" t="str">
        <f t="shared" si="34"/>
        <v>-</v>
      </c>
      <c r="H81" s="38">
        <f t="shared" si="35"/>
        <v>23.96</v>
      </c>
      <c r="K81" s="133">
        <v>43104</v>
      </c>
      <c r="L81" s="9">
        <f t="shared" si="18"/>
        <v>1</v>
      </c>
      <c r="M81" s="9">
        <f t="shared" si="19"/>
        <v>4</v>
      </c>
      <c r="N81" s="9">
        <f t="shared" si="20"/>
        <v>0</v>
      </c>
      <c r="O81" s="31" t="str">
        <f t="shared" si="21"/>
        <v/>
      </c>
      <c r="P81" s="134">
        <v>92.66</v>
      </c>
      <c r="Q81" s="31" t="str">
        <f t="shared" si="22"/>
        <v>-</v>
      </c>
      <c r="R81" s="31">
        <f t="shared" si="23"/>
        <v>92.66</v>
      </c>
      <c r="U81" s="133">
        <v>43469</v>
      </c>
      <c r="V81" s="9">
        <f t="shared" si="24"/>
        <v>1</v>
      </c>
      <c r="W81" s="9">
        <f t="shared" si="25"/>
        <v>4</v>
      </c>
      <c r="X81" s="9">
        <f t="shared" si="26"/>
        <v>0</v>
      </c>
      <c r="Y81" s="31" t="str">
        <f t="shared" si="27"/>
        <v/>
      </c>
      <c r="Z81" s="134">
        <v>20.86</v>
      </c>
      <c r="AA81" s="31" t="str">
        <f t="shared" si="28"/>
        <v>-</v>
      </c>
      <c r="AB81" s="31">
        <f t="shared" si="29"/>
        <v>20.86</v>
      </c>
    </row>
    <row r="82" spans="1:28" x14ac:dyDescent="0.3">
      <c r="A82" s="133">
        <v>42739.041666666664</v>
      </c>
      <c r="B82" s="152">
        <f t="shared" si="30"/>
        <v>1</v>
      </c>
      <c r="C82" s="152">
        <f t="shared" si="31"/>
        <v>4</v>
      </c>
      <c r="D82" s="152">
        <f t="shared" si="32"/>
        <v>1</v>
      </c>
      <c r="E82" s="38" t="str">
        <f t="shared" si="33"/>
        <v/>
      </c>
      <c r="F82" s="134">
        <v>24.05</v>
      </c>
      <c r="G82" s="38" t="str">
        <f t="shared" si="34"/>
        <v>-</v>
      </c>
      <c r="H82" s="38">
        <f t="shared" si="35"/>
        <v>24.05</v>
      </c>
      <c r="K82" s="133">
        <v>43104.041666666664</v>
      </c>
      <c r="L82" s="9">
        <f t="shared" si="18"/>
        <v>1</v>
      </c>
      <c r="M82" s="9">
        <f t="shared" si="19"/>
        <v>4</v>
      </c>
      <c r="N82" s="9">
        <f t="shared" si="20"/>
        <v>1</v>
      </c>
      <c r="O82" s="31" t="str">
        <f t="shared" si="21"/>
        <v/>
      </c>
      <c r="P82" s="134">
        <v>87.08</v>
      </c>
      <c r="Q82" s="31" t="str">
        <f t="shared" si="22"/>
        <v>-</v>
      </c>
      <c r="R82" s="31">
        <f t="shared" si="23"/>
        <v>87.08</v>
      </c>
      <c r="U82" s="133">
        <v>43469.041666666664</v>
      </c>
      <c r="V82" s="9">
        <f t="shared" si="24"/>
        <v>1</v>
      </c>
      <c r="W82" s="9">
        <f t="shared" si="25"/>
        <v>4</v>
      </c>
      <c r="X82" s="9">
        <f t="shared" si="26"/>
        <v>1</v>
      </c>
      <c r="Y82" s="31" t="str">
        <f t="shared" si="27"/>
        <v/>
      </c>
      <c r="Z82" s="134">
        <v>20.3</v>
      </c>
      <c r="AA82" s="31" t="str">
        <f t="shared" si="28"/>
        <v>-</v>
      </c>
      <c r="AB82" s="31">
        <f t="shared" si="29"/>
        <v>20.3</v>
      </c>
    </row>
    <row r="83" spans="1:28" x14ac:dyDescent="0.3">
      <c r="A83" s="133">
        <v>42739.083333333336</v>
      </c>
      <c r="B83" s="152">
        <f t="shared" si="30"/>
        <v>1</v>
      </c>
      <c r="C83" s="152">
        <f t="shared" si="31"/>
        <v>4</v>
      </c>
      <c r="D83" s="152">
        <f t="shared" si="32"/>
        <v>2</v>
      </c>
      <c r="E83" s="38" t="str">
        <f t="shared" si="33"/>
        <v/>
      </c>
      <c r="F83" s="134">
        <v>23.77</v>
      </c>
      <c r="G83" s="38" t="str">
        <f t="shared" si="34"/>
        <v>-</v>
      </c>
      <c r="H83" s="38">
        <f t="shared" si="35"/>
        <v>23.77</v>
      </c>
      <c r="K83" s="133">
        <v>43104.083333333336</v>
      </c>
      <c r="L83" s="9">
        <f t="shared" si="18"/>
        <v>1</v>
      </c>
      <c r="M83" s="9">
        <f t="shared" si="19"/>
        <v>4</v>
      </c>
      <c r="N83" s="9">
        <f t="shared" si="20"/>
        <v>2</v>
      </c>
      <c r="O83" s="31" t="str">
        <f t="shared" si="21"/>
        <v/>
      </c>
      <c r="P83" s="134">
        <v>78.930000000000007</v>
      </c>
      <c r="Q83" s="31" t="str">
        <f t="shared" si="22"/>
        <v>-</v>
      </c>
      <c r="R83" s="31">
        <f t="shared" si="23"/>
        <v>78.930000000000007</v>
      </c>
      <c r="U83" s="133">
        <v>43469.083333333336</v>
      </c>
      <c r="V83" s="9">
        <f t="shared" si="24"/>
        <v>1</v>
      </c>
      <c r="W83" s="9">
        <f t="shared" si="25"/>
        <v>4</v>
      </c>
      <c r="X83" s="9">
        <f t="shared" si="26"/>
        <v>2</v>
      </c>
      <c r="Y83" s="31" t="str">
        <f t="shared" si="27"/>
        <v/>
      </c>
      <c r="Z83" s="134">
        <v>20.28</v>
      </c>
      <c r="AA83" s="31" t="str">
        <f t="shared" si="28"/>
        <v>-</v>
      </c>
      <c r="AB83" s="31">
        <f t="shared" si="29"/>
        <v>20.28</v>
      </c>
    </row>
    <row r="84" spans="1:28" x14ac:dyDescent="0.3">
      <c r="A84" s="133">
        <v>42739.125</v>
      </c>
      <c r="B84" s="152">
        <f t="shared" si="30"/>
        <v>1</v>
      </c>
      <c r="C84" s="152">
        <f t="shared" si="31"/>
        <v>4</v>
      </c>
      <c r="D84" s="152">
        <f t="shared" si="32"/>
        <v>3</v>
      </c>
      <c r="E84" s="38" t="str">
        <f t="shared" si="33"/>
        <v/>
      </c>
      <c r="F84" s="134">
        <v>23.7</v>
      </c>
      <c r="G84" s="38" t="str">
        <f t="shared" si="34"/>
        <v>-</v>
      </c>
      <c r="H84" s="38">
        <f t="shared" si="35"/>
        <v>23.7</v>
      </c>
      <c r="K84" s="133">
        <v>43104.125</v>
      </c>
      <c r="L84" s="9">
        <f t="shared" si="18"/>
        <v>1</v>
      </c>
      <c r="M84" s="9">
        <f t="shared" si="19"/>
        <v>4</v>
      </c>
      <c r="N84" s="9">
        <f t="shared" si="20"/>
        <v>3</v>
      </c>
      <c r="O84" s="31" t="str">
        <f t="shared" si="21"/>
        <v/>
      </c>
      <c r="P84" s="134">
        <v>80.59</v>
      </c>
      <c r="Q84" s="31" t="str">
        <f t="shared" si="22"/>
        <v>-</v>
      </c>
      <c r="R84" s="31">
        <f t="shared" si="23"/>
        <v>80.59</v>
      </c>
      <c r="U84" s="133">
        <v>43469.125</v>
      </c>
      <c r="V84" s="9">
        <f t="shared" si="24"/>
        <v>1</v>
      </c>
      <c r="W84" s="9">
        <f t="shared" si="25"/>
        <v>4</v>
      </c>
      <c r="X84" s="9">
        <f t="shared" si="26"/>
        <v>3</v>
      </c>
      <c r="Y84" s="31" t="str">
        <f t="shared" si="27"/>
        <v/>
      </c>
      <c r="Z84" s="134">
        <v>20.329999999999998</v>
      </c>
      <c r="AA84" s="31" t="str">
        <f t="shared" si="28"/>
        <v>-</v>
      </c>
      <c r="AB84" s="31">
        <f t="shared" si="29"/>
        <v>20.329999999999998</v>
      </c>
    </row>
    <row r="85" spans="1:28" x14ac:dyDescent="0.3">
      <c r="A85" s="133">
        <v>42739.166666666664</v>
      </c>
      <c r="B85" s="152">
        <f t="shared" si="30"/>
        <v>1</v>
      </c>
      <c r="C85" s="152">
        <f t="shared" si="31"/>
        <v>4</v>
      </c>
      <c r="D85" s="152">
        <f t="shared" si="32"/>
        <v>4</v>
      </c>
      <c r="E85" s="38" t="str">
        <f t="shared" si="33"/>
        <v/>
      </c>
      <c r="F85" s="134">
        <v>24.19</v>
      </c>
      <c r="G85" s="38" t="str">
        <f t="shared" si="34"/>
        <v>-</v>
      </c>
      <c r="H85" s="38">
        <f t="shared" si="35"/>
        <v>24.19</v>
      </c>
      <c r="K85" s="133">
        <v>43104.166666666664</v>
      </c>
      <c r="L85" s="9">
        <f t="shared" si="18"/>
        <v>1</v>
      </c>
      <c r="M85" s="9">
        <f t="shared" si="19"/>
        <v>4</v>
      </c>
      <c r="N85" s="9">
        <f t="shared" si="20"/>
        <v>4</v>
      </c>
      <c r="O85" s="31" t="str">
        <f t="shared" si="21"/>
        <v/>
      </c>
      <c r="P85" s="134">
        <v>76.03</v>
      </c>
      <c r="Q85" s="31" t="str">
        <f t="shared" si="22"/>
        <v>-</v>
      </c>
      <c r="R85" s="31">
        <f t="shared" si="23"/>
        <v>76.03</v>
      </c>
      <c r="U85" s="133">
        <v>43469.166666666664</v>
      </c>
      <c r="V85" s="9">
        <f t="shared" si="24"/>
        <v>1</v>
      </c>
      <c r="W85" s="9">
        <f t="shared" si="25"/>
        <v>4</v>
      </c>
      <c r="X85" s="9">
        <f t="shared" si="26"/>
        <v>4</v>
      </c>
      <c r="Y85" s="31" t="str">
        <f t="shared" si="27"/>
        <v/>
      </c>
      <c r="Z85" s="134">
        <v>21.52</v>
      </c>
      <c r="AA85" s="31" t="str">
        <f t="shared" si="28"/>
        <v>-</v>
      </c>
      <c r="AB85" s="31">
        <f t="shared" si="29"/>
        <v>21.52</v>
      </c>
    </row>
    <row r="86" spans="1:28" x14ac:dyDescent="0.3">
      <c r="A86" s="133">
        <v>42739.208333333336</v>
      </c>
      <c r="B86" s="152">
        <f t="shared" si="30"/>
        <v>1</v>
      </c>
      <c r="C86" s="152">
        <f t="shared" si="31"/>
        <v>4</v>
      </c>
      <c r="D86" s="152">
        <f t="shared" si="32"/>
        <v>5</v>
      </c>
      <c r="E86" s="38" t="str">
        <f t="shared" si="33"/>
        <v/>
      </c>
      <c r="F86" s="134">
        <v>26.44</v>
      </c>
      <c r="G86" s="38" t="str">
        <f t="shared" si="34"/>
        <v>-</v>
      </c>
      <c r="H86" s="38">
        <f t="shared" si="35"/>
        <v>26.44</v>
      </c>
      <c r="K86" s="133">
        <v>43104.208333333336</v>
      </c>
      <c r="L86" s="9">
        <f t="shared" si="18"/>
        <v>1</v>
      </c>
      <c r="M86" s="9">
        <f t="shared" si="19"/>
        <v>4</v>
      </c>
      <c r="N86" s="9">
        <f t="shared" si="20"/>
        <v>5</v>
      </c>
      <c r="O86" s="31" t="str">
        <f t="shared" si="21"/>
        <v/>
      </c>
      <c r="P86" s="134">
        <v>83.26</v>
      </c>
      <c r="Q86" s="31" t="str">
        <f t="shared" si="22"/>
        <v>-</v>
      </c>
      <c r="R86" s="31">
        <f t="shared" si="23"/>
        <v>83.26</v>
      </c>
      <c r="U86" s="133">
        <v>43469.208333333336</v>
      </c>
      <c r="V86" s="9">
        <f t="shared" si="24"/>
        <v>1</v>
      </c>
      <c r="W86" s="9">
        <f t="shared" si="25"/>
        <v>4</v>
      </c>
      <c r="X86" s="9">
        <f t="shared" si="26"/>
        <v>5</v>
      </c>
      <c r="Y86" s="31" t="str">
        <f t="shared" si="27"/>
        <v/>
      </c>
      <c r="Z86" s="134">
        <v>23.71</v>
      </c>
      <c r="AA86" s="31" t="str">
        <f t="shared" si="28"/>
        <v>-</v>
      </c>
      <c r="AB86" s="31">
        <f t="shared" si="29"/>
        <v>23.71</v>
      </c>
    </row>
    <row r="87" spans="1:28" x14ac:dyDescent="0.3">
      <c r="A87" s="133">
        <v>42739.25</v>
      </c>
      <c r="B87" s="152">
        <f t="shared" si="30"/>
        <v>1</v>
      </c>
      <c r="C87" s="152">
        <f t="shared" si="31"/>
        <v>4</v>
      </c>
      <c r="D87" s="152">
        <f t="shared" si="32"/>
        <v>6</v>
      </c>
      <c r="E87" s="38" t="str">
        <f t="shared" si="33"/>
        <v/>
      </c>
      <c r="F87" s="134">
        <v>31.13</v>
      </c>
      <c r="G87" s="38" t="str">
        <f t="shared" si="34"/>
        <v>-</v>
      </c>
      <c r="H87" s="38">
        <f t="shared" si="35"/>
        <v>31.13</v>
      </c>
      <c r="K87" s="133">
        <v>43104.25</v>
      </c>
      <c r="L87" s="9">
        <f t="shared" si="18"/>
        <v>1</v>
      </c>
      <c r="M87" s="9">
        <f t="shared" si="19"/>
        <v>4</v>
      </c>
      <c r="N87" s="9">
        <f t="shared" si="20"/>
        <v>6</v>
      </c>
      <c r="O87" s="31" t="str">
        <f t="shared" si="21"/>
        <v/>
      </c>
      <c r="P87" s="134">
        <v>103.15</v>
      </c>
      <c r="Q87" s="31" t="str">
        <f t="shared" si="22"/>
        <v>-</v>
      </c>
      <c r="R87" s="31">
        <f t="shared" si="23"/>
        <v>103.15</v>
      </c>
      <c r="U87" s="133">
        <v>43469.25</v>
      </c>
      <c r="V87" s="9">
        <f t="shared" si="24"/>
        <v>1</v>
      </c>
      <c r="W87" s="9">
        <f t="shared" si="25"/>
        <v>4</v>
      </c>
      <c r="X87" s="9">
        <f t="shared" si="26"/>
        <v>6</v>
      </c>
      <c r="Y87" s="31" t="str">
        <f t="shared" si="27"/>
        <v/>
      </c>
      <c r="Z87" s="134">
        <v>28.36</v>
      </c>
      <c r="AA87" s="31" t="str">
        <f t="shared" si="28"/>
        <v>-</v>
      </c>
      <c r="AB87" s="31">
        <f t="shared" si="29"/>
        <v>28.36</v>
      </c>
    </row>
    <row r="88" spans="1:28" x14ac:dyDescent="0.3">
      <c r="A88" s="133">
        <v>42739.291666666664</v>
      </c>
      <c r="B88" s="152">
        <f t="shared" si="30"/>
        <v>1</v>
      </c>
      <c r="C88" s="152">
        <f t="shared" si="31"/>
        <v>4</v>
      </c>
      <c r="D88" s="152">
        <f t="shared" si="32"/>
        <v>7</v>
      </c>
      <c r="E88" s="38" t="str">
        <f t="shared" si="33"/>
        <v/>
      </c>
      <c r="F88" s="134">
        <v>34.880000000000003</v>
      </c>
      <c r="G88" s="38" t="str">
        <f t="shared" si="34"/>
        <v>-</v>
      </c>
      <c r="H88" s="38">
        <f t="shared" si="35"/>
        <v>34.880000000000003</v>
      </c>
      <c r="K88" s="133">
        <v>43104.291666666664</v>
      </c>
      <c r="L88" s="9">
        <f t="shared" si="18"/>
        <v>1</v>
      </c>
      <c r="M88" s="9">
        <f t="shared" si="19"/>
        <v>4</v>
      </c>
      <c r="N88" s="9">
        <f t="shared" si="20"/>
        <v>7</v>
      </c>
      <c r="O88" s="31" t="str">
        <f t="shared" si="21"/>
        <v/>
      </c>
      <c r="P88" s="134">
        <v>125.12</v>
      </c>
      <c r="Q88" s="31" t="str">
        <f t="shared" si="22"/>
        <v>-</v>
      </c>
      <c r="R88" s="31">
        <f t="shared" si="23"/>
        <v>125.12</v>
      </c>
      <c r="U88" s="133">
        <v>43469.291666666664</v>
      </c>
      <c r="V88" s="9">
        <f t="shared" si="24"/>
        <v>1</v>
      </c>
      <c r="W88" s="9">
        <f t="shared" si="25"/>
        <v>4</v>
      </c>
      <c r="X88" s="9">
        <f t="shared" si="26"/>
        <v>7</v>
      </c>
      <c r="Y88" s="31" t="str">
        <f t="shared" si="27"/>
        <v/>
      </c>
      <c r="Z88" s="134">
        <v>29.19</v>
      </c>
      <c r="AA88" s="31" t="str">
        <f t="shared" si="28"/>
        <v>-</v>
      </c>
      <c r="AB88" s="31">
        <f t="shared" si="29"/>
        <v>29.19</v>
      </c>
    </row>
    <row r="89" spans="1:28" x14ac:dyDescent="0.3">
      <c r="A89" s="133">
        <v>42739.333333333336</v>
      </c>
      <c r="B89" s="152">
        <f t="shared" si="30"/>
        <v>1</v>
      </c>
      <c r="C89" s="152">
        <f t="shared" si="31"/>
        <v>4</v>
      </c>
      <c r="D89" s="152">
        <f t="shared" si="32"/>
        <v>8</v>
      </c>
      <c r="E89" s="38" t="str">
        <f t="shared" si="33"/>
        <v/>
      </c>
      <c r="F89" s="134">
        <v>31.33</v>
      </c>
      <c r="G89" s="38">
        <f t="shared" si="34"/>
        <v>31.33</v>
      </c>
      <c r="H89" s="38" t="str">
        <f t="shared" si="35"/>
        <v>-</v>
      </c>
      <c r="K89" s="133">
        <v>43104.333333333336</v>
      </c>
      <c r="L89" s="9">
        <f t="shared" si="18"/>
        <v>1</v>
      </c>
      <c r="M89" s="9">
        <f t="shared" si="19"/>
        <v>4</v>
      </c>
      <c r="N89" s="9">
        <f t="shared" si="20"/>
        <v>8</v>
      </c>
      <c r="O89" s="31" t="str">
        <f t="shared" si="21"/>
        <v/>
      </c>
      <c r="P89" s="134">
        <v>127.05</v>
      </c>
      <c r="Q89" s="31">
        <f t="shared" si="22"/>
        <v>127.05</v>
      </c>
      <c r="R89" s="31" t="str">
        <f t="shared" si="23"/>
        <v>-</v>
      </c>
      <c r="U89" s="133">
        <v>43469.333333333336</v>
      </c>
      <c r="V89" s="9">
        <f t="shared" si="24"/>
        <v>1</v>
      </c>
      <c r="W89" s="9">
        <f t="shared" si="25"/>
        <v>4</v>
      </c>
      <c r="X89" s="9">
        <f t="shared" si="26"/>
        <v>8</v>
      </c>
      <c r="Y89" s="31" t="str">
        <f t="shared" si="27"/>
        <v/>
      </c>
      <c r="Z89" s="134">
        <v>28.11</v>
      </c>
      <c r="AA89" s="31">
        <f t="shared" si="28"/>
        <v>28.11</v>
      </c>
      <c r="AB89" s="31" t="str">
        <f t="shared" si="29"/>
        <v>-</v>
      </c>
    </row>
    <row r="90" spans="1:28" x14ac:dyDescent="0.3">
      <c r="A90" s="133">
        <v>42739.375</v>
      </c>
      <c r="B90" s="152">
        <f t="shared" si="30"/>
        <v>1</v>
      </c>
      <c r="C90" s="152">
        <f t="shared" si="31"/>
        <v>4</v>
      </c>
      <c r="D90" s="152">
        <f t="shared" si="32"/>
        <v>9</v>
      </c>
      <c r="E90" s="38" t="str">
        <f t="shared" si="33"/>
        <v/>
      </c>
      <c r="F90" s="134">
        <v>31.21</v>
      </c>
      <c r="G90" s="38">
        <f t="shared" si="34"/>
        <v>31.21</v>
      </c>
      <c r="H90" s="38" t="str">
        <f t="shared" si="35"/>
        <v>-</v>
      </c>
      <c r="K90" s="133">
        <v>43104.375</v>
      </c>
      <c r="L90" s="9">
        <f t="shared" si="18"/>
        <v>1</v>
      </c>
      <c r="M90" s="9">
        <f t="shared" si="19"/>
        <v>4</v>
      </c>
      <c r="N90" s="9">
        <f t="shared" si="20"/>
        <v>9</v>
      </c>
      <c r="O90" s="31" t="str">
        <f t="shared" si="21"/>
        <v/>
      </c>
      <c r="P90" s="134">
        <v>128.86000000000001</v>
      </c>
      <c r="Q90" s="31">
        <f t="shared" si="22"/>
        <v>128.86000000000001</v>
      </c>
      <c r="R90" s="31" t="str">
        <f t="shared" si="23"/>
        <v>-</v>
      </c>
      <c r="U90" s="133">
        <v>43469.375</v>
      </c>
      <c r="V90" s="9">
        <f t="shared" si="24"/>
        <v>1</v>
      </c>
      <c r="W90" s="9">
        <f t="shared" si="25"/>
        <v>4</v>
      </c>
      <c r="X90" s="9">
        <f t="shared" si="26"/>
        <v>9</v>
      </c>
      <c r="Y90" s="31" t="str">
        <f t="shared" si="27"/>
        <v/>
      </c>
      <c r="Z90" s="134">
        <v>28.96</v>
      </c>
      <c r="AA90" s="31">
        <f t="shared" si="28"/>
        <v>28.96</v>
      </c>
      <c r="AB90" s="31" t="str">
        <f t="shared" si="29"/>
        <v>-</v>
      </c>
    </row>
    <row r="91" spans="1:28" x14ac:dyDescent="0.3">
      <c r="A91" s="133">
        <v>42739.416666666664</v>
      </c>
      <c r="B91" s="152">
        <f t="shared" si="30"/>
        <v>1</v>
      </c>
      <c r="C91" s="152">
        <f t="shared" si="31"/>
        <v>4</v>
      </c>
      <c r="D91" s="152">
        <f t="shared" si="32"/>
        <v>10</v>
      </c>
      <c r="E91" s="38" t="str">
        <f t="shared" si="33"/>
        <v/>
      </c>
      <c r="F91" s="134">
        <v>31.17</v>
      </c>
      <c r="G91" s="38">
        <f t="shared" si="34"/>
        <v>31.17</v>
      </c>
      <c r="H91" s="38" t="str">
        <f t="shared" si="35"/>
        <v>-</v>
      </c>
      <c r="K91" s="133">
        <v>43104.416666666664</v>
      </c>
      <c r="L91" s="9">
        <f t="shared" si="18"/>
        <v>1</v>
      </c>
      <c r="M91" s="9">
        <f t="shared" si="19"/>
        <v>4</v>
      </c>
      <c r="N91" s="9">
        <f t="shared" si="20"/>
        <v>10</v>
      </c>
      <c r="O91" s="31" t="str">
        <f t="shared" si="21"/>
        <v/>
      </c>
      <c r="P91" s="134">
        <v>155.03</v>
      </c>
      <c r="Q91" s="31">
        <f t="shared" si="22"/>
        <v>155.03</v>
      </c>
      <c r="R91" s="31" t="str">
        <f t="shared" si="23"/>
        <v>-</v>
      </c>
      <c r="U91" s="133">
        <v>43469.416666666664</v>
      </c>
      <c r="V91" s="9">
        <f t="shared" si="24"/>
        <v>1</v>
      </c>
      <c r="W91" s="9">
        <f t="shared" si="25"/>
        <v>4</v>
      </c>
      <c r="X91" s="9">
        <f t="shared" si="26"/>
        <v>10</v>
      </c>
      <c r="Y91" s="31" t="str">
        <f t="shared" si="27"/>
        <v/>
      </c>
      <c r="Z91" s="134">
        <v>27.24</v>
      </c>
      <c r="AA91" s="31">
        <f t="shared" si="28"/>
        <v>27.24</v>
      </c>
      <c r="AB91" s="31" t="str">
        <f t="shared" si="29"/>
        <v>-</v>
      </c>
    </row>
    <row r="92" spans="1:28" x14ac:dyDescent="0.3">
      <c r="A92" s="133">
        <v>42739.458333333336</v>
      </c>
      <c r="B92" s="152">
        <f t="shared" si="30"/>
        <v>1</v>
      </c>
      <c r="C92" s="152">
        <f t="shared" si="31"/>
        <v>4</v>
      </c>
      <c r="D92" s="152">
        <f t="shared" si="32"/>
        <v>11</v>
      </c>
      <c r="E92" s="38" t="str">
        <f t="shared" si="33"/>
        <v/>
      </c>
      <c r="F92" s="134">
        <v>29.89</v>
      </c>
      <c r="G92" s="38">
        <f t="shared" si="34"/>
        <v>29.89</v>
      </c>
      <c r="H92" s="38" t="str">
        <f t="shared" si="35"/>
        <v>-</v>
      </c>
      <c r="K92" s="133">
        <v>43104.458333333336</v>
      </c>
      <c r="L92" s="9">
        <f t="shared" si="18"/>
        <v>1</v>
      </c>
      <c r="M92" s="9">
        <f t="shared" si="19"/>
        <v>4</v>
      </c>
      <c r="N92" s="9">
        <f t="shared" si="20"/>
        <v>11</v>
      </c>
      <c r="O92" s="31" t="str">
        <f t="shared" si="21"/>
        <v/>
      </c>
      <c r="P92" s="134">
        <v>135.13999999999999</v>
      </c>
      <c r="Q92" s="31">
        <f t="shared" si="22"/>
        <v>135.13999999999999</v>
      </c>
      <c r="R92" s="31" t="str">
        <f t="shared" si="23"/>
        <v>-</v>
      </c>
      <c r="U92" s="133">
        <v>43469.458333333336</v>
      </c>
      <c r="V92" s="9">
        <f t="shared" si="24"/>
        <v>1</v>
      </c>
      <c r="W92" s="9">
        <f t="shared" si="25"/>
        <v>4</v>
      </c>
      <c r="X92" s="9">
        <f t="shared" si="26"/>
        <v>11</v>
      </c>
      <c r="Y92" s="31" t="str">
        <f t="shared" si="27"/>
        <v/>
      </c>
      <c r="Z92" s="134">
        <v>26.64</v>
      </c>
      <c r="AA92" s="31">
        <f t="shared" si="28"/>
        <v>26.64</v>
      </c>
      <c r="AB92" s="31" t="str">
        <f t="shared" si="29"/>
        <v>-</v>
      </c>
    </row>
    <row r="93" spans="1:28" x14ac:dyDescent="0.3">
      <c r="A93" s="133">
        <v>42739.5</v>
      </c>
      <c r="B93" s="152">
        <f t="shared" si="30"/>
        <v>1</v>
      </c>
      <c r="C93" s="152">
        <f t="shared" si="31"/>
        <v>4</v>
      </c>
      <c r="D93" s="152">
        <f t="shared" si="32"/>
        <v>12</v>
      </c>
      <c r="E93" s="38" t="str">
        <f t="shared" si="33"/>
        <v/>
      </c>
      <c r="F93" s="134">
        <v>28.52</v>
      </c>
      <c r="G93" s="38">
        <f t="shared" si="34"/>
        <v>28.52</v>
      </c>
      <c r="H93" s="38" t="str">
        <f t="shared" si="35"/>
        <v>-</v>
      </c>
      <c r="K93" s="133">
        <v>43104.5</v>
      </c>
      <c r="L93" s="9">
        <f t="shared" si="18"/>
        <v>1</v>
      </c>
      <c r="M93" s="9">
        <f t="shared" si="19"/>
        <v>4</v>
      </c>
      <c r="N93" s="9">
        <f t="shared" si="20"/>
        <v>12</v>
      </c>
      <c r="O93" s="31" t="str">
        <f t="shared" si="21"/>
        <v/>
      </c>
      <c r="P93" s="134">
        <v>114.39</v>
      </c>
      <c r="Q93" s="31">
        <f t="shared" si="22"/>
        <v>114.39</v>
      </c>
      <c r="R93" s="31" t="str">
        <f t="shared" si="23"/>
        <v>-</v>
      </c>
      <c r="U93" s="133">
        <v>43469.5</v>
      </c>
      <c r="V93" s="9">
        <f t="shared" si="24"/>
        <v>1</v>
      </c>
      <c r="W93" s="9">
        <f t="shared" si="25"/>
        <v>4</v>
      </c>
      <c r="X93" s="9">
        <f t="shared" si="26"/>
        <v>12</v>
      </c>
      <c r="Y93" s="31" t="str">
        <f t="shared" si="27"/>
        <v/>
      </c>
      <c r="Z93" s="134">
        <v>26.24</v>
      </c>
      <c r="AA93" s="31">
        <f t="shared" si="28"/>
        <v>26.24</v>
      </c>
      <c r="AB93" s="31" t="str">
        <f t="shared" si="29"/>
        <v>-</v>
      </c>
    </row>
    <row r="94" spans="1:28" x14ac:dyDescent="0.3">
      <c r="A94" s="133">
        <v>42739.541666666664</v>
      </c>
      <c r="B94" s="152">
        <f t="shared" si="30"/>
        <v>1</v>
      </c>
      <c r="C94" s="152">
        <f t="shared" si="31"/>
        <v>4</v>
      </c>
      <c r="D94" s="152">
        <f t="shared" si="32"/>
        <v>13</v>
      </c>
      <c r="E94" s="38" t="str">
        <f t="shared" si="33"/>
        <v/>
      </c>
      <c r="F94" s="134">
        <v>28</v>
      </c>
      <c r="G94" s="38">
        <f t="shared" si="34"/>
        <v>28</v>
      </c>
      <c r="H94" s="38" t="str">
        <f t="shared" si="35"/>
        <v>-</v>
      </c>
      <c r="K94" s="133">
        <v>43104.541666666664</v>
      </c>
      <c r="L94" s="9">
        <f t="shared" si="18"/>
        <v>1</v>
      </c>
      <c r="M94" s="9">
        <f t="shared" si="19"/>
        <v>4</v>
      </c>
      <c r="N94" s="9">
        <f t="shared" si="20"/>
        <v>13</v>
      </c>
      <c r="O94" s="31" t="str">
        <f t="shared" si="21"/>
        <v/>
      </c>
      <c r="P94" s="134">
        <v>102.25</v>
      </c>
      <c r="Q94" s="31">
        <f t="shared" si="22"/>
        <v>102.25</v>
      </c>
      <c r="R94" s="31" t="str">
        <f t="shared" si="23"/>
        <v>-</v>
      </c>
      <c r="U94" s="133">
        <v>43469.541666666664</v>
      </c>
      <c r="V94" s="9">
        <f t="shared" si="24"/>
        <v>1</v>
      </c>
      <c r="W94" s="9">
        <f t="shared" si="25"/>
        <v>4</v>
      </c>
      <c r="X94" s="9">
        <f t="shared" si="26"/>
        <v>13</v>
      </c>
      <c r="Y94" s="31" t="str">
        <f t="shared" si="27"/>
        <v/>
      </c>
      <c r="Z94" s="134">
        <v>26.13</v>
      </c>
      <c r="AA94" s="31">
        <f t="shared" si="28"/>
        <v>26.13</v>
      </c>
      <c r="AB94" s="31" t="str">
        <f t="shared" si="29"/>
        <v>-</v>
      </c>
    </row>
    <row r="95" spans="1:28" x14ac:dyDescent="0.3">
      <c r="A95" s="133">
        <v>42739.583333333336</v>
      </c>
      <c r="B95" s="152">
        <f t="shared" si="30"/>
        <v>1</v>
      </c>
      <c r="C95" s="152">
        <f t="shared" si="31"/>
        <v>4</v>
      </c>
      <c r="D95" s="152">
        <f t="shared" si="32"/>
        <v>14</v>
      </c>
      <c r="E95" s="38" t="str">
        <f t="shared" si="33"/>
        <v/>
      </c>
      <c r="F95" s="134">
        <v>27.33</v>
      </c>
      <c r="G95" s="38">
        <f t="shared" si="34"/>
        <v>27.33</v>
      </c>
      <c r="H95" s="38" t="str">
        <f t="shared" si="35"/>
        <v>-</v>
      </c>
      <c r="K95" s="133">
        <v>43104.583333333336</v>
      </c>
      <c r="L95" s="9">
        <f t="shared" si="18"/>
        <v>1</v>
      </c>
      <c r="M95" s="9">
        <f t="shared" si="19"/>
        <v>4</v>
      </c>
      <c r="N95" s="9">
        <f t="shared" si="20"/>
        <v>14</v>
      </c>
      <c r="O95" s="31" t="str">
        <f t="shared" si="21"/>
        <v/>
      </c>
      <c r="P95" s="134">
        <v>98.21</v>
      </c>
      <c r="Q95" s="31">
        <f t="shared" si="22"/>
        <v>98.21</v>
      </c>
      <c r="R95" s="31" t="str">
        <f t="shared" si="23"/>
        <v>-</v>
      </c>
      <c r="U95" s="133">
        <v>43469.583333333336</v>
      </c>
      <c r="V95" s="9">
        <f t="shared" si="24"/>
        <v>1</v>
      </c>
      <c r="W95" s="9">
        <f t="shared" si="25"/>
        <v>4</v>
      </c>
      <c r="X95" s="9">
        <f t="shared" si="26"/>
        <v>14</v>
      </c>
      <c r="Y95" s="31" t="str">
        <f t="shared" si="27"/>
        <v/>
      </c>
      <c r="Z95" s="134">
        <v>24.86</v>
      </c>
      <c r="AA95" s="31">
        <f t="shared" si="28"/>
        <v>24.86</v>
      </c>
      <c r="AB95" s="31" t="str">
        <f t="shared" si="29"/>
        <v>-</v>
      </c>
    </row>
    <row r="96" spans="1:28" x14ac:dyDescent="0.3">
      <c r="A96" s="133">
        <v>42739.625</v>
      </c>
      <c r="B96" s="152">
        <f t="shared" si="30"/>
        <v>1</v>
      </c>
      <c r="C96" s="152">
        <f t="shared" si="31"/>
        <v>4</v>
      </c>
      <c r="D96" s="152">
        <f t="shared" si="32"/>
        <v>15</v>
      </c>
      <c r="E96" s="38" t="str">
        <f t="shared" si="33"/>
        <v/>
      </c>
      <c r="F96" s="134">
        <v>27.34</v>
      </c>
      <c r="G96" s="38">
        <f t="shared" si="34"/>
        <v>27.34</v>
      </c>
      <c r="H96" s="38" t="str">
        <f t="shared" si="35"/>
        <v>-</v>
      </c>
      <c r="K96" s="133">
        <v>43104.625</v>
      </c>
      <c r="L96" s="9">
        <f t="shared" si="18"/>
        <v>1</v>
      </c>
      <c r="M96" s="9">
        <f t="shared" si="19"/>
        <v>4</v>
      </c>
      <c r="N96" s="9">
        <f t="shared" si="20"/>
        <v>15</v>
      </c>
      <c r="O96" s="31" t="str">
        <f t="shared" si="21"/>
        <v/>
      </c>
      <c r="P96" s="134">
        <v>97.1</v>
      </c>
      <c r="Q96" s="31">
        <f t="shared" si="22"/>
        <v>97.1</v>
      </c>
      <c r="R96" s="31" t="str">
        <f t="shared" si="23"/>
        <v>-</v>
      </c>
      <c r="U96" s="133">
        <v>43469.625</v>
      </c>
      <c r="V96" s="9">
        <f t="shared" si="24"/>
        <v>1</v>
      </c>
      <c r="W96" s="9">
        <f t="shared" si="25"/>
        <v>4</v>
      </c>
      <c r="X96" s="9">
        <f t="shared" si="26"/>
        <v>15</v>
      </c>
      <c r="Y96" s="31" t="str">
        <f t="shared" si="27"/>
        <v/>
      </c>
      <c r="Z96" s="134">
        <v>24.25</v>
      </c>
      <c r="AA96" s="31">
        <f t="shared" si="28"/>
        <v>24.25</v>
      </c>
      <c r="AB96" s="31" t="str">
        <f t="shared" si="29"/>
        <v>-</v>
      </c>
    </row>
    <row r="97" spans="1:28" x14ac:dyDescent="0.3">
      <c r="A97" s="133">
        <v>42739.666666666664</v>
      </c>
      <c r="B97" s="152">
        <f t="shared" si="30"/>
        <v>1</v>
      </c>
      <c r="C97" s="152">
        <f t="shared" si="31"/>
        <v>4</v>
      </c>
      <c r="D97" s="152">
        <f t="shared" si="32"/>
        <v>16</v>
      </c>
      <c r="E97" s="38" t="str">
        <f t="shared" si="33"/>
        <v/>
      </c>
      <c r="F97" s="134">
        <v>29.33</v>
      </c>
      <c r="G97" s="38">
        <f t="shared" si="34"/>
        <v>29.33</v>
      </c>
      <c r="H97" s="38" t="str">
        <f t="shared" si="35"/>
        <v>-</v>
      </c>
      <c r="K97" s="133">
        <v>43104.666666666664</v>
      </c>
      <c r="L97" s="9">
        <f t="shared" si="18"/>
        <v>1</v>
      </c>
      <c r="M97" s="9">
        <f t="shared" si="19"/>
        <v>4</v>
      </c>
      <c r="N97" s="9">
        <f t="shared" si="20"/>
        <v>16</v>
      </c>
      <c r="O97" s="31" t="str">
        <f t="shared" si="21"/>
        <v/>
      </c>
      <c r="P97" s="134">
        <v>111.05</v>
      </c>
      <c r="Q97" s="31">
        <f t="shared" si="22"/>
        <v>111.05</v>
      </c>
      <c r="R97" s="31" t="str">
        <f t="shared" si="23"/>
        <v>-</v>
      </c>
      <c r="U97" s="133">
        <v>43469.666666666664</v>
      </c>
      <c r="V97" s="9">
        <f t="shared" si="24"/>
        <v>1</v>
      </c>
      <c r="W97" s="9">
        <f t="shared" si="25"/>
        <v>4</v>
      </c>
      <c r="X97" s="9">
        <f t="shared" si="26"/>
        <v>16</v>
      </c>
      <c r="Y97" s="31" t="str">
        <f t="shared" si="27"/>
        <v/>
      </c>
      <c r="Z97" s="134">
        <v>25.85</v>
      </c>
      <c r="AA97" s="31">
        <f t="shared" si="28"/>
        <v>25.85</v>
      </c>
      <c r="AB97" s="31" t="str">
        <f t="shared" si="29"/>
        <v>-</v>
      </c>
    </row>
    <row r="98" spans="1:28" x14ac:dyDescent="0.3">
      <c r="A98" s="133">
        <v>42739.708333333336</v>
      </c>
      <c r="B98" s="152">
        <f t="shared" si="30"/>
        <v>1</v>
      </c>
      <c r="C98" s="152">
        <f t="shared" si="31"/>
        <v>4</v>
      </c>
      <c r="D98" s="152">
        <f t="shared" si="32"/>
        <v>17</v>
      </c>
      <c r="E98" s="38" t="str">
        <f t="shared" si="33"/>
        <v/>
      </c>
      <c r="F98" s="134">
        <v>43.59</v>
      </c>
      <c r="G98" s="38" t="str">
        <f t="shared" si="34"/>
        <v>-</v>
      </c>
      <c r="H98" s="38">
        <f t="shared" si="35"/>
        <v>43.59</v>
      </c>
      <c r="K98" s="133">
        <v>43104.708333333336</v>
      </c>
      <c r="L98" s="9">
        <f t="shared" si="18"/>
        <v>1</v>
      </c>
      <c r="M98" s="9">
        <f t="shared" si="19"/>
        <v>4</v>
      </c>
      <c r="N98" s="9">
        <f t="shared" si="20"/>
        <v>17</v>
      </c>
      <c r="O98" s="31" t="str">
        <f t="shared" si="21"/>
        <v/>
      </c>
      <c r="P98" s="134">
        <v>148.44999999999999</v>
      </c>
      <c r="Q98" s="31" t="str">
        <f t="shared" si="22"/>
        <v>-</v>
      </c>
      <c r="R98" s="31">
        <f t="shared" si="23"/>
        <v>148.44999999999999</v>
      </c>
      <c r="U98" s="133">
        <v>43469.708333333336</v>
      </c>
      <c r="V98" s="9">
        <f t="shared" si="24"/>
        <v>1</v>
      </c>
      <c r="W98" s="9">
        <f t="shared" si="25"/>
        <v>4</v>
      </c>
      <c r="X98" s="9">
        <f t="shared" si="26"/>
        <v>17</v>
      </c>
      <c r="Y98" s="31" t="str">
        <f t="shared" si="27"/>
        <v/>
      </c>
      <c r="Z98" s="134">
        <v>27.69</v>
      </c>
      <c r="AA98" s="31" t="str">
        <f t="shared" si="28"/>
        <v>-</v>
      </c>
      <c r="AB98" s="31">
        <f t="shared" si="29"/>
        <v>27.69</v>
      </c>
    </row>
    <row r="99" spans="1:28" x14ac:dyDescent="0.3">
      <c r="A99" s="133">
        <v>42739.75</v>
      </c>
      <c r="B99" s="152">
        <f t="shared" si="30"/>
        <v>1</v>
      </c>
      <c r="C99" s="152">
        <f t="shared" si="31"/>
        <v>4</v>
      </c>
      <c r="D99" s="152">
        <f t="shared" si="32"/>
        <v>18</v>
      </c>
      <c r="E99" s="38" t="str">
        <f t="shared" si="33"/>
        <v/>
      </c>
      <c r="F99" s="134">
        <v>45.45</v>
      </c>
      <c r="G99" s="38" t="str">
        <f t="shared" si="34"/>
        <v>-</v>
      </c>
      <c r="H99" s="38">
        <f t="shared" si="35"/>
        <v>45.45</v>
      </c>
      <c r="K99" s="133">
        <v>43104.75</v>
      </c>
      <c r="L99" s="9">
        <f t="shared" si="18"/>
        <v>1</v>
      </c>
      <c r="M99" s="9">
        <f t="shared" si="19"/>
        <v>4</v>
      </c>
      <c r="N99" s="9">
        <f t="shared" si="20"/>
        <v>18</v>
      </c>
      <c r="O99" s="31" t="str">
        <f t="shared" si="21"/>
        <v/>
      </c>
      <c r="P99" s="134">
        <v>170.69</v>
      </c>
      <c r="Q99" s="31" t="str">
        <f t="shared" si="22"/>
        <v>-</v>
      </c>
      <c r="R99" s="31">
        <f t="shared" si="23"/>
        <v>170.69</v>
      </c>
      <c r="U99" s="133">
        <v>43469.75</v>
      </c>
      <c r="V99" s="9">
        <f t="shared" si="24"/>
        <v>1</v>
      </c>
      <c r="W99" s="9">
        <f t="shared" si="25"/>
        <v>4</v>
      </c>
      <c r="X99" s="9">
        <f t="shared" si="26"/>
        <v>18</v>
      </c>
      <c r="Y99" s="31" t="str">
        <f t="shared" si="27"/>
        <v/>
      </c>
      <c r="Z99" s="134">
        <v>27.38</v>
      </c>
      <c r="AA99" s="31" t="str">
        <f t="shared" si="28"/>
        <v>-</v>
      </c>
      <c r="AB99" s="31">
        <f t="shared" si="29"/>
        <v>27.38</v>
      </c>
    </row>
    <row r="100" spans="1:28" x14ac:dyDescent="0.3">
      <c r="A100" s="133">
        <v>42739.791666666664</v>
      </c>
      <c r="B100" s="152">
        <f t="shared" si="30"/>
        <v>1</v>
      </c>
      <c r="C100" s="152">
        <f t="shared" si="31"/>
        <v>4</v>
      </c>
      <c r="D100" s="152">
        <f t="shared" si="32"/>
        <v>19</v>
      </c>
      <c r="E100" s="38" t="str">
        <f t="shared" si="33"/>
        <v/>
      </c>
      <c r="F100" s="134">
        <v>43.66</v>
      </c>
      <c r="G100" s="38" t="str">
        <f t="shared" si="34"/>
        <v>-</v>
      </c>
      <c r="H100" s="38">
        <f t="shared" si="35"/>
        <v>43.66</v>
      </c>
      <c r="K100" s="133">
        <v>43104.791666666664</v>
      </c>
      <c r="L100" s="9">
        <f t="shared" si="18"/>
        <v>1</v>
      </c>
      <c r="M100" s="9">
        <f t="shared" si="19"/>
        <v>4</v>
      </c>
      <c r="N100" s="9">
        <f t="shared" si="20"/>
        <v>19</v>
      </c>
      <c r="O100" s="31" t="str">
        <f t="shared" si="21"/>
        <v/>
      </c>
      <c r="P100" s="134">
        <v>167.94</v>
      </c>
      <c r="Q100" s="31" t="str">
        <f t="shared" si="22"/>
        <v>-</v>
      </c>
      <c r="R100" s="31">
        <f t="shared" si="23"/>
        <v>167.94</v>
      </c>
      <c r="U100" s="133">
        <v>43469.791666666664</v>
      </c>
      <c r="V100" s="9">
        <f t="shared" si="24"/>
        <v>1</v>
      </c>
      <c r="W100" s="9">
        <f t="shared" si="25"/>
        <v>4</v>
      </c>
      <c r="X100" s="9">
        <f t="shared" si="26"/>
        <v>19</v>
      </c>
      <c r="Y100" s="31" t="str">
        <f t="shared" si="27"/>
        <v/>
      </c>
      <c r="Z100" s="134">
        <v>26.23</v>
      </c>
      <c r="AA100" s="31" t="str">
        <f t="shared" si="28"/>
        <v>-</v>
      </c>
      <c r="AB100" s="31">
        <f t="shared" si="29"/>
        <v>26.23</v>
      </c>
    </row>
    <row r="101" spans="1:28" x14ac:dyDescent="0.3">
      <c r="A101" s="133">
        <v>42739.833333333336</v>
      </c>
      <c r="B101" s="152">
        <f t="shared" si="30"/>
        <v>1</v>
      </c>
      <c r="C101" s="152">
        <f t="shared" si="31"/>
        <v>4</v>
      </c>
      <c r="D101" s="152">
        <f t="shared" si="32"/>
        <v>20</v>
      </c>
      <c r="E101" s="38" t="str">
        <f t="shared" si="33"/>
        <v/>
      </c>
      <c r="F101" s="134">
        <v>41.79</v>
      </c>
      <c r="G101" s="38" t="str">
        <f t="shared" si="34"/>
        <v>-</v>
      </c>
      <c r="H101" s="38">
        <f t="shared" si="35"/>
        <v>41.79</v>
      </c>
      <c r="K101" s="133">
        <v>43104.833333333336</v>
      </c>
      <c r="L101" s="9">
        <f t="shared" si="18"/>
        <v>1</v>
      </c>
      <c r="M101" s="9">
        <f t="shared" si="19"/>
        <v>4</v>
      </c>
      <c r="N101" s="9">
        <f t="shared" si="20"/>
        <v>20</v>
      </c>
      <c r="O101" s="31" t="str">
        <f t="shared" si="21"/>
        <v/>
      </c>
      <c r="P101" s="134">
        <v>157.63</v>
      </c>
      <c r="Q101" s="31" t="str">
        <f t="shared" si="22"/>
        <v>-</v>
      </c>
      <c r="R101" s="31">
        <f t="shared" si="23"/>
        <v>157.63</v>
      </c>
      <c r="U101" s="133">
        <v>43469.833333333336</v>
      </c>
      <c r="V101" s="9">
        <f t="shared" si="24"/>
        <v>1</v>
      </c>
      <c r="W101" s="9">
        <f t="shared" si="25"/>
        <v>4</v>
      </c>
      <c r="X101" s="9">
        <f t="shared" si="26"/>
        <v>20</v>
      </c>
      <c r="Y101" s="31" t="str">
        <f t="shared" si="27"/>
        <v/>
      </c>
      <c r="Z101" s="134">
        <v>25.04</v>
      </c>
      <c r="AA101" s="31" t="str">
        <f t="shared" si="28"/>
        <v>-</v>
      </c>
      <c r="AB101" s="31">
        <f t="shared" si="29"/>
        <v>25.04</v>
      </c>
    </row>
    <row r="102" spans="1:28" x14ac:dyDescent="0.3">
      <c r="A102" s="133">
        <v>42739.875</v>
      </c>
      <c r="B102" s="152">
        <f t="shared" si="30"/>
        <v>1</v>
      </c>
      <c r="C102" s="152">
        <f t="shared" si="31"/>
        <v>4</v>
      </c>
      <c r="D102" s="152">
        <f t="shared" si="32"/>
        <v>21</v>
      </c>
      <c r="E102" s="38" t="str">
        <f t="shared" si="33"/>
        <v/>
      </c>
      <c r="F102" s="134">
        <v>36.44</v>
      </c>
      <c r="G102" s="38" t="str">
        <f t="shared" si="34"/>
        <v>-</v>
      </c>
      <c r="H102" s="38">
        <f t="shared" si="35"/>
        <v>36.44</v>
      </c>
      <c r="K102" s="133">
        <v>43104.875</v>
      </c>
      <c r="L102" s="9">
        <f t="shared" si="18"/>
        <v>1</v>
      </c>
      <c r="M102" s="9">
        <f t="shared" si="19"/>
        <v>4</v>
      </c>
      <c r="N102" s="9">
        <f t="shared" si="20"/>
        <v>21</v>
      </c>
      <c r="O102" s="31" t="str">
        <f t="shared" si="21"/>
        <v/>
      </c>
      <c r="P102" s="134">
        <v>155.71</v>
      </c>
      <c r="Q102" s="31" t="str">
        <f t="shared" si="22"/>
        <v>-</v>
      </c>
      <c r="R102" s="31">
        <f t="shared" si="23"/>
        <v>155.71</v>
      </c>
      <c r="U102" s="133">
        <v>43469.875</v>
      </c>
      <c r="V102" s="9">
        <f t="shared" si="24"/>
        <v>1</v>
      </c>
      <c r="W102" s="9">
        <f t="shared" si="25"/>
        <v>4</v>
      </c>
      <c r="X102" s="9">
        <f t="shared" si="26"/>
        <v>21</v>
      </c>
      <c r="Y102" s="31" t="str">
        <f t="shared" si="27"/>
        <v/>
      </c>
      <c r="Z102" s="134">
        <v>23.83</v>
      </c>
      <c r="AA102" s="31" t="str">
        <f t="shared" si="28"/>
        <v>-</v>
      </c>
      <c r="AB102" s="31">
        <f t="shared" si="29"/>
        <v>23.83</v>
      </c>
    </row>
    <row r="103" spans="1:28" x14ac:dyDescent="0.3">
      <c r="A103" s="133">
        <v>42739.916666666664</v>
      </c>
      <c r="B103" s="152">
        <f t="shared" si="30"/>
        <v>1</v>
      </c>
      <c r="C103" s="152">
        <f t="shared" si="31"/>
        <v>4</v>
      </c>
      <c r="D103" s="152">
        <f t="shared" si="32"/>
        <v>22</v>
      </c>
      <c r="E103" s="38" t="str">
        <f t="shared" si="33"/>
        <v/>
      </c>
      <c r="F103" s="134">
        <v>28.49</v>
      </c>
      <c r="G103" s="38" t="str">
        <f t="shared" si="34"/>
        <v>-</v>
      </c>
      <c r="H103" s="38">
        <f t="shared" si="35"/>
        <v>28.49</v>
      </c>
      <c r="K103" s="133">
        <v>43104.916666666664</v>
      </c>
      <c r="L103" s="9">
        <f t="shared" si="18"/>
        <v>1</v>
      </c>
      <c r="M103" s="9">
        <f t="shared" si="19"/>
        <v>4</v>
      </c>
      <c r="N103" s="9">
        <f t="shared" si="20"/>
        <v>22</v>
      </c>
      <c r="O103" s="31" t="str">
        <f t="shared" si="21"/>
        <v/>
      </c>
      <c r="P103" s="134">
        <v>144.44</v>
      </c>
      <c r="Q103" s="31" t="str">
        <f t="shared" si="22"/>
        <v>-</v>
      </c>
      <c r="R103" s="31">
        <f t="shared" si="23"/>
        <v>144.44</v>
      </c>
      <c r="U103" s="133">
        <v>43469.916666666664</v>
      </c>
      <c r="V103" s="9">
        <f t="shared" si="24"/>
        <v>1</v>
      </c>
      <c r="W103" s="9">
        <f t="shared" si="25"/>
        <v>4</v>
      </c>
      <c r="X103" s="9">
        <f t="shared" si="26"/>
        <v>22</v>
      </c>
      <c r="Y103" s="31" t="str">
        <f t="shared" si="27"/>
        <v/>
      </c>
      <c r="Z103" s="134">
        <v>22.38</v>
      </c>
      <c r="AA103" s="31" t="str">
        <f t="shared" si="28"/>
        <v>-</v>
      </c>
      <c r="AB103" s="31">
        <f t="shared" si="29"/>
        <v>22.38</v>
      </c>
    </row>
    <row r="104" spans="1:28" x14ac:dyDescent="0.3">
      <c r="A104" s="133">
        <v>42739.958333333336</v>
      </c>
      <c r="B104" s="152">
        <f t="shared" si="30"/>
        <v>1</v>
      </c>
      <c r="C104" s="152">
        <f t="shared" si="31"/>
        <v>4</v>
      </c>
      <c r="D104" s="152">
        <f t="shared" si="32"/>
        <v>23</v>
      </c>
      <c r="E104" s="38" t="str">
        <f t="shared" si="33"/>
        <v/>
      </c>
      <c r="F104" s="134">
        <v>27.17</v>
      </c>
      <c r="G104" s="38" t="str">
        <f t="shared" si="34"/>
        <v>-</v>
      </c>
      <c r="H104" s="38">
        <f t="shared" si="35"/>
        <v>27.17</v>
      </c>
      <c r="K104" s="133">
        <v>43104.958333333336</v>
      </c>
      <c r="L104" s="9">
        <f t="shared" si="18"/>
        <v>1</v>
      </c>
      <c r="M104" s="9">
        <f t="shared" si="19"/>
        <v>4</v>
      </c>
      <c r="N104" s="9">
        <f t="shared" si="20"/>
        <v>23</v>
      </c>
      <c r="O104" s="31" t="str">
        <f t="shared" si="21"/>
        <v/>
      </c>
      <c r="P104" s="134">
        <v>121.5</v>
      </c>
      <c r="Q104" s="31" t="str">
        <f t="shared" si="22"/>
        <v>-</v>
      </c>
      <c r="R104" s="31">
        <f t="shared" si="23"/>
        <v>121.5</v>
      </c>
      <c r="U104" s="133">
        <v>43469.958333333336</v>
      </c>
      <c r="V104" s="9">
        <f t="shared" si="24"/>
        <v>1</v>
      </c>
      <c r="W104" s="9">
        <f t="shared" si="25"/>
        <v>4</v>
      </c>
      <c r="X104" s="9">
        <f t="shared" si="26"/>
        <v>23</v>
      </c>
      <c r="Y104" s="31" t="str">
        <f t="shared" si="27"/>
        <v/>
      </c>
      <c r="Z104" s="134">
        <v>20.28</v>
      </c>
      <c r="AA104" s="31" t="str">
        <f t="shared" si="28"/>
        <v>-</v>
      </c>
      <c r="AB104" s="31">
        <f t="shared" si="29"/>
        <v>20.28</v>
      </c>
    </row>
    <row r="105" spans="1:28" x14ac:dyDescent="0.3">
      <c r="A105" s="133">
        <v>42740</v>
      </c>
      <c r="B105" s="152">
        <f t="shared" si="30"/>
        <v>1</v>
      </c>
      <c r="C105" s="152">
        <f t="shared" si="31"/>
        <v>5</v>
      </c>
      <c r="D105" s="152">
        <f t="shared" si="32"/>
        <v>0</v>
      </c>
      <c r="E105" s="38" t="str">
        <f t="shared" si="33"/>
        <v/>
      </c>
      <c r="F105" s="134">
        <v>26.41</v>
      </c>
      <c r="G105" s="38" t="str">
        <f t="shared" si="34"/>
        <v>-</v>
      </c>
      <c r="H105" s="38">
        <f t="shared" si="35"/>
        <v>26.41</v>
      </c>
      <c r="K105" s="133">
        <v>43105</v>
      </c>
      <c r="L105" s="9">
        <f t="shared" si="18"/>
        <v>1</v>
      </c>
      <c r="M105" s="9">
        <f t="shared" si="19"/>
        <v>5</v>
      </c>
      <c r="N105" s="9">
        <f t="shared" si="20"/>
        <v>0</v>
      </c>
      <c r="O105" s="31" t="str">
        <f t="shared" si="21"/>
        <v/>
      </c>
      <c r="P105" s="134">
        <v>142.51</v>
      </c>
      <c r="Q105" s="31" t="str">
        <f t="shared" si="22"/>
        <v>-</v>
      </c>
      <c r="R105" s="31">
        <f t="shared" si="23"/>
        <v>142.51</v>
      </c>
      <c r="U105" s="133">
        <v>43470</v>
      </c>
      <c r="V105" s="9">
        <f t="shared" si="24"/>
        <v>1</v>
      </c>
      <c r="W105" s="9">
        <f t="shared" si="25"/>
        <v>5</v>
      </c>
      <c r="X105" s="9">
        <f t="shared" si="26"/>
        <v>0</v>
      </c>
      <c r="Y105" s="31" t="str">
        <f t="shared" si="27"/>
        <v>W</v>
      </c>
      <c r="Z105" s="134">
        <v>21.04</v>
      </c>
      <c r="AA105" s="31" t="str">
        <f t="shared" si="28"/>
        <v>-</v>
      </c>
      <c r="AB105" s="31">
        <f t="shared" si="29"/>
        <v>21.04</v>
      </c>
    </row>
    <row r="106" spans="1:28" x14ac:dyDescent="0.3">
      <c r="A106" s="133">
        <v>42740.041666666664</v>
      </c>
      <c r="B106" s="152">
        <f t="shared" si="30"/>
        <v>1</v>
      </c>
      <c r="C106" s="152">
        <f t="shared" si="31"/>
        <v>5</v>
      </c>
      <c r="D106" s="152">
        <f t="shared" si="32"/>
        <v>1</v>
      </c>
      <c r="E106" s="38" t="str">
        <f t="shared" si="33"/>
        <v/>
      </c>
      <c r="F106" s="134">
        <v>26.45</v>
      </c>
      <c r="G106" s="38" t="str">
        <f t="shared" si="34"/>
        <v>-</v>
      </c>
      <c r="H106" s="38">
        <f t="shared" si="35"/>
        <v>26.45</v>
      </c>
      <c r="K106" s="133">
        <v>43105.041666666664</v>
      </c>
      <c r="L106" s="9">
        <f t="shared" si="18"/>
        <v>1</v>
      </c>
      <c r="M106" s="9">
        <f t="shared" si="19"/>
        <v>5</v>
      </c>
      <c r="N106" s="9">
        <f t="shared" si="20"/>
        <v>1</v>
      </c>
      <c r="O106" s="31" t="str">
        <f t="shared" si="21"/>
        <v/>
      </c>
      <c r="P106" s="134">
        <v>138.43</v>
      </c>
      <c r="Q106" s="31" t="str">
        <f t="shared" si="22"/>
        <v>-</v>
      </c>
      <c r="R106" s="31">
        <f t="shared" si="23"/>
        <v>138.43</v>
      </c>
      <c r="U106" s="133">
        <v>43470.041666666664</v>
      </c>
      <c r="V106" s="9">
        <f t="shared" si="24"/>
        <v>1</v>
      </c>
      <c r="W106" s="9">
        <f t="shared" si="25"/>
        <v>5</v>
      </c>
      <c r="X106" s="9">
        <f t="shared" si="26"/>
        <v>1</v>
      </c>
      <c r="Y106" s="31" t="str">
        <f t="shared" si="27"/>
        <v>W</v>
      </c>
      <c r="Z106" s="134">
        <v>20.12</v>
      </c>
      <c r="AA106" s="31" t="str">
        <f t="shared" si="28"/>
        <v>-</v>
      </c>
      <c r="AB106" s="31">
        <f t="shared" si="29"/>
        <v>20.12</v>
      </c>
    </row>
    <row r="107" spans="1:28" x14ac:dyDescent="0.3">
      <c r="A107" s="133">
        <v>42740.083333333336</v>
      </c>
      <c r="B107" s="152">
        <f t="shared" si="30"/>
        <v>1</v>
      </c>
      <c r="C107" s="152">
        <f t="shared" si="31"/>
        <v>5</v>
      </c>
      <c r="D107" s="152">
        <f t="shared" si="32"/>
        <v>2</v>
      </c>
      <c r="E107" s="38" t="str">
        <f t="shared" si="33"/>
        <v/>
      </c>
      <c r="F107" s="134">
        <v>26.41</v>
      </c>
      <c r="G107" s="38" t="str">
        <f t="shared" si="34"/>
        <v>-</v>
      </c>
      <c r="H107" s="38">
        <f t="shared" si="35"/>
        <v>26.41</v>
      </c>
      <c r="K107" s="133">
        <v>43105.083333333336</v>
      </c>
      <c r="L107" s="9">
        <f t="shared" si="18"/>
        <v>1</v>
      </c>
      <c r="M107" s="9">
        <f t="shared" si="19"/>
        <v>5</v>
      </c>
      <c r="N107" s="9">
        <f t="shared" si="20"/>
        <v>2</v>
      </c>
      <c r="O107" s="31" t="str">
        <f t="shared" si="21"/>
        <v/>
      </c>
      <c r="P107" s="134">
        <v>139.61000000000001</v>
      </c>
      <c r="Q107" s="31" t="str">
        <f t="shared" si="22"/>
        <v>-</v>
      </c>
      <c r="R107" s="31">
        <f t="shared" si="23"/>
        <v>139.61000000000001</v>
      </c>
      <c r="U107" s="133">
        <v>43470.083333333336</v>
      </c>
      <c r="V107" s="9">
        <f t="shared" si="24"/>
        <v>1</v>
      </c>
      <c r="W107" s="9">
        <f t="shared" si="25"/>
        <v>5</v>
      </c>
      <c r="X107" s="9">
        <f t="shared" si="26"/>
        <v>2</v>
      </c>
      <c r="Y107" s="31" t="str">
        <f t="shared" si="27"/>
        <v>W</v>
      </c>
      <c r="Z107" s="134">
        <v>19.760000000000002</v>
      </c>
      <c r="AA107" s="31" t="str">
        <f t="shared" si="28"/>
        <v>-</v>
      </c>
      <c r="AB107" s="31">
        <f t="shared" si="29"/>
        <v>19.760000000000002</v>
      </c>
    </row>
    <row r="108" spans="1:28" x14ac:dyDescent="0.3">
      <c r="A108" s="133">
        <v>42740.125</v>
      </c>
      <c r="B108" s="152">
        <f t="shared" si="30"/>
        <v>1</v>
      </c>
      <c r="C108" s="152">
        <f t="shared" si="31"/>
        <v>5</v>
      </c>
      <c r="D108" s="152">
        <f t="shared" si="32"/>
        <v>3</v>
      </c>
      <c r="E108" s="38" t="str">
        <f t="shared" si="33"/>
        <v/>
      </c>
      <c r="F108" s="134">
        <v>26.58</v>
      </c>
      <c r="G108" s="38" t="str">
        <f t="shared" si="34"/>
        <v>-</v>
      </c>
      <c r="H108" s="38">
        <f t="shared" si="35"/>
        <v>26.58</v>
      </c>
      <c r="K108" s="133">
        <v>43105.125</v>
      </c>
      <c r="L108" s="9">
        <f t="shared" si="18"/>
        <v>1</v>
      </c>
      <c r="M108" s="9">
        <f t="shared" si="19"/>
        <v>5</v>
      </c>
      <c r="N108" s="9">
        <f t="shared" si="20"/>
        <v>3</v>
      </c>
      <c r="O108" s="31" t="str">
        <f t="shared" si="21"/>
        <v/>
      </c>
      <c r="P108" s="134">
        <v>143.49</v>
      </c>
      <c r="Q108" s="31" t="str">
        <f t="shared" si="22"/>
        <v>-</v>
      </c>
      <c r="R108" s="31">
        <f t="shared" si="23"/>
        <v>143.49</v>
      </c>
      <c r="U108" s="133">
        <v>43470.125</v>
      </c>
      <c r="V108" s="9">
        <f t="shared" si="24"/>
        <v>1</v>
      </c>
      <c r="W108" s="9">
        <f t="shared" si="25"/>
        <v>5</v>
      </c>
      <c r="X108" s="9">
        <f t="shared" si="26"/>
        <v>3</v>
      </c>
      <c r="Y108" s="31" t="str">
        <f t="shared" si="27"/>
        <v>W</v>
      </c>
      <c r="Z108" s="134">
        <v>19.79</v>
      </c>
      <c r="AA108" s="31" t="str">
        <f t="shared" si="28"/>
        <v>-</v>
      </c>
      <c r="AB108" s="31">
        <f t="shared" si="29"/>
        <v>19.79</v>
      </c>
    </row>
    <row r="109" spans="1:28" x14ac:dyDescent="0.3">
      <c r="A109" s="133">
        <v>42740.166666666664</v>
      </c>
      <c r="B109" s="152">
        <f t="shared" si="30"/>
        <v>1</v>
      </c>
      <c r="C109" s="152">
        <f t="shared" si="31"/>
        <v>5</v>
      </c>
      <c r="D109" s="152">
        <f t="shared" si="32"/>
        <v>4</v>
      </c>
      <c r="E109" s="38" t="str">
        <f t="shared" si="33"/>
        <v/>
      </c>
      <c r="F109" s="134">
        <v>27.77</v>
      </c>
      <c r="G109" s="38" t="str">
        <f t="shared" si="34"/>
        <v>-</v>
      </c>
      <c r="H109" s="38">
        <f t="shared" si="35"/>
        <v>27.77</v>
      </c>
      <c r="K109" s="133">
        <v>43105.166666666664</v>
      </c>
      <c r="L109" s="9">
        <f t="shared" si="18"/>
        <v>1</v>
      </c>
      <c r="M109" s="9">
        <f t="shared" si="19"/>
        <v>5</v>
      </c>
      <c r="N109" s="9">
        <f t="shared" si="20"/>
        <v>4</v>
      </c>
      <c r="O109" s="31" t="str">
        <f t="shared" si="21"/>
        <v/>
      </c>
      <c r="P109" s="134">
        <v>142.6</v>
      </c>
      <c r="Q109" s="31" t="str">
        <f t="shared" si="22"/>
        <v>-</v>
      </c>
      <c r="R109" s="31">
        <f t="shared" si="23"/>
        <v>142.6</v>
      </c>
      <c r="U109" s="133">
        <v>43470.166666666664</v>
      </c>
      <c r="V109" s="9">
        <f t="shared" si="24"/>
        <v>1</v>
      </c>
      <c r="W109" s="9">
        <f t="shared" si="25"/>
        <v>5</v>
      </c>
      <c r="X109" s="9">
        <f t="shared" si="26"/>
        <v>4</v>
      </c>
      <c r="Y109" s="31" t="str">
        <f t="shared" si="27"/>
        <v>W</v>
      </c>
      <c r="Z109" s="134">
        <v>19.89</v>
      </c>
      <c r="AA109" s="31" t="str">
        <f t="shared" si="28"/>
        <v>-</v>
      </c>
      <c r="AB109" s="31">
        <f t="shared" si="29"/>
        <v>19.89</v>
      </c>
    </row>
    <row r="110" spans="1:28" x14ac:dyDescent="0.3">
      <c r="A110" s="133">
        <v>42740.208333333336</v>
      </c>
      <c r="B110" s="152">
        <f t="shared" si="30"/>
        <v>1</v>
      </c>
      <c r="C110" s="152">
        <f t="shared" si="31"/>
        <v>5</v>
      </c>
      <c r="D110" s="152">
        <f t="shared" si="32"/>
        <v>5</v>
      </c>
      <c r="E110" s="38" t="str">
        <f t="shared" si="33"/>
        <v/>
      </c>
      <c r="F110" s="134">
        <v>31.08</v>
      </c>
      <c r="G110" s="38" t="str">
        <f t="shared" si="34"/>
        <v>-</v>
      </c>
      <c r="H110" s="38">
        <f t="shared" si="35"/>
        <v>31.08</v>
      </c>
      <c r="K110" s="133">
        <v>43105.208333333336</v>
      </c>
      <c r="L110" s="9">
        <f t="shared" si="18"/>
        <v>1</v>
      </c>
      <c r="M110" s="9">
        <f t="shared" si="19"/>
        <v>5</v>
      </c>
      <c r="N110" s="9">
        <f t="shared" si="20"/>
        <v>5</v>
      </c>
      <c r="O110" s="31" t="str">
        <f t="shared" si="21"/>
        <v/>
      </c>
      <c r="P110" s="134">
        <v>166.38</v>
      </c>
      <c r="Q110" s="31" t="str">
        <f t="shared" si="22"/>
        <v>-</v>
      </c>
      <c r="R110" s="31">
        <f t="shared" si="23"/>
        <v>166.38</v>
      </c>
      <c r="U110" s="133">
        <v>43470.208333333336</v>
      </c>
      <c r="V110" s="9">
        <f t="shared" si="24"/>
        <v>1</v>
      </c>
      <c r="W110" s="9">
        <f t="shared" si="25"/>
        <v>5</v>
      </c>
      <c r="X110" s="9">
        <f t="shared" si="26"/>
        <v>5</v>
      </c>
      <c r="Y110" s="31" t="str">
        <f t="shared" si="27"/>
        <v>W</v>
      </c>
      <c r="Z110" s="134">
        <v>20.09</v>
      </c>
      <c r="AA110" s="31" t="str">
        <f t="shared" si="28"/>
        <v>-</v>
      </c>
      <c r="AB110" s="31">
        <f t="shared" si="29"/>
        <v>20.09</v>
      </c>
    </row>
    <row r="111" spans="1:28" x14ac:dyDescent="0.3">
      <c r="A111" s="133">
        <v>42740.25</v>
      </c>
      <c r="B111" s="152">
        <f t="shared" si="30"/>
        <v>1</v>
      </c>
      <c r="C111" s="152">
        <f t="shared" si="31"/>
        <v>5</v>
      </c>
      <c r="D111" s="152">
        <f t="shared" si="32"/>
        <v>6</v>
      </c>
      <c r="E111" s="38" t="str">
        <f t="shared" si="33"/>
        <v/>
      </c>
      <c r="F111" s="134">
        <v>50.11</v>
      </c>
      <c r="G111" s="38" t="str">
        <f t="shared" si="34"/>
        <v>-</v>
      </c>
      <c r="H111" s="38">
        <f t="shared" si="35"/>
        <v>50.11</v>
      </c>
      <c r="K111" s="133">
        <v>43105.25</v>
      </c>
      <c r="L111" s="9">
        <f t="shared" si="18"/>
        <v>1</v>
      </c>
      <c r="M111" s="9">
        <f t="shared" si="19"/>
        <v>5</v>
      </c>
      <c r="N111" s="9">
        <f t="shared" si="20"/>
        <v>6</v>
      </c>
      <c r="O111" s="31" t="str">
        <f t="shared" si="21"/>
        <v/>
      </c>
      <c r="P111" s="134">
        <v>253.09</v>
      </c>
      <c r="Q111" s="31" t="str">
        <f t="shared" si="22"/>
        <v>-</v>
      </c>
      <c r="R111" s="31">
        <f t="shared" si="23"/>
        <v>253.09</v>
      </c>
      <c r="U111" s="133">
        <v>43470.25</v>
      </c>
      <c r="V111" s="9">
        <f t="shared" si="24"/>
        <v>1</v>
      </c>
      <c r="W111" s="9">
        <f t="shared" si="25"/>
        <v>5</v>
      </c>
      <c r="X111" s="9">
        <f t="shared" si="26"/>
        <v>6</v>
      </c>
      <c r="Y111" s="31" t="str">
        <f t="shared" si="27"/>
        <v>W</v>
      </c>
      <c r="Z111" s="134">
        <v>21.45</v>
      </c>
      <c r="AA111" s="31" t="str">
        <f t="shared" si="28"/>
        <v>-</v>
      </c>
      <c r="AB111" s="31">
        <f t="shared" si="29"/>
        <v>21.45</v>
      </c>
    </row>
    <row r="112" spans="1:28" x14ac:dyDescent="0.3">
      <c r="A112" s="133">
        <v>42740.291666666664</v>
      </c>
      <c r="B112" s="152">
        <f t="shared" si="30"/>
        <v>1</v>
      </c>
      <c r="C112" s="152">
        <f t="shared" si="31"/>
        <v>5</v>
      </c>
      <c r="D112" s="152">
        <f t="shared" si="32"/>
        <v>7</v>
      </c>
      <c r="E112" s="38" t="str">
        <f t="shared" si="33"/>
        <v/>
      </c>
      <c r="F112" s="134">
        <v>50.96</v>
      </c>
      <c r="G112" s="38" t="str">
        <f t="shared" si="34"/>
        <v>-</v>
      </c>
      <c r="H112" s="38">
        <f t="shared" si="35"/>
        <v>50.96</v>
      </c>
      <c r="K112" s="133">
        <v>43105.291666666664</v>
      </c>
      <c r="L112" s="9">
        <f t="shared" si="18"/>
        <v>1</v>
      </c>
      <c r="M112" s="9">
        <f t="shared" si="19"/>
        <v>5</v>
      </c>
      <c r="N112" s="9">
        <f t="shared" si="20"/>
        <v>7</v>
      </c>
      <c r="O112" s="31" t="str">
        <f t="shared" si="21"/>
        <v/>
      </c>
      <c r="P112" s="134">
        <v>228.26</v>
      </c>
      <c r="Q112" s="31" t="str">
        <f t="shared" si="22"/>
        <v>-</v>
      </c>
      <c r="R112" s="31">
        <f t="shared" si="23"/>
        <v>228.26</v>
      </c>
      <c r="U112" s="133">
        <v>43470.291666666664</v>
      </c>
      <c r="V112" s="9">
        <f t="shared" si="24"/>
        <v>1</v>
      </c>
      <c r="W112" s="9">
        <f t="shared" si="25"/>
        <v>5</v>
      </c>
      <c r="X112" s="9">
        <f t="shared" si="26"/>
        <v>7</v>
      </c>
      <c r="Y112" s="31" t="str">
        <f t="shared" si="27"/>
        <v>W</v>
      </c>
      <c r="Z112" s="134">
        <v>23.34</v>
      </c>
      <c r="AA112" s="31" t="str">
        <f t="shared" si="28"/>
        <v>-</v>
      </c>
      <c r="AB112" s="31">
        <f t="shared" si="29"/>
        <v>23.34</v>
      </c>
    </row>
    <row r="113" spans="1:28" x14ac:dyDescent="0.3">
      <c r="A113" s="133">
        <v>42740.333333333336</v>
      </c>
      <c r="B113" s="152">
        <f t="shared" si="30"/>
        <v>1</v>
      </c>
      <c r="C113" s="152">
        <f t="shared" si="31"/>
        <v>5</v>
      </c>
      <c r="D113" s="152">
        <f t="shared" si="32"/>
        <v>8</v>
      </c>
      <c r="E113" s="38" t="str">
        <f t="shared" si="33"/>
        <v/>
      </c>
      <c r="F113" s="134">
        <v>48.12</v>
      </c>
      <c r="G113" s="38">
        <f t="shared" si="34"/>
        <v>48.12</v>
      </c>
      <c r="H113" s="38" t="str">
        <f t="shared" si="35"/>
        <v>-</v>
      </c>
      <c r="K113" s="133">
        <v>43105.333333333336</v>
      </c>
      <c r="L113" s="9">
        <f t="shared" si="18"/>
        <v>1</v>
      </c>
      <c r="M113" s="9">
        <f t="shared" si="19"/>
        <v>5</v>
      </c>
      <c r="N113" s="9">
        <f t="shared" si="20"/>
        <v>8</v>
      </c>
      <c r="O113" s="31" t="str">
        <f t="shared" si="21"/>
        <v/>
      </c>
      <c r="P113" s="134">
        <v>268.04000000000002</v>
      </c>
      <c r="Q113" s="31">
        <f t="shared" si="22"/>
        <v>268.04000000000002</v>
      </c>
      <c r="R113" s="31" t="str">
        <f t="shared" si="23"/>
        <v>-</v>
      </c>
      <c r="U113" s="133">
        <v>43470.333333333336</v>
      </c>
      <c r="V113" s="9">
        <f t="shared" si="24"/>
        <v>1</v>
      </c>
      <c r="W113" s="9">
        <f t="shared" si="25"/>
        <v>5</v>
      </c>
      <c r="X113" s="9">
        <f t="shared" si="26"/>
        <v>8</v>
      </c>
      <c r="Y113" s="31" t="str">
        <f t="shared" si="27"/>
        <v>W</v>
      </c>
      <c r="Z113" s="134">
        <v>25.16</v>
      </c>
      <c r="AA113" s="31" t="str">
        <f t="shared" si="28"/>
        <v>-</v>
      </c>
      <c r="AB113" s="31">
        <f t="shared" si="29"/>
        <v>25.16</v>
      </c>
    </row>
    <row r="114" spans="1:28" x14ac:dyDescent="0.3">
      <c r="A114" s="133">
        <v>42740.375</v>
      </c>
      <c r="B114" s="152">
        <f t="shared" si="30"/>
        <v>1</v>
      </c>
      <c r="C114" s="152">
        <f t="shared" si="31"/>
        <v>5</v>
      </c>
      <c r="D114" s="152">
        <f t="shared" si="32"/>
        <v>9</v>
      </c>
      <c r="E114" s="38" t="str">
        <f t="shared" si="33"/>
        <v/>
      </c>
      <c r="F114" s="134">
        <v>46.09</v>
      </c>
      <c r="G114" s="38">
        <f t="shared" si="34"/>
        <v>46.09</v>
      </c>
      <c r="H114" s="38" t="str">
        <f t="shared" si="35"/>
        <v>-</v>
      </c>
      <c r="K114" s="133">
        <v>43105.375</v>
      </c>
      <c r="L114" s="9">
        <f t="shared" si="18"/>
        <v>1</v>
      </c>
      <c r="M114" s="9">
        <f t="shared" si="19"/>
        <v>5</v>
      </c>
      <c r="N114" s="9">
        <f t="shared" si="20"/>
        <v>9</v>
      </c>
      <c r="O114" s="31" t="str">
        <f t="shared" si="21"/>
        <v/>
      </c>
      <c r="P114" s="134">
        <v>305.49</v>
      </c>
      <c r="Q114" s="31">
        <f t="shared" si="22"/>
        <v>305.49</v>
      </c>
      <c r="R114" s="31" t="str">
        <f t="shared" si="23"/>
        <v>-</v>
      </c>
      <c r="U114" s="133">
        <v>43470.375</v>
      </c>
      <c r="V114" s="9">
        <f t="shared" si="24"/>
        <v>1</v>
      </c>
      <c r="W114" s="9">
        <f t="shared" si="25"/>
        <v>5</v>
      </c>
      <c r="X114" s="9">
        <f t="shared" si="26"/>
        <v>9</v>
      </c>
      <c r="Y114" s="31" t="str">
        <f t="shared" si="27"/>
        <v>W</v>
      </c>
      <c r="Z114" s="134">
        <v>26.01</v>
      </c>
      <c r="AA114" s="31" t="str">
        <f t="shared" si="28"/>
        <v>-</v>
      </c>
      <c r="AB114" s="31">
        <f t="shared" si="29"/>
        <v>26.01</v>
      </c>
    </row>
    <row r="115" spans="1:28" x14ac:dyDescent="0.3">
      <c r="A115" s="133">
        <v>42740.416666666664</v>
      </c>
      <c r="B115" s="152">
        <f t="shared" si="30"/>
        <v>1</v>
      </c>
      <c r="C115" s="152">
        <f t="shared" si="31"/>
        <v>5</v>
      </c>
      <c r="D115" s="152">
        <f t="shared" si="32"/>
        <v>10</v>
      </c>
      <c r="E115" s="38" t="str">
        <f t="shared" si="33"/>
        <v/>
      </c>
      <c r="F115" s="134">
        <v>44.61</v>
      </c>
      <c r="G115" s="38">
        <f t="shared" si="34"/>
        <v>44.61</v>
      </c>
      <c r="H115" s="38" t="str">
        <f t="shared" si="35"/>
        <v>-</v>
      </c>
      <c r="K115" s="133">
        <v>43105.416666666664</v>
      </c>
      <c r="L115" s="9">
        <f t="shared" si="18"/>
        <v>1</v>
      </c>
      <c r="M115" s="9">
        <f t="shared" si="19"/>
        <v>5</v>
      </c>
      <c r="N115" s="9">
        <f t="shared" si="20"/>
        <v>10</v>
      </c>
      <c r="O115" s="31" t="str">
        <f t="shared" si="21"/>
        <v/>
      </c>
      <c r="P115" s="134">
        <v>284.29000000000002</v>
      </c>
      <c r="Q115" s="31">
        <f t="shared" si="22"/>
        <v>284.29000000000002</v>
      </c>
      <c r="R115" s="31" t="str">
        <f t="shared" si="23"/>
        <v>-</v>
      </c>
      <c r="U115" s="133">
        <v>43470.416666666664</v>
      </c>
      <c r="V115" s="9">
        <f t="shared" si="24"/>
        <v>1</v>
      </c>
      <c r="W115" s="9">
        <f t="shared" si="25"/>
        <v>5</v>
      </c>
      <c r="X115" s="9">
        <f t="shared" si="26"/>
        <v>10</v>
      </c>
      <c r="Y115" s="31" t="str">
        <f t="shared" si="27"/>
        <v>W</v>
      </c>
      <c r="Z115" s="134">
        <v>25.8</v>
      </c>
      <c r="AA115" s="31" t="str">
        <f t="shared" si="28"/>
        <v>-</v>
      </c>
      <c r="AB115" s="31">
        <f t="shared" si="29"/>
        <v>25.8</v>
      </c>
    </row>
    <row r="116" spans="1:28" x14ac:dyDescent="0.3">
      <c r="A116" s="133">
        <v>42740.458333333336</v>
      </c>
      <c r="B116" s="152">
        <f t="shared" si="30"/>
        <v>1</v>
      </c>
      <c r="C116" s="152">
        <f t="shared" si="31"/>
        <v>5</v>
      </c>
      <c r="D116" s="152">
        <f t="shared" si="32"/>
        <v>11</v>
      </c>
      <c r="E116" s="38" t="str">
        <f t="shared" si="33"/>
        <v/>
      </c>
      <c r="F116" s="134">
        <v>40.869999999999997</v>
      </c>
      <c r="G116" s="38">
        <f t="shared" si="34"/>
        <v>40.869999999999997</v>
      </c>
      <c r="H116" s="38" t="str">
        <f t="shared" si="35"/>
        <v>-</v>
      </c>
      <c r="K116" s="133">
        <v>43105.458333333336</v>
      </c>
      <c r="L116" s="9">
        <f t="shared" si="18"/>
        <v>1</v>
      </c>
      <c r="M116" s="9">
        <f t="shared" si="19"/>
        <v>5</v>
      </c>
      <c r="N116" s="9">
        <f t="shared" si="20"/>
        <v>11</v>
      </c>
      <c r="O116" s="31" t="str">
        <f t="shared" si="21"/>
        <v/>
      </c>
      <c r="P116" s="134">
        <v>132.97</v>
      </c>
      <c r="Q116" s="31">
        <f t="shared" si="22"/>
        <v>132.97</v>
      </c>
      <c r="R116" s="31" t="str">
        <f t="shared" si="23"/>
        <v>-</v>
      </c>
      <c r="U116" s="133">
        <v>43470.458333333336</v>
      </c>
      <c r="V116" s="9">
        <f t="shared" si="24"/>
        <v>1</v>
      </c>
      <c r="W116" s="9">
        <f t="shared" si="25"/>
        <v>5</v>
      </c>
      <c r="X116" s="9">
        <f t="shared" si="26"/>
        <v>11</v>
      </c>
      <c r="Y116" s="31" t="str">
        <f t="shared" si="27"/>
        <v>W</v>
      </c>
      <c r="Z116" s="134">
        <v>24.64</v>
      </c>
      <c r="AA116" s="31" t="str">
        <f t="shared" si="28"/>
        <v>-</v>
      </c>
      <c r="AB116" s="31">
        <f t="shared" si="29"/>
        <v>24.64</v>
      </c>
    </row>
    <row r="117" spans="1:28" x14ac:dyDescent="0.3">
      <c r="A117" s="133">
        <v>42740.5</v>
      </c>
      <c r="B117" s="152">
        <f t="shared" si="30"/>
        <v>1</v>
      </c>
      <c r="C117" s="152">
        <f t="shared" si="31"/>
        <v>5</v>
      </c>
      <c r="D117" s="152">
        <f t="shared" si="32"/>
        <v>12</v>
      </c>
      <c r="E117" s="38" t="str">
        <f t="shared" si="33"/>
        <v/>
      </c>
      <c r="F117" s="134">
        <v>35.909999999999997</v>
      </c>
      <c r="G117" s="38">
        <f t="shared" si="34"/>
        <v>35.909999999999997</v>
      </c>
      <c r="H117" s="38" t="str">
        <f t="shared" si="35"/>
        <v>-</v>
      </c>
      <c r="K117" s="133">
        <v>43105.5</v>
      </c>
      <c r="L117" s="9">
        <f t="shared" si="18"/>
        <v>1</v>
      </c>
      <c r="M117" s="9">
        <f t="shared" si="19"/>
        <v>5</v>
      </c>
      <c r="N117" s="9">
        <f t="shared" si="20"/>
        <v>12</v>
      </c>
      <c r="O117" s="31" t="str">
        <f t="shared" si="21"/>
        <v/>
      </c>
      <c r="P117" s="134">
        <v>108.16</v>
      </c>
      <c r="Q117" s="31">
        <f t="shared" si="22"/>
        <v>108.16</v>
      </c>
      <c r="R117" s="31" t="str">
        <f t="shared" si="23"/>
        <v>-</v>
      </c>
      <c r="U117" s="133">
        <v>43470.5</v>
      </c>
      <c r="V117" s="9">
        <f t="shared" si="24"/>
        <v>1</v>
      </c>
      <c r="W117" s="9">
        <f t="shared" si="25"/>
        <v>5</v>
      </c>
      <c r="X117" s="9">
        <f t="shared" si="26"/>
        <v>12</v>
      </c>
      <c r="Y117" s="31" t="str">
        <f t="shared" si="27"/>
        <v>W</v>
      </c>
      <c r="Z117" s="134">
        <v>23.34</v>
      </c>
      <c r="AA117" s="31" t="str">
        <f t="shared" si="28"/>
        <v>-</v>
      </c>
      <c r="AB117" s="31">
        <f t="shared" si="29"/>
        <v>23.34</v>
      </c>
    </row>
    <row r="118" spans="1:28" x14ac:dyDescent="0.3">
      <c r="A118" s="133">
        <v>42740.541666666664</v>
      </c>
      <c r="B118" s="152">
        <f t="shared" si="30"/>
        <v>1</v>
      </c>
      <c r="C118" s="152">
        <f t="shared" si="31"/>
        <v>5</v>
      </c>
      <c r="D118" s="152">
        <f t="shared" si="32"/>
        <v>13</v>
      </c>
      <c r="E118" s="38" t="str">
        <f t="shared" si="33"/>
        <v/>
      </c>
      <c r="F118" s="134">
        <v>35.22</v>
      </c>
      <c r="G118" s="38">
        <f t="shared" si="34"/>
        <v>35.22</v>
      </c>
      <c r="H118" s="38" t="str">
        <f t="shared" si="35"/>
        <v>-</v>
      </c>
      <c r="K118" s="133">
        <v>43105.541666666664</v>
      </c>
      <c r="L118" s="9">
        <f t="shared" si="18"/>
        <v>1</v>
      </c>
      <c r="M118" s="9">
        <f t="shared" si="19"/>
        <v>5</v>
      </c>
      <c r="N118" s="9">
        <f t="shared" si="20"/>
        <v>13</v>
      </c>
      <c r="O118" s="31" t="str">
        <f t="shared" si="21"/>
        <v/>
      </c>
      <c r="P118" s="134">
        <v>107.64</v>
      </c>
      <c r="Q118" s="31">
        <f t="shared" si="22"/>
        <v>107.64</v>
      </c>
      <c r="R118" s="31" t="str">
        <f t="shared" si="23"/>
        <v>-</v>
      </c>
      <c r="U118" s="133">
        <v>43470.541666666664</v>
      </c>
      <c r="V118" s="9">
        <f t="shared" si="24"/>
        <v>1</v>
      </c>
      <c r="W118" s="9">
        <f t="shared" si="25"/>
        <v>5</v>
      </c>
      <c r="X118" s="9">
        <f t="shared" si="26"/>
        <v>13</v>
      </c>
      <c r="Y118" s="31" t="str">
        <f t="shared" si="27"/>
        <v>W</v>
      </c>
      <c r="Z118" s="134">
        <v>22.46</v>
      </c>
      <c r="AA118" s="31" t="str">
        <f t="shared" si="28"/>
        <v>-</v>
      </c>
      <c r="AB118" s="31">
        <f t="shared" si="29"/>
        <v>22.46</v>
      </c>
    </row>
    <row r="119" spans="1:28" x14ac:dyDescent="0.3">
      <c r="A119" s="133">
        <v>42740.583333333336</v>
      </c>
      <c r="B119" s="152">
        <f t="shared" si="30"/>
        <v>1</v>
      </c>
      <c r="C119" s="152">
        <f t="shared" si="31"/>
        <v>5</v>
      </c>
      <c r="D119" s="152">
        <f t="shared" si="32"/>
        <v>14</v>
      </c>
      <c r="E119" s="38" t="str">
        <f t="shared" si="33"/>
        <v/>
      </c>
      <c r="F119" s="134">
        <v>33.79</v>
      </c>
      <c r="G119" s="38">
        <f t="shared" si="34"/>
        <v>33.79</v>
      </c>
      <c r="H119" s="38" t="str">
        <f t="shared" si="35"/>
        <v>-</v>
      </c>
      <c r="K119" s="133">
        <v>43105.583333333336</v>
      </c>
      <c r="L119" s="9">
        <f t="shared" si="18"/>
        <v>1</v>
      </c>
      <c r="M119" s="9">
        <f t="shared" si="19"/>
        <v>5</v>
      </c>
      <c r="N119" s="9">
        <f t="shared" si="20"/>
        <v>14</v>
      </c>
      <c r="O119" s="31" t="str">
        <f t="shared" si="21"/>
        <v/>
      </c>
      <c r="P119" s="134">
        <v>77.3</v>
      </c>
      <c r="Q119" s="31">
        <f t="shared" si="22"/>
        <v>77.3</v>
      </c>
      <c r="R119" s="31" t="str">
        <f t="shared" si="23"/>
        <v>-</v>
      </c>
      <c r="U119" s="133">
        <v>43470.583333333336</v>
      </c>
      <c r="V119" s="9">
        <f t="shared" si="24"/>
        <v>1</v>
      </c>
      <c r="W119" s="9">
        <f t="shared" si="25"/>
        <v>5</v>
      </c>
      <c r="X119" s="9">
        <f t="shared" si="26"/>
        <v>14</v>
      </c>
      <c r="Y119" s="31" t="str">
        <f t="shared" si="27"/>
        <v>W</v>
      </c>
      <c r="Z119" s="134">
        <v>21.68</v>
      </c>
      <c r="AA119" s="31" t="str">
        <f t="shared" si="28"/>
        <v>-</v>
      </c>
      <c r="AB119" s="31">
        <f t="shared" si="29"/>
        <v>21.68</v>
      </c>
    </row>
    <row r="120" spans="1:28" x14ac:dyDescent="0.3">
      <c r="A120" s="133">
        <v>42740.625</v>
      </c>
      <c r="B120" s="152">
        <f t="shared" si="30"/>
        <v>1</v>
      </c>
      <c r="C120" s="152">
        <f t="shared" si="31"/>
        <v>5</v>
      </c>
      <c r="D120" s="152">
        <f t="shared" si="32"/>
        <v>15</v>
      </c>
      <c r="E120" s="38" t="str">
        <f t="shared" si="33"/>
        <v/>
      </c>
      <c r="F120" s="134">
        <v>34.119999999999997</v>
      </c>
      <c r="G120" s="38">
        <f t="shared" si="34"/>
        <v>34.119999999999997</v>
      </c>
      <c r="H120" s="38" t="str">
        <f t="shared" si="35"/>
        <v>-</v>
      </c>
      <c r="K120" s="133">
        <v>43105.625</v>
      </c>
      <c r="L120" s="9">
        <f t="shared" si="18"/>
        <v>1</v>
      </c>
      <c r="M120" s="9">
        <f t="shared" si="19"/>
        <v>5</v>
      </c>
      <c r="N120" s="9">
        <f t="shared" si="20"/>
        <v>15</v>
      </c>
      <c r="O120" s="31" t="str">
        <f t="shared" si="21"/>
        <v/>
      </c>
      <c r="P120" s="134">
        <v>91.64</v>
      </c>
      <c r="Q120" s="31">
        <f t="shared" si="22"/>
        <v>91.64</v>
      </c>
      <c r="R120" s="31" t="str">
        <f t="shared" si="23"/>
        <v>-</v>
      </c>
      <c r="U120" s="133">
        <v>43470.625</v>
      </c>
      <c r="V120" s="9">
        <f t="shared" si="24"/>
        <v>1</v>
      </c>
      <c r="W120" s="9">
        <f t="shared" si="25"/>
        <v>5</v>
      </c>
      <c r="X120" s="9">
        <f t="shared" si="26"/>
        <v>15</v>
      </c>
      <c r="Y120" s="31" t="str">
        <f t="shared" si="27"/>
        <v>W</v>
      </c>
      <c r="Z120" s="134">
        <v>21.38</v>
      </c>
      <c r="AA120" s="31" t="str">
        <f t="shared" si="28"/>
        <v>-</v>
      </c>
      <c r="AB120" s="31">
        <f t="shared" si="29"/>
        <v>21.38</v>
      </c>
    </row>
    <row r="121" spans="1:28" x14ac:dyDescent="0.3">
      <c r="A121" s="133">
        <v>42740.666666666664</v>
      </c>
      <c r="B121" s="152">
        <f t="shared" si="30"/>
        <v>1</v>
      </c>
      <c r="C121" s="152">
        <f t="shared" si="31"/>
        <v>5</v>
      </c>
      <c r="D121" s="152">
        <f t="shared" si="32"/>
        <v>16</v>
      </c>
      <c r="E121" s="38" t="str">
        <f t="shared" si="33"/>
        <v/>
      </c>
      <c r="F121" s="134">
        <v>37.659999999999997</v>
      </c>
      <c r="G121" s="38">
        <f t="shared" si="34"/>
        <v>37.659999999999997</v>
      </c>
      <c r="H121" s="38" t="str">
        <f t="shared" si="35"/>
        <v>-</v>
      </c>
      <c r="K121" s="133">
        <v>43105.666666666664</v>
      </c>
      <c r="L121" s="9">
        <f t="shared" si="18"/>
        <v>1</v>
      </c>
      <c r="M121" s="9">
        <f t="shared" si="19"/>
        <v>5</v>
      </c>
      <c r="N121" s="9">
        <f t="shared" si="20"/>
        <v>16</v>
      </c>
      <c r="O121" s="31" t="str">
        <f t="shared" si="21"/>
        <v/>
      </c>
      <c r="P121" s="134">
        <v>98.47</v>
      </c>
      <c r="Q121" s="31">
        <f t="shared" si="22"/>
        <v>98.47</v>
      </c>
      <c r="R121" s="31" t="str">
        <f t="shared" si="23"/>
        <v>-</v>
      </c>
      <c r="U121" s="133">
        <v>43470.666666666664</v>
      </c>
      <c r="V121" s="9">
        <f t="shared" si="24"/>
        <v>1</v>
      </c>
      <c r="W121" s="9">
        <f t="shared" si="25"/>
        <v>5</v>
      </c>
      <c r="X121" s="9">
        <f t="shared" si="26"/>
        <v>16</v>
      </c>
      <c r="Y121" s="31" t="str">
        <f t="shared" si="27"/>
        <v>W</v>
      </c>
      <c r="Z121" s="134">
        <v>22.72</v>
      </c>
      <c r="AA121" s="31" t="str">
        <f t="shared" si="28"/>
        <v>-</v>
      </c>
      <c r="AB121" s="31">
        <f t="shared" si="29"/>
        <v>22.72</v>
      </c>
    </row>
    <row r="122" spans="1:28" x14ac:dyDescent="0.3">
      <c r="A122" s="133">
        <v>42740.708333333336</v>
      </c>
      <c r="B122" s="152">
        <f t="shared" si="30"/>
        <v>1</v>
      </c>
      <c r="C122" s="152">
        <f t="shared" si="31"/>
        <v>5</v>
      </c>
      <c r="D122" s="152">
        <f t="shared" si="32"/>
        <v>17</v>
      </c>
      <c r="E122" s="38" t="str">
        <f t="shared" si="33"/>
        <v/>
      </c>
      <c r="F122" s="134">
        <v>52.29</v>
      </c>
      <c r="G122" s="38" t="str">
        <f t="shared" si="34"/>
        <v>-</v>
      </c>
      <c r="H122" s="38">
        <f t="shared" si="35"/>
        <v>52.29</v>
      </c>
      <c r="K122" s="133">
        <v>43105.708333333336</v>
      </c>
      <c r="L122" s="9">
        <f t="shared" si="18"/>
        <v>1</v>
      </c>
      <c r="M122" s="9">
        <f t="shared" si="19"/>
        <v>5</v>
      </c>
      <c r="N122" s="9">
        <f t="shared" si="20"/>
        <v>17</v>
      </c>
      <c r="O122" s="31" t="str">
        <f t="shared" si="21"/>
        <v/>
      </c>
      <c r="P122" s="134">
        <v>163.66</v>
      </c>
      <c r="Q122" s="31" t="str">
        <f t="shared" si="22"/>
        <v>-</v>
      </c>
      <c r="R122" s="31">
        <f t="shared" si="23"/>
        <v>163.66</v>
      </c>
      <c r="U122" s="133">
        <v>43470.708333333336</v>
      </c>
      <c r="V122" s="9">
        <f t="shared" si="24"/>
        <v>1</v>
      </c>
      <c r="W122" s="9">
        <f t="shared" si="25"/>
        <v>5</v>
      </c>
      <c r="X122" s="9">
        <f t="shared" si="26"/>
        <v>17</v>
      </c>
      <c r="Y122" s="31" t="str">
        <f t="shared" si="27"/>
        <v>W</v>
      </c>
      <c r="Z122" s="134">
        <v>26.88</v>
      </c>
      <c r="AA122" s="31" t="str">
        <f t="shared" si="28"/>
        <v>-</v>
      </c>
      <c r="AB122" s="31">
        <f t="shared" si="29"/>
        <v>26.88</v>
      </c>
    </row>
    <row r="123" spans="1:28" x14ac:dyDescent="0.3">
      <c r="A123" s="133">
        <v>42740.75</v>
      </c>
      <c r="B123" s="152">
        <f t="shared" si="30"/>
        <v>1</v>
      </c>
      <c r="C123" s="152">
        <f t="shared" si="31"/>
        <v>5</v>
      </c>
      <c r="D123" s="152">
        <f t="shared" si="32"/>
        <v>18</v>
      </c>
      <c r="E123" s="38" t="str">
        <f t="shared" si="33"/>
        <v/>
      </c>
      <c r="F123" s="134">
        <v>53.84</v>
      </c>
      <c r="G123" s="38" t="str">
        <f t="shared" si="34"/>
        <v>-</v>
      </c>
      <c r="H123" s="38">
        <f t="shared" si="35"/>
        <v>53.84</v>
      </c>
      <c r="K123" s="133">
        <v>43105.75</v>
      </c>
      <c r="L123" s="9">
        <f t="shared" si="18"/>
        <v>1</v>
      </c>
      <c r="M123" s="9">
        <f t="shared" si="19"/>
        <v>5</v>
      </c>
      <c r="N123" s="9">
        <f t="shared" si="20"/>
        <v>18</v>
      </c>
      <c r="O123" s="31" t="str">
        <f t="shared" si="21"/>
        <v/>
      </c>
      <c r="P123" s="134">
        <v>211.13</v>
      </c>
      <c r="Q123" s="31" t="str">
        <f t="shared" si="22"/>
        <v>-</v>
      </c>
      <c r="R123" s="31">
        <f t="shared" si="23"/>
        <v>211.13</v>
      </c>
      <c r="U123" s="133">
        <v>43470.75</v>
      </c>
      <c r="V123" s="9">
        <f t="shared" si="24"/>
        <v>1</v>
      </c>
      <c r="W123" s="9">
        <f t="shared" si="25"/>
        <v>5</v>
      </c>
      <c r="X123" s="9">
        <f t="shared" si="26"/>
        <v>18</v>
      </c>
      <c r="Y123" s="31" t="str">
        <f t="shared" si="27"/>
        <v>W</v>
      </c>
      <c r="Z123" s="134">
        <v>26.06</v>
      </c>
      <c r="AA123" s="31" t="str">
        <f t="shared" si="28"/>
        <v>-</v>
      </c>
      <c r="AB123" s="31">
        <f t="shared" si="29"/>
        <v>26.06</v>
      </c>
    </row>
    <row r="124" spans="1:28" x14ac:dyDescent="0.3">
      <c r="A124" s="133">
        <v>42740.791666666664</v>
      </c>
      <c r="B124" s="152">
        <f t="shared" si="30"/>
        <v>1</v>
      </c>
      <c r="C124" s="152">
        <f t="shared" si="31"/>
        <v>5</v>
      </c>
      <c r="D124" s="152">
        <f t="shared" si="32"/>
        <v>19</v>
      </c>
      <c r="E124" s="38" t="str">
        <f t="shared" si="33"/>
        <v/>
      </c>
      <c r="F124" s="134">
        <v>51.32</v>
      </c>
      <c r="G124" s="38" t="str">
        <f t="shared" si="34"/>
        <v>-</v>
      </c>
      <c r="H124" s="38">
        <f t="shared" si="35"/>
        <v>51.32</v>
      </c>
      <c r="K124" s="133">
        <v>43105.791666666664</v>
      </c>
      <c r="L124" s="9">
        <f t="shared" si="18"/>
        <v>1</v>
      </c>
      <c r="M124" s="9">
        <f t="shared" si="19"/>
        <v>5</v>
      </c>
      <c r="N124" s="9">
        <f t="shared" si="20"/>
        <v>19</v>
      </c>
      <c r="O124" s="31" t="str">
        <f t="shared" si="21"/>
        <v/>
      </c>
      <c r="P124" s="134">
        <v>183.75</v>
      </c>
      <c r="Q124" s="31" t="str">
        <f t="shared" si="22"/>
        <v>-</v>
      </c>
      <c r="R124" s="31">
        <f t="shared" si="23"/>
        <v>183.75</v>
      </c>
      <c r="U124" s="133">
        <v>43470.791666666664</v>
      </c>
      <c r="V124" s="9">
        <f t="shared" si="24"/>
        <v>1</v>
      </c>
      <c r="W124" s="9">
        <f t="shared" si="25"/>
        <v>5</v>
      </c>
      <c r="X124" s="9">
        <f t="shared" si="26"/>
        <v>19</v>
      </c>
      <c r="Y124" s="31" t="str">
        <f t="shared" si="27"/>
        <v>W</v>
      </c>
      <c r="Z124" s="134">
        <v>25.01</v>
      </c>
      <c r="AA124" s="31" t="str">
        <f t="shared" si="28"/>
        <v>-</v>
      </c>
      <c r="AB124" s="31">
        <f t="shared" si="29"/>
        <v>25.01</v>
      </c>
    </row>
    <row r="125" spans="1:28" x14ac:dyDescent="0.3">
      <c r="A125" s="133">
        <v>42740.833333333336</v>
      </c>
      <c r="B125" s="152">
        <f t="shared" si="30"/>
        <v>1</v>
      </c>
      <c r="C125" s="152">
        <f t="shared" si="31"/>
        <v>5</v>
      </c>
      <c r="D125" s="152">
        <f t="shared" si="32"/>
        <v>20</v>
      </c>
      <c r="E125" s="38" t="str">
        <f t="shared" si="33"/>
        <v/>
      </c>
      <c r="F125" s="134">
        <v>49.64</v>
      </c>
      <c r="G125" s="38" t="str">
        <f t="shared" si="34"/>
        <v>-</v>
      </c>
      <c r="H125" s="38">
        <f t="shared" si="35"/>
        <v>49.64</v>
      </c>
      <c r="K125" s="133">
        <v>43105.833333333336</v>
      </c>
      <c r="L125" s="9">
        <f t="shared" si="18"/>
        <v>1</v>
      </c>
      <c r="M125" s="9">
        <f t="shared" si="19"/>
        <v>5</v>
      </c>
      <c r="N125" s="9">
        <f t="shared" si="20"/>
        <v>20</v>
      </c>
      <c r="O125" s="31" t="str">
        <f t="shared" si="21"/>
        <v/>
      </c>
      <c r="P125" s="134">
        <v>194.29</v>
      </c>
      <c r="Q125" s="31" t="str">
        <f t="shared" si="22"/>
        <v>-</v>
      </c>
      <c r="R125" s="31">
        <f t="shared" si="23"/>
        <v>194.29</v>
      </c>
      <c r="U125" s="133">
        <v>43470.833333333336</v>
      </c>
      <c r="V125" s="9">
        <f t="shared" si="24"/>
        <v>1</v>
      </c>
      <c r="W125" s="9">
        <f t="shared" si="25"/>
        <v>5</v>
      </c>
      <c r="X125" s="9">
        <f t="shared" si="26"/>
        <v>20</v>
      </c>
      <c r="Y125" s="31" t="str">
        <f t="shared" si="27"/>
        <v>W</v>
      </c>
      <c r="Z125" s="134">
        <v>24.34</v>
      </c>
      <c r="AA125" s="31" t="str">
        <f t="shared" si="28"/>
        <v>-</v>
      </c>
      <c r="AB125" s="31">
        <f t="shared" si="29"/>
        <v>24.34</v>
      </c>
    </row>
    <row r="126" spans="1:28" x14ac:dyDescent="0.3">
      <c r="A126" s="133">
        <v>42740.875</v>
      </c>
      <c r="B126" s="152">
        <f t="shared" si="30"/>
        <v>1</v>
      </c>
      <c r="C126" s="152">
        <f t="shared" si="31"/>
        <v>5</v>
      </c>
      <c r="D126" s="152">
        <f t="shared" si="32"/>
        <v>21</v>
      </c>
      <c r="E126" s="38" t="str">
        <f t="shared" si="33"/>
        <v/>
      </c>
      <c r="F126" s="134">
        <v>46.29</v>
      </c>
      <c r="G126" s="38" t="str">
        <f t="shared" si="34"/>
        <v>-</v>
      </c>
      <c r="H126" s="38">
        <f t="shared" si="35"/>
        <v>46.29</v>
      </c>
      <c r="K126" s="133">
        <v>43105.875</v>
      </c>
      <c r="L126" s="9">
        <f t="shared" si="18"/>
        <v>1</v>
      </c>
      <c r="M126" s="9">
        <f t="shared" si="19"/>
        <v>5</v>
      </c>
      <c r="N126" s="9">
        <f t="shared" si="20"/>
        <v>21</v>
      </c>
      <c r="O126" s="31" t="str">
        <f t="shared" si="21"/>
        <v/>
      </c>
      <c r="P126" s="134">
        <v>166.83</v>
      </c>
      <c r="Q126" s="31" t="str">
        <f t="shared" si="22"/>
        <v>-</v>
      </c>
      <c r="R126" s="31">
        <f t="shared" si="23"/>
        <v>166.83</v>
      </c>
      <c r="U126" s="133">
        <v>43470.875</v>
      </c>
      <c r="V126" s="9">
        <f t="shared" si="24"/>
        <v>1</v>
      </c>
      <c r="W126" s="9">
        <f t="shared" si="25"/>
        <v>5</v>
      </c>
      <c r="X126" s="9">
        <f t="shared" si="26"/>
        <v>21</v>
      </c>
      <c r="Y126" s="31" t="str">
        <f t="shared" si="27"/>
        <v>W</v>
      </c>
      <c r="Z126" s="134">
        <v>23.57</v>
      </c>
      <c r="AA126" s="31" t="str">
        <f t="shared" si="28"/>
        <v>-</v>
      </c>
      <c r="AB126" s="31">
        <f t="shared" si="29"/>
        <v>23.57</v>
      </c>
    </row>
    <row r="127" spans="1:28" x14ac:dyDescent="0.3">
      <c r="A127" s="133">
        <v>42740.916666666664</v>
      </c>
      <c r="B127" s="152">
        <f t="shared" si="30"/>
        <v>1</v>
      </c>
      <c r="C127" s="152">
        <f t="shared" si="31"/>
        <v>5</v>
      </c>
      <c r="D127" s="152">
        <f t="shared" si="32"/>
        <v>22</v>
      </c>
      <c r="E127" s="38" t="str">
        <f t="shared" si="33"/>
        <v/>
      </c>
      <c r="F127" s="134">
        <v>34.93</v>
      </c>
      <c r="G127" s="38" t="str">
        <f t="shared" si="34"/>
        <v>-</v>
      </c>
      <c r="H127" s="38">
        <f t="shared" si="35"/>
        <v>34.93</v>
      </c>
      <c r="K127" s="133">
        <v>43105.916666666664</v>
      </c>
      <c r="L127" s="9">
        <f t="shared" si="18"/>
        <v>1</v>
      </c>
      <c r="M127" s="9">
        <f t="shared" si="19"/>
        <v>5</v>
      </c>
      <c r="N127" s="9">
        <f t="shared" si="20"/>
        <v>22</v>
      </c>
      <c r="O127" s="31" t="str">
        <f t="shared" si="21"/>
        <v/>
      </c>
      <c r="P127" s="134">
        <v>125.3</v>
      </c>
      <c r="Q127" s="31" t="str">
        <f t="shared" si="22"/>
        <v>-</v>
      </c>
      <c r="R127" s="31">
        <f t="shared" si="23"/>
        <v>125.3</v>
      </c>
      <c r="U127" s="133">
        <v>43470.916666666664</v>
      </c>
      <c r="V127" s="9">
        <f t="shared" si="24"/>
        <v>1</v>
      </c>
      <c r="W127" s="9">
        <f t="shared" si="25"/>
        <v>5</v>
      </c>
      <c r="X127" s="9">
        <f t="shared" si="26"/>
        <v>22</v>
      </c>
      <c r="Y127" s="31" t="str">
        <f t="shared" si="27"/>
        <v>W</v>
      </c>
      <c r="Z127" s="134">
        <v>22.46</v>
      </c>
      <c r="AA127" s="31" t="str">
        <f t="shared" si="28"/>
        <v>-</v>
      </c>
      <c r="AB127" s="31">
        <f t="shared" si="29"/>
        <v>22.46</v>
      </c>
    </row>
    <row r="128" spans="1:28" x14ac:dyDescent="0.3">
      <c r="A128" s="133">
        <v>42740.958333333336</v>
      </c>
      <c r="B128" s="152">
        <f t="shared" si="30"/>
        <v>1</v>
      </c>
      <c r="C128" s="152">
        <f t="shared" si="31"/>
        <v>5</v>
      </c>
      <c r="D128" s="152">
        <f t="shared" si="32"/>
        <v>23</v>
      </c>
      <c r="E128" s="38" t="str">
        <f t="shared" si="33"/>
        <v/>
      </c>
      <c r="F128" s="134">
        <v>29.55</v>
      </c>
      <c r="G128" s="38" t="str">
        <f t="shared" si="34"/>
        <v>-</v>
      </c>
      <c r="H128" s="38">
        <f t="shared" si="35"/>
        <v>29.55</v>
      </c>
      <c r="K128" s="133">
        <v>43105.958333333336</v>
      </c>
      <c r="L128" s="9">
        <f t="shared" si="18"/>
        <v>1</v>
      </c>
      <c r="M128" s="9">
        <f t="shared" si="19"/>
        <v>5</v>
      </c>
      <c r="N128" s="9">
        <f t="shared" si="20"/>
        <v>23</v>
      </c>
      <c r="O128" s="31" t="str">
        <f t="shared" si="21"/>
        <v/>
      </c>
      <c r="P128" s="134">
        <v>122.7</v>
      </c>
      <c r="Q128" s="31" t="str">
        <f t="shared" si="22"/>
        <v>-</v>
      </c>
      <c r="R128" s="31">
        <f t="shared" si="23"/>
        <v>122.7</v>
      </c>
      <c r="U128" s="133">
        <v>43470.958333333336</v>
      </c>
      <c r="V128" s="9">
        <f t="shared" si="24"/>
        <v>1</v>
      </c>
      <c r="W128" s="9">
        <f t="shared" si="25"/>
        <v>5</v>
      </c>
      <c r="X128" s="9">
        <f t="shared" si="26"/>
        <v>23</v>
      </c>
      <c r="Y128" s="31" t="str">
        <f t="shared" si="27"/>
        <v>W</v>
      </c>
      <c r="Z128" s="134">
        <v>20.32</v>
      </c>
      <c r="AA128" s="31" t="str">
        <f t="shared" si="28"/>
        <v>-</v>
      </c>
      <c r="AB128" s="31">
        <f t="shared" si="29"/>
        <v>20.32</v>
      </c>
    </row>
    <row r="129" spans="1:28" x14ac:dyDescent="0.3">
      <c r="A129" s="133">
        <v>42741</v>
      </c>
      <c r="B129" s="152">
        <f t="shared" si="30"/>
        <v>1</v>
      </c>
      <c r="C129" s="152">
        <f t="shared" si="31"/>
        <v>6</v>
      </c>
      <c r="D129" s="152">
        <f t="shared" si="32"/>
        <v>0</v>
      </c>
      <c r="E129" s="38" t="str">
        <f t="shared" si="33"/>
        <v/>
      </c>
      <c r="F129" s="134">
        <v>27.53</v>
      </c>
      <c r="G129" s="38" t="str">
        <f t="shared" si="34"/>
        <v>-</v>
      </c>
      <c r="H129" s="38">
        <f t="shared" si="35"/>
        <v>27.53</v>
      </c>
      <c r="K129" s="133">
        <v>43106</v>
      </c>
      <c r="L129" s="9">
        <f t="shared" si="18"/>
        <v>1</v>
      </c>
      <c r="M129" s="9">
        <f t="shared" si="19"/>
        <v>6</v>
      </c>
      <c r="N129" s="9">
        <f t="shared" si="20"/>
        <v>0</v>
      </c>
      <c r="O129" s="31" t="str">
        <f t="shared" si="21"/>
        <v>W</v>
      </c>
      <c r="P129" s="134">
        <v>104.4</v>
      </c>
      <c r="Q129" s="31" t="str">
        <f t="shared" si="22"/>
        <v>-</v>
      </c>
      <c r="R129" s="31">
        <f t="shared" si="23"/>
        <v>104.4</v>
      </c>
      <c r="U129" s="133">
        <v>43471</v>
      </c>
      <c r="V129" s="9">
        <f t="shared" si="24"/>
        <v>1</v>
      </c>
      <c r="W129" s="9">
        <f t="shared" si="25"/>
        <v>6</v>
      </c>
      <c r="X129" s="9">
        <f t="shared" si="26"/>
        <v>0</v>
      </c>
      <c r="Y129" s="31" t="str">
        <f t="shared" si="27"/>
        <v>W</v>
      </c>
      <c r="Z129" s="134">
        <v>20.34</v>
      </c>
      <c r="AA129" s="31" t="str">
        <f t="shared" si="28"/>
        <v>-</v>
      </c>
      <c r="AB129" s="31">
        <f t="shared" si="29"/>
        <v>20.34</v>
      </c>
    </row>
    <row r="130" spans="1:28" x14ac:dyDescent="0.3">
      <c r="A130" s="133">
        <v>42741.041666666664</v>
      </c>
      <c r="B130" s="152">
        <f t="shared" si="30"/>
        <v>1</v>
      </c>
      <c r="C130" s="152">
        <f t="shared" si="31"/>
        <v>6</v>
      </c>
      <c r="D130" s="152">
        <f t="shared" si="32"/>
        <v>1</v>
      </c>
      <c r="E130" s="38" t="str">
        <f t="shared" si="33"/>
        <v/>
      </c>
      <c r="F130" s="134">
        <v>27.05</v>
      </c>
      <c r="G130" s="38" t="str">
        <f t="shared" si="34"/>
        <v>-</v>
      </c>
      <c r="H130" s="38">
        <f t="shared" si="35"/>
        <v>27.05</v>
      </c>
      <c r="K130" s="133">
        <v>43106.041666666664</v>
      </c>
      <c r="L130" s="9">
        <f t="shared" si="18"/>
        <v>1</v>
      </c>
      <c r="M130" s="9">
        <f t="shared" si="19"/>
        <v>6</v>
      </c>
      <c r="N130" s="9">
        <f t="shared" si="20"/>
        <v>1</v>
      </c>
      <c r="O130" s="31" t="str">
        <f t="shared" si="21"/>
        <v>W</v>
      </c>
      <c r="P130" s="134">
        <v>99.14</v>
      </c>
      <c r="Q130" s="31" t="str">
        <f t="shared" si="22"/>
        <v>-</v>
      </c>
      <c r="R130" s="31">
        <f t="shared" si="23"/>
        <v>99.14</v>
      </c>
      <c r="U130" s="133">
        <v>43471.041666666664</v>
      </c>
      <c r="V130" s="9">
        <f t="shared" si="24"/>
        <v>1</v>
      </c>
      <c r="W130" s="9">
        <f t="shared" si="25"/>
        <v>6</v>
      </c>
      <c r="X130" s="9">
        <f t="shared" si="26"/>
        <v>1</v>
      </c>
      <c r="Y130" s="31" t="str">
        <f t="shared" si="27"/>
        <v>W</v>
      </c>
      <c r="Z130" s="134">
        <v>20.34</v>
      </c>
      <c r="AA130" s="31" t="str">
        <f t="shared" si="28"/>
        <v>-</v>
      </c>
      <c r="AB130" s="31">
        <f t="shared" si="29"/>
        <v>20.34</v>
      </c>
    </row>
    <row r="131" spans="1:28" x14ac:dyDescent="0.3">
      <c r="A131" s="133">
        <v>42741.083333333336</v>
      </c>
      <c r="B131" s="152">
        <f t="shared" si="30"/>
        <v>1</v>
      </c>
      <c r="C131" s="152">
        <f t="shared" si="31"/>
        <v>6</v>
      </c>
      <c r="D131" s="152">
        <f t="shared" si="32"/>
        <v>2</v>
      </c>
      <c r="E131" s="38" t="str">
        <f t="shared" si="33"/>
        <v/>
      </c>
      <c r="F131" s="134">
        <v>26.72</v>
      </c>
      <c r="G131" s="38" t="str">
        <f t="shared" si="34"/>
        <v>-</v>
      </c>
      <c r="H131" s="38">
        <f t="shared" si="35"/>
        <v>26.72</v>
      </c>
      <c r="K131" s="133">
        <v>43106.083333333336</v>
      </c>
      <c r="L131" s="9">
        <f t="shared" si="18"/>
        <v>1</v>
      </c>
      <c r="M131" s="9">
        <f t="shared" si="19"/>
        <v>6</v>
      </c>
      <c r="N131" s="9">
        <f t="shared" si="20"/>
        <v>2</v>
      </c>
      <c r="O131" s="31" t="str">
        <f t="shared" si="21"/>
        <v>W</v>
      </c>
      <c r="P131" s="134">
        <v>103.18</v>
      </c>
      <c r="Q131" s="31" t="str">
        <f t="shared" si="22"/>
        <v>-</v>
      </c>
      <c r="R131" s="31">
        <f t="shared" si="23"/>
        <v>103.18</v>
      </c>
      <c r="U131" s="133">
        <v>43471.083333333336</v>
      </c>
      <c r="V131" s="9">
        <f t="shared" si="24"/>
        <v>1</v>
      </c>
      <c r="W131" s="9">
        <f t="shared" si="25"/>
        <v>6</v>
      </c>
      <c r="X131" s="9">
        <f t="shared" si="26"/>
        <v>2</v>
      </c>
      <c r="Y131" s="31" t="str">
        <f t="shared" si="27"/>
        <v>W</v>
      </c>
      <c r="Z131" s="134">
        <v>20.02</v>
      </c>
      <c r="AA131" s="31" t="str">
        <f t="shared" si="28"/>
        <v>-</v>
      </c>
      <c r="AB131" s="31">
        <f t="shared" si="29"/>
        <v>20.02</v>
      </c>
    </row>
    <row r="132" spans="1:28" x14ac:dyDescent="0.3">
      <c r="A132" s="133">
        <v>42741.125</v>
      </c>
      <c r="B132" s="152">
        <f t="shared" si="30"/>
        <v>1</v>
      </c>
      <c r="C132" s="152">
        <f t="shared" si="31"/>
        <v>6</v>
      </c>
      <c r="D132" s="152">
        <f t="shared" si="32"/>
        <v>3</v>
      </c>
      <c r="E132" s="38" t="str">
        <f t="shared" si="33"/>
        <v/>
      </c>
      <c r="F132" s="134">
        <v>26.78</v>
      </c>
      <c r="G132" s="38" t="str">
        <f t="shared" si="34"/>
        <v>-</v>
      </c>
      <c r="H132" s="38">
        <f t="shared" si="35"/>
        <v>26.78</v>
      </c>
      <c r="K132" s="133">
        <v>43106.125</v>
      </c>
      <c r="L132" s="9">
        <f t="shared" si="18"/>
        <v>1</v>
      </c>
      <c r="M132" s="9">
        <f t="shared" si="19"/>
        <v>6</v>
      </c>
      <c r="N132" s="9">
        <f t="shared" si="20"/>
        <v>3</v>
      </c>
      <c r="O132" s="31" t="str">
        <f t="shared" si="21"/>
        <v>W</v>
      </c>
      <c r="P132" s="134">
        <v>109.89</v>
      </c>
      <c r="Q132" s="31" t="str">
        <f t="shared" si="22"/>
        <v>-</v>
      </c>
      <c r="R132" s="31">
        <f t="shared" si="23"/>
        <v>109.89</v>
      </c>
      <c r="U132" s="133">
        <v>43471.125</v>
      </c>
      <c r="V132" s="9">
        <f t="shared" si="24"/>
        <v>1</v>
      </c>
      <c r="W132" s="9">
        <f t="shared" si="25"/>
        <v>6</v>
      </c>
      <c r="X132" s="9">
        <f t="shared" si="26"/>
        <v>3</v>
      </c>
      <c r="Y132" s="31" t="str">
        <f t="shared" si="27"/>
        <v>W</v>
      </c>
      <c r="Z132" s="134">
        <v>19.97</v>
      </c>
      <c r="AA132" s="31" t="str">
        <f t="shared" si="28"/>
        <v>-</v>
      </c>
      <c r="AB132" s="31">
        <f t="shared" si="29"/>
        <v>19.97</v>
      </c>
    </row>
    <row r="133" spans="1:28" x14ac:dyDescent="0.3">
      <c r="A133" s="133">
        <v>42741.166666666664</v>
      </c>
      <c r="B133" s="152">
        <f t="shared" si="30"/>
        <v>1</v>
      </c>
      <c r="C133" s="152">
        <f t="shared" si="31"/>
        <v>6</v>
      </c>
      <c r="D133" s="152">
        <f t="shared" si="32"/>
        <v>4</v>
      </c>
      <c r="E133" s="38" t="str">
        <f t="shared" si="33"/>
        <v/>
      </c>
      <c r="F133" s="134">
        <v>27.51</v>
      </c>
      <c r="G133" s="38" t="str">
        <f t="shared" si="34"/>
        <v>-</v>
      </c>
      <c r="H133" s="38">
        <f t="shared" si="35"/>
        <v>27.51</v>
      </c>
      <c r="K133" s="133">
        <v>43106.166666666664</v>
      </c>
      <c r="L133" s="9">
        <f t="shared" si="18"/>
        <v>1</v>
      </c>
      <c r="M133" s="9">
        <f t="shared" si="19"/>
        <v>6</v>
      </c>
      <c r="N133" s="9">
        <f t="shared" si="20"/>
        <v>4</v>
      </c>
      <c r="O133" s="31" t="str">
        <f t="shared" si="21"/>
        <v>W</v>
      </c>
      <c r="P133" s="134">
        <v>107.59</v>
      </c>
      <c r="Q133" s="31" t="str">
        <f t="shared" si="22"/>
        <v>-</v>
      </c>
      <c r="R133" s="31">
        <f t="shared" si="23"/>
        <v>107.59</v>
      </c>
      <c r="U133" s="133">
        <v>43471.166666666664</v>
      </c>
      <c r="V133" s="9">
        <f t="shared" si="24"/>
        <v>1</v>
      </c>
      <c r="W133" s="9">
        <f t="shared" si="25"/>
        <v>6</v>
      </c>
      <c r="X133" s="9">
        <f t="shared" si="26"/>
        <v>4</v>
      </c>
      <c r="Y133" s="31" t="str">
        <f t="shared" si="27"/>
        <v>W</v>
      </c>
      <c r="Z133" s="134">
        <v>20.010000000000002</v>
      </c>
      <c r="AA133" s="31" t="str">
        <f t="shared" si="28"/>
        <v>-</v>
      </c>
      <c r="AB133" s="31">
        <f t="shared" si="29"/>
        <v>20.010000000000002</v>
      </c>
    </row>
    <row r="134" spans="1:28" x14ac:dyDescent="0.3">
      <c r="A134" s="133">
        <v>42741.208333333336</v>
      </c>
      <c r="B134" s="152">
        <f t="shared" si="30"/>
        <v>1</v>
      </c>
      <c r="C134" s="152">
        <f t="shared" si="31"/>
        <v>6</v>
      </c>
      <c r="D134" s="152">
        <f t="shared" si="32"/>
        <v>5</v>
      </c>
      <c r="E134" s="38" t="str">
        <f t="shared" si="33"/>
        <v/>
      </c>
      <c r="F134" s="134">
        <v>31.47</v>
      </c>
      <c r="G134" s="38" t="str">
        <f t="shared" si="34"/>
        <v>-</v>
      </c>
      <c r="H134" s="38">
        <f t="shared" si="35"/>
        <v>31.47</v>
      </c>
      <c r="K134" s="133">
        <v>43106.208333333336</v>
      </c>
      <c r="L134" s="9">
        <f t="shared" si="18"/>
        <v>1</v>
      </c>
      <c r="M134" s="9">
        <f t="shared" si="19"/>
        <v>6</v>
      </c>
      <c r="N134" s="9">
        <f t="shared" si="20"/>
        <v>5</v>
      </c>
      <c r="O134" s="31" t="str">
        <f t="shared" si="21"/>
        <v>W</v>
      </c>
      <c r="P134" s="134">
        <v>120.56</v>
      </c>
      <c r="Q134" s="31" t="str">
        <f t="shared" si="22"/>
        <v>-</v>
      </c>
      <c r="R134" s="31">
        <f t="shared" si="23"/>
        <v>120.56</v>
      </c>
      <c r="U134" s="133">
        <v>43471.208333333336</v>
      </c>
      <c r="V134" s="9">
        <f t="shared" si="24"/>
        <v>1</v>
      </c>
      <c r="W134" s="9">
        <f t="shared" si="25"/>
        <v>6</v>
      </c>
      <c r="X134" s="9">
        <f t="shared" si="26"/>
        <v>5</v>
      </c>
      <c r="Y134" s="31" t="str">
        <f t="shared" si="27"/>
        <v>W</v>
      </c>
      <c r="Z134" s="134">
        <v>20.22</v>
      </c>
      <c r="AA134" s="31" t="str">
        <f t="shared" si="28"/>
        <v>-</v>
      </c>
      <c r="AB134" s="31">
        <f t="shared" si="29"/>
        <v>20.22</v>
      </c>
    </row>
    <row r="135" spans="1:28" x14ac:dyDescent="0.3">
      <c r="A135" s="133">
        <v>42741.25</v>
      </c>
      <c r="B135" s="152">
        <f t="shared" si="30"/>
        <v>1</v>
      </c>
      <c r="C135" s="152">
        <f t="shared" si="31"/>
        <v>6</v>
      </c>
      <c r="D135" s="152">
        <f t="shared" si="32"/>
        <v>6</v>
      </c>
      <c r="E135" s="38" t="str">
        <f t="shared" si="33"/>
        <v/>
      </c>
      <c r="F135" s="134">
        <v>47.97</v>
      </c>
      <c r="G135" s="38" t="str">
        <f t="shared" si="34"/>
        <v>-</v>
      </c>
      <c r="H135" s="38">
        <f t="shared" si="35"/>
        <v>47.97</v>
      </c>
      <c r="K135" s="133">
        <v>43106.25</v>
      </c>
      <c r="L135" s="9">
        <f t="shared" si="18"/>
        <v>1</v>
      </c>
      <c r="M135" s="9">
        <f t="shared" si="19"/>
        <v>6</v>
      </c>
      <c r="N135" s="9">
        <f t="shared" si="20"/>
        <v>6</v>
      </c>
      <c r="O135" s="31" t="str">
        <f t="shared" si="21"/>
        <v>W</v>
      </c>
      <c r="P135" s="134">
        <v>133.41</v>
      </c>
      <c r="Q135" s="31" t="str">
        <f t="shared" si="22"/>
        <v>-</v>
      </c>
      <c r="R135" s="31">
        <f t="shared" si="23"/>
        <v>133.41</v>
      </c>
      <c r="U135" s="133">
        <v>43471.25</v>
      </c>
      <c r="V135" s="9">
        <f t="shared" si="24"/>
        <v>1</v>
      </c>
      <c r="W135" s="9">
        <f t="shared" si="25"/>
        <v>6</v>
      </c>
      <c r="X135" s="9">
        <f t="shared" si="26"/>
        <v>6</v>
      </c>
      <c r="Y135" s="31" t="str">
        <f t="shared" si="27"/>
        <v>W</v>
      </c>
      <c r="Z135" s="134">
        <v>20.54</v>
      </c>
      <c r="AA135" s="31" t="str">
        <f t="shared" si="28"/>
        <v>-</v>
      </c>
      <c r="AB135" s="31">
        <f t="shared" si="29"/>
        <v>20.54</v>
      </c>
    </row>
    <row r="136" spans="1:28" x14ac:dyDescent="0.3">
      <c r="A136" s="133">
        <v>42741.291666666664</v>
      </c>
      <c r="B136" s="152">
        <f t="shared" si="30"/>
        <v>1</v>
      </c>
      <c r="C136" s="152">
        <f t="shared" si="31"/>
        <v>6</v>
      </c>
      <c r="D136" s="152">
        <f t="shared" si="32"/>
        <v>7</v>
      </c>
      <c r="E136" s="38" t="str">
        <f t="shared" si="33"/>
        <v/>
      </c>
      <c r="F136" s="134">
        <v>50.96</v>
      </c>
      <c r="G136" s="38" t="str">
        <f t="shared" si="34"/>
        <v>-</v>
      </c>
      <c r="H136" s="38">
        <f t="shared" si="35"/>
        <v>50.96</v>
      </c>
      <c r="K136" s="133">
        <v>43106.291666666664</v>
      </c>
      <c r="L136" s="9">
        <f t="shared" si="18"/>
        <v>1</v>
      </c>
      <c r="M136" s="9">
        <f t="shared" si="19"/>
        <v>6</v>
      </c>
      <c r="N136" s="9">
        <f t="shared" si="20"/>
        <v>7</v>
      </c>
      <c r="O136" s="31" t="str">
        <f t="shared" si="21"/>
        <v>W</v>
      </c>
      <c r="P136" s="134">
        <v>133.02000000000001</v>
      </c>
      <c r="Q136" s="31" t="str">
        <f t="shared" si="22"/>
        <v>-</v>
      </c>
      <c r="R136" s="31">
        <f t="shared" si="23"/>
        <v>133.02000000000001</v>
      </c>
      <c r="U136" s="133">
        <v>43471.291666666664</v>
      </c>
      <c r="V136" s="9">
        <f t="shared" si="24"/>
        <v>1</v>
      </c>
      <c r="W136" s="9">
        <f t="shared" si="25"/>
        <v>6</v>
      </c>
      <c r="X136" s="9">
        <f t="shared" si="26"/>
        <v>7</v>
      </c>
      <c r="Y136" s="31" t="str">
        <f t="shared" si="27"/>
        <v>W</v>
      </c>
      <c r="Z136" s="134">
        <v>22.01</v>
      </c>
      <c r="AA136" s="31" t="str">
        <f t="shared" si="28"/>
        <v>-</v>
      </c>
      <c r="AB136" s="31">
        <f t="shared" si="29"/>
        <v>22.01</v>
      </c>
    </row>
    <row r="137" spans="1:28" x14ac:dyDescent="0.3">
      <c r="A137" s="133">
        <v>42741.333333333336</v>
      </c>
      <c r="B137" s="152">
        <f t="shared" si="30"/>
        <v>1</v>
      </c>
      <c r="C137" s="152">
        <f t="shared" si="31"/>
        <v>6</v>
      </c>
      <c r="D137" s="152">
        <f t="shared" si="32"/>
        <v>8</v>
      </c>
      <c r="E137" s="38" t="str">
        <f t="shared" si="33"/>
        <v/>
      </c>
      <c r="F137" s="134">
        <v>48.34</v>
      </c>
      <c r="G137" s="38">
        <f t="shared" si="34"/>
        <v>48.34</v>
      </c>
      <c r="H137" s="38" t="str">
        <f t="shared" si="35"/>
        <v>-</v>
      </c>
      <c r="K137" s="133">
        <v>43106.333333333336</v>
      </c>
      <c r="L137" s="9">
        <f t="shared" ref="L137:L200" si="36">MONTH(K137)</f>
        <v>1</v>
      </c>
      <c r="M137" s="9">
        <f t="shared" ref="M137:M200" si="37">DAY(K137)</f>
        <v>6</v>
      </c>
      <c r="N137" s="9">
        <f t="shared" ref="N137:N200" si="38">HOUR(K137)</f>
        <v>8</v>
      </c>
      <c r="O137" s="31" t="str">
        <f t="shared" ref="O137:O200" si="39">IF(WEEKDAY(K137,2)&gt;5,"W","")</f>
        <v>W</v>
      </c>
      <c r="P137" s="134">
        <v>155.31</v>
      </c>
      <c r="Q137" s="31" t="str">
        <f t="shared" ref="Q137:Q200" si="40">IF(AND($L137&gt;=$L$5,$L137&lt;=$M$5),IF($O137&lt;&gt;"W",IF(AND($N137&gt;=$N$5,$N137&lt;$P$5),$P137,"-"),"-"),"-")</f>
        <v>-</v>
      </c>
      <c r="R137" s="31">
        <f t="shared" ref="R137:R200" si="41">IF(Q137="-",P137,"-")</f>
        <v>155.31</v>
      </c>
      <c r="U137" s="133">
        <v>43471.333333333336</v>
      </c>
      <c r="V137" s="9">
        <f t="shared" ref="V137:V200" si="42">MONTH(U137)</f>
        <v>1</v>
      </c>
      <c r="W137" s="9">
        <f t="shared" ref="W137:W200" si="43">DAY(U137)</f>
        <v>6</v>
      </c>
      <c r="X137" s="9">
        <f t="shared" ref="X137:X200" si="44">HOUR(U137)</f>
        <v>8</v>
      </c>
      <c r="Y137" s="31" t="str">
        <f t="shared" ref="Y137:Y200" si="45">IF(WEEKDAY(U137,2)&gt;5,"W","")</f>
        <v>W</v>
      </c>
      <c r="Z137" s="134">
        <v>22.88</v>
      </c>
      <c r="AA137" s="31" t="str">
        <f t="shared" ref="AA137:AA200" si="46">IF(AND($V137&gt;=$V$5,$V137&lt;=$W$5),IF($Y137&lt;&gt;"W",IF(AND($X137&gt;=$X$5,$X137&lt;$Z$5),$Z137,"-"),"-"),"-")</f>
        <v>-</v>
      </c>
      <c r="AB137" s="31">
        <f t="shared" ref="AB137:AB200" si="47">IF(AA137="-",Z137,"-")</f>
        <v>22.88</v>
      </c>
    </row>
    <row r="138" spans="1:28" x14ac:dyDescent="0.3">
      <c r="A138" s="133">
        <v>42741.375</v>
      </c>
      <c r="B138" s="152">
        <f t="shared" ref="B138:B201" si="48">MONTH(A138)</f>
        <v>1</v>
      </c>
      <c r="C138" s="152">
        <f t="shared" ref="C138:C201" si="49">DAY(A138)</f>
        <v>6</v>
      </c>
      <c r="D138" s="152">
        <f t="shared" ref="D138:D201" si="50">HOUR(A138)</f>
        <v>9</v>
      </c>
      <c r="E138" s="38" t="str">
        <f t="shared" ref="E138:E201" si="51">IF(WEEKDAY(A138,2)&gt;5,"W","")</f>
        <v/>
      </c>
      <c r="F138" s="134">
        <v>47.02</v>
      </c>
      <c r="G138" s="38">
        <f t="shared" ref="G138:G201" si="52">IF(AND($B138&gt;=$B$5,$B138&lt;=$C$5),IF($E138&lt;&gt;"W",IF(AND($D138&gt;=$D$5,$D138&lt;$F$5),$F138,"-"),"-"),"-")</f>
        <v>47.02</v>
      </c>
      <c r="H138" s="38" t="str">
        <f t="shared" ref="H138:H201" si="53">IF(G138="-",F138,"-")</f>
        <v>-</v>
      </c>
      <c r="K138" s="133">
        <v>43106.375</v>
      </c>
      <c r="L138" s="9">
        <f t="shared" si="36"/>
        <v>1</v>
      </c>
      <c r="M138" s="9">
        <f t="shared" si="37"/>
        <v>6</v>
      </c>
      <c r="N138" s="9">
        <f t="shared" si="38"/>
        <v>9</v>
      </c>
      <c r="O138" s="31" t="str">
        <f t="shared" si="39"/>
        <v>W</v>
      </c>
      <c r="P138" s="134">
        <v>91.06</v>
      </c>
      <c r="Q138" s="31" t="str">
        <f t="shared" si="40"/>
        <v>-</v>
      </c>
      <c r="R138" s="31">
        <f t="shared" si="41"/>
        <v>91.06</v>
      </c>
      <c r="U138" s="133">
        <v>43471.375</v>
      </c>
      <c r="V138" s="9">
        <f t="shared" si="42"/>
        <v>1</v>
      </c>
      <c r="W138" s="9">
        <f t="shared" si="43"/>
        <v>6</v>
      </c>
      <c r="X138" s="9">
        <f t="shared" si="44"/>
        <v>9</v>
      </c>
      <c r="Y138" s="31" t="str">
        <f t="shared" si="45"/>
        <v>W</v>
      </c>
      <c r="Z138" s="134">
        <v>23.16</v>
      </c>
      <c r="AA138" s="31" t="str">
        <f t="shared" si="46"/>
        <v>-</v>
      </c>
      <c r="AB138" s="31">
        <f t="shared" si="47"/>
        <v>23.16</v>
      </c>
    </row>
    <row r="139" spans="1:28" x14ac:dyDescent="0.3">
      <c r="A139" s="133">
        <v>42741.416666666664</v>
      </c>
      <c r="B139" s="152">
        <f t="shared" si="48"/>
        <v>1</v>
      </c>
      <c r="C139" s="152">
        <f t="shared" si="49"/>
        <v>6</v>
      </c>
      <c r="D139" s="152">
        <f t="shared" si="50"/>
        <v>10</v>
      </c>
      <c r="E139" s="38" t="str">
        <f t="shared" si="51"/>
        <v/>
      </c>
      <c r="F139" s="134">
        <v>44.27</v>
      </c>
      <c r="G139" s="38">
        <f t="shared" si="52"/>
        <v>44.27</v>
      </c>
      <c r="H139" s="38" t="str">
        <f t="shared" si="53"/>
        <v>-</v>
      </c>
      <c r="K139" s="133">
        <v>43106.416666666664</v>
      </c>
      <c r="L139" s="9">
        <f t="shared" si="36"/>
        <v>1</v>
      </c>
      <c r="M139" s="9">
        <f t="shared" si="37"/>
        <v>6</v>
      </c>
      <c r="N139" s="9">
        <f t="shared" si="38"/>
        <v>10</v>
      </c>
      <c r="O139" s="31" t="str">
        <f t="shared" si="39"/>
        <v>W</v>
      </c>
      <c r="P139" s="134">
        <v>74.89</v>
      </c>
      <c r="Q139" s="31" t="str">
        <f t="shared" si="40"/>
        <v>-</v>
      </c>
      <c r="R139" s="31">
        <f t="shared" si="41"/>
        <v>74.89</v>
      </c>
      <c r="U139" s="133">
        <v>43471.416666666664</v>
      </c>
      <c r="V139" s="9">
        <f t="shared" si="42"/>
        <v>1</v>
      </c>
      <c r="W139" s="9">
        <f t="shared" si="43"/>
        <v>6</v>
      </c>
      <c r="X139" s="9">
        <f t="shared" si="44"/>
        <v>10</v>
      </c>
      <c r="Y139" s="31" t="str">
        <f t="shared" si="45"/>
        <v>W</v>
      </c>
      <c r="Z139" s="134">
        <v>22.84</v>
      </c>
      <c r="AA139" s="31" t="str">
        <f t="shared" si="46"/>
        <v>-</v>
      </c>
      <c r="AB139" s="31">
        <f t="shared" si="47"/>
        <v>22.84</v>
      </c>
    </row>
    <row r="140" spans="1:28" x14ac:dyDescent="0.3">
      <c r="A140" s="133">
        <v>42741.458333333336</v>
      </c>
      <c r="B140" s="152">
        <f t="shared" si="48"/>
        <v>1</v>
      </c>
      <c r="C140" s="152">
        <f t="shared" si="49"/>
        <v>6</v>
      </c>
      <c r="D140" s="152">
        <f t="shared" si="50"/>
        <v>11</v>
      </c>
      <c r="E140" s="38" t="str">
        <f t="shared" si="51"/>
        <v/>
      </c>
      <c r="F140" s="134">
        <v>42.57</v>
      </c>
      <c r="G140" s="38">
        <f t="shared" si="52"/>
        <v>42.57</v>
      </c>
      <c r="H140" s="38" t="str">
        <f t="shared" si="53"/>
        <v>-</v>
      </c>
      <c r="K140" s="133">
        <v>43106.458333333336</v>
      </c>
      <c r="L140" s="9">
        <f t="shared" si="36"/>
        <v>1</v>
      </c>
      <c r="M140" s="9">
        <f t="shared" si="37"/>
        <v>6</v>
      </c>
      <c r="N140" s="9">
        <f t="shared" si="38"/>
        <v>11</v>
      </c>
      <c r="O140" s="31" t="str">
        <f t="shared" si="39"/>
        <v>W</v>
      </c>
      <c r="P140" s="134">
        <v>62.03</v>
      </c>
      <c r="Q140" s="31" t="str">
        <f t="shared" si="40"/>
        <v>-</v>
      </c>
      <c r="R140" s="31">
        <f t="shared" si="41"/>
        <v>62.03</v>
      </c>
      <c r="U140" s="133">
        <v>43471.458333333336</v>
      </c>
      <c r="V140" s="9">
        <f t="shared" si="42"/>
        <v>1</v>
      </c>
      <c r="W140" s="9">
        <f t="shared" si="43"/>
        <v>6</v>
      </c>
      <c r="X140" s="9">
        <f t="shared" si="44"/>
        <v>11</v>
      </c>
      <c r="Y140" s="31" t="str">
        <f t="shared" si="45"/>
        <v>W</v>
      </c>
      <c r="Z140" s="134">
        <v>21.9</v>
      </c>
      <c r="AA140" s="31" t="str">
        <f t="shared" si="46"/>
        <v>-</v>
      </c>
      <c r="AB140" s="31">
        <f t="shared" si="47"/>
        <v>21.9</v>
      </c>
    </row>
    <row r="141" spans="1:28" x14ac:dyDescent="0.3">
      <c r="A141" s="133">
        <v>42741.5</v>
      </c>
      <c r="B141" s="152">
        <f t="shared" si="48"/>
        <v>1</v>
      </c>
      <c r="C141" s="152">
        <f t="shared" si="49"/>
        <v>6</v>
      </c>
      <c r="D141" s="152">
        <f t="shared" si="50"/>
        <v>12</v>
      </c>
      <c r="E141" s="38" t="str">
        <f t="shared" si="51"/>
        <v/>
      </c>
      <c r="F141" s="134">
        <v>35.979999999999997</v>
      </c>
      <c r="G141" s="38">
        <f t="shared" si="52"/>
        <v>35.979999999999997</v>
      </c>
      <c r="H141" s="38" t="str">
        <f t="shared" si="53"/>
        <v>-</v>
      </c>
      <c r="K141" s="133">
        <v>43106.5</v>
      </c>
      <c r="L141" s="9">
        <f t="shared" si="36"/>
        <v>1</v>
      </c>
      <c r="M141" s="9">
        <f t="shared" si="37"/>
        <v>6</v>
      </c>
      <c r="N141" s="9">
        <f t="shared" si="38"/>
        <v>12</v>
      </c>
      <c r="O141" s="31" t="str">
        <f t="shared" si="39"/>
        <v>W</v>
      </c>
      <c r="P141" s="134">
        <v>48.19</v>
      </c>
      <c r="Q141" s="31" t="str">
        <f t="shared" si="40"/>
        <v>-</v>
      </c>
      <c r="R141" s="31">
        <f t="shared" si="41"/>
        <v>48.19</v>
      </c>
      <c r="U141" s="133">
        <v>43471.5</v>
      </c>
      <c r="V141" s="9">
        <f t="shared" si="42"/>
        <v>1</v>
      </c>
      <c r="W141" s="9">
        <f t="shared" si="43"/>
        <v>6</v>
      </c>
      <c r="X141" s="9">
        <f t="shared" si="44"/>
        <v>12</v>
      </c>
      <c r="Y141" s="31" t="str">
        <f t="shared" si="45"/>
        <v>W</v>
      </c>
      <c r="Z141" s="134">
        <v>21.61</v>
      </c>
      <c r="AA141" s="31" t="str">
        <f t="shared" si="46"/>
        <v>-</v>
      </c>
      <c r="AB141" s="31">
        <f t="shared" si="47"/>
        <v>21.61</v>
      </c>
    </row>
    <row r="142" spans="1:28" x14ac:dyDescent="0.3">
      <c r="A142" s="133">
        <v>42741.541666666664</v>
      </c>
      <c r="B142" s="152">
        <f t="shared" si="48"/>
        <v>1</v>
      </c>
      <c r="C142" s="152">
        <f t="shared" si="49"/>
        <v>6</v>
      </c>
      <c r="D142" s="152">
        <f t="shared" si="50"/>
        <v>13</v>
      </c>
      <c r="E142" s="38" t="str">
        <f t="shared" si="51"/>
        <v/>
      </c>
      <c r="F142" s="134">
        <v>34.47</v>
      </c>
      <c r="G142" s="38">
        <f t="shared" si="52"/>
        <v>34.47</v>
      </c>
      <c r="H142" s="38" t="str">
        <f t="shared" si="53"/>
        <v>-</v>
      </c>
      <c r="K142" s="133">
        <v>43106.541666666664</v>
      </c>
      <c r="L142" s="9">
        <f t="shared" si="36"/>
        <v>1</v>
      </c>
      <c r="M142" s="9">
        <f t="shared" si="37"/>
        <v>6</v>
      </c>
      <c r="N142" s="9">
        <f t="shared" si="38"/>
        <v>13</v>
      </c>
      <c r="O142" s="31" t="str">
        <f t="shared" si="39"/>
        <v>W</v>
      </c>
      <c r="P142" s="134">
        <v>45.62</v>
      </c>
      <c r="Q142" s="31" t="str">
        <f t="shared" si="40"/>
        <v>-</v>
      </c>
      <c r="R142" s="31">
        <f t="shared" si="41"/>
        <v>45.62</v>
      </c>
      <c r="U142" s="133">
        <v>43471.541666666664</v>
      </c>
      <c r="V142" s="9">
        <f t="shared" si="42"/>
        <v>1</v>
      </c>
      <c r="W142" s="9">
        <f t="shared" si="43"/>
        <v>6</v>
      </c>
      <c r="X142" s="9">
        <f t="shared" si="44"/>
        <v>13</v>
      </c>
      <c r="Y142" s="31" t="str">
        <f t="shared" si="45"/>
        <v>W</v>
      </c>
      <c r="Z142" s="134">
        <v>21.03</v>
      </c>
      <c r="AA142" s="31" t="str">
        <f t="shared" si="46"/>
        <v>-</v>
      </c>
      <c r="AB142" s="31">
        <f t="shared" si="47"/>
        <v>21.03</v>
      </c>
    </row>
    <row r="143" spans="1:28" x14ac:dyDescent="0.3">
      <c r="A143" s="133">
        <v>42741.583333333336</v>
      </c>
      <c r="B143" s="152">
        <f t="shared" si="48"/>
        <v>1</v>
      </c>
      <c r="C143" s="152">
        <f t="shared" si="49"/>
        <v>6</v>
      </c>
      <c r="D143" s="152">
        <f t="shared" si="50"/>
        <v>14</v>
      </c>
      <c r="E143" s="38" t="str">
        <f t="shared" si="51"/>
        <v/>
      </c>
      <c r="F143" s="134">
        <v>33.479999999999997</v>
      </c>
      <c r="G143" s="38">
        <f t="shared" si="52"/>
        <v>33.479999999999997</v>
      </c>
      <c r="H143" s="38" t="str">
        <f t="shared" si="53"/>
        <v>-</v>
      </c>
      <c r="K143" s="133">
        <v>43106.583333333336</v>
      </c>
      <c r="L143" s="9">
        <f t="shared" si="36"/>
        <v>1</v>
      </c>
      <c r="M143" s="9">
        <f t="shared" si="37"/>
        <v>6</v>
      </c>
      <c r="N143" s="9">
        <f t="shared" si="38"/>
        <v>14</v>
      </c>
      <c r="O143" s="31" t="str">
        <f t="shared" si="39"/>
        <v>W</v>
      </c>
      <c r="P143" s="134">
        <v>37.340000000000003</v>
      </c>
      <c r="Q143" s="31" t="str">
        <f t="shared" si="40"/>
        <v>-</v>
      </c>
      <c r="R143" s="31">
        <f t="shared" si="41"/>
        <v>37.340000000000003</v>
      </c>
      <c r="U143" s="133">
        <v>43471.583333333336</v>
      </c>
      <c r="V143" s="9">
        <f t="shared" si="42"/>
        <v>1</v>
      </c>
      <c r="W143" s="9">
        <f t="shared" si="43"/>
        <v>6</v>
      </c>
      <c r="X143" s="9">
        <f t="shared" si="44"/>
        <v>14</v>
      </c>
      <c r="Y143" s="31" t="str">
        <f t="shared" si="45"/>
        <v>W</v>
      </c>
      <c r="Z143" s="134">
        <v>20.56</v>
      </c>
      <c r="AA143" s="31" t="str">
        <f t="shared" si="46"/>
        <v>-</v>
      </c>
      <c r="AB143" s="31">
        <f t="shared" si="47"/>
        <v>20.56</v>
      </c>
    </row>
    <row r="144" spans="1:28" x14ac:dyDescent="0.3">
      <c r="A144" s="133">
        <v>42741.625</v>
      </c>
      <c r="B144" s="152">
        <f t="shared" si="48"/>
        <v>1</v>
      </c>
      <c r="C144" s="152">
        <f t="shared" si="49"/>
        <v>6</v>
      </c>
      <c r="D144" s="152">
        <f t="shared" si="50"/>
        <v>15</v>
      </c>
      <c r="E144" s="38" t="str">
        <f t="shared" si="51"/>
        <v/>
      </c>
      <c r="F144" s="134">
        <v>33.68</v>
      </c>
      <c r="G144" s="38">
        <f t="shared" si="52"/>
        <v>33.68</v>
      </c>
      <c r="H144" s="38" t="str">
        <f t="shared" si="53"/>
        <v>-</v>
      </c>
      <c r="K144" s="133">
        <v>43106.625</v>
      </c>
      <c r="L144" s="9">
        <f t="shared" si="36"/>
        <v>1</v>
      </c>
      <c r="M144" s="9">
        <f t="shared" si="37"/>
        <v>6</v>
      </c>
      <c r="N144" s="9">
        <f t="shared" si="38"/>
        <v>15</v>
      </c>
      <c r="O144" s="31" t="str">
        <f t="shared" si="39"/>
        <v>W</v>
      </c>
      <c r="P144" s="134">
        <v>37.880000000000003</v>
      </c>
      <c r="Q144" s="31" t="str">
        <f t="shared" si="40"/>
        <v>-</v>
      </c>
      <c r="R144" s="31">
        <f t="shared" si="41"/>
        <v>37.880000000000003</v>
      </c>
      <c r="U144" s="133">
        <v>43471.625</v>
      </c>
      <c r="V144" s="9">
        <f t="shared" si="42"/>
        <v>1</v>
      </c>
      <c r="W144" s="9">
        <f t="shared" si="43"/>
        <v>6</v>
      </c>
      <c r="X144" s="9">
        <f t="shared" si="44"/>
        <v>15</v>
      </c>
      <c r="Y144" s="31" t="str">
        <f t="shared" si="45"/>
        <v>W</v>
      </c>
      <c r="Z144" s="134">
        <v>20.69</v>
      </c>
      <c r="AA144" s="31" t="str">
        <f t="shared" si="46"/>
        <v>-</v>
      </c>
      <c r="AB144" s="31">
        <f t="shared" si="47"/>
        <v>20.69</v>
      </c>
    </row>
    <row r="145" spans="1:28" x14ac:dyDescent="0.3">
      <c r="A145" s="133">
        <v>42741.666666666664</v>
      </c>
      <c r="B145" s="152">
        <f t="shared" si="48"/>
        <v>1</v>
      </c>
      <c r="C145" s="152">
        <f t="shared" si="49"/>
        <v>6</v>
      </c>
      <c r="D145" s="152">
        <f t="shared" si="50"/>
        <v>16</v>
      </c>
      <c r="E145" s="38" t="str">
        <f t="shared" si="51"/>
        <v/>
      </c>
      <c r="F145" s="134">
        <v>37.56</v>
      </c>
      <c r="G145" s="38">
        <f t="shared" si="52"/>
        <v>37.56</v>
      </c>
      <c r="H145" s="38" t="str">
        <f t="shared" si="53"/>
        <v>-</v>
      </c>
      <c r="K145" s="133">
        <v>43106.666666666664</v>
      </c>
      <c r="L145" s="9">
        <f t="shared" si="36"/>
        <v>1</v>
      </c>
      <c r="M145" s="9">
        <f t="shared" si="37"/>
        <v>6</v>
      </c>
      <c r="N145" s="9">
        <f t="shared" si="38"/>
        <v>16</v>
      </c>
      <c r="O145" s="31" t="str">
        <f t="shared" si="39"/>
        <v>W</v>
      </c>
      <c r="P145" s="134">
        <v>60.64</v>
      </c>
      <c r="Q145" s="31" t="str">
        <f t="shared" si="40"/>
        <v>-</v>
      </c>
      <c r="R145" s="31">
        <f t="shared" si="41"/>
        <v>60.64</v>
      </c>
      <c r="U145" s="133">
        <v>43471.666666666664</v>
      </c>
      <c r="V145" s="9">
        <f t="shared" si="42"/>
        <v>1</v>
      </c>
      <c r="W145" s="9">
        <f t="shared" si="43"/>
        <v>6</v>
      </c>
      <c r="X145" s="9">
        <f t="shared" si="44"/>
        <v>16</v>
      </c>
      <c r="Y145" s="31" t="str">
        <f t="shared" si="45"/>
        <v>W</v>
      </c>
      <c r="Z145" s="134">
        <v>23.45</v>
      </c>
      <c r="AA145" s="31" t="str">
        <f t="shared" si="46"/>
        <v>-</v>
      </c>
      <c r="AB145" s="31">
        <f t="shared" si="47"/>
        <v>23.45</v>
      </c>
    </row>
    <row r="146" spans="1:28" x14ac:dyDescent="0.3">
      <c r="A146" s="133">
        <v>42741.708333333336</v>
      </c>
      <c r="B146" s="152">
        <f t="shared" si="48"/>
        <v>1</v>
      </c>
      <c r="C146" s="152">
        <f t="shared" si="49"/>
        <v>6</v>
      </c>
      <c r="D146" s="152">
        <f t="shared" si="50"/>
        <v>17</v>
      </c>
      <c r="E146" s="38" t="str">
        <f t="shared" si="51"/>
        <v/>
      </c>
      <c r="F146" s="134">
        <v>51.21</v>
      </c>
      <c r="G146" s="38" t="str">
        <f t="shared" si="52"/>
        <v>-</v>
      </c>
      <c r="H146" s="38">
        <f t="shared" si="53"/>
        <v>51.21</v>
      </c>
      <c r="K146" s="133">
        <v>43106.708333333336</v>
      </c>
      <c r="L146" s="9">
        <f t="shared" si="36"/>
        <v>1</v>
      </c>
      <c r="M146" s="9">
        <f t="shared" si="37"/>
        <v>6</v>
      </c>
      <c r="N146" s="9">
        <f t="shared" si="38"/>
        <v>17</v>
      </c>
      <c r="O146" s="31" t="str">
        <f t="shared" si="39"/>
        <v>W</v>
      </c>
      <c r="P146" s="134">
        <v>97.84</v>
      </c>
      <c r="Q146" s="31" t="str">
        <f t="shared" si="40"/>
        <v>-</v>
      </c>
      <c r="R146" s="31">
        <f t="shared" si="41"/>
        <v>97.84</v>
      </c>
      <c r="U146" s="133">
        <v>43471.708333333336</v>
      </c>
      <c r="V146" s="9">
        <f t="shared" si="42"/>
        <v>1</v>
      </c>
      <c r="W146" s="9">
        <f t="shared" si="43"/>
        <v>6</v>
      </c>
      <c r="X146" s="9">
        <f t="shared" si="44"/>
        <v>17</v>
      </c>
      <c r="Y146" s="31" t="str">
        <f t="shared" si="45"/>
        <v>W</v>
      </c>
      <c r="Z146" s="134">
        <v>28.85</v>
      </c>
      <c r="AA146" s="31" t="str">
        <f t="shared" si="46"/>
        <v>-</v>
      </c>
      <c r="AB146" s="31">
        <f t="shared" si="47"/>
        <v>28.85</v>
      </c>
    </row>
    <row r="147" spans="1:28" x14ac:dyDescent="0.3">
      <c r="A147" s="133">
        <v>42741.75</v>
      </c>
      <c r="B147" s="152">
        <f t="shared" si="48"/>
        <v>1</v>
      </c>
      <c r="C147" s="152">
        <f t="shared" si="49"/>
        <v>6</v>
      </c>
      <c r="D147" s="152">
        <f t="shared" si="50"/>
        <v>18</v>
      </c>
      <c r="E147" s="38" t="str">
        <f t="shared" si="51"/>
        <v/>
      </c>
      <c r="F147" s="134">
        <v>52.53</v>
      </c>
      <c r="G147" s="38" t="str">
        <f t="shared" si="52"/>
        <v>-</v>
      </c>
      <c r="H147" s="38">
        <f t="shared" si="53"/>
        <v>52.53</v>
      </c>
      <c r="K147" s="133">
        <v>43106.75</v>
      </c>
      <c r="L147" s="9">
        <f t="shared" si="36"/>
        <v>1</v>
      </c>
      <c r="M147" s="9">
        <f t="shared" si="37"/>
        <v>6</v>
      </c>
      <c r="N147" s="9">
        <f t="shared" si="38"/>
        <v>18</v>
      </c>
      <c r="O147" s="31" t="str">
        <f t="shared" si="39"/>
        <v>W</v>
      </c>
      <c r="P147" s="134">
        <v>136.32</v>
      </c>
      <c r="Q147" s="31" t="str">
        <f t="shared" si="40"/>
        <v>-</v>
      </c>
      <c r="R147" s="31">
        <f t="shared" si="41"/>
        <v>136.32</v>
      </c>
      <c r="U147" s="133">
        <v>43471.75</v>
      </c>
      <c r="V147" s="9">
        <f t="shared" si="42"/>
        <v>1</v>
      </c>
      <c r="W147" s="9">
        <f t="shared" si="43"/>
        <v>6</v>
      </c>
      <c r="X147" s="9">
        <f t="shared" si="44"/>
        <v>18</v>
      </c>
      <c r="Y147" s="31" t="str">
        <f t="shared" si="45"/>
        <v>W</v>
      </c>
      <c r="Z147" s="134">
        <v>29.66</v>
      </c>
      <c r="AA147" s="31" t="str">
        <f t="shared" si="46"/>
        <v>-</v>
      </c>
      <c r="AB147" s="31">
        <f t="shared" si="47"/>
        <v>29.66</v>
      </c>
    </row>
    <row r="148" spans="1:28" x14ac:dyDescent="0.3">
      <c r="A148" s="133">
        <v>42741.791666666664</v>
      </c>
      <c r="B148" s="152">
        <f t="shared" si="48"/>
        <v>1</v>
      </c>
      <c r="C148" s="152">
        <f t="shared" si="49"/>
        <v>6</v>
      </c>
      <c r="D148" s="152">
        <f t="shared" si="50"/>
        <v>19</v>
      </c>
      <c r="E148" s="38" t="str">
        <f t="shared" si="51"/>
        <v/>
      </c>
      <c r="F148" s="134">
        <v>50.32</v>
      </c>
      <c r="G148" s="38" t="str">
        <f t="shared" si="52"/>
        <v>-</v>
      </c>
      <c r="H148" s="38">
        <f t="shared" si="53"/>
        <v>50.32</v>
      </c>
      <c r="K148" s="133">
        <v>43106.791666666664</v>
      </c>
      <c r="L148" s="9">
        <f t="shared" si="36"/>
        <v>1</v>
      </c>
      <c r="M148" s="9">
        <f t="shared" si="37"/>
        <v>6</v>
      </c>
      <c r="N148" s="9">
        <f t="shared" si="38"/>
        <v>19</v>
      </c>
      <c r="O148" s="31" t="str">
        <f t="shared" si="39"/>
        <v>W</v>
      </c>
      <c r="P148" s="134">
        <v>100.48</v>
      </c>
      <c r="Q148" s="31" t="str">
        <f t="shared" si="40"/>
        <v>-</v>
      </c>
      <c r="R148" s="31">
        <f t="shared" si="41"/>
        <v>100.48</v>
      </c>
      <c r="U148" s="133">
        <v>43471.791666666664</v>
      </c>
      <c r="V148" s="9">
        <f t="shared" si="42"/>
        <v>1</v>
      </c>
      <c r="W148" s="9">
        <f t="shared" si="43"/>
        <v>6</v>
      </c>
      <c r="X148" s="9">
        <f t="shared" si="44"/>
        <v>19</v>
      </c>
      <c r="Y148" s="31" t="str">
        <f t="shared" si="45"/>
        <v>W</v>
      </c>
      <c r="Z148" s="134">
        <v>28.49</v>
      </c>
      <c r="AA148" s="31" t="str">
        <f t="shared" si="46"/>
        <v>-</v>
      </c>
      <c r="AB148" s="31">
        <f t="shared" si="47"/>
        <v>28.49</v>
      </c>
    </row>
    <row r="149" spans="1:28" x14ac:dyDescent="0.3">
      <c r="A149" s="133">
        <v>42741.833333333336</v>
      </c>
      <c r="B149" s="152">
        <f t="shared" si="48"/>
        <v>1</v>
      </c>
      <c r="C149" s="152">
        <f t="shared" si="49"/>
        <v>6</v>
      </c>
      <c r="D149" s="152">
        <f t="shared" si="50"/>
        <v>20</v>
      </c>
      <c r="E149" s="38" t="str">
        <f t="shared" si="51"/>
        <v/>
      </c>
      <c r="F149" s="134">
        <v>48.48</v>
      </c>
      <c r="G149" s="38" t="str">
        <f t="shared" si="52"/>
        <v>-</v>
      </c>
      <c r="H149" s="38">
        <f t="shared" si="53"/>
        <v>48.48</v>
      </c>
      <c r="K149" s="133">
        <v>43106.833333333336</v>
      </c>
      <c r="L149" s="9">
        <f t="shared" si="36"/>
        <v>1</v>
      </c>
      <c r="M149" s="9">
        <f t="shared" si="37"/>
        <v>6</v>
      </c>
      <c r="N149" s="9">
        <f t="shared" si="38"/>
        <v>20</v>
      </c>
      <c r="O149" s="31" t="str">
        <f t="shared" si="39"/>
        <v>W</v>
      </c>
      <c r="P149" s="134">
        <v>92.51</v>
      </c>
      <c r="Q149" s="31" t="str">
        <f t="shared" si="40"/>
        <v>-</v>
      </c>
      <c r="R149" s="31">
        <f t="shared" si="41"/>
        <v>92.51</v>
      </c>
      <c r="U149" s="133">
        <v>43471.833333333336</v>
      </c>
      <c r="V149" s="9">
        <f t="shared" si="42"/>
        <v>1</v>
      </c>
      <c r="W149" s="9">
        <f t="shared" si="43"/>
        <v>6</v>
      </c>
      <c r="X149" s="9">
        <f t="shared" si="44"/>
        <v>20</v>
      </c>
      <c r="Y149" s="31" t="str">
        <f t="shared" si="45"/>
        <v>W</v>
      </c>
      <c r="Z149" s="134">
        <v>27.96</v>
      </c>
      <c r="AA149" s="31" t="str">
        <f t="shared" si="46"/>
        <v>-</v>
      </c>
      <c r="AB149" s="31">
        <f t="shared" si="47"/>
        <v>27.96</v>
      </c>
    </row>
    <row r="150" spans="1:28" x14ac:dyDescent="0.3">
      <c r="A150" s="133">
        <v>42741.875</v>
      </c>
      <c r="B150" s="152">
        <f t="shared" si="48"/>
        <v>1</v>
      </c>
      <c r="C150" s="152">
        <f t="shared" si="49"/>
        <v>6</v>
      </c>
      <c r="D150" s="152">
        <f t="shared" si="50"/>
        <v>21</v>
      </c>
      <c r="E150" s="38" t="str">
        <f t="shared" si="51"/>
        <v/>
      </c>
      <c r="F150" s="134">
        <v>46.9</v>
      </c>
      <c r="G150" s="38" t="str">
        <f t="shared" si="52"/>
        <v>-</v>
      </c>
      <c r="H150" s="38">
        <f t="shared" si="53"/>
        <v>46.9</v>
      </c>
      <c r="K150" s="133">
        <v>43106.875</v>
      </c>
      <c r="L150" s="9">
        <f t="shared" si="36"/>
        <v>1</v>
      </c>
      <c r="M150" s="9">
        <f t="shared" si="37"/>
        <v>6</v>
      </c>
      <c r="N150" s="9">
        <f t="shared" si="38"/>
        <v>21</v>
      </c>
      <c r="O150" s="31" t="str">
        <f t="shared" si="39"/>
        <v>W</v>
      </c>
      <c r="P150" s="134">
        <v>90.78</v>
      </c>
      <c r="Q150" s="31" t="str">
        <f t="shared" si="40"/>
        <v>-</v>
      </c>
      <c r="R150" s="31">
        <f t="shared" si="41"/>
        <v>90.78</v>
      </c>
      <c r="U150" s="133">
        <v>43471.875</v>
      </c>
      <c r="V150" s="9">
        <f t="shared" si="42"/>
        <v>1</v>
      </c>
      <c r="W150" s="9">
        <f t="shared" si="43"/>
        <v>6</v>
      </c>
      <c r="X150" s="9">
        <f t="shared" si="44"/>
        <v>21</v>
      </c>
      <c r="Y150" s="31" t="str">
        <f t="shared" si="45"/>
        <v>W</v>
      </c>
      <c r="Z150" s="134">
        <v>25.41</v>
      </c>
      <c r="AA150" s="31" t="str">
        <f t="shared" si="46"/>
        <v>-</v>
      </c>
      <c r="AB150" s="31">
        <f t="shared" si="47"/>
        <v>25.41</v>
      </c>
    </row>
    <row r="151" spans="1:28" x14ac:dyDescent="0.3">
      <c r="A151" s="133">
        <v>42741.916666666664</v>
      </c>
      <c r="B151" s="152">
        <f t="shared" si="48"/>
        <v>1</v>
      </c>
      <c r="C151" s="152">
        <f t="shared" si="49"/>
        <v>6</v>
      </c>
      <c r="D151" s="152">
        <f t="shared" si="50"/>
        <v>22</v>
      </c>
      <c r="E151" s="38" t="str">
        <f t="shared" si="51"/>
        <v/>
      </c>
      <c r="F151" s="134">
        <v>36.200000000000003</v>
      </c>
      <c r="G151" s="38" t="str">
        <f t="shared" si="52"/>
        <v>-</v>
      </c>
      <c r="H151" s="38">
        <f t="shared" si="53"/>
        <v>36.200000000000003</v>
      </c>
      <c r="K151" s="133">
        <v>43106.916666666664</v>
      </c>
      <c r="L151" s="9">
        <f t="shared" si="36"/>
        <v>1</v>
      </c>
      <c r="M151" s="9">
        <f t="shared" si="37"/>
        <v>6</v>
      </c>
      <c r="N151" s="9">
        <f t="shared" si="38"/>
        <v>22</v>
      </c>
      <c r="O151" s="31" t="str">
        <f t="shared" si="39"/>
        <v>W</v>
      </c>
      <c r="P151" s="134">
        <v>81.62</v>
      </c>
      <c r="Q151" s="31" t="str">
        <f t="shared" si="40"/>
        <v>-</v>
      </c>
      <c r="R151" s="31">
        <f t="shared" si="41"/>
        <v>81.62</v>
      </c>
      <c r="U151" s="133">
        <v>43471.916666666664</v>
      </c>
      <c r="V151" s="9">
        <f t="shared" si="42"/>
        <v>1</v>
      </c>
      <c r="W151" s="9">
        <f t="shared" si="43"/>
        <v>6</v>
      </c>
      <c r="X151" s="9">
        <f t="shared" si="44"/>
        <v>22</v>
      </c>
      <c r="Y151" s="31" t="str">
        <f t="shared" si="45"/>
        <v>W</v>
      </c>
      <c r="Z151" s="134">
        <v>23.79</v>
      </c>
      <c r="AA151" s="31" t="str">
        <f t="shared" si="46"/>
        <v>-</v>
      </c>
      <c r="AB151" s="31">
        <f t="shared" si="47"/>
        <v>23.79</v>
      </c>
    </row>
    <row r="152" spans="1:28" x14ac:dyDescent="0.3">
      <c r="A152" s="133">
        <v>42741.958333333336</v>
      </c>
      <c r="B152" s="152">
        <f t="shared" si="48"/>
        <v>1</v>
      </c>
      <c r="C152" s="152">
        <f t="shared" si="49"/>
        <v>6</v>
      </c>
      <c r="D152" s="152">
        <f t="shared" si="50"/>
        <v>23</v>
      </c>
      <c r="E152" s="38" t="str">
        <f t="shared" si="51"/>
        <v/>
      </c>
      <c r="F152" s="134">
        <v>32.44</v>
      </c>
      <c r="G152" s="38" t="str">
        <f t="shared" si="52"/>
        <v>-</v>
      </c>
      <c r="H152" s="38">
        <f t="shared" si="53"/>
        <v>32.44</v>
      </c>
      <c r="K152" s="133">
        <v>43106.958333333336</v>
      </c>
      <c r="L152" s="9">
        <f t="shared" si="36"/>
        <v>1</v>
      </c>
      <c r="M152" s="9">
        <f t="shared" si="37"/>
        <v>6</v>
      </c>
      <c r="N152" s="9">
        <f t="shared" si="38"/>
        <v>23</v>
      </c>
      <c r="O152" s="31" t="str">
        <f t="shared" si="39"/>
        <v>W</v>
      </c>
      <c r="P152" s="134">
        <v>96.24</v>
      </c>
      <c r="Q152" s="31" t="str">
        <f t="shared" si="40"/>
        <v>-</v>
      </c>
      <c r="R152" s="31">
        <f t="shared" si="41"/>
        <v>96.24</v>
      </c>
      <c r="U152" s="133">
        <v>43471.958333333336</v>
      </c>
      <c r="V152" s="9">
        <f t="shared" si="42"/>
        <v>1</v>
      </c>
      <c r="W152" s="9">
        <f t="shared" si="43"/>
        <v>6</v>
      </c>
      <c r="X152" s="9">
        <f t="shared" si="44"/>
        <v>23</v>
      </c>
      <c r="Y152" s="31" t="str">
        <f t="shared" si="45"/>
        <v>W</v>
      </c>
      <c r="Z152" s="134">
        <v>22.24</v>
      </c>
      <c r="AA152" s="31" t="str">
        <f t="shared" si="46"/>
        <v>-</v>
      </c>
      <c r="AB152" s="31">
        <f t="shared" si="47"/>
        <v>22.24</v>
      </c>
    </row>
    <row r="153" spans="1:28" x14ac:dyDescent="0.3">
      <c r="A153" s="133">
        <v>42742</v>
      </c>
      <c r="B153" s="152">
        <f t="shared" si="48"/>
        <v>1</v>
      </c>
      <c r="C153" s="152">
        <f t="shared" si="49"/>
        <v>7</v>
      </c>
      <c r="D153" s="152">
        <f t="shared" si="50"/>
        <v>0</v>
      </c>
      <c r="E153" s="38" t="str">
        <f t="shared" si="51"/>
        <v>W</v>
      </c>
      <c r="F153" s="134">
        <v>33.85</v>
      </c>
      <c r="G153" s="38" t="str">
        <f t="shared" si="52"/>
        <v>-</v>
      </c>
      <c r="H153" s="38">
        <f t="shared" si="53"/>
        <v>33.85</v>
      </c>
      <c r="K153" s="133">
        <v>43107</v>
      </c>
      <c r="L153" s="9">
        <f t="shared" si="36"/>
        <v>1</v>
      </c>
      <c r="M153" s="9">
        <f t="shared" si="37"/>
        <v>7</v>
      </c>
      <c r="N153" s="9">
        <f t="shared" si="38"/>
        <v>0</v>
      </c>
      <c r="O153" s="31" t="str">
        <f t="shared" si="39"/>
        <v>W</v>
      </c>
      <c r="P153" s="134">
        <v>120.81</v>
      </c>
      <c r="Q153" s="31" t="str">
        <f t="shared" si="40"/>
        <v>-</v>
      </c>
      <c r="R153" s="31">
        <f t="shared" si="41"/>
        <v>120.81</v>
      </c>
      <c r="U153" s="133">
        <v>43472</v>
      </c>
      <c r="V153" s="9">
        <f t="shared" si="42"/>
        <v>1</v>
      </c>
      <c r="W153" s="9">
        <f t="shared" si="43"/>
        <v>7</v>
      </c>
      <c r="X153" s="9">
        <f t="shared" si="44"/>
        <v>0</v>
      </c>
      <c r="Y153" s="31" t="str">
        <f t="shared" si="45"/>
        <v/>
      </c>
      <c r="Z153" s="134">
        <v>19.93</v>
      </c>
      <c r="AA153" s="31" t="str">
        <f t="shared" si="46"/>
        <v>-</v>
      </c>
      <c r="AB153" s="31">
        <f t="shared" si="47"/>
        <v>19.93</v>
      </c>
    </row>
    <row r="154" spans="1:28" x14ac:dyDescent="0.3">
      <c r="A154" s="133">
        <v>42742.041666666664</v>
      </c>
      <c r="B154" s="152">
        <f t="shared" si="48"/>
        <v>1</v>
      </c>
      <c r="C154" s="152">
        <f t="shared" si="49"/>
        <v>7</v>
      </c>
      <c r="D154" s="152">
        <f t="shared" si="50"/>
        <v>1</v>
      </c>
      <c r="E154" s="38" t="str">
        <f t="shared" si="51"/>
        <v>W</v>
      </c>
      <c r="F154" s="134">
        <v>33.71</v>
      </c>
      <c r="G154" s="38" t="str">
        <f t="shared" si="52"/>
        <v>-</v>
      </c>
      <c r="H154" s="38">
        <f t="shared" si="53"/>
        <v>33.71</v>
      </c>
      <c r="K154" s="133">
        <v>43107.041666666664</v>
      </c>
      <c r="L154" s="9">
        <f t="shared" si="36"/>
        <v>1</v>
      </c>
      <c r="M154" s="9">
        <f t="shared" si="37"/>
        <v>7</v>
      </c>
      <c r="N154" s="9">
        <f t="shared" si="38"/>
        <v>1</v>
      </c>
      <c r="O154" s="31" t="str">
        <f t="shared" si="39"/>
        <v>W</v>
      </c>
      <c r="P154" s="134">
        <v>110.89</v>
      </c>
      <c r="Q154" s="31" t="str">
        <f t="shared" si="40"/>
        <v>-</v>
      </c>
      <c r="R154" s="31">
        <f t="shared" si="41"/>
        <v>110.89</v>
      </c>
      <c r="U154" s="133">
        <v>43472.041666666664</v>
      </c>
      <c r="V154" s="9">
        <f t="shared" si="42"/>
        <v>1</v>
      </c>
      <c r="W154" s="9">
        <f t="shared" si="43"/>
        <v>7</v>
      </c>
      <c r="X154" s="9">
        <f t="shared" si="44"/>
        <v>1</v>
      </c>
      <c r="Y154" s="31" t="str">
        <f t="shared" si="45"/>
        <v/>
      </c>
      <c r="Z154" s="134">
        <v>19.63</v>
      </c>
      <c r="AA154" s="31" t="str">
        <f t="shared" si="46"/>
        <v>-</v>
      </c>
      <c r="AB154" s="31">
        <f t="shared" si="47"/>
        <v>19.63</v>
      </c>
    </row>
    <row r="155" spans="1:28" x14ac:dyDescent="0.3">
      <c r="A155" s="133">
        <v>42742.083333333336</v>
      </c>
      <c r="B155" s="152">
        <f t="shared" si="48"/>
        <v>1</v>
      </c>
      <c r="C155" s="152">
        <f t="shared" si="49"/>
        <v>7</v>
      </c>
      <c r="D155" s="152">
        <f t="shared" si="50"/>
        <v>2</v>
      </c>
      <c r="E155" s="38" t="str">
        <f t="shared" si="51"/>
        <v>W</v>
      </c>
      <c r="F155" s="134">
        <v>32.01</v>
      </c>
      <c r="G155" s="38" t="str">
        <f t="shared" si="52"/>
        <v>-</v>
      </c>
      <c r="H155" s="38">
        <f t="shared" si="53"/>
        <v>32.01</v>
      </c>
      <c r="K155" s="133">
        <v>43107.083333333336</v>
      </c>
      <c r="L155" s="9">
        <f t="shared" si="36"/>
        <v>1</v>
      </c>
      <c r="M155" s="9">
        <f t="shared" si="37"/>
        <v>7</v>
      </c>
      <c r="N155" s="9">
        <f t="shared" si="38"/>
        <v>2</v>
      </c>
      <c r="O155" s="31" t="str">
        <f t="shared" si="39"/>
        <v>W</v>
      </c>
      <c r="P155" s="134">
        <v>90.18</v>
      </c>
      <c r="Q155" s="31" t="str">
        <f t="shared" si="40"/>
        <v>-</v>
      </c>
      <c r="R155" s="31">
        <f t="shared" si="41"/>
        <v>90.18</v>
      </c>
      <c r="U155" s="133">
        <v>43472.083333333336</v>
      </c>
      <c r="V155" s="9">
        <f t="shared" si="42"/>
        <v>1</v>
      </c>
      <c r="W155" s="9">
        <f t="shared" si="43"/>
        <v>7</v>
      </c>
      <c r="X155" s="9">
        <f t="shared" si="44"/>
        <v>2</v>
      </c>
      <c r="Y155" s="31" t="str">
        <f t="shared" si="45"/>
        <v/>
      </c>
      <c r="Z155" s="134">
        <v>19.899999999999999</v>
      </c>
      <c r="AA155" s="31" t="str">
        <f t="shared" si="46"/>
        <v>-</v>
      </c>
      <c r="AB155" s="31">
        <f t="shared" si="47"/>
        <v>19.899999999999999</v>
      </c>
    </row>
    <row r="156" spans="1:28" x14ac:dyDescent="0.3">
      <c r="A156" s="133">
        <v>42742.125</v>
      </c>
      <c r="B156" s="152">
        <f t="shared" si="48"/>
        <v>1</v>
      </c>
      <c r="C156" s="152">
        <f t="shared" si="49"/>
        <v>7</v>
      </c>
      <c r="D156" s="152">
        <f t="shared" si="50"/>
        <v>3</v>
      </c>
      <c r="E156" s="38" t="str">
        <f t="shared" si="51"/>
        <v>W</v>
      </c>
      <c r="F156" s="134">
        <v>31.64</v>
      </c>
      <c r="G156" s="38" t="str">
        <f t="shared" si="52"/>
        <v>-</v>
      </c>
      <c r="H156" s="38">
        <f t="shared" si="53"/>
        <v>31.64</v>
      </c>
      <c r="K156" s="133">
        <v>43107.125</v>
      </c>
      <c r="L156" s="9">
        <f t="shared" si="36"/>
        <v>1</v>
      </c>
      <c r="M156" s="9">
        <f t="shared" si="37"/>
        <v>7</v>
      </c>
      <c r="N156" s="9">
        <f t="shared" si="38"/>
        <v>3</v>
      </c>
      <c r="O156" s="31" t="str">
        <f t="shared" si="39"/>
        <v>W</v>
      </c>
      <c r="P156" s="134">
        <v>114.23</v>
      </c>
      <c r="Q156" s="31" t="str">
        <f t="shared" si="40"/>
        <v>-</v>
      </c>
      <c r="R156" s="31">
        <f t="shared" si="41"/>
        <v>114.23</v>
      </c>
      <c r="U156" s="133">
        <v>43472.125</v>
      </c>
      <c r="V156" s="9">
        <f t="shared" si="42"/>
        <v>1</v>
      </c>
      <c r="W156" s="9">
        <f t="shared" si="43"/>
        <v>7</v>
      </c>
      <c r="X156" s="9">
        <f t="shared" si="44"/>
        <v>3</v>
      </c>
      <c r="Y156" s="31" t="str">
        <f t="shared" si="45"/>
        <v/>
      </c>
      <c r="Z156" s="134">
        <v>20.059999999999999</v>
      </c>
      <c r="AA156" s="31" t="str">
        <f t="shared" si="46"/>
        <v>-</v>
      </c>
      <c r="AB156" s="31">
        <f t="shared" si="47"/>
        <v>20.059999999999999</v>
      </c>
    </row>
    <row r="157" spans="1:28" x14ac:dyDescent="0.3">
      <c r="A157" s="133">
        <v>42742.166666666664</v>
      </c>
      <c r="B157" s="152">
        <f t="shared" si="48"/>
        <v>1</v>
      </c>
      <c r="C157" s="152">
        <f t="shared" si="49"/>
        <v>7</v>
      </c>
      <c r="D157" s="152">
        <f t="shared" si="50"/>
        <v>4</v>
      </c>
      <c r="E157" s="38" t="str">
        <f t="shared" si="51"/>
        <v>W</v>
      </c>
      <c r="F157" s="134">
        <v>31.66</v>
      </c>
      <c r="G157" s="38" t="str">
        <f t="shared" si="52"/>
        <v>-</v>
      </c>
      <c r="H157" s="38">
        <f t="shared" si="53"/>
        <v>31.66</v>
      </c>
      <c r="K157" s="133">
        <v>43107.166666666664</v>
      </c>
      <c r="L157" s="9">
        <f t="shared" si="36"/>
        <v>1</v>
      </c>
      <c r="M157" s="9">
        <f t="shared" si="37"/>
        <v>7</v>
      </c>
      <c r="N157" s="9">
        <f t="shared" si="38"/>
        <v>4</v>
      </c>
      <c r="O157" s="31" t="str">
        <f t="shared" si="39"/>
        <v>W</v>
      </c>
      <c r="P157" s="134">
        <v>93.52</v>
      </c>
      <c r="Q157" s="31" t="str">
        <f t="shared" si="40"/>
        <v>-</v>
      </c>
      <c r="R157" s="31">
        <f t="shared" si="41"/>
        <v>93.52</v>
      </c>
      <c r="U157" s="133">
        <v>43472.166666666664</v>
      </c>
      <c r="V157" s="9">
        <f t="shared" si="42"/>
        <v>1</v>
      </c>
      <c r="W157" s="9">
        <f t="shared" si="43"/>
        <v>7</v>
      </c>
      <c r="X157" s="9">
        <f t="shared" si="44"/>
        <v>4</v>
      </c>
      <c r="Y157" s="31" t="str">
        <f t="shared" si="45"/>
        <v/>
      </c>
      <c r="Z157" s="134">
        <v>21.12</v>
      </c>
      <c r="AA157" s="31" t="str">
        <f t="shared" si="46"/>
        <v>-</v>
      </c>
      <c r="AB157" s="31">
        <f t="shared" si="47"/>
        <v>21.12</v>
      </c>
    </row>
    <row r="158" spans="1:28" x14ac:dyDescent="0.3">
      <c r="A158" s="133">
        <v>42742.208333333336</v>
      </c>
      <c r="B158" s="152">
        <f t="shared" si="48"/>
        <v>1</v>
      </c>
      <c r="C158" s="152">
        <f t="shared" si="49"/>
        <v>7</v>
      </c>
      <c r="D158" s="152">
        <f t="shared" si="50"/>
        <v>5</v>
      </c>
      <c r="E158" s="38" t="str">
        <f t="shared" si="51"/>
        <v>W</v>
      </c>
      <c r="F158" s="134">
        <v>32.450000000000003</v>
      </c>
      <c r="G158" s="38" t="str">
        <f t="shared" si="52"/>
        <v>-</v>
      </c>
      <c r="H158" s="38">
        <f t="shared" si="53"/>
        <v>32.450000000000003</v>
      </c>
      <c r="K158" s="133">
        <v>43107.208333333336</v>
      </c>
      <c r="L158" s="9">
        <f t="shared" si="36"/>
        <v>1</v>
      </c>
      <c r="M158" s="9">
        <f t="shared" si="37"/>
        <v>7</v>
      </c>
      <c r="N158" s="9">
        <f t="shared" si="38"/>
        <v>5</v>
      </c>
      <c r="O158" s="31" t="str">
        <f t="shared" si="39"/>
        <v>W</v>
      </c>
      <c r="P158" s="134">
        <v>119.01</v>
      </c>
      <c r="Q158" s="31" t="str">
        <f t="shared" si="40"/>
        <v>-</v>
      </c>
      <c r="R158" s="31">
        <f t="shared" si="41"/>
        <v>119.01</v>
      </c>
      <c r="U158" s="133">
        <v>43472.208333333336</v>
      </c>
      <c r="V158" s="9">
        <f t="shared" si="42"/>
        <v>1</v>
      </c>
      <c r="W158" s="9">
        <f t="shared" si="43"/>
        <v>7</v>
      </c>
      <c r="X158" s="9">
        <f t="shared" si="44"/>
        <v>5</v>
      </c>
      <c r="Y158" s="31" t="str">
        <f t="shared" si="45"/>
        <v/>
      </c>
      <c r="Z158" s="134">
        <v>22.99</v>
      </c>
      <c r="AA158" s="31" t="str">
        <f t="shared" si="46"/>
        <v>-</v>
      </c>
      <c r="AB158" s="31">
        <f t="shared" si="47"/>
        <v>22.99</v>
      </c>
    </row>
    <row r="159" spans="1:28" x14ac:dyDescent="0.3">
      <c r="A159" s="133">
        <v>42742.25</v>
      </c>
      <c r="B159" s="152">
        <f t="shared" si="48"/>
        <v>1</v>
      </c>
      <c r="C159" s="152">
        <f t="shared" si="49"/>
        <v>7</v>
      </c>
      <c r="D159" s="152">
        <f t="shared" si="50"/>
        <v>6</v>
      </c>
      <c r="E159" s="38" t="str">
        <f t="shared" si="51"/>
        <v>W</v>
      </c>
      <c r="F159" s="134">
        <v>36.22</v>
      </c>
      <c r="G159" s="38" t="str">
        <f t="shared" si="52"/>
        <v>-</v>
      </c>
      <c r="H159" s="38">
        <f t="shared" si="53"/>
        <v>36.22</v>
      </c>
      <c r="K159" s="133">
        <v>43107.25</v>
      </c>
      <c r="L159" s="9">
        <f t="shared" si="36"/>
        <v>1</v>
      </c>
      <c r="M159" s="9">
        <f t="shared" si="37"/>
        <v>7</v>
      </c>
      <c r="N159" s="9">
        <f t="shared" si="38"/>
        <v>6</v>
      </c>
      <c r="O159" s="31" t="str">
        <f t="shared" si="39"/>
        <v>W</v>
      </c>
      <c r="P159" s="134">
        <v>135.44</v>
      </c>
      <c r="Q159" s="31" t="str">
        <f t="shared" si="40"/>
        <v>-</v>
      </c>
      <c r="R159" s="31">
        <f t="shared" si="41"/>
        <v>135.44</v>
      </c>
      <c r="U159" s="133">
        <v>43472.25</v>
      </c>
      <c r="V159" s="9">
        <f t="shared" si="42"/>
        <v>1</v>
      </c>
      <c r="W159" s="9">
        <f t="shared" si="43"/>
        <v>7</v>
      </c>
      <c r="X159" s="9">
        <f t="shared" si="44"/>
        <v>6</v>
      </c>
      <c r="Y159" s="31" t="str">
        <f t="shared" si="45"/>
        <v/>
      </c>
      <c r="Z159" s="134">
        <v>27.69</v>
      </c>
      <c r="AA159" s="31" t="str">
        <f t="shared" si="46"/>
        <v>-</v>
      </c>
      <c r="AB159" s="31">
        <f t="shared" si="47"/>
        <v>27.69</v>
      </c>
    </row>
    <row r="160" spans="1:28" x14ac:dyDescent="0.3">
      <c r="A160" s="133">
        <v>42742.291666666664</v>
      </c>
      <c r="B160" s="152">
        <f t="shared" si="48"/>
        <v>1</v>
      </c>
      <c r="C160" s="152">
        <f t="shared" si="49"/>
        <v>7</v>
      </c>
      <c r="D160" s="152">
        <f t="shared" si="50"/>
        <v>7</v>
      </c>
      <c r="E160" s="38" t="str">
        <f t="shared" si="51"/>
        <v>W</v>
      </c>
      <c r="F160" s="134">
        <v>39.619999999999997</v>
      </c>
      <c r="G160" s="38" t="str">
        <f t="shared" si="52"/>
        <v>-</v>
      </c>
      <c r="H160" s="38">
        <f t="shared" si="53"/>
        <v>39.619999999999997</v>
      </c>
      <c r="K160" s="133">
        <v>43107.291666666664</v>
      </c>
      <c r="L160" s="9">
        <f t="shared" si="36"/>
        <v>1</v>
      </c>
      <c r="M160" s="9">
        <f t="shared" si="37"/>
        <v>7</v>
      </c>
      <c r="N160" s="9">
        <f t="shared" si="38"/>
        <v>7</v>
      </c>
      <c r="O160" s="31" t="str">
        <f t="shared" si="39"/>
        <v>W</v>
      </c>
      <c r="P160" s="134">
        <v>134.15</v>
      </c>
      <c r="Q160" s="31" t="str">
        <f t="shared" si="40"/>
        <v>-</v>
      </c>
      <c r="R160" s="31">
        <f t="shared" si="41"/>
        <v>134.15</v>
      </c>
      <c r="U160" s="133">
        <v>43472.291666666664</v>
      </c>
      <c r="V160" s="9">
        <f t="shared" si="42"/>
        <v>1</v>
      </c>
      <c r="W160" s="9">
        <f t="shared" si="43"/>
        <v>7</v>
      </c>
      <c r="X160" s="9">
        <f t="shared" si="44"/>
        <v>7</v>
      </c>
      <c r="Y160" s="31" t="str">
        <f t="shared" si="45"/>
        <v/>
      </c>
      <c r="Z160" s="134">
        <v>30.53</v>
      </c>
      <c r="AA160" s="31" t="str">
        <f t="shared" si="46"/>
        <v>-</v>
      </c>
      <c r="AB160" s="31">
        <f t="shared" si="47"/>
        <v>30.53</v>
      </c>
    </row>
    <row r="161" spans="1:28" x14ac:dyDescent="0.3">
      <c r="A161" s="133">
        <v>42742.333333333336</v>
      </c>
      <c r="B161" s="152">
        <f t="shared" si="48"/>
        <v>1</v>
      </c>
      <c r="C161" s="152">
        <f t="shared" si="49"/>
        <v>7</v>
      </c>
      <c r="D161" s="152">
        <f t="shared" si="50"/>
        <v>8</v>
      </c>
      <c r="E161" s="38" t="str">
        <f t="shared" si="51"/>
        <v>W</v>
      </c>
      <c r="F161" s="134">
        <v>42.94</v>
      </c>
      <c r="G161" s="38" t="str">
        <f t="shared" si="52"/>
        <v>-</v>
      </c>
      <c r="H161" s="38">
        <f t="shared" si="53"/>
        <v>42.94</v>
      </c>
      <c r="K161" s="133">
        <v>43107.333333333336</v>
      </c>
      <c r="L161" s="9">
        <f t="shared" si="36"/>
        <v>1</v>
      </c>
      <c r="M161" s="9">
        <f t="shared" si="37"/>
        <v>7</v>
      </c>
      <c r="N161" s="9">
        <f t="shared" si="38"/>
        <v>8</v>
      </c>
      <c r="O161" s="31" t="str">
        <f t="shared" si="39"/>
        <v>W</v>
      </c>
      <c r="P161" s="134">
        <v>134.31</v>
      </c>
      <c r="Q161" s="31" t="str">
        <f t="shared" si="40"/>
        <v>-</v>
      </c>
      <c r="R161" s="31">
        <f t="shared" si="41"/>
        <v>134.31</v>
      </c>
      <c r="U161" s="133">
        <v>43472.333333333336</v>
      </c>
      <c r="V161" s="9">
        <f t="shared" si="42"/>
        <v>1</v>
      </c>
      <c r="W161" s="9">
        <f t="shared" si="43"/>
        <v>7</v>
      </c>
      <c r="X161" s="9">
        <f t="shared" si="44"/>
        <v>8</v>
      </c>
      <c r="Y161" s="31" t="str">
        <f t="shared" si="45"/>
        <v/>
      </c>
      <c r="Z161" s="134">
        <v>29.16</v>
      </c>
      <c r="AA161" s="31">
        <f t="shared" si="46"/>
        <v>29.16</v>
      </c>
      <c r="AB161" s="31" t="str">
        <f t="shared" si="47"/>
        <v>-</v>
      </c>
    </row>
    <row r="162" spans="1:28" x14ac:dyDescent="0.3">
      <c r="A162" s="133">
        <v>42742.375</v>
      </c>
      <c r="B162" s="152">
        <f t="shared" si="48"/>
        <v>1</v>
      </c>
      <c r="C162" s="152">
        <f t="shared" si="49"/>
        <v>7</v>
      </c>
      <c r="D162" s="152">
        <f t="shared" si="50"/>
        <v>9</v>
      </c>
      <c r="E162" s="38" t="str">
        <f t="shared" si="51"/>
        <v>W</v>
      </c>
      <c r="F162" s="134">
        <v>46.99</v>
      </c>
      <c r="G162" s="38" t="str">
        <f t="shared" si="52"/>
        <v>-</v>
      </c>
      <c r="H162" s="38">
        <f t="shared" si="53"/>
        <v>46.99</v>
      </c>
      <c r="K162" s="133">
        <v>43107.375</v>
      </c>
      <c r="L162" s="9">
        <f t="shared" si="36"/>
        <v>1</v>
      </c>
      <c r="M162" s="9">
        <f t="shared" si="37"/>
        <v>7</v>
      </c>
      <c r="N162" s="9">
        <f t="shared" si="38"/>
        <v>9</v>
      </c>
      <c r="O162" s="31" t="str">
        <f t="shared" si="39"/>
        <v>W</v>
      </c>
      <c r="P162" s="134">
        <v>110.81</v>
      </c>
      <c r="Q162" s="31" t="str">
        <f t="shared" si="40"/>
        <v>-</v>
      </c>
      <c r="R162" s="31">
        <f t="shared" si="41"/>
        <v>110.81</v>
      </c>
      <c r="U162" s="133">
        <v>43472.375</v>
      </c>
      <c r="V162" s="9">
        <f t="shared" si="42"/>
        <v>1</v>
      </c>
      <c r="W162" s="9">
        <f t="shared" si="43"/>
        <v>7</v>
      </c>
      <c r="X162" s="9">
        <f t="shared" si="44"/>
        <v>9</v>
      </c>
      <c r="Y162" s="31" t="str">
        <f t="shared" si="45"/>
        <v/>
      </c>
      <c r="Z162" s="134">
        <v>29.29</v>
      </c>
      <c r="AA162" s="31">
        <f t="shared" si="46"/>
        <v>29.29</v>
      </c>
      <c r="AB162" s="31" t="str">
        <f t="shared" si="47"/>
        <v>-</v>
      </c>
    </row>
    <row r="163" spans="1:28" x14ac:dyDescent="0.3">
      <c r="A163" s="133">
        <v>42742.416666666664</v>
      </c>
      <c r="B163" s="152">
        <f t="shared" si="48"/>
        <v>1</v>
      </c>
      <c r="C163" s="152">
        <f t="shared" si="49"/>
        <v>7</v>
      </c>
      <c r="D163" s="152">
        <f t="shared" si="50"/>
        <v>10</v>
      </c>
      <c r="E163" s="38" t="str">
        <f t="shared" si="51"/>
        <v>W</v>
      </c>
      <c r="F163" s="134">
        <v>46.12</v>
      </c>
      <c r="G163" s="38" t="str">
        <f t="shared" si="52"/>
        <v>-</v>
      </c>
      <c r="H163" s="38">
        <f t="shared" si="53"/>
        <v>46.12</v>
      </c>
      <c r="K163" s="133">
        <v>43107.416666666664</v>
      </c>
      <c r="L163" s="9">
        <f t="shared" si="36"/>
        <v>1</v>
      </c>
      <c r="M163" s="9">
        <f t="shared" si="37"/>
        <v>7</v>
      </c>
      <c r="N163" s="9">
        <f t="shared" si="38"/>
        <v>10</v>
      </c>
      <c r="O163" s="31" t="str">
        <f t="shared" si="39"/>
        <v>W</v>
      </c>
      <c r="P163" s="134">
        <v>100.36</v>
      </c>
      <c r="Q163" s="31" t="str">
        <f t="shared" si="40"/>
        <v>-</v>
      </c>
      <c r="R163" s="31">
        <f t="shared" si="41"/>
        <v>100.36</v>
      </c>
      <c r="U163" s="133">
        <v>43472.416666666664</v>
      </c>
      <c r="V163" s="9">
        <f t="shared" si="42"/>
        <v>1</v>
      </c>
      <c r="W163" s="9">
        <f t="shared" si="43"/>
        <v>7</v>
      </c>
      <c r="X163" s="9">
        <f t="shared" si="44"/>
        <v>10</v>
      </c>
      <c r="Y163" s="31" t="str">
        <f t="shared" si="45"/>
        <v/>
      </c>
      <c r="Z163" s="134">
        <v>26.77</v>
      </c>
      <c r="AA163" s="31">
        <f t="shared" si="46"/>
        <v>26.77</v>
      </c>
      <c r="AB163" s="31" t="str">
        <f t="shared" si="47"/>
        <v>-</v>
      </c>
    </row>
    <row r="164" spans="1:28" x14ac:dyDescent="0.3">
      <c r="A164" s="133">
        <v>42742.458333333336</v>
      </c>
      <c r="B164" s="152">
        <f t="shared" si="48"/>
        <v>1</v>
      </c>
      <c r="C164" s="152">
        <f t="shared" si="49"/>
        <v>7</v>
      </c>
      <c r="D164" s="152">
        <f t="shared" si="50"/>
        <v>11</v>
      </c>
      <c r="E164" s="38" t="str">
        <f t="shared" si="51"/>
        <v>W</v>
      </c>
      <c r="F164" s="134">
        <v>42.72</v>
      </c>
      <c r="G164" s="38" t="str">
        <f t="shared" si="52"/>
        <v>-</v>
      </c>
      <c r="H164" s="38">
        <f t="shared" si="53"/>
        <v>42.72</v>
      </c>
      <c r="K164" s="133">
        <v>43107.458333333336</v>
      </c>
      <c r="L164" s="9">
        <f t="shared" si="36"/>
        <v>1</v>
      </c>
      <c r="M164" s="9">
        <f t="shared" si="37"/>
        <v>7</v>
      </c>
      <c r="N164" s="9">
        <f t="shared" si="38"/>
        <v>11</v>
      </c>
      <c r="O164" s="31" t="str">
        <f t="shared" si="39"/>
        <v>W</v>
      </c>
      <c r="P164" s="134">
        <v>61.56</v>
      </c>
      <c r="Q164" s="31" t="str">
        <f t="shared" si="40"/>
        <v>-</v>
      </c>
      <c r="R164" s="31">
        <f t="shared" si="41"/>
        <v>61.56</v>
      </c>
      <c r="U164" s="133">
        <v>43472.458333333336</v>
      </c>
      <c r="V164" s="9">
        <f t="shared" si="42"/>
        <v>1</v>
      </c>
      <c r="W164" s="9">
        <f t="shared" si="43"/>
        <v>7</v>
      </c>
      <c r="X164" s="9">
        <f t="shared" si="44"/>
        <v>11</v>
      </c>
      <c r="Y164" s="31" t="str">
        <f t="shared" si="45"/>
        <v/>
      </c>
      <c r="Z164" s="134">
        <v>25.78</v>
      </c>
      <c r="AA164" s="31">
        <f t="shared" si="46"/>
        <v>25.78</v>
      </c>
      <c r="AB164" s="31" t="str">
        <f t="shared" si="47"/>
        <v>-</v>
      </c>
    </row>
    <row r="165" spans="1:28" x14ac:dyDescent="0.3">
      <c r="A165" s="133">
        <v>42742.5</v>
      </c>
      <c r="B165" s="152">
        <f t="shared" si="48"/>
        <v>1</v>
      </c>
      <c r="C165" s="152">
        <f t="shared" si="49"/>
        <v>7</v>
      </c>
      <c r="D165" s="152">
        <f t="shared" si="50"/>
        <v>12</v>
      </c>
      <c r="E165" s="38" t="str">
        <f t="shared" si="51"/>
        <v>W</v>
      </c>
      <c r="F165" s="134">
        <v>36.770000000000003</v>
      </c>
      <c r="G165" s="38" t="str">
        <f t="shared" si="52"/>
        <v>-</v>
      </c>
      <c r="H165" s="38">
        <f t="shared" si="53"/>
        <v>36.770000000000003</v>
      </c>
      <c r="K165" s="133">
        <v>43107.5</v>
      </c>
      <c r="L165" s="9">
        <f t="shared" si="36"/>
        <v>1</v>
      </c>
      <c r="M165" s="9">
        <f t="shared" si="37"/>
        <v>7</v>
      </c>
      <c r="N165" s="9">
        <f t="shared" si="38"/>
        <v>12</v>
      </c>
      <c r="O165" s="31" t="str">
        <f t="shared" si="39"/>
        <v>W</v>
      </c>
      <c r="P165" s="134">
        <v>52.9</v>
      </c>
      <c r="Q165" s="31" t="str">
        <f t="shared" si="40"/>
        <v>-</v>
      </c>
      <c r="R165" s="31">
        <f t="shared" si="41"/>
        <v>52.9</v>
      </c>
      <c r="U165" s="133">
        <v>43472.5</v>
      </c>
      <c r="V165" s="9">
        <f t="shared" si="42"/>
        <v>1</v>
      </c>
      <c r="W165" s="9">
        <f t="shared" si="43"/>
        <v>7</v>
      </c>
      <c r="X165" s="9">
        <f t="shared" si="44"/>
        <v>12</v>
      </c>
      <c r="Y165" s="31" t="str">
        <f t="shared" si="45"/>
        <v/>
      </c>
      <c r="Z165" s="134">
        <v>24.46</v>
      </c>
      <c r="AA165" s="31">
        <f t="shared" si="46"/>
        <v>24.46</v>
      </c>
      <c r="AB165" s="31" t="str">
        <f t="shared" si="47"/>
        <v>-</v>
      </c>
    </row>
    <row r="166" spans="1:28" x14ac:dyDescent="0.3">
      <c r="A166" s="133">
        <v>42742.541666666664</v>
      </c>
      <c r="B166" s="152">
        <f t="shared" si="48"/>
        <v>1</v>
      </c>
      <c r="C166" s="152">
        <f t="shared" si="49"/>
        <v>7</v>
      </c>
      <c r="D166" s="152">
        <f t="shared" si="50"/>
        <v>13</v>
      </c>
      <c r="E166" s="38" t="str">
        <f t="shared" si="51"/>
        <v>W</v>
      </c>
      <c r="F166" s="134">
        <v>33.83</v>
      </c>
      <c r="G166" s="38" t="str">
        <f t="shared" si="52"/>
        <v>-</v>
      </c>
      <c r="H166" s="38">
        <f t="shared" si="53"/>
        <v>33.83</v>
      </c>
      <c r="K166" s="133">
        <v>43107.541666666664</v>
      </c>
      <c r="L166" s="9">
        <f t="shared" si="36"/>
        <v>1</v>
      </c>
      <c r="M166" s="9">
        <f t="shared" si="37"/>
        <v>7</v>
      </c>
      <c r="N166" s="9">
        <f t="shared" si="38"/>
        <v>13</v>
      </c>
      <c r="O166" s="31" t="str">
        <f t="shared" si="39"/>
        <v>W</v>
      </c>
      <c r="P166" s="134">
        <v>44.48</v>
      </c>
      <c r="Q166" s="31" t="str">
        <f t="shared" si="40"/>
        <v>-</v>
      </c>
      <c r="R166" s="31">
        <f t="shared" si="41"/>
        <v>44.48</v>
      </c>
      <c r="U166" s="133">
        <v>43472.541666666664</v>
      </c>
      <c r="V166" s="9">
        <f t="shared" si="42"/>
        <v>1</v>
      </c>
      <c r="W166" s="9">
        <f t="shared" si="43"/>
        <v>7</v>
      </c>
      <c r="X166" s="9">
        <f t="shared" si="44"/>
        <v>13</v>
      </c>
      <c r="Y166" s="31" t="str">
        <f t="shared" si="45"/>
        <v/>
      </c>
      <c r="Z166" s="134">
        <v>23.66</v>
      </c>
      <c r="AA166" s="31">
        <f t="shared" si="46"/>
        <v>23.66</v>
      </c>
      <c r="AB166" s="31" t="str">
        <f t="shared" si="47"/>
        <v>-</v>
      </c>
    </row>
    <row r="167" spans="1:28" x14ac:dyDescent="0.3">
      <c r="A167" s="133">
        <v>42742.583333333336</v>
      </c>
      <c r="B167" s="152">
        <f t="shared" si="48"/>
        <v>1</v>
      </c>
      <c r="C167" s="152">
        <f t="shared" si="49"/>
        <v>7</v>
      </c>
      <c r="D167" s="152">
        <f t="shared" si="50"/>
        <v>14</v>
      </c>
      <c r="E167" s="38" t="str">
        <f t="shared" si="51"/>
        <v>W</v>
      </c>
      <c r="F167" s="134">
        <v>30.87</v>
      </c>
      <c r="G167" s="38" t="str">
        <f t="shared" si="52"/>
        <v>-</v>
      </c>
      <c r="H167" s="38">
        <f t="shared" si="53"/>
        <v>30.87</v>
      </c>
      <c r="K167" s="133">
        <v>43107.583333333336</v>
      </c>
      <c r="L167" s="9">
        <f t="shared" si="36"/>
        <v>1</v>
      </c>
      <c r="M167" s="9">
        <f t="shared" si="37"/>
        <v>7</v>
      </c>
      <c r="N167" s="9">
        <f t="shared" si="38"/>
        <v>14</v>
      </c>
      <c r="O167" s="31" t="str">
        <f t="shared" si="39"/>
        <v>W</v>
      </c>
      <c r="P167" s="134">
        <v>35.54</v>
      </c>
      <c r="Q167" s="31" t="str">
        <f t="shared" si="40"/>
        <v>-</v>
      </c>
      <c r="R167" s="31">
        <f t="shared" si="41"/>
        <v>35.54</v>
      </c>
      <c r="U167" s="133">
        <v>43472.583333333336</v>
      </c>
      <c r="V167" s="9">
        <f t="shared" si="42"/>
        <v>1</v>
      </c>
      <c r="W167" s="9">
        <f t="shared" si="43"/>
        <v>7</v>
      </c>
      <c r="X167" s="9">
        <f t="shared" si="44"/>
        <v>14</v>
      </c>
      <c r="Y167" s="31" t="str">
        <f t="shared" si="45"/>
        <v/>
      </c>
      <c r="Z167" s="134">
        <v>23.24</v>
      </c>
      <c r="AA167" s="31">
        <f t="shared" si="46"/>
        <v>23.24</v>
      </c>
      <c r="AB167" s="31" t="str">
        <f t="shared" si="47"/>
        <v>-</v>
      </c>
    </row>
    <row r="168" spans="1:28" x14ac:dyDescent="0.3">
      <c r="A168" s="133">
        <v>42742.625</v>
      </c>
      <c r="B168" s="152">
        <f t="shared" si="48"/>
        <v>1</v>
      </c>
      <c r="C168" s="152">
        <f t="shared" si="49"/>
        <v>7</v>
      </c>
      <c r="D168" s="152">
        <f t="shared" si="50"/>
        <v>15</v>
      </c>
      <c r="E168" s="38" t="str">
        <f t="shared" si="51"/>
        <v>W</v>
      </c>
      <c r="F168" s="134">
        <v>30.33</v>
      </c>
      <c r="G168" s="38" t="str">
        <f t="shared" si="52"/>
        <v>-</v>
      </c>
      <c r="H168" s="38">
        <f t="shared" si="53"/>
        <v>30.33</v>
      </c>
      <c r="K168" s="133">
        <v>43107.625</v>
      </c>
      <c r="L168" s="9">
        <f t="shared" si="36"/>
        <v>1</v>
      </c>
      <c r="M168" s="9">
        <f t="shared" si="37"/>
        <v>7</v>
      </c>
      <c r="N168" s="9">
        <f t="shared" si="38"/>
        <v>15</v>
      </c>
      <c r="O168" s="31" t="str">
        <f t="shared" si="39"/>
        <v>W</v>
      </c>
      <c r="P168" s="134">
        <v>33.93</v>
      </c>
      <c r="Q168" s="31" t="str">
        <f t="shared" si="40"/>
        <v>-</v>
      </c>
      <c r="R168" s="31">
        <f t="shared" si="41"/>
        <v>33.93</v>
      </c>
      <c r="U168" s="133">
        <v>43472.625</v>
      </c>
      <c r="V168" s="9">
        <f t="shared" si="42"/>
        <v>1</v>
      </c>
      <c r="W168" s="9">
        <f t="shared" si="43"/>
        <v>7</v>
      </c>
      <c r="X168" s="9">
        <f t="shared" si="44"/>
        <v>15</v>
      </c>
      <c r="Y168" s="31" t="str">
        <f t="shared" si="45"/>
        <v/>
      </c>
      <c r="Z168" s="134">
        <v>22.81</v>
      </c>
      <c r="AA168" s="31">
        <f t="shared" si="46"/>
        <v>22.81</v>
      </c>
      <c r="AB168" s="31" t="str">
        <f t="shared" si="47"/>
        <v>-</v>
      </c>
    </row>
    <row r="169" spans="1:28" x14ac:dyDescent="0.3">
      <c r="A169" s="133">
        <v>42742.666666666664</v>
      </c>
      <c r="B169" s="152">
        <f t="shared" si="48"/>
        <v>1</v>
      </c>
      <c r="C169" s="152">
        <f t="shared" si="49"/>
        <v>7</v>
      </c>
      <c r="D169" s="152">
        <f t="shared" si="50"/>
        <v>16</v>
      </c>
      <c r="E169" s="38" t="str">
        <f t="shared" si="51"/>
        <v>W</v>
      </c>
      <c r="F169" s="134">
        <v>32.85</v>
      </c>
      <c r="G169" s="38" t="str">
        <f t="shared" si="52"/>
        <v>-</v>
      </c>
      <c r="H169" s="38">
        <f t="shared" si="53"/>
        <v>32.85</v>
      </c>
      <c r="K169" s="133">
        <v>43107.666666666664</v>
      </c>
      <c r="L169" s="9">
        <f t="shared" si="36"/>
        <v>1</v>
      </c>
      <c r="M169" s="9">
        <f t="shared" si="37"/>
        <v>7</v>
      </c>
      <c r="N169" s="9">
        <f t="shared" si="38"/>
        <v>16</v>
      </c>
      <c r="O169" s="31" t="str">
        <f t="shared" si="39"/>
        <v>W</v>
      </c>
      <c r="P169" s="134">
        <v>47.31</v>
      </c>
      <c r="Q169" s="31" t="str">
        <f t="shared" si="40"/>
        <v>-</v>
      </c>
      <c r="R169" s="31">
        <f t="shared" si="41"/>
        <v>47.31</v>
      </c>
      <c r="U169" s="133">
        <v>43472.666666666664</v>
      </c>
      <c r="V169" s="9">
        <f t="shared" si="42"/>
        <v>1</v>
      </c>
      <c r="W169" s="9">
        <f t="shared" si="43"/>
        <v>7</v>
      </c>
      <c r="X169" s="9">
        <f t="shared" si="44"/>
        <v>16</v>
      </c>
      <c r="Y169" s="31" t="str">
        <f t="shared" si="45"/>
        <v/>
      </c>
      <c r="Z169" s="134">
        <v>24.21</v>
      </c>
      <c r="AA169" s="31">
        <f t="shared" si="46"/>
        <v>24.21</v>
      </c>
      <c r="AB169" s="31" t="str">
        <f t="shared" si="47"/>
        <v>-</v>
      </c>
    </row>
    <row r="170" spans="1:28" x14ac:dyDescent="0.3">
      <c r="A170" s="133">
        <v>42742.708333333336</v>
      </c>
      <c r="B170" s="152">
        <f t="shared" si="48"/>
        <v>1</v>
      </c>
      <c r="C170" s="152">
        <f t="shared" si="49"/>
        <v>7</v>
      </c>
      <c r="D170" s="152">
        <f t="shared" si="50"/>
        <v>17</v>
      </c>
      <c r="E170" s="38" t="str">
        <f t="shared" si="51"/>
        <v>W</v>
      </c>
      <c r="F170" s="134">
        <v>43.21</v>
      </c>
      <c r="G170" s="38" t="str">
        <f t="shared" si="52"/>
        <v>-</v>
      </c>
      <c r="H170" s="38">
        <f t="shared" si="53"/>
        <v>43.21</v>
      </c>
      <c r="K170" s="133">
        <v>43107.708333333336</v>
      </c>
      <c r="L170" s="9">
        <f t="shared" si="36"/>
        <v>1</v>
      </c>
      <c r="M170" s="9">
        <f t="shared" si="37"/>
        <v>7</v>
      </c>
      <c r="N170" s="9">
        <f t="shared" si="38"/>
        <v>17</v>
      </c>
      <c r="O170" s="31" t="str">
        <f t="shared" si="39"/>
        <v>W</v>
      </c>
      <c r="P170" s="134">
        <v>80.81</v>
      </c>
      <c r="Q170" s="31" t="str">
        <f t="shared" si="40"/>
        <v>-</v>
      </c>
      <c r="R170" s="31">
        <f t="shared" si="41"/>
        <v>80.81</v>
      </c>
      <c r="U170" s="133">
        <v>43472.708333333336</v>
      </c>
      <c r="V170" s="9">
        <f t="shared" si="42"/>
        <v>1</v>
      </c>
      <c r="W170" s="9">
        <f t="shared" si="43"/>
        <v>7</v>
      </c>
      <c r="X170" s="9">
        <f t="shared" si="44"/>
        <v>17</v>
      </c>
      <c r="Y170" s="31" t="str">
        <f t="shared" si="45"/>
        <v/>
      </c>
      <c r="Z170" s="134">
        <v>27.1</v>
      </c>
      <c r="AA170" s="31" t="str">
        <f t="shared" si="46"/>
        <v>-</v>
      </c>
      <c r="AB170" s="31">
        <f t="shared" si="47"/>
        <v>27.1</v>
      </c>
    </row>
    <row r="171" spans="1:28" x14ac:dyDescent="0.3">
      <c r="A171" s="133">
        <v>42742.75</v>
      </c>
      <c r="B171" s="152">
        <f t="shared" si="48"/>
        <v>1</v>
      </c>
      <c r="C171" s="152">
        <f t="shared" si="49"/>
        <v>7</v>
      </c>
      <c r="D171" s="152">
        <f t="shared" si="50"/>
        <v>18</v>
      </c>
      <c r="E171" s="38" t="str">
        <f t="shared" si="51"/>
        <v>W</v>
      </c>
      <c r="F171" s="134">
        <v>47.66</v>
      </c>
      <c r="G171" s="38" t="str">
        <f t="shared" si="52"/>
        <v>-</v>
      </c>
      <c r="H171" s="38">
        <f t="shared" si="53"/>
        <v>47.66</v>
      </c>
      <c r="K171" s="133">
        <v>43107.75</v>
      </c>
      <c r="L171" s="9">
        <f t="shared" si="36"/>
        <v>1</v>
      </c>
      <c r="M171" s="9">
        <f t="shared" si="37"/>
        <v>7</v>
      </c>
      <c r="N171" s="9">
        <f t="shared" si="38"/>
        <v>18</v>
      </c>
      <c r="O171" s="31" t="str">
        <f t="shared" si="39"/>
        <v>W</v>
      </c>
      <c r="P171" s="134">
        <v>119.44</v>
      </c>
      <c r="Q171" s="31" t="str">
        <f t="shared" si="40"/>
        <v>-</v>
      </c>
      <c r="R171" s="31">
        <f t="shared" si="41"/>
        <v>119.44</v>
      </c>
      <c r="U171" s="133">
        <v>43472.75</v>
      </c>
      <c r="V171" s="9">
        <f t="shared" si="42"/>
        <v>1</v>
      </c>
      <c r="W171" s="9">
        <f t="shared" si="43"/>
        <v>7</v>
      </c>
      <c r="X171" s="9">
        <f t="shared" si="44"/>
        <v>18</v>
      </c>
      <c r="Y171" s="31" t="str">
        <f t="shared" si="45"/>
        <v/>
      </c>
      <c r="Z171" s="134">
        <v>26.45</v>
      </c>
      <c r="AA171" s="31" t="str">
        <f t="shared" si="46"/>
        <v>-</v>
      </c>
      <c r="AB171" s="31">
        <f t="shared" si="47"/>
        <v>26.45</v>
      </c>
    </row>
    <row r="172" spans="1:28" x14ac:dyDescent="0.3">
      <c r="A172" s="133">
        <v>42742.791666666664</v>
      </c>
      <c r="B172" s="152">
        <f t="shared" si="48"/>
        <v>1</v>
      </c>
      <c r="C172" s="152">
        <f t="shared" si="49"/>
        <v>7</v>
      </c>
      <c r="D172" s="152">
        <f t="shared" si="50"/>
        <v>19</v>
      </c>
      <c r="E172" s="38" t="str">
        <f t="shared" si="51"/>
        <v>W</v>
      </c>
      <c r="F172" s="134">
        <v>43.03</v>
      </c>
      <c r="G172" s="38" t="str">
        <f t="shared" si="52"/>
        <v>-</v>
      </c>
      <c r="H172" s="38">
        <f t="shared" si="53"/>
        <v>43.03</v>
      </c>
      <c r="K172" s="133">
        <v>43107.791666666664</v>
      </c>
      <c r="L172" s="9">
        <f t="shared" si="36"/>
        <v>1</v>
      </c>
      <c r="M172" s="9">
        <f t="shared" si="37"/>
        <v>7</v>
      </c>
      <c r="N172" s="9">
        <f t="shared" si="38"/>
        <v>19</v>
      </c>
      <c r="O172" s="31" t="str">
        <f t="shared" si="39"/>
        <v>W</v>
      </c>
      <c r="P172" s="134">
        <v>92.17</v>
      </c>
      <c r="Q172" s="31" t="str">
        <f t="shared" si="40"/>
        <v>-</v>
      </c>
      <c r="R172" s="31">
        <f t="shared" si="41"/>
        <v>92.17</v>
      </c>
      <c r="U172" s="133">
        <v>43472.791666666664</v>
      </c>
      <c r="V172" s="9">
        <f t="shared" si="42"/>
        <v>1</v>
      </c>
      <c r="W172" s="9">
        <f t="shared" si="43"/>
        <v>7</v>
      </c>
      <c r="X172" s="9">
        <f t="shared" si="44"/>
        <v>19</v>
      </c>
      <c r="Y172" s="31" t="str">
        <f t="shared" si="45"/>
        <v/>
      </c>
      <c r="Z172" s="134">
        <v>25.98</v>
      </c>
      <c r="AA172" s="31" t="str">
        <f t="shared" si="46"/>
        <v>-</v>
      </c>
      <c r="AB172" s="31">
        <f t="shared" si="47"/>
        <v>25.98</v>
      </c>
    </row>
    <row r="173" spans="1:28" x14ac:dyDescent="0.3">
      <c r="A173" s="133">
        <v>42742.833333333336</v>
      </c>
      <c r="B173" s="152">
        <f t="shared" si="48"/>
        <v>1</v>
      </c>
      <c r="C173" s="152">
        <f t="shared" si="49"/>
        <v>7</v>
      </c>
      <c r="D173" s="152">
        <f t="shared" si="50"/>
        <v>20</v>
      </c>
      <c r="E173" s="38" t="str">
        <f t="shared" si="51"/>
        <v>W</v>
      </c>
      <c r="F173" s="134">
        <v>42.89</v>
      </c>
      <c r="G173" s="38" t="str">
        <f t="shared" si="52"/>
        <v>-</v>
      </c>
      <c r="H173" s="38">
        <f t="shared" si="53"/>
        <v>42.89</v>
      </c>
      <c r="K173" s="133">
        <v>43107.833333333336</v>
      </c>
      <c r="L173" s="9">
        <f t="shared" si="36"/>
        <v>1</v>
      </c>
      <c r="M173" s="9">
        <f t="shared" si="37"/>
        <v>7</v>
      </c>
      <c r="N173" s="9">
        <f t="shared" si="38"/>
        <v>20</v>
      </c>
      <c r="O173" s="31" t="str">
        <f t="shared" si="39"/>
        <v>W</v>
      </c>
      <c r="P173" s="134">
        <v>103.81</v>
      </c>
      <c r="Q173" s="31" t="str">
        <f t="shared" si="40"/>
        <v>-</v>
      </c>
      <c r="R173" s="31">
        <f t="shared" si="41"/>
        <v>103.81</v>
      </c>
      <c r="U173" s="133">
        <v>43472.833333333336</v>
      </c>
      <c r="V173" s="9">
        <f t="shared" si="42"/>
        <v>1</v>
      </c>
      <c r="W173" s="9">
        <f t="shared" si="43"/>
        <v>7</v>
      </c>
      <c r="X173" s="9">
        <f t="shared" si="44"/>
        <v>20</v>
      </c>
      <c r="Y173" s="31" t="str">
        <f t="shared" si="45"/>
        <v/>
      </c>
      <c r="Z173" s="134">
        <v>25.37</v>
      </c>
      <c r="AA173" s="31" t="str">
        <f t="shared" si="46"/>
        <v>-</v>
      </c>
      <c r="AB173" s="31">
        <f t="shared" si="47"/>
        <v>25.37</v>
      </c>
    </row>
    <row r="174" spans="1:28" x14ac:dyDescent="0.3">
      <c r="A174" s="133">
        <v>42742.875</v>
      </c>
      <c r="B174" s="152">
        <f t="shared" si="48"/>
        <v>1</v>
      </c>
      <c r="C174" s="152">
        <f t="shared" si="49"/>
        <v>7</v>
      </c>
      <c r="D174" s="152">
        <f t="shared" si="50"/>
        <v>21</v>
      </c>
      <c r="E174" s="38" t="str">
        <f t="shared" si="51"/>
        <v>W</v>
      </c>
      <c r="F174" s="134">
        <v>39.11</v>
      </c>
      <c r="G174" s="38" t="str">
        <f t="shared" si="52"/>
        <v>-</v>
      </c>
      <c r="H174" s="38">
        <f t="shared" si="53"/>
        <v>39.11</v>
      </c>
      <c r="K174" s="133">
        <v>43107.875</v>
      </c>
      <c r="L174" s="9">
        <f t="shared" si="36"/>
        <v>1</v>
      </c>
      <c r="M174" s="9">
        <f t="shared" si="37"/>
        <v>7</v>
      </c>
      <c r="N174" s="9">
        <f t="shared" si="38"/>
        <v>21</v>
      </c>
      <c r="O174" s="31" t="str">
        <f t="shared" si="39"/>
        <v>W</v>
      </c>
      <c r="P174" s="134">
        <v>72.48</v>
      </c>
      <c r="Q174" s="31" t="str">
        <f t="shared" si="40"/>
        <v>-</v>
      </c>
      <c r="R174" s="31">
        <f t="shared" si="41"/>
        <v>72.48</v>
      </c>
      <c r="U174" s="133">
        <v>43472.875</v>
      </c>
      <c r="V174" s="9">
        <f t="shared" si="42"/>
        <v>1</v>
      </c>
      <c r="W174" s="9">
        <f t="shared" si="43"/>
        <v>7</v>
      </c>
      <c r="X174" s="9">
        <f t="shared" si="44"/>
        <v>21</v>
      </c>
      <c r="Y174" s="31" t="str">
        <f t="shared" si="45"/>
        <v/>
      </c>
      <c r="Z174" s="134">
        <v>24.32</v>
      </c>
      <c r="AA174" s="31" t="str">
        <f t="shared" si="46"/>
        <v>-</v>
      </c>
      <c r="AB174" s="31">
        <f t="shared" si="47"/>
        <v>24.32</v>
      </c>
    </row>
    <row r="175" spans="1:28" x14ac:dyDescent="0.3">
      <c r="A175" s="133">
        <v>42742.916666666664</v>
      </c>
      <c r="B175" s="152">
        <f t="shared" si="48"/>
        <v>1</v>
      </c>
      <c r="C175" s="152">
        <f t="shared" si="49"/>
        <v>7</v>
      </c>
      <c r="D175" s="152">
        <f t="shared" si="50"/>
        <v>22</v>
      </c>
      <c r="E175" s="38" t="str">
        <f t="shared" si="51"/>
        <v>W</v>
      </c>
      <c r="F175" s="134">
        <v>34.99</v>
      </c>
      <c r="G175" s="38" t="str">
        <f t="shared" si="52"/>
        <v>-</v>
      </c>
      <c r="H175" s="38">
        <f t="shared" si="53"/>
        <v>34.99</v>
      </c>
      <c r="K175" s="133">
        <v>43107.916666666664</v>
      </c>
      <c r="L175" s="9">
        <f t="shared" si="36"/>
        <v>1</v>
      </c>
      <c r="M175" s="9">
        <f t="shared" si="37"/>
        <v>7</v>
      </c>
      <c r="N175" s="9">
        <f t="shared" si="38"/>
        <v>22</v>
      </c>
      <c r="O175" s="31" t="str">
        <f t="shared" si="39"/>
        <v>W</v>
      </c>
      <c r="P175" s="134">
        <v>64.75</v>
      </c>
      <c r="Q175" s="31" t="str">
        <f t="shared" si="40"/>
        <v>-</v>
      </c>
      <c r="R175" s="31">
        <f t="shared" si="41"/>
        <v>64.75</v>
      </c>
      <c r="U175" s="133">
        <v>43472.916666666664</v>
      </c>
      <c r="V175" s="9">
        <f t="shared" si="42"/>
        <v>1</v>
      </c>
      <c r="W175" s="9">
        <f t="shared" si="43"/>
        <v>7</v>
      </c>
      <c r="X175" s="9">
        <f t="shared" si="44"/>
        <v>22</v>
      </c>
      <c r="Y175" s="31" t="str">
        <f t="shared" si="45"/>
        <v/>
      </c>
      <c r="Z175" s="134">
        <v>22.2</v>
      </c>
      <c r="AA175" s="31" t="str">
        <f t="shared" si="46"/>
        <v>-</v>
      </c>
      <c r="AB175" s="31">
        <f t="shared" si="47"/>
        <v>22.2</v>
      </c>
    </row>
    <row r="176" spans="1:28" x14ac:dyDescent="0.3">
      <c r="A176" s="133">
        <v>42742.958333333336</v>
      </c>
      <c r="B176" s="152">
        <f t="shared" si="48"/>
        <v>1</v>
      </c>
      <c r="C176" s="152">
        <f t="shared" si="49"/>
        <v>7</v>
      </c>
      <c r="D176" s="152">
        <f t="shared" si="50"/>
        <v>23</v>
      </c>
      <c r="E176" s="38" t="str">
        <f t="shared" si="51"/>
        <v>W</v>
      </c>
      <c r="F176" s="134">
        <v>32.130000000000003</v>
      </c>
      <c r="G176" s="38" t="str">
        <f t="shared" si="52"/>
        <v>-</v>
      </c>
      <c r="H176" s="38">
        <f t="shared" si="53"/>
        <v>32.130000000000003</v>
      </c>
      <c r="K176" s="133">
        <v>43107.958333333336</v>
      </c>
      <c r="L176" s="9">
        <f t="shared" si="36"/>
        <v>1</v>
      </c>
      <c r="M176" s="9">
        <f t="shared" si="37"/>
        <v>7</v>
      </c>
      <c r="N176" s="9">
        <f t="shared" si="38"/>
        <v>23</v>
      </c>
      <c r="O176" s="31" t="str">
        <f t="shared" si="39"/>
        <v>W</v>
      </c>
      <c r="P176" s="134">
        <v>45.12</v>
      </c>
      <c r="Q176" s="31" t="str">
        <f t="shared" si="40"/>
        <v>-</v>
      </c>
      <c r="R176" s="31">
        <f t="shared" si="41"/>
        <v>45.12</v>
      </c>
      <c r="U176" s="133">
        <v>43472.958333333336</v>
      </c>
      <c r="V176" s="9">
        <f t="shared" si="42"/>
        <v>1</v>
      </c>
      <c r="W176" s="9">
        <f t="shared" si="43"/>
        <v>7</v>
      </c>
      <c r="X176" s="9">
        <f t="shared" si="44"/>
        <v>23</v>
      </c>
      <c r="Y176" s="31" t="str">
        <f t="shared" si="45"/>
        <v/>
      </c>
      <c r="Z176" s="134">
        <v>20.52</v>
      </c>
      <c r="AA176" s="31" t="str">
        <f t="shared" si="46"/>
        <v>-</v>
      </c>
      <c r="AB176" s="31">
        <f t="shared" si="47"/>
        <v>20.52</v>
      </c>
    </row>
    <row r="177" spans="1:28" x14ac:dyDescent="0.3">
      <c r="A177" s="133">
        <v>42743</v>
      </c>
      <c r="B177" s="152">
        <f t="shared" si="48"/>
        <v>1</v>
      </c>
      <c r="C177" s="152">
        <f t="shared" si="49"/>
        <v>8</v>
      </c>
      <c r="D177" s="152">
        <f t="shared" si="50"/>
        <v>0</v>
      </c>
      <c r="E177" s="38" t="str">
        <f t="shared" si="51"/>
        <v>W</v>
      </c>
      <c r="F177" s="134">
        <v>35.4</v>
      </c>
      <c r="G177" s="38" t="str">
        <f t="shared" si="52"/>
        <v>-</v>
      </c>
      <c r="H177" s="38">
        <f t="shared" si="53"/>
        <v>35.4</v>
      </c>
      <c r="K177" s="133">
        <v>43108</v>
      </c>
      <c r="L177" s="9">
        <f t="shared" si="36"/>
        <v>1</v>
      </c>
      <c r="M177" s="9">
        <f t="shared" si="37"/>
        <v>8</v>
      </c>
      <c r="N177" s="9">
        <f t="shared" si="38"/>
        <v>0</v>
      </c>
      <c r="O177" s="31" t="str">
        <f t="shared" si="39"/>
        <v/>
      </c>
      <c r="P177" s="134">
        <v>68.87</v>
      </c>
      <c r="Q177" s="31" t="str">
        <f t="shared" si="40"/>
        <v>-</v>
      </c>
      <c r="R177" s="31">
        <f t="shared" si="41"/>
        <v>68.87</v>
      </c>
      <c r="U177" s="133">
        <v>43473</v>
      </c>
      <c r="V177" s="9">
        <f t="shared" si="42"/>
        <v>1</v>
      </c>
      <c r="W177" s="9">
        <f t="shared" si="43"/>
        <v>8</v>
      </c>
      <c r="X177" s="9">
        <f t="shared" si="44"/>
        <v>0</v>
      </c>
      <c r="Y177" s="31" t="str">
        <f t="shared" si="45"/>
        <v/>
      </c>
      <c r="Z177" s="134">
        <v>19.489999999999998</v>
      </c>
      <c r="AA177" s="31" t="str">
        <f t="shared" si="46"/>
        <v>-</v>
      </c>
      <c r="AB177" s="31">
        <f t="shared" si="47"/>
        <v>19.489999999999998</v>
      </c>
    </row>
    <row r="178" spans="1:28" x14ac:dyDescent="0.3">
      <c r="A178" s="133">
        <v>42743.041666666664</v>
      </c>
      <c r="B178" s="152">
        <f t="shared" si="48"/>
        <v>1</v>
      </c>
      <c r="C178" s="152">
        <f t="shared" si="49"/>
        <v>8</v>
      </c>
      <c r="D178" s="152">
        <f t="shared" si="50"/>
        <v>1</v>
      </c>
      <c r="E178" s="38" t="str">
        <f t="shared" si="51"/>
        <v>W</v>
      </c>
      <c r="F178" s="134">
        <v>34.33</v>
      </c>
      <c r="G178" s="38" t="str">
        <f t="shared" si="52"/>
        <v>-</v>
      </c>
      <c r="H178" s="38">
        <f t="shared" si="53"/>
        <v>34.33</v>
      </c>
      <c r="K178" s="133">
        <v>43108.041666666664</v>
      </c>
      <c r="L178" s="9">
        <f t="shared" si="36"/>
        <v>1</v>
      </c>
      <c r="M178" s="9">
        <f t="shared" si="37"/>
        <v>8</v>
      </c>
      <c r="N178" s="9">
        <f t="shared" si="38"/>
        <v>1</v>
      </c>
      <c r="O178" s="31" t="str">
        <f t="shared" si="39"/>
        <v/>
      </c>
      <c r="P178" s="134">
        <v>64.84</v>
      </c>
      <c r="Q178" s="31" t="str">
        <f t="shared" si="40"/>
        <v>-</v>
      </c>
      <c r="R178" s="31">
        <f t="shared" si="41"/>
        <v>64.84</v>
      </c>
      <c r="U178" s="133">
        <v>43473.041666666664</v>
      </c>
      <c r="V178" s="9">
        <f t="shared" si="42"/>
        <v>1</v>
      </c>
      <c r="W178" s="9">
        <f t="shared" si="43"/>
        <v>8</v>
      </c>
      <c r="X178" s="9">
        <f t="shared" si="44"/>
        <v>1</v>
      </c>
      <c r="Y178" s="31" t="str">
        <f t="shared" si="45"/>
        <v/>
      </c>
      <c r="Z178" s="134">
        <v>19.36</v>
      </c>
      <c r="AA178" s="31" t="str">
        <f t="shared" si="46"/>
        <v>-</v>
      </c>
      <c r="AB178" s="31">
        <f t="shared" si="47"/>
        <v>19.36</v>
      </c>
    </row>
    <row r="179" spans="1:28" x14ac:dyDescent="0.3">
      <c r="A179" s="133">
        <v>42743.083333333336</v>
      </c>
      <c r="B179" s="152">
        <f t="shared" si="48"/>
        <v>1</v>
      </c>
      <c r="C179" s="152">
        <f t="shared" si="49"/>
        <v>8</v>
      </c>
      <c r="D179" s="152">
        <f t="shared" si="50"/>
        <v>2</v>
      </c>
      <c r="E179" s="38" t="str">
        <f t="shared" si="51"/>
        <v>W</v>
      </c>
      <c r="F179" s="134">
        <v>33.450000000000003</v>
      </c>
      <c r="G179" s="38" t="str">
        <f t="shared" si="52"/>
        <v>-</v>
      </c>
      <c r="H179" s="38">
        <f t="shared" si="53"/>
        <v>33.450000000000003</v>
      </c>
      <c r="K179" s="133">
        <v>43108.083333333336</v>
      </c>
      <c r="L179" s="9">
        <f t="shared" si="36"/>
        <v>1</v>
      </c>
      <c r="M179" s="9">
        <f t="shared" si="37"/>
        <v>8</v>
      </c>
      <c r="N179" s="9">
        <f t="shared" si="38"/>
        <v>2</v>
      </c>
      <c r="O179" s="31" t="str">
        <f t="shared" si="39"/>
        <v/>
      </c>
      <c r="P179" s="134">
        <v>64.22</v>
      </c>
      <c r="Q179" s="31" t="str">
        <f t="shared" si="40"/>
        <v>-</v>
      </c>
      <c r="R179" s="31">
        <f t="shared" si="41"/>
        <v>64.22</v>
      </c>
      <c r="U179" s="133">
        <v>43473.083333333336</v>
      </c>
      <c r="V179" s="9">
        <f t="shared" si="42"/>
        <v>1</v>
      </c>
      <c r="W179" s="9">
        <f t="shared" si="43"/>
        <v>8</v>
      </c>
      <c r="X179" s="9">
        <f t="shared" si="44"/>
        <v>2</v>
      </c>
      <c r="Y179" s="31" t="str">
        <f t="shared" si="45"/>
        <v/>
      </c>
      <c r="Z179" s="134">
        <v>19.149999999999999</v>
      </c>
      <c r="AA179" s="31" t="str">
        <f t="shared" si="46"/>
        <v>-</v>
      </c>
      <c r="AB179" s="31">
        <f t="shared" si="47"/>
        <v>19.149999999999999</v>
      </c>
    </row>
    <row r="180" spans="1:28" x14ac:dyDescent="0.3">
      <c r="A180" s="133">
        <v>42743.125</v>
      </c>
      <c r="B180" s="152">
        <f t="shared" si="48"/>
        <v>1</v>
      </c>
      <c r="C180" s="152">
        <f t="shared" si="49"/>
        <v>8</v>
      </c>
      <c r="D180" s="152">
        <f t="shared" si="50"/>
        <v>3</v>
      </c>
      <c r="E180" s="38" t="str">
        <f t="shared" si="51"/>
        <v>W</v>
      </c>
      <c r="F180" s="134">
        <v>33.6</v>
      </c>
      <c r="G180" s="38" t="str">
        <f t="shared" si="52"/>
        <v>-</v>
      </c>
      <c r="H180" s="38">
        <f t="shared" si="53"/>
        <v>33.6</v>
      </c>
      <c r="K180" s="133">
        <v>43108.125</v>
      </c>
      <c r="L180" s="9">
        <f t="shared" si="36"/>
        <v>1</v>
      </c>
      <c r="M180" s="9">
        <f t="shared" si="37"/>
        <v>8</v>
      </c>
      <c r="N180" s="9">
        <f t="shared" si="38"/>
        <v>3</v>
      </c>
      <c r="O180" s="31" t="str">
        <f t="shared" si="39"/>
        <v/>
      </c>
      <c r="P180" s="134">
        <v>68.17</v>
      </c>
      <c r="Q180" s="31" t="str">
        <f t="shared" si="40"/>
        <v>-</v>
      </c>
      <c r="R180" s="31">
        <f t="shared" si="41"/>
        <v>68.17</v>
      </c>
      <c r="U180" s="133">
        <v>43473.125</v>
      </c>
      <c r="V180" s="9">
        <f t="shared" si="42"/>
        <v>1</v>
      </c>
      <c r="W180" s="9">
        <f t="shared" si="43"/>
        <v>8</v>
      </c>
      <c r="X180" s="9">
        <f t="shared" si="44"/>
        <v>3</v>
      </c>
      <c r="Y180" s="31" t="str">
        <f t="shared" si="45"/>
        <v/>
      </c>
      <c r="Z180" s="134">
        <v>19.18</v>
      </c>
      <c r="AA180" s="31" t="str">
        <f t="shared" si="46"/>
        <v>-</v>
      </c>
      <c r="AB180" s="31">
        <f t="shared" si="47"/>
        <v>19.18</v>
      </c>
    </row>
    <row r="181" spans="1:28" x14ac:dyDescent="0.3">
      <c r="A181" s="133">
        <v>42743.166666666664</v>
      </c>
      <c r="B181" s="152">
        <f t="shared" si="48"/>
        <v>1</v>
      </c>
      <c r="C181" s="152">
        <f t="shared" si="49"/>
        <v>8</v>
      </c>
      <c r="D181" s="152">
        <f t="shared" si="50"/>
        <v>4</v>
      </c>
      <c r="E181" s="38" t="str">
        <f t="shared" si="51"/>
        <v>W</v>
      </c>
      <c r="F181" s="134">
        <v>33.799999999999997</v>
      </c>
      <c r="G181" s="38" t="str">
        <f t="shared" si="52"/>
        <v>-</v>
      </c>
      <c r="H181" s="38">
        <f t="shared" si="53"/>
        <v>33.799999999999997</v>
      </c>
      <c r="K181" s="133">
        <v>43108.166666666664</v>
      </c>
      <c r="L181" s="9">
        <f t="shared" si="36"/>
        <v>1</v>
      </c>
      <c r="M181" s="9">
        <f t="shared" si="37"/>
        <v>8</v>
      </c>
      <c r="N181" s="9">
        <f t="shared" si="38"/>
        <v>4</v>
      </c>
      <c r="O181" s="31" t="str">
        <f t="shared" si="39"/>
        <v/>
      </c>
      <c r="P181" s="134">
        <v>70.510000000000005</v>
      </c>
      <c r="Q181" s="31" t="str">
        <f t="shared" si="40"/>
        <v>-</v>
      </c>
      <c r="R181" s="31">
        <f t="shared" si="41"/>
        <v>70.510000000000005</v>
      </c>
      <c r="U181" s="133">
        <v>43473.166666666664</v>
      </c>
      <c r="V181" s="9">
        <f t="shared" si="42"/>
        <v>1</v>
      </c>
      <c r="W181" s="9">
        <f t="shared" si="43"/>
        <v>8</v>
      </c>
      <c r="X181" s="9">
        <f t="shared" si="44"/>
        <v>4</v>
      </c>
      <c r="Y181" s="31" t="str">
        <f t="shared" si="45"/>
        <v/>
      </c>
      <c r="Z181" s="134">
        <v>19.399999999999999</v>
      </c>
      <c r="AA181" s="31" t="str">
        <f t="shared" si="46"/>
        <v>-</v>
      </c>
      <c r="AB181" s="31">
        <f t="shared" si="47"/>
        <v>19.399999999999999</v>
      </c>
    </row>
    <row r="182" spans="1:28" x14ac:dyDescent="0.3">
      <c r="A182" s="133">
        <v>42743.208333333336</v>
      </c>
      <c r="B182" s="152">
        <f t="shared" si="48"/>
        <v>1</v>
      </c>
      <c r="C182" s="152">
        <f t="shared" si="49"/>
        <v>8</v>
      </c>
      <c r="D182" s="152">
        <f t="shared" si="50"/>
        <v>5</v>
      </c>
      <c r="E182" s="38" t="str">
        <f t="shared" si="51"/>
        <v>W</v>
      </c>
      <c r="F182" s="134">
        <v>37.950000000000003</v>
      </c>
      <c r="G182" s="38" t="str">
        <f t="shared" si="52"/>
        <v>-</v>
      </c>
      <c r="H182" s="38">
        <f t="shared" si="53"/>
        <v>37.950000000000003</v>
      </c>
      <c r="K182" s="133">
        <v>43108.208333333336</v>
      </c>
      <c r="L182" s="9">
        <f t="shared" si="36"/>
        <v>1</v>
      </c>
      <c r="M182" s="9">
        <f t="shared" si="37"/>
        <v>8</v>
      </c>
      <c r="N182" s="9">
        <f t="shared" si="38"/>
        <v>5</v>
      </c>
      <c r="O182" s="31" t="str">
        <f t="shared" si="39"/>
        <v/>
      </c>
      <c r="P182" s="134">
        <v>80.010000000000005</v>
      </c>
      <c r="Q182" s="31" t="str">
        <f t="shared" si="40"/>
        <v>-</v>
      </c>
      <c r="R182" s="31">
        <f t="shared" si="41"/>
        <v>80.010000000000005</v>
      </c>
      <c r="U182" s="133">
        <v>43473.208333333336</v>
      </c>
      <c r="V182" s="9">
        <f t="shared" si="42"/>
        <v>1</v>
      </c>
      <c r="W182" s="9">
        <f t="shared" si="43"/>
        <v>8</v>
      </c>
      <c r="X182" s="9">
        <f t="shared" si="44"/>
        <v>5</v>
      </c>
      <c r="Y182" s="31" t="str">
        <f t="shared" si="45"/>
        <v/>
      </c>
      <c r="Z182" s="134">
        <v>21.03</v>
      </c>
      <c r="AA182" s="31" t="str">
        <f t="shared" si="46"/>
        <v>-</v>
      </c>
      <c r="AB182" s="31">
        <f t="shared" si="47"/>
        <v>21.03</v>
      </c>
    </row>
    <row r="183" spans="1:28" x14ac:dyDescent="0.3">
      <c r="A183" s="133">
        <v>42743.25</v>
      </c>
      <c r="B183" s="152">
        <f t="shared" si="48"/>
        <v>1</v>
      </c>
      <c r="C183" s="152">
        <f t="shared" si="49"/>
        <v>8</v>
      </c>
      <c r="D183" s="152">
        <f t="shared" si="50"/>
        <v>6</v>
      </c>
      <c r="E183" s="38" t="str">
        <f t="shared" si="51"/>
        <v>W</v>
      </c>
      <c r="F183" s="134">
        <v>40.799999999999997</v>
      </c>
      <c r="G183" s="38" t="str">
        <f t="shared" si="52"/>
        <v>-</v>
      </c>
      <c r="H183" s="38">
        <f t="shared" si="53"/>
        <v>40.799999999999997</v>
      </c>
      <c r="K183" s="133">
        <v>43108.25</v>
      </c>
      <c r="L183" s="9">
        <f t="shared" si="36"/>
        <v>1</v>
      </c>
      <c r="M183" s="9">
        <f t="shared" si="37"/>
        <v>8</v>
      </c>
      <c r="N183" s="9">
        <f t="shared" si="38"/>
        <v>6</v>
      </c>
      <c r="O183" s="31" t="str">
        <f t="shared" si="39"/>
        <v/>
      </c>
      <c r="P183" s="134">
        <v>102.96</v>
      </c>
      <c r="Q183" s="31" t="str">
        <f t="shared" si="40"/>
        <v>-</v>
      </c>
      <c r="R183" s="31">
        <f t="shared" si="41"/>
        <v>102.96</v>
      </c>
      <c r="U183" s="133">
        <v>43473.25</v>
      </c>
      <c r="V183" s="9">
        <f t="shared" si="42"/>
        <v>1</v>
      </c>
      <c r="W183" s="9">
        <f t="shared" si="43"/>
        <v>8</v>
      </c>
      <c r="X183" s="9">
        <f t="shared" si="44"/>
        <v>6</v>
      </c>
      <c r="Y183" s="31" t="str">
        <f t="shared" si="45"/>
        <v/>
      </c>
      <c r="Z183" s="134">
        <v>25.06</v>
      </c>
      <c r="AA183" s="31" t="str">
        <f t="shared" si="46"/>
        <v>-</v>
      </c>
      <c r="AB183" s="31">
        <f t="shared" si="47"/>
        <v>25.06</v>
      </c>
    </row>
    <row r="184" spans="1:28" x14ac:dyDescent="0.3">
      <c r="A184" s="133">
        <v>42743.291666666664</v>
      </c>
      <c r="B184" s="152">
        <f t="shared" si="48"/>
        <v>1</v>
      </c>
      <c r="C184" s="152">
        <f t="shared" si="49"/>
        <v>8</v>
      </c>
      <c r="D184" s="152">
        <f t="shared" si="50"/>
        <v>7</v>
      </c>
      <c r="E184" s="38" t="str">
        <f t="shared" si="51"/>
        <v>W</v>
      </c>
      <c r="F184" s="134">
        <v>43.53</v>
      </c>
      <c r="G184" s="38" t="str">
        <f t="shared" si="52"/>
        <v>-</v>
      </c>
      <c r="H184" s="38">
        <f t="shared" si="53"/>
        <v>43.53</v>
      </c>
      <c r="K184" s="133">
        <v>43108.291666666664</v>
      </c>
      <c r="L184" s="9">
        <f t="shared" si="36"/>
        <v>1</v>
      </c>
      <c r="M184" s="9">
        <f t="shared" si="37"/>
        <v>8</v>
      </c>
      <c r="N184" s="9">
        <f t="shared" si="38"/>
        <v>7</v>
      </c>
      <c r="O184" s="31" t="str">
        <f t="shared" si="39"/>
        <v/>
      </c>
      <c r="P184" s="134">
        <v>100.49</v>
      </c>
      <c r="Q184" s="31" t="str">
        <f t="shared" si="40"/>
        <v>-</v>
      </c>
      <c r="R184" s="31">
        <f t="shared" si="41"/>
        <v>100.49</v>
      </c>
      <c r="U184" s="133">
        <v>43473.291666666664</v>
      </c>
      <c r="V184" s="9">
        <f t="shared" si="42"/>
        <v>1</v>
      </c>
      <c r="W184" s="9">
        <f t="shared" si="43"/>
        <v>8</v>
      </c>
      <c r="X184" s="9">
        <f t="shared" si="44"/>
        <v>7</v>
      </c>
      <c r="Y184" s="31" t="str">
        <f t="shared" si="45"/>
        <v/>
      </c>
      <c r="Z184" s="134">
        <v>27.01</v>
      </c>
      <c r="AA184" s="31" t="str">
        <f t="shared" si="46"/>
        <v>-</v>
      </c>
      <c r="AB184" s="31">
        <f t="shared" si="47"/>
        <v>27.01</v>
      </c>
    </row>
    <row r="185" spans="1:28" x14ac:dyDescent="0.3">
      <c r="A185" s="133">
        <v>42743.333333333336</v>
      </c>
      <c r="B185" s="152">
        <f t="shared" si="48"/>
        <v>1</v>
      </c>
      <c r="C185" s="152">
        <f t="shared" si="49"/>
        <v>8</v>
      </c>
      <c r="D185" s="152">
        <f t="shared" si="50"/>
        <v>8</v>
      </c>
      <c r="E185" s="38" t="str">
        <f t="shared" si="51"/>
        <v>W</v>
      </c>
      <c r="F185" s="134">
        <v>47.99</v>
      </c>
      <c r="G185" s="38" t="str">
        <f t="shared" si="52"/>
        <v>-</v>
      </c>
      <c r="H185" s="38">
        <f t="shared" si="53"/>
        <v>47.99</v>
      </c>
      <c r="K185" s="133">
        <v>43108.333333333336</v>
      </c>
      <c r="L185" s="9">
        <f t="shared" si="36"/>
        <v>1</v>
      </c>
      <c r="M185" s="9">
        <f t="shared" si="37"/>
        <v>8</v>
      </c>
      <c r="N185" s="9">
        <f t="shared" si="38"/>
        <v>8</v>
      </c>
      <c r="O185" s="31" t="str">
        <f t="shared" si="39"/>
        <v/>
      </c>
      <c r="P185" s="134">
        <v>87.2</v>
      </c>
      <c r="Q185" s="31">
        <f t="shared" si="40"/>
        <v>87.2</v>
      </c>
      <c r="R185" s="31" t="str">
        <f t="shared" si="41"/>
        <v>-</v>
      </c>
      <c r="U185" s="133">
        <v>43473.333333333336</v>
      </c>
      <c r="V185" s="9">
        <f t="shared" si="42"/>
        <v>1</v>
      </c>
      <c r="W185" s="9">
        <f t="shared" si="43"/>
        <v>8</v>
      </c>
      <c r="X185" s="9">
        <f t="shared" si="44"/>
        <v>8</v>
      </c>
      <c r="Y185" s="31" t="str">
        <f t="shared" si="45"/>
        <v/>
      </c>
      <c r="Z185" s="134">
        <v>24.96</v>
      </c>
      <c r="AA185" s="31">
        <f t="shared" si="46"/>
        <v>24.96</v>
      </c>
      <c r="AB185" s="31" t="str">
        <f t="shared" si="47"/>
        <v>-</v>
      </c>
    </row>
    <row r="186" spans="1:28" x14ac:dyDescent="0.3">
      <c r="A186" s="133">
        <v>42743.375</v>
      </c>
      <c r="B186" s="152">
        <f t="shared" si="48"/>
        <v>1</v>
      </c>
      <c r="C186" s="152">
        <f t="shared" si="49"/>
        <v>8</v>
      </c>
      <c r="D186" s="152">
        <f t="shared" si="50"/>
        <v>9</v>
      </c>
      <c r="E186" s="38" t="str">
        <f t="shared" si="51"/>
        <v>W</v>
      </c>
      <c r="F186" s="134">
        <v>47.76</v>
      </c>
      <c r="G186" s="38" t="str">
        <f t="shared" si="52"/>
        <v>-</v>
      </c>
      <c r="H186" s="38">
        <f t="shared" si="53"/>
        <v>47.76</v>
      </c>
      <c r="K186" s="133">
        <v>43108.375</v>
      </c>
      <c r="L186" s="9">
        <f t="shared" si="36"/>
        <v>1</v>
      </c>
      <c r="M186" s="9">
        <f t="shared" si="37"/>
        <v>8</v>
      </c>
      <c r="N186" s="9">
        <f t="shared" si="38"/>
        <v>9</v>
      </c>
      <c r="O186" s="31" t="str">
        <f t="shared" si="39"/>
        <v/>
      </c>
      <c r="P186" s="134">
        <v>78.8</v>
      </c>
      <c r="Q186" s="31">
        <f t="shared" si="40"/>
        <v>78.8</v>
      </c>
      <c r="R186" s="31" t="str">
        <f t="shared" si="41"/>
        <v>-</v>
      </c>
      <c r="U186" s="133">
        <v>43473.375</v>
      </c>
      <c r="V186" s="9">
        <f t="shared" si="42"/>
        <v>1</v>
      </c>
      <c r="W186" s="9">
        <f t="shared" si="43"/>
        <v>8</v>
      </c>
      <c r="X186" s="9">
        <f t="shared" si="44"/>
        <v>9</v>
      </c>
      <c r="Y186" s="31" t="str">
        <f t="shared" si="45"/>
        <v/>
      </c>
      <c r="Z186" s="134">
        <v>24.52</v>
      </c>
      <c r="AA186" s="31">
        <f t="shared" si="46"/>
        <v>24.52</v>
      </c>
      <c r="AB186" s="31" t="str">
        <f t="shared" si="47"/>
        <v>-</v>
      </c>
    </row>
    <row r="187" spans="1:28" x14ac:dyDescent="0.3">
      <c r="A187" s="133">
        <v>42743.416666666664</v>
      </c>
      <c r="B187" s="152">
        <f t="shared" si="48"/>
        <v>1</v>
      </c>
      <c r="C187" s="152">
        <f t="shared" si="49"/>
        <v>8</v>
      </c>
      <c r="D187" s="152">
        <f t="shared" si="50"/>
        <v>10</v>
      </c>
      <c r="E187" s="38" t="str">
        <f t="shared" si="51"/>
        <v>W</v>
      </c>
      <c r="F187" s="134">
        <v>44.57</v>
      </c>
      <c r="G187" s="38" t="str">
        <f t="shared" si="52"/>
        <v>-</v>
      </c>
      <c r="H187" s="38">
        <f t="shared" si="53"/>
        <v>44.57</v>
      </c>
      <c r="K187" s="133">
        <v>43108.416666666664</v>
      </c>
      <c r="L187" s="9">
        <f t="shared" si="36"/>
        <v>1</v>
      </c>
      <c r="M187" s="9">
        <f t="shared" si="37"/>
        <v>8</v>
      </c>
      <c r="N187" s="9">
        <f t="shared" si="38"/>
        <v>10</v>
      </c>
      <c r="O187" s="31" t="str">
        <f t="shared" si="39"/>
        <v/>
      </c>
      <c r="P187" s="134">
        <v>64.45</v>
      </c>
      <c r="Q187" s="31">
        <f t="shared" si="40"/>
        <v>64.45</v>
      </c>
      <c r="R187" s="31" t="str">
        <f t="shared" si="41"/>
        <v>-</v>
      </c>
      <c r="U187" s="133">
        <v>43473.416666666664</v>
      </c>
      <c r="V187" s="9">
        <f t="shared" si="42"/>
        <v>1</v>
      </c>
      <c r="W187" s="9">
        <f t="shared" si="43"/>
        <v>8</v>
      </c>
      <c r="X187" s="9">
        <f t="shared" si="44"/>
        <v>10</v>
      </c>
      <c r="Y187" s="31" t="str">
        <f t="shared" si="45"/>
        <v/>
      </c>
      <c r="Z187" s="134">
        <v>24.2</v>
      </c>
      <c r="AA187" s="31">
        <f t="shared" si="46"/>
        <v>24.2</v>
      </c>
      <c r="AB187" s="31" t="str">
        <f t="shared" si="47"/>
        <v>-</v>
      </c>
    </row>
    <row r="188" spans="1:28" x14ac:dyDescent="0.3">
      <c r="A188" s="133">
        <v>42743.458333333336</v>
      </c>
      <c r="B188" s="152">
        <f t="shared" si="48"/>
        <v>1</v>
      </c>
      <c r="C188" s="152">
        <f t="shared" si="49"/>
        <v>8</v>
      </c>
      <c r="D188" s="152">
        <f t="shared" si="50"/>
        <v>11</v>
      </c>
      <c r="E188" s="38" t="str">
        <f t="shared" si="51"/>
        <v>W</v>
      </c>
      <c r="F188" s="134">
        <v>40.270000000000003</v>
      </c>
      <c r="G188" s="38" t="str">
        <f t="shared" si="52"/>
        <v>-</v>
      </c>
      <c r="H188" s="38">
        <f t="shared" si="53"/>
        <v>40.270000000000003</v>
      </c>
      <c r="K188" s="133">
        <v>43108.458333333336</v>
      </c>
      <c r="L188" s="9">
        <f t="shared" si="36"/>
        <v>1</v>
      </c>
      <c r="M188" s="9">
        <f t="shared" si="37"/>
        <v>8</v>
      </c>
      <c r="N188" s="9">
        <f t="shared" si="38"/>
        <v>11</v>
      </c>
      <c r="O188" s="31" t="str">
        <f t="shared" si="39"/>
        <v/>
      </c>
      <c r="P188" s="134">
        <v>53.69</v>
      </c>
      <c r="Q188" s="31">
        <f t="shared" si="40"/>
        <v>53.69</v>
      </c>
      <c r="R188" s="31" t="str">
        <f t="shared" si="41"/>
        <v>-</v>
      </c>
      <c r="U188" s="133">
        <v>43473.458333333336</v>
      </c>
      <c r="V188" s="9">
        <f t="shared" si="42"/>
        <v>1</v>
      </c>
      <c r="W188" s="9">
        <f t="shared" si="43"/>
        <v>8</v>
      </c>
      <c r="X188" s="9">
        <f t="shared" si="44"/>
        <v>11</v>
      </c>
      <c r="Y188" s="31" t="str">
        <f t="shared" si="45"/>
        <v/>
      </c>
      <c r="Z188" s="134">
        <v>23.46</v>
      </c>
      <c r="AA188" s="31">
        <f t="shared" si="46"/>
        <v>23.46</v>
      </c>
      <c r="AB188" s="31" t="str">
        <f t="shared" si="47"/>
        <v>-</v>
      </c>
    </row>
    <row r="189" spans="1:28" x14ac:dyDescent="0.3">
      <c r="A189" s="133">
        <v>42743.5</v>
      </c>
      <c r="B189" s="152">
        <f t="shared" si="48"/>
        <v>1</v>
      </c>
      <c r="C189" s="152">
        <f t="shared" si="49"/>
        <v>8</v>
      </c>
      <c r="D189" s="152">
        <f t="shared" si="50"/>
        <v>12</v>
      </c>
      <c r="E189" s="38" t="str">
        <f t="shared" si="51"/>
        <v>W</v>
      </c>
      <c r="F189" s="134">
        <v>37.020000000000003</v>
      </c>
      <c r="G189" s="38" t="str">
        <f t="shared" si="52"/>
        <v>-</v>
      </c>
      <c r="H189" s="38">
        <f t="shared" si="53"/>
        <v>37.020000000000003</v>
      </c>
      <c r="K189" s="133">
        <v>43108.5</v>
      </c>
      <c r="L189" s="9">
        <f t="shared" si="36"/>
        <v>1</v>
      </c>
      <c r="M189" s="9">
        <f t="shared" si="37"/>
        <v>8</v>
      </c>
      <c r="N189" s="9">
        <f t="shared" si="38"/>
        <v>12</v>
      </c>
      <c r="O189" s="31" t="str">
        <f t="shared" si="39"/>
        <v/>
      </c>
      <c r="P189" s="134">
        <v>47.91</v>
      </c>
      <c r="Q189" s="31">
        <f t="shared" si="40"/>
        <v>47.91</v>
      </c>
      <c r="R189" s="31" t="str">
        <f t="shared" si="41"/>
        <v>-</v>
      </c>
      <c r="U189" s="133">
        <v>43473.5</v>
      </c>
      <c r="V189" s="9">
        <f t="shared" si="42"/>
        <v>1</v>
      </c>
      <c r="W189" s="9">
        <f t="shared" si="43"/>
        <v>8</v>
      </c>
      <c r="X189" s="9">
        <f t="shared" si="44"/>
        <v>12</v>
      </c>
      <c r="Y189" s="31" t="str">
        <f t="shared" si="45"/>
        <v/>
      </c>
      <c r="Z189" s="134">
        <v>22.68</v>
      </c>
      <c r="AA189" s="31">
        <f t="shared" si="46"/>
        <v>22.68</v>
      </c>
      <c r="AB189" s="31" t="str">
        <f t="shared" si="47"/>
        <v>-</v>
      </c>
    </row>
    <row r="190" spans="1:28" x14ac:dyDescent="0.3">
      <c r="A190" s="133">
        <v>42743.541666666664</v>
      </c>
      <c r="B190" s="152">
        <f t="shared" si="48"/>
        <v>1</v>
      </c>
      <c r="C190" s="152">
        <f t="shared" si="49"/>
        <v>8</v>
      </c>
      <c r="D190" s="152">
        <f t="shared" si="50"/>
        <v>13</v>
      </c>
      <c r="E190" s="38" t="str">
        <f t="shared" si="51"/>
        <v>W</v>
      </c>
      <c r="F190" s="134">
        <v>34.880000000000003</v>
      </c>
      <c r="G190" s="38" t="str">
        <f t="shared" si="52"/>
        <v>-</v>
      </c>
      <c r="H190" s="38">
        <f t="shared" si="53"/>
        <v>34.880000000000003</v>
      </c>
      <c r="K190" s="133">
        <v>43108.541666666664</v>
      </c>
      <c r="L190" s="9">
        <f t="shared" si="36"/>
        <v>1</v>
      </c>
      <c r="M190" s="9">
        <f t="shared" si="37"/>
        <v>8</v>
      </c>
      <c r="N190" s="9">
        <f t="shared" si="38"/>
        <v>13</v>
      </c>
      <c r="O190" s="31" t="str">
        <f t="shared" si="39"/>
        <v/>
      </c>
      <c r="P190" s="134">
        <v>43.24</v>
      </c>
      <c r="Q190" s="31">
        <f t="shared" si="40"/>
        <v>43.24</v>
      </c>
      <c r="R190" s="31" t="str">
        <f t="shared" si="41"/>
        <v>-</v>
      </c>
      <c r="U190" s="133">
        <v>43473.541666666664</v>
      </c>
      <c r="V190" s="9">
        <f t="shared" si="42"/>
        <v>1</v>
      </c>
      <c r="W190" s="9">
        <f t="shared" si="43"/>
        <v>8</v>
      </c>
      <c r="X190" s="9">
        <f t="shared" si="44"/>
        <v>13</v>
      </c>
      <c r="Y190" s="31" t="str">
        <f t="shared" si="45"/>
        <v/>
      </c>
      <c r="Z190" s="134">
        <v>22.39</v>
      </c>
      <c r="AA190" s="31">
        <f t="shared" si="46"/>
        <v>22.39</v>
      </c>
      <c r="AB190" s="31" t="str">
        <f t="shared" si="47"/>
        <v>-</v>
      </c>
    </row>
    <row r="191" spans="1:28" x14ac:dyDescent="0.3">
      <c r="A191" s="133">
        <v>42743.583333333336</v>
      </c>
      <c r="B191" s="152">
        <f t="shared" si="48"/>
        <v>1</v>
      </c>
      <c r="C191" s="152">
        <f t="shared" si="49"/>
        <v>8</v>
      </c>
      <c r="D191" s="152">
        <f t="shared" si="50"/>
        <v>14</v>
      </c>
      <c r="E191" s="38" t="str">
        <f t="shared" si="51"/>
        <v>W</v>
      </c>
      <c r="F191" s="134">
        <v>32.82</v>
      </c>
      <c r="G191" s="38" t="str">
        <f t="shared" si="52"/>
        <v>-</v>
      </c>
      <c r="H191" s="38">
        <f t="shared" si="53"/>
        <v>32.82</v>
      </c>
      <c r="K191" s="133">
        <v>43108.583333333336</v>
      </c>
      <c r="L191" s="9">
        <f t="shared" si="36"/>
        <v>1</v>
      </c>
      <c r="M191" s="9">
        <f t="shared" si="37"/>
        <v>8</v>
      </c>
      <c r="N191" s="9">
        <f t="shared" si="38"/>
        <v>14</v>
      </c>
      <c r="O191" s="31" t="str">
        <f t="shared" si="39"/>
        <v/>
      </c>
      <c r="P191" s="134">
        <v>34.71</v>
      </c>
      <c r="Q191" s="31">
        <f t="shared" si="40"/>
        <v>34.71</v>
      </c>
      <c r="R191" s="31" t="str">
        <f t="shared" si="41"/>
        <v>-</v>
      </c>
      <c r="U191" s="133">
        <v>43473.583333333336</v>
      </c>
      <c r="V191" s="9">
        <f t="shared" si="42"/>
        <v>1</v>
      </c>
      <c r="W191" s="9">
        <f t="shared" si="43"/>
        <v>8</v>
      </c>
      <c r="X191" s="9">
        <f t="shared" si="44"/>
        <v>14</v>
      </c>
      <c r="Y191" s="31" t="str">
        <f t="shared" si="45"/>
        <v/>
      </c>
      <c r="Z191" s="134">
        <v>22.13</v>
      </c>
      <c r="AA191" s="31">
        <f t="shared" si="46"/>
        <v>22.13</v>
      </c>
      <c r="AB191" s="31" t="str">
        <f t="shared" si="47"/>
        <v>-</v>
      </c>
    </row>
    <row r="192" spans="1:28" x14ac:dyDescent="0.3">
      <c r="A192" s="133">
        <v>42743.625</v>
      </c>
      <c r="B192" s="152">
        <f t="shared" si="48"/>
        <v>1</v>
      </c>
      <c r="C192" s="152">
        <f t="shared" si="49"/>
        <v>8</v>
      </c>
      <c r="D192" s="152">
        <f t="shared" si="50"/>
        <v>15</v>
      </c>
      <c r="E192" s="38" t="str">
        <f t="shared" si="51"/>
        <v>W</v>
      </c>
      <c r="F192" s="134">
        <v>32.39</v>
      </c>
      <c r="G192" s="38" t="str">
        <f t="shared" si="52"/>
        <v>-</v>
      </c>
      <c r="H192" s="38">
        <f t="shared" si="53"/>
        <v>32.39</v>
      </c>
      <c r="K192" s="133">
        <v>43108.625</v>
      </c>
      <c r="L192" s="9">
        <f t="shared" si="36"/>
        <v>1</v>
      </c>
      <c r="M192" s="9">
        <f t="shared" si="37"/>
        <v>8</v>
      </c>
      <c r="N192" s="9">
        <f t="shared" si="38"/>
        <v>15</v>
      </c>
      <c r="O192" s="31" t="str">
        <f t="shared" si="39"/>
        <v/>
      </c>
      <c r="P192" s="134">
        <v>33.31</v>
      </c>
      <c r="Q192" s="31">
        <f t="shared" si="40"/>
        <v>33.31</v>
      </c>
      <c r="R192" s="31" t="str">
        <f t="shared" si="41"/>
        <v>-</v>
      </c>
      <c r="U192" s="133">
        <v>43473.625</v>
      </c>
      <c r="V192" s="9">
        <f t="shared" si="42"/>
        <v>1</v>
      </c>
      <c r="W192" s="9">
        <f t="shared" si="43"/>
        <v>8</v>
      </c>
      <c r="X192" s="9">
        <f t="shared" si="44"/>
        <v>15</v>
      </c>
      <c r="Y192" s="31" t="str">
        <f t="shared" si="45"/>
        <v/>
      </c>
      <c r="Z192" s="134">
        <v>21.85</v>
      </c>
      <c r="AA192" s="31">
        <f t="shared" si="46"/>
        <v>21.85</v>
      </c>
      <c r="AB192" s="31" t="str">
        <f t="shared" si="47"/>
        <v>-</v>
      </c>
    </row>
    <row r="193" spans="1:28" x14ac:dyDescent="0.3">
      <c r="A193" s="133">
        <v>42743.666666666664</v>
      </c>
      <c r="B193" s="152">
        <f t="shared" si="48"/>
        <v>1</v>
      </c>
      <c r="C193" s="152">
        <f t="shared" si="49"/>
        <v>8</v>
      </c>
      <c r="D193" s="152">
        <f t="shared" si="50"/>
        <v>16</v>
      </c>
      <c r="E193" s="38" t="str">
        <f t="shared" si="51"/>
        <v>W</v>
      </c>
      <c r="F193" s="134">
        <v>36.81</v>
      </c>
      <c r="G193" s="38" t="str">
        <f t="shared" si="52"/>
        <v>-</v>
      </c>
      <c r="H193" s="38">
        <f t="shared" si="53"/>
        <v>36.81</v>
      </c>
      <c r="K193" s="133">
        <v>43108.666666666664</v>
      </c>
      <c r="L193" s="9">
        <f t="shared" si="36"/>
        <v>1</v>
      </c>
      <c r="M193" s="9">
        <f t="shared" si="37"/>
        <v>8</v>
      </c>
      <c r="N193" s="9">
        <f t="shared" si="38"/>
        <v>16</v>
      </c>
      <c r="O193" s="31" t="str">
        <f t="shared" si="39"/>
        <v/>
      </c>
      <c r="P193" s="134">
        <v>44.23</v>
      </c>
      <c r="Q193" s="31">
        <f t="shared" si="40"/>
        <v>44.23</v>
      </c>
      <c r="R193" s="31" t="str">
        <f t="shared" si="41"/>
        <v>-</v>
      </c>
      <c r="U193" s="133">
        <v>43473.666666666664</v>
      </c>
      <c r="V193" s="9">
        <f t="shared" si="42"/>
        <v>1</v>
      </c>
      <c r="W193" s="9">
        <f t="shared" si="43"/>
        <v>8</v>
      </c>
      <c r="X193" s="9">
        <f t="shared" si="44"/>
        <v>16</v>
      </c>
      <c r="Y193" s="31" t="str">
        <f t="shared" si="45"/>
        <v/>
      </c>
      <c r="Z193" s="134">
        <v>23.35</v>
      </c>
      <c r="AA193" s="31">
        <f t="shared" si="46"/>
        <v>23.35</v>
      </c>
      <c r="AB193" s="31" t="str">
        <f t="shared" si="47"/>
        <v>-</v>
      </c>
    </row>
    <row r="194" spans="1:28" x14ac:dyDescent="0.3">
      <c r="A194" s="133">
        <v>42743.708333333336</v>
      </c>
      <c r="B194" s="152">
        <f t="shared" si="48"/>
        <v>1</v>
      </c>
      <c r="C194" s="152">
        <f t="shared" si="49"/>
        <v>8</v>
      </c>
      <c r="D194" s="152">
        <f t="shared" si="50"/>
        <v>17</v>
      </c>
      <c r="E194" s="38" t="str">
        <f t="shared" si="51"/>
        <v>W</v>
      </c>
      <c r="F194" s="134">
        <v>58.52</v>
      </c>
      <c r="G194" s="38" t="str">
        <f t="shared" si="52"/>
        <v>-</v>
      </c>
      <c r="H194" s="38">
        <f t="shared" si="53"/>
        <v>58.52</v>
      </c>
      <c r="K194" s="133">
        <v>43108.708333333336</v>
      </c>
      <c r="L194" s="9">
        <f t="shared" si="36"/>
        <v>1</v>
      </c>
      <c r="M194" s="9">
        <f t="shared" si="37"/>
        <v>8</v>
      </c>
      <c r="N194" s="9">
        <f t="shared" si="38"/>
        <v>17</v>
      </c>
      <c r="O194" s="31" t="str">
        <f t="shared" si="39"/>
        <v/>
      </c>
      <c r="P194" s="134">
        <v>74.849999999999994</v>
      </c>
      <c r="Q194" s="31" t="str">
        <f t="shared" si="40"/>
        <v>-</v>
      </c>
      <c r="R194" s="31">
        <f t="shared" si="41"/>
        <v>74.849999999999994</v>
      </c>
      <c r="U194" s="133">
        <v>43473.708333333336</v>
      </c>
      <c r="V194" s="9">
        <f t="shared" si="42"/>
        <v>1</v>
      </c>
      <c r="W194" s="9">
        <f t="shared" si="43"/>
        <v>8</v>
      </c>
      <c r="X194" s="9">
        <f t="shared" si="44"/>
        <v>17</v>
      </c>
      <c r="Y194" s="31" t="str">
        <f t="shared" si="45"/>
        <v/>
      </c>
      <c r="Z194" s="134">
        <v>28.1</v>
      </c>
      <c r="AA194" s="31" t="str">
        <f t="shared" si="46"/>
        <v>-</v>
      </c>
      <c r="AB194" s="31">
        <f t="shared" si="47"/>
        <v>28.1</v>
      </c>
    </row>
    <row r="195" spans="1:28" x14ac:dyDescent="0.3">
      <c r="A195" s="133">
        <v>42743.75</v>
      </c>
      <c r="B195" s="152">
        <f t="shared" si="48"/>
        <v>1</v>
      </c>
      <c r="C195" s="152">
        <f t="shared" si="49"/>
        <v>8</v>
      </c>
      <c r="D195" s="152">
        <f t="shared" si="50"/>
        <v>18</v>
      </c>
      <c r="E195" s="38" t="str">
        <f t="shared" si="51"/>
        <v>W</v>
      </c>
      <c r="F195" s="134">
        <v>60.15</v>
      </c>
      <c r="G195" s="38" t="str">
        <f t="shared" si="52"/>
        <v>-</v>
      </c>
      <c r="H195" s="38">
        <f t="shared" si="53"/>
        <v>60.15</v>
      </c>
      <c r="K195" s="133">
        <v>43108.75</v>
      </c>
      <c r="L195" s="9">
        <f t="shared" si="36"/>
        <v>1</v>
      </c>
      <c r="M195" s="9">
        <f t="shared" si="37"/>
        <v>8</v>
      </c>
      <c r="N195" s="9">
        <f t="shared" si="38"/>
        <v>18</v>
      </c>
      <c r="O195" s="31" t="str">
        <f t="shared" si="39"/>
        <v/>
      </c>
      <c r="P195" s="134">
        <v>80.69</v>
      </c>
      <c r="Q195" s="31" t="str">
        <f t="shared" si="40"/>
        <v>-</v>
      </c>
      <c r="R195" s="31">
        <f t="shared" si="41"/>
        <v>80.69</v>
      </c>
      <c r="U195" s="133">
        <v>43473.75</v>
      </c>
      <c r="V195" s="9">
        <f t="shared" si="42"/>
        <v>1</v>
      </c>
      <c r="W195" s="9">
        <f t="shared" si="43"/>
        <v>8</v>
      </c>
      <c r="X195" s="9">
        <f t="shared" si="44"/>
        <v>18</v>
      </c>
      <c r="Y195" s="31" t="str">
        <f t="shared" si="45"/>
        <v/>
      </c>
      <c r="Z195" s="134">
        <v>26.95</v>
      </c>
      <c r="AA195" s="31" t="str">
        <f t="shared" si="46"/>
        <v>-</v>
      </c>
      <c r="AB195" s="31">
        <f t="shared" si="47"/>
        <v>26.95</v>
      </c>
    </row>
    <row r="196" spans="1:28" x14ac:dyDescent="0.3">
      <c r="A196" s="133">
        <v>42743.791666666664</v>
      </c>
      <c r="B196" s="152">
        <f t="shared" si="48"/>
        <v>1</v>
      </c>
      <c r="C196" s="152">
        <f t="shared" si="49"/>
        <v>8</v>
      </c>
      <c r="D196" s="152">
        <f t="shared" si="50"/>
        <v>19</v>
      </c>
      <c r="E196" s="38" t="str">
        <f t="shared" si="51"/>
        <v>W</v>
      </c>
      <c r="F196" s="134">
        <v>54.8</v>
      </c>
      <c r="G196" s="38" t="str">
        <f t="shared" si="52"/>
        <v>-</v>
      </c>
      <c r="H196" s="38">
        <f t="shared" si="53"/>
        <v>54.8</v>
      </c>
      <c r="K196" s="133">
        <v>43108.791666666664</v>
      </c>
      <c r="L196" s="9">
        <f t="shared" si="36"/>
        <v>1</v>
      </c>
      <c r="M196" s="9">
        <f t="shared" si="37"/>
        <v>8</v>
      </c>
      <c r="N196" s="9">
        <f t="shared" si="38"/>
        <v>19</v>
      </c>
      <c r="O196" s="31" t="str">
        <f t="shared" si="39"/>
        <v/>
      </c>
      <c r="P196" s="134">
        <v>71.14</v>
      </c>
      <c r="Q196" s="31" t="str">
        <f t="shared" si="40"/>
        <v>-</v>
      </c>
      <c r="R196" s="31">
        <f t="shared" si="41"/>
        <v>71.14</v>
      </c>
      <c r="U196" s="133">
        <v>43473.791666666664</v>
      </c>
      <c r="V196" s="9">
        <f t="shared" si="42"/>
        <v>1</v>
      </c>
      <c r="W196" s="9">
        <f t="shared" si="43"/>
        <v>8</v>
      </c>
      <c r="X196" s="9">
        <f t="shared" si="44"/>
        <v>19</v>
      </c>
      <c r="Y196" s="31" t="str">
        <f t="shared" si="45"/>
        <v/>
      </c>
      <c r="Z196" s="134">
        <v>25.49</v>
      </c>
      <c r="AA196" s="31" t="str">
        <f t="shared" si="46"/>
        <v>-</v>
      </c>
      <c r="AB196" s="31">
        <f t="shared" si="47"/>
        <v>25.49</v>
      </c>
    </row>
    <row r="197" spans="1:28" x14ac:dyDescent="0.3">
      <c r="A197" s="133">
        <v>42743.833333333336</v>
      </c>
      <c r="B197" s="152">
        <f t="shared" si="48"/>
        <v>1</v>
      </c>
      <c r="C197" s="152">
        <f t="shared" si="49"/>
        <v>8</v>
      </c>
      <c r="D197" s="152">
        <f t="shared" si="50"/>
        <v>20</v>
      </c>
      <c r="E197" s="38" t="str">
        <f t="shared" si="51"/>
        <v>W</v>
      </c>
      <c r="F197" s="134">
        <v>53.08</v>
      </c>
      <c r="G197" s="38" t="str">
        <f t="shared" si="52"/>
        <v>-</v>
      </c>
      <c r="H197" s="38">
        <f t="shared" si="53"/>
        <v>53.08</v>
      </c>
      <c r="K197" s="133">
        <v>43108.833333333336</v>
      </c>
      <c r="L197" s="9">
        <f t="shared" si="36"/>
        <v>1</v>
      </c>
      <c r="M197" s="9">
        <f t="shared" si="37"/>
        <v>8</v>
      </c>
      <c r="N197" s="9">
        <f t="shared" si="38"/>
        <v>20</v>
      </c>
      <c r="O197" s="31" t="str">
        <f t="shared" si="39"/>
        <v/>
      </c>
      <c r="P197" s="134">
        <v>62.66</v>
      </c>
      <c r="Q197" s="31" t="str">
        <f t="shared" si="40"/>
        <v>-</v>
      </c>
      <c r="R197" s="31">
        <f t="shared" si="41"/>
        <v>62.66</v>
      </c>
      <c r="U197" s="133">
        <v>43473.833333333336</v>
      </c>
      <c r="V197" s="9">
        <f t="shared" si="42"/>
        <v>1</v>
      </c>
      <c r="W197" s="9">
        <f t="shared" si="43"/>
        <v>8</v>
      </c>
      <c r="X197" s="9">
        <f t="shared" si="44"/>
        <v>20</v>
      </c>
      <c r="Y197" s="31" t="str">
        <f t="shared" si="45"/>
        <v/>
      </c>
      <c r="Z197" s="134">
        <v>24.26</v>
      </c>
      <c r="AA197" s="31" t="str">
        <f t="shared" si="46"/>
        <v>-</v>
      </c>
      <c r="AB197" s="31">
        <f t="shared" si="47"/>
        <v>24.26</v>
      </c>
    </row>
    <row r="198" spans="1:28" x14ac:dyDescent="0.3">
      <c r="A198" s="133">
        <v>42743.875</v>
      </c>
      <c r="B198" s="152">
        <f t="shared" si="48"/>
        <v>1</v>
      </c>
      <c r="C198" s="152">
        <f t="shared" si="49"/>
        <v>8</v>
      </c>
      <c r="D198" s="152">
        <f t="shared" si="50"/>
        <v>21</v>
      </c>
      <c r="E198" s="38" t="str">
        <f t="shared" si="51"/>
        <v>W</v>
      </c>
      <c r="F198" s="134">
        <v>48.25</v>
      </c>
      <c r="G198" s="38" t="str">
        <f t="shared" si="52"/>
        <v>-</v>
      </c>
      <c r="H198" s="38">
        <f t="shared" si="53"/>
        <v>48.25</v>
      </c>
      <c r="K198" s="133">
        <v>43108.875</v>
      </c>
      <c r="L198" s="9">
        <f t="shared" si="36"/>
        <v>1</v>
      </c>
      <c r="M198" s="9">
        <f t="shared" si="37"/>
        <v>8</v>
      </c>
      <c r="N198" s="9">
        <f t="shared" si="38"/>
        <v>21</v>
      </c>
      <c r="O198" s="31" t="str">
        <f t="shared" si="39"/>
        <v/>
      </c>
      <c r="P198" s="134">
        <v>46.43</v>
      </c>
      <c r="Q198" s="31" t="str">
        <f t="shared" si="40"/>
        <v>-</v>
      </c>
      <c r="R198" s="31">
        <f t="shared" si="41"/>
        <v>46.43</v>
      </c>
      <c r="U198" s="133">
        <v>43473.875</v>
      </c>
      <c r="V198" s="9">
        <f t="shared" si="42"/>
        <v>1</v>
      </c>
      <c r="W198" s="9">
        <f t="shared" si="43"/>
        <v>8</v>
      </c>
      <c r="X198" s="9">
        <f t="shared" si="44"/>
        <v>21</v>
      </c>
      <c r="Y198" s="31" t="str">
        <f t="shared" si="45"/>
        <v/>
      </c>
      <c r="Z198" s="134">
        <v>22.96</v>
      </c>
      <c r="AA198" s="31" t="str">
        <f t="shared" si="46"/>
        <v>-</v>
      </c>
      <c r="AB198" s="31">
        <f t="shared" si="47"/>
        <v>22.96</v>
      </c>
    </row>
    <row r="199" spans="1:28" x14ac:dyDescent="0.3">
      <c r="A199" s="133">
        <v>42743.916666666664</v>
      </c>
      <c r="B199" s="152">
        <f t="shared" si="48"/>
        <v>1</v>
      </c>
      <c r="C199" s="152">
        <f t="shared" si="49"/>
        <v>8</v>
      </c>
      <c r="D199" s="152">
        <f t="shared" si="50"/>
        <v>22</v>
      </c>
      <c r="E199" s="38" t="str">
        <f t="shared" si="51"/>
        <v>W</v>
      </c>
      <c r="F199" s="134">
        <v>40.92</v>
      </c>
      <c r="G199" s="38" t="str">
        <f t="shared" si="52"/>
        <v>-</v>
      </c>
      <c r="H199" s="38">
        <f t="shared" si="53"/>
        <v>40.92</v>
      </c>
      <c r="K199" s="133">
        <v>43108.916666666664</v>
      </c>
      <c r="L199" s="9">
        <f t="shared" si="36"/>
        <v>1</v>
      </c>
      <c r="M199" s="9">
        <f t="shared" si="37"/>
        <v>8</v>
      </c>
      <c r="N199" s="9">
        <f t="shared" si="38"/>
        <v>22</v>
      </c>
      <c r="O199" s="31" t="str">
        <f t="shared" si="39"/>
        <v/>
      </c>
      <c r="P199" s="134">
        <v>39.979999999999997</v>
      </c>
      <c r="Q199" s="31" t="str">
        <f t="shared" si="40"/>
        <v>-</v>
      </c>
      <c r="R199" s="31">
        <f t="shared" si="41"/>
        <v>39.979999999999997</v>
      </c>
      <c r="U199" s="133">
        <v>43473.916666666664</v>
      </c>
      <c r="V199" s="9">
        <f t="shared" si="42"/>
        <v>1</v>
      </c>
      <c r="W199" s="9">
        <f t="shared" si="43"/>
        <v>8</v>
      </c>
      <c r="X199" s="9">
        <f t="shared" si="44"/>
        <v>22</v>
      </c>
      <c r="Y199" s="31" t="str">
        <f t="shared" si="45"/>
        <v/>
      </c>
      <c r="Z199" s="134">
        <v>21.27</v>
      </c>
      <c r="AA199" s="31" t="str">
        <f t="shared" si="46"/>
        <v>-</v>
      </c>
      <c r="AB199" s="31">
        <f t="shared" si="47"/>
        <v>21.27</v>
      </c>
    </row>
    <row r="200" spans="1:28" x14ac:dyDescent="0.3">
      <c r="A200" s="133">
        <v>42743.958333333336</v>
      </c>
      <c r="B200" s="152">
        <f t="shared" si="48"/>
        <v>1</v>
      </c>
      <c r="C200" s="152">
        <f t="shared" si="49"/>
        <v>8</v>
      </c>
      <c r="D200" s="152">
        <f t="shared" si="50"/>
        <v>23</v>
      </c>
      <c r="E200" s="38" t="str">
        <f t="shared" si="51"/>
        <v>W</v>
      </c>
      <c r="F200" s="134">
        <v>34.869999999999997</v>
      </c>
      <c r="G200" s="38" t="str">
        <f t="shared" si="52"/>
        <v>-</v>
      </c>
      <c r="H200" s="38">
        <f t="shared" si="53"/>
        <v>34.869999999999997</v>
      </c>
      <c r="K200" s="133">
        <v>43108.958333333336</v>
      </c>
      <c r="L200" s="9">
        <f t="shared" si="36"/>
        <v>1</v>
      </c>
      <c r="M200" s="9">
        <f t="shared" si="37"/>
        <v>8</v>
      </c>
      <c r="N200" s="9">
        <f t="shared" si="38"/>
        <v>23</v>
      </c>
      <c r="O200" s="31" t="str">
        <f t="shared" si="39"/>
        <v/>
      </c>
      <c r="P200" s="134">
        <v>27.3</v>
      </c>
      <c r="Q200" s="31" t="str">
        <f t="shared" si="40"/>
        <v>-</v>
      </c>
      <c r="R200" s="31">
        <f t="shared" si="41"/>
        <v>27.3</v>
      </c>
      <c r="U200" s="133">
        <v>43473.958333333336</v>
      </c>
      <c r="V200" s="9">
        <f t="shared" si="42"/>
        <v>1</v>
      </c>
      <c r="W200" s="9">
        <f t="shared" si="43"/>
        <v>8</v>
      </c>
      <c r="X200" s="9">
        <f t="shared" si="44"/>
        <v>23</v>
      </c>
      <c r="Y200" s="31" t="str">
        <f t="shared" si="45"/>
        <v/>
      </c>
      <c r="Z200" s="134">
        <v>19.510000000000002</v>
      </c>
      <c r="AA200" s="31" t="str">
        <f t="shared" si="46"/>
        <v>-</v>
      </c>
      <c r="AB200" s="31">
        <f t="shared" si="47"/>
        <v>19.510000000000002</v>
      </c>
    </row>
    <row r="201" spans="1:28" x14ac:dyDescent="0.3">
      <c r="A201" s="133">
        <v>42744</v>
      </c>
      <c r="B201" s="152">
        <f t="shared" si="48"/>
        <v>1</v>
      </c>
      <c r="C201" s="152">
        <f t="shared" si="49"/>
        <v>9</v>
      </c>
      <c r="D201" s="152">
        <f t="shared" si="50"/>
        <v>0</v>
      </c>
      <c r="E201" s="38" t="str">
        <f t="shared" si="51"/>
        <v/>
      </c>
      <c r="F201" s="134">
        <v>34.04</v>
      </c>
      <c r="G201" s="38" t="str">
        <f t="shared" si="52"/>
        <v>-</v>
      </c>
      <c r="H201" s="38">
        <f t="shared" si="53"/>
        <v>34.04</v>
      </c>
      <c r="K201" s="133">
        <v>43109</v>
      </c>
      <c r="L201" s="9">
        <f t="shared" ref="L201:L264" si="54">MONTH(K201)</f>
        <v>1</v>
      </c>
      <c r="M201" s="9">
        <f t="shared" ref="M201:M264" si="55">DAY(K201)</f>
        <v>9</v>
      </c>
      <c r="N201" s="9">
        <f t="shared" ref="N201:N264" si="56">HOUR(K201)</f>
        <v>0</v>
      </c>
      <c r="O201" s="31" t="str">
        <f t="shared" ref="O201:O264" si="57">IF(WEEKDAY(K201,2)&gt;5,"W","")</f>
        <v/>
      </c>
      <c r="P201" s="134">
        <v>31.59</v>
      </c>
      <c r="Q201" s="31" t="str">
        <f t="shared" ref="Q201:Q264" si="58">IF(AND($L201&gt;=$L$5,$L201&lt;=$M$5),IF($O201&lt;&gt;"W",IF(AND($N201&gt;=$N$5,$N201&lt;$P$5),$P201,"-"),"-"),"-")</f>
        <v>-</v>
      </c>
      <c r="R201" s="31">
        <f t="shared" ref="R201:R264" si="59">IF(Q201="-",P201,"-")</f>
        <v>31.59</v>
      </c>
      <c r="U201" s="133">
        <v>43474</v>
      </c>
      <c r="V201" s="9">
        <f t="shared" ref="V201:V264" si="60">MONTH(U201)</f>
        <v>1</v>
      </c>
      <c r="W201" s="9">
        <f t="shared" ref="W201:W264" si="61">DAY(U201)</f>
        <v>9</v>
      </c>
      <c r="X201" s="9">
        <f t="shared" ref="X201:X264" si="62">HOUR(U201)</f>
        <v>0</v>
      </c>
      <c r="Y201" s="31" t="str">
        <f t="shared" ref="Y201:Y264" si="63">IF(WEEKDAY(U201,2)&gt;5,"W","")</f>
        <v/>
      </c>
      <c r="Z201" s="134">
        <v>19.09</v>
      </c>
      <c r="AA201" s="31" t="str">
        <f t="shared" ref="AA201:AA264" si="64">IF(AND($V201&gt;=$V$5,$V201&lt;=$W$5),IF($Y201&lt;&gt;"W",IF(AND($X201&gt;=$X$5,$X201&lt;$Z$5),$Z201,"-"),"-"),"-")</f>
        <v>-</v>
      </c>
      <c r="AB201" s="31">
        <f t="shared" ref="AB201:AB264" si="65">IF(AA201="-",Z201,"-")</f>
        <v>19.09</v>
      </c>
    </row>
    <row r="202" spans="1:28" x14ac:dyDescent="0.3">
      <c r="A202" s="133">
        <v>42744.041666666664</v>
      </c>
      <c r="B202" s="152">
        <f t="shared" ref="B202:B265" si="66">MONTH(A202)</f>
        <v>1</v>
      </c>
      <c r="C202" s="152">
        <f t="shared" ref="C202:C265" si="67">DAY(A202)</f>
        <v>9</v>
      </c>
      <c r="D202" s="152">
        <f t="shared" ref="D202:D265" si="68">HOUR(A202)</f>
        <v>1</v>
      </c>
      <c r="E202" s="38" t="str">
        <f t="shared" ref="E202:E265" si="69">IF(WEEKDAY(A202,2)&gt;5,"W","")</f>
        <v/>
      </c>
      <c r="F202" s="134">
        <v>33.590000000000003</v>
      </c>
      <c r="G202" s="38" t="str">
        <f t="shared" ref="G202:G265" si="70">IF(AND($B202&gt;=$B$5,$B202&lt;=$C$5),IF($E202&lt;&gt;"W",IF(AND($D202&gt;=$D$5,$D202&lt;$F$5),$F202,"-"),"-"),"-")</f>
        <v>-</v>
      </c>
      <c r="H202" s="38">
        <f t="shared" ref="H202:H265" si="71">IF(G202="-",F202,"-")</f>
        <v>33.590000000000003</v>
      </c>
      <c r="K202" s="133">
        <v>43109.041666666664</v>
      </c>
      <c r="L202" s="9">
        <f t="shared" si="54"/>
        <v>1</v>
      </c>
      <c r="M202" s="9">
        <f t="shared" si="55"/>
        <v>9</v>
      </c>
      <c r="N202" s="9">
        <f t="shared" si="56"/>
        <v>1</v>
      </c>
      <c r="O202" s="31" t="str">
        <f t="shared" si="57"/>
        <v/>
      </c>
      <c r="P202" s="134">
        <v>28.53</v>
      </c>
      <c r="Q202" s="31" t="str">
        <f t="shared" si="58"/>
        <v>-</v>
      </c>
      <c r="R202" s="31">
        <f t="shared" si="59"/>
        <v>28.53</v>
      </c>
      <c r="U202" s="133">
        <v>43474.041666666664</v>
      </c>
      <c r="V202" s="9">
        <f t="shared" si="60"/>
        <v>1</v>
      </c>
      <c r="W202" s="9">
        <f t="shared" si="61"/>
        <v>9</v>
      </c>
      <c r="X202" s="9">
        <f t="shared" si="62"/>
        <v>1</v>
      </c>
      <c r="Y202" s="31" t="str">
        <f t="shared" si="63"/>
        <v/>
      </c>
      <c r="Z202" s="134">
        <v>19.21</v>
      </c>
      <c r="AA202" s="31" t="str">
        <f t="shared" si="64"/>
        <v>-</v>
      </c>
      <c r="AB202" s="31">
        <f t="shared" si="65"/>
        <v>19.21</v>
      </c>
    </row>
    <row r="203" spans="1:28" x14ac:dyDescent="0.3">
      <c r="A203" s="133">
        <v>42744.083333333336</v>
      </c>
      <c r="B203" s="152">
        <f t="shared" si="66"/>
        <v>1</v>
      </c>
      <c r="C203" s="152">
        <f t="shared" si="67"/>
        <v>9</v>
      </c>
      <c r="D203" s="152">
        <f t="shared" si="68"/>
        <v>2</v>
      </c>
      <c r="E203" s="38" t="str">
        <f t="shared" si="69"/>
        <v/>
      </c>
      <c r="F203" s="134">
        <v>33.35</v>
      </c>
      <c r="G203" s="38" t="str">
        <f t="shared" si="70"/>
        <v>-</v>
      </c>
      <c r="H203" s="38">
        <f t="shared" si="71"/>
        <v>33.35</v>
      </c>
      <c r="K203" s="133">
        <v>43109.083333333336</v>
      </c>
      <c r="L203" s="9">
        <f t="shared" si="54"/>
        <v>1</v>
      </c>
      <c r="M203" s="9">
        <f t="shared" si="55"/>
        <v>9</v>
      </c>
      <c r="N203" s="9">
        <f t="shared" si="56"/>
        <v>2</v>
      </c>
      <c r="O203" s="31" t="str">
        <f t="shared" si="57"/>
        <v/>
      </c>
      <c r="P203" s="134">
        <v>27.85</v>
      </c>
      <c r="Q203" s="31" t="str">
        <f t="shared" si="58"/>
        <v>-</v>
      </c>
      <c r="R203" s="31">
        <f t="shared" si="59"/>
        <v>27.85</v>
      </c>
      <c r="U203" s="133">
        <v>43474.083333333336</v>
      </c>
      <c r="V203" s="9">
        <f t="shared" si="60"/>
        <v>1</v>
      </c>
      <c r="W203" s="9">
        <f t="shared" si="61"/>
        <v>9</v>
      </c>
      <c r="X203" s="9">
        <f t="shared" si="62"/>
        <v>2</v>
      </c>
      <c r="Y203" s="31" t="str">
        <f t="shared" si="63"/>
        <v/>
      </c>
      <c r="Z203" s="134">
        <v>19.04</v>
      </c>
      <c r="AA203" s="31" t="str">
        <f t="shared" si="64"/>
        <v>-</v>
      </c>
      <c r="AB203" s="31">
        <f t="shared" si="65"/>
        <v>19.04</v>
      </c>
    </row>
    <row r="204" spans="1:28" x14ac:dyDescent="0.3">
      <c r="A204" s="133">
        <v>42744.125</v>
      </c>
      <c r="B204" s="152">
        <f t="shared" si="66"/>
        <v>1</v>
      </c>
      <c r="C204" s="152">
        <f t="shared" si="67"/>
        <v>9</v>
      </c>
      <c r="D204" s="152">
        <f t="shared" si="68"/>
        <v>3</v>
      </c>
      <c r="E204" s="38" t="str">
        <f t="shared" si="69"/>
        <v/>
      </c>
      <c r="F204" s="134">
        <v>35.200000000000003</v>
      </c>
      <c r="G204" s="38" t="str">
        <f t="shared" si="70"/>
        <v>-</v>
      </c>
      <c r="H204" s="38">
        <f t="shared" si="71"/>
        <v>35.200000000000003</v>
      </c>
      <c r="K204" s="133">
        <v>43109.125</v>
      </c>
      <c r="L204" s="9">
        <f t="shared" si="54"/>
        <v>1</v>
      </c>
      <c r="M204" s="9">
        <f t="shared" si="55"/>
        <v>9</v>
      </c>
      <c r="N204" s="9">
        <f t="shared" si="56"/>
        <v>3</v>
      </c>
      <c r="O204" s="31" t="str">
        <f t="shared" si="57"/>
        <v/>
      </c>
      <c r="P204" s="134">
        <v>28.65</v>
      </c>
      <c r="Q204" s="31" t="str">
        <f t="shared" si="58"/>
        <v>-</v>
      </c>
      <c r="R204" s="31">
        <f t="shared" si="59"/>
        <v>28.65</v>
      </c>
      <c r="U204" s="133">
        <v>43474.125</v>
      </c>
      <c r="V204" s="9">
        <f t="shared" si="60"/>
        <v>1</v>
      </c>
      <c r="W204" s="9">
        <f t="shared" si="61"/>
        <v>9</v>
      </c>
      <c r="X204" s="9">
        <f t="shared" si="62"/>
        <v>3</v>
      </c>
      <c r="Y204" s="31" t="str">
        <f t="shared" si="63"/>
        <v/>
      </c>
      <c r="Z204" s="134">
        <v>19.21</v>
      </c>
      <c r="AA204" s="31" t="str">
        <f t="shared" si="64"/>
        <v>-</v>
      </c>
      <c r="AB204" s="31">
        <f t="shared" si="65"/>
        <v>19.21</v>
      </c>
    </row>
    <row r="205" spans="1:28" x14ac:dyDescent="0.3">
      <c r="A205" s="133">
        <v>42744.166666666664</v>
      </c>
      <c r="B205" s="152">
        <f t="shared" si="66"/>
        <v>1</v>
      </c>
      <c r="C205" s="152">
        <f t="shared" si="67"/>
        <v>9</v>
      </c>
      <c r="D205" s="152">
        <f t="shared" si="68"/>
        <v>4</v>
      </c>
      <c r="E205" s="38" t="str">
        <f t="shared" si="69"/>
        <v/>
      </c>
      <c r="F205" s="134">
        <v>36.93</v>
      </c>
      <c r="G205" s="38" t="str">
        <f t="shared" si="70"/>
        <v>-</v>
      </c>
      <c r="H205" s="38">
        <f t="shared" si="71"/>
        <v>36.93</v>
      </c>
      <c r="K205" s="133">
        <v>43109.166666666664</v>
      </c>
      <c r="L205" s="9">
        <f t="shared" si="54"/>
        <v>1</v>
      </c>
      <c r="M205" s="9">
        <f t="shared" si="55"/>
        <v>9</v>
      </c>
      <c r="N205" s="9">
        <f t="shared" si="56"/>
        <v>4</v>
      </c>
      <c r="O205" s="31" t="str">
        <f t="shared" si="57"/>
        <v/>
      </c>
      <c r="P205" s="134">
        <v>30.96</v>
      </c>
      <c r="Q205" s="31" t="str">
        <f t="shared" si="58"/>
        <v>-</v>
      </c>
      <c r="R205" s="31">
        <f t="shared" si="59"/>
        <v>30.96</v>
      </c>
      <c r="U205" s="133">
        <v>43474.166666666664</v>
      </c>
      <c r="V205" s="9">
        <f t="shared" si="60"/>
        <v>1</v>
      </c>
      <c r="W205" s="9">
        <f t="shared" si="61"/>
        <v>9</v>
      </c>
      <c r="X205" s="9">
        <f t="shared" si="62"/>
        <v>4</v>
      </c>
      <c r="Y205" s="31" t="str">
        <f t="shared" si="63"/>
        <v/>
      </c>
      <c r="Z205" s="134">
        <v>19.55</v>
      </c>
      <c r="AA205" s="31" t="str">
        <f t="shared" si="64"/>
        <v>-</v>
      </c>
      <c r="AB205" s="31">
        <f t="shared" si="65"/>
        <v>19.55</v>
      </c>
    </row>
    <row r="206" spans="1:28" x14ac:dyDescent="0.3">
      <c r="A206" s="133">
        <v>42744.208333333336</v>
      </c>
      <c r="B206" s="152">
        <f t="shared" si="66"/>
        <v>1</v>
      </c>
      <c r="C206" s="152">
        <f t="shared" si="67"/>
        <v>9</v>
      </c>
      <c r="D206" s="152">
        <f t="shared" si="68"/>
        <v>5</v>
      </c>
      <c r="E206" s="38" t="str">
        <f t="shared" si="69"/>
        <v/>
      </c>
      <c r="F206" s="134">
        <v>48.04</v>
      </c>
      <c r="G206" s="38" t="str">
        <f t="shared" si="70"/>
        <v>-</v>
      </c>
      <c r="H206" s="38">
        <f t="shared" si="71"/>
        <v>48.04</v>
      </c>
      <c r="K206" s="133">
        <v>43109.208333333336</v>
      </c>
      <c r="L206" s="9">
        <f t="shared" si="54"/>
        <v>1</v>
      </c>
      <c r="M206" s="9">
        <f t="shared" si="55"/>
        <v>9</v>
      </c>
      <c r="N206" s="9">
        <f t="shared" si="56"/>
        <v>5</v>
      </c>
      <c r="O206" s="31" t="str">
        <f t="shared" si="57"/>
        <v/>
      </c>
      <c r="P206" s="134">
        <v>39.96</v>
      </c>
      <c r="Q206" s="31" t="str">
        <f t="shared" si="58"/>
        <v>-</v>
      </c>
      <c r="R206" s="31">
        <f t="shared" si="59"/>
        <v>39.96</v>
      </c>
      <c r="U206" s="133">
        <v>43474.208333333336</v>
      </c>
      <c r="V206" s="9">
        <f t="shared" si="60"/>
        <v>1</v>
      </c>
      <c r="W206" s="9">
        <f t="shared" si="61"/>
        <v>9</v>
      </c>
      <c r="X206" s="9">
        <f t="shared" si="62"/>
        <v>5</v>
      </c>
      <c r="Y206" s="31" t="str">
        <f t="shared" si="63"/>
        <v/>
      </c>
      <c r="Z206" s="134">
        <v>20.96</v>
      </c>
      <c r="AA206" s="31" t="str">
        <f t="shared" si="64"/>
        <v>-</v>
      </c>
      <c r="AB206" s="31">
        <f t="shared" si="65"/>
        <v>20.96</v>
      </c>
    </row>
    <row r="207" spans="1:28" x14ac:dyDescent="0.3">
      <c r="A207" s="133">
        <v>42744.25</v>
      </c>
      <c r="B207" s="152">
        <f t="shared" si="66"/>
        <v>1</v>
      </c>
      <c r="C207" s="152">
        <f t="shared" si="67"/>
        <v>9</v>
      </c>
      <c r="D207" s="152">
        <f t="shared" si="68"/>
        <v>6</v>
      </c>
      <c r="E207" s="38" t="str">
        <f t="shared" si="69"/>
        <v/>
      </c>
      <c r="F207" s="134">
        <v>61.43</v>
      </c>
      <c r="G207" s="38" t="str">
        <f t="shared" si="70"/>
        <v>-</v>
      </c>
      <c r="H207" s="38">
        <f t="shared" si="71"/>
        <v>61.43</v>
      </c>
      <c r="K207" s="133">
        <v>43109.25</v>
      </c>
      <c r="L207" s="9">
        <f t="shared" si="54"/>
        <v>1</v>
      </c>
      <c r="M207" s="9">
        <f t="shared" si="55"/>
        <v>9</v>
      </c>
      <c r="N207" s="9">
        <f t="shared" si="56"/>
        <v>6</v>
      </c>
      <c r="O207" s="31" t="str">
        <f t="shared" si="57"/>
        <v/>
      </c>
      <c r="P207" s="134">
        <v>54.69</v>
      </c>
      <c r="Q207" s="31" t="str">
        <f t="shared" si="58"/>
        <v>-</v>
      </c>
      <c r="R207" s="31">
        <f t="shared" si="59"/>
        <v>54.69</v>
      </c>
      <c r="U207" s="133">
        <v>43474.25</v>
      </c>
      <c r="V207" s="9">
        <f t="shared" si="60"/>
        <v>1</v>
      </c>
      <c r="W207" s="9">
        <f t="shared" si="61"/>
        <v>9</v>
      </c>
      <c r="X207" s="9">
        <f t="shared" si="62"/>
        <v>6</v>
      </c>
      <c r="Y207" s="31" t="str">
        <f t="shared" si="63"/>
        <v/>
      </c>
      <c r="Z207" s="134">
        <v>26.31</v>
      </c>
      <c r="AA207" s="31" t="str">
        <f t="shared" si="64"/>
        <v>-</v>
      </c>
      <c r="AB207" s="31">
        <f t="shared" si="65"/>
        <v>26.31</v>
      </c>
    </row>
    <row r="208" spans="1:28" x14ac:dyDescent="0.3">
      <c r="A208" s="133">
        <v>42744.291666666664</v>
      </c>
      <c r="B208" s="152">
        <f t="shared" si="66"/>
        <v>1</v>
      </c>
      <c r="C208" s="152">
        <f t="shared" si="67"/>
        <v>9</v>
      </c>
      <c r="D208" s="152">
        <f t="shared" si="68"/>
        <v>7</v>
      </c>
      <c r="E208" s="38" t="str">
        <f t="shared" si="69"/>
        <v/>
      </c>
      <c r="F208" s="134">
        <v>72.010000000000005</v>
      </c>
      <c r="G208" s="38" t="str">
        <f t="shared" si="70"/>
        <v>-</v>
      </c>
      <c r="H208" s="38">
        <f t="shared" si="71"/>
        <v>72.010000000000005</v>
      </c>
      <c r="K208" s="133">
        <v>43109.291666666664</v>
      </c>
      <c r="L208" s="9">
        <f t="shared" si="54"/>
        <v>1</v>
      </c>
      <c r="M208" s="9">
        <f t="shared" si="55"/>
        <v>9</v>
      </c>
      <c r="N208" s="9">
        <f t="shared" si="56"/>
        <v>7</v>
      </c>
      <c r="O208" s="31" t="str">
        <f t="shared" si="57"/>
        <v/>
      </c>
      <c r="P208" s="134">
        <v>56.31</v>
      </c>
      <c r="Q208" s="31" t="str">
        <f t="shared" si="58"/>
        <v>-</v>
      </c>
      <c r="R208" s="31">
        <f t="shared" si="59"/>
        <v>56.31</v>
      </c>
      <c r="U208" s="133">
        <v>43474.291666666664</v>
      </c>
      <c r="V208" s="9">
        <f t="shared" si="60"/>
        <v>1</v>
      </c>
      <c r="W208" s="9">
        <f t="shared" si="61"/>
        <v>9</v>
      </c>
      <c r="X208" s="9">
        <f t="shared" si="62"/>
        <v>7</v>
      </c>
      <c r="Y208" s="31" t="str">
        <f t="shared" si="63"/>
        <v/>
      </c>
      <c r="Z208" s="134">
        <v>27.86</v>
      </c>
      <c r="AA208" s="31" t="str">
        <f t="shared" si="64"/>
        <v>-</v>
      </c>
      <c r="AB208" s="31">
        <f t="shared" si="65"/>
        <v>27.86</v>
      </c>
    </row>
    <row r="209" spans="1:28" x14ac:dyDescent="0.3">
      <c r="A209" s="133">
        <v>42744.333333333336</v>
      </c>
      <c r="B209" s="152">
        <f t="shared" si="66"/>
        <v>1</v>
      </c>
      <c r="C209" s="152">
        <f t="shared" si="67"/>
        <v>9</v>
      </c>
      <c r="D209" s="152">
        <f t="shared" si="68"/>
        <v>8</v>
      </c>
      <c r="E209" s="38" t="str">
        <f t="shared" si="69"/>
        <v/>
      </c>
      <c r="F209" s="134">
        <v>60.32</v>
      </c>
      <c r="G209" s="38">
        <f t="shared" si="70"/>
        <v>60.32</v>
      </c>
      <c r="H209" s="38" t="str">
        <f t="shared" si="71"/>
        <v>-</v>
      </c>
      <c r="K209" s="133">
        <v>43109.333333333336</v>
      </c>
      <c r="L209" s="9">
        <f t="shared" si="54"/>
        <v>1</v>
      </c>
      <c r="M209" s="9">
        <f t="shared" si="55"/>
        <v>9</v>
      </c>
      <c r="N209" s="9">
        <f t="shared" si="56"/>
        <v>8</v>
      </c>
      <c r="O209" s="31" t="str">
        <f t="shared" si="57"/>
        <v/>
      </c>
      <c r="P209" s="134">
        <v>47.86</v>
      </c>
      <c r="Q209" s="31">
        <f t="shared" si="58"/>
        <v>47.86</v>
      </c>
      <c r="R209" s="31" t="str">
        <f t="shared" si="59"/>
        <v>-</v>
      </c>
      <c r="U209" s="133">
        <v>43474.333333333336</v>
      </c>
      <c r="V209" s="9">
        <f t="shared" si="60"/>
        <v>1</v>
      </c>
      <c r="W209" s="9">
        <f t="shared" si="61"/>
        <v>9</v>
      </c>
      <c r="X209" s="9">
        <f t="shared" si="62"/>
        <v>8</v>
      </c>
      <c r="Y209" s="31" t="str">
        <f t="shared" si="63"/>
        <v/>
      </c>
      <c r="Z209" s="134">
        <v>26.08</v>
      </c>
      <c r="AA209" s="31">
        <f t="shared" si="64"/>
        <v>26.08</v>
      </c>
      <c r="AB209" s="31" t="str">
        <f t="shared" si="65"/>
        <v>-</v>
      </c>
    </row>
    <row r="210" spans="1:28" x14ac:dyDescent="0.3">
      <c r="A210" s="133">
        <v>42744.375</v>
      </c>
      <c r="B210" s="152">
        <f t="shared" si="66"/>
        <v>1</v>
      </c>
      <c r="C210" s="152">
        <f t="shared" si="67"/>
        <v>9</v>
      </c>
      <c r="D210" s="152">
        <f t="shared" si="68"/>
        <v>9</v>
      </c>
      <c r="E210" s="38" t="str">
        <f t="shared" si="69"/>
        <v/>
      </c>
      <c r="F210" s="134">
        <v>51.02</v>
      </c>
      <c r="G210" s="38">
        <f t="shared" si="70"/>
        <v>51.02</v>
      </c>
      <c r="H210" s="38" t="str">
        <f t="shared" si="71"/>
        <v>-</v>
      </c>
      <c r="K210" s="133">
        <v>43109.375</v>
      </c>
      <c r="L210" s="9">
        <f t="shared" si="54"/>
        <v>1</v>
      </c>
      <c r="M210" s="9">
        <f t="shared" si="55"/>
        <v>9</v>
      </c>
      <c r="N210" s="9">
        <f t="shared" si="56"/>
        <v>9</v>
      </c>
      <c r="O210" s="31" t="str">
        <f t="shared" si="57"/>
        <v/>
      </c>
      <c r="P210" s="134">
        <v>46.83</v>
      </c>
      <c r="Q210" s="31">
        <f t="shared" si="58"/>
        <v>46.83</v>
      </c>
      <c r="R210" s="31" t="str">
        <f t="shared" si="59"/>
        <v>-</v>
      </c>
      <c r="U210" s="133">
        <v>43474.375</v>
      </c>
      <c r="V210" s="9">
        <f t="shared" si="60"/>
        <v>1</v>
      </c>
      <c r="W210" s="9">
        <f t="shared" si="61"/>
        <v>9</v>
      </c>
      <c r="X210" s="9">
        <f t="shared" si="62"/>
        <v>9</v>
      </c>
      <c r="Y210" s="31" t="str">
        <f t="shared" si="63"/>
        <v/>
      </c>
      <c r="Z210" s="134">
        <v>25.36</v>
      </c>
      <c r="AA210" s="31">
        <f t="shared" si="64"/>
        <v>25.36</v>
      </c>
      <c r="AB210" s="31" t="str">
        <f t="shared" si="65"/>
        <v>-</v>
      </c>
    </row>
    <row r="211" spans="1:28" x14ac:dyDescent="0.3">
      <c r="A211" s="133">
        <v>42744.416666666664</v>
      </c>
      <c r="B211" s="152">
        <f t="shared" si="66"/>
        <v>1</v>
      </c>
      <c r="C211" s="152">
        <f t="shared" si="67"/>
        <v>9</v>
      </c>
      <c r="D211" s="152">
        <f t="shared" si="68"/>
        <v>10</v>
      </c>
      <c r="E211" s="38" t="str">
        <f t="shared" si="69"/>
        <v/>
      </c>
      <c r="F211" s="134">
        <v>44.92</v>
      </c>
      <c r="G211" s="38">
        <f t="shared" si="70"/>
        <v>44.92</v>
      </c>
      <c r="H211" s="38" t="str">
        <f t="shared" si="71"/>
        <v>-</v>
      </c>
      <c r="K211" s="133">
        <v>43109.416666666664</v>
      </c>
      <c r="L211" s="9">
        <f t="shared" si="54"/>
        <v>1</v>
      </c>
      <c r="M211" s="9">
        <f t="shared" si="55"/>
        <v>9</v>
      </c>
      <c r="N211" s="9">
        <f t="shared" si="56"/>
        <v>10</v>
      </c>
      <c r="O211" s="31" t="str">
        <f t="shared" si="57"/>
        <v/>
      </c>
      <c r="P211" s="134">
        <v>37.58</v>
      </c>
      <c r="Q211" s="31">
        <f t="shared" si="58"/>
        <v>37.58</v>
      </c>
      <c r="R211" s="31" t="str">
        <f t="shared" si="59"/>
        <v>-</v>
      </c>
      <c r="U211" s="133">
        <v>43474.416666666664</v>
      </c>
      <c r="V211" s="9">
        <f t="shared" si="60"/>
        <v>1</v>
      </c>
      <c r="W211" s="9">
        <f t="shared" si="61"/>
        <v>9</v>
      </c>
      <c r="X211" s="9">
        <f t="shared" si="62"/>
        <v>10</v>
      </c>
      <c r="Y211" s="31" t="str">
        <f t="shared" si="63"/>
        <v/>
      </c>
      <c r="Z211" s="134">
        <v>26.56</v>
      </c>
      <c r="AA211" s="31">
        <f t="shared" si="64"/>
        <v>26.56</v>
      </c>
      <c r="AB211" s="31" t="str">
        <f t="shared" si="65"/>
        <v>-</v>
      </c>
    </row>
    <row r="212" spans="1:28" x14ac:dyDescent="0.3">
      <c r="A212" s="133">
        <v>42744.458333333336</v>
      </c>
      <c r="B212" s="152">
        <f t="shared" si="66"/>
        <v>1</v>
      </c>
      <c r="C212" s="152">
        <f t="shared" si="67"/>
        <v>9</v>
      </c>
      <c r="D212" s="152">
        <f t="shared" si="68"/>
        <v>11</v>
      </c>
      <c r="E212" s="38" t="str">
        <f t="shared" si="69"/>
        <v/>
      </c>
      <c r="F212" s="134">
        <v>40.04</v>
      </c>
      <c r="G212" s="38">
        <f t="shared" si="70"/>
        <v>40.04</v>
      </c>
      <c r="H212" s="38" t="str">
        <f t="shared" si="71"/>
        <v>-</v>
      </c>
      <c r="K212" s="133">
        <v>43109.458333333336</v>
      </c>
      <c r="L212" s="9">
        <f t="shared" si="54"/>
        <v>1</v>
      </c>
      <c r="M212" s="9">
        <f t="shared" si="55"/>
        <v>9</v>
      </c>
      <c r="N212" s="9">
        <f t="shared" si="56"/>
        <v>11</v>
      </c>
      <c r="O212" s="31" t="str">
        <f t="shared" si="57"/>
        <v/>
      </c>
      <c r="P212" s="134">
        <v>33.57</v>
      </c>
      <c r="Q212" s="31">
        <f t="shared" si="58"/>
        <v>33.57</v>
      </c>
      <c r="R212" s="31" t="str">
        <f t="shared" si="59"/>
        <v>-</v>
      </c>
      <c r="U212" s="133">
        <v>43474.458333333336</v>
      </c>
      <c r="V212" s="9">
        <f t="shared" si="60"/>
        <v>1</v>
      </c>
      <c r="W212" s="9">
        <f t="shared" si="61"/>
        <v>9</v>
      </c>
      <c r="X212" s="9">
        <f t="shared" si="62"/>
        <v>11</v>
      </c>
      <c r="Y212" s="31" t="str">
        <f t="shared" si="63"/>
        <v/>
      </c>
      <c r="Z212" s="134">
        <v>26.2</v>
      </c>
      <c r="AA212" s="31">
        <f t="shared" si="64"/>
        <v>26.2</v>
      </c>
      <c r="AB212" s="31" t="str">
        <f t="shared" si="65"/>
        <v>-</v>
      </c>
    </row>
    <row r="213" spans="1:28" x14ac:dyDescent="0.3">
      <c r="A213" s="133">
        <v>42744.5</v>
      </c>
      <c r="B213" s="152">
        <f t="shared" si="66"/>
        <v>1</v>
      </c>
      <c r="C213" s="152">
        <f t="shared" si="67"/>
        <v>9</v>
      </c>
      <c r="D213" s="152">
        <f t="shared" si="68"/>
        <v>12</v>
      </c>
      <c r="E213" s="38" t="str">
        <f t="shared" si="69"/>
        <v/>
      </c>
      <c r="F213" s="134">
        <v>35.21</v>
      </c>
      <c r="G213" s="38">
        <f t="shared" si="70"/>
        <v>35.21</v>
      </c>
      <c r="H213" s="38" t="str">
        <f t="shared" si="71"/>
        <v>-</v>
      </c>
      <c r="K213" s="133">
        <v>43109.5</v>
      </c>
      <c r="L213" s="9">
        <f t="shared" si="54"/>
        <v>1</v>
      </c>
      <c r="M213" s="9">
        <f t="shared" si="55"/>
        <v>9</v>
      </c>
      <c r="N213" s="9">
        <f t="shared" si="56"/>
        <v>12</v>
      </c>
      <c r="O213" s="31" t="str">
        <f t="shared" si="57"/>
        <v/>
      </c>
      <c r="P213" s="134">
        <v>31.04</v>
      </c>
      <c r="Q213" s="31">
        <f t="shared" si="58"/>
        <v>31.04</v>
      </c>
      <c r="R213" s="31" t="str">
        <f t="shared" si="59"/>
        <v>-</v>
      </c>
      <c r="U213" s="133">
        <v>43474.5</v>
      </c>
      <c r="V213" s="9">
        <f t="shared" si="60"/>
        <v>1</v>
      </c>
      <c r="W213" s="9">
        <f t="shared" si="61"/>
        <v>9</v>
      </c>
      <c r="X213" s="9">
        <f t="shared" si="62"/>
        <v>12</v>
      </c>
      <c r="Y213" s="31" t="str">
        <f t="shared" si="63"/>
        <v/>
      </c>
      <c r="Z213" s="134">
        <v>25.39</v>
      </c>
      <c r="AA213" s="31">
        <f t="shared" si="64"/>
        <v>25.39</v>
      </c>
      <c r="AB213" s="31" t="str">
        <f t="shared" si="65"/>
        <v>-</v>
      </c>
    </row>
    <row r="214" spans="1:28" x14ac:dyDescent="0.3">
      <c r="A214" s="133">
        <v>42744.541666666664</v>
      </c>
      <c r="B214" s="152">
        <f t="shared" si="66"/>
        <v>1</v>
      </c>
      <c r="C214" s="152">
        <f t="shared" si="67"/>
        <v>9</v>
      </c>
      <c r="D214" s="152">
        <f t="shared" si="68"/>
        <v>13</v>
      </c>
      <c r="E214" s="38" t="str">
        <f t="shared" si="69"/>
        <v/>
      </c>
      <c r="F214" s="134">
        <v>34.17</v>
      </c>
      <c r="G214" s="38">
        <f t="shared" si="70"/>
        <v>34.17</v>
      </c>
      <c r="H214" s="38" t="str">
        <f t="shared" si="71"/>
        <v>-</v>
      </c>
      <c r="K214" s="133">
        <v>43109.541666666664</v>
      </c>
      <c r="L214" s="9">
        <f t="shared" si="54"/>
        <v>1</v>
      </c>
      <c r="M214" s="9">
        <f t="shared" si="55"/>
        <v>9</v>
      </c>
      <c r="N214" s="9">
        <f t="shared" si="56"/>
        <v>13</v>
      </c>
      <c r="O214" s="31" t="str">
        <f t="shared" si="57"/>
        <v/>
      </c>
      <c r="P214" s="134">
        <v>29.79</v>
      </c>
      <c r="Q214" s="31">
        <f t="shared" si="58"/>
        <v>29.79</v>
      </c>
      <c r="R214" s="31" t="str">
        <f t="shared" si="59"/>
        <v>-</v>
      </c>
      <c r="U214" s="133">
        <v>43474.541666666664</v>
      </c>
      <c r="V214" s="9">
        <f t="shared" si="60"/>
        <v>1</v>
      </c>
      <c r="W214" s="9">
        <f t="shared" si="61"/>
        <v>9</v>
      </c>
      <c r="X214" s="9">
        <f t="shared" si="62"/>
        <v>13</v>
      </c>
      <c r="Y214" s="31" t="str">
        <f t="shared" si="63"/>
        <v/>
      </c>
      <c r="Z214" s="134">
        <v>24.77</v>
      </c>
      <c r="AA214" s="31">
        <f t="shared" si="64"/>
        <v>24.77</v>
      </c>
      <c r="AB214" s="31" t="str">
        <f t="shared" si="65"/>
        <v>-</v>
      </c>
    </row>
    <row r="215" spans="1:28" x14ac:dyDescent="0.3">
      <c r="A215" s="133">
        <v>42744.583333333336</v>
      </c>
      <c r="B215" s="152">
        <f t="shared" si="66"/>
        <v>1</v>
      </c>
      <c r="C215" s="152">
        <f t="shared" si="67"/>
        <v>9</v>
      </c>
      <c r="D215" s="152">
        <f t="shared" si="68"/>
        <v>14</v>
      </c>
      <c r="E215" s="38" t="str">
        <f t="shared" si="69"/>
        <v/>
      </c>
      <c r="F215" s="134">
        <v>31.6</v>
      </c>
      <c r="G215" s="38">
        <f t="shared" si="70"/>
        <v>31.6</v>
      </c>
      <c r="H215" s="38" t="str">
        <f t="shared" si="71"/>
        <v>-</v>
      </c>
      <c r="K215" s="133">
        <v>43109.583333333336</v>
      </c>
      <c r="L215" s="9">
        <f t="shared" si="54"/>
        <v>1</v>
      </c>
      <c r="M215" s="9">
        <f t="shared" si="55"/>
        <v>9</v>
      </c>
      <c r="N215" s="9">
        <f t="shared" si="56"/>
        <v>14</v>
      </c>
      <c r="O215" s="31" t="str">
        <f t="shared" si="57"/>
        <v/>
      </c>
      <c r="P215" s="134">
        <v>28.62</v>
      </c>
      <c r="Q215" s="31">
        <f t="shared" si="58"/>
        <v>28.62</v>
      </c>
      <c r="R215" s="31" t="str">
        <f t="shared" si="59"/>
        <v>-</v>
      </c>
      <c r="U215" s="133">
        <v>43474.583333333336</v>
      </c>
      <c r="V215" s="9">
        <f t="shared" si="60"/>
        <v>1</v>
      </c>
      <c r="W215" s="9">
        <f t="shared" si="61"/>
        <v>9</v>
      </c>
      <c r="X215" s="9">
        <f t="shared" si="62"/>
        <v>14</v>
      </c>
      <c r="Y215" s="31" t="str">
        <f t="shared" si="63"/>
        <v/>
      </c>
      <c r="Z215" s="134">
        <v>24.35</v>
      </c>
      <c r="AA215" s="31">
        <f t="shared" si="64"/>
        <v>24.35</v>
      </c>
      <c r="AB215" s="31" t="str">
        <f t="shared" si="65"/>
        <v>-</v>
      </c>
    </row>
    <row r="216" spans="1:28" x14ac:dyDescent="0.3">
      <c r="A216" s="133">
        <v>42744.625</v>
      </c>
      <c r="B216" s="152">
        <f t="shared" si="66"/>
        <v>1</v>
      </c>
      <c r="C216" s="152">
        <f t="shared" si="67"/>
        <v>9</v>
      </c>
      <c r="D216" s="152">
        <f t="shared" si="68"/>
        <v>15</v>
      </c>
      <c r="E216" s="38" t="str">
        <f t="shared" si="69"/>
        <v/>
      </c>
      <c r="F216" s="134">
        <v>31.12</v>
      </c>
      <c r="G216" s="38">
        <f t="shared" si="70"/>
        <v>31.12</v>
      </c>
      <c r="H216" s="38" t="str">
        <f t="shared" si="71"/>
        <v>-</v>
      </c>
      <c r="K216" s="133">
        <v>43109.625</v>
      </c>
      <c r="L216" s="9">
        <f t="shared" si="54"/>
        <v>1</v>
      </c>
      <c r="M216" s="9">
        <f t="shared" si="55"/>
        <v>9</v>
      </c>
      <c r="N216" s="9">
        <f t="shared" si="56"/>
        <v>15</v>
      </c>
      <c r="O216" s="31" t="str">
        <f t="shared" si="57"/>
        <v/>
      </c>
      <c r="P216" s="134">
        <v>28.6</v>
      </c>
      <c r="Q216" s="31">
        <f t="shared" si="58"/>
        <v>28.6</v>
      </c>
      <c r="R216" s="31" t="str">
        <f t="shared" si="59"/>
        <v>-</v>
      </c>
      <c r="U216" s="133">
        <v>43474.625</v>
      </c>
      <c r="V216" s="9">
        <f t="shared" si="60"/>
        <v>1</v>
      </c>
      <c r="W216" s="9">
        <f t="shared" si="61"/>
        <v>9</v>
      </c>
      <c r="X216" s="9">
        <f t="shared" si="62"/>
        <v>15</v>
      </c>
      <c r="Y216" s="31" t="str">
        <f t="shared" si="63"/>
        <v/>
      </c>
      <c r="Z216" s="134">
        <v>24.42</v>
      </c>
      <c r="AA216" s="31">
        <f t="shared" si="64"/>
        <v>24.42</v>
      </c>
      <c r="AB216" s="31" t="str">
        <f t="shared" si="65"/>
        <v>-</v>
      </c>
    </row>
    <row r="217" spans="1:28" x14ac:dyDescent="0.3">
      <c r="A217" s="133">
        <v>42744.666666666664</v>
      </c>
      <c r="B217" s="152">
        <f t="shared" si="66"/>
        <v>1</v>
      </c>
      <c r="C217" s="152">
        <f t="shared" si="67"/>
        <v>9</v>
      </c>
      <c r="D217" s="152">
        <f t="shared" si="68"/>
        <v>16</v>
      </c>
      <c r="E217" s="38" t="str">
        <f t="shared" si="69"/>
        <v/>
      </c>
      <c r="F217" s="134">
        <v>33.75</v>
      </c>
      <c r="G217" s="38">
        <f t="shared" si="70"/>
        <v>33.75</v>
      </c>
      <c r="H217" s="38" t="str">
        <f t="shared" si="71"/>
        <v>-</v>
      </c>
      <c r="K217" s="133">
        <v>43109.666666666664</v>
      </c>
      <c r="L217" s="9">
        <f t="shared" si="54"/>
        <v>1</v>
      </c>
      <c r="M217" s="9">
        <f t="shared" si="55"/>
        <v>9</v>
      </c>
      <c r="N217" s="9">
        <f t="shared" si="56"/>
        <v>16</v>
      </c>
      <c r="O217" s="31" t="str">
        <f t="shared" si="57"/>
        <v/>
      </c>
      <c r="P217" s="134">
        <v>33.46</v>
      </c>
      <c r="Q217" s="31">
        <f t="shared" si="58"/>
        <v>33.46</v>
      </c>
      <c r="R217" s="31" t="str">
        <f t="shared" si="59"/>
        <v>-</v>
      </c>
      <c r="U217" s="133">
        <v>43474.666666666664</v>
      </c>
      <c r="V217" s="9">
        <f t="shared" si="60"/>
        <v>1</v>
      </c>
      <c r="W217" s="9">
        <f t="shared" si="61"/>
        <v>9</v>
      </c>
      <c r="X217" s="9">
        <f t="shared" si="62"/>
        <v>16</v>
      </c>
      <c r="Y217" s="31" t="str">
        <f t="shared" si="63"/>
        <v/>
      </c>
      <c r="Z217" s="134">
        <v>26.92</v>
      </c>
      <c r="AA217" s="31">
        <f t="shared" si="64"/>
        <v>26.92</v>
      </c>
      <c r="AB217" s="31" t="str">
        <f t="shared" si="65"/>
        <v>-</v>
      </c>
    </row>
    <row r="218" spans="1:28" x14ac:dyDescent="0.3">
      <c r="A218" s="133">
        <v>42744.708333333336</v>
      </c>
      <c r="B218" s="152">
        <f t="shared" si="66"/>
        <v>1</v>
      </c>
      <c r="C218" s="152">
        <f t="shared" si="67"/>
        <v>9</v>
      </c>
      <c r="D218" s="152">
        <f t="shared" si="68"/>
        <v>17</v>
      </c>
      <c r="E218" s="38" t="str">
        <f t="shared" si="69"/>
        <v/>
      </c>
      <c r="F218" s="134">
        <v>46.77</v>
      </c>
      <c r="G218" s="38" t="str">
        <f t="shared" si="70"/>
        <v>-</v>
      </c>
      <c r="H218" s="38">
        <f t="shared" si="71"/>
        <v>46.77</v>
      </c>
      <c r="K218" s="133">
        <v>43109.708333333336</v>
      </c>
      <c r="L218" s="9">
        <f t="shared" si="54"/>
        <v>1</v>
      </c>
      <c r="M218" s="9">
        <f t="shared" si="55"/>
        <v>9</v>
      </c>
      <c r="N218" s="9">
        <f t="shared" si="56"/>
        <v>17</v>
      </c>
      <c r="O218" s="31" t="str">
        <f t="shared" si="57"/>
        <v/>
      </c>
      <c r="P218" s="134">
        <v>46.56</v>
      </c>
      <c r="Q218" s="31" t="str">
        <f t="shared" si="58"/>
        <v>-</v>
      </c>
      <c r="R218" s="31">
        <f t="shared" si="59"/>
        <v>46.56</v>
      </c>
      <c r="U218" s="133">
        <v>43474.708333333336</v>
      </c>
      <c r="V218" s="9">
        <f t="shared" si="60"/>
        <v>1</v>
      </c>
      <c r="W218" s="9">
        <f t="shared" si="61"/>
        <v>9</v>
      </c>
      <c r="X218" s="9">
        <f t="shared" si="62"/>
        <v>17</v>
      </c>
      <c r="Y218" s="31" t="str">
        <f t="shared" si="63"/>
        <v/>
      </c>
      <c r="Z218" s="134">
        <v>38.46</v>
      </c>
      <c r="AA218" s="31" t="str">
        <f t="shared" si="64"/>
        <v>-</v>
      </c>
      <c r="AB218" s="31">
        <f t="shared" si="65"/>
        <v>38.46</v>
      </c>
    </row>
    <row r="219" spans="1:28" x14ac:dyDescent="0.3">
      <c r="A219" s="133">
        <v>42744.75</v>
      </c>
      <c r="B219" s="152">
        <f t="shared" si="66"/>
        <v>1</v>
      </c>
      <c r="C219" s="152">
        <f t="shared" si="67"/>
        <v>9</v>
      </c>
      <c r="D219" s="152">
        <f t="shared" si="68"/>
        <v>18</v>
      </c>
      <c r="E219" s="38" t="str">
        <f t="shared" si="69"/>
        <v/>
      </c>
      <c r="F219" s="134">
        <v>49.4</v>
      </c>
      <c r="G219" s="38" t="str">
        <f t="shared" si="70"/>
        <v>-</v>
      </c>
      <c r="H219" s="38">
        <f t="shared" si="71"/>
        <v>49.4</v>
      </c>
      <c r="K219" s="133">
        <v>43109.75</v>
      </c>
      <c r="L219" s="9">
        <f t="shared" si="54"/>
        <v>1</v>
      </c>
      <c r="M219" s="9">
        <f t="shared" si="55"/>
        <v>9</v>
      </c>
      <c r="N219" s="9">
        <f t="shared" si="56"/>
        <v>18</v>
      </c>
      <c r="O219" s="31" t="str">
        <f t="shared" si="57"/>
        <v/>
      </c>
      <c r="P219" s="134">
        <v>48.25</v>
      </c>
      <c r="Q219" s="31" t="str">
        <f t="shared" si="58"/>
        <v>-</v>
      </c>
      <c r="R219" s="31">
        <f t="shared" si="59"/>
        <v>48.25</v>
      </c>
      <c r="U219" s="133">
        <v>43474.75</v>
      </c>
      <c r="V219" s="9">
        <f t="shared" si="60"/>
        <v>1</v>
      </c>
      <c r="W219" s="9">
        <f t="shared" si="61"/>
        <v>9</v>
      </c>
      <c r="X219" s="9">
        <f t="shared" si="62"/>
        <v>18</v>
      </c>
      <c r="Y219" s="31" t="str">
        <f t="shared" si="63"/>
        <v/>
      </c>
      <c r="Z219" s="134">
        <v>35.869999999999997</v>
      </c>
      <c r="AA219" s="31" t="str">
        <f t="shared" si="64"/>
        <v>-</v>
      </c>
      <c r="AB219" s="31">
        <f t="shared" si="65"/>
        <v>35.869999999999997</v>
      </c>
    </row>
    <row r="220" spans="1:28" x14ac:dyDescent="0.3">
      <c r="A220" s="133">
        <v>42744.791666666664</v>
      </c>
      <c r="B220" s="152">
        <f t="shared" si="66"/>
        <v>1</v>
      </c>
      <c r="C220" s="152">
        <f t="shared" si="67"/>
        <v>9</v>
      </c>
      <c r="D220" s="152">
        <f t="shared" si="68"/>
        <v>19</v>
      </c>
      <c r="E220" s="38" t="str">
        <f t="shared" si="69"/>
        <v/>
      </c>
      <c r="F220" s="134">
        <v>42.58</v>
      </c>
      <c r="G220" s="38" t="str">
        <f t="shared" si="70"/>
        <v>-</v>
      </c>
      <c r="H220" s="38">
        <f t="shared" si="71"/>
        <v>42.58</v>
      </c>
      <c r="K220" s="133">
        <v>43109.791666666664</v>
      </c>
      <c r="L220" s="9">
        <f t="shared" si="54"/>
        <v>1</v>
      </c>
      <c r="M220" s="9">
        <f t="shared" si="55"/>
        <v>9</v>
      </c>
      <c r="N220" s="9">
        <f t="shared" si="56"/>
        <v>19</v>
      </c>
      <c r="O220" s="31" t="str">
        <f t="shared" si="57"/>
        <v/>
      </c>
      <c r="P220" s="134">
        <v>47.83</v>
      </c>
      <c r="Q220" s="31" t="str">
        <f t="shared" si="58"/>
        <v>-</v>
      </c>
      <c r="R220" s="31">
        <f t="shared" si="59"/>
        <v>47.83</v>
      </c>
      <c r="U220" s="133">
        <v>43474.791666666664</v>
      </c>
      <c r="V220" s="9">
        <f t="shared" si="60"/>
        <v>1</v>
      </c>
      <c r="W220" s="9">
        <f t="shared" si="61"/>
        <v>9</v>
      </c>
      <c r="X220" s="9">
        <f t="shared" si="62"/>
        <v>19</v>
      </c>
      <c r="Y220" s="31" t="str">
        <f t="shared" si="63"/>
        <v/>
      </c>
      <c r="Z220" s="134">
        <v>33.79</v>
      </c>
      <c r="AA220" s="31" t="str">
        <f t="shared" si="64"/>
        <v>-</v>
      </c>
      <c r="AB220" s="31">
        <f t="shared" si="65"/>
        <v>33.79</v>
      </c>
    </row>
    <row r="221" spans="1:28" x14ac:dyDescent="0.3">
      <c r="A221" s="133">
        <v>42744.833333333336</v>
      </c>
      <c r="B221" s="152">
        <f t="shared" si="66"/>
        <v>1</v>
      </c>
      <c r="C221" s="152">
        <f t="shared" si="67"/>
        <v>9</v>
      </c>
      <c r="D221" s="152">
        <f t="shared" si="68"/>
        <v>20</v>
      </c>
      <c r="E221" s="38" t="str">
        <f t="shared" si="69"/>
        <v/>
      </c>
      <c r="F221" s="134">
        <v>38.53</v>
      </c>
      <c r="G221" s="38" t="str">
        <f t="shared" si="70"/>
        <v>-</v>
      </c>
      <c r="H221" s="38">
        <f t="shared" si="71"/>
        <v>38.53</v>
      </c>
      <c r="K221" s="133">
        <v>43109.833333333336</v>
      </c>
      <c r="L221" s="9">
        <f t="shared" si="54"/>
        <v>1</v>
      </c>
      <c r="M221" s="9">
        <f t="shared" si="55"/>
        <v>9</v>
      </c>
      <c r="N221" s="9">
        <f t="shared" si="56"/>
        <v>20</v>
      </c>
      <c r="O221" s="31" t="str">
        <f t="shared" si="57"/>
        <v/>
      </c>
      <c r="P221" s="134">
        <v>44.04</v>
      </c>
      <c r="Q221" s="31" t="str">
        <f t="shared" si="58"/>
        <v>-</v>
      </c>
      <c r="R221" s="31">
        <f t="shared" si="59"/>
        <v>44.04</v>
      </c>
      <c r="U221" s="133">
        <v>43474.833333333336</v>
      </c>
      <c r="V221" s="9">
        <f t="shared" si="60"/>
        <v>1</v>
      </c>
      <c r="W221" s="9">
        <f t="shared" si="61"/>
        <v>9</v>
      </c>
      <c r="X221" s="9">
        <f t="shared" si="62"/>
        <v>20</v>
      </c>
      <c r="Y221" s="31" t="str">
        <f t="shared" si="63"/>
        <v/>
      </c>
      <c r="Z221" s="134">
        <v>33.18</v>
      </c>
      <c r="AA221" s="31" t="str">
        <f t="shared" si="64"/>
        <v>-</v>
      </c>
      <c r="AB221" s="31">
        <f t="shared" si="65"/>
        <v>33.18</v>
      </c>
    </row>
    <row r="222" spans="1:28" x14ac:dyDescent="0.3">
      <c r="A222" s="133">
        <v>42744.875</v>
      </c>
      <c r="B222" s="152">
        <f t="shared" si="66"/>
        <v>1</v>
      </c>
      <c r="C222" s="152">
        <f t="shared" si="67"/>
        <v>9</v>
      </c>
      <c r="D222" s="152">
        <f t="shared" si="68"/>
        <v>21</v>
      </c>
      <c r="E222" s="38" t="str">
        <f t="shared" si="69"/>
        <v/>
      </c>
      <c r="F222" s="134">
        <v>33.92</v>
      </c>
      <c r="G222" s="38" t="str">
        <f t="shared" si="70"/>
        <v>-</v>
      </c>
      <c r="H222" s="38">
        <f t="shared" si="71"/>
        <v>33.92</v>
      </c>
      <c r="K222" s="133">
        <v>43109.875</v>
      </c>
      <c r="L222" s="9">
        <f t="shared" si="54"/>
        <v>1</v>
      </c>
      <c r="M222" s="9">
        <f t="shared" si="55"/>
        <v>9</v>
      </c>
      <c r="N222" s="9">
        <f t="shared" si="56"/>
        <v>21</v>
      </c>
      <c r="O222" s="31" t="str">
        <f t="shared" si="57"/>
        <v/>
      </c>
      <c r="P222" s="134">
        <v>40.119999999999997</v>
      </c>
      <c r="Q222" s="31" t="str">
        <f t="shared" si="58"/>
        <v>-</v>
      </c>
      <c r="R222" s="31">
        <f t="shared" si="59"/>
        <v>40.119999999999997</v>
      </c>
      <c r="U222" s="133">
        <v>43474.875</v>
      </c>
      <c r="V222" s="9">
        <f t="shared" si="60"/>
        <v>1</v>
      </c>
      <c r="W222" s="9">
        <f t="shared" si="61"/>
        <v>9</v>
      </c>
      <c r="X222" s="9">
        <f t="shared" si="62"/>
        <v>21</v>
      </c>
      <c r="Y222" s="31" t="str">
        <f t="shared" si="63"/>
        <v/>
      </c>
      <c r="Z222" s="134">
        <v>31.3</v>
      </c>
      <c r="AA222" s="31" t="str">
        <f t="shared" si="64"/>
        <v>-</v>
      </c>
      <c r="AB222" s="31">
        <f t="shared" si="65"/>
        <v>31.3</v>
      </c>
    </row>
    <row r="223" spans="1:28" x14ac:dyDescent="0.3">
      <c r="A223" s="133">
        <v>42744.916666666664</v>
      </c>
      <c r="B223" s="152">
        <f t="shared" si="66"/>
        <v>1</v>
      </c>
      <c r="C223" s="152">
        <f t="shared" si="67"/>
        <v>9</v>
      </c>
      <c r="D223" s="152">
        <f t="shared" si="68"/>
        <v>22</v>
      </c>
      <c r="E223" s="38" t="str">
        <f t="shared" si="69"/>
        <v/>
      </c>
      <c r="F223" s="134">
        <v>30.06</v>
      </c>
      <c r="G223" s="38" t="str">
        <f t="shared" si="70"/>
        <v>-</v>
      </c>
      <c r="H223" s="38">
        <f t="shared" si="71"/>
        <v>30.06</v>
      </c>
      <c r="K223" s="133">
        <v>43109.916666666664</v>
      </c>
      <c r="L223" s="9">
        <f t="shared" si="54"/>
        <v>1</v>
      </c>
      <c r="M223" s="9">
        <f t="shared" si="55"/>
        <v>9</v>
      </c>
      <c r="N223" s="9">
        <f t="shared" si="56"/>
        <v>22</v>
      </c>
      <c r="O223" s="31" t="str">
        <f t="shared" si="57"/>
        <v/>
      </c>
      <c r="P223" s="134">
        <v>32.68</v>
      </c>
      <c r="Q223" s="31" t="str">
        <f t="shared" si="58"/>
        <v>-</v>
      </c>
      <c r="R223" s="31">
        <f t="shared" si="59"/>
        <v>32.68</v>
      </c>
      <c r="U223" s="133">
        <v>43474.916666666664</v>
      </c>
      <c r="V223" s="9">
        <f t="shared" si="60"/>
        <v>1</v>
      </c>
      <c r="W223" s="9">
        <f t="shared" si="61"/>
        <v>9</v>
      </c>
      <c r="X223" s="9">
        <f t="shared" si="62"/>
        <v>22</v>
      </c>
      <c r="Y223" s="31" t="str">
        <f t="shared" si="63"/>
        <v/>
      </c>
      <c r="Z223" s="134">
        <v>27.58</v>
      </c>
      <c r="AA223" s="31" t="str">
        <f t="shared" si="64"/>
        <v>-</v>
      </c>
      <c r="AB223" s="31">
        <f t="shared" si="65"/>
        <v>27.58</v>
      </c>
    </row>
    <row r="224" spans="1:28" x14ac:dyDescent="0.3">
      <c r="A224" s="133">
        <v>42744.958333333336</v>
      </c>
      <c r="B224" s="152">
        <f t="shared" si="66"/>
        <v>1</v>
      </c>
      <c r="C224" s="152">
        <f t="shared" si="67"/>
        <v>9</v>
      </c>
      <c r="D224" s="152">
        <f t="shared" si="68"/>
        <v>23</v>
      </c>
      <c r="E224" s="38" t="str">
        <f t="shared" si="69"/>
        <v/>
      </c>
      <c r="F224" s="134">
        <v>28.29</v>
      </c>
      <c r="G224" s="38" t="str">
        <f t="shared" si="70"/>
        <v>-</v>
      </c>
      <c r="H224" s="38">
        <f t="shared" si="71"/>
        <v>28.29</v>
      </c>
      <c r="K224" s="133">
        <v>43109.958333333336</v>
      </c>
      <c r="L224" s="9">
        <f t="shared" si="54"/>
        <v>1</v>
      </c>
      <c r="M224" s="9">
        <f t="shared" si="55"/>
        <v>9</v>
      </c>
      <c r="N224" s="9">
        <f t="shared" si="56"/>
        <v>23</v>
      </c>
      <c r="O224" s="31" t="str">
        <f t="shared" si="57"/>
        <v/>
      </c>
      <c r="P224" s="134">
        <v>28.53</v>
      </c>
      <c r="Q224" s="31" t="str">
        <f t="shared" si="58"/>
        <v>-</v>
      </c>
      <c r="R224" s="31">
        <f t="shared" si="59"/>
        <v>28.53</v>
      </c>
      <c r="U224" s="133">
        <v>43474.958333333336</v>
      </c>
      <c r="V224" s="9">
        <f t="shared" si="60"/>
        <v>1</v>
      </c>
      <c r="W224" s="9">
        <f t="shared" si="61"/>
        <v>9</v>
      </c>
      <c r="X224" s="9">
        <f t="shared" si="62"/>
        <v>23</v>
      </c>
      <c r="Y224" s="31" t="str">
        <f t="shared" si="63"/>
        <v/>
      </c>
      <c r="Z224" s="134">
        <v>25.34</v>
      </c>
      <c r="AA224" s="31" t="str">
        <f t="shared" si="64"/>
        <v>-</v>
      </c>
      <c r="AB224" s="31">
        <f t="shared" si="65"/>
        <v>25.34</v>
      </c>
    </row>
    <row r="225" spans="1:28" x14ac:dyDescent="0.3">
      <c r="A225" s="133">
        <v>42745</v>
      </c>
      <c r="B225" s="152">
        <f t="shared" si="66"/>
        <v>1</v>
      </c>
      <c r="C225" s="152">
        <f t="shared" si="67"/>
        <v>10</v>
      </c>
      <c r="D225" s="152">
        <f t="shared" si="68"/>
        <v>0</v>
      </c>
      <c r="E225" s="38" t="str">
        <f t="shared" si="69"/>
        <v/>
      </c>
      <c r="F225" s="134">
        <v>27.88</v>
      </c>
      <c r="G225" s="38" t="str">
        <f t="shared" si="70"/>
        <v>-</v>
      </c>
      <c r="H225" s="38">
        <f t="shared" si="71"/>
        <v>27.88</v>
      </c>
      <c r="K225" s="133">
        <v>43110</v>
      </c>
      <c r="L225" s="9">
        <f t="shared" si="54"/>
        <v>1</v>
      </c>
      <c r="M225" s="9">
        <f t="shared" si="55"/>
        <v>10</v>
      </c>
      <c r="N225" s="9">
        <f t="shared" si="56"/>
        <v>0</v>
      </c>
      <c r="O225" s="31" t="str">
        <f t="shared" si="57"/>
        <v/>
      </c>
      <c r="P225" s="134">
        <v>35.130000000000003</v>
      </c>
      <c r="Q225" s="31" t="str">
        <f t="shared" si="58"/>
        <v>-</v>
      </c>
      <c r="R225" s="31">
        <f t="shared" si="59"/>
        <v>35.130000000000003</v>
      </c>
      <c r="U225" s="133">
        <v>43475</v>
      </c>
      <c r="V225" s="9">
        <f t="shared" si="60"/>
        <v>1</v>
      </c>
      <c r="W225" s="9">
        <f t="shared" si="61"/>
        <v>10</v>
      </c>
      <c r="X225" s="9">
        <f t="shared" si="62"/>
        <v>0</v>
      </c>
      <c r="Y225" s="31" t="str">
        <f t="shared" si="63"/>
        <v/>
      </c>
      <c r="Z225" s="134">
        <v>24.69</v>
      </c>
      <c r="AA225" s="31" t="str">
        <f t="shared" si="64"/>
        <v>-</v>
      </c>
      <c r="AB225" s="31">
        <f t="shared" si="65"/>
        <v>24.69</v>
      </c>
    </row>
    <row r="226" spans="1:28" x14ac:dyDescent="0.3">
      <c r="A226" s="133">
        <v>42745.041666666664</v>
      </c>
      <c r="B226" s="152">
        <f t="shared" si="66"/>
        <v>1</v>
      </c>
      <c r="C226" s="152">
        <f t="shared" si="67"/>
        <v>10</v>
      </c>
      <c r="D226" s="152">
        <f t="shared" si="68"/>
        <v>1</v>
      </c>
      <c r="E226" s="38" t="str">
        <f t="shared" si="69"/>
        <v/>
      </c>
      <c r="F226" s="134">
        <v>27.39</v>
      </c>
      <c r="G226" s="38" t="str">
        <f t="shared" si="70"/>
        <v>-</v>
      </c>
      <c r="H226" s="38">
        <f t="shared" si="71"/>
        <v>27.39</v>
      </c>
      <c r="K226" s="133">
        <v>43110.041666666664</v>
      </c>
      <c r="L226" s="9">
        <f t="shared" si="54"/>
        <v>1</v>
      </c>
      <c r="M226" s="9">
        <f t="shared" si="55"/>
        <v>10</v>
      </c>
      <c r="N226" s="9">
        <f t="shared" si="56"/>
        <v>1</v>
      </c>
      <c r="O226" s="31" t="str">
        <f t="shared" si="57"/>
        <v/>
      </c>
      <c r="P226" s="134">
        <v>32.89</v>
      </c>
      <c r="Q226" s="31" t="str">
        <f t="shared" si="58"/>
        <v>-</v>
      </c>
      <c r="R226" s="31">
        <f t="shared" si="59"/>
        <v>32.89</v>
      </c>
      <c r="U226" s="133">
        <v>43475.041666666664</v>
      </c>
      <c r="V226" s="9">
        <f t="shared" si="60"/>
        <v>1</v>
      </c>
      <c r="W226" s="9">
        <f t="shared" si="61"/>
        <v>10</v>
      </c>
      <c r="X226" s="9">
        <f t="shared" si="62"/>
        <v>1</v>
      </c>
      <c r="Y226" s="31" t="str">
        <f t="shared" si="63"/>
        <v/>
      </c>
      <c r="Z226" s="134">
        <v>24.37</v>
      </c>
      <c r="AA226" s="31" t="str">
        <f t="shared" si="64"/>
        <v>-</v>
      </c>
      <c r="AB226" s="31">
        <f t="shared" si="65"/>
        <v>24.37</v>
      </c>
    </row>
    <row r="227" spans="1:28" x14ac:dyDescent="0.3">
      <c r="A227" s="133">
        <v>42745.083333333336</v>
      </c>
      <c r="B227" s="152">
        <f t="shared" si="66"/>
        <v>1</v>
      </c>
      <c r="C227" s="152">
        <f t="shared" si="67"/>
        <v>10</v>
      </c>
      <c r="D227" s="152">
        <f t="shared" si="68"/>
        <v>2</v>
      </c>
      <c r="E227" s="38" t="str">
        <f t="shared" si="69"/>
        <v/>
      </c>
      <c r="F227" s="134">
        <v>26.83</v>
      </c>
      <c r="G227" s="38" t="str">
        <f t="shared" si="70"/>
        <v>-</v>
      </c>
      <c r="H227" s="38">
        <f t="shared" si="71"/>
        <v>26.83</v>
      </c>
      <c r="K227" s="133">
        <v>43110.083333333336</v>
      </c>
      <c r="L227" s="9">
        <f t="shared" si="54"/>
        <v>1</v>
      </c>
      <c r="M227" s="9">
        <f t="shared" si="55"/>
        <v>10</v>
      </c>
      <c r="N227" s="9">
        <f t="shared" si="56"/>
        <v>2</v>
      </c>
      <c r="O227" s="31" t="str">
        <f t="shared" si="57"/>
        <v/>
      </c>
      <c r="P227" s="134">
        <v>31.54</v>
      </c>
      <c r="Q227" s="31" t="str">
        <f t="shared" si="58"/>
        <v>-</v>
      </c>
      <c r="R227" s="31">
        <f t="shared" si="59"/>
        <v>31.54</v>
      </c>
      <c r="U227" s="133">
        <v>43475.083333333336</v>
      </c>
      <c r="V227" s="9">
        <f t="shared" si="60"/>
        <v>1</v>
      </c>
      <c r="W227" s="9">
        <f t="shared" si="61"/>
        <v>10</v>
      </c>
      <c r="X227" s="9">
        <f t="shared" si="62"/>
        <v>2</v>
      </c>
      <c r="Y227" s="31" t="str">
        <f t="shared" si="63"/>
        <v/>
      </c>
      <c r="Z227" s="134">
        <v>24.39</v>
      </c>
      <c r="AA227" s="31" t="str">
        <f t="shared" si="64"/>
        <v>-</v>
      </c>
      <c r="AB227" s="31">
        <f t="shared" si="65"/>
        <v>24.39</v>
      </c>
    </row>
    <row r="228" spans="1:28" x14ac:dyDescent="0.3">
      <c r="A228" s="133">
        <v>42745.125</v>
      </c>
      <c r="B228" s="152">
        <f t="shared" si="66"/>
        <v>1</v>
      </c>
      <c r="C228" s="152">
        <f t="shared" si="67"/>
        <v>10</v>
      </c>
      <c r="D228" s="152">
        <f t="shared" si="68"/>
        <v>3</v>
      </c>
      <c r="E228" s="38" t="str">
        <f t="shared" si="69"/>
        <v/>
      </c>
      <c r="F228" s="134">
        <v>26.98</v>
      </c>
      <c r="G228" s="38" t="str">
        <f t="shared" si="70"/>
        <v>-</v>
      </c>
      <c r="H228" s="38">
        <f t="shared" si="71"/>
        <v>26.98</v>
      </c>
      <c r="K228" s="133">
        <v>43110.125</v>
      </c>
      <c r="L228" s="9">
        <f t="shared" si="54"/>
        <v>1</v>
      </c>
      <c r="M228" s="9">
        <f t="shared" si="55"/>
        <v>10</v>
      </c>
      <c r="N228" s="9">
        <f t="shared" si="56"/>
        <v>3</v>
      </c>
      <c r="O228" s="31" t="str">
        <f t="shared" si="57"/>
        <v/>
      </c>
      <c r="P228" s="134">
        <v>32.72</v>
      </c>
      <c r="Q228" s="31" t="str">
        <f t="shared" si="58"/>
        <v>-</v>
      </c>
      <c r="R228" s="31">
        <f t="shared" si="59"/>
        <v>32.72</v>
      </c>
      <c r="U228" s="133">
        <v>43475.125</v>
      </c>
      <c r="V228" s="9">
        <f t="shared" si="60"/>
        <v>1</v>
      </c>
      <c r="W228" s="9">
        <f t="shared" si="61"/>
        <v>10</v>
      </c>
      <c r="X228" s="9">
        <f t="shared" si="62"/>
        <v>3</v>
      </c>
      <c r="Y228" s="31" t="str">
        <f t="shared" si="63"/>
        <v/>
      </c>
      <c r="Z228" s="134">
        <v>24.5</v>
      </c>
      <c r="AA228" s="31" t="str">
        <f t="shared" si="64"/>
        <v>-</v>
      </c>
      <c r="AB228" s="31">
        <f t="shared" si="65"/>
        <v>24.5</v>
      </c>
    </row>
    <row r="229" spans="1:28" x14ac:dyDescent="0.3">
      <c r="A229" s="133">
        <v>42745.166666666664</v>
      </c>
      <c r="B229" s="152">
        <f t="shared" si="66"/>
        <v>1</v>
      </c>
      <c r="C229" s="152">
        <f t="shared" si="67"/>
        <v>10</v>
      </c>
      <c r="D229" s="152">
        <f t="shared" si="68"/>
        <v>4</v>
      </c>
      <c r="E229" s="38" t="str">
        <f t="shared" si="69"/>
        <v/>
      </c>
      <c r="F229" s="134">
        <v>27.77</v>
      </c>
      <c r="G229" s="38" t="str">
        <f t="shared" si="70"/>
        <v>-</v>
      </c>
      <c r="H229" s="38">
        <f t="shared" si="71"/>
        <v>27.77</v>
      </c>
      <c r="K229" s="133">
        <v>43110.166666666664</v>
      </c>
      <c r="L229" s="9">
        <f t="shared" si="54"/>
        <v>1</v>
      </c>
      <c r="M229" s="9">
        <f t="shared" si="55"/>
        <v>10</v>
      </c>
      <c r="N229" s="9">
        <f t="shared" si="56"/>
        <v>4</v>
      </c>
      <c r="O229" s="31" t="str">
        <f t="shared" si="57"/>
        <v/>
      </c>
      <c r="P229" s="134">
        <v>36.35</v>
      </c>
      <c r="Q229" s="31" t="str">
        <f t="shared" si="58"/>
        <v>-</v>
      </c>
      <c r="R229" s="31">
        <f t="shared" si="59"/>
        <v>36.35</v>
      </c>
      <c r="U229" s="133">
        <v>43475.166666666664</v>
      </c>
      <c r="V229" s="9">
        <f t="shared" si="60"/>
        <v>1</v>
      </c>
      <c r="W229" s="9">
        <f t="shared" si="61"/>
        <v>10</v>
      </c>
      <c r="X229" s="9">
        <f t="shared" si="62"/>
        <v>4</v>
      </c>
      <c r="Y229" s="31" t="str">
        <f t="shared" si="63"/>
        <v/>
      </c>
      <c r="Z229" s="134">
        <v>25.04</v>
      </c>
      <c r="AA229" s="31" t="str">
        <f t="shared" si="64"/>
        <v>-</v>
      </c>
      <c r="AB229" s="31">
        <f t="shared" si="65"/>
        <v>25.04</v>
      </c>
    </row>
    <row r="230" spans="1:28" x14ac:dyDescent="0.3">
      <c r="A230" s="133">
        <v>42745.208333333336</v>
      </c>
      <c r="B230" s="152">
        <f t="shared" si="66"/>
        <v>1</v>
      </c>
      <c r="C230" s="152">
        <f t="shared" si="67"/>
        <v>10</v>
      </c>
      <c r="D230" s="152">
        <f t="shared" si="68"/>
        <v>5</v>
      </c>
      <c r="E230" s="38" t="str">
        <f t="shared" si="69"/>
        <v/>
      </c>
      <c r="F230" s="134">
        <v>30.16</v>
      </c>
      <c r="G230" s="38" t="str">
        <f t="shared" si="70"/>
        <v>-</v>
      </c>
      <c r="H230" s="38">
        <f t="shared" si="71"/>
        <v>30.16</v>
      </c>
      <c r="K230" s="133">
        <v>43110.208333333336</v>
      </c>
      <c r="L230" s="9">
        <f t="shared" si="54"/>
        <v>1</v>
      </c>
      <c r="M230" s="9">
        <f t="shared" si="55"/>
        <v>10</v>
      </c>
      <c r="N230" s="9">
        <f t="shared" si="56"/>
        <v>5</v>
      </c>
      <c r="O230" s="31" t="str">
        <f t="shared" si="57"/>
        <v/>
      </c>
      <c r="P230" s="134">
        <v>40.39</v>
      </c>
      <c r="Q230" s="31" t="str">
        <f t="shared" si="58"/>
        <v>-</v>
      </c>
      <c r="R230" s="31">
        <f t="shared" si="59"/>
        <v>40.39</v>
      </c>
      <c r="U230" s="133">
        <v>43475.208333333336</v>
      </c>
      <c r="V230" s="9">
        <f t="shared" si="60"/>
        <v>1</v>
      </c>
      <c r="W230" s="9">
        <f t="shared" si="61"/>
        <v>10</v>
      </c>
      <c r="X230" s="9">
        <f t="shared" si="62"/>
        <v>5</v>
      </c>
      <c r="Y230" s="31" t="str">
        <f t="shared" si="63"/>
        <v/>
      </c>
      <c r="Z230" s="134">
        <v>28.85</v>
      </c>
      <c r="AA230" s="31" t="str">
        <f t="shared" si="64"/>
        <v>-</v>
      </c>
      <c r="AB230" s="31">
        <f t="shared" si="65"/>
        <v>28.85</v>
      </c>
    </row>
    <row r="231" spans="1:28" x14ac:dyDescent="0.3">
      <c r="A231" s="133">
        <v>42745.25</v>
      </c>
      <c r="B231" s="152">
        <f t="shared" si="66"/>
        <v>1</v>
      </c>
      <c r="C231" s="152">
        <f t="shared" si="67"/>
        <v>10</v>
      </c>
      <c r="D231" s="152">
        <f t="shared" si="68"/>
        <v>6</v>
      </c>
      <c r="E231" s="38" t="str">
        <f t="shared" si="69"/>
        <v/>
      </c>
      <c r="F231" s="134">
        <v>40.909999999999997</v>
      </c>
      <c r="G231" s="38" t="str">
        <f t="shared" si="70"/>
        <v>-</v>
      </c>
      <c r="H231" s="38">
        <f t="shared" si="71"/>
        <v>40.909999999999997</v>
      </c>
      <c r="K231" s="133">
        <v>43110.25</v>
      </c>
      <c r="L231" s="9">
        <f t="shared" si="54"/>
        <v>1</v>
      </c>
      <c r="M231" s="9">
        <f t="shared" si="55"/>
        <v>10</v>
      </c>
      <c r="N231" s="9">
        <f t="shared" si="56"/>
        <v>6</v>
      </c>
      <c r="O231" s="31" t="str">
        <f t="shared" si="57"/>
        <v/>
      </c>
      <c r="P231" s="134">
        <v>52.68</v>
      </c>
      <c r="Q231" s="31" t="str">
        <f t="shared" si="58"/>
        <v>-</v>
      </c>
      <c r="R231" s="31">
        <f t="shared" si="59"/>
        <v>52.68</v>
      </c>
      <c r="U231" s="133">
        <v>43475.25</v>
      </c>
      <c r="V231" s="9">
        <f t="shared" si="60"/>
        <v>1</v>
      </c>
      <c r="W231" s="9">
        <f t="shared" si="61"/>
        <v>10</v>
      </c>
      <c r="X231" s="9">
        <f t="shared" si="62"/>
        <v>6</v>
      </c>
      <c r="Y231" s="31" t="str">
        <f t="shared" si="63"/>
        <v/>
      </c>
      <c r="Z231" s="134">
        <v>40.549999999999997</v>
      </c>
      <c r="AA231" s="31" t="str">
        <f t="shared" si="64"/>
        <v>-</v>
      </c>
      <c r="AB231" s="31">
        <f t="shared" si="65"/>
        <v>40.549999999999997</v>
      </c>
    </row>
    <row r="232" spans="1:28" x14ac:dyDescent="0.3">
      <c r="A232" s="133">
        <v>42745.291666666664</v>
      </c>
      <c r="B232" s="152">
        <f t="shared" si="66"/>
        <v>1</v>
      </c>
      <c r="C232" s="152">
        <f t="shared" si="67"/>
        <v>10</v>
      </c>
      <c r="D232" s="152">
        <f t="shared" si="68"/>
        <v>7</v>
      </c>
      <c r="E232" s="38" t="str">
        <f t="shared" si="69"/>
        <v/>
      </c>
      <c r="F232" s="134">
        <v>38.56</v>
      </c>
      <c r="G232" s="38" t="str">
        <f t="shared" si="70"/>
        <v>-</v>
      </c>
      <c r="H232" s="38">
        <f t="shared" si="71"/>
        <v>38.56</v>
      </c>
      <c r="K232" s="133">
        <v>43110.291666666664</v>
      </c>
      <c r="L232" s="9">
        <f t="shared" si="54"/>
        <v>1</v>
      </c>
      <c r="M232" s="9">
        <f t="shared" si="55"/>
        <v>10</v>
      </c>
      <c r="N232" s="9">
        <f t="shared" si="56"/>
        <v>7</v>
      </c>
      <c r="O232" s="31" t="str">
        <f t="shared" si="57"/>
        <v/>
      </c>
      <c r="P232" s="134">
        <v>54.13</v>
      </c>
      <c r="Q232" s="31" t="str">
        <f t="shared" si="58"/>
        <v>-</v>
      </c>
      <c r="R232" s="31">
        <f t="shared" si="59"/>
        <v>54.13</v>
      </c>
      <c r="U232" s="133">
        <v>43475.291666666664</v>
      </c>
      <c r="V232" s="9">
        <f t="shared" si="60"/>
        <v>1</v>
      </c>
      <c r="W232" s="9">
        <f t="shared" si="61"/>
        <v>10</v>
      </c>
      <c r="X232" s="9">
        <f t="shared" si="62"/>
        <v>7</v>
      </c>
      <c r="Y232" s="31" t="str">
        <f t="shared" si="63"/>
        <v/>
      </c>
      <c r="Z232" s="134">
        <v>44.46</v>
      </c>
      <c r="AA232" s="31" t="str">
        <f t="shared" si="64"/>
        <v>-</v>
      </c>
      <c r="AB232" s="31">
        <f t="shared" si="65"/>
        <v>44.46</v>
      </c>
    </row>
    <row r="233" spans="1:28" x14ac:dyDescent="0.3">
      <c r="A233" s="133">
        <v>42745.333333333336</v>
      </c>
      <c r="B233" s="152">
        <f t="shared" si="66"/>
        <v>1</v>
      </c>
      <c r="C233" s="152">
        <f t="shared" si="67"/>
        <v>10</v>
      </c>
      <c r="D233" s="152">
        <f t="shared" si="68"/>
        <v>8</v>
      </c>
      <c r="E233" s="38" t="str">
        <f t="shared" si="69"/>
        <v/>
      </c>
      <c r="F233" s="134">
        <v>36.6</v>
      </c>
      <c r="G233" s="38">
        <f t="shared" si="70"/>
        <v>36.6</v>
      </c>
      <c r="H233" s="38" t="str">
        <f t="shared" si="71"/>
        <v>-</v>
      </c>
      <c r="K233" s="133">
        <v>43110.333333333336</v>
      </c>
      <c r="L233" s="9">
        <f t="shared" si="54"/>
        <v>1</v>
      </c>
      <c r="M233" s="9">
        <f t="shared" si="55"/>
        <v>10</v>
      </c>
      <c r="N233" s="9">
        <f t="shared" si="56"/>
        <v>8</v>
      </c>
      <c r="O233" s="31" t="str">
        <f t="shared" si="57"/>
        <v/>
      </c>
      <c r="P233" s="134">
        <v>43.28</v>
      </c>
      <c r="Q233" s="31">
        <f t="shared" si="58"/>
        <v>43.28</v>
      </c>
      <c r="R233" s="31" t="str">
        <f t="shared" si="59"/>
        <v>-</v>
      </c>
      <c r="U233" s="133">
        <v>43475.333333333336</v>
      </c>
      <c r="V233" s="9">
        <f t="shared" si="60"/>
        <v>1</v>
      </c>
      <c r="W233" s="9">
        <f t="shared" si="61"/>
        <v>10</v>
      </c>
      <c r="X233" s="9">
        <f t="shared" si="62"/>
        <v>8</v>
      </c>
      <c r="Y233" s="31" t="str">
        <f t="shared" si="63"/>
        <v/>
      </c>
      <c r="Z233" s="134">
        <v>38.549999999999997</v>
      </c>
      <c r="AA233" s="31">
        <f t="shared" si="64"/>
        <v>38.549999999999997</v>
      </c>
      <c r="AB233" s="31" t="str">
        <f t="shared" si="65"/>
        <v>-</v>
      </c>
    </row>
    <row r="234" spans="1:28" x14ac:dyDescent="0.3">
      <c r="A234" s="133">
        <v>42745.375</v>
      </c>
      <c r="B234" s="152">
        <f t="shared" si="66"/>
        <v>1</v>
      </c>
      <c r="C234" s="152">
        <f t="shared" si="67"/>
        <v>10</v>
      </c>
      <c r="D234" s="152">
        <f t="shared" si="68"/>
        <v>9</v>
      </c>
      <c r="E234" s="38" t="str">
        <f t="shared" si="69"/>
        <v/>
      </c>
      <c r="F234" s="134">
        <v>34.979999999999997</v>
      </c>
      <c r="G234" s="38">
        <f t="shared" si="70"/>
        <v>34.979999999999997</v>
      </c>
      <c r="H234" s="38" t="str">
        <f t="shared" si="71"/>
        <v>-</v>
      </c>
      <c r="K234" s="133">
        <v>43110.375</v>
      </c>
      <c r="L234" s="9">
        <f t="shared" si="54"/>
        <v>1</v>
      </c>
      <c r="M234" s="9">
        <f t="shared" si="55"/>
        <v>10</v>
      </c>
      <c r="N234" s="9">
        <f t="shared" si="56"/>
        <v>9</v>
      </c>
      <c r="O234" s="31" t="str">
        <f t="shared" si="57"/>
        <v/>
      </c>
      <c r="P234" s="134">
        <v>39.61</v>
      </c>
      <c r="Q234" s="31">
        <f t="shared" si="58"/>
        <v>39.61</v>
      </c>
      <c r="R234" s="31" t="str">
        <f t="shared" si="59"/>
        <v>-</v>
      </c>
      <c r="U234" s="133">
        <v>43475.375</v>
      </c>
      <c r="V234" s="9">
        <f t="shared" si="60"/>
        <v>1</v>
      </c>
      <c r="W234" s="9">
        <f t="shared" si="61"/>
        <v>10</v>
      </c>
      <c r="X234" s="9">
        <f t="shared" si="62"/>
        <v>9</v>
      </c>
      <c r="Y234" s="31" t="str">
        <f t="shared" si="63"/>
        <v/>
      </c>
      <c r="Z234" s="134">
        <v>33.03</v>
      </c>
      <c r="AA234" s="31">
        <f t="shared" si="64"/>
        <v>33.03</v>
      </c>
      <c r="AB234" s="31" t="str">
        <f t="shared" si="65"/>
        <v>-</v>
      </c>
    </row>
    <row r="235" spans="1:28" x14ac:dyDescent="0.3">
      <c r="A235" s="133">
        <v>42745.416666666664</v>
      </c>
      <c r="B235" s="152">
        <f t="shared" si="66"/>
        <v>1</v>
      </c>
      <c r="C235" s="152">
        <f t="shared" si="67"/>
        <v>10</v>
      </c>
      <c r="D235" s="152">
        <f t="shared" si="68"/>
        <v>10</v>
      </c>
      <c r="E235" s="38" t="str">
        <f t="shared" si="69"/>
        <v/>
      </c>
      <c r="F235" s="134">
        <v>32.82</v>
      </c>
      <c r="G235" s="38">
        <f t="shared" si="70"/>
        <v>32.82</v>
      </c>
      <c r="H235" s="38" t="str">
        <f t="shared" si="71"/>
        <v>-</v>
      </c>
      <c r="K235" s="133">
        <v>43110.416666666664</v>
      </c>
      <c r="L235" s="9">
        <f t="shared" si="54"/>
        <v>1</v>
      </c>
      <c r="M235" s="9">
        <f t="shared" si="55"/>
        <v>10</v>
      </c>
      <c r="N235" s="9">
        <f t="shared" si="56"/>
        <v>10</v>
      </c>
      <c r="O235" s="31" t="str">
        <f t="shared" si="57"/>
        <v/>
      </c>
      <c r="P235" s="134">
        <v>35.159999999999997</v>
      </c>
      <c r="Q235" s="31">
        <f t="shared" si="58"/>
        <v>35.159999999999997</v>
      </c>
      <c r="R235" s="31" t="str">
        <f t="shared" si="59"/>
        <v>-</v>
      </c>
      <c r="U235" s="133">
        <v>43475.416666666664</v>
      </c>
      <c r="V235" s="9">
        <f t="shared" si="60"/>
        <v>1</v>
      </c>
      <c r="W235" s="9">
        <f t="shared" si="61"/>
        <v>10</v>
      </c>
      <c r="X235" s="9">
        <f t="shared" si="62"/>
        <v>10</v>
      </c>
      <c r="Y235" s="31" t="str">
        <f t="shared" si="63"/>
        <v/>
      </c>
      <c r="Z235" s="134">
        <v>36.340000000000003</v>
      </c>
      <c r="AA235" s="31">
        <f t="shared" si="64"/>
        <v>36.340000000000003</v>
      </c>
      <c r="AB235" s="31" t="str">
        <f t="shared" si="65"/>
        <v>-</v>
      </c>
    </row>
    <row r="236" spans="1:28" x14ac:dyDescent="0.3">
      <c r="A236" s="133">
        <v>42745.458333333336</v>
      </c>
      <c r="B236" s="152">
        <f t="shared" si="66"/>
        <v>1</v>
      </c>
      <c r="C236" s="152">
        <f t="shared" si="67"/>
        <v>10</v>
      </c>
      <c r="D236" s="152">
        <f t="shared" si="68"/>
        <v>11</v>
      </c>
      <c r="E236" s="38" t="str">
        <f t="shared" si="69"/>
        <v/>
      </c>
      <c r="F236" s="134">
        <v>31.68</v>
      </c>
      <c r="G236" s="38">
        <f t="shared" si="70"/>
        <v>31.68</v>
      </c>
      <c r="H236" s="38" t="str">
        <f t="shared" si="71"/>
        <v>-</v>
      </c>
      <c r="K236" s="133">
        <v>43110.458333333336</v>
      </c>
      <c r="L236" s="9">
        <f t="shared" si="54"/>
        <v>1</v>
      </c>
      <c r="M236" s="9">
        <f t="shared" si="55"/>
        <v>10</v>
      </c>
      <c r="N236" s="9">
        <f t="shared" si="56"/>
        <v>11</v>
      </c>
      <c r="O236" s="31" t="str">
        <f t="shared" si="57"/>
        <v/>
      </c>
      <c r="P236" s="134">
        <v>32.54</v>
      </c>
      <c r="Q236" s="31">
        <f t="shared" si="58"/>
        <v>32.54</v>
      </c>
      <c r="R236" s="31" t="str">
        <f t="shared" si="59"/>
        <v>-</v>
      </c>
      <c r="U236" s="133">
        <v>43475.458333333336</v>
      </c>
      <c r="V236" s="9">
        <f t="shared" si="60"/>
        <v>1</v>
      </c>
      <c r="W236" s="9">
        <f t="shared" si="61"/>
        <v>10</v>
      </c>
      <c r="X236" s="9">
        <f t="shared" si="62"/>
        <v>11</v>
      </c>
      <c r="Y236" s="31" t="str">
        <f t="shared" si="63"/>
        <v/>
      </c>
      <c r="Z236" s="134">
        <v>32.43</v>
      </c>
      <c r="AA236" s="31">
        <f t="shared" si="64"/>
        <v>32.43</v>
      </c>
      <c r="AB236" s="31" t="str">
        <f t="shared" si="65"/>
        <v>-</v>
      </c>
    </row>
    <row r="237" spans="1:28" x14ac:dyDescent="0.3">
      <c r="A237" s="133">
        <v>42745.5</v>
      </c>
      <c r="B237" s="152">
        <f t="shared" si="66"/>
        <v>1</v>
      </c>
      <c r="C237" s="152">
        <f t="shared" si="67"/>
        <v>10</v>
      </c>
      <c r="D237" s="152">
        <f t="shared" si="68"/>
        <v>12</v>
      </c>
      <c r="E237" s="38" t="str">
        <f t="shared" si="69"/>
        <v/>
      </c>
      <c r="F237" s="134">
        <v>29.63</v>
      </c>
      <c r="G237" s="38">
        <f t="shared" si="70"/>
        <v>29.63</v>
      </c>
      <c r="H237" s="38" t="str">
        <f t="shared" si="71"/>
        <v>-</v>
      </c>
      <c r="K237" s="133">
        <v>43110.5</v>
      </c>
      <c r="L237" s="9">
        <f t="shared" si="54"/>
        <v>1</v>
      </c>
      <c r="M237" s="9">
        <f t="shared" si="55"/>
        <v>10</v>
      </c>
      <c r="N237" s="9">
        <f t="shared" si="56"/>
        <v>12</v>
      </c>
      <c r="O237" s="31" t="str">
        <f t="shared" si="57"/>
        <v/>
      </c>
      <c r="P237" s="134">
        <v>29.26</v>
      </c>
      <c r="Q237" s="31">
        <f t="shared" si="58"/>
        <v>29.26</v>
      </c>
      <c r="R237" s="31" t="str">
        <f t="shared" si="59"/>
        <v>-</v>
      </c>
      <c r="U237" s="133">
        <v>43475.5</v>
      </c>
      <c r="V237" s="9">
        <f t="shared" si="60"/>
        <v>1</v>
      </c>
      <c r="W237" s="9">
        <f t="shared" si="61"/>
        <v>10</v>
      </c>
      <c r="X237" s="9">
        <f t="shared" si="62"/>
        <v>12</v>
      </c>
      <c r="Y237" s="31" t="str">
        <f t="shared" si="63"/>
        <v/>
      </c>
      <c r="Z237" s="134">
        <v>30.83</v>
      </c>
      <c r="AA237" s="31">
        <f t="shared" si="64"/>
        <v>30.83</v>
      </c>
      <c r="AB237" s="31" t="str">
        <f t="shared" si="65"/>
        <v>-</v>
      </c>
    </row>
    <row r="238" spans="1:28" x14ac:dyDescent="0.3">
      <c r="A238" s="133">
        <v>42745.541666666664</v>
      </c>
      <c r="B238" s="152">
        <f t="shared" si="66"/>
        <v>1</v>
      </c>
      <c r="C238" s="152">
        <f t="shared" si="67"/>
        <v>10</v>
      </c>
      <c r="D238" s="152">
        <f t="shared" si="68"/>
        <v>13</v>
      </c>
      <c r="E238" s="38" t="str">
        <f t="shared" si="69"/>
        <v/>
      </c>
      <c r="F238" s="134">
        <v>28.38</v>
      </c>
      <c r="G238" s="38">
        <f t="shared" si="70"/>
        <v>28.38</v>
      </c>
      <c r="H238" s="38" t="str">
        <f t="shared" si="71"/>
        <v>-</v>
      </c>
      <c r="K238" s="133">
        <v>43110.541666666664</v>
      </c>
      <c r="L238" s="9">
        <f t="shared" si="54"/>
        <v>1</v>
      </c>
      <c r="M238" s="9">
        <f t="shared" si="55"/>
        <v>10</v>
      </c>
      <c r="N238" s="9">
        <f t="shared" si="56"/>
        <v>13</v>
      </c>
      <c r="O238" s="31" t="str">
        <f t="shared" si="57"/>
        <v/>
      </c>
      <c r="P238" s="134">
        <v>28.33</v>
      </c>
      <c r="Q238" s="31">
        <f t="shared" si="58"/>
        <v>28.33</v>
      </c>
      <c r="R238" s="31" t="str">
        <f t="shared" si="59"/>
        <v>-</v>
      </c>
      <c r="U238" s="133">
        <v>43475.541666666664</v>
      </c>
      <c r="V238" s="9">
        <f t="shared" si="60"/>
        <v>1</v>
      </c>
      <c r="W238" s="9">
        <f t="shared" si="61"/>
        <v>10</v>
      </c>
      <c r="X238" s="9">
        <f t="shared" si="62"/>
        <v>13</v>
      </c>
      <c r="Y238" s="31" t="str">
        <f t="shared" si="63"/>
        <v/>
      </c>
      <c r="Z238" s="134">
        <v>30.34</v>
      </c>
      <c r="AA238" s="31">
        <f t="shared" si="64"/>
        <v>30.34</v>
      </c>
      <c r="AB238" s="31" t="str">
        <f t="shared" si="65"/>
        <v>-</v>
      </c>
    </row>
    <row r="239" spans="1:28" x14ac:dyDescent="0.3">
      <c r="A239" s="133">
        <v>42745.583333333336</v>
      </c>
      <c r="B239" s="152">
        <f t="shared" si="66"/>
        <v>1</v>
      </c>
      <c r="C239" s="152">
        <f t="shared" si="67"/>
        <v>10</v>
      </c>
      <c r="D239" s="152">
        <f t="shared" si="68"/>
        <v>14</v>
      </c>
      <c r="E239" s="38" t="str">
        <f t="shared" si="69"/>
        <v/>
      </c>
      <c r="F239" s="134">
        <v>27.56</v>
      </c>
      <c r="G239" s="38">
        <f t="shared" si="70"/>
        <v>27.56</v>
      </c>
      <c r="H239" s="38" t="str">
        <f t="shared" si="71"/>
        <v>-</v>
      </c>
      <c r="K239" s="133">
        <v>43110.583333333336</v>
      </c>
      <c r="L239" s="9">
        <f t="shared" si="54"/>
        <v>1</v>
      </c>
      <c r="M239" s="9">
        <f t="shared" si="55"/>
        <v>10</v>
      </c>
      <c r="N239" s="9">
        <f t="shared" si="56"/>
        <v>14</v>
      </c>
      <c r="O239" s="31" t="str">
        <f t="shared" si="57"/>
        <v/>
      </c>
      <c r="P239" s="134">
        <v>27.58</v>
      </c>
      <c r="Q239" s="31">
        <f t="shared" si="58"/>
        <v>27.58</v>
      </c>
      <c r="R239" s="31" t="str">
        <f t="shared" si="59"/>
        <v>-</v>
      </c>
      <c r="U239" s="133">
        <v>43475.583333333336</v>
      </c>
      <c r="V239" s="9">
        <f t="shared" si="60"/>
        <v>1</v>
      </c>
      <c r="W239" s="9">
        <f t="shared" si="61"/>
        <v>10</v>
      </c>
      <c r="X239" s="9">
        <f t="shared" si="62"/>
        <v>14</v>
      </c>
      <c r="Y239" s="31" t="str">
        <f t="shared" si="63"/>
        <v/>
      </c>
      <c r="Z239" s="134">
        <v>28.66</v>
      </c>
      <c r="AA239" s="31">
        <f t="shared" si="64"/>
        <v>28.66</v>
      </c>
      <c r="AB239" s="31" t="str">
        <f t="shared" si="65"/>
        <v>-</v>
      </c>
    </row>
    <row r="240" spans="1:28" x14ac:dyDescent="0.3">
      <c r="A240" s="133">
        <v>42745.625</v>
      </c>
      <c r="B240" s="152">
        <f t="shared" si="66"/>
        <v>1</v>
      </c>
      <c r="C240" s="152">
        <f t="shared" si="67"/>
        <v>10</v>
      </c>
      <c r="D240" s="152">
        <f t="shared" si="68"/>
        <v>15</v>
      </c>
      <c r="E240" s="38" t="str">
        <f t="shared" si="69"/>
        <v/>
      </c>
      <c r="F240" s="134">
        <v>27.03</v>
      </c>
      <c r="G240" s="38">
        <f t="shared" si="70"/>
        <v>27.03</v>
      </c>
      <c r="H240" s="38" t="str">
        <f t="shared" si="71"/>
        <v>-</v>
      </c>
      <c r="K240" s="133">
        <v>43110.625</v>
      </c>
      <c r="L240" s="9">
        <f t="shared" si="54"/>
        <v>1</v>
      </c>
      <c r="M240" s="9">
        <f t="shared" si="55"/>
        <v>10</v>
      </c>
      <c r="N240" s="9">
        <f t="shared" si="56"/>
        <v>15</v>
      </c>
      <c r="O240" s="31" t="str">
        <f t="shared" si="57"/>
        <v/>
      </c>
      <c r="P240" s="134">
        <v>27.43</v>
      </c>
      <c r="Q240" s="31">
        <f t="shared" si="58"/>
        <v>27.43</v>
      </c>
      <c r="R240" s="31" t="str">
        <f t="shared" si="59"/>
        <v>-</v>
      </c>
      <c r="U240" s="133">
        <v>43475.625</v>
      </c>
      <c r="V240" s="9">
        <f t="shared" si="60"/>
        <v>1</v>
      </c>
      <c r="W240" s="9">
        <f t="shared" si="61"/>
        <v>10</v>
      </c>
      <c r="X240" s="9">
        <f t="shared" si="62"/>
        <v>15</v>
      </c>
      <c r="Y240" s="31" t="str">
        <f t="shared" si="63"/>
        <v/>
      </c>
      <c r="Z240" s="134">
        <v>28.16</v>
      </c>
      <c r="AA240" s="31">
        <f t="shared" si="64"/>
        <v>28.16</v>
      </c>
      <c r="AB240" s="31" t="str">
        <f t="shared" si="65"/>
        <v>-</v>
      </c>
    </row>
    <row r="241" spans="1:28" x14ac:dyDescent="0.3">
      <c r="A241" s="133">
        <v>42745.666666666664</v>
      </c>
      <c r="B241" s="152">
        <f t="shared" si="66"/>
        <v>1</v>
      </c>
      <c r="C241" s="152">
        <f t="shared" si="67"/>
        <v>10</v>
      </c>
      <c r="D241" s="152">
        <f t="shared" si="68"/>
        <v>16</v>
      </c>
      <c r="E241" s="38" t="str">
        <f t="shared" si="69"/>
        <v/>
      </c>
      <c r="F241" s="134">
        <v>27.45</v>
      </c>
      <c r="G241" s="38">
        <f t="shared" si="70"/>
        <v>27.45</v>
      </c>
      <c r="H241" s="38" t="str">
        <f t="shared" si="71"/>
        <v>-</v>
      </c>
      <c r="K241" s="133">
        <v>43110.666666666664</v>
      </c>
      <c r="L241" s="9">
        <f t="shared" si="54"/>
        <v>1</v>
      </c>
      <c r="M241" s="9">
        <f t="shared" si="55"/>
        <v>10</v>
      </c>
      <c r="N241" s="9">
        <f t="shared" si="56"/>
        <v>16</v>
      </c>
      <c r="O241" s="31" t="str">
        <f t="shared" si="57"/>
        <v/>
      </c>
      <c r="P241" s="134">
        <v>28.68</v>
      </c>
      <c r="Q241" s="31">
        <f t="shared" si="58"/>
        <v>28.68</v>
      </c>
      <c r="R241" s="31" t="str">
        <f t="shared" si="59"/>
        <v>-</v>
      </c>
      <c r="U241" s="133">
        <v>43475.666666666664</v>
      </c>
      <c r="V241" s="9">
        <f t="shared" si="60"/>
        <v>1</v>
      </c>
      <c r="W241" s="9">
        <f t="shared" si="61"/>
        <v>10</v>
      </c>
      <c r="X241" s="9">
        <f t="shared" si="62"/>
        <v>16</v>
      </c>
      <c r="Y241" s="31" t="str">
        <f t="shared" si="63"/>
        <v/>
      </c>
      <c r="Z241" s="134">
        <v>32.36</v>
      </c>
      <c r="AA241" s="31">
        <f t="shared" si="64"/>
        <v>32.36</v>
      </c>
      <c r="AB241" s="31" t="str">
        <f t="shared" si="65"/>
        <v>-</v>
      </c>
    </row>
    <row r="242" spans="1:28" x14ac:dyDescent="0.3">
      <c r="A242" s="133">
        <v>42745.708333333336</v>
      </c>
      <c r="B242" s="152">
        <f t="shared" si="66"/>
        <v>1</v>
      </c>
      <c r="C242" s="152">
        <f t="shared" si="67"/>
        <v>10</v>
      </c>
      <c r="D242" s="152">
        <f t="shared" si="68"/>
        <v>17</v>
      </c>
      <c r="E242" s="38" t="str">
        <f t="shared" si="69"/>
        <v/>
      </c>
      <c r="F242" s="134">
        <v>35.01</v>
      </c>
      <c r="G242" s="38" t="str">
        <f t="shared" si="70"/>
        <v>-</v>
      </c>
      <c r="H242" s="38">
        <f t="shared" si="71"/>
        <v>35.01</v>
      </c>
      <c r="K242" s="133">
        <v>43110.708333333336</v>
      </c>
      <c r="L242" s="9">
        <f t="shared" si="54"/>
        <v>1</v>
      </c>
      <c r="M242" s="9">
        <f t="shared" si="55"/>
        <v>10</v>
      </c>
      <c r="N242" s="9">
        <f t="shared" si="56"/>
        <v>17</v>
      </c>
      <c r="O242" s="31" t="str">
        <f t="shared" si="57"/>
        <v/>
      </c>
      <c r="P242" s="134">
        <v>39.85</v>
      </c>
      <c r="Q242" s="31" t="str">
        <f t="shared" si="58"/>
        <v>-</v>
      </c>
      <c r="R242" s="31">
        <f t="shared" si="59"/>
        <v>39.85</v>
      </c>
      <c r="U242" s="133">
        <v>43475.708333333336</v>
      </c>
      <c r="V242" s="9">
        <f t="shared" si="60"/>
        <v>1</v>
      </c>
      <c r="W242" s="9">
        <f t="shared" si="61"/>
        <v>10</v>
      </c>
      <c r="X242" s="9">
        <f t="shared" si="62"/>
        <v>17</v>
      </c>
      <c r="Y242" s="31" t="str">
        <f t="shared" si="63"/>
        <v/>
      </c>
      <c r="Z242" s="134">
        <v>45.9</v>
      </c>
      <c r="AA242" s="31" t="str">
        <f t="shared" si="64"/>
        <v>-</v>
      </c>
      <c r="AB242" s="31">
        <f t="shared" si="65"/>
        <v>45.9</v>
      </c>
    </row>
    <row r="243" spans="1:28" x14ac:dyDescent="0.3">
      <c r="A243" s="133">
        <v>42745.75</v>
      </c>
      <c r="B243" s="152">
        <f t="shared" si="66"/>
        <v>1</v>
      </c>
      <c r="C243" s="152">
        <f t="shared" si="67"/>
        <v>10</v>
      </c>
      <c r="D243" s="152">
        <f t="shared" si="68"/>
        <v>18</v>
      </c>
      <c r="E243" s="38" t="str">
        <f t="shared" si="69"/>
        <v/>
      </c>
      <c r="F243" s="134">
        <v>32.42</v>
      </c>
      <c r="G243" s="38" t="str">
        <f t="shared" si="70"/>
        <v>-</v>
      </c>
      <c r="H243" s="38">
        <f t="shared" si="71"/>
        <v>32.42</v>
      </c>
      <c r="K243" s="133">
        <v>43110.75</v>
      </c>
      <c r="L243" s="9">
        <f t="shared" si="54"/>
        <v>1</v>
      </c>
      <c r="M243" s="9">
        <f t="shared" si="55"/>
        <v>10</v>
      </c>
      <c r="N243" s="9">
        <f t="shared" si="56"/>
        <v>18</v>
      </c>
      <c r="O243" s="31" t="str">
        <f t="shared" si="57"/>
        <v/>
      </c>
      <c r="P243" s="134">
        <v>38.57</v>
      </c>
      <c r="Q243" s="31" t="str">
        <f t="shared" si="58"/>
        <v>-</v>
      </c>
      <c r="R243" s="31">
        <f t="shared" si="59"/>
        <v>38.57</v>
      </c>
      <c r="U243" s="133">
        <v>43475.75</v>
      </c>
      <c r="V243" s="9">
        <f t="shared" si="60"/>
        <v>1</v>
      </c>
      <c r="W243" s="9">
        <f t="shared" si="61"/>
        <v>10</v>
      </c>
      <c r="X243" s="9">
        <f t="shared" si="62"/>
        <v>18</v>
      </c>
      <c r="Y243" s="31" t="str">
        <f t="shared" si="63"/>
        <v/>
      </c>
      <c r="Z243" s="134">
        <v>46.86</v>
      </c>
      <c r="AA243" s="31" t="str">
        <f t="shared" si="64"/>
        <v>-</v>
      </c>
      <c r="AB243" s="31">
        <f t="shared" si="65"/>
        <v>46.86</v>
      </c>
    </row>
    <row r="244" spans="1:28" x14ac:dyDescent="0.3">
      <c r="A244" s="133">
        <v>42745.791666666664</v>
      </c>
      <c r="B244" s="152">
        <f t="shared" si="66"/>
        <v>1</v>
      </c>
      <c r="C244" s="152">
        <f t="shared" si="67"/>
        <v>10</v>
      </c>
      <c r="D244" s="152">
        <f t="shared" si="68"/>
        <v>19</v>
      </c>
      <c r="E244" s="38" t="str">
        <f t="shared" si="69"/>
        <v/>
      </c>
      <c r="F244" s="134">
        <v>29.46</v>
      </c>
      <c r="G244" s="38" t="str">
        <f t="shared" si="70"/>
        <v>-</v>
      </c>
      <c r="H244" s="38">
        <f t="shared" si="71"/>
        <v>29.46</v>
      </c>
      <c r="K244" s="133">
        <v>43110.791666666664</v>
      </c>
      <c r="L244" s="9">
        <f t="shared" si="54"/>
        <v>1</v>
      </c>
      <c r="M244" s="9">
        <f t="shared" si="55"/>
        <v>10</v>
      </c>
      <c r="N244" s="9">
        <f t="shared" si="56"/>
        <v>19</v>
      </c>
      <c r="O244" s="31" t="str">
        <f t="shared" si="57"/>
        <v/>
      </c>
      <c r="P244" s="134">
        <v>33.090000000000003</v>
      </c>
      <c r="Q244" s="31" t="str">
        <f t="shared" si="58"/>
        <v>-</v>
      </c>
      <c r="R244" s="31">
        <f t="shared" si="59"/>
        <v>33.090000000000003</v>
      </c>
      <c r="U244" s="133">
        <v>43475.791666666664</v>
      </c>
      <c r="V244" s="9">
        <f t="shared" si="60"/>
        <v>1</v>
      </c>
      <c r="W244" s="9">
        <f t="shared" si="61"/>
        <v>10</v>
      </c>
      <c r="X244" s="9">
        <f t="shared" si="62"/>
        <v>19</v>
      </c>
      <c r="Y244" s="31" t="str">
        <f t="shared" si="63"/>
        <v/>
      </c>
      <c r="Z244" s="134">
        <v>42.38</v>
      </c>
      <c r="AA244" s="31" t="str">
        <f t="shared" si="64"/>
        <v>-</v>
      </c>
      <c r="AB244" s="31">
        <f t="shared" si="65"/>
        <v>42.38</v>
      </c>
    </row>
    <row r="245" spans="1:28" x14ac:dyDescent="0.3">
      <c r="A245" s="133">
        <v>42745.833333333336</v>
      </c>
      <c r="B245" s="152">
        <f t="shared" si="66"/>
        <v>1</v>
      </c>
      <c r="C245" s="152">
        <f t="shared" si="67"/>
        <v>10</v>
      </c>
      <c r="D245" s="152">
        <f t="shared" si="68"/>
        <v>20</v>
      </c>
      <c r="E245" s="38" t="str">
        <f t="shared" si="69"/>
        <v/>
      </c>
      <c r="F245" s="134">
        <v>28.63</v>
      </c>
      <c r="G245" s="38" t="str">
        <f t="shared" si="70"/>
        <v>-</v>
      </c>
      <c r="H245" s="38">
        <f t="shared" si="71"/>
        <v>28.63</v>
      </c>
      <c r="K245" s="133">
        <v>43110.833333333336</v>
      </c>
      <c r="L245" s="9">
        <f t="shared" si="54"/>
        <v>1</v>
      </c>
      <c r="M245" s="9">
        <f t="shared" si="55"/>
        <v>10</v>
      </c>
      <c r="N245" s="9">
        <f t="shared" si="56"/>
        <v>20</v>
      </c>
      <c r="O245" s="31" t="str">
        <f t="shared" si="57"/>
        <v/>
      </c>
      <c r="P245" s="134">
        <v>30.39</v>
      </c>
      <c r="Q245" s="31" t="str">
        <f t="shared" si="58"/>
        <v>-</v>
      </c>
      <c r="R245" s="31">
        <f t="shared" si="59"/>
        <v>30.39</v>
      </c>
      <c r="U245" s="133">
        <v>43475.833333333336</v>
      </c>
      <c r="V245" s="9">
        <f t="shared" si="60"/>
        <v>1</v>
      </c>
      <c r="W245" s="9">
        <f t="shared" si="61"/>
        <v>10</v>
      </c>
      <c r="X245" s="9">
        <f t="shared" si="62"/>
        <v>20</v>
      </c>
      <c r="Y245" s="31" t="str">
        <f t="shared" si="63"/>
        <v/>
      </c>
      <c r="Z245" s="134">
        <v>41.8</v>
      </c>
      <c r="AA245" s="31" t="str">
        <f t="shared" si="64"/>
        <v>-</v>
      </c>
      <c r="AB245" s="31">
        <f t="shared" si="65"/>
        <v>41.8</v>
      </c>
    </row>
    <row r="246" spans="1:28" x14ac:dyDescent="0.3">
      <c r="A246" s="133">
        <v>42745.875</v>
      </c>
      <c r="B246" s="152">
        <f t="shared" si="66"/>
        <v>1</v>
      </c>
      <c r="C246" s="152">
        <f t="shared" si="67"/>
        <v>10</v>
      </c>
      <c r="D246" s="152">
        <f t="shared" si="68"/>
        <v>21</v>
      </c>
      <c r="E246" s="38" t="str">
        <f t="shared" si="69"/>
        <v/>
      </c>
      <c r="F246" s="134">
        <v>26.24</v>
      </c>
      <c r="G246" s="38" t="str">
        <f t="shared" si="70"/>
        <v>-</v>
      </c>
      <c r="H246" s="38">
        <f t="shared" si="71"/>
        <v>26.24</v>
      </c>
      <c r="K246" s="133">
        <v>43110.875</v>
      </c>
      <c r="L246" s="9">
        <f t="shared" si="54"/>
        <v>1</v>
      </c>
      <c r="M246" s="9">
        <f t="shared" si="55"/>
        <v>10</v>
      </c>
      <c r="N246" s="9">
        <f t="shared" si="56"/>
        <v>21</v>
      </c>
      <c r="O246" s="31" t="str">
        <f t="shared" si="57"/>
        <v/>
      </c>
      <c r="P246" s="134">
        <v>30.29</v>
      </c>
      <c r="Q246" s="31" t="str">
        <f t="shared" si="58"/>
        <v>-</v>
      </c>
      <c r="R246" s="31">
        <f t="shared" si="59"/>
        <v>30.29</v>
      </c>
      <c r="U246" s="133">
        <v>43475.875</v>
      </c>
      <c r="V246" s="9">
        <f t="shared" si="60"/>
        <v>1</v>
      </c>
      <c r="W246" s="9">
        <f t="shared" si="61"/>
        <v>10</v>
      </c>
      <c r="X246" s="9">
        <f t="shared" si="62"/>
        <v>21</v>
      </c>
      <c r="Y246" s="31" t="str">
        <f t="shared" si="63"/>
        <v/>
      </c>
      <c r="Z246" s="134">
        <v>39.31</v>
      </c>
      <c r="AA246" s="31" t="str">
        <f t="shared" si="64"/>
        <v>-</v>
      </c>
      <c r="AB246" s="31">
        <f t="shared" si="65"/>
        <v>39.31</v>
      </c>
    </row>
    <row r="247" spans="1:28" x14ac:dyDescent="0.3">
      <c r="A247" s="133">
        <v>42745.916666666664</v>
      </c>
      <c r="B247" s="152">
        <f t="shared" si="66"/>
        <v>1</v>
      </c>
      <c r="C247" s="152">
        <f t="shared" si="67"/>
        <v>10</v>
      </c>
      <c r="D247" s="152">
        <f t="shared" si="68"/>
        <v>22</v>
      </c>
      <c r="E247" s="38" t="str">
        <f t="shared" si="69"/>
        <v/>
      </c>
      <c r="F247" s="134">
        <v>24.89</v>
      </c>
      <c r="G247" s="38" t="str">
        <f t="shared" si="70"/>
        <v>-</v>
      </c>
      <c r="H247" s="38">
        <f t="shared" si="71"/>
        <v>24.89</v>
      </c>
      <c r="K247" s="133">
        <v>43110.916666666664</v>
      </c>
      <c r="L247" s="9">
        <f t="shared" si="54"/>
        <v>1</v>
      </c>
      <c r="M247" s="9">
        <f t="shared" si="55"/>
        <v>10</v>
      </c>
      <c r="N247" s="9">
        <f t="shared" si="56"/>
        <v>22</v>
      </c>
      <c r="O247" s="31" t="str">
        <f t="shared" si="57"/>
        <v/>
      </c>
      <c r="P247" s="134">
        <v>27.06</v>
      </c>
      <c r="Q247" s="31" t="str">
        <f t="shared" si="58"/>
        <v>-</v>
      </c>
      <c r="R247" s="31">
        <f t="shared" si="59"/>
        <v>27.06</v>
      </c>
      <c r="U247" s="133">
        <v>43475.916666666664</v>
      </c>
      <c r="V247" s="9">
        <f t="shared" si="60"/>
        <v>1</v>
      </c>
      <c r="W247" s="9">
        <f t="shared" si="61"/>
        <v>10</v>
      </c>
      <c r="X247" s="9">
        <f t="shared" si="62"/>
        <v>22</v>
      </c>
      <c r="Y247" s="31" t="str">
        <f t="shared" si="63"/>
        <v/>
      </c>
      <c r="Z247" s="134">
        <v>36.15</v>
      </c>
      <c r="AA247" s="31" t="str">
        <f t="shared" si="64"/>
        <v>-</v>
      </c>
      <c r="AB247" s="31">
        <f t="shared" si="65"/>
        <v>36.15</v>
      </c>
    </row>
    <row r="248" spans="1:28" x14ac:dyDescent="0.3">
      <c r="A248" s="133">
        <v>42745.958333333336</v>
      </c>
      <c r="B248" s="152">
        <f t="shared" si="66"/>
        <v>1</v>
      </c>
      <c r="C248" s="152">
        <f t="shared" si="67"/>
        <v>10</v>
      </c>
      <c r="D248" s="152">
        <f t="shared" si="68"/>
        <v>23</v>
      </c>
      <c r="E248" s="38" t="str">
        <f t="shared" si="69"/>
        <v/>
      </c>
      <c r="F248" s="134">
        <v>24.04</v>
      </c>
      <c r="G248" s="38" t="str">
        <f t="shared" si="70"/>
        <v>-</v>
      </c>
      <c r="H248" s="38">
        <f t="shared" si="71"/>
        <v>24.04</v>
      </c>
      <c r="K248" s="133">
        <v>43110.958333333336</v>
      </c>
      <c r="L248" s="9">
        <f t="shared" si="54"/>
        <v>1</v>
      </c>
      <c r="M248" s="9">
        <f t="shared" si="55"/>
        <v>10</v>
      </c>
      <c r="N248" s="9">
        <f t="shared" si="56"/>
        <v>23</v>
      </c>
      <c r="O248" s="31" t="str">
        <f t="shared" si="57"/>
        <v/>
      </c>
      <c r="P248" s="134">
        <v>24.59</v>
      </c>
      <c r="Q248" s="31" t="str">
        <f t="shared" si="58"/>
        <v>-</v>
      </c>
      <c r="R248" s="31">
        <f t="shared" si="59"/>
        <v>24.59</v>
      </c>
      <c r="U248" s="133">
        <v>43475.958333333336</v>
      </c>
      <c r="V248" s="9">
        <f t="shared" si="60"/>
        <v>1</v>
      </c>
      <c r="W248" s="9">
        <f t="shared" si="61"/>
        <v>10</v>
      </c>
      <c r="X248" s="9">
        <f t="shared" si="62"/>
        <v>23</v>
      </c>
      <c r="Y248" s="31" t="str">
        <f t="shared" si="63"/>
        <v/>
      </c>
      <c r="Z248" s="134">
        <v>30.36</v>
      </c>
      <c r="AA248" s="31" t="str">
        <f t="shared" si="64"/>
        <v>-</v>
      </c>
      <c r="AB248" s="31">
        <f t="shared" si="65"/>
        <v>30.36</v>
      </c>
    </row>
    <row r="249" spans="1:28" x14ac:dyDescent="0.3">
      <c r="A249" s="133">
        <v>42746</v>
      </c>
      <c r="B249" s="152">
        <f t="shared" si="66"/>
        <v>1</v>
      </c>
      <c r="C249" s="152">
        <f t="shared" si="67"/>
        <v>11</v>
      </c>
      <c r="D249" s="152">
        <f t="shared" si="68"/>
        <v>0</v>
      </c>
      <c r="E249" s="38" t="str">
        <f t="shared" si="69"/>
        <v/>
      </c>
      <c r="F249" s="134">
        <v>23.58</v>
      </c>
      <c r="G249" s="38" t="str">
        <f t="shared" si="70"/>
        <v>-</v>
      </c>
      <c r="H249" s="38">
        <f t="shared" si="71"/>
        <v>23.58</v>
      </c>
      <c r="K249" s="133">
        <v>43111</v>
      </c>
      <c r="L249" s="9">
        <f t="shared" si="54"/>
        <v>1</v>
      </c>
      <c r="M249" s="9">
        <f t="shared" si="55"/>
        <v>11</v>
      </c>
      <c r="N249" s="9">
        <f t="shared" si="56"/>
        <v>0</v>
      </c>
      <c r="O249" s="31" t="str">
        <f t="shared" si="57"/>
        <v/>
      </c>
      <c r="P249" s="134">
        <v>22.98</v>
      </c>
      <c r="Q249" s="31" t="str">
        <f t="shared" si="58"/>
        <v>-</v>
      </c>
      <c r="R249" s="31">
        <f t="shared" si="59"/>
        <v>22.98</v>
      </c>
      <c r="U249" s="133">
        <v>43476</v>
      </c>
      <c r="V249" s="9">
        <f t="shared" si="60"/>
        <v>1</v>
      </c>
      <c r="W249" s="9">
        <f t="shared" si="61"/>
        <v>11</v>
      </c>
      <c r="X249" s="9">
        <f t="shared" si="62"/>
        <v>0</v>
      </c>
      <c r="Y249" s="31" t="str">
        <f t="shared" si="63"/>
        <v/>
      </c>
      <c r="Z249" s="134">
        <v>30.25</v>
      </c>
      <c r="AA249" s="31" t="str">
        <f t="shared" si="64"/>
        <v>-</v>
      </c>
      <c r="AB249" s="31">
        <f t="shared" si="65"/>
        <v>30.25</v>
      </c>
    </row>
    <row r="250" spans="1:28" x14ac:dyDescent="0.3">
      <c r="A250" s="133">
        <v>42746.041666666664</v>
      </c>
      <c r="B250" s="152">
        <f t="shared" si="66"/>
        <v>1</v>
      </c>
      <c r="C250" s="152">
        <f t="shared" si="67"/>
        <v>11</v>
      </c>
      <c r="D250" s="152">
        <f t="shared" si="68"/>
        <v>1</v>
      </c>
      <c r="E250" s="38" t="str">
        <f t="shared" si="69"/>
        <v/>
      </c>
      <c r="F250" s="134">
        <v>23.25</v>
      </c>
      <c r="G250" s="38" t="str">
        <f t="shared" si="70"/>
        <v>-</v>
      </c>
      <c r="H250" s="38">
        <f t="shared" si="71"/>
        <v>23.25</v>
      </c>
      <c r="K250" s="133">
        <v>43111.041666666664</v>
      </c>
      <c r="L250" s="9">
        <f t="shared" si="54"/>
        <v>1</v>
      </c>
      <c r="M250" s="9">
        <f t="shared" si="55"/>
        <v>11</v>
      </c>
      <c r="N250" s="9">
        <f t="shared" si="56"/>
        <v>1</v>
      </c>
      <c r="O250" s="31" t="str">
        <f t="shared" si="57"/>
        <v/>
      </c>
      <c r="P250" s="134">
        <v>22.73</v>
      </c>
      <c r="Q250" s="31" t="str">
        <f t="shared" si="58"/>
        <v>-</v>
      </c>
      <c r="R250" s="31">
        <f t="shared" si="59"/>
        <v>22.73</v>
      </c>
      <c r="U250" s="133">
        <v>43476.041666666664</v>
      </c>
      <c r="V250" s="9">
        <f t="shared" si="60"/>
        <v>1</v>
      </c>
      <c r="W250" s="9">
        <f t="shared" si="61"/>
        <v>11</v>
      </c>
      <c r="X250" s="9">
        <f t="shared" si="62"/>
        <v>1</v>
      </c>
      <c r="Y250" s="31" t="str">
        <f t="shared" si="63"/>
        <v/>
      </c>
      <c r="Z250" s="134">
        <v>30.38</v>
      </c>
      <c r="AA250" s="31" t="str">
        <f t="shared" si="64"/>
        <v>-</v>
      </c>
      <c r="AB250" s="31">
        <f t="shared" si="65"/>
        <v>30.38</v>
      </c>
    </row>
    <row r="251" spans="1:28" x14ac:dyDescent="0.3">
      <c r="A251" s="133">
        <v>42746.083333333336</v>
      </c>
      <c r="B251" s="152">
        <f t="shared" si="66"/>
        <v>1</v>
      </c>
      <c r="C251" s="152">
        <f t="shared" si="67"/>
        <v>11</v>
      </c>
      <c r="D251" s="152">
        <f t="shared" si="68"/>
        <v>2</v>
      </c>
      <c r="E251" s="38" t="str">
        <f t="shared" si="69"/>
        <v/>
      </c>
      <c r="F251" s="134">
        <v>22.99</v>
      </c>
      <c r="G251" s="38" t="str">
        <f t="shared" si="70"/>
        <v>-</v>
      </c>
      <c r="H251" s="38">
        <f t="shared" si="71"/>
        <v>22.99</v>
      </c>
      <c r="K251" s="133">
        <v>43111.083333333336</v>
      </c>
      <c r="L251" s="9">
        <f t="shared" si="54"/>
        <v>1</v>
      </c>
      <c r="M251" s="9">
        <f t="shared" si="55"/>
        <v>11</v>
      </c>
      <c r="N251" s="9">
        <f t="shared" si="56"/>
        <v>2</v>
      </c>
      <c r="O251" s="31" t="str">
        <f t="shared" si="57"/>
        <v/>
      </c>
      <c r="P251" s="134">
        <v>22.25</v>
      </c>
      <c r="Q251" s="31" t="str">
        <f t="shared" si="58"/>
        <v>-</v>
      </c>
      <c r="R251" s="31">
        <f t="shared" si="59"/>
        <v>22.25</v>
      </c>
      <c r="U251" s="133">
        <v>43476.083333333336</v>
      </c>
      <c r="V251" s="9">
        <f t="shared" si="60"/>
        <v>1</v>
      </c>
      <c r="W251" s="9">
        <f t="shared" si="61"/>
        <v>11</v>
      </c>
      <c r="X251" s="9">
        <f t="shared" si="62"/>
        <v>2</v>
      </c>
      <c r="Y251" s="31" t="str">
        <f t="shared" si="63"/>
        <v/>
      </c>
      <c r="Z251" s="134">
        <v>30.21</v>
      </c>
      <c r="AA251" s="31" t="str">
        <f t="shared" si="64"/>
        <v>-</v>
      </c>
      <c r="AB251" s="31">
        <f t="shared" si="65"/>
        <v>30.21</v>
      </c>
    </row>
    <row r="252" spans="1:28" x14ac:dyDescent="0.3">
      <c r="A252" s="133">
        <v>42746.125</v>
      </c>
      <c r="B252" s="152">
        <f t="shared" si="66"/>
        <v>1</v>
      </c>
      <c r="C252" s="152">
        <f t="shared" si="67"/>
        <v>11</v>
      </c>
      <c r="D252" s="152">
        <f t="shared" si="68"/>
        <v>3</v>
      </c>
      <c r="E252" s="38" t="str">
        <f t="shared" si="69"/>
        <v/>
      </c>
      <c r="F252" s="134">
        <v>23.1</v>
      </c>
      <c r="G252" s="38" t="str">
        <f t="shared" si="70"/>
        <v>-</v>
      </c>
      <c r="H252" s="38">
        <f t="shared" si="71"/>
        <v>23.1</v>
      </c>
      <c r="K252" s="133">
        <v>43111.125</v>
      </c>
      <c r="L252" s="9">
        <f t="shared" si="54"/>
        <v>1</v>
      </c>
      <c r="M252" s="9">
        <f t="shared" si="55"/>
        <v>11</v>
      </c>
      <c r="N252" s="9">
        <f t="shared" si="56"/>
        <v>3</v>
      </c>
      <c r="O252" s="31" t="str">
        <f t="shared" si="57"/>
        <v/>
      </c>
      <c r="P252" s="134">
        <v>22.3</v>
      </c>
      <c r="Q252" s="31" t="str">
        <f t="shared" si="58"/>
        <v>-</v>
      </c>
      <c r="R252" s="31">
        <f t="shared" si="59"/>
        <v>22.3</v>
      </c>
      <c r="U252" s="133">
        <v>43476.125</v>
      </c>
      <c r="V252" s="9">
        <f t="shared" si="60"/>
        <v>1</v>
      </c>
      <c r="W252" s="9">
        <f t="shared" si="61"/>
        <v>11</v>
      </c>
      <c r="X252" s="9">
        <f t="shared" si="62"/>
        <v>3</v>
      </c>
      <c r="Y252" s="31" t="str">
        <f t="shared" si="63"/>
        <v/>
      </c>
      <c r="Z252" s="134">
        <v>30.92</v>
      </c>
      <c r="AA252" s="31" t="str">
        <f t="shared" si="64"/>
        <v>-</v>
      </c>
      <c r="AB252" s="31">
        <f t="shared" si="65"/>
        <v>30.92</v>
      </c>
    </row>
    <row r="253" spans="1:28" x14ac:dyDescent="0.3">
      <c r="A253" s="133">
        <v>42746.166666666664</v>
      </c>
      <c r="B253" s="152">
        <f t="shared" si="66"/>
        <v>1</v>
      </c>
      <c r="C253" s="152">
        <f t="shared" si="67"/>
        <v>11</v>
      </c>
      <c r="D253" s="152">
        <f t="shared" si="68"/>
        <v>4</v>
      </c>
      <c r="E253" s="38" t="str">
        <f t="shared" si="69"/>
        <v/>
      </c>
      <c r="F253" s="134">
        <v>23.94</v>
      </c>
      <c r="G253" s="38" t="str">
        <f t="shared" si="70"/>
        <v>-</v>
      </c>
      <c r="H253" s="38">
        <f t="shared" si="71"/>
        <v>23.94</v>
      </c>
      <c r="K253" s="133">
        <v>43111.166666666664</v>
      </c>
      <c r="L253" s="9">
        <f t="shared" si="54"/>
        <v>1</v>
      </c>
      <c r="M253" s="9">
        <f t="shared" si="55"/>
        <v>11</v>
      </c>
      <c r="N253" s="9">
        <f t="shared" si="56"/>
        <v>4</v>
      </c>
      <c r="O253" s="31" t="str">
        <f t="shared" si="57"/>
        <v/>
      </c>
      <c r="P253" s="134">
        <v>22.43</v>
      </c>
      <c r="Q253" s="31" t="str">
        <f t="shared" si="58"/>
        <v>-</v>
      </c>
      <c r="R253" s="31">
        <f t="shared" si="59"/>
        <v>22.43</v>
      </c>
      <c r="U253" s="133">
        <v>43476.166666666664</v>
      </c>
      <c r="V253" s="9">
        <f t="shared" si="60"/>
        <v>1</v>
      </c>
      <c r="W253" s="9">
        <f t="shared" si="61"/>
        <v>11</v>
      </c>
      <c r="X253" s="9">
        <f t="shared" si="62"/>
        <v>4</v>
      </c>
      <c r="Y253" s="31" t="str">
        <f t="shared" si="63"/>
        <v/>
      </c>
      <c r="Z253" s="134">
        <v>31.26</v>
      </c>
      <c r="AA253" s="31" t="str">
        <f t="shared" si="64"/>
        <v>-</v>
      </c>
      <c r="AB253" s="31">
        <f t="shared" si="65"/>
        <v>31.26</v>
      </c>
    </row>
    <row r="254" spans="1:28" x14ac:dyDescent="0.3">
      <c r="A254" s="133">
        <v>42746.208333333336</v>
      </c>
      <c r="B254" s="152">
        <f t="shared" si="66"/>
        <v>1</v>
      </c>
      <c r="C254" s="152">
        <f t="shared" si="67"/>
        <v>11</v>
      </c>
      <c r="D254" s="152">
        <f t="shared" si="68"/>
        <v>5</v>
      </c>
      <c r="E254" s="38" t="str">
        <f t="shared" si="69"/>
        <v/>
      </c>
      <c r="F254" s="134">
        <v>25.12</v>
      </c>
      <c r="G254" s="38" t="str">
        <f t="shared" si="70"/>
        <v>-</v>
      </c>
      <c r="H254" s="38">
        <f t="shared" si="71"/>
        <v>25.12</v>
      </c>
      <c r="K254" s="133">
        <v>43111.208333333336</v>
      </c>
      <c r="L254" s="9">
        <f t="shared" si="54"/>
        <v>1</v>
      </c>
      <c r="M254" s="9">
        <f t="shared" si="55"/>
        <v>11</v>
      </c>
      <c r="N254" s="9">
        <f t="shared" si="56"/>
        <v>5</v>
      </c>
      <c r="O254" s="31" t="str">
        <f t="shared" si="57"/>
        <v/>
      </c>
      <c r="P254" s="134">
        <v>23.65</v>
      </c>
      <c r="Q254" s="31" t="str">
        <f t="shared" si="58"/>
        <v>-</v>
      </c>
      <c r="R254" s="31">
        <f t="shared" si="59"/>
        <v>23.65</v>
      </c>
      <c r="U254" s="133">
        <v>43476.208333333336</v>
      </c>
      <c r="V254" s="9">
        <f t="shared" si="60"/>
        <v>1</v>
      </c>
      <c r="W254" s="9">
        <f t="shared" si="61"/>
        <v>11</v>
      </c>
      <c r="X254" s="9">
        <f t="shared" si="62"/>
        <v>5</v>
      </c>
      <c r="Y254" s="31" t="str">
        <f t="shared" si="63"/>
        <v/>
      </c>
      <c r="Z254" s="134">
        <v>33.22</v>
      </c>
      <c r="AA254" s="31" t="str">
        <f t="shared" si="64"/>
        <v>-</v>
      </c>
      <c r="AB254" s="31">
        <f t="shared" si="65"/>
        <v>33.22</v>
      </c>
    </row>
    <row r="255" spans="1:28" x14ac:dyDescent="0.3">
      <c r="A255" s="133">
        <v>42746.25</v>
      </c>
      <c r="B255" s="152">
        <f t="shared" si="66"/>
        <v>1</v>
      </c>
      <c r="C255" s="152">
        <f t="shared" si="67"/>
        <v>11</v>
      </c>
      <c r="D255" s="152">
        <f t="shared" si="68"/>
        <v>6</v>
      </c>
      <c r="E255" s="38" t="str">
        <f t="shared" si="69"/>
        <v/>
      </c>
      <c r="F255" s="134">
        <v>33.43</v>
      </c>
      <c r="G255" s="38" t="str">
        <f t="shared" si="70"/>
        <v>-</v>
      </c>
      <c r="H255" s="38">
        <f t="shared" si="71"/>
        <v>33.43</v>
      </c>
      <c r="K255" s="133">
        <v>43111.25</v>
      </c>
      <c r="L255" s="9">
        <f t="shared" si="54"/>
        <v>1</v>
      </c>
      <c r="M255" s="9">
        <f t="shared" si="55"/>
        <v>11</v>
      </c>
      <c r="N255" s="9">
        <f t="shared" si="56"/>
        <v>6</v>
      </c>
      <c r="O255" s="31" t="str">
        <f t="shared" si="57"/>
        <v/>
      </c>
      <c r="P255" s="134">
        <v>31.73</v>
      </c>
      <c r="Q255" s="31" t="str">
        <f t="shared" si="58"/>
        <v>-</v>
      </c>
      <c r="R255" s="31">
        <f t="shared" si="59"/>
        <v>31.73</v>
      </c>
      <c r="U255" s="133">
        <v>43476.25</v>
      </c>
      <c r="V255" s="9">
        <f t="shared" si="60"/>
        <v>1</v>
      </c>
      <c r="W255" s="9">
        <f t="shared" si="61"/>
        <v>11</v>
      </c>
      <c r="X255" s="9">
        <f t="shared" si="62"/>
        <v>6</v>
      </c>
      <c r="Y255" s="31" t="str">
        <f t="shared" si="63"/>
        <v/>
      </c>
      <c r="Z255" s="134">
        <v>42.62</v>
      </c>
      <c r="AA255" s="31" t="str">
        <f t="shared" si="64"/>
        <v>-</v>
      </c>
      <c r="AB255" s="31">
        <f t="shared" si="65"/>
        <v>42.62</v>
      </c>
    </row>
    <row r="256" spans="1:28" x14ac:dyDescent="0.3">
      <c r="A256" s="133">
        <v>42746.291666666664</v>
      </c>
      <c r="B256" s="152">
        <f t="shared" si="66"/>
        <v>1</v>
      </c>
      <c r="C256" s="152">
        <f t="shared" si="67"/>
        <v>11</v>
      </c>
      <c r="D256" s="152">
        <f t="shared" si="68"/>
        <v>7</v>
      </c>
      <c r="E256" s="38" t="str">
        <f t="shared" si="69"/>
        <v/>
      </c>
      <c r="F256" s="134">
        <v>35.049999999999997</v>
      </c>
      <c r="G256" s="38" t="str">
        <f t="shared" si="70"/>
        <v>-</v>
      </c>
      <c r="H256" s="38">
        <f t="shared" si="71"/>
        <v>35.049999999999997</v>
      </c>
      <c r="K256" s="133">
        <v>43111.291666666664</v>
      </c>
      <c r="L256" s="9">
        <f t="shared" si="54"/>
        <v>1</v>
      </c>
      <c r="M256" s="9">
        <f t="shared" si="55"/>
        <v>11</v>
      </c>
      <c r="N256" s="9">
        <f t="shared" si="56"/>
        <v>7</v>
      </c>
      <c r="O256" s="31" t="str">
        <f t="shared" si="57"/>
        <v/>
      </c>
      <c r="P256" s="134">
        <v>31.88</v>
      </c>
      <c r="Q256" s="31" t="str">
        <f t="shared" si="58"/>
        <v>-</v>
      </c>
      <c r="R256" s="31">
        <f t="shared" si="59"/>
        <v>31.88</v>
      </c>
      <c r="U256" s="133">
        <v>43476.291666666664</v>
      </c>
      <c r="V256" s="9">
        <f t="shared" si="60"/>
        <v>1</v>
      </c>
      <c r="W256" s="9">
        <f t="shared" si="61"/>
        <v>11</v>
      </c>
      <c r="X256" s="9">
        <f t="shared" si="62"/>
        <v>7</v>
      </c>
      <c r="Y256" s="31" t="str">
        <f t="shared" si="63"/>
        <v/>
      </c>
      <c r="Z256" s="134">
        <v>50.96</v>
      </c>
      <c r="AA256" s="31" t="str">
        <f t="shared" si="64"/>
        <v>-</v>
      </c>
      <c r="AB256" s="31">
        <f t="shared" si="65"/>
        <v>50.96</v>
      </c>
    </row>
    <row r="257" spans="1:28" x14ac:dyDescent="0.3">
      <c r="A257" s="133">
        <v>42746.333333333336</v>
      </c>
      <c r="B257" s="152">
        <f t="shared" si="66"/>
        <v>1</v>
      </c>
      <c r="C257" s="152">
        <f t="shared" si="67"/>
        <v>11</v>
      </c>
      <c r="D257" s="152">
        <f t="shared" si="68"/>
        <v>8</v>
      </c>
      <c r="E257" s="38" t="str">
        <f t="shared" si="69"/>
        <v/>
      </c>
      <c r="F257" s="134">
        <v>30.85</v>
      </c>
      <c r="G257" s="38">
        <f t="shared" si="70"/>
        <v>30.85</v>
      </c>
      <c r="H257" s="38" t="str">
        <f t="shared" si="71"/>
        <v>-</v>
      </c>
      <c r="K257" s="133">
        <v>43111.333333333336</v>
      </c>
      <c r="L257" s="9">
        <f t="shared" si="54"/>
        <v>1</v>
      </c>
      <c r="M257" s="9">
        <f t="shared" si="55"/>
        <v>11</v>
      </c>
      <c r="N257" s="9">
        <f t="shared" si="56"/>
        <v>8</v>
      </c>
      <c r="O257" s="31" t="str">
        <f t="shared" si="57"/>
        <v/>
      </c>
      <c r="P257" s="134">
        <v>29.4</v>
      </c>
      <c r="Q257" s="31">
        <f t="shared" si="58"/>
        <v>29.4</v>
      </c>
      <c r="R257" s="31" t="str">
        <f t="shared" si="59"/>
        <v>-</v>
      </c>
      <c r="U257" s="133">
        <v>43476.333333333336</v>
      </c>
      <c r="V257" s="9">
        <f t="shared" si="60"/>
        <v>1</v>
      </c>
      <c r="W257" s="9">
        <f t="shared" si="61"/>
        <v>11</v>
      </c>
      <c r="X257" s="9">
        <f t="shared" si="62"/>
        <v>8</v>
      </c>
      <c r="Y257" s="31" t="str">
        <f t="shared" si="63"/>
        <v/>
      </c>
      <c r="Z257" s="134">
        <v>45.11</v>
      </c>
      <c r="AA257" s="31">
        <f t="shared" si="64"/>
        <v>45.11</v>
      </c>
      <c r="AB257" s="31" t="str">
        <f t="shared" si="65"/>
        <v>-</v>
      </c>
    </row>
    <row r="258" spans="1:28" x14ac:dyDescent="0.3">
      <c r="A258" s="133">
        <v>42746.375</v>
      </c>
      <c r="B258" s="152">
        <f t="shared" si="66"/>
        <v>1</v>
      </c>
      <c r="C258" s="152">
        <f t="shared" si="67"/>
        <v>11</v>
      </c>
      <c r="D258" s="152">
        <f t="shared" si="68"/>
        <v>9</v>
      </c>
      <c r="E258" s="38" t="str">
        <f t="shared" si="69"/>
        <v/>
      </c>
      <c r="F258" s="134">
        <v>29.32</v>
      </c>
      <c r="G258" s="38">
        <f t="shared" si="70"/>
        <v>29.32</v>
      </c>
      <c r="H258" s="38" t="str">
        <f t="shared" si="71"/>
        <v>-</v>
      </c>
      <c r="K258" s="133">
        <v>43111.375</v>
      </c>
      <c r="L258" s="9">
        <f t="shared" si="54"/>
        <v>1</v>
      </c>
      <c r="M258" s="9">
        <f t="shared" si="55"/>
        <v>11</v>
      </c>
      <c r="N258" s="9">
        <f t="shared" si="56"/>
        <v>9</v>
      </c>
      <c r="O258" s="31" t="str">
        <f t="shared" si="57"/>
        <v/>
      </c>
      <c r="P258" s="134">
        <v>28.94</v>
      </c>
      <c r="Q258" s="31">
        <f t="shared" si="58"/>
        <v>28.94</v>
      </c>
      <c r="R258" s="31" t="str">
        <f t="shared" si="59"/>
        <v>-</v>
      </c>
      <c r="U258" s="133">
        <v>43476.375</v>
      </c>
      <c r="V258" s="9">
        <f t="shared" si="60"/>
        <v>1</v>
      </c>
      <c r="W258" s="9">
        <f t="shared" si="61"/>
        <v>11</v>
      </c>
      <c r="X258" s="9">
        <f t="shared" si="62"/>
        <v>9</v>
      </c>
      <c r="Y258" s="31" t="str">
        <f t="shared" si="63"/>
        <v/>
      </c>
      <c r="Z258" s="134">
        <v>38.26</v>
      </c>
      <c r="AA258" s="31">
        <f t="shared" si="64"/>
        <v>38.26</v>
      </c>
      <c r="AB258" s="31" t="str">
        <f t="shared" si="65"/>
        <v>-</v>
      </c>
    </row>
    <row r="259" spans="1:28" x14ac:dyDescent="0.3">
      <c r="A259" s="133">
        <v>42746.416666666664</v>
      </c>
      <c r="B259" s="152">
        <f t="shared" si="66"/>
        <v>1</v>
      </c>
      <c r="C259" s="152">
        <f t="shared" si="67"/>
        <v>11</v>
      </c>
      <c r="D259" s="152">
        <f t="shared" si="68"/>
        <v>10</v>
      </c>
      <c r="E259" s="38" t="str">
        <f t="shared" si="69"/>
        <v/>
      </c>
      <c r="F259" s="134">
        <v>29.3</v>
      </c>
      <c r="G259" s="38">
        <f t="shared" si="70"/>
        <v>29.3</v>
      </c>
      <c r="H259" s="38" t="str">
        <f t="shared" si="71"/>
        <v>-</v>
      </c>
      <c r="K259" s="133">
        <v>43111.416666666664</v>
      </c>
      <c r="L259" s="9">
        <f t="shared" si="54"/>
        <v>1</v>
      </c>
      <c r="M259" s="9">
        <f t="shared" si="55"/>
        <v>11</v>
      </c>
      <c r="N259" s="9">
        <f t="shared" si="56"/>
        <v>10</v>
      </c>
      <c r="O259" s="31" t="str">
        <f t="shared" si="57"/>
        <v/>
      </c>
      <c r="P259" s="134">
        <v>29.32</v>
      </c>
      <c r="Q259" s="31">
        <f t="shared" si="58"/>
        <v>29.32</v>
      </c>
      <c r="R259" s="31" t="str">
        <f t="shared" si="59"/>
        <v>-</v>
      </c>
      <c r="U259" s="133">
        <v>43476.416666666664</v>
      </c>
      <c r="V259" s="9">
        <f t="shared" si="60"/>
        <v>1</v>
      </c>
      <c r="W259" s="9">
        <f t="shared" si="61"/>
        <v>11</v>
      </c>
      <c r="X259" s="9">
        <f t="shared" si="62"/>
        <v>10</v>
      </c>
      <c r="Y259" s="31" t="str">
        <f t="shared" si="63"/>
        <v/>
      </c>
      <c r="Z259" s="134">
        <v>37.270000000000003</v>
      </c>
      <c r="AA259" s="31">
        <f t="shared" si="64"/>
        <v>37.270000000000003</v>
      </c>
      <c r="AB259" s="31" t="str">
        <f t="shared" si="65"/>
        <v>-</v>
      </c>
    </row>
    <row r="260" spans="1:28" x14ac:dyDescent="0.3">
      <c r="A260" s="133">
        <v>42746.458333333336</v>
      </c>
      <c r="B260" s="152">
        <f t="shared" si="66"/>
        <v>1</v>
      </c>
      <c r="C260" s="152">
        <f t="shared" si="67"/>
        <v>11</v>
      </c>
      <c r="D260" s="152">
        <f t="shared" si="68"/>
        <v>11</v>
      </c>
      <c r="E260" s="38" t="str">
        <f t="shared" si="69"/>
        <v/>
      </c>
      <c r="F260" s="134">
        <v>26.8</v>
      </c>
      <c r="G260" s="38">
        <f t="shared" si="70"/>
        <v>26.8</v>
      </c>
      <c r="H260" s="38" t="str">
        <f t="shared" si="71"/>
        <v>-</v>
      </c>
      <c r="K260" s="133">
        <v>43111.458333333336</v>
      </c>
      <c r="L260" s="9">
        <f t="shared" si="54"/>
        <v>1</v>
      </c>
      <c r="M260" s="9">
        <f t="shared" si="55"/>
        <v>11</v>
      </c>
      <c r="N260" s="9">
        <f t="shared" si="56"/>
        <v>11</v>
      </c>
      <c r="O260" s="31" t="str">
        <f t="shared" si="57"/>
        <v/>
      </c>
      <c r="P260" s="134">
        <v>27.74</v>
      </c>
      <c r="Q260" s="31">
        <f t="shared" si="58"/>
        <v>27.74</v>
      </c>
      <c r="R260" s="31" t="str">
        <f t="shared" si="59"/>
        <v>-</v>
      </c>
      <c r="U260" s="133">
        <v>43476.458333333336</v>
      </c>
      <c r="V260" s="9">
        <f t="shared" si="60"/>
        <v>1</v>
      </c>
      <c r="W260" s="9">
        <f t="shared" si="61"/>
        <v>11</v>
      </c>
      <c r="X260" s="9">
        <f t="shared" si="62"/>
        <v>11</v>
      </c>
      <c r="Y260" s="31" t="str">
        <f t="shared" si="63"/>
        <v/>
      </c>
      <c r="Z260" s="134">
        <v>32.880000000000003</v>
      </c>
      <c r="AA260" s="31">
        <f t="shared" si="64"/>
        <v>32.880000000000003</v>
      </c>
      <c r="AB260" s="31" t="str">
        <f t="shared" si="65"/>
        <v>-</v>
      </c>
    </row>
    <row r="261" spans="1:28" x14ac:dyDescent="0.3">
      <c r="A261" s="133">
        <v>42746.5</v>
      </c>
      <c r="B261" s="152">
        <f t="shared" si="66"/>
        <v>1</v>
      </c>
      <c r="C261" s="152">
        <f t="shared" si="67"/>
        <v>11</v>
      </c>
      <c r="D261" s="152">
        <f t="shared" si="68"/>
        <v>12</v>
      </c>
      <c r="E261" s="38" t="str">
        <f t="shared" si="69"/>
        <v/>
      </c>
      <c r="F261" s="134">
        <v>25.69</v>
      </c>
      <c r="G261" s="38">
        <f t="shared" si="70"/>
        <v>25.69</v>
      </c>
      <c r="H261" s="38" t="str">
        <f t="shared" si="71"/>
        <v>-</v>
      </c>
      <c r="K261" s="133">
        <v>43111.5</v>
      </c>
      <c r="L261" s="9">
        <f t="shared" si="54"/>
        <v>1</v>
      </c>
      <c r="M261" s="9">
        <f t="shared" si="55"/>
        <v>11</v>
      </c>
      <c r="N261" s="9">
        <f t="shared" si="56"/>
        <v>12</v>
      </c>
      <c r="O261" s="31" t="str">
        <f t="shared" si="57"/>
        <v/>
      </c>
      <c r="P261" s="134">
        <v>26.11</v>
      </c>
      <c r="Q261" s="31">
        <f t="shared" si="58"/>
        <v>26.11</v>
      </c>
      <c r="R261" s="31" t="str">
        <f t="shared" si="59"/>
        <v>-</v>
      </c>
      <c r="U261" s="133">
        <v>43476.5</v>
      </c>
      <c r="V261" s="9">
        <f t="shared" si="60"/>
        <v>1</v>
      </c>
      <c r="W261" s="9">
        <f t="shared" si="61"/>
        <v>11</v>
      </c>
      <c r="X261" s="9">
        <f t="shared" si="62"/>
        <v>12</v>
      </c>
      <c r="Y261" s="31" t="str">
        <f t="shared" si="63"/>
        <v/>
      </c>
      <c r="Z261" s="134">
        <v>30.28</v>
      </c>
      <c r="AA261" s="31">
        <f t="shared" si="64"/>
        <v>30.28</v>
      </c>
      <c r="AB261" s="31" t="str">
        <f t="shared" si="65"/>
        <v>-</v>
      </c>
    </row>
    <row r="262" spans="1:28" x14ac:dyDescent="0.3">
      <c r="A262" s="133">
        <v>42746.541666666664</v>
      </c>
      <c r="B262" s="152">
        <f t="shared" si="66"/>
        <v>1</v>
      </c>
      <c r="C262" s="152">
        <f t="shared" si="67"/>
        <v>11</v>
      </c>
      <c r="D262" s="152">
        <f t="shared" si="68"/>
        <v>13</v>
      </c>
      <c r="E262" s="38" t="str">
        <f t="shared" si="69"/>
        <v/>
      </c>
      <c r="F262" s="134">
        <v>25.43</v>
      </c>
      <c r="G262" s="38">
        <f t="shared" si="70"/>
        <v>25.43</v>
      </c>
      <c r="H262" s="38" t="str">
        <f t="shared" si="71"/>
        <v>-</v>
      </c>
      <c r="K262" s="133">
        <v>43111.541666666664</v>
      </c>
      <c r="L262" s="9">
        <f t="shared" si="54"/>
        <v>1</v>
      </c>
      <c r="M262" s="9">
        <f t="shared" si="55"/>
        <v>11</v>
      </c>
      <c r="N262" s="9">
        <f t="shared" si="56"/>
        <v>13</v>
      </c>
      <c r="O262" s="31" t="str">
        <f t="shared" si="57"/>
        <v/>
      </c>
      <c r="P262" s="134">
        <v>25.71</v>
      </c>
      <c r="Q262" s="31">
        <f t="shared" si="58"/>
        <v>25.71</v>
      </c>
      <c r="R262" s="31" t="str">
        <f t="shared" si="59"/>
        <v>-</v>
      </c>
      <c r="U262" s="133">
        <v>43476.541666666664</v>
      </c>
      <c r="V262" s="9">
        <f t="shared" si="60"/>
        <v>1</v>
      </c>
      <c r="W262" s="9">
        <f t="shared" si="61"/>
        <v>11</v>
      </c>
      <c r="X262" s="9">
        <f t="shared" si="62"/>
        <v>13</v>
      </c>
      <c r="Y262" s="31" t="str">
        <f t="shared" si="63"/>
        <v/>
      </c>
      <c r="Z262" s="134">
        <v>29.56</v>
      </c>
      <c r="AA262" s="31">
        <f t="shared" si="64"/>
        <v>29.56</v>
      </c>
      <c r="AB262" s="31" t="str">
        <f t="shared" si="65"/>
        <v>-</v>
      </c>
    </row>
    <row r="263" spans="1:28" x14ac:dyDescent="0.3">
      <c r="A263" s="133">
        <v>42746.583333333336</v>
      </c>
      <c r="B263" s="152">
        <f t="shared" si="66"/>
        <v>1</v>
      </c>
      <c r="C263" s="152">
        <f t="shared" si="67"/>
        <v>11</v>
      </c>
      <c r="D263" s="152">
        <f t="shared" si="68"/>
        <v>14</v>
      </c>
      <c r="E263" s="38" t="str">
        <f t="shared" si="69"/>
        <v/>
      </c>
      <c r="F263" s="134">
        <v>25.3</v>
      </c>
      <c r="G263" s="38">
        <f t="shared" si="70"/>
        <v>25.3</v>
      </c>
      <c r="H263" s="38" t="str">
        <f t="shared" si="71"/>
        <v>-</v>
      </c>
      <c r="K263" s="133">
        <v>43111.583333333336</v>
      </c>
      <c r="L263" s="9">
        <f t="shared" si="54"/>
        <v>1</v>
      </c>
      <c r="M263" s="9">
        <f t="shared" si="55"/>
        <v>11</v>
      </c>
      <c r="N263" s="9">
        <f t="shared" si="56"/>
        <v>14</v>
      </c>
      <c r="O263" s="31" t="str">
        <f t="shared" si="57"/>
        <v/>
      </c>
      <c r="P263" s="134">
        <v>24.97</v>
      </c>
      <c r="Q263" s="31">
        <f t="shared" si="58"/>
        <v>24.97</v>
      </c>
      <c r="R263" s="31" t="str">
        <f t="shared" si="59"/>
        <v>-</v>
      </c>
      <c r="U263" s="133">
        <v>43476.583333333336</v>
      </c>
      <c r="V263" s="9">
        <f t="shared" si="60"/>
        <v>1</v>
      </c>
      <c r="W263" s="9">
        <f t="shared" si="61"/>
        <v>11</v>
      </c>
      <c r="X263" s="9">
        <f t="shared" si="62"/>
        <v>14</v>
      </c>
      <c r="Y263" s="31" t="str">
        <f t="shared" si="63"/>
        <v/>
      </c>
      <c r="Z263" s="134">
        <v>29.02</v>
      </c>
      <c r="AA263" s="31">
        <f t="shared" si="64"/>
        <v>29.02</v>
      </c>
      <c r="AB263" s="31" t="str">
        <f t="shared" si="65"/>
        <v>-</v>
      </c>
    </row>
    <row r="264" spans="1:28" x14ac:dyDescent="0.3">
      <c r="A264" s="133">
        <v>42746.625</v>
      </c>
      <c r="B264" s="152">
        <f t="shared" si="66"/>
        <v>1</v>
      </c>
      <c r="C264" s="152">
        <f t="shared" si="67"/>
        <v>11</v>
      </c>
      <c r="D264" s="152">
        <f t="shared" si="68"/>
        <v>15</v>
      </c>
      <c r="E264" s="38" t="str">
        <f t="shared" si="69"/>
        <v/>
      </c>
      <c r="F264" s="134">
        <v>25.26</v>
      </c>
      <c r="G264" s="38">
        <f t="shared" si="70"/>
        <v>25.26</v>
      </c>
      <c r="H264" s="38" t="str">
        <f t="shared" si="71"/>
        <v>-</v>
      </c>
      <c r="K264" s="133">
        <v>43111.625</v>
      </c>
      <c r="L264" s="9">
        <f t="shared" si="54"/>
        <v>1</v>
      </c>
      <c r="M264" s="9">
        <f t="shared" si="55"/>
        <v>11</v>
      </c>
      <c r="N264" s="9">
        <f t="shared" si="56"/>
        <v>15</v>
      </c>
      <c r="O264" s="31" t="str">
        <f t="shared" si="57"/>
        <v/>
      </c>
      <c r="P264" s="134">
        <v>24.72</v>
      </c>
      <c r="Q264" s="31">
        <f t="shared" si="58"/>
        <v>24.72</v>
      </c>
      <c r="R264" s="31" t="str">
        <f t="shared" si="59"/>
        <v>-</v>
      </c>
      <c r="U264" s="133">
        <v>43476.625</v>
      </c>
      <c r="V264" s="9">
        <f t="shared" si="60"/>
        <v>1</v>
      </c>
      <c r="W264" s="9">
        <f t="shared" si="61"/>
        <v>11</v>
      </c>
      <c r="X264" s="9">
        <f t="shared" si="62"/>
        <v>15</v>
      </c>
      <c r="Y264" s="31" t="str">
        <f t="shared" si="63"/>
        <v/>
      </c>
      <c r="Z264" s="134">
        <v>28.67</v>
      </c>
      <c r="AA264" s="31">
        <f t="shared" si="64"/>
        <v>28.67</v>
      </c>
      <c r="AB264" s="31" t="str">
        <f t="shared" si="65"/>
        <v>-</v>
      </c>
    </row>
    <row r="265" spans="1:28" x14ac:dyDescent="0.3">
      <c r="A265" s="133">
        <v>42746.666666666664</v>
      </c>
      <c r="B265" s="152">
        <f t="shared" si="66"/>
        <v>1</v>
      </c>
      <c r="C265" s="152">
        <f t="shared" si="67"/>
        <v>11</v>
      </c>
      <c r="D265" s="152">
        <f t="shared" si="68"/>
        <v>16</v>
      </c>
      <c r="E265" s="38" t="str">
        <f t="shared" si="69"/>
        <v/>
      </c>
      <c r="F265" s="134">
        <v>25.67</v>
      </c>
      <c r="G265" s="38">
        <f t="shared" si="70"/>
        <v>25.67</v>
      </c>
      <c r="H265" s="38" t="str">
        <f t="shared" si="71"/>
        <v>-</v>
      </c>
      <c r="K265" s="133">
        <v>43111.666666666664</v>
      </c>
      <c r="L265" s="9">
        <f t="shared" ref="L265:L328" si="72">MONTH(K265)</f>
        <v>1</v>
      </c>
      <c r="M265" s="9">
        <f t="shared" ref="M265:M328" si="73">DAY(K265)</f>
        <v>11</v>
      </c>
      <c r="N265" s="9">
        <f t="shared" ref="N265:N328" si="74">HOUR(K265)</f>
        <v>16</v>
      </c>
      <c r="O265" s="31" t="str">
        <f t="shared" ref="O265:O328" si="75">IF(WEEKDAY(K265,2)&gt;5,"W","")</f>
        <v/>
      </c>
      <c r="P265" s="134">
        <v>26.74</v>
      </c>
      <c r="Q265" s="31">
        <f t="shared" ref="Q265:Q328" si="76">IF(AND($L265&gt;=$L$5,$L265&lt;=$M$5),IF($O265&lt;&gt;"W",IF(AND($N265&gt;=$N$5,$N265&lt;$P$5),$P265,"-"),"-"),"-")</f>
        <v>26.74</v>
      </c>
      <c r="R265" s="31" t="str">
        <f t="shared" ref="R265:R328" si="77">IF(Q265="-",P265,"-")</f>
        <v>-</v>
      </c>
      <c r="U265" s="133">
        <v>43476.666666666664</v>
      </c>
      <c r="V265" s="9">
        <f t="shared" ref="V265:V328" si="78">MONTH(U265)</f>
        <v>1</v>
      </c>
      <c r="W265" s="9">
        <f t="shared" ref="W265:W328" si="79">DAY(U265)</f>
        <v>11</v>
      </c>
      <c r="X265" s="9">
        <f t="shared" ref="X265:X328" si="80">HOUR(U265)</f>
        <v>16</v>
      </c>
      <c r="Y265" s="31" t="str">
        <f t="shared" ref="Y265:Y328" si="81">IF(WEEKDAY(U265,2)&gt;5,"W","")</f>
        <v/>
      </c>
      <c r="Z265" s="134">
        <v>30.86</v>
      </c>
      <c r="AA265" s="31">
        <f t="shared" ref="AA265:AA328" si="82">IF(AND($V265&gt;=$V$5,$V265&lt;=$W$5),IF($Y265&lt;&gt;"W",IF(AND($X265&gt;=$X$5,$X265&lt;$Z$5),$Z265,"-"),"-"),"-")</f>
        <v>30.86</v>
      </c>
      <c r="AB265" s="31" t="str">
        <f t="shared" ref="AB265:AB328" si="83">IF(AA265="-",Z265,"-")</f>
        <v>-</v>
      </c>
    </row>
    <row r="266" spans="1:28" x14ac:dyDescent="0.3">
      <c r="A266" s="133">
        <v>42746.708333333336</v>
      </c>
      <c r="B266" s="152">
        <f t="shared" ref="B266:B329" si="84">MONTH(A266)</f>
        <v>1</v>
      </c>
      <c r="C266" s="152">
        <f t="shared" ref="C266:C329" si="85">DAY(A266)</f>
        <v>11</v>
      </c>
      <c r="D266" s="152">
        <f t="shared" ref="D266:D329" si="86">HOUR(A266)</f>
        <v>17</v>
      </c>
      <c r="E266" s="38" t="str">
        <f t="shared" ref="E266:E329" si="87">IF(WEEKDAY(A266,2)&gt;5,"W","")</f>
        <v/>
      </c>
      <c r="F266" s="134">
        <v>33.32</v>
      </c>
      <c r="G266" s="38" t="str">
        <f t="shared" ref="G266:G329" si="88">IF(AND($B266&gt;=$B$5,$B266&lt;=$C$5),IF($E266&lt;&gt;"W",IF(AND($D266&gt;=$D$5,$D266&lt;$F$5),$F266,"-"),"-"),"-")</f>
        <v>-</v>
      </c>
      <c r="H266" s="38">
        <f t="shared" ref="H266:H329" si="89">IF(G266="-",F266,"-")</f>
        <v>33.32</v>
      </c>
      <c r="K266" s="133">
        <v>43111.708333333336</v>
      </c>
      <c r="L266" s="9">
        <f t="shared" si="72"/>
        <v>1</v>
      </c>
      <c r="M266" s="9">
        <f t="shared" si="73"/>
        <v>11</v>
      </c>
      <c r="N266" s="9">
        <f t="shared" si="74"/>
        <v>17</v>
      </c>
      <c r="O266" s="31" t="str">
        <f t="shared" si="75"/>
        <v/>
      </c>
      <c r="P266" s="134">
        <v>34.130000000000003</v>
      </c>
      <c r="Q266" s="31" t="str">
        <f t="shared" si="76"/>
        <v>-</v>
      </c>
      <c r="R266" s="31">
        <f t="shared" si="77"/>
        <v>34.130000000000003</v>
      </c>
      <c r="U266" s="133">
        <v>43476.708333333336</v>
      </c>
      <c r="V266" s="9">
        <f t="shared" si="78"/>
        <v>1</v>
      </c>
      <c r="W266" s="9">
        <f t="shared" si="79"/>
        <v>11</v>
      </c>
      <c r="X266" s="9">
        <f t="shared" si="80"/>
        <v>17</v>
      </c>
      <c r="Y266" s="31" t="str">
        <f t="shared" si="81"/>
        <v/>
      </c>
      <c r="Z266" s="134">
        <v>38.520000000000003</v>
      </c>
      <c r="AA266" s="31" t="str">
        <f t="shared" si="82"/>
        <v>-</v>
      </c>
      <c r="AB266" s="31">
        <f t="shared" si="83"/>
        <v>38.520000000000003</v>
      </c>
    </row>
    <row r="267" spans="1:28" x14ac:dyDescent="0.3">
      <c r="A267" s="133">
        <v>42746.75</v>
      </c>
      <c r="B267" s="152">
        <f t="shared" si="84"/>
        <v>1</v>
      </c>
      <c r="C267" s="152">
        <f t="shared" si="85"/>
        <v>11</v>
      </c>
      <c r="D267" s="152">
        <f t="shared" si="86"/>
        <v>18</v>
      </c>
      <c r="E267" s="38" t="str">
        <f t="shared" si="87"/>
        <v/>
      </c>
      <c r="F267" s="134">
        <v>33.26</v>
      </c>
      <c r="G267" s="38" t="str">
        <f t="shared" si="88"/>
        <v>-</v>
      </c>
      <c r="H267" s="38">
        <f t="shared" si="89"/>
        <v>33.26</v>
      </c>
      <c r="K267" s="133">
        <v>43111.75</v>
      </c>
      <c r="L267" s="9">
        <f t="shared" si="72"/>
        <v>1</v>
      </c>
      <c r="M267" s="9">
        <f t="shared" si="73"/>
        <v>11</v>
      </c>
      <c r="N267" s="9">
        <f t="shared" si="74"/>
        <v>18</v>
      </c>
      <c r="O267" s="31" t="str">
        <f t="shared" si="75"/>
        <v/>
      </c>
      <c r="P267" s="134">
        <v>31.49</v>
      </c>
      <c r="Q267" s="31" t="str">
        <f t="shared" si="76"/>
        <v>-</v>
      </c>
      <c r="R267" s="31">
        <f t="shared" si="77"/>
        <v>31.49</v>
      </c>
      <c r="U267" s="133">
        <v>43476.75</v>
      </c>
      <c r="V267" s="9">
        <f t="shared" si="78"/>
        <v>1</v>
      </c>
      <c r="W267" s="9">
        <f t="shared" si="79"/>
        <v>11</v>
      </c>
      <c r="X267" s="9">
        <f t="shared" si="80"/>
        <v>18</v>
      </c>
      <c r="Y267" s="31" t="str">
        <f t="shared" si="81"/>
        <v/>
      </c>
      <c r="Z267" s="134">
        <v>37.06</v>
      </c>
      <c r="AA267" s="31" t="str">
        <f t="shared" si="82"/>
        <v>-</v>
      </c>
      <c r="AB267" s="31">
        <f t="shared" si="83"/>
        <v>37.06</v>
      </c>
    </row>
    <row r="268" spans="1:28" x14ac:dyDescent="0.3">
      <c r="A268" s="133">
        <v>42746.791666666664</v>
      </c>
      <c r="B268" s="152">
        <f t="shared" si="84"/>
        <v>1</v>
      </c>
      <c r="C268" s="152">
        <f t="shared" si="85"/>
        <v>11</v>
      </c>
      <c r="D268" s="152">
        <f t="shared" si="86"/>
        <v>19</v>
      </c>
      <c r="E268" s="38" t="str">
        <f t="shared" si="87"/>
        <v/>
      </c>
      <c r="F268" s="134">
        <v>30</v>
      </c>
      <c r="G268" s="38" t="str">
        <f t="shared" si="88"/>
        <v>-</v>
      </c>
      <c r="H268" s="38">
        <f t="shared" si="89"/>
        <v>30</v>
      </c>
      <c r="K268" s="133">
        <v>43111.791666666664</v>
      </c>
      <c r="L268" s="9">
        <f t="shared" si="72"/>
        <v>1</v>
      </c>
      <c r="M268" s="9">
        <f t="shared" si="73"/>
        <v>11</v>
      </c>
      <c r="N268" s="9">
        <f t="shared" si="74"/>
        <v>19</v>
      </c>
      <c r="O268" s="31" t="str">
        <f t="shared" si="75"/>
        <v/>
      </c>
      <c r="P268" s="134">
        <v>29.01</v>
      </c>
      <c r="Q268" s="31" t="str">
        <f t="shared" si="76"/>
        <v>-</v>
      </c>
      <c r="R268" s="31">
        <f t="shared" si="77"/>
        <v>29.01</v>
      </c>
      <c r="U268" s="133">
        <v>43476.791666666664</v>
      </c>
      <c r="V268" s="9">
        <f t="shared" si="78"/>
        <v>1</v>
      </c>
      <c r="W268" s="9">
        <f t="shared" si="79"/>
        <v>11</v>
      </c>
      <c r="X268" s="9">
        <f t="shared" si="80"/>
        <v>19</v>
      </c>
      <c r="Y268" s="31" t="str">
        <f t="shared" si="81"/>
        <v/>
      </c>
      <c r="Z268" s="134">
        <v>35.369999999999997</v>
      </c>
      <c r="AA268" s="31" t="str">
        <f t="shared" si="82"/>
        <v>-</v>
      </c>
      <c r="AB268" s="31">
        <f t="shared" si="83"/>
        <v>35.369999999999997</v>
      </c>
    </row>
    <row r="269" spans="1:28" x14ac:dyDescent="0.3">
      <c r="A269" s="133">
        <v>42746.833333333336</v>
      </c>
      <c r="B269" s="152">
        <f t="shared" si="84"/>
        <v>1</v>
      </c>
      <c r="C269" s="152">
        <f t="shared" si="85"/>
        <v>11</v>
      </c>
      <c r="D269" s="152">
        <f t="shared" si="86"/>
        <v>20</v>
      </c>
      <c r="E269" s="38" t="str">
        <f t="shared" si="87"/>
        <v/>
      </c>
      <c r="F269" s="134">
        <v>27.51</v>
      </c>
      <c r="G269" s="38" t="str">
        <f t="shared" si="88"/>
        <v>-</v>
      </c>
      <c r="H269" s="38">
        <f t="shared" si="89"/>
        <v>27.51</v>
      </c>
      <c r="K269" s="133">
        <v>43111.833333333336</v>
      </c>
      <c r="L269" s="9">
        <f t="shared" si="72"/>
        <v>1</v>
      </c>
      <c r="M269" s="9">
        <f t="shared" si="73"/>
        <v>11</v>
      </c>
      <c r="N269" s="9">
        <f t="shared" si="74"/>
        <v>20</v>
      </c>
      <c r="O269" s="31" t="str">
        <f t="shared" si="75"/>
        <v/>
      </c>
      <c r="P269" s="134">
        <v>27.47</v>
      </c>
      <c r="Q269" s="31" t="str">
        <f t="shared" si="76"/>
        <v>-</v>
      </c>
      <c r="R269" s="31">
        <f t="shared" si="77"/>
        <v>27.47</v>
      </c>
      <c r="U269" s="133">
        <v>43476.833333333336</v>
      </c>
      <c r="V269" s="9">
        <f t="shared" si="78"/>
        <v>1</v>
      </c>
      <c r="W269" s="9">
        <f t="shared" si="79"/>
        <v>11</v>
      </c>
      <c r="X269" s="9">
        <f t="shared" si="80"/>
        <v>20</v>
      </c>
      <c r="Y269" s="31" t="str">
        <f t="shared" si="81"/>
        <v/>
      </c>
      <c r="Z269" s="134">
        <v>34.01</v>
      </c>
      <c r="AA269" s="31" t="str">
        <f t="shared" si="82"/>
        <v>-</v>
      </c>
      <c r="AB269" s="31">
        <f t="shared" si="83"/>
        <v>34.01</v>
      </c>
    </row>
    <row r="270" spans="1:28" x14ac:dyDescent="0.3">
      <c r="A270" s="133">
        <v>42746.875</v>
      </c>
      <c r="B270" s="152">
        <f t="shared" si="84"/>
        <v>1</v>
      </c>
      <c r="C270" s="152">
        <f t="shared" si="85"/>
        <v>11</v>
      </c>
      <c r="D270" s="152">
        <f t="shared" si="86"/>
        <v>21</v>
      </c>
      <c r="E270" s="38" t="str">
        <f t="shared" si="87"/>
        <v/>
      </c>
      <c r="F270" s="134">
        <v>25.65</v>
      </c>
      <c r="G270" s="38" t="str">
        <f t="shared" si="88"/>
        <v>-</v>
      </c>
      <c r="H270" s="38">
        <f t="shared" si="89"/>
        <v>25.65</v>
      </c>
      <c r="K270" s="133">
        <v>43111.875</v>
      </c>
      <c r="L270" s="9">
        <f t="shared" si="72"/>
        <v>1</v>
      </c>
      <c r="M270" s="9">
        <f t="shared" si="73"/>
        <v>11</v>
      </c>
      <c r="N270" s="9">
        <f t="shared" si="74"/>
        <v>21</v>
      </c>
      <c r="O270" s="31" t="str">
        <f t="shared" si="75"/>
        <v/>
      </c>
      <c r="P270" s="134">
        <v>25.65</v>
      </c>
      <c r="Q270" s="31" t="str">
        <f t="shared" si="76"/>
        <v>-</v>
      </c>
      <c r="R270" s="31">
        <f t="shared" si="77"/>
        <v>25.65</v>
      </c>
      <c r="U270" s="133">
        <v>43476.875</v>
      </c>
      <c r="V270" s="9">
        <f t="shared" si="78"/>
        <v>1</v>
      </c>
      <c r="W270" s="9">
        <f t="shared" si="79"/>
        <v>11</v>
      </c>
      <c r="X270" s="9">
        <f t="shared" si="80"/>
        <v>21</v>
      </c>
      <c r="Y270" s="31" t="str">
        <f t="shared" si="81"/>
        <v/>
      </c>
      <c r="Z270" s="134">
        <v>32.08</v>
      </c>
      <c r="AA270" s="31" t="str">
        <f t="shared" si="82"/>
        <v>-</v>
      </c>
      <c r="AB270" s="31">
        <f t="shared" si="83"/>
        <v>32.08</v>
      </c>
    </row>
    <row r="271" spans="1:28" x14ac:dyDescent="0.3">
      <c r="A271" s="133">
        <v>42746.916666666664</v>
      </c>
      <c r="B271" s="152">
        <f t="shared" si="84"/>
        <v>1</v>
      </c>
      <c r="C271" s="152">
        <f t="shared" si="85"/>
        <v>11</v>
      </c>
      <c r="D271" s="152">
        <f t="shared" si="86"/>
        <v>22</v>
      </c>
      <c r="E271" s="38" t="str">
        <f t="shared" si="87"/>
        <v/>
      </c>
      <c r="F271" s="134">
        <v>24.04</v>
      </c>
      <c r="G271" s="38" t="str">
        <f t="shared" si="88"/>
        <v>-</v>
      </c>
      <c r="H271" s="38">
        <f t="shared" si="89"/>
        <v>24.04</v>
      </c>
      <c r="K271" s="133">
        <v>43111.916666666664</v>
      </c>
      <c r="L271" s="9">
        <f t="shared" si="72"/>
        <v>1</v>
      </c>
      <c r="M271" s="9">
        <f t="shared" si="73"/>
        <v>11</v>
      </c>
      <c r="N271" s="9">
        <f t="shared" si="74"/>
        <v>22</v>
      </c>
      <c r="O271" s="31" t="str">
        <f t="shared" si="75"/>
        <v/>
      </c>
      <c r="P271" s="134">
        <v>22.89</v>
      </c>
      <c r="Q271" s="31" t="str">
        <f t="shared" si="76"/>
        <v>-</v>
      </c>
      <c r="R271" s="31">
        <f t="shared" si="77"/>
        <v>22.89</v>
      </c>
      <c r="U271" s="133">
        <v>43476.916666666664</v>
      </c>
      <c r="V271" s="9">
        <f t="shared" si="78"/>
        <v>1</v>
      </c>
      <c r="W271" s="9">
        <f t="shared" si="79"/>
        <v>11</v>
      </c>
      <c r="X271" s="9">
        <f t="shared" si="80"/>
        <v>22</v>
      </c>
      <c r="Y271" s="31" t="str">
        <f t="shared" si="81"/>
        <v/>
      </c>
      <c r="Z271" s="134">
        <v>31.56</v>
      </c>
      <c r="AA271" s="31" t="str">
        <f t="shared" si="82"/>
        <v>-</v>
      </c>
      <c r="AB271" s="31">
        <f t="shared" si="83"/>
        <v>31.56</v>
      </c>
    </row>
    <row r="272" spans="1:28" x14ac:dyDescent="0.3">
      <c r="A272" s="133">
        <v>42746.958333333336</v>
      </c>
      <c r="B272" s="152">
        <f t="shared" si="84"/>
        <v>1</v>
      </c>
      <c r="C272" s="152">
        <f t="shared" si="85"/>
        <v>11</v>
      </c>
      <c r="D272" s="152">
        <f t="shared" si="86"/>
        <v>23</v>
      </c>
      <c r="E272" s="38" t="str">
        <f t="shared" si="87"/>
        <v/>
      </c>
      <c r="F272" s="134">
        <v>22.42</v>
      </c>
      <c r="G272" s="38" t="str">
        <f t="shared" si="88"/>
        <v>-</v>
      </c>
      <c r="H272" s="38">
        <f t="shared" si="89"/>
        <v>22.42</v>
      </c>
      <c r="K272" s="133">
        <v>43111.958333333336</v>
      </c>
      <c r="L272" s="9">
        <f t="shared" si="72"/>
        <v>1</v>
      </c>
      <c r="M272" s="9">
        <f t="shared" si="73"/>
        <v>11</v>
      </c>
      <c r="N272" s="9">
        <f t="shared" si="74"/>
        <v>23</v>
      </c>
      <c r="O272" s="31" t="str">
        <f t="shared" si="75"/>
        <v/>
      </c>
      <c r="P272" s="134">
        <v>21.79</v>
      </c>
      <c r="Q272" s="31" t="str">
        <f t="shared" si="76"/>
        <v>-</v>
      </c>
      <c r="R272" s="31">
        <f t="shared" si="77"/>
        <v>21.79</v>
      </c>
      <c r="U272" s="133">
        <v>43476.958333333336</v>
      </c>
      <c r="V272" s="9">
        <f t="shared" si="78"/>
        <v>1</v>
      </c>
      <c r="W272" s="9">
        <f t="shared" si="79"/>
        <v>11</v>
      </c>
      <c r="X272" s="9">
        <f t="shared" si="80"/>
        <v>23</v>
      </c>
      <c r="Y272" s="31" t="str">
        <f t="shared" si="81"/>
        <v/>
      </c>
      <c r="Z272" s="134">
        <v>27.84</v>
      </c>
      <c r="AA272" s="31" t="str">
        <f t="shared" si="82"/>
        <v>-</v>
      </c>
      <c r="AB272" s="31">
        <f t="shared" si="83"/>
        <v>27.84</v>
      </c>
    </row>
    <row r="273" spans="1:28" x14ac:dyDescent="0.3">
      <c r="A273" s="133">
        <v>42747</v>
      </c>
      <c r="B273" s="152">
        <f t="shared" si="84"/>
        <v>1</v>
      </c>
      <c r="C273" s="152">
        <f t="shared" si="85"/>
        <v>12</v>
      </c>
      <c r="D273" s="152">
        <f t="shared" si="86"/>
        <v>0</v>
      </c>
      <c r="E273" s="38" t="str">
        <f t="shared" si="87"/>
        <v/>
      </c>
      <c r="F273" s="134">
        <v>22.34</v>
      </c>
      <c r="G273" s="38" t="str">
        <f t="shared" si="88"/>
        <v>-</v>
      </c>
      <c r="H273" s="38">
        <f t="shared" si="89"/>
        <v>22.34</v>
      </c>
      <c r="K273" s="133">
        <v>43112</v>
      </c>
      <c r="L273" s="9">
        <f t="shared" si="72"/>
        <v>1</v>
      </c>
      <c r="M273" s="9">
        <f t="shared" si="73"/>
        <v>12</v>
      </c>
      <c r="N273" s="9">
        <f t="shared" si="74"/>
        <v>0</v>
      </c>
      <c r="O273" s="31" t="str">
        <f t="shared" si="75"/>
        <v/>
      </c>
      <c r="P273" s="134">
        <v>20.65</v>
      </c>
      <c r="Q273" s="31" t="str">
        <f t="shared" si="76"/>
        <v>-</v>
      </c>
      <c r="R273" s="31">
        <f t="shared" si="77"/>
        <v>20.65</v>
      </c>
      <c r="U273" s="133">
        <v>43477</v>
      </c>
      <c r="V273" s="9">
        <f t="shared" si="78"/>
        <v>1</v>
      </c>
      <c r="W273" s="9">
        <f t="shared" si="79"/>
        <v>12</v>
      </c>
      <c r="X273" s="9">
        <f t="shared" si="80"/>
        <v>0</v>
      </c>
      <c r="Y273" s="31" t="str">
        <f t="shared" si="81"/>
        <v>W</v>
      </c>
      <c r="Z273" s="134">
        <v>29.34</v>
      </c>
      <c r="AA273" s="31" t="str">
        <f t="shared" si="82"/>
        <v>-</v>
      </c>
      <c r="AB273" s="31">
        <f t="shared" si="83"/>
        <v>29.34</v>
      </c>
    </row>
    <row r="274" spans="1:28" x14ac:dyDescent="0.3">
      <c r="A274" s="133">
        <v>42747.041666666664</v>
      </c>
      <c r="B274" s="152">
        <f t="shared" si="84"/>
        <v>1</v>
      </c>
      <c r="C274" s="152">
        <f t="shared" si="85"/>
        <v>12</v>
      </c>
      <c r="D274" s="152">
        <f t="shared" si="86"/>
        <v>1</v>
      </c>
      <c r="E274" s="38" t="str">
        <f t="shared" si="87"/>
        <v/>
      </c>
      <c r="F274" s="134">
        <v>22.21</v>
      </c>
      <c r="G274" s="38" t="str">
        <f t="shared" si="88"/>
        <v>-</v>
      </c>
      <c r="H274" s="38">
        <f t="shared" si="89"/>
        <v>22.21</v>
      </c>
      <c r="K274" s="133">
        <v>43112.041666666664</v>
      </c>
      <c r="L274" s="9">
        <f t="shared" si="72"/>
        <v>1</v>
      </c>
      <c r="M274" s="9">
        <f t="shared" si="73"/>
        <v>12</v>
      </c>
      <c r="N274" s="9">
        <f t="shared" si="74"/>
        <v>1</v>
      </c>
      <c r="O274" s="31" t="str">
        <f t="shared" si="75"/>
        <v/>
      </c>
      <c r="P274" s="134">
        <v>20.56</v>
      </c>
      <c r="Q274" s="31" t="str">
        <f t="shared" si="76"/>
        <v>-</v>
      </c>
      <c r="R274" s="31">
        <f t="shared" si="77"/>
        <v>20.56</v>
      </c>
      <c r="U274" s="133">
        <v>43477.041666666664</v>
      </c>
      <c r="V274" s="9">
        <f t="shared" si="78"/>
        <v>1</v>
      </c>
      <c r="W274" s="9">
        <f t="shared" si="79"/>
        <v>12</v>
      </c>
      <c r="X274" s="9">
        <f t="shared" si="80"/>
        <v>1</v>
      </c>
      <c r="Y274" s="31" t="str">
        <f t="shared" si="81"/>
        <v>W</v>
      </c>
      <c r="Z274" s="134">
        <v>28.74</v>
      </c>
      <c r="AA274" s="31" t="str">
        <f t="shared" si="82"/>
        <v>-</v>
      </c>
      <c r="AB274" s="31">
        <f t="shared" si="83"/>
        <v>28.74</v>
      </c>
    </row>
    <row r="275" spans="1:28" x14ac:dyDescent="0.3">
      <c r="A275" s="133">
        <v>42747.083333333336</v>
      </c>
      <c r="B275" s="152">
        <f t="shared" si="84"/>
        <v>1</v>
      </c>
      <c r="C275" s="152">
        <f t="shared" si="85"/>
        <v>12</v>
      </c>
      <c r="D275" s="152">
        <f t="shared" si="86"/>
        <v>2</v>
      </c>
      <c r="E275" s="38" t="str">
        <f t="shared" si="87"/>
        <v/>
      </c>
      <c r="F275" s="134">
        <v>21.89</v>
      </c>
      <c r="G275" s="38" t="str">
        <f t="shared" si="88"/>
        <v>-</v>
      </c>
      <c r="H275" s="38">
        <f t="shared" si="89"/>
        <v>21.89</v>
      </c>
      <c r="K275" s="133">
        <v>43112.083333333336</v>
      </c>
      <c r="L275" s="9">
        <f t="shared" si="72"/>
        <v>1</v>
      </c>
      <c r="M275" s="9">
        <f t="shared" si="73"/>
        <v>12</v>
      </c>
      <c r="N275" s="9">
        <f t="shared" si="74"/>
        <v>2</v>
      </c>
      <c r="O275" s="31" t="str">
        <f t="shared" si="75"/>
        <v/>
      </c>
      <c r="P275" s="134">
        <v>20.48</v>
      </c>
      <c r="Q275" s="31" t="str">
        <f t="shared" si="76"/>
        <v>-</v>
      </c>
      <c r="R275" s="31">
        <f t="shared" si="77"/>
        <v>20.48</v>
      </c>
      <c r="U275" s="133">
        <v>43477.083333333336</v>
      </c>
      <c r="V275" s="9">
        <f t="shared" si="78"/>
        <v>1</v>
      </c>
      <c r="W275" s="9">
        <f t="shared" si="79"/>
        <v>12</v>
      </c>
      <c r="X275" s="9">
        <f t="shared" si="80"/>
        <v>2</v>
      </c>
      <c r="Y275" s="31" t="str">
        <f t="shared" si="81"/>
        <v>W</v>
      </c>
      <c r="Z275" s="134">
        <v>27.61</v>
      </c>
      <c r="AA275" s="31" t="str">
        <f t="shared" si="82"/>
        <v>-</v>
      </c>
      <c r="AB275" s="31">
        <f t="shared" si="83"/>
        <v>27.61</v>
      </c>
    </row>
    <row r="276" spans="1:28" x14ac:dyDescent="0.3">
      <c r="A276" s="133">
        <v>42747.125</v>
      </c>
      <c r="B276" s="152">
        <f t="shared" si="84"/>
        <v>1</v>
      </c>
      <c r="C276" s="152">
        <f t="shared" si="85"/>
        <v>12</v>
      </c>
      <c r="D276" s="152">
        <f t="shared" si="86"/>
        <v>3</v>
      </c>
      <c r="E276" s="38" t="str">
        <f t="shared" si="87"/>
        <v/>
      </c>
      <c r="F276" s="134">
        <v>22.1</v>
      </c>
      <c r="G276" s="38" t="str">
        <f t="shared" si="88"/>
        <v>-</v>
      </c>
      <c r="H276" s="38">
        <f t="shared" si="89"/>
        <v>22.1</v>
      </c>
      <c r="K276" s="133">
        <v>43112.125</v>
      </c>
      <c r="L276" s="9">
        <f t="shared" si="72"/>
        <v>1</v>
      </c>
      <c r="M276" s="9">
        <f t="shared" si="73"/>
        <v>12</v>
      </c>
      <c r="N276" s="9">
        <f t="shared" si="74"/>
        <v>3</v>
      </c>
      <c r="O276" s="31" t="str">
        <f t="shared" si="75"/>
        <v/>
      </c>
      <c r="P276" s="134">
        <v>20.6</v>
      </c>
      <c r="Q276" s="31" t="str">
        <f t="shared" si="76"/>
        <v>-</v>
      </c>
      <c r="R276" s="31">
        <f t="shared" si="77"/>
        <v>20.6</v>
      </c>
      <c r="U276" s="133">
        <v>43477.125</v>
      </c>
      <c r="V276" s="9">
        <f t="shared" si="78"/>
        <v>1</v>
      </c>
      <c r="W276" s="9">
        <f t="shared" si="79"/>
        <v>12</v>
      </c>
      <c r="X276" s="9">
        <f t="shared" si="80"/>
        <v>3</v>
      </c>
      <c r="Y276" s="31" t="str">
        <f t="shared" si="81"/>
        <v>W</v>
      </c>
      <c r="Z276" s="134">
        <v>27.46</v>
      </c>
      <c r="AA276" s="31" t="str">
        <f t="shared" si="82"/>
        <v>-</v>
      </c>
      <c r="AB276" s="31">
        <f t="shared" si="83"/>
        <v>27.46</v>
      </c>
    </row>
    <row r="277" spans="1:28" x14ac:dyDescent="0.3">
      <c r="A277" s="133">
        <v>42747.166666666664</v>
      </c>
      <c r="B277" s="152">
        <f t="shared" si="84"/>
        <v>1</v>
      </c>
      <c r="C277" s="152">
        <f t="shared" si="85"/>
        <v>12</v>
      </c>
      <c r="D277" s="152">
        <f t="shared" si="86"/>
        <v>4</v>
      </c>
      <c r="E277" s="38" t="str">
        <f t="shared" si="87"/>
        <v/>
      </c>
      <c r="F277" s="134">
        <v>22.34</v>
      </c>
      <c r="G277" s="38" t="str">
        <f t="shared" si="88"/>
        <v>-</v>
      </c>
      <c r="H277" s="38">
        <f t="shared" si="89"/>
        <v>22.34</v>
      </c>
      <c r="K277" s="133">
        <v>43112.166666666664</v>
      </c>
      <c r="L277" s="9">
        <f t="shared" si="72"/>
        <v>1</v>
      </c>
      <c r="M277" s="9">
        <f t="shared" si="73"/>
        <v>12</v>
      </c>
      <c r="N277" s="9">
        <f t="shared" si="74"/>
        <v>4</v>
      </c>
      <c r="O277" s="31" t="str">
        <f t="shared" si="75"/>
        <v/>
      </c>
      <c r="P277" s="134">
        <v>20.61</v>
      </c>
      <c r="Q277" s="31" t="str">
        <f t="shared" si="76"/>
        <v>-</v>
      </c>
      <c r="R277" s="31">
        <f t="shared" si="77"/>
        <v>20.61</v>
      </c>
      <c r="U277" s="133">
        <v>43477.166666666664</v>
      </c>
      <c r="V277" s="9">
        <f t="shared" si="78"/>
        <v>1</v>
      </c>
      <c r="W277" s="9">
        <f t="shared" si="79"/>
        <v>12</v>
      </c>
      <c r="X277" s="9">
        <f t="shared" si="80"/>
        <v>4</v>
      </c>
      <c r="Y277" s="31" t="str">
        <f t="shared" si="81"/>
        <v>W</v>
      </c>
      <c r="Z277" s="134">
        <v>27.06</v>
      </c>
      <c r="AA277" s="31" t="str">
        <f t="shared" si="82"/>
        <v>-</v>
      </c>
      <c r="AB277" s="31">
        <f t="shared" si="83"/>
        <v>27.06</v>
      </c>
    </row>
    <row r="278" spans="1:28" x14ac:dyDescent="0.3">
      <c r="A278" s="133">
        <v>42747.208333333336</v>
      </c>
      <c r="B278" s="152">
        <f t="shared" si="84"/>
        <v>1</v>
      </c>
      <c r="C278" s="152">
        <f t="shared" si="85"/>
        <v>12</v>
      </c>
      <c r="D278" s="152">
        <f t="shared" si="86"/>
        <v>5</v>
      </c>
      <c r="E278" s="38" t="str">
        <f t="shared" si="87"/>
        <v/>
      </c>
      <c r="F278" s="134">
        <v>24.15</v>
      </c>
      <c r="G278" s="38" t="str">
        <f t="shared" si="88"/>
        <v>-</v>
      </c>
      <c r="H278" s="38">
        <f t="shared" si="89"/>
        <v>24.15</v>
      </c>
      <c r="K278" s="133">
        <v>43112.208333333336</v>
      </c>
      <c r="L278" s="9">
        <f t="shared" si="72"/>
        <v>1</v>
      </c>
      <c r="M278" s="9">
        <f t="shared" si="73"/>
        <v>12</v>
      </c>
      <c r="N278" s="9">
        <f t="shared" si="74"/>
        <v>5</v>
      </c>
      <c r="O278" s="31" t="str">
        <f t="shared" si="75"/>
        <v/>
      </c>
      <c r="P278" s="134">
        <v>22.4</v>
      </c>
      <c r="Q278" s="31" t="str">
        <f t="shared" si="76"/>
        <v>-</v>
      </c>
      <c r="R278" s="31">
        <f t="shared" si="77"/>
        <v>22.4</v>
      </c>
      <c r="U278" s="133">
        <v>43477.208333333336</v>
      </c>
      <c r="V278" s="9">
        <f t="shared" si="78"/>
        <v>1</v>
      </c>
      <c r="W278" s="9">
        <f t="shared" si="79"/>
        <v>12</v>
      </c>
      <c r="X278" s="9">
        <f t="shared" si="80"/>
        <v>5</v>
      </c>
      <c r="Y278" s="31" t="str">
        <f t="shared" si="81"/>
        <v>W</v>
      </c>
      <c r="Z278" s="134">
        <v>27.9</v>
      </c>
      <c r="AA278" s="31" t="str">
        <f t="shared" si="82"/>
        <v>-</v>
      </c>
      <c r="AB278" s="31">
        <f t="shared" si="83"/>
        <v>27.9</v>
      </c>
    </row>
    <row r="279" spans="1:28" x14ac:dyDescent="0.3">
      <c r="A279" s="133">
        <v>42747.25</v>
      </c>
      <c r="B279" s="152">
        <f t="shared" si="84"/>
        <v>1</v>
      </c>
      <c r="C279" s="152">
        <f t="shared" si="85"/>
        <v>12</v>
      </c>
      <c r="D279" s="152">
        <f t="shared" si="86"/>
        <v>6</v>
      </c>
      <c r="E279" s="38" t="str">
        <f t="shared" si="87"/>
        <v/>
      </c>
      <c r="F279" s="134">
        <v>31.86</v>
      </c>
      <c r="G279" s="38" t="str">
        <f t="shared" si="88"/>
        <v>-</v>
      </c>
      <c r="H279" s="38">
        <f t="shared" si="89"/>
        <v>31.86</v>
      </c>
      <c r="K279" s="133">
        <v>43112.25</v>
      </c>
      <c r="L279" s="9">
        <f t="shared" si="72"/>
        <v>1</v>
      </c>
      <c r="M279" s="9">
        <f t="shared" si="73"/>
        <v>12</v>
      </c>
      <c r="N279" s="9">
        <f t="shared" si="74"/>
        <v>6</v>
      </c>
      <c r="O279" s="31" t="str">
        <f t="shared" si="75"/>
        <v/>
      </c>
      <c r="P279" s="134">
        <v>26.47</v>
      </c>
      <c r="Q279" s="31" t="str">
        <f t="shared" si="76"/>
        <v>-</v>
      </c>
      <c r="R279" s="31">
        <f t="shared" si="77"/>
        <v>26.47</v>
      </c>
      <c r="U279" s="133">
        <v>43477.25</v>
      </c>
      <c r="V279" s="9">
        <f t="shared" si="78"/>
        <v>1</v>
      </c>
      <c r="W279" s="9">
        <f t="shared" si="79"/>
        <v>12</v>
      </c>
      <c r="X279" s="9">
        <f t="shared" si="80"/>
        <v>6</v>
      </c>
      <c r="Y279" s="31" t="str">
        <f t="shared" si="81"/>
        <v>W</v>
      </c>
      <c r="Z279" s="134">
        <v>30.16</v>
      </c>
      <c r="AA279" s="31" t="str">
        <f t="shared" si="82"/>
        <v>-</v>
      </c>
      <c r="AB279" s="31">
        <f t="shared" si="83"/>
        <v>30.16</v>
      </c>
    </row>
    <row r="280" spans="1:28" x14ac:dyDescent="0.3">
      <c r="A280" s="133">
        <v>42747.291666666664</v>
      </c>
      <c r="B280" s="152">
        <f t="shared" si="84"/>
        <v>1</v>
      </c>
      <c r="C280" s="152">
        <f t="shared" si="85"/>
        <v>12</v>
      </c>
      <c r="D280" s="152">
        <f t="shared" si="86"/>
        <v>7</v>
      </c>
      <c r="E280" s="38" t="str">
        <f t="shared" si="87"/>
        <v/>
      </c>
      <c r="F280" s="134">
        <v>32.04</v>
      </c>
      <c r="G280" s="38" t="str">
        <f t="shared" si="88"/>
        <v>-</v>
      </c>
      <c r="H280" s="38">
        <f t="shared" si="89"/>
        <v>32.04</v>
      </c>
      <c r="K280" s="133">
        <v>43112.291666666664</v>
      </c>
      <c r="L280" s="9">
        <f t="shared" si="72"/>
        <v>1</v>
      </c>
      <c r="M280" s="9">
        <f t="shared" si="73"/>
        <v>12</v>
      </c>
      <c r="N280" s="9">
        <f t="shared" si="74"/>
        <v>7</v>
      </c>
      <c r="O280" s="31" t="str">
        <f t="shared" si="75"/>
        <v/>
      </c>
      <c r="P280" s="134">
        <v>29.07</v>
      </c>
      <c r="Q280" s="31" t="str">
        <f t="shared" si="76"/>
        <v>-</v>
      </c>
      <c r="R280" s="31">
        <f t="shared" si="77"/>
        <v>29.07</v>
      </c>
      <c r="U280" s="133">
        <v>43477.291666666664</v>
      </c>
      <c r="V280" s="9">
        <f t="shared" si="78"/>
        <v>1</v>
      </c>
      <c r="W280" s="9">
        <f t="shared" si="79"/>
        <v>12</v>
      </c>
      <c r="X280" s="9">
        <f t="shared" si="80"/>
        <v>7</v>
      </c>
      <c r="Y280" s="31" t="str">
        <f t="shared" si="81"/>
        <v>W</v>
      </c>
      <c r="Z280" s="134">
        <v>35.840000000000003</v>
      </c>
      <c r="AA280" s="31" t="str">
        <f t="shared" si="82"/>
        <v>-</v>
      </c>
      <c r="AB280" s="31">
        <f t="shared" si="83"/>
        <v>35.840000000000003</v>
      </c>
    </row>
    <row r="281" spans="1:28" x14ac:dyDescent="0.3">
      <c r="A281" s="133">
        <v>42747.333333333336</v>
      </c>
      <c r="B281" s="152">
        <f t="shared" si="84"/>
        <v>1</v>
      </c>
      <c r="C281" s="152">
        <f t="shared" si="85"/>
        <v>12</v>
      </c>
      <c r="D281" s="152">
        <f t="shared" si="86"/>
        <v>8</v>
      </c>
      <c r="E281" s="38" t="str">
        <f t="shared" si="87"/>
        <v/>
      </c>
      <c r="F281" s="134">
        <v>27.81</v>
      </c>
      <c r="G281" s="38">
        <f t="shared" si="88"/>
        <v>27.81</v>
      </c>
      <c r="H281" s="38" t="str">
        <f t="shared" si="89"/>
        <v>-</v>
      </c>
      <c r="K281" s="133">
        <v>43112.333333333336</v>
      </c>
      <c r="L281" s="9">
        <f t="shared" si="72"/>
        <v>1</v>
      </c>
      <c r="M281" s="9">
        <f t="shared" si="73"/>
        <v>12</v>
      </c>
      <c r="N281" s="9">
        <f t="shared" si="74"/>
        <v>8</v>
      </c>
      <c r="O281" s="31" t="str">
        <f t="shared" si="75"/>
        <v/>
      </c>
      <c r="P281" s="134">
        <v>28.56</v>
      </c>
      <c r="Q281" s="31">
        <f t="shared" si="76"/>
        <v>28.56</v>
      </c>
      <c r="R281" s="31" t="str">
        <f t="shared" si="77"/>
        <v>-</v>
      </c>
      <c r="U281" s="133">
        <v>43477.333333333336</v>
      </c>
      <c r="V281" s="9">
        <f t="shared" si="78"/>
        <v>1</v>
      </c>
      <c r="W281" s="9">
        <f t="shared" si="79"/>
        <v>12</v>
      </c>
      <c r="X281" s="9">
        <f t="shared" si="80"/>
        <v>8</v>
      </c>
      <c r="Y281" s="31" t="str">
        <f t="shared" si="81"/>
        <v>W</v>
      </c>
      <c r="Z281" s="134">
        <v>37.25</v>
      </c>
      <c r="AA281" s="31" t="str">
        <f t="shared" si="82"/>
        <v>-</v>
      </c>
      <c r="AB281" s="31">
        <f t="shared" si="83"/>
        <v>37.25</v>
      </c>
    </row>
    <row r="282" spans="1:28" x14ac:dyDescent="0.3">
      <c r="A282" s="133">
        <v>42747.375</v>
      </c>
      <c r="B282" s="152">
        <f t="shared" si="84"/>
        <v>1</v>
      </c>
      <c r="C282" s="152">
        <f t="shared" si="85"/>
        <v>12</v>
      </c>
      <c r="D282" s="152">
        <f t="shared" si="86"/>
        <v>9</v>
      </c>
      <c r="E282" s="38" t="str">
        <f t="shared" si="87"/>
        <v/>
      </c>
      <c r="F282" s="134">
        <v>27.06</v>
      </c>
      <c r="G282" s="38">
        <f t="shared" si="88"/>
        <v>27.06</v>
      </c>
      <c r="H282" s="38" t="str">
        <f t="shared" si="89"/>
        <v>-</v>
      </c>
      <c r="K282" s="133">
        <v>43112.375</v>
      </c>
      <c r="L282" s="9">
        <f t="shared" si="72"/>
        <v>1</v>
      </c>
      <c r="M282" s="9">
        <f t="shared" si="73"/>
        <v>12</v>
      </c>
      <c r="N282" s="9">
        <f t="shared" si="74"/>
        <v>9</v>
      </c>
      <c r="O282" s="31" t="str">
        <f t="shared" si="75"/>
        <v/>
      </c>
      <c r="P282" s="134">
        <v>27.92</v>
      </c>
      <c r="Q282" s="31">
        <f t="shared" si="76"/>
        <v>27.92</v>
      </c>
      <c r="R282" s="31" t="str">
        <f t="shared" si="77"/>
        <v>-</v>
      </c>
      <c r="U282" s="133">
        <v>43477.375</v>
      </c>
      <c r="V282" s="9">
        <f t="shared" si="78"/>
        <v>1</v>
      </c>
      <c r="W282" s="9">
        <f t="shared" si="79"/>
        <v>12</v>
      </c>
      <c r="X282" s="9">
        <f t="shared" si="80"/>
        <v>9</v>
      </c>
      <c r="Y282" s="31" t="str">
        <f t="shared" si="81"/>
        <v>W</v>
      </c>
      <c r="Z282" s="134">
        <v>37.5</v>
      </c>
      <c r="AA282" s="31" t="str">
        <f t="shared" si="82"/>
        <v>-</v>
      </c>
      <c r="AB282" s="31">
        <f t="shared" si="83"/>
        <v>37.5</v>
      </c>
    </row>
    <row r="283" spans="1:28" x14ac:dyDescent="0.3">
      <c r="A283" s="133">
        <v>42747.416666666664</v>
      </c>
      <c r="B283" s="152">
        <f t="shared" si="84"/>
        <v>1</v>
      </c>
      <c r="C283" s="152">
        <f t="shared" si="85"/>
        <v>12</v>
      </c>
      <c r="D283" s="152">
        <f t="shared" si="86"/>
        <v>10</v>
      </c>
      <c r="E283" s="38" t="str">
        <f t="shared" si="87"/>
        <v/>
      </c>
      <c r="F283" s="134">
        <v>27.47</v>
      </c>
      <c r="G283" s="38">
        <f t="shared" si="88"/>
        <v>27.47</v>
      </c>
      <c r="H283" s="38" t="str">
        <f t="shared" si="89"/>
        <v>-</v>
      </c>
      <c r="K283" s="133">
        <v>43112.416666666664</v>
      </c>
      <c r="L283" s="9">
        <f t="shared" si="72"/>
        <v>1</v>
      </c>
      <c r="M283" s="9">
        <f t="shared" si="73"/>
        <v>12</v>
      </c>
      <c r="N283" s="9">
        <f t="shared" si="74"/>
        <v>10</v>
      </c>
      <c r="O283" s="31" t="str">
        <f t="shared" si="75"/>
        <v/>
      </c>
      <c r="P283" s="134">
        <v>30.49</v>
      </c>
      <c r="Q283" s="31">
        <f t="shared" si="76"/>
        <v>30.49</v>
      </c>
      <c r="R283" s="31" t="str">
        <f t="shared" si="77"/>
        <v>-</v>
      </c>
      <c r="U283" s="133">
        <v>43477.416666666664</v>
      </c>
      <c r="V283" s="9">
        <f t="shared" si="78"/>
        <v>1</v>
      </c>
      <c r="W283" s="9">
        <f t="shared" si="79"/>
        <v>12</v>
      </c>
      <c r="X283" s="9">
        <f t="shared" si="80"/>
        <v>10</v>
      </c>
      <c r="Y283" s="31" t="str">
        <f t="shared" si="81"/>
        <v>W</v>
      </c>
      <c r="Z283" s="134">
        <v>36.04</v>
      </c>
      <c r="AA283" s="31" t="str">
        <f t="shared" si="82"/>
        <v>-</v>
      </c>
      <c r="AB283" s="31">
        <f t="shared" si="83"/>
        <v>36.04</v>
      </c>
    </row>
    <row r="284" spans="1:28" x14ac:dyDescent="0.3">
      <c r="A284" s="133">
        <v>42747.458333333336</v>
      </c>
      <c r="B284" s="152">
        <f t="shared" si="84"/>
        <v>1</v>
      </c>
      <c r="C284" s="152">
        <f t="shared" si="85"/>
        <v>12</v>
      </c>
      <c r="D284" s="152">
        <f t="shared" si="86"/>
        <v>11</v>
      </c>
      <c r="E284" s="38" t="str">
        <f t="shared" si="87"/>
        <v/>
      </c>
      <c r="F284" s="134">
        <v>26.68</v>
      </c>
      <c r="G284" s="38">
        <f t="shared" si="88"/>
        <v>26.68</v>
      </c>
      <c r="H284" s="38" t="str">
        <f t="shared" si="89"/>
        <v>-</v>
      </c>
      <c r="K284" s="133">
        <v>43112.458333333336</v>
      </c>
      <c r="L284" s="9">
        <f t="shared" si="72"/>
        <v>1</v>
      </c>
      <c r="M284" s="9">
        <f t="shared" si="73"/>
        <v>12</v>
      </c>
      <c r="N284" s="9">
        <f t="shared" si="74"/>
        <v>11</v>
      </c>
      <c r="O284" s="31" t="str">
        <f t="shared" si="75"/>
        <v/>
      </c>
      <c r="P284" s="134">
        <v>29.29</v>
      </c>
      <c r="Q284" s="31">
        <f t="shared" si="76"/>
        <v>29.29</v>
      </c>
      <c r="R284" s="31" t="str">
        <f t="shared" si="77"/>
        <v>-</v>
      </c>
      <c r="U284" s="133">
        <v>43477.458333333336</v>
      </c>
      <c r="V284" s="9">
        <f t="shared" si="78"/>
        <v>1</v>
      </c>
      <c r="W284" s="9">
        <f t="shared" si="79"/>
        <v>12</v>
      </c>
      <c r="X284" s="9">
        <f t="shared" si="80"/>
        <v>11</v>
      </c>
      <c r="Y284" s="31" t="str">
        <f t="shared" si="81"/>
        <v>W</v>
      </c>
      <c r="Z284" s="134">
        <v>33.11</v>
      </c>
      <c r="AA284" s="31" t="str">
        <f t="shared" si="82"/>
        <v>-</v>
      </c>
      <c r="AB284" s="31">
        <f t="shared" si="83"/>
        <v>33.11</v>
      </c>
    </row>
    <row r="285" spans="1:28" x14ac:dyDescent="0.3">
      <c r="A285" s="133">
        <v>42747.5</v>
      </c>
      <c r="B285" s="152">
        <f t="shared" si="84"/>
        <v>1</v>
      </c>
      <c r="C285" s="152">
        <f t="shared" si="85"/>
        <v>12</v>
      </c>
      <c r="D285" s="152">
        <f t="shared" si="86"/>
        <v>12</v>
      </c>
      <c r="E285" s="38" t="str">
        <f t="shared" si="87"/>
        <v/>
      </c>
      <c r="F285" s="134">
        <v>26.2</v>
      </c>
      <c r="G285" s="38">
        <f t="shared" si="88"/>
        <v>26.2</v>
      </c>
      <c r="H285" s="38" t="str">
        <f t="shared" si="89"/>
        <v>-</v>
      </c>
      <c r="K285" s="133">
        <v>43112.5</v>
      </c>
      <c r="L285" s="9">
        <f t="shared" si="72"/>
        <v>1</v>
      </c>
      <c r="M285" s="9">
        <f t="shared" si="73"/>
        <v>12</v>
      </c>
      <c r="N285" s="9">
        <f t="shared" si="74"/>
        <v>12</v>
      </c>
      <c r="O285" s="31" t="str">
        <f t="shared" si="75"/>
        <v/>
      </c>
      <c r="P285" s="134">
        <v>28.82</v>
      </c>
      <c r="Q285" s="31">
        <f t="shared" si="76"/>
        <v>28.82</v>
      </c>
      <c r="R285" s="31" t="str">
        <f t="shared" si="77"/>
        <v>-</v>
      </c>
      <c r="U285" s="133">
        <v>43477.5</v>
      </c>
      <c r="V285" s="9">
        <f t="shared" si="78"/>
        <v>1</v>
      </c>
      <c r="W285" s="9">
        <f t="shared" si="79"/>
        <v>12</v>
      </c>
      <c r="X285" s="9">
        <f t="shared" si="80"/>
        <v>12</v>
      </c>
      <c r="Y285" s="31" t="str">
        <f t="shared" si="81"/>
        <v>W</v>
      </c>
      <c r="Z285" s="134">
        <v>32.979999999999997</v>
      </c>
      <c r="AA285" s="31" t="str">
        <f t="shared" si="82"/>
        <v>-</v>
      </c>
      <c r="AB285" s="31">
        <f t="shared" si="83"/>
        <v>32.979999999999997</v>
      </c>
    </row>
    <row r="286" spans="1:28" x14ac:dyDescent="0.3">
      <c r="A286" s="133">
        <v>42747.541666666664</v>
      </c>
      <c r="B286" s="152">
        <f t="shared" si="84"/>
        <v>1</v>
      </c>
      <c r="C286" s="152">
        <f t="shared" si="85"/>
        <v>12</v>
      </c>
      <c r="D286" s="152">
        <f t="shared" si="86"/>
        <v>13</v>
      </c>
      <c r="E286" s="38" t="str">
        <f t="shared" si="87"/>
        <v/>
      </c>
      <c r="F286" s="134">
        <v>26.05</v>
      </c>
      <c r="G286" s="38">
        <f t="shared" si="88"/>
        <v>26.05</v>
      </c>
      <c r="H286" s="38" t="str">
        <f t="shared" si="89"/>
        <v>-</v>
      </c>
      <c r="K286" s="133">
        <v>43112.541666666664</v>
      </c>
      <c r="L286" s="9">
        <f t="shared" si="72"/>
        <v>1</v>
      </c>
      <c r="M286" s="9">
        <f t="shared" si="73"/>
        <v>12</v>
      </c>
      <c r="N286" s="9">
        <f t="shared" si="74"/>
        <v>13</v>
      </c>
      <c r="O286" s="31" t="str">
        <f t="shared" si="75"/>
        <v/>
      </c>
      <c r="P286" s="134">
        <v>28.84</v>
      </c>
      <c r="Q286" s="31">
        <f t="shared" si="76"/>
        <v>28.84</v>
      </c>
      <c r="R286" s="31" t="str">
        <f t="shared" si="77"/>
        <v>-</v>
      </c>
      <c r="U286" s="133">
        <v>43477.541666666664</v>
      </c>
      <c r="V286" s="9">
        <f t="shared" si="78"/>
        <v>1</v>
      </c>
      <c r="W286" s="9">
        <f t="shared" si="79"/>
        <v>12</v>
      </c>
      <c r="X286" s="9">
        <f t="shared" si="80"/>
        <v>13</v>
      </c>
      <c r="Y286" s="31" t="str">
        <f t="shared" si="81"/>
        <v>W</v>
      </c>
      <c r="Z286" s="134">
        <v>29.06</v>
      </c>
      <c r="AA286" s="31" t="str">
        <f t="shared" si="82"/>
        <v>-</v>
      </c>
      <c r="AB286" s="31">
        <f t="shared" si="83"/>
        <v>29.06</v>
      </c>
    </row>
    <row r="287" spans="1:28" x14ac:dyDescent="0.3">
      <c r="A287" s="133">
        <v>42747.583333333336</v>
      </c>
      <c r="B287" s="152">
        <f t="shared" si="84"/>
        <v>1</v>
      </c>
      <c r="C287" s="152">
        <f t="shared" si="85"/>
        <v>12</v>
      </c>
      <c r="D287" s="152">
        <f t="shared" si="86"/>
        <v>14</v>
      </c>
      <c r="E287" s="38" t="str">
        <f t="shared" si="87"/>
        <v/>
      </c>
      <c r="F287" s="134">
        <v>25.62</v>
      </c>
      <c r="G287" s="38">
        <f t="shared" si="88"/>
        <v>25.62</v>
      </c>
      <c r="H287" s="38" t="str">
        <f t="shared" si="89"/>
        <v>-</v>
      </c>
      <c r="K287" s="133">
        <v>43112.583333333336</v>
      </c>
      <c r="L287" s="9">
        <f t="shared" si="72"/>
        <v>1</v>
      </c>
      <c r="M287" s="9">
        <f t="shared" si="73"/>
        <v>12</v>
      </c>
      <c r="N287" s="9">
        <f t="shared" si="74"/>
        <v>14</v>
      </c>
      <c r="O287" s="31" t="str">
        <f t="shared" si="75"/>
        <v/>
      </c>
      <c r="P287" s="134">
        <v>28.18</v>
      </c>
      <c r="Q287" s="31">
        <f t="shared" si="76"/>
        <v>28.18</v>
      </c>
      <c r="R287" s="31" t="str">
        <f t="shared" si="77"/>
        <v>-</v>
      </c>
      <c r="U287" s="133">
        <v>43477.583333333336</v>
      </c>
      <c r="V287" s="9">
        <f t="shared" si="78"/>
        <v>1</v>
      </c>
      <c r="W287" s="9">
        <f t="shared" si="79"/>
        <v>12</v>
      </c>
      <c r="X287" s="9">
        <f t="shared" si="80"/>
        <v>14</v>
      </c>
      <c r="Y287" s="31" t="str">
        <f t="shared" si="81"/>
        <v>W</v>
      </c>
      <c r="Z287" s="134">
        <v>28.77</v>
      </c>
      <c r="AA287" s="31" t="str">
        <f t="shared" si="82"/>
        <v>-</v>
      </c>
      <c r="AB287" s="31">
        <f t="shared" si="83"/>
        <v>28.77</v>
      </c>
    </row>
    <row r="288" spans="1:28" x14ac:dyDescent="0.3">
      <c r="A288" s="133">
        <v>42747.625</v>
      </c>
      <c r="B288" s="152">
        <f t="shared" si="84"/>
        <v>1</v>
      </c>
      <c r="C288" s="152">
        <f t="shared" si="85"/>
        <v>12</v>
      </c>
      <c r="D288" s="152">
        <f t="shared" si="86"/>
        <v>15</v>
      </c>
      <c r="E288" s="38" t="str">
        <f t="shared" si="87"/>
        <v/>
      </c>
      <c r="F288" s="134">
        <v>25.37</v>
      </c>
      <c r="G288" s="38">
        <f t="shared" si="88"/>
        <v>25.37</v>
      </c>
      <c r="H288" s="38" t="str">
        <f t="shared" si="89"/>
        <v>-</v>
      </c>
      <c r="K288" s="133">
        <v>43112.625</v>
      </c>
      <c r="L288" s="9">
        <f t="shared" si="72"/>
        <v>1</v>
      </c>
      <c r="M288" s="9">
        <f t="shared" si="73"/>
        <v>12</v>
      </c>
      <c r="N288" s="9">
        <f t="shared" si="74"/>
        <v>15</v>
      </c>
      <c r="O288" s="31" t="str">
        <f t="shared" si="75"/>
        <v/>
      </c>
      <c r="P288" s="134">
        <v>27.98</v>
      </c>
      <c r="Q288" s="31">
        <f t="shared" si="76"/>
        <v>27.98</v>
      </c>
      <c r="R288" s="31" t="str">
        <f t="shared" si="77"/>
        <v>-</v>
      </c>
      <c r="U288" s="133">
        <v>43477.625</v>
      </c>
      <c r="V288" s="9">
        <f t="shared" si="78"/>
        <v>1</v>
      </c>
      <c r="W288" s="9">
        <f t="shared" si="79"/>
        <v>12</v>
      </c>
      <c r="X288" s="9">
        <f t="shared" si="80"/>
        <v>15</v>
      </c>
      <c r="Y288" s="31" t="str">
        <f t="shared" si="81"/>
        <v>W</v>
      </c>
      <c r="Z288" s="134">
        <v>28.25</v>
      </c>
      <c r="AA288" s="31" t="str">
        <f t="shared" si="82"/>
        <v>-</v>
      </c>
      <c r="AB288" s="31">
        <f t="shared" si="83"/>
        <v>28.25</v>
      </c>
    </row>
    <row r="289" spans="1:28" x14ac:dyDescent="0.3">
      <c r="A289" s="133">
        <v>42747.666666666664</v>
      </c>
      <c r="B289" s="152">
        <f t="shared" si="84"/>
        <v>1</v>
      </c>
      <c r="C289" s="152">
        <f t="shared" si="85"/>
        <v>12</v>
      </c>
      <c r="D289" s="152">
        <f t="shared" si="86"/>
        <v>16</v>
      </c>
      <c r="E289" s="38" t="str">
        <f t="shared" si="87"/>
        <v/>
      </c>
      <c r="F289" s="134">
        <v>25.76</v>
      </c>
      <c r="G289" s="38">
        <f t="shared" si="88"/>
        <v>25.76</v>
      </c>
      <c r="H289" s="38" t="str">
        <f t="shared" si="89"/>
        <v>-</v>
      </c>
      <c r="K289" s="133">
        <v>43112.666666666664</v>
      </c>
      <c r="L289" s="9">
        <f t="shared" si="72"/>
        <v>1</v>
      </c>
      <c r="M289" s="9">
        <f t="shared" si="73"/>
        <v>12</v>
      </c>
      <c r="N289" s="9">
        <f t="shared" si="74"/>
        <v>16</v>
      </c>
      <c r="O289" s="31" t="str">
        <f t="shared" si="75"/>
        <v/>
      </c>
      <c r="P289" s="134">
        <v>29.95</v>
      </c>
      <c r="Q289" s="31">
        <f t="shared" si="76"/>
        <v>29.95</v>
      </c>
      <c r="R289" s="31" t="str">
        <f t="shared" si="77"/>
        <v>-</v>
      </c>
      <c r="U289" s="133">
        <v>43477.666666666664</v>
      </c>
      <c r="V289" s="9">
        <f t="shared" si="78"/>
        <v>1</v>
      </c>
      <c r="W289" s="9">
        <f t="shared" si="79"/>
        <v>12</v>
      </c>
      <c r="X289" s="9">
        <f t="shared" si="80"/>
        <v>16</v>
      </c>
      <c r="Y289" s="31" t="str">
        <f t="shared" si="81"/>
        <v>W</v>
      </c>
      <c r="Z289" s="134">
        <v>29.59</v>
      </c>
      <c r="AA289" s="31" t="str">
        <f t="shared" si="82"/>
        <v>-</v>
      </c>
      <c r="AB289" s="31">
        <f t="shared" si="83"/>
        <v>29.59</v>
      </c>
    </row>
    <row r="290" spans="1:28" x14ac:dyDescent="0.3">
      <c r="A290" s="133">
        <v>42747.708333333336</v>
      </c>
      <c r="B290" s="152">
        <f t="shared" si="84"/>
        <v>1</v>
      </c>
      <c r="C290" s="152">
        <f t="shared" si="85"/>
        <v>12</v>
      </c>
      <c r="D290" s="152">
        <f t="shared" si="86"/>
        <v>17</v>
      </c>
      <c r="E290" s="38" t="str">
        <f t="shared" si="87"/>
        <v/>
      </c>
      <c r="F290" s="134">
        <v>35.6</v>
      </c>
      <c r="G290" s="38" t="str">
        <f t="shared" si="88"/>
        <v>-</v>
      </c>
      <c r="H290" s="38">
        <f t="shared" si="89"/>
        <v>35.6</v>
      </c>
      <c r="K290" s="133">
        <v>43112.708333333336</v>
      </c>
      <c r="L290" s="9">
        <f t="shared" si="72"/>
        <v>1</v>
      </c>
      <c r="M290" s="9">
        <f t="shared" si="73"/>
        <v>12</v>
      </c>
      <c r="N290" s="9">
        <f t="shared" si="74"/>
        <v>17</v>
      </c>
      <c r="O290" s="31" t="str">
        <f t="shared" si="75"/>
        <v/>
      </c>
      <c r="P290" s="134">
        <v>35.840000000000003</v>
      </c>
      <c r="Q290" s="31" t="str">
        <f t="shared" si="76"/>
        <v>-</v>
      </c>
      <c r="R290" s="31">
        <f t="shared" si="77"/>
        <v>35.840000000000003</v>
      </c>
      <c r="U290" s="133">
        <v>43477.708333333336</v>
      </c>
      <c r="V290" s="9">
        <f t="shared" si="78"/>
        <v>1</v>
      </c>
      <c r="W290" s="9">
        <f t="shared" si="79"/>
        <v>12</v>
      </c>
      <c r="X290" s="9">
        <f t="shared" si="80"/>
        <v>17</v>
      </c>
      <c r="Y290" s="31" t="str">
        <f t="shared" si="81"/>
        <v>W</v>
      </c>
      <c r="Z290" s="134">
        <v>32.9</v>
      </c>
      <c r="AA290" s="31" t="str">
        <f t="shared" si="82"/>
        <v>-</v>
      </c>
      <c r="AB290" s="31">
        <f t="shared" si="83"/>
        <v>32.9</v>
      </c>
    </row>
    <row r="291" spans="1:28" x14ac:dyDescent="0.3">
      <c r="A291" s="133">
        <v>42747.75</v>
      </c>
      <c r="B291" s="152">
        <f t="shared" si="84"/>
        <v>1</v>
      </c>
      <c r="C291" s="152">
        <f t="shared" si="85"/>
        <v>12</v>
      </c>
      <c r="D291" s="152">
        <f t="shared" si="86"/>
        <v>18</v>
      </c>
      <c r="E291" s="38" t="str">
        <f t="shared" si="87"/>
        <v/>
      </c>
      <c r="F291" s="134">
        <v>34.049999999999997</v>
      </c>
      <c r="G291" s="38" t="str">
        <f t="shared" si="88"/>
        <v>-</v>
      </c>
      <c r="H291" s="38">
        <f t="shared" si="89"/>
        <v>34.049999999999997</v>
      </c>
      <c r="K291" s="133">
        <v>43112.75</v>
      </c>
      <c r="L291" s="9">
        <f t="shared" si="72"/>
        <v>1</v>
      </c>
      <c r="M291" s="9">
        <f t="shared" si="73"/>
        <v>12</v>
      </c>
      <c r="N291" s="9">
        <f t="shared" si="74"/>
        <v>18</v>
      </c>
      <c r="O291" s="31" t="str">
        <f t="shared" si="75"/>
        <v/>
      </c>
      <c r="P291" s="134">
        <v>37.04</v>
      </c>
      <c r="Q291" s="31" t="str">
        <f t="shared" si="76"/>
        <v>-</v>
      </c>
      <c r="R291" s="31">
        <f t="shared" si="77"/>
        <v>37.04</v>
      </c>
      <c r="U291" s="133">
        <v>43477.75</v>
      </c>
      <c r="V291" s="9">
        <f t="shared" si="78"/>
        <v>1</v>
      </c>
      <c r="W291" s="9">
        <f t="shared" si="79"/>
        <v>12</v>
      </c>
      <c r="X291" s="9">
        <f t="shared" si="80"/>
        <v>18</v>
      </c>
      <c r="Y291" s="31" t="str">
        <f t="shared" si="81"/>
        <v>W</v>
      </c>
      <c r="Z291" s="134">
        <v>31.65</v>
      </c>
      <c r="AA291" s="31" t="str">
        <f t="shared" si="82"/>
        <v>-</v>
      </c>
      <c r="AB291" s="31">
        <f t="shared" si="83"/>
        <v>31.65</v>
      </c>
    </row>
    <row r="292" spans="1:28" x14ac:dyDescent="0.3">
      <c r="A292" s="133">
        <v>42747.791666666664</v>
      </c>
      <c r="B292" s="152">
        <f t="shared" si="84"/>
        <v>1</v>
      </c>
      <c r="C292" s="152">
        <f t="shared" si="85"/>
        <v>12</v>
      </c>
      <c r="D292" s="152">
        <f t="shared" si="86"/>
        <v>19</v>
      </c>
      <c r="E292" s="38" t="str">
        <f t="shared" si="87"/>
        <v/>
      </c>
      <c r="F292" s="134">
        <v>31.71</v>
      </c>
      <c r="G292" s="38" t="str">
        <f t="shared" si="88"/>
        <v>-</v>
      </c>
      <c r="H292" s="38">
        <f t="shared" si="89"/>
        <v>31.71</v>
      </c>
      <c r="K292" s="133">
        <v>43112.791666666664</v>
      </c>
      <c r="L292" s="9">
        <f t="shared" si="72"/>
        <v>1</v>
      </c>
      <c r="M292" s="9">
        <f t="shared" si="73"/>
        <v>12</v>
      </c>
      <c r="N292" s="9">
        <f t="shared" si="74"/>
        <v>19</v>
      </c>
      <c r="O292" s="31" t="str">
        <f t="shared" si="75"/>
        <v/>
      </c>
      <c r="P292" s="134">
        <v>35.81</v>
      </c>
      <c r="Q292" s="31" t="str">
        <f t="shared" si="76"/>
        <v>-</v>
      </c>
      <c r="R292" s="31">
        <f t="shared" si="77"/>
        <v>35.81</v>
      </c>
      <c r="U292" s="133">
        <v>43477.791666666664</v>
      </c>
      <c r="V292" s="9">
        <f t="shared" si="78"/>
        <v>1</v>
      </c>
      <c r="W292" s="9">
        <f t="shared" si="79"/>
        <v>12</v>
      </c>
      <c r="X292" s="9">
        <f t="shared" si="80"/>
        <v>19</v>
      </c>
      <c r="Y292" s="31" t="str">
        <f t="shared" si="81"/>
        <v>W</v>
      </c>
      <c r="Z292" s="134">
        <v>29.68</v>
      </c>
      <c r="AA292" s="31" t="str">
        <f t="shared" si="82"/>
        <v>-</v>
      </c>
      <c r="AB292" s="31">
        <f t="shared" si="83"/>
        <v>29.68</v>
      </c>
    </row>
    <row r="293" spans="1:28" x14ac:dyDescent="0.3">
      <c r="A293" s="133">
        <v>42747.833333333336</v>
      </c>
      <c r="B293" s="152">
        <f t="shared" si="84"/>
        <v>1</v>
      </c>
      <c r="C293" s="152">
        <f t="shared" si="85"/>
        <v>12</v>
      </c>
      <c r="D293" s="152">
        <f t="shared" si="86"/>
        <v>20</v>
      </c>
      <c r="E293" s="38" t="str">
        <f t="shared" si="87"/>
        <v/>
      </c>
      <c r="F293" s="134">
        <v>28.19</v>
      </c>
      <c r="G293" s="38" t="str">
        <f t="shared" si="88"/>
        <v>-</v>
      </c>
      <c r="H293" s="38">
        <f t="shared" si="89"/>
        <v>28.19</v>
      </c>
      <c r="K293" s="133">
        <v>43112.833333333336</v>
      </c>
      <c r="L293" s="9">
        <f t="shared" si="72"/>
        <v>1</v>
      </c>
      <c r="M293" s="9">
        <f t="shared" si="73"/>
        <v>12</v>
      </c>
      <c r="N293" s="9">
        <f t="shared" si="74"/>
        <v>20</v>
      </c>
      <c r="O293" s="31" t="str">
        <f t="shared" si="75"/>
        <v/>
      </c>
      <c r="P293" s="134">
        <v>32.68</v>
      </c>
      <c r="Q293" s="31" t="str">
        <f t="shared" si="76"/>
        <v>-</v>
      </c>
      <c r="R293" s="31">
        <f t="shared" si="77"/>
        <v>32.68</v>
      </c>
      <c r="U293" s="133">
        <v>43477.833333333336</v>
      </c>
      <c r="V293" s="9">
        <f t="shared" si="78"/>
        <v>1</v>
      </c>
      <c r="W293" s="9">
        <f t="shared" si="79"/>
        <v>12</v>
      </c>
      <c r="X293" s="9">
        <f t="shared" si="80"/>
        <v>20</v>
      </c>
      <c r="Y293" s="31" t="str">
        <f t="shared" si="81"/>
        <v>W</v>
      </c>
      <c r="Z293" s="134">
        <v>28.5</v>
      </c>
      <c r="AA293" s="31" t="str">
        <f t="shared" si="82"/>
        <v>-</v>
      </c>
      <c r="AB293" s="31">
        <f t="shared" si="83"/>
        <v>28.5</v>
      </c>
    </row>
    <row r="294" spans="1:28" x14ac:dyDescent="0.3">
      <c r="A294" s="133">
        <v>42747.875</v>
      </c>
      <c r="B294" s="152">
        <f t="shared" si="84"/>
        <v>1</v>
      </c>
      <c r="C294" s="152">
        <f t="shared" si="85"/>
        <v>12</v>
      </c>
      <c r="D294" s="152">
        <f t="shared" si="86"/>
        <v>21</v>
      </c>
      <c r="E294" s="38" t="str">
        <f t="shared" si="87"/>
        <v/>
      </c>
      <c r="F294" s="134">
        <v>26.58</v>
      </c>
      <c r="G294" s="38" t="str">
        <f t="shared" si="88"/>
        <v>-</v>
      </c>
      <c r="H294" s="38">
        <f t="shared" si="89"/>
        <v>26.58</v>
      </c>
      <c r="K294" s="133">
        <v>43112.875</v>
      </c>
      <c r="L294" s="9">
        <f t="shared" si="72"/>
        <v>1</v>
      </c>
      <c r="M294" s="9">
        <f t="shared" si="73"/>
        <v>12</v>
      </c>
      <c r="N294" s="9">
        <f t="shared" si="74"/>
        <v>21</v>
      </c>
      <c r="O294" s="31" t="str">
        <f t="shared" si="75"/>
        <v/>
      </c>
      <c r="P294" s="134">
        <v>29.53</v>
      </c>
      <c r="Q294" s="31" t="str">
        <f t="shared" si="76"/>
        <v>-</v>
      </c>
      <c r="R294" s="31">
        <f t="shared" si="77"/>
        <v>29.53</v>
      </c>
      <c r="U294" s="133">
        <v>43477.875</v>
      </c>
      <c r="V294" s="9">
        <f t="shared" si="78"/>
        <v>1</v>
      </c>
      <c r="W294" s="9">
        <f t="shared" si="79"/>
        <v>12</v>
      </c>
      <c r="X294" s="9">
        <f t="shared" si="80"/>
        <v>21</v>
      </c>
      <c r="Y294" s="31" t="str">
        <f t="shared" si="81"/>
        <v>W</v>
      </c>
      <c r="Z294" s="134">
        <v>26.67</v>
      </c>
      <c r="AA294" s="31" t="str">
        <f t="shared" si="82"/>
        <v>-</v>
      </c>
      <c r="AB294" s="31">
        <f t="shared" si="83"/>
        <v>26.67</v>
      </c>
    </row>
    <row r="295" spans="1:28" x14ac:dyDescent="0.3">
      <c r="A295" s="133">
        <v>42747.916666666664</v>
      </c>
      <c r="B295" s="152">
        <f t="shared" si="84"/>
        <v>1</v>
      </c>
      <c r="C295" s="152">
        <f t="shared" si="85"/>
        <v>12</v>
      </c>
      <c r="D295" s="152">
        <f t="shared" si="86"/>
        <v>22</v>
      </c>
      <c r="E295" s="38" t="str">
        <f t="shared" si="87"/>
        <v/>
      </c>
      <c r="F295" s="134">
        <v>24.42</v>
      </c>
      <c r="G295" s="38" t="str">
        <f t="shared" si="88"/>
        <v>-</v>
      </c>
      <c r="H295" s="38">
        <f t="shared" si="89"/>
        <v>24.42</v>
      </c>
      <c r="K295" s="133">
        <v>43112.916666666664</v>
      </c>
      <c r="L295" s="9">
        <f t="shared" si="72"/>
        <v>1</v>
      </c>
      <c r="M295" s="9">
        <f t="shared" si="73"/>
        <v>12</v>
      </c>
      <c r="N295" s="9">
        <f t="shared" si="74"/>
        <v>22</v>
      </c>
      <c r="O295" s="31" t="str">
        <f t="shared" si="75"/>
        <v/>
      </c>
      <c r="P295" s="134">
        <v>26.23</v>
      </c>
      <c r="Q295" s="31" t="str">
        <f t="shared" si="76"/>
        <v>-</v>
      </c>
      <c r="R295" s="31">
        <f t="shared" si="77"/>
        <v>26.23</v>
      </c>
      <c r="U295" s="133">
        <v>43477.916666666664</v>
      </c>
      <c r="V295" s="9">
        <f t="shared" si="78"/>
        <v>1</v>
      </c>
      <c r="W295" s="9">
        <f t="shared" si="79"/>
        <v>12</v>
      </c>
      <c r="X295" s="9">
        <f t="shared" si="80"/>
        <v>22</v>
      </c>
      <c r="Y295" s="31" t="str">
        <f t="shared" si="81"/>
        <v>W</v>
      </c>
      <c r="Z295" s="134">
        <v>26.05</v>
      </c>
      <c r="AA295" s="31" t="str">
        <f t="shared" si="82"/>
        <v>-</v>
      </c>
      <c r="AB295" s="31">
        <f t="shared" si="83"/>
        <v>26.05</v>
      </c>
    </row>
    <row r="296" spans="1:28" x14ac:dyDescent="0.3">
      <c r="A296" s="133">
        <v>42747.958333333336</v>
      </c>
      <c r="B296" s="152">
        <f t="shared" si="84"/>
        <v>1</v>
      </c>
      <c r="C296" s="152">
        <f t="shared" si="85"/>
        <v>12</v>
      </c>
      <c r="D296" s="152">
        <f t="shared" si="86"/>
        <v>23</v>
      </c>
      <c r="E296" s="38" t="str">
        <f t="shared" si="87"/>
        <v/>
      </c>
      <c r="F296" s="134">
        <v>22.98</v>
      </c>
      <c r="G296" s="38" t="str">
        <f t="shared" si="88"/>
        <v>-</v>
      </c>
      <c r="H296" s="38">
        <f t="shared" si="89"/>
        <v>22.98</v>
      </c>
      <c r="K296" s="133">
        <v>43112.958333333336</v>
      </c>
      <c r="L296" s="9">
        <f t="shared" si="72"/>
        <v>1</v>
      </c>
      <c r="M296" s="9">
        <f t="shared" si="73"/>
        <v>12</v>
      </c>
      <c r="N296" s="9">
        <f t="shared" si="74"/>
        <v>23</v>
      </c>
      <c r="O296" s="31" t="str">
        <f t="shared" si="75"/>
        <v/>
      </c>
      <c r="P296" s="134">
        <v>24.78</v>
      </c>
      <c r="Q296" s="31" t="str">
        <f t="shared" si="76"/>
        <v>-</v>
      </c>
      <c r="R296" s="31">
        <f t="shared" si="77"/>
        <v>24.78</v>
      </c>
      <c r="U296" s="133">
        <v>43477.958333333336</v>
      </c>
      <c r="V296" s="9">
        <f t="shared" si="78"/>
        <v>1</v>
      </c>
      <c r="W296" s="9">
        <f t="shared" si="79"/>
        <v>12</v>
      </c>
      <c r="X296" s="9">
        <f t="shared" si="80"/>
        <v>23</v>
      </c>
      <c r="Y296" s="31" t="str">
        <f t="shared" si="81"/>
        <v>W</v>
      </c>
      <c r="Z296" s="134">
        <v>25.32</v>
      </c>
      <c r="AA296" s="31" t="str">
        <f t="shared" si="82"/>
        <v>-</v>
      </c>
      <c r="AB296" s="31">
        <f t="shared" si="83"/>
        <v>25.32</v>
      </c>
    </row>
    <row r="297" spans="1:28" x14ac:dyDescent="0.3">
      <c r="A297" s="133">
        <v>42748</v>
      </c>
      <c r="B297" s="152">
        <f t="shared" si="84"/>
        <v>1</v>
      </c>
      <c r="C297" s="152">
        <f t="shared" si="85"/>
        <v>13</v>
      </c>
      <c r="D297" s="152">
        <f t="shared" si="86"/>
        <v>0</v>
      </c>
      <c r="E297" s="38" t="str">
        <f t="shared" si="87"/>
        <v/>
      </c>
      <c r="F297" s="134">
        <v>23.35</v>
      </c>
      <c r="G297" s="38" t="str">
        <f t="shared" si="88"/>
        <v>-</v>
      </c>
      <c r="H297" s="38">
        <f t="shared" si="89"/>
        <v>23.35</v>
      </c>
      <c r="K297" s="133">
        <v>43113</v>
      </c>
      <c r="L297" s="9">
        <f t="shared" si="72"/>
        <v>1</v>
      </c>
      <c r="M297" s="9">
        <f t="shared" si="73"/>
        <v>13</v>
      </c>
      <c r="N297" s="9">
        <f t="shared" si="74"/>
        <v>0</v>
      </c>
      <c r="O297" s="31" t="str">
        <f t="shared" si="75"/>
        <v>W</v>
      </c>
      <c r="P297" s="134">
        <v>22.99</v>
      </c>
      <c r="Q297" s="31" t="str">
        <f t="shared" si="76"/>
        <v>-</v>
      </c>
      <c r="R297" s="31">
        <f t="shared" si="77"/>
        <v>22.99</v>
      </c>
      <c r="U297" s="133">
        <v>43478</v>
      </c>
      <c r="V297" s="9">
        <f t="shared" si="78"/>
        <v>1</v>
      </c>
      <c r="W297" s="9">
        <f t="shared" si="79"/>
        <v>13</v>
      </c>
      <c r="X297" s="9">
        <f t="shared" si="80"/>
        <v>0</v>
      </c>
      <c r="Y297" s="31" t="str">
        <f t="shared" si="81"/>
        <v>W</v>
      </c>
      <c r="Z297" s="134">
        <v>24.8</v>
      </c>
      <c r="AA297" s="31" t="str">
        <f t="shared" si="82"/>
        <v>-</v>
      </c>
      <c r="AB297" s="31">
        <f t="shared" si="83"/>
        <v>24.8</v>
      </c>
    </row>
    <row r="298" spans="1:28" x14ac:dyDescent="0.3">
      <c r="A298" s="133">
        <v>42748.041666666664</v>
      </c>
      <c r="B298" s="152">
        <f t="shared" si="84"/>
        <v>1</v>
      </c>
      <c r="C298" s="152">
        <f t="shared" si="85"/>
        <v>13</v>
      </c>
      <c r="D298" s="152">
        <f t="shared" si="86"/>
        <v>1</v>
      </c>
      <c r="E298" s="38" t="str">
        <f t="shared" si="87"/>
        <v/>
      </c>
      <c r="F298" s="134">
        <v>23.42</v>
      </c>
      <c r="G298" s="38" t="str">
        <f t="shared" si="88"/>
        <v>-</v>
      </c>
      <c r="H298" s="38">
        <f t="shared" si="89"/>
        <v>23.42</v>
      </c>
      <c r="K298" s="133">
        <v>43113.041666666664</v>
      </c>
      <c r="L298" s="9">
        <f t="shared" si="72"/>
        <v>1</v>
      </c>
      <c r="M298" s="9">
        <f t="shared" si="73"/>
        <v>13</v>
      </c>
      <c r="N298" s="9">
        <f t="shared" si="74"/>
        <v>1</v>
      </c>
      <c r="O298" s="31" t="str">
        <f t="shared" si="75"/>
        <v>W</v>
      </c>
      <c r="P298" s="134">
        <v>22.74</v>
      </c>
      <c r="Q298" s="31" t="str">
        <f t="shared" si="76"/>
        <v>-</v>
      </c>
      <c r="R298" s="31">
        <f t="shared" si="77"/>
        <v>22.74</v>
      </c>
      <c r="U298" s="133">
        <v>43478.041666666664</v>
      </c>
      <c r="V298" s="9">
        <f t="shared" si="78"/>
        <v>1</v>
      </c>
      <c r="W298" s="9">
        <f t="shared" si="79"/>
        <v>13</v>
      </c>
      <c r="X298" s="9">
        <f t="shared" si="80"/>
        <v>1</v>
      </c>
      <c r="Y298" s="31" t="str">
        <f t="shared" si="81"/>
        <v>W</v>
      </c>
      <c r="Z298" s="134">
        <v>24.17</v>
      </c>
      <c r="AA298" s="31" t="str">
        <f t="shared" si="82"/>
        <v>-</v>
      </c>
      <c r="AB298" s="31">
        <f t="shared" si="83"/>
        <v>24.17</v>
      </c>
    </row>
    <row r="299" spans="1:28" x14ac:dyDescent="0.3">
      <c r="A299" s="133">
        <v>42748.083333333336</v>
      </c>
      <c r="B299" s="152">
        <f t="shared" si="84"/>
        <v>1</v>
      </c>
      <c r="C299" s="152">
        <f t="shared" si="85"/>
        <v>13</v>
      </c>
      <c r="D299" s="152">
        <f t="shared" si="86"/>
        <v>2</v>
      </c>
      <c r="E299" s="38" t="str">
        <f t="shared" si="87"/>
        <v/>
      </c>
      <c r="F299" s="134">
        <v>23.28</v>
      </c>
      <c r="G299" s="38" t="str">
        <f t="shared" si="88"/>
        <v>-</v>
      </c>
      <c r="H299" s="38">
        <f t="shared" si="89"/>
        <v>23.28</v>
      </c>
      <c r="K299" s="133">
        <v>43113.083333333336</v>
      </c>
      <c r="L299" s="9">
        <f t="shared" si="72"/>
        <v>1</v>
      </c>
      <c r="M299" s="9">
        <f t="shared" si="73"/>
        <v>13</v>
      </c>
      <c r="N299" s="9">
        <f t="shared" si="74"/>
        <v>2</v>
      </c>
      <c r="O299" s="31" t="str">
        <f t="shared" si="75"/>
        <v>W</v>
      </c>
      <c r="P299" s="134">
        <v>22.56</v>
      </c>
      <c r="Q299" s="31" t="str">
        <f t="shared" si="76"/>
        <v>-</v>
      </c>
      <c r="R299" s="31">
        <f t="shared" si="77"/>
        <v>22.56</v>
      </c>
      <c r="U299" s="133">
        <v>43478.083333333336</v>
      </c>
      <c r="V299" s="9">
        <f t="shared" si="78"/>
        <v>1</v>
      </c>
      <c r="W299" s="9">
        <f t="shared" si="79"/>
        <v>13</v>
      </c>
      <c r="X299" s="9">
        <f t="shared" si="80"/>
        <v>2</v>
      </c>
      <c r="Y299" s="31" t="str">
        <f t="shared" si="81"/>
        <v>W</v>
      </c>
      <c r="Z299" s="134">
        <v>23.78</v>
      </c>
      <c r="AA299" s="31" t="str">
        <f t="shared" si="82"/>
        <v>-</v>
      </c>
      <c r="AB299" s="31">
        <f t="shared" si="83"/>
        <v>23.78</v>
      </c>
    </row>
    <row r="300" spans="1:28" x14ac:dyDescent="0.3">
      <c r="A300" s="133">
        <v>42748.125</v>
      </c>
      <c r="B300" s="152">
        <f t="shared" si="84"/>
        <v>1</v>
      </c>
      <c r="C300" s="152">
        <f t="shared" si="85"/>
        <v>13</v>
      </c>
      <c r="D300" s="152">
        <f t="shared" si="86"/>
        <v>3</v>
      </c>
      <c r="E300" s="38" t="str">
        <f t="shared" si="87"/>
        <v/>
      </c>
      <c r="F300" s="134">
        <v>23.31</v>
      </c>
      <c r="G300" s="38" t="str">
        <f t="shared" si="88"/>
        <v>-</v>
      </c>
      <c r="H300" s="38">
        <f t="shared" si="89"/>
        <v>23.31</v>
      </c>
      <c r="K300" s="133">
        <v>43113.125</v>
      </c>
      <c r="L300" s="9">
        <f t="shared" si="72"/>
        <v>1</v>
      </c>
      <c r="M300" s="9">
        <f t="shared" si="73"/>
        <v>13</v>
      </c>
      <c r="N300" s="9">
        <f t="shared" si="74"/>
        <v>3</v>
      </c>
      <c r="O300" s="31" t="str">
        <f t="shared" si="75"/>
        <v>W</v>
      </c>
      <c r="P300" s="134">
        <v>22.66</v>
      </c>
      <c r="Q300" s="31" t="str">
        <f t="shared" si="76"/>
        <v>-</v>
      </c>
      <c r="R300" s="31">
        <f t="shared" si="77"/>
        <v>22.66</v>
      </c>
      <c r="U300" s="133">
        <v>43478.125</v>
      </c>
      <c r="V300" s="9">
        <f t="shared" si="78"/>
        <v>1</v>
      </c>
      <c r="W300" s="9">
        <f t="shared" si="79"/>
        <v>13</v>
      </c>
      <c r="X300" s="9">
        <f t="shared" si="80"/>
        <v>3</v>
      </c>
      <c r="Y300" s="31" t="str">
        <f t="shared" si="81"/>
        <v>W</v>
      </c>
      <c r="Z300" s="134">
        <v>23.45</v>
      </c>
      <c r="AA300" s="31" t="str">
        <f t="shared" si="82"/>
        <v>-</v>
      </c>
      <c r="AB300" s="31">
        <f t="shared" si="83"/>
        <v>23.45</v>
      </c>
    </row>
    <row r="301" spans="1:28" x14ac:dyDescent="0.3">
      <c r="A301" s="133">
        <v>42748.166666666664</v>
      </c>
      <c r="B301" s="152">
        <f t="shared" si="84"/>
        <v>1</v>
      </c>
      <c r="C301" s="152">
        <f t="shared" si="85"/>
        <v>13</v>
      </c>
      <c r="D301" s="152">
        <f t="shared" si="86"/>
        <v>4</v>
      </c>
      <c r="E301" s="38" t="str">
        <f t="shared" si="87"/>
        <v/>
      </c>
      <c r="F301" s="134">
        <v>23.48</v>
      </c>
      <c r="G301" s="38" t="str">
        <f t="shared" si="88"/>
        <v>-</v>
      </c>
      <c r="H301" s="38">
        <f t="shared" si="89"/>
        <v>23.48</v>
      </c>
      <c r="K301" s="133">
        <v>43113.166666666664</v>
      </c>
      <c r="L301" s="9">
        <f t="shared" si="72"/>
        <v>1</v>
      </c>
      <c r="M301" s="9">
        <f t="shared" si="73"/>
        <v>13</v>
      </c>
      <c r="N301" s="9">
        <f t="shared" si="74"/>
        <v>4</v>
      </c>
      <c r="O301" s="31" t="str">
        <f t="shared" si="75"/>
        <v>W</v>
      </c>
      <c r="P301" s="134">
        <v>22.82</v>
      </c>
      <c r="Q301" s="31" t="str">
        <f t="shared" si="76"/>
        <v>-</v>
      </c>
      <c r="R301" s="31">
        <f t="shared" si="77"/>
        <v>22.82</v>
      </c>
      <c r="U301" s="133">
        <v>43478.166666666664</v>
      </c>
      <c r="V301" s="9">
        <f t="shared" si="78"/>
        <v>1</v>
      </c>
      <c r="W301" s="9">
        <f t="shared" si="79"/>
        <v>13</v>
      </c>
      <c r="X301" s="9">
        <f t="shared" si="80"/>
        <v>4</v>
      </c>
      <c r="Y301" s="31" t="str">
        <f t="shared" si="81"/>
        <v>W</v>
      </c>
      <c r="Z301" s="134">
        <v>23.25</v>
      </c>
      <c r="AA301" s="31" t="str">
        <f t="shared" si="82"/>
        <v>-</v>
      </c>
      <c r="AB301" s="31">
        <f t="shared" si="83"/>
        <v>23.25</v>
      </c>
    </row>
    <row r="302" spans="1:28" x14ac:dyDescent="0.3">
      <c r="A302" s="133">
        <v>42748.208333333336</v>
      </c>
      <c r="B302" s="152">
        <f t="shared" si="84"/>
        <v>1</v>
      </c>
      <c r="C302" s="152">
        <f t="shared" si="85"/>
        <v>13</v>
      </c>
      <c r="D302" s="152">
        <f t="shared" si="86"/>
        <v>5</v>
      </c>
      <c r="E302" s="38" t="str">
        <f t="shared" si="87"/>
        <v/>
      </c>
      <c r="F302" s="134">
        <v>24.85</v>
      </c>
      <c r="G302" s="38" t="str">
        <f t="shared" si="88"/>
        <v>-</v>
      </c>
      <c r="H302" s="38">
        <f t="shared" si="89"/>
        <v>24.85</v>
      </c>
      <c r="K302" s="133">
        <v>43113.208333333336</v>
      </c>
      <c r="L302" s="9">
        <f t="shared" si="72"/>
        <v>1</v>
      </c>
      <c r="M302" s="9">
        <f t="shared" si="73"/>
        <v>13</v>
      </c>
      <c r="N302" s="9">
        <f t="shared" si="74"/>
        <v>5</v>
      </c>
      <c r="O302" s="31" t="str">
        <f t="shared" si="75"/>
        <v>W</v>
      </c>
      <c r="P302" s="134">
        <v>23.46</v>
      </c>
      <c r="Q302" s="31" t="str">
        <f t="shared" si="76"/>
        <v>-</v>
      </c>
      <c r="R302" s="31">
        <f t="shared" si="77"/>
        <v>23.46</v>
      </c>
      <c r="U302" s="133">
        <v>43478.208333333336</v>
      </c>
      <c r="V302" s="9">
        <f t="shared" si="78"/>
        <v>1</v>
      </c>
      <c r="W302" s="9">
        <f t="shared" si="79"/>
        <v>13</v>
      </c>
      <c r="X302" s="9">
        <f t="shared" si="80"/>
        <v>5</v>
      </c>
      <c r="Y302" s="31" t="str">
        <f t="shared" si="81"/>
        <v>W</v>
      </c>
      <c r="Z302" s="134">
        <v>23.43</v>
      </c>
      <c r="AA302" s="31" t="str">
        <f t="shared" si="82"/>
        <v>-</v>
      </c>
      <c r="AB302" s="31">
        <f t="shared" si="83"/>
        <v>23.43</v>
      </c>
    </row>
    <row r="303" spans="1:28" x14ac:dyDescent="0.3">
      <c r="A303" s="133">
        <v>42748.25</v>
      </c>
      <c r="B303" s="152">
        <f t="shared" si="84"/>
        <v>1</v>
      </c>
      <c r="C303" s="152">
        <f t="shared" si="85"/>
        <v>13</v>
      </c>
      <c r="D303" s="152">
        <f t="shared" si="86"/>
        <v>6</v>
      </c>
      <c r="E303" s="38" t="str">
        <f t="shared" si="87"/>
        <v/>
      </c>
      <c r="F303" s="134">
        <v>31.95</v>
      </c>
      <c r="G303" s="38" t="str">
        <f t="shared" si="88"/>
        <v>-</v>
      </c>
      <c r="H303" s="38">
        <f t="shared" si="89"/>
        <v>31.95</v>
      </c>
      <c r="K303" s="133">
        <v>43113.25</v>
      </c>
      <c r="L303" s="9">
        <f t="shared" si="72"/>
        <v>1</v>
      </c>
      <c r="M303" s="9">
        <f t="shared" si="73"/>
        <v>13</v>
      </c>
      <c r="N303" s="9">
        <f t="shared" si="74"/>
        <v>6</v>
      </c>
      <c r="O303" s="31" t="str">
        <f t="shared" si="75"/>
        <v>W</v>
      </c>
      <c r="P303" s="134">
        <v>26.56</v>
      </c>
      <c r="Q303" s="31" t="str">
        <f t="shared" si="76"/>
        <v>-</v>
      </c>
      <c r="R303" s="31">
        <f t="shared" si="77"/>
        <v>26.56</v>
      </c>
      <c r="U303" s="133">
        <v>43478.25</v>
      </c>
      <c r="V303" s="9">
        <f t="shared" si="78"/>
        <v>1</v>
      </c>
      <c r="W303" s="9">
        <f t="shared" si="79"/>
        <v>13</v>
      </c>
      <c r="X303" s="9">
        <f t="shared" si="80"/>
        <v>6</v>
      </c>
      <c r="Y303" s="31" t="str">
        <f t="shared" si="81"/>
        <v>W</v>
      </c>
      <c r="Z303" s="134">
        <v>25.42</v>
      </c>
      <c r="AA303" s="31" t="str">
        <f t="shared" si="82"/>
        <v>-</v>
      </c>
      <c r="AB303" s="31">
        <f t="shared" si="83"/>
        <v>25.42</v>
      </c>
    </row>
    <row r="304" spans="1:28" x14ac:dyDescent="0.3">
      <c r="A304" s="133">
        <v>42748.291666666664</v>
      </c>
      <c r="B304" s="152">
        <f t="shared" si="84"/>
        <v>1</v>
      </c>
      <c r="C304" s="152">
        <f t="shared" si="85"/>
        <v>13</v>
      </c>
      <c r="D304" s="152">
        <f t="shared" si="86"/>
        <v>7</v>
      </c>
      <c r="E304" s="38" t="str">
        <f t="shared" si="87"/>
        <v/>
      </c>
      <c r="F304" s="134">
        <v>38.29</v>
      </c>
      <c r="G304" s="38" t="str">
        <f t="shared" si="88"/>
        <v>-</v>
      </c>
      <c r="H304" s="38">
        <f t="shared" si="89"/>
        <v>38.29</v>
      </c>
      <c r="K304" s="133">
        <v>43113.291666666664</v>
      </c>
      <c r="L304" s="9">
        <f t="shared" si="72"/>
        <v>1</v>
      </c>
      <c r="M304" s="9">
        <f t="shared" si="73"/>
        <v>13</v>
      </c>
      <c r="N304" s="9">
        <f t="shared" si="74"/>
        <v>7</v>
      </c>
      <c r="O304" s="31" t="str">
        <f t="shared" si="75"/>
        <v>W</v>
      </c>
      <c r="P304" s="134">
        <v>31.42</v>
      </c>
      <c r="Q304" s="31" t="str">
        <f t="shared" si="76"/>
        <v>-</v>
      </c>
      <c r="R304" s="31">
        <f t="shared" si="77"/>
        <v>31.42</v>
      </c>
      <c r="U304" s="133">
        <v>43478.291666666664</v>
      </c>
      <c r="V304" s="9">
        <f t="shared" si="78"/>
        <v>1</v>
      </c>
      <c r="W304" s="9">
        <f t="shared" si="79"/>
        <v>13</v>
      </c>
      <c r="X304" s="9">
        <f t="shared" si="80"/>
        <v>7</v>
      </c>
      <c r="Y304" s="31" t="str">
        <f t="shared" si="81"/>
        <v>W</v>
      </c>
      <c r="Z304" s="134">
        <v>28.04</v>
      </c>
      <c r="AA304" s="31" t="str">
        <f t="shared" si="82"/>
        <v>-</v>
      </c>
      <c r="AB304" s="31">
        <f t="shared" si="83"/>
        <v>28.04</v>
      </c>
    </row>
    <row r="305" spans="1:28" x14ac:dyDescent="0.3">
      <c r="A305" s="133">
        <v>42748.333333333336</v>
      </c>
      <c r="B305" s="152">
        <f t="shared" si="84"/>
        <v>1</v>
      </c>
      <c r="C305" s="152">
        <f t="shared" si="85"/>
        <v>13</v>
      </c>
      <c r="D305" s="152">
        <f t="shared" si="86"/>
        <v>8</v>
      </c>
      <c r="E305" s="38" t="str">
        <f t="shared" si="87"/>
        <v/>
      </c>
      <c r="F305" s="134">
        <v>35.729999999999997</v>
      </c>
      <c r="G305" s="38">
        <f t="shared" si="88"/>
        <v>35.729999999999997</v>
      </c>
      <c r="H305" s="38" t="str">
        <f t="shared" si="89"/>
        <v>-</v>
      </c>
      <c r="K305" s="133">
        <v>43113.333333333336</v>
      </c>
      <c r="L305" s="9">
        <f t="shared" si="72"/>
        <v>1</v>
      </c>
      <c r="M305" s="9">
        <f t="shared" si="73"/>
        <v>13</v>
      </c>
      <c r="N305" s="9">
        <f t="shared" si="74"/>
        <v>8</v>
      </c>
      <c r="O305" s="31" t="str">
        <f t="shared" si="75"/>
        <v>W</v>
      </c>
      <c r="P305" s="134">
        <v>38.979999999999997</v>
      </c>
      <c r="Q305" s="31" t="str">
        <f t="shared" si="76"/>
        <v>-</v>
      </c>
      <c r="R305" s="31">
        <f t="shared" si="77"/>
        <v>38.979999999999997</v>
      </c>
      <c r="U305" s="133">
        <v>43478.333333333336</v>
      </c>
      <c r="V305" s="9">
        <f t="shared" si="78"/>
        <v>1</v>
      </c>
      <c r="W305" s="9">
        <f t="shared" si="79"/>
        <v>13</v>
      </c>
      <c r="X305" s="9">
        <f t="shared" si="80"/>
        <v>8</v>
      </c>
      <c r="Y305" s="31" t="str">
        <f t="shared" si="81"/>
        <v>W</v>
      </c>
      <c r="Z305" s="134">
        <v>29.52</v>
      </c>
      <c r="AA305" s="31" t="str">
        <f t="shared" si="82"/>
        <v>-</v>
      </c>
      <c r="AB305" s="31">
        <f t="shared" si="83"/>
        <v>29.52</v>
      </c>
    </row>
    <row r="306" spans="1:28" x14ac:dyDescent="0.3">
      <c r="A306" s="133">
        <v>42748.375</v>
      </c>
      <c r="B306" s="152">
        <f t="shared" si="84"/>
        <v>1</v>
      </c>
      <c r="C306" s="152">
        <f t="shared" si="85"/>
        <v>13</v>
      </c>
      <c r="D306" s="152">
        <f t="shared" si="86"/>
        <v>9</v>
      </c>
      <c r="E306" s="38" t="str">
        <f t="shared" si="87"/>
        <v/>
      </c>
      <c r="F306" s="134">
        <v>35.880000000000003</v>
      </c>
      <c r="G306" s="38">
        <f t="shared" si="88"/>
        <v>35.880000000000003</v>
      </c>
      <c r="H306" s="38" t="str">
        <f t="shared" si="89"/>
        <v>-</v>
      </c>
      <c r="K306" s="133">
        <v>43113.375</v>
      </c>
      <c r="L306" s="9">
        <f t="shared" si="72"/>
        <v>1</v>
      </c>
      <c r="M306" s="9">
        <f t="shared" si="73"/>
        <v>13</v>
      </c>
      <c r="N306" s="9">
        <f t="shared" si="74"/>
        <v>9</v>
      </c>
      <c r="O306" s="31" t="str">
        <f t="shared" si="75"/>
        <v>W</v>
      </c>
      <c r="P306" s="134">
        <v>53.79</v>
      </c>
      <c r="Q306" s="31" t="str">
        <f t="shared" si="76"/>
        <v>-</v>
      </c>
      <c r="R306" s="31">
        <f t="shared" si="77"/>
        <v>53.79</v>
      </c>
      <c r="U306" s="133">
        <v>43478.375</v>
      </c>
      <c r="V306" s="9">
        <f t="shared" si="78"/>
        <v>1</v>
      </c>
      <c r="W306" s="9">
        <f t="shared" si="79"/>
        <v>13</v>
      </c>
      <c r="X306" s="9">
        <f t="shared" si="80"/>
        <v>9</v>
      </c>
      <c r="Y306" s="31" t="str">
        <f t="shared" si="81"/>
        <v>W</v>
      </c>
      <c r="Z306" s="134">
        <v>30.04</v>
      </c>
      <c r="AA306" s="31" t="str">
        <f t="shared" si="82"/>
        <v>-</v>
      </c>
      <c r="AB306" s="31">
        <f t="shared" si="83"/>
        <v>30.04</v>
      </c>
    </row>
    <row r="307" spans="1:28" x14ac:dyDescent="0.3">
      <c r="A307" s="133">
        <v>42748.416666666664</v>
      </c>
      <c r="B307" s="152">
        <f t="shared" si="84"/>
        <v>1</v>
      </c>
      <c r="C307" s="152">
        <f t="shared" si="85"/>
        <v>13</v>
      </c>
      <c r="D307" s="152">
        <f t="shared" si="86"/>
        <v>10</v>
      </c>
      <c r="E307" s="38" t="str">
        <f t="shared" si="87"/>
        <v/>
      </c>
      <c r="F307" s="134">
        <v>36.32</v>
      </c>
      <c r="G307" s="38">
        <f t="shared" si="88"/>
        <v>36.32</v>
      </c>
      <c r="H307" s="38" t="str">
        <f t="shared" si="89"/>
        <v>-</v>
      </c>
      <c r="K307" s="133">
        <v>43113.416666666664</v>
      </c>
      <c r="L307" s="9">
        <f t="shared" si="72"/>
        <v>1</v>
      </c>
      <c r="M307" s="9">
        <f t="shared" si="73"/>
        <v>13</v>
      </c>
      <c r="N307" s="9">
        <f t="shared" si="74"/>
        <v>10</v>
      </c>
      <c r="O307" s="31" t="str">
        <f t="shared" si="75"/>
        <v>W</v>
      </c>
      <c r="P307" s="134">
        <v>76.17</v>
      </c>
      <c r="Q307" s="31" t="str">
        <f t="shared" si="76"/>
        <v>-</v>
      </c>
      <c r="R307" s="31">
        <f t="shared" si="77"/>
        <v>76.17</v>
      </c>
      <c r="U307" s="133">
        <v>43478.416666666664</v>
      </c>
      <c r="V307" s="9">
        <f t="shared" si="78"/>
        <v>1</v>
      </c>
      <c r="W307" s="9">
        <f t="shared" si="79"/>
        <v>13</v>
      </c>
      <c r="X307" s="9">
        <f t="shared" si="80"/>
        <v>10</v>
      </c>
      <c r="Y307" s="31" t="str">
        <f t="shared" si="81"/>
        <v>W</v>
      </c>
      <c r="Z307" s="134">
        <v>30.39</v>
      </c>
      <c r="AA307" s="31" t="str">
        <f t="shared" si="82"/>
        <v>-</v>
      </c>
      <c r="AB307" s="31">
        <f t="shared" si="83"/>
        <v>30.39</v>
      </c>
    </row>
    <row r="308" spans="1:28" x14ac:dyDescent="0.3">
      <c r="A308" s="133">
        <v>42748.458333333336</v>
      </c>
      <c r="B308" s="152">
        <f t="shared" si="84"/>
        <v>1</v>
      </c>
      <c r="C308" s="152">
        <f t="shared" si="85"/>
        <v>13</v>
      </c>
      <c r="D308" s="152">
        <f t="shared" si="86"/>
        <v>11</v>
      </c>
      <c r="E308" s="38" t="str">
        <f t="shared" si="87"/>
        <v/>
      </c>
      <c r="F308" s="134">
        <v>34.71</v>
      </c>
      <c r="G308" s="38">
        <f t="shared" si="88"/>
        <v>34.71</v>
      </c>
      <c r="H308" s="38" t="str">
        <f t="shared" si="89"/>
        <v>-</v>
      </c>
      <c r="K308" s="133">
        <v>43113.458333333336</v>
      </c>
      <c r="L308" s="9">
        <f t="shared" si="72"/>
        <v>1</v>
      </c>
      <c r="M308" s="9">
        <f t="shared" si="73"/>
        <v>13</v>
      </c>
      <c r="N308" s="9">
        <f t="shared" si="74"/>
        <v>11</v>
      </c>
      <c r="O308" s="31" t="str">
        <f t="shared" si="75"/>
        <v>W</v>
      </c>
      <c r="P308" s="134">
        <v>65.55</v>
      </c>
      <c r="Q308" s="31" t="str">
        <f t="shared" si="76"/>
        <v>-</v>
      </c>
      <c r="R308" s="31">
        <f t="shared" si="77"/>
        <v>65.55</v>
      </c>
      <c r="U308" s="133">
        <v>43478.458333333336</v>
      </c>
      <c r="V308" s="9">
        <f t="shared" si="78"/>
        <v>1</v>
      </c>
      <c r="W308" s="9">
        <f t="shared" si="79"/>
        <v>13</v>
      </c>
      <c r="X308" s="9">
        <f t="shared" si="80"/>
        <v>11</v>
      </c>
      <c r="Y308" s="31" t="str">
        <f t="shared" si="81"/>
        <v>W</v>
      </c>
      <c r="Z308" s="134">
        <v>29.53</v>
      </c>
      <c r="AA308" s="31" t="str">
        <f t="shared" si="82"/>
        <v>-</v>
      </c>
      <c r="AB308" s="31">
        <f t="shared" si="83"/>
        <v>29.53</v>
      </c>
    </row>
    <row r="309" spans="1:28" x14ac:dyDescent="0.3">
      <c r="A309" s="133">
        <v>42748.5</v>
      </c>
      <c r="B309" s="152">
        <f t="shared" si="84"/>
        <v>1</v>
      </c>
      <c r="C309" s="152">
        <f t="shared" si="85"/>
        <v>13</v>
      </c>
      <c r="D309" s="152">
        <f t="shared" si="86"/>
        <v>12</v>
      </c>
      <c r="E309" s="38" t="str">
        <f t="shared" si="87"/>
        <v/>
      </c>
      <c r="F309" s="134">
        <v>30.05</v>
      </c>
      <c r="G309" s="38">
        <f t="shared" si="88"/>
        <v>30.05</v>
      </c>
      <c r="H309" s="38" t="str">
        <f t="shared" si="89"/>
        <v>-</v>
      </c>
      <c r="K309" s="133">
        <v>43113.5</v>
      </c>
      <c r="L309" s="9">
        <f t="shared" si="72"/>
        <v>1</v>
      </c>
      <c r="M309" s="9">
        <f t="shared" si="73"/>
        <v>13</v>
      </c>
      <c r="N309" s="9">
        <f t="shared" si="74"/>
        <v>12</v>
      </c>
      <c r="O309" s="31" t="str">
        <f t="shared" si="75"/>
        <v>W</v>
      </c>
      <c r="P309" s="134">
        <v>56.34</v>
      </c>
      <c r="Q309" s="31" t="str">
        <f t="shared" si="76"/>
        <v>-</v>
      </c>
      <c r="R309" s="31">
        <f t="shared" si="77"/>
        <v>56.34</v>
      </c>
      <c r="U309" s="133">
        <v>43478.5</v>
      </c>
      <c r="V309" s="9">
        <f t="shared" si="78"/>
        <v>1</v>
      </c>
      <c r="W309" s="9">
        <f t="shared" si="79"/>
        <v>13</v>
      </c>
      <c r="X309" s="9">
        <f t="shared" si="80"/>
        <v>12</v>
      </c>
      <c r="Y309" s="31" t="str">
        <f t="shared" si="81"/>
        <v>W</v>
      </c>
      <c r="Z309" s="134">
        <v>29.08</v>
      </c>
      <c r="AA309" s="31" t="str">
        <f t="shared" si="82"/>
        <v>-</v>
      </c>
      <c r="AB309" s="31">
        <f t="shared" si="83"/>
        <v>29.08</v>
      </c>
    </row>
    <row r="310" spans="1:28" x14ac:dyDescent="0.3">
      <c r="A310" s="133">
        <v>42748.541666666664</v>
      </c>
      <c r="B310" s="152">
        <f t="shared" si="84"/>
        <v>1</v>
      </c>
      <c r="C310" s="152">
        <f t="shared" si="85"/>
        <v>13</v>
      </c>
      <c r="D310" s="152">
        <f t="shared" si="86"/>
        <v>13</v>
      </c>
      <c r="E310" s="38" t="str">
        <f t="shared" si="87"/>
        <v/>
      </c>
      <c r="F310" s="134">
        <v>29.49</v>
      </c>
      <c r="G310" s="38">
        <f t="shared" si="88"/>
        <v>29.49</v>
      </c>
      <c r="H310" s="38" t="str">
        <f t="shared" si="89"/>
        <v>-</v>
      </c>
      <c r="K310" s="133">
        <v>43113.541666666664</v>
      </c>
      <c r="L310" s="9">
        <f t="shared" si="72"/>
        <v>1</v>
      </c>
      <c r="M310" s="9">
        <f t="shared" si="73"/>
        <v>13</v>
      </c>
      <c r="N310" s="9">
        <f t="shared" si="74"/>
        <v>13</v>
      </c>
      <c r="O310" s="31" t="str">
        <f t="shared" si="75"/>
        <v>W</v>
      </c>
      <c r="P310" s="134">
        <v>55.14</v>
      </c>
      <c r="Q310" s="31" t="str">
        <f t="shared" si="76"/>
        <v>-</v>
      </c>
      <c r="R310" s="31">
        <f t="shared" si="77"/>
        <v>55.14</v>
      </c>
      <c r="U310" s="133">
        <v>43478.541666666664</v>
      </c>
      <c r="V310" s="9">
        <f t="shared" si="78"/>
        <v>1</v>
      </c>
      <c r="W310" s="9">
        <f t="shared" si="79"/>
        <v>13</v>
      </c>
      <c r="X310" s="9">
        <f t="shared" si="80"/>
        <v>13</v>
      </c>
      <c r="Y310" s="31" t="str">
        <f t="shared" si="81"/>
        <v>W</v>
      </c>
      <c r="Z310" s="134">
        <v>28.17</v>
      </c>
      <c r="AA310" s="31" t="str">
        <f t="shared" si="82"/>
        <v>-</v>
      </c>
      <c r="AB310" s="31">
        <f t="shared" si="83"/>
        <v>28.17</v>
      </c>
    </row>
    <row r="311" spans="1:28" x14ac:dyDescent="0.3">
      <c r="A311" s="133">
        <v>42748.583333333336</v>
      </c>
      <c r="B311" s="152">
        <f t="shared" si="84"/>
        <v>1</v>
      </c>
      <c r="C311" s="152">
        <f t="shared" si="85"/>
        <v>13</v>
      </c>
      <c r="D311" s="152">
        <f t="shared" si="86"/>
        <v>14</v>
      </c>
      <c r="E311" s="38" t="str">
        <f t="shared" si="87"/>
        <v/>
      </c>
      <c r="F311" s="134">
        <v>27.39</v>
      </c>
      <c r="G311" s="38">
        <f t="shared" si="88"/>
        <v>27.39</v>
      </c>
      <c r="H311" s="38" t="str">
        <f t="shared" si="89"/>
        <v>-</v>
      </c>
      <c r="K311" s="133">
        <v>43113.583333333336</v>
      </c>
      <c r="L311" s="9">
        <f t="shared" si="72"/>
        <v>1</v>
      </c>
      <c r="M311" s="9">
        <f t="shared" si="73"/>
        <v>13</v>
      </c>
      <c r="N311" s="9">
        <f t="shared" si="74"/>
        <v>14</v>
      </c>
      <c r="O311" s="31" t="str">
        <f t="shared" si="75"/>
        <v>W</v>
      </c>
      <c r="P311" s="134">
        <v>47.78</v>
      </c>
      <c r="Q311" s="31" t="str">
        <f t="shared" si="76"/>
        <v>-</v>
      </c>
      <c r="R311" s="31">
        <f t="shared" si="77"/>
        <v>47.78</v>
      </c>
      <c r="U311" s="133">
        <v>43478.583333333336</v>
      </c>
      <c r="V311" s="9">
        <f t="shared" si="78"/>
        <v>1</v>
      </c>
      <c r="W311" s="9">
        <f t="shared" si="79"/>
        <v>13</v>
      </c>
      <c r="X311" s="9">
        <f t="shared" si="80"/>
        <v>14</v>
      </c>
      <c r="Y311" s="31" t="str">
        <f t="shared" si="81"/>
        <v>W</v>
      </c>
      <c r="Z311" s="134">
        <v>27.75</v>
      </c>
      <c r="AA311" s="31" t="str">
        <f t="shared" si="82"/>
        <v>-</v>
      </c>
      <c r="AB311" s="31">
        <f t="shared" si="83"/>
        <v>27.75</v>
      </c>
    </row>
    <row r="312" spans="1:28" x14ac:dyDescent="0.3">
      <c r="A312" s="133">
        <v>42748.625</v>
      </c>
      <c r="B312" s="152">
        <f t="shared" si="84"/>
        <v>1</v>
      </c>
      <c r="C312" s="152">
        <f t="shared" si="85"/>
        <v>13</v>
      </c>
      <c r="D312" s="152">
        <f t="shared" si="86"/>
        <v>15</v>
      </c>
      <c r="E312" s="38" t="str">
        <f t="shared" si="87"/>
        <v/>
      </c>
      <c r="F312" s="134">
        <v>26.91</v>
      </c>
      <c r="G312" s="38">
        <f t="shared" si="88"/>
        <v>26.91</v>
      </c>
      <c r="H312" s="38" t="str">
        <f t="shared" si="89"/>
        <v>-</v>
      </c>
      <c r="K312" s="133">
        <v>43113.625</v>
      </c>
      <c r="L312" s="9">
        <f t="shared" si="72"/>
        <v>1</v>
      </c>
      <c r="M312" s="9">
        <f t="shared" si="73"/>
        <v>13</v>
      </c>
      <c r="N312" s="9">
        <f t="shared" si="74"/>
        <v>15</v>
      </c>
      <c r="O312" s="31" t="str">
        <f t="shared" si="75"/>
        <v>W</v>
      </c>
      <c r="P312" s="134">
        <v>48.02</v>
      </c>
      <c r="Q312" s="31" t="str">
        <f t="shared" si="76"/>
        <v>-</v>
      </c>
      <c r="R312" s="31">
        <f t="shared" si="77"/>
        <v>48.02</v>
      </c>
      <c r="U312" s="133">
        <v>43478.625</v>
      </c>
      <c r="V312" s="9">
        <f t="shared" si="78"/>
        <v>1</v>
      </c>
      <c r="W312" s="9">
        <f t="shared" si="79"/>
        <v>13</v>
      </c>
      <c r="X312" s="9">
        <f t="shared" si="80"/>
        <v>15</v>
      </c>
      <c r="Y312" s="31" t="str">
        <f t="shared" si="81"/>
        <v>W</v>
      </c>
      <c r="Z312" s="134">
        <v>27.17</v>
      </c>
      <c r="AA312" s="31" t="str">
        <f t="shared" si="82"/>
        <v>-</v>
      </c>
      <c r="AB312" s="31">
        <f t="shared" si="83"/>
        <v>27.17</v>
      </c>
    </row>
    <row r="313" spans="1:28" x14ac:dyDescent="0.3">
      <c r="A313" s="133">
        <v>42748.666666666664</v>
      </c>
      <c r="B313" s="152">
        <f t="shared" si="84"/>
        <v>1</v>
      </c>
      <c r="C313" s="152">
        <f t="shared" si="85"/>
        <v>13</v>
      </c>
      <c r="D313" s="152">
        <f t="shared" si="86"/>
        <v>16</v>
      </c>
      <c r="E313" s="38" t="str">
        <f t="shared" si="87"/>
        <v/>
      </c>
      <c r="F313" s="134">
        <v>29.93</v>
      </c>
      <c r="G313" s="38">
        <f t="shared" si="88"/>
        <v>29.93</v>
      </c>
      <c r="H313" s="38" t="str">
        <f t="shared" si="89"/>
        <v>-</v>
      </c>
      <c r="K313" s="133">
        <v>43113.666666666664</v>
      </c>
      <c r="L313" s="9">
        <f t="shared" si="72"/>
        <v>1</v>
      </c>
      <c r="M313" s="9">
        <f t="shared" si="73"/>
        <v>13</v>
      </c>
      <c r="N313" s="9">
        <f t="shared" si="74"/>
        <v>16</v>
      </c>
      <c r="O313" s="31" t="str">
        <f t="shared" si="75"/>
        <v>W</v>
      </c>
      <c r="P313" s="134">
        <v>58.5</v>
      </c>
      <c r="Q313" s="31" t="str">
        <f t="shared" si="76"/>
        <v>-</v>
      </c>
      <c r="R313" s="31">
        <f t="shared" si="77"/>
        <v>58.5</v>
      </c>
      <c r="U313" s="133">
        <v>43478.666666666664</v>
      </c>
      <c r="V313" s="9">
        <f t="shared" si="78"/>
        <v>1</v>
      </c>
      <c r="W313" s="9">
        <f t="shared" si="79"/>
        <v>13</v>
      </c>
      <c r="X313" s="9">
        <f t="shared" si="80"/>
        <v>16</v>
      </c>
      <c r="Y313" s="31" t="str">
        <f t="shared" si="81"/>
        <v>W</v>
      </c>
      <c r="Z313" s="134">
        <v>29.45</v>
      </c>
      <c r="AA313" s="31" t="str">
        <f t="shared" si="82"/>
        <v>-</v>
      </c>
      <c r="AB313" s="31">
        <f t="shared" si="83"/>
        <v>29.45</v>
      </c>
    </row>
    <row r="314" spans="1:28" x14ac:dyDescent="0.3">
      <c r="A314" s="133">
        <v>42748.708333333336</v>
      </c>
      <c r="B314" s="152">
        <f t="shared" si="84"/>
        <v>1</v>
      </c>
      <c r="C314" s="152">
        <f t="shared" si="85"/>
        <v>13</v>
      </c>
      <c r="D314" s="152">
        <f t="shared" si="86"/>
        <v>17</v>
      </c>
      <c r="E314" s="38" t="str">
        <f t="shared" si="87"/>
        <v/>
      </c>
      <c r="F314" s="134">
        <v>40.200000000000003</v>
      </c>
      <c r="G314" s="38" t="str">
        <f t="shared" si="88"/>
        <v>-</v>
      </c>
      <c r="H314" s="38">
        <f t="shared" si="89"/>
        <v>40.200000000000003</v>
      </c>
      <c r="K314" s="133">
        <v>43113.708333333336</v>
      </c>
      <c r="L314" s="9">
        <f t="shared" si="72"/>
        <v>1</v>
      </c>
      <c r="M314" s="9">
        <f t="shared" si="73"/>
        <v>13</v>
      </c>
      <c r="N314" s="9">
        <f t="shared" si="74"/>
        <v>17</v>
      </c>
      <c r="O314" s="31" t="str">
        <f t="shared" si="75"/>
        <v>W</v>
      </c>
      <c r="P314" s="134">
        <v>84.66</v>
      </c>
      <c r="Q314" s="31" t="str">
        <f t="shared" si="76"/>
        <v>-</v>
      </c>
      <c r="R314" s="31">
        <f t="shared" si="77"/>
        <v>84.66</v>
      </c>
      <c r="U314" s="133">
        <v>43478.708333333336</v>
      </c>
      <c r="V314" s="9">
        <f t="shared" si="78"/>
        <v>1</v>
      </c>
      <c r="W314" s="9">
        <f t="shared" si="79"/>
        <v>13</v>
      </c>
      <c r="X314" s="9">
        <f t="shared" si="80"/>
        <v>17</v>
      </c>
      <c r="Y314" s="31" t="str">
        <f t="shared" si="81"/>
        <v>W</v>
      </c>
      <c r="Z314" s="134">
        <v>36.549999999999997</v>
      </c>
      <c r="AA314" s="31" t="str">
        <f t="shared" si="82"/>
        <v>-</v>
      </c>
      <c r="AB314" s="31">
        <f t="shared" si="83"/>
        <v>36.549999999999997</v>
      </c>
    </row>
    <row r="315" spans="1:28" x14ac:dyDescent="0.3">
      <c r="A315" s="133">
        <v>42748.75</v>
      </c>
      <c r="B315" s="152">
        <f t="shared" si="84"/>
        <v>1</v>
      </c>
      <c r="C315" s="152">
        <f t="shared" si="85"/>
        <v>13</v>
      </c>
      <c r="D315" s="152">
        <f t="shared" si="86"/>
        <v>18</v>
      </c>
      <c r="E315" s="38" t="str">
        <f t="shared" si="87"/>
        <v/>
      </c>
      <c r="F315" s="134">
        <v>38.549999999999997</v>
      </c>
      <c r="G315" s="38" t="str">
        <f t="shared" si="88"/>
        <v>-</v>
      </c>
      <c r="H315" s="38">
        <f t="shared" si="89"/>
        <v>38.549999999999997</v>
      </c>
      <c r="K315" s="133">
        <v>43113.75</v>
      </c>
      <c r="L315" s="9">
        <f t="shared" si="72"/>
        <v>1</v>
      </c>
      <c r="M315" s="9">
        <f t="shared" si="73"/>
        <v>13</v>
      </c>
      <c r="N315" s="9">
        <f t="shared" si="74"/>
        <v>18</v>
      </c>
      <c r="O315" s="31" t="str">
        <f t="shared" si="75"/>
        <v>W</v>
      </c>
      <c r="P315" s="134">
        <v>87.11</v>
      </c>
      <c r="Q315" s="31" t="str">
        <f t="shared" si="76"/>
        <v>-</v>
      </c>
      <c r="R315" s="31">
        <f t="shared" si="77"/>
        <v>87.11</v>
      </c>
      <c r="U315" s="133">
        <v>43478.75</v>
      </c>
      <c r="V315" s="9">
        <f t="shared" si="78"/>
        <v>1</v>
      </c>
      <c r="W315" s="9">
        <f t="shared" si="79"/>
        <v>13</v>
      </c>
      <c r="X315" s="9">
        <f t="shared" si="80"/>
        <v>18</v>
      </c>
      <c r="Y315" s="31" t="str">
        <f t="shared" si="81"/>
        <v>W</v>
      </c>
      <c r="Z315" s="134">
        <v>35.159999999999997</v>
      </c>
      <c r="AA315" s="31" t="str">
        <f t="shared" si="82"/>
        <v>-</v>
      </c>
      <c r="AB315" s="31">
        <f t="shared" si="83"/>
        <v>35.159999999999997</v>
      </c>
    </row>
    <row r="316" spans="1:28" x14ac:dyDescent="0.3">
      <c r="A316" s="133">
        <v>42748.791666666664</v>
      </c>
      <c r="B316" s="152">
        <f t="shared" si="84"/>
        <v>1</v>
      </c>
      <c r="C316" s="152">
        <f t="shared" si="85"/>
        <v>13</v>
      </c>
      <c r="D316" s="152">
        <f t="shared" si="86"/>
        <v>19</v>
      </c>
      <c r="E316" s="38" t="str">
        <f t="shared" si="87"/>
        <v/>
      </c>
      <c r="F316" s="134">
        <v>40.28</v>
      </c>
      <c r="G316" s="38" t="str">
        <f t="shared" si="88"/>
        <v>-</v>
      </c>
      <c r="H316" s="38">
        <f t="shared" si="89"/>
        <v>40.28</v>
      </c>
      <c r="K316" s="133">
        <v>43113.791666666664</v>
      </c>
      <c r="L316" s="9">
        <f t="shared" si="72"/>
        <v>1</v>
      </c>
      <c r="M316" s="9">
        <f t="shared" si="73"/>
        <v>13</v>
      </c>
      <c r="N316" s="9">
        <f t="shared" si="74"/>
        <v>19</v>
      </c>
      <c r="O316" s="31" t="str">
        <f t="shared" si="75"/>
        <v>W</v>
      </c>
      <c r="P316" s="134">
        <v>91.17</v>
      </c>
      <c r="Q316" s="31" t="str">
        <f t="shared" si="76"/>
        <v>-</v>
      </c>
      <c r="R316" s="31">
        <f t="shared" si="77"/>
        <v>91.17</v>
      </c>
      <c r="U316" s="133">
        <v>43478.791666666664</v>
      </c>
      <c r="V316" s="9">
        <f t="shared" si="78"/>
        <v>1</v>
      </c>
      <c r="W316" s="9">
        <f t="shared" si="79"/>
        <v>13</v>
      </c>
      <c r="X316" s="9">
        <f t="shared" si="80"/>
        <v>19</v>
      </c>
      <c r="Y316" s="31" t="str">
        <f t="shared" si="81"/>
        <v>W</v>
      </c>
      <c r="Z316" s="134">
        <v>33.47</v>
      </c>
      <c r="AA316" s="31" t="str">
        <f t="shared" si="82"/>
        <v>-</v>
      </c>
      <c r="AB316" s="31">
        <f t="shared" si="83"/>
        <v>33.47</v>
      </c>
    </row>
    <row r="317" spans="1:28" x14ac:dyDescent="0.3">
      <c r="A317" s="133">
        <v>42748.833333333336</v>
      </c>
      <c r="B317" s="152">
        <f t="shared" si="84"/>
        <v>1</v>
      </c>
      <c r="C317" s="152">
        <f t="shared" si="85"/>
        <v>13</v>
      </c>
      <c r="D317" s="152">
        <f t="shared" si="86"/>
        <v>20</v>
      </c>
      <c r="E317" s="38" t="str">
        <f t="shared" si="87"/>
        <v/>
      </c>
      <c r="F317" s="134">
        <v>39.11</v>
      </c>
      <c r="G317" s="38" t="str">
        <f t="shared" si="88"/>
        <v>-</v>
      </c>
      <c r="H317" s="38">
        <f t="shared" si="89"/>
        <v>39.11</v>
      </c>
      <c r="K317" s="133">
        <v>43113.833333333336</v>
      </c>
      <c r="L317" s="9">
        <f t="shared" si="72"/>
        <v>1</v>
      </c>
      <c r="M317" s="9">
        <f t="shared" si="73"/>
        <v>13</v>
      </c>
      <c r="N317" s="9">
        <f t="shared" si="74"/>
        <v>20</v>
      </c>
      <c r="O317" s="31" t="str">
        <f t="shared" si="75"/>
        <v>W</v>
      </c>
      <c r="P317" s="134">
        <v>91.26</v>
      </c>
      <c r="Q317" s="31" t="str">
        <f t="shared" si="76"/>
        <v>-</v>
      </c>
      <c r="R317" s="31">
        <f t="shared" si="77"/>
        <v>91.26</v>
      </c>
      <c r="U317" s="133">
        <v>43478.833333333336</v>
      </c>
      <c r="V317" s="9">
        <f t="shared" si="78"/>
        <v>1</v>
      </c>
      <c r="W317" s="9">
        <f t="shared" si="79"/>
        <v>13</v>
      </c>
      <c r="X317" s="9">
        <f t="shared" si="80"/>
        <v>20</v>
      </c>
      <c r="Y317" s="31" t="str">
        <f t="shared" si="81"/>
        <v>W</v>
      </c>
      <c r="Z317" s="134">
        <v>31.23</v>
      </c>
      <c r="AA317" s="31" t="str">
        <f t="shared" si="82"/>
        <v>-</v>
      </c>
      <c r="AB317" s="31">
        <f t="shared" si="83"/>
        <v>31.23</v>
      </c>
    </row>
    <row r="318" spans="1:28" x14ac:dyDescent="0.3">
      <c r="A318" s="133">
        <v>42748.875</v>
      </c>
      <c r="B318" s="152">
        <f t="shared" si="84"/>
        <v>1</v>
      </c>
      <c r="C318" s="152">
        <f t="shared" si="85"/>
        <v>13</v>
      </c>
      <c r="D318" s="152">
        <f t="shared" si="86"/>
        <v>21</v>
      </c>
      <c r="E318" s="38" t="str">
        <f t="shared" si="87"/>
        <v/>
      </c>
      <c r="F318" s="134">
        <v>36.159999999999997</v>
      </c>
      <c r="G318" s="38" t="str">
        <f t="shared" si="88"/>
        <v>-</v>
      </c>
      <c r="H318" s="38">
        <f t="shared" si="89"/>
        <v>36.159999999999997</v>
      </c>
      <c r="K318" s="133">
        <v>43113.875</v>
      </c>
      <c r="L318" s="9">
        <f t="shared" si="72"/>
        <v>1</v>
      </c>
      <c r="M318" s="9">
        <f t="shared" si="73"/>
        <v>13</v>
      </c>
      <c r="N318" s="9">
        <f t="shared" si="74"/>
        <v>21</v>
      </c>
      <c r="O318" s="31" t="str">
        <f t="shared" si="75"/>
        <v>W</v>
      </c>
      <c r="P318" s="134">
        <v>83.84</v>
      </c>
      <c r="Q318" s="31" t="str">
        <f t="shared" si="76"/>
        <v>-</v>
      </c>
      <c r="R318" s="31">
        <f t="shared" si="77"/>
        <v>83.84</v>
      </c>
      <c r="U318" s="133">
        <v>43478.875</v>
      </c>
      <c r="V318" s="9">
        <f t="shared" si="78"/>
        <v>1</v>
      </c>
      <c r="W318" s="9">
        <f t="shared" si="79"/>
        <v>13</v>
      </c>
      <c r="X318" s="9">
        <f t="shared" si="80"/>
        <v>21</v>
      </c>
      <c r="Y318" s="31" t="str">
        <f t="shared" si="81"/>
        <v>W</v>
      </c>
      <c r="Z318" s="134">
        <v>28.9</v>
      </c>
      <c r="AA318" s="31" t="str">
        <f t="shared" si="82"/>
        <v>-</v>
      </c>
      <c r="AB318" s="31">
        <f t="shared" si="83"/>
        <v>28.9</v>
      </c>
    </row>
    <row r="319" spans="1:28" x14ac:dyDescent="0.3">
      <c r="A319" s="133">
        <v>42748.916666666664</v>
      </c>
      <c r="B319" s="152">
        <f t="shared" si="84"/>
        <v>1</v>
      </c>
      <c r="C319" s="152">
        <f t="shared" si="85"/>
        <v>13</v>
      </c>
      <c r="D319" s="152">
        <f t="shared" si="86"/>
        <v>22</v>
      </c>
      <c r="E319" s="38" t="str">
        <f t="shared" si="87"/>
        <v/>
      </c>
      <c r="F319" s="134">
        <v>28.24</v>
      </c>
      <c r="G319" s="38" t="str">
        <f t="shared" si="88"/>
        <v>-</v>
      </c>
      <c r="H319" s="38">
        <f t="shared" si="89"/>
        <v>28.24</v>
      </c>
      <c r="K319" s="133">
        <v>43113.916666666664</v>
      </c>
      <c r="L319" s="9">
        <f t="shared" si="72"/>
        <v>1</v>
      </c>
      <c r="M319" s="9">
        <f t="shared" si="73"/>
        <v>13</v>
      </c>
      <c r="N319" s="9">
        <f t="shared" si="74"/>
        <v>22</v>
      </c>
      <c r="O319" s="31" t="str">
        <f t="shared" si="75"/>
        <v>W</v>
      </c>
      <c r="P319" s="134">
        <v>74.09</v>
      </c>
      <c r="Q319" s="31" t="str">
        <f t="shared" si="76"/>
        <v>-</v>
      </c>
      <c r="R319" s="31">
        <f t="shared" si="77"/>
        <v>74.09</v>
      </c>
      <c r="U319" s="133">
        <v>43478.916666666664</v>
      </c>
      <c r="V319" s="9">
        <f t="shared" si="78"/>
        <v>1</v>
      </c>
      <c r="W319" s="9">
        <f t="shared" si="79"/>
        <v>13</v>
      </c>
      <c r="X319" s="9">
        <f t="shared" si="80"/>
        <v>22</v>
      </c>
      <c r="Y319" s="31" t="str">
        <f t="shared" si="81"/>
        <v>W</v>
      </c>
      <c r="Z319" s="134">
        <v>26.51</v>
      </c>
      <c r="AA319" s="31" t="str">
        <f t="shared" si="82"/>
        <v>-</v>
      </c>
      <c r="AB319" s="31">
        <f t="shared" si="83"/>
        <v>26.51</v>
      </c>
    </row>
    <row r="320" spans="1:28" x14ac:dyDescent="0.3">
      <c r="A320" s="133">
        <v>42748.958333333336</v>
      </c>
      <c r="B320" s="152">
        <f t="shared" si="84"/>
        <v>1</v>
      </c>
      <c r="C320" s="152">
        <f t="shared" si="85"/>
        <v>13</v>
      </c>
      <c r="D320" s="152">
        <f t="shared" si="86"/>
        <v>23</v>
      </c>
      <c r="E320" s="38" t="str">
        <f t="shared" si="87"/>
        <v/>
      </c>
      <c r="F320" s="134">
        <v>26.39</v>
      </c>
      <c r="G320" s="38" t="str">
        <f t="shared" si="88"/>
        <v>-</v>
      </c>
      <c r="H320" s="38">
        <f t="shared" si="89"/>
        <v>26.39</v>
      </c>
      <c r="K320" s="133">
        <v>43113.958333333336</v>
      </c>
      <c r="L320" s="9">
        <f t="shared" si="72"/>
        <v>1</v>
      </c>
      <c r="M320" s="9">
        <f t="shared" si="73"/>
        <v>13</v>
      </c>
      <c r="N320" s="9">
        <f t="shared" si="74"/>
        <v>23</v>
      </c>
      <c r="O320" s="31" t="str">
        <f t="shared" si="75"/>
        <v>W</v>
      </c>
      <c r="P320" s="134">
        <v>64.650000000000006</v>
      </c>
      <c r="Q320" s="31" t="str">
        <f t="shared" si="76"/>
        <v>-</v>
      </c>
      <c r="R320" s="31">
        <f t="shared" si="77"/>
        <v>64.650000000000006</v>
      </c>
      <c r="U320" s="133">
        <v>43478.958333333336</v>
      </c>
      <c r="V320" s="9">
        <f t="shared" si="78"/>
        <v>1</v>
      </c>
      <c r="W320" s="9">
        <f t="shared" si="79"/>
        <v>13</v>
      </c>
      <c r="X320" s="9">
        <f t="shared" si="80"/>
        <v>23</v>
      </c>
      <c r="Y320" s="31" t="str">
        <f t="shared" si="81"/>
        <v>W</v>
      </c>
      <c r="Z320" s="134">
        <v>25.87</v>
      </c>
      <c r="AA320" s="31" t="str">
        <f t="shared" si="82"/>
        <v>-</v>
      </c>
      <c r="AB320" s="31">
        <f t="shared" si="83"/>
        <v>25.87</v>
      </c>
    </row>
    <row r="321" spans="1:28" x14ac:dyDescent="0.3">
      <c r="A321" s="133">
        <v>42749</v>
      </c>
      <c r="B321" s="152">
        <f t="shared" si="84"/>
        <v>1</v>
      </c>
      <c r="C321" s="152">
        <f t="shared" si="85"/>
        <v>14</v>
      </c>
      <c r="D321" s="152">
        <f t="shared" si="86"/>
        <v>0</v>
      </c>
      <c r="E321" s="38" t="str">
        <f t="shared" si="87"/>
        <v>W</v>
      </c>
      <c r="F321" s="134">
        <v>26.02</v>
      </c>
      <c r="G321" s="38" t="str">
        <f t="shared" si="88"/>
        <v>-</v>
      </c>
      <c r="H321" s="38">
        <f t="shared" si="89"/>
        <v>26.02</v>
      </c>
      <c r="K321" s="133">
        <v>43114</v>
      </c>
      <c r="L321" s="9">
        <f t="shared" si="72"/>
        <v>1</v>
      </c>
      <c r="M321" s="9">
        <f t="shared" si="73"/>
        <v>14</v>
      </c>
      <c r="N321" s="9">
        <f t="shared" si="74"/>
        <v>0</v>
      </c>
      <c r="O321" s="31" t="str">
        <f t="shared" si="75"/>
        <v>W</v>
      </c>
      <c r="P321" s="134">
        <v>82.12</v>
      </c>
      <c r="Q321" s="31" t="str">
        <f t="shared" si="76"/>
        <v>-</v>
      </c>
      <c r="R321" s="31">
        <f t="shared" si="77"/>
        <v>82.12</v>
      </c>
      <c r="U321" s="133">
        <v>43479</v>
      </c>
      <c r="V321" s="9">
        <f t="shared" si="78"/>
        <v>1</v>
      </c>
      <c r="W321" s="9">
        <f t="shared" si="79"/>
        <v>14</v>
      </c>
      <c r="X321" s="9">
        <f t="shared" si="80"/>
        <v>0</v>
      </c>
      <c r="Y321" s="31" t="str">
        <f t="shared" si="81"/>
        <v/>
      </c>
      <c r="Z321" s="134">
        <v>24.77</v>
      </c>
      <c r="AA321" s="31" t="str">
        <f t="shared" si="82"/>
        <v>-</v>
      </c>
      <c r="AB321" s="31">
        <f t="shared" si="83"/>
        <v>24.77</v>
      </c>
    </row>
    <row r="322" spans="1:28" x14ac:dyDescent="0.3">
      <c r="A322" s="133">
        <v>42749.041666666664</v>
      </c>
      <c r="B322" s="152">
        <f t="shared" si="84"/>
        <v>1</v>
      </c>
      <c r="C322" s="152">
        <f t="shared" si="85"/>
        <v>14</v>
      </c>
      <c r="D322" s="152">
        <f t="shared" si="86"/>
        <v>1</v>
      </c>
      <c r="E322" s="38" t="str">
        <f t="shared" si="87"/>
        <v>W</v>
      </c>
      <c r="F322" s="134">
        <v>25.58</v>
      </c>
      <c r="G322" s="38" t="str">
        <f t="shared" si="88"/>
        <v>-</v>
      </c>
      <c r="H322" s="38">
        <f t="shared" si="89"/>
        <v>25.58</v>
      </c>
      <c r="K322" s="133">
        <v>43114.041666666664</v>
      </c>
      <c r="L322" s="9">
        <f t="shared" si="72"/>
        <v>1</v>
      </c>
      <c r="M322" s="9">
        <f t="shared" si="73"/>
        <v>14</v>
      </c>
      <c r="N322" s="9">
        <f t="shared" si="74"/>
        <v>1</v>
      </c>
      <c r="O322" s="31" t="str">
        <f t="shared" si="75"/>
        <v>W</v>
      </c>
      <c r="P322" s="134">
        <v>78.75</v>
      </c>
      <c r="Q322" s="31" t="str">
        <f t="shared" si="76"/>
        <v>-</v>
      </c>
      <c r="R322" s="31">
        <f t="shared" si="77"/>
        <v>78.75</v>
      </c>
      <c r="U322" s="133">
        <v>43479.041666666664</v>
      </c>
      <c r="V322" s="9">
        <f t="shared" si="78"/>
        <v>1</v>
      </c>
      <c r="W322" s="9">
        <f t="shared" si="79"/>
        <v>14</v>
      </c>
      <c r="X322" s="9">
        <f t="shared" si="80"/>
        <v>1</v>
      </c>
      <c r="Y322" s="31" t="str">
        <f t="shared" si="81"/>
        <v/>
      </c>
      <c r="Z322" s="134">
        <v>24.67</v>
      </c>
      <c r="AA322" s="31" t="str">
        <f t="shared" si="82"/>
        <v>-</v>
      </c>
      <c r="AB322" s="31">
        <f t="shared" si="83"/>
        <v>24.67</v>
      </c>
    </row>
    <row r="323" spans="1:28" x14ac:dyDescent="0.3">
      <c r="A323" s="133">
        <v>42749.083333333336</v>
      </c>
      <c r="B323" s="152">
        <f t="shared" si="84"/>
        <v>1</v>
      </c>
      <c r="C323" s="152">
        <f t="shared" si="85"/>
        <v>14</v>
      </c>
      <c r="D323" s="152">
        <f t="shared" si="86"/>
        <v>2</v>
      </c>
      <c r="E323" s="38" t="str">
        <f t="shared" si="87"/>
        <v>W</v>
      </c>
      <c r="F323" s="134">
        <v>25.52</v>
      </c>
      <c r="G323" s="38" t="str">
        <f t="shared" si="88"/>
        <v>-</v>
      </c>
      <c r="H323" s="38">
        <f t="shared" si="89"/>
        <v>25.52</v>
      </c>
      <c r="K323" s="133">
        <v>43114.083333333336</v>
      </c>
      <c r="L323" s="9">
        <f t="shared" si="72"/>
        <v>1</v>
      </c>
      <c r="M323" s="9">
        <f t="shared" si="73"/>
        <v>14</v>
      </c>
      <c r="N323" s="9">
        <f t="shared" si="74"/>
        <v>2</v>
      </c>
      <c r="O323" s="31" t="str">
        <f t="shared" si="75"/>
        <v>W</v>
      </c>
      <c r="P323" s="134">
        <v>79.41</v>
      </c>
      <c r="Q323" s="31" t="str">
        <f t="shared" si="76"/>
        <v>-</v>
      </c>
      <c r="R323" s="31">
        <f t="shared" si="77"/>
        <v>79.41</v>
      </c>
      <c r="U323" s="133">
        <v>43479.083333333336</v>
      </c>
      <c r="V323" s="9">
        <f t="shared" si="78"/>
        <v>1</v>
      </c>
      <c r="W323" s="9">
        <f t="shared" si="79"/>
        <v>14</v>
      </c>
      <c r="X323" s="9">
        <f t="shared" si="80"/>
        <v>2</v>
      </c>
      <c r="Y323" s="31" t="str">
        <f t="shared" si="81"/>
        <v/>
      </c>
      <c r="Z323" s="134">
        <v>24.7</v>
      </c>
      <c r="AA323" s="31" t="str">
        <f t="shared" si="82"/>
        <v>-</v>
      </c>
      <c r="AB323" s="31">
        <f t="shared" si="83"/>
        <v>24.7</v>
      </c>
    </row>
    <row r="324" spans="1:28" x14ac:dyDescent="0.3">
      <c r="A324" s="133">
        <v>42749.125</v>
      </c>
      <c r="B324" s="152">
        <f t="shared" si="84"/>
        <v>1</v>
      </c>
      <c r="C324" s="152">
        <f t="shared" si="85"/>
        <v>14</v>
      </c>
      <c r="D324" s="152">
        <f t="shared" si="86"/>
        <v>3</v>
      </c>
      <c r="E324" s="38" t="str">
        <f t="shared" si="87"/>
        <v>W</v>
      </c>
      <c r="F324" s="134">
        <v>25.49</v>
      </c>
      <c r="G324" s="38" t="str">
        <f t="shared" si="88"/>
        <v>-</v>
      </c>
      <c r="H324" s="38">
        <f t="shared" si="89"/>
        <v>25.49</v>
      </c>
      <c r="K324" s="133">
        <v>43114.125</v>
      </c>
      <c r="L324" s="9">
        <f t="shared" si="72"/>
        <v>1</v>
      </c>
      <c r="M324" s="9">
        <f t="shared" si="73"/>
        <v>14</v>
      </c>
      <c r="N324" s="9">
        <f t="shared" si="74"/>
        <v>3</v>
      </c>
      <c r="O324" s="31" t="str">
        <f t="shared" si="75"/>
        <v>W</v>
      </c>
      <c r="P324" s="134">
        <v>85.74</v>
      </c>
      <c r="Q324" s="31" t="str">
        <f t="shared" si="76"/>
        <v>-</v>
      </c>
      <c r="R324" s="31">
        <f t="shared" si="77"/>
        <v>85.74</v>
      </c>
      <c r="U324" s="133">
        <v>43479.125</v>
      </c>
      <c r="V324" s="9">
        <f t="shared" si="78"/>
        <v>1</v>
      </c>
      <c r="W324" s="9">
        <f t="shared" si="79"/>
        <v>14</v>
      </c>
      <c r="X324" s="9">
        <f t="shared" si="80"/>
        <v>3</v>
      </c>
      <c r="Y324" s="31" t="str">
        <f t="shared" si="81"/>
        <v/>
      </c>
      <c r="Z324" s="134">
        <v>24.97</v>
      </c>
      <c r="AA324" s="31" t="str">
        <f t="shared" si="82"/>
        <v>-</v>
      </c>
      <c r="AB324" s="31">
        <f t="shared" si="83"/>
        <v>24.97</v>
      </c>
    </row>
    <row r="325" spans="1:28" x14ac:dyDescent="0.3">
      <c r="A325" s="133">
        <v>42749.166666666664</v>
      </c>
      <c r="B325" s="152">
        <f t="shared" si="84"/>
        <v>1</v>
      </c>
      <c r="C325" s="152">
        <f t="shared" si="85"/>
        <v>14</v>
      </c>
      <c r="D325" s="152">
        <f t="shared" si="86"/>
        <v>4</v>
      </c>
      <c r="E325" s="38" t="str">
        <f t="shared" si="87"/>
        <v>W</v>
      </c>
      <c r="F325" s="134">
        <v>25.5</v>
      </c>
      <c r="G325" s="38" t="str">
        <f t="shared" si="88"/>
        <v>-</v>
      </c>
      <c r="H325" s="38">
        <f t="shared" si="89"/>
        <v>25.5</v>
      </c>
      <c r="K325" s="133">
        <v>43114.166666666664</v>
      </c>
      <c r="L325" s="9">
        <f t="shared" si="72"/>
        <v>1</v>
      </c>
      <c r="M325" s="9">
        <f t="shared" si="73"/>
        <v>14</v>
      </c>
      <c r="N325" s="9">
        <f t="shared" si="74"/>
        <v>4</v>
      </c>
      <c r="O325" s="31" t="str">
        <f t="shared" si="75"/>
        <v>W</v>
      </c>
      <c r="P325" s="134">
        <v>88.41</v>
      </c>
      <c r="Q325" s="31" t="str">
        <f t="shared" si="76"/>
        <v>-</v>
      </c>
      <c r="R325" s="31">
        <f t="shared" si="77"/>
        <v>88.41</v>
      </c>
      <c r="U325" s="133">
        <v>43479.166666666664</v>
      </c>
      <c r="V325" s="9">
        <f t="shared" si="78"/>
        <v>1</v>
      </c>
      <c r="W325" s="9">
        <f t="shared" si="79"/>
        <v>14</v>
      </c>
      <c r="X325" s="9">
        <f t="shared" si="80"/>
        <v>4</v>
      </c>
      <c r="Y325" s="31" t="str">
        <f t="shared" si="81"/>
        <v/>
      </c>
      <c r="Z325" s="134">
        <v>26.02</v>
      </c>
      <c r="AA325" s="31" t="str">
        <f t="shared" si="82"/>
        <v>-</v>
      </c>
      <c r="AB325" s="31">
        <f t="shared" si="83"/>
        <v>26.02</v>
      </c>
    </row>
    <row r="326" spans="1:28" x14ac:dyDescent="0.3">
      <c r="A326" s="133">
        <v>42749.208333333336</v>
      </c>
      <c r="B326" s="152">
        <f t="shared" si="84"/>
        <v>1</v>
      </c>
      <c r="C326" s="152">
        <f t="shared" si="85"/>
        <v>14</v>
      </c>
      <c r="D326" s="152">
        <f t="shared" si="86"/>
        <v>5</v>
      </c>
      <c r="E326" s="38" t="str">
        <f t="shared" si="87"/>
        <v>W</v>
      </c>
      <c r="F326" s="134">
        <v>25.93</v>
      </c>
      <c r="G326" s="38" t="str">
        <f t="shared" si="88"/>
        <v>-</v>
      </c>
      <c r="H326" s="38">
        <f t="shared" si="89"/>
        <v>25.93</v>
      </c>
      <c r="K326" s="133">
        <v>43114.208333333336</v>
      </c>
      <c r="L326" s="9">
        <f t="shared" si="72"/>
        <v>1</v>
      </c>
      <c r="M326" s="9">
        <f t="shared" si="73"/>
        <v>14</v>
      </c>
      <c r="N326" s="9">
        <f t="shared" si="74"/>
        <v>5</v>
      </c>
      <c r="O326" s="31" t="str">
        <f t="shared" si="75"/>
        <v>W</v>
      </c>
      <c r="P326" s="134">
        <v>108.6</v>
      </c>
      <c r="Q326" s="31" t="str">
        <f t="shared" si="76"/>
        <v>-</v>
      </c>
      <c r="R326" s="31">
        <f t="shared" si="77"/>
        <v>108.6</v>
      </c>
      <c r="U326" s="133">
        <v>43479.208333333336</v>
      </c>
      <c r="V326" s="9">
        <f t="shared" si="78"/>
        <v>1</v>
      </c>
      <c r="W326" s="9">
        <f t="shared" si="79"/>
        <v>14</v>
      </c>
      <c r="X326" s="9">
        <f t="shared" si="80"/>
        <v>5</v>
      </c>
      <c r="Y326" s="31" t="str">
        <f t="shared" si="81"/>
        <v/>
      </c>
      <c r="Z326" s="134">
        <v>28.58</v>
      </c>
      <c r="AA326" s="31" t="str">
        <f t="shared" si="82"/>
        <v>-</v>
      </c>
      <c r="AB326" s="31">
        <f t="shared" si="83"/>
        <v>28.58</v>
      </c>
    </row>
    <row r="327" spans="1:28" x14ac:dyDescent="0.3">
      <c r="A327" s="133">
        <v>42749.25</v>
      </c>
      <c r="B327" s="152">
        <f t="shared" si="84"/>
        <v>1</v>
      </c>
      <c r="C327" s="152">
        <f t="shared" si="85"/>
        <v>14</v>
      </c>
      <c r="D327" s="152">
        <f t="shared" si="86"/>
        <v>6</v>
      </c>
      <c r="E327" s="38" t="str">
        <f t="shared" si="87"/>
        <v>W</v>
      </c>
      <c r="F327" s="134">
        <v>27.79</v>
      </c>
      <c r="G327" s="38" t="str">
        <f t="shared" si="88"/>
        <v>-</v>
      </c>
      <c r="H327" s="38">
        <f t="shared" si="89"/>
        <v>27.79</v>
      </c>
      <c r="K327" s="133">
        <v>43114.25</v>
      </c>
      <c r="L327" s="9">
        <f t="shared" si="72"/>
        <v>1</v>
      </c>
      <c r="M327" s="9">
        <f t="shared" si="73"/>
        <v>14</v>
      </c>
      <c r="N327" s="9">
        <f t="shared" si="74"/>
        <v>6</v>
      </c>
      <c r="O327" s="31" t="str">
        <f t="shared" si="75"/>
        <v>W</v>
      </c>
      <c r="P327" s="134">
        <v>130.02000000000001</v>
      </c>
      <c r="Q327" s="31" t="str">
        <f t="shared" si="76"/>
        <v>-</v>
      </c>
      <c r="R327" s="31">
        <f t="shared" si="77"/>
        <v>130.02000000000001</v>
      </c>
      <c r="U327" s="133">
        <v>43479.25</v>
      </c>
      <c r="V327" s="9">
        <f t="shared" si="78"/>
        <v>1</v>
      </c>
      <c r="W327" s="9">
        <f t="shared" si="79"/>
        <v>14</v>
      </c>
      <c r="X327" s="9">
        <f t="shared" si="80"/>
        <v>6</v>
      </c>
      <c r="Y327" s="31" t="str">
        <f t="shared" si="81"/>
        <v/>
      </c>
      <c r="Z327" s="134">
        <v>39.15</v>
      </c>
      <c r="AA327" s="31" t="str">
        <f t="shared" si="82"/>
        <v>-</v>
      </c>
      <c r="AB327" s="31">
        <f t="shared" si="83"/>
        <v>39.15</v>
      </c>
    </row>
    <row r="328" spans="1:28" x14ac:dyDescent="0.3">
      <c r="A328" s="133">
        <v>42749.291666666664</v>
      </c>
      <c r="B328" s="152">
        <f t="shared" si="84"/>
        <v>1</v>
      </c>
      <c r="C328" s="152">
        <f t="shared" si="85"/>
        <v>14</v>
      </c>
      <c r="D328" s="152">
        <f t="shared" si="86"/>
        <v>7</v>
      </c>
      <c r="E328" s="38" t="str">
        <f t="shared" si="87"/>
        <v>W</v>
      </c>
      <c r="F328" s="134">
        <v>31.34</v>
      </c>
      <c r="G328" s="38" t="str">
        <f t="shared" si="88"/>
        <v>-</v>
      </c>
      <c r="H328" s="38">
        <f t="shared" si="89"/>
        <v>31.34</v>
      </c>
      <c r="K328" s="133">
        <v>43114.291666666664</v>
      </c>
      <c r="L328" s="9">
        <f t="shared" si="72"/>
        <v>1</v>
      </c>
      <c r="M328" s="9">
        <f t="shared" si="73"/>
        <v>14</v>
      </c>
      <c r="N328" s="9">
        <f t="shared" si="74"/>
        <v>7</v>
      </c>
      <c r="O328" s="31" t="str">
        <f t="shared" si="75"/>
        <v>W</v>
      </c>
      <c r="P328" s="134">
        <v>141.47</v>
      </c>
      <c r="Q328" s="31" t="str">
        <f t="shared" si="76"/>
        <v>-</v>
      </c>
      <c r="R328" s="31">
        <f t="shared" si="77"/>
        <v>141.47</v>
      </c>
      <c r="U328" s="133">
        <v>43479.291666666664</v>
      </c>
      <c r="V328" s="9">
        <f t="shared" si="78"/>
        <v>1</v>
      </c>
      <c r="W328" s="9">
        <f t="shared" si="79"/>
        <v>14</v>
      </c>
      <c r="X328" s="9">
        <f t="shared" si="80"/>
        <v>7</v>
      </c>
      <c r="Y328" s="31" t="str">
        <f t="shared" si="81"/>
        <v/>
      </c>
      <c r="Z328" s="134">
        <v>43.25</v>
      </c>
      <c r="AA328" s="31" t="str">
        <f t="shared" si="82"/>
        <v>-</v>
      </c>
      <c r="AB328" s="31">
        <f t="shared" si="83"/>
        <v>43.25</v>
      </c>
    </row>
    <row r="329" spans="1:28" x14ac:dyDescent="0.3">
      <c r="A329" s="133">
        <v>42749.333333333336</v>
      </c>
      <c r="B329" s="152">
        <f t="shared" si="84"/>
        <v>1</v>
      </c>
      <c r="C329" s="152">
        <f t="shared" si="85"/>
        <v>14</v>
      </c>
      <c r="D329" s="152">
        <f t="shared" si="86"/>
        <v>8</v>
      </c>
      <c r="E329" s="38" t="str">
        <f t="shared" si="87"/>
        <v>W</v>
      </c>
      <c r="F329" s="134">
        <v>34.71</v>
      </c>
      <c r="G329" s="38" t="str">
        <f t="shared" si="88"/>
        <v>-</v>
      </c>
      <c r="H329" s="38">
        <f t="shared" si="89"/>
        <v>34.71</v>
      </c>
      <c r="K329" s="133">
        <v>43114.333333333336</v>
      </c>
      <c r="L329" s="9">
        <f t="shared" ref="L329:L392" si="90">MONTH(K329)</f>
        <v>1</v>
      </c>
      <c r="M329" s="9">
        <f t="shared" ref="M329:M392" si="91">DAY(K329)</f>
        <v>14</v>
      </c>
      <c r="N329" s="9">
        <f t="shared" ref="N329:N392" si="92">HOUR(K329)</f>
        <v>8</v>
      </c>
      <c r="O329" s="31" t="str">
        <f t="shared" ref="O329:O392" si="93">IF(WEEKDAY(K329,2)&gt;5,"W","")</f>
        <v>W</v>
      </c>
      <c r="P329" s="134">
        <v>151.13</v>
      </c>
      <c r="Q329" s="31" t="str">
        <f t="shared" ref="Q329:Q392" si="94">IF(AND($L329&gt;=$L$5,$L329&lt;=$M$5),IF($O329&lt;&gt;"W",IF(AND($N329&gt;=$N$5,$N329&lt;$P$5),$P329,"-"),"-"),"-")</f>
        <v>-</v>
      </c>
      <c r="R329" s="31">
        <f t="shared" ref="R329:R392" si="95">IF(Q329="-",P329,"-")</f>
        <v>151.13</v>
      </c>
      <c r="U329" s="133">
        <v>43479.333333333336</v>
      </c>
      <c r="V329" s="9">
        <f t="shared" ref="V329:V392" si="96">MONTH(U329)</f>
        <v>1</v>
      </c>
      <c r="W329" s="9">
        <f t="shared" ref="W329:W392" si="97">DAY(U329)</f>
        <v>14</v>
      </c>
      <c r="X329" s="9">
        <f t="shared" ref="X329:X392" si="98">HOUR(U329)</f>
        <v>8</v>
      </c>
      <c r="Y329" s="31" t="str">
        <f t="shared" ref="Y329:Y392" si="99">IF(WEEKDAY(U329,2)&gt;5,"W","")</f>
        <v/>
      </c>
      <c r="Z329" s="134">
        <v>41.58</v>
      </c>
      <c r="AA329" s="31">
        <f t="shared" ref="AA329:AA392" si="100">IF(AND($V329&gt;=$V$5,$V329&lt;=$W$5),IF($Y329&lt;&gt;"W",IF(AND($X329&gt;=$X$5,$X329&lt;$Z$5),$Z329,"-"),"-"),"-")</f>
        <v>41.58</v>
      </c>
      <c r="AB329" s="31" t="str">
        <f t="shared" ref="AB329:AB392" si="101">IF(AA329="-",Z329,"-")</f>
        <v>-</v>
      </c>
    </row>
    <row r="330" spans="1:28" x14ac:dyDescent="0.3">
      <c r="A330" s="133">
        <v>42749.375</v>
      </c>
      <c r="B330" s="152">
        <f t="shared" ref="B330:B393" si="102">MONTH(A330)</f>
        <v>1</v>
      </c>
      <c r="C330" s="152">
        <f t="shared" ref="C330:C393" si="103">DAY(A330)</f>
        <v>14</v>
      </c>
      <c r="D330" s="152">
        <f t="shared" ref="D330:D393" si="104">HOUR(A330)</f>
        <v>9</v>
      </c>
      <c r="E330" s="38" t="str">
        <f t="shared" ref="E330:E393" si="105">IF(WEEKDAY(A330,2)&gt;5,"W","")</f>
        <v>W</v>
      </c>
      <c r="F330" s="134">
        <v>39.61</v>
      </c>
      <c r="G330" s="38" t="str">
        <f t="shared" ref="G330:G393" si="106">IF(AND($B330&gt;=$B$5,$B330&lt;=$C$5),IF($E330&lt;&gt;"W",IF(AND($D330&gt;=$D$5,$D330&lt;$F$5),$F330,"-"),"-"),"-")</f>
        <v>-</v>
      </c>
      <c r="H330" s="38">
        <f t="shared" ref="H330:H393" si="107">IF(G330="-",F330,"-")</f>
        <v>39.61</v>
      </c>
      <c r="K330" s="133">
        <v>43114.375</v>
      </c>
      <c r="L330" s="9">
        <f t="shared" si="90"/>
        <v>1</v>
      </c>
      <c r="M330" s="9">
        <f t="shared" si="91"/>
        <v>14</v>
      </c>
      <c r="N330" s="9">
        <f t="shared" si="92"/>
        <v>9</v>
      </c>
      <c r="O330" s="31" t="str">
        <f t="shared" si="93"/>
        <v>W</v>
      </c>
      <c r="P330" s="134">
        <v>153.22999999999999</v>
      </c>
      <c r="Q330" s="31" t="str">
        <f t="shared" si="94"/>
        <v>-</v>
      </c>
      <c r="R330" s="31">
        <f t="shared" si="95"/>
        <v>153.22999999999999</v>
      </c>
      <c r="U330" s="133">
        <v>43479.375</v>
      </c>
      <c r="V330" s="9">
        <f t="shared" si="96"/>
        <v>1</v>
      </c>
      <c r="W330" s="9">
        <f t="shared" si="97"/>
        <v>14</v>
      </c>
      <c r="X330" s="9">
        <f t="shared" si="98"/>
        <v>9</v>
      </c>
      <c r="Y330" s="31" t="str">
        <f t="shared" si="99"/>
        <v/>
      </c>
      <c r="Z330" s="134">
        <v>36.81</v>
      </c>
      <c r="AA330" s="31">
        <f t="shared" si="100"/>
        <v>36.81</v>
      </c>
      <c r="AB330" s="31" t="str">
        <f t="shared" si="101"/>
        <v>-</v>
      </c>
    </row>
    <row r="331" spans="1:28" x14ac:dyDescent="0.3">
      <c r="A331" s="133">
        <v>42749.416666666664</v>
      </c>
      <c r="B331" s="152">
        <f t="shared" si="102"/>
        <v>1</v>
      </c>
      <c r="C331" s="152">
        <f t="shared" si="103"/>
        <v>14</v>
      </c>
      <c r="D331" s="152">
        <f t="shared" si="104"/>
        <v>10</v>
      </c>
      <c r="E331" s="38" t="str">
        <f t="shared" si="105"/>
        <v>W</v>
      </c>
      <c r="F331" s="134">
        <v>38.619999999999997</v>
      </c>
      <c r="G331" s="38" t="str">
        <f t="shared" si="106"/>
        <v>-</v>
      </c>
      <c r="H331" s="38">
        <f t="shared" si="107"/>
        <v>38.619999999999997</v>
      </c>
      <c r="K331" s="133">
        <v>43114.416666666664</v>
      </c>
      <c r="L331" s="9">
        <f t="shared" si="90"/>
        <v>1</v>
      </c>
      <c r="M331" s="9">
        <f t="shared" si="91"/>
        <v>14</v>
      </c>
      <c r="N331" s="9">
        <f t="shared" si="92"/>
        <v>10</v>
      </c>
      <c r="O331" s="31" t="str">
        <f t="shared" si="93"/>
        <v>W</v>
      </c>
      <c r="P331" s="134">
        <v>108.52</v>
      </c>
      <c r="Q331" s="31" t="str">
        <f t="shared" si="94"/>
        <v>-</v>
      </c>
      <c r="R331" s="31">
        <f t="shared" si="95"/>
        <v>108.52</v>
      </c>
      <c r="U331" s="133">
        <v>43479.416666666664</v>
      </c>
      <c r="V331" s="9">
        <f t="shared" si="96"/>
        <v>1</v>
      </c>
      <c r="W331" s="9">
        <f t="shared" si="97"/>
        <v>14</v>
      </c>
      <c r="X331" s="9">
        <f t="shared" si="98"/>
        <v>10</v>
      </c>
      <c r="Y331" s="31" t="str">
        <f t="shared" si="99"/>
        <v/>
      </c>
      <c r="Z331" s="134">
        <v>35.61</v>
      </c>
      <c r="AA331" s="31">
        <f t="shared" si="100"/>
        <v>35.61</v>
      </c>
      <c r="AB331" s="31" t="str">
        <f t="shared" si="101"/>
        <v>-</v>
      </c>
    </row>
    <row r="332" spans="1:28" x14ac:dyDescent="0.3">
      <c r="A332" s="133">
        <v>42749.458333333336</v>
      </c>
      <c r="B332" s="152">
        <f t="shared" si="102"/>
        <v>1</v>
      </c>
      <c r="C332" s="152">
        <f t="shared" si="103"/>
        <v>14</v>
      </c>
      <c r="D332" s="152">
        <f t="shared" si="104"/>
        <v>11</v>
      </c>
      <c r="E332" s="38" t="str">
        <f t="shared" si="105"/>
        <v>W</v>
      </c>
      <c r="F332" s="134">
        <v>37.5</v>
      </c>
      <c r="G332" s="38" t="str">
        <f t="shared" si="106"/>
        <v>-</v>
      </c>
      <c r="H332" s="38">
        <f t="shared" si="107"/>
        <v>37.5</v>
      </c>
      <c r="K332" s="133">
        <v>43114.458333333336</v>
      </c>
      <c r="L332" s="9">
        <f t="shared" si="90"/>
        <v>1</v>
      </c>
      <c r="M332" s="9">
        <f t="shared" si="91"/>
        <v>14</v>
      </c>
      <c r="N332" s="9">
        <f t="shared" si="92"/>
        <v>11</v>
      </c>
      <c r="O332" s="31" t="str">
        <f t="shared" si="93"/>
        <v>W</v>
      </c>
      <c r="P332" s="134">
        <v>78.739999999999995</v>
      </c>
      <c r="Q332" s="31" t="str">
        <f t="shared" si="94"/>
        <v>-</v>
      </c>
      <c r="R332" s="31">
        <f t="shared" si="95"/>
        <v>78.739999999999995</v>
      </c>
      <c r="U332" s="133">
        <v>43479.458333333336</v>
      </c>
      <c r="V332" s="9">
        <f t="shared" si="96"/>
        <v>1</v>
      </c>
      <c r="W332" s="9">
        <f t="shared" si="97"/>
        <v>14</v>
      </c>
      <c r="X332" s="9">
        <f t="shared" si="98"/>
        <v>11</v>
      </c>
      <c r="Y332" s="31" t="str">
        <f t="shared" si="99"/>
        <v/>
      </c>
      <c r="Z332" s="134">
        <v>33.24</v>
      </c>
      <c r="AA332" s="31">
        <f t="shared" si="100"/>
        <v>33.24</v>
      </c>
      <c r="AB332" s="31" t="str">
        <f t="shared" si="101"/>
        <v>-</v>
      </c>
    </row>
    <row r="333" spans="1:28" x14ac:dyDescent="0.3">
      <c r="A333" s="133">
        <v>42749.5</v>
      </c>
      <c r="B333" s="152">
        <f t="shared" si="102"/>
        <v>1</v>
      </c>
      <c r="C333" s="152">
        <f t="shared" si="103"/>
        <v>14</v>
      </c>
      <c r="D333" s="152">
        <f t="shared" si="104"/>
        <v>12</v>
      </c>
      <c r="E333" s="38" t="str">
        <f t="shared" si="105"/>
        <v>W</v>
      </c>
      <c r="F333" s="134">
        <v>34.25</v>
      </c>
      <c r="G333" s="38" t="str">
        <f t="shared" si="106"/>
        <v>-</v>
      </c>
      <c r="H333" s="38">
        <f t="shared" si="107"/>
        <v>34.25</v>
      </c>
      <c r="K333" s="133">
        <v>43114.5</v>
      </c>
      <c r="L333" s="9">
        <f t="shared" si="90"/>
        <v>1</v>
      </c>
      <c r="M333" s="9">
        <f t="shared" si="91"/>
        <v>14</v>
      </c>
      <c r="N333" s="9">
        <f t="shared" si="92"/>
        <v>12</v>
      </c>
      <c r="O333" s="31" t="str">
        <f t="shared" si="93"/>
        <v>W</v>
      </c>
      <c r="P333" s="134">
        <v>68.63</v>
      </c>
      <c r="Q333" s="31" t="str">
        <f t="shared" si="94"/>
        <v>-</v>
      </c>
      <c r="R333" s="31">
        <f t="shared" si="95"/>
        <v>68.63</v>
      </c>
      <c r="U333" s="133">
        <v>43479.5</v>
      </c>
      <c r="V333" s="9">
        <f t="shared" si="96"/>
        <v>1</v>
      </c>
      <c r="W333" s="9">
        <f t="shared" si="97"/>
        <v>14</v>
      </c>
      <c r="X333" s="9">
        <f t="shared" si="98"/>
        <v>12</v>
      </c>
      <c r="Y333" s="31" t="str">
        <f t="shared" si="99"/>
        <v/>
      </c>
      <c r="Z333" s="134">
        <v>31.28</v>
      </c>
      <c r="AA333" s="31">
        <f t="shared" si="100"/>
        <v>31.28</v>
      </c>
      <c r="AB333" s="31" t="str">
        <f t="shared" si="101"/>
        <v>-</v>
      </c>
    </row>
    <row r="334" spans="1:28" x14ac:dyDescent="0.3">
      <c r="A334" s="133">
        <v>42749.541666666664</v>
      </c>
      <c r="B334" s="152">
        <f t="shared" si="102"/>
        <v>1</v>
      </c>
      <c r="C334" s="152">
        <f t="shared" si="103"/>
        <v>14</v>
      </c>
      <c r="D334" s="152">
        <f t="shared" si="104"/>
        <v>13</v>
      </c>
      <c r="E334" s="38" t="str">
        <f t="shared" si="105"/>
        <v>W</v>
      </c>
      <c r="F334" s="134">
        <v>31.14</v>
      </c>
      <c r="G334" s="38" t="str">
        <f t="shared" si="106"/>
        <v>-</v>
      </c>
      <c r="H334" s="38">
        <f t="shared" si="107"/>
        <v>31.14</v>
      </c>
      <c r="K334" s="133">
        <v>43114.541666666664</v>
      </c>
      <c r="L334" s="9">
        <f t="shared" si="90"/>
        <v>1</v>
      </c>
      <c r="M334" s="9">
        <f t="shared" si="91"/>
        <v>14</v>
      </c>
      <c r="N334" s="9">
        <f t="shared" si="92"/>
        <v>13</v>
      </c>
      <c r="O334" s="31" t="str">
        <f t="shared" si="93"/>
        <v>W</v>
      </c>
      <c r="P334" s="134">
        <v>59.75</v>
      </c>
      <c r="Q334" s="31" t="str">
        <f t="shared" si="94"/>
        <v>-</v>
      </c>
      <c r="R334" s="31">
        <f t="shared" si="95"/>
        <v>59.75</v>
      </c>
      <c r="U334" s="133">
        <v>43479.541666666664</v>
      </c>
      <c r="V334" s="9">
        <f t="shared" si="96"/>
        <v>1</v>
      </c>
      <c r="W334" s="9">
        <f t="shared" si="97"/>
        <v>14</v>
      </c>
      <c r="X334" s="9">
        <f t="shared" si="98"/>
        <v>13</v>
      </c>
      <c r="Y334" s="31" t="str">
        <f t="shared" si="99"/>
        <v/>
      </c>
      <c r="Z334" s="134">
        <v>30.61</v>
      </c>
      <c r="AA334" s="31">
        <f t="shared" si="100"/>
        <v>30.61</v>
      </c>
      <c r="AB334" s="31" t="str">
        <f t="shared" si="101"/>
        <v>-</v>
      </c>
    </row>
    <row r="335" spans="1:28" x14ac:dyDescent="0.3">
      <c r="A335" s="133">
        <v>42749.583333333336</v>
      </c>
      <c r="B335" s="152">
        <f t="shared" si="102"/>
        <v>1</v>
      </c>
      <c r="C335" s="152">
        <f t="shared" si="103"/>
        <v>14</v>
      </c>
      <c r="D335" s="152">
        <f t="shared" si="104"/>
        <v>14</v>
      </c>
      <c r="E335" s="38" t="str">
        <f t="shared" si="105"/>
        <v>W</v>
      </c>
      <c r="F335" s="134">
        <v>29.35</v>
      </c>
      <c r="G335" s="38" t="str">
        <f t="shared" si="106"/>
        <v>-</v>
      </c>
      <c r="H335" s="38">
        <f t="shared" si="107"/>
        <v>29.35</v>
      </c>
      <c r="K335" s="133">
        <v>43114.583333333336</v>
      </c>
      <c r="L335" s="9">
        <f t="shared" si="90"/>
        <v>1</v>
      </c>
      <c r="M335" s="9">
        <f t="shared" si="91"/>
        <v>14</v>
      </c>
      <c r="N335" s="9">
        <f t="shared" si="92"/>
        <v>14</v>
      </c>
      <c r="O335" s="31" t="str">
        <f t="shared" si="93"/>
        <v>W</v>
      </c>
      <c r="P335" s="134">
        <v>52.6</v>
      </c>
      <c r="Q335" s="31" t="str">
        <f t="shared" si="94"/>
        <v>-</v>
      </c>
      <c r="R335" s="31">
        <f t="shared" si="95"/>
        <v>52.6</v>
      </c>
      <c r="U335" s="133">
        <v>43479.583333333336</v>
      </c>
      <c r="V335" s="9">
        <f t="shared" si="96"/>
        <v>1</v>
      </c>
      <c r="W335" s="9">
        <f t="shared" si="97"/>
        <v>14</v>
      </c>
      <c r="X335" s="9">
        <f t="shared" si="98"/>
        <v>14</v>
      </c>
      <c r="Y335" s="31" t="str">
        <f t="shared" si="99"/>
        <v/>
      </c>
      <c r="Z335" s="134">
        <v>29.44</v>
      </c>
      <c r="AA335" s="31">
        <f t="shared" si="100"/>
        <v>29.44</v>
      </c>
      <c r="AB335" s="31" t="str">
        <f t="shared" si="101"/>
        <v>-</v>
      </c>
    </row>
    <row r="336" spans="1:28" x14ac:dyDescent="0.3">
      <c r="A336" s="133">
        <v>42749.625</v>
      </c>
      <c r="B336" s="152">
        <f t="shared" si="102"/>
        <v>1</v>
      </c>
      <c r="C336" s="152">
        <f t="shared" si="103"/>
        <v>14</v>
      </c>
      <c r="D336" s="152">
        <f t="shared" si="104"/>
        <v>15</v>
      </c>
      <c r="E336" s="38" t="str">
        <f t="shared" si="105"/>
        <v>W</v>
      </c>
      <c r="F336" s="134">
        <v>28.71</v>
      </c>
      <c r="G336" s="38" t="str">
        <f t="shared" si="106"/>
        <v>-</v>
      </c>
      <c r="H336" s="38">
        <f t="shared" si="107"/>
        <v>28.71</v>
      </c>
      <c r="K336" s="133">
        <v>43114.625</v>
      </c>
      <c r="L336" s="9">
        <f t="shared" si="90"/>
        <v>1</v>
      </c>
      <c r="M336" s="9">
        <f t="shared" si="91"/>
        <v>14</v>
      </c>
      <c r="N336" s="9">
        <f t="shared" si="92"/>
        <v>15</v>
      </c>
      <c r="O336" s="31" t="str">
        <f t="shared" si="93"/>
        <v>W</v>
      </c>
      <c r="P336" s="134">
        <v>52.01</v>
      </c>
      <c r="Q336" s="31" t="str">
        <f t="shared" si="94"/>
        <v>-</v>
      </c>
      <c r="R336" s="31">
        <f t="shared" si="95"/>
        <v>52.01</v>
      </c>
      <c r="U336" s="133">
        <v>43479.625</v>
      </c>
      <c r="V336" s="9">
        <f t="shared" si="96"/>
        <v>1</v>
      </c>
      <c r="W336" s="9">
        <f t="shared" si="97"/>
        <v>14</v>
      </c>
      <c r="X336" s="9">
        <f t="shared" si="98"/>
        <v>15</v>
      </c>
      <c r="Y336" s="31" t="str">
        <f t="shared" si="99"/>
        <v/>
      </c>
      <c r="Z336" s="134">
        <v>29.16</v>
      </c>
      <c r="AA336" s="31">
        <f t="shared" si="100"/>
        <v>29.16</v>
      </c>
      <c r="AB336" s="31" t="str">
        <f t="shared" si="101"/>
        <v>-</v>
      </c>
    </row>
    <row r="337" spans="1:28" x14ac:dyDescent="0.3">
      <c r="A337" s="133">
        <v>42749.666666666664</v>
      </c>
      <c r="B337" s="152">
        <f t="shared" si="102"/>
        <v>1</v>
      </c>
      <c r="C337" s="152">
        <f t="shared" si="103"/>
        <v>14</v>
      </c>
      <c r="D337" s="152">
        <f t="shared" si="104"/>
        <v>16</v>
      </c>
      <c r="E337" s="38" t="str">
        <f t="shared" si="105"/>
        <v>W</v>
      </c>
      <c r="F337" s="134">
        <v>34.39</v>
      </c>
      <c r="G337" s="38" t="str">
        <f t="shared" si="106"/>
        <v>-</v>
      </c>
      <c r="H337" s="38">
        <f t="shared" si="107"/>
        <v>34.39</v>
      </c>
      <c r="K337" s="133">
        <v>43114.666666666664</v>
      </c>
      <c r="L337" s="9">
        <f t="shared" si="90"/>
        <v>1</v>
      </c>
      <c r="M337" s="9">
        <f t="shared" si="91"/>
        <v>14</v>
      </c>
      <c r="N337" s="9">
        <f t="shared" si="92"/>
        <v>16</v>
      </c>
      <c r="O337" s="31" t="str">
        <f t="shared" si="93"/>
        <v>W</v>
      </c>
      <c r="P337" s="134">
        <v>67.39</v>
      </c>
      <c r="Q337" s="31" t="str">
        <f t="shared" si="94"/>
        <v>-</v>
      </c>
      <c r="R337" s="31">
        <f t="shared" si="95"/>
        <v>67.39</v>
      </c>
      <c r="U337" s="133">
        <v>43479.666666666664</v>
      </c>
      <c r="V337" s="9">
        <f t="shared" si="96"/>
        <v>1</v>
      </c>
      <c r="W337" s="9">
        <f t="shared" si="97"/>
        <v>14</v>
      </c>
      <c r="X337" s="9">
        <f t="shared" si="98"/>
        <v>16</v>
      </c>
      <c r="Y337" s="31" t="str">
        <f t="shared" si="99"/>
        <v/>
      </c>
      <c r="Z337" s="134">
        <v>31.78</v>
      </c>
      <c r="AA337" s="31">
        <f t="shared" si="100"/>
        <v>31.78</v>
      </c>
      <c r="AB337" s="31" t="str">
        <f t="shared" si="101"/>
        <v>-</v>
      </c>
    </row>
    <row r="338" spans="1:28" x14ac:dyDescent="0.3">
      <c r="A338" s="133">
        <v>42749.708333333336</v>
      </c>
      <c r="B338" s="152">
        <f t="shared" si="102"/>
        <v>1</v>
      </c>
      <c r="C338" s="152">
        <f t="shared" si="103"/>
        <v>14</v>
      </c>
      <c r="D338" s="152">
        <f t="shared" si="104"/>
        <v>17</v>
      </c>
      <c r="E338" s="38" t="str">
        <f t="shared" si="105"/>
        <v>W</v>
      </c>
      <c r="F338" s="134">
        <v>39.5</v>
      </c>
      <c r="G338" s="38" t="str">
        <f t="shared" si="106"/>
        <v>-</v>
      </c>
      <c r="H338" s="38">
        <f t="shared" si="107"/>
        <v>39.5</v>
      </c>
      <c r="K338" s="133">
        <v>43114.708333333336</v>
      </c>
      <c r="L338" s="9">
        <f t="shared" si="90"/>
        <v>1</v>
      </c>
      <c r="M338" s="9">
        <f t="shared" si="91"/>
        <v>14</v>
      </c>
      <c r="N338" s="9">
        <f t="shared" si="92"/>
        <v>17</v>
      </c>
      <c r="O338" s="31" t="str">
        <f t="shared" si="93"/>
        <v>W</v>
      </c>
      <c r="P338" s="134">
        <v>96.52</v>
      </c>
      <c r="Q338" s="31" t="str">
        <f t="shared" si="94"/>
        <v>-</v>
      </c>
      <c r="R338" s="31">
        <f t="shared" si="95"/>
        <v>96.52</v>
      </c>
      <c r="U338" s="133">
        <v>43479.708333333336</v>
      </c>
      <c r="V338" s="9">
        <f t="shared" si="96"/>
        <v>1</v>
      </c>
      <c r="W338" s="9">
        <f t="shared" si="97"/>
        <v>14</v>
      </c>
      <c r="X338" s="9">
        <f t="shared" si="98"/>
        <v>17</v>
      </c>
      <c r="Y338" s="31" t="str">
        <f t="shared" si="99"/>
        <v/>
      </c>
      <c r="Z338" s="134">
        <v>40.729999999999997</v>
      </c>
      <c r="AA338" s="31" t="str">
        <f t="shared" si="100"/>
        <v>-</v>
      </c>
      <c r="AB338" s="31">
        <f t="shared" si="101"/>
        <v>40.729999999999997</v>
      </c>
    </row>
    <row r="339" spans="1:28" x14ac:dyDescent="0.3">
      <c r="A339" s="133">
        <v>42749.75</v>
      </c>
      <c r="B339" s="152">
        <f t="shared" si="102"/>
        <v>1</v>
      </c>
      <c r="C339" s="152">
        <f t="shared" si="103"/>
        <v>14</v>
      </c>
      <c r="D339" s="152">
        <f t="shared" si="104"/>
        <v>18</v>
      </c>
      <c r="E339" s="38" t="str">
        <f t="shared" si="105"/>
        <v>W</v>
      </c>
      <c r="F339" s="134">
        <v>39.74</v>
      </c>
      <c r="G339" s="38" t="str">
        <f t="shared" si="106"/>
        <v>-</v>
      </c>
      <c r="H339" s="38">
        <f t="shared" si="107"/>
        <v>39.74</v>
      </c>
      <c r="K339" s="133">
        <v>43114.75</v>
      </c>
      <c r="L339" s="9">
        <f t="shared" si="90"/>
        <v>1</v>
      </c>
      <c r="M339" s="9">
        <f t="shared" si="91"/>
        <v>14</v>
      </c>
      <c r="N339" s="9">
        <f t="shared" si="92"/>
        <v>18</v>
      </c>
      <c r="O339" s="31" t="str">
        <f t="shared" si="93"/>
        <v>W</v>
      </c>
      <c r="P339" s="134">
        <v>133.29</v>
      </c>
      <c r="Q339" s="31" t="str">
        <f t="shared" si="94"/>
        <v>-</v>
      </c>
      <c r="R339" s="31">
        <f t="shared" si="95"/>
        <v>133.29</v>
      </c>
      <c r="U339" s="133">
        <v>43479.75</v>
      </c>
      <c r="V339" s="9">
        <f t="shared" si="96"/>
        <v>1</v>
      </c>
      <c r="W339" s="9">
        <f t="shared" si="97"/>
        <v>14</v>
      </c>
      <c r="X339" s="9">
        <f t="shared" si="98"/>
        <v>18</v>
      </c>
      <c r="Y339" s="31" t="str">
        <f t="shared" si="99"/>
        <v/>
      </c>
      <c r="Z339" s="134">
        <v>40.799999999999997</v>
      </c>
      <c r="AA339" s="31" t="str">
        <f t="shared" si="100"/>
        <v>-</v>
      </c>
      <c r="AB339" s="31">
        <f t="shared" si="101"/>
        <v>40.799999999999997</v>
      </c>
    </row>
    <row r="340" spans="1:28" x14ac:dyDescent="0.3">
      <c r="A340" s="133">
        <v>42749.791666666664</v>
      </c>
      <c r="B340" s="152">
        <f t="shared" si="102"/>
        <v>1</v>
      </c>
      <c r="C340" s="152">
        <f t="shared" si="103"/>
        <v>14</v>
      </c>
      <c r="D340" s="152">
        <f t="shared" si="104"/>
        <v>19</v>
      </c>
      <c r="E340" s="38" t="str">
        <f t="shared" si="105"/>
        <v>W</v>
      </c>
      <c r="F340" s="134">
        <v>39.35</v>
      </c>
      <c r="G340" s="38" t="str">
        <f t="shared" si="106"/>
        <v>-</v>
      </c>
      <c r="H340" s="38">
        <f t="shared" si="107"/>
        <v>39.35</v>
      </c>
      <c r="K340" s="133">
        <v>43114.791666666664</v>
      </c>
      <c r="L340" s="9">
        <f t="shared" si="90"/>
        <v>1</v>
      </c>
      <c r="M340" s="9">
        <f t="shared" si="91"/>
        <v>14</v>
      </c>
      <c r="N340" s="9">
        <f t="shared" si="92"/>
        <v>19</v>
      </c>
      <c r="O340" s="31" t="str">
        <f t="shared" si="93"/>
        <v>W</v>
      </c>
      <c r="P340" s="134">
        <v>127.05</v>
      </c>
      <c r="Q340" s="31" t="str">
        <f t="shared" si="94"/>
        <v>-</v>
      </c>
      <c r="R340" s="31">
        <f t="shared" si="95"/>
        <v>127.05</v>
      </c>
      <c r="U340" s="133">
        <v>43479.791666666664</v>
      </c>
      <c r="V340" s="9">
        <f t="shared" si="96"/>
        <v>1</v>
      </c>
      <c r="W340" s="9">
        <f t="shared" si="97"/>
        <v>14</v>
      </c>
      <c r="X340" s="9">
        <f t="shared" si="98"/>
        <v>19</v>
      </c>
      <c r="Y340" s="31" t="str">
        <f t="shared" si="99"/>
        <v/>
      </c>
      <c r="Z340" s="134">
        <v>40.31</v>
      </c>
      <c r="AA340" s="31" t="str">
        <f t="shared" si="100"/>
        <v>-</v>
      </c>
      <c r="AB340" s="31">
        <f t="shared" si="101"/>
        <v>40.31</v>
      </c>
    </row>
    <row r="341" spans="1:28" x14ac:dyDescent="0.3">
      <c r="A341" s="133">
        <v>42749.833333333336</v>
      </c>
      <c r="B341" s="152">
        <f t="shared" si="102"/>
        <v>1</v>
      </c>
      <c r="C341" s="152">
        <f t="shared" si="103"/>
        <v>14</v>
      </c>
      <c r="D341" s="152">
        <f t="shared" si="104"/>
        <v>20</v>
      </c>
      <c r="E341" s="38" t="str">
        <f t="shared" si="105"/>
        <v>W</v>
      </c>
      <c r="F341" s="134">
        <v>35.619999999999997</v>
      </c>
      <c r="G341" s="38" t="str">
        <f t="shared" si="106"/>
        <v>-</v>
      </c>
      <c r="H341" s="38">
        <f t="shared" si="107"/>
        <v>35.619999999999997</v>
      </c>
      <c r="K341" s="133">
        <v>43114.833333333336</v>
      </c>
      <c r="L341" s="9">
        <f t="shared" si="90"/>
        <v>1</v>
      </c>
      <c r="M341" s="9">
        <f t="shared" si="91"/>
        <v>14</v>
      </c>
      <c r="N341" s="9">
        <f t="shared" si="92"/>
        <v>20</v>
      </c>
      <c r="O341" s="31" t="str">
        <f t="shared" si="93"/>
        <v>W</v>
      </c>
      <c r="P341" s="134">
        <v>130.33000000000001</v>
      </c>
      <c r="Q341" s="31" t="str">
        <f t="shared" si="94"/>
        <v>-</v>
      </c>
      <c r="R341" s="31">
        <f t="shared" si="95"/>
        <v>130.33000000000001</v>
      </c>
      <c r="U341" s="133">
        <v>43479.833333333336</v>
      </c>
      <c r="V341" s="9">
        <f t="shared" si="96"/>
        <v>1</v>
      </c>
      <c r="W341" s="9">
        <f t="shared" si="97"/>
        <v>14</v>
      </c>
      <c r="X341" s="9">
        <f t="shared" si="98"/>
        <v>20</v>
      </c>
      <c r="Y341" s="31" t="str">
        <f t="shared" si="99"/>
        <v/>
      </c>
      <c r="Z341" s="134">
        <v>38.04</v>
      </c>
      <c r="AA341" s="31" t="str">
        <f t="shared" si="100"/>
        <v>-</v>
      </c>
      <c r="AB341" s="31">
        <f t="shared" si="101"/>
        <v>38.04</v>
      </c>
    </row>
    <row r="342" spans="1:28" x14ac:dyDescent="0.3">
      <c r="A342" s="133">
        <v>42749.875</v>
      </c>
      <c r="B342" s="152">
        <f t="shared" si="102"/>
        <v>1</v>
      </c>
      <c r="C342" s="152">
        <f t="shared" si="103"/>
        <v>14</v>
      </c>
      <c r="D342" s="152">
        <f t="shared" si="104"/>
        <v>21</v>
      </c>
      <c r="E342" s="38" t="str">
        <f t="shared" si="105"/>
        <v>W</v>
      </c>
      <c r="F342" s="134">
        <v>31.46</v>
      </c>
      <c r="G342" s="38" t="str">
        <f t="shared" si="106"/>
        <v>-</v>
      </c>
      <c r="H342" s="38">
        <f t="shared" si="107"/>
        <v>31.46</v>
      </c>
      <c r="K342" s="133">
        <v>43114.875</v>
      </c>
      <c r="L342" s="9">
        <f t="shared" si="90"/>
        <v>1</v>
      </c>
      <c r="M342" s="9">
        <f t="shared" si="91"/>
        <v>14</v>
      </c>
      <c r="N342" s="9">
        <f t="shared" si="92"/>
        <v>21</v>
      </c>
      <c r="O342" s="31" t="str">
        <f t="shared" si="93"/>
        <v>W</v>
      </c>
      <c r="P342" s="134">
        <v>102.98</v>
      </c>
      <c r="Q342" s="31" t="str">
        <f t="shared" si="94"/>
        <v>-</v>
      </c>
      <c r="R342" s="31">
        <f t="shared" si="95"/>
        <v>102.98</v>
      </c>
      <c r="U342" s="133">
        <v>43479.875</v>
      </c>
      <c r="V342" s="9">
        <f t="shared" si="96"/>
        <v>1</v>
      </c>
      <c r="W342" s="9">
        <f t="shared" si="97"/>
        <v>14</v>
      </c>
      <c r="X342" s="9">
        <f t="shared" si="98"/>
        <v>21</v>
      </c>
      <c r="Y342" s="31" t="str">
        <f t="shared" si="99"/>
        <v/>
      </c>
      <c r="Z342" s="134">
        <v>32.94</v>
      </c>
      <c r="AA342" s="31" t="str">
        <f t="shared" si="100"/>
        <v>-</v>
      </c>
      <c r="AB342" s="31">
        <f t="shared" si="101"/>
        <v>32.94</v>
      </c>
    </row>
    <row r="343" spans="1:28" x14ac:dyDescent="0.3">
      <c r="A343" s="133">
        <v>42749.916666666664</v>
      </c>
      <c r="B343" s="152">
        <f t="shared" si="102"/>
        <v>1</v>
      </c>
      <c r="C343" s="152">
        <f t="shared" si="103"/>
        <v>14</v>
      </c>
      <c r="D343" s="152">
        <f t="shared" si="104"/>
        <v>22</v>
      </c>
      <c r="E343" s="38" t="str">
        <f t="shared" si="105"/>
        <v>W</v>
      </c>
      <c r="F343" s="134">
        <v>27.04</v>
      </c>
      <c r="G343" s="38" t="str">
        <f t="shared" si="106"/>
        <v>-</v>
      </c>
      <c r="H343" s="38">
        <f t="shared" si="107"/>
        <v>27.04</v>
      </c>
      <c r="K343" s="133">
        <v>43114.916666666664</v>
      </c>
      <c r="L343" s="9">
        <f t="shared" si="90"/>
        <v>1</v>
      </c>
      <c r="M343" s="9">
        <f t="shared" si="91"/>
        <v>14</v>
      </c>
      <c r="N343" s="9">
        <f t="shared" si="92"/>
        <v>22</v>
      </c>
      <c r="O343" s="31" t="str">
        <f t="shared" si="93"/>
        <v>W</v>
      </c>
      <c r="P343" s="134">
        <v>86.97</v>
      </c>
      <c r="Q343" s="31" t="str">
        <f t="shared" si="94"/>
        <v>-</v>
      </c>
      <c r="R343" s="31">
        <f t="shared" si="95"/>
        <v>86.97</v>
      </c>
      <c r="U343" s="133">
        <v>43479.916666666664</v>
      </c>
      <c r="V343" s="9">
        <f t="shared" si="96"/>
        <v>1</v>
      </c>
      <c r="W343" s="9">
        <f t="shared" si="97"/>
        <v>14</v>
      </c>
      <c r="X343" s="9">
        <f t="shared" si="98"/>
        <v>22</v>
      </c>
      <c r="Y343" s="31" t="str">
        <f t="shared" si="99"/>
        <v/>
      </c>
      <c r="Z343" s="134">
        <v>29.65</v>
      </c>
      <c r="AA343" s="31" t="str">
        <f t="shared" si="100"/>
        <v>-</v>
      </c>
      <c r="AB343" s="31">
        <f t="shared" si="101"/>
        <v>29.65</v>
      </c>
    </row>
    <row r="344" spans="1:28" x14ac:dyDescent="0.3">
      <c r="A344" s="133">
        <v>42749.958333333336</v>
      </c>
      <c r="B344" s="152">
        <f t="shared" si="102"/>
        <v>1</v>
      </c>
      <c r="C344" s="152">
        <f t="shared" si="103"/>
        <v>14</v>
      </c>
      <c r="D344" s="152">
        <f t="shared" si="104"/>
        <v>23</v>
      </c>
      <c r="E344" s="38" t="str">
        <f t="shared" si="105"/>
        <v>W</v>
      </c>
      <c r="F344" s="134">
        <v>25.09</v>
      </c>
      <c r="G344" s="38" t="str">
        <f t="shared" si="106"/>
        <v>-</v>
      </c>
      <c r="H344" s="38">
        <f t="shared" si="107"/>
        <v>25.09</v>
      </c>
      <c r="K344" s="133">
        <v>43114.958333333336</v>
      </c>
      <c r="L344" s="9">
        <f t="shared" si="90"/>
        <v>1</v>
      </c>
      <c r="M344" s="9">
        <f t="shared" si="91"/>
        <v>14</v>
      </c>
      <c r="N344" s="9">
        <f t="shared" si="92"/>
        <v>23</v>
      </c>
      <c r="O344" s="31" t="str">
        <f t="shared" si="93"/>
        <v>W</v>
      </c>
      <c r="P344" s="134">
        <v>67.69</v>
      </c>
      <c r="Q344" s="31" t="str">
        <f t="shared" si="94"/>
        <v>-</v>
      </c>
      <c r="R344" s="31">
        <f t="shared" si="95"/>
        <v>67.69</v>
      </c>
      <c r="U344" s="133">
        <v>43479.958333333336</v>
      </c>
      <c r="V344" s="9">
        <f t="shared" si="96"/>
        <v>1</v>
      </c>
      <c r="W344" s="9">
        <f t="shared" si="97"/>
        <v>14</v>
      </c>
      <c r="X344" s="9">
        <f t="shared" si="98"/>
        <v>23</v>
      </c>
      <c r="Y344" s="31" t="str">
        <f t="shared" si="99"/>
        <v/>
      </c>
      <c r="Z344" s="134">
        <v>26.88</v>
      </c>
      <c r="AA344" s="31" t="str">
        <f t="shared" si="100"/>
        <v>-</v>
      </c>
      <c r="AB344" s="31">
        <f t="shared" si="101"/>
        <v>26.88</v>
      </c>
    </row>
    <row r="345" spans="1:28" x14ac:dyDescent="0.3">
      <c r="A345" s="133">
        <v>42750</v>
      </c>
      <c r="B345" s="152">
        <f t="shared" si="102"/>
        <v>1</v>
      </c>
      <c r="C345" s="152">
        <f t="shared" si="103"/>
        <v>15</v>
      </c>
      <c r="D345" s="152">
        <f t="shared" si="104"/>
        <v>0</v>
      </c>
      <c r="E345" s="38" t="str">
        <f t="shared" si="105"/>
        <v>W</v>
      </c>
      <c r="F345" s="134">
        <v>25.14</v>
      </c>
      <c r="G345" s="38" t="str">
        <f t="shared" si="106"/>
        <v>-</v>
      </c>
      <c r="H345" s="38">
        <f t="shared" si="107"/>
        <v>25.14</v>
      </c>
      <c r="K345" s="133">
        <v>43115</v>
      </c>
      <c r="L345" s="9">
        <f t="shared" si="90"/>
        <v>1</v>
      </c>
      <c r="M345" s="9">
        <f t="shared" si="91"/>
        <v>15</v>
      </c>
      <c r="N345" s="9">
        <f t="shared" si="92"/>
        <v>0</v>
      </c>
      <c r="O345" s="31" t="str">
        <f t="shared" si="93"/>
        <v/>
      </c>
      <c r="P345" s="134">
        <v>74.27</v>
      </c>
      <c r="Q345" s="31" t="str">
        <f t="shared" si="94"/>
        <v>-</v>
      </c>
      <c r="R345" s="31">
        <f t="shared" si="95"/>
        <v>74.27</v>
      </c>
      <c r="U345" s="133">
        <v>43480</v>
      </c>
      <c r="V345" s="9">
        <f t="shared" si="96"/>
        <v>1</v>
      </c>
      <c r="W345" s="9">
        <f t="shared" si="97"/>
        <v>15</v>
      </c>
      <c r="X345" s="9">
        <f t="shared" si="98"/>
        <v>0</v>
      </c>
      <c r="Y345" s="31" t="str">
        <f t="shared" si="99"/>
        <v/>
      </c>
      <c r="Z345" s="134">
        <v>27.05</v>
      </c>
      <c r="AA345" s="31" t="str">
        <f t="shared" si="100"/>
        <v>-</v>
      </c>
      <c r="AB345" s="31">
        <f t="shared" si="101"/>
        <v>27.05</v>
      </c>
    </row>
    <row r="346" spans="1:28" x14ac:dyDescent="0.3">
      <c r="A346" s="133">
        <v>42750.041666666664</v>
      </c>
      <c r="B346" s="152">
        <f t="shared" si="102"/>
        <v>1</v>
      </c>
      <c r="C346" s="152">
        <f t="shared" si="103"/>
        <v>15</v>
      </c>
      <c r="D346" s="152">
        <f t="shared" si="104"/>
        <v>1</v>
      </c>
      <c r="E346" s="38" t="str">
        <f t="shared" si="105"/>
        <v>W</v>
      </c>
      <c r="F346" s="134">
        <v>24.79</v>
      </c>
      <c r="G346" s="38" t="str">
        <f t="shared" si="106"/>
        <v>-</v>
      </c>
      <c r="H346" s="38">
        <f t="shared" si="107"/>
        <v>24.79</v>
      </c>
      <c r="K346" s="133">
        <v>43115.041666666664</v>
      </c>
      <c r="L346" s="9">
        <f t="shared" si="90"/>
        <v>1</v>
      </c>
      <c r="M346" s="9">
        <f t="shared" si="91"/>
        <v>15</v>
      </c>
      <c r="N346" s="9">
        <f t="shared" si="92"/>
        <v>1</v>
      </c>
      <c r="O346" s="31" t="str">
        <f t="shared" si="93"/>
        <v/>
      </c>
      <c r="P346" s="134">
        <v>75.45</v>
      </c>
      <c r="Q346" s="31" t="str">
        <f t="shared" si="94"/>
        <v>-</v>
      </c>
      <c r="R346" s="31">
        <f t="shared" si="95"/>
        <v>75.45</v>
      </c>
      <c r="U346" s="133">
        <v>43480.041666666664</v>
      </c>
      <c r="V346" s="9">
        <f t="shared" si="96"/>
        <v>1</v>
      </c>
      <c r="W346" s="9">
        <f t="shared" si="97"/>
        <v>15</v>
      </c>
      <c r="X346" s="9">
        <f t="shared" si="98"/>
        <v>1</v>
      </c>
      <c r="Y346" s="31" t="str">
        <f t="shared" si="99"/>
        <v/>
      </c>
      <c r="Z346" s="134">
        <v>26.73</v>
      </c>
      <c r="AA346" s="31" t="str">
        <f t="shared" si="100"/>
        <v>-</v>
      </c>
      <c r="AB346" s="31">
        <f t="shared" si="101"/>
        <v>26.73</v>
      </c>
    </row>
    <row r="347" spans="1:28" x14ac:dyDescent="0.3">
      <c r="A347" s="133">
        <v>42750.083333333336</v>
      </c>
      <c r="B347" s="152">
        <f t="shared" si="102"/>
        <v>1</v>
      </c>
      <c r="C347" s="152">
        <f t="shared" si="103"/>
        <v>15</v>
      </c>
      <c r="D347" s="152">
        <f t="shared" si="104"/>
        <v>2</v>
      </c>
      <c r="E347" s="38" t="str">
        <f t="shared" si="105"/>
        <v>W</v>
      </c>
      <c r="F347" s="134">
        <v>24.77</v>
      </c>
      <c r="G347" s="38" t="str">
        <f t="shared" si="106"/>
        <v>-</v>
      </c>
      <c r="H347" s="38">
        <f t="shared" si="107"/>
        <v>24.77</v>
      </c>
      <c r="K347" s="133">
        <v>43115.083333333336</v>
      </c>
      <c r="L347" s="9">
        <f t="shared" si="90"/>
        <v>1</v>
      </c>
      <c r="M347" s="9">
        <f t="shared" si="91"/>
        <v>15</v>
      </c>
      <c r="N347" s="9">
        <f t="shared" si="92"/>
        <v>2</v>
      </c>
      <c r="O347" s="31" t="str">
        <f t="shared" si="93"/>
        <v/>
      </c>
      <c r="P347" s="134">
        <v>71.290000000000006</v>
      </c>
      <c r="Q347" s="31" t="str">
        <f t="shared" si="94"/>
        <v>-</v>
      </c>
      <c r="R347" s="31">
        <f t="shared" si="95"/>
        <v>71.290000000000006</v>
      </c>
      <c r="U347" s="133">
        <v>43480.083333333336</v>
      </c>
      <c r="V347" s="9">
        <f t="shared" si="96"/>
        <v>1</v>
      </c>
      <c r="W347" s="9">
        <f t="shared" si="97"/>
        <v>15</v>
      </c>
      <c r="X347" s="9">
        <f t="shared" si="98"/>
        <v>2</v>
      </c>
      <c r="Y347" s="31" t="str">
        <f t="shared" si="99"/>
        <v/>
      </c>
      <c r="Z347" s="134">
        <v>26.6</v>
      </c>
      <c r="AA347" s="31" t="str">
        <f t="shared" si="100"/>
        <v>-</v>
      </c>
      <c r="AB347" s="31">
        <f t="shared" si="101"/>
        <v>26.6</v>
      </c>
    </row>
    <row r="348" spans="1:28" x14ac:dyDescent="0.3">
      <c r="A348" s="133">
        <v>42750.125</v>
      </c>
      <c r="B348" s="152">
        <f t="shared" si="102"/>
        <v>1</v>
      </c>
      <c r="C348" s="152">
        <f t="shared" si="103"/>
        <v>15</v>
      </c>
      <c r="D348" s="152">
        <f t="shared" si="104"/>
        <v>3</v>
      </c>
      <c r="E348" s="38" t="str">
        <f t="shared" si="105"/>
        <v>W</v>
      </c>
      <c r="F348" s="134">
        <v>24.61</v>
      </c>
      <c r="G348" s="38" t="str">
        <f t="shared" si="106"/>
        <v>-</v>
      </c>
      <c r="H348" s="38">
        <f t="shared" si="107"/>
        <v>24.61</v>
      </c>
      <c r="K348" s="133">
        <v>43115.125</v>
      </c>
      <c r="L348" s="9">
        <f t="shared" si="90"/>
        <v>1</v>
      </c>
      <c r="M348" s="9">
        <f t="shared" si="91"/>
        <v>15</v>
      </c>
      <c r="N348" s="9">
        <f t="shared" si="92"/>
        <v>3</v>
      </c>
      <c r="O348" s="31" t="str">
        <f t="shared" si="93"/>
        <v/>
      </c>
      <c r="P348" s="134">
        <v>77.84</v>
      </c>
      <c r="Q348" s="31" t="str">
        <f t="shared" si="94"/>
        <v>-</v>
      </c>
      <c r="R348" s="31">
        <f t="shared" si="95"/>
        <v>77.84</v>
      </c>
      <c r="U348" s="133">
        <v>43480.125</v>
      </c>
      <c r="V348" s="9">
        <f t="shared" si="96"/>
        <v>1</v>
      </c>
      <c r="W348" s="9">
        <f t="shared" si="97"/>
        <v>15</v>
      </c>
      <c r="X348" s="9">
        <f t="shared" si="98"/>
        <v>3</v>
      </c>
      <c r="Y348" s="31" t="str">
        <f t="shared" si="99"/>
        <v/>
      </c>
      <c r="Z348" s="134">
        <v>26.84</v>
      </c>
      <c r="AA348" s="31" t="str">
        <f t="shared" si="100"/>
        <v>-</v>
      </c>
      <c r="AB348" s="31">
        <f t="shared" si="101"/>
        <v>26.84</v>
      </c>
    </row>
    <row r="349" spans="1:28" x14ac:dyDescent="0.3">
      <c r="A349" s="133">
        <v>42750.166666666664</v>
      </c>
      <c r="B349" s="152">
        <f t="shared" si="102"/>
        <v>1</v>
      </c>
      <c r="C349" s="152">
        <f t="shared" si="103"/>
        <v>15</v>
      </c>
      <c r="D349" s="152">
        <f t="shared" si="104"/>
        <v>4</v>
      </c>
      <c r="E349" s="38" t="str">
        <f t="shared" si="105"/>
        <v>W</v>
      </c>
      <c r="F349" s="134">
        <v>24.55</v>
      </c>
      <c r="G349" s="38" t="str">
        <f t="shared" si="106"/>
        <v>-</v>
      </c>
      <c r="H349" s="38">
        <f t="shared" si="107"/>
        <v>24.55</v>
      </c>
      <c r="K349" s="133">
        <v>43115.166666666664</v>
      </c>
      <c r="L349" s="9">
        <f t="shared" si="90"/>
        <v>1</v>
      </c>
      <c r="M349" s="9">
        <f t="shared" si="91"/>
        <v>15</v>
      </c>
      <c r="N349" s="9">
        <f t="shared" si="92"/>
        <v>4</v>
      </c>
      <c r="O349" s="31" t="str">
        <f t="shared" si="93"/>
        <v/>
      </c>
      <c r="P349" s="134">
        <v>81.84</v>
      </c>
      <c r="Q349" s="31" t="str">
        <f t="shared" si="94"/>
        <v>-</v>
      </c>
      <c r="R349" s="31">
        <f t="shared" si="95"/>
        <v>81.84</v>
      </c>
      <c r="U349" s="133">
        <v>43480.166666666664</v>
      </c>
      <c r="V349" s="9">
        <f t="shared" si="96"/>
        <v>1</v>
      </c>
      <c r="W349" s="9">
        <f t="shared" si="97"/>
        <v>15</v>
      </c>
      <c r="X349" s="9">
        <f t="shared" si="98"/>
        <v>4</v>
      </c>
      <c r="Y349" s="31" t="str">
        <f t="shared" si="99"/>
        <v/>
      </c>
      <c r="Z349" s="134">
        <v>27.21</v>
      </c>
      <c r="AA349" s="31" t="str">
        <f t="shared" si="100"/>
        <v>-</v>
      </c>
      <c r="AB349" s="31">
        <f t="shared" si="101"/>
        <v>27.21</v>
      </c>
    </row>
    <row r="350" spans="1:28" x14ac:dyDescent="0.3">
      <c r="A350" s="133">
        <v>42750.208333333336</v>
      </c>
      <c r="B350" s="152">
        <f t="shared" si="102"/>
        <v>1</v>
      </c>
      <c r="C350" s="152">
        <f t="shared" si="103"/>
        <v>15</v>
      </c>
      <c r="D350" s="152">
        <f t="shared" si="104"/>
        <v>5</v>
      </c>
      <c r="E350" s="38" t="str">
        <f t="shared" si="105"/>
        <v>W</v>
      </c>
      <c r="F350" s="134">
        <v>24.61</v>
      </c>
      <c r="G350" s="38" t="str">
        <f t="shared" si="106"/>
        <v>-</v>
      </c>
      <c r="H350" s="38">
        <f t="shared" si="107"/>
        <v>24.61</v>
      </c>
      <c r="K350" s="133">
        <v>43115.208333333336</v>
      </c>
      <c r="L350" s="9">
        <f t="shared" si="90"/>
        <v>1</v>
      </c>
      <c r="M350" s="9">
        <f t="shared" si="91"/>
        <v>15</v>
      </c>
      <c r="N350" s="9">
        <f t="shared" si="92"/>
        <v>5</v>
      </c>
      <c r="O350" s="31" t="str">
        <f t="shared" si="93"/>
        <v/>
      </c>
      <c r="P350" s="134">
        <v>101.4</v>
      </c>
      <c r="Q350" s="31" t="str">
        <f t="shared" si="94"/>
        <v>-</v>
      </c>
      <c r="R350" s="31">
        <f t="shared" si="95"/>
        <v>101.4</v>
      </c>
      <c r="U350" s="133">
        <v>43480.208333333336</v>
      </c>
      <c r="V350" s="9">
        <f t="shared" si="96"/>
        <v>1</v>
      </c>
      <c r="W350" s="9">
        <f t="shared" si="97"/>
        <v>15</v>
      </c>
      <c r="X350" s="9">
        <f t="shared" si="98"/>
        <v>5</v>
      </c>
      <c r="Y350" s="31" t="str">
        <f t="shared" si="99"/>
        <v/>
      </c>
      <c r="Z350" s="134">
        <v>30.56</v>
      </c>
      <c r="AA350" s="31" t="str">
        <f t="shared" si="100"/>
        <v>-</v>
      </c>
      <c r="AB350" s="31">
        <f t="shared" si="101"/>
        <v>30.56</v>
      </c>
    </row>
    <row r="351" spans="1:28" x14ac:dyDescent="0.3">
      <c r="A351" s="133">
        <v>42750.25</v>
      </c>
      <c r="B351" s="152">
        <f t="shared" si="102"/>
        <v>1</v>
      </c>
      <c r="C351" s="152">
        <f t="shared" si="103"/>
        <v>15</v>
      </c>
      <c r="D351" s="152">
        <f t="shared" si="104"/>
        <v>6</v>
      </c>
      <c r="E351" s="38" t="str">
        <f t="shared" si="105"/>
        <v>W</v>
      </c>
      <c r="F351" s="134">
        <v>26.05</v>
      </c>
      <c r="G351" s="38" t="str">
        <f t="shared" si="106"/>
        <v>-</v>
      </c>
      <c r="H351" s="38">
        <f t="shared" si="107"/>
        <v>26.05</v>
      </c>
      <c r="K351" s="133">
        <v>43115.25</v>
      </c>
      <c r="L351" s="9">
        <f t="shared" si="90"/>
        <v>1</v>
      </c>
      <c r="M351" s="9">
        <f t="shared" si="91"/>
        <v>15</v>
      </c>
      <c r="N351" s="9">
        <f t="shared" si="92"/>
        <v>6</v>
      </c>
      <c r="O351" s="31" t="str">
        <f t="shared" si="93"/>
        <v/>
      </c>
      <c r="P351" s="134">
        <v>131.76</v>
      </c>
      <c r="Q351" s="31" t="str">
        <f t="shared" si="94"/>
        <v>-</v>
      </c>
      <c r="R351" s="31">
        <f t="shared" si="95"/>
        <v>131.76</v>
      </c>
      <c r="U351" s="133">
        <v>43480.25</v>
      </c>
      <c r="V351" s="9">
        <f t="shared" si="96"/>
        <v>1</v>
      </c>
      <c r="W351" s="9">
        <f t="shared" si="97"/>
        <v>15</v>
      </c>
      <c r="X351" s="9">
        <f t="shared" si="98"/>
        <v>6</v>
      </c>
      <c r="Y351" s="31" t="str">
        <f t="shared" si="99"/>
        <v/>
      </c>
      <c r="Z351" s="134">
        <v>40.950000000000003</v>
      </c>
      <c r="AA351" s="31" t="str">
        <f t="shared" si="100"/>
        <v>-</v>
      </c>
      <c r="AB351" s="31">
        <f t="shared" si="101"/>
        <v>40.950000000000003</v>
      </c>
    </row>
    <row r="352" spans="1:28" x14ac:dyDescent="0.3">
      <c r="A352" s="133">
        <v>42750.291666666664</v>
      </c>
      <c r="B352" s="152">
        <f t="shared" si="102"/>
        <v>1</v>
      </c>
      <c r="C352" s="152">
        <f t="shared" si="103"/>
        <v>15</v>
      </c>
      <c r="D352" s="152">
        <f t="shared" si="104"/>
        <v>7</v>
      </c>
      <c r="E352" s="38" t="str">
        <f t="shared" si="105"/>
        <v>W</v>
      </c>
      <c r="F352" s="134">
        <v>27.43</v>
      </c>
      <c r="G352" s="38" t="str">
        <f t="shared" si="106"/>
        <v>-</v>
      </c>
      <c r="H352" s="38">
        <f t="shared" si="107"/>
        <v>27.43</v>
      </c>
      <c r="K352" s="133">
        <v>43115.291666666664</v>
      </c>
      <c r="L352" s="9">
        <f t="shared" si="90"/>
        <v>1</v>
      </c>
      <c r="M352" s="9">
        <f t="shared" si="91"/>
        <v>15</v>
      </c>
      <c r="N352" s="9">
        <f t="shared" si="92"/>
        <v>7</v>
      </c>
      <c r="O352" s="31" t="str">
        <f t="shared" si="93"/>
        <v/>
      </c>
      <c r="P352" s="134">
        <v>130.51</v>
      </c>
      <c r="Q352" s="31" t="str">
        <f t="shared" si="94"/>
        <v>-</v>
      </c>
      <c r="R352" s="31">
        <f t="shared" si="95"/>
        <v>130.51</v>
      </c>
      <c r="U352" s="133">
        <v>43480.291666666664</v>
      </c>
      <c r="V352" s="9">
        <f t="shared" si="96"/>
        <v>1</v>
      </c>
      <c r="W352" s="9">
        <f t="shared" si="97"/>
        <v>15</v>
      </c>
      <c r="X352" s="9">
        <f t="shared" si="98"/>
        <v>7</v>
      </c>
      <c r="Y352" s="31" t="str">
        <f t="shared" si="99"/>
        <v/>
      </c>
      <c r="Z352" s="134">
        <v>47.45</v>
      </c>
      <c r="AA352" s="31" t="str">
        <f t="shared" si="100"/>
        <v>-</v>
      </c>
      <c r="AB352" s="31">
        <f t="shared" si="101"/>
        <v>47.45</v>
      </c>
    </row>
    <row r="353" spans="1:28" x14ac:dyDescent="0.3">
      <c r="A353" s="133">
        <v>42750.333333333336</v>
      </c>
      <c r="B353" s="152">
        <f t="shared" si="102"/>
        <v>1</v>
      </c>
      <c r="C353" s="152">
        <f t="shared" si="103"/>
        <v>15</v>
      </c>
      <c r="D353" s="152">
        <f t="shared" si="104"/>
        <v>8</v>
      </c>
      <c r="E353" s="38" t="str">
        <f t="shared" si="105"/>
        <v>W</v>
      </c>
      <c r="F353" s="134">
        <v>28.84</v>
      </c>
      <c r="G353" s="38" t="str">
        <f t="shared" si="106"/>
        <v>-</v>
      </c>
      <c r="H353" s="38">
        <f t="shared" si="107"/>
        <v>28.84</v>
      </c>
      <c r="K353" s="133">
        <v>43115.333333333336</v>
      </c>
      <c r="L353" s="9">
        <f t="shared" si="90"/>
        <v>1</v>
      </c>
      <c r="M353" s="9">
        <f t="shared" si="91"/>
        <v>15</v>
      </c>
      <c r="N353" s="9">
        <f t="shared" si="92"/>
        <v>8</v>
      </c>
      <c r="O353" s="31" t="str">
        <f t="shared" si="93"/>
        <v/>
      </c>
      <c r="P353" s="134">
        <v>136.22999999999999</v>
      </c>
      <c r="Q353" s="31">
        <f t="shared" si="94"/>
        <v>136.22999999999999</v>
      </c>
      <c r="R353" s="31" t="str">
        <f t="shared" si="95"/>
        <v>-</v>
      </c>
      <c r="U353" s="133">
        <v>43480.333333333336</v>
      </c>
      <c r="V353" s="9">
        <f t="shared" si="96"/>
        <v>1</v>
      </c>
      <c r="W353" s="9">
        <f t="shared" si="97"/>
        <v>15</v>
      </c>
      <c r="X353" s="9">
        <f t="shared" si="98"/>
        <v>8</v>
      </c>
      <c r="Y353" s="31" t="str">
        <f t="shared" si="99"/>
        <v/>
      </c>
      <c r="Z353" s="134">
        <v>39.28</v>
      </c>
      <c r="AA353" s="31">
        <f t="shared" si="100"/>
        <v>39.28</v>
      </c>
      <c r="AB353" s="31" t="str">
        <f t="shared" si="101"/>
        <v>-</v>
      </c>
    </row>
    <row r="354" spans="1:28" x14ac:dyDescent="0.3">
      <c r="A354" s="133">
        <v>42750.375</v>
      </c>
      <c r="B354" s="152">
        <f t="shared" si="102"/>
        <v>1</v>
      </c>
      <c r="C354" s="152">
        <f t="shared" si="103"/>
        <v>15</v>
      </c>
      <c r="D354" s="152">
        <f t="shared" si="104"/>
        <v>9</v>
      </c>
      <c r="E354" s="38" t="str">
        <f t="shared" si="105"/>
        <v>W</v>
      </c>
      <c r="F354" s="134">
        <v>29.86</v>
      </c>
      <c r="G354" s="38" t="str">
        <f t="shared" si="106"/>
        <v>-</v>
      </c>
      <c r="H354" s="38">
        <f t="shared" si="107"/>
        <v>29.86</v>
      </c>
      <c r="K354" s="133">
        <v>43115.375</v>
      </c>
      <c r="L354" s="9">
        <f t="shared" si="90"/>
        <v>1</v>
      </c>
      <c r="M354" s="9">
        <f t="shared" si="91"/>
        <v>15</v>
      </c>
      <c r="N354" s="9">
        <f t="shared" si="92"/>
        <v>9</v>
      </c>
      <c r="O354" s="31" t="str">
        <f t="shared" si="93"/>
        <v/>
      </c>
      <c r="P354" s="134">
        <v>121.15</v>
      </c>
      <c r="Q354" s="31">
        <f t="shared" si="94"/>
        <v>121.15</v>
      </c>
      <c r="R354" s="31" t="str">
        <f t="shared" si="95"/>
        <v>-</v>
      </c>
      <c r="U354" s="133">
        <v>43480.375</v>
      </c>
      <c r="V354" s="9">
        <f t="shared" si="96"/>
        <v>1</v>
      </c>
      <c r="W354" s="9">
        <f t="shared" si="97"/>
        <v>15</v>
      </c>
      <c r="X354" s="9">
        <f t="shared" si="98"/>
        <v>9</v>
      </c>
      <c r="Y354" s="31" t="str">
        <f t="shared" si="99"/>
        <v/>
      </c>
      <c r="Z354" s="134">
        <v>35.68</v>
      </c>
      <c r="AA354" s="31">
        <f t="shared" si="100"/>
        <v>35.68</v>
      </c>
      <c r="AB354" s="31" t="str">
        <f t="shared" si="101"/>
        <v>-</v>
      </c>
    </row>
    <row r="355" spans="1:28" x14ac:dyDescent="0.3">
      <c r="A355" s="133">
        <v>42750.416666666664</v>
      </c>
      <c r="B355" s="152">
        <f t="shared" si="102"/>
        <v>1</v>
      </c>
      <c r="C355" s="152">
        <f t="shared" si="103"/>
        <v>15</v>
      </c>
      <c r="D355" s="152">
        <f t="shared" si="104"/>
        <v>10</v>
      </c>
      <c r="E355" s="38" t="str">
        <f t="shared" si="105"/>
        <v>W</v>
      </c>
      <c r="F355" s="134">
        <v>30.24</v>
      </c>
      <c r="G355" s="38" t="str">
        <f t="shared" si="106"/>
        <v>-</v>
      </c>
      <c r="H355" s="38">
        <f t="shared" si="107"/>
        <v>30.24</v>
      </c>
      <c r="K355" s="133">
        <v>43115.416666666664</v>
      </c>
      <c r="L355" s="9">
        <f t="shared" si="90"/>
        <v>1</v>
      </c>
      <c r="M355" s="9">
        <f t="shared" si="91"/>
        <v>15</v>
      </c>
      <c r="N355" s="9">
        <f t="shared" si="92"/>
        <v>10</v>
      </c>
      <c r="O355" s="31" t="str">
        <f t="shared" si="93"/>
        <v/>
      </c>
      <c r="P355" s="134">
        <v>96.67</v>
      </c>
      <c r="Q355" s="31">
        <f t="shared" si="94"/>
        <v>96.67</v>
      </c>
      <c r="R355" s="31" t="str">
        <f t="shared" si="95"/>
        <v>-</v>
      </c>
      <c r="U355" s="133">
        <v>43480.416666666664</v>
      </c>
      <c r="V355" s="9">
        <f t="shared" si="96"/>
        <v>1</v>
      </c>
      <c r="W355" s="9">
        <f t="shared" si="97"/>
        <v>15</v>
      </c>
      <c r="X355" s="9">
        <f t="shared" si="98"/>
        <v>10</v>
      </c>
      <c r="Y355" s="31" t="str">
        <f t="shared" si="99"/>
        <v/>
      </c>
      <c r="Z355" s="134">
        <v>33.96</v>
      </c>
      <c r="AA355" s="31">
        <f t="shared" si="100"/>
        <v>33.96</v>
      </c>
      <c r="AB355" s="31" t="str">
        <f t="shared" si="101"/>
        <v>-</v>
      </c>
    </row>
    <row r="356" spans="1:28" x14ac:dyDescent="0.3">
      <c r="A356" s="133">
        <v>42750.458333333336</v>
      </c>
      <c r="B356" s="152">
        <f t="shared" si="102"/>
        <v>1</v>
      </c>
      <c r="C356" s="152">
        <f t="shared" si="103"/>
        <v>15</v>
      </c>
      <c r="D356" s="152">
        <f t="shared" si="104"/>
        <v>11</v>
      </c>
      <c r="E356" s="38" t="str">
        <f t="shared" si="105"/>
        <v>W</v>
      </c>
      <c r="F356" s="134">
        <v>28.11</v>
      </c>
      <c r="G356" s="38" t="str">
        <f t="shared" si="106"/>
        <v>-</v>
      </c>
      <c r="H356" s="38">
        <f t="shared" si="107"/>
        <v>28.11</v>
      </c>
      <c r="K356" s="133">
        <v>43115.458333333336</v>
      </c>
      <c r="L356" s="9">
        <f t="shared" si="90"/>
        <v>1</v>
      </c>
      <c r="M356" s="9">
        <f t="shared" si="91"/>
        <v>15</v>
      </c>
      <c r="N356" s="9">
        <f t="shared" si="92"/>
        <v>11</v>
      </c>
      <c r="O356" s="31" t="str">
        <f t="shared" si="93"/>
        <v/>
      </c>
      <c r="P356" s="134">
        <v>78.23</v>
      </c>
      <c r="Q356" s="31">
        <f t="shared" si="94"/>
        <v>78.23</v>
      </c>
      <c r="R356" s="31" t="str">
        <f t="shared" si="95"/>
        <v>-</v>
      </c>
      <c r="U356" s="133">
        <v>43480.458333333336</v>
      </c>
      <c r="V356" s="9">
        <f t="shared" si="96"/>
        <v>1</v>
      </c>
      <c r="W356" s="9">
        <f t="shared" si="97"/>
        <v>15</v>
      </c>
      <c r="X356" s="9">
        <f t="shared" si="98"/>
        <v>11</v>
      </c>
      <c r="Y356" s="31" t="str">
        <f t="shared" si="99"/>
        <v/>
      </c>
      <c r="Z356" s="134">
        <v>31.45</v>
      </c>
      <c r="AA356" s="31">
        <f t="shared" si="100"/>
        <v>31.45</v>
      </c>
      <c r="AB356" s="31" t="str">
        <f t="shared" si="101"/>
        <v>-</v>
      </c>
    </row>
    <row r="357" spans="1:28" x14ac:dyDescent="0.3">
      <c r="A357" s="133">
        <v>42750.5</v>
      </c>
      <c r="B357" s="152">
        <f t="shared" si="102"/>
        <v>1</v>
      </c>
      <c r="C357" s="152">
        <f t="shared" si="103"/>
        <v>15</v>
      </c>
      <c r="D357" s="152">
        <f t="shared" si="104"/>
        <v>12</v>
      </c>
      <c r="E357" s="38" t="str">
        <f t="shared" si="105"/>
        <v>W</v>
      </c>
      <c r="F357" s="134">
        <v>27.39</v>
      </c>
      <c r="G357" s="38" t="str">
        <f t="shared" si="106"/>
        <v>-</v>
      </c>
      <c r="H357" s="38">
        <f t="shared" si="107"/>
        <v>27.39</v>
      </c>
      <c r="K357" s="133">
        <v>43115.5</v>
      </c>
      <c r="L357" s="9">
        <f t="shared" si="90"/>
        <v>1</v>
      </c>
      <c r="M357" s="9">
        <f t="shared" si="91"/>
        <v>15</v>
      </c>
      <c r="N357" s="9">
        <f t="shared" si="92"/>
        <v>12</v>
      </c>
      <c r="O357" s="31" t="str">
        <f t="shared" si="93"/>
        <v/>
      </c>
      <c r="P357" s="134">
        <v>67.42</v>
      </c>
      <c r="Q357" s="31">
        <f t="shared" si="94"/>
        <v>67.42</v>
      </c>
      <c r="R357" s="31" t="str">
        <f t="shared" si="95"/>
        <v>-</v>
      </c>
      <c r="U357" s="133">
        <v>43480.5</v>
      </c>
      <c r="V357" s="9">
        <f t="shared" si="96"/>
        <v>1</v>
      </c>
      <c r="W357" s="9">
        <f t="shared" si="97"/>
        <v>15</v>
      </c>
      <c r="X357" s="9">
        <f t="shared" si="98"/>
        <v>12</v>
      </c>
      <c r="Y357" s="31" t="str">
        <f t="shared" si="99"/>
        <v/>
      </c>
      <c r="Z357" s="134">
        <v>30.06</v>
      </c>
      <c r="AA357" s="31">
        <f t="shared" si="100"/>
        <v>30.06</v>
      </c>
      <c r="AB357" s="31" t="str">
        <f t="shared" si="101"/>
        <v>-</v>
      </c>
    </row>
    <row r="358" spans="1:28" x14ac:dyDescent="0.3">
      <c r="A358" s="133">
        <v>42750.541666666664</v>
      </c>
      <c r="B358" s="152">
        <f t="shared" si="102"/>
        <v>1</v>
      </c>
      <c r="C358" s="152">
        <f t="shared" si="103"/>
        <v>15</v>
      </c>
      <c r="D358" s="152">
        <f t="shared" si="104"/>
        <v>13</v>
      </c>
      <c r="E358" s="38" t="str">
        <f t="shared" si="105"/>
        <v>W</v>
      </c>
      <c r="F358" s="134">
        <v>26.69</v>
      </c>
      <c r="G358" s="38" t="str">
        <f t="shared" si="106"/>
        <v>-</v>
      </c>
      <c r="H358" s="38">
        <f t="shared" si="107"/>
        <v>26.69</v>
      </c>
      <c r="K358" s="133">
        <v>43115.541666666664</v>
      </c>
      <c r="L358" s="9">
        <f t="shared" si="90"/>
        <v>1</v>
      </c>
      <c r="M358" s="9">
        <f t="shared" si="91"/>
        <v>15</v>
      </c>
      <c r="N358" s="9">
        <f t="shared" si="92"/>
        <v>13</v>
      </c>
      <c r="O358" s="31" t="str">
        <f t="shared" si="93"/>
        <v/>
      </c>
      <c r="P358" s="134">
        <v>57.47</v>
      </c>
      <c r="Q358" s="31">
        <f t="shared" si="94"/>
        <v>57.47</v>
      </c>
      <c r="R358" s="31" t="str">
        <f t="shared" si="95"/>
        <v>-</v>
      </c>
      <c r="U358" s="133">
        <v>43480.541666666664</v>
      </c>
      <c r="V358" s="9">
        <f t="shared" si="96"/>
        <v>1</v>
      </c>
      <c r="W358" s="9">
        <f t="shared" si="97"/>
        <v>15</v>
      </c>
      <c r="X358" s="9">
        <f t="shared" si="98"/>
        <v>13</v>
      </c>
      <c r="Y358" s="31" t="str">
        <f t="shared" si="99"/>
        <v/>
      </c>
      <c r="Z358" s="134">
        <v>28.73</v>
      </c>
      <c r="AA358" s="31">
        <f t="shared" si="100"/>
        <v>28.73</v>
      </c>
      <c r="AB358" s="31" t="str">
        <f t="shared" si="101"/>
        <v>-</v>
      </c>
    </row>
    <row r="359" spans="1:28" x14ac:dyDescent="0.3">
      <c r="A359" s="133">
        <v>42750.583333333336</v>
      </c>
      <c r="B359" s="152">
        <f t="shared" si="102"/>
        <v>1</v>
      </c>
      <c r="C359" s="152">
        <f t="shared" si="103"/>
        <v>15</v>
      </c>
      <c r="D359" s="152">
        <f t="shared" si="104"/>
        <v>14</v>
      </c>
      <c r="E359" s="38" t="str">
        <f t="shared" si="105"/>
        <v>W</v>
      </c>
      <c r="F359" s="134">
        <v>26.07</v>
      </c>
      <c r="G359" s="38" t="str">
        <f t="shared" si="106"/>
        <v>-</v>
      </c>
      <c r="H359" s="38">
        <f t="shared" si="107"/>
        <v>26.07</v>
      </c>
      <c r="K359" s="133">
        <v>43115.583333333336</v>
      </c>
      <c r="L359" s="9">
        <f t="shared" si="90"/>
        <v>1</v>
      </c>
      <c r="M359" s="9">
        <f t="shared" si="91"/>
        <v>15</v>
      </c>
      <c r="N359" s="9">
        <f t="shared" si="92"/>
        <v>14</v>
      </c>
      <c r="O359" s="31" t="str">
        <f t="shared" si="93"/>
        <v/>
      </c>
      <c r="P359" s="134">
        <v>51.81</v>
      </c>
      <c r="Q359" s="31">
        <f t="shared" si="94"/>
        <v>51.81</v>
      </c>
      <c r="R359" s="31" t="str">
        <f t="shared" si="95"/>
        <v>-</v>
      </c>
      <c r="U359" s="133">
        <v>43480.583333333336</v>
      </c>
      <c r="V359" s="9">
        <f t="shared" si="96"/>
        <v>1</v>
      </c>
      <c r="W359" s="9">
        <f t="shared" si="97"/>
        <v>15</v>
      </c>
      <c r="X359" s="9">
        <f t="shared" si="98"/>
        <v>14</v>
      </c>
      <c r="Y359" s="31" t="str">
        <f t="shared" si="99"/>
        <v/>
      </c>
      <c r="Z359" s="134">
        <v>27.94</v>
      </c>
      <c r="AA359" s="31">
        <f t="shared" si="100"/>
        <v>27.94</v>
      </c>
      <c r="AB359" s="31" t="str">
        <f t="shared" si="101"/>
        <v>-</v>
      </c>
    </row>
    <row r="360" spans="1:28" x14ac:dyDescent="0.3">
      <c r="A360" s="133">
        <v>42750.625</v>
      </c>
      <c r="B360" s="152">
        <f t="shared" si="102"/>
        <v>1</v>
      </c>
      <c r="C360" s="152">
        <f t="shared" si="103"/>
        <v>15</v>
      </c>
      <c r="D360" s="152">
        <f t="shared" si="104"/>
        <v>15</v>
      </c>
      <c r="E360" s="38" t="str">
        <f t="shared" si="105"/>
        <v>W</v>
      </c>
      <c r="F360" s="134">
        <v>26.14</v>
      </c>
      <c r="G360" s="38" t="str">
        <f t="shared" si="106"/>
        <v>-</v>
      </c>
      <c r="H360" s="38">
        <f t="shared" si="107"/>
        <v>26.14</v>
      </c>
      <c r="K360" s="133">
        <v>43115.625</v>
      </c>
      <c r="L360" s="9">
        <f t="shared" si="90"/>
        <v>1</v>
      </c>
      <c r="M360" s="9">
        <f t="shared" si="91"/>
        <v>15</v>
      </c>
      <c r="N360" s="9">
        <f t="shared" si="92"/>
        <v>15</v>
      </c>
      <c r="O360" s="31" t="str">
        <f t="shared" si="93"/>
        <v/>
      </c>
      <c r="P360" s="134">
        <v>49.48</v>
      </c>
      <c r="Q360" s="31">
        <f t="shared" si="94"/>
        <v>49.48</v>
      </c>
      <c r="R360" s="31" t="str">
        <f t="shared" si="95"/>
        <v>-</v>
      </c>
      <c r="U360" s="133">
        <v>43480.625</v>
      </c>
      <c r="V360" s="9">
        <f t="shared" si="96"/>
        <v>1</v>
      </c>
      <c r="W360" s="9">
        <f t="shared" si="97"/>
        <v>15</v>
      </c>
      <c r="X360" s="9">
        <f t="shared" si="98"/>
        <v>15</v>
      </c>
      <c r="Y360" s="31" t="str">
        <f t="shared" si="99"/>
        <v/>
      </c>
      <c r="Z360" s="134">
        <v>27.55</v>
      </c>
      <c r="AA360" s="31">
        <f t="shared" si="100"/>
        <v>27.55</v>
      </c>
      <c r="AB360" s="31" t="str">
        <f t="shared" si="101"/>
        <v>-</v>
      </c>
    </row>
    <row r="361" spans="1:28" x14ac:dyDescent="0.3">
      <c r="A361" s="133">
        <v>42750.666666666664</v>
      </c>
      <c r="B361" s="152">
        <f t="shared" si="102"/>
        <v>1</v>
      </c>
      <c r="C361" s="152">
        <f t="shared" si="103"/>
        <v>15</v>
      </c>
      <c r="D361" s="152">
        <f t="shared" si="104"/>
        <v>16</v>
      </c>
      <c r="E361" s="38" t="str">
        <f t="shared" si="105"/>
        <v>W</v>
      </c>
      <c r="F361" s="134">
        <v>28.56</v>
      </c>
      <c r="G361" s="38" t="str">
        <f t="shared" si="106"/>
        <v>-</v>
      </c>
      <c r="H361" s="38">
        <f t="shared" si="107"/>
        <v>28.56</v>
      </c>
      <c r="K361" s="133">
        <v>43115.666666666664</v>
      </c>
      <c r="L361" s="9">
        <f t="shared" si="90"/>
        <v>1</v>
      </c>
      <c r="M361" s="9">
        <f t="shared" si="91"/>
        <v>15</v>
      </c>
      <c r="N361" s="9">
        <f t="shared" si="92"/>
        <v>16</v>
      </c>
      <c r="O361" s="31" t="str">
        <f t="shared" si="93"/>
        <v/>
      </c>
      <c r="P361" s="134">
        <v>63.31</v>
      </c>
      <c r="Q361" s="31">
        <f t="shared" si="94"/>
        <v>63.31</v>
      </c>
      <c r="R361" s="31" t="str">
        <f t="shared" si="95"/>
        <v>-</v>
      </c>
      <c r="U361" s="133">
        <v>43480.666666666664</v>
      </c>
      <c r="V361" s="9">
        <f t="shared" si="96"/>
        <v>1</v>
      </c>
      <c r="W361" s="9">
        <f t="shared" si="97"/>
        <v>15</v>
      </c>
      <c r="X361" s="9">
        <f t="shared" si="98"/>
        <v>16</v>
      </c>
      <c r="Y361" s="31" t="str">
        <f t="shared" si="99"/>
        <v/>
      </c>
      <c r="Z361" s="134">
        <v>29.64</v>
      </c>
      <c r="AA361" s="31">
        <f t="shared" si="100"/>
        <v>29.64</v>
      </c>
      <c r="AB361" s="31" t="str">
        <f t="shared" si="101"/>
        <v>-</v>
      </c>
    </row>
    <row r="362" spans="1:28" x14ac:dyDescent="0.3">
      <c r="A362" s="133">
        <v>42750.708333333336</v>
      </c>
      <c r="B362" s="152">
        <f t="shared" si="102"/>
        <v>1</v>
      </c>
      <c r="C362" s="152">
        <f t="shared" si="103"/>
        <v>15</v>
      </c>
      <c r="D362" s="152">
        <f t="shared" si="104"/>
        <v>17</v>
      </c>
      <c r="E362" s="38" t="str">
        <f t="shared" si="105"/>
        <v>W</v>
      </c>
      <c r="F362" s="134">
        <v>38.64</v>
      </c>
      <c r="G362" s="38" t="str">
        <f t="shared" si="106"/>
        <v>-</v>
      </c>
      <c r="H362" s="38">
        <f t="shared" si="107"/>
        <v>38.64</v>
      </c>
      <c r="K362" s="133">
        <v>43115.708333333336</v>
      </c>
      <c r="L362" s="9">
        <f t="shared" si="90"/>
        <v>1</v>
      </c>
      <c r="M362" s="9">
        <f t="shared" si="91"/>
        <v>15</v>
      </c>
      <c r="N362" s="9">
        <f t="shared" si="92"/>
        <v>17</v>
      </c>
      <c r="O362" s="31" t="str">
        <f t="shared" si="93"/>
        <v/>
      </c>
      <c r="P362" s="134">
        <v>93.03</v>
      </c>
      <c r="Q362" s="31" t="str">
        <f t="shared" si="94"/>
        <v>-</v>
      </c>
      <c r="R362" s="31">
        <f t="shared" si="95"/>
        <v>93.03</v>
      </c>
      <c r="U362" s="133">
        <v>43480.708333333336</v>
      </c>
      <c r="V362" s="9">
        <f t="shared" si="96"/>
        <v>1</v>
      </c>
      <c r="W362" s="9">
        <f t="shared" si="97"/>
        <v>15</v>
      </c>
      <c r="X362" s="9">
        <f t="shared" si="98"/>
        <v>17</v>
      </c>
      <c r="Y362" s="31" t="str">
        <f t="shared" si="99"/>
        <v/>
      </c>
      <c r="Z362" s="134">
        <v>35.020000000000003</v>
      </c>
      <c r="AA362" s="31" t="str">
        <f t="shared" si="100"/>
        <v>-</v>
      </c>
      <c r="AB362" s="31">
        <f t="shared" si="101"/>
        <v>35.020000000000003</v>
      </c>
    </row>
    <row r="363" spans="1:28" x14ac:dyDescent="0.3">
      <c r="A363" s="133">
        <v>42750.75</v>
      </c>
      <c r="B363" s="152">
        <f t="shared" si="102"/>
        <v>1</v>
      </c>
      <c r="C363" s="152">
        <f t="shared" si="103"/>
        <v>15</v>
      </c>
      <c r="D363" s="152">
        <f t="shared" si="104"/>
        <v>18</v>
      </c>
      <c r="E363" s="38" t="str">
        <f t="shared" si="105"/>
        <v>W</v>
      </c>
      <c r="F363" s="134">
        <v>37.96</v>
      </c>
      <c r="G363" s="38" t="str">
        <f t="shared" si="106"/>
        <v>-</v>
      </c>
      <c r="H363" s="38">
        <f t="shared" si="107"/>
        <v>37.96</v>
      </c>
      <c r="K363" s="133">
        <v>43115.75</v>
      </c>
      <c r="L363" s="9">
        <f t="shared" si="90"/>
        <v>1</v>
      </c>
      <c r="M363" s="9">
        <f t="shared" si="91"/>
        <v>15</v>
      </c>
      <c r="N363" s="9">
        <f t="shared" si="92"/>
        <v>18</v>
      </c>
      <c r="O363" s="31" t="str">
        <f t="shared" si="93"/>
        <v/>
      </c>
      <c r="P363" s="134">
        <v>110.01</v>
      </c>
      <c r="Q363" s="31" t="str">
        <f t="shared" si="94"/>
        <v>-</v>
      </c>
      <c r="R363" s="31">
        <f t="shared" si="95"/>
        <v>110.01</v>
      </c>
      <c r="U363" s="133">
        <v>43480.75</v>
      </c>
      <c r="V363" s="9">
        <f t="shared" si="96"/>
        <v>1</v>
      </c>
      <c r="W363" s="9">
        <f t="shared" si="97"/>
        <v>15</v>
      </c>
      <c r="X363" s="9">
        <f t="shared" si="98"/>
        <v>18</v>
      </c>
      <c r="Y363" s="31" t="str">
        <f t="shared" si="99"/>
        <v/>
      </c>
      <c r="Z363" s="134">
        <v>36.18</v>
      </c>
      <c r="AA363" s="31" t="str">
        <f t="shared" si="100"/>
        <v>-</v>
      </c>
      <c r="AB363" s="31">
        <f t="shared" si="101"/>
        <v>36.18</v>
      </c>
    </row>
    <row r="364" spans="1:28" x14ac:dyDescent="0.3">
      <c r="A364" s="133">
        <v>42750.791666666664</v>
      </c>
      <c r="B364" s="152">
        <f t="shared" si="102"/>
        <v>1</v>
      </c>
      <c r="C364" s="152">
        <f t="shared" si="103"/>
        <v>15</v>
      </c>
      <c r="D364" s="152">
        <f t="shared" si="104"/>
        <v>19</v>
      </c>
      <c r="E364" s="38" t="str">
        <f t="shared" si="105"/>
        <v>W</v>
      </c>
      <c r="F364" s="134">
        <v>38.700000000000003</v>
      </c>
      <c r="G364" s="38" t="str">
        <f t="shared" si="106"/>
        <v>-</v>
      </c>
      <c r="H364" s="38">
        <f t="shared" si="107"/>
        <v>38.700000000000003</v>
      </c>
      <c r="K364" s="133">
        <v>43115.791666666664</v>
      </c>
      <c r="L364" s="9">
        <f t="shared" si="90"/>
        <v>1</v>
      </c>
      <c r="M364" s="9">
        <f t="shared" si="91"/>
        <v>15</v>
      </c>
      <c r="N364" s="9">
        <f t="shared" si="92"/>
        <v>19</v>
      </c>
      <c r="O364" s="31" t="str">
        <f t="shared" si="93"/>
        <v/>
      </c>
      <c r="P364" s="134">
        <v>93.02</v>
      </c>
      <c r="Q364" s="31" t="str">
        <f t="shared" si="94"/>
        <v>-</v>
      </c>
      <c r="R364" s="31">
        <f t="shared" si="95"/>
        <v>93.02</v>
      </c>
      <c r="U364" s="133">
        <v>43480.791666666664</v>
      </c>
      <c r="V364" s="9">
        <f t="shared" si="96"/>
        <v>1</v>
      </c>
      <c r="W364" s="9">
        <f t="shared" si="97"/>
        <v>15</v>
      </c>
      <c r="X364" s="9">
        <f t="shared" si="98"/>
        <v>19</v>
      </c>
      <c r="Y364" s="31" t="str">
        <f t="shared" si="99"/>
        <v/>
      </c>
      <c r="Z364" s="134">
        <v>34.75</v>
      </c>
      <c r="AA364" s="31" t="str">
        <f t="shared" si="100"/>
        <v>-</v>
      </c>
      <c r="AB364" s="31">
        <f t="shared" si="101"/>
        <v>34.75</v>
      </c>
    </row>
    <row r="365" spans="1:28" x14ac:dyDescent="0.3">
      <c r="A365" s="133">
        <v>42750.833333333336</v>
      </c>
      <c r="B365" s="152">
        <f t="shared" si="102"/>
        <v>1</v>
      </c>
      <c r="C365" s="152">
        <f t="shared" si="103"/>
        <v>15</v>
      </c>
      <c r="D365" s="152">
        <f t="shared" si="104"/>
        <v>20</v>
      </c>
      <c r="E365" s="38" t="str">
        <f t="shared" si="105"/>
        <v>W</v>
      </c>
      <c r="F365" s="134">
        <v>35.44</v>
      </c>
      <c r="G365" s="38" t="str">
        <f t="shared" si="106"/>
        <v>-</v>
      </c>
      <c r="H365" s="38">
        <f t="shared" si="107"/>
        <v>35.44</v>
      </c>
      <c r="K365" s="133">
        <v>43115.833333333336</v>
      </c>
      <c r="L365" s="9">
        <f t="shared" si="90"/>
        <v>1</v>
      </c>
      <c r="M365" s="9">
        <f t="shared" si="91"/>
        <v>15</v>
      </c>
      <c r="N365" s="9">
        <f t="shared" si="92"/>
        <v>20</v>
      </c>
      <c r="O365" s="31" t="str">
        <f t="shared" si="93"/>
        <v/>
      </c>
      <c r="P365" s="134">
        <v>85.35</v>
      </c>
      <c r="Q365" s="31" t="str">
        <f t="shared" si="94"/>
        <v>-</v>
      </c>
      <c r="R365" s="31">
        <f t="shared" si="95"/>
        <v>85.35</v>
      </c>
      <c r="U365" s="133">
        <v>43480.833333333336</v>
      </c>
      <c r="V365" s="9">
        <f t="shared" si="96"/>
        <v>1</v>
      </c>
      <c r="W365" s="9">
        <f t="shared" si="97"/>
        <v>15</v>
      </c>
      <c r="X365" s="9">
        <f t="shared" si="98"/>
        <v>20</v>
      </c>
      <c r="Y365" s="31" t="str">
        <f t="shared" si="99"/>
        <v/>
      </c>
      <c r="Z365" s="134">
        <v>33.75</v>
      </c>
      <c r="AA365" s="31" t="str">
        <f t="shared" si="100"/>
        <v>-</v>
      </c>
      <c r="AB365" s="31">
        <f t="shared" si="101"/>
        <v>33.75</v>
      </c>
    </row>
    <row r="366" spans="1:28" x14ac:dyDescent="0.3">
      <c r="A366" s="133">
        <v>42750.875</v>
      </c>
      <c r="B366" s="152">
        <f t="shared" si="102"/>
        <v>1</v>
      </c>
      <c r="C366" s="152">
        <f t="shared" si="103"/>
        <v>15</v>
      </c>
      <c r="D366" s="152">
        <f t="shared" si="104"/>
        <v>21</v>
      </c>
      <c r="E366" s="38" t="str">
        <f t="shared" si="105"/>
        <v>W</v>
      </c>
      <c r="F366" s="134">
        <v>31.82</v>
      </c>
      <c r="G366" s="38" t="str">
        <f t="shared" si="106"/>
        <v>-</v>
      </c>
      <c r="H366" s="38">
        <f t="shared" si="107"/>
        <v>31.82</v>
      </c>
      <c r="K366" s="133">
        <v>43115.875</v>
      </c>
      <c r="L366" s="9">
        <f t="shared" si="90"/>
        <v>1</v>
      </c>
      <c r="M366" s="9">
        <f t="shared" si="91"/>
        <v>15</v>
      </c>
      <c r="N366" s="9">
        <f t="shared" si="92"/>
        <v>21</v>
      </c>
      <c r="O366" s="31" t="str">
        <f t="shared" si="93"/>
        <v/>
      </c>
      <c r="P366" s="134">
        <v>71.62</v>
      </c>
      <c r="Q366" s="31" t="str">
        <f t="shared" si="94"/>
        <v>-</v>
      </c>
      <c r="R366" s="31">
        <f t="shared" si="95"/>
        <v>71.62</v>
      </c>
      <c r="U366" s="133">
        <v>43480.875</v>
      </c>
      <c r="V366" s="9">
        <f t="shared" si="96"/>
        <v>1</v>
      </c>
      <c r="W366" s="9">
        <f t="shared" si="97"/>
        <v>15</v>
      </c>
      <c r="X366" s="9">
        <f t="shared" si="98"/>
        <v>21</v>
      </c>
      <c r="Y366" s="31" t="str">
        <f t="shared" si="99"/>
        <v/>
      </c>
      <c r="Z366" s="134">
        <v>30.52</v>
      </c>
      <c r="AA366" s="31" t="str">
        <f t="shared" si="100"/>
        <v>-</v>
      </c>
      <c r="AB366" s="31">
        <f t="shared" si="101"/>
        <v>30.52</v>
      </c>
    </row>
    <row r="367" spans="1:28" x14ac:dyDescent="0.3">
      <c r="A367" s="133">
        <v>42750.916666666664</v>
      </c>
      <c r="B367" s="152">
        <f t="shared" si="102"/>
        <v>1</v>
      </c>
      <c r="C367" s="152">
        <f t="shared" si="103"/>
        <v>15</v>
      </c>
      <c r="D367" s="152">
        <f t="shared" si="104"/>
        <v>22</v>
      </c>
      <c r="E367" s="38" t="str">
        <f t="shared" si="105"/>
        <v>W</v>
      </c>
      <c r="F367" s="134">
        <v>27.31</v>
      </c>
      <c r="G367" s="38" t="str">
        <f t="shared" si="106"/>
        <v>-</v>
      </c>
      <c r="H367" s="38">
        <f t="shared" si="107"/>
        <v>27.31</v>
      </c>
      <c r="K367" s="133">
        <v>43115.916666666664</v>
      </c>
      <c r="L367" s="9">
        <f t="shared" si="90"/>
        <v>1</v>
      </c>
      <c r="M367" s="9">
        <f t="shared" si="91"/>
        <v>15</v>
      </c>
      <c r="N367" s="9">
        <f t="shared" si="92"/>
        <v>22</v>
      </c>
      <c r="O367" s="31" t="str">
        <f t="shared" si="93"/>
        <v/>
      </c>
      <c r="P367" s="134">
        <v>57.05</v>
      </c>
      <c r="Q367" s="31" t="str">
        <f t="shared" si="94"/>
        <v>-</v>
      </c>
      <c r="R367" s="31">
        <f t="shared" si="95"/>
        <v>57.05</v>
      </c>
      <c r="U367" s="133">
        <v>43480.916666666664</v>
      </c>
      <c r="V367" s="9">
        <f t="shared" si="96"/>
        <v>1</v>
      </c>
      <c r="W367" s="9">
        <f t="shared" si="97"/>
        <v>15</v>
      </c>
      <c r="X367" s="9">
        <f t="shared" si="98"/>
        <v>22</v>
      </c>
      <c r="Y367" s="31" t="str">
        <f t="shared" si="99"/>
        <v/>
      </c>
      <c r="Z367" s="134">
        <v>28.17</v>
      </c>
      <c r="AA367" s="31" t="str">
        <f t="shared" si="100"/>
        <v>-</v>
      </c>
      <c r="AB367" s="31">
        <f t="shared" si="101"/>
        <v>28.17</v>
      </c>
    </row>
    <row r="368" spans="1:28" x14ac:dyDescent="0.3">
      <c r="A368" s="133">
        <v>42750.958333333336</v>
      </c>
      <c r="B368" s="152">
        <f t="shared" si="102"/>
        <v>1</v>
      </c>
      <c r="C368" s="152">
        <f t="shared" si="103"/>
        <v>15</v>
      </c>
      <c r="D368" s="152">
        <f t="shared" si="104"/>
        <v>23</v>
      </c>
      <c r="E368" s="38" t="str">
        <f t="shared" si="105"/>
        <v>W</v>
      </c>
      <c r="F368" s="134">
        <v>25.19</v>
      </c>
      <c r="G368" s="38" t="str">
        <f t="shared" si="106"/>
        <v>-</v>
      </c>
      <c r="H368" s="38">
        <f t="shared" si="107"/>
        <v>25.19</v>
      </c>
      <c r="K368" s="133">
        <v>43115.958333333336</v>
      </c>
      <c r="L368" s="9">
        <f t="shared" si="90"/>
        <v>1</v>
      </c>
      <c r="M368" s="9">
        <f t="shared" si="91"/>
        <v>15</v>
      </c>
      <c r="N368" s="9">
        <f t="shared" si="92"/>
        <v>23</v>
      </c>
      <c r="O368" s="31" t="str">
        <f t="shared" si="93"/>
        <v/>
      </c>
      <c r="P368" s="134">
        <v>43.17</v>
      </c>
      <c r="Q368" s="31" t="str">
        <f t="shared" si="94"/>
        <v>-</v>
      </c>
      <c r="R368" s="31">
        <f t="shared" si="95"/>
        <v>43.17</v>
      </c>
      <c r="U368" s="133">
        <v>43480.958333333336</v>
      </c>
      <c r="V368" s="9">
        <f t="shared" si="96"/>
        <v>1</v>
      </c>
      <c r="W368" s="9">
        <f t="shared" si="97"/>
        <v>15</v>
      </c>
      <c r="X368" s="9">
        <f t="shared" si="98"/>
        <v>23</v>
      </c>
      <c r="Y368" s="31" t="str">
        <f t="shared" si="99"/>
        <v/>
      </c>
      <c r="Z368" s="134">
        <v>25.44</v>
      </c>
      <c r="AA368" s="31" t="str">
        <f t="shared" si="100"/>
        <v>-</v>
      </c>
      <c r="AB368" s="31">
        <f t="shared" si="101"/>
        <v>25.44</v>
      </c>
    </row>
    <row r="369" spans="1:28" x14ac:dyDescent="0.3">
      <c r="A369" s="133">
        <v>42751</v>
      </c>
      <c r="B369" s="152">
        <f t="shared" si="102"/>
        <v>1</v>
      </c>
      <c r="C369" s="152">
        <f t="shared" si="103"/>
        <v>16</v>
      </c>
      <c r="D369" s="152">
        <f t="shared" si="104"/>
        <v>0</v>
      </c>
      <c r="E369" s="38" t="str">
        <f t="shared" si="105"/>
        <v/>
      </c>
      <c r="F369" s="134">
        <v>25.33</v>
      </c>
      <c r="G369" s="38" t="str">
        <f t="shared" si="106"/>
        <v>-</v>
      </c>
      <c r="H369" s="38">
        <f t="shared" si="107"/>
        <v>25.33</v>
      </c>
      <c r="K369" s="133">
        <v>43116</v>
      </c>
      <c r="L369" s="9">
        <f t="shared" si="90"/>
        <v>1</v>
      </c>
      <c r="M369" s="9">
        <f t="shared" si="91"/>
        <v>16</v>
      </c>
      <c r="N369" s="9">
        <f t="shared" si="92"/>
        <v>0</v>
      </c>
      <c r="O369" s="31" t="str">
        <f t="shared" si="93"/>
        <v/>
      </c>
      <c r="P369" s="134">
        <v>45.37</v>
      </c>
      <c r="Q369" s="31" t="str">
        <f t="shared" si="94"/>
        <v>-</v>
      </c>
      <c r="R369" s="31">
        <f t="shared" si="95"/>
        <v>45.37</v>
      </c>
      <c r="U369" s="133">
        <v>43481</v>
      </c>
      <c r="V369" s="9">
        <f t="shared" si="96"/>
        <v>1</v>
      </c>
      <c r="W369" s="9">
        <f t="shared" si="97"/>
        <v>16</v>
      </c>
      <c r="X369" s="9">
        <f t="shared" si="98"/>
        <v>0</v>
      </c>
      <c r="Y369" s="31" t="str">
        <f t="shared" si="99"/>
        <v/>
      </c>
      <c r="Z369" s="134">
        <v>26.97</v>
      </c>
      <c r="AA369" s="31" t="str">
        <f t="shared" si="100"/>
        <v>-</v>
      </c>
      <c r="AB369" s="31">
        <f t="shared" si="101"/>
        <v>26.97</v>
      </c>
    </row>
    <row r="370" spans="1:28" x14ac:dyDescent="0.3">
      <c r="A370" s="133">
        <v>42751.041666666664</v>
      </c>
      <c r="B370" s="152">
        <f t="shared" si="102"/>
        <v>1</v>
      </c>
      <c r="C370" s="152">
        <f t="shared" si="103"/>
        <v>16</v>
      </c>
      <c r="D370" s="152">
        <f t="shared" si="104"/>
        <v>1</v>
      </c>
      <c r="E370" s="38" t="str">
        <f t="shared" si="105"/>
        <v/>
      </c>
      <c r="F370" s="134">
        <v>24.47</v>
      </c>
      <c r="G370" s="38" t="str">
        <f t="shared" si="106"/>
        <v>-</v>
      </c>
      <c r="H370" s="38">
        <f t="shared" si="107"/>
        <v>24.47</v>
      </c>
      <c r="K370" s="133">
        <v>43116.041666666664</v>
      </c>
      <c r="L370" s="9">
        <f t="shared" si="90"/>
        <v>1</v>
      </c>
      <c r="M370" s="9">
        <f t="shared" si="91"/>
        <v>16</v>
      </c>
      <c r="N370" s="9">
        <f t="shared" si="92"/>
        <v>1</v>
      </c>
      <c r="O370" s="31" t="str">
        <f t="shared" si="93"/>
        <v/>
      </c>
      <c r="P370" s="134">
        <v>42.89</v>
      </c>
      <c r="Q370" s="31" t="str">
        <f t="shared" si="94"/>
        <v>-</v>
      </c>
      <c r="R370" s="31">
        <f t="shared" si="95"/>
        <v>42.89</v>
      </c>
      <c r="U370" s="133">
        <v>43481.041666666664</v>
      </c>
      <c r="V370" s="9">
        <f t="shared" si="96"/>
        <v>1</v>
      </c>
      <c r="W370" s="9">
        <f t="shared" si="97"/>
        <v>16</v>
      </c>
      <c r="X370" s="9">
        <f t="shared" si="98"/>
        <v>1</v>
      </c>
      <c r="Y370" s="31" t="str">
        <f t="shared" si="99"/>
        <v/>
      </c>
      <c r="Z370" s="134">
        <v>27.6</v>
      </c>
      <c r="AA370" s="31" t="str">
        <f t="shared" si="100"/>
        <v>-</v>
      </c>
      <c r="AB370" s="31">
        <f t="shared" si="101"/>
        <v>27.6</v>
      </c>
    </row>
    <row r="371" spans="1:28" x14ac:dyDescent="0.3">
      <c r="A371" s="133">
        <v>42751.083333333336</v>
      </c>
      <c r="B371" s="152">
        <f t="shared" si="102"/>
        <v>1</v>
      </c>
      <c r="C371" s="152">
        <f t="shared" si="103"/>
        <v>16</v>
      </c>
      <c r="D371" s="152">
        <f t="shared" si="104"/>
        <v>2</v>
      </c>
      <c r="E371" s="38" t="str">
        <f t="shared" si="105"/>
        <v/>
      </c>
      <c r="F371" s="134">
        <v>24.38</v>
      </c>
      <c r="G371" s="38" t="str">
        <f t="shared" si="106"/>
        <v>-</v>
      </c>
      <c r="H371" s="38">
        <f t="shared" si="107"/>
        <v>24.38</v>
      </c>
      <c r="K371" s="133">
        <v>43116.083333333336</v>
      </c>
      <c r="L371" s="9">
        <f t="shared" si="90"/>
        <v>1</v>
      </c>
      <c r="M371" s="9">
        <f t="shared" si="91"/>
        <v>16</v>
      </c>
      <c r="N371" s="9">
        <f t="shared" si="92"/>
        <v>2</v>
      </c>
      <c r="O371" s="31" t="str">
        <f t="shared" si="93"/>
        <v/>
      </c>
      <c r="P371" s="134">
        <v>40.35</v>
      </c>
      <c r="Q371" s="31" t="str">
        <f t="shared" si="94"/>
        <v>-</v>
      </c>
      <c r="R371" s="31">
        <f t="shared" si="95"/>
        <v>40.35</v>
      </c>
      <c r="U371" s="133">
        <v>43481.083333333336</v>
      </c>
      <c r="V371" s="9">
        <f t="shared" si="96"/>
        <v>1</v>
      </c>
      <c r="W371" s="9">
        <f t="shared" si="97"/>
        <v>16</v>
      </c>
      <c r="X371" s="9">
        <f t="shared" si="98"/>
        <v>2</v>
      </c>
      <c r="Y371" s="31" t="str">
        <f t="shared" si="99"/>
        <v/>
      </c>
      <c r="Z371" s="134">
        <v>27.47</v>
      </c>
      <c r="AA371" s="31" t="str">
        <f t="shared" si="100"/>
        <v>-</v>
      </c>
      <c r="AB371" s="31">
        <f t="shared" si="101"/>
        <v>27.47</v>
      </c>
    </row>
    <row r="372" spans="1:28" x14ac:dyDescent="0.3">
      <c r="A372" s="133">
        <v>42751.125</v>
      </c>
      <c r="B372" s="152">
        <f t="shared" si="102"/>
        <v>1</v>
      </c>
      <c r="C372" s="152">
        <f t="shared" si="103"/>
        <v>16</v>
      </c>
      <c r="D372" s="152">
        <f t="shared" si="104"/>
        <v>3</v>
      </c>
      <c r="E372" s="38" t="str">
        <f t="shared" si="105"/>
        <v/>
      </c>
      <c r="F372" s="134">
        <v>24.55</v>
      </c>
      <c r="G372" s="38" t="str">
        <f t="shared" si="106"/>
        <v>-</v>
      </c>
      <c r="H372" s="38">
        <f t="shared" si="107"/>
        <v>24.55</v>
      </c>
      <c r="K372" s="133">
        <v>43116.125</v>
      </c>
      <c r="L372" s="9">
        <f t="shared" si="90"/>
        <v>1</v>
      </c>
      <c r="M372" s="9">
        <f t="shared" si="91"/>
        <v>16</v>
      </c>
      <c r="N372" s="9">
        <f t="shared" si="92"/>
        <v>3</v>
      </c>
      <c r="O372" s="31" t="str">
        <f t="shared" si="93"/>
        <v/>
      </c>
      <c r="P372" s="134">
        <v>44.25</v>
      </c>
      <c r="Q372" s="31" t="str">
        <f t="shared" si="94"/>
        <v>-</v>
      </c>
      <c r="R372" s="31">
        <f t="shared" si="95"/>
        <v>44.25</v>
      </c>
      <c r="U372" s="133">
        <v>43481.125</v>
      </c>
      <c r="V372" s="9">
        <f t="shared" si="96"/>
        <v>1</v>
      </c>
      <c r="W372" s="9">
        <f t="shared" si="97"/>
        <v>16</v>
      </c>
      <c r="X372" s="9">
        <f t="shared" si="98"/>
        <v>3</v>
      </c>
      <c r="Y372" s="31" t="str">
        <f t="shared" si="99"/>
        <v/>
      </c>
      <c r="Z372" s="134">
        <v>27.76</v>
      </c>
      <c r="AA372" s="31" t="str">
        <f t="shared" si="100"/>
        <v>-</v>
      </c>
      <c r="AB372" s="31">
        <f t="shared" si="101"/>
        <v>27.76</v>
      </c>
    </row>
    <row r="373" spans="1:28" x14ac:dyDescent="0.3">
      <c r="A373" s="133">
        <v>42751.166666666664</v>
      </c>
      <c r="B373" s="152">
        <f t="shared" si="102"/>
        <v>1</v>
      </c>
      <c r="C373" s="152">
        <f t="shared" si="103"/>
        <v>16</v>
      </c>
      <c r="D373" s="152">
        <f t="shared" si="104"/>
        <v>4</v>
      </c>
      <c r="E373" s="38" t="str">
        <f t="shared" si="105"/>
        <v/>
      </c>
      <c r="F373" s="134">
        <v>25</v>
      </c>
      <c r="G373" s="38" t="str">
        <f t="shared" si="106"/>
        <v>-</v>
      </c>
      <c r="H373" s="38">
        <f t="shared" si="107"/>
        <v>25</v>
      </c>
      <c r="K373" s="133">
        <v>43116.166666666664</v>
      </c>
      <c r="L373" s="9">
        <f t="shared" si="90"/>
        <v>1</v>
      </c>
      <c r="M373" s="9">
        <f t="shared" si="91"/>
        <v>16</v>
      </c>
      <c r="N373" s="9">
        <f t="shared" si="92"/>
        <v>4</v>
      </c>
      <c r="O373" s="31" t="str">
        <f t="shared" si="93"/>
        <v/>
      </c>
      <c r="P373" s="134">
        <v>49</v>
      </c>
      <c r="Q373" s="31" t="str">
        <f t="shared" si="94"/>
        <v>-</v>
      </c>
      <c r="R373" s="31">
        <f t="shared" si="95"/>
        <v>49</v>
      </c>
      <c r="U373" s="133">
        <v>43481.166666666664</v>
      </c>
      <c r="V373" s="9">
        <f t="shared" si="96"/>
        <v>1</v>
      </c>
      <c r="W373" s="9">
        <f t="shared" si="97"/>
        <v>16</v>
      </c>
      <c r="X373" s="9">
        <f t="shared" si="98"/>
        <v>4</v>
      </c>
      <c r="Y373" s="31" t="str">
        <f t="shared" si="99"/>
        <v/>
      </c>
      <c r="Z373" s="134">
        <v>28.23</v>
      </c>
      <c r="AA373" s="31" t="str">
        <f t="shared" si="100"/>
        <v>-</v>
      </c>
      <c r="AB373" s="31">
        <f t="shared" si="101"/>
        <v>28.23</v>
      </c>
    </row>
    <row r="374" spans="1:28" x14ac:dyDescent="0.3">
      <c r="A374" s="133">
        <v>42751.208333333336</v>
      </c>
      <c r="B374" s="152">
        <f t="shared" si="102"/>
        <v>1</v>
      </c>
      <c r="C374" s="152">
        <f t="shared" si="103"/>
        <v>16</v>
      </c>
      <c r="D374" s="152">
        <f t="shared" si="104"/>
        <v>5</v>
      </c>
      <c r="E374" s="38" t="str">
        <f t="shared" si="105"/>
        <v/>
      </c>
      <c r="F374" s="134">
        <v>27.15</v>
      </c>
      <c r="G374" s="38" t="str">
        <f t="shared" si="106"/>
        <v>-</v>
      </c>
      <c r="H374" s="38">
        <f t="shared" si="107"/>
        <v>27.15</v>
      </c>
      <c r="K374" s="133">
        <v>43116.208333333336</v>
      </c>
      <c r="L374" s="9">
        <f t="shared" si="90"/>
        <v>1</v>
      </c>
      <c r="M374" s="9">
        <f t="shared" si="91"/>
        <v>16</v>
      </c>
      <c r="N374" s="9">
        <f t="shared" si="92"/>
        <v>5</v>
      </c>
      <c r="O374" s="31" t="str">
        <f t="shared" si="93"/>
        <v/>
      </c>
      <c r="P374" s="134">
        <v>58.91</v>
      </c>
      <c r="Q374" s="31" t="str">
        <f t="shared" si="94"/>
        <v>-</v>
      </c>
      <c r="R374" s="31">
        <f t="shared" si="95"/>
        <v>58.91</v>
      </c>
      <c r="U374" s="133">
        <v>43481.208333333336</v>
      </c>
      <c r="V374" s="9">
        <f t="shared" si="96"/>
        <v>1</v>
      </c>
      <c r="W374" s="9">
        <f t="shared" si="97"/>
        <v>16</v>
      </c>
      <c r="X374" s="9">
        <f t="shared" si="98"/>
        <v>5</v>
      </c>
      <c r="Y374" s="31" t="str">
        <f t="shared" si="99"/>
        <v/>
      </c>
      <c r="Z374" s="134">
        <v>30.78</v>
      </c>
      <c r="AA374" s="31" t="str">
        <f t="shared" si="100"/>
        <v>-</v>
      </c>
      <c r="AB374" s="31">
        <f t="shared" si="101"/>
        <v>30.78</v>
      </c>
    </row>
    <row r="375" spans="1:28" x14ac:dyDescent="0.3">
      <c r="A375" s="133">
        <v>42751.25</v>
      </c>
      <c r="B375" s="152">
        <f t="shared" si="102"/>
        <v>1</v>
      </c>
      <c r="C375" s="152">
        <f t="shared" si="103"/>
        <v>16</v>
      </c>
      <c r="D375" s="152">
        <f t="shared" si="104"/>
        <v>6</v>
      </c>
      <c r="E375" s="38" t="str">
        <f t="shared" si="105"/>
        <v/>
      </c>
      <c r="F375" s="134">
        <v>36.549999999999997</v>
      </c>
      <c r="G375" s="38" t="str">
        <f t="shared" si="106"/>
        <v>-</v>
      </c>
      <c r="H375" s="38">
        <f t="shared" si="107"/>
        <v>36.549999999999997</v>
      </c>
      <c r="K375" s="133">
        <v>43116.25</v>
      </c>
      <c r="L375" s="9">
        <f t="shared" si="90"/>
        <v>1</v>
      </c>
      <c r="M375" s="9">
        <f t="shared" si="91"/>
        <v>16</v>
      </c>
      <c r="N375" s="9">
        <f t="shared" si="92"/>
        <v>6</v>
      </c>
      <c r="O375" s="31" t="str">
        <f t="shared" si="93"/>
        <v/>
      </c>
      <c r="P375" s="134">
        <v>83.85</v>
      </c>
      <c r="Q375" s="31" t="str">
        <f t="shared" si="94"/>
        <v>-</v>
      </c>
      <c r="R375" s="31">
        <f t="shared" si="95"/>
        <v>83.85</v>
      </c>
      <c r="U375" s="133">
        <v>43481.25</v>
      </c>
      <c r="V375" s="9">
        <f t="shared" si="96"/>
        <v>1</v>
      </c>
      <c r="W375" s="9">
        <f t="shared" si="97"/>
        <v>16</v>
      </c>
      <c r="X375" s="9">
        <f t="shared" si="98"/>
        <v>6</v>
      </c>
      <c r="Y375" s="31" t="str">
        <f t="shared" si="99"/>
        <v/>
      </c>
      <c r="Z375" s="134">
        <v>41.53</v>
      </c>
      <c r="AA375" s="31" t="str">
        <f t="shared" si="100"/>
        <v>-</v>
      </c>
      <c r="AB375" s="31">
        <f t="shared" si="101"/>
        <v>41.53</v>
      </c>
    </row>
    <row r="376" spans="1:28" x14ac:dyDescent="0.3">
      <c r="A376" s="133">
        <v>42751.291666666664</v>
      </c>
      <c r="B376" s="152">
        <f t="shared" si="102"/>
        <v>1</v>
      </c>
      <c r="C376" s="152">
        <f t="shared" si="103"/>
        <v>16</v>
      </c>
      <c r="D376" s="152">
        <f t="shared" si="104"/>
        <v>7</v>
      </c>
      <c r="E376" s="38" t="str">
        <f t="shared" si="105"/>
        <v/>
      </c>
      <c r="F376" s="134">
        <v>37.200000000000003</v>
      </c>
      <c r="G376" s="38" t="str">
        <f t="shared" si="106"/>
        <v>-</v>
      </c>
      <c r="H376" s="38">
        <f t="shared" si="107"/>
        <v>37.200000000000003</v>
      </c>
      <c r="K376" s="133">
        <v>43116.291666666664</v>
      </c>
      <c r="L376" s="9">
        <f t="shared" si="90"/>
        <v>1</v>
      </c>
      <c r="M376" s="9">
        <f t="shared" si="91"/>
        <v>16</v>
      </c>
      <c r="N376" s="9">
        <f t="shared" si="92"/>
        <v>7</v>
      </c>
      <c r="O376" s="31" t="str">
        <f t="shared" si="93"/>
        <v/>
      </c>
      <c r="P376" s="134">
        <v>84.16</v>
      </c>
      <c r="Q376" s="31" t="str">
        <f t="shared" si="94"/>
        <v>-</v>
      </c>
      <c r="R376" s="31">
        <f t="shared" si="95"/>
        <v>84.16</v>
      </c>
      <c r="U376" s="133">
        <v>43481.291666666664</v>
      </c>
      <c r="V376" s="9">
        <f t="shared" si="96"/>
        <v>1</v>
      </c>
      <c r="W376" s="9">
        <f t="shared" si="97"/>
        <v>16</v>
      </c>
      <c r="X376" s="9">
        <f t="shared" si="98"/>
        <v>7</v>
      </c>
      <c r="Y376" s="31" t="str">
        <f t="shared" si="99"/>
        <v/>
      </c>
      <c r="Z376" s="134">
        <v>50.75</v>
      </c>
      <c r="AA376" s="31" t="str">
        <f t="shared" si="100"/>
        <v>-</v>
      </c>
      <c r="AB376" s="31">
        <f t="shared" si="101"/>
        <v>50.75</v>
      </c>
    </row>
    <row r="377" spans="1:28" x14ac:dyDescent="0.3">
      <c r="A377" s="133">
        <v>42751.333333333336</v>
      </c>
      <c r="B377" s="152">
        <f t="shared" si="102"/>
        <v>1</v>
      </c>
      <c r="C377" s="152">
        <f t="shared" si="103"/>
        <v>16</v>
      </c>
      <c r="D377" s="152">
        <f t="shared" si="104"/>
        <v>8</v>
      </c>
      <c r="E377" s="38" t="str">
        <f t="shared" si="105"/>
        <v/>
      </c>
      <c r="F377" s="134">
        <v>37.25</v>
      </c>
      <c r="G377" s="38">
        <f t="shared" si="106"/>
        <v>37.25</v>
      </c>
      <c r="H377" s="38" t="str">
        <f t="shared" si="107"/>
        <v>-</v>
      </c>
      <c r="K377" s="133">
        <v>43116.333333333336</v>
      </c>
      <c r="L377" s="9">
        <f t="shared" si="90"/>
        <v>1</v>
      </c>
      <c r="M377" s="9">
        <f t="shared" si="91"/>
        <v>16</v>
      </c>
      <c r="N377" s="9">
        <f t="shared" si="92"/>
        <v>8</v>
      </c>
      <c r="O377" s="31" t="str">
        <f t="shared" si="93"/>
        <v/>
      </c>
      <c r="P377" s="134">
        <v>82.35</v>
      </c>
      <c r="Q377" s="31">
        <f t="shared" si="94"/>
        <v>82.35</v>
      </c>
      <c r="R377" s="31" t="str">
        <f t="shared" si="95"/>
        <v>-</v>
      </c>
      <c r="U377" s="133">
        <v>43481.333333333336</v>
      </c>
      <c r="V377" s="9">
        <f t="shared" si="96"/>
        <v>1</v>
      </c>
      <c r="W377" s="9">
        <f t="shared" si="97"/>
        <v>16</v>
      </c>
      <c r="X377" s="9">
        <f t="shared" si="98"/>
        <v>8</v>
      </c>
      <c r="Y377" s="31" t="str">
        <f t="shared" si="99"/>
        <v/>
      </c>
      <c r="Z377" s="134">
        <v>41.39</v>
      </c>
      <c r="AA377" s="31">
        <f t="shared" si="100"/>
        <v>41.39</v>
      </c>
      <c r="AB377" s="31" t="str">
        <f t="shared" si="101"/>
        <v>-</v>
      </c>
    </row>
    <row r="378" spans="1:28" x14ac:dyDescent="0.3">
      <c r="A378" s="133">
        <v>42751.375</v>
      </c>
      <c r="B378" s="152">
        <f t="shared" si="102"/>
        <v>1</v>
      </c>
      <c r="C378" s="152">
        <f t="shared" si="103"/>
        <v>16</v>
      </c>
      <c r="D378" s="152">
        <f t="shared" si="104"/>
        <v>9</v>
      </c>
      <c r="E378" s="38" t="str">
        <f t="shared" si="105"/>
        <v/>
      </c>
      <c r="F378" s="134">
        <v>36.950000000000003</v>
      </c>
      <c r="G378" s="38">
        <f t="shared" si="106"/>
        <v>36.950000000000003</v>
      </c>
      <c r="H378" s="38" t="str">
        <f t="shared" si="107"/>
        <v>-</v>
      </c>
      <c r="K378" s="133">
        <v>43116.375</v>
      </c>
      <c r="L378" s="9">
        <f t="shared" si="90"/>
        <v>1</v>
      </c>
      <c r="M378" s="9">
        <f t="shared" si="91"/>
        <v>16</v>
      </c>
      <c r="N378" s="9">
        <f t="shared" si="92"/>
        <v>9</v>
      </c>
      <c r="O378" s="31" t="str">
        <f t="shared" si="93"/>
        <v/>
      </c>
      <c r="P378" s="134">
        <v>85.21</v>
      </c>
      <c r="Q378" s="31">
        <f t="shared" si="94"/>
        <v>85.21</v>
      </c>
      <c r="R378" s="31" t="str">
        <f t="shared" si="95"/>
        <v>-</v>
      </c>
      <c r="U378" s="133">
        <v>43481.375</v>
      </c>
      <c r="V378" s="9">
        <f t="shared" si="96"/>
        <v>1</v>
      </c>
      <c r="W378" s="9">
        <f t="shared" si="97"/>
        <v>16</v>
      </c>
      <c r="X378" s="9">
        <f t="shared" si="98"/>
        <v>9</v>
      </c>
      <c r="Y378" s="31" t="str">
        <f t="shared" si="99"/>
        <v/>
      </c>
      <c r="Z378" s="134">
        <v>36.450000000000003</v>
      </c>
      <c r="AA378" s="31">
        <f t="shared" si="100"/>
        <v>36.450000000000003</v>
      </c>
      <c r="AB378" s="31" t="str">
        <f t="shared" si="101"/>
        <v>-</v>
      </c>
    </row>
    <row r="379" spans="1:28" x14ac:dyDescent="0.3">
      <c r="A379" s="133">
        <v>42751.416666666664</v>
      </c>
      <c r="B379" s="152">
        <f t="shared" si="102"/>
        <v>1</v>
      </c>
      <c r="C379" s="152">
        <f t="shared" si="103"/>
        <v>16</v>
      </c>
      <c r="D379" s="152">
        <f t="shared" si="104"/>
        <v>10</v>
      </c>
      <c r="E379" s="38" t="str">
        <f t="shared" si="105"/>
        <v/>
      </c>
      <c r="F379" s="134">
        <v>37.86</v>
      </c>
      <c r="G379" s="38">
        <f t="shared" si="106"/>
        <v>37.86</v>
      </c>
      <c r="H379" s="38" t="str">
        <f t="shared" si="107"/>
        <v>-</v>
      </c>
      <c r="K379" s="133">
        <v>43116.416666666664</v>
      </c>
      <c r="L379" s="9">
        <f t="shared" si="90"/>
        <v>1</v>
      </c>
      <c r="M379" s="9">
        <f t="shared" si="91"/>
        <v>16</v>
      </c>
      <c r="N379" s="9">
        <f t="shared" si="92"/>
        <v>10</v>
      </c>
      <c r="O379" s="31" t="str">
        <f t="shared" si="93"/>
        <v/>
      </c>
      <c r="P379" s="134">
        <v>75.69</v>
      </c>
      <c r="Q379" s="31">
        <f t="shared" si="94"/>
        <v>75.69</v>
      </c>
      <c r="R379" s="31" t="str">
        <f t="shared" si="95"/>
        <v>-</v>
      </c>
      <c r="U379" s="133">
        <v>43481.416666666664</v>
      </c>
      <c r="V379" s="9">
        <f t="shared" si="96"/>
        <v>1</v>
      </c>
      <c r="W379" s="9">
        <f t="shared" si="97"/>
        <v>16</v>
      </c>
      <c r="X379" s="9">
        <f t="shared" si="98"/>
        <v>10</v>
      </c>
      <c r="Y379" s="31" t="str">
        <f t="shared" si="99"/>
        <v/>
      </c>
      <c r="Z379" s="134">
        <v>33.76</v>
      </c>
      <c r="AA379" s="31">
        <f t="shared" si="100"/>
        <v>33.76</v>
      </c>
      <c r="AB379" s="31" t="str">
        <f t="shared" si="101"/>
        <v>-</v>
      </c>
    </row>
    <row r="380" spans="1:28" x14ac:dyDescent="0.3">
      <c r="A380" s="133">
        <v>42751.458333333336</v>
      </c>
      <c r="B380" s="152">
        <f t="shared" si="102"/>
        <v>1</v>
      </c>
      <c r="C380" s="152">
        <f t="shared" si="103"/>
        <v>16</v>
      </c>
      <c r="D380" s="152">
        <f t="shared" si="104"/>
        <v>11</v>
      </c>
      <c r="E380" s="38" t="str">
        <f t="shared" si="105"/>
        <v/>
      </c>
      <c r="F380" s="134">
        <v>36.81</v>
      </c>
      <c r="G380" s="38">
        <f t="shared" si="106"/>
        <v>36.81</v>
      </c>
      <c r="H380" s="38" t="str">
        <f t="shared" si="107"/>
        <v>-</v>
      </c>
      <c r="K380" s="133">
        <v>43116.458333333336</v>
      </c>
      <c r="L380" s="9">
        <f t="shared" si="90"/>
        <v>1</v>
      </c>
      <c r="M380" s="9">
        <f t="shared" si="91"/>
        <v>16</v>
      </c>
      <c r="N380" s="9">
        <f t="shared" si="92"/>
        <v>11</v>
      </c>
      <c r="O380" s="31" t="str">
        <f t="shared" si="93"/>
        <v/>
      </c>
      <c r="P380" s="134">
        <v>72.92</v>
      </c>
      <c r="Q380" s="31">
        <f t="shared" si="94"/>
        <v>72.92</v>
      </c>
      <c r="R380" s="31" t="str">
        <f t="shared" si="95"/>
        <v>-</v>
      </c>
      <c r="U380" s="133">
        <v>43481.458333333336</v>
      </c>
      <c r="V380" s="9">
        <f t="shared" si="96"/>
        <v>1</v>
      </c>
      <c r="W380" s="9">
        <f t="shared" si="97"/>
        <v>16</v>
      </c>
      <c r="X380" s="9">
        <f t="shared" si="98"/>
        <v>11</v>
      </c>
      <c r="Y380" s="31" t="str">
        <f t="shared" si="99"/>
        <v/>
      </c>
      <c r="Z380" s="134">
        <v>31.7</v>
      </c>
      <c r="AA380" s="31">
        <f t="shared" si="100"/>
        <v>31.7</v>
      </c>
      <c r="AB380" s="31" t="str">
        <f t="shared" si="101"/>
        <v>-</v>
      </c>
    </row>
    <row r="381" spans="1:28" x14ac:dyDescent="0.3">
      <c r="A381" s="133">
        <v>42751.5</v>
      </c>
      <c r="B381" s="152">
        <f t="shared" si="102"/>
        <v>1</v>
      </c>
      <c r="C381" s="152">
        <f t="shared" si="103"/>
        <v>16</v>
      </c>
      <c r="D381" s="152">
        <f t="shared" si="104"/>
        <v>12</v>
      </c>
      <c r="E381" s="38" t="str">
        <f t="shared" si="105"/>
        <v/>
      </c>
      <c r="F381" s="134">
        <v>34.049999999999997</v>
      </c>
      <c r="G381" s="38">
        <f t="shared" si="106"/>
        <v>34.049999999999997</v>
      </c>
      <c r="H381" s="38" t="str">
        <f t="shared" si="107"/>
        <v>-</v>
      </c>
      <c r="K381" s="133">
        <v>43116.5</v>
      </c>
      <c r="L381" s="9">
        <f t="shared" si="90"/>
        <v>1</v>
      </c>
      <c r="M381" s="9">
        <f t="shared" si="91"/>
        <v>16</v>
      </c>
      <c r="N381" s="9">
        <f t="shared" si="92"/>
        <v>12</v>
      </c>
      <c r="O381" s="31" t="str">
        <f t="shared" si="93"/>
        <v/>
      </c>
      <c r="P381" s="134">
        <v>61.92</v>
      </c>
      <c r="Q381" s="31">
        <f t="shared" si="94"/>
        <v>61.92</v>
      </c>
      <c r="R381" s="31" t="str">
        <f t="shared" si="95"/>
        <v>-</v>
      </c>
      <c r="U381" s="133">
        <v>43481.5</v>
      </c>
      <c r="V381" s="9">
        <f t="shared" si="96"/>
        <v>1</v>
      </c>
      <c r="W381" s="9">
        <f t="shared" si="97"/>
        <v>16</v>
      </c>
      <c r="X381" s="9">
        <f t="shared" si="98"/>
        <v>12</v>
      </c>
      <c r="Y381" s="31" t="str">
        <f t="shared" si="99"/>
        <v/>
      </c>
      <c r="Z381" s="134">
        <v>29.38</v>
      </c>
      <c r="AA381" s="31">
        <f t="shared" si="100"/>
        <v>29.38</v>
      </c>
      <c r="AB381" s="31" t="str">
        <f t="shared" si="101"/>
        <v>-</v>
      </c>
    </row>
    <row r="382" spans="1:28" x14ac:dyDescent="0.3">
      <c r="A382" s="133">
        <v>42751.541666666664</v>
      </c>
      <c r="B382" s="152">
        <f t="shared" si="102"/>
        <v>1</v>
      </c>
      <c r="C382" s="152">
        <f t="shared" si="103"/>
        <v>16</v>
      </c>
      <c r="D382" s="152">
        <f t="shared" si="104"/>
        <v>13</v>
      </c>
      <c r="E382" s="38" t="str">
        <f t="shared" si="105"/>
        <v/>
      </c>
      <c r="F382" s="134">
        <v>30.33</v>
      </c>
      <c r="G382" s="38">
        <f t="shared" si="106"/>
        <v>30.33</v>
      </c>
      <c r="H382" s="38" t="str">
        <f t="shared" si="107"/>
        <v>-</v>
      </c>
      <c r="K382" s="133">
        <v>43116.541666666664</v>
      </c>
      <c r="L382" s="9">
        <f t="shared" si="90"/>
        <v>1</v>
      </c>
      <c r="M382" s="9">
        <f t="shared" si="91"/>
        <v>16</v>
      </c>
      <c r="N382" s="9">
        <f t="shared" si="92"/>
        <v>13</v>
      </c>
      <c r="O382" s="31" t="str">
        <f t="shared" si="93"/>
        <v/>
      </c>
      <c r="P382" s="134">
        <v>55.91</v>
      </c>
      <c r="Q382" s="31">
        <f t="shared" si="94"/>
        <v>55.91</v>
      </c>
      <c r="R382" s="31" t="str">
        <f t="shared" si="95"/>
        <v>-</v>
      </c>
      <c r="U382" s="133">
        <v>43481.541666666664</v>
      </c>
      <c r="V382" s="9">
        <f t="shared" si="96"/>
        <v>1</v>
      </c>
      <c r="W382" s="9">
        <f t="shared" si="97"/>
        <v>16</v>
      </c>
      <c r="X382" s="9">
        <f t="shared" si="98"/>
        <v>13</v>
      </c>
      <c r="Y382" s="31" t="str">
        <f t="shared" si="99"/>
        <v/>
      </c>
      <c r="Z382" s="134">
        <v>28.92</v>
      </c>
      <c r="AA382" s="31">
        <f t="shared" si="100"/>
        <v>28.92</v>
      </c>
      <c r="AB382" s="31" t="str">
        <f t="shared" si="101"/>
        <v>-</v>
      </c>
    </row>
    <row r="383" spans="1:28" x14ac:dyDescent="0.3">
      <c r="A383" s="133">
        <v>42751.583333333336</v>
      </c>
      <c r="B383" s="152">
        <f t="shared" si="102"/>
        <v>1</v>
      </c>
      <c r="C383" s="152">
        <f t="shared" si="103"/>
        <v>16</v>
      </c>
      <c r="D383" s="152">
        <f t="shared" si="104"/>
        <v>14</v>
      </c>
      <c r="E383" s="38" t="str">
        <f t="shared" si="105"/>
        <v/>
      </c>
      <c r="F383" s="134">
        <v>29.61</v>
      </c>
      <c r="G383" s="38">
        <f t="shared" si="106"/>
        <v>29.61</v>
      </c>
      <c r="H383" s="38" t="str">
        <f t="shared" si="107"/>
        <v>-</v>
      </c>
      <c r="K383" s="133">
        <v>43116.583333333336</v>
      </c>
      <c r="L383" s="9">
        <f t="shared" si="90"/>
        <v>1</v>
      </c>
      <c r="M383" s="9">
        <f t="shared" si="91"/>
        <v>16</v>
      </c>
      <c r="N383" s="9">
        <f t="shared" si="92"/>
        <v>14</v>
      </c>
      <c r="O383" s="31" t="str">
        <f t="shared" si="93"/>
        <v/>
      </c>
      <c r="P383" s="134">
        <v>51.39</v>
      </c>
      <c r="Q383" s="31">
        <f t="shared" si="94"/>
        <v>51.39</v>
      </c>
      <c r="R383" s="31" t="str">
        <f t="shared" si="95"/>
        <v>-</v>
      </c>
      <c r="U383" s="133">
        <v>43481.583333333336</v>
      </c>
      <c r="V383" s="9">
        <f t="shared" si="96"/>
        <v>1</v>
      </c>
      <c r="W383" s="9">
        <f t="shared" si="97"/>
        <v>16</v>
      </c>
      <c r="X383" s="9">
        <f t="shared" si="98"/>
        <v>14</v>
      </c>
      <c r="Y383" s="31" t="str">
        <f t="shared" si="99"/>
        <v/>
      </c>
      <c r="Z383" s="134">
        <v>28.55</v>
      </c>
      <c r="AA383" s="31">
        <f t="shared" si="100"/>
        <v>28.55</v>
      </c>
      <c r="AB383" s="31" t="str">
        <f t="shared" si="101"/>
        <v>-</v>
      </c>
    </row>
    <row r="384" spans="1:28" x14ac:dyDescent="0.3">
      <c r="A384" s="133">
        <v>42751.625</v>
      </c>
      <c r="B384" s="152">
        <f t="shared" si="102"/>
        <v>1</v>
      </c>
      <c r="C384" s="152">
        <f t="shared" si="103"/>
        <v>16</v>
      </c>
      <c r="D384" s="152">
        <f t="shared" si="104"/>
        <v>15</v>
      </c>
      <c r="E384" s="38" t="str">
        <f t="shared" si="105"/>
        <v/>
      </c>
      <c r="F384" s="134">
        <v>28.49</v>
      </c>
      <c r="G384" s="38">
        <f t="shared" si="106"/>
        <v>28.49</v>
      </c>
      <c r="H384" s="38" t="str">
        <f t="shared" si="107"/>
        <v>-</v>
      </c>
      <c r="K384" s="133">
        <v>43116.625</v>
      </c>
      <c r="L384" s="9">
        <f t="shared" si="90"/>
        <v>1</v>
      </c>
      <c r="M384" s="9">
        <f t="shared" si="91"/>
        <v>16</v>
      </c>
      <c r="N384" s="9">
        <f t="shared" si="92"/>
        <v>15</v>
      </c>
      <c r="O384" s="31" t="str">
        <f t="shared" si="93"/>
        <v/>
      </c>
      <c r="P384" s="134">
        <v>51.36</v>
      </c>
      <c r="Q384" s="31">
        <f t="shared" si="94"/>
        <v>51.36</v>
      </c>
      <c r="R384" s="31" t="str">
        <f t="shared" si="95"/>
        <v>-</v>
      </c>
      <c r="U384" s="133">
        <v>43481.625</v>
      </c>
      <c r="V384" s="9">
        <f t="shared" si="96"/>
        <v>1</v>
      </c>
      <c r="W384" s="9">
        <f t="shared" si="97"/>
        <v>16</v>
      </c>
      <c r="X384" s="9">
        <f t="shared" si="98"/>
        <v>15</v>
      </c>
      <c r="Y384" s="31" t="str">
        <f t="shared" si="99"/>
        <v/>
      </c>
      <c r="Z384" s="134">
        <v>28.45</v>
      </c>
      <c r="AA384" s="31">
        <f t="shared" si="100"/>
        <v>28.45</v>
      </c>
      <c r="AB384" s="31" t="str">
        <f t="shared" si="101"/>
        <v>-</v>
      </c>
    </row>
    <row r="385" spans="1:28" x14ac:dyDescent="0.3">
      <c r="A385" s="133">
        <v>42751.666666666664</v>
      </c>
      <c r="B385" s="152">
        <f t="shared" si="102"/>
        <v>1</v>
      </c>
      <c r="C385" s="152">
        <f t="shared" si="103"/>
        <v>16</v>
      </c>
      <c r="D385" s="152">
        <f t="shared" si="104"/>
        <v>16</v>
      </c>
      <c r="E385" s="38" t="str">
        <f t="shared" si="105"/>
        <v/>
      </c>
      <c r="F385" s="134">
        <v>30.48</v>
      </c>
      <c r="G385" s="38">
        <f t="shared" si="106"/>
        <v>30.48</v>
      </c>
      <c r="H385" s="38" t="str">
        <f t="shared" si="107"/>
        <v>-</v>
      </c>
      <c r="K385" s="133">
        <v>43116.666666666664</v>
      </c>
      <c r="L385" s="9">
        <f t="shared" si="90"/>
        <v>1</v>
      </c>
      <c r="M385" s="9">
        <f t="shared" si="91"/>
        <v>16</v>
      </c>
      <c r="N385" s="9">
        <f t="shared" si="92"/>
        <v>16</v>
      </c>
      <c r="O385" s="31" t="str">
        <f t="shared" si="93"/>
        <v/>
      </c>
      <c r="P385" s="134">
        <v>58.85</v>
      </c>
      <c r="Q385" s="31">
        <f t="shared" si="94"/>
        <v>58.85</v>
      </c>
      <c r="R385" s="31" t="str">
        <f t="shared" si="95"/>
        <v>-</v>
      </c>
      <c r="U385" s="133">
        <v>43481.666666666664</v>
      </c>
      <c r="V385" s="9">
        <f t="shared" si="96"/>
        <v>1</v>
      </c>
      <c r="W385" s="9">
        <f t="shared" si="97"/>
        <v>16</v>
      </c>
      <c r="X385" s="9">
        <f t="shared" si="98"/>
        <v>16</v>
      </c>
      <c r="Y385" s="31" t="str">
        <f t="shared" si="99"/>
        <v/>
      </c>
      <c r="Z385" s="134">
        <v>29.05</v>
      </c>
      <c r="AA385" s="31">
        <f t="shared" si="100"/>
        <v>29.05</v>
      </c>
      <c r="AB385" s="31" t="str">
        <f t="shared" si="101"/>
        <v>-</v>
      </c>
    </row>
    <row r="386" spans="1:28" x14ac:dyDescent="0.3">
      <c r="A386" s="133">
        <v>42751.708333333336</v>
      </c>
      <c r="B386" s="152">
        <f t="shared" si="102"/>
        <v>1</v>
      </c>
      <c r="C386" s="152">
        <f t="shared" si="103"/>
        <v>16</v>
      </c>
      <c r="D386" s="152">
        <f t="shared" si="104"/>
        <v>17</v>
      </c>
      <c r="E386" s="38" t="str">
        <f t="shared" si="105"/>
        <v/>
      </c>
      <c r="F386" s="134">
        <v>40.39</v>
      </c>
      <c r="G386" s="38" t="str">
        <f t="shared" si="106"/>
        <v>-</v>
      </c>
      <c r="H386" s="38">
        <f t="shared" si="107"/>
        <v>40.39</v>
      </c>
      <c r="K386" s="133">
        <v>43116.708333333336</v>
      </c>
      <c r="L386" s="9">
        <f t="shared" si="90"/>
        <v>1</v>
      </c>
      <c r="M386" s="9">
        <f t="shared" si="91"/>
        <v>16</v>
      </c>
      <c r="N386" s="9">
        <f t="shared" si="92"/>
        <v>17</v>
      </c>
      <c r="O386" s="31" t="str">
        <f t="shared" si="93"/>
        <v/>
      </c>
      <c r="P386" s="134">
        <v>85.07</v>
      </c>
      <c r="Q386" s="31" t="str">
        <f t="shared" si="94"/>
        <v>-</v>
      </c>
      <c r="R386" s="31">
        <f t="shared" si="95"/>
        <v>85.07</v>
      </c>
      <c r="U386" s="133">
        <v>43481.708333333336</v>
      </c>
      <c r="V386" s="9">
        <f t="shared" si="96"/>
        <v>1</v>
      </c>
      <c r="W386" s="9">
        <f t="shared" si="97"/>
        <v>16</v>
      </c>
      <c r="X386" s="9">
        <f t="shared" si="98"/>
        <v>17</v>
      </c>
      <c r="Y386" s="31" t="str">
        <f t="shared" si="99"/>
        <v/>
      </c>
      <c r="Z386" s="134">
        <v>39.549999999999997</v>
      </c>
      <c r="AA386" s="31" t="str">
        <f t="shared" si="100"/>
        <v>-</v>
      </c>
      <c r="AB386" s="31">
        <f t="shared" si="101"/>
        <v>39.549999999999997</v>
      </c>
    </row>
    <row r="387" spans="1:28" x14ac:dyDescent="0.3">
      <c r="A387" s="133">
        <v>42751.75</v>
      </c>
      <c r="B387" s="152">
        <f t="shared" si="102"/>
        <v>1</v>
      </c>
      <c r="C387" s="152">
        <f t="shared" si="103"/>
        <v>16</v>
      </c>
      <c r="D387" s="152">
        <f t="shared" si="104"/>
        <v>18</v>
      </c>
      <c r="E387" s="38" t="str">
        <f t="shared" si="105"/>
        <v/>
      </c>
      <c r="F387" s="134">
        <v>39.82</v>
      </c>
      <c r="G387" s="38" t="str">
        <f t="shared" si="106"/>
        <v>-</v>
      </c>
      <c r="H387" s="38">
        <f t="shared" si="107"/>
        <v>39.82</v>
      </c>
      <c r="K387" s="133">
        <v>43116.75</v>
      </c>
      <c r="L387" s="9">
        <f t="shared" si="90"/>
        <v>1</v>
      </c>
      <c r="M387" s="9">
        <f t="shared" si="91"/>
        <v>16</v>
      </c>
      <c r="N387" s="9">
        <f t="shared" si="92"/>
        <v>18</v>
      </c>
      <c r="O387" s="31" t="str">
        <f t="shared" si="93"/>
        <v/>
      </c>
      <c r="P387" s="134">
        <v>89.88</v>
      </c>
      <c r="Q387" s="31" t="str">
        <f t="shared" si="94"/>
        <v>-</v>
      </c>
      <c r="R387" s="31">
        <f t="shared" si="95"/>
        <v>89.88</v>
      </c>
      <c r="U387" s="133">
        <v>43481.75</v>
      </c>
      <c r="V387" s="9">
        <f t="shared" si="96"/>
        <v>1</v>
      </c>
      <c r="W387" s="9">
        <f t="shared" si="97"/>
        <v>16</v>
      </c>
      <c r="X387" s="9">
        <f t="shared" si="98"/>
        <v>18</v>
      </c>
      <c r="Y387" s="31" t="str">
        <f t="shared" si="99"/>
        <v/>
      </c>
      <c r="Z387" s="134">
        <v>39.49</v>
      </c>
      <c r="AA387" s="31" t="str">
        <f t="shared" si="100"/>
        <v>-</v>
      </c>
      <c r="AB387" s="31">
        <f t="shared" si="101"/>
        <v>39.49</v>
      </c>
    </row>
    <row r="388" spans="1:28" x14ac:dyDescent="0.3">
      <c r="A388" s="133">
        <v>42751.791666666664</v>
      </c>
      <c r="B388" s="152">
        <f t="shared" si="102"/>
        <v>1</v>
      </c>
      <c r="C388" s="152">
        <f t="shared" si="103"/>
        <v>16</v>
      </c>
      <c r="D388" s="152">
        <f t="shared" si="104"/>
        <v>19</v>
      </c>
      <c r="E388" s="38" t="str">
        <f t="shared" si="105"/>
        <v/>
      </c>
      <c r="F388" s="134">
        <v>37.979999999999997</v>
      </c>
      <c r="G388" s="38" t="str">
        <f t="shared" si="106"/>
        <v>-</v>
      </c>
      <c r="H388" s="38">
        <f t="shared" si="107"/>
        <v>37.979999999999997</v>
      </c>
      <c r="K388" s="133">
        <v>43116.791666666664</v>
      </c>
      <c r="L388" s="9">
        <f t="shared" si="90"/>
        <v>1</v>
      </c>
      <c r="M388" s="9">
        <f t="shared" si="91"/>
        <v>16</v>
      </c>
      <c r="N388" s="9">
        <f t="shared" si="92"/>
        <v>19</v>
      </c>
      <c r="O388" s="31" t="str">
        <f t="shared" si="93"/>
        <v/>
      </c>
      <c r="P388" s="134">
        <v>86.59</v>
      </c>
      <c r="Q388" s="31" t="str">
        <f t="shared" si="94"/>
        <v>-</v>
      </c>
      <c r="R388" s="31">
        <f t="shared" si="95"/>
        <v>86.59</v>
      </c>
      <c r="U388" s="133">
        <v>43481.791666666664</v>
      </c>
      <c r="V388" s="9">
        <f t="shared" si="96"/>
        <v>1</v>
      </c>
      <c r="W388" s="9">
        <f t="shared" si="97"/>
        <v>16</v>
      </c>
      <c r="X388" s="9">
        <f t="shared" si="98"/>
        <v>19</v>
      </c>
      <c r="Y388" s="31" t="str">
        <f t="shared" si="99"/>
        <v/>
      </c>
      <c r="Z388" s="134">
        <v>37.42</v>
      </c>
      <c r="AA388" s="31" t="str">
        <f t="shared" si="100"/>
        <v>-</v>
      </c>
      <c r="AB388" s="31">
        <f t="shared" si="101"/>
        <v>37.42</v>
      </c>
    </row>
    <row r="389" spans="1:28" x14ac:dyDescent="0.3">
      <c r="A389" s="133">
        <v>42751.833333333336</v>
      </c>
      <c r="B389" s="152">
        <f t="shared" si="102"/>
        <v>1</v>
      </c>
      <c r="C389" s="152">
        <f t="shared" si="103"/>
        <v>16</v>
      </c>
      <c r="D389" s="152">
        <f t="shared" si="104"/>
        <v>20</v>
      </c>
      <c r="E389" s="38" t="str">
        <f t="shared" si="105"/>
        <v/>
      </c>
      <c r="F389" s="134">
        <v>34.54</v>
      </c>
      <c r="G389" s="38" t="str">
        <f t="shared" si="106"/>
        <v>-</v>
      </c>
      <c r="H389" s="38">
        <f t="shared" si="107"/>
        <v>34.54</v>
      </c>
      <c r="K389" s="133">
        <v>43116.833333333336</v>
      </c>
      <c r="L389" s="9">
        <f t="shared" si="90"/>
        <v>1</v>
      </c>
      <c r="M389" s="9">
        <f t="shared" si="91"/>
        <v>16</v>
      </c>
      <c r="N389" s="9">
        <f t="shared" si="92"/>
        <v>20</v>
      </c>
      <c r="O389" s="31" t="str">
        <f t="shared" si="93"/>
        <v/>
      </c>
      <c r="P389" s="134">
        <v>82.65</v>
      </c>
      <c r="Q389" s="31" t="str">
        <f t="shared" si="94"/>
        <v>-</v>
      </c>
      <c r="R389" s="31">
        <f t="shared" si="95"/>
        <v>82.65</v>
      </c>
      <c r="U389" s="133">
        <v>43481.833333333336</v>
      </c>
      <c r="V389" s="9">
        <f t="shared" si="96"/>
        <v>1</v>
      </c>
      <c r="W389" s="9">
        <f t="shared" si="97"/>
        <v>16</v>
      </c>
      <c r="X389" s="9">
        <f t="shared" si="98"/>
        <v>20</v>
      </c>
      <c r="Y389" s="31" t="str">
        <f t="shared" si="99"/>
        <v/>
      </c>
      <c r="Z389" s="134">
        <v>34.46</v>
      </c>
      <c r="AA389" s="31" t="str">
        <f t="shared" si="100"/>
        <v>-</v>
      </c>
      <c r="AB389" s="31">
        <f t="shared" si="101"/>
        <v>34.46</v>
      </c>
    </row>
    <row r="390" spans="1:28" x14ac:dyDescent="0.3">
      <c r="A390" s="133">
        <v>42751.875</v>
      </c>
      <c r="B390" s="152">
        <f t="shared" si="102"/>
        <v>1</v>
      </c>
      <c r="C390" s="152">
        <f t="shared" si="103"/>
        <v>16</v>
      </c>
      <c r="D390" s="152">
        <f t="shared" si="104"/>
        <v>21</v>
      </c>
      <c r="E390" s="38" t="str">
        <f t="shared" si="105"/>
        <v/>
      </c>
      <c r="F390" s="134">
        <v>30.7</v>
      </c>
      <c r="G390" s="38" t="str">
        <f t="shared" si="106"/>
        <v>-</v>
      </c>
      <c r="H390" s="38">
        <f t="shared" si="107"/>
        <v>30.7</v>
      </c>
      <c r="K390" s="133">
        <v>43116.875</v>
      </c>
      <c r="L390" s="9">
        <f t="shared" si="90"/>
        <v>1</v>
      </c>
      <c r="M390" s="9">
        <f t="shared" si="91"/>
        <v>16</v>
      </c>
      <c r="N390" s="9">
        <f t="shared" si="92"/>
        <v>21</v>
      </c>
      <c r="O390" s="31" t="str">
        <f t="shared" si="93"/>
        <v/>
      </c>
      <c r="P390" s="134">
        <v>70.27</v>
      </c>
      <c r="Q390" s="31" t="str">
        <f t="shared" si="94"/>
        <v>-</v>
      </c>
      <c r="R390" s="31">
        <f t="shared" si="95"/>
        <v>70.27</v>
      </c>
      <c r="U390" s="133">
        <v>43481.875</v>
      </c>
      <c r="V390" s="9">
        <f t="shared" si="96"/>
        <v>1</v>
      </c>
      <c r="W390" s="9">
        <f t="shared" si="97"/>
        <v>16</v>
      </c>
      <c r="X390" s="9">
        <f t="shared" si="98"/>
        <v>21</v>
      </c>
      <c r="Y390" s="31" t="str">
        <f t="shared" si="99"/>
        <v/>
      </c>
      <c r="Z390" s="134">
        <v>31.32</v>
      </c>
      <c r="AA390" s="31" t="str">
        <f t="shared" si="100"/>
        <v>-</v>
      </c>
      <c r="AB390" s="31">
        <f t="shared" si="101"/>
        <v>31.32</v>
      </c>
    </row>
    <row r="391" spans="1:28" x14ac:dyDescent="0.3">
      <c r="A391" s="133">
        <v>42751.916666666664</v>
      </c>
      <c r="B391" s="152">
        <f t="shared" si="102"/>
        <v>1</v>
      </c>
      <c r="C391" s="152">
        <f t="shared" si="103"/>
        <v>16</v>
      </c>
      <c r="D391" s="152">
        <f t="shared" si="104"/>
        <v>22</v>
      </c>
      <c r="E391" s="38" t="str">
        <f t="shared" si="105"/>
        <v/>
      </c>
      <c r="F391" s="134">
        <v>25.92</v>
      </c>
      <c r="G391" s="38" t="str">
        <f t="shared" si="106"/>
        <v>-</v>
      </c>
      <c r="H391" s="38">
        <f t="shared" si="107"/>
        <v>25.92</v>
      </c>
      <c r="K391" s="133">
        <v>43116.916666666664</v>
      </c>
      <c r="L391" s="9">
        <f t="shared" si="90"/>
        <v>1</v>
      </c>
      <c r="M391" s="9">
        <f t="shared" si="91"/>
        <v>16</v>
      </c>
      <c r="N391" s="9">
        <f t="shared" si="92"/>
        <v>22</v>
      </c>
      <c r="O391" s="31" t="str">
        <f t="shared" si="93"/>
        <v/>
      </c>
      <c r="P391" s="134">
        <v>61.59</v>
      </c>
      <c r="Q391" s="31" t="str">
        <f t="shared" si="94"/>
        <v>-</v>
      </c>
      <c r="R391" s="31">
        <f t="shared" si="95"/>
        <v>61.59</v>
      </c>
      <c r="U391" s="133">
        <v>43481.916666666664</v>
      </c>
      <c r="V391" s="9">
        <f t="shared" si="96"/>
        <v>1</v>
      </c>
      <c r="W391" s="9">
        <f t="shared" si="97"/>
        <v>16</v>
      </c>
      <c r="X391" s="9">
        <f t="shared" si="98"/>
        <v>22</v>
      </c>
      <c r="Y391" s="31" t="str">
        <f t="shared" si="99"/>
        <v/>
      </c>
      <c r="Z391" s="134">
        <v>28.77</v>
      </c>
      <c r="AA391" s="31" t="str">
        <f t="shared" si="100"/>
        <v>-</v>
      </c>
      <c r="AB391" s="31">
        <f t="shared" si="101"/>
        <v>28.77</v>
      </c>
    </row>
    <row r="392" spans="1:28" x14ac:dyDescent="0.3">
      <c r="A392" s="133">
        <v>42751.958333333336</v>
      </c>
      <c r="B392" s="152">
        <f t="shared" si="102"/>
        <v>1</v>
      </c>
      <c r="C392" s="152">
        <f t="shared" si="103"/>
        <v>16</v>
      </c>
      <c r="D392" s="152">
        <f t="shared" si="104"/>
        <v>23</v>
      </c>
      <c r="E392" s="38" t="str">
        <f t="shared" si="105"/>
        <v/>
      </c>
      <c r="F392" s="134">
        <v>24.66</v>
      </c>
      <c r="G392" s="38" t="str">
        <f t="shared" si="106"/>
        <v>-</v>
      </c>
      <c r="H392" s="38">
        <f t="shared" si="107"/>
        <v>24.66</v>
      </c>
      <c r="K392" s="133">
        <v>43116.958333333336</v>
      </c>
      <c r="L392" s="9">
        <f t="shared" si="90"/>
        <v>1</v>
      </c>
      <c r="M392" s="9">
        <f t="shared" si="91"/>
        <v>16</v>
      </c>
      <c r="N392" s="9">
        <f t="shared" si="92"/>
        <v>23</v>
      </c>
      <c r="O392" s="31" t="str">
        <f t="shared" si="93"/>
        <v/>
      </c>
      <c r="P392" s="134">
        <v>53.97</v>
      </c>
      <c r="Q392" s="31" t="str">
        <f t="shared" si="94"/>
        <v>-</v>
      </c>
      <c r="R392" s="31">
        <f t="shared" si="95"/>
        <v>53.97</v>
      </c>
      <c r="U392" s="133">
        <v>43481.958333333336</v>
      </c>
      <c r="V392" s="9">
        <f t="shared" si="96"/>
        <v>1</v>
      </c>
      <c r="W392" s="9">
        <f t="shared" si="97"/>
        <v>16</v>
      </c>
      <c r="X392" s="9">
        <f t="shared" si="98"/>
        <v>23</v>
      </c>
      <c r="Y392" s="31" t="str">
        <f t="shared" si="99"/>
        <v/>
      </c>
      <c r="Z392" s="134">
        <v>27.95</v>
      </c>
      <c r="AA392" s="31" t="str">
        <f t="shared" si="100"/>
        <v>-</v>
      </c>
      <c r="AB392" s="31">
        <f t="shared" si="101"/>
        <v>27.95</v>
      </c>
    </row>
    <row r="393" spans="1:28" x14ac:dyDescent="0.3">
      <c r="A393" s="133">
        <v>42752</v>
      </c>
      <c r="B393" s="152">
        <f t="shared" si="102"/>
        <v>1</v>
      </c>
      <c r="C393" s="152">
        <f t="shared" si="103"/>
        <v>17</v>
      </c>
      <c r="D393" s="152">
        <f t="shared" si="104"/>
        <v>0</v>
      </c>
      <c r="E393" s="38" t="str">
        <f t="shared" si="105"/>
        <v/>
      </c>
      <c r="F393" s="134">
        <v>24.37</v>
      </c>
      <c r="G393" s="38" t="str">
        <f t="shared" si="106"/>
        <v>-</v>
      </c>
      <c r="H393" s="38">
        <f t="shared" si="107"/>
        <v>24.37</v>
      </c>
      <c r="K393" s="133">
        <v>43117</v>
      </c>
      <c r="L393" s="9">
        <f t="shared" ref="L393:L456" si="108">MONTH(K393)</f>
        <v>1</v>
      </c>
      <c r="M393" s="9">
        <f t="shared" ref="M393:M456" si="109">DAY(K393)</f>
        <v>17</v>
      </c>
      <c r="N393" s="9">
        <f t="shared" ref="N393:N456" si="110">HOUR(K393)</f>
        <v>0</v>
      </c>
      <c r="O393" s="31" t="str">
        <f t="shared" ref="O393:O456" si="111">IF(WEEKDAY(K393,2)&gt;5,"W","")</f>
        <v/>
      </c>
      <c r="P393" s="134">
        <v>54.14</v>
      </c>
      <c r="Q393" s="31" t="str">
        <f t="shared" ref="Q393:Q456" si="112">IF(AND($L393&gt;=$L$5,$L393&lt;=$M$5),IF($O393&lt;&gt;"W",IF(AND($N393&gt;=$N$5,$N393&lt;$P$5),$P393,"-"),"-"),"-")</f>
        <v>-</v>
      </c>
      <c r="R393" s="31">
        <f t="shared" ref="R393:R456" si="113">IF(Q393="-",P393,"-")</f>
        <v>54.14</v>
      </c>
      <c r="U393" s="133">
        <v>43482</v>
      </c>
      <c r="V393" s="9">
        <f t="shared" ref="V393:V456" si="114">MONTH(U393)</f>
        <v>1</v>
      </c>
      <c r="W393" s="9">
        <f t="shared" ref="W393:W456" si="115">DAY(U393)</f>
        <v>17</v>
      </c>
      <c r="X393" s="9">
        <f t="shared" ref="X393:X456" si="116">HOUR(U393)</f>
        <v>0</v>
      </c>
      <c r="Y393" s="31" t="str">
        <f t="shared" ref="Y393:Y456" si="117">IF(WEEKDAY(U393,2)&gt;5,"W","")</f>
        <v/>
      </c>
      <c r="Z393" s="134">
        <v>27.73</v>
      </c>
      <c r="AA393" s="31" t="str">
        <f t="shared" ref="AA393:AA456" si="118">IF(AND($V393&gt;=$V$5,$V393&lt;=$W$5),IF($Y393&lt;&gt;"W",IF(AND($X393&gt;=$X$5,$X393&lt;$Z$5),$Z393,"-"),"-"),"-")</f>
        <v>-</v>
      </c>
      <c r="AB393" s="31">
        <f t="shared" ref="AB393:AB456" si="119">IF(AA393="-",Z393,"-")</f>
        <v>27.73</v>
      </c>
    </row>
    <row r="394" spans="1:28" x14ac:dyDescent="0.3">
      <c r="A394" s="133">
        <v>42752.041666666664</v>
      </c>
      <c r="B394" s="152">
        <f t="shared" ref="B394:B457" si="120">MONTH(A394)</f>
        <v>1</v>
      </c>
      <c r="C394" s="152">
        <f t="shared" ref="C394:C457" si="121">DAY(A394)</f>
        <v>17</v>
      </c>
      <c r="D394" s="152">
        <f t="shared" ref="D394:D457" si="122">HOUR(A394)</f>
        <v>1</v>
      </c>
      <c r="E394" s="38" t="str">
        <f t="shared" ref="E394:E457" si="123">IF(WEEKDAY(A394,2)&gt;5,"W","")</f>
        <v/>
      </c>
      <c r="F394" s="134">
        <v>23.73</v>
      </c>
      <c r="G394" s="38" t="str">
        <f t="shared" ref="G394:G457" si="124">IF(AND($B394&gt;=$B$5,$B394&lt;=$C$5),IF($E394&lt;&gt;"W",IF(AND($D394&gt;=$D$5,$D394&lt;$F$5),$F394,"-"),"-"),"-")</f>
        <v>-</v>
      </c>
      <c r="H394" s="38">
        <f t="shared" ref="H394:H457" si="125">IF(G394="-",F394,"-")</f>
        <v>23.73</v>
      </c>
      <c r="K394" s="133">
        <v>43117.041666666664</v>
      </c>
      <c r="L394" s="9">
        <f t="shared" si="108"/>
        <v>1</v>
      </c>
      <c r="M394" s="9">
        <f t="shared" si="109"/>
        <v>17</v>
      </c>
      <c r="N394" s="9">
        <f t="shared" si="110"/>
        <v>1</v>
      </c>
      <c r="O394" s="31" t="str">
        <f t="shared" si="111"/>
        <v/>
      </c>
      <c r="P394" s="134">
        <v>56.77</v>
      </c>
      <c r="Q394" s="31" t="str">
        <f t="shared" si="112"/>
        <v>-</v>
      </c>
      <c r="R394" s="31">
        <f t="shared" si="113"/>
        <v>56.77</v>
      </c>
      <c r="U394" s="133">
        <v>43482.041666666664</v>
      </c>
      <c r="V394" s="9">
        <f t="shared" si="114"/>
        <v>1</v>
      </c>
      <c r="W394" s="9">
        <f t="shared" si="115"/>
        <v>17</v>
      </c>
      <c r="X394" s="9">
        <f t="shared" si="116"/>
        <v>1</v>
      </c>
      <c r="Y394" s="31" t="str">
        <f t="shared" si="117"/>
        <v/>
      </c>
      <c r="Z394" s="134">
        <v>27.15</v>
      </c>
      <c r="AA394" s="31" t="str">
        <f t="shared" si="118"/>
        <v>-</v>
      </c>
      <c r="AB394" s="31">
        <f t="shared" si="119"/>
        <v>27.15</v>
      </c>
    </row>
    <row r="395" spans="1:28" x14ac:dyDescent="0.3">
      <c r="A395" s="133">
        <v>42752.083333333336</v>
      </c>
      <c r="B395" s="152">
        <f t="shared" si="120"/>
        <v>1</v>
      </c>
      <c r="C395" s="152">
        <f t="shared" si="121"/>
        <v>17</v>
      </c>
      <c r="D395" s="152">
        <f t="shared" si="122"/>
        <v>2</v>
      </c>
      <c r="E395" s="38" t="str">
        <f t="shared" si="123"/>
        <v/>
      </c>
      <c r="F395" s="134">
        <v>23.56</v>
      </c>
      <c r="G395" s="38" t="str">
        <f t="shared" si="124"/>
        <v>-</v>
      </c>
      <c r="H395" s="38">
        <f t="shared" si="125"/>
        <v>23.56</v>
      </c>
      <c r="K395" s="133">
        <v>43117.083333333336</v>
      </c>
      <c r="L395" s="9">
        <f t="shared" si="108"/>
        <v>1</v>
      </c>
      <c r="M395" s="9">
        <f t="shared" si="109"/>
        <v>17</v>
      </c>
      <c r="N395" s="9">
        <f t="shared" si="110"/>
        <v>2</v>
      </c>
      <c r="O395" s="31" t="str">
        <f t="shared" si="111"/>
        <v/>
      </c>
      <c r="P395" s="134">
        <v>52.03</v>
      </c>
      <c r="Q395" s="31" t="str">
        <f t="shared" si="112"/>
        <v>-</v>
      </c>
      <c r="R395" s="31">
        <f t="shared" si="113"/>
        <v>52.03</v>
      </c>
      <c r="U395" s="133">
        <v>43482.083333333336</v>
      </c>
      <c r="V395" s="9">
        <f t="shared" si="114"/>
        <v>1</v>
      </c>
      <c r="W395" s="9">
        <f t="shared" si="115"/>
        <v>17</v>
      </c>
      <c r="X395" s="9">
        <f t="shared" si="116"/>
        <v>2</v>
      </c>
      <c r="Y395" s="31" t="str">
        <f t="shared" si="117"/>
        <v/>
      </c>
      <c r="Z395" s="134">
        <v>26.88</v>
      </c>
      <c r="AA395" s="31" t="str">
        <f t="shared" si="118"/>
        <v>-</v>
      </c>
      <c r="AB395" s="31">
        <f t="shared" si="119"/>
        <v>26.88</v>
      </c>
    </row>
    <row r="396" spans="1:28" x14ac:dyDescent="0.3">
      <c r="A396" s="133">
        <v>42752.125</v>
      </c>
      <c r="B396" s="152">
        <f t="shared" si="120"/>
        <v>1</v>
      </c>
      <c r="C396" s="152">
        <f t="shared" si="121"/>
        <v>17</v>
      </c>
      <c r="D396" s="152">
        <f t="shared" si="122"/>
        <v>3</v>
      </c>
      <c r="E396" s="38" t="str">
        <f t="shared" si="123"/>
        <v/>
      </c>
      <c r="F396" s="134">
        <v>23.59</v>
      </c>
      <c r="G396" s="38" t="str">
        <f t="shared" si="124"/>
        <v>-</v>
      </c>
      <c r="H396" s="38">
        <f t="shared" si="125"/>
        <v>23.59</v>
      </c>
      <c r="K396" s="133">
        <v>43117.125</v>
      </c>
      <c r="L396" s="9">
        <f t="shared" si="108"/>
        <v>1</v>
      </c>
      <c r="M396" s="9">
        <f t="shared" si="109"/>
        <v>17</v>
      </c>
      <c r="N396" s="9">
        <f t="shared" si="110"/>
        <v>3</v>
      </c>
      <c r="O396" s="31" t="str">
        <f t="shared" si="111"/>
        <v/>
      </c>
      <c r="P396" s="134">
        <v>57.02</v>
      </c>
      <c r="Q396" s="31" t="str">
        <f t="shared" si="112"/>
        <v>-</v>
      </c>
      <c r="R396" s="31">
        <f t="shared" si="113"/>
        <v>57.02</v>
      </c>
      <c r="U396" s="133">
        <v>43482.125</v>
      </c>
      <c r="V396" s="9">
        <f t="shared" si="114"/>
        <v>1</v>
      </c>
      <c r="W396" s="9">
        <f t="shared" si="115"/>
        <v>17</v>
      </c>
      <c r="X396" s="9">
        <f t="shared" si="116"/>
        <v>3</v>
      </c>
      <c r="Y396" s="31" t="str">
        <f t="shared" si="117"/>
        <v/>
      </c>
      <c r="Z396" s="134">
        <v>27.08</v>
      </c>
      <c r="AA396" s="31" t="str">
        <f t="shared" si="118"/>
        <v>-</v>
      </c>
      <c r="AB396" s="31">
        <f t="shared" si="119"/>
        <v>27.08</v>
      </c>
    </row>
    <row r="397" spans="1:28" x14ac:dyDescent="0.3">
      <c r="A397" s="133">
        <v>42752.166666666664</v>
      </c>
      <c r="B397" s="152">
        <f t="shared" si="120"/>
        <v>1</v>
      </c>
      <c r="C397" s="152">
        <f t="shared" si="121"/>
        <v>17</v>
      </c>
      <c r="D397" s="152">
        <f t="shared" si="122"/>
        <v>4</v>
      </c>
      <c r="E397" s="38" t="str">
        <f t="shared" si="123"/>
        <v/>
      </c>
      <c r="F397" s="134">
        <v>23.78</v>
      </c>
      <c r="G397" s="38" t="str">
        <f t="shared" si="124"/>
        <v>-</v>
      </c>
      <c r="H397" s="38">
        <f t="shared" si="125"/>
        <v>23.78</v>
      </c>
      <c r="K397" s="133">
        <v>43117.166666666664</v>
      </c>
      <c r="L397" s="9">
        <f t="shared" si="108"/>
        <v>1</v>
      </c>
      <c r="M397" s="9">
        <f t="shared" si="109"/>
        <v>17</v>
      </c>
      <c r="N397" s="9">
        <f t="shared" si="110"/>
        <v>4</v>
      </c>
      <c r="O397" s="31" t="str">
        <f t="shared" si="111"/>
        <v/>
      </c>
      <c r="P397" s="134">
        <v>63.89</v>
      </c>
      <c r="Q397" s="31" t="str">
        <f t="shared" si="112"/>
        <v>-</v>
      </c>
      <c r="R397" s="31">
        <f t="shared" si="113"/>
        <v>63.89</v>
      </c>
      <c r="U397" s="133">
        <v>43482.166666666664</v>
      </c>
      <c r="V397" s="9">
        <f t="shared" si="114"/>
        <v>1</v>
      </c>
      <c r="W397" s="9">
        <f t="shared" si="115"/>
        <v>17</v>
      </c>
      <c r="X397" s="9">
        <f t="shared" si="116"/>
        <v>4</v>
      </c>
      <c r="Y397" s="31" t="str">
        <f t="shared" si="117"/>
        <v/>
      </c>
      <c r="Z397" s="134">
        <v>28.32</v>
      </c>
      <c r="AA397" s="31" t="str">
        <f t="shared" si="118"/>
        <v>-</v>
      </c>
      <c r="AB397" s="31">
        <f t="shared" si="119"/>
        <v>28.32</v>
      </c>
    </row>
    <row r="398" spans="1:28" x14ac:dyDescent="0.3">
      <c r="A398" s="133">
        <v>42752.208333333336</v>
      </c>
      <c r="B398" s="152">
        <f t="shared" si="120"/>
        <v>1</v>
      </c>
      <c r="C398" s="152">
        <f t="shared" si="121"/>
        <v>17</v>
      </c>
      <c r="D398" s="152">
        <f t="shared" si="122"/>
        <v>5</v>
      </c>
      <c r="E398" s="38" t="str">
        <f t="shared" si="123"/>
        <v/>
      </c>
      <c r="F398" s="134">
        <v>25.82</v>
      </c>
      <c r="G398" s="38" t="str">
        <f t="shared" si="124"/>
        <v>-</v>
      </c>
      <c r="H398" s="38">
        <f t="shared" si="125"/>
        <v>25.82</v>
      </c>
      <c r="K398" s="133">
        <v>43117.208333333336</v>
      </c>
      <c r="L398" s="9">
        <f t="shared" si="108"/>
        <v>1</v>
      </c>
      <c r="M398" s="9">
        <f t="shared" si="109"/>
        <v>17</v>
      </c>
      <c r="N398" s="9">
        <f t="shared" si="110"/>
        <v>5</v>
      </c>
      <c r="O398" s="31" t="str">
        <f t="shared" si="111"/>
        <v/>
      </c>
      <c r="P398" s="134">
        <v>70.709999999999994</v>
      </c>
      <c r="Q398" s="31" t="str">
        <f t="shared" si="112"/>
        <v>-</v>
      </c>
      <c r="R398" s="31">
        <f t="shared" si="113"/>
        <v>70.709999999999994</v>
      </c>
      <c r="U398" s="133">
        <v>43482.208333333336</v>
      </c>
      <c r="V398" s="9">
        <f t="shared" si="114"/>
        <v>1</v>
      </c>
      <c r="W398" s="9">
        <f t="shared" si="115"/>
        <v>17</v>
      </c>
      <c r="X398" s="9">
        <f t="shared" si="116"/>
        <v>5</v>
      </c>
      <c r="Y398" s="31" t="str">
        <f t="shared" si="117"/>
        <v/>
      </c>
      <c r="Z398" s="134">
        <v>30.65</v>
      </c>
      <c r="AA398" s="31" t="str">
        <f t="shared" si="118"/>
        <v>-</v>
      </c>
      <c r="AB398" s="31">
        <f t="shared" si="119"/>
        <v>30.65</v>
      </c>
    </row>
    <row r="399" spans="1:28" x14ac:dyDescent="0.3">
      <c r="A399" s="133">
        <v>42752.25</v>
      </c>
      <c r="B399" s="152">
        <f t="shared" si="120"/>
        <v>1</v>
      </c>
      <c r="C399" s="152">
        <f t="shared" si="121"/>
        <v>17</v>
      </c>
      <c r="D399" s="152">
        <f t="shared" si="122"/>
        <v>6</v>
      </c>
      <c r="E399" s="38" t="str">
        <f t="shared" si="123"/>
        <v/>
      </c>
      <c r="F399" s="134">
        <v>36.35</v>
      </c>
      <c r="G399" s="38" t="str">
        <f t="shared" si="124"/>
        <v>-</v>
      </c>
      <c r="H399" s="38">
        <f t="shared" si="125"/>
        <v>36.35</v>
      </c>
      <c r="K399" s="133">
        <v>43117.25</v>
      </c>
      <c r="L399" s="9">
        <f t="shared" si="108"/>
        <v>1</v>
      </c>
      <c r="M399" s="9">
        <f t="shared" si="109"/>
        <v>17</v>
      </c>
      <c r="N399" s="9">
        <f t="shared" si="110"/>
        <v>6</v>
      </c>
      <c r="O399" s="31" t="str">
        <f t="shared" si="111"/>
        <v/>
      </c>
      <c r="P399" s="134">
        <v>114.09</v>
      </c>
      <c r="Q399" s="31" t="str">
        <f t="shared" si="112"/>
        <v>-</v>
      </c>
      <c r="R399" s="31">
        <f t="shared" si="113"/>
        <v>114.09</v>
      </c>
      <c r="U399" s="133">
        <v>43482.25</v>
      </c>
      <c r="V399" s="9">
        <f t="shared" si="114"/>
        <v>1</v>
      </c>
      <c r="W399" s="9">
        <f t="shared" si="115"/>
        <v>17</v>
      </c>
      <c r="X399" s="9">
        <f t="shared" si="116"/>
        <v>6</v>
      </c>
      <c r="Y399" s="31" t="str">
        <f t="shared" si="117"/>
        <v/>
      </c>
      <c r="Z399" s="134">
        <v>43.39</v>
      </c>
      <c r="AA399" s="31" t="str">
        <f t="shared" si="118"/>
        <v>-</v>
      </c>
      <c r="AB399" s="31">
        <f t="shared" si="119"/>
        <v>43.39</v>
      </c>
    </row>
    <row r="400" spans="1:28" x14ac:dyDescent="0.3">
      <c r="A400" s="133">
        <v>42752.291666666664</v>
      </c>
      <c r="B400" s="152">
        <f t="shared" si="120"/>
        <v>1</v>
      </c>
      <c r="C400" s="152">
        <f t="shared" si="121"/>
        <v>17</v>
      </c>
      <c r="D400" s="152">
        <f t="shared" si="122"/>
        <v>7</v>
      </c>
      <c r="E400" s="38" t="str">
        <f t="shared" si="123"/>
        <v/>
      </c>
      <c r="F400" s="134">
        <v>36.61</v>
      </c>
      <c r="G400" s="38" t="str">
        <f t="shared" si="124"/>
        <v>-</v>
      </c>
      <c r="H400" s="38">
        <f t="shared" si="125"/>
        <v>36.61</v>
      </c>
      <c r="K400" s="133">
        <v>43117.291666666664</v>
      </c>
      <c r="L400" s="9">
        <f t="shared" si="108"/>
        <v>1</v>
      </c>
      <c r="M400" s="9">
        <f t="shared" si="109"/>
        <v>17</v>
      </c>
      <c r="N400" s="9">
        <f t="shared" si="110"/>
        <v>7</v>
      </c>
      <c r="O400" s="31" t="str">
        <f t="shared" si="111"/>
        <v/>
      </c>
      <c r="P400" s="134">
        <v>129.5</v>
      </c>
      <c r="Q400" s="31" t="str">
        <f t="shared" si="112"/>
        <v>-</v>
      </c>
      <c r="R400" s="31">
        <f t="shared" si="113"/>
        <v>129.5</v>
      </c>
      <c r="U400" s="133">
        <v>43482.291666666664</v>
      </c>
      <c r="V400" s="9">
        <f t="shared" si="114"/>
        <v>1</v>
      </c>
      <c r="W400" s="9">
        <f t="shared" si="115"/>
        <v>17</v>
      </c>
      <c r="X400" s="9">
        <f t="shared" si="116"/>
        <v>7</v>
      </c>
      <c r="Y400" s="31" t="str">
        <f t="shared" si="117"/>
        <v/>
      </c>
      <c r="Z400" s="134">
        <v>49.45</v>
      </c>
      <c r="AA400" s="31" t="str">
        <f t="shared" si="118"/>
        <v>-</v>
      </c>
      <c r="AB400" s="31">
        <f t="shared" si="119"/>
        <v>49.45</v>
      </c>
    </row>
    <row r="401" spans="1:28" x14ac:dyDescent="0.3">
      <c r="A401" s="133">
        <v>42752.333333333336</v>
      </c>
      <c r="B401" s="152">
        <f t="shared" si="120"/>
        <v>1</v>
      </c>
      <c r="C401" s="152">
        <f t="shared" si="121"/>
        <v>17</v>
      </c>
      <c r="D401" s="152">
        <f t="shared" si="122"/>
        <v>8</v>
      </c>
      <c r="E401" s="38" t="str">
        <f t="shared" si="123"/>
        <v/>
      </c>
      <c r="F401" s="134">
        <v>36.729999999999997</v>
      </c>
      <c r="G401" s="38">
        <f t="shared" si="124"/>
        <v>36.729999999999997</v>
      </c>
      <c r="H401" s="38" t="str">
        <f t="shared" si="125"/>
        <v>-</v>
      </c>
      <c r="K401" s="133">
        <v>43117.333333333336</v>
      </c>
      <c r="L401" s="9">
        <f t="shared" si="108"/>
        <v>1</v>
      </c>
      <c r="M401" s="9">
        <f t="shared" si="109"/>
        <v>17</v>
      </c>
      <c r="N401" s="9">
        <f t="shared" si="110"/>
        <v>8</v>
      </c>
      <c r="O401" s="31" t="str">
        <f t="shared" si="111"/>
        <v/>
      </c>
      <c r="P401" s="134">
        <v>134.47</v>
      </c>
      <c r="Q401" s="31">
        <f t="shared" si="112"/>
        <v>134.47</v>
      </c>
      <c r="R401" s="31" t="str">
        <f t="shared" si="113"/>
        <v>-</v>
      </c>
      <c r="U401" s="133">
        <v>43482.333333333336</v>
      </c>
      <c r="V401" s="9">
        <f t="shared" si="114"/>
        <v>1</v>
      </c>
      <c r="W401" s="9">
        <f t="shared" si="115"/>
        <v>17</v>
      </c>
      <c r="X401" s="9">
        <f t="shared" si="116"/>
        <v>8</v>
      </c>
      <c r="Y401" s="31" t="str">
        <f t="shared" si="117"/>
        <v/>
      </c>
      <c r="Z401" s="134">
        <v>42.11</v>
      </c>
      <c r="AA401" s="31">
        <f t="shared" si="118"/>
        <v>42.11</v>
      </c>
      <c r="AB401" s="31" t="str">
        <f t="shared" si="119"/>
        <v>-</v>
      </c>
    </row>
    <row r="402" spans="1:28" x14ac:dyDescent="0.3">
      <c r="A402" s="133">
        <v>42752.375</v>
      </c>
      <c r="B402" s="152">
        <f t="shared" si="120"/>
        <v>1</v>
      </c>
      <c r="C402" s="152">
        <f t="shared" si="121"/>
        <v>17</v>
      </c>
      <c r="D402" s="152">
        <f t="shared" si="122"/>
        <v>9</v>
      </c>
      <c r="E402" s="38" t="str">
        <f t="shared" si="123"/>
        <v/>
      </c>
      <c r="F402" s="134">
        <v>35.130000000000003</v>
      </c>
      <c r="G402" s="38">
        <f t="shared" si="124"/>
        <v>35.130000000000003</v>
      </c>
      <c r="H402" s="38" t="str">
        <f t="shared" si="125"/>
        <v>-</v>
      </c>
      <c r="K402" s="133">
        <v>43117.375</v>
      </c>
      <c r="L402" s="9">
        <f t="shared" si="108"/>
        <v>1</v>
      </c>
      <c r="M402" s="9">
        <f t="shared" si="109"/>
        <v>17</v>
      </c>
      <c r="N402" s="9">
        <f t="shared" si="110"/>
        <v>9</v>
      </c>
      <c r="O402" s="31" t="str">
        <f t="shared" si="111"/>
        <v/>
      </c>
      <c r="P402" s="134">
        <v>127.55</v>
      </c>
      <c r="Q402" s="31">
        <f t="shared" si="112"/>
        <v>127.55</v>
      </c>
      <c r="R402" s="31" t="str">
        <f t="shared" si="113"/>
        <v>-</v>
      </c>
      <c r="U402" s="133">
        <v>43482.375</v>
      </c>
      <c r="V402" s="9">
        <f t="shared" si="114"/>
        <v>1</v>
      </c>
      <c r="W402" s="9">
        <f t="shared" si="115"/>
        <v>17</v>
      </c>
      <c r="X402" s="9">
        <f t="shared" si="116"/>
        <v>9</v>
      </c>
      <c r="Y402" s="31" t="str">
        <f t="shared" si="117"/>
        <v/>
      </c>
      <c r="Z402" s="134">
        <v>39.58</v>
      </c>
      <c r="AA402" s="31">
        <f t="shared" si="118"/>
        <v>39.58</v>
      </c>
      <c r="AB402" s="31" t="str">
        <f t="shared" si="119"/>
        <v>-</v>
      </c>
    </row>
    <row r="403" spans="1:28" x14ac:dyDescent="0.3">
      <c r="A403" s="133">
        <v>42752.416666666664</v>
      </c>
      <c r="B403" s="152">
        <f t="shared" si="120"/>
        <v>1</v>
      </c>
      <c r="C403" s="152">
        <f t="shared" si="121"/>
        <v>17</v>
      </c>
      <c r="D403" s="152">
        <f t="shared" si="122"/>
        <v>10</v>
      </c>
      <c r="E403" s="38" t="str">
        <f t="shared" si="123"/>
        <v/>
      </c>
      <c r="F403" s="134">
        <v>35.81</v>
      </c>
      <c r="G403" s="38">
        <f t="shared" si="124"/>
        <v>35.81</v>
      </c>
      <c r="H403" s="38" t="str">
        <f t="shared" si="125"/>
        <v>-</v>
      </c>
      <c r="K403" s="133">
        <v>43117.416666666664</v>
      </c>
      <c r="L403" s="9">
        <f t="shared" si="108"/>
        <v>1</v>
      </c>
      <c r="M403" s="9">
        <f t="shared" si="109"/>
        <v>17</v>
      </c>
      <c r="N403" s="9">
        <f t="shared" si="110"/>
        <v>10</v>
      </c>
      <c r="O403" s="31" t="str">
        <f t="shared" si="111"/>
        <v/>
      </c>
      <c r="P403" s="134">
        <v>118.43</v>
      </c>
      <c r="Q403" s="31">
        <f t="shared" si="112"/>
        <v>118.43</v>
      </c>
      <c r="R403" s="31" t="str">
        <f t="shared" si="113"/>
        <v>-</v>
      </c>
      <c r="U403" s="133">
        <v>43482.416666666664</v>
      </c>
      <c r="V403" s="9">
        <f t="shared" si="114"/>
        <v>1</v>
      </c>
      <c r="W403" s="9">
        <f t="shared" si="115"/>
        <v>17</v>
      </c>
      <c r="X403" s="9">
        <f t="shared" si="116"/>
        <v>10</v>
      </c>
      <c r="Y403" s="31" t="str">
        <f t="shared" si="117"/>
        <v/>
      </c>
      <c r="Z403" s="134">
        <v>39.44</v>
      </c>
      <c r="AA403" s="31">
        <f t="shared" si="118"/>
        <v>39.44</v>
      </c>
      <c r="AB403" s="31" t="str">
        <f t="shared" si="119"/>
        <v>-</v>
      </c>
    </row>
    <row r="404" spans="1:28" x14ac:dyDescent="0.3">
      <c r="A404" s="133">
        <v>42752.458333333336</v>
      </c>
      <c r="B404" s="152">
        <f t="shared" si="120"/>
        <v>1</v>
      </c>
      <c r="C404" s="152">
        <f t="shared" si="121"/>
        <v>17</v>
      </c>
      <c r="D404" s="152">
        <f t="shared" si="122"/>
        <v>11</v>
      </c>
      <c r="E404" s="38" t="str">
        <f t="shared" si="123"/>
        <v/>
      </c>
      <c r="F404" s="134">
        <v>33.549999999999997</v>
      </c>
      <c r="G404" s="38">
        <f t="shared" si="124"/>
        <v>33.549999999999997</v>
      </c>
      <c r="H404" s="38" t="str">
        <f t="shared" si="125"/>
        <v>-</v>
      </c>
      <c r="K404" s="133">
        <v>43117.458333333336</v>
      </c>
      <c r="L404" s="9">
        <f t="shared" si="108"/>
        <v>1</v>
      </c>
      <c r="M404" s="9">
        <f t="shared" si="109"/>
        <v>17</v>
      </c>
      <c r="N404" s="9">
        <f t="shared" si="110"/>
        <v>11</v>
      </c>
      <c r="O404" s="31" t="str">
        <f t="shared" si="111"/>
        <v/>
      </c>
      <c r="P404" s="134">
        <v>91.02</v>
      </c>
      <c r="Q404" s="31">
        <f t="shared" si="112"/>
        <v>91.02</v>
      </c>
      <c r="R404" s="31" t="str">
        <f t="shared" si="113"/>
        <v>-</v>
      </c>
      <c r="U404" s="133">
        <v>43482.458333333336</v>
      </c>
      <c r="V404" s="9">
        <f t="shared" si="114"/>
        <v>1</v>
      </c>
      <c r="W404" s="9">
        <f t="shared" si="115"/>
        <v>17</v>
      </c>
      <c r="X404" s="9">
        <f t="shared" si="116"/>
        <v>11</v>
      </c>
      <c r="Y404" s="31" t="str">
        <f t="shared" si="117"/>
        <v/>
      </c>
      <c r="Z404" s="134">
        <v>36.68</v>
      </c>
      <c r="AA404" s="31">
        <f t="shared" si="118"/>
        <v>36.68</v>
      </c>
      <c r="AB404" s="31" t="str">
        <f t="shared" si="119"/>
        <v>-</v>
      </c>
    </row>
    <row r="405" spans="1:28" x14ac:dyDescent="0.3">
      <c r="A405" s="133">
        <v>42752.5</v>
      </c>
      <c r="B405" s="152">
        <f t="shared" si="120"/>
        <v>1</v>
      </c>
      <c r="C405" s="152">
        <f t="shared" si="121"/>
        <v>17</v>
      </c>
      <c r="D405" s="152">
        <f t="shared" si="122"/>
        <v>12</v>
      </c>
      <c r="E405" s="38" t="str">
        <f t="shared" si="123"/>
        <v/>
      </c>
      <c r="F405" s="134">
        <v>30.84</v>
      </c>
      <c r="G405" s="38">
        <f t="shared" si="124"/>
        <v>30.84</v>
      </c>
      <c r="H405" s="38" t="str">
        <f t="shared" si="125"/>
        <v>-</v>
      </c>
      <c r="K405" s="133">
        <v>43117.5</v>
      </c>
      <c r="L405" s="9">
        <f t="shared" si="108"/>
        <v>1</v>
      </c>
      <c r="M405" s="9">
        <f t="shared" si="109"/>
        <v>17</v>
      </c>
      <c r="N405" s="9">
        <f t="shared" si="110"/>
        <v>12</v>
      </c>
      <c r="O405" s="31" t="str">
        <f t="shared" si="111"/>
        <v/>
      </c>
      <c r="P405" s="134">
        <v>90.95</v>
      </c>
      <c r="Q405" s="31">
        <f t="shared" si="112"/>
        <v>90.95</v>
      </c>
      <c r="R405" s="31" t="str">
        <f t="shared" si="113"/>
        <v>-</v>
      </c>
      <c r="U405" s="133">
        <v>43482.5</v>
      </c>
      <c r="V405" s="9">
        <f t="shared" si="114"/>
        <v>1</v>
      </c>
      <c r="W405" s="9">
        <f t="shared" si="115"/>
        <v>17</v>
      </c>
      <c r="X405" s="9">
        <f t="shared" si="116"/>
        <v>12</v>
      </c>
      <c r="Y405" s="31" t="str">
        <f t="shared" si="117"/>
        <v/>
      </c>
      <c r="Z405" s="134">
        <v>33.79</v>
      </c>
      <c r="AA405" s="31">
        <f t="shared" si="118"/>
        <v>33.79</v>
      </c>
      <c r="AB405" s="31" t="str">
        <f t="shared" si="119"/>
        <v>-</v>
      </c>
    </row>
    <row r="406" spans="1:28" x14ac:dyDescent="0.3">
      <c r="A406" s="133">
        <v>42752.541666666664</v>
      </c>
      <c r="B406" s="152">
        <f t="shared" si="120"/>
        <v>1</v>
      </c>
      <c r="C406" s="152">
        <f t="shared" si="121"/>
        <v>17</v>
      </c>
      <c r="D406" s="152">
        <f t="shared" si="122"/>
        <v>13</v>
      </c>
      <c r="E406" s="38" t="str">
        <f t="shared" si="123"/>
        <v/>
      </c>
      <c r="F406" s="134">
        <v>28.18</v>
      </c>
      <c r="G406" s="38">
        <f t="shared" si="124"/>
        <v>28.18</v>
      </c>
      <c r="H406" s="38" t="str">
        <f t="shared" si="125"/>
        <v>-</v>
      </c>
      <c r="K406" s="133">
        <v>43117.541666666664</v>
      </c>
      <c r="L406" s="9">
        <f t="shared" si="108"/>
        <v>1</v>
      </c>
      <c r="M406" s="9">
        <f t="shared" si="109"/>
        <v>17</v>
      </c>
      <c r="N406" s="9">
        <f t="shared" si="110"/>
        <v>13</v>
      </c>
      <c r="O406" s="31" t="str">
        <f t="shared" si="111"/>
        <v/>
      </c>
      <c r="P406" s="134">
        <v>80.8</v>
      </c>
      <c r="Q406" s="31">
        <f t="shared" si="112"/>
        <v>80.8</v>
      </c>
      <c r="R406" s="31" t="str">
        <f t="shared" si="113"/>
        <v>-</v>
      </c>
      <c r="U406" s="133">
        <v>43482.541666666664</v>
      </c>
      <c r="V406" s="9">
        <f t="shared" si="114"/>
        <v>1</v>
      </c>
      <c r="W406" s="9">
        <f t="shared" si="115"/>
        <v>17</v>
      </c>
      <c r="X406" s="9">
        <f t="shared" si="116"/>
        <v>13</v>
      </c>
      <c r="Y406" s="31" t="str">
        <f t="shared" si="117"/>
        <v/>
      </c>
      <c r="Z406" s="134">
        <v>32.29</v>
      </c>
      <c r="AA406" s="31">
        <f t="shared" si="118"/>
        <v>32.29</v>
      </c>
      <c r="AB406" s="31" t="str">
        <f t="shared" si="119"/>
        <v>-</v>
      </c>
    </row>
    <row r="407" spans="1:28" x14ac:dyDescent="0.3">
      <c r="A407" s="133">
        <v>42752.583333333336</v>
      </c>
      <c r="B407" s="152">
        <f t="shared" si="120"/>
        <v>1</v>
      </c>
      <c r="C407" s="152">
        <f t="shared" si="121"/>
        <v>17</v>
      </c>
      <c r="D407" s="152">
        <f t="shared" si="122"/>
        <v>14</v>
      </c>
      <c r="E407" s="38" t="str">
        <f t="shared" si="123"/>
        <v/>
      </c>
      <c r="F407" s="134">
        <v>28.07</v>
      </c>
      <c r="G407" s="38">
        <f t="shared" si="124"/>
        <v>28.07</v>
      </c>
      <c r="H407" s="38" t="str">
        <f t="shared" si="125"/>
        <v>-</v>
      </c>
      <c r="K407" s="133">
        <v>43117.583333333336</v>
      </c>
      <c r="L407" s="9">
        <f t="shared" si="108"/>
        <v>1</v>
      </c>
      <c r="M407" s="9">
        <f t="shared" si="109"/>
        <v>17</v>
      </c>
      <c r="N407" s="9">
        <f t="shared" si="110"/>
        <v>14</v>
      </c>
      <c r="O407" s="31" t="str">
        <f t="shared" si="111"/>
        <v/>
      </c>
      <c r="P407" s="134">
        <v>70.349999999999994</v>
      </c>
      <c r="Q407" s="31">
        <f t="shared" si="112"/>
        <v>70.349999999999994</v>
      </c>
      <c r="R407" s="31" t="str">
        <f t="shared" si="113"/>
        <v>-</v>
      </c>
      <c r="U407" s="133">
        <v>43482.583333333336</v>
      </c>
      <c r="V407" s="9">
        <f t="shared" si="114"/>
        <v>1</v>
      </c>
      <c r="W407" s="9">
        <f t="shared" si="115"/>
        <v>17</v>
      </c>
      <c r="X407" s="9">
        <f t="shared" si="116"/>
        <v>14</v>
      </c>
      <c r="Y407" s="31" t="str">
        <f t="shared" si="117"/>
        <v/>
      </c>
      <c r="Z407" s="134">
        <v>31.24</v>
      </c>
      <c r="AA407" s="31">
        <f t="shared" si="118"/>
        <v>31.24</v>
      </c>
      <c r="AB407" s="31" t="str">
        <f t="shared" si="119"/>
        <v>-</v>
      </c>
    </row>
    <row r="408" spans="1:28" x14ac:dyDescent="0.3">
      <c r="A408" s="133">
        <v>42752.625</v>
      </c>
      <c r="B408" s="152">
        <f t="shared" si="120"/>
        <v>1</v>
      </c>
      <c r="C408" s="152">
        <f t="shared" si="121"/>
        <v>17</v>
      </c>
      <c r="D408" s="152">
        <f t="shared" si="122"/>
        <v>15</v>
      </c>
      <c r="E408" s="38" t="str">
        <f t="shared" si="123"/>
        <v/>
      </c>
      <c r="F408" s="134">
        <v>27.62</v>
      </c>
      <c r="G408" s="38">
        <f t="shared" si="124"/>
        <v>27.62</v>
      </c>
      <c r="H408" s="38" t="str">
        <f t="shared" si="125"/>
        <v>-</v>
      </c>
      <c r="K408" s="133">
        <v>43117.625</v>
      </c>
      <c r="L408" s="9">
        <f t="shared" si="108"/>
        <v>1</v>
      </c>
      <c r="M408" s="9">
        <f t="shared" si="109"/>
        <v>17</v>
      </c>
      <c r="N408" s="9">
        <f t="shared" si="110"/>
        <v>15</v>
      </c>
      <c r="O408" s="31" t="str">
        <f t="shared" si="111"/>
        <v/>
      </c>
      <c r="P408" s="134">
        <v>66.34</v>
      </c>
      <c r="Q408" s="31">
        <f t="shared" si="112"/>
        <v>66.34</v>
      </c>
      <c r="R408" s="31" t="str">
        <f t="shared" si="113"/>
        <v>-</v>
      </c>
      <c r="U408" s="133">
        <v>43482.625</v>
      </c>
      <c r="V408" s="9">
        <f t="shared" si="114"/>
        <v>1</v>
      </c>
      <c r="W408" s="9">
        <f t="shared" si="115"/>
        <v>17</v>
      </c>
      <c r="X408" s="9">
        <f t="shared" si="116"/>
        <v>15</v>
      </c>
      <c r="Y408" s="31" t="str">
        <f t="shared" si="117"/>
        <v/>
      </c>
      <c r="Z408" s="134">
        <v>31.1</v>
      </c>
      <c r="AA408" s="31">
        <f t="shared" si="118"/>
        <v>31.1</v>
      </c>
      <c r="AB408" s="31" t="str">
        <f t="shared" si="119"/>
        <v>-</v>
      </c>
    </row>
    <row r="409" spans="1:28" x14ac:dyDescent="0.3">
      <c r="A409" s="133">
        <v>42752.666666666664</v>
      </c>
      <c r="B409" s="152">
        <f t="shared" si="120"/>
        <v>1</v>
      </c>
      <c r="C409" s="152">
        <f t="shared" si="121"/>
        <v>17</v>
      </c>
      <c r="D409" s="152">
        <f t="shared" si="122"/>
        <v>16</v>
      </c>
      <c r="E409" s="38" t="str">
        <f t="shared" si="123"/>
        <v/>
      </c>
      <c r="F409" s="134">
        <v>28.62</v>
      </c>
      <c r="G409" s="38">
        <f t="shared" si="124"/>
        <v>28.62</v>
      </c>
      <c r="H409" s="38" t="str">
        <f t="shared" si="125"/>
        <v>-</v>
      </c>
      <c r="K409" s="133">
        <v>43117.666666666664</v>
      </c>
      <c r="L409" s="9">
        <f t="shared" si="108"/>
        <v>1</v>
      </c>
      <c r="M409" s="9">
        <f t="shared" si="109"/>
        <v>17</v>
      </c>
      <c r="N409" s="9">
        <f t="shared" si="110"/>
        <v>16</v>
      </c>
      <c r="O409" s="31" t="str">
        <f t="shared" si="111"/>
        <v/>
      </c>
      <c r="P409" s="134">
        <v>76.510000000000005</v>
      </c>
      <c r="Q409" s="31">
        <f t="shared" si="112"/>
        <v>76.510000000000005</v>
      </c>
      <c r="R409" s="31" t="str">
        <f t="shared" si="113"/>
        <v>-</v>
      </c>
      <c r="U409" s="133">
        <v>43482.666666666664</v>
      </c>
      <c r="V409" s="9">
        <f t="shared" si="114"/>
        <v>1</v>
      </c>
      <c r="W409" s="9">
        <f t="shared" si="115"/>
        <v>17</v>
      </c>
      <c r="X409" s="9">
        <f t="shared" si="116"/>
        <v>16</v>
      </c>
      <c r="Y409" s="31" t="str">
        <f t="shared" si="117"/>
        <v/>
      </c>
      <c r="Z409" s="134">
        <v>32.83</v>
      </c>
      <c r="AA409" s="31">
        <f t="shared" si="118"/>
        <v>32.83</v>
      </c>
      <c r="AB409" s="31" t="str">
        <f t="shared" si="119"/>
        <v>-</v>
      </c>
    </row>
    <row r="410" spans="1:28" x14ac:dyDescent="0.3">
      <c r="A410" s="133">
        <v>42752.708333333336</v>
      </c>
      <c r="B410" s="152">
        <f t="shared" si="120"/>
        <v>1</v>
      </c>
      <c r="C410" s="152">
        <f t="shared" si="121"/>
        <v>17</v>
      </c>
      <c r="D410" s="152">
        <f t="shared" si="122"/>
        <v>17</v>
      </c>
      <c r="E410" s="38" t="str">
        <f t="shared" si="123"/>
        <v/>
      </c>
      <c r="F410" s="134">
        <v>36.33</v>
      </c>
      <c r="G410" s="38" t="str">
        <f t="shared" si="124"/>
        <v>-</v>
      </c>
      <c r="H410" s="38">
        <f t="shared" si="125"/>
        <v>36.33</v>
      </c>
      <c r="K410" s="133">
        <v>43117.708333333336</v>
      </c>
      <c r="L410" s="9">
        <f t="shared" si="108"/>
        <v>1</v>
      </c>
      <c r="M410" s="9">
        <f t="shared" si="109"/>
        <v>17</v>
      </c>
      <c r="N410" s="9">
        <f t="shared" si="110"/>
        <v>17</v>
      </c>
      <c r="O410" s="31" t="str">
        <f t="shared" si="111"/>
        <v/>
      </c>
      <c r="P410" s="134">
        <v>123.74</v>
      </c>
      <c r="Q410" s="31" t="str">
        <f t="shared" si="112"/>
        <v>-</v>
      </c>
      <c r="R410" s="31">
        <f t="shared" si="113"/>
        <v>123.74</v>
      </c>
      <c r="U410" s="133">
        <v>43482.708333333336</v>
      </c>
      <c r="V410" s="9">
        <f t="shared" si="114"/>
        <v>1</v>
      </c>
      <c r="W410" s="9">
        <f t="shared" si="115"/>
        <v>17</v>
      </c>
      <c r="X410" s="9">
        <f t="shared" si="116"/>
        <v>17</v>
      </c>
      <c r="Y410" s="31" t="str">
        <f t="shared" si="117"/>
        <v/>
      </c>
      <c r="Z410" s="134">
        <v>41.4</v>
      </c>
      <c r="AA410" s="31" t="str">
        <f t="shared" si="118"/>
        <v>-</v>
      </c>
      <c r="AB410" s="31">
        <f t="shared" si="119"/>
        <v>41.4</v>
      </c>
    </row>
    <row r="411" spans="1:28" x14ac:dyDescent="0.3">
      <c r="A411" s="133">
        <v>42752.75</v>
      </c>
      <c r="B411" s="152">
        <f t="shared" si="120"/>
        <v>1</v>
      </c>
      <c r="C411" s="152">
        <f t="shared" si="121"/>
        <v>17</v>
      </c>
      <c r="D411" s="152">
        <f t="shared" si="122"/>
        <v>18</v>
      </c>
      <c r="E411" s="38" t="str">
        <f t="shared" si="123"/>
        <v/>
      </c>
      <c r="F411" s="134">
        <v>36.92</v>
      </c>
      <c r="G411" s="38" t="str">
        <f t="shared" si="124"/>
        <v>-</v>
      </c>
      <c r="H411" s="38">
        <f t="shared" si="125"/>
        <v>36.92</v>
      </c>
      <c r="K411" s="133">
        <v>43117.75</v>
      </c>
      <c r="L411" s="9">
        <f t="shared" si="108"/>
        <v>1</v>
      </c>
      <c r="M411" s="9">
        <f t="shared" si="109"/>
        <v>17</v>
      </c>
      <c r="N411" s="9">
        <f t="shared" si="110"/>
        <v>18</v>
      </c>
      <c r="O411" s="31" t="str">
        <f t="shared" si="111"/>
        <v/>
      </c>
      <c r="P411" s="134">
        <v>133.78</v>
      </c>
      <c r="Q411" s="31" t="str">
        <f t="shared" si="112"/>
        <v>-</v>
      </c>
      <c r="R411" s="31">
        <f t="shared" si="113"/>
        <v>133.78</v>
      </c>
      <c r="U411" s="133">
        <v>43482.75</v>
      </c>
      <c r="V411" s="9">
        <f t="shared" si="114"/>
        <v>1</v>
      </c>
      <c r="W411" s="9">
        <f t="shared" si="115"/>
        <v>17</v>
      </c>
      <c r="X411" s="9">
        <f t="shared" si="116"/>
        <v>18</v>
      </c>
      <c r="Y411" s="31" t="str">
        <f t="shared" si="117"/>
        <v/>
      </c>
      <c r="Z411" s="134">
        <v>40.69</v>
      </c>
      <c r="AA411" s="31" t="str">
        <f t="shared" si="118"/>
        <v>-</v>
      </c>
      <c r="AB411" s="31">
        <f t="shared" si="119"/>
        <v>40.69</v>
      </c>
    </row>
    <row r="412" spans="1:28" x14ac:dyDescent="0.3">
      <c r="A412" s="133">
        <v>42752.791666666664</v>
      </c>
      <c r="B412" s="152">
        <f t="shared" si="120"/>
        <v>1</v>
      </c>
      <c r="C412" s="152">
        <f t="shared" si="121"/>
        <v>17</v>
      </c>
      <c r="D412" s="152">
        <f t="shared" si="122"/>
        <v>19</v>
      </c>
      <c r="E412" s="38" t="str">
        <f t="shared" si="123"/>
        <v/>
      </c>
      <c r="F412" s="134">
        <v>35.08</v>
      </c>
      <c r="G412" s="38" t="str">
        <f t="shared" si="124"/>
        <v>-</v>
      </c>
      <c r="H412" s="38">
        <f t="shared" si="125"/>
        <v>35.08</v>
      </c>
      <c r="K412" s="133">
        <v>43117.791666666664</v>
      </c>
      <c r="L412" s="9">
        <f t="shared" si="108"/>
        <v>1</v>
      </c>
      <c r="M412" s="9">
        <f t="shared" si="109"/>
        <v>17</v>
      </c>
      <c r="N412" s="9">
        <f t="shared" si="110"/>
        <v>19</v>
      </c>
      <c r="O412" s="31" t="str">
        <f t="shared" si="111"/>
        <v/>
      </c>
      <c r="P412" s="134">
        <v>118.03</v>
      </c>
      <c r="Q412" s="31" t="str">
        <f t="shared" si="112"/>
        <v>-</v>
      </c>
      <c r="R412" s="31">
        <f t="shared" si="113"/>
        <v>118.03</v>
      </c>
      <c r="U412" s="133">
        <v>43482.791666666664</v>
      </c>
      <c r="V412" s="9">
        <f t="shared" si="114"/>
        <v>1</v>
      </c>
      <c r="W412" s="9">
        <f t="shared" si="115"/>
        <v>17</v>
      </c>
      <c r="X412" s="9">
        <f t="shared" si="116"/>
        <v>19</v>
      </c>
      <c r="Y412" s="31" t="str">
        <f t="shared" si="117"/>
        <v/>
      </c>
      <c r="Z412" s="134">
        <v>36.83</v>
      </c>
      <c r="AA412" s="31" t="str">
        <f t="shared" si="118"/>
        <v>-</v>
      </c>
      <c r="AB412" s="31">
        <f t="shared" si="119"/>
        <v>36.83</v>
      </c>
    </row>
    <row r="413" spans="1:28" x14ac:dyDescent="0.3">
      <c r="A413" s="133">
        <v>42752.833333333336</v>
      </c>
      <c r="B413" s="152">
        <f t="shared" si="120"/>
        <v>1</v>
      </c>
      <c r="C413" s="152">
        <f t="shared" si="121"/>
        <v>17</v>
      </c>
      <c r="D413" s="152">
        <f t="shared" si="122"/>
        <v>20</v>
      </c>
      <c r="E413" s="38" t="str">
        <f t="shared" si="123"/>
        <v/>
      </c>
      <c r="F413" s="134">
        <v>30.75</v>
      </c>
      <c r="G413" s="38" t="str">
        <f t="shared" si="124"/>
        <v>-</v>
      </c>
      <c r="H413" s="38">
        <f t="shared" si="125"/>
        <v>30.75</v>
      </c>
      <c r="K413" s="133">
        <v>43117.833333333336</v>
      </c>
      <c r="L413" s="9">
        <f t="shared" si="108"/>
        <v>1</v>
      </c>
      <c r="M413" s="9">
        <f t="shared" si="109"/>
        <v>17</v>
      </c>
      <c r="N413" s="9">
        <f t="shared" si="110"/>
        <v>20</v>
      </c>
      <c r="O413" s="31" t="str">
        <f t="shared" si="111"/>
        <v/>
      </c>
      <c r="P413" s="134">
        <v>117.84</v>
      </c>
      <c r="Q413" s="31" t="str">
        <f t="shared" si="112"/>
        <v>-</v>
      </c>
      <c r="R413" s="31">
        <f t="shared" si="113"/>
        <v>117.84</v>
      </c>
      <c r="U413" s="133">
        <v>43482.833333333336</v>
      </c>
      <c r="V413" s="9">
        <f t="shared" si="114"/>
        <v>1</v>
      </c>
      <c r="W413" s="9">
        <f t="shared" si="115"/>
        <v>17</v>
      </c>
      <c r="X413" s="9">
        <f t="shared" si="116"/>
        <v>20</v>
      </c>
      <c r="Y413" s="31" t="str">
        <f t="shared" si="117"/>
        <v/>
      </c>
      <c r="Z413" s="134">
        <v>34.6</v>
      </c>
      <c r="AA413" s="31" t="str">
        <f t="shared" si="118"/>
        <v>-</v>
      </c>
      <c r="AB413" s="31">
        <f t="shared" si="119"/>
        <v>34.6</v>
      </c>
    </row>
    <row r="414" spans="1:28" x14ac:dyDescent="0.3">
      <c r="A414" s="133">
        <v>42752.875</v>
      </c>
      <c r="B414" s="152">
        <f t="shared" si="120"/>
        <v>1</v>
      </c>
      <c r="C414" s="152">
        <f t="shared" si="121"/>
        <v>17</v>
      </c>
      <c r="D414" s="152">
        <f t="shared" si="122"/>
        <v>21</v>
      </c>
      <c r="E414" s="38" t="str">
        <f t="shared" si="123"/>
        <v/>
      </c>
      <c r="F414" s="134">
        <v>27.66</v>
      </c>
      <c r="G414" s="38" t="str">
        <f t="shared" si="124"/>
        <v>-</v>
      </c>
      <c r="H414" s="38">
        <f t="shared" si="125"/>
        <v>27.66</v>
      </c>
      <c r="K414" s="133">
        <v>43117.875</v>
      </c>
      <c r="L414" s="9">
        <f t="shared" si="108"/>
        <v>1</v>
      </c>
      <c r="M414" s="9">
        <f t="shared" si="109"/>
        <v>17</v>
      </c>
      <c r="N414" s="9">
        <f t="shared" si="110"/>
        <v>21</v>
      </c>
      <c r="O414" s="31" t="str">
        <f t="shared" si="111"/>
        <v/>
      </c>
      <c r="P414" s="134">
        <v>113.82</v>
      </c>
      <c r="Q414" s="31" t="str">
        <f t="shared" si="112"/>
        <v>-</v>
      </c>
      <c r="R414" s="31">
        <f t="shared" si="113"/>
        <v>113.82</v>
      </c>
      <c r="U414" s="133">
        <v>43482.875</v>
      </c>
      <c r="V414" s="9">
        <f t="shared" si="114"/>
        <v>1</v>
      </c>
      <c r="W414" s="9">
        <f t="shared" si="115"/>
        <v>17</v>
      </c>
      <c r="X414" s="9">
        <f t="shared" si="116"/>
        <v>21</v>
      </c>
      <c r="Y414" s="31" t="str">
        <f t="shared" si="117"/>
        <v/>
      </c>
      <c r="Z414" s="134">
        <v>30.91</v>
      </c>
      <c r="AA414" s="31" t="str">
        <f t="shared" si="118"/>
        <v>-</v>
      </c>
      <c r="AB414" s="31">
        <f t="shared" si="119"/>
        <v>30.91</v>
      </c>
    </row>
    <row r="415" spans="1:28" x14ac:dyDescent="0.3">
      <c r="A415" s="133">
        <v>42752.916666666664</v>
      </c>
      <c r="B415" s="152">
        <f t="shared" si="120"/>
        <v>1</v>
      </c>
      <c r="C415" s="152">
        <f t="shared" si="121"/>
        <v>17</v>
      </c>
      <c r="D415" s="152">
        <f t="shared" si="122"/>
        <v>22</v>
      </c>
      <c r="E415" s="38" t="str">
        <f t="shared" si="123"/>
        <v/>
      </c>
      <c r="F415" s="134">
        <v>25.28</v>
      </c>
      <c r="G415" s="38" t="str">
        <f t="shared" si="124"/>
        <v>-</v>
      </c>
      <c r="H415" s="38">
        <f t="shared" si="125"/>
        <v>25.28</v>
      </c>
      <c r="K415" s="133">
        <v>43117.916666666664</v>
      </c>
      <c r="L415" s="9">
        <f t="shared" si="108"/>
        <v>1</v>
      </c>
      <c r="M415" s="9">
        <f t="shared" si="109"/>
        <v>17</v>
      </c>
      <c r="N415" s="9">
        <f t="shared" si="110"/>
        <v>22</v>
      </c>
      <c r="O415" s="31" t="str">
        <f t="shared" si="111"/>
        <v/>
      </c>
      <c r="P415" s="134">
        <v>86.49</v>
      </c>
      <c r="Q415" s="31" t="str">
        <f t="shared" si="112"/>
        <v>-</v>
      </c>
      <c r="R415" s="31">
        <f t="shared" si="113"/>
        <v>86.49</v>
      </c>
      <c r="U415" s="133">
        <v>43482.916666666664</v>
      </c>
      <c r="V415" s="9">
        <f t="shared" si="114"/>
        <v>1</v>
      </c>
      <c r="W415" s="9">
        <f t="shared" si="115"/>
        <v>17</v>
      </c>
      <c r="X415" s="9">
        <f t="shared" si="116"/>
        <v>22</v>
      </c>
      <c r="Y415" s="31" t="str">
        <f t="shared" si="117"/>
        <v/>
      </c>
      <c r="Z415" s="134">
        <v>29</v>
      </c>
      <c r="AA415" s="31" t="str">
        <f t="shared" si="118"/>
        <v>-</v>
      </c>
      <c r="AB415" s="31">
        <f t="shared" si="119"/>
        <v>29</v>
      </c>
    </row>
    <row r="416" spans="1:28" x14ac:dyDescent="0.3">
      <c r="A416" s="133">
        <v>42752.958333333336</v>
      </c>
      <c r="B416" s="152">
        <f t="shared" si="120"/>
        <v>1</v>
      </c>
      <c r="C416" s="152">
        <f t="shared" si="121"/>
        <v>17</v>
      </c>
      <c r="D416" s="152">
        <f t="shared" si="122"/>
        <v>23</v>
      </c>
      <c r="E416" s="38" t="str">
        <f t="shared" si="123"/>
        <v/>
      </c>
      <c r="F416" s="134">
        <v>23.43</v>
      </c>
      <c r="G416" s="38" t="str">
        <f t="shared" si="124"/>
        <v>-</v>
      </c>
      <c r="H416" s="38">
        <f t="shared" si="125"/>
        <v>23.43</v>
      </c>
      <c r="K416" s="133">
        <v>43117.958333333336</v>
      </c>
      <c r="L416" s="9">
        <f t="shared" si="108"/>
        <v>1</v>
      </c>
      <c r="M416" s="9">
        <f t="shared" si="109"/>
        <v>17</v>
      </c>
      <c r="N416" s="9">
        <f t="shared" si="110"/>
        <v>23</v>
      </c>
      <c r="O416" s="31" t="str">
        <f t="shared" si="111"/>
        <v/>
      </c>
      <c r="P416" s="134">
        <v>82.31</v>
      </c>
      <c r="Q416" s="31" t="str">
        <f t="shared" si="112"/>
        <v>-</v>
      </c>
      <c r="R416" s="31">
        <f t="shared" si="113"/>
        <v>82.31</v>
      </c>
      <c r="U416" s="133">
        <v>43482.958333333336</v>
      </c>
      <c r="V416" s="9">
        <f t="shared" si="114"/>
        <v>1</v>
      </c>
      <c r="W416" s="9">
        <f t="shared" si="115"/>
        <v>17</v>
      </c>
      <c r="X416" s="9">
        <f t="shared" si="116"/>
        <v>23</v>
      </c>
      <c r="Y416" s="31" t="str">
        <f t="shared" si="117"/>
        <v/>
      </c>
      <c r="Z416" s="134">
        <v>26.78</v>
      </c>
      <c r="AA416" s="31" t="str">
        <f t="shared" si="118"/>
        <v>-</v>
      </c>
      <c r="AB416" s="31">
        <f t="shared" si="119"/>
        <v>26.78</v>
      </c>
    </row>
    <row r="417" spans="1:28" x14ac:dyDescent="0.3">
      <c r="A417" s="133">
        <v>42753</v>
      </c>
      <c r="B417" s="152">
        <f t="shared" si="120"/>
        <v>1</v>
      </c>
      <c r="C417" s="152">
        <f t="shared" si="121"/>
        <v>18</v>
      </c>
      <c r="D417" s="152">
        <f t="shared" si="122"/>
        <v>0</v>
      </c>
      <c r="E417" s="38" t="str">
        <f t="shared" si="123"/>
        <v/>
      </c>
      <c r="F417" s="134">
        <v>23.8</v>
      </c>
      <c r="G417" s="38" t="str">
        <f t="shared" si="124"/>
        <v>-</v>
      </c>
      <c r="H417" s="38">
        <f t="shared" si="125"/>
        <v>23.8</v>
      </c>
      <c r="K417" s="133">
        <v>43118</v>
      </c>
      <c r="L417" s="9">
        <f t="shared" si="108"/>
        <v>1</v>
      </c>
      <c r="M417" s="9">
        <f t="shared" si="109"/>
        <v>18</v>
      </c>
      <c r="N417" s="9">
        <f t="shared" si="110"/>
        <v>0</v>
      </c>
      <c r="O417" s="31" t="str">
        <f t="shared" si="111"/>
        <v/>
      </c>
      <c r="P417" s="134">
        <v>70.37</v>
      </c>
      <c r="Q417" s="31" t="str">
        <f t="shared" si="112"/>
        <v>-</v>
      </c>
      <c r="R417" s="31">
        <f t="shared" si="113"/>
        <v>70.37</v>
      </c>
      <c r="U417" s="133">
        <v>43483</v>
      </c>
      <c r="V417" s="9">
        <f t="shared" si="114"/>
        <v>1</v>
      </c>
      <c r="W417" s="9">
        <f t="shared" si="115"/>
        <v>18</v>
      </c>
      <c r="X417" s="9">
        <f t="shared" si="116"/>
        <v>0</v>
      </c>
      <c r="Y417" s="31" t="str">
        <f t="shared" si="117"/>
        <v/>
      </c>
      <c r="Z417" s="134">
        <v>25.86</v>
      </c>
      <c r="AA417" s="31" t="str">
        <f t="shared" si="118"/>
        <v>-</v>
      </c>
      <c r="AB417" s="31">
        <f t="shared" si="119"/>
        <v>25.86</v>
      </c>
    </row>
    <row r="418" spans="1:28" x14ac:dyDescent="0.3">
      <c r="A418" s="133">
        <v>42753.041666666664</v>
      </c>
      <c r="B418" s="152">
        <f t="shared" si="120"/>
        <v>1</v>
      </c>
      <c r="C418" s="152">
        <f t="shared" si="121"/>
        <v>18</v>
      </c>
      <c r="D418" s="152">
        <f t="shared" si="122"/>
        <v>1</v>
      </c>
      <c r="E418" s="38" t="str">
        <f t="shared" si="123"/>
        <v/>
      </c>
      <c r="F418" s="134">
        <v>23.19</v>
      </c>
      <c r="G418" s="38" t="str">
        <f t="shared" si="124"/>
        <v>-</v>
      </c>
      <c r="H418" s="38">
        <f t="shared" si="125"/>
        <v>23.19</v>
      </c>
      <c r="K418" s="133">
        <v>43118.041666666664</v>
      </c>
      <c r="L418" s="9">
        <f t="shared" si="108"/>
        <v>1</v>
      </c>
      <c r="M418" s="9">
        <f t="shared" si="109"/>
        <v>18</v>
      </c>
      <c r="N418" s="9">
        <f t="shared" si="110"/>
        <v>1</v>
      </c>
      <c r="O418" s="31" t="str">
        <f t="shared" si="111"/>
        <v/>
      </c>
      <c r="P418" s="134">
        <v>65.59</v>
      </c>
      <c r="Q418" s="31" t="str">
        <f t="shared" si="112"/>
        <v>-</v>
      </c>
      <c r="R418" s="31">
        <f t="shared" si="113"/>
        <v>65.59</v>
      </c>
      <c r="U418" s="133">
        <v>43483.041666666664</v>
      </c>
      <c r="V418" s="9">
        <f t="shared" si="114"/>
        <v>1</v>
      </c>
      <c r="W418" s="9">
        <f t="shared" si="115"/>
        <v>18</v>
      </c>
      <c r="X418" s="9">
        <f t="shared" si="116"/>
        <v>1</v>
      </c>
      <c r="Y418" s="31" t="str">
        <f t="shared" si="117"/>
        <v/>
      </c>
      <c r="Z418" s="134">
        <v>25.26</v>
      </c>
      <c r="AA418" s="31" t="str">
        <f t="shared" si="118"/>
        <v>-</v>
      </c>
      <c r="AB418" s="31">
        <f t="shared" si="119"/>
        <v>25.26</v>
      </c>
    </row>
    <row r="419" spans="1:28" x14ac:dyDescent="0.3">
      <c r="A419" s="133">
        <v>42753.083333333336</v>
      </c>
      <c r="B419" s="152">
        <f t="shared" si="120"/>
        <v>1</v>
      </c>
      <c r="C419" s="152">
        <f t="shared" si="121"/>
        <v>18</v>
      </c>
      <c r="D419" s="152">
        <f t="shared" si="122"/>
        <v>2</v>
      </c>
      <c r="E419" s="38" t="str">
        <f t="shared" si="123"/>
        <v/>
      </c>
      <c r="F419" s="134">
        <v>22.73</v>
      </c>
      <c r="G419" s="38" t="str">
        <f t="shared" si="124"/>
        <v>-</v>
      </c>
      <c r="H419" s="38">
        <f t="shared" si="125"/>
        <v>22.73</v>
      </c>
      <c r="K419" s="133">
        <v>43118.083333333336</v>
      </c>
      <c r="L419" s="9">
        <f t="shared" si="108"/>
        <v>1</v>
      </c>
      <c r="M419" s="9">
        <f t="shared" si="109"/>
        <v>18</v>
      </c>
      <c r="N419" s="9">
        <f t="shared" si="110"/>
        <v>2</v>
      </c>
      <c r="O419" s="31" t="str">
        <f t="shared" si="111"/>
        <v/>
      </c>
      <c r="P419" s="134">
        <v>63.39</v>
      </c>
      <c r="Q419" s="31" t="str">
        <f t="shared" si="112"/>
        <v>-</v>
      </c>
      <c r="R419" s="31">
        <f t="shared" si="113"/>
        <v>63.39</v>
      </c>
      <c r="U419" s="133">
        <v>43483.083333333336</v>
      </c>
      <c r="V419" s="9">
        <f t="shared" si="114"/>
        <v>1</v>
      </c>
      <c r="W419" s="9">
        <f t="shared" si="115"/>
        <v>18</v>
      </c>
      <c r="X419" s="9">
        <f t="shared" si="116"/>
        <v>2</v>
      </c>
      <c r="Y419" s="31" t="str">
        <f t="shared" si="117"/>
        <v/>
      </c>
      <c r="Z419" s="134">
        <v>25.18</v>
      </c>
      <c r="AA419" s="31" t="str">
        <f t="shared" si="118"/>
        <v>-</v>
      </c>
      <c r="AB419" s="31">
        <f t="shared" si="119"/>
        <v>25.18</v>
      </c>
    </row>
    <row r="420" spans="1:28" x14ac:dyDescent="0.3">
      <c r="A420" s="133">
        <v>42753.125</v>
      </c>
      <c r="B420" s="152">
        <f t="shared" si="120"/>
        <v>1</v>
      </c>
      <c r="C420" s="152">
        <f t="shared" si="121"/>
        <v>18</v>
      </c>
      <c r="D420" s="152">
        <f t="shared" si="122"/>
        <v>3</v>
      </c>
      <c r="E420" s="38" t="str">
        <f t="shared" si="123"/>
        <v/>
      </c>
      <c r="F420" s="134">
        <v>22.57</v>
      </c>
      <c r="G420" s="38" t="str">
        <f t="shared" si="124"/>
        <v>-</v>
      </c>
      <c r="H420" s="38">
        <f t="shared" si="125"/>
        <v>22.57</v>
      </c>
      <c r="K420" s="133">
        <v>43118.125</v>
      </c>
      <c r="L420" s="9">
        <f t="shared" si="108"/>
        <v>1</v>
      </c>
      <c r="M420" s="9">
        <f t="shared" si="109"/>
        <v>18</v>
      </c>
      <c r="N420" s="9">
        <f t="shared" si="110"/>
        <v>3</v>
      </c>
      <c r="O420" s="31" t="str">
        <f t="shared" si="111"/>
        <v/>
      </c>
      <c r="P420" s="134">
        <v>68.41</v>
      </c>
      <c r="Q420" s="31" t="str">
        <f t="shared" si="112"/>
        <v>-</v>
      </c>
      <c r="R420" s="31">
        <f t="shared" si="113"/>
        <v>68.41</v>
      </c>
      <c r="U420" s="133">
        <v>43483.125</v>
      </c>
      <c r="V420" s="9">
        <f t="shared" si="114"/>
        <v>1</v>
      </c>
      <c r="W420" s="9">
        <f t="shared" si="115"/>
        <v>18</v>
      </c>
      <c r="X420" s="9">
        <f t="shared" si="116"/>
        <v>3</v>
      </c>
      <c r="Y420" s="31" t="str">
        <f t="shared" si="117"/>
        <v/>
      </c>
      <c r="Z420" s="134">
        <v>25.3</v>
      </c>
      <c r="AA420" s="31" t="str">
        <f t="shared" si="118"/>
        <v>-</v>
      </c>
      <c r="AB420" s="31">
        <f t="shared" si="119"/>
        <v>25.3</v>
      </c>
    </row>
    <row r="421" spans="1:28" x14ac:dyDescent="0.3">
      <c r="A421" s="133">
        <v>42753.166666666664</v>
      </c>
      <c r="B421" s="152">
        <f t="shared" si="120"/>
        <v>1</v>
      </c>
      <c r="C421" s="152">
        <f t="shared" si="121"/>
        <v>18</v>
      </c>
      <c r="D421" s="152">
        <f t="shared" si="122"/>
        <v>4</v>
      </c>
      <c r="E421" s="38" t="str">
        <f t="shared" si="123"/>
        <v/>
      </c>
      <c r="F421" s="134">
        <v>22.95</v>
      </c>
      <c r="G421" s="38" t="str">
        <f t="shared" si="124"/>
        <v>-</v>
      </c>
      <c r="H421" s="38">
        <f t="shared" si="125"/>
        <v>22.95</v>
      </c>
      <c r="K421" s="133">
        <v>43118.166666666664</v>
      </c>
      <c r="L421" s="9">
        <f t="shared" si="108"/>
        <v>1</v>
      </c>
      <c r="M421" s="9">
        <f t="shared" si="109"/>
        <v>18</v>
      </c>
      <c r="N421" s="9">
        <f t="shared" si="110"/>
        <v>4</v>
      </c>
      <c r="O421" s="31" t="str">
        <f t="shared" si="111"/>
        <v/>
      </c>
      <c r="P421" s="134">
        <v>72.319999999999993</v>
      </c>
      <c r="Q421" s="31" t="str">
        <f t="shared" si="112"/>
        <v>-</v>
      </c>
      <c r="R421" s="31">
        <f t="shared" si="113"/>
        <v>72.319999999999993</v>
      </c>
      <c r="U421" s="133">
        <v>43483.166666666664</v>
      </c>
      <c r="V421" s="9">
        <f t="shared" si="114"/>
        <v>1</v>
      </c>
      <c r="W421" s="9">
        <f t="shared" si="115"/>
        <v>18</v>
      </c>
      <c r="X421" s="9">
        <f t="shared" si="116"/>
        <v>4</v>
      </c>
      <c r="Y421" s="31" t="str">
        <f t="shared" si="117"/>
        <v/>
      </c>
      <c r="Z421" s="134">
        <v>25.64</v>
      </c>
      <c r="AA421" s="31" t="str">
        <f t="shared" si="118"/>
        <v>-</v>
      </c>
      <c r="AB421" s="31">
        <f t="shared" si="119"/>
        <v>25.64</v>
      </c>
    </row>
    <row r="422" spans="1:28" x14ac:dyDescent="0.3">
      <c r="A422" s="133">
        <v>42753.208333333336</v>
      </c>
      <c r="B422" s="152">
        <f t="shared" si="120"/>
        <v>1</v>
      </c>
      <c r="C422" s="152">
        <f t="shared" si="121"/>
        <v>18</v>
      </c>
      <c r="D422" s="152">
        <f t="shared" si="122"/>
        <v>5</v>
      </c>
      <c r="E422" s="38" t="str">
        <f t="shared" si="123"/>
        <v/>
      </c>
      <c r="F422" s="134">
        <v>25.15</v>
      </c>
      <c r="G422" s="38" t="str">
        <f t="shared" si="124"/>
        <v>-</v>
      </c>
      <c r="H422" s="38">
        <f t="shared" si="125"/>
        <v>25.15</v>
      </c>
      <c r="K422" s="133">
        <v>43118.208333333336</v>
      </c>
      <c r="L422" s="9">
        <f t="shared" si="108"/>
        <v>1</v>
      </c>
      <c r="M422" s="9">
        <f t="shared" si="109"/>
        <v>18</v>
      </c>
      <c r="N422" s="9">
        <f t="shared" si="110"/>
        <v>5</v>
      </c>
      <c r="O422" s="31" t="str">
        <f t="shared" si="111"/>
        <v/>
      </c>
      <c r="P422" s="134">
        <v>93.13</v>
      </c>
      <c r="Q422" s="31" t="str">
        <f t="shared" si="112"/>
        <v>-</v>
      </c>
      <c r="R422" s="31">
        <f t="shared" si="113"/>
        <v>93.13</v>
      </c>
      <c r="U422" s="133">
        <v>43483.208333333336</v>
      </c>
      <c r="V422" s="9">
        <f t="shared" si="114"/>
        <v>1</v>
      </c>
      <c r="W422" s="9">
        <f t="shared" si="115"/>
        <v>18</v>
      </c>
      <c r="X422" s="9">
        <f t="shared" si="116"/>
        <v>5</v>
      </c>
      <c r="Y422" s="31" t="str">
        <f t="shared" si="117"/>
        <v/>
      </c>
      <c r="Z422" s="134">
        <v>26.18</v>
      </c>
      <c r="AA422" s="31" t="str">
        <f t="shared" si="118"/>
        <v>-</v>
      </c>
      <c r="AB422" s="31">
        <f t="shared" si="119"/>
        <v>26.18</v>
      </c>
    </row>
    <row r="423" spans="1:28" x14ac:dyDescent="0.3">
      <c r="A423" s="133">
        <v>42753.25</v>
      </c>
      <c r="B423" s="152">
        <f t="shared" si="120"/>
        <v>1</v>
      </c>
      <c r="C423" s="152">
        <f t="shared" si="121"/>
        <v>18</v>
      </c>
      <c r="D423" s="152">
        <f t="shared" si="122"/>
        <v>6</v>
      </c>
      <c r="E423" s="38" t="str">
        <f t="shared" si="123"/>
        <v/>
      </c>
      <c r="F423" s="134">
        <v>36.42</v>
      </c>
      <c r="G423" s="38" t="str">
        <f t="shared" si="124"/>
        <v>-</v>
      </c>
      <c r="H423" s="38">
        <f t="shared" si="125"/>
        <v>36.42</v>
      </c>
      <c r="K423" s="133">
        <v>43118.25</v>
      </c>
      <c r="L423" s="9">
        <f t="shared" si="108"/>
        <v>1</v>
      </c>
      <c r="M423" s="9">
        <f t="shared" si="109"/>
        <v>18</v>
      </c>
      <c r="N423" s="9">
        <f t="shared" si="110"/>
        <v>6</v>
      </c>
      <c r="O423" s="31" t="str">
        <f t="shared" si="111"/>
        <v/>
      </c>
      <c r="P423" s="134">
        <v>116.91</v>
      </c>
      <c r="Q423" s="31" t="str">
        <f t="shared" si="112"/>
        <v>-</v>
      </c>
      <c r="R423" s="31">
        <f t="shared" si="113"/>
        <v>116.91</v>
      </c>
      <c r="U423" s="133">
        <v>43483.25</v>
      </c>
      <c r="V423" s="9">
        <f t="shared" si="114"/>
        <v>1</v>
      </c>
      <c r="W423" s="9">
        <f t="shared" si="115"/>
        <v>18</v>
      </c>
      <c r="X423" s="9">
        <f t="shared" si="116"/>
        <v>6</v>
      </c>
      <c r="Y423" s="31" t="str">
        <f t="shared" si="117"/>
        <v/>
      </c>
      <c r="Z423" s="134">
        <v>32.93</v>
      </c>
      <c r="AA423" s="31" t="str">
        <f t="shared" si="118"/>
        <v>-</v>
      </c>
      <c r="AB423" s="31">
        <f t="shared" si="119"/>
        <v>32.93</v>
      </c>
    </row>
    <row r="424" spans="1:28" x14ac:dyDescent="0.3">
      <c r="A424" s="133">
        <v>42753.291666666664</v>
      </c>
      <c r="B424" s="152">
        <f t="shared" si="120"/>
        <v>1</v>
      </c>
      <c r="C424" s="152">
        <f t="shared" si="121"/>
        <v>18</v>
      </c>
      <c r="D424" s="152">
        <f t="shared" si="122"/>
        <v>7</v>
      </c>
      <c r="E424" s="38" t="str">
        <f t="shared" si="123"/>
        <v/>
      </c>
      <c r="F424" s="134">
        <v>36.74</v>
      </c>
      <c r="G424" s="38" t="str">
        <f t="shared" si="124"/>
        <v>-</v>
      </c>
      <c r="H424" s="38">
        <f t="shared" si="125"/>
        <v>36.74</v>
      </c>
      <c r="K424" s="133">
        <v>43118.291666666664</v>
      </c>
      <c r="L424" s="9">
        <f t="shared" si="108"/>
        <v>1</v>
      </c>
      <c r="M424" s="9">
        <f t="shared" si="109"/>
        <v>18</v>
      </c>
      <c r="N424" s="9">
        <f t="shared" si="110"/>
        <v>7</v>
      </c>
      <c r="O424" s="31" t="str">
        <f t="shared" si="111"/>
        <v/>
      </c>
      <c r="P424" s="134">
        <v>114.63</v>
      </c>
      <c r="Q424" s="31" t="str">
        <f t="shared" si="112"/>
        <v>-</v>
      </c>
      <c r="R424" s="31">
        <f t="shared" si="113"/>
        <v>114.63</v>
      </c>
      <c r="U424" s="133">
        <v>43483.291666666664</v>
      </c>
      <c r="V424" s="9">
        <f t="shared" si="114"/>
        <v>1</v>
      </c>
      <c r="W424" s="9">
        <f t="shared" si="115"/>
        <v>18</v>
      </c>
      <c r="X424" s="9">
        <f t="shared" si="116"/>
        <v>7</v>
      </c>
      <c r="Y424" s="31" t="str">
        <f t="shared" si="117"/>
        <v/>
      </c>
      <c r="Z424" s="134">
        <v>36.07</v>
      </c>
      <c r="AA424" s="31" t="str">
        <f t="shared" si="118"/>
        <v>-</v>
      </c>
      <c r="AB424" s="31">
        <f t="shared" si="119"/>
        <v>36.07</v>
      </c>
    </row>
    <row r="425" spans="1:28" x14ac:dyDescent="0.3">
      <c r="A425" s="133">
        <v>42753.333333333336</v>
      </c>
      <c r="B425" s="152">
        <f t="shared" si="120"/>
        <v>1</v>
      </c>
      <c r="C425" s="152">
        <f t="shared" si="121"/>
        <v>18</v>
      </c>
      <c r="D425" s="152">
        <f t="shared" si="122"/>
        <v>8</v>
      </c>
      <c r="E425" s="38" t="str">
        <f t="shared" si="123"/>
        <v/>
      </c>
      <c r="F425" s="134">
        <v>36.06</v>
      </c>
      <c r="G425" s="38">
        <f t="shared" si="124"/>
        <v>36.06</v>
      </c>
      <c r="H425" s="38" t="str">
        <f t="shared" si="125"/>
        <v>-</v>
      </c>
      <c r="K425" s="133">
        <v>43118.333333333336</v>
      </c>
      <c r="L425" s="9">
        <f t="shared" si="108"/>
        <v>1</v>
      </c>
      <c r="M425" s="9">
        <f t="shared" si="109"/>
        <v>18</v>
      </c>
      <c r="N425" s="9">
        <f t="shared" si="110"/>
        <v>8</v>
      </c>
      <c r="O425" s="31" t="str">
        <f t="shared" si="111"/>
        <v/>
      </c>
      <c r="P425" s="134">
        <v>109.65</v>
      </c>
      <c r="Q425" s="31">
        <f t="shared" si="112"/>
        <v>109.65</v>
      </c>
      <c r="R425" s="31" t="str">
        <f t="shared" si="113"/>
        <v>-</v>
      </c>
      <c r="U425" s="133">
        <v>43483.333333333336</v>
      </c>
      <c r="V425" s="9">
        <f t="shared" si="114"/>
        <v>1</v>
      </c>
      <c r="W425" s="9">
        <f t="shared" si="115"/>
        <v>18</v>
      </c>
      <c r="X425" s="9">
        <f t="shared" si="116"/>
        <v>8</v>
      </c>
      <c r="Y425" s="31" t="str">
        <f t="shared" si="117"/>
        <v/>
      </c>
      <c r="Z425" s="134">
        <v>33.1</v>
      </c>
      <c r="AA425" s="31">
        <f t="shared" si="118"/>
        <v>33.1</v>
      </c>
      <c r="AB425" s="31" t="str">
        <f t="shared" si="119"/>
        <v>-</v>
      </c>
    </row>
    <row r="426" spans="1:28" x14ac:dyDescent="0.3">
      <c r="A426" s="133">
        <v>42753.375</v>
      </c>
      <c r="B426" s="152">
        <f t="shared" si="120"/>
        <v>1</v>
      </c>
      <c r="C426" s="152">
        <f t="shared" si="121"/>
        <v>18</v>
      </c>
      <c r="D426" s="152">
        <f t="shared" si="122"/>
        <v>9</v>
      </c>
      <c r="E426" s="38" t="str">
        <f t="shared" si="123"/>
        <v/>
      </c>
      <c r="F426" s="134">
        <v>34.17</v>
      </c>
      <c r="G426" s="38">
        <f t="shared" si="124"/>
        <v>34.17</v>
      </c>
      <c r="H426" s="38" t="str">
        <f t="shared" si="125"/>
        <v>-</v>
      </c>
      <c r="K426" s="133">
        <v>43118.375</v>
      </c>
      <c r="L426" s="9">
        <f t="shared" si="108"/>
        <v>1</v>
      </c>
      <c r="M426" s="9">
        <f t="shared" si="109"/>
        <v>18</v>
      </c>
      <c r="N426" s="9">
        <f t="shared" si="110"/>
        <v>9</v>
      </c>
      <c r="O426" s="31" t="str">
        <f t="shared" si="111"/>
        <v/>
      </c>
      <c r="P426" s="134">
        <v>82.87</v>
      </c>
      <c r="Q426" s="31">
        <f t="shared" si="112"/>
        <v>82.87</v>
      </c>
      <c r="R426" s="31" t="str">
        <f t="shared" si="113"/>
        <v>-</v>
      </c>
      <c r="U426" s="133">
        <v>43483.375</v>
      </c>
      <c r="V426" s="9">
        <f t="shared" si="114"/>
        <v>1</v>
      </c>
      <c r="W426" s="9">
        <f t="shared" si="115"/>
        <v>18</v>
      </c>
      <c r="X426" s="9">
        <f t="shared" si="116"/>
        <v>9</v>
      </c>
      <c r="Y426" s="31" t="str">
        <f t="shared" si="117"/>
        <v/>
      </c>
      <c r="Z426" s="134">
        <v>32.729999999999997</v>
      </c>
      <c r="AA426" s="31">
        <f t="shared" si="118"/>
        <v>32.729999999999997</v>
      </c>
      <c r="AB426" s="31" t="str">
        <f t="shared" si="119"/>
        <v>-</v>
      </c>
    </row>
    <row r="427" spans="1:28" x14ac:dyDescent="0.3">
      <c r="A427" s="133">
        <v>42753.416666666664</v>
      </c>
      <c r="B427" s="152">
        <f t="shared" si="120"/>
        <v>1</v>
      </c>
      <c r="C427" s="152">
        <f t="shared" si="121"/>
        <v>18</v>
      </c>
      <c r="D427" s="152">
        <f t="shared" si="122"/>
        <v>10</v>
      </c>
      <c r="E427" s="38" t="str">
        <f t="shared" si="123"/>
        <v/>
      </c>
      <c r="F427" s="134">
        <v>36.03</v>
      </c>
      <c r="G427" s="38">
        <f t="shared" si="124"/>
        <v>36.03</v>
      </c>
      <c r="H427" s="38" t="str">
        <f t="shared" si="125"/>
        <v>-</v>
      </c>
      <c r="K427" s="133">
        <v>43118.416666666664</v>
      </c>
      <c r="L427" s="9">
        <f t="shared" si="108"/>
        <v>1</v>
      </c>
      <c r="M427" s="9">
        <f t="shared" si="109"/>
        <v>18</v>
      </c>
      <c r="N427" s="9">
        <f t="shared" si="110"/>
        <v>10</v>
      </c>
      <c r="O427" s="31" t="str">
        <f t="shared" si="111"/>
        <v/>
      </c>
      <c r="P427" s="134">
        <v>59.28</v>
      </c>
      <c r="Q427" s="31">
        <f t="shared" si="112"/>
        <v>59.28</v>
      </c>
      <c r="R427" s="31" t="str">
        <f t="shared" si="113"/>
        <v>-</v>
      </c>
      <c r="U427" s="133">
        <v>43483.416666666664</v>
      </c>
      <c r="V427" s="9">
        <f t="shared" si="114"/>
        <v>1</v>
      </c>
      <c r="W427" s="9">
        <f t="shared" si="115"/>
        <v>18</v>
      </c>
      <c r="X427" s="9">
        <f t="shared" si="116"/>
        <v>10</v>
      </c>
      <c r="Y427" s="31" t="str">
        <f t="shared" si="117"/>
        <v/>
      </c>
      <c r="Z427" s="134">
        <v>30.91</v>
      </c>
      <c r="AA427" s="31">
        <f t="shared" si="118"/>
        <v>30.91</v>
      </c>
      <c r="AB427" s="31" t="str">
        <f t="shared" si="119"/>
        <v>-</v>
      </c>
    </row>
    <row r="428" spans="1:28" x14ac:dyDescent="0.3">
      <c r="A428" s="133">
        <v>42753.458333333336</v>
      </c>
      <c r="B428" s="152">
        <f t="shared" si="120"/>
        <v>1</v>
      </c>
      <c r="C428" s="152">
        <f t="shared" si="121"/>
        <v>18</v>
      </c>
      <c r="D428" s="152">
        <f t="shared" si="122"/>
        <v>11</v>
      </c>
      <c r="E428" s="38" t="str">
        <f t="shared" si="123"/>
        <v/>
      </c>
      <c r="F428" s="134">
        <v>34.869999999999997</v>
      </c>
      <c r="G428" s="38">
        <f t="shared" si="124"/>
        <v>34.869999999999997</v>
      </c>
      <c r="H428" s="38" t="str">
        <f t="shared" si="125"/>
        <v>-</v>
      </c>
      <c r="K428" s="133">
        <v>43118.458333333336</v>
      </c>
      <c r="L428" s="9">
        <f t="shared" si="108"/>
        <v>1</v>
      </c>
      <c r="M428" s="9">
        <f t="shared" si="109"/>
        <v>18</v>
      </c>
      <c r="N428" s="9">
        <f t="shared" si="110"/>
        <v>11</v>
      </c>
      <c r="O428" s="31" t="str">
        <f t="shared" si="111"/>
        <v/>
      </c>
      <c r="P428" s="134">
        <v>51.44</v>
      </c>
      <c r="Q428" s="31">
        <f t="shared" si="112"/>
        <v>51.44</v>
      </c>
      <c r="R428" s="31" t="str">
        <f t="shared" si="113"/>
        <v>-</v>
      </c>
      <c r="U428" s="133">
        <v>43483.458333333336</v>
      </c>
      <c r="V428" s="9">
        <f t="shared" si="114"/>
        <v>1</v>
      </c>
      <c r="W428" s="9">
        <f t="shared" si="115"/>
        <v>18</v>
      </c>
      <c r="X428" s="9">
        <f t="shared" si="116"/>
        <v>11</v>
      </c>
      <c r="Y428" s="31" t="str">
        <f t="shared" si="117"/>
        <v/>
      </c>
      <c r="Z428" s="134">
        <v>30.13</v>
      </c>
      <c r="AA428" s="31">
        <f t="shared" si="118"/>
        <v>30.13</v>
      </c>
      <c r="AB428" s="31" t="str">
        <f t="shared" si="119"/>
        <v>-</v>
      </c>
    </row>
    <row r="429" spans="1:28" x14ac:dyDescent="0.3">
      <c r="A429" s="133">
        <v>42753.5</v>
      </c>
      <c r="B429" s="152">
        <f t="shared" si="120"/>
        <v>1</v>
      </c>
      <c r="C429" s="152">
        <f t="shared" si="121"/>
        <v>18</v>
      </c>
      <c r="D429" s="152">
        <f t="shared" si="122"/>
        <v>12</v>
      </c>
      <c r="E429" s="38" t="str">
        <f t="shared" si="123"/>
        <v/>
      </c>
      <c r="F429" s="134">
        <v>32.119999999999997</v>
      </c>
      <c r="G429" s="38">
        <f t="shared" si="124"/>
        <v>32.119999999999997</v>
      </c>
      <c r="H429" s="38" t="str">
        <f t="shared" si="125"/>
        <v>-</v>
      </c>
      <c r="K429" s="133">
        <v>43118.5</v>
      </c>
      <c r="L429" s="9">
        <f t="shared" si="108"/>
        <v>1</v>
      </c>
      <c r="M429" s="9">
        <f t="shared" si="109"/>
        <v>18</v>
      </c>
      <c r="N429" s="9">
        <f t="shared" si="110"/>
        <v>12</v>
      </c>
      <c r="O429" s="31" t="str">
        <f t="shared" si="111"/>
        <v/>
      </c>
      <c r="P429" s="134">
        <v>35.840000000000003</v>
      </c>
      <c r="Q429" s="31">
        <f t="shared" si="112"/>
        <v>35.840000000000003</v>
      </c>
      <c r="R429" s="31" t="str">
        <f t="shared" si="113"/>
        <v>-</v>
      </c>
      <c r="U429" s="133">
        <v>43483.5</v>
      </c>
      <c r="V429" s="9">
        <f t="shared" si="114"/>
        <v>1</v>
      </c>
      <c r="W429" s="9">
        <f t="shared" si="115"/>
        <v>18</v>
      </c>
      <c r="X429" s="9">
        <f t="shared" si="116"/>
        <v>12</v>
      </c>
      <c r="Y429" s="31" t="str">
        <f t="shared" si="117"/>
        <v/>
      </c>
      <c r="Z429" s="134">
        <v>28.58</v>
      </c>
      <c r="AA429" s="31">
        <f t="shared" si="118"/>
        <v>28.58</v>
      </c>
      <c r="AB429" s="31" t="str">
        <f t="shared" si="119"/>
        <v>-</v>
      </c>
    </row>
    <row r="430" spans="1:28" x14ac:dyDescent="0.3">
      <c r="A430" s="133">
        <v>42753.541666666664</v>
      </c>
      <c r="B430" s="152">
        <f t="shared" si="120"/>
        <v>1</v>
      </c>
      <c r="C430" s="152">
        <f t="shared" si="121"/>
        <v>18</v>
      </c>
      <c r="D430" s="152">
        <f t="shared" si="122"/>
        <v>13</v>
      </c>
      <c r="E430" s="38" t="str">
        <f t="shared" si="123"/>
        <v/>
      </c>
      <c r="F430" s="134">
        <v>28.87</v>
      </c>
      <c r="G430" s="38">
        <f t="shared" si="124"/>
        <v>28.87</v>
      </c>
      <c r="H430" s="38" t="str">
        <f t="shared" si="125"/>
        <v>-</v>
      </c>
      <c r="K430" s="133">
        <v>43118.541666666664</v>
      </c>
      <c r="L430" s="9">
        <f t="shared" si="108"/>
        <v>1</v>
      </c>
      <c r="M430" s="9">
        <f t="shared" si="109"/>
        <v>18</v>
      </c>
      <c r="N430" s="9">
        <f t="shared" si="110"/>
        <v>13</v>
      </c>
      <c r="O430" s="31" t="str">
        <f t="shared" si="111"/>
        <v/>
      </c>
      <c r="P430" s="134">
        <v>31.36</v>
      </c>
      <c r="Q430" s="31">
        <f t="shared" si="112"/>
        <v>31.36</v>
      </c>
      <c r="R430" s="31" t="str">
        <f t="shared" si="113"/>
        <v>-</v>
      </c>
      <c r="U430" s="133">
        <v>43483.541666666664</v>
      </c>
      <c r="V430" s="9">
        <f t="shared" si="114"/>
        <v>1</v>
      </c>
      <c r="W430" s="9">
        <f t="shared" si="115"/>
        <v>18</v>
      </c>
      <c r="X430" s="9">
        <f t="shared" si="116"/>
        <v>13</v>
      </c>
      <c r="Y430" s="31" t="str">
        <f t="shared" si="117"/>
        <v/>
      </c>
      <c r="Z430" s="134">
        <v>27.04</v>
      </c>
      <c r="AA430" s="31">
        <f t="shared" si="118"/>
        <v>27.04</v>
      </c>
      <c r="AB430" s="31" t="str">
        <f t="shared" si="119"/>
        <v>-</v>
      </c>
    </row>
    <row r="431" spans="1:28" x14ac:dyDescent="0.3">
      <c r="A431" s="133">
        <v>42753.583333333336</v>
      </c>
      <c r="B431" s="152">
        <f t="shared" si="120"/>
        <v>1</v>
      </c>
      <c r="C431" s="152">
        <f t="shared" si="121"/>
        <v>18</v>
      </c>
      <c r="D431" s="152">
        <f t="shared" si="122"/>
        <v>14</v>
      </c>
      <c r="E431" s="38" t="str">
        <f t="shared" si="123"/>
        <v/>
      </c>
      <c r="F431" s="134">
        <v>28.01</v>
      </c>
      <c r="G431" s="38">
        <f t="shared" si="124"/>
        <v>28.01</v>
      </c>
      <c r="H431" s="38" t="str">
        <f t="shared" si="125"/>
        <v>-</v>
      </c>
      <c r="K431" s="133">
        <v>43118.583333333336</v>
      </c>
      <c r="L431" s="9">
        <f t="shared" si="108"/>
        <v>1</v>
      </c>
      <c r="M431" s="9">
        <f t="shared" si="109"/>
        <v>18</v>
      </c>
      <c r="N431" s="9">
        <f t="shared" si="110"/>
        <v>14</v>
      </c>
      <c r="O431" s="31" t="str">
        <f t="shared" si="111"/>
        <v/>
      </c>
      <c r="P431" s="134">
        <v>29.15</v>
      </c>
      <c r="Q431" s="31">
        <f t="shared" si="112"/>
        <v>29.15</v>
      </c>
      <c r="R431" s="31" t="str">
        <f t="shared" si="113"/>
        <v>-</v>
      </c>
      <c r="U431" s="133">
        <v>43483.583333333336</v>
      </c>
      <c r="V431" s="9">
        <f t="shared" si="114"/>
        <v>1</v>
      </c>
      <c r="W431" s="9">
        <f t="shared" si="115"/>
        <v>18</v>
      </c>
      <c r="X431" s="9">
        <f t="shared" si="116"/>
        <v>14</v>
      </c>
      <c r="Y431" s="31" t="str">
        <f t="shared" si="117"/>
        <v/>
      </c>
      <c r="Z431" s="134">
        <v>26.42</v>
      </c>
      <c r="AA431" s="31">
        <f t="shared" si="118"/>
        <v>26.42</v>
      </c>
      <c r="AB431" s="31" t="str">
        <f t="shared" si="119"/>
        <v>-</v>
      </c>
    </row>
    <row r="432" spans="1:28" x14ac:dyDescent="0.3">
      <c r="A432" s="133">
        <v>42753.625</v>
      </c>
      <c r="B432" s="152">
        <f t="shared" si="120"/>
        <v>1</v>
      </c>
      <c r="C432" s="152">
        <f t="shared" si="121"/>
        <v>18</v>
      </c>
      <c r="D432" s="152">
        <f t="shared" si="122"/>
        <v>15</v>
      </c>
      <c r="E432" s="38" t="str">
        <f t="shared" si="123"/>
        <v/>
      </c>
      <c r="F432" s="134">
        <v>27.72</v>
      </c>
      <c r="G432" s="38">
        <f t="shared" si="124"/>
        <v>27.72</v>
      </c>
      <c r="H432" s="38" t="str">
        <f t="shared" si="125"/>
        <v>-</v>
      </c>
      <c r="K432" s="133">
        <v>43118.625</v>
      </c>
      <c r="L432" s="9">
        <f t="shared" si="108"/>
        <v>1</v>
      </c>
      <c r="M432" s="9">
        <f t="shared" si="109"/>
        <v>18</v>
      </c>
      <c r="N432" s="9">
        <f t="shared" si="110"/>
        <v>15</v>
      </c>
      <c r="O432" s="31" t="str">
        <f t="shared" si="111"/>
        <v/>
      </c>
      <c r="P432" s="134">
        <v>28.97</v>
      </c>
      <c r="Q432" s="31">
        <f t="shared" si="112"/>
        <v>28.97</v>
      </c>
      <c r="R432" s="31" t="str">
        <f t="shared" si="113"/>
        <v>-</v>
      </c>
      <c r="U432" s="133">
        <v>43483.625</v>
      </c>
      <c r="V432" s="9">
        <f t="shared" si="114"/>
        <v>1</v>
      </c>
      <c r="W432" s="9">
        <f t="shared" si="115"/>
        <v>18</v>
      </c>
      <c r="X432" s="9">
        <f t="shared" si="116"/>
        <v>15</v>
      </c>
      <c r="Y432" s="31" t="str">
        <f t="shared" si="117"/>
        <v/>
      </c>
      <c r="Z432" s="134">
        <v>26.52</v>
      </c>
      <c r="AA432" s="31">
        <f t="shared" si="118"/>
        <v>26.52</v>
      </c>
      <c r="AB432" s="31" t="str">
        <f t="shared" si="119"/>
        <v>-</v>
      </c>
    </row>
    <row r="433" spans="1:28" x14ac:dyDescent="0.3">
      <c r="A433" s="133">
        <v>42753.666666666664</v>
      </c>
      <c r="B433" s="152">
        <f t="shared" si="120"/>
        <v>1</v>
      </c>
      <c r="C433" s="152">
        <f t="shared" si="121"/>
        <v>18</v>
      </c>
      <c r="D433" s="152">
        <f t="shared" si="122"/>
        <v>16</v>
      </c>
      <c r="E433" s="38" t="str">
        <f t="shared" si="123"/>
        <v/>
      </c>
      <c r="F433" s="134">
        <v>30.24</v>
      </c>
      <c r="G433" s="38">
        <f t="shared" si="124"/>
        <v>30.24</v>
      </c>
      <c r="H433" s="38" t="str">
        <f t="shared" si="125"/>
        <v>-</v>
      </c>
      <c r="K433" s="133">
        <v>43118.666666666664</v>
      </c>
      <c r="L433" s="9">
        <f t="shared" si="108"/>
        <v>1</v>
      </c>
      <c r="M433" s="9">
        <f t="shared" si="109"/>
        <v>18</v>
      </c>
      <c r="N433" s="9">
        <f t="shared" si="110"/>
        <v>16</v>
      </c>
      <c r="O433" s="31" t="str">
        <f t="shared" si="111"/>
        <v/>
      </c>
      <c r="P433" s="134">
        <v>35.26</v>
      </c>
      <c r="Q433" s="31">
        <f t="shared" si="112"/>
        <v>35.26</v>
      </c>
      <c r="R433" s="31" t="str">
        <f t="shared" si="113"/>
        <v>-</v>
      </c>
      <c r="U433" s="133">
        <v>43483.666666666664</v>
      </c>
      <c r="V433" s="9">
        <f t="shared" si="114"/>
        <v>1</v>
      </c>
      <c r="W433" s="9">
        <f t="shared" si="115"/>
        <v>18</v>
      </c>
      <c r="X433" s="9">
        <f t="shared" si="116"/>
        <v>16</v>
      </c>
      <c r="Y433" s="31" t="str">
        <f t="shared" si="117"/>
        <v/>
      </c>
      <c r="Z433" s="134">
        <v>26.83</v>
      </c>
      <c r="AA433" s="31">
        <f t="shared" si="118"/>
        <v>26.83</v>
      </c>
      <c r="AB433" s="31" t="str">
        <f t="shared" si="119"/>
        <v>-</v>
      </c>
    </row>
    <row r="434" spans="1:28" x14ac:dyDescent="0.3">
      <c r="A434" s="133">
        <v>42753.708333333336</v>
      </c>
      <c r="B434" s="152">
        <f t="shared" si="120"/>
        <v>1</v>
      </c>
      <c r="C434" s="152">
        <f t="shared" si="121"/>
        <v>18</v>
      </c>
      <c r="D434" s="152">
        <f t="shared" si="122"/>
        <v>17</v>
      </c>
      <c r="E434" s="38" t="str">
        <f t="shared" si="123"/>
        <v/>
      </c>
      <c r="F434" s="134">
        <v>39.479999999999997</v>
      </c>
      <c r="G434" s="38" t="str">
        <f t="shared" si="124"/>
        <v>-</v>
      </c>
      <c r="H434" s="38">
        <f t="shared" si="125"/>
        <v>39.479999999999997</v>
      </c>
      <c r="K434" s="133">
        <v>43118.708333333336</v>
      </c>
      <c r="L434" s="9">
        <f t="shared" si="108"/>
        <v>1</v>
      </c>
      <c r="M434" s="9">
        <f t="shared" si="109"/>
        <v>18</v>
      </c>
      <c r="N434" s="9">
        <f t="shared" si="110"/>
        <v>17</v>
      </c>
      <c r="O434" s="31" t="str">
        <f t="shared" si="111"/>
        <v/>
      </c>
      <c r="P434" s="134">
        <v>58.84</v>
      </c>
      <c r="Q434" s="31" t="str">
        <f t="shared" si="112"/>
        <v>-</v>
      </c>
      <c r="R434" s="31">
        <f t="shared" si="113"/>
        <v>58.84</v>
      </c>
      <c r="U434" s="133">
        <v>43483.708333333336</v>
      </c>
      <c r="V434" s="9">
        <f t="shared" si="114"/>
        <v>1</v>
      </c>
      <c r="W434" s="9">
        <f t="shared" si="115"/>
        <v>18</v>
      </c>
      <c r="X434" s="9">
        <f t="shared" si="116"/>
        <v>17</v>
      </c>
      <c r="Y434" s="31" t="str">
        <f t="shared" si="117"/>
        <v/>
      </c>
      <c r="Z434" s="134">
        <v>32.35</v>
      </c>
      <c r="AA434" s="31" t="str">
        <f t="shared" si="118"/>
        <v>-</v>
      </c>
      <c r="AB434" s="31">
        <f t="shared" si="119"/>
        <v>32.35</v>
      </c>
    </row>
    <row r="435" spans="1:28" x14ac:dyDescent="0.3">
      <c r="A435" s="133">
        <v>42753.75</v>
      </c>
      <c r="B435" s="152">
        <f t="shared" si="120"/>
        <v>1</v>
      </c>
      <c r="C435" s="152">
        <f t="shared" si="121"/>
        <v>18</v>
      </c>
      <c r="D435" s="152">
        <f t="shared" si="122"/>
        <v>18</v>
      </c>
      <c r="E435" s="38" t="str">
        <f t="shared" si="123"/>
        <v/>
      </c>
      <c r="F435" s="134">
        <v>38.51</v>
      </c>
      <c r="G435" s="38" t="str">
        <f t="shared" si="124"/>
        <v>-</v>
      </c>
      <c r="H435" s="38">
        <f t="shared" si="125"/>
        <v>38.51</v>
      </c>
      <c r="K435" s="133">
        <v>43118.75</v>
      </c>
      <c r="L435" s="9">
        <f t="shared" si="108"/>
        <v>1</v>
      </c>
      <c r="M435" s="9">
        <f t="shared" si="109"/>
        <v>18</v>
      </c>
      <c r="N435" s="9">
        <f t="shared" si="110"/>
        <v>18</v>
      </c>
      <c r="O435" s="31" t="str">
        <f t="shared" si="111"/>
        <v/>
      </c>
      <c r="P435" s="134">
        <v>64.17</v>
      </c>
      <c r="Q435" s="31" t="str">
        <f t="shared" si="112"/>
        <v>-</v>
      </c>
      <c r="R435" s="31">
        <f t="shared" si="113"/>
        <v>64.17</v>
      </c>
      <c r="U435" s="133">
        <v>43483.75</v>
      </c>
      <c r="V435" s="9">
        <f t="shared" si="114"/>
        <v>1</v>
      </c>
      <c r="W435" s="9">
        <f t="shared" si="115"/>
        <v>18</v>
      </c>
      <c r="X435" s="9">
        <f t="shared" si="116"/>
        <v>18</v>
      </c>
      <c r="Y435" s="31" t="str">
        <f t="shared" si="117"/>
        <v/>
      </c>
      <c r="Z435" s="134">
        <v>30.83</v>
      </c>
      <c r="AA435" s="31" t="str">
        <f t="shared" si="118"/>
        <v>-</v>
      </c>
      <c r="AB435" s="31">
        <f t="shared" si="119"/>
        <v>30.83</v>
      </c>
    </row>
    <row r="436" spans="1:28" x14ac:dyDescent="0.3">
      <c r="A436" s="133">
        <v>42753.791666666664</v>
      </c>
      <c r="B436" s="152">
        <f t="shared" si="120"/>
        <v>1</v>
      </c>
      <c r="C436" s="152">
        <f t="shared" si="121"/>
        <v>18</v>
      </c>
      <c r="D436" s="152">
        <f t="shared" si="122"/>
        <v>19</v>
      </c>
      <c r="E436" s="38" t="str">
        <f t="shared" si="123"/>
        <v/>
      </c>
      <c r="F436" s="134">
        <v>38.11</v>
      </c>
      <c r="G436" s="38" t="str">
        <f t="shared" si="124"/>
        <v>-</v>
      </c>
      <c r="H436" s="38">
        <f t="shared" si="125"/>
        <v>38.11</v>
      </c>
      <c r="K436" s="133">
        <v>43118.791666666664</v>
      </c>
      <c r="L436" s="9">
        <f t="shared" si="108"/>
        <v>1</v>
      </c>
      <c r="M436" s="9">
        <f t="shared" si="109"/>
        <v>18</v>
      </c>
      <c r="N436" s="9">
        <f t="shared" si="110"/>
        <v>19</v>
      </c>
      <c r="O436" s="31" t="str">
        <f t="shared" si="111"/>
        <v/>
      </c>
      <c r="P436" s="134">
        <v>59.89</v>
      </c>
      <c r="Q436" s="31" t="str">
        <f t="shared" si="112"/>
        <v>-</v>
      </c>
      <c r="R436" s="31">
        <f t="shared" si="113"/>
        <v>59.89</v>
      </c>
      <c r="U436" s="133">
        <v>43483.791666666664</v>
      </c>
      <c r="V436" s="9">
        <f t="shared" si="114"/>
        <v>1</v>
      </c>
      <c r="W436" s="9">
        <f t="shared" si="115"/>
        <v>18</v>
      </c>
      <c r="X436" s="9">
        <f t="shared" si="116"/>
        <v>19</v>
      </c>
      <c r="Y436" s="31" t="str">
        <f t="shared" si="117"/>
        <v/>
      </c>
      <c r="Z436" s="134">
        <v>28.86</v>
      </c>
      <c r="AA436" s="31" t="str">
        <f t="shared" si="118"/>
        <v>-</v>
      </c>
      <c r="AB436" s="31">
        <f t="shared" si="119"/>
        <v>28.86</v>
      </c>
    </row>
    <row r="437" spans="1:28" x14ac:dyDescent="0.3">
      <c r="A437" s="133">
        <v>42753.833333333336</v>
      </c>
      <c r="B437" s="152">
        <f t="shared" si="120"/>
        <v>1</v>
      </c>
      <c r="C437" s="152">
        <f t="shared" si="121"/>
        <v>18</v>
      </c>
      <c r="D437" s="152">
        <f t="shared" si="122"/>
        <v>20</v>
      </c>
      <c r="E437" s="38" t="str">
        <f t="shared" si="123"/>
        <v/>
      </c>
      <c r="F437" s="134">
        <v>37.909999999999997</v>
      </c>
      <c r="G437" s="38" t="str">
        <f t="shared" si="124"/>
        <v>-</v>
      </c>
      <c r="H437" s="38">
        <f t="shared" si="125"/>
        <v>37.909999999999997</v>
      </c>
      <c r="K437" s="133">
        <v>43118.833333333336</v>
      </c>
      <c r="L437" s="9">
        <f t="shared" si="108"/>
        <v>1</v>
      </c>
      <c r="M437" s="9">
        <f t="shared" si="109"/>
        <v>18</v>
      </c>
      <c r="N437" s="9">
        <f t="shared" si="110"/>
        <v>20</v>
      </c>
      <c r="O437" s="31" t="str">
        <f t="shared" si="111"/>
        <v/>
      </c>
      <c r="P437" s="134">
        <v>55.13</v>
      </c>
      <c r="Q437" s="31" t="str">
        <f t="shared" si="112"/>
        <v>-</v>
      </c>
      <c r="R437" s="31">
        <f t="shared" si="113"/>
        <v>55.13</v>
      </c>
      <c r="U437" s="133">
        <v>43483.833333333336</v>
      </c>
      <c r="V437" s="9">
        <f t="shared" si="114"/>
        <v>1</v>
      </c>
      <c r="W437" s="9">
        <f t="shared" si="115"/>
        <v>18</v>
      </c>
      <c r="X437" s="9">
        <f t="shared" si="116"/>
        <v>20</v>
      </c>
      <c r="Y437" s="31" t="str">
        <f t="shared" si="117"/>
        <v/>
      </c>
      <c r="Z437" s="134">
        <v>27.82</v>
      </c>
      <c r="AA437" s="31" t="str">
        <f t="shared" si="118"/>
        <v>-</v>
      </c>
      <c r="AB437" s="31">
        <f t="shared" si="119"/>
        <v>27.82</v>
      </c>
    </row>
    <row r="438" spans="1:28" x14ac:dyDescent="0.3">
      <c r="A438" s="133">
        <v>42753.875</v>
      </c>
      <c r="B438" s="152">
        <f t="shared" si="120"/>
        <v>1</v>
      </c>
      <c r="C438" s="152">
        <f t="shared" si="121"/>
        <v>18</v>
      </c>
      <c r="D438" s="152">
        <f t="shared" si="122"/>
        <v>21</v>
      </c>
      <c r="E438" s="38" t="str">
        <f t="shared" si="123"/>
        <v/>
      </c>
      <c r="F438" s="134">
        <v>31.51</v>
      </c>
      <c r="G438" s="38" t="str">
        <f t="shared" si="124"/>
        <v>-</v>
      </c>
      <c r="H438" s="38">
        <f t="shared" si="125"/>
        <v>31.51</v>
      </c>
      <c r="K438" s="133">
        <v>43118.875</v>
      </c>
      <c r="L438" s="9">
        <f t="shared" si="108"/>
        <v>1</v>
      </c>
      <c r="M438" s="9">
        <f t="shared" si="109"/>
        <v>18</v>
      </c>
      <c r="N438" s="9">
        <f t="shared" si="110"/>
        <v>21</v>
      </c>
      <c r="O438" s="31" t="str">
        <f t="shared" si="111"/>
        <v/>
      </c>
      <c r="P438" s="134">
        <v>48.95</v>
      </c>
      <c r="Q438" s="31" t="str">
        <f t="shared" si="112"/>
        <v>-</v>
      </c>
      <c r="R438" s="31">
        <f t="shared" si="113"/>
        <v>48.95</v>
      </c>
      <c r="U438" s="133">
        <v>43483.875</v>
      </c>
      <c r="V438" s="9">
        <f t="shared" si="114"/>
        <v>1</v>
      </c>
      <c r="W438" s="9">
        <f t="shared" si="115"/>
        <v>18</v>
      </c>
      <c r="X438" s="9">
        <f t="shared" si="116"/>
        <v>21</v>
      </c>
      <c r="Y438" s="31" t="str">
        <f t="shared" si="117"/>
        <v/>
      </c>
      <c r="Z438" s="134">
        <v>26.6</v>
      </c>
      <c r="AA438" s="31" t="str">
        <f t="shared" si="118"/>
        <v>-</v>
      </c>
      <c r="AB438" s="31">
        <f t="shared" si="119"/>
        <v>26.6</v>
      </c>
    </row>
    <row r="439" spans="1:28" x14ac:dyDescent="0.3">
      <c r="A439" s="133">
        <v>42753.916666666664</v>
      </c>
      <c r="B439" s="152">
        <f t="shared" si="120"/>
        <v>1</v>
      </c>
      <c r="C439" s="152">
        <f t="shared" si="121"/>
        <v>18</v>
      </c>
      <c r="D439" s="152">
        <f t="shared" si="122"/>
        <v>22</v>
      </c>
      <c r="E439" s="38" t="str">
        <f t="shared" si="123"/>
        <v/>
      </c>
      <c r="F439" s="134">
        <v>27.11</v>
      </c>
      <c r="G439" s="38" t="str">
        <f t="shared" si="124"/>
        <v>-</v>
      </c>
      <c r="H439" s="38">
        <f t="shared" si="125"/>
        <v>27.11</v>
      </c>
      <c r="K439" s="133">
        <v>43118.916666666664</v>
      </c>
      <c r="L439" s="9">
        <f t="shared" si="108"/>
        <v>1</v>
      </c>
      <c r="M439" s="9">
        <f t="shared" si="109"/>
        <v>18</v>
      </c>
      <c r="N439" s="9">
        <f t="shared" si="110"/>
        <v>22</v>
      </c>
      <c r="O439" s="31" t="str">
        <f t="shared" si="111"/>
        <v/>
      </c>
      <c r="P439" s="134">
        <v>41.35</v>
      </c>
      <c r="Q439" s="31" t="str">
        <f t="shared" si="112"/>
        <v>-</v>
      </c>
      <c r="R439" s="31">
        <f t="shared" si="113"/>
        <v>41.35</v>
      </c>
      <c r="U439" s="133">
        <v>43483.916666666664</v>
      </c>
      <c r="V439" s="9">
        <f t="shared" si="114"/>
        <v>1</v>
      </c>
      <c r="W439" s="9">
        <f t="shared" si="115"/>
        <v>18</v>
      </c>
      <c r="X439" s="9">
        <f t="shared" si="116"/>
        <v>22</v>
      </c>
      <c r="Y439" s="31" t="str">
        <f t="shared" si="117"/>
        <v/>
      </c>
      <c r="Z439" s="134">
        <v>24.95</v>
      </c>
      <c r="AA439" s="31" t="str">
        <f t="shared" si="118"/>
        <v>-</v>
      </c>
      <c r="AB439" s="31">
        <f t="shared" si="119"/>
        <v>24.95</v>
      </c>
    </row>
    <row r="440" spans="1:28" x14ac:dyDescent="0.3">
      <c r="A440" s="133">
        <v>42753.958333333336</v>
      </c>
      <c r="B440" s="152">
        <f t="shared" si="120"/>
        <v>1</v>
      </c>
      <c r="C440" s="152">
        <f t="shared" si="121"/>
        <v>18</v>
      </c>
      <c r="D440" s="152">
        <f t="shared" si="122"/>
        <v>23</v>
      </c>
      <c r="E440" s="38" t="str">
        <f t="shared" si="123"/>
        <v/>
      </c>
      <c r="F440" s="134">
        <v>25.19</v>
      </c>
      <c r="G440" s="38" t="str">
        <f t="shared" si="124"/>
        <v>-</v>
      </c>
      <c r="H440" s="38">
        <f t="shared" si="125"/>
        <v>25.19</v>
      </c>
      <c r="K440" s="133">
        <v>43118.958333333336</v>
      </c>
      <c r="L440" s="9">
        <f t="shared" si="108"/>
        <v>1</v>
      </c>
      <c r="M440" s="9">
        <f t="shared" si="109"/>
        <v>18</v>
      </c>
      <c r="N440" s="9">
        <f t="shared" si="110"/>
        <v>23</v>
      </c>
      <c r="O440" s="31" t="str">
        <f t="shared" si="111"/>
        <v/>
      </c>
      <c r="P440" s="134">
        <v>33.979999999999997</v>
      </c>
      <c r="Q440" s="31" t="str">
        <f t="shared" si="112"/>
        <v>-</v>
      </c>
      <c r="R440" s="31">
        <f t="shared" si="113"/>
        <v>33.979999999999997</v>
      </c>
      <c r="U440" s="133">
        <v>43483.958333333336</v>
      </c>
      <c r="V440" s="9">
        <f t="shared" si="114"/>
        <v>1</v>
      </c>
      <c r="W440" s="9">
        <f t="shared" si="115"/>
        <v>18</v>
      </c>
      <c r="X440" s="9">
        <f t="shared" si="116"/>
        <v>23</v>
      </c>
      <c r="Y440" s="31" t="str">
        <f t="shared" si="117"/>
        <v/>
      </c>
      <c r="Z440" s="134">
        <v>24.25</v>
      </c>
      <c r="AA440" s="31" t="str">
        <f t="shared" si="118"/>
        <v>-</v>
      </c>
      <c r="AB440" s="31">
        <f t="shared" si="119"/>
        <v>24.25</v>
      </c>
    </row>
    <row r="441" spans="1:28" x14ac:dyDescent="0.3">
      <c r="A441" s="133">
        <v>42754</v>
      </c>
      <c r="B441" s="152">
        <f t="shared" si="120"/>
        <v>1</v>
      </c>
      <c r="C441" s="152">
        <f t="shared" si="121"/>
        <v>19</v>
      </c>
      <c r="D441" s="152">
        <f t="shared" si="122"/>
        <v>0</v>
      </c>
      <c r="E441" s="38" t="str">
        <f t="shared" si="123"/>
        <v/>
      </c>
      <c r="F441" s="134">
        <v>25.28</v>
      </c>
      <c r="G441" s="38" t="str">
        <f t="shared" si="124"/>
        <v>-</v>
      </c>
      <c r="H441" s="38">
        <f t="shared" si="125"/>
        <v>25.28</v>
      </c>
      <c r="K441" s="133">
        <v>43119</v>
      </c>
      <c r="L441" s="9">
        <f t="shared" si="108"/>
        <v>1</v>
      </c>
      <c r="M441" s="9">
        <f t="shared" si="109"/>
        <v>19</v>
      </c>
      <c r="N441" s="9">
        <f t="shared" si="110"/>
        <v>0</v>
      </c>
      <c r="O441" s="31" t="str">
        <f t="shared" si="111"/>
        <v/>
      </c>
      <c r="P441" s="134">
        <v>37.1</v>
      </c>
      <c r="Q441" s="31" t="str">
        <f t="shared" si="112"/>
        <v>-</v>
      </c>
      <c r="R441" s="31">
        <f t="shared" si="113"/>
        <v>37.1</v>
      </c>
      <c r="U441" s="133">
        <v>43484</v>
      </c>
      <c r="V441" s="9">
        <f t="shared" si="114"/>
        <v>1</v>
      </c>
      <c r="W441" s="9">
        <f t="shared" si="115"/>
        <v>19</v>
      </c>
      <c r="X441" s="9">
        <f t="shared" si="116"/>
        <v>0</v>
      </c>
      <c r="Y441" s="31" t="str">
        <f t="shared" si="117"/>
        <v>W</v>
      </c>
      <c r="Z441" s="134">
        <v>25</v>
      </c>
      <c r="AA441" s="31" t="str">
        <f t="shared" si="118"/>
        <v>-</v>
      </c>
      <c r="AB441" s="31">
        <f t="shared" si="119"/>
        <v>25</v>
      </c>
    </row>
    <row r="442" spans="1:28" x14ac:dyDescent="0.3">
      <c r="A442" s="133">
        <v>42754.041666666664</v>
      </c>
      <c r="B442" s="152">
        <f t="shared" si="120"/>
        <v>1</v>
      </c>
      <c r="C442" s="152">
        <f t="shared" si="121"/>
        <v>19</v>
      </c>
      <c r="D442" s="152">
        <f t="shared" si="122"/>
        <v>1</v>
      </c>
      <c r="E442" s="38" t="str">
        <f t="shared" si="123"/>
        <v/>
      </c>
      <c r="F442" s="134">
        <v>24.58</v>
      </c>
      <c r="G442" s="38" t="str">
        <f t="shared" si="124"/>
        <v>-</v>
      </c>
      <c r="H442" s="38">
        <f t="shared" si="125"/>
        <v>24.58</v>
      </c>
      <c r="K442" s="133">
        <v>43119.041666666664</v>
      </c>
      <c r="L442" s="9">
        <f t="shared" si="108"/>
        <v>1</v>
      </c>
      <c r="M442" s="9">
        <f t="shared" si="109"/>
        <v>19</v>
      </c>
      <c r="N442" s="9">
        <f t="shared" si="110"/>
        <v>1</v>
      </c>
      <c r="O442" s="31" t="str">
        <f t="shared" si="111"/>
        <v/>
      </c>
      <c r="P442" s="134">
        <v>35</v>
      </c>
      <c r="Q442" s="31" t="str">
        <f t="shared" si="112"/>
        <v>-</v>
      </c>
      <c r="R442" s="31">
        <f t="shared" si="113"/>
        <v>35</v>
      </c>
      <c r="U442" s="133">
        <v>43484.041666666664</v>
      </c>
      <c r="V442" s="9">
        <f t="shared" si="114"/>
        <v>1</v>
      </c>
      <c r="W442" s="9">
        <f t="shared" si="115"/>
        <v>19</v>
      </c>
      <c r="X442" s="9">
        <f t="shared" si="116"/>
        <v>1</v>
      </c>
      <c r="Y442" s="31" t="str">
        <f t="shared" si="117"/>
        <v>W</v>
      </c>
      <c r="Z442" s="134">
        <v>24.52</v>
      </c>
      <c r="AA442" s="31" t="str">
        <f t="shared" si="118"/>
        <v>-</v>
      </c>
      <c r="AB442" s="31">
        <f t="shared" si="119"/>
        <v>24.52</v>
      </c>
    </row>
    <row r="443" spans="1:28" x14ac:dyDescent="0.3">
      <c r="A443" s="133">
        <v>42754.083333333336</v>
      </c>
      <c r="B443" s="152">
        <f t="shared" si="120"/>
        <v>1</v>
      </c>
      <c r="C443" s="152">
        <f t="shared" si="121"/>
        <v>19</v>
      </c>
      <c r="D443" s="152">
        <f t="shared" si="122"/>
        <v>2</v>
      </c>
      <c r="E443" s="38" t="str">
        <f t="shared" si="123"/>
        <v/>
      </c>
      <c r="F443" s="134">
        <v>24.51</v>
      </c>
      <c r="G443" s="38" t="str">
        <f t="shared" si="124"/>
        <v>-</v>
      </c>
      <c r="H443" s="38">
        <f t="shared" si="125"/>
        <v>24.51</v>
      </c>
      <c r="K443" s="133">
        <v>43119.083333333336</v>
      </c>
      <c r="L443" s="9">
        <f t="shared" si="108"/>
        <v>1</v>
      </c>
      <c r="M443" s="9">
        <f t="shared" si="109"/>
        <v>19</v>
      </c>
      <c r="N443" s="9">
        <f t="shared" si="110"/>
        <v>2</v>
      </c>
      <c r="O443" s="31" t="str">
        <f t="shared" si="111"/>
        <v/>
      </c>
      <c r="P443" s="134">
        <v>34.22</v>
      </c>
      <c r="Q443" s="31" t="str">
        <f t="shared" si="112"/>
        <v>-</v>
      </c>
      <c r="R443" s="31">
        <f t="shared" si="113"/>
        <v>34.22</v>
      </c>
      <c r="U443" s="133">
        <v>43484.083333333336</v>
      </c>
      <c r="V443" s="9">
        <f t="shared" si="114"/>
        <v>1</v>
      </c>
      <c r="W443" s="9">
        <f t="shared" si="115"/>
        <v>19</v>
      </c>
      <c r="X443" s="9">
        <f t="shared" si="116"/>
        <v>2</v>
      </c>
      <c r="Y443" s="31" t="str">
        <f t="shared" si="117"/>
        <v>W</v>
      </c>
      <c r="Z443" s="134">
        <v>24.38</v>
      </c>
      <c r="AA443" s="31" t="str">
        <f t="shared" si="118"/>
        <v>-</v>
      </c>
      <c r="AB443" s="31">
        <f t="shared" si="119"/>
        <v>24.38</v>
      </c>
    </row>
    <row r="444" spans="1:28" x14ac:dyDescent="0.3">
      <c r="A444" s="133">
        <v>42754.125</v>
      </c>
      <c r="B444" s="152">
        <f t="shared" si="120"/>
        <v>1</v>
      </c>
      <c r="C444" s="152">
        <f t="shared" si="121"/>
        <v>19</v>
      </c>
      <c r="D444" s="152">
        <f t="shared" si="122"/>
        <v>3</v>
      </c>
      <c r="E444" s="38" t="str">
        <f t="shared" si="123"/>
        <v/>
      </c>
      <c r="F444" s="134">
        <v>24.63</v>
      </c>
      <c r="G444" s="38" t="str">
        <f t="shared" si="124"/>
        <v>-</v>
      </c>
      <c r="H444" s="38">
        <f t="shared" si="125"/>
        <v>24.63</v>
      </c>
      <c r="K444" s="133">
        <v>43119.125</v>
      </c>
      <c r="L444" s="9">
        <f t="shared" si="108"/>
        <v>1</v>
      </c>
      <c r="M444" s="9">
        <f t="shared" si="109"/>
        <v>19</v>
      </c>
      <c r="N444" s="9">
        <f t="shared" si="110"/>
        <v>3</v>
      </c>
      <c r="O444" s="31" t="str">
        <f t="shared" si="111"/>
        <v/>
      </c>
      <c r="P444" s="134">
        <v>35.299999999999997</v>
      </c>
      <c r="Q444" s="31" t="str">
        <f t="shared" si="112"/>
        <v>-</v>
      </c>
      <c r="R444" s="31">
        <f t="shared" si="113"/>
        <v>35.299999999999997</v>
      </c>
      <c r="U444" s="133">
        <v>43484.125</v>
      </c>
      <c r="V444" s="9">
        <f t="shared" si="114"/>
        <v>1</v>
      </c>
      <c r="W444" s="9">
        <f t="shared" si="115"/>
        <v>19</v>
      </c>
      <c r="X444" s="9">
        <f t="shared" si="116"/>
        <v>3</v>
      </c>
      <c r="Y444" s="31" t="str">
        <f t="shared" si="117"/>
        <v>W</v>
      </c>
      <c r="Z444" s="134">
        <v>24.12</v>
      </c>
      <c r="AA444" s="31" t="str">
        <f t="shared" si="118"/>
        <v>-</v>
      </c>
      <c r="AB444" s="31">
        <f t="shared" si="119"/>
        <v>24.12</v>
      </c>
    </row>
    <row r="445" spans="1:28" x14ac:dyDescent="0.3">
      <c r="A445" s="133">
        <v>42754.166666666664</v>
      </c>
      <c r="B445" s="152">
        <f t="shared" si="120"/>
        <v>1</v>
      </c>
      <c r="C445" s="152">
        <f t="shared" si="121"/>
        <v>19</v>
      </c>
      <c r="D445" s="152">
        <f t="shared" si="122"/>
        <v>4</v>
      </c>
      <c r="E445" s="38" t="str">
        <f t="shared" si="123"/>
        <v/>
      </c>
      <c r="F445" s="134">
        <v>25.28</v>
      </c>
      <c r="G445" s="38" t="str">
        <f t="shared" si="124"/>
        <v>-</v>
      </c>
      <c r="H445" s="38">
        <f t="shared" si="125"/>
        <v>25.28</v>
      </c>
      <c r="K445" s="133">
        <v>43119.166666666664</v>
      </c>
      <c r="L445" s="9">
        <f t="shared" si="108"/>
        <v>1</v>
      </c>
      <c r="M445" s="9">
        <f t="shared" si="109"/>
        <v>19</v>
      </c>
      <c r="N445" s="9">
        <f t="shared" si="110"/>
        <v>4</v>
      </c>
      <c r="O445" s="31" t="str">
        <f t="shared" si="111"/>
        <v/>
      </c>
      <c r="P445" s="134">
        <v>41</v>
      </c>
      <c r="Q445" s="31" t="str">
        <f t="shared" si="112"/>
        <v>-</v>
      </c>
      <c r="R445" s="31">
        <f t="shared" si="113"/>
        <v>41</v>
      </c>
      <c r="U445" s="133">
        <v>43484.166666666664</v>
      </c>
      <c r="V445" s="9">
        <f t="shared" si="114"/>
        <v>1</v>
      </c>
      <c r="W445" s="9">
        <f t="shared" si="115"/>
        <v>19</v>
      </c>
      <c r="X445" s="9">
        <f t="shared" si="116"/>
        <v>4</v>
      </c>
      <c r="Y445" s="31" t="str">
        <f t="shared" si="117"/>
        <v>W</v>
      </c>
      <c r="Z445" s="134">
        <v>24.22</v>
      </c>
      <c r="AA445" s="31" t="str">
        <f t="shared" si="118"/>
        <v>-</v>
      </c>
      <c r="AB445" s="31">
        <f t="shared" si="119"/>
        <v>24.22</v>
      </c>
    </row>
    <row r="446" spans="1:28" x14ac:dyDescent="0.3">
      <c r="A446" s="133">
        <v>42754.208333333336</v>
      </c>
      <c r="B446" s="152">
        <f t="shared" si="120"/>
        <v>1</v>
      </c>
      <c r="C446" s="152">
        <f t="shared" si="121"/>
        <v>19</v>
      </c>
      <c r="D446" s="152">
        <f t="shared" si="122"/>
        <v>5</v>
      </c>
      <c r="E446" s="38" t="str">
        <f t="shared" si="123"/>
        <v/>
      </c>
      <c r="F446" s="134">
        <v>27.85</v>
      </c>
      <c r="G446" s="38" t="str">
        <f t="shared" si="124"/>
        <v>-</v>
      </c>
      <c r="H446" s="38">
        <f t="shared" si="125"/>
        <v>27.85</v>
      </c>
      <c r="K446" s="133">
        <v>43119.208333333336</v>
      </c>
      <c r="L446" s="9">
        <f t="shared" si="108"/>
        <v>1</v>
      </c>
      <c r="M446" s="9">
        <f t="shared" si="109"/>
        <v>19</v>
      </c>
      <c r="N446" s="9">
        <f t="shared" si="110"/>
        <v>5</v>
      </c>
      <c r="O446" s="31" t="str">
        <f t="shared" si="111"/>
        <v/>
      </c>
      <c r="P446" s="134">
        <v>53.62</v>
      </c>
      <c r="Q446" s="31" t="str">
        <f t="shared" si="112"/>
        <v>-</v>
      </c>
      <c r="R446" s="31">
        <f t="shared" si="113"/>
        <v>53.62</v>
      </c>
      <c r="U446" s="133">
        <v>43484.208333333336</v>
      </c>
      <c r="V446" s="9">
        <f t="shared" si="114"/>
        <v>1</v>
      </c>
      <c r="W446" s="9">
        <f t="shared" si="115"/>
        <v>19</v>
      </c>
      <c r="X446" s="9">
        <f t="shared" si="116"/>
        <v>5</v>
      </c>
      <c r="Y446" s="31" t="str">
        <f t="shared" si="117"/>
        <v>W</v>
      </c>
      <c r="Z446" s="134">
        <v>24.55</v>
      </c>
      <c r="AA446" s="31" t="str">
        <f t="shared" si="118"/>
        <v>-</v>
      </c>
      <c r="AB446" s="31">
        <f t="shared" si="119"/>
        <v>24.55</v>
      </c>
    </row>
    <row r="447" spans="1:28" x14ac:dyDescent="0.3">
      <c r="A447" s="133">
        <v>42754.25</v>
      </c>
      <c r="B447" s="152">
        <f t="shared" si="120"/>
        <v>1</v>
      </c>
      <c r="C447" s="152">
        <f t="shared" si="121"/>
        <v>19</v>
      </c>
      <c r="D447" s="152">
        <f t="shared" si="122"/>
        <v>6</v>
      </c>
      <c r="E447" s="38" t="str">
        <f t="shared" si="123"/>
        <v/>
      </c>
      <c r="F447" s="134">
        <v>41.7</v>
      </c>
      <c r="G447" s="38" t="str">
        <f t="shared" si="124"/>
        <v>-</v>
      </c>
      <c r="H447" s="38">
        <f t="shared" si="125"/>
        <v>41.7</v>
      </c>
      <c r="K447" s="133">
        <v>43119.25</v>
      </c>
      <c r="L447" s="9">
        <f t="shared" si="108"/>
        <v>1</v>
      </c>
      <c r="M447" s="9">
        <f t="shared" si="109"/>
        <v>19</v>
      </c>
      <c r="N447" s="9">
        <f t="shared" si="110"/>
        <v>6</v>
      </c>
      <c r="O447" s="31" t="str">
        <f t="shared" si="111"/>
        <v/>
      </c>
      <c r="P447" s="134">
        <v>88.09</v>
      </c>
      <c r="Q447" s="31" t="str">
        <f t="shared" si="112"/>
        <v>-</v>
      </c>
      <c r="R447" s="31">
        <f t="shared" si="113"/>
        <v>88.09</v>
      </c>
      <c r="U447" s="133">
        <v>43484.25</v>
      </c>
      <c r="V447" s="9">
        <f t="shared" si="114"/>
        <v>1</v>
      </c>
      <c r="W447" s="9">
        <f t="shared" si="115"/>
        <v>19</v>
      </c>
      <c r="X447" s="9">
        <f t="shared" si="116"/>
        <v>6</v>
      </c>
      <c r="Y447" s="31" t="str">
        <f t="shared" si="117"/>
        <v>W</v>
      </c>
      <c r="Z447" s="134">
        <v>24.91</v>
      </c>
      <c r="AA447" s="31" t="str">
        <f t="shared" si="118"/>
        <v>-</v>
      </c>
      <c r="AB447" s="31">
        <f t="shared" si="119"/>
        <v>24.91</v>
      </c>
    </row>
    <row r="448" spans="1:28" x14ac:dyDescent="0.3">
      <c r="A448" s="133">
        <v>42754.291666666664</v>
      </c>
      <c r="B448" s="152">
        <f t="shared" si="120"/>
        <v>1</v>
      </c>
      <c r="C448" s="152">
        <f t="shared" si="121"/>
        <v>19</v>
      </c>
      <c r="D448" s="152">
        <f t="shared" si="122"/>
        <v>7</v>
      </c>
      <c r="E448" s="38" t="str">
        <f t="shared" si="123"/>
        <v/>
      </c>
      <c r="F448" s="134">
        <v>45.9</v>
      </c>
      <c r="G448" s="38" t="str">
        <f t="shared" si="124"/>
        <v>-</v>
      </c>
      <c r="H448" s="38">
        <f t="shared" si="125"/>
        <v>45.9</v>
      </c>
      <c r="K448" s="133">
        <v>43119.291666666664</v>
      </c>
      <c r="L448" s="9">
        <f t="shared" si="108"/>
        <v>1</v>
      </c>
      <c r="M448" s="9">
        <f t="shared" si="109"/>
        <v>19</v>
      </c>
      <c r="N448" s="9">
        <f t="shared" si="110"/>
        <v>7</v>
      </c>
      <c r="O448" s="31" t="str">
        <f t="shared" si="111"/>
        <v/>
      </c>
      <c r="P448" s="134">
        <v>87.73</v>
      </c>
      <c r="Q448" s="31" t="str">
        <f t="shared" si="112"/>
        <v>-</v>
      </c>
      <c r="R448" s="31">
        <f t="shared" si="113"/>
        <v>87.73</v>
      </c>
      <c r="U448" s="133">
        <v>43484.291666666664</v>
      </c>
      <c r="V448" s="9">
        <f t="shared" si="114"/>
        <v>1</v>
      </c>
      <c r="W448" s="9">
        <f t="shared" si="115"/>
        <v>19</v>
      </c>
      <c r="X448" s="9">
        <f t="shared" si="116"/>
        <v>7</v>
      </c>
      <c r="Y448" s="31" t="str">
        <f t="shared" si="117"/>
        <v>W</v>
      </c>
      <c r="Z448" s="134">
        <v>26.93</v>
      </c>
      <c r="AA448" s="31" t="str">
        <f t="shared" si="118"/>
        <v>-</v>
      </c>
      <c r="AB448" s="31">
        <f t="shared" si="119"/>
        <v>26.93</v>
      </c>
    </row>
    <row r="449" spans="1:28" x14ac:dyDescent="0.3">
      <c r="A449" s="133">
        <v>42754.333333333336</v>
      </c>
      <c r="B449" s="152">
        <f t="shared" si="120"/>
        <v>1</v>
      </c>
      <c r="C449" s="152">
        <f t="shared" si="121"/>
        <v>19</v>
      </c>
      <c r="D449" s="152">
        <f t="shared" si="122"/>
        <v>8</v>
      </c>
      <c r="E449" s="38" t="str">
        <f t="shared" si="123"/>
        <v/>
      </c>
      <c r="F449" s="134">
        <v>39.299999999999997</v>
      </c>
      <c r="G449" s="38">
        <f t="shared" si="124"/>
        <v>39.299999999999997</v>
      </c>
      <c r="H449" s="38" t="str">
        <f t="shared" si="125"/>
        <v>-</v>
      </c>
      <c r="K449" s="133">
        <v>43119.333333333336</v>
      </c>
      <c r="L449" s="9">
        <f t="shared" si="108"/>
        <v>1</v>
      </c>
      <c r="M449" s="9">
        <f t="shared" si="109"/>
        <v>19</v>
      </c>
      <c r="N449" s="9">
        <f t="shared" si="110"/>
        <v>8</v>
      </c>
      <c r="O449" s="31" t="str">
        <f t="shared" si="111"/>
        <v/>
      </c>
      <c r="P449" s="134">
        <v>68.98</v>
      </c>
      <c r="Q449" s="31">
        <f t="shared" si="112"/>
        <v>68.98</v>
      </c>
      <c r="R449" s="31" t="str">
        <f t="shared" si="113"/>
        <v>-</v>
      </c>
      <c r="U449" s="133">
        <v>43484.333333333336</v>
      </c>
      <c r="V449" s="9">
        <f t="shared" si="114"/>
        <v>1</v>
      </c>
      <c r="W449" s="9">
        <f t="shared" si="115"/>
        <v>19</v>
      </c>
      <c r="X449" s="9">
        <f t="shared" si="116"/>
        <v>8</v>
      </c>
      <c r="Y449" s="31" t="str">
        <f t="shared" si="117"/>
        <v>W</v>
      </c>
      <c r="Z449" s="134">
        <v>28.37</v>
      </c>
      <c r="AA449" s="31" t="str">
        <f t="shared" si="118"/>
        <v>-</v>
      </c>
      <c r="AB449" s="31">
        <f t="shared" si="119"/>
        <v>28.37</v>
      </c>
    </row>
    <row r="450" spans="1:28" x14ac:dyDescent="0.3">
      <c r="A450" s="133">
        <v>42754.375</v>
      </c>
      <c r="B450" s="152">
        <f t="shared" si="120"/>
        <v>1</v>
      </c>
      <c r="C450" s="152">
        <f t="shared" si="121"/>
        <v>19</v>
      </c>
      <c r="D450" s="152">
        <f t="shared" si="122"/>
        <v>9</v>
      </c>
      <c r="E450" s="38" t="str">
        <f t="shared" si="123"/>
        <v/>
      </c>
      <c r="F450" s="134">
        <v>37.93</v>
      </c>
      <c r="G450" s="38">
        <f t="shared" si="124"/>
        <v>37.93</v>
      </c>
      <c r="H450" s="38" t="str">
        <f t="shared" si="125"/>
        <v>-</v>
      </c>
      <c r="K450" s="133">
        <v>43119.375</v>
      </c>
      <c r="L450" s="9">
        <f t="shared" si="108"/>
        <v>1</v>
      </c>
      <c r="M450" s="9">
        <f t="shared" si="109"/>
        <v>19</v>
      </c>
      <c r="N450" s="9">
        <f t="shared" si="110"/>
        <v>9</v>
      </c>
      <c r="O450" s="31" t="str">
        <f t="shared" si="111"/>
        <v/>
      </c>
      <c r="P450" s="134">
        <v>56.12</v>
      </c>
      <c r="Q450" s="31">
        <f t="shared" si="112"/>
        <v>56.12</v>
      </c>
      <c r="R450" s="31" t="str">
        <f t="shared" si="113"/>
        <v>-</v>
      </c>
      <c r="U450" s="133">
        <v>43484.375</v>
      </c>
      <c r="V450" s="9">
        <f t="shared" si="114"/>
        <v>1</v>
      </c>
      <c r="W450" s="9">
        <f t="shared" si="115"/>
        <v>19</v>
      </c>
      <c r="X450" s="9">
        <f t="shared" si="116"/>
        <v>9</v>
      </c>
      <c r="Y450" s="31" t="str">
        <f t="shared" si="117"/>
        <v>W</v>
      </c>
      <c r="Z450" s="134">
        <v>30.26</v>
      </c>
      <c r="AA450" s="31" t="str">
        <f t="shared" si="118"/>
        <v>-</v>
      </c>
      <c r="AB450" s="31">
        <f t="shared" si="119"/>
        <v>30.26</v>
      </c>
    </row>
    <row r="451" spans="1:28" x14ac:dyDescent="0.3">
      <c r="A451" s="133">
        <v>42754.416666666664</v>
      </c>
      <c r="B451" s="152">
        <f t="shared" si="120"/>
        <v>1</v>
      </c>
      <c r="C451" s="152">
        <f t="shared" si="121"/>
        <v>19</v>
      </c>
      <c r="D451" s="152">
        <f t="shared" si="122"/>
        <v>10</v>
      </c>
      <c r="E451" s="38" t="str">
        <f t="shared" si="123"/>
        <v/>
      </c>
      <c r="F451" s="134">
        <v>37.26</v>
      </c>
      <c r="G451" s="38">
        <f t="shared" si="124"/>
        <v>37.26</v>
      </c>
      <c r="H451" s="38" t="str">
        <f t="shared" si="125"/>
        <v>-</v>
      </c>
      <c r="K451" s="133">
        <v>43119.416666666664</v>
      </c>
      <c r="L451" s="9">
        <f t="shared" si="108"/>
        <v>1</v>
      </c>
      <c r="M451" s="9">
        <f t="shared" si="109"/>
        <v>19</v>
      </c>
      <c r="N451" s="9">
        <f t="shared" si="110"/>
        <v>10</v>
      </c>
      <c r="O451" s="31" t="str">
        <f t="shared" si="111"/>
        <v/>
      </c>
      <c r="P451" s="134">
        <v>42.29</v>
      </c>
      <c r="Q451" s="31">
        <f t="shared" si="112"/>
        <v>42.29</v>
      </c>
      <c r="R451" s="31" t="str">
        <f t="shared" si="113"/>
        <v>-</v>
      </c>
      <c r="U451" s="133">
        <v>43484.416666666664</v>
      </c>
      <c r="V451" s="9">
        <f t="shared" si="114"/>
        <v>1</v>
      </c>
      <c r="W451" s="9">
        <f t="shared" si="115"/>
        <v>19</v>
      </c>
      <c r="X451" s="9">
        <f t="shared" si="116"/>
        <v>10</v>
      </c>
      <c r="Y451" s="31" t="str">
        <f t="shared" si="117"/>
        <v>W</v>
      </c>
      <c r="Z451" s="134">
        <v>35.33</v>
      </c>
      <c r="AA451" s="31" t="str">
        <f t="shared" si="118"/>
        <v>-</v>
      </c>
      <c r="AB451" s="31">
        <f t="shared" si="119"/>
        <v>35.33</v>
      </c>
    </row>
    <row r="452" spans="1:28" x14ac:dyDescent="0.3">
      <c r="A452" s="133">
        <v>42754.458333333336</v>
      </c>
      <c r="B452" s="152">
        <f t="shared" si="120"/>
        <v>1</v>
      </c>
      <c r="C452" s="152">
        <f t="shared" si="121"/>
        <v>19</v>
      </c>
      <c r="D452" s="152">
        <f t="shared" si="122"/>
        <v>11</v>
      </c>
      <c r="E452" s="38" t="str">
        <f t="shared" si="123"/>
        <v/>
      </c>
      <c r="F452" s="134">
        <v>36.31</v>
      </c>
      <c r="G452" s="38">
        <f t="shared" si="124"/>
        <v>36.31</v>
      </c>
      <c r="H452" s="38" t="str">
        <f t="shared" si="125"/>
        <v>-</v>
      </c>
      <c r="K452" s="133">
        <v>43119.458333333336</v>
      </c>
      <c r="L452" s="9">
        <f t="shared" si="108"/>
        <v>1</v>
      </c>
      <c r="M452" s="9">
        <f t="shared" si="109"/>
        <v>19</v>
      </c>
      <c r="N452" s="9">
        <f t="shared" si="110"/>
        <v>11</v>
      </c>
      <c r="O452" s="31" t="str">
        <f t="shared" si="111"/>
        <v/>
      </c>
      <c r="P452" s="134">
        <v>34.99</v>
      </c>
      <c r="Q452" s="31">
        <f t="shared" si="112"/>
        <v>34.99</v>
      </c>
      <c r="R452" s="31" t="str">
        <f t="shared" si="113"/>
        <v>-</v>
      </c>
      <c r="U452" s="133">
        <v>43484.458333333336</v>
      </c>
      <c r="V452" s="9">
        <f t="shared" si="114"/>
        <v>1</v>
      </c>
      <c r="W452" s="9">
        <f t="shared" si="115"/>
        <v>19</v>
      </c>
      <c r="X452" s="9">
        <f t="shared" si="116"/>
        <v>11</v>
      </c>
      <c r="Y452" s="31" t="str">
        <f t="shared" si="117"/>
        <v>W</v>
      </c>
      <c r="Z452" s="134">
        <v>33.04</v>
      </c>
      <c r="AA452" s="31" t="str">
        <f t="shared" si="118"/>
        <v>-</v>
      </c>
      <c r="AB452" s="31">
        <f t="shared" si="119"/>
        <v>33.04</v>
      </c>
    </row>
    <row r="453" spans="1:28" x14ac:dyDescent="0.3">
      <c r="A453" s="133">
        <v>42754.5</v>
      </c>
      <c r="B453" s="152">
        <f t="shared" si="120"/>
        <v>1</v>
      </c>
      <c r="C453" s="152">
        <f t="shared" si="121"/>
        <v>19</v>
      </c>
      <c r="D453" s="152">
        <f t="shared" si="122"/>
        <v>12</v>
      </c>
      <c r="E453" s="38" t="str">
        <f t="shared" si="123"/>
        <v/>
      </c>
      <c r="F453" s="134">
        <v>32.33</v>
      </c>
      <c r="G453" s="38">
        <f t="shared" si="124"/>
        <v>32.33</v>
      </c>
      <c r="H453" s="38" t="str">
        <f t="shared" si="125"/>
        <v>-</v>
      </c>
      <c r="K453" s="133">
        <v>43119.5</v>
      </c>
      <c r="L453" s="9">
        <f t="shared" si="108"/>
        <v>1</v>
      </c>
      <c r="M453" s="9">
        <f t="shared" si="109"/>
        <v>19</v>
      </c>
      <c r="N453" s="9">
        <f t="shared" si="110"/>
        <v>12</v>
      </c>
      <c r="O453" s="31" t="str">
        <f t="shared" si="111"/>
        <v/>
      </c>
      <c r="P453" s="134">
        <v>29.73</v>
      </c>
      <c r="Q453" s="31">
        <f t="shared" si="112"/>
        <v>29.73</v>
      </c>
      <c r="R453" s="31" t="str">
        <f t="shared" si="113"/>
        <v>-</v>
      </c>
      <c r="U453" s="133">
        <v>43484.5</v>
      </c>
      <c r="V453" s="9">
        <f t="shared" si="114"/>
        <v>1</v>
      </c>
      <c r="W453" s="9">
        <f t="shared" si="115"/>
        <v>19</v>
      </c>
      <c r="X453" s="9">
        <f t="shared" si="116"/>
        <v>12</v>
      </c>
      <c r="Y453" s="31" t="str">
        <f t="shared" si="117"/>
        <v>W</v>
      </c>
      <c r="Z453" s="134">
        <v>31.93</v>
      </c>
      <c r="AA453" s="31" t="str">
        <f t="shared" si="118"/>
        <v>-</v>
      </c>
      <c r="AB453" s="31">
        <f t="shared" si="119"/>
        <v>31.93</v>
      </c>
    </row>
    <row r="454" spans="1:28" x14ac:dyDescent="0.3">
      <c r="A454" s="133">
        <v>42754.541666666664</v>
      </c>
      <c r="B454" s="152">
        <f t="shared" si="120"/>
        <v>1</v>
      </c>
      <c r="C454" s="152">
        <f t="shared" si="121"/>
        <v>19</v>
      </c>
      <c r="D454" s="152">
        <f t="shared" si="122"/>
        <v>13</v>
      </c>
      <c r="E454" s="38" t="str">
        <f t="shared" si="123"/>
        <v/>
      </c>
      <c r="F454" s="134">
        <v>28.26</v>
      </c>
      <c r="G454" s="38">
        <f t="shared" si="124"/>
        <v>28.26</v>
      </c>
      <c r="H454" s="38" t="str">
        <f t="shared" si="125"/>
        <v>-</v>
      </c>
      <c r="K454" s="133">
        <v>43119.541666666664</v>
      </c>
      <c r="L454" s="9">
        <f t="shared" si="108"/>
        <v>1</v>
      </c>
      <c r="M454" s="9">
        <f t="shared" si="109"/>
        <v>19</v>
      </c>
      <c r="N454" s="9">
        <f t="shared" si="110"/>
        <v>13</v>
      </c>
      <c r="O454" s="31" t="str">
        <f t="shared" si="111"/>
        <v/>
      </c>
      <c r="P454" s="134">
        <v>27.41</v>
      </c>
      <c r="Q454" s="31">
        <f t="shared" si="112"/>
        <v>27.41</v>
      </c>
      <c r="R454" s="31" t="str">
        <f t="shared" si="113"/>
        <v>-</v>
      </c>
      <c r="U454" s="133">
        <v>43484.541666666664</v>
      </c>
      <c r="V454" s="9">
        <f t="shared" si="114"/>
        <v>1</v>
      </c>
      <c r="W454" s="9">
        <f t="shared" si="115"/>
        <v>19</v>
      </c>
      <c r="X454" s="9">
        <f t="shared" si="116"/>
        <v>13</v>
      </c>
      <c r="Y454" s="31" t="str">
        <f t="shared" si="117"/>
        <v>W</v>
      </c>
      <c r="Z454" s="134">
        <v>30.6</v>
      </c>
      <c r="AA454" s="31" t="str">
        <f t="shared" si="118"/>
        <v>-</v>
      </c>
      <c r="AB454" s="31">
        <f t="shared" si="119"/>
        <v>30.6</v>
      </c>
    </row>
    <row r="455" spans="1:28" x14ac:dyDescent="0.3">
      <c r="A455" s="133">
        <v>42754.583333333336</v>
      </c>
      <c r="B455" s="152">
        <f t="shared" si="120"/>
        <v>1</v>
      </c>
      <c r="C455" s="152">
        <f t="shared" si="121"/>
        <v>19</v>
      </c>
      <c r="D455" s="152">
        <f t="shared" si="122"/>
        <v>14</v>
      </c>
      <c r="E455" s="38" t="str">
        <f t="shared" si="123"/>
        <v/>
      </c>
      <c r="F455" s="134">
        <v>27.58</v>
      </c>
      <c r="G455" s="38">
        <f t="shared" si="124"/>
        <v>27.58</v>
      </c>
      <c r="H455" s="38" t="str">
        <f t="shared" si="125"/>
        <v>-</v>
      </c>
      <c r="K455" s="133">
        <v>43119.583333333336</v>
      </c>
      <c r="L455" s="9">
        <f t="shared" si="108"/>
        <v>1</v>
      </c>
      <c r="M455" s="9">
        <f t="shared" si="109"/>
        <v>19</v>
      </c>
      <c r="N455" s="9">
        <f t="shared" si="110"/>
        <v>14</v>
      </c>
      <c r="O455" s="31" t="str">
        <f t="shared" si="111"/>
        <v/>
      </c>
      <c r="P455" s="134">
        <v>26.2</v>
      </c>
      <c r="Q455" s="31">
        <f t="shared" si="112"/>
        <v>26.2</v>
      </c>
      <c r="R455" s="31" t="str">
        <f t="shared" si="113"/>
        <v>-</v>
      </c>
      <c r="U455" s="133">
        <v>43484.583333333336</v>
      </c>
      <c r="V455" s="9">
        <f t="shared" si="114"/>
        <v>1</v>
      </c>
      <c r="W455" s="9">
        <f t="shared" si="115"/>
        <v>19</v>
      </c>
      <c r="X455" s="9">
        <f t="shared" si="116"/>
        <v>14</v>
      </c>
      <c r="Y455" s="31" t="str">
        <f t="shared" si="117"/>
        <v>W</v>
      </c>
      <c r="Z455" s="134">
        <v>29.59</v>
      </c>
      <c r="AA455" s="31" t="str">
        <f t="shared" si="118"/>
        <v>-</v>
      </c>
      <c r="AB455" s="31">
        <f t="shared" si="119"/>
        <v>29.59</v>
      </c>
    </row>
    <row r="456" spans="1:28" x14ac:dyDescent="0.3">
      <c r="A456" s="133">
        <v>42754.625</v>
      </c>
      <c r="B456" s="152">
        <f t="shared" si="120"/>
        <v>1</v>
      </c>
      <c r="C456" s="152">
        <f t="shared" si="121"/>
        <v>19</v>
      </c>
      <c r="D456" s="152">
        <f t="shared" si="122"/>
        <v>15</v>
      </c>
      <c r="E456" s="38" t="str">
        <f t="shared" si="123"/>
        <v/>
      </c>
      <c r="F456" s="134">
        <v>27.76</v>
      </c>
      <c r="G456" s="38">
        <f t="shared" si="124"/>
        <v>27.76</v>
      </c>
      <c r="H456" s="38" t="str">
        <f t="shared" si="125"/>
        <v>-</v>
      </c>
      <c r="K456" s="133">
        <v>43119.625</v>
      </c>
      <c r="L456" s="9">
        <f t="shared" si="108"/>
        <v>1</v>
      </c>
      <c r="M456" s="9">
        <f t="shared" si="109"/>
        <v>19</v>
      </c>
      <c r="N456" s="9">
        <f t="shared" si="110"/>
        <v>15</v>
      </c>
      <c r="O456" s="31" t="str">
        <f t="shared" si="111"/>
        <v/>
      </c>
      <c r="P456" s="134">
        <v>25.83</v>
      </c>
      <c r="Q456" s="31">
        <f t="shared" si="112"/>
        <v>25.83</v>
      </c>
      <c r="R456" s="31" t="str">
        <f t="shared" si="113"/>
        <v>-</v>
      </c>
      <c r="U456" s="133">
        <v>43484.625</v>
      </c>
      <c r="V456" s="9">
        <f t="shared" si="114"/>
        <v>1</v>
      </c>
      <c r="W456" s="9">
        <f t="shared" si="115"/>
        <v>19</v>
      </c>
      <c r="X456" s="9">
        <f t="shared" si="116"/>
        <v>15</v>
      </c>
      <c r="Y456" s="31" t="str">
        <f t="shared" si="117"/>
        <v>W</v>
      </c>
      <c r="Z456" s="134">
        <v>29.58</v>
      </c>
      <c r="AA456" s="31" t="str">
        <f t="shared" si="118"/>
        <v>-</v>
      </c>
      <c r="AB456" s="31">
        <f t="shared" si="119"/>
        <v>29.58</v>
      </c>
    </row>
    <row r="457" spans="1:28" x14ac:dyDescent="0.3">
      <c r="A457" s="133">
        <v>42754.666666666664</v>
      </c>
      <c r="B457" s="152">
        <f t="shared" si="120"/>
        <v>1</v>
      </c>
      <c r="C457" s="152">
        <f t="shared" si="121"/>
        <v>19</v>
      </c>
      <c r="D457" s="152">
        <f t="shared" si="122"/>
        <v>16</v>
      </c>
      <c r="E457" s="38" t="str">
        <f t="shared" si="123"/>
        <v/>
      </c>
      <c r="F457" s="134">
        <v>28.85</v>
      </c>
      <c r="G457" s="38">
        <f t="shared" si="124"/>
        <v>28.85</v>
      </c>
      <c r="H457" s="38" t="str">
        <f t="shared" si="125"/>
        <v>-</v>
      </c>
      <c r="K457" s="133">
        <v>43119.666666666664</v>
      </c>
      <c r="L457" s="9">
        <f t="shared" ref="L457:L520" si="126">MONTH(K457)</f>
        <v>1</v>
      </c>
      <c r="M457" s="9">
        <f t="shared" ref="M457:M520" si="127">DAY(K457)</f>
        <v>19</v>
      </c>
      <c r="N457" s="9">
        <f t="shared" ref="N457:N520" si="128">HOUR(K457)</f>
        <v>16</v>
      </c>
      <c r="O457" s="31" t="str">
        <f t="shared" ref="O457:O520" si="129">IF(WEEKDAY(K457,2)&gt;5,"W","")</f>
        <v/>
      </c>
      <c r="P457" s="134">
        <v>28.28</v>
      </c>
      <c r="Q457" s="31">
        <f t="shared" ref="Q457:Q520" si="130">IF(AND($L457&gt;=$L$5,$L457&lt;=$M$5),IF($O457&lt;&gt;"W",IF(AND($N457&gt;=$N$5,$N457&lt;$P$5),$P457,"-"),"-"),"-")</f>
        <v>28.28</v>
      </c>
      <c r="R457" s="31" t="str">
        <f t="shared" ref="R457:R520" si="131">IF(Q457="-",P457,"-")</f>
        <v>-</v>
      </c>
      <c r="U457" s="133">
        <v>43484.666666666664</v>
      </c>
      <c r="V457" s="9">
        <f t="shared" ref="V457:V520" si="132">MONTH(U457)</f>
        <v>1</v>
      </c>
      <c r="W457" s="9">
        <f t="shared" ref="W457:W520" si="133">DAY(U457)</f>
        <v>19</v>
      </c>
      <c r="X457" s="9">
        <f t="shared" ref="X457:X520" si="134">HOUR(U457)</f>
        <v>16</v>
      </c>
      <c r="Y457" s="31" t="str">
        <f t="shared" ref="Y457:Y520" si="135">IF(WEEKDAY(U457,2)&gt;5,"W","")</f>
        <v>W</v>
      </c>
      <c r="Z457" s="134">
        <v>31.38</v>
      </c>
      <c r="AA457" s="31" t="str">
        <f t="shared" ref="AA457:AA520" si="136">IF(AND($V457&gt;=$V$5,$V457&lt;=$W$5),IF($Y457&lt;&gt;"W",IF(AND($X457&gt;=$X$5,$X457&lt;$Z$5),$Z457,"-"),"-"),"-")</f>
        <v>-</v>
      </c>
      <c r="AB457" s="31">
        <f t="shared" ref="AB457:AB520" si="137">IF(AA457="-",Z457,"-")</f>
        <v>31.38</v>
      </c>
    </row>
    <row r="458" spans="1:28" x14ac:dyDescent="0.3">
      <c r="A458" s="133">
        <v>42754.708333333336</v>
      </c>
      <c r="B458" s="152">
        <f t="shared" ref="B458:B521" si="138">MONTH(A458)</f>
        <v>1</v>
      </c>
      <c r="C458" s="152">
        <f t="shared" ref="C458:C521" si="139">DAY(A458)</f>
        <v>19</v>
      </c>
      <c r="D458" s="152">
        <f t="shared" ref="D458:D521" si="140">HOUR(A458)</f>
        <v>17</v>
      </c>
      <c r="E458" s="38" t="str">
        <f t="shared" ref="E458:E521" si="141">IF(WEEKDAY(A458,2)&gt;5,"W","")</f>
        <v/>
      </c>
      <c r="F458" s="134">
        <v>41.09</v>
      </c>
      <c r="G458" s="38" t="str">
        <f t="shared" ref="G458:G521" si="142">IF(AND($B458&gt;=$B$5,$B458&lt;=$C$5),IF($E458&lt;&gt;"W",IF(AND($D458&gt;=$D$5,$D458&lt;$F$5),$F458,"-"),"-"),"-")</f>
        <v>-</v>
      </c>
      <c r="H458" s="38">
        <f t="shared" ref="H458:H521" si="143">IF(G458="-",F458,"-")</f>
        <v>41.09</v>
      </c>
      <c r="K458" s="133">
        <v>43119.708333333336</v>
      </c>
      <c r="L458" s="9">
        <f t="shared" si="126"/>
        <v>1</v>
      </c>
      <c r="M458" s="9">
        <f t="shared" si="127"/>
        <v>19</v>
      </c>
      <c r="N458" s="9">
        <f t="shared" si="128"/>
        <v>17</v>
      </c>
      <c r="O458" s="31" t="str">
        <f t="shared" si="129"/>
        <v/>
      </c>
      <c r="P458" s="134">
        <v>41.96</v>
      </c>
      <c r="Q458" s="31" t="str">
        <f t="shared" si="130"/>
        <v>-</v>
      </c>
      <c r="R458" s="31">
        <f t="shared" si="131"/>
        <v>41.96</v>
      </c>
      <c r="U458" s="133">
        <v>43484.708333333336</v>
      </c>
      <c r="V458" s="9">
        <f t="shared" si="132"/>
        <v>1</v>
      </c>
      <c r="W458" s="9">
        <f t="shared" si="133"/>
        <v>19</v>
      </c>
      <c r="X458" s="9">
        <f t="shared" si="134"/>
        <v>17</v>
      </c>
      <c r="Y458" s="31" t="str">
        <f t="shared" si="135"/>
        <v>W</v>
      </c>
      <c r="Z458" s="134">
        <v>36.36</v>
      </c>
      <c r="AA458" s="31" t="str">
        <f t="shared" si="136"/>
        <v>-</v>
      </c>
      <c r="AB458" s="31">
        <f t="shared" si="137"/>
        <v>36.36</v>
      </c>
    </row>
    <row r="459" spans="1:28" x14ac:dyDescent="0.3">
      <c r="A459" s="133">
        <v>42754.75</v>
      </c>
      <c r="B459" s="152">
        <f t="shared" si="138"/>
        <v>1</v>
      </c>
      <c r="C459" s="152">
        <f t="shared" si="139"/>
        <v>19</v>
      </c>
      <c r="D459" s="152">
        <f t="shared" si="140"/>
        <v>18</v>
      </c>
      <c r="E459" s="38" t="str">
        <f t="shared" si="141"/>
        <v/>
      </c>
      <c r="F459" s="134">
        <v>41.07</v>
      </c>
      <c r="G459" s="38" t="str">
        <f t="shared" si="142"/>
        <v>-</v>
      </c>
      <c r="H459" s="38">
        <f t="shared" si="143"/>
        <v>41.07</v>
      </c>
      <c r="K459" s="133">
        <v>43119.75</v>
      </c>
      <c r="L459" s="9">
        <f t="shared" si="126"/>
        <v>1</v>
      </c>
      <c r="M459" s="9">
        <f t="shared" si="127"/>
        <v>19</v>
      </c>
      <c r="N459" s="9">
        <f t="shared" si="128"/>
        <v>18</v>
      </c>
      <c r="O459" s="31" t="str">
        <f t="shared" si="129"/>
        <v/>
      </c>
      <c r="P459" s="134">
        <v>43.36</v>
      </c>
      <c r="Q459" s="31" t="str">
        <f t="shared" si="130"/>
        <v>-</v>
      </c>
      <c r="R459" s="31">
        <f t="shared" si="131"/>
        <v>43.36</v>
      </c>
      <c r="U459" s="133">
        <v>43484.75</v>
      </c>
      <c r="V459" s="9">
        <f t="shared" si="132"/>
        <v>1</v>
      </c>
      <c r="W459" s="9">
        <f t="shared" si="133"/>
        <v>19</v>
      </c>
      <c r="X459" s="9">
        <f t="shared" si="134"/>
        <v>18</v>
      </c>
      <c r="Y459" s="31" t="str">
        <f t="shared" si="135"/>
        <v>W</v>
      </c>
      <c r="Z459" s="134">
        <v>35.92</v>
      </c>
      <c r="AA459" s="31" t="str">
        <f t="shared" si="136"/>
        <v>-</v>
      </c>
      <c r="AB459" s="31">
        <f t="shared" si="137"/>
        <v>35.92</v>
      </c>
    </row>
    <row r="460" spans="1:28" x14ac:dyDescent="0.3">
      <c r="A460" s="133">
        <v>42754.791666666664</v>
      </c>
      <c r="B460" s="152">
        <f t="shared" si="138"/>
        <v>1</v>
      </c>
      <c r="C460" s="152">
        <f t="shared" si="139"/>
        <v>19</v>
      </c>
      <c r="D460" s="152">
        <f t="shared" si="140"/>
        <v>19</v>
      </c>
      <c r="E460" s="38" t="str">
        <f t="shared" si="141"/>
        <v/>
      </c>
      <c r="F460" s="134">
        <v>37.82</v>
      </c>
      <c r="G460" s="38" t="str">
        <f t="shared" si="142"/>
        <v>-</v>
      </c>
      <c r="H460" s="38">
        <f t="shared" si="143"/>
        <v>37.82</v>
      </c>
      <c r="K460" s="133">
        <v>43119.791666666664</v>
      </c>
      <c r="L460" s="9">
        <f t="shared" si="126"/>
        <v>1</v>
      </c>
      <c r="M460" s="9">
        <f t="shared" si="127"/>
        <v>19</v>
      </c>
      <c r="N460" s="9">
        <f t="shared" si="128"/>
        <v>19</v>
      </c>
      <c r="O460" s="31" t="str">
        <f t="shared" si="129"/>
        <v/>
      </c>
      <c r="P460" s="134">
        <v>37.65</v>
      </c>
      <c r="Q460" s="31" t="str">
        <f t="shared" si="130"/>
        <v>-</v>
      </c>
      <c r="R460" s="31">
        <f t="shared" si="131"/>
        <v>37.65</v>
      </c>
      <c r="U460" s="133">
        <v>43484.791666666664</v>
      </c>
      <c r="V460" s="9">
        <f t="shared" si="132"/>
        <v>1</v>
      </c>
      <c r="W460" s="9">
        <f t="shared" si="133"/>
        <v>19</v>
      </c>
      <c r="X460" s="9">
        <f t="shared" si="134"/>
        <v>19</v>
      </c>
      <c r="Y460" s="31" t="str">
        <f t="shared" si="135"/>
        <v>W</v>
      </c>
      <c r="Z460" s="134">
        <v>32.39</v>
      </c>
      <c r="AA460" s="31" t="str">
        <f t="shared" si="136"/>
        <v>-</v>
      </c>
      <c r="AB460" s="31">
        <f t="shared" si="137"/>
        <v>32.39</v>
      </c>
    </row>
    <row r="461" spans="1:28" x14ac:dyDescent="0.3">
      <c r="A461" s="133">
        <v>42754.833333333336</v>
      </c>
      <c r="B461" s="152">
        <f t="shared" si="138"/>
        <v>1</v>
      </c>
      <c r="C461" s="152">
        <f t="shared" si="139"/>
        <v>19</v>
      </c>
      <c r="D461" s="152">
        <f t="shared" si="140"/>
        <v>20</v>
      </c>
      <c r="E461" s="38" t="str">
        <f t="shared" si="141"/>
        <v/>
      </c>
      <c r="F461" s="134">
        <v>37.1</v>
      </c>
      <c r="G461" s="38" t="str">
        <f t="shared" si="142"/>
        <v>-</v>
      </c>
      <c r="H461" s="38">
        <f t="shared" si="143"/>
        <v>37.1</v>
      </c>
      <c r="K461" s="133">
        <v>43119.833333333336</v>
      </c>
      <c r="L461" s="9">
        <f t="shared" si="126"/>
        <v>1</v>
      </c>
      <c r="M461" s="9">
        <f t="shared" si="127"/>
        <v>19</v>
      </c>
      <c r="N461" s="9">
        <f t="shared" si="128"/>
        <v>20</v>
      </c>
      <c r="O461" s="31" t="str">
        <f t="shared" si="129"/>
        <v/>
      </c>
      <c r="P461" s="134">
        <v>35.659999999999997</v>
      </c>
      <c r="Q461" s="31" t="str">
        <f t="shared" si="130"/>
        <v>-</v>
      </c>
      <c r="R461" s="31">
        <f t="shared" si="131"/>
        <v>35.659999999999997</v>
      </c>
      <c r="U461" s="133">
        <v>43484.833333333336</v>
      </c>
      <c r="V461" s="9">
        <f t="shared" si="132"/>
        <v>1</v>
      </c>
      <c r="W461" s="9">
        <f t="shared" si="133"/>
        <v>19</v>
      </c>
      <c r="X461" s="9">
        <f t="shared" si="134"/>
        <v>20</v>
      </c>
      <c r="Y461" s="31" t="str">
        <f t="shared" si="135"/>
        <v>W</v>
      </c>
      <c r="Z461" s="134">
        <v>31</v>
      </c>
      <c r="AA461" s="31" t="str">
        <f t="shared" si="136"/>
        <v>-</v>
      </c>
      <c r="AB461" s="31">
        <f t="shared" si="137"/>
        <v>31</v>
      </c>
    </row>
    <row r="462" spans="1:28" x14ac:dyDescent="0.3">
      <c r="A462" s="133">
        <v>42754.875</v>
      </c>
      <c r="B462" s="152">
        <f t="shared" si="138"/>
        <v>1</v>
      </c>
      <c r="C462" s="152">
        <f t="shared" si="139"/>
        <v>19</v>
      </c>
      <c r="D462" s="152">
        <f t="shared" si="140"/>
        <v>21</v>
      </c>
      <c r="E462" s="38" t="str">
        <f t="shared" si="141"/>
        <v/>
      </c>
      <c r="F462" s="134">
        <v>29.89</v>
      </c>
      <c r="G462" s="38" t="str">
        <f t="shared" si="142"/>
        <v>-</v>
      </c>
      <c r="H462" s="38">
        <f t="shared" si="143"/>
        <v>29.89</v>
      </c>
      <c r="K462" s="133">
        <v>43119.875</v>
      </c>
      <c r="L462" s="9">
        <f t="shared" si="126"/>
        <v>1</v>
      </c>
      <c r="M462" s="9">
        <f t="shared" si="127"/>
        <v>19</v>
      </c>
      <c r="N462" s="9">
        <f t="shared" si="128"/>
        <v>21</v>
      </c>
      <c r="O462" s="31" t="str">
        <f t="shared" si="129"/>
        <v/>
      </c>
      <c r="P462" s="134">
        <v>33</v>
      </c>
      <c r="Q462" s="31" t="str">
        <f t="shared" si="130"/>
        <v>-</v>
      </c>
      <c r="R462" s="31">
        <f t="shared" si="131"/>
        <v>33</v>
      </c>
      <c r="U462" s="133">
        <v>43484.875</v>
      </c>
      <c r="V462" s="9">
        <f t="shared" si="132"/>
        <v>1</v>
      </c>
      <c r="W462" s="9">
        <f t="shared" si="133"/>
        <v>19</v>
      </c>
      <c r="X462" s="9">
        <f t="shared" si="134"/>
        <v>21</v>
      </c>
      <c r="Y462" s="31" t="str">
        <f t="shared" si="135"/>
        <v>W</v>
      </c>
      <c r="Z462" s="134">
        <v>28.49</v>
      </c>
      <c r="AA462" s="31" t="str">
        <f t="shared" si="136"/>
        <v>-</v>
      </c>
      <c r="AB462" s="31">
        <f t="shared" si="137"/>
        <v>28.49</v>
      </c>
    </row>
    <row r="463" spans="1:28" x14ac:dyDescent="0.3">
      <c r="A463" s="133">
        <v>42754.916666666664</v>
      </c>
      <c r="B463" s="152">
        <f t="shared" si="138"/>
        <v>1</v>
      </c>
      <c r="C463" s="152">
        <f t="shared" si="139"/>
        <v>19</v>
      </c>
      <c r="D463" s="152">
        <f t="shared" si="140"/>
        <v>22</v>
      </c>
      <c r="E463" s="38" t="str">
        <f t="shared" si="141"/>
        <v/>
      </c>
      <c r="F463" s="134">
        <v>26.27</v>
      </c>
      <c r="G463" s="38" t="str">
        <f t="shared" si="142"/>
        <v>-</v>
      </c>
      <c r="H463" s="38">
        <f t="shared" si="143"/>
        <v>26.27</v>
      </c>
      <c r="K463" s="133">
        <v>43119.916666666664</v>
      </c>
      <c r="L463" s="9">
        <f t="shared" si="126"/>
        <v>1</v>
      </c>
      <c r="M463" s="9">
        <f t="shared" si="127"/>
        <v>19</v>
      </c>
      <c r="N463" s="9">
        <f t="shared" si="128"/>
        <v>22</v>
      </c>
      <c r="O463" s="31" t="str">
        <f t="shared" si="129"/>
        <v/>
      </c>
      <c r="P463" s="134">
        <v>29.15</v>
      </c>
      <c r="Q463" s="31" t="str">
        <f t="shared" si="130"/>
        <v>-</v>
      </c>
      <c r="R463" s="31">
        <f t="shared" si="131"/>
        <v>29.15</v>
      </c>
      <c r="U463" s="133">
        <v>43484.916666666664</v>
      </c>
      <c r="V463" s="9">
        <f t="shared" si="132"/>
        <v>1</v>
      </c>
      <c r="W463" s="9">
        <f t="shared" si="133"/>
        <v>19</v>
      </c>
      <c r="X463" s="9">
        <f t="shared" si="134"/>
        <v>22</v>
      </c>
      <c r="Y463" s="31" t="str">
        <f t="shared" si="135"/>
        <v>W</v>
      </c>
      <c r="Z463" s="134">
        <v>26.13</v>
      </c>
      <c r="AA463" s="31" t="str">
        <f t="shared" si="136"/>
        <v>-</v>
      </c>
      <c r="AB463" s="31">
        <f t="shared" si="137"/>
        <v>26.13</v>
      </c>
    </row>
    <row r="464" spans="1:28" x14ac:dyDescent="0.3">
      <c r="A464" s="133">
        <v>42754.958333333336</v>
      </c>
      <c r="B464" s="152">
        <f t="shared" si="138"/>
        <v>1</v>
      </c>
      <c r="C464" s="152">
        <f t="shared" si="139"/>
        <v>19</v>
      </c>
      <c r="D464" s="152">
        <f t="shared" si="140"/>
        <v>23</v>
      </c>
      <c r="E464" s="38" t="str">
        <f t="shared" si="141"/>
        <v/>
      </c>
      <c r="F464" s="134">
        <v>25.54</v>
      </c>
      <c r="G464" s="38" t="str">
        <f t="shared" si="142"/>
        <v>-</v>
      </c>
      <c r="H464" s="38">
        <f t="shared" si="143"/>
        <v>25.54</v>
      </c>
      <c r="K464" s="133">
        <v>43119.958333333336</v>
      </c>
      <c r="L464" s="9">
        <f t="shared" si="126"/>
        <v>1</v>
      </c>
      <c r="M464" s="9">
        <f t="shared" si="127"/>
        <v>19</v>
      </c>
      <c r="N464" s="9">
        <f t="shared" si="128"/>
        <v>23</v>
      </c>
      <c r="O464" s="31" t="str">
        <f t="shared" si="129"/>
        <v/>
      </c>
      <c r="P464" s="134">
        <v>27.71</v>
      </c>
      <c r="Q464" s="31" t="str">
        <f t="shared" si="130"/>
        <v>-</v>
      </c>
      <c r="R464" s="31">
        <f t="shared" si="131"/>
        <v>27.71</v>
      </c>
      <c r="U464" s="133">
        <v>43484.958333333336</v>
      </c>
      <c r="V464" s="9">
        <f t="shared" si="132"/>
        <v>1</v>
      </c>
      <c r="W464" s="9">
        <f t="shared" si="133"/>
        <v>19</v>
      </c>
      <c r="X464" s="9">
        <f t="shared" si="134"/>
        <v>23</v>
      </c>
      <c r="Y464" s="31" t="str">
        <f t="shared" si="135"/>
        <v>W</v>
      </c>
      <c r="Z464" s="134">
        <v>24.01</v>
      </c>
      <c r="AA464" s="31" t="str">
        <f t="shared" si="136"/>
        <v>-</v>
      </c>
      <c r="AB464" s="31">
        <f t="shared" si="137"/>
        <v>24.01</v>
      </c>
    </row>
    <row r="465" spans="1:28" x14ac:dyDescent="0.3">
      <c r="A465" s="133">
        <v>42755</v>
      </c>
      <c r="B465" s="152">
        <f t="shared" si="138"/>
        <v>1</v>
      </c>
      <c r="C465" s="152">
        <f t="shared" si="139"/>
        <v>20</v>
      </c>
      <c r="D465" s="152">
        <f t="shared" si="140"/>
        <v>0</v>
      </c>
      <c r="E465" s="38" t="str">
        <f t="shared" si="141"/>
        <v/>
      </c>
      <c r="F465" s="134">
        <v>24.14</v>
      </c>
      <c r="G465" s="38" t="str">
        <f t="shared" si="142"/>
        <v>-</v>
      </c>
      <c r="H465" s="38">
        <f t="shared" si="143"/>
        <v>24.14</v>
      </c>
      <c r="K465" s="133">
        <v>43120</v>
      </c>
      <c r="L465" s="9">
        <f t="shared" si="126"/>
        <v>1</v>
      </c>
      <c r="M465" s="9">
        <f t="shared" si="127"/>
        <v>20</v>
      </c>
      <c r="N465" s="9">
        <f t="shared" si="128"/>
        <v>0</v>
      </c>
      <c r="O465" s="31" t="str">
        <f t="shared" si="129"/>
        <v>W</v>
      </c>
      <c r="P465" s="134">
        <v>27.32</v>
      </c>
      <c r="Q465" s="31" t="str">
        <f t="shared" si="130"/>
        <v>-</v>
      </c>
      <c r="R465" s="31">
        <f t="shared" si="131"/>
        <v>27.32</v>
      </c>
      <c r="U465" s="133">
        <v>43485</v>
      </c>
      <c r="V465" s="9">
        <f t="shared" si="132"/>
        <v>1</v>
      </c>
      <c r="W465" s="9">
        <f t="shared" si="133"/>
        <v>20</v>
      </c>
      <c r="X465" s="9">
        <f t="shared" si="134"/>
        <v>0</v>
      </c>
      <c r="Y465" s="31" t="str">
        <f t="shared" si="135"/>
        <v>W</v>
      </c>
      <c r="Z465" s="134">
        <v>22.12</v>
      </c>
      <c r="AA465" s="31" t="str">
        <f t="shared" si="136"/>
        <v>-</v>
      </c>
      <c r="AB465" s="31">
        <f t="shared" si="137"/>
        <v>22.12</v>
      </c>
    </row>
    <row r="466" spans="1:28" x14ac:dyDescent="0.3">
      <c r="A466" s="133">
        <v>42755.041666666664</v>
      </c>
      <c r="B466" s="152">
        <f t="shared" si="138"/>
        <v>1</v>
      </c>
      <c r="C466" s="152">
        <f t="shared" si="139"/>
        <v>20</v>
      </c>
      <c r="D466" s="152">
        <f t="shared" si="140"/>
        <v>1</v>
      </c>
      <c r="E466" s="38" t="str">
        <f t="shared" si="141"/>
        <v/>
      </c>
      <c r="F466" s="134">
        <v>23.39</v>
      </c>
      <c r="G466" s="38" t="str">
        <f t="shared" si="142"/>
        <v>-</v>
      </c>
      <c r="H466" s="38">
        <f t="shared" si="143"/>
        <v>23.39</v>
      </c>
      <c r="K466" s="133">
        <v>43120.041666666664</v>
      </c>
      <c r="L466" s="9">
        <f t="shared" si="126"/>
        <v>1</v>
      </c>
      <c r="M466" s="9">
        <f t="shared" si="127"/>
        <v>20</v>
      </c>
      <c r="N466" s="9">
        <f t="shared" si="128"/>
        <v>1</v>
      </c>
      <c r="O466" s="31" t="str">
        <f t="shared" si="129"/>
        <v>W</v>
      </c>
      <c r="P466" s="134">
        <v>26.55</v>
      </c>
      <c r="Q466" s="31" t="str">
        <f t="shared" si="130"/>
        <v>-</v>
      </c>
      <c r="R466" s="31">
        <f t="shared" si="131"/>
        <v>26.55</v>
      </c>
      <c r="U466" s="133">
        <v>43485.041666666664</v>
      </c>
      <c r="V466" s="9">
        <f t="shared" si="132"/>
        <v>1</v>
      </c>
      <c r="W466" s="9">
        <f t="shared" si="133"/>
        <v>20</v>
      </c>
      <c r="X466" s="9">
        <f t="shared" si="134"/>
        <v>1</v>
      </c>
      <c r="Y466" s="31" t="str">
        <f t="shared" si="135"/>
        <v>W</v>
      </c>
      <c r="Z466" s="134">
        <v>21.85</v>
      </c>
      <c r="AA466" s="31" t="str">
        <f t="shared" si="136"/>
        <v>-</v>
      </c>
      <c r="AB466" s="31">
        <f t="shared" si="137"/>
        <v>21.85</v>
      </c>
    </row>
    <row r="467" spans="1:28" x14ac:dyDescent="0.3">
      <c r="A467" s="133">
        <v>42755.083333333336</v>
      </c>
      <c r="B467" s="152">
        <f t="shared" si="138"/>
        <v>1</v>
      </c>
      <c r="C467" s="152">
        <f t="shared" si="139"/>
        <v>20</v>
      </c>
      <c r="D467" s="152">
        <f t="shared" si="140"/>
        <v>2</v>
      </c>
      <c r="E467" s="38" t="str">
        <f t="shared" si="141"/>
        <v/>
      </c>
      <c r="F467" s="134">
        <v>23.52</v>
      </c>
      <c r="G467" s="38" t="str">
        <f t="shared" si="142"/>
        <v>-</v>
      </c>
      <c r="H467" s="38">
        <f t="shared" si="143"/>
        <v>23.52</v>
      </c>
      <c r="K467" s="133">
        <v>43120.083333333336</v>
      </c>
      <c r="L467" s="9">
        <f t="shared" si="126"/>
        <v>1</v>
      </c>
      <c r="M467" s="9">
        <f t="shared" si="127"/>
        <v>20</v>
      </c>
      <c r="N467" s="9">
        <f t="shared" si="128"/>
        <v>2</v>
      </c>
      <c r="O467" s="31" t="str">
        <f t="shared" si="129"/>
        <v>W</v>
      </c>
      <c r="P467" s="134">
        <v>26.05</v>
      </c>
      <c r="Q467" s="31" t="str">
        <f t="shared" si="130"/>
        <v>-</v>
      </c>
      <c r="R467" s="31">
        <f t="shared" si="131"/>
        <v>26.05</v>
      </c>
      <c r="U467" s="133">
        <v>43485.083333333336</v>
      </c>
      <c r="V467" s="9">
        <f t="shared" si="132"/>
        <v>1</v>
      </c>
      <c r="W467" s="9">
        <f t="shared" si="133"/>
        <v>20</v>
      </c>
      <c r="X467" s="9">
        <f t="shared" si="134"/>
        <v>2</v>
      </c>
      <c r="Y467" s="31" t="str">
        <f t="shared" si="135"/>
        <v>W</v>
      </c>
      <c r="Z467" s="134">
        <v>21.84</v>
      </c>
      <c r="AA467" s="31" t="str">
        <f t="shared" si="136"/>
        <v>-</v>
      </c>
      <c r="AB467" s="31">
        <f t="shared" si="137"/>
        <v>21.84</v>
      </c>
    </row>
    <row r="468" spans="1:28" x14ac:dyDescent="0.3">
      <c r="A468" s="133">
        <v>42755.125</v>
      </c>
      <c r="B468" s="152">
        <f t="shared" si="138"/>
        <v>1</v>
      </c>
      <c r="C468" s="152">
        <f t="shared" si="139"/>
        <v>20</v>
      </c>
      <c r="D468" s="152">
        <f t="shared" si="140"/>
        <v>3</v>
      </c>
      <c r="E468" s="38" t="str">
        <f t="shared" si="141"/>
        <v/>
      </c>
      <c r="F468" s="134">
        <v>23.4</v>
      </c>
      <c r="G468" s="38" t="str">
        <f t="shared" si="142"/>
        <v>-</v>
      </c>
      <c r="H468" s="38">
        <f t="shared" si="143"/>
        <v>23.4</v>
      </c>
      <c r="K468" s="133">
        <v>43120.125</v>
      </c>
      <c r="L468" s="9">
        <f t="shared" si="126"/>
        <v>1</v>
      </c>
      <c r="M468" s="9">
        <f t="shared" si="127"/>
        <v>20</v>
      </c>
      <c r="N468" s="9">
        <f t="shared" si="128"/>
        <v>3</v>
      </c>
      <c r="O468" s="31" t="str">
        <f t="shared" si="129"/>
        <v>W</v>
      </c>
      <c r="P468" s="134">
        <v>26.47</v>
      </c>
      <c r="Q468" s="31" t="str">
        <f t="shared" si="130"/>
        <v>-</v>
      </c>
      <c r="R468" s="31">
        <f t="shared" si="131"/>
        <v>26.47</v>
      </c>
      <c r="U468" s="133">
        <v>43485.125</v>
      </c>
      <c r="V468" s="9">
        <f t="shared" si="132"/>
        <v>1</v>
      </c>
      <c r="W468" s="9">
        <f t="shared" si="133"/>
        <v>20</v>
      </c>
      <c r="X468" s="9">
        <f t="shared" si="134"/>
        <v>3</v>
      </c>
      <c r="Y468" s="31" t="str">
        <f t="shared" si="135"/>
        <v>W</v>
      </c>
      <c r="Z468" s="134">
        <v>21.74</v>
      </c>
      <c r="AA468" s="31" t="str">
        <f t="shared" si="136"/>
        <v>-</v>
      </c>
      <c r="AB468" s="31">
        <f t="shared" si="137"/>
        <v>21.74</v>
      </c>
    </row>
    <row r="469" spans="1:28" x14ac:dyDescent="0.3">
      <c r="A469" s="133">
        <v>42755.166666666664</v>
      </c>
      <c r="B469" s="152">
        <f t="shared" si="138"/>
        <v>1</v>
      </c>
      <c r="C469" s="152">
        <f t="shared" si="139"/>
        <v>20</v>
      </c>
      <c r="D469" s="152">
        <f t="shared" si="140"/>
        <v>4</v>
      </c>
      <c r="E469" s="38" t="str">
        <f t="shared" si="141"/>
        <v/>
      </c>
      <c r="F469" s="134">
        <v>23.82</v>
      </c>
      <c r="G469" s="38" t="str">
        <f t="shared" si="142"/>
        <v>-</v>
      </c>
      <c r="H469" s="38">
        <f t="shared" si="143"/>
        <v>23.82</v>
      </c>
      <c r="K469" s="133">
        <v>43120.166666666664</v>
      </c>
      <c r="L469" s="9">
        <f t="shared" si="126"/>
        <v>1</v>
      </c>
      <c r="M469" s="9">
        <f t="shared" si="127"/>
        <v>20</v>
      </c>
      <c r="N469" s="9">
        <f t="shared" si="128"/>
        <v>4</v>
      </c>
      <c r="O469" s="31" t="str">
        <f t="shared" si="129"/>
        <v>W</v>
      </c>
      <c r="P469" s="134">
        <v>27.33</v>
      </c>
      <c r="Q469" s="31" t="str">
        <f t="shared" si="130"/>
        <v>-</v>
      </c>
      <c r="R469" s="31">
        <f t="shared" si="131"/>
        <v>27.33</v>
      </c>
      <c r="U469" s="133">
        <v>43485.166666666664</v>
      </c>
      <c r="V469" s="9">
        <f t="shared" si="132"/>
        <v>1</v>
      </c>
      <c r="W469" s="9">
        <f t="shared" si="133"/>
        <v>20</v>
      </c>
      <c r="X469" s="9">
        <f t="shared" si="134"/>
        <v>4</v>
      </c>
      <c r="Y469" s="31" t="str">
        <f t="shared" si="135"/>
        <v>W</v>
      </c>
      <c r="Z469" s="134">
        <v>21.86</v>
      </c>
      <c r="AA469" s="31" t="str">
        <f t="shared" si="136"/>
        <v>-</v>
      </c>
      <c r="AB469" s="31">
        <f t="shared" si="137"/>
        <v>21.86</v>
      </c>
    </row>
    <row r="470" spans="1:28" x14ac:dyDescent="0.3">
      <c r="A470" s="133">
        <v>42755.208333333336</v>
      </c>
      <c r="B470" s="152">
        <f t="shared" si="138"/>
        <v>1</v>
      </c>
      <c r="C470" s="152">
        <f t="shared" si="139"/>
        <v>20</v>
      </c>
      <c r="D470" s="152">
        <f t="shared" si="140"/>
        <v>5</v>
      </c>
      <c r="E470" s="38" t="str">
        <f t="shared" si="141"/>
        <v/>
      </c>
      <c r="F470" s="134">
        <v>25.62</v>
      </c>
      <c r="G470" s="38" t="str">
        <f t="shared" si="142"/>
        <v>-</v>
      </c>
      <c r="H470" s="38">
        <f t="shared" si="143"/>
        <v>25.62</v>
      </c>
      <c r="K470" s="133">
        <v>43120.208333333336</v>
      </c>
      <c r="L470" s="9">
        <f t="shared" si="126"/>
        <v>1</v>
      </c>
      <c r="M470" s="9">
        <f t="shared" si="127"/>
        <v>20</v>
      </c>
      <c r="N470" s="9">
        <f t="shared" si="128"/>
        <v>5</v>
      </c>
      <c r="O470" s="31" t="str">
        <f t="shared" si="129"/>
        <v>W</v>
      </c>
      <c r="P470" s="134">
        <v>28.84</v>
      </c>
      <c r="Q470" s="31" t="str">
        <f t="shared" si="130"/>
        <v>-</v>
      </c>
      <c r="R470" s="31">
        <f t="shared" si="131"/>
        <v>28.84</v>
      </c>
      <c r="U470" s="133">
        <v>43485.208333333336</v>
      </c>
      <c r="V470" s="9">
        <f t="shared" si="132"/>
        <v>1</v>
      </c>
      <c r="W470" s="9">
        <f t="shared" si="133"/>
        <v>20</v>
      </c>
      <c r="X470" s="9">
        <f t="shared" si="134"/>
        <v>5</v>
      </c>
      <c r="Y470" s="31" t="str">
        <f t="shared" si="135"/>
        <v>W</v>
      </c>
      <c r="Z470" s="134">
        <v>22.28</v>
      </c>
      <c r="AA470" s="31" t="str">
        <f t="shared" si="136"/>
        <v>-</v>
      </c>
      <c r="AB470" s="31">
        <f t="shared" si="137"/>
        <v>22.28</v>
      </c>
    </row>
    <row r="471" spans="1:28" x14ac:dyDescent="0.3">
      <c r="A471" s="133">
        <v>42755.25</v>
      </c>
      <c r="B471" s="152">
        <f t="shared" si="138"/>
        <v>1</v>
      </c>
      <c r="C471" s="152">
        <f t="shared" si="139"/>
        <v>20</v>
      </c>
      <c r="D471" s="152">
        <f t="shared" si="140"/>
        <v>6</v>
      </c>
      <c r="E471" s="38" t="str">
        <f t="shared" si="141"/>
        <v/>
      </c>
      <c r="F471" s="134">
        <v>37.909999999999997</v>
      </c>
      <c r="G471" s="38" t="str">
        <f t="shared" si="142"/>
        <v>-</v>
      </c>
      <c r="H471" s="38">
        <f t="shared" si="143"/>
        <v>37.909999999999997</v>
      </c>
      <c r="K471" s="133">
        <v>43120.25</v>
      </c>
      <c r="L471" s="9">
        <f t="shared" si="126"/>
        <v>1</v>
      </c>
      <c r="M471" s="9">
        <f t="shared" si="127"/>
        <v>20</v>
      </c>
      <c r="N471" s="9">
        <f t="shared" si="128"/>
        <v>6</v>
      </c>
      <c r="O471" s="31" t="str">
        <f t="shared" si="129"/>
        <v>W</v>
      </c>
      <c r="P471" s="134">
        <v>36.630000000000003</v>
      </c>
      <c r="Q471" s="31" t="str">
        <f t="shared" si="130"/>
        <v>-</v>
      </c>
      <c r="R471" s="31">
        <f t="shared" si="131"/>
        <v>36.630000000000003</v>
      </c>
      <c r="U471" s="133">
        <v>43485.25</v>
      </c>
      <c r="V471" s="9">
        <f t="shared" si="132"/>
        <v>1</v>
      </c>
      <c r="W471" s="9">
        <f t="shared" si="133"/>
        <v>20</v>
      </c>
      <c r="X471" s="9">
        <f t="shared" si="134"/>
        <v>6</v>
      </c>
      <c r="Y471" s="31" t="str">
        <f t="shared" si="135"/>
        <v>W</v>
      </c>
      <c r="Z471" s="134">
        <v>22.61</v>
      </c>
      <c r="AA471" s="31" t="str">
        <f t="shared" si="136"/>
        <v>-</v>
      </c>
      <c r="AB471" s="31">
        <f t="shared" si="137"/>
        <v>22.61</v>
      </c>
    </row>
    <row r="472" spans="1:28" x14ac:dyDescent="0.3">
      <c r="A472" s="133">
        <v>42755.291666666664</v>
      </c>
      <c r="B472" s="152">
        <f t="shared" si="138"/>
        <v>1</v>
      </c>
      <c r="C472" s="152">
        <f t="shared" si="139"/>
        <v>20</v>
      </c>
      <c r="D472" s="152">
        <f t="shared" si="140"/>
        <v>7</v>
      </c>
      <c r="E472" s="38" t="str">
        <f t="shared" si="141"/>
        <v/>
      </c>
      <c r="F472" s="134">
        <v>39.81</v>
      </c>
      <c r="G472" s="38" t="str">
        <f t="shared" si="142"/>
        <v>-</v>
      </c>
      <c r="H472" s="38">
        <f t="shared" si="143"/>
        <v>39.81</v>
      </c>
      <c r="K472" s="133">
        <v>43120.291666666664</v>
      </c>
      <c r="L472" s="9">
        <f t="shared" si="126"/>
        <v>1</v>
      </c>
      <c r="M472" s="9">
        <f t="shared" si="127"/>
        <v>20</v>
      </c>
      <c r="N472" s="9">
        <f t="shared" si="128"/>
        <v>7</v>
      </c>
      <c r="O472" s="31" t="str">
        <f t="shared" si="129"/>
        <v>W</v>
      </c>
      <c r="P472" s="134">
        <v>40.03</v>
      </c>
      <c r="Q472" s="31" t="str">
        <f t="shared" si="130"/>
        <v>-</v>
      </c>
      <c r="R472" s="31">
        <f t="shared" si="131"/>
        <v>40.03</v>
      </c>
      <c r="U472" s="133">
        <v>43485.291666666664</v>
      </c>
      <c r="V472" s="9">
        <f t="shared" si="132"/>
        <v>1</v>
      </c>
      <c r="W472" s="9">
        <f t="shared" si="133"/>
        <v>20</v>
      </c>
      <c r="X472" s="9">
        <f t="shared" si="134"/>
        <v>7</v>
      </c>
      <c r="Y472" s="31" t="str">
        <f t="shared" si="135"/>
        <v>W</v>
      </c>
      <c r="Z472" s="134">
        <v>25.36</v>
      </c>
      <c r="AA472" s="31" t="str">
        <f t="shared" si="136"/>
        <v>-</v>
      </c>
      <c r="AB472" s="31">
        <f t="shared" si="137"/>
        <v>25.36</v>
      </c>
    </row>
    <row r="473" spans="1:28" x14ac:dyDescent="0.3">
      <c r="A473" s="133">
        <v>42755.333333333336</v>
      </c>
      <c r="B473" s="152">
        <f t="shared" si="138"/>
        <v>1</v>
      </c>
      <c r="C473" s="152">
        <f t="shared" si="139"/>
        <v>20</v>
      </c>
      <c r="D473" s="152">
        <f t="shared" si="140"/>
        <v>8</v>
      </c>
      <c r="E473" s="38" t="str">
        <f t="shared" si="141"/>
        <v/>
      </c>
      <c r="F473" s="134">
        <v>38.28</v>
      </c>
      <c r="G473" s="38">
        <f t="shared" si="142"/>
        <v>38.28</v>
      </c>
      <c r="H473" s="38" t="str">
        <f t="shared" si="143"/>
        <v>-</v>
      </c>
      <c r="K473" s="133">
        <v>43120.333333333336</v>
      </c>
      <c r="L473" s="9">
        <f t="shared" si="126"/>
        <v>1</v>
      </c>
      <c r="M473" s="9">
        <f t="shared" si="127"/>
        <v>20</v>
      </c>
      <c r="N473" s="9">
        <f t="shared" si="128"/>
        <v>8</v>
      </c>
      <c r="O473" s="31" t="str">
        <f t="shared" si="129"/>
        <v>W</v>
      </c>
      <c r="P473" s="134">
        <v>38.700000000000003</v>
      </c>
      <c r="Q473" s="31" t="str">
        <f t="shared" si="130"/>
        <v>-</v>
      </c>
      <c r="R473" s="31">
        <f t="shared" si="131"/>
        <v>38.700000000000003</v>
      </c>
      <c r="U473" s="133">
        <v>43485.333333333336</v>
      </c>
      <c r="V473" s="9">
        <f t="shared" si="132"/>
        <v>1</v>
      </c>
      <c r="W473" s="9">
        <f t="shared" si="133"/>
        <v>20</v>
      </c>
      <c r="X473" s="9">
        <f t="shared" si="134"/>
        <v>8</v>
      </c>
      <c r="Y473" s="31" t="str">
        <f t="shared" si="135"/>
        <v>W</v>
      </c>
      <c r="Z473" s="134">
        <v>28.75</v>
      </c>
      <c r="AA473" s="31" t="str">
        <f t="shared" si="136"/>
        <v>-</v>
      </c>
      <c r="AB473" s="31">
        <f t="shared" si="137"/>
        <v>28.75</v>
      </c>
    </row>
    <row r="474" spans="1:28" x14ac:dyDescent="0.3">
      <c r="A474" s="133">
        <v>42755.375</v>
      </c>
      <c r="B474" s="152">
        <f t="shared" si="138"/>
        <v>1</v>
      </c>
      <c r="C474" s="152">
        <f t="shared" si="139"/>
        <v>20</v>
      </c>
      <c r="D474" s="152">
        <f t="shared" si="140"/>
        <v>9</v>
      </c>
      <c r="E474" s="38" t="str">
        <f t="shared" si="141"/>
        <v/>
      </c>
      <c r="F474" s="134">
        <v>38.299999999999997</v>
      </c>
      <c r="G474" s="38">
        <f t="shared" si="142"/>
        <v>38.299999999999997</v>
      </c>
      <c r="H474" s="38" t="str">
        <f t="shared" si="143"/>
        <v>-</v>
      </c>
      <c r="K474" s="133">
        <v>43120.375</v>
      </c>
      <c r="L474" s="9">
        <f t="shared" si="126"/>
        <v>1</v>
      </c>
      <c r="M474" s="9">
        <f t="shared" si="127"/>
        <v>20</v>
      </c>
      <c r="N474" s="9">
        <f t="shared" si="128"/>
        <v>9</v>
      </c>
      <c r="O474" s="31" t="str">
        <f t="shared" si="129"/>
        <v>W</v>
      </c>
      <c r="P474" s="134">
        <v>36.21</v>
      </c>
      <c r="Q474" s="31" t="str">
        <f t="shared" si="130"/>
        <v>-</v>
      </c>
      <c r="R474" s="31">
        <f t="shared" si="131"/>
        <v>36.21</v>
      </c>
      <c r="U474" s="133">
        <v>43485.375</v>
      </c>
      <c r="V474" s="9">
        <f t="shared" si="132"/>
        <v>1</v>
      </c>
      <c r="W474" s="9">
        <f t="shared" si="133"/>
        <v>20</v>
      </c>
      <c r="X474" s="9">
        <f t="shared" si="134"/>
        <v>9</v>
      </c>
      <c r="Y474" s="31" t="str">
        <f t="shared" si="135"/>
        <v>W</v>
      </c>
      <c r="Z474" s="134">
        <v>29.56</v>
      </c>
      <c r="AA474" s="31" t="str">
        <f t="shared" si="136"/>
        <v>-</v>
      </c>
      <c r="AB474" s="31">
        <f t="shared" si="137"/>
        <v>29.56</v>
      </c>
    </row>
    <row r="475" spans="1:28" x14ac:dyDescent="0.3">
      <c r="A475" s="133">
        <v>42755.416666666664</v>
      </c>
      <c r="B475" s="152">
        <f t="shared" si="138"/>
        <v>1</v>
      </c>
      <c r="C475" s="152">
        <f t="shared" si="139"/>
        <v>20</v>
      </c>
      <c r="D475" s="152">
        <f t="shared" si="140"/>
        <v>10</v>
      </c>
      <c r="E475" s="38" t="str">
        <f t="shared" si="141"/>
        <v/>
      </c>
      <c r="F475" s="134">
        <v>37.72</v>
      </c>
      <c r="G475" s="38">
        <f t="shared" si="142"/>
        <v>37.72</v>
      </c>
      <c r="H475" s="38" t="str">
        <f t="shared" si="143"/>
        <v>-</v>
      </c>
      <c r="K475" s="133">
        <v>43120.416666666664</v>
      </c>
      <c r="L475" s="9">
        <f t="shared" si="126"/>
        <v>1</v>
      </c>
      <c r="M475" s="9">
        <f t="shared" si="127"/>
        <v>20</v>
      </c>
      <c r="N475" s="9">
        <f t="shared" si="128"/>
        <v>10</v>
      </c>
      <c r="O475" s="31" t="str">
        <f t="shared" si="129"/>
        <v>W</v>
      </c>
      <c r="P475" s="134">
        <v>30.04</v>
      </c>
      <c r="Q475" s="31" t="str">
        <f t="shared" si="130"/>
        <v>-</v>
      </c>
      <c r="R475" s="31">
        <f t="shared" si="131"/>
        <v>30.04</v>
      </c>
      <c r="U475" s="133">
        <v>43485.416666666664</v>
      </c>
      <c r="V475" s="9">
        <f t="shared" si="132"/>
        <v>1</v>
      </c>
      <c r="W475" s="9">
        <f t="shared" si="133"/>
        <v>20</v>
      </c>
      <c r="X475" s="9">
        <f t="shared" si="134"/>
        <v>10</v>
      </c>
      <c r="Y475" s="31" t="str">
        <f t="shared" si="135"/>
        <v>W</v>
      </c>
      <c r="Z475" s="134">
        <v>31.06</v>
      </c>
      <c r="AA475" s="31" t="str">
        <f t="shared" si="136"/>
        <v>-</v>
      </c>
      <c r="AB475" s="31">
        <f t="shared" si="137"/>
        <v>31.06</v>
      </c>
    </row>
    <row r="476" spans="1:28" x14ac:dyDescent="0.3">
      <c r="A476" s="133">
        <v>42755.458333333336</v>
      </c>
      <c r="B476" s="152">
        <f t="shared" si="138"/>
        <v>1</v>
      </c>
      <c r="C476" s="152">
        <f t="shared" si="139"/>
        <v>20</v>
      </c>
      <c r="D476" s="152">
        <f t="shared" si="140"/>
        <v>11</v>
      </c>
      <c r="E476" s="38" t="str">
        <f t="shared" si="141"/>
        <v/>
      </c>
      <c r="F476" s="134">
        <v>34.25</v>
      </c>
      <c r="G476" s="38">
        <f t="shared" si="142"/>
        <v>34.25</v>
      </c>
      <c r="H476" s="38" t="str">
        <f t="shared" si="143"/>
        <v>-</v>
      </c>
      <c r="K476" s="133">
        <v>43120.458333333336</v>
      </c>
      <c r="L476" s="9">
        <f t="shared" si="126"/>
        <v>1</v>
      </c>
      <c r="M476" s="9">
        <f t="shared" si="127"/>
        <v>20</v>
      </c>
      <c r="N476" s="9">
        <f t="shared" si="128"/>
        <v>11</v>
      </c>
      <c r="O476" s="31" t="str">
        <f t="shared" si="129"/>
        <v>W</v>
      </c>
      <c r="P476" s="134">
        <v>27.27</v>
      </c>
      <c r="Q476" s="31" t="str">
        <f t="shared" si="130"/>
        <v>-</v>
      </c>
      <c r="R476" s="31">
        <f t="shared" si="131"/>
        <v>27.27</v>
      </c>
      <c r="U476" s="133">
        <v>43485.458333333336</v>
      </c>
      <c r="V476" s="9">
        <f t="shared" si="132"/>
        <v>1</v>
      </c>
      <c r="W476" s="9">
        <f t="shared" si="133"/>
        <v>20</v>
      </c>
      <c r="X476" s="9">
        <f t="shared" si="134"/>
        <v>11</v>
      </c>
      <c r="Y476" s="31" t="str">
        <f t="shared" si="135"/>
        <v>W</v>
      </c>
      <c r="Z476" s="134">
        <v>32.35</v>
      </c>
      <c r="AA476" s="31" t="str">
        <f t="shared" si="136"/>
        <v>-</v>
      </c>
      <c r="AB476" s="31">
        <f t="shared" si="137"/>
        <v>32.35</v>
      </c>
    </row>
    <row r="477" spans="1:28" x14ac:dyDescent="0.3">
      <c r="A477" s="133">
        <v>42755.5</v>
      </c>
      <c r="B477" s="152">
        <f t="shared" si="138"/>
        <v>1</v>
      </c>
      <c r="C477" s="152">
        <f t="shared" si="139"/>
        <v>20</v>
      </c>
      <c r="D477" s="152">
        <f t="shared" si="140"/>
        <v>12</v>
      </c>
      <c r="E477" s="38" t="str">
        <f t="shared" si="141"/>
        <v/>
      </c>
      <c r="F477" s="134">
        <v>30.55</v>
      </c>
      <c r="G477" s="38">
        <f t="shared" si="142"/>
        <v>30.55</v>
      </c>
      <c r="H477" s="38" t="str">
        <f t="shared" si="143"/>
        <v>-</v>
      </c>
      <c r="K477" s="133">
        <v>43120.5</v>
      </c>
      <c r="L477" s="9">
        <f t="shared" si="126"/>
        <v>1</v>
      </c>
      <c r="M477" s="9">
        <f t="shared" si="127"/>
        <v>20</v>
      </c>
      <c r="N477" s="9">
        <f t="shared" si="128"/>
        <v>12</v>
      </c>
      <c r="O477" s="31" t="str">
        <f t="shared" si="129"/>
        <v>W</v>
      </c>
      <c r="P477" s="134">
        <v>25.53</v>
      </c>
      <c r="Q477" s="31" t="str">
        <f t="shared" si="130"/>
        <v>-</v>
      </c>
      <c r="R477" s="31">
        <f t="shared" si="131"/>
        <v>25.53</v>
      </c>
      <c r="U477" s="133">
        <v>43485.5</v>
      </c>
      <c r="V477" s="9">
        <f t="shared" si="132"/>
        <v>1</v>
      </c>
      <c r="W477" s="9">
        <f t="shared" si="133"/>
        <v>20</v>
      </c>
      <c r="X477" s="9">
        <f t="shared" si="134"/>
        <v>12</v>
      </c>
      <c r="Y477" s="31" t="str">
        <f t="shared" si="135"/>
        <v>W</v>
      </c>
      <c r="Z477" s="134">
        <v>31.47</v>
      </c>
      <c r="AA477" s="31" t="str">
        <f t="shared" si="136"/>
        <v>-</v>
      </c>
      <c r="AB477" s="31">
        <f t="shared" si="137"/>
        <v>31.47</v>
      </c>
    </row>
    <row r="478" spans="1:28" x14ac:dyDescent="0.3">
      <c r="A478" s="133">
        <v>42755.541666666664</v>
      </c>
      <c r="B478" s="152">
        <f t="shared" si="138"/>
        <v>1</v>
      </c>
      <c r="C478" s="152">
        <f t="shared" si="139"/>
        <v>20</v>
      </c>
      <c r="D478" s="152">
        <f t="shared" si="140"/>
        <v>13</v>
      </c>
      <c r="E478" s="38" t="str">
        <f t="shared" si="141"/>
        <v/>
      </c>
      <c r="F478" s="134">
        <v>28.19</v>
      </c>
      <c r="G478" s="38">
        <f t="shared" si="142"/>
        <v>28.19</v>
      </c>
      <c r="H478" s="38" t="str">
        <f t="shared" si="143"/>
        <v>-</v>
      </c>
      <c r="K478" s="133">
        <v>43120.541666666664</v>
      </c>
      <c r="L478" s="9">
        <f t="shared" si="126"/>
        <v>1</v>
      </c>
      <c r="M478" s="9">
        <f t="shared" si="127"/>
        <v>20</v>
      </c>
      <c r="N478" s="9">
        <f t="shared" si="128"/>
        <v>13</v>
      </c>
      <c r="O478" s="31" t="str">
        <f t="shared" si="129"/>
        <v>W</v>
      </c>
      <c r="P478" s="134">
        <v>24.67</v>
      </c>
      <c r="Q478" s="31" t="str">
        <f t="shared" si="130"/>
        <v>-</v>
      </c>
      <c r="R478" s="31">
        <f t="shared" si="131"/>
        <v>24.67</v>
      </c>
      <c r="U478" s="133">
        <v>43485.541666666664</v>
      </c>
      <c r="V478" s="9">
        <f t="shared" si="132"/>
        <v>1</v>
      </c>
      <c r="W478" s="9">
        <f t="shared" si="133"/>
        <v>20</v>
      </c>
      <c r="X478" s="9">
        <f t="shared" si="134"/>
        <v>13</v>
      </c>
      <c r="Y478" s="31" t="str">
        <f t="shared" si="135"/>
        <v>W</v>
      </c>
      <c r="Z478" s="134">
        <v>32.85</v>
      </c>
      <c r="AA478" s="31" t="str">
        <f t="shared" si="136"/>
        <v>-</v>
      </c>
      <c r="AB478" s="31">
        <f t="shared" si="137"/>
        <v>32.85</v>
      </c>
    </row>
    <row r="479" spans="1:28" x14ac:dyDescent="0.3">
      <c r="A479" s="133">
        <v>42755.583333333336</v>
      </c>
      <c r="B479" s="152">
        <f t="shared" si="138"/>
        <v>1</v>
      </c>
      <c r="C479" s="152">
        <f t="shared" si="139"/>
        <v>20</v>
      </c>
      <c r="D479" s="152">
        <f t="shared" si="140"/>
        <v>14</v>
      </c>
      <c r="E479" s="38" t="str">
        <f t="shared" si="141"/>
        <v/>
      </c>
      <c r="F479" s="134">
        <v>27.65</v>
      </c>
      <c r="G479" s="38">
        <f t="shared" si="142"/>
        <v>27.65</v>
      </c>
      <c r="H479" s="38" t="str">
        <f t="shared" si="143"/>
        <v>-</v>
      </c>
      <c r="K479" s="133">
        <v>43120.583333333336</v>
      </c>
      <c r="L479" s="9">
        <f t="shared" si="126"/>
        <v>1</v>
      </c>
      <c r="M479" s="9">
        <f t="shared" si="127"/>
        <v>20</v>
      </c>
      <c r="N479" s="9">
        <f t="shared" si="128"/>
        <v>14</v>
      </c>
      <c r="O479" s="31" t="str">
        <f t="shared" si="129"/>
        <v>W</v>
      </c>
      <c r="P479" s="134">
        <v>24.16</v>
      </c>
      <c r="Q479" s="31" t="str">
        <f t="shared" si="130"/>
        <v>-</v>
      </c>
      <c r="R479" s="31">
        <f t="shared" si="131"/>
        <v>24.16</v>
      </c>
      <c r="U479" s="133">
        <v>43485.583333333336</v>
      </c>
      <c r="V479" s="9">
        <f t="shared" si="132"/>
        <v>1</v>
      </c>
      <c r="W479" s="9">
        <f t="shared" si="133"/>
        <v>20</v>
      </c>
      <c r="X479" s="9">
        <f t="shared" si="134"/>
        <v>14</v>
      </c>
      <c r="Y479" s="31" t="str">
        <f t="shared" si="135"/>
        <v>W</v>
      </c>
      <c r="Z479" s="134">
        <v>32.68</v>
      </c>
      <c r="AA479" s="31" t="str">
        <f t="shared" si="136"/>
        <v>-</v>
      </c>
      <c r="AB479" s="31">
        <f t="shared" si="137"/>
        <v>32.68</v>
      </c>
    </row>
    <row r="480" spans="1:28" x14ac:dyDescent="0.3">
      <c r="A480" s="133">
        <v>42755.625</v>
      </c>
      <c r="B480" s="152">
        <f t="shared" si="138"/>
        <v>1</v>
      </c>
      <c r="C480" s="152">
        <f t="shared" si="139"/>
        <v>20</v>
      </c>
      <c r="D480" s="152">
        <f t="shared" si="140"/>
        <v>15</v>
      </c>
      <c r="E480" s="38" t="str">
        <f t="shared" si="141"/>
        <v/>
      </c>
      <c r="F480" s="134">
        <v>27.94</v>
      </c>
      <c r="G480" s="38">
        <f t="shared" si="142"/>
        <v>27.94</v>
      </c>
      <c r="H480" s="38" t="str">
        <f t="shared" si="143"/>
        <v>-</v>
      </c>
      <c r="K480" s="133">
        <v>43120.625</v>
      </c>
      <c r="L480" s="9">
        <f t="shared" si="126"/>
        <v>1</v>
      </c>
      <c r="M480" s="9">
        <f t="shared" si="127"/>
        <v>20</v>
      </c>
      <c r="N480" s="9">
        <f t="shared" si="128"/>
        <v>15</v>
      </c>
      <c r="O480" s="31" t="str">
        <f t="shared" si="129"/>
        <v>W</v>
      </c>
      <c r="P480" s="134">
        <v>24.1</v>
      </c>
      <c r="Q480" s="31" t="str">
        <f t="shared" si="130"/>
        <v>-</v>
      </c>
      <c r="R480" s="31">
        <f t="shared" si="131"/>
        <v>24.1</v>
      </c>
      <c r="U480" s="133">
        <v>43485.625</v>
      </c>
      <c r="V480" s="9">
        <f t="shared" si="132"/>
        <v>1</v>
      </c>
      <c r="W480" s="9">
        <f t="shared" si="133"/>
        <v>20</v>
      </c>
      <c r="X480" s="9">
        <f t="shared" si="134"/>
        <v>15</v>
      </c>
      <c r="Y480" s="31" t="str">
        <f t="shared" si="135"/>
        <v>W</v>
      </c>
      <c r="Z480" s="134">
        <v>32.51</v>
      </c>
      <c r="AA480" s="31" t="str">
        <f t="shared" si="136"/>
        <v>-</v>
      </c>
      <c r="AB480" s="31">
        <f t="shared" si="137"/>
        <v>32.51</v>
      </c>
    </row>
    <row r="481" spans="1:28" x14ac:dyDescent="0.3">
      <c r="A481" s="133">
        <v>42755.666666666664</v>
      </c>
      <c r="B481" s="152">
        <f t="shared" si="138"/>
        <v>1</v>
      </c>
      <c r="C481" s="152">
        <f t="shared" si="139"/>
        <v>20</v>
      </c>
      <c r="D481" s="152">
        <f t="shared" si="140"/>
        <v>16</v>
      </c>
      <c r="E481" s="38" t="str">
        <f t="shared" si="141"/>
        <v/>
      </c>
      <c r="F481" s="134">
        <v>29.64</v>
      </c>
      <c r="G481" s="38">
        <f t="shared" si="142"/>
        <v>29.64</v>
      </c>
      <c r="H481" s="38" t="str">
        <f t="shared" si="143"/>
        <v>-</v>
      </c>
      <c r="K481" s="133">
        <v>43120.666666666664</v>
      </c>
      <c r="L481" s="9">
        <f t="shared" si="126"/>
        <v>1</v>
      </c>
      <c r="M481" s="9">
        <f t="shared" si="127"/>
        <v>20</v>
      </c>
      <c r="N481" s="9">
        <f t="shared" si="128"/>
        <v>16</v>
      </c>
      <c r="O481" s="31" t="str">
        <f t="shared" si="129"/>
        <v>W</v>
      </c>
      <c r="P481" s="134">
        <v>24.58</v>
      </c>
      <c r="Q481" s="31" t="str">
        <f t="shared" si="130"/>
        <v>-</v>
      </c>
      <c r="R481" s="31">
        <f t="shared" si="131"/>
        <v>24.58</v>
      </c>
      <c r="U481" s="133">
        <v>43485.666666666664</v>
      </c>
      <c r="V481" s="9">
        <f t="shared" si="132"/>
        <v>1</v>
      </c>
      <c r="W481" s="9">
        <f t="shared" si="133"/>
        <v>20</v>
      </c>
      <c r="X481" s="9">
        <f t="shared" si="134"/>
        <v>16</v>
      </c>
      <c r="Y481" s="31" t="str">
        <f t="shared" si="135"/>
        <v>W</v>
      </c>
      <c r="Z481" s="134">
        <v>39.19</v>
      </c>
      <c r="AA481" s="31" t="str">
        <f t="shared" si="136"/>
        <v>-</v>
      </c>
      <c r="AB481" s="31">
        <f t="shared" si="137"/>
        <v>39.19</v>
      </c>
    </row>
    <row r="482" spans="1:28" x14ac:dyDescent="0.3">
      <c r="A482" s="133">
        <v>42755.708333333336</v>
      </c>
      <c r="B482" s="152">
        <f t="shared" si="138"/>
        <v>1</v>
      </c>
      <c r="C482" s="152">
        <f t="shared" si="139"/>
        <v>20</v>
      </c>
      <c r="D482" s="152">
        <f t="shared" si="140"/>
        <v>17</v>
      </c>
      <c r="E482" s="38" t="str">
        <f t="shared" si="141"/>
        <v/>
      </c>
      <c r="F482" s="134">
        <v>39.22</v>
      </c>
      <c r="G482" s="38" t="str">
        <f t="shared" si="142"/>
        <v>-</v>
      </c>
      <c r="H482" s="38">
        <f t="shared" si="143"/>
        <v>39.22</v>
      </c>
      <c r="K482" s="133">
        <v>43120.708333333336</v>
      </c>
      <c r="L482" s="9">
        <f t="shared" si="126"/>
        <v>1</v>
      </c>
      <c r="M482" s="9">
        <f t="shared" si="127"/>
        <v>20</v>
      </c>
      <c r="N482" s="9">
        <f t="shared" si="128"/>
        <v>17</v>
      </c>
      <c r="O482" s="31" t="str">
        <f t="shared" si="129"/>
        <v>W</v>
      </c>
      <c r="P482" s="134">
        <v>30.75</v>
      </c>
      <c r="Q482" s="31" t="str">
        <f t="shared" si="130"/>
        <v>-</v>
      </c>
      <c r="R482" s="31">
        <f t="shared" si="131"/>
        <v>30.75</v>
      </c>
      <c r="U482" s="133">
        <v>43485.708333333336</v>
      </c>
      <c r="V482" s="9">
        <f t="shared" si="132"/>
        <v>1</v>
      </c>
      <c r="W482" s="9">
        <f t="shared" si="133"/>
        <v>20</v>
      </c>
      <c r="X482" s="9">
        <f t="shared" si="134"/>
        <v>17</v>
      </c>
      <c r="Y482" s="31" t="str">
        <f t="shared" si="135"/>
        <v>W</v>
      </c>
      <c r="Z482" s="134">
        <v>47.44</v>
      </c>
      <c r="AA482" s="31" t="str">
        <f t="shared" si="136"/>
        <v>-</v>
      </c>
      <c r="AB482" s="31">
        <f t="shared" si="137"/>
        <v>47.44</v>
      </c>
    </row>
    <row r="483" spans="1:28" x14ac:dyDescent="0.3">
      <c r="A483" s="133">
        <v>42755.75</v>
      </c>
      <c r="B483" s="152">
        <f t="shared" si="138"/>
        <v>1</v>
      </c>
      <c r="C483" s="152">
        <f t="shared" si="139"/>
        <v>20</v>
      </c>
      <c r="D483" s="152">
        <f t="shared" si="140"/>
        <v>18</v>
      </c>
      <c r="E483" s="38" t="str">
        <f t="shared" si="141"/>
        <v/>
      </c>
      <c r="F483" s="134">
        <v>38.56</v>
      </c>
      <c r="G483" s="38" t="str">
        <f t="shared" si="142"/>
        <v>-</v>
      </c>
      <c r="H483" s="38">
        <f t="shared" si="143"/>
        <v>38.56</v>
      </c>
      <c r="K483" s="133">
        <v>43120.75</v>
      </c>
      <c r="L483" s="9">
        <f t="shared" si="126"/>
        <v>1</v>
      </c>
      <c r="M483" s="9">
        <f t="shared" si="127"/>
        <v>20</v>
      </c>
      <c r="N483" s="9">
        <f t="shared" si="128"/>
        <v>18</v>
      </c>
      <c r="O483" s="31" t="str">
        <f t="shared" si="129"/>
        <v>W</v>
      </c>
      <c r="P483" s="134">
        <v>32.19</v>
      </c>
      <c r="Q483" s="31" t="str">
        <f t="shared" si="130"/>
        <v>-</v>
      </c>
      <c r="R483" s="31">
        <f t="shared" si="131"/>
        <v>32.19</v>
      </c>
      <c r="U483" s="133">
        <v>43485.75</v>
      </c>
      <c r="V483" s="9">
        <f t="shared" si="132"/>
        <v>1</v>
      </c>
      <c r="W483" s="9">
        <f t="shared" si="133"/>
        <v>20</v>
      </c>
      <c r="X483" s="9">
        <f t="shared" si="134"/>
        <v>18</v>
      </c>
      <c r="Y483" s="31" t="str">
        <f t="shared" si="135"/>
        <v>W</v>
      </c>
      <c r="Z483" s="134">
        <v>52.7</v>
      </c>
      <c r="AA483" s="31" t="str">
        <f t="shared" si="136"/>
        <v>-</v>
      </c>
      <c r="AB483" s="31">
        <f t="shared" si="137"/>
        <v>52.7</v>
      </c>
    </row>
    <row r="484" spans="1:28" x14ac:dyDescent="0.3">
      <c r="A484" s="133">
        <v>42755.791666666664</v>
      </c>
      <c r="B484" s="152">
        <f t="shared" si="138"/>
        <v>1</v>
      </c>
      <c r="C484" s="152">
        <f t="shared" si="139"/>
        <v>20</v>
      </c>
      <c r="D484" s="152">
        <f t="shared" si="140"/>
        <v>19</v>
      </c>
      <c r="E484" s="38" t="str">
        <f t="shared" si="141"/>
        <v/>
      </c>
      <c r="F484" s="134">
        <v>33.53</v>
      </c>
      <c r="G484" s="38" t="str">
        <f t="shared" si="142"/>
        <v>-</v>
      </c>
      <c r="H484" s="38">
        <f t="shared" si="143"/>
        <v>33.53</v>
      </c>
      <c r="K484" s="133">
        <v>43120.791666666664</v>
      </c>
      <c r="L484" s="9">
        <f t="shared" si="126"/>
        <v>1</v>
      </c>
      <c r="M484" s="9">
        <f t="shared" si="127"/>
        <v>20</v>
      </c>
      <c r="N484" s="9">
        <f t="shared" si="128"/>
        <v>19</v>
      </c>
      <c r="O484" s="31" t="str">
        <f t="shared" si="129"/>
        <v>W</v>
      </c>
      <c r="P484" s="134">
        <v>29.13</v>
      </c>
      <c r="Q484" s="31" t="str">
        <f t="shared" si="130"/>
        <v>-</v>
      </c>
      <c r="R484" s="31">
        <f t="shared" si="131"/>
        <v>29.13</v>
      </c>
      <c r="U484" s="133">
        <v>43485.791666666664</v>
      </c>
      <c r="V484" s="9">
        <f t="shared" si="132"/>
        <v>1</v>
      </c>
      <c r="W484" s="9">
        <f t="shared" si="133"/>
        <v>20</v>
      </c>
      <c r="X484" s="9">
        <f t="shared" si="134"/>
        <v>19</v>
      </c>
      <c r="Y484" s="31" t="str">
        <f t="shared" si="135"/>
        <v>W</v>
      </c>
      <c r="Z484" s="134">
        <v>56.54</v>
      </c>
      <c r="AA484" s="31" t="str">
        <f t="shared" si="136"/>
        <v>-</v>
      </c>
      <c r="AB484" s="31">
        <f t="shared" si="137"/>
        <v>56.54</v>
      </c>
    </row>
    <row r="485" spans="1:28" x14ac:dyDescent="0.3">
      <c r="A485" s="133">
        <v>42755.833333333336</v>
      </c>
      <c r="B485" s="152">
        <f t="shared" si="138"/>
        <v>1</v>
      </c>
      <c r="C485" s="152">
        <f t="shared" si="139"/>
        <v>20</v>
      </c>
      <c r="D485" s="152">
        <f t="shared" si="140"/>
        <v>20</v>
      </c>
      <c r="E485" s="38" t="str">
        <f t="shared" si="141"/>
        <v/>
      </c>
      <c r="F485" s="134">
        <v>29.92</v>
      </c>
      <c r="G485" s="38" t="str">
        <f t="shared" si="142"/>
        <v>-</v>
      </c>
      <c r="H485" s="38">
        <f t="shared" si="143"/>
        <v>29.92</v>
      </c>
      <c r="K485" s="133">
        <v>43120.833333333336</v>
      </c>
      <c r="L485" s="9">
        <f t="shared" si="126"/>
        <v>1</v>
      </c>
      <c r="M485" s="9">
        <f t="shared" si="127"/>
        <v>20</v>
      </c>
      <c r="N485" s="9">
        <f t="shared" si="128"/>
        <v>20</v>
      </c>
      <c r="O485" s="31" t="str">
        <f t="shared" si="129"/>
        <v>W</v>
      </c>
      <c r="P485" s="134">
        <v>28.68</v>
      </c>
      <c r="Q485" s="31" t="str">
        <f t="shared" si="130"/>
        <v>-</v>
      </c>
      <c r="R485" s="31">
        <f t="shared" si="131"/>
        <v>28.68</v>
      </c>
      <c r="U485" s="133">
        <v>43485.833333333336</v>
      </c>
      <c r="V485" s="9">
        <f t="shared" si="132"/>
        <v>1</v>
      </c>
      <c r="W485" s="9">
        <f t="shared" si="133"/>
        <v>20</v>
      </c>
      <c r="X485" s="9">
        <f t="shared" si="134"/>
        <v>20</v>
      </c>
      <c r="Y485" s="31" t="str">
        <f t="shared" si="135"/>
        <v>W</v>
      </c>
      <c r="Z485" s="134">
        <v>52.52</v>
      </c>
      <c r="AA485" s="31" t="str">
        <f t="shared" si="136"/>
        <v>-</v>
      </c>
      <c r="AB485" s="31">
        <f t="shared" si="137"/>
        <v>52.52</v>
      </c>
    </row>
    <row r="486" spans="1:28" x14ac:dyDescent="0.3">
      <c r="A486" s="133">
        <v>42755.875</v>
      </c>
      <c r="B486" s="152">
        <f t="shared" si="138"/>
        <v>1</v>
      </c>
      <c r="C486" s="152">
        <f t="shared" si="139"/>
        <v>20</v>
      </c>
      <c r="D486" s="152">
        <f t="shared" si="140"/>
        <v>21</v>
      </c>
      <c r="E486" s="38" t="str">
        <f t="shared" si="141"/>
        <v/>
      </c>
      <c r="F486" s="134">
        <v>26.33</v>
      </c>
      <c r="G486" s="38" t="str">
        <f t="shared" si="142"/>
        <v>-</v>
      </c>
      <c r="H486" s="38">
        <f t="shared" si="143"/>
        <v>26.33</v>
      </c>
      <c r="K486" s="133">
        <v>43120.875</v>
      </c>
      <c r="L486" s="9">
        <f t="shared" si="126"/>
        <v>1</v>
      </c>
      <c r="M486" s="9">
        <f t="shared" si="127"/>
        <v>20</v>
      </c>
      <c r="N486" s="9">
        <f t="shared" si="128"/>
        <v>21</v>
      </c>
      <c r="O486" s="31" t="str">
        <f t="shared" si="129"/>
        <v>W</v>
      </c>
      <c r="P486" s="134">
        <v>27.36</v>
      </c>
      <c r="Q486" s="31" t="str">
        <f t="shared" si="130"/>
        <v>-</v>
      </c>
      <c r="R486" s="31">
        <f t="shared" si="131"/>
        <v>27.36</v>
      </c>
      <c r="U486" s="133">
        <v>43485.875</v>
      </c>
      <c r="V486" s="9">
        <f t="shared" si="132"/>
        <v>1</v>
      </c>
      <c r="W486" s="9">
        <f t="shared" si="133"/>
        <v>20</v>
      </c>
      <c r="X486" s="9">
        <f t="shared" si="134"/>
        <v>21</v>
      </c>
      <c r="Y486" s="31" t="str">
        <f t="shared" si="135"/>
        <v>W</v>
      </c>
      <c r="Z486" s="134">
        <v>54.51</v>
      </c>
      <c r="AA486" s="31" t="str">
        <f t="shared" si="136"/>
        <v>-</v>
      </c>
      <c r="AB486" s="31">
        <f t="shared" si="137"/>
        <v>54.51</v>
      </c>
    </row>
    <row r="487" spans="1:28" x14ac:dyDescent="0.3">
      <c r="A487" s="133">
        <v>42755.916666666664</v>
      </c>
      <c r="B487" s="152">
        <f t="shared" si="138"/>
        <v>1</v>
      </c>
      <c r="C487" s="152">
        <f t="shared" si="139"/>
        <v>20</v>
      </c>
      <c r="D487" s="152">
        <f t="shared" si="140"/>
        <v>22</v>
      </c>
      <c r="E487" s="38" t="str">
        <f t="shared" si="141"/>
        <v/>
      </c>
      <c r="F487" s="134">
        <v>24.58</v>
      </c>
      <c r="G487" s="38" t="str">
        <f t="shared" si="142"/>
        <v>-</v>
      </c>
      <c r="H487" s="38">
        <f t="shared" si="143"/>
        <v>24.58</v>
      </c>
      <c r="K487" s="133">
        <v>43120.916666666664</v>
      </c>
      <c r="L487" s="9">
        <f t="shared" si="126"/>
        <v>1</v>
      </c>
      <c r="M487" s="9">
        <f t="shared" si="127"/>
        <v>20</v>
      </c>
      <c r="N487" s="9">
        <f t="shared" si="128"/>
        <v>22</v>
      </c>
      <c r="O487" s="31" t="str">
        <f t="shared" si="129"/>
        <v>W</v>
      </c>
      <c r="P487" s="134">
        <v>25.15</v>
      </c>
      <c r="Q487" s="31" t="str">
        <f t="shared" si="130"/>
        <v>-</v>
      </c>
      <c r="R487" s="31">
        <f t="shared" si="131"/>
        <v>25.15</v>
      </c>
      <c r="U487" s="133">
        <v>43485.916666666664</v>
      </c>
      <c r="V487" s="9">
        <f t="shared" si="132"/>
        <v>1</v>
      </c>
      <c r="W487" s="9">
        <f t="shared" si="133"/>
        <v>20</v>
      </c>
      <c r="X487" s="9">
        <f t="shared" si="134"/>
        <v>22</v>
      </c>
      <c r="Y487" s="31" t="str">
        <f t="shared" si="135"/>
        <v>W</v>
      </c>
      <c r="Z487" s="134">
        <v>52.61</v>
      </c>
      <c r="AA487" s="31" t="str">
        <f t="shared" si="136"/>
        <v>-</v>
      </c>
      <c r="AB487" s="31">
        <f t="shared" si="137"/>
        <v>52.61</v>
      </c>
    </row>
    <row r="488" spans="1:28" x14ac:dyDescent="0.3">
      <c r="A488" s="133">
        <v>42755.958333333336</v>
      </c>
      <c r="B488" s="152">
        <f t="shared" si="138"/>
        <v>1</v>
      </c>
      <c r="C488" s="152">
        <f t="shared" si="139"/>
        <v>20</v>
      </c>
      <c r="D488" s="152">
        <f t="shared" si="140"/>
        <v>23</v>
      </c>
      <c r="E488" s="38" t="str">
        <f t="shared" si="141"/>
        <v/>
      </c>
      <c r="F488" s="134">
        <v>22.77</v>
      </c>
      <c r="G488" s="38" t="str">
        <f t="shared" si="142"/>
        <v>-</v>
      </c>
      <c r="H488" s="38">
        <f t="shared" si="143"/>
        <v>22.77</v>
      </c>
      <c r="K488" s="133">
        <v>43120.958333333336</v>
      </c>
      <c r="L488" s="9">
        <f t="shared" si="126"/>
        <v>1</v>
      </c>
      <c r="M488" s="9">
        <f t="shared" si="127"/>
        <v>20</v>
      </c>
      <c r="N488" s="9">
        <f t="shared" si="128"/>
        <v>23</v>
      </c>
      <c r="O488" s="31" t="str">
        <f t="shared" si="129"/>
        <v>W</v>
      </c>
      <c r="P488" s="134">
        <v>24.06</v>
      </c>
      <c r="Q488" s="31" t="str">
        <f t="shared" si="130"/>
        <v>-</v>
      </c>
      <c r="R488" s="31">
        <f t="shared" si="131"/>
        <v>24.06</v>
      </c>
      <c r="U488" s="133">
        <v>43485.958333333336</v>
      </c>
      <c r="V488" s="9">
        <f t="shared" si="132"/>
        <v>1</v>
      </c>
      <c r="W488" s="9">
        <f t="shared" si="133"/>
        <v>20</v>
      </c>
      <c r="X488" s="9">
        <f t="shared" si="134"/>
        <v>23</v>
      </c>
      <c r="Y488" s="31" t="str">
        <f t="shared" si="135"/>
        <v>W</v>
      </c>
      <c r="Z488" s="134">
        <v>48.24</v>
      </c>
      <c r="AA488" s="31" t="str">
        <f t="shared" si="136"/>
        <v>-</v>
      </c>
      <c r="AB488" s="31">
        <f t="shared" si="137"/>
        <v>48.24</v>
      </c>
    </row>
    <row r="489" spans="1:28" x14ac:dyDescent="0.3">
      <c r="A489" s="133">
        <v>42756</v>
      </c>
      <c r="B489" s="152">
        <f t="shared" si="138"/>
        <v>1</v>
      </c>
      <c r="C489" s="152">
        <f t="shared" si="139"/>
        <v>21</v>
      </c>
      <c r="D489" s="152">
        <f t="shared" si="140"/>
        <v>0</v>
      </c>
      <c r="E489" s="38" t="str">
        <f t="shared" si="141"/>
        <v>W</v>
      </c>
      <c r="F489" s="134">
        <v>21.89</v>
      </c>
      <c r="G489" s="38" t="str">
        <f t="shared" si="142"/>
        <v>-</v>
      </c>
      <c r="H489" s="38">
        <f t="shared" si="143"/>
        <v>21.89</v>
      </c>
      <c r="K489" s="133">
        <v>43121</v>
      </c>
      <c r="L489" s="9">
        <f t="shared" si="126"/>
        <v>1</v>
      </c>
      <c r="M489" s="9">
        <f t="shared" si="127"/>
        <v>21</v>
      </c>
      <c r="N489" s="9">
        <f t="shared" si="128"/>
        <v>0</v>
      </c>
      <c r="O489" s="31" t="str">
        <f t="shared" si="129"/>
        <v>W</v>
      </c>
      <c r="P489" s="134">
        <v>23.39</v>
      </c>
      <c r="Q489" s="31" t="str">
        <f t="shared" si="130"/>
        <v>-</v>
      </c>
      <c r="R489" s="31">
        <f t="shared" si="131"/>
        <v>23.39</v>
      </c>
      <c r="U489" s="133">
        <v>43486</v>
      </c>
      <c r="V489" s="9">
        <f t="shared" si="132"/>
        <v>1</v>
      </c>
      <c r="W489" s="9">
        <f t="shared" si="133"/>
        <v>21</v>
      </c>
      <c r="X489" s="9">
        <f t="shared" si="134"/>
        <v>0</v>
      </c>
      <c r="Y489" s="31" t="str">
        <f t="shared" si="135"/>
        <v/>
      </c>
      <c r="Z489" s="134">
        <v>42.2</v>
      </c>
      <c r="AA489" s="31" t="str">
        <f t="shared" si="136"/>
        <v>-</v>
      </c>
      <c r="AB489" s="31">
        <f t="shared" si="137"/>
        <v>42.2</v>
      </c>
    </row>
    <row r="490" spans="1:28" x14ac:dyDescent="0.3">
      <c r="A490" s="133">
        <v>42756.041666666664</v>
      </c>
      <c r="B490" s="152">
        <f t="shared" si="138"/>
        <v>1</v>
      </c>
      <c r="C490" s="152">
        <f t="shared" si="139"/>
        <v>21</v>
      </c>
      <c r="D490" s="152">
        <f t="shared" si="140"/>
        <v>1</v>
      </c>
      <c r="E490" s="38" t="str">
        <f t="shared" si="141"/>
        <v>W</v>
      </c>
      <c r="F490" s="134">
        <v>21.37</v>
      </c>
      <c r="G490" s="38" t="str">
        <f t="shared" si="142"/>
        <v>-</v>
      </c>
      <c r="H490" s="38">
        <f t="shared" si="143"/>
        <v>21.37</v>
      </c>
      <c r="K490" s="133">
        <v>43121.041666666664</v>
      </c>
      <c r="L490" s="9">
        <f t="shared" si="126"/>
        <v>1</v>
      </c>
      <c r="M490" s="9">
        <f t="shared" si="127"/>
        <v>21</v>
      </c>
      <c r="N490" s="9">
        <f t="shared" si="128"/>
        <v>1</v>
      </c>
      <c r="O490" s="31" t="str">
        <f t="shared" si="129"/>
        <v>W</v>
      </c>
      <c r="P490" s="134">
        <v>23.22</v>
      </c>
      <c r="Q490" s="31" t="str">
        <f t="shared" si="130"/>
        <v>-</v>
      </c>
      <c r="R490" s="31">
        <f t="shared" si="131"/>
        <v>23.22</v>
      </c>
      <c r="U490" s="133">
        <v>43486.041666666664</v>
      </c>
      <c r="V490" s="9">
        <f t="shared" si="132"/>
        <v>1</v>
      </c>
      <c r="W490" s="9">
        <f t="shared" si="133"/>
        <v>21</v>
      </c>
      <c r="X490" s="9">
        <f t="shared" si="134"/>
        <v>1</v>
      </c>
      <c r="Y490" s="31" t="str">
        <f t="shared" si="135"/>
        <v/>
      </c>
      <c r="Z490" s="134">
        <v>42.24</v>
      </c>
      <c r="AA490" s="31" t="str">
        <f t="shared" si="136"/>
        <v>-</v>
      </c>
      <c r="AB490" s="31">
        <f t="shared" si="137"/>
        <v>42.24</v>
      </c>
    </row>
    <row r="491" spans="1:28" x14ac:dyDescent="0.3">
      <c r="A491" s="133">
        <v>42756.083333333336</v>
      </c>
      <c r="B491" s="152">
        <f t="shared" si="138"/>
        <v>1</v>
      </c>
      <c r="C491" s="152">
        <f t="shared" si="139"/>
        <v>21</v>
      </c>
      <c r="D491" s="152">
        <f t="shared" si="140"/>
        <v>2</v>
      </c>
      <c r="E491" s="38" t="str">
        <f t="shared" si="141"/>
        <v>W</v>
      </c>
      <c r="F491" s="134">
        <v>20.7</v>
      </c>
      <c r="G491" s="38" t="str">
        <f t="shared" si="142"/>
        <v>-</v>
      </c>
      <c r="H491" s="38">
        <f t="shared" si="143"/>
        <v>20.7</v>
      </c>
      <c r="K491" s="133">
        <v>43121.083333333336</v>
      </c>
      <c r="L491" s="9">
        <f t="shared" si="126"/>
        <v>1</v>
      </c>
      <c r="M491" s="9">
        <f t="shared" si="127"/>
        <v>21</v>
      </c>
      <c r="N491" s="9">
        <f t="shared" si="128"/>
        <v>2</v>
      </c>
      <c r="O491" s="31" t="str">
        <f t="shared" si="129"/>
        <v>W</v>
      </c>
      <c r="P491" s="134">
        <v>23.18</v>
      </c>
      <c r="Q491" s="31" t="str">
        <f t="shared" si="130"/>
        <v>-</v>
      </c>
      <c r="R491" s="31">
        <f t="shared" si="131"/>
        <v>23.18</v>
      </c>
      <c r="U491" s="133">
        <v>43486.083333333336</v>
      </c>
      <c r="V491" s="9">
        <f t="shared" si="132"/>
        <v>1</v>
      </c>
      <c r="W491" s="9">
        <f t="shared" si="133"/>
        <v>21</v>
      </c>
      <c r="X491" s="9">
        <f t="shared" si="134"/>
        <v>2</v>
      </c>
      <c r="Y491" s="31" t="str">
        <f t="shared" si="135"/>
        <v/>
      </c>
      <c r="Z491" s="134">
        <v>42.31</v>
      </c>
      <c r="AA491" s="31" t="str">
        <f t="shared" si="136"/>
        <v>-</v>
      </c>
      <c r="AB491" s="31">
        <f t="shared" si="137"/>
        <v>42.31</v>
      </c>
    </row>
    <row r="492" spans="1:28" x14ac:dyDescent="0.3">
      <c r="A492" s="133">
        <v>42756.125</v>
      </c>
      <c r="B492" s="152">
        <f t="shared" si="138"/>
        <v>1</v>
      </c>
      <c r="C492" s="152">
        <f t="shared" si="139"/>
        <v>21</v>
      </c>
      <c r="D492" s="152">
        <f t="shared" si="140"/>
        <v>3</v>
      </c>
      <c r="E492" s="38" t="str">
        <f t="shared" si="141"/>
        <v>W</v>
      </c>
      <c r="F492" s="134">
        <v>20.85</v>
      </c>
      <c r="G492" s="38" t="str">
        <f t="shared" si="142"/>
        <v>-</v>
      </c>
      <c r="H492" s="38">
        <f t="shared" si="143"/>
        <v>20.85</v>
      </c>
      <c r="K492" s="133">
        <v>43121.125</v>
      </c>
      <c r="L492" s="9">
        <f t="shared" si="126"/>
        <v>1</v>
      </c>
      <c r="M492" s="9">
        <f t="shared" si="127"/>
        <v>21</v>
      </c>
      <c r="N492" s="9">
        <f t="shared" si="128"/>
        <v>3</v>
      </c>
      <c r="O492" s="31" t="str">
        <f t="shared" si="129"/>
        <v>W</v>
      </c>
      <c r="P492" s="134">
        <v>23.21</v>
      </c>
      <c r="Q492" s="31" t="str">
        <f t="shared" si="130"/>
        <v>-</v>
      </c>
      <c r="R492" s="31">
        <f t="shared" si="131"/>
        <v>23.21</v>
      </c>
      <c r="U492" s="133">
        <v>43486.125</v>
      </c>
      <c r="V492" s="9">
        <f t="shared" si="132"/>
        <v>1</v>
      </c>
      <c r="W492" s="9">
        <f t="shared" si="133"/>
        <v>21</v>
      </c>
      <c r="X492" s="9">
        <f t="shared" si="134"/>
        <v>3</v>
      </c>
      <c r="Y492" s="31" t="str">
        <f t="shared" si="135"/>
        <v/>
      </c>
      <c r="Z492" s="134">
        <v>45.03</v>
      </c>
      <c r="AA492" s="31" t="str">
        <f t="shared" si="136"/>
        <v>-</v>
      </c>
      <c r="AB492" s="31">
        <f t="shared" si="137"/>
        <v>45.03</v>
      </c>
    </row>
    <row r="493" spans="1:28" x14ac:dyDescent="0.3">
      <c r="A493" s="133">
        <v>42756.166666666664</v>
      </c>
      <c r="B493" s="152">
        <f t="shared" si="138"/>
        <v>1</v>
      </c>
      <c r="C493" s="152">
        <f t="shared" si="139"/>
        <v>21</v>
      </c>
      <c r="D493" s="152">
        <f t="shared" si="140"/>
        <v>4</v>
      </c>
      <c r="E493" s="38" t="str">
        <f t="shared" si="141"/>
        <v>W</v>
      </c>
      <c r="F493" s="134">
        <v>20.84</v>
      </c>
      <c r="G493" s="38" t="str">
        <f t="shared" si="142"/>
        <v>-</v>
      </c>
      <c r="H493" s="38">
        <f t="shared" si="143"/>
        <v>20.84</v>
      </c>
      <c r="K493" s="133">
        <v>43121.166666666664</v>
      </c>
      <c r="L493" s="9">
        <f t="shared" si="126"/>
        <v>1</v>
      </c>
      <c r="M493" s="9">
        <f t="shared" si="127"/>
        <v>21</v>
      </c>
      <c r="N493" s="9">
        <f t="shared" si="128"/>
        <v>4</v>
      </c>
      <c r="O493" s="31" t="str">
        <f t="shared" si="129"/>
        <v>W</v>
      </c>
      <c r="P493" s="134">
        <v>23.43</v>
      </c>
      <c r="Q493" s="31" t="str">
        <f t="shared" si="130"/>
        <v>-</v>
      </c>
      <c r="R493" s="31">
        <f t="shared" si="131"/>
        <v>23.43</v>
      </c>
      <c r="U493" s="133">
        <v>43486.166666666664</v>
      </c>
      <c r="V493" s="9">
        <f t="shared" si="132"/>
        <v>1</v>
      </c>
      <c r="W493" s="9">
        <f t="shared" si="133"/>
        <v>21</v>
      </c>
      <c r="X493" s="9">
        <f t="shared" si="134"/>
        <v>4</v>
      </c>
      <c r="Y493" s="31" t="str">
        <f t="shared" si="135"/>
        <v/>
      </c>
      <c r="Z493" s="134">
        <v>51.83</v>
      </c>
      <c r="AA493" s="31" t="str">
        <f t="shared" si="136"/>
        <v>-</v>
      </c>
      <c r="AB493" s="31">
        <f t="shared" si="137"/>
        <v>51.83</v>
      </c>
    </row>
    <row r="494" spans="1:28" x14ac:dyDescent="0.3">
      <c r="A494" s="133">
        <v>42756.208333333336</v>
      </c>
      <c r="B494" s="152">
        <f t="shared" si="138"/>
        <v>1</v>
      </c>
      <c r="C494" s="152">
        <f t="shared" si="139"/>
        <v>21</v>
      </c>
      <c r="D494" s="152">
        <f t="shared" si="140"/>
        <v>5</v>
      </c>
      <c r="E494" s="38" t="str">
        <f t="shared" si="141"/>
        <v>W</v>
      </c>
      <c r="F494" s="134">
        <v>21.3</v>
      </c>
      <c r="G494" s="38" t="str">
        <f t="shared" si="142"/>
        <v>-</v>
      </c>
      <c r="H494" s="38">
        <f t="shared" si="143"/>
        <v>21.3</v>
      </c>
      <c r="K494" s="133">
        <v>43121.208333333336</v>
      </c>
      <c r="L494" s="9">
        <f t="shared" si="126"/>
        <v>1</v>
      </c>
      <c r="M494" s="9">
        <f t="shared" si="127"/>
        <v>21</v>
      </c>
      <c r="N494" s="9">
        <f t="shared" si="128"/>
        <v>5</v>
      </c>
      <c r="O494" s="31" t="str">
        <f t="shared" si="129"/>
        <v>W</v>
      </c>
      <c r="P494" s="134">
        <v>23.59</v>
      </c>
      <c r="Q494" s="31" t="str">
        <f t="shared" si="130"/>
        <v>-</v>
      </c>
      <c r="R494" s="31">
        <f t="shared" si="131"/>
        <v>23.59</v>
      </c>
      <c r="U494" s="133">
        <v>43486.208333333336</v>
      </c>
      <c r="V494" s="9">
        <f t="shared" si="132"/>
        <v>1</v>
      </c>
      <c r="W494" s="9">
        <f t="shared" si="133"/>
        <v>21</v>
      </c>
      <c r="X494" s="9">
        <f t="shared" si="134"/>
        <v>5</v>
      </c>
      <c r="Y494" s="31" t="str">
        <f t="shared" si="135"/>
        <v/>
      </c>
      <c r="Z494" s="134">
        <v>61.93</v>
      </c>
      <c r="AA494" s="31" t="str">
        <f t="shared" si="136"/>
        <v>-</v>
      </c>
      <c r="AB494" s="31">
        <f t="shared" si="137"/>
        <v>61.93</v>
      </c>
    </row>
    <row r="495" spans="1:28" x14ac:dyDescent="0.3">
      <c r="A495" s="133">
        <v>42756.25</v>
      </c>
      <c r="B495" s="152">
        <f t="shared" si="138"/>
        <v>1</v>
      </c>
      <c r="C495" s="152">
        <f t="shared" si="139"/>
        <v>21</v>
      </c>
      <c r="D495" s="152">
        <f t="shared" si="140"/>
        <v>6</v>
      </c>
      <c r="E495" s="38" t="str">
        <f t="shared" si="141"/>
        <v>W</v>
      </c>
      <c r="F495" s="134">
        <v>22.81</v>
      </c>
      <c r="G495" s="38" t="str">
        <f t="shared" si="142"/>
        <v>-</v>
      </c>
      <c r="H495" s="38">
        <f t="shared" si="143"/>
        <v>22.81</v>
      </c>
      <c r="K495" s="133">
        <v>43121.25</v>
      </c>
      <c r="L495" s="9">
        <f t="shared" si="126"/>
        <v>1</v>
      </c>
      <c r="M495" s="9">
        <f t="shared" si="127"/>
        <v>21</v>
      </c>
      <c r="N495" s="9">
        <f t="shared" si="128"/>
        <v>6</v>
      </c>
      <c r="O495" s="31" t="str">
        <f t="shared" si="129"/>
        <v>W</v>
      </c>
      <c r="P495" s="134">
        <v>24.76</v>
      </c>
      <c r="Q495" s="31" t="str">
        <f t="shared" si="130"/>
        <v>-</v>
      </c>
      <c r="R495" s="31">
        <f t="shared" si="131"/>
        <v>24.76</v>
      </c>
      <c r="U495" s="133">
        <v>43486.25</v>
      </c>
      <c r="V495" s="9">
        <f t="shared" si="132"/>
        <v>1</v>
      </c>
      <c r="W495" s="9">
        <f t="shared" si="133"/>
        <v>21</v>
      </c>
      <c r="X495" s="9">
        <f t="shared" si="134"/>
        <v>6</v>
      </c>
      <c r="Y495" s="31" t="str">
        <f t="shared" si="135"/>
        <v/>
      </c>
      <c r="Z495" s="134">
        <v>99.95</v>
      </c>
      <c r="AA495" s="31" t="str">
        <f t="shared" si="136"/>
        <v>-</v>
      </c>
      <c r="AB495" s="31">
        <f t="shared" si="137"/>
        <v>99.95</v>
      </c>
    </row>
    <row r="496" spans="1:28" x14ac:dyDescent="0.3">
      <c r="A496" s="133">
        <v>42756.291666666664</v>
      </c>
      <c r="B496" s="152">
        <f t="shared" si="138"/>
        <v>1</v>
      </c>
      <c r="C496" s="152">
        <f t="shared" si="139"/>
        <v>21</v>
      </c>
      <c r="D496" s="152">
        <f t="shared" si="140"/>
        <v>7</v>
      </c>
      <c r="E496" s="38" t="str">
        <f t="shared" si="141"/>
        <v>W</v>
      </c>
      <c r="F496" s="134">
        <v>24.73</v>
      </c>
      <c r="G496" s="38" t="str">
        <f t="shared" si="142"/>
        <v>-</v>
      </c>
      <c r="H496" s="38">
        <f t="shared" si="143"/>
        <v>24.73</v>
      </c>
      <c r="K496" s="133">
        <v>43121.291666666664</v>
      </c>
      <c r="L496" s="9">
        <f t="shared" si="126"/>
        <v>1</v>
      </c>
      <c r="M496" s="9">
        <f t="shared" si="127"/>
        <v>21</v>
      </c>
      <c r="N496" s="9">
        <f t="shared" si="128"/>
        <v>7</v>
      </c>
      <c r="O496" s="31" t="str">
        <f t="shared" si="129"/>
        <v>W</v>
      </c>
      <c r="P496" s="134">
        <v>26.09</v>
      </c>
      <c r="Q496" s="31" t="str">
        <f t="shared" si="130"/>
        <v>-</v>
      </c>
      <c r="R496" s="31">
        <f t="shared" si="131"/>
        <v>26.09</v>
      </c>
      <c r="U496" s="133">
        <v>43486.291666666664</v>
      </c>
      <c r="V496" s="9">
        <f t="shared" si="132"/>
        <v>1</v>
      </c>
      <c r="W496" s="9">
        <f t="shared" si="133"/>
        <v>21</v>
      </c>
      <c r="X496" s="9">
        <f t="shared" si="134"/>
        <v>7</v>
      </c>
      <c r="Y496" s="31" t="str">
        <f t="shared" si="135"/>
        <v/>
      </c>
      <c r="Z496" s="134">
        <v>126.84</v>
      </c>
      <c r="AA496" s="31" t="str">
        <f t="shared" si="136"/>
        <v>-</v>
      </c>
      <c r="AB496" s="31">
        <f t="shared" si="137"/>
        <v>126.84</v>
      </c>
    </row>
    <row r="497" spans="1:28" x14ac:dyDescent="0.3">
      <c r="A497" s="133">
        <v>42756.333333333336</v>
      </c>
      <c r="B497" s="152">
        <f t="shared" si="138"/>
        <v>1</v>
      </c>
      <c r="C497" s="152">
        <f t="shared" si="139"/>
        <v>21</v>
      </c>
      <c r="D497" s="152">
        <f t="shared" si="140"/>
        <v>8</v>
      </c>
      <c r="E497" s="38" t="str">
        <f t="shared" si="141"/>
        <v>W</v>
      </c>
      <c r="F497" s="134">
        <v>25.5</v>
      </c>
      <c r="G497" s="38" t="str">
        <f t="shared" si="142"/>
        <v>-</v>
      </c>
      <c r="H497" s="38">
        <f t="shared" si="143"/>
        <v>25.5</v>
      </c>
      <c r="K497" s="133">
        <v>43121.333333333336</v>
      </c>
      <c r="L497" s="9">
        <f t="shared" si="126"/>
        <v>1</v>
      </c>
      <c r="M497" s="9">
        <f t="shared" si="127"/>
        <v>21</v>
      </c>
      <c r="N497" s="9">
        <f t="shared" si="128"/>
        <v>8</v>
      </c>
      <c r="O497" s="31" t="str">
        <f t="shared" si="129"/>
        <v>W</v>
      </c>
      <c r="P497" s="134">
        <v>26.79</v>
      </c>
      <c r="Q497" s="31" t="str">
        <f t="shared" si="130"/>
        <v>-</v>
      </c>
      <c r="R497" s="31">
        <f t="shared" si="131"/>
        <v>26.79</v>
      </c>
      <c r="U497" s="133">
        <v>43486.333333333336</v>
      </c>
      <c r="V497" s="9">
        <f t="shared" si="132"/>
        <v>1</v>
      </c>
      <c r="W497" s="9">
        <f t="shared" si="133"/>
        <v>21</v>
      </c>
      <c r="X497" s="9">
        <f t="shared" si="134"/>
        <v>8</v>
      </c>
      <c r="Y497" s="31" t="str">
        <f t="shared" si="135"/>
        <v/>
      </c>
      <c r="Z497" s="134">
        <v>142.72999999999999</v>
      </c>
      <c r="AA497" s="31">
        <f t="shared" si="136"/>
        <v>142.72999999999999</v>
      </c>
      <c r="AB497" s="31" t="str">
        <f t="shared" si="137"/>
        <v>-</v>
      </c>
    </row>
    <row r="498" spans="1:28" x14ac:dyDescent="0.3">
      <c r="A498" s="133">
        <v>42756.375</v>
      </c>
      <c r="B498" s="152">
        <f t="shared" si="138"/>
        <v>1</v>
      </c>
      <c r="C498" s="152">
        <f t="shared" si="139"/>
        <v>21</v>
      </c>
      <c r="D498" s="152">
        <f t="shared" si="140"/>
        <v>9</v>
      </c>
      <c r="E498" s="38" t="str">
        <f t="shared" si="141"/>
        <v>W</v>
      </c>
      <c r="F498" s="134">
        <v>27.58</v>
      </c>
      <c r="G498" s="38" t="str">
        <f t="shared" si="142"/>
        <v>-</v>
      </c>
      <c r="H498" s="38">
        <f t="shared" si="143"/>
        <v>27.58</v>
      </c>
      <c r="K498" s="133">
        <v>43121.375</v>
      </c>
      <c r="L498" s="9">
        <f t="shared" si="126"/>
        <v>1</v>
      </c>
      <c r="M498" s="9">
        <f t="shared" si="127"/>
        <v>21</v>
      </c>
      <c r="N498" s="9">
        <f t="shared" si="128"/>
        <v>9</v>
      </c>
      <c r="O498" s="31" t="str">
        <f t="shared" si="129"/>
        <v>W</v>
      </c>
      <c r="P498" s="134">
        <v>26.73</v>
      </c>
      <c r="Q498" s="31" t="str">
        <f t="shared" si="130"/>
        <v>-</v>
      </c>
      <c r="R498" s="31">
        <f t="shared" si="131"/>
        <v>26.73</v>
      </c>
      <c r="U498" s="133">
        <v>43486.375</v>
      </c>
      <c r="V498" s="9">
        <f t="shared" si="132"/>
        <v>1</v>
      </c>
      <c r="W498" s="9">
        <f t="shared" si="133"/>
        <v>21</v>
      </c>
      <c r="X498" s="9">
        <f t="shared" si="134"/>
        <v>9</v>
      </c>
      <c r="Y498" s="31" t="str">
        <f t="shared" si="135"/>
        <v/>
      </c>
      <c r="Z498" s="134">
        <v>123.19</v>
      </c>
      <c r="AA498" s="31">
        <f t="shared" si="136"/>
        <v>123.19</v>
      </c>
      <c r="AB498" s="31" t="str">
        <f t="shared" si="137"/>
        <v>-</v>
      </c>
    </row>
    <row r="499" spans="1:28" x14ac:dyDescent="0.3">
      <c r="A499" s="133">
        <v>42756.416666666664</v>
      </c>
      <c r="B499" s="152">
        <f t="shared" si="138"/>
        <v>1</v>
      </c>
      <c r="C499" s="152">
        <f t="shared" si="139"/>
        <v>21</v>
      </c>
      <c r="D499" s="152">
        <f t="shared" si="140"/>
        <v>10</v>
      </c>
      <c r="E499" s="38" t="str">
        <f t="shared" si="141"/>
        <v>W</v>
      </c>
      <c r="F499" s="134">
        <v>27.38</v>
      </c>
      <c r="G499" s="38" t="str">
        <f t="shared" si="142"/>
        <v>-</v>
      </c>
      <c r="H499" s="38">
        <f t="shared" si="143"/>
        <v>27.38</v>
      </c>
      <c r="K499" s="133">
        <v>43121.416666666664</v>
      </c>
      <c r="L499" s="9">
        <f t="shared" si="126"/>
        <v>1</v>
      </c>
      <c r="M499" s="9">
        <f t="shared" si="127"/>
        <v>21</v>
      </c>
      <c r="N499" s="9">
        <f t="shared" si="128"/>
        <v>10</v>
      </c>
      <c r="O499" s="31" t="str">
        <f t="shared" si="129"/>
        <v>W</v>
      </c>
      <c r="P499" s="134">
        <v>24.89</v>
      </c>
      <c r="Q499" s="31" t="str">
        <f t="shared" si="130"/>
        <v>-</v>
      </c>
      <c r="R499" s="31">
        <f t="shared" si="131"/>
        <v>24.89</v>
      </c>
      <c r="U499" s="133">
        <v>43486.416666666664</v>
      </c>
      <c r="V499" s="9">
        <f t="shared" si="132"/>
        <v>1</v>
      </c>
      <c r="W499" s="9">
        <f t="shared" si="133"/>
        <v>21</v>
      </c>
      <c r="X499" s="9">
        <f t="shared" si="134"/>
        <v>10</v>
      </c>
      <c r="Y499" s="31" t="str">
        <f t="shared" si="135"/>
        <v/>
      </c>
      <c r="Z499" s="134">
        <v>97.85</v>
      </c>
      <c r="AA499" s="31">
        <f t="shared" si="136"/>
        <v>97.85</v>
      </c>
      <c r="AB499" s="31" t="str">
        <f t="shared" si="137"/>
        <v>-</v>
      </c>
    </row>
    <row r="500" spans="1:28" x14ac:dyDescent="0.3">
      <c r="A500" s="133">
        <v>42756.458333333336</v>
      </c>
      <c r="B500" s="152">
        <f t="shared" si="138"/>
        <v>1</v>
      </c>
      <c r="C500" s="152">
        <f t="shared" si="139"/>
        <v>21</v>
      </c>
      <c r="D500" s="152">
        <f t="shared" si="140"/>
        <v>11</v>
      </c>
      <c r="E500" s="38" t="str">
        <f t="shared" si="141"/>
        <v>W</v>
      </c>
      <c r="F500" s="134">
        <v>27.42</v>
      </c>
      <c r="G500" s="38" t="str">
        <f t="shared" si="142"/>
        <v>-</v>
      </c>
      <c r="H500" s="38">
        <f t="shared" si="143"/>
        <v>27.42</v>
      </c>
      <c r="K500" s="133">
        <v>43121.458333333336</v>
      </c>
      <c r="L500" s="9">
        <f t="shared" si="126"/>
        <v>1</v>
      </c>
      <c r="M500" s="9">
        <f t="shared" si="127"/>
        <v>21</v>
      </c>
      <c r="N500" s="9">
        <f t="shared" si="128"/>
        <v>11</v>
      </c>
      <c r="O500" s="31" t="str">
        <f t="shared" si="129"/>
        <v>W</v>
      </c>
      <c r="P500" s="134">
        <v>24.14</v>
      </c>
      <c r="Q500" s="31" t="str">
        <f t="shared" si="130"/>
        <v>-</v>
      </c>
      <c r="R500" s="31">
        <f t="shared" si="131"/>
        <v>24.14</v>
      </c>
      <c r="U500" s="133">
        <v>43486.458333333336</v>
      </c>
      <c r="V500" s="9">
        <f t="shared" si="132"/>
        <v>1</v>
      </c>
      <c r="W500" s="9">
        <f t="shared" si="133"/>
        <v>21</v>
      </c>
      <c r="X500" s="9">
        <f t="shared" si="134"/>
        <v>11</v>
      </c>
      <c r="Y500" s="31" t="str">
        <f t="shared" si="135"/>
        <v/>
      </c>
      <c r="Z500" s="134">
        <v>68.989999999999995</v>
      </c>
      <c r="AA500" s="31">
        <f t="shared" si="136"/>
        <v>68.989999999999995</v>
      </c>
      <c r="AB500" s="31" t="str">
        <f t="shared" si="137"/>
        <v>-</v>
      </c>
    </row>
    <row r="501" spans="1:28" x14ac:dyDescent="0.3">
      <c r="A501" s="133">
        <v>42756.5</v>
      </c>
      <c r="B501" s="152">
        <f t="shared" si="138"/>
        <v>1</v>
      </c>
      <c r="C501" s="152">
        <f t="shared" si="139"/>
        <v>21</v>
      </c>
      <c r="D501" s="152">
        <f t="shared" si="140"/>
        <v>12</v>
      </c>
      <c r="E501" s="38" t="str">
        <f t="shared" si="141"/>
        <v>W</v>
      </c>
      <c r="F501" s="134">
        <v>25.39</v>
      </c>
      <c r="G501" s="38" t="str">
        <f t="shared" si="142"/>
        <v>-</v>
      </c>
      <c r="H501" s="38">
        <f t="shared" si="143"/>
        <v>25.39</v>
      </c>
      <c r="K501" s="133">
        <v>43121.5</v>
      </c>
      <c r="L501" s="9">
        <f t="shared" si="126"/>
        <v>1</v>
      </c>
      <c r="M501" s="9">
        <f t="shared" si="127"/>
        <v>21</v>
      </c>
      <c r="N501" s="9">
        <f t="shared" si="128"/>
        <v>12</v>
      </c>
      <c r="O501" s="31" t="str">
        <f t="shared" si="129"/>
        <v>W</v>
      </c>
      <c r="P501" s="134">
        <v>23.8</v>
      </c>
      <c r="Q501" s="31" t="str">
        <f t="shared" si="130"/>
        <v>-</v>
      </c>
      <c r="R501" s="31">
        <f t="shared" si="131"/>
        <v>23.8</v>
      </c>
      <c r="U501" s="133">
        <v>43486.5</v>
      </c>
      <c r="V501" s="9">
        <f t="shared" si="132"/>
        <v>1</v>
      </c>
      <c r="W501" s="9">
        <f t="shared" si="133"/>
        <v>21</v>
      </c>
      <c r="X501" s="9">
        <f t="shared" si="134"/>
        <v>12</v>
      </c>
      <c r="Y501" s="31" t="str">
        <f t="shared" si="135"/>
        <v/>
      </c>
      <c r="Z501" s="134">
        <v>53.67</v>
      </c>
      <c r="AA501" s="31">
        <f t="shared" si="136"/>
        <v>53.67</v>
      </c>
      <c r="AB501" s="31" t="str">
        <f t="shared" si="137"/>
        <v>-</v>
      </c>
    </row>
    <row r="502" spans="1:28" x14ac:dyDescent="0.3">
      <c r="A502" s="133">
        <v>42756.541666666664</v>
      </c>
      <c r="B502" s="152">
        <f t="shared" si="138"/>
        <v>1</v>
      </c>
      <c r="C502" s="152">
        <f t="shared" si="139"/>
        <v>21</v>
      </c>
      <c r="D502" s="152">
        <f t="shared" si="140"/>
        <v>13</v>
      </c>
      <c r="E502" s="38" t="str">
        <f t="shared" si="141"/>
        <v>W</v>
      </c>
      <c r="F502" s="134">
        <v>24.41</v>
      </c>
      <c r="G502" s="38" t="str">
        <f t="shared" si="142"/>
        <v>-</v>
      </c>
      <c r="H502" s="38">
        <f t="shared" si="143"/>
        <v>24.41</v>
      </c>
      <c r="K502" s="133">
        <v>43121.541666666664</v>
      </c>
      <c r="L502" s="9">
        <f t="shared" si="126"/>
        <v>1</v>
      </c>
      <c r="M502" s="9">
        <f t="shared" si="127"/>
        <v>21</v>
      </c>
      <c r="N502" s="9">
        <f t="shared" si="128"/>
        <v>13</v>
      </c>
      <c r="O502" s="31" t="str">
        <f t="shared" si="129"/>
        <v>W</v>
      </c>
      <c r="P502" s="134">
        <v>23.45</v>
      </c>
      <c r="Q502" s="31" t="str">
        <f t="shared" si="130"/>
        <v>-</v>
      </c>
      <c r="R502" s="31">
        <f t="shared" si="131"/>
        <v>23.45</v>
      </c>
      <c r="U502" s="133">
        <v>43486.541666666664</v>
      </c>
      <c r="V502" s="9">
        <f t="shared" si="132"/>
        <v>1</v>
      </c>
      <c r="W502" s="9">
        <f t="shared" si="133"/>
        <v>21</v>
      </c>
      <c r="X502" s="9">
        <f t="shared" si="134"/>
        <v>13</v>
      </c>
      <c r="Y502" s="31" t="str">
        <f t="shared" si="135"/>
        <v/>
      </c>
      <c r="Z502" s="134">
        <v>52.49</v>
      </c>
      <c r="AA502" s="31">
        <f t="shared" si="136"/>
        <v>52.49</v>
      </c>
      <c r="AB502" s="31" t="str">
        <f t="shared" si="137"/>
        <v>-</v>
      </c>
    </row>
    <row r="503" spans="1:28" x14ac:dyDescent="0.3">
      <c r="A503" s="133">
        <v>42756.583333333336</v>
      </c>
      <c r="B503" s="152">
        <f t="shared" si="138"/>
        <v>1</v>
      </c>
      <c r="C503" s="152">
        <f t="shared" si="139"/>
        <v>21</v>
      </c>
      <c r="D503" s="152">
        <f t="shared" si="140"/>
        <v>14</v>
      </c>
      <c r="E503" s="38" t="str">
        <f t="shared" si="141"/>
        <v>W</v>
      </c>
      <c r="F503" s="134">
        <v>23.68</v>
      </c>
      <c r="G503" s="38" t="str">
        <f t="shared" si="142"/>
        <v>-</v>
      </c>
      <c r="H503" s="38">
        <f t="shared" si="143"/>
        <v>23.68</v>
      </c>
      <c r="K503" s="133">
        <v>43121.583333333336</v>
      </c>
      <c r="L503" s="9">
        <f t="shared" si="126"/>
        <v>1</v>
      </c>
      <c r="M503" s="9">
        <f t="shared" si="127"/>
        <v>21</v>
      </c>
      <c r="N503" s="9">
        <f t="shared" si="128"/>
        <v>14</v>
      </c>
      <c r="O503" s="31" t="str">
        <f t="shared" si="129"/>
        <v>W</v>
      </c>
      <c r="P503" s="134">
        <v>23.38</v>
      </c>
      <c r="Q503" s="31" t="str">
        <f t="shared" si="130"/>
        <v>-</v>
      </c>
      <c r="R503" s="31">
        <f t="shared" si="131"/>
        <v>23.38</v>
      </c>
      <c r="U503" s="133">
        <v>43486.583333333336</v>
      </c>
      <c r="V503" s="9">
        <f t="shared" si="132"/>
        <v>1</v>
      </c>
      <c r="W503" s="9">
        <f t="shared" si="133"/>
        <v>21</v>
      </c>
      <c r="X503" s="9">
        <f t="shared" si="134"/>
        <v>14</v>
      </c>
      <c r="Y503" s="31" t="str">
        <f t="shared" si="135"/>
        <v/>
      </c>
      <c r="Z503" s="134">
        <v>42.18</v>
      </c>
      <c r="AA503" s="31">
        <f t="shared" si="136"/>
        <v>42.18</v>
      </c>
      <c r="AB503" s="31" t="str">
        <f t="shared" si="137"/>
        <v>-</v>
      </c>
    </row>
    <row r="504" spans="1:28" x14ac:dyDescent="0.3">
      <c r="A504" s="133">
        <v>42756.625</v>
      </c>
      <c r="B504" s="152">
        <f t="shared" si="138"/>
        <v>1</v>
      </c>
      <c r="C504" s="152">
        <f t="shared" si="139"/>
        <v>21</v>
      </c>
      <c r="D504" s="152">
        <f t="shared" si="140"/>
        <v>15</v>
      </c>
      <c r="E504" s="38" t="str">
        <f t="shared" si="141"/>
        <v>W</v>
      </c>
      <c r="F504" s="134">
        <v>23.43</v>
      </c>
      <c r="G504" s="38" t="str">
        <f t="shared" si="142"/>
        <v>-</v>
      </c>
      <c r="H504" s="38">
        <f t="shared" si="143"/>
        <v>23.43</v>
      </c>
      <c r="K504" s="133">
        <v>43121.625</v>
      </c>
      <c r="L504" s="9">
        <f t="shared" si="126"/>
        <v>1</v>
      </c>
      <c r="M504" s="9">
        <f t="shared" si="127"/>
        <v>21</v>
      </c>
      <c r="N504" s="9">
        <f t="shared" si="128"/>
        <v>15</v>
      </c>
      <c r="O504" s="31" t="str">
        <f t="shared" si="129"/>
        <v>W</v>
      </c>
      <c r="P504" s="134">
        <v>23.36</v>
      </c>
      <c r="Q504" s="31" t="str">
        <f t="shared" si="130"/>
        <v>-</v>
      </c>
      <c r="R504" s="31">
        <f t="shared" si="131"/>
        <v>23.36</v>
      </c>
      <c r="U504" s="133">
        <v>43486.625</v>
      </c>
      <c r="V504" s="9">
        <f t="shared" si="132"/>
        <v>1</v>
      </c>
      <c r="W504" s="9">
        <f t="shared" si="133"/>
        <v>21</v>
      </c>
      <c r="X504" s="9">
        <f t="shared" si="134"/>
        <v>15</v>
      </c>
      <c r="Y504" s="31" t="str">
        <f t="shared" si="135"/>
        <v/>
      </c>
      <c r="Z504" s="134">
        <v>39.950000000000003</v>
      </c>
      <c r="AA504" s="31">
        <f t="shared" si="136"/>
        <v>39.950000000000003</v>
      </c>
      <c r="AB504" s="31" t="str">
        <f t="shared" si="137"/>
        <v>-</v>
      </c>
    </row>
    <row r="505" spans="1:28" x14ac:dyDescent="0.3">
      <c r="A505" s="133">
        <v>42756.666666666664</v>
      </c>
      <c r="B505" s="152">
        <f t="shared" si="138"/>
        <v>1</v>
      </c>
      <c r="C505" s="152">
        <f t="shared" si="139"/>
        <v>21</v>
      </c>
      <c r="D505" s="152">
        <f t="shared" si="140"/>
        <v>16</v>
      </c>
      <c r="E505" s="38" t="str">
        <f t="shared" si="141"/>
        <v>W</v>
      </c>
      <c r="F505" s="134">
        <v>23.92</v>
      </c>
      <c r="G505" s="38" t="str">
        <f t="shared" si="142"/>
        <v>-</v>
      </c>
      <c r="H505" s="38">
        <f t="shared" si="143"/>
        <v>23.92</v>
      </c>
      <c r="K505" s="133">
        <v>43121.666666666664</v>
      </c>
      <c r="L505" s="9">
        <f t="shared" si="126"/>
        <v>1</v>
      </c>
      <c r="M505" s="9">
        <f t="shared" si="127"/>
        <v>21</v>
      </c>
      <c r="N505" s="9">
        <f t="shared" si="128"/>
        <v>16</v>
      </c>
      <c r="O505" s="31" t="str">
        <f t="shared" si="129"/>
        <v>W</v>
      </c>
      <c r="P505" s="134">
        <v>23.94</v>
      </c>
      <c r="Q505" s="31" t="str">
        <f t="shared" si="130"/>
        <v>-</v>
      </c>
      <c r="R505" s="31">
        <f t="shared" si="131"/>
        <v>23.94</v>
      </c>
      <c r="U505" s="133">
        <v>43486.666666666664</v>
      </c>
      <c r="V505" s="9">
        <f t="shared" si="132"/>
        <v>1</v>
      </c>
      <c r="W505" s="9">
        <f t="shared" si="133"/>
        <v>21</v>
      </c>
      <c r="X505" s="9">
        <f t="shared" si="134"/>
        <v>16</v>
      </c>
      <c r="Y505" s="31" t="str">
        <f t="shared" si="135"/>
        <v/>
      </c>
      <c r="Z505" s="134">
        <v>47.54</v>
      </c>
      <c r="AA505" s="31">
        <f t="shared" si="136"/>
        <v>47.54</v>
      </c>
      <c r="AB505" s="31" t="str">
        <f t="shared" si="137"/>
        <v>-</v>
      </c>
    </row>
    <row r="506" spans="1:28" x14ac:dyDescent="0.3">
      <c r="A506" s="133">
        <v>42756.708333333336</v>
      </c>
      <c r="B506" s="152">
        <f t="shared" si="138"/>
        <v>1</v>
      </c>
      <c r="C506" s="152">
        <f t="shared" si="139"/>
        <v>21</v>
      </c>
      <c r="D506" s="152">
        <f t="shared" si="140"/>
        <v>17</v>
      </c>
      <c r="E506" s="38" t="str">
        <f t="shared" si="141"/>
        <v>W</v>
      </c>
      <c r="F506" s="134">
        <v>30.84</v>
      </c>
      <c r="G506" s="38" t="str">
        <f t="shared" si="142"/>
        <v>-</v>
      </c>
      <c r="H506" s="38">
        <f t="shared" si="143"/>
        <v>30.84</v>
      </c>
      <c r="K506" s="133">
        <v>43121.708333333336</v>
      </c>
      <c r="L506" s="9">
        <f t="shared" si="126"/>
        <v>1</v>
      </c>
      <c r="M506" s="9">
        <f t="shared" si="127"/>
        <v>21</v>
      </c>
      <c r="N506" s="9">
        <f t="shared" si="128"/>
        <v>17</v>
      </c>
      <c r="O506" s="31" t="str">
        <f t="shared" si="129"/>
        <v>W</v>
      </c>
      <c r="P506" s="134">
        <v>32.22</v>
      </c>
      <c r="Q506" s="31" t="str">
        <f t="shared" si="130"/>
        <v>-</v>
      </c>
      <c r="R506" s="31">
        <f t="shared" si="131"/>
        <v>32.22</v>
      </c>
      <c r="U506" s="133">
        <v>43486.708333333336</v>
      </c>
      <c r="V506" s="9">
        <f t="shared" si="132"/>
        <v>1</v>
      </c>
      <c r="W506" s="9">
        <f t="shared" si="133"/>
        <v>21</v>
      </c>
      <c r="X506" s="9">
        <f t="shared" si="134"/>
        <v>17</v>
      </c>
      <c r="Y506" s="31" t="str">
        <f t="shared" si="135"/>
        <v/>
      </c>
      <c r="Z506" s="134">
        <v>82.62</v>
      </c>
      <c r="AA506" s="31" t="str">
        <f t="shared" si="136"/>
        <v>-</v>
      </c>
      <c r="AB506" s="31">
        <f t="shared" si="137"/>
        <v>82.62</v>
      </c>
    </row>
    <row r="507" spans="1:28" x14ac:dyDescent="0.3">
      <c r="A507" s="133">
        <v>42756.75</v>
      </c>
      <c r="B507" s="152">
        <f t="shared" si="138"/>
        <v>1</v>
      </c>
      <c r="C507" s="152">
        <f t="shared" si="139"/>
        <v>21</v>
      </c>
      <c r="D507" s="152">
        <f t="shared" si="140"/>
        <v>18</v>
      </c>
      <c r="E507" s="38" t="str">
        <f t="shared" si="141"/>
        <v>W</v>
      </c>
      <c r="F507" s="134">
        <v>29.72</v>
      </c>
      <c r="G507" s="38" t="str">
        <f t="shared" si="142"/>
        <v>-</v>
      </c>
      <c r="H507" s="38">
        <f t="shared" si="143"/>
        <v>29.72</v>
      </c>
      <c r="K507" s="133">
        <v>43121.75</v>
      </c>
      <c r="L507" s="9">
        <f t="shared" si="126"/>
        <v>1</v>
      </c>
      <c r="M507" s="9">
        <f t="shared" si="127"/>
        <v>21</v>
      </c>
      <c r="N507" s="9">
        <f t="shared" si="128"/>
        <v>18</v>
      </c>
      <c r="O507" s="31" t="str">
        <f t="shared" si="129"/>
        <v>W</v>
      </c>
      <c r="P507" s="134">
        <v>30.41</v>
      </c>
      <c r="Q507" s="31" t="str">
        <f t="shared" si="130"/>
        <v>-</v>
      </c>
      <c r="R507" s="31">
        <f t="shared" si="131"/>
        <v>30.41</v>
      </c>
      <c r="U507" s="133">
        <v>43486.75</v>
      </c>
      <c r="V507" s="9">
        <f t="shared" si="132"/>
        <v>1</v>
      </c>
      <c r="W507" s="9">
        <f t="shared" si="133"/>
        <v>21</v>
      </c>
      <c r="X507" s="9">
        <f t="shared" si="134"/>
        <v>18</v>
      </c>
      <c r="Y507" s="31" t="str">
        <f t="shared" si="135"/>
        <v/>
      </c>
      <c r="Z507" s="134">
        <v>120.5</v>
      </c>
      <c r="AA507" s="31" t="str">
        <f t="shared" si="136"/>
        <v>-</v>
      </c>
      <c r="AB507" s="31">
        <f t="shared" si="137"/>
        <v>120.5</v>
      </c>
    </row>
    <row r="508" spans="1:28" x14ac:dyDescent="0.3">
      <c r="A508" s="133">
        <v>42756.791666666664</v>
      </c>
      <c r="B508" s="152">
        <f t="shared" si="138"/>
        <v>1</v>
      </c>
      <c r="C508" s="152">
        <f t="shared" si="139"/>
        <v>21</v>
      </c>
      <c r="D508" s="152">
        <f t="shared" si="140"/>
        <v>19</v>
      </c>
      <c r="E508" s="38" t="str">
        <f t="shared" si="141"/>
        <v>W</v>
      </c>
      <c r="F508" s="134">
        <v>26.62</v>
      </c>
      <c r="G508" s="38" t="str">
        <f t="shared" si="142"/>
        <v>-</v>
      </c>
      <c r="H508" s="38">
        <f t="shared" si="143"/>
        <v>26.62</v>
      </c>
      <c r="K508" s="133">
        <v>43121.791666666664</v>
      </c>
      <c r="L508" s="9">
        <f t="shared" si="126"/>
        <v>1</v>
      </c>
      <c r="M508" s="9">
        <f t="shared" si="127"/>
        <v>21</v>
      </c>
      <c r="N508" s="9">
        <f t="shared" si="128"/>
        <v>19</v>
      </c>
      <c r="O508" s="31" t="str">
        <f t="shared" si="129"/>
        <v>W</v>
      </c>
      <c r="P508" s="134">
        <v>27.43</v>
      </c>
      <c r="Q508" s="31" t="str">
        <f t="shared" si="130"/>
        <v>-</v>
      </c>
      <c r="R508" s="31">
        <f t="shared" si="131"/>
        <v>27.43</v>
      </c>
      <c r="U508" s="133">
        <v>43486.791666666664</v>
      </c>
      <c r="V508" s="9">
        <f t="shared" si="132"/>
        <v>1</v>
      </c>
      <c r="W508" s="9">
        <f t="shared" si="133"/>
        <v>21</v>
      </c>
      <c r="X508" s="9">
        <f t="shared" si="134"/>
        <v>19</v>
      </c>
      <c r="Y508" s="31" t="str">
        <f t="shared" si="135"/>
        <v/>
      </c>
      <c r="Z508" s="134">
        <v>124.1</v>
      </c>
      <c r="AA508" s="31" t="str">
        <f t="shared" si="136"/>
        <v>-</v>
      </c>
      <c r="AB508" s="31">
        <f t="shared" si="137"/>
        <v>124.1</v>
      </c>
    </row>
    <row r="509" spans="1:28" x14ac:dyDescent="0.3">
      <c r="A509" s="133">
        <v>42756.833333333336</v>
      </c>
      <c r="B509" s="152">
        <f t="shared" si="138"/>
        <v>1</v>
      </c>
      <c r="C509" s="152">
        <f t="shared" si="139"/>
        <v>21</v>
      </c>
      <c r="D509" s="152">
        <f t="shared" si="140"/>
        <v>20</v>
      </c>
      <c r="E509" s="38" t="str">
        <f t="shared" si="141"/>
        <v>W</v>
      </c>
      <c r="F509" s="134">
        <v>25.85</v>
      </c>
      <c r="G509" s="38" t="str">
        <f t="shared" si="142"/>
        <v>-</v>
      </c>
      <c r="H509" s="38">
        <f t="shared" si="143"/>
        <v>25.85</v>
      </c>
      <c r="K509" s="133">
        <v>43121.833333333336</v>
      </c>
      <c r="L509" s="9">
        <f t="shared" si="126"/>
        <v>1</v>
      </c>
      <c r="M509" s="9">
        <f t="shared" si="127"/>
        <v>21</v>
      </c>
      <c r="N509" s="9">
        <f t="shared" si="128"/>
        <v>20</v>
      </c>
      <c r="O509" s="31" t="str">
        <f t="shared" si="129"/>
        <v>W</v>
      </c>
      <c r="P509" s="134">
        <v>26.5</v>
      </c>
      <c r="Q509" s="31" t="str">
        <f t="shared" si="130"/>
        <v>-</v>
      </c>
      <c r="R509" s="31">
        <f t="shared" si="131"/>
        <v>26.5</v>
      </c>
      <c r="U509" s="133">
        <v>43486.833333333336</v>
      </c>
      <c r="V509" s="9">
        <f t="shared" si="132"/>
        <v>1</v>
      </c>
      <c r="W509" s="9">
        <f t="shared" si="133"/>
        <v>21</v>
      </c>
      <c r="X509" s="9">
        <f t="shared" si="134"/>
        <v>20</v>
      </c>
      <c r="Y509" s="31" t="str">
        <f t="shared" si="135"/>
        <v/>
      </c>
      <c r="Z509" s="134">
        <v>125.7</v>
      </c>
      <c r="AA509" s="31" t="str">
        <f t="shared" si="136"/>
        <v>-</v>
      </c>
      <c r="AB509" s="31">
        <f t="shared" si="137"/>
        <v>125.7</v>
      </c>
    </row>
    <row r="510" spans="1:28" x14ac:dyDescent="0.3">
      <c r="A510" s="133">
        <v>42756.875</v>
      </c>
      <c r="B510" s="152">
        <f t="shared" si="138"/>
        <v>1</v>
      </c>
      <c r="C510" s="152">
        <f t="shared" si="139"/>
        <v>21</v>
      </c>
      <c r="D510" s="152">
        <f t="shared" si="140"/>
        <v>21</v>
      </c>
      <c r="E510" s="38" t="str">
        <f t="shared" si="141"/>
        <v>W</v>
      </c>
      <c r="F510" s="134">
        <v>24.47</v>
      </c>
      <c r="G510" s="38" t="str">
        <f t="shared" si="142"/>
        <v>-</v>
      </c>
      <c r="H510" s="38">
        <f t="shared" si="143"/>
        <v>24.47</v>
      </c>
      <c r="K510" s="133">
        <v>43121.875</v>
      </c>
      <c r="L510" s="9">
        <f t="shared" si="126"/>
        <v>1</v>
      </c>
      <c r="M510" s="9">
        <f t="shared" si="127"/>
        <v>21</v>
      </c>
      <c r="N510" s="9">
        <f t="shared" si="128"/>
        <v>21</v>
      </c>
      <c r="O510" s="31" t="str">
        <f t="shared" si="129"/>
        <v>W</v>
      </c>
      <c r="P510" s="134">
        <v>24.43</v>
      </c>
      <c r="Q510" s="31" t="str">
        <f t="shared" si="130"/>
        <v>-</v>
      </c>
      <c r="R510" s="31">
        <f t="shared" si="131"/>
        <v>24.43</v>
      </c>
      <c r="U510" s="133">
        <v>43486.875</v>
      </c>
      <c r="V510" s="9">
        <f t="shared" si="132"/>
        <v>1</v>
      </c>
      <c r="W510" s="9">
        <f t="shared" si="133"/>
        <v>21</v>
      </c>
      <c r="X510" s="9">
        <f t="shared" si="134"/>
        <v>21</v>
      </c>
      <c r="Y510" s="31" t="str">
        <f t="shared" si="135"/>
        <v/>
      </c>
      <c r="Z510" s="134">
        <v>109.26</v>
      </c>
      <c r="AA510" s="31" t="str">
        <f t="shared" si="136"/>
        <v>-</v>
      </c>
      <c r="AB510" s="31">
        <f t="shared" si="137"/>
        <v>109.26</v>
      </c>
    </row>
    <row r="511" spans="1:28" x14ac:dyDescent="0.3">
      <c r="A511" s="133">
        <v>42756.916666666664</v>
      </c>
      <c r="B511" s="152">
        <f t="shared" si="138"/>
        <v>1</v>
      </c>
      <c r="C511" s="152">
        <f t="shared" si="139"/>
        <v>21</v>
      </c>
      <c r="D511" s="152">
        <f t="shared" si="140"/>
        <v>22</v>
      </c>
      <c r="E511" s="38" t="str">
        <f t="shared" si="141"/>
        <v>W</v>
      </c>
      <c r="F511" s="134">
        <v>22.81</v>
      </c>
      <c r="G511" s="38" t="str">
        <f t="shared" si="142"/>
        <v>-</v>
      </c>
      <c r="H511" s="38">
        <f t="shared" si="143"/>
        <v>22.81</v>
      </c>
      <c r="K511" s="133">
        <v>43121.916666666664</v>
      </c>
      <c r="L511" s="9">
        <f t="shared" si="126"/>
        <v>1</v>
      </c>
      <c r="M511" s="9">
        <f t="shared" si="127"/>
        <v>21</v>
      </c>
      <c r="N511" s="9">
        <f t="shared" si="128"/>
        <v>22</v>
      </c>
      <c r="O511" s="31" t="str">
        <f t="shared" si="129"/>
        <v>W</v>
      </c>
      <c r="P511" s="134">
        <v>23.36</v>
      </c>
      <c r="Q511" s="31" t="str">
        <f t="shared" si="130"/>
        <v>-</v>
      </c>
      <c r="R511" s="31">
        <f t="shared" si="131"/>
        <v>23.36</v>
      </c>
      <c r="U511" s="133">
        <v>43486.916666666664</v>
      </c>
      <c r="V511" s="9">
        <f t="shared" si="132"/>
        <v>1</v>
      </c>
      <c r="W511" s="9">
        <f t="shared" si="133"/>
        <v>21</v>
      </c>
      <c r="X511" s="9">
        <f t="shared" si="134"/>
        <v>22</v>
      </c>
      <c r="Y511" s="31" t="str">
        <f t="shared" si="135"/>
        <v/>
      </c>
      <c r="Z511" s="134">
        <v>86.94</v>
      </c>
      <c r="AA511" s="31" t="str">
        <f t="shared" si="136"/>
        <v>-</v>
      </c>
      <c r="AB511" s="31">
        <f t="shared" si="137"/>
        <v>86.94</v>
      </c>
    </row>
    <row r="512" spans="1:28" x14ac:dyDescent="0.3">
      <c r="A512" s="133">
        <v>42756.958333333336</v>
      </c>
      <c r="B512" s="152">
        <f t="shared" si="138"/>
        <v>1</v>
      </c>
      <c r="C512" s="152">
        <f t="shared" si="139"/>
        <v>21</v>
      </c>
      <c r="D512" s="152">
        <f t="shared" si="140"/>
        <v>23</v>
      </c>
      <c r="E512" s="38" t="str">
        <f t="shared" si="141"/>
        <v>W</v>
      </c>
      <c r="F512" s="134">
        <v>21.26</v>
      </c>
      <c r="G512" s="38" t="str">
        <f t="shared" si="142"/>
        <v>-</v>
      </c>
      <c r="H512" s="38">
        <f t="shared" si="143"/>
        <v>21.26</v>
      </c>
      <c r="K512" s="133">
        <v>43121.958333333336</v>
      </c>
      <c r="L512" s="9">
        <f t="shared" si="126"/>
        <v>1</v>
      </c>
      <c r="M512" s="9">
        <f t="shared" si="127"/>
        <v>21</v>
      </c>
      <c r="N512" s="9">
        <f t="shared" si="128"/>
        <v>23</v>
      </c>
      <c r="O512" s="31" t="str">
        <f t="shared" si="129"/>
        <v>W</v>
      </c>
      <c r="P512" s="134">
        <v>22.59</v>
      </c>
      <c r="Q512" s="31" t="str">
        <f t="shared" si="130"/>
        <v>-</v>
      </c>
      <c r="R512" s="31">
        <f t="shared" si="131"/>
        <v>22.59</v>
      </c>
      <c r="U512" s="133">
        <v>43486.958333333336</v>
      </c>
      <c r="V512" s="9">
        <f t="shared" si="132"/>
        <v>1</v>
      </c>
      <c r="W512" s="9">
        <f t="shared" si="133"/>
        <v>21</v>
      </c>
      <c r="X512" s="9">
        <f t="shared" si="134"/>
        <v>23</v>
      </c>
      <c r="Y512" s="31" t="str">
        <f t="shared" si="135"/>
        <v/>
      </c>
      <c r="Z512" s="134">
        <v>49.49</v>
      </c>
      <c r="AA512" s="31" t="str">
        <f t="shared" si="136"/>
        <v>-</v>
      </c>
      <c r="AB512" s="31">
        <f t="shared" si="137"/>
        <v>49.49</v>
      </c>
    </row>
    <row r="513" spans="1:28" x14ac:dyDescent="0.3">
      <c r="A513" s="133">
        <v>42757</v>
      </c>
      <c r="B513" s="152">
        <f t="shared" si="138"/>
        <v>1</v>
      </c>
      <c r="C513" s="152">
        <f t="shared" si="139"/>
        <v>22</v>
      </c>
      <c r="D513" s="152">
        <f t="shared" si="140"/>
        <v>0</v>
      </c>
      <c r="E513" s="38" t="str">
        <f t="shared" si="141"/>
        <v>W</v>
      </c>
      <c r="F513" s="134">
        <v>20.81</v>
      </c>
      <c r="G513" s="38" t="str">
        <f t="shared" si="142"/>
        <v>-</v>
      </c>
      <c r="H513" s="38">
        <f t="shared" si="143"/>
        <v>20.81</v>
      </c>
      <c r="K513" s="133">
        <v>43122</v>
      </c>
      <c r="L513" s="9">
        <f t="shared" si="126"/>
        <v>1</v>
      </c>
      <c r="M513" s="9">
        <f t="shared" si="127"/>
        <v>22</v>
      </c>
      <c r="N513" s="9">
        <f t="shared" si="128"/>
        <v>0</v>
      </c>
      <c r="O513" s="31" t="str">
        <f t="shared" si="129"/>
        <v/>
      </c>
      <c r="P513" s="134">
        <v>21.05</v>
      </c>
      <c r="Q513" s="31" t="str">
        <f t="shared" si="130"/>
        <v>-</v>
      </c>
      <c r="R513" s="31">
        <f t="shared" si="131"/>
        <v>21.05</v>
      </c>
      <c r="U513" s="133">
        <v>43487</v>
      </c>
      <c r="V513" s="9">
        <f t="shared" si="132"/>
        <v>1</v>
      </c>
      <c r="W513" s="9">
        <f t="shared" si="133"/>
        <v>22</v>
      </c>
      <c r="X513" s="9">
        <f t="shared" si="134"/>
        <v>0</v>
      </c>
      <c r="Y513" s="31" t="str">
        <f t="shared" si="135"/>
        <v/>
      </c>
      <c r="Z513" s="134">
        <v>47.23</v>
      </c>
      <c r="AA513" s="31" t="str">
        <f t="shared" si="136"/>
        <v>-</v>
      </c>
      <c r="AB513" s="31">
        <f t="shared" si="137"/>
        <v>47.23</v>
      </c>
    </row>
    <row r="514" spans="1:28" x14ac:dyDescent="0.3">
      <c r="A514" s="133">
        <v>42757.041666666664</v>
      </c>
      <c r="B514" s="152">
        <f t="shared" si="138"/>
        <v>1</v>
      </c>
      <c r="C514" s="152">
        <f t="shared" si="139"/>
        <v>22</v>
      </c>
      <c r="D514" s="152">
        <f t="shared" si="140"/>
        <v>1</v>
      </c>
      <c r="E514" s="38" t="str">
        <f t="shared" si="141"/>
        <v>W</v>
      </c>
      <c r="F514" s="134">
        <v>20.420000000000002</v>
      </c>
      <c r="G514" s="38" t="str">
        <f t="shared" si="142"/>
        <v>-</v>
      </c>
      <c r="H514" s="38">
        <f t="shared" si="143"/>
        <v>20.420000000000002</v>
      </c>
      <c r="K514" s="133">
        <v>43122.041666666664</v>
      </c>
      <c r="L514" s="9">
        <f t="shared" si="126"/>
        <v>1</v>
      </c>
      <c r="M514" s="9">
        <f t="shared" si="127"/>
        <v>22</v>
      </c>
      <c r="N514" s="9">
        <f t="shared" si="128"/>
        <v>1</v>
      </c>
      <c r="O514" s="31" t="str">
        <f t="shared" si="129"/>
        <v/>
      </c>
      <c r="P514" s="134">
        <v>20.3</v>
      </c>
      <c r="Q514" s="31" t="str">
        <f t="shared" si="130"/>
        <v>-</v>
      </c>
      <c r="R514" s="31">
        <f t="shared" si="131"/>
        <v>20.3</v>
      </c>
      <c r="U514" s="133">
        <v>43487.041666666664</v>
      </c>
      <c r="V514" s="9">
        <f t="shared" si="132"/>
        <v>1</v>
      </c>
      <c r="W514" s="9">
        <f t="shared" si="133"/>
        <v>22</v>
      </c>
      <c r="X514" s="9">
        <f t="shared" si="134"/>
        <v>1</v>
      </c>
      <c r="Y514" s="31" t="str">
        <f t="shared" si="135"/>
        <v/>
      </c>
      <c r="Z514" s="134">
        <v>48.5</v>
      </c>
      <c r="AA514" s="31" t="str">
        <f t="shared" si="136"/>
        <v>-</v>
      </c>
      <c r="AB514" s="31">
        <f t="shared" si="137"/>
        <v>48.5</v>
      </c>
    </row>
    <row r="515" spans="1:28" x14ac:dyDescent="0.3">
      <c r="A515" s="133">
        <v>42757.083333333336</v>
      </c>
      <c r="B515" s="152">
        <f t="shared" si="138"/>
        <v>1</v>
      </c>
      <c r="C515" s="152">
        <f t="shared" si="139"/>
        <v>22</v>
      </c>
      <c r="D515" s="152">
        <f t="shared" si="140"/>
        <v>2</v>
      </c>
      <c r="E515" s="38" t="str">
        <f t="shared" si="141"/>
        <v>W</v>
      </c>
      <c r="F515" s="134">
        <v>20.3</v>
      </c>
      <c r="G515" s="38" t="str">
        <f t="shared" si="142"/>
        <v>-</v>
      </c>
      <c r="H515" s="38">
        <f t="shared" si="143"/>
        <v>20.3</v>
      </c>
      <c r="K515" s="133">
        <v>43122.083333333336</v>
      </c>
      <c r="L515" s="9">
        <f t="shared" si="126"/>
        <v>1</v>
      </c>
      <c r="M515" s="9">
        <f t="shared" si="127"/>
        <v>22</v>
      </c>
      <c r="N515" s="9">
        <f t="shared" si="128"/>
        <v>2</v>
      </c>
      <c r="O515" s="31" t="str">
        <f t="shared" si="129"/>
        <v/>
      </c>
      <c r="P515" s="134">
        <v>20</v>
      </c>
      <c r="Q515" s="31" t="str">
        <f t="shared" si="130"/>
        <v>-</v>
      </c>
      <c r="R515" s="31">
        <f t="shared" si="131"/>
        <v>20</v>
      </c>
      <c r="U515" s="133">
        <v>43487.083333333336</v>
      </c>
      <c r="V515" s="9">
        <f t="shared" si="132"/>
        <v>1</v>
      </c>
      <c r="W515" s="9">
        <f t="shared" si="133"/>
        <v>22</v>
      </c>
      <c r="X515" s="9">
        <f t="shared" si="134"/>
        <v>2</v>
      </c>
      <c r="Y515" s="31" t="str">
        <f t="shared" si="135"/>
        <v/>
      </c>
      <c r="Z515" s="134">
        <v>44.24</v>
      </c>
      <c r="AA515" s="31" t="str">
        <f t="shared" si="136"/>
        <v>-</v>
      </c>
      <c r="AB515" s="31">
        <f t="shared" si="137"/>
        <v>44.24</v>
      </c>
    </row>
    <row r="516" spans="1:28" x14ac:dyDescent="0.3">
      <c r="A516" s="133">
        <v>42757.125</v>
      </c>
      <c r="B516" s="152">
        <f t="shared" si="138"/>
        <v>1</v>
      </c>
      <c r="C516" s="152">
        <f t="shared" si="139"/>
        <v>22</v>
      </c>
      <c r="D516" s="152">
        <f t="shared" si="140"/>
        <v>3</v>
      </c>
      <c r="E516" s="38" t="str">
        <f t="shared" si="141"/>
        <v>W</v>
      </c>
      <c r="F516" s="134">
        <v>20.09</v>
      </c>
      <c r="G516" s="38" t="str">
        <f t="shared" si="142"/>
        <v>-</v>
      </c>
      <c r="H516" s="38">
        <f t="shared" si="143"/>
        <v>20.09</v>
      </c>
      <c r="K516" s="133">
        <v>43122.125</v>
      </c>
      <c r="L516" s="9">
        <f t="shared" si="126"/>
        <v>1</v>
      </c>
      <c r="M516" s="9">
        <f t="shared" si="127"/>
        <v>22</v>
      </c>
      <c r="N516" s="9">
        <f t="shared" si="128"/>
        <v>3</v>
      </c>
      <c r="O516" s="31" t="str">
        <f t="shared" si="129"/>
        <v/>
      </c>
      <c r="P516" s="134">
        <v>20.09</v>
      </c>
      <c r="Q516" s="31" t="str">
        <f t="shared" si="130"/>
        <v>-</v>
      </c>
      <c r="R516" s="31">
        <f t="shared" si="131"/>
        <v>20.09</v>
      </c>
      <c r="U516" s="133">
        <v>43487.125</v>
      </c>
      <c r="V516" s="9">
        <f t="shared" si="132"/>
        <v>1</v>
      </c>
      <c r="W516" s="9">
        <f t="shared" si="133"/>
        <v>22</v>
      </c>
      <c r="X516" s="9">
        <f t="shared" si="134"/>
        <v>3</v>
      </c>
      <c r="Y516" s="31" t="str">
        <f t="shared" si="135"/>
        <v/>
      </c>
      <c r="Z516" s="134">
        <v>47.2</v>
      </c>
      <c r="AA516" s="31" t="str">
        <f t="shared" si="136"/>
        <v>-</v>
      </c>
      <c r="AB516" s="31">
        <f t="shared" si="137"/>
        <v>47.2</v>
      </c>
    </row>
    <row r="517" spans="1:28" x14ac:dyDescent="0.3">
      <c r="A517" s="133">
        <v>42757.166666666664</v>
      </c>
      <c r="B517" s="152">
        <f t="shared" si="138"/>
        <v>1</v>
      </c>
      <c r="C517" s="152">
        <f t="shared" si="139"/>
        <v>22</v>
      </c>
      <c r="D517" s="152">
        <f t="shared" si="140"/>
        <v>4</v>
      </c>
      <c r="E517" s="38" t="str">
        <f t="shared" si="141"/>
        <v>W</v>
      </c>
      <c r="F517" s="134">
        <v>20.34</v>
      </c>
      <c r="G517" s="38" t="str">
        <f t="shared" si="142"/>
        <v>-</v>
      </c>
      <c r="H517" s="38">
        <f t="shared" si="143"/>
        <v>20.34</v>
      </c>
      <c r="K517" s="133">
        <v>43122.166666666664</v>
      </c>
      <c r="L517" s="9">
        <f t="shared" si="126"/>
        <v>1</v>
      </c>
      <c r="M517" s="9">
        <f t="shared" si="127"/>
        <v>22</v>
      </c>
      <c r="N517" s="9">
        <f t="shared" si="128"/>
        <v>4</v>
      </c>
      <c r="O517" s="31" t="str">
        <f t="shared" si="129"/>
        <v/>
      </c>
      <c r="P517" s="134">
        <v>20.75</v>
      </c>
      <c r="Q517" s="31" t="str">
        <f t="shared" si="130"/>
        <v>-</v>
      </c>
      <c r="R517" s="31">
        <f t="shared" si="131"/>
        <v>20.75</v>
      </c>
      <c r="U517" s="133">
        <v>43487.166666666664</v>
      </c>
      <c r="V517" s="9">
        <f t="shared" si="132"/>
        <v>1</v>
      </c>
      <c r="W517" s="9">
        <f t="shared" si="133"/>
        <v>22</v>
      </c>
      <c r="X517" s="9">
        <f t="shared" si="134"/>
        <v>4</v>
      </c>
      <c r="Y517" s="31" t="str">
        <f t="shared" si="135"/>
        <v/>
      </c>
      <c r="Z517" s="134">
        <v>50.15</v>
      </c>
      <c r="AA517" s="31" t="str">
        <f t="shared" si="136"/>
        <v>-</v>
      </c>
      <c r="AB517" s="31">
        <f t="shared" si="137"/>
        <v>50.15</v>
      </c>
    </row>
    <row r="518" spans="1:28" x14ac:dyDescent="0.3">
      <c r="A518" s="133">
        <v>42757.208333333336</v>
      </c>
      <c r="B518" s="152">
        <f t="shared" si="138"/>
        <v>1</v>
      </c>
      <c r="C518" s="152">
        <f t="shared" si="139"/>
        <v>22</v>
      </c>
      <c r="D518" s="152">
        <f t="shared" si="140"/>
        <v>5</v>
      </c>
      <c r="E518" s="38" t="str">
        <f t="shared" si="141"/>
        <v>W</v>
      </c>
      <c r="F518" s="134">
        <v>20.46</v>
      </c>
      <c r="G518" s="38" t="str">
        <f t="shared" si="142"/>
        <v>-</v>
      </c>
      <c r="H518" s="38">
        <f t="shared" si="143"/>
        <v>20.46</v>
      </c>
      <c r="K518" s="133">
        <v>43122.208333333336</v>
      </c>
      <c r="L518" s="9">
        <f t="shared" si="126"/>
        <v>1</v>
      </c>
      <c r="M518" s="9">
        <f t="shared" si="127"/>
        <v>22</v>
      </c>
      <c r="N518" s="9">
        <f t="shared" si="128"/>
        <v>5</v>
      </c>
      <c r="O518" s="31" t="str">
        <f t="shared" si="129"/>
        <v/>
      </c>
      <c r="P518" s="134">
        <v>22.26</v>
      </c>
      <c r="Q518" s="31" t="str">
        <f t="shared" si="130"/>
        <v>-</v>
      </c>
      <c r="R518" s="31">
        <f t="shared" si="131"/>
        <v>22.26</v>
      </c>
      <c r="U518" s="133">
        <v>43487.208333333336</v>
      </c>
      <c r="V518" s="9">
        <f t="shared" si="132"/>
        <v>1</v>
      </c>
      <c r="W518" s="9">
        <f t="shared" si="133"/>
        <v>22</v>
      </c>
      <c r="X518" s="9">
        <f t="shared" si="134"/>
        <v>5</v>
      </c>
      <c r="Y518" s="31" t="str">
        <f t="shared" si="135"/>
        <v/>
      </c>
      <c r="Z518" s="134">
        <v>64.02</v>
      </c>
      <c r="AA518" s="31" t="str">
        <f t="shared" si="136"/>
        <v>-</v>
      </c>
      <c r="AB518" s="31">
        <f t="shared" si="137"/>
        <v>64.02</v>
      </c>
    </row>
    <row r="519" spans="1:28" x14ac:dyDescent="0.3">
      <c r="A519" s="133">
        <v>42757.25</v>
      </c>
      <c r="B519" s="152">
        <f t="shared" si="138"/>
        <v>1</v>
      </c>
      <c r="C519" s="152">
        <f t="shared" si="139"/>
        <v>22</v>
      </c>
      <c r="D519" s="152">
        <f t="shared" si="140"/>
        <v>6</v>
      </c>
      <c r="E519" s="38" t="str">
        <f t="shared" si="141"/>
        <v>W</v>
      </c>
      <c r="F519" s="134">
        <v>20.57</v>
      </c>
      <c r="G519" s="38" t="str">
        <f t="shared" si="142"/>
        <v>-</v>
      </c>
      <c r="H519" s="38">
        <f t="shared" si="143"/>
        <v>20.57</v>
      </c>
      <c r="K519" s="133">
        <v>43122.25</v>
      </c>
      <c r="L519" s="9">
        <f t="shared" si="126"/>
        <v>1</v>
      </c>
      <c r="M519" s="9">
        <f t="shared" si="127"/>
        <v>22</v>
      </c>
      <c r="N519" s="9">
        <f t="shared" si="128"/>
        <v>6</v>
      </c>
      <c r="O519" s="31" t="str">
        <f t="shared" si="129"/>
        <v/>
      </c>
      <c r="P519" s="134">
        <v>29.83</v>
      </c>
      <c r="Q519" s="31" t="str">
        <f t="shared" si="130"/>
        <v>-</v>
      </c>
      <c r="R519" s="31">
        <f t="shared" si="131"/>
        <v>29.83</v>
      </c>
      <c r="U519" s="133">
        <v>43487.25</v>
      </c>
      <c r="V519" s="9">
        <f t="shared" si="132"/>
        <v>1</v>
      </c>
      <c r="W519" s="9">
        <f t="shared" si="133"/>
        <v>22</v>
      </c>
      <c r="X519" s="9">
        <f t="shared" si="134"/>
        <v>6</v>
      </c>
      <c r="Y519" s="31" t="str">
        <f t="shared" si="135"/>
        <v/>
      </c>
      <c r="Z519" s="134">
        <v>100.98</v>
      </c>
      <c r="AA519" s="31" t="str">
        <f t="shared" si="136"/>
        <v>-</v>
      </c>
      <c r="AB519" s="31">
        <f t="shared" si="137"/>
        <v>100.98</v>
      </c>
    </row>
    <row r="520" spans="1:28" x14ac:dyDescent="0.3">
      <c r="A520" s="133">
        <v>42757.291666666664</v>
      </c>
      <c r="B520" s="152">
        <f t="shared" si="138"/>
        <v>1</v>
      </c>
      <c r="C520" s="152">
        <f t="shared" si="139"/>
        <v>22</v>
      </c>
      <c r="D520" s="152">
        <f t="shared" si="140"/>
        <v>7</v>
      </c>
      <c r="E520" s="38" t="str">
        <f t="shared" si="141"/>
        <v>W</v>
      </c>
      <c r="F520" s="134">
        <v>22.17</v>
      </c>
      <c r="G520" s="38" t="str">
        <f t="shared" si="142"/>
        <v>-</v>
      </c>
      <c r="H520" s="38">
        <f t="shared" si="143"/>
        <v>22.17</v>
      </c>
      <c r="K520" s="133">
        <v>43122.291666666664</v>
      </c>
      <c r="L520" s="9">
        <f t="shared" si="126"/>
        <v>1</v>
      </c>
      <c r="M520" s="9">
        <f t="shared" si="127"/>
        <v>22</v>
      </c>
      <c r="N520" s="9">
        <f t="shared" si="128"/>
        <v>7</v>
      </c>
      <c r="O520" s="31" t="str">
        <f t="shared" si="129"/>
        <v/>
      </c>
      <c r="P520" s="134">
        <v>28.39</v>
      </c>
      <c r="Q520" s="31" t="str">
        <f t="shared" si="130"/>
        <v>-</v>
      </c>
      <c r="R520" s="31">
        <f t="shared" si="131"/>
        <v>28.39</v>
      </c>
      <c r="U520" s="133">
        <v>43487.291666666664</v>
      </c>
      <c r="V520" s="9">
        <f t="shared" si="132"/>
        <v>1</v>
      </c>
      <c r="W520" s="9">
        <f t="shared" si="133"/>
        <v>22</v>
      </c>
      <c r="X520" s="9">
        <f t="shared" si="134"/>
        <v>7</v>
      </c>
      <c r="Y520" s="31" t="str">
        <f t="shared" si="135"/>
        <v/>
      </c>
      <c r="Z520" s="134">
        <v>117.79</v>
      </c>
      <c r="AA520" s="31" t="str">
        <f t="shared" si="136"/>
        <v>-</v>
      </c>
      <c r="AB520" s="31">
        <f t="shared" si="137"/>
        <v>117.79</v>
      </c>
    </row>
    <row r="521" spans="1:28" x14ac:dyDescent="0.3">
      <c r="A521" s="133">
        <v>42757.333333333336</v>
      </c>
      <c r="B521" s="152">
        <f t="shared" si="138"/>
        <v>1</v>
      </c>
      <c r="C521" s="152">
        <f t="shared" si="139"/>
        <v>22</v>
      </c>
      <c r="D521" s="152">
        <f t="shared" si="140"/>
        <v>8</v>
      </c>
      <c r="E521" s="38" t="str">
        <f t="shared" si="141"/>
        <v>W</v>
      </c>
      <c r="F521" s="134">
        <v>23.05</v>
      </c>
      <c r="G521" s="38" t="str">
        <f t="shared" si="142"/>
        <v>-</v>
      </c>
      <c r="H521" s="38">
        <f t="shared" si="143"/>
        <v>23.05</v>
      </c>
      <c r="K521" s="133">
        <v>43122.333333333336</v>
      </c>
      <c r="L521" s="9">
        <f t="shared" ref="L521:L584" si="144">MONTH(K521)</f>
        <v>1</v>
      </c>
      <c r="M521" s="9">
        <f t="shared" ref="M521:M584" si="145">DAY(K521)</f>
        <v>22</v>
      </c>
      <c r="N521" s="9">
        <f t="shared" ref="N521:N584" si="146">HOUR(K521)</f>
        <v>8</v>
      </c>
      <c r="O521" s="31" t="str">
        <f t="shared" ref="O521:O584" si="147">IF(WEEKDAY(K521,2)&gt;5,"W","")</f>
        <v/>
      </c>
      <c r="P521" s="134">
        <v>27.99</v>
      </c>
      <c r="Q521" s="31">
        <f t="shared" ref="Q521:Q584" si="148">IF(AND($L521&gt;=$L$5,$L521&lt;=$M$5),IF($O521&lt;&gt;"W",IF(AND($N521&gt;=$N$5,$N521&lt;$P$5),$P521,"-"),"-"),"-")</f>
        <v>27.99</v>
      </c>
      <c r="R521" s="31" t="str">
        <f t="shared" ref="R521:R584" si="149">IF(Q521="-",P521,"-")</f>
        <v>-</v>
      </c>
      <c r="U521" s="133">
        <v>43487.333333333336</v>
      </c>
      <c r="V521" s="9">
        <f t="shared" ref="V521:V584" si="150">MONTH(U521)</f>
        <v>1</v>
      </c>
      <c r="W521" s="9">
        <f t="shared" ref="W521:W584" si="151">DAY(U521)</f>
        <v>22</v>
      </c>
      <c r="X521" s="9">
        <f t="shared" ref="X521:X584" si="152">HOUR(U521)</f>
        <v>8</v>
      </c>
      <c r="Y521" s="31" t="str">
        <f t="shared" ref="Y521:Y584" si="153">IF(WEEKDAY(U521,2)&gt;5,"W","")</f>
        <v/>
      </c>
      <c r="Z521" s="134">
        <v>73.19</v>
      </c>
      <c r="AA521" s="31">
        <f t="shared" ref="AA521:AA584" si="154">IF(AND($V521&gt;=$V$5,$V521&lt;=$W$5),IF($Y521&lt;&gt;"W",IF(AND($X521&gt;=$X$5,$X521&lt;$Z$5),$Z521,"-"),"-"),"-")</f>
        <v>73.19</v>
      </c>
      <c r="AB521" s="31" t="str">
        <f t="shared" ref="AB521:AB584" si="155">IF(AA521="-",Z521,"-")</f>
        <v>-</v>
      </c>
    </row>
    <row r="522" spans="1:28" x14ac:dyDescent="0.3">
      <c r="A522" s="133">
        <v>42757.375</v>
      </c>
      <c r="B522" s="152">
        <f t="shared" ref="B522:B585" si="156">MONTH(A522)</f>
        <v>1</v>
      </c>
      <c r="C522" s="152">
        <f t="shared" ref="C522:C585" si="157">DAY(A522)</f>
        <v>22</v>
      </c>
      <c r="D522" s="152">
        <f t="shared" ref="D522:D585" si="158">HOUR(A522)</f>
        <v>9</v>
      </c>
      <c r="E522" s="38" t="str">
        <f t="shared" ref="E522:E585" si="159">IF(WEEKDAY(A522,2)&gt;5,"W","")</f>
        <v>W</v>
      </c>
      <c r="F522" s="134">
        <v>23.76</v>
      </c>
      <c r="G522" s="38" t="str">
        <f t="shared" ref="G522:G585" si="160">IF(AND($B522&gt;=$B$5,$B522&lt;=$C$5),IF($E522&lt;&gt;"W",IF(AND($D522&gt;=$D$5,$D522&lt;$F$5),$F522,"-"),"-"),"-")</f>
        <v>-</v>
      </c>
      <c r="H522" s="38">
        <f t="shared" ref="H522:H585" si="161">IF(G522="-",F522,"-")</f>
        <v>23.76</v>
      </c>
      <c r="K522" s="133">
        <v>43122.375</v>
      </c>
      <c r="L522" s="9">
        <f t="shared" si="144"/>
        <v>1</v>
      </c>
      <c r="M522" s="9">
        <f t="shared" si="145"/>
        <v>22</v>
      </c>
      <c r="N522" s="9">
        <f t="shared" si="146"/>
        <v>9</v>
      </c>
      <c r="O522" s="31" t="str">
        <f t="shared" si="147"/>
        <v/>
      </c>
      <c r="P522" s="134">
        <v>27.93</v>
      </c>
      <c r="Q522" s="31">
        <f t="shared" si="148"/>
        <v>27.93</v>
      </c>
      <c r="R522" s="31" t="str">
        <f t="shared" si="149"/>
        <v>-</v>
      </c>
      <c r="U522" s="133">
        <v>43487.375</v>
      </c>
      <c r="V522" s="9">
        <f t="shared" si="150"/>
        <v>1</v>
      </c>
      <c r="W522" s="9">
        <f t="shared" si="151"/>
        <v>22</v>
      </c>
      <c r="X522" s="9">
        <f t="shared" si="152"/>
        <v>9</v>
      </c>
      <c r="Y522" s="31" t="str">
        <f t="shared" si="153"/>
        <v/>
      </c>
      <c r="Z522" s="134">
        <v>74.64</v>
      </c>
      <c r="AA522" s="31">
        <f t="shared" si="154"/>
        <v>74.64</v>
      </c>
      <c r="AB522" s="31" t="str">
        <f t="shared" si="155"/>
        <v>-</v>
      </c>
    </row>
    <row r="523" spans="1:28" x14ac:dyDescent="0.3">
      <c r="A523" s="133">
        <v>42757.416666666664</v>
      </c>
      <c r="B523" s="152">
        <f t="shared" si="156"/>
        <v>1</v>
      </c>
      <c r="C523" s="152">
        <f t="shared" si="157"/>
        <v>22</v>
      </c>
      <c r="D523" s="152">
        <f t="shared" si="158"/>
        <v>10</v>
      </c>
      <c r="E523" s="38" t="str">
        <f t="shared" si="159"/>
        <v>W</v>
      </c>
      <c r="F523" s="134">
        <v>23.89</v>
      </c>
      <c r="G523" s="38" t="str">
        <f t="shared" si="160"/>
        <v>-</v>
      </c>
      <c r="H523" s="38">
        <f t="shared" si="161"/>
        <v>23.89</v>
      </c>
      <c r="K523" s="133">
        <v>43122.416666666664</v>
      </c>
      <c r="L523" s="9">
        <f t="shared" si="144"/>
        <v>1</v>
      </c>
      <c r="M523" s="9">
        <f t="shared" si="145"/>
        <v>22</v>
      </c>
      <c r="N523" s="9">
        <f t="shared" si="146"/>
        <v>10</v>
      </c>
      <c r="O523" s="31" t="str">
        <f t="shared" si="147"/>
        <v/>
      </c>
      <c r="P523" s="134">
        <v>27.58</v>
      </c>
      <c r="Q523" s="31">
        <f t="shared" si="148"/>
        <v>27.58</v>
      </c>
      <c r="R523" s="31" t="str">
        <f t="shared" si="149"/>
        <v>-</v>
      </c>
      <c r="U523" s="133">
        <v>43487.416666666664</v>
      </c>
      <c r="V523" s="9">
        <f t="shared" si="150"/>
        <v>1</v>
      </c>
      <c r="W523" s="9">
        <f t="shared" si="151"/>
        <v>22</v>
      </c>
      <c r="X523" s="9">
        <f t="shared" si="152"/>
        <v>10</v>
      </c>
      <c r="Y523" s="31" t="str">
        <f t="shared" si="153"/>
        <v/>
      </c>
      <c r="Z523" s="134">
        <v>56.09</v>
      </c>
      <c r="AA523" s="31">
        <f t="shared" si="154"/>
        <v>56.09</v>
      </c>
      <c r="AB523" s="31" t="str">
        <f t="shared" si="155"/>
        <v>-</v>
      </c>
    </row>
    <row r="524" spans="1:28" x14ac:dyDescent="0.3">
      <c r="A524" s="133">
        <v>42757.458333333336</v>
      </c>
      <c r="B524" s="152">
        <f t="shared" si="156"/>
        <v>1</v>
      </c>
      <c r="C524" s="152">
        <f t="shared" si="157"/>
        <v>22</v>
      </c>
      <c r="D524" s="152">
        <f t="shared" si="158"/>
        <v>11</v>
      </c>
      <c r="E524" s="38" t="str">
        <f t="shared" si="159"/>
        <v>W</v>
      </c>
      <c r="F524" s="134">
        <v>24.36</v>
      </c>
      <c r="G524" s="38" t="str">
        <f t="shared" si="160"/>
        <v>-</v>
      </c>
      <c r="H524" s="38">
        <f t="shared" si="161"/>
        <v>24.36</v>
      </c>
      <c r="K524" s="133">
        <v>43122.458333333336</v>
      </c>
      <c r="L524" s="9">
        <f t="shared" si="144"/>
        <v>1</v>
      </c>
      <c r="M524" s="9">
        <f t="shared" si="145"/>
        <v>22</v>
      </c>
      <c r="N524" s="9">
        <f t="shared" si="146"/>
        <v>11</v>
      </c>
      <c r="O524" s="31" t="str">
        <f t="shared" si="147"/>
        <v/>
      </c>
      <c r="P524" s="134">
        <v>26.78</v>
      </c>
      <c r="Q524" s="31">
        <f t="shared" si="148"/>
        <v>26.78</v>
      </c>
      <c r="R524" s="31" t="str">
        <f t="shared" si="149"/>
        <v>-</v>
      </c>
      <c r="U524" s="133">
        <v>43487.458333333336</v>
      </c>
      <c r="V524" s="9">
        <f t="shared" si="150"/>
        <v>1</v>
      </c>
      <c r="W524" s="9">
        <f t="shared" si="151"/>
        <v>22</v>
      </c>
      <c r="X524" s="9">
        <f t="shared" si="152"/>
        <v>11</v>
      </c>
      <c r="Y524" s="31" t="str">
        <f t="shared" si="153"/>
        <v/>
      </c>
      <c r="Z524" s="134">
        <v>44.95</v>
      </c>
      <c r="AA524" s="31">
        <f t="shared" si="154"/>
        <v>44.95</v>
      </c>
      <c r="AB524" s="31" t="str">
        <f t="shared" si="155"/>
        <v>-</v>
      </c>
    </row>
    <row r="525" spans="1:28" x14ac:dyDescent="0.3">
      <c r="A525" s="133">
        <v>42757.5</v>
      </c>
      <c r="B525" s="152">
        <f t="shared" si="156"/>
        <v>1</v>
      </c>
      <c r="C525" s="152">
        <f t="shared" si="157"/>
        <v>22</v>
      </c>
      <c r="D525" s="152">
        <f t="shared" si="158"/>
        <v>12</v>
      </c>
      <c r="E525" s="38" t="str">
        <f t="shared" si="159"/>
        <v>W</v>
      </c>
      <c r="F525" s="134">
        <v>24.24</v>
      </c>
      <c r="G525" s="38" t="str">
        <f t="shared" si="160"/>
        <v>-</v>
      </c>
      <c r="H525" s="38">
        <f t="shared" si="161"/>
        <v>24.24</v>
      </c>
      <c r="K525" s="133">
        <v>43122.5</v>
      </c>
      <c r="L525" s="9">
        <f t="shared" si="144"/>
        <v>1</v>
      </c>
      <c r="M525" s="9">
        <f t="shared" si="145"/>
        <v>22</v>
      </c>
      <c r="N525" s="9">
        <f t="shared" si="146"/>
        <v>12</v>
      </c>
      <c r="O525" s="31" t="str">
        <f t="shared" si="147"/>
        <v/>
      </c>
      <c r="P525" s="134">
        <v>25.11</v>
      </c>
      <c r="Q525" s="31">
        <f t="shared" si="148"/>
        <v>25.11</v>
      </c>
      <c r="R525" s="31" t="str">
        <f t="shared" si="149"/>
        <v>-</v>
      </c>
      <c r="U525" s="133">
        <v>43487.5</v>
      </c>
      <c r="V525" s="9">
        <f t="shared" si="150"/>
        <v>1</v>
      </c>
      <c r="W525" s="9">
        <f t="shared" si="151"/>
        <v>22</v>
      </c>
      <c r="X525" s="9">
        <f t="shared" si="152"/>
        <v>12</v>
      </c>
      <c r="Y525" s="31" t="str">
        <f t="shared" si="153"/>
        <v/>
      </c>
      <c r="Z525" s="134">
        <v>40.44</v>
      </c>
      <c r="AA525" s="31">
        <f t="shared" si="154"/>
        <v>40.44</v>
      </c>
      <c r="AB525" s="31" t="str">
        <f t="shared" si="155"/>
        <v>-</v>
      </c>
    </row>
    <row r="526" spans="1:28" x14ac:dyDescent="0.3">
      <c r="A526" s="133">
        <v>42757.541666666664</v>
      </c>
      <c r="B526" s="152">
        <f t="shared" si="156"/>
        <v>1</v>
      </c>
      <c r="C526" s="152">
        <f t="shared" si="157"/>
        <v>22</v>
      </c>
      <c r="D526" s="152">
        <f t="shared" si="158"/>
        <v>13</v>
      </c>
      <c r="E526" s="38" t="str">
        <f t="shared" si="159"/>
        <v>W</v>
      </c>
      <c r="F526" s="134">
        <v>23.81</v>
      </c>
      <c r="G526" s="38" t="str">
        <f t="shared" si="160"/>
        <v>-</v>
      </c>
      <c r="H526" s="38">
        <f t="shared" si="161"/>
        <v>23.81</v>
      </c>
      <c r="K526" s="133">
        <v>43122.541666666664</v>
      </c>
      <c r="L526" s="9">
        <f t="shared" si="144"/>
        <v>1</v>
      </c>
      <c r="M526" s="9">
        <f t="shared" si="145"/>
        <v>22</v>
      </c>
      <c r="N526" s="9">
        <f t="shared" si="146"/>
        <v>13</v>
      </c>
      <c r="O526" s="31" t="str">
        <f t="shared" si="147"/>
        <v/>
      </c>
      <c r="P526" s="134">
        <v>24.54</v>
      </c>
      <c r="Q526" s="31">
        <f t="shared" si="148"/>
        <v>24.54</v>
      </c>
      <c r="R526" s="31" t="str">
        <f t="shared" si="149"/>
        <v>-</v>
      </c>
      <c r="U526" s="133">
        <v>43487.541666666664</v>
      </c>
      <c r="V526" s="9">
        <f t="shared" si="150"/>
        <v>1</v>
      </c>
      <c r="W526" s="9">
        <f t="shared" si="151"/>
        <v>22</v>
      </c>
      <c r="X526" s="9">
        <f t="shared" si="152"/>
        <v>13</v>
      </c>
      <c r="Y526" s="31" t="str">
        <f t="shared" si="153"/>
        <v/>
      </c>
      <c r="Z526" s="134">
        <v>37.07</v>
      </c>
      <c r="AA526" s="31">
        <f t="shared" si="154"/>
        <v>37.07</v>
      </c>
      <c r="AB526" s="31" t="str">
        <f t="shared" si="155"/>
        <v>-</v>
      </c>
    </row>
    <row r="527" spans="1:28" x14ac:dyDescent="0.3">
      <c r="A527" s="133">
        <v>42757.583333333336</v>
      </c>
      <c r="B527" s="152">
        <f t="shared" si="156"/>
        <v>1</v>
      </c>
      <c r="C527" s="152">
        <f t="shared" si="157"/>
        <v>22</v>
      </c>
      <c r="D527" s="152">
        <f t="shared" si="158"/>
        <v>14</v>
      </c>
      <c r="E527" s="38" t="str">
        <f t="shared" si="159"/>
        <v>W</v>
      </c>
      <c r="F527" s="134">
        <v>23.43</v>
      </c>
      <c r="G527" s="38" t="str">
        <f t="shared" si="160"/>
        <v>-</v>
      </c>
      <c r="H527" s="38">
        <f t="shared" si="161"/>
        <v>23.43</v>
      </c>
      <c r="K527" s="133">
        <v>43122.583333333336</v>
      </c>
      <c r="L527" s="9">
        <f t="shared" si="144"/>
        <v>1</v>
      </c>
      <c r="M527" s="9">
        <f t="shared" si="145"/>
        <v>22</v>
      </c>
      <c r="N527" s="9">
        <f t="shared" si="146"/>
        <v>14</v>
      </c>
      <c r="O527" s="31" t="str">
        <f t="shared" si="147"/>
        <v/>
      </c>
      <c r="P527" s="134">
        <v>24.05</v>
      </c>
      <c r="Q527" s="31">
        <f t="shared" si="148"/>
        <v>24.05</v>
      </c>
      <c r="R527" s="31" t="str">
        <f t="shared" si="149"/>
        <v>-</v>
      </c>
      <c r="U527" s="133">
        <v>43487.583333333336</v>
      </c>
      <c r="V527" s="9">
        <f t="shared" si="150"/>
        <v>1</v>
      </c>
      <c r="W527" s="9">
        <f t="shared" si="151"/>
        <v>22</v>
      </c>
      <c r="X527" s="9">
        <f t="shared" si="152"/>
        <v>14</v>
      </c>
      <c r="Y527" s="31" t="str">
        <f t="shared" si="153"/>
        <v/>
      </c>
      <c r="Z527" s="134">
        <v>32.85</v>
      </c>
      <c r="AA527" s="31">
        <f t="shared" si="154"/>
        <v>32.85</v>
      </c>
      <c r="AB527" s="31" t="str">
        <f t="shared" si="155"/>
        <v>-</v>
      </c>
    </row>
    <row r="528" spans="1:28" x14ac:dyDescent="0.3">
      <c r="A528" s="133">
        <v>42757.625</v>
      </c>
      <c r="B528" s="152">
        <f t="shared" si="156"/>
        <v>1</v>
      </c>
      <c r="C528" s="152">
        <f t="shared" si="157"/>
        <v>22</v>
      </c>
      <c r="D528" s="152">
        <f t="shared" si="158"/>
        <v>15</v>
      </c>
      <c r="E528" s="38" t="str">
        <f t="shared" si="159"/>
        <v>W</v>
      </c>
      <c r="F528" s="134">
        <v>23.31</v>
      </c>
      <c r="G528" s="38" t="str">
        <f t="shared" si="160"/>
        <v>-</v>
      </c>
      <c r="H528" s="38">
        <f t="shared" si="161"/>
        <v>23.31</v>
      </c>
      <c r="K528" s="133">
        <v>43122.625</v>
      </c>
      <c r="L528" s="9">
        <f t="shared" si="144"/>
        <v>1</v>
      </c>
      <c r="M528" s="9">
        <f t="shared" si="145"/>
        <v>22</v>
      </c>
      <c r="N528" s="9">
        <f t="shared" si="146"/>
        <v>15</v>
      </c>
      <c r="O528" s="31" t="str">
        <f t="shared" si="147"/>
        <v/>
      </c>
      <c r="P528" s="134">
        <v>23.89</v>
      </c>
      <c r="Q528" s="31">
        <f t="shared" si="148"/>
        <v>23.89</v>
      </c>
      <c r="R528" s="31" t="str">
        <f t="shared" si="149"/>
        <v>-</v>
      </c>
      <c r="U528" s="133">
        <v>43487.625</v>
      </c>
      <c r="V528" s="9">
        <f t="shared" si="150"/>
        <v>1</v>
      </c>
      <c r="W528" s="9">
        <f t="shared" si="151"/>
        <v>22</v>
      </c>
      <c r="X528" s="9">
        <f t="shared" si="152"/>
        <v>15</v>
      </c>
      <c r="Y528" s="31" t="str">
        <f t="shared" si="153"/>
        <v/>
      </c>
      <c r="Z528" s="134">
        <v>32.25</v>
      </c>
      <c r="AA528" s="31">
        <f t="shared" si="154"/>
        <v>32.25</v>
      </c>
      <c r="AB528" s="31" t="str">
        <f t="shared" si="155"/>
        <v>-</v>
      </c>
    </row>
    <row r="529" spans="1:28" x14ac:dyDescent="0.3">
      <c r="A529" s="133">
        <v>42757.666666666664</v>
      </c>
      <c r="B529" s="152">
        <f t="shared" si="156"/>
        <v>1</v>
      </c>
      <c r="C529" s="152">
        <f t="shared" si="157"/>
        <v>22</v>
      </c>
      <c r="D529" s="152">
        <f t="shared" si="158"/>
        <v>16</v>
      </c>
      <c r="E529" s="38" t="str">
        <f t="shared" si="159"/>
        <v>W</v>
      </c>
      <c r="F529" s="134">
        <v>24.46</v>
      </c>
      <c r="G529" s="38" t="str">
        <f t="shared" si="160"/>
        <v>-</v>
      </c>
      <c r="H529" s="38">
        <f t="shared" si="161"/>
        <v>24.46</v>
      </c>
      <c r="K529" s="133">
        <v>43122.666666666664</v>
      </c>
      <c r="L529" s="9">
        <f t="shared" si="144"/>
        <v>1</v>
      </c>
      <c r="M529" s="9">
        <f t="shared" si="145"/>
        <v>22</v>
      </c>
      <c r="N529" s="9">
        <f t="shared" si="146"/>
        <v>16</v>
      </c>
      <c r="O529" s="31" t="str">
        <f t="shared" si="147"/>
        <v/>
      </c>
      <c r="P529" s="134">
        <v>24.31</v>
      </c>
      <c r="Q529" s="31">
        <f t="shared" si="148"/>
        <v>24.31</v>
      </c>
      <c r="R529" s="31" t="str">
        <f t="shared" si="149"/>
        <v>-</v>
      </c>
      <c r="U529" s="133">
        <v>43487.666666666664</v>
      </c>
      <c r="V529" s="9">
        <f t="shared" si="150"/>
        <v>1</v>
      </c>
      <c r="W529" s="9">
        <f t="shared" si="151"/>
        <v>22</v>
      </c>
      <c r="X529" s="9">
        <f t="shared" si="152"/>
        <v>16</v>
      </c>
      <c r="Y529" s="31" t="str">
        <f t="shared" si="153"/>
        <v/>
      </c>
      <c r="Z529" s="134">
        <v>35.770000000000003</v>
      </c>
      <c r="AA529" s="31">
        <f t="shared" si="154"/>
        <v>35.770000000000003</v>
      </c>
      <c r="AB529" s="31" t="str">
        <f t="shared" si="155"/>
        <v>-</v>
      </c>
    </row>
    <row r="530" spans="1:28" x14ac:dyDescent="0.3">
      <c r="A530" s="133">
        <v>42757.708333333336</v>
      </c>
      <c r="B530" s="152">
        <f t="shared" si="156"/>
        <v>1</v>
      </c>
      <c r="C530" s="152">
        <f t="shared" si="157"/>
        <v>22</v>
      </c>
      <c r="D530" s="152">
        <f t="shared" si="158"/>
        <v>17</v>
      </c>
      <c r="E530" s="38" t="str">
        <f t="shared" si="159"/>
        <v>W</v>
      </c>
      <c r="F530" s="134">
        <v>30.12</v>
      </c>
      <c r="G530" s="38" t="str">
        <f t="shared" si="160"/>
        <v>-</v>
      </c>
      <c r="H530" s="38">
        <f t="shared" si="161"/>
        <v>30.12</v>
      </c>
      <c r="K530" s="133">
        <v>43122.708333333336</v>
      </c>
      <c r="L530" s="9">
        <f t="shared" si="144"/>
        <v>1</v>
      </c>
      <c r="M530" s="9">
        <f t="shared" si="145"/>
        <v>22</v>
      </c>
      <c r="N530" s="9">
        <f t="shared" si="146"/>
        <v>17</v>
      </c>
      <c r="O530" s="31" t="str">
        <f t="shared" si="147"/>
        <v/>
      </c>
      <c r="P530" s="134">
        <v>27.73</v>
      </c>
      <c r="Q530" s="31" t="str">
        <f t="shared" si="148"/>
        <v>-</v>
      </c>
      <c r="R530" s="31">
        <f t="shared" si="149"/>
        <v>27.73</v>
      </c>
      <c r="U530" s="133">
        <v>43487.708333333336</v>
      </c>
      <c r="V530" s="9">
        <f t="shared" si="150"/>
        <v>1</v>
      </c>
      <c r="W530" s="9">
        <f t="shared" si="151"/>
        <v>22</v>
      </c>
      <c r="X530" s="9">
        <f t="shared" si="152"/>
        <v>17</v>
      </c>
      <c r="Y530" s="31" t="str">
        <f t="shared" si="153"/>
        <v/>
      </c>
      <c r="Z530" s="134">
        <v>45.63</v>
      </c>
      <c r="AA530" s="31" t="str">
        <f t="shared" si="154"/>
        <v>-</v>
      </c>
      <c r="AB530" s="31">
        <f t="shared" si="155"/>
        <v>45.63</v>
      </c>
    </row>
    <row r="531" spans="1:28" x14ac:dyDescent="0.3">
      <c r="A531" s="133">
        <v>42757.75</v>
      </c>
      <c r="B531" s="152">
        <f t="shared" si="156"/>
        <v>1</v>
      </c>
      <c r="C531" s="152">
        <f t="shared" si="157"/>
        <v>22</v>
      </c>
      <c r="D531" s="152">
        <f t="shared" si="158"/>
        <v>18</v>
      </c>
      <c r="E531" s="38" t="str">
        <f t="shared" si="159"/>
        <v>W</v>
      </c>
      <c r="F531" s="134">
        <v>29.37</v>
      </c>
      <c r="G531" s="38" t="str">
        <f t="shared" si="160"/>
        <v>-</v>
      </c>
      <c r="H531" s="38">
        <f t="shared" si="161"/>
        <v>29.37</v>
      </c>
      <c r="K531" s="133">
        <v>43122.75</v>
      </c>
      <c r="L531" s="9">
        <f t="shared" si="144"/>
        <v>1</v>
      </c>
      <c r="M531" s="9">
        <f t="shared" si="145"/>
        <v>22</v>
      </c>
      <c r="N531" s="9">
        <f t="shared" si="146"/>
        <v>18</v>
      </c>
      <c r="O531" s="31" t="str">
        <f t="shared" si="147"/>
        <v/>
      </c>
      <c r="P531" s="134">
        <v>27.91</v>
      </c>
      <c r="Q531" s="31" t="str">
        <f t="shared" si="148"/>
        <v>-</v>
      </c>
      <c r="R531" s="31">
        <f t="shared" si="149"/>
        <v>27.91</v>
      </c>
      <c r="U531" s="133">
        <v>43487.75</v>
      </c>
      <c r="V531" s="9">
        <f t="shared" si="150"/>
        <v>1</v>
      </c>
      <c r="W531" s="9">
        <f t="shared" si="151"/>
        <v>22</v>
      </c>
      <c r="X531" s="9">
        <f t="shared" si="152"/>
        <v>18</v>
      </c>
      <c r="Y531" s="31" t="str">
        <f t="shared" si="153"/>
        <v/>
      </c>
      <c r="Z531" s="134">
        <v>49.94</v>
      </c>
      <c r="AA531" s="31" t="str">
        <f t="shared" si="154"/>
        <v>-</v>
      </c>
      <c r="AB531" s="31">
        <f t="shared" si="155"/>
        <v>49.94</v>
      </c>
    </row>
    <row r="532" spans="1:28" x14ac:dyDescent="0.3">
      <c r="A532" s="133">
        <v>42757.791666666664</v>
      </c>
      <c r="B532" s="152">
        <f t="shared" si="156"/>
        <v>1</v>
      </c>
      <c r="C532" s="152">
        <f t="shared" si="157"/>
        <v>22</v>
      </c>
      <c r="D532" s="152">
        <f t="shared" si="158"/>
        <v>19</v>
      </c>
      <c r="E532" s="38" t="str">
        <f t="shared" si="159"/>
        <v>W</v>
      </c>
      <c r="F532" s="134">
        <v>27.56</v>
      </c>
      <c r="G532" s="38" t="str">
        <f t="shared" si="160"/>
        <v>-</v>
      </c>
      <c r="H532" s="38">
        <f t="shared" si="161"/>
        <v>27.56</v>
      </c>
      <c r="K532" s="133">
        <v>43122.791666666664</v>
      </c>
      <c r="L532" s="9">
        <f t="shared" si="144"/>
        <v>1</v>
      </c>
      <c r="M532" s="9">
        <f t="shared" si="145"/>
        <v>22</v>
      </c>
      <c r="N532" s="9">
        <f t="shared" si="146"/>
        <v>19</v>
      </c>
      <c r="O532" s="31" t="str">
        <f t="shared" si="147"/>
        <v/>
      </c>
      <c r="P532" s="134">
        <v>26.45</v>
      </c>
      <c r="Q532" s="31" t="str">
        <f t="shared" si="148"/>
        <v>-</v>
      </c>
      <c r="R532" s="31">
        <f t="shared" si="149"/>
        <v>26.45</v>
      </c>
      <c r="U532" s="133">
        <v>43487.791666666664</v>
      </c>
      <c r="V532" s="9">
        <f t="shared" si="150"/>
        <v>1</v>
      </c>
      <c r="W532" s="9">
        <f t="shared" si="151"/>
        <v>22</v>
      </c>
      <c r="X532" s="9">
        <f t="shared" si="152"/>
        <v>19</v>
      </c>
      <c r="Y532" s="31" t="str">
        <f t="shared" si="153"/>
        <v/>
      </c>
      <c r="Z532" s="134">
        <v>43.95</v>
      </c>
      <c r="AA532" s="31" t="str">
        <f t="shared" si="154"/>
        <v>-</v>
      </c>
      <c r="AB532" s="31">
        <f t="shared" si="155"/>
        <v>43.95</v>
      </c>
    </row>
    <row r="533" spans="1:28" x14ac:dyDescent="0.3">
      <c r="A533" s="133">
        <v>42757.833333333336</v>
      </c>
      <c r="B533" s="152">
        <f t="shared" si="156"/>
        <v>1</v>
      </c>
      <c r="C533" s="152">
        <f t="shared" si="157"/>
        <v>22</v>
      </c>
      <c r="D533" s="152">
        <f t="shared" si="158"/>
        <v>20</v>
      </c>
      <c r="E533" s="38" t="str">
        <f t="shared" si="159"/>
        <v>W</v>
      </c>
      <c r="F533" s="134">
        <v>26.05</v>
      </c>
      <c r="G533" s="38" t="str">
        <f t="shared" si="160"/>
        <v>-</v>
      </c>
      <c r="H533" s="38">
        <f t="shared" si="161"/>
        <v>26.05</v>
      </c>
      <c r="K533" s="133">
        <v>43122.833333333336</v>
      </c>
      <c r="L533" s="9">
        <f t="shared" si="144"/>
        <v>1</v>
      </c>
      <c r="M533" s="9">
        <f t="shared" si="145"/>
        <v>22</v>
      </c>
      <c r="N533" s="9">
        <f t="shared" si="146"/>
        <v>20</v>
      </c>
      <c r="O533" s="31" t="str">
        <f t="shared" si="147"/>
        <v/>
      </c>
      <c r="P533" s="134">
        <v>25.24</v>
      </c>
      <c r="Q533" s="31" t="str">
        <f t="shared" si="148"/>
        <v>-</v>
      </c>
      <c r="R533" s="31">
        <f t="shared" si="149"/>
        <v>25.24</v>
      </c>
      <c r="U533" s="133">
        <v>43487.833333333336</v>
      </c>
      <c r="V533" s="9">
        <f t="shared" si="150"/>
        <v>1</v>
      </c>
      <c r="W533" s="9">
        <f t="shared" si="151"/>
        <v>22</v>
      </c>
      <c r="X533" s="9">
        <f t="shared" si="152"/>
        <v>20</v>
      </c>
      <c r="Y533" s="31" t="str">
        <f t="shared" si="153"/>
        <v/>
      </c>
      <c r="Z533" s="134">
        <v>44.79</v>
      </c>
      <c r="AA533" s="31" t="str">
        <f t="shared" si="154"/>
        <v>-</v>
      </c>
      <c r="AB533" s="31">
        <f t="shared" si="155"/>
        <v>44.79</v>
      </c>
    </row>
    <row r="534" spans="1:28" x14ac:dyDescent="0.3">
      <c r="A534" s="133">
        <v>42757.875</v>
      </c>
      <c r="B534" s="152">
        <f t="shared" si="156"/>
        <v>1</v>
      </c>
      <c r="C534" s="152">
        <f t="shared" si="157"/>
        <v>22</v>
      </c>
      <c r="D534" s="152">
        <f t="shared" si="158"/>
        <v>21</v>
      </c>
      <c r="E534" s="38" t="str">
        <f t="shared" si="159"/>
        <v>W</v>
      </c>
      <c r="F534" s="134">
        <v>23.36</v>
      </c>
      <c r="G534" s="38" t="str">
        <f t="shared" si="160"/>
        <v>-</v>
      </c>
      <c r="H534" s="38">
        <f t="shared" si="161"/>
        <v>23.36</v>
      </c>
      <c r="K534" s="133">
        <v>43122.875</v>
      </c>
      <c r="L534" s="9">
        <f t="shared" si="144"/>
        <v>1</v>
      </c>
      <c r="M534" s="9">
        <f t="shared" si="145"/>
        <v>22</v>
      </c>
      <c r="N534" s="9">
        <f t="shared" si="146"/>
        <v>21</v>
      </c>
      <c r="O534" s="31" t="str">
        <f t="shared" si="147"/>
        <v/>
      </c>
      <c r="P534" s="134">
        <v>23.96</v>
      </c>
      <c r="Q534" s="31" t="str">
        <f t="shared" si="148"/>
        <v>-</v>
      </c>
      <c r="R534" s="31">
        <f t="shared" si="149"/>
        <v>23.96</v>
      </c>
      <c r="U534" s="133">
        <v>43487.875</v>
      </c>
      <c r="V534" s="9">
        <f t="shared" si="150"/>
        <v>1</v>
      </c>
      <c r="W534" s="9">
        <f t="shared" si="151"/>
        <v>22</v>
      </c>
      <c r="X534" s="9">
        <f t="shared" si="152"/>
        <v>21</v>
      </c>
      <c r="Y534" s="31" t="str">
        <f t="shared" si="153"/>
        <v/>
      </c>
      <c r="Z534" s="134">
        <v>36.68</v>
      </c>
      <c r="AA534" s="31" t="str">
        <f t="shared" si="154"/>
        <v>-</v>
      </c>
      <c r="AB534" s="31">
        <f t="shared" si="155"/>
        <v>36.68</v>
      </c>
    </row>
    <row r="535" spans="1:28" x14ac:dyDescent="0.3">
      <c r="A535" s="133">
        <v>42757.916666666664</v>
      </c>
      <c r="B535" s="152">
        <f t="shared" si="156"/>
        <v>1</v>
      </c>
      <c r="C535" s="152">
        <f t="shared" si="157"/>
        <v>22</v>
      </c>
      <c r="D535" s="152">
        <f t="shared" si="158"/>
        <v>22</v>
      </c>
      <c r="E535" s="38" t="str">
        <f t="shared" si="159"/>
        <v>W</v>
      </c>
      <c r="F535" s="134">
        <v>21.81</v>
      </c>
      <c r="G535" s="38" t="str">
        <f t="shared" si="160"/>
        <v>-</v>
      </c>
      <c r="H535" s="38">
        <f t="shared" si="161"/>
        <v>21.81</v>
      </c>
      <c r="K535" s="133">
        <v>43122.916666666664</v>
      </c>
      <c r="L535" s="9">
        <f t="shared" si="144"/>
        <v>1</v>
      </c>
      <c r="M535" s="9">
        <f t="shared" si="145"/>
        <v>22</v>
      </c>
      <c r="N535" s="9">
        <f t="shared" si="146"/>
        <v>22</v>
      </c>
      <c r="O535" s="31" t="str">
        <f t="shared" si="147"/>
        <v/>
      </c>
      <c r="P535" s="134">
        <v>22.41</v>
      </c>
      <c r="Q535" s="31" t="str">
        <f t="shared" si="148"/>
        <v>-</v>
      </c>
      <c r="R535" s="31">
        <f t="shared" si="149"/>
        <v>22.41</v>
      </c>
      <c r="U535" s="133">
        <v>43487.916666666664</v>
      </c>
      <c r="V535" s="9">
        <f t="shared" si="150"/>
        <v>1</v>
      </c>
      <c r="W535" s="9">
        <f t="shared" si="151"/>
        <v>22</v>
      </c>
      <c r="X535" s="9">
        <f t="shared" si="152"/>
        <v>22</v>
      </c>
      <c r="Y535" s="31" t="str">
        <f t="shared" si="153"/>
        <v/>
      </c>
      <c r="Z535" s="134">
        <v>35.35</v>
      </c>
      <c r="AA535" s="31" t="str">
        <f t="shared" si="154"/>
        <v>-</v>
      </c>
      <c r="AB535" s="31">
        <f t="shared" si="155"/>
        <v>35.35</v>
      </c>
    </row>
    <row r="536" spans="1:28" x14ac:dyDescent="0.3">
      <c r="A536" s="133">
        <v>42757.958333333336</v>
      </c>
      <c r="B536" s="152">
        <f t="shared" si="156"/>
        <v>1</v>
      </c>
      <c r="C536" s="152">
        <f t="shared" si="157"/>
        <v>22</v>
      </c>
      <c r="D536" s="152">
        <f t="shared" si="158"/>
        <v>23</v>
      </c>
      <c r="E536" s="38" t="str">
        <f t="shared" si="159"/>
        <v>W</v>
      </c>
      <c r="F536" s="134">
        <v>20.03</v>
      </c>
      <c r="G536" s="38" t="str">
        <f t="shared" si="160"/>
        <v>-</v>
      </c>
      <c r="H536" s="38">
        <f t="shared" si="161"/>
        <v>20.03</v>
      </c>
      <c r="K536" s="133">
        <v>43122.958333333336</v>
      </c>
      <c r="L536" s="9">
        <f t="shared" si="144"/>
        <v>1</v>
      </c>
      <c r="M536" s="9">
        <f t="shared" si="145"/>
        <v>22</v>
      </c>
      <c r="N536" s="9">
        <f t="shared" si="146"/>
        <v>23</v>
      </c>
      <c r="O536" s="31" t="str">
        <f t="shared" si="147"/>
        <v/>
      </c>
      <c r="P536" s="134">
        <v>21.28</v>
      </c>
      <c r="Q536" s="31" t="str">
        <f t="shared" si="148"/>
        <v>-</v>
      </c>
      <c r="R536" s="31">
        <f t="shared" si="149"/>
        <v>21.28</v>
      </c>
      <c r="U536" s="133">
        <v>43487.958333333336</v>
      </c>
      <c r="V536" s="9">
        <f t="shared" si="150"/>
        <v>1</v>
      </c>
      <c r="W536" s="9">
        <f t="shared" si="151"/>
        <v>22</v>
      </c>
      <c r="X536" s="9">
        <f t="shared" si="152"/>
        <v>23</v>
      </c>
      <c r="Y536" s="31" t="str">
        <f t="shared" si="153"/>
        <v/>
      </c>
      <c r="Z536" s="134">
        <v>26.49</v>
      </c>
      <c r="AA536" s="31" t="str">
        <f t="shared" si="154"/>
        <v>-</v>
      </c>
      <c r="AB536" s="31">
        <f t="shared" si="155"/>
        <v>26.49</v>
      </c>
    </row>
    <row r="537" spans="1:28" x14ac:dyDescent="0.3">
      <c r="A537" s="133">
        <v>42758</v>
      </c>
      <c r="B537" s="152">
        <f t="shared" si="156"/>
        <v>1</v>
      </c>
      <c r="C537" s="152">
        <f t="shared" si="157"/>
        <v>23</v>
      </c>
      <c r="D537" s="152">
        <f t="shared" si="158"/>
        <v>0</v>
      </c>
      <c r="E537" s="38" t="str">
        <f t="shared" si="159"/>
        <v/>
      </c>
      <c r="F537" s="134">
        <v>19.68</v>
      </c>
      <c r="G537" s="38" t="str">
        <f t="shared" si="160"/>
        <v>-</v>
      </c>
      <c r="H537" s="38">
        <f t="shared" si="161"/>
        <v>19.68</v>
      </c>
      <c r="K537" s="133">
        <v>43123</v>
      </c>
      <c r="L537" s="9">
        <f t="shared" si="144"/>
        <v>1</v>
      </c>
      <c r="M537" s="9">
        <f t="shared" si="145"/>
        <v>23</v>
      </c>
      <c r="N537" s="9">
        <f t="shared" si="146"/>
        <v>0</v>
      </c>
      <c r="O537" s="31" t="str">
        <f t="shared" si="147"/>
        <v/>
      </c>
      <c r="P537" s="134">
        <v>19.920000000000002</v>
      </c>
      <c r="Q537" s="31" t="str">
        <f t="shared" si="148"/>
        <v>-</v>
      </c>
      <c r="R537" s="31">
        <f t="shared" si="149"/>
        <v>19.920000000000002</v>
      </c>
      <c r="U537" s="133">
        <v>43488</v>
      </c>
      <c r="V537" s="9">
        <f t="shared" si="150"/>
        <v>1</v>
      </c>
      <c r="W537" s="9">
        <f t="shared" si="151"/>
        <v>23</v>
      </c>
      <c r="X537" s="9">
        <f t="shared" si="152"/>
        <v>0</v>
      </c>
      <c r="Y537" s="31" t="str">
        <f t="shared" si="153"/>
        <v/>
      </c>
      <c r="Z537" s="134">
        <v>27.52</v>
      </c>
      <c r="AA537" s="31" t="str">
        <f t="shared" si="154"/>
        <v>-</v>
      </c>
      <c r="AB537" s="31">
        <f t="shared" si="155"/>
        <v>27.52</v>
      </c>
    </row>
    <row r="538" spans="1:28" x14ac:dyDescent="0.3">
      <c r="A538" s="133">
        <v>42758.041666666664</v>
      </c>
      <c r="B538" s="152">
        <f t="shared" si="156"/>
        <v>1</v>
      </c>
      <c r="C538" s="152">
        <f t="shared" si="157"/>
        <v>23</v>
      </c>
      <c r="D538" s="152">
        <f t="shared" si="158"/>
        <v>1</v>
      </c>
      <c r="E538" s="38" t="str">
        <f t="shared" si="159"/>
        <v/>
      </c>
      <c r="F538" s="134">
        <v>19.55</v>
      </c>
      <c r="G538" s="38" t="str">
        <f t="shared" si="160"/>
        <v>-</v>
      </c>
      <c r="H538" s="38">
        <f t="shared" si="161"/>
        <v>19.55</v>
      </c>
      <c r="K538" s="133">
        <v>43123.041666666664</v>
      </c>
      <c r="L538" s="9">
        <f t="shared" si="144"/>
        <v>1</v>
      </c>
      <c r="M538" s="9">
        <f t="shared" si="145"/>
        <v>23</v>
      </c>
      <c r="N538" s="9">
        <f t="shared" si="146"/>
        <v>1</v>
      </c>
      <c r="O538" s="31" t="str">
        <f t="shared" si="147"/>
        <v/>
      </c>
      <c r="P538" s="134">
        <v>19.760000000000002</v>
      </c>
      <c r="Q538" s="31" t="str">
        <f t="shared" si="148"/>
        <v>-</v>
      </c>
      <c r="R538" s="31">
        <f t="shared" si="149"/>
        <v>19.760000000000002</v>
      </c>
      <c r="U538" s="133">
        <v>43488.041666666664</v>
      </c>
      <c r="V538" s="9">
        <f t="shared" si="150"/>
        <v>1</v>
      </c>
      <c r="W538" s="9">
        <f t="shared" si="151"/>
        <v>23</v>
      </c>
      <c r="X538" s="9">
        <f t="shared" si="152"/>
        <v>1</v>
      </c>
      <c r="Y538" s="31" t="str">
        <f t="shared" si="153"/>
        <v/>
      </c>
      <c r="Z538" s="134">
        <v>27.56</v>
      </c>
      <c r="AA538" s="31" t="str">
        <f t="shared" si="154"/>
        <v>-</v>
      </c>
      <c r="AB538" s="31">
        <f t="shared" si="155"/>
        <v>27.56</v>
      </c>
    </row>
    <row r="539" spans="1:28" x14ac:dyDescent="0.3">
      <c r="A539" s="133">
        <v>42758.083333333336</v>
      </c>
      <c r="B539" s="152">
        <f t="shared" si="156"/>
        <v>1</v>
      </c>
      <c r="C539" s="152">
        <f t="shared" si="157"/>
        <v>23</v>
      </c>
      <c r="D539" s="152">
        <f t="shared" si="158"/>
        <v>2</v>
      </c>
      <c r="E539" s="38" t="str">
        <f t="shared" si="159"/>
        <v/>
      </c>
      <c r="F539" s="134">
        <v>19.079999999999998</v>
      </c>
      <c r="G539" s="38" t="str">
        <f t="shared" si="160"/>
        <v>-</v>
      </c>
      <c r="H539" s="38">
        <f t="shared" si="161"/>
        <v>19.079999999999998</v>
      </c>
      <c r="K539" s="133">
        <v>43123.083333333336</v>
      </c>
      <c r="L539" s="9">
        <f t="shared" si="144"/>
        <v>1</v>
      </c>
      <c r="M539" s="9">
        <f t="shared" si="145"/>
        <v>23</v>
      </c>
      <c r="N539" s="9">
        <f t="shared" si="146"/>
        <v>2</v>
      </c>
      <c r="O539" s="31" t="str">
        <f t="shared" si="147"/>
        <v/>
      </c>
      <c r="P539" s="134">
        <v>19.7</v>
      </c>
      <c r="Q539" s="31" t="str">
        <f t="shared" si="148"/>
        <v>-</v>
      </c>
      <c r="R539" s="31">
        <f t="shared" si="149"/>
        <v>19.7</v>
      </c>
      <c r="U539" s="133">
        <v>43488.083333333336</v>
      </c>
      <c r="V539" s="9">
        <f t="shared" si="150"/>
        <v>1</v>
      </c>
      <c r="W539" s="9">
        <f t="shared" si="151"/>
        <v>23</v>
      </c>
      <c r="X539" s="9">
        <f t="shared" si="152"/>
        <v>2</v>
      </c>
      <c r="Y539" s="31" t="str">
        <f t="shared" si="153"/>
        <v/>
      </c>
      <c r="Z539" s="134">
        <v>26.79</v>
      </c>
      <c r="AA539" s="31" t="str">
        <f t="shared" si="154"/>
        <v>-</v>
      </c>
      <c r="AB539" s="31">
        <f t="shared" si="155"/>
        <v>26.79</v>
      </c>
    </row>
    <row r="540" spans="1:28" x14ac:dyDescent="0.3">
      <c r="A540" s="133">
        <v>42758.125</v>
      </c>
      <c r="B540" s="152">
        <f t="shared" si="156"/>
        <v>1</v>
      </c>
      <c r="C540" s="152">
        <f t="shared" si="157"/>
        <v>23</v>
      </c>
      <c r="D540" s="152">
        <f t="shared" si="158"/>
        <v>3</v>
      </c>
      <c r="E540" s="38" t="str">
        <f t="shared" si="159"/>
        <v/>
      </c>
      <c r="F540" s="134">
        <v>18.95</v>
      </c>
      <c r="G540" s="38" t="str">
        <f t="shared" si="160"/>
        <v>-</v>
      </c>
      <c r="H540" s="38">
        <f t="shared" si="161"/>
        <v>18.95</v>
      </c>
      <c r="K540" s="133">
        <v>43123.125</v>
      </c>
      <c r="L540" s="9">
        <f t="shared" si="144"/>
        <v>1</v>
      </c>
      <c r="M540" s="9">
        <f t="shared" si="145"/>
        <v>23</v>
      </c>
      <c r="N540" s="9">
        <f t="shared" si="146"/>
        <v>3</v>
      </c>
      <c r="O540" s="31" t="str">
        <f t="shared" si="147"/>
        <v/>
      </c>
      <c r="P540" s="134">
        <v>19.72</v>
      </c>
      <c r="Q540" s="31" t="str">
        <f t="shared" si="148"/>
        <v>-</v>
      </c>
      <c r="R540" s="31">
        <f t="shared" si="149"/>
        <v>19.72</v>
      </c>
      <c r="U540" s="133">
        <v>43488.125</v>
      </c>
      <c r="V540" s="9">
        <f t="shared" si="150"/>
        <v>1</v>
      </c>
      <c r="W540" s="9">
        <f t="shared" si="151"/>
        <v>23</v>
      </c>
      <c r="X540" s="9">
        <f t="shared" si="152"/>
        <v>3</v>
      </c>
      <c r="Y540" s="31" t="str">
        <f t="shared" si="153"/>
        <v/>
      </c>
      <c r="Z540" s="134">
        <v>26.86</v>
      </c>
      <c r="AA540" s="31" t="str">
        <f t="shared" si="154"/>
        <v>-</v>
      </c>
      <c r="AB540" s="31">
        <f t="shared" si="155"/>
        <v>26.86</v>
      </c>
    </row>
    <row r="541" spans="1:28" x14ac:dyDescent="0.3">
      <c r="A541" s="133">
        <v>42758.166666666664</v>
      </c>
      <c r="B541" s="152">
        <f t="shared" si="156"/>
        <v>1</v>
      </c>
      <c r="C541" s="152">
        <f t="shared" si="157"/>
        <v>23</v>
      </c>
      <c r="D541" s="152">
        <f t="shared" si="158"/>
        <v>4</v>
      </c>
      <c r="E541" s="38" t="str">
        <f t="shared" si="159"/>
        <v/>
      </c>
      <c r="F541" s="134">
        <v>19.78</v>
      </c>
      <c r="G541" s="38" t="str">
        <f t="shared" si="160"/>
        <v>-</v>
      </c>
      <c r="H541" s="38">
        <f t="shared" si="161"/>
        <v>19.78</v>
      </c>
      <c r="K541" s="133">
        <v>43123.166666666664</v>
      </c>
      <c r="L541" s="9">
        <f t="shared" si="144"/>
        <v>1</v>
      </c>
      <c r="M541" s="9">
        <f t="shared" si="145"/>
        <v>23</v>
      </c>
      <c r="N541" s="9">
        <f t="shared" si="146"/>
        <v>4</v>
      </c>
      <c r="O541" s="31" t="str">
        <f t="shared" si="147"/>
        <v/>
      </c>
      <c r="P541" s="134">
        <v>19.68</v>
      </c>
      <c r="Q541" s="31" t="str">
        <f t="shared" si="148"/>
        <v>-</v>
      </c>
      <c r="R541" s="31">
        <f t="shared" si="149"/>
        <v>19.68</v>
      </c>
      <c r="U541" s="133">
        <v>43488.166666666664</v>
      </c>
      <c r="V541" s="9">
        <f t="shared" si="150"/>
        <v>1</v>
      </c>
      <c r="W541" s="9">
        <f t="shared" si="151"/>
        <v>23</v>
      </c>
      <c r="X541" s="9">
        <f t="shared" si="152"/>
        <v>4</v>
      </c>
      <c r="Y541" s="31" t="str">
        <f t="shared" si="153"/>
        <v/>
      </c>
      <c r="Z541" s="134">
        <v>27.33</v>
      </c>
      <c r="AA541" s="31" t="str">
        <f t="shared" si="154"/>
        <v>-</v>
      </c>
      <c r="AB541" s="31">
        <f t="shared" si="155"/>
        <v>27.33</v>
      </c>
    </row>
    <row r="542" spans="1:28" x14ac:dyDescent="0.3">
      <c r="A542" s="133">
        <v>42758.208333333336</v>
      </c>
      <c r="B542" s="152">
        <f t="shared" si="156"/>
        <v>1</v>
      </c>
      <c r="C542" s="152">
        <f t="shared" si="157"/>
        <v>23</v>
      </c>
      <c r="D542" s="152">
        <f t="shared" si="158"/>
        <v>5</v>
      </c>
      <c r="E542" s="38" t="str">
        <f t="shared" si="159"/>
        <v/>
      </c>
      <c r="F542" s="134">
        <v>21.48</v>
      </c>
      <c r="G542" s="38" t="str">
        <f t="shared" si="160"/>
        <v>-</v>
      </c>
      <c r="H542" s="38">
        <f t="shared" si="161"/>
        <v>21.48</v>
      </c>
      <c r="K542" s="133">
        <v>43123.208333333336</v>
      </c>
      <c r="L542" s="9">
        <f t="shared" si="144"/>
        <v>1</v>
      </c>
      <c r="M542" s="9">
        <f t="shared" si="145"/>
        <v>23</v>
      </c>
      <c r="N542" s="9">
        <f t="shared" si="146"/>
        <v>5</v>
      </c>
      <c r="O542" s="31" t="str">
        <f t="shared" si="147"/>
        <v/>
      </c>
      <c r="P542" s="134">
        <v>21.8</v>
      </c>
      <c r="Q542" s="31" t="str">
        <f t="shared" si="148"/>
        <v>-</v>
      </c>
      <c r="R542" s="31">
        <f t="shared" si="149"/>
        <v>21.8</v>
      </c>
      <c r="U542" s="133">
        <v>43488.208333333336</v>
      </c>
      <c r="V542" s="9">
        <f t="shared" si="150"/>
        <v>1</v>
      </c>
      <c r="W542" s="9">
        <f t="shared" si="151"/>
        <v>23</v>
      </c>
      <c r="X542" s="9">
        <f t="shared" si="152"/>
        <v>5</v>
      </c>
      <c r="Y542" s="31" t="str">
        <f t="shared" si="153"/>
        <v/>
      </c>
      <c r="Z542" s="134">
        <v>28.11</v>
      </c>
      <c r="AA542" s="31" t="str">
        <f t="shared" si="154"/>
        <v>-</v>
      </c>
      <c r="AB542" s="31">
        <f t="shared" si="155"/>
        <v>28.11</v>
      </c>
    </row>
    <row r="543" spans="1:28" x14ac:dyDescent="0.3">
      <c r="A543" s="133">
        <v>42758.25</v>
      </c>
      <c r="B543" s="152">
        <f t="shared" si="156"/>
        <v>1</v>
      </c>
      <c r="C543" s="152">
        <f t="shared" si="157"/>
        <v>23</v>
      </c>
      <c r="D543" s="152">
        <f t="shared" si="158"/>
        <v>6</v>
      </c>
      <c r="E543" s="38" t="str">
        <f t="shared" si="159"/>
        <v/>
      </c>
      <c r="F543" s="134">
        <v>27.28</v>
      </c>
      <c r="G543" s="38" t="str">
        <f t="shared" si="160"/>
        <v>-</v>
      </c>
      <c r="H543" s="38">
        <f t="shared" si="161"/>
        <v>27.28</v>
      </c>
      <c r="K543" s="133">
        <v>43123.25</v>
      </c>
      <c r="L543" s="9">
        <f t="shared" si="144"/>
        <v>1</v>
      </c>
      <c r="M543" s="9">
        <f t="shared" si="145"/>
        <v>23</v>
      </c>
      <c r="N543" s="9">
        <f t="shared" si="146"/>
        <v>6</v>
      </c>
      <c r="O543" s="31" t="str">
        <f t="shared" si="147"/>
        <v/>
      </c>
      <c r="P543" s="134">
        <v>26.6</v>
      </c>
      <c r="Q543" s="31" t="str">
        <f t="shared" si="148"/>
        <v>-</v>
      </c>
      <c r="R543" s="31">
        <f t="shared" si="149"/>
        <v>26.6</v>
      </c>
      <c r="U543" s="133">
        <v>43488.25</v>
      </c>
      <c r="V543" s="9">
        <f t="shared" si="150"/>
        <v>1</v>
      </c>
      <c r="W543" s="9">
        <f t="shared" si="151"/>
        <v>23</v>
      </c>
      <c r="X543" s="9">
        <f t="shared" si="152"/>
        <v>6</v>
      </c>
      <c r="Y543" s="31" t="str">
        <f t="shared" si="153"/>
        <v/>
      </c>
      <c r="Z543" s="134">
        <v>33.22</v>
      </c>
      <c r="AA543" s="31" t="str">
        <f t="shared" si="154"/>
        <v>-</v>
      </c>
      <c r="AB543" s="31">
        <f t="shared" si="155"/>
        <v>33.22</v>
      </c>
    </row>
    <row r="544" spans="1:28" x14ac:dyDescent="0.3">
      <c r="A544" s="133">
        <v>42758.291666666664</v>
      </c>
      <c r="B544" s="152">
        <f t="shared" si="156"/>
        <v>1</v>
      </c>
      <c r="C544" s="152">
        <f t="shared" si="157"/>
        <v>23</v>
      </c>
      <c r="D544" s="152">
        <f t="shared" si="158"/>
        <v>7</v>
      </c>
      <c r="E544" s="38" t="str">
        <f t="shared" si="159"/>
        <v/>
      </c>
      <c r="F544" s="134">
        <v>28.81</v>
      </c>
      <c r="G544" s="38" t="str">
        <f t="shared" si="160"/>
        <v>-</v>
      </c>
      <c r="H544" s="38">
        <f t="shared" si="161"/>
        <v>28.81</v>
      </c>
      <c r="K544" s="133">
        <v>43123.291666666664</v>
      </c>
      <c r="L544" s="9">
        <f t="shared" si="144"/>
        <v>1</v>
      </c>
      <c r="M544" s="9">
        <f t="shared" si="145"/>
        <v>23</v>
      </c>
      <c r="N544" s="9">
        <f t="shared" si="146"/>
        <v>7</v>
      </c>
      <c r="O544" s="31" t="str">
        <f t="shared" si="147"/>
        <v/>
      </c>
      <c r="P544" s="134">
        <v>27.58</v>
      </c>
      <c r="Q544" s="31" t="str">
        <f t="shared" si="148"/>
        <v>-</v>
      </c>
      <c r="R544" s="31">
        <f t="shared" si="149"/>
        <v>27.58</v>
      </c>
      <c r="U544" s="133">
        <v>43488.291666666664</v>
      </c>
      <c r="V544" s="9">
        <f t="shared" si="150"/>
        <v>1</v>
      </c>
      <c r="W544" s="9">
        <f t="shared" si="151"/>
        <v>23</v>
      </c>
      <c r="X544" s="9">
        <f t="shared" si="152"/>
        <v>7</v>
      </c>
      <c r="Y544" s="31" t="str">
        <f t="shared" si="153"/>
        <v/>
      </c>
      <c r="Z544" s="134">
        <v>36.18</v>
      </c>
      <c r="AA544" s="31" t="str">
        <f t="shared" si="154"/>
        <v>-</v>
      </c>
      <c r="AB544" s="31">
        <f t="shared" si="155"/>
        <v>36.18</v>
      </c>
    </row>
    <row r="545" spans="1:28" x14ac:dyDescent="0.3">
      <c r="A545" s="133">
        <v>42758.333333333336</v>
      </c>
      <c r="B545" s="152">
        <f t="shared" si="156"/>
        <v>1</v>
      </c>
      <c r="C545" s="152">
        <f t="shared" si="157"/>
        <v>23</v>
      </c>
      <c r="D545" s="152">
        <f t="shared" si="158"/>
        <v>8</v>
      </c>
      <c r="E545" s="38" t="str">
        <f t="shared" si="159"/>
        <v/>
      </c>
      <c r="F545" s="134">
        <v>28.58</v>
      </c>
      <c r="G545" s="38">
        <f t="shared" si="160"/>
        <v>28.58</v>
      </c>
      <c r="H545" s="38" t="str">
        <f t="shared" si="161"/>
        <v>-</v>
      </c>
      <c r="K545" s="133">
        <v>43123.333333333336</v>
      </c>
      <c r="L545" s="9">
        <f t="shared" si="144"/>
        <v>1</v>
      </c>
      <c r="M545" s="9">
        <f t="shared" si="145"/>
        <v>23</v>
      </c>
      <c r="N545" s="9">
        <f t="shared" si="146"/>
        <v>8</v>
      </c>
      <c r="O545" s="31" t="str">
        <f t="shared" si="147"/>
        <v/>
      </c>
      <c r="P545" s="134">
        <v>26.35</v>
      </c>
      <c r="Q545" s="31">
        <f t="shared" si="148"/>
        <v>26.35</v>
      </c>
      <c r="R545" s="31" t="str">
        <f t="shared" si="149"/>
        <v>-</v>
      </c>
      <c r="U545" s="133">
        <v>43488.333333333336</v>
      </c>
      <c r="V545" s="9">
        <f t="shared" si="150"/>
        <v>1</v>
      </c>
      <c r="W545" s="9">
        <f t="shared" si="151"/>
        <v>23</v>
      </c>
      <c r="X545" s="9">
        <f t="shared" si="152"/>
        <v>8</v>
      </c>
      <c r="Y545" s="31" t="str">
        <f t="shared" si="153"/>
        <v/>
      </c>
      <c r="Z545" s="134">
        <v>33.76</v>
      </c>
      <c r="AA545" s="31">
        <f t="shared" si="154"/>
        <v>33.76</v>
      </c>
      <c r="AB545" s="31" t="str">
        <f t="shared" si="155"/>
        <v>-</v>
      </c>
    </row>
    <row r="546" spans="1:28" x14ac:dyDescent="0.3">
      <c r="A546" s="133">
        <v>42758.375</v>
      </c>
      <c r="B546" s="152">
        <f t="shared" si="156"/>
        <v>1</v>
      </c>
      <c r="C546" s="152">
        <f t="shared" si="157"/>
        <v>23</v>
      </c>
      <c r="D546" s="152">
        <f t="shared" si="158"/>
        <v>9</v>
      </c>
      <c r="E546" s="38" t="str">
        <f t="shared" si="159"/>
        <v/>
      </c>
      <c r="F546" s="134">
        <v>31.33</v>
      </c>
      <c r="G546" s="38">
        <f t="shared" si="160"/>
        <v>31.33</v>
      </c>
      <c r="H546" s="38" t="str">
        <f t="shared" si="161"/>
        <v>-</v>
      </c>
      <c r="K546" s="133">
        <v>43123.375</v>
      </c>
      <c r="L546" s="9">
        <f t="shared" si="144"/>
        <v>1</v>
      </c>
      <c r="M546" s="9">
        <f t="shared" si="145"/>
        <v>23</v>
      </c>
      <c r="N546" s="9">
        <f t="shared" si="146"/>
        <v>9</v>
      </c>
      <c r="O546" s="31" t="str">
        <f t="shared" si="147"/>
        <v/>
      </c>
      <c r="P546" s="134">
        <v>26.51</v>
      </c>
      <c r="Q546" s="31">
        <f t="shared" si="148"/>
        <v>26.51</v>
      </c>
      <c r="R546" s="31" t="str">
        <f t="shared" si="149"/>
        <v>-</v>
      </c>
      <c r="U546" s="133">
        <v>43488.375</v>
      </c>
      <c r="V546" s="9">
        <f t="shared" si="150"/>
        <v>1</v>
      </c>
      <c r="W546" s="9">
        <f t="shared" si="151"/>
        <v>23</v>
      </c>
      <c r="X546" s="9">
        <f t="shared" si="152"/>
        <v>9</v>
      </c>
      <c r="Y546" s="31" t="str">
        <f t="shared" si="153"/>
        <v/>
      </c>
      <c r="Z546" s="134">
        <v>32.619999999999997</v>
      </c>
      <c r="AA546" s="31">
        <f t="shared" si="154"/>
        <v>32.619999999999997</v>
      </c>
      <c r="AB546" s="31" t="str">
        <f t="shared" si="155"/>
        <v>-</v>
      </c>
    </row>
    <row r="547" spans="1:28" x14ac:dyDescent="0.3">
      <c r="A547" s="133">
        <v>42758.416666666664</v>
      </c>
      <c r="B547" s="152">
        <f t="shared" si="156"/>
        <v>1</v>
      </c>
      <c r="C547" s="152">
        <f t="shared" si="157"/>
        <v>23</v>
      </c>
      <c r="D547" s="152">
        <f t="shared" si="158"/>
        <v>10</v>
      </c>
      <c r="E547" s="38" t="str">
        <f t="shared" si="159"/>
        <v/>
      </c>
      <c r="F547" s="134">
        <v>30.41</v>
      </c>
      <c r="G547" s="38">
        <f t="shared" si="160"/>
        <v>30.41</v>
      </c>
      <c r="H547" s="38" t="str">
        <f t="shared" si="161"/>
        <v>-</v>
      </c>
      <c r="K547" s="133">
        <v>43123.416666666664</v>
      </c>
      <c r="L547" s="9">
        <f t="shared" si="144"/>
        <v>1</v>
      </c>
      <c r="M547" s="9">
        <f t="shared" si="145"/>
        <v>23</v>
      </c>
      <c r="N547" s="9">
        <f t="shared" si="146"/>
        <v>10</v>
      </c>
      <c r="O547" s="31" t="str">
        <f t="shared" si="147"/>
        <v/>
      </c>
      <c r="P547" s="134">
        <v>25.93</v>
      </c>
      <c r="Q547" s="31">
        <f t="shared" si="148"/>
        <v>25.93</v>
      </c>
      <c r="R547" s="31" t="str">
        <f t="shared" si="149"/>
        <v>-</v>
      </c>
      <c r="U547" s="133">
        <v>43488.416666666664</v>
      </c>
      <c r="V547" s="9">
        <f t="shared" si="150"/>
        <v>1</v>
      </c>
      <c r="W547" s="9">
        <f t="shared" si="151"/>
        <v>23</v>
      </c>
      <c r="X547" s="9">
        <f t="shared" si="152"/>
        <v>10</v>
      </c>
      <c r="Y547" s="31" t="str">
        <f t="shared" si="153"/>
        <v/>
      </c>
      <c r="Z547" s="134">
        <v>27.1</v>
      </c>
      <c r="AA547" s="31">
        <f t="shared" si="154"/>
        <v>27.1</v>
      </c>
      <c r="AB547" s="31" t="str">
        <f t="shared" si="155"/>
        <v>-</v>
      </c>
    </row>
    <row r="548" spans="1:28" x14ac:dyDescent="0.3">
      <c r="A548" s="133">
        <v>42758.458333333336</v>
      </c>
      <c r="B548" s="152">
        <f t="shared" si="156"/>
        <v>1</v>
      </c>
      <c r="C548" s="152">
        <f t="shared" si="157"/>
        <v>23</v>
      </c>
      <c r="D548" s="152">
        <f t="shared" si="158"/>
        <v>11</v>
      </c>
      <c r="E548" s="38" t="str">
        <f t="shared" si="159"/>
        <v/>
      </c>
      <c r="F548" s="134">
        <v>30.19</v>
      </c>
      <c r="G548" s="38">
        <f t="shared" si="160"/>
        <v>30.19</v>
      </c>
      <c r="H548" s="38" t="str">
        <f t="shared" si="161"/>
        <v>-</v>
      </c>
      <c r="K548" s="133">
        <v>43123.458333333336</v>
      </c>
      <c r="L548" s="9">
        <f t="shared" si="144"/>
        <v>1</v>
      </c>
      <c r="M548" s="9">
        <f t="shared" si="145"/>
        <v>23</v>
      </c>
      <c r="N548" s="9">
        <f t="shared" si="146"/>
        <v>11</v>
      </c>
      <c r="O548" s="31" t="str">
        <f t="shared" si="147"/>
        <v/>
      </c>
      <c r="P548" s="134">
        <v>25.93</v>
      </c>
      <c r="Q548" s="31">
        <f t="shared" si="148"/>
        <v>25.93</v>
      </c>
      <c r="R548" s="31" t="str">
        <f t="shared" si="149"/>
        <v>-</v>
      </c>
      <c r="U548" s="133">
        <v>43488.458333333336</v>
      </c>
      <c r="V548" s="9">
        <f t="shared" si="150"/>
        <v>1</v>
      </c>
      <c r="W548" s="9">
        <f t="shared" si="151"/>
        <v>23</v>
      </c>
      <c r="X548" s="9">
        <f t="shared" si="152"/>
        <v>11</v>
      </c>
      <c r="Y548" s="31" t="str">
        <f t="shared" si="153"/>
        <v/>
      </c>
      <c r="Z548" s="134">
        <v>26.64</v>
      </c>
      <c r="AA548" s="31">
        <f t="shared" si="154"/>
        <v>26.64</v>
      </c>
      <c r="AB548" s="31" t="str">
        <f t="shared" si="155"/>
        <v>-</v>
      </c>
    </row>
    <row r="549" spans="1:28" x14ac:dyDescent="0.3">
      <c r="A549" s="133">
        <v>42758.5</v>
      </c>
      <c r="B549" s="152">
        <f t="shared" si="156"/>
        <v>1</v>
      </c>
      <c r="C549" s="152">
        <f t="shared" si="157"/>
        <v>23</v>
      </c>
      <c r="D549" s="152">
        <f t="shared" si="158"/>
        <v>12</v>
      </c>
      <c r="E549" s="38" t="str">
        <f t="shared" si="159"/>
        <v/>
      </c>
      <c r="F549" s="134">
        <v>29.39</v>
      </c>
      <c r="G549" s="38">
        <f t="shared" si="160"/>
        <v>29.39</v>
      </c>
      <c r="H549" s="38" t="str">
        <f t="shared" si="161"/>
        <v>-</v>
      </c>
      <c r="K549" s="133">
        <v>43123.5</v>
      </c>
      <c r="L549" s="9">
        <f t="shared" si="144"/>
        <v>1</v>
      </c>
      <c r="M549" s="9">
        <f t="shared" si="145"/>
        <v>23</v>
      </c>
      <c r="N549" s="9">
        <f t="shared" si="146"/>
        <v>12</v>
      </c>
      <c r="O549" s="31" t="str">
        <f t="shared" si="147"/>
        <v/>
      </c>
      <c r="P549" s="134">
        <v>24.75</v>
      </c>
      <c r="Q549" s="31">
        <f t="shared" si="148"/>
        <v>24.75</v>
      </c>
      <c r="R549" s="31" t="str">
        <f t="shared" si="149"/>
        <v>-</v>
      </c>
      <c r="U549" s="133">
        <v>43488.5</v>
      </c>
      <c r="V549" s="9">
        <f t="shared" si="150"/>
        <v>1</v>
      </c>
      <c r="W549" s="9">
        <f t="shared" si="151"/>
        <v>23</v>
      </c>
      <c r="X549" s="9">
        <f t="shared" si="152"/>
        <v>12</v>
      </c>
      <c r="Y549" s="31" t="str">
        <f t="shared" si="153"/>
        <v/>
      </c>
      <c r="Z549" s="134">
        <v>25.66</v>
      </c>
      <c r="AA549" s="31">
        <f t="shared" si="154"/>
        <v>25.66</v>
      </c>
      <c r="AB549" s="31" t="str">
        <f t="shared" si="155"/>
        <v>-</v>
      </c>
    </row>
    <row r="550" spans="1:28" x14ac:dyDescent="0.3">
      <c r="A550" s="133">
        <v>42758.541666666664</v>
      </c>
      <c r="B550" s="152">
        <f t="shared" si="156"/>
        <v>1</v>
      </c>
      <c r="C550" s="152">
        <f t="shared" si="157"/>
        <v>23</v>
      </c>
      <c r="D550" s="152">
        <f t="shared" si="158"/>
        <v>13</v>
      </c>
      <c r="E550" s="38" t="str">
        <f t="shared" si="159"/>
        <v/>
      </c>
      <c r="F550" s="134">
        <v>27.89</v>
      </c>
      <c r="G550" s="38">
        <f t="shared" si="160"/>
        <v>27.89</v>
      </c>
      <c r="H550" s="38" t="str">
        <f t="shared" si="161"/>
        <v>-</v>
      </c>
      <c r="K550" s="133">
        <v>43123.541666666664</v>
      </c>
      <c r="L550" s="9">
        <f t="shared" si="144"/>
        <v>1</v>
      </c>
      <c r="M550" s="9">
        <f t="shared" si="145"/>
        <v>23</v>
      </c>
      <c r="N550" s="9">
        <f t="shared" si="146"/>
        <v>13</v>
      </c>
      <c r="O550" s="31" t="str">
        <f t="shared" si="147"/>
        <v/>
      </c>
      <c r="P550" s="134">
        <v>24.22</v>
      </c>
      <c r="Q550" s="31">
        <f t="shared" si="148"/>
        <v>24.22</v>
      </c>
      <c r="R550" s="31" t="str">
        <f t="shared" si="149"/>
        <v>-</v>
      </c>
      <c r="U550" s="133">
        <v>43488.541666666664</v>
      </c>
      <c r="V550" s="9">
        <f t="shared" si="150"/>
        <v>1</v>
      </c>
      <c r="W550" s="9">
        <f t="shared" si="151"/>
        <v>23</v>
      </c>
      <c r="X550" s="9">
        <f t="shared" si="152"/>
        <v>13</v>
      </c>
      <c r="Y550" s="31" t="str">
        <f t="shared" si="153"/>
        <v/>
      </c>
      <c r="Z550" s="134">
        <v>25.18</v>
      </c>
      <c r="AA550" s="31">
        <f t="shared" si="154"/>
        <v>25.18</v>
      </c>
      <c r="AB550" s="31" t="str">
        <f t="shared" si="155"/>
        <v>-</v>
      </c>
    </row>
    <row r="551" spans="1:28" x14ac:dyDescent="0.3">
      <c r="A551" s="133">
        <v>42758.583333333336</v>
      </c>
      <c r="B551" s="152">
        <f t="shared" si="156"/>
        <v>1</v>
      </c>
      <c r="C551" s="152">
        <f t="shared" si="157"/>
        <v>23</v>
      </c>
      <c r="D551" s="152">
        <f t="shared" si="158"/>
        <v>14</v>
      </c>
      <c r="E551" s="38" t="str">
        <f t="shared" si="159"/>
        <v/>
      </c>
      <c r="F551" s="134">
        <v>26.81</v>
      </c>
      <c r="G551" s="38">
        <f t="shared" si="160"/>
        <v>26.81</v>
      </c>
      <c r="H551" s="38" t="str">
        <f t="shared" si="161"/>
        <v>-</v>
      </c>
      <c r="K551" s="133">
        <v>43123.583333333336</v>
      </c>
      <c r="L551" s="9">
        <f t="shared" si="144"/>
        <v>1</v>
      </c>
      <c r="M551" s="9">
        <f t="shared" si="145"/>
        <v>23</v>
      </c>
      <c r="N551" s="9">
        <f t="shared" si="146"/>
        <v>14</v>
      </c>
      <c r="O551" s="31" t="str">
        <f t="shared" si="147"/>
        <v/>
      </c>
      <c r="P551" s="134">
        <v>23.67</v>
      </c>
      <c r="Q551" s="31">
        <f t="shared" si="148"/>
        <v>23.67</v>
      </c>
      <c r="R551" s="31" t="str">
        <f t="shared" si="149"/>
        <v>-</v>
      </c>
      <c r="U551" s="133">
        <v>43488.583333333336</v>
      </c>
      <c r="V551" s="9">
        <f t="shared" si="150"/>
        <v>1</v>
      </c>
      <c r="W551" s="9">
        <f t="shared" si="151"/>
        <v>23</v>
      </c>
      <c r="X551" s="9">
        <f t="shared" si="152"/>
        <v>14</v>
      </c>
      <c r="Y551" s="31" t="str">
        <f t="shared" si="153"/>
        <v/>
      </c>
      <c r="Z551" s="134">
        <v>25.02</v>
      </c>
      <c r="AA551" s="31">
        <f t="shared" si="154"/>
        <v>25.02</v>
      </c>
      <c r="AB551" s="31" t="str">
        <f t="shared" si="155"/>
        <v>-</v>
      </c>
    </row>
    <row r="552" spans="1:28" x14ac:dyDescent="0.3">
      <c r="A552" s="133">
        <v>42758.625</v>
      </c>
      <c r="B552" s="152">
        <f t="shared" si="156"/>
        <v>1</v>
      </c>
      <c r="C552" s="152">
        <f t="shared" si="157"/>
        <v>23</v>
      </c>
      <c r="D552" s="152">
        <f t="shared" si="158"/>
        <v>15</v>
      </c>
      <c r="E552" s="38" t="str">
        <f t="shared" si="159"/>
        <v/>
      </c>
      <c r="F552" s="134">
        <v>26.61</v>
      </c>
      <c r="G552" s="38">
        <f t="shared" si="160"/>
        <v>26.61</v>
      </c>
      <c r="H552" s="38" t="str">
        <f t="shared" si="161"/>
        <v>-</v>
      </c>
      <c r="K552" s="133">
        <v>43123.625</v>
      </c>
      <c r="L552" s="9">
        <f t="shared" si="144"/>
        <v>1</v>
      </c>
      <c r="M552" s="9">
        <f t="shared" si="145"/>
        <v>23</v>
      </c>
      <c r="N552" s="9">
        <f t="shared" si="146"/>
        <v>15</v>
      </c>
      <c r="O552" s="31" t="str">
        <f t="shared" si="147"/>
        <v/>
      </c>
      <c r="P552" s="134">
        <v>23.34</v>
      </c>
      <c r="Q552" s="31">
        <f t="shared" si="148"/>
        <v>23.34</v>
      </c>
      <c r="R552" s="31" t="str">
        <f t="shared" si="149"/>
        <v>-</v>
      </c>
      <c r="U552" s="133">
        <v>43488.625</v>
      </c>
      <c r="V552" s="9">
        <f t="shared" si="150"/>
        <v>1</v>
      </c>
      <c r="W552" s="9">
        <f t="shared" si="151"/>
        <v>23</v>
      </c>
      <c r="X552" s="9">
        <f t="shared" si="152"/>
        <v>15</v>
      </c>
      <c r="Y552" s="31" t="str">
        <f t="shared" si="153"/>
        <v/>
      </c>
      <c r="Z552" s="134">
        <v>24.54</v>
      </c>
      <c r="AA552" s="31">
        <f t="shared" si="154"/>
        <v>24.54</v>
      </c>
      <c r="AB552" s="31" t="str">
        <f t="shared" si="155"/>
        <v>-</v>
      </c>
    </row>
    <row r="553" spans="1:28" x14ac:dyDescent="0.3">
      <c r="A553" s="133">
        <v>42758.666666666664</v>
      </c>
      <c r="B553" s="152">
        <f t="shared" si="156"/>
        <v>1</v>
      </c>
      <c r="C553" s="152">
        <f t="shared" si="157"/>
        <v>23</v>
      </c>
      <c r="D553" s="152">
        <f t="shared" si="158"/>
        <v>16</v>
      </c>
      <c r="E553" s="38" t="str">
        <f t="shared" si="159"/>
        <v/>
      </c>
      <c r="F553" s="134">
        <v>28.37</v>
      </c>
      <c r="G553" s="38">
        <f t="shared" si="160"/>
        <v>28.37</v>
      </c>
      <c r="H553" s="38" t="str">
        <f t="shared" si="161"/>
        <v>-</v>
      </c>
      <c r="K553" s="133">
        <v>43123.666666666664</v>
      </c>
      <c r="L553" s="9">
        <f t="shared" si="144"/>
        <v>1</v>
      </c>
      <c r="M553" s="9">
        <f t="shared" si="145"/>
        <v>23</v>
      </c>
      <c r="N553" s="9">
        <f t="shared" si="146"/>
        <v>16</v>
      </c>
      <c r="O553" s="31" t="str">
        <f t="shared" si="147"/>
        <v/>
      </c>
      <c r="P553" s="134">
        <v>24.45</v>
      </c>
      <c r="Q553" s="31">
        <f t="shared" si="148"/>
        <v>24.45</v>
      </c>
      <c r="R553" s="31" t="str">
        <f t="shared" si="149"/>
        <v>-</v>
      </c>
      <c r="U553" s="133">
        <v>43488.666666666664</v>
      </c>
      <c r="V553" s="9">
        <f t="shared" si="150"/>
        <v>1</v>
      </c>
      <c r="W553" s="9">
        <f t="shared" si="151"/>
        <v>23</v>
      </c>
      <c r="X553" s="9">
        <f t="shared" si="152"/>
        <v>16</v>
      </c>
      <c r="Y553" s="31" t="str">
        <f t="shared" si="153"/>
        <v/>
      </c>
      <c r="Z553" s="134">
        <v>25.22</v>
      </c>
      <c r="AA553" s="31">
        <f t="shared" si="154"/>
        <v>25.22</v>
      </c>
      <c r="AB553" s="31" t="str">
        <f t="shared" si="155"/>
        <v>-</v>
      </c>
    </row>
    <row r="554" spans="1:28" x14ac:dyDescent="0.3">
      <c r="A554" s="133">
        <v>42758.708333333336</v>
      </c>
      <c r="B554" s="152">
        <f t="shared" si="156"/>
        <v>1</v>
      </c>
      <c r="C554" s="152">
        <f t="shared" si="157"/>
        <v>23</v>
      </c>
      <c r="D554" s="152">
        <f t="shared" si="158"/>
        <v>17</v>
      </c>
      <c r="E554" s="38" t="str">
        <f t="shared" si="159"/>
        <v/>
      </c>
      <c r="F554" s="134">
        <v>32.4</v>
      </c>
      <c r="G554" s="38" t="str">
        <f t="shared" si="160"/>
        <v>-</v>
      </c>
      <c r="H554" s="38">
        <f t="shared" si="161"/>
        <v>32.4</v>
      </c>
      <c r="K554" s="133">
        <v>43123.708333333336</v>
      </c>
      <c r="L554" s="9">
        <f t="shared" si="144"/>
        <v>1</v>
      </c>
      <c r="M554" s="9">
        <f t="shared" si="145"/>
        <v>23</v>
      </c>
      <c r="N554" s="9">
        <f t="shared" si="146"/>
        <v>17</v>
      </c>
      <c r="O554" s="31" t="str">
        <f t="shared" si="147"/>
        <v/>
      </c>
      <c r="P554" s="134">
        <v>31.01</v>
      </c>
      <c r="Q554" s="31" t="str">
        <f t="shared" si="148"/>
        <v>-</v>
      </c>
      <c r="R554" s="31">
        <f t="shared" si="149"/>
        <v>31.01</v>
      </c>
      <c r="U554" s="133">
        <v>43488.708333333336</v>
      </c>
      <c r="V554" s="9">
        <f t="shared" si="150"/>
        <v>1</v>
      </c>
      <c r="W554" s="9">
        <f t="shared" si="151"/>
        <v>23</v>
      </c>
      <c r="X554" s="9">
        <f t="shared" si="152"/>
        <v>17</v>
      </c>
      <c r="Y554" s="31" t="str">
        <f t="shared" si="153"/>
        <v/>
      </c>
      <c r="Z554" s="134">
        <v>26.22</v>
      </c>
      <c r="AA554" s="31" t="str">
        <f t="shared" si="154"/>
        <v>-</v>
      </c>
      <c r="AB554" s="31">
        <f t="shared" si="155"/>
        <v>26.22</v>
      </c>
    </row>
    <row r="555" spans="1:28" x14ac:dyDescent="0.3">
      <c r="A555" s="133">
        <v>42758.75</v>
      </c>
      <c r="B555" s="152">
        <f t="shared" si="156"/>
        <v>1</v>
      </c>
      <c r="C555" s="152">
        <f t="shared" si="157"/>
        <v>23</v>
      </c>
      <c r="D555" s="152">
        <f t="shared" si="158"/>
        <v>18</v>
      </c>
      <c r="E555" s="38" t="str">
        <f t="shared" si="159"/>
        <v/>
      </c>
      <c r="F555" s="134">
        <v>32.82</v>
      </c>
      <c r="G555" s="38" t="str">
        <f t="shared" si="160"/>
        <v>-</v>
      </c>
      <c r="H555" s="38">
        <f t="shared" si="161"/>
        <v>32.82</v>
      </c>
      <c r="K555" s="133">
        <v>43123.75</v>
      </c>
      <c r="L555" s="9">
        <f t="shared" si="144"/>
        <v>1</v>
      </c>
      <c r="M555" s="9">
        <f t="shared" si="145"/>
        <v>23</v>
      </c>
      <c r="N555" s="9">
        <f t="shared" si="146"/>
        <v>18</v>
      </c>
      <c r="O555" s="31" t="str">
        <f t="shared" si="147"/>
        <v/>
      </c>
      <c r="P555" s="134">
        <v>30.85</v>
      </c>
      <c r="Q555" s="31" t="str">
        <f t="shared" si="148"/>
        <v>-</v>
      </c>
      <c r="R555" s="31">
        <f t="shared" si="149"/>
        <v>30.85</v>
      </c>
      <c r="U555" s="133">
        <v>43488.75</v>
      </c>
      <c r="V555" s="9">
        <f t="shared" si="150"/>
        <v>1</v>
      </c>
      <c r="W555" s="9">
        <f t="shared" si="151"/>
        <v>23</v>
      </c>
      <c r="X555" s="9">
        <f t="shared" si="152"/>
        <v>18</v>
      </c>
      <c r="Y555" s="31" t="str">
        <f t="shared" si="153"/>
        <v/>
      </c>
      <c r="Z555" s="134">
        <v>26.24</v>
      </c>
      <c r="AA555" s="31" t="str">
        <f t="shared" si="154"/>
        <v>-</v>
      </c>
      <c r="AB555" s="31">
        <f t="shared" si="155"/>
        <v>26.24</v>
      </c>
    </row>
    <row r="556" spans="1:28" x14ac:dyDescent="0.3">
      <c r="A556" s="133">
        <v>42758.791666666664</v>
      </c>
      <c r="B556" s="152">
        <f t="shared" si="156"/>
        <v>1</v>
      </c>
      <c r="C556" s="152">
        <f t="shared" si="157"/>
        <v>23</v>
      </c>
      <c r="D556" s="152">
        <f t="shared" si="158"/>
        <v>19</v>
      </c>
      <c r="E556" s="38" t="str">
        <f t="shared" si="159"/>
        <v/>
      </c>
      <c r="F556" s="134">
        <v>31.58</v>
      </c>
      <c r="G556" s="38" t="str">
        <f t="shared" si="160"/>
        <v>-</v>
      </c>
      <c r="H556" s="38">
        <f t="shared" si="161"/>
        <v>31.58</v>
      </c>
      <c r="K556" s="133">
        <v>43123.791666666664</v>
      </c>
      <c r="L556" s="9">
        <f t="shared" si="144"/>
        <v>1</v>
      </c>
      <c r="M556" s="9">
        <f t="shared" si="145"/>
        <v>23</v>
      </c>
      <c r="N556" s="9">
        <f t="shared" si="146"/>
        <v>19</v>
      </c>
      <c r="O556" s="31" t="str">
        <f t="shared" si="147"/>
        <v/>
      </c>
      <c r="P556" s="134">
        <v>30.75</v>
      </c>
      <c r="Q556" s="31" t="str">
        <f t="shared" si="148"/>
        <v>-</v>
      </c>
      <c r="R556" s="31">
        <f t="shared" si="149"/>
        <v>30.75</v>
      </c>
      <c r="U556" s="133">
        <v>43488.791666666664</v>
      </c>
      <c r="V556" s="9">
        <f t="shared" si="150"/>
        <v>1</v>
      </c>
      <c r="W556" s="9">
        <f t="shared" si="151"/>
        <v>23</v>
      </c>
      <c r="X556" s="9">
        <f t="shared" si="152"/>
        <v>19</v>
      </c>
      <c r="Y556" s="31" t="str">
        <f t="shared" si="153"/>
        <v/>
      </c>
      <c r="Z556" s="134">
        <v>25.67</v>
      </c>
      <c r="AA556" s="31" t="str">
        <f t="shared" si="154"/>
        <v>-</v>
      </c>
      <c r="AB556" s="31">
        <f t="shared" si="155"/>
        <v>25.67</v>
      </c>
    </row>
    <row r="557" spans="1:28" x14ac:dyDescent="0.3">
      <c r="A557" s="133">
        <v>42758.833333333336</v>
      </c>
      <c r="B557" s="152">
        <f t="shared" si="156"/>
        <v>1</v>
      </c>
      <c r="C557" s="152">
        <f t="shared" si="157"/>
        <v>23</v>
      </c>
      <c r="D557" s="152">
        <f t="shared" si="158"/>
        <v>20</v>
      </c>
      <c r="E557" s="38" t="str">
        <f t="shared" si="159"/>
        <v/>
      </c>
      <c r="F557" s="134">
        <v>29.97</v>
      </c>
      <c r="G557" s="38" t="str">
        <f t="shared" si="160"/>
        <v>-</v>
      </c>
      <c r="H557" s="38">
        <f t="shared" si="161"/>
        <v>29.97</v>
      </c>
      <c r="K557" s="133">
        <v>43123.833333333336</v>
      </c>
      <c r="L557" s="9">
        <f t="shared" si="144"/>
        <v>1</v>
      </c>
      <c r="M557" s="9">
        <f t="shared" si="145"/>
        <v>23</v>
      </c>
      <c r="N557" s="9">
        <f t="shared" si="146"/>
        <v>20</v>
      </c>
      <c r="O557" s="31" t="str">
        <f t="shared" si="147"/>
        <v/>
      </c>
      <c r="P557" s="134">
        <v>30.09</v>
      </c>
      <c r="Q557" s="31" t="str">
        <f t="shared" si="148"/>
        <v>-</v>
      </c>
      <c r="R557" s="31">
        <f t="shared" si="149"/>
        <v>30.09</v>
      </c>
      <c r="U557" s="133">
        <v>43488.833333333336</v>
      </c>
      <c r="V557" s="9">
        <f t="shared" si="150"/>
        <v>1</v>
      </c>
      <c r="W557" s="9">
        <f t="shared" si="151"/>
        <v>23</v>
      </c>
      <c r="X557" s="9">
        <f t="shared" si="152"/>
        <v>20</v>
      </c>
      <c r="Y557" s="31" t="str">
        <f t="shared" si="153"/>
        <v/>
      </c>
      <c r="Z557" s="134">
        <v>25.23</v>
      </c>
      <c r="AA557" s="31" t="str">
        <f t="shared" si="154"/>
        <v>-</v>
      </c>
      <c r="AB557" s="31">
        <f t="shared" si="155"/>
        <v>25.23</v>
      </c>
    </row>
    <row r="558" spans="1:28" x14ac:dyDescent="0.3">
      <c r="A558" s="133">
        <v>42758.875</v>
      </c>
      <c r="B558" s="152">
        <f t="shared" si="156"/>
        <v>1</v>
      </c>
      <c r="C558" s="152">
        <f t="shared" si="157"/>
        <v>23</v>
      </c>
      <c r="D558" s="152">
        <f t="shared" si="158"/>
        <v>21</v>
      </c>
      <c r="E558" s="38" t="str">
        <f t="shared" si="159"/>
        <v/>
      </c>
      <c r="F558" s="134">
        <v>26.34</v>
      </c>
      <c r="G558" s="38" t="str">
        <f t="shared" si="160"/>
        <v>-</v>
      </c>
      <c r="H558" s="38">
        <f t="shared" si="161"/>
        <v>26.34</v>
      </c>
      <c r="K558" s="133">
        <v>43123.875</v>
      </c>
      <c r="L558" s="9">
        <f t="shared" si="144"/>
        <v>1</v>
      </c>
      <c r="M558" s="9">
        <f t="shared" si="145"/>
        <v>23</v>
      </c>
      <c r="N558" s="9">
        <f t="shared" si="146"/>
        <v>21</v>
      </c>
      <c r="O558" s="31" t="str">
        <f t="shared" si="147"/>
        <v/>
      </c>
      <c r="P558" s="134">
        <v>26.72</v>
      </c>
      <c r="Q558" s="31" t="str">
        <f t="shared" si="148"/>
        <v>-</v>
      </c>
      <c r="R558" s="31">
        <f t="shared" si="149"/>
        <v>26.72</v>
      </c>
      <c r="U558" s="133">
        <v>43488.875</v>
      </c>
      <c r="V558" s="9">
        <f t="shared" si="150"/>
        <v>1</v>
      </c>
      <c r="W558" s="9">
        <f t="shared" si="151"/>
        <v>23</v>
      </c>
      <c r="X558" s="9">
        <f t="shared" si="152"/>
        <v>21</v>
      </c>
      <c r="Y558" s="31" t="str">
        <f t="shared" si="153"/>
        <v/>
      </c>
      <c r="Z558" s="134">
        <v>25.68</v>
      </c>
      <c r="AA558" s="31" t="str">
        <f t="shared" si="154"/>
        <v>-</v>
      </c>
      <c r="AB558" s="31">
        <f t="shared" si="155"/>
        <v>25.68</v>
      </c>
    </row>
    <row r="559" spans="1:28" x14ac:dyDescent="0.3">
      <c r="A559" s="133">
        <v>42758.916666666664</v>
      </c>
      <c r="B559" s="152">
        <f t="shared" si="156"/>
        <v>1</v>
      </c>
      <c r="C559" s="152">
        <f t="shared" si="157"/>
        <v>23</v>
      </c>
      <c r="D559" s="152">
        <f t="shared" si="158"/>
        <v>22</v>
      </c>
      <c r="E559" s="38" t="str">
        <f t="shared" si="159"/>
        <v/>
      </c>
      <c r="F559" s="134">
        <v>24.02</v>
      </c>
      <c r="G559" s="38" t="str">
        <f t="shared" si="160"/>
        <v>-</v>
      </c>
      <c r="H559" s="38">
        <f t="shared" si="161"/>
        <v>24.02</v>
      </c>
      <c r="K559" s="133">
        <v>43123.916666666664</v>
      </c>
      <c r="L559" s="9">
        <f t="shared" si="144"/>
        <v>1</v>
      </c>
      <c r="M559" s="9">
        <f t="shared" si="145"/>
        <v>23</v>
      </c>
      <c r="N559" s="9">
        <f t="shared" si="146"/>
        <v>22</v>
      </c>
      <c r="O559" s="31" t="str">
        <f t="shared" si="147"/>
        <v/>
      </c>
      <c r="P559" s="134">
        <v>24.4</v>
      </c>
      <c r="Q559" s="31" t="str">
        <f t="shared" si="148"/>
        <v>-</v>
      </c>
      <c r="R559" s="31">
        <f t="shared" si="149"/>
        <v>24.4</v>
      </c>
      <c r="U559" s="133">
        <v>43488.916666666664</v>
      </c>
      <c r="V559" s="9">
        <f t="shared" si="150"/>
        <v>1</v>
      </c>
      <c r="W559" s="9">
        <f t="shared" si="151"/>
        <v>23</v>
      </c>
      <c r="X559" s="9">
        <f t="shared" si="152"/>
        <v>22</v>
      </c>
      <c r="Y559" s="31" t="str">
        <f t="shared" si="153"/>
        <v/>
      </c>
      <c r="Z559" s="134">
        <v>24.12</v>
      </c>
      <c r="AA559" s="31" t="str">
        <f t="shared" si="154"/>
        <v>-</v>
      </c>
      <c r="AB559" s="31">
        <f t="shared" si="155"/>
        <v>24.12</v>
      </c>
    </row>
    <row r="560" spans="1:28" x14ac:dyDescent="0.3">
      <c r="A560" s="133">
        <v>42758.958333333336</v>
      </c>
      <c r="B560" s="152">
        <f t="shared" si="156"/>
        <v>1</v>
      </c>
      <c r="C560" s="152">
        <f t="shared" si="157"/>
        <v>23</v>
      </c>
      <c r="D560" s="152">
        <f t="shared" si="158"/>
        <v>23</v>
      </c>
      <c r="E560" s="38" t="str">
        <f t="shared" si="159"/>
        <v/>
      </c>
      <c r="F560" s="134">
        <v>22.6</v>
      </c>
      <c r="G560" s="38" t="str">
        <f t="shared" si="160"/>
        <v>-</v>
      </c>
      <c r="H560" s="38">
        <f t="shared" si="161"/>
        <v>22.6</v>
      </c>
      <c r="K560" s="133">
        <v>43123.958333333336</v>
      </c>
      <c r="L560" s="9">
        <f t="shared" si="144"/>
        <v>1</v>
      </c>
      <c r="M560" s="9">
        <f t="shared" si="145"/>
        <v>23</v>
      </c>
      <c r="N560" s="9">
        <f t="shared" si="146"/>
        <v>23</v>
      </c>
      <c r="O560" s="31" t="str">
        <f t="shared" si="147"/>
        <v/>
      </c>
      <c r="P560" s="134">
        <v>23.47</v>
      </c>
      <c r="Q560" s="31" t="str">
        <f t="shared" si="148"/>
        <v>-</v>
      </c>
      <c r="R560" s="31">
        <f t="shared" si="149"/>
        <v>23.47</v>
      </c>
      <c r="U560" s="133">
        <v>43488.958333333336</v>
      </c>
      <c r="V560" s="9">
        <f t="shared" si="150"/>
        <v>1</v>
      </c>
      <c r="W560" s="9">
        <f t="shared" si="151"/>
        <v>23</v>
      </c>
      <c r="X560" s="9">
        <f t="shared" si="152"/>
        <v>23</v>
      </c>
      <c r="Y560" s="31" t="str">
        <f t="shared" si="153"/>
        <v/>
      </c>
      <c r="Z560" s="134">
        <v>23.05</v>
      </c>
      <c r="AA560" s="31" t="str">
        <f t="shared" si="154"/>
        <v>-</v>
      </c>
      <c r="AB560" s="31">
        <f t="shared" si="155"/>
        <v>23.05</v>
      </c>
    </row>
    <row r="561" spans="1:28" x14ac:dyDescent="0.3">
      <c r="A561" s="133">
        <v>42759</v>
      </c>
      <c r="B561" s="152">
        <f t="shared" si="156"/>
        <v>1</v>
      </c>
      <c r="C561" s="152">
        <f t="shared" si="157"/>
        <v>24</v>
      </c>
      <c r="D561" s="152">
        <f t="shared" si="158"/>
        <v>0</v>
      </c>
      <c r="E561" s="38" t="str">
        <f t="shared" si="159"/>
        <v/>
      </c>
      <c r="F561" s="134">
        <v>22.71</v>
      </c>
      <c r="G561" s="38" t="str">
        <f t="shared" si="160"/>
        <v>-</v>
      </c>
      <c r="H561" s="38">
        <f t="shared" si="161"/>
        <v>22.71</v>
      </c>
      <c r="K561" s="133">
        <v>43124</v>
      </c>
      <c r="L561" s="9">
        <f t="shared" si="144"/>
        <v>1</v>
      </c>
      <c r="M561" s="9">
        <f t="shared" si="145"/>
        <v>24</v>
      </c>
      <c r="N561" s="9">
        <f t="shared" si="146"/>
        <v>0</v>
      </c>
      <c r="O561" s="31" t="str">
        <f t="shared" si="147"/>
        <v/>
      </c>
      <c r="P561" s="134">
        <v>23.12</v>
      </c>
      <c r="Q561" s="31" t="str">
        <f t="shared" si="148"/>
        <v>-</v>
      </c>
      <c r="R561" s="31">
        <f t="shared" si="149"/>
        <v>23.12</v>
      </c>
      <c r="U561" s="133">
        <v>43489</v>
      </c>
      <c r="V561" s="9">
        <f t="shared" si="150"/>
        <v>1</v>
      </c>
      <c r="W561" s="9">
        <f t="shared" si="151"/>
        <v>24</v>
      </c>
      <c r="X561" s="9">
        <f t="shared" si="152"/>
        <v>0</v>
      </c>
      <c r="Y561" s="31" t="str">
        <f t="shared" si="153"/>
        <v/>
      </c>
      <c r="Z561" s="134">
        <v>23.25</v>
      </c>
      <c r="AA561" s="31" t="str">
        <f t="shared" si="154"/>
        <v>-</v>
      </c>
      <c r="AB561" s="31">
        <f t="shared" si="155"/>
        <v>23.25</v>
      </c>
    </row>
    <row r="562" spans="1:28" x14ac:dyDescent="0.3">
      <c r="A562" s="133">
        <v>42759.041666666664</v>
      </c>
      <c r="B562" s="152">
        <f t="shared" si="156"/>
        <v>1</v>
      </c>
      <c r="C562" s="152">
        <f t="shared" si="157"/>
        <v>24</v>
      </c>
      <c r="D562" s="152">
        <f t="shared" si="158"/>
        <v>1</v>
      </c>
      <c r="E562" s="38" t="str">
        <f t="shared" si="159"/>
        <v/>
      </c>
      <c r="F562" s="134">
        <v>22.23</v>
      </c>
      <c r="G562" s="38" t="str">
        <f t="shared" si="160"/>
        <v>-</v>
      </c>
      <c r="H562" s="38">
        <f t="shared" si="161"/>
        <v>22.23</v>
      </c>
      <c r="K562" s="133">
        <v>43124.041666666664</v>
      </c>
      <c r="L562" s="9">
        <f t="shared" si="144"/>
        <v>1</v>
      </c>
      <c r="M562" s="9">
        <f t="shared" si="145"/>
        <v>24</v>
      </c>
      <c r="N562" s="9">
        <f t="shared" si="146"/>
        <v>1</v>
      </c>
      <c r="O562" s="31" t="str">
        <f t="shared" si="147"/>
        <v/>
      </c>
      <c r="P562" s="134">
        <v>22.65</v>
      </c>
      <c r="Q562" s="31" t="str">
        <f t="shared" si="148"/>
        <v>-</v>
      </c>
      <c r="R562" s="31">
        <f t="shared" si="149"/>
        <v>22.65</v>
      </c>
      <c r="U562" s="133">
        <v>43489.041666666664</v>
      </c>
      <c r="V562" s="9">
        <f t="shared" si="150"/>
        <v>1</v>
      </c>
      <c r="W562" s="9">
        <f t="shared" si="151"/>
        <v>24</v>
      </c>
      <c r="X562" s="9">
        <f t="shared" si="152"/>
        <v>1</v>
      </c>
      <c r="Y562" s="31" t="str">
        <f t="shared" si="153"/>
        <v/>
      </c>
      <c r="Z562" s="134">
        <v>22.98</v>
      </c>
      <c r="AA562" s="31" t="str">
        <f t="shared" si="154"/>
        <v>-</v>
      </c>
      <c r="AB562" s="31">
        <f t="shared" si="155"/>
        <v>22.98</v>
      </c>
    </row>
    <row r="563" spans="1:28" x14ac:dyDescent="0.3">
      <c r="A563" s="133">
        <v>42759.083333333336</v>
      </c>
      <c r="B563" s="152">
        <f t="shared" si="156"/>
        <v>1</v>
      </c>
      <c r="C563" s="152">
        <f t="shared" si="157"/>
        <v>24</v>
      </c>
      <c r="D563" s="152">
        <f t="shared" si="158"/>
        <v>2</v>
      </c>
      <c r="E563" s="38" t="str">
        <f t="shared" si="159"/>
        <v/>
      </c>
      <c r="F563" s="134">
        <v>22.28</v>
      </c>
      <c r="G563" s="38" t="str">
        <f t="shared" si="160"/>
        <v>-</v>
      </c>
      <c r="H563" s="38">
        <f t="shared" si="161"/>
        <v>22.28</v>
      </c>
      <c r="K563" s="133">
        <v>43124.083333333336</v>
      </c>
      <c r="L563" s="9">
        <f t="shared" si="144"/>
        <v>1</v>
      </c>
      <c r="M563" s="9">
        <f t="shared" si="145"/>
        <v>24</v>
      </c>
      <c r="N563" s="9">
        <f t="shared" si="146"/>
        <v>2</v>
      </c>
      <c r="O563" s="31" t="str">
        <f t="shared" si="147"/>
        <v/>
      </c>
      <c r="P563" s="134">
        <v>22.78</v>
      </c>
      <c r="Q563" s="31" t="str">
        <f t="shared" si="148"/>
        <v>-</v>
      </c>
      <c r="R563" s="31">
        <f t="shared" si="149"/>
        <v>22.78</v>
      </c>
      <c r="U563" s="133">
        <v>43489.083333333336</v>
      </c>
      <c r="V563" s="9">
        <f t="shared" si="150"/>
        <v>1</v>
      </c>
      <c r="W563" s="9">
        <f t="shared" si="151"/>
        <v>24</v>
      </c>
      <c r="X563" s="9">
        <f t="shared" si="152"/>
        <v>2</v>
      </c>
      <c r="Y563" s="31" t="str">
        <f t="shared" si="153"/>
        <v/>
      </c>
      <c r="Z563" s="134">
        <v>22.54</v>
      </c>
      <c r="AA563" s="31" t="str">
        <f t="shared" si="154"/>
        <v>-</v>
      </c>
      <c r="AB563" s="31">
        <f t="shared" si="155"/>
        <v>22.54</v>
      </c>
    </row>
    <row r="564" spans="1:28" x14ac:dyDescent="0.3">
      <c r="A564" s="133">
        <v>42759.125</v>
      </c>
      <c r="B564" s="152">
        <f t="shared" si="156"/>
        <v>1</v>
      </c>
      <c r="C564" s="152">
        <f t="shared" si="157"/>
        <v>24</v>
      </c>
      <c r="D564" s="152">
        <f t="shared" si="158"/>
        <v>3</v>
      </c>
      <c r="E564" s="38" t="str">
        <f t="shared" si="159"/>
        <v/>
      </c>
      <c r="F564" s="134">
        <v>22.21</v>
      </c>
      <c r="G564" s="38" t="str">
        <f t="shared" si="160"/>
        <v>-</v>
      </c>
      <c r="H564" s="38">
        <f t="shared" si="161"/>
        <v>22.21</v>
      </c>
      <c r="K564" s="133">
        <v>43124.125</v>
      </c>
      <c r="L564" s="9">
        <f t="shared" si="144"/>
        <v>1</v>
      </c>
      <c r="M564" s="9">
        <f t="shared" si="145"/>
        <v>24</v>
      </c>
      <c r="N564" s="9">
        <f t="shared" si="146"/>
        <v>3</v>
      </c>
      <c r="O564" s="31" t="str">
        <f t="shared" si="147"/>
        <v/>
      </c>
      <c r="P564" s="134">
        <v>22.75</v>
      </c>
      <c r="Q564" s="31" t="str">
        <f t="shared" si="148"/>
        <v>-</v>
      </c>
      <c r="R564" s="31">
        <f t="shared" si="149"/>
        <v>22.75</v>
      </c>
      <c r="U564" s="133">
        <v>43489.125</v>
      </c>
      <c r="V564" s="9">
        <f t="shared" si="150"/>
        <v>1</v>
      </c>
      <c r="W564" s="9">
        <f t="shared" si="151"/>
        <v>24</v>
      </c>
      <c r="X564" s="9">
        <f t="shared" si="152"/>
        <v>3</v>
      </c>
      <c r="Y564" s="31" t="str">
        <f t="shared" si="153"/>
        <v/>
      </c>
      <c r="Z564" s="134">
        <v>22.23</v>
      </c>
      <c r="AA564" s="31" t="str">
        <f t="shared" si="154"/>
        <v>-</v>
      </c>
      <c r="AB564" s="31">
        <f t="shared" si="155"/>
        <v>22.23</v>
      </c>
    </row>
    <row r="565" spans="1:28" x14ac:dyDescent="0.3">
      <c r="A565" s="133">
        <v>42759.166666666664</v>
      </c>
      <c r="B565" s="152">
        <f t="shared" si="156"/>
        <v>1</v>
      </c>
      <c r="C565" s="152">
        <f t="shared" si="157"/>
        <v>24</v>
      </c>
      <c r="D565" s="152">
        <f t="shared" si="158"/>
        <v>4</v>
      </c>
      <c r="E565" s="38" t="str">
        <f t="shared" si="159"/>
        <v/>
      </c>
      <c r="F565" s="134">
        <v>22.72</v>
      </c>
      <c r="G565" s="38" t="str">
        <f t="shared" si="160"/>
        <v>-</v>
      </c>
      <c r="H565" s="38">
        <f t="shared" si="161"/>
        <v>22.72</v>
      </c>
      <c r="K565" s="133">
        <v>43124.166666666664</v>
      </c>
      <c r="L565" s="9">
        <f t="shared" si="144"/>
        <v>1</v>
      </c>
      <c r="M565" s="9">
        <f t="shared" si="145"/>
        <v>24</v>
      </c>
      <c r="N565" s="9">
        <f t="shared" si="146"/>
        <v>4</v>
      </c>
      <c r="O565" s="31" t="str">
        <f t="shared" si="147"/>
        <v/>
      </c>
      <c r="P565" s="134">
        <v>23.08</v>
      </c>
      <c r="Q565" s="31" t="str">
        <f t="shared" si="148"/>
        <v>-</v>
      </c>
      <c r="R565" s="31">
        <f t="shared" si="149"/>
        <v>23.08</v>
      </c>
      <c r="U565" s="133">
        <v>43489.166666666664</v>
      </c>
      <c r="V565" s="9">
        <f t="shared" si="150"/>
        <v>1</v>
      </c>
      <c r="W565" s="9">
        <f t="shared" si="151"/>
        <v>24</v>
      </c>
      <c r="X565" s="9">
        <f t="shared" si="152"/>
        <v>4</v>
      </c>
      <c r="Y565" s="31" t="str">
        <f t="shared" si="153"/>
        <v/>
      </c>
      <c r="Z565" s="134">
        <v>23.43</v>
      </c>
      <c r="AA565" s="31" t="str">
        <f t="shared" si="154"/>
        <v>-</v>
      </c>
      <c r="AB565" s="31">
        <f t="shared" si="155"/>
        <v>23.43</v>
      </c>
    </row>
    <row r="566" spans="1:28" x14ac:dyDescent="0.3">
      <c r="A566" s="133">
        <v>42759.208333333336</v>
      </c>
      <c r="B566" s="152">
        <f t="shared" si="156"/>
        <v>1</v>
      </c>
      <c r="C566" s="152">
        <f t="shared" si="157"/>
        <v>24</v>
      </c>
      <c r="D566" s="152">
        <f t="shared" si="158"/>
        <v>5</v>
      </c>
      <c r="E566" s="38" t="str">
        <f t="shared" si="159"/>
        <v/>
      </c>
      <c r="F566" s="134">
        <v>24.57</v>
      </c>
      <c r="G566" s="38" t="str">
        <f t="shared" si="160"/>
        <v>-</v>
      </c>
      <c r="H566" s="38">
        <f t="shared" si="161"/>
        <v>24.57</v>
      </c>
      <c r="K566" s="133">
        <v>43124.208333333336</v>
      </c>
      <c r="L566" s="9">
        <f t="shared" si="144"/>
        <v>1</v>
      </c>
      <c r="M566" s="9">
        <f t="shared" si="145"/>
        <v>24</v>
      </c>
      <c r="N566" s="9">
        <f t="shared" si="146"/>
        <v>5</v>
      </c>
      <c r="O566" s="31" t="str">
        <f t="shared" si="147"/>
        <v/>
      </c>
      <c r="P566" s="134">
        <v>24.09</v>
      </c>
      <c r="Q566" s="31" t="str">
        <f t="shared" si="148"/>
        <v>-</v>
      </c>
      <c r="R566" s="31">
        <f t="shared" si="149"/>
        <v>24.09</v>
      </c>
      <c r="U566" s="133">
        <v>43489.208333333336</v>
      </c>
      <c r="V566" s="9">
        <f t="shared" si="150"/>
        <v>1</v>
      </c>
      <c r="W566" s="9">
        <f t="shared" si="151"/>
        <v>24</v>
      </c>
      <c r="X566" s="9">
        <f t="shared" si="152"/>
        <v>5</v>
      </c>
      <c r="Y566" s="31" t="str">
        <f t="shared" si="153"/>
        <v/>
      </c>
      <c r="Z566" s="134">
        <v>24.23</v>
      </c>
      <c r="AA566" s="31" t="str">
        <f t="shared" si="154"/>
        <v>-</v>
      </c>
      <c r="AB566" s="31">
        <f t="shared" si="155"/>
        <v>24.23</v>
      </c>
    </row>
    <row r="567" spans="1:28" x14ac:dyDescent="0.3">
      <c r="A567" s="133">
        <v>42759.25</v>
      </c>
      <c r="B567" s="152">
        <f t="shared" si="156"/>
        <v>1</v>
      </c>
      <c r="C567" s="152">
        <f t="shared" si="157"/>
        <v>24</v>
      </c>
      <c r="D567" s="152">
        <f t="shared" si="158"/>
        <v>6</v>
      </c>
      <c r="E567" s="38" t="str">
        <f t="shared" si="159"/>
        <v/>
      </c>
      <c r="F567" s="134">
        <v>33.340000000000003</v>
      </c>
      <c r="G567" s="38" t="str">
        <f t="shared" si="160"/>
        <v>-</v>
      </c>
      <c r="H567" s="38">
        <f t="shared" si="161"/>
        <v>33.340000000000003</v>
      </c>
      <c r="K567" s="133">
        <v>43124.25</v>
      </c>
      <c r="L567" s="9">
        <f t="shared" si="144"/>
        <v>1</v>
      </c>
      <c r="M567" s="9">
        <f t="shared" si="145"/>
        <v>24</v>
      </c>
      <c r="N567" s="9">
        <f t="shared" si="146"/>
        <v>6</v>
      </c>
      <c r="O567" s="31" t="str">
        <f t="shared" si="147"/>
        <v/>
      </c>
      <c r="P567" s="134">
        <v>33.26</v>
      </c>
      <c r="Q567" s="31" t="str">
        <f t="shared" si="148"/>
        <v>-</v>
      </c>
      <c r="R567" s="31">
        <f t="shared" si="149"/>
        <v>33.26</v>
      </c>
      <c r="U567" s="133">
        <v>43489.25</v>
      </c>
      <c r="V567" s="9">
        <f t="shared" si="150"/>
        <v>1</v>
      </c>
      <c r="W567" s="9">
        <f t="shared" si="151"/>
        <v>24</v>
      </c>
      <c r="X567" s="9">
        <f t="shared" si="152"/>
        <v>6</v>
      </c>
      <c r="Y567" s="31" t="str">
        <f t="shared" si="153"/>
        <v/>
      </c>
      <c r="Z567" s="134">
        <v>27.42</v>
      </c>
      <c r="AA567" s="31" t="str">
        <f t="shared" si="154"/>
        <v>-</v>
      </c>
      <c r="AB567" s="31">
        <f t="shared" si="155"/>
        <v>27.42</v>
      </c>
    </row>
    <row r="568" spans="1:28" x14ac:dyDescent="0.3">
      <c r="A568" s="133">
        <v>42759.291666666664</v>
      </c>
      <c r="B568" s="152">
        <f t="shared" si="156"/>
        <v>1</v>
      </c>
      <c r="C568" s="152">
        <f t="shared" si="157"/>
        <v>24</v>
      </c>
      <c r="D568" s="152">
        <f t="shared" si="158"/>
        <v>7</v>
      </c>
      <c r="E568" s="38" t="str">
        <f t="shared" si="159"/>
        <v/>
      </c>
      <c r="F568" s="134">
        <v>33.24</v>
      </c>
      <c r="G568" s="38" t="str">
        <f t="shared" si="160"/>
        <v>-</v>
      </c>
      <c r="H568" s="38">
        <f t="shared" si="161"/>
        <v>33.24</v>
      </c>
      <c r="K568" s="133">
        <v>43124.291666666664</v>
      </c>
      <c r="L568" s="9">
        <f t="shared" si="144"/>
        <v>1</v>
      </c>
      <c r="M568" s="9">
        <f t="shared" si="145"/>
        <v>24</v>
      </c>
      <c r="N568" s="9">
        <f t="shared" si="146"/>
        <v>7</v>
      </c>
      <c r="O568" s="31" t="str">
        <f t="shared" si="147"/>
        <v/>
      </c>
      <c r="P568" s="134">
        <v>37.57</v>
      </c>
      <c r="Q568" s="31" t="str">
        <f t="shared" si="148"/>
        <v>-</v>
      </c>
      <c r="R568" s="31">
        <f t="shared" si="149"/>
        <v>37.57</v>
      </c>
      <c r="U568" s="133">
        <v>43489.291666666664</v>
      </c>
      <c r="V568" s="9">
        <f t="shared" si="150"/>
        <v>1</v>
      </c>
      <c r="W568" s="9">
        <f t="shared" si="151"/>
        <v>24</v>
      </c>
      <c r="X568" s="9">
        <f t="shared" si="152"/>
        <v>7</v>
      </c>
      <c r="Y568" s="31" t="str">
        <f t="shared" si="153"/>
        <v/>
      </c>
      <c r="Z568" s="134">
        <v>30.45</v>
      </c>
      <c r="AA568" s="31" t="str">
        <f t="shared" si="154"/>
        <v>-</v>
      </c>
      <c r="AB568" s="31">
        <f t="shared" si="155"/>
        <v>30.45</v>
      </c>
    </row>
    <row r="569" spans="1:28" x14ac:dyDescent="0.3">
      <c r="A569" s="133">
        <v>42759.333333333336</v>
      </c>
      <c r="B569" s="152">
        <f t="shared" si="156"/>
        <v>1</v>
      </c>
      <c r="C569" s="152">
        <f t="shared" si="157"/>
        <v>24</v>
      </c>
      <c r="D569" s="152">
        <f t="shared" si="158"/>
        <v>8</v>
      </c>
      <c r="E569" s="38" t="str">
        <f t="shared" si="159"/>
        <v/>
      </c>
      <c r="F569" s="134">
        <v>30.31</v>
      </c>
      <c r="G569" s="38">
        <f t="shared" si="160"/>
        <v>30.31</v>
      </c>
      <c r="H569" s="38" t="str">
        <f t="shared" si="161"/>
        <v>-</v>
      </c>
      <c r="K569" s="133">
        <v>43124.333333333336</v>
      </c>
      <c r="L569" s="9">
        <f t="shared" si="144"/>
        <v>1</v>
      </c>
      <c r="M569" s="9">
        <f t="shared" si="145"/>
        <v>24</v>
      </c>
      <c r="N569" s="9">
        <f t="shared" si="146"/>
        <v>8</v>
      </c>
      <c r="O569" s="31" t="str">
        <f t="shared" si="147"/>
        <v/>
      </c>
      <c r="P569" s="134">
        <v>34.049999999999997</v>
      </c>
      <c r="Q569" s="31">
        <f t="shared" si="148"/>
        <v>34.049999999999997</v>
      </c>
      <c r="R569" s="31" t="str">
        <f t="shared" si="149"/>
        <v>-</v>
      </c>
      <c r="U569" s="133">
        <v>43489.333333333336</v>
      </c>
      <c r="V569" s="9">
        <f t="shared" si="150"/>
        <v>1</v>
      </c>
      <c r="W569" s="9">
        <f t="shared" si="151"/>
        <v>24</v>
      </c>
      <c r="X569" s="9">
        <f t="shared" si="152"/>
        <v>8</v>
      </c>
      <c r="Y569" s="31" t="str">
        <f t="shared" si="153"/>
        <v/>
      </c>
      <c r="Z569" s="134">
        <v>30.14</v>
      </c>
      <c r="AA569" s="31">
        <f t="shared" si="154"/>
        <v>30.14</v>
      </c>
      <c r="AB569" s="31" t="str">
        <f t="shared" si="155"/>
        <v>-</v>
      </c>
    </row>
    <row r="570" spans="1:28" x14ac:dyDescent="0.3">
      <c r="A570" s="133">
        <v>42759.375</v>
      </c>
      <c r="B570" s="152">
        <f t="shared" si="156"/>
        <v>1</v>
      </c>
      <c r="C570" s="152">
        <f t="shared" si="157"/>
        <v>24</v>
      </c>
      <c r="D570" s="152">
        <f t="shared" si="158"/>
        <v>9</v>
      </c>
      <c r="E570" s="38" t="str">
        <f t="shared" si="159"/>
        <v/>
      </c>
      <c r="F570" s="134">
        <v>33.369999999999997</v>
      </c>
      <c r="G570" s="38">
        <f t="shared" si="160"/>
        <v>33.369999999999997</v>
      </c>
      <c r="H570" s="38" t="str">
        <f t="shared" si="161"/>
        <v>-</v>
      </c>
      <c r="K570" s="133">
        <v>43124.375</v>
      </c>
      <c r="L570" s="9">
        <f t="shared" si="144"/>
        <v>1</v>
      </c>
      <c r="M570" s="9">
        <f t="shared" si="145"/>
        <v>24</v>
      </c>
      <c r="N570" s="9">
        <f t="shared" si="146"/>
        <v>9</v>
      </c>
      <c r="O570" s="31" t="str">
        <f t="shared" si="147"/>
        <v/>
      </c>
      <c r="P570" s="134">
        <v>30.81</v>
      </c>
      <c r="Q570" s="31">
        <f t="shared" si="148"/>
        <v>30.81</v>
      </c>
      <c r="R570" s="31" t="str">
        <f t="shared" si="149"/>
        <v>-</v>
      </c>
      <c r="U570" s="133">
        <v>43489.375</v>
      </c>
      <c r="V570" s="9">
        <f t="shared" si="150"/>
        <v>1</v>
      </c>
      <c r="W570" s="9">
        <f t="shared" si="151"/>
        <v>24</v>
      </c>
      <c r="X570" s="9">
        <f t="shared" si="152"/>
        <v>9</v>
      </c>
      <c r="Y570" s="31" t="str">
        <f t="shared" si="153"/>
        <v/>
      </c>
      <c r="Z570" s="134">
        <v>29.19</v>
      </c>
      <c r="AA570" s="31">
        <f t="shared" si="154"/>
        <v>29.19</v>
      </c>
      <c r="AB570" s="31" t="str">
        <f t="shared" si="155"/>
        <v>-</v>
      </c>
    </row>
    <row r="571" spans="1:28" x14ac:dyDescent="0.3">
      <c r="A571" s="133">
        <v>42759.416666666664</v>
      </c>
      <c r="B571" s="152">
        <f t="shared" si="156"/>
        <v>1</v>
      </c>
      <c r="C571" s="152">
        <f t="shared" si="157"/>
        <v>24</v>
      </c>
      <c r="D571" s="152">
        <f t="shared" si="158"/>
        <v>10</v>
      </c>
      <c r="E571" s="38" t="str">
        <f t="shared" si="159"/>
        <v/>
      </c>
      <c r="F571" s="134">
        <v>31.06</v>
      </c>
      <c r="G571" s="38">
        <f t="shared" si="160"/>
        <v>31.06</v>
      </c>
      <c r="H571" s="38" t="str">
        <f t="shared" si="161"/>
        <v>-</v>
      </c>
      <c r="K571" s="133">
        <v>43124.416666666664</v>
      </c>
      <c r="L571" s="9">
        <f t="shared" si="144"/>
        <v>1</v>
      </c>
      <c r="M571" s="9">
        <f t="shared" si="145"/>
        <v>24</v>
      </c>
      <c r="N571" s="9">
        <f t="shared" si="146"/>
        <v>10</v>
      </c>
      <c r="O571" s="31" t="str">
        <f t="shared" si="147"/>
        <v/>
      </c>
      <c r="P571" s="134">
        <v>31.43</v>
      </c>
      <c r="Q571" s="31">
        <f t="shared" si="148"/>
        <v>31.43</v>
      </c>
      <c r="R571" s="31" t="str">
        <f t="shared" si="149"/>
        <v>-</v>
      </c>
      <c r="U571" s="133">
        <v>43489.416666666664</v>
      </c>
      <c r="V571" s="9">
        <f t="shared" si="150"/>
        <v>1</v>
      </c>
      <c r="W571" s="9">
        <f t="shared" si="151"/>
        <v>24</v>
      </c>
      <c r="X571" s="9">
        <f t="shared" si="152"/>
        <v>10</v>
      </c>
      <c r="Y571" s="31" t="str">
        <f t="shared" si="153"/>
        <v/>
      </c>
      <c r="Z571" s="134">
        <v>28.49</v>
      </c>
      <c r="AA571" s="31">
        <f t="shared" si="154"/>
        <v>28.49</v>
      </c>
      <c r="AB571" s="31" t="str">
        <f t="shared" si="155"/>
        <v>-</v>
      </c>
    </row>
    <row r="572" spans="1:28" x14ac:dyDescent="0.3">
      <c r="A572" s="133">
        <v>42759.458333333336</v>
      </c>
      <c r="B572" s="152">
        <f t="shared" si="156"/>
        <v>1</v>
      </c>
      <c r="C572" s="152">
        <f t="shared" si="157"/>
        <v>24</v>
      </c>
      <c r="D572" s="152">
        <f t="shared" si="158"/>
        <v>11</v>
      </c>
      <c r="E572" s="38" t="str">
        <f t="shared" si="159"/>
        <v/>
      </c>
      <c r="F572" s="134">
        <v>30.11</v>
      </c>
      <c r="G572" s="38">
        <f t="shared" si="160"/>
        <v>30.11</v>
      </c>
      <c r="H572" s="38" t="str">
        <f t="shared" si="161"/>
        <v>-</v>
      </c>
      <c r="K572" s="133">
        <v>43124.458333333336</v>
      </c>
      <c r="L572" s="9">
        <f t="shared" si="144"/>
        <v>1</v>
      </c>
      <c r="M572" s="9">
        <f t="shared" si="145"/>
        <v>24</v>
      </c>
      <c r="N572" s="9">
        <f t="shared" si="146"/>
        <v>11</v>
      </c>
      <c r="O572" s="31" t="str">
        <f t="shared" si="147"/>
        <v/>
      </c>
      <c r="P572" s="134">
        <v>30.24</v>
      </c>
      <c r="Q572" s="31">
        <f t="shared" si="148"/>
        <v>30.24</v>
      </c>
      <c r="R572" s="31" t="str">
        <f t="shared" si="149"/>
        <v>-</v>
      </c>
      <c r="U572" s="133">
        <v>43489.458333333336</v>
      </c>
      <c r="V572" s="9">
        <f t="shared" si="150"/>
        <v>1</v>
      </c>
      <c r="W572" s="9">
        <f t="shared" si="151"/>
        <v>24</v>
      </c>
      <c r="X572" s="9">
        <f t="shared" si="152"/>
        <v>11</v>
      </c>
      <c r="Y572" s="31" t="str">
        <f t="shared" si="153"/>
        <v/>
      </c>
      <c r="Z572" s="134">
        <v>26.73</v>
      </c>
      <c r="AA572" s="31">
        <f t="shared" si="154"/>
        <v>26.73</v>
      </c>
      <c r="AB572" s="31" t="str">
        <f t="shared" si="155"/>
        <v>-</v>
      </c>
    </row>
    <row r="573" spans="1:28" x14ac:dyDescent="0.3">
      <c r="A573" s="133">
        <v>42759.5</v>
      </c>
      <c r="B573" s="152">
        <f t="shared" si="156"/>
        <v>1</v>
      </c>
      <c r="C573" s="152">
        <f t="shared" si="157"/>
        <v>24</v>
      </c>
      <c r="D573" s="152">
        <f t="shared" si="158"/>
        <v>12</v>
      </c>
      <c r="E573" s="38" t="str">
        <f t="shared" si="159"/>
        <v/>
      </c>
      <c r="F573" s="134">
        <v>28.28</v>
      </c>
      <c r="G573" s="38">
        <f t="shared" si="160"/>
        <v>28.28</v>
      </c>
      <c r="H573" s="38" t="str">
        <f t="shared" si="161"/>
        <v>-</v>
      </c>
      <c r="K573" s="133">
        <v>43124.5</v>
      </c>
      <c r="L573" s="9">
        <f t="shared" si="144"/>
        <v>1</v>
      </c>
      <c r="M573" s="9">
        <f t="shared" si="145"/>
        <v>24</v>
      </c>
      <c r="N573" s="9">
        <f t="shared" si="146"/>
        <v>12</v>
      </c>
      <c r="O573" s="31" t="str">
        <f t="shared" si="147"/>
        <v/>
      </c>
      <c r="P573" s="134">
        <v>29.05</v>
      </c>
      <c r="Q573" s="31">
        <f t="shared" si="148"/>
        <v>29.05</v>
      </c>
      <c r="R573" s="31" t="str">
        <f t="shared" si="149"/>
        <v>-</v>
      </c>
      <c r="U573" s="133">
        <v>43489.5</v>
      </c>
      <c r="V573" s="9">
        <f t="shared" si="150"/>
        <v>1</v>
      </c>
      <c r="W573" s="9">
        <f t="shared" si="151"/>
        <v>24</v>
      </c>
      <c r="X573" s="9">
        <f t="shared" si="152"/>
        <v>12</v>
      </c>
      <c r="Y573" s="31" t="str">
        <f t="shared" si="153"/>
        <v/>
      </c>
      <c r="Z573" s="134">
        <v>26.3</v>
      </c>
      <c r="AA573" s="31">
        <f t="shared" si="154"/>
        <v>26.3</v>
      </c>
      <c r="AB573" s="31" t="str">
        <f t="shared" si="155"/>
        <v>-</v>
      </c>
    </row>
    <row r="574" spans="1:28" x14ac:dyDescent="0.3">
      <c r="A574" s="133">
        <v>42759.541666666664</v>
      </c>
      <c r="B574" s="152">
        <f t="shared" si="156"/>
        <v>1</v>
      </c>
      <c r="C574" s="152">
        <f t="shared" si="157"/>
        <v>24</v>
      </c>
      <c r="D574" s="152">
        <f t="shared" si="158"/>
        <v>13</v>
      </c>
      <c r="E574" s="38" t="str">
        <f t="shared" si="159"/>
        <v/>
      </c>
      <c r="F574" s="134">
        <v>26.81</v>
      </c>
      <c r="G574" s="38">
        <f t="shared" si="160"/>
        <v>26.81</v>
      </c>
      <c r="H574" s="38" t="str">
        <f t="shared" si="161"/>
        <v>-</v>
      </c>
      <c r="K574" s="133">
        <v>43124.541666666664</v>
      </c>
      <c r="L574" s="9">
        <f t="shared" si="144"/>
        <v>1</v>
      </c>
      <c r="M574" s="9">
        <f t="shared" si="145"/>
        <v>24</v>
      </c>
      <c r="N574" s="9">
        <f t="shared" si="146"/>
        <v>13</v>
      </c>
      <c r="O574" s="31" t="str">
        <f t="shared" si="147"/>
        <v/>
      </c>
      <c r="P574" s="134">
        <v>28.04</v>
      </c>
      <c r="Q574" s="31">
        <f t="shared" si="148"/>
        <v>28.04</v>
      </c>
      <c r="R574" s="31" t="str">
        <f t="shared" si="149"/>
        <v>-</v>
      </c>
      <c r="U574" s="133">
        <v>43489.541666666664</v>
      </c>
      <c r="V574" s="9">
        <f t="shared" si="150"/>
        <v>1</v>
      </c>
      <c r="W574" s="9">
        <f t="shared" si="151"/>
        <v>24</v>
      </c>
      <c r="X574" s="9">
        <f t="shared" si="152"/>
        <v>13</v>
      </c>
      <c r="Y574" s="31" t="str">
        <f t="shared" si="153"/>
        <v/>
      </c>
      <c r="Z574" s="134">
        <v>25.68</v>
      </c>
      <c r="AA574" s="31">
        <f t="shared" si="154"/>
        <v>25.68</v>
      </c>
      <c r="AB574" s="31" t="str">
        <f t="shared" si="155"/>
        <v>-</v>
      </c>
    </row>
    <row r="575" spans="1:28" x14ac:dyDescent="0.3">
      <c r="A575" s="133">
        <v>42759.583333333336</v>
      </c>
      <c r="B575" s="152">
        <f t="shared" si="156"/>
        <v>1</v>
      </c>
      <c r="C575" s="152">
        <f t="shared" si="157"/>
        <v>24</v>
      </c>
      <c r="D575" s="152">
        <f t="shared" si="158"/>
        <v>14</v>
      </c>
      <c r="E575" s="38" t="str">
        <f t="shared" si="159"/>
        <v/>
      </c>
      <c r="F575" s="134">
        <v>26.04</v>
      </c>
      <c r="G575" s="38">
        <f t="shared" si="160"/>
        <v>26.04</v>
      </c>
      <c r="H575" s="38" t="str">
        <f t="shared" si="161"/>
        <v>-</v>
      </c>
      <c r="K575" s="133">
        <v>43124.583333333336</v>
      </c>
      <c r="L575" s="9">
        <f t="shared" si="144"/>
        <v>1</v>
      </c>
      <c r="M575" s="9">
        <f t="shared" si="145"/>
        <v>24</v>
      </c>
      <c r="N575" s="9">
        <f t="shared" si="146"/>
        <v>14</v>
      </c>
      <c r="O575" s="31" t="str">
        <f t="shared" si="147"/>
        <v/>
      </c>
      <c r="P575" s="134">
        <v>26.87</v>
      </c>
      <c r="Q575" s="31">
        <f t="shared" si="148"/>
        <v>26.87</v>
      </c>
      <c r="R575" s="31" t="str">
        <f t="shared" si="149"/>
        <v>-</v>
      </c>
      <c r="U575" s="133">
        <v>43489.583333333336</v>
      </c>
      <c r="V575" s="9">
        <f t="shared" si="150"/>
        <v>1</v>
      </c>
      <c r="W575" s="9">
        <f t="shared" si="151"/>
        <v>24</v>
      </c>
      <c r="X575" s="9">
        <f t="shared" si="152"/>
        <v>14</v>
      </c>
      <c r="Y575" s="31" t="str">
        <f t="shared" si="153"/>
        <v/>
      </c>
      <c r="Z575" s="134">
        <v>25.28</v>
      </c>
      <c r="AA575" s="31">
        <f t="shared" si="154"/>
        <v>25.28</v>
      </c>
      <c r="AB575" s="31" t="str">
        <f t="shared" si="155"/>
        <v>-</v>
      </c>
    </row>
    <row r="576" spans="1:28" x14ac:dyDescent="0.3">
      <c r="A576" s="133">
        <v>42759.625</v>
      </c>
      <c r="B576" s="152">
        <f t="shared" si="156"/>
        <v>1</v>
      </c>
      <c r="C576" s="152">
        <f t="shared" si="157"/>
        <v>24</v>
      </c>
      <c r="D576" s="152">
        <f t="shared" si="158"/>
        <v>15</v>
      </c>
      <c r="E576" s="38" t="str">
        <f t="shared" si="159"/>
        <v/>
      </c>
      <c r="F576" s="134">
        <v>25.65</v>
      </c>
      <c r="G576" s="38">
        <f t="shared" si="160"/>
        <v>25.65</v>
      </c>
      <c r="H576" s="38" t="str">
        <f t="shared" si="161"/>
        <v>-</v>
      </c>
      <c r="K576" s="133">
        <v>43124.625</v>
      </c>
      <c r="L576" s="9">
        <f t="shared" si="144"/>
        <v>1</v>
      </c>
      <c r="M576" s="9">
        <f t="shared" si="145"/>
        <v>24</v>
      </c>
      <c r="N576" s="9">
        <f t="shared" si="146"/>
        <v>15</v>
      </c>
      <c r="O576" s="31" t="str">
        <f t="shared" si="147"/>
        <v/>
      </c>
      <c r="P576" s="134">
        <v>27</v>
      </c>
      <c r="Q576" s="31">
        <f t="shared" si="148"/>
        <v>27</v>
      </c>
      <c r="R576" s="31" t="str">
        <f t="shared" si="149"/>
        <v>-</v>
      </c>
      <c r="U576" s="133">
        <v>43489.625</v>
      </c>
      <c r="V576" s="9">
        <f t="shared" si="150"/>
        <v>1</v>
      </c>
      <c r="W576" s="9">
        <f t="shared" si="151"/>
        <v>24</v>
      </c>
      <c r="X576" s="9">
        <f t="shared" si="152"/>
        <v>15</v>
      </c>
      <c r="Y576" s="31" t="str">
        <f t="shared" si="153"/>
        <v/>
      </c>
      <c r="Z576" s="134">
        <v>25.14</v>
      </c>
      <c r="AA576" s="31">
        <f t="shared" si="154"/>
        <v>25.14</v>
      </c>
      <c r="AB576" s="31" t="str">
        <f t="shared" si="155"/>
        <v>-</v>
      </c>
    </row>
    <row r="577" spans="1:28" x14ac:dyDescent="0.3">
      <c r="A577" s="133">
        <v>42759.666666666664</v>
      </c>
      <c r="B577" s="152">
        <f t="shared" si="156"/>
        <v>1</v>
      </c>
      <c r="C577" s="152">
        <f t="shared" si="157"/>
        <v>24</v>
      </c>
      <c r="D577" s="152">
        <f t="shared" si="158"/>
        <v>16</v>
      </c>
      <c r="E577" s="38" t="str">
        <f t="shared" si="159"/>
        <v/>
      </c>
      <c r="F577" s="134">
        <v>26.27</v>
      </c>
      <c r="G577" s="38">
        <f t="shared" si="160"/>
        <v>26.27</v>
      </c>
      <c r="H577" s="38" t="str">
        <f t="shared" si="161"/>
        <v>-</v>
      </c>
      <c r="K577" s="133">
        <v>43124.666666666664</v>
      </c>
      <c r="L577" s="9">
        <f t="shared" si="144"/>
        <v>1</v>
      </c>
      <c r="M577" s="9">
        <f t="shared" si="145"/>
        <v>24</v>
      </c>
      <c r="N577" s="9">
        <f t="shared" si="146"/>
        <v>16</v>
      </c>
      <c r="O577" s="31" t="str">
        <f t="shared" si="147"/>
        <v/>
      </c>
      <c r="P577" s="134">
        <v>30.62</v>
      </c>
      <c r="Q577" s="31">
        <f t="shared" si="148"/>
        <v>30.62</v>
      </c>
      <c r="R577" s="31" t="str">
        <f t="shared" si="149"/>
        <v>-</v>
      </c>
      <c r="U577" s="133">
        <v>43489.666666666664</v>
      </c>
      <c r="V577" s="9">
        <f t="shared" si="150"/>
        <v>1</v>
      </c>
      <c r="W577" s="9">
        <f t="shared" si="151"/>
        <v>24</v>
      </c>
      <c r="X577" s="9">
        <f t="shared" si="152"/>
        <v>16</v>
      </c>
      <c r="Y577" s="31" t="str">
        <f t="shared" si="153"/>
        <v/>
      </c>
      <c r="Z577" s="134">
        <v>25.33</v>
      </c>
      <c r="AA577" s="31">
        <f t="shared" si="154"/>
        <v>25.33</v>
      </c>
      <c r="AB577" s="31" t="str">
        <f t="shared" si="155"/>
        <v>-</v>
      </c>
    </row>
    <row r="578" spans="1:28" x14ac:dyDescent="0.3">
      <c r="A578" s="133">
        <v>42759.708333333336</v>
      </c>
      <c r="B578" s="152">
        <f t="shared" si="156"/>
        <v>1</v>
      </c>
      <c r="C578" s="152">
        <f t="shared" si="157"/>
        <v>24</v>
      </c>
      <c r="D578" s="152">
        <f t="shared" si="158"/>
        <v>17</v>
      </c>
      <c r="E578" s="38" t="str">
        <f t="shared" si="159"/>
        <v/>
      </c>
      <c r="F578" s="134">
        <v>36.229999999999997</v>
      </c>
      <c r="G578" s="38" t="str">
        <f t="shared" si="160"/>
        <v>-</v>
      </c>
      <c r="H578" s="38">
        <f t="shared" si="161"/>
        <v>36.229999999999997</v>
      </c>
      <c r="K578" s="133">
        <v>43124.708333333336</v>
      </c>
      <c r="L578" s="9">
        <f t="shared" si="144"/>
        <v>1</v>
      </c>
      <c r="M578" s="9">
        <f t="shared" si="145"/>
        <v>24</v>
      </c>
      <c r="N578" s="9">
        <f t="shared" si="146"/>
        <v>17</v>
      </c>
      <c r="O578" s="31" t="str">
        <f t="shared" si="147"/>
        <v/>
      </c>
      <c r="P578" s="134">
        <v>40.19</v>
      </c>
      <c r="Q578" s="31" t="str">
        <f t="shared" si="148"/>
        <v>-</v>
      </c>
      <c r="R578" s="31">
        <f t="shared" si="149"/>
        <v>40.19</v>
      </c>
      <c r="U578" s="133">
        <v>43489.708333333336</v>
      </c>
      <c r="V578" s="9">
        <f t="shared" si="150"/>
        <v>1</v>
      </c>
      <c r="W578" s="9">
        <f t="shared" si="151"/>
        <v>24</v>
      </c>
      <c r="X578" s="9">
        <f t="shared" si="152"/>
        <v>17</v>
      </c>
      <c r="Y578" s="31" t="str">
        <f t="shared" si="153"/>
        <v/>
      </c>
      <c r="Z578" s="134">
        <v>28.52</v>
      </c>
      <c r="AA578" s="31" t="str">
        <f t="shared" si="154"/>
        <v>-</v>
      </c>
      <c r="AB578" s="31">
        <f t="shared" si="155"/>
        <v>28.52</v>
      </c>
    </row>
    <row r="579" spans="1:28" x14ac:dyDescent="0.3">
      <c r="A579" s="133">
        <v>42759.75</v>
      </c>
      <c r="B579" s="152">
        <f t="shared" si="156"/>
        <v>1</v>
      </c>
      <c r="C579" s="152">
        <f t="shared" si="157"/>
        <v>24</v>
      </c>
      <c r="D579" s="152">
        <f t="shared" si="158"/>
        <v>18</v>
      </c>
      <c r="E579" s="38" t="str">
        <f t="shared" si="159"/>
        <v/>
      </c>
      <c r="F579" s="134">
        <v>35.950000000000003</v>
      </c>
      <c r="G579" s="38" t="str">
        <f t="shared" si="160"/>
        <v>-</v>
      </c>
      <c r="H579" s="38">
        <f t="shared" si="161"/>
        <v>35.950000000000003</v>
      </c>
      <c r="K579" s="133">
        <v>43124.75</v>
      </c>
      <c r="L579" s="9">
        <f t="shared" si="144"/>
        <v>1</v>
      </c>
      <c r="M579" s="9">
        <f t="shared" si="145"/>
        <v>24</v>
      </c>
      <c r="N579" s="9">
        <f t="shared" si="146"/>
        <v>18</v>
      </c>
      <c r="O579" s="31" t="str">
        <f t="shared" si="147"/>
        <v/>
      </c>
      <c r="P579" s="134">
        <v>42.05</v>
      </c>
      <c r="Q579" s="31" t="str">
        <f t="shared" si="148"/>
        <v>-</v>
      </c>
      <c r="R579" s="31">
        <f t="shared" si="149"/>
        <v>42.05</v>
      </c>
      <c r="U579" s="133">
        <v>43489.75</v>
      </c>
      <c r="V579" s="9">
        <f t="shared" si="150"/>
        <v>1</v>
      </c>
      <c r="W579" s="9">
        <f t="shared" si="151"/>
        <v>24</v>
      </c>
      <c r="X579" s="9">
        <f t="shared" si="152"/>
        <v>18</v>
      </c>
      <c r="Y579" s="31" t="str">
        <f t="shared" si="153"/>
        <v/>
      </c>
      <c r="Z579" s="134">
        <v>32.79</v>
      </c>
      <c r="AA579" s="31" t="str">
        <f t="shared" si="154"/>
        <v>-</v>
      </c>
      <c r="AB579" s="31">
        <f t="shared" si="155"/>
        <v>32.79</v>
      </c>
    </row>
    <row r="580" spans="1:28" x14ac:dyDescent="0.3">
      <c r="A580" s="133">
        <v>42759.791666666664</v>
      </c>
      <c r="B580" s="152">
        <f t="shared" si="156"/>
        <v>1</v>
      </c>
      <c r="C580" s="152">
        <f t="shared" si="157"/>
        <v>24</v>
      </c>
      <c r="D580" s="152">
        <f t="shared" si="158"/>
        <v>19</v>
      </c>
      <c r="E580" s="38" t="str">
        <f t="shared" si="159"/>
        <v/>
      </c>
      <c r="F580" s="134">
        <v>32.26</v>
      </c>
      <c r="G580" s="38" t="str">
        <f t="shared" si="160"/>
        <v>-</v>
      </c>
      <c r="H580" s="38">
        <f t="shared" si="161"/>
        <v>32.26</v>
      </c>
      <c r="K580" s="133">
        <v>43124.791666666664</v>
      </c>
      <c r="L580" s="9">
        <f t="shared" si="144"/>
        <v>1</v>
      </c>
      <c r="M580" s="9">
        <f t="shared" si="145"/>
        <v>24</v>
      </c>
      <c r="N580" s="9">
        <f t="shared" si="146"/>
        <v>19</v>
      </c>
      <c r="O580" s="31" t="str">
        <f t="shared" si="147"/>
        <v/>
      </c>
      <c r="P580" s="134">
        <v>39.96</v>
      </c>
      <c r="Q580" s="31" t="str">
        <f t="shared" si="148"/>
        <v>-</v>
      </c>
      <c r="R580" s="31">
        <f t="shared" si="149"/>
        <v>39.96</v>
      </c>
      <c r="U580" s="133">
        <v>43489.791666666664</v>
      </c>
      <c r="V580" s="9">
        <f t="shared" si="150"/>
        <v>1</v>
      </c>
      <c r="W580" s="9">
        <f t="shared" si="151"/>
        <v>24</v>
      </c>
      <c r="X580" s="9">
        <f t="shared" si="152"/>
        <v>19</v>
      </c>
      <c r="Y580" s="31" t="str">
        <f t="shared" si="153"/>
        <v/>
      </c>
      <c r="Z580" s="134">
        <v>32.369999999999997</v>
      </c>
      <c r="AA580" s="31" t="str">
        <f t="shared" si="154"/>
        <v>-</v>
      </c>
      <c r="AB580" s="31">
        <f t="shared" si="155"/>
        <v>32.369999999999997</v>
      </c>
    </row>
    <row r="581" spans="1:28" x14ac:dyDescent="0.3">
      <c r="A581" s="133">
        <v>42759.833333333336</v>
      </c>
      <c r="B581" s="152">
        <f t="shared" si="156"/>
        <v>1</v>
      </c>
      <c r="C581" s="152">
        <f t="shared" si="157"/>
        <v>24</v>
      </c>
      <c r="D581" s="152">
        <f t="shared" si="158"/>
        <v>20</v>
      </c>
      <c r="E581" s="38" t="str">
        <f t="shared" si="159"/>
        <v/>
      </c>
      <c r="F581" s="134">
        <v>28.35</v>
      </c>
      <c r="G581" s="38" t="str">
        <f t="shared" si="160"/>
        <v>-</v>
      </c>
      <c r="H581" s="38">
        <f t="shared" si="161"/>
        <v>28.35</v>
      </c>
      <c r="K581" s="133">
        <v>43124.833333333336</v>
      </c>
      <c r="L581" s="9">
        <f t="shared" si="144"/>
        <v>1</v>
      </c>
      <c r="M581" s="9">
        <f t="shared" si="145"/>
        <v>24</v>
      </c>
      <c r="N581" s="9">
        <f t="shared" si="146"/>
        <v>20</v>
      </c>
      <c r="O581" s="31" t="str">
        <f t="shared" si="147"/>
        <v/>
      </c>
      <c r="P581" s="134">
        <v>40.61</v>
      </c>
      <c r="Q581" s="31" t="str">
        <f t="shared" si="148"/>
        <v>-</v>
      </c>
      <c r="R581" s="31">
        <f t="shared" si="149"/>
        <v>40.61</v>
      </c>
      <c r="U581" s="133">
        <v>43489.833333333336</v>
      </c>
      <c r="V581" s="9">
        <f t="shared" si="150"/>
        <v>1</v>
      </c>
      <c r="W581" s="9">
        <f t="shared" si="151"/>
        <v>24</v>
      </c>
      <c r="X581" s="9">
        <f t="shared" si="152"/>
        <v>20</v>
      </c>
      <c r="Y581" s="31" t="str">
        <f t="shared" si="153"/>
        <v/>
      </c>
      <c r="Z581" s="134">
        <v>30.9</v>
      </c>
      <c r="AA581" s="31" t="str">
        <f t="shared" si="154"/>
        <v>-</v>
      </c>
      <c r="AB581" s="31">
        <f t="shared" si="155"/>
        <v>30.9</v>
      </c>
    </row>
    <row r="582" spans="1:28" x14ac:dyDescent="0.3">
      <c r="A582" s="133">
        <v>42759.875</v>
      </c>
      <c r="B582" s="152">
        <f t="shared" si="156"/>
        <v>1</v>
      </c>
      <c r="C582" s="152">
        <f t="shared" si="157"/>
        <v>24</v>
      </c>
      <c r="D582" s="152">
        <f t="shared" si="158"/>
        <v>21</v>
      </c>
      <c r="E582" s="38" t="str">
        <f t="shared" si="159"/>
        <v/>
      </c>
      <c r="F582" s="134">
        <v>25.92</v>
      </c>
      <c r="G582" s="38" t="str">
        <f t="shared" si="160"/>
        <v>-</v>
      </c>
      <c r="H582" s="38">
        <f t="shared" si="161"/>
        <v>25.92</v>
      </c>
      <c r="K582" s="133">
        <v>43124.875</v>
      </c>
      <c r="L582" s="9">
        <f t="shared" si="144"/>
        <v>1</v>
      </c>
      <c r="M582" s="9">
        <f t="shared" si="145"/>
        <v>24</v>
      </c>
      <c r="N582" s="9">
        <f t="shared" si="146"/>
        <v>21</v>
      </c>
      <c r="O582" s="31" t="str">
        <f t="shared" si="147"/>
        <v/>
      </c>
      <c r="P582" s="134">
        <v>35.78</v>
      </c>
      <c r="Q582" s="31" t="str">
        <f t="shared" si="148"/>
        <v>-</v>
      </c>
      <c r="R582" s="31">
        <f t="shared" si="149"/>
        <v>35.78</v>
      </c>
      <c r="U582" s="133">
        <v>43489.875</v>
      </c>
      <c r="V582" s="9">
        <f t="shared" si="150"/>
        <v>1</v>
      </c>
      <c r="W582" s="9">
        <f t="shared" si="151"/>
        <v>24</v>
      </c>
      <c r="X582" s="9">
        <f t="shared" si="152"/>
        <v>21</v>
      </c>
      <c r="Y582" s="31" t="str">
        <f t="shared" si="153"/>
        <v/>
      </c>
      <c r="Z582" s="134">
        <v>27.19</v>
      </c>
      <c r="AA582" s="31" t="str">
        <f t="shared" si="154"/>
        <v>-</v>
      </c>
      <c r="AB582" s="31">
        <f t="shared" si="155"/>
        <v>27.19</v>
      </c>
    </row>
    <row r="583" spans="1:28" x14ac:dyDescent="0.3">
      <c r="A583" s="133">
        <v>42759.916666666664</v>
      </c>
      <c r="B583" s="152">
        <f t="shared" si="156"/>
        <v>1</v>
      </c>
      <c r="C583" s="152">
        <f t="shared" si="157"/>
        <v>24</v>
      </c>
      <c r="D583" s="152">
        <f t="shared" si="158"/>
        <v>22</v>
      </c>
      <c r="E583" s="38" t="str">
        <f t="shared" si="159"/>
        <v/>
      </c>
      <c r="F583" s="134">
        <v>24.31</v>
      </c>
      <c r="G583" s="38" t="str">
        <f t="shared" si="160"/>
        <v>-</v>
      </c>
      <c r="H583" s="38">
        <f t="shared" si="161"/>
        <v>24.31</v>
      </c>
      <c r="K583" s="133">
        <v>43124.916666666664</v>
      </c>
      <c r="L583" s="9">
        <f t="shared" si="144"/>
        <v>1</v>
      </c>
      <c r="M583" s="9">
        <f t="shared" si="145"/>
        <v>24</v>
      </c>
      <c r="N583" s="9">
        <f t="shared" si="146"/>
        <v>22</v>
      </c>
      <c r="O583" s="31" t="str">
        <f t="shared" si="147"/>
        <v/>
      </c>
      <c r="P583" s="134">
        <v>29.03</v>
      </c>
      <c r="Q583" s="31" t="str">
        <f t="shared" si="148"/>
        <v>-</v>
      </c>
      <c r="R583" s="31">
        <f t="shared" si="149"/>
        <v>29.03</v>
      </c>
      <c r="U583" s="133">
        <v>43489.916666666664</v>
      </c>
      <c r="V583" s="9">
        <f t="shared" si="150"/>
        <v>1</v>
      </c>
      <c r="W583" s="9">
        <f t="shared" si="151"/>
        <v>24</v>
      </c>
      <c r="X583" s="9">
        <f t="shared" si="152"/>
        <v>22</v>
      </c>
      <c r="Y583" s="31" t="str">
        <f t="shared" si="153"/>
        <v/>
      </c>
      <c r="Z583" s="134">
        <v>25.82</v>
      </c>
      <c r="AA583" s="31" t="str">
        <f t="shared" si="154"/>
        <v>-</v>
      </c>
      <c r="AB583" s="31">
        <f t="shared" si="155"/>
        <v>25.82</v>
      </c>
    </row>
    <row r="584" spans="1:28" x14ac:dyDescent="0.3">
      <c r="A584" s="133">
        <v>42759.958333333336</v>
      </c>
      <c r="B584" s="152">
        <f t="shared" si="156"/>
        <v>1</v>
      </c>
      <c r="C584" s="152">
        <f t="shared" si="157"/>
        <v>24</v>
      </c>
      <c r="D584" s="152">
        <f t="shared" si="158"/>
        <v>23</v>
      </c>
      <c r="E584" s="38" t="str">
        <f t="shared" si="159"/>
        <v/>
      </c>
      <c r="F584" s="134">
        <v>22.92</v>
      </c>
      <c r="G584" s="38" t="str">
        <f t="shared" si="160"/>
        <v>-</v>
      </c>
      <c r="H584" s="38">
        <f t="shared" si="161"/>
        <v>22.92</v>
      </c>
      <c r="K584" s="133">
        <v>43124.958333333336</v>
      </c>
      <c r="L584" s="9">
        <f t="shared" si="144"/>
        <v>1</v>
      </c>
      <c r="M584" s="9">
        <f t="shared" si="145"/>
        <v>24</v>
      </c>
      <c r="N584" s="9">
        <f t="shared" si="146"/>
        <v>23</v>
      </c>
      <c r="O584" s="31" t="str">
        <f t="shared" si="147"/>
        <v/>
      </c>
      <c r="P584" s="134">
        <v>27.08</v>
      </c>
      <c r="Q584" s="31" t="str">
        <f t="shared" si="148"/>
        <v>-</v>
      </c>
      <c r="R584" s="31">
        <f t="shared" si="149"/>
        <v>27.08</v>
      </c>
      <c r="U584" s="133">
        <v>43489.958333333336</v>
      </c>
      <c r="V584" s="9">
        <f t="shared" si="150"/>
        <v>1</v>
      </c>
      <c r="W584" s="9">
        <f t="shared" si="151"/>
        <v>24</v>
      </c>
      <c r="X584" s="9">
        <f t="shared" si="152"/>
        <v>23</v>
      </c>
      <c r="Y584" s="31" t="str">
        <f t="shared" si="153"/>
        <v/>
      </c>
      <c r="Z584" s="134">
        <v>24.63</v>
      </c>
      <c r="AA584" s="31" t="str">
        <f t="shared" si="154"/>
        <v>-</v>
      </c>
      <c r="AB584" s="31">
        <f t="shared" si="155"/>
        <v>24.63</v>
      </c>
    </row>
    <row r="585" spans="1:28" x14ac:dyDescent="0.3">
      <c r="A585" s="133">
        <v>42760</v>
      </c>
      <c r="B585" s="152">
        <f t="shared" si="156"/>
        <v>1</v>
      </c>
      <c r="C585" s="152">
        <f t="shared" si="157"/>
        <v>25</v>
      </c>
      <c r="D585" s="152">
        <f t="shared" si="158"/>
        <v>0</v>
      </c>
      <c r="E585" s="38" t="str">
        <f t="shared" si="159"/>
        <v/>
      </c>
      <c r="F585" s="134">
        <v>22.88</v>
      </c>
      <c r="G585" s="38" t="str">
        <f t="shared" si="160"/>
        <v>-</v>
      </c>
      <c r="H585" s="38">
        <f t="shared" si="161"/>
        <v>22.88</v>
      </c>
      <c r="K585" s="133">
        <v>43125</v>
      </c>
      <c r="L585" s="9">
        <f t="shared" ref="L585:L648" si="162">MONTH(K585)</f>
        <v>1</v>
      </c>
      <c r="M585" s="9">
        <f t="shared" ref="M585:M648" si="163">DAY(K585)</f>
        <v>25</v>
      </c>
      <c r="N585" s="9">
        <f t="shared" ref="N585:N648" si="164">HOUR(K585)</f>
        <v>0</v>
      </c>
      <c r="O585" s="31" t="str">
        <f t="shared" ref="O585:O648" si="165">IF(WEEKDAY(K585,2)&gt;5,"W","")</f>
        <v/>
      </c>
      <c r="P585" s="134">
        <v>29.3</v>
      </c>
      <c r="Q585" s="31" t="str">
        <f t="shared" ref="Q585:Q648" si="166">IF(AND($L585&gt;=$L$5,$L585&lt;=$M$5),IF($O585&lt;&gt;"W",IF(AND($N585&gt;=$N$5,$N585&lt;$P$5),$P585,"-"),"-"),"-")</f>
        <v>-</v>
      </c>
      <c r="R585" s="31">
        <f t="shared" ref="R585:R648" si="167">IF(Q585="-",P585,"-")</f>
        <v>29.3</v>
      </c>
      <c r="U585" s="133">
        <v>43490</v>
      </c>
      <c r="V585" s="9">
        <f t="shared" ref="V585:V648" si="168">MONTH(U585)</f>
        <v>1</v>
      </c>
      <c r="W585" s="9">
        <f t="shared" ref="W585:W648" si="169">DAY(U585)</f>
        <v>25</v>
      </c>
      <c r="X585" s="9">
        <f t="shared" ref="X585:X648" si="170">HOUR(U585)</f>
        <v>0</v>
      </c>
      <c r="Y585" s="31" t="str">
        <f t="shared" ref="Y585:Y648" si="171">IF(WEEKDAY(U585,2)&gt;5,"W","")</f>
        <v/>
      </c>
      <c r="Z585" s="134">
        <v>23.73</v>
      </c>
      <c r="AA585" s="31" t="str">
        <f t="shared" ref="AA585:AA648" si="172">IF(AND($V585&gt;=$V$5,$V585&lt;=$W$5),IF($Y585&lt;&gt;"W",IF(AND($X585&gt;=$X$5,$X585&lt;$Z$5),$Z585,"-"),"-"),"-")</f>
        <v>-</v>
      </c>
      <c r="AB585" s="31">
        <f t="shared" ref="AB585:AB648" si="173">IF(AA585="-",Z585,"-")</f>
        <v>23.73</v>
      </c>
    </row>
    <row r="586" spans="1:28" x14ac:dyDescent="0.3">
      <c r="A586" s="133">
        <v>42760.041666666664</v>
      </c>
      <c r="B586" s="152">
        <f t="shared" ref="B586:B649" si="174">MONTH(A586)</f>
        <v>1</v>
      </c>
      <c r="C586" s="152">
        <f t="shared" ref="C586:C649" si="175">DAY(A586)</f>
        <v>25</v>
      </c>
      <c r="D586" s="152">
        <f t="shared" ref="D586:D649" si="176">HOUR(A586)</f>
        <v>1</v>
      </c>
      <c r="E586" s="38" t="str">
        <f t="shared" ref="E586:E649" si="177">IF(WEEKDAY(A586,2)&gt;5,"W","")</f>
        <v/>
      </c>
      <c r="F586" s="134">
        <v>22.31</v>
      </c>
      <c r="G586" s="38" t="str">
        <f t="shared" ref="G586:G649" si="178">IF(AND($B586&gt;=$B$5,$B586&lt;=$C$5),IF($E586&lt;&gt;"W",IF(AND($D586&gt;=$D$5,$D586&lt;$F$5),$F586,"-"),"-"),"-")</f>
        <v>-</v>
      </c>
      <c r="H586" s="38">
        <f t="shared" ref="H586:H649" si="179">IF(G586="-",F586,"-")</f>
        <v>22.31</v>
      </c>
      <c r="K586" s="133">
        <v>43125.041666666664</v>
      </c>
      <c r="L586" s="9">
        <f t="shared" si="162"/>
        <v>1</v>
      </c>
      <c r="M586" s="9">
        <f t="shared" si="163"/>
        <v>25</v>
      </c>
      <c r="N586" s="9">
        <f t="shared" si="164"/>
        <v>1</v>
      </c>
      <c r="O586" s="31" t="str">
        <f t="shared" si="165"/>
        <v/>
      </c>
      <c r="P586" s="134">
        <v>27.13</v>
      </c>
      <c r="Q586" s="31" t="str">
        <f t="shared" si="166"/>
        <v>-</v>
      </c>
      <c r="R586" s="31">
        <f t="shared" si="167"/>
        <v>27.13</v>
      </c>
      <c r="U586" s="133">
        <v>43490.041666666664</v>
      </c>
      <c r="V586" s="9">
        <f t="shared" si="168"/>
        <v>1</v>
      </c>
      <c r="W586" s="9">
        <f t="shared" si="169"/>
        <v>25</v>
      </c>
      <c r="X586" s="9">
        <f t="shared" si="170"/>
        <v>1</v>
      </c>
      <c r="Y586" s="31" t="str">
        <f t="shared" si="171"/>
        <v/>
      </c>
      <c r="Z586" s="134">
        <v>23.86</v>
      </c>
      <c r="AA586" s="31" t="str">
        <f t="shared" si="172"/>
        <v>-</v>
      </c>
      <c r="AB586" s="31">
        <f t="shared" si="173"/>
        <v>23.86</v>
      </c>
    </row>
    <row r="587" spans="1:28" x14ac:dyDescent="0.3">
      <c r="A587" s="133">
        <v>42760.083333333336</v>
      </c>
      <c r="B587" s="152">
        <f t="shared" si="174"/>
        <v>1</v>
      </c>
      <c r="C587" s="152">
        <f t="shared" si="175"/>
        <v>25</v>
      </c>
      <c r="D587" s="152">
        <f t="shared" si="176"/>
        <v>2</v>
      </c>
      <c r="E587" s="38" t="str">
        <f t="shared" si="177"/>
        <v/>
      </c>
      <c r="F587" s="134">
        <v>22.49</v>
      </c>
      <c r="G587" s="38" t="str">
        <f t="shared" si="178"/>
        <v>-</v>
      </c>
      <c r="H587" s="38">
        <f t="shared" si="179"/>
        <v>22.49</v>
      </c>
      <c r="K587" s="133">
        <v>43125.083333333336</v>
      </c>
      <c r="L587" s="9">
        <f t="shared" si="162"/>
        <v>1</v>
      </c>
      <c r="M587" s="9">
        <f t="shared" si="163"/>
        <v>25</v>
      </c>
      <c r="N587" s="9">
        <f t="shared" si="164"/>
        <v>2</v>
      </c>
      <c r="O587" s="31" t="str">
        <f t="shared" si="165"/>
        <v/>
      </c>
      <c r="P587" s="134">
        <v>27.59</v>
      </c>
      <c r="Q587" s="31" t="str">
        <f t="shared" si="166"/>
        <v>-</v>
      </c>
      <c r="R587" s="31">
        <f t="shared" si="167"/>
        <v>27.59</v>
      </c>
      <c r="U587" s="133">
        <v>43490.083333333336</v>
      </c>
      <c r="V587" s="9">
        <f t="shared" si="168"/>
        <v>1</v>
      </c>
      <c r="W587" s="9">
        <f t="shared" si="169"/>
        <v>25</v>
      </c>
      <c r="X587" s="9">
        <f t="shared" si="170"/>
        <v>2</v>
      </c>
      <c r="Y587" s="31" t="str">
        <f t="shared" si="171"/>
        <v/>
      </c>
      <c r="Z587" s="134">
        <v>23.88</v>
      </c>
      <c r="AA587" s="31" t="str">
        <f t="shared" si="172"/>
        <v>-</v>
      </c>
      <c r="AB587" s="31">
        <f t="shared" si="173"/>
        <v>23.88</v>
      </c>
    </row>
    <row r="588" spans="1:28" x14ac:dyDescent="0.3">
      <c r="A588" s="133">
        <v>42760.125</v>
      </c>
      <c r="B588" s="152">
        <f t="shared" si="174"/>
        <v>1</v>
      </c>
      <c r="C588" s="152">
        <f t="shared" si="175"/>
        <v>25</v>
      </c>
      <c r="D588" s="152">
        <f t="shared" si="176"/>
        <v>3</v>
      </c>
      <c r="E588" s="38" t="str">
        <f t="shared" si="177"/>
        <v/>
      </c>
      <c r="F588" s="134">
        <v>22.61</v>
      </c>
      <c r="G588" s="38" t="str">
        <f t="shared" si="178"/>
        <v>-</v>
      </c>
      <c r="H588" s="38">
        <f t="shared" si="179"/>
        <v>22.61</v>
      </c>
      <c r="K588" s="133">
        <v>43125.125</v>
      </c>
      <c r="L588" s="9">
        <f t="shared" si="162"/>
        <v>1</v>
      </c>
      <c r="M588" s="9">
        <f t="shared" si="163"/>
        <v>25</v>
      </c>
      <c r="N588" s="9">
        <f t="shared" si="164"/>
        <v>3</v>
      </c>
      <c r="O588" s="31" t="str">
        <f t="shared" si="165"/>
        <v/>
      </c>
      <c r="P588" s="134">
        <v>28.25</v>
      </c>
      <c r="Q588" s="31" t="str">
        <f t="shared" si="166"/>
        <v>-</v>
      </c>
      <c r="R588" s="31">
        <f t="shared" si="167"/>
        <v>28.25</v>
      </c>
      <c r="U588" s="133">
        <v>43490.125</v>
      </c>
      <c r="V588" s="9">
        <f t="shared" si="168"/>
        <v>1</v>
      </c>
      <c r="W588" s="9">
        <f t="shared" si="169"/>
        <v>25</v>
      </c>
      <c r="X588" s="9">
        <f t="shared" si="170"/>
        <v>3</v>
      </c>
      <c r="Y588" s="31" t="str">
        <f t="shared" si="171"/>
        <v/>
      </c>
      <c r="Z588" s="134">
        <v>24.06</v>
      </c>
      <c r="AA588" s="31" t="str">
        <f t="shared" si="172"/>
        <v>-</v>
      </c>
      <c r="AB588" s="31">
        <f t="shared" si="173"/>
        <v>24.06</v>
      </c>
    </row>
    <row r="589" spans="1:28" x14ac:dyDescent="0.3">
      <c r="A589" s="133">
        <v>42760.166666666664</v>
      </c>
      <c r="B589" s="152">
        <f t="shared" si="174"/>
        <v>1</v>
      </c>
      <c r="C589" s="152">
        <f t="shared" si="175"/>
        <v>25</v>
      </c>
      <c r="D589" s="152">
        <f t="shared" si="176"/>
        <v>4</v>
      </c>
      <c r="E589" s="38" t="str">
        <f t="shared" si="177"/>
        <v/>
      </c>
      <c r="F589" s="134">
        <v>22.84</v>
      </c>
      <c r="G589" s="38" t="str">
        <f t="shared" si="178"/>
        <v>-</v>
      </c>
      <c r="H589" s="38">
        <f t="shared" si="179"/>
        <v>22.84</v>
      </c>
      <c r="K589" s="133">
        <v>43125.166666666664</v>
      </c>
      <c r="L589" s="9">
        <f t="shared" si="162"/>
        <v>1</v>
      </c>
      <c r="M589" s="9">
        <f t="shared" si="163"/>
        <v>25</v>
      </c>
      <c r="N589" s="9">
        <f t="shared" si="164"/>
        <v>4</v>
      </c>
      <c r="O589" s="31" t="str">
        <f t="shared" si="165"/>
        <v/>
      </c>
      <c r="P589" s="134">
        <v>29.91</v>
      </c>
      <c r="Q589" s="31" t="str">
        <f t="shared" si="166"/>
        <v>-</v>
      </c>
      <c r="R589" s="31">
        <f t="shared" si="167"/>
        <v>29.91</v>
      </c>
      <c r="U589" s="133">
        <v>43490.166666666664</v>
      </c>
      <c r="V589" s="9">
        <f t="shared" si="168"/>
        <v>1</v>
      </c>
      <c r="W589" s="9">
        <f t="shared" si="169"/>
        <v>25</v>
      </c>
      <c r="X589" s="9">
        <f t="shared" si="170"/>
        <v>4</v>
      </c>
      <c r="Y589" s="31" t="str">
        <f t="shared" si="171"/>
        <v/>
      </c>
      <c r="Z589" s="134">
        <v>24.33</v>
      </c>
      <c r="AA589" s="31" t="str">
        <f t="shared" si="172"/>
        <v>-</v>
      </c>
      <c r="AB589" s="31">
        <f t="shared" si="173"/>
        <v>24.33</v>
      </c>
    </row>
    <row r="590" spans="1:28" x14ac:dyDescent="0.3">
      <c r="A590" s="133">
        <v>42760.208333333336</v>
      </c>
      <c r="B590" s="152">
        <f t="shared" si="174"/>
        <v>1</v>
      </c>
      <c r="C590" s="152">
        <f t="shared" si="175"/>
        <v>25</v>
      </c>
      <c r="D590" s="152">
        <f t="shared" si="176"/>
        <v>5</v>
      </c>
      <c r="E590" s="38" t="str">
        <f t="shared" si="177"/>
        <v/>
      </c>
      <c r="F590" s="134">
        <v>25.37</v>
      </c>
      <c r="G590" s="38" t="str">
        <f t="shared" si="178"/>
        <v>-</v>
      </c>
      <c r="H590" s="38">
        <f t="shared" si="179"/>
        <v>25.37</v>
      </c>
      <c r="K590" s="133">
        <v>43125.208333333336</v>
      </c>
      <c r="L590" s="9">
        <f t="shared" si="162"/>
        <v>1</v>
      </c>
      <c r="M590" s="9">
        <f t="shared" si="163"/>
        <v>25</v>
      </c>
      <c r="N590" s="9">
        <f t="shared" si="164"/>
        <v>5</v>
      </c>
      <c r="O590" s="31" t="str">
        <f t="shared" si="165"/>
        <v/>
      </c>
      <c r="P590" s="134">
        <v>36.6</v>
      </c>
      <c r="Q590" s="31" t="str">
        <f t="shared" si="166"/>
        <v>-</v>
      </c>
      <c r="R590" s="31">
        <f t="shared" si="167"/>
        <v>36.6</v>
      </c>
      <c r="U590" s="133">
        <v>43490.208333333336</v>
      </c>
      <c r="V590" s="9">
        <f t="shared" si="168"/>
        <v>1</v>
      </c>
      <c r="W590" s="9">
        <f t="shared" si="169"/>
        <v>25</v>
      </c>
      <c r="X590" s="9">
        <f t="shared" si="170"/>
        <v>5</v>
      </c>
      <c r="Y590" s="31" t="str">
        <f t="shared" si="171"/>
        <v/>
      </c>
      <c r="Z590" s="134">
        <v>25.81</v>
      </c>
      <c r="AA590" s="31" t="str">
        <f t="shared" si="172"/>
        <v>-</v>
      </c>
      <c r="AB590" s="31">
        <f t="shared" si="173"/>
        <v>25.81</v>
      </c>
    </row>
    <row r="591" spans="1:28" x14ac:dyDescent="0.3">
      <c r="A591" s="133">
        <v>42760.25</v>
      </c>
      <c r="B591" s="152">
        <f t="shared" si="174"/>
        <v>1</v>
      </c>
      <c r="C591" s="152">
        <f t="shared" si="175"/>
        <v>25</v>
      </c>
      <c r="D591" s="152">
        <f t="shared" si="176"/>
        <v>6</v>
      </c>
      <c r="E591" s="38" t="str">
        <f t="shared" si="177"/>
        <v/>
      </c>
      <c r="F591" s="134">
        <v>35.590000000000003</v>
      </c>
      <c r="G591" s="38" t="str">
        <f t="shared" si="178"/>
        <v>-</v>
      </c>
      <c r="H591" s="38">
        <f t="shared" si="179"/>
        <v>35.590000000000003</v>
      </c>
      <c r="K591" s="133">
        <v>43125.25</v>
      </c>
      <c r="L591" s="9">
        <f t="shared" si="162"/>
        <v>1</v>
      </c>
      <c r="M591" s="9">
        <f t="shared" si="163"/>
        <v>25</v>
      </c>
      <c r="N591" s="9">
        <f t="shared" si="164"/>
        <v>6</v>
      </c>
      <c r="O591" s="31" t="str">
        <f t="shared" si="165"/>
        <v/>
      </c>
      <c r="P591" s="134">
        <v>49.9</v>
      </c>
      <c r="Q591" s="31" t="str">
        <f t="shared" si="166"/>
        <v>-</v>
      </c>
      <c r="R591" s="31">
        <f t="shared" si="167"/>
        <v>49.9</v>
      </c>
      <c r="U591" s="133">
        <v>43490.25</v>
      </c>
      <c r="V591" s="9">
        <f t="shared" si="168"/>
        <v>1</v>
      </c>
      <c r="W591" s="9">
        <f t="shared" si="169"/>
        <v>25</v>
      </c>
      <c r="X591" s="9">
        <f t="shared" si="170"/>
        <v>6</v>
      </c>
      <c r="Y591" s="31" t="str">
        <f t="shared" si="171"/>
        <v/>
      </c>
      <c r="Z591" s="134">
        <v>38.909999999999997</v>
      </c>
      <c r="AA591" s="31" t="str">
        <f t="shared" si="172"/>
        <v>-</v>
      </c>
      <c r="AB591" s="31">
        <f t="shared" si="173"/>
        <v>38.909999999999997</v>
      </c>
    </row>
    <row r="592" spans="1:28" x14ac:dyDescent="0.3">
      <c r="A592" s="133">
        <v>42760.291666666664</v>
      </c>
      <c r="B592" s="152">
        <f t="shared" si="174"/>
        <v>1</v>
      </c>
      <c r="C592" s="152">
        <f t="shared" si="175"/>
        <v>25</v>
      </c>
      <c r="D592" s="152">
        <f t="shared" si="176"/>
        <v>7</v>
      </c>
      <c r="E592" s="38" t="str">
        <f t="shared" si="177"/>
        <v/>
      </c>
      <c r="F592" s="134">
        <v>36.020000000000003</v>
      </c>
      <c r="G592" s="38" t="str">
        <f t="shared" si="178"/>
        <v>-</v>
      </c>
      <c r="H592" s="38">
        <f t="shared" si="179"/>
        <v>36.020000000000003</v>
      </c>
      <c r="K592" s="133">
        <v>43125.291666666664</v>
      </c>
      <c r="L592" s="9">
        <f t="shared" si="162"/>
        <v>1</v>
      </c>
      <c r="M592" s="9">
        <f t="shared" si="163"/>
        <v>25</v>
      </c>
      <c r="N592" s="9">
        <f t="shared" si="164"/>
        <v>7</v>
      </c>
      <c r="O592" s="31" t="str">
        <f t="shared" si="165"/>
        <v/>
      </c>
      <c r="P592" s="134">
        <v>62.84</v>
      </c>
      <c r="Q592" s="31" t="str">
        <f t="shared" si="166"/>
        <v>-</v>
      </c>
      <c r="R592" s="31">
        <f t="shared" si="167"/>
        <v>62.84</v>
      </c>
      <c r="U592" s="133">
        <v>43490.291666666664</v>
      </c>
      <c r="V592" s="9">
        <f t="shared" si="168"/>
        <v>1</v>
      </c>
      <c r="W592" s="9">
        <f t="shared" si="169"/>
        <v>25</v>
      </c>
      <c r="X592" s="9">
        <f t="shared" si="170"/>
        <v>7</v>
      </c>
      <c r="Y592" s="31" t="str">
        <f t="shared" si="171"/>
        <v/>
      </c>
      <c r="Z592" s="134">
        <v>44</v>
      </c>
      <c r="AA592" s="31" t="str">
        <f t="shared" si="172"/>
        <v>-</v>
      </c>
      <c r="AB592" s="31">
        <f t="shared" si="173"/>
        <v>44</v>
      </c>
    </row>
    <row r="593" spans="1:28" x14ac:dyDescent="0.3">
      <c r="A593" s="133">
        <v>42760.333333333336</v>
      </c>
      <c r="B593" s="152">
        <f t="shared" si="174"/>
        <v>1</v>
      </c>
      <c r="C593" s="152">
        <f t="shared" si="175"/>
        <v>25</v>
      </c>
      <c r="D593" s="152">
        <f t="shared" si="176"/>
        <v>8</v>
      </c>
      <c r="E593" s="38" t="str">
        <f t="shared" si="177"/>
        <v/>
      </c>
      <c r="F593" s="134">
        <v>32.72</v>
      </c>
      <c r="G593" s="38">
        <f t="shared" si="178"/>
        <v>32.72</v>
      </c>
      <c r="H593" s="38" t="str">
        <f t="shared" si="179"/>
        <v>-</v>
      </c>
      <c r="K593" s="133">
        <v>43125.333333333336</v>
      </c>
      <c r="L593" s="9">
        <f t="shared" si="162"/>
        <v>1</v>
      </c>
      <c r="M593" s="9">
        <f t="shared" si="163"/>
        <v>25</v>
      </c>
      <c r="N593" s="9">
        <f t="shared" si="164"/>
        <v>8</v>
      </c>
      <c r="O593" s="31" t="str">
        <f t="shared" si="165"/>
        <v/>
      </c>
      <c r="P593" s="134">
        <v>50.73</v>
      </c>
      <c r="Q593" s="31">
        <f t="shared" si="166"/>
        <v>50.73</v>
      </c>
      <c r="R593" s="31" t="str">
        <f t="shared" si="167"/>
        <v>-</v>
      </c>
      <c r="U593" s="133">
        <v>43490.333333333336</v>
      </c>
      <c r="V593" s="9">
        <f t="shared" si="168"/>
        <v>1</v>
      </c>
      <c r="W593" s="9">
        <f t="shared" si="169"/>
        <v>25</v>
      </c>
      <c r="X593" s="9">
        <f t="shared" si="170"/>
        <v>8</v>
      </c>
      <c r="Y593" s="31" t="str">
        <f t="shared" si="171"/>
        <v/>
      </c>
      <c r="Z593" s="134">
        <v>41.74</v>
      </c>
      <c r="AA593" s="31">
        <f t="shared" si="172"/>
        <v>41.74</v>
      </c>
      <c r="AB593" s="31" t="str">
        <f t="shared" si="173"/>
        <v>-</v>
      </c>
    </row>
    <row r="594" spans="1:28" x14ac:dyDescent="0.3">
      <c r="A594" s="133">
        <v>42760.375</v>
      </c>
      <c r="B594" s="152">
        <f t="shared" si="174"/>
        <v>1</v>
      </c>
      <c r="C594" s="152">
        <f t="shared" si="175"/>
        <v>25</v>
      </c>
      <c r="D594" s="152">
        <f t="shared" si="176"/>
        <v>9</v>
      </c>
      <c r="E594" s="38" t="str">
        <f t="shared" si="177"/>
        <v/>
      </c>
      <c r="F594" s="134">
        <v>30.26</v>
      </c>
      <c r="G594" s="38">
        <f t="shared" si="178"/>
        <v>30.26</v>
      </c>
      <c r="H594" s="38" t="str">
        <f t="shared" si="179"/>
        <v>-</v>
      </c>
      <c r="K594" s="133">
        <v>43125.375</v>
      </c>
      <c r="L594" s="9">
        <f t="shared" si="162"/>
        <v>1</v>
      </c>
      <c r="M594" s="9">
        <f t="shared" si="163"/>
        <v>25</v>
      </c>
      <c r="N594" s="9">
        <f t="shared" si="164"/>
        <v>9</v>
      </c>
      <c r="O594" s="31" t="str">
        <f t="shared" si="165"/>
        <v/>
      </c>
      <c r="P594" s="134">
        <v>40.64</v>
      </c>
      <c r="Q594" s="31">
        <f t="shared" si="166"/>
        <v>40.64</v>
      </c>
      <c r="R594" s="31" t="str">
        <f t="shared" si="167"/>
        <v>-</v>
      </c>
      <c r="U594" s="133">
        <v>43490.375</v>
      </c>
      <c r="V594" s="9">
        <f t="shared" si="168"/>
        <v>1</v>
      </c>
      <c r="W594" s="9">
        <f t="shared" si="169"/>
        <v>25</v>
      </c>
      <c r="X594" s="9">
        <f t="shared" si="170"/>
        <v>9</v>
      </c>
      <c r="Y594" s="31" t="str">
        <f t="shared" si="171"/>
        <v/>
      </c>
      <c r="Z594" s="134">
        <v>39.619999999999997</v>
      </c>
      <c r="AA594" s="31">
        <f t="shared" si="172"/>
        <v>39.619999999999997</v>
      </c>
      <c r="AB594" s="31" t="str">
        <f t="shared" si="173"/>
        <v>-</v>
      </c>
    </row>
    <row r="595" spans="1:28" x14ac:dyDescent="0.3">
      <c r="A595" s="133">
        <v>42760.416666666664</v>
      </c>
      <c r="B595" s="152">
        <f t="shared" si="174"/>
        <v>1</v>
      </c>
      <c r="C595" s="152">
        <f t="shared" si="175"/>
        <v>25</v>
      </c>
      <c r="D595" s="152">
        <f t="shared" si="176"/>
        <v>10</v>
      </c>
      <c r="E595" s="38" t="str">
        <f t="shared" si="177"/>
        <v/>
      </c>
      <c r="F595" s="134">
        <v>28.17</v>
      </c>
      <c r="G595" s="38">
        <f t="shared" si="178"/>
        <v>28.17</v>
      </c>
      <c r="H595" s="38" t="str">
        <f t="shared" si="179"/>
        <v>-</v>
      </c>
      <c r="K595" s="133">
        <v>43125.416666666664</v>
      </c>
      <c r="L595" s="9">
        <f t="shared" si="162"/>
        <v>1</v>
      </c>
      <c r="M595" s="9">
        <f t="shared" si="163"/>
        <v>25</v>
      </c>
      <c r="N595" s="9">
        <f t="shared" si="164"/>
        <v>10</v>
      </c>
      <c r="O595" s="31" t="str">
        <f t="shared" si="165"/>
        <v/>
      </c>
      <c r="P595" s="134">
        <v>40.83</v>
      </c>
      <c r="Q595" s="31">
        <f t="shared" si="166"/>
        <v>40.83</v>
      </c>
      <c r="R595" s="31" t="str">
        <f t="shared" si="167"/>
        <v>-</v>
      </c>
      <c r="U595" s="133">
        <v>43490.416666666664</v>
      </c>
      <c r="V595" s="9">
        <f t="shared" si="168"/>
        <v>1</v>
      </c>
      <c r="W595" s="9">
        <f t="shared" si="169"/>
        <v>25</v>
      </c>
      <c r="X595" s="9">
        <f t="shared" si="170"/>
        <v>10</v>
      </c>
      <c r="Y595" s="31" t="str">
        <f t="shared" si="171"/>
        <v/>
      </c>
      <c r="Z595" s="134">
        <v>39.58</v>
      </c>
      <c r="AA595" s="31">
        <f t="shared" si="172"/>
        <v>39.58</v>
      </c>
      <c r="AB595" s="31" t="str">
        <f t="shared" si="173"/>
        <v>-</v>
      </c>
    </row>
    <row r="596" spans="1:28" x14ac:dyDescent="0.3">
      <c r="A596" s="133">
        <v>42760.458333333336</v>
      </c>
      <c r="B596" s="152">
        <f t="shared" si="174"/>
        <v>1</v>
      </c>
      <c r="C596" s="152">
        <f t="shared" si="175"/>
        <v>25</v>
      </c>
      <c r="D596" s="152">
        <f t="shared" si="176"/>
        <v>11</v>
      </c>
      <c r="E596" s="38" t="str">
        <f t="shared" si="177"/>
        <v/>
      </c>
      <c r="F596" s="134">
        <v>27.37</v>
      </c>
      <c r="G596" s="38">
        <f t="shared" si="178"/>
        <v>27.37</v>
      </c>
      <c r="H596" s="38" t="str">
        <f t="shared" si="179"/>
        <v>-</v>
      </c>
      <c r="K596" s="133">
        <v>43125.458333333336</v>
      </c>
      <c r="L596" s="9">
        <f t="shared" si="162"/>
        <v>1</v>
      </c>
      <c r="M596" s="9">
        <f t="shared" si="163"/>
        <v>25</v>
      </c>
      <c r="N596" s="9">
        <f t="shared" si="164"/>
        <v>11</v>
      </c>
      <c r="O596" s="31" t="str">
        <f t="shared" si="165"/>
        <v/>
      </c>
      <c r="P596" s="134">
        <v>39.83</v>
      </c>
      <c r="Q596" s="31">
        <f t="shared" si="166"/>
        <v>39.83</v>
      </c>
      <c r="R596" s="31" t="str">
        <f t="shared" si="167"/>
        <v>-</v>
      </c>
      <c r="U596" s="133">
        <v>43490.458333333336</v>
      </c>
      <c r="V596" s="9">
        <f t="shared" si="168"/>
        <v>1</v>
      </c>
      <c r="W596" s="9">
        <f t="shared" si="169"/>
        <v>25</v>
      </c>
      <c r="X596" s="9">
        <f t="shared" si="170"/>
        <v>11</v>
      </c>
      <c r="Y596" s="31" t="str">
        <f t="shared" si="171"/>
        <v/>
      </c>
      <c r="Z596" s="134">
        <v>36.46</v>
      </c>
      <c r="AA596" s="31">
        <f t="shared" si="172"/>
        <v>36.46</v>
      </c>
      <c r="AB596" s="31" t="str">
        <f t="shared" si="173"/>
        <v>-</v>
      </c>
    </row>
    <row r="597" spans="1:28" x14ac:dyDescent="0.3">
      <c r="A597" s="133">
        <v>42760.5</v>
      </c>
      <c r="B597" s="152">
        <f t="shared" si="174"/>
        <v>1</v>
      </c>
      <c r="C597" s="152">
        <f t="shared" si="175"/>
        <v>25</v>
      </c>
      <c r="D597" s="152">
        <f t="shared" si="176"/>
        <v>12</v>
      </c>
      <c r="E597" s="38" t="str">
        <f t="shared" si="177"/>
        <v/>
      </c>
      <c r="F597" s="134">
        <v>26.13</v>
      </c>
      <c r="G597" s="38">
        <f t="shared" si="178"/>
        <v>26.13</v>
      </c>
      <c r="H597" s="38" t="str">
        <f t="shared" si="179"/>
        <v>-</v>
      </c>
      <c r="K597" s="133">
        <v>43125.5</v>
      </c>
      <c r="L597" s="9">
        <f t="shared" si="162"/>
        <v>1</v>
      </c>
      <c r="M597" s="9">
        <f t="shared" si="163"/>
        <v>25</v>
      </c>
      <c r="N597" s="9">
        <f t="shared" si="164"/>
        <v>12</v>
      </c>
      <c r="O597" s="31" t="str">
        <f t="shared" si="165"/>
        <v/>
      </c>
      <c r="P597" s="134">
        <v>33.83</v>
      </c>
      <c r="Q597" s="31">
        <f t="shared" si="166"/>
        <v>33.83</v>
      </c>
      <c r="R597" s="31" t="str">
        <f t="shared" si="167"/>
        <v>-</v>
      </c>
      <c r="U597" s="133">
        <v>43490.5</v>
      </c>
      <c r="V597" s="9">
        <f t="shared" si="168"/>
        <v>1</v>
      </c>
      <c r="W597" s="9">
        <f t="shared" si="169"/>
        <v>25</v>
      </c>
      <c r="X597" s="9">
        <f t="shared" si="170"/>
        <v>12</v>
      </c>
      <c r="Y597" s="31" t="str">
        <f t="shared" si="171"/>
        <v/>
      </c>
      <c r="Z597" s="134">
        <v>34.35</v>
      </c>
      <c r="AA597" s="31">
        <f t="shared" si="172"/>
        <v>34.35</v>
      </c>
      <c r="AB597" s="31" t="str">
        <f t="shared" si="173"/>
        <v>-</v>
      </c>
    </row>
    <row r="598" spans="1:28" x14ac:dyDescent="0.3">
      <c r="A598" s="133">
        <v>42760.541666666664</v>
      </c>
      <c r="B598" s="152">
        <f t="shared" si="174"/>
        <v>1</v>
      </c>
      <c r="C598" s="152">
        <f t="shared" si="175"/>
        <v>25</v>
      </c>
      <c r="D598" s="152">
        <f t="shared" si="176"/>
        <v>13</v>
      </c>
      <c r="E598" s="38" t="str">
        <f t="shared" si="177"/>
        <v/>
      </c>
      <c r="F598" s="134">
        <v>25.47</v>
      </c>
      <c r="G598" s="38">
        <f t="shared" si="178"/>
        <v>25.47</v>
      </c>
      <c r="H598" s="38" t="str">
        <f t="shared" si="179"/>
        <v>-</v>
      </c>
      <c r="K598" s="133">
        <v>43125.541666666664</v>
      </c>
      <c r="L598" s="9">
        <f t="shared" si="162"/>
        <v>1</v>
      </c>
      <c r="M598" s="9">
        <f t="shared" si="163"/>
        <v>25</v>
      </c>
      <c r="N598" s="9">
        <f t="shared" si="164"/>
        <v>13</v>
      </c>
      <c r="O598" s="31" t="str">
        <f t="shared" si="165"/>
        <v/>
      </c>
      <c r="P598" s="134">
        <v>31.96</v>
      </c>
      <c r="Q598" s="31">
        <f t="shared" si="166"/>
        <v>31.96</v>
      </c>
      <c r="R598" s="31" t="str">
        <f t="shared" si="167"/>
        <v>-</v>
      </c>
      <c r="U598" s="133">
        <v>43490.541666666664</v>
      </c>
      <c r="V598" s="9">
        <f t="shared" si="168"/>
        <v>1</v>
      </c>
      <c r="W598" s="9">
        <f t="shared" si="169"/>
        <v>25</v>
      </c>
      <c r="X598" s="9">
        <f t="shared" si="170"/>
        <v>13</v>
      </c>
      <c r="Y598" s="31" t="str">
        <f t="shared" si="171"/>
        <v/>
      </c>
      <c r="Z598" s="134">
        <v>31.26</v>
      </c>
      <c r="AA598" s="31">
        <f t="shared" si="172"/>
        <v>31.26</v>
      </c>
      <c r="AB598" s="31" t="str">
        <f t="shared" si="173"/>
        <v>-</v>
      </c>
    </row>
    <row r="599" spans="1:28" x14ac:dyDescent="0.3">
      <c r="A599" s="133">
        <v>42760.583333333336</v>
      </c>
      <c r="B599" s="152">
        <f t="shared" si="174"/>
        <v>1</v>
      </c>
      <c r="C599" s="152">
        <f t="shared" si="175"/>
        <v>25</v>
      </c>
      <c r="D599" s="152">
        <f t="shared" si="176"/>
        <v>14</v>
      </c>
      <c r="E599" s="38" t="str">
        <f t="shared" si="177"/>
        <v/>
      </c>
      <c r="F599" s="134">
        <v>25.13</v>
      </c>
      <c r="G599" s="38">
        <f t="shared" si="178"/>
        <v>25.13</v>
      </c>
      <c r="H599" s="38" t="str">
        <f t="shared" si="179"/>
        <v>-</v>
      </c>
      <c r="K599" s="133">
        <v>43125.583333333336</v>
      </c>
      <c r="L599" s="9">
        <f t="shared" si="162"/>
        <v>1</v>
      </c>
      <c r="M599" s="9">
        <f t="shared" si="163"/>
        <v>25</v>
      </c>
      <c r="N599" s="9">
        <f t="shared" si="164"/>
        <v>14</v>
      </c>
      <c r="O599" s="31" t="str">
        <f t="shared" si="165"/>
        <v/>
      </c>
      <c r="P599" s="134">
        <v>30.07</v>
      </c>
      <c r="Q599" s="31">
        <f t="shared" si="166"/>
        <v>30.07</v>
      </c>
      <c r="R599" s="31" t="str">
        <f t="shared" si="167"/>
        <v>-</v>
      </c>
      <c r="U599" s="133">
        <v>43490.583333333336</v>
      </c>
      <c r="V599" s="9">
        <f t="shared" si="168"/>
        <v>1</v>
      </c>
      <c r="W599" s="9">
        <f t="shared" si="169"/>
        <v>25</v>
      </c>
      <c r="X599" s="9">
        <f t="shared" si="170"/>
        <v>14</v>
      </c>
      <c r="Y599" s="31" t="str">
        <f t="shared" si="171"/>
        <v/>
      </c>
      <c r="Z599" s="134">
        <v>30.5</v>
      </c>
      <c r="AA599" s="31">
        <f t="shared" si="172"/>
        <v>30.5</v>
      </c>
      <c r="AB599" s="31" t="str">
        <f t="shared" si="173"/>
        <v>-</v>
      </c>
    </row>
    <row r="600" spans="1:28" x14ac:dyDescent="0.3">
      <c r="A600" s="133">
        <v>42760.625</v>
      </c>
      <c r="B600" s="152">
        <f t="shared" si="174"/>
        <v>1</v>
      </c>
      <c r="C600" s="152">
        <f t="shared" si="175"/>
        <v>25</v>
      </c>
      <c r="D600" s="152">
        <f t="shared" si="176"/>
        <v>15</v>
      </c>
      <c r="E600" s="38" t="str">
        <f t="shared" si="177"/>
        <v/>
      </c>
      <c r="F600" s="134">
        <v>24.94</v>
      </c>
      <c r="G600" s="38">
        <f t="shared" si="178"/>
        <v>24.94</v>
      </c>
      <c r="H600" s="38" t="str">
        <f t="shared" si="179"/>
        <v>-</v>
      </c>
      <c r="K600" s="133">
        <v>43125.625</v>
      </c>
      <c r="L600" s="9">
        <f t="shared" si="162"/>
        <v>1</v>
      </c>
      <c r="M600" s="9">
        <f t="shared" si="163"/>
        <v>25</v>
      </c>
      <c r="N600" s="9">
        <f t="shared" si="164"/>
        <v>15</v>
      </c>
      <c r="O600" s="31" t="str">
        <f t="shared" si="165"/>
        <v/>
      </c>
      <c r="P600" s="134">
        <v>29.87</v>
      </c>
      <c r="Q600" s="31">
        <f t="shared" si="166"/>
        <v>29.87</v>
      </c>
      <c r="R600" s="31" t="str">
        <f t="shared" si="167"/>
        <v>-</v>
      </c>
      <c r="U600" s="133">
        <v>43490.625</v>
      </c>
      <c r="V600" s="9">
        <f t="shared" si="168"/>
        <v>1</v>
      </c>
      <c r="W600" s="9">
        <f t="shared" si="169"/>
        <v>25</v>
      </c>
      <c r="X600" s="9">
        <f t="shared" si="170"/>
        <v>15</v>
      </c>
      <c r="Y600" s="31" t="str">
        <f t="shared" si="171"/>
        <v/>
      </c>
      <c r="Z600" s="134">
        <v>29.84</v>
      </c>
      <c r="AA600" s="31">
        <f t="shared" si="172"/>
        <v>29.84</v>
      </c>
      <c r="AB600" s="31" t="str">
        <f t="shared" si="173"/>
        <v>-</v>
      </c>
    </row>
    <row r="601" spans="1:28" x14ac:dyDescent="0.3">
      <c r="A601" s="133">
        <v>42760.666666666664</v>
      </c>
      <c r="B601" s="152">
        <f t="shared" si="174"/>
        <v>1</v>
      </c>
      <c r="C601" s="152">
        <f t="shared" si="175"/>
        <v>25</v>
      </c>
      <c r="D601" s="152">
        <f t="shared" si="176"/>
        <v>16</v>
      </c>
      <c r="E601" s="38" t="str">
        <f t="shared" si="177"/>
        <v/>
      </c>
      <c r="F601" s="134">
        <v>25.48</v>
      </c>
      <c r="G601" s="38">
        <f t="shared" si="178"/>
        <v>25.48</v>
      </c>
      <c r="H601" s="38" t="str">
        <f t="shared" si="179"/>
        <v>-</v>
      </c>
      <c r="K601" s="133">
        <v>43125.666666666664</v>
      </c>
      <c r="L601" s="9">
        <f t="shared" si="162"/>
        <v>1</v>
      </c>
      <c r="M601" s="9">
        <f t="shared" si="163"/>
        <v>25</v>
      </c>
      <c r="N601" s="9">
        <f t="shared" si="164"/>
        <v>16</v>
      </c>
      <c r="O601" s="31" t="str">
        <f t="shared" si="165"/>
        <v/>
      </c>
      <c r="P601" s="134">
        <v>31.88</v>
      </c>
      <c r="Q601" s="31">
        <f t="shared" si="166"/>
        <v>31.88</v>
      </c>
      <c r="R601" s="31" t="str">
        <f t="shared" si="167"/>
        <v>-</v>
      </c>
      <c r="U601" s="133">
        <v>43490.666666666664</v>
      </c>
      <c r="V601" s="9">
        <f t="shared" si="168"/>
        <v>1</v>
      </c>
      <c r="W601" s="9">
        <f t="shared" si="169"/>
        <v>25</v>
      </c>
      <c r="X601" s="9">
        <f t="shared" si="170"/>
        <v>16</v>
      </c>
      <c r="Y601" s="31" t="str">
        <f t="shared" si="171"/>
        <v/>
      </c>
      <c r="Z601" s="134">
        <v>31.69</v>
      </c>
      <c r="AA601" s="31">
        <f t="shared" si="172"/>
        <v>31.69</v>
      </c>
      <c r="AB601" s="31" t="str">
        <f t="shared" si="173"/>
        <v>-</v>
      </c>
    </row>
    <row r="602" spans="1:28" x14ac:dyDescent="0.3">
      <c r="A602" s="133">
        <v>42760.708333333336</v>
      </c>
      <c r="B602" s="152">
        <f t="shared" si="174"/>
        <v>1</v>
      </c>
      <c r="C602" s="152">
        <f t="shared" si="175"/>
        <v>25</v>
      </c>
      <c r="D602" s="152">
        <f t="shared" si="176"/>
        <v>17</v>
      </c>
      <c r="E602" s="38" t="str">
        <f t="shared" si="177"/>
        <v/>
      </c>
      <c r="F602" s="134">
        <v>34.770000000000003</v>
      </c>
      <c r="G602" s="38" t="str">
        <f t="shared" si="178"/>
        <v>-</v>
      </c>
      <c r="H602" s="38">
        <f t="shared" si="179"/>
        <v>34.770000000000003</v>
      </c>
      <c r="K602" s="133">
        <v>43125.708333333336</v>
      </c>
      <c r="L602" s="9">
        <f t="shared" si="162"/>
        <v>1</v>
      </c>
      <c r="M602" s="9">
        <f t="shared" si="163"/>
        <v>25</v>
      </c>
      <c r="N602" s="9">
        <f t="shared" si="164"/>
        <v>17</v>
      </c>
      <c r="O602" s="31" t="str">
        <f t="shared" si="165"/>
        <v/>
      </c>
      <c r="P602" s="134">
        <v>46.69</v>
      </c>
      <c r="Q602" s="31" t="str">
        <f t="shared" si="166"/>
        <v>-</v>
      </c>
      <c r="R602" s="31">
        <f t="shared" si="167"/>
        <v>46.69</v>
      </c>
      <c r="U602" s="133">
        <v>43490.708333333336</v>
      </c>
      <c r="V602" s="9">
        <f t="shared" si="168"/>
        <v>1</v>
      </c>
      <c r="W602" s="9">
        <f t="shared" si="169"/>
        <v>25</v>
      </c>
      <c r="X602" s="9">
        <f t="shared" si="170"/>
        <v>17</v>
      </c>
      <c r="Y602" s="31" t="str">
        <f t="shared" si="171"/>
        <v/>
      </c>
      <c r="Z602" s="134">
        <v>42.41</v>
      </c>
      <c r="AA602" s="31" t="str">
        <f t="shared" si="172"/>
        <v>-</v>
      </c>
      <c r="AB602" s="31">
        <f t="shared" si="173"/>
        <v>42.41</v>
      </c>
    </row>
    <row r="603" spans="1:28" x14ac:dyDescent="0.3">
      <c r="A603" s="133">
        <v>42760.75</v>
      </c>
      <c r="B603" s="152">
        <f t="shared" si="174"/>
        <v>1</v>
      </c>
      <c r="C603" s="152">
        <f t="shared" si="175"/>
        <v>25</v>
      </c>
      <c r="D603" s="152">
        <f t="shared" si="176"/>
        <v>18</v>
      </c>
      <c r="E603" s="38" t="str">
        <f t="shared" si="177"/>
        <v/>
      </c>
      <c r="F603" s="134">
        <v>35.46</v>
      </c>
      <c r="G603" s="38" t="str">
        <f t="shared" si="178"/>
        <v>-</v>
      </c>
      <c r="H603" s="38">
        <f t="shared" si="179"/>
        <v>35.46</v>
      </c>
      <c r="K603" s="133">
        <v>43125.75</v>
      </c>
      <c r="L603" s="9">
        <f t="shared" si="162"/>
        <v>1</v>
      </c>
      <c r="M603" s="9">
        <f t="shared" si="163"/>
        <v>25</v>
      </c>
      <c r="N603" s="9">
        <f t="shared" si="164"/>
        <v>18</v>
      </c>
      <c r="O603" s="31" t="str">
        <f t="shared" si="165"/>
        <v/>
      </c>
      <c r="P603" s="134">
        <v>47.54</v>
      </c>
      <c r="Q603" s="31" t="str">
        <f t="shared" si="166"/>
        <v>-</v>
      </c>
      <c r="R603" s="31">
        <f t="shared" si="167"/>
        <v>47.54</v>
      </c>
      <c r="U603" s="133">
        <v>43490.75</v>
      </c>
      <c r="V603" s="9">
        <f t="shared" si="168"/>
        <v>1</v>
      </c>
      <c r="W603" s="9">
        <f t="shared" si="169"/>
        <v>25</v>
      </c>
      <c r="X603" s="9">
        <f t="shared" si="170"/>
        <v>18</v>
      </c>
      <c r="Y603" s="31" t="str">
        <f t="shared" si="171"/>
        <v/>
      </c>
      <c r="Z603" s="134">
        <v>43.52</v>
      </c>
      <c r="AA603" s="31" t="str">
        <f t="shared" si="172"/>
        <v>-</v>
      </c>
      <c r="AB603" s="31">
        <f t="shared" si="173"/>
        <v>43.52</v>
      </c>
    </row>
    <row r="604" spans="1:28" x14ac:dyDescent="0.3">
      <c r="A604" s="133">
        <v>42760.791666666664</v>
      </c>
      <c r="B604" s="152">
        <f t="shared" si="174"/>
        <v>1</v>
      </c>
      <c r="C604" s="152">
        <f t="shared" si="175"/>
        <v>25</v>
      </c>
      <c r="D604" s="152">
        <f t="shared" si="176"/>
        <v>19</v>
      </c>
      <c r="E604" s="38" t="str">
        <f t="shared" si="177"/>
        <v/>
      </c>
      <c r="F604" s="134">
        <v>30.7</v>
      </c>
      <c r="G604" s="38" t="str">
        <f t="shared" si="178"/>
        <v>-</v>
      </c>
      <c r="H604" s="38">
        <f t="shared" si="179"/>
        <v>30.7</v>
      </c>
      <c r="K604" s="133">
        <v>43125.791666666664</v>
      </c>
      <c r="L604" s="9">
        <f t="shared" si="162"/>
        <v>1</v>
      </c>
      <c r="M604" s="9">
        <f t="shared" si="163"/>
        <v>25</v>
      </c>
      <c r="N604" s="9">
        <f t="shared" si="164"/>
        <v>19</v>
      </c>
      <c r="O604" s="31" t="str">
        <f t="shared" si="165"/>
        <v/>
      </c>
      <c r="P604" s="134">
        <v>43.26</v>
      </c>
      <c r="Q604" s="31" t="str">
        <f t="shared" si="166"/>
        <v>-</v>
      </c>
      <c r="R604" s="31">
        <f t="shared" si="167"/>
        <v>43.26</v>
      </c>
      <c r="U604" s="133">
        <v>43490.791666666664</v>
      </c>
      <c r="V604" s="9">
        <f t="shared" si="168"/>
        <v>1</v>
      </c>
      <c r="W604" s="9">
        <f t="shared" si="169"/>
        <v>25</v>
      </c>
      <c r="X604" s="9">
        <f t="shared" si="170"/>
        <v>19</v>
      </c>
      <c r="Y604" s="31" t="str">
        <f t="shared" si="171"/>
        <v/>
      </c>
      <c r="Z604" s="134">
        <v>41.78</v>
      </c>
      <c r="AA604" s="31" t="str">
        <f t="shared" si="172"/>
        <v>-</v>
      </c>
      <c r="AB604" s="31">
        <f t="shared" si="173"/>
        <v>41.78</v>
      </c>
    </row>
    <row r="605" spans="1:28" x14ac:dyDescent="0.3">
      <c r="A605" s="133">
        <v>42760.833333333336</v>
      </c>
      <c r="B605" s="152">
        <f t="shared" si="174"/>
        <v>1</v>
      </c>
      <c r="C605" s="152">
        <f t="shared" si="175"/>
        <v>25</v>
      </c>
      <c r="D605" s="152">
        <f t="shared" si="176"/>
        <v>20</v>
      </c>
      <c r="E605" s="38" t="str">
        <f t="shared" si="177"/>
        <v/>
      </c>
      <c r="F605" s="134">
        <v>28.46</v>
      </c>
      <c r="G605" s="38" t="str">
        <f t="shared" si="178"/>
        <v>-</v>
      </c>
      <c r="H605" s="38">
        <f t="shared" si="179"/>
        <v>28.46</v>
      </c>
      <c r="K605" s="133">
        <v>43125.833333333336</v>
      </c>
      <c r="L605" s="9">
        <f t="shared" si="162"/>
        <v>1</v>
      </c>
      <c r="M605" s="9">
        <f t="shared" si="163"/>
        <v>25</v>
      </c>
      <c r="N605" s="9">
        <f t="shared" si="164"/>
        <v>20</v>
      </c>
      <c r="O605" s="31" t="str">
        <f t="shared" si="165"/>
        <v/>
      </c>
      <c r="P605" s="134">
        <v>43.42</v>
      </c>
      <c r="Q605" s="31" t="str">
        <f t="shared" si="166"/>
        <v>-</v>
      </c>
      <c r="R605" s="31">
        <f t="shared" si="167"/>
        <v>43.42</v>
      </c>
      <c r="U605" s="133">
        <v>43490.833333333336</v>
      </c>
      <c r="V605" s="9">
        <f t="shared" si="168"/>
        <v>1</v>
      </c>
      <c r="W605" s="9">
        <f t="shared" si="169"/>
        <v>25</v>
      </c>
      <c r="X605" s="9">
        <f t="shared" si="170"/>
        <v>20</v>
      </c>
      <c r="Y605" s="31" t="str">
        <f t="shared" si="171"/>
        <v/>
      </c>
      <c r="Z605" s="134">
        <v>41.3</v>
      </c>
      <c r="AA605" s="31" t="str">
        <f t="shared" si="172"/>
        <v>-</v>
      </c>
      <c r="AB605" s="31">
        <f t="shared" si="173"/>
        <v>41.3</v>
      </c>
    </row>
    <row r="606" spans="1:28" x14ac:dyDescent="0.3">
      <c r="A606" s="133">
        <v>42760.875</v>
      </c>
      <c r="B606" s="152">
        <f t="shared" si="174"/>
        <v>1</v>
      </c>
      <c r="C606" s="152">
        <f t="shared" si="175"/>
        <v>25</v>
      </c>
      <c r="D606" s="152">
        <f t="shared" si="176"/>
        <v>21</v>
      </c>
      <c r="E606" s="38" t="str">
        <f t="shared" si="177"/>
        <v/>
      </c>
      <c r="F606" s="134">
        <v>25.89</v>
      </c>
      <c r="G606" s="38" t="str">
        <f t="shared" si="178"/>
        <v>-</v>
      </c>
      <c r="H606" s="38">
        <f t="shared" si="179"/>
        <v>25.89</v>
      </c>
      <c r="K606" s="133">
        <v>43125.875</v>
      </c>
      <c r="L606" s="9">
        <f t="shared" si="162"/>
        <v>1</v>
      </c>
      <c r="M606" s="9">
        <f t="shared" si="163"/>
        <v>25</v>
      </c>
      <c r="N606" s="9">
        <f t="shared" si="164"/>
        <v>21</v>
      </c>
      <c r="O606" s="31" t="str">
        <f t="shared" si="165"/>
        <v/>
      </c>
      <c r="P606" s="134">
        <v>39.659999999999997</v>
      </c>
      <c r="Q606" s="31" t="str">
        <f t="shared" si="166"/>
        <v>-</v>
      </c>
      <c r="R606" s="31">
        <f t="shared" si="167"/>
        <v>39.659999999999997</v>
      </c>
      <c r="U606" s="133">
        <v>43490.875</v>
      </c>
      <c r="V606" s="9">
        <f t="shared" si="168"/>
        <v>1</v>
      </c>
      <c r="W606" s="9">
        <f t="shared" si="169"/>
        <v>25</v>
      </c>
      <c r="X606" s="9">
        <f t="shared" si="170"/>
        <v>21</v>
      </c>
      <c r="Y606" s="31" t="str">
        <f t="shared" si="171"/>
        <v/>
      </c>
      <c r="Z606" s="134">
        <v>38.06</v>
      </c>
      <c r="AA606" s="31" t="str">
        <f t="shared" si="172"/>
        <v>-</v>
      </c>
      <c r="AB606" s="31">
        <f t="shared" si="173"/>
        <v>38.06</v>
      </c>
    </row>
    <row r="607" spans="1:28" x14ac:dyDescent="0.3">
      <c r="A607" s="133">
        <v>42760.916666666664</v>
      </c>
      <c r="B607" s="152">
        <f t="shared" si="174"/>
        <v>1</v>
      </c>
      <c r="C607" s="152">
        <f t="shared" si="175"/>
        <v>25</v>
      </c>
      <c r="D607" s="152">
        <f t="shared" si="176"/>
        <v>22</v>
      </c>
      <c r="E607" s="38" t="str">
        <f t="shared" si="177"/>
        <v/>
      </c>
      <c r="F607" s="134">
        <v>24.42</v>
      </c>
      <c r="G607" s="38" t="str">
        <f t="shared" si="178"/>
        <v>-</v>
      </c>
      <c r="H607" s="38">
        <f t="shared" si="179"/>
        <v>24.42</v>
      </c>
      <c r="K607" s="133">
        <v>43125.916666666664</v>
      </c>
      <c r="L607" s="9">
        <f t="shared" si="162"/>
        <v>1</v>
      </c>
      <c r="M607" s="9">
        <f t="shared" si="163"/>
        <v>25</v>
      </c>
      <c r="N607" s="9">
        <f t="shared" si="164"/>
        <v>22</v>
      </c>
      <c r="O607" s="31" t="str">
        <f t="shared" si="165"/>
        <v/>
      </c>
      <c r="P607" s="134">
        <v>30.79</v>
      </c>
      <c r="Q607" s="31" t="str">
        <f t="shared" si="166"/>
        <v>-</v>
      </c>
      <c r="R607" s="31">
        <f t="shared" si="167"/>
        <v>30.79</v>
      </c>
      <c r="U607" s="133">
        <v>43490.916666666664</v>
      </c>
      <c r="V607" s="9">
        <f t="shared" si="168"/>
        <v>1</v>
      </c>
      <c r="W607" s="9">
        <f t="shared" si="169"/>
        <v>25</v>
      </c>
      <c r="X607" s="9">
        <f t="shared" si="170"/>
        <v>22</v>
      </c>
      <c r="Y607" s="31" t="str">
        <f t="shared" si="171"/>
        <v/>
      </c>
      <c r="Z607" s="134">
        <v>33.81</v>
      </c>
      <c r="AA607" s="31" t="str">
        <f t="shared" si="172"/>
        <v>-</v>
      </c>
      <c r="AB607" s="31">
        <f t="shared" si="173"/>
        <v>33.81</v>
      </c>
    </row>
    <row r="608" spans="1:28" x14ac:dyDescent="0.3">
      <c r="A608" s="133">
        <v>42760.958333333336</v>
      </c>
      <c r="B608" s="152">
        <f t="shared" si="174"/>
        <v>1</v>
      </c>
      <c r="C608" s="152">
        <f t="shared" si="175"/>
        <v>25</v>
      </c>
      <c r="D608" s="152">
        <f t="shared" si="176"/>
        <v>23</v>
      </c>
      <c r="E608" s="38" t="str">
        <f t="shared" si="177"/>
        <v/>
      </c>
      <c r="F608" s="134">
        <v>22.15</v>
      </c>
      <c r="G608" s="38" t="str">
        <f t="shared" si="178"/>
        <v>-</v>
      </c>
      <c r="H608" s="38">
        <f t="shared" si="179"/>
        <v>22.15</v>
      </c>
      <c r="K608" s="133">
        <v>43125.958333333336</v>
      </c>
      <c r="L608" s="9">
        <f t="shared" si="162"/>
        <v>1</v>
      </c>
      <c r="M608" s="9">
        <f t="shared" si="163"/>
        <v>25</v>
      </c>
      <c r="N608" s="9">
        <f t="shared" si="164"/>
        <v>23</v>
      </c>
      <c r="O608" s="31" t="str">
        <f t="shared" si="165"/>
        <v/>
      </c>
      <c r="P608" s="134">
        <v>27.73</v>
      </c>
      <c r="Q608" s="31" t="str">
        <f t="shared" si="166"/>
        <v>-</v>
      </c>
      <c r="R608" s="31">
        <f t="shared" si="167"/>
        <v>27.73</v>
      </c>
      <c r="U608" s="133">
        <v>43490.958333333336</v>
      </c>
      <c r="V608" s="9">
        <f t="shared" si="168"/>
        <v>1</v>
      </c>
      <c r="W608" s="9">
        <f t="shared" si="169"/>
        <v>25</v>
      </c>
      <c r="X608" s="9">
        <f t="shared" si="170"/>
        <v>23</v>
      </c>
      <c r="Y608" s="31" t="str">
        <f t="shared" si="171"/>
        <v/>
      </c>
      <c r="Z608" s="134">
        <v>29.95</v>
      </c>
      <c r="AA608" s="31" t="str">
        <f t="shared" si="172"/>
        <v>-</v>
      </c>
      <c r="AB608" s="31">
        <f t="shared" si="173"/>
        <v>29.95</v>
      </c>
    </row>
    <row r="609" spans="1:28" x14ac:dyDescent="0.3">
      <c r="A609" s="133">
        <v>42761</v>
      </c>
      <c r="B609" s="152">
        <f t="shared" si="174"/>
        <v>1</v>
      </c>
      <c r="C609" s="152">
        <f t="shared" si="175"/>
        <v>26</v>
      </c>
      <c r="D609" s="152">
        <f t="shared" si="176"/>
        <v>0</v>
      </c>
      <c r="E609" s="38" t="str">
        <f t="shared" si="177"/>
        <v/>
      </c>
      <c r="F609" s="134">
        <v>21.36</v>
      </c>
      <c r="G609" s="38" t="str">
        <f t="shared" si="178"/>
        <v>-</v>
      </c>
      <c r="H609" s="38">
        <f t="shared" si="179"/>
        <v>21.36</v>
      </c>
      <c r="K609" s="133">
        <v>43126</v>
      </c>
      <c r="L609" s="9">
        <f t="shared" si="162"/>
        <v>1</v>
      </c>
      <c r="M609" s="9">
        <f t="shared" si="163"/>
        <v>26</v>
      </c>
      <c r="N609" s="9">
        <f t="shared" si="164"/>
        <v>0</v>
      </c>
      <c r="O609" s="31" t="str">
        <f t="shared" si="165"/>
        <v/>
      </c>
      <c r="P609" s="134">
        <v>31.42</v>
      </c>
      <c r="Q609" s="31" t="str">
        <f t="shared" si="166"/>
        <v>-</v>
      </c>
      <c r="R609" s="31">
        <f t="shared" si="167"/>
        <v>31.42</v>
      </c>
      <c r="U609" s="133">
        <v>43491</v>
      </c>
      <c r="V609" s="9">
        <f t="shared" si="168"/>
        <v>1</v>
      </c>
      <c r="W609" s="9">
        <f t="shared" si="169"/>
        <v>26</v>
      </c>
      <c r="X609" s="9">
        <f t="shared" si="170"/>
        <v>0</v>
      </c>
      <c r="Y609" s="31" t="str">
        <f t="shared" si="171"/>
        <v>W</v>
      </c>
      <c r="Z609" s="134">
        <v>28.81</v>
      </c>
      <c r="AA609" s="31" t="str">
        <f t="shared" si="172"/>
        <v>-</v>
      </c>
      <c r="AB609" s="31">
        <f t="shared" si="173"/>
        <v>28.81</v>
      </c>
    </row>
    <row r="610" spans="1:28" x14ac:dyDescent="0.3">
      <c r="A610" s="133">
        <v>42761.041666666664</v>
      </c>
      <c r="B610" s="152">
        <f t="shared" si="174"/>
        <v>1</v>
      </c>
      <c r="C610" s="152">
        <f t="shared" si="175"/>
        <v>26</v>
      </c>
      <c r="D610" s="152">
        <f t="shared" si="176"/>
        <v>1</v>
      </c>
      <c r="E610" s="38" t="str">
        <f t="shared" si="177"/>
        <v/>
      </c>
      <c r="F610" s="134">
        <v>21.34</v>
      </c>
      <c r="G610" s="38" t="str">
        <f t="shared" si="178"/>
        <v>-</v>
      </c>
      <c r="H610" s="38">
        <f t="shared" si="179"/>
        <v>21.34</v>
      </c>
      <c r="K610" s="133">
        <v>43126.041666666664</v>
      </c>
      <c r="L610" s="9">
        <f t="shared" si="162"/>
        <v>1</v>
      </c>
      <c r="M610" s="9">
        <f t="shared" si="163"/>
        <v>26</v>
      </c>
      <c r="N610" s="9">
        <f t="shared" si="164"/>
        <v>1</v>
      </c>
      <c r="O610" s="31" t="str">
        <f t="shared" si="165"/>
        <v/>
      </c>
      <c r="P610" s="134">
        <v>29.76</v>
      </c>
      <c r="Q610" s="31" t="str">
        <f t="shared" si="166"/>
        <v>-</v>
      </c>
      <c r="R610" s="31">
        <f t="shared" si="167"/>
        <v>29.76</v>
      </c>
      <c r="U610" s="133">
        <v>43491.041666666664</v>
      </c>
      <c r="V610" s="9">
        <f t="shared" si="168"/>
        <v>1</v>
      </c>
      <c r="W610" s="9">
        <f t="shared" si="169"/>
        <v>26</v>
      </c>
      <c r="X610" s="9">
        <f t="shared" si="170"/>
        <v>1</v>
      </c>
      <c r="Y610" s="31" t="str">
        <f t="shared" si="171"/>
        <v>W</v>
      </c>
      <c r="Z610" s="134">
        <v>28.34</v>
      </c>
      <c r="AA610" s="31" t="str">
        <f t="shared" si="172"/>
        <v>-</v>
      </c>
      <c r="AB610" s="31">
        <f t="shared" si="173"/>
        <v>28.34</v>
      </c>
    </row>
    <row r="611" spans="1:28" x14ac:dyDescent="0.3">
      <c r="A611" s="133">
        <v>42761.083333333336</v>
      </c>
      <c r="B611" s="152">
        <f t="shared" si="174"/>
        <v>1</v>
      </c>
      <c r="C611" s="152">
        <f t="shared" si="175"/>
        <v>26</v>
      </c>
      <c r="D611" s="152">
        <f t="shared" si="176"/>
        <v>2</v>
      </c>
      <c r="E611" s="38" t="str">
        <f t="shared" si="177"/>
        <v/>
      </c>
      <c r="F611" s="134">
        <v>20.84</v>
      </c>
      <c r="G611" s="38" t="str">
        <f t="shared" si="178"/>
        <v>-</v>
      </c>
      <c r="H611" s="38">
        <f t="shared" si="179"/>
        <v>20.84</v>
      </c>
      <c r="K611" s="133">
        <v>43126.083333333336</v>
      </c>
      <c r="L611" s="9">
        <f t="shared" si="162"/>
        <v>1</v>
      </c>
      <c r="M611" s="9">
        <f t="shared" si="163"/>
        <v>26</v>
      </c>
      <c r="N611" s="9">
        <f t="shared" si="164"/>
        <v>2</v>
      </c>
      <c r="O611" s="31" t="str">
        <f t="shared" si="165"/>
        <v/>
      </c>
      <c r="P611" s="134">
        <v>29.46</v>
      </c>
      <c r="Q611" s="31" t="str">
        <f t="shared" si="166"/>
        <v>-</v>
      </c>
      <c r="R611" s="31">
        <f t="shared" si="167"/>
        <v>29.46</v>
      </c>
      <c r="U611" s="133">
        <v>43491.083333333336</v>
      </c>
      <c r="V611" s="9">
        <f t="shared" si="168"/>
        <v>1</v>
      </c>
      <c r="W611" s="9">
        <f t="shared" si="169"/>
        <v>26</v>
      </c>
      <c r="X611" s="9">
        <f t="shared" si="170"/>
        <v>2</v>
      </c>
      <c r="Y611" s="31" t="str">
        <f t="shared" si="171"/>
        <v>W</v>
      </c>
      <c r="Z611" s="134">
        <v>28.32</v>
      </c>
      <c r="AA611" s="31" t="str">
        <f t="shared" si="172"/>
        <v>-</v>
      </c>
      <c r="AB611" s="31">
        <f t="shared" si="173"/>
        <v>28.32</v>
      </c>
    </row>
    <row r="612" spans="1:28" x14ac:dyDescent="0.3">
      <c r="A612" s="133">
        <v>42761.125</v>
      </c>
      <c r="B612" s="152">
        <f t="shared" si="174"/>
        <v>1</v>
      </c>
      <c r="C612" s="152">
        <f t="shared" si="175"/>
        <v>26</v>
      </c>
      <c r="D612" s="152">
        <f t="shared" si="176"/>
        <v>3</v>
      </c>
      <c r="E612" s="38" t="str">
        <f t="shared" si="177"/>
        <v/>
      </c>
      <c r="F612" s="134">
        <v>20.99</v>
      </c>
      <c r="G612" s="38" t="str">
        <f t="shared" si="178"/>
        <v>-</v>
      </c>
      <c r="H612" s="38">
        <f t="shared" si="179"/>
        <v>20.99</v>
      </c>
      <c r="K612" s="133">
        <v>43126.125</v>
      </c>
      <c r="L612" s="9">
        <f t="shared" si="162"/>
        <v>1</v>
      </c>
      <c r="M612" s="9">
        <f t="shared" si="163"/>
        <v>26</v>
      </c>
      <c r="N612" s="9">
        <f t="shared" si="164"/>
        <v>3</v>
      </c>
      <c r="O612" s="31" t="str">
        <f t="shared" si="165"/>
        <v/>
      </c>
      <c r="P612" s="134">
        <v>30.05</v>
      </c>
      <c r="Q612" s="31" t="str">
        <f t="shared" si="166"/>
        <v>-</v>
      </c>
      <c r="R612" s="31">
        <f t="shared" si="167"/>
        <v>30.05</v>
      </c>
      <c r="U612" s="133">
        <v>43491.125</v>
      </c>
      <c r="V612" s="9">
        <f t="shared" si="168"/>
        <v>1</v>
      </c>
      <c r="W612" s="9">
        <f t="shared" si="169"/>
        <v>26</v>
      </c>
      <c r="X612" s="9">
        <f t="shared" si="170"/>
        <v>3</v>
      </c>
      <c r="Y612" s="31" t="str">
        <f t="shared" si="171"/>
        <v>W</v>
      </c>
      <c r="Z612" s="134">
        <v>28.55</v>
      </c>
      <c r="AA612" s="31" t="str">
        <f t="shared" si="172"/>
        <v>-</v>
      </c>
      <c r="AB612" s="31">
        <f t="shared" si="173"/>
        <v>28.55</v>
      </c>
    </row>
    <row r="613" spans="1:28" x14ac:dyDescent="0.3">
      <c r="A613" s="133">
        <v>42761.166666666664</v>
      </c>
      <c r="B613" s="152">
        <f t="shared" si="174"/>
        <v>1</v>
      </c>
      <c r="C613" s="152">
        <f t="shared" si="175"/>
        <v>26</v>
      </c>
      <c r="D613" s="152">
        <f t="shared" si="176"/>
        <v>4</v>
      </c>
      <c r="E613" s="38" t="str">
        <f t="shared" si="177"/>
        <v/>
      </c>
      <c r="F613" s="134">
        <v>21.31</v>
      </c>
      <c r="G613" s="38" t="str">
        <f t="shared" si="178"/>
        <v>-</v>
      </c>
      <c r="H613" s="38">
        <f t="shared" si="179"/>
        <v>21.31</v>
      </c>
      <c r="K613" s="133">
        <v>43126.166666666664</v>
      </c>
      <c r="L613" s="9">
        <f t="shared" si="162"/>
        <v>1</v>
      </c>
      <c r="M613" s="9">
        <f t="shared" si="163"/>
        <v>26</v>
      </c>
      <c r="N613" s="9">
        <f t="shared" si="164"/>
        <v>4</v>
      </c>
      <c r="O613" s="31" t="str">
        <f t="shared" si="165"/>
        <v/>
      </c>
      <c r="P613" s="134">
        <v>31.4</v>
      </c>
      <c r="Q613" s="31" t="str">
        <f t="shared" si="166"/>
        <v>-</v>
      </c>
      <c r="R613" s="31">
        <f t="shared" si="167"/>
        <v>31.4</v>
      </c>
      <c r="U613" s="133">
        <v>43491.166666666664</v>
      </c>
      <c r="V613" s="9">
        <f t="shared" si="168"/>
        <v>1</v>
      </c>
      <c r="W613" s="9">
        <f t="shared" si="169"/>
        <v>26</v>
      </c>
      <c r="X613" s="9">
        <f t="shared" si="170"/>
        <v>4</v>
      </c>
      <c r="Y613" s="31" t="str">
        <f t="shared" si="171"/>
        <v>W</v>
      </c>
      <c r="Z613" s="134">
        <v>28.53</v>
      </c>
      <c r="AA613" s="31" t="str">
        <f t="shared" si="172"/>
        <v>-</v>
      </c>
      <c r="AB613" s="31">
        <f t="shared" si="173"/>
        <v>28.53</v>
      </c>
    </row>
    <row r="614" spans="1:28" x14ac:dyDescent="0.3">
      <c r="A614" s="133">
        <v>42761.208333333336</v>
      </c>
      <c r="B614" s="152">
        <f t="shared" si="174"/>
        <v>1</v>
      </c>
      <c r="C614" s="152">
        <f t="shared" si="175"/>
        <v>26</v>
      </c>
      <c r="D614" s="152">
        <f t="shared" si="176"/>
        <v>5</v>
      </c>
      <c r="E614" s="38" t="str">
        <f t="shared" si="177"/>
        <v/>
      </c>
      <c r="F614" s="134">
        <v>23.25</v>
      </c>
      <c r="G614" s="38" t="str">
        <f t="shared" si="178"/>
        <v>-</v>
      </c>
      <c r="H614" s="38">
        <f t="shared" si="179"/>
        <v>23.25</v>
      </c>
      <c r="K614" s="133">
        <v>43126.208333333336</v>
      </c>
      <c r="L614" s="9">
        <f t="shared" si="162"/>
        <v>1</v>
      </c>
      <c r="M614" s="9">
        <f t="shared" si="163"/>
        <v>26</v>
      </c>
      <c r="N614" s="9">
        <f t="shared" si="164"/>
        <v>5</v>
      </c>
      <c r="O614" s="31" t="str">
        <f t="shared" si="165"/>
        <v/>
      </c>
      <c r="P614" s="134">
        <v>49.3</v>
      </c>
      <c r="Q614" s="31" t="str">
        <f t="shared" si="166"/>
        <v>-</v>
      </c>
      <c r="R614" s="31">
        <f t="shared" si="167"/>
        <v>49.3</v>
      </c>
      <c r="U614" s="133">
        <v>43491.208333333336</v>
      </c>
      <c r="V614" s="9">
        <f t="shared" si="168"/>
        <v>1</v>
      </c>
      <c r="W614" s="9">
        <f t="shared" si="169"/>
        <v>26</v>
      </c>
      <c r="X614" s="9">
        <f t="shared" si="170"/>
        <v>5</v>
      </c>
      <c r="Y614" s="31" t="str">
        <f t="shared" si="171"/>
        <v>W</v>
      </c>
      <c r="Z614" s="134">
        <v>29.04</v>
      </c>
      <c r="AA614" s="31" t="str">
        <f t="shared" si="172"/>
        <v>-</v>
      </c>
      <c r="AB614" s="31">
        <f t="shared" si="173"/>
        <v>29.04</v>
      </c>
    </row>
    <row r="615" spans="1:28" x14ac:dyDescent="0.3">
      <c r="A615" s="133">
        <v>42761.25</v>
      </c>
      <c r="B615" s="152">
        <f t="shared" si="174"/>
        <v>1</v>
      </c>
      <c r="C615" s="152">
        <f t="shared" si="175"/>
        <v>26</v>
      </c>
      <c r="D615" s="152">
        <f t="shared" si="176"/>
        <v>6</v>
      </c>
      <c r="E615" s="38" t="str">
        <f t="shared" si="177"/>
        <v/>
      </c>
      <c r="F615" s="134">
        <v>27.87</v>
      </c>
      <c r="G615" s="38" t="str">
        <f t="shared" si="178"/>
        <v>-</v>
      </c>
      <c r="H615" s="38">
        <f t="shared" si="179"/>
        <v>27.87</v>
      </c>
      <c r="K615" s="133">
        <v>43126.25</v>
      </c>
      <c r="L615" s="9">
        <f t="shared" si="162"/>
        <v>1</v>
      </c>
      <c r="M615" s="9">
        <f t="shared" si="163"/>
        <v>26</v>
      </c>
      <c r="N615" s="9">
        <f t="shared" si="164"/>
        <v>6</v>
      </c>
      <c r="O615" s="31" t="str">
        <f t="shared" si="165"/>
        <v/>
      </c>
      <c r="P615" s="134">
        <v>87.89</v>
      </c>
      <c r="Q615" s="31" t="str">
        <f t="shared" si="166"/>
        <v>-</v>
      </c>
      <c r="R615" s="31">
        <f t="shared" si="167"/>
        <v>87.89</v>
      </c>
      <c r="U615" s="133">
        <v>43491.25</v>
      </c>
      <c r="V615" s="9">
        <f t="shared" si="168"/>
        <v>1</v>
      </c>
      <c r="W615" s="9">
        <f t="shared" si="169"/>
        <v>26</v>
      </c>
      <c r="X615" s="9">
        <f t="shared" si="170"/>
        <v>6</v>
      </c>
      <c r="Y615" s="31" t="str">
        <f t="shared" si="171"/>
        <v>W</v>
      </c>
      <c r="Z615" s="134">
        <v>30.82</v>
      </c>
      <c r="AA615" s="31" t="str">
        <f t="shared" si="172"/>
        <v>-</v>
      </c>
      <c r="AB615" s="31">
        <f t="shared" si="173"/>
        <v>30.82</v>
      </c>
    </row>
    <row r="616" spans="1:28" x14ac:dyDescent="0.3">
      <c r="A616" s="133">
        <v>42761.291666666664</v>
      </c>
      <c r="B616" s="152">
        <f t="shared" si="174"/>
        <v>1</v>
      </c>
      <c r="C616" s="152">
        <f t="shared" si="175"/>
        <v>26</v>
      </c>
      <c r="D616" s="152">
        <f t="shared" si="176"/>
        <v>7</v>
      </c>
      <c r="E616" s="38" t="str">
        <f t="shared" si="177"/>
        <v/>
      </c>
      <c r="F616" s="134">
        <v>29.17</v>
      </c>
      <c r="G616" s="38" t="str">
        <f t="shared" si="178"/>
        <v>-</v>
      </c>
      <c r="H616" s="38">
        <f t="shared" si="179"/>
        <v>29.17</v>
      </c>
      <c r="K616" s="133">
        <v>43126.291666666664</v>
      </c>
      <c r="L616" s="9">
        <f t="shared" si="162"/>
        <v>1</v>
      </c>
      <c r="M616" s="9">
        <f t="shared" si="163"/>
        <v>26</v>
      </c>
      <c r="N616" s="9">
        <f t="shared" si="164"/>
        <v>7</v>
      </c>
      <c r="O616" s="31" t="str">
        <f t="shared" si="165"/>
        <v/>
      </c>
      <c r="P616" s="134">
        <v>101.65</v>
      </c>
      <c r="Q616" s="31" t="str">
        <f t="shared" si="166"/>
        <v>-</v>
      </c>
      <c r="R616" s="31">
        <f t="shared" si="167"/>
        <v>101.65</v>
      </c>
      <c r="U616" s="133">
        <v>43491.291666666664</v>
      </c>
      <c r="V616" s="9">
        <f t="shared" si="168"/>
        <v>1</v>
      </c>
      <c r="W616" s="9">
        <f t="shared" si="169"/>
        <v>26</v>
      </c>
      <c r="X616" s="9">
        <f t="shared" si="170"/>
        <v>7</v>
      </c>
      <c r="Y616" s="31" t="str">
        <f t="shared" si="171"/>
        <v>W</v>
      </c>
      <c r="Z616" s="134">
        <v>33.520000000000003</v>
      </c>
      <c r="AA616" s="31" t="str">
        <f t="shared" si="172"/>
        <v>-</v>
      </c>
      <c r="AB616" s="31">
        <f t="shared" si="173"/>
        <v>33.520000000000003</v>
      </c>
    </row>
    <row r="617" spans="1:28" x14ac:dyDescent="0.3">
      <c r="A617" s="133">
        <v>42761.333333333336</v>
      </c>
      <c r="B617" s="152">
        <f t="shared" si="174"/>
        <v>1</v>
      </c>
      <c r="C617" s="152">
        <f t="shared" si="175"/>
        <v>26</v>
      </c>
      <c r="D617" s="152">
        <f t="shared" si="176"/>
        <v>8</v>
      </c>
      <c r="E617" s="38" t="str">
        <f t="shared" si="177"/>
        <v/>
      </c>
      <c r="F617" s="134">
        <v>28.37</v>
      </c>
      <c r="G617" s="38">
        <f t="shared" si="178"/>
        <v>28.37</v>
      </c>
      <c r="H617" s="38" t="str">
        <f t="shared" si="179"/>
        <v>-</v>
      </c>
      <c r="K617" s="133">
        <v>43126.333333333336</v>
      </c>
      <c r="L617" s="9">
        <f t="shared" si="162"/>
        <v>1</v>
      </c>
      <c r="M617" s="9">
        <f t="shared" si="163"/>
        <v>26</v>
      </c>
      <c r="N617" s="9">
        <f t="shared" si="164"/>
        <v>8</v>
      </c>
      <c r="O617" s="31" t="str">
        <f t="shared" si="165"/>
        <v/>
      </c>
      <c r="P617" s="134">
        <v>82.38</v>
      </c>
      <c r="Q617" s="31">
        <f t="shared" si="166"/>
        <v>82.38</v>
      </c>
      <c r="R617" s="31" t="str">
        <f t="shared" si="167"/>
        <v>-</v>
      </c>
      <c r="U617" s="133">
        <v>43491.333333333336</v>
      </c>
      <c r="V617" s="9">
        <f t="shared" si="168"/>
        <v>1</v>
      </c>
      <c r="W617" s="9">
        <f t="shared" si="169"/>
        <v>26</v>
      </c>
      <c r="X617" s="9">
        <f t="shared" si="170"/>
        <v>8</v>
      </c>
      <c r="Y617" s="31" t="str">
        <f t="shared" si="171"/>
        <v>W</v>
      </c>
      <c r="Z617" s="134">
        <v>33.92</v>
      </c>
      <c r="AA617" s="31" t="str">
        <f t="shared" si="172"/>
        <v>-</v>
      </c>
      <c r="AB617" s="31">
        <f t="shared" si="173"/>
        <v>33.92</v>
      </c>
    </row>
    <row r="618" spans="1:28" x14ac:dyDescent="0.3">
      <c r="A618" s="133">
        <v>42761.375</v>
      </c>
      <c r="B618" s="152">
        <f t="shared" si="174"/>
        <v>1</v>
      </c>
      <c r="C618" s="152">
        <f t="shared" si="175"/>
        <v>26</v>
      </c>
      <c r="D618" s="152">
        <f t="shared" si="176"/>
        <v>9</v>
      </c>
      <c r="E618" s="38" t="str">
        <f t="shared" si="177"/>
        <v/>
      </c>
      <c r="F618" s="134">
        <v>27.9</v>
      </c>
      <c r="G618" s="38">
        <f t="shared" si="178"/>
        <v>27.9</v>
      </c>
      <c r="H618" s="38" t="str">
        <f t="shared" si="179"/>
        <v>-</v>
      </c>
      <c r="K618" s="133">
        <v>43126.375</v>
      </c>
      <c r="L618" s="9">
        <f t="shared" si="162"/>
        <v>1</v>
      </c>
      <c r="M618" s="9">
        <f t="shared" si="163"/>
        <v>26</v>
      </c>
      <c r="N618" s="9">
        <f t="shared" si="164"/>
        <v>9</v>
      </c>
      <c r="O618" s="31" t="str">
        <f t="shared" si="165"/>
        <v/>
      </c>
      <c r="P618" s="134">
        <v>46.18</v>
      </c>
      <c r="Q618" s="31">
        <f t="shared" si="166"/>
        <v>46.18</v>
      </c>
      <c r="R618" s="31" t="str">
        <f t="shared" si="167"/>
        <v>-</v>
      </c>
      <c r="U618" s="133">
        <v>43491.375</v>
      </c>
      <c r="V618" s="9">
        <f t="shared" si="168"/>
        <v>1</v>
      </c>
      <c r="W618" s="9">
        <f t="shared" si="169"/>
        <v>26</v>
      </c>
      <c r="X618" s="9">
        <f t="shared" si="170"/>
        <v>9</v>
      </c>
      <c r="Y618" s="31" t="str">
        <f t="shared" si="171"/>
        <v>W</v>
      </c>
      <c r="Z618" s="134">
        <v>33.380000000000003</v>
      </c>
      <c r="AA618" s="31" t="str">
        <f t="shared" si="172"/>
        <v>-</v>
      </c>
      <c r="AB618" s="31">
        <f t="shared" si="173"/>
        <v>33.380000000000003</v>
      </c>
    </row>
    <row r="619" spans="1:28" x14ac:dyDescent="0.3">
      <c r="A619" s="133">
        <v>42761.416666666664</v>
      </c>
      <c r="B619" s="152">
        <f t="shared" si="174"/>
        <v>1</v>
      </c>
      <c r="C619" s="152">
        <f t="shared" si="175"/>
        <v>26</v>
      </c>
      <c r="D619" s="152">
        <f t="shared" si="176"/>
        <v>10</v>
      </c>
      <c r="E619" s="38" t="str">
        <f t="shared" si="177"/>
        <v/>
      </c>
      <c r="F619" s="134">
        <v>27.45</v>
      </c>
      <c r="G619" s="38">
        <f t="shared" si="178"/>
        <v>27.45</v>
      </c>
      <c r="H619" s="38" t="str">
        <f t="shared" si="179"/>
        <v>-</v>
      </c>
      <c r="K619" s="133">
        <v>43126.416666666664</v>
      </c>
      <c r="L619" s="9">
        <f t="shared" si="162"/>
        <v>1</v>
      </c>
      <c r="M619" s="9">
        <f t="shared" si="163"/>
        <v>26</v>
      </c>
      <c r="N619" s="9">
        <f t="shared" si="164"/>
        <v>10</v>
      </c>
      <c r="O619" s="31" t="str">
        <f t="shared" si="165"/>
        <v/>
      </c>
      <c r="P619" s="134">
        <v>36.58</v>
      </c>
      <c r="Q619" s="31">
        <f t="shared" si="166"/>
        <v>36.58</v>
      </c>
      <c r="R619" s="31" t="str">
        <f t="shared" si="167"/>
        <v>-</v>
      </c>
      <c r="U619" s="133">
        <v>43491.416666666664</v>
      </c>
      <c r="V619" s="9">
        <f t="shared" si="168"/>
        <v>1</v>
      </c>
      <c r="W619" s="9">
        <f t="shared" si="169"/>
        <v>26</v>
      </c>
      <c r="X619" s="9">
        <f t="shared" si="170"/>
        <v>10</v>
      </c>
      <c r="Y619" s="31" t="str">
        <f t="shared" si="171"/>
        <v>W</v>
      </c>
      <c r="Z619" s="134">
        <v>30.3</v>
      </c>
      <c r="AA619" s="31" t="str">
        <f t="shared" si="172"/>
        <v>-</v>
      </c>
      <c r="AB619" s="31">
        <f t="shared" si="173"/>
        <v>30.3</v>
      </c>
    </row>
    <row r="620" spans="1:28" x14ac:dyDescent="0.3">
      <c r="A620" s="133">
        <v>42761.458333333336</v>
      </c>
      <c r="B620" s="152">
        <f t="shared" si="174"/>
        <v>1</v>
      </c>
      <c r="C620" s="152">
        <f t="shared" si="175"/>
        <v>26</v>
      </c>
      <c r="D620" s="152">
        <f t="shared" si="176"/>
        <v>11</v>
      </c>
      <c r="E620" s="38" t="str">
        <f t="shared" si="177"/>
        <v/>
      </c>
      <c r="F620" s="134">
        <v>27.18</v>
      </c>
      <c r="G620" s="38">
        <f t="shared" si="178"/>
        <v>27.18</v>
      </c>
      <c r="H620" s="38" t="str">
        <f t="shared" si="179"/>
        <v>-</v>
      </c>
      <c r="K620" s="133">
        <v>43126.458333333336</v>
      </c>
      <c r="L620" s="9">
        <f t="shared" si="162"/>
        <v>1</v>
      </c>
      <c r="M620" s="9">
        <f t="shared" si="163"/>
        <v>26</v>
      </c>
      <c r="N620" s="9">
        <f t="shared" si="164"/>
        <v>11</v>
      </c>
      <c r="O620" s="31" t="str">
        <f t="shared" si="165"/>
        <v/>
      </c>
      <c r="P620" s="134">
        <v>31.24</v>
      </c>
      <c r="Q620" s="31">
        <f t="shared" si="166"/>
        <v>31.24</v>
      </c>
      <c r="R620" s="31" t="str">
        <f t="shared" si="167"/>
        <v>-</v>
      </c>
      <c r="U620" s="133">
        <v>43491.458333333336</v>
      </c>
      <c r="V620" s="9">
        <f t="shared" si="168"/>
        <v>1</v>
      </c>
      <c r="W620" s="9">
        <f t="shared" si="169"/>
        <v>26</v>
      </c>
      <c r="X620" s="9">
        <f t="shared" si="170"/>
        <v>11</v>
      </c>
      <c r="Y620" s="31" t="str">
        <f t="shared" si="171"/>
        <v>W</v>
      </c>
      <c r="Z620" s="134">
        <v>27.99</v>
      </c>
      <c r="AA620" s="31" t="str">
        <f t="shared" si="172"/>
        <v>-</v>
      </c>
      <c r="AB620" s="31">
        <f t="shared" si="173"/>
        <v>27.99</v>
      </c>
    </row>
    <row r="621" spans="1:28" x14ac:dyDescent="0.3">
      <c r="A621" s="133">
        <v>42761.5</v>
      </c>
      <c r="B621" s="152">
        <f t="shared" si="174"/>
        <v>1</v>
      </c>
      <c r="C621" s="152">
        <f t="shared" si="175"/>
        <v>26</v>
      </c>
      <c r="D621" s="152">
        <f t="shared" si="176"/>
        <v>12</v>
      </c>
      <c r="E621" s="38" t="str">
        <f t="shared" si="177"/>
        <v/>
      </c>
      <c r="F621" s="134">
        <v>26.64</v>
      </c>
      <c r="G621" s="38">
        <f t="shared" si="178"/>
        <v>26.64</v>
      </c>
      <c r="H621" s="38" t="str">
        <f t="shared" si="179"/>
        <v>-</v>
      </c>
      <c r="K621" s="133">
        <v>43126.5</v>
      </c>
      <c r="L621" s="9">
        <f t="shared" si="162"/>
        <v>1</v>
      </c>
      <c r="M621" s="9">
        <f t="shared" si="163"/>
        <v>26</v>
      </c>
      <c r="N621" s="9">
        <f t="shared" si="164"/>
        <v>12</v>
      </c>
      <c r="O621" s="31" t="str">
        <f t="shared" si="165"/>
        <v/>
      </c>
      <c r="P621" s="134">
        <v>27.49</v>
      </c>
      <c r="Q621" s="31">
        <f t="shared" si="166"/>
        <v>27.49</v>
      </c>
      <c r="R621" s="31" t="str">
        <f t="shared" si="167"/>
        <v>-</v>
      </c>
      <c r="U621" s="133">
        <v>43491.5</v>
      </c>
      <c r="V621" s="9">
        <f t="shared" si="168"/>
        <v>1</v>
      </c>
      <c r="W621" s="9">
        <f t="shared" si="169"/>
        <v>26</v>
      </c>
      <c r="X621" s="9">
        <f t="shared" si="170"/>
        <v>12</v>
      </c>
      <c r="Y621" s="31" t="str">
        <f t="shared" si="171"/>
        <v>W</v>
      </c>
      <c r="Z621" s="134">
        <v>26.65</v>
      </c>
      <c r="AA621" s="31" t="str">
        <f t="shared" si="172"/>
        <v>-</v>
      </c>
      <c r="AB621" s="31">
        <f t="shared" si="173"/>
        <v>26.65</v>
      </c>
    </row>
    <row r="622" spans="1:28" x14ac:dyDescent="0.3">
      <c r="A622" s="133">
        <v>42761.541666666664</v>
      </c>
      <c r="B622" s="152">
        <f t="shared" si="174"/>
        <v>1</v>
      </c>
      <c r="C622" s="152">
        <f t="shared" si="175"/>
        <v>26</v>
      </c>
      <c r="D622" s="152">
        <f t="shared" si="176"/>
        <v>13</v>
      </c>
      <c r="E622" s="38" t="str">
        <f t="shared" si="177"/>
        <v/>
      </c>
      <c r="F622" s="134">
        <v>26.34</v>
      </c>
      <c r="G622" s="38">
        <f t="shared" si="178"/>
        <v>26.34</v>
      </c>
      <c r="H622" s="38" t="str">
        <f t="shared" si="179"/>
        <v>-</v>
      </c>
      <c r="K622" s="133">
        <v>43126.541666666664</v>
      </c>
      <c r="L622" s="9">
        <f t="shared" si="162"/>
        <v>1</v>
      </c>
      <c r="M622" s="9">
        <f t="shared" si="163"/>
        <v>26</v>
      </c>
      <c r="N622" s="9">
        <f t="shared" si="164"/>
        <v>13</v>
      </c>
      <c r="O622" s="31" t="str">
        <f t="shared" si="165"/>
        <v/>
      </c>
      <c r="P622" s="134">
        <v>26.3</v>
      </c>
      <c r="Q622" s="31">
        <f t="shared" si="166"/>
        <v>26.3</v>
      </c>
      <c r="R622" s="31" t="str">
        <f t="shared" si="167"/>
        <v>-</v>
      </c>
      <c r="U622" s="133">
        <v>43491.541666666664</v>
      </c>
      <c r="V622" s="9">
        <f t="shared" si="168"/>
        <v>1</v>
      </c>
      <c r="W622" s="9">
        <f t="shared" si="169"/>
        <v>26</v>
      </c>
      <c r="X622" s="9">
        <f t="shared" si="170"/>
        <v>13</v>
      </c>
      <c r="Y622" s="31" t="str">
        <f t="shared" si="171"/>
        <v>W</v>
      </c>
      <c r="Z622" s="134">
        <v>25.6</v>
      </c>
      <c r="AA622" s="31" t="str">
        <f t="shared" si="172"/>
        <v>-</v>
      </c>
      <c r="AB622" s="31">
        <f t="shared" si="173"/>
        <v>25.6</v>
      </c>
    </row>
    <row r="623" spans="1:28" x14ac:dyDescent="0.3">
      <c r="A623" s="133">
        <v>42761.583333333336</v>
      </c>
      <c r="B623" s="152">
        <f t="shared" si="174"/>
        <v>1</v>
      </c>
      <c r="C623" s="152">
        <f t="shared" si="175"/>
        <v>26</v>
      </c>
      <c r="D623" s="152">
        <f t="shared" si="176"/>
        <v>14</v>
      </c>
      <c r="E623" s="38" t="str">
        <f t="shared" si="177"/>
        <v/>
      </c>
      <c r="F623" s="134">
        <v>26.05</v>
      </c>
      <c r="G623" s="38">
        <f t="shared" si="178"/>
        <v>26.05</v>
      </c>
      <c r="H623" s="38" t="str">
        <f t="shared" si="179"/>
        <v>-</v>
      </c>
      <c r="K623" s="133">
        <v>43126.583333333336</v>
      </c>
      <c r="L623" s="9">
        <f t="shared" si="162"/>
        <v>1</v>
      </c>
      <c r="M623" s="9">
        <f t="shared" si="163"/>
        <v>26</v>
      </c>
      <c r="N623" s="9">
        <f t="shared" si="164"/>
        <v>14</v>
      </c>
      <c r="O623" s="31" t="str">
        <f t="shared" si="165"/>
        <v/>
      </c>
      <c r="P623" s="134">
        <v>25.51</v>
      </c>
      <c r="Q623" s="31">
        <f t="shared" si="166"/>
        <v>25.51</v>
      </c>
      <c r="R623" s="31" t="str">
        <f t="shared" si="167"/>
        <v>-</v>
      </c>
      <c r="U623" s="133">
        <v>43491.583333333336</v>
      </c>
      <c r="V623" s="9">
        <f t="shared" si="168"/>
        <v>1</v>
      </c>
      <c r="W623" s="9">
        <f t="shared" si="169"/>
        <v>26</v>
      </c>
      <c r="X623" s="9">
        <f t="shared" si="170"/>
        <v>14</v>
      </c>
      <c r="Y623" s="31" t="str">
        <f t="shared" si="171"/>
        <v>W</v>
      </c>
      <c r="Z623" s="134">
        <v>25.12</v>
      </c>
      <c r="AA623" s="31" t="str">
        <f t="shared" si="172"/>
        <v>-</v>
      </c>
      <c r="AB623" s="31">
        <f t="shared" si="173"/>
        <v>25.12</v>
      </c>
    </row>
    <row r="624" spans="1:28" x14ac:dyDescent="0.3">
      <c r="A624" s="133">
        <v>42761.625</v>
      </c>
      <c r="B624" s="152">
        <f t="shared" si="174"/>
        <v>1</v>
      </c>
      <c r="C624" s="152">
        <f t="shared" si="175"/>
        <v>26</v>
      </c>
      <c r="D624" s="152">
        <f t="shared" si="176"/>
        <v>15</v>
      </c>
      <c r="E624" s="38" t="str">
        <f t="shared" si="177"/>
        <v/>
      </c>
      <c r="F624" s="134">
        <v>25.77</v>
      </c>
      <c r="G624" s="38">
        <f t="shared" si="178"/>
        <v>25.77</v>
      </c>
      <c r="H624" s="38" t="str">
        <f t="shared" si="179"/>
        <v>-</v>
      </c>
      <c r="K624" s="133">
        <v>43126.625</v>
      </c>
      <c r="L624" s="9">
        <f t="shared" si="162"/>
        <v>1</v>
      </c>
      <c r="M624" s="9">
        <f t="shared" si="163"/>
        <v>26</v>
      </c>
      <c r="N624" s="9">
        <f t="shared" si="164"/>
        <v>15</v>
      </c>
      <c r="O624" s="31" t="str">
        <f t="shared" si="165"/>
        <v/>
      </c>
      <c r="P624" s="134">
        <v>25.46</v>
      </c>
      <c r="Q624" s="31">
        <f t="shared" si="166"/>
        <v>25.46</v>
      </c>
      <c r="R624" s="31" t="str">
        <f t="shared" si="167"/>
        <v>-</v>
      </c>
      <c r="U624" s="133">
        <v>43491.625</v>
      </c>
      <c r="V624" s="9">
        <f t="shared" si="168"/>
        <v>1</v>
      </c>
      <c r="W624" s="9">
        <f t="shared" si="169"/>
        <v>26</v>
      </c>
      <c r="X624" s="9">
        <f t="shared" si="170"/>
        <v>15</v>
      </c>
      <c r="Y624" s="31" t="str">
        <f t="shared" si="171"/>
        <v>W</v>
      </c>
      <c r="Z624" s="134">
        <v>25.14</v>
      </c>
      <c r="AA624" s="31" t="str">
        <f t="shared" si="172"/>
        <v>-</v>
      </c>
      <c r="AB624" s="31">
        <f t="shared" si="173"/>
        <v>25.14</v>
      </c>
    </row>
    <row r="625" spans="1:28" x14ac:dyDescent="0.3">
      <c r="A625" s="133">
        <v>42761.666666666664</v>
      </c>
      <c r="B625" s="152">
        <f t="shared" si="174"/>
        <v>1</v>
      </c>
      <c r="C625" s="152">
        <f t="shared" si="175"/>
        <v>26</v>
      </c>
      <c r="D625" s="152">
        <f t="shared" si="176"/>
        <v>16</v>
      </c>
      <c r="E625" s="38" t="str">
        <f t="shared" si="177"/>
        <v/>
      </c>
      <c r="F625" s="134">
        <v>26.39</v>
      </c>
      <c r="G625" s="38">
        <f t="shared" si="178"/>
        <v>26.39</v>
      </c>
      <c r="H625" s="38" t="str">
        <f t="shared" si="179"/>
        <v>-</v>
      </c>
      <c r="K625" s="133">
        <v>43126.666666666664</v>
      </c>
      <c r="L625" s="9">
        <f t="shared" si="162"/>
        <v>1</v>
      </c>
      <c r="M625" s="9">
        <f t="shared" si="163"/>
        <v>26</v>
      </c>
      <c r="N625" s="9">
        <f t="shared" si="164"/>
        <v>16</v>
      </c>
      <c r="O625" s="31" t="str">
        <f t="shared" si="165"/>
        <v/>
      </c>
      <c r="P625" s="134">
        <v>26.18</v>
      </c>
      <c r="Q625" s="31">
        <f t="shared" si="166"/>
        <v>26.18</v>
      </c>
      <c r="R625" s="31" t="str">
        <f t="shared" si="167"/>
        <v>-</v>
      </c>
      <c r="U625" s="133">
        <v>43491.666666666664</v>
      </c>
      <c r="V625" s="9">
        <f t="shared" si="168"/>
        <v>1</v>
      </c>
      <c r="W625" s="9">
        <f t="shared" si="169"/>
        <v>26</v>
      </c>
      <c r="X625" s="9">
        <f t="shared" si="170"/>
        <v>16</v>
      </c>
      <c r="Y625" s="31" t="str">
        <f t="shared" si="171"/>
        <v>W</v>
      </c>
      <c r="Z625" s="134">
        <v>25.68</v>
      </c>
      <c r="AA625" s="31" t="str">
        <f t="shared" si="172"/>
        <v>-</v>
      </c>
      <c r="AB625" s="31">
        <f t="shared" si="173"/>
        <v>25.68</v>
      </c>
    </row>
    <row r="626" spans="1:28" x14ac:dyDescent="0.3">
      <c r="A626" s="133">
        <v>42761.708333333336</v>
      </c>
      <c r="B626" s="152">
        <f t="shared" si="174"/>
        <v>1</v>
      </c>
      <c r="C626" s="152">
        <f t="shared" si="175"/>
        <v>26</v>
      </c>
      <c r="D626" s="152">
        <f t="shared" si="176"/>
        <v>17</v>
      </c>
      <c r="E626" s="38" t="str">
        <f t="shared" si="177"/>
        <v/>
      </c>
      <c r="F626" s="134">
        <v>34.31</v>
      </c>
      <c r="G626" s="38" t="str">
        <f t="shared" si="178"/>
        <v>-</v>
      </c>
      <c r="H626" s="38">
        <f t="shared" si="179"/>
        <v>34.31</v>
      </c>
      <c r="K626" s="133">
        <v>43126.708333333336</v>
      </c>
      <c r="L626" s="9">
        <f t="shared" si="162"/>
        <v>1</v>
      </c>
      <c r="M626" s="9">
        <f t="shared" si="163"/>
        <v>26</v>
      </c>
      <c r="N626" s="9">
        <f t="shared" si="164"/>
        <v>17</v>
      </c>
      <c r="O626" s="31" t="str">
        <f t="shared" si="165"/>
        <v/>
      </c>
      <c r="P626" s="134">
        <v>32.26</v>
      </c>
      <c r="Q626" s="31" t="str">
        <f t="shared" si="166"/>
        <v>-</v>
      </c>
      <c r="R626" s="31">
        <f t="shared" si="167"/>
        <v>32.26</v>
      </c>
      <c r="U626" s="133">
        <v>43491.708333333336</v>
      </c>
      <c r="V626" s="9">
        <f t="shared" si="168"/>
        <v>1</v>
      </c>
      <c r="W626" s="9">
        <f t="shared" si="169"/>
        <v>26</v>
      </c>
      <c r="X626" s="9">
        <f t="shared" si="170"/>
        <v>17</v>
      </c>
      <c r="Y626" s="31" t="str">
        <f t="shared" si="171"/>
        <v>W</v>
      </c>
      <c r="Z626" s="134">
        <v>28.79</v>
      </c>
      <c r="AA626" s="31" t="str">
        <f t="shared" si="172"/>
        <v>-</v>
      </c>
      <c r="AB626" s="31">
        <f t="shared" si="173"/>
        <v>28.79</v>
      </c>
    </row>
    <row r="627" spans="1:28" x14ac:dyDescent="0.3">
      <c r="A627" s="133">
        <v>42761.75</v>
      </c>
      <c r="B627" s="152">
        <f t="shared" si="174"/>
        <v>1</v>
      </c>
      <c r="C627" s="152">
        <f t="shared" si="175"/>
        <v>26</v>
      </c>
      <c r="D627" s="152">
        <f t="shared" si="176"/>
        <v>18</v>
      </c>
      <c r="E627" s="38" t="str">
        <f t="shared" si="177"/>
        <v/>
      </c>
      <c r="F627" s="134">
        <v>34.42</v>
      </c>
      <c r="G627" s="38" t="str">
        <f t="shared" si="178"/>
        <v>-</v>
      </c>
      <c r="H627" s="38">
        <f t="shared" si="179"/>
        <v>34.42</v>
      </c>
      <c r="K627" s="133">
        <v>43126.75</v>
      </c>
      <c r="L627" s="9">
        <f t="shared" si="162"/>
        <v>1</v>
      </c>
      <c r="M627" s="9">
        <f t="shared" si="163"/>
        <v>26</v>
      </c>
      <c r="N627" s="9">
        <f t="shared" si="164"/>
        <v>18</v>
      </c>
      <c r="O627" s="31" t="str">
        <f t="shared" si="165"/>
        <v/>
      </c>
      <c r="P627" s="134">
        <v>34.020000000000003</v>
      </c>
      <c r="Q627" s="31" t="str">
        <f t="shared" si="166"/>
        <v>-</v>
      </c>
      <c r="R627" s="31">
        <f t="shared" si="167"/>
        <v>34.020000000000003</v>
      </c>
      <c r="U627" s="133">
        <v>43491.75</v>
      </c>
      <c r="V627" s="9">
        <f t="shared" si="168"/>
        <v>1</v>
      </c>
      <c r="W627" s="9">
        <f t="shared" si="169"/>
        <v>26</v>
      </c>
      <c r="X627" s="9">
        <f t="shared" si="170"/>
        <v>18</v>
      </c>
      <c r="Y627" s="31" t="str">
        <f t="shared" si="171"/>
        <v>W</v>
      </c>
      <c r="Z627" s="134">
        <v>30.89</v>
      </c>
      <c r="AA627" s="31" t="str">
        <f t="shared" si="172"/>
        <v>-</v>
      </c>
      <c r="AB627" s="31">
        <f t="shared" si="173"/>
        <v>30.89</v>
      </c>
    </row>
    <row r="628" spans="1:28" x14ac:dyDescent="0.3">
      <c r="A628" s="133">
        <v>42761.791666666664</v>
      </c>
      <c r="B628" s="152">
        <f t="shared" si="174"/>
        <v>1</v>
      </c>
      <c r="C628" s="152">
        <f t="shared" si="175"/>
        <v>26</v>
      </c>
      <c r="D628" s="152">
        <f t="shared" si="176"/>
        <v>19</v>
      </c>
      <c r="E628" s="38" t="str">
        <f t="shared" si="177"/>
        <v/>
      </c>
      <c r="F628" s="134">
        <v>33.090000000000003</v>
      </c>
      <c r="G628" s="38" t="str">
        <f t="shared" si="178"/>
        <v>-</v>
      </c>
      <c r="H628" s="38">
        <f t="shared" si="179"/>
        <v>33.090000000000003</v>
      </c>
      <c r="K628" s="133">
        <v>43126.791666666664</v>
      </c>
      <c r="L628" s="9">
        <f t="shared" si="162"/>
        <v>1</v>
      </c>
      <c r="M628" s="9">
        <f t="shared" si="163"/>
        <v>26</v>
      </c>
      <c r="N628" s="9">
        <f t="shared" si="164"/>
        <v>19</v>
      </c>
      <c r="O628" s="31" t="str">
        <f t="shared" si="165"/>
        <v/>
      </c>
      <c r="P628" s="134">
        <v>31.38</v>
      </c>
      <c r="Q628" s="31" t="str">
        <f t="shared" si="166"/>
        <v>-</v>
      </c>
      <c r="R628" s="31">
        <f t="shared" si="167"/>
        <v>31.38</v>
      </c>
      <c r="U628" s="133">
        <v>43491.791666666664</v>
      </c>
      <c r="V628" s="9">
        <f t="shared" si="168"/>
        <v>1</v>
      </c>
      <c r="W628" s="9">
        <f t="shared" si="169"/>
        <v>26</v>
      </c>
      <c r="X628" s="9">
        <f t="shared" si="170"/>
        <v>19</v>
      </c>
      <c r="Y628" s="31" t="str">
        <f t="shared" si="171"/>
        <v>W</v>
      </c>
      <c r="Z628" s="134">
        <v>29.12</v>
      </c>
      <c r="AA628" s="31" t="str">
        <f t="shared" si="172"/>
        <v>-</v>
      </c>
      <c r="AB628" s="31">
        <f t="shared" si="173"/>
        <v>29.12</v>
      </c>
    </row>
    <row r="629" spans="1:28" x14ac:dyDescent="0.3">
      <c r="A629" s="133">
        <v>42761.833333333336</v>
      </c>
      <c r="B629" s="152">
        <f t="shared" si="174"/>
        <v>1</v>
      </c>
      <c r="C629" s="152">
        <f t="shared" si="175"/>
        <v>26</v>
      </c>
      <c r="D629" s="152">
        <f t="shared" si="176"/>
        <v>20</v>
      </c>
      <c r="E629" s="38" t="str">
        <f t="shared" si="177"/>
        <v/>
      </c>
      <c r="F629" s="134">
        <v>32.79</v>
      </c>
      <c r="G629" s="38" t="str">
        <f t="shared" si="178"/>
        <v>-</v>
      </c>
      <c r="H629" s="38">
        <f t="shared" si="179"/>
        <v>32.79</v>
      </c>
      <c r="K629" s="133">
        <v>43126.833333333336</v>
      </c>
      <c r="L629" s="9">
        <f t="shared" si="162"/>
        <v>1</v>
      </c>
      <c r="M629" s="9">
        <f t="shared" si="163"/>
        <v>26</v>
      </c>
      <c r="N629" s="9">
        <f t="shared" si="164"/>
        <v>20</v>
      </c>
      <c r="O629" s="31" t="str">
        <f t="shared" si="165"/>
        <v/>
      </c>
      <c r="P629" s="134">
        <v>30.32</v>
      </c>
      <c r="Q629" s="31" t="str">
        <f t="shared" si="166"/>
        <v>-</v>
      </c>
      <c r="R629" s="31">
        <f t="shared" si="167"/>
        <v>30.32</v>
      </c>
      <c r="U629" s="133">
        <v>43491.833333333336</v>
      </c>
      <c r="V629" s="9">
        <f t="shared" si="168"/>
        <v>1</v>
      </c>
      <c r="W629" s="9">
        <f t="shared" si="169"/>
        <v>26</v>
      </c>
      <c r="X629" s="9">
        <f t="shared" si="170"/>
        <v>20</v>
      </c>
      <c r="Y629" s="31" t="str">
        <f t="shared" si="171"/>
        <v>W</v>
      </c>
      <c r="Z629" s="134">
        <v>28.31</v>
      </c>
      <c r="AA629" s="31" t="str">
        <f t="shared" si="172"/>
        <v>-</v>
      </c>
      <c r="AB629" s="31">
        <f t="shared" si="173"/>
        <v>28.31</v>
      </c>
    </row>
    <row r="630" spans="1:28" x14ac:dyDescent="0.3">
      <c r="A630" s="133">
        <v>42761.875</v>
      </c>
      <c r="B630" s="152">
        <f t="shared" si="174"/>
        <v>1</v>
      </c>
      <c r="C630" s="152">
        <f t="shared" si="175"/>
        <v>26</v>
      </c>
      <c r="D630" s="152">
        <f t="shared" si="176"/>
        <v>21</v>
      </c>
      <c r="E630" s="38" t="str">
        <f t="shared" si="177"/>
        <v/>
      </c>
      <c r="F630" s="134">
        <v>27.52</v>
      </c>
      <c r="G630" s="38" t="str">
        <f t="shared" si="178"/>
        <v>-</v>
      </c>
      <c r="H630" s="38">
        <f t="shared" si="179"/>
        <v>27.52</v>
      </c>
      <c r="K630" s="133">
        <v>43126.875</v>
      </c>
      <c r="L630" s="9">
        <f t="shared" si="162"/>
        <v>1</v>
      </c>
      <c r="M630" s="9">
        <f t="shared" si="163"/>
        <v>26</v>
      </c>
      <c r="N630" s="9">
        <f t="shared" si="164"/>
        <v>21</v>
      </c>
      <c r="O630" s="31" t="str">
        <f t="shared" si="165"/>
        <v/>
      </c>
      <c r="P630" s="134">
        <v>27.39</v>
      </c>
      <c r="Q630" s="31" t="str">
        <f t="shared" si="166"/>
        <v>-</v>
      </c>
      <c r="R630" s="31">
        <f t="shared" si="167"/>
        <v>27.39</v>
      </c>
      <c r="U630" s="133">
        <v>43491.875</v>
      </c>
      <c r="V630" s="9">
        <f t="shared" si="168"/>
        <v>1</v>
      </c>
      <c r="W630" s="9">
        <f t="shared" si="169"/>
        <v>26</v>
      </c>
      <c r="X630" s="9">
        <f t="shared" si="170"/>
        <v>21</v>
      </c>
      <c r="Y630" s="31" t="str">
        <f t="shared" si="171"/>
        <v>W</v>
      </c>
      <c r="Z630" s="134">
        <v>27.03</v>
      </c>
      <c r="AA630" s="31" t="str">
        <f t="shared" si="172"/>
        <v>-</v>
      </c>
      <c r="AB630" s="31">
        <f t="shared" si="173"/>
        <v>27.03</v>
      </c>
    </row>
    <row r="631" spans="1:28" x14ac:dyDescent="0.3">
      <c r="A631" s="133">
        <v>42761.916666666664</v>
      </c>
      <c r="B631" s="152">
        <f t="shared" si="174"/>
        <v>1</v>
      </c>
      <c r="C631" s="152">
        <f t="shared" si="175"/>
        <v>26</v>
      </c>
      <c r="D631" s="152">
        <f t="shared" si="176"/>
        <v>22</v>
      </c>
      <c r="E631" s="38" t="str">
        <f t="shared" si="177"/>
        <v/>
      </c>
      <c r="F631" s="134">
        <v>25.53</v>
      </c>
      <c r="G631" s="38" t="str">
        <f t="shared" si="178"/>
        <v>-</v>
      </c>
      <c r="H631" s="38">
        <f t="shared" si="179"/>
        <v>25.53</v>
      </c>
      <c r="K631" s="133">
        <v>43126.916666666664</v>
      </c>
      <c r="L631" s="9">
        <f t="shared" si="162"/>
        <v>1</v>
      </c>
      <c r="M631" s="9">
        <f t="shared" si="163"/>
        <v>26</v>
      </c>
      <c r="N631" s="9">
        <f t="shared" si="164"/>
        <v>22</v>
      </c>
      <c r="O631" s="31" t="str">
        <f t="shared" si="165"/>
        <v/>
      </c>
      <c r="P631" s="134">
        <v>25.41</v>
      </c>
      <c r="Q631" s="31" t="str">
        <f t="shared" si="166"/>
        <v>-</v>
      </c>
      <c r="R631" s="31">
        <f t="shared" si="167"/>
        <v>25.41</v>
      </c>
      <c r="U631" s="133">
        <v>43491.916666666664</v>
      </c>
      <c r="V631" s="9">
        <f t="shared" si="168"/>
        <v>1</v>
      </c>
      <c r="W631" s="9">
        <f t="shared" si="169"/>
        <v>26</v>
      </c>
      <c r="X631" s="9">
        <f t="shared" si="170"/>
        <v>22</v>
      </c>
      <c r="Y631" s="31" t="str">
        <f t="shared" si="171"/>
        <v>W</v>
      </c>
      <c r="Z631" s="134">
        <v>26.17</v>
      </c>
      <c r="AA631" s="31" t="str">
        <f t="shared" si="172"/>
        <v>-</v>
      </c>
      <c r="AB631" s="31">
        <f t="shared" si="173"/>
        <v>26.17</v>
      </c>
    </row>
    <row r="632" spans="1:28" x14ac:dyDescent="0.3">
      <c r="A632" s="133">
        <v>42761.958333333336</v>
      </c>
      <c r="B632" s="152">
        <f t="shared" si="174"/>
        <v>1</v>
      </c>
      <c r="C632" s="152">
        <f t="shared" si="175"/>
        <v>26</v>
      </c>
      <c r="D632" s="152">
        <f t="shared" si="176"/>
        <v>23</v>
      </c>
      <c r="E632" s="38" t="str">
        <f t="shared" si="177"/>
        <v/>
      </c>
      <c r="F632" s="134">
        <v>23.69</v>
      </c>
      <c r="G632" s="38" t="str">
        <f t="shared" si="178"/>
        <v>-</v>
      </c>
      <c r="H632" s="38">
        <f t="shared" si="179"/>
        <v>23.69</v>
      </c>
      <c r="K632" s="133">
        <v>43126.958333333336</v>
      </c>
      <c r="L632" s="9">
        <f t="shared" si="162"/>
        <v>1</v>
      </c>
      <c r="M632" s="9">
        <f t="shared" si="163"/>
        <v>26</v>
      </c>
      <c r="N632" s="9">
        <f t="shared" si="164"/>
        <v>23</v>
      </c>
      <c r="O632" s="31" t="str">
        <f t="shared" si="165"/>
        <v/>
      </c>
      <c r="P632" s="134">
        <v>23.83</v>
      </c>
      <c r="Q632" s="31" t="str">
        <f t="shared" si="166"/>
        <v>-</v>
      </c>
      <c r="R632" s="31">
        <f t="shared" si="167"/>
        <v>23.83</v>
      </c>
      <c r="U632" s="133">
        <v>43491.958333333336</v>
      </c>
      <c r="V632" s="9">
        <f t="shared" si="168"/>
        <v>1</v>
      </c>
      <c r="W632" s="9">
        <f t="shared" si="169"/>
        <v>26</v>
      </c>
      <c r="X632" s="9">
        <f t="shared" si="170"/>
        <v>23</v>
      </c>
      <c r="Y632" s="31" t="str">
        <f t="shared" si="171"/>
        <v>W</v>
      </c>
      <c r="Z632" s="134">
        <v>25.25</v>
      </c>
      <c r="AA632" s="31" t="str">
        <f t="shared" si="172"/>
        <v>-</v>
      </c>
      <c r="AB632" s="31">
        <f t="shared" si="173"/>
        <v>25.25</v>
      </c>
    </row>
    <row r="633" spans="1:28" x14ac:dyDescent="0.3">
      <c r="A633" s="133">
        <v>42762</v>
      </c>
      <c r="B633" s="152">
        <f t="shared" si="174"/>
        <v>1</v>
      </c>
      <c r="C633" s="152">
        <f t="shared" si="175"/>
        <v>27</v>
      </c>
      <c r="D633" s="152">
        <f t="shared" si="176"/>
        <v>0</v>
      </c>
      <c r="E633" s="38" t="str">
        <f t="shared" si="177"/>
        <v/>
      </c>
      <c r="F633" s="134">
        <v>23.21</v>
      </c>
      <c r="G633" s="38" t="str">
        <f t="shared" si="178"/>
        <v>-</v>
      </c>
      <c r="H633" s="38">
        <f t="shared" si="179"/>
        <v>23.21</v>
      </c>
      <c r="K633" s="133">
        <v>43127</v>
      </c>
      <c r="L633" s="9">
        <f t="shared" si="162"/>
        <v>1</v>
      </c>
      <c r="M633" s="9">
        <f t="shared" si="163"/>
        <v>27</v>
      </c>
      <c r="N633" s="9">
        <f t="shared" si="164"/>
        <v>0</v>
      </c>
      <c r="O633" s="31" t="str">
        <f t="shared" si="165"/>
        <v>W</v>
      </c>
      <c r="P633" s="134">
        <v>24.14</v>
      </c>
      <c r="Q633" s="31" t="str">
        <f t="shared" si="166"/>
        <v>-</v>
      </c>
      <c r="R633" s="31">
        <f t="shared" si="167"/>
        <v>24.14</v>
      </c>
      <c r="U633" s="133">
        <v>43492</v>
      </c>
      <c r="V633" s="9">
        <f t="shared" si="168"/>
        <v>1</v>
      </c>
      <c r="W633" s="9">
        <f t="shared" si="169"/>
        <v>27</v>
      </c>
      <c r="X633" s="9">
        <f t="shared" si="170"/>
        <v>0</v>
      </c>
      <c r="Y633" s="31" t="str">
        <f t="shared" si="171"/>
        <v>W</v>
      </c>
      <c r="Z633" s="134">
        <v>25.29</v>
      </c>
      <c r="AA633" s="31" t="str">
        <f t="shared" si="172"/>
        <v>-</v>
      </c>
      <c r="AB633" s="31">
        <f t="shared" si="173"/>
        <v>25.29</v>
      </c>
    </row>
    <row r="634" spans="1:28" x14ac:dyDescent="0.3">
      <c r="A634" s="133">
        <v>42762.041666666664</v>
      </c>
      <c r="B634" s="152">
        <f t="shared" si="174"/>
        <v>1</v>
      </c>
      <c r="C634" s="152">
        <f t="shared" si="175"/>
        <v>27</v>
      </c>
      <c r="D634" s="152">
        <f t="shared" si="176"/>
        <v>1</v>
      </c>
      <c r="E634" s="38" t="str">
        <f t="shared" si="177"/>
        <v/>
      </c>
      <c r="F634" s="134">
        <v>22.94</v>
      </c>
      <c r="G634" s="38" t="str">
        <f t="shared" si="178"/>
        <v>-</v>
      </c>
      <c r="H634" s="38">
        <f t="shared" si="179"/>
        <v>22.94</v>
      </c>
      <c r="K634" s="133">
        <v>43127.041666666664</v>
      </c>
      <c r="L634" s="9">
        <f t="shared" si="162"/>
        <v>1</v>
      </c>
      <c r="M634" s="9">
        <f t="shared" si="163"/>
        <v>27</v>
      </c>
      <c r="N634" s="9">
        <f t="shared" si="164"/>
        <v>1</v>
      </c>
      <c r="O634" s="31" t="str">
        <f t="shared" si="165"/>
        <v>W</v>
      </c>
      <c r="P634" s="134">
        <v>23.44</v>
      </c>
      <c r="Q634" s="31" t="str">
        <f t="shared" si="166"/>
        <v>-</v>
      </c>
      <c r="R634" s="31">
        <f t="shared" si="167"/>
        <v>23.44</v>
      </c>
      <c r="U634" s="133">
        <v>43492.041666666664</v>
      </c>
      <c r="V634" s="9">
        <f t="shared" si="168"/>
        <v>1</v>
      </c>
      <c r="W634" s="9">
        <f t="shared" si="169"/>
        <v>27</v>
      </c>
      <c r="X634" s="9">
        <f t="shared" si="170"/>
        <v>1</v>
      </c>
      <c r="Y634" s="31" t="str">
        <f t="shared" si="171"/>
        <v>W</v>
      </c>
      <c r="Z634" s="134">
        <v>24.88</v>
      </c>
      <c r="AA634" s="31" t="str">
        <f t="shared" si="172"/>
        <v>-</v>
      </c>
      <c r="AB634" s="31">
        <f t="shared" si="173"/>
        <v>24.88</v>
      </c>
    </row>
    <row r="635" spans="1:28" x14ac:dyDescent="0.3">
      <c r="A635" s="133">
        <v>42762.083333333336</v>
      </c>
      <c r="B635" s="152">
        <f t="shared" si="174"/>
        <v>1</v>
      </c>
      <c r="C635" s="152">
        <f t="shared" si="175"/>
        <v>27</v>
      </c>
      <c r="D635" s="152">
        <f t="shared" si="176"/>
        <v>2</v>
      </c>
      <c r="E635" s="38" t="str">
        <f t="shared" si="177"/>
        <v/>
      </c>
      <c r="F635" s="134">
        <v>23</v>
      </c>
      <c r="G635" s="38" t="str">
        <f t="shared" si="178"/>
        <v>-</v>
      </c>
      <c r="H635" s="38">
        <f t="shared" si="179"/>
        <v>23</v>
      </c>
      <c r="K635" s="133">
        <v>43127.083333333336</v>
      </c>
      <c r="L635" s="9">
        <f t="shared" si="162"/>
        <v>1</v>
      </c>
      <c r="M635" s="9">
        <f t="shared" si="163"/>
        <v>27</v>
      </c>
      <c r="N635" s="9">
        <f t="shared" si="164"/>
        <v>2</v>
      </c>
      <c r="O635" s="31" t="str">
        <f t="shared" si="165"/>
        <v>W</v>
      </c>
      <c r="P635" s="134">
        <v>23.13</v>
      </c>
      <c r="Q635" s="31" t="str">
        <f t="shared" si="166"/>
        <v>-</v>
      </c>
      <c r="R635" s="31">
        <f t="shared" si="167"/>
        <v>23.13</v>
      </c>
      <c r="U635" s="133">
        <v>43492.083333333336</v>
      </c>
      <c r="V635" s="9">
        <f t="shared" si="168"/>
        <v>1</v>
      </c>
      <c r="W635" s="9">
        <f t="shared" si="169"/>
        <v>27</v>
      </c>
      <c r="X635" s="9">
        <f t="shared" si="170"/>
        <v>2</v>
      </c>
      <c r="Y635" s="31" t="str">
        <f t="shared" si="171"/>
        <v>W</v>
      </c>
      <c r="Z635" s="134">
        <v>24.55</v>
      </c>
      <c r="AA635" s="31" t="str">
        <f t="shared" si="172"/>
        <v>-</v>
      </c>
      <c r="AB635" s="31">
        <f t="shared" si="173"/>
        <v>24.55</v>
      </c>
    </row>
    <row r="636" spans="1:28" x14ac:dyDescent="0.3">
      <c r="A636" s="133">
        <v>42762.125</v>
      </c>
      <c r="B636" s="152">
        <f t="shared" si="174"/>
        <v>1</v>
      </c>
      <c r="C636" s="152">
        <f t="shared" si="175"/>
        <v>27</v>
      </c>
      <c r="D636" s="152">
        <f t="shared" si="176"/>
        <v>3</v>
      </c>
      <c r="E636" s="38" t="str">
        <f t="shared" si="177"/>
        <v/>
      </c>
      <c r="F636" s="134">
        <v>23.04</v>
      </c>
      <c r="G636" s="38" t="str">
        <f t="shared" si="178"/>
        <v>-</v>
      </c>
      <c r="H636" s="38">
        <f t="shared" si="179"/>
        <v>23.04</v>
      </c>
      <c r="K636" s="133">
        <v>43127.125</v>
      </c>
      <c r="L636" s="9">
        <f t="shared" si="162"/>
        <v>1</v>
      </c>
      <c r="M636" s="9">
        <f t="shared" si="163"/>
        <v>27</v>
      </c>
      <c r="N636" s="9">
        <f t="shared" si="164"/>
        <v>3</v>
      </c>
      <c r="O636" s="31" t="str">
        <f t="shared" si="165"/>
        <v>W</v>
      </c>
      <c r="P636" s="134">
        <v>23.24</v>
      </c>
      <c r="Q636" s="31" t="str">
        <f t="shared" si="166"/>
        <v>-</v>
      </c>
      <c r="R636" s="31">
        <f t="shared" si="167"/>
        <v>23.24</v>
      </c>
      <c r="U636" s="133">
        <v>43492.125</v>
      </c>
      <c r="V636" s="9">
        <f t="shared" si="168"/>
        <v>1</v>
      </c>
      <c r="W636" s="9">
        <f t="shared" si="169"/>
        <v>27</v>
      </c>
      <c r="X636" s="9">
        <f t="shared" si="170"/>
        <v>3</v>
      </c>
      <c r="Y636" s="31" t="str">
        <f t="shared" si="171"/>
        <v>W</v>
      </c>
      <c r="Z636" s="134">
        <v>24.45</v>
      </c>
      <c r="AA636" s="31" t="str">
        <f t="shared" si="172"/>
        <v>-</v>
      </c>
      <c r="AB636" s="31">
        <f t="shared" si="173"/>
        <v>24.45</v>
      </c>
    </row>
    <row r="637" spans="1:28" x14ac:dyDescent="0.3">
      <c r="A637" s="133">
        <v>42762.166666666664</v>
      </c>
      <c r="B637" s="152">
        <f t="shared" si="174"/>
        <v>1</v>
      </c>
      <c r="C637" s="152">
        <f t="shared" si="175"/>
        <v>27</v>
      </c>
      <c r="D637" s="152">
        <f t="shared" si="176"/>
        <v>4</v>
      </c>
      <c r="E637" s="38" t="str">
        <f t="shared" si="177"/>
        <v/>
      </c>
      <c r="F637" s="134">
        <v>23.58</v>
      </c>
      <c r="G637" s="38" t="str">
        <f t="shared" si="178"/>
        <v>-</v>
      </c>
      <c r="H637" s="38">
        <f t="shared" si="179"/>
        <v>23.58</v>
      </c>
      <c r="K637" s="133">
        <v>43127.166666666664</v>
      </c>
      <c r="L637" s="9">
        <f t="shared" si="162"/>
        <v>1</v>
      </c>
      <c r="M637" s="9">
        <f t="shared" si="163"/>
        <v>27</v>
      </c>
      <c r="N637" s="9">
        <f t="shared" si="164"/>
        <v>4</v>
      </c>
      <c r="O637" s="31" t="str">
        <f t="shared" si="165"/>
        <v>W</v>
      </c>
      <c r="P637" s="134">
        <v>23.15</v>
      </c>
      <c r="Q637" s="31" t="str">
        <f t="shared" si="166"/>
        <v>-</v>
      </c>
      <c r="R637" s="31">
        <f t="shared" si="167"/>
        <v>23.15</v>
      </c>
      <c r="U637" s="133">
        <v>43492.166666666664</v>
      </c>
      <c r="V637" s="9">
        <f t="shared" si="168"/>
        <v>1</v>
      </c>
      <c r="W637" s="9">
        <f t="shared" si="169"/>
        <v>27</v>
      </c>
      <c r="X637" s="9">
        <f t="shared" si="170"/>
        <v>4</v>
      </c>
      <c r="Y637" s="31" t="str">
        <f t="shared" si="171"/>
        <v>W</v>
      </c>
      <c r="Z637" s="134">
        <v>24.42</v>
      </c>
      <c r="AA637" s="31" t="str">
        <f t="shared" si="172"/>
        <v>-</v>
      </c>
      <c r="AB637" s="31">
        <f t="shared" si="173"/>
        <v>24.42</v>
      </c>
    </row>
    <row r="638" spans="1:28" x14ac:dyDescent="0.3">
      <c r="A638" s="133">
        <v>42762.208333333336</v>
      </c>
      <c r="B638" s="152">
        <f t="shared" si="174"/>
        <v>1</v>
      </c>
      <c r="C638" s="152">
        <f t="shared" si="175"/>
        <v>27</v>
      </c>
      <c r="D638" s="152">
        <f t="shared" si="176"/>
        <v>5</v>
      </c>
      <c r="E638" s="38" t="str">
        <f t="shared" si="177"/>
        <v/>
      </c>
      <c r="F638" s="134">
        <v>25.71</v>
      </c>
      <c r="G638" s="38" t="str">
        <f t="shared" si="178"/>
        <v>-</v>
      </c>
      <c r="H638" s="38">
        <f t="shared" si="179"/>
        <v>25.71</v>
      </c>
      <c r="K638" s="133">
        <v>43127.208333333336</v>
      </c>
      <c r="L638" s="9">
        <f t="shared" si="162"/>
        <v>1</v>
      </c>
      <c r="M638" s="9">
        <f t="shared" si="163"/>
        <v>27</v>
      </c>
      <c r="N638" s="9">
        <f t="shared" si="164"/>
        <v>5</v>
      </c>
      <c r="O638" s="31" t="str">
        <f t="shared" si="165"/>
        <v>W</v>
      </c>
      <c r="P638" s="134">
        <v>23.89</v>
      </c>
      <c r="Q638" s="31" t="str">
        <f t="shared" si="166"/>
        <v>-</v>
      </c>
      <c r="R638" s="31">
        <f t="shared" si="167"/>
        <v>23.89</v>
      </c>
      <c r="U638" s="133">
        <v>43492.208333333336</v>
      </c>
      <c r="V638" s="9">
        <f t="shared" si="168"/>
        <v>1</v>
      </c>
      <c r="W638" s="9">
        <f t="shared" si="169"/>
        <v>27</v>
      </c>
      <c r="X638" s="9">
        <f t="shared" si="170"/>
        <v>5</v>
      </c>
      <c r="Y638" s="31" t="str">
        <f t="shared" si="171"/>
        <v>W</v>
      </c>
      <c r="Z638" s="134">
        <v>24.67</v>
      </c>
      <c r="AA638" s="31" t="str">
        <f t="shared" si="172"/>
        <v>-</v>
      </c>
      <c r="AB638" s="31">
        <f t="shared" si="173"/>
        <v>24.67</v>
      </c>
    </row>
    <row r="639" spans="1:28" x14ac:dyDescent="0.3">
      <c r="A639" s="133">
        <v>42762.25</v>
      </c>
      <c r="B639" s="152">
        <f t="shared" si="174"/>
        <v>1</v>
      </c>
      <c r="C639" s="152">
        <f t="shared" si="175"/>
        <v>27</v>
      </c>
      <c r="D639" s="152">
        <f t="shared" si="176"/>
        <v>6</v>
      </c>
      <c r="E639" s="38" t="str">
        <f t="shared" si="177"/>
        <v/>
      </c>
      <c r="F639" s="134">
        <v>36.119999999999997</v>
      </c>
      <c r="G639" s="38" t="str">
        <f t="shared" si="178"/>
        <v>-</v>
      </c>
      <c r="H639" s="38">
        <f t="shared" si="179"/>
        <v>36.119999999999997</v>
      </c>
      <c r="K639" s="133">
        <v>43127.25</v>
      </c>
      <c r="L639" s="9">
        <f t="shared" si="162"/>
        <v>1</v>
      </c>
      <c r="M639" s="9">
        <f t="shared" si="163"/>
        <v>27</v>
      </c>
      <c r="N639" s="9">
        <f t="shared" si="164"/>
        <v>6</v>
      </c>
      <c r="O639" s="31" t="str">
        <f t="shared" si="165"/>
        <v>W</v>
      </c>
      <c r="P639" s="134">
        <v>27.13</v>
      </c>
      <c r="Q639" s="31" t="str">
        <f t="shared" si="166"/>
        <v>-</v>
      </c>
      <c r="R639" s="31">
        <f t="shared" si="167"/>
        <v>27.13</v>
      </c>
      <c r="U639" s="133">
        <v>43492.25</v>
      </c>
      <c r="V639" s="9">
        <f t="shared" si="168"/>
        <v>1</v>
      </c>
      <c r="W639" s="9">
        <f t="shared" si="169"/>
        <v>27</v>
      </c>
      <c r="X639" s="9">
        <f t="shared" si="170"/>
        <v>6</v>
      </c>
      <c r="Y639" s="31" t="str">
        <f t="shared" si="171"/>
        <v>W</v>
      </c>
      <c r="Z639" s="134">
        <v>25.33</v>
      </c>
      <c r="AA639" s="31" t="str">
        <f t="shared" si="172"/>
        <v>-</v>
      </c>
      <c r="AB639" s="31">
        <f t="shared" si="173"/>
        <v>25.33</v>
      </c>
    </row>
    <row r="640" spans="1:28" x14ac:dyDescent="0.3">
      <c r="A640" s="133">
        <v>42762.291666666664</v>
      </c>
      <c r="B640" s="152">
        <f t="shared" si="174"/>
        <v>1</v>
      </c>
      <c r="C640" s="152">
        <f t="shared" si="175"/>
        <v>27</v>
      </c>
      <c r="D640" s="152">
        <f t="shared" si="176"/>
        <v>7</v>
      </c>
      <c r="E640" s="38" t="str">
        <f t="shared" si="177"/>
        <v/>
      </c>
      <c r="F640" s="134">
        <v>38.630000000000003</v>
      </c>
      <c r="G640" s="38" t="str">
        <f t="shared" si="178"/>
        <v>-</v>
      </c>
      <c r="H640" s="38">
        <f t="shared" si="179"/>
        <v>38.630000000000003</v>
      </c>
      <c r="K640" s="133">
        <v>43127.291666666664</v>
      </c>
      <c r="L640" s="9">
        <f t="shared" si="162"/>
        <v>1</v>
      </c>
      <c r="M640" s="9">
        <f t="shared" si="163"/>
        <v>27</v>
      </c>
      <c r="N640" s="9">
        <f t="shared" si="164"/>
        <v>7</v>
      </c>
      <c r="O640" s="31" t="str">
        <f t="shared" si="165"/>
        <v>W</v>
      </c>
      <c r="P640" s="134">
        <v>29.4</v>
      </c>
      <c r="Q640" s="31" t="str">
        <f t="shared" si="166"/>
        <v>-</v>
      </c>
      <c r="R640" s="31">
        <f t="shared" si="167"/>
        <v>29.4</v>
      </c>
      <c r="U640" s="133">
        <v>43492.291666666664</v>
      </c>
      <c r="V640" s="9">
        <f t="shared" si="168"/>
        <v>1</v>
      </c>
      <c r="W640" s="9">
        <f t="shared" si="169"/>
        <v>27</v>
      </c>
      <c r="X640" s="9">
        <f t="shared" si="170"/>
        <v>7</v>
      </c>
      <c r="Y640" s="31" t="str">
        <f t="shared" si="171"/>
        <v>W</v>
      </c>
      <c r="Z640" s="134">
        <v>26.41</v>
      </c>
      <c r="AA640" s="31" t="str">
        <f t="shared" si="172"/>
        <v>-</v>
      </c>
      <c r="AB640" s="31">
        <f t="shared" si="173"/>
        <v>26.41</v>
      </c>
    </row>
    <row r="641" spans="1:28" x14ac:dyDescent="0.3">
      <c r="A641" s="133">
        <v>42762.333333333336</v>
      </c>
      <c r="B641" s="152">
        <f t="shared" si="174"/>
        <v>1</v>
      </c>
      <c r="C641" s="152">
        <f t="shared" si="175"/>
        <v>27</v>
      </c>
      <c r="D641" s="152">
        <f t="shared" si="176"/>
        <v>8</v>
      </c>
      <c r="E641" s="38" t="str">
        <f t="shared" si="177"/>
        <v/>
      </c>
      <c r="F641" s="134">
        <v>34.21</v>
      </c>
      <c r="G641" s="38">
        <f t="shared" si="178"/>
        <v>34.21</v>
      </c>
      <c r="H641" s="38" t="str">
        <f t="shared" si="179"/>
        <v>-</v>
      </c>
      <c r="K641" s="133">
        <v>43127.333333333336</v>
      </c>
      <c r="L641" s="9">
        <f t="shared" si="162"/>
        <v>1</v>
      </c>
      <c r="M641" s="9">
        <f t="shared" si="163"/>
        <v>27</v>
      </c>
      <c r="N641" s="9">
        <f t="shared" si="164"/>
        <v>8</v>
      </c>
      <c r="O641" s="31" t="str">
        <f t="shared" si="165"/>
        <v>W</v>
      </c>
      <c r="P641" s="134">
        <v>30.62</v>
      </c>
      <c r="Q641" s="31" t="str">
        <f t="shared" si="166"/>
        <v>-</v>
      </c>
      <c r="R641" s="31">
        <f t="shared" si="167"/>
        <v>30.62</v>
      </c>
      <c r="U641" s="133">
        <v>43492.333333333336</v>
      </c>
      <c r="V641" s="9">
        <f t="shared" si="168"/>
        <v>1</v>
      </c>
      <c r="W641" s="9">
        <f t="shared" si="169"/>
        <v>27</v>
      </c>
      <c r="X641" s="9">
        <f t="shared" si="170"/>
        <v>8</v>
      </c>
      <c r="Y641" s="31" t="str">
        <f t="shared" si="171"/>
        <v>W</v>
      </c>
      <c r="Z641" s="134">
        <v>26.57</v>
      </c>
      <c r="AA641" s="31" t="str">
        <f t="shared" si="172"/>
        <v>-</v>
      </c>
      <c r="AB641" s="31">
        <f t="shared" si="173"/>
        <v>26.57</v>
      </c>
    </row>
    <row r="642" spans="1:28" x14ac:dyDescent="0.3">
      <c r="A642" s="133">
        <v>42762.375</v>
      </c>
      <c r="B642" s="152">
        <f t="shared" si="174"/>
        <v>1</v>
      </c>
      <c r="C642" s="152">
        <f t="shared" si="175"/>
        <v>27</v>
      </c>
      <c r="D642" s="152">
        <f t="shared" si="176"/>
        <v>9</v>
      </c>
      <c r="E642" s="38" t="str">
        <f t="shared" si="177"/>
        <v/>
      </c>
      <c r="F642" s="134">
        <v>31.87</v>
      </c>
      <c r="G642" s="38">
        <f t="shared" si="178"/>
        <v>31.87</v>
      </c>
      <c r="H642" s="38" t="str">
        <f t="shared" si="179"/>
        <v>-</v>
      </c>
      <c r="K642" s="133">
        <v>43127.375</v>
      </c>
      <c r="L642" s="9">
        <f t="shared" si="162"/>
        <v>1</v>
      </c>
      <c r="M642" s="9">
        <f t="shared" si="163"/>
        <v>27</v>
      </c>
      <c r="N642" s="9">
        <f t="shared" si="164"/>
        <v>9</v>
      </c>
      <c r="O642" s="31" t="str">
        <f t="shared" si="165"/>
        <v>W</v>
      </c>
      <c r="P642" s="134">
        <v>30.86</v>
      </c>
      <c r="Q642" s="31" t="str">
        <f t="shared" si="166"/>
        <v>-</v>
      </c>
      <c r="R642" s="31">
        <f t="shared" si="167"/>
        <v>30.86</v>
      </c>
      <c r="U642" s="133">
        <v>43492.375</v>
      </c>
      <c r="V642" s="9">
        <f t="shared" si="168"/>
        <v>1</v>
      </c>
      <c r="W642" s="9">
        <f t="shared" si="169"/>
        <v>27</v>
      </c>
      <c r="X642" s="9">
        <f t="shared" si="170"/>
        <v>9</v>
      </c>
      <c r="Y642" s="31" t="str">
        <f t="shared" si="171"/>
        <v>W</v>
      </c>
      <c r="Z642" s="134">
        <v>26.3</v>
      </c>
      <c r="AA642" s="31" t="str">
        <f t="shared" si="172"/>
        <v>-</v>
      </c>
      <c r="AB642" s="31">
        <f t="shared" si="173"/>
        <v>26.3</v>
      </c>
    </row>
    <row r="643" spans="1:28" x14ac:dyDescent="0.3">
      <c r="A643" s="133">
        <v>42762.416666666664</v>
      </c>
      <c r="B643" s="152">
        <f t="shared" si="174"/>
        <v>1</v>
      </c>
      <c r="C643" s="152">
        <f t="shared" si="175"/>
        <v>27</v>
      </c>
      <c r="D643" s="152">
        <f t="shared" si="176"/>
        <v>10</v>
      </c>
      <c r="E643" s="38" t="str">
        <f t="shared" si="177"/>
        <v/>
      </c>
      <c r="F643" s="134">
        <v>32.299999999999997</v>
      </c>
      <c r="G643" s="38">
        <f t="shared" si="178"/>
        <v>32.299999999999997</v>
      </c>
      <c r="H643" s="38" t="str">
        <f t="shared" si="179"/>
        <v>-</v>
      </c>
      <c r="K643" s="133">
        <v>43127.416666666664</v>
      </c>
      <c r="L643" s="9">
        <f t="shared" si="162"/>
        <v>1</v>
      </c>
      <c r="M643" s="9">
        <f t="shared" si="163"/>
        <v>27</v>
      </c>
      <c r="N643" s="9">
        <f t="shared" si="164"/>
        <v>10</v>
      </c>
      <c r="O643" s="31" t="str">
        <f t="shared" si="165"/>
        <v>W</v>
      </c>
      <c r="P643" s="134">
        <v>29.94</v>
      </c>
      <c r="Q643" s="31" t="str">
        <f t="shared" si="166"/>
        <v>-</v>
      </c>
      <c r="R643" s="31">
        <f t="shared" si="167"/>
        <v>29.94</v>
      </c>
      <c r="U643" s="133">
        <v>43492.416666666664</v>
      </c>
      <c r="V643" s="9">
        <f t="shared" si="168"/>
        <v>1</v>
      </c>
      <c r="W643" s="9">
        <f t="shared" si="169"/>
        <v>27</v>
      </c>
      <c r="X643" s="9">
        <f t="shared" si="170"/>
        <v>10</v>
      </c>
      <c r="Y643" s="31" t="str">
        <f t="shared" si="171"/>
        <v>W</v>
      </c>
      <c r="Z643" s="134">
        <v>25.88</v>
      </c>
      <c r="AA643" s="31" t="str">
        <f t="shared" si="172"/>
        <v>-</v>
      </c>
      <c r="AB643" s="31">
        <f t="shared" si="173"/>
        <v>25.88</v>
      </c>
    </row>
    <row r="644" spans="1:28" x14ac:dyDescent="0.3">
      <c r="A644" s="133">
        <v>42762.458333333336</v>
      </c>
      <c r="B644" s="152">
        <f t="shared" si="174"/>
        <v>1</v>
      </c>
      <c r="C644" s="152">
        <f t="shared" si="175"/>
        <v>27</v>
      </c>
      <c r="D644" s="152">
        <f t="shared" si="176"/>
        <v>11</v>
      </c>
      <c r="E644" s="38" t="str">
        <f t="shared" si="177"/>
        <v/>
      </c>
      <c r="F644" s="134">
        <v>29.98</v>
      </c>
      <c r="G644" s="38">
        <f t="shared" si="178"/>
        <v>29.98</v>
      </c>
      <c r="H644" s="38" t="str">
        <f t="shared" si="179"/>
        <v>-</v>
      </c>
      <c r="K644" s="133">
        <v>43127.458333333336</v>
      </c>
      <c r="L644" s="9">
        <f t="shared" si="162"/>
        <v>1</v>
      </c>
      <c r="M644" s="9">
        <f t="shared" si="163"/>
        <v>27</v>
      </c>
      <c r="N644" s="9">
        <f t="shared" si="164"/>
        <v>11</v>
      </c>
      <c r="O644" s="31" t="str">
        <f t="shared" si="165"/>
        <v>W</v>
      </c>
      <c r="P644" s="134">
        <v>26.96</v>
      </c>
      <c r="Q644" s="31" t="str">
        <f t="shared" si="166"/>
        <v>-</v>
      </c>
      <c r="R644" s="31">
        <f t="shared" si="167"/>
        <v>26.96</v>
      </c>
      <c r="U644" s="133">
        <v>43492.458333333336</v>
      </c>
      <c r="V644" s="9">
        <f t="shared" si="168"/>
        <v>1</v>
      </c>
      <c r="W644" s="9">
        <f t="shared" si="169"/>
        <v>27</v>
      </c>
      <c r="X644" s="9">
        <f t="shared" si="170"/>
        <v>11</v>
      </c>
      <c r="Y644" s="31" t="str">
        <f t="shared" si="171"/>
        <v>W</v>
      </c>
      <c r="Z644" s="134">
        <v>25.36</v>
      </c>
      <c r="AA644" s="31" t="str">
        <f t="shared" si="172"/>
        <v>-</v>
      </c>
      <c r="AB644" s="31">
        <f t="shared" si="173"/>
        <v>25.36</v>
      </c>
    </row>
    <row r="645" spans="1:28" x14ac:dyDescent="0.3">
      <c r="A645" s="133">
        <v>42762.5</v>
      </c>
      <c r="B645" s="152">
        <f t="shared" si="174"/>
        <v>1</v>
      </c>
      <c r="C645" s="152">
        <f t="shared" si="175"/>
        <v>27</v>
      </c>
      <c r="D645" s="152">
        <f t="shared" si="176"/>
        <v>12</v>
      </c>
      <c r="E645" s="38" t="str">
        <f t="shared" si="177"/>
        <v/>
      </c>
      <c r="F645" s="134">
        <v>30.08</v>
      </c>
      <c r="G645" s="38">
        <f t="shared" si="178"/>
        <v>30.08</v>
      </c>
      <c r="H645" s="38" t="str">
        <f t="shared" si="179"/>
        <v>-</v>
      </c>
      <c r="K645" s="133">
        <v>43127.5</v>
      </c>
      <c r="L645" s="9">
        <f t="shared" si="162"/>
        <v>1</v>
      </c>
      <c r="M645" s="9">
        <f t="shared" si="163"/>
        <v>27</v>
      </c>
      <c r="N645" s="9">
        <f t="shared" si="164"/>
        <v>12</v>
      </c>
      <c r="O645" s="31" t="str">
        <f t="shared" si="165"/>
        <v>W</v>
      </c>
      <c r="P645" s="134">
        <v>25.06</v>
      </c>
      <c r="Q645" s="31" t="str">
        <f t="shared" si="166"/>
        <v>-</v>
      </c>
      <c r="R645" s="31">
        <f t="shared" si="167"/>
        <v>25.06</v>
      </c>
      <c r="U645" s="133">
        <v>43492.5</v>
      </c>
      <c r="V645" s="9">
        <f t="shared" si="168"/>
        <v>1</v>
      </c>
      <c r="W645" s="9">
        <f t="shared" si="169"/>
        <v>27</v>
      </c>
      <c r="X645" s="9">
        <f t="shared" si="170"/>
        <v>12</v>
      </c>
      <c r="Y645" s="31" t="str">
        <f t="shared" si="171"/>
        <v>W</v>
      </c>
      <c r="Z645" s="134">
        <v>24.92</v>
      </c>
      <c r="AA645" s="31" t="str">
        <f t="shared" si="172"/>
        <v>-</v>
      </c>
      <c r="AB645" s="31">
        <f t="shared" si="173"/>
        <v>24.92</v>
      </c>
    </row>
    <row r="646" spans="1:28" x14ac:dyDescent="0.3">
      <c r="A646" s="133">
        <v>42762.541666666664</v>
      </c>
      <c r="B646" s="152">
        <f t="shared" si="174"/>
        <v>1</v>
      </c>
      <c r="C646" s="152">
        <f t="shared" si="175"/>
        <v>27</v>
      </c>
      <c r="D646" s="152">
        <f t="shared" si="176"/>
        <v>13</v>
      </c>
      <c r="E646" s="38" t="str">
        <f t="shared" si="177"/>
        <v/>
      </c>
      <c r="F646" s="134">
        <v>28.73</v>
      </c>
      <c r="G646" s="38">
        <f t="shared" si="178"/>
        <v>28.73</v>
      </c>
      <c r="H646" s="38" t="str">
        <f t="shared" si="179"/>
        <v>-</v>
      </c>
      <c r="K646" s="133">
        <v>43127.541666666664</v>
      </c>
      <c r="L646" s="9">
        <f t="shared" si="162"/>
        <v>1</v>
      </c>
      <c r="M646" s="9">
        <f t="shared" si="163"/>
        <v>27</v>
      </c>
      <c r="N646" s="9">
        <f t="shared" si="164"/>
        <v>13</v>
      </c>
      <c r="O646" s="31" t="str">
        <f t="shared" si="165"/>
        <v>W</v>
      </c>
      <c r="P646" s="134">
        <v>24.1</v>
      </c>
      <c r="Q646" s="31" t="str">
        <f t="shared" si="166"/>
        <v>-</v>
      </c>
      <c r="R646" s="31">
        <f t="shared" si="167"/>
        <v>24.1</v>
      </c>
      <c r="U646" s="133">
        <v>43492.541666666664</v>
      </c>
      <c r="V646" s="9">
        <f t="shared" si="168"/>
        <v>1</v>
      </c>
      <c r="W646" s="9">
        <f t="shared" si="169"/>
        <v>27</v>
      </c>
      <c r="X646" s="9">
        <f t="shared" si="170"/>
        <v>13</v>
      </c>
      <c r="Y646" s="31" t="str">
        <f t="shared" si="171"/>
        <v>W</v>
      </c>
      <c r="Z646" s="134">
        <v>24.63</v>
      </c>
      <c r="AA646" s="31" t="str">
        <f t="shared" si="172"/>
        <v>-</v>
      </c>
      <c r="AB646" s="31">
        <f t="shared" si="173"/>
        <v>24.63</v>
      </c>
    </row>
    <row r="647" spans="1:28" x14ac:dyDescent="0.3">
      <c r="A647" s="133">
        <v>42762.583333333336</v>
      </c>
      <c r="B647" s="152">
        <f t="shared" si="174"/>
        <v>1</v>
      </c>
      <c r="C647" s="152">
        <f t="shared" si="175"/>
        <v>27</v>
      </c>
      <c r="D647" s="152">
        <f t="shared" si="176"/>
        <v>14</v>
      </c>
      <c r="E647" s="38" t="str">
        <f t="shared" si="177"/>
        <v/>
      </c>
      <c r="F647" s="134">
        <v>28.07</v>
      </c>
      <c r="G647" s="38">
        <f t="shared" si="178"/>
        <v>28.07</v>
      </c>
      <c r="H647" s="38" t="str">
        <f t="shared" si="179"/>
        <v>-</v>
      </c>
      <c r="K647" s="133">
        <v>43127.583333333336</v>
      </c>
      <c r="L647" s="9">
        <f t="shared" si="162"/>
        <v>1</v>
      </c>
      <c r="M647" s="9">
        <f t="shared" si="163"/>
        <v>27</v>
      </c>
      <c r="N647" s="9">
        <f t="shared" si="164"/>
        <v>14</v>
      </c>
      <c r="O647" s="31" t="str">
        <f t="shared" si="165"/>
        <v>W</v>
      </c>
      <c r="P647" s="134">
        <v>23.67</v>
      </c>
      <c r="Q647" s="31" t="str">
        <f t="shared" si="166"/>
        <v>-</v>
      </c>
      <c r="R647" s="31">
        <f t="shared" si="167"/>
        <v>23.67</v>
      </c>
      <c r="U647" s="133">
        <v>43492.583333333336</v>
      </c>
      <c r="V647" s="9">
        <f t="shared" si="168"/>
        <v>1</v>
      </c>
      <c r="W647" s="9">
        <f t="shared" si="169"/>
        <v>27</v>
      </c>
      <c r="X647" s="9">
        <f t="shared" si="170"/>
        <v>14</v>
      </c>
      <c r="Y647" s="31" t="str">
        <f t="shared" si="171"/>
        <v>W</v>
      </c>
      <c r="Z647" s="134">
        <v>24.42</v>
      </c>
      <c r="AA647" s="31" t="str">
        <f t="shared" si="172"/>
        <v>-</v>
      </c>
      <c r="AB647" s="31">
        <f t="shared" si="173"/>
        <v>24.42</v>
      </c>
    </row>
    <row r="648" spans="1:28" x14ac:dyDescent="0.3">
      <c r="A648" s="133">
        <v>42762.625</v>
      </c>
      <c r="B648" s="152">
        <f t="shared" si="174"/>
        <v>1</v>
      </c>
      <c r="C648" s="152">
        <f t="shared" si="175"/>
        <v>27</v>
      </c>
      <c r="D648" s="152">
        <f t="shared" si="176"/>
        <v>15</v>
      </c>
      <c r="E648" s="38" t="str">
        <f t="shared" si="177"/>
        <v/>
      </c>
      <c r="F648" s="134">
        <v>27.91</v>
      </c>
      <c r="G648" s="38">
        <f t="shared" si="178"/>
        <v>27.91</v>
      </c>
      <c r="H648" s="38" t="str">
        <f t="shared" si="179"/>
        <v>-</v>
      </c>
      <c r="K648" s="133">
        <v>43127.625</v>
      </c>
      <c r="L648" s="9">
        <f t="shared" si="162"/>
        <v>1</v>
      </c>
      <c r="M648" s="9">
        <f t="shared" si="163"/>
        <v>27</v>
      </c>
      <c r="N648" s="9">
        <f t="shared" si="164"/>
        <v>15</v>
      </c>
      <c r="O648" s="31" t="str">
        <f t="shared" si="165"/>
        <v>W</v>
      </c>
      <c r="P648" s="134">
        <v>23.72</v>
      </c>
      <c r="Q648" s="31" t="str">
        <f t="shared" si="166"/>
        <v>-</v>
      </c>
      <c r="R648" s="31">
        <f t="shared" si="167"/>
        <v>23.72</v>
      </c>
      <c r="U648" s="133">
        <v>43492.625</v>
      </c>
      <c r="V648" s="9">
        <f t="shared" si="168"/>
        <v>1</v>
      </c>
      <c r="W648" s="9">
        <f t="shared" si="169"/>
        <v>27</v>
      </c>
      <c r="X648" s="9">
        <f t="shared" si="170"/>
        <v>15</v>
      </c>
      <c r="Y648" s="31" t="str">
        <f t="shared" si="171"/>
        <v>W</v>
      </c>
      <c r="Z648" s="134">
        <v>24.6</v>
      </c>
      <c r="AA648" s="31" t="str">
        <f t="shared" si="172"/>
        <v>-</v>
      </c>
      <c r="AB648" s="31">
        <f t="shared" si="173"/>
        <v>24.6</v>
      </c>
    </row>
    <row r="649" spans="1:28" x14ac:dyDescent="0.3">
      <c r="A649" s="133">
        <v>42762.666666666664</v>
      </c>
      <c r="B649" s="152">
        <f t="shared" si="174"/>
        <v>1</v>
      </c>
      <c r="C649" s="152">
        <f t="shared" si="175"/>
        <v>27</v>
      </c>
      <c r="D649" s="152">
        <f t="shared" si="176"/>
        <v>16</v>
      </c>
      <c r="E649" s="38" t="str">
        <f t="shared" si="177"/>
        <v/>
      </c>
      <c r="F649" s="134">
        <v>29.29</v>
      </c>
      <c r="G649" s="38">
        <f t="shared" si="178"/>
        <v>29.29</v>
      </c>
      <c r="H649" s="38" t="str">
        <f t="shared" si="179"/>
        <v>-</v>
      </c>
      <c r="K649" s="133">
        <v>43127.666666666664</v>
      </c>
      <c r="L649" s="9">
        <f t="shared" ref="L649:L712" si="180">MONTH(K649)</f>
        <v>1</v>
      </c>
      <c r="M649" s="9">
        <f t="shared" ref="M649:M712" si="181">DAY(K649)</f>
        <v>27</v>
      </c>
      <c r="N649" s="9">
        <f t="shared" ref="N649:N712" si="182">HOUR(K649)</f>
        <v>16</v>
      </c>
      <c r="O649" s="31" t="str">
        <f t="shared" ref="O649:O712" si="183">IF(WEEKDAY(K649,2)&gt;5,"W","")</f>
        <v>W</v>
      </c>
      <c r="P649" s="134">
        <v>24.35</v>
      </c>
      <c r="Q649" s="31" t="str">
        <f t="shared" ref="Q649:Q712" si="184">IF(AND($L649&gt;=$L$5,$L649&lt;=$M$5),IF($O649&lt;&gt;"W",IF(AND($N649&gt;=$N$5,$N649&lt;$P$5),$P649,"-"),"-"),"-")</f>
        <v>-</v>
      </c>
      <c r="R649" s="31">
        <f t="shared" ref="R649:R712" si="185">IF(Q649="-",P649,"-")</f>
        <v>24.35</v>
      </c>
      <c r="U649" s="133">
        <v>43492.666666666664</v>
      </c>
      <c r="V649" s="9">
        <f t="shared" ref="V649:V712" si="186">MONTH(U649)</f>
        <v>1</v>
      </c>
      <c r="W649" s="9">
        <f t="shared" ref="W649:W712" si="187">DAY(U649)</f>
        <v>27</v>
      </c>
      <c r="X649" s="9">
        <f t="shared" ref="X649:X712" si="188">HOUR(U649)</f>
        <v>16</v>
      </c>
      <c r="Y649" s="31" t="str">
        <f t="shared" ref="Y649:Y712" si="189">IF(WEEKDAY(U649,2)&gt;5,"W","")</f>
        <v>W</v>
      </c>
      <c r="Z649" s="134">
        <v>25.01</v>
      </c>
      <c r="AA649" s="31" t="str">
        <f t="shared" ref="AA649:AA712" si="190">IF(AND($V649&gt;=$V$5,$V649&lt;=$W$5),IF($Y649&lt;&gt;"W",IF(AND($X649&gt;=$X$5,$X649&lt;$Z$5),$Z649,"-"),"-"),"-")</f>
        <v>-</v>
      </c>
      <c r="AB649" s="31">
        <f t="shared" ref="AB649:AB712" si="191">IF(AA649="-",Z649,"-")</f>
        <v>25.01</v>
      </c>
    </row>
    <row r="650" spans="1:28" x14ac:dyDescent="0.3">
      <c r="A650" s="133">
        <v>42762.708333333336</v>
      </c>
      <c r="B650" s="152">
        <f t="shared" ref="B650:B713" si="192">MONTH(A650)</f>
        <v>1</v>
      </c>
      <c r="C650" s="152">
        <f t="shared" ref="C650:C713" si="193">DAY(A650)</f>
        <v>27</v>
      </c>
      <c r="D650" s="152">
        <f t="shared" ref="D650:D713" si="194">HOUR(A650)</f>
        <v>17</v>
      </c>
      <c r="E650" s="38" t="str">
        <f t="shared" ref="E650:E713" si="195">IF(WEEKDAY(A650,2)&gt;5,"W","")</f>
        <v/>
      </c>
      <c r="F650" s="134">
        <v>38.94</v>
      </c>
      <c r="G650" s="38" t="str">
        <f t="shared" ref="G650:G713" si="196">IF(AND($B650&gt;=$B$5,$B650&lt;=$C$5),IF($E650&lt;&gt;"W",IF(AND($D650&gt;=$D$5,$D650&lt;$F$5),$F650,"-"),"-"),"-")</f>
        <v>-</v>
      </c>
      <c r="H650" s="38">
        <f t="shared" ref="H650:H713" si="197">IF(G650="-",F650,"-")</f>
        <v>38.94</v>
      </c>
      <c r="K650" s="133">
        <v>43127.708333333336</v>
      </c>
      <c r="L650" s="9">
        <f t="shared" si="180"/>
        <v>1</v>
      </c>
      <c r="M650" s="9">
        <f t="shared" si="181"/>
        <v>27</v>
      </c>
      <c r="N650" s="9">
        <f t="shared" si="182"/>
        <v>17</v>
      </c>
      <c r="O650" s="31" t="str">
        <f t="shared" si="183"/>
        <v>W</v>
      </c>
      <c r="P650" s="134">
        <v>33.54</v>
      </c>
      <c r="Q650" s="31" t="str">
        <f t="shared" si="184"/>
        <v>-</v>
      </c>
      <c r="R650" s="31">
        <f t="shared" si="185"/>
        <v>33.54</v>
      </c>
      <c r="U650" s="133">
        <v>43492.708333333336</v>
      </c>
      <c r="V650" s="9">
        <f t="shared" si="186"/>
        <v>1</v>
      </c>
      <c r="W650" s="9">
        <f t="shared" si="187"/>
        <v>27</v>
      </c>
      <c r="X650" s="9">
        <f t="shared" si="188"/>
        <v>17</v>
      </c>
      <c r="Y650" s="31" t="str">
        <f t="shared" si="189"/>
        <v>W</v>
      </c>
      <c r="Z650" s="134">
        <v>29.09</v>
      </c>
      <c r="AA650" s="31" t="str">
        <f t="shared" si="190"/>
        <v>-</v>
      </c>
      <c r="AB650" s="31">
        <f t="shared" si="191"/>
        <v>29.09</v>
      </c>
    </row>
    <row r="651" spans="1:28" x14ac:dyDescent="0.3">
      <c r="A651" s="133">
        <v>42762.75</v>
      </c>
      <c r="B651" s="152">
        <f t="shared" si="192"/>
        <v>1</v>
      </c>
      <c r="C651" s="152">
        <f t="shared" si="193"/>
        <v>27</v>
      </c>
      <c r="D651" s="152">
        <f t="shared" si="194"/>
        <v>18</v>
      </c>
      <c r="E651" s="38" t="str">
        <f t="shared" si="195"/>
        <v/>
      </c>
      <c r="F651" s="134">
        <v>39.32</v>
      </c>
      <c r="G651" s="38" t="str">
        <f t="shared" si="196"/>
        <v>-</v>
      </c>
      <c r="H651" s="38">
        <f t="shared" si="197"/>
        <v>39.32</v>
      </c>
      <c r="K651" s="133">
        <v>43127.75</v>
      </c>
      <c r="L651" s="9">
        <f t="shared" si="180"/>
        <v>1</v>
      </c>
      <c r="M651" s="9">
        <f t="shared" si="181"/>
        <v>27</v>
      </c>
      <c r="N651" s="9">
        <f t="shared" si="182"/>
        <v>18</v>
      </c>
      <c r="O651" s="31" t="str">
        <f t="shared" si="183"/>
        <v>W</v>
      </c>
      <c r="P651" s="134">
        <v>32.520000000000003</v>
      </c>
      <c r="Q651" s="31" t="str">
        <f t="shared" si="184"/>
        <v>-</v>
      </c>
      <c r="R651" s="31">
        <f t="shared" si="185"/>
        <v>32.520000000000003</v>
      </c>
      <c r="U651" s="133">
        <v>43492.75</v>
      </c>
      <c r="V651" s="9">
        <f t="shared" si="186"/>
        <v>1</v>
      </c>
      <c r="W651" s="9">
        <f t="shared" si="187"/>
        <v>27</v>
      </c>
      <c r="X651" s="9">
        <f t="shared" si="188"/>
        <v>18</v>
      </c>
      <c r="Y651" s="31" t="str">
        <f t="shared" si="189"/>
        <v>W</v>
      </c>
      <c r="Z651" s="134">
        <v>32.090000000000003</v>
      </c>
      <c r="AA651" s="31" t="str">
        <f t="shared" si="190"/>
        <v>-</v>
      </c>
      <c r="AB651" s="31">
        <f t="shared" si="191"/>
        <v>32.090000000000003</v>
      </c>
    </row>
    <row r="652" spans="1:28" x14ac:dyDescent="0.3">
      <c r="A652" s="133">
        <v>42762.791666666664</v>
      </c>
      <c r="B652" s="152">
        <f t="shared" si="192"/>
        <v>1</v>
      </c>
      <c r="C652" s="152">
        <f t="shared" si="193"/>
        <v>27</v>
      </c>
      <c r="D652" s="152">
        <f t="shared" si="194"/>
        <v>19</v>
      </c>
      <c r="E652" s="38" t="str">
        <f t="shared" si="195"/>
        <v/>
      </c>
      <c r="F652" s="134">
        <v>37.840000000000003</v>
      </c>
      <c r="G652" s="38" t="str">
        <f t="shared" si="196"/>
        <v>-</v>
      </c>
      <c r="H652" s="38">
        <f t="shared" si="197"/>
        <v>37.840000000000003</v>
      </c>
      <c r="K652" s="133">
        <v>43127.791666666664</v>
      </c>
      <c r="L652" s="9">
        <f t="shared" si="180"/>
        <v>1</v>
      </c>
      <c r="M652" s="9">
        <f t="shared" si="181"/>
        <v>27</v>
      </c>
      <c r="N652" s="9">
        <f t="shared" si="182"/>
        <v>19</v>
      </c>
      <c r="O652" s="31" t="str">
        <f t="shared" si="183"/>
        <v>W</v>
      </c>
      <c r="P652" s="134">
        <v>28.34</v>
      </c>
      <c r="Q652" s="31" t="str">
        <f t="shared" si="184"/>
        <v>-</v>
      </c>
      <c r="R652" s="31">
        <f t="shared" si="185"/>
        <v>28.34</v>
      </c>
      <c r="U652" s="133">
        <v>43492.791666666664</v>
      </c>
      <c r="V652" s="9">
        <f t="shared" si="186"/>
        <v>1</v>
      </c>
      <c r="W652" s="9">
        <f t="shared" si="187"/>
        <v>27</v>
      </c>
      <c r="X652" s="9">
        <f t="shared" si="188"/>
        <v>19</v>
      </c>
      <c r="Y652" s="31" t="str">
        <f t="shared" si="189"/>
        <v>W</v>
      </c>
      <c r="Z652" s="134">
        <v>29.43</v>
      </c>
      <c r="AA652" s="31" t="str">
        <f t="shared" si="190"/>
        <v>-</v>
      </c>
      <c r="AB652" s="31">
        <f t="shared" si="191"/>
        <v>29.43</v>
      </c>
    </row>
    <row r="653" spans="1:28" x14ac:dyDescent="0.3">
      <c r="A653" s="133">
        <v>42762.833333333336</v>
      </c>
      <c r="B653" s="152">
        <f t="shared" si="192"/>
        <v>1</v>
      </c>
      <c r="C653" s="152">
        <f t="shared" si="193"/>
        <v>27</v>
      </c>
      <c r="D653" s="152">
        <f t="shared" si="194"/>
        <v>20</v>
      </c>
      <c r="E653" s="38" t="str">
        <f t="shared" si="195"/>
        <v/>
      </c>
      <c r="F653" s="134">
        <v>35.909999999999997</v>
      </c>
      <c r="G653" s="38" t="str">
        <f t="shared" si="196"/>
        <v>-</v>
      </c>
      <c r="H653" s="38">
        <f t="shared" si="197"/>
        <v>35.909999999999997</v>
      </c>
      <c r="K653" s="133">
        <v>43127.833333333336</v>
      </c>
      <c r="L653" s="9">
        <f t="shared" si="180"/>
        <v>1</v>
      </c>
      <c r="M653" s="9">
        <f t="shared" si="181"/>
        <v>27</v>
      </c>
      <c r="N653" s="9">
        <f t="shared" si="182"/>
        <v>20</v>
      </c>
      <c r="O653" s="31" t="str">
        <f t="shared" si="183"/>
        <v>W</v>
      </c>
      <c r="P653" s="134">
        <v>27.78</v>
      </c>
      <c r="Q653" s="31" t="str">
        <f t="shared" si="184"/>
        <v>-</v>
      </c>
      <c r="R653" s="31">
        <f t="shared" si="185"/>
        <v>27.78</v>
      </c>
      <c r="U653" s="133">
        <v>43492.833333333336</v>
      </c>
      <c r="V653" s="9">
        <f t="shared" si="186"/>
        <v>1</v>
      </c>
      <c r="W653" s="9">
        <f t="shared" si="187"/>
        <v>27</v>
      </c>
      <c r="X653" s="9">
        <f t="shared" si="188"/>
        <v>20</v>
      </c>
      <c r="Y653" s="31" t="str">
        <f t="shared" si="189"/>
        <v>W</v>
      </c>
      <c r="Z653" s="134">
        <v>28.82</v>
      </c>
      <c r="AA653" s="31" t="str">
        <f t="shared" si="190"/>
        <v>-</v>
      </c>
      <c r="AB653" s="31">
        <f t="shared" si="191"/>
        <v>28.82</v>
      </c>
    </row>
    <row r="654" spans="1:28" x14ac:dyDescent="0.3">
      <c r="A654" s="133">
        <v>42762.875</v>
      </c>
      <c r="B654" s="152">
        <f t="shared" si="192"/>
        <v>1</v>
      </c>
      <c r="C654" s="152">
        <f t="shared" si="193"/>
        <v>27</v>
      </c>
      <c r="D654" s="152">
        <f t="shared" si="194"/>
        <v>21</v>
      </c>
      <c r="E654" s="38" t="str">
        <f t="shared" si="195"/>
        <v/>
      </c>
      <c r="F654" s="134">
        <v>30.34</v>
      </c>
      <c r="G654" s="38" t="str">
        <f t="shared" si="196"/>
        <v>-</v>
      </c>
      <c r="H654" s="38">
        <f t="shared" si="197"/>
        <v>30.34</v>
      </c>
      <c r="K654" s="133">
        <v>43127.875</v>
      </c>
      <c r="L654" s="9">
        <f t="shared" si="180"/>
        <v>1</v>
      </c>
      <c r="M654" s="9">
        <f t="shared" si="181"/>
        <v>27</v>
      </c>
      <c r="N654" s="9">
        <f t="shared" si="182"/>
        <v>21</v>
      </c>
      <c r="O654" s="31" t="str">
        <f t="shared" si="183"/>
        <v>W</v>
      </c>
      <c r="P654" s="134">
        <v>25.71</v>
      </c>
      <c r="Q654" s="31" t="str">
        <f t="shared" si="184"/>
        <v>-</v>
      </c>
      <c r="R654" s="31">
        <f t="shared" si="185"/>
        <v>25.71</v>
      </c>
      <c r="U654" s="133">
        <v>43492.875</v>
      </c>
      <c r="V654" s="9">
        <f t="shared" si="186"/>
        <v>1</v>
      </c>
      <c r="W654" s="9">
        <f t="shared" si="187"/>
        <v>27</v>
      </c>
      <c r="X654" s="9">
        <f t="shared" si="188"/>
        <v>21</v>
      </c>
      <c r="Y654" s="31" t="str">
        <f t="shared" si="189"/>
        <v>W</v>
      </c>
      <c r="Z654" s="134">
        <v>27.68</v>
      </c>
      <c r="AA654" s="31" t="str">
        <f t="shared" si="190"/>
        <v>-</v>
      </c>
      <c r="AB654" s="31">
        <f t="shared" si="191"/>
        <v>27.68</v>
      </c>
    </row>
    <row r="655" spans="1:28" x14ac:dyDescent="0.3">
      <c r="A655" s="133">
        <v>42762.916666666664</v>
      </c>
      <c r="B655" s="152">
        <f t="shared" si="192"/>
        <v>1</v>
      </c>
      <c r="C655" s="152">
        <f t="shared" si="193"/>
        <v>27</v>
      </c>
      <c r="D655" s="152">
        <f t="shared" si="194"/>
        <v>22</v>
      </c>
      <c r="E655" s="38" t="str">
        <f t="shared" si="195"/>
        <v/>
      </c>
      <c r="F655" s="134">
        <v>27</v>
      </c>
      <c r="G655" s="38" t="str">
        <f t="shared" si="196"/>
        <v>-</v>
      </c>
      <c r="H655" s="38">
        <f t="shared" si="197"/>
        <v>27</v>
      </c>
      <c r="K655" s="133">
        <v>43127.916666666664</v>
      </c>
      <c r="L655" s="9">
        <f t="shared" si="180"/>
        <v>1</v>
      </c>
      <c r="M655" s="9">
        <f t="shared" si="181"/>
        <v>27</v>
      </c>
      <c r="N655" s="9">
        <f t="shared" si="182"/>
        <v>22</v>
      </c>
      <c r="O655" s="31" t="str">
        <f t="shared" si="183"/>
        <v>W</v>
      </c>
      <c r="P655" s="134">
        <v>24.13</v>
      </c>
      <c r="Q655" s="31" t="str">
        <f t="shared" si="184"/>
        <v>-</v>
      </c>
      <c r="R655" s="31">
        <f t="shared" si="185"/>
        <v>24.13</v>
      </c>
      <c r="U655" s="133">
        <v>43492.916666666664</v>
      </c>
      <c r="V655" s="9">
        <f t="shared" si="186"/>
        <v>1</v>
      </c>
      <c r="W655" s="9">
        <f t="shared" si="187"/>
        <v>27</v>
      </c>
      <c r="X655" s="9">
        <f t="shared" si="188"/>
        <v>22</v>
      </c>
      <c r="Y655" s="31" t="str">
        <f t="shared" si="189"/>
        <v>W</v>
      </c>
      <c r="Z655" s="134">
        <v>25.6</v>
      </c>
      <c r="AA655" s="31" t="str">
        <f t="shared" si="190"/>
        <v>-</v>
      </c>
      <c r="AB655" s="31">
        <f t="shared" si="191"/>
        <v>25.6</v>
      </c>
    </row>
    <row r="656" spans="1:28" x14ac:dyDescent="0.3">
      <c r="A656" s="133">
        <v>42762.958333333336</v>
      </c>
      <c r="B656" s="152">
        <f t="shared" si="192"/>
        <v>1</v>
      </c>
      <c r="C656" s="152">
        <f t="shared" si="193"/>
        <v>27</v>
      </c>
      <c r="D656" s="152">
        <f t="shared" si="194"/>
        <v>23</v>
      </c>
      <c r="E656" s="38" t="str">
        <f t="shared" si="195"/>
        <v/>
      </c>
      <c r="F656" s="134">
        <v>25.42</v>
      </c>
      <c r="G656" s="38" t="str">
        <f t="shared" si="196"/>
        <v>-</v>
      </c>
      <c r="H656" s="38">
        <f t="shared" si="197"/>
        <v>25.42</v>
      </c>
      <c r="K656" s="133">
        <v>43127.958333333336</v>
      </c>
      <c r="L656" s="9">
        <f t="shared" si="180"/>
        <v>1</v>
      </c>
      <c r="M656" s="9">
        <f t="shared" si="181"/>
        <v>27</v>
      </c>
      <c r="N656" s="9">
        <f t="shared" si="182"/>
        <v>23</v>
      </c>
      <c r="O656" s="31" t="str">
        <f t="shared" si="183"/>
        <v>W</v>
      </c>
      <c r="P656" s="134">
        <v>23.07</v>
      </c>
      <c r="Q656" s="31" t="str">
        <f t="shared" si="184"/>
        <v>-</v>
      </c>
      <c r="R656" s="31">
        <f t="shared" si="185"/>
        <v>23.07</v>
      </c>
      <c r="U656" s="133">
        <v>43492.958333333336</v>
      </c>
      <c r="V656" s="9">
        <f t="shared" si="186"/>
        <v>1</v>
      </c>
      <c r="W656" s="9">
        <f t="shared" si="187"/>
        <v>27</v>
      </c>
      <c r="X656" s="9">
        <f t="shared" si="188"/>
        <v>23</v>
      </c>
      <c r="Y656" s="31" t="str">
        <f t="shared" si="189"/>
        <v>W</v>
      </c>
      <c r="Z656" s="134">
        <v>24.64</v>
      </c>
      <c r="AA656" s="31" t="str">
        <f t="shared" si="190"/>
        <v>-</v>
      </c>
      <c r="AB656" s="31">
        <f t="shared" si="191"/>
        <v>24.64</v>
      </c>
    </row>
    <row r="657" spans="1:28" x14ac:dyDescent="0.3">
      <c r="A657" s="133">
        <v>42763</v>
      </c>
      <c r="B657" s="152">
        <f t="shared" si="192"/>
        <v>1</v>
      </c>
      <c r="C657" s="152">
        <f t="shared" si="193"/>
        <v>28</v>
      </c>
      <c r="D657" s="152">
        <f t="shared" si="194"/>
        <v>0</v>
      </c>
      <c r="E657" s="38" t="str">
        <f t="shared" si="195"/>
        <v>W</v>
      </c>
      <c r="F657" s="134">
        <v>23.38</v>
      </c>
      <c r="G657" s="38" t="str">
        <f t="shared" si="196"/>
        <v>-</v>
      </c>
      <c r="H657" s="38">
        <f t="shared" si="197"/>
        <v>23.38</v>
      </c>
      <c r="K657" s="133">
        <v>43128</v>
      </c>
      <c r="L657" s="9">
        <f t="shared" si="180"/>
        <v>1</v>
      </c>
      <c r="M657" s="9">
        <f t="shared" si="181"/>
        <v>28</v>
      </c>
      <c r="N657" s="9">
        <f t="shared" si="182"/>
        <v>0</v>
      </c>
      <c r="O657" s="31" t="str">
        <f t="shared" si="183"/>
        <v>W</v>
      </c>
      <c r="P657" s="134">
        <v>22.6</v>
      </c>
      <c r="Q657" s="31" t="str">
        <f t="shared" si="184"/>
        <v>-</v>
      </c>
      <c r="R657" s="31">
        <f t="shared" si="185"/>
        <v>22.6</v>
      </c>
      <c r="U657" s="133">
        <v>43493</v>
      </c>
      <c r="V657" s="9">
        <f t="shared" si="186"/>
        <v>1</v>
      </c>
      <c r="W657" s="9">
        <f t="shared" si="187"/>
        <v>28</v>
      </c>
      <c r="X657" s="9">
        <f t="shared" si="188"/>
        <v>0</v>
      </c>
      <c r="Y657" s="31" t="str">
        <f t="shared" si="189"/>
        <v/>
      </c>
      <c r="Z657" s="134">
        <v>23.43</v>
      </c>
      <c r="AA657" s="31" t="str">
        <f t="shared" si="190"/>
        <v>-</v>
      </c>
      <c r="AB657" s="31">
        <f t="shared" si="191"/>
        <v>23.43</v>
      </c>
    </row>
    <row r="658" spans="1:28" x14ac:dyDescent="0.3">
      <c r="A658" s="133">
        <v>42763.041666666664</v>
      </c>
      <c r="B658" s="152">
        <f t="shared" si="192"/>
        <v>1</v>
      </c>
      <c r="C658" s="152">
        <f t="shared" si="193"/>
        <v>28</v>
      </c>
      <c r="D658" s="152">
        <f t="shared" si="194"/>
        <v>1</v>
      </c>
      <c r="E658" s="38" t="str">
        <f t="shared" si="195"/>
        <v>W</v>
      </c>
      <c r="F658" s="134">
        <v>23.01</v>
      </c>
      <c r="G658" s="38" t="str">
        <f t="shared" si="196"/>
        <v>-</v>
      </c>
      <c r="H658" s="38">
        <f t="shared" si="197"/>
        <v>23.01</v>
      </c>
      <c r="K658" s="133">
        <v>43128.041666666664</v>
      </c>
      <c r="L658" s="9">
        <f t="shared" si="180"/>
        <v>1</v>
      </c>
      <c r="M658" s="9">
        <f t="shared" si="181"/>
        <v>28</v>
      </c>
      <c r="N658" s="9">
        <f t="shared" si="182"/>
        <v>1</v>
      </c>
      <c r="O658" s="31" t="str">
        <f t="shared" si="183"/>
        <v>W</v>
      </c>
      <c r="P658" s="134">
        <v>22.17</v>
      </c>
      <c r="Q658" s="31" t="str">
        <f t="shared" si="184"/>
        <v>-</v>
      </c>
      <c r="R658" s="31">
        <f t="shared" si="185"/>
        <v>22.17</v>
      </c>
      <c r="U658" s="133">
        <v>43493.041666666664</v>
      </c>
      <c r="V658" s="9">
        <f t="shared" si="186"/>
        <v>1</v>
      </c>
      <c r="W658" s="9">
        <f t="shared" si="187"/>
        <v>28</v>
      </c>
      <c r="X658" s="9">
        <f t="shared" si="188"/>
        <v>1</v>
      </c>
      <c r="Y658" s="31" t="str">
        <f t="shared" si="189"/>
        <v/>
      </c>
      <c r="Z658" s="134">
        <v>23</v>
      </c>
      <c r="AA658" s="31" t="str">
        <f t="shared" si="190"/>
        <v>-</v>
      </c>
      <c r="AB658" s="31">
        <f t="shared" si="191"/>
        <v>23</v>
      </c>
    </row>
    <row r="659" spans="1:28" x14ac:dyDescent="0.3">
      <c r="A659" s="133">
        <v>42763.083333333336</v>
      </c>
      <c r="B659" s="152">
        <f t="shared" si="192"/>
        <v>1</v>
      </c>
      <c r="C659" s="152">
        <f t="shared" si="193"/>
        <v>28</v>
      </c>
      <c r="D659" s="152">
        <f t="shared" si="194"/>
        <v>2</v>
      </c>
      <c r="E659" s="38" t="str">
        <f t="shared" si="195"/>
        <v>W</v>
      </c>
      <c r="F659" s="134">
        <v>22.99</v>
      </c>
      <c r="G659" s="38" t="str">
        <f t="shared" si="196"/>
        <v>-</v>
      </c>
      <c r="H659" s="38">
        <f t="shared" si="197"/>
        <v>22.99</v>
      </c>
      <c r="K659" s="133">
        <v>43128.083333333336</v>
      </c>
      <c r="L659" s="9">
        <f t="shared" si="180"/>
        <v>1</v>
      </c>
      <c r="M659" s="9">
        <f t="shared" si="181"/>
        <v>28</v>
      </c>
      <c r="N659" s="9">
        <f t="shared" si="182"/>
        <v>2</v>
      </c>
      <c r="O659" s="31" t="str">
        <f t="shared" si="183"/>
        <v>W</v>
      </c>
      <c r="P659" s="134">
        <v>21.74</v>
      </c>
      <c r="Q659" s="31" t="str">
        <f t="shared" si="184"/>
        <v>-</v>
      </c>
      <c r="R659" s="31">
        <f t="shared" si="185"/>
        <v>21.74</v>
      </c>
      <c r="U659" s="133">
        <v>43493.083333333336</v>
      </c>
      <c r="V659" s="9">
        <f t="shared" si="186"/>
        <v>1</v>
      </c>
      <c r="W659" s="9">
        <f t="shared" si="187"/>
        <v>28</v>
      </c>
      <c r="X659" s="9">
        <f t="shared" si="188"/>
        <v>2</v>
      </c>
      <c r="Y659" s="31" t="str">
        <f t="shared" si="189"/>
        <v/>
      </c>
      <c r="Z659" s="134">
        <v>23.05</v>
      </c>
      <c r="AA659" s="31" t="str">
        <f t="shared" si="190"/>
        <v>-</v>
      </c>
      <c r="AB659" s="31">
        <f t="shared" si="191"/>
        <v>23.05</v>
      </c>
    </row>
    <row r="660" spans="1:28" x14ac:dyDescent="0.3">
      <c r="A660" s="133">
        <v>42763.125</v>
      </c>
      <c r="B660" s="152">
        <f t="shared" si="192"/>
        <v>1</v>
      </c>
      <c r="C660" s="152">
        <f t="shared" si="193"/>
        <v>28</v>
      </c>
      <c r="D660" s="152">
        <f t="shared" si="194"/>
        <v>3</v>
      </c>
      <c r="E660" s="38" t="str">
        <f t="shared" si="195"/>
        <v>W</v>
      </c>
      <c r="F660" s="134">
        <v>22.95</v>
      </c>
      <c r="G660" s="38" t="str">
        <f t="shared" si="196"/>
        <v>-</v>
      </c>
      <c r="H660" s="38">
        <f t="shared" si="197"/>
        <v>22.95</v>
      </c>
      <c r="K660" s="133">
        <v>43128.125</v>
      </c>
      <c r="L660" s="9">
        <f t="shared" si="180"/>
        <v>1</v>
      </c>
      <c r="M660" s="9">
        <f t="shared" si="181"/>
        <v>28</v>
      </c>
      <c r="N660" s="9">
        <f t="shared" si="182"/>
        <v>3</v>
      </c>
      <c r="O660" s="31" t="str">
        <f t="shared" si="183"/>
        <v>W</v>
      </c>
      <c r="P660" s="134">
        <v>21.78</v>
      </c>
      <c r="Q660" s="31" t="str">
        <f t="shared" si="184"/>
        <v>-</v>
      </c>
      <c r="R660" s="31">
        <f t="shared" si="185"/>
        <v>21.78</v>
      </c>
      <c r="U660" s="133">
        <v>43493.125</v>
      </c>
      <c r="V660" s="9">
        <f t="shared" si="186"/>
        <v>1</v>
      </c>
      <c r="W660" s="9">
        <f t="shared" si="187"/>
        <v>28</v>
      </c>
      <c r="X660" s="9">
        <f t="shared" si="188"/>
        <v>3</v>
      </c>
      <c r="Y660" s="31" t="str">
        <f t="shared" si="189"/>
        <v/>
      </c>
      <c r="Z660" s="134">
        <v>23.2</v>
      </c>
      <c r="AA660" s="31" t="str">
        <f t="shared" si="190"/>
        <v>-</v>
      </c>
      <c r="AB660" s="31">
        <f t="shared" si="191"/>
        <v>23.2</v>
      </c>
    </row>
    <row r="661" spans="1:28" x14ac:dyDescent="0.3">
      <c r="A661" s="133">
        <v>42763.166666666664</v>
      </c>
      <c r="B661" s="152">
        <f t="shared" si="192"/>
        <v>1</v>
      </c>
      <c r="C661" s="152">
        <f t="shared" si="193"/>
        <v>28</v>
      </c>
      <c r="D661" s="152">
        <f t="shared" si="194"/>
        <v>4</v>
      </c>
      <c r="E661" s="38" t="str">
        <f t="shared" si="195"/>
        <v>W</v>
      </c>
      <c r="F661" s="134">
        <v>22.94</v>
      </c>
      <c r="G661" s="38" t="str">
        <f t="shared" si="196"/>
        <v>-</v>
      </c>
      <c r="H661" s="38">
        <f t="shared" si="197"/>
        <v>22.94</v>
      </c>
      <c r="K661" s="133">
        <v>43128.166666666664</v>
      </c>
      <c r="L661" s="9">
        <f t="shared" si="180"/>
        <v>1</v>
      </c>
      <c r="M661" s="9">
        <f t="shared" si="181"/>
        <v>28</v>
      </c>
      <c r="N661" s="9">
        <f t="shared" si="182"/>
        <v>4</v>
      </c>
      <c r="O661" s="31" t="str">
        <f t="shared" si="183"/>
        <v>W</v>
      </c>
      <c r="P661" s="134">
        <v>21.95</v>
      </c>
      <c r="Q661" s="31" t="str">
        <f t="shared" si="184"/>
        <v>-</v>
      </c>
      <c r="R661" s="31">
        <f t="shared" si="185"/>
        <v>21.95</v>
      </c>
      <c r="U661" s="133">
        <v>43493.166666666664</v>
      </c>
      <c r="V661" s="9">
        <f t="shared" si="186"/>
        <v>1</v>
      </c>
      <c r="W661" s="9">
        <f t="shared" si="187"/>
        <v>28</v>
      </c>
      <c r="X661" s="9">
        <f t="shared" si="188"/>
        <v>4</v>
      </c>
      <c r="Y661" s="31" t="str">
        <f t="shared" si="189"/>
        <v/>
      </c>
      <c r="Z661" s="134">
        <v>23.86</v>
      </c>
      <c r="AA661" s="31" t="str">
        <f t="shared" si="190"/>
        <v>-</v>
      </c>
      <c r="AB661" s="31">
        <f t="shared" si="191"/>
        <v>23.86</v>
      </c>
    </row>
    <row r="662" spans="1:28" x14ac:dyDescent="0.3">
      <c r="A662" s="133">
        <v>42763.208333333336</v>
      </c>
      <c r="B662" s="152">
        <f t="shared" si="192"/>
        <v>1</v>
      </c>
      <c r="C662" s="152">
        <f t="shared" si="193"/>
        <v>28</v>
      </c>
      <c r="D662" s="152">
        <f t="shared" si="194"/>
        <v>5</v>
      </c>
      <c r="E662" s="38" t="str">
        <f t="shared" si="195"/>
        <v>W</v>
      </c>
      <c r="F662" s="134">
        <v>23.54</v>
      </c>
      <c r="G662" s="38" t="str">
        <f t="shared" si="196"/>
        <v>-</v>
      </c>
      <c r="H662" s="38">
        <f t="shared" si="197"/>
        <v>23.54</v>
      </c>
      <c r="K662" s="133">
        <v>43128.208333333336</v>
      </c>
      <c r="L662" s="9">
        <f t="shared" si="180"/>
        <v>1</v>
      </c>
      <c r="M662" s="9">
        <f t="shared" si="181"/>
        <v>28</v>
      </c>
      <c r="N662" s="9">
        <f t="shared" si="182"/>
        <v>5</v>
      </c>
      <c r="O662" s="31" t="str">
        <f t="shared" si="183"/>
        <v>W</v>
      </c>
      <c r="P662" s="134">
        <v>22.47</v>
      </c>
      <c r="Q662" s="31" t="str">
        <f t="shared" si="184"/>
        <v>-</v>
      </c>
      <c r="R662" s="31">
        <f t="shared" si="185"/>
        <v>22.47</v>
      </c>
      <c r="U662" s="133">
        <v>43493.208333333336</v>
      </c>
      <c r="V662" s="9">
        <f t="shared" si="186"/>
        <v>1</v>
      </c>
      <c r="W662" s="9">
        <f t="shared" si="187"/>
        <v>28</v>
      </c>
      <c r="X662" s="9">
        <f t="shared" si="188"/>
        <v>5</v>
      </c>
      <c r="Y662" s="31" t="str">
        <f t="shared" si="189"/>
        <v/>
      </c>
      <c r="Z662" s="134">
        <v>25.85</v>
      </c>
      <c r="AA662" s="31" t="str">
        <f t="shared" si="190"/>
        <v>-</v>
      </c>
      <c r="AB662" s="31">
        <f t="shared" si="191"/>
        <v>25.85</v>
      </c>
    </row>
    <row r="663" spans="1:28" x14ac:dyDescent="0.3">
      <c r="A663" s="133">
        <v>42763.25</v>
      </c>
      <c r="B663" s="152">
        <f t="shared" si="192"/>
        <v>1</v>
      </c>
      <c r="C663" s="152">
        <f t="shared" si="193"/>
        <v>28</v>
      </c>
      <c r="D663" s="152">
        <f t="shared" si="194"/>
        <v>6</v>
      </c>
      <c r="E663" s="38" t="str">
        <f t="shared" si="195"/>
        <v>W</v>
      </c>
      <c r="F663" s="134">
        <v>25.74</v>
      </c>
      <c r="G663" s="38" t="str">
        <f t="shared" si="196"/>
        <v>-</v>
      </c>
      <c r="H663" s="38">
        <f t="shared" si="197"/>
        <v>25.74</v>
      </c>
      <c r="K663" s="133">
        <v>43128.25</v>
      </c>
      <c r="L663" s="9">
        <f t="shared" si="180"/>
        <v>1</v>
      </c>
      <c r="M663" s="9">
        <f t="shared" si="181"/>
        <v>28</v>
      </c>
      <c r="N663" s="9">
        <f t="shared" si="182"/>
        <v>6</v>
      </c>
      <c r="O663" s="31" t="str">
        <f t="shared" si="183"/>
        <v>W</v>
      </c>
      <c r="P663" s="134">
        <v>23.68</v>
      </c>
      <c r="Q663" s="31" t="str">
        <f t="shared" si="184"/>
        <v>-</v>
      </c>
      <c r="R663" s="31">
        <f t="shared" si="185"/>
        <v>23.68</v>
      </c>
      <c r="U663" s="133">
        <v>43493.25</v>
      </c>
      <c r="V663" s="9">
        <f t="shared" si="186"/>
        <v>1</v>
      </c>
      <c r="W663" s="9">
        <f t="shared" si="187"/>
        <v>28</v>
      </c>
      <c r="X663" s="9">
        <f t="shared" si="188"/>
        <v>6</v>
      </c>
      <c r="Y663" s="31" t="str">
        <f t="shared" si="189"/>
        <v/>
      </c>
      <c r="Z663" s="134">
        <v>35.46</v>
      </c>
      <c r="AA663" s="31" t="str">
        <f t="shared" si="190"/>
        <v>-</v>
      </c>
      <c r="AB663" s="31">
        <f t="shared" si="191"/>
        <v>35.46</v>
      </c>
    </row>
    <row r="664" spans="1:28" x14ac:dyDescent="0.3">
      <c r="A664" s="133">
        <v>42763.291666666664</v>
      </c>
      <c r="B664" s="152">
        <f t="shared" si="192"/>
        <v>1</v>
      </c>
      <c r="C664" s="152">
        <f t="shared" si="193"/>
        <v>28</v>
      </c>
      <c r="D664" s="152">
        <f t="shared" si="194"/>
        <v>7</v>
      </c>
      <c r="E664" s="38" t="str">
        <f t="shared" si="195"/>
        <v>W</v>
      </c>
      <c r="F664" s="134">
        <v>27.38</v>
      </c>
      <c r="G664" s="38" t="str">
        <f t="shared" si="196"/>
        <v>-</v>
      </c>
      <c r="H664" s="38">
        <f t="shared" si="197"/>
        <v>27.38</v>
      </c>
      <c r="K664" s="133">
        <v>43128.291666666664</v>
      </c>
      <c r="L664" s="9">
        <f t="shared" si="180"/>
        <v>1</v>
      </c>
      <c r="M664" s="9">
        <f t="shared" si="181"/>
        <v>28</v>
      </c>
      <c r="N664" s="9">
        <f t="shared" si="182"/>
        <v>7</v>
      </c>
      <c r="O664" s="31" t="str">
        <f t="shared" si="183"/>
        <v>W</v>
      </c>
      <c r="P664" s="134">
        <v>24.2</v>
      </c>
      <c r="Q664" s="31" t="str">
        <f t="shared" si="184"/>
        <v>-</v>
      </c>
      <c r="R664" s="31">
        <f t="shared" si="185"/>
        <v>24.2</v>
      </c>
      <c r="U664" s="133">
        <v>43493.291666666664</v>
      </c>
      <c r="V664" s="9">
        <f t="shared" si="186"/>
        <v>1</v>
      </c>
      <c r="W664" s="9">
        <f t="shared" si="187"/>
        <v>28</v>
      </c>
      <c r="X664" s="9">
        <f t="shared" si="188"/>
        <v>7</v>
      </c>
      <c r="Y664" s="31" t="str">
        <f t="shared" si="189"/>
        <v/>
      </c>
      <c r="Z664" s="134">
        <v>39.520000000000003</v>
      </c>
      <c r="AA664" s="31" t="str">
        <f t="shared" si="190"/>
        <v>-</v>
      </c>
      <c r="AB664" s="31">
        <f t="shared" si="191"/>
        <v>39.520000000000003</v>
      </c>
    </row>
    <row r="665" spans="1:28" x14ac:dyDescent="0.3">
      <c r="A665" s="133">
        <v>42763.333333333336</v>
      </c>
      <c r="B665" s="152">
        <f t="shared" si="192"/>
        <v>1</v>
      </c>
      <c r="C665" s="152">
        <f t="shared" si="193"/>
        <v>28</v>
      </c>
      <c r="D665" s="152">
        <f t="shared" si="194"/>
        <v>8</v>
      </c>
      <c r="E665" s="38" t="str">
        <f t="shared" si="195"/>
        <v>W</v>
      </c>
      <c r="F665" s="134">
        <v>28.07</v>
      </c>
      <c r="G665" s="38" t="str">
        <f t="shared" si="196"/>
        <v>-</v>
      </c>
      <c r="H665" s="38">
        <f t="shared" si="197"/>
        <v>28.07</v>
      </c>
      <c r="K665" s="133">
        <v>43128.333333333336</v>
      </c>
      <c r="L665" s="9">
        <f t="shared" si="180"/>
        <v>1</v>
      </c>
      <c r="M665" s="9">
        <f t="shared" si="181"/>
        <v>28</v>
      </c>
      <c r="N665" s="9">
        <f t="shared" si="182"/>
        <v>8</v>
      </c>
      <c r="O665" s="31" t="str">
        <f t="shared" si="183"/>
        <v>W</v>
      </c>
      <c r="P665" s="134">
        <v>25.29</v>
      </c>
      <c r="Q665" s="31" t="str">
        <f t="shared" si="184"/>
        <v>-</v>
      </c>
      <c r="R665" s="31">
        <f t="shared" si="185"/>
        <v>25.29</v>
      </c>
      <c r="U665" s="133">
        <v>43493.333333333336</v>
      </c>
      <c r="V665" s="9">
        <f t="shared" si="186"/>
        <v>1</v>
      </c>
      <c r="W665" s="9">
        <f t="shared" si="187"/>
        <v>28</v>
      </c>
      <c r="X665" s="9">
        <f t="shared" si="188"/>
        <v>8</v>
      </c>
      <c r="Y665" s="31" t="str">
        <f t="shared" si="189"/>
        <v/>
      </c>
      <c r="Z665" s="134">
        <v>33.520000000000003</v>
      </c>
      <c r="AA665" s="31">
        <f t="shared" si="190"/>
        <v>33.520000000000003</v>
      </c>
      <c r="AB665" s="31" t="str">
        <f t="shared" si="191"/>
        <v>-</v>
      </c>
    </row>
    <row r="666" spans="1:28" x14ac:dyDescent="0.3">
      <c r="A666" s="133">
        <v>42763.375</v>
      </c>
      <c r="B666" s="152">
        <f t="shared" si="192"/>
        <v>1</v>
      </c>
      <c r="C666" s="152">
        <f t="shared" si="193"/>
        <v>28</v>
      </c>
      <c r="D666" s="152">
        <f t="shared" si="194"/>
        <v>9</v>
      </c>
      <c r="E666" s="38" t="str">
        <f t="shared" si="195"/>
        <v>W</v>
      </c>
      <c r="F666" s="134">
        <v>28.07</v>
      </c>
      <c r="G666" s="38" t="str">
        <f t="shared" si="196"/>
        <v>-</v>
      </c>
      <c r="H666" s="38">
        <f t="shared" si="197"/>
        <v>28.07</v>
      </c>
      <c r="K666" s="133">
        <v>43128.375</v>
      </c>
      <c r="L666" s="9">
        <f t="shared" si="180"/>
        <v>1</v>
      </c>
      <c r="M666" s="9">
        <f t="shared" si="181"/>
        <v>28</v>
      </c>
      <c r="N666" s="9">
        <f t="shared" si="182"/>
        <v>9</v>
      </c>
      <c r="O666" s="31" t="str">
        <f t="shared" si="183"/>
        <v>W</v>
      </c>
      <c r="P666" s="134">
        <v>26.31</v>
      </c>
      <c r="Q666" s="31" t="str">
        <f t="shared" si="184"/>
        <v>-</v>
      </c>
      <c r="R666" s="31">
        <f t="shared" si="185"/>
        <v>26.31</v>
      </c>
      <c r="U666" s="133">
        <v>43493.375</v>
      </c>
      <c r="V666" s="9">
        <f t="shared" si="186"/>
        <v>1</v>
      </c>
      <c r="W666" s="9">
        <f t="shared" si="187"/>
        <v>28</v>
      </c>
      <c r="X666" s="9">
        <f t="shared" si="188"/>
        <v>9</v>
      </c>
      <c r="Y666" s="31" t="str">
        <f t="shared" si="189"/>
        <v/>
      </c>
      <c r="Z666" s="134">
        <v>31.83</v>
      </c>
      <c r="AA666" s="31">
        <f t="shared" si="190"/>
        <v>31.83</v>
      </c>
      <c r="AB666" s="31" t="str">
        <f t="shared" si="191"/>
        <v>-</v>
      </c>
    </row>
    <row r="667" spans="1:28" x14ac:dyDescent="0.3">
      <c r="A667" s="133">
        <v>42763.416666666664</v>
      </c>
      <c r="B667" s="152">
        <f t="shared" si="192"/>
        <v>1</v>
      </c>
      <c r="C667" s="152">
        <f t="shared" si="193"/>
        <v>28</v>
      </c>
      <c r="D667" s="152">
        <f t="shared" si="194"/>
        <v>10</v>
      </c>
      <c r="E667" s="38" t="str">
        <f t="shared" si="195"/>
        <v>W</v>
      </c>
      <c r="F667" s="134">
        <v>27.51</v>
      </c>
      <c r="G667" s="38" t="str">
        <f t="shared" si="196"/>
        <v>-</v>
      </c>
      <c r="H667" s="38">
        <f t="shared" si="197"/>
        <v>27.51</v>
      </c>
      <c r="K667" s="133">
        <v>43128.416666666664</v>
      </c>
      <c r="L667" s="9">
        <f t="shared" si="180"/>
        <v>1</v>
      </c>
      <c r="M667" s="9">
        <f t="shared" si="181"/>
        <v>28</v>
      </c>
      <c r="N667" s="9">
        <f t="shared" si="182"/>
        <v>10</v>
      </c>
      <c r="O667" s="31" t="str">
        <f t="shared" si="183"/>
        <v>W</v>
      </c>
      <c r="P667" s="134">
        <v>26.62</v>
      </c>
      <c r="Q667" s="31" t="str">
        <f t="shared" si="184"/>
        <v>-</v>
      </c>
      <c r="R667" s="31">
        <f t="shared" si="185"/>
        <v>26.62</v>
      </c>
      <c r="U667" s="133">
        <v>43493.416666666664</v>
      </c>
      <c r="V667" s="9">
        <f t="shared" si="186"/>
        <v>1</v>
      </c>
      <c r="W667" s="9">
        <f t="shared" si="187"/>
        <v>28</v>
      </c>
      <c r="X667" s="9">
        <f t="shared" si="188"/>
        <v>10</v>
      </c>
      <c r="Y667" s="31" t="str">
        <f t="shared" si="189"/>
        <v/>
      </c>
      <c r="Z667" s="134">
        <v>30.14</v>
      </c>
      <c r="AA667" s="31">
        <f t="shared" si="190"/>
        <v>30.14</v>
      </c>
      <c r="AB667" s="31" t="str">
        <f t="shared" si="191"/>
        <v>-</v>
      </c>
    </row>
    <row r="668" spans="1:28" x14ac:dyDescent="0.3">
      <c r="A668" s="133">
        <v>42763.458333333336</v>
      </c>
      <c r="B668" s="152">
        <f t="shared" si="192"/>
        <v>1</v>
      </c>
      <c r="C668" s="152">
        <f t="shared" si="193"/>
        <v>28</v>
      </c>
      <c r="D668" s="152">
        <f t="shared" si="194"/>
        <v>11</v>
      </c>
      <c r="E668" s="38" t="str">
        <f t="shared" si="195"/>
        <v>W</v>
      </c>
      <c r="F668" s="134">
        <v>27.02</v>
      </c>
      <c r="G668" s="38" t="str">
        <f t="shared" si="196"/>
        <v>-</v>
      </c>
      <c r="H668" s="38">
        <f t="shared" si="197"/>
        <v>27.02</v>
      </c>
      <c r="K668" s="133">
        <v>43128.458333333336</v>
      </c>
      <c r="L668" s="9">
        <f t="shared" si="180"/>
        <v>1</v>
      </c>
      <c r="M668" s="9">
        <f t="shared" si="181"/>
        <v>28</v>
      </c>
      <c r="N668" s="9">
        <f t="shared" si="182"/>
        <v>11</v>
      </c>
      <c r="O668" s="31" t="str">
        <f t="shared" si="183"/>
        <v>W</v>
      </c>
      <c r="P668" s="134">
        <v>25.44</v>
      </c>
      <c r="Q668" s="31" t="str">
        <f t="shared" si="184"/>
        <v>-</v>
      </c>
      <c r="R668" s="31">
        <f t="shared" si="185"/>
        <v>25.44</v>
      </c>
      <c r="U668" s="133">
        <v>43493.458333333336</v>
      </c>
      <c r="V668" s="9">
        <f t="shared" si="186"/>
        <v>1</v>
      </c>
      <c r="W668" s="9">
        <f t="shared" si="187"/>
        <v>28</v>
      </c>
      <c r="X668" s="9">
        <f t="shared" si="188"/>
        <v>11</v>
      </c>
      <c r="Y668" s="31" t="str">
        <f t="shared" si="189"/>
        <v/>
      </c>
      <c r="Z668" s="134">
        <v>28.86</v>
      </c>
      <c r="AA668" s="31">
        <f t="shared" si="190"/>
        <v>28.86</v>
      </c>
      <c r="AB668" s="31" t="str">
        <f t="shared" si="191"/>
        <v>-</v>
      </c>
    </row>
    <row r="669" spans="1:28" x14ac:dyDescent="0.3">
      <c r="A669" s="133">
        <v>42763.5</v>
      </c>
      <c r="B669" s="152">
        <f t="shared" si="192"/>
        <v>1</v>
      </c>
      <c r="C669" s="152">
        <f t="shared" si="193"/>
        <v>28</v>
      </c>
      <c r="D669" s="152">
        <f t="shared" si="194"/>
        <v>12</v>
      </c>
      <c r="E669" s="38" t="str">
        <f t="shared" si="195"/>
        <v>W</v>
      </c>
      <c r="F669" s="134">
        <v>26.14</v>
      </c>
      <c r="G669" s="38" t="str">
        <f t="shared" si="196"/>
        <v>-</v>
      </c>
      <c r="H669" s="38">
        <f t="shared" si="197"/>
        <v>26.14</v>
      </c>
      <c r="K669" s="133">
        <v>43128.5</v>
      </c>
      <c r="L669" s="9">
        <f t="shared" si="180"/>
        <v>1</v>
      </c>
      <c r="M669" s="9">
        <f t="shared" si="181"/>
        <v>28</v>
      </c>
      <c r="N669" s="9">
        <f t="shared" si="182"/>
        <v>12</v>
      </c>
      <c r="O669" s="31" t="str">
        <f t="shared" si="183"/>
        <v>W</v>
      </c>
      <c r="P669" s="134">
        <v>25.52</v>
      </c>
      <c r="Q669" s="31" t="str">
        <f t="shared" si="184"/>
        <v>-</v>
      </c>
      <c r="R669" s="31">
        <f t="shared" si="185"/>
        <v>25.52</v>
      </c>
      <c r="U669" s="133">
        <v>43493.5</v>
      </c>
      <c r="V669" s="9">
        <f t="shared" si="186"/>
        <v>1</v>
      </c>
      <c r="W669" s="9">
        <f t="shared" si="187"/>
        <v>28</v>
      </c>
      <c r="X669" s="9">
        <f t="shared" si="188"/>
        <v>12</v>
      </c>
      <c r="Y669" s="31" t="str">
        <f t="shared" si="189"/>
        <v/>
      </c>
      <c r="Z669" s="134">
        <v>27.4</v>
      </c>
      <c r="AA669" s="31">
        <f t="shared" si="190"/>
        <v>27.4</v>
      </c>
      <c r="AB669" s="31" t="str">
        <f t="shared" si="191"/>
        <v>-</v>
      </c>
    </row>
    <row r="670" spans="1:28" x14ac:dyDescent="0.3">
      <c r="A670" s="133">
        <v>42763.541666666664</v>
      </c>
      <c r="B670" s="152">
        <f t="shared" si="192"/>
        <v>1</v>
      </c>
      <c r="C670" s="152">
        <f t="shared" si="193"/>
        <v>28</v>
      </c>
      <c r="D670" s="152">
        <f t="shared" si="194"/>
        <v>13</v>
      </c>
      <c r="E670" s="38" t="str">
        <f t="shared" si="195"/>
        <v>W</v>
      </c>
      <c r="F670" s="134">
        <v>25.34</v>
      </c>
      <c r="G670" s="38" t="str">
        <f t="shared" si="196"/>
        <v>-</v>
      </c>
      <c r="H670" s="38">
        <f t="shared" si="197"/>
        <v>25.34</v>
      </c>
      <c r="K670" s="133">
        <v>43128.541666666664</v>
      </c>
      <c r="L670" s="9">
        <f t="shared" si="180"/>
        <v>1</v>
      </c>
      <c r="M670" s="9">
        <f t="shared" si="181"/>
        <v>28</v>
      </c>
      <c r="N670" s="9">
        <f t="shared" si="182"/>
        <v>13</v>
      </c>
      <c r="O670" s="31" t="str">
        <f t="shared" si="183"/>
        <v>W</v>
      </c>
      <c r="P670" s="134">
        <v>25</v>
      </c>
      <c r="Q670" s="31" t="str">
        <f t="shared" si="184"/>
        <v>-</v>
      </c>
      <c r="R670" s="31">
        <f t="shared" si="185"/>
        <v>25</v>
      </c>
      <c r="U670" s="133">
        <v>43493.541666666664</v>
      </c>
      <c r="V670" s="9">
        <f t="shared" si="186"/>
        <v>1</v>
      </c>
      <c r="W670" s="9">
        <f t="shared" si="187"/>
        <v>28</v>
      </c>
      <c r="X670" s="9">
        <f t="shared" si="188"/>
        <v>13</v>
      </c>
      <c r="Y670" s="31" t="str">
        <f t="shared" si="189"/>
        <v/>
      </c>
      <c r="Z670" s="134">
        <v>26.09</v>
      </c>
      <c r="AA670" s="31">
        <f t="shared" si="190"/>
        <v>26.09</v>
      </c>
      <c r="AB670" s="31" t="str">
        <f t="shared" si="191"/>
        <v>-</v>
      </c>
    </row>
    <row r="671" spans="1:28" x14ac:dyDescent="0.3">
      <c r="A671" s="133">
        <v>42763.583333333336</v>
      </c>
      <c r="B671" s="152">
        <f t="shared" si="192"/>
        <v>1</v>
      </c>
      <c r="C671" s="152">
        <f t="shared" si="193"/>
        <v>28</v>
      </c>
      <c r="D671" s="152">
        <f t="shared" si="194"/>
        <v>14</v>
      </c>
      <c r="E671" s="38" t="str">
        <f t="shared" si="195"/>
        <v>W</v>
      </c>
      <c r="F671" s="134">
        <v>24.73</v>
      </c>
      <c r="G671" s="38" t="str">
        <f t="shared" si="196"/>
        <v>-</v>
      </c>
      <c r="H671" s="38">
        <f t="shared" si="197"/>
        <v>24.73</v>
      </c>
      <c r="K671" s="133">
        <v>43128.583333333336</v>
      </c>
      <c r="L671" s="9">
        <f t="shared" si="180"/>
        <v>1</v>
      </c>
      <c r="M671" s="9">
        <f t="shared" si="181"/>
        <v>28</v>
      </c>
      <c r="N671" s="9">
        <f t="shared" si="182"/>
        <v>14</v>
      </c>
      <c r="O671" s="31" t="str">
        <f t="shared" si="183"/>
        <v>W</v>
      </c>
      <c r="P671" s="134">
        <v>24.83</v>
      </c>
      <c r="Q671" s="31" t="str">
        <f t="shared" si="184"/>
        <v>-</v>
      </c>
      <c r="R671" s="31">
        <f t="shared" si="185"/>
        <v>24.83</v>
      </c>
      <c r="U671" s="133">
        <v>43493.583333333336</v>
      </c>
      <c r="V671" s="9">
        <f t="shared" si="186"/>
        <v>1</v>
      </c>
      <c r="W671" s="9">
        <f t="shared" si="187"/>
        <v>28</v>
      </c>
      <c r="X671" s="9">
        <f t="shared" si="188"/>
        <v>14</v>
      </c>
      <c r="Y671" s="31" t="str">
        <f t="shared" si="189"/>
        <v/>
      </c>
      <c r="Z671" s="134">
        <v>25.45</v>
      </c>
      <c r="AA671" s="31">
        <f t="shared" si="190"/>
        <v>25.45</v>
      </c>
      <c r="AB671" s="31" t="str">
        <f t="shared" si="191"/>
        <v>-</v>
      </c>
    </row>
    <row r="672" spans="1:28" x14ac:dyDescent="0.3">
      <c r="A672" s="133">
        <v>42763.625</v>
      </c>
      <c r="B672" s="152">
        <f t="shared" si="192"/>
        <v>1</v>
      </c>
      <c r="C672" s="152">
        <f t="shared" si="193"/>
        <v>28</v>
      </c>
      <c r="D672" s="152">
        <f t="shared" si="194"/>
        <v>15</v>
      </c>
      <c r="E672" s="38" t="str">
        <f t="shared" si="195"/>
        <v>W</v>
      </c>
      <c r="F672" s="134">
        <v>24.5</v>
      </c>
      <c r="G672" s="38" t="str">
        <f t="shared" si="196"/>
        <v>-</v>
      </c>
      <c r="H672" s="38">
        <f t="shared" si="197"/>
        <v>24.5</v>
      </c>
      <c r="K672" s="133">
        <v>43128.625</v>
      </c>
      <c r="L672" s="9">
        <f t="shared" si="180"/>
        <v>1</v>
      </c>
      <c r="M672" s="9">
        <f t="shared" si="181"/>
        <v>28</v>
      </c>
      <c r="N672" s="9">
        <f t="shared" si="182"/>
        <v>15</v>
      </c>
      <c r="O672" s="31" t="str">
        <f t="shared" si="183"/>
        <v>W</v>
      </c>
      <c r="P672" s="134">
        <v>24.81</v>
      </c>
      <c r="Q672" s="31" t="str">
        <f t="shared" si="184"/>
        <v>-</v>
      </c>
      <c r="R672" s="31">
        <f t="shared" si="185"/>
        <v>24.81</v>
      </c>
      <c r="U672" s="133">
        <v>43493.625</v>
      </c>
      <c r="V672" s="9">
        <f t="shared" si="186"/>
        <v>1</v>
      </c>
      <c r="W672" s="9">
        <f t="shared" si="187"/>
        <v>28</v>
      </c>
      <c r="X672" s="9">
        <f t="shared" si="188"/>
        <v>15</v>
      </c>
      <c r="Y672" s="31" t="str">
        <f t="shared" si="189"/>
        <v/>
      </c>
      <c r="Z672" s="134">
        <v>25.01</v>
      </c>
      <c r="AA672" s="31">
        <f t="shared" si="190"/>
        <v>25.01</v>
      </c>
      <c r="AB672" s="31" t="str">
        <f t="shared" si="191"/>
        <v>-</v>
      </c>
    </row>
    <row r="673" spans="1:28" x14ac:dyDescent="0.3">
      <c r="A673" s="133">
        <v>42763.666666666664</v>
      </c>
      <c r="B673" s="152">
        <f t="shared" si="192"/>
        <v>1</v>
      </c>
      <c r="C673" s="152">
        <f t="shared" si="193"/>
        <v>28</v>
      </c>
      <c r="D673" s="152">
        <f t="shared" si="194"/>
        <v>16</v>
      </c>
      <c r="E673" s="38" t="str">
        <f t="shared" si="195"/>
        <v>W</v>
      </c>
      <c r="F673" s="134">
        <v>25.55</v>
      </c>
      <c r="G673" s="38" t="str">
        <f t="shared" si="196"/>
        <v>-</v>
      </c>
      <c r="H673" s="38">
        <f t="shared" si="197"/>
        <v>25.55</v>
      </c>
      <c r="K673" s="133">
        <v>43128.666666666664</v>
      </c>
      <c r="L673" s="9">
        <f t="shared" si="180"/>
        <v>1</v>
      </c>
      <c r="M673" s="9">
        <f t="shared" si="181"/>
        <v>28</v>
      </c>
      <c r="N673" s="9">
        <f t="shared" si="182"/>
        <v>16</v>
      </c>
      <c r="O673" s="31" t="str">
        <f t="shared" si="183"/>
        <v>W</v>
      </c>
      <c r="P673" s="134">
        <v>26.03</v>
      </c>
      <c r="Q673" s="31" t="str">
        <f t="shared" si="184"/>
        <v>-</v>
      </c>
      <c r="R673" s="31">
        <f t="shared" si="185"/>
        <v>26.03</v>
      </c>
      <c r="U673" s="133">
        <v>43493.666666666664</v>
      </c>
      <c r="V673" s="9">
        <f t="shared" si="186"/>
        <v>1</v>
      </c>
      <c r="W673" s="9">
        <f t="shared" si="187"/>
        <v>28</v>
      </c>
      <c r="X673" s="9">
        <f t="shared" si="188"/>
        <v>16</v>
      </c>
      <c r="Y673" s="31" t="str">
        <f t="shared" si="189"/>
        <v/>
      </c>
      <c r="Z673" s="134">
        <v>26.43</v>
      </c>
      <c r="AA673" s="31">
        <f t="shared" si="190"/>
        <v>26.43</v>
      </c>
      <c r="AB673" s="31" t="str">
        <f t="shared" si="191"/>
        <v>-</v>
      </c>
    </row>
    <row r="674" spans="1:28" x14ac:dyDescent="0.3">
      <c r="A674" s="133">
        <v>42763.708333333336</v>
      </c>
      <c r="B674" s="152">
        <f t="shared" si="192"/>
        <v>1</v>
      </c>
      <c r="C674" s="152">
        <f t="shared" si="193"/>
        <v>28</v>
      </c>
      <c r="D674" s="152">
        <f t="shared" si="194"/>
        <v>17</v>
      </c>
      <c r="E674" s="38" t="str">
        <f t="shared" si="195"/>
        <v>W</v>
      </c>
      <c r="F674" s="134">
        <v>29.85</v>
      </c>
      <c r="G674" s="38" t="str">
        <f t="shared" si="196"/>
        <v>-</v>
      </c>
      <c r="H674" s="38">
        <f t="shared" si="197"/>
        <v>29.85</v>
      </c>
      <c r="K674" s="133">
        <v>43128.708333333336</v>
      </c>
      <c r="L674" s="9">
        <f t="shared" si="180"/>
        <v>1</v>
      </c>
      <c r="M674" s="9">
        <f t="shared" si="181"/>
        <v>28</v>
      </c>
      <c r="N674" s="9">
        <f t="shared" si="182"/>
        <v>17</v>
      </c>
      <c r="O674" s="31" t="str">
        <f t="shared" si="183"/>
        <v>W</v>
      </c>
      <c r="P674" s="134">
        <v>37.369999999999997</v>
      </c>
      <c r="Q674" s="31" t="str">
        <f t="shared" si="184"/>
        <v>-</v>
      </c>
      <c r="R674" s="31">
        <f t="shared" si="185"/>
        <v>37.369999999999997</v>
      </c>
      <c r="U674" s="133">
        <v>43493.708333333336</v>
      </c>
      <c r="V674" s="9">
        <f t="shared" si="186"/>
        <v>1</v>
      </c>
      <c r="W674" s="9">
        <f t="shared" si="187"/>
        <v>28</v>
      </c>
      <c r="X674" s="9">
        <f t="shared" si="188"/>
        <v>17</v>
      </c>
      <c r="Y674" s="31" t="str">
        <f t="shared" si="189"/>
        <v/>
      </c>
      <c r="Z674" s="134">
        <v>30.34</v>
      </c>
      <c r="AA674" s="31" t="str">
        <f t="shared" si="190"/>
        <v>-</v>
      </c>
      <c r="AB674" s="31">
        <f t="shared" si="191"/>
        <v>30.34</v>
      </c>
    </row>
    <row r="675" spans="1:28" x14ac:dyDescent="0.3">
      <c r="A675" s="133">
        <v>42763.75</v>
      </c>
      <c r="B675" s="152">
        <f t="shared" si="192"/>
        <v>1</v>
      </c>
      <c r="C675" s="152">
        <f t="shared" si="193"/>
        <v>28</v>
      </c>
      <c r="D675" s="152">
        <f t="shared" si="194"/>
        <v>18</v>
      </c>
      <c r="E675" s="38" t="str">
        <f t="shared" si="195"/>
        <v>W</v>
      </c>
      <c r="F675" s="134">
        <v>29.73</v>
      </c>
      <c r="G675" s="38" t="str">
        <f t="shared" si="196"/>
        <v>-</v>
      </c>
      <c r="H675" s="38">
        <f t="shared" si="197"/>
        <v>29.73</v>
      </c>
      <c r="K675" s="133">
        <v>43128.75</v>
      </c>
      <c r="L675" s="9">
        <f t="shared" si="180"/>
        <v>1</v>
      </c>
      <c r="M675" s="9">
        <f t="shared" si="181"/>
        <v>28</v>
      </c>
      <c r="N675" s="9">
        <f t="shared" si="182"/>
        <v>18</v>
      </c>
      <c r="O675" s="31" t="str">
        <f t="shared" si="183"/>
        <v>W</v>
      </c>
      <c r="P675" s="134">
        <v>35.5</v>
      </c>
      <c r="Q675" s="31" t="str">
        <f t="shared" si="184"/>
        <v>-</v>
      </c>
      <c r="R675" s="31">
        <f t="shared" si="185"/>
        <v>35.5</v>
      </c>
      <c r="U675" s="133">
        <v>43493.75</v>
      </c>
      <c r="V675" s="9">
        <f t="shared" si="186"/>
        <v>1</v>
      </c>
      <c r="W675" s="9">
        <f t="shared" si="187"/>
        <v>28</v>
      </c>
      <c r="X675" s="9">
        <f t="shared" si="188"/>
        <v>18</v>
      </c>
      <c r="Y675" s="31" t="str">
        <f t="shared" si="189"/>
        <v/>
      </c>
      <c r="Z675" s="134">
        <v>31.88</v>
      </c>
      <c r="AA675" s="31" t="str">
        <f t="shared" si="190"/>
        <v>-</v>
      </c>
      <c r="AB675" s="31">
        <f t="shared" si="191"/>
        <v>31.88</v>
      </c>
    </row>
    <row r="676" spans="1:28" x14ac:dyDescent="0.3">
      <c r="A676" s="133">
        <v>42763.791666666664</v>
      </c>
      <c r="B676" s="152">
        <f t="shared" si="192"/>
        <v>1</v>
      </c>
      <c r="C676" s="152">
        <f t="shared" si="193"/>
        <v>28</v>
      </c>
      <c r="D676" s="152">
        <f t="shared" si="194"/>
        <v>19</v>
      </c>
      <c r="E676" s="38" t="str">
        <f t="shared" si="195"/>
        <v>W</v>
      </c>
      <c r="F676" s="134">
        <v>28.52</v>
      </c>
      <c r="G676" s="38" t="str">
        <f t="shared" si="196"/>
        <v>-</v>
      </c>
      <c r="H676" s="38">
        <f t="shared" si="197"/>
        <v>28.52</v>
      </c>
      <c r="K676" s="133">
        <v>43128.791666666664</v>
      </c>
      <c r="L676" s="9">
        <f t="shared" si="180"/>
        <v>1</v>
      </c>
      <c r="M676" s="9">
        <f t="shared" si="181"/>
        <v>28</v>
      </c>
      <c r="N676" s="9">
        <f t="shared" si="182"/>
        <v>19</v>
      </c>
      <c r="O676" s="31" t="str">
        <f t="shared" si="183"/>
        <v>W</v>
      </c>
      <c r="P676" s="134">
        <v>34.93</v>
      </c>
      <c r="Q676" s="31" t="str">
        <f t="shared" si="184"/>
        <v>-</v>
      </c>
      <c r="R676" s="31">
        <f t="shared" si="185"/>
        <v>34.93</v>
      </c>
      <c r="U676" s="133">
        <v>43493.791666666664</v>
      </c>
      <c r="V676" s="9">
        <f t="shared" si="186"/>
        <v>1</v>
      </c>
      <c r="W676" s="9">
        <f t="shared" si="187"/>
        <v>28</v>
      </c>
      <c r="X676" s="9">
        <f t="shared" si="188"/>
        <v>19</v>
      </c>
      <c r="Y676" s="31" t="str">
        <f t="shared" si="189"/>
        <v/>
      </c>
      <c r="Z676" s="134">
        <v>30.67</v>
      </c>
      <c r="AA676" s="31" t="str">
        <f t="shared" si="190"/>
        <v>-</v>
      </c>
      <c r="AB676" s="31">
        <f t="shared" si="191"/>
        <v>30.67</v>
      </c>
    </row>
    <row r="677" spans="1:28" x14ac:dyDescent="0.3">
      <c r="A677" s="133">
        <v>42763.833333333336</v>
      </c>
      <c r="B677" s="152">
        <f t="shared" si="192"/>
        <v>1</v>
      </c>
      <c r="C677" s="152">
        <f t="shared" si="193"/>
        <v>28</v>
      </c>
      <c r="D677" s="152">
        <f t="shared" si="194"/>
        <v>20</v>
      </c>
      <c r="E677" s="38" t="str">
        <f t="shared" si="195"/>
        <v>W</v>
      </c>
      <c r="F677" s="134">
        <v>28.02</v>
      </c>
      <c r="G677" s="38" t="str">
        <f t="shared" si="196"/>
        <v>-</v>
      </c>
      <c r="H677" s="38">
        <f t="shared" si="197"/>
        <v>28.02</v>
      </c>
      <c r="K677" s="133">
        <v>43128.833333333336</v>
      </c>
      <c r="L677" s="9">
        <f t="shared" si="180"/>
        <v>1</v>
      </c>
      <c r="M677" s="9">
        <f t="shared" si="181"/>
        <v>28</v>
      </c>
      <c r="N677" s="9">
        <f t="shared" si="182"/>
        <v>20</v>
      </c>
      <c r="O677" s="31" t="str">
        <f t="shared" si="183"/>
        <v>W</v>
      </c>
      <c r="P677" s="134">
        <v>34.65</v>
      </c>
      <c r="Q677" s="31" t="str">
        <f t="shared" si="184"/>
        <v>-</v>
      </c>
      <c r="R677" s="31">
        <f t="shared" si="185"/>
        <v>34.65</v>
      </c>
      <c r="U677" s="133">
        <v>43493.833333333336</v>
      </c>
      <c r="V677" s="9">
        <f t="shared" si="186"/>
        <v>1</v>
      </c>
      <c r="W677" s="9">
        <f t="shared" si="187"/>
        <v>28</v>
      </c>
      <c r="X677" s="9">
        <f t="shared" si="188"/>
        <v>20</v>
      </c>
      <c r="Y677" s="31" t="str">
        <f t="shared" si="189"/>
        <v/>
      </c>
      <c r="Z677" s="134">
        <v>29.68</v>
      </c>
      <c r="AA677" s="31" t="str">
        <f t="shared" si="190"/>
        <v>-</v>
      </c>
      <c r="AB677" s="31">
        <f t="shared" si="191"/>
        <v>29.68</v>
      </c>
    </row>
    <row r="678" spans="1:28" x14ac:dyDescent="0.3">
      <c r="A678" s="133">
        <v>42763.875</v>
      </c>
      <c r="B678" s="152">
        <f t="shared" si="192"/>
        <v>1</v>
      </c>
      <c r="C678" s="152">
        <f t="shared" si="193"/>
        <v>28</v>
      </c>
      <c r="D678" s="152">
        <f t="shared" si="194"/>
        <v>21</v>
      </c>
      <c r="E678" s="38" t="str">
        <f t="shared" si="195"/>
        <v>W</v>
      </c>
      <c r="F678" s="134">
        <v>26.62</v>
      </c>
      <c r="G678" s="38" t="str">
        <f t="shared" si="196"/>
        <v>-</v>
      </c>
      <c r="H678" s="38">
        <f t="shared" si="197"/>
        <v>26.62</v>
      </c>
      <c r="K678" s="133">
        <v>43128.875</v>
      </c>
      <c r="L678" s="9">
        <f t="shared" si="180"/>
        <v>1</v>
      </c>
      <c r="M678" s="9">
        <f t="shared" si="181"/>
        <v>28</v>
      </c>
      <c r="N678" s="9">
        <f t="shared" si="182"/>
        <v>21</v>
      </c>
      <c r="O678" s="31" t="str">
        <f t="shared" si="183"/>
        <v>W</v>
      </c>
      <c r="P678" s="134">
        <v>28.92</v>
      </c>
      <c r="Q678" s="31" t="str">
        <f t="shared" si="184"/>
        <v>-</v>
      </c>
      <c r="R678" s="31">
        <f t="shared" si="185"/>
        <v>28.92</v>
      </c>
      <c r="U678" s="133">
        <v>43493.875</v>
      </c>
      <c r="V678" s="9">
        <f t="shared" si="186"/>
        <v>1</v>
      </c>
      <c r="W678" s="9">
        <f t="shared" si="187"/>
        <v>28</v>
      </c>
      <c r="X678" s="9">
        <f t="shared" si="188"/>
        <v>21</v>
      </c>
      <c r="Y678" s="31" t="str">
        <f t="shared" si="189"/>
        <v/>
      </c>
      <c r="Z678" s="134">
        <v>27.35</v>
      </c>
      <c r="AA678" s="31" t="str">
        <f t="shared" si="190"/>
        <v>-</v>
      </c>
      <c r="AB678" s="31">
        <f t="shared" si="191"/>
        <v>27.35</v>
      </c>
    </row>
    <row r="679" spans="1:28" x14ac:dyDescent="0.3">
      <c r="A679" s="133">
        <v>42763.916666666664</v>
      </c>
      <c r="B679" s="152">
        <f t="shared" si="192"/>
        <v>1</v>
      </c>
      <c r="C679" s="152">
        <f t="shared" si="193"/>
        <v>28</v>
      </c>
      <c r="D679" s="152">
        <f t="shared" si="194"/>
        <v>22</v>
      </c>
      <c r="E679" s="38" t="str">
        <f t="shared" si="195"/>
        <v>W</v>
      </c>
      <c r="F679" s="134">
        <v>25.12</v>
      </c>
      <c r="G679" s="38" t="str">
        <f t="shared" si="196"/>
        <v>-</v>
      </c>
      <c r="H679" s="38">
        <f t="shared" si="197"/>
        <v>25.12</v>
      </c>
      <c r="K679" s="133">
        <v>43128.916666666664</v>
      </c>
      <c r="L679" s="9">
        <f t="shared" si="180"/>
        <v>1</v>
      </c>
      <c r="M679" s="9">
        <f t="shared" si="181"/>
        <v>28</v>
      </c>
      <c r="N679" s="9">
        <f t="shared" si="182"/>
        <v>22</v>
      </c>
      <c r="O679" s="31" t="str">
        <f t="shared" si="183"/>
        <v>W</v>
      </c>
      <c r="P679" s="134">
        <v>25.29</v>
      </c>
      <c r="Q679" s="31" t="str">
        <f t="shared" si="184"/>
        <v>-</v>
      </c>
      <c r="R679" s="31">
        <f t="shared" si="185"/>
        <v>25.29</v>
      </c>
      <c r="U679" s="133">
        <v>43493.916666666664</v>
      </c>
      <c r="V679" s="9">
        <f t="shared" si="186"/>
        <v>1</v>
      </c>
      <c r="W679" s="9">
        <f t="shared" si="187"/>
        <v>28</v>
      </c>
      <c r="X679" s="9">
        <f t="shared" si="188"/>
        <v>22</v>
      </c>
      <c r="Y679" s="31" t="str">
        <f t="shared" si="189"/>
        <v/>
      </c>
      <c r="Z679" s="134">
        <v>25.39</v>
      </c>
      <c r="AA679" s="31" t="str">
        <f t="shared" si="190"/>
        <v>-</v>
      </c>
      <c r="AB679" s="31">
        <f t="shared" si="191"/>
        <v>25.39</v>
      </c>
    </row>
    <row r="680" spans="1:28" x14ac:dyDescent="0.3">
      <c r="A680" s="133">
        <v>42763.958333333336</v>
      </c>
      <c r="B680" s="152">
        <f t="shared" si="192"/>
        <v>1</v>
      </c>
      <c r="C680" s="152">
        <f t="shared" si="193"/>
        <v>28</v>
      </c>
      <c r="D680" s="152">
        <f t="shared" si="194"/>
        <v>23</v>
      </c>
      <c r="E680" s="38" t="str">
        <f t="shared" si="195"/>
        <v>W</v>
      </c>
      <c r="F680" s="134">
        <v>23.34</v>
      </c>
      <c r="G680" s="38" t="str">
        <f t="shared" si="196"/>
        <v>-</v>
      </c>
      <c r="H680" s="38">
        <f t="shared" si="197"/>
        <v>23.34</v>
      </c>
      <c r="K680" s="133">
        <v>43128.958333333336</v>
      </c>
      <c r="L680" s="9">
        <f t="shared" si="180"/>
        <v>1</v>
      </c>
      <c r="M680" s="9">
        <f t="shared" si="181"/>
        <v>28</v>
      </c>
      <c r="N680" s="9">
        <f t="shared" si="182"/>
        <v>23</v>
      </c>
      <c r="O680" s="31" t="str">
        <f t="shared" si="183"/>
        <v>W</v>
      </c>
      <c r="P680" s="134">
        <v>24.62</v>
      </c>
      <c r="Q680" s="31" t="str">
        <f t="shared" si="184"/>
        <v>-</v>
      </c>
      <c r="R680" s="31">
        <f t="shared" si="185"/>
        <v>24.62</v>
      </c>
      <c r="U680" s="133">
        <v>43493.958333333336</v>
      </c>
      <c r="V680" s="9">
        <f t="shared" si="186"/>
        <v>1</v>
      </c>
      <c r="W680" s="9">
        <f t="shared" si="187"/>
        <v>28</v>
      </c>
      <c r="X680" s="9">
        <f t="shared" si="188"/>
        <v>23</v>
      </c>
      <c r="Y680" s="31" t="str">
        <f t="shared" si="189"/>
        <v/>
      </c>
      <c r="Z680" s="134">
        <v>24.49</v>
      </c>
      <c r="AA680" s="31" t="str">
        <f t="shared" si="190"/>
        <v>-</v>
      </c>
      <c r="AB680" s="31">
        <f t="shared" si="191"/>
        <v>24.49</v>
      </c>
    </row>
    <row r="681" spans="1:28" x14ac:dyDescent="0.3">
      <c r="A681" s="133">
        <v>42764</v>
      </c>
      <c r="B681" s="152">
        <f t="shared" si="192"/>
        <v>1</v>
      </c>
      <c r="C681" s="152">
        <f t="shared" si="193"/>
        <v>29</v>
      </c>
      <c r="D681" s="152">
        <f t="shared" si="194"/>
        <v>0</v>
      </c>
      <c r="E681" s="38" t="str">
        <f t="shared" si="195"/>
        <v>W</v>
      </c>
      <c r="F681" s="134">
        <v>22.81</v>
      </c>
      <c r="G681" s="38" t="str">
        <f t="shared" si="196"/>
        <v>-</v>
      </c>
      <c r="H681" s="38">
        <f t="shared" si="197"/>
        <v>22.81</v>
      </c>
      <c r="K681" s="133">
        <v>43129</v>
      </c>
      <c r="L681" s="9">
        <f t="shared" si="180"/>
        <v>1</v>
      </c>
      <c r="M681" s="9">
        <f t="shared" si="181"/>
        <v>29</v>
      </c>
      <c r="N681" s="9">
        <f t="shared" si="182"/>
        <v>0</v>
      </c>
      <c r="O681" s="31" t="str">
        <f t="shared" si="183"/>
        <v/>
      </c>
      <c r="P681" s="134">
        <v>23.83</v>
      </c>
      <c r="Q681" s="31" t="str">
        <f t="shared" si="184"/>
        <v>-</v>
      </c>
      <c r="R681" s="31">
        <f t="shared" si="185"/>
        <v>23.83</v>
      </c>
      <c r="U681" s="133">
        <v>43494</v>
      </c>
      <c r="V681" s="9">
        <f t="shared" si="186"/>
        <v>1</v>
      </c>
      <c r="W681" s="9">
        <f t="shared" si="187"/>
        <v>29</v>
      </c>
      <c r="X681" s="9">
        <f t="shared" si="188"/>
        <v>0</v>
      </c>
      <c r="Y681" s="31" t="str">
        <f t="shared" si="189"/>
        <v/>
      </c>
      <c r="Z681" s="134">
        <v>25.52</v>
      </c>
      <c r="AA681" s="31" t="str">
        <f t="shared" si="190"/>
        <v>-</v>
      </c>
      <c r="AB681" s="31">
        <f t="shared" si="191"/>
        <v>25.52</v>
      </c>
    </row>
    <row r="682" spans="1:28" x14ac:dyDescent="0.3">
      <c r="A682" s="133">
        <v>42764.041666666664</v>
      </c>
      <c r="B682" s="152">
        <f t="shared" si="192"/>
        <v>1</v>
      </c>
      <c r="C682" s="152">
        <f t="shared" si="193"/>
        <v>29</v>
      </c>
      <c r="D682" s="152">
        <f t="shared" si="194"/>
        <v>1</v>
      </c>
      <c r="E682" s="38" t="str">
        <f t="shared" si="195"/>
        <v>W</v>
      </c>
      <c r="F682" s="134">
        <v>22.83</v>
      </c>
      <c r="G682" s="38" t="str">
        <f t="shared" si="196"/>
        <v>-</v>
      </c>
      <c r="H682" s="38">
        <f t="shared" si="197"/>
        <v>22.83</v>
      </c>
      <c r="K682" s="133">
        <v>43129.041666666664</v>
      </c>
      <c r="L682" s="9">
        <f t="shared" si="180"/>
        <v>1</v>
      </c>
      <c r="M682" s="9">
        <f t="shared" si="181"/>
        <v>29</v>
      </c>
      <c r="N682" s="9">
        <f t="shared" si="182"/>
        <v>1</v>
      </c>
      <c r="O682" s="31" t="str">
        <f t="shared" si="183"/>
        <v/>
      </c>
      <c r="P682" s="134">
        <v>23.58</v>
      </c>
      <c r="Q682" s="31" t="str">
        <f t="shared" si="184"/>
        <v>-</v>
      </c>
      <c r="R682" s="31">
        <f t="shared" si="185"/>
        <v>23.58</v>
      </c>
      <c r="U682" s="133">
        <v>43494.041666666664</v>
      </c>
      <c r="V682" s="9">
        <f t="shared" si="186"/>
        <v>1</v>
      </c>
      <c r="W682" s="9">
        <f t="shared" si="187"/>
        <v>29</v>
      </c>
      <c r="X682" s="9">
        <f t="shared" si="188"/>
        <v>1</v>
      </c>
      <c r="Y682" s="31" t="str">
        <f t="shared" si="189"/>
        <v/>
      </c>
      <c r="Z682" s="134">
        <v>25.7</v>
      </c>
      <c r="AA682" s="31" t="str">
        <f t="shared" si="190"/>
        <v>-</v>
      </c>
      <c r="AB682" s="31">
        <f t="shared" si="191"/>
        <v>25.7</v>
      </c>
    </row>
    <row r="683" spans="1:28" x14ac:dyDescent="0.3">
      <c r="A683" s="133">
        <v>42764.083333333336</v>
      </c>
      <c r="B683" s="152">
        <f t="shared" si="192"/>
        <v>1</v>
      </c>
      <c r="C683" s="152">
        <f t="shared" si="193"/>
        <v>29</v>
      </c>
      <c r="D683" s="152">
        <f t="shared" si="194"/>
        <v>2</v>
      </c>
      <c r="E683" s="38" t="str">
        <f t="shared" si="195"/>
        <v>W</v>
      </c>
      <c r="F683" s="134">
        <v>22.65</v>
      </c>
      <c r="G683" s="38" t="str">
        <f t="shared" si="196"/>
        <v>-</v>
      </c>
      <c r="H683" s="38">
        <f t="shared" si="197"/>
        <v>22.65</v>
      </c>
      <c r="K683" s="133">
        <v>43129.083333333336</v>
      </c>
      <c r="L683" s="9">
        <f t="shared" si="180"/>
        <v>1</v>
      </c>
      <c r="M683" s="9">
        <f t="shared" si="181"/>
        <v>29</v>
      </c>
      <c r="N683" s="9">
        <f t="shared" si="182"/>
        <v>2</v>
      </c>
      <c r="O683" s="31" t="str">
        <f t="shared" si="183"/>
        <v/>
      </c>
      <c r="P683" s="134">
        <v>23.53</v>
      </c>
      <c r="Q683" s="31" t="str">
        <f t="shared" si="184"/>
        <v>-</v>
      </c>
      <c r="R683" s="31">
        <f t="shared" si="185"/>
        <v>23.53</v>
      </c>
      <c r="U683" s="133">
        <v>43494.083333333336</v>
      </c>
      <c r="V683" s="9">
        <f t="shared" si="186"/>
        <v>1</v>
      </c>
      <c r="W683" s="9">
        <f t="shared" si="187"/>
        <v>29</v>
      </c>
      <c r="X683" s="9">
        <f t="shared" si="188"/>
        <v>2</v>
      </c>
      <c r="Y683" s="31" t="str">
        <f t="shared" si="189"/>
        <v/>
      </c>
      <c r="Z683" s="134">
        <v>25.68</v>
      </c>
      <c r="AA683" s="31" t="str">
        <f t="shared" si="190"/>
        <v>-</v>
      </c>
      <c r="AB683" s="31">
        <f t="shared" si="191"/>
        <v>25.68</v>
      </c>
    </row>
    <row r="684" spans="1:28" x14ac:dyDescent="0.3">
      <c r="A684" s="133">
        <v>42764.125</v>
      </c>
      <c r="B684" s="152">
        <f t="shared" si="192"/>
        <v>1</v>
      </c>
      <c r="C684" s="152">
        <f t="shared" si="193"/>
        <v>29</v>
      </c>
      <c r="D684" s="152">
        <f t="shared" si="194"/>
        <v>3</v>
      </c>
      <c r="E684" s="38" t="str">
        <f t="shared" si="195"/>
        <v>W</v>
      </c>
      <c r="F684" s="134">
        <v>22.45</v>
      </c>
      <c r="G684" s="38" t="str">
        <f t="shared" si="196"/>
        <v>-</v>
      </c>
      <c r="H684" s="38">
        <f t="shared" si="197"/>
        <v>22.45</v>
      </c>
      <c r="K684" s="133">
        <v>43129.125</v>
      </c>
      <c r="L684" s="9">
        <f t="shared" si="180"/>
        <v>1</v>
      </c>
      <c r="M684" s="9">
        <f t="shared" si="181"/>
        <v>29</v>
      </c>
      <c r="N684" s="9">
        <f t="shared" si="182"/>
        <v>3</v>
      </c>
      <c r="O684" s="31" t="str">
        <f t="shared" si="183"/>
        <v/>
      </c>
      <c r="P684" s="134">
        <v>23.66</v>
      </c>
      <c r="Q684" s="31" t="str">
        <f t="shared" si="184"/>
        <v>-</v>
      </c>
      <c r="R684" s="31">
        <f t="shared" si="185"/>
        <v>23.66</v>
      </c>
      <c r="U684" s="133">
        <v>43494.125</v>
      </c>
      <c r="V684" s="9">
        <f t="shared" si="186"/>
        <v>1</v>
      </c>
      <c r="W684" s="9">
        <f t="shared" si="187"/>
        <v>29</v>
      </c>
      <c r="X684" s="9">
        <f t="shared" si="188"/>
        <v>3</v>
      </c>
      <c r="Y684" s="31" t="str">
        <f t="shared" si="189"/>
        <v/>
      </c>
      <c r="Z684" s="134">
        <v>25.71</v>
      </c>
      <c r="AA684" s="31" t="str">
        <f t="shared" si="190"/>
        <v>-</v>
      </c>
      <c r="AB684" s="31">
        <f t="shared" si="191"/>
        <v>25.71</v>
      </c>
    </row>
    <row r="685" spans="1:28" x14ac:dyDescent="0.3">
      <c r="A685" s="133">
        <v>42764.166666666664</v>
      </c>
      <c r="B685" s="152">
        <f t="shared" si="192"/>
        <v>1</v>
      </c>
      <c r="C685" s="152">
        <f t="shared" si="193"/>
        <v>29</v>
      </c>
      <c r="D685" s="152">
        <f t="shared" si="194"/>
        <v>4</v>
      </c>
      <c r="E685" s="38" t="str">
        <f t="shared" si="195"/>
        <v>W</v>
      </c>
      <c r="F685" s="134">
        <v>22.5</v>
      </c>
      <c r="G685" s="38" t="str">
        <f t="shared" si="196"/>
        <v>-</v>
      </c>
      <c r="H685" s="38">
        <f t="shared" si="197"/>
        <v>22.5</v>
      </c>
      <c r="K685" s="133">
        <v>43129.166666666664</v>
      </c>
      <c r="L685" s="9">
        <f t="shared" si="180"/>
        <v>1</v>
      </c>
      <c r="M685" s="9">
        <f t="shared" si="181"/>
        <v>29</v>
      </c>
      <c r="N685" s="9">
        <f t="shared" si="182"/>
        <v>4</v>
      </c>
      <c r="O685" s="31" t="str">
        <f t="shared" si="183"/>
        <v/>
      </c>
      <c r="P685" s="134">
        <v>23.81</v>
      </c>
      <c r="Q685" s="31" t="str">
        <f t="shared" si="184"/>
        <v>-</v>
      </c>
      <c r="R685" s="31">
        <f t="shared" si="185"/>
        <v>23.81</v>
      </c>
      <c r="U685" s="133">
        <v>43494.166666666664</v>
      </c>
      <c r="V685" s="9">
        <f t="shared" si="186"/>
        <v>1</v>
      </c>
      <c r="W685" s="9">
        <f t="shared" si="187"/>
        <v>29</v>
      </c>
      <c r="X685" s="9">
        <f t="shared" si="188"/>
        <v>4</v>
      </c>
      <c r="Y685" s="31" t="str">
        <f t="shared" si="189"/>
        <v/>
      </c>
      <c r="Z685" s="134">
        <v>26.21</v>
      </c>
      <c r="AA685" s="31" t="str">
        <f t="shared" si="190"/>
        <v>-</v>
      </c>
      <c r="AB685" s="31">
        <f t="shared" si="191"/>
        <v>26.21</v>
      </c>
    </row>
    <row r="686" spans="1:28" x14ac:dyDescent="0.3">
      <c r="A686" s="133">
        <v>42764.208333333336</v>
      </c>
      <c r="B686" s="152">
        <f t="shared" si="192"/>
        <v>1</v>
      </c>
      <c r="C686" s="152">
        <f t="shared" si="193"/>
        <v>29</v>
      </c>
      <c r="D686" s="152">
        <f t="shared" si="194"/>
        <v>5</v>
      </c>
      <c r="E686" s="38" t="str">
        <f t="shared" si="195"/>
        <v>W</v>
      </c>
      <c r="F686" s="134">
        <v>22.74</v>
      </c>
      <c r="G686" s="38" t="str">
        <f t="shared" si="196"/>
        <v>-</v>
      </c>
      <c r="H686" s="38">
        <f t="shared" si="197"/>
        <v>22.74</v>
      </c>
      <c r="K686" s="133">
        <v>43129.208333333336</v>
      </c>
      <c r="L686" s="9">
        <f t="shared" si="180"/>
        <v>1</v>
      </c>
      <c r="M686" s="9">
        <f t="shared" si="181"/>
        <v>29</v>
      </c>
      <c r="N686" s="9">
        <f t="shared" si="182"/>
        <v>5</v>
      </c>
      <c r="O686" s="31" t="str">
        <f t="shared" si="183"/>
        <v/>
      </c>
      <c r="P686" s="134">
        <v>26.06</v>
      </c>
      <c r="Q686" s="31" t="str">
        <f t="shared" si="184"/>
        <v>-</v>
      </c>
      <c r="R686" s="31">
        <f t="shared" si="185"/>
        <v>26.06</v>
      </c>
      <c r="U686" s="133">
        <v>43494.208333333336</v>
      </c>
      <c r="V686" s="9">
        <f t="shared" si="186"/>
        <v>1</v>
      </c>
      <c r="W686" s="9">
        <f t="shared" si="187"/>
        <v>29</v>
      </c>
      <c r="X686" s="9">
        <f t="shared" si="188"/>
        <v>5</v>
      </c>
      <c r="Y686" s="31" t="str">
        <f t="shared" si="189"/>
        <v/>
      </c>
      <c r="Z686" s="134">
        <v>28.2</v>
      </c>
      <c r="AA686" s="31" t="str">
        <f t="shared" si="190"/>
        <v>-</v>
      </c>
      <c r="AB686" s="31">
        <f t="shared" si="191"/>
        <v>28.2</v>
      </c>
    </row>
    <row r="687" spans="1:28" x14ac:dyDescent="0.3">
      <c r="A687" s="133">
        <v>42764.25</v>
      </c>
      <c r="B687" s="152">
        <f t="shared" si="192"/>
        <v>1</v>
      </c>
      <c r="C687" s="152">
        <f t="shared" si="193"/>
        <v>29</v>
      </c>
      <c r="D687" s="152">
        <f t="shared" si="194"/>
        <v>6</v>
      </c>
      <c r="E687" s="38" t="str">
        <f t="shared" si="195"/>
        <v>W</v>
      </c>
      <c r="F687" s="134">
        <v>23.89</v>
      </c>
      <c r="G687" s="38" t="str">
        <f t="shared" si="196"/>
        <v>-</v>
      </c>
      <c r="H687" s="38">
        <f t="shared" si="197"/>
        <v>23.89</v>
      </c>
      <c r="K687" s="133">
        <v>43129.25</v>
      </c>
      <c r="L687" s="9">
        <f t="shared" si="180"/>
        <v>1</v>
      </c>
      <c r="M687" s="9">
        <f t="shared" si="181"/>
        <v>29</v>
      </c>
      <c r="N687" s="9">
        <f t="shared" si="182"/>
        <v>6</v>
      </c>
      <c r="O687" s="31" t="str">
        <f t="shared" si="183"/>
        <v/>
      </c>
      <c r="P687" s="134">
        <v>41.66</v>
      </c>
      <c r="Q687" s="31" t="str">
        <f t="shared" si="184"/>
        <v>-</v>
      </c>
      <c r="R687" s="31">
        <f t="shared" si="185"/>
        <v>41.66</v>
      </c>
      <c r="U687" s="133">
        <v>43494.25</v>
      </c>
      <c r="V687" s="9">
        <f t="shared" si="186"/>
        <v>1</v>
      </c>
      <c r="W687" s="9">
        <f t="shared" si="187"/>
        <v>29</v>
      </c>
      <c r="X687" s="9">
        <f t="shared" si="188"/>
        <v>6</v>
      </c>
      <c r="Y687" s="31" t="str">
        <f t="shared" si="189"/>
        <v/>
      </c>
      <c r="Z687" s="134">
        <v>34.26</v>
      </c>
      <c r="AA687" s="31" t="str">
        <f t="shared" si="190"/>
        <v>-</v>
      </c>
      <c r="AB687" s="31">
        <f t="shared" si="191"/>
        <v>34.26</v>
      </c>
    </row>
    <row r="688" spans="1:28" x14ac:dyDescent="0.3">
      <c r="A688" s="133">
        <v>42764.291666666664</v>
      </c>
      <c r="B688" s="152">
        <f t="shared" si="192"/>
        <v>1</v>
      </c>
      <c r="C688" s="152">
        <f t="shared" si="193"/>
        <v>29</v>
      </c>
      <c r="D688" s="152">
        <f t="shared" si="194"/>
        <v>7</v>
      </c>
      <c r="E688" s="38" t="str">
        <f t="shared" si="195"/>
        <v>W</v>
      </c>
      <c r="F688" s="134">
        <v>25.32</v>
      </c>
      <c r="G688" s="38" t="str">
        <f t="shared" si="196"/>
        <v>-</v>
      </c>
      <c r="H688" s="38">
        <f t="shared" si="197"/>
        <v>25.32</v>
      </c>
      <c r="K688" s="133">
        <v>43129.291666666664</v>
      </c>
      <c r="L688" s="9">
        <f t="shared" si="180"/>
        <v>1</v>
      </c>
      <c r="M688" s="9">
        <f t="shared" si="181"/>
        <v>29</v>
      </c>
      <c r="N688" s="9">
        <f t="shared" si="182"/>
        <v>7</v>
      </c>
      <c r="O688" s="31" t="str">
        <f t="shared" si="183"/>
        <v/>
      </c>
      <c r="P688" s="134">
        <v>45.69</v>
      </c>
      <c r="Q688" s="31" t="str">
        <f t="shared" si="184"/>
        <v>-</v>
      </c>
      <c r="R688" s="31">
        <f t="shared" si="185"/>
        <v>45.69</v>
      </c>
      <c r="U688" s="133">
        <v>43494.291666666664</v>
      </c>
      <c r="V688" s="9">
        <f t="shared" si="186"/>
        <v>1</v>
      </c>
      <c r="W688" s="9">
        <f t="shared" si="187"/>
        <v>29</v>
      </c>
      <c r="X688" s="9">
        <f t="shared" si="188"/>
        <v>7</v>
      </c>
      <c r="Y688" s="31" t="str">
        <f t="shared" si="189"/>
        <v/>
      </c>
      <c r="Z688" s="134">
        <v>39.31</v>
      </c>
      <c r="AA688" s="31" t="str">
        <f t="shared" si="190"/>
        <v>-</v>
      </c>
      <c r="AB688" s="31">
        <f t="shared" si="191"/>
        <v>39.31</v>
      </c>
    </row>
    <row r="689" spans="1:28" x14ac:dyDescent="0.3">
      <c r="A689" s="133">
        <v>42764.333333333336</v>
      </c>
      <c r="B689" s="152">
        <f t="shared" si="192"/>
        <v>1</v>
      </c>
      <c r="C689" s="152">
        <f t="shared" si="193"/>
        <v>29</v>
      </c>
      <c r="D689" s="152">
        <f t="shared" si="194"/>
        <v>8</v>
      </c>
      <c r="E689" s="38" t="str">
        <f t="shared" si="195"/>
        <v>W</v>
      </c>
      <c r="F689" s="134">
        <v>25.95</v>
      </c>
      <c r="G689" s="38" t="str">
        <f t="shared" si="196"/>
        <v>-</v>
      </c>
      <c r="H689" s="38">
        <f t="shared" si="197"/>
        <v>25.95</v>
      </c>
      <c r="K689" s="133">
        <v>43129.333333333336</v>
      </c>
      <c r="L689" s="9">
        <f t="shared" si="180"/>
        <v>1</v>
      </c>
      <c r="M689" s="9">
        <f t="shared" si="181"/>
        <v>29</v>
      </c>
      <c r="N689" s="9">
        <f t="shared" si="182"/>
        <v>8</v>
      </c>
      <c r="O689" s="31" t="str">
        <f t="shared" si="183"/>
        <v/>
      </c>
      <c r="P689" s="134">
        <v>46.27</v>
      </c>
      <c r="Q689" s="31">
        <f t="shared" si="184"/>
        <v>46.27</v>
      </c>
      <c r="R689" s="31" t="str">
        <f t="shared" si="185"/>
        <v>-</v>
      </c>
      <c r="U689" s="133">
        <v>43494.333333333336</v>
      </c>
      <c r="V689" s="9">
        <f t="shared" si="186"/>
        <v>1</v>
      </c>
      <c r="W689" s="9">
        <f t="shared" si="187"/>
        <v>29</v>
      </c>
      <c r="X689" s="9">
        <f t="shared" si="188"/>
        <v>8</v>
      </c>
      <c r="Y689" s="31" t="str">
        <f t="shared" si="189"/>
        <v/>
      </c>
      <c r="Z689" s="134">
        <v>35.270000000000003</v>
      </c>
      <c r="AA689" s="31">
        <f t="shared" si="190"/>
        <v>35.270000000000003</v>
      </c>
      <c r="AB689" s="31" t="str">
        <f t="shared" si="191"/>
        <v>-</v>
      </c>
    </row>
    <row r="690" spans="1:28" x14ac:dyDescent="0.3">
      <c r="A690" s="133">
        <v>42764.375</v>
      </c>
      <c r="B690" s="152">
        <f t="shared" si="192"/>
        <v>1</v>
      </c>
      <c r="C690" s="152">
        <f t="shared" si="193"/>
        <v>29</v>
      </c>
      <c r="D690" s="152">
        <f t="shared" si="194"/>
        <v>9</v>
      </c>
      <c r="E690" s="38" t="str">
        <f t="shared" si="195"/>
        <v>W</v>
      </c>
      <c r="F690" s="134">
        <v>26</v>
      </c>
      <c r="G690" s="38" t="str">
        <f t="shared" si="196"/>
        <v>-</v>
      </c>
      <c r="H690" s="38">
        <f t="shared" si="197"/>
        <v>26</v>
      </c>
      <c r="K690" s="133">
        <v>43129.375</v>
      </c>
      <c r="L690" s="9">
        <f t="shared" si="180"/>
        <v>1</v>
      </c>
      <c r="M690" s="9">
        <f t="shared" si="181"/>
        <v>29</v>
      </c>
      <c r="N690" s="9">
        <f t="shared" si="182"/>
        <v>9</v>
      </c>
      <c r="O690" s="31" t="str">
        <f t="shared" si="183"/>
        <v/>
      </c>
      <c r="P690" s="134">
        <v>44.15</v>
      </c>
      <c r="Q690" s="31">
        <f t="shared" si="184"/>
        <v>44.15</v>
      </c>
      <c r="R690" s="31" t="str">
        <f t="shared" si="185"/>
        <v>-</v>
      </c>
      <c r="U690" s="133">
        <v>43494.375</v>
      </c>
      <c r="V690" s="9">
        <f t="shared" si="186"/>
        <v>1</v>
      </c>
      <c r="W690" s="9">
        <f t="shared" si="187"/>
        <v>29</v>
      </c>
      <c r="X690" s="9">
        <f t="shared" si="188"/>
        <v>9</v>
      </c>
      <c r="Y690" s="31" t="str">
        <f t="shared" si="189"/>
        <v/>
      </c>
      <c r="Z690" s="134">
        <v>34.17</v>
      </c>
      <c r="AA690" s="31">
        <f t="shared" si="190"/>
        <v>34.17</v>
      </c>
      <c r="AB690" s="31" t="str">
        <f t="shared" si="191"/>
        <v>-</v>
      </c>
    </row>
    <row r="691" spans="1:28" x14ac:dyDescent="0.3">
      <c r="A691" s="133">
        <v>42764.416666666664</v>
      </c>
      <c r="B691" s="152">
        <f t="shared" si="192"/>
        <v>1</v>
      </c>
      <c r="C691" s="152">
        <f t="shared" si="193"/>
        <v>29</v>
      </c>
      <c r="D691" s="152">
        <f t="shared" si="194"/>
        <v>10</v>
      </c>
      <c r="E691" s="38" t="str">
        <f t="shared" si="195"/>
        <v>W</v>
      </c>
      <c r="F691" s="134">
        <v>25.71</v>
      </c>
      <c r="G691" s="38" t="str">
        <f t="shared" si="196"/>
        <v>-</v>
      </c>
      <c r="H691" s="38">
        <f t="shared" si="197"/>
        <v>25.71</v>
      </c>
      <c r="K691" s="133">
        <v>43129.416666666664</v>
      </c>
      <c r="L691" s="9">
        <f t="shared" si="180"/>
        <v>1</v>
      </c>
      <c r="M691" s="9">
        <f t="shared" si="181"/>
        <v>29</v>
      </c>
      <c r="N691" s="9">
        <f t="shared" si="182"/>
        <v>10</v>
      </c>
      <c r="O691" s="31" t="str">
        <f t="shared" si="183"/>
        <v/>
      </c>
      <c r="P691" s="134">
        <v>42.4</v>
      </c>
      <c r="Q691" s="31">
        <f t="shared" si="184"/>
        <v>42.4</v>
      </c>
      <c r="R691" s="31" t="str">
        <f t="shared" si="185"/>
        <v>-</v>
      </c>
      <c r="U691" s="133">
        <v>43494.416666666664</v>
      </c>
      <c r="V691" s="9">
        <f t="shared" si="186"/>
        <v>1</v>
      </c>
      <c r="W691" s="9">
        <f t="shared" si="187"/>
        <v>29</v>
      </c>
      <c r="X691" s="9">
        <f t="shared" si="188"/>
        <v>10</v>
      </c>
      <c r="Y691" s="31" t="str">
        <f t="shared" si="189"/>
        <v/>
      </c>
      <c r="Z691" s="134">
        <v>34.700000000000003</v>
      </c>
      <c r="AA691" s="31">
        <f t="shared" si="190"/>
        <v>34.700000000000003</v>
      </c>
      <c r="AB691" s="31" t="str">
        <f t="shared" si="191"/>
        <v>-</v>
      </c>
    </row>
    <row r="692" spans="1:28" x14ac:dyDescent="0.3">
      <c r="A692" s="133">
        <v>42764.458333333336</v>
      </c>
      <c r="B692" s="152">
        <f t="shared" si="192"/>
        <v>1</v>
      </c>
      <c r="C692" s="152">
        <f t="shared" si="193"/>
        <v>29</v>
      </c>
      <c r="D692" s="152">
        <f t="shared" si="194"/>
        <v>11</v>
      </c>
      <c r="E692" s="38" t="str">
        <f t="shared" si="195"/>
        <v>W</v>
      </c>
      <c r="F692" s="134">
        <v>25.41</v>
      </c>
      <c r="G692" s="38" t="str">
        <f t="shared" si="196"/>
        <v>-</v>
      </c>
      <c r="H692" s="38">
        <f t="shared" si="197"/>
        <v>25.41</v>
      </c>
      <c r="K692" s="133">
        <v>43129.458333333336</v>
      </c>
      <c r="L692" s="9">
        <f t="shared" si="180"/>
        <v>1</v>
      </c>
      <c r="M692" s="9">
        <f t="shared" si="181"/>
        <v>29</v>
      </c>
      <c r="N692" s="9">
        <f t="shared" si="182"/>
        <v>11</v>
      </c>
      <c r="O692" s="31" t="str">
        <f t="shared" si="183"/>
        <v/>
      </c>
      <c r="P692" s="134">
        <v>38.74</v>
      </c>
      <c r="Q692" s="31">
        <f t="shared" si="184"/>
        <v>38.74</v>
      </c>
      <c r="R692" s="31" t="str">
        <f t="shared" si="185"/>
        <v>-</v>
      </c>
      <c r="U692" s="133">
        <v>43494.458333333336</v>
      </c>
      <c r="V692" s="9">
        <f t="shared" si="186"/>
        <v>1</v>
      </c>
      <c r="W692" s="9">
        <f t="shared" si="187"/>
        <v>29</v>
      </c>
      <c r="X692" s="9">
        <f t="shared" si="188"/>
        <v>11</v>
      </c>
      <c r="Y692" s="31" t="str">
        <f t="shared" si="189"/>
        <v/>
      </c>
      <c r="Z692" s="134">
        <v>32.94</v>
      </c>
      <c r="AA692" s="31">
        <f t="shared" si="190"/>
        <v>32.94</v>
      </c>
      <c r="AB692" s="31" t="str">
        <f t="shared" si="191"/>
        <v>-</v>
      </c>
    </row>
    <row r="693" spans="1:28" x14ac:dyDescent="0.3">
      <c r="A693" s="133">
        <v>42764.5</v>
      </c>
      <c r="B693" s="152">
        <f t="shared" si="192"/>
        <v>1</v>
      </c>
      <c r="C693" s="152">
        <f t="shared" si="193"/>
        <v>29</v>
      </c>
      <c r="D693" s="152">
        <f t="shared" si="194"/>
        <v>12</v>
      </c>
      <c r="E693" s="38" t="str">
        <f t="shared" si="195"/>
        <v>W</v>
      </c>
      <c r="F693" s="134">
        <v>24.48</v>
      </c>
      <c r="G693" s="38" t="str">
        <f t="shared" si="196"/>
        <v>-</v>
      </c>
      <c r="H693" s="38">
        <f t="shared" si="197"/>
        <v>24.48</v>
      </c>
      <c r="K693" s="133">
        <v>43129.5</v>
      </c>
      <c r="L693" s="9">
        <f t="shared" si="180"/>
        <v>1</v>
      </c>
      <c r="M693" s="9">
        <f t="shared" si="181"/>
        <v>29</v>
      </c>
      <c r="N693" s="9">
        <f t="shared" si="182"/>
        <v>12</v>
      </c>
      <c r="O693" s="31" t="str">
        <f t="shared" si="183"/>
        <v/>
      </c>
      <c r="P693" s="134">
        <v>34.71</v>
      </c>
      <c r="Q693" s="31">
        <f t="shared" si="184"/>
        <v>34.71</v>
      </c>
      <c r="R693" s="31" t="str">
        <f t="shared" si="185"/>
        <v>-</v>
      </c>
      <c r="U693" s="133">
        <v>43494.5</v>
      </c>
      <c r="V693" s="9">
        <f t="shared" si="186"/>
        <v>1</v>
      </c>
      <c r="W693" s="9">
        <f t="shared" si="187"/>
        <v>29</v>
      </c>
      <c r="X693" s="9">
        <f t="shared" si="188"/>
        <v>12</v>
      </c>
      <c r="Y693" s="31" t="str">
        <f t="shared" si="189"/>
        <v/>
      </c>
      <c r="Z693" s="134">
        <v>32.28</v>
      </c>
      <c r="AA693" s="31">
        <f t="shared" si="190"/>
        <v>32.28</v>
      </c>
      <c r="AB693" s="31" t="str">
        <f t="shared" si="191"/>
        <v>-</v>
      </c>
    </row>
    <row r="694" spans="1:28" x14ac:dyDescent="0.3">
      <c r="A694" s="133">
        <v>42764.541666666664</v>
      </c>
      <c r="B694" s="152">
        <f t="shared" si="192"/>
        <v>1</v>
      </c>
      <c r="C694" s="152">
        <f t="shared" si="193"/>
        <v>29</v>
      </c>
      <c r="D694" s="152">
        <f t="shared" si="194"/>
        <v>13</v>
      </c>
      <c r="E694" s="38" t="str">
        <f t="shared" si="195"/>
        <v>W</v>
      </c>
      <c r="F694" s="134">
        <v>24.29</v>
      </c>
      <c r="G694" s="38" t="str">
        <f t="shared" si="196"/>
        <v>-</v>
      </c>
      <c r="H694" s="38">
        <f t="shared" si="197"/>
        <v>24.29</v>
      </c>
      <c r="K694" s="133">
        <v>43129.541666666664</v>
      </c>
      <c r="L694" s="9">
        <f t="shared" si="180"/>
        <v>1</v>
      </c>
      <c r="M694" s="9">
        <f t="shared" si="181"/>
        <v>29</v>
      </c>
      <c r="N694" s="9">
        <f t="shared" si="182"/>
        <v>13</v>
      </c>
      <c r="O694" s="31" t="str">
        <f t="shared" si="183"/>
        <v/>
      </c>
      <c r="P694" s="134">
        <v>32.92</v>
      </c>
      <c r="Q694" s="31">
        <f t="shared" si="184"/>
        <v>32.92</v>
      </c>
      <c r="R694" s="31" t="str">
        <f t="shared" si="185"/>
        <v>-</v>
      </c>
      <c r="U694" s="133">
        <v>43494.541666666664</v>
      </c>
      <c r="V694" s="9">
        <f t="shared" si="186"/>
        <v>1</v>
      </c>
      <c r="W694" s="9">
        <f t="shared" si="187"/>
        <v>29</v>
      </c>
      <c r="X694" s="9">
        <f t="shared" si="188"/>
        <v>13</v>
      </c>
      <c r="Y694" s="31" t="str">
        <f t="shared" si="189"/>
        <v/>
      </c>
      <c r="Z694" s="134">
        <v>32.03</v>
      </c>
      <c r="AA694" s="31">
        <f t="shared" si="190"/>
        <v>32.03</v>
      </c>
      <c r="AB694" s="31" t="str">
        <f t="shared" si="191"/>
        <v>-</v>
      </c>
    </row>
    <row r="695" spans="1:28" x14ac:dyDescent="0.3">
      <c r="A695" s="133">
        <v>42764.583333333336</v>
      </c>
      <c r="B695" s="152">
        <f t="shared" si="192"/>
        <v>1</v>
      </c>
      <c r="C695" s="152">
        <f t="shared" si="193"/>
        <v>29</v>
      </c>
      <c r="D695" s="152">
        <f t="shared" si="194"/>
        <v>14</v>
      </c>
      <c r="E695" s="38" t="str">
        <f t="shared" si="195"/>
        <v>W</v>
      </c>
      <c r="F695" s="134">
        <v>23.86</v>
      </c>
      <c r="G695" s="38" t="str">
        <f t="shared" si="196"/>
        <v>-</v>
      </c>
      <c r="H695" s="38">
        <f t="shared" si="197"/>
        <v>23.86</v>
      </c>
      <c r="K695" s="133">
        <v>43129.583333333336</v>
      </c>
      <c r="L695" s="9">
        <f t="shared" si="180"/>
        <v>1</v>
      </c>
      <c r="M695" s="9">
        <f t="shared" si="181"/>
        <v>29</v>
      </c>
      <c r="N695" s="9">
        <f t="shared" si="182"/>
        <v>14</v>
      </c>
      <c r="O695" s="31" t="str">
        <f t="shared" si="183"/>
        <v/>
      </c>
      <c r="P695" s="134">
        <v>31.47</v>
      </c>
      <c r="Q695" s="31">
        <f t="shared" si="184"/>
        <v>31.47</v>
      </c>
      <c r="R695" s="31" t="str">
        <f t="shared" si="185"/>
        <v>-</v>
      </c>
      <c r="U695" s="133">
        <v>43494.583333333336</v>
      </c>
      <c r="V695" s="9">
        <f t="shared" si="186"/>
        <v>1</v>
      </c>
      <c r="W695" s="9">
        <f t="shared" si="187"/>
        <v>29</v>
      </c>
      <c r="X695" s="9">
        <f t="shared" si="188"/>
        <v>14</v>
      </c>
      <c r="Y695" s="31" t="str">
        <f t="shared" si="189"/>
        <v/>
      </c>
      <c r="Z695" s="134">
        <v>31.93</v>
      </c>
      <c r="AA695" s="31">
        <f t="shared" si="190"/>
        <v>31.93</v>
      </c>
      <c r="AB695" s="31" t="str">
        <f t="shared" si="191"/>
        <v>-</v>
      </c>
    </row>
    <row r="696" spans="1:28" x14ac:dyDescent="0.3">
      <c r="A696" s="133">
        <v>42764.625</v>
      </c>
      <c r="B696" s="152">
        <f t="shared" si="192"/>
        <v>1</v>
      </c>
      <c r="C696" s="152">
        <f t="shared" si="193"/>
        <v>29</v>
      </c>
      <c r="D696" s="152">
        <f t="shared" si="194"/>
        <v>15</v>
      </c>
      <c r="E696" s="38" t="str">
        <f t="shared" si="195"/>
        <v>W</v>
      </c>
      <c r="F696" s="134">
        <v>24.11</v>
      </c>
      <c r="G696" s="38" t="str">
        <f t="shared" si="196"/>
        <v>-</v>
      </c>
      <c r="H696" s="38">
        <f t="shared" si="197"/>
        <v>24.11</v>
      </c>
      <c r="K696" s="133">
        <v>43129.625</v>
      </c>
      <c r="L696" s="9">
        <f t="shared" si="180"/>
        <v>1</v>
      </c>
      <c r="M696" s="9">
        <f t="shared" si="181"/>
        <v>29</v>
      </c>
      <c r="N696" s="9">
        <f t="shared" si="182"/>
        <v>15</v>
      </c>
      <c r="O696" s="31" t="str">
        <f t="shared" si="183"/>
        <v/>
      </c>
      <c r="P696" s="134">
        <v>31.57</v>
      </c>
      <c r="Q696" s="31">
        <f t="shared" si="184"/>
        <v>31.57</v>
      </c>
      <c r="R696" s="31" t="str">
        <f t="shared" si="185"/>
        <v>-</v>
      </c>
      <c r="U696" s="133">
        <v>43494.625</v>
      </c>
      <c r="V696" s="9">
        <f t="shared" si="186"/>
        <v>1</v>
      </c>
      <c r="W696" s="9">
        <f t="shared" si="187"/>
        <v>29</v>
      </c>
      <c r="X696" s="9">
        <f t="shared" si="188"/>
        <v>15</v>
      </c>
      <c r="Y696" s="31" t="str">
        <f t="shared" si="189"/>
        <v/>
      </c>
      <c r="Z696" s="134">
        <v>31.44</v>
      </c>
      <c r="AA696" s="31">
        <f t="shared" si="190"/>
        <v>31.44</v>
      </c>
      <c r="AB696" s="31" t="str">
        <f t="shared" si="191"/>
        <v>-</v>
      </c>
    </row>
    <row r="697" spans="1:28" x14ac:dyDescent="0.3">
      <c r="A697" s="133">
        <v>42764.666666666664</v>
      </c>
      <c r="B697" s="152">
        <f t="shared" si="192"/>
        <v>1</v>
      </c>
      <c r="C697" s="152">
        <f t="shared" si="193"/>
        <v>29</v>
      </c>
      <c r="D697" s="152">
        <f t="shared" si="194"/>
        <v>16</v>
      </c>
      <c r="E697" s="38" t="str">
        <f t="shared" si="195"/>
        <v>W</v>
      </c>
      <c r="F697" s="134">
        <v>25.29</v>
      </c>
      <c r="G697" s="38" t="str">
        <f t="shared" si="196"/>
        <v>-</v>
      </c>
      <c r="H697" s="38">
        <f t="shared" si="197"/>
        <v>25.29</v>
      </c>
      <c r="K697" s="133">
        <v>43129.666666666664</v>
      </c>
      <c r="L697" s="9">
        <f t="shared" si="180"/>
        <v>1</v>
      </c>
      <c r="M697" s="9">
        <f t="shared" si="181"/>
        <v>29</v>
      </c>
      <c r="N697" s="9">
        <f t="shared" si="182"/>
        <v>16</v>
      </c>
      <c r="O697" s="31" t="str">
        <f t="shared" si="183"/>
        <v/>
      </c>
      <c r="P697" s="134">
        <v>36.380000000000003</v>
      </c>
      <c r="Q697" s="31">
        <f t="shared" si="184"/>
        <v>36.380000000000003</v>
      </c>
      <c r="R697" s="31" t="str">
        <f t="shared" si="185"/>
        <v>-</v>
      </c>
      <c r="U697" s="133">
        <v>43494.666666666664</v>
      </c>
      <c r="V697" s="9">
        <f t="shared" si="186"/>
        <v>1</v>
      </c>
      <c r="W697" s="9">
        <f t="shared" si="187"/>
        <v>29</v>
      </c>
      <c r="X697" s="9">
        <f t="shared" si="188"/>
        <v>16</v>
      </c>
      <c r="Y697" s="31" t="str">
        <f t="shared" si="189"/>
        <v/>
      </c>
      <c r="Z697" s="134">
        <v>32.270000000000003</v>
      </c>
      <c r="AA697" s="31">
        <f t="shared" si="190"/>
        <v>32.270000000000003</v>
      </c>
      <c r="AB697" s="31" t="str">
        <f t="shared" si="191"/>
        <v>-</v>
      </c>
    </row>
    <row r="698" spans="1:28" x14ac:dyDescent="0.3">
      <c r="A698" s="133">
        <v>42764.708333333336</v>
      </c>
      <c r="B698" s="152">
        <f t="shared" si="192"/>
        <v>1</v>
      </c>
      <c r="C698" s="152">
        <f t="shared" si="193"/>
        <v>29</v>
      </c>
      <c r="D698" s="152">
        <f t="shared" si="194"/>
        <v>17</v>
      </c>
      <c r="E698" s="38" t="str">
        <f t="shared" si="195"/>
        <v>W</v>
      </c>
      <c r="F698" s="134">
        <v>31.31</v>
      </c>
      <c r="G698" s="38" t="str">
        <f t="shared" si="196"/>
        <v>-</v>
      </c>
      <c r="H698" s="38">
        <f t="shared" si="197"/>
        <v>31.31</v>
      </c>
      <c r="K698" s="133">
        <v>43129.708333333336</v>
      </c>
      <c r="L698" s="9">
        <f t="shared" si="180"/>
        <v>1</v>
      </c>
      <c r="M698" s="9">
        <f t="shared" si="181"/>
        <v>29</v>
      </c>
      <c r="N698" s="9">
        <f t="shared" si="182"/>
        <v>17</v>
      </c>
      <c r="O698" s="31" t="str">
        <f t="shared" si="183"/>
        <v/>
      </c>
      <c r="P698" s="134">
        <v>51.87</v>
      </c>
      <c r="Q698" s="31" t="str">
        <f t="shared" si="184"/>
        <v>-</v>
      </c>
      <c r="R698" s="31">
        <f t="shared" si="185"/>
        <v>51.87</v>
      </c>
      <c r="U698" s="133">
        <v>43494.708333333336</v>
      </c>
      <c r="V698" s="9">
        <f t="shared" si="186"/>
        <v>1</v>
      </c>
      <c r="W698" s="9">
        <f t="shared" si="187"/>
        <v>29</v>
      </c>
      <c r="X698" s="9">
        <f t="shared" si="188"/>
        <v>17</v>
      </c>
      <c r="Y698" s="31" t="str">
        <f t="shared" si="189"/>
        <v/>
      </c>
      <c r="Z698" s="134">
        <v>38.340000000000003</v>
      </c>
      <c r="AA698" s="31" t="str">
        <f t="shared" si="190"/>
        <v>-</v>
      </c>
      <c r="AB698" s="31">
        <f t="shared" si="191"/>
        <v>38.340000000000003</v>
      </c>
    </row>
    <row r="699" spans="1:28" x14ac:dyDescent="0.3">
      <c r="A699" s="133">
        <v>42764.75</v>
      </c>
      <c r="B699" s="152">
        <f t="shared" si="192"/>
        <v>1</v>
      </c>
      <c r="C699" s="152">
        <f t="shared" si="193"/>
        <v>29</v>
      </c>
      <c r="D699" s="152">
        <f t="shared" si="194"/>
        <v>18</v>
      </c>
      <c r="E699" s="38" t="str">
        <f t="shared" si="195"/>
        <v>W</v>
      </c>
      <c r="F699" s="134">
        <v>30.64</v>
      </c>
      <c r="G699" s="38" t="str">
        <f t="shared" si="196"/>
        <v>-</v>
      </c>
      <c r="H699" s="38">
        <f t="shared" si="197"/>
        <v>30.64</v>
      </c>
      <c r="K699" s="133">
        <v>43129.75</v>
      </c>
      <c r="L699" s="9">
        <f t="shared" si="180"/>
        <v>1</v>
      </c>
      <c r="M699" s="9">
        <f t="shared" si="181"/>
        <v>29</v>
      </c>
      <c r="N699" s="9">
        <f t="shared" si="182"/>
        <v>18</v>
      </c>
      <c r="O699" s="31" t="str">
        <f t="shared" si="183"/>
        <v/>
      </c>
      <c r="P699" s="134">
        <v>51.6</v>
      </c>
      <c r="Q699" s="31" t="str">
        <f t="shared" si="184"/>
        <v>-</v>
      </c>
      <c r="R699" s="31">
        <f t="shared" si="185"/>
        <v>51.6</v>
      </c>
      <c r="U699" s="133">
        <v>43494.75</v>
      </c>
      <c r="V699" s="9">
        <f t="shared" si="186"/>
        <v>1</v>
      </c>
      <c r="W699" s="9">
        <f t="shared" si="187"/>
        <v>29</v>
      </c>
      <c r="X699" s="9">
        <f t="shared" si="188"/>
        <v>18</v>
      </c>
      <c r="Y699" s="31" t="str">
        <f t="shared" si="189"/>
        <v/>
      </c>
      <c r="Z699" s="134">
        <v>39.340000000000003</v>
      </c>
      <c r="AA699" s="31" t="str">
        <f t="shared" si="190"/>
        <v>-</v>
      </c>
      <c r="AB699" s="31">
        <f t="shared" si="191"/>
        <v>39.340000000000003</v>
      </c>
    </row>
    <row r="700" spans="1:28" x14ac:dyDescent="0.3">
      <c r="A700" s="133">
        <v>42764.791666666664</v>
      </c>
      <c r="B700" s="152">
        <f t="shared" si="192"/>
        <v>1</v>
      </c>
      <c r="C700" s="152">
        <f t="shared" si="193"/>
        <v>29</v>
      </c>
      <c r="D700" s="152">
        <f t="shared" si="194"/>
        <v>19</v>
      </c>
      <c r="E700" s="38" t="str">
        <f t="shared" si="195"/>
        <v>W</v>
      </c>
      <c r="F700" s="134">
        <v>29.92</v>
      </c>
      <c r="G700" s="38" t="str">
        <f t="shared" si="196"/>
        <v>-</v>
      </c>
      <c r="H700" s="38">
        <f t="shared" si="197"/>
        <v>29.92</v>
      </c>
      <c r="K700" s="133">
        <v>43129.791666666664</v>
      </c>
      <c r="L700" s="9">
        <f t="shared" si="180"/>
        <v>1</v>
      </c>
      <c r="M700" s="9">
        <f t="shared" si="181"/>
        <v>29</v>
      </c>
      <c r="N700" s="9">
        <f t="shared" si="182"/>
        <v>19</v>
      </c>
      <c r="O700" s="31" t="str">
        <f t="shared" si="183"/>
        <v/>
      </c>
      <c r="P700" s="134">
        <v>51.07</v>
      </c>
      <c r="Q700" s="31" t="str">
        <f t="shared" si="184"/>
        <v>-</v>
      </c>
      <c r="R700" s="31">
        <f t="shared" si="185"/>
        <v>51.07</v>
      </c>
      <c r="U700" s="133">
        <v>43494.791666666664</v>
      </c>
      <c r="V700" s="9">
        <f t="shared" si="186"/>
        <v>1</v>
      </c>
      <c r="W700" s="9">
        <f t="shared" si="187"/>
        <v>29</v>
      </c>
      <c r="X700" s="9">
        <f t="shared" si="188"/>
        <v>19</v>
      </c>
      <c r="Y700" s="31" t="str">
        <f t="shared" si="189"/>
        <v/>
      </c>
      <c r="Z700" s="134">
        <v>39.840000000000003</v>
      </c>
      <c r="AA700" s="31" t="str">
        <f t="shared" si="190"/>
        <v>-</v>
      </c>
      <c r="AB700" s="31">
        <f t="shared" si="191"/>
        <v>39.840000000000003</v>
      </c>
    </row>
    <row r="701" spans="1:28" x14ac:dyDescent="0.3">
      <c r="A701" s="133">
        <v>42764.833333333336</v>
      </c>
      <c r="B701" s="152">
        <f t="shared" si="192"/>
        <v>1</v>
      </c>
      <c r="C701" s="152">
        <f t="shared" si="193"/>
        <v>29</v>
      </c>
      <c r="D701" s="152">
        <f t="shared" si="194"/>
        <v>20</v>
      </c>
      <c r="E701" s="38" t="str">
        <f t="shared" si="195"/>
        <v>W</v>
      </c>
      <c r="F701" s="134">
        <v>29.81</v>
      </c>
      <c r="G701" s="38" t="str">
        <f t="shared" si="196"/>
        <v>-</v>
      </c>
      <c r="H701" s="38">
        <f t="shared" si="197"/>
        <v>29.81</v>
      </c>
      <c r="K701" s="133">
        <v>43129.833333333336</v>
      </c>
      <c r="L701" s="9">
        <f t="shared" si="180"/>
        <v>1</v>
      </c>
      <c r="M701" s="9">
        <f t="shared" si="181"/>
        <v>29</v>
      </c>
      <c r="N701" s="9">
        <f t="shared" si="182"/>
        <v>20</v>
      </c>
      <c r="O701" s="31" t="str">
        <f t="shared" si="183"/>
        <v/>
      </c>
      <c r="P701" s="134">
        <v>46.5</v>
      </c>
      <c r="Q701" s="31" t="str">
        <f t="shared" si="184"/>
        <v>-</v>
      </c>
      <c r="R701" s="31">
        <f t="shared" si="185"/>
        <v>46.5</v>
      </c>
      <c r="U701" s="133">
        <v>43494.833333333336</v>
      </c>
      <c r="V701" s="9">
        <f t="shared" si="186"/>
        <v>1</v>
      </c>
      <c r="W701" s="9">
        <f t="shared" si="187"/>
        <v>29</v>
      </c>
      <c r="X701" s="9">
        <f t="shared" si="188"/>
        <v>20</v>
      </c>
      <c r="Y701" s="31" t="str">
        <f t="shared" si="189"/>
        <v/>
      </c>
      <c r="Z701" s="134">
        <v>39.86</v>
      </c>
      <c r="AA701" s="31" t="str">
        <f t="shared" si="190"/>
        <v>-</v>
      </c>
      <c r="AB701" s="31">
        <f t="shared" si="191"/>
        <v>39.86</v>
      </c>
    </row>
    <row r="702" spans="1:28" x14ac:dyDescent="0.3">
      <c r="A702" s="133">
        <v>42764.875</v>
      </c>
      <c r="B702" s="152">
        <f t="shared" si="192"/>
        <v>1</v>
      </c>
      <c r="C702" s="152">
        <f t="shared" si="193"/>
        <v>29</v>
      </c>
      <c r="D702" s="152">
        <f t="shared" si="194"/>
        <v>21</v>
      </c>
      <c r="E702" s="38" t="str">
        <f t="shared" si="195"/>
        <v>W</v>
      </c>
      <c r="F702" s="134">
        <v>26.71</v>
      </c>
      <c r="G702" s="38" t="str">
        <f t="shared" si="196"/>
        <v>-</v>
      </c>
      <c r="H702" s="38">
        <f t="shared" si="197"/>
        <v>26.71</v>
      </c>
      <c r="K702" s="133">
        <v>43129.875</v>
      </c>
      <c r="L702" s="9">
        <f t="shared" si="180"/>
        <v>1</v>
      </c>
      <c r="M702" s="9">
        <f t="shared" si="181"/>
        <v>29</v>
      </c>
      <c r="N702" s="9">
        <f t="shared" si="182"/>
        <v>21</v>
      </c>
      <c r="O702" s="31" t="str">
        <f t="shared" si="183"/>
        <v/>
      </c>
      <c r="P702" s="134">
        <v>41.32</v>
      </c>
      <c r="Q702" s="31" t="str">
        <f t="shared" si="184"/>
        <v>-</v>
      </c>
      <c r="R702" s="31">
        <f t="shared" si="185"/>
        <v>41.32</v>
      </c>
      <c r="U702" s="133">
        <v>43494.875</v>
      </c>
      <c r="V702" s="9">
        <f t="shared" si="186"/>
        <v>1</v>
      </c>
      <c r="W702" s="9">
        <f t="shared" si="187"/>
        <v>29</v>
      </c>
      <c r="X702" s="9">
        <f t="shared" si="188"/>
        <v>21</v>
      </c>
      <c r="Y702" s="31" t="str">
        <f t="shared" si="189"/>
        <v/>
      </c>
      <c r="Z702" s="134">
        <v>37.03</v>
      </c>
      <c r="AA702" s="31" t="str">
        <f t="shared" si="190"/>
        <v>-</v>
      </c>
      <c r="AB702" s="31">
        <f t="shared" si="191"/>
        <v>37.03</v>
      </c>
    </row>
    <row r="703" spans="1:28" x14ac:dyDescent="0.3">
      <c r="A703" s="133">
        <v>42764.916666666664</v>
      </c>
      <c r="B703" s="152">
        <f t="shared" si="192"/>
        <v>1</v>
      </c>
      <c r="C703" s="152">
        <f t="shared" si="193"/>
        <v>29</v>
      </c>
      <c r="D703" s="152">
        <f t="shared" si="194"/>
        <v>22</v>
      </c>
      <c r="E703" s="38" t="str">
        <f t="shared" si="195"/>
        <v>W</v>
      </c>
      <c r="F703" s="134">
        <v>25.16</v>
      </c>
      <c r="G703" s="38" t="str">
        <f t="shared" si="196"/>
        <v>-</v>
      </c>
      <c r="H703" s="38">
        <f t="shared" si="197"/>
        <v>25.16</v>
      </c>
      <c r="K703" s="133">
        <v>43129.916666666664</v>
      </c>
      <c r="L703" s="9">
        <f t="shared" si="180"/>
        <v>1</v>
      </c>
      <c r="M703" s="9">
        <f t="shared" si="181"/>
        <v>29</v>
      </c>
      <c r="N703" s="9">
        <f t="shared" si="182"/>
        <v>22</v>
      </c>
      <c r="O703" s="31" t="str">
        <f t="shared" si="183"/>
        <v/>
      </c>
      <c r="P703" s="134">
        <v>33.159999999999997</v>
      </c>
      <c r="Q703" s="31" t="str">
        <f t="shared" si="184"/>
        <v>-</v>
      </c>
      <c r="R703" s="31">
        <f t="shared" si="185"/>
        <v>33.159999999999997</v>
      </c>
      <c r="U703" s="133">
        <v>43494.916666666664</v>
      </c>
      <c r="V703" s="9">
        <f t="shared" si="186"/>
        <v>1</v>
      </c>
      <c r="W703" s="9">
        <f t="shared" si="187"/>
        <v>29</v>
      </c>
      <c r="X703" s="9">
        <f t="shared" si="188"/>
        <v>22</v>
      </c>
      <c r="Y703" s="31" t="str">
        <f t="shared" si="189"/>
        <v/>
      </c>
      <c r="Z703" s="134">
        <v>32.17</v>
      </c>
      <c r="AA703" s="31" t="str">
        <f t="shared" si="190"/>
        <v>-</v>
      </c>
      <c r="AB703" s="31">
        <f t="shared" si="191"/>
        <v>32.17</v>
      </c>
    </row>
    <row r="704" spans="1:28" x14ac:dyDescent="0.3">
      <c r="A704" s="133">
        <v>42764.958333333336</v>
      </c>
      <c r="B704" s="152">
        <f t="shared" si="192"/>
        <v>1</v>
      </c>
      <c r="C704" s="152">
        <f t="shared" si="193"/>
        <v>29</v>
      </c>
      <c r="D704" s="152">
        <f t="shared" si="194"/>
        <v>23</v>
      </c>
      <c r="E704" s="38" t="str">
        <f t="shared" si="195"/>
        <v>W</v>
      </c>
      <c r="F704" s="134">
        <v>24.15</v>
      </c>
      <c r="G704" s="38" t="str">
        <f t="shared" si="196"/>
        <v>-</v>
      </c>
      <c r="H704" s="38">
        <f t="shared" si="197"/>
        <v>24.15</v>
      </c>
      <c r="K704" s="133">
        <v>43129.958333333336</v>
      </c>
      <c r="L704" s="9">
        <f t="shared" si="180"/>
        <v>1</v>
      </c>
      <c r="M704" s="9">
        <f t="shared" si="181"/>
        <v>29</v>
      </c>
      <c r="N704" s="9">
        <f t="shared" si="182"/>
        <v>23</v>
      </c>
      <c r="O704" s="31" t="str">
        <f t="shared" si="183"/>
        <v/>
      </c>
      <c r="P704" s="134">
        <v>30.5</v>
      </c>
      <c r="Q704" s="31" t="str">
        <f t="shared" si="184"/>
        <v>-</v>
      </c>
      <c r="R704" s="31">
        <f t="shared" si="185"/>
        <v>30.5</v>
      </c>
      <c r="U704" s="133">
        <v>43494.958333333336</v>
      </c>
      <c r="V704" s="9">
        <f t="shared" si="186"/>
        <v>1</v>
      </c>
      <c r="W704" s="9">
        <f t="shared" si="187"/>
        <v>29</v>
      </c>
      <c r="X704" s="9">
        <f t="shared" si="188"/>
        <v>23</v>
      </c>
      <c r="Y704" s="31" t="str">
        <f t="shared" si="189"/>
        <v/>
      </c>
      <c r="Z704" s="134">
        <v>28.78</v>
      </c>
      <c r="AA704" s="31" t="str">
        <f t="shared" si="190"/>
        <v>-</v>
      </c>
      <c r="AB704" s="31">
        <f t="shared" si="191"/>
        <v>28.78</v>
      </c>
    </row>
    <row r="705" spans="1:28" x14ac:dyDescent="0.3">
      <c r="A705" s="133">
        <v>42765</v>
      </c>
      <c r="B705" s="152">
        <f t="shared" si="192"/>
        <v>1</v>
      </c>
      <c r="C705" s="152">
        <f t="shared" si="193"/>
        <v>30</v>
      </c>
      <c r="D705" s="152">
        <f t="shared" si="194"/>
        <v>0</v>
      </c>
      <c r="E705" s="38" t="str">
        <f t="shared" si="195"/>
        <v/>
      </c>
      <c r="F705" s="134">
        <v>23.35</v>
      </c>
      <c r="G705" s="38" t="str">
        <f t="shared" si="196"/>
        <v>-</v>
      </c>
      <c r="H705" s="38">
        <f t="shared" si="197"/>
        <v>23.35</v>
      </c>
      <c r="K705" s="133">
        <v>43130</v>
      </c>
      <c r="L705" s="9">
        <f t="shared" si="180"/>
        <v>1</v>
      </c>
      <c r="M705" s="9">
        <f t="shared" si="181"/>
        <v>30</v>
      </c>
      <c r="N705" s="9">
        <f t="shared" si="182"/>
        <v>0</v>
      </c>
      <c r="O705" s="31" t="str">
        <f t="shared" si="183"/>
        <v/>
      </c>
      <c r="P705" s="134">
        <v>25.13</v>
      </c>
      <c r="Q705" s="31" t="str">
        <f t="shared" si="184"/>
        <v>-</v>
      </c>
      <c r="R705" s="31">
        <f t="shared" si="185"/>
        <v>25.13</v>
      </c>
      <c r="U705" s="133">
        <v>43495</v>
      </c>
      <c r="V705" s="9">
        <f t="shared" si="186"/>
        <v>1</v>
      </c>
      <c r="W705" s="9">
        <f t="shared" si="187"/>
        <v>30</v>
      </c>
      <c r="X705" s="9">
        <f t="shared" si="188"/>
        <v>0</v>
      </c>
      <c r="Y705" s="31" t="str">
        <f t="shared" si="189"/>
        <v/>
      </c>
      <c r="Z705" s="134">
        <v>30.27</v>
      </c>
      <c r="AA705" s="31" t="str">
        <f t="shared" si="190"/>
        <v>-</v>
      </c>
      <c r="AB705" s="31">
        <f t="shared" si="191"/>
        <v>30.27</v>
      </c>
    </row>
    <row r="706" spans="1:28" x14ac:dyDescent="0.3">
      <c r="A706" s="133">
        <v>42765.041666666664</v>
      </c>
      <c r="B706" s="152">
        <f t="shared" si="192"/>
        <v>1</v>
      </c>
      <c r="C706" s="152">
        <f t="shared" si="193"/>
        <v>30</v>
      </c>
      <c r="D706" s="152">
        <f t="shared" si="194"/>
        <v>1</v>
      </c>
      <c r="E706" s="38" t="str">
        <f t="shared" si="195"/>
        <v/>
      </c>
      <c r="F706" s="134">
        <v>22.98</v>
      </c>
      <c r="G706" s="38" t="str">
        <f t="shared" si="196"/>
        <v>-</v>
      </c>
      <c r="H706" s="38">
        <f t="shared" si="197"/>
        <v>22.98</v>
      </c>
      <c r="K706" s="133">
        <v>43130.041666666664</v>
      </c>
      <c r="L706" s="9">
        <f t="shared" si="180"/>
        <v>1</v>
      </c>
      <c r="M706" s="9">
        <f t="shared" si="181"/>
        <v>30</v>
      </c>
      <c r="N706" s="9">
        <f t="shared" si="182"/>
        <v>1</v>
      </c>
      <c r="O706" s="31" t="str">
        <f t="shared" si="183"/>
        <v/>
      </c>
      <c r="P706" s="134">
        <v>24.42</v>
      </c>
      <c r="Q706" s="31" t="str">
        <f t="shared" si="184"/>
        <v>-</v>
      </c>
      <c r="R706" s="31">
        <f t="shared" si="185"/>
        <v>24.42</v>
      </c>
      <c r="U706" s="133">
        <v>43495.041666666664</v>
      </c>
      <c r="V706" s="9">
        <f t="shared" si="186"/>
        <v>1</v>
      </c>
      <c r="W706" s="9">
        <f t="shared" si="187"/>
        <v>30</v>
      </c>
      <c r="X706" s="9">
        <f t="shared" si="188"/>
        <v>1</v>
      </c>
      <c r="Y706" s="31" t="str">
        <f t="shared" si="189"/>
        <v/>
      </c>
      <c r="Z706" s="134">
        <v>29.02</v>
      </c>
      <c r="AA706" s="31" t="str">
        <f t="shared" si="190"/>
        <v>-</v>
      </c>
      <c r="AB706" s="31">
        <f t="shared" si="191"/>
        <v>29.02</v>
      </c>
    </row>
    <row r="707" spans="1:28" x14ac:dyDescent="0.3">
      <c r="A707" s="133">
        <v>42765.083333333336</v>
      </c>
      <c r="B707" s="152">
        <f t="shared" si="192"/>
        <v>1</v>
      </c>
      <c r="C707" s="152">
        <f t="shared" si="193"/>
        <v>30</v>
      </c>
      <c r="D707" s="152">
        <f t="shared" si="194"/>
        <v>2</v>
      </c>
      <c r="E707" s="38" t="str">
        <f t="shared" si="195"/>
        <v/>
      </c>
      <c r="F707" s="134">
        <v>22.89</v>
      </c>
      <c r="G707" s="38" t="str">
        <f t="shared" si="196"/>
        <v>-</v>
      </c>
      <c r="H707" s="38">
        <f t="shared" si="197"/>
        <v>22.89</v>
      </c>
      <c r="K707" s="133">
        <v>43130.083333333336</v>
      </c>
      <c r="L707" s="9">
        <f t="shared" si="180"/>
        <v>1</v>
      </c>
      <c r="M707" s="9">
        <f t="shared" si="181"/>
        <v>30</v>
      </c>
      <c r="N707" s="9">
        <f t="shared" si="182"/>
        <v>2</v>
      </c>
      <c r="O707" s="31" t="str">
        <f t="shared" si="183"/>
        <v/>
      </c>
      <c r="P707" s="134">
        <v>24.27</v>
      </c>
      <c r="Q707" s="31" t="str">
        <f t="shared" si="184"/>
        <v>-</v>
      </c>
      <c r="R707" s="31">
        <f t="shared" si="185"/>
        <v>24.27</v>
      </c>
      <c r="U707" s="133">
        <v>43495.083333333336</v>
      </c>
      <c r="V707" s="9">
        <f t="shared" si="186"/>
        <v>1</v>
      </c>
      <c r="W707" s="9">
        <f t="shared" si="187"/>
        <v>30</v>
      </c>
      <c r="X707" s="9">
        <f t="shared" si="188"/>
        <v>2</v>
      </c>
      <c r="Y707" s="31" t="str">
        <f t="shared" si="189"/>
        <v/>
      </c>
      <c r="Z707" s="134">
        <v>29.43</v>
      </c>
      <c r="AA707" s="31" t="str">
        <f t="shared" si="190"/>
        <v>-</v>
      </c>
      <c r="AB707" s="31">
        <f t="shared" si="191"/>
        <v>29.43</v>
      </c>
    </row>
    <row r="708" spans="1:28" x14ac:dyDescent="0.3">
      <c r="A708" s="133">
        <v>42765.125</v>
      </c>
      <c r="B708" s="152">
        <f t="shared" si="192"/>
        <v>1</v>
      </c>
      <c r="C708" s="152">
        <f t="shared" si="193"/>
        <v>30</v>
      </c>
      <c r="D708" s="152">
        <f t="shared" si="194"/>
        <v>3</v>
      </c>
      <c r="E708" s="38" t="str">
        <f t="shared" si="195"/>
        <v/>
      </c>
      <c r="F708" s="134">
        <v>22.95</v>
      </c>
      <c r="G708" s="38" t="str">
        <f t="shared" si="196"/>
        <v>-</v>
      </c>
      <c r="H708" s="38">
        <f t="shared" si="197"/>
        <v>22.95</v>
      </c>
      <c r="K708" s="133">
        <v>43130.125</v>
      </c>
      <c r="L708" s="9">
        <f t="shared" si="180"/>
        <v>1</v>
      </c>
      <c r="M708" s="9">
        <f t="shared" si="181"/>
        <v>30</v>
      </c>
      <c r="N708" s="9">
        <f t="shared" si="182"/>
        <v>3</v>
      </c>
      <c r="O708" s="31" t="str">
        <f t="shared" si="183"/>
        <v/>
      </c>
      <c r="P708" s="134">
        <v>25.44</v>
      </c>
      <c r="Q708" s="31" t="str">
        <f t="shared" si="184"/>
        <v>-</v>
      </c>
      <c r="R708" s="31">
        <f t="shared" si="185"/>
        <v>25.44</v>
      </c>
      <c r="U708" s="133">
        <v>43495.125</v>
      </c>
      <c r="V708" s="9">
        <f t="shared" si="186"/>
        <v>1</v>
      </c>
      <c r="W708" s="9">
        <f t="shared" si="187"/>
        <v>30</v>
      </c>
      <c r="X708" s="9">
        <f t="shared" si="188"/>
        <v>3</v>
      </c>
      <c r="Y708" s="31" t="str">
        <f t="shared" si="189"/>
        <v/>
      </c>
      <c r="Z708" s="134">
        <v>29.7</v>
      </c>
      <c r="AA708" s="31" t="str">
        <f t="shared" si="190"/>
        <v>-</v>
      </c>
      <c r="AB708" s="31">
        <f t="shared" si="191"/>
        <v>29.7</v>
      </c>
    </row>
    <row r="709" spans="1:28" x14ac:dyDescent="0.3">
      <c r="A709" s="133">
        <v>42765.166666666664</v>
      </c>
      <c r="B709" s="152">
        <f t="shared" si="192"/>
        <v>1</v>
      </c>
      <c r="C709" s="152">
        <f t="shared" si="193"/>
        <v>30</v>
      </c>
      <c r="D709" s="152">
        <f t="shared" si="194"/>
        <v>4</v>
      </c>
      <c r="E709" s="38" t="str">
        <f t="shared" si="195"/>
        <v/>
      </c>
      <c r="F709" s="134">
        <v>24</v>
      </c>
      <c r="G709" s="38" t="str">
        <f t="shared" si="196"/>
        <v>-</v>
      </c>
      <c r="H709" s="38">
        <f t="shared" si="197"/>
        <v>24</v>
      </c>
      <c r="K709" s="133">
        <v>43130.166666666664</v>
      </c>
      <c r="L709" s="9">
        <f t="shared" si="180"/>
        <v>1</v>
      </c>
      <c r="M709" s="9">
        <f t="shared" si="181"/>
        <v>30</v>
      </c>
      <c r="N709" s="9">
        <f t="shared" si="182"/>
        <v>4</v>
      </c>
      <c r="O709" s="31" t="str">
        <f t="shared" si="183"/>
        <v/>
      </c>
      <c r="P709" s="134">
        <v>27.43</v>
      </c>
      <c r="Q709" s="31" t="str">
        <f t="shared" si="184"/>
        <v>-</v>
      </c>
      <c r="R709" s="31">
        <f t="shared" si="185"/>
        <v>27.43</v>
      </c>
      <c r="U709" s="133">
        <v>43495.166666666664</v>
      </c>
      <c r="V709" s="9">
        <f t="shared" si="186"/>
        <v>1</v>
      </c>
      <c r="W709" s="9">
        <f t="shared" si="187"/>
        <v>30</v>
      </c>
      <c r="X709" s="9">
        <f t="shared" si="188"/>
        <v>4</v>
      </c>
      <c r="Y709" s="31" t="str">
        <f t="shared" si="189"/>
        <v/>
      </c>
      <c r="Z709" s="134">
        <v>31.1</v>
      </c>
      <c r="AA709" s="31" t="str">
        <f t="shared" si="190"/>
        <v>-</v>
      </c>
      <c r="AB709" s="31">
        <f t="shared" si="191"/>
        <v>31.1</v>
      </c>
    </row>
    <row r="710" spans="1:28" x14ac:dyDescent="0.3">
      <c r="A710" s="133">
        <v>42765.208333333336</v>
      </c>
      <c r="B710" s="152">
        <f t="shared" si="192"/>
        <v>1</v>
      </c>
      <c r="C710" s="152">
        <f t="shared" si="193"/>
        <v>30</v>
      </c>
      <c r="D710" s="152">
        <f t="shared" si="194"/>
        <v>5</v>
      </c>
      <c r="E710" s="38" t="str">
        <f t="shared" si="195"/>
        <v/>
      </c>
      <c r="F710" s="134">
        <v>25.79</v>
      </c>
      <c r="G710" s="38" t="str">
        <f t="shared" si="196"/>
        <v>-</v>
      </c>
      <c r="H710" s="38">
        <f t="shared" si="197"/>
        <v>25.79</v>
      </c>
      <c r="K710" s="133">
        <v>43130.208333333336</v>
      </c>
      <c r="L710" s="9">
        <f t="shared" si="180"/>
        <v>1</v>
      </c>
      <c r="M710" s="9">
        <f t="shared" si="181"/>
        <v>30</v>
      </c>
      <c r="N710" s="9">
        <f t="shared" si="182"/>
        <v>5</v>
      </c>
      <c r="O710" s="31" t="str">
        <f t="shared" si="183"/>
        <v/>
      </c>
      <c r="P710" s="134">
        <v>32.020000000000003</v>
      </c>
      <c r="Q710" s="31" t="str">
        <f t="shared" si="184"/>
        <v>-</v>
      </c>
      <c r="R710" s="31">
        <f t="shared" si="185"/>
        <v>32.020000000000003</v>
      </c>
      <c r="U710" s="133">
        <v>43495.208333333336</v>
      </c>
      <c r="V710" s="9">
        <f t="shared" si="186"/>
        <v>1</v>
      </c>
      <c r="W710" s="9">
        <f t="shared" si="187"/>
        <v>30</v>
      </c>
      <c r="X710" s="9">
        <f t="shared" si="188"/>
        <v>5</v>
      </c>
      <c r="Y710" s="31" t="str">
        <f t="shared" si="189"/>
        <v/>
      </c>
      <c r="Z710" s="134">
        <v>37.799999999999997</v>
      </c>
      <c r="AA710" s="31" t="str">
        <f t="shared" si="190"/>
        <v>-</v>
      </c>
      <c r="AB710" s="31">
        <f t="shared" si="191"/>
        <v>37.799999999999997</v>
      </c>
    </row>
    <row r="711" spans="1:28" x14ac:dyDescent="0.3">
      <c r="A711" s="133">
        <v>42765.25</v>
      </c>
      <c r="B711" s="152">
        <f t="shared" si="192"/>
        <v>1</v>
      </c>
      <c r="C711" s="152">
        <f t="shared" si="193"/>
        <v>30</v>
      </c>
      <c r="D711" s="152">
        <f t="shared" si="194"/>
        <v>6</v>
      </c>
      <c r="E711" s="38" t="str">
        <f t="shared" si="195"/>
        <v/>
      </c>
      <c r="F711" s="134">
        <v>35.9</v>
      </c>
      <c r="G711" s="38" t="str">
        <f t="shared" si="196"/>
        <v>-</v>
      </c>
      <c r="H711" s="38">
        <f t="shared" si="197"/>
        <v>35.9</v>
      </c>
      <c r="K711" s="133">
        <v>43130.25</v>
      </c>
      <c r="L711" s="9">
        <f t="shared" si="180"/>
        <v>1</v>
      </c>
      <c r="M711" s="9">
        <f t="shared" si="181"/>
        <v>30</v>
      </c>
      <c r="N711" s="9">
        <f t="shared" si="182"/>
        <v>6</v>
      </c>
      <c r="O711" s="31" t="str">
        <f t="shared" si="183"/>
        <v/>
      </c>
      <c r="P711" s="134">
        <v>52.59</v>
      </c>
      <c r="Q711" s="31" t="str">
        <f t="shared" si="184"/>
        <v>-</v>
      </c>
      <c r="R711" s="31">
        <f t="shared" si="185"/>
        <v>52.59</v>
      </c>
      <c r="U711" s="133">
        <v>43495.25</v>
      </c>
      <c r="V711" s="9">
        <f t="shared" si="186"/>
        <v>1</v>
      </c>
      <c r="W711" s="9">
        <f t="shared" si="187"/>
        <v>30</v>
      </c>
      <c r="X711" s="9">
        <f t="shared" si="188"/>
        <v>6</v>
      </c>
      <c r="Y711" s="31" t="str">
        <f t="shared" si="189"/>
        <v/>
      </c>
      <c r="Z711" s="134">
        <v>47.98</v>
      </c>
      <c r="AA711" s="31" t="str">
        <f t="shared" si="190"/>
        <v>-</v>
      </c>
      <c r="AB711" s="31">
        <f t="shared" si="191"/>
        <v>47.98</v>
      </c>
    </row>
    <row r="712" spans="1:28" x14ac:dyDescent="0.3">
      <c r="A712" s="133">
        <v>42765.291666666664</v>
      </c>
      <c r="B712" s="152">
        <f t="shared" si="192"/>
        <v>1</v>
      </c>
      <c r="C712" s="152">
        <f t="shared" si="193"/>
        <v>30</v>
      </c>
      <c r="D712" s="152">
        <f t="shared" si="194"/>
        <v>7</v>
      </c>
      <c r="E712" s="38" t="str">
        <f t="shared" si="195"/>
        <v/>
      </c>
      <c r="F712" s="134">
        <v>37.65</v>
      </c>
      <c r="G712" s="38" t="str">
        <f t="shared" si="196"/>
        <v>-</v>
      </c>
      <c r="H712" s="38">
        <f t="shared" si="197"/>
        <v>37.65</v>
      </c>
      <c r="K712" s="133">
        <v>43130.291666666664</v>
      </c>
      <c r="L712" s="9">
        <f t="shared" si="180"/>
        <v>1</v>
      </c>
      <c r="M712" s="9">
        <f t="shared" si="181"/>
        <v>30</v>
      </c>
      <c r="N712" s="9">
        <f t="shared" si="182"/>
        <v>7</v>
      </c>
      <c r="O712" s="31" t="str">
        <f t="shared" si="183"/>
        <v/>
      </c>
      <c r="P712" s="134">
        <v>54.42</v>
      </c>
      <c r="Q712" s="31" t="str">
        <f t="shared" si="184"/>
        <v>-</v>
      </c>
      <c r="R712" s="31">
        <f t="shared" si="185"/>
        <v>54.42</v>
      </c>
      <c r="U712" s="133">
        <v>43495.291666666664</v>
      </c>
      <c r="V712" s="9">
        <f t="shared" si="186"/>
        <v>1</v>
      </c>
      <c r="W712" s="9">
        <f t="shared" si="187"/>
        <v>30</v>
      </c>
      <c r="X712" s="9">
        <f t="shared" si="188"/>
        <v>7</v>
      </c>
      <c r="Y712" s="31" t="str">
        <f t="shared" si="189"/>
        <v/>
      </c>
      <c r="Z712" s="134">
        <v>60.14</v>
      </c>
      <c r="AA712" s="31" t="str">
        <f t="shared" si="190"/>
        <v>-</v>
      </c>
      <c r="AB712" s="31">
        <f t="shared" si="191"/>
        <v>60.14</v>
      </c>
    </row>
    <row r="713" spans="1:28" x14ac:dyDescent="0.3">
      <c r="A713" s="133">
        <v>42765.333333333336</v>
      </c>
      <c r="B713" s="152">
        <f t="shared" si="192"/>
        <v>1</v>
      </c>
      <c r="C713" s="152">
        <f t="shared" si="193"/>
        <v>30</v>
      </c>
      <c r="D713" s="152">
        <f t="shared" si="194"/>
        <v>8</v>
      </c>
      <c r="E713" s="38" t="str">
        <f t="shared" si="195"/>
        <v/>
      </c>
      <c r="F713" s="134">
        <v>37</v>
      </c>
      <c r="G713" s="38">
        <f t="shared" si="196"/>
        <v>37</v>
      </c>
      <c r="H713" s="38" t="str">
        <f t="shared" si="197"/>
        <v>-</v>
      </c>
      <c r="K713" s="133">
        <v>43130.333333333336</v>
      </c>
      <c r="L713" s="9">
        <f t="shared" ref="L713:L776" si="198">MONTH(K713)</f>
        <v>1</v>
      </c>
      <c r="M713" s="9">
        <f t="shared" ref="M713:M776" si="199">DAY(K713)</f>
        <v>30</v>
      </c>
      <c r="N713" s="9">
        <f t="shared" ref="N713:N776" si="200">HOUR(K713)</f>
        <v>8</v>
      </c>
      <c r="O713" s="31" t="str">
        <f t="shared" ref="O713:O776" si="201">IF(WEEKDAY(K713,2)&gt;5,"W","")</f>
        <v/>
      </c>
      <c r="P713" s="134">
        <v>52.28</v>
      </c>
      <c r="Q713" s="31">
        <f t="shared" ref="Q713:Q776" si="202">IF(AND($L713&gt;=$L$5,$L713&lt;=$M$5),IF($O713&lt;&gt;"W",IF(AND($N713&gt;=$N$5,$N713&lt;$P$5),$P713,"-"),"-"),"-")</f>
        <v>52.28</v>
      </c>
      <c r="R713" s="31" t="str">
        <f t="shared" ref="R713:R776" si="203">IF(Q713="-",P713,"-")</f>
        <v>-</v>
      </c>
      <c r="U713" s="133">
        <v>43495.333333333336</v>
      </c>
      <c r="V713" s="9">
        <f t="shared" ref="V713:V776" si="204">MONTH(U713)</f>
        <v>1</v>
      </c>
      <c r="W713" s="9">
        <f t="shared" ref="W713:W776" si="205">DAY(U713)</f>
        <v>30</v>
      </c>
      <c r="X713" s="9">
        <f t="shared" ref="X713:X776" si="206">HOUR(U713)</f>
        <v>8</v>
      </c>
      <c r="Y713" s="31" t="str">
        <f t="shared" ref="Y713:Y776" si="207">IF(WEEKDAY(U713,2)&gt;5,"W","")</f>
        <v/>
      </c>
      <c r="Z713" s="134">
        <v>61.33</v>
      </c>
      <c r="AA713" s="31">
        <f t="shared" ref="AA713:AA776" si="208">IF(AND($V713&gt;=$V$5,$V713&lt;=$W$5),IF($Y713&lt;&gt;"W",IF(AND($X713&gt;=$X$5,$X713&lt;$Z$5),$Z713,"-"),"-"),"-")</f>
        <v>61.33</v>
      </c>
      <c r="AB713" s="31" t="str">
        <f t="shared" ref="AB713:AB776" si="209">IF(AA713="-",Z713,"-")</f>
        <v>-</v>
      </c>
    </row>
    <row r="714" spans="1:28" x14ac:dyDescent="0.3">
      <c r="A714" s="133">
        <v>42765.375</v>
      </c>
      <c r="B714" s="152">
        <f t="shared" ref="B714:B777" si="210">MONTH(A714)</f>
        <v>1</v>
      </c>
      <c r="C714" s="152">
        <f t="shared" ref="C714:C777" si="211">DAY(A714)</f>
        <v>30</v>
      </c>
      <c r="D714" s="152">
        <f t="shared" ref="D714:D777" si="212">HOUR(A714)</f>
        <v>9</v>
      </c>
      <c r="E714" s="38" t="str">
        <f t="shared" ref="E714:E777" si="213">IF(WEEKDAY(A714,2)&gt;5,"W","")</f>
        <v/>
      </c>
      <c r="F714" s="134">
        <v>35.49</v>
      </c>
      <c r="G714" s="38">
        <f t="shared" ref="G714:G777" si="214">IF(AND($B714&gt;=$B$5,$B714&lt;=$C$5),IF($E714&lt;&gt;"W",IF(AND($D714&gt;=$D$5,$D714&lt;$F$5),$F714,"-"),"-"),"-")</f>
        <v>35.49</v>
      </c>
      <c r="H714" s="38" t="str">
        <f t="shared" ref="H714:H777" si="215">IF(G714="-",F714,"-")</f>
        <v>-</v>
      </c>
      <c r="K714" s="133">
        <v>43130.375</v>
      </c>
      <c r="L714" s="9">
        <f t="shared" si="198"/>
        <v>1</v>
      </c>
      <c r="M714" s="9">
        <f t="shared" si="199"/>
        <v>30</v>
      </c>
      <c r="N714" s="9">
        <f t="shared" si="200"/>
        <v>9</v>
      </c>
      <c r="O714" s="31" t="str">
        <f t="shared" si="201"/>
        <v/>
      </c>
      <c r="P714" s="134">
        <v>44</v>
      </c>
      <c r="Q714" s="31">
        <f t="shared" si="202"/>
        <v>44</v>
      </c>
      <c r="R714" s="31" t="str">
        <f t="shared" si="203"/>
        <v>-</v>
      </c>
      <c r="U714" s="133">
        <v>43495.375</v>
      </c>
      <c r="V714" s="9">
        <f t="shared" si="204"/>
        <v>1</v>
      </c>
      <c r="W714" s="9">
        <f t="shared" si="205"/>
        <v>30</v>
      </c>
      <c r="X714" s="9">
        <f t="shared" si="206"/>
        <v>9</v>
      </c>
      <c r="Y714" s="31" t="str">
        <f t="shared" si="207"/>
        <v/>
      </c>
      <c r="Z714" s="134">
        <v>55.28</v>
      </c>
      <c r="AA714" s="31">
        <f t="shared" si="208"/>
        <v>55.28</v>
      </c>
      <c r="AB714" s="31" t="str">
        <f t="shared" si="209"/>
        <v>-</v>
      </c>
    </row>
    <row r="715" spans="1:28" x14ac:dyDescent="0.3">
      <c r="A715" s="133">
        <v>42765.416666666664</v>
      </c>
      <c r="B715" s="152">
        <f t="shared" si="210"/>
        <v>1</v>
      </c>
      <c r="C715" s="152">
        <f t="shared" si="211"/>
        <v>30</v>
      </c>
      <c r="D715" s="152">
        <f t="shared" si="212"/>
        <v>10</v>
      </c>
      <c r="E715" s="38" t="str">
        <f t="shared" si="213"/>
        <v/>
      </c>
      <c r="F715" s="134">
        <v>34</v>
      </c>
      <c r="G715" s="38">
        <f t="shared" si="214"/>
        <v>34</v>
      </c>
      <c r="H715" s="38" t="str">
        <f t="shared" si="215"/>
        <v>-</v>
      </c>
      <c r="K715" s="133">
        <v>43130.416666666664</v>
      </c>
      <c r="L715" s="9">
        <f t="shared" si="198"/>
        <v>1</v>
      </c>
      <c r="M715" s="9">
        <f t="shared" si="199"/>
        <v>30</v>
      </c>
      <c r="N715" s="9">
        <f t="shared" si="200"/>
        <v>10</v>
      </c>
      <c r="O715" s="31" t="str">
        <f t="shared" si="201"/>
        <v/>
      </c>
      <c r="P715" s="134">
        <v>43.33</v>
      </c>
      <c r="Q715" s="31">
        <f t="shared" si="202"/>
        <v>43.33</v>
      </c>
      <c r="R715" s="31" t="str">
        <f t="shared" si="203"/>
        <v>-</v>
      </c>
      <c r="U715" s="133">
        <v>43495.416666666664</v>
      </c>
      <c r="V715" s="9">
        <f t="shared" si="204"/>
        <v>1</v>
      </c>
      <c r="W715" s="9">
        <f t="shared" si="205"/>
        <v>30</v>
      </c>
      <c r="X715" s="9">
        <f t="shared" si="206"/>
        <v>10</v>
      </c>
      <c r="Y715" s="31" t="str">
        <f t="shared" si="207"/>
        <v/>
      </c>
      <c r="Z715" s="134">
        <v>64.44</v>
      </c>
      <c r="AA715" s="31">
        <f t="shared" si="208"/>
        <v>64.44</v>
      </c>
      <c r="AB715" s="31" t="str">
        <f t="shared" si="209"/>
        <v>-</v>
      </c>
    </row>
    <row r="716" spans="1:28" x14ac:dyDescent="0.3">
      <c r="A716" s="133">
        <v>42765.458333333336</v>
      </c>
      <c r="B716" s="152">
        <f t="shared" si="210"/>
        <v>1</v>
      </c>
      <c r="C716" s="152">
        <f t="shared" si="211"/>
        <v>30</v>
      </c>
      <c r="D716" s="152">
        <f t="shared" si="212"/>
        <v>11</v>
      </c>
      <c r="E716" s="38" t="str">
        <f t="shared" si="213"/>
        <v/>
      </c>
      <c r="F716" s="134">
        <v>31.98</v>
      </c>
      <c r="G716" s="38">
        <f t="shared" si="214"/>
        <v>31.98</v>
      </c>
      <c r="H716" s="38" t="str">
        <f t="shared" si="215"/>
        <v>-</v>
      </c>
      <c r="K716" s="133">
        <v>43130.458333333336</v>
      </c>
      <c r="L716" s="9">
        <f t="shared" si="198"/>
        <v>1</v>
      </c>
      <c r="M716" s="9">
        <f t="shared" si="199"/>
        <v>30</v>
      </c>
      <c r="N716" s="9">
        <f t="shared" si="200"/>
        <v>11</v>
      </c>
      <c r="O716" s="31" t="str">
        <f t="shared" si="201"/>
        <v/>
      </c>
      <c r="P716" s="134">
        <v>42.73</v>
      </c>
      <c r="Q716" s="31">
        <f t="shared" si="202"/>
        <v>42.73</v>
      </c>
      <c r="R716" s="31" t="str">
        <f t="shared" si="203"/>
        <v>-</v>
      </c>
      <c r="U716" s="133">
        <v>43495.458333333336</v>
      </c>
      <c r="V716" s="9">
        <f t="shared" si="204"/>
        <v>1</v>
      </c>
      <c r="W716" s="9">
        <f t="shared" si="205"/>
        <v>30</v>
      </c>
      <c r="X716" s="9">
        <f t="shared" si="206"/>
        <v>11</v>
      </c>
      <c r="Y716" s="31" t="str">
        <f t="shared" si="207"/>
        <v/>
      </c>
      <c r="Z716" s="134">
        <v>54.16</v>
      </c>
      <c r="AA716" s="31">
        <f t="shared" si="208"/>
        <v>54.16</v>
      </c>
      <c r="AB716" s="31" t="str">
        <f t="shared" si="209"/>
        <v>-</v>
      </c>
    </row>
    <row r="717" spans="1:28" x14ac:dyDescent="0.3">
      <c r="A717" s="133">
        <v>42765.5</v>
      </c>
      <c r="B717" s="152">
        <f t="shared" si="210"/>
        <v>1</v>
      </c>
      <c r="C717" s="152">
        <f t="shared" si="211"/>
        <v>30</v>
      </c>
      <c r="D717" s="152">
        <f t="shared" si="212"/>
        <v>12</v>
      </c>
      <c r="E717" s="38" t="str">
        <f t="shared" si="213"/>
        <v/>
      </c>
      <c r="F717" s="134">
        <v>30.45</v>
      </c>
      <c r="G717" s="38">
        <f t="shared" si="214"/>
        <v>30.45</v>
      </c>
      <c r="H717" s="38" t="str">
        <f t="shared" si="215"/>
        <v>-</v>
      </c>
      <c r="K717" s="133">
        <v>43130.5</v>
      </c>
      <c r="L717" s="9">
        <f t="shared" si="198"/>
        <v>1</v>
      </c>
      <c r="M717" s="9">
        <f t="shared" si="199"/>
        <v>30</v>
      </c>
      <c r="N717" s="9">
        <f t="shared" si="200"/>
        <v>12</v>
      </c>
      <c r="O717" s="31" t="str">
        <f t="shared" si="201"/>
        <v/>
      </c>
      <c r="P717" s="134">
        <v>38.71</v>
      </c>
      <c r="Q717" s="31">
        <f t="shared" si="202"/>
        <v>38.71</v>
      </c>
      <c r="R717" s="31" t="str">
        <f t="shared" si="203"/>
        <v>-</v>
      </c>
      <c r="U717" s="133">
        <v>43495.5</v>
      </c>
      <c r="V717" s="9">
        <f t="shared" si="204"/>
        <v>1</v>
      </c>
      <c r="W717" s="9">
        <f t="shared" si="205"/>
        <v>30</v>
      </c>
      <c r="X717" s="9">
        <f t="shared" si="206"/>
        <v>12</v>
      </c>
      <c r="Y717" s="31" t="str">
        <f t="shared" si="207"/>
        <v/>
      </c>
      <c r="Z717" s="134">
        <v>47.77</v>
      </c>
      <c r="AA717" s="31">
        <f t="shared" si="208"/>
        <v>47.77</v>
      </c>
      <c r="AB717" s="31" t="str">
        <f t="shared" si="209"/>
        <v>-</v>
      </c>
    </row>
    <row r="718" spans="1:28" x14ac:dyDescent="0.3">
      <c r="A718" s="133">
        <v>42765.541666666664</v>
      </c>
      <c r="B718" s="152">
        <f t="shared" si="210"/>
        <v>1</v>
      </c>
      <c r="C718" s="152">
        <f t="shared" si="211"/>
        <v>30</v>
      </c>
      <c r="D718" s="152">
        <f t="shared" si="212"/>
        <v>13</v>
      </c>
      <c r="E718" s="38" t="str">
        <f t="shared" si="213"/>
        <v/>
      </c>
      <c r="F718" s="134">
        <v>28.87</v>
      </c>
      <c r="G718" s="38">
        <f t="shared" si="214"/>
        <v>28.87</v>
      </c>
      <c r="H718" s="38" t="str">
        <f t="shared" si="215"/>
        <v>-</v>
      </c>
      <c r="K718" s="133">
        <v>43130.541666666664</v>
      </c>
      <c r="L718" s="9">
        <f t="shared" si="198"/>
        <v>1</v>
      </c>
      <c r="M718" s="9">
        <f t="shared" si="199"/>
        <v>30</v>
      </c>
      <c r="N718" s="9">
        <f t="shared" si="200"/>
        <v>13</v>
      </c>
      <c r="O718" s="31" t="str">
        <f t="shared" si="201"/>
        <v/>
      </c>
      <c r="P718" s="134">
        <v>36.229999999999997</v>
      </c>
      <c r="Q718" s="31">
        <f t="shared" si="202"/>
        <v>36.229999999999997</v>
      </c>
      <c r="R718" s="31" t="str">
        <f t="shared" si="203"/>
        <v>-</v>
      </c>
      <c r="U718" s="133">
        <v>43495.541666666664</v>
      </c>
      <c r="V718" s="9">
        <f t="shared" si="204"/>
        <v>1</v>
      </c>
      <c r="W718" s="9">
        <f t="shared" si="205"/>
        <v>30</v>
      </c>
      <c r="X718" s="9">
        <f t="shared" si="206"/>
        <v>13</v>
      </c>
      <c r="Y718" s="31" t="str">
        <f t="shared" si="207"/>
        <v/>
      </c>
      <c r="Z718" s="134">
        <v>47.21</v>
      </c>
      <c r="AA718" s="31">
        <f t="shared" si="208"/>
        <v>47.21</v>
      </c>
      <c r="AB718" s="31" t="str">
        <f t="shared" si="209"/>
        <v>-</v>
      </c>
    </row>
    <row r="719" spans="1:28" x14ac:dyDescent="0.3">
      <c r="A719" s="133">
        <v>42765.583333333336</v>
      </c>
      <c r="B719" s="152">
        <f t="shared" si="210"/>
        <v>1</v>
      </c>
      <c r="C719" s="152">
        <f t="shared" si="211"/>
        <v>30</v>
      </c>
      <c r="D719" s="152">
        <f t="shared" si="212"/>
        <v>14</v>
      </c>
      <c r="E719" s="38" t="str">
        <f t="shared" si="213"/>
        <v/>
      </c>
      <c r="F719" s="134">
        <v>27.75</v>
      </c>
      <c r="G719" s="38">
        <f t="shared" si="214"/>
        <v>27.75</v>
      </c>
      <c r="H719" s="38" t="str">
        <f t="shared" si="215"/>
        <v>-</v>
      </c>
      <c r="K719" s="133">
        <v>43130.583333333336</v>
      </c>
      <c r="L719" s="9">
        <f t="shared" si="198"/>
        <v>1</v>
      </c>
      <c r="M719" s="9">
        <f t="shared" si="199"/>
        <v>30</v>
      </c>
      <c r="N719" s="9">
        <f t="shared" si="200"/>
        <v>14</v>
      </c>
      <c r="O719" s="31" t="str">
        <f t="shared" si="201"/>
        <v/>
      </c>
      <c r="P719" s="134">
        <v>34.61</v>
      </c>
      <c r="Q719" s="31">
        <f t="shared" si="202"/>
        <v>34.61</v>
      </c>
      <c r="R719" s="31" t="str">
        <f t="shared" si="203"/>
        <v>-</v>
      </c>
      <c r="U719" s="133">
        <v>43495.583333333336</v>
      </c>
      <c r="V719" s="9">
        <f t="shared" si="204"/>
        <v>1</v>
      </c>
      <c r="W719" s="9">
        <f t="shared" si="205"/>
        <v>30</v>
      </c>
      <c r="X719" s="9">
        <f t="shared" si="206"/>
        <v>14</v>
      </c>
      <c r="Y719" s="31" t="str">
        <f t="shared" si="207"/>
        <v/>
      </c>
      <c r="Z719" s="134">
        <v>47.69</v>
      </c>
      <c r="AA719" s="31">
        <f t="shared" si="208"/>
        <v>47.69</v>
      </c>
      <c r="AB719" s="31" t="str">
        <f t="shared" si="209"/>
        <v>-</v>
      </c>
    </row>
    <row r="720" spans="1:28" x14ac:dyDescent="0.3">
      <c r="A720" s="133">
        <v>42765.625</v>
      </c>
      <c r="B720" s="152">
        <f t="shared" si="210"/>
        <v>1</v>
      </c>
      <c r="C720" s="152">
        <f t="shared" si="211"/>
        <v>30</v>
      </c>
      <c r="D720" s="152">
        <f t="shared" si="212"/>
        <v>15</v>
      </c>
      <c r="E720" s="38" t="str">
        <f t="shared" si="213"/>
        <v/>
      </c>
      <c r="F720" s="134">
        <v>27.55</v>
      </c>
      <c r="G720" s="38">
        <f t="shared" si="214"/>
        <v>27.55</v>
      </c>
      <c r="H720" s="38" t="str">
        <f t="shared" si="215"/>
        <v>-</v>
      </c>
      <c r="K720" s="133">
        <v>43130.625</v>
      </c>
      <c r="L720" s="9">
        <f t="shared" si="198"/>
        <v>1</v>
      </c>
      <c r="M720" s="9">
        <f t="shared" si="199"/>
        <v>30</v>
      </c>
      <c r="N720" s="9">
        <f t="shared" si="200"/>
        <v>15</v>
      </c>
      <c r="O720" s="31" t="str">
        <f t="shared" si="201"/>
        <v/>
      </c>
      <c r="P720" s="134">
        <v>34.65</v>
      </c>
      <c r="Q720" s="31">
        <f t="shared" si="202"/>
        <v>34.65</v>
      </c>
      <c r="R720" s="31" t="str">
        <f t="shared" si="203"/>
        <v>-</v>
      </c>
      <c r="U720" s="133">
        <v>43495.625</v>
      </c>
      <c r="V720" s="9">
        <f t="shared" si="204"/>
        <v>1</v>
      </c>
      <c r="W720" s="9">
        <f t="shared" si="205"/>
        <v>30</v>
      </c>
      <c r="X720" s="9">
        <f t="shared" si="206"/>
        <v>15</v>
      </c>
      <c r="Y720" s="31" t="str">
        <f t="shared" si="207"/>
        <v/>
      </c>
      <c r="Z720" s="134">
        <v>44.48</v>
      </c>
      <c r="AA720" s="31">
        <f t="shared" si="208"/>
        <v>44.48</v>
      </c>
      <c r="AB720" s="31" t="str">
        <f t="shared" si="209"/>
        <v>-</v>
      </c>
    </row>
    <row r="721" spans="1:28" x14ac:dyDescent="0.3">
      <c r="A721" s="133">
        <v>42765.666666666664</v>
      </c>
      <c r="B721" s="152">
        <f t="shared" si="210"/>
        <v>1</v>
      </c>
      <c r="C721" s="152">
        <f t="shared" si="211"/>
        <v>30</v>
      </c>
      <c r="D721" s="152">
        <f t="shared" si="212"/>
        <v>16</v>
      </c>
      <c r="E721" s="38" t="str">
        <f t="shared" si="213"/>
        <v/>
      </c>
      <c r="F721" s="134">
        <v>28.41</v>
      </c>
      <c r="G721" s="38">
        <f t="shared" si="214"/>
        <v>28.41</v>
      </c>
      <c r="H721" s="38" t="str">
        <f t="shared" si="215"/>
        <v>-</v>
      </c>
      <c r="K721" s="133">
        <v>43130.666666666664</v>
      </c>
      <c r="L721" s="9">
        <f t="shared" si="198"/>
        <v>1</v>
      </c>
      <c r="M721" s="9">
        <f t="shared" si="199"/>
        <v>30</v>
      </c>
      <c r="N721" s="9">
        <f t="shared" si="200"/>
        <v>16</v>
      </c>
      <c r="O721" s="31" t="str">
        <f t="shared" si="201"/>
        <v/>
      </c>
      <c r="P721" s="134">
        <v>39.43</v>
      </c>
      <c r="Q721" s="31">
        <f t="shared" si="202"/>
        <v>39.43</v>
      </c>
      <c r="R721" s="31" t="str">
        <f t="shared" si="203"/>
        <v>-</v>
      </c>
      <c r="U721" s="133">
        <v>43495.666666666664</v>
      </c>
      <c r="V721" s="9">
        <f t="shared" si="204"/>
        <v>1</v>
      </c>
      <c r="W721" s="9">
        <f t="shared" si="205"/>
        <v>30</v>
      </c>
      <c r="X721" s="9">
        <f t="shared" si="206"/>
        <v>16</v>
      </c>
      <c r="Y721" s="31" t="str">
        <f t="shared" si="207"/>
        <v/>
      </c>
      <c r="Z721" s="134">
        <v>56.24</v>
      </c>
      <c r="AA721" s="31">
        <f t="shared" si="208"/>
        <v>56.24</v>
      </c>
      <c r="AB721" s="31" t="str">
        <f t="shared" si="209"/>
        <v>-</v>
      </c>
    </row>
    <row r="722" spans="1:28" x14ac:dyDescent="0.3">
      <c r="A722" s="133">
        <v>42765.708333333336</v>
      </c>
      <c r="B722" s="152">
        <f t="shared" si="210"/>
        <v>1</v>
      </c>
      <c r="C722" s="152">
        <f t="shared" si="211"/>
        <v>30</v>
      </c>
      <c r="D722" s="152">
        <f t="shared" si="212"/>
        <v>17</v>
      </c>
      <c r="E722" s="38" t="str">
        <f t="shared" si="213"/>
        <v/>
      </c>
      <c r="F722" s="134">
        <v>38.36</v>
      </c>
      <c r="G722" s="38" t="str">
        <f t="shared" si="214"/>
        <v>-</v>
      </c>
      <c r="H722" s="38">
        <f t="shared" si="215"/>
        <v>38.36</v>
      </c>
      <c r="K722" s="133">
        <v>43130.708333333336</v>
      </c>
      <c r="L722" s="9">
        <f t="shared" si="198"/>
        <v>1</v>
      </c>
      <c r="M722" s="9">
        <f t="shared" si="199"/>
        <v>30</v>
      </c>
      <c r="N722" s="9">
        <f t="shared" si="200"/>
        <v>17</v>
      </c>
      <c r="O722" s="31" t="str">
        <f t="shared" si="201"/>
        <v/>
      </c>
      <c r="P722" s="134">
        <v>51.54</v>
      </c>
      <c r="Q722" s="31" t="str">
        <f t="shared" si="202"/>
        <v>-</v>
      </c>
      <c r="R722" s="31">
        <f t="shared" si="203"/>
        <v>51.54</v>
      </c>
      <c r="U722" s="133">
        <v>43495.708333333336</v>
      </c>
      <c r="V722" s="9">
        <f t="shared" si="204"/>
        <v>1</v>
      </c>
      <c r="W722" s="9">
        <f t="shared" si="205"/>
        <v>30</v>
      </c>
      <c r="X722" s="9">
        <f t="shared" si="206"/>
        <v>17</v>
      </c>
      <c r="Y722" s="31" t="str">
        <f t="shared" si="207"/>
        <v/>
      </c>
      <c r="Z722" s="134">
        <v>95.63</v>
      </c>
      <c r="AA722" s="31" t="str">
        <f t="shared" si="208"/>
        <v>-</v>
      </c>
      <c r="AB722" s="31">
        <f t="shared" si="209"/>
        <v>95.63</v>
      </c>
    </row>
    <row r="723" spans="1:28" x14ac:dyDescent="0.3">
      <c r="A723" s="133">
        <v>42765.75</v>
      </c>
      <c r="B723" s="152">
        <f t="shared" si="210"/>
        <v>1</v>
      </c>
      <c r="C723" s="152">
        <f t="shared" si="211"/>
        <v>30</v>
      </c>
      <c r="D723" s="152">
        <f t="shared" si="212"/>
        <v>18</v>
      </c>
      <c r="E723" s="38" t="str">
        <f t="shared" si="213"/>
        <v/>
      </c>
      <c r="F723" s="134">
        <v>38.61</v>
      </c>
      <c r="G723" s="38" t="str">
        <f t="shared" si="214"/>
        <v>-</v>
      </c>
      <c r="H723" s="38">
        <f t="shared" si="215"/>
        <v>38.61</v>
      </c>
      <c r="K723" s="133">
        <v>43130.75</v>
      </c>
      <c r="L723" s="9">
        <f t="shared" si="198"/>
        <v>1</v>
      </c>
      <c r="M723" s="9">
        <f t="shared" si="199"/>
        <v>30</v>
      </c>
      <c r="N723" s="9">
        <f t="shared" si="200"/>
        <v>18</v>
      </c>
      <c r="O723" s="31" t="str">
        <f t="shared" si="201"/>
        <v/>
      </c>
      <c r="P723" s="134">
        <v>60.65</v>
      </c>
      <c r="Q723" s="31" t="str">
        <f t="shared" si="202"/>
        <v>-</v>
      </c>
      <c r="R723" s="31">
        <f t="shared" si="203"/>
        <v>60.65</v>
      </c>
      <c r="U723" s="133">
        <v>43495.75</v>
      </c>
      <c r="V723" s="9">
        <f t="shared" si="204"/>
        <v>1</v>
      </c>
      <c r="W723" s="9">
        <f t="shared" si="205"/>
        <v>30</v>
      </c>
      <c r="X723" s="9">
        <f t="shared" si="206"/>
        <v>18</v>
      </c>
      <c r="Y723" s="31" t="str">
        <f t="shared" si="207"/>
        <v/>
      </c>
      <c r="Z723" s="134">
        <v>102.92</v>
      </c>
      <c r="AA723" s="31" t="str">
        <f t="shared" si="208"/>
        <v>-</v>
      </c>
      <c r="AB723" s="31">
        <f t="shared" si="209"/>
        <v>102.92</v>
      </c>
    </row>
    <row r="724" spans="1:28" x14ac:dyDescent="0.3">
      <c r="A724" s="133">
        <v>42765.791666666664</v>
      </c>
      <c r="B724" s="152">
        <f t="shared" si="210"/>
        <v>1</v>
      </c>
      <c r="C724" s="152">
        <f t="shared" si="211"/>
        <v>30</v>
      </c>
      <c r="D724" s="152">
        <f t="shared" si="212"/>
        <v>19</v>
      </c>
      <c r="E724" s="38" t="str">
        <f t="shared" si="213"/>
        <v/>
      </c>
      <c r="F724" s="134">
        <v>36.29</v>
      </c>
      <c r="G724" s="38" t="str">
        <f t="shared" si="214"/>
        <v>-</v>
      </c>
      <c r="H724" s="38">
        <f t="shared" si="215"/>
        <v>36.29</v>
      </c>
      <c r="K724" s="133">
        <v>43130.791666666664</v>
      </c>
      <c r="L724" s="9">
        <f t="shared" si="198"/>
        <v>1</v>
      </c>
      <c r="M724" s="9">
        <f t="shared" si="199"/>
        <v>30</v>
      </c>
      <c r="N724" s="9">
        <f t="shared" si="200"/>
        <v>19</v>
      </c>
      <c r="O724" s="31" t="str">
        <f t="shared" si="201"/>
        <v/>
      </c>
      <c r="P724" s="134">
        <v>57.14</v>
      </c>
      <c r="Q724" s="31" t="str">
        <f t="shared" si="202"/>
        <v>-</v>
      </c>
      <c r="R724" s="31">
        <f t="shared" si="203"/>
        <v>57.14</v>
      </c>
      <c r="U724" s="133">
        <v>43495.791666666664</v>
      </c>
      <c r="V724" s="9">
        <f t="shared" si="204"/>
        <v>1</v>
      </c>
      <c r="W724" s="9">
        <f t="shared" si="205"/>
        <v>30</v>
      </c>
      <c r="X724" s="9">
        <f t="shared" si="206"/>
        <v>19</v>
      </c>
      <c r="Y724" s="31" t="str">
        <f t="shared" si="207"/>
        <v/>
      </c>
      <c r="Z724" s="134">
        <v>104.61</v>
      </c>
      <c r="AA724" s="31" t="str">
        <f t="shared" si="208"/>
        <v>-</v>
      </c>
      <c r="AB724" s="31">
        <f t="shared" si="209"/>
        <v>104.61</v>
      </c>
    </row>
    <row r="725" spans="1:28" x14ac:dyDescent="0.3">
      <c r="A725" s="133">
        <v>42765.833333333336</v>
      </c>
      <c r="B725" s="152">
        <f t="shared" si="210"/>
        <v>1</v>
      </c>
      <c r="C725" s="152">
        <f t="shared" si="211"/>
        <v>30</v>
      </c>
      <c r="D725" s="152">
        <f t="shared" si="212"/>
        <v>20</v>
      </c>
      <c r="E725" s="38" t="str">
        <f t="shared" si="213"/>
        <v/>
      </c>
      <c r="F725" s="134">
        <v>34.46</v>
      </c>
      <c r="G725" s="38" t="str">
        <f t="shared" si="214"/>
        <v>-</v>
      </c>
      <c r="H725" s="38">
        <f t="shared" si="215"/>
        <v>34.46</v>
      </c>
      <c r="K725" s="133">
        <v>43130.833333333336</v>
      </c>
      <c r="L725" s="9">
        <f t="shared" si="198"/>
        <v>1</v>
      </c>
      <c r="M725" s="9">
        <f t="shared" si="199"/>
        <v>30</v>
      </c>
      <c r="N725" s="9">
        <f t="shared" si="200"/>
        <v>20</v>
      </c>
      <c r="O725" s="31" t="str">
        <f t="shared" si="201"/>
        <v/>
      </c>
      <c r="P725" s="134">
        <v>54.12</v>
      </c>
      <c r="Q725" s="31" t="str">
        <f t="shared" si="202"/>
        <v>-</v>
      </c>
      <c r="R725" s="31">
        <f t="shared" si="203"/>
        <v>54.12</v>
      </c>
      <c r="U725" s="133">
        <v>43495.833333333336</v>
      </c>
      <c r="V725" s="9">
        <f t="shared" si="204"/>
        <v>1</v>
      </c>
      <c r="W725" s="9">
        <f t="shared" si="205"/>
        <v>30</v>
      </c>
      <c r="X725" s="9">
        <f t="shared" si="206"/>
        <v>20</v>
      </c>
      <c r="Y725" s="31" t="str">
        <f t="shared" si="207"/>
        <v/>
      </c>
      <c r="Z725" s="134">
        <v>97.12</v>
      </c>
      <c r="AA725" s="31" t="str">
        <f t="shared" si="208"/>
        <v>-</v>
      </c>
      <c r="AB725" s="31">
        <f t="shared" si="209"/>
        <v>97.12</v>
      </c>
    </row>
    <row r="726" spans="1:28" x14ac:dyDescent="0.3">
      <c r="A726" s="133">
        <v>42765.875</v>
      </c>
      <c r="B726" s="152">
        <f t="shared" si="210"/>
        <v>1</v>
      </c>
      <c r="C726" s="152">
        <f t="shared" si="211"/>
        <v>30</v>
      </c>
      <c r="D726" s="152">
        <f t="shared" si="212"/>
        <v>21</v>
      </c>
      <c r="E726" s="38" t="str">
        <f t="shared" si="213"/>
        <v/>
      </c>
      <c r="F726" s="134">
        <v>29.46</v>
      </c>
      <c r="G726" s="38" t="str">
        <f t="shared" si="214"/>
        <v>-</v>
      </c>
      <c r="H726" s="38">
        <f t="shared" si="215"/>
        <v>29.46</v>
      </c>
      <c r="K726" s="133">
        <v>43130.875</v>
      </c>
      <c r="L726" s="9">
        <f t="shared" si="198"/>
        <v>1</v>
      </c>
      <c r="M726" s="9">
        <f t="shared" si="199"/>
        <v>30</v>
      </c>
      <c r="N726" s="9">
        <f t="shared" si="200"/>
        <v>21</v>
      </c>
      <c r="O726" s="31" t="str">
        <f t="shared" si="201"/>
        <v/>
      </c>
      <c r="P726" s="134">
        <v>48.13</v>
      </c>
      <c r="Q726" s="31" t="str">
        <f t="shared" si="202"/>
        <v>-</v>
      </c>
      <c r="R726" s="31">
        <f t="shared" si="203"/>
        <v>48.13</v>
      </c>
      <c r="U726" s="133">
        <v>43495.875</v>
      </c>
      <c r="V726" s="9">
        <f t="shared" si="204"/>
        <v>1</v>
      </c>
      <c r="W726" s="9">
        <f t="shared" si="205"/>
        <v>30</v>
      </c>
      <c r="X726" s="9">
        <f t="shared" si="206"/>
        <v>21</v>
      </c>
      <c r="Y726" s="31" t="str">
        <f t="shared" si="207"/>
        <v/>
      </c>
      <c r="Z726" s="134">
        <v>81.7</v>
      </c>
      <c r="AA726" s="31" t="str">
        <f t="shared" si="208"/>
        <v>-</v>
      </c>
      <c r="AB726" s="31">
        <f t="shared" si="209"/>
        <v>81.7</v>
      </c>
    </row>
    <row r="727" spans="1:28" x14ac:dyDescent="0.3">
      <c r="A727" s="133">
        <v>42765.916666666664</v>
      </c>
      <c r="B727" s="152">
        <f t="shared" si="210"/>
        <v>1</v>
      </c>
      <c r="C727" s="152">
        <f t="shared" si="211"/>
        <v>30</v>
      </c>
      <c r="D727" s="152">
        <f t="shared" si="212"/>
        <v>22</v>
      </c>
      <c r="E727" s="38" t="str">
        <f t="shared" si="213"/>
        <v/>
      </c>
      <c r="F727" s="134">
        <v>25.97</v>
      </c>
      <c r="G727" s="38" t="str">
        <f t="shared" si="214"/>
        <v>-</v>
      </c>
      <c r="H727" s="38">
        <f t="shared" si="215"/>
        <v>25.97</v>
      </c>
      <c r="K727" s="133">
        <v>43130.916666666664</v>
      </c>
      <c r="L727" s="9">
        <f t="shared" si="198"/>
        <v>1</v>
      </c>
      <c r="M727" s="9">
        <f t="shared" si="199"/>
        <v>30</v>
      </c>
      <c r="N727" s="9">
        <f t="shared" si="200"/>
        <v>22</v>
      </c>
      <c r="O727" s="31" t="str">
        <f t="shared" si="201"/>
        <v/>
      </c>
      <c r="P727" s="134">
        <v>43.45</v>
      </c>
      <c r="Q727" s="31" t="str">
        <f t="shared" si="202"/>
        <v>-</v>
      </c>
      <c r="R727" s="31">
        <f t="shared" si="203"/>
        <v>43.45</v>
      </c>
      <c r="U727" s="133">
        <v>43495.916666666664</v>
      </c>
      <c r="V727" s="9">
        <f t="shared" si="204"/>
        <v>1</v>
      </c>
      <c r="W727" s="9">
        <f t="shared" si="205"/>
        <v>30</v>
      </c>
      <c r="X727" s="9">
        <f t="shared" si="206"/>
        <v>22</v>
      </c>
      <c r="Y727" s="31" t="str">
        <f t="shared" si="207"/>
        <v/>
      </c>
      <c r="Z727" s="134">
        <v>71.14</v>
      </c>
      <c r="AA727" s="31" t="str">
        <f t="shared" si="208"/>
        <v>-</v>
      </c>
      <c r="AB727" s="31">
        <f t="shared" si="209"/>
        <v>71.14</v>
      </c>
    </row>
    <row r="728" spans="1:28" x14ac:dyDescent="0.3">
      <c r="A728" s="133">
        <v>42765.958333333336</v>
      </c>
      <c r="B728" s="152">
        <f t="shared" si="210"/>
        <v>1</v>
      </c>
      <c r="C728" s="152">
        <f t="shared" si="211"/>
        <v>30</v>
      </c>
      <c r="D728" s="152">
        <f t="shared" si="212"/>
        <v>23</v>
      </c>
      <c r="E728" s="38" t="str">
        <f t="shared" si="213"/>
        <v/>
      </c>
      <c r="F728" s="134">
        <v>24.99</v>
      </c>
      <c r="G728" s="38" t="str">
        <f t="shared" si="214"/>
        <v>-</v>
      </c>
      <c r="H728" s="38">
        <f t="shared" si="215"/>
        <v>24.99</v>
      </c>
      <c r="K728" s="133">
        <v>43130.958333333336</v>
      </c>
      <c r="L728" s="9">
        <f t="shared" si="198"/>
        <v>1</v>
      </c>
      <c r="M728" s="9">
        <f t="shared" si="199"/>
        <v>30</v>
      </c>
      <c r="N728" s="9">
        <f t="shared" si="200"/>
        <v>23</v>
      </c>
      <c r="O728" s="31" t="str">
        <f t="shared" si="201"/>
        <v/>
      </c>
      <c r="P728" s="134">
        <v>36.65</v>
      </c>
      <c r="Q728" s="31" t="str">
        <f t="shared" si="202"/>
        <v>-</v>
      </c>
      <c r="R728" s="31">
        <f t="shared" si="203"/>
        <v>36.65</v>
      </c>
      <c r="U728" s="133">
        <v>43495.958333333336</v>
      </c>
      <c r="V728" s="9">
        <f t="shared" si="204"/>
        <v>1</v>
      </c>
      <c r="W728" s="9">
        <f t="shared" si="205"/>
        <v>30</v>
      </c>
      <c r="X728" s="9">
        <f t="shared" si="206"/>
        <v>23</v>
      </c>
      <c r="Y728" s="31" t="str">
        <f t="shared" si="207"/>
        <v/>
      </c>
      <c r="Z728" s="134">
        <v>56.19</v>
      </c>
      <c r="AA728" s="31" t="str">
        <f t="shared" si="208"/>
        <v>-</v>
      </c>
      <c r="AB728" s="31">
        <f t="shared" si="209"/>
        <v>56.19</v>
      </c>
    </row>
    <row r="729" spans="1:28" x14ac:dyDescent="0.3">
      <c r="A729" s="133">
        <v>42766</v>
      </c>
      <c r="B729" s="152">
        <f t="shared" si="210"/>
        <v>1</v>
      </c>
      <c r="C729" s="152">
        <f t="shared" si="211"/>
        <v>31</v>
      </c>
      <c r="D729" s="152">
        <f t="shared" si="212"/>
        <v>0</v>
      </c>
      <c r="E729" s="38" t="str">
        <f t="shared" si="213"/>
        <v/>
      </c>
      <c r="F729" s="134">
        <v>23.92</v>
      </c>
      <c r="G729" s="38" t="str">
        <f t="shared" si="214"/>
        <v>-</v>
      </c>
      <c r="H729" s="38">
        <f t="shared" si="215"/>
        <v>23.92</v>
      </c>
      <c r="K729" s="133">
        <v>43131</v>
      </c>
      <c r="L729" s="9">
        <f t="shared" si="198"/>
        <v>1</v>
      </c>
      <c r="M729" s="9">
        <f t="shared" si="199"/>
        <v>31</v>
      </c>
      <c r="N729" s="9">
        <f t="shared" si="200"/>
        <v>0</v>
      </c>
      <c r="O729" s="31" t="str">
        <f t="shared" si="201"/>
        <v/>
      </c>
      <c r="P729" s="134">
        <v>41.05</v>
      </c>
      <c r="Q729" s="31" t="str">
        <f t="shared" si="202"/>
        <v>-</v>
      </c>
      <c r="R729" s="31">
        <f t="shared" si="203"/>
        <v>41.05</v>
      </c>
      <c r="U729" s="133">
        <v>43496</v>
      </c>
      <c r="V729" s="9">
        <f t="shared" si="204"/>
        <v>1</v>
      </c>
      <c r="W729" s="9">
        <f t="shared" si="205"/>
        <v>31</v>
      </c>
      <c r="X729" s="9">
        <f t="shared" si="206"/>
        <v>0</v>
      </c>
      <c r="Y729" s="31" t="str">
        <f t="shared" si="207"/>
        <v/>
      </c>
      <c r="Z729" s="134">
        <v>67.510000000000005</v>
      </c>
      <c r="AA729" s="31" t="str">
        <f t="shared" si="208"/>
        <v>-</v>
      </c>
      <c r="AB729" s="31">
        <f t="shared" si="209"/>
        <v>67.510000000000005</v>
      </c>
    </row>
    <row r="730" spans="1:28" x14ac:dyDescent="0.3">
      <c r="A730" s="133">
        <v>42766.041666666664</v>
      </c>
      <c r="B730" s="152">
        <f t="shared" si="210"/>
        <v>1</v>
      </c>
      <c r="C730" s="152">
        <f t="shared" si="211"/>
        <v>31</v>
      </c>
      <c r="D730" s="152">
        <f t="shared" si="212"/>
        <v>1</v>
      </c>
      <c r="E730" s="38" t="str">
        <f t="shared" si="213"/>
        <v/>
      </c>
      <c r="F730" s="134">
        <v>23.97</v>
      </c>
      <c r="G730" s="38" t="str">
        <f t="shared" si="214"/>
        <v>-</v>
      </c>
      <c r="H730" s="38">
        <f t="shared" si="215"/>
        <v>23.97</v>
      </c>
      <c r="K730" s="133">
        <v>43131.041666666664</v>
      </c>
      <c r="L730" s="9">
        <f t="shared" si="198"/>
        <v>1</v>
      </c>
      <c r="M730" s="9">
        <f t="shared" si="199"/>
        <v>31</v>
      </c>
      <c r="N730" s="9">
        <f t="shared" si="200"/>
        <v>1</v>
      </c>
      <c r="O730" s="31" t="str">
        <f t="shared" si="201"/>
        <v/>
      </c>
      <c r="P730" s="134">
        <v>38.049999999999997</v>
      </c>
      <c r="Q730" s="31" t="str">
        <f t="shared" si="202"/>
        <v>-</v>
      </c>
      <c r="R730" s="31">
        <f t="shared" si="203"/>
        <v>38.049999999999997</v>
      </c>
      <c r="U730" s="133">
        <v>43496.041666666664</v>
      </c>
      <c r="V730" s="9">
        <f t="shared" si="204"/>
        <v>1</v>
      </c>
      <c r="W730" s="9">
        <f t="shared" si="205"/>
        <v>31</v>
      </c>
      <c r="X730" s="9">
        <f t="shared" si="206"/>
        <v>1</v>
      </c>
      <c r="Y730" s="31" t="str">
        <f t="shared" si="207"/>
        <v/>
      </c>
      <c r="Z730" s="134">
        <v>62.45</v>
      </c>
      <c r="AA730" s="31" t="str">
        <f t="shared" si="208"/>
        <v>-</v>
      </c>
      <c r="AB730" s="31">
        <f t="shared" si="209"/>
        <v>62.45</v>
      </c>
    </row>
    <row r="731" spans="1:28" x14ac:dyDescent="0.3">
      <c r="A731" s="133">
        <v>42766.083333333336</v>
      </c>
      <c r="B731" s="152">
        <f t="shared" si="210"/>
        <v>1</v>
      </c>
      <c r="C731" s="152">
        <f t="shared" si="211"/>
        <v>31</v>
      </c>
      <c r="D731" s="152">
        <f t="shared" si="212"/>
        <v>2</v>
      </c>
      <c r="E731" s="38" t="str">
        <f t="shared" si="213"/>
        <v/>
      </c>
      <c r="F731" s="134">
        <v>23.92</v>
      </c>
      <c r="G731" s="38" t="str">
        <f t="shared" si="214"/>
        <v>-</v>
      </c>
      <c r="H731" s="38">
        <f t="shared" si="215"/>
        <v>23.92</v>
      </c>
      <c r="K731" s="133">
        <v>43131.083333333336</v>
      </c>
      <c r="L731" s="9">
        <f t="shared" si="198"/>
        <v>1</v>
      </c>
      <c r="M731" s="9">
        <f t="shared" si="199"/>
        <v>31</v>
      </c>
      <c r="N731" s="9">
        <f t="shared" si="200"/>
        <v>2</v>
      </c>
      <c r="O731" s="31" t="str">
        <f t="shared" si="201"/>
        <v/>
      </c>
      <c r="P731" s="134">
        <v>37.229999999999997</v>
      </c>
      <c r="Q731" s="31" t="str">
        <f t="shared" si="202"/>
        <v>-</v>
      </c>
      <c r="R731" s="31">
        <f t="shared" si="203"/>
        <v>37.229999999999997</v>
      </c>
      <c r="U731" s="133">
        <v>43496.083333333336</v>
      </c>
      <c r="V731" s="9">
        <f t="shared" si="204"/>
        <v>1</v>
      </c>
      <c r="W731" s="9">
        <f t="shared" si="205"/>
        <v>31</v>
      </c>
      <c r="X731" s="9">
        <f t="shared" si="206"/>
        <v>2</v>
      </c>
      <c r="Y731" s="31" t="str">
        <f t="shared" si="207"/>
        <v/>
      </c>
      <c r="Z731" s="134">
        <v>63.7</v>
      </c>
      <c r="AA731" s="31" t="str">
        <f t="shared" si="208"/>
        <v>-</v>
      </c>
      <c r="AB731" s="31">
        <f t="shared" si="209"/>
        <v>63.7</v>
      </c>
    </row>
    <row r="732" spans="1:28" x14ac:dyDescent="0.3">
      <c r="A732" s="133">
        <v>42766.125</v>
      </c>
      <c r="B732" s="152">
        <f t="shared" si="210"/>
        <v>1</v>
      </c>
      <c r="C732" s="152">
        <f t="shared" si="211"/>
        <v>31</v>
      </c>
      <c r="D732" s="152">
        <f t="shared" si="212"/>
        <v>3</v>
      </c>
      <c r="E732" s="38" t="str">
        <f t="shared" si="213"/>
        <v/>
      </c>
      <c r="F732" s="134">
        <v>23.9</v>
      </c>
      <c r="G732" s="38" t="str">
        <f t="shared" si="214"/>
        <v>-</v>
      </c>
      <c r="H732" s="38">
        <f t="shared" si="215"/>
        <v>23.9</v>
      </c>
      <c r="K732" s="133">
        <v>43131.125</v>
      </c>
      <c r="L732" s="9">
        <f t="shared" si="198"/>
        <v>1</v>
      </c>
      <c r="M732" s="9">
        <f t="shared" si="199"/>
        <v>31</v>
      </c>
      <c r="N732" s="9">
        <f t="shared" si="200"/>
        <v>3</v>
      </c>
      <c r="O732" s="31" t="str">
        <f t="shared" si="201"/>
        <v/>
      </c>
      <c r="P732" s="134">
        <v>36.89</v>
      </c>
      <c r="Q732" s="31" t="str">
        <f t="shared" si="202"/>
        <v>-</v>
      </c>
      <c r="R732" s="31">
        <f t="shared" si="203"/>
        <v>36.89</v>
      </c>
      <c r="U732" s="133">
        <v>43496.125</v>
      </c>
      <c r="V732" s="9">
        <f t="shared" si="204"/>
        <v>1</v>
      </c>
      <c r="W732" s="9">
        <f t="shared" si="205"/>
        <v>31</v>
      </c>
      <c r="X732" s="9">
        <f t="shared" si="206"/>
        <v>3</v>
      </c>
      <c r="Y732" s="31" t="str">
        <f t="shared" si="207"/>
        <v/>
      </c>
      <c r="Z732" s="134">
        <v>64.91</v>
      </c>
      <c r="AA732" s="31" t="str">
        <f t="shared" si="208"/>
        <v>-</v>
      </c>
      <c r="AB732" s="31">
        <f t="shared" si="209"/>
        <v>64.91</v>
      </c>
    </row>
    <row r="733" spans="1:28" x14ac:dyDescent="0.3">
      <c r="A733" s="133">
        <v>42766.166666666664</v>
      </c>
      <c r="B733" s="152">
        <f t="shared" si="210"/>
        <v>1</v>
      </c>
      <c r="C733" s="152">
        <f t="shared" si="211"/>
        <v>31</v>
      </c>
      <c r="D733" s="152">
        <f t="shared" si="212"/>
        <v>4</v>
      </c>
      <c r="E733" s="38" t="str">
        <f t="shared" si="213"/>
        <v/>
      </c>
      <c r="F733" s="134">
        <v>23.96</v>
      </c>
      <c r="G733" s="38" t="str">
        <f t="shared" si="214"/>
        <v>-</v>
      </c>
      <c r="H733" s="38">
        <f t="shared" si="215"/>
        <v>23.96</v>
      </c>
      <c r="K733" s="133">
        <v>43131.166666666664</v>
      </c>
      <c r="L733" s="9">
        <f t="shared" si="198"/>
        <v>1</v>
      </c>
      <c r="M733" s="9">
        <f t="shared" si="199"/>
        <v>31</v>
      </c>
      <c r="N733" s="9">
        <f t="shared" si="200"/>
        <v>4</v>
      </c>
      <c r="O733" s="31" t="str">
        <f t="shared" si="201"/>
        <v/>
      </c>
      <c r="P733" s="134">
        <v>43.08</v>
      </c>
      <c r="Q733" s="31" t="str">
        <f t="shared" si="202"/>
        <v>-</v>
      </c>
      <c r="R733" s="31">
        <f t="shared" si="203"/>
        <v>43.08</v>
      </c>
      <c r="U733" s="133">
        <v>43496.166666666664</v>
      </c>
      <c r="V733" s="9">
        <f t="shared" si="204"/>
        <v>1</v>
      </c>
      <c r="W733" s="9">
        <f t="shared" si="205"/>
        <v>31</v>
      </c>
      <c r="X733" s="9">
        <f t="shared" si="206"/>
        <v>4</v>
      </c>
      <c r="Y733" s="31" t="str">
        <f t="shared" si="207"/>
        <v/>
      </c>
      <c r="Z733" s="134">
        <v>75.84</v>
      </c>
      <c r="AA733" s="31" t="str">
        <f t="shared" si="208"/>
        <v>-</v>
      </c>
      <c r="AB733" s="31">
        <f t="shared" si="209"/>
        <v>75.84</v>
      </c>
    </row>
    <row r="734" spans="1:28" x14ac:dyDescent="0.3">
      <c r="A734" s="133">
        <v>42766.208333333336</v>
      </c>
      <c r="B734" s="152">
        <f t="shared" si="210"/>
        <v>1</v>
      </c>
      <c r="C734" s="152">
        <f t="shared" si="211"/>
        <v>31</v>
      </c>
      <c r="D734" s="152">
        <f t="shared" si="212"/>
        <v>5</v>
      </c>
      <c r="E734" s="38" t="str">
        <f t="shared" si="213"/>
        <v/>
      </c>
      <c r="F734" s="134">
        <v>25.12</v>
      </c>
      <c r="G734" s="38" t="str">
        <f t="shared" si="214"/>
        <v>-</v>
      </c>
      <c r="H734" s="38">
        <f t="shared" si="215"/>
        <v>25.12</v>
      </c>
      <c r="K734" s="133">
        <v>43131.208333333336</v>
      </c>
      <c r="L734" s="9">
        <f t="shared" si="198"/>
        <v>1</v>
      </c>
      <c r="M734" s="9">
        <f t="shared" si="199"/>
        <v>31</v>
      </c>
      <c r="N734" s="9">
        <f t="shared" si="200"/>
        <v>5</v>
      </c>
      <c r="O734" s="31" t="str">
        <f t="shared" si="201"/>
        <v/>
      </c>
      <c r="P734" s="134">
        <v>57.42</v>
      </c>
      <c r="Q734" s="31" t="str">
        <f t="shared" si="202"/>
        <v>-</v>
      </c>
      <c r="R734" s="31">
        <f t="shared" si="203"/>
        <v>57.42</v>
      </c>
      <c r="U734" s="133">
        <v>43496.208333333336</v>
      </c>
      <c r="V734" s="9">
        <f t="shared" si="204"/>
        <v>1</v>
      </c>
      <c r="W734" s="9">
        <f t="shared" si="205"/>
        <v>31</v>
      </c>
      <c r="X734" s="9">
        <f t="shared" si="206"/>
        <v>5</v>
      </c>
      <c r="Y734" s="31" t="str">
        <f t="shared" si="207"/>
        <v/>
      </c>
      <c r="Z734" s="134">
        <v>83.97</v>
      </c>
      <c r="AA734" s="31" t="str">
        <f t="shared" si="208"/>
        <v>-</v>
      </c>
      <c r="AB734" s="31">
        <f t="shared" si="209"/>
        <v>83.97</v>
      </c>
    </row>
    <row r="735" spans="1:28" x14ac:dyDescent="0.3">
      <c r="A735" s="133">
        <v>42766.25</v>
      </c>
      <c r="B735" s="152">
        <f t="shared" si="210"/>
        <v>1</v>
      </c>
      <c r="C735" s="152">
        <f t="shared" si="211"/>
        <v>31</v>
      </c>
      <c r="D735" s="152">
        <f t="shared" si="212"/>
        <v>6</v>
      </c>
      <c r="E735" s="38" t="str">
        <f t="shared" si="213"/>
        <v/>
      </c>
      <c r="F735" s="134">
        <v>34.630000000000003</v>
      </c>
      <c r="G735" s="38" t="str">
        <f t="shared" si="214"/>
        <v>-</v>
      </c>
      <c r="H735" s="38">
        <f t="shared" si="215"/>
        <v>34.630000000000003</v>
      </c>
      <c r="K735" s="133">
        <v>43131.25</v>
      </c>
      <c r="L735" s="9">
        <f t="shared" si="198"/>
        <v>1</v>
      </c>
      <c r="M735" s="9">
        <f t="shared" si="199"/>
        <v>31</v>
      </c>
      <c r="N735" s="9">
        <f t="shared" si="200"/>
        <v>6</v>
      </c>
      <c r="O735" s="31" t="str">
        <f t="shared" si="201"/>
        <v/>
      </c>
      <c r="P735" s="134">
        <v>75.11</v>
      </c>
      <c r="Q735" s="31" t="str">
        <f t="shared" si="202"/>
        <v>-</v>
      </c>
      <c r="R735" s="31">
        <f t="shared" si="203"/>
        <v>75.11</v>
      </c>
      <c r="U735" s="133">
        <v>43496.25</v>
      </c>
      <c r="V735" s="9">
        <f t="shared" si="204"/>
        <v>1</v>
      </c>
      <c r="W735" s="9">
        <f t="shared" si="205"/>
        <v>31</v>
      </c>
      <c r="X735" s="9">
        <f t="shared" si="206"/>
        <v>6</v>
      </c>
      <c r="Y735" s="31" t="str">
        <f t="shared" si="207"/>
        <v/>
      </c>
      <c r="Z735" s="134">
        <v>123.01</v>
      </c>
      <c r="AA735" s="31" t="str">
        <f t="shared" si="208"/>
        <v>-</v>
      </c>
      <c r="AB735" s="31">
        <f t="shared" si="209"/>
        <v>123.01</v>
      </c>
    </row>
    <row r="736" spans="1:28" x14ac:dyDescent="0.3">
      <c r="A736" s="133">
        <v>42766.291666666664</v>
      </c>
      <c r="B736" s="152">
        <f t="shared" si="210"/>
        <v>1</v>
      </c>
      <c r="C736" s="152">
        <f t="shared" si="211"/>
        <v>31</v>
      </c>
      <c r="D736" s="152">
        <f t="shared" si="212"/>
        <v>7</v>
      </c>
      <c r="E736" s="38" t="str">
        <f t="shared" si="213"/>
        <v/>
      </c>
      <c r="F736" s="134">
        <v>34.04</v>
      </c>
      <c r="G736" s="38" t="str">
        <f t="shared" si="214"/>
        <v>-</v>
      </c>
      <c r="H736" s="38">
        <f t="shared" si="215"/>
        <v>34.04</v>
      </c>
      <c r="K736" s="133">
        <v>43131.291666666664</v>
      </c>
      <c r="L736" s="9">
        <f t="shared" si="198"/>
        <v>1</v>
      </c>
      <c r="M736" s="9">
        <f t="shared" si="199"/>
        <v>31</v>
      </c>
      <c r="N736" s="9">
        <f t="shared" si="200"/>
        <v>7</v>
      </c>
      <c r="O736" s="31" t="str">
        <f t="shared" si="201"/>
        <v/>
      </c>
      <c r="P736" s="134">
        <v>88.03</v>
      </c>
      <c r="Q736" s="31" t="str">
        <f t="shared" si="202"/>
        <v>-</v>
      </c>
      <c r="R736" s="31">
        <f t="shared" si="203"/>
        <v>88.03</v>
      </c>
      <c r="U736" s="133">
        <v>43496.291666666664</v>
      </c>
      <c r="V736" s="9">
        <f t="shared" si="204"/>
        <v>1</v>
      </c>
      <c r="W736" s="9">
        <f t="shared" si="205"/>
        <v>31</v>
      </c>
      <c r="X736" s="9">
        <f t="shared" si="206"/>
        <v>7</v>
      </c>
      <c r="Y736" s="31" t="str">
        <f t="shared" si="207"/>
        <v/>
      </c>
      <c r="Z736" s="134">
        <v>162.81</v>
      </c>
      <c r="AA736" s="31" t="str">
        <f t="shared" si="208"/>
        <v>-</v>
      </c>
      <c r="AB736" s="31">
        <f t="shared" si="209"/>
        <v>162.81</v>
      </c>
    </row>
    <row r="737" spans="1:28" x14ac:dyDescent="0.3">
      <c r="A737" s="133">
        <v>42766.333333333336</v>
      </c>
      <c r="B737" s="152">
        <f t="shared" si="210"/>
        <v>1</v>
      </c>
      <c r="C737" s="152">
        <f t="shared" si="211"/>
        <v>31</v>
      </c>
      <c r="D737" s="152">
        <f t="shared" si="212"/>
        <v>8</v>
      </c>
      <c r="E737" s="38" t="str">
        <f t="shared" si="213"/>
        <v/>
      </c>
      <c r="F737" s="134">
        <v>30.11</v>
      </c>
      <c r="G737" s="38">
        <f t="shared" si="214"/>
        <v>30.11</v>
      </c>
      <c r="H737" s="38" t="str">
        <f t="shared" si="215"/>
        <v>-</v>
      </c>
      <c r="K737" s="133">
        <v>43131.333333333336</v>
      </c>
      <c r="L737" s="9">
        <f t="shared" si="198"/>
        <v>1</v>
      </c>
      <c r="M737" s="9">
        <f t="shared" si="199"/>
        <v>31</v>
      </c>
      <c r="N737" s="9">
        <f t="shared" si="200"/>
        <v>8</v>
      </c>
      <c r="O737" s="31" t="str">
        <f t="shared" si="201"/>
        <v/>
      </c>
      <c r="P737" s="134">
        <v>70.48</v>
      </c>
      <c r="Q737" s="31">
        <f t="shared" si="202"/>
        <v>70.48</v>
      </c>
      <c r="R737" s="31" t="str">
        <f t="shared" si="203"/>
        <v>-</v>
      </c>
      <c r="U737" s="133">
        <v>43496.333333333336</v>
      </c>
      <c r="V737" s="9">
        <f t="shared" si="204"/>
        <v>1</v>
      </c>
      <c r="W737" s="9">
        <f t="shared" si="205"/>
        <v>31</v>
      </c>
      <c r="X737" s="9">
        <f t="shared" si="206"/>
        <v>8</v>
      </c>
      <c r="Y737" s="31" t="str">
        <f t="shared" si="207"/>
        <v/>
      </c>
      <c r="Z737" s="134">
        <v>132.25</v>
      </c>
      <c r="AA737" s="31">
        <f t="shared" si="208"/>
        <v>132.25</v>
      </c>
      <c r="AB737" s="31" t="str">
        <f t="shared" si="209"/>
        <v>-</v>
      </c>
    </row>
    <row r="738" spans="1:28" x14ac:dyDescent="0.3">
      <c r="A738" s="133">
        <v>42766.375</v>
      </c>
      <c r="B738" s="152">
        <f t="shared" si="210"/>
        <v>1</v>
      </c>
      <c r="C738" s="152">
        <f t="shared" si="211"/>
        <v>31</v>
      </c>
      <c r="D738" s="152">
        <f t="shared" si="212"/>
        <v>9</v>
      </c>
      <c r="E738" s="38" t="str">
        <f t="shared" si="213"/>
        <v/>
      </c>
      <c r="F738" s="134">
        <v>29.96</v>
      </c>
      <c r="G738" s="38">
        <f t="shared" si="214"/>
        <v>29.96</v>
      </c>
      <c r="H738" s="38" t="str">
        <f t="shared" si="215"/>
        <v>-</v>
      </c>
      <c r="K738" s="133">
        <v>43131.375</v>
      </c>
      <c r="L738" s="9">
        <f t="shared" si="198"/>
        <v>1</v>
      </c>
      <c r="M738" s="9">
        <f t="shared" si="199"/>
        <v>31</v>
      </c>
      <c r="N738" s="9">
        <f t="shared" si="200"/>
        <v>9</v>
      </c>
      <c r="O738" s="31" t="str">
        <f t="shared" si="201"/>
        <v/>
      </c>
      <c r="P738" s="134">
        <v>55.24</v>
      </c>
      <c r="Q738" s="31">
        <f t="shared" si="202"/>
        <v>55.24</v>
      </c>
      <c r="R738" s="31" t="str">
        <f t="shared" si="203"/>
        <v>-</v>
      </c>
      <c r="U738" s="133">
        <v>43496.375</v>
      </c>
      <c r="V738" s="9">
        <f t="shared" si="204"/>
        <v>1</v>
      </c>
      <c r="W738" s="9">
        <f t="shared" si="205"/>
        <v>31</v>
      </c>
      <c r="X738" s="9">
        <f t="shared" si="206"/>
        <v>9</v>
      </c>
      <c r="Y738" s="31" t="str">
        <f t="shared" si="207"/>
        <v/>
      </c>
      <c r="Z738" s="134">
        <v>114.52</v>
      </c>
      <c r="AA738" s="31">
        <f t="shared" si="208"/>
        <v>114.52</v>
      </c>
      <c r="AB738" s="31" t="str">
        <f t="shared" si="209"/>
        <v>-</v>
      </c>
    </row>
    <row r="739" spans="1:28" x14ac:dyDescent="0.3">
      <c r="A739" s="133">
        <v>42766.416666666664</v>
      </c>
      <c r="B739" s="152">
        <f t="shared" si="210"/>
        <v>1</v>
      </c>
      <c r="C739" s="152">
        <f t="shared" si="211"/>
        <v>31</v>
      </c>
      <c r="D739" s="152">
        <f t="shared" si="212"/>
        <v>10</v>
      </c>
      <c r="E739" s="38" t="str">
        <f t="shared" si="213"/>
        <v/>
      </c>
      <c r="F739" s="134">
        <v>28.26</v>
      </c>
      <c r="G739" s="38">
        <f t="shared" si="214"/>
        <v>28.26</v>
      </c>
      <c r="H739" s="38" t="str">
        <f t="shared" si="215"/>
        <v>-</v>
      </c>
      <c r="K739" s="133">
        <v>43131.416666666664</v>
      </c>
      <c r="L739" s="9">
        <f t="shared" si="198"/>
        <v>1</v>
      </c>
      <c r="M739" s="9">
        <f t="shared" si="199"/>
        <v>31</v>
      </c>
      <c r="N739" s="9">
        <f t="shared" si="200"/>
        <v>10</v>
      </c>
      <c r="O739" s="31" t="str">
        <f t="shared" si="201"/>
        <v/>
      </c>
      <c r="P739" s="134">
        <v>44.38</v>
      </c>
      <c r="Q739" s="31">
        <f t="shared" si="202"/>
        <v>44.38</v>
      </c>
      <c r="R739" s="31" t="str">
        <f t="shared" si="203"/>
        <v>-</v>
      </c>
      <c r="U739" s="133">
        <v>43496.416666666664</v>
      </c>
      <c r="V739" s="9">
        <f t="shared" si="204"/>
        <v>1</v>
      </c>
      <c r="W739" s="9">
        <f t="shared" si="205"/>
        <v>31</v>
      </c>
      <c r="X739" s="9">
        <f t="shared" si="206"/>
        <v>10</v>
      </c>
      <c r="Y739" s="31" t="str">
        <f t="shared" si="207"/>
        <v/>
      </c>
      <c r="Z739" s="134">
        <v>107.73</v>
      </c>
      <c r="AA739" s="31">
        <f t="shared" si="208"/>
        <v>107.73</v>
      </c>
      <c r="AB739" s="31" t="str">
        <f t="shared" si="209"/>
        <v>-</v>
      </c>
    </row>
    <row r="740" spans="1:28" x14ac:dyDescent="0.3">
      <c r="A740" s="133">
        <v>42766.458333333336</v>
      </c>
      <c r="B740" s="152">
        <f t="shared" si="210"/>
        <v>1</v>
      </c>
      <c r="C740" s="152">
        <f t="shared" si="211"/>
        <v>31</v>
      </c>
      <c r="D740" s="152">
        <f t="shared" si="212"/>
        <v>11</v>
      </c>
      <c r="E740" s="38" t="str">
        <f t="shared" si="213"/>
        <v/>
      </c>
      <c r="F740" s="134">
        <v>27.53</v>
      </c>
      <c r="G740" s="38">
        <f t="shared" si="214"/>
        <v>27.53</v>
      </c>
      <c r="H740" s="38" t="str">
        <f t="shared" si="215"/>
        <v>-</v>
      </c>
      <c r="K740" s="133">
        <v>43131.458333333336</v>
      </c>
      <c r="L740" s="9">
        <f t="shared" si="198"/>
        <v>1</v>
      </c>
      <c r="M740" s="9">
        <f t="shared" si="199"/>
        <v>31</v>
      </c>
      <c r="N740" s="9">
        <f t="shared" si="200"/>
        <v>11</v>
      </c>
      <c r="O740" s="31" t="str">
        <f t="shared" si="201"/>
        <v/>
      </c>
      <c r="P740" s="134">
        <v>39.03</v>
      </c>
      <c r="Q740" s="31">
        <f t="shared" si="202"/>
        <v>39.03</v>
      </c>
      <c r="R740" s="31" t="str">
        <f t="shared" si="203"/>
        <v>-</v>
      </c>
      <c r="U740" s="133">
        <v>43496.458333333336</v>
      </c>
      <c r="V740" s="9">
        <f t="shared" si="204"/>
        <v>1</v>
      </c>
      <c r="W740" s="9">
        <f t="shared" si="205"/>
        <v>31</v>
      </c>
      <c r="X740" s="9">
        <f t="shared" si="206"/>
        <v>11</v>
      </c>
      <c r="Y740" s="31" t="str">
        <f t="shared" si="207"/>
        <v/>
      </c>
      <c r="Z740" s="134">
        <v>90.95</v>
      </c>
      <c r="AA740" s="31">
        <f t="shared" si="208"/>
        <v>90.95</v>
      </c>
      <c r="AB740" s="31" t="str">
        <f t="shared" si="209"/>
        <v>-</v>
      </c>
    </row>
    <row r="741" spans="1:28" x14ac:dyDescent="0.3">
      <c r="A741" s="133">
        <v>42766.5</v>
      </c>
      <c r="B741" s="152">
        <f t="shared" si="210"/>
        <v>1</v>
      </c>
      <c r="C741" s="152">
        <f t="shared" si="211"/>
        <v>31</v>
      </c>
      <c r="D741" s="152">
        <f t="shared" si="212"/>
        <v>12</v>
      </c>
      <c r="E741" s="38" t="str">
        <f t="shared" si="213"/>
        <v/>
      </c>
      <c r="F741" s="134">
        <v>26.06</v>
      </c>
      <c r="G741" s="38">
        <f t="shared" si="214"/>
        <v>26.06</v>
      </c>
      <c r="H741" s="38" t="str">
        <f t="shared" si="215"/>
        <v>-</v>
      </c>
      <c r="K741" s="133">
        <v>43131.5</v>
      </c>
      <c r="L741" s="9">
        <f t="shared" si="198"/>
        <v>1</v>
      </c>
      <c r="M741" s="9">
        <f t="shared" si="199"/>
        <v>31</v>
      </c>
      <c r="N741" s="9">
        <f t="shared" si="200"/>
        <v>12</v>
      </c>
      <c r="O741" s="31" t="str">
        <f t="shared" si="201"/>
        <v/>
      </c>
      <c r="P741" s="134">
        <v>34.5</v>
      </c>
      <c r="Q741" s="31">
        <f t="shared" si="202"/>
        <v>34.5</v>
      </c>
      <c r="R741" s="31" t="str">
        <f t="shared" si="203"/>
        <v>-</v>
      </c>
      <c r="U741" s="133">
        <v>43496.5</v>
      </c>
      <c r="V741" s="9">
        <f t="shared" si="204"/>
        <v>1</v>
      </c>
      <c r="W741" s="9">
        <f t="shared" si="205"/>
        <v>31</v>
      </c>
      <c r="X741" s="9">
        <f t="shared" si="206"/>
        <v>12</v>
      </c>
      <c r="Y741" s="31" t="str">
        <f t="shared" si="207"/>
        <v/>
      </c>
      <c r="Z741" s="134">
        <v>76.45</v>
      </c>
      <c r="AA741" s="31">
        <f t="shared" si="208"/>
        <v>76.45</v>
      </c>
      <c r="AB741" s="31" t="str">
        <f t="shared" si="209"/>
        <v>-</v>
      </c>
    </row>
    <row r="742" spans="1:28" x14ac:dyDescent="0.3">
      <c r="A742" s="133">
        <v>42766.541666666664</v>
      </c>
      <c r="B742" s="152">
        <f t="shared" si="210"/>
        <v>1</v>
      </c>
      <c r="C742" s="152">
        <f t="shared" si="211"/>
        <v>31</v>
      </c>
      <c r="D742" s="152">
        <f t="shared" si="212"/>
        <v>13</v>
      </c>
      <c r="E742" s="38" t="str">
        <f t="shared" si="213"/>
        <v/>
      </c>
      <c r="F742" s="134">
        <v>25.46</v>
      </c>
      <c r="G742" s="38">
        <f t="shared" si="214"/>
        <v>25.46</v>
      </c>
      <c r="H742" s="38" t="str">
        <f t="shared" si="215"/>
        <v>-</v>
      </c>
      <c r="K742" s="133">
        <v>43131.541666666664</v>
      </c>
      <c r="L742" s="9">
        <f t="shared" si="198"/>
        <v>1</v>
      </c>
      <c r="M742" s="9">
        <f t="shared" si="199"/>
        <v>31</v>
      </c>
      <c r="N742" s="9">
        <f t="shared" si="200"/>
        <v>13</v>
      </c>
      <c r="O742" s="31" t="str">
        <f t="shared" si="201"/>
        <v/>
      </c>
      <c r="P742" s="134">
        <v>29.97</v>
      </c>
      <c r="Q742" s="31">
        <f t="shared" si="202"/>
        <v>29.97</v>
      </c>
      <c r="R742" s="31" t="str">
        <f t="shared" si="203"/>
        <v>-</v>
      </c>
      <c r="U742" s="133">
        <v>43496.541666666664</v>
      </c>
      <c r="V742" s="9">
        <f t="shared" si="204"/>
        <v>1</v>
      </c>
      <c r="W742" s="9">
        <f t="shared" si="205"/>
        <v>31</v>
      </c>
      <c r="X742" s="9">
        <f t="shared" si="206"/>
        <v>13</v>
      </c>
      <c r="Y742" s="31" t="str">
        <f t="shared" si="207"/>
        <v/>
      </c>
      <c r="Z742" s="134">
        <v>69.8</v>
      </c>
      <c r="AA742" s="31">
        <f t="shared" si="208"/>
        <v>69.8</v>
      </c>
      <c r="AB742" s="31" t="str">
        <f t="shared" si="209"/>
        <v>-</v>
      </c>
    </row>
    <row r="743" spans="1:28" x14ac:dyDescent="0.3">
      <c r="A743" s="133">
        <v>42766.583333333336</v>
      </c>
      <c r="B743" s="152">
        <f t="shared" si="210"/>
        <v>1</v>
      </c>
      <c r="C743" s="152">
        <f t="shared" si="211"/>
        <v>31</v>
      </c>
      <c r="D743" s="152">
        <f t="shared" si="212"/>
        <v>14</v>
      </c>
      <c r="E743" s="38" t="str">
        <f t="shared" si="213"/>
        <v/>
      </c>
      <c r="F743" s="134">
        <v>25.03</v>
      </c>
      <c r="G743" s="38">
        <f t="shared" si="214"/>
        <v>25.03</v>
      </c>
      <c r="H743" s="38" t="str">
        <f t="shared" si="215"/>
        <v>-</v>
      </c>
      <c r="K743" s="133">
        <v>43131.583333333336</v>
      </c>
      <c r="L743" s="9">
        <f t="shared" si="198"/>
        <v>1</v>
      </c>
      <c r="M743" s="9">
        <f t="shared" si="199"/>
        <v>31</v>
      </c>
      <c r="N743" s="9">
        <f t="shared" si="200"/>
        <v>14</v>
      </c>
      <c r="O743" s="31" t="str">
        <f t="shared" si="201"/>
        <v/>
      </c>
      <c r="P743" s="134">
        <v>28.72</v>
      </c>
      <c r="Q743" s="31">
        <f t="shared" si="202"/>
        <v>28.72</v>
      </c>
      <c r="R743" s="31" t="str">
        <f t="shared" si="203"/>
        <v>-</v>
      </c>
      <c r="U743" s="133">
        <v>43496.583333333336</v>
      </c>
      <c r="V743" s="9">
        <f t="shared" si="204"/>
        <v>1</v>
      </c>
      <c r="W743" s="9">
        <f t="shared" si="205"/>
        <v>31</v>
      </c>
      <c r="X743" s="9">
        <f t="shared" si="206"/>
        <v>14</v>
      </c>
      <c r="Y743" s="31" t="str">
        <f t="shared" si="207"/>
        <v/>
      </c>
      <c r="Z743" s="134">
        <v>55.54</v>
      </c>
      <c r="AA743" s="31">
        <f t="shared" si="208"/>
        <v>55.54</v>
      </c>
      <c r="AB743" s="31" t="str">
        <f t="shared" si="209"/>
        <v>-</v>
      </c>
    </row>
    <row r="744" spans="1:28" x14ac:dyDescent="0.3">
      <c r="A744" s="133">
        <v>42766.625</v>
      </c>
      <c r="B744" s="152">
        <f t="shared" si="210"/>
        <v>1</v>
      </c>
      <c r="C744" s="152">
        <f t="shared" si="211"/>
        <v>31</v>
      </c>
      <c r="D744" s="152">
        <f t="shared" si="212"/>
        <v>15</v>
      </c>
      <c r="E744" s="38" t="str">
        <f t="shared" si="213"/>
        <v/>
      </c>
      <c r="F744" s="134">
        <v>24.64</v>
      </c>
      <c r="G744" s="38">
        <f t="shared" si="214"/>
        <v>24.64</v>
      </c>
      <c r="H744" s="38" t="str">
        <f t="shared" si="215"/>
        <v>-</v>
      </c>
      <c r="K744" s="133">
        <v>43131.625</v>
      </c>
      <c r="L744" s="9">
        <f t="shared" si="198"/>
        <v>1</v>
      </c>
      <c r="M744" s="9">
        <f t="shared" si="199"/>
        <v>31</v>
      </c>
      <c r="N744" s="9">
        <f t="shared" si="200"/>
        <v>15</v>
      </c>
      <c r="O744" s="31" t="str">
        <f t="shared" si="201"/>
        <v/>
      </c>
      <c r="P744" s="134">
        <v>29.1</v>
      </c>
      <c r="Q744" s="31">
        <f t="shared" si="202"/>
        <v>29.1</v>
      </c>
      <c r="R744" s="31" t="str">
        <f t="shared" si="203"/>
        <v>-</v>
      </c>
      <c r="U744" s="133">
        <v>43496.625</v>
      </c>
      <c r="V744" s="9">
        <f t="shared" si="204"/>
        <v>1</v>
      </c>
      <c r="W744" s="9">
        <f t="shared" si="205"/>
        <v>31</v>
      </c>
      <c r="X744" s="9">
        <f t="shared" si="206"/>
        <v>15</v>
      </c>
      <c r="Y744" s="31" t="str">
        <f t="shared" si="207"/>
        <v/>
      </c>
      <c r="Z744" s="134">
        <v>52.37</v>
      </c>
      <c r="AA744" s="31">
        <f t="shared" si="208"/>
        <v>52.37</v>
      </c>
      <c r="AB744" s="31" t="str">
        <f t="shared" si="209"/>
        <v>-</v>
      </c>
    </row>
    <row r="745" spans="1:28" x14ac:dyDescent="0.3">
      <c r="A745" s="133">
        <v>42766.666666666664</v>
      </c>
      <c r="B745" s="152">
        <f t="shared" si="210"/>
        <v>1</v>
      </c>
      <c r="C745" s="152">
        <f t="shared" si="211"/>
        <v>31</v>
      </c>
      <c r="D745" s="152">
        <f t="shared" si="212"/>
        <v>16</v>
      </c>
      <c r="E745" s="38" t="str">
        <f t="shared" si="213"/>
        <v/>
      </c>
      <c r="F745" s="134">
        <v>25.19</v>
      </c>
      <c r="G745" s="38">
        <f t="shared" si="214"/>
        <v>25.19</v>
      </c>
      <c r="H745" s="38" t="str">
        <f t="shared" si="215"/>
        <v>-</v>
      </c>
      <c r="K745" s="133">
        <v>43131.666666666664</v>
      </c>
      <c r="L745" s="9">
        <f t="shared" si="198"/>
        <v>1</v>
      </c>
      <c r="M745" s="9">
        <f t="shared" si="199"/>
        <v>31</v>
      </c>
      <c r="N745" s="9">
        <f t="shared" si="200"/>
        <v>16</v>
      </c>
      <c r="O745" s="31" t="str">
        <f t="shared" si="201"/>
        <v/>
      </c>
      <c r="P745" s="134">
        <v>30.76</v>
      </c>
      <c r="Q745" s="31">
        <f t="shared" si="202"/>
        <v>30.76</v>
      </c>
      <c r="R745" s="31" t="str">
        <f t="shared" si="203"/>
        <v>-</v>
      </c>
      <c r="U745" s="133">
        <v>43496.666666666664</v>
      </c>
      <c r="V745" s="9">
        <f t="shared" si="204"/>
        <v>1</v>
      </c>
      <c r="W745" s="9">
        <f t="shared" si="205"/>
        <v>31</v>
      </c>
      <c r="X745" s="9">
        <f t="shared" si="206"/>
        <v>16</v>
      </c>
      <c r="Y745" s="31" t="str">
        <f t="shared" si="207"/>
        <v/>
      </c>
      <c r="Z745" s="134">
        <v>57.22</v>
      </c>
      <c r="AA745" s="31">
        <f t="shared" si="208"/>
        <v>57.22</v>
      </c>
      <c r="AB745" s="31" t="str">
        <f t="shared" si="209"/>
        <v>-</v>
      </c>
    </row>
    <row r="746" spans="1:28" x14ac:dyDescent="0.3">
      <c r="A746" s="133">
        <v>42766.708333333336</v>
      </c>
      <c r="B746" s="152">
        <f t="shared" si="210"/>
        <v>1</v>
      </c>
      <c r="C746" s="152">
        <f t="shared" si="211"/>
        <v>31</v>
      </c>
      <c r="D746" s="152">
        <f t="shared" si="212"/>
        <v>17</v>
      </c>
      <c r="E746" s="38" t="str">
        <f t="shared" si="213"/>
        <v/>
      </c>
      <c r="F746" s="134">
        <v>29.14</v>
      </c>
      <c r="G746" s="38" t="str">
        <f t="shared" si="214"/>
        <v>-</v>
      </c>
      <c r="H746" s="38">
        <f t="shared" si="215"/>
        <v>29.14</v>
      </c>
      <c r="K746" s="133">
        <v>43131.708333333336</v>
      </c>
      <c r="L746" s="9">
        <f t="shared" si="198"/>
        <v>1</v>
      </c>
      <c r="M746" s="9">
        <f t="shared" si="199"/>
        <v>31</v>
      </c>
      <c r="N746" s="9">
        <f t="shared" si="200"/>
        <v>17</v>
      </c>
      <c r="O746" s="31" t="str">
        <f t="shared" si="201"/>
        <v/>
      </c>
      <c r="P746" s="134">
        <v>39.82</v>
      </c>
      <c r="Q746" s="31" t="str">
        <f t="shared" si="202"/>
        <v>-</v>
      </c>
      <c r="R746" s="31">
        <f t="shared" si="203"/>
        <v>39.82</v>
      </c>
      <c r="U746" s="133">
        <v>43496.708333333336</v>
      </c>
      <c r="V746" s="9">
        <f t="shared" si="204"/>
        <v>1</v>
      </c>
      <c r="W746" s="9">
        <f t="shared" si="205"/>
        <v>31</v>
      </c>
      <c r="X746" s="9">
        <f t="shared" si="206"/>
        <v>17</v>
      </c>
      <c r="Y746" s="31" t="str">
        <f t="shared" si="207"/>
        <v/>
      </c>
      <c r="Z746" s="134">
        <v>82.16</v>
      </c>
      <c r="AA746" s="31" t="str">
        <f t="shared" si="208"/>
        <v>-</v>
      </c>
      <c r="AB746" s="31">
        <f t="shared" si="209"/>
        <v>82.16</v>
      </c>
    </row>
    <row r="747" spans="1:28" x14ac:dyDescent="0.3">
      <c r="A747" s="133">
        <v>42766.75</v>
      </c>
      <c r="B747" s="152">
        <f t="shared" si="210"/>
        <v>1</v>
      </c>
      <c r="C747" s="152">
        <f t="shared" si="211"/>
        <v>31</v>
      </c>
      <c r="D747" s="152">
        <f t="shared" si="212"/>
        <v>18</v>
      </c>
      <c r="E747" s="38" t="str">
        <f t="shared" si="213"/>
        <v/>
      </c>
      <c r="F747" s="134">
        <v>29.8</v>
      </c>
      <c r="G747" s="38" t="str">
        <f t="shared" si="214"/>
        <v>-</v>
      </c>
      <c r="H747" s="38">
        <f t="shared" si="215"/>
        <v>29.8</v>
      </c>
      <c r="K747" s="133">
        <v>43131.75</v>
      </c>
      <c r="L747" s="9">
        <f t="shared" si="198"/>
        <v>1</v>
      </c>
      <c r="M747" s="9">
        <f t="shared" si="199"/>
        <v>31</v>
      </c>
      <c r="N747" s="9">
        <f t="shared" si="200"/>
        <v>18</v>
      </c>
      <c r="O747" s="31" t="str">
        <f t="shared" si="201"/>
        <v/>
      </c>
      <c r="P747" s="134">
        <v>45.33</v>
      </c>
      <c r="Q747" s="31" t="str">
        <f t="shared" si="202"/>
        <v>-</v>
      </c>
      <c r="R747" s="31">
        <f t="shared" si="203"/>
        <v>45.33</v>
      </c>
      <c r="U747" s="133">
        <v>43496.75</v>
      </c>
      <c r="V747" s="9">
        <f t="shared" si="204"/>
        <v>1</v>
      </c>
      <c r="W747" s="9">
        <f t="shared" si="205"/>
        <v>31</v>
      </c>
      <c r="X747" s="9">
        <f t="shared" si="206"/>
        <v>18</v>
      </c>
      <c r="Y747" s="31" t="str">
        <f t="shared" si="207"/>
        <v/>
      </c>
      <c r="Z747" s="134">
        <v>99.93</v>
      </c>
      <c r="AA747" s="31" t="str">
        <f t="shared" si="208"/>
        <v>-</v>
      </c>
      <c r="AB747" s="31">
        <f t="shared" si="209"/>
        <v>99.93</v>
      </c>
    </row>
    <row r="748" spans="1:28" x14ac:dyDescent="0.3">
      <c r="A748" s="133">
        <v>42766.791666666664</v>
      </c>
      <c r="B748" s="152">
        <f t="shared" si="210"/>
        <v>1</v>
      </c>
      <c r="C748" s="152">
        <f t="shared" si="211"/>
        <v>31</v>
      </c>
      <c r="D748" s="152">
        <f t="shared" si="212"/>
        <v>19</v>
      </c>
      <c r="E748" s="38" t="str">
        <f t="shared" si="213"/>
        <v/>
      </c>
      <c r="F748" s="134">
        <v>27.9</v>
      </c>
      <c r="G748" s="38" t="str">
        <f t="shared" si="214"/>
        <v>-</v>
      </c>
      <c r="H748" s="38">
        <f t="shared" si="215"/>
        <v>27.9</v>
      </c>
      <c r="K748" s="133">
        <v>43131.791666666664</v>
      </c>
      <c r="L748" s="9">
        <f t="shared" si="198"/>
        <v>1</v>
      </c>
      <c r="M748" s="9">
        <f t="shared" si="199"/>
        <v>31</v>
      </c>
      <c r="N748" s="9">
        <f t="shared" si="200"/>
        <v>19</v>
      </c>
      <c r="O748" s="31" t="str">
        <f t="shared" si="201"/>
        <v/>
      </c>
      <c r="P748" s="134">
        <v>42.53</v>
      </c>
      <c r="Q748" s="31" t="str">
        <f t="shared" si="202"/>
        <v>-</v>
      </c>
      <c r="R748" s="31">
        <f t="shared" si="203"/>
        <v>42.53</v>
      </c>
      <c r="U748" s="133">
        <v>43496.791666666664</v>
      </c>
      <c r="V748" s="9">
        <f t="shared" si="204"/>
        <v>1</v>
      </c>
      <c r="W748" s="9">
        <f t="shared" si="205"/>
        <v>31</v>
      </c>
      <c r="X748" s="9">
        <f t="shared" si="206"/>
        <v>19</v>
      </c>
      <c r="Y748" s="31" t="str">
        <f t="shared" si="207"/>
        <v/>
      </c>
      <c r="Z748" s="134">
        <v>93.42</v>
      </c>
      <c r="AA748" s="31" t="str">
        <f t="shared" si="208"/>
        <v>-</v>
      </c>
      <c r="AB748" s="31">
        <f t="shared" si="209"/>
        <v>93.42</v>
      </c>
    </row>
    <row r="749" spans="1:28" x14ac:dyDescent="0.3">
      <c r="A749" s="133">
        <v>42766.833333333336</v>
      </c>
      <c r="B749" s="152">
        <f t="shared" si="210"/>
        <v>1</v>
      </c>
      <c r="C749" s="152">
        <f t="shared" si="211"/>
        <v>31</v>
      </c>
      <c r="D749" s="152">
        <f t="shared" si="212"/>
        <v>20</v>
      </c>
      <c r="E749" s="38" t="str">
        <f t="shared" si="213"/>
        <v/>
      </c>
      <c r="F749" s="134">
        <v>27.25</v>
      </c>
      <c r="G749" s="38" t="str">
        <f t="shared" si="214"/>
        <v>-</v>
      </c>
      <c r="H749" s="38">
        <f t="shared" si="215"/>
        <v>27.25</v>
      </c>
      <c r="K749" s="133">
        <v>43131.833333333336</v>
      </c>
      <c r="L749" s="9">
        <f t="shared" si="198"/>
        <v>1</v>
      </c>
      <c r="M749" s="9">
        <f t="shared" si="199"/>
        <v>31</v>
      </c>
      <c r="N749" s="9">
        <f t="shared" si="200"/>
        <v>20</v>
      </c>
      <c r="O749" s="31" t="str">
        <f t="shared" si="201"/>
        <v/>
      </c>
      <c r="P749" s="134">
        <v>39.729999999999997</v>
      </c>
      <c r="Q749" s="31" t="str">
        <f t="shared" si="202"/>
        <v>-</v>
      </c>
      <c r="R749" s="31">
        <f t="shared" si="203"/>
        <v>39.729999999999997</v>
      </c>
      <c r="U749" s="133">
        <v>43496.833333333336</v>
      </c>
      <c r="V749" s="9">
        <f t="shared" si="204"/>
        <v>1</v>
      </c>
      <c r="W749" s="9">
        <f t="shared" si="205"/>
        <v>31</v>
      </c>
      <c r="X749" s="9">
        <f t="shared" si="206"/>
        <v>20</v>
      </c>
      <c r="Y749" s="31" t="str">
        <f t="shared" si="207"/>
        <v/>
      </c>
      <c r="Z749" s="134">
        <v>85.04</v>
      </c>
      <c r="AA749" s="31" t="str">
        <f t="shared" si="208"/>
        <v>-</v>
      </c>
      <c r="AB749" s="31">
        <f t="shared" si="209"/>
        <v>85.04</v>
      </c>
    </row>
    <row r="750" spans="1:28" x14ac:dyDescent="0.3">
      <c r="A750" s="133">
        <v>42766.875</v>
      </c>
      <c r="B750" s="152">
        <f t="shared" si="210"/>
        <v>1</v>
      </c>
      <c r="C750" s="152">
        <f t="shared" si="211"/>
        <v>31</v>
      </c>
      <c r="D750" s="152">
        <f t="shared" si="212"/>
        <v>21</v>
      </c>
      <c r="E750" s="38" t="str">
        <f t="shared" si="213"/>
        <v/>
      </c>
      <c r="F750" s="134">
        <v>25.27</v>
      </c>
      <c r="G750" s="38" t="str">
        <f t="shared" si="214"/>
        <v>-</v>
      </c>
      <c r="H750" s="38">
        <f t="shared" si="215"/>
        <v>25.27</v>
      </c>
      <c r="K750" s="133">
        <v>43131.875</v>
      </c>
      <c r="L750" s="9">
        <f t="shared" si="198"/>
        <v>1</v>
      </c>
      <c r="M750" s="9">
        <f t="shared" si="199"/>
        <v>31</v>
      </c>
      <c r="N750" s="9">
        <f t="shared" si="200"/>
        <v>21</v>
      </c>
      <c r="O750" s="31" t="str">
        <f t="shared" si="201"/>
        <v/>
      </c>
      <c r="P750" s="134">
        <v>33.94</v>
      </c>
      <c r="Q750" s="31" t="str">
        <f t="shared" si="202"/>
        <v>-</v>
      </c>
      <c r="R750" s="31">
        <f t="shared" si="203"/>
        <v>33.94</v>
      </c>
      <c r="U750" s="133">
        <v>43496.875</v>
      </c>
      <c r="V750" s="9">
        <f t="shared" si="204"/>
        <v>1</v>
      </c>
      <c r="W750" s="9">
        <f t="shared" si="205"/>
        <v>31</v>
      </c>
      <c r="X750" s="9">
        <f t="shared" si="206"/>
        <v>21</v>
      </c>
      <c r="Y750" s="31" t="str">
        <f t="shared" si="207"/>
        <v/>
      </c>
      <c r="Z750" s="134">
        <v>71.8</v>
      </c>
      <c r="AA750" s="31" t="str">
        <f t="shared" si="208"/>
        <v>-</v>
      </c>
      <c r="AB750" s="31">
        <f t="shared" si="209"/>
        <v>71.8</v>
      </c>
    </row>
    <row r="751" spans="1:28" x14ac:dyDescent="0.3">
      <c r="A751" s="133">
        <v>42766.916666666664</v>
      </c>
      <c r="B751" s="152">
        <f t="shared" si="210"/>
        <v>1</v>
      </c>
      <c r="C751" s="152">
        <f t="shared" si="211"/>
        <v>31</v>
      </c>
      <c r="D751" s="152">
        <f t="shared" si="212"/>
        <v>22</v>
      </c>
      <c r="E751" s="38" t="str">
        <f t="shared" si="213"/>
        <v/>
      </c>
      <c r="F751" s="134">
        <v>23.82</v>
      </c>
      <c r="G751" s="38" t="str">
        <f t="shared" si="214"/>
        <v>-</v>
      </c>
      <c r="H751" s="38">
        <f t="shared" si="215"/>
        <v>23.82</v>
      </c>
      <c r="K751" s="133">
        <v>43131.916666666664</v>
      </c>
      <c r="L751" s="9">
        <f t="shared" si="198"/>
        <v>1</v>
      </c>
      <c r="M751" s="9">
        <f t="shared" si="199"/>
        <v>31</v>
      </c>
      <c r="N751" s="9">
        <f t="shared" si="200"/>
        <v>22</v>
      </c>
      <c r="O751" s="31" t="str">
        <f t="shared" si="201"/>
        <v/>
      </c>
      <c r="P751" s="134">
        <v>30.48</v>
      </c>
      <c r="Q751" s="31" t="str">
        <f t="shared" si="202"/>
        <v>-</v>
      </c>
      <c r="R751" s="31">
        <f t="shared" si="203"/>
        <v>30.48</v>
      </c>
      <c r="U751" s="133">
        <v>43496.916666666664</v>
      </c>
      <c r="V751" s="9">
        <f t="shared" si="204"/>
        <v>1</v>
      </c>
      <c r="W751" s="9">
        <f t="shared" si="205"/>
        <v>31</v>
      </c>
      <c r="X751" s="9">
        <f t="shared" si="206"/>
        <v>22</v>
      </c>
      <c r="Y751" s="31" t="str">
        <f t="shared" si="207"/>
        <v/>
      </c>
      <c r="Z751" s="134">
        <v>56.74</v>
      </c>
      <c r="AA751" s="31" t="str">
        <f t="shared" si="208"/>
        <v>-</v>
      </c>
      <c r="AB751" s="31">
        <f t="shared" si="209"/>
        <v>56.74</v>
      </c>
    </row>
    <row r="752" spans="1:28" x14ac:dyDescent="0.3">
      <c r="A752" s="133">
        <v>42766.958333333336</v>
      </c>
      <c r="B752" s="152">
        <f t="shared" si="210"/>
        <v>1</v>
      </c>
      <c r="C752" s="152">
        <f t="shared" si="211"/>
        <v>31</v>
      </c>
      <c r="D752" s="152">
        <f t="shared" si="212"/>
        <v>23</v>
      </c>
      <c r="E752" s="38" t="str">
        <f t="shared" si="213"/>
        <v/>
      </c>
      <c r="F752" s="134">
        <v>22.9</v>
      </c>
      <c r="G752" s="38" t="str">
        <f t="shared" si="214"/>
        <v>-</v>
      </c>
      <c r="H752" s="38">
        <f t="shared" si="215"/>
        <v>22.9</v>
      </c>
      <c r="K752" s="133">
        <v>43131.958333333336</v>
      </c>
      <c r="L752" s="9">
        <f t="shared" si="198"/>
        <v>1</v>
      </c>
      <c r="M752" s="9">
        <f t="shared" si="199"/>
        <v>31</v>
      </c>
      <c r="N752" s="9">
        <f t="shared" si="200"/>
        <v>23</v>
      </c>
      <c r="O752" s="31" t="str">
        <f t="shared" si="201"/>
        <v/>
      </c>
      <c r="P752" s="134">
        <v>27.53</v>
      </c>
      <c r="Q752" s="31" t="str">
        <f t="shared" si="202"/>
        <v>-</v>
      </c>
      <c r="R752" s="31">
        <f t="shared" si="203"/>
        <v>27.53</v>
      </c>
      <c r="U752" s="133">
        <v>43496.958333333336</v>
      </c>
      <c r="V752" s="9">
        <f t="shared" si="204"/>
        <v>1</v>
      </c>
      <c r="W752" s="9">
        <f t="shared" si="205"/>
        <v>31</v>
      </c>
      <c r="X752" s="9">
        <f t="shared" si="206"/>
        <v>23</v>
      </c>
      <c r="Y752" s="31" t="str">
        <f t="shared" si="207"/>
        <v/>
      </c>
      <c r="Z752" s="134">
        <v>47.64</v>
      </c>
      <c r="AA752" s="31" t="str">
        <f t="shared" si="208"/>
        <v>-</v>
      </c>
      <c r="AB752" s="31">
        <f t="shared" si="209"/>
        <v>47.64</v>
      </c>
    </row>
    <row r="753" spans="1:28" x14ac:dyDescent="0.3">
      <c r="A753" s="133">
        <v>42767</v>
      </c>
      <c r="B753" s="152">
        <f t="shared" si="210"/>
        <v>2</v>
      </c>
      <c r="C753" s="152">
        <f t="shared" si="211"/>
        <v>1</v>
      </c>
      <c r="D753" s="152">
        <f t="shared" si="212"/>
        <v>0</v>
      </c>
      <c r="E753" s="38" t="str">
        <f t="shared" si="213"/>
        <v/>
      </c>
      <c r="F753" s="134">
        <v>21.23</v>
      </c>
      <c r="G753" s="38" t="str">
        <f t="shared" si="214"/>
        <v>-</v>
      </c>
      <c r="H753" s="38">
        <f t="shared" si="215"/>
        <v>21.23</v>
      </c>
      <c r="K753" s="133">
        <v>43132</v>
      </c>
      <c r="L753" s="9">
        <f t="shared" si="198"/>
        <v>2</v>
      </c>
      <c r="M753" s="9">
        <f t="shared" si="199"/>
        <v>1</v>
      </c>
      <c r="N753" s="9">
        <f t="shared" si="200"/>
        <v>0</v>
      </c>
      <c r="O753" s="31" t="str">
        <f t="shared" si="201"/>
        <v/>
      </c>
      <c r="P753" s="134">
        <v>27.62</v>
      </c>
      <c r="Q753" s="31" t="str">
        <f t="shared" si="202"/>
        <v>-</v>
      </c>
      <c r="R753" s="31">
        <f t="shared" si="203"/>
        <v>27.62</v>
      </c>
      <c r="U753" s="133">
        <v>43497</v>
      </c>
      <c r="V753" s="9">
        <f t="shared" si="204"/>
        <v>2</v>
      </c>
      <c r="W753" s="9">
        <f t="shared" si="205"/>
        <v>1</v>
      </c>
      <c r="X753" s="9">
        <f t="shared" si="206"/>
        <v>0</v>
      </c>
      <c r="Y753" s="31" t="str">
        <f t="shared" si="207"/>
        <v/>
      </c>
      <c r="Z753" s="134">
        <v>38.06</v>
      </c>
      <c r="AA753" s="31" t="str">
        <f t="shared" si="208"/>
        <v>-</v>
      </c>
      <c r="AB753" s="31">
        <f t="shared" si="209"/>
        <v>38.06</v>
      </c>
    </row>
    <row r="754" spans="1:28" x14ac:dyDescent="0.3">
      <c r="A754" s="133">
        <v>42767.041666666664</v>
      </c>
      <c r="B754" s="152">
        <f t="shared" si="210"/>
        <v>2</v>
      </c>
      <c r="C754" s="152">
        <f t="shared" si="211"/>
        <v>1</v>
      </c>
      <c r="D754" s="152">
        <f t="shared" si="212"/>
        <v>1</v>
      </c>
      <c r="E754" s="38" t="str">
        <f t="shared" si="213"/>
        <v/>
      </c>
      <c r="F754" s="134">
        <v>20.72</v>
      </c>
      <c r="G754" s="38" t="str">
        <f t="shared" si="214"/>
        <v>-</v>
      </c>
      <c r="H754" s="38">
        <f t="shared" si="215"/>
        <v>20.72</v>
      </c>
      <c r="K754" s="133">
        <v>43132.041666666664</v>
      </c>
      <c r="L754" s="9">
        <f t="shared" si="198"/>
        <v>2</v>
      </c>
      <c r="M754" s="9">
        <f t="shared" si="199"/>
        <v>1</v>
      </c>
      <c r="N754" s="9">
        <f t="shared" si="200"/>
        <v>1</v>
      </c>
      <c r="O754" s="31" t="str">
        <f t="shared" si="201"/>
        <v/>
      </c>
      <c r="P754" s="134">
        <v>26.92</v>
      </c>
      <c r="Q754" s="31" t="str">
        <f t="shared" si="202"/>
        <v>-</v>
      </c>
      <c r="R754" s="31">
        <f t="shared" si="203"/>
        <v>26.92</v>
      </c>
      <c r="U754" s="133">
        <v>43497.041666666664</v>
      </c>
      <c r="V754" s="9">
        <f t="shared" si="204"/>
        <v>2</v>
      </c>
      <c r="W754" s="9">
        <f t="shared" si="205"/>
        <v>1</v>
      </c>
      <c r="X754" s="9">
        <f t="shared" si="206"/>
        <v>1</v>
      </c>
      <c r="Y754" s="31" t="str">
        <f t="shared" si="207"/>
        <v/>
      </c>
      <c r="Z754" s="134">
        <v>37.9</v>
      </c>
      <c r="AA754" s="31" t="str">
        <f t="shared" si="208"/>
        <v>-</v>
      </c>
      <c r="AB754" s="31">
        <f t="shared" si="209"/>
        <v>37.9</v>
      </c>
    </row>
    <row r="755" spans="1:28" x14ac:dyDescent="0.3">
      <c r="A755" s="133">
        <v>42767.083333333336</v>
      </c>
      <c r="B755" s="152">
        <f t="shared" si="210"/>
        <v>2</v>
      </c>
      <c r="C755" s="152">
        <f t="shared" si="211"/>
        <v>1</v>
      </c>
      <c r="D755" s="152">
        <f t="shared" si="212"/>
        <v>2</v>
      </c>
      <c r="E755" s="38" t="str">
        <f t="shared" si="213"/>
        <v/>
      </c>
      <c r="F755" s="134">
        <v>20.6</v>
      </c>
      <c r="G755" s="38" t="str">
        <f t="shared" si="214"/>
        <v>-</v>
      </c>
      <c r="H755" s="38">
        <f t="shared" si="215"/>
        <v>20.6</v>
      </c>
      <c r="K755" s="133">
        <v>43132.083333333336</v>
      </c>
      <c r="L755" s="9">
        <f t="shared" si="198"/>
        <v>2</v>
      </c>
      <c r="M755" s="9">
        <f t="shared" si="199"/>
        <v>1</v>
      </c>
      <c r="N755" s="9">
        <f t="shared" si="200"/>
        <v>2</v>
      </c>
      <c r="O755" s="31" t="str">
        <f t="shared" si="201"/>
        <v/>
      </c>
      <c r="P755" s="134">
        <v>26.41</v>
      </c>
      <c r="Q755" s="31" t="str">
        <f t="shared" si="202"/>
        <v>-</v>
      </c>
      <c r="R755" s="31">
        <f t="shared" si="203"/>
        <v>26.41</v>
      </c>
      <c r="U755" s="133">
        <v>43497.083333333336</v>
      </c>
      <c r="V755" s="9">
        <f t="shared" si="204"/>
        <v>2</v>
      </c>
      <c r="W755" s="9">
        <f t="shared" si="205"/>
        <v>1</v>
      </c>
      <c r="X755" s="9">
        <f t="shared" si="206"/>
        <v>2</v>
      </c>
      <c r="Y755" s="31" t="str">
        <f t="shared" si="207"/>
        <v/>
      </c>
      <c r="Z755" s="134">
        <v>35.57</v>
      </c>
      <c r="AA755" s="31" t="str">
        <f t="shared" si="208"/>
        <v>-</v>
      </c>
      <c r="AB755" s="31">
        <f t="shared" si="209"/>
        <v>35.57</v>
      </c>
    </row>
    <row r="756" spans="1:28" x14ac:dyDescent="0.3">
      <c r="A756" s="133">
        <v>42767.125</v>
      </c>
      <c r="B756" s="152">
        <f t="shared" si="210"/>
        <v>2</v>
      </c>
      <c r="C756" s="152">
        <f t="shared" si="211"/>
        <v>1</v>
      </c>
      <c r="D756" s="152">
        <f t="shared" si="212"/>
        <v>3</v>
      </c>
      <c r="E756" s="38" t="str">
        <f t="shared" si="213"/>
        <v/>
      </c>
      <c r="F756" s="134">
        <v>20.79</v>
      </c>
      <c r="G756" s="38" t="str">
        <f t="shared" si="214"/>
        <v>-</v>
      </c>
      <c r="H756" s="38">
        <f t="shared" si="215"/>
        <v>20.79</v>
      </c>
      <c r="K756" s="133">
        <v>43132.125</v>
      </c>
      <c r="L756" s="9">
        <f t="shared" si="198"/>
        <v>2</v>
      </c>
      <c r="M756" s="9">
        <f t="shared" si="199"/>
        <v>1</v>
      </c>
      <c r="N756" s="9">
        <f t="shared" si="200"/>
        <v>3</v>
      </c>
      <c r="O756" s="31" t="str">
        <f t="shared" si="201"/>
        <v/>
      </c>
      <c r="P756" s="134">
        <v>26.42</v>
      </c>
      <c r="Q756" s="31" t="str">
        <f t="shared" si="202"/>
        <v>-</v>
      </c>
      <c r="R756" s="31">
        <f t="shared" si="203"/>
        <v>26.42</v>
      </c>
      <c r="U756" s="133">
        <v>43497.125</v>
      </c>
      <c r="V756" s="9">
        <f t="shared" si="204"/>
        <v>2</v>
      </c>
      <c r="W756" s="9">
        <f t="shared" si="205"/>
        <v>1</v>
      </c>
      <c r="X756" s="9">
        <f t="shared" si="206"/>
        <v>3</v>
      </c>
      <c r="Y756" s="31" t="str">
        <f t="shared" si="207"/>
        <v/>
      </c>
      <c r="Z756" s="134">
        <v>37.700000000000003</v>
      </c>
      <c r="AA756" s="31" t="str">
        <f t="shared" si="208"/>
        <v>-</v>
      </c>
      <c r="AB756" s="31">
        <f t="shared" si="209"/>
        <v>37.700000000000003</v>
      </c>
    </row>
    <row r="757" spans="1:28" x14ac:dyDescent="0.3">
      <c r="A757" s="133">
        <v>42767.166666666664</v>
      </c>
      <c r="B757" s="152">
        <f t="shared" si="210"/>
        <v>2</v>
      </c>
      <c r="C757" s="152">
        <f t="shared" si="211"/>
        <v>1</v>
      </c>
      <c r="D757" s="152">
        <f t="shared" si="212"/>
        <v>4</v>
      </c>
      <c r="E757" s="38" t="str">
        <f t="shared" si="213"/>
        <v/>
      </c>
      <c r="F757" s="134">
        <v>21.26</v>
      </c>
      <c r="G757" s="38" t="str">
        <f t="shared" si="214"/>
        <v>-</v>
      </c>
      <c r="H757" s="38">
        <f t="shared" si="215"/>
        <v>21.26</v>
      </c>
      <c r="K757" s="133">
        <v>43132.166666666664</v>
      </c>
      <c r="L757" s="9">
        <f t="shared" si="198"/>
        <v>2</v>
      </c>
      <c r="M757" s="9">
        <f t="shared" si="199"/>
        <v>1</v>
      </c>
      <c r="N757" s="9">
        <f t="shared" si="200"/>
        <v>4</v>
      </c>
      <c r="O757" s="31" t="str">
        <f t="shared" si="201"/>
        <v/>
      </c>
      <c r="P757" s="134">
        <v>26.9</v>
      </c>
      <c r="Q757" s="31" t="str">
        <f t="shared" si="202"/>
        <v>-</v>
      </c>
      <c r="R757" s="31">
        <f t="shared" si="203"/>
        <v>26.9</v>
      </c>
      <c r="U757" s="133">
        <v>43497.166666666664</v>
      </c>
      <c r="V757" s="9">
        <f t="shared" si="204"/>
        <v>2</v>
      </c>
      <c r="W757" s="9">
        <f t="shared" si="205"/>
        <v>1</v>
      </c>
      <c r="X757" s="9">
        <f t="shared" si="206"/>
        <v>4</v>
      </c>
      <c r="Y757" s="31" t="str">
        <f t="shared" si="207"/>
        <v/>
      </c>
      <c r="Z757" s="134">
        <v>38.840000000000003</v>
      </c>
      <c r="AA757" s="31" t="str">
        <f t="shared" si="208"/>
        <v>-</v>
      </c>
      <c r="AB757" s="31">
        <f t="shared" si="209"/>
        <v>38.840000000000003</v>
      </c>
    </row>
    <row r="758" spans="1:28" x14ac:dyDescent="0.3">
      <c r="A758" s="133">
        <v>42767.208333333336</v>
      </c>
      <c r="B758" s="152">
        <f t="shared" si="210"/>
        <v>2</v>
      </c>
      <c r="C758" s="152">
        <f t="shared" si="211"/>
        <v>1</v>
      </c>
      <c r="D758" s="152">
        <f t="shared" si="212"/>
        <v>5</v>
      </c>
      <c r="E758" s="38" t="str">
        <f t="shared" si="213"/>
        <v/>
      </c>
      <c r="F758" s="134">
        <v>22.06</v>
      </c>
      <c r="G758" s="38" t="str">
        <f t="shared" si="214"/>
        <v>-</v>
      </c>
      <c r="H758" s="38">
        <f t="shared" si="215"/>
        <v>22.06</v>
      </c>
      <c r="K758" s="133">
        <v>43132.208333333336</v>
      </c>
      <c r="L758" s="9">
        <f t="shared" si="198"/>
        <v>2</v>
      </c>
      <c r="M758" s="9">
        <f t="shared" si="199"/>
        <v>1</v>
      </c>
      <c r="N758" s="9">
        <f t="shared" si="200"/>
        <v>5</v>
      </c>
      <c r="O758" s="31" t="str">
        <f t="shared" si="201"/>
        <v/>
      </c>
      <c r="P758" s="134">
        <v>29.65</v>
      </c>
      <c r="Q758" s="31" t="str">
        <f t="shared" si="202"/>
        <v>-</v>
      </c>
      <c r="R758" s="31">
        <f t="shared" si="203"/>
        <v>29.65</v>
      </c>
      <c r="U758" s="133">
        <v>43497.208333333336</v>
      </c>
      <c r="V758" s="9">
        <f t="shared" si="204"/>
        <v>2</v>
      </c>
      <c r="W758" s="9">
        <f t="shared" si="205"/>
        <v>1</v>
      </c>
      <c r="X758" s="9">
        <f t="shared" si="206"/>
        <v>5</v>
      </c>
      <c r="Y758" s="31" t="str">
        <f t="shared" si="207"/>
        <v/>
      </c>
      <c r="Z758" s="134">
        <v>49.09</v>
      </c>
      <c r="AA758" s="31" t="str">
        <f t="shared" si="208"/>
        <v>-</v>
      </c>
      <c r="AB758" s="31">
        <f t="shared" si="209"/>
        <v>49.09</v>
      </c>
    </row>
    <row r="759" spans="1:28" x14ac:dyDescent="0.3">
      <c r="A759" s="133">
        <v>42767.25</v>
      </c>
      <c r="B759" s="152">
        <f t="shared" si="210"/>
        <v>2</v>
      </c>
      <c r="C759" s="152">
        <f t="shared" si="211"/>
        <v>1</v>
      </c>
      <c r="D759" s="152">
        <f t="shared" si="212"/>
        <v>6</v>
      </c>
      <c r="E759" s="38" t="str">
        <f t="shared" si="213"/>
        <v/>
      </c>
      <c r="F759" s="134">
        <v>28.71</v>
      </c>
      <c r="G759" s="38" t="str">
        <f t="shared" si="214"/>
        <v>-</v>
      </c>
      <c r="H759" s="38">
        <f t="shared" si="215"/>
        <v>28.71</v>
      </c>
      <c r="K759" s="133">
        <v>43132.25</v>
      </c>
      <c r="L759" s="9">
        <f t="shared" si="198"/>
        <v>2</v>
      </c>
      <c r="M759" s="9">
        <f t="shared" si="199"/>
        <v>1</v>
      </c>
      <c r="N759" s="9">
        <f t="shared" si="200"/>
        <v>6</v>
      </c>
      <c r="O759" s="31" t="str">
        <f t="shared" si="201"/>
        <v/>
      </c>
      <c r="P759" s="134">
        <v>37.340000000000003</v>
      </c>
      <c r="Q759" s="31" t="str">
        <f t="shared" si="202"/>
        <v>-</v>
      </c>
      <c r="R759" s="31">
        <f t="shared" si="203"/>
        <v>37.340000000000003</v>
      </c>
      <c r="U759" s="133">
        <v>43497.25</v>
      </c>
      <c r="V759" s="9">
        <f t="shared" si="204"/>
        <v>2</v>
      </c>
      <c r="W759" s="9">
        <f t="shared" si="205"/>
        <v>1</v>
      </c>
      <c r="X759" s="9">
        <f t="shared" si="206"/>
        <v>6</v>
      </c>
      <c r="Y759" s="31" t="str">
        <f t="shared" si="207"/>
        <v/>
      </c>
      <c r="Z759" s="134">
        <v>73.099999999999994</v>
      </c>
      <c r="AA759" s="31" t="str">
        <f t="shared" si="208"/>
        <v>-</v>
      </c>
      <c r="AB759" s="31">
        <f t="shared" si="209"/>
        <v>73.099999999999994</v>
      </c>
    </row>
    <row r="760" spans="1:28" x14ac:dyDescent="0.3">
      <c r="A760" s="133">
        <v>42767.291666666664</v>
      </c>
      <c r="B760" s="152">
        <f t="shared" si="210"/>
        <v>2</v>
      </c>
      <c r="C760" s="152">
        <f t="shared" si="211"/>
        <v>1</v>
      </c>
      <c r="D760" s="152">
        <f t="shared" si="212"/>
        <v>7</v>
      </c>
      <c r="E760" s="38" t="str">
        <f t="shared" si="213"/>
        <v/>
      </c>
      <c r="F760" s="134">
        <v>28.61</v>
      </c>
      <c r="G760" s="38" t="str">
        <f t="shared" si="214"/>
        <v>-</v>
      </c>
      <c r="H760" s="38">
        <f t="shared" si="215"/>
        <v>28.61</v>
      </c>
      <c r="K760" s="133">
        <v>43132.291666666664</v>
      </c>
      <c r="L760" s="9">
        <f t="shared" si="198"/>
        <v>2</v>
      </c>
      <c r="M760" s="9">
        <f t="shared" si="199"/>
        <v>1</v>
      </c>
      <c r="N760" s="9">
        <f t="shared" si="200"/>
        <v>7</v>
      </c>
      <c r="O760" s="31" t="str">
        <f t="shared" si="201"/>
        <v/>
      </c>
      <c r="P760" s="134">
        <v>39.75</v>
      </c>
      <c r="Q760" s="31" t="str">
        <f t="shared" si="202"/>
        <v>-</v>
      </c>
      <c r="R760" s="31">
        <f t="shared" si="203"/>
        <v>39.75</v>
      </c>
      <c r="U760" s="133">
        <v>43497.291666666664</v>
      </c>
      <c r="V760" s="9">
        <f t="shared" si="204"/>
        <v>2</v>
      </c>
      <c r="W760" s="9">
        <f t="shared" si="205"/>
        <v>1</v>
      </c>
      <c r="X760" s="9">
        <f t="shared" si="206"/>
        <v>7</v>
      </c>
      <c r="Y760" s="31" t="str">
        <f t="shared" si="207"/>
        <v/>
      </c>
      <c r="Z760" s="134">
        <v>82.5</v>
      </c>
      <c r="AA760" s="31" t="str">
        <f t="shared" si="208"/>
        <v>-</v>
      </c>
      <c r="AB760" s="31">
        <f t="shared" si="209"/>
        <v>82.5</v>
      </c>
    </row>
    <row r="761" spans="1:28" x14ac:dyDescent="0.3">
      <c r="A761" s="133">
        <v>42767.333333333336</v>
      </c>
      <c r="B761" s="152">
        <f t="shared" si="210"/>
        <v>2</v>
      </c>
      <c r="C761" s="152">
        <f t="shared" si="211"/>
        <v>1</v>
      </c>
      <c r="D761" s="152">
        <f t="shared" si="212"/>
        <v>8</v>
      </c>
      <c r="E761" s="38" t="str">
        <f t="shared" si="213"/>
        <v/>
      </c>
      <c r="F761" s="134">
        <v>26.2</v>
      </c>
      <c r="G761" s="38">
        <f t="shared" si="214"/>
        <v>26.2</v>
      </c>
      <c r="H761" s="38" t="str">
        <f t="shared" si="215"/>
        <v>-</v>
      </c>
      <c r="K761" s="133">
        <v>43132.333333333336</v>
      </c>
      <c r="L761" s="9">
        <f t="shared" si="198"/>
        <v>2</v>
      </c>
      <c r="M761" s="9">
        <f t="shared" si="199"/>
        <v>1</v>
      </c>
      <c r="N761" s="9">
        <f t="shared" si="200"/>
        <v>8</v>
      </c>
      <c r="O761" s="31" t="str">
        <f t="shared" si="201"/>
        <v/>
      </c>
      <c r="P761" s="134">
        <v>36.6</v>
      </c>
      <c r="Q761" s="31">
        <f t="shared" si="202"/>
        <v>36.6</v>
      </c>
      <c r="R761" s="31" t="str">
        <f t="shared" si="203"/>
        <v>-</v>
      </c>
      <c r="U761" s="133">
        <v>43497.333333333336</v>
      </c>
      <c r="V761" s="9">
        <f t="shared" si="204"/>
        <v>2</v>
      </c>
      <c r="W761" s="9">
        <f t="shared" si="205"/>
        <v>1</v>
      </c>
      <c r="X761" s="9">
        <f t="shared" si="206"/>
        <v>8</v>
      </c>
      <c r="Y761" s="31" t="str">
        <f t="shared" si="207"/>
        <v/>
      </c>
      <c r="Z761" s="134">
        <v>69.739999999999995</v>
      </c>
      <c r="AA761" s="31">
        <f t="shared" si="208"/>
        <v>69.739999999999995</v>
      </c>
      <c r="AB761" s="31" t="str">
        <f t="shared" si="209"/>
        <v>-</v>
      </c>
    </row>
    <row r="762" spans="1:28" x14ac:dyDescent="0.3">
      <c r="A762" s="133">
        <v>42767.375</v>
      </c>
      <c r="B762" s="152">
        <f t="shared" si="210"/>
        <v>2</v>
      </c>
      <c r="C762" s="152">
        <f t="shared" si="211"/>
        <v>1</v>
      </c>
      <c r="D762" s="152">
        <f t="shared" si="212"/>
        <v>9</v>
      </c>
      <c r="E762" s="38" t="str">
        <f t="shared" si="213"/>
        <v/>
      </c>
      <c r="F762" s="134">
        <v>25.66</v>
      </c>
      <c r="G762" s="38">
        <f t="shared" si="214"/>
        <v>25.66</v>
      </c>
      <c r="H762" s="38" t="str">
        <f t="shared" si="215"/>
        <v>-</v>
      </c>
      <c r="K762" s="133">
        <v>43132.375</v>
      </c>
      <c r="L762" s="9">
        <f t="shared" si="198"/>
        <v>2</v>
      </c>
      <c r="M762" s="9">
        <f t="shared" si="199"/>
        <v>1</v>
      </c>
      <c r="N762" s="9">
        <f t="shared" si="200"/>
        <v>9</v>
      </c>
      <c r="O762" s="31" t="str">
        <f t="shared" si="201"/>
        <v/>
      </c>
      <c r="P762" s="134">
        <v>33.67</v>
      </c>
      <c r="Q762" s="31">
        <f t="shared" si="202"/>
        <v>33.67</v>
      </c>
      <c r="R762" s="31" t="str">
        <f t="shared" si="203"/>
        <v>-</v>
      </c>
      <c r="U762" s="133">
        <v>43497.375</v>
      </c>
      <c r="V762" s="9">
        <f t="shared" si="204"/>
        <v>2</v>
      </c>
      <c r="W762" s="9">
        <f t="shared" si="205"/>
        <v>1</v>
      </c>
      <c r="X762" s="9">
        <f t="shared" si="206"/>
        <v>9</v>
      </c>
      <c r="Y762" s="31" t="str">
        <f t="shared" si="207"/>
        <v/>
      </c>
      <c r="Z762" s="134">
        <v>64.48</v>
      </c>
      <c r="AA762" s="31">
        <f t="shared" si="208"/>
        <v>64.48</v>
      </c>
      <c r="AB762" s="31" t="str">
        <f t="shared" si="209"/>
        <v>-</v>
      </c>
    </row>
    <row r="763" spans="1:28" x14ac:dyDescent="0.3">
      <c r="A763" s="133">
        <v>42767.416666666664</v>
      </c>
      <c r="B763" s="152">
        <f t="shared" si="210"/>
        <v>2</v>
      </c>
      <c r="C763" s="152">
        <f t="shared" si="211"/>
        <v>1</v>
      </c>
      <c r="D763" s="152">
        <f t="shared" si="212"/>
        <v>10</v>
      </c>
      <c r="E763" s="38" t="str">
        <f t="shared" si="213"/>
        <v/>
      </c>
      <c r="F763" s="134">
        <v>25.53</v>
      </c>
      <c r="G763" s="38">
        <f t="shared" si="214"/>
        <v>25.53</v>
      </c>
      <c r="H763" s="38" t="str">
        <f t="shared" si="215"/>
        <v>-</v>
      </c>
      <c r="K763" s="133">
        <v>43132.416666666664</v>
      </c>
      <c r="L763" s="9">
        <f t="shared" si="198"/>
        <v>2</v>
      </c>
      <c r="M763" s="9">
        <f t="shared" si="199"/>
        <v>1</v>
      </c>
      <c r="N763" s="9">
        <f t="shared" si="200"/>
        <v>10</v>
      </c>
      <c r="O763" s="31" t="str">
        <f t="shared" si="201"/>
        <v/>
      </c>
      <c r="P763" s="134">
        <v>32.5</v>
      </c>
      <c r="Q763" s="31">
        <f t="shared" si="202"/>
        <v>32.5</v>
      </c>
      <c r="R763" s="31" t="str">
        <f t="shared" si="203"/>
        <v>-</v>
      </c>
      <c r="U763" s="133">
        <v>43497.416666666664</v>
      </c>
      <c r="V763" s="9">
        <f t="shared" si="204"/>
        <v>2</v>
      </c>
      <c r="W763" s="9">
        <f t="shared" si="205"/>
        <v>1</v>
      </c>
      <c r="X763" s="9">
        <f t="shared" si="206"/>
        <v>10</v>
      </c>
      <c r="Y763" s="31" t="str">
        <f t="shared" si="207"/>
        <v/>
      </c>
      <c r="Z763" s="134">
        <v>51.56</v>
      </c>
      <c r="AA763" s="31">
        <f t="shared" si="208"/>
        <v>51.56</v>
      </c>
      <c r="AB763" s="31" t="str">
        <f t="shared" si="209"/>
        <v>-</v>
      </c>
    </row>
    <row r="764" spans="1:28" x14ac:dyDescent="0.3">
      <c r="A764" s="133">
        <v>42767.458333333336</v>
      </c>
      <c r="B764" s="152">
        <f t="shared" si="210"/>
        <v>2</v>
      </c>
      <c r="C764" s="152">
        <f t="shared" si="211"/>
        <v>1</v>
      </c>
      <c r="D764" s="152">
        <f t="shared" si="212"/>
        <v>11</v>
      </c>
      <c r="E764" s="38" t="str">
        <f t="shared" si="213"/>
        <v/>
      </c>
      <c r="F764" s="134">
        <v>24.85</v>
      </c>
      <c r="G764" s="38">
        <f t="shared" si="214"/>
        <v>24.85</v>
      </c>
      <c r="H764" s="38" t="str">
        <f t="shared" si="215"/>
        <v>-</v>
      </c>
      <c r="K764" s="133">
        <v>43132.458333333336</v>
      </c>
      <c r="L764" s="9">
        <f t="shared" si="198"/>
        <v>2</v>
      </c>
      <c r="M764" s="9">
        <f t="shared" si="199"/>
        <v>1</v>
      </c>
      <c r="N764" s="9">
        <f t="shared" si="200"/>
        <v>11</v>
      </c>
      <c r="O764" s="31" t="str">
        <f t="shared" si="201"/>
        <v/>
      </c>
      <c r="P764" s="134">
        <v>30.27</v>
      </c>
      <c r="Q764" s="31">
        <f t="shared" si="202"/>
        <v>30.27</v>
      </c>
      <c r="R764" s="31" t="str">
        <f t="shared" si="203"/>
        <v>-</v>
      </c>
      <c r="U764" s="133">
        <v>43497.458333333336</v>
      </c>
      <c r="V764" s="9">
        <f t="shared" si="204"/>
        <v>2</v>
      </c>
      <c r="W764" s="9">
        <f t="shared" si="205"/>
        <v>1</v>
      </c>
      <c r="X764" s="9">
        <f t="shared" si="206"/>
        <v>11</v>
      </c>
      <c r="Y764" s="31" t="str">
        <f t="shared" si="207"/>
        <v/>
      </c>
      <c r="Z764" s="134">
        <v>43.41</v>
      </c>
      <c r="AA764" s="31">
        <f t="shared" si="208"/>
        <v>43.41</v>
      </c>
      <c r="AB764" s="31" t="str">
        <f t="shared" si="209"/>
        <v>-</v>
      </c>
    </row>
    <row r="765" spans="1:28" x14ac:dyDescent="0.3">
      <c r="A765" s="133">
        <v>42767.5</v>
      </c>
      <c r="B765" s="152">
        <f t="shared" si="210"/>
        <v>2</v>
      </c>
      <c r="C765" s="152">
        <f t="shared" si="211"/>
        <v>1</v>
      </c>
      <c r="D765" s="152">
        <f t="shared" si="212"/>
        <v>12</v>
      </c>
      <c r="E765" s="38" t="str">
        <f t="shared" si="213"/>
        <v/>
      </c>
      <c r="F765" s="134">
        <v>24.55</v>
      </c>
      <c r="G765" s="38">
        <f t="shared" si="214"/>
        <v>24.55</v>
      </c>
      <c r="H765" s="38" t="str">
        <f t="shared" si="215"/>
        <v>-</v>
      </c>
      <c r="K765" s="133">
        <v>43132.5</v>
      </c>
      <c r="L765" s="9">
        <f t="shared" si="198"/>
        <v>2</v>
      </c>
      <c r="M765" s="9">
        <f t="shared" si="199"/>
        <v>1</v>
      </c>
      <c r="N765" s="9">
        <f t="shared" si="200"/>
        <v>12</v>
      </c>
      <c r="O765" s="31" t="str">
        <f t="shared" si="201"/>
        <v/>
      </c>
      <c r="P765" s="134">
        <v>28.93</v>
      </c>
      <c r="Q765" s="31">
        <f t="shared" si="202"/>
        <v>28.93</v>
      </c>
      <c r="R765" s="31" t="str">
        <f t="shared" si="203"/>
        <v>-</v>
      </c>
      <c r="U765" s="133">
        <v>43497.5</v>
      </c>
      <c r="V765" s="9">
        <f t="shared" si="204"/>
        <v>2</v>
      </c>
      <c r="W765" s="9">
        <f t="shared" si="205"/>
        <v>1</v>
      </c>
      <c r="X765" s="9">
        <f t="shared" si="206"/>
        <v>12</v>
      </c>
      <c r="Y765" s="31" t="str">
        <f t="shared" si="207"/>
        <v/>
      </c>
      <c r="Z765" s="134">
        <v>37.840000000000003</v>
      </c>
      <c r="AA765" s="31">
        <f t="shared" si="208"/>
        <v>37.840000000000003</v>
      </c>
      <c r="AB765" s="31" t="str">
        <f t="shared" si="209"/>
        <v>-</v>
      </c>
    </row>
    <row r="766" spans="1:28" x14ac:dyDescent="0.3">
      <c r="A766" s="133">
        <v>42767.541666666664</v>
      </c>
      <c r="B766" s="152">
        <f t="shared" si="210"/>
        <v>2</v>
      </c>
      <c r="C766" s="152">
        <f t="shared" si="211"/>
        <v>1</v>
      </c>
      <c r="D766" s="152">
        <f t="shared" si="212"/>
        <v>13</v>
      </c>
      <c r="E766" s="38" t="str">
        <f t="shared" si="213"/>
        <v/>
      </c>
      <c r="F766" s="134">
        <v>24.37</v>
      </c>
      <c r="G766" s="38">
        <f t="shared" si="214"/>
        <v>24.37</v>
      </c>
      <c r="H766" s="38" t="str">
        <f t="shared" si="215"/>
        <v>-</v>
      </c>
      <c r="K766" s="133">
        <v>43132.541666666664</v>
      </c>
      <c r="L766" s="9">
        <f t="shared" si="198"/>
        <v>2</v>
      </c>
      <c r="M766" s="9">
        <f t="shared" si="199"/>
        <v>1</v>
      </c>
      <c r="N766" s="9">
        <f t="shared" si="200"/>
        <v>13</v>
      </c>
      <c r="O766" s="31" t="str">
        <f t="shared" si="201"/>
        <v/>
      </c>
      <c r="P766" s="134">
        <v>28.69</v>
      </c>
      <c r="Q766" s="31">
        <f t="shared" si="202"/>
        <v>28.69</v>
      </c>
      <c r="R766" s="31" t="str">
        <f t="shared" si="203"/>
        <v>-</v>
      </c>
      <c r="U766" s="133">
        <v>43497.541666666664</v>
      </c>
      <c r="V766" s="9">
        <f t="shared" si="204"/>
        <v>2</v>
      </c>
      <c r="W766" s="9">
        <f t="shared" si="205"/>
        <v>1</v>
      </c>
      <c r="X766" s="9">
        <f t="shared" si="206"/>
        <v>13</v>
      </c>
      <c r="Y766" s="31" t="str">
        <f t="shared" si="207"/>
        <v/>
      </c>
      <c r="Z766" s="134">
        <v>36.36</v>
      </c>
      <c r="AA766" s="31">
        <f t="shared" si="208"/>
        <v>36.36</v>
      </c>
      <c r="AB766" s="31" t="str">
        <f t="shared" si="209"/>
        <v>-</v>
      </c>
    </row>
    <row r="767" spans="1:28" x14ac:dyDescent="0.3">
      <c r="A767" s="133">
        <v>42767.583333333336</v>
      </c>
      <c r="B767" s="152">
        <f t="shared" si="210"/>
        <v>2</v>
      </c>
      <c r="C767" s="152">
        <f t="shared" si="211"/>
        <v>1</v>
      </c>
      <c r="D767" s="152">
        <f t="shared" si="212"/>
        <v>14</v>
      </c>
      <c r="E767" s="38" t="str">
        <f t="shared" si="213"/>
        <v/>
      </c>
      <c r="F767" s="134">
        <v>24</v>
      </c>
      <c r="G767" s="38">
        <f t="shared" si="214"/>
        <v>24</v>
      </c>
      <c r="H767" s="38" t="str">
        <f t="shared" si="215"/>
        <v>-</v>
      </c>
      <c r="K767" s="133">
        <v>43132.583333333336</v>
      </c>
      <c r="L767" s="9">
        <f t="shared" si="198"/>
        <v>2</v>
      </c>
      <c r="M767" s="9">
        <f t="shared" si="199"/>
        <v>1</v>
      </c>
      <c r="N767" s="9">
        <f t="shared" si="200"/>
        <v>14</v>
      </c>
      <c r="O767" s="31" t="str">
        <f t="shared" si="201"/>
        <v/>
      </c>
      <c r="P767" s="134">
        <v>27.63</v>
      </c>
      <c r="Q767" s="31">
        <f t="shared" si="202"/>
        <v>27.63</v>
      </c>
      <c r="R767" s="31" t="str">
        <f t="shared" si="203"/>
        <v>-</v>
      </c>
      <c r="U767" s="133">
        <v>43497.583333333336</v>
      </c>
      <c r="V767" s="9">
        <f t="shared" si="204"/>
        <v>2</v>
      </c>
      <c r="W767" s="9">
        <f t="shared" si="205"/>
        <v>1</v>
      </c>
      <c r="X767" s="9">
        <f t="shared" si="206"/>
        <v>14</v>
      </c>
      <c r="Y767" s="31" t="str">
        <f t="shared" si="207"/>
        <v/>
      </c>
      <c r="Z767" s="134">
        <v>32.35</v>
      </c>
      <c r="AA767" s="31">
        <f t="shared" si="208"/>
        <v>32.35</v>
      </c>
      <c r="AB767" s="31" t="str">
        <f t="shared" si="209"/>
        <v>-</v>
      </c>
    </row>
    <row r="768" spans="1:28" x14ac:dyDescent="0.3">
      <c r="A768" s="133">
        <v>42767.625</v>
      </c>
      <c r="B768" s="152">
        <f t="shared" si="210"/>
        <v>2</v>
      </c>
      <c r="C768" s="152">
        <f t="shared" si="211"/>
        <v>1</v>
      </c>
      <c r="D768" s="152">
        <f t="shared" si="212"/>
        <v>15</v>
      </c>
      <c r="E768" s="38" t="str">
        <f t="shared" si="213"/>
        <v/>
      </c>
      <c r="F768" s="134">
        <v>23.85</v>
      </c>
      <c r="G768" s="38">
        <f t="shared" si="214"/>
        <v>23.85</v>
      </c>
      <c r="H768" s="38" t="str">
        <f t="shared" si="215"/>
        <v>-</v>
      </c>
      <c r="K768" s="133">
        <v>43132.625</v>
      </c>
      <c r="L768" s="9">
        <f t="shared" si="198"/>
        <v>2</v>
      </c>
      <c r="M768" s="9">
        <f t="shared" si="199"/>
        <v>1</v>
      </c>
      <c r="N768" s="9">
        <f t="shared" si="200"/>
        <v>15</v>
      </c>
      <c r="O768" s="31" t="str">
        <f t="shared" si="201"/>
        <v/>
      </c>
      <c r="P768" s="134">
        <v>27.33</v>
      </c>
      <c r="Q768" s="31">
        <f t="shared" si="202"/>
        <v>27.33</v>
      </c>
      <c r="R768" s="31" t="str">
        <f t="shared" si="203"/>
        <v>-</v>
      </c>
      <c r="U768" s="133">
        <v>43497.625</v>
      </c>
      <c r="V768" s="9">
        <f t="shared" si="204"/>
        <v>2</v>
      </c>
      <c r="W768" s="9">
        <f t="shared" si="205"/>
        <v>1</v>
      </c>
      <c r="X768" s="9">
        <f t="shared" si="206"/>
        <v>15</v>
      </c>
      <c r="Y768" s="31" t="str">
        <f t="shared" si="207"/>
        <v/>
      </c>
      <c r="Z768" s="134">
        <v>32.520000000000003</v>
      </c>
      <c r="AA768" s="31">
        <f t="shared" si="208"/>
        <v>32.520000000000003</v>
      </c>
      <c r="AB768" s="31" t="str">
        <f t="shared" si="209"/>
        <v>-</v>
      </c>
    </row>
    <row r="769" spans="1:28" x14ac:dyDescent="0.3">
      <c r="A769" s="133">
        <v>42767.666666666664</v>
      </c>
      <c r="B769" s="152">
        <f t="shared" si="210"/>
        <v>2</v>
      </c>
      <c r="C769" s="152">
        <f t="shared" si="211"/>
        <v>1</v>
      </c>
      <c r="D769" s="152">
        <f t="shared" si="212"/>
        <v>16</v>
      </c>
      <c r="E769" s="38" t="str">
        <f t="shared" si="213"/>
        <v/>
      </c>
      <c r="F769" s="134">
        <v>24.46</v>
      </c>
      <c r="G769" s="38">
        <f t="shared" si="214"/>
        <v>24.46</v>
      </c>
      <c r="H769" s="38" t="str">
        <f t="shared" si="215"/>
        <v>-</v>
      </c>
      <c r="K769" s="133">
        <v>43132.666666666664</v>
      </c>
      <c r="L769" s="9">
        <f t="shared" si="198"/>
        <v>2</v>
      </c>
      <c r="M769" s="9">
        <f t="shared" si="199"/>
        <v>1</v>
      </c>
      <c r="N769" s="9">
        <f t="shared" si="200"/>
        <v>16</v>
      </c>
      <c r="O769" s="31" t="str">
        <f t="shared" si="201"/>
        <v/>
      </c>
      <c r="P769" s="134">
        <v>28.67</v>
      </c>
      <c r="Q769" s="31">
        <f t="shared" si="202"/>
        <v>28.67</v>
      </c>
      <c r="R769" s="31" t="str">
        <f t="shared" si="203"/>
        <v>-</v>
      </c>
      <c r="U769" s="133">
        <v>43497.666666666664</v>
      </c>
      <c r="V769" s="9">
        <f t="shared" si="204"/>
        <v>2</v>
      </c>
      <c r="W769" s="9">
        <f t="shared" si="205"/>
        <v>1</v>
      </c>
      <c r="X769" s="9">
        <f t="shared" si="206"/>
        <v>16</v>
      </c>
      <c r="Y769" s="31" t="str">
        <f t="shared" si="207"/>
        <v/>
      </c>
      <c r="Z769" s="134">
        <v>31.49</v>
      </c>
      <c r="AA769" s="31">
        <f t="shared" si="208"/>
        <v>31.49</v>
      </c>
      <c r="AB769" s="31" t="str">
        <f t="shared" si="209"/>
        <v>-</v>
      </c>
    </row>
    <row r="770" spans="1:28" x14ac:dyDescent="0.3">
      <c r="A770" s="133">
        <v>42767.708333333336</v>
      </c>
      <c r="B770" s="152">
        <f t="shared" si="210"/>
        <v>2</v>
      </c>
      <c r="C770" s="152">
        <f t="shared" si="211"/>
        <v>1</v>
      </c>
      <c r="D770" s="152">
        <f t="shared" si="212"/>
        <v>17</v>
      </c>
      <c r="E770" s="38" t="str">
        <f t="shared" si="213"/>
        <v/>
      </c>
      <c r="F770" s="134">
        <v>28.37</v>
      </c>
      <c r="G770" s="38" t="str">
        <f t="shared" si="214"/>
        <v>-</v>
      </c>
      <c r="H770" s="38">
        <f t="shared" si="215"/>
        <v>28.37</v>
      </c>
      <c r="K770" s="133">
        <v>43132.708333333336</v>
      </c>
      <c r="L770" s="9">
        <f t="shared" si="198"/>
        <v>2</v>
      </c>
      <c r="M770" s="9">
        <f t="shared" si="199"/>
        <v>1</v>
      </c>
      <c r="N770" s="9">
        <f t="shared" si="200"/>
        <v>17</v>
      </c>
      <c r="O770" s="31" t="str">
        <f t="shared" si="201"/>
        <v/>
      </c>
      <c r="P770" s="134">
        <v>34.39</v>
      </c>
      <c r="Q770" s="31" t="str">
        <f t="shared" si="202"/>
        <v>-</v>
      </c>
      <c r="R770" s="31">
        <f t="shared" si="203"/>
        <v>34.39</v>
      </c>
      <c r="U770" s="133">
        <v>43497.708333333336</v>
      </c>
      <c r="V770" s="9">
        <f t="shared" si="204"/>
        <v>2</v>
      </c>
      <c r="W770" s="9">
        <f t="shared" si="205"/>
        <v>1</v>
      </c>
      <c r="X770" s="9">
        <f t="shared" si="206"/>
        <v>17</v>
      </c>
      <c r="Y770" s="31" t="str">
        <f t="shared" si="207"/>
        <v/>
      </c>
      <c r="Z770" s="134">
        <v>41.48</v>
      </c>
      <c r="AA770" s="31" t="str">
        <f t="shared" si="208"/>
        <v>-</v>
      </c>
      <c r="AB770" s="31">
        <f t="shared" si="209"/>
        <v>41.48</v>
      </c>
    </row>
    <row r="771" spans="1:28" x14ac:dyDescent="0.3">
      <c r="A771" s="133">
        <v>42767.75</v>
      </c>
      <c r="B771" s="152">
        <f t="shared" si="210"/>
        <v>2</v>
      </c>
      <c r="C771" s="152">
        <f t="shared" si="211"/>
        <v>1</v>
      </c>
      <c r="D771" s="152">
        <f t="shared" si="212"/>
        <v>18</v>
      </c>
      <c r="E771" s="38" t="str">
        <f t="shared" si="213"/>
        <v/>
      </c>
      <c r="F771" s="134">
        <v>31.84</v>
      </c>
      <c r="G771" s="38" t="str">
        <f t="shared" si="214"/>
        <v>-</v>
      </c>
      <c r="H771" s="38">
        <f t="shared" si="215"/>
        <v>31.84</v>
      </c>
      <c r="K771" s="133">
        <v>43132.75</v>
      </c>
      <c r="L771" s="9">
        <f t="shared" si="198"/>
        <v>2</v>
      </c>
      <c r="M771" s="9">
        <f t="shared" si="199"/>
        <v>1</v>
      </c>
      <c r="N771" s="9">
        <f t="shared" si="200"/>
        <v>18</v>
      </c>
      <c r="O771" s="31" t="str">
        <f t="shared" si="201"/>
        <v/>
      </c>
      <c r="P771" s="134">
        <v>38.450000000000003</v>
      </c>
      <c r="Q771" s="31" t="str">
        <f t="shared" si="202"/>
        <v>-</v>
      </c>
      <c r="R771" s="31">
        <f t="shared" si="203"/>
        <v>38.450000000000003</v>
      </c>
      <c r="U771" s="133">
        <v>43497.75</v>
      </c>
      <c r="V771" s="9">
        <f t="shared" si="204"/>
        <v>2</v>
      </c>
      <c r="W771" s="9">
        <f t="shared" si="205"/>
        <v>1</v>
      </c>
      <c r="X771" s="9">
        <f t="shared" si="206"/>
        <v>18</v>
      </c>
      <c r="Y771" s="31" t="str">
        <f t="shared" si="207"/>
        <v/>
      </c>
      <c r="Z771" s="134">
        <v>47.78</v>
      </c>
      <c r="AA771" s="31" t="str">
        <f t="shared" si="208"/>
        <v>-</v>
      </c>
      <c r="AB771" s="31">
        <f t="shared" si="209"/>
        <v>47.78</v>
      </c>
    </row>
    <row r="772" spans="1:28" x14ac:dyDescent="0.3">
      <c r="A772" s="133">
        <v>42767.791666666664</v>
      </c>
      <c r="B772" s="152">
        <f t="shared" si="210"/>
        <v>2</v>
      </c>
      <c r="C772" s="152">
        <f t="shared" si="211"/>
        <v>1</v>
      </c>
      <c r="D772" s="152">
        <f t="shared" si="212"/>
        <v>19</v>
      </c>
      <c r="E772" s="38" t="str">
        <f t="shared" si="213"/>
        <v/>
      </c>
      <c r="F772" s="134">
        <v>29.33</v>
      </c>
      <c r="G772" s="38" t="str">
        <f t="shared" si="214"/>
        <v>-</v>
      </c>
      <c r="H772" s="38">
        <f t="shared" si="215"/>
        <v>29.33</v>
      </c>
      <c r="K772" s="133">
        <v>43132.791666666664</v>
      </c>
      <c r="L772" s="9">
        <f t="shared" si="198"/>
        <v>2</v>
      </c>
      <c r="M772" s="9">
        <f t="shared" si="199"/>
        <v>1</v>
      </c>
      <c r="N772" s="9">
        <f t="shared" si="200"/>
        <v>19</v>
      </c>
      <c r="O772" s="31" t="str">
        <f t="shared" si="201"/>
        <v/>
      </c>
      <c r="P772" s="134">
        <v>35</v>
      </c>
      <c r="Q772" s="31" t="str">
        <f t="shared" si="202"/>
        <v>-</v>
      </c>
      <c r="R772" s="31">
        <f t="shared" si="203"/>
        <v>35</v>
      </c>
      <c r="U772" s="133">
        <v>43497.791666666664</v>
      </c>
      <c r="V772" s="9">
        <f t="shared" si="204"/>
        <v>2</v>
      </c>
      <c r="W772" s="9">
        <f t="shared" si="205"/>
        <v>1</v>
      </c>
      <c r="X772" s="9">
        <f t="shared" si="206"/>
        <v>19</v>
      </c>
      <c r="Y772" s="31" t="str">
        <f t="shared" si="207"/>
        <v/>
      </c>
      <c r="Z772" s="134">
        <v>41.25</v>
      </c>
      <c r="AA772" s="31" t="str">
        <f t="shared" si="208"/>
        <v>-</v>
      </c>
      <c r="AB772" s="31">
        <f t="shared" si="209"/>
        <v>41.25</v>
      </c>
    </row>
    <row r="773" spans="1:28" x14ac:dyDescent="0.3">
      <c r="A773" s="133">
        <v>42767.833333333336</v>
      </c>
      <c r="B773" s="152">
        <f t="shared" si="210"/>
        <v>2</v>
      </c>
      <c r="C773" s="152">
        <f t="shared" si="211"/>
        <v>1</v>
      </c>
      <c r="D773" s="152">
        <f t="shared" si="212"/>
        <v>20</v>
      </c>
      <c r="E773" s="38" t="str">
        <f t="shared" si="213"/>
        <v/>
      </c>
      <c r="F773" s="134">
        <v>28.44</v>
      </c>
      <c r="G773" s="38" t="str">
        <f t="shared" si="214"/>
        <v>-</v>
      </c>
      <c r="H773" s="38">
        <f t="shared" si="215"/>
        <v>28.44</v>
      </c>
      <c r="K773" s="133">
        <v>43132.833333333336</v>
      </c>
      <c r="L773" s="9">
        <f t="shared" si="198"/>
        <v>2</v>
      </c>
      <c r="M773" s="9">
        <f t="shared" si="199"/>
        <v>1</v>
      </c>
      <c r="N773" s="9">
        <f t="shared" si="200"/>
        <v>20</v>
      </c>
      <c r="O773" s="31" t="str">
        <f t="shared" si="201"/>
        <v/>
      </c>
      <c r="P773" s="134">
        <v>34.49</v>
      </c>
      <c r="Q773" s="31" t="str">
        <f t="shared" si="202"/>
        <v>-</v>
      </c>
      <c r="R773" s="31">
        <f t="shared" si="203"/>
        <v>34.49</v>
      </c>
      <c r="U773" s="133">
        <v>43497.833333333336</v>
      </c>
      <c r="V773" s="9">
        <f t="shared" si="204"/>
        <v>2</v>
      </c>
      <c r="W773" s="9">
        <f t="shared" si="205"/>
        <v>1</v>
      </c>
      <c r="X773" s="9">
        <f t="shared" si="206"/>
        <v>20</v>
      </c>
      <c r="Y773" s="31" t="str">
        <f t="shared" si="207"/>
        <v/>
      </c>
      <c r="Z773" s="134">
        <v>40.590000000000003</v>
      </c>
      <c r="AA773" s="31" t="str">
        <f t="shared" si="208"/>
        <v>-</v>
      </c>
      <c r="AB773" s="31">
        <f t="shared" si="209"/>
        <v>40.590000000000003</v>
      </c>
    </row>
    <row r="774" spans="1:28" x14ac:dyDescent="0.3">
      <c r="A774" s="133">
        <v>42767.875</v>
      </c>
      <c r="B774" s="152">
        <f t="shared" si="210"/>
        <v>2</v>
      </c>
      <c r="C774" s="152">
        <f t="shared" si="211"/>
        <v>1</v>
      </c>
      <c r="D774" s="152">
        <f t="shared" si="212"/>
        <v>21</v>
      </c>
      <c r="E774" s="38" t="str">
        <f t="shared" si="213"/>
        <v/>
      </c>
      <c r="F774" s="134">
        <v>25.42</v>
      </c>
      <c r="G774" s="38" t="str">
        <f t="shared" si="214"/>
        <v>-</v>
      </c>
      <c r="H774" s="38">
        <f t="shared" si="215"/>
        <v>25.42</v>
      </c>
      <c r="K774" s="133">
        <v>43132.875</v>
      </c>
      <c r="L774" s="9">
        <f t="shared" si="198"/>
        <v>2</v>
      </c>
      <c r="M774" s="9">
        <f t="shared" si="199"/>
        <v>1</v>
      </c>
      <c r="N774" s="9">
        <f t="shared" si="200"/>
        <v>21</v>
      </c>
      <c r="O774" s="31" t="str">
        <f t="shared" si="201"/>
        <v/>
      </c>
      <c r="P774" s="134">
        <v>32.6</v>
      </c>
      <c r="Q774" s="31" t="str">
        <f t="shared" si="202"/>
        <v>-</v>
      </c>
      <c r="R774" s="31">
        <f t="shared" si="203"/>
        <v>32.6</v>
      </c>
      <c r="U774" s="133">
        <v>43497.875</v>
      </c>
      <c r="V774" s="9">
        <f t="shared" si="204"/>
        <v>2</v>
      </c>
      <c r="W774" s="9">
        <f t="shared" si="205"/>
        <v>1</v>
      </c>
      <c r="X774" s="9">
        <f t="shared" si="206"/>
        <v>21</v>
      </c>
      <c r="Y774" s="31" t="str">
        <f t="shared" si="207"/>
        <v/>
      </c>
      <c r="Z774" s="134">
        <v>35.33</v>
      </c>
      <c r="AA774" s="31" t="str">
        <f t="shared" si="208"/>
        <v>-</v>
      </c>
      <c r="AB774" s="31">
        <f t="shared" si="209"/>
        <v>35.33</v>
      </c>
    </row>
    <row r="775" spans="1:28" x14ac:dyDescent="0.3">
      <c r="A775" s="133">
        <v>42767.916666666664</v>
      </c>
      <c r="B775" s="152">
        <f t="shared" si="210"/>
        <v>2</v>
      </c>
      <c r="C775" s="152">
        <f t="shared" si="211"/>
        <v>1</v>
      </c>
      <c r="D775" s="152">
        <f t="shared" si="212"/>
        <v>22</v>
      </c>
      <c r="E775" s="38" t="str">
        <f t="shared" si="213"/>
        <v/>
      </c>
      <c r="F775" s="134">
        <v>23.71</v>
      </c>
      <c r="G775" s="38" t="str">
        <f t="shared" si="214"/>
        <v>-</v>
      </c>
      <c r="H775" s="38">
        <f t="shared" si="215"/>
        <v>23.71</v>
      </c>
      <c r="K775" s="133">
        <v>43132.916666666664</v>
      </c>
      <c r="L775" s="9">
        <f t="shared" si="198"/>
        <v>2</v>
      </c>
      <c r="M775" s="9">
        <f t="shared" si="199"/>
        <v>1</v>
      </c>
      <c r="N775" s="9">
        <f t="shared" si="200"/>
        <v>22</v>
      </c>
      <c r="O775" s="31" t="str">
        <f t="shared" si="201"/>
        <v/>
      </c>
      <c r="P775" s="134">
        <v>28.38</v>
      </c>
      <c r="Q775" s="31" t="str">
        <f t="shared" si="202"/>
        <v>-</v>
      </c>
      <c r="R775" s="31">
        <f t="shared" si="203"/>
        <v>28.38</v>
      </c>
      <c r="U775" s="133">
        <v>43497.916666666664</v>
      </c>
      <c r="V775" s="9">
        <f t="shared" si="204"/>
        <v>2</v>
      </c>
      <c r="W775" s="9">
        <f t="shared" si="205"/>
        <v>1</v>
      </c>
      <c r="X775" s="9">
        <f t="shared" si="206"/>
        <v>22</v>
      </c>
      <c r="Y775" s="31" t="str">
        <f t="shared" si="207"/>
        <v/>
      </c>
      <c r="Z775" s="134">
        <v>32.590000000000003</v>
      </c>
      <c r="AA775" s="31" t="str">
        <f t="shared" si="208"/>
        <v>-</v>
      </c>
      <c r="AB775" s="31">
        <f t="shared" si="209"/>
        <v>32.590000000000003</v>
      </c>
    </row>
    <row r="776" spans="1:28" x14ac:dyDescent="0.3">
      <c r="A776" s="133">
        <v>42767.958333333336</v>
      </c>
      <c r="B776" s="152">
        <f t="shared" si="210"/>
        <v>2</v>
      </c>
      <c r="C776" s="152">
        <f t="shared" si="211"/>
        <v>1</v>
      </c>
      <c r="D776" s="152">
        <f t="shared" si="212"/>
        <v>23</v>
      </c>
      <c r="E776" s="38" t="str">
        <f t="shared" si="213"/>
        <v/>
      </c>
      <c r="F776" s="134">
        <v>21.57</v>
      </c>
      <c r="G776" s="38" t="str">
        <f t="shared" si="214"/>
        <v>-</v>
      </c>
      <c r="H776" s="38">
        <f t="shared" si="215"/>
        <v>21.57</v>
      </c>
      <c r="K776" s="133">
        <v>43132.958333333336</v>
      </c>
      <c r="L776" s="9">
        <f t="shared" si="198"/>
        <v>2</v>
      </c>
      <c r="M776" s="9">
        <f t="shared" si="199"/>
        <v>1</v>
      </c>
      <c r="N776" s="9">
        <f t="shared" si="200"/>
        <v>23</v>
      </c>
      <c r="O776" s="31" t="str">
        <f t="shared" si="201"/>
        <v/>
      </c>
      <c r="P776" s="134">
        <v>25.82</v>
      </c>
      <c r="Q776" s="31" t="str">
        <f t="shared" si="202"/>
        <v>-</v>
      </c>
      <c r="R776" s="31">
        <f t="shared" si="203"/>
        <v>25.82</v>
      </c>
      <c r="U776" s="133">
        <v>43497.958333333336</v>
      </c>
      <c r="V776" s="9">
        <f t="shared" si="204"/>
        <v>2</v>
      </c>
      <c r="W776" s="9">
        <f t="shared" si="205"/>
        <v>1</v>
      </c>
      <c r="X776" s="9">
        <f t="shared" si="206"/>
        <v>23</v>
      </c>
      <c r="Y776" s="31" t="str">
        <f t="shared" si="207"/>
        <v/>
      </c>
      <c r="Z776" s="134">
        <v>28.92</v>
      </c>
      <c r="AA776" s="31" t="str">
        <f t="shared" si="208"/>
        <v>-</v>
      </c>
      <c r="AB776" s="31">
        <f t="shared" si="209"/>
        <v>28.92</v>
      </c>
    </row>
    <row r="777" spans="1:28" x14ac:dyDescent="0.3">
      <c r="A777" s="133">
        <v>42768</v>
      </c>
      <c r="B777" s="152">
        <f t="shared" si="210"/>
        <v>2</v>
      </c>
      <c r="C777" s="152">
        <f t="shared" si="211"/>
        <v>2</v>
      </c>
      <c r="D777" s="152">
        <f t="shared" si="212"/>
        <v>0</v>
      </c>
      <c r="E777" s="38" t="str">
        <f t="shared" si="213"/>
        <v/>
      </c>
      <c r="F777" s="134">
        <v>22.14</v>
      </c>
      <c r="G777" s="38" t="str">
        <f t="shared" si="214"/>
        <v>-</v>
      </c>
      <c r="H777" s="38">
        <f t="shared" si="215"/>
        <v>22.14</v>
      </c>
      <c r="K777" s="133">
        <v>43133</v>
      </c>
      <c r="L777" s="9">
        <f t="shared" ref="L777:L840" si="216">MONTH(K777)</f>
        <v>2</v>
      </c>
      <c r="M777" s="9">
        <f t="shared" ref="M777:M840" si="217">DAY(K777)</f>
        <v>2</v>
      </c>
      <c r="N777" s="9">
        <f t="shared" ref="N777:N840" si="218">HOUR(K777)</f>
        <v>0</v>
      </c>
      <c r="O777" s="31" t="str">
        <f t="shared" ref="O777:O840" si="219">IF(WEEKDAY(K777,2)&gt;5,"W","")</f>
        <v/>
      </c>
      <c r="P777" s="134">
        <v>25.93</v>
      </c>
      <c r="Q777" s="31" t="str">
        <f t="shared" ref="Q777:Q840" si="220">IF(AND($L777&gt;=$L$5,$L777&lt;=$M$5),IF($O777&lt;&gt;"W",IF(AND($N777&gt;=$N$5,$N777&lt;$P$5),$P777,"-"),"-"),"-")</f>
        <v>-</v>
      </c>
      <c r="R777" s="31">
        <f t="shared" ref="R777:R840" si="221">IF(Q777="-",P777,"-")</f>
        <v>25.93</v>
      </c>
      <c r="U777" s="133">
        <v>43498</v>
      </c>
      <c r="V777" s="9">
        <f t="shared" ref="V777:V840" si="222">MONTH(U777)</f>
        <v>2</v>
      </c>
      <c r="W777" s="9">
        <f t="shared" ref="W777:W840" si="223">DAY(U777)</f>
        <v>2</v>
      </c>
      <c r="X777" s="9">
        <f t="shared" ref="X777:X840" si="224">HOUR(U777)</f>
        <v>0</v>
      </c>
      <c r="Y777" s="31" t="str">
        <f t="shared" ref="Y777:Y840" si="225">IF(WEEKDAY(U777,2)&gt;5,"W","")</f>
        <v>W</v>
      </c>
      <c r="Z777" s="134">
        <v>32.64</v>
      </c>
      <c r="AA777" s="31" t="str">
        <f t="shared" ref="AA777:AA840" si="226">IF(AND($V777&gt;=$V$5,$V777&lt;=$W$5),IF($Y777&lt;&gt;"W",IF(AND($X777&gt;=$X$5,$X777&lt;$Z$5),$Z777,"-"),"-"),"-")</f>
        <v>-</v>
      </c>
      <c r="AB777" s="31">
        <f t="shared" ref="AB777:AB840" si="227">IF(AA777="-",Z777,"-")</f>
        <v>32.64</v>
      </c>
    </row>
    <row r="778" spans="1:28" x14ac:dyDescent="0.3">
      <c r="A778" s="133">
        <v>42768.041666666664</v>
      </c>
      <c r="B778" s="152">
        <f t="shared" ref="B778:B841" si="228">MONTH(A778)</f>
        <v>2</v>
      </c>
      <c r="C778" s="152">
        <f t="shared" ref="C778:C841" si="229">DAY(A778)</f>
        <v>2</v>
      </c>
      <c r="D778" s="152">
        <f t="shared" ref="D778:D841" si="230">HOUR(A778)</f>
        <v>1</v>
      </c>
      <c r="E778" s="38" t="str">
        <f t="shared" ref="E778:E841" si="231">IF(WEEKDAY(A778,2)&gt;5,"W","")</f>
        <v/>
      </c>
      <c r="F778" s="134">
        <v>21.83</v>
      </c>
      <c r="G778" s="38" t="str">
        <f t="shared" ref="G778:G841" si="232">IF(AND($B778&gt;=$B$5,$B778&lt;=$C$5),IF($E778&lt;&gt;"W",IF(AND($D778&gt;=$D$5,$D778&lt;$F$5),$F778,"-"),"-"),"-")</f>
        <v>-</v>
      </c>
      <c r="H778" s="38">
        <f t="shared" ref="H778:H841" si="233">IF(G778="-",F778,"-")</f>
        <v>21.83</v>
      </c>
      <c r="K778" s="133">
        <v>43133.041666666664</v>
      </c>
      <c r="L778" s="9">
        <f t="shared" si="216"/>
        <v>2</v>
      </c>
      <c r="M778" s="9">
        <f t="shared" si="217"/>
        <v>2</v>
      </c>
      <c r="N778" s="9">
        <f t="shared" si="218"/>
        <v>1</v>
      </c>
      <c r="O778" s="31" t="str">
        <f t="shared" si="219"/>
        <v/>
      </c>
      <c r="P778" s="134">
        <v>25.66</v>
      </c>
      <c r="Q778" s="31" t="str">
        <f t="shared" si="220"/>
        <v>-</v>
      </c>
      <c r="R778" s="31">
        <f t="shared" si="221"/>
        <v>25.66</v>
      </c>
      <c r="U778" s="133">
        <v>43498.041666666664</v>
      </c>
      <c r="V778" s="9">
        <f t="shared" si="222"/>
        <v>2</v>
      </c>
      <c r="W778" s="9">
        <f t="shared" si="223"/>
        <v>2</v>
      </c>
      <c r="X778" s="9">
        <f t="shared" si="224"/>
        <v>1</v>
      </c>
      <c r="Y778" s="31" t="str">
        <f t="shared" si="225"/>
        <v>W</v>
      </c>
      <c r="Z778" s="134">
        <v>31.25</v>
      </c>
      <c r="AA778" s="31" t="str">
        <f t="shared" si="226"/>
        <v>-</v>
      </c>
      <c r="AB778" s="31">
        <f t="shared" si="227"/>
        <v>31.25</v>
      </c>
    </row>
    <row r="779" spans="1:28" x14ac:dyDescent="0.3">
      <c r="A779" s="133">
        <v>42768.083333333336</v>
      </c>
      <c r="B779" s="152">
        <f t="shared" si="228"/>
        <v>2</v>
      </c>
      <c r="C779" s="152">
        <f t="shared" si="229"/>
        <v>2</v>
      </c>
      <c r="D779" s="152">
        <f t="shared" si="230"/>
        <v>2</v>
      </c>
      <c r="E779" s="38" t="str">
        <f t="shared" si="231"/>
        <v/>
      </c>
      <c r="F779" s="134">
        <v>21.77</v>
      </c>
      <c r="G779" s="38" t="str">
        <f t="shared" si="232"/>
        <v>-</v>
      </c>
      <c r="H779" s="38">
        <f t="shared" si="233"/>
        <v>21.77</v>
      </c>
      <c r="K779" s="133">
        <v>43133.083333333336</v>
      </c>
      <c r="L779" s="9">
        <f t="shared" si="216"/>
        <v>2</v>
      </c>
      <c r="M779" s="9">
        <f t="shared" si="217"/>
        <v>2</v>
      </c>
      <c r="N779" s="9">
        <f t="shared" si="218"/>
        <v>2</v>
      </c>
      <c r="O779" s="31" t="str">
        <f t="shared" si="219"/>
        <v/>
      </c>
      <c r="P779" s="134">
        <v>25.67</v>
      </c>
      <c r="Q779" s="31" t="str">
        <f t="shared" si="220"/>
        <v>-</v>
      </c>
      <c r="R779" s="31">
        <f t="shared" si="221"/>
        <v>25.67</v>
      </c>
      <c r="U779" s="133">
        <v>43498.083333333336</v>
      </c>
      <c r="V779" s="9">
        <f t="shared" si="222"/>
        <v>2</v>
      </c>
      <c r="W779" s="9">
        <f t="shared" si="223"/>
        <v>2</v>
      </c>
      <c r="X779" s="9">
        <f t="shared" si="224"/>
        <v>2</v>
      </c>
      <c r="Y779" s="31" t="str">
        <f t="shared" si="225"/>
        <v>W</v>
      </c>
      <c r="Z779" s="134">
        <v>28.74</v>
      </c>
      <c r="AA779" s="31" t="str">
        <f t="shared" si="226"/>
        <v>-</v>
      </c>
      <c r="AB779" s="31">
        <f t="shared" si="227"/>
        <v>28.74</v>
      </c>
    </row>
    <row r="780" spans="1:28" x14ac:dyDescent="0.3">
      <c r="A780" s="133">
        <v>42768.125</v>
      </c>
      <c r="B780" s="152">
        <f t="shared" si="228"/>
        <v>2</v>
      </c>
      <c r="C780" s="152">
        <f t="shared" si="229"/>
        <v>2</v>
      </c>
      <c r="D780" s="152">
        <f t="shared" si="230"/>
        <v>3</v>
      </c>
      <c r="E780" s="38" t="str">
        <f t="shared" si="231"/>
        <v/>
      </c>
      <c r="F780" s="134">
        <v>21.91</v>
      </c>
      <c r="G780" s="38" t="str">
        <f t="shared" si="232"/>
        <v>-</v>
      </c>
      <c r="H780" s="38">
        <f t="shared" si="233"/>
        <v>21.91</v>
      </c>
      <c r="K780" s="133">
        <v>43133.125</v>
      </c>
      <c r="L780" s="9">
        <f t="shared" si="216"/>
        <v>2</v>
      </c>
      <c r="M780" s="9">
        <f t="shared" si="217"/>
        <v>2</v>
      </c>
      <c r="N780" s="9">
        <f t="shared" si="218"/>
        <v>3</v>
      </c>
      <c r="O780" s="31" t="str">
        <f t="shared" si="219"/>
        <v/>
      </c>
      <c r="P780" s="134">
        <v>25.83</v>
      </c>
      <c r="Q780" s="31" t="str">
        <f t="shared" si="220"/>
        <v>-</v>
      </c>
      <c r="R780" s="31">
        <f t="shared" si="221"/>
        <v>25.83</v>
      </c>
      <c r="U780" s="133">
        <v>43498.125</v>
      </c>
      <c r="V780" s="9">
        <f t="shared" si="222"/>
        <v>2</v>
      </c>
      <c r="W780" s="9">
        <f t="shared" si="223"/>
        <v>2</v>
      </c>
      <c r="X780" s="9">
        <f t="shared" si="224"/>
        <v>3</v>
      </c>
      <c r="Y780" s="31" t="str">
        <f t="shared" si="225"/>
        <v>W</v>
      </c>
      <c r="Z780" s="134">
        <v>28.96</v>
      </c>
      <c r="AA780" s="31" t="str">
        <f t="shared" si="226"/>
        <v>-</v>
      </c>
      <c r="AB780" s="31">
        <f t="shared" si="227"/>
        <v>28.96</v>
      </c>
    </row>
    <row r="781" spans="1:28" x14ac:dyDescent="0.3">
      <c r="A781" s="133">
        <v>42768.166666666664</v>
      </c>
      <c r="B781" s="152">
        <f t="shared" si="228"/>
        <v>2</v>
      </c>
      <c r="C781" s="152">
        <f t="shared" si="229"/>
        <v>2</v>
      </c>
      <c r="D781" s="152">
        <f t="shared" si="230"/>
        <v>4</v>
      </c>
      <c r="E781" s="38" t="str">
        <f t="shared" si="231"/>
        <v/>
      </c>
      <c r="F781" s="134">
        <v>22.27</v>
      </c>
      <c r="G781" s="38" t="str">
        <f t="shared" si="232"/>
        <v>-</v>
      </c>
      <c r="H781" s="38">
        <f t="shared" si="233"/>
        <v>22.27</v>
      </c>
      <c r="K781" s="133">
        <v>43133.166666666664</v>
      </c>
      <c r="L781" s="9">
        <f t="shared" si="216"/>
        <v>2</v>
      </c>
      <c r="M781" s="9">
        <f t="shared" si="217"/>
        <v>2</v>
      </c>
      <c r="N781" s="9">
        <f t="shared" si="218"/>
        <v>4</v>
      </c>
      <c r="O781" s="31" t="str">
        <f t="shared" si="219"/>
        <v/>
      </c>
      <c r="P781" s="134">
        <v>26.85</v>
      </c>
      <c r="Q781" s="31" t="str">
        <f t="shared" si="220"/>
        <v>-</v>
      </c>
      <c r="R781" s="31">
        <f t="shared" si="221"/>
        <v>26.85</v>
      </c>
      <c r="U781" s="133">
        <v>43498.166666666664</v>
      </c>
      <c r="V781" s="9">
        <f t="shared" si="222"/>
        <v>2</v>
      </c>
      <c r="W781" s="9">
        <f t="shared" si="223"/>
        <v>2</v>
      </c>
      <c r="X781" s="9">
        <f t="shared" si="224"/>
        <v>4</v>
      </c>
      <c r="Y781" s="31" t="str">
        <f t="shared" si="225"/>
        <v>W</v>
      </c>
      <c r="Z781" s="134">
        <v>29.32</v>
      </c>
      <c r="AA781" s="31" t="str">
        <f t="shared" si="226"/>
        <v>-</v>
      </c>
      <c r="AB781" s="31">
        <f t="shared" si="227"/>
        <v>29.32</v>
      </c>
    </row>
    <row r="782" spans="1:28" x14ac:dyDescent="0.3">
      <c r="A782" s="133">
        <v>42768.208333333336</v>
      </c>
      <c r="B782" s="152">
        <f t="shared" si="228"/>
        <v>2</v>
      </c>
      <c r="C782" s="152">
        <f t="shared" si="229"/>
        <v>2</v>
      </c>
      <c r="D782" s="152">
        <f t="shared" si="230"/>
        <v>5</v>
      </c>
      <c r="E782" s="38" t="str">
        <f t="shared" si="231"/>
        <v/>
      </c>
      <c r="F782" s="134">
        <v>24.47</v>
      </c>
      <c r="G782" s="38" t="str">
        <f t="shared" si="232"/>
        <v>-</v>
      </c>
      <c r="H782" s="38">
        <f t="shared" si="233"/>
        <v>24.47</v>
      </c>
      <c r="K782" s="133">
        <v>43133.208333333336</v>
      </c>
      <c r="L782" s="9">
        <f t="shared" si="216"/>
        <v>2</v>
      </c>
      <c r="M782" s="9">
        <f t="shared" si="217"/>
        <v>2</v>
      </c>
      <c r="N782" s="9">
        <f t="shared" si="218"/>
        <v>5</v>
      </c>
      <c r="O782" s="31" t="str">
        <f t="shared" si="219"/>
        <v/>
      </c>
      <c r="P782" s="134">
        <v>32.61</v>
      </c>
      <c r="Q782" s="31" t="str">
        <f t="shared" si="220"/>
        <v>-</v>
      </c>
      <c r="R782" s="31">
        <f t="shared" si="221"/>
        <v>32.61</v>
      </c>
      <c r="U782" s="133">
        <v>43498.208333333336</v>
      </c>
      <c r="V782" s="9">
        <f t="shared" si="222"/>
        <v>2</v>
      </c>
      <c r="W782" s="9">
        <f t="shared" si="223"/>
        <v>2</v>
      </c>
      <c r="X782" s="9">
        <f t="shared" si="224"/>
        <v>5</v>
      </c>
      <c r="Y782" s="31" t="str">
        <f t="shared" si="225"/>
        <v>W</v>
      </c>
      <c r="Z782" s="134">
        <v>30.85</v>
      </c>
      <c r="AA782" s="31" t="str">
        <f t="shared" si="226"/>
        <v>-</v>
      </c>
      <c r="AB782" s="31">
        <f t="shared" si="227"/>
        <v>30.85</v>
      </c>
    </row>
    <row r="783" spans="1:28" x14ac:dyDescent="0.3">
      <c r="A783" s="133">
        <v>42768.25</v>
      </c>
      <c r="B783" s="152">
        <f t="shared" si="228"/>
        <v>2</v>
      </c>
      <c r="C783" s="152">
        <f t="shared" si="229"/>
        <v>2</v>
      </c>
      <c r="D783" s="152">
        <f t="shared" si="230"/>
        <v>6</v>
      </c>
      <c r="E783" s="38" t="str">
        <f t="shared" si="231"/>
        <v/>
      </c>
      <c r="F783" s="134">
        <v>29.93</v>
      </c>
      <c r="G783" s="38" t="str">
        <f t="shared" si="232"/>
        <v>-</v>
      </c>
      <c r="H783" s="38">
        <f t="shared" si="233"/>
        <v>29.93</v>
      </c>
      <c r="K783" s="133">
        <v>43133.25</v>
      </c>
      <c r="L783" s="9">
        <f t="shared" si="216"/>
        <v>2</v>
      </c>
      <c r="M783" s="9">
        <f t="shared" si="217"/>
        <v>2</v>
      </c>
      <c r="N783" s="9">
        <f t="shared" si="218"/>
        <v>6</v>
      </c>
      <c r="O783" s="31" t="str">
        <f t="shared" si="219"/>
        <v/>
      </c>
      <c r="P783" s="134">
        <v>46.43</v>
      </c>
      <c r="Q783" s="31" t="str">
        <f t="shared" si="220"/>
        <v>-</v>
      </c>
      <c r="R783" s="31">
        <f t="shared" si="221"/>
        <v>46.43</v>
      </c>
      <c r="U783" s="133">
        <v>43498.25</v>
      </c>
      <c r="V783" s="9">
        <f t="shared" si="222"/>
        <v>2</v>
      </c>
      <c r="W783" s="9">
        <f t="shared" si="223"/>
        <v>2</v>
      </c>
      <c r="X783" s="9">
        <f t="shared" si="224"/>
        <v>6</v>
      </c>
      <c r="Y783" s="31" t="str">
        <f t="shared" si="225"/>
        <v>W</v>
      </c>
      <c r="Z783" s="134">
        <v>34.840000000000003</v>
      </c>
      <c r="AA783" s="31" t="str">
        <f t="shared" si="226"/>
        <v>-</v>
      </c>
      <c r="AB783" s="31">
        <f t="shared" si="227"/>
        <v>34.840000000000003</v>
      </c>
    </row>
    <row r="784" spans="1:28" x14ac:dyDescent="0.3">
      <c r="A784" s="133">
        <v>42768.291666666664</v>
      </c>
      <c r="B784" s="152">
        <f t="shared" si="228"/>
        <v>2</v>
      </c>
      <c r="C784" s="152">
        <f t="shared" si="229"/>
        <v>2</v>
      </c>
      <c r="D784" s="152">
        <f t="shared" si="230"/>
        <v>7</v>
      </c>
      <c r="E784" s="38" t="str">
        <f t="shared" si="231"/>
        <v/>
      </c>
      <c r="F784" s="134">
        <v>33.71</v>
      </c>
      <c r="G784" s="38" t="str">
        <f t="shared" si="232"/>
        <v>-</v>
      </c>
      <c r="H784" s="38">
        <f t="shared" si="233"/>
        <v>33.71</v>
      </c>
      <c r="K784" s="133">
        <v>43133.291666666664</v>
      </c>
      <c r="L784" s="9">
        <f t="shared" si="216"/>
        <v>2</v>
      </c>
      <c r="M784" s="9">
        <f t="shared" si="217"/>
        <v>2</v>
      </c>
      <c r="N784" s="9">
        <f t="shared" si="218"/>
        <v>7</v>
      </c>
      <c r="O784" s="31" t="str">
        <f t="shared" si="219"/>
        <v/>
      </c>
      <c r="P784" s="134">
        <v>52.58</v>
      </c>
      <c r="Q784" s="31" t="str">
        <f t="shared" si="220"/>
        <v>-</v>
      </c>
      <c r="R784" s="31">
        <f t="shared" si="221"/>
        <v>52.58</v>
      </c>
      <c r="U784" s="133">
        <v>43498.291666666664</v>
      </c>
      <c r="V784" s="9">
        <f t="shared" si="222"/>
        <v>2</v>
      </c>
      <c r="W784" s="9">
        <f t="shared" si="223"/>
        <v>2</v>
      </c>
      <c r="X784" s="9">
        <f t="shared" si="224"/>
        <v>7</v>
      </c>
      <c r="Y784" s="31" t="str">
        <f t="shared" si="225"/>
        <v>W</v>
      </c>
      <c r="Z784" s="134">
        <v>37.39</v>
      </c>
      <c r="AA784" s="31" t="str">
        <f t="shared" si="226"/>
        <v>-</v>
      </c>
      <c r="AB784" s="31">
        <f t="shared" si="227"/>
        <v>37.39</v>
      </c>
    </row>
    <row r="785" spans="1:28" x14ac:dyDescent="0.3">
      <c r="A785" s="133">
        <v>42768.333333333336</v>
      </c>
      <c r="B785" s="152">
        <f t="shared" si="228"/>
        <v>2</v>
      </c>
      <c r="C785" s="152">
        <f t="shared" si="229"/>
        <v>2</v>
      </c>
      <c r="D785" s="152">
        <f t="shared" si="230"/>
        <v>8</v>
      </c>
      <c r="E785" s="38" t="str">
        <f t="shared" si="231"/>
        <v/>
      </c>
      <c r="F785" s="134">
        <v>29.76</v>
      </c>
      <c r="G785" s="38">
        <f t="shared" si="232"/>
        <v>29.76</v>
      </c>
      <c r="H785" s="38" t="str">
        <f t="shared" si="233"/>
        <v>-</v>
      </c>
      <c r="K785" s="133">
        <v>43133.333333333336</v>
      </c>
      <c r="L785" s="9">
        <f t="shared" si="216"/>
        <v>2</v>
      </c>
      <c r="M785" s="9">
        <f t="shared" si="217"/>
        <v>2</v>
      </c>
      <c r="N785" s="9">
        <f t="shared" si="218"/>
        <v>8</v>
      </c>
      <c r="O785" s="31" t="str">
        <f t="shared" si="219"/>
        <v/>
      </c>
      <c r="P785" s="134">
        <v>49.88</v>
      </c>
      <c r="Q785" s="31">
        <f t="shared" si="220"/>
        <v>49.88</v>
      </c>
      <c r="R785" s="31" t="str">
        <f t="shared" si="221"/>
        <v>-</v>
      </c>
      <c r="U785" s="133">
        <v>43498.333333333336</v>
      </c>
      <c r="V785" s="9">
        <f t="shared" si="222"/>
        <v>2</v>
      </c>
      <c r="W785" s="9">
        <f t="shared" si="223"/>
        <v>2</v>
      </c>
      <c r="X785" s="9">
        <f t="shared" si="224"/>
        <v>8</v>
      </c>
      <c r="Y785" s="31" t="str">
        <f t="shared" si="225"/>
        <v>W</v>
      </c>
      <c r="Z785" s="134">
        <v>38.090000000000003</v>
      </c>
      <c r="AA785" s="31" t="str">
        <f t="shared" si="226"/>
        <v>-</v>
      </c>
      <c r="AB785" s="31">
        <f t="shared" si="227"/>
        <v>38.090000000000003</v>
      </c>
    </row>
    <row r="786" spans="1:28" x14ac:dyDescent="0.3">
      <c r="A786" s="133">
        <v>42768.375</v>
      </c>
      <c r="B786" s="152">
        <f t="shared" si="228"/>
        <v>2</v>
      </c>
      <c r="C786" s="152">
        <f t="shared" si="229"/>
        <v>2</v>
      </c>
      <c r="D786" s="152">
        <f t="shared" si="230"/>
        <v>9</v>
      </c>
      <c r="E786" s="38" t="str">
        <f t="shared" si="231"/>
        <v/>
      </c>
      <c r="F786" s="134">
        <v>29.04</v>
      </c>
      <c r="G786" s="38">
        <f t="shared" si="232"/>
        <v>29.04</v>
      </c>
      <c r="H786" s="38" t="str">
        <f t="shared" si="233"/>
        <v>-</v>
      </c>
      <c r="K786" s="133">
        <v>43133.375</v>
      </c>
      <c r="L786" s="9">
        <f t="shared" si="216"/>
        <v>2</v>
      </c>
      <c r="M786" s="9">
        <f t="shared" si="217"/>
        <v>2</v>
      </c>
      <c r="N786" s="9">
        <f t="shared" si="218"/>
        <v>9</v>
      </c>
      <c r="O786" s="31" t="str">
        <f t="shared" si="219"/>
        <v/>
      </c>
      <c r="P786" s="134">
        <v>44.54</v>
      </c>
      <c r="Q786" s="31">
        <f t="shared" si="220"/>
        <v>44.54</v>
      </c>
      <c r="R786" s="31" t="str">
        <f t="shared" si="221"/>
        <v>-</v>
      </c>
      <c r="U786" s="133">
        <v>43498.375</v>
      </c>
      <c r="V786" s="9">
        <f t="shared" si="222"/>
        <v>2</v>
      </c>
      <c r="W786" s="9">
        <f t="shared" si="223"/>
        <v>2</v>
      </c>
      <c r="X786" s="9">
        <f t="shared" si="224"/>
        <v>9</v>
      </c>
      <c r="Y786" s="31" t="str">
        <f t="shared" si="225"/>
        <v>W</v>
      </c>
      <c r="Z786" s="134">
        <v>36.270000000000003</v>
      </c>
      <c r="AA786" s="31" t="str">
        <f t="shared" si="226"/>
        <v>-</v>
      </c>
      <c r="AB786" s="31">
        <f t="shared" si="227"/>
        <v>36.270000000000003</v>
      </c>
    </row>
    <row r="787" spans="1:28" x14ac:dyDescent="0.3">
      <c r="A787" s="133">
        <v>42768.416666666664</v>
      </c>
      <c r="B787" s="152">
        <f t="shared" si="228"/>
        <v>2</v>
      </c>
      <c r="C787" s="152">
        <f t="shared" si="229"/>
        <v>2</v>
      </c>
      <c r="D787" s="152">
        <f t="shared" si="230"/>
        <v>10</v>
      </c>
      <c r="E787" s="38" t="str">
        <f t="shared" si="231"/>
        <v/>
      </c>
      <c r="F787" s="134">
        <v>28.34</v>
      </c>
      <c r="G787" s="38">
        <f t="shared" si="232"/>
        <v>28.34</v>
      </c>
      <c r="H787" s="38" t="str">
        <f t="shared" si="233"/>
        <v>-</v>
      </c>
      <c r="K787" s="133">
        <v>43133.416666666664</v>
      </c>
      <c r="L787" s="9">
        <f t="shared" si="216"/>
        <v>2</v>
      </c>
      <c r="M787" s="9">
        <f t="shared" si="217"/>
        <v>2</v>
      </c>
      <c r="N787" s="9">
        <f t="shared" si="218"/>
        <v>10</v>
      </c>
      <c r="O787" s="31" t="str">
        <f t="shared" si="219"/>
        <v/>
      </c>
      <c r="P787" s="134">
        <v>57.42</v>
      </c>
      <c r="Q787" s="31">
        <f t="shared" si="220"/>
        <v>57.42</v>
      </c>
      <c r="R787" s="31" t="str">
        <f t="shared" si="221"/>
        <v>-</v>
      </c>
      <c r="U787" s="133">
        <v>43498.416666666664</v>
      </c>
      <c r="V787" s="9">
        <f t="shared" si="222"/>
        <v>2</v>
      </c>
      <c r="W787" s="9">
        <f t="shared" si="223"/>
        <v>2</v>
      </c>
      <c r="X787" s="9">
        <f t="shared" si="224"/>
        <v>10</v>
      </c>
      <c r="Y787" s="31" t="str">
        <f t="shared" si="225"/>
        <v>W</v>
      </c>
      <c r="Z787" s="134">
        <v>29.74</v>
      </c>
      <c r="AA787" s="31" t="str">
        <f t="shared" si="226"/>
        <v>-</v>
      </c>
      <c r="AB787" s="31">
        <f t="shared" si="227"/>
        <v>29.74</v>
      </c>
    </row>
    <row r="788" spans="1:28" x14ac:dyDescent="0.3">
      <c r="A788" s="133">
        <v>42768.458333333336</v>
      </c>
      <c r="B788" s="152">
        <f t="shared" si="228"/>
        <v>2</v>
      </c>
      <c r="C788" s="152">
        <f t="shared" si="229"/>
        <v>2</v>
      </c>
      <c r="D788" s="152">
        <f t="shared" si="230"/>
        <v>11</v>
      </c>
      <c r="E788" s="38" t="str">
        <f t="shared" si="231"/>
        <v/>
      </c>
      <c r="F788" s="134">
        <v>27.44</v>
      </c>
      <c r="G788" s="38">
        <f t="shared" si="232"/>
        <v>27.44</v>
      </c>
      <c r="H788" s="38" t="str">
        <f t="shared" si="233"/>
        <v>-</v>
      </c>
      <c r="K788" s="133">
        <v>43133.458333333336</v>
      </c>
      <c r="L788" s="9">
        <f t="shared" si="216"/>
        <v>2</v>
      </c>
      <c r="M788" s="9">
        <f t="shared" si="217"/>
        <v>2</v>
      </c>
      <c r="N788" s="9">
        <f t="shared" si="218"/>
        <v>11</v>
      </c>
      <c r="O788" s="31" t="str">
        <f t="shared" si="219"/>
        <v/>
      </c>
      <c r="P788" s="134">
        <v>57.37</v>
      </c>
      <c r="Q788" s="31">
        <f t="shared" si="220"/>
        <v>57.37</v>
      </c>
      <c r="R788" s="31" t="str">
        <f t="shared" si="221"/>
        <v>-</v>
      </c>
      <c r="U788" s="133">
        <v>43498.458333333336</v>
      </c>
      <c r="V788" s="9">
        <f t="shared" si="222"/>
        <v>2</v>
      </c>
      <c r="W788" s="9">
        <f t="shared" si="223"/>
        <v>2</v>
      </c>
      <c r="X788" s="9">
        <f t="shared" si="224"/>
        <v>11</v>
      </c>
      <c r="Y788" s="31" t="str">
        <f t="shared" si="225"/>
        <v>W</v>
      </c>
      <c r="Z788" s="134">
        <v>26.97</v>
      </c>
      <c r="AA788" s="31" t="str">
        <f t="shared" si="226"/>
        <v>-</v>
      </c>
      <c r="AB788" s="31">
        <f t="shared" si="227"/>
        <v>26.97</v>
      </c>
    </row>
    <row r="789" spans="1:28" x14ac:dyDescent="0.3">
      <c r="A789" s="133">
        <v>42768.5</v>
      </c>
      <c r="B789" s="152">
        <f t="shared" si="228"/>
        <v>2</v>
      </c>
      <c r="C789" s="152">
        <f t="shared" si="229"/>
        <v>2</v>
      </c>
      <c r="D789" s="152">
        <f t="shared" si="230"/>
        <v>12</v>
      </c>
      <c r="E789" s="38" t="str">
        <f t="shared" si="231"/>
        <v/>
      </c>
      <c r="F789" s="134">
        <v>26.15</v>
      </c>
      <c r="G789" s="38">
        <f t="shared" si="232"/>
        <v>26.15</v>
      </c>
      <c r="H789" s="38" t="str">
        <f t="shared" si="233"/>
        <v>-</v>
      </c>
      <c r="K789" s="133">
        <v>43133.5</v>
      </c>
      <c r="L789" s="9">
        <f t="shared" si="216"/>
        <v>2</v>
      </c>
      <c r="M789" s="9">
        <f t="shared" si="217"/>
        <v>2</v>
      </c>
      <c r="N789" s="9">
        <f t="shared" si="218"/>
        <v>12</v>
      </c>
      <c r="O789" s="31" t="str">
        <f t="shared" si="219"/>
        <v/>
      </c>
      <c r="P789" s="134">
        <v>46.07</v>
      </c>
      <c r="Q789" s="31">
        <f t="shared" si="220"/>
        <v>46.07</v>
      </c>
      <c r="R789" s="31" t="str">
        <f t="shared" si="221"/>
        <v>-</v>
      </c>
      <c r="U789" s="133">
        <v>43498.5</v>
      </c>
      <c r="V789" s="9">
        <f t="shared" si="222"/>
        <v>2</v>
      </c>
      <c r="W789" s="9">
        <f t="shared" si="223"/>
        <v>2</v>
      </c>
      <c r="X789" s="9">
        <f t="shared" si="224"/>
        <v>12</v>
      </c>
      <c r="Y789" s="31" t="str">
        <f t="shared" si="225"/>
        <v>W</v>
      </c>
      <c r="Z789" s="134">
        <v>25.62</v>
      </c>
      <c r="AA789" s="31" t="str">
        <f t="shared" si="226"/>
        <v>-</v>
      </c>
      <c r="AB789" s="31">
        <f t="shared" si="227"/>
        <v>25.62</v>
      </c>
    </row>
    <row r="790" spans="1:28" x14ac:dyDescent="0.3">
      <c r="A790" s="133">
        <v>42768.541666666664</v>
      </c>
      <c r="B790" s="152">
        <f t="shared" si="228"/>
        <v>2</v>
      </c>
      <c r="C790" s="152">
        <f t="shared" si="229"/>
        <v>2</v>
      </c>
      <c r="D790" s="152">
        <f t="shared" si="230"/>
        <v>13</v>
      </c>
      <c r="E790" s="38" t="str">
        <f t="shared" si="231"/>
        <v/>
      </c>
      <c r="F790" s="134">
        <v>25.88</v>
      </c>
      <c r="G790" s="38">
        <f t="shared" si="232"/>
        <v>25.88</v>
      </c>
      <c r="H790" s="38" t="str">
        <f t="shared" si="233"/>
        <v>-</v>
      </c>
      <c r="K790" s="133">
        <v>43133.541666666664</v>
      </c>
      <c r="L790" s="9">
        <f t="shared" si="216"/>
        <v>2</v>
      </c>
      <c r="M790" s="9">
        <f t="shared" si="217"/>
        <v>2</v>
      </c>
      <c r="N790" s="9">
        <f t="shared" si="218"/>
        <v>13</v>
      </c>
      <c r="O790" s="31" t="str">
        <f t="shared" si="219"/>
        <v/>
      </c>
      <c r="P790" s="134">
        <v>45.47</v>
      </c>
      <c r="Q790" s="31">
        <f t="shared" si="220"/>
        <v>45.47</v>
      </c>
      <c r="R790" s="31" t="str">
        <f t="shared" si="221"/>
        <v>-</v>
      </c>
      <c r="U790" s="133">
        <v>43498.541666666664</v>
      </c>
      <c r="V790" s="9">
        <f t="shared" si="222"/>
        <v>2</v>
      </c>
      <c r="W790" s="9">
        <f t="shared" si="223"/>
        <v>2</v>
      </c>
      <c r="X790" s="9">
        <f t="shared" si="224"/>
        <v>13</v>
      </c>
      <c r="Y790" s="31" t="str">
        <f t="shared" si="225"/>
        <v>W</v>
      </c>
      <c r="Z790" s="134">
        <v>24.1</v>
      </c>
      <c r="AA790" s="31" t="str">
        <f t="shared" si="226"/>
        <v>-</v>
      </c>
      <c r="AB790" s="31">
        <f t="shared" si="227"/>
        <v>24.1</v>
      </c>
    </row>
    <row r="791" spans="1:28" x14ac:dyDescent="0.3">
      <c r="A791" s="133">
        <v>42768.583333333336</v>
      </c>
      <c r="B791" s="152">
        <f t="shared" si="228"/>
        <v>2</v>
      </c>
      <c r="C791" s="152">
        <f t="shared" si="229"/>
        <v>2</v>
      </c>
      <c r="D791" s="152">
        <f t="shared" si="230"/>
        <v>14</v>
      </c>
      <c r="E791" s="38" t="str">
        <f t="shared" si="231"/>
        <v/>
      </c>
      <c r="F791" s="134">
        <v>25.43</v>
      </c>
      <c r="G791" s="38">
        <f t="shared" si="232"/>
        <v>25.43</v>
      </c>
      <c r="H791" s="38" t="str">
        <f t="shared" si="233"/>
        <v>-</v>
      </c>
      <c r="K791" s="133">
        <v>43133.583333333336</v>
      </c>
      <c r="L791" s="9">
        <f t="shared" si="216"/>
        <v>2</v>
      </c>
      <c r="M791" s="9">
        <f t="shared" si="217"/>
        <v>2</v>
      </c>
      <c r="N791" s="9">
        <f t="shared" si="218"/>
        <v>14</v>
      </c>
      <c r="O791" s="31" t="str">
        <f t="shared" si="219"/>
        <v/>
      </c>
      <c r="P791" s="134">
        <v>41.93</v>
      </c>
      <c r="Q791" s="31">
        <f t="shared" si="220"/>
        <v>41.93</v>
      </c>
      <c r="R791" s="31" t="str">
        <f t="shared" si="221"/>
        <v>-</v>
      </c>
      <c r="U791" s="133">
        <v>43498.583333333336</v>
      </c>
      <c r="V791" s="9">
        <f t="shared" si="222"/>
        <v>2</v>
      </c>
      <c r="W791" s="9">
        <f t="shared" si="223"/>
        <v>2</v>
      </c>
      <c r="X791" s="9">
        <f t="shared" si="224"/>
        <v>14</v>
      </c>
      <c r="Y791" s="31" t="str">
        <f t="shared" si="225"/>
        <v>W</v>
      </c>
      <c r="Z791" s="134">
        <v>23.56</v>
      </c>
      <c r="AA791" s="31" t="str">
        <f t="shared" si="226"/>
        <v>-</v>
      </c>
      <c r="AB791" s="31">
        <f t="shared" si="227"/>
        <v>23.56</v>
      </c>
    </row>
    <row r="792" spans="1:28" x14ac:dyDescent="0.3">
      <c r="A792" s="133">
        <v>42768.625</v>
      </c>
      <c r="B792" s="152">
        <f t="shared" si="228"/>
        <v>2</v>
      </c>
      <c r="C792" s="152">
        <f t="shared" si="229"/>
        <v>2</v>
      </c>
      <c r="D792" s="152">
        <f t="shared" si="230"/>
        <v>15</v>
      </c>
      <c r="E792" s="38" t="str">
        <f t="shared" si="231"/>
        <v/>
      </c>
      <c r="F792" s="134">
        <v>25.14</v>
      </c>
      <c r="G792" s="38">
        <f t="shared" si="232"/>
        <v>25.14</v>
      </c>
      <c r="H792" s="38" t="str">
        <f t="shared" si="233"/>
        <v>-</v>
      </c>
      <c r="K792" s="133">
        <v>43133.625</v>
      </c>
      <c r="L792" s="9">
        <f t="shared" si="216"/>
        <v>2</v>
      </c>
      <c r="M792" s="9">
        <f t="shared" si="217"/>
        <v>2</v>
      </c>
      <c r="N792" s="9">
        <f t="shared" si="218"/>
        <v>15</v>
      </c>
      <c r="O792" s="31" t="str">
        <f t="shared" si="219"/>
        <v/>
      </c>
      <c r="P792" s="134">
        <v>40.85</v>
      </c>
      <c r="Q792" s="31">
        <f t="shared" si="220"/>
        <v>40.85</v>
      </c>
      <c r="R792" s="31" t="str">
        <f t="shared" si="221"/>
        <v>-</v>
      </c>
      <c r="U792" s="133">
        <v>43498.625</v>
      </c>
      <c r="V792" s="9">
        <f t="shared" si="222"/>
        <v>2</v>
      </c>
      <c r="W792" s="9">
        <f t="shared" si="223"/>
        <v>2</v>
      </c>
      <c r="X792" s="9">
        <f t="shared" si="224"/>
        <v>15</v>
      </c>
      <c r="Y792" s="31" t="str">
        <f t="shared" si="225"/>
        <v>W</v>
      </c>
      <c r="Z792" s="134">
        <v>23.34</v>
      </c>
      <c r="AA792" s="31" t="str">
        <f t="shared" si="226"/>
        <v>-</v>
      </c>
      <c r="AB792" s="31">
        <f t="shared" si="227"/>
        <v>23.34</v>
      </c>
    </row>
    <row r="793" spans="1:28" x14ac:dyDescent="0.3">
      <c r="A793" s="133">
        <v>42768.666666666664</v>
      </c>
      <c r="B793" s="152">
        <f t="shared" si="228"/>
        <v>2</v>
      </c>
      <c r="C793" s="152">
        <f t="shared" si="229"/>
        <v>2</v>
      </c>
      <c r="D793" s="152">
        <f t="shared" si="230"/>
        <v>16</v>
      </c>
      <c r="E793" s="38" t="str">
        <f t="shared" si="231"/>
        <v/>
      </c>
      <c r="F793" s="134">
        <v>25.81</v>
      </c>
      <c r="G793" s="38">
        <f t="shared" si="232"/>
        <v>25.81</v>
      </c>
      <c r="H793" s="38" t="str">
        <f t="shared" si="233"/>
        <v>-</v>
      </c>
      <c r="K793" s="133">
        <v>43133.666666666664</v>
      </c>
      <c r="L793" s="9">
        <f t="shared" si="216"/>
        <v>2</v>
      </c>
      <c r="M793" s="9">
        <f t="shared" si="217"/>
        <v>2</v>
      </c>
      <c r="N793" s="9">
        <f t="shared" si="218"/>
        <v>16</v>
      </c>
      <c r="O793" s="31" t="str">
        <f t="shared" si="219"/>
        <v/>
      </c>
      <c r="P793" s="134">
        <v>47.72</v>
      </c>
      <c r="Q793" s="31">
        <f t="shared" si="220"/>
        <v>47.72</v>
      </c>
      <c r="R793" s="31" t="str">
        <f t="shared" si="221"/>
        <v>-</v>
      </c>
      <c r="U793" s="133">
        <v>43498.666666666664</v>
      </c>
      <c r="V793" s="9">
        <f t="shared" si="222"/>
        <v>2</v>
      </c>
      <c r="W793" s="9">
        <f t="shared" si="223"/>
        <v>2</v>
      </c>
      <c r="X793" s="9">
        <f t="shared" si="224"/>
        <v>16</v>
      </c>
      <c r="Y793" s="31" t="str">
        <f t="shared" si="225"/>
        <v>W</v>
      </c>
      <c r="Z793" s="134">
        <v>23.45</v>
      </c>
      <c r="AA793" s="31" t="str">
        <f t="shared" si="226"/>
        <v>-</v>
      </c>
      <c r="AB793" s="31">
        <f t="shared" si="227"/>
        <v>23.45</v>
      </c>
    </row>
    <row r="794" spans="1:28" x14ac:dyDescent="0.3">
      <c r="A794" s="133">
        <v>42768.708333333336</v>
      </c>
      <c r="B794" s="152">
        <f t="shared" si="228"/>
        <v>2</v>
      </c>
      <c r="C794" s="152">
        <f t="shared" si="229"/>
        <v>2</v>
      </c>
      <c r="D794" s="152">
        <f t="shared" si="230"/>
        <v>17</v>
      </c>
      <c r="E794" s="38" t="str">
        <f t="shared" si="231"/>
        <v/>
      </c>
      <c r="F794" s="134">
        <v>33.409999999999997</v>
      </c>
      <c r="G794" s="38" t="str">
        <f t="shared" si="232"/>
        <v>-</v>
      </c>
      <c r="H794" s="38">
        <f t="shared" si="233"/>
        <v>33.409999999999997</v>
      </c>
      <c r="K794" s="133">
        <v>43133.708333333336</v>
      </c>
      <c r="L794" s="9">
        <f t="shared" si="216"/>
        <v>2</v>
      </c>
      <c r="M794" s="9">
        <f t="shared" si="217"/>
        <v>2</v>
      </c>
      <c r="N794" s="9">
        <f t="shared" si="218"/>
        <v>17</v>
      </c>
      <c r="O794" s="31" t="str">
        <f t="shared" si="219"/>
        <v/>
      </c>
      <c r="P794" s="134">
        <v>61.21</v>
      </c>
      <c r="Q794" s="31" t="str">
        <f t="shared" si="220"/>
        <v>-</v>
      </c>
      <c r="R794" s="31">
        <f t="shared" si="221"/>
        <v>61.21</v>
      </c>
      <c r="U794" s="133">
        <v>43498.708333333336</v>
      </c>
      <c r="V794" s="9">
        <f t="shared" si="222"/>
        <v>2</v>
      </c>
      <c r="W794" s="9">
        <f t="shared" si="223"/>
        <v>2</v>
      </c>
      <c r="X794" s="9">
        <f t="shared" si="224"/>
        <v>17</v>
      </c>
      <c r="Y794" s="31" t="str">
        <f t="shared" si="225"/>
        <v>W</v>
      </c>
      <c r="Z794" s="134">
        <v>27.37</v>
      </c>
      <c r="AA794" s="31" t="str">
        <f t="shared" si="226"/>
        <v>-</v>
      </c>
      <c r="AB794" s="31">
        <f t="shared" si="227"/>
        <v>27.37</v>
      </c>
    </row>
    <row r="795" spans="1:28" x14ac:dyDescent="0.3">
      <c r="A795" s="133">
        <v>42768.75</v>
      </c>
      <c r="B795" s="152">
        <f t="shared" si="228"/>
        <v>2</v>
      </c>
      <c r="C795" s="152">
        <f t="shared" si="229"/>
        <v>2</v>
      </c>
      <c r="D795" s="152">
        <f t="shared" si="230"/>
        <v>18</v>
      </c>
      <c r="E795" s="38" t="str">
        <f t="shared" si="231"/>
        <v/>
      </c>
      <c r="F795" s="134">
        <v>38.83</v>
      </c>
      <c r="G795" s="38" t="str">
        <f t="shared" si="232"/>
        <v>-</v>
      </c>
      <c r="H795" s="38">
        <f t="shared" si="233"/>
        <v>38.83</v>
      </c>
      <c r="K795" s="133">
        <v>43133.75</v>
      </c>
      <c r="L795" s="9">
        <f t="shared" si="216"/>
        <v>2</v>
      </c>
      <c r="M795" s="9">
        <f t="shared" si="217"/>
        <v>2</v>
      </c>
      <c r="N795" s="9">
        <f t="shared" si="218"/>
        <v>18</v>
      </c>
      <c r="O795" s="31" t="str">
        <f t="shared" si="219"/>
        <v/>
      </c>
      <c r="P795" s="134">
        <v>74.650000000000006</v>
      </c>
      <c r="Q795" s="31" t="str">
        <f t="shared" si="220"/>
        <v>-</v>
      </c>
      <c r="R795" s="31">
        <f t="shared" si="221"/>
        <v>74.650000000000006</v>
      </c>
      <c r="U795" s="133">
        <v>43498.75</v>
      </c>
      <c r="V795" s="9">
        <f t="shared" si="222"/>
        <v>2</v>
      </c>
      <c r="W795" s="9">
        <f t="shared" si="223"/>
        <v>2</v>
      </c>
      <c r="X795" s="9">
        <f t="shared" si="224"/>
        <v>18</v>
      </c>
      <c r="Y795" s="31" t="str">
        <f t="shared" si="225"/>
        <v>W</v>
      </c>
      <c r="Z795" s="134">
        <v>29.86</v>
      </c>
      <c r="AA795" s="31" t="str">
        <f t="shared" si="226"/>
        <v>-</v>
      </c>
      <c r="AB795" s="31">
        <f t="shared" si="227"/>
        <v>29.86</v>
      </c>
    </row>
    <row r="796" spans="1:28" x14ac:dyDescent="0.3">
      <c r="A796" s="133">
        <v>42768.791666666664</v>
      </c>
      <c r="B796" s="152">
        <f t="shared" si="228"/>
        <v>2</v>
      </c>
      <c r="C796" s="152">
        <f t="shared" si="229"/>
        <v>2</v>
      </c>
      <c r="D796" s="152">
        <f t="shared" si="230"/>
        <v>19</v>
      </c>
      <c r="E796" s="38" t="str">
        <f t="shared" si="231"/>
        <v/>
      </c>
      <c r="F796" s="134">
        <v>36.549999999999997</v>
      </c>
      <c r="G796" s="38" t="str">
        <f t="shared" si="232"/>
        <v>-</v>
      </c>
      <c r="H796" s="38">
        <f t="shared" si="233"/>
        <v>36.549999999999997</v>
      </c>
      <c r="K796" s="133">
        <v>43133.791666666664</v>
      </c>
      <c r="L796" s="9">
        <f t="shared" si="216"/>
        <v>2</v>
      </c>
      <c r="M796" s="9">
        <f t="shared" si="217"/>
        <v>2</v>
      </c>
      <c r="N796" s="9">
        <f t="shared" si="218"/>
        <v>19</v>
      </c>
      <c r="O796" s="31" t="str">
        <f t="shared" si="219"/>
        <v/>
      </c>
      <c r="P796" s="134">
        <v>70.25</v>
      </c>
      <c r="Q796" s="31" t="str">
        <f t="shared" si="220"/>
        <v>-</v>
      </c>
      <c r="R796" s="31">
        <f t="shared" si="221"/>
        <v>70.25</v>
      </c>
      <c r="U796" s="133">
        <v>43498.791666666664</v>
      </c>
      <c r="V796" s="9">
        <f t="shared" si="222"/>
        <v>2</v>
      </c>
      <c r="W796" s="9">
        <f t="shared" si="223"/>
        <v>2</v>
      </c>
      <c r="X796" s="9">
        <f t="shared" si="224"/>
        <v>19</v>
      </c>
      <c r="Y796" s="31" t="str">
        <f t="shared" si="225"/>
        <v>W</v>
      </c>
      <c r="Z796" s="134">
        <v>27.62</v>
      </c>
      <c r="AA796" s="31" t="str">
        <f t="shared" si="226"/>
        <v>-</v>
      </c>
      <c r="AB796" s="31">
        <f t="shared" si="227"/>
        <v>27.62</v>
      </c>
    </row>
    <row r="797" spans="1:28" x14ac:dyDescent="0.3">
      <c r="A797" s="133">
        <v>42768.833333333336</v>
      </c>
      <c r="B797" s="152">
        <f t="shared" si="228"/>
        <v>2</v>
      </c>
      <c r="C797" s="152">
        <f t="shared" si="229"/>
        <v>2</v>
      </c>
      <c r="D797" s="152">
        <f t="shared" si="230"/>
        <v>20</v>
      </c>
      <c r="E797" s="38" t="str">
        <f t="shared" si="231"/>
        <v/>
      </c>
      <c r="F797" s="134">
        <v>35.53</v>
      </c>
      <c r="G797" s="38" t="str">
        <f t="shared" si="232"/>
        <v>-</v>
      </c>
      <c r="H797" s="38">
        <f t="shared" si="233"/>
        <v>35.53</v>
      </c>
      <c r="K797" s="133">
        <v>43133.833333333336</v>
      </c>
      <c r="L797" s="9">
        <f t="shared" si="216"/>
        <v>2</v>
      </c>
      <c r="M797" s="9">
        <f t="shared" si="217"/>
        <v>2</v>
      </c>
      <c r="N797" s="9">
        <f t="shared" si="218"/>
        <v>20</v>
      </c>
      <c r="O797" s="31" t="str">
        <f t="shared" si="219"/>
        <v/>
      </c>
      <c r="P797" s="134">
        <v>55.37</v>
      </c>
      <c r="Q797" s="31" t="str">
        <f t="shared" si="220"/>
        <v>-</v>
      </c>
      <c r="R797" s="31">
        <f t="shared" si="221"/>
        <v>55.37</v>
      </c>
      <c r="U797" s="133">
        <v>43498.833333333336</v>
      </c>
      <c r="V797" s="9">
        <f t="shared" si="222"/>
        <v>2</v>
      </c>
      <c r="W797" s="9">
        <f t="shared" si="223"/>
        <v>2</v>
      </c>
      <c r="X797" s="9">
        <f t="shared" si="224"/>
        <v>20</v>
      </c>
      <c r="Y797" s="31" t="str">
        <f t="shared" si="225"/>
        <v>W</v>
      </c>
      <c r="Z797" s="134">
        <v>27.18</v>
      </c>
      <c r="AA797" s="31" t="str">
        <f t="shared" si="226"/>
        <v>-</v>
      </c>
      <c r="AB797" s="31">
        <f t="shared" si="227"/>
        <v>27.18</v>
      </c>
    </row>
    <row r="798" spans="1:28" x14ac:dyDescent="0.3">
      <c r="A798" s="133">
        <v>42768.875</v>
      </c>
      <c r="B798" s="152">
        <f t="shared" si="228"/>
        <v>2</v>
      </c>
      <c r="C798" s="152">
        <f t="shared" si="229"/>
        <v>2</v>
      </c>
      <c r="D798" s="152">
        <f t="shared" si="230"/>
        <v>21</v>
      </c>
      <c r="E798" s="38" t="str">
        <f t="shared" si="231"/>
        <v/>
      </c>
      <c r="F798" s="134">
        <v>31.92</v>
      </c>
      <c r="G798" s="38" t="str">
        <f t="shared" si="232"/>
        <v>-</v>
      </c>
      <c r="H798" s="38">
        <f t="shared" si="233"/>
        <v>31.92</v>
      </c>
      <c r="K798" s="133">
        <v>43133.875</v>
      </c>
      <c r="L798" s="9">
        <f t="shared" si="216"/>
        <v>2</v>
      </c>
      <c r="M798" s="9">
        <f t="shared" si="217"/>
        <v>2</v>
      </c>
      <c r="N798" s="9">
        <f t="shared" si="218"/>
        <v>21</v>
      </c>
      <c r="O798" s="31" t="str">
        <f t="shared" si="219"/>
        <v/>
      </c>
      <c r="P798" s="134">
        <v>58.02</v>
      </c>
      <c r="Q798" s="31" t="str">
        <f t="shared" si="220"/>
        <v>-</v>
      </c>
      <c r="R798" s="31">
        <f t="shared" si="221"/>
        <v>58.02</v>
      </c>
      <c r="U798" s="133">
        <v>43498.875</v>
      </c>
      <c r="V798" s="9">
        <f t="shared" si="222"/>
        <v>2</v>
      </c>
      <c r="W798" s="9">
        <f t="shared" si="223"/>
        <v>2</v>
      </c>
      <c r="X798" s="9">
        <f t="shared" si="224"/>
        <v>21</v>
      </c>
      <c r="Y798" s="31" t="str">
        <f t="shared" si="225"/>
        <v>W</v>
      </c>
      <c r="Z798" s="134">
        <v>25.73</v>
      </c>
      <c r="AA798" s="31" t="str">
        <f t="shared" si="226"/>
        <v>-</v>
      </c>
      <c r="AB798" s="31">
        <f t="shared" si="227"/>
        <v>25.73</v>
      </c>
    </row>
    <row r="799" spans="1:28" x14ac:dyDescent="0.3">
      <c r="A799" s="133">
        <v>42768.916666666664</v>
      </c>
      <c r="B799" s="152">
        <f t="shared" si="228"/>
        <v>2</v>
      </c>
      <c r="C799" s="152">
        <f t="shared" si="229"/>
        <v>2</v>
      </c>
      <c r="D799" s="152">
        <f t="shared" si="230"/>
        <v>22</v>
      </c>
      <c r="E799" s="38" t="str">
        <f t="shared" si="231"/>
        <v/>
      </c>
      <c r="F799" s="134">
        <v>26.41</v>
      </c>
      <c r="G799" s="38" t="str">
        <f t="shared" si="232"/>
        <v>-</v>
      </c>
      <c r="H799" s="38">
        <f t="shared" si="233"/>
        <v>26.41</v>
      </c>
      <c r="K799" s="133">
        <v>43133.916666666664</v>
      </c>
      <c r="L799" s="9">
        <f t="shared" si="216"/>
        <v>2</v>
      </c>
      <c r="M799" s="9">
        <f t="shared" si="217"/>
        <v>2</v>
      </c>
      <c r="N799" s="9">
        <f t="shared" si="218"/>
        <v>22</v>
      </c>
      <c r="O799" s="31" t="str">
        <f t="shared" si="219"/>
        <v/>
      </c>
      <c r="P799" s="134">
        <v>47.21</v>
      </c>
      <c r="Q799" s="31" t="str">
        <f t="shared" si="220"/>
        <v>-</v>
      </c>
      <c r="R799" s="31">
        <f t="shared" si="221"/>
        <v>47.21</v>
      </c>
      <c r="U799" s="133">
        <v>43498.916666666664</v>
      </c>
      <c r="V799" s="9">
        <f t="shared" si="222"/>
        <v>2</v>
      </c>
      <c r="W799" s="9">
        <f t="shared" si="223"/>
        <v>2</v>
      </c>
      <c r="X799" s="9">
        <f t="shared" si="224"/>
        <v>22</v>
      </c>
      <c r="Y799" s="31" t="str">
        <f t="shared" si="225"/>
        <v>W</v>
      </c>
      <c r="Z799" s="134">
        <v>25.02</v>
      </c>
      <c r="AA799" s="31" t="str">
        <f t="shared" si="226"/>
        <v>-</v>
      </c>
      <c r="AB799" s="31">
        <f t="shared" si="227"/>
        <v>25.02</v>
      </c>
    </row>
    <row r="800" spans="1:28" x14ac:dyDescent="0.3">
      <c r="A800" s="133">
        <v>42768.958333333336</v>
      </c>
      <c r="B800" s="152">
        <f t="shared" si="228"/>
        <v>2</v>
      </c>
      <c r="C800" s="152">
        <f t="shared" si="229"/>
        <v>2</v>
      </c>
      <c r="D800" s="152">
        <f t="shared" si="230"/>
        <v>23</v>
      </c>
      <c r="E800" s="38" t="str">
        <f t="shared" si="231"/>
        <v/>
      </c>
      <c r="F800" s="134">
        <v>25.72</v>
      </c>
      <c r="G800" s="38" t="str">
        <f t="shared" si="232"/>
        <v>-</v>
      </c>
      <c r="H800" s="38">
        <f t="shared" si="233"/>
        <v>25.72</v>
      </c>
      <c r="K800" s="133">
        <v>43133.958333333336</v>
      </c>
      <c r="L800" s="9">
        <f t="shared" si="216"/>
        <v>2</v>
      </c>
      <c r="M800" s="9">
        <f t="shared" si="217"/>
        <v>2</v>
      </c>
      <c r="N800" s="9">
        <f t="shared" si="218"/>
        <v>23</v>
      </c>
      <c r="O800" s="31" t="str">
        <f t="shared" si="219"/>
        <v/>
      </c>
      <c r="P800" s="134">
        <v>39.29</v>
      </c>
      <c r="Q800" s="31" t="str">
        <f t="shared" si="220"/>
        <v>-</v>
      </c>
      <c r="R800" s="31">
        <f t="shared" si="221"/>
        <v>39.29</v>
      </c>
      <c r="U800" s="133">
        <v>43498.958333333336</v>
      </c>
      <c r="V800" s="9">
        <f t="shared" si="222"/>
        <v>2</v>
      </c>
      <c r="W800" s="9">
        <f t="shared" si="223"/>
        <v>2</v>
      </c>
      <c r="X800" s="9">
        <f t="shared" si="224"/>
        <v>23</v>
      </c>
      <c r="Y800" s="31" t="str">
        <f t="shared" si="225"/>
        <v>W</v>
      </c>
      <c r="Z800" s="134">
        <v>23.03</v>
      </c>
      <c r="AA800" s="31" t="str">
        <f t="shared" si="226"/>
        <v>-</v>
      </c>
      <c r="AB800" s="31">
        <f t="shared" si="227"/>
        <v>23.03</v>
      </c>
    </row>
    <row r="801" spans="1:28" x14ac:dyDescent="0.3">
      <c r="A801" s="133">
        <v>42769</v>
      </c>
      <c r="B801" s="152">
        <f t="shared" si="228"/>
        <v>2</v>
      </c>
      <c r="C801" s="152">
        <f t="shared" si="229"/>
        <v>3</v>
      </c>
      <c r="D801" s="152">
        <f t="shared" si="230"/>
        <v>0</v>
      </c>
      <c r="E801" s="38" t="str">
        <f t="shared" si="231"/>
        <v/>
      </c>
      <c r="F801" s="134">
        <v>24.36</v>
      </c>
      <c r="G801" s="38" t="str">
        <f t="shared" si="232"/>
        <v>-</v>
      </c>
      <c r="H801" s="38">
        <f t="shared" si="233"/>
        <v>24.36</v>
      </c>
      <c r="K801" s="133">
        <v>43134</v>
      </c>
      <c r="L801" s="9">
        <f t="shared" si="216"/>
        <v>2</v>
      </c>
      <c r="M801" s="9">
        <f t="shared" si="217"/>
        <v>3</v>
      </c>
      <c r="N801" s="9">
        <f t="shared" si="218"/>
        <v>0</v>
      </c>
      <c r="O801" s="31" t="str">
        <f t="shared" si="219"/>
        <v>W</v>
      </c>
      <c r="P801" s="134">
        <v>36.35</v>
      </c>
      <c r="Q801" s="31" t="str">
        <f t="shared" si="220"/>
        <v>-</v>
      </c>
      <c r="R801" s="31">
        <f t="shared" si="221"/>
        <v>36.35</v>
      </c>
      <c r="U801" s="133">
        <v>43499</v>
      </c>
      <c r="V801" s="9">
        <f t="shared" si="222"/>
        <v>2</v>
      </c>
      <c r="W801" s="9">
        <f t="shared" si="223"/>
        <v>3</v>
      </c>
      <c r="X801" s="9">
        <f t="shared" si="224"/>
        <v>0</v>
      </c>
      <c r="Y801" s="31" t="str">
        <f t="shared" si="225"/>
        <v>W</v>
      </c>
      <c r="Z801" s="134">
        <v>22.7</v>
      </c>
      <c r="AA801" s="31" t="str">
        <f t="shared" si="226"/>
        <v>-</v>
      </c>
      <c r="AB801" s="31">
        <f t="shared" si="227"/>
        <v>22.7</v>
      </c>
    </row>
    <row r="802" spans="1:28" x14ac:dyDescent="0.3">
      <c r="A802" s="133">
        <v>42769.041666666664</v>
      </c>
      <c r="B802" s="152">
        <f t="shared" si="228"/>
        <v>2</v>
      </c>
      <c r="C802" s="152">
        <f t="shared" si="229"/>
        <v>3</v>
      </c>
      <c r="D802" s="152">
        <f t="shared" si="230"/>
        <v>1</v>
      </c>
      <c r="E802" s="38" t="str">
        <f t="shared" si="231"/>
        <v/>
      </c>
      <c r="F802" s="134">
        <v>24.02</v>
      </c>
      <c r="G802" s="38" t="str">
        <f t="shared" si="232"/>
        <v>-</v>
      </c>
      <c r="H802" s="38">
        <f t="shared" si="233"/>
        <v>24.02</v>
      </c>
      <c r="K802" s="133">
        <v>43134.041666666664</v>
      </c>
      <c r="L802" s="9">
        <f t="shared" si="216"/>
        <v>2</v>
      </c>
      <c r="M802" s="9">
        <f t="shared" si="217"/>
        <v>3</v>
      </c>
      <c r="N802" s="9">
        <f t="shared" si="218"/>
        <v>1</v>
      </c>
      <c r="O802" s="31" t="str">
        <f t="shared" si="219"/>
        <v>W</v>
      </c>
      <c r="P802" s="134">
        <v>34.64</v>
      </c>
      <c r="Q802" s="31" t="str">
        <f t="shared" si="220"/>
        <v>-</v>
      </c>
      <c r="R802" s="31">
        <f t="shared" si="221"/>
        <v>34.64</v>
      </c>
      <c r="U802" s="133">
        <v>43499.041666666664</v>
      </c>
      <c r="V802" s="9">
        <f t="shared" si="222"/>
        <v>2</v>
      </c>
      <c r="W802" s="9">
        <f t="shared" si="223"/>
        <v>3</v>
      </c>
      <c r="X802" s="9">
        <f t="shared" si="224"/>
        <v>1</v>
      </c>
      <c r="Y802" s="31" t="str">
        <f t="shared" si="225"/>
        <v>W</v>
      </c>
      <c r="Z802" s="134">
        <v>22.19</v>
      </c>
      <c r="AA802" s="31" t="str">
        <f t="shared" si="226"/>
        <v>-</v>
      </c>
      <c r="AB802" s="31">
        <f t="shared" si="227"/>
        <v>22.19</v>
      </c>
    </row>
    <row r="803" spans="1:28" x14ac:dyDescent="0.3">
      <c r="A803" s="133">
        <v>42769.083333333336</v>
      </c>
      <c r="B803" s="152">
        <f t="shared" si="228"/>
        <v>2</v>
      </c>
      <c r="C803" s="152">
        <f t="shared" si="229"/>
        <v>3</v>
      </c>
      <c r="D803" s="152">
        <f t="shared" si="230"/>
        <v>2</v>
      </c>
      <c r="E803" s="38" t="str">
        <f t="shared" si="231"/>
        <v/>
      </c>
      <c r="F803" s="134">
        <v>24.03</v>
      </c>
      <c r="G803" s="38" t="str">
        <f t="shared" si="232"/>
        <v>-</v>
      </c>
      <c r="H803" s="38">
        <f t="shared" si="233"/>
        <v>24.03</v>
      </c>
      <c r="K803" s="133">
        <v>43134.083333333336</v>
      </c>
      <c r="L803" s="9">
        <f t="shared" si="216"/>
        <v>2</v>
      </c>
      <c r="M803" s="9">
        <f t="shared" si="217"/>
        <v>3</v>
      </c>
      <c r="N803" s="9">
        <f t="shared" si="218"/>
        <v>2</v>
      </c>
      <c r="O803" s="31" t="str">
        <f t="shared" si="219"/>
        <v>W</v>
      </c>
      <c r="P803" s="134">
        <v>32.64</v>
      </c>
      <c r="Q803" s="31" t="str">
        <f t="shared" si="220"/>
        <v>-</v>
      </c>
      <c r="R803" s="31">
        <f t="shared" si="221"/>
        <v>32.64</v>
      </c>
      <c r="U803" s="133">
        <v>43499.083333333336</v>
      </c>
      <c r="V803" s="9">
        <f t="shared" si="222"/>
        <v>2</v>
      </c>
      <c r="W803" s="9">
        <f t="shared" si="223"/>
        <v>3</v>
      </c>
      <c r="X803" s="9">
        <f t="shared" si="224"/>
        <v>2</v>
      </c>
      <c r="Y803" s="31" t="str">
        <f t="shared" si="225"/>
        <v>W</v>
      </c>
      <c r="Z803" s="134">
        <v>21.48</v>
      </c>
      <c r="AA803" s="31" t="str">
        <f t="shared" si="226"/>
        <v>-</v>
      </c>
      <c r="AB803" s="31">
        <f t="shared" si="227"/>
        <v>21.48</v>
      </c>
    </row>
    <row r="804" spans="1:28" x14ac:dyDescent="0.3">
      <c r="A804" s="133">
        <v>42769.125</v>
      </c>
      <c r="B804" s="152">
        <f t="shared" si="228"/>
        <v>2</v>
      </c>
      <c r="C804" s="152">
        <f t="shared" si="229"/>
        <v>3</v>
      </c>
      <c r="D804" s="152">
        <f t="shared" si="230"/>
        <v>3</v>
      </c>
      <c r="E804" s="38" t="str">
        <f t="shared" si="231"/>
        <v/>
      </c>
      <c r="F804" s="134">
        <v>24.24</v>
      </c>
      <c r="G804" s="38" t="str">
        <f t="shared" si="232"/>
        <v>-</v>
      </c>
      <c r="H804" s="38">
        <f t="shared" si="233"/>
        <v>24.24</v>
      </c>
      <c r="K804" s="133">
        <v>43134.125</v>
      </c>
      <c r="L804" s="9">
        <f t="shared" si="216"/>
        <v>2</v>
      </c>
      <c r="M804" s="9">
        <f t="shared" si="217"/>
        <v>3</v>
      </c>
      <c r="N804" s="9">
        <f t="shared" si="218"/>
        <v>3</v>
      </c>
      <c r="O804" s="31" t="str">
        <f t="shared" si="219"/>
        <v>W</v>
      </c>
      <c r="P804" s="134">
        <v>33.46</v>
      </c>
      <c r="Q804" s="31" t="str">
        <f t="shared" si="220"/>
        <v>-</v>
      </c>
      <c r="R804" s="31">
        <f t="shared" si="221"/>
        <v>33.46</v>
      </c>
      <c r="U804" s="133">
        <v>43499.125</v>
      </c>
      <c r="V804" s="9">
        <f t="shared" si="222"/>
        <v>2</v>
      </c>
      <c r="W804" s="9">
        <f t="shared" si="223"/>
        <v>3</v>
      </c>
      <c r="X804" s="9">
        <f t="shared" si="224"/>
        <v>3</v>
      </c>
      <c r="Y804" s="31" t="str">
        <f t="shared" si="225"/>
        <v>W</v>
      </c>
      <c r="Z804" s="134">
        <v>21.53</v>
      </c>
      <c r="AA804" s="31" t="str">
        <f t="shared" si="226"/>
        <v>-</v>
      </c>
      <c r="AB804" s="31">
        <f t="shared" si="227"/>
        <v>21.53</v>
      </c>
    </row>
    <row r="805" spans="1:28" x14ac:dyDescent="0.3">
      <c r="A805" s="133">
        <v>42769.166666666664</v>
      </c>
      <c r="B805" s="152">
        <f t="shared" si="228"/>
        <v>2</v>
      </c>
      <c r="C805" s="152">
        <f t="shared" si="229"/>
        <v>3</v>
      </c>
      <c r="D805" s="152">
        <f t="shared" si="230"/>
        <v>4</v>
      </c>
      <c r="E805" s="38" t="str">
        <f t="shared" si="231"/>
        <v/>
      </c>
      <c r="F805" s="134">
        <v>24.28</v>
      </c>
      <c r="G805" s="38" t="str">
        <f t="shared" si="232"/>
        <v>-</v>
      </c>
      <c r="H805" s="38">
        <f t="shared" si="233"/>
        <v>24.28</v>
      </c>
      <c r="K805" s="133">
        <v>43134.166666666664</v>
      </c>
      <c r="L805" s="9">
        <f t="shared" si="216"/>
        <v>2</v>
      </c>
      <c r="M805" s="9">
        <f t="shared" si="217"/>
        <v>3</v>
      </c>
      <c r="N805" s="9">
        <f t="shared" si="218"/>
        <v>4</v>
      </c>
      <c r="O805" s="31" t="str">
        <f t="shared" si="219"/>
        <v>W</v>
      </c>
      <c r="P805" s="134">
        <v>33.409999999999997</v>
      </c>
      <c r="Q805" s="31" t="str">
        <f t="shared" si="220"/>
        <v>-</v>
      </c>
      <c r="R805" s="31">
        <f t="shared" si="221"/>
        <v>33.409999999999997</v>
      </c>
      <c r="U805" s="133">
        <v>43499.166666666664</v>
      </c>
      <c r="V805" s="9">
        <f t="shared" si="222"/>
        <v>2</v>
      </c>
      <c r="W805" s="9">
        <f t="shared" si="223"/>
        <v>3</v>
      </c>
      <c r="X805" s="9">
        <f t="shared" si="224"/>
        <v>4</v>
      </c>
      <c r="Y805" s="31" t="str">
        <f t="shared" si="225"/>
        <v>W</v>
      </c>
      <c r="Z805" s="134">
        <v>21.55</v>
      </c>
      <c r="AA805" s="31" t="str">
        <f t="shared" si="226"/>
        <v>-</v>
      </c>
      <c r="AB805" s="31">
        <f t="shared" si="227"/>
        <v>21.55</v>
      </c>
    </row>
    <row r="806" spans="1:28" x14ac:dyDescent="0.3">
      <c r="A806" s="133">
        <v>42769.208333333336</v>
      </c>
      <c r="B806" s="152">
        <f t="shared" si="228"/>
        <v>2</v>
      </c>
      <c r="C806" s="152">
        <f t="shared" si="229"/>
        <v>3</v>
      </c>
      <c r="D806" s="152">
        <f t="shared" si="230"/>
        <v>5</v>
      </c>
      <c r="E806" s="38" t="str">
        <f t="shared" si="231"/>
        <v/>
      </c>
      <c r="F806" s="134">
        <v>26.42</v>
      </c>
      <c r="G806" s="38" t="str">
        <f t="shared" si="232"/>
        <v>-</v>
      </c>
      <c r="H806" s="38">
        <f t="shared" si="233"/>
        <v>26.42</v>
      </c>
      <c r="K806" s="133">
        <v>43134.208333333336</v>
      </c>
      <c r="L806" s="9">
        <f t="shared" si="216"/>
        <v>2</v>
      </c>
      <c r="M806" s="9">
        <f t="shared" si="217"/>
        <v>3</v>
      </c>
      <c r="N806" s="9">
        <f t="shared" si="218"/>
        <v>5</v>
      </c>
      <c r="O806" s="31" t="str">
        <f t="shared" si="219"/>
        <v>W</v>
      </c>
      <c r="P806" s="134">
        <v>37.6</v>
      </c>
      <c r="Q806" s="31" t="str">
        <f t="shared" si="220"/>
        <v>-</v>
      </c>
      <c r="R806" s="31">
        <f t="shared" si="221"/>
        <v>37.6</v>
      </c>
      <c r="U806" s="133">
        <v>43499.208333333336</v>
      </c>
      <c r="V806" s="9">
        <f t="shared" si="222"/>
        <v>2</v>
      </c>
      <c r="W806" s="9">
        <f t="shared" si="223"/>
        <v>3</v>
      </c>
      <c r="X806" s="9">
        <f t="shared" si="224"/>
        <v>5</v>
      </c>
      <c r="Y806" s="31" t="str">
        <f t="shared" si="225"/>
        <v>W</v>
      </c>
      <c r="Z806" s="134">
        <v>22.51</v>
      </c>
      <c r="AA806" s="31" t="str">
        <f t="shared" si="226"/>
        <v>-</v>
      </c>
      <c r="AB806" s="31">
        <f t="shared" si="227"/>
        <v>22.51</v>
      </c>
    </row>
    <row r="807" spans="1:28" x14ac:dyDescent="0.3">
      <c r="A807" s="133">
        <v>42769.25</v>
      </c>
      <c r="B807" s="152">
        <f t="shared" si="228"/>
        <v>2</v>
      </c>
      <c r="C807" s="152">
        <f t="shared" si="229"/>
        <v>3</v>
      </c>
      <c r="D807" s="152">
        <f t="shared" si="230"/>
        <v>6</v>
      </c>
      <c r="E807" s="38" t="str">
        <f t="shared" si="231"/>
        <v/>
      </c>
      <c r="F807" s="134">
        <v>40.229999999999997</v>
      </c>
      <c r="G807" s="38" t="str">
        <f t="shared" si="232"/>
        <v>-</v>
      </c>
      <c r="H807" s="38">
        <f t="shared" si="233"/>
        <v>40.229999999999997</v>
      </c>
      <c r="K807" s="133">
        <v>43134.25</v>
      </c>
      <c r="L807" s="9">
        <f t="shared" si="216"/>
        <v>2</v>
      </c>
      <c r="M807" s="9">
        <f t="shared" si="217"/>
        <v>3</v>
      </c>
      <c r="N807" s="9">
        <f t="shared" si="218"/>
        <v>6</v>
      </c>
      <c r="O807" s="31" t="str">
        <f t="shared" si="219"/>
        <v>W</v>
      </c>
      <c r="P807" s="134">
        <v>42.67</v>
      </c>
      <c r="Q807" s="31" t="str">
        <f t="shared" si="220"/>
        <v>-</v>
      </c>
      <c r="R807" s="31">
        <f t="shared" si="221"/>
        <v>42.67</v>
      </c>
      <c r="U807" s="133">
        <v>43499.25</v>
      </c>
      <c r="V807" s="9">
        <f t="shared" si="222"/>
        <v>2</v>
      </c>
      <c r="W807" s="9">
        <f t="shared" si="223"/>
        <v>3</v>
      </c>
      <c r="X807" s="9">
        <f t="shared" si="224"/>
        <v>6</v>
      </c>
      <c r="Y807" s="31" t="str">
        <f t="shared" si="225"/>
        <v>W</v>
      </c>
      <c r="Z807" s="134">
        <v>22.93</v>
      </c>
      <c r="AA807" s="31" t="str">
        <f t="shared" si="226"/>
        <v>-</v>
      </c>
      <c r="AB807" s="31">
        <f t="shared" si="227"/>
        <v>22.93</v>
      </c>
    </row>
    <row r="808" spans="1:28" x14ac:dyDescent="0.3">
      <c r="A808" s="133">
        <v>42769.291666666664</v>
      </c>
      <c r="B808" s="152">
        <f t="shared" si="228"/>
        <v>2</v>
      </c>
      <c r="C808" s="152">
        <f t="shared" si="229"/>
        <v>3</v>
      </c>
      <c r="D808" s="152">
        <f t="shared" si="230"/>
        <v>7</v>
      </c>
      <c r="E808" s="38" t="str">
        <f t="shared" si="231"/>
        <v/>
      </c>
      <c r="F808" s="134">
        <v>43.25</v>
      </c>
      <c r="G808" s="38" t="str">
        <f t="shared" si="232"/>
        <v>-</v>
      </c>
      <c r="H808" s="38">
        <f t="shared" si="233"/>
        <v>43.25</v>
      </c>
      <c r="K808" s="133">
        <v>43134.291666666664</v>
      </c>
      <c r="L808" s="9">
        <f t="shared" si="216"/>
        <v>2</v>
      </c>
      <c r="M808" s="9">
        <f t="shared" si="217"/>
        <v>3</v>
      </c>
      <c r="N808" s="9">
        <f t="shared" si="218"/>
        <v>7</v>
      </c>
      <c r="O808" s="31" t="str">
        <f t="shared" si="219"/>
        <v>W</v>
      </c>
      <c r="P808" s="134">
        <v>49.85</v>
      </c>
      <c r="Q808" s="31" t="str">
        <f t="shared" si="220"/>
        <v>-</v>
      </c>
      <c r="R808" s="31">
        <f t="shared" si="221"/>
        <v>49.85</v>
      </c>
      <c r="U808" s="133">
        <v>43499.291666666664</v>
      </c>
      <c r="V808" s="9">
        <f t="shared" si="222"/>
        <v>2</v>
      </c>
      <c r="W808" s="9">
        <f t="shared" si="223"/>
        <v>3</v>
      </c>
      <c r="X808" s="9">
        <f t="shared" si="224"/>
        <v>7</v>
      </c>
      <c r="Y808" s="31" t="str">
        <f t="shared" si="225"/>
        <v>W</v>
      </c>
      <c r="Z808" s="134">
        <v>23.52</v>
      </c>
      <c r="AA808" s="31" t="str">
        <f t="shared" si="226"/>
        <v>-</v>
      </c>
      <c r="AB808" s="31">
        <f t="shared" si="227"/>
        <v>23.52</v>
      </c>
    </row>
    <row r="809" spans="1:28" x14ac:dyDescent="0.3">
      <c r="A809" s="133">
        <v>42769.333333333336</v>
      </c>
      <c r="B809" s="152">
        <f t="shared" si="228"/>
        <v>2</v>
      </c>
      <c r="C809" s="152">
        <f t="shared" si="229"/>
        <v>3</v>
      </c>
      <c r="D809" s="152">
        <f t="shared" si="230"/>
        <v>8</v>
      </c>
      <c r="E809" s="38" t="str">
        <f t="shared" si="231"/>
        <v/>
      </c>
      <c r="F809" s="134">
        <v>34.26</v>
      </c>
      <c r="G809" s="38">
        <f t="shared" si="232"/>
        <v>34.26</v>
      </c>
      <c r="H809" s="38" t="str">
        <f t="shared" si="233"/>
        <v>-</v>
      </c>
      <c r="K809" s="133">
        <v>43134.333333333336</v>
      </c>
      <c r="L809" s="9">
        <f t="shared" si="216"/>
        <v>2</v>
      </c>
      <c r="M809" s="9">
        <f t="shared" si="217"/>
        <v>3</v>
      </c>
      <c r="N809" s="9">
        <f t="shared" si="218"/>
        <v>8</v>
      </c>
      <c r="O809" s="31" t="str">
        <f t="shared" si="219"/>
        <v>W</v>
      </c>
      <c r="P809" s="134">
        <v>47.34</v>
      </c>
      <c r="Q809" s="31" t="str">
        <f t="shared" si="220"/>
        <v>-</v>
      </c>
      <c r="R809" s="31">
        <f t="shared" si="221"/>
        <v>47.34</v>
      </c>
      <c r="U809" s="133">
        <v>43499.333333333336</v>
      </c>
      <c r="V809" s="9">
        <f t="shared" si="222"/>
        <v>2</v>
      </c>
      <c r="W809" s="9">
        <f t="shared" si="223"/>
        <v>3</v>
      </c>
      <c r="X809" s="9">
        <f t="shared" si="224"/>
        <v>8</v>
      </c>
      <c r="Y809" s="31" t="str">
        <f t="shared" si="225"/>
        <v>W</v>
      </c>
      <c r="Z809" s="134">
        <v>24.54</v>
      </c>
      <c r="AA809" s="31" t="str">
        <f t="shared" si="226"/>
        <v>-</v>
      </c>
      <c r="AB809" s="31">
        <f t="shared" si="227"/>
        <v>24.54</v>
      </c>
    </row>
    <row r="810" spans="1:28" x14ac:dyDescent="0.3">
      <c r="A810" s="133">
        <v>42769.375</v>
      </c>
      <c r="B810" s="152">
        <f t="shared" si="228"/>
        <v>2</v>
      </c>
      <c r="C810" s="152">
        <f t="shared" si="229"/>
        <v>3</v>
      </c>
      <c r="D810" s="152">
        <f t="shared" si="230"/>
        <v>9</v>
      </c>
      <c r="E810" s="38" t="str">
        <f t="shared" si="231"/>
        <v/>
      </c>
      <c r="F810" s="134">
        <v>33.270000000000003</v>
      </c>
      <c r="G810" s="38">
        <f t="shared" si="232"/>
        <v>33.270000000000003</v>
      </c>
      <c r="H810" s="38" t="str">
        <f t="shared" si="233"/>
        <v>-</v>
      </c>
      <c r="K810" s="133">
        <v>43134.375</v>
      </c>
      <c r="L810" s="9">
        <f t="shared" si="216"/>
        <v>2</v>
      </c>
      <c r="M810" s="9">
        <f t="shared" si="217"/>
        <v>3</v>
      </c>
      <c r="N810" s="9">
        <f t="shared" si="218"/>
        <v>9</v>
      </c>
      <c r="O810" s="31" t="str">
        <f t="shared" si="219"/>
        <v>W</v>
      </c>
      <c r="P810" s="134">
        <v>43.35</v>
      </c>
      <c r="Q810" s="31" t="str">
        <f t="shared" si="220"/>
        <v>-</v>
      </c>
      <c r="R810" s="31">
        <f t="shared" si="221"/>
        <v>43.35</v>
      </c>
      <c r="U810" s="133">
        <v>43499.375</v>
      </c>
      <c r="V810" s="9">
        <f t="shared" si="222"/>
        <v>2</v>
      </c>
      <c r="W810" s="9">
        <f t="shared" si="223"/>
        <v>3</v>
      </c>
      <c r="X810" s="9">
        <f t="shared" si="224"/>
        <v>9</v>
      </c>
      <c r="Y810" s="31" t="str">
        <f t="shared" si="225"/>
        <v>W</v>
      </c>
      <c r="Z810" s="134">
        <v>24.15</v>
      </c>
      <c r="AA810" s="31" t="str">
        <f t="shared" si="226"/>
        <v>-</v>
      </c>
      <c r="AB810" s="31">
        <f t="shared" si="227"/>
        <v>24.15</v>
      </c>
    </row>
    <row r="811" spans="1:28" x14ac:dyDescent="0.3">
      <c r="A811" s="133">
        <v>42769.416666666664</v>
      </c>
      <c r="B811" s="152">
        <f t="shared" si="228"/>
        <v>2</v>
      </c>
      <c r="C811" s="152">
        <f t="shared" si="229"/>
        <v>3</v>
      </c>
      <c r="D811" s="152">
        <f t="shared" si="230"/>
        <v>10</v>
      </c>
      <c r="E811" s="38" t="str">
        <f t="shared" si="231"/>
        <v/>
      </c>
      <c r="F811" s="134">
        <v>31.81</v>
      </c>
      <c r="G811" s="38">
        <f t="shared" si="232"/>
        <v>31.81</v>
      </c>
      <c r="H811" s="38" t="str">
        <f t="shared" si="233"/>
        <v>-</v>
      </c>
      <c r="K811" s="133">
        <v>43134.416666666664</v>
      </c>
      <c r="L811" s="9">
        <f t="shared" si="216"/>
        <v>2</v>
      </c>
      <c r="M811" s="9">
        <f t="shared" si="217"/>
        <v>3</v>
      </c>
      <c r="N811" s="9">
        <f t="shared" si="218"/>
        <v>10</v>
      </c>
      <c r="O811" s="31" t="str">
        <f t="shared" si="219"/>
        <v>W</v>
      </c>
      <c r="P811" s="134">
        <v>31.32</v>
      </c>
      <c r="Q811" s="31" t="str">
        <f t="shared" si="220"/>
        <v>-</v>
      </c>
      <c r="R811" s="31">
        <f t="shared" si="221"/>
        <v>31.32</v>
      </c>
      <c r="U811" s="133">
        <v>43499.416666666664</v>
      </c>
      <c r="V811" s="9">
        <f t="shared" si="222"/>
        <v>2</v>
      </c>
      <c r="W811" s="9">
        <f t="shared" si="223"/>
        <v>3</v>
      </c>
      <c r="X811" s="9">
        <f t="shared" si="224"/>
        <v>10</v>
      </c>
      <c r="Y811" s="31" t="str">
        <f t="shared" si="225"/>
        <v>W</v>
      </c>
      <c r="Z811" s="134">
        <v>23.39</v>
      </c>
      <c r="AA811" s="31" t="str">
        <f t="shared" si="226"/>
        <v>-</v>
      </c>
      <c r="AB811" s="31">
        <f t="shared" si="227"/>
        <v>23.39</v>
      </c>
    </row>
    <row r="812" spans="1:28" x14ac:dyDescent="0.3">
      <c r="A812" s="133">
        <v>42769.458333333336</v>
      </c>
      <c r="B812" s="152">
        <f t="shared" si="228"/>
        <v>2</v>
      </c>
      <c r="C812" s="152">
        <f t="shared" si="229"/>
        <v>3</v>
      </c>
      <c r="D812" s="152">
        <f t="shared" si="230"/>
        <v>11</v>
      </c>
      <c r="E812" s="38" t="str">
        <f t="shared" si="231"/>
        <v/>
      </c>
      <c r="F812" s="134">
        <v>30.78</v>
      </c>
      <c r="G812" s="38">
        <f t="shared" si="232"/>
        <v>30.78</v>
      </c>
      <c r="H812" s="38" t="str">
        <f t="shared" si="233"/>
        <v>-</v>
      </c>
      <c r="K812" s="133">
        <v>43134.458333333336</v>
      </c>
      <c r="L812" s="9">
        <f t="shared" si="216"/>
        <v>2</v>
      </c>
      <c r="M812" s="9">
        <f t="shared" si="217"/>
        <v>3</v>
      </c>
      <c r="N812" s="9">
        <f t="shared" si="218"/>
        <v>11</v>
      </c>
      <c r="O812" s="31" t="str">
        <f t="shared" si="219"/>
        <v>W</v>
      </c>
      <c r="P812" s="134">
        <v>28.02</v>
      </c>
      <c r="Q812" s="31" t="str">
        <f t="shared" si="220"/>
        <v>-</v>
      </c>
      <c r="R812" s="31">
        <f t="shared" si="221"/>
        <v>28.02</v>
      </c>
      <c r="U812" s="133">
        <v>43499.458333333336</v>
      </c>
      <c r="V812" s="9">
        <f t="shared" si="222"/>
        <v>2</v>
      </c>
      <c r="W812" s="9">
        <f t="shared" si="223"/>
        <v>3</v>
      </c>
      <c r="X812" s="9">
        <f t="shared" si="224"/>
        <v>11</v>
      </c>
      <c r="Y812" s="31" t="str">
        <f t="shared" si="225"/>
        <v>W</v>
      </c>
      <c r="Z812" s="134">
        <v>22.29</v>
      </c>
      <c r="AA812" s="31" t="str">
        <f t="shared" si="226"/>
        <v>-</v>
      </c>
      <c r="AB812" s="31">
        <f t="shared" si="227"/>
        <v>22.29</v>
      </c>
    </row>
    <row r="813" spans="1:28" x14ac:dyDescent="0.3">
      <c r="A813" s="133">
        <v>42769.5</v>
      </c>
      <c r="B813" s="152">
        <f t="shared" si="228"/>
        <v>2</v>
      </c>
      <c r="C813" s="152">
        <f t="shared" si="229"/>
        <v>3</v>
      </c>
      <c r="D813" s="152">
        <f t="shared" si="230"/>
        <v>12</v>
      </c>
      <c r="E813" s="38" t="str">
        <f t="shared" si="231"/>
        <v/>
      </c>
      <c r="F813" s="134">
        <v>28.46</v>
      </c>
      <c r="G813" s="38">
        <f t="shared" si="232"/>
        <v>28.46</v>
      </c>
      <c r="H813" s="38" t="str">
        <f t="shared" si="233"/>
        <v>-</v>
      </c>
      <c r="K813" s="133">
        <v>43134.5</v>
      </c>
      <c r="L813" s="9">
        <f t="shared" si="216"/>
        <v>2</v>
      </c>
      <c r="M813" s="9">
        <f t="shared" si="217"/>
        <v>3</v>
      </c>
      <c r="N813" s="9">
        <f t="shared" si="218"/>
        <v>12</v>
      </c>
      <c r="O813" s="31" t="str">
        <f t="shared" si="219"/>
        <v>W</v>
      </c>
      <c r="P813" s="134">
        <v>25.9</v>
      </c>
      <c r="Q813" s="31" t="str">
        <f t="shared" si="220"/>
        <v>-</v>
      </c>
      <c r="R813" s="31">
        <f t="shared" si="221"/>
        <v>25.9</v>
      </c>
      <c r="U813" s="133">
        <v>43499.5</v>
      </c>
      <c r="V813" s="9">
        <f t="shared" si="222"/>
        <v>2</v>
      </c>
      <c r="W813" s="9">
        <f t="shared" si="223"/>
        <v>3</v>
      </c>
      <c r="X813" s="9">
        <f t="shared" si="224"/>
        <v>12</v>
      </c>
      <c r="Y813" s="31" t="str">
        <f t="shared" si="225"/>
        <v>W</v>
      </c>
      <c r="Z813" s="134">
        <v>21.35</v>
      </c>
      <c r="AA813" s="31" t="str">
        <f t="shared" si="226"/>
        <v>-</v>
      </c>
      <c r="AB813" s="31">
        <f t="shared" si="227"/>
        <v>21.35</v>
      </c>
    </row>
    <row r="814" spans="1:28" x14ac:dyDescent="0.3">
      <c r="A814" s="133">
        <v>42769.541666666664</v>
      </c>
      <c r="B814" s="152">
        <f t="shared" si="228"/>
        <v>2</v>
      </c>
      <c r="C814" s="152">
        <f t="shared" si="229"/>
        <v>3</v>
      </c>
      <c r="D814" s="152">
        <f t="shared" si="230"/>
        <v>13</v>
      </c>
      <c r="E814" s="38" t="str">
        <f t="shared" si="231"/>
        <v/>
      </c>
      <c r="F814" s="134">
        <v>27.19</v>
      </c>
      <c r="G814" s="38">
        <f t="shared" si="232"/>
        <v>27.19</v>
      </c>
      <c r="H814" s="38" t="str">
        <f t="shared" si="233"/>
        <v>-</v>
      </c>
      <c r="K814" s="133">
        <v>43134.541666666664</v>
      </c>
      <c r="L814" s="9">
        <f t="shared" si="216"/>
        <v>2</v>
      </c>
      <c r="M814" s="9">
        <f t="shared" si="217"/>
        <v>3</v>
      </c>
      <c r="N814" s="9">
        <f t="shared" si="218"/>
        <v>13</v>
      </c>
      <c r="O814" s="31" t="str">
        <f t="shared" si="219"/>
        <v>W</v>
      </c>
      <c r="P814" s="134">
        <v>24.66</v>
      </c>
      <c r="Q814" s="31" t="str">
        <f t="shared" si="220"/>
        <v>-</v>
      </c>
      <c r="R814" s="31">
        <f t="shared" si="221"/>
        <v>24.66</v>
      </c>
      <c r="U814" s="133">
        <v>43499.541666666664</v>
      </c>
      <c r="V814" s="9">
        <f t="shared" si="222"/>
        <v>2</v>
      </c>
      <c r="W814" s="9">
        <f t="shared" si="223"/>
        <v>3</v>
      </c>
      <c r="X814" s="9">
        <f t="shared" si="224"/>
        <v>13</v>
      </c>
      <c r="Y814" s="31" t="str">
        <f t="shared" si="225"/>
        <v>W</v>
      </c>
      <c r="Z814" s="134">
        <v>21.01</v>
      </c>
      <c r="AA814" s="31" t="str">
        <f t="shared" si="226"/>
        <v>-</v>
      </c>
      <c r="AB814" s="31">
        <f t="shared" si="227"/>
        <v>21.01</v>
      </c>
    </row>
    <row r="815" spans="1:28" x14ac:dyDescent="0.3">
      <c r="A815" s="133">
        <v>42769.583333333336</v>
      </c>
      <c r="B815" s="152">
        <f t="shared" si="228"/>
        <v>2</v>
      </c>
      <c r="C815" s="152">
        <f t="shared" si="229"/>
        <v>3</v>
      </c>
      <c r="D815" s="152">
        <f t="shared" si="230"/>
        <v>14</v>
      </c>
      <c r="E815" s="38" t="str">
        <f t="shared" si="231"/>
        <v/>
      </c>
      <c r="F815" s="134">
        <v>26.25</v>
      </c>
      <c r="G815" s="38">
        <f t="shared" si="232"/>
        <v>26.25</v>
      </c>
      <c r="H815" s="38" t="str">
        <f t="shared" si="233"/>
        <v>-</v>
      </c>
      <c r="K815" s="133">
        <v>43134.583333333336</v>
      </c>
      <c r="L815" s="9">
        <f t="shared" si="216"/>
        <v>2</v>
      </c>
      <c r="M815" s="9">
        <f t="shared" si="217"/>
        <v>3</v>
      </c>
      <c r="N815" s="9">
        <f t="shared" si="218"/>
        <v>14</v>
      </c>
      <c r="O815" s="31" t="str">
        <f t="shared" si="219"/>
        <v>W</v>
      </c>
      <c r="P815" s="134">
        <v>24.15</v>
      </c>
      <c r="Q815" s="31" t="str">
        <f t="shared" si="220"/>
        <v>-</v>
      </c>
      <c r="R815" s="31">
        <f t="shared" si="221"/>
        <v>24.15</v>
      </c>
      <c r="U815" s="133">
        <v>43499.583333333336</v>
      </c>
      <c r="V815" s="9">
        <f t="shared" si="222"/>
        <v>2</v>
      </c>
      <c r="W815" s="9">
        <f t="shared" si="223"/>
        <v>3</v>
      </c>
      <c r="X815" s="9">
        <f t="shared" si="224"/>
        <v>14</v>
      </c>
      <c r="Y815" s="31" t="str">
        <f t="shared" si="225"/>
        <v>W</v>
      </c>
      <c r="Z815" s="134">
        <v>20.76</v>
      </c>
      <c r="AA815" s="31" t="str">
        <f t="shared" si="226"/>
        <v>-</v>
      </c>
      <c r="AB815" s="31">
        <f t="shared" si="227"/>
        <v>20.76</v>
      </c>
    </row>
    <row r="816" spans="1:28" x14ac:dyDescent="0.3">
      <c r="A816" s="133">
        <v>42769.625</v>
      </c>
      <c r="B816" s="152">
        <f t="shared" si="228"/>
        <v>2</v>
      </c>
      <c r="C816" s="152">
        <f t="shared" si="229"/>
        <v>3</v>
      </c>
      <c r="D816" s="152">
        <f t="shared" si="230"/>
        <v>15</v>
      </c>
      <c r="E816" s="38" t="str">
        <f t="shared" si="231"/>
        <v/>
      </c>
      <c r="F816" s="134">
        <v>25.81</v>
      </c>
      <c r="G816" s="38">
        <f t="shared" si="232"/>
        <v>25.81</v>
      </c>
      <c r="H816" s="38" t="str">
        <f t="shared" si="233"/>
        <v>-</v>
      </c>
      <c r="K816" s="133">
        <v>43134.625</v>
      </c>
      <c r="L816" s="9">
        <f t="shared" si="216"/>
        <v>2</v>
      </c>
      <c r="M816" s="9">
        <f t="shared" si="217"/>
        <v>3</v>
      </c>
      <c r="N816" s="9">
        <f t="shared" si="218"/>
        <v>15</v>
      </c>
      <c r="O816" s="31" t="str">
        <f t="shared" si="219"/>
        <v>W</v>
      </c>
      <c r="P816" s="134">
        <v>23.56</v>
      </c>
      <c r="Q816" s="31" t="str">
        <f t="shared" si="220"/>
        <v>-</v>
      </c>
      <c r="R816" s="31">
        <f t="shared" si="221"/>
        <v>23.56</v>
      </c>
      <c r="U816" s="133">
        <v>43499.625</v>
      </c>
      <c r="V816" s="9">
        <f t="shared" si="222"/>
        <v>2</v>
      </c>
      <c r="W816" s="9">
        <f t="shared" si="223"/>
        <v>3</v>
      </c>
      <c r="X816" s="9">
        <f t="shared" si="224"/>
        <v>15</v>
      </c>
      <c r="Y816" s="31" t="str">
        <f t="shared" si="225"/>
        <v>W</v>
      </c>
      <c r="Z816" s="134">
        <v>20.6</v>
      </c>
      <c r="AA816" s="31" t="str">
        <f t="shared" si="226"/>
        <v>-</v>
      </c>
      <c r="AB816" s="31">
        <f t="shared" si="227"/>
        <v>20.6</v>
      </c>
    </row>
    <row r="817" spans="1:28" x14ac:dyDescent="0.3">
      <c r="A817" s="133">
        <v>42769.666666666664</v>
      </c>
      <c r="B817" s="152">
        <f t="shared" si="228"/>
        <v>2</v>
      </c>
      <c r="C817" s="152">
        <f t="shared" si="229"/>
        <v>3</v>
      </c>
      <c r="D817" s="152">
        <f t="shared" si="230"/>
        <v>16</v>
      </c>
      <c r="E817" s="38" t="str">
        <f t="shared" si="231"/>
        <v/>
      </c>
      <c r="F817" s="134">
        <v>26.81</v>
      </c>
      <c r="G817" s="38">
        <f t="shared" si="232"/>
        <v>26.81</v>
      </c>
      <c r="H817" s="38" t="str">
        <f t="shared" si="233"/>
        <v>-</v>
      </c>
      <c r="K817" s="133">
        <v>43134.666666666664</v>
      </c>
      <c r="L817" s="9">
        <f t="shared" si="216"/>
        <v>2</v>
      </c>
      <c r="M817" s="9">
        <f t="shared" si="217"/>
        <v>3</v>
      </c>
      <c r="N817" s="9">
        <f t="shared" si="218"/>
        <v>16</v>
      </c>
      <c r="O817" s="31" t="str">
        <f t="shared" si="219"/>
        <v>W</v>
      </c>
      <c r="P817" s="134">
        <v>24.49</v>
      </c>
      <c r="Q817" s="31" t="str">
        <f t="shared" si="220"/>
        <v>-</v>
      </c>
      <c r="R817" s="31">
        <f t="shared" si="221"/>
        <v>24.49</v>
      </c>
      <c r="U817" s="133">
        <v>43499.666666666664</v>
      </c>
      <c r="V817" s="9">
        <f t="shared" si="222"/>
        <v>2</v>
      </c>
      <c r="W817" s="9">
        <f t="shared" si="223"/>
        <v>3</v>
      </c>
      <c r="X817" s="9">
        <f t="shared" si="224"/>
        <v>16</v>
      </c>
      <c r="Y817" s="31" t="str">
        <f t="shared" si="225"/>
        <v>W</v>
      </c>
      <c r="Z817" s="134">
        <v>21.15</v>
      </c>
      <c r="AA817" s="31" t="str">
        <f t="shared" si="226"/>
        <v>-</v>
      </c>
      <c r="AB817" s="31">
        <f t="shared" si="227"/>
        <v>21.15</v>
      </c>
    </row>
    <row r="818" spans="1:28" x14ac:dyDescent="0.3">
      <c r="A818" s="133">
        <v>42769.708333333336</v>
      </c>
      <c r="B818" s="152">
        <f t="shared" si="228"/>
        <v>2</v>
      </c>
      <c r="C818" s="152">
        <f t="shared" si="229"/>
        <v>3</v>
      </c>
      <c r="D818" s="152">
        <f t="shared" si="230"/>
        <v>17</v>
      </c>
      <c r="E818" s="38" t="str">
        <f t="shared" si="231"/>
        <v/>
      </c>
      <c r="F818" s="134">
        <v>31.39</v>
      </c>
      <c r="G818" s="38" t="str">
        <f t="shared" si="232"/>
        <v>-</v>
      </c>
      <c r="H818" s="38">
        <f t="shared" si="233"/>
        <v>31.39</v>
      </c>
      <c r="K818" s="133">
        <v>43134.708333333336</v>
      </c>
      <c r="L818" s="9">
        <f t="shared" si="216"/>
        <v>2</v>
      </c>
      <c r="M818" s="9">
        <f t="shared" si="217"/>
        <v>3</v>
      </c>
      <c r="N818" s="9">
        <f t="shared" si="218"/>
        <v>17</v>
      </c>
      <c r="O818" s="31" t="str">
        <f t="shared" si="219"/>
        <v>W</v>
      </c>
      <c r="P818" s="134">
        <v>27.77</v>
      </c>
      <c r="Q818" s="31" t="str">
        <f t="shared" si="220"/>
        <v>-</v>
      </c>
      <c r="R818" s="31">
        <f t="shared" si="221"/>
        <v>27.77</v>
      </c>
      <c r="U818" s="133">
        <v>43499.708333333336</v>
      </c>
      <c r="V818" s="9">
        <f t="shared" si="222"/>
        <v>2</v>
      </c>
      <c r="W818" s="9">
        <f t="shared" si="223"/>
        <v>3</v>
      </c>
      <c r="X818" s="9">
        <f t="shared" si="224"/>
        <v>17</v>
      </c>
      <c r="Y818" s="31" t="str">
        <f t="shared" si="225"/>
        <v>W</v>
      </c>
      <c r="Z818" s="134">
        <v>24.15</v>
      </c>
      <c r="AA818" s="31" t="str">
        <f t="shared" si="226"/>
        <v>-</v>
      </c>
      <c r="AB818" s="31">
        <f t="shared" si="227"/>
        <v>24.15</v>
      </c>
    </row>
    <row r="819" spans="1:28" x14ac:dyDescent="0.3">
      <c r="A819" s="133">
        <v>42769.75</v>
      </c>
      <c r="B819" s="152">
        <f t="shared" si="228"/>
        <v>2</v>
      </c>
      <c r="C819" s="152">
        <f t="shared" si="229"/>
        <v>3</v>
      </c>
      <c r="D819" s="152">
        <f t="shared" si="230"/>
        <v>18</v>
      </c>
      <c r="E819" s="38" t="str">
        <f t="shared" si="231"/>
        <v/>
      </c>
      <c r="F819" s="134">
        <v>32.880000000000003</v>
      </c>
      <c r="G819" s="38" t="str">
        <f t="shared" si="232"/>
        <v>-</v>
      </c>
      <c r="H819" s="38">
        <f t="shared" si="233"/>
        <v>32.880000000000003</v>
      </c>
      <c r="K819" s="133">
        <v>43134.75</v>
      </c>
      <c r="L819" s="9">
        <f t="shared" si="216"/>
        <v>2</v>
      </c>
      <c r="M819" s="9">
        <f t="shared" si="217"/>
        <v>3</v>
      </c>
      <c r="N819" s="9">
        <f t="shared" si="218"/>
        <v>18</v>
      </c>
      <c r="O819" s="31" t="str">
        <f t="shared" si="219"/>
        <v>W</v>
      </c>
      <c r="P819" s="134">
        <v>30.67</v>
      </c>
      <c r="Q819" s="31" t="str">
        <f t="shared" si="220"/>
        <v>-</v>
      </c>
      <c r="R819" s="31">
        <f t="shared" si="221"/>
        <v>30.67</v>
      </c>
      <c r="U819" s="133">
        <v>43499.75</v>
      </c>
      <c r="V819" s="9">
        <f t="shared" si="222"/>
        <v>2</v>
      </c>
      <c r="W819" s="9">
        <f t="shared" si="223"/>
        <v>3</v>
      </c>
      <c r="X819" s="9">
        <f t="shared" si="224"/>
        <v>18</v>
      </c>
      <c r="Y819" s="31" t="str">
        <f t="shared" si="225"/>
        <v>W</v>
      </c>
      <c r="Z819" s="134">
        <v>25.63</v>
      </c>
      <c r="AA819" s="31" t="str">
        <f t="shared" si="226"/>
        <v>-</v>
      </c>
      <c r="AB819" s="31">
        <f t="shared" si="227"/>
        <v>25.63</v>
      </c>
    </row>
    <row r="820" spans="1:28" x14ac:dyDescent="0.3">
      <c r="A820" s="133">
        <v>42769.791666666664</v>
      </c>
      <c r="B820" s="152">
        <f t="shared" si="228"/>
        <v>2</v>
      </c>
      <c r="C820" s="152">
        <f t="shared" si="229"/>
        <v>3</v>
      </c>
      <c r="D820" s="152">
        <f t="shared" si="230"/>
        <v>19</v>
      </c>
      <c r="E820" s="38" t="str">
        <f t="shared" si="231"/>
        <v/>
      </c>
      <c r="F820" s="134">
        <v>32.049999999999997</v>
      </c>
      <c r="G820" s="38" t="str">
        <f t="shared" si="232"/>
        <v>-</v>
      </c>
      <c r="H820" s="38">
        <f t="shared" si="233"/>
        <v>32.049999999999997</v>
      </c>
      <c r="K820" s="133">
        <v>43134.791666666664</v>
      </c>
      <c r="L820" s="9">
        <f t="shared" si="216"/>
        <v>2</v>
      </c>
      <c r="M820" s="9">
        <f t="shared" si="217"/>
        <v>3</v>
      </c>
      <c r="N820" s="9">
        <f t="shared" si="218"/>
        <v>19</v>
      </c>
      <c r="O820" s="31" t="str">
        <f t="shared" si="219"/>
        <v>W</v>
      </c>
      <c r="P820" s="134">
        <v>28.27</v>
      </c>
      <c r="Q820" s="31" t="str">
        <f t="shared" si="220"/>
        <v>-</v>
      </c>
      <c r="R820" s="31">
        <f t="shared" si="221"/>
        <v>28.27</v>
      </c>
      <c r="U820" s="133">
        <v>43499.791666666664</v>
      </c>
      <c r="V820" s="9">
        <f t="shared" si="222"/>
        <v>2</v>
      </c>
      <c r="W820" s="9">
        <f t="shared" si="223"/>
        <v>3</v>
      </c>
      <c r="X820" s="9">
        <f t="shared" si="224"/>
        <v>19</v>
      </c>
      <c r="Y820" s="31" t="str">
        <f t="shared" si="225"/>
        <v>W</v>
      </c>
      <c r="Z820" s="134">
        <v>24.29</v>
      </c>
      <c r="AA820" s="31" t="str">
        <f t="shared" si="226"/>
        <v>-</v>
      </c>
      <c r="AB820" s="31">
        <f t="shared" si="227"/>
        <v>24.29</v>
      </c>
    </row>
    <row r="821" spans="1:28" x14ac:dyDescent="0.3">
      <c r="A821" s="133">
        <v>42769.833333333336</v>
      </c>
      <c r="B821" s="152">
        <f t="shared" si="228"/>
        <v>2</v>
      </c>
      <c r="C821" s="152">
        <f t="shared" si="229"/>
        <v>3</v>
      </c>
      <c r="D821" s="152">
        <f t="shared" si="230"/>
        <v>20</v>
      </c>
      <c r="E821" s="38" t="str">
        <f t="shared" si="231"/>
        <v/>
      </c>
      <c r="F821" s="134">
        <v>31.37</v>
      </c>
      <c r="G821" s="38" t="str">
        <f t="shared" si="232"/>
        <v>-</v>
      </c>
      <c r="H821" s="38">
        <f t="shared" si="233"/>
        <v>31.37</v>
      </c>
      <c r="K821" s="133">
        <v>43134.833333333336</v>
      </c>
      <c r="L821" s="9">
        <f t="shared" si="216"/>
        <v>2</v>
      </c>
      <c r="M821" s="9">
        <f t="shared" si="217"/>
        <v>3</v>
      </c>
      <c r="N821" s="9">
        <f t="shared" si="218"/>
        <v>20</v>
      </c>
      <c r="O821" s="31" t="str">
        <f t="shared" si="219"/>
        <v>W</v>
      </c>
      <c r="P821" s="134">
        <v>28.68</v>
      </c>
      <c r="Q821" s="31" t="str">
        <f t="shared" si="220"/>
        <v>-</v>
      </c>
      <c r="R821" s="31">
        <f t="shared" si="221"/>
        <v>28.68</v>
      </c>
      <c r="U821" s="133">
        <v>43499.833333333336</v>
      </c>
      <c r="V821" s="9">
        <f t="shared" si="222"/>
        <v>2</v>
      </c>
      <c r="W821" s="9">
        <f t="shared" si="223"/>
        <v>3</v>
      </c>
      <c r="X821" s="9">
        <f t="shared" si="224"/>
        <v>20</v>
      </c>
      <c r="Y821" s="31" t="str">
        <f t="shared" si="225"/>
        <v>W</v>
      </c>
      <c r="Z821" s="134">
        <v>23.77</v>
      </c>
      <c r="AA821" s="31" t="str">
        <f t="shared" si="226"/>
        <v>-</v>
      </c>
      <c r="AB821" s="31">
        <f t="shared" si="227"/>
        <v>23.77</v>
      </c>
    </row>
    <row r="822" spans="1:28" x14ac:dyDescent="0.3">
      <c r="A822" s="133">
        <v>42769.875</v>
      </c>
      <c r="B822" s="152">
        <f t="shared" si="228"/>
        <v>2</v>
      </c>
      <c r="C822" s="152">
        <f t="shared" si="229"/>
        <v>3</v>
      </c>
      <c r="D822" s="152">
        <f t="shared" si="230"/>
        <v>21</v>
      </c>
      <c r="E822" s="38" t="str">
        <f t="shared" si="231"/>
        <v/>
      </c>
      <c r="F822" s="134">
        <v>29.71</v>
      </c>
      <c r="G822" s="38" t="str">
        <f t="shared" si="232"/>
        <v>-</v>
      </c>
      <c r="H822" s="38">
        <f t="shared" si="233"/>
        <v>29.71</v>
      </c>
      <c r="K822" s="133">
        <v>43134.875</v>
      </c>
      <c r="L822" s="9">
        <f t="shared" si="216"/>
        <v>2</v>
      </c>
      <c r="M822" s="9">
        <f t="shared" si="217"/>
        <v>3</v>
      </c>
      <c r="N822" s="9">
        <f t="shared" si="218"/>
        <v>21</v>
      </c>
      <c r="O822" s="31" t="str">
        <f t="shared" si="219"/>
        <v>W</v>
      </c>
      <c r="P822" s="134">
        <v>26.87</v>
      </c>
      <c r="Q822" s="31" t="str">
        <f t="shared" si="220"/>
        <v>-</v>
      </c>
      <c r="R822" s="31">
        <f t="shared" si="221"/>
        <v>26.87</v>
      </c>
      <c r="U822" s="133">
        <v>43499.875</v>
      </c>
      <c r="V822" s="9">
        <f t="shared" si="222"/>
        <v>2</v>
      </c>
      <c r="W822" s="9">
        <f t="shared" si="223"/>
        <v>3</v>
      </c>
      <c r="X822" s="9">
        <f t="shared" si="224"/>
        <v>21</v>
      </c>
      <c r="Y822" s="31" t="str">
        <f t="shared" si="225"/>
        <v>W</v>
      </c>
      <c r="Z822" s="134">
        <v>22.87</v>
      </c>
      <c r="AA822" s="31" t="str">
        <f t="shared" si="226"/>
        <v>-</v>
      </c>
      <c r="AB822" s="31">
        <f t="shared" si="227"/>
        <v>22.87</v>
      </c>
    </row>
    <row r="823" spans="1:28" x14ac:dyDescent="0.3">
      <c r="A823" s="133">
        <v>42769.916666666664</v>
      </c>
      <c r="B823" s="152">
        <f t="shared" si="228"/>
        <v>2</v>
      </c>
      <c r="C823" s="152">
        <f t="shared" si="229"/>
        <v>3</v>
      </c>
      <c r="D823" s="152">
        <f t="shared" si="230"/>
        <v>22</v>
      </c>
      <c r="E823" s="38" t="str">
        <f t="shared" si="231"/>
        <v/>
      </c>
      <c r="F823" s="134">
        <v>27.18</v>
      </c>
      <c r="G823" s="38" t="str">
        <f t="shared" si="232"/>
        <v>-</v>
      </c>
      <c r="H823" s="38">
        <f t="shared" si="233"/>
        <v>27.18</v>
      </c>
      <c r="K823" s="133">
        <v>43134.916666666664</v>
      </c>
      <c r="L823" s="9">
        <f t="shared" si="216"/>
        <v>2</v>
      </c>
      <c r="M823" s="9">
        <f t="shared" si="217"/>
        <v>3</v>
      </c>
      <c r="N823" s="9">
        <f t="shared" si="218"/>
        <v>22</v>
      </c>
      <c r="O823" s="31" t="str">
        <f t="shared" si="219"/>
        <v>W</v>
      </c>
      <c r="P823" s="134">
        <v>25.01</v>
      </c>
      <c r="Q823" s="31" t="str">
        <f t="shared" si="220"/>
        <v>-</v>
      </c>
      <c r="R823" s="31">
        <f t="shared" si="221"/>
        <v>25.01</v>
      </c>
      <c r="U823" s="133">
        <v>43499.916666666664</v>
      </c>
      <c r="V823" s="9">
        <f t="shared" si="222"/>
        <v>2</v>
      </c>
      <c r="W823" s="9">
        <f t="shared" si="223"/>
        <v>3</v>
      </c>
      <c r="X823" s="9">
        <f t="shared" si="224"/>
        <v>22</v>
      </c>
      <c r="Y823" s="31" t="str">
        <f t="shared" si="225"/>
        <v>W</v>
      </c>
      <c r="Z823" s="134">
        <v>21.92</v>
      </c>
      <c r="AA823" s="31" t="str">
        <f t="shared" si="226"/>
        <v>-</v>
      </c>
      <c r="AB823" s="31">
        <f t="shared" si="227"/>
        <v>21.92</v>
      </c>
    </row>
    <row r="824" spans="1:28" x14ac:dyDescent="0.3">
      <c r="A824" s="133">
        <v>42769.958333333336</v>
      </c>
      <c r="B824" s="152">
        <f t="shared" si="228"/>
        <v>2</v>
      </c>
      <c r="C824" s="152">
        <f t="shared" si="229"/>
        <v>3</v>
      </c>
      <c r="D824" s="152">
        <f t="shared" si="230"/>
        <v>23</v>
      </c>
      <c r="E824" s="38" t="str">
        <f t="shared" si="231"/>
        <v/>
      </c>
      <c r="F824" s="134">
        <v>25.74</v>
      </c>
      <c r="G824" s="38" t="str">
        <f t="shared" si="232"/>
        <v>-</v>
      </c>
      <c r="H824" s="38">
        <f t="shared" si="233"/>
        <v>25.74</v>
      </c>
      <c r="K824" s="133">
        <v>43134.958333333336</v>
      </c>
      <c r="L824" s="9">
        <f t="shared" si="216"/>
        <v>2</v>
      </c>
      <c r="M824" s="9">
        <f t="shared" si="217"/>
        <v>3</v>
      </c>
      <c r="N824" s="9">
        <f t="shared" si="218"/>
        <v>23</v>
      </c>
      <c r="O824" s="31" t="str">
        <f t="shared" si="219"/>
        <v>W</v>
      </c>
      <c r="P824" s="134">
        <v>23.66</v>
      </c>
      <c r="Q824" s="31" t="str">
        <f t="shared" si="220"/>
        <v>-</v>
      </c>
      <c r="R824" s="31">
        <f t="shared" si="221"/>
        <v>23.66</v>
      </c>
      <c r="U824" s="133">
        <v>43499.958333333336</v>
      </c>
      <c r="V824" s="9">
        <f t="shared" si="222"/>
        <v>2</v>
      </c>
      <c r="W824" s="9">
        <f t="shared" si="223"/>
        <v>3</v>
      </c>
      <c r="X824" s="9">
        <f t="shared" si="224"/>
        <v>23</v>
      </c>
      <c r="Y824" s="31" t="str">
        <f t="shared" si="225"/>
        <v>W</v>
      </c>
      <c r="Z824" s="134">
        <v>21.05</v>
      </c>
      <c r="AA824" s="31" t="str">
        <f t="shared" si="226"/>
        <v>-</v>
      </c>
      <c r="AB824" s="31">
        <f t="shared" si="227"/>
        <v>21.05</v>
      </c>
    </row>
    <row r="825" spans="1:28" x14ac:dyDescent="0.3">
      <c r="A825" s="133">
        <v>42770</v>
      </c>
      <c r="B825" s="152">
        <f t="shared" si="228"/>
        <v>2</v>
      </c>
      <c r="C825" s="152">
        <f t="shared" si="229"/>
        <v>4</v>
      </c>
      <c r="D825" s="152">
        <f t="shared" si="230"/>
        <v>0</v>
      </c>
      <c r="E825" s="38" t="str">
        <f t="shared" si="231"/>
        <v>W</v>
      </c>
      <c r="F825" s="134">
        <v>25.87</v>
      </c>
      <c r="G825" s="38" t="str">
        <f t="shared" si="232"/>
        <v>-</v>
      </c>
      <c r="H825" s="38">
        <f t="shared" si="233"/>
        <v>25.87</v>
      </c>
      <c r="K825" s="133">
        <v>43135</v>
      </c>
      <c r="L825" s="9">
        <f t="shared" si="216"/>
        <v>2</v>
      </c>
      <c r="M825" s="9">
        <f t="shared" si="217"/>
        <v>4</v>
      </c>
      <c r="N825" s="9">
        <f t="shared" si="218"/>
        <v>0</v>
      </c>
      <c r="O825" s="31" t="str">
        <f t="shared" si="219"/>
        <v>W</v>
      </c>
      <c r="P825" s="134">
        <v>23.74</v>
      </c>
      <c r="Q825" s="31" t="str">
        <f t="shared" si="220"/>
        <v>-</v>
      </c>
      <c r="R825" s="31">
        <f t="shared" si="221"/>
        <v>23.74</v>
      </c>
      <c r="U825" s="133">
        <v>43500</v>
      </c>
      <c r="V825" s="9">
        <f t="shared" si="222"/>
        <v>2</v>
      </c>
      <c r="W825" s="9">
        <f t="shared" si="223"/>
        <v>4</v>
      </c>
      <c r="X825" s="9">
        <f t="shared" si="224"/>
        <v>0</v>
      </c>
      <c r="Y825" s="31" t="str">
        <f t="shared" si="225"/>
        <v/>
      </c>
      <c r="Z825" s="134">
        <v>19.98</v>
      </c>
      <c r="AA825" s="31" t="str">
        <f t="shared" si="226"/>
        <v>-</v>
      </c>
      <c r="AB825" s="31">
        <f t="shared" si="227"/>
        <v>19.98</v>
      </c>
    </row>
    <row r="826" spans="1:28" x14ac:dyDescent="0.3">
      <c r="A826" s="133">
        <v>42770.041666666664</v>
      </c>
      <c r="B826" s="152">
        <f t="shared" si="228"/>
        <v>2</v>
      </c>
      <c r="C826" s="152">
        <f t="shared" si="229"/>
        <v>4</v>
      </c>
      <c r="D826" s="152">
        <f t="shared" si="230"/>
        <v>1</v>
      </c>
      <c r="E826" s="38" t="str">
        <f t="shared" si="231"/>
        <v>W</v>
      </c>
      <c r="F826" s="134">
        <v>25.34</v>
      </c>
      <c r="G826" s="38" t="str">
        <f t="shared" si="232"/>
        <v>-</v>
      </c>
      <c r="H826" s="38">
        <f t="shared" si="233"/>
        <v>25.34</v>
      </c>
      <c r="K826" s="133">
        <v>43135.041666666664</v>
      </c>
      <c r="L826" s="9">
        <f t="shared" si="216"/>
        <v>2</v>
      </c>
      <c r="M826" s="9">
        <f t="shared" si="217"/>
        <v>4</v>
      </c>
      <c r="N826" s="9">
        <f t="shared" si="218"/>
        <v>1</v>
      </c>
      <c r="O826" s="31" t="str">
        <f t="shared" si="219"/>
        <v>W</v>
      </c>
      <c r="P826" s="134">
        <v>23.59</v>
      </c>
      <c r="Q826" s="31" t="str">
        <f t="shared" si="220"/>
        <v>-</v>
      </c>
      <c r="R826" s="31">
        <f t="shared" si="221"/>
        <v>23.59</v>
      </c>
      <c r="U826" s="133">
        <v>43500.041666666664</v>
      </c>
      <c r="V826" s="9">
        <f t="shared" si="222"/>
        <v>2</v>
      </c>
      <c r="W826" s="9">
        <f t="shared" si="223"/>
        <v>4</v>
      </c>
      <c r="X826" s="9">
        <f t="shared" si="224"/>
        <v>1</v>
      </c>
      <c r="Y826" s="31" t="str">
        <f t="shared" si="225"/>
        <v/>
      </c>
      <c r="Z826" s="134">
        <v>20.13</v>
      </c>
      <c r="AA826" s="31" t="str">
        <f t="shared" si="226"/>
        <v>-</v>
      </c>
      <c r="AB826" s="31">
        <f t="shared" si="227"/>
        <v>20.13</v>
      </c>
    </row>
    <row r="827" spans="1:28" x14ac:dyDescent="0.3">
      <c r="A827" s="133">
        <v>42770.083333333336</v>
      </c>
      <c r="B827" s="152">
        <f t="shared" si="228"/>
        <v>2</v>
      </c>
      <c r="C827" s="152">
        <f t="shared" si="229"/>
        <v>4</v>
      </c>
      <c r="D827" s="152">
        <f t="shared" si="230"/>
        <v>2</v>
      </c>
      <c r="E827" s="38" t="str">
        <f t="shared" si="231"/>
        <v>W</v>
      </c>
      <c r="F827" s="134">
        <v>24.81</v>
      </c>
      <c r="G827" s="38" t="str">
        <f t="shared" si="232"/>
        <v>-</v>
      </c>
      <c r="H827" s="38">
        <f t="shared" si="233"/>
        <v>24.81</v>
      </c>
      <c r="K827" s="133">
        <v>43135.083333333336</v>
      </c>
      <c r="L827" s="9">
        <f t="shared" si="216"/>
        <v>2</v>
      </c>
      <c r="M827" s="9">
        <f t="shared" si="217"/>
        <v>4</v>
      </c>
      <c r="N827" s="9">
        <f t="shared" si="218"/>
        <v>2</v>
      </c>
      <c r="O827" s="31" t="str">
        <f t="shared" si="219"/>
        <v>W</v>
      </c>
      <c r="P827" s="134">
        <v>23.17</v>
      </c>
      <c r="Q827" s="31" t="str">
        <f t="shared" si="220"/>
        <v>-</v>
      </c>
      <c r="R827" s="31">
        <f t="shared" si="221"/>
        <v>23.17</v>
      </c>
      <c r="U827" s="133">
        <v>43500.083333333336</v>
      </c>
      <c r="V827" s="9">
        <f t="shared" si="222"/>
        <v>2</v>
      </c>
      <c r="W827" s="9">
        <f t="shared" si="223"/>
        <v>4</v>
      </c>
      <c r="X827" s="9">
        <f t="shared" si="224"/>
        <v>2</v>
      </c>
      <c r="Y827" s="31" t="str">
        <f t="shared" si="225"/>
        <v/>
      </c>
      <c r="Z827" s="134">
        <v>19.93</v>
      </c>
      <c r="AA827" s="31" t="str">
        <f t="shared" si="226"/>
        <v>-</v>
      </c>
      <c r="AB827" s="31">
        <f t="shared" si="227"/>
        <v>19.93</v>
      </c>
    </row>
    <row r="828" spans="1:28" x14ac:dyDescent="0.3">
      <c r="A828" s="133">
        <v>42770.125</v>
      </c>
      <c r="B828" s="152">
        <f t="shared" si="228"/>
        <v>2</v>
      </c>
      <c r="C828" s="152">
        <f t="shared" si="229"/>
        <v>4</v>
      </c>
      <c r="D828" s="152">
        <f t="shared" si="230"/>
        <v>3</v>
      </c>
      <c r="E828" s="38" t="str">
        <f t="shared" si="231"/>
        <v>W</v>
      </c>
      <c r="F828" s="134">
        <v>24.9</v>
      </c>
      <c r="G828" s="38" t="str">
        <f t="shared" si="232"/>
        <v>-</v>
      </c>
      <c r="H828" s="38">
        <f t="shared" si="233"/>
        <v>24.9</v>
      </c>
      <c r="K828" s="133">
        <v>43135.125</v>
      </c>
      <c r="L828" s="9">
        <f t="shared" si="216"/>
        <v>2</v>
      </c>
      <c r="M828" s="9">
        <f t="shared" si="217"/>
        <v>4</v>
      </c>
      <c r="N828" s="9">
        <f t="shared" si="218"/>
        <v>3</v>
      </c>
      <c r="O828" s="31" t="str">
        <f t="shared" si="219"/>
        <v>W</v>
      </c>
      <c r="P828" s="134">
        <v>23.23</v>
      </c>
      <c r="Q828" s="31" t="str">
        <f t="shared" si="220"/>
        <v>-</v>
      </c>
      <c r="R828" s="31">
        <f t="shared" si="221"/>
        <v>23.23</v>
      </c>
      <c r="U828" s="133">
        <v>43500.125</v>
      </c>
      <c r="V828" s="9">
        <f t="shared" si="222"/>
        <v>2</v>
      </c>
      <c r="W828" s="9">
        <f t="shared" si="223"/>
        <v>4</v>
      </c>
      <c r="X828" s="9">
        <f t="shared" si="224"/>
        <v>3</v>
      </c>
      <c r="Y828" s="31" t="str">
        <f t="shared" si="225"/>
        <v/>
      </c>
      <c r="Z828" s="134">
        <v>20.190000000000001</v>
      </c>
      <c r="AA828" s="31" t="str">
        <f t="shared" si="226"/>
        <v>-</v>
      </c>
      <c r="AB828" s="31">
        <f t="shared" si="227"/>
        <v>20.190000000000001</v>
      </c>
    </row>
    <row r="829" spans="1:28" x14ac:dyDescent="0.3">
      <c r="A829" s="133">
        <v>42770.166666666664</v>
      </c>
      <c r="B829" s="152">
        <f t="shared" si="228"/>
        <v>2</v>
      </c>
      <c r="C829" s="152">
        <f t="shared" si="229"/>
        <v>4</v>
      </c>
      <c r="D829" s="152">
        <f t="shared" si="230"/>
        <v>4</v>
      </c>
      <c r="E829" s="38" t="str">
        <f t="shared" si="231"/>
        <v>W</v>
      </c>
      <c r="F829" s="134">
        <v>25.38</v>
      </c>
      <c r="G829" s="38" t="str">
        <f t="shared" si="232"/>
        <v>-</v>
      </c>
      <c r="H829" s="38">
        <f t="shared" si="233"/>
        <v>25.38</v>
      </c>
      <c r="K829" s="133">
        <v>43135.166666666664</v>
      </c>
      <c r="L829" s="9">
        <f t="shared" si="216"/>
        <v>2</v>
      </c>
      <c r="M829" s="9">
        <f t="shared" si="217"/>
        <v>4</v>
      </c>
      <c r="N829" s="9">
        <f t="shared" si="218"/>
        <v>4</v>
      </c>
      <c r="O829" s="31" t="str">
        <f t="shared" si="219"/>
        <v>W</v>
      </c>
      <c r="P829" s="134">
        <v>23.37</v>
      </c>
      <c r="Q829" s="31" t="str">
        <f t="shared" si="220"/>
        <v>-</v>
      </c>
      <c r="R829" s="31">
        <f t="shared" si="221"/>
        <v>23.37</v>
      </c>
      <c r="U829" s="133">
        <v>43500.166666666664</v>
      </c>
      <c r="V829" s="9">
        <f t="shared" si="222"/>
        <v>2</v>
      </c>
      <c r="W829" s="9">
        <f t="shared" si="223"/>
        <v>4</v>
      </c>
      <c r="X829" s="9">
        <f t="shared" si="224"/>
        <v>4</v>
      </c>
      <c r="Y829" s="31" t="str">
        <f t="shared" si="225"/>
        <v/>
      </c>
      <c r="Z829" s="134">
        <v>20.98</v>
      </c>
      <c r="AA829" s="31" t="str">
        <f t="shared" si="226"/>
        <v>-</v>
      </c>
      <c r="AB829" s="31">
        <f t="shared" si="227"/>
        <v>20.98</v>
      </c>
    </row>
    <row r="830" spans="1:28" x14ac:dyDescent="0.3">
      <c r="A830" s="133">
        <v>42770.208333333336</v>
      </c>
      <c r="B830" s="152">
        <f t="shared" si="228"/>
        <v>2</v>
      </c>
      <c r="C830" s="152">
        <f t="shared" si="229"/>
        <v>4</v>
      </c>
      <c r="D830" s="152">
        <f t="shared" si="230"/>
        <v>5</v>
      </c>
      <c r="E830" s="38" t="str">
        <f t="shared" si="231"/>
        <v>W</v>
      </c>
      <c r="F830" s="134">
        <v>26.51</v>
      </c>
      <c r="G830" s="38" t="str">
        <f t="shared" si="232"/>
        <v>-</v>
      </c>
      <c r="H830" s="38">
        <f t="shared" si="233"/>
        <v>26.51</v>
      </c>
      <c r="K830" s="133">
        <v>43135.208333333336</v>
      </c>
      <c r="L830" s="9">
        <f t="shared" si="216"/>
        <v>2</v>
      </c>
      <c r="M830" s="9">
        <f t="shared" si="217"/>
        <v>4</v>
      </c>
      <c r="N830" s="9">
        <f t="shared" si="218"/>
        <v>5</v>
      </c>
      <c r="O830" s="31" t="str">
        <f t="shared" si="219"/>
        <v>W</v>
      </c>
      <c r="P830" s="134">
        <v>23.73</v>
      </c>
      <c r="Q830" s="31" t="str">
        <f t="shared" si="220"/>
        <v>-</v>
      </c>
      <c r="R830" s="31">
        <f t="shared" si="221"/>
        <v>23.73</v>
      </c>
      <c r="U830" s="133">
        <v>43500.208333333336</v>
      </c>
      <c r="V830" s="9">
        <f t="shared" si="222"/>
        <v>2</v>
      </c>
      <c r="W830" s="9">
        <f t="shared" si="223"/>
        <v>4</v>
      </c>
      <c r="X830" s="9">
        <f t="shared" si="224"/>
        <v>5</v>
      </c>
      <c r="Y830" s="31" t="str">
        <f t="shared" si="225"/>
        <v/>
      </c>
      <c r="Z830" s="134">
        <v>22.73</v>
      </c>
      <c r="AA830" s="31" t="str">
        <f t="shared" si="226"/>
        <v>-</v>
      </c>
      <c r="AB830" s="31">
        <f t="shared" si="227"/>
        <v>22.73</v>
      </c>
    </row>
    <row r="831" spans="1:28" x14ac:dyDescent="0.3">
      <c r="A831" s="133">
        <v>42770.25</v>
      </c>
      <c r="B831" s="152">
        <f t="shared" si="228"/>
        <v>2</v>
      </c>
      <c r="C831" s="152">
        <f t="shared" si="229"/>
        <v>4</v>
      </c>
      <c r="D831" s="152">
        <f t="shared" si="230"/>
        <v>6</v>
      </c>
      <c r="E831" s="38" t="str">
        <f t="shared" si="231"/>
        <v>W</v>
      </c>
      <c r="F831" s="134">
        <v>31.63</v>
      </c>
      <c r="G831" s="38" t="str">
        <f t="shared" si="232"/>
        <v>-</v>
      </c>
      <c r="H831" s="38">
        <f t="shared" si="233"/>
        <v>31.63</v>
      </c>
      <c r="K831" s="133">
        <v>43135.25</v>
      </c>
      <c r="L831" s="9">
        <f t="shared" si="216"/>
        <v>2</v>
      </c>
      <c r="M831" s="9">
        <f t="shared" si="217"/>
        <v>4</v>
      </c>
      <c r="N831" s="9">
        <f t="shared" si="218"/>
        <v>6</v>
      </c>
      <c r="O831" s="31" t="str">
        <f t="shared" si="219"/>
        <v>W</v>
      </c>
      <c r="P831" s="134">
        <v>24.34</v>
      </c>
      <c r="Q831" s="31" t="str">
        <f t="shared" si="220"/>
        <v>-</v>
      </c>
      <c r="R831" s="31">
        <f t="shared" si="221"/>
        <v>24.34</v>
      </c>
      <c r="U831" s="133">
        <v>43500.25</v>
      </c>
      <c r="V831" s="9">
        <f t="shared" si="222"/>
        <v>2</v>
      </c>
      <c r="W831" s="9">
        <f t="shared" si="223"/>
        <v>4</v>
      </c>
      <c r="X831" s="9">
        <f t="shared" si="224"/>
        <v>6</v>
      </c>
      <c r="Y831" s="31" t="str">
        <f t="shared" si="225"/>
        <v/>
      </c>
      <c r="Z831" s="134">
        <v>29.64</v>
      </c>
      <c r="AA831" s="31" t="str">
        <f t="shared" si="226"/>
        <v>-</v>
      </c>
      <c r="AB831" s="31">
        <f t="shared" si="227"/>
        <v>29.64</v>
      </c>
    </row>
    <row r="832" spans="1:28" x14ac:dyDescent="0.3">
      <c r="A832" s="133">
        <v>42770.291666666664</v>
      </c>
      <c r="B832" s="152">
        <f t="shared" si="228"/>
        <v>2</v>
      </c>
      <c r="C832" s="152">
        <f t="shared" si="229"/>
        <v>4</v>
      </c>
      <c r="D832" s="152">
        <f t="shared" si="230"/>
        <v>7</v>
      </c>
      <c r="E832" s="38" t="str">
        <f t="shared" si="231"/>
        <v>W</v>
      </c>
      <c r="F832" s="134">
        <v>33.47</v>
      </c>
      <c r="G832" s="38" t="str">
        <f t="shared" si="232"/>
        <v>-</v>
      </c>
      <c r="H832" s="38">
        <f t="shared" si="233"/>
        <v>33.47</v>
      </c>
      <c r="K832" s="133">
        <v>43135.291666666664</v>
      </c>
      <c r="L832" s="9">
        <f t="shared" si="216"/>
        <v>2</v>
      </c>
      <c r="M832" s="9">
        <f t="shared" si="217"/>
        <v>4</v>
      </c>
      <c r="N832" s="9">
        <f t="shared" si="218"/>
        <v>7</v>
      </c>
      <c r="O832" s="31" t="str">
        <f t="shared" si="219"/>
        <v>W</v>
      </c>
      <c r="P832" s="134">
        <v>24.69</v>
      </c>
      <c r="Q832" s="31" t="str">
        <f t="shared" si="220"/>
        <v>-</v>
      </c>
      <c r="R832" s="31">
        <f t="shared" si="221"/>
        <v>24.69</v>
      </c>
      <c r="U832" s="133">
        <v>43500.291666666664</v>
      </c>
      <c r="V832" s="9">
        <f t="shared" si="222"/>
        <v>2</v>
      </c>
      <c r="W832" s="9">
        <f t="shared" si="223"/>
        <v>4</v>
      </c>
      <c r="X832" s="9">
        <f t="shared" si="224"/>
        <v>7</v>
      </c>
      <c r="Y832" s="31" t="str">
        <f t="shared" si="225"/>
        <v/>
      </c>
      <c r="Z832" s="134">
        <v>29.56</v>
      </c>
      <c r="AA832" s="31" t="str">
        <f t="shared" si="226"/>
        <v>-</v>
      </c>
      <c r="AB832" s="31">
        <f t="shared" si="227"/>
        <v>29.56</v>
      </c>
    </row>
    <row r="833" spans="1:28" x14ac:dyDescent="0.3">
      <c r="A833" s="133">
        <v>42770.333333333336</v>
      </c>
      <c r="B833" s="152">
        <f t="shared" si="228"/>
        <v>2</v>
      </c>
      <c r="C833" s="152">
        <f t="shared" si="229"/>
        <v>4</v>
      </c>
      <c r="D833" s="152">
        <f t="shared" si="230"/>
        <v>8</v>
      </c>
      <c r="E833" s="38" t="str">
        <f t="shared" si="231"/>
        <v>W</v>
      </c>
      <c r="F833" s="134">
        <v>33.5</v>
      </c>
      <c r="G833" s="38" t="str">
        <f t="shared" si="232"/>
        <v>-</v>
      </c>
      <c r="H833" s="38">
        <f t="shared" si="233"/>
        <v>33.5</v>
      </c>
      <c r="K833" s="133">
        <v>43135.333333333336</v>
      </c>
      <c r="L833" s="9">
        <f t="shared" si="216"/>
        <v>2</v>
      </c>
      <c r="M833" s="9">
        <f t="shared" si="217"/>
        <v>4</v>
      </c>
      <c r="N833" s="9">
        <f t="shared" si="218"/>
        <v>8</v>
      </c>
      <c r="O833" s="31" t="str">
        <f t="shared" si="219"/>
        <v>W</v>
      </c>
      <c r="P833" s="134">
        <v>25.48</v>
      </c>
      <c r="Q833" s="31" t="str">
        <f t="shared" si="220"/>
        <v>-</v>
      </c>
      <c r="R833" s="31">
        <f t="shared" si="221"/>
        <v>25.48</v>
      </c>
      <c r="U833" s="133">
        <v>43500.333333333336</v>
      </c>
      <c r="V833" s="9">
        <f t="shared" si="222"/>
        <v>2</v>
      </c>
      <c r="W833" s="9">
        <f t="shared" si="223"/>
        <v>4</v>
      </c>
      <c r="X833" s="9">
        <f t="shared" si="224"/>
        <v>8</v>
      </c>
      <c r="Y833" s="31" t="str">
        <f t="shared" si="225"/>
        <v/>
      </c>
      <c r="Z833" s="134">
        <v>26.64</v>
      </c>
      <c r="AA833" s="31">
        <f t="shared" si="226"/>
        <v>26.64</v>
      </c>
      <c r="AB833" s="31" t="str">
        <f t="shared" si="227"/>
        <v>-</v>
      </c>
    </row>
    <row r="834" spans="1:28" x14ac:dyDescent="0.3">
      <c r="A834" s="133">
        <v>42770.375</v>
      </c>
      <c r="B834" s="152">
        <f t="shared" si="228"/>
        <v>2</v>
      </c>
      <c r="C834" s="152">
        <f t="shared" si="229"/>
        <v>4</v>
      </c>
      <c r="D834" s="152">
        <f t="shared" si="230"/>
        <v>9</v>
      </c>
      <c r="E834" s="38" t="str">
        <f t="shared" si="231"/>
        <v>W</v>
      </c>
      <c r="F834" s="134">
        <v>33.630000000000003</v>
      </c>
      <c r="G834" s="38" t="str">
        <f t="shared" si="232"/>
        <v>-</v>
      </c>
      <c r="H834" s="38">
        <f t="shared" si="233"/>
        <v>33.630000000000003</v>
      </c>
      <c r="K834" s="133">
        <v>43135.375</v>
      </c>
      <c r="L834" s="9">
        <f t="shared" si="216"/>
        <v>2</v>
      </c>
      <c r="M834" s="9">
        <f t="shared" si="217"/>
        <v>4</v>
      </c>
      <c r="N834" s="9">
        <f t="shared" si="218"/>
        <v>9</v>
      </c>
      <c r="O834" s="31" t="str">
        <f t="shared" si="219"/>
        <v>W</v>
      </c>
      <c r="P834" s="134">
        <v>26.64</v>
      </c>
      <c r="Q834" s="31" t="str">
        <f t="shared" si="220"/>
        <v>-</v>
      </c>
      <c r="R834" s="31">
        <f t="shared" si="221"/>
        <v>26.64</v>
      </c>
      <c r="U834" s="133">
        <v>43500.375</v>
      </c>
      <c r="V834" s="9">
        <f t="shared" si="222"/>
        <v>2</v>
      </c>
      <c r="W834" s="9">
        <f t="shared" si="223"/>
        <v>4</v>
      </c>
      <c r="X834" s="9">
        <f t="shared" si="224"/>
        <v>9</v>
      </c>
      <c r="Y834" s="31" t="str">
        <f t="shared" si="225"/>
        <v/>
      </c>
      <c r="Z834" s="134">
        <v>26.27</v>
      </c>
      <c r="AA834" s="31">
        <f t="shared" si="226"/>
        <v>26.27</v>
      </c>
      <c r="AB834" s="31" t="str">
        <f t="shared" si="227"/>
        <v>-</v>
      </c>
    </row>
    <row r="835" spans="1:28" x14ac:dyDescent="0.3">
      <c r="A835" s="133">
        <v>42770.416666666664</v>
      </c>
      <c r="B835" s="152">
        <f t="shared" si="228"/>
        <v>2</v>
      </c>
      <c r="C835" s="152">
        <f t="shared" si="229"/>
        <v>4</v>
      </c>
      <c r="D835" s="152">
        <f t="shared" si="230"/>
        <v>10</v>
      </c>
      <c r="E835" s="38" t="str">
        <f t="shared" si="231"/>
        <v>W</v>
      </c>
      <c r="F835" s="134">
        <v>29.89</v>
      </c>
      <c r="G835" s="38" t="str">
        <f t="shared" si="232"/>
        <v>-</v>
      </c>
      <c r="H835" s="38">
        <f t="shared" si="233"/>
        <v>29.89</v>
      </c>
      <c r="K835" s="133">
        <v>43135.416666666664</v>
      </c>
      <c r="L835" s="9">
        <f t="shared" si="216"/>
        <v>2</v>
      </c>
      <c r="M835" s="9">
        <f t="shared" si="217"/>
        <v>4</v>
      </c>
      <c r="N835" s="9">
        <f t="shared" si="218"/>
        <v>10</v>
      </c>
      <c r="O835" s="31" t="str">
        <f t="shared" si="219"/>
        <v>W</v>
      </c>
      <c r="P835" s="134">
        <v>25.92</v>
      </c>
      <c r="Q835" s="31" t="str">
        <f t="shared" si="220"/>
        <v>-</v>
      </c>
      <c r="R835" s="31">
        <f t="shared" si="221"/>
        <v>25.92</v>
      </c>
      <c r="U835" s="133">
        <v>43500.416666666664</v>
      </c>
      <c r="V835" s="9">
        <f t="shared" si="222"/>
        <v>2</v>
      </c>
      <c r="W835" s="9">
        <f t="shared" si="223"/>
        <v>4</v>
      </c>
      <c r="X835" s="9">
        <f t="shared" si="224"/>
        <v>10</v>
      </c>
      <c r="Y835" s="31" t="str">
        <f t="shared" si="225"/>
        <v/>
      </c>
      <c r="Z835" s="134">
        <v>24.77</v>
      </c>
      <c r="AA835" s="31">
        <f t="shared" si="226"/>
        <v>24.77</v>
      </c>
      <c r="AB835" s="31" t="str">
        <f t="shared" si="227"/>
        <v>-</v>
      </c>
    </row>
    <row r="836" spans="1:28" x14ac:dyDescent="0.3">
      <c r="A836" s="133">
        <v>42770.458333333336</v>
      </c>
      <c r="B836" s="152">
        <f t="shared" si="228"/>
        <v>2</v>
      </c>
      <c r="C836" s="152">
        <f t="shared" si="229"/>
        <v>4</v>
      </c>
      <c r="D836" s="152">
        <f t="shared" si="230"/>
        <v>11</v>
      </c>
      <c r="E836" s="38" t="str">
        <f t="shared" si="231"/>
        <v>W</v>
      </c>
      <c r="F836" s="134">
        <v>27.42</v>
      </c>
      <c r="G836" s="38" t="str">
        <f t="shared" si="232"/>
        <v>-</v>
      </c>
      <c r="H836" s="38">
        <f t="shared" si="233"/>
        <v>27.42</v>
      </c>
      <c r="K836" s="133">
        <v>43135.458333333336</v>
      </c>
      <c r="L836" s="9">
        <f t="shared" si="216"/>
        <v>2</v>
      </c>
      <c r="M836" s="9">
        <f t="shared" si="217"/>
        <v>4</v>
      </c>
      <c r="N836" s="9">
        <f t="shared" si="218"/>
        <v>11</v>
      </c>
      <c r="O836" s="31" t="str">
        <f t="shared" si="219"/>
        <v>W</v>
      </c>
      <c r="P836" s="134">
        <v>25.15</v>
      </c>
      <c r="Q836" s="31" t="str">
        <f t="shared" si="220"/>
        <v>-</v>
      </c>
      <c r="R836" s="31">
        <f t="shared" si="221"/>
        <v>25.15</v>
      </c>
      <c r="U836" s="133">
        <v>43500.458333333336</v>
      </c>
      <c r="V836" s="9">
        <f t="shared" si="222"/>
        <v>2</v>
      </c>
      <c r="W836" s="9">
        <f t="shared" si="223"/>
        <v>4</v>
      </c>
      <c r="X836" s="9">
        <f t="shared" si="224"/>
        <v>11</v>
      </c>
      <c r="Y836" s="31" t="str">
        <f t="shared" si="225"/>
        <v/>
      </c>
      <c r="Z836" s="134">
        <v>23.56</v>
      </c>
      <c r="AA836" s="31">
        <f t="shared" si="226"/>
        <v>23.56</v>
      </c>
      <c r="AB836" s="31" t="str">
        <f t="shared" si="227"/>
        <v>-</v>
      </c>
    </row>
    <row r="837" spans="1:28" x14ac:dyDescent="0.3">
      <c r="A837" s="133">
        <v>42770.5</v>
      </c>
      <c r="B837" s="152">
        <f t="shared" si="228"/>
        <v>2</v>
      </c>
      <c r="C837" s="152">
        <f t="shared" si="229"/>
        <v>4</v>
      </c>
      <c r="D837" s="152">
        <f t="shared" si="230"/>
        <v>12</v>
      </c>
      <c r="E837" s="38" t="str">
        <f t="shared" si="231"/>
        <v>W</v>
      </c>
      <c r="F837" s="134">
        <v>25.81</v>
      </c>
      <c r="G837" s="38" t="str">
        <f t="shared" si="232"/>
        <v>-</v>
      </c>
      <c r="H837" s="38">
        <f t="shared" si="233"/>
        <v>25.81</v>
      </c>
      <c r="K837" s="133">
        <v>43135.5</v>
      </c>
      <c r="L837" s="9">
        <f t="shared" si="216"/>
        <v>2</v>
      </c>
      <c r="M837" s="9">
        <f t="shared" si="217"/>
        <v>4</v>
      </c>
      <c r="N837" s="9">
        <f t="shared" si="218"/>
        <v>12</v>
      </c>
      <c r="O837" s="31" t="str">
        <f t="shared" si="219"/>
        <v>W</v>
      </c>
      <c r="P837" s="134">
        <v>25.08</v>
      </c>
      <c r="Q837" s="31" t="str">
        <f t="shared" si="220"/>
        <v>-</v>
      </c>
      <c r="R837" s="31">
        <f t="shared" si="221"/>
        <v>25.08</v>
      </c>
      <c r="U837" s="133">
        <v>43500.5</v>
      </c>
      <c r="V837" s="9">
        <f t="shared" si="222"/>
        <v>2</v>
      </c>
      <c r="W837" s="9">
        <f t="shared" si="223"/>
        <v>4</v>
      </c>
      <c r="X837" s="9">
        <f t="shared" si="224"/>
        <v>12</v>
      </c>
      <c r="Y837" s="31" t="str">
        <f t="shared" si="225"/>
        <v/>
      </c>
      <c r="Z837" s="134">
        <v>22.77</v>
      </c>
      <c r="AA837" s="31">
        <f t="shared" si="226"/>
        <v>22.77</v>
      </c>
      <c r="AB837" s="31" t="str">
        <f t="shared" si="227"/>
        <v>-</v>
      </c>
    </row>
    <row r="838" spans="1:28" x14ac:dyDescent="0.3">
      <c r="A838" s="133">
        <v>42770.541666666664</v>
      </c>
      <c r="B838" s="152">
        <f t="shared" si="228"/>
        <v>2</v>
      </c>
      <c r="C838" s="152">
        <f t="shared" si="229"/>
        <v>4</v>
      </c>
      <c r="D838" s="152">
        <f t="shared" si="230"/>
        <v>13</v>
      </c>
      <c r="E838" s="38" t="str">
        <f t="shared" si="231"/>
        <v>W</v>
      </c>
      <c r="F838" s="134">
        <v>25.13</v>
      </c>
      <c r="G838" s="38" t="str">
        <f t="shared" si="232"/>
        <v>-</v>
      </c>
      <c r="H838" s="38">
        <f t="shared" si="233"/>
        <v>25.13</v>
      </c>
      <c r="K838" s="133">
        <v>43135.541666666664</v>
      </c>
      <c r="L838" s="9">
        <f t="shared" si="216"/>
        <v>2</v>
      </c>
      <c r="M838" s="9">
        <f t="shared" si="217"/>
        <v>4</v>
      </c>
      <c r="N838" s="9">
        <f t="shared" si="218"/>
        <v>13</v>
      </c>
      <c r="O838" s="31" t="str">
        <f t="shared" si="219"/>
        <v>W</v>
      </c>
      <c r="P838" s="134">
        <v>24.44</v>
      </c>
      <c r="Q838" s="31" t="str">
        <f t="shared" si="220"/>
        <v>-</v>
      </c>
      <c r="R838" s="31">
        <f t="shared" si="221"/>
        <v>24.44</v>
      </c>
      <c r="U838" s="133">
        <v>43500.541666666664</v>
      </c>
      <c r="V838" s="9">
        <f t="shared" si="222"/>
        <v>2</v>
      </c>
      <c r="W838" s="9">
        <f t="shared" si="223"/>
        <v>4</v>
      </c>
      <c r="X838" s="9">
        <f t="shared" si="224"/>
        <v>13</v>
      </c>
      <c r="Y838" s="31" t="str">
        <f t="shared" si="225"/>
        <v/>
      </c>
      <c r="Z838" s="134">
        <v>22.22</v>
      </c>
      <c r="AA838" s="31">
        <f t="shared" si="226"/>
        <v>22.22</v>
      </c>
      <c r="AB838" s="31" t="str">
        <f t="shared" si="227"/>
        <v>-</v>
      </c>
    </row>
    <row r="839" spans="1:28" x14ac:dyDescent="0.3">
      <c r="A839" s="133">
        <v>42770.583333333336</v>
      </c>
      <c r="B839" s="152">
        <f t="shared" si="228"/>
        <v>2</v>
      </c>
      <c r="C839" s="152">
        <f t="shared" si="229"/>
        <v>4</v>
      </c>
      <c r="D839" s="152">
        <f t="shared" si="230"/>
        <v>14</v>
      </c>
      <c r="E839" s="38" t="str">
        <f t="shared" si="231"/>
        <v>W</v>
      </c>
      <c r="F839" s="134">
        <v>24.47</v>
      </c>
      <c r="G839" s="38" t="str">
        <f t="shared" si="232"/>
        <v>-</v>
      </c>
      <c r="H839" s="38">
        <f t="shared" si="233"/>
        <v>24.47</v>
      </c>
      <c r="K839" s="133">
        <v>43135.583333333336</v>
      </c>
      <c r="L839" s="9">
        <f t="shared" si="216"/>
        <v>2</v>
      </c>
      <c r="M839" s="9">
        <f t="shared" si="217"/>
        <v>4</v>
      </c>
      <c r="N839" s="9">
        <f t="shared" si="218"/>
        <v>14</v>
      </c>
      <c r="O839" s="31" t="str">
        <f t="shared" si="219"/>
        <v>W</v>
      </c>
      <c r="P839" s="134">
        <v>24.19</v>
      </c>
      <c r="Q839" s="31" t="str">
        <f t="shared" si="220"/>
        <v>-</v>
      </c>
      <c r="R839" s="31">
        <f t="shared" si="221"/>
        <v>24.19</v>
      </c>
      <c r="U839" s="133">
        <v>43500.583333333336</v>
      </c>
      <c r="V839" s="9">
        <f t="shared" si="222"/>
        <v>2</v>
      </c>
      <c r="W839" s="9">
        <f t="shared" si="223"/>
        <v>4</v>
      </c>
      <c r="X839" s="9">
        <f t="shared" si="224"/>
        <v>14</v>
      </c>
      <c r="Y839" s="31" t="str">
        <f t="shared" si="225"/>
        <v/>
      </c>
      <c r="Z839" s="134">
        <v>21.4</v>
      </c>
      <c r="AA839" s="31">
        <f t="shared" si="226"/>
        <v>21.4</v>
      </c>
      <c r="AB839" s="31" t="str">
        <f t="shared" si="227"/>
        <v>-</v>
      </c>
    </row>
    <row r="840" spans="1:28" x14ac:dyDescent="0.3">
      <c r="A840" s="133">
        <v>42770.625</v>
      </c>
      <c r="B840" s="152">
        <f t="shared" si="228"/>
        <v>2</v>
      </c>
      <c r="C840" s="152">
        <f t="shared" si="229"/>
        <v>4</v>
      </c>
      <c r="D840" s="152">
        <f t="shared" si="230"/>
        <v>15</v>
      </c>
      <c r="E840" s="38" t="str">
        <f t="shared" si="231"/>
        <v>W</v>
      </c>
      <c r="F840" s="134">
        <v>24.29</v>
      </c>
      <c r="G840" s="38" t="str">
        <f t="shared" si="232"/>
        <v>-</v>
      </c>
      <c r="H840" s="38">
        <f t="shared" si="233"/>
        <v>24.29</v>
      </c>
      <c r="K840" s="133">
        <v>43135.625</v>
      </c>
      <c r="L840" s="9">
        <f t="shared" si="216"/>
        <v>2</v>
      </c>
      <c r="M840" s="9">
        <f t="shared" si="217"/>
        <v>4</v>
      </c>
      <c r="N840" s="9">
        <f t="shared" si="218"/>
        <v>15</v>
      </c>
      <c r="O840" s="31" t="str">
        <f t="shared" si="219"/>
        <v>W</v>
      </c>
      <c r="P840" s="134">
        <v>24.1</v>
      </c>
      <c r="Q840" s="31" t="str">
        <f t="shared" si="220"/>
        <v>-</v>
      </c>
      <c r="R840" s="31">
        <f t="shared" si="221"/>
        <v>24.1</v>
      </c>
      <c r="U840" s="133">
        <v>43500.625</v>
      </c>
      <c r="V840" s="9">
        <f t="shared" si="222"/>
        <v>2</v>
      </c>
      <c r="W840" s="9">
        <f t="shared" si="223"/>
        <v>4</v>
      </c>
      <c r="X840" s="9">
        <f t="shared" si="224"/>
        <v>15</v>
      </c>
      <c r="Y840" s="31" t="str">
        <f t="shared" si="225"/>
        <v/>
      </c>
      <c r="Z840" s="134">
        <v>21.05</v>
      </c>
      <c r="AA840" s="31">
        <f t="shared" si="226"/>
        <v>21.05</v>
      </c>
      <c r="AB840" s="31" t="str">
        <f t="shared" si="227"/>
        <v>-</v>
      </c>
    </row>
    <row r="841" spans="1:28" x14ac:dyDescent="0.3">
      <c r="A841" s="133">
        <v>42770.666666666664</v>
      </c>
      <c r="B841" s="152">
        <f t="shared" si="228"/>
        <v>2</v>
      </c>
      <c r="C841" s="152">
        <f t="shared" si="229"/>
        <v>4</v>
      </c>
      <c r="D841" s="152">
        <f t="shared" si="230"/>
        <v>16</v>
      </c>
      <c r="E841" s="38" t="str">
        <f t="shared" si="231"/>
        <v>W</v>
      </c>
      <c r="F841" s="134">
        <v>24.97</v>
      </c>
      <c r="G841" s="38" t="str">
        <f t="shared" si="232"/>
        <v>-</v>
      </c>
      <c r="H841" s="38">
        <f t="shared" si="233"/>
        <v>24.97</v>
      </c>
      <c r="K841" s="133">
        <v>43135.666666666664</v>
      </c>
      <c r="L841" s="9">
        <f t="shared" ref="L841:L904" si="234">MONTH(K841)</f>
        <v>2</v>
      </c>
      <c r="M841" s="9">
        <f t="shared" ref="M841:M904" si="235">DAY(K841)</f>
        <v>4</v>
      </c>
      <c r="N841" s="9">
        <f t="shared" ref="N841:N904" si="236">HOUR(K841)</f>
        <v>16</v>
      </c>
      <c r="O841" s="31" t="str">
        <f t="shared" ref="O841:O904" si="237">IF(WEEKDAY(K841,2)&gt;5,"W","")</f>
        <v>W</v>
      </c>
      <c r="P841" s="134">
        <v>24.71</v>
      </c>
      <c r="Q841" s="31" t="str">
        <f t="shared" ref="Q841:Q904" si="238">IF(AND($L841&gt;=$L$5,$L841&lt;=$M$5),IF($O841&lt;&gt;"W",IF(AND($N841&gt;=$N$5,$N841&lt;$P$5),$P841,"-"),"-"),"-")</f>
        <v>-</v>
      </c>
      <c r="R841" s="31">
        <f t="shared" ref="R841:R904" si="239">IF(Q841="-",P841,"-")</f>
        <v>24.71</v>
      </c>
      <c r="U841" s="133">
        <v>43500.666666666664</v>
      </c>
      <c r="V841" s="9">
        <f t="shared" ref="V841:V904" si="240">MONTH(U841)</f>
        <v>2</v>
      </c>
      <c r="W841" s="9">
        <f t="shared" ref="W841:W904" si="241">DAY(U841)</f>
        <v>4</v>
      </c>
      <c r="X841" s="9">
        <f t="shared" ref="X841:X904" si="242">HOUR(U841)</f>
        <v>16</v>
      </c>
      <c r="Y841" s="31" t="str">
        <f t="shared" ref="Y841:Y904" si="243">IF(WEEKDAY(U841,2)&gt;5,"W","")</f>
        <v/>
      </c>
      <c r="Z841" s="134">
        <v>21.8</v>
      </c>
      <c r="AA841" s="31">
        <f t="shared" ref="AA841:AA904" si="244">IF(AND($V841&gt;=$V$5,$V841&lt;=$W$5),IF($Y841&lt;&gt;"W",IF(AND($X841&gt;=$X$5,$X841&lt;$Z$5),$Z841,"-"),"-"),"-")</f>
        <v>21.8</v>
      </c>
      <c r="AB841" s="31" t="str">
        <f t="shared" ref="AB841:AB904" si="245">IF(AA841="-",Z841,"-")</f>
        <v>-</v>
      </c>
    </row>
    <row r="842" spans="1:28" x14ac:dyDescent="0.3">
      <c r="A842" s="133">
        <v>42770.708333333336</v>
      </c>
      <c r="B842" s="152">
        <f t="shared" ref="B842:B905" si="246">MONTH(A842)</f>
        <v>2</v>
      </c>
      <c r="C842" s="152">
        <f t="shared" ref="C842:C905" si="247">DAY(A842)</f>
        <v>4</v>
      </c>
      <c r="D842" s="152">
        <f t="shared" ref="D842:D905" si="248">HOUR(A842)</f>
        <v>17</v>
      </c>
      <c r="E842" s="38" t="str">
        <f t="shared" ref="E842:E905" si="249">IF(WEEKDAY(A842,2)&gt;5,"W","")</f>
        <v>W</v>
      </c>
      <c r="F842" s="134">
        <v>28.81</v>
      </c>
      <c r="G842" s="38" t="str">
        <f t="shared" ref="G842:G905" si="250">IF(AND($B842&gt;=$B$5,$B842&lt;=$C$5),IF($E842&lt;&gt;"W",IF(AND($D842&gt;=$D$5,$D842&lt;$F$5),$F842,"-"),"-"),"-")</f>
        <v>-</v>
      </c>
      <c r="H842" s="38">
        <f t="shared" ref="H842:H905" si="251">IF(G842="-",F842,"-")</f>
        <v>28.81</v>
      </c>
      <c r="K842" s="133">
        <v>43135.708333333336</v>
      </c>
      <c r="L842" s="9">
        <f t="shared" si="234"/>
        <v>2</v>
      </c>
      <c r="M842" s="9">
        <f t="shared" si="235"/>
        <v>4</v>
      </c>
      <c r="N842" s="9">
        <f t="shared" si="236"/>
        <v>17</v>
      </c>
      <c r="O842" s="31" t="str">
        <f t="shared" si="237"/>
        <v>W</v>
      </c>
      <c r="P842" s="134">
        <v>28.29</v>
      </c>
      <c r="Q842" s="31" t="str">
        <f t="shared" si="238"/>
        <v>-</v>
      </c>
      <c r="R842" s="31">
        <f t="shared" si="239"/>
        <v>28.29</v>
      </c>
      <c r="U842" s="133">
        <v>43500.708333333336</v>
      </c>
      <c r="V842" s="9">
        <f t="shared" si="240"/>
        <v>2</v>
      </c>
      <c r="W842" s="9">
        <f t="shared" si="241"/>
        <v>4</v>
      </c>
      <c r="X842" s="9">
        <f t="shared" si="242"/>
        <v>17</v>
      </c>
      <c r="Y842" s="31" t="str">
        <f t="shared" si="243"/>
        <v/>
      </c>
      <c r="Z842" s="134">
        <v>25.33</v>
      </c>
      <c r="AA842" s="31" t="str">
        <f t="shared" si="244"/>
        <v>-</v>
      </c>
      <c r="AB842" s="31">
        <f t="shared" si="245"/>
        <v>25.33</v>
      </c>
    </row>
    <row r="843" spans="1:28" x14ac:dyDescent="0.3">
      <c r="A843" s="133">
        <v>42770.75</v>
      </c>
      <c r="B843" s="152">
        <f t="shared" si="246"/>
        <v>2</v>
      </c>
      <c r="C843" s="152">
        <f t="shared" si="247"/>
        <v>4</v>
      </c>
      <c r="D843" s="152">
        <f t="shared" si="248"/>
        <v>18</v>
      </c>
      <c r="E843" s="38" t="str">
        <f t="shared" si="249"/>
        <v>W</v>
      </c>
      <c r="F843" s="134">
        <v>32.51</v>
      </c>
      <c r="G843" s="38" t="str">
        <f t="shared" si="250"/>
        <v>-</v>
      </c>
      <c r="H843" s="38">
        <f t="shared" si="251"/>
        <v>32.51</v>
      </c>
      <c r="K843" s="133">
        <v>43135.75</v>
      </c>
      <c r="L843" s="9">
        <f t="shared" si="234"/>
        <v>2</v>
      </c>
      <c r="M843" s="9">
        <f t="shared" si="235"/>
        <v>4</v>
      </c>
      <c r="N843" s="9">
        <f t="shared" si="236"/>
        <v>18</v>
      </c>
      <c r="O843" s="31" t="str">
        <f t="shared" si="237"/>
        <v>W</v>
      </c>
      <c r="P843" s="134">
        <v>28.69</v>
      </c>
      <c r="Q843" s="31" t="str">
        <f t="shared" si="238"/>
        <v>-</v>
      </c>
      <c r="R843" s="31">
        <f t="shared" si="239"/>
        <v>28.69</v>
      </c>
      <c r="U843" s="133">
        <v>43500.75</v>
      </c>
      <c r="V843" s="9">
        <f t="shared" si="240"/>
        <v>2</v>
      </c>
      <c r="W843" s="9">
        <f t="shared" si="241"/>
        <v>4</v>
      </c>
      <c r="X843" s="9">
        <f t="shared" si="242"/>
        <v>18</v>
      </c>
      <c r="Y843" s="31" t="str">
        <f t="shared" si="243"/>
        <v/>
      </c>
      <c r="Z843" s="134">
        <v>25.85</v>
      </c>
      <c r="AA843" s="31" t="str">
        <f t="shared" si="244"/>
        <v>-</v>
      </c>
      <c r="AB843" s="31">
        <f t="shared" si="245"/>
        <v>25.85</v>
      </c>
    </row>
    <row r="844" spans="1:28" x14ac:dyDescent="0.3">
      <c r="A844" s="133">
        <v>42770.791666666664</v>
      </c>
      <c r="B844" s="152">
        <f t="shared" si="246"/>
        <v>2</v>
      </c>
      <c r="C844" s="152">
        <f t="shared" si="247"/>
        <v>4</v>
      </c>
      <c r="D844" s="152">
        <f t="shared" si="248"/>
        <v>19</v>
      </c>
      <c r="E844" s="38" t="str">
        <f t="shared" si="249"/>
        <v>W</v>
      </c>
      <c r="F844" s="134">
        <v>30.56</v>
      </c>
      <c r="G844" s="38" t="str">
        <f t="shared" si="250"/>
        <v>-</v>
      </c>
      <c r="H844" s="38">
        <f t="shared" si="251"/>
        <v>30.56</v>
      </c>
      <c r="K844" s="133">
        <v>43135.791666666664</v>
      </c>
      <c r="L844" s="9">
        <f t="shared" si="234"/>
        <v>2</v>
      </c>
      <c r="M844" s="9">
        <f t="shared" si="235"/>
        <v>4</v>
      </c>
      <c r="N844" s="9">
        <f t="shared" si="236"/>
        <v>19</v>
      </c>
      <c r="O844" s="31" t="str">
        <f t="shared" si="237"/>
        <v>W</v>
      </c>
      <c r="P844" s="134">
        <v>27.44</v>
      </c>
      <c r="Q844" s="31" t="str">
        <f t="shared" si="238"/>
        <v>-</v>
      </c>
      <c r="R844" s="31">
        <f t="shared" si="239"/>
        <v>27.44</v>
      </c>
      <c r="U844" s="133">
        <v>43500.791666666664</v>
      </c>
      <c r="V844" s="9">
        <f t="shared" si="240"/>
        <v>2</v>
      </c>
      <c r="W844" s="9">
        <f t="shared" si="241"/>
        <v>4</v>
      </c>
      <c r="X844" s="9">
        <f t="shared" si="242"/>
        <v>19</v>
      </c>
      <c r="Y844" s="31" t="str">
        <f t="shared" si="243"/>
        <v/>
      </c>
      <c r="Z844" s="134">
        <v>24.57</v>
      </c>
      <c r="AA844" s="31" t="str">
        <f t="shared" si="244"/>
        <v>-</v>
      </c>
      <c r="AB844" s="31">
        <f t="shared" si="245"/>
        <v>24.57</v>
      </c>
    </row>
    <row r="845" spans="1:28" x14ac:dyDescent="0.3">
      <c r="A845" s="133">
        <v>42770.833333333336</v>
      </c>
      <c r="B845" s="152">
        <f t="shared" si="246"/>
        <v>2</v>
      </c>
      <c r="C845" s="152">
        <f t="shared" si="247"/>
        <v>4</v>
      </c>
      <c r="D845" s="152">
        <f t="shared" si="248"/>
        <v>20</v>
      </c>
      <c r="E845" s="38" t="str">
        <f t="shared" si="249"/>
        <v>W</v>
      </c>
      <c r="F845" s="134">
        <v>28.63</v>
      </c>
      <c r="G845" s="38" t="str">
        <f t="shared" si="250"/>
        <v>-</v>
      </c>
      <c r="H845" s="38">
        <f t="shared" si="251"/>
        <v>28.63</v>
      </c>
      <c r="K845" s="133">
        <v>43135.833333333336</v>
      </c>
      <c r="L845" s="9">
        <f t="shared" si="234"/>
        <v>2</v>
      </c>
      <c r="M845" s="9">
        <f t="shared" si="235"/>
        <v>4</v>
      </c>
      <c r="N845" s="9">
        <f t="shared" si="236"/>
        <v>20</v>
      </c>
      <c r="O845" s="31" t="str">
        <f t="shared" si="237"/>
        <v>W</v>
      </c>
      <c r="P845" s="134">
        <v>27.47</v>
      </c>
      <c r="Q845" s="31" t="str">
        <f t="shared" si="238"/>
        <v>-</v>
      </c>
      <c r="R845" s="31">
        <f t="shared" si="239"/>
        <v>27.47</v>
      </c>
      <c r="U845" s="133">
        <v>43500.833333333336</v>
      </c>
      <c r="V845" s="9">
        <f t="shared" si="240"/>
        <v>2</v>
      </c>
      <c r="W845" s="9">
        <f t="shared" si="241"/>
        <v>4</v>
      </c>
      <c r="X845" s="9">
        <f t="shared" si="242"/>
        <v>20</v>
      </c>
      <c r="Y845" s="31" t="str">
        <f t="shared" si="243"/>
        <v/>
      </c>
      <c r="Z845" s="134">
        <v>24</v>
      </c>
      <c r="AA845" s="31" t="str">
        <f t="shared" si="244"/>
        <v>-</v>
      </c>
      <c r="AB845" s="31">
        <f t="shared" si="245"/>
        <v>24</v>
      </c>
    </row>
    <row r="846" spans="1:28" x14ac:dyDescent="0.3">
      <c r="A846" s="133">
        <v>42770.875</v>
      </c>
      <c r="B846" s="152">
        <f t="shared" si="246"/>
        <v>2</v>
      </c>
      <c r="C846" s="152">
        <f t="shared" si="247"/>
        <v>4</v>
      </c>
      <c r="D846" s="152">
        <f t="shared" si="248"/>
        <v>21</v>
      </c>
      <c r="E846" s="38" t="str">
        <f t="shared" si="249"/>
        <v>W</v>
      </c>
      <c r="F846" s="134">
        <v>26.65</v>
      </c>
      <c r="G846" s="38" t="str">
        <f t="shared" si="250"/>
        <v>-</v>
      </c>
      <c r="H846" s="38">
        <f t="shared" si="251"/>
        <v>26.65</v>
      </c>
      <c r="K846" s="133">
        <v>43135.875</v>
      </c>
      <c r="L846" s="9">
        <f t="shared" si="234"/>
        <v>2</v>
      </c>
      <c r="M846" s="9">
        <f t="shared" si="235"/>
        <v>4</v>
      </c>
      <c r="N846" s="9">
        <f t="shared" si="236"/>
        <v>21</v>
      </c>
      <c r="O846" s="31" t="str">
        <f t="shared" si="237"/>
        <v>W</v>
      </c>
      <c r="P846" s="134">
        <v>26.09</v>
      </c>
      <c r="Q846" s="31" t="str">
        <f t="shared" si="238"/>
        <v>-</v>
      </c>
      <c r="R846" s="31">
        <f t="shared" si="239"/>
        <v>26.09</v>
      </c>
      <c r="U846" s="133">
        <v>43500.875</v>
      </c>
      <c r="V846" s="9">
        <f t="shared" si="240"/>
        <v>2</v>
      </c>
      <c r="W846" s="9">
        <f t="shared" si="241"/>
        <v>4</v>
      </c>
      <c r="X846" s="9">
        <f t="shared" si="242"/>
        <v>21</v>
      </c>
      <c r="Y846" s="31" t="str">
        <f t="shared" si="243"/>
        <v/>
      </c>
      <c r="Z846" s="134">
        <v>23.08</v>
      </c>
      <c r="AA846" s="31" t="str">
        <f t="shared" si="244"/>
        <v>-</v>
      </c>
      <c r="AB846" s="31">
        <f t="shared" si="245"/>
        <v>23.08</v>
      </c>
    </row>
    <row r="847" spans="1:28" x14ac:dyDescent="0.3">
      <c r="A847" s="133">
        <v>42770.916666666664</v>
      </c>
      <c r="B847" s="152">
        <f t="shared" si="246"/>
        <v>2</v>
      </c>
      <c r="C847" s="152">
        <f t="shared" si="247"/>
        <v>4</v>
      </c>
      <c r="D847" s="152">
        <f t="shared" si="248"/>
        <v>22</v>
      </c>
      <c r="E847" s="38" t="str">
        <f t="shared" si="249"/>
        <v>W</v>
      </c>
      <c r="F847" s="134">
        <v>25.33</v>
      </c>
      <c r="G847" s="38" t="str">
        <f t="shared" si="250"/>
        <v>-</v>
      </c>
      <c r="H847" s="38">
        <f t="shared" si="251"/>
        <v>25.33</v>
      </c>
      <c r="K847" s="133">
        <v>43135.916666666664</v>
      </c>
      <c r="L847" s="9">
        <f t="shared" si="234"/>
        <v>2</v>
      </c>
      <c r="M847" s="9">
        <f t="shared" si="235"/>
        <v>4</v>
      </c>
      <c r="N847" s="9">
        <f t="shared" si="236"/>
        <v>22</v>
      </c>
      <c r="O847" s="31" t="str">
        <f t="shared" si="237"/>
        <v>W</v>
      </c>
      <c r="P847" s="134">
        <v>24.77</v>
      </c>
      <c r="Q847" s="31" t="str">
        <f t="shared" si="238"/>
        <v>-</v>
      </c>
      <c r="R847" s="31">
        <f t="shared" si="239"/>
        <v>24.77</v>
      </c>
      <c r="U847" s="133">
        <v>43500.916666666664</v>
      </c>
      <c r="V847" s="9">
        <f t="shared" si="240"/>
        <v>2</v>
      </c>
      <c r="W847" s="9">
        <f t="shared" si="241"/>
        <v>4</v>
      </c>
      <c r="X847" s="9">
        <f t="shared" si="242"/>
        <v>22</v>
      </c>
      <c r="Y847" s="31" t="str">
        <f t="shared" si="243"/>
        <v/>
      </c>
      <c r="Z847" s="134">
        <v>21.4</v>
      </c>
      <c r="AA847" s="31" t="str">
        <f t="shared" si="244"/>
        <v>-</v>
      </c>
      <c r="AB847" s="31">
        <f t="shared" si="245"/>
        <v>21.4</v>
      </c>
    </row>
    <row r="848" spans="1:28" x14ac:dyDescent="0.3">
      <c r="A848" s="133">
        <v>42770.958333333336</v>
      </c>
      <c r="B848" s="152">
        <f t="shared" si="246"/>
        <v>2</v>
      </c>
      <c r="C848" s="152">
        <f t="shared" si="247"/>
        <v>4</v>
      </c>
      <c r="D848" s="152">
        <f t="shared" si="248"/>
        <v>23</v>
      </c>
      <c r="E848" s="38" t="str">
        <f t="shared" si="249"/>
        <v>W</v>
      </c>
      <c r="F848" s="134">
        <v>24.29</v>
      </c>
      <c r="G848" s="38" t="str">
        <f t="shared" si="250"/>
        <v>-</v>
      </c>
      <c r="H848" s="38">
        <f t="shared" si="251"/>
        <v>24.29</v>
      </c>
      <c r="K848" s="133">
        <v>43135.958333333336</v>
      </c>
      <c r="L848" s="9">
        <f t="shared" si="234"/>
        <v>2</v>
      </c>
      <c r="M848" s="9">
        <f t="shared" si="235"/>
        <v>4</v>
      </c>
      <c r="N848" s="9">
        <f t="shared" si="236"/>
        <v>23</v>
      </c>
      <c r="O848" s="31" t="str">
        <f t="shared" si="237"/>
        <v>W</v>
      </c>
      <c r="P848" s="134">
        <v>23.66</v>
      </c>
      <c r="Q848" s="31" t="str">
        <f t="shared" si="238"/>
        <v>-</v>
      </c>
      <c r="R848" s="31">
        <f t="shared" si="239"/>
        <v>23.66</v>
      </c>
      <c r="U848" s="133">
        <v>43500.958333333336</v>
      </c>
      <c r="V848" s="9">
        <f t="shared" si="240"/>
        <v>2</v>
      </c>
      <c r="W848" s="9">
        <f t="shared" si="241"/>
        <v>4</v>
      </c>
      <c r="X848" s="9">
        <f t="shared" si="242"/>
        <v>23</v>
      </c>
      <c r="Y848" s="31" t="str">
        <f t="shared" si="243"/>
        <v/>
      </c>
      <c r="Z848" s="134">
        <v>20.8</v>
      </c>
      <c r="AA848" s="31" t="str">
        <f t="shared" si="244"/>
        <v>-</v>
      </c>
      <c r="AB848" s="31">
        <f t="shared" si="245"/>
        <v>20.8</v>
      </c>
    </row>
    <row r="849" spans="1:28" x14ac:dyDescent="0.3">
      <c r="A849" s="133">
        <v>42771</v>
      </c>
      <c r="B849" s="152">
        <f t="shared" si="246"/>
        <v>2</v>
      </c>
      <c r="C849" s="152">
        <f t="shared" si="247"/>
        <v>5</v>
      </c>
      <c r="D849" s="152">
        <f t="shared" si="248"/>
        <v>0</v>
      </c>
      <c r="E849" s="38" t="str">
        <f t="shared" si="249"/>
        <v>W</v>
      </c>
      <c r="F849" s="134">
        <v>24.06</v>
      </c>
      <c r="G849" s="38" t="str">
        <f t="shared" si="250"/>
        <v>-</v>
      </c>
      <c r="H849" s="38">
        <f t="shared" si="251"/>
        <v>24.06</v>
      </c>
      <c r="K849" s="133">
        <v>43136</v>
      </c>
      <c r="L849" s="9">
        <f t="shared" si="234"/>
        <v>2</v>
      </c>
      <c r="M849" s="9">
        <f t="shared" si="235"/>
        <v>5</v>
      </c>
      <c r="N849" s="9">
        <f t="shared" si="236"/>
        <v>0</v>
      </c>
      <c r="O849" s="31" t="str">
        <f t="shared" si="237"/>
        <v/>
      </c>
      <c r="P849" s="134">
        <v>23.21</v>
      </c>
      <c r="Q849" s="31" t="str">
        <f t="shared" si="238"/>
        <v>-</v>
      </c>
      <c r="R849" s="31">
        <f t="shared" si="239"/>
        <v>23.21</v>
      </c>
      <c r="U849" s="133">
        <v>43501</v>
      </c>
      <c r="V849" s="9">
        <f t="shared" si="240"/>
        <v>2</v>
      </c>
      <c r="W849" s="9">
        <f t="shared" si="241"/>
        <v>5</v>
      </c>
      <c r="X849" s="9">
        <f t="shared" si="242"/>
        <v>0</v>
      </c>
      <c r="Y849" s="31" t="str">
        <f t="shared" si="243"/>
        <v/>
      </c>
      <c r="Z849" s="134">
        <v>20.350000000000001</v>
      </c>
      <c r="AA849" s="31" t="str">
        <f t="shared" si="244"/>
        <v>-</v>
      </c>
      <c r="AB849" s="31">
        <f t="shared" si="245"/>
        <v>20.350000000000001</v>
      </c>
    </row>
    <row r="850" spans="1:28" x14ac:dyDescent="0.3">
      <c r="A850" s="133">
        <v>42771.041666666664</v>
      </c>
      <c r="B850" s="152">
        <f t="shared" si="246"/>
        <v>2</v>
      </c>
      <c r="C850" s="152">
        <f t="shared" si="247"/>
        <v>5</v>
      </c>
      <c r="D850" s="152">
        <f t="shared" si="248"/>
        <v>1</v>
      </c>
      <c r="E850" s="38" t="str">
        <f t="shared" si="249"/>
        <v>W</v>
      </c>
      <c r="F850" s="134">
        <v>23.61</v>
      </c>
      <c r="G850" s="38" t="str">
        <f t="shared" si="250"/>
        <v>-</v>
      </c>
      <c r="H850" s="38">
        <f t="shared" si="251"/>
        <v>23.61</v>
      </c>
      <c r="K850" s="133">
        <v>43136.041666666664</v>
      </c>
      <c r="L850" s="9">
        <f t="shared" si="234"/>
        <v>2</v>
      </c>
      <c r="M850" s="9">
        <f t="shared" si="235"/>
        <v>5</v>
      </c>
      <c r="N850" s="9">
        <f t="shared" si="236"/>
        <v>1</v>
      </c>
      <c r="O850" s="31" t="str">
        <f t="shared" si="237"/>
        <v/>
      </c>
      <c r="P850" s="134">
        <v>23.26</v>
      </c>
      <c r="Q850" s="31" t="str">
        <f t="shared" si="238"/>
        <v>-</v>
      </c>
      <c r="R850" s="31">
        <f t="shared" si="239"/>
        <v>23.26</v>
      </c>
      <c r="U850" s="133">
        <v>43501.041666666664</v>
      </c>
      <c r="V850" s="9">
        <f t="shared" si="240"/>
        <v>2</v>
      </c>
      <c r="W850" s="9">
        <f t="shared" si="241"/>
        <v>5</v>
      </c>
      <c r="X850" s="9">
        <f t="shared" si="242"/>
        <v>1</v>
      </c>
      <c r="Y850" s="31" t="str">
        <f t="shared" si="243"/>
        <v/>
      </c>
      <c r="Z850" s="134">
        <v>20.21</v>
      </c>
      <c r="AA850" s="31" t="str">
        <f t="shared" si="244"/>
        <v>-</v>
      </c>
      <c r="AB850" s="31">
        <f t="shared" si="245"/>
        <v>20.21</v>
      </c>
    </row>
    <row r="851" spans="1:28" x14ac:dyDescent="0.3">
      <c r="A851" s="133">
        <v>42771.083333333336</v>
      </c>
      <c r="B851" s="152">
        <f t="shared" si="246"/>
        <v>2</v>
      </c>
      <c r="C851" s="152">
        <f t="shared" si="247"/>
        <v>5</v>
      </c>
      <c r="D851" s="152">
        <f t="shared" si="248"/>
        <v>2</v>
      </c>
      <c r="E851" s="38" t="str">
        <f t="shared" si="249"/>
        <v>W</v>
      </c>
      <c r="F851" s="134">
        <v>23</v>
      </c>
      <c r="G851" s="38" t="str">
        <f t="shared" si="250"/>
        <v>-</v>
      </c>
      <c r="H851" s="38">
        <f t="shared" si="251"/>
        <v>23</v>
      </c>
      <c r="K851" s="133">
        <v>43136.083333333336</v>
      </c>
      <c r="L851" s="9">
        <f t="shared" si="234"/>
        <v>2</v>
      </c>
      <c r="M851" s="9">
        <f t="shared" si="235"/>
        <v>5</v>
      </c>
      <c r="N851" s="9">
        <f t="shared" si="236"/>
        <v>2</v>
      </c>
      <c r="O851" s="31" t="str">
        <f t="shared" si="237"/>
        <v/>
      </c>
      <c r="P851" s="134">
        <v>23.27</v>
      </c>
      <c r="Q851" s="31" t="str">
        <f t="shared" si="238"/>
        <v>-</v>
      </c>
      <c r="R851" s="31">
        <f t="shared" si="239"/>
        <v>23.27</v>
      </c>
      <c r="U851" s="133">
        <v>43501.083333333336</v>
      </c>
      <c r="V851" s="9">
        <f t="shared" si="240"/>
        <v>2</v>
      </c>
      <c r="W851" s="9">
        <f t="shared" si="241"/>
        <v>5</v>
      </c>
      <c r="X851" s="9">
        <f t="shared" si="242"/>
        <v>2</v>
      </c>
      <c r="Y851" s="31" t="str">
        <f t="shared" si="243"/>
        <v/>
      </c>
      <c r="Z851" s="134">
        <v>19.86</v>
      </c>
      <c r="AA851" s="31" t="str">
        <f t="shared" si="244"/>
        <v>-</v>
      </c>
      <c r="AB851" s="31">
        <f t="shared" si="245"/>
        <v>19.86</v>
      </c>
    </row>
    <row r="852" spans="1:28" x14ac:dyDescent="0.3">
      <c r="A852" s="133">
        <v>42771.125</v>
      </c>
      <c r="B852" s="152">
        <f t="shared" si="246"/>
        <v>2</v>
      </c>
      <c r="C852" s="152">
        <f t="shared" si="247"/>
        <v>5</v>
      </c>
      <c r="D852" s="152">
        <f t="shared" si="248"/>
        <v>3</v>
      </c>
      <c r="E852" s="38" t="str">
        <f t="shared" si="249"/>
        <v>W</v>
      </c>
      <c r="F852" s="134">
        <v>22.84</v>
      </c>
      <c r="G852" s="38" t="str">
        <f t="shared" si="250"/>
        <v>-</v>
      </c>
      <c r="H852" s="38">
        <f t="shared" si="251"/>
        <v>22.84</v>
      </c>
      <c r="K852" s="133">
        <v>43136.125</v>
      </c>
      <c r="L852" s="9">
        <f t="shared" si="234"/>
        <v>2</v>
      </c>
      <c r="M852" s="9">
        <f t="shared" si="235"/>
        <v>5</v>
      </c>
      <c r="N852" s="9">
        <f t="shared" si="236"/>
        <v>3</v>
      </c>
      <c r="O852" s="31" t="str">
        <f t="shared" si="237"/>
        <v/>
      </c>
      <c r="P852" s="134">
        <v>23.38</v>
      </c>
      <c r="Q852" s="31" t="str">
        <f t="shared" si="238"/>
        <v>-</v>
      </c>
      <c r="R852" s="31">
        <f t="shared" si="239"/>
        <v>23.38</v>
      </c>
      <c r="U852" s="133">
        <v>43501.125</v>
      </c>
      <c r="V852" s="9">
        <f t="shared" si="240"/>
        <v>2</v>
      </c>
      <c r="W852" s="9">
        <f t="shared" si="241"/>
        <v>5</v>
      </c>
      <c r="X852" s="9">
        <f t="shared" si="242"/>
        <v>3</v>
      </c>
      <c r="Y852" s="31" t="str">
        <f t="shared" si="243"/>
        <v/>
      </c>
      <c r="Z852" s="134">
        <v>20.11</v>
      </c>
      <c r="AA852" s="31" t="str">
        <f t="shared" si="244"/>
        <v>-</v>
      </c>
      <c r="AB852" s="31">
        <f t="shared" si="245"/>
        <v>20.11</v>
      </c>
    </row>
    <row r="853" spans="1:28" x14ac:dyDescent="0.3">
      <c r="A853" s="133">
        <v>42771.166666666664</v>
      </c>
      <c r="B853" s="152">
        <f t="shared" si="246"/>
        <v>2</v>
      </c>
      <c r="C853" s="152">
        <f t="shared" si="247"/>
        <v>5</v>
      </c>
      <c r="D853" s="152">
        <f t="shared" si="248"/>
        <v>4</v>
      </c>
      <c r="E853" s="38" t="str">
        <f t="shared" si="249"/>
        <v>W</v>
      </c>
      <c r="F853" s="134">
        <v>22.95</v>
      </c>
      <c r="G853" s="38" t="str">
        <f t="shared" si="250"/>
        <v>-</v>
      </c>
      <c r="H853" s="38">
        <f t="shared" si="251"/>
        <v>22.95</v>
      </c>
      <c r="K853" s="133">
        <v>43136.166666666664</v>
      </c>
      <c r="L853" s="9">
        <f t="shared" si="234"/>
        <v>2</v>
      </c>
      <c r="M853" s="9">
        <f t="shared" si="235"/>
        <v>5</v>
      </c>
      <c r="N853" s="9">
        <f t="shared" si="236"/>
        <v>4</v>
      </c>
      <c r="O853" s="31" t="str">
        <f t="shared" si="237"/>
        <v/>
      </c>
      <c r="P853" s="134">
        <v>24.14</v>
      </c>
      <c r="Q853" s="31" t="str">
        <f t="shared" si="238"/>
        <v>-</v>
      </c>
      <c r="R853" s="31">
        <f t="shared" si="239"/>
        <v>24.14</v>
      </c>
      <c r="U853" s="133">
        <v>43501.166666666664</v>
      </c>
      <c r="V853" s="9">
        <f t="shared" si="240"/>
        <v>2</v>
      </c>
      <c r="W853" s="9">
        <f t="shared" si="241"/>
        <v>5</v>
      </c>
      <c r="X853" s="9">
        <f t="shared" si="242"/>
        <v>4</v>
      </c>
      <c r="Y853" s="31" t="str">
        <f t="shared" si="243"/>
        <v/>
      </c>
      <c r="Z853" s="134">
        <v>21.45</v>
      </c>
      <c r="AA853" s="31" t="str">
        <f t="shared" si="244"/>
        <v>-</v>
      </c>
      <c r="AB853" s="31">
        <f t="shared" si="245"/>
        <v>21.45</v>
      </c>
    </row>
    <row r="854" spans="1:28" x14ac:dyDescent="0.3">
      <c r="A854" s="133">
        <v>42771.208333333336</v>
      </c>
      <c r="B854" s="152">
        <f t="shared" si="246"/>
        <v>2</v>
      </c>
      <c r="C854" s="152">
        <f t="shared" si="247"/>
        <v>5</v>
      </c>
      <c r="D854" s="152">
        <f t="shared" si="248"/>
        <v>5</v>
      </c>
      <c r="E854" s="38" t="str">
        <f t="shared" si="249"/>
        <v>W</v>
      </c>
      <c r="F854" s="134">
        <v>23.72</v>
      </c>
      <c r="G854" s="38" t="str">
        <f t="shared" si="250"/>
        <v>-</v>
      </c>
      <c r="H854" s="38">
        <f t="shared" si="251"/>
        <v>23.72</v>
      </c>
      <c r="K854" s="133">
        <v>43136.208333333336</v>
      </c>
      <c r="L854" s="9">
        <f t="shared" si="234"/>
        <v>2</v>
      </c>
      <c r="M854" s="9">
        <f t="shared" si="235"/>
        <v>5</v>
      </c>
      <c r="N854" s="9">
        <f t="shared" si="236"/>
        <v>5</v>
      </c>
      <c r="O854" s="31" t="str">
        <f t="shared" si="237"/>
        <v/>
      </c>
      <c r="P854" s="134">
        <v>28.33</v>
      </c>
      <c r="Q854" s="31" t="str">
        <f t="shared" si="238"/>
        <v>-</v>
      </c>
      <c r="R854" s="31">
        <f t="shared" si="239"/>
        <v>28.33</v>
      </c>
      <c r="U854" s="133">
        <v>43501.208333333336</v>
      </c>
      <c r="V854" s="9">
        <f t="shared" si="240"/>
        <v>2</v>
      </c>
      <c r="W854" s="9">
        <f t="shared" si="241"/>
        <v>5</v>
      </c>
      <c r="X854" s="9">
        <f t="shared" si="242"/>
        <v>5</v>
      </c>
      <c r="Y854" s="31" t="str">
        <f t="shared" si="243"/>
        <v/>
      </c>
      <c r="Z854" s="134">
        <v>23.14</v>
      </c>
      <c r="AA854" s="31" t="str">
        <f t="shared" si="244"/>
        <v>-</v>
      </c>
      <c r="AB854" s="31">
        <f t="shared" si="245"/>
        <v>23.14</v>
      </c>
    </row>
    <row r="855" spans="1:28" x14ac:dyDescent="0.3">
      <c r="A855" s="133">
        <v>42771.25</v>
      </c>
      <c r="B855" s="152">
        <f t="shared" si="246"/>
        <v>2</v>
      </c>
      <c r="C855" s="152">
        <f t="shared" si="247"/>
        <v>5</v>
      </c>
      <c r="D855" s="152">
        <f t="shared" si="248"/>
        <v>6</v>
      </c>
      <c r="E855" s="38" t="str">
        <f t="shared" si="249"/>
        <v>W</v>
      </c>
      <c r="F855" s="134">
        <v>25.04</v>
      </c>
      <c r="G855" s="38" t="str">
        <f t="shared" si="250"/>
        <v>-</v>
      </c>
      <c r="H855" s="38">
        <f t="shared" si="251"/>
        <v>25.04</v>
      </c>
      <c r="K855" s="133">
        <v>43136.25</v>
      </c>
      <c r="L855" s="9">
        <f t="shared" si="234"/>
        <v>2</v>
      </c>
      <c r="M855" s="9">
        <f t="shared" si="235"/>
        <v>5</v>
      </c>
      <c r="N855" s="9">
        <f t="shared" si="236"/>
        <v>6</v>
      </c>
      <c r="O855" s="31" t="str">
        <f t="shared" si="237"/>
        <v/>
      </c>
      <c r="P855" s="134">
        <v>39.979999999999997</v>
      </c>
      <c r="Q855" s="31" t="str">
        <f t="shared" si="238"/>
        <v>-</v>
      </c>
      <c r="R855" s="31">
        <f t="shared" si="239"/>
        <v>39.979999999999997</v>
      </c>
      <c r="U855" s="133">
        <v>43501.25</v>
      </c>
      <c r="V855" s="9">
        <f t="shared" si="240"/>
        <v>2</v>
      </c>
      <c r="W855" s="9">
        <f t="shared" si="241"/>
        <v>5</v>
      </c>
      <c r="X855" s="9">
        <f t="shared" si="242"/>
        <v>6</v>
      </c>
      <c r="Y855" s="31" t="str">
        <f t="shared" si="243"/>
        <v/>
      </c>
      <c r="Z855" s="134">
        <v>28.54</v>
      </c>
      <c r="AA855" s="31" t="str">
        <f t="shared" si="244"/>
        <v>-</v>
      </c>
      <c r="AB855" s="31">
        <f t="shared" si="245"/>
        <v>28.54</v>
      </c>
    </row>
    <row r="856" spans="1:28" x14ac:dyDescent="0.3">
      <c r="A856" s="133">
        <v>42771.291666666664</v>
      </c>
      <c r="B856" s="152">
        <f t="shared" si="246"/>
        <v>2</v>
      </c>
      <c r="C856" s="152">
        <f t="shared" si="247"/>
        <v>5</v>
      </c>
      <c r="D856" s="152">
        <f t="shared" si="248"/>
        <v>7</v>
      </c>
      <c r="E856" s="38" t="str">
        <f t="shared" si="249"/>
        <v>W</v>
      </c>
      <c r="F856" s="134">
        <v>25.51</v>
      </c>
      <c r="G856" s="38" t="str">
        <f t="shared" si="250"/>
        <v>-</v>
      </c>
      <c r="H856" s="38">
        <f t="shared" si="251"/>
        <v>25.51</v>
      </c>
      <c r="K856" s="133">
        <v>43136.291666666664</v>
      </c>
      <c r="L856" s="9">
        <f t="shared" si="234"/>
        <v>2</v>
      </c>
      <c r="M856" s="9">
        <f t="shared" si="235"/>
        <v>5</v>
      </c>
      <c r="N856" s="9">
        <f t="shared" si="236"/>
        <v>7</v>
      </c>
      <c r="O856" s="31" t="str">
        <f t="shared" si="237"/>
        <v/>
      </c>
      <c r="P856" s="134">
        <v>43.75</v>
      </c>
      <c r="Q856" s="31" t="str">
        <f t="shared" si="238"/>
        <v>-</v>
      </c>
      <c r="R856" s="31">
        <f t="shared" si="239"/>
        <v>43.75</v>
      </c>
      <c r="U856" s="133">
        <v>43501.291666666664</v>
      </c>
      <c r="V856" s="9">
        <f t="shared" si="240"/>
        <v>2</v>
      </c>
      <c r="W856" s="9">
        <f t="shared" si="241"/>
        <v>5</v>
      </c>
      <c r="X856" s="9">
        <f t="shared" si="242"/>
        <v>7</v>
      </c>
      <c r="Y856" s="31" t="str">
        <f t="shared" si="243"/>
        <v/>
      </c>
      <c r="Z856" s="134">
        <v>28.23</v>
      </c>
      <c r="AA856" s="31" t="str">
        <f t="shared" si="244"/>
        <v>-</v>
      </c>
      <c r="AB856" s="31">
        <f t="shared" si="245"/>
        <v>28.23</v>
      </c>
    </row>
    <row r="857" spans="1:28" x14ac:dyDescent="0.3">
      <c r="A857" s="133">
        <v>42771.333333333336</v>
      </c>
      <c r="B857" s="152">
        <f t="shared" si="246"/>
        <v>2</v>
      </c>
      <c r="C857" s="152">
        <f t="shared" si="247"/>
        <v>5</v>
      </c>
      <c r="D857" s="152">
        <f t="shared" si="248"/>
        <v>8</v>
      </c>
      <c r="E857" s="38" t="str">
        <f t="shared" si="249"/>
        <v>W</v>
      </c>
      <c r="F857" s="134">
        <v>25.64</v>
      </c>
      <c r="G857" s="38" t="str">
        <f t="shared" si="250"/>
        <v>-</v>
      </c>
      <c r="H857" s="38">
        <f t="shared" si="251"/>
        <v>25.64</v>
      </c>
      <c r="K857" s="133">
        <v>43136.333333333336</v>
      </c>
      <c r="L857" s="9">
        <f t="shared" si="234"/>
        <v>2</v>
      </c>
      <c r="M857" s="9">
        <f t="shared" si="235"/>
        <v>5</v>
      </c>
      <c r="N857" s="9">
        <f t="shared" si="236"/>
        <v>8</v>
      </c>
      <c r="O857" s="31" t="str">
        <f t="shared" si="237"/>
        <v/>
      </c>
      <c r="P857" s="134">
        <v>38.72</v>
      </c>
      <c r="Q857" s="31">
        <f t="shared" si="238"/>
        <v>38.72</v>
      </c>
      <c r="R857" s="31" t="str">
        <f t="shared" si="239"/>
        <v>-</v>
      </c>
      <c r="U857" s="133">
        <v>43501.333333333336</v>
      </c>
      <c r="V857" s="9">
        <f t="shared" si="240"/>
        <v>2</v>
      </c>
      <c r="W857" s="9">
        <f t="shared" si="241"/>
        <v>5</v>
      </c>
      <c r="X857" s="9">
        <f t="shared" si="242"/>
        <v>8</v>
      </c>
      <c r="Y857" s="31" t="str">
        <f t="shared" si="243"/>
        <v/>
      </c>
      <c r="Z857" s="134">
        <v>26.47</v>
      </c>
      <c r="AA857" s="31">
        <f t="shared" si="244"/>
        <v>26.47</v>
      </c>
      <c r="AB857" s="31" t="str">
        <f t="shared" si="245"/>
        <v>-</v>
      </c>
    </row>
    <row r="858" spans="1:28" x14ac:dyDescent="0.3">
      <c r="A858" s="133">
        <v>42771.375</v>
      </c>
      <c r="B858" s="152">
        <f t="shared" si="246"/>
        <v>2</v>
      </c>
      <c r="C858" s="152">
        <f t="shared" si="247"/>
        <v>5</v>
      </c>
      <c r="D858" s="152">
        <f t="shared" si="248"/>
        <v>9</v>
      </c>
      <c r="E858" s="38" t="str">
        <f t="shared" si="249"/>
        <v>W</v>
      </c>
      <c r="F858" s="134">
        <v>25.42</v>
      </c>
      <c r="G858" s="38" t="str">
        <f t="shared" si="250"/>
        <v>-</v>
      </c>
      <c r="H858" s="38">
        <f t="shared" si="251"/>
        <v>25.42</v>
      </c>
      <c r="K858" s="133">
        <v>43136.375</v>
      </c>
      <c r="L858" s="9">
        <f t="shared" si="234"/>
        <v>2</v>
      </c>
      <c r="M858" s="9">
        <f t="shared" si="235"/>
        <v>5</v>
      </c>
      <c r="N858" s="9">
        <f t="shared" si="236"/>
        <v>9</v>
      </c>
      <c r="O858" s="31" t="str">
        <f t="shared" si="237"/>
        <v/>
      </c>
      <c r="P858" s="134">
        <v>38.020000000000003</v>
      </c>
      <c r="Q858" s="31">
        <f t="shared" si="238"/>
        <v>38.020000000000003</v>
      </c>
      <c r="R858" s="31" t="str">
        <f t="shared" si="239"/>
        <v>-</v>
      </c>
      <c r="U858" s="133">
        <v>43501.375</v>
      </c>
      <c r="V858" s="9">
        <f t="shared" si="240"/>
        <v>2</v>
      </c>
      <c r="W858" s="9">
        <f t="shared" si="241"/>
        <v>5</v>
      </c>
      <c r="X858" s="9">
        <f t="shared" si="242"/>
        <v>9</v>
      </c>
      <c r="Y858" s="31" t="str">
        <f t="shared" si="243"/>
        <v/>
      </c>
      <c r="Z858" s="134">
        <v>26.24</v>
      </c>
      <c r="AA858" s="31">
        <f t="shared" si="244"/>
        <v>26.24</v>
      </c>
      <c r="AB858" s="31" t="str">
        <f t="shared" si="245"/>
        <v>-</v>
      </c>
    </row>
    <row r="859" spans="1:28" x14ac:dyDescent="0.3">
      <c r="A859" s="133">
        <v>42771.416666666664</v>
      </c>
      <c r="B859" s="152">
        <f t="shared" si="246"/>
        <v>2</v>
      </c>
      <c r="C859" s="152">
        <f t="shared" si="247"/>
        <v>5</v>
      </c>
      <c r="D859" s="152">
        <f t="shared" si="248"/>
        <v>10</v>
      </c>
      <c r="E859" s="38" t="str">
        <f t="shared" si="249"/>
        <v>W</v>
      </c>
      <c r="F859" s="134">
        <v>24.29</v>
      </c>
      <c r="G859" s="38" t="str">
        <f t="shared" si="250"/>
        <v>-</v>
      </c>
      <c r="H859" s="38">
        <f t="shared" si="251"/>
        <v>24.29</v>
      </c>
      <c r="K859" s="133">
        <v>43136.416666666664</v>
      </c>
      <c r="L859" s="9">
        <f t="shared" si="234"/>
        <v>2</v>
      </c>
      <c r="M859" s="9">
        <f t="shared" si="235"/>
        <v>5</v>
      </c>
      <c r="N859" s="9">
        <f t="shared" si="236"/>
        <v>10</v>
      </c>
      <c r="O859" s="31" t="str">
        <f t="shared" si="237"/>
        <v/>
      </c>
      <c r="P859" s="134">
        <v>36.770000000000003</v>
      </c>
      <c r="Q859" s="31">
        <f t="shared" si="238"/>
        <v>36.770000000000003</v>
      </c>
      <c r="R859" s="31" t="str">
        <f t="shared" si="239"/>
        <v>-</v>
      </c>
      <c r="U859" s="133">
        <v>43501.416666666664</v>
      </c>
      <c r="V859" s="9">
        <f t="shared" si="240"/>
        <v>2</v>
      </c>
      <c r="W859" s="9">
        <f t="shared" si="241"/>
        <v>5</v>
      </c>
      <c r="X859" s="9">
        <f t="shared" si="242"/>
        <v>10</v>
      </c>
      <c r="Y859" s="31" t="str">
        <f t="shared" si="243"/>
        <v/>
      </c>
      <c r="Z859" s="134">
        <v>25.7</v>
      </c>
      <c r="AA859" s="31">
        <f t="shared" si="244"/>
        <v>25.7</v>
      </c>
      <c r="AB859" s="31" t="str">
        <f t="shared" si="245"/>
        <v>-</v>
      </c>
    </row>
    <row r="860" spans="1:28" x14ac:dyDescent="0.3">
      <c r="A860" s="133">
        <v>42771.458333333336</v>
      </c>
      <c r="B860" s="152">
        <f t="shared" si="246"/>
        <v>2</v>
      </c>
      <c r="C860" s="152">
        <f t="shared" si="247"/>
        <v>5</v>
      </c>
      <c r="D860" s="152">
        <f t="shared" si="248"/>
        <v>11</v>
      </c>
      <c r="E860" s="38" t="str">
        <f t="shared" si="249"/>
        <v>W</v>
      </c>
      <c r="F860" s="134">
        <v>23.62</v>
      </c>
      <c r="G860" s="38" t="str">
        <f t="shared" si="250"/>
        <v>-</v>
      </c>
      <c r="H860" s="38">
        <f t="shared" si="251"/>
        <v>23.62</v>
      </c>
      <c r="K860" s="133">
        <v>43136.458333333336</v>
      </c>
      <c r="L860" s="9">
        <f t="shared" si="234"/>
        <v>2</v>
      </c>
      <c r="M860" s="9">
        <f t="shared" si="235"/>
        <v>5</v>
      </c>
      <c r="N860" s="9">
        <f t="shared" si="236"/>
        <v>11</v>
      </c>
      <c r="O860" s="31" t="str">
        <f t="shared" si="237"/>
        <v/>
      </c>
      <c r="P860" s="134">
        <v>33.950000000000003</v>
      </c>
      <c r="Q860" s="31">
        <f t="shared" si="238"/>
        <v>33.950000000000003</v>
      </c>
      <c r="R860" s="31" t="str">
        <f t="shared" si="239"/>
        <v>-</v>
      </c>
      <c r="U860" s="133">
        <v>43501.458333333336</v>
      </c>
      <c r="V860" s="9">
        <f t="shared" si="240"/>
        <v>2</v>
      </c>
      <c r="W860" s="9">
        <f t="shared" si="241"/>
        <v>5</v>
      </c>
      <c r="X860" s="9">
        <f t="shared" si="242"/>
        <v>11</v>
      </c>
      <c r="Y860" s="31" t="str">
        <f t="shared" si="243"/>
        <v/>
      </c>
      <c r="Z860" s="134">
        <v>24.75</v>
      </c>
      <c r="AA860" s="31">
        <f t="shared" si="244"/>
        <v>24.75</v>
      </c>
      <c r="AB860" s="31" t="str">
        <f t="shared" si="245"/>
        <v>-</v>
      </c>
    </row>
    <row r="861" spans="1:28" x14ac:dyDescent="0.3">
      <c r="A861" s="133">
        <v>42771.5</v>
      </c>
      <c r="B861" s="152">
        <f t="shared" si="246"/>
        <v>2</v>
      </c>
      <c r="C861" s="152">
        <f t="shared" si="247"/>
        <v>5</v>
      </c>
      <c r="D861" s="152">
        <f t="shared" si="248"/>
        <v>12</v>
      </c>
      <c r="E861" s="38" t="str">
        <f t="shared" si="249"/>
        <v>W</v>
      </c>
      <c r="F861" s="134">
        <v>23.49</v>
      </c>
      <c r="G861" s="38" t="str">
        <f t="shared" si="250"/>
        <v>-</v>
      </c>
      <c r="H861" s="38">
        <f t="shared" si="251"/>
        <v>23.49</v>
      </c>
      <c r="K861" s="133">
        <v>43136.5</v>
      </c>
      <c r="L861" s="9">
        <f t="shared" si="234"/>
        <v>2</v>
      </c>
      <c r="M861" s="9">
        <f t="shared" si="235"/>
        <v>5</v>
      </c>
      <c r="N861" s="9">
        <f t="shared" si="236"/>
        <v>12</v>
      </c>
      <c r="O861" s="31" t="str">
        <f t="shared" si="237"/>
        <v/>
      </c>
      <c r="P861" s="134">
        <v>30.39</v>
      </c>
      <c r="Q861" s="31">
        <f t="shared" si="238"/>
        <v>30.39</v>
      </c>
      <c r="R861" s="31" t="str">
        <f t="shared" si="239"/>
        <v>-</v>
      </c>
      <c r="U861" s="133">
        <v>43501.5</v>
      </c>
      <c r="V861" s="9">
        <f t="shared" si="240"/>
        <v>2</v>
      </c>
      <c r="W861" s="9">
        <f t="shared" si="241"/>
        <v>5</v>
      </c>
      <c r="X861" s="9">
        <f t="shared" si="242"/>
        <v>12</v>
      </c>
      <c r="Y861" s="31" t="str">
        <f t="shared" si="243"/>
        <v/>
      </c>
      <c r="Z861" s="134">
        <v>24.17</v>
      </c>
      <c r="AA861" s="31">
        <f t="shared" si="244"/>
        <v>24.17</v>
      </c>
      <c r="AB861" s="31" t="str">
        <f t="shared" si="245"/>
        <v>-</v>
      </c>
    </row>
    <row r="862" spans="1:28" x14ac:dyDescent="0.3">
      <c r="A862" s="133">
        <v>42771.541666666664</v>
      </c>
      <c r="B862" s="152">
        <f t="shared" si="246"/>
        <v>2</v>
      </c>
      <c r="C862" s="152">
        <f t="shared" si="247"/>
        <v>5</v>
      </c>
      <c r="D862" s="152">
        <f t="shared" si="248"/>
        <v>13</v>
      </c>
      <c r="E862" s="38" t="str">
        <f t="shared" si="249"/>
        <v>W</v>
      </c>
      <c r="F862" s="134">
        <v>23.03</v>
      </c>
      <c r="G862" s="38" t="str">
        <f t="shared" si="250"/>
        <v>-</v>
      </c>
      <c r="H862" s="38">
        <f t="shared" si="251"/>
        <v>23.03</v>
      </c>
      <c r="K862" s="133">
        <v>43136.541666666664</v>
      </c>
      <c r="L862" s="9">
        <f t="shared" si="234"/>
        <v>2</v>
      </c>
      <c r="M862" s="9">
        <f t="shared" si="235"/>
        <v>5</v>
      </c>
      <c r="N862" s="9">
        <f t="shared" si="236"/>
        <v>13</v>
      </c>
      <c r="O862" s="31" t="str">
        <f t="shared" si="237"/>
        <v/>
      </c>
      <c r="P862" s="134">
        <v>28.79</v>
      </c>
      <c r="Q862" s="31">
        <f t="shared" si="238"/>
        <v>28.79</v>
      </c>
      <c r="R862" s="31" t="str">
        <f t="shared" si="239"/>
        <v>-</v>
      </c>
      <c r="U862" s="133">
        <v>43501.541666666664</v>
      </c>
      <c r="V862" s="9">
        <f t="shared" si="240"/>
        <v>2</v>
      </c>
      <c r="W862" s="9">
        <f t="shared" si="241"/>
        <v>5</v>
      </c>
      <c r="X862" s="9">
        <f t="shared" si="242"/>
        <v>13</v>
      </c>
      <c r="Y862" s="31" t="str">
        <f t="shared" si="243"/>
        <v/>
      </c>
      <c r="Z862" s="134">
        <v>24.07</v>
      </c>
      <c r="AA862" s="31">
        <f t="shared" si="244"/>
        <v>24.07</v>
      </c>
      <c r="AB862" s="31" t="str">
        <f t="shared" si="245"/>
        <v>-</v>
      </c>
    </row>
    <row r="863" spans="1:28" x14ac:dyDescent="0.3">
      <c r="A863" s="133">
        <v>42771.583333333336</v>
      </c>
      <c r="B863" s="152">
        <f t="shared" si="246"/>
        <v>2</v>
      </c>
      <c r="C863" s="152">
        <f t="shared" si="247"/>
        <v>5</v>
      </c>
      <c r="D863" s="152">
        <f t="shared" si="248"/>
        <v>14</v>
      </c>
      <c r="E863" s="38" t="str">
        <f t="shared" si="249"/>
        <v>W</v>
      </c>
      <c r="F863" s="134">
        <v>22.58</v>
      </c>
      <c r="G863" s="38" t="str">
        <f t="shared" si="250"/>
        <v>-</v>
      </c>
      <c r="H863" s="38">
        <f t="shared" si="251"/>
        <v>22.58</v>
      </c>
      <c r="K863" s="133">
        <v>43136.583333333336</v>
      </c>
      <c r="L863" s="9">
        <f t="shared" si="234"/>
        <v>2</v>
      </c>
      <c r="M863" s="9">
        <f t="shared" si="235"/>
        <v>5</v>
      </c>
      <c r="N863" s="9">
        <f t="shared" si="236"/>
        <v>14</v>
      </c>
      <c r="O863" s="31" t="str">
        <f t="shared" si="237"/>
        <v/>
      </c>
      <c r="P863" s="134">
        <v>27.32</v>
      </c>
      <c r="Q863" s="31">
        <f t="shared" si="238"/>
        <v>27.32</v>
      </c>
      <c r="R863" s="31" t="str">
        <f t="shared" si="239"/>
        <v>-</v>
      </c>
      <c r="U863" s="133">
        <v>43501.583333333336</v>
      </c>
      <c r="V863" s="9">
        <f t="shared" si="240"/>
        <v>2</v>
      </c>
      <c r="W863" s="9">
        <f t="shared" si="241"/>
        <v>5</v>
      </c>
      <c r="X863" s="9">
        <f t="shared" si="242"/>
        <v>14</v>
      </c>
      <c r="Y863" s="31" t="str">
        <f t="shared" si="243"/>
        <v/>
      </c>
      <c r="Z863" s="134">
        <v>23.51</v>
      </c>
      <c r="AA863" s="31">
        <f t="shared" si="244"/>
        <v>23.51</v>
      </c>
      <c r="AB863" s="31" t="str">
        <f t="shared" si="245"/>
        <v>-</v>
      </c>
    </row>
    <row r="864" spans="1:28" x14ac:dyDescent="0.3">
      <c r="A864" s="133">
        <v>42771.625</v>
      </c>
      <c r="B864" s="152">
        <f t="shared" si="246"/>
        <v>2</v>
      </c>
      <c r="C864" s="152">
        <f t="shared" si="247"/>
        <v>5</v>
      </c>
      <c r="D864" s="152">
        <f t="shared" si="248"/>
        <v>15</v>
      </c>
      <c r="E864" s="38" t="str">
        <f t="shared" si="249"/>
        <v>W</v>
      </c>
      <c r="F864" s="134">
        <v>22.48</v>
      </c>
      <c r="G864" s="38" t="str">
        <f t="shared" si="250"/>
        <v>-</v>
      </c>
      <c r="H864" s="38">
        <f t="shared" si="251"/>
        <v>22.48</v>
      </c>
      <c r="K864" s="133">
        <v>43136.625</v>
      </c>
      <c r="L864" s="9">
        <f t="shared" si="234"/>
        <v>2</v>
      </c>
      <c r="M864" s="9">
        <f t="shared" si="235"/>
        <v>5</v>
      </c>
      <c r="N864" s="9">
        <f t="shared" si="236"/>
        <v>15</v>
      </c>
      <c r="O864" s="31" t="str">
        <f t="shared" si="237"/>
        <v/>
      </c>
      <c r="P864" s="134">
        <v>26.98</v>
      </c>
      <c r="Q864" s="31">
        <f t="shared" si="238"/>
        <v>26.98</v>
      </c>
      <c r="R864" s="31" t="str">
        <f t="shared" si="239"/>
        <v>-</v>
      </c>
      <c r="U864" s="133">
        <v>43501.625</v>
      </c>
      <c r="V864" s="9">
        <f t="shared" si="240"/>
        <v>2</v>
      </c>
      <c r="W864" s="9">
        <f t="shared" si="241"/>
        <v>5</v>
      </c>
      <c r="X864" s="9">
        <f t="shared" si="242"/>
        <v>15</v>
      </c>
      <c r="Y864" s="31" t="str">
        <f t="shared" si="243"/>
        <v/>
      </c>
      <c r="Z864" s="134">
        <v>23.15</v>
      </c>
      <c r="AA864" s="31">
        <f t="shared" si="244"/>
        <v>23.15</v>
      </c>
      <c r="AB864" s="31" t="str">
        <f t="shared" si="245"/>
        <v>-</v>
      </c>
    </row>
    <row r="865" spans="1:28" x14ac:dyDescent="0.3">
      <c r="A865" s="133">
        <v>42771.666666666664</v>
      </c>
      <c r="B865" s="152">
        <f t="shared" si="246"/>
        <v>2</v>
      </c>
      <c r="C865" s="152">
        <f t="shared" si="247"/>
        <v>5</v>
      </c>
      <c r="D865" s="152">
        <f t="shared" si="248"/>
        <v>16</v>
      </c>
      <c r="E865" s="38" t="str">
        <f t="shared" si="249"/>
        <v>W</v>
      </c>
      <c r="F865" s="134">
        <v>23</v>
      </c>
      <c r="G865" s="38" t="str">
        <f t="shared" si="250"/>
        <v>-</v>
      </c>
      <c r="H865" s="38">
        <f t="shared" si="251"/>
        <v>23</v>
      </c>
      <c r="K865" s="133">
        <v>43136.666666666664</v>
      </c>
      <c r="L865" s="9">
        <f t="shared" si="234"/>
        <v>2</v>
      </c>
      <c r="M865" s="9">
        <f t="shared" si="235"/>
        <v>5</v>
      </c>
      <c r="N865" s="9">
        <f t="shared" si="236"/>
        <v>16</v>
      </c>
      <c r="O865" s="31" t="str">
        <f t="shared" si="237"/>
        <v/>
      </c>
      <c r="P865" s="134">
        <v>28.74</v>
      </c>
      <c r="Q865" s="31">
        <f t="shared" si="238"/>
        <v>28.74</v>
      </c>
      <c r="R865" s="31" t="str">
        <f t="shared" si="239"/>
        <v>-</v>
      </c>
      <c r="U865" s="133">
        <v>43501.666666666664</v>
      </c>
      <c r="V865" s="9">
        <f t="shared" si="240"/>
        <v>2</v>
      </c>
      <c r="W865" s="9">
        <f t="shared" si="241"/>
        <v>5</v>
      </c>
      <c r="X865" s="9">
        <f t="shared" si="242"/>
        <v>16</v>
      </c>
      <c r="Y865" s="31" t="str">
        <f t="shared" si="243"/>
        <v/>
      </c>
      <c r="Z865" s="134">
        <v>23.79</v>
      </c>
      <c r="AA865" s="31">
        <f t="shared" si="244"/>
        <v>23.79</v>
      </c>
      <c r="AB865" s="31" t="str">
        <f t="shared" si="245"/>
        <v>-</v>
      </c>
    </row>
    <row r="866" spans="1:28" x14ac:dyDescent="0.3">
      <c r="A866" s="133">
        <v>42771.708333333336</v>
      </c>
      <c r="B866" s="152">
        <f t="shared" si="246"/>
        <v>2</v>
      </c>
      <c r="C866" s="152">
        <f t="shared" si="247"/>
        <v>5</v>
      </c>
      <c r="D866" s="152">
        <f t="shared" si="248"/>
        <v>17</v>
      </c>
      <c r="E866" s="38" t="str">
        <f t="shared" si="249"/>
        <v>W</v>
      </c>
      <c r="F866" s="134">
        <v>26.72</v>
      </c>
      <c r="G866" s="38" t="str">
        <f t="shared" si="250"/>
        <v>-</v>
      </c>
      <c r="H866" s="38">
        <f t="shared" si="251"/>
        <v>26.72</v>
      </c>
      <c r="K866" s="133">
        <v>43136.708333333336</v>
      </c>
      <c r="L866" s="9">
        <f t="shared" si="234"/>
        <v>2</v>
      </c>
      <c r="M866" s="9">
        <f t="shared" si="235"/>
        <v>5</v>
      </c>
      <c r="N866" s="9">
        <f t="shared" si="236"/>
        <v>17</v>
      </c>
      <c r="O866" s="31" t="str">
        <f t="shared" si="237"/>
        <v/>
      </c>
      <c r="P866" s="134">
        <v>39</v>
      </c>
      <c r="Q866" s="31" t="str">
        <f t="shared" si="238"/>
        <v>-</v>
      </c>
      <c r="R866" s="31">
        <f t="shared" si="239"/>
        <v>39</v>
      </c>
      <c r="U866" s="133">
        <v>43501.708333333336</v>
      </c>
      <c r="V866" s="9">
        <f t="shared" si="240"/>
        <v>2</v>
      </c>
      <c r="W866" s="9">
        <f t="shared" si="241"/>
        <v>5</v>
      </c>
      <c r="X866" s="9">
        <f t="shared" si="242"/>
        <v>17</v>
      </c>
      <c r="Y866" s="31" t="str">
        <f t="shared" si="243"/>
        <v/>
      </c>
      <c r="Z866" s="134">
        <v>26.45</v>
      </c>
      <c r="AA866" s="31" t="str">
        <f t="shared" si="244"/>
        <v>-</v>
      </c>
      <c r="AB866" s="31">
        <f t="shared" si="245"/>
        <v>26.45</v>
      </c>
    </row>
    <row r="867" spans="1:28" x14ac:dyDescent="0.3">
      <c r="A867" s="133">
        <v>42771.75</v>
      </c>
      <c r="B867" s="152">
        <f t="shared" si="246"/>
        <v>2</v>
      </c>
      <c r="C867" s="152">
        <f t="shared" si="247"/>
        <v>5</v>
      </c>
      <c r="D867" s="152">
        <f t="shared" si="248"/>
        <v>18</v>
      </c>
      <c r="E867" s="38" t="str">
        <f t="shared" si="249"/>
        <v>W</v>
      </c>
      <c r="F867" s="134">
        <v>26.54</v>
      </c>
      <c r="G867" s="38" t="str">
        <f t="shared" si="250"/>
        <v>-</v>
      </c>
      <c r="H867" s="38">
        <f t="shared" si="251"/>
        <v>26.54</v>
      </c>
      <c r="K867" s="133">
        <v>43136.75</v>
      </c>
      <c r="L867" s="9">
        <f t="shared" si="234"/>
        <v>2</v>
      </c>
      <c r="M867" s="9">
        <f t="shared" si="235"/>
        <v>5</v>
      </c>
      <c r="N867" s="9">
        <f t="shared" si="236"/>
        <v>18</v>
      </c>
      <c r="O867" s="31" t="str">
        <f t="shared" si="237"/>
        <v/>
      </c>
      <c r="P867" s="134">
        <v>41.58</v>
      </c>
      <c r="Q867" s="31" t="str">
        <f t="shared" si="238"/>
        <v>-</v>
      </c>
      <c r="R867" s="31">
        <f t="shared" si="239"/>
        <v>41.58</v>
      </c>
      <c r="U867" s="133">
        <v>43501.75</v>
      </c>
      <c r="V867" s="9">
        <f t="shared" si="240"/>
        <v>2</v>
      </c>
      <c r="W867" s="9">
        <f t="shared" si="241"/>
        <v>5</v>
      </c>
      <c r="X867" s="9">
        <f t="shared" si="242"/>
        <v>18</v>
      </c>
      <c r="Y867" s="31" t="str">
        <f t="shared" si="243"/>
        <v/>
      </c>
      <c r="Z867" s="134">
        <v>29.42</v>
      </c>
      <c r="AA867" s="31" t="str">
        <f t="shared" si="244"/>
        <v>-</v>
      </c>
      <c r="AB867" s="31">
        <f t="shared" si="245"/>
        <v>29.42</v>
      </c>
    </row>
    <row r="868" spans="1:28" x14ac:dyDescent="0.3">
      <c r="A868" s="133">
        <v>42771.791666666664</v>
      </c>
      <c r="B868" s="152">
        <f t="shared" si="246"/>
        <v>2</v>
      </c>
      <c r="C868" s="152">
        <f t="shared" si="247"/>
        <v>5</v>
      </c>
      <c r="D868" s="152">
        <f t="shared" si="248"/>
        <v>19</v>
      </c>
      <c r="E868" s="38" t="str">
        <f t="shared" si="249"/>
        <v>W</v>
      </c>
      <c r="F868" s="134">
        <v>25.59</v>
      </c>
      <c r="G868" s="38" t="str">
        <f t="shared" si="250"/>
        <v>-</v>
      </c>
      <c r="H868" s="38">
        <f t="shared" si="251"/>
        <v>25.59</v>
      </c>
      <c r="K868" s="133">
        <v>43136.791666666664</v>
      </c>
      <c r="L868" s="9">
        <f t="shared" si="234"/>
        <v>2</v>
      </c>
      <c r="M868" s="9">
        <f t="shared" si="235"/>
        <v>5</v>
      </c>
      <c r="N868" s="9">
        <f t="shared" si="236"/>
        <v>19</v>
      </c>
      <c r="O868" s="31" t="str">
        <f t="shared" si="237"/>
        <v/>
      </c>
      <c r="P868" s="134">
        <v>39.86</v>
      </c>
      <c r="Q868" s="31" t="str">
        <f t="shared" si="238"/>
        <v>-</v>
      </c>
      <c r="R868" s="31">
        <f t="shared" si="239"/>
        <v>39.86</v>
      </c>
      <c r="U868" s="133">
        <v>43501.791666666664</v>
      </c>
      <c r="V868" s="9">
        <f t="shared" si="240"/>
        <v>2</v>
      </c>
      <c r="W868" s="9">
        <f t="shared" si="241"/>
        <v>5</v>
      </c>
      <c r="X868" s="9">
        <f t="shared" si="242"/>
        <v>19</v>
      </c>
      <c r="Y868" s="31" t="str">
        <f t="shared" si="243"/>
        <v/>
      </c>
      <c r="Z868" s="134">
        <v>27.34</v>
      </c>
      <c r="AA868" s="31" t="str">
        <f t="shared" si="244"/>
        <v>-</v>
      </c>
      <c r="AB868" s="31">
        <f t="shared" si="245"/>
        <v>27.34</v>
      </c>
    </row>
    <row r="869" spans="1:28" x14ac:dyDescent="0.3">
      <c r="A869" s="133">
        <v>42771.833333333336</v>
      </c>
      <c r="B869" s="152">
        <f t="shared" si="246"/>
        <v>2</v>
      </c>
      <c r="C869" s="152">
        <f t="shared" si="247"/>
        <v>5</v>
      </c>
      <c r="D869" s="152">
        <f t="shared" si="248"/>
        <v>20</v>
      </c>
      <c r="E869" s="38" t="str">
        <f t="shared" si="249"/>
        <v>W</v>
      </c>
      <c r="F869" s="134">
        <v>25.13</v>
      </c>
      <c r="G869" s="38" t="str">
        <f t="shared" si="250"/>
        <v>-</v>
      </c>
      <c r="H869" s="38">
        <f t="shared" si="251"/>
        <v>25.13</v>
      </c>
      <c r="K869" s="133">
        <v>43136.833333333336</v>
      </c>
      <c r="L869" s="9">
        <f t="shared" si="234"/>
        <v>2</v>
      </c>
      <c r="M869" s="9">
        <f t="shared" si="235"/>
        <v>5</v>
      </c>
      <c r="N869" s="9">
        <f t="shared" si="236"/>
        <v>20</v>
      </c>
      <c r="O869" s="31" t="str">
        <f t="shared" si="237"/>
        <v/>
      </c>
      <c r="P869" s="134">
        <v>39.44</v>
      </c>
      <c r="Q869" s="31" t="str">
        <f t="shared" si="238"/>
        <v>-</v>
      </c>
      <c r="R869" s="31">
        <f t="shared" si="239"/>
        <v>39.44</v>
      </c>
      <c r="U869" s="133">
        <v>43501.833333333336</v>
      </c>
      <c r="V869" s="9">
        <f t="shared" si="240"/>
        <v>2</v>
      </c>
      <c r="W869" s="9">
        <f t="shared" si="241"/>
        <v>5</v>
      </c>
      <c r="X869" s="9">
        <f t="shared" si="242"/>
        <v>20</v>
      </c>
      <c r="Y869" s="31" t="str">
        <f t="shared" si="243"/>
        <v/>
      </c>
      <c r="Z869" s="134">
        <v>26.36</v>
      </c>
      <c r="AA869" s="31" t="str">
        <f t="shared" si="244"/>
        <v>-</v>
      </c>
      <c r="AB869" s="31">
        <f t="shared" si="245"/>
        <v>26.36</v>
      </c>
    </row>
    <row r="870" spans="1:28" x14ac:dyDescent="0.3">
      <c r="A870" s="133">
        <v>42771.875</v>
      </c>
      <c r="B870" s="152">
        <f t="shared" si="246"/>
        <v>2</v>
      </c>
      <c r="C870" s="152">
        <f t="shared" si="247"/>
        <v>5</v>
      </c>
      <c r="D870" s="152">
        <f t="shared" si="248"/>
        <v>21</v>
      </c>
      <c r="E870" s="38" t="str">
        <f t="shared" si="249"/>
        <v>W</v>
      </c>
      <c r="F870" s="134">
        <v>24.41</v>
      </c>
      <c r="G870" s="38" t="str">
        <f t="shared" si="250"/>
        <v>-</v>
      </c>
      <c r="H870" s="38">
        <f t="shared" si="251"/>
        <v>24.41</v>
      </c>
      <c r="K870" s="133">
        <v>43136.875</v>
      </c>
      <c r="L870" s="9">
        <f t="shared" si="234"/>
        <v>2</v>
      </c>
      <c r="M870" s="9">
        <f t="shared" si="235"/>
        <v>5</v>
      </c>
      <c r="N870" s="9">
        <f t="shared" si="236"/>
        <v>21</v>
      </c>
      <c r="O870" s="31" t="str">
        <f t="shared" si="237"/>
        <v/>
      </c>
      <c r="P870" s="134">
        <v>36.020000000000003</v>
      </c>
      <c r="Q870" s="31" t="str">
        <f t="shared" si="238"/>
        <v>-</v>
      </c>
      <c r="R870" s="31">
        <f t="shared" si="239"/>
        <v>36.020000000000003</v>
      </c>
      <c r="U870" s="133">
        <v>43501.875</v>
      </c>
      <c r="V870" s="9">
        <f t="shared" si="240"/>
        <v>2</v>
      </c>
      <c r="W870" s="9">
        <f t="shared" si="241"/>
        <v>5</v>
      </c>
      <c r="X870" s="9">
        <f t="shared" si="242"/>
        <v>21</v>
      </c>
      <c r="Y870" s="31" t="str">
        <f t="shared" si="243"/>
        <v/>
      </c>
      <c r="Z870" s="134">
        <v>24.23</v>
      </c>
      <c r="AA870" s="31" t="str">
        <f t="shared" si="244"/>
        <v>-</v>
      </c>
      <c r="AB870" s="31">
        <f t="shared" si="245"/>
        <v>24.23</v>
      </c>
    </row>
    <row r="871" spans="1:28" x14ac:dyDescent="0.3">
      <c r="A871" s="133">
        <v>42771.916666666664</v>
      </c>
      <c r="B871" s="152">
        <f t="shared" si="246"/>
        <v>2</v>
      </c>
      <c r="C871" s="152">
        <f t="shared" si="247"/>
        <v>5</v>
      </c>
      <c r="D871" s="152">
        <f t="shared" si="248"/>
        <v>22</v>
      </c>
      <c r="E871" s="38" t="str">
        <f t="shared" si="249"/>
        <v>W</v>
      </c>
      <c r="F871" s="134">
        <v>23.21</v>
      </c>
      <c r="G871" s="38" t="str">
        <f t="shared" si="250"/>
        <v>-</v>
      </c>
      <c r="H871" s="38">
        <f t="shared" si="251"/>
        <v>23.21</v>
      </c>
      <c r="K871" s="133">
        <v>43136.916666666664</v>
      </c>
      <c r="L871" s="9">
        <f t="shared" si="234"/>
        <v>2</v>
      </c>
      <c r="M871" s="9">
        <f t="shared" si="235"/>
        <v>5</v>
      </c>
      <c r="N871" s="9">
        <f t="shared" si="236"/>
        <v>22</v>
      </c>
      <c r="O871" s="31" t="str">
        <f t="shared" si="237"/>
        <v/>
      </c>
      <c r="P871" s="134">
        <v>31.32</v>
      </c>
      <c r="Q871" s="31" t="str">
        <f t="shared" si="238"/>
        <v>-</v>
      </c>
      <c r="R871" s="31">
        <f t="shared" si="239"/>
        <v>31.32</v>
      </c>
      <c r="U871" s="133">
        <v>43501.916666666664</v>
      </c>
      <c r="V871" s="9">
        <f t="shared" si="240"/>
        <v>2</v>
      </c>
      <c r="W871" s="9">
        <f t="shared" si="241"/>
        <v>5</v>
      </c>
      <c r="X871" s="9">
        <f t="shared" si="242"/>
        <v>22</v>
      </c>
      <c r="Y871" s="31" t="str">
        <f t="shared" si="243"/>
        <v/>
      </c>
      <c r="Z871" s="134">
        <v>22.7</v>
      </c>
      <c r="AA871" s="31" t="str">
        <f t="shared" si="244"/>
        <v>-</v>
      </c>
      <c r="AB871" s="31">
        <f t="shared" si="245"/>
        <v>22.7</v>
      </c>
    </row>
    <row r="872" spans="1:28" x14ac:dyDescent="0.3">
      <c r="A872" s="133">
        <v>42771.958333333336</v>
      </c>
      <c r="B872" s="152">
        <f t="shared" si="246"/>
        <v>2</v>
      </c>
      <c r="C872" s="152">
        <f t="shared" si="247"/>
        <v>5</v>
      </c>
      <c r="D872" s="152">
        <f t="shared" si="248"/>
        <v>23</v>
      </c>
      <c r="E872" s="38" t="str">
        <f t="shared" si="249"/>
        <v>W</v>
      </c>
      <c r="F872" s="134">
        <v>22.46</v>
      </c>
      <c r="G872" s="38" t="str">
        <f t="shared" si="250"/>
        <v>-</v>
      </c>
      <c r="H872" s="38">
        <f t="shared" si="251"/>
        <v>22.46</v>
      </c>
      <c r="K872" s="133">
        <v>43136.958333333336</v>
      </c>
      <c r="L872" s="9">
        <f t="shared" si="234"/>
        <v>2</v>
      </c>
      <c r="M872" s="9">
        <f t="shared" si="235"/>
        <v>5</v>
      </c>
      <c r="N872" s="9">
        <f t="shared" si="236"/>
        <v>23</v>
      </c>
      <c r="O872" s="31" t="str">
        <f t="shared" si="237"/>
        <v/>
      </c>
      <c r="P872" s="134">
        <v>27.53</v>
      </c>
      <c r="Q872" s="31" t="str">
        <f t="shared" si="238"/>
        <v>-</v>
      </c>
      <c r="R872" s="31">
        <f t="shared" si="239"/>
        <v>27.53</v>
      </c>
      <c r="U872" s="133">
        <v>43501.958333333336</v>
      </c>
      <c r="V872" s="9">
        <f t="shared" si="240"/>
        <v>2</v>
      </c>
      <c r="W872" s="9">
        <f t="shared" si="241"/>
        <v>5</v>
      </c>
      <c r="X872" s="9">
        <f t="shared" si="242"/>
        <v>23</v>
      </c>
      <c r="Y872" s="31" t="str">
        <f t="shared" si="243"/>
        <v/>
      </c>
      <c r="Z872" s="134">
        <v>20.440000000000001</v>
      </c>
      <c r="AA872" s="31" t="str">
        <f t="shared" si="244"/>
        <v>-</v>
      </c>
      <c r="AB872" s="31">
        <f t="shared" si="245"/>
        <v>20.440000000000001</v>
      </c>
    </row>
    <row r="873" spans="1:28" x14ac:dyDescent="0.3">
      <c r="A873" s="133">
        <v>42772</v>
      </c>
      <c r="B873" s="152">
        <f t="shared" si="246"/>
        <v>2</v>
      </c>
      <c r="C873" s="152">
        <f t="shared" si="247"/>
        <v>6</v>
      </c>
      <c r="D873" s="152">
        <f t="shared" si="248"/>
        <v>0</v>
      </c>
      <c r="E873" s="38" t="str">
        <f t="shared" si="249"/>
        <v/>
      </c>
      <c r="F873" s="134">
        <v>21.92</v>
      </c>
      <c r="G873" s="38" t="str">
        <f t="shared" si="250"/>
        <v>-</v>
      </c>
      <c r="H873" s="38">
        <f t="shared" si="251"/>
        <v>21.92</v>
      </c>
      <c r="K873" s="133">
        <v>43137</v>
      </c>
      <c r="L873" s="9">
        <f t="shared" si="234"/>
        <v>2</v>
      </c>
      <c r="M873" s="9">
        <f t="shared" si="235"/>
        <v>6</v>
      </c>
      <c r="N873" s="9">
        <f t="shared" si="236"/>
        <v>0</v>
      </c>
      <c r="O873" s="31" t="str">
        <f t="shared" si="237"/>
        <v/>
      </c>
      <c r="P873" s="134">
        <v>26.31</v>
      </c>
      <c r="Q873" s="31" t="str">
        <f t="shared" si="238"/>
        <v>-</v>
      </c>
      <c r="R873" s="31">
        <f t="shared" si="239"/>
        <v>26.31</v>
      </c>
      <c r="U873" s="133">
        <v>43502</v>
      </c>
      <c r="V873" s="9">
        <f t="shared" si="240"/>
        <v>2</v>
      </c>
      <c r="W873" s="9">
        <f t="shared" si="241"/>
        <v>6</v>
      </c>
      <c r="X873" s="9">
        <f t="shared" si="242"/>
        <v>0</v>
      </c>
      <c r="Y873" s="31" t="str">
        <f t="shared" si="243"/>
        <v/>
      </c>
      <c r="Z873" s="134">
        <v>19.690000000000001</v>
      </c>
      <c r="AA873" s="31" t="str">
        <f t="shared" si="244"/>
        <v>-</v>
      </c>
      <c r="AB873" s="31">
        <f t="shared" si="245"/>
        <v>19.690000000000001</v>
      </c>
    </row>
    <row r="874" spans="1:28" x14ac:dyDescent="0.3">
      <c r="A874" s="133">
        <v>42772.041666666664</v>
      </c>
      <c r="B874" s="152">
        <f t="shared" si="246"/>
        <v>2</v>
      </c>
      <c r="C874" s="152">
        <f t="shared" si="247"/>
        <v>6</v>
      </c>
      <c r="D874" s="152">
        <f t="shared" si="248"/>
        <v>1</v>
      </c>
      <c r="E874" s="38" t="str">
        <f t="shared" si="249"/>
        <v/>
      </c>
      <c r="F874" s="134">
        <v>21.62</v>
      </c>
      <c r="G874" s="38" t="str">
        <f t="shared" si="250"/>
        <v>-</v>
      </c>
      <c r="H874" s="38">
        <f t="shared" si="251"/>
        <v>21.62</v>
      </c>
      <c r="K874" s="133">
        <v>43137.041666666664</v>
      </c>
      <c r="L874" s="9">
        <f t="shared" si="234"/>
        <v>2</v>
      </c>
      <c r="M874" s="9">
        <f t="shared" si="235"/>
        <v>6</v>
      </c>
      <c r="N874" s="9">
        <f t="shared" si="236"/>
        <v>1</v>
      </c>
      <c r="O874" s="31" t="str">
        <f t="shared" si="237"/>
        <v/>
      </c>
      <c r="P874" s="134">
        <v>25.44</v>
      </c>
      <c r="Q874" s="31" t="str">
        <f t="shared" si="238"/>
        <v>-</v>
      </c>
      <c r="R874" s="31">
        <f t="shared" si="239"/>
        <v>25.44</v>
      </c>
      <c r="U874" s="133">
        <v>43502.041666666664</v>
      </c>
      <c r="V874" s="9">
        <f t="shared" si="240"/>
        <v>2</v>
      </c>
      <c r="W874" s="9">
        <f t="shared" si="241"/>
        <v>6</v>
      </c>
      <c r="X874" s="9">
        <f t="shared" si="242"/>
        <v>1</v>
      </c>
      <c r="Y874" s="31" t="str">
        <f t="shared" si="243"/>
        <v/>
      </c>
      <c r="Z874" s="134">
        <v>19.41</v>
      </c>
      <c r="AA874" s="31" t="str">
        <f t="shared" si="244"/>
        <v>-</v>
      </c>
      <c r="AB874" s="31">
        <f t="shared" si="245"/>
        <v>19.41</v>
      </c>
    </row>
    <row r="875" spans="1:28" x14ac:dyDescent="0.3">
      <c r="A875" s="133">
        <v>42772.083333333336</v>
      </c>
      <c r="B875" s="152">
        <f t="shared" si="246"/>
        <v>2</v>
      </c>
      <c r="C875" s="152">
        <f t="shared" si="247"/>
        <v>6</v>
      </c>
      <c r="D875" s="152">
        <f t="shared" si="248"/>
        <v>2</v>
      </c>
      <c r="E875" s="38" t="str">
        <f t="shared" si="249"/>
        <v/>
      </c>
      <c r="F875" s="134">
        <v>21.61</v>
      </c>
      <c r="G875" s="38" t="str">
        <f t="shared" si="250"/>
        <v>-</v>
      </c>
      <c r="H875" s="38">
        <f t="shared" si="251"/>
        <v>21.61</v>
      </c>
      <c r="K875" s="133">
        <v>43137.083333333336</v>
      </c>
      <c r="L875" s="9">
        <f t="shared" si="234"/>
        <v>2</v>
      </c>
      <c r="M875" s="9">
        <f t="shared" si="235"/>
        <v>6</v>
      </c>
      <c r="N875" s="9">
        <f t="shared" si="236"/>
        <v>2</v>
      </c>
      <c r="O875" s="31" t="str">
        <f t="shared" si="237"/>
        <v/>
      </c>
      <c r="P875" s="134">
        <v>25.15</v>
      </c>
      <c r="Q875" s="31" t="str">
        <f t="shared" si="238"/>
        <v>-</v>
      </c>
      <c r="R875" s="31">
        <f t="shared" si="239"/>
        <v>25.15</v>
      </c>
      <c r="U875" s="133">
        <v>43502.083333333336</v>
      </c>
      <c r="V875" s="9">
        <f t="shared" si="240"/>
        <v>2</v>
      </c>
      <c r="W875" s="9">
        <f t="shared" si="241"/>
        <v>6</v>
      </c>
      <c r="X875" s="9">
        <f t="shared" si="242"/>
        <v>2</v>
      </c>
      <c r="Y875" s="31" t="str">
        <f t="shared" si="243"/>
        <v/>
      </c>
      <c r="Z875" s="134">
        <v>19.399999999999999</v>
      </c>
      <c r="AA875" s="31" t="str">
        <f t="shared" si="244"/>
        <v>-</v>
      </c>
      <c r="AB875" s="31">
        <f t="shared" si="245"/>
        <v>19.399999999999999</v>
      </c>
    </row>
    <row r="876" spans="1:28" x14ac:dyDescent="0.3">
      <c r="A876" s="133">
        <v>42772.125</v>
      </c>
      <c r="B876" s="152">
        <f t="shared" si="246"/>
        <v>2</v>
      </c>
      <c r="C876" s="152">
        <f t="shared" si="247"/>
        <v>6</v>
      </c>
      <c r="D876" s="152">
        <f t="shared" si="248"/>
        <v>3</v>
      </c>
      <c r="E876" s="38" t="str">
        <f t="shared" si="249"/>
        <v/>
      </c>
      <c r="F876" s="134">
        <v>21.73</v>
      </c>
      <c r="G876" s="38" t="str">
        <f t="shared" si="250"/>
        <v>-</v>
      </c>
      <c r="H876" s="38">
        <f t="shared" si="251"/>
        <v>21.73</v>
      </c>
      <c r="K876" s="133">
        <v>43137.125</v>
      </c>
      <c r="L876" s="9">
        <f t="shared" si="234"/>
        <v>2</v>
      </c>
      <c r="M876" s="9">
        <f t="shared" si="235"/>
        <v>6</v>
      </c>
      <c r="N876" s="9">
        <f t="shared" si="236"/>
        <v>3</v>
      </c>
      <c r="O876" s="31" t="str">
        <f t="shared" si="237"/>
        <v/>
      </c>
      <c r="P876" s="134">
        <v>25.19</v>
      </c>
      <c r="Q876" s="31" t="str">
        <f t="shared" si="238"/>
        <v>-</v>
      </c>
      <c r="R876" s="31">
        <f t="shared" si="239"/>
        <v>25.19</v>
      </c>
      <c r="U876" s="133">
        <v>43502.125</v>
      </c>
      <c r="V876" s="9">
        <f t="shared" si="240"/>
        <v>2</v>
      </c>
      <c r="W876" s="9">
        <f t="shared" si="241"/>
        <v>6</v>
      </c>
      <c r="X876" s="9">
        <f t="shared" si="242"/>
        <v>3</v>
      </c>
      <c r="Y876" s="31" t="str">
        <f t="shared" si="243"/>
        <v/>
      </c>
      <c r="Z876" s="134">
        <v>19.489999999999998</v>
      </c>
      <c r="AA876" s="31" t="str">
        <f t="shared" si="244"/>
        <v>-</v>
      </c>
      <c r="AB876" s="31">
        <f t="shared" si="245"/>
        <v>19.489999999999998</v>
      </c>
    </row>
    <row r="877" spans="1:28" x14ac:dyDescent="0.3">
      <c r="A877" s="133">
        <v>42772.166666666664</v>
      </c>
      <c r="B877" s="152">
        <f t="shared" si="246"/>
        <v>2</v>
      </c>
      <c r="C877" s="152">
        <f t="shared" si="247"/>
        <v>6</v>
      </c>
      <c r="D877" s="152">
        <f t="shared" si="248"/>
        <v>4</v>
      </c>
      <c r="E877" s="38" t="str">
        <f t="shared" si="249"/>
        <v/>
      </c>
      <c r="F877" s="134">
        <v>23.21</v>
      </c>
      <c r="G877" s="38" t="str">
        <f t="shared" si="250"/>
        <v>-</v>
      </c>
      <c r="H877" s="38">
        <f t="shared" si="251"/>
        <v>23.21</v>
      </c>
      <c r="K877" s="133">
        <v>43137.166666666664</v>
      </c>
      <c r="L877" s="9">
        <f t="shared" si="234"/>
        <v>2</v>
      </c>
      <c r="M877" s="9">
        <f t="shared" si="235"/>
        <v>6</v>
      </c>
      <c r="N877" s="9">
        <f t="shared" si="236"/>
        <v>4</v>
      </c>
      <c r="O877" s="31" t="str">
        <f t="shared" si="237"/>
        <v/>
      </c>
      <c r="P877" s="134">
        <v>25.75</v>
      </c>
      <c r="Q877" s="31" t="str">
        <f t="shared" si="238"/>
        <v>-</v>
      </c>
      <c r="R877" s="31">
        <f t="shared" si="239"/>
        <v>25.75</v>
      </c>
      <c r="U877" s="133">
        <v>43502.166666666664</v>
      </c>
      <c r="V877" s="9">
        <f t="shared" si="240"/>
        <v>2</v>
      </c>
      <c r="W877" s="9">
        <f t="shared" si="241"/>
        <v>6</v>
      </c>
      <c r="X877" s="9">
        <f t="shared" si="242"/>
        <v>4</v>
      </c>
      <c r="Y877" s="31" t="str">
        <f t="shared" si="243"/>
        <v/>
      </c>
      <c r="Z877" s="134">
        <v>19.78</v>
      </c>
      <c r="AA877" s="31" t="str">
        <f t="shared" si="244"/>
        <v>-</v>
      </c>
      <c r="AB877" s="31">
        <f t="shared" si="245"/>
        <v>19.78</v>
      </c>
    </row>
    <row r="878" spans="1:28" x14ac:dyDescent="0.3">
      <c r="A878" s="133">
        <v>42772.208333333336</v>
      </c>
      <c r="B878" s="152">
        <f t="shared" si="246"/>
        <v>2</v>
      </c>
      <c r="C878" s="152">
        <f t="shared" si="247"/>
        <v>6</v>
      </c>
      <c r="D878" s="152">
        <f t="shared" si="248"/>
        <v>5</v>
      </c>
      <c r="E878" s="38" t="str">
        <f t="shared" si="249"/>
        <v/>
      </c>
      <c r="F878" s="134">
        <v>25.95</v>
      </c>
      <c r="G878" s="38" t="str">
        <f t="shared" si="250"/>
        <v>-</v>
      </c>
      <c r="H878" s="38">
        <f t="shared" si="251"/>
        <v>25.95</v>
      </c>
      <c r="K878" s="133">
        <v>43137.208333333336</v>
      </c>
      <c r="L878" s="9">
        <f t="shared" si="234"/>
        <v>2</v>
      </c>
      <c r="M878" s="9">
        <f t="shared" si="235"/>
        <v>6</v>
      </c>
      <c r="N878" s="9">
        <f t="shared" si="236"/>
        <v>5</v>
      </c>
      <c r="O878" s="31" t="str">
        <f t="shared" si="237"/>
        <v/>
      </c>
      <c r="P878" s="134">
        <v>29.02</v>
      </c>
      <c r="Q878" s="31" t="str">
        <f t="shared" si="238"/>
        <v>-</v>
      </c>
      <c r="R878" s="31">
        <f t="shared" si="239"/>
        <v>29.02</v>
      </c>
      <c r="U878" s="133">
        <v>43502.208333333336</v>
      </c>
      <c r="V878" s="9">
        <f t="shared" si="240"/>
        <v>2</v>
      </c>
      <c r="W878" s="9">
        <f t="shared" si="241"/>
        <v>6</v>
      </c>
      <c r="X878" s="9">
        <f t="shared" si="242"/>
        <v>5</v>
      </c>
      <c r="Y878" s="31" t="str">
        <f t="shared" si="243"/>
        <v/>
      </c>
      <c r="Z878" s="134">
        <v>21.29</v>
      </c>
      <c r="AA878" s="31" t="str">
        <f t="shared" si="244"/>
        <v>-</v>
      </c>
      <c r="AB878" s="31">
        <f t="shared" si="245"/>
        <v>21.29</v>
      </c>
    </row>
    <row r="879" spans="1:28" x14ac:dyDescent="0.3">
      <c r="A879" s="133">
        <v>42772.25</v>
      </c>
      <c r="B879" s="152">
        <f t="shared" si="246"/>
        <v>2</v>
      </c>
      <c r="C879" s="152">
        <f t="shared" si="247"/>
        <v>6</v>
      </c>
      <c r="D879" s="152">
        <f t="shared" si="248"/>
        <v>6</v>
      </c>
      <c r="E879" s="38" t="str">
        <f t="shared" si="249"/>
        <v/>
      </c>
      <c r="F879" s="134">
        <v>35.130000000000003</v>
      </c>
      <c r="G879" s="38" t="str">
        <f t="shared" si="250"/>
        <v>-</v>
      </c>
      <c r="H879" s="38">
        <f t="shared" si="251"/>
        <v>35.130000000000003</v>
      </c>
      <c r="K879" s="133">
        <v>43137.25</v>
      </c>
      <c r="L879" s="9">
        <f t="shared" si="234"/>
        <v>2</v>
      </c>
      <c r="M879" s="9">
        <f t="shared" si="235"/>
        <v>6</v>
      </c>
      <c r="N879" s="9">
        <f t="shared" si="236"/>
        <v>6</v>
      </c>
      <c r="O879" s="31" t="str">
        <f t="shared" si="237"/>
        <v/>
      </c>
      <c r="P879" s="134">
        <v>37.61</v>
      </c>
      <c r="Q879" s="31" t="str">
        <f t="shared" si="238"/>
        <v>-</v>
      </c>
      <c r="R879" s="31">
        <f t="shared" si="239"/>
        <v>37.61</v>
      </c>
      <c r="U879" s="133">
        <v>43502.25</v>
      </c>
      <c r="V879" s="9">
        <f t="shared" si="240"/>
        <v>2</v>
      </c>
      <c r="W879" s="9">
        <f t="shared" si="241"/>
        <v>6</v>
      </c>
      <c r="X879" s="9">
        <f t="shared" si="242"/>
        <v>6</v>
      </c>
      <c r="Y879" s="31" t="str">
        <f t="shared" si="243"/>
        <v/>
      </c>
      <c r="Z879" s="134">
        <v>26.09</v>
      </c>
      <c r="AA879" s="31" t="str">
        <f t="shared" si="244"/>
        <v>-</v>
      </c>
      <c r="AB879" s="31">
        <f t="shared" si="245"/>
        <v>26.09</v>
      </c>
    </row>
    <row r="880" spans="1:28" x14ac:dyDescent="0.3">
      <c r="A880" s="133">
        <v>42772.291666666664</v>
      </c>
      <c r="B880" s="152">
        <f t="shared" si="246"/>
        <v>2</v>
      </c>
      <c r="C880" s="152">
        <f t="shared" si="247"/>
        <v>6</v>
      </c>
      <c r="D880" s="152">
        <f t="shared" si="248"/>
        <v>7</v>
      </c>
      <c r="E880" s="38" t="str">
        <f t="shared" si="249"/>
        <v/>
      </c>
      <c r="F880" s="134">
        <v>38.4</v>
      </c>
      <c r="G880" s="38" t="str">
        <f t="shared" si="250"/>
        <v>-</v>
      </c>
      <c r="H880" s="38">
        <f t="shared" si="251"/>
        <v>38.4</v>
      </c>
      <c r="K880" s="133">
        <v>43137.291666666664</v>
      </c>
      <c r="L880" s="9">
        <f t="shared" si="234"/>
        <v>2</v>
      </c>
      <c r="M880" s="9">
        <f t="shared" si="235"/>
        <v>6</v>
      </c>
      <c r="N880" s="9">
        <f t="shared" si="236"/>
        <v>7</v>
      </c>
      <c r="O880" s="31" t="str">
        <f t="shared" si="237"/>
        <v/>
      </c>
      <c r="P880" s="134">
        <v>42.89</v>
      </c>
      <c r="Q880" s="31" t="str">
        <f t="shared" si="238"/>
        <v>-</v>
      </c>
      <c r="R880" s="31">
        <f t="shared" si="239"/>
        <v>42.89</v>
      </c>
      <c r="U880" s="133">
        <v>43502.291666666664</v>
      </c>
      <c r="V880" s="9">
        <f t="shared" si="240"/>
        <v>2</v>
      </c>
      <c r="W880" s="9">
        <f t="shared" si="241"/>
        <v>6</v>
      </c>
      <c r="X880" s="9">
        <f t="shared" si="242"/>
        <v>7</v>
      </c>
      <c r="Y880" s="31" t="str">
        <f t="shared" si="243"/>
        <v/>
      </c>
      <c r="Z880" s="134">
        <v>27.33</v>
      </c>
      <c r="AA880" s="31" t="str">
        <f t="shared" si="244"/>
        <v>-</v>
      </c>
      <c r="AB880" s="31">
        <f t="shared" si="245"/>
        <v>27.33</v>
      </c>
    </row>
    <row r="881" spans="1:28" x14ac:dyDescent="0.3">
      <c r="A881" s="133">
        <v>42772.333333333336</v>
      </c>
      <c r="B881" s="152">
        <f t="shared" si="246"/>
        <v>2</v>
      </c>
      <c r="C881" s="152">
        <f t="shared" si="247"/>
        <v>6</v>
      </c>
      <c r="D881" s="152">
        <f t="shared" si="248"/>
        <v>8</v>
      </c>
      <c r="E881" s="38" t="str">
        <f t="shared" si="249"/>
        <v/>
      </c>
      <c r="F881" s="134">
        <v>33.340000000000003</v>
      </c>
      <c r="G881" s="38">
        <f t="shared" si="250"/>
        <v>33.340000000000003</v>
      </c>
      <c r="H881" s="38" t="str">
        <f t="shared" si="251"/>
        <v>-</v>
      </c>
      <c r="K881" s="133">
        <v>43137.333333333336</v>
      </c>
      <c r="L881" s="9">
        <f t="shared" si="234"/>
        <v>2</v>
      </c>
      <c r="M881" s="9">
        <f t="shared" si="235"/>
        <v>6</v>
      </c>
      <c r="N881" s="9">
        <f t="shared" si="236"/>
        <v>8</v>
      </c>
      <c r="O881" s="31" t="str">
        <f t="shared" si="237"/>
        <v/>
      </c>
      <c r="P881" s="134">
        <v>35.479999999999997</v>
      </c>
      <c r="Q881" s="31">
        <f t="shared" si="238"/>
        <v>35.479999999999997</v>
      </c>
      <c r="R881" s="31" t="str">
        <f t="shared" si="239"/>
        <v>-</v>
      </c>
      <c r="U881" s="133">
        <v>43502.333333333336</v>
      </c>
      <c r="V881" s="9">
        <f t="shared" si="240"/>
        <v>2</v>
      </c>
      <c r="W881" s="9">
        <f t="shared" si="241"/>
        <v>6</v>
      </c>
      <c r="X881" s="9">
        <f t="shared" si="242"/>
        <v>8</v>
      </c>
      <c r="Y881" s="31" t="str">
        <f t="shared" si="243"/>
        <v/>
      </c>
      <c r="Z881" s="134">
        <v>26.37</v>
      </c>
      <c r="AA881" s="31">
        <f t="shared" si="244"/>
        <v>26.37</v>
      </c>
      <c r="AB881" s="31" t="str">
        <f t="shared" si="245"/>
        <v>-</v>
      </c>
    </row>
    <row r="882" spans="1:28" x14ac:dyDescent="0.3">
      <c r="A882" s="133">
        <v>42772.375</v>
      </c>
      <c r="B882" s="152">
        <f t="shared" si="246"/>
        <v>2</v>
      </c>
      <c r="C882" s="152">
        <f t="shared" si="247"/>
        <v>6</v>
      </c>
      <c r="D882" s="152">
        <f t="shared" si="248"/>
        <v>9</v>
      </c>
      <c r="E882" s="38" t="str">
        <f t="shared" si="249"/>
        <v/>
      </c>
      <c r="F882" s="134">
        <v>30.98</v>
      </c>
      <c r="G882" s="38">
        <f t="shared" si="250"/>
        <v>30.98</v>
      </c>
      <c r="H882" s="38" t="str">
        <f t="shared" si="251"/>
        <v>-</v>
      </c>
      <c r="K882" s="133">
        <v>43137.375</v>
      </c>
      <c r="L882" s="9">
        <f t="shared" si="234"/>
        <v>2</v>
      </c>
      <c r="M882" s="9">
        <f t="shared" si="235"/>
        <v>6</v>
      </c>
      <c r="N882" s="9">
        <f t="shared" si="236"/>
        <v>9</v>
      </c>
      <c r="O882" s="31" t="str">
        <f t="shared" si="237"/>
        <v/>
      </c>
      <c r="P882" s="134">
        <v>33.24</v>
      </c>
      <c r="Q882" s="31">
        <f t="shared" si="238"/>
        <v>33.24</v>
      </c>
      <c r="R882" s="31" t="str">
        <f t="shared" si="239"/>
        <v>-</v>
      </c>
      <c r="U882" s="133">
        <v>43502.375</v>
      </c>
      <c r="V882" s="9">
        <f t="shared" si="240"/>
        <v>2</v>
      </c>
      <c r="W882" s="9">
        <f t="shared" si="241"/>
        <v>6</v>
      </c>
      <c r="X882" s="9">
        <f t="shared" si="242"/>
        <v>9</v>
      </c>
      <c r="Y882" s="31" t="str">
        <f t="shared" si="243"/>
        <v/>
      </c>
      <c r="Z882" s="134">
        <v>25.69</v>
      </c>
      <c r="AA882" s="31">
        <f t="shared" si="244"/>
        <v>25.69</v>
      </c>
      <c r="AB882" s="31" t="str">
        <f t="shared" si="245"/>
        <v>-</v>
      </c>
    </row>
    <row r="883" spans="1:28" x14ac:dyDescent="0.3">
      <c r="A883" s="133">
        <v>42772.416666666664</v>
      </c>
      <c r="B883" s="152">
        <f t="shared" si="246"/>
        <v>2</v>
      </c>
      <c r="C883" s="152">
        <f t="shared" si="247"/>
        <v>6</v>
      </c>
      <c r="D883" s="152">
        <f t="shared" si="248"/>
        <v>10</v>
      </c>
      <c r="E883" s="38" t="str">
        <f t="shared" si="249"/>
        <v/>
      </c>
      <c r="F883" s="134">
        <v>29.71</v>
      </c>
      <c r="G883" s="38">
        <f t="shared" si="250"/>
        <v>29.71</v>
      </c>
      <c r="H883" s="38" t="str">
        <f t="shared" si="251"/>
        <v>-</v>
      </c>
      <c r="K883" s="133">
        <v>43137.416666666664</v>
      </c>
      <c r="L883" s="9">
        <f t="shared" si="234"/>
        <v>2</v>
      </c>
      <c r="M883" s="9">
        <f t="shared" si="235"/>
        <v>6</v>
      </c>
      <c r="N883" s="9">
        <f t="shared" si="236"/>
        <v>10</v>
      </c>
      <c r="O883" s="31" t="str">
        <f t="shared" si="237"/>
        <v/>
      </c>
      <c r="P883" s="134">
        <v>29.65</v>
      </c>
      <c r="Q883" s="31">
        <f t="shared" si="238"/>
        <v>29.65</v>
      </c>
      <c r="R883" s="31" t="str">
        <f t="shared" si="239"/>
        <v>-</v>
      </c>
      <c r="U883" s="133">
        <v>43502.416666666664</v>
      </c>
      <c r="V883" s="9">
        <f t="shared" si="240"/>
        <v>2</v>
      </c>
      <c r="W883" s="9">
        <f t="shared" si="241"/>
        <v>6</v>
      </c>
      <c r="X883" s="9">
        <f t="shared" si="242"/>
        <v>10</v>
      </c>
      <c r="Y883" s="31" t="str">
        <f t="shared" si="243"/>
        <v/>
      </c>
      <c r="Z883" s="134">
        <v>25.05</v>
      </c>
      <c r="AA883" s="31">
        <f t="shared" si="244"/>
        <v>25.05</v>
      </c>
      <c r="AB883" s="31" t="str">
        <f t="shared" si="245"/>
        <v>-</v>
      </c>
    </row>
    <row r="884" spans="1:28" x14ac:dyDescent="0.3">
      <c r="A884" s="133">
        <v>42772.458333333336</v>
      </c>
      <c r="B884" s="152">
        <f t="shared" si="246"/>
        <v>2</v>
      </c>
      <c r="C884" s="152">
        <f t="shared" si="247"/>
        <v>6</v>
      </c>
      <c r="D884" s="152">
        <f t="shared" si="248"/>
        <v>11</v>
      </c>
      <c r="E884" s="38" t="str">
        <f t="shared" si="249"/>
        <v/>
      </c>
      <c r="F884" s="134">
        <v>28.19</v>
      </c>
      <c r="G884" s="38">
        <f t="shared" si="250"/>
        <v>28.19</v>
      </c>
      <c r="H884" s="38" t="str">
        <f t="shared" si="251"/>
        <v>-</v>
      </c>
      <c r="K884" s="133">
        <v>43137.458333333336</v>
      </c>
      <c r="L884" s="9">
        <f t="shared" si="234"/>
        <v>2</v>
      </c>
      <c r="M884" s="9">
        <f t="shared" si="235"/>
        <v>6</v>
      </c>
      <c r="N884" s="9">
        <f t="shared" si="236"/>
        <v>11</v>
      </c>
      <c r="O884" s="31" t="str">
        <f t="shared" si="237"/>
        <v/>
      </c>
      <c r="P884" s="134">
        <v>27.14</v>
      </c>
      <c r="Q884" s="31">
        <f t="shared" si="238"/>
        <v>27.14</v>
      </c>
      <c r="R884" s="31" t="str">
        <f t="shared" si="239"/>
        <v>-</v>
      </c>
      <c r="U884" s="133">
        <v>43502.458333333336</v>
      </c>
      <c r="V884" s="9">
        <f t="shared" si="240"/>
        <v>2</v>
      </c>
      <c r="W884" s="9">
        <f t="shared" si="241"/>
        <v>6</v>
      </c>
      <c r="X884" s="9">
        <f t="shared" si="242"/>
        <v>11</v>
      </c>
      <c r="Y884" s="31" t="str">
        <f t="shared" si="243"/>
        <v/>
      </c>
      <c r="Z884" s="134">
        <v>24.39</v>
      </c>
      <c r="AA884" s="31">
        <f t="shared" si="244"/>
        <v>24.39</v>
      </c>
      <c r="AB884" s="31" t="str">
        <f t="shared" si="245"/>
        <v>-</v>
      </c>
    </row>
    <row r="885" spans="1:28" x14ac:dyDescent="0.3">
      <c r="A885" s="133">
        <v>42772.5</v>
      </c>
      <c r="B885" s="152">
        <f t="shared" si="246"/>
        <v>2</v>
      </c>
      <c r="C885" s="152">
        <f t="shared" si="247"/>
        <v>6</v>
      </c>
      <c r="D885" s="152">
        <f t="shared" si="248"/>
        <v>12</v>
      </c>
      <c r="E885" s="38" t="str">
        <f t="shared" si="249"/>
        <v/>
      </c>
      <c r="F885" s="134">
        <v>26.81</v>
      </c>
      <c r="G885" s="38">
        <f t="shared" si="250"/>
        <v>26.81</v>
      </c>
      <c r="H885" s="38" t="str">
        <f t="shared" si="251"/>
        <v>-</v>
      </c>
      <c r="K885" s="133">
        <v>43137.5</v>
      </c>
      <c r="L885" s="9">
        <f t="shared" si="234"/>
        <v>2</v>
      </c>
      <c r="M885" s="9">
        <f t="shared" si="235"/>
        <v>6</v>
      </c>
      <c r="N885" s="9">
        <f t="shared" si="236"/>
        <v>12</v>
      </c>
      <c r="O885" s="31" t="str">
        <f t="shared" si="237"/>
        <v/>
      </c>
      <c r="P885" s="134">
        <v>25.98</v>
      </c>
      <c r="Q885" s="31">
        <f t="shared" si="238"/>
        <v>25.98</v>
      </c>
      <c r="R885" s="31" t="str">
        <f t="shared" si="239"/>
        <v>-</v>
      </c>
      <c r="U885" s="133">
        <v>43502.5</v>
      </c>
      <c r="V885" s="9">
        <f t="shared" si="240"/>
        <v>2</v>
      </c>
      <c r="W885" s="9">
        <f t="shared" si="241"/>
        <v>6</v>
      </c>
      <c r="X885" s="9">
        <f t="shared" si="242"/>
        <v>12</v>
      </c>
      <c r="Y885" s="31" t="str">
        <f t="shared" si="243"/>
        <v/>
      </c>
      <c r="Z885" s="134">
        <v>23.72</v>
      </c>
      <c r="AA885" s="31">
        <f t="shared" si="244"/>
        <v>23.72</v>
      </c>
      <c r="AB885" s="31" t="str">
        <f t="shared" si="245"/>
        <v>-</v>
      </c>
    </row>
    <row r="886" spans="1:28" x14ac:dyDescent="0.3">
      <c r="A886" s="133">
        <v>42772.541666666664</v>
      </c>
      <c r="B886" s="152">
        <f t="shared" si="246"/>
        <v>2</v>
      </c>
      <c r="C886" s="152">
        <f t="shared" si="247"/>
        <v>6</v>
      </c>
      <c r="D886" s="152">
        <f t="shared" si="248"/>
        <v>13</v>
      </c>
      <c r="E886" s="38" t="str">
        <f t="shared" si="249"/>
        <v/>
      </c>
      <c r="F886" s="134">
        <v>25.79</v>
      </c>
      <c r="G886" s="38">
        <f t="shared" si="250"/>
        <v>25.79</v>
      </c>
      <c r="H886" s="38" t="str">
        <f t="shared" si="251"/>
        <v>-</v>
      </c>
      <c r="K886" s="133">
        <v>43137.541666666664</v>
      </c>
      <c r="L886" s="9">
        <f t="shared" si="234"/>
        <v>2</v>
      </c>
      <c r="M886" s="9">
        <f t="shared" si="235"/>
        <v>6</v>
      </c>
      <c r="N886" s="9">
        <f t="shared" si="236"/>
        <v>13</v>
      </c>
      <c r="O886" s="31" t="str">
        <f t="shared" si="237"/>
        <v/>
      </c>
      <c r="P886" s="134">
        <v>25.94</v>
      </c>
      <c r="Q886" s="31">
        <f t="shared" si="238"/>
        <v>25.94</v>
      </c>
      <c r="R886" s="31" t="str">
        <f t="shared" si="239"/>
        <v>-</v>
      </c>
      <c r="U886" s="133">
        <v>43502.541666666664</v>
      </c>
      <c r="V886" s="9">
        <f t="shared" si="240"/>
        <v>2</v>
      </c>
      <c r="W886" s="9">
        <f t="shared" si="241"/>
        <v>6</v>
      </c>
      <c r="X886" s="9">
        <f t="shared" si="242"/>
        <v>13</v>
      </c>
      <c r="Y886" s="31" t="str">
        <f t="shared" si="243"/>
        <v/>
      </c>
      <c r="Z886" s="134">
        <v>23.47</v>
      </c>
      <c r="AA886" s="31">
        <f t="shared" si="244"/>
        <v>23.47</v>
      </c>
      <c r="AB886" s="31" t="str">
        <f t="shared" si="245"/>
        <v>-</v>
      </c>
    </row>
    <row r="887" spans="1:28" x14ac:dyDescent="0.3">
      <c r="A887" s="133">
        <v>42772.583333333336</v>
      </c>
      <c r="B887" s="152">
        <f t="shared" si="246"/>
        <v>2</v>
      </c>
      <c r="C887" s="152">
        <f t="shared" si="247"/>
        <v>6</v>
      </c>
      <c r="D887" s="152">
        <f t="shared" si="248"/>
        <v>14</v>
      </c>
      <c r="E887" s="38" t="str">
        <f t="shared" si="249"/>
        <v/>
      </c>
      <c r="F887" s="134">
        <v>25.06</v>
      </c>
      <c r="G887" s="38">
        <f t="shared" si="250"/>
        <v>25.06</v>
      </c>
      <c r="H887" s="38" t="str">
        <f t="shared" si="251"/>
        <v>-</v>
      </c>
      <c r="K887" s="133">
        <v>43137.583333333336</v>
      </c>
      <c r="L887" s="9">
        <f t="shared" si="234"/>
        <v>2</v>
      </c>
      <c r="M887" s="9">
        <f t="shared" si="235"/>
        <v>6</v>
      </c>
      <c r="N887" s="9">
        <f t="shared" si="236"/>
        <v>14</v>
      </c>
      <c r="O887" s="31" t="str">
        <f t="shared" si="237"/>
        <v/>
      </c>
      <c r="P887" s="134">
        <v>25.42</v>
      </c>
      <c r="Q887" s="31">
        <f t="shared" si="238"/>
        <v>25.42</v>
      </c>
      <c r="R887" s="31" t="str">
        <f t="shared" si="239"/>
        <v>-</v>
      </c>
      <c r="U887" s="133">
        <v>43502.583333333336</v>
      </c>
      <c r="V887" s="9">
        <f t="shared" si="240"/>
        <v>2</v>
      </c>
      <c r="W887" s="9">
        <f t="shared" si="241"/>
        <v>6</v>
      </c>
      <c r="X887" s="9">
        <f t="shared" si="242"/>
        <v>14</v>
      </c>
      <c r="Y887" s="31" t="str">
        <f t="shared" si="243"/>
        <v/>
      </c>
      <c r="Z887" s="134">
        <v>23.22</v>
      </c>
      <c r="AA887" s="31">
        <f t="shared" si="244"/>
        <v>23.22</v>
      </c>
      <c r="AB887" s="31" t="str">
        <f t="shared" si="245"/>
        <v>-</v>
      </c>
    </row>
    <row r="888" spans="1:28" x14ac:dyDescent="0.3">
      <c r="A888" s="133">
        <v>42772.625</v>
      </c>
      <c r="B888" s="152">
        <f t="shared" si="246"/>
        <v>2</v>
      </c>
      <c r="C888" s="152">
        <f t="shared" si="247"/>
        <v>6</v>
      </c>
      <c r="D888" s="152">
        <f t="shared" si="248"/>
        <v>15</v>
      </c>
      <c r="E888" s="38" t="str">
        <f t="shared" si="249"/>
        <v/>
      </c>
      <c r="F888" s="134">
        <v>24.8</v>
      </c>
      <c r="G888" s="38">
        <f t="shared" si="250"/>
        <v>24.8</v>
      </c>
      <c r="H888" s="38" t="str">
        <f t="shared" si="251"/>
        <v>-</v>
      </c>
      <c r="K888" s="133">
        <v>43137.625</v>
      </c>
      <c r="L888" s="9">
        <f t="shared" si="234"/>
        <v>2</v>
      </c>
      <c r="M888" s="9">
        <f t="shared" si="235"/>
        <v>6</v>
      </c>
      <c r="N888" s="9">
        <f t="shared" si="236"/>
        <v>15</v>
      </c>
      <c r="O888" s="31" t="str">
        <f t="shared" si="237"/>
        <v/>
      </c>
      <c r="P888" s="134">
        <v>25.14</v>
      </c>
      <c r="Q888" s="31">
        <f t="shared" si="238"/>
        <v>25.14</v>
      </c>
      <c r="R888" s="31" t="str">
        <f t="shared" si="239"/>
        <v>-</v>
      </c>
      <c r="U888" s="133">
        <v>43502.625</v>
      </c>
      <c r="V888" s="9">
        <f t="shared" si="240"/>
        <v>2</v>
      </c>
      <c r="W888" s="9">
        <f t="shared" si="241"/>
        <v>6</v>
      </c>
      <c r="X888" s="9">
        <f t="shared" si="242"/>
        <v>15</v>
      </c>
      <c r="Y888" s="31" t="str">
        <f t="shared" si="243"/>
        <v/>
      </c>
      <c r="Z888" s="134">
        <v>23.2</v>
      </c>
      <c r="AA888" s="31">
        <f t="shared" si="244"/>
        <v>23.2</v>
      </c>
      <c r="AB888" s="31" t="str">
        <f t="shared" si="245"/>
        <v>-</v>
      </c>
    </row>
    <row r="889" spans="1:28" x14ac:dyDescent="0.3">
      <c r="A889" s="133">
        <v>42772.666666666664</v>
      </c>
      <c r="B889" s="152">
        <f t="shared" si="246"/>
        <v>2</v>
      </c>
      <c r="C889" s="152">
        <f t="shared" si="247"/>
        <v>6</v>
      </c>
      <c r="D889" s="152">
        <f t="shared" si="248"/>
        <v>16</v>
      </c>
      <c r="E889" s="38" t="str">
        <f t="shared" si="249"/>
        <v/>
      </c>
      <c r="F889" s="134">
        <v>25.38</v>
      </c>
      <c r="G889" s="38">
        <f t="shared" si="250"/>
        <v>25.38</v>
      </c>
      <c r="H889" s="38" t="str">
        <f t="shared" si="251"/>
        <v>-</v>
      </c>
      <c r="K889" s="133">
        <v>43137.666666666664</v>
      </c>
      <c r="L889" s="9">
        <f t="shared" si="234"/>
        <v>2</v>
      </c>
      <c r="M889" s="9">
        <f t="shared" si="235"/>
        <v>6</v>
      </c>
      <c r="N889" s="9">
        <f t="shared" si="236"/>
        <v>16</v>
      </c>
      <c r="O889" s="31" t="str">
        <f t="shared" si="237"/>
        <v/>
      </c>
      <c r="P889" s="134">
        <v>25.63</v>
      </c>
      <c r="Q889" s="31">
        <f t="shared" si="238"/>
        <v>25.63</v>
      </c>
      <c r="R889" s="31" t="str">
        <f t="shared" si="239"/>
        <v>-</v>
      </c>
      <c r="U889" s="133">
        <v>43502.666666666664</v>
      </c>
      <c r="V889" s="9">
        <f t="shared" si="240"/>
        <v>2</v>
      </c>
      <c r="W889" s="9">
        <f t="shared" si="241"/>
        <v>6</v>
      </c>
      <c r="X889" s="9">
        <f t="shared" si="242"/>
        <v>16</v>
      </c>
      <c r="Y889" s="31" t="str">
        <f t="shared" si="243"/>
        <v/>
      </c>
      <c r="Z889" s="134">
        <v>23.64</v>
      </c>
      <c r="AA889" s="31">
        <f t="shared" si="244"/>
        <v>23.64</v>
      </c>
      <c r="AB889" s="31" t="str">
        <f t="shared" si="245"/>
        <v>-</v>
      </c>
    </row>
    <row r="890" spans="1:28" x14ac:dyDescent="0.3">
      <c r="A890" s="133">
        <v>42772.708333333336</v>
      </c>
      <c r="B890" s="152">
        <f t="shared" si="246"/>
        <v>2</v>
      </c>
      <c r="C890" s="152">
        <f t="shared" si="247"/>
        <v>6</v>
      </c>
      <c r="D890" s="152">
        <f t="shared" si="248"/>
        <v>17</v>
      </c>
      <c r="E890" s="38" t="str">
        <f t="shared" si="249"/>
        <v/>
      </c>
      <c r="F890" s="134">
        <v>30.4</v>
      </c>
      <c r="G890" s="38" t="str">
        <f t="shared" si="250"/>
        <v>-</v>
      </c>
      <c r="H890" s="38">
        <f t="shared" si="251"/>
        <v>30.4</v>
      </c>
      <c r="K890" s="133">
        <v>43137.708333333336</v>
      </c>
      <c r="L890" s="9">
        <f t="shared" si="234"/>
        <v>2</v>
      </c>
      <c r="M890" s="9">
        <f t="shared" si="235"/>
        <v>6</v>
      </c>
      <c r="N890" s="9">
        <f t="shared" si="236"/>
        <v>17</v>
      </c>
      <c r="O890" s="31" t="str">
        <f t="shared" si="237"/>
        <v/>
      </c>
      <c r="P890" s="134">
        <v>29.84</v>
      </c>
      <c r="Q890" s="31" t="str">
        <f t="shared" si="238"/>
        <v>-</v>
      </c>
      <c r="R890" s="31">
        <f t="shared" si="239"/>
        <v>29.84</v>
      </c>
      <c r="U890" s="133">
        <v>43502.708333333336</v>
      </c>
      <c r="V890" s="9">
        <f t="shared" si="240"/>
        <v>2</v>
      </c>
      <c r="W890" s="9">
        <f t="shared" si="241"/>
        <v>6</v>
      </c>
      <c r="X890" s="9">
        <f t="shared" si="242"/>
        <v>17</v>
      </c>
      <c r="Y890" s="31" t="str">
        <f t="shared" si="243"/>
        <v/>
      </c>
      <c r="Z890" s="134">
        <v>26.62</v>
      </c>
      <c r="AA890" s="31" t="str">
        <f t="shared" si="244"/>
        <v>-</v>
      </c>
      <c r="AB890" s="31">
        <f t="shared" si="245"/>
        <v>26.62</v>
      </c>
    </row>
    <row r="891" spans="1:28" x14ac:dyDescent="0.3">
      <c r="A891" s="133">
        <v>42772.75</v>
      </c>
      <c r="B891" s="152">
        <f t="shared" si="246"/>
        <v>2</v>
      </c>
      <c r="C891" s="152">
        <f t="shared" si="247"/>
        <v>6</v>
      </c>
      <c r="D891" s="152">
        <f t="shared" si="248"/>
        <v>18</v>
      </c>
      <c r="E891" s="38" t="str">
        <f t="shared" si="249"/>
        <v/>
      </c>
      <c r="F891" s="134">
        <v>33.770000000000003</v>
      </c>
      <c r="G891" s="38" t="str">
        <f t="shared" si="250"/>
        <v>-</v>
      </c>
      <c r="H891" s="38">
        <f t="shared" si="251"/>
        <v>33.770000000000003</v>
      </c>
      <c r="K891" s="133">
        <v>43137.75</v>
      </c>
      <c r="L891" s="9">
        <f t="shared" si="234"/>
        <v>2</v>
      </c>
      <c r="M891" s="9">
        <f t="shared" si="235"/>
        <v>6</v>
      </c>
      <c r="N891" s="9">
        <f t="shared" si="236"/>
        <v>18</v>
      </c>
      <c r="O891" s="31" t="str">
        <f t="shared" si="237"/>
        <v/>
      </c>
      <c r="P891" s="134">
        <v>33.18</v>
      </c>
      <c r="Q891" s="31" t="str">
        <f t="shared" si="238"/>
        <v>-</v>
      </c>
      <c r="R891" s="31">
        <f t="shared" si="239"/>
        <v>33.18</v>
      </c>
      <c r="U891" s="133">
        <v>43502.75</v>
      </c>
      <c r="V891" s="9">
        <f t="shared" si="240"/>
        <v>2</v>
      </c>
      <c r="W891" s="9">
        <f t="shared" si="241"/>
        <v>6</v>
      </c>
      <c r="X891" s="9">
        <f t="shared" si="242"/>
        <v>18</v>
      </c>
      <c r="Y891" s="31" t="str">
        <f t="shared" si="243"/>
        <v/>
      </c>
      <c r="Z891" s="134">
        <v>27.76</v>
      </c>
      <c r="AA891" s="31" t="str">
        <f t="shared" si="244"/>
        <v>-</v>
      </c>
      <c r="AB891" s="31">
        <f t="shared" si="245"/>
        <v>27.76</v>
      </c>
    </row>
    <row r="892" spans="1:28" x14ac:dyDescent="0.3">
      <c r="A892" s="133">
        <v>42772.791666666664</v>
      </c>
      <c r="B892" s="152">
        <f t="shared" si="246"/>
        <v>2</v>
      </c>
      <c r="C892" s="152">
        <f t="shared" si="247"/>
        <v>6</v>
      </c>
      <c r="D892" s="152">
        <f t="shared" si="248"/>
        <v>19</v>
      </c>
      <c r="E892" s="38" t="str">
        <f t="shared" si="249"/>
        <v/>
      </c>
      <c r="F892" s="134">
        <v>30.86</v>
      </c>
      <c r="G892" s="38" t="str">
        <f t="shared" si="250"/>
        <v>-</v>
      </c>
      <c r="H892" s="38">
        <f t="shared" si="251"/>
        <v>30.86</v>
      </c>
      <c r="K892" s="133">
        <v>43137.791666666664</v>
      </c>
      <c r="L892" s="9">
        <f t="shared" si="234"/>
        <v>2</v>
      </c>
      <c r="M892" s="9">
        <f t="shared" si="235"/>
        <v>6</v>
      </c>
      <c r="N892" s="9">
        <f t="shared" si="236"/>
        <v>19</v>
      </c>
      <c r="O892" s="31" t="str">
        <f t="shared" si="237"/>
        <v/>
      </c>
      <c r="P892" s="134">
        <v>30.65</v>
      </c>
      <c r="Q892" s="31" t="str">
        <f t="shared" si="238"/>
        <v>-</v>
      </c>
      <c r="R892" s="31">
        <f t="shared" si="239"/>
        <v>30.65</v>
      </c>
      <c r="U892" s="133">
        <v>43502.791666666664</v>
      </c>
      <c r="V892" s="9">
        <f t="shared" si="240"/>
        <v>2</v>
      </c>
      <c r="W892" s="9">
        <f t="shared" si="241"/>
        <v>6</v>
      </c>
      <c r="X892" s="9">
        <f t="shared" si="242"/>
        <v>19</v>
      </c>
      <c r="Y892" s="31" t="str">
        <f t="shared" si="243"/>
        <v/>
      </c>
      <c r="Z892" s="134">
        <v>25.53</v>
      </c>
      <c r="AA892" s="31" t="str">
        <f t="shared" si="244"/>
        <v>-</v>
      </c>
      <c r="AB892" s="31">
        <f t="shared" si="245"/>
        <v>25.53</v>
      </c>
    </row>
    <row r="893" spans="1:28" x14ac:dyDescent="0.3">
      <c r="A893" s="133">
        <v>42772.833333333336</v>
      </c>
      <c r="B893" s="152">
        <f t="shared" si="246"/>
        <v>2</v>
      </c>
      <c r="C893" s="152">
        <f t="shared" si="247"/>
        <v>6</v>
      </c>
      <c r="D893" s="152">
        <f t="shared" si="248"/>
        <v>20</v>
      </c>
      <c r="E893" s="38" t="str">
        <f t="shared" si="249"/>
        <v/>
      </c>
      <c r="F893" s="134">
        <v>28.5</v>
      </c>
      <c r="G893" s="38" t="str">
        <f t="shared" si="250"/>
        <v>-</v>
      </c>
      <c r="H893" s="38">
        <f t="shared" si="251"/>
        <v>28.5</v>
      </c>
      <c r="K893" s="133">
        <v>43137.833333333336</v>
      </c>
      <c r="L893" s="9">
        <f t="shared" si="234"/>
        <v>2</v>
      </c>
      <c r="M893" s="9">
        <f t="shared" si="235"/>
        <v>6</v>
      </c>
      <c r="N893" s="9">
        <f t="shared" si="236"/>
        <v>20</v>
      </c>
      <c r="O893" s="31" t="str">
        <f t="shared" si="237"/>
        <v/>
      </c>
      <c r="P893" s="134">
        <v>30.78</v>
      </c>
      <c r="Q893" s="31" t="str">
        <f t="shared" si="238"/>
        <v>-</v>
      </c>
      <c r="R893" s="31">
        <f t="shared" si="239"/>
        <v>30.78</v>
      </c>
      <c r="U893" s="133">
        <v>43502.833333333336</v>
      </c>
      <c r="V893" s="9">
        <f t="shared" si="240"/>
        <v>2</v>
      </c>
      <c r="W893" s="9">
        <f t="shared" si="241"/>
        <v>6</v>
      </c>
      <c r="X893" s="9">
        <f t="shared" si="242"/>
        <v>20</v>
      </c>
      <c r="Y893" s="31" t="str">
        <f t="shared" si="243"/>
        <v/>
      </c>
      <c r="Z893" s="134">
        <v>24.26</v>
      </c>
      <c r="AA893" s="31" t="str">
        <f t="shared" si="244"/>
        <v>-</v>
      </c>
      <c r="AB893" s="31">
        <f t="shared" si="245"/>
        <v>24.26</v>
      </c>
    </row>
    <row r="894" spans="1:28" x14ac:dyDescent="0.3">
      <c r="A894" s="133">
        <v>42772.875</v>
      </c>
      <c r="B894" s="152">
        <f t="shared" si="246"/>
        <v>2</v>
      </c>
      <c r="C894" s="152">
        <f t="shared" si="247"/>
        <v>6</v>
      </c>
      <c r="D894" s="152">
        <f t="shared" si="248"/>
        <v>21</v>
      </c>
      <c r="E894" s="38" t="str">
        <f t="shared" si="249"/>
        <v/>
      </c>
      <c r="F894" s="134">
        <v>26.75</v>
      </c>
      <c r="G894" s="38" t="str">
        <f t="shared" si="250"/>
        <v>-</v>
      </c>
      <c r="H894" s="38">
        <f t="shared" si="251"/>
        <v>26.75</v>
      </c>
      <c r="K894" s="133">
        <v>43137.875</v>
      </c>
      <c r="L894" s="9">
        <f t="shared" si="234"/>
        <v>2</v>
      </c>
      <c r="M894" s="9">
        <f t="shared" si="235"/>
        <v>6</v>
      </c>
      <c r="N894" s="9">
        <f t="shared" si="236"/>
        <v>21</v>
      </c>
      <c r="O894" s="31" t="str">
        <f t="shared" si="237"/>
        <v/>
      </c>
      <c r="P894" s="134">
        <v>27.8</v>
      </c>
      <c r="Q894" s="31" t="str">
        <f t="shared" si="238"/>
        <v>-</v>
      </c>
      <c r="R894" s="31">
        <f t="shared" si="239"/>
        <v>27.8</v>
      </c>
      <c r="U894" s="133">
        <v>43502.875</v>
      </c>
      <c r="V894" s="9">
        <f t="shared" si="240"/>
        <v>2</v>
      </c>
      <c r="W894" s="9">
        <f t="shared" si="241"/>
        <v>6</v>
      </c>
      <c r="X894" s="9">
        <f t="shared" si="242"/>
        <v>21</v>
      </c>
      <c r="Y894" s="31" t="str">
        <f t="shared" si="243"/>
        <v/>
      </c>
      <c r="Z894" s="134">
        <v>23.1</v>
      </c>
      <c r="AA894" s="31" t="str">
        <f t="shared" si="244"/>
        <v>-</v>
      </c>
      <c r="AB894" s="31">
        <f t="shared" si="245"/>
        <v>23.1</v>
      </c>
    </row>
    <row r="895" spans="1:28" x14ac:dyDescent="0.3">
      <c r="A895" s="133">
        <v>42772.916666666664</v>
      </c>
      <c r="B895" s="152">
        <f t="shared" si="246"/>
        <v>2</v>
      </c>
      <c r="C895" s="152">
        <f t="shared" si="247"/>
        <v>6</v>
      </c>
      <c r="D895" s="152">
        <f t="shared" si="248"/>
        <v>22</v>
      </c>
      <c r="E895" s="38" t="str">
        <f t="shared" si="249"/>
        <v/>
      </c>
      <c r="F895" s="134">
        <v>23.66</v>
      </c>
      <c r="G895" s="38" t="str">
        <f t="shared" si="250"/>
        <v>-</v>
      </c>
      <c r="H895" s="38">
        <f t="shared" si="251"/>
        <v>23.66</v>
      </c>
      <c r="K895" s="133">
        <v>43137.916666666664</v>
      </c>
      <c r="L895" s="9">
        <f t="shared" si="234"/>
        <v>2</v>
      </c>
      <c r="M895" s="9">
        <f t="shared" si="235"/>
        <v>6</v>
      </c>
      <c r="N895" s="9">
        <f t="shared" si="236"/>
        <v>22</v>
      </c>
      <c r="O895" s="31" t="str">
        <f t="shared" si="237"/>
        <v/>
      </c>
      <c r="P895" s="134">
        <v>25.25</v>
      </c>
      <c r="Q895" s="31" t="str">
        <f t="shared" si="238"/>
        <v>-</v>
      </c>
      <c r="R895" s="31">
        <f t="shared" si="239"/>
        <v>25.25</v>
      </c>
      <c r="U895" s="133">
        <v>43502.916666666664</v>
      </c>
      <c r="V895" s="9">
        <f t="shared" si="240"/>
        <v>2</v>
      </c>
      <c r="W895" s="9">
        <f t="shared" si="241"/>
        <v>6</v>
      </c>
      <c r="X895" s="9">
        <f t="shared" si="242"/>
        <v>22</v>
      </c>
      <c r="Y895" s="31" t="str">
        <f t="shared" si="243"/>
        <v/>
      </c>
      <c r="Z895" s="134">
        <v>20.8</v>
      </c>
      <c r="AA895" s="31" t="str">
        <f t="shared" si="244"/>
        <v>-</v>
      </c>
      <c r="AB895" s="31">
        <f t="shared" si="245"/>
        <v>20.8</v>
      </c>
    </row>
    <row r="896" spans="1:28" x14ac:dyDescent="0.3">
      <c r="A896" s="133">
        <v>42772.958333333336</v>
      </c>
      <c r="B896" s="152">
        <f t="shared" si="246"/>
        <v>2</v>
      </c>
      <c r="C896" s="152">
        <f t="shared" si="247"/>
        <v>6</v>
      </c>
      <c r="D896" s="152">
        <f t="shared" si="248"/>
        <v>23</v>
      </c>
      <c r="E896" s="38" t="str">
        <f t="shared" si="249"/>
        <v/>
      </c>
      <c r="F896" s="134">
        <v>22.26</v>
      </c>
      <c r="G896" s="38" t="str">
        <f t="shared" si="250"/>
        <v>-</v>
      </c>
      <c r="H896" s="38">
        <f t="shared" si="251"/>
        <v>22.26</v>
      </c>
      <c r="K896" s="133">
        <v>43137.958333333336</v>
      </c>
      <c r="L896" s="9">
        <f t="shared" si="234"/>
        <v>2</v>
      </c>
      <c r="M896" s="9">
        <f t="shared" si="235"/>
        <v>6</v>
      </c>
      <c r="N896" s="9">
        <f t="shared" si="236"/>
        <v>23</v>
      </c>
      <c r="O896" s="31" t="str">
        <f t="shared" si="237"/>
        <v/>
      </c>
      <c r="P896" s="134">
        <v>24.42</v>
      </c>
      <c r="Q896" s="31" t="str">
        <f t="shared" si="238"/>
        <v>-</v>
      </c>
      <c r="R896" s="31">
        <f t="shared" si="239"/>
        <v>24.42</v>
      </c>
      <c r="U896" s="133">
        <v>43502.958333333336</v>
      </c>
      <c r="V896" s="9">
        <f t="shared" si="240"/>
        <v>2</v>
      </c>
      <c r="W896" s="9">
        <f t="shared" si="241"/>
        <v>6</v>
      </c>
      <c r="X896" s="9">
        <f t="shared" si="242"/>
        <v>23</v>
      </c>
      <c r="Y896" s="31" t="str">
        <f t="shared" si="243"/>
        <v/>
      </c>
      <c r="Z896" s="134">
        <v>19.88</v>
      </c>
      <c r="AA896" s="31" t="str">
        <f t="shared" si="244"/>
        <v>-</v>
      </c>
      <c r="AB896" s="31">
        <f t="shared" si="245"/>
        <v>19.88</v>
      </c>
    </row>
    <row r="897" spans="1:28" x14ac:dyDescent="0.3">
      <c r="A897" s="133">
        <v>42773</v>
      </c>
      <c r="B897" s="152">
        <f t="shared" si="246"/>
        <v>2</v>
      </c>
      <c r="C897" s="152">
        <f t="shared" si="247"/>
        <v>7</v>
      </c>
      <c r="D897" s="152">
        <f t="shared" si="248"/>
        <v>0</v>
      </c>
      <c r="E897" s="38" t="str">
        <f t="shared" si="249"/>
        <v/>
      </c>
      <c r="F897" s="134">
        <v>20.91</v>
      </c>
      <c r="G897" s="38" t="str">
        <f t="shared" si="250"/>
        <v>-</v>
      </c>
      <c r="H897" s="38">
        <f t="shared" si="251"/>
        <v>20.91</v>
      </c>
      <c r="K897" s="133">
        <v>43138</v>
      </c>
      <c r="L897" s="9">
        <f t="shared" si="234"/>
        <v>2</v>
      </c>
      <c r="M897" s="9">
        <f t="shared" si="235"/>
        <v>7</v>
      </c>
      <c r="N897" s="9">
        <f t="shared" si="236"/>
        <v>0</v>
      </c>
      <c r="O897" s="31" t="str">
        <f t="shared" si="237"/>
        <v/>
      </c>
      <c r="P897" s="134">
        <v>25.04</v>
      </c>
      <c r="Q897" s="31" t="str">
        <f t="shared" si="238"/>
        <v>-</v>
      </c>
      <c r="R897" s="31">
        <f t="shared" si="239"/>
        <v>25.04</v>
      </c>
      <c r="U897" s="133">
        <v>43503</v>
      </c>
      <c r="V897" s="9">
        <f t="shared" si="240"/>
        <v>2</v>
      </c>
      <c r="W897" s="9">
        <f t="shared" si="241"/>
        <v>7</v>
      </c>
      <c r="X897" s="9">
        <f t="shared" si="242"/>
        <v>0</v>
      </c>
      <c r="Y897" s="31" t="str">
        <f t="shared" si="243"/>
        <v/>
      </c>
      <c r="Z897" s="134">
        <v>19.3</v>
      </c>
      <c r="AA897" s="31" t="str">
        <f t="shared" si="244"/>
        <v>-</v>
      </c>
      <c r="AB897" s="31">
        <f t="shared" si="245"/>
        <v>19.3</v>
      </c>
    </row>
    <row r="898" spans="1:28" x14ac:dyDescent="0.3">
      <c r="A898" s="133">
        <v>42773.041666666664</v>
      </c>
      <c r="B898" s="152">
        <f t="shared" si="246"/>
        <v>2</v>
      </c>
      <c r="C898" s="152">
        <f t="shared" si="247"/>
        <v>7</v>
      </c>
      <c r="D898" s="152">
        <f t="shared" si="248"/>
        <v>1</v>
      </c>
      <c r="E898" s="38" t="str">
        <f t="shared" si="249"/>
        <v/>
      </c>
      <c r="F898" s="134">
        <v>20.69</v>
      </c>
      <c r="G898" s="38" t="str">
        <f t="shared" si="250"/>
        <v>-</v>
      </c>
      <c r="H898" s="38">
        <f t="shared" si="251"/>
        <v>20.69</v>
      </c>
      <c r="K898" s="133">
        <v>43138.041666666664</v>
      </c>
      <c r="L898" s="9">
        <f t="shared" si="234"/>
        <v>2</v>
      </c>
      <c r="M898" s="9">
        <f t="shared" si="235"/>
        <v>7</v>
      </c>
      <c r="N898" s="9">
        <f t="shared" si="236"/>
        <v>1</v>
      </c>
      <c r="O898" s="31" t="str">
        <f t="shared" si="237"/>
        <v/>
      </c>
      <c r="P898" s="134">
        <v>24.21</v>
      </c>
      <c r="Q898" s="31" t="str">
        <f t="shared" si="238"/>
        <v>-</v>
      </c>
      <c r="R898" s="31">
        <f t="shared" si="239"/>
        <v>24.21</v>
      </c>
      <c r="U898" s="133">
        <v>43503.041666666664</v>
      </c>
      <c r="V898" s="9">
        <f t="shared" si="240"/>
        <v>2</v>
      </c>
      <c r="W898" s="9">
        <f t="shared" si="241"/>
        <v>7</v>
      </c>
      <c r="X898" s="9">
        <f t="shared" si="242"/>
        <v>1</v>
      </c>
      <c r="Y898" s="31" t="str">
        <f t="shared" si="243"/>
        <v/>
      </c>
      <c r="Z898" s="134">
        <v>19.2</v>
      </c>
      <c r="AA898" s="31" t="str">
        <f t="shared" si="244"/>
        <v>-</v>
      </c>
      <c r="AB898" s="31">
        <f t="shared" si="245"/>
        <v>19.2</v>
      </c>
    </row>
    <row r="899" spans="1:28" x14ac:dyDescent="0.3">
      <c r="A899" s="133">
        <v>42773.083333333336</v>
      </c>
      <c r="B899" s="152">
        <f t="shared" si="246"/>
        <v>2</v>
      </c>
      <c r="C899" s="152">
        <f t="shared" si="247"/>
        <v>7</v>
      </c>
      <c r="D899" s="152">
        <f t="shared" si="248"/>
        <v>2</v>
      </c>
      <c r="E899" s="38" t="str">
        <f t="shared" si="249"/>
        <v/>
      </c>
      <c r="F899" s="134">
        <v>20.68</v>
      </c>
      <c r="G899" s="38" t="str">
        <f t="shared" si="250"/>
        <v>-</v>
      </c>
      <c r="H899" s="38">
        <f t="shared" si="251"/>
        <v>20.68</v>
      </c>
      <c r="K899" s="133">
        <v>43138.083333333336</v>
      </c>
      <c r="L899" s="9">
        <f t="shared" si="234"/>
        <v>2</v>
      </c>
      <c r="M899" s="9">
        <f t="shared" si="235"/>
        <v>7</v>
      </c>
      <c r="N899" s="9">
        <f t="shared" si="236"/>
        <v>2</v>
      </c>
      <c r="O899" s="31" t="str">
        <f t="shared" si="237"/>
        <v/>
      </c>
      <c r="P899" s="134">
        <v>24.17</v>
      </c>
      <c r="Q899" s="31" t="str">
        <f t="shared" si="238"/>
        <v>-</v>
      </c>
      <c r="R899" s="31">
        <f t="shared" si="239"/>
        <v>24.17</v>
      </c>
      <c r="U899" s="133">
        <v>43503.083333333336</v>
      </c>
      <c r="V899" s="9">
        <f t="shared" si="240"/>
        <v>2</v>
      </c>
      <c r="W899" s="9">
        <f t="shared" si="241"/>
        <v>7</v>
      </c>
      <c r="X899" s="9">
        <f t="shared" si="242"/>
        <v>2</v>
      </c>
      <c r="Y899" s="31" t="str">
        <f t="shared" si="243"/>
        <v/>
      </c>
      <c r="Z899" s="134">
        <v>19.18</v>
      </c>
      <c r="AA899" s="31" t="str">
        <f t="shared" si="244"/>
        <v>-</v>
      </c>
      <c r="AB899" s="31">
        <f t="shared" si="245"/>
        <v>19.18</v>
      </c>
    </row>
    <row r="900" spans="1:28" x14ac:dyDescent="0.3">
      <c r="A900" s="133">
        <v>42773.125</v>
      </c>
      <c r="B900" s="152">
        <f t="shared" si="246"/>
        <v>2</v>
      </c>
      <c r="C900" s="152">
        <f t="shared" si="247"/>
        <v>7</v>
      </c>
      <c r="D900" s="152">
        <f t="shared" si="248"/>
        <v>3</v>
      </c>
      <c r="E900" s="38" t="str">
        <f t="shared" si="249"/>
        <v/>
      </c>
      <c r="F900" s="134">
        <v>20.54</v>
      </c>
      <c r="G900" s="38" t="str">
        <f t="shared" si="250"/>
        <v>-</v>
      </c>
      <c r="H900" s="38">
        <f t="shared" si="251"/>
        <v>20.54</v>
      </c>
      <c r="K900" s="133">
        <v>43138.125</v>
      </c>
      <c r="L900" s="9">
        <f t="shared" si="234"/>
        <v>2</v>
      </c>
      <c r="M900" s="9">
        <f t="shared" si="235"/>
        <v>7</v>
      </c>
      <c r="N900" s="9">
        <f t="shared" si="236"/>
        <v>3</v>
      </c>
      <c r="O900" s="31" t="str">
        <f t="shared" si="237"/>
        <v/>
      </c>
      <c r="P900" s="134">
        <v>24.15</v>
      </c>
      <c r="Q900" s="31" t="str">
        <f t="shared" si="238"/>
        <v>-</v>
      </c>
      <c r="R900" s="31">
        <f t="shared" si="239"/>
        <v>24.15</v>
      </c>
      <c r="U900" s="133">
        <v>43503.125</v>
      </c>
      <c r="V900" s="9">
        <f t="shared" si="240"/>
        <v>2</v>
      </c>
      <c r="W900" s="9">
        <f t="shared" si="241"/>
        <v>7</v>
      </c>
      <c r="X900" s="9">
        <f t="shared" si="242"/>
        <v>3</v>
      </c>
      <c r="Y900" s="31" t="str">
        <f t="shared" si="243"/>
        <v/>
      </c>
      <c r="Z900" s="134">
        <v>19.2</v>
      </c>
      <c r="AA900" s="31" t="str">
        <f t="shared" si="244"/>
        <v>-</v>
      </c>
      <c r="AB900" s="31">
        <f t="shared" si="245"/>
        <v>19.2</v>
      </c>
    </row>
    <row r="901" spans="1:28" x14ac:dyDescent="0.3">
      <c r="A901" s="133">
        <v>42773.166666666664</v>
      </c>
      <c r="B901" s="152">
        <f t="shared" si="246"/>
        <v>2</v>
      </c>
      <c r="C901" s="152">
        <f t="shared" si="247"/>
        <v>7</v>
      </c>
      <c r="D901" s="152">
        <f t="shared" si="248"/>
        <v>4</v>
      </c>
      <c r="E901" s="38" t="str">
        <f t="shared" si="249"/>
        <v/>
      </c>
      <c r="F901" s="134">
        <v>20.71</v>
      </c>
      <c r="G901" s="38" t="str">
        <f t="shared" si="250"/>
        <v>-</v>
      </c>
      <c r="H901" s="38">
        <f t="shared" si="251"/>
        <v>20.71</v>
      </c>
      <c r="K901" s="133">
        <v>43138.166666666664</v>
      </c>
      <c r="L901" s="9">
        <f t="shared" si="234"/>
        <v>2</v>
      </c>
      <c r="M901" s="9">
        <f t="shared" si="235"/>
        <v>7</v>
      </c>
      <c r="N901" s="9">
        <f t="shared" si="236"/>
        <v>4</v>
      </c>
      <c r="O901" s="31" t="str">
        <f t="shared" si="237"/>
        <v/>
      </c>
      <c r="P901" s="134">
        <v>24.15</v>
      </c>
      <c r="Q901" s="31" t="str">
        <f t="shared" si="238"/>
        <v>-</v>
      </c>
      <c r="R901" s="31">
        <f t="shared" si="239"/>
        <v>24.15</v>
      </c>
      <c r="U901" s="133">
        <v>43503.166666666664</v>
      </c>
      <c r="V901" s="9">
        <f t="shared" si="240"/>
        <v>2</v>
      </c>
      <c r="W901" s="9">
        <f t="shared" si="241"/>
        <v>7</v>
      </c>
      <c r="X901" s="9">
        <f t="shared" si="242"/>
        <v>4</v>
      </c>
      <c r="Y901" s="31" t="str">
        <f t="shared" si="243"/>
        <v/>
      </c>
      <c r="Z901" s="134">
        <v>19.21</v>
      </c>
      <c r="AA901" s="31" t="str">
        <f t="shared" si="244"/>
        <v>-</v>
      </c>
      <c r="AB901" s="31">
        <f t="shared" si="245"/>
        <v>19.21</v>
      </c>
    </row>
    <row r="902" spans="1:28" x14ac:dyDescent="0.3">
      <c r="A902" s="133">
        <v>42773.208333333336</v>
      </c>
      <c r="B902" s="152">
        <f t="shared" si="246"/>
        <v>2</v>
      </c>
      <c r="C902" s="152">
        <f t="shared" si="247"/>
        <v>7</v>
      </c>
      <c r="D902" s="152">
        <f t="shared" si="248"/>
        <v>5</v>
      </c>
      <c r="E902" s="38" t="str">
        <f t="shared" si="249"/>
        <v/>
      </c>
      <c r="F902" s="134">
        <v>22.64</v>
      </c>
      <c r="G902" s="38" t="str">
        <f t="shared" si="250"/>
        <v>-</v>
      </c>
      <c r="H902" s="38">
        <f t="shared" si="251"/>
        <v>22.64</v>
      </c>
      <c r="K902" s="133">
        <v>43138.208333333336</v>
      </c>
      <c r="L902" s="9">
        <f t="shared" si="234"/>
        <v>2</v>
      </c>
      <c r="M902" s="9">
        <f t="shared" si="235"/>
        <v>7</v>
      </c>
      <c r="N902" s="9">
        <f t="shared" si="236"/>
        <v>5</v>
      </c>
      <c r="O902" s="31" t="str">
        <f t="shared" si="237"/>
        <v/>
      </c>
      <c r="P902" s="134">
        <v>26.39</v>
      </c>
      <c r="Q902" s="31" t="str">
        <f t="shared" si="238"/>
        <v>-</v>
      </c>
      <c r="R902" s="31">
        <f t="shared" si="239"/>
        <v>26.39</v>
      </c>
      <c r="U902" s="133">
        <v>43503.208333333336</v>
      </c>
      <c r="V902" s="9">
        <f t="shared" si="240"/>
        <v>2</v>
      </c>
      <c r="W902" s="9">
        <f t="shared" si="241"/>
        <v>7</v>
      </c>
      <c r="X902" s="9">
        <f t="shared" si="242"/>
        <v>5</v>
      </c>
      <c r="Y902" s="31" t="str">
        <f t="shared" si="243"/>
        <v/>
      </c>
      <c r="Z902" s="134">
        <v>20.399999999999999</v>
      </c>
      <c r="AA902" s="31" t="str">
        <f t="shared" si="244"/>
        <v>-</v>
      </c>
      <c r="AB902" s="31">
        <f t="shared" si="245"/>
        <v>20.399999999999999</v>
      </c>
    </row>
    <row r="903" spans="1:28" x14ac:dyDescent="0.3">
      <c r="A903" s="133">
        <v>42773.25</v>
      </c>
      <c r="B903" s="152">
        <f t="shared" si="246"/>
        <v>2</v>
      </c>
      <c r="C903" s="152">
        <f t="shared" si="247"/>
        <v>7</v>
      </c>
      <c r="D903" s="152">
        <f t="shared" si="248"/>
        <v>6</v>
      </c>
      <c r="E903" s="38" t="str">
        <f t="shared" si="249"/>
        <v/>
      </c>
      <c r="F903" s="134">
        <v>28.86</v>
      </c>
      <c r="G903" s="38" t="str">
        <f t="shared" si="250"/>
        <v>-</v>
      </c>
      <c r="H903" s="38">
        <f t="shared" si="251"/>
        <v>28.86</v>
      </c>
      <c r="K903" s="133">
        <v>43138.25</v>
      </c>
      <c r="L903" s="9">
        <f t="shared" si="234"/>
        <v>2</v>
      </c>
      <c r="M903" s="9">
        <f t="shared" si="235"/>
        <v>7</v>
      </c>
      <c r="N903" s="9">
        <f t="shared" si="236"/>
        <v>6</v>
      </c>
      <c r="O903" s="31" t="str">
        <f t="shared" si="237"/>
        <v/>
      </c>
      <c r="P903" s="134">
        <v>35.47</v>
      </c>
      <c r="Q903" s="31" t="str">
        <f t="shared" si="238"/>
        <v>-</v>
      </c>
      <c r="R903" s="31">
        <f t="shared" si="239"/>
        <v>35.47</v>
      </c>
      <c r="U903" s="133">
        <v>43503.25</v>
      </c>
      <c r="V903" s="9">
        <f t="shared" si="240"/>
        <v>2</v>
      </c>
      <c r="W903" s="9">
        <f t="shared" si="241"/>
        <v>7</v>
      </c>
      <c r="X903" s="9">
        <f t="shared" si="242"/>
        <v>6</v>
      </c>
      <c r="Y903" s="31" t="str">
        <f t="shared" si="243"/>
        <v/>
      </c>
      <c r="Z903" s="134">
        <v>24.77</v>
      </c>
      <c r="AA903" s="31" t="str">
        <f t="shared" si="244"/>
        <v>-</v>
      </c>
      <c r="AB903" s="31">
        <f t="shared" si="245"/>
        <v>24.77</v>
      </c>
    </row>
    <row r="904" spans="1:28" x14ac:dyDescent="0.3">
      <c r="A904" s="133">
        <v>42773.291666666664</v>
      </c>
      <c r="B904" s="152">
        <f t="shared" si="246"/>
        <v>2</v>
      </c>
      <c r="C904" s="152">
        <f t="shared" si="247"/>
        <v>7</v>
      </c>
      <c r="D904" s="152">
        <f t="shared" si="248"/>
        <v>7</v>
      </c>
      <c r="E904" s="38" t="str">
        <f t="shared" si="249"/>
        <v/>
      </c>
      <c r="F904" s="134">
        <v>28.68</v>
      </c>
      <c r="G904" s="38" t="str">
        <f t="shared" si="250"/>
        <v>-</v>
      </c>
      <c r="H904" s="38">
        <f t="shared" si="251"/>
        <v>28.68</v>
      </c>
      <c r="K904" s="133">
        <v>43138.291666666664</v>
      </c>
      <c r="L904" s="9">
        <f t="shared" si="234"/>
        <v>2</v>
      </c>
      <c r="M904" s="9">
        <f t="shared" si="235"/>
        <v>7</v>
      </c>
      <c r="N904" s="9">
        <f t="shared" si="236"/>
        <v>7</v>
      </c>
      <c r="O904" s="31" t="str">
        <f t="shared" si="237"/>
        <v/>
      </c>
      <c r="P904" s="134">
        <v>43.15</v>
      </c>
      <c r="Q904" s="31" t="str">
        <f t="shared" si="238"/>
        <v>-</v>
      </c>
      <c r="R904" s="31">
        <f t="shared" si="239"/>
        <v>43.15</v>
      </c>
      <c r="U904" s="133">
        <v>43503.291666666664</v>
      </c>
      <c r="V904" s="9">
        <f t="shared" si="240"/>
        <v>2</v>
      </c>
      <c r="W904" s="9">
        <f t="shared" si="241"/>
        <v>7</v>
      </c>
      <c r="X904" s="9">
        <f t="shared" si="242"/>
        <v>7</v>
      </c>
      <c r="Y904" s="31" t="str">
        <f t="shared" si="243"/>
        <v/>
      </c>
      <c r="Z904" s="134">
        <v>26.19</v>
      </c>
      <c r="AA904" s="31" t="str">
        <f t="shared" si="244"/>
        <v>-</v>
      </c>
      <c r="AB904" s="31">
        <f t="shared" si="245"/>
        <v>26.19</v>
      </c>
    </row>
    <row r="905" spans="1:28" x14ac:dyDescent="0.3">
      <c r="A905" s="133">
        <v>42773.333333333336</v>
      </c>
      <c r="B905" s="152">
        <f t="shared" si="246"/>
        <v>2</v>
      </c>
      <c r="C905" s="152">
        <f t="shared" si="247"/>
        <v>7</v>
      </c>
      <c r="D905" s="152">
        <f t="shared" si="248"/>
        <v>8</v>
      </c>
      <c r="E905" s="38" t="str">
        <f t="shared" si="249"/>
        <v/>
      </c>
      <c r="F905" s="134">
        <v>26.73</v>
      </c>
      <c r="G905" s="38">
        <f t="shared" si="250"/>
        <v>26.73</v>
      </c>
      <c r="H905" s="38" t="str">
        <f t="shared" si="251"/>
        <v>-</v>
      </c>
      <c r="K905" s="133">
        <v>43138.333333333336</v>
      </c>
      <c r="L905" s="9">
        <f t="shared" ref="L905:L968" si="252">MONTH(K905)</f>
        <v>2</v>
      </c>
      <c r="M905" s="9">
        <f t="shared" ref="M905:M968" si="253">DAY(K905)</f>
        <v>7</v>
      </c>
      <c r="N905" s="9">
        <f t="shared" ref="N905:N968" si="254">HOUR(K905)</f>
        <v>8</v>
      </c>
      <c r="O905" s="31" t="str">
        <f t="shared" ref="O905:O968" si="255">IF(WEEKDAY(K905,2)&gt;5,"W","")</f>
        <v/>
      </c>
      <c r="P905" s="134">
        <v>40.06</v>
      </c>
      <c r="Q905" s="31">
        <f t="shared" ref="Q905:Q968" si="256">IF(AND($L905&gt;=$L$5,$L905&lt;=$M$5),IF($O905&lt;&gt;"W",IF(AND($N905&gt;=$N$5,$N905&lt;$P$5),$P905,"-"),"-"),"-")</f>
        <v>40.06</v>
      </c>
      <c r="R905" s="31" t="str">
        <f t="shared" ref="R905:R968" si="257">IF(Q905="-",P905,"-")</f>
        <v>-</v>
      </c>
      <c r="U905" s="133">
        <v>43503.333333333336</v>
      </c>
      <c r="V905" s="9">
        <f t="shared" ref="V905:V968" si="258">MONTH(U905)</f>
        <v>2</v>
      </c>
      <c r="W905" s="9">
        <f t="shared" ref="W905:W968" si="259">DAY(U905)</f>
        <v>7</v>
      </c>
      <c r="X905" s="9">
        <f t="shared" ref="X905:X968" si="260">HOUR(U905)</f>
        <v>8</v>
      </c>
      <c r="Y905" s="31" t="str">
        <f t="shared" ref="Y905:Y968" si="261">IF(WEEKDAY(U905,2)&gt;5,"W","")</f>
        <v/>
      </c>
      <c r="Z905" s="134">
        <v>25.09</v>
      </c>
      <c r="AA905" s="31">
        <f t="shared" ref="AA905:AA968" si="262">IF(AND($V905&gt;=$V$5,$V905&lt;=$W$5),IF($Y905&lt;&gt;"W",IF(AND($X905&gt;=$X$5,$X905&lt;$Z$5),$Z905,"-"),"-"),"-")</f>
        <v>25.09</v>
      </c>
      <c r="AB905" s="31" t="str">
        <f t="shared" ref="AB905:AB968" si="263">IF(AA905="-",Z905,"-")</f>
        <v>-</v>
      </c>
    </row>
    <row r="906" spans="1:28" x14ac:dyDescent="0.3">
      <c r="A906" s="133">
        <v>42773.375</v>
      </c>
      <c r="B906" s="152">
        <f t="shared" ref="B906:B969" si="264">MONTH(A906)</f>
        <v>2</v>
      </c>
      <c r="C906" s="152">
        <f t="shared" ref="C906:C969" si="265">DAY(A906)</f>
        <v>7</v>
      </c>
      <c r="D906" s="152">
        <f t="shared" ref="D906:D969" si="266">HOUR(A906)</f>
        <v>9</v>
      </c>
      <c r="E906" s="38" t="str">
        <f t="shared" ref="E906:E969" si="267">IF(WEEKDAY(A906,2)&gt;5,"W","")</f>
        <v/>
      </c>
      <c r="F906" s="134">
        <v>26.54</v>
      </c>
      <c r="G906" s="38">
        <f t="shared" ref="G906:G969" si="268">IF(AND($B906&gt;=$B$5,$B906&lt;=$C$5),IF($E906&lt;&gt;"W",IF(AND($D906&gt;=$D$5,$D906&lt;$F$5),$F906,"-"),"-"),"-")</f>
        <v>26.54</v>
      </c>
      <c r="H906" s="38" t="str">
        <f t="shared" ref="H906:H969" si="269">IF(G906="-",F906,"-")</f>
        <v>-</v>
      </c>
      <c r="K906" s="133">
        <v>43138.375</v>
      </c>
      <c r="L906" s="9">
        <f t="shared" si="252"/>
        <v>2</v>
      </c>
      <c r="M906" s="9">
        <f t="shared" si="253"/>
        <v>7</v>
      </c>
      <c r="N906" s="9">
        <f t="shared" si="254"/>
        <v>9</v>
      </c>
      <c r="O906" s="31" t="str">
        <f t="shared" si="255"/>
        <v/>
      </c>
      <c r="P906" s="134">
        <v>39.92</v>
      </c>
      <c r="Q906" s="31">
        <f t="shared" si="256"/>
        <v>39.92</v>
      </c>
      <c r="R906" s="31" t="str">
        <f t="shared" si="257"/>
        <v>-</v>
      </c>
      <c r="U906" s="133">
        <v>43503.375</v>
      </c>
      <c r="V906" s="9">
        <f t="shared" si="258"/>
        <v>2</v>
      </c>
      <c r="W906" s="9">
        <f t="shared" si="259"/>
        <v>7</v>
      </c>
      <c r="X906" s="9">
        <f t="shared" si="260"/>
        <v>9</v>
      </c>
      <c r="Y906" s="31" t="str">
        <f t="shared" si="261"/>
        <v/>
      </c>
      <c r="Z906" s="134">
        <v>24.5</v>
      </c>
      <c r="AA906" s="31">
        <f t="shared" si="262"/>
        <v>24.5</v>
      </c>
      <c r="AB906" s="31" t="str">
        <f t="shared" si="263"/>
        <v>-</v>
      </c>
    </row>
    <row r="907" spans="1:28" x14ac:dyDescent="0.3">
      <c r="A907" s="133">
        <v>42773.416666666664</v>
      </c>
      <c r="B907" s="152">
        <f t="shared" si="264"/>
        <v>2</v>
      </c>
      <c r="C907" s="152">
        <f t="shared" si="265"/>
        <v>7</v>
      </c>
      <c r="D907" s="152">
        <f t="shared" si="266"/>
        <v>10</v>
      </c>
      <c r="E907" s="38" t="str">
        <f t="shared" si="267"/>
        <v/>
      </c>
      <c r="F907" s="134">
        <v>26.03</v>
      </c>
      <c r="G907" s="38">
        <f t="shared" si="268"/>
        <v>26.03</v>
      </c>
      <c r="H907" s="38" t="str">
        <f t="shared" si="269"/>
        <v>-</v>
      </c>
      <c r="K907" s="133">
        <v>43138.416666666664</v>
      </c>
      <c r="L907" s="9">
        <f t="shared" si="252"/>
        <v>2</v>
      </c>
      <c r="M907" s="9">
        <f t="shared" si="253"/>
        <v>7</v>
      </c>
      <c r="N907" s="9">
        <f t="shared" si="254"/>
        <v>10</v>
      </c>
      <c r="O907" s="31" t="str">
        <f t="shared" si="255"/>
        <v/>
      </c>
      <c r="P907" s="134">
        <v>38.58</v>
      </c>
      <c r="Q907" s="31">
        <f t="shared" si="256"/>
        <v>38.58</v>
      </c>
      <c r="R907" s="31" t="str">
        <f t="shared" si="257"/>
        <v>-</v>
      </c>
      <c r="U907" s="133">
        <v>43503.416666666664</v>
      </c>
      <c r="V907" s="9">
        <f t="shared" si="258"/>
        <v>2</v>
      </c>
      <c r="W907" s="9">
        <f t="shared" si="259"/>
        <v>7</v>
      </c>
      <c r="X907" s="9">
        <f t="shared" si="260"/>
        <v>10</v>
      </c>
      <c r="Y907" s="31" t="str">
        <f t="shared" si="261"/>
        <v/>
      </c>
      <c r="Z907" s="134">
        <v>24.05</v>
      </c>
      <c r="AA907" s="31">
        <f t="shared" si="262"/>
        <v>24.05</v>
      </c>
      <c r="AB907" s="31" t="str">
        <f t="shared" si="263"/>
        <v>-</v>
      </c>
    </row>
    <row r="908" spans="1:28" x14ac:dyDescent="0.3">
      <c r="A908" s="133">
        <v>42773.458333333336</v>
      </c>
      <c r="B908" s="152">
        <f t="shared" si="264"/>
        <v>2</v>
      </c>
      <c r="C908" s="152">
        <f t="shared" si="265"/>
        <v>7</v>
      </c>
      <c r="D908" s="152">
        <f t="shared" si="266"/>
        <v>11</v>
      </c>
      <c r="E908" s="38" t="str">
        <f t="shared" si="267"/>
        <v/>
      </c>
      <c r="F908" s="134">
        <v>25.92</v>
      </c>
      <c r="G908" s="38">
        <f t="shared" si="268"/>
        <v>25.92</v>
      </c>
      <c r="H908" s="38" t="str">
        <f t="shared" si="269"/>
        <v>-</v>
      </c>
      <c r="K908" s="133">
        <v>43138.458333333336</v>
      </c>
      <c r="L908" s="9">
        <f t="shared" si="252"/>
        <v>2</v>
      </c>
      <c r="M908" s="9">
        <f t="shared" si="253"/>
        <v>7</v>
      </c>
      <c r="N908" s="9">
        <f t="shared" si="254"/>
        <v>11</v>
      </c>
      <c r="O908" s="31" t="str">
        <f t="shared" si="255"/>
        <v/>
      </c>
      <c r="P908" s="134">
        <v>36.53</v>
      </c>
      <c r="Q908" s="31">
        <f t="shared" si="256"/>
        <v>36.53</v>
      </c>
      <c r="R908" s="31" t="str">
        <f t="shared" si="257"/>
        <v>-</v>
      </c>
      <c r="U908" s="133">
        <v>43503.458333333336</v>
      </c>
      <c r="V908" s="9">
        <f t="shared" si="258"/>
        <v>2</v>
      </c>
      <c r="W908" s="9">
        <f t="shared" si="259"/>
        <v>7</v>
      </c>
      <c r="X908" s="9">
        <f t="shared" si="260"/>
        <v>11</v>
      </c>
      <c r="Y908" s="31" t="str">
        <f t="shared" si="261"/>
        <v/>
      </c>
      <c r="Z908" s="134">
        <v>24.02</v>
      </c>
      <c r="AA908" s="31">
        <f t="shared" si="262"/>
        <v>24.02</v>
      </c>
      <c r="AB908" s="31" t="str">
        <f t="shared" si="263"/>
        <v>-</v>
      </c>
    </row>
    <row r="909" spans="1:28" x14ac:dyDescent="0.3">
      <c r="A909" s="133">
        <v>42773.5</v>
      </c>
      <c r="B909" s="152">
        <f t="shared" si="264"/>
        <v>2</v>
      </c>
      <c r="C909" s="152">
        <f t="shared" si="265"/>
        <v>7</v>
      </c>
      <c r="D909" s="152">
        <f t="shared" si="266"/>
        <v>12</v>
      </c>
      <c r="E909" s="38" t="str">
        <f t="shared" si="267"/>
        <v/>
      </c>
      <c r="F909" s="134">
        <v>25.17</v>
      </c>
      <c r="G909" s="38">
        <f t="shared" si="268"/>
        <v>25.17</v>
      </c>
      <c r="H909" s="38" t="str">
        <f t="shared" si="269"/>
        <v>-</v>
      </c>
      <c r="K909" s="133">
        <v>43138.5</v>
      </c>
      <c r="L909" s="9">
        <f t="shared" si="252"/>
        <v>2</v>
      </c>
      <c r="M909" s="9">
        <f t="shared" si="253"/>
        <v>7</v>
      </c>
      <c r="N909" s="9">
        <f t="shared" si="254"/>
        <v>12</v>
      </c>
      <c r="O909" s="31" t="str">
        <f t="shared" si="255"/>
        <v/>
      </c>
      <c r="P909" s="134">
        <v>33.520000000000003</v>
      </c>
      <c r="Q909" s="31">
        <f t="shared" si="256"/>
        <v>33.520000000000003</v>
      </c>
      <c r="R909" s="31" t="str">
        <f t="shared" si="257"/>
        <v>-</v>
      </c>
      <c r="U909" s="133">
        <v>43503.5</v>
      </c>
      <c r="V909" s="9">
        <f t="shared" si="258"/>
        <v>2</v>
      </c>
      <c r="W909" s="9">
        <f t="shared" si="259"/>
        <v>7</v>
      </c>
      <c r="X909" s="9">
        <f t="shared" si="260"/>
        <v>12</v>
      </c>
      <c r="Y909" s="31" t="str">
        <f t="shared" si="261"/>
        <v/>
      </c>
      <c r="Z909" s="134">
        <v>23.19</v>
      </c>
      <c r="AA909" s="31">
        <f t="shared" si="262"/>
        <v>23.19</v>
      </c>
      <c r="AB909" s="31" t="str">
        <f t="shared" si="263"/>
        <v>-</v>
      </c>
    </row>
    <row r="910" spans="1:28" x14ac:dyDescent="0.3">
      <c r="A910" s="133">
        <v>42773.541666666664</v>
      </c>
      <c r="B910" s="152">
        <f t="shared" si="264"/>
        <v>2</v>
      </c>
      <c r="C910" s="152">
        <f t="shared" si="265"/>
        <v>7</v>
      </c>
      <c r="D910" s="152">
        <f t="shared" si="266"/>
        <v>13</v>
      </c>
      <c r="E910" s="38" t="str">
        <f t="shared" si="267"/>
        <v/>
      </c>
      <c r="F910" s="134">
        <v>24.42</v>
      </c>
      <c r="G910" s="38">
        <f t="shared" si="268"/>
        <v>24.42</v>
      </c>
      <c r="H910" s="38" t="str">
        <f t="shared" si="269"/>
        <v>-</v>
      </c>
      <c r="K910" s="133">
        <v>43138.541666666664</v>
      </c>
      <c r="L910" s="9">
        <f t="shared" si="252"/>
        <v>2</v>
      </c>
      <c r="M910" s="9">
        <f t="shared" si="253"/>
        <v>7</v>
      </c>
      <c r="N910" s="9">
        <f t="shared" si="254"/>
        <v>13</v>
      </c>
      <c r="O910" s="31" t="str">
        <f t="shared" si="255"/>
        <v/>
      </c>
      <c r="P910" s="134">
        <v>32.11</v>
      </c>
      <c r="Q910" s="31">
        <f t="shared" si="256"/>
        <v>32.11</v>
      </c>
      <c r="R910" s="31" t="str">
        <f t="shared" si="257"/>
        <v>-</v>
      </c>
      <c r="U910" s="133">
        <v>43503.541666666664</v>
      </c>
      <c r="V910" s="9">
        <f t="shared" si="258"/>
        <v>2</v>
      </c>
      <c r="W910" s="9">
        <f t="shared" si="259"/>
        <v>7</v>
      </c>
      <c r="X910" s="9">
        <f t="shared" si="260"/>
        <v>13</v>
      </c>
      <c r="Y910" s="31" t="str">
        <f t="shared" si="261"/>
        <v/>
      </c>
      <c r="Z910" s="134">
        <v>22.73</v>
      </c>
      <c r="AA910" s="31">
        <f t="shared" si="262"/>
        <v>22.73</v>
      </c>
      <c r="AB910" s="31" t="str">
        <f t="shared" si="263"/>
        <v>-</v>
      </c>
    </row>
    <row r="911" spans="1:28" x14ac:dyDescent="0.3">
      <c r="A911" s="133">
        <v>42773.583333333336</v>
      </c>
      <c r="B911" s="152">
        <f t="shared" si="264"/>
        <v>2</v>
      </c>
      <c r="C911" s="152">
        <f t="shared" si="265"/>
        <v>7</v>
      </c>
      <c r="D911" s="152">
        <f t="shared" si="266"/>
        <v>14</v>
      </c>
      <c r="E911" s="38" t="str">
        <f t="shared" si="267"/>
        <v/>
      </c>
      <c r="F911" s="134">
        <v>23.48</v>
      </c>
      <c r="G911" s="38">
        <f t="shared" si="268"/>
        <v>23.48</v>
      </c>
      <c r="H911" s="38" t="str">
        <f t="shared" si="269"/>
        <v>-</v>
      </c>
      <c r="K911" s="133">
        <v>43138.583333333336</v>
      </c>
      <c r="L911" s="9">
        <f t="shared" si="252"/>
        <v>2</v>
      </c>
      <c r="M911" s="9">
        <f t="shared" si="253"/>
        <v>7</v>
      </c>
      <c r="N911" s="9">
        <f t="shared" si="254"/>
        <v>14</v>
      </c>
      <c r="O911" s="31" t="str">
        <f t="shared" si="255"/>
        <v/>
      </c>
      <c r="P911" s="134">
        <v>29.93</v>
      </c>
      <c r="Q911" s="31">
        <f t="shared" si="256"/>
        <v>29.93</v>
      </c>
      <c r="R911" s="31" t="str">
        <f t="shared" si="257"/>
        <v>-</v>
      </c>
      <c r="U911" s="133">
        <v>43503.583333333336</v>
      </c>
      <c r="V911" s="9">
        <f t="shared" si="258"/>
        <v>2</v>
      </c>
      <c r="W911" s="9">
        <f t="shared" si="259"/>
        <v>7</v>
      </c>
      <c r="X911" s="9">
        <f t="shared" si="260"/>
        <v>14</v>
      </c>
      <c r="Y911" s="31" t="str">
        <f t="shared" si="261"/>
        <v/>
      </c>
      <c r="Z911" s="134">
        <v>21.75</v>
      </c>
      <c r="AA911" s="31">
        <f t="shared" si="262"/>
        <v>21.75</v>
      </c>
      <c r="AB911" s="31" t="str">
        <f t="shared" si="263"/>
        <v>-</v>
      </c>
    </row>
    <row r="912" spans="1:28" x14ac:dyDescent="0.3">
      <c r="A912" s="133">
        <v>42773.625</v>
      </c>
      <c r="B912" s="152">
        <f t="shared" si="264"/>
        <v>2</v>
      </c>
      <c r="C912" s="152">
        <f t="shared" si="265"/>
        <v>7</v>
      </c>
      <c r="D912" s="152">
        <f t="shared" si="266"/>
        <v>15</v>
      </c>
      <c r="E912" s="38" t="str">
        <f t="shared" si="267"/>
        <v/>
      </c>
      <c r="F912" s="134">
        <v>23.08</v>
      </c>
      <c r="G912" s="38">
        <f t="shared" si="268"/>
        <v>23.08</v>
      </c>
      <c r="H912" s="38" t="str">
        <f t="shared" si="269"/>
        <v>-</v>
      </c>
      <c r="K912" s="133">
        <v>43138.625</v>
      </c>
      <c r="L912" s="9">
        <f t="shared" si="252"/>
        <v>2</v>
      </c>
      <c r="M912" s="9">
        <f t="shared" si="253"/>
        <v>7</v>
      </c>
      <c r="N912" s="9">
        <f t="shared" si="254"/>
        <v>15</v>
      </c>
      <c r="O912" s="31" t="str">
        <f t="shared" si="255"/>
        <v/>
      </c>
      <c r="P912" s="134">
        <v>28.68</v>
      </c>
      <c r="Q912" s="31">
        <f t="shared" si="256"/>
        <v>28.68</v>
      </c>
      <c r="R912" s="31" t="str">
        <f t="shared" si="257"/>
        <v>-</v>
      </c>
      <c r="U912" s="133">
        <v>43503.625</v>
      </c>
      <c r="V912" s="9">
        <f t="shared" si="258"/>
        <v>2</v>
      </c>
      <c r="W912" s="9">
        <f t="shared" si="259"/>
        <v>7</v>
      </c>
      <c r="X912" s="9">
        <f t="shared" si="260"/>
        <v>15</v>
      </c>
      <c r="Y912" s="31" t="str">
        <f t="shared" si="261"/>
        <v/>
      </c>
      <c r="Z912" s="134">
        <v>21.43</v>
      </c>
      <c r="AA912" s="31">
        <f t="shared" si="262"/>
        <v>21.43</v>
      </c>
      <c r="AB912" s="31" t="str">
        <f t="shared" si="263"/>
        <v>-</v>
      </c>
    </row>
    <row r="913" spans="1:28" x14ac:dyDescent="0.3">
      <c r="A913" s="133">
        <v>42773.666666666664</v>
      </c>
      <c r="B913" s="152">
        <f t="shared" si="264"/>
        <v>2</v>
      </c>
      <c r="C913" s="152">
        <f t="shared" si="265"/>
        <v>7</v>
      </c>
      <c r="D913" s="152">
        <f t="shared" si="266"/>
        <v>16</v>
      </c>
      <c r="E913" s="38" t="str">
        <f t="shared" si="267"/>
        <v/>
      </c>
      <c r="F913" s="134">
        <v>22.68</v>
      </c>
      <c r="G913" s="38">
        <f t="shared" si="268"/>
        <v>22.68</v>
      </c>
      <c r="H913" s="38" t="str">
        <f t="shared" si="269"/>
        <v>-</v>
      </c>
      <c r="K913" s="133">
        <v>43138.666666666664</v>
      </c>
      <c r="L913" s="9">
        <f t="shared" si="252"/>
        <v>2</v>
      </c>
      <c r="M913" s="9">
        <f t="shared" si="253"/>
        <v>7</v>
      </c>
      <c r="N913" s="9">
        <f t="shared" si="254"/>
        <v>16</v>
      </c>
      <c r="O913" s="31" t="str">
        <f t="shared" si="255"/>
        <v/>
      </c>
      <c r="P913" s="134">
        <v>29.93</v>
      </c>
      <c r="Q913" s="31">
        <f t="shared" si="256"/>
        <v>29.93</v>
      </c>
      <c r="R913" s="31" t="str">
        <f t="shared" si="257"/>
        <v>-</v>
      </c>
      <c r="U913" s="133">
        <v>43503.666666666664</v>
      </c>
      <c r="V913" s="9">
        <f t="shared" si="258"/>
        <v>2</v>
      </c>
      <c r="W913" s="9">
        <f t="shared" si="259"/>
        <v>7</v>
      </c>
      <c r="X913" s="9">
        <f t="shared" si="260"/>
        <v>16</v>
      </c>
      <c r="Y913" s="31" t="str">
        <f t="shared" si="261"/>
        <v/>
      </c>
      <c r="Z913" s="134">
        <v>21.41</v>
      </c>
      <c r="AA913" s="31">
        <f t="shared" si="262"/>
        <v>21.41</v>
      </c>
      <c r="AB913" s="31" t="str">
        <f t="shared" si="263"/>
        <v>-</v>
      </c>
    </row>
    <row r="914" spans="1:28" x14ac:dyDescent="0.3">
      <c r="A914" s="133">
        <v>42773.708333333336</v>
      </c>
      <c r="B914" s="152">
        <f t="shared" si="264"/>
        <v>2</v>
      </c>
      <c r="C914" s="152">
        <f t="shared" si="265"/>
        <v>7</v>
      </c>
      <c r="D914" s="152">
        <f t="shared" si="266"/>
        <v>17</v>
      </c>
      <c r="E914" s="38" t="str">
        <f t="shared" si="267"/>
        <v/>
      </c>
      <c r="F914" s="134">
        <v>25.08</v>
      </c>
      <c r="G914" s="38" t="str">
        <f t="shared" si="268"/>
        <v>-</v>
      </c>
      <c r="H914" s="38">
        <f t="shared" si="269"/>
        <v>25.08</v>
      </c>
      <c r="K914" s="133">
        <v>43138.708333333336</v>
      </c>
      <c r="L914" s="9">
        <f t="shared" si="252"/>
        <v>2</v>
      </c>
      <c r="M914" s="9">
        <f t="shared" si="253"/>
        <v>7</v>
      </c>
      <c r="N914" s="9">
        <f t="shared" si="254"/>
        <v>17</v>
      </c>
      <c r="O914" s="31" t="str">
        <f t="shared" si="255"/>
        <v/>
      </c>
      <c r="P914" s="134">
        <v>38.76</v>
      </c>
      <c r="Q914" s="31" t="str">
        <f t="shared" si="256"/>
        <v>-</v>
      </c>
      <c r="R914" s="31">
        <f t="shared" si="257"/>
        <v>38.76</v>
      </c>
      <c r="U914" s="133">
        <v>43503.708333333336</v>
      </c>
      <c r="V914" s="9">
        <f t="shared" si="258"/>
        <v>2</v>
      </c>
      <c r="W914" s="9">
        <f t="shared" si="259"/>
        <v>7</v>
      </c>
      <c r="X914" s="9">
        <f t="shared" si="260"/>
        <v>17</v>
      </c>
      <c r="Y914" s="31" t="str">
        <f t="shared" si="261"/>
        <v/>
      </c>
      <c r="Z914" s="134">
        <v>23.18</v>
      </c>
      <c r="AA914" s="31" t="str">
        <f t="shared" si="262"/>
        <v>-</v>
      </c>
      <c r="AB914" s="31">
        <f t="shared" si="263"/>
        <v>23.18</v>
      </c>
    </row>
    <row r="915" spans="1:28" x14ac:dyDescent="0.3">
      <c r="A915" s="133">
        <v>42773.75</v>
      </c>
      <c r="B915" s="152">
        <f t="shared" si="264"/>
        <v>2</v>
      </c>
      <c r="C915" s="152">
        <f t="shared" si="265"/>
        <v>7</v>
      </c>
      <c r="D915" s="152">
        <f t="shared" si="266"/>
        <v>18</v>
      </c>
      <c r="E915" s="38" t="str">
        <f t="shared" si="267"/>
        <v/>
      </c>
      <c r="F915" s="134">
        <v>26.67</v>
      </c>
      <c r="G915" s="38" t="str">
        <f t="shared" si="268"/>
        <v>-</v>
      </c>
      <c r="H915" s="38">
        <f t="shared" si="269"/>
        <v>26.67</v>
      </c>
      <c r="K915" s="133">
        <v>43138.75</v>
      </c>
      <c r="L915" s="9">
        <f t="shared" si="252"/>
        <v>2</v>
      </c>
      <c r="M915" s="9">
        <f t="shared" si="253"/>
        <v>7</v>
      </c>
      <c r="N915" s="9">
        <f t="shared" si="254"/>
        <v>18</v>
      </c>
      <c r="O915" s="31" t="str">
        <f t="shared" si="255"/>
        <v/>
      </c>
      <c r="P915" s="134">
        <v>41.53</v>
      </c>
      <c r="Q915" s="31" t="str">
        <f t="shared" si="256"/>
        <v>-</v>
      </c>
      <c r="R915" s="31">
        <f t="shared" si="257"/>
        <v>41.53</v>
      </c>
      <c r="U915" s="133">
        <v>43503.75</v>
      </c>
      <c r="V915" s="9">
        <f t="shared" si="258"/>
        <v>2</v>
      </c>
      <c r="W915" s="9">
        <f t="shared" si="259"/>
        <v>7</v>
      </c>
      <c r="X915" s="9">
        <f t="shared" si="260"/>
        <v>18</v>
      </c>
      <c r="Y915" s="31" t="str">
        <f t="shared" si="261"/>
        <v/>
      </c>
      <c r="Z915" s="134">
        <v>25.05</v>
      </c>
      <c r="AA915" s="31" t="str">
        <f t="shared" si="262"/>
        <v>-</v>
      </c>
      <c r="AB915" s="31">
        <f t="shared" si="263"/>
        <v>25.05</v>
      </c>
    </row>
    <row r="916" spans="1:28" x14ac:dyDescent="0.3">
      <c r="A916" s="133">
        <v>42773.791666666664</v>
      </c>
      <c r="B916" s="152">
        <f t="shared" si="264"/>
        <v>2</v>
      </c>
      <c r="C916" s="152">
        <f t="shared" si="265"/>
        <v>7</v>
      </c>
      <c r="D916" s="152">
        <f t="shared" si="266"/>
        <v>19</v>
      </c>
      <c r="E916" s="38" t="str">
        <f t="shared" si="267"/>
        <v/>
      </c>
      <c r="F916" s="134">
        <v>25.45</v>
      </c>
      <c r="G916" s="38" t="str">
        <f t="shared" si="268"/>
        <v>-</v>
      </c>
      <c r="H916" s="38">
        <f t="shared" si="269"/>
        <v>25.45</v>
      </c>
      <c r="K916" s="133">
        <v>43138.791666666664</v>
      </c>
      <c r="L916" s="9">
        <f t="shared" si="252"/>
        <v>2</v>
      </c>
      <c r="M916" s="9">
        <f t="shared" si="253"/>
        <v>7</v>
      </c>
      <c r="N916" s="9">
        <f t="shared" si="254"/>
        <v>19</v>
      </c>
      <c r="O916" s="31" t="str">
        <f t="shared" si="255"/>
        <v/>
      </c>
      <c r="P916" s="134">
        <v>43.15</v>
      </c>
      <c r="Q916" s="31" t="str">
        <f t="shared" si="256"/>
        <v>-</v>
      </c>
      <c r="R916" s="31">
        <f t="shared" si="257"/>
        <v>43.15</v>
      </c>
      <c r="U916" s="133">
        <v>43503.791666666664</v>
      </c>
      <c r="V916" s="9">
        <f t="shared" si="258"/>
        <v>2</v>
      </c>
      <c r="W916" s="9">
        <f t="shared" si="259"/>
        <v>7</v>
      </c>
      <c r="X916" s="9">
        <f t="shared" si="260"/>
        <v>19</v>
      </c>
      <c r="Y916" s="31" t="str">
        <f t="shared" si="261"/>
        <v/>
      </c>
      <c r="Z916" s="134">
        <v>23.45</v>
      </c>
      <c r="AA916" s="31" t="str">
        <f t="shared" si="262"/>
        <v>-</v>
      </c>
      <c r="AB916" s="31">
        <f t="shared" si="263"/>
        <v>23.45</v>
      </c>
    </row>
    <row r="917" spans="1:28" x14ac:dyDescent="0.3">
      <c r="A917" s="133">
        <v>42773.833333333336</v>
      </c>
      <c r="B917" s="152">
        <f t="shared" si="264"/>
        <v>2</v>
      </c>
      <c r="C917" s="152">
        <f t="shared" si="265"/>
        <v>7</v>
      </c>
      <c r="D917" s="152">
        <f t="shared" si="266"/>
        <v>20</v>
      </c>
      <c r="E917" s="38" t="str">
        <f t="shared" si="267"/>
        <v/>
      </c>
      <c r="F917" s="134">
        <v>24.51</v>
      </c>
      <c r="G917" s="38" t="str">
        <f t="shared" si="268"/>
        <v>-</v>
      </c>
      <c r="H917" s="38">
        <f t="shared" si="269"/>
        <v>24.51</v>
      </c>
      <c r="K917" s="133">
        <v>43138.833333333336</v>
      </c>
      <c r="L917" s="9">
        <f t="shared" si="252"/>
        <v>2</v>
      </c>
      <c r="M917" s="9">
        <f t="shared" si="253"/>
        <v>7</v>
      </c>
      <c r="N917" s="9">
        <f t="shared" si="254"/>
        <v>20</v>
      </c>
      <c r="O917" s="31" t="str">
        <f t="shared" si="255"/>
        <v/>
      </c>
      <c r="P917" s="134">
        <v>37.450000000000003</v>
      </c>
      <c r="Q917" s="31" t="str">
        <f t="shared" si="256"/>
        <v>-</v>
      </c>
      <c r="R917" s="31">
        <f t="shared" si="257"/>
        <v>37.450000000000003</v>
      </c>
      <c r="U917" s="133">
        <v>43503.833333333336</v>
      </c>
      <c r="V917" s="9">
        <f t="shared" si="258"/>
        <v>2</v>
      </c>
      <c r="W917" s="9">
        <f t="shared" si="259"/>
        <v>7</v>
      </c>
      <c r="X917" s="9">
        <f t="shared" si="260"/>
        <v>20</v>
      </c>
      <c r="Y917" s="31" t="str">
        <f t="shared" si="261"/>
        <v/>
      </c>
      <c r="Z917" s="134">
        <v>22.21</v>
      </c>
      <c r="AA917" s="31" t="str">
        <f t="shared" si="262"/>
        <v>-</v>
      </c>
      <c r="AB917" s="31">
        <f t="shared" si="263"/>
        <v>22.21</v>
      </c>
    </row>
    <row r="918" spans="1:28" x14ac:dyDescent="0.3">
      <c r="A918" s="133">
        <v>42773.875</v>
      </c>
      <c r="B918" s="152">
        <f t="shared" si="264"/>
        <v>2</v>
      </c>
      <c r="C918" s="152">
        <f t="shared" si="265"/>
        <v>7</v>
      </c>
      <c r="D918" s="152">
        <f t="shared" si="266"/>
        <v>21</v>
      </c>
      <c r="E918" s="38" t="str">
        <f t="shared" si="267"/>
        <v/>
      </c>
      <c r="F918" s="134">
        <v>23.21</v>
      </c>
      <c r="G918" s="38" t="str">
        <f t="shared" si="268"/>
        <v>-</v>
      </c>
      <c r="H918" s="38">
        <f t="shared" si="269"/>
        <v>23.21</v>
      </c>
      <c r="K918" s="133">
        <v>43138.875</v>
      </c>
      <c r="L918" s="9">
        <f t="shared" si="252"/>
        <v>2</v>
      </c>
      <c r="M918" s="9">
        <f t="shared" si="253"/>
        <v>7</v>
      </c>
      <c r="N918" s="9">
        <f t="shared" si="254"/>
        <v>21</v>
      </c>
      <c r="O918" s="31" t="str">
        <f t="shared" si="255"/>
        <v/>
      </c>
      <c r="P918" s="134">
        <v>33.200000000000003</v>
      </c>
      <c r="Q918" s="31" t="str">
        <f t="shared" si="256"/>
        <v>-</v>
      </c>
      <c r="R918" s="31">
        <f t="shared" si="257"/>
        <v>33.200000000000003</v>
      </c>
      <c r="U918" s="133">
        <v>43503.875</v>
      </c>
      <c r="V918" s="9">
        <f t="shared" si="258"/>
        <v>2</v>
      </c>
      <c r="W918" s="9">
        <f t="shared" si="259"/>
        <v>7</v>
      </c>
      <c r="X918" s="9">
        <f t="shared" si="260"/>
        <v>21</v>
      </c>
      <c r="Y918" s="31" t="str">
        <f t="shared" si="261"/>
        <v/>
      </c>
      <c r="Z918" s="134">
        <v>20.46</v>
      </c>
      <c r="AA918" s="31" t="str">
        <f t="shared" si="262"/>
        <v>-</v>
      </c>
      <c r="AB918" s="31">
        <f t="shared" si="263"/>
        <v>20.46</v>
      </c>
    </row>
    <row r="919" spans="1:28" x14ac:dyDescent="0.3">
      <c r="A919" s="133">
        <v>42773.916666666664</v>
      </c>
      <c r="B919" s="152">
        <f t="shared" si="264"/>
        <v>2</v>
      </c>
      <c r="C919" s="152">
        <f t="shared" si="265"/>
        <v>7</v>
      </c>
      <c r="D919" s="152">
        <f t="shared" si="266"/>
        <v>22</v>
      </c>
      <c r="E919" s="38" t="str">
        <f t="shared" si="267"/>
        <v/>
      </c>
      <c r="F919" s="134">
        <v>21.38</v>
      </c>
      <c r="G919" s="38" t="str">
        <f t="shared" si="268"/>
        <v>-</v>
      </c>
      <c r="H919" s="38">
        <f t="shared" si="269"/>
        <v>21.38</v>
      </c>
      <c r="K919" s="133">
        <v>43138.916666666664</v>
      </c>
      <c r="L919" s="9">
        <f t="shared" si="252"/>
        <v>2</v>
      </c>
      <c r="M919" s="9">
        <f t="shared" si="253"/>
        <v>7</v>
      </c>
      <c r="N919" s="9">
        <f t="shared" si="254"/>
        <v>22</v>
      </c>
      <c r="O919" s="31" t="str">
        <f t="shared" si="255"/>
        <v/>
      </c>
      <c r="P919" s="134">
        <v>27.19</v>
      </c>
      <c r="Q919" s="31" t="str">
        <f t="shared" si="256"/>
        <v>-</v>
      </c>
      <c r="R919" s="31">
        <f t="shared" si="257"/>
        <v>27.19</v>
      </c>
      <c r="U919" s="133">
        <v>43503.916666666664</v>
      </c>
      <c r="V919" s="9">
        <f t="shared" si="258"/>
        <v>2</v>
      </c>
      <c r="W919" s="9">
        <f t="shared" si="259"/>
        <v>7</v>
      </c>
      <c r="X919" s="9">
        <f t="shared" si="260"/>
        <v>22</v>
      </c>
      <c r="Y919" s="31" t="str">
        <f t="shared" si="261"/>
        <v/>
      </c>
      <c r="Z919" s="134">
        <v>19.579999999999998</v>
      </c>
      <c r="AA919" s="31" t="str">
        <f t="shared" si="262"/>
        <v>-</v>
      </c>
      <c r="AB919" s="31">
        <f t="shared" si="263"/>
        <v>19.579999999999998</v>
      </c>
    </row>
    <row r="920" spans="1:28" x14ac:dyDescent="0.3">
      <c r="A920" s="133">
        <v>42773.958333333336</v>
      </c>
      <c r="B920" s="152">
        <f t="shared" si="264"/>
        <v>2</v>
      </c>
      <c r="C920" s="152">
        <f t="shared" si="265"/>
        <v>7</v>
      </c>
      <c r="D920" s="152">
        <f t="shared" si="266"/>
        <v>23</v>
      </c>
      <c r="E920" s="38" t="str">
        <f t="shared" si="267"/>
        <v/>
      </c>
      <c r="F920" s="134">
        <v>19.55</v>
      </c>
      <c r="G920" s="38" t="str">
        <f t="shared" si="268"/>
        <v>-</v>
      </c>
      <c r="H920" s="38">
        <f t="shared" si="269"/>
        <v>19.55</v>
      </c>
      <c r="K920" s="133">
        <v>43138.958333333336</v>
      </c>
      <c r="L920" s="9">
        <f t="shared" si="252"/>
        <v>2</v>
      </c>
      <c r="M920" s="9">
        <f t="shared" si="253"/>
        <v>7</v>
      </c>
      <c r="N920" s="9">
        <f t="shared" si="254"/>
        <v>23</v>
      </c>
      <c r="O920" s="31" t="str">
        <f t="shared" si="255"/>
        <v/>
      </c>
      <c r="P920" s="134">
        <v>24.15</v>
      </c>
      <c r="Q920" s="31" t="str">
        <f t="shared" si="256"/>
        <v>-</v>
      </c>
      <c r="R920" s="31">
        <f t="shared" si="257"/>
        <v>24.15</v>
      </c>
      <c r="U920" s="133">
        <v>43503.958333333336</v>
      </c>
      <c r="V920" s="9">
        <f t="shared" si="258"/>
        <v>2</v>
      </c>
      <c r="W920" s="9">
        <f t="shared" si="259"/>
        <v>7</v>
      </c>
      <c r="X920" s="9">
        <f t="shared" si="260"/>
        <v>23</v>
      </c>
      <c r="Y920" s="31" t="str">
        <f t="shared" si="261"/>
        <v/>
      </c>
      <c r="Z920" s="134">
        <v>18.68</v>
      </c>
      <c r="AA920" s="31" t="str">
        <f t="shared" si="262"/>
        <v>-</v>
      </c>
      <c r="AB920" s="31">
        <f t="shared" si="263"/>
        <v>18.68</v>
      </c>
    </row>
    <row r="921" spans="1:28" x14ac:dyDescent="0.3">
      <c r="A921" s="133">
        <v>42774</v>
      </c>
      <c r="B921" s="152">
        <f t="shared" si="264"/>
        <v>2</v>
      </c>
      <c r="C921" s="152">
        <f t="shared" si="265"/>
        <v>8</v>
      </c>
      <c r="D921" s="152">
        <f t="shared" si="266"/>
        <v>0</v>
      </c>
      <c r="E921" s="38" t="str">
        <f t="shared" si="267"/>
        <v/>
      </c>
      <c r="F921" s="134">
        <v>20.07</v>
      </c>
      <c r="G921" s="38" t="str">
        <f t="shared" si="268"/>
        <v>-</v>
      </c>
      <c r="H921" s="38">
        <f t="shared" si="269"/>
        <v>20.07</v>
      </c>
      <c r="K921" s="133">
        <v>43139</v>
      </c>
      <c r="L921" s="9">
        <f t="shared" si="252"/>
        <v>2</v>
      </c>
      <c r="M921" s="9">
        <f t="shared" si="253"/>
        <v>8</v>
      </c>
      <c r="N921" s="9">
        <f t="shared" si="254"/>
        <v>0</v>
      </c>
      <c r="O921" s="31" t="str">
        <f t="shared" si="255"/>
        <v/>
      </c>
      <c r="P921" s="134">
        <v>25.02</v>
      </c>
      <c r="Q921" s="31" t="str">
        <f t="shared" si="256"/>
        <v>-</v>
      </c>
      <c r="R921" s="31">
        <f t="shared" si="257"/>
        <v>25.02</v>
      </c>
      <c r="U921" s="133">
        <v>43504</v>
      </c>
      <c r="V921" s="9">
        <f t="shared" si="258"/>
        <v>2</v>
      </c>
      <c r="W921" s="9">
        <f t="shared" si="259"/>
        <v>8</v>
      </c>
      <c r="X921" s="9">
        <f t="shared" si="260"/>
        <v>0</v>
      </c>
      <c r="Y921" s="31" t="str">
        <f t="shared" si="261"/>
        <v/>
      </c>
      <c r="Z921" s="134">
        <v>18.77</v>
      </c>
      <c r="AA921" s="31" t="str">
        <f t="shared" si="262"/>
        <v>-</v>
      </c>
      <c r="AB921" s="31">
        <f t="shared" si="263"/>
        <v>18.77</v>
      </c>
    </row>
    <row r="922" spans="1:28" x14ac:dyDescent="0.3">
      <c r="A922" s="133">
        <v>42774.041666666664</v>
      </c>
      <c r="B922" s="152">
        <f t="shared" si="264"/>
        <v>2</v>
      </c>
      <c r="C922" s="152">
        <f t="shared" si="265"/>
        <v>8</v>
      </c>
      <c r="D922" s="152">
        <f t="shared" si="266"/>
        <v>1</v>
      </c>
      <c r="E922" s="38" t="str">
        <f t="shared" si="267"/>
        <v/>
      </c>
      <c r="F922" s="134">
        <v>20.04</v>
      </c>
      <c r="G922" s="38" t="str">
        <f t="shared" si="268"/>
        <v>-</v>
      </c>
      <c r="H922" s="38">
        <f t="shared" si="269"/>
        <v>20.04</v>
      </c>
      <c r="K922" s="133">
        <v>43139.041666666664</v>
      </c>
      <c r="L922" s="9">
        <f t="shared" si="252"/>
        <v>2</v>
      </c>
      <c r="M922" s="9">
        <f t="shared" si="253"/>
        <v>8</v>
      </c>
      <c r="N922" s="9">
        <f t="shared" si="254"/>
        <v>1</v>
      </c>
      <c r="O922" s="31" t="str">
        <f t="shared" si="255"/>
        <v/>
      </c>
      <c r="P922" s="134">
        <v>24.79</v>
      </c>
      <c r="Q922" s="31" t="str">
        <f t="shared" si="256"/>
        <v>-</v>
      </c>
      <c r="R922" s="31">
        <f t="shared" si="257"/>
        <v>24.79</v>
      </c>
      <c r="U922" s="133">
        <v>43504.041666666664</v>
      </c>
      <c r="V922" s="9">
        <f t="shared" si="258"/>
        <v>2</v>
      </c>
      <c r="W922" s="9">
        <f t="shared" si="259"/>
        <v>8</v>
      </c>
      <c r="X922" s="9">
        <f t="shared" si="260"/>
        <v>1</v>
      </c>
      <c r="Y922" s="31" t="str">
        <f t="shared" si="261"/>
        <v/>
      </c>
      <c r="Z922" s="134">
        <v>18.59</v>
      </c>
      <c r="AA922" s="31" t="str">
        <f t="shared" si="262"/>
        <v>-</v>
      </c>
      <c r="AB922" s="31">
        <f t="shared" si="263"/>
        <v>18.59</v>
      </c>
    </row>
    <row r="923" spans="1:28" x14ac:dyDescent="0.3">
      <c r="A923" s="133">
        <v>42774.083333333336</v>
      </c>
      <c r="B923" s="152">
        <f t="shared" si="264"/>
        <v>2</v>
      </c>
      <c r="C923" s="152">
        <f t="shared" si="265"/>
        <v>8</v>
      </c>
      <c r="D923" s="152">
        <f t="shared" si="266"/>
        <v>2</v>
      </c>
      <c r="E923" s="38" t="str">
        <f t="shared" si="267"/>
        <v/>
      </c>
      <c r="F923" s="134">
        <v>19.989999999999998</v>
      </c>
      <c r="G923" s="38" t="str">
        <f t="shared" si="268"/>
        <v>-</v>
      </c>
      <c r="H923" s="38">
        <f t="shared" si="269"/>
        <v>19.989999999999998</v>
      </c>
      <c r="K923" s="133">
        <v>43139.083333333336</v>
      </c>
      <c r="L923" s="9">
        <f t="shared" si="252"/>
        <v>2</v>
      </c>
      <c r="M923" s="9">
        <f t="shared" si="253"/>
        <v>8</v>
      </c>
      <c r="N923" s="9">
        <f t="shared" si="254"/>
        <v>2</v>
      </c>
      <c r="O923" s="31" t="str">
        <f t="shared" si="255"/>
        <v/>
      </c>
      <c r="P923" s="134">
        <v>24.98</v>
      </c>
      <c r="Q923" s="31" t="str">
        <f t="shared" si="256"/>
        <v>-</v>
      </c>
      <c r="R923" s="31">
        <f t="shared" si="257"/>
        <v>24.98</v>
      </c>
      <c r="U923" s="133">
        <v>43504.083333333336</v>
      </c>
      <c r="V923" s="9">
        <f t="shared" si="258"/>
        <v>2</v>
      </c>
      <c r="W923" s="9">
        <f t="shared" si="259"/>
        <v>8</v>
      </c>
      <c r="X923" s="9">
        <f t="shared" si="260"/>
        <v>2</v>
      </c>
      <c r="Y923" s="31" t="str">
        <f t="shared" si="261"/>
        <v/>
      </c>
      <c r="Z923" s="134">
        <v>18.440000000000001</v>
      </c>
      <c r="AA923" s="31" t="str">
        <f t="shared" si="262"/>
        <v>-</v>
      </c>
      <c r="AB923" s="31">
        <f t="shared" si="263"/>
        <v>18.440000000000001</v>
      </c>
    </row>
    <row r="924" spans="1:28" x14ac:dyDescent="0.3">
      <c r="A924" s="133">
        <v>42774.125</v>
      </c>
      <c r="B924" s="152">
        <f t="shared" si="264"/>
        <v>2</v>
      </c>
      <c r="C924" s="152">
        <f t="shared" si="265"/>
        <v>8</v>
      </c>
      <c r="D924" s="152">
        <f t="shared" si="266"/>
        <v>3</v>
      </c>
      <c r="E924" s="38" t="str">
        <f t="shared" si="267"/>
        <v/>
      </c>
      <c r="F924" s="134">
        <v>19.920000000000002</v>
      </c>
      <c r="G924" s="38" t="str">
        <f t="shared" si="268"/>
        <v>-</v>
      </c>
      <c r="H924" s="38">
        <f t="shared" si="269"/>
        <v>19.920000000000002</v>
      </c>
      <c r="K924" s="133">
        <v>43139.125</v>
      </c>
      <c r="L924" s="9">
        <f t="shared" si="252"/>
        <v>2</v>
      </c>
      <c r="M924" s="9">
        <f t="shared" si="253"/>
        <v>8</v>
      </c>
      <c r="N924" s="9">
        <f t="shared" si="254"/>
        <v>3</v>
      </c>
      <c r="O924" s="31" t="str">
        <f t="shared" si="255"/>
        <v/>
      </c>
      <c r="P924" s="134">
        <v>25.57</v>
      </c>
      <c r="Q924" s="31" t="str">
        <f t="shared" si="256"/>
        <v>-</v>
      </c>
      <c r="R924" s="31">
        <f t="shared" si="257"/>
        <v>25.57</v>
      </c>
      <c r="U924" s="133">
        <v>43504.125</v>
      </c>
      <c r="V924" s="9">
        <f t="shared" si="258"/>
        <v>2</v>
      </c>
      <c r="W924" s="9">
        <f t="shared" si="259"/>
        <v>8</v>
      </c>
      <c r="X924" s="9">
        <f t="shared" si="260"/>
        <v>3</v>
      </c>
      <c r="Y924" s="31" t="str">
        <f t="shared" si="261"/>
        <v/>
      </c>
      <c r="Z924" s="134">
        <v>18.62</v>
      </c>
      <c r="AA924" s="31" t="str">
        <f t="shared" si="262"/>
        <v>-</v>
      </c>
      <c r="AB924" s="31">
        <f t="shared" si="263"/>
        <v>18.62</v>
      </c>
    </row>
    <row r="925" spans="1:28" x14ac:dyDescent="0.3">
      <c r="A925" s="133">
        <v>42774.166666666664</v>
      </c>
      <c r="B925" s="152">
        <f t="shared" si="264"/>
        <v>2</v>
      </c>
      <c r="C925" s="152">
        <f t="shared" si="265"/>
        <v>8</v>
      </c>
      <c r="D925" s="152">
        <f t="shared" si="266"/>
        <v>4</v>
      </c>
      <c r="E925" s="38" t="str">
        <f t="shared" si="267"/>
        <v/>
      </c>
      <c r="F925" s="134">
        <v>20.25</v>
      </c>
      <c r="G925" s="38" t="str">
        <f t="shared" si="268"/>
        <v>-</v>
      </c>
      <c r="H925" s="38">
        <f t="shared" si="269"/>
        <v>20.25</v>
      </c>
      <c r="K925" s="133">
        <v>43139.166666666664</v>
      </c>
      <c r="L925" s="9">
        <f t="shared" si="252"/>
        <v>2</v>
      </c>
      <c r="M925" s="9">
        <f t="shared" si="253"/>
        <v>8</v>
      </c>
      <c r="N925" s="9">
        <f t="shared" si="254"/>
        <v>4</v>
      </c>
      <c r="O925" s="31" t="str">
        <f t="shared" si="255"/>
        <v/>
      </c>
      <c r="P925" s="134">
        <v>26.78</v>
      </c>
      <c r="Q925" s="31" t="str">
        <f t="shared" si="256"/>
        <v>-</v>
      </c>
      <c r="R925" s="31">
        <f t="shared" si="257"/>
        <v>26.78</v>
      </c>
      <c r="U925" s="133">
        <v>43504.166666666664</v>
      </c>
      <c r="V925" s="9">
        <f t="shared" si="258"/>
        <v>2</v>
      </c>
      <c r="W925" s="9">
        <f t="shared" si="259"/>
        <v>8</v>
      </c>
      <c r="X925" s="9">
        <f t="shared" si="260"/>
        <v>4</v>
      </c>
      <c r="Y925" s="31" t="str">
        <f t="shared" si="261"/>
        <v/>
      </c>
      <c r="Z925" s="134">
        <v>19.29</v>
      </c>
      <c r="AA925" s="31" t="str">
        <f t="shared" si="262"/>
        <v>-</v>
      </c>
      <c r="AB925" s="31">
        <f t="shared" si="263"/>
        <v>19.29</v>
      </c>
    </row>
    <row r="926" spans="1:28" x14ac:dyDescent="0.3">
      <c r="A926" s="133">
        <v>42774.208333333336</v>
      </c>
      <c r="B926" s="152">
        <f t="shared" si="264"/>
        <v>2</v>
      </c>
      <c r="C926" s="152">
        <f t="shared" si="265"/>
        <v>8</v>
      </c>
      <c r="D926" s="152">
        <f t="shared" si="266"/>
        <v>5</v>
      </c>
      <c r="E926" s="38" t="str">
        <f t="shared" si="267"/>
        <v/>
      </c>
      <c r="F926" s="134">
        <v>21.25</v>
      </c>
      <c r="G926" s="38" t="str">
        <f t="shared" si="268"/>
        <v>-</v>
      </c>
      <c r="H926" s="38">
        <f t="shared" si="269"/>
        <v>21.25</v>
      </c>
      <c r="K926" s="133">
        <v>43139.208333333336</v>
      </c>
      <c r="L926" s="9">
        <f t="shared" si="252"/>
        <v>2</v>
      </c>
      <c r="M926" s="9">
        <f t="shared" si="253"/>
        <v>8</v>
      </c>
      <c r="N926" s="9">
        <f t="shared" si="254"/>
        <v>5</v>
      </c>
      <c r="O926" s="31" t="str">
        <f t="shared" si="255"/>
        <v/>
      </c>
      <c r="P926" s="134">
        <v>31.69</v>
      </c>
      <c r="Q926" s="31" t="str">
        <f t="shared" si="256"/>
        <v>-</v>
      </c>
      <c r="R926" s="31">
        <f t="shared" si="257"/>
        <v>31.69</v>
      </c>
      <c r="U926" s="133">
        <v>43504.208333333336</v>
      </c>
      <c r="V926" s="9">
        <f t="shared" si="258"/>
        <v>2</v>
      </c>
      <c r="W926" s="9">
        <f t="shared" si="259"/>
        <v>8</v>
      </c>
      <c r="X926" s="9">
        <f t="shared" si="260"/>
        <v>5</v>
      </c>
      <c r="Y926" s="31" t="str">
        <f t="shared" si="261"/>
        <v/>
      </c>
      <c r="Z926" s="134">
        <v>20.5</v>
      </c>
      <c r="AA926" s="31" t="str">
        <f t="shared" si="262"/>
        <v>-</v>
      </c>
      <c r="AB926" s="31">
        <f t="shared" si="263"/>
        <v>20.5</v>
      </c>
    </row>
    <row r="927" spans="1:28" x14ac:dyDescent="0.3">
      <c r="A927" s="133">
        <v>42774.25</v>
      </c>
      <c r="B927" s="152">
        <f t="shared" si="264"/>
        <v>2</v>
      </c>
      <c r="C927" s="152">
        <f t="shared" si="265"/>
        <v>8</v>
      </c>
      <c r="D927" s="152">
        <f t="shared" si="266"/>
        <v>6</v>
      </c>
      <c r="E927" s="38" t="str">
        <f t="shared" si="267"/>
        <v/>
      </c>
      <c r="F927" s="134">
        <v>26.26</v>
      </c>
      <c r="G927" s="38" t="str">
        <f t="shared" si="268"/>
        <v>-</v>
      </c>
      <c r="H927" s="38">
        <f t="shared" si="269"/>
        <v>26.26</v>
      </c>
      <c r="K927" s="133">
        <v>43139.25</v>
      </c>
      <c r="L927" s="9">
        <f t="shared" si="252"/>
        <v>2</v>
      </c>
      <c r="M927" s="9">
        <f t="shared" si="253"/>
        <v>8</v>
      </c>
      <c r="N927" s="9">
        <f t="shared" si="254"/>
        <v>6</v>
      </c>
      <c r="O927" s="31" t="str">
        <f t="shared" si="255"/>
        <v/>
      </c>
      <c r="P927" s="134">
        <v>43.46</v>
      </c>
      <c r="Q927" s="31" t="str">
        <f t="shared" si="256"/>
        <v>-</v>
      </c>
      <c r="R927" s="31">
        <f t="shared" si="257"/>
        <v>43.46</v>
      </c>
      <c r="U927" s="133">
        <v>43504.25</v>
      </c>
      <c r="V927" s="9">
        <f t="shared" si="258"/>
        <v>2</v>
      </c>
      <c r="W927" s="9">
        <f t="shared" si="259"/>
        <v>8</v>
      </c>
      <c r="X927" s="9">
        <f t="shared" si="260"/>
        <v>6</v>
      </c>
      <c r="Y927" s="31" t="str">
        <f t="shared" si="261"/>
        <v/>
      </c>
      <c r="Z927" s="134">
        <v>26.32</v>
      </c>
      <c r="AA927" s="31" t="str">
        <f t="shared" si="262"/>
        <v>-</v>
      </c>
      <c r="AB927" s="31">
        <f t="shared" si="263"/>
        <v>26.32</v>
      </c>
    </row>
    <row r="928" spans="1:28" x14ac:dyDescent="0.3">
      <c r="A928" s="133">
        <v>42774.291666666664</v>
      </c>
      <c r="B928" s="152">
        <f t="shared" si="264"/>
        <v>2</v>
      </c>
      <c r="C928" s="152">
        <f t="shared" si="265"/>
        <v>8</v>
      </c>
      <c r="D928" s="152">
        <f t="shared" si="266"/>
        <v>7</v>
      </c>
      <c r="E928" s="38" t="str">
        <f t="shared" si="267"/>
        <v/>
      </c>
      <c r="F928" s="134">
        <v>27.66</v>
      </c>
      <c r="G928" s="38" t="str">
        <f t="shared" si="268"/>
        <v>-</v>
      </c>
      <c r="H928" s="38">
        <f t="shared" si="269"/>
        <v>27.66</v>
      </c>
      <c r="K928" s="133">
        <v>43139.291666666664</v>
      </c>
      <c r="L928" s="9">
        <f t="shared" si="252"/>
        <v>2</v>
      </c>
      <c r="M928" s="9">
        <f t="shared" si="253"/>
        <v>8</v>
      </c>
      <c r="N928" s="9">
        <f t="shared" si="254"/>
        <v>7</v>
      </c>
      <c r="O928" s="31" t="str">
        <f t="shared" si="255"/>
        <v/>
      </c>
      <c r="P928" s="134">
        <v>49.3</v>
      </c>
      <c r="Q928" s="31" t="str">
        <f t="shared" si="256"/>
        <v>-</v>
      </c>
      <c r="R928" s="31">
        <f t="shared" si="257"/>
        <v>49.3</v>
      </c>
      <c r="U928" s="133">
        <v>43504.291666666664</v>
      </c>
      <c r="V928" s="9">
        <f t="shared" si="258"/>
        <v>2</v>
      </c>
      <c r="W928" s="9">
        <f t="shared" si="259"/>
        <v>8</v>
      </c>
      <c r="X928" s="9">
        <f t="shared" si="260"/>
        <v>7</v>
      </c>
      <c r="Y928" s="31" t="str">
        <f t="shared" si="261"/>
        <v/>
      </c>
      <c r="Z928" s="134">
        <v>29.25</v>
      </c>
      <c r="AA928" s="31" t="str">
        <f t="shared" si="262"/>
        <v>-</v>
      </c>
      <c r="AB928" s="31">
        <f t="shared" si="263"/>
        <v>29.25</v>
      </c>
    </row>
    <row r="929" spans="1:28" x14ac:dyDescent="0.3">
      <c r="A929" s="133">
        <v>42774.333333333336</v>
      </c>
      <c r="B929" s="152">
        <f t="shared" si="264"/>
        <v>2</v>
      </c>
      <c r="C929" s="152">
        <f t="shared" si="265"/>
        <v>8</v>
      </c>
      <c r="D929" s="152">
        <f t="shared" si="266"/>
        <v>8</v>
      </c>
      <c r="E929" s="38" t="str">
        <f t="shared" si="267"/>
        <v/>
      </c>
      <c r="F929" s="134">
        <v>26.16</v>
      </c>
      <c r="G929" s="38">
        <f t="shared" si="268"/>
        <v>26.16</v>
      </c>
      <c r="H929" s="38" t="str">
        <f t="shared" si="269"/>
        <v>-</v>
      </c>
      <c r="K929" s="133">
        <v>43139.333333333336</v>
      </c>
      <c r="L929" s="9">
        <f t="shared" si="252"/>
        <v>2</v>
      </c>
      <c r="M929" s="9">
        <f t="shared" si="253"/>
        <v>8</v>
      </c>
      <c r="N929" s="9">
        <f t="shared" si="254"/>
        <v>8</v>
      </c>
      <c r="O929" s="31" t="str">
        <f t="shared" si="255"/>
        <v/>
      </c>
      <c r="P929" s="134">
        <v>39.729999999999997</v>
      </c>
      <c r="Q929" s="31">
        <f t="shared" si="256"/>
        <v>39.729999999999997</v>
      </c>
      <c r="R929" s="31" t="str">
        <f t="shared" si="257"/>
        <v>-</v>
      </c>
      <c r="U929" s="133">
        <v>43504.333333333336</v>
      </c>
      <c r="V929" s="9">
        <f t="shared" si="258"/>
        <v>2</v>
      </c>
      <c r="W929" s="9">
        <f t="shared" si="259"/>
        <v>8</v>
      </c>
      <c r="X929" s="9">
        <f t="shared" si="260"/>
        <v>8</v>
      </c>
      <c r="Y929" s="31" t="str">
        <f t="shared" si="261"/>
        <v/>
      </c>
      <c r="Z929" s="134">
        <v>27.56</v>
      </c>
      <c r="AA929" s="31">
        <f t="shared" si="262"/>
        <v>27.56</v>
      </c>
      <c r="AB929" s="31" t="str">
        <f t="shared" si="263"/>
        <v>-</v>
      </c>
    </row>
    <row r="930" spans="1:28" x14ac:dyDescent="0.3">
      <c r="A930" s="133">
        <v>42774.375</v>
      </c>
      <c r="B930" s="152">
        <f t="shared" si="264"/>
        <v>2</v>
      </c>
      <c r="C930" s="152">
        <f t="shared" si="265"/>
        <v>8</v>
      </c>
      <c r="D930" s="152">
        <f t="shared" si="266"/>
        <v>9</v>
      </c>
      <c r="E930" s="38" t="str">
        <f t="shared" si="267"/>
        <v/>
      </c>
      <c r="F930" s="134">
        <v>27.17</v>
      </c>
      <c r="G930" s="38">
        <f t="shared" si="268"/>
        <v>27.17</v>
      </c>
      <c r="H930" s="38" t="str">
        <f t="shared" si="269"/>
        <v>-</v>
      </c>
      <c r="K930" s="133">
        <v>43139.375</v>
      </c>
      <c r="L930" s="9">
        <f t="shared" si="252"/>
        <v>2</v>
      </c>
      <c r="M930" s="9">
        <f t="shared" si="253"/>
        <v>8</v>
      </c>
      <c r="N930" s="9">
        <f t="shared" si="254"/>
        <v>9</v>
      </c>
      <c r="O930" s="31" t="str">
        <f t="shared" si="255"/>
        <v/>
      </c>
      <c r="P930" s="134">
        <v>38.25</v>
      </c>
      <c r="Q930" s="31">
        <f t="shared" si="256"/>
        <v>38.25</v>
      </c>
      <c r="R930" s="31" t="str">
        <f t="shared" si="257"/>
        <v>-</v>
      </c>
      <c r="U930" s="133">
        <v>43504.375</v>
      </c>
      <c r="V930" s="9">
        <f t="shared" si="258"/>
        <v>2</v>
      </c>
      <c r="W930" s="9">
        <f t="shared" si="259"/>
        <v>8</v>
      </c>
      <c r="X930" s="9">
        <f t="shared" si="260"/>
        <v>9</v>
      </c>
      <c r="Y930" s="31" t="str">
        <f t="shared" si="261"/>
        <v/>
      </c>
      <c r="Z930" s="134">
        <v>28.34</v>
      </c>
      <c r="AA930" s="31">
        <f t="shared" si="262"/>
        <v>28.34</v>
      </c>
      <c r="AB930" s="31" t="str">
        <f t="shared" si="263"/>
        <v>-</v>
      </c>
    </row>
    <row r="931" spans="1:28" x14ac:dyDescent="0.3">
      <c r="A931" s="133">
        <v>42774.416666666664</v>
      </c>
      <c r="B931" s="152">
        <f t="shared" si="264"/>
        <v>2</v>
      </c>
      <c r="C931" s="152">
        <f t="shared" si="265"/>
        <v>8</v>
      </c>
      <c r="D931" s="152">
        <f t="shared" si="266"/>
        <v>10</v>
      </c>
      <c r="E931" s="38" t="str">
        <f t="shared" si="267"/>
        <v/>
      </c>
      <c r="F931" s="134">
        <v>26.78</v>
      </c>
      <c r="G931" s="38">
        <f t="shared" si="268"/>
        <v>26.78</v>
      </c>
      <c r="H931" s="38" t="str">
        <f t="shared" si="269"/>
        <v>-</v>
      </c>
      <c r="K931" s="133">
        <v>43139.416666666664</v>
      </c>
      <c r="L931" s="9">
        <f t="shared" si="252"/>
        <v>2</v>
      </c>
      <c r="M931" s="9">
        <f t="shared" si="253"/>
        <v>8</v>
      </c>
      <c r="N931" s="9">
        <f t="shared" si="254"/>
        <v>10</v>
      </c>
      <c r="O931" s="31" t="str">
        <f t="shared" si="255"/>
        <v/>
      </c>
      <c r="P931" s="134">
        <v>36.25</v>
      </c>
      <c r="Q931" s="31">
        <f t="shared" si="256"/>
        <v>36.25</v>
      </c>
      <c r="R931" s="31" t="str">
        <f t="shared" si="257"/>
        <v>-</v>
      </c>
      <c r="U931" s="133">
        <v>43504.416666666664</v>
      </c>
      <c r="V931" s="9">
        <f t="shared" si="258"/>
        <v>2</v>
      </c>
      <c r="W931" s="9">
        <f t="shared" si="259"/>
        <v>8</v>
      </c>
      <c r="X931" s="9">
        <f t="shared" si="260"/>
        <v>10</v>
      </c>
      <c r="Y931" s="31" t="str">
        <f t="shared" si="261"/>
        <v/>
      </c>
      <c r="Z931" s="134">
        <v>27.83</v>
      </c>
      <c r="AA931" s="31">
        <f t="shared" si="262"/>
        <v>27.83</v>
      </c>
      <c r="AB931" s="31" t="str">
        <f t="shared" si="263"/>
        <v>-</v>
      </c>
    </row>
    <row r="932" spans="1:28" x14ac:dyDescent="0.3">
      <c r="A932" s="133">
        <v>42774.458333333336</v>
      </c>
      <c r="B932" s="152">
        <f t="shared" si="264"/>
        <v>2</v>
      </c>
      <c r="C932" s="152">
        <f t="shared" si="265"/>
        <v>8</v>
      </c>
      <c r="D932" s="152">
        <f t="shared" si="266"/>
        <v>11</v>
      </c>
      <c r="E932" s="38" t="str">
        <f t="shared" si="267"/>
        <v/>
      </c>
      <c r="F932" s="134">
        <v>27.21</v>
      </c>
      <c r="G932" s="38">
        <f t="shared" si="268"/>
        <v>27.21</v>
      </c>
      <c r="H932" s="38" t="str">
        <f t="shared" si="269"/>
        <v>-</v>
      </c>
      <c r="K932" s="133">
        <v>43139.458333333336</v>
      </c>
      <c r="L932" s="9">
        <f t="shared" si="252"/>
        <v>2</v>
      </c>
      <c r="M932" s="9">
        <f t="shared" si="253"/>
        <v>8</v>
      </c>
      <c r="N932" s="9">
        <f t="shared" si="254"/>
        <v>11</v>
      </c>
      <c r="O932" s="31" t="str">
        <f t="shared" si="255"/>
        <v/>
      </c>
      <c r="P932" s="134">
        <v>32.979999999999997</v>
      </c>
      <c r="Q932" s="31">
        <f t="shared" si="256"/>
        <v>32.979999999999997</v>
      </c>
      <c r="R932" s="31" t="str">
        <f t="shared" si="257"/>
        <v>-</v>
      </c>
      <c r="U932" s="133">
        <v>43504.458333333336</v>
      </c>
      <c r="V932" s="9">
        <f t="shared" si="258"/>
        <v>2</v>
      </c>
      <c r="W932" s="9">
        <f t="shared" si="259"/>
        <v>8</v>
      </c>
      <c r="X932" s="9">
        <f t="shared" si="260"/>
        <v>11</v>
      </c>
      <c r="Y932" s="31" t="str">
        <f t="shared" si="261"/>
        <v/>
      </c>
      <c r="Z932" s="134">
        <v>28.19</v>
      </c>
      <c r="AA932" s="31">
        <f t="shared" si="262"/>
        <v>28.19</v>
      </c>
      <c r="AB932" s="31" t="str">
        <f t="shared" si="263"/>
        <v>-</v>
      </c>
    </row>
    <row r="933" spans="1:28" x14ac:dyDescent="0.3">
      <c r="A933" s="133">
        <v>42774.5</v>
      </c>
      <c r="B933" s="152">
        <f t="shared" si="264"/>
        <v>2</v>
      </c>
      <c r="C933" s="152">
        <f t="shared" si="265"/>
        <v>8</v>
      </c>
      <c r="D933" s="152">
        <f t="shared" si="266"/>
        <v>12</v>
      </c>
      <c r="E933" s="38" t="str">
        <f t="shared" si="267"/>
        <v/>
      </c>
      <c r="F933" s="134">
        <v>25.82</v>
      </c>
      <c r="G933" s="38">
        <f t="shared" si="268"/>
        <v>25.82</v>
      </c>
      <c r="H933" s="38" t="str">
        <f t="shared" si="269"/>
        <v>-</v>
      </c>
      <c r="K933" s="133">
        <v>43139.5</v>
      </c>
      <c r="L933" s="9">
        <f t="shared" si="252"/>
        <v>2</v>
      </c>
      <c r="M933" s="9">
        <f t="shared" si="253"/>
        <v>8</v>
      </c>
      <c r="N933" s="9">
        <f t="shared" si="254"/>
        <v>12</v>
      </c>
      <c r="O933" s="31" t="str">
        <f t="shared" si="255"/>
        <v/>
      </c>
      <c r="P933" s="134">
        <v>30.68</v>
      </c>
      <c r="Q933" s="31">
        <f t="shared" si="256"/>
        <v>30.68</v>
      </c>
      <c r="R933" s="31" t="str">
        <f t="shared" si="257"/>
        <v>-</v>
      </c>
      <c r="U933" s="133">
        <v>43504.5</v>
      </c>
      <c r="V933" s="9">
        <f t="shared" si="258"/>
        <v>2</v>
      </c>
      <c r="W933" s="9">
        <f t="shared" si="259"/>
        <v>8</v>
      </c>
      <c r="X933" s="9">
        <f t="shared" si="260"/>
        <v>12</v>
      </c>
      <c r="Y933" s="31" t="str">
        <f t="shared" si="261"/>
        <v/>
      </c>
      <c r="Z933" s="134">
        <v>27.24</v>
      </c>
      <c r="AA933" s="31">
        <f t="shared" si="262"/>
        <v>27.24</v>
      </c>
      <c r="AB933" s="31" t="str">
        <f t="shared" si="263"/>
        <v>-</v>
      </c>
    </row>
    <row r="934" spans="1:28" x14ac:dyDescent="0.3">
      <c r="A934" s="133">
        <v>42774.541666666664</v>
      </c>
      <c r="B934" s="152">
        <f t="shared" si="264"/>
        <v>2</v>
      </c>
      <c r="C934" s="152">
        <f t="shared" si="265"/>
        <v>8</v>
      </c>
      <c r="D934" s="152">
        <f t="shared" si="266"/>
        <v>13</v>
      </c>
      <c r="E934" s="38" t="str">
        <f t="shared" si="267"/>
        <v/>
      </c>
      <c r="F934" s="134">
        <v>25.53</v>
      </c>
      <c r="G934" s="38">
        <f t="shared" si="268"/>
        <v>25.53</v>
      </c>
      <c r="H934" s="38" t="str">
        <f t="shared" si="269"/>
        <v>-</v>
      </c>
      <c r="K934" s="133">
        <v>43139.541666666664</v>
      </c>
      <c r="L934" s="9">
        <f t="shared" si="252"/>
        <v>2</v>
      </c>
      <c r="M934" s="9">
        <f t="shared" si="253"/>
        <v>8</v>
      </c>
      <c r="N934" s="9">
        <f t="shared" si="254"/>
        <v>13</v>
      </c>
      <c r="O934" s="31" t="str">
        <f t="shared" si="255"/>
        <v/>
      </c>
      <c r="P934" s="134">
        <v>29.47</v>
      </c>
      <c r="Q934" s="31">
        <f t="shared" si="256"/>
        <v>29.47</v>
      </c>
      <c r="R934" s="31" t="str">
        <f t="shared" si="257"/>
        <v>-</v>
      </c>
      <c r="U934" s="133">
        <v>43504.541666666664</v>
      </c>
      <c r="V934" s="9">
        <f t="shared" si="258"/>
        <v>2</v>
      </c>
      <c r="W934" s="9">
        <f t="shared" si="259"/>
        <v>8</v>
      </c>
      <c r="X934" s="9">
        <f t="shared" si="260"/>
        <v>13</v>
      </c>
      <c r="Y934" s="31" t="str">
        <f t="shared" si="261"/>
        <v/>
      </c>
      <c r="Z934" s="134">
        <v>26.45</v>
      </c>
      <c r="AA934" s="31">
        <f t="shared" si="262"/>
        <v>26.45</v>
      </c>
      <c r="AB934" s="31" t="str">
        <f t="shared" si="263"/>
        <v>-</v>
      </c>
    </row>
    <row r="935" spans="1:28" x14ac:dyDescent="0.3">
      <c r="A935" s="133">
        <v>42774.583333333336</v>
      </c>
      <c r="B935" s="152">
        <f t="shared" si="264"/>
        <v>2</v>
      </c>
      <c r="C935" s="152">
        <f t="shared" si="265"/>
        <v>8</v>
      </c>
      <c r="D935" s="152">
        <f t="shared" si="266"/>
        <v>14</v>
      </c>
      <c r="E935" s="38" t="str">
        <f t="shared" si="267"/>
        <v/>
      </c>
      <c r="F935" s="134">
        <v>24.68</v>
      </c>
      <c r="G935" s="38">
        <f t="shared" si="268"/>
        <v>24.68</v>
      </c>
      <c r="H935" s="38" t="str">
        <f t="shared" si="269"/>
        <v>-</v>
      </c>
      <c r="K935" s="133">
        <v>43139.583333333336</v>
      </c>
      <c r="L935" s="9">
        <f t="shared" si="252"/>
        <v>2</v>
      </c>
      <c r="M935" s="9">
        <f t="shared" si="253"/>
        <v>8</v>
      </c>
      <c r="N935" s="9">
        <f t="shared" si="254"/>
        <v>14</v>
      </c>
      <c r="O935" s="31" t="str">
        <f t="shared" si="255"/>
        <v/>
      </c>
      <c r="P935" s="134">
        <v>28.32</v>
      </c>
      <c r="Q935" s="31">
        <f t="shared" si="256"/>
        <v>28.32</v>
      </c>
      <c r="R935" s="31" t="str">
        <f t="shared" si="257"/>
        <v>-</v>
      </c>
      <c r="U935" s="133">
        <v>43504.583333333336</v>
      </c>
      <c r="V935" s="9">
        <f t="shared" si="258"/>
        <v>2</v>
      </c>
      <c r="W935" s="9">
        <f t="shared" si="259"/>
        <v>8</v>
      </c>
      <c r="X935" s="9">
        <f t="shared" si="260"/>
        <v>14</v>
      </c>
      <c r="Y935" s="31" t="str">
        <f t="shared" si="261"/>
        <v/>
      </c>
      <c r="Z935" s="134">
        <v>25.84</v>
      </c>
      <c r="AA935" s="31">
        <f t="shared" si="262"/>
        <v>25.84</v>
      </c>
      <c r="AB935" s="31" t="str">
        <f t="shared" si="263"/>
        <v>-</v>
      </c>
    </row>
    <row r="936" spans="1:28" x14ac:dyDescent="0.3">
      <c r="A936" s="133">
        <v>42774.625</v>
      </c>
      <c r="B936" s="152">
        <f t="shared" si="264"/>
        <v>2</v>
      </c>
      <c r="C936" s="152">
        <f t="shared" si="265"/>
        <v>8</v>
      </c>
      <c r="D936" s="152">
        <f t="shared" si="266"/>
        <v>15</v>
      </c>
      <c r="E936" s="38" t="str">
        <f t="shared" si="267"/>
        <v/>
      </c>
      <c r="F936" s="134">
        <v>24.3</v>
      </c>
      <c r="G936" s="38">
        <f t="shared" si="268"/>
        <v>24.3</v>
      </c>
      <c r="H936" s="38" t="str">
        <f t="shared" si="269"/>
        <v>-</v>
      </c>
      <c r="K936" s="133">
        <v>43139.625</v>
      </c>
      <c r="L936" s="9">
        <f t="shared" si="252"/>
        <v>2</v>
      </c>
      <c r="M936" s="9">
        <f t="shared" si="253"/>
        <v>8</v>
      </c>
      <c r="N936" s="9">
        <f t="shared" si="254"/>
        <v>15</v>
      </c>
      <c r="O936" s="31" t="str">
        <f t="shared" si="255"/>
        <v/>
      </c>
      <c r="P936" s="134">
        <v>27.85</v>
      </c>
      <c r="Q936" s="31">
        <f t="shared" si="256"/>
        <v>27.85</v>
      </c>
      <c r="R936" s="31" t="str">
        <f t="shared" si="257"/>
        <v>-</v>
      </c>
      <c r="U936" s="133">
        <v>43504.625</v>
      </c>
      <c r="V936" s="9">
        <f t="shared" si="258"/>
        <v>2</v>
      </c>
      <c r="W936" s="9">
        <f t="shared" si="259"/>
        <v>8</v>
      </c>
      <c r="X936" s="9">
        <f t="shared" si="260"/>
        <v>15</v>
      </c>
      <c r="Y936" s="31" t="str">
        <f t="shared" si="261"/>
        <v/>
      </c>
      <c r="Z936" s="134">
        <v>24.91</v>
      </c>
      <c r="AA936" s="31">
        <f t="shared" si="262"/>
        <v>24.91</v>
      </c>
      <c r="AB936" s="31" t="str">
        <f t="shared" si="263"/>
        <v>-</v>
      </c>
    </row>
    <row r="937" spans="1:28" x14ac:dyDescent="0.3">
      <c r="A937" s="133">
        <v>42774.666666666664</v>
      </c>
      <c r="B937" s="152">
        <f t="shared" si="264"/>
        <v>2</v>
      </c>
      <c r="C937" s="152">
        <f t="shared" si="265"/>
        <v>8</v>
      </c>
      <c r="D937" s="152">
        <f t="shared" si="266"/>
        <v>16</v>
      </c>
      <c r="E937" s="38" t="str">
        <f t="shared" si="267"/>
        <v/>
      </c>
      <c r="F937" s="134">
        <v>24.61</v>
      </c>
      <c r="G937" s="38">
        <f t="shared" si="268"/>
        <v>24.61</v>
      </c>
      <c r="H937" s="38" t="str">
        <f t="shared" si="269"/>
        <v>-</v>
      </c>
      <c r="K937" s="133">
        <v>43139.666666666664</v>
      </c>
      <c r="L937" s="9">
        <f t="shared" si="252"/>
        <v>2</v>
      </c>
      <c r="M937" s="9">
        <f t="shared" si="253"/>
        <v>8</v>
      </c>
      <c r="N937" s="9">
        <f t="shared" si="254"/>
        <v>16</v>
      </c>
      <c r="O937" s="31" t="str">
        <f t="shared" si="255"/>
        <v/>
      </c>
      <c r="P937" s="134">
        <v>28.87</v>
      </c>
      <c r="Q937" s="31">
        <f t="shared" si="256"/>
        <v>28.87</v>
      </c>
      <c r="R937" s="31" t="str">
        <f t="shared" si="257"/>
        <v>-</v>
      </c>
      <c r="U937" s="133">
        <v>43504.666666666664</v>
      </c>
      <c r="V937" s="9">
        <f t="shared" si="258"/>
        <v>2</v>
      </c>
      <c r="W937" s="9">
        <f t="shared" si="259"/>
        <v>8</v>
      </c>
      <c r="X937" s="9">
        <f t="shared" si="260"/>
        <v>16</v>
      </c>
      <c r="Y937" s="31" t="str">
        <f t="shared" si="261"/>
        <v/>
      </c>
      <c r="Z937" s="134">
        <v>25.12</v>
      </c>
      <c r="AA937" s="31">
        <f t="shared" si="262"/>
        <v>25.12</v>
      </c>
      <c r="AB937" s="31" t="str">
        <f t="shared" si="263"/>
        <v>-</v>
      </c>
    </row>
    <row r="938" spans="1:28" x14ac:dyDescent="0.3">
      <c r="A938" s="133">
        <v>42774.708333333336</v>
      </c>
      <c r="B938" s="152">
        <f t="shared" si="264"/>
        <v>2</v>
      </c>
      <c r="C938" s="152">
        <f t="shared" si="265"/>
        <v>8</v>
      </c>
      <c r="D938" s="152">
        <f t="shared" si="266"/>
        <v>17</v>
      </c>
      <c r="E938" s="38" t="str">
        <f t="shared" si="267"/>
        <v/>
      </c>
      <c r="F938" s="134">
        <v>29.36</v>
      </c>
      <c r="G938" s="38" t="str">
        <f t="shared" si="268"/>
        <v>-</v>
      </c>
      <c r="H938" s="38">
        <f t="shared" si="269"/>
        <v>29.36</v>
      </c>
      <c r="K938" s="133">
        <v>43139.708333333336</v>
      </c>
      <c r="L938" s="9">
        <f t="shared" si="252"/>
        <v>2</v>
      </c>
      <c r="M938" s="9">
        <f t="shared" si="253"/>
        <v>8</v>
      </c>
      <c r="N938" s="9">
        <f t="shared" si="254"/>
        <v>17</v>
      </c>
      <c r="O938" s="31" t="str">
        <f t="shared" si="255"/>
        <v/>
      </c>
      <c r="P938" s="134">
        <v>37.14</v>
      </c>
      <c r="Q938" s="31" t="str">
        <f t="shared" si="256"/>
        <v>-</v>
      </c>
      <c r="R938" s="31">
        <f t="shared" si="257"/>
        <v>37.14</v>
      </c>
      <c r="U938" s="133">
        <v>43504.708333333336</v>
      </c>
      <c r="V938" s="9">
        <f t="shared" si="258"/>
        <v>2</v>
      </c>
      <c r="W938" s="9">
        <f t="shared" si="259"/>
        <v>8</v>
      </c>
      <c r="X938" s="9">
        <f t="shared" si="260"/>
        <v>17</v>
      </c>
      <c r="Y938" s="31" t="str">
        <f t="shared" si="261"/>
        <v/>
      </c>
      <c r="Z938" s="134">
        <v>32.81</v>
      </c>
      <c r="AA938" s="31" t="str">
        <f t="shared" si="262"/>
        <v>-</v>
      </c>
      <c r="AB938" s="31">
        <f t="shared" si="263"/>
        <v>32.81</v>
      </c>
    </row>
    <row r="939" spans="1:28" x14ac:dyDescent="0.3">
      <c r="A939" s="133">
        <v>42774.75</v>
      </c>
      <c r="B939" s="152">
        <f t="shared" si="264"/>
        <v>2</v>
      </c>
      <c r="C939" s="152">
        <f t="shared" si="265"/>
        <v>8</v>
      </c>
      <c r="D939" s="152">
        <f t="shared" si="266"/>
        <v>18</v>
      </c>
      <c r="E939" s="38" t="str">
        <f t="shared" si="267"/>
        <v/>
      </c>
      <c r="F939" s="134">
        <v>32.65</v>
      </c>
      <c r="G939" s="38" t="str">
        <f t="shared" si="268"/>
        <v>-</v>
      </c>
      <c r="H939" s="38">
        <f t="shared" si="269"/>
        <v>32.65</v>
      </c>
      <c r="K939" s="133">
        <v>43139.75</v>
      </c>
      <c r="L939" s="9">
        <f t="shared" si="252"/>
        <v>2</v>
      </c>
      <c r="M939" s="9">
        <f t="shared" si="253"/>
        <v>8</v>
      </c>
      <c r="N939" s="9">
        <f t="shared" si="254"/>
        <v>18</v>
      </c>
      <c r="O939" s="31" t="str">
        <f t="shared" si="255"/>
        <v/>
      </c>
      <c r="P939" s="134">
        <v>42.62</v>
      </c>
      <c r="Q939" s="31" t="str">
        <f t="shared" si="256"/>
        <v>-</v>
      </c>
      <c r="R939" s="31">
        <f t="shared" si="257"/>
        <v>42.62</v>
      </c>
      <c r="U939" s="133">
        <v>43504.75</v>
      </c>
      <c r="V939" s="9">
        <f t="shared" si="258"/>
        <v>2</v>
      </c>
      <c r="W939" s="9">
        <f t="shared" si="259"/>
        <v>8</v>
      </c>
      <c r="X939" s="9">
        <f t="shared" si="260"/>
        <v>18</v>
      </c>
      <c r="Y939" s="31" t="str">
        <f t="shared" si="261"/>
        <v/>
      </c>
      <c r="Z939" s="134">
        <v>35.72</v>
      </c>
      <c r="AA939" s="31" t="str">
        <f t="shared" si="262"/>
        <v>-</v>
      </c>
      <c r="AB939" s="31">
        <f t="shared" si="263"/>
        <v>35.72</v>
      </c>
    </row>
    <row r="940" spans="1:28" x14ac:dyDescent="0.3">
      <c r="A940" s="133">
        <v>42774.791666666664</v>
      </c>
      <c r="B940" s="152">
        <f t="shared" si="264"/>
        <v>2</v>
      </c>
      <c r="C940" s="152">
        <f t="shared" si="265"/>
        <v>8</v>
      </c>
      <c r="D940" s="152">
        <f t="shared" si="266"/>
        <v>19</v>
      </c>
      <c r="E940" s="38" t="str">
        <f t="shared" si="267"/>
        <v/>
      </c>
      <c r="F940" s="134">
        <v>31.21</v>
      </c>
      <c r="G940" s="38" t="str">
        <f t="shared" si="268"/>
        <v>-</v>
      </c>
      <c r="H940" s="38">
        <f t="shared" si="269"/>
        <v>31.21</v>
      </c>
      <c r="K940" s="133">
        <v>43139.791666666664</v>
      </c>
      <c r="L940" s="9">
        <f t="shared" si="252"/>
        <v>2</v>
      </c>
      <c r="M940" s="9">
        <f t="shared" si="253"/>
        <v>8</v>
      </c>
      <c r="N940" s="9">
        <f t="shared" si="254"/>
        <v>19</v>
      </c>
      <c r="O940" s="31" t="str">
        <f t="shared" si="255"/>
        <v/>
      </c>
      <c r="P940" s="134">
        <v>40.33</v>
      </c>
      <c r="Q940" s="31" t="str">
        <f t="shared" si="256"/>
        <v>-</v>
      </c>
      <c r="R940" s="31">
        <f t="shared" si="257"/>
        <v>40.33</v>
      </c>
      <c r="U940" s="133">
        <v>43504.791666666664</v>
      </c>
      <c r="V940" s="9">
        <f t="shared" si="258"/>
        <v>2</v>
      </c>
      <c r="W940" s="9">
        <f t="shared" si="259"/>
        <v>8</v>
      </c>
      <c r="X940" s="9">
        <f t="shared" si="260"/>
        <v>19</v>
      </c>
      <c r="Y940" s="31" t="str">
        <f t="shared" si="261"/>
        <v/>
      </c>
      <c r="Z940" s="134">
        <v>37.270000000000003</v>
      </c>
      <c r="AA940" s="31" t="str">
        <f t="shared" si="262"/>
        <v>-</v>
      </c>
      <c r="AB940" s="31">
        <f t="shared" si="263"/>
        <v>37.270000000000003</v>
      </c>
    </row>
    <row r="941" spans="1:28" x14ac:dyDescent="0.3">
      <c r="A941" s="133">
        <v>42774.833333333336</v>
      </c>
      <c r="B941" s="152">
        <f t="shared" si="264"/>
        <v>2</v>
      </c>
      <c r="C941" s="152">
        <f t="shared" si="265"/>
        <v>8</v>
      </c>
      <c r="D941" s="152">
        <f t="shared" si="266"/>
        <v>20</v>
      </c>
      <c r="E941" s="38" t="str">
        <f t="shared" si="267"/>
        <v/>
      </c>
      <c r="F941" s="134">
        <v>29.49</v>
      </c>
      <c r="G941" s="38" t="str">
        <f t="shared" si="268"/>
        <v>-</v>
      </c>
      <c r="H941" s="38">
        <f t="shared" si="269"/>
        <v>29.49</v>
      </c>
      <c r="K941" s="133">
        <v>43139.833333333336</v>
      </c>
      <c r="L941" s="9">
        <f t="shared" si="252"/>
        <v>2</v>
      </c>
      <c r="M941" s="9">
        <f t="shared" si="253"/>
        <v>8</v>
      </c>
      <c r="N941" s="9">
        <f t="shared" si="254"/>
        <v>20</v>
      </c>
      <c r="O941" s="31" t="str">
        <f t="shared" si="255"/>
        <v/>
      </c>
      <c r="P941" s="134">
        <v>38.270000000000003</v>
      </c>
      <c r="Q941" s="31" t="str">
        <f t="shared" si="256"/>
        <v>-</v>
      </c>
      <c r="R941" s="31">
        <f t="shared" si="257"/>
        <v>38.270000000000003</v>
      </c>
      <c r="U941" s="133">
        <v>43504.833333333336</v>
      </c>
      <c r="V941" s="9">
        <f t="shared" si="258"/>
        <v>2</v>
      </c>
      <c r="W941" s="9">
        <f t="shared" si="259"/>
        <v>8</v>
      </c>
      <c r="X941" s="9">
        <f t="shared" si="260"/>
        <v>20</v>
      </c>
      <c r="Y941" s="31" t="str">
        <f t="shared" si="261"/>
        <v/>
      </c>
      <c r="Z941" s="134">
        <v>37.26</v>
      </c>
      <c r="AA941" s="31" t="str">
        <f t="shared" si="262"/>
        <v>-</v>
      </c>
      <c r="AB941" s="31">
        <f t="shared" si="263"/>
        <v>37.26</v>
      </c>
    </row>
    <row r="942" spans="1:28" x14ac:dyDescent="0.3">
      <c r="A942" s="133">
        <v>42774.875</v>
      </c>
      <c r="B942" s="152">
        <f t="shared" si="264"/>
        <v>2</v>
      </c>
      <c r="C942" s="152">
        <f t="shared" si="265"/>
        <v>8</v>
      </c>
      <c r="D942" s="152">
        <f t="shared" si="266"/>
        <v>21</v>
      </c>
      <c r="E942" s="38" t="str">
        <f t="shared" si="267"/>
        <v/>
      </c>
      <c r="F942" s="134">
        <v>26.53</v>
      </c>
      <c r="G942" s="38" t="str">
        <f t="shared" si="268"/>
        <v>-</v>
      </c>
      <c r="H942" s="38">
        <f t="shared" si="269"/>
        <v>26.53</v>
      </c>
      <c r="K942" s="133">
        <v>43139.875</v>
      </c>
      <c r="L942" s="9">
        <f t="shared" si="252"/>
        <v>2</v>
      </c>
      <c r="M942" s="9">
        <f t="shared" si="253"/>
        <v>8</v>
      </c>
      <c r="N942" s="9">
        <f t="shared" si="254"/>
        <v>21</v>
      </c>
      <c r="O942" s="31" t="str">
        <f t="shared" si="255"/>
        <v/>
      </c>
      <c r="P942" s="134">
        <v>35.74</v>
      </c>
      <c r="Q942" s="31" t="str">
        <f t="shared" si="256"/>
        <v>-</v>
      </c>
      <c r="R942" s="31">
        <f t="shared" si="257"/>
        <v>35.74</v>
      </c>
      <c r="U942" s="133">
        <v>43504.875</v>
      </c>
      <c r="V942" s="9">
        <f t="shared" si="258"/>
        <v>2</v>
      </c>
      <c r="W942" s="9">
        <f t="shared" si="259"/>
        <v>8</v>
      </c>
      <c r="X942" s="9">
        <f t="shared" si="260"/>
        <v>21</v>
      </c>
      <c r="Y942" s="31" t="str">
        <f t="shared" si="261"/>
        <v/>
      </c>
      <c r="Z942" s="134">
        <v>37.31</v>
      </c>
      <c r="AA942" s="31" t="str">
        <f t="shared" si="262"/>
        <v>-</v>
      </c>
      <c r="AB942" s="31">
        <f t="shared" si="263"/>
        <v>37.31</v>
      </c>
    </row>
    <row r="943" spans="1:28" x14ac:dyDescent="0.3">
      <c r="A943" s="133">
        <v>42774.916666666664</v>
      </c>
      <c r="B943" s="152">
        <f t="shared" si="264"/>
        <v>2</v>
      </c>
      <c r="C943" s="152">
        <f t="shared" si="265"/>
        <v>8</v>
      </c>
      <c r="D943" s="152">
        <f t="shared" si="266"/>
        <v>22</v>
      </c>
      <c r="E943" s="38" t="str">
        <f t="shared" si="267"/>
        <v/>
      </c>
      <c r="F943" s="134">
        <v>23.54</v>
      </c>
      <c r="G943" s="38" t="str">
        <f t="shared" si="268"/>
        <v>-</v>
      </c>
      <c r="H943" s="38">
        <f t="shared" si="269"/>
        <v>23.54</v>
      </c>
      <c r="K943" s="133">
        <v>43139.916666666664</v>
      </c>
      <c r="L943" s="9">
        <f t="shared" si="252"/>
        <v>2</v>
      </c>
      <c r="M943" s="9">
        <f t="shared" si="253"/>
        <v>8</v>
      </c>
      <c r="N943" s="9">
        <f t="shared" si="254"/>
        <v>22</v>
      </c>
      <c r="O943" s="31" t="str">
        <f t="shared" si="255"/>
        <v/>
      </c>
      <c r="P943" s="134">
        <v>31.06</v>
      </c>
      <c r="Q943" s="31" t="str">
        <f t="shared" si="256"/>
        <v>-</v>
      </c>
      <c r="R943" s="31">
        <f t="shared" si="257"/>
        <v>31.06</v>
      </c>
      <c r="U943" s="133">
        <v>43504.916666666664</v>
      </c>
      <c r="V943" s="9">
        <f t="shared" si="258"/>
        <v>2</v>
      </c>
      <c r="W943" s="9">
        <f t="shared" si="259"/>
        <v>8</v>
      </c>
      <c r="X943" s="9">
        <f t="shared" si="260"/>
        <v>22</v>
      </c>
      <c r="Y943" s="31" t="str">
        <f t="shared" si="261"/>
        <v/>
      </c>
      <c r="Z943" s="134">
        <v>29.64</v>
      </c>
      <c r="AA943" s="31" t="str">
        <f t="shared" si="262"/>
        <v>-</v>
      </c>
      <c r="AB943" s="31">
        <f t="shared" si="263"/>
        <v>29.64</v>
      </c>
    </row>
    <row r="944" spans="1:28" x14ac:dyDescent="0.3">
      <c r="A944" s="133">
        <v>42774.958333333336</v>
      </c>
      <c r="B944" s="152">
        <f t="shared" si="264"/>
        <v>2</v>
      </c>
      <c r="C944" s="152">
        <f t="shared" si="265"/>
        <v>8</v>
      </c>
      <c r="D944" s="152">
        <f t="shared" si="266"/>
        <v>23</v>
      </c>
      <c r="E944" s="38" t="str">
        <f t="shared" si="267"/>
        <v/>
      </c>
      <c r="F944" s="134">
        <v>21.71</v>
      </c>
      <c r="G944" s="38" t="str">
        <f t="shared" si="268"/>
        <v>-</v>
      </c>
      <c r="H944" s="38">
        <f t="shared" si="269"/>
        <v>21.71</v>
      </c>
      <c r="K944" s="133">
        <v>43139.958333333336</v>
      </c>
      <c r="L944" s="9">
        <f t="shared" si="252"/>
        <v>2</v>
      </c>
      <c r="M944" s="9">
        <f t="shared" si="253"/>
        <v>8</v>
      </c>
      <c r="N944" s="9">
        <f t="shared" si="254"/>
        <v>23</v>
      </c>
      <c r="O944" s="31" t="str">
        <f t="shared" si="255"/>
        <v/>
      </c>
      <c r="P944" s="134">
        <v>28.2</v>
      </c>
      <c r="Q944" s="31" t="str">
        <f t="shared" si="256"/>
        <v>-</v>
      </c>
      <c r="R944" s="31">
        <f t="shared" si="257"/>
        <v>28.2</v>
      </c>
      <c r="U944" s="133">
        <v>43504.958333333336</v>
      </c>
      <c r="V944" s="9">
        <f t="shared" si="258"/>
        <v>2</v>
      </c>
      <c r="W944" s="9">
        <f t="shared" si="259"/>
        <v>8</v>
      </c>
      <c r="X944" s="9">
        <f t="shared" si="260"/>
        <v>23</v>
      </c>
      <c r="Y944" s="31" t="str">
        <f t="shared" si="261"/>
        <v/>
      </c>
      <c r="Z944" s="134">
        <v>25.42</v>
      </c>
      <c r="AA944" s="31" t="str">
        <f t="shared" si="262"/>
        <v>-</v>
      </c>
      <c r="AB944" s="31">
        <f t="shared" si="263"/>
        <v>25.42</v>
      </c>
    </row>
    <row r="945" spans="1:28" x14ac:dyDescent="0.3">
      <c r="A945" s="133">
        <v>42775</v>
      </c>
      <c r="B945" s="152">
        <f t="shared" si="264"/>
        <v>2</v>
      </c>
      <c r="C945" s="152">
        <f t="shared" si="265"/>
        <v>9</v>
      </c>
      <c r="D945" s="152">
        <f t="shared" si="266"/>
        <v>0</v>
      </c>
      <c r="E945" s="38" t="str">
        <f t="shared" si="267"/>
        <v/>
      </c>
      <c r="F945" s="134">
        <v>22.21</v>
      </c>
      <c r="G945" s="38" t="str">
        <f t="shared" si="268"/>
        <v>-</v>
      </c>
      <c r="H945" s="38">
        <f t="shared" si="269"/>
        <v>22.21</v>
      </c>
      <c r="K945" s="133">
        <v>43140</v>
      </c>
      <c r="L945" s="9">
        <f t="shared" si="252"/>
        <v>2</v>
      </c>
      <c r="M945" s="9">
        <f t="shared" si="253"/>
        <v>9</v>
      </c>
      <c r="N945" s="9">
        <f t="shared" si="254"/>
        <v>0</v>
      </c>
      <c r="O945" s="31" t="str">
        <f t="shared" si="255"/>
        <v/>
      </c>
      <c r="P945" s="134">
        <v>27.36</v>
      </c>
      <c r="Q945" s="31" t="str">
        <f t="shared" si="256"/>
        <v>-</v>
      </c>
      <c r="R945" s="31">
        <f t="shared" si="257"/>
        <v>27.36</v>
      </c>
      <c r="U945" s="133">
        <v>43505</v>
      </c>
      <c r="V945" s="9">
        <f t="shared" si="258"/>
        <v>2</v>
      </c>
      <c r="W945" s="9">
        <f t="shared" si="259"/>
        <v>9</v>
      </c>
      <c r="X945" s="9">
        <f t="shared" si="260"/>
        <v>0</v>
      </c>
      <c r="Y945" s="31" t="str">
        <f t="shared" si="261"/>
        <v>W</v>
      </c>
      <c r="Z945" s="134">
        <v>25.31</v>
      </c>
      <c r="AA945" s="31" t="str">
        <f t="shared" si="262"/>
        <v>-</v>
      </c>
      <c r="AB945" s="31">
        <f t="shared" si="263"/>
        <v>25.31</v>
      </c>
    </row>
    <row r="946" spans="1:28" x14ac:dyDescent="0.3">
      <c r="A946" s="133">
        <v>42775.041666666664</v>
      </c>
      <c r="B946" s="152">
        <f t="shared" si="264"/>
        <v>2</v>
      </c>
      <c r="C946" s="152">
        <f t="shared" si="265"/>
        <v>9</v>
      </c>
      <c r="D946" s="152">
        <f t="shared" si="266"/>
        <v>1</v>
      </c>
      <c r="E946" s="38" t="str">
        <f t="shared" si="267"/>
        <v/>
      </c>
      <c r="F946" s="134">
        <v>22.14</v>
      </c>
      <c r="G946" s="38" t="str">
        <f t="shared" si="268"/>
        <v>-</v>
      </c>
      <c r="H946" s="38">
        <f t="shared" si="269"/>
        <v>22.14</v>
      </c>
      <c r="K946" s="133">
        <v>43140.041666666664</v>
      </c>
      <c r="L946" s="9">
        <f t="shared" si="252"/>
        <v>2</v>
      </c>
      <c r="M946" s="9">
        <f t="shared" si="253"/>
        <v>9</v>
      </c>
      <c r="N946" s="9">
        <f t="shared" si="254"/>
        <v>1</v>
      </c>
      <c r="O946" s="31" t="str">
        <f t="shared" si="255"/>
        <v/>
      </c>
      <c r="P946" s="134">
        <v>26.84</v>
      </c>
      <c r="Q946" s="31" t="str">
        <f t="shared" si="256"/>
        <v>-</v>
      </c>
      <c r="R946" s="31">
        <f t="shared" si="257"/>
        <v>26.84</v>
      </c>
      <c r="U946" s="133">
        <v>43505.041666666664</v>
      </c>
      <c r="V946" s="9">
        <f t="shared" si="258"/>
        <v>2</v>
      </c>
      <c r="W946" s="9">
        <f t="shared" si="259"/>
        <v>9</v>
      </c>
      <c r="X946" s="9">
        <f t="shared" si="260"/>
        <v>1</v>
      </c>
      <c r="Y946" s="31" t="str">
        <f t="shared" si="261"/>
        <v>W</v>
      </c>
      <c r="Z946" s="134">
        <v>24.35</v>
      </c>
      <c r="AA946" s="31" t="str">
        <f t="shared" si="262"/>
        <v>-</v>
      </c>
      <c r="AB946" s="31">
        <f t="shared" si="263"/>
        <v>24.35</v>
      </c>
    </row>
    <row r="947" spans="1:28" x14ac:dyDescent="0.3">
      <c r="A947" s="133">
        <v>42775.083333333336</v>
      </c>
      <c r="B947" s="152">
        <f t="shared" si="264"/>
        <v>2</v>
      </c>
      <c r="C947" s="152">
        <f t="shared" si="265"/>
        <v>9</v>
      </c>
      <c r="D947" s="152">
        <f t="shared" si="266"/>
        <v>2</v>
      </c>
      <c r="E947" s="38" t="str">
        <f t="shared" si="267"/>
        <v/>
      </c>
      <c r="F947" s="134">
        <v>22.06</v>
      </c>
      <c r="G947" s="38" t="str">
        <f t="shared" si="268"/>
        <v>-</v>
      </c>
      <c r="H947" s="38">
        <f t="shared" si="269"/>
        <v>22.06</v>
      </c>
      <c r="K947" s="133">
        <v>43140.083333333336</v>
      </c>
      <c r="L947" s="9">
        <f t="shared" si="252"/>
        <v>2</v>
      </c>
      <c r="M947" s="9">
        <f t="shared" si="253"/>
        <v>9</v>
      </c>
      <c r="N947" s="9">
        <f t="shared" si="254"/>
        <v>2</v>
      </c>
      <c r="O947" s="31" t="str">
        <f t="shared" si="255"/>
        <v/>
      </c>
      <c r="P947" s="134">
        <v>26.34</v>
      </c>
      <c r="Q947" s="31" t="str">
        <f t="shared" si="256"/>
        <v>-</v>
      </c>
      <c r="R947" s="31">
        <f t="shared" si="257"/>
        <v>26.34</v>
      </c>
      <c r="U947" s="133">
        <v>43505.083333333336</v>
      </c>
      <c r="V947" s="9">
        <f t="shared" si="258"/>
        <v>2</v>
      </c>
      <c r="W947" s="9">
        <f t="shared" si="259"/>
        <v>9</v>
      </c>
      <c r="X947" s="9">
        <f t="shared" si="260"/>
        <v>2</v>
      </c>
      <c r="Y947" s="31" t="str">
        <f t="shared" si="261"/>
        <v>W</v>
      </c>
      <c r="Z947" s="134">
        <v>24.88</v>
      </c>
      <c r="AA947" s="31" t="str">
        <f t="shared" si="262"/>
        <v>-</v>
      </c>
      <c r="AB947" s="31">
        <f t="shared" si="263"/>
        <v>24.88</v>
      </c>
    </row>
    <row r="948" spans="1:28" x14ac:dyDescent="0.3">
      <c r="A948" s="133">
        <v>42775.125</v>
      </c>
      <c r="B948" s="152">
        <f t="shared" si="264"/>
        <v>2</v>
      </c>
      <c r="C948" s="152">
        <f t="shared" si="265"/>
        <v>9</v>
      </c>
      <c r="D948" s="152">
        <f t="shared" si="266"/>
        <v>3</v>
      </c>
      <c r="E948" s="38" t="str">
        <f t="shared" si="267"/>
        <v/>
      </c>
      <c r="F948" s="134">
        <v>22.13</v>
      </c>
      <c r="G948" s="38" t="str">
        <f t="shared" si="268"/>
        <v>-</v>
      </c>
      <c r="H948" s="38">
        <f t="shared" si="269"/>
        <v>22.13</v>
      </c>
      <c r="K948" s="133">
        <v>43140.125</v>
      </c>
      <c r="L948" s="9">
        <f t="shared" si="252"/>
        <v>2</v>
      </c>
      <c r="M948" s="9">
        <f t="shared" si="253"/>
        <v>9</v>
      </c>
      <c r="N948" s="9">
        <f t="shared" si="254"/>
        <v>3</v>
      </c>
      <c r="O948" s="31" t="str">
        <f t="shared" si="255"/>
        <v/>
      </c>
      <c r="P948" s="134">
        <v>26.87</v>
      </c>
      <c r="Q948" s="31" t="str">
        <f t="shared" si="256"/>
        <v>-</v>
      </c>
      <c r="R948" s="31">
        <f t="shared" si="257"/>
        <v>26.87</v>
      </c>
      <c r="U948" s="133">
        <v>43505.125</v>
      </c>
      <c r="V948" s="9">
        <f t="shared" si="258"/>
        <v>2</v>
      </c>
      <c r="W948" s="9">
        <f t="shared" si="259"/>
        <v>9</v>
      </c>
      <c r="X948" s="9">
        <f t="shared" si="260"/>
        <v>3</v>
      </c>
      <c r="Y948" s="31" t="str">
        <f t="shared" si="261"/>
        <v>W</v>
      </c>
      <c r="Z948" s="134">
        <v>25.25</v>
      </c>
      <c r="AA948" s="31" t="str">
        <f t="shared" si="262"/>
        <v>-</v>
      </c>
      <c r="AB948" s="31">
        <f t="shared" si="263"/>
        <v>25.25</v>
      </c>
    </row>
    <row r="949" spans="1:28" x14ac:dyDescent="0.3">
      <c r="A949" s="133">
        <v>42775.166666666664</v>
      </c>
      <c r="B949" s="152">
        <f t="shared" si="264"/>
        <v>2</v>
      </c>
      <c r="C949" s="152">
        <f t="shared" si="265"/>
        <v>9</v>
      </c>
      <c r="D949" s="152">
        <f t="shared" si="266"/>
        <v>4</v>
      </c>
      <c r="E949" s="38" t="str">
        <f t="shared" si="267"/>
        <v/>
      </c>
      <c r="F949" s="134">
        <v>22.57</v>
      </c>
      <c r="G949" s="38" t="str">
        <f t="shared" si="268"/>
        <v>-</v>
      </c>
      <c r="H949" s="38">
        <f t="shared" si="269"/>
        <v>22.57</v>
      </c>
      <c r="K949" s="133">
        <v>43140.166666666664</v>
      </c>
      <c r="L949" s="9">
        <f t="shared" si="252"/>
        <v>2</v>
      </c>
      <c r="M949" s="9">
        <f t="shared" si="253"/>
        <v>9</v>
      </c>
      <c r="N949" s="9">
        <f t="shared" si="254"/>
        <v>4</v>
      </c>
      <c r="O949" s="31" t="str">
        <f t="shared" si="255"/>
        <v/>
      </c>
      <c r="P949" s="134">
        <v>27.39</v>
      </c>
      <c r="Q949" s="31" t="str">
        <f t="shared" si="256"/>
        <v>-</v>
      </c>
      <c r="R949" s="31">
        <f t="shared" si="257"/>
        <v>27.39</v>
      </c>
      <c r="U949" s="133">
        <v>43505.166666666664</v>
      </c>
      <c r="V949" s="9">
        <f t="shared" si="258"/>
        <v>2</v>
      </c>
      <c r="W949" s="9">
        <f t="shared" si="259"/>
        <v>9</v>
      </c>
      <c r="X949" s="9">
        <f t="shared" si="260"/>
        <v>4</v>
      </c>
      <c r="Y949" s="31" t="str">
        <f t="shared" si="261"/>
        <v>W</v>
      </c>
      <c r="Z949" s="134">
        <v>26.11</v>
      </c>
      <c r="AA949" s="31" t="str">
        <f t="shared" si="262"/>
        <v>-</v>
      </c>
      <c r="AB949" s="31">
        <f t="shared" si="263"/>
        <v>26.11</v>
      </c>
    </row>
    <row r="950" spans="1:28" x14ac:dyDescent="0.3">
      <c r="A950" s="133">
        <v>42775.208333333336</v>
      </c>
      <c r="B950" s="152">
        <f t="shared" si="264"/>
        <v>2</v>
      </c>
      <c r="C950" s="152">
        <f t="shared" si="265"/>
        <v>9</v>
      </c>
      <c r="D950" s="152">
        <f t="shared" si="266"/>
        <v>5</v>
      </c>
      <c r="E950" s="38" t="str">
        <f t="shared" si="267"/>
        <v/>
      </c>
      <c r="F950" s="134">
        <v>24.29</v>
      </c>
      <c r="G950" s="38" t="str">
        <f t="shared" si="268"/>
        <v>-</v>
      </c>
      <c r="H950" s="38">
        <f t="shared" si="269"/>
        <v>24.29</v>
      </c>
      <c r="K950" s="133">
        <v>43140.208333333336</v>
      </c>
      <c r="L950" s="9">
        <f t="shared" si="252"/>
        <v>2</v>
      </c>
      <c r="M950" s="9">
        <f t="shared" si="253"/>
        <v>9</v>
      </c>
      <c r="N950" s="9">
        <f t="shared" si="254"/>
        <v>5</v>
      </c>
      <c r="O950" s="31" t="str">
        <f t="shared" si="255"/>
        <v/>
      </c>
      <c r="P950" s="134">
        <v>31.48</v>
      </c>
      <c r="Q950" s="31" t="str">
        <f t="shared" si="256"/>
        <v>-</v>
      </c>
      <c r="R950" s="31">
        <f t="shared" si="257"/>
        <v>31.48</v>
      </c>
      <c r="U950" s="133">
        <v>43505.208333333336</v>
      </c>
      <c r="V950" s="9">
        <f t="shared" si="258"/>
        <v>2</v>
      </c>
      <c r="W950" s="9">
        <f t="shared" si="259"/>
        <v>9</v>
      </c>
      <c r="X950" s="9">
        <f t="shared" si="260"/>
        <v>5</v>
      </c>
      <c r="Y950" s="31" t="str">
        <f t="shared" si="261"/>
        <v>W</v>
      </c>
      <c r="Z950" s="134">
        <v>27.99</v>
      </c>
      <c r="AA950" s="31" t="str">
        <f t="shared" si="262"/>
        <v>-</v>
      </c>
      <c r="AB950" s="31">
        <f t="shared" si="263"/>
        <v>27.99</v>
      </c>
    </row>
    <row r="951" spans="1:28" x14ac:dyDescent="0.3">
      <c r="A951" s="133">
        <v>42775.25</v>
      </c>
      <c r="B951" s="152">
        <f t="shared" si="264"/>
        <v>2</v>
      </c>
      <c r="C951" s="152">
        <f t="shared" si="265"/>
        <v>9</v>
      </c>
      <c r="D951" s="152">
        <f t="shared" si="266"/>
        <v>6</v>
      </c>
      <c r="E951" s="38" t="str">
        <f t="shared" si="267"/>
        <v/>
      </c>
      <c r="F951" s="134">
        <v>31.36</v>
      </c>
      <c r="G951" s="38" t="str">
        <f t="shared" si="268"/>
        <v>-</v>
      </c>
      <c r="H951" s="38">
        <f t="shared" si="269"/>
        <v>31.36</v>
      </c>
      <c r="K951" s="133">
        <v>43140.25</v>
      </c>
      <c r="L951" s="9">
        <f t="shared" si="252"/>
        <v>2</v>
      </c>
      <c r="M951" s="9">
        <f t="shared" si="253"/>
        <v>9</v>
      </c>
      <c r="N951" s="9">
        <f t="shared" si="254"/>
        <v>6</v>
      </c>
      <c r="O951" s="31" t="str">
        <f t="shared" si="255"/>
        <v/>
      </c>
      <c r="P951" s="134">
        <v>36.869999999999997</v>
      </c>
      <c r="Q951" s="31" t="str">
        <f t="shared" si="256"/>
        <v>-</v>
      </c>
      <c r="R951" s="31">
        <f t="shared" si="257"/>
        <v>36.869999999999997</v>
      </c>
      <c r="U951" s="133">
        <v>43505.25</v>
      </c>
      <c r="V951" s="9">
        <f t="shared" si="258"/>
        <v>2</v>
      </c>
      <c r="W951" s="9">
        <f t="shared" si="259"/>
        <v>9</v>
      </c>
      <c r="X951" s="9">
        <f t="shared" si="260"/>
        <v>6</v>
      </c>
      <c r="Y951" s="31" t="str">
        <f t="shared" si="261"/>
        <v>W</v>
      </c>
      <c r="Z951" s="134">
        <v>31.79</v>
      </c>
      <c r="AA951" s="31" t="str">
        <f t="shared" si="262"/>
        <v>-</v>
      </c>
      <c r="AB951" s="31">
        <f t="shared" si="263"/>
        <v>31.79</v>
      </c>
    </row>
    <row r="952" spans="1:28" x14ac:dyDescent="0.3">
      <c r="A952" s="133">
        <v>42775.291666666664</v>
      </c>
      <c r="B952" s="152">
        <f t="shared" si="264"/>
        <v>2</v>
      </c>
      <c r="C952" s="152">
        <f t="shared" si="265"/>
        <v>9</v>
      </c>
      <c r="D952" s="152">
        <f t="shared" si="266"/>
        <v>7</v>
      </c>
      <c r="E952" s="38" t="str">
        <f t="shared" si="267"/>
        <v/>
      </c>
      <c r="F952" s="134">
        <v>35.090000000000003</v>
      </c>
      <c r="G952" s="38" t="str">
        <f t="shared" si="268"/>
        <v>-</v>
      </c>
      <c r="H952" s="38">
        <f t="shared" si="269"/>
        <v>35.090000000000003</v>
      </c>
      <c r="K952" s="133">
        <v>43140.291666666664</v>
      </c>
      <c r="L952" s="9">
        <f t="shared" si="252"/>
        <v>2</v>
      </c>
      <c r="M952" s="9">
        <f t="shared" si="253"/>
        <v>9</v>
      </c>
      <c r="N952" s="9">
        <f t="shared" si="254"/>
        <v>7</v>
      </c>
      <c r="O952" s="31" t="str">
        <f t="shared" si="255"/>
        <v/>
      </c>
      <c r="P952" s="134">
        <v>39.58</v>
      </c>
      <c r="Q952" s="31" t="str">
        <f t="shared" si="256"/>
        <v>-</v>
      </c>
      <c r="R952" s="31">
        <f t="shared" si="257"/>
        <v>39.58</v>
      </c>
      <c r="U952" s="133">
        <v>43505.291666666664</v>
      </c>
      <c r="V952" s="9">
        <f t="shared" si="258"/>
        <v>2</v>
      </c>
      <c r="W952" s="9">
        <f t="shared" si="259"/>
        <v>9</v>
      </c>
      <c r="X952" s="9">
        <f t="shared" si="260"/>
        <v>7</v>
      </c>
      <c r="Y952" s="31" t="str">
        <f t="shared" si="261"/>
        <v>W</v>
      </c>
      <c r="Z952" s="134">
        <v>35.67</v>
      </c>
      <c r="AA952" s="31" t="str">
        <f t="shared" si="262"/>
        <v>-</v>
      </c>
      <c r="AB952" s="31">
        <f t="shared" si="263"/>
        <v>35.67</v>
      </c>
    </row>
    <row r="953" spans="1:28" x14ac:dyDescent="0.3">
      <c r="A953" s="133">
        <v>42775.333333333336</v>
      </c>
      <c r="B953" s="152">
        <f t="shared" si="264"/>
        <v>2</v>
      </c>
      <c r="C953" s="152">
        <f t="shared" si="265"/>
        <v>9</v>
      </c>
      <c r="D953" s="152">
        <f t="shared" si="266"/>
        <v>8</v>
      </c>
      <c r="E953" s="38" t="str">
        <f t="shared" si="267"/>
        <v/>
      </c>
      <c r="F953" s="134">
        <v>33.22</v>
      </c>
      <c r="G953" s="38">
        <f t="shared" si="268"/>
        <v>33.22</v>
      </c>
      <c r="H953" s="38" t="str">
        <f t="shared" si="269"/>
        <v>-</v>
      </c>
      <c r="K953" s="133">
        <v>43140.333333333336</v>
      </c>
      <c r="L953" s="9">
        <f t="shared" si="252"/>
        <v>2</v>
      </c>
      <c r="M953" s="9">
        <f t="shared" si="253"/>
        <v>9</v>
      </c>
      <c r="N953" s="9">
        <f t="shared" si="254"/>
        <v>8</v>
      </c>
      <c r="O953" s="31" t="str">
        <f t="shared" si="255"/>
        <v/>
      </c>
      <c r="P953" s="134">
        <v>35.630000000000003</v>
      </c>
      <c r="Q953" s="31">
        <f t="shared" si="256"/>
        <v>35.630000000000003</v>
      </c>
      <c r="R953" s="31" t="str">
        <f t="shared" si="257"/>
        <v>-</v>
      </c>
      <c r="U953" s="133">
        <v>43505.333333333336</v>
      </c>
      <c r="V953" s="9">
        <f t="shared" si="258"/>
        <v>2</v>
      </c>
      <c r="W953" s="9">
        <f t="shared" si="259"/>
        <v>9</v>
      </c>
      <c r="X953" s="9">
        <f t="shared" si="260"/>
        <v>8</v>
      </c>
      <c r="Y953" s="31" t="str">
        <f t="shared" si="261"/>
        <v>W</v>
      </c>
      <c r="Z953" s="134">
        <v>35.729999999999997</v>
      </c>
      <c r="AA953" s="31" t="str">
        <f t="shared" si="262"/>
        <v>-</v>
      </c>
      <c r="AB953" s="31">
        <f t="shared" si="263"/>
        <v>35.729999999999997</v>
      </c>
    </row>
    <row r="954" spans="1:28" x14ac:dyDescent="0.3">
      <c r="A954" s="133">
        <v>42775.375</v>
      </c>
      <c r="B954" s="152">
        <f t="shared" si="264"/>
        <v>2</v>
      </c>
      <c r="C954" s="152">
        <f t="shared" si="265"/>
        <v>9</v>
      </c>
      <c r="D954" s="152">
        <f t="shared" si="266"/>
        <v>9</v>
      </c>
      <c r="E954" s="38" t="str">
        <f t="shared" si="267"/>
        <v/>
      </c>
      <c r="F954" s="134">
        <v>35.270000000000003</v>
      </c>
      <c r="G954" s="38">
        <f t="shared" si="268"/>
        <v>35.270000000000003</v>
      </c>
      <c r="H954" s="38" t="str">
        <f t="shared" si="269"/>
        <v>-</v>
      </c>
      <c r="K954" s="133">
        <v>43140.375</v>
      </c>
      <c r="L954" s="9">
        <f t="shared" si="252"/>
        <v>2</v>
      </c>
      <c r="M954" s="9">
        <f t="shared" si="253"/>
        <v>9</v>
      </c>
      <c r="N954" s="9">
        <f t="shared" si="254"/>
        <v>9</v>
      </c>
      <c r="O954" s="31" t="str">
        <f t="shared" si="255"/>
        <v/>
      </c>
      <c r="P954" s="134">
        <v>32.9</v>
      </c>
      <c r="Q954" s="31">
        <f t="shared" si="256"/>
        <v>32.9</v>
      </c>
      <c r="R954" s="31" t="str">
        <f t="shared" si="257"/>
        <v>-</v>
      </c>
      <c r="U954" s="133">
        <v>43505.375</v>
      </c>
      <c r="V954" s="9">
        <f t="shared" si="258"/>
        <v>2</v>
      </c>
      <c r="W954" s="9">
        <f t="shared" si="259"/>
        <v>9</v>
      </c>
      <c r="X954" s="9">
        <f t="shared" si="260"/>
        <v>9</v>
      </c>
      <c r="Y954" s="31" t="str">
        <f t="shared" si="261"/>
        <v>W</v>
      </c>
      <c r="Z954" s="134">
        <v>35.74</v>
      </c>
      <c r="AA954" s="31" t="str">
        <f t="shared" si="262"/>
        <v>-</v>
      </c>
      <c r="AB954" s="31">
        <f t="shared" si="263"/>
        <v>35.74</v>
      </c>
    </row>
    <row r="955" spans="1:28" x14ac:dyDescent="0.3">
      <c r="A955" s="133">
        <v>42775.416666666664</v>
      </c>
      <c r="B955" s="152">
        <f t="shared" si="264"/>
        <v>2</v>
      </c>
      <c r="C955" s="152">
        <f t="shared" si="265"/>
        <v>9</v>
      </c>
      <c r="D955" s="152">
        <f t="shared" si="266"/>
        <v>10</v>
      </c>
      <c r="E955" s="38" t="str">
        <f t="shared" si="267"/>
        <v/>
      </c>
      <c r="F955" s="134">
        <v>34.81</v>
      </c>
      <c r="G955" s="38">
        <f t="shared" si="268"/>
        <v>34.81</v>
      </c>
      <c r="H955" s="38" t="str">
        <f t="shared" si="269"/>
        <v>-</v>
      </c>
      <c r="K955" s="133">
        <v>43140.416666666664</v>
      </c>
      <c r="L955" s="9">
        <f t="shared" si="252"/>
        <v>2</v>
      </c>
      <c r="M955" s="9">
        <f t="shared" si="253"/>
        <v>9</v>
      </c>
      <c r="N955" s="9">
        <f t="shared" si="254"/>
        <v>10</v>
      </c>
      <c r="O955" s="31" t="str">
        <f t="shared" si="255"/>
        <v/>
      </c>
      <c r="P955" s="134">
        <v>29.36</v>
      </c>
      <c r="Q955" s="31">
        <f t="shared" si="256"/>
        <v>29.36</v>
      </c>
      <c r="R955" s="31" t="str">
        <f t="shared" si="257"/>
        <v>-</v>
      </c>
      <c r="U955" s="133">
        <v>43505.416666666664</v>
      </c>
      <c r="V955" s="9">
        <f t="shared" si="258"/>
        <v>2</v>
      </c>
      <c r="W955" s="9">
        <f t="shared" si="259"/>
        <v>9</v>
      </c>
      <c r="X955" s="9">
        <f t="shared" si="260"/>
        <v>10</v>
      </c>
      <c r="Y955" s="31" t="str">
        <f t="shared" si="261"/>
        <v>W</v>
      </c>
      <c r="Z955" s="134">
        <v>31.76</v>
      </c>
      <c r="AA955" s="31" t="str">
        <f t="shared" si="262"/>
        <v>-</v>
      </c>
      <c r="AB955" s="31">
        <f t="shared" si="263"/>
        <v>31.76</v>
      </c>
    </row>
    <row r="956" spans="1:28" x14ac:dyDescent="0.3">
      <c r="A956" s="133">
        <v>42775.458333333336</v>
      </c>
      <c r="B956" s="152">
        <f t="shared" si="264"/>
        <v>2</v>
      </c>
      <c r="C956" s="152">
        <f t="shared" si="265"/>
        <v>9</v>
      </c>
      <c r="D956" s="152">
        <f t="shared" si="266"/>
        <v>11</v>
      </c>
      <c r="E956" s="38" t="str">
        <f t="shared" si="267"/>
        <v/>
      </c>
      <c r="F956" s="134">
        <v>34.69</v>
      </c>
      <c r="G956" s="38">
        <f t="shared" si="268"/>
        <v>34.69</v>
      </c>
      <c r="H956" s="38" t="str">
        <f t="shared" si="269"/>
        <v>-</v>
      </c>
      <c r="K956" s="133">
        <v>43140.458333333336</v>
      </c>
      <c r="L956" s="9">
        <f t="shared" si="252"/>
        <v>2</v>
      </c>
      <c r="M956" s="9">
        <f t="shared" si="253"/>
        <v>9</v>
      </c>
      <c r="N956" s="9">
        <f t="shared" si="254"/>
        <v>11</v>
      </c>
      <c r="O956" s="31" t="str">
        <f t="shared" si="255"/>
        <v/>
      </c>
      <c r="P956" s="134">
        <v>28.75</v>
      </c>
      <c r="Q956" s="31">
        <f t="shared" si="256"/>
        <v>28.75</v>
      </c>
      <c r="R956" s="31" t="str">
        <f t="shared" si="257"/>
        <v>-</v>
      </c>
      <c r="U956" s="133">
        <v>43505.458333333336</v>
      </c>
      <c r="V956" s="9">
        <f t="shared" si="258"/>
        <v>2</v>
      </c>
      <c r="W956" s="9">
        <f t="shared" si="259"/>
        <v>9</v>
      </c>
      <c r="X956" s="9">
        <f t="shared" si="260"/>
        <v>11</v>
      </c>
      <c r="Y956" s="31" t="str">
        <f t="shared" si="261"/>
        <v>W</v>
      </c>
      <c r="Z956" s="134">
        <v>27.84</v>
      </c>
      <c r="AA956" s="31" t="str">
        <f t="shared" si="262"/>
        <v>-</v>
      </c>
      <c r="AB956" s="31">
        <f t="shared" si="263"/>
        <v>27.84</v>
      </c>
    </row>
    <row r="957" spans="1:28" x14ac:dyDescent="0.3">
      <c r="A957" s="133">
        <v>42775.5</v>
      </c>
      <c r="B957" s="152">
        <f t="shared" si="264"/>
        <v>2</v>
      </c>
      <c r="C957" s="152">
        <f t="shared" si="265"/>
        <v>9</v>
      </c>
      <c r="D957" s="152">
        <f t="shared" si="266"/>
        <v>12</v>
      </c>
      <c r="E957" s="38" t="str">
        <f t="shared" si="267"/>
        <v/>
      </c>
      <c r="F957" s="134">
        <v>33.04</v>
      </c>
      <c r="G957" s="38">
        <f t="shared" si="268"/>
        <v>33.04</v>
      </c>
      <c r="H957" s="38" t="str">
        <f t="shared" si="269"/>
        <v>-</v>
      </c>
      <c r="K957" s="133">
        <v>43140.5</v>
      </c>
      <c r="L957" s="9">
        <f t="shared" si="252"/>
        <v>2</v>
      </c>
      <c r="M957" s="9">
        <f t="shared" si="253"/>
        <v>9</v>
      </c>
      <c r="N957" s="9">
        <f t="shared" si="254"/>
        <v>12</v>
      </c>
      <c r="O957" s="31" t="str">
        <f t="shared" si="255"/>
        <v/>
      </c>
      <c r="P957" s="134">
        <v>26.49</v>
      </c>
      <c r="Q957" s="31">
        <f t="shared" si="256"/>
        <v>26.49</v>
      </c>
      <c r="R957" s="31" t="str">
        <f t="shared" si="257"/>
        <v>-</v>
      </c>
      <c r="U957" s="133">
        <v>43505.5</v>
      </c>
      <c r="V957" s="9">
        <f t="shared" si="258"/>
        <v>2</v>
      </c>
      <c r="W957" s="9">
        <f t="shared" si="259"/>
        <v>9</v>
      </c>
      <c r="X957" s="9">
        <f t="shared" si="260"/>
        <v>12</v>
      </c>
      <c r="Y957" s="31" t="str">
        <f t="shared" si="261"/>
        <v>W</v>
      </c>
      <c r="Z957" s="134">
        <v>25.4</v>
      </c>
      <c r="AA957" s="31" t="str">
        <f t="shared" si="262"/>
        <v>-</v>
      </c>
      <c r="AB957" s="31">
        <f t="shared" si="263"/>
        <v>25.4</v>
      </c>
    </row>
    <row r="958" spans="1:28" x14ac:dyDescent="0.3">
      <c r="A958" s="133">
        <v>42775.541666666664</v>
      </c>
      <c r="B958" s="152">
        <f t="shared" si="264"/>
        <v>2</v>
      </c>
      <c r="C958" s="152">
        <f t="shared" si="265"/>
        <v>9</v>
      </c>
      <c r="D958" s="152">
        <f t="shared" si="266"/>
        <v>13</v>
      </c>
      <c r="E958" s="38" t="str">
        <f t="shared" si="267"/>
        <v/>
      </c>
      <c r="F958" s="134">
        <v>32.42</v>
      </c>
      <c r="G958" s="38">
        <f t="shared" si="268"/>
        <v>32.42</v>
      </c>
      <c r="H958" s="38" t="str">
        <f t="shared" si="269"/>
        <v>-</v>
      </c>
      <c r="K958" s="133">
        <v>43140.541666666664</v>
      </c>
      <c r="L958" s="9">
        <f t="shared" si="252"/>
        <v>2</v>
      </c>
      <c r="M958" s="9">
        <f t="shared" si="253"/>
        <v>9</v>
      </c>
      <c r="N958" s="9">
        <f t="shared" si="254"/>
        <v>13</v>
      </c>
      <c r="O958" s="31" t="str">
        <f t="shared" si="255"/>
        <v/>
      </c>
      <c r="P958" s="134">
        <v>25.57</v>
      </c>
      <c r="Q958" s="31">
        <f t="shared" si="256"/>
        <v>25.57</v>
      </c>
      <c r="R958" s="31" t="str">
        <f t="shared" si="257"/>
        <v>-</v>
      </c>
      <c r="U958" s="133">
        <v>43505.541666666664</v>
      </c>
      <c r="V958" s="9">
        <f t="shared" si="258"/>
        <v>2</v>
      </c>
      <c r="W958" s="9">
        <f t="shared" si="259"/>
        <v>9</v>
      </c>
      <c r="X958" s="9">
        <f t="shared" si="260"/>
        <v>13</v>
      </c>
      <c r="Y958" s="31" t="str">
        <f t="shared" si="261"/>
        <v>W</v>
      </c>
      <c r="Z958" s="134">
        <v>24.42</v>
      </c>
      <c r="AA958" s="31" t="str">
        <f t="shared" si="262"/>
        <v>-</v>
      </c>
      <c r="AB958" s="31">
        <f t="shared" si="263"/>
        <v>24.42</v>
      </c>
    </row>
    <row r="959" spans="1:28" x14ac:dyDescent="0.3">
      <c r="A959" s="133">
        <v>42775.583333333336</v>
      </c>
      <c r="B959" s="152">
        <f t="shared" si="264"/>
        <v>2</v>
      </c>
      <c r="C959" s="152">
        <f t="shared" si="265"/>
        <v>9</v>
      </c>
      <c r="D959" s="152">
        <f t="shared" si="266"/>
        <v>14</v>
      </c>
      <c r="E959" s="38" t="str">
        <f t="shared" si="267"/>
        <v/>
      </c>
      <c r="F959" s="134">
        <v>30.52</v>
      </c>
      <c r="G959" s="38">
        <f t="shared" si="268"/>
        <v>30.52</v>
      </c>
      <c r="H959" s="38" t="str">
        <f t="shared" si="269"/>
        <v>-</v>
      </c>
      <c r="K959" s="133">
        <v>43140.583333333336</v>
      </c>
      <c r="L959" s="9">
        <f t="shared" si="252"/>
        <v>2</v>
      </c>
      <c r="M959" s="9">
        <f t="shared" si="253"/>
        <v>9</v>
      </c>
      <c r="N959" s="9">
        <f t="shared" si="254"/>
        <v>14</v>
      </c>
      <c r="O959" s="31" t="str">
        <f t="shared" si="255"/>
        <v/>
      </c>
      <c r="P959" s="134">
        <v>24.5</v>
      </c>
      <c r="Q959" s="31">
        <f t="shared" si="256"/>
        <v>24.5</v>
      </c>
      <c r="R959" s="31" t="str">
        <f t="shared" si="257"/>
        <v>-</v>
      </c>
      <c r="U959" s="133">
        <v>43505.583333333336</v>
      </c>
      <c r="V959" s="9">
        <f t="shared" si="258"/>
        <v>2</v>
      </c>
      <c r="W959" s="9">
        <f t="shared" si="259"/>
        <v>9</v>
      </c>
      <c r="X959" s="9">
        <f t="shared" si="260"/>
        <v>14</v>
      </c>
      <c r="Y959" s="31" t="str">
        <f t="shared" si="261"/>
        <v>W</v>
      </c>
      <c r="Z959" s="134">
        <v>24.25</v>
      </c>
      <c r="AA959" s="31" t="str">
        <f t="shared" si="262"/>
        <v>-</v>
      </c>
      <c r="AB959" s="31">
        <f t="shared" si="263"/>
        <v>24.25</v>
      </c>
    </row>
    <row r="960" spans="1:28" x14ac:dyDescent="0.3">
      <c r="A960" s="133">
        <v>42775.625</v>
      </c>
      <c r="B960" s="152">
        <f t="shared" si="264"/>
        <v>2</v>
      </c>
      <c r="C960" s="152">
        <f t="shared" si="265"/>
        <v>9</v>
      </c>
      <c r="D960" s="152">
        <f t="shared" si="266"/>
        <v>15</v>
      </c>
      <c r="E960" s="38" t="str">
        <f t="shared" si="267"/>
        <v/>
      </c>
      <c r="F960" s="134">
        <v>30.12</v>
      </c>
      <c r="G960" s="38">
        <f t="shared" si="268"/>
        <v>30.12</v>
      </c>
      <c r="H960" s="38" t="str">
        <f t="shared" si="269"/>
        <v>-</v>
      </c>
      <c r="K960" s="133">
        <v>43140.625</v>
      </c>
      <c r="L960" s="9">
        <f t="shared" si="252"/>
        <v>2</v>
      </c>
      <c r="M960" s="9">
        <f t="shared" si="253"/>
        <v>9</v>
      </c>
      <c r="N960" s="9">
        <f t="shared" si="254"/>
        <v>15</v>
      </c>
      <c r="O960" s="31" t="str">
        <f t="shared" si="255"/>
        <v/>
      </c>
      <c r="P960" s="134">
        <v>24.29</v>
      </c>
      <c r="Q960" s="31">
        <f t="shared" si="256"/>
        <v>24.29</v>
      </c>
      <c r="R960" s="31" t="str">
        <f t="shared" si="257"/>
        <v>-</v>
      </c>
      <c r="U960" s="133">
        <v>43505.625</v>
      </c>
      <c r="V960" s="9">
        <f t="shared" si="258"/>
        <v>2</v>
      </c>
      <c r="W960" s="9">
        <f t="shared" si="259"/>
        <v>9</v>
      </c>
      <c r="X960" s="9">
        <f t="shared" si="260"/>
        <v>15</v>
      </c>
      <c r="Y960" s="31" t="str">
        <f t="shared" si="261"/>
        <v>W</v>
      </c>
      <c r="Z960" s="134">
        <v>24.34</v>
      </c>
      <c r="AA960" s="31" t="str">
        <f t="shared" si="262"/>
        <v>-</v>
      </c>
      <c r="AB960" s="31">
        <f t="shared" si="263"/>
        <v>24.34</v>
      </c>
    </row>
    <row r="961" spans="1:28" x14ac:dyDescent="0.3">
      <c r="A961" s="133">
        <v>42775.666666666664</v>
      </c>
      <c r="B961" s="152">
        <f t="shared" si="264"/>
        <v>2</v>
      </c>
      <c r="C961" s="152">
        <f t="shared" si="265"/>
        <v>9</v>
      </c>
      <c r="D961" s="152">
        <f t="shared" si="266"/>
        <v>16</v>
      </c>
      <c r="E961" s="38" t="str">
        <f t="shared" si="267"/>
        <v/>
      </c>
      <c r="F961" s="134">
        <v>30.33</v>
      </c>
      <c r="G961" s="38">
        <f t="shared" si="268"/>
        <v>30.33</v>
      </c>
      <c r="H961" s="38" t="str">
        <f t="shared" si="269"/>
        <v>-</v>
      </c>
      <c r="K961" s="133">
        <v>43140.666666666664</v>
      </c>
      <c r="L961" s="9">
        <f t="shared" si="252"/>
        <v>2</v>
      </c>
      <c r="M961" s="9">
        <f t="shared" si="253"/>
        <v>9</v>
      </c>
      <c r="N961" s="9">
        <f t="shared" si="254"/>
        <v>16</v>
      </c>
      <c r="O961" s="31" t="str">
        <f t="shared" si="255"/>
        <v/>
      </c>
      <c r="P961" s="134">
        <v>24.56</v>
      </c>
      <c r="Q961" s="31">
        <f t="shared" si="256"/>
        <v>24.56</v>
      </c>
      <c r="R961" s="31" t="str">
        <f t="shared" si="257"/>
        <v>-</v>
      </c>
      <c r="U961" s="133">
        <v>43505.666666666664</v>
      </c>
      <c r="V961" s="9">
        <f t="shared" si="258"/>
        <v>2</v>
      </c>
      <c r="W961" s="9">
        <f t="shared" si="259"/>
        <v>9</v>
      </c>
      <c r="X961" s="9">
        <f t="shared" si="260"/>
        <v>16</v>
      </c>
      <c r="Y961" s="31" t="str">
        <f t="shared" si="261"/>
        <v>W</v>
      </c>
      <c r="Z961" s="134">
        <v>24.56</v>
      </c>
      <c r="AA961" s="31" t="str">
        <f t="shared" si="262"/>
        <v>-</v>
      </c>
      <c r="AB961" s="31">
        <f t="shared" si="263"/>
        <v>24.56</v>
      </c>
    </row>
    <row r="962" spans="1:28" x14ac:dyDescent="0.3">
      <c r="A962" s="133">
        <v>42775.708333333336</v>
      </c>
      <c r="B962" s="152">
        <f t="shared" si="264"/>
        <v>2</v>
      </c>
      <c r="C962" s="152">
        <f t="shared" si="265"/>
        <v>9</v>
      </c>
      <c r="D962" s="152">
        <f t="shared" si="266"/>
        <v>17</v>
      </c>
      <c r="E962" s="38" t="str">
        <f t="shared" si="267"/>
        <v/>
      </c>
      <c r="F962" s="134">
        <v>38.79</v>
      </c>
      <c r="G962" s="38" t="str">
        <f t="shared" si="268"/>
        <v>-</v>
      </c>
      <c r="H962" s="38">
        <f t="shared" si="269"/>
        <v>38.79</v>
      </c>
      <c r="K962" s="133">
        <v>43140.708333333336</v>
      </c>
      <c r="L962" s="9">
        <f t="shared" si="252"/>
        <v>2</v>
      </c>
      <c r="M962" s="9">
        <f t="shared" si="253"/>
        <v>9</v>
      </c>
      <c r="N962" s="9">
        <f t="shared" si="254"/>
        <v>17</v>
      </c>
      <c r="O962" s="31" t="str">
        <f t="shared" si="255"/>
        <v/>
      </c>
      <c r="P962" s="134">
        <v>27.37</v>
      </c>
      <c r="Q962" s="31" t="str">
        <f t="shared" si="256"/>
        <v>-</v>
      </c>
      <c r="R962" s="31">
        <f t="shared" si="257"/>
        <v>27.37</v>
      </c>
      <c r="U962" s="133">
        <v>43505.708333333336</v>
      </c>
      <c r="V962" s="9">
        <f t="shared" si="258"/>
        <v>2</v>
      </c>
      <c r="W962" s="9">
        <f t="shared" si="259"/>
        <v>9</v>
      </c>
      <c r="X962" s="9">
        <f t="shared" si="260"/>
        <v>17</v>
      </c>
      <c r="Y962" s="31" t="str">
        <f t="shared" si="261"/>
        <v>W</v>
      </c>
      <c r="Z962" s="134">
        <v>30.61</v>
      </c>
      <c r="AA962" s="31" t="str">
        <f t="shared" si="262"/>
        <v>-</v>
      </c>
      <c r="AB962" s="31">
        <f t="shared" si="263"/>
        <v>30.61</v>
      </c>
    </row>
    <row r="963" spans="1:28" x14ac:dyDescent="0.3">
      <c r="A963" s="133">
        <v>42775.75</v>
      </c>
      <c r="B963" s="152">
        <f t="shared" si="264"/>
        <v>2</v>
      </c>
      <c r="C963" s="152">
        <f t="shared" si="265"/>
        <v>9</v>
      </c>
      <c r="D963" s="152">
        <f t="shared" si="266"/>
        <v>18</v>
      </c>
      <c r="E963" s="38" t="str">
        <f t="shared" si="267"/>
        <v/>
      </c>
      <c r="F963" s="134">
        <v>42.65</v>
      </c>
      <c r="G963" s="38" t="str">
        <f t="shared" si="268"/>
        <v>-</v>
      </c>
      <c r="H963" s="38">
        <f t="shared" si="269"/>
        <v>42.65</v>
      </c>
      <c r="K963" s="133">
        <v>43140.75</v>
      </c>
      <c r="L963" s="9">
        <f t="shared" si="252"/>
        <v>2</v>
      </c>
      <c r="M963" s="9">
        <f t="shared" si="253"/>
        <v>9</v>
      </c>
      <c r="N963" s="9">
        <f t="shared" si="254"/>
        <v>18</v>
      </c>
      <c r="O963" s="31" t="str">
        <f t="shared" si="255"/>
        <v/>
      </c>
      <c r="P963" s="134">
        <v>29.54</v>
      </c>
      <c r="Q963" s="31" t="str">
        <f t="shared" si="256"/>
        <v>-</v>
      </c>
      <c r="R963" s="31">
        <f t="shared" si="257"/>
        <v>29.54</v>
      </c>
      <c r="U963" s="133">
        <v>43505.75</v>
      </c>
      <c r="V963" s="9">
        <f t="shared" si="258"/>
        <v>2</v>
      </c>
      <c r="W963" s="9">
        <f t="shared" si="259"/>
        <v>9</v>
      </c>
      <c r="X963" s="9">
        <f t="shared" si="260"/>
        <v>18</v>
      </c>
      <c r="Y963" s="31" t="str">
        <f t="shared" si="261"/>
        <v>W</v>
      </c>
      <c r="Z963" s="134">
        <v>33.97</v>
      </c>
      <c r="AA963" s="31" t="str">
        <f t="shared" si="262"/>
        <v>-</v>
      </c>
      <c r="AB963" s="31">
        <f t="shared" si="263"/>
        <v>33.97</v>
      </c>
    </row>
    <row r="964" spans="1:28" x14ac:dyDescent="0.3">
      <c r="A964" s="133">
        <v>42775.791666666664</v>
      </c>
      <c r="B964" s="152">
        <f t="shared" si="264"/>
        <v>2</v>
      </c>
      <c r="C964" s="152">
        <f t="shared" si="265"/>
        <v>9</v>
      </c>
      <c r="D964" s="152">
        <f t="shared" si="266"/>
        <v>19</v>
      </c>
      <c r="E964" s="38" t="str">
        <f t="shared" si="267"/>
        <v/>
      </c>
      <c r="F964" s="134">
        <v>40.659999999999997</v>
      </c>
      <c r="G964" s="38" t="str">
        <f t="shared" si="268"/>
        <v>-</v>
      </c>
      <c r="H964" s="38">
        <f t="shared" si="269"/>
        <v>40.659999999999997</v>
      </c>
      <c r="K964" s="133">
        <v>43140.791666666664</v>
      </c>
      <c r="L964" s="9">
        <f t="shared" si="252"/>
        <v>2</v>
      </c>
      <c r="M964" s="9">
        <f t="shared" si="253"/>
        <v>9</v>
      </c>
      <c r="N964" s="9">
        <f t="shared" si="254"/>
        <v>19</v>
      </c>
      <c r="O964" s="31" t="str">
        <f t="shared" si="255"/>
        <v/>
      </c>
      <c r="P964" s="134">
        <v>26.85</v>
      </c>
      <c r="Q964" s="31" t="str">
        <f t="shared" si="256"/>
        <v>-</v>
      </c>
      <c r="R964" s="31">
        <f t="shared" si="257"/>
        <v>26.85</v>
      </c>
      <c r="U964" s="133">
        <v>43505.791666666664</v>
      </c>
      <c r="V964" s="9">
        <f t="shared" si="258"/>
        <v>2</v>
      </c>
      <c r="W964" s="9">
        <f t="shared" si="259"/>
        <v>9</v>
      </c>
      <c r="X964" s="9">
        <f t="shared" si="260"/>
        <v>19</v>
      </c>
      <c r="Y964" s="31" t="str">
        <f t="shared" si="261"/>
        <v>W</v>
      </c>
      <c r="Z964" s="134">
        <v>35.06</v>
      </c>
      <c r="AA964" s="31" t="str">
        <f t="shared" si="262"/>
        <v>-</v>
      </c>
      <c r="AB964" s="31">
        <f t="shared" si="263"/>
        <v>35.06</v>
      </c>
    </row>
    <row r="965" spans="1:28" x14ac:dyDescent="0.3">
      <c r="A965" s="133">
        <v>42775.833333333336</v>
      </c>
      <c r="B965" s="152">
        <f t="shared" si="264"/>
        <v>2</v>
      </c>
      <c r="C965" s="152">
        <f t="shared" si="265"/>
        <v>9</v>
      </c>
      <c r="D965" s="152">
        <f t="shared" si="266"/>
        <v>20</v>
      </c>
      <c r="E965" s="38" t="str">
        <f t="shared" si="267"/>
        <v/>
      </c>
      <c r="F965" s="134">
        <v>38.01</v>
      </c>
      <c r="G965" s="38" t="str">
        <f t="shared" si="268"/>
        <v>-</v>
      </c>
      <c r="H965" s="38">
        <f t="shared" si="269"/>
        <v>38.01</v>
      </c>
      <c r="K965" s="133">
        <v>43140.833333333336</v>
      </c>
      <c r="L965" s="9">
        <f t="shared" si="252"/>
        <v>2</v>
      </c>
      <c r="M965" s="9">
        <f t="shared" si="253"/>
        <v>9</v>
      </c>
      <c r="N965" s="9">
        <f t="shared" si="254"/>
        <v>20</v>
      </c>
      <c r="O965" s="31" t="str">
        <f t="shared" si="255"/>
        <v/>
      </c>
      <c r="P965" s="134">
        <v>27.15</v>
      </c>
      <c r="Q965" s="31" t="str">
        <f t="shared" si="256"/>
        <v>-</v>
      </c>
      <c r="R965" s="31">
        <f t="shared" si="257"/>
        <v>27.15</v>
      </c>
      <c r="U965" s="133">
        <v>43505.833333333336</v>
      </c>
      <c r="V965" s="9">
        <f t="shared" si="258"/>
        <v>2</v>
      </c>
      <c r="W965" s="9">
        <f t="shared" si="259"/>
        <v>9</v>
      </c>
      <c r="X965" s="9">
        <f t="shared" si="260"/>
        <v>20</v>
      </c>
      <c r="Y965" s="31" t="str">
        <f t="shared" si="261"/>
        <v>W</v>
      </c>
      <c r="Z965" s="134">
        <v>35.78</v>
      </c>
      <c r="AA965" s="31" t="str">
        <f t="shared" si="262"/>
        <v>-</v>
      </c>
      <c r="AB965" s="31">
        <f t="shared" si="263"/>
        <v>35.78</v>
      </c>
    </row>
    <row r="966" spans="1:28" x14ac:dyDescent="0.3">
      <c r="A966" s="133">
        <v>42775.875</v>
      </c>
      <c r="B966" s="152">
        <f t="shared" si="264"/>
        <v>2</v>
      </c>
      <c r="C966" s="152">
        <f t="shared" si="265"/>
        <v>9</v>
      </c>
      <c r="D966" s="152">
        <f t="shared" si="266"/>
        <v>21</v>
      </c>
      <c r="E966" s="38" t="str">
        <f t="shared" si="267"/>
        <v/>
      </c>
      <c r="F966" s="134">
        <v>38.67</v>
      </c>
      <c r="G966" s="38" t="str">
        <f t="shared" si="268"/>
        <v>-</v>
      </c>
      <c r="H966" s="38">
        <f t="shared" si="269"/>
        <v>38.67</v>
      </c>
      <c r="K966" s="133">
        <v>43140.875</v>
      </c>
      <c r="L966" s="9">
        <f t="shared" si="252"/>
        <v>2</v>
      </c>
      <c r="M966" s="9">
        <f t="shared" si="253"/>
        <v>9</v>
      </c>
      <c r="N966" s="9">
        <f t="shared" si="254"/>
        <v>21</v>
      </c>
      <c r="O966" s="31" t="str">
        <f t="shared" si="255"/>
        <v/>
      </c>
      <c r="P966" s="134">
        <v>24.99</v>
      </c>
      <c r="Q966" s="31" t="str">
        <f t="shared" si="256"/>
        <v>-</v>
      </c>
      <c r="R966" s="31">
        <f t="shared" si="257"/>
        <v>24.99</v>
      </c>
      <c r="U966" s="133">
        <v>43505.875</v>
      </c>
      <c r="V966" s="9">
        <f t="shared" si="258"/>
        <v>2</v>
      </c>
      <c r="W966" s="9">
        <f t="shared" si="259"/>
        <v>9</v>
      </c>
      <c r="X966" s="9">
        <f t="shared" si="260"/>
        <v>21</v>
      </c>
      <c r="Y966" s="31" t="str">
        <f t="shared" si="261"/>
        <v>W</v>
      </c>
      <c r="Z966" s="134">
        <v>31.65</v>
      </c>
      <c r="AA966" s="31" t="str">
        <f t="shared" si="262"/>
        <v>-</v>
      </c>
      <c r="AB966" s="31">
        <f t="shared" si="263"/>
        <v>31.65</v>
      </c>
    </row>
    <row r="967" spans="1:28" x14ac:dyDescent="0.3">
      <c r="A967" s="133">
        <v>42775.916666666664</v>
      </c>
      <c r="B967" s="152">
        <f t="shared" si="264"/>
        <v>2</v>
      </c>
      <c r="C967" s="152">
        <f t="shared" si="265"/>
        <v>9</v>
      </c>
      <c r="D967" s="152">
        <f t="shared" si="266"/>
        <v>22</v>
      </c>
      <c r="E967" s="38" t="str">
        <f t="shared" si="267"/>
        <v/>
      </c>
      <c r="F967" s="134">
        <v>33.68</v>
      </c>
      <c r="G967" s="38" t="str">
        <f t="shared" si="268"/>
        <v>-</v>
      </c>
      <c r="H967" s="38">
        <f t="shared" si="269"/>
        <v>33.68</v>
      </c>
      <c r="K967" s="133">
        <v>43140.916666666664</v>
      </c>
      <c r="L967" s="9">
        <f t="shared" si="252"/>
        <v>2</v>
      </c>
      <c r="M967" s="9">
        <f t="shared" si="253"/>
        <v>9</v>
      </c>
      <c r="N967" s="9">
        <f t="shared" si="254"/>
        <v>22</v>
      </c>
      <c r="O967" s="31" t="str">
        <f t="shared" si="255"/>
        <v/>
      </c>
      <c r="P967" s="134">
        <v>23.33</v>
      </c>
      <c r="Q967" s="31" t="str">
        <f t="shared" si="256"/>
        <v>-</v>
      </c>
      <c r="R967" s="31">
        <f t="shared" si="257"/>
        <v>23.33</v>
      </c>
      <c r="U967" s="133">
        <v>43505.916666666664</v>
      </c>
      <c r="V967" s="9">
        <f t="shared" si="258"/>
        <v>2</v>
      </c>
      <c r="W967" s="9">
        <f t="shared" si="259"/>
        <v>9</v>
      </c>
      <c r="X967" s="9">
        <f t="shared" si="260"/>
        <v>22</v>
      </c>
      <c r="Y967" s="31" t="str">
        <f t="shared" si="261"/>
        <v>W</v>
      </c>
      <c r="Z967" s="134">
        <v>30.14</v>
      </c>
      <c r="AA967" s="31" t="str">
        <f t="shared" si="262"/>
        <v>-</v>
      </c>
      <c r="AB967" s="31">
        <f t="shared" si="263"/>
        <v>30.14</v>
      </c>
    </row>
    <row r="968" spans="1:28" x14ac:dyDescent="0.3">
      <c r="A968" s="133">
        <v>42775.958333333336</v>
      </c>
      <c r="B968" s="152">
        <f t="shared" si="264"/>
        <v>2</v>
      </c>
      <c r="C968" s="152">
        <f t="shared" si="265"/>
        <v>9</v>
      </c>
      <c r="D968" s="152">
        <f t="shared" si="266"/>
        <v>23</v>
      </c>
      <c r="E968" s="38" t="str">
        <f t="shared" si="267"/>
        <v/>
      </c>
      <c r="F968" s="134">
        <v>29.01</v>
      </c>
      <c r="G968" s="38" t="str">
        <f t="shared" si="268"/>
        <v>-</v>
      </c>
      <c r="H968" s="38">
        <f t="shared" si="269"/>
        <v>29.01</v>
      </c>
      <c r="K968" s="133">
        <v>43140.958333333336</v>
      </c>
      <c r="L968" s="9">
        <f t="shared" si="252"/>
        <v>2</v>
      </c>
      <c r="M968" s="9">
        <f t="shared" si="253"/>
        <v>9</v>
      </c>
      <c r="N968" s="9">
        <f t="shared" si="254"/>
        <v>23</v>
      </c>
      <c r="O968" s="31" t="str">
        <f t="shared" si="255"/>
        <v/>
      </c>
      <c r="P968" s="134">
        <v>22.12</v>
      </c>
      <c r="Q968" s="31" t="str">
        <f t="shared" si="256"/>
        <v>-</v>
      </c>
      <c r="R968" s="31">
        <f t="shared" si="257"/>
        <v>22.12</v>
      </c>
      <c r="U968" s="133">
        <v>43505.958333333336</v>
      </c>
      <c r="V968" s="9">
        <f t="shared" si="258"/>
        <v>2</v>
      </c>
      <c r="W968" s="9">
        <f t="shared" si="259"/>
        <v>9</v>
      </c>
      <c r="X968" s="9">
        <f t="shared" si="260"/>
        <v>23</v>
      </c>
      <c r="Y968" s="31" t="str">
        <f t="shared" si="261"/>
        <v>W</v>
      </c>
      <c r="Z968" s="134">
        <v>26.57</v>
      </c>
      <c r="AA968" s="31" t="str">
        <f t="shared" si="262"/>
        <v>-</v>
      </c>
      <c r="AB968" s="31">
        <f t="shared" si="263"/>
        <v>26.57</v>
      </c>
    </row>
    <row r="969" spans="1:28" x14ac:dyDescent="0.3">
      <c r="A969" s="133">
        <v>42776</v>
      </c>
      <c r="B969" s="152">
        <f t="shared" si="264"/>
        <v>2</v>
      </c>
      <c r="C969" s="152">
        <f t="shared" si="265"/>
        <v>10</v>
      </c>
      <c r="D969" s="152">
        <f t="shared" si="266"/>
        <v>0</v>
      </c>
      <c r="E969" s="38" t="str">
        <f t="shared" si="267"/>
        <v/>
      </c>
      <c r="F969" s="134">
        <v>27.64</v>
      </c>
      <c r="G969" s="38" t="str">
        <f t="shared" si="268"/>
        <v>-</v>
      </c>
      <c r="H969" s="38">
        <f t="shared" si="269"/>
        <v>27.64</v>
      </c>
      <c r="K969" s="133">
        <v>43141</v>
      </c>
      <c r="L969" s="9">
        <f t="shared" ref="L969:L1032" si="270">MONTH(K969)</f>
        <v>2</v>
      </c>
      <c r="M969" s="9">
        <f t="shared" ref="M969:M1032" si="271">DAY(K969)</f>
        <v>10</v>
      </c>
      <c r="N969" s="9">
        <f t="shared" ref="N969:N1032" si="272">HOUR(K969)</f>
        <v>0</v>
      </c>
      <c r="O969" s="31" t="str">
        <f t="shared" ref="O969:O1032" si="273">IF(WEEKDAY(K969,2)&gt;5,"W","")</f>
        <v>W</v>
      </c>
      <c r="P969" s="134">
        <v>22.34</v>
      </c>
      <c r="Q969" s="31" t="str">
        <f t="shared" ref="Q969:Q1032" si="274">IF(AND($L969&gt;=$L$5,$L969&lt;=$M$5),IF($O969&lt;&gt;"W",IF(AND($N969&gt;=$N$5,$N969&lt;$P$5),$P969,"-"),"-"),"-")</f>
        <v>-</v>
      </c>
      <c r="R969" s="31">
        <f t="shared" ref="R969:R1032" si="275">IF(Q969="-",P969,"-")</f>
        <v>22.34</v>
      </c>
      <c r="U969" s="133">
        <v>43506</v>
      </c>
      <c r="V969" s="9">
        <f t="shared" ref="V969:V1032" si="276">MONTH(U969)</f>
        <v>2</v>
      </c>
      <c r="W969" s="9">
        <f t="shared" ref="W969:W1032" si="277">DAY(U969)</f>
        <v>10</v>
      </c>
      <c r="X969" s="9">
        <f t="shared" ref="X969:X1032" si="278">HOUR(U969)</f>
        <v>0</v>
      </c>
      <c r="Y969" s="31" t="str">
        <f t="shared" ref="Y969:Y1032" si="279">IF(WEEKDAY(U969,2)&gt;5,"W","")</f>
        <v>W</v>
      </c>
      <c r="Z969" s="134">
        <v>27.05</v>
      </c>
      <c r="AA969" s="31" t="str">
        <f t="shared" ref="AA969:AA1032" si="280">IF(AND($V969&gt;=$V$5,$V969&lt;=$W$5),IF($Y969&lt;&gt;"W",IF(AND($X969&gt;=$X$5,$X969&lt;$Z$5),$Z969,"-"),"-"),"-")</f>
        <v>-</v>
      </c>
      <c r="AB969" s="31">
        <f t="shared" ref="AB969:AB1032" si="281">IF(AA969="-",Z969,"-")</f>
        <v>27.05</v>
      </c>
    </row>
    <row r="970" spans="1:28" x14ac:dyDescent="0.3">
      <c r="A970" s="133">
        <v>42776.041666666664</v>
      </c>
      <c r="B970" s="152">
        <f t="shared" ref="B970:B1033" si="282">MONTH(A970)</f>
        <v>2</v>
      </c>
      <c r="C970" s="152">
        <f t="shared" ref="C970:C1033" si="283">DAY(A970)</f>
        <v>10</v>
      </c>
      <c r="D970" s="152">
        <f t="shared" ref="D970:D1033" si="284">HOUR(A970)</f>
        <v>1</v>
      </c>
      <c r="E970" s="38" t="str">
        <f t="shared" ref="E970:E1033" si="285">IF(WEEKDAY(A970,2)&gt;5,"W","")</f>
        <v/>
      </c>
      <c r="F970" s="134">
        <v>26.16</v>
      </c>
      <c r="G970" s="38" t="str">
        <f t="shared" ref="G970:G1033" si="286">IF(AND($B970&gt;=$B$5,$B970&lt;=$C$5),IF($E970&lt;&gt;"W",IF(AND($D970&gt;=$D$5,$D970&lt;$F$5),$F970,"-"),"-"),"-")</f>
        <v>-</v>
      </c>
      <c r="H970" s="38">
        <f t="shared" ref="H970:H1033" si="287">IF(G970="-",F970,"-")</f>
        <v>26.16</v>
      </c>
      <c r="K970" s="133">
        <v>43141.041666666664</v>
      </c>
      <c r="L970" s="9">
        <f t="shared" si="270"/>
        <v>2</v>
      </c>
      <c r="M970" s="9">
        <f t="shared" si="271"/>
        <v>10</v>
      </c>
      <c r="N970" s="9">
        <f t="shared" si="272"/>
        <v>1</v>
      </c>
      <c r="O970" s="31" t="str">
        <f t="shared" si="273"/>
        <v>W</v>
      </c>
      <c r="P970" s="134">
        <v>21.39</v>
      </c>
      <c r="Q970" s="31" t="str">
        <f t="shared" si="274"/>
        <v>-</v>
      </c>
      <c r="R970" s="31">
        <f t="shared" si="275"/>
        <v>21.39</v>
      </c>
      <c r="U970" s="133">
        <v>43506.041666666664</v>
      </c>
      <c r="V970" s="9">
        <f t="shared" si="276"/>
        <v>2</v>
      </c>
      <c r="W970" s="9">
        <f t="shared" si="277"/>
        <v>10</v>
      </c>
      <c r="X970" s="9">
        <f t="shared" si="278"/>
        <v>1</v>
      </c>
      <c r="Y970" s="31" t="str">
        <f t="shared" si="279"/>
        <v>W</v>
      </c>
      <c r="Z970" s="134">
        <v>26.74</v>
      </c>
      <c r="AA970" s="31" t="str">
        <f t="shared" si="280"/>
        <v>-</v>
      </c>
      <c r="AB970" s="31">
        <f t="shared" si="281"/>
        <v>26.74</v>
      </c>
    </row>
    <row r="971" spans="1:28" x14ac:dyDescent="0.3">
      <c r="A971" s="133">
        <v>42776.083333333336</v>
      </c>
      <c r="B971" s="152">
        <f t="shared" si="282"/>
        <v>2</v>
      </c>
      <c r="C971" s="152">
        <f t="shared" si="283"/>
        <v>10</v>
      </c>
      <c r="D971" s="152">
        <f t="shared" si="284"/>
        <v>2</v>
      </c>
      <c r="E971" s="38" t="str">
        <f t="shared" si="285"/>
        <v/>
      </c>
      <c r="F971" s="134">
        <v>25.81</v>
      </c>
      <c r="G971" s="38" t="str">
        <f t="shared" si="286"/>
        <v>-</v>
      </c>
      <c r="H971" s="38">
        <f t="shared" si="287"/>
        <v>25.81</v>
      </c>
      <c r="K971" s="133">
        <v>43141.083333333336</v>
      </c>
      <c r="L971" s="9">
        <f t="shared" si="270"/>
        <v>2</v>
      </c>
      <c r="M971" s="9">
        <f t="shared" si="271"/>
        <v>10</v>
      </c>
      <c r="N971" s="9">
        <f t="shared" si="272"/>
        <v>2</v>
      </c>
      <c r="O971" s="31" t="str">
        <f t="shared" si="273"/>
        <v>W</v>
      </c>
      <c r="P971" s="134">
        <v>21.12</v>
      </c>
      <c r="Q971" s="31" t="str">
        <f t="shared" si="274"/>
        <v>-</v>
      </c>
      <c r="R971" s="31">
        <f t="shared" si="275"/>
        <v>21.12</v>
      </c>
      <c r="U971" s="133">
        <v>43506.083333333336</v>
      </c>
      <c r="V971" s="9">
        <f t="shared" si="276"/>
        <v>2</v>
      </c>
      <c r="W971" s="9">
        <f t="shared" si="277"/>
        <v>10</v>
      </c>
      <c r="X971" s="9">
        <f t="shared" si="278"/>
        <v>2</v>
      </c>
      <c r="Y971" s="31" t="str">
        <f t="shared" si="279"/>
        <v>W</v>
      </c>
      <c r="Z971" s="134">
        <v>25.82</v>
      </c>
      <c r="AA971" s="31" t="str">
        <f t="shared" si="280"/>
        <v>-</v>
      </c>
      <c r="AB971" s="31">
        <f t="shared" si="281"/>
        <v>25.82</v>
      </c>
    </row>
    <row r="972" spans="1:28" x14ac:dyDescent="0.3">
      <c r="A972" s="133">
        <v>42776.125</v>
      </c>
      <c r="B972" s="152">
        <f t="shared" si="282"/>
        <v>2</v>
      </c>
      <c r="C972" s="152">
        <f t="shared" si="283"/>
        <v>10</v>
      </c>
      <c r="D972" s="152">
        <f t="shared" si="284"/>
        <v>3</v>
      </c>
      <c r="E972" s="38" t="str">
        <f t="shared" si="285"/>
        <v/>
      </c>
      <c r="F972" s="134">
        <v>25.96</v>
      </c>
      <c r="G972" s="38" t="str">
        <f t="shared" si="286"/>
        <v>-</v>
      </c>
      <c r="H972" s="38">
        <f t="shared" si="287"/>
        <v>25.96</v>
      </c>
      <c r="K972" s="133">
        <v>43141.125</v>
      </c>
      <c r="L972" s="9">
        <f t="shared" si="270"/>
        <v>2</v>
      </c>
      <c r="M972" s="9">
        <f t="shared" si="271"/>
        <v>10</v>
      </c>
      <c r="N972" s="9">
        <f t="shared" si="272"/>
        <v>3</v>
      </c>
      <c r="O972" s="31" t="str">
        <f t="shared" si="273"/>
        <v>W</v>
      </c>
      <c r="P972" s="134">
        <v>21.1</v>
      </c>
      <c r="Q972" s="31" t="str">
        <f t="shared" si="274"/>
        <v>-</v>
      </c>
      <c r="R972" s="31">
        <f t="shared" si="275"/>
        <v>21.1</v>
      </c>
      <c r="U972" s="133">
        <v>43506.125</v>
      </c>
      <c r="V972" s="9">
        <f t="shared" si="276"/>
        <v>2</v>
      </c>
      <c r="W972" s="9">
        <f t="shared" si="277"/>
        <v>10</v>
      </c>
      <c r="X972" s="9">
        <f t="shared" si="278"/>
        <v>3</v>
      </c>
      <c r="Y972" s="31" t="str">
        <f t="shared" si="279"/>
        <v>W</v>
      </c>
      <c r="Z972" s="134">
        <v>26.32</v>
      </c>
      <c r="AA972" s="31" t="str">
        <f t="shared" si="280"/>
        <v>-</v>
      </c>
      <c r="AB972" s="31">
        <f t="shared" si="281"/>
        <v>26.32</v>
      </c>
    </row>
    <row r="973" spans="1:28" x14ac:dyDescent="0.3">
      <c r="A973" s="133">
        <v>42776.166666666664</v>
      </c>
      <c r="B973" s="152">
        <f t="shared" si="282"/>
        <v>2</v>
      </c>
      <c r="C973" s="152">
        <f t="shared" si="283"/>
        <v>10</v>
      </c>
      <c r="D973" s="152">
        <f t="shared" si="284"/>
        <v>4</v>
      </c>
      <c r="E973" s="38" t="str">
        <f t="shared" si="285"/>
        <v/>
      </c>
      <c r="F973" s="134">
        <v>27.72</v>
      </c>
      <c r="G973" s="38" t="str">
        <f t="shared" si="286"/>
        <v>-</v>
      </c>
      <c r="H973" s="38">
        <f t="shared" si="287"/>
        <v>27.72</v>
      </c>
      <c r="K973" s="133">
        <v>43141.166666666664</v>
      </c>
      <c r="L973" s="9">
        <f t="shared" si="270"/>
        <v>2</v>
      </c>
      <c r="M973" s="9">
        <f t="shared" si="271"/>
        <v>10</v>
      </c>
      <c r="N973" s="9">
        <f t="shared" si="272"/>
        <v>4</v>
      </c>
      <c r="O973" s="31" t="str">
        <f t="shared" si="273"/>
        <v>W</v>
      </c>
      <c r="P973" s="134">
        <v>21.08</v>
      </c>
      <c r="Q973" s="31" t="str">
        <f t="shared" si="274"/>
        <v>-</v>
      </c>
      <c r="R973" s="31">
        <f t="shared" si="275"/>
        <v>21.08</v>
      </c>
      <c r="U973" s="133">
        <v>43506.166666666664</v>
      </c>
      <c r="V973" s="9">
        <f t="shared" si="276"/>
        <v>2</v>
      </c>
      <c r="W973" s="9">
        <f t="shared" si="277"/>
        <v>10</v>
      </c>
      <c r="X973" s="9">
        <f t="shared" si="278"/>
        <v>4</v>
      </c>
      <c r="Y973" s="31" t="str">
        <f t="shared" si="279"/>
        <v>W</v>
      </c>
      <c r="Z973" s="134">
        <v>26.98</v>
      </c>
      <c r="AA973" s="31" t="str">
        <f t="shared" si="280"/>
        <v>-</v>
      </c>
      <c r="AB973" s="31">
        <f t="shared" si="281"/>
        <v>26.98</v>
      </c>
    </row>
    <row r="974" spans="1:28" x14ac:dyDescent="0.3">
      <c r="A974" s="133">
        <v>42776.208333333336</v>
      </c>
      <c r="B974" s="152">
        <f t="shared" si="282"/>
        <v>2</v>
      </c>
      <c r="C974" s="152">
        <f t="shared" si="283"/>
        <v>10</v>
      </c>
      <c r="D974" s="152">
        <f t="shared" si="284"/>
        <v>5</v>
      </c>
      <c r="E974" s="38" t="str">
        <f t="shared" si="285"/>
        <v/>
      </c>
      <c r="F974" s="134">
        <v>33.08</v>
      </c>
      <c r="G974" s="38" t="str">
        <f t="shared" si="286"/>
        <v>-</v>
      </c>
      <c r="H974" s="38">
        <f t="shared" si="287"/>
        <v>33.08</v>
      </c>
      <c r="K974" s="133">
        <v>43141.208333333336</v>
      </c>
      <c r="L974" s="9">
        <f t="shared" si="270"/>
        <v>2</v>
      </c>
      <c r="M974" s="9">
        <f t="shared" si="271"/>
        <v>10</v>
      </c>
      <c r="N974" s="9">
        <f t="shared" si="272"/>
        <v>5</v>
      </c>
      <c r="O974" s="31" t="str">
        <f t="shared" si="273"/>
        <v>W</v>
      </c>
      <c r="P974" s="134">
        <v>21.64</v>
      </c>
      <c r="Q974" s="31" t="str">
        <f t="shared" si="274"/>
        <v>-</v>
      </c>
      <c r="R974" s="31">
        <f t="shared" si="275"/>
        <v>21.64</v>
      </c>
      <c r="U974" s="133">
        <v>43506.208333333336</v>
      </c>
      <c r="V974" s="9">
        <f t="shared" si="276"/>
        <v>2</v>
      </c>
      <c r="W974" s="9">
        <f t="shared" si="277"/>
        <v>10</v>
      </c>
      <c r="X974" s="9">
        <f t="shared" si="278"/>
        <v>5</v>
      </c>
      <c r="Y974" s="31" t="str">
        <f t="shared" si="279"/>
        <v>W</v>
      </c>
      <c r="Z974" s="134">
        <v>28.73</v>
      </c>
      <c r="AA974" s="31" t="str">
        <f t="shared" si="280"/>
        <v>-</v>
      </c>
      <c r="AB974" s="31">
        <f t="shared" si="281"/>
        <v>28.73</v>
      </c>
    </row>
    <row r="975" spans="1:28" x14ac:dyDescent="0.3">
      <c r="A975" s="133">
        <v>42776.25</v>
      </c>
      <c r="B975" s="152">
        <f t="shared" si="282"/>
        <v>2</v>
      </c>
      <c r="C975" s="152">
        <f t="shared" si="283"/>
        <v>10</v>
      </c>
      <c r="D975" s="152">
        <f t="shared" si="284"/>
        <v>6</v>
      </c>
      <c r="E975" s="38" t="str">
        <f t="shared" si="285"/>
        <v/>
      </c>
      <c r="F975" s="134">
        <v>48.43</v>
      </c>
      <c r="G975" s="38" t="str">
        <f t="shared" si="286"/>
        <v>-</v>
      </c>
      <c r="H975" s="38">
        <f t="shared" si="287"/>
        <v>48.43</v>
      </c>
      <c r="K975" s="133">
        <v>43141.25</v>
      </c>
      <c r="L975" s="9">
        <f t="shared" si="270"/>
        <v>2</v>
      </c>
      <c r="M975" s="9">
        <f t="shared" si="271"/>
        <v>10</v>
      </c>
      <c r="N975" s="9">
        <f t="shared" si="272"/>
        <v>6</v>
      </c>
      <c r="O975" s="31" t="str">
        <f t="shared" si="273"/>
        <v>W</v>
      </c>
      <c r="P975" s="134">
        <v>23.01</v>
      </c>
      <c r="Q975" s="31" t="str">
        <f t="shared" si="274"/>
        <v>-</v>
      </c>
      <c r="R975" s="31">
        <f t="shared" si="275"/>
        <v>23.01</v>
      </c>
      <c r="U975" s="133">
        <v>43506.25</v>
      </c>
      <c r="V975" s="9">
        <f t="shared" si="276"/>
        <v>2</v>
      </c>
      <c r="W975" s="9">
        <f t="shared" si="277"/>
        <v>10</v>
      </c>
      <c r="X975" s="9">
        <f t="shared" si="278"/>
        <v>6</v>
      </c>
      <c r="Y975" s="31" t="str">
        <f t="shared" si="279"/>
        <v>W</v>
      </c>
      <c r="Z975" s="134">
        <v>29.96</v>
      </c>
      <c r="AA975" s="31" t="str">
        <f t="shared" si="280"/>
        <v>-</v>
      </c>
      <c r="AB975" s="31">
        <f t="shared" si="281"/>
        <v>29.96</v>
      </c>
    </row>
    <row r="976" spans="1:28" x14ac:dyDescent="0.3">
      <c r="A976" s="133">
        <v>42776.291666666664</v>
      </c>
      <c r="B976" s="152">
        <f t="shared" si="282"/>
        <v>2</v>
      </c>
      <c r="C976" s="152">
        <f t="shared" si="283"/>
        <v>10</v>
      </c>
      <c r="D976" s="152">
        <f t="shared" si="284"/>
        <v>7</v>
      </c>
      <c r="E976" s="38" t="str">
        <f t="shared" si="285"/>
        <v/>
      </c>
      <c r="F976" s="134">
        <v>45.59</v>
      </c>
      <c r="G976" s="38" t="str">
        <f t="shared" si="286"/>
        <v>-</v>
      </c>
      <c r="H976" s="38">
        <f t="shared" si="287"/>
        <v>45.59</v>
      </c>
      <c r="K976" s="133">
        <v>43141.291666666664</v>
      </c>
      <c r="L976" s="9">
        <f t="shared" si="270"/>
        <v>2</v>
      </c>
      <c r="M976" s="9">
        <f t="shared" si="271"/>
        <v>10</v>
      </c>
      <c r="N976" s="9">
        <f t="shared" si="272"/>
        <v>7</v>
      </c>
      <c r="O976" s="31" t="str">
        <f t="shared" si="273"/>
        <v>W</v>
      </c>
      <c r="P976" s="134">
        <v>23.52</v>
      </c>
      <c r="Q976" s="31" t="str">
        <f t="shared" si="274"/>
        <v>-</v>
      </c>
      <c r="R976" s="31">
        <f t="shared" si="275"/>
        <v>23.52</v>
      </c>
      <c r="U976" s="133">
        <v>43506.291666666664</v>
      </c>
      <c r="V976" s="9">
        <f t="shared" si="276"/>
        <v>2</v>
      </c>
      <c r="W976" s="9">
        <f t="shared" si="277"/>
        <v>10</v>
      </c>
      <c r="X976" s="9">
        <f t="shared" si="278"/>
        <v>7</v>
      </c>
      <c r="Y976" s="31" t="str">
        <f t="shared" si="279"/>
        <v>W</v>
      </c>
      <c r="Z976" s="134">
        <v>34.46</v>
      </c>
      <c r="AA976" s="31" t="str">
        <f t="shared" si="280"/>
        <v>-</v>
      </c>
      <c r="AB976" s="31">
        <f t="shared" si="281"/>
        <v>34.46</v>
      </c>
    </row>
    <row r="977" spans="1:28" x14ac:dyDescent="0.3">
      <c r="A977" s="133">
        <v>42776.333333333336</v>
      </c>
      <c r="B977" s="152">
        <f t="shared" si="282"/>
        <v>2</v>
      </c>
      <c r="C977" s="152">
        <f t="shared" si="283"/>
        <v>10</v>
      </c>
      <c r="D977" s="152">
        <f t="shared" si="284"/>
        <v>8</v>
      </c>
      <c r="E977" s="38" t="str">
        <f t="shared" si="285"/>
        <v/>
      </c>
      <c r="F977" s="134">
        <v>39.049999999999997</v>
      </c>
      <c r="G977" s="38">
        <f t="shared" si="286"/>
        <v>39.049999999999997</v>
      </c>
      <c r="H977" s="38" t="str">
        <f t="shared" si="287"/>
        <v>-</v>
      </c>
      <c r="K977" s="133">
        <v>43141.333333333336</v>
      </c>
      <c r="L977" s="9">
        <f t="shared" si="270"/>
        <v>2</v>
      </c>
      <c r="M977" s="9">
        <f t="shared" si="271"/>
        <v>10</v>
      </c>
      <c r="N977" s="9">
        <f t="shared" si="272"/>
        <v>8</v>
      </c>
      <c r="O977" s="31" t="str">
        <f t="shared" si="273"/>
        <v>W</v>
      </c>
      <c r="P977" s="134">
        <v>24.72</v>
      </c>
      <c r="Q977" s="31" t="str">
        <f t="shared" si="274"/>
        <v>-</v>
      </c>
      <c r="R977" s="31">
        <f t="shared" si="275"/>
        <v>24.72</v>
      </c>
      <c r="U977" s="133">
        <v>43506.333333333336</v>
      </c>
      <c r="V977" s="9">
        <f t="shared" si="276"/>
        <v>2</v>
      </c>
      <c r="W977" s="9">
        <f t="shared" si="277"/>
        <v>10</v>
      </c>
      <c r="X977" s="9">
        <f t="shared" si="278"/>
        <v>8</v>
      </c>
      <c r="Y977" s="31" t="str">
        <f t="shared" si="279"/>
        <v>W</v>
      </c>
      <c r="Z977" s="134">
        <v>33.700000000000003</v>
      </c>
      <c r="AA977" s="31" t="str">
        <f t="shared" si="280"/>
        <v>-</v>
      </c>
      <c r="AB977" s="31">
        <f t="shared" si="281"/>
        <v>33.700000000000003</v>
      </c>
    </row>
    <row r="978" spans="1:28" x14ac:dyDescent="0.3">
      <c r="A978" s="133">
        <v>42776.375</v>
      </c>
      <c r="B978" s="152">
        <f t="shared" si="282"/>
        <v>2</v>
      </c>
      <c r="C978" s="152">
        <f t="shared" si="283"/>
        <v>10</v>
      </c>
      <c r="D978" s="152">
        <f t="shared" si="284"/>
        <v>9</v>
      </c>
      <c r="E978" s="38" t="str">
        <f t="shared" si="285"/>
        <v/>
      </c>
      <c r="F978" s="134">
        <v>37.44</v>
      </c>
      <c r="G978" s="38">
        <f t="shared" si="286"/>
        <v>37.44</v>
      </c>
      <c r="H978" s="38" t="str">
        <f t="shared" si="287"/>
        <v>-</v>
      </c>
      <c r="K978" s="133">
        <v>43141.375</v>
      </c>
      <c r="L978" s="9">
        <f t="shared" si="270"/>
        <v>2</v>
      </c>
      <c r="M978" s="9">
        <f t="shared" si="271"/>
        <v>10</v>
      </c>
      <c r="N978" s="9">
        <f t="shared" si="272"/>
        <v>9</v>
      </c>
      <c r="O978" s="31" t="str">
        <f t="shared" si="273"/>
        <v>W</v>
      </c>
      <c r="P978" s="134">
        <v>25.75</v>
      </c>
      <c r="Q978" s="31" t="str">
        <f t="shared" si="274"/>
        <v>-</v>
      </c>
      <c r="R978" s="31">
        <f t="shared" si="275"/>
        <v>25.75</v>
      </c>
      <c r="U978" s="133">
        <v>43506.375</v>
      </c>
      <c r="V978" s="9">
        <f t="shared" si="276"/>
        <v>2</v>
      </c>
      <c r="W978" s="9">
        <f t="shared" si="277"/>
        <v>10</v>
      </c>
      <c r="X978" s="9">
        <f t="shared" si="278"/>
        <v>9</v>
      </c>
      <c r="Y978" s="31" t="str">
        <f t="shared" si="279"/>
        <v>W</v>
      </c>
      <c r="Z978" s="134">
        <v>34.44</v>
      </c>
      <c r="AA978" s="31" t="str">
        <f t="shared" si="280"/>
        <v>-</v>
      </c>
      <c r="AB978" s="31">
        <f t="shared" si="281"/>
        <v>34.44</v>
      </c>
    </row>
    <row r="979" spans="1:28" x14ac:dyDescent="0.3">
      <c r="A979" s="133">
        <v>42776.416666666664</v>
      </c>
      <c r="B979" s="152">
        <f t="shared" si="282"/>
        <v>2</v>
      </c>
      <c r="C979" s="152">
        <f t="shared" si="283"/>
        <v>10</v>
      </c>
      <c r="D979" s="152">
        <f t="shared" si="284"/>
        <v>10</v>
      </c>
      <c r="E979" s="38" t="str">
        <f t="shared" si="285"/>
        <v/>
      </c>
      <c r="F979" s="134">
        <v>36.020000000000003</v>
      </c>
      <c r="G979" s="38">
        <f t="shared" si="286"/>
        <v>36.020000000000003</v>
      </c>
      <c r="H979" s="38" t="str">
        <f t="shared" si="287"/>
        <v>-</v>
      </c>
      <c r="K979" s="133">
        <v>43141.416666666664</v>
      </c>
      <c r="L979" s="9">
        <f t="shared" si="270"/>
        <v>2</v>
      </c>
      <c r="M979" s="9">
        <f t="shared" si="271"/>
        <v>10</v>
      </c>
      <c r="N979" s="9">
        <f t="shared" si="272"/>
        <v>10</v>
      </c>
      <c r="O979" s="31" t="str">
        <f t="shared" si="273"/>
        <v>W</v>
      </c>
      <c r="P979" s="134">
        <v>25.7</v>
      </c>
      <c r="Q979" s="31" t="str">
        <f t="shared" si="274"/>
        <v>-</v>
      </c>
      <c r="R979" s="31">
        <f t="shared" si="275"/>
        <v>25.7</v>
      </c>
      <c r="U979" s="133">
        <v>43506.416666666664</v>
      </c>
      <c r="V979" s="9">
        <f t="shared" si="276"/>
        <v>2</v>
      </c>
      <c r="W979" s="9">
        <f t="shared" si="277"/>
        <v>10</v>
      </c>
      <c r="X979" s="9">
        <f t="shared" si="278"/>
        <v>10</v>
      </c>
      <c r="Y979" s="31" t="str">
        <f t="shared" si="279"/>
        <v>W</v>
      </c>
      <c r="Z979" s="134">
        <v>28.07</v>
      </c>
      <c r="AA979" s="31" t="str">
        <f t="shared" si="280"/>
        <v>-</v>
      </c>
      <c r="AB979" s="31">
        <f t="shared" si="281"/>
        <v>28.07</v>
      </c>
    </row>
    <row r="980" spans="1:28" x14ac:dyDescent="0.3">
      <c r="A980" s="133">
        <v>42776.458333333336</v>
      </c>
      <c r="B980" s="152">
        <f t="shared" si="282"/>
        <v>2</v>
      </c>
      <c r="C980" s="152">
        <f t="shared" si="283"/>
        <v>10</v>
      </c>
      <c r="D980" s="152">
        <f t="shared" si="284"/>
        <v>11</v>
      </c>
      <c r="E980" s="38" t="str">
        <f t="shared" si="285"/>
        <v/>
      </c>
      <c r="F980" s="134">
        <v>32.020000000000003</v>
      </c>
      <c r="G980" s="38">
        <f t="shared" si="286"/>
        <v>32.020000000000003</v>
      </c>
      <c r="H980" s="38" t="str">
        <f t="shared" si="287"/>
        <v>-</v>
      </c>
      <c r="K980" s="133">
        <v>43141.458333333336</v>
      </c>
      <c r="L980" s="9">
        <f t="shared" si="270"/>
        <v>2</v>
      </c>
      <c r="M980" s="9">
        <f t="shared" si="271"/>
        <v>10</v>
      </c>
      <c r="N980" s="9">
        <f t="shared" si="272"/>
        <v>11</v>
      </c>
      <c r="O980" s="31" t="str">
        <f t="shared" si="273"/>
        <v>W</v>
      </c>
      <c r="P980" s="134">
        <v>24.56</v>
      </c>
      <c r="Q980" s="31" t="str">
        <f t="shared" si="274"/>
        <v>-</v>
      </c>
      <c r="R980" s="31">
        <f t="shared" si="275"/>
        <v>24.56</v>
      </c>
      <c r="U980" s="133">
        <v>43506.458333333336</v>
      </c>
      <c r="V980" s="9">
        <f t="shared" si="276"/>
        <v>2</v>
      </c>
      <c r="W980" s="9">
        <f t="shared" si="277"/>
        <v>10</v>
      </c>
      <c r="X980" s="9">
        <f t="shared" si="278"/>
        <v>11</v>
      </c>
      <c r="Y980" s="31" t="str">
        <f t="shared" si="279"/>
        <v>W</v>
      </c>
      <c r="Z980" s="134">
        <v>25.23</v>
      </c>
      <c r="AA980" s="31" t="str">
        <f t="shared" si="280"/>
        <v>-</v>
      </c>
      <c r="AB980" s="31">
        <f t="shared" si="281"/>
        <v>25.23</v>
      </c>
    </row>
    <row r="981" spans="1:28" x14ac:dyDescent="0.3">
      <c r="A981" s="133">
        <v>42776.5</v>
      </c>
      <c r="B981" s="152">
        <f t="shared" si="282"/>
        <v>2</v>
      </c>
      <c r="C981" s="152">
        <f t="shared" si="283"/>
        <v>10</v>
      </c>
      <c r="D981" s="152">
        <f t="shared" si="284"/>
        <v>12</v>
      </c>
      <c r="E981" s="38" t="str">
        <f t="shared" si="285"/>
        <v/>
      </c>
      <c r="F981" s="134">
        <v>28.17</v>
      </c>
      <c r="G981" s="38">
        <f t="shared" si="286"/>
        <v>28.17</v>
      </c>
      <c r="H981" s="38" t="str">
        <f t="shared" si="287"/>
        <v>-</v>
      </c>
      <c r="K981" s="133">
        <v>43141.5</v>
      </c>
      <c r="L981" s="9">
        <f t="shared" si="270"/>
        <v>2</v>
      </c>
      <c r="M981" s="9">
        <f t="shared" si="271"/>
        <v>10</v>
      </c>
      <c r="N981" s="9">
        <f t="shared" si="272"/>
        <v>12</v>
      </c>
      <c r="O981" s="31" t="str">
        <f t="shared" si="273"/>
        <v>W</v>
      </c>
      <c r="P981" s="134">
        <v>23.77</v>
      </c>
      <c r="Q981" s="31" t="str">
        <f t="shared" si="274"/>
        <v>-</v>
      </c>
      <c r="R981" s="31">
        <f t="shared" si="275"/>
        <v>23.77</v>
      </c>
      <c r="U981" s="133">
        <v>43506.5</v>
      </c>
      <c r="V981" s="9">
        <f t="shared" si="276"/>
        <v>2</v>
      </c>
      <c r="W981" s="9">
        <f t="shared" si="277"/>
        <v>10</v>
      </c>
      <c r="X981" s="9">
        <f t="shared" si="278"/>
        <v>12</v>
      </c>
      <c r="Y981" s="31" t="str">
        <f t="shared" si="279"/>
        <v>W</v>
      </c>
      <c r="Z981" s="134">
        <v>24.73</v>
      </c>
      <c r="AA981" s="31" t="str">
        <f t="shared" si="280"/>
        <v>-</v>
      </c>
      <c r="AB981" s="31">
        <f t="shared" si="281"/>
        <v>24.73</v>
      </c>
    </row>
    <row r="982" spans="1:28" x14ac:dyDescent="0.3">
      <c r="A982" s="133">
        <v>42776.541666666664</v>
      </c>
      <c r="B982" s="152">
        <f t="shared" si="282"/>
        <v>2</v>
      </c>
      <c r="C982" s="152">
        <f t="shared" si="283"/>
        <v>10</v>
      </c>
      <c r="D982" s="152">
        <f t="shared" si="284"/>
        <v>13</v>
      </c>
      <c r="E982" s="38" t="str">
        <f t="shared" si="285"/>
        <v/>
      </c>
      <c r="F982" s="134">
        <v>27.06</v>
      </c>
      <c r="G982" s="38">
        <f t="shared" si="286"/>
        <v>27.06</v>
      </c>
      <c r="H982" s="38" t="str">
        <f t="shared" si="287"/>
        <v>-</v>
      </c>
      <c r="K982" s="133">
        <v>43141.541666666664</v>
      </c>
      <c r="L982" s="9">
        <f t="shared" si="270"/>
        <v>2</v>
      </c>
      <c r="M982" s="9">
        <f t="shared" si="271"/>
        <v>10</v>
      </c>
      <c r="N982" s="9">
        <f t="shared" si="272"/>
        <v>13</v>
      </c>
      <c r="O982" s="31" t="str">
        <f t="shared" si="273"/>
        <v>W</v>
      </c>
      <c r="P982" s="134">
        <v>23.02</v>
      </c>
      <c r="Q982" s="31" t="str">
        <f t="shared" si="274"/>
        <v>-</v>
      </c>
      <c r="R982" s="31">
        <f t="shared" si="275"/>
        <v>23.02</v>
      </c>
      <c r="U982" s="133">
        <v>43506.541666666664</v>
      </c>
      <c r="V982" s="9">
        <f t="shared" si="276"/>
        <v>2</v>
      </c>
      <c r="W982" s="9">
        <f t="shared" si="277"/>
        <v>10</v>
      </c>
      <c r="X982" s="9">
        <f t="shared" si="278"/>
        <v>13</v>
      </c>
      <c r="Y982" s="31" t="str">
        <f t="shared" si="279"/>
        <v>W</v>
      </c>
      <c r="Z982" s="134">
        <v>24.41</v>
      </c>
      <c r="AA982" s="31" t="str">
        <f t="shared" si="280"/>
        <v>-</v>
      </c>
      <c r="AB982" s="31">
        <f t="shared" si="281"/>
        <v>24.41</v>
      </c>
    </row>
    <row r="983" spans="1:28" x14ac:dyDescent="0.3">
      <c r="A983" s="133">
        <v>42776.583333333336</v>
      </c>
      <c r="B983" s="152">
        <f t="shared" si="282"/>
        <v>2</v>
      </c>
      <c r="C983" s="152">
        <f t="shared" si="283"/>
        <v>10</v>
      </c>
      <c r="D983" s="152">
        <f t="shared" si="284"/>
        <v>14</v>
      </c>
      <c r="E983" s="38" t="str">
        <f t="shared" si="285"/>
        <v/>
      </c>
      <c r="F983" s="134">
        <v>26.13</v>
      </c>
      <c r="G983" s="38">
        <f t="shared" si="286"/>
        <v>26.13</v>
      </c>
      <c r="H983" s="38" t="str">
        <f t="shared" si="287"/>
        <v>-</v>
      </c>
      <c r="K983" s="133">
        <v>43141.583333333336</v>
      </c>
      <c r="L983" s="9">
        <f t="shared" si="270"/>
        <v>2</v>
      </c>
      <c r="M983" s="9">
        <f t="shared" si="271"/>
        <v>10</v>
      </c>
      <c r="N983" s="9">
        <f t="shared" si="272"/>
        <v>14</v>
      </c>
      <c r="O983" s="31" t="str">
        <f t="shared" si="273"/>
        <v>W</v>
      </c>
      <c r="P983" s="134">
        <v>22.53</v>
      </c>
      <c r="Q983" s="31" t="str">
        <f t="shared" si="274"/>
        <v>-</v>
      </c>
      <c r="R983" s="31">
        <f t="shared" si="275"/>
        <v>22.53</v>
      </c>
      <c r="U983" s="133">
        <v>43506.583333333336</v>
      </c>
      <c r="V983" s="9">
        <f t="shared" si="276"/>
        <v>2</v>
      </c>
      <c r="W983" s="9">
        <f t="shared" si="277"/>
        <v>10</v>
      </c>
      <c r="X983" s="9">
        <f t="shared" si="278"/>
        <v>14</v>
      </c>
      <c r="Y983" s="31" t="str">
        <f t="shared" si="279"/>
        <v>W</v>
      </c>
      <c r="Z983" s="134">
        <v>24.26</v>
      </c>
      <c r="AA983" s="31" t="str">
        <f t="shared" si="280"/>
        <v>-</v>
      </c>
      <c r="AB983" s="31">
        <f t="shared" si="281"/>
        <v>24.26</v>
      </c>
    </row>
    <row r="984" spans="1:28" x14ac:dyDescent="0.3">
      <c r="A984" s="133">
        <v>42776.625</v>
      </c>
      <c r="B984" s="152">
        <f t="shared" si="282"/>
        <v>2</v>
      </c>
      <c r="C984" s="152">
        <f t="shared" si="283"/>
        <v>10</v>
      </c>
      <c r="D984" s="152">
        <f t="shared" si="284"/>
        <v>15</v>
      </c>
      <c r="E984" s="38" t="str">
        <f t="shared" si="285"/>
        <v/>
      </c>
      <c r="F984" s="134">
        <v>25.82</v>
      </c>
      <c r="G984" s="38">
        <f t="shared" si="286"/>
        <v>25.82</v>
      </c>
      <c r="H984" s="38" t="str">
        <f t="shared" si="287"/>
        <v>-</v>
      </c>
      <c r="K984" s="133">
        <v>43141.625</v>
      </c>
      <c r="L984" s="9">
        <f t="shared" si="270"/>
        <v>2</v>
      </c>
      <c r="M984" s="9">
        <f t="shared" si="271"/>
        <v>10</v>
      </c>
      <c r="N984" s="9">
        <f t="shared" si="272"/>
        <v>15</v>
      </c>
      <c r="O984" s="31" t="str">
        <f t="shared" si="273"/>
        <v>W</v>
      </c>
      <c r="P984" s="134">
        <v>22.2</v>
      </c>
      <c r="Q984" s="31" t="str">
        <f t="shared" si="274"/>
        <v>-</v>
      </c>
      <c r="R984" s="31">
        <f t="shared" si="275"/>
        <v>22.2</v>
      </c>
      <c r="U984" s="133">
        <v>43506.625</v>
      </c>
      <c r="V984" s="9">
        <f t="shared" si="276"/>
        <v>2</v>
      </c>
      <c r="W984" s="9">
        <f t="shared" si="277"/>
        <v>10</v>
      </c>
      <c r="X984" s="9">
        <f t="shared" si="278"/>
        <v>15</v>
      </c>
      <c r="Y984" s="31" t="str">
        <f t="shared" si="279"/>
        <v>W</v>
      </c>
      <c r="Z984" s="134">
        <v>24.42</v>
      </c>
      <c r="AA984" s="31" t="str">
        <f t="shared" si="280"/>
        <v>-</v>
      </c>
      <c r="AB984" s="31">
        <f t="shared" si="281"/>
        <v>24.42</v>
      </c>
    </row>
    <row r="985" spans="1:28" x14ac:dyDescent="0.3">
      <c r="A985" s="133">
        <v>42776.666666666664</v>
      </c>
      <c r="B985" s="152">
        <f t="shared" si="282"/>
        <v>2</v>
      </c>
      <c r="C985" s="152">
        <f t="shared" si="283"/>
        <v>10</v>
      </c>
      <c r="D985" s="152">
        <f t="shared" si="284"/>
        <v>16</v>
      </c>
      <c r="E985" s="38" t="str">
        <f t="shared" si="285"/>
        <v/>
      </c>
      <c r="F985" s="134">
        <v>26.32</v>
      </c>
      <c r="G985" s="38">
        <f t="shared" si="286"/>
        <v>26.32</v>
      </c>
      <c r="H985" s="38" t="str">
        <f t="shared" si="287"/>
        <v>-</v>
      </c>
      <c r="K985" s="133">
        <v>43141.666666666664</v>
      </c>
      <c r="L985" s="9">
        <f t="shared" si="270"/>
        <v>2</v>
      </c>
      <c r="M985" s="9">
        <f t="shared" si="271"/>
        <v>10</v>
      </c>
      <c r="N985" s="9">
        <f t="shared" si="272"/>
        <v>16</v>
      </c>
      <c r="O985" s="31" t="str">
        <f t="shared" si="273"/>
        <v>W</v>
      </c>
      <c r="P985" s="134">
        <v>22.46</v>
      </c>
      <c r="Q985" s="31" t="str">
        <f t="shared" si="274"/>
        <v>-</v>
      </c>
      <c r="R985" s="31">
        <f t="shared" si="275"/>
        <v>22.46</v>
      </c>
      <c r="U985" s="133">
        <v>43506.666666666664</v>
      </c>
      <c r="V985" s="9">
        <f t="shared" si="276"/>
        <v>2</v>
      </c>
      <c r="W985" s="9">
        <f t="shared" si="277"/>
        <v>10</v>
      </c>
      <c r="X985" s="9">
        <f t="shared" si="278"/>
        <v>16</v>
      </c>
      <c r="Y985" s="31" t="str">
        <f t="shared" si="279"/>
        <v>W</v>
      </c>
      <c r="Z985" s="134">
        <v>24.59</v>
      </c>
      <c r="AA985" s="31" t="str">
        <f t="shared" si="280"/>
        <v>-</v>
      </c>
      <c r="AB985" s="31">
        <f t="shared" si="281"/>
        <v>24.59</v>
      </c>
    </row>
    <row r="986" spans="1:28" x14ac:dyDescent="0.3">
      <c r="A986" s="133">
        <v>42776.708333333336</v>
      </c>
      <c r="B986" s="152">
        <f t="shared" si="282"/>
        <v>2</v>
      </c>
      <c r="C986" s="152">
        <f t="shared" si="283"/>
        <v>10</v>
      </c>
      <c r="D986" s="152">
        <f t="shared" si="284"/>
        <v>17</v>
      </c>
      <c r="E986" s="38" t="str">
        <f t="shared" si="285"/>
        <v/>
      </c>
      <c r="F986" s="134">
        <v>30.31</v>
      </c>
      <c r="G986" s="38" t="str">
        <f t="shared" si="286"/>
        <v>-</v>
      </c>
      <c r="H986" s="38">
        <f t="shared" si="287"/>
        <v>30.31</v>
      </c>
      <c r="K986" s="133">
        <v>43141.708333333336</v>
      </c>
      <c r="L986" s="9">
        <f t="shared" si="270"/>
        <v>2</v>
      </c>
      <c r="M986" s="9">
        <f t="shared" si="271"/>
        <v>10</v>
      </c>
      <c r="N986" s="9">
        <f t="shared" si="272"/>
        <v>17</v>
      </c>
      <c r="O986" s="31" t="str">
        <f t="shared" si="273"/>
        <v>W</v>
      </c>
      <c r="P986" s="134">
        <v>24.11</v>
      </c>
      <c r="Q986" s="31" t="str">
        <f t="shared" si="274"/>
        <v>-</v>
      </c>
      <c r="R986" s="31">
        <f t="shared" si="275"/>
        <v>24.11</v>
      </c>
      <c r="U986" s="133">
        <v>43506.708333333336</v>
      </c>
      <c r="V986" s="9">
        <f t="shared" si="276"/>
        <v>2</v>
      </c>
      <c r="W986" s="9">
        <f t="shared" si="277"/>
        <v>10</v>
      </c>
      <c r="X986" s="9">
        <f t="shared" si="278"/>
        <v>17</v>
      </c>
      <c r="Y986" s="31" t="str">
        <f t="shared" si="279"/>
        <v>W</v>
      </c>
      <c r="Z986" s="134">
        <v>33.299999999999997</v>
      </c>
      <c r="AA986" s="31" t="str">
        <f t="shared" si="280"/>
        <v>-</v>
      </c>
      <c r="AB986" s="31">
        <f t="shared" si="281"/>
        <v>33.299999999999997</v>
      </c>
    </row>
    <row r="987" spans="1:28" x14ac:dyDescent="0.3">
      <c r="A987" s="133">
        <v>42776.75</v>
      </c>
      <c r="B987" s="152">
        <f t="shared" si="282"/>
        <v>2</v>
      </c>
      <c r="C987" s="152">
        <f t="shared" si="283"/>
        <v>10</v>
      </c>
      <c r="D987" s="152">
        <f t="shared" si="284"/>
        <v>18</v>
      </c>
      <c r="E987" s="38" t="str">
        <f t="shared" si="285"/>
        <v/>
      </c>
      <c r="F987" s="134">
        <v>35.11</v>
      </c>
      <c r="G987" s="38" t="str">
        <f t="shared" si="286"/>
        <v>-</v>
      </c>
      <c r="H987" s="38">
        <f t="shared" si="287"/>
        <v>35.11</v>
      </c>
      <c r="K987" s="133">
        <v>43141.75</v>
      </c>
      <c r="L987" s="9">
        <f t="shared" si="270"/>
        <v>2</v>
      </c>
      <c r="M987" s="9">
        <f t="shared" si="271"/>
        <v>10</v>
      </c>
      <c r="N987" s="9">
        <f t="shared" si="272"/>
        <v>18</v>
      </c>
      <c r="O987" s="31" t="str">
        <f t="shared" si="273"/>
        <v>W</v>
      </c>
      <c r="P987" s="134">
        <v>25.86</v>
      </c>
      <c r="Q987" s="31" t="str">
        <f t="shared" si="274"/>
        <v>-</v>
      </c>
      <c r="R987" s="31">
        <f t="shared" si="275"/>
        <v>25.86</v>
      </c>
      <c r="U987" s="133">
        <v>43506.75</v>
      </c>
      <c r="V987" s="9">
        <f t="shared" si="276"/>
        <v>2</v>
      </c>
      <c r="W987" s="9">
        <f t="shared" si="277"/>
        <v>10</v>
      </c>
      <c r="X987" s="9">
        <f t="shared" si="278"/>
        <v>18</v>
      </c>
      <c r="Y987" s="31" t="str">
        <f t="shared" si="279"/>
        <v>W</v>
      </c>
      <c r="Z987" s="134">
        <v>36.76</v>
      </c>
      <c r="AA987" s="31" t="str">
        <f t="shared" si="280"/>
        <v>-</v>
      </c>
      <c r="AB987" s="31">
        <f t="shared" si="281"/>
        <v>36.76</v>
      </c>
    </row>
    <row r="988" spans="1:28" x14ac:dyDescent="0.3">
      <c r="A988" s="133">
        <v>42776.791666666664</v>
      </c>
      <c r="B988" s="152">
        <f t="shared" si="282"/>
        <v>2</v>
      </c>
      <c r="C988" s="152">
        <f t="shared" si="283"/>
        <v>10</v>
      </c>
      <c r="D988" s="152">
        <f t="shared" si="284"/>
        <v>19</v>
      </c>
      <c r="E988" s="38" t="str">
        <f t="shared" si="285"/>
        <v/>
      </c>
      <c r="F988" s="134">
        <v>31.4</v>
      </c>
      <c r="G988" s="38" t="str">
        <f t="shared" si="286"/>
        <v>-</v>
      </c>
      <c r="H988" s="38">
        <f t="shared" si="287"/>
        <v>31.4</v>
      </c>
      <c r="K988" s="133">
        <v>43141.791666666664</v>
      </c>
      <c r="L988" s="9">
        <f t="shared" si="270"/>
        <v>2</v>
      </c>
      <c r="M988" s="9">
        <f t="shared" si="271"/>
        <v>10</v>
      </c>
      <c r="N988" s="9">
        <f t="shared" si="272"/>
        <v>19</v>
      </c>
      <c r="O988" s="31" t="str">
        <f t="shared" si="273"/>
        <v>W</v>
      </c>
      <c r="P988" s="134">
        <v>23.37</v>
      </c>
      <c r="Q988" s="31" t="str">
        <f t="shared" si="274"/>
        <v>-</v>
      </c>
      <c r="R988" s="31">
        <f t="shared" si="275"/>
        <v>23.37</v>
      </c>
      <c r="U988" s="133">
        <v>43506.791666666664</v>
      </c>
      <c r="V988" s="9">
        <f t="shared" si="276"/>
        <v>2</v>
      </c>
      <c r="W988" s="9">
        <f t="shared" si="277"/>
        <v>10</v>
      </c>
      <c r="X988" s="9">
        <f t="shared" si="278"/>
        <v>19</v>
      </c>
      <c r="Y988" s="31" t="str">
        <f t="shared" si="279"/>
        <v>W</v>
      </c>
      <c r="Z988" s="134">
        <v>33.67</v>
      </c>
      <c r="AA988" s="31" t="str">
        <f t="shared" si="280"/>
        <v>-</v>
      </c>
      <c r="AB988" s="31">
        <f t="shared" si="281"/>
        <v>33.67</v>
      </c>
    </row>
    <row r="989" spans="1:28" x14ac:dyDescent="0.3">
      <c r="A989" s="133">
        <v>42776.833333333336</v>
      </c>
      <c r="B989" s="152">
        <f t="shared" si="282"/>
        <v>2</v>
      </c>
      <c r="C989" s="152">
        <f t="shared" si="283"/>
        <v>10</v>
      </c>
      <c r="D989" s="152">
        <f t="shared" si="284"/>
        <v>20</v>
      </c>
      <c r="E989" s="38" t="str">
        <f t="shared" si="285"/>
        <v/>
      </c>
      <c r="F989" s="134">
        <v>29.13</v>
      </c>
      <c r="G989" s="38" t="str">
        <f t="shared" si="286"/>
        <v>-</v>
      </c>
      <c r="H989" s="38">
        <f t="shared" si="287"/>
        <v>29.13</v>
      </c>
      <c r="K989" s="133">
        <v>43141.833333333336</v>
      </c>
      <c r="L989" s="9">
        <f t="shared" si="270"/>
        <v>2</v>
      </c>
      <c r="M989" s="9">
        <f t="shared" si="271"/>
        <v>10</v>
      </c>
      <c r="N989" s="9">
        <f t="shared" si="272"/>
        <v>20</v>
      </c>
      <c r="O989" s="31" t="str">
        <f t="shared" si="273"/>
        <v>W</v>
      </c>
      <c r="P989" s="134">
        <v>23.48</v>
      </c>
      <c r="Q989" s="31" t="str">
        <f t="shared" si="274"/>
        <v>-</v>
      </c>
      <c r="R989" s="31">
        <f t="shared" si="275"/>
        <v>23.48</v>
      </c>
      <c r="U989" s="133">
        <v>43506.833333333336</v>
      </c>
      <c r="V989" s="9">
        <f t="shared" si="276"/>
        <v>2</v>
      </c>
      <c r="W989" s="9">
        <f t="shared" si="277"/>
        <v>10</v>
      </c>
      <c r="X989" s="9">
        <f t="shared" si="278"/>
        <v>20</v>
      </c>
      <c r="Y989" s="31" t="str">
        <f t="shared" si="279"/>
        <v>W</v>
      </c>
      <c r="Z989" s="134">
        <v>32.5</v>
      </c>
      <c r="AA989" s="31" t="str">
        <f t="shared" si="280"/>
        <v>-</v>
      </c>
      <c r="AB989" s="31">
        <f t="shared" si="281"/>
        <v>32.5</v>
      </c>
    </row>
    <row r="990" spans="1:28" x14ac:dyDescent="0.3">
      <c r="A990" s="133">
        <v>42776.875</v>
      </c>
      <c r="B990" s="152">
        <f t="shared" si="282"/>
        <v>2</v>
      </c>
      <c r="C990" s="152">
        <f t="shared" si="283"/>
        <v>10</v>
      </c>
      <c r="D990" s="152">
        <f t="shared" si="284"/>
        <v>21</v>
      </c>
      <c r="E990" s="38" t="str">
        <f t="shared" si="285"/>
        <v/>
      </c>
      <c r="F990" s="134">
        <v>27.09</v>
      </c>
      <c r="G990" s="38" t="str">
        <f t="shared" si="286"/>
        <v>-</v>
      </c>
      <c r="H990" s="38">
        <f t="shared" si="287"/>
        <v>27.09</v>
      </c>
      <c r="K990" s="133">
        <v>43141.875</v>
      </c>
      <c r="L990" s="9">
        <f t="shared" si="270"/>
        <v>2</v>
      </c>
      <c r="M990" s="9">
        <f t="shared" si="271"/>
        <v>10</v>
      </c>
      <c r="N990" s="9">
        <f t="shared" si="272"/>
        <v>21</v>
      </c>
      <c r="O990" s="31" t="str">
        <f t="shared" si="273"/>
        <v>W</v>
      </c>
      <c r="P990" s="134">
        <v>22.57</v>
      </c>
      <c r="Q990" s="31" t="str">
        <f t="shared" si="274"/>
        <v>-</v>
      </c>
      <c r="R990" s="31">
        <f t="shared" si="275"/>
        <v>22.57</v>
      </c>
      <c r="U990" s="133">
        <v>43506.875</v>
      </c>
      <c r="V990" s="9">
        <f t="shared" si="276"/>
        <v>2</v>
      </c>
      <c r="W990" s="9">
        <f t="shared" si="277"/>
        <v>10</v>
      </c>
      <c r="X990" s="9">
        <f t="shared" si="278"/>
        <v>21</v>
      </c>
      <c r="Y990" s="31" t="str">
        <f t="shared" si="279"/>
        <v>W</v>
      </c>
      <c r="Z990" s="134">
        <v>28.95</v>
      </c>
      <c r="AA990" s="31" t="str">
        <f t="shared" si="280"/>
        <v>-</v>
      </c>
      <c r="AB990" s="31">
        <f t="shared" si="281"/>
        <v>28.95</v>
      </c>
    </row>
    <row r="991" spans="1:28" x14ac:dyDescent="0.3">
      <c r="A991" s="133">
        <v>42776.916666666664</v>
      </c>
      <c r="B991" s="152">
        <f t="shared" si="282"/>
        <v>2</v>
      </c>
      <c r="C991" s="152">
        <f t="shared" si="283"/>
        <v>10</v>
      </c>
      <c r="D991" s="152">
        <f t="shared" si="284"/>
        <v>22</v>
      </c>
      <c r="E991" s="38" t="str">
        <f t="shared" si="285"/>
        <v/>
      </c>
      <c r="F991" s="134">
        <v>25.48</v>
      </c>
      <c r="G991" s="38" t="str">
        <f t="shared" si="286"/>
        <v>-</v>
      </c>
      <c r="H991" s="38">
        <f t="shared" si="287"/>
        <v>25.48</v>
      </c>
      <c r="K991" s="133">
        <v>43141.916666666664</v>
      </c>
      <c r="L991" s="9">
        <f t="shared" si="270"/>
        <v>2</v>
      </c>
      <c r="M991" s="9">
        <f t="shared" si="271"/>
        <v>10</v>
      </c>
      <c r="N991" s="9">
        <f t="shared" si="272"/>
        <v>22</v>
      </c>
      <c r="O991" s="31" t="str">
        <f t="shared" si="273"/>
        <v>W</v>
      </c>
      <c r="P991" s="134">
        <v>21.16</v>
      </c>
      <c r="Q991" s="31" t="str">
        <f t="shared" si="274"/>
        <v>-</v>
      </c>
      <c r="R991" s="31">
        <f t="shared" si="275"/>
        <v>21.16</v>
      </c>
      <c r="U991" s="133">
        <v>43506.916666666664</v>
      </c>
      <c r="V991" s="9">
        <f t="shared" si="276"/>
        <v>2</v>
      </c>
      <c r="W991" s="9">
        <f t="shared" si="277"/>
        <v>10</v>
      </c>
      <c r="X991" s="9">
        <f t="shared" si="278"/>
        <v>22</v>
      </c>
      <c r="Y991" s="31" t="str">
        <f t="shared" si="279"/>
        <v>W</v>
      </c>
      <c r="Z991" s="134">
        <v>25.86</v>
      </c>
      <c r="AA991" s="31" t="str">
        <f t="shared" si="280"/>
        <v>-</v>
      </c>
      <c r="AB991" s="31">
        <f t="shared" si="281"/>
        <v>25.86</v>
      </c>
    </row>
    <row r="992" spans="1:28" x14ac:dyDescent="0.3">
      <c r="A992" s="133">
        <v>42776.958333333336</v>
      </c>
      <c r="B992" s="152">
        <f t="shared" si="282"/>
        <v>2</v>
      </c>
      <c r="C992" s="152">
        <f t="shared" si="283"/>
        <v>10</v>
      </c>
      <c r="D992" s="152">
        <f t="shared" si="284"/>
        <v>23</v>
      </c>
      <c r="E992" s="38" t="str">
        <f t="shared" si="285"/>
        <v/>
      </c>
      <c r="F992" s="134">
        <v>23.61</v>
      </c>
      <c r="G992" s="38" t="str">
        <f t="shared" si="286"/>
        <v>-</v>
      </c>
      <c r="H992" s="38">
        <f t="shared" si="287"/>
        <v>23.61</v>
      </c>
      <c r="K992" s="133">
        <v>43141.958333333336</v>
      </c>
      <c r="L992" s="9">
        <f t="shared" si="270"/>
        <v>2</v>
      </c>
      <c r="M992" s="9">
        <f t="shared" si="271"/>
        <v>10</v>
      </c>
      <c r="N992" s="9">
        <f t="shared" si="272"/>
        <v>23</v>
      </c>
      <c r="O992" s="31" t="str">
        <f t="shared" si="273"/>
        <v>W</v>
      </c>
      <c r="P992" s="134">
        <v>20.88</v>
      </c>
      <c r="Q992" s="31" t="str">
        <f t="shared" si="274"/>
        <v>-</v>
      </c>
      <c r="R992" s="31">
        <f t="shared" si="275"/>
        <v>20.88</v>
      </c>
      <c r="U992" s="133">
        <v>43506.958333333336</v>
      </c>
      <c r="V992" s="9">
        <f t="shared" si="276"/>
        <v>2</v>
      </c>
      <c r="W992" s="9">
        <f t="shared" si="277"/>
        <v>10</v>
      </c>
      <c r="X992" s="9">
        <f t="shared" si="278"/>
        <v>23</v>
      </c>
      <c r="Y992" s="31" t="str">
        <f t="shared" si="279"/>
        <v>W</v>
      </c>
      <c r="Z992" s="134">
        <v>24.03</v>
      </c>
      <c r="AA992" s="31" t="str">
        <f t="shared" si="280"/>
        <v>-</v>
      </c>
      <c r="AB992" s="31">
        <f t="shared" si="281"/>
        <v>24.03</v>
      </c>
    </row>
    <row r="993" spans="1:28" x14ac:dyDescent="0.3">
      <c r="A993" s="133">
        <v>42777</v>
      </c>
      <c r="B993" s="152">
        <f t="shared" si="282"/>
        <v>2</v>
      </c>
      <c r="C993" s="152">
        <f t="shared" si="283"/>
        <v>11</v>
      </c>
      <c r="D993" s="152">
        <f t="shared" si="284"/>
        <v>0</v>
      </c>
      <c r="E993" s="38" t="str">
        <f t="shared" si="285"/>
        <v>W</v>
      </c>
      <c r="F993" s="134">
        <v>22.26</v>
      </c>
      <c r="G993" s="38" t="str">
        <f t="shared" si="286"/>
        <v>-</v>
      </c>
      <c r="H993" s="38">
        <f t="shared" si="287"/>
        <v>22.26</v>
      </c>
      <c r="K993" s="133">
        <v>43142</v>
      </c>
      <c r="L993" s="9">
        <f t="shared" si="270"/>
        <v>2</v>
      </c>
      <c r="M993" s="9">
        <f t="shared" si="271"/>
        <v>11</v>
      </c>
      <c r="N993" s="9">
        <f t="shared" si="272"/>
        <v>0</v>
      </c>
      <c r="O993" s="31" t="str">
        <f t="shared" si="273"/>
        <v>W</v>
      </c>
      <c r="P993" s="134">
        <v>20.51</v>
      </c>
      <c r="Q993" s="31" t="str">
        <f t="shared" si="274"/>
        <v>-</v>
      </c>
      <c r="R993" s="31">
        <f t="shared" si="275"/>
        <v>20.51</v>
      </c>
      <c r="U993" s="133">
        <v>43507</v>
      </c>
      <c r="V993" s="9">
        <f t="shared" si="276"/>
        <v>2</v>
      </c>
      <c r="W993" s="9">
        <f t="shared" si="277"/>
        <v>11</v>
      </c>
      <c r="X993" s="9">
        <f t="shared" si="278"/>
        <v>0</v>
      </c>
      <c r="Y993" s="31" t="str">
        <f t="shared" si="279"/>
        <v/>
      </c>
      <c r="Z993" s="134">
        <v>22.74</v>
      </c>
      <c r="AA993" s="31" t="str">
        <f t="shared" si="280"/>
        <v>-</v>
      </c>
      <c r="AB993" s="31">
        <f t="shared" si="281"/>
        <v>22.74</v>
      </c>
    </row>
    <row r="994" spans="1:28" x14ac:dyDescent="0.3">
      <c r="A994" s="133">
        <v>42777.041666666664</v>
      </c>
      <c r="B994" s="152">
        <f t="shared" si="282"/>
        <v>2</v>
      </c>
      <c r="C994" s="152">
        <f t="shared" si="283"/>
        <v>11</v>
      </c>
      <c r="D994" s="152">
        <f t="shared" si="284"/>
        <v>1</v>
      </c>
      <c r="E994" s="38" t="str">
        <f t="shared" si="285"/>
        <v>W</v>
      </c>
      <c r="F994" s="134">
        <v>22.04</v>
      </c>
      <c r="G994" s="38" t="str">
        <f t="shared" si="286"/>
        <v>-</v>
      </c>
      <c r="H994" s="38">
        <f t="shared" si="287"/>
        <v>22.04</v>
      </c>
      <c r="K994" s="133">
        <v>43142.041666666664</v>
      </c>
      <c r="L994" s="9">
        <f t="shared" si="270"/>
        <v>2</v>
      </c>
      <c r="M994" s="9">
        <f t="shared" si="271"/>
        <v>11</v>
      </c>
      <c r="N994" s="9">
        <f t="shared" si="272"/>
        <v>1</v>
      </c>
      <c r="O994" s="31" t="str">
        <f t="shared" si="273"/>
        <v>W</v>
      </c>
      <c r="P994" s="134">
        <v>19.04</v>
      </c>
      <c r="Q994" s="31" t="str">
        <f t="shared" si="274"/>
        <v>-</v>
      </c>
      <c r="R994" s="31">
        <f t="shared" si="275"/>
        <v>19.04</v>
      </c>
      <c r="U994" s="133">
        <v>43507.041666666664</v>
      </c>
      <c r="V994" s="9">
        <f t="shared" si="276"/>
        <v>2</v>
      </c>
      <c r="W994" s="9">
        <f t="shared" si="277"/>
        <v>11</v>
      </c>
      <c r="X994" s="9">
        <f t="shared" si="278"/>
        <v>1</v>
      </c>
      <c r="Y994" s="31" t="str">
        <f t="shared" si="279"/>
        <v/>
      </c>
      <c r="Z994" s="134">
        <v>22.82</v>
      </c>
      <c r="AA994" s="31" t="str">
        <f t="shared" si="280"/>
        <v>-</v>
      </c>
      <c r="AB994" s="31">
        <f t="shared" si="281"/>
        <v>22.82</v>
      </c>
    </row>
    <row r="995" spans="1:28" x14ac:dyDescent="0.3">
      <c r="A995" s="133">
        <v>42777.083333333336</v>
      </c>
      <c r="B995" s="152">
        <f t="shared" si="282"/>
        <v>2</v>
      </c>
      <c r="C995" s="152">
        <f t="shared" si="283"/>
        <v>11</v>
      </c>
      <c r="D995" s="152">
        <f t="shared" si="284"/>
        <v>2</v>
      </c>
      <c r="E995" s="38" t="str">
        <f t="shared" si="285"/>
        <v>W</v>
      </c>
      <c r="F995" s="134">
        <v>21.93</v>
      </c>
      <c r="G995" s="38" t="str">
        <f t="shared" si="286"/>
        <v>-</v>
      </c>
      <c r="H995" s="38">
        <f t="shared" si="287"/>
        <v>21.93</v>
      </c>
      <c r="K995" s="133">
        <v>43142.083333333336</v>
      </c>
      <c r="L995" s="9">
        <f t="shared" si="270"/>
        <v>2</v>
      </c>
      <c r="M995" s="9">
        <f t="shared" si="271"/>
        <v>11</v>
      </c>
      <c r="N995" s="9">
        <f t="shared" si="272"/>
        <v>2</v>
      </c>
      <c r="O995" s="31" t="str">
        <f t="shared" si="273"/>
        <v>W</v>
      </c>
      <c r="P995" s="134">
        <v>19.04</v>
      </c>
      <c r="Q995" s="31" t="str">
        <f t="shared" si="274"/>
        <v>-</v>
      </c>
      <c r="R995" s="31">
        <f t="shared" si="275"/>
        <v>19.04</v>
      </c>
      <c r="U995" s="133">
        <v>43507.083333333336</v>
      </c>
      <c r="V995" s="9">
        <f t="shared" si="276"/>
        <v>2</v>
      </c>
      <c r="W995" s="9">
        <f t="shared" si="277"/>
        <v>11</v>
      </c>
      <c r="X995" s="9">
        <f t="shared" si="278"/>
        <v>2</v>
      </c>
      <c r="Y995" s="31" t="str">
        <f t="shared" si="279"/>
        <v/>
      </c>
      <c r="Z995" s="134">
        <v>22.37</v>
      </c>
      <c r="AA995" s="31" t="str">
        <f t="shared" si="280"/>
        <v>-</v>
      </c>
      <c r="AB995" s="31">
        <f t="shared" si="281"/>
        <v>22.37</v>
      </c>
    </row>
    <row r="996" spans="1:28" x14ac:dyDescent="0.3">
      <c r="A996" s="133">
        <v>42777.125</v>
      </c>
      <c r="B996" s="152">
        <f t="shared" si="282"/>
        <v>2</v>
      </c>
      <c r="C996" s="152">
        <f t="shared" si="283"/>
        <v>11</v>
      </c>
      <c r="D996" s="152">
        <f t="shared" si="284"/>
        <v>3</v>
      </c>
      <c r="E996" s="38" t="str">
        <f t="shared" si="285"/>
        <v>W</v>
      </c>
      <c r="F996" s="134">
        <v>21.95</v>
      </c>
      <c r="G996" s="38" t="str">
        <f t="shared" si="286"/>
        <v>-</v>
      </c>
      <c r="H996" s="38">
        <f t="shared" si="287"/>
        <v>21.95</v>
      </c>
      <c r="K996" s="133">
        <v>43142.125</v>
      </c>
      <c r="L996" s="9">
        <f t="shared" si="270"/>
        <v>2</v>
      </c>
      <c r="M996" s="9">
        <f t="shared" si="271"/>
        <v>11</v>
      </c>
      <c r="N996" s="9">
        <f t="shared" si="272"/>
        <v>3</v>
      </c>
      <c r="O996" s="31" t="str">
        <f t="shared" si="273"/>
        <v>W</v>
      </c>
      <c r="P996" s="134">
        <v>18.91</v>
      </c>
      <c r="Q996" s="31" t="str">
        <f t="shared" si="274"/>
        <v>-</v>
      </c>
      <c r="R996" s="31">
        <f t="shared" si="275"/>
        <v>18.91</v>
      </c>
      <c r="U996" s="133">
        <v>43507.125</v>
      </c>
      <c r="V996" s="9">
        <f t="shared" si="276"/>
        <v>2</v>
      </c>
      <c r="W996" s="9">
        <f t="shared" si="277"/>
        <v>11</v>
      </c>
      <c r="X996" s="9">
        <f t="shared" si="278"/>
        <v>3</v>
      </c>
      <c r="Y996" s="31" t="str">
        <f t="shared" si="279"/>
        <v/>
      </c>
      <c r="Z996" s="134">
        <v>22.7</v>
      </c>
      <c r="AA996" s="31" t="str">
        <f t="shared" si="280"/>
        <v>-</v>
      </c>
      <c r="AB996" s="31">
        <f t="shared" si="281"/>
        <v>22.7</v>
      </c>
    </row>
    <row r="997" spans="1:28" x14ac:dyDescent="0.3">
      <c r="A997" s="133">
        <v>42777.166666666664</v>
      </c>
      <c r="B997" s="152">
        <f t="shared" si="282"/>
        <v>2</v>
      </c>
      <c r="C997" s="152">
        <f t="shared" si="283"/>
        <v>11</v>
      </c>
      <c r="D997" s="152">
        <f t="shared" si="284"/>
        <v>4</v>
      </c>
      <c r="E997" s="38" t="str">
        <f t="shared" si="285"/>
        <v>W</v>
      </c>
      <c r="F997" s="134">
        <v>21.95</v>
      </c>
      <c r="G997" s="38" t="str">
        <f t="shared" si="286"/>
        <v>-</v>
      </c>
      <c r="H997" s="38">
        <f t="shared" si="287"/>
        <v>21.95</v>
      </c>
      <c r="K997" s="133">
        <v>43142.166666666664</v>
      </c>
      <c r="L997" s="9">
        <f t="shared" si="270"/>
        <v>2</v>
      </c>
      <c r="M997" s="9">
        <f t="shared" si="271"/>
        <v>11</v>
      </c>
      <c r="N997" s="9">
        <f t="shared" si="272"/>
        <v>4</v>
      </c>
      <c r="O997" s="31" t="str">
        <f t="shared" si="273"/>
        <v>W</v>
      </c>
      <c r="P997" s="134">
        <v>18.920000000000002</v>
      </c>
      <c r="Q997" s="31" t="str">
        <f t="shared" si="274"/>
        <v>-</v>
      </c>
      <c r="R997" s="31">
        <f t="shared" si="275"/>
        <v>18.920000000000002</v>
      </c>
      <c r="U997" s="133">
        <v>43507.166666666664</v>
      </c>
      <c r="V997" s="9">
        <f t="shared" si="276"/>
        <v>2</v>
      </c>
      <c r="W997" s="9">
        <f t="shared" si="277"/>
        <v>11</v>
      </c>
      <c r="X997" s="9">
        <f t="shared" si="278"/>
        <v>4</v>
      </c>
      <c r="Y997" s="31" t="str">
        <f t="shared" si="279"/>
        <v/>
      </c>
      <c r="Z997" s="134">
        <v>22.98</v>
      </c>
      <c r="AA997" s="31" t="str">
        <f t="shared" si="280"/>
        <v>-</v>
      </c>
      <c r="AB997" s="31">
        <f t="shared" si="281"/>
        <v>22.98</v>
      </c>
    </row>
    <row r="998" spans="1:28" x14ac:dyDescent="0.3">
      <c r="A998" s="133">
        <v>42777.208333333336</v>
      </c>
      <c r="B998" s="152">
        <f t="shared" si="282"/>
        <v>2</v>
      </c>
      <c r="C998" s="152">
        <f t="shared" si="283"/>
        <v>11</v>
      </c>
      <c r="D998" s="152">
        <f t="shared" si="284"/>
        <v>5</v>
      </c>
      <c r="E998" s="38" t="str">
        <f t="shared" si="285"/>
        <v>W</v>
      </c>
      <c r="F998" s="134">
        <v>22.12</v>
      </c>
      <c r="G998" s="38" t="str">
        <f t="shared" si="286"/>
        <v>-</v>
      </c>
      <c r="H998" s="38">
        <f t="shared" si="287"/>
        <v>22.12</v>
      </c>
      <c r="K998" s="133">
        <v>43142.208333333336</v>
      </c>
      <c r="L998" s="9">
        <f t="shared" si="270"/>
        <v>2</v>
      </c>
      <c r="M998" s="9">
        <f t="shared" si="271"/>
        <v>11</v>
      </c>
      <c r="N998" s="9">
        <f t="shared" si="272"/>
        <v>5</v>
      </c>
      <c r="O998" s="31" t="str">
        <f t="shared" si="273"/>
        <v>W</v>
      </c>
      <c r="P998" s="134">
        <v>19.04</v>
      </c>
      <c r="Q998" s="31" t="str">
        <f t="shared" si="274"/>
        <v>-</v>
      </c>
      <c r="R998" s="31">
        <f t="shared" si="275"/>
        <v>19.04</v>
      </c>
      <c r="U998" s="133">
        <v>43507.208333333336</v>
      </c>
      <c r="V998" s="9">
        <f t="shared" si="276"/>
        <v>2</v>
      </c>
      <c r="W998" s="9">
        <f t="shared" si="277"/>
        <v>11</v>
      </c>
      <c r="X998" s="9">
        <f t="shared" si="278"/>
        <v>5</v>
      </c>
      <c r="Y998" s="31" t="str">
        <f t="shared" si="279"/>
        <v/>
      </c>
      <c r="Z998" s="134">
        <v>24.9</v>
      </c>
      <c r="AA998" s="31" t="str">
        <f t="shared" si="280"/>
        <v>-</v>
      </c>
      <c r="AB998" s="31">
        <f t="shared" si="281"/>
        <v>24.9</v>
      </c>
    </row>
    <row r="999" spans="1:28" x14ac:dyDescent="0.3">
      <c r="A999" s="133">
        <v>42777.25</v>
      </c>
      <c r="B999" s="152">
        <f t="shared" si="282"/>
        <v>2</v>
      </c>
      <c r="C999" s="152">
        <f t="shared" si="283"/>
        <v>11</v>
      </c>
      <c r="D999" s="152">
        <f t="shared" si="284"/>
        <v>6</v>
      </c>
      <c r="E999" s="38" t="str">
        <f t="shared" si="285"/>
        <v>W</v>
      </c>
      <c r="F999" s="134">
        <v>23.35</v>
      </c>
      <c r="G999" s="38" t="str">
        <f t="shared" si="286"/>
        <v>-</v>
      </c>
      <c r="H999" s="38">
        <f t="shared" si="287"/>
        <v>23.35</v>
      </c>
      <c r="K999" s="133">
        <v>43142.25</v>
      </c>
      <c r="L999" s="9">
        <f t="shared" si="270"/>
        <v>2</v>
      </c>
      <c r="M999" s="9">
        <f t="shared" si="271"/>
        <v>11</v>
      </c>
      <c r="N999" s="9">
        <f t="shared" si="272"/>
        <v>6</v>
      </c>
      <c r="O999" s="31" t="str">
        <f t="shared" si="273"/>
        <v>W</v>
      </c>
      <c r="P999" s="134">
        <v>19.420000000000002</v>
      </c>
      <c r="Q999" s="31" t="str">
        <f t="shared" si="274"/>
        <v>-</v>
      </c>
      <c r="R999" s="31">
        <f t="shared" si="275"/>
        <v>19.420000000000002</v>
      </c>
      <c r="U999" s="133">
        <v>43507.25</v>
      </c>
      <c r="V999" s="9">
        <f t="shared" si="276"/>
        <v>2</v>
      </c>
      <c r="W999" s="9">
        <f t="shared" si="277"/>
        <v>11</v>
      </c>
      <c r="X999" s="9">
        <f t="shared" si="278"/>
        <v>6</v>
      </c>
      <c r="Y999" s="31" t="str">
        <f t="shared" si="279"/>
        <v/>
      </c>
      <c r="Z999" s="134">
        <v>34.18</v>
      </c>
      <c r="AA999" s="31" t="str">
        <f t="shared" si="280"/>
        <v>-</v>
      </c>
      <c r="AB999" s="31">
        <f t="shared" si="281"/>
        <v>34.18</v>
      </c>
    </row>
    <row r="1000" spans="1:28" x14ac:dyDescent="0.3">
      <c r="A1000" s="133">
        <v>42777.291666666664</v>
      </c>
      <c r="B1000" s="152">
        <f t="shared" si="282"/>
        <v>2</v>
      </c>
      <c r="C1000" s="152">
        <f t="shared" si="283"/>
        <v>11</v>
      </c>
      <c r="D1000" s="152">
        <f t="shared" si="284"/>
        <v>7</v>
      </c>
      <c r="E1000" s="38" t="str">
        <f t="shared" si="285"/>
        <v>W</v>
      </c>
      <c r="F1000" s="134">
        <v>24.85</v>
      </c>
      <c r="G1000" s="38" t="str">
        <f t="shared" si="286"/>
        <v>-</v>
      </c>
      <c r="H1000" s="38">
        <f t="shared" si="287"/>
        <v>24.85</v>
      </c>
      <c r="K1000" s="133">
        <v>43142.291666666664</v>
      </c>
      <c r="L1000" s="9">
        <f t="shared" si="270"/>
        <v>2</v>
      </c>
      <c r="M1000" s="9">
        <f t="shared" si="271"/>
        <v>11</v>
      </c>
      <c r="N1000" s="9">
        <f t="shared" si="272"/>
        <v>7</v>
      </c>
      <c r="O1000" s="31" t="str">
        <f t="shared" si="273"/>
        <v>W</v>
      </c>
      <c r="P1000" s="134">
        <v>20.61</v>
      </c>
      <c r="Q1000" s="31" t="str">
        <f t="shared" si="274"/>
        <v>-</v>
      </c>
      <c r="R1000" s="31">
        <f t="shared" si="275"/>
        <v>20.61</v>
      </c>
      <c r="U1000" s="133">
        <v>43507.291666666664</v>
      </c>
      <c r="V1000" s="9">
        <f t="shared" si="276"/>
        <v>2</v>
      </c>
      <c r="W1000" s="9">
        <f t="shared" si="277"/>
        <v>11</v>
      </c>
      <c r="X1000" s="9">
        <f t="shared" si="278"/>
        <v>7</v>
      </c>
      <c r="Y1000" s="31" t="str">
        <f t="shared" si="279"/>
        <v/>
      </c>
      <c r="Z1000" s="134">
        <v>35.67</v>
      </c>
      <c r="AA1000" s="31" t="str">
        <f t="shared" si="280"/>
        <v>-</v>
      </c>
      <c r="AB1000" s="31">
        <f t="shared" si="281"/>
        <v>35.67</v>
      </c>
    </row>
    <row r="1001" spans="1:28" x14ac:dyDescent="0.3">
      <c r="A1001" s="133">
        <v>42777.333333333336</v>
      </c>
      <c r="B1001" s="152">
        <f t="shared" si="282"/>
        <v>2</v>
      </c>
      <c r="C1001" s="152">
        <f t="shared" si="283"/>
        <v>11</v>
      </c>
      <c r="D1001" s="152">
        <f t="shared" si="284"/>
        <v>8</v>
      </c>
      <c r="E1001" s="38" t="str">
        <f t="shared" si="285"/>
        <v>W</v>
      </c>
      <c r="F1001" s="134">
        <v>25.17</v>
      </c>
      <c r="G1001" s="38" t="str">
        <f t="shared" si="286"/>
        <v>-</v>
      </c>
      <c r="H1001" s="38">
        <f t="shared" si="287"/>
        <v>25.17</v>
      </c>
      <c r="K1001" s="133">
        <v>43142.333333333336</v>
      </c>
      <c r="L1001" s="9">
        <f t="shared" si="270"/>
        <v>2</v>
      </c>
      <c r="M1001" s="9">
        <f t="shared" si="271"/>
        <v>11</v>
      </c>
      <c r="N1001" s="9">
        <f t="shared" si="272"/>
        <v>8</v>
      </c>
      <c r="O1001" s="31" t="str">
        <f t="shared" si="273"/>
        <v>W</v>
      </c>
      <c r="P1001" s="134">
        <v>21.67</v>
      </c>
      <c r="Q1001" s="31" t="str">
        <f t="shared" si="274"/>
        <v>-</v>
      </c>
      <c r="R1001" s="31">
        <f t="shared" si="275"/>
        <v>21.67</v>
      </c>
      <c r="U1001" s="133">
        <v>43507.333333333336</v>
      </c>
      <c r="V1001" s="9">
        <f t="shared" si="276"/>
        <v>2</v>
      </c>
      <c r="W1001" s="9">
        <f t="shared" si="277"/>
        <v>11</v>
      </c>
      <c r="X1001" s="9">
        <f t="shared" si="278"/>
        <v>8</v>
      </c>
      <c r="Y1001" s="31" t="str">
        <f t="shared" si="279"/>
        <v/>
      </c>
      <c r="Z1001" s="134">
        <v>37.39</v>
      </c>
      <c r="AA1001" s="31">
        <f t="shared" si="280"/>
        <v>37.39</v>
      </c>
      <c r="AB1001" s="31" t="str">
        <f t="shared" si="281"/>
        <v>-</v>
      </c>
    </row>
    <row r="1002" spans="1:28" x14ac:dyDescent="0.3">
      <c r="A1002" s="133">
        <v>42777.375</v>
      </c>
      <c r="B1002" s="152">
        <f t="shared" si="282"/>
        <v>2</v>
      </c>
      <c r="C1002" s="152">
        <f t="shared" si="283"/>
        <v>11</v>
      </c>
      <c r="D1002" s="152">
        <f t="shared" si="284"/>
        <v>9</v>
      </c>
      <c r="E1002" s="38" t="str">
        <f t="shared" si="285"/>
        <v>W</v>
      </c>
      <c r="F1002" s="134">
        <v>25.55</v>
      </c>
      <c r="G1002" s="38" t="str">
        <f t="shared" si="286"/>
        <v>-</v>
      </c>
      <c r="H1002" s="38">
        <f t="shared" si="287"/>
        <v>25.55</v>
      </c>
      <c r="K1002" s="133">
        <v>43142.375</v>
      </c>
      <c r="L1002" s="9">
        <f t="shared" si="270"/>
        <v>2</v>
      </c>
      <c r="M1002" s="9">
        <f t="shared" si="271"/>
        <v>11</v>
      </c>
      <c r="N1002" s="9">
        <f t="shared" si="272"/>
        <v>9</v>
      </c>
      <c r="O1002" s="31" t="str">
        <f t="shared" si="273"/>
        <v>W</v>
      </c>
      <c r="P1002" s="134">
        <v>22.64</v>
      </c>
      <c r="Q1002" s="31" t="str">
        <f t="shared" si="274"/>
        <v>-</v>
      </c>
      <c r="R1002" s="31">
        <f t="shared" si="275"/>
        <v>22.64</v>
      </c>
      <c r="U1002" s="133">
        <v>43507.375</v>
      </c>
      <c r="V1002" s="9">
        <f t="shared" si="276"/>
        <v>2</v>
      </c>
      <c r="W1002" s="9">
        <f t="shared" si="277"/>
        <v>11</v>
      </c>
      <c r="X1002" s="9">
        <f t="shared" si="278"/>
        <v>9</v>
      </c>
      <c r="Y1002" s="31" t="str">
        <f t="shared" si="279"/>
        <v/>
      </c>
      <c r="Z1002" s="134">
        <v>34.159999999999997</v>
      </c>
      <c r="AA1002" s="31">
        <f t="shared" si="280"/>
        <v>34.159999999999997</v>
      </c>
      <c r="AB1002" s="31" t="str">
        <f t="shared" si="281"/>
        <v>-</v>
      </c>
    </row>
    <row r="1003" spans="1:28" x14ac:dyDescent="0.3">
      <c r="A1003" s="133">
        <v>42777.416666666664</v>
      </c>
      <c r="B1003" s="152">
        <f t="shared" si="282"/>
        <v>2</v>
      </c>
      <c r="C1003" s="152">
        <f t="shared" si="283"/>
        <v>11</v>
      </c>
      <c r="D1003" s="152">
        <f t="shared" si="284"/>
        <v>10</v>
      </c>
      <c r="E1003" s="38" t="str">
        <f t="shared" si="285"/>
        <v>W</v>
      </c>
      <c r="F1003" s="134">
        <v>25.22</v>
      </c>
      <c r="G1003" s="38" t="str">
        <f t="shared" si="286"/>
        <v>-</v>
      </c>
      <c r="H1003" s="38">
        <f t="shared" si="287"/>
        <v>25.22</v>
      </c>
      <c r="K1003" s="133">
        <v>43142.416666666664</v>
      </c>
      <c r="L1003" s="9">
        <f t="shared" si="270"/>
        <v>2</v>
      </c>
      <c r="M1003" s="9">
        <f t="shared" si="271"/>
        <v>11</v>
      </c>
      <c r="N1003" s="9">
        <f t="shared" si="272"/>
        <v>10</v>
      </c>
      <c r="O1003" s="31" t="str">
        <f t="shared" si="273"/>
        <v>W</v>
      </c>
      <c r="P1003" s="134">
        <v>23.05</v>
      </c>
      <c r="Q1003" s="31" t="str">
        <f t="shared" si="274"/>
        <v>-</v>
      </c>
      <c r="R1003" s="31">
        <f t="shared" si="275"/>
        <v>23.05</v>
      </c>
      <c r="U1003" s="133">
        <v>43507.416666666664</v>
      </c>
      <c r="V1003" s="9">
        <f t="shared" si="276"/>
        <v>2</v>
      </c>
      <c r="W1003" s="9">
        <f t="shared" si="277"/>
        <v>11</v>
      </c>
      <c r="X1003" s="9">
        <f t="shared" si="278"/>
        <v>10</v>
      </c>
      <c r="Y1003" s="31" t="str">
        <f t="shared" si="279"/>
        <v/>
      </c>
      <c r="Z1003" s="134">
        <v>34.93</v>
      </c>
      <c r="AA1003" s="31">
        <f t="shared" si="280"/>
        <v>34.93</v>
      </c>
      <c r="AB1003" s="31" t="str">
        <f t="shared" si="281"/>
        <v>-</v>
      </c>
    </row>
    <row r="1004" spans="1:28" x14ac:dyDescent="0.3">
      <c r="A1004" s="133">
        <v>42777.458333333336</v>
      </c>
      <c r="B1004" s="152">
        <f t="shared" si="282"/>
        <v>2</v>
      </c>
      <c r="C1004" s="152">
        <f t="shared" si="283"/>
        <v>11</v>
      </c>
      <c r="D1004" s="152">
        <f t="shared" si="284"/>
        <v>11</v>
      </c>
      <c r="E1004" s="38" t="str">
        <f t="shared" si="285"/>
        <v>W</v>
      </c>
      <c r="F1004" s="134">
        <v>24.19</v>
      </c>
      <c r="G1004" s="38" t="str">
        <f t="shared" si="286"/>
        <v>-</v>
      </c>
      <c r="H1004" s="38">
        <f t="shared" si="287"/>
        <v>24.19</v>
      </c>
      <c r="K1004" s="133">
        <v>43142.458333333336</v>
      </c>
      <c r="L1004" s="9">
        <f t="shared" si="270"/>
        <v>2</v>
      </c>
      <c r="M1004" s="9">
        <f t="shared" si="271"/>
        <v>11</v>
      </c>
      <c r="N1004" s="9">
        <f t="shared" si="272"/>
        <v>11</v>
      </c>
      <c r="O1004" s="31" t="str">
        <f t="shared" si="273"/>
        <v>W</v>
      </c>
      <c r="P1004" s="134">
        <v>22.89</v>
      </c>
      <c r="Q1004" s="31" t="str">
        <f t="shared" si="274"/>
        <v>-</v>
      </c>
      <c r="R1004" s="31">
        <f t="shared" si="275"/>
        <v>22.89</v>
      </c>
      <c r="U1004" s="133">
        <v>43507.458333333336</v>
      </c>
      <c r="V1004" s="9">
        <f t="shared" si="276"/>
        <v>2</v>
      </c>
      <c r="W1004" s="9">
        <f t="shared" si="277"/>
        <v>11</v>
      </c>
      <c r="X1004" s="9">
        <f t="shared" si="278"/>
        <v>11</v>
      </c>
      <c r="Y1004" s="31" t="str">
        <f t="shared" si="279"/>
        <v/>
      </c>
      <c r="Z1004" s="134">
        <v>31.66</v>
      </c>
      <c r="AA1004" s="31">
        <f t="shared" si="280"/>
        <v>31.66</v>
      </c>
      <c r="AB1004" s="31" t="str">
        <f t="shared" si="281"/>
        <v>-</v>
      </c>
    </row>
    <row r="1005" spans="1:28" x14ac:dyDescent="0.3">
      <c r="A1005" s="133">
        <v>42777.5</v>
      </c>
      <c r="B1005" s="152">
        <f t="shared" si="282"/>
        <v>2</v>
      </c>
      <c r="C1005" s="152">
        <f t="shared" si="283"/>
        <v>11</v>
      </c>
      <c r="D1005" s="152">
        <f t="shared" si="284"/>
        <v>12</v>
      </c>
      <c r="E1005" s="38" t="str">
        <f t="shared" si="285"/>
        <v>W</v>
      </c>
      <c r="F1005" s="134">
        <v>22.91</v>
      </c>
      <c r="G1005" s="38" t="str">
        <f t="shared" si="286"/>
        <v>-</v>
      </c>
      <c r="H1005" s="38">
        <f t="shared" si="287"/>
        <v>22.91</v>
      </c>
      <c r="K1005" s="133">
        <v>43142.5</v>
      </c>
      <c r="L1005" s="9">
        <f t="shared" si="270"/>
        <v>2</v>
      </c>
      <c r="M1005" s="9">
        <f t="shared" si="271"/>
        <v>11</v>
      </c>
      <c r="N1005" s="9">
        <f t="shared" si="272"/>
        <v>12</v>
      </c>
      <c r="O1005" s="31" t="str">
        <f t="shared" si="273"/>
        <v>W</v>
      </c>
      <c r="P1005" s="134">
        <v>22.66</v>
      </c>
      <c r="Q1005" s="31" t="str">
        <f t="shared" si="274"/>
        <v>-</v>
      </c>
      <c r="R1005" s="31">
        <f t="shared" si="275"/>
        <v>22.66</v>
      </c>
      <c r="U1005" s="133">
        <v>43507.5</v>
      </c>
      <c r="V1005" s="9">
        <f t="shared" si="276"/>
        <v>2</v>
      </c>
      <c r="W1005" s="9">
        <f t="shared" si="277"/>
        <v>11</v>
      </c>
      <c r="X1005" s="9">
        <f t="shared" si="278"/>
        <v>12</v>
      </c>
      <c r="Y1005" s="31" t="str">
        <f t="shared" si="279"/>
        <v/>
      </c>
      <c r="Z1005" s="134">
        <v>32.61</v>
      </c>
      <c r="AA1005" s="31">
        <f t="shared" si="280"/>
        <v>32.61</v>
      </c>
      <c r="AB1005" s="31" t="str">
        <f t="shared" si="281"/>
        <v>-</v>
      </c>
    </row>
    <row r="1006" spans="1:28" x14ac:dyDescent="0.3">
      <c r="A1006" s="133">
        <v>42777.541666666664</v>
      </c>
      <c r="B1006" s="152">
        <f t="shared" si="282"/>
        <v>2</v>
      </c>
      <c r="C1006" s="152">
        <f t="shared" si="283"/>
        <v>11</v>
      </c>
      <c r="D1006" s="152">
        <f t="shared" si="284"/>
        <v>13</v>
      </c>
      <c r="E1006" s="38" t="str">
        <f t="shared" si="285"/>
        <v>W</v>
      </c>
      <c r="F1006" s="134">
        <v>22.37</v>
      </c>
      <c r="G1006" s="38" t="str">
        <f t="shared" si="286"/>
        <v>-</v>
      </c>
      <c r="H1006" s="38">
        <f t="shared" si="287"/>
        <v>22.37</v>
      </c>
      <c r="K1006" s="133">
        <v>43142.541666666664</v>
      </c>
      <c r="L1006" s="9">
        <f t="shared" si="270"/>
        <v>2</v>
      </c>
      <c r="M1006" s="9">
        <f t="shared" si="271"/>
        <v>11</v>
      </c>
      <c r="N1006" s="9">
        <f t="shared" si="272"/>
        <v>13</v>
      </c>
      <c r="O1006" s="31" t="str">
        <f t="shared" si="273"/>
        <v>W</v>
      </c>
      <c r="P1006" s="134">
        <v>22.17</v>
      </c>
      <c r="Q1006" s="31" t="str">
        <f t="shared" si="274"/>
        <v>-</v>
      </c>
      <c r="R1006" s="31">
        <f t="shared" si="275"/>
        <v>22.17</v>
      </c>
      <c r="U1006" s="133">
        <v>43507.541666666664</v>
      </c>
      <c r="V1006" s="9">
        <f t="shared" si="276"/>
        <v>2</v>
      </c>
      <c r="W1006" s="9">
        <f t="shared" si="277"/>
        <v>11</v>
      </c>
      <c r="X1006" s="9">
        <f t="shared" si="278"/>
        <v>13</v>
      </c>
      <c r="Y1006" s="31" t="str">
        <f t="shared" si="279"/>
        <v/>
      </c>
      <c r="Z1006" s="134">
        <v>30.3</v>
      </c>
      <c r="AA1006" s="31">
        <f t="shared" si="280"/>
        <v>30.3</v>
      </c>
      <c r="AB1006" s="31" t="str">
        <f t="shared" si="281"/>
        <v>-</v>
      </c>
    </row>
    <row r="1007" spans="1:28" x14ac:dyDescent="0.3">
      <c r="A1007" s="133">
        <v>42777.583333333336</v>
      </c>
      <c r="B1007" s="152">
        <f t="shared" si="282"/>
        <v>2</v>
      </c>
      <c r="C1007" s="152">
        <f t="shared" si="283"/>
        <v>11</v>
      </c>
      <c r="D1007" s="152">
        <f t="shared" si="284"/>
        <v>14</v>
      </c>
      <c r="E1007" s="38" t="str">
        <f t="shared" si="285"/>
        <v>W</v>
      </c>
      <c r="F1007" s="134">
        <v>22.01</v>
      </c>
      <c r="G1007" s="38" t="str">
        <f t="shared" si="286"/>
        <v>-</v>
      </c>
      <c r="H1007" s="38">
        <f t="shared" si="287"/>
        <v>22.01</v>
      </c>
      <c r="K1007" s="133">
        <v>43142.583333333336</v>
      </c>
      <c r="L1007" s="9">
        <f t="shared" si="270"/>
        <v>2</v>
      </c>
      <c r="M1007" s="9">
        <f t="shared" si="271"/>
        <v>11</v>
      </c>
      <c r="N1007" s="9">
        <f t="shared" si="272"/>
        <v>14</v>
      </c>
      <c r="O1007" s="31" t="str">
        <f t="shared" si="273"/>
        <v>W</v>
      </c>
      <c r="P1007" s="134">
        <v>21.97</v>
      </c>
      <c r="Q1007" s="31" t="str">
        <f t="shared" si="274"/>
        <v>-</v>
      </c>
      <c r="R1007" s="31">
        <f t="shared" si="275"/>
        <v>21.97</v>
      </c>
      <c r="U1007" s="133">
        <v>43507.583333333336</v>
      </c>
      <c r="V1007" s="9">
        <f t="shared" si="276"/>
        <v>2</v>
      </c>
      <c r="W1007" s="9">
        <f t="shared" si="277"/>
        <v>11</v>
      </c>
      <c r="X1007" s="9">
        <f t="shared" si="278"/>
        <v>14</v>
      </c>
      <c r="Y1007" s="31" t="str">
        <f t="shared" si="279"/>
        <v/>
      </c>
      <c r="Z1007" s="134">
        <v>28.27</v>
      </c>
      <c r="AA1007" s="31">
        <f t="shared" si="280"/>
        <v>28.27</v>
      </c>
      <c r="AB1007" s="31" t="str">
        <f t="shared" si="281"/>
        <v>-</v>
      </c>
    </row>
    <row r="1008" spans="1:28" x14ac:dyDescent="0.3">
      <c r="A1008" s="133">
        <v>42777.625</v>
      </c>
      <c r="B1008" s="152">
        <f t="shared" si="282"/>
        <v>2</v>
      </c>
      <c r="C1008" s="152">
        <f t="shared" si="283"/>
        <v>11</v>
      </c>
      <c r="D1008" s="152">
        <f t="shared" si="284"/>
        <v>15</v>
      </c>
      <c r="E1008" s="38" t="str">
        <f t="shared" si="285"/>
        <v>W</v>
      </c>
      <c r="F1008" s="134">
        <v>21.82</v>
      </c>
      <c r="G1008" s="38" t="str">
        <f t="shared" si="286"/>
        <v>-</v>
      </c>
      <c r="H1008" s="38">
        <f t="shared" si="287"/>
        <v>21.82</v>
      </c>
      <c r="K1008" s="133">
        <v>43142.625</v>
      </c>
      <c r="L1008" s="9">
        <f t="shared" si="270"/>
        <v>2</v>
      </c>
      <c r="M1008" s="9">
        <f t="shared" si="271"/>
        <v>11</v>
      </c>
      <c r="N1008" s="9">
        <f t="shared" si="272"/>
        <v>15</v>
      </c>
      <c r="O1008" s="31" t="str">
        <f t="shared" si="273"/>
        <v>W</v>
      </c>
      <c r="P1008" s="134">
        <v>21.76</v>
      </c>
      <c r="Q1008" s="31" t="str">
        <f t="shared" si="274"/>
        <v>-</v>
      </c>
      <c r="R1008" s="31">
        <f t="shared" si="275"/>
        <v>21.76</v>
      </c>
      <c r="U1008" s="133">
        <v>43507.625</v>
      </c>
      <c r="V1008" s="9">
        <f t="shared" si="276"/>
        <v>2</v>
      </c>
      <c r="W1008" s="9">
        <f t="shared" si="277"/>
        <v>11</v>
      </c>
      <c r="X1008" s="9">
        <f t="shared" si="278"/>
        <v>15</v>
      </c>
      <c r="Y1008" s="31" t="str">
        <f t="shared" si="279"/>
        <v/>
      </c>
      <c r="Z1008" s="134">
        <v>27.59</v>
      </c>
      <c r="AA1008" s="31">
        <f t="shared" si="280"/>
        <v>27.59</v>
      </c>
      <c r="AB1008" s="31" t="str">
        <f t="shared" si="281"/>
        <v>-</v>
      </c>
    </row>
    <row r="1009" spans="1:28" x14ac:dyDescent="0.3">
      <c r="A1009" s="133">
        <v>42777.666666666664</v>
      </c>
      <c r="B1009" s="152">
        <f t="shared" si="282"/>
        <v>2</v>
      </c>
      <c r="C1009" s="152">
        <f t="shared" si="283"/>
        <v>11</v>
      </c>
      <c r="D1009" s="152">
        <f t="shared" si="284"/>
        <v>16</v>
      </c>
      <c r="E1009" s="38" t="str">
        <f t="shared" si="285"/>
        <v>W</v>
      </c>
      <c r="F1009" s="134">
        <v>22.04</v>
      </c>
      <c r="G1009" s="38" t="str">
        <f t="shared" si="286"/>
        <v>-</v>
      </c>
      <c r="H1009" s="38">
        <f t="shared" si="287"/>
        <v>22.04</v>
      </c>
      <c r="K1009" s="133">
        <v>43142.666666666664</v>
      </c>
      <c r="L1009" s="9">
        <f t="shared" si="270"/>
        <v>2</v>
      </c>
      <c r="M1009" s="9">
        <f t="shared" si="271"/>
        <v>11</v>
      </c>
      <c r="N1009" s="9">
        <f t="shared" si="272"/>
        <v>16</v>
      </c>
      <c r="O1009" s="31" t="str">
        <f t="shared" si="273"/>
        <v>W</v>
      </c>
      <c r="P1009" s="134">
        <v>22.29</v>
      </c>
      <c r="Q1009" s="31" t="str">
        <f t="shared" si="274"/>
        <v>-</v>
      </c>
      <c r="R1009" s="31">
        <f t="shared" si="275"/>
        <v>22.29</v>
      </c>
      <c r="U1009" s="133">
        <v>43507.666666666664</v>
      </c>
      <c r="V1009" s="9">
        <f t="shared" si="276"/>
        <v>2</v>
      </c>
      <c r="W1009" s="9">
        <f t="shared" si="277"/>
        <v>11</v>
      </c>
      <c r="X1009" s="9">
        <f t="shared" si="278"/>
        <v>16</v>
      </c>
      <c r="Y1009" s="31" t="str">
        <f t="shared" si="279"/>
        <v/>
      </c>
      <c r="Z1009" s="134">
        <v>27.63</v>
      </c>
      <c r="AA1009" s="31">
        <f t="shared" si="280"/>
        <v>27.63</v>
      </c>
      <c r="AB1009" s="31" t="str">
        <f t="shared" si="281"/>
        <v>-</v>
      </c>
    </row>
    <row r="1010" spans="1:28" x14ac:dyDescent="0.3">
      <c r="A1010" s="133">
        <v>42777.708333333336</v>
      </c>
      <c r="B1010" s="152">
        <f t="shared" si="282"/>
        <v>2</v>
      </c>
      <c r="C1010" s="152">
        <f t="shared" si="283"/>
        <v>11</v>
      </c>
      <c r="D1010" s="152">
        <f t="shared" si="284"/>
        <v>17</v>
      </c>
      <c r="E1010" s="38" t="str">
        <f t="shared" si="285"/>
        <v>W</v>
      </c>
      <c r="F1010" s="134">
        <v>23.68</v>
      </c>
      <c r="G1010" s="38" t="str">
        <f t="shared" si="286"/>
        <v>-</v>
      </c>
      <c r="H1010" s="38">
        <f t="shared" si="287"/>
        <v>23.68</v>
      </c>
      <c r="K1010" s="133">
        <v>43142.708333333336</v>
      </c>
      <c r="L1010" s="9">
        <f t="shared" si="270"/>
        <v>2</v>
      </c>
      <c r="M1010" s="9">
        <f t="shared" si="271"/>
        <v>11</v>
      </c>
      <c r="N1010" s="9">
        <f t="shared" si="272"/>
        <v>17</v>
      </c>
      <c r="O1010" s="31" t="str">
        <f t="shared" si="273"/>
        <v>W</v>
      </c>
      <c r="P1010" s="134">
        <v>24.39</v>
      </c>
      <c r="Q1010" s="31" t="str">
        <f t="shared" si="274"/>
        <v>-</v>
      </c>
      <c r="R1010" s="31">
        <f t="shared" si="275"/>
        <v>24.39</v>
      </c>
      <c r="U1010" s="133">
        <v>43507.708333333336</v>
      </c>
      <c r="V1010" s="9">
        <f t="shared" si="276"/>
        <v>2</v>
      </c>
      <c r="W1010" s="9">
        <f t="shared" si="277"/>
        <v>11</v>
      </c>
      <c r="X1010" s="9">
        <f t="shared" si="278"/>
        <v>17</v>
      </c>
      <c r="Y1010" s="31" t="str">
        <f t="shared" si="279"/>
        <v/>
      </c>
      <c r="Z1010" s="134">
        <v>32.75</v>
      </c>
      <c r="AA1010" s="31" t="str">
        <f t="shared" si="280"/>
        <v>-</v>
      </c>
      <c r="AB1010" s="31">
        <f t="shared" si="281"/>
        <v>32.75</v>
      </c>
    </row>
    <row r="1011" spans="1:28" x14ac:dyDescent="0.3">
      <c r="A1011" s="133">
        <v>42777.75</v>
      </c>
      <c r="B1011" s="152">
        <f t="shared" si="282"/>
        <v>2</v>
      </c>
      <c r="C1011" s="152">
        <f t="shared" si="283"/>
        <v>11</v>
      </c>
      <c r="D1011" s="152">
        <f t="shared" si="284"/>
        <v>18</v>
      </c>
      <c r="E1011" s="38" t="str">
        <f t="shared" si="285"/>
        <v>W</v>
      </c>
      <c r="F1011" s="134">
        <v>25.51</v>
      </c>
      <c r="G1011" s="38" t="str">
        <f t="shared" si="286"/>
        <v>-</v>
      </c>
      <c r="H1011" s="38">
        <f t="shared" si="287"/>
        <v>25.51</v>
      </c>
      <c r="K1011" s="133">
        <v>43142.75</v>
      </c>
      <c r="L1011" s="9">
        <f t="shared" si="270"/>
        <v>2</v>
      </c>
      <c r="M1011" s="9">
        <f t="shared" si="271"/>
        <v>11</v>
      </c>
      <c r="N1011" s="9">
        <f t="shared" si="272"/>
        <v>18</v>
      </c>
      <c r="O1011" s="31" t="str">
        <f t="shared" si="273"/>
        <v>W</v>
      </c>
      <c r="P1011" s="134">
        <v>26.41</v>
      </c>
      <c r="Q1011" s="31" t="str">
        <f t="shared" si="274"/>
        <v>-</v>
      </c>
      <c r="R1011" s="31">
        <f t="shared" si="275"/>
        <v>26.41</v>
      </c>
      <c r="U1011" s="133">
        <v>43507.75</v>
      </c>
      <c r="V1011" s="9">
        <f t="shared" si="276"/>
        <v>2</v>
      </c>
      <c r="W1011" s="9">
        <f t="shared" si="277"/>
        <v>11</v>
      </c>
      <c r="X1011" s="9">
        <f t="shared" si="278"/>
        <v>18</v>
      </c>
      <c r="Y1011" s="31" t="str">
        <f t="shared" si="279"/>
        <v/>
      </c>
      <c r="Z1011" s="134">
        <v>32.65</v>
      </c>
      <c r="AA1011" s="31" t="str">
        <f t="shared" si="280"/>
        <v>-</v>
      </c>
      <c r="AB1011" s="31">
        <f t="shared" si="281"/>
        <v>32.65</v>
      </c>
    </row>
    <row r="1012" spans="1:28" x14ac:dyDescent="0.3">
      <c r="A1012" s="133">
        <v>42777.791666666664</v>
      </c>
      <c r="B1012" s="152">
        <f t="shared" si="282"/>
        <v>2</v>
      </c>
      <c r="C1012" s="152">
        <f t="shared" si="283"/>
        <v>11</v>
      </c>
      <c r="D1012" s="152">
        <f t="shared" si="284"/>
        <v>19</v>
      </c>
      <c r="E1012" s="38" t="str">
        <f t="shared" si="285"/>
        <v>W</v>
      </c>
      <c r="F1012" s="134">
        <v>24.07</v>
      </c>
      <c r="G1012" s="38" t="str">
        <f t="shared" si="286"/>
        <v>-</v>
      </c>
      <c r="H1012" s="38">
        <f t="shared" si="287"/>
        <v>24.07</v>
      </c>
      <c r="K1012" s="133">
        <v>43142.791666666664</v>
      </c>
      <c r="L1012" s="9">
        <f t="shared" si="270"/>
        <v>2</v>
      </c>
      <c r="M1012" s="9">
        <f t="shared" si="271"/>
        <v>11</v>
      </c>
      <c r="N1012" s="9">
        <f t="shared" si="272"/>
        <v>19</v>
      </c>
      <c r="O1012" s="31" t="str">
        <f t="shared" si="273"/>
        <v>W</v>
      </c>
      <c r="P1012" s="134">
        <v>24.73</v>
      </c>
      <c r="Q1012" s="31" t="str">
        <f t="shared" si="274"/>
        <v>-</v>
      </c>
      <c r="R1012" s="31">
        <f t="shared" si="275"/>
        <v>24.73</v>
      </c>
      <c r="U1012" s="133">
        <v>43507.791666666664</v>
      </c>
      <c r="V1012" s="9">
        <f t="shared" si="276"/>
        <v>2</v>
      </c>
      <c r="W1012" s="9">
        <f t="shared" si="277"/>
        <v>11</v>
      </c>
      <c r="X1012" s="9">
        <f t="shared" si="278"/>
        <v>19</v>
      </c>
      <c r="Y1012" s="31" t="str">
        <f t="shared" si="279"/>
        <v/>
      </c>
      <c r="Z1012" s="134">
        <v>30.71</v>
      </c>
      <c r="AA1012" s="31" t="str">
        <f t="shared" si="280"/>
        <v>-</v>
      </c>
      <c r="AB1012" s="31">
        <f t="shared" si="281"/>
        <v>30.71</v>
      </c>
    </row>
    <row r="1013" spans="1:28" x14ac:dyDescent="0.3">
      <c r="A1013" s="133">
        <v>42777.833333333336</v>
      </c>
      <c r="B1013" s="152">
        <f t="shared" si="282"/>
        <v>2</v>
      </c>
      <c r="C1013" s="152">
        <f t="shared" si="283"/>
        <v>11</v>
      </c>
      <c r="D1013" s="152">
        <f t="shared" si="284"/>
        <v>20</v>
      </c>
      <c r="E1013" s="38" t="str">
        <f t="shared" si="285"/>
        <v>W</v>
      </c>
      <c r="F1013" s="134">
        <v>23.69</v>
      </c>
      <c r="G1013" s="38" t="str">
        <f t="shared" si="286"/>
        <v>-</v>
      </c>
      <c r="H1013" s="38">
        <f t="shared" si="287"/>
        <v>23.69</v>
      </c>
      <c r="K1013" s="133">
        <v>43142.833333333336</v>
      </c>
      <c r="L1013" s="9">
        <f t="shared" si="270"/>
        <v>2</v>
      </c>
      <c r="M1013" s="9">
        <f t="shared" si="271"/>
        <v>11</v>
      </c>
      <c r="N1013" s="9">
        <f t="shared" si="272"/>
        <v>20</v>
      </c>
      <c r="O1013" s="31" t="str">
        <f t="shared" si="273"/>
        <v>W</v>
      </c>
      <c r="P1013" s="134">
        <v>24.34</v>
      </c>
      <c r="Q1013" s="31" t="str">
        <f t="shared" si="274"/>
        <v>-</v>
      </c>
      <c r="R1013" s="31">
        <f t="shared" si="275"/>
        <v>24.34</v>
      </c>
      <c r="U1013" s="133">
        <v>43507.833333333336</v>
      </c>
      <c r="V1013" s="9">
        <f t="shared" si="276"/>
        <v>2</v>
      </c>
      <c r="W1013" s="9">
        <f t="shared" si="277"/>
        <v>11</v>
      </c>
      <c r="X1013" s="9">
        <f t="shared" si="278"/>
        <v>20</v>
      </c>
      <c r="Y1013" s="31" t="str">
        <f t="shared" si="279"/>
        <v/>
      </c>
      <c r="Z1013" s="134">
        <v>28.34</v>
      </c>
      <c r="AA1013" s="31" t="str">
        <f t="shared" si="280"/>
        <v>-</v>
      </c>
      <c r="AB1013" s="31">
        <f t="shared" si="281"/>
        <v>28.34</v>
      </c>
    </row>
    <row r="1014" spans="1:28" x14ac:dyDescent="0.3">
      <c r="A1014" s="133">
        <v>42777.875</v>
      </c>
      <c r="B1014" s="152">
        <f t="shared" si="282"/>
        <v>2</v>
      </c>
      <c r="C1014" s="152">
        <f t="shared" si="283"/>
        <v>11</v>
      </c>
      <c r="D1014" s="152">
        <f t="shared" si="284"/>
        <v>21</v>
      </c>
      <c r="E1014" s="38" t="str">
        <f t="shared" si="285"/>
        <v>W</v>
      </c>
      <c r="F1014" s="134">
        <v>22.92</v>
      </c>
      <c r="G1014" s="38" t="str">
        <f t="shared" si="286"/>
        <v>-</v>
      </c>
      <c r="H1014" s="38">
        <f t="shared" si="287"/>
        <v>22.92</v>
      </c>
      <c r="K1014" s="133">
        <v>43142.875</v>
      </c>
      <c r="L1014" s="9">
        <f t="shared" si="270"/>
        <v>2</v>
      </c>
      <c r="M1014" s="9">
        <f t="shared" si="271"/>
        <v>11</v>
      </c>
      <c r="N1014" s="9">
        <f t="shared" si="272"/>
        <v>21</v>
      </c>
      <c r="O1014" s="31" t="str">
        <f t="shared" si="273"/>
        <v>W</v>
      </c>
      <c r="P1014" s="134">
        <v>23.04</v>
      </c>
      <c r="Q1014" s="31" t="str">
        <f t="shared" si="274"/>
        <v>-</v>
      </c>
      <c r="R1014" s="31">
        <f t="shared" si="275"/>
        <v>23.04</v>
      </c>
      <c r="U1014" s="133">
        <v>43507.875</v>
      </c>
      <c r="V1014" s="9">
        <f t="shared" si="276"/>
        <v>2</v>
      </c>
      <c r="W1014" s="9">
        <f t="shared" si="277"/>
        <v>11</v>
      </c>
      <c r="X1014" s="9">
        <f t="shared" si="278"/>
        <v>21</v>
      </c>
      <c r="Y1014" s="31" t="str">
        <f t="shared" si="279"/>
        <v/>
      </c>
      <c r="Z1014" s="134">
        <v>26.75</v>
      </c>
      <c r="AA1014" s="31" t="str">
        <f t="shared" si="280"/>
        <v>-</v>
      </c>
      <c r="AB1014" s="31">
        <f t="shared" si="281"/>
        <v>26.75</v>
      </c>
    </row>
    <row r="1015" spans="1:28" x14ac:dyDescent="0.3">
      <c r="A1015" s="133">
        <v>42777.916666666664</v>
      </c>
      <c r="B1015" s="152">
        <f t="shared" si="282"/>
        <v>2</v>
      </c>
      <c r="C1015" s="152">
        <f t="shared" si="283"/>
        <v>11</v>
      </c>
      <c r="D1015" s="152">
        <f t="shared" si="284"/>
        <v>22</v>
      </c>
      <c r="E1015" s="38" t="str">
        <f t="shared" si="285"/>
        <v>W</v>
      </c>
      <c r="F1015" s="134">
        <v>21.69</v>
      </c>
      <c r="G1015" s="38" t="str">
        <f t="shared" si="286"/>
        <v>-</v>
      </c>
      <c r="H1015" s="38">
        <f t="shared" si="287"/>
        <v>21.69</v>
      </c>
      <c r="K1015" s="133">
        <v>43142.916666666664</v>
      </c>
      <c r="L1015" s="9">
        <f t="shared" si="270"/>
        <v>2</v>
      </c>
      <c r="M1015" s="9">
        <f t="shared" si="271"/>
        <v>11</v>
      </c>
      <c r="N1015" s="9">
        <f t="shared" si="272"/>
        <v>22</v>
      </c>
      <c r="O1015" s="31" t="str">
        <f t="shared" si="273"/>
        <v>W</v>
      </c>
      <c r="P1015" s="134">
        <v>21.97</v>
      </c>
      <c r="Q1015" s="31" t="str">
        <f t="shared" si="274"/>
        <v>-</v>
      </c>
      <c r="R1015" s="31">
        <f t="shared" si="275"/>
        <v>21.97</v>
      </c>
      <c r="U1015" s="133">
        <v>43507.916666666664</v>
      </c>
      <c r="V1015" s="9">
        <f t="shared" si="276"/>
        <v>2</v>
      </c>
      <c r="W1015" s="9">
        <f t="shared" si="277"/>
        <v>11</v>
      </c>
      <c r="X1015" s="9">
        <f t="shared" si="278"/>
        <v>22</v>
      </c>
      <c r="Y1015" s="31" t="str">
        <f t="shared" si="279"/>
        <v/>
      </c>
      <c r="Z1015" s="134">
        <v>23.84</v>
      </c>
      <c r="AA1015" s="31" t="str">
        <f t="shared" si="280"/>
        <v>-</v>
      </c>
      <c r="AB1015" s="31">
        <f t="shared" si="281"/>
        <v>23.84</v>
      </c>
    </row>
    <row r="1016" spans="1:28" x14ac:dyDescent="0.3">
      <c r="A1016" s="133">
        <v>42777.958333333336</v>
      </c>
      <c r="B1016" s="152">
        <f t="shared" si="282"/>
        <v>2</v>
      </c>
      <c r="C1016" s="152">
        <f t="shared" si="283"/>
        <v>11</v>
      </c>
      <c r="D1016" s="152">
        <f t="shared" si="284"/>
        <v>23</v>
      </c>
      <c r="E1016" s="38" t="str">
        <f t="shared" si="285"/>
        <v>W</v>
      </c>
      <c r="F1016" s="134">
        <v>21.44</v>
      </c>
      <c r="G1016" s="38" t="str">
        <f t="shared" si="286"/>
        <v>-</v>
      </c>
      <c r="H1016" s="38">
        <f t="shared" si="287"/>
        <v>21.44</v>
      </c>
      <c r="K1016" s="133">
        <v>43142.958333333336</v>
      </c>
      <c r="L1016" s="9">
        <f t="shared" si="270"/>
        <v>2</v>
      </c>
      <c r="M1016" s="9">
        <f t="shared" si="271"/>
        <v>11</v>
      </c>
      <c r="N1016" s="9">
        <f t="shared" si="272"/>
        <v>23</v>
      </c>
      <c r="O1016" s="31" t="str">
        <f t="shared" si="273"/>
        <v>W</v>
      </c>
      <c r="P1016" s="134">
        <v>20.37</v>
      </c>
      <c r="Q1016" s="31" t="str">
        <f t="shared" si="274"/>
        <v>-</v>
      </c>
      <c r="R1016" s="31">
        <f t="shared" si="275"/>
        <v>20.37</v>
      </c>
      <c r="U1016" s="133">
        <v>43507.958333333336</v>
      </c>
      <c r="V1016" s="9">
        <f t="shared" si="276"/>
        <v>2</v>
      </c>
      <c r="W1016" s="9">
        <f t="shared" si="277"/>
        <v>11</v>
      </c>
      <c r="X1016" s="9">
        <f t="shared" si="278"/>
        <v>23</v>
      </c>
      <c r="Y1016" s="31" t="str">
        <f t="shared" si="279"/>
        <v/>
      </c>
      <c r="Z1016" s="134">
        <v>21.98</v>
      </c>
      <c r="AA1016" s="31" t="str">
        <f t="shared" si="280"/>
        <v>-</v>
      </c>
      <c r="AB1016" s="31">
        <f t="shared" si="281"/>
        <v>21.98</v>
      </c>
    </row>
    <row r="1017" spans="1:28" x14ac:dyDescent="0.3">
      <c r="A1017" s="133">
        <v>42778</v>
      </c>
      <c r="B1017" s="152">
        <f t="shared" si="282"/>
        <v>2</v>
      </c>
      <c r="C1017" s="152">
        <f t="shared" si="283"/>
        <v>12</v>
      </c>
      <c r="D1017" s="152">
        <f t="shared" si="284"/>
        <v>0</v>
      </c>
      <c r="E1017" s="38" t="str">
        <f t="shared" si="285"/>
        <v>W</v>
      </c>
      <c r="F1017" s="134">
        <v>21.22</v>
      </c>
      <c r="G1017" s="38" t="str">
        <f t="shared" si="286"/>
        <v>-</v>
      </c>
      <c r="H1017" s="38">
        <f t="shared" si="287"/>
        <v>21.22</v>
      </c>
      <c r="K1017" s="133">
        <v>43143</v>
      </c>
      <c r="L1017" s="9">
        <f t="shared" si="270"/>
        <v>2</v>
      </c>
      <c r="M1017" s="9">
        <f t="shared" si="271"/>
        <v>12</v>
      </c>
      <c r="N1017" s="9">
        <f t="shared" si="272"/>
        <v>0</v>
      </c>
      <c r="O1017" s="31" t="str">
        <f t="shared" si="273"/>
        <v/>
      </c>
      <c r="P1017" s="134">
        <v>19.579999999999998</v>
      </c>
      <c r="Q1017" s="31" t="str">
        <f t="shared" si="274"/>
        <v>-</v>
      </c>
      <c r="R1017" s="31">
        <f t="shared" si="275"/>
        <v>19.579999999999998</v>
      </c>
      <c r="U1017" s="133">
        <v>43508</v>
      </c>
      <c r="V1017" s="9">
        <f t="shared" si="276"/>
        <v>2</v>
      </c>
      <c r="W1017" s="9">
        <f t="shared" si="277"/>
        <v>12</v>
      </c>
      <c r="X1017" s="9">
        <f t="shared" si="278"/>
        <v>0</v>
      </c>
      <c r="Y1017" s="31" t="str">
        <f t="shared" si="279"/>
        <v/>
      </c>
      <c r="Z1017" s="134">
        <v>21.86</v>
      </c>
      <c r="AA1017" s="31" t="str">
        <f t="shared" si="280"/>
        <v>-</v>
      </c>
      <c r="AB1017" s="31">
        <f t="shared" si="281"/>
        <v>21.86</v>
      </c>
    </row>
    <row r="1018" spans="1:28" x14ac:dyDescent="0.3">
      <c r="A1018" s="133">
        <v>42778.041666666664</v>
      </c>
      <c r="B1018" s="152">
        <f t="shared" si="282"/>
        <v>2</v>
      </c>
      <c r="C1018" s="152">
        <f t="shared" si="283"/>
        <v>12</v>
      </c>
      <c r="D1018" s="152">
        <f t="shared" si="284"/>
        <v>1</v>
      </c>
      <c r="E1018" s="38" t="str">
        <f t="shared" si="285"/>
        <v>W</v>
      </c>
      <c r="F1018" s="134">
        <v>20.86</v>
      </c>
      <c r="G1018" s="38" t="str">
        <f t="shared" si="286"/>
        <v>-</v>
      </c>
      <c r="H1018" s="38">
        <f t="shared" si="287"/>
        <v>20.86</v>
      </c>
      <c r="K1018" s="133">
        <v>43143.041666666664</v>
      </c>
      <c r="L1018" s="9">
        <f t="shared" si="270"/>
        <v>2</v>
      </c>
      <c r="M1018" s="9">
        <f t="shared" si="271"/>
        <v>12</v>
      </c>
      <c r="N1018" s="9">
        <f t="shared" si="272"/>
        <v>1</v>
      </c>
      <c r="O1018" s="31" t="str">
        <f t="shared" si="273"/>
        <v/>
      </c>
      <c r="P1018" s="134">
        <v>19.489999999999998</v>
      </c>
      <c r="Q1018" s="31" t="str">
        <f t="shared" si="274"/>
        <v>-</v>
      </c>
      <c r="R1018" s="31">
        <f t="shared" si="275"/>
        <v>19.489999999999998</v>
      </c>
      <c r="U1018" s="133">
        <v>43508.041666666664</v>
      </c>
      <c r="V1018" s="9">
        <f t="shared" si="276"/>
        <v>2</v>
      </c>
      <c r="W1018" s="9">
        <f t="shared" si="277"/>
        <v>12</v>
      </c>
      <c r="X1018" s="9">
        <f t="shared" si="278"/>
        <v>1</v>
      </c>
      <c r="Y1018" s="31" t="str">
        <f t="shared" si="279"/>
        <v/>
      </c>
      <c r="Z1018" s="134">
        <v>21.58</v>
      </c>
      <c r="AA1018" s="31" t="str">
        <f t="shared" si="280"/>
        <v>-</v>
      </c>
      <c r="AB1018" s="31">
        <f t="shared" si="281"/>
        <v>21.58</v>
      </c>
    </row>
    <row r="1019" spans="1:28" x14ac:dyDescent="0.3">
      <c r="A1019" s="133">
        <v>42778.083333333336</v>
      </c>
      <c r="B1019" s="152">
        <f t="shared" si="282"/>
        <v>2</v>
      </c>
      <c r="C1019" s="152">
        <f t="shared" si="283"/>
        <v>12</v>
      </c>
      <c r="D1019" s="152">
        <f t="shared" si="284"/>
        <v>2</v>
      </c>
      <c r="E1019" s="38" t="str">
        <f t="shared" si="285"/>
        <v>W</v>
      </c>
      <c r="F1019" s="134">
        <v>20.84</v>
      </c>
      <c r="G1019" s="38" t="str">
        <f t="shared" si="286"/>
        <v>-</v>
      </c>
      <c r="H1019" s="38">
        <f t="shared" si="287"/>
        <v>20.84</v>
      </c>
      <c r="K1019" s="133">
        <v>43143.083333333336</v>
      </c>
      <c r="L1019" s="9">
        <f t="shared" si="270"/>
        <v>2</v>
      </c>
      <c r="M1019" s="9">
        <f t="shared" si="271"/>
        <v>12</v>
      </c>
      <c r="N1019" s="9">
        <f t="shared" si="272"/>
        <v>2</v>
      </c>
      <c r="O1019" s="31" t="str">
        <f t="shared" si="273"/>
        <v/>
      </c>
      <c r="P1019" s="134">
        <v>19.260000000000002</v>
      </c>
      <c r="Q1019" s="31" t="str">
        <f t="shared" si="274"/>
        <v>-</v>
      </c>
      <c r="R1019" s="31">
        <f t="shared" si="275"/>
        <v>19.260000000000002</v>
      </c>
      <c r="U1019" s="133">
        <v>43508.083333333336</v>
      </c>
      <c r="V1019" s="9">
        <f t="shared" si="276"/>
        <v>2</v>
      </c>
      <c r="W1019" s="9">
        <f t="shared" si="277"/>
        <v>12</v>
      </c>
      <c r="X1019" s="9">
        <f t="shared" si="278"/>
        <v>2</v>
      </c>
      <c r="Y1019" s="31" t="str">
        <f t="shared" si="279"/>
        <v/>
      </c>
      <c r="Z1019" s="134">
        <v>21.3</v>
      </c>
      <c r="AA1019" s="31" t="str">
        <f t="shared" si="280"/>
        <v>-</v>
      </c>
      <c r="AB1019" s="31">
        <f t="shared" si="281"/>
        <v>21.3</v>
      </c>
    </row>
    <row r="1020" spans="1:28" x14ac:dyDescent="0.3">
      <c r="A1020" s="133">
        <v>42778.125</v>
      </c>
      <c r="B1020" s="152">
        <f t="shared" si="282"/>
        <v>2</v>
      </c>
      <c r="C1020" s="152">
        <f t="shared" si="283"/>
        <v>12</v>
      </c>
      <c r="D1020" s="152">
        <f t="shared" si="284"/>
        <v>3</v>
      </c>
      <c r="E1020" s="38" t="str">
        <f t="shared" si="285"/>
        <v>W</v>
      </c>
      <c r="F1020" s="134">
        <v>20.75</v>
      </c>
      <c r="G1020" s="38" t="str">
        <f t="shared" si="286"/>
        <v>-</v>
      </c>
      <c r="H1020" s="38">
        <f t="shared" si="287"/>
        <v>20.75</v>
      </c>
      <c r="K1020" s="133">
        <v>43143.125</v>
      </c>
      <c r="L1020" s="9">
        <f t="shared" si="270"/>
        <v>2</v>
      </c>
      <c r="M1020" s="9">
        <f t="shared" si="271"/>
        <v>12</v>
      </c>
      <c r="N1020" s="9">
        <f t="shared" si="272"/>
        <v>3</v>
      </c>
      <c r="O1020" s="31" t="str">
        <f t="shared" si="273"/>
        <v/>
      </c>
      <c r="P1020" s="134">
        <v>19.600000000000001</v>
      </c>
      <c r="Q1020" s="31" t="str">
        <f t="shared" si="274"/>
        <v>-</v>
      </c>
      <c r="R1020" s="31">
        <f t="shared" si="275"/>
        <v>19.600000000000001</v>
      </c>
      <c r="U1020" s="133">
        <v>43508.125</v>
      </c>
      <c r="V1020" s="9">
        <f t="shared" si="276"/>
        <v>2</v>
      </c>
      <c r="W1020" s="9">
        <f t="shared" si="277"/>
        <v>12</v>
      </c>
      <c r="X1020" s="9">
        <f t="shared" si="278"/>
        <v>3</v>
      </c>
      <c r="Y1020" s="31" t="str">
        <f t="shared" si="279"/>
        <v/>
      </c>
      <c r="Z1020" s="134">
        <v>21.53</v>
      </c>
      <c r="AA1020" s="31" t="str">
        <f t="shared" si="280"/>
        <v>-</v>
      </c>
      <c r="AB1020" s="31">
        <f t="shared" si="281"/>
        <v>21.53</v>
      </c>
    </row>
    <row r="1021" spans="1:28" x14ac:dyDescent="0.3">
      <c r="A1021" s="133">
        <v>42778.166666666664</v>
      </c>
      <c r="B1021" s="152">
        <f t="shared" si="282"/>
        <v>2</v>
      </c>
      <c r="C1021" s="152">
        <f t="shared" si="283"/>
        <v>12</v>
      </c>
      <c r="D1021" s="152">
        <f t="shared" si="284"/>
        <v>4</v>
      </c>
      <c r="E1021" s="38" t="str">
        <f t="shared" si="285"/>
        <v>W</v>
      </c>
      <c r="F1021" s="134">
        <v>20.8</v>
      </c>
      <c r="G1021" s="38" t="str">
        <f t="shared" si="286"/>
        <v>-</v>
      </c>
      <c r="H1021" s="38">
        <f t="shared" si="287"/>
        <v>20.8</v>
      </c>
      <c r="K1021" s="133">
        <v>43143.166666666664</v>
      </c>
      <c r="L1021" s="9">
        <f t="shared" si="270"/>
        <v>2</v>
      </c>
      <c r="M1021" s="9">
        <f t="shared" si="271"/>
        <v>12</v>
      </c>
      <c r="N1021" s="9">
        <f t="shared" si="272"/>
        <v>4</v>
      </c>
      <c r="O1021" s="31" t="str">
        <f t="shared" si="273"/>
        <v/>
      </c>
      <c r="P1021" s="134">
        <v>20.58</v>
      </c>
      <c r="Q1021" s="31" t="str">
        <f t="shared" si="274"/>
        <v>-</v>
      </c>
      <c r="R1021" s="31">
        <f t="shared" si="275"/>
        <v>20.58</v>
      </c>
      <c r="U1021" s="133">
        <v>43508.166666666664</v>
      </c>
      <c r="V1021" s="9">
        <f t="shared" si="276"/>
        <v>2</v>
      </c>
      <c r="W1021" s="9">
        <f t="shared" si="277"/>
        <v>12</v>
      </c>
      <c r="X1021" s="9">
        <f t="shared" si="278"/>
        <v>4</v>
      </c>
      <c r="Y1021" s="31" t="str">
        <f t="shared" si="279"/>
        <v/>
      </c>
      <c r="Z1021" s="134">
        <v>22.04</v>
      </c>
      <c r="AA1021" s="31" t="str">
        <f t="shared" si="280"/>
        <v>-</v>
      </c>
      <c r="AB1021" s="31">
        <f t="shared" si="281"/>
        <v>22.04</v>
      </c>
    </row>
    <row r="1022" spans="1:28" x14ac:dyDescent="0.3">
      <c r="A1022" s="133">
        <v>42778.208333333336</v>
      </c>
      <c r="B1022" s="152">
        <f t="shared" si="282"/>
        <v>2</v>
      </c>
      <c r="C1022" s="152">
        <f t="shared" si="283"/>
        <v>12</v>
      </c>
      <c r="D1022" s="152">
        <f t="shared" si="284"/>
        <v>5</v>
      </c>
      <c r="E1022" s="38" t="str">
        <f t="shared" si="285"/>
        <v>W</v>
      </c>
      <c r="F1022" s="134">
        <v>20.88</v>
      </c>
      <c r="G1022" s="38" t="str">
        <f t="shared" si="286"/>
        <v>-</v>
      </c>
      <c r="H1022" s="38">
        <f t="shared" si="287"/>
        <v>20.88</v>
      </c>
      <c r="K1022" s="133">
        <v>43143.208333333336</v>
      </c>
      <c r="L1022" s="9">
        <f t="shared" si="270"/>
        <v>2</v>
      </c>
      <c r="M1022" s="9">
        <f t="shared" si="271"/>
        <v>12</v>
      </c>
      <c r="N1022" s="9">
        <f t="shared" si="272"/>
        <v>5</v>
      </c>
      <c r="O1022" s="31" t="str">
        <f t="shared" si="273"/>
        <v/>
      </c>
      <c r="P1022" s="134">
        <v>22.26</v>
      </c>
      <c r="Q1022" s="31" t="str">
        <f t="shared" si="274"/>
        <v>-</v>
      </c>
      <c r="R1022" s="31">
        <f t="shared" si="275"/>
        <v>22.26</v>
      </c>
      <c r="U1022" s="133">
        <v>43508.208333333336</v>
      </c>
      <c r="V1022" s="9">
        <f t="shared" si="276"/>
        <v>2</v>
      </c>
      <c r="W1022" s="9">
        <f t="shared" si="277"/>
        <v>12</v>
      </c>
      <c r="X1022" s="9">
        <f t="shared" si="278"/>
        <v>5</v>
      </c>
      <c r="Y1022" s="31" t="str">
        <f t="shared" si="279"/>
        <v/>
      </c>
      <c r="Z1022" s="134">
        <v>24.73</v>
      </c>
      <c r="AA1022" s="31" t="str">
        <f t="shared" si="280"/>
        <v>-</v>
      </c>
      <c r="AB1022" s="31">
        <f t="shared" si="281"/>
        <v>24.73</v>
      </c>
    </row>
    <row r="1023" spans="1:28" x14ac:dyDescent="0.3">
      <c r="A1023" s="133">
        <v>42778.25</v>
      </c>
      <c r="B1023" s="152">
        <f t="shared" si="282"/>
        <v>2</v>
      </c>
      <c r="C1023" s="152">
        <f t="shared" si="283"/>
        <v>12</v>
      </c>
      <c r="D1023" s="152">
        <f t="shared" si="284"/>
        <v>6</v>
      </c>
      <c r="E1023" s="38" t="str">
        <f t="shared" si="285"/>
        <v>W</v>
      </c>
      <c r="F1023" s="134">
        <v>21.62</v>
      </c>
      <c r="G1023" s="38" t="str">
        <f t="shared" si="286"/>
        <v>-</v>
      </c>
      <c r="H1023" s="38">
        <f t="shared" si="287"/>
        <v>21.62</v>
      </c>
      <c r="K1023" s="133">
        <v>43143.25</v>
      </c>
      <c r="L1023" s="9">
        <f t="shared" si="270"/>
        <v>2</v>
      </c>
      <c r="M1023" s="9">
        <f t="shared" si="271"/>
        <v>12</v>
      </c>
      <c r="N1023" s="9">
        <f t="shared" si="272"/>
        <v>6</v>
      </c>
      <c r="O1023" s="31" t="str">
        <f t="shared" si="273"/>
        <v/>
      </c>
      <c r="P1023" s="134">
        <v>26.51</v>
      </c>
      <c r="Q1023" s="31" t="str">
        <f t="shared" si="274"/>
        <v>-</v>
      </c>
      <c r="R1023" s="31">
        <f t="shared" si="275"/>
        <v>26.51</v>
      </c>
      <c r="U1023" s="133">
        <v>43508.25</v>
      </c>
      <c r="V1023" s="9">
        <f t="shared" si="276"/>
        <v>2</v>
      </c>
      <c r="W1023" s="9">
        <f t="shared" si="277"/>
        <v>12</v>
      </c>
      <c r="X1023" s="9">
        <f t="shared" si="278"/>
        <v>6</v>
      </c>
      <c r="Y1023" s="31" t="str">
        <f t="shared" si="279"/>
        <v/>
      </c>
      <c r="Z1023" s="134">
        <v>28.38</v>
      </c>
      <c r="AA1023" s="31" t="str">
        <f t="shared" si="280"/>
        <v>-</v>
      </c>
      <c r="AB1023" s="31">
        <f t="shared" si="281"/>
        <v>28.38</v>
      </c>
    </row>
    <row r="1024" spans="1:28" x14ac:dyDescent="0.3">
      <c r="A1024" s="133">
        <v>42778.291666666664</v>
      </c>
      <c r="B1024" s="152">
        <f t="shared" si="282"/>
        <v>2</v>
      </c>
      <c r="C1024" s="152">
        <f t="shared" si="283"/>
        <v>12</v>
      </c>
      <c r="D1024" s="152">
        <f t="shared" si="284"/>
        <v>7</v>
      </c>
      <c r="E1024" s="38" t="str">
        <f t="shared" si="285"/>
        <v>W</v>
      </c>
      <c r="F1024" s="134">
        <v>21.82</v>
      </c>
      <c r="G1024" s="38" t="str">
        <f t="shared" si="286"/>
        <v>-</v>
      </c>
      <c r="H1024" s="38">
        <f t="shared" si="287"/>
        <v>21.82</v>
      </c>
      <c r="K1024" s="133">
        <v>43143.291666666664</v>
      </c>
      <c r="L1024" s="9">
        <f t="shared" si="270"/>
        <v>2</v>
      </c>
      <c r="M1024" s="9">
        <f t="shared" si="271"/>
        <v>12</v>
      </c>
      <c r="N1024" s="9">
        <f t="shared" si="272"/>
        <v>7</v>
      </c>
      <c r="O1024" s="31" t="str">
        <f t="shared" si="273"/>
        <v/>
      </c>
      <c r="P1024" s="134">
        <v>27.99</v>
      </c>
      <c r="Q1024" s="31" t="str">
        <f t="shared" si="274"/>
        <v>-</v>
      </c>
      <c r="R1024" s="31">
        <f t="shared" si="275"/>
        <v>27.99</v>
      </c>
      <c r="U1024" s="133">
        <v>43508.291666666664</v>
      </c>
      <c r="V1024" s="9">
        <f t="shared" si="276"/>
        <v>2</v>
      </c>
      <c r="W1024" s="9">
        <f t="shared" si="277"/>
        <v>12</v>
      </c>
      <c r="X1024" s="9">
        <f t="shared" si="278"/>
        <v>7</v>
      </c>
      <c r="Y1024" s="31" t="str">
        <f t="shared" si="279"/>
        <v/>
      </c>
      <c r="Z1024" s="134">
        <v>29.63</v>
      </c>
      <c r="AA1024" s="31" t="str">
        <f t="shared" si="280"/>
        <v>-</v>
      </c>
      <c r="AB1024" s="31">
        <f t="shared" si="281"/>
        <v>29.63</v>
      </c>
    </row>
    <row r="1025" spans="1:28" x14ac:dyDescent="0.3">
      <c r="A1025" s="133">
        <v>42778.333333333336</v>
      </c>
      <c r="B1025" s="152">
        <f t="shared" si="282"/>
        <v>2</v>
      </c>
      <c r="C1025" s="152">
        <f t="shared" si="283"/>
        <v>12</v>
      </c>
      <c r="D1025" s="152">
        <f t="shared" si="284"/>
        <v>8</v>
      </c>
      <c r="E1025" s="38" t="str">
        <f t="shared" si="285"/>
        <v>W</v>
      </c>
      <c r="F1025" s="134">
        <v>22</v>
      </c>
      <c r="G1025" s="38" t="str">
        <f t="shared" si="286"/>
        <v>-</v>
      </c>
      <c r="H1025" s="38">
        <f t="shared" si="287"/>
        <v>22</v>
      </c>
      <c r="K1025" s="133">
        <v>43143.333333333336</v>
      </c>
      <c r="L1025" s="9">
        <f t="shared" si="270"/>
        <v>2</v>
      </c>
      <c r="M1025" s="9">
        <f t="shared" si="271"/>
        <v>12</v>
      </c>
      <c r="N1025" s="9">
        <f t="shared" si="272"/>
        <v>8</v>
      </c>
      <c r="O1025" s="31" t="str">
        <f t="shared" si="273"/>
        <v/>
      </c>
      <c r="P1025" s="134">
        <v>27.87</v>
      </c>
      <c r="Q1025" s="31">
        <f t="shared" si="274"/>
        <v>27.87</v>
      </c>
      <c r="R1025" s="31" t="str">
        <f t="shared" si="275"/>
        <v>-</v>
      </c>
      <c r="U1025" s="133">
        <v>43508.333333333336</v>
      </c>
      <c r="V1025" s="9">
        <f t="shared" si="276"/>
        <v>2</v>
      </c>
      <c r="W1025" s="9">
        <f t="shared" si="277"/>
        <v>12</v>
      </c>
      <c r="X1025" s="9">
        <f t="shared" si="278"/>
        <v>8</v>
      </c>
      <c r="Y1025" s="31" t="str">
        <f t="shared" si="279"/>
        <v/>
      </c>
      <c r="Z1025" s="134">
        <v>28.79</v>
      </c>
      <c r="AA1025" s="31">
        <f t="shared" si="280"/>
        <v>28.79</v>
      </c>
      <c r="AB1025" s="31" t="str">
        <f t="shared" si="281"/>
        <v>-</v>
      </c>
    </row>
    <row r="1026" spans="1:28" x14ac:dyDescent="0.3">
      <c r="A1026" s="133">
        <v>42778.375</v>
      </c>
      <c r="B1026" s="152">
        <f t="shared" si="282"/>
        <v>2</v>
      </c>
      <c r="C1026" s="152">
        <f t="shared" si="283"/>
        <v>12</v>
      </c>
      <c r="D1026" s="152">
        <f t="shared" si="284"/>
        <v>9</v>
      </c>
      <c r="E1026" s="38" t="str">
        <f t="shared" si="285"/>
        <v>W</v>
      </c>
      <c r="F1026" s="134">
        <v>22.52</v>
      </c>
      <c r="G1026" s="38" t="str">
        <f t="shared" si="286"/>
        <v>-</v>
      </c>
      <c r="H1026" s="38">
        <f t="shared" si="287"/>
        <v>22.52</v>
      </c>
      <c r="K1026" s="133">
        <v>43143.375</v>
      </c>
      <c r="L1026" s="9">
        <f t="shared" si="270"/>
        <v>2</v>
      </c>
      <c r="M1026" s="9">
        <f t="shared" si="271"/>
        <v>12</v>
      </c>
      <c r="N1026" s="9">
        <f t="shared" si="272"/>
        <v>9</v>
      </c>
      <c r="O1026" s="31" t="str">
        <f t="shared" si="273"/>
        <v/>
      </c>
      <c r="P1026" s="134">
        <v>27.55</v>
      </c>
      <c r="Q1026" s="31">
        <f t="shared" si="274"/>
        <v>27.55</v>
      </c>
      <c r="R1026" s="31" t="str">
        <f t="shared" si="275"/>
        <v>-</v>
      </c>
      <c r="U1026" s="133">
        <v>43508.375</v>
      </c>
      <c r="V1026" s="9">
        <f t="shared" si="276"/>
        <v>2</v>
      </c>
      <c r="W1026" s="9">
        <f t="shared" si="277"/>
        <v>12</v>
      </c>
      <c r="X1026" s="9">
        <f t="shared" si="278"/>
        <v>9</v>
      </c>
      <c r="Y1026" s="31" t="str">
        <f t="shared" si="279"/>
        <v/>
      </c>
      <c r="Z1026" s="134">
        <v>29.01</v>
      </c>
      <c r="AA1026" s="31">
        <f t="shared" si="280"/>
        <v>29.01</v>
      </c>
      <c r="AB1026" s="31" t="str">
        <f t="shared" si="281"/>
        <v>-</v>
      </c>
    </row>
    <row r="1027" spans="1:28" x14ac:dyDescent="0.3">
      <c r="A1027" s="133">
        <v>42778.416666666664</v>
      </c>
      <c r="B1027" s="152">
        <f t="shared" si="282"/>
        <v>2</v>
      </c>
      <c r="C1027" s="152">
        <f t="shared" si="283"/>
        <v>12</v>
      </c>
      <c r="D1027" s="152">
        <f t="shared" si="284"/>
        <v>10</v>
      </c>
      <c r="E1027" s="38" t="str">
        <f t="shared" si="285"/>
        <v>W</v>
      </c>
      <c r="F1027" s="134">
        <v>22.65</v>
      </c>
      <c r="G1027" s="38" t="str">
        <f t="shared" si="286"/>
        <v>-</v>
      </c>
      <c r="H1027" s="38">
        <f t="shared" si="287"/>
        <v>22.65</v>
      </c>
      <c r="K1027" s="133">
        <v>43143.416666666664</v>
      </c>
      <c r="L1027" s="9">
        <f t="shared" si="270"/>
        <v>2</v>
      </c>
      <c r="M1027" s="9">
        <f t="shared" si="271"/>
        <v>12</v>
      </c>
      <c r="N1027" s="9">
        <f t="shared" si="272"/>
        <v>10</v>
      </c>
      <c r="O1027" s="31" t="str">
        <f t="shared" si="273"/>
        <v/>
      </c>
      <c r="P1027" s="134">
        <v>27.95</v>
      </c>
      <c r="Q1027" s="31">
        <f t="shared" si="274"/>
        <v>27.95</v>
      </c>
      <c r="R1027" s="31" t="str">
        <f t="shared" si="275"/>
        <v>-</v>
      </c>
      <c r="U1027" s="133">
        <v>43508.416666666664</v>
      </c>
      <c r="V1027" s="9">
        <f t="shared" si="276"/>
        <v>2</v>
      </c>
      <c r="W1027" s="9">
        <f t="shared" si="277"/>
        <v>12</v>
      </c>
      <c r="X1027" s="9">
        <f t="shared" si="278"/>
        <v>10</v>
      </c>
      <c r="Y1027" s="31" t="str">
        <f t="shared" si="279"/>
        <v/>
      </c>
      <c r="Z1027" s="134">
        <v>28.02</v>
      </c>
      <c r="AA1027" s="31">
        <f t="shared" si="280"/>
        <v>28.02</v>
      </c>
      <c r="AB1027" s="31" t="str">
        <f t="shared" si="281"/>
        <v>-</v>
      </c>
    </row>
    <row r="1028" spans="1:28" x14ac:dyDescent="0.3">
      <c r="A1028" s="133">
        <v>42778.458333333336</v>
      </c>
      <c r="B1028" s="152">
        <f t="shared" si="282"/>
        <v>2</v>
      </c>
      <c r="C1028" s="152">
        <f t="shared" si="283"/>
        <v>12</v>
      </c>
      <c r="D1028" s="152">
        <f t="shared" si="284"/>
        <v>11</v>
      </c>
      <c r="E1028" s="38" t="str">
        <f t="shared" si="285"/>
        <v>W</v>
      </c>
      <c r="F1028" s="134">
        <v>22.64</v>
      </c>
      <c r="G1028" s="38" t="str">
        <f t="shared" si="286"/>
        <v>-</v>
      </c>
      <c r="H1028" s="38">
        <f t="shared" si="287"/>
        <v>22.64</v>
      </c>
      <c r="K1028" s="133">
        <v>43143.458333333336</v>
      </c>
      <c r="L1028" s="9">
        <f t="shared" si="270"/>
        <v>2</v>
      </c>
      <c r="M1028" s="9">
        <f t="shared" si="271"/>
        <v>12</v>
      </c>
      <c r="N1028" s="9">
        <f t="shared" si="272"/>
        <v>11</v>
      </c>
      <c r="O1028" s="31" t="str">
        <f t="shared" si="273"/>
        <v/>
      </c>
      <c r="P1028" s="134">
        <v>27.11</v>
      </c>
      <c r="Q1028" s="31">
        <f t="shared" si="274"/>
        <v>27.11</v>
      </c>
      <c r="R1028" s="31" t="str">
        <f t="shared" si="275"/>
        <v>-</v>
      </c>
      <c r="U1028" s="133">
        <v>43508.458333333336</v>
      </c>
      <c r="V1028" s="9">
        <f t="shared" si="276"/>
        <v>2</v>
      </c>
      <c r="W1028" s="9">
        <f t="shared" si="277"/>
        <v>12</v>
      </c>
      <c r="X1028" s="9">
        <f t="shared" si="278"/>
        <v>11</v>
      </c>
      <c r="Y1028" s="31" t="str">
        <f t="shared" si="279"/>
        <v/>
      </c>
      <c r="Z1028" s="134">
        <v>26.32</v>
      </c>
      <c r="AA1028" s="31">
        <f t="shared" si="280"/>
        <v>26.32</v>
      </c>
      <c r="AB1028" s="31" t="str">
        <f t="shared" si="281"/>
        <v>-</v>
      </c>
    </row>
    <row r="1029" spans="1:28" x14ac:dyDescent="0.3">
      <c r="A1029" s="133">
        <v>42778.5</v>
      </c>
      <c r="B1029" s="152">
        <f t="shared" si="282"/>
        <v>2</v>
      </c>
      <c r="C1029" s="152">
        <f t="shared" si="283"/>
        <v>12</v>
      </c>
      <c r="D1029" s="152">
        <f t="shared" si="284"/>
        <v>12</v>
      </c>
      <c r="E1029" s="38" t="str">
        <f t="shared" si="285"/>
        <v>W</v>
      </c>
      <c r="F1029" s="134">
        <v>22.31</v>
      </c>
      <c r="G1029" s="38" t="str">
        <f t="shared" si="286"/>
        <v>-</v>
      </c>
      <c r="H1029" s="38">
        <f t="shared" si="287"/>
        <v>22.31</v>
      </c>
      <c r="K1029" s="133">
        <v>43143.5</v>
      </c>
      <c r="L1029" s="9">
        <f t="shared" si="270"/>
        <v>2</v>
      </c>
      <c r="M1029" s="9">
        <f t="shared" si="271"/>
        <v>12</v>
      </c>
      <c r="N1029" s="9">
        <f t="shared" si="272"/>
        <v>12</v>
      </c>
      <c r="O1029" s="31" t="str">
        <f t="shared" si="273"/>
        <v/>
      </c>
      <c r="P1029" s="134">
        <v>26.9</v>
      </c>
      <c r="Q1029" s="31">
        <f t="shared" si="274"/>
        <v>26.9</v>
      </c>
      <c r="R1029" s="31" t="str">
        <f t="shared" si="275"/>
        <v>-</v>
      </c>
      <c r="U1029" s="133">
        <v>43508.5</v>
      </c>
      <c r="V1029" s="9">
        <f t="shared" si="276"/>
        <v>2</v>
      </c>
      <c r="W1029" s="9">
        <f t="shared" si="277"/>
        <v>12</v>
      </c>
      <c r="X1029" s="9">
        <f t="shared" si="278"/>
        <v>12</v>
      </c>
      <c r="Y1029" s="31" t="str">
        <f t="shared" si="279"/>
        <v/>
      </c>
      <c r="Z1029" s="134">
        <v>26.06</v>
      </c>
      <c r="AA1029" s="31">
        <f t="shared" si="280"/>
        <v>26.06</v>
      </c>
      <c r="AB1029" s="31" t="str">
        <f t="shared" si="281"/>
        <v>-</v>
      </c>
    </row>
    <row r="1030" spans="1:28" x14ac:dyDescent="0.3">
      <c r="A1030" s="133">
        <v>42778.541666666664</v>
      </c>
      <c r="B1030" s="152">
        <f t="shared" si="282"/>
        <v>2</v>
      </c>
      <c r="C1030" s="152">
        <f t="shared" si="283"/>
        <v>12</v>
      </c>
      <c r="D1030" s="152">
        <f t="shared" si="284"/>
        <v>13</v>
      </c>
      <c r="E1030" s="38" t="str">
        <f t="shared" si="285"/>
        <v>W</v>
      </c>
      <c r="F1030" s="134">
        <v>22.05</v>
      </c>
      <c r="G1030" s="38" t="str">
        <f t="shared" si="286"/>
        <v>-</v>
      </c>
      <c r="H1030" s="38">
        <f t="shared" si="287"/>
        <v>22.05</v>
      </c>
      <c r="K1030" s="133">
        <v>43143.541666666664</v>
      </c>
      <c r="L1030" s="9">
        <f t="shared" si="270"/>
        <v>2</v>
      </c>
      <c r="M1030" s="9">
        <f t="shared" si="271"/>
        <v>12</v>
      </c>
      <c r="N1030" s="9">
        <f t="shared" si="272"/>
        <v>13</v>
      </c>
      <c r="O1030" s="31" t="str">
        <f t="shared" si="273"/>
        <v/>
      </c>
      <c r="P1030" s="134">
        <v>25.92</v>
      </c>
      <c r="Q1030" s="31">
        <f t="shared" si="274"/>
        <v>25.92</v>
      </c>
      <c r="R1030" s="31" t="str">
        <f t="shared" si="275"/>
        <v>-</v>
      </c>
      <c r="U1030" s="133">
        <v>43508.541666666664</v>
      </c>
      <c r="V1030" s="9">
        <f t="shared" si="276"/>
        <v>2</v>
      </c>
      <c r="W1030" s="9">
        <f t="shared" si="277"/>
        <v>12</v>
      </c>
      <c r="X1030" s="9">
        <f t="shared" si="278"/>
        <v>13</v>
      </c>
      <c r="Y1030" s="31" t="str">
        <f t="shared" si="279"/>
        <v/>
      </c>
      <c r="Z1030" s="134">
        <v>25.71</v>
      </c>
      <c r="AA1030" s="31">
        <f t="shared" si="280"/>
        <v>25.71</v>
      </c>
      <c r="AB1030" s="31" t="str">
        <f t="shared" si="281"/>
        <v>-</v>
      </c>
    </row>
    <row r="1031" spans="1:28" x14ac:dyDescent="0.3">
      <c r="A1031" s="133">
        <v>42778.583333333336</v>
      </c>
      <c r="B1031" s="152">
        <f t="shared" si="282"/>
        <v>2</v>
      </c>
      <c r="C1031" s="152">
        <f t="shared" si="283"/>
        <v>12</v>
      </c>
      <c r="D1031" s="152">
        <f t="shared" si="284"/>
        <v>14</v>
      </c>
      <c r="E1031" s="38" t="str">
        <f t="shared" si="285"/>
        <v>W</v>
      </c>
      <c r="F1031" s="134">
        <v>21.69</v>
      </c>
      <c r="G1031" s="38" t="str">
        <f t="shared" si="286"/>
        <v>-</v>
      </c>
      <c r="H1031" s="38">
        <f t="shared" si="287"/>
        <v>21.69</v>
      </c>
      <c r="K1031" s="133">
        <v>43143.583333333336</v>
      </c>
      <c r="L1031" s="9">
        <f t="shared" si="270"/>
        <v>2</v>
      </c>
      <c r="M1031" s="9">
        <f t="shared" si="271"/>
        <v>12</v>
      </c>
      <c r="N1031" s="9">
        <f t="shared" si="272"/>
        <v>14</v>
      </c>
      <c r="O1031" s="31" t="str">
        <f t="shared" si="273"/>
        <v/>
      </c>
      <c r="P1031" s="134">
        <v>25.08</v>
      </c>
      <c r="Q1031" s="31">
        <f t="shared" si="274"/>
        <v>25.08</v>
      </c>
      <c r="R1031" s="31" t="str">
        <f t="shared" si="275"/>
        <v>-</v>
      </c>
      <c r="U1031" s="133">
        <v>43508.583333333336</v>
      </c>
      <c r="V1031" s="9">
        <f t="shared" si="276"/>
        <v>2</v>
      </c>
      <c r="W1031" s="9">
        <f t="shared" si="277"/>
        <v>12</v>
      </c>
      <c r="X1031" s="9">
        <f t="shared" si="278"/>
        <v>14</v>
      </c>
      <c r="Y1031" s="31" t="str">
        <f t="shared" si="279"/>
        <v/>
      </c>
      <c r="Z1031" s="134">
        <v>24.62</v>
      </c>
      <c r="AA1031" s="31">
        <f t="shared" si="280"/>
        <v>24.62</v>
      </c>
      <c r="AB1031" s="31" t="str">
        <f t="shared" si="281"/>
        <v>-</v>
      </c>
    </row>
    <row r="1032" spans="1:28" x14ac:dyDescent="0.3">
      <c r="A1032" s="133">
        <v>42778.625</v>
      </c>
      <c r="B1032" s="152">
        <f t="shared" si="282"/>
        <v>2</v>
      </c>
      <c r="C1032" s="152">
        <f t="shared" si="283"/>
        <v>12</v>
      </c>
      <c r="D1032" s="152">
        <f t="shared" si="284"/>
        <v>15</v>
      </c>
      <c r="E1032" s="38" t="str">
        <f t="shared" si="285"/>
        <v>W</v>
      </c>
      <c r="F1032" s="134">
        <v>21.78</v>
      </c>
      <c r="G1032" s="38" t="str">
        <f t="shared" si="286"/>
        <v>-</v>
      </c>
      <c r="H1032" s="38">
        <f t="shared" si="287"/>
        <v>21.78</v>
      </c>
      <c r="K1032" s="133">
        <v>43143.625</v>
      </c>
      <c r="L1032" s="9">
        <f t="shared" si="270"/>
        <v>2</v>
      </c>
      <c r="M1032" s="9">
        <f t="shared" si="271"/>
        <v>12</v>
      </c>
      <c r="N1032" s="9">
        <f t="shared" si="272"/>
        <v>15</v>
      </c>
      <c r="O1032" s="31" t="str">
        <f t="shared" si="273"/>
        <v/>
      </c>
      <c r="P1032" s="134">
        <v>24.67</v>
      </c>
      <c r="Q1032" s="31">
        <f t="shared" si="274"/>
        <v>24.67</v>
      </c>
      <c r="R1032" s="31" t="str">
        <f t="shared" si="275"/>
        <v>-</v>
      </c>
      <c r="U1032" s="133">
        <v>43508.625</v>
      </c>
      <c r="V1032" s="9">
        <f t="shared" si="276"/>
        <v>2</v>
      </c>
      <c r="W1032" s="9">
        <f t="shared" si="277"/>
        <v>12</v>
      </c>
      <c r="X1032" s="9">
        <f t="shared" si="278"/>
        <v>15</v>
      </c>
      <c r="Y1032" s="31" t="str">
        <f t="shared" si="279"/>
        <v/>
      </c>
      <c r="Z1032" s="134">
        <v>23.66</v>
      </c>
      <c r="AA1032" s="31">
        <f t="shared" si="280"/>
        <v>23.66</v>
      </c>
      <c r="AB1032" s="31" t="str">
        <f t="shared" si="281"/>
        <v>-</v>
      </c>
    </row>
    <row r="1033" spans="1:28" x14ac:dyDescent="0.3">
      <c r="A1033" s="133">
        <v>42778.666666666664</v>
      </c>
      <c r="B1033" s="152">
        <f t="shared" si="282"/>
        <v>2</v>
      </c>
      <c r="C1033" s="152">
        <f t="shared" si="283"/>
        <v>12</v>
      </c>
      <c r="D1033" s="152">
        <f t="shared" si="284"/>
        <v>16</v>
      </c>
      <c r="E1033" s="38" t="str">
        <f t="shared" si="285"/>
        <v>W</v>
      </c>
      <c r="F1033" s="134">
        <v>22.41</v>
      </c>
      <c r="G1033" s="38" t="str">
        <f t="shared" si="286"/>
        <v>-</v>
      </c>
      <c r="H1033" s="38">
        <f t="shared" si="287"/>
        <v>22.41</v>
      </c>
      <c r="K1033" s="133">
        <v>43143.666666666664</v>
      </c>
      <c r="L1033" s="9">
        <f t="shared" ref="L1033:L1096" si="288">MONTH(K1033)</f>
        <v>2</v>
      </c>
      <c r="M1033" s="9">
        <f t="shared" ref="M1033:M1096" si="289">DAY(K1033)</f>
        <v>12</v>
      </c>
      <c r="N1033" s="9">
        <f t="shared" ref="N1033:N1096" si="290">HOUR(K1033)</f>
        <v>16</v>
      </c>
      <c r="O1033" s="31" t="str">
        <f t="shared" ref="O1033:O1096" si="291">IF(WEEKDAY(K1033,2)&gt;5,"W","")</f>
        <v/>
      </c>
      <c r="P1033" s="134">
        <v>25.21</v>
      </c>
      <c r="Q1033" s="31">
        <f t="shared" ref="Q1033:Q1096" si="292">IF(AND($L1033&gt;=$L$5,$L1033&lt;=$M$5),IF($O1033&lt;&gt;"W",IF(AND($N1033&gt;=$N$5,$N1033&lt;$P$5),$P1033,"-"),"-"),"-")</f>
        <v>25.21</v>
      </c>
      <c r="R1033" s="31" t="str">
        <f t="shared" ref="R1033:R1096" si="293">IF(Q1033="-",P1033,"-")</f>
        <v>-</v>
      </c>
      <c r="U1033" s="133">
        <v>43508.666666666664</v>
      </c>
      <c r="V1033" s="9">
        <f t="shared" ref="V1033:V1096" si="294">MONTH(U1033)</f>
        <v>2</v>
      </c>
      <c r="W1033" s="9">
        <f t="shared" ref="W1033:W1096" si="295">DAY(U1033)</f>
        <v>12</v>
      </c>
      <c r="X1033" s="9">
        <f t="shared" ref="X1033:X1096" si="296">HOUR(U1033)</f>
        <v>16</v>
      </c>
      <c r="Y1033" s="31" t="str">
        <f t="shared" ref="Y1033:Y1096" si="297">IF(WEEKDAY(U1033,2)&gt;5,"W","")</f>
        <v/>
      </c>
      <c r="Z1033" s="134">
        <v>24.72</v>
      </c>
      <c r="AA1033" s="31">
        <f t="shared" ref="AA1033:AA1096" si="298">IF(AND($V1033&gt;=$V$5,$V1033&lt;=$W$5),IF($Y1033&lt;&gt;"W",IF(AND($X1033&gt;=$X$5,$X1033&lt;$Z$5),$Z1033,"-"),"-"),"-")</f>
        <v>24.72</v>
      </c>
      <c r="AB1033" s="31" t="str">
        <f t="shared" ref="AB1033:AB1096" si="299">IF(AA1033="-",Z1033,"-")</f>
        <v>-</v>
      </c>
    </row>
    <row r="1034" spans="1:28" x14ac:dyDescent="0.3">
      <c r="A1034" s="133">
        <v>42778.708333333336</v>
      </c>
      <c r="B1034" s="152">
        <f t="shared" ref="B1034:B1097" si="300">MONTH(A1034)</f>
        <v>2</v>
      </c>
      <c r="C1034" s="152">
        <f t="shared" ref="C1034:C1097" si="301">DAY(A1034)</f>
        <v>12</v>
      </c>
      <c r="D1034" s="152">
        <f t="shared" ref="D1034:D1097" si="302">HOUR(A1034)</f>
        <v>17</v>
      </c>
      <c r="E1034" s="38" t="str">
        <f t="shared" ref="E1034:E1097" si="303">IF(WEEKDAY(A1034,2)&gt;5,"W","")</f>
        <v>W</v>
      </c>
      <c r="F1034" s="134">
        <v>24.43</v>
      </c>
      <c r="G1034" s="38" t="str">
        <f t="shared" ref="G1034:G1097" si="304">IF(AND($B1034&gt;=$B$5,$B1034&lt;=$C$5),IF($E1034&lt;&gt;"W",IF(AND($D1034&gt;=$D$5,$D1034&lt;$F$5),$F1034,"-"),"-"),"-")</f>
        <v>-</v>
      </c>
      <c r="H1034" s="38">
        <f t="shared" ref="H1034:H1097" si="305">IF(G1034="-",F1034,"-")</f>
        <v>24.43</v>
      </c>
      <c r="K1034" s="133">
        <v>43143.708333333336</v>
      </c>
      <c r="L1034" s="9">
        <f t="shared" si="288"/>
        <v>2</v>
      </c>
      <c r="M1034" s="9">
        <f t="shared" si="289"/>
        <v>12</v>
      </c>
      <c r="N1034" s="9">
        <f t="shared" si="290"/>
        <v>17</v>
      </c>
      <c r="O1034" s="31" t="str">
        <f t="shared" si="291"/>
        <v/>
      </c>
      <c r="P1034" s="134">
        <v>28.08</v>
      </c>
      <c r="Q1034" s="31" t="str">
        <f t="shared" si="292"/>
        <v>-</v>
      </c>
      <c r="R1034" s="31">
        <f t="shared" si="293"/>
        <v>28.08</v>
      </c>
      <c r="U1034" s="133">
        <v>43508.708333333336</v>
      </c>
      <c r="V1034" s="9">
        <f t="shared" si="294"/>
        <v>2</v>
      </c>
      <c r="W1034" s="9">
        <f t="shared" si="295"/>
        <v>12</v>
      </c>
      <c r="X1034" s="9">
        <f t="shared" si="296"/>
        <v>17</v>
      </c>
      <c r="Y1034" s="31" t="str">
        <f t="shared" si="297"/>
        <v/>
      </c>
      <c r="Z1034" s="134">
        <v>26.43</v>
      </c>
      <c r="AA1034" s="31" t="str">
        <f t="shared" si="298"/>
        <v>-</v>
      </c>
      <c r="AB1034" s="31">
        <f t="shared" si="299"/>
        <v>26.43</v>
      </c>
    </row>
    <row r="1035" spans="1:28" x14ac:dyDescent="0.3">
      <c r="A1035" s="133">
        <v>42778.75</v>
      </c>
      <c r="B1035" s="152">
        <f t="shared" si="300"/>
        <v>2</v>
      </c>
      <c r="C1035" s="152">
        <f t="shared" si="301"/>
        <v>12</v>
      </c>
      <c r="D1035" s="152">
        <f t="shared" si="302"/>
        <v>18</v>
      </c>
      <c r="E1035" s="38" t="str">
        <f t="shared" si="303"/>
        <v>W</v>
      </c>
      <c r="F1035" s="134">
        <v>26.73</v>
      </c>
      <c r="G1035" s="38" t="str">
        <f t="shared" si="304"/>
        <v>-</v>
      </c>
      <c r="H1035" s="38">
        <f t="shared" si="305"/>
        <v>26.73</v>
      </c>
      <c r="K1035" s="133">
        <v>43143.75</v>
      </c>
      <c r="L1035" s="9">
        <f t="shared" si="288"/>
        <v>2</v>
      </c>
      <c r="M1035" s="9">
        <f t="shared" si="289"/>
        <v>12</v>
      </c>
      <c r="N1035" s="9">
        <f t="shared" si="290"/>
        <v>18</v>
      </c>
      <c r="O1035" s="31" t="str">
        <f t="shared" si="291"/>
        <v/>
      </c>
      <c r="P1035" s="134">
        <v>30.57</v>
      </c>
      <c r="Q1035" s="31" t="str">
        <f t="shared" si="292"/>
        <v>-</v>
      </c>
      <c r="R1035" s="31">
        <f t="shared" si="293"/>
        <v>30.57</v>
      </c>
      <c r="U1035" s="133">
        <v>43508.75</v>
      </c>
      <c r="V1035" s="9">
        <f t="shared" si="294"/>
        <v>2</v>
      </c>
      <c r="W1035" s="9">
        <f t="shared" si="295"/>
        <v>12</v>
      </c>
      <c r="X1035" s="9">
        <f t="shared" si="296"/>
        <v>18</v>
      </c>
      <c r="Y1035" s="31" t="str">
        <f t="shared" si="297"/>
        <v/>
      </c>
      <c r="Z1035" s="134">
        <v>27.73</v>
      </c>
      <c r="AA1035" s="31" t="str">
        <f t="shared" si="298"/>
        <v>-</v>
      </c>
      <c r="AB1035" s="31">
        <f t="shared" si="299"/>
        <v>27.73</v>
      </c>
    </row>
    <row r="1036" spans="1:28" x14ac:dyDescent="0.3">
      <c r="A1036" s="133">
        <v>42778.791666666664</v>
      </c>
      <c r="B1036" s="152">
        <f t="shared" si="300"/>
        <v>2</v>
      </c>
      <c r="C1036" s="152">
        <f t="shared" si="301"/>
        <v>12</v>
      </c>
      <c r="D1036" s="152">
        <f t="shared" si="302"/>
        <v>19</v>
      </c>
      <c r="E1036" s="38" t="str">
        <f t="shared" si="303"/>
        <v>W</v>
      </c>
      <c r="F1036" s="134">
        <v>25.58</v>
      </c>
      <c r="G1036" s="38" t="str">
        <f t="shared" si="304"/>
        <v>-</v>
      </c>
      <c r="H1036" s="38">
        <f t="shared" si="305"/>
        <v>25.58</v>
      </c>
      <c r="K1036" s="133">
        <v>43143.791666666664</v>
      </c>
      <c r="L1036" s="9">
        <f t="shared" si="288"/>
        <v>2</v>
      </c>
      <c r="M1036" s="9">
        <f t="shared" si="289"/>
        <v>12</v>
      </c>
      <c r="N1036" s="9">
        <f t="shared" si="290"/>
        <v>19</v>
      </c>
      <c r="O1036" s="31" t="str">
        <f t="shared" si="291"/>
        <v/>
      </c>
      <c r="P1036" s="134">
        <v>30.13</v>
      </c>
      <c r="Q1036" s="31" t="str">
        <f t="shared" si="292"/>
        <v>-</v>
      </c>
      <c r="R1036" s="31">
        <f t="shared" si="293"/>
        <v>30.13</v>
      </c>
      <c r="U1036" s="133">
        <v>43508.791666666664</v>
      </c>
      <c r="V1036" s="9">
        <f t="shared" si="294"/>
        <v>2</v>
      </c>
      <c r="W1036" s="9">
        <f t="shared" si="295"/>
        <v>12</v>
      </c>
      <c r="X1036" s="9">
        <f t="shared" si="296"/>
        <v>19</v>
      </c>
      <c r="Y1036" s="31" t="str">
        <f t="shared" si="297"/>
        <v/>
      </c>
      <c r="Z1036" s="134">
        <v>26.45</v>
      </c>
      <c r="AA1036" s="31" t="str">
        <f t="shared" si="298"/>
        <v>-</v>
      </c>
      <c r="AB1036" s="31">
        <f t="shared" si="299"/>
        <v>26.45</v>
      </c>
    </row>
    <row r="1037" spans="1:28" x14ac:dyDescent="0.3">
      <c r="A1037" s="133">
        <v>42778.833333333336</v>
      </c>
      <c r="B1037" s="152">
        <f t="shared" si="300"/>
        <v>2</v>
      </c>
      <c r="C1037" s="152">
        <f t="shared" si="301"/>
        <v>12</v>
      </c>
      <c r="D1037" s="152">
        <f t="shared" si="302"/>
        <v>20</v>
      </c>
      <c r="E1037" s="38" t="str">
        <f t="shared" si="303"/>
        <v>W</v>
      </c>
      <c r="F1037" s="134">
        <v>24.92</v>
      </c>
      <c r="G1037" s="38" t="str">
        <f t="shared" si="304"/>
        <v>-</v>
      </c>
      <c r="H1037" s="38">
        <f t="shared" si="305"/>
        <v>24.92</v>
      </c>
      <c r="K1037" s="133">
        <v>43143.833333333336</v>
      </c>
      <c r="L1037" s="9">
        <f t="shared" si="288"/>
        <v>2</v>
      </c>
      <c r="M1037" s="9">
        <f t="shared" si="289"/>
        <v>12</v>
      </c>
      <c r="N1037" s="9">
        <f t="shared" si="290"/>
        <v>20</v>
      </c>
      <c r="O1037" s="31" t="str">
        <f t="shared" si="291"/>
        <v/>
      </c>
      <c r="P1037" s="134">
        <v>30.2</v>
      </c>
      <c r="Q1037" s="31" t="str">
        <f t="shared" si="292"/>
        <v>-</v>
      </c>
      <c r="R1037" s="31">
        <f t="shared" si="293"/>
        <v>30.2</v>
      </c>
      <c r="U1037" s="133">
        <v>43508.833333333336</v>
      </c>
      <c r="V1037" s="9">
        <f t="shared" si="294"/>
        <v>2</v>
      </c>
      <c r="W1037" s="9">
        <f t="shared" si="295"/>
        <v>12</v>
      </c>
      <c r="X1037" s="9">
        <f t="shared" si="296"/>
        <v>20</v>
      </c>
      <c r="Y1037" s="31" t="str">
        <f t="shared" si="297"/>
        <v/>
      </c>
      <c r="Z1037" s="134">
        <v>25.98</v>
      </c>
      <c r="AA1037" s="31" t="str">
        <f t="shared" si="298"/>
        <v>-</v>
      </c>
      <c r="AB1037" s="31">
        <f t="shared" si="299"/>
        <v>25.98</v>
      </c>
    </row>
    <row r="1038" spans="1:28" x14ac:dyDescent="0.3">
      <c r="A1038" s="133">
        <v>42778.875</v>
      </c>
      <c r="B1038" s="152">
        <f t="shared" si="300"/>
        <v>2</v>
      </c>
      <c r="C1038" s="152">
        <f t="shared" si="301"/>
        <v>12</v>
      </c>
      <c r="D1038" s="152">
        <f t="shared" si="302"/>
        <v>21</v>
      </c>
      <c r="E1038" s="38" t="str">
        <f t="shared" si="303"/>
        <v>W</v>
      </c>
      <c r="F1038" s="134">
        <v>23.51</v>
      </c>
      <c r="G1038" s="38" t="str">
        <f t="shared" si="304"/>
        <v>-</v>
      </c>
      <c r="H1038" s="38">
        <f t="shared" si="305"/>
        <v>23.51</v>
      </c>
      <c r="K1038" s="133">
        <v>43143.875</v>
      </c>
      <c r="L1038" s="9">
        <f t="shared" si="288"/>
        <v>2</v>
      </c>
      <c r="M1038" s="9">
        <f t="shared" si="289"/>
        <v>12</v>
      </c>
      <c r="N1038" s="9">
        <f t="shared" si="290"/>
        <v>21</v>
      </c>
      <c r="O1038" s="31" t="str">
        <f t="shared" si="291"/>
        <v/>
      </c>
      <c r="P1038" s="134">
        <v>28.31</v>
      </c>
      <c r="Q1038" s="31" t="str">
        <f t="shared" si="292"/>
        <v>-</v>
      </c>
      <c r="R1038" s="31">
        <f t="shared" si="293"/>
        <v>28.31</v>
      </c>
      <c r="U1038" s="133">
        <v>43508.875</v>
      </c>
      <c r="V1038" s="9">
        <f t="shared" si="294"/>
        <v>2</v>
      </c>
      <c r="W1038" s="9">
        <f t="shared" si="295"/>
        <v>12</v>
      </c>
      <c r="X1038" s="9">
        <f t="shared" si="296"/>
        <v>21</v>
      </c>
      <c r="Y1038" s="31" t="str">
        <f t="shared" si="297"/>
        <v/>
      </c>
      <c r="Z1038" s="134">
        <v>24.88</v>
      </c>
      <c r="AA1038" s="31" t="str">
        <f t="shared" si="298"/>
        <v>-</v>
      </c>
      <c r="AB1038" s="31">
        <f t="shared" si="299"/>
        <v>24.88</v>
      </c>
    </row>
    <row r="1039" spans="1:28" x14ac:dyDescent="0.3">
      <c r="A1039" s="133">
        <v>42778.916666666664</v>
      </c>
      <c r="B1039" s="152">
        <f t="shared" si="300"/>
        <v>2</v>
      </c>
      <c r="C1039" s="152">
        <f t="shared" si="301"/>
        <v>12</v>
      </c>
      <c r="D1039" s="152">
        <f t="shared" si="302"/>
        <v>22</v>
      </c>
      <c r="E1039" s="38" t="str">
        <f t="shared" si="303"/>
        <v>W</v>
      </c>
      <c r="F1039" s="134">
        <v>22.67</v>
      </c>
      <c r="G1039" s="38" t="str">
        <f t="shared" si="304"/>
        <v>-</v>
      </c>
      <c r="H1039" s="38">
        <f t="shared" si="305"/>
        <v>22.67</v>
      </c>
      <c r="K1039" s="133">
        <v>43143.916666666664</v>
      </c>
      <c r="L1039" s="9">
        <f t="shared" si="288"/>
        <v>2</v>
      </c>
      <c r="M1039" s="9">
        <f t="shared" si="289"/>
        <v>12</v>
      </c>
      <c r="N1039" s="9">
        <f t="shared" si="290"/>
        <v>22</v>
      </c>
      <c r="O1039" s="31" t="str">
        <f t="shared" si="291"/>
        <v/>
      </c>
      <c r="P1039" s="134">
        <v>24.56</v>
      </c>
      <c r="Q1039" s="31" t="str">
        <f t="shared" si="292"/>
        <v>-</v>
      </c>
      <c r="R1039" s="31">
        <f t="shared" si="293"/>
        <v>24.56</v>
      </c>
      <c r="U1039" s="133">
        <v>43508.916666666664</v>
      </c>
      <c r="V1039" s="9">
        <f t="shared" si="294"/>
        <v>2</v>
      </c>
      <c r="W1039" s="9">
        <f t="shared" si="295"/>
        <v>12</v>
      </c>
      <c r="X1039" s="9">
        <f t="shared" si="296"/>
        <v>22</v>
      </c>
      <c r="Y1039" s="31" t="str">
        <f t="shared" si="297"/>
        <v/>
      </c>
      <c r="Z1039" s="134">
        <v>22.5</v>
      </c>
      <c r="AA1039" s="31" t="str">
        <f t="shared" si="298"/>
        <v>-</v>
      </c>
      <c r="AB1039" s="31">
        <f t="shared" si="299"/>
        <v>22.5</v>
      </c>
    </row>
    <row r="1040" spans="1:28" x14ac:dyDescent="0.3">
      <c r="A1040" s="133">
        <v>42778.958333333336</v>
      </c>
      <c r="B1040" s="152">
        <f t="shared" si="300"/>
        <v>2</v>
      </c>
      <c r="C1040" s="152">
        <f t="shared" si="301"/>
        <v>12</v>
      </c>
      <c r="D1040" s="152">
        <f t="shared" si="302"/>
        <v>23</v>
      </c>
      <c r="E1040" s="38" t="str">
        <f t="shared" si="303"/>
        <v>W</v>
      </c>
      <c r="F1040" s="134">
        <v>21.22</v>
      </c>
      <c r="G1040" s="38" t="str">
        <f t="shared" si="304"/>
        <v>-</v>
      </c>
      <c r="H1040" s="38">
        <f t="shared" si="305"/>
        <v>21.22</v>
      </c>
      <c r="K1040" s="133">
        <v>43143.958333333336</v>
      </c>
      <c r="L1040" s="9">
        <f t="shared" si="288"/>
        <v>2</v>
      </c>
      <c r="M1040" s="9">
        <f t="shared" si="289"/>
        <v>12</v>
      </c>
      <c r="N1040" s="9">
        <f t="shared" si="290"/>
        <v>23</v>
      </c>
      <c r="O1040" s="31" t="str">
        <f t="shared" si="291"/>
        <v/>
      </c>
      <c r="P1040" s="134">
        <v>22.76</v>
      </c>
      <c r="Q1040" s="31" t="str">
        <f t="shared" si="292"/>
        <v>-</v>
      </c>
      <c r="R1040" s="31">
        <f t="shared" si="293"/>
        <v>22.76</v>
      </c>
      <c r="U1040" s="133">
        <v>43508.958333333336</v>
      </c>
      <c r="V1040" s="9">
        <f t="shared" si="294"/>
        <v>2</v>
      </c>
      <c r="W1040" s="9">
        <f t="shared" si="295"/>
        <v>12</v>
      </c>
      <c r="X1040" s="9">
        <f t="shared" si="296"/>
        <v>23</v>
      </c>
      <c r="Y1040" s="31" t="str">
        <f t="shared" si="297"/>
        <v/>
      </c>
      <c r="Z1040" s="134">
        <v>20.52</v>
      </c>
      <c r="AA1040" s="31" t="str">
        <f t="shared" si="298"/>
        <v>-</v>
      </c>
      <c r="AB1040" s="31">
        <f t="shared" si="299"/>
        <v>20.52</v>
      </c>
    </row>
    <row r="1041" spans="1:28" x14ac:dyDescent="0.3">
      <c r="A1041" s="133">
        <v>42779</v>
      </c>
      <c r="B1041" s="152">
        <f t="shared" si="300"/>
        <v>2</v>
      </c>
      <c r="C1041" s="152">
        <f t="shared" si="301"/>
        <v>13</v>
      </c>
      <c r="D1041" s="152">
        <f t="shared" si="302"/>
        <v>0</v>
      </c>
      <c r="E1041" s="38" t="str">
        <f t="shared" si="303"/>
        <v/>
      </c>
      <c r="F1041" s="134">
        <v>20.64</v>
      </c>
      <c r="G1041" s="38" t="str">
        <f t="shared" si="304"/>
        <v>-</v>
      </c>
      <c r="H1041" s="38">
        <f t="shared" si="305"/>
        <v>20.64</v>
      </c>
      <c r="K1041" s="133">
        <v>43144</v>
      </c>
      <c r="L1041" s="9">
        <f t="shared" si="288"/>
        <v>2</v>
      </c>
      <c r="M1041" s="9">
        <f t="shared" si="289"/>
        <v>13</v>
      </c>
      <c r="N1041" s="9">
        <f t="shared" si="290"/>
        <v>0</v>
      </c>
      <c r="O1041" s="31" t="str">
        <f t="shared" si="291"/>
        <v/>
      </c>
      <c r="P1041" s="134">
        <v>23.32</v>
      </c>
      <c r="Q1041" s="31" t="str">
        <f t="shared" si="292"/>
        <v>-</v>
      </c>
      <c r="R1041" s="31">
        <f t="shared" si="293"/>
        <v>23.32</v>
      </c>
      <c r="U1041" s="133">
        <v>43509</v>
      </c>
      <c r="V1041" s="9">
        <f t="shared" si="294"/>
        <v>2</v>
      </c>
      <c r="W1041" s="9">
        <f t="shared" si="295"/>
        <v>13</v>
      </c>
      <c r="X1041" s="9">
        <f t="shared" si="296"/>
        <v>0</v>
      </c>
      <c r="Y1041" s="31" t="str">
        <f t="shared" si="297"/>
        <v/>
      </c>
      <c r="Z1041" s="134">
        <v>21.6</v>
      </c>
      <c r="AA1041" s="31" t="str">
        <f t="shared" si="298"/>
        <v>-</v>
      </c>
      <c r="AB1041" s="31">
        <f t="shared" si="299"/>
        <v>21.6</v>
      </c>
    </row>
    <row r="1042" spans="1:28" x14ac:dyDescent="0.3">
      <c r="A1042" s="133">
        <v>42779.041666666664</v>
      </c>
      <c r="B1042" s="152">
        <f t="shared" si="300"/>
        <v>2</v>
      </c>
      <c r="C1042" s="152">
        <f t="shared" si="301"/>
        <v>13</v>
      </c>
      <c r="D1042" s="152">
        <f t="shared" si="302"/>
        <v>1</v>
      </c>
      <c r="E1042" s="38" t="str">
        <f t="shared" si="303"/>
        <v/>
      </c>
      <c r="F1042" s="134">
        <v>20.67</v>
      </c>
      <c r="G1042" s="38" t="str">
        <f t="shared" si="304"/>
        <v>-</v>
      </c>
      <c r="H1042" s="38">
        <f t="shared" si="305"/>
        <v>20.67</v>
      </c>
      <c r="K1042" s="133">
        <v>43144.041666666664</v>
      </c>
      <c r="L1042" s="9">
        <f t="shared" si="288"/>
        <v>2</v>
      </c>
      <c r="M1042" s="9">
        <f t="shared" si="289"/>
        <v>13</v>
      </c>
      <c r="N1042" s="9">
        <f t="shared" si="290"/>
        <v>1</v>
      </c>
      <c r="O1042" s="31" t="str">
        <f t="shared" si="291"/>
        <v/>
      </c>
      <c r="P1042" s="134">
        <v>23</v>
      </c>
      <c r="Q1042" s="31" t="str">
        <f t="shared" si="292"/>
        <v>-</v>
      </c>
      <c r="R1042" s="31">
        <f t="shared" si="293"/>
        <v>23</v>
      </c>
      <c r="U1042" s="133">
        <v>43509.041666666664</v>
      </c>
      <c r="V1042" s="9">
        <f t="shared" si="294"/>
        <v>2</v>
      </c>
      <c r="W1042" s="9">
        <f t="shared" si="295"/>
        <v>13</v>
      </c>
      <c r="X1042" s="9">
        <f t="shared" si="296"/>
        <v>1</v>
      </c>
      <c r="Y1042" s="31" t="str">
        <f t="shared" si="297"/>
        <v/>
      </c>
      <c r="Z1042" s="134">
        <v>21.86</v>
      </c>
      <c r="AA1042" s="31" t="str">
        <f t="shared" si="298"/>
        <v>-</v>
      </c>
      <c r="AB1042" s="31">
        <f t="shared" si="299"/>
        <v>21.86</v>
      </c>
    </row>
    <row r="1043" spans="1:28" x14ac:dyDescent="0.3">
      <c r="A1043" s="133">
        <v>42779.083333333336</v>
      </c>
      <c r="B1043" s="152">
        <f t="shared" si="300"/>
        <v>2</v>
      </c>
      <c r="C1043" s="152">
        <f t="shared" si="301"/>
        <v>13</v>
      </c>
      <c r="D1043" s="152">
        <f t="shared" si="302"/>
        <v>2</v>
      </c>
      <c r="E1043" s="38" t="str">
        <f t="shared" si="303"/>
        <v/>
      </c>
      <c r="F1043" s="134">
        <v>20.7</v>
      </c>
      <c r="G1043" s="38" t="str">
        <f t="shared" si="304"/>
        <v>-</v>
      </c>
      <c r="H1043" s="38">
        <f t="shared" si="305"/>
        <v>20.7</v>
      </c>
      <c r="K1043" s="133">
        <v>43144.083333333336</v>
      </c>
      <c r="L1043" s="9">
        <f t="shared" si="288"/>
        <v>2</v>
      </c>
      <c r="M1043" s="9">
        <f t="shared" si="289"/>
        <v>13</v>
      </c>
      <c r="N1043" s="9">
        <f t="shared" si="290"/>
        <v>2</v>
      </c>
      <c r="O1043" s="31" t="str">
        <f t="shared" si="291"/>
        <v/>
      </c>
      <c r="P1043" s="134">
        <v>22.9</v>
      </c>
      <c r="Q1043" s="31" t="str">
        <f t="shared" si="292"/>
        <v>-</v>
      </c>
      <c r="R1043" s="31">
        <f t="shared" si="293"/>
        <v>22.9</v>
      </c>
      <c r="U1043" s="133">
        <v>43509.083333333336</v>
      </c>
      <c r="V1043" s="9">
        <f t="shared" si="294"/>
        <v>2</v>
      </c>
      <c r="W1043" s="9">
        <f t="shared" si="295"/>
        <v>13</v>
      </c>
      <c r="X1043" s="9">
        <f t="shared" si="296"/>
        <v>2</v>
      </c>
      <c r="Y1043" s="31" t="str">
        <f t="shared" si="297"/>
        <v/>
      </c>
      <c r="Z1043" s="134">
        <v>21.9</v>
      </c>
      <c r="AA1043" s="31" t="str">
        <f t="shared" si="298"/>
        <v>-</v>
      </c>
      <c r="AB1043" s="31">
        <f t="shared" si="299"/>
        <v>21.9</v>
      </c>
    </row>
    <row r="1044" spans="1:28" x14ac:dyDescent="0.3">
      <c r="A1044" s="133">
        <v>42779.125</v>
      </c>
      <c r="B1044" s="152">
        <f t="shared" si="300"/>
        <v>2</v>
      </c>
      <c r="C1044" s="152">
        <f t="shared" si="301"/>
        <v>13</v>
      </c>
      <c r="D1044" s="152">
        <f t="shared" si="302"/>
        <v>3</v>
      </c>
      <c r="E1044" s="38" t="str">
        <f t="shared" si="303"/>
        <v/>
      </c>
      <c r="F1044" s="134">
        <v>21.07</v>
      </c>
      <c r="G1044" s="38" t="str">
        <f t="shared" si="304"/>
        <v>-</v>
      </c>
      <c r="H1044" s="38">
        <f t="shared" si="305"/>
        <v>21.07</v>
      </c>
      <c r="K1044" s="133">
        <v>43144.125</v>
      </c>
      <c r="L1044" s="9">
        <f t="shared" si="288"/>
        <v>2</v>
      </c>
      <c r="M1044" s="9">
        <f t="shared" si="289"/>
        <v>13</v>
      </c>
      <c r="N1044" s="9">
        <f t="shared" si="290"/>
        <v>3</v>
      </c>
      <c r="O1044" s="31" t="str">
        <f t="shared" si="291"/>
        <v/>
      </c>
      <c r="P1044" s="134">
        <v>23.08</v>
      </c>
      <c r="Q1044" s="31" t="str">
        <f t="shared" si="292"/>
        <v>-</v>
      </c>
      <c r="R1044" s="31">
        <f t="shared" si="293"/>
        <v>23.08</v>
      </c>
      <c r="U1044" s="133">
        <v>43509.125</v>
      </c>
      <c r="V1044" s="9">
        <f t="shared" si="294"/>
        <v>2</v>
      </c>
      <c r="W1044" s="9">
        <f t="shared" si="295"/>
        <v>13</v>
      </c>
      <c r="X1044" s="9">
        <f t="shared" si="296"/>
        <v>3</v>
      </c>
      <c r="Y1044" s="31" t="str">
        <f t="shared" si="297"/>
        <v/>
      </c>
      <c r="Z1044" s="134">
        <v>21.79</v>
      </c>
      <c r="AA1044" s="31" t="str">
        <f t="shared" si="298"/>
        <v>-</v>
      </c>
      <c r="AB1044" s="31">
        <f t="shared" si="299"/>
        <v>21.79</v>
      </c>
    </row>
    <row r="1045" spans="1:28" x14ac:dyDescent="0.3">
      <c r="A1045" s="133">
        <v>42779.166666666664</v>
      </c>
      <c r="B1045" s="152">
        <f t="shared" si="300"/>
        <v>2</v>
      </c>
      <c r="C1045" s="152">
        <f t="shared" si="301"/>
        <v>13</v>
      </c>
      <c r="D1045" s="152">
        <f t="shared" si="302"/>
        <v>4</v>
      </c>
      <c r="E1045" s="38" t="str">
        <f t="shared" si="303"/>
        <v/>
      </c>
      <c r="F1045" s="134">
        <v>22.28</v>
      </c>
      <c r="G1045" s="38" t="str">
        <f t="shared" si="304"/>
        <v>-</v>
      </c>
      <c r="H1045" s="38">
        <f t="shared" si="305"/>
        <v>22.28</v>
      </c>
      <c r="K1045" s="133">
        <v>43144.166666666664</v>
      </c>
      <c r="L1045" s="9">
        <f t="shared" si="288"/>
        <v>2</v>
      </c>
      <c r="M1045" s="9">
        <f t="shared" si="289"/>
        <v>13</v>
      </c>
      <c r="N1045" s="9">
        <f t="shared" si="290"/>
        <v>4</v>
      </c>
      <c r="O1045" s="31" t="str">
        <f t="shared" si="291"/>
        <v/>
      </c>
      <c r="P1045" s="134">
        <v>24.1</v>
      </c>
      <c r="Q1045" s="31" t="str">
        <f t="shared" si="292"/>
        <v>-</v>
      </c>
      <c r="R1045" s="31">
        <f t="shared" si="293"/>
        <v>24.1</v>
      </c>
      <c r="U1045" s="133">
        <v>43509.166666666664</v>
      </c>
      <c r="V1045" s="9">
        <f t="shared" si="294"/>
        <v>2</v>
      </c>
      <c r="W1045" s="9">
        <f t="shared" si="295"/>
        <v>13</v>
      </c>
      <c r="X1045" s="9">
        <f t="shared" si="296"/>
        <v>4</v>
      </c>
      <c r="Y1045" s="31" t="str">
        <f t="shared" si="297"/>
        <v/>
      </c>
      <c r="Z1045" s="134">
        <v>22.73</v>
      </c>
      <c r="AA1045" s="31" t="str">
        <f t="shared" si="298"/>
        <v>-</v>
      </c>
      <c r="AB1045" s="31">
        <f t="shared" si="299"/>
        <v>22.73</v>
      </c>
    </row>
    <row r="1046" spans="1:28" x14ac:dyDescent="0.3">
      <c r="A1046" s="133">
        <v>42779.208333333336</v>
      </c>
      <c r="B1046" s="152">
        <f t="shared" si="300"/>
        <v>2</v>
      </c>
      <c r="C1046" s="152">
        <f t="shared" si="301"/>
        <v>13</v>
      </c>
      <c r="D1046" s="152">
        <f t="shared" si="302"/>
        <v>5</v>
      </c>
      <c r="E1046" s="38" t="str">
        <f t="shared" si="303"/>
        <v/>
      </c>
      <c r="F1046" s="134">
        <v>23.83</v>
      </c>
      <c r="G1046" s="38" t="str">
        <f t="shared" si="304"/>
        <v>-</v>
      </c>
      <c r="H1046" s="38">
        <f t="shared" si="305"/>
        <v>23.83</v>
      </c>
      <c r="K1046" s="133">
        <v>43144.208333333336</v>
      </c>
      <c r="L1046" s="9">
        <f t="shared" si="288"/>
        <v>2</v>
      </c>
      <c r="M1046" s="9">
        <f t="shared" si="289"/>
        <v>13</v>
      </c>
      <c r="N1046" s="9">
        <f t="shared" si="290"/>
        <v>5</v>
      </c>
      <c r="O1046" s="31" t="str">
        <f t="shared" si="291"/>
        <v/>
      </c>
      <c r="P1046" s="134">
        <v>29.24</v>
      </c>
      <c r="Q1046" s="31" t="str">
        <f t="shared" si="292"/>
        <v>-</v>
      </c>
      <c r="R1046" s="31">
        <f t="shared" si="293"/>
        <v>29.24</v>
      </c>
      <c r="U1046" s="133">
        <v>43509.208333333336</v>
      </c>
      <c r="V1046" s="9">
        <f t="shared" si="294"/>
        <v>2</v>
      </c>
      <c r="W1046" s="9">
        <f t="shared" si="295"/>
        <v>13</v>
      </c>
      <c r="X1046" s="9">
        <f t="shared" si="296"/>
        <v>5</v>
      </c>
      <c r="Y1046" s="31" t="str">
        <f t="shared" si="297"/>
        <v/>
      </c>
      <c r="Z1046" s="134">
        <v>25.48</v>
      </c>
      <c r="AA1046" s="31" t="str">
        <f t="shared" si="298"/>
        <v>-</v>
      </c>
      <c r="AB1046" s="31">
        <f t="shared" si="299"/>
        <v>25.48</v>
      </c>
    </row>
    <row r="1047" spans="1:28" x14ac:dyDescent="0.3">
      <c r="A1047" s="133">
        <v>42779.25</v>
      </c>
      <c r="B1047" s="152">
        <f t="shared" si="300"/>
        <v>2</v>
      </c>
      <c r="C1047" s="152">
        <f t="shared" si="301"/>
        <v>13</v>
      </c>
      <c r="D1047" s="152">
        <f t="shared" si="302"/>
        <v>6</v>
      </c>
      <c r="E1047" s="38" t="str">
        <f t="shared" si="303"/>
        <v/>
      </c>
      <c r="F1047" s="134">
        <v>30.15</v>
      </c>
      <c r="G1047" s="38" t="str">
        <f t="shared" si="304"/>
        <v>-</v>
      </c>
      <c r="H1047" s="38">
        <f t="shared" si="305"/>
        <v>30.15</v>
      </c>
      <c r="K1047" s="133">
        <v>43144.25</v>
      </c>
      <c r="L1047" s="9">
        <f t="shared" si="288"/>
        <v>2</v>
      </c>
      <c r="M1047" s="9">
        <f t="shared" si="289"/>
        <v>13</v>
      </c>
      <c r="N1047" s="9">
        <f t="shared" si="290"/>
        <v>6</v>
      </c>
      <c r="O1047" s="31" t="str">
        <f t="shared" si="291"/>
        <v/>
      </c>
      <c r="P1047" s="134">
        <v>38.01</v>
      </c>
      <c r="Q1047" s="31" t="str">
        <f t="shared" si="292"/>
        <v>-</v>
      </c>
      <c r="R1047" s="31">
        <f t="shared" si="293"/>
        <v>38.01</v>
      </c>
      <c r="U1047" s="133">
        <v>43509.25</v>
      </c>
      <c r="V1047" s="9">
        <f t="shared" si="294"/>
        <v>2</v>
      </c>
      <c r="W1047" s="9">
        <f t="shared" si="295"/>
        <v>13</v>
      </c>
      <c r="X1047" s="9">
        <f t="shared" si="296"/>
        <v>6</v>
      </c>
      <c r="Y1047" s="31" t="str">
        <f t="shared" si="297"/>
        <v/>
      </c>
      <c r="Z1047" s="134">
        <v>31.8</v>
      </c>
      <c r="AA1047" s="31" t="str">
        <f t="shared" si="298"/>
        <v>-</v>
      </c>
      <c r="AB1047" s="31">
        <f t="shared" si="299"/>
        <v>31.8</v>
      </c>
    </row>
    <row r="1048" spans="1:28" x14ac:dyDescent="0.3">
      <c r="A1048" s="133">
        <v>42779.291666666664</v>
      </c>
      <c r="B1048" s="152">
        <f t="shared" si="300"/>
        <v>2</v>
      </c>
      <c r="C1048" s="152">
        <f t="shared" si="301"/>
        <v>13</v>
      </c>
      <c r="D1048" s="152">
        <f t="shared" si="302"/>
        <v>7</v>
      </c>
      <c r="E1048" s="38" t="str">
        <f t="shared" si="303"/>
        <v/>
      </c>
      <c r="F1048" s="134">
        <v>31.48</v>
      </c>
      <c r="G1048" s="38" t="str">
        <f t="shared" si="304"/>
        <v>-</v>
      </c>
      <c r="H1048" s="38">
        <f t="shared" si="305"/>
        <v>31.48</v>
      </c>
      <c r="K1048" s="133">
        <v>43144.291666666664</v>
      </c>
      <c r="L1048" s="9">
        <f t="shared" si="288"/>
        <v>2</v>
      </c>
      <c r="M1048" s="9">
        <f t="shared" si="289"/>
        <v>13</v>
      </c>
      <c r="N1048" s="9">
        <f t="shared" si="290"/>
        <v>7</v>
      </c>
      <c r="O1048" s="31" t="str">
        <f t="shared" si="291"/>
        <v/>
      </c>
      <c r="P1048" s="134">
        <v>43.77</v>
      </c>
      <c r="Q1048" s="31" t="str">
        <f t="shared" si="292"/>
        <v>-</v>
      </c>
      <c r="R1048" s="31">
        <f t="shared" si="293"/>
        <v>43.77</v>
      </c>
      <c r="U1048" s="133">
        <v>43509.291666666664</v>
      </c>
      <c r="V1048" s="9">
        <f t="shared" si="294"/>
        <v>2</v>
      </c>
      <c r="W1048" s="9">
        <f t="shared" si="295"/>
        <v>13</v>
      </c>
      <c r="X1048" s="9">
        <f t="shared" si="296"/>
        <v>7</v>
      </c>
      <c r="Y1048" s="31" t="str">
        <f t="shared" si="297"/>
        <v/>
      </c>
      <c r="Z1048" s="134">
        <v>32.979999999999997</v>
      </c>
      <c r="AA1048" s="31" t="str">
        <f t="shared" si="298"/>
        <v>-</v>
      </c>
      <c r="AB1048" s="31">
        <f t="shared" si="299"/>
        <v>32.979999999999997</v>
      </c>
    </row>
    <row r="1049" spans="1:28" x14ac:dyDescent="0.3">
      <c r="A1049" s="133">
        <v>42779.333333333336</v>
      </c>
      <c r="B1049" s="152">
        <f t="shared" si="300"/>
        <v>2</v>
      </c>
      <c r="C1049" s="152">
        <f t="shared" si="301"/>
        <v>13</v>
      </c>
      <c r="D1049" s="152">
        <f t="shared" si="302"/>
        <v>8</v>
      </c>
      <c r="E1049" s="38" t="str">
        <f t="shared" si="303"/>
        <v/>
      </c>
      <c r="F1049" s="134">
        <v>29.25</v>
      </c>
      <c r="G1049" s="38">
        <f t="shared" si="304"/>
        <v>29.25</v>
      </c>
      <c r="H1049" s="38" t="str">
        <f t="shared" si="305"/>
        <v>-</v>
      </c>
      <c r="K1049" s="133">
        <v>43144.333333333336</v>
      </c>
      <c r="L1049" s="9">
        <f t="shared" si="288"/>
        <v>2</v>
      </c>
      <c r="M1049" s="9">
        <f t="shared" si="289"/>
        <v>13</v>
      </c>
      <c r="N1049" s="9">
        <f t="shared" si="290"/>
        <v>8</v>
      </c>
      <c r="O1049" s="31" t="str">
        <f t="shared" si="291"/>
        <v/>
      </c>
      <c r="P1049" s="134">
        <v>33.53</v>
      </c>
      <c r="Q1049" s="31">
        <f t="shared" si="292"/>
        <v>33.53</v>
      </c>
      <c r="R1049" s="31" t="str">
        <f t="shared" si="293"/>
        <v>-</v>
      </c>
      <c r="U1049" s="133">
        <v>43509.333333333336</v>
      </c>
      <c r="V1049" s="9">
        <f t="shared" si="294"/>
        <v>2</v>
      </c>
      <c r="W1049" s="9">
        <f t="shared" si="295"/>
        <v>13</v>
      </c>
      <c r="X1049" s="9">
        <f t="shared" si="296"/>
        <v>8</v>
      </c>
      <c r="Y1049" s="31" t="str">
        <f t="shared" si="297"/>
        <v/>
      </c>
      <c r="Z1049" s="134">
        <v>32.01</v>
      </c>
      <c r="AA1049" s="31">
        <f t="shared" si="298"/>
        <v>32.01</v>
      </c>
      <c r="AB1049" s="31" t="str">
        <f t="shared" si="299"/>
        <v>-</v>
      </c>
    </row>
    <row r="1050" spans="1:28" x14ac:dyDescent="0.3">
      <c r="A1050" s="133">
        <v>42779.375</v>
      </c>
      <c r="B1050" s="152">
        <f t="shared" si="300"/>
        <v>2</v>
      </c>
      <c r="C1050" s="152">
        <f t="shared" si="301"/>
        <v>13</v>
      </c>
      <c r="D1050" s="152">
        <f t="shared" si="302"/>
        <v>9</v>
      </c>
      <c r="E1050" s="38" t="str">
        <f t="shared" si="303"/>
        <v/>
      </c>
      <c r="F1050" s="134">
        <v>28.93</v>
      </c>
      <c r="G1050" s="38">
        <f t="shared" si="304"/>
        <v>28.93</v>
      </c>
      <c r="H1050" s="38" t="str">
        <f t="shared" si="305"/>
        <v>-</v>
      </c>
      <c r="K1050" s="133">
        <v>43144.375</v>
      </c>
      <c r="L1050" s="9">
        <f t="shared" si="288"/>
        <v>2</v>
      </c>
      <c r="M1050" s="9">
        <f t="shared" si="289"/>
        <v>13</v>
      </c>
      <c r="N1050" s="9">
        <f t="shared" si="290"/>
        <v>9</v>
      </c>
      <c r="O1050" s="31" t="str">
        <f t="shared" si="291"/>
        <v/>
      </c>
      <c r="P1050" s="134">
        <v>30.97</v>
      </c>
      <c r="Q1050" s="31">
        <f t="shared" si="292"/>
        <v>30.97</v>
      </c>
      <c r="R1050" s="31" t="str">
        <f t="shared" si="293"/>
        <v>-</v>
      </c>
      <c r="U1050" s="133">
        <v>43509.375</v>
      </c>
      <c r="V1050" s="9">
        <f t="shared" si="294"/>
        <v>2</v>
      </c>
      <c r="W1050" s="9">
        <f t="shared" si="295"/>
        <v>13</v>
      </c>
      <c r="X1050" s="9">
        <f t="shared" si="296"/>
        <v>9</v>
      </c>
      <c r="Y1050" s="31" t="str">
        <f t="shared" si="297"/>
        <v/>
      </c>
      <c r="Z1050" s="134">
        <v>28</v>
      </c>
      <c r="AA1050" s="31">
        <f t="shared" si="298"/>
        <v>28</v>
      </c>
      <c r="AB1050" s="31" t="str">
        <f t="shared" si="299"/>
        <v>-</v>
      </c>
    </row>
    <row r="1051" spans="1:28" x14ac:dyDescent="0.3">
      <c r="A1051" s="133">
        <v>42779.416666666664</v>
      </c>
      <c r="B1051" s="152">
        <f t="shared" si="300"/>
        <v>2</v>
      </c>
      <c r="C1051" s="152">
        <f t="shared" si="301"/>
        <v>13</v>
      </c>
      <c r="D1051" s="152">
        <f t="shared" si="302"/>
        <v>10</v>
      </c>
      <c r="E1051" s="38" t="str">
        <f t="shared" si="303"/>
        <v/>
      </c>
      <c r="F1051" s="134">
        <v>28.82</v>
      </c>
      <c r="G1051" s="38">
        <f t="shared" si="304"/>
        <v>28.82</v>
      </c>
      <c r="H1051" s="38" t="str">
        <f t="shared" si="305"/>
        <v>-</v>
      </c>
      <c r="K1051" s="133">
        <v>43144.416666666664</v>
      </c>
      <c r="L1051" s="9">
        <f t="shared" si="288"/>
        <v>2</v>
      </c>
      <c r="M1051" s="9">
        <f t="shared" si="289"/>
        <v>13</v>
      </c>
      <c r="N1051" s="9">
        <f t="shared" si="290"/>
        <v>10</v>
      </c>
      <c r="O1051" s="31" t="str">
        <f t="shared" si="291"/>
        <v/>
      </c>
      <c r="P1051" s="134">
        <v>29.6</v>
      </c>
      <c r="Q1051" s="31">
        <f t="shared" si="292"/>
        <v>29.6</v>
      </c>
      <c r="R1051" s="31" t="str">
        <f t="shared" si="293"/>
        <v>-</v>
      </c>
      <c r="U1051" s="133">
        <v>43509.416666666664</v>
      </c>
      <c r="V1051" s="9">
        <f t="shared" si="294"/>
        <v>2</v>
      </c>
      <c r="W1051" s="9">
        <f t="shared" si="295"/>
        <v>13</v>
      </c>
      <c r="X1051" s="9">
        <f t="shared" si="296"/>
        <v>10</v>
      </c>
      <c r="Y1051" s="31" t="str">
        <f t="shared" si="297"/>
        <v/>
      </c>
      <c r="Z1051" s="134">
        <v>27.08</v>
      </c>
      <c r="AA1051" s="31">
        <f t="shared" si="298"/>
        <v>27.08</v>
      </c>
      <c r="AB1051" s="31" t="str">
        <f t="shared" si="299"/>
        <v>-</v>
      </c>
    </row>
    <row r="1052" spans="1:28" x14ac:dyDescent="0.3">
      <c r="A1052" s="133">
        <v>42779.458333333336</v>
      </c>
      <c r="B1052" s="152">
        <f t="shared" si="300"/>
        <v>2</v>
      </c>
      <c r="C1052" s="152">
        <f t="shared" si="301"/>
        <v>13</v>
      </c>
      <c r="D1052" s="152">
        <f t="shared" si="302"/>
        <v>11</v>
      </c>
      <c r="E1052" s="38" t="str">
        <f t="shared" si="303"/>
        <v/>
      </c>
      <c r="F1052" s="134">
        <v>28.12</v>
      </c>
      <c r="G1052" s="38">
        <f t="shared" si="304"/>
        <v>28.12</v>
      </c>
      <c r="H1052" s="38" t="str">
        <f t="shared" si="305"/>
        <v>-</v>
      </c>
      <c r="K1052" s="133">
        <v>43144.458333333336</v>
      </c>
      <c r="L1052" s="9">
        <f t="shared" si="288"/>
        <v>2</v>
      </c>
      <c r="M1052" s="9">
        <f t="shared" si="289"/>
        <v>13</v>
      </c>
      <c r="N1052" s="9">
        <f t="shared" si="290"/>
        <v>11</v>
      </c>
      <c r="O1052" s="31" t="str">
        <f t="shared" si="291"/>
        <v/>
      </c>
      <c r="P1052" s="134">
        <v>26.67</v>
      </c>
      <c r="Q1052" s="31">
        <f t="shared" si="292"/>
        <v>26.67</v>
      </c>
      <c r="R1052" s="31" t="str">
        <f t="shared" si="293"/>
        <v>-</v>
      </c>
      <c r="U1052" s="133">
        <v>43509.458333333336</v>
      </c>
      <c r="V1052" s="9">
        <f t="shared" si="294"/>
        <v>2</v>
      </c>
      <c r="W1052" s="9">
        <f t="shared" si="295"/>
        <v>13</v>
      </c>
      <c r="X1052" s="9">
        <f t="shared" si="296"/>
        <v>11</v>
      </c>
      <c r="Y1052" s="31" t="str">
        <f t="shared" si="297"/>
        <v/>
      </c>
      <c r="Z1052" s="134">
        <v>25.99</v>
      </c>
      <c r="AA1052" s="31">
        <f t="shared" si="298"/>
        <v>25.99</v>
      </c>
      <c r="AB1052" s="31" t="str">
        <f t="shared" si="299"/>
        <v>-</v>
      </c>
    </row>
    <row r="1053" spans="1:28" x14ac:dyDescent="0.3">
      <c r="A1053" s="133">
        <v>42779.5</v>
      </c>
      <c r="B1053" s="152">
        <f t="shared" si="300"/>
        <v>2</v>
      </c>
      <c r="C1053" s="152">
        <f t="shared" si="301"/>
        <v>13</v>
      </c>
      <c r="D1053" s="152">
        <f t="shared" si="302"/>
        <v>12</v>
      </c>
      <c r="E1053" s="38" t="str">
        <f t="shared" si="303"/>
        <v/>
      </c>
      <c r="F1053" s="134">
        <v>26.81</v>
      </c>
      <c r="G1053" s="38">
        <f t="shared" si="304"/>
        <v>26.81</v>
      </c>
      <c r="H1053" s="38" t="str">
        <f t="shared" si="305"/>
        <v>-</v>
      </c>
      <c r="K1053" s="133">
        <v>43144.5</v>
      </c>
      <c r="L1053" s="9">
        <f t="shared" si="288"/>
        <v>2</v>
      </c>
      <c r="M1053" s="9">
        <f t="shared" si="289"/>
        <v>13</v>
      </c>
      <c r="N1053" s="9">
        <f t="shared" si="290"/>
        <v>12</v>
      </c>
      <c r="O1053" s="31" t="str">
        <f t="shared" si="291"/>
        <v/>
      </c>
      <c r="P1053" s="134">
        <v>25.37</v>
      </c>
      <c r="Q1053" s="31">
        <f t="shared" si="292"/>
        <v>25.37</v>
      </c>
      <c r="R1053" s="31" t="str">
        <f t="shared" si="293"/>
        <v>-</v>
      </c>
      <c r="U1053" s="133">
        <v>43509.5</v>
      </c>
      <c r="V1053" s="9">
        <f t="shared" si="294"/>
        <v>2</v>
      </c>
      <c r="W1053" s="9">
        <f t="shared" si="295"/>
        <v>13</v>
      </c>
      <c r="X1053" s="9">
        <f t="shared" si="296"/>
        <v>12</v>
      </c>
      <c r="Y1053" s="31" t="str">
        <f t="shared" si="297"/>
        <v/>
      </c>
      <c r="Z1053" s="134">
        <v>25.54</v>
      </c>
      <c r="AA1053" s="31">
        <f t="shared" si="298"/>
        <v>25.54</v>
      </c>
      <c r="AB1053" s="31" t="str">
        <f t="shared" si="299"/>
        <v>-</v>
      </c>
    </row>
    <row r="1054" spans="1:28" x14ac:dyDescent="0.3">
      <c r="A1054" s="133">
        <v>42779.541666666664</v>
      </c>
      <c r="B1054" s="152">
        <f t="shared" si="300"/>
        <v>2</v>
      </c>
      <c r="C1054" s="152">
        <f t="shared" si="301"/>
        <v>13</v>
      </c>
      <c r="D1054" s="152">
        <f t="shared" si="302"/>
        <v>13</v>
      </c>
      <c r="E1054" s="38" t="str">
        <f t="shared" si="303"/>
        <v/>
      </c>
      <c r="F1054" s="134">
        <v>25.9</v>
      </c>
      <c r="G1054" s="38">
        <f t="shared" si="304"/>
        <v>25.9</v>
      </c>
      <c r="H1054" s="38" t="str">
        <f t="shared" si="305"/>
        <v>-</v>
      </c>
      <c r="K1054" s="133">
        <v>43144.541666666664</v>
      </c>
      <c r="L1054" s="9">
        <f t="shared" si="288"/>
        <v>2</v>
      </c>
      <c r="M1054" s="9">
        <f t="shared" si="289"/>
        <v>13</v>
      </c>
      <c r="N1054" s="9">
        <f t="shared" si="290"/>
        <v>13</v>
      </c>
      <c r="O1054" s="31" t="str">
        <f t="shared" si="291"/>
        <v/>
      </c>
      <c r="P1054" s="134">
        <v>24.4</v>
      </c>
      <c r="Q1054" s="31">
        <f t="shared" si="292"/>
        <v>24.4</v>
      </c>
      <c r="R1054" s="31" t="str">
        <f t="shared" si="293"/>
        <v>-</v>
      </c>
      <c r="U1054" s="133">
        <v>43509.541666666664</v>
      </c>
      <c r="V1054" s="9">
        <f t="shared" si="294"/>
        <v>2</v>
      </c>
      <c r="W1054" s="9">
        <f t="shared" si="295"/>
        <v>13</v>
      </c>
      <c r="X1054" s="9">
        <f t="shared" si="296"/>
        <v>13</v>
      </c>
      <c r="Y1054" s="31" t="str">
        <f t="shared" si="297"/>
        <v/>
      </c>
      <c r="Z1054" s="134">
        <v>25.34</v>
      </c>
      <c r="AA1054" s="31">
        <f t="shared" si="298"/>
        <v>25.34</v>
      </c>
      <c r="AB1054" s="31" t="str">
        <f t="shared" si="299"/>
        <v>-</v>
      </c>
    </row>
    <row r="1055" spans="1:28" x14ac:dyDescent="0.3">
      <c r="A1055" s="133">
        <v>42779.583333333336</v>
      </c>
      <c r="B1055" s="152">
        <f t="shared" si="300"/>
        <v>2</v>
      </c>
      <c r="C1055" s="152">
        <f t="shared" si="301"/>
        <v>13</v>
      </c>
      <c r="D1055" s="152">
        <f t="shared" si="302"/>
        <v>14</v>
      </c>
      <c r="E1055" s="38" t="str">
        <f t="shared" si="303"/>
        <v/>
      </c>
      <c r="F1055" s="134">
        <v>24.89</v>
      </c>
      <c r="G1055" s="38">
        <f t="shared" si="304"/>
        <v>24.89</v>
      </c>
      <c r="H1055" s="38" t="str">
        <f t="shared" si="305"/>
        <v>-</v>
      </c>
      <c r="K1055" s="133">
        <v>43144.583333333336</v>
      </c>
      <c r="L1055" s="9">
        <f t="shared" si="288"/>
        <v>2</v>
      </c>
      <c r="M1055" s="9">
        <f t="shared" si="289"/>
        <v>13</v>
      </c>
      <c r="N1055" s="9">
        <f t="shared" si="290"/>
        <v>14</v>
      </c>
      <c r="O1055" s="31" t="str">
        <f t="shared" si="291"/>
        <v/>
      </c>
      <c r="P1055" s="134">
        <v>23.85</v>
      </c>
      <c r="Q1055" s="31">
        <f t="shared" si="292"/>
        <v>23.85</v>
      </c>
      <c r="R1055" s="31" t="str">
        <f t="shared" si="293"/>
        <v>-</v>
      </c>
      <c r="U1055" s="133">
        <v>43509.583333333336</v>
      </c>
      <c r="V1055" s="9">
        <f t="shared" si="294"/>
        <v>2</v>
      </c>
      <c r="W1055" s="9">
        <f t="shared" si="295"/>
        <v>13</v>
      </c>
      <c r="X1055" s="9">
        <f t="shared" si="296"/>
        <v>14</v>
      </c>
      <c r="Y1055" s="31" t="str">
        <f t="shared" si="297"/>
        <v/>
      </c>
      <c r="Z1055" s="134">
        <v>25.14</v>
      </c>
      <c r="AA1055" s="31">
        <f t="shared" si="298"/>
        <v>25.14</v>
      </c>
      <c r="AB1055" s="31" t="str">
        <f t="shared" si="299"/>
        <v>-</v>
      </c>
    </row>
    <row r="1056" spans="1:28" x14ac:dyDescent="0.3">
      <c r="A1056" s="133">
        <v>42779.625</v>
      </c>
      <c r="B1056" s="152">
        <f t="shared" si="300"/>
        <v>2</v>
      </c>
      <c r="C1056" s="152">
        <f t="shared" si="301"/>
        <v>13</v>
      </c>
      <c r="D1056" s="152">
        <f t="shared" si="302"/>
        <v>15</v>
      </c>
      <c r="E1056" s="38" t="str">
        <f t="shared" si="303"/>
        <v/>
      </c>
      <c r="F1056" s="134">
        <v>24.6</v>
      </c>
      <c r="G1056" s="38">
        <f t="shared" si="304"/>
        <v>24.6</v>
      </c>
      <c r="H1056" s="38" t="str">
        <f t="shared" si="305"/>
        <v>-</v>
      </c>
      <c r="K1056" s="133">
        <v>43144.625</v>
      </c>
      <c r="L1056" s="9">
        <f t="shared" si="288"/>
        <v>2</v>
      </c>
      <c r="M1056" s="9">
        <f t="shared" si="289"/>
        <v>13</v>
      </c>
      <c r="N1056" s="9">
        <f t="shared" si="290"/>
        <v>15</v>
      </c>
      <c r="O1056" s="31" t="str">
        <f t="shared" si="291"/>
        <v/>
      </c>
      <c r="P1056" s="134">
        <v>23.74</v>
      </c>
      <c r="Q1056" s="31">
        <f t="shared" si="292"/>
        <v>23.74</v>
      </c>
      <c r="R1056" s="31" t="str">
        <f t="shared" si="293"/>
        <v>-</v>
      </c>
      <c r="U1056" s="133">
        <v>43509.625</v>
      </c>
      <c r="V1056" s="9">
        <f t="shared" si="294"/>
        <v>2</v>
      </c>
      <c r="W1056" s="9">
        <f t="shared" si="295"/>
        <v>13</v>
      </c>
      <c r="X1056" s="9">
        <f t="shared" si="296"/>
        <v>15</v>
      </c>
      <c r="Y1056" s="31" t="str">
        <f t="shared" si="297"/>
        <v/>
      </c>
      <c r="Z1056" s="134">
        <v>24.87</v>
      </c>
      <c r="AA1056" s="31">
        <f t="shared" si="298"/>
        <v>24.87</v>
      </c>
      <c r="AB1056" s="31" t="str">
        <f t="shared" si="299"/>
        <v>-</v>
      </c>
    </row>
    <row r="1057" spans="1:28" x14ac:dyDescent="0.3">
      <c r="A1057" s="133">
        <v>42779.666666666664</v>
      </c>
      <c r="B1057" s="152">
        <f t="shared" si="300"/>
        <v>2</v>
      </c>
      <c r="C1057" s="152">
        <f t="shared" si="301"/>
        <v>13</v>
      </c>
      <c r="D1057" s="152">
        <f t="shared" si="302"/>
        <v>16</v>
      </c>
      <c r="E1057" s="38" t="str">
        <f t="shared" si="303"/>
        <v/>
      </c>
      <c r="F1057" s="134">
        <v>25.28</v>
      </c>
      <c r="G1057" s="38">
        <f t="shared" si="304"/>
        <v>25.28</v>
      </c>
      <c r="H1057" s="38" t="str">
        <f t="shared" si="305"/>
        <v>-</v>
      </c>
      <c r="K1057" s="133">
        <v>43144.666666666664</v>
      </c>
      <c r="L1057" s="9">
        <f t="shared" si="288"/>
        <v>2</v>
      </c>
      <c r="M1057" s="9">
        <f t="shared" si="289"/>
        <v>13</v>
      </c>
      <c r="N1057" s="9">
        <f t="shared" si="290"/>
        <v>16</v>
      </c>
      <c r="O1057" s="31" t="str">
        <f t="shared" si="291"/>
        <v/>
      </c>
      <c r="P1057" s="134">
        <v>24.35</v>
      </c>
      <c r="Q1057" s="31">
        <f t="shared" si="292"/>
        <v>24.35</v>
      </c>
      <c r="R1057" s="31" t="str">
        <f t="shared" si="293"/>
        <v>-</v>
      </c>
      <c r="U1057" s="133">
        <v>43509.666666666664</v>
      </c>
      <c r="V1057" s="9">
        <f t="shared" si="294"/>
        <v>2</v>
      </c>
      <c r="W1057" s="9">
        <f t="shared" si="295"/>
        <v>13</v>
      </c>
      <c r="X1057" s="9">
        <f t="shared" si="296"/>
        <v>16</v>
      </c>
      <c r="Y1057" s="31" t="str">
        <f t="shared" si="297"/>
        <v/>
      </c>
      <c r="Z1057" s="134">
        <v>25.22</v>
      </c>
      <c r="AA1057" s="31">
        <f t="shared" si="298"/>
        <v>25.22</v>
      </c>
      <c r="AB1057" s="31" t="str">
        <f t="shared" si="299"/>
        <v>-</v>
      </c>
    </row>
    <row r="1058" spans="1:28" x14ac:dyDescent="0.3">
      <c r="A1058" s="133">
        <v>42779.708333333336</v>
      </c>
      <c r="B1058" s="152">
        <f t="shared" si="300"/>
        <v>2</v>
      </c>
      <c r="C1058" s="152">
        <f t="shared" si="301"/>
        <v>13</v>
      </c>
      <c r="D1058" s="152">
        <f t="shared" si="302"/>
        <v>17</v>
      </c>
      <c r="E1058" s="38" t="str">
        <f t="shared" si="303"/>
        <v/>
      </c>
      <c r="F1058" s="134">
        <v>30.63</v>
      </c>
      <c r="G1058" s="38" t="str">
        <f t="shared" si="304"/>
        <v>-</v>
      </c>
      <c r="H1058" s="38">
        <f t="shared" si="305"/>
        <v>30.63</v>
      </c>
      <c r="K1058" s="133">
        <v>43144.708333333336</v>
      </c>
      <c r="L1058" s="9">
        <f t="shared" si="288"/>
        <v>2</v>
      </c>
      <c r="M1058" s="9">
        <f t="shared" si="289"/>
        <v>13</v>
      </c>
      <c r="N1058" s="9">
        <f t="shared" si="290"/>
        <v>17</v>
      </c>
      <c r="O1058" s="31" t="str">
        <f t="shared" si="291"/>
        <v/>
      </c>
      <c r="P1058" s="134">
        <v>30.22</v>
      </c>
      <c r="Q1058" s="31" t="str">
        <f t="shared" si="292"/>
        <v>-</v>
      </c>
      <c r="R1058" s="31">
        <f t="shared" si="293"/>
        <v>30.22</v>
      </c>
      <c r="U1058" s="133">
        <v>43509.708333333336</v>
      </c>
      <c r="V1058" s="9">
        <f t="shared" si="294"/>
        <v>2</v>
      </c>
      <c r="W1058" s="9">
        <f t="shared" si="295"/>
        <v>13</v>
      </c>
      <c r="X1058" s="9">
        <f t="shared" si="296"/>
        <v>17</v>
      </c>
      <c r="Y1058" s="31" t="str">
        <f t="shared" si="297"/>
        <v/>
      </c>
      <c r="Z1058" s="134">
        <v>29.07</v>
      </c>
      <c r="AA1058" s="31" t="str">
        <f t="shared" si="298"/>
        <v>-</v>
      </c>
      <c r="AB1058" s="31">
        <f t="shared" si="299"/>
        <v>29.07</v>
      </c>
    </row>
    <row r="1059" spans="1:28" x14ac:dyDescent="0.3">
      <c r="A1059" s="133">
        <v>42779.75</v>
      </c>
      <c r="B1059" s="152">
        <f t="shared" si="300"/>
        <v>2</v>
      </c>
      <c r="C1059" s="152">
        <f t="shared" si="301"/>
        <v>13</v>
      </c>
      <c r="D1059" s="152">
        <f t="shared" si="302"/>
        <v>18</v>
      </c>
      <c r="E1059" s="38" t="str">
        <f t="shared" si="303"/>
        <v/>
      </c>
      <c r="F1059" s="134">
        <v>34.33</v>
      </c>
      <c r="G1059" s="38" t="str">
        <f t="shared" si="304"/>
        <v>-</v>
      </c>
      <c r="H1059" s="38">
        <f t="shared" si="305"/>
        <v>34.33</v>
      </c>
      <c r="K1059" s="133">
        <v>43144.75</v>
      </c>
      <c r="L1059" s="9">
        <f t="shared" si="288"/>
        <v>2</v>
      </c>
      <c r="M1059" s="9">
        <f t="shared" si="289"/>
        <v>13</v>
      </c>
      <c r="N1059" s="9">
        <f t="shared" si="290"/>
        <v>18</v>
      </c>
      <c r="O1059" s="31" t="str">
        <f t="shared" si="291"/>
        <v/>
      </c>
      <c r="P1059" s="134">
        <v>31.43</v>
      </c>
      <c r="Q1059" s="31" t="str">
        <f t="shared" si="292"/>
        <v>-</v>
      </c>
      <c r="R1059" s="31">
        <f t="shared" si="293"/>
        <v>31.43</v>
      </c>
      <c r="U1059" s="133">
        <v>43509.75</v>
      </c>
      <c r="V1059" s="9">
        <f t="shared" si="294"/>
        <v>2</v>
      </c>
      <c r="W1059" s="9">
        <f t="shared" si="295"/>
        <v>13</v>
      </c>
      <c r="X1059" s="9">
        <f t="shared" si="296"/>
        <v>18</v>
      </c>
      <c r="Y1059" s="31" t="str">
        <f t="shared" si="297"/>
        <v/>
      </c>
      <c r="Z1059" s="134">
        <v>33.18</v>
      </c>
      <c r="AA1059" s="31" t="str">
        <f t="shared" si="298"/>
        <v>-</v>
      </c>
      <c r="AB1059" s="31">
        <f t="shared" si="299"/>
        <v>33.18</v>
      </c>
    </row>
    <row r="1060" spans="1:28" x14ac:dyDescent="0.3">
      <c r="A1060" s="133">
        <v>42779.791666666664</v>
      </c>
      <c r="B1060" s="152">
        <f t="shared" si="300"/>
        <v>2</v>
      </c>
      <c r="C1060" s="152">
        <f t="shared" si="301"/>
        <v>13</v>
      </c>
      <c r="D1060" s="152">
        <f t="shared" si="302"/>
        <v>19</v>
      </c>
      <c r="E1060" s="38" t="str">
        <f t="shared" si="303"/>
        <v/>
      </c>
      <c r="F1060" s="134">
        <v>32.01</v>
      </c>
      <c r="G1060" s="38" t="str">
        <f t="shared" si="304"/>
        <v>-</v>
      </c>
      <c r="H1060" s="38">
        <f t="shared" si="305"/>
        <v>32.01</v>
      </c>
      <c r="K1060" s="133">
        <v>43144.791666666664</v>
      </c>
      <c r="L1060" s="9">
        <f t="shared" si="288"/>
        <v>2</v>
      </c>
      <c r="M1060" s="9">
        <f t="shared" si="289"/>
        <v>13</v>
      </c>
      <c r="N1060" s="9">
        <f t="shared" si="290"/>
        <v>19</v>
      </c>
      <c r="O1060" s="31" t="str">
        <f t="shared" si="291"/>
        <v/>
      </c>
      <c r="P1060" s="134">
        <v>30.38</v>
      </c>
      <c r="Q1060" s="31" t="str">
        <f t="shared" si="292"/>
        <v>-</v>
      </c>
      <c r="R1060" s="31">
        <f t="shared" si="293"/>
        <v>30.38</v>
      </c>
      <c r="U1060" s="133">
        <v>43509.791666666664</v>
      </c>
      <c r="V1060" s="9">
        <f t="shared" si="294"/>
        <v>2</v>
      </c>
      <c r="W1060" s="9">
        <f t="shared" si="295"/>
        <v>13</v>
      </c>
      <c r="X1060" s="9">
        <f t="shared" si="296"/>
        <v>19</v>
      </c>
      <c r="Y1060" s="31" t="str">
        <f t="shared" si="297"/>
        <v/>
      </c>
      <c r="Z1060" s="134">
        <v>30.95</v>
      </c>
      <c r="AA1060" s="31" t="str">
        <f t="shared" si="298"/>
        <v>-</v>
      </c>
      <c r="AB1060" s="31">
        <f t="shared" si="299"/>
        <v>30.95</v>
      </c>
    </row>
    <row r="1061" spans="1:28" x14ac:dyDescent="0.3">
      <c r="A1061" s="133">
        <v>42779.833333333336</v>
      </c>
      <c r="B1061" s="152">
        <f t="shared" si="300"/>
        <v>2</v>
      </c>
      <c r="C1061" s="152">
        <f t="shared" si="301"/>
        <v>13</v>
      </c>
      <c r="D1061" s="152">
        <f t="shared" si="302"/>
        <v>20</v>
      </c>
      <c r="E1061" s="38" t="str">
        <f t="shared" si="303"/>
        <v/>
      </c>
      <c r="F1061" s="134">
        <v>31.43</v>
      </c>
      <c r="G1061" s="38" t="str">
        <f t="shared" si="304"/>
        <v>-</v>
      </c>
      <c r="H1061" s="38">
        <f t="shared" si="305"/>
        <v>31.43</v>
      </c>
      <c r="K1061" s="133">
        <v>43144.833333333336</v>
      </c>
      <c r="L1061" s="9">
        <f t="shared" si="288"/>
        <v>2</v>
      </c>
      <c r="M1061" s="9">
        <f t="shared" si="289"/>
        <v>13</v>
      </c>
      <c r="N1061" s="9">
        <f t="shared" si="290"/>
        <v>20</v>
      </c>
      <c r="O1061" s="31" t="str">
        <f t="shared" si="291"/>
        <v/>
      </c>
      <c r="P1061" s="134">
        <v>28.17</v>
      </c>
      <c r="Q1061" s="31" t="str">
        <f t="shared" si="292"/>
        <v>-</v>
      </c>
      <c r="R1061" s="31">
        <f t="shared" si="293"/>
        <v>28.17</v>
      </c>
      <c r="U1061" s="133">
        <v>43509.833333333336</v>
      </c>
      <c r="V1061" s="9">
        <f t="shared" si="294"/>
        <v>2</v>
      </c>
      <c r="W1061" s="9">
        <f t="shared" si="295"/>
        <v>13</v>
      </c>
      <c r="X1061" s="9">
        <f t="shared" si="296"/>
        <v>20</v>
      </c>
      <c r="Y1061" s="31" t="str">
        <f t="shared" si="297"/>
        <v/>
      </c>
      <c r="Z1061" s="134">
        <v>30.07</v>
      </c>
      <c r="AA1061" s="31" t="str">
        <f t="shared" si="298"/>
        <v>-</v>
      </c>
      <c r="AB1061" s="31">
        <f t="shared" si="299"/>
        <v>30.07</v>
      </c>
    </row>
    <row r="1062" spans="1:28" x14ac:dyDescent="0.3">
      <c r="A1062" s="133">
        <v>42779.875</v>
      </c>
      <c r="B1062" s="152">
        <f t="shared" si="300"/>
        <v>2</v>
      </c>
      <c r="C1062" s="152">
        <f t="shared" si="301"/>
        <v>13</v>
      </c>
      <c r="D1062" s="152">
        <f t="shared" si="302"/>
        <v>21</v>
      </c>
      <c r="E1062" s="38" t="str">
        <f t="shared" si="303"/>
        <v/>
      </c>
      <c r="F1062" s="134">
        <v>29.28</v>
      </c>
      <c r="G1062" s="38" t="str">
        <f t="shared" si="304"/>
        <v>-</v>
      </c>
      <c r="H1062" s="38">
        <f t="shared" si="305"/>
        <v>29.28</v>
      </c>
      <c r="K1062" s="133">
        <v>43144.875</v>
      </c>
      <c r="L1062" s="9">
        <f t="shared" si="288"/>
        <v>2</v>
      </c>
      <c r="M1062" s="9">
        <f t="shared" si="289"/>
        <v>13</v>
      </c>
      <c r="N1062" s="9">
        <f t="shared" si="290"/>
        <v>21</v>
      </c>
      <c r="O1062" s="31" t="str">
        <f t="shared" si="291"/>
        <v/>
      </c>
      <c r="P1062" s="134">
        <v>25.66</v>
      </c>
      <c r="Q1062" s="31" t="str">
        <f t="shared" si="292"/>
        <v>-</v>
      </c>
      <c r="R1062" s="31">
        <f t="shared" si="293"/>
        <v>25.66</v>
      </c>
      <c r="U1062" s="133">
        <v>43509.875</v>
      </c>
      <c r="V1062" s="9">
        <f t="shared" si="294"/>
        <v>2</v>
      </c>
      <c r="W1062" s="9">
        <f t="shared" si="295"/>
        <v>13</v>
      </c>
      <c r="X1062" s="9">
        <f t="shared" si="296"/>
        <v>21</v>
      </c>
      <c r="Y1062" s="31" t="str">
        <f t="shared" si="297"/>
        <v/>
      </c>
      <c r="Z1062" s="134">
        <v>26.69</v>
      </c>
      <c r="AA1062" s="31" t="str">
        <f t="shared" si="298"/>
        <v>-</v>
      </c>
      <c r="AB1062" s="31">
        <f t="shared" si="299"/>
        <v>26.69</v>
      </c>
    </row>
    <row r="1063" spans="1:28" x14ac:dyDescent="0.3">
      <c r="A1063" s="133">
        <v>42779.916666666664</v>
      </c>
      <c r="B1063" s="152">
        <f t="shared" si="300"/>
        <v>2</v>
      </c>
      <c r="C1063" s="152">
        <f t="shared" si="301"/>
        <v>13</v>
      </c>
      <c r="D1063" s="152">
        <f t="shared" si="302"/>
        <v>22</v>
      </c>
      <c r="E1063" s="38" t="str">
        <f t="shared" si="303"/>
        <v/>
      </c>
      <c r="F1063" s="134">
        <v>25.22</v>
      </c>
      <c r="G1063" s="38" t="str">
        <f t="shared" si="304"/>
        <v>-</v>
      </c>
      <c r="H1063" s="38">
        <f t="shared" si="305"/>
        <v>25.22</v>
      </c>
      <c r="K1063" s="133">
        <v>43144.916666666664</v>
      </c>
      <c r="L1063" s="9">
        <f t="shared" si="288"/>
        <v>2</v>
      </c>
      <c r="M1063" s="9">
        <f t="shared" si="289"/>
        <v>13</v>
      </c>
      <c r="N1063" s="9">
        <f t="shared" si="290"/>
        <v>22</v>
      </c>
      <c r="O1063" s="31" t="str">
        <f t="shared" si="291"/>
        <v/>
      </c>
      <c r="P1063" s="134">
        <v>23.44</v>
      </c>
      <c r="Q1063" s="31" t="str">
        <f t="shared" si="292"/>
        <v>-</v>
      </c>
      <c r="R1063" s="31">
        <f t="shared" si="293"/>
        <v>23.44</v>
      </c>
      <c r="U1063" s="133">
        <v>43509.916666666664</v>
      </c>
      <c r="V1063" s="9">
        <f t="shared" si="294"/>
        <v>2</v>
      </c>
      <c r="W1063" s="9">
        <f t="shared" si="295"/>
        <v>13</v>
      </c>
      <c r="X1063" s="9">
        <f t="shared" si="296"/>
        <v>22</v>
      </c>
      <c r="Y1063" s="31" t="str">
        <f t="shared" si="297"/>
        <v/>
      </c>
      <c r="Z1063" s="134">
        <v>25.33</v>
      </c>
      <c r="AA1063" s="31" t="str">
        <f t="shared" si="298"/>
        <v>-</v>
      </c>
      <c r="AB1063" s="31">
        <f t="shared" si="299"/>
        <v>25.33</v>
      </c>
    </row>
    <row r="1064" spans="1:28" x14ac:dyDescent="0.3">
      <c r="A1064" s="133">
        <v>42779.958333333336</v>
      </c>
      <c r="B1064" s="152">
        <f t="shared" si="300"/>
        <v>2</v>
      </c>
      <c r="C1064" s="152">
        <f t="shared" si="301"/>
        <v>13</v>
      </c>
      <c r="D1064" s="152">
        <f t="shared" si="302"/>
        <v>23</v>
      </c>
      <c r="E1064" s="38" t="str">
        <f t="shared" si="303"/>
        <v/>
      </c>
      <c r="F1064" s="134">
        <v>23.99</v>
      </c>
      <c r="G1064" s="38" t="str">
        <f t="shared" si="304"/>
        <v>-</v>
      </c>
      <c r="H1064" s="38">
        <f t="shared" si="305"/>
        <v>23.99</v>
      </c>
      <c r="K1064" s="133">
        <v>43144.958333333336</v>
      </c>
      <c r="L1064" s="9">
        <f t="shared" si="288"/>
        <v>2</v>
      </c>
      <c r="M1064" s="9">
        <f t="shared" si="289"/>
        <v>13</v>
      </c>
      <c r="N1064" s="9">
        <f t="shared" si="290"/>
        <v>23</v>
      </c>
      <c r="O1064" s="31" t="str">
        <f t="shared" si="291"/>
        <v/>
      </c>
      <c r="P1064" s="134">
        <v>22.16</v>
      </c>
      <c r="Q1064" s="31" t="str">
        <f t="shared" si="292"/>
        <v>-</v>
      </c>
      <c r="R1064" s="31">
        <f t="shared" si="293"/>
        <v>22.16</v>
      </c>
      <c r="U1064" s="133">
        <v>43509.958333333336</v>
      </c>
      <c r="V1064" s="9">
        <f t="shared" si="294"/>
        <v>2</v>
      </c>
      <c r="W1064" s="9">
        <f t="shared" si="295"/>
        <v>13</v>
      </c>
      <c r="X1064" s="9">
        <f t="shared" si="296"/>
        <v>23</v>
      </c>
      <c r="Y1064" s="31" t="str">
        <f t="shared" si="297"/>
        <v/>
      </c>
      <c r="Z1064" s="134">
        <v>22.85</v>
      </c>
      <c r="AA1064" s="31" t="str">
        <f t="shared" si="298"/>
        <v>-</v>
      </c>
      <c r="AB1064" s="31">
        <f t="shared" si="299"/>
        <v>22.85</v>
      </c>
    </row>
    <row r="1065" spans="1:28" x14ac:dyDescent="0.3">
      <c r="A1065" s="133">
        <v>42780</v>
      </c>
      <c r="B1065" s="152">
        <f t="shared" si="300"/>
        <v>2</v>
      </c>
      <c r="C1065" s="152">
        <f t="shared" si="301"/>
        <v>14</v>
      </c>
      <c r="D1065" s="152">
        <f t="shared" si="302"/>
        <v>0</v>
      </c>
      <c r="E1065" s="38" t="str">
        <f t="shared" si="303"/>
        <v/>
      </c>
      <c r="F1065" s="134">
        <v>23.54</v>
      </c>
      <c r="G1065" s="38" t="str">
        <f t="shared" si="304"/>
        <v>-</v>
      </c>
      <c r="H1065" s="38">
        <f t="shared" si="305"/>
        <v>23.54</v>
      </c>
      <c r="K1065" s="133">
        <v>43145</v>
      </c>
      <c r="L1065" s="9">
        <f t="shared" si="288"/>
        <v>2</v>
      </c>
      <c r="M1065" s="9">
        <f t="shared" si="289"/>
        <v>14</v>
      </c>
      <c r="N1065" s="9">
        <f t="shared" si="290"/>
        <v>0</v>
      </c>
      <c r="O1065" s="31" t="str">
        <f t="shared" si="291"/>
        <v/>
      </c>
      <c r="P1065" s="134">
        <v>21.63</v>
      </c>
      <c r="Q1065" s="31" t="str">
        <f t="shared" si="292"/>
        <v>-</v>
      </c>
      <c r="R1065" s="31">
        <f t="shared" si="293"/>
        <v>21.63</v>
      </c>
      <c r="U1065" s="133">
        <v>43510</v>
      </c>
      <c r="V1065" s="9">
        <f t="shared" si="294"/>
        <v>2</v>
      </c>
      <c r="W1065" s="9">
        <f t="shared" si="295"/>
        <v>14</v>
      </c>
      <c r="X1065" s="9">
        <f t="shared" si="296"/>
        <v>0</v>
      </c>
      <c r="Y1065" s="31" t="str">
        <f t="shared" si="297"/>
        <v/>
      </c>
      <c r="Z1065" s="134">
        <v>23.68</v>
      </c>
      <c r="AA1065" s="31" t="str">
        <f t="shared" si="298"/>
        <v>-</v>
      </c>
      <c r="AB1065" s="31">
        <f t="shared" si="299"/>
        <v>23.68</v>
      </c>
    </row>
    <row r="1066" spans="1:28" x14ac:dyDescent="0.3">
      <c r="A1066" s="133">
        <v>42780.041666666664</v>
      </c>
      <c r="B1066" s="152">
        <f t="shared" si="300"/>
        <v>2</v>
      </c>
      <c r="C1066" s="152">
        <f t="shared" si="301"/>
        <v>14</v>
      </c>
      <c r="D1066" s="152">
        <f t="shared" si="302"/>
        <v>1</v>
      </c>
      <c r="E1066" s="38" t="str">
        <f t="shared" si="303"/>
        <v/>
      </c>
      <c r="F1066" s="134">
        <v>23.37</v>
      </c>
      <c r="G1066" s="38" t="str">
        <f t="shared" si="304"/>
        <v>-</v>
      </c>
      <c r="H1066" s="38">
        <f t="shared" si="305"/>
        <v>23.37</v>
      </c>
      <c r="K1066" s="133">
        <v>43145.041666666664</v>
      </c>
      <c r="L1066" s="9">
        <f t="shared" si="288"/>
        <v>2</v>
      </c>
      <c r="M1066" s="9">
        <f t="shared" si="289"/>
        <v>14</v>
      </c>
      <c r="N1066" s="9">
        <f t="shared" si="290"/>
        <v>1</v>
      </c>
      <c r="O1066" s="31" t="str">
        <f t="shared" si="291"/>
        <v/>
      </c>
      <c r="P1066" s="134">
        <v>20.399999999999999</v>
      </c>
      <c r="Q1066" s="31" t="str">
        <f t="shared" si="292"/>
        <v>-</v>
      </c>
      <c r="R1066" s="31">
        <f t="shared" si="293"/>
        <v>20.399999999999999</v>
      </c>
      <c r="U1066" s="133">
        <v>43510.041666666664</v>
      </c>
      <c r="V1066" s="9">
        <f t="shared" si="294"/>
        <v>2</v>
      </c>
      <c r="W1066" s="9">
        <f t="shared" si="295"/>
        <v>14</v>
      </c>
      <c r="X1066" s="9">
        <f t="shared" si="296"/>
        <v>1</v>
      </c>
      <c r="Y1066" s="31" t="str">
        <f t="shared" si="297"/>
        <v/>
      </c>
      <c r="Z1066" s="134">
        <v>23.47</v>
      </c>
      <c r="AA1066" s="31" t="str">
        <f t="shared" si="298"/>
        <v>-</v>
      </c>
      <c r="AB1066" s="31">
        <f t="shared" si="299"/>
        <v>23.47</v>
      </c>
    </row>
    <row r="1067" spans="1:28" x14ac:dyDescent="0.3">
      <c r="A1067" s="133">
        <v>42780.083333333336</v>
      </c>
      <c r="B1067" s="152">
        <f t="shared" si="300"/>
        <v>2</v>
      </c>
      <c r="C1067" s="152">
        <f t="shared" si="301"/>
        <v>14</v>
      </c>
      <c r="D1067" s="152">
        <f t="shared" si="302"/>
        <v>2</v>
      </c>
      <c r="E1067" s="38" t="str">
        <f t="shared" si="303"/>
        <v/>
      </c>
      <c r="F1067" s="134">
        <v>23.37</v>
      </c>
      <c r="G1067" s="38" t="str">
        <f t="shared" si="304"/>
        <v>-</v>
      </c>
      <c r="H1067" s="38">
        <f t="shared" si="305"/>
        <v>23.37</v>
      </c>
      <c r="K1067" s="133">
        <v>43145.083333333336</v>
      </c>
      <c r="L1067" s="9">
        <f t="shared" si="288"/>
        <v>2</v>
      </c>
      <c r="M1067" s="9">
        <f t="shared" si="289"/>
        <v>14</v>
      </c>
      <c r="N1067" s="9">
        <f t="shared" si="290"/>
        <v>2</v>
      </c>
      <c r="O1067" s="31" t="str">
        <f t="shared" si="291"/>
        <v/>
      </c>
      <c r="P1067" s="134">
        <v>20.239999999999998</v>
      </c>
      <c r="Q1067" s="31" t="str">
        <f t="shared" si="292"/>
        <v>-</v>
      </c>
      <c r="R1067" s="31">
        <f t="shared" si="293"/>
        <v>20.239999999999998</v>
      </c>
      <c r="U1067" s="133">
        <v>43510.083333333336</v>
      </c>
      <c r="V1067" s="9">
        <f t="shared" si="294"/>
        <v>2</v>
      </c>
      <c r="W1067" s="9">
        <f t="shared" si="295"/>
        <v>14</v>
      </c>
      <c r="X1067" s="9">
        <f t="shared" si="296"/>
        <v>2</v>
      </c>
      <c r="Y1067" s="31" t="str">
        <f t="shared" si="297"/>
        <v/>
      </c>
      <c r="Z1067" s="134">
        <v>23.63</v>
      </c>
      <c r="AA1067" s="31" t="str">
        <f t="shared" si="298"/>
        <v>-</v>
      </c>
      <c r="AB1067" s="31">
        <f t="shared" si="299"/>
        <v>23.63</v>
      </c>
    </row>
    <row r="1068" spans="1:28" x14ac:dyDescent="0.3">
      <c r="A1068" s="133">
        <v>42780.125</v>
      </c>
      <c r="B1068" s="152">
        <f t="shared" si="300"/>
        <v>2</v>
      </c>
      <c r="C1068" s="152">
        <f t="shared" si="301"/>
        <v>14</v>
      </c>
      <c r="D1068" s="152">
        <f t="shared" si="302"/>
        <v>3</v>
      </c>
      <c r="E1068" s="38" t="str">
        <f t="shared" si="303"/>
        <v/>
      </c>
      <c r="F1068" s="134">
        <v>23.45</v>
      </c>
      <c r="G1068" s="38" t="str">
        <f t="shared" si="304"/>
        <v>-</v>
      </c>
      <c r="H1068" s="38">
        <f t="shared" si="305"/>
        <v>23.45</v>
      </c>
      <c r="K1068" s="133">
        <v>43145.125</v>
      </c>
      <c r="L1068" s="9">
        <f t="shared" si="288"/>
        <v>2</v>
      </c>
      <c r="M1068" s="9">
        <f t="shared" si="289"/>
        <v>14</v>
      </c>
      <c r="N1068" s="9">
        <f t="shared" si="290"/>
        <v>3</v>
      </c>
      <c r="O1068" s="31" t="str">
        <f t="shared" si="291"/>
        <v/>
      </c>
      <c r="P1068" s="134">
        <v>20.170000000000002</v>
      </c>
      <c r="Q1068" s="31" t="str">
        <f t="shared" si="292"/>
        <v>-</v>
      </c>
      <c r="R1068" s="31">
        <f t="shared" si="293"/>
        <v>20.170000000000002</v>
      </c>
      <c r="U1068" s="133">
        <v>43510.125</v>
      </c>
      <c r="V1068" s="9">
        <f t="shared" si="294"/>
        <v>2</v>
      </c>
      <c r="W1068" s="9">
        <f t="shared" si="295"/>
        <v>14</v>
      </c>
      <c r="X1068" s="9">
        <f t="shared" si="296"/>
        <v>3</v>
      </c>
      <c r="Y1068" s="31" t="str">
        <f t="shared" si="297"/>
        <v/>
      </c>
      <c r="Z1068" s="134">
        <v>23.62</v>
      </c>
      <c r="AA1068" s="31" t="str">
        <f t="shared" si="298"/>
        <v>-</v>
      </c>
      <c r="AB1068" s="31">
        <f t="shared" si="299"/>
        <v>23.62</v>
      </c>
    </row>
    <row r="1069" spans="1:28" x14ac:dyDescent="0.3">
      <c r="A1069" s="133">
        <v>42780.166666666664</v>
      </c>
      <c r="B1069" s="152">
        <f t="shared" si="300"/>
        <v>2</v>
      </c>
      <c r="C1069" s="152">
        <f t="shared" si="301"/>
        <v>14</v>
      </c>
      <c r="D1069" s="152">
        <f t="shared" si="302"/>
        <v>4</v>
      </c>
      <c r="E1069" s="38" t="str">
        <f t="shared" si="303"/>
        <v/>
      </c>
      <c r="F1069" s="134">
        <v>23.75</v>
      </c>
      <c r="G1069" s="38" t="str">
        <f t="shared" si="304"/>
        <v>-</v>
      </c>
      <c r="H1069" s="38">
        <f t="shared" si="305"/>
        <v>23.75</v>
      </c>
      <c r="K1069" s="133">
        <v>43145.166666666664</v>
      </c>
      <c r="L1069" s="9">
        <f t="shared" si="288"/>
        <v>2</v>
      </c>
      <c r="M1069" s="9">
        <f t="shared" si="289"/>
        <v>14</v>
      </c>
      <c r="N1069" s="9">
        <f t="shared" si="290"/>
        <v>4</v>
      </c>
      <c r="O1069" s="31" t="str">
        <f t="shared" si="291"/>
        <v/>
      </c>
      <c r="P1069" s="134">
        <v>20.23</v>
      </c>
      <c r="Q1069" s="31" t="str">
        <f t="shared" si="292"/>
        <v>-</v>
      </c>
      <c r="R1069" s="31">
        <f t="shared" si="293"/>
        <v>20.23</v>
      </c>
      <c r="U1069" s="133">
        <v>43510.166666666664</v>
      </c>
      <c r="V1069" s="9">
        <f t="shared" si="294"/>
        <v>2</v>
      </c>
      <c r="W1069" s="9">
        <f t="shared" si="295"/>
        <v>14</v>
      </c>
      <c r="X1069" s="9">
        <f t="shared" si="296"/>
        <v>4</v>
      </c>
      <c r="Y1069" s="31" t="str">
        <f t="shared" si="297"/>
        <v/>
      </c>
      <c r="Z1069" s="134">
        <v>24.18</v>
      </c>
      <c r="AA1069" s="31" t="str">
        <f t="shared" si="298"/>
        <v>-</v>
      </c>
      <c r="AB1069" s="31">
        <f t="shared" si="299"/>
        <v>24.18</v>
      </c>
    </row>
    <row r="1070" spans="1:28" x14ac:dyDescent="0.3">
      <c r="A1070" s="133">
        <v>42780.208333333336</v>
      </c>
      <c r="B1070" s="152">
        <f t="shared" si="300"/>
        <v>2</v>
      </c>
      <c r="C1070" s="152">
        <f t="shared" si="301"/>
        <v>14</v>
      </c>
      <c r="D1070" s="152">
        <f t="shared" si="302"/>
        <v>5</v>
      </c>
      <c r="E1070" s="38" t="str">
        <f t="shared" si="303"/>
        <v/>
      </c>
      <c r="F1070" s="134">
        <v>26.87</v>
      </c>
      <c r="G1070" s="38" t="str">
        <f t="shared" si="304"/>
        <v>-</v>
      </c>
      <c r="H1070" s="38">
        <f t="shared" si="305"/>
        <v>26.87</v>
      </c>
      <c r="K1070" s="133">
        <v>43145.208333333336</v>
      </c>
      <c r="L1070" s="9">
        <f t="shared" si="288"/>
        <v>2</v>
      </c>
      <c r="M1070" s="9">
        <f t="shared" si="289"/>
        <v>14</v>
      </c>
      <c r="N1070" s="9">
        <f t="shared" si="290"/>
        <v>5</v>
      </c>
      <c r="O1070" s="31" t="str">
        <f t="shared" si="291"/>
        <v/>
      </c>
      <c r="P1070" s="134">
        <v>22.35</v>
      </c>
      <c r="Q1070" s="31" t="str">
        <f t="shared" si="292"/>
        <v>-</v>
      </c>
      <c r="R1070" s="31">
        <f t="shared" si="293"/>
        <v>22.35</v>
      </c>
      <c r="U1070" s="133">
        <v>43510.208333333336</v>
      </c>
      <c r="V1070" s="9">
        <f t="shared" si="294"/>
        <v>2</v>
      </c>
      <c r="W1070" s="9">
        <f t="shared" si="295"/>
        <v>14</v>
      </c>
      <c r="X1070" s="9">
        <f t="shared" si="296"/>
        <v>5</v>
      </c>
      <c r="Y1070" s="31" t="str">
        <f t="shared" si="297"/>
        <v/>
      </c>
      <c r="Z1070" s="134">
        <v>26.76</v>
      </c>
      <c r="AA1070" s="31" t="str">
        <f t="shared" si="298"/>
        <v>-</v>
      </c>
      <c r="AB1070" s="31">
        <f t="shared" si="299"/>
        <v>26.76</v>
      </c>
    </row>
    <row r="1071" spans="1:28" x14ac:dyDescent="0.3">
      <c r="A1071" s="133">
        <v>42780.25</v>
      </c>
      <c r="B1071" s="152">
        <f t="shared" si="300"/>
        <v>2</v>
      </c>
      <c r="C1071" s="152">
        <f t="shared" si="301"/>
        <v>14</v>
      </c>
      <c r="D1071" s="152">
        <f t="shared" si="302"/>
        <v>6</v>
      </c>
      <c r="E1071" s="38" t="str">
        <f t="shared" si="303"/>
        <v/>
      </c>
      <c r="F1071" s="134">
        <v>41.57</v>
      </c>
      <c r="G1071" s="38" t="str">
        <f t="shared" si="304"/>
        <v>-</v>
      </c>
      <c r="H1071" s="38">
        <f t="shared" si="305"/>
        <v>41.57</v>
      </c>
      <c r="K1071" s="133">
        <v>43145.25</v>
      </c>
      <c r="L1071" s="9">
        <f t="shared" si="288"/>
        <v>2</v>
      </c>
      <c r="M1071" s="9">
        <f t="shared" si="289"/>
        <v>14</v>
      </c>
      <c r="N1071" s="9">
        <f t="shared" si="290"/>
        <v>6</v>
      </c>
      <c r="O1071" s="31" t="str">
        <f t="shared" si="291"/>
        <v/>
      </c>
      <c r="P1071" s="134">
        <v>28.5</v>
      </c>
      <c r="Q1071" s="31" t="str">
        <f t="shared" si="292"/>
        <v>-</v>
      </c>
      <c r="R1071" s="31">
        <f t="shared" si="293"/>
        <v>28.5</v>
      </c>
      <c r="U1071" s="133">
        <v>43510.25</v>
      </c>
      <c r="V1071" s="9">
        <f t="shared" si="294"/>
        <v>2</v>
      </c>
      <c r="W1071" s="9">
        <f t="shared" si="295"/>
        <v>14</v>
      </c>
      <c r="X1071" s="9">
        <f t="shared" si="296"/>
        <v>6</v>
      </c>
      <c r="Y1071" s="31" t="str">
        <f t="shared" si="297"/>
        <v/>
      </c>
      <c r="Z1071" s="134">
        <v>34.07</v>
      </c>
      <c r="AA1071" s="31" t="str">
        <f t="shared" si="298"/>
        <v>-</v>
      </c>
      <c r="AB1071" s="31">
        <f t="shared" si="299"/>
        <v>34.07</v>
      </c>
    </row>
    <row r="1072" spans="1:28" x14ac:dyDescent="0.3">
      <c r="A1072" s="133">
        <v>42780.291666666664</v>
      </c>
      <c r="B1072" s="152">
        <f t="shared" si="300"/>
        <v>2</v>
      </c>
      <c r="C1072" s="152">
        <f t="shared" si="301"/>
        <v>14</v>
      </c>
      <c r="D1072" s="152">
        <f t="shared" si="302"/>
        <v>7</v>
      </c>
      <c r="E1072" s="38" t="str">
        <f t="shared" si="303"/>
        <v/>
      </c>
      <c r="F1072" s="134">
        <v>40.950000000000003</v>
      </c>
      <c r="G1072" s="38" t="str">
        <f t="shared" si="304"/>
        <v>-</v>
      </c>
      <c r="H1072" s="38">
        <f t="shared" si="305"/>
        <v>40.950000000000003</v>
      </c>
      <c r="K1072" s="133">
        <v>43145.291666666664</v>
      </c>
      <c r="L1072" s="9">
        <f t="shared" si="288"/>
        <v>2</v>
      </c>
      <c r="M1072" s="9">
        <f t="shared" si="289"/>
        <v>14</v>
      </c>
      <c r="N1072" s="9">
        <f t="shared" si="290"/>
        <v>7</v>
      </c>
      <c r="O1072" s="31" t="str">
        <f t="shared" si="291"/>
        <v/>
      </c>
      <c r="P1072" s="134">
        <v>28.19</v>
      </c>
      <c r="Q1072" s="31" t="str">
        <f t="shared" si="292"/>
        <v>-</v>
      </c>
      <c r="R1072" s="31">
        <f t="shared" si="293"/>
        <v>28.19</v>
      </c>
      <c r="U1072" s="133">
        <v>43510.291666666664</v>
      </c>
      <c r="V1072" s="9">
        <f t="shared" si="294"/>
        <v>2</v>
      </c>
      <c r="W1072" s="9">
        <f t="shared" si="295"/>
        <v>14</v>
      </c>
      <c r="X1072" s="9">
        <f t="shared" si="296"/>
        <v>7</v>
      </c>
      <c r="Y1072" s="31" t="str">
        <f t="shared" si="297"/>
        <v/>
      </c>
      <c r="Z1072" s="134">
        <v>35.65</v>
      </c>
      <c r="AA1072" s="31" t="str">
        <f t="shared" si="298"/>
        <v>-</v>
      </c>
      <c r="AB1072" s="31">
        <f t="shared" si="299"/>
        <v>35.65</v>
      </c>
    </row>
    <row r="1073" spans="1:28" x14ac:dyDescent="0.3">
      <c r="A1073" s="133">
        <v>42780.333333333336</v>
      </c>
      <c r="B1073" s="152">
        <f t="shared" si="300"/>
        <v>2</v>
      </c>
      <c r="C1073" s="152">
        <f t="shared" si="301"/>
        <v>14</v>
      </c>
      <c r="D1073" s="152">
        <f t="shared" si="302"/>
        <v>8</v>
      </c>
      <c r="E1073" s="38" t="str">
        <f t="shared" si="303"/>
        <v/>
      </c>
      <c r="F1073" s="134">
        <v>35.880000000000003</v>
      </c>
      <c r="G1073" s="38">
        <f t="shared" si="304"/>
        <v>35.880000000000003</v>
      </c>
      <c r="H1073" s="38" t="str">
        <f t="shared" si="305"/>
        <v>-</v>
      </c>
      <c r="K1073" s="133">
        <v>43145.333333333336</v>
      </c>
      <c r="L1073" s="9">
        <f t="shared" si="288"/>
        <v>2</v>
      </c>
      <c r="M1073" s="9">
        <f t="shared" si="289"/>
        <v>14</v>
      </c>
      <c r="N1073" s="9">
        <f t="shared" si="290"/>
        <v>8</v>
      </c>
      <c r="O1073" s="31" t="str">
        <f t="shared" si="291"/>
        <v/>
      </c>
      <c r="P1073" s="134">
        <v>28.4</v>
      </c>
      <c r="Q1073" s="31">
        <f t="shared" si="292"/>
        <v>28.4</v>
      </c>
      <c r="R1073" s="31" t="str">
        <f t="shared" si="293"/>
        <v>-</v>
      </c>
      <c r="U1073" s="133">
        <v>43510.333333333336</v>
      </c>
      <c r="V1073" s="9">
        <f t="shared" si="294"/>
        <v>2</v>
      </c>
      <c r="W1073" s="9">
        <f t="shared" si="295"/>
        <v>14</v>
      </c>
      <c r="X1073" s="9">
        <f t="shared" si="296"/>
        <v>8</v>
      </c>
      <c r="Y1073" s="31" t="str">
        <f t="shared" si="297"/>
        <v/>
      </c>
      <c r="Z1073" s="134">
        <v>28.94</v>
      </c>
      <c r="AA1073" s="31">
        <f t="shared" si="298"/>
        <v>28.94</v>
      </c>
      <c r="AB1073" s="31" t="str">
        <f t="shared" si="299"/>
        <v>-</v>
      </c>
    </row>
    <row r="1074" spans="1:28" x14ac:dyDescent="0.3">
      <c r="A1074" s="133">
        <v>42780.375</v>
      </c>
      <c r="B1074" s="152">
        <f t="shared" si="300"/>
        <v>2</v>
      </c>
      <c r="C1074" s="152">
        <f t="shared" si="301"/>
        <v>14</v>
      </c>
      <c r="D1074" s="152">
        <f t="shared" si="302"/>
        <v>9</v>
      </c>
      <c r="E1074" s="38" t="str">
        <f t="shared" si="303"/>
        <v/>
      </c>
      <c r="F1074" s="134">
        <v>33.6</v>
      </c>
      <c r="G1074" s="38">
        <f t="shared" si="304"/>
        <v>33.6</v>
      </c>
      <c r="H1074" s="38" t="str">
        <f t="shared" si="305"/>
        <v>-</v>
      </c>
      <c r="K1074" s="133">
        <v>43145.375</v>
      </c>
      <c r="L1074" s="9">
        <f t="shared" si="288"/>
        <v>2</v>
      </c>
      <c r="M1074" s="9">
        <f t="shared" si="289"/>
        <v>14</v>
      </c>
      <c r="N1074" s="9">
        <f t="shared" si="290"/>
        <v>9</v>
      </c>
      <c r="O1074" s="31" t="str">
        <f t="shared" si="291"/>
        <v/>
      </c>
      <c r="P1074" s="134">
        <v>27.22</v>
      </c>
      <c r="Q1074" s="31">
        <f t="shared" si="292"/>
        <v>27.22</v>
      </c>
      <c r="R1074" s="31" t="str">
        <f t="shared" si="293"/>
        <v>-</v>
      </c>
      <c r="U1074" s="133">
        <v>43510.375</v>
      </c>
      <c r="V1074" s="9">
        <f t="shared" si="294"/>
        <v>2</v>
      </c>
      <c r="W1074" s="9">
        <f t="shared" si="295"/>
        <v>14</v>
      </c>
      <c r="X1074" s="9">
        <f t="shared" si="296"/>
        <v>9</v>
      </c>
      <c r="Y1074" s="31" t="str">
        <f t="shared" si="297"/>
        <v/>
      </c>
      <c r="Z1074" s="134">
        <v>26.51</v>
      </c>
      <c r="AA1074" s="31">
        <f t="shared" si="298"/>
        <v>26.51</v>
      </c>
      <c r="AB1074" s="31" t="str">
        <f t="shared" si="299"/>
        <v>-</v>
      </c>
    </row>
    <row r="1075" spans="1:28" x14ac:dyDescent="0.3">
      <c r="A1075" s="133">
        <v>42780.416666666664</v>
      </c>
      <c r="B1075" s="152">
        <f t="shared" si="300"/>
        <v>2</v>
      </c>
      <c r="C1075" s="152">
        <f t="shared" si="301"/>
        <v>14</v>
      </c>
      <c r="D1075" s="152">
        <f t="shared" si="302"/>
        <v>10</v>
      </c>
      <c r="E1075" s="38" t="str">
        <f t="shared" si="303"/>
        <v/>
      </c>
      <c r="F1075" s="134">
        <v>31.19</v>
      </c>
      <c r="G1075" s="38">
        <f t="shared" si="304"/>
        <v>31.19</v>
      </c>
      <c r="H1075" s="38" t="str">
        <f t="shared" si="305"/>
        <v>-</v>
      </c>
      <c r="K1075" s="133">
        <v>43145.416666666664</v>
      </c>
      <c r="L1075" s="9">
        <f t="shared" si="288"/>
        <v>2</v>
      </c>
      <c r="M1075" s="9">
        <f t="shared" si="289"/>
        <v>14</v>
      </c>
      <c r="N1075" s="9">
        <f t="shared" si="290"/>
        <v>10</v>
      </c>
      <c r="O1075" s="31" t="str">
        <f t="shared" si="291"/>
        <v/>
      </c>
      <c r="P1075" s="134">
        <v>25.34</v>
      </c>
      <c r="Q1075" s="31">
        <f t="shared" si="292"/>
        <v>25.34</v>
      </c>
      <c r="R1075" s="31" t="str">
        <f t="shared" si="293"/>
        <v>-</v>
      </c>
      <c r="U1075" s="133">
        <v>43510.416666666664</v>
      </c>
      <c r="V1075" s="9">
        <f t="shared" si="294"/>
        <v>2</v>
      </c>
      <c r="W1075" s="9">
        <f t="shared" si="295"/>
        <v>14</v>
      </c>
      <c r="X1075" s="9">
        <f t="shared" si="296"/>
        <v>10</v>
      </c>
      <c r="Y1075" s="31" t="str">
        <f t="shared" si="297"/>
        <v/>
      </c>
      <c r="Z1075" s="134">
        <v>25.44</v>
      </c>
      <c r="AA1075" s="31">
        <f t="shared" si="298"/>
        <v>25.44</v>
      </c>
      <c r="AB1075" s="31" t="str">
        <f t="shared" si="299"/>
        <v>-</v>
      </c>
    </row>
    <row r="1076" spans="1:28" x14ac:dyDescent="0.3">
      <c r="A1076" s="133">
        <v>42780.458333333336</v>
      </c>
      <c r="B1076" s="152">
        <f t="shared" si="300"/>
        <v>2</v>
      </c>
      <c r="C1076" s="152">
        <f t="shared" si="301"/>
        <v>14</v>
      </c>
      <c r="D1076" s="152">
        <f t="shared" si="302"/>
        <v>11</v>
      </c>
      <c r="E1076" s="38" t="str">
        <f t="shared" si="303"/>
        <v/>
      </c>
      <c r="F1076" s="134">
        <v>28.92</v>
      </c>
      <c r="G1076" s="38">
        <f t="shared" si="304"/>
        <v>28.92</v>
      </c>
      <c r="H1076" s="38" t="str">
        <f t="shared" si="305"/>
        <v>-</v>
      </c>
      <c r="K1076" s="133">
        <v>43145.458333333336</v>
      </c>
      <c r="L1076" s="9">
        <f t="shared" si="288"/>
        <v>2</v>
      </c>
      <c r="M1076" s="9">
        <f t="shared" si="289"/>
        <v>14</v>
      </c>
      <c r="N1076" s="9">
        <f t="shared" si="290"/>
        <v>11</v>
      </c>
      <c r="O1076" s="31" t="str">
        <f t="shared" si="291"/>
        <v/>
      </c>
      <c r="P1076" s="134">
        <v>23.4</v>
      </c>
      <c r="Q1076" s="31">
        <f t="shared" si="292"/>
        <v>23.4</v>
      </c>
      <c r="R1076" s="31" t="str">
        <f t="shared" si="293"/>
        <v>-</v>
      </c>
      <c r="U1076" s="133">
        <v>43510.458333333336</v>
      </c>
      <c r="V1076" s="9">
        <f t="shared" si="294"/>
        <v>2</v>
      </c>
      <c r="W1076" s="9">
        <f t="shared" si="295"/>
        <v>14</v>
      </c>
      <c r="X1076" s="9">
        <f t="shared" si="296"/>
        <v>11</v>
      </c>
      <c r="Y1076" s="31" t="str">
        <f t="shared" si="297"/>
        <v/>
      </c>
      <c r="Z1076" s="134">
        <v>24.39</v>
      </c>
      <c r="AA1076" s="31">
        <f t="shared" si="298"/>
        <v>24.39</v>
      </c>
      <c r="AB1076" s="31" t="str">
        <f t="shared" si="299"/>
        <v>-</v>
      </c>
    </row>
    <row r="1077" spans="1:28" x14ac:dyDescent="0.3">
      <c r="A1077" s="133">
        <v>42780.5</v>
      </c>
      <c r="B1077" s="152">
        <f t="shared" si="300"/>
        <v>2</v>
      </c>
      <c r="C1077" s="152">
        <f t="shared" si="301"/>
        <v>14</v>
      </c>
      <c r="D1077" s="152">
        <f t="shared" si="302"/>
        <v>12</v>
      </c>
      <c r="E1077" s="38" t="str">
        <f t="shared" si="303"/>
        <v/>
      </c>
      <c r="F1077" s="134">
        <v>26.7</v>
      </c>
      <c r="G1077" s="38">
        <f t="shared" si="304"/>
        <v>26.7</v>
      </c>
      <c r="H1077" s="38" t="str">
        <f t="shared" si="305"/>
        <v>-</v>
      </c>
      <c r="K1077" s="133">
        <v>43145.5</v>
      </c>
      <c r="L1077" s="9">
        <f t="shared" si="288"/>
        <v>2</v>
      </c>
      <c r="M1077" s="9">
        <f t="shared" si="289"/>
        <v>14</v>
      </c>
      <c r="N1077" s="9">
        <f t="shared" si="290"/>
        <v>12</v>
      </c>
      <c r="O1077" s="31" t="str">
        <f t="shared" si="291"/>
        <v/>
      </c>
      <c r="P1077" s="134">
        <v>22.8</v>
      </c>
      <c r="Q1077" s="31">
        <f t="shared" si="292"/>
        <v>22.8</v>
      </c>
      <c r="R1077" s="31" t="str">
        <f t="shared" si="293"/>
        <v>-</v>
      </c>
      <c r="U1077" s="133">
        <v>43510.5</v>
      </c>
      <c r="V1077" s="9">
        <f t="shared" si="294"/>
        <v>2</v>
      </c>
      <c r="W1077" s="9">
        <f t="shared" si="295"/>
        <v>14</v>
      </c>
      <c r="X1077" s="9">
        <f t="shared" si="296"/>
        <v>12</v>
      </c>
      <c r="Y1077" s="31" t="str">
        <f t="shared" si="297"/>
        <v/>
      </c>
      <c r="Z1077" s="134">
        <v>23.66</v>
      </c>
      <c r="AA1077" s="31">
        <f t="shared" si="298"/>
        <v>23.66</v>
      </c>
      <c r="AB1077" s="31" t="str">
        <f t="shared" si="299"/>
        <v>-</v>
      </c>
    </row>
    <row r="1078" spans="1:28" x14ac:dyDescent="0.3">
      <c r="A1078" s="133">
        <v>42780.541666666664</v>
      </c>
      <c r="B1078" s="152">
        <f t="shared" si="300"/>
        <v>2</v>
      </c>
      <c r="C1078" s="152">
        <f t="shared" si="301"/>
        <v>14</v>
      </c>
      <c r="D1078" s="152">
        <f t="shared" si="302"/>
        <v>13</v>
      </c>
      <c r="E1078" s="38" t="str">
        <f t="shared" si="303"/>
        <v/>
      </c>
      <c r="F1078" s="134">
        <v>25.64</v>
      </c>
      <c r="G1078" s="38">
        <f t="shared" si="304"/>
        <v>25.64</v>
      </c>
      <c r="H1078" s="38" t="str">
        <f t="shared" si="305"/>
        <v>-</v>
      </c>
      <c r="K1078" s="133">
        <v>43145.541666666664</v>
      </c>
      <c r="L1078" s="9">
        <f t="shared" si="288"/>
        <v>2</v>
      </c>
      <c r="M1078" s="9">
        <f t="shared" si="289"/>
        <v>14</v>
      </c>
      <c r="N1078" s="9">
        <f t="shared" si="290"/>
        <v>13</v>
      </c>
      <c r="O1078" s="31" t="str">
        <f t="shared" si="291"/>
        <v/>
      </c>
      <c r="P1078" s="134">
        <v>21.89</v>
      </c>
      <c r="Q1078" s="31">
        <f t="shared" si="292"/>
        <v>21.89</v>
      </c>
      <c r="R1078" s="31" t="str">
        <f t="shared" si="293"/>
        <v>-</v>
      </c>
      <c r="U1078" s="133">
        <v>43510.541666666664</v>
      </c>
      <c r="V1078" s="9">
        <f t="shared" si="294"/>
        <v>2</v>
      </c>
      <c r="W1078" s="9">
        <f t="shared" si="295"/>
        <v>14</v>
      </c>
      <c r="X1078" s="9">
        <f t="shared" si="296"/>
        <v>13</v>
      </c>
      <c r="Y1078" s="31" t="str">
        <f t="shared" si="297"/>
        <v/>
      </c>
      <c r="Z1078" s="134">
        <v>23.84</v>
      </c>
      <c r="AA1078" s="31">
        <f t="shared" si="298"/>
        <v>23.84</v>
      </c>
      <c r="AB1078" s="31" t="str">
        <f t="shared" si="299"/>
        <v>-</v>
      </c>
    </row>
    <row r="1079" spans="1:28" x14ac:dyDescent="0.3">
      <c r="A1079" s="133">
        <v>42780.583333333336</v>
      </c>
      <c r="B1079" s="152">
        <f t="shared" si="300"/>
        <v>2</v>
      </c>
      <c r="C1079" s="152">
        <f t="shared" si="301"/>
        <v>14</v>
      </c>
      <c r="D1079" s="152">
        <f t="shared" si="302"/>
        <v>14</v>
      </c>
      <c r="E1079" s="38" t="str">
        <f t="shared" si="303"/>
        <v/>
      </c>
      <c r="F1079" s="134">
        <v>24.46</v>
      </c>
      <c r="G1079" s="38">
        <f t="shared" si="304"/>
        <v>24.46</v>
      </c>
      <c r="H1079" s="38" t="str">
        <f t="shared" si="305"/>
        <v>-</v>
      </c>
      <c r="K1079" s="133">
        <v>43145.583333333336</v>
      </c>
      <c r="L1079" s="9">
        <f t="shared" si="288"/>
        <v>2</v>
      </c>
      <c r="M1079" s="9">
        <f t="shared" si="289"/>
        <v>14</v>
      </c>
      <c r="N1079" s="9">
        <f t="shared" si="290"/>
        <v>14</v>
      </c>
      <c r="O1079" s="31" t="str">
        <f t="shared" si="291"/>
        <v/>
      </c>
      <c r="P1079" s="134">
        <v>21.45</v>
      </c>
      <c r="Q1079" s="31">
        <f t="shared" si="292"/>
        <v>21.45</v>
      </c>
      <c r="R1079" s="31" t="str">
        <f t="shared" si="293"/>
        <v>-</v>
      </c>
      <c r="U1079" s="133">
        <v>43510.583333333336</v>
      </c>
      <c r="V1079" s="9">
        <f t="shared" si="294"/>
        <v>2</v>
      </c>
      <c r="W1079" s="9">
        <f t="shared" si="295"/>
        <v>14</v>
      </c>
      <c r="X1079" s="9">
        <f t="shared" si="296"/>
        <v>14</v>
      </c>
      <c r="Y1079" s="31" t="str">
        <f t="shared" si="297"/>
        <v/>
      </c>
      <c r="Z1079" s="134">
        <v>23.06</v>
      </c>
      <c r="AA1079" s="31">
        <f t="shared" si="298"/>
        <v>23.06</v>
      </c>
      <c r="AB1079" s="31" t="str">
        <f t="shared" si="299"/>
        <v>-</v>
      </c>
    </row>
    <row r="1080" spans="1:28" x14ac:dyDescent="0.3">
      <c r="A1080" s="133">
        <v>42780.625</v>
      </c>
      <c r="B1080" s="152">
        <f t="shared" si="300"/>
        <v>2</v>
      </c>
      <c r="C1080" s="152">
        <f t="shared" si="301"/>
        <v>14</v>
      </c>
      <c r="D1080" s="152">
        <f t="shared" si="302"/>
        <v>15</v>
      </c>
      <c r="E1080" s="38" t="str">
        <f t="shared" si="303"/>
        <v/>
      </c>
      <c r="F1080" s="134">
        <v>23.97</v>
      </c>
      <c r="G1080" s="38">
        <f t="shared" si="304"/>
        <v>23.97</v>
      </c>
      <c r="H1080" s="38" t="str">
        <f t="shared" si="305"/>
        <v>-</v>
      </c>
      <c r="K1080" s="133">
        <v>43145.625</v>
      </c>
      <c r="L1080" s="9">
        <f t="shared" si="288"/>
        <v>2</v>
      </c>
      <c r="M1080" s="9">
        <f t="shared" si="289"/>
        <v>14</v>
      </c>
      <c r="N1080" s="9">
        <f t="shared" si="290"/>
        <v>15</v>
      </c>
      <c r="O1080" s="31" t="str">
        <f t="shared" si="291"/>
        <v/>
      </c>
      <c r="P1080" s="134">
        <v>21.16</v>
      </c>
      <c r="Q1080" s="31">
        <f t="shared" si="292"/>
        <v>21.16</v>
      </c>
      <c r="R1080" s="31" t="str">
        <f t="shared" si="293"/>
        <v>-</v>
      </c>
      <c r="U1080" s="133">
        <v>43510.625</v>
      </c>
      <c r="V1080" s="9">
        <f t="shared" si="294"/>
        <v>2</v>
      </c>
      <c r="W1080" s="9">
        <f t="shared" si="295"/>
        <v>14</v>
      </c>
      <c r="X1080" s="9">
        <f t="shared" si="296"/>
        <v>15</v>
      </c>
      <c r="Y1080" s="31" t="str">
        <f t="shared" si="297"/>
        <v/>
      </c>
      <c r="Z1080" s="134">
        <v>23.03</v>
      </c>
      <c r="AA1080" s="31">
        <f t="shared" si="298"/>
        <v>23.03</v>
      </c>
      <c r="AB1080" s="31" t="str">
        <f t="shared" si="299"/>
        <v>-</v>
      </c>
    </row>
    <row r="1081" spans="1:28" x14ac:dyDescent="0.3">
      <c r="A1081" s="133">
        <v>42780.666666666664</v>
      </c>
      <c r="B1081" s="152">
        <f t="shared" si="300"/>
        <v>2</v>
      </c>
      <c r="C1081" s="152">
        <f t="shared" si="301"/>
        <v>14</v>
      </c>
      <c r="D1081" s="152">
        <f t="shared" si="302"/>
        <v>16</v>
      </c>
      <c r="E1081" s="38" t="str">
        <f t="shared" si="303"/>
        <v/>
      </c>
      <c r="F1081" s="134">
        <v>24.73</v>
      </c>
      <c r="G1081" s="38">
        <f t="shared" si="304"/>
        <v>24.73</v>
      </c>
      <c r="H1081" s="38" t="str">
        <f t="shared" si="305"/>
        <v>-</v>
      </c>
      <c r="K1081" s="133">
        <v>43145.666666666664</v>
      </c>
      <c r="L1081" s="9">
        <f t="shared" si="288"/>
        <v>2</v>
      </c>
      <c r="M1081" s="9">
        <f t="shared" si="289"/>
        <v>14</v>
      </c>
      <c r="N1081" s="9">
        <f t="shared" si="290"/>
        <v>16</v>
      </c>
      <c r="O1081" s="31" t="str">
        <f t="shared" si="291"/>
        <v/>
      </c>
      <c r="P1081" s="134">
        <v>21.48</v>
      </c>
      <c r="Q1081" s="31">
        <f t="shared" si="292"/>
        <v>21.48</v>
      </c>
      <c r="R1081" s="31" t="str">
        <f t="shared" si="293"/>
        <v>-</v>
      </c>
      <c r="U1081" s="133">
        <v>43510.666666666664</v>
      </c>
      <c r="V1081" s="9">
        <f t="shared" si="294"/>
        <v>2</v>
      </c>
      <c r="W1081" s="9">
        <f t="shared" si="295"/>
        <v>14</v>
      </c>
      <c r="X1081" s="9">
        <f t="shared" si="296"/>
        <v>16</v>
      </c>
      <c r="Y1081" s="31" t="str">
        <f t="shared" si="297"/>
        <v/>
      </c>
      <c r="Z1081" s="134">
        <v>23.75</v>
      </c>
      <c r="AA1081" s="31">
        <f t="shared" si="298"/>
        <v>23.75</v>
      </c>
      <c r="AB1081" s="31" t="str">
        <f t="shared" si="299"/>
        <v>-</v>
      </c>
    </row>
    <row r="1082" spans="1:28" x14ac:dyDescent="0.3">
      <c r="A1082" s="133">
        <v>42780.708333333336</v>
      </c>
      <c r="B1082" s="152">
        <f t="shared" si="300"/>
        <v>2</v>
      </c>
      <c r="C1082" s="152">
        <f t="shared" si="301"/>
        <v>14</v>
      </c>
      <c r="D1082" s="152">
        <f t="shared" si="302"/>
        <v>17</v>
      </c>
      <c r="E1082" s="38" t="str">
        <f t="shared" si="303"/>
        <v/>
      </c>
      <c r="F1082" s="134">
        <v>27.44</v>
      </c>
      <c r="G1082" s="38" t="str">
        <f t="shared" si="304"/>
        <v>-</v>
      </c>
      <c r="H1082" s="38">
        <f t="shared" si="305"/>
        <v>27.44</v>
      </c>
      <c r="K1082" s="133">
        <v>43145.708333333336</v>
      </c>
      <c r="L1082" s="9">
        <f t="shared" si="288"/>
        <v>2</v>
      </c>
      <c r="M1082" s="9">
        <f t="shared" si="289"/>
        <v>14</v>
      </c>
      <c r="N1082" s="9">
        <f t="shared" si="290"/>
        <v>17</v>
      </c>
      <c r="O1082" s="31" t="str">
        <f t="shared" si="291"/>
        <v/>
      </c>
      <c r="P1082" s="134">
        <v>24.87</v>
      </c>
      <c r="Q1082" s="31" t="str">
        <f t="shared" si="292"/>
        <v>-</v>
      </c>
      <c r="R1082" s="31">
        <f t="shared" si="293"/>
        <v>24.87</v>
      </c>
      <c r="U1082" s="133">
        <v>43510.708333333336</v>
      </c>
      <c r="V1082" s="9">
        <f t="shared" si="294"/>
        <v>2</v>
      </c>
      <c r="W1082" s="9">
        <f t="shared" si="295"/>
        <v>14</v>
      </c>
      <c r="X1082" s="9">
        <f t="shared" si="296"/>
        <v>17</v>
      </c>
      <c r="Y1082" s="31" t="str">
        <f t="shared" si="297"/>
        <v/>
      </c>
      <c r="Z1082" s="134">
        <v>25.22</v>
      </c>
      <c r="AA1082" s="31" t="str">
        <f t="shared" si="298"/>
        <v>-</v>
      </c>
      <c r="AB1082" s="31">
        <f t="shared" si="299"/>
        <v>25.22</v>
      </c>
    </row>
    <row r="1083" spans="1:28" x14ac:dyDescent="0.3">
      <c r="A1083" s="133">
        <v>42780.75</v>
      </c>
      <c r="B1083" s="152">
        <f t="shared" si="300"/>
        <v>2</v>
      </c>
      <c r="C1083" s="152">
        <f t="shared" si="301"/>
        <v>14</v>
      </c>
      <c r="D1083" s="152">
        <f t="shared" si="302"/>
        <v>18</v>
      </c>
      <c r="E1083" s="38" t="str">
        <f t="shared" si="303"/>
        <v/>
      </c>
      <c r="F1083" s="134">
        <v>34.49</v>
      </c>
      <c r="G1083" s="38" t="str">
        <f t="shared" si="304"/>
        <v>-</v>
      </c>
      <c r="H1083" s="38">
        <f t="shared" si="305"/>
        <v>34.49</v>
      </c>
      <c r="K1083" s="133">
        <v>43145.75</v>
      </c>
      <c r="L1083" s="9">
        <f t="shared" si="288"/>
        <v>2</v>
      </c>
      <c r="M1083" s="9">
        <f t="shared" si="289"/>
        <v>14</v>
      </c>
      <c r="N1083" s="9">
        <f t="shared" si="290"/>
        <v>18</v>
      </c>
      <c r="O1083" s="31" t="str">
        <f t="shared" si="291"/>
        <v/>
      </c>
      <c r="P1083" s="134">
        <v>25.95</v>
      </c>
      <c r="Q1083" s="31" t="str">
        <f t="shared" si="292"/>
        <v>-</v>
      </c>
      <c r="R1083" s="31">
        <f t="shared" si="293"/>
        <v>25.95</v>
      </c>
      <c r="U1083" s="133">
        <v>43510.75</v>
      </c>
      <c r="V1083" s="9">
        <f t="shared" si="294"/>
        <v>2</v>
      </c>
      <c r="W1083" s="9">
        <f t="shared" si="295"/>
        <v>14</v>
      </c>
      <c r="X1083" s="9">
        <f t="shared" si="296"/>
        <v>18</v>
      </c>
      <c r="Y1083" s="31" t="str">
        <f t="shared" si="297"/>
        <v/>
      </c>
      <c r="Z1083" s="134">
        <v>27.08</v>
      </c>
      <c r="AA1083" s="31" t="str">
        <f t="shared" si="298"/>
        <v>-</v>
      </c>
      <c r="AB1083" s="31">
        <f t="shared" si="299"/>
        <v>27.08</v>
      </c>
    </row>
    <row r="1084" spans="1:28" x14ac:dyDescent="0.3">
      <c r="A1084" s="133">
        <v>42780.791666666664</v>
      </c>
      <c r="B1084" s="152">
        <f t="shared" si="300"/>
        <v>2</v>
      </c>
      <c r="C1084" s="152">
        <f t="shared" si="301"/>
        <v>14</v>
      </c>
      <c r="D1084" s="152">
        <f t="shared" si="302"/>
        <v>19</v>
      </c>
      <c r="E1084" s="38" t="str">
        <f t="shared" si="303"/>
        <v/>
      </c>
      <c r="F1084" s="134">
        <v>31.55</v>
      </c>
      <c r="G1084" s="38" t="str">
        <f t="shared" si="304"/>
        <v>-</v>
      </c>
      <c r="H1084" s="38">
        <f t="shared" si="305"/>
        <v>31.55</v>
      </c>
      <c r="K1084" s="133">
        <v>43145.791666666664</v>
      </c>
      <c r="L1084" s="9">
        <f t="shared" si="288"/>
        <v>2</v>
      </c>
      <c r="M1084" s="9">
        <f t="shared" si="289"/>
        <v>14</v>
      </c>
      <c r="N1084" s="9">
        <f t="shared" si="290"/>
        <v>19</v>
      </c>
      <c r="O1084" s="31" t="str">
        <f t="shared" si="291"/>
        <v/>
      </c>
      <c r="P1084" s="134">
        <v>23.71</v>
      </c>
      <c r="Q1084" s="31" t="str">
        <f t="shared" si="292"/>
        <v>-</v>
      </c>
      <c r="R1084" s="31">
        <f t="shared" si="293"/>
        <v>23.71</v>
      </c>
      <c r="U1084" s="133">
        <v>43510.791666666664</v>
      </c>
      <c r="V1084" s="9">
        <f t="shared" si="294"/>
        <v>2</v>
      </c>
      <c r="W1084" s="9">
        <f t="shared" si="295"/>
        <v>14</v>
      </c>
      <c r="X1084" s="9">
        <f t="shared" si="296"/>
        <v>19</v>
      </c>
      <c r="Y1084" s="31" t="str">
        <f t="shared" si="297"/>
        <v/>
      </c>
      <c r="Z1084" s="134">
        <v>25.68</v>
      </c>
      <c r="AA1084" s="31" t="str">
        <f t="shared" si="298"/>
        <v>-</v>
      </c>
      <c r="AB1084" s="31">
        <f t="shared" si="299"/>
        <v>25.68</v>
      </c>
    </row>
    <row r="1085" spans="1:28" x14ac:dyDescent="0.3">
      <c r="A1085" s="133">
        <v>42780.833333333336</v>
      </c>
      <c r="B1085" s="152">
        <f t="shared" si="300"/>
        <v>2</v>
      </c>
      <c r="C1085" s="152">
        <f t="shared" si="301"/>
        <v>14</v>
      </c>
      <c r="D1085" s="152">
        <f t="shared" si="302"/>
        <v>20</v>
      </c>
      <c r="E1085" s="38" t="str">
        <f t="shared" si="303"/>
        <v/>
      </c>
      <c r="F1085" s="134">
        <v>31</v>
      </c>
      <c r="G1085" s="38" t="str">
        <f t="shared" si="304"/>
        <v>-</v>
      </c>
      <c r="H1085" s="38">
        <f t="shared" si="305"/>
        <v>31</v>
      </c>
      <c r="K1085" s="133">
        <v>43145.833333333336</v>
      </c>
      <c r="L1085" s="9">
        <f t="shared" si="288"/>
        <v>2</v>
      </c>
      <c r="M1085" s="9">
        <f t="shared" si="289"/>
        <v>14</v>
      </c>
      <c r="N1085" s="9">
        <f t="shared" si="290"/>
        <v>20</v>
      </c>
      <c r="O1085" s="31" t="str">
        <f t="shared" si="291"/>
        <v/>
      </c>
      <c r="P1085" s="134">
        <v>23.07</v>
      </c>
      <c r="Q1085" s="31" t="str">
        <f t="shared" si="292"/>
        <v>-</v>
      </c>
      <c r="R1085" s="31">
        <f t="shared" si="293"/>
        <v>23.07</v>
      </c>
      <c r="U1085" s="133">
        <v>43510.833333333336</v>
      </c>
      <c r="V1085" s="9">
        <f t="shared" si="294"/>
        <v>2</v>
      </c>
      <c r="W1085" s="9">
        <f t="shared" si="295"/>
        <v>14</v>
      </c>
      <c r="X1085" s="9">
        <f t="shared" si="296"/>
        <v>20</v>
      </c>
      <c r="Y1085" s="31" t="str">
        <f t="shared" si="297"/>
        <v/>
      </c>
      <c r="Z1085" s="134">
        <v>25.14</v>
      </c>
      <c r="AA1085" s="31" t="str">
        <f t="shared" si="298"/>
        <v>-</v>
      </c>
      <c r="AB1085" s="31">
        <f t="shared" si="299"/>
        <v>25.14</v>
      </c>
    </row>
    <row r="1086" spans="1:28" x14ac:dyDescent="0.3">
      <c r="A1086" s="133">
        <v>42780.875</v>
      </c>
      <c r="B1086" s="152">
        <f t="shared" si="300"/>
        <v>2</v>
      </c>
      <c r="C1086" s="152">
        <f t="shared" si="301"/>
        <v>14</v>
      </c>
      <c r="D1086" s="152">
        <f t="shared" si="302"/>
        <v>21</v>
      </c>
      <c r="E1086" s="38" t="str">
        <f t="shared" si="303"/>
        <v/>
      </c>
      <c r="F1086" s="134">
        <v>26.67</v>
      </c>
      <c r="G1086" s="38" t="str">
        <f t="shared" si="304"/>
        <v>-</v>
      </c>
      <c r="H1086" s="38">
        <f t="shared" si="305"/>
        <v>26.67</v>
      </c>
      <c r="K1086" s="133">
        <v>43145.875</v>
      </c>
      <c r="L1086" s="9">
        <f t="shared" si="288"/>
        <v>2</v>
      </c>
      <c r="M1086" s="9">
        <f t="shared" si="289"/>
        <v>14</v>
      </c>
      <c r="N1086" s="9">
        <f t="shared" si="290"/>
        <v>21</v>
      </c>
      <c r="O1086" s="31" t="str">
        <f t="shared" si="291"/>
        <v/>
      </c>
      <c r="P1086" s="134">
        <v>21.85</v>
      </c>
      <c r="Q1086" s="31" t="str">
        <f t="shared" si="292"/>
        <v>-</v>
      </c>
      <c r="R1086" s="31">
        <f t="shared" si="293"/>
        <v>21.85</v>
      </c>
      <c r="U1086" s="133">
        <v>43510.875</v>
      </c>
      <c r="V1086" s="9">
        <f t="shared" si="294"/>
        <v>2</v>
      </c>
      <c r="W1086" s="9">
        <f t="shared" si="295"/>
        <v>14</v>
      </c>
      <c r="X1086" s="9">
        <f t="shared" si="296"/>
        <v>21</v>
      </c>
      <c r="Y1086" s="31" t="str">
        <f t="shared" si="297"/>
        <v/>
      </c>
      <c r="Z1086" s="134">
        <v>24.06</v>
      </c>
      <c r="AA1086" s="31" t="str">
        <f t="shared" si="298"/>
        <v>-</v>
      </c>
      <c r="AB1086" s="31">
        <f t="shared" si="299"/>
        <v>24.06</v>
      </c>
    </row>
    <row r="1087" spans="1:28" x14ac:dyDescent="0.3">
      <c r="A1087" s="133">
        <v>42780.916666666664</v>
      </c>
      <c r="B1087" s="152">
        <f t="shared" si="300"/>
        <v>2</v>
      </c>
      <c r="C1087" s="152">
        <f t="shared" si="301"/>
        <v>14</v>
      </c>
      <c r="D1087" s="152">
        <f t="shared" si="302"/>
        <v>22</v>
      </c>
      <c r="E1087" s="38" t="str">
        <f t="shared" si="303"/>
        <v/>
      </c>
      <c r="F1087" s="134">
        <v>23.99</v>
      </c>
      <c r="G1087" s="38" t="str">
        <f t="shared" si="304"/>
        <v>-</v>
      </c>
      <c r="H1087" s="38">
        <f t="shared" si="305"/>
        <v>23.99</v>
      </c>
      <c r="K1087" s="133">
        <v>43145.916666666664</v>
      </c>
      <c r="L1087" s="9">
        <f t="shared" si="288"/>
        <v>2</v>
      </c>
      <c r="M1087" s="9">
        <f t="shared" si="289"/>
        <v>14</v>
      </c>
      <c r="N1087" s="9">
        <f t="shared" si="290"/>
        <v>22</v>
      </c>
      <c r="O1087" s="31" t="str">
        <f t="shared" si="291"/>
        <v/>
      </c>
      <c r="P1087" s="134">
        <v>19.79</v>
      </c>
      <c r="Q1087" s="31" t="str">
        <f t="shared" si="292"/>
        <v>-</v>
      </c>
      <c r="R1087" s="31">
        <f t="shared" si="293"/>
        <v>19.79</v>
      </c>
      <c r="U1087" s="133">
        <v>43510.916666666664</v>
      </c>
      <c r="V1087" s="9">
        <f t="shared" si="294"/>
        <v>2</v>
      </c>
      <c r="W1087" s="9">
        <f t="shared" si="295"/>
        <v>14</v>
      </c>
      <c r="X1087" s="9">
        <f t="shared" si="296"/>
        <v>22</v>
      </c>
      <c r="Y1087" s="31" t="str">
        <f t="shared" si="297"/>
        <v/>
      </c>
      <c r="Z1087" s="134">
        <v>21.91</v>
      </c>
      <c r="AA1087" s="31" t="str">
        <f t="shared" si="298"/>
        <v>-</v>
      </c>
      <c r="AB1087" s="31">
        <f t="shared" si="299"/>
        <v>21.91</v>
      </c>
    </row>
    <row r="1088" spans="1:28" x14ac:dyDescent="0.3">
      <c r="A1088" s="133">
        <v>42780.958333333336</v>
      </c>
      <c r="B1088" s="152">
        <f t="shared" si="300"/>
        <v>2</v>
      </c>
      <c r="C1088" s="152">
        <f t="shared" si="301"/>
        <v>14</v>
      </c>
      <c r="D1088" s="152">
        <f t="shared" si="302"/>
        <v>23</v>
      </c>
      <c r="E1088" s="38" t="str">
        <f t="shared" si="303"/>
        <v/>
      </c>
      <c r="F1088" s="134">
        <v>23.3</v>
      </c>
      <c r="G1088" s="38" t="str">
        <f t="shared" si="304"/>
        <v>-</v>
      </c>
      <c r="H1088" s="38">
        <f t="shared" si="305"/>
        <v>23.3</v>
      </c>
      <c r="K1088" s="133">
        <v>43145.958333333336</v>
      </c>
      <c r="L1088" s="9">
        <f t="shared" si="288"/>
        <v>2</v>
      </c>
      <c r="M1088" s="9">
        <f t="shared" si="289"/>
        <v>14</v>
      </c>
      <c r="N1088" s="9">
        <f t="shared" si="290"/>
        <v>23</v>
      </c>
      <c r="O1088" s="31" t="str">
        <f t="shared" si="291"/>
        <v/>
      </c>
      <c r="P1088" s="134">
        <v>18.649999999999999</v>
      </c>
      <c r="Q1088" s="31" t="str">
        <f t="shared" si="292"/>
        <v>-</v>
      </c>
      <c r="R1088" s="31">
        <f t="shared" si="293"/>
        <v>18.649999999999999</v>
      </c>
      <c r="U1088" s="133">
        <v>43510.958333333336</v>
      </c>
      <c r="V1088" s="9">
        <f t="shared" si="294"/>
        <v>2</v>
      </c>
      <c r="W1088" s="9">
        <f t="shared" si="295"/>
        <v>14</v>
      </c>
      <c r="X1088" s="9">
        <f t="shared" si="296"/>
        <v>23</v>
      </c>
      <c r="Y1088" s="31" t="str">
        <f t="shared" si="297"/>
        <v/>
      </c>
      <c r="Z1088" s="134">
        <v>20.96</v>
      </c>
      <c r="AA1088" s="31" t="str">
        <f t="shared" si="298"/>
        <v>-</v>
      </c>
      <c r="AB1088" s="31">
        <f t="shared" si="299"/>
        <v>20.96</v>
      </c>
    </row>
    <row r="1089" spans="1:28" x14ac:dyDescent="0.3">
      <c r="A1089" s="133">
        <v>42781</v>
      </c>
      <c r="B1089" s="152">
        <f t="shared" si="300"/>
        <v>2</v>
      </c>
      <c r="C1089" s="152">
        <f t="shared" si="301"/>
        <v>15</v>
      </c>
      <c r="D1089" s="152">
        <f t="shared" si="302"/>
        <v>0</v>
      </c>
      <c r="E1089" s="38" t="str">
        <f t="shared" si="303"/>
        <v/>
      </c>
      <c r="F1089" s="134">
        <v>22.78</v>
      </c>
      <c r="G1089" s="38" t="str">
        <f t="shared" si="304"/>
        <v>-</v>
      </c>
      <c r="H1089" s="38">
        <f t="shared" si="305"/>
        <v>22.78</v>
      </c>
      <c r="K1089" s="133">
        <v>43146</v>
      </c>
      <c r="L1089" s="9">
        <f t="shared" si="288"/>
        <v>2</v>
      </c>
      <c r="M1089" s="9">
        <f t="shared" si="289"/>
        <v>15</v>
      </c>
      <c r="N1089" s="9">
        <f t="shared" si="290"/>
        <v>0</v>
      </c>
      <c r="O1089" s="31" t="str">
        <f t="shared" si="291"/>
        <v/>
      </c>
      <c r="P1089" s="134">
        <v>18.22</v>
      </c>
      <c r="Q1089" s="31" t="str">
        <f t="shared" si="292"/>
        <v>-</v>
      </c>
      <c r="R1089" s="31">
        <f t="shared" si="293"/>
        <v>18.22</v>
      </c>
      <c r="U1089" s="133">
        <v>43511</v>
      </c>
      <c r="V1089" s="9">
        <f t="shared" si="294"/>
        <v>2</v>
      </c>
      <c r="W1089" s="9">
        <f t="shared" si="295"/>
        <v>15</v>
      </c>
      <c r="X1089" s="9">
        <f t="shared" si="296"/>
        <v>0</v>
      </c>
      <c r="Y1089" s="31" t="str">
        <f t="shared" si="297"/>
        <v/>
      </c>
      <c r="Z1089" s="134">
        <v>20.93</v>
      </c>
      <c r="AA1089" s="31" t="str">
        <f t="shared" si="298"/>
        <v>-</v>
      </c>
      <c r="AB1089" s="31">
        <f t="shared" si="299"/>
        <v>20.93</v>
      </c>
    </row>
    <row r="1090" spans="1:28" x14ac:dyDescent="0.3">
      <c r="A1090" s="133">
        <v>42781.041666666664</v>
      </c>
      <c r="B1090" s="152">
        <f t="shared" si="300"/>
        <v>2</v>
      </c>
      <c r="C1090" s="152">
        <f t="shared" si="301"/>
        <v>15</v>
      </c>
      <c r="D1090" s="152">
        <f t="shared" si="302"/>
        <v>1</v>
      </c>
      <c r="E1090" s="38" t="str">
        <f t="shared" si="303"/>
        <v/>
      </c>
      <c r="F1090" s="134">
        <v>21.96</v>
      </c>
      <c r="G1090" s="38" t="str">
        <f t="shared" si="304"/>
        <v>-</v>
      </c>
      <c r="H1090" s="38">
        <f t="shared" si="305"/>
        <v>21.96</v>
      </c>
      <c r="K1090" s="133">
        <v>43146.041666666664</v>
      </c>
      <c r="L1090" s="9">
        <f t="shared" si="288"/>
        <v>2</v>
      </c>
      <c r="M1090" s="9">
        <f t="shared" si="289"/>
        <v>15</v>
      </c>
      <c r="N1090" s="9">
        <f t="shared" si="290"/>
        <v>1</v>
      </c>
      <c r="O1090" s="31" t="str">
        <f t="shared" si="291"/>
        <v/>
      </c>
      <c r="P1090" s="134">
        <v>17.64</v>
      </c>
      <c r="Q1090" s="31" t="str">
        <f t="shared" si="292"/>
        <v>-</v>
      </c>
      <c r="R1090" s="31">
        <f t="shared" si="293"/>
        <v>17.64</v>
      </c>
      <c r="U1090" s="133">
        <v>43511.041666666664</v>
      </c>
      <c r="V1090" s="9">
        <f t="shared" si="294"/>
        <v>2</v>
      </c>
      <c r="W1090" s="9">
        <f t="shared" si="295"/>
        <v>15</v>
      </c>
      <c r="X1090" s="9">
        <f t="shared" si="296"/>
        <v>1</v>
      </c>
      <c r="Y1090" s="31" t="str">
        <f t="shared" si="297"/>
        <v/>
      </c>
      <c r="Z1090" s="134">
        <v>21.02</v>
      </c>
      <c r="AA1090" s="31" t="str">
        <f t="shared" si="298"/>
        <v>-</v>
      </c>
      <c r="AB1090" s="31">
        <f t="shared" si="299"/>
        <v>21.02</v>
      </c>
    </row>
    <row r="1091" spans="1:28" x14ac:dyDescent="0.3">
      <c r="A1091" s="133">
        <v>42781.083333333336</v>
      </c>
      <c r="B1091" s="152">
        <f t="shared" si="300"/>
        <v>2</v>
      </c>
      <c r="C1091" s="152">
        <f t="shared" si="301"/>
        <v>15</v>
      </c>
      <c r="D1091" s="152">
        <f t="shared" si="302"/>
        <v>2</v>
      </c>
      <c r="E1091" s="38" t="str">
        <f t="shared" si="303"/>
        <v/>
      </c>
      <c r="F1091" s="134">
        <v>21.95</v>
      </c>
      <c r="G1091" s="38" t="str">
        <f t="shared" si="304"/>
        <v>-</v>
      </c>
      <c r="H1091" s="38">
        <f t="shared" si="305"/>
        <v>21.95</v>
      </c>
      <c r="K1091" s="133">
        <v>43146.083333333336</v>
      </c>
      <c r="L1091" s="9">
        <f t="shared" si="288"/>
        <v>2</v>
      </c>
      <c r="M1091" s="9">
        <f t="shared" si="289"/>
        <v>15</v>
      </c>
      <c r="N1091" s="9">
        <f t="shared" si="290"/>
        <v>2</v>
      </c>
      <c r="O1091" s="31" t="str">
        <f t="shared" si="291"/>
        <v/>
      </c>
      <c r="P1091" s="134">
        <v>16.809999999999999</v>
      </c>
      <c r="Q1091" s="31" t="str">
        <f t="shared" si="292"/>
        <v>-</v>
      </c>
      <c r="R1091" s="31">
        <f t="shared" si="293"/>
        <v>16.809999999999999</v>
      </c>
      <c r="U1091" s="133">
        <v>43511.083333333336</v>
      </c>
      <c r="V1091" s="9">
        <f t="shared" si="294"/>
        <v>2</v>
      </c>
      <c r="W1091" s="9">
        <f t="shared" si="295"/>
        <v>15</v>
      </c>
      <c r="X1091" s="9">
        <f t="shared" si="296"/>
        <v>2</v>
      </c>
      <c r="Y1091" s="31" t="str">
        <f t="shared" si="297"/>
        <v/>
      </c>
      <c r="Z1091" s="134">
        <v>21.08</v>
      </c>
      <c r="AA1091" s="31" t="str">
        <f t="shared" si="298"/>
        <v>-</v>
      </c>
      <c r="AB1091" s="31">
        <f t="shared" si="299"/>
        <v>21.08</v>
      </c>
    </row>
    <row r="1092" spans="1:28" x14ac:dyDescent="0.3">
      <c r="A1092" s="133">
        <v>42781.125</v>
      </c>
      <c r="B1092" s="152">
        <f t="shared" si="300"/>
        <v>2</v>
      </c>
      <c r="C1092" s="152">
        <f t="shared" si="301"/>
        <v>15</v>
      </c>
      <c r="D1092" s="152">
        <f t="shared" si="302"/>
        <v>3</v>
      </c>
      <c r="E1092" s="38" t="str">
        <f t="shared" si="303"/>
        <v/>
      </c>
      <c r="F1092" s="134">
        <v>21.92</v>
      </c>
      <c r="G1092" s="38" t="str">
        <f t="shared" si="304"/>
        <v>-</v>
      </c>
      <c r="H1092" s="38">
        <f t="shared" si="305"/>
        <v>21.92</v>
      </c>
      <c r="K1092" s="133">
        <v>43146.125</v>
      </c>
      <c r="L1092" s="9">
        <f t="shared" si="288"/>
        <v>2</v>
      </c>
      <c r="M1092" s="9">
        <f t="shared" si="289"/>
        <v>15</v>
      </c>
      <c r="N1092" s="9">
        <f t="shared" si="290"/>
        <v>3</v>
      </c>
      <c r="O1092" s="31" t="str">
        <f t="shared" si="291"/>
        <v/>
      </c>
      <c r="P1092" s="134">
        <v>17</v>
      </c>
      <c r="Q1092" s="31" t="str">
        <f t="shared" si="292"/>
        <v>-</v>
      </c>
      <c r="R1092" s="31">
        <f t="shared" si="293"/>
        <v>17</v>
      </c>
      <c r="U1092" s="133">
        <v>43511.125</v>
      </c>
      <c r="V1092" s="9">
        <f t="shared" si="294"/>
        <v>2</v>
      </c>
      <c r="W1092" s="9">
        <f t="shared" si="295"/>
        <v>15</v>
      </c>
      <c r="X1092" s="9">
        <f t="shared" si="296"/>
        <v>3</v>
      </c>
      <c r="Y1092" s="31" t="str">
        <f t="shared" si="297"/>
        <v/>
      </c>
      <c r="Z1092" s="134">
        <v>20.98</v>
      </c>
      <c r="AA1092" s="31" t="str">
        <f t="shared" si="298"/>
        <v>-</v>
      </c>
      <c r="AB1092" s="31">
        <f t="shared" si="299"/>
        <v>20.98</v>
      </c>
    </row>
    <row r="1093" spans="1:28" x14ac:dyDescent="0.3">
      <c r="A1093" s="133">
        <v>42781.166666666664</v>
      </c>
      <c r="B1093" s="152">
        <f t="shared" si="300"/>
        <v>2</v>
      </c>
      <c r="C1093" s="152">
        <f t="shared" si="301"/>
        <v>15</v>
      </c>
      <c r="D1093" s="152">
        <f t="shared" si="302"/>
        <v>4</v>
      </c>
      <c r="E1093" s="38" t="str">
        <f t="shared" si="303"/>
        <v/>
      </c>
      <c r="F1093" s="134">
        <v>22.1</v>
      </c>
      <c r="G1093" s="38" t="str">
        <f t="shared" si="304"/>
        <v>-</v>
      </c>
      <c r="H1093" s="38">
        <f t="shared" si="305"/>
        <v>22.1</v>
      </c>
      <c r="K1093" s="133">
        <v>43146.166666666664</v>
      </c>
      <c r="L1093" s="9">
        <f t="shared" si="288"/>
        <v>2</v>
      </c>
      <c r="M1093" s="9">
        <f t="shared" si="289"/>
        <v>15</v>
      </c>
      <c r="N1093" s="9">
        <f t="shared" si="290"/>
        <v>4</v>
      </c>
      <c r="O1093" s="31" t="str">
        <f t="shared" si="291"/>
        <v/>
      </c>
      <c r="P1093" s="134">
        <v>17.559999999999999</v>
      </c>
      <c r="Q1093" s="31" t="str">
        <f t="shared" si="292"/>
        <v>-</v>
      </c>
      <c r="R1093" s="31">
        <f t="shared" si="293"/>
        <v>17.559999999999999</v>
      </c>
      <c r="U1093" s="133">
        <v>43511.166666666664</v>
      </c>
      <c r="V1093" s="9">
        <f t="shared" si="294"/>
        <v>2</v>
      </c>
      <c r="W1093" s="9">
        <f t="shared" si="295"/>
        <v>15</v>
      </c>
      <c r="X1093" s="9">
        <f t="shared" si="296"/>
        <v>4</v>
      </c>
      <c r="Y1093" s="31" t="str">
        <f t="shared" si="297"/>
        <v/>
      </c>
      <c r="Z1093" s="134">
        <v>21.2</v>
      </c>
      <c r="AA1093" s="31" t="str">
        <f t="shared" si="298"/>
        <v>-</v>
      </c>
      <c r="AB1093" s="31">
        <f t="shared" si="299"/>
        <v>21.2</v>
      </c>
    </row>
    <row r="1094" spans="1:28" x14ac:dyDescent="0.3">
      <c r="A1094" s="133">
        <v>42781.208333333336</v>
      </c>
      <c r="B1094" s="152">
        <f t="shared" si="300"/>
        <v>2</v>
      </c>
      <c r="C1094" s="152">
        <f t="shared" si="301"/>
        <v>15</v>
      </c>
      <c r="D1094" s="152">
        <f t="shared" si="302"/>
        <v>5</v>
      </c>
      <c r="E1094" s="38" t="str">
        <f t="shared" si="303"/>
        <v/>
      </c>
      <c r="F1094" s="134">
        <v>23.7</v>
      </c>
      <c r="G1094" s="38" t="str">
        <f t="shared" si="304"/>
        <v>-</v>
      </c>
      <c r="H1094" s="38">
        <f t="shared" si="305"/>
        <v>23.7</v>
      </c>
      <c r="K1094" s="133">
        <v>43146.208333333336</v>
      </c>
      <c r="L1094" s="9">
        <f t="shared" si="288"/>
        <v>2</v>
      </c>
      <c r="M1094" s="9">
        <f t="shared" si="289"/>
        <v>15</v>
      </c>
      <c r="N1094" s="9">
        <f t="shared" si="290"/>
        <v>5</v>
      </c>
      <c r="O1094" s="31" t="str">
        <f t="shared" si="291"/>
        <v/>
      </c>
      <c r="P1094" s="134">
        <v>19.39</v>
      </c>
      <c r="Q1094" s="31" t="str">
        <f t="shared" si="292"/>
        <v>-</v>
      </c>
      <c r="R1094" s="31">
        <f t="shared" si="293"/>
        <v>19.39</v>
      </c>
      <c r="U1094" s="133">
        <v>43511.208333333336</v>
      </c>
      <c r="V1094" s="9">
        <f t="shared" si="294"/>
        <v>2</v>
      </c>
      <c r="W1094" s="9">
        <f t="shared" si="295"/>
        <v>15</v>
      </c>
      <c r="X1094" s="9">
        <f t="shared" si="296"/>
        <v>5</v>
      </c>
      <c r="Y1094" s="31" t="str">
        <f t="shared" si="297"/>
        <v/>
      </c>
      <c r="Z1094" s="134">
        <v>24.41</v>
      </c>
      <c r="AA1094" s="31" t="str">
        <f t="shared" si="298"/>
        <v>-</v>
      </c>
      <c r="AB1094" s="31">
        <f t="shared" si="299"/>
        <v>24.41</v>
      </c>
    </row>
    <row r="1095" spans="1:28" x14ac:dyDescent="0.3">
      <c r="A1095" s="133">
        <v>42781.25</v>
      </c>
      <c r="B1095" s="152">
        <f t="shared" si="300"/>
        <v>2</v>
      </c>
      <c r="C1095" s="152">
        <f t="shared" si="301"/>
        <v>15</v>
      </c>
      <c r="D1095" s="152">
        <f t="shared" si="302"/>
        <v>6</v>
      </c>
      <c r="E1095" s="38" t="str">
        <f t="shared" si="303"/>
        <v/>
      </c>
      <c r="F1095" s="134">
        <v>31.54</v>
      </c>
      <c r="G1095" s="38" t="str">
        <f t="shared" si="304"/>
        <v>-</v>
      </c>
      <c r="H1095" s="38">
        <f t="shared" si="305"/>
        <v>31.54</v>
      </c>
      <c r="K1095" s="133">
        <v>43146.25</v>
      </c>
      <c r="L1095" s="9">
        <f t="shared" si="288"/>
        <v>2</v>
      </c>
      <c r="M1095" s="9">
        <f t="shared" si="289"/>
        <v>15</v>
      </c>
      <c r="N1095" s="9">
        <f t="shared" si="290"/>
        <v>6</v>
      </c>
      <c r="O1095" s="31" t="str">
        <f t="shared" si="291"/>
        <v/>
      </c>
      <c r="P1095" s="134">
        <v>22.98</v>
      </c>
      <c r="Q1095" s="31" t="str">
        <f t="shared" si="292"/>
        <v>-</v>
      </c>
      <c r="R1095" s="31">
        <f t="shared" si="293"/>
        <v>22.98</v>
      </c>
      <c r="U1095" s="133">
        <v>43511.25</v>
      </c>
      <c r="V1095" s="9">
        <f t="shared" si="294"/>
        <v>2</v>
      </c>
      <c r="W1095" s="9">
        <f t="shared" si="295"/>
        <v>15</v>
      </c>
      <c r="X1095" s="9">
        <f t="shared" si="296"/>
        <v>6</v>
      </c>
      <c r="Y1095" s="31" t="str">
        <f t="shared" si="297"/>
        <v/>
      </c>
      <c r="Z1095" s="134">
        <v>28.47</v>
      </c>
      <c r="AA1095" s="31" t="str">
        <f t="shared" si="298"/>
        <v>-</v>
      </c>
      <c r="AB1095" s="31">
        <f t="shared" si="299"/>
        <v>28.47</v>
      </c>
    </row>
    <row r="1096" spans="1:28" x14ac:dyDescent="0.3">
      <c r="A1096" s="133">
        <v>42781.291666666664</v>
      </c>
      <c r="B1096" s="152">
        <f t="shared" si="300"/>
        <v>2</v>
      </c>
      <c r="C1096" s="152">
        <f t="shared" si="301"/>
        <v>15</v>
      </c>
      <c r="D1096" s="152">
        <f t="shared" si="302"/>
        <v>7</v>
      </c>
      <c r="E1096" s="38" t="str">
        <f t="shared" si="303"/>
        <v/>
      </c>
      <c r="F1096" s="134">
        <v>32.93</v>
      </c>
      <c r="G1096" s="38" t="str">
        <f t="shared" si="304"/>
        <v>-</v>
      </c>
      <c r="H1096" s="38">
        <f t="shared" si="305"/>
        <v>32.93</v>
      </c>
      <c r="K1096" s="133">
        <v>43146.291666666664</v>
      </c>
      <c r="L1096" s="9">
        <f t="shared" si="288"/>
        <v>2</v>
      </c>
      <c r="M1096" s="9">
        <f t="shared" si="289"/>
        <v>15</v>
      </c>
      <c r="N1096" s="9">
        <f t="shared" si="290"/>
        <v>7</v>
      </c>
      <c r="O1096" s="31" t="str">
        <f t="shared" si="291"/>
        <v/>
      </c>
      <c r="P1096" s="134">
        <v>22.56</v>
      </c>
      <c r="Q1096" s="31" t="str">
        <f t="shared" si="292"/>
        <v>-</v>
      </c>
      <c r="R1096" s="31">
        <f t="shared" si="293"/>
        <v>22.56</v>
      </c>
      <c r="U1096" s="133">
        <v>43511.291666666664</v>
      </c>
      <c r="V1096" s="9">
        <f t="shared" si="294"/>
        <v>2</v>
      </c>
      <c r="W1096" s="9">
        <f t="shared" si="295"/>
        <v>15</v>
      </c>
      <c r="X1096" s="9">
        <f t="shared" si="296"/>
        <v>7</v>
      </c>
      <c r="Y1096" s="31" t="str">
        <f t="shared" si="297"/>
        <v/>
      </c>
      <c r="Z1096" s="134">
        <v>31.28</v>
      </c>
      <c r="AA1096" s="31" t="str">
        <f t="shared" si="298"/>
        <v>-</v>
      </c>
      <c r="AB1096" s="31">
        <f t="shared" si="299"/>
        <v>31.28</v>
      </c>
    </row>
    <row r="1097" spans="1:28" x14ac:dyDescent="0.3">
      <c r="A1097" s="133">
        <v>42781.333333333336</v>
      </c>
      <c r="B1097" s="152">
        <f t="shared" si="300"/>
        <v>2</v>
      </c>
      <c r="C1097" s="152">
        <f t="shared" si="301"/>
        <v>15</v>
      </c>
      <c r="D1097" s="152">
        <f t="shared" si="302"/>
        <v>8</v>
      </c>
      <c r="E1097" s="38" t="str">
        <f t="shared" si="303"/>
        <v/>
      </c>
      <c r="F1097" s="134">
        <v>29.95</v>
      </c>
      <c r="G1097" s="38">
        <f t="shared" si="304"/>
        <v>29.95</v>
      </c>
      <c r="H1097" s="38" t="str">
        <f t="shared" si="305"/>
        <v>-</v>
      </c>
      <c r="K1097" s="133">
        <v>43146.333333333336</v>
      </c>
      <c r="L1097" s="9">
        <f t="shared" ref="L1097:L1160" si="306">MONTH(K1097)</f>
        <v>2</v>
      </c>
      <c r="M1097" s="9">
        <f t="shared" ref="M1097:M1160" si="307">DAY(K1097)</f>
        <v>15</v>
      </c>
      <c r="N1097" s="9">
        <f t="shared" ref="N1097:N1160" si="308">HOUR(K1097)</f>
        <v>8</v>
      </c>
      <c r="O1097" s="31" t="str">
        <f t="shared" ref="O1097:O1160" si="309">IF(WEEKDAY(K1097,2)&gt;5,"W","")</f>
        <v/>
      </c>
      <c r="P1097" s="134">
        <v>22.39</v>
      </c>
      <c r="Q1097" s="31">
        <f t="shared" ref="Q1097:Q1160" si="310">IF(AND($L1097&gt;=$L$5,$L1097&lt;=$M$5),IF($O1097&lt;&gt;"W",IF(AND($N1097&gt;=$N$5,$N1097&lt;$P$5),$P1097,"-"),"-"),"-")</f>
        <v>22.39</v>
      </c>
      <c r="R1097" s="31" t="str">
        <f t="shared" ref="R1097:R1160" si="311">IF(Q1097="-",P1097,"-")</f>
        <v>-</v>
      </c>
      <c r="U1097" s="133">
        <v>43511.333333333336</v>
      </c>
      <c r="V1097" s="9">
        <f t="shared" ref="V1097:V1160" si="312">MONTH(U1097)</f>
        <v>2</v>
      </c>
      <c r="W1097" s="9">
        <f t="shared" ref="W1097:W1160" si="313">DAY(U1097)</f>
        <v>15</v>
      </c>
      <c r="X1097" s="9">
        <f t="shared" ref="X1097:X1160" si="314">HOUR(U1097)</f>
        <v>8</v>
      </c>
      <c r="Y1097" s="31" t="str">
        <f t="shared" ref="Y1097:Y1160" si="315">IF(WEEKDAY(U1097,2)&gt;5,"W","")</f>
        <v/>
      </c>
      <c r="Z1097" s="134">
        <v>28.12</v>
      </c>
      <c r="AA1097" s="31">
        <f t="shared" ref="AA1097:AA1160" si="316">IF(AND($V1097&gt;=$V$5,$V1097&lt;=$W$5),IF($Y1097&lt;&gt;"W",IF(AND($X1097&gt;=$X$5,$X1097&lt;$Z$5),$Z1097,"-"),"-"),"-")</f>
        <v>28.12</v>
      </c>
      <c r="AB1097" s="31" t="str">
        <f t="shared" ref="AB1097:AB1160" si="317">IF(AA1097="-",Z1097,"-")</f>
        <v>-</v>
      </c>
    </row>
    <row r="1098" spans="1:28" x14ac:dyDescent="0.3">
      <c r="A1098" s="133">
        <v>42781.375</v>
      </c>
      <c r="B1098" s="152">
        <f t="shared" ref="B1098:B1161" si="318">MONTH(A1098)</f>
        <v>2</v>
      </c>
      <c r="C1098" s="152">
        <f t="shared" ref="C1098:C1161" si="319">DAY(A1098)</f>
        <v>15</v>
      </c>
      <c r="D1098" s="152">
        <f t="shared" ref="D1098:D1161" si="320">HOUR(A1098)</f>
        <v>9</v>
      </c>
      <c r="E1098" s="38" t="str">
        <f t="shared" ref="E1098:E1161" si="321">IF(WEEKDAY(A1098,2)&gt;5,"W","")</f>
        <v/>
      </c>
      <c r="F1098" s="134">
        <v>29.55</v>
      </c>
      <c r="G1098" s="38">
        <f t="shared" ref="G1098:G1161" si="322">IF(AND($B1098&gt;=$B$5,$B1098&lt;=$C$5),IF($E1098&lt;&gt;"W",IF(AND($D1098&gt;=$D$5,$D1098&lt;$F$5),$F1098,"-"),"-"),"-")</f>
        <v>29.55</v>
      </c>
      <c r="H1098" s="38" t="str">
        <f t="shared" ref="H1098:H1161" si="323">IF(G1098="-",F1098,"-")</f>
        <v>-</v>
      </c>
      <c r="K1098" s="133">
        <v>43146.375</v>
      </c>
      <c r="L1098" s="9">
        <f t="shared" si="306"/>
        <v>2</v>
      </c>
      <c r="M1098" s="9">
        <f t="shared" si="307"/>
        <v>15</v>
      </c>
      <c r="N1098" s="9">
        <f t="shared" si="308"/>
        <v>9</v>
      </c>
      <c r="O1098" s="31" t="str">
        <f t="shared" si="309"/>
        <v/>
      </c>
      <c r="P1098" s="134">
        <v>22.46</v>
      </c>
      <c r="Q1098" s="31">
        <f t="shared" si="310"/>
        <v>22.46</v>
      </c>
      <c r="R1098" s="31" t="str">
        <f t="shared" si="311"/>
        <v>-</v>
      </c>
      <c r="U1098" s="133">
        <v>43511.375</v>
      </c>
      <c r="V1098" s="9">
        <f t="shared" si="312"/>
        <v>2</v>
      </c>
      <c r="W1098" s="9">
        <f t="shared" si="313"/>
        <v>15</v>
      </c>
      <c r="X1098" s="9">
        <f t="shared" si="314"/>
        <v>9</v>
      </c>
      <c r="Y1098" s="31" t="str">
        <f t="shared" si="315"/>
        <v/>
      </c>
      <c r="Z1098" s="134">
        <v>28.96</v>
      </c>
      <c r="AA1098" s="31">
        <f t="shared" si="316"/>
        <v>28.96</v>
      </c>
      <c r="AB1098" s="31" t="str">
        <f t="shared" si="317"/>
        <v>-</v>
      </c>
    </row>
    <row r="1099" spans="1:28" x14ac:dyDescent="0.3">
      <c r="A1099" s="133">
        <v>42781.416666666664</v>
      </c>
      <c r="B1099" s="152">
        <f t="shared" si="318"/>
        <v>2</v>
      </c>
      <c r="C1099" s="152">
        <f t="shared" si="319"/>
        <v>15</v>
      </c>
      <c r="D1099" s="152">
        <f t="shared" si="320"/>
        <v>10</v>
      </c>
      <c r="E1099" s="38" t="str">
        <f t="shared" si="321"/>
        <v/>
      </c>
      <c r="F1099" s="134">
        <v>28.58</v>
      </c>
      <c r="G1099" s="38">
        <f t="shared" si="322"/>
        <v>28.58</v>
      </c>
      <c r="H1099" s="38" t="str">
        <f t="shared" si="323"/>
        <v>-</v>
      </c>
      <c r="K1099" s="133">
        <v>43146.416666666664</v>
      </c>
      <c r="L1099" s="9">
        <f t="shared" si="306"/>
        <v>2</v>
      </c>
      <c r="M1099" s="9">
        <f t="shared" si="307"/>
        <v>15</v>
      </c>
      <c r="N1099" s="9">
        <f t="shared" si="308"/>
        <v>10</v>
      </c>
      <c r="O1099" s="31" t="str">
        <f t="shared" si="309"/>
        <v/>
      </c>
      <c r="P1099" s="134">
        <v>22.42</v>
      </c>
      <c r="Q1099" s="31">
        <f t="shared" si="310"/>
        <v>22.42</v>
      </c>
      <c r="R1099" s="31" t="str">
        <f t="shared" si="311"/>
        <v>-</v>
      </c>
      <c r="U1099" s="133">
        <v>43511.416666666664</v>
      </c>
      <c r="V1099" s="9">
        <f t="shared" si="312"/>
        <v>2</v>
      </c>
      <c r="W1099" s="9">
        <f t="shared" si="313"/>
        <v>15</v>
      </c>
      <c r="X1099" s="9">
        <f t="shared" si="314"/>
        <v>10</v>
      </c>
      <c r="Y1099" s="31" t="str">
        <f t="shared" si="315"/>
        <v/>
      </c>
      <c r="Z1099" s="134">
        <v>28.55</v>
      </c>
      <c r="AA1099" s="31">
        <f t="shared" si="316"/>
        <v>28.55</v>
      </c>
      <c r="AB1099" s="31" t="str">
        <f t="shared" si="317"/>
        <v>-</v>
      </c>
    </row>
    <row r="1100" spans="1:28" x14ac:dyDescent="0.3">
      <c r="A1100" s="133">
        <v>42781.458333333336</v>
      </c>
      <c r="B1100" s="152">
        <f t="shared" si="318"/>
        <v>2</v>
      </c>
      <c r="C1100" s="152">
        <f t="shared" si="319"/>
        <v>15</v>
      </c>
      <c r="D1100" s="152">
        <f t="shared" si="320"/>
        <v>11</v>
      </c>
      <c r="E1100" s="38" t="str">
        <f t="shared" si="321"/>
        <v/>
      </c>
      <c r="F1100" s="134">
        <v>26.82</v>
      </c>
      <c r="G1100" s="38">
        <f t="shared" si="322"/>
        <v>26.82</v>
      </c>
      <c r="H1100" s="38" t="str">
        <f t="shared" si="323"/>
        <v>-</v>
      </c>
      <c r="K1100" s="133">
        <v>43146.458333333336</v>
      </c>
      <c r="L1100" s="9">
        <f t="shared" si="306"/>
        <v>2</v>
      </c>
      <c r="M1100" s="9">
        <f t="shared" si="307"/>
        <v>15</v>
      </c>
      <c r="N1100" s="9">
        <f t="shared" si="308"/>
        <v>11</v>
      </c>
      <c r="O1100" s="31" t="str">
        <f t="shared" si="309"/>
        <v/>
      </c>
      <c r="P1100" s="134">
        <v>22.17</v>
      </c>
      <c r="Q1100" s="31">
        <f t="shared" si="310"/>
        <v>22.17</v>
      </c>
      <c r="R1100" s="31" t="str">
        <f t="shared" si="311"/>
        <v>-</v>
      </c>
      <c r="U1100" s="133">
        <v>43511.458333333336</v>
      </c>
      <c r="V1100" s="9">
        <f t="shared" si="312"/>
        <v>2</v>
      </c>
      <c r="W1100" s="9">
        <f t="shared" si="313"/>
        <v>15</v>
      </c>
      <c r="X1100" s="9">
        <f t="shared" si="314"/>
        <v>11</v>
      </c>
      <c r="Y1100" s="31" t="str">
        <f t="shared" si="315"/>
        <v/>
      </c>
      <c r="Z1100" s="134">
        <v>27.97</v>
      </c>
      <c r="AA1100" s="31">
        <f t="shared" si="316"/>
        <v>27.97</v>
      </c>
      <c r="AB1100" s="31" t="str">
        <f t="shared" si="317"/>
        <v>-</v>
      </c>
    </row>
    <row r="1101" spans="1:28" x14ac:dyDescent="0.3">
      <c r="A1101" s="133">
        <v>42781.5</v>
      </c>
      <c r="B1101" s="152">
        <f t="shared" si="318"/>
        <v>2</v>
      </c>
      <c r="C1101" s="152">
        <f t="shared" si="319"/>
        <v>15</v>
      </c>
      <c r="D1101" s="152">
        <f t="shared" si="320"/>
        <v>12</v>
      </c>
      <c r="E1101" s="38" t="str">
        <f t="shared" si="321"/>
        <v/>
      </c>
      <c r="F1101" s="134">
        <v>25.34</v>
      </c>
      <c r="G1101" s="38">
        <f t="shared" si="322"/>
        <v>25.34</v>
      </c>
      <c r="H1101" s="38" t="str">
        <f t="shared" si="323"/>
        <v>-</v>
      </c>
      <c r="K1101" s="133">
        <v>43146.5</v>
      </c>
      <c r="L1101" s="9">
        <f t="shared" si="306"/>
        <v>2</v>
      </c>
      <c r="M1101" s="9">
        <f t="shared" si="307"/>
        <v>15</v>
      </c>
      <c r="N1101" s="9">
        <f t="shared" si="308"/>
        <v>12</v>
      </c>
      <c r="O1101" s="31" t="str">
        <f t="shared" si="309"/>
        <v/>
      </c>
      <c r="P1101" s="134">
        <v>21.87</v>
      </c>
      <c r="Q1101" s="31">
        <f t="shared" si="310"/>
        <v>21.87</v>
      </c>
      <c r="R1101" s="31" t="str">
        <f t="shared" si="311"/>
        <v>-</v>
      </c>
      <c r="U1101" s="133">
        <v>43511.5</v>
      </c>
      <c r="V1101" s="9">
        <f t="shared" si="312"/>
        <v>2</v>
      </c>
      <c r="W1101" s="9">
        <f t="shared" si="313"/>
        <v>15</v>
      </c>
      <c r="X1101" s="9">
        <f t="shared" si="314"/>
        <v>12</v>
      </c>
      <c r="Y1101" s="31" t="str">
        <f t="shared" si="315"/>
        <v/>
      </c>
      <c r="Z1101" s="134">
        <v>26.73</v>
      </c>
      <c r="AA1101" s="31">
        <f t="shared" si="316"/>
        <v>26.73</v>
      </c>
      <c r="AB1101" s="31" t="str">
        <f t="shared" si="317"/>
        <v>-</v>
      </c>
    </row>
    <row r="1102" spans="1:28" x14ac:dyDescent="0.3">
      <c r="A1102" s="133">
        <v>42781.541666666664</v>
      </c>
      <c r="B1102" s="152">
        <f t="shared" si="318"/>
        <v>2</v>
      </c>
      <c r="C1102" s="152">
        <f t="shared" si="319"/>
        <v>15</v>
      </c>
      <c r="D1102" s="152">
        <f t="shared" si="320"/>
        <v>13</v>
      </c>
      <c r="E1102" s="38" t="str">
        <f t="shared" si="321"/>
        <v/>
      </c>
      <c r="F1102" s="134">
        <v>24.97</v>
      </c>
      <c r="G1102" s="38">
        <f t="shared" si="322"/>
        <v>24.97</v>
      </c>
      <c r="H1102" s="38" t="str">
        <f t="shared" si="323"/>
        <v>-</v>
      </c>
      <c r="K1102" s="133">
        <v>43146.541666666664</v>
      </c>
      <c r="L1102" s="9">
        <f t="shared" si="306"/>
        <v>2</v>
      </c>
      <c r="M1102" s="9">
        <f t="shared" si="307"/>
        <v>15</v>
      </c>
      <c r="N1102" s="9">
        <f t="shared" si="308"/>
        <v>13</v>
      </c>
      <c r="O1102" s="31" t="str">
        <f t="shared" si="309"/>
        <v/>
      </c>
      <c r="P1102" s="134">
        <v>21.83</v>
      </c>
      <c r="Q1102" s="31">
        <f t="shared" si="310"/>
        <v>21.83</v>
      </c>
      <c r="R1102" s="31" t="str">
        <f t="shared" si="311"/>
        <v>-</v>
      </c>
      <c r="U1102" s="133">
        <v>43511.541666666664</v>
      </c>
      <c r="V1102" s="9">
        <f t="shared" si="312"/>
        <v>2</v>
      </c>
      <c r="W1102" s="9">
        <f t="shared" si="313"/>
        <v>15</v>
      </c>
      <c r="X1102" s="9">
        <f t="shared" si="314"/>
        <v>13</v>
      </c>
      <c r="Y1102" s="31" t="str">
        <f t="shared" si="315"/>
        <v/>
      </c>
      <c r="Z1102" s="134">
        <v>26.41</v>
      </c>
      <c r="AA1102" s="31">
        <f t="shared" si="316"/>
        <v>26.41</v>
      </c>
      <c r="AB1102" s="31" t="str">
        <f t="shared" si="317"/>
        <v>-</v>
      </c>
    </row>
    <row r="1103" spans="1:28" x14ac:dyDescent="0.3">
      <c r="A1103" s="133">
        <v>42781.583333333336</v>
      </c>
      <c r="B1103" s="152">
        <f t="shared" si="318"/>
        <v>2</v>
      </c>
      <c r="C1103" s="152">
        <f t="shared" si="319"/>
        <v>15</v>
      </c>
      <c r="D1103" s="152">
        <f t="shared" si="320"/>
        <v>14</v>
      </c>
      <c r="E1103" s="38" t="str">
        <f t="shared" si="321"/>
        <v/>
      </c>
      <c r="F1103" s="134">
        <v>24.49</v>
      </c>
      <c r="G1103" s="38">
        <f t="shared" si="322"/>
        <v>24.49</v>
      </c>
      <c r="H1103" s="38" t="str">
        <f t="shared" si="323"/>
        <v>-</v>
      </c>
      <c r="K1103" s="133">
        <v>43146.583333333336</v>
      </c>
      <c r="L1103" s="9">
        <f t="shared" si="306"/>
        <v>2</v>
      </c>
      <c r="M1103" s="9">
        <f t="shared" si="307"/>
        <v>15</v>
      </c>
      <c r="N1103" s="9">
        <f t="shared" si="308"/>
        <v>14</v>
      </c>
      <c r="O1103" s="31" t="str">
        <f t="shared" si="309"/>
        <v/>
      </c>
      <c r="P1103" s="134">
        <v>21.43</v>
      </c>
      <c r="Q1103" s="31">
        <f t="shared" si="310"/>
        <v>21.43</v>
      </c>
      <c r="R1103" s="31" t="str">
        <f t="shared" si="311"/>
        <v>-</v>
      </c>
      <c r="U1103" s="133">
        <v>43511.583333333336</v>
      </c>
      <c r="V1103" s="9">
        <f t="shared" si="312"/>
        <v>2</v>
      </c>
      <c r="W1103" s="9">
        <f t="shared" si="313"/>
        <v>15</v>
      </c>
      <c r="X1103" s="9">
        <f t="shared" si="314"/>
        <v>14</v>
      </c>
      <c r="Y1103" s="31" t="str">
        <f t="shared" si="315"/>
        <v/>
      </c>
      <c r="Z1103" s="134">
        <v>25.46</v>
      </c>
      <c r="AA1103" s="31">
        <f t="shared" si="316"/>
        <v>25.46</v>
      </c>
      <c r="AB1103" s="31" t="str">
        <f t="shared" si="317"/>
        <v>-</v>
      </c>
    </row>
    <row r="1104" spans="1:28" x14ac:dyDescent="0.3">
      <c r="A1104" s="133">
        <v>42781.625</v>
      </c>
      <c r="B1104" s="152">
        <f t="shared" si="318"/>
        <v>2</v>
      </c>
      <c r="C1104" s="152">
        <f t="shared" si="319"/>
        <v>15</v>
      </c>
      <c r="D1104" s="152">
        <f t="shared" si="320"/>
        <v>15</v>
      </c>
      <c r="E1104" s="38" t="str">
        <f t="shared" si="321"/>
        <v/>
      </c>
      <c r="F1104" s="134">
        <v>24.1</v>
      </c>
      <c r="G1104" s="38">
        <f t="shared" si="322"/>
        <v>24.1</v>
      </c>
      <c r="H1104" s="38" t="str">
        <f t="shared" si="323"/>
        <v>-</v>
      </c>
      <c r="K1104" s="133">
        <v>43146.625</v>
      </c>
      <c r="L1104" s="9">
        <f t="shared" si="306"/>
        <v>2</v>
      </c>
      <c r="M1104" s="9">
        <f t="shared" si="307"/>
        <v>15</v>
      </c>
      <c r="N1104" s="9">
        <f t="shared" si="308"/>
        <v>15</v>
      </c>
      <c r="O1104" s="31" t="str">
        <f t="shared" si="309"/>
        <v/>
      </c>
      <c r="P1104" s="134">
        <v>21.2</v>
      </c>
      <c r="Q1104" s="31">
        <f t="shared" si="310"/>
        <v>21.2</v>
      </c>
      <c r="R1104" s="31" t="str">
        <f t="shared" si="311"/>
        <v>-</v>
      </c>
      <c r="U1104" s="133">
        <v>43511.625</v>
      </c>
      <c r="V1104" s="9">
        <f t="shared" si="312"/>
        <v>2</v>
      </c>
      <c r="W1104" s="9">
        <f t="shared" si="313"/>
        <v>15</v>
      </c>
      <c r="X1104" s="9">
        <f t="shared" si="314"/>
        <v>15</v>
      </c>
      <c r="Y1104" s="31" t="str">
        <f t="shared" si="315"/>
        <v/>
      </c>
      <c r="Z1104" s="134">
        <v>25.29</v>
      </c>
      <c r="AA1104" s="31">
        <f t="shared" si="316"/>
        <v>25.29</v>
      </c>
      <c r="AB1104" s="31" t="str">
        <f t="shared" si="317"/>
        <v>-</v>
      </c>
    </row>
    <row r="1105" spans="1:28" x14ac:dyDescent="0.3">
      <c r="A1105" s="133">
        <v>42781.666666666664</v>
      </c>
      <c r="B1105" s="152">
        <f t="shared" si="318"/>
        <v>2</v>
      </c>
      <c r="C1105" s="152">
        <f t="shared" si="319"/>
        <v>15</v>
      </c>
      <c r="D1105" s="152">
        <f t="shared" si="320"/>
        <v>16</v>
      </c>
      <c r="E1105" s="38" t="str">
        <f t="shared" si="321"/>
        <v/>
      </c>
      <c r="F1105" s="134">
        <v>24.98</v>
      </c>
      <c r="G1105" s="38">
        <f t="shared" si="322"/>
        <v>24.98</v>
      </c>
      <c r="H1105" s="38" t="str">
        <f t="shared" si="323"/>
        <v>-</v>
      </c>
      <c r="K1105" s="133">
        <v>43146.666666666664</v>
      </c>
      <c r="L1105" s="9">
        <f t="shared" si="306"/>
        <v>2</v>
      </c>
      <c r="M1105" s="9">
        <f t="shared" si="307"/>
        <v>15</v>
      </c>
      <c r="N1105" s="9">
        <f t="shared" si="308"/>
        <v>16</v>
      </c>
      <c r="O1105" s="31" t="str">
        <f t="shared" si="309"/>
        <v/>
      </c>
      <c r="P1105" s="134">
        <v>21.47</v>
      </c>
      <c r="Q1105" s="31">
        <f t="shared" si="310"/>
        <v>21.47</v>
      </c>
      <c r="R1105" s="31" t="str">
        <f t="shared" si="311"/>
        <v>-</v>
      </c>
      <c r="U1105" s="133">
        <v>43511.666666666664</v>
      </c>
      <c r="V1105" s="9">
        <f t="shared" si="312"/>
        <v>2</v>
      </c>
      <c r="W1105" s="9">
        <f t="shared" si="313"/>
        <v>15</v>
      </c>
      <c r="X1105" s="9">
        <f t="shared" si="314"/>
        <v>16</v>
      </c>
      <c r="Y1105" s="31" t="str">
        <f t="shared" si="315"/>
        <v/>
      </c>
      <c r="Z1105" s="134">
        <v>25.53</v>
      </c>
      <c r="AA1105" s="31">
        <f t="shared" si="316"/>
        <v>25.53</v>
      </c>
      <c r="AB1105" s="31" t="str">
        <f t="shared" si="317"/>
        <v>-</v>
      </c>
    </row>
    <row r="1106" spans="1:28" x14ac:dyDescent="0.3">
      <c r="A1106" s="133">
        <v>42781.708333333336</v>
      </c>
      <c r="B1106" s="152">
        <f t="shared" si="318"/>
        <v>2</v>
      </c>
      <c r="C1106" s="152">
        <f t="shared" si="319"/>
        <v>15</v>
      </c>
      <c r="D1106" s="152">
        <f t="shared" si="320"/>
        <v>17</v>
      </c>
      <c r="E1106" s="38" t="str">
        <f t="shared" si="321"/>
        <v/>
      </c>
      <c r="F1106" s="134">
        <v>30.62</v>
      </c>
      <c r="G1106" s="38" t="str">
        <f t="shared" si="322"/>
        <v>-</v>
      </c>
      <c r="H1106" s="38">
        <f t="shared" si="323"/>
        <v>30.62</v>
      </c>
      <c r="K1106" s="133">
        <v>43146.708333333336</v>
      </c>
      <c r="L1106" s="9">
        <f t="shared" si="306"/>
        <v>2</v>
      </c>
      <c r="M1106" s="9">
        <f t="shared" si="307"/>
        <v>15</v>
      </c>
      <c r="N1106" s="9">
        <f t="shared" si="308"/>
        <v>17</v>
      </c>
      <c r="O1106" s="31" t="str">
        <f t="shared" si="309"/>
        <v/>
      </c>
      <c r="P1106" s="134">
        <v>22.31</v>
      </c>
      <c r="Q1106" s="31" t="str">
        <f t="shared" si="310"/>
        <v>-</v>
      </c>
      <c r="R1106" s="31">
        <f t="shared" si="311"/>
        <v>22.31</v>
      </c>
      <c r="U1106" s="133">
        <v>43511.708333333336</v>
      </c>
      <c r="V1106" s="9">
        <f t="shared" si="312"/>
        <v>2</v>
      </c>
      <c r="W1106" s="9">
        <f t="shared" si="313"/>
        <v>15</v>
      </c>
      <c r="X1106" s="9">
        <f t="shared" si="314"/>
        <v>17</v>
      </c>
      <c r="Y1106" s="31" t="str">
        <f t="shared" si="315"/>
        <v/>
      </c>
      <c r="Z1106" s="134">
        <v>28.35</v>
      </c>
      <c r="AA1106" s="31" t="str">
        <f t="shared" si="316"/>
        <v>-</v>
      </c>
      <c r="AB1106" s="31">
        <f t="shared" si="317"/>
        <v>28.35</v>
      </c>
    </row>
    <row r="1107" spans="1:28" x14ac:dyDescent="0.3">
      <c r="A1107" s="133">
        <v>42781.75</v>
      </c>
      <c r="B1107" s="152">
        <f t="shared" si="318"/>
        <v>2</v>
      </c>
      <c r="C1107" s="152">
        <f t="shared" si="319"/>
        <v>15</v>
      </c>
      <c r="D1107" s="152">
        <f t="shared" si="320"/>
        <v>18</v>
      </c>
      <c r="E1107" s="38" t="str">
        <f t="shared" si="321"/>
        <v/>
      </c>
      <c r="F1107" s="134">
        <v>38.03</v>
      </c>
      <c r="G1107" s="38" t="str">
        <f t="shared" si="322"/>
        <v>-</v>
      </c>
      <c r="H1107" s="38">
        <f t="shared" si="323"/>
        <v>38.03</v>
      </c>
      <c r="K1107" s="133">
        <v>43146.75</v>
      </c>
      <c r="L1107" s="9">
        <f t="shared" si="306"/>
        <v>2</v>
      </c>
      <c r="M1107" s="9">
        <f t="shared" si="307"/>
        <v>15</v>
      </c>
      <c r="N1107" s="9">
        <f t="shared" si="308"/>
        <v>18</v>
      </c>
      <c r="O1107" s="31" t="str">
        <f t="shared" si="309"/>
        <v/>
      </c>
      <c r="P1107" s="134">
        <v>23.29</v>
      </c>
      <c r="Q1107" s="31" t="str">
        <f t="shared" si="310"/>
        <v>-</v>
      </c>
      <c r="R1107" s="31">
        <f t="shared" si="311"/>
        <v>23.29</v>
      </c>
      <c r="U1107" s="133">
        <v>43511.75</v>
      </c>
      <c r="V1107" s="9">
        <f t="shared" si="312"/>
        <v>2</v>
      </c>
      <c r="W1107" s="9">
        <f t="shared" si="313"/>
        <v>15</v>
      </c>
      <c r="X1107" s="9">
        <f t="shared" si="314"/>
        <v>18</v>
      </c>
      <c r="Y1107" s="31" t="str">
        <f t="shared" si="315"/>
        <v/>
      </c>
      <c r="Z1107" s="134">
        <v>35.450000000000003</v>
      </c>
      <c r="AA1107" s="31" t="str">
        <f t="shared" si="316"/>
        <v>-</v>
      </c>
      <c r="AB1107" s="31">
        <f t="shared" si="317"/>
        <v>35.450000000000003</v>
      </c>
    </row>
    <row r="1108" spans="1:28" x14ac:dyDescent="0.3">
      <c r="A1108" s="133">
        <v>42781.791666666664</v>
      </c>
      <c r="B1108" s="152">
        <f t="shared" si="318"/>
        <v>2</v>
      </c>
      <c r="C1108" s="152">
        <f t="shared" si="319"/>
        <v>15</v>
      </c>
      <c r="D1108" s="152">
        <f t="shared" si="320"/>
        <v>19</v>
      </c>
      <c r="E1108" s="38" t="str">
        <f t="shared" si="321"/>
        <v/>
      </c>
      <c r="F1108" s="134">
        <v>35.51</v>
      </c>
      <c r="G1108" s="38" t="str">
        <f t="shared" si="322"/>
        <v>-</v>
      </c>
      <c r="H1108" s="38">
        <f t="shared" si="323"/>
        <v>35.51</v>
      </c>
      <c r="K1108" s="133">
        <v>43146.791666666664</v>
      </c>
      <c r="L1108" s="9">
        <f t="shared" si="306"/>
        <v>2</v>
      </c>
      <c r="M1108" s="9">
        <f t="shared" si="307"/>
        <v>15</v>
      </c>
      <c r="N1108" s="9">
        <f t="shared" si="308"/>
        <v>19</v>
      </c>
      <c r="O1108" s="31" t="str">
        <f t="shared" si="309"/>
        <v/>
      </c>
      <c r="P1108" s="134">
        <v>22.42</v>
      </c>
      <c r="Q1108" s="31" t="str">
        <f t="shared" si="310"/>
        <v>-</v>
      </c>
      <c r="R1108" s="31">
        <f t="shared" si="311"/>
        <v>22.42</v>
      </c>
      <c r="U1108" s="133">
        <v>43511.791666666664</v>
      </c>
      <c r="V1108" s="9">
        <f t="shared" si="312"/>
        <v>2</v>
      </c>
      <c r="W1108" s="9">
        <f t="shared" si="313"/>
        <v>15</v>
      </c>
      <c r="X1108" s="9">
        <f t="shared" si="314"/>
        <v>19</v>
      </c>
      <c r="Y1108" s="31" t="str">
        <f t="shared" si="315"/>
        <v/>
      </c>
      <c r="Z1108" s="134">
        <v>32.58</v>
      </c>
      <c r="AA1108" s="31" t="str">
        <f t="shared" si="316"/>
        <v>-</v>
      </c>
      <c r="AB1108" s="31">
        <f t="shared" si="317"/>
        <v>32.58</v>
      </c>
    </row>
    <row r="1109" spans="1:28" x14ac:dyDescent="0.3">
      <c r="A1109" s="133">
        <v>42781.833333333336</v>
      </c>
      <c r="B1109" s="152">
        <f t="shared" si="318"/>
        <v>2</v>
      </c>
      <c r="C1109" s="152">
        <f t="shared" si="319"/>
        <v>15</v>
      </c>
      <c r="D1109" s="152">
        <f t="shared" si="320"/>
        <v>20</v>
      </c>
      <c r="E1109" s="38" t="str">
        <f t="shared" si="321"/>
        <v/>
      </c>
      <c r="F1109" s="134">
        <v>35.229999999999997</v>
      </c>
      <c r="G1109" s="38" t="str">
        <f t="shared" si="322"/>
        <v>-</v>
      </c>
      <c r="H1109" s="38">
        <f t="shared" si="323"/>
        <v>35.229999999999997</v>
      </c>
      <c r="K1109" s="133">
        <v>43146.833333333336</v>
      </c>
      <c r="L1109" s="9">
        <f t="shared" si="306"/>
        <v>2</v>
      </c>
      <c r="M1109" s="9">
        <f t="shared" si="307"/>
        <v>15</v>
      </c>
      <c r="N1109" s="9">
        <f t="shared" si="308"/>
        <v>20</v>
      </c>
      <c r="O1109" s="31" t="str">
        <f t="shared" si="309"/>
        <v/>
      </c>
      <c r="P1109" s="134">
        <v>22</v>
      </c>
      <c r="Q1109" s="31" t="str">
        <f t="shared" si="310"/>
        <v>-</v>
      </c>
      <c r="R1109" s="31">
        <f t="shared" si="311"/>
        <v>22</v>
      </c>
      <c r="U1109" s="133">
        <v>43511.833333333336</v>
      </c>
      <c r="V1109" s="9">
        <f t="shared" si="312"/>
        <v>2</v>
      </c>
      <c r="W1109" s="9">
        <f t="shared" si="313"/>
        <v>15</v>
      </c>
      <c r="X1109" s="9">
        <f t="shared" si="314"/>
        <v>20</v>
      </c>
      <c r="Y1109" s="31" t="str">
        <f t="shared" si="315"/>
        <v/>
      </c>
      <c r="Z1109" s="134">
        <v>33.93</v>
      </c>
      <c r="AA1109" s="31" t="str">
        <f t="shared" si="316"/>
        <v>-</v>
      </c>
      <c r="AB1109" s="31">
        <f t="shared" si="317"/>
        <v>33.93</v>
      </c>
    </row>
    <row r="1110" spans="1:28" x14ac:dyDescent="0.3">
      <c r="A1110" s="133">
        <v>42781.875</v>
      </c>
      <c r="B1110" s="152">
        <f t="shared" si="318"/>
        <v>2</v>
      </c>
      <c r="C1110" s="152">
        <f t="shared" si="319"/>
        <v>15</v>
      </c>
      <c r="D1110" s="152">
        <f t="shared" si="320"/>
        <v>21</v>
      </c>
      <c r="E1110" s="38" t="str">
        <f t="shared" si="321"/>
        <v/>
      </c>
      <c r="F1110" s="134">
        <v>30.49</v>
      </c>
      <c r="G1110" s="38" t="str">
        <f t="shared" si="322"/>
        <v>-</v>
      </c>
      <c r="H1110" s="38">
        <f t="shared" si="323"/>
        <v>30.49</v>
      </c>
      <c r="K1110" s="133">
        <v>43146.875</v>
      </c>
      <c r="L1110" s="9">
        <f t="shared" si="306"/>
        <v>2</v>
      </c>
      <c r="M1110" s="9">
        <f t="shared" si="307"/>
        <v>15</v>
      </c>
      <c r="N1110" s="9">
        <f t="shared" si="308"/>
        <v>21</v>
      </c>
      <c r="O1110" s="31" t="str">
        <f t="shared" si="309"/>
        <v/>
      </c>
      <c r="P1110" s="134">
        <v>21.7</v>
      </c>
      <c r="Q1110" s="31" t="str">
        <f t="shared" si="310"/>
        <v>-</v>
      </c>
      <c r="R1110" s="31">
        <f t="shared" si="311"/>
        <v>21.7</v>
      </c>
      <c r="U1110" s="133">
        <v>43511.875</v>
      </c>
      <c r="V1110" s="9">
        <f t="shared" si="312"/>
        <v>2</v>
      </c>
      <c r="W1110" s="9">
        <f t="shared" si="313"/>
        <v>15</v>
      </c>
      <c r="X1110" s="9">
        <f t="shared" si="314"/>
        <v>21</v>
      </c>
      <c r="Y1110" s="31" t="str">
        <f t="shared" si="315"/>
        <v/>
      </c>
      <c r="Z1110" s="134">
        <v>27.84</v>
      </c>
      <c r="AA1110" s="31" t="str">
        <f t="shared" si="316"/>
        <v>-</v>
      </c>
      <c r="AB1110" s="31">
        <f t="shared" si="317"/>
        <v>27.84</v>
      </c>
    </row>
    <row r="1111" spans="1:28" x14ac:dyDescent="0.3">
      <c r="A1111" s="133">
        <v>42781.916666666664</v>
      </c>
      <c r="B1111" s="152">
        <f t="shared" si="318"/>
        <v>2</v>
      </c>
      <c r="C1111" s="152">
        <f t="shared" si="319"/>
        <v>15</v>
      </c>
      <c r="D1111" s="152">
        <f t="shared" si="320"/>
        <v>22</v>
      </c>
      <c r="E1111" s="38" t="str">
        <f t="shared" si="321"/>
        <v/>
      </c>
      <c r="F1111" s="134">
        <v>24.93</v>
      </c>
      <c r="G1111" s="38" t="str">
        <f t="shared" si="322"/>
        <v>-</v>
      </c>
      <c r="H1111" s="38">
        <f t="shared" si="323"/>
        <v>24.93</v>
      </c>
      <c r="K1111" s="133">
        <v>43146.916666666664</v>
      </c>
      <c r="L1111" s="9">
        <f t="shared" si="306"/>
        <v>2</v>
      </c>
      <c r="M1111" s="9">
        <f t="shared" si="307"/>
        <v>15</v>
      </c>
      <c r="N1111" s="9">
        <f t="shared" si="308"/>
        <v>22</v>
      </c>
      <c r="O1111" s="31" t="str">
        <f t="shared" si="309"/>
        <v/>
      </c>
      <c r="P1111" s="134">
        <v>19.87</v>
      </c>
      <c r="Q1111" s="31" t="str">
        <f t="shared" si="310"/>
        <v>-</v>
      </c>
      <c r="R1111" s="31">
        <f t="shared" si="311"/>
        <v>19.87</v>
      </c>
      <c r="U1111" s="133">
        <v>43511.916666666664</v>
      </c>
      <c r="V1111" s="9">
        <f t="shared" si="312"/>
        <v>2</v>
      </c>
      <c r="W1111" s="9">
        <f t="shared" si="313"/>
        <v>15</v>
      </c>
      <c r="X1111" s="9">
        <f t="shared" si="314"/>
        <v>22</v>
      </c>
      <c r="Y1111" s="31" t="str">
        <f t="shared" si="315"/>
        <v/>
      </c>
      <c r="Z1111" s="134">
        <v>25.5</v>
      </c>
      <c r="AA1111" s="31" t="str">
        <f t="shared" si="316"/>
        <v>-</v>
      </c>
      <c r="AB1111" s="31">
        <f t="shared" si="317"/>
        <v>25.5</v>
      </c>
    </row>
    <row r="1112" spans="1:28" x14ac:dyDescent="0.3">
      <c r="A1112" s="133">
        <v>42781.958333333336</v>
      </c>
      <c r="B1112" s="152">
        <f t="shared" si="318"/>
        <v>2</v>
      </c>
      <c r="C1112" s="152">
        <f t="shared" si="319"/>
        <v>15</v>
      </c>
      <c r="D1112" s="152">
        <f t="shared" si="320"/>
        <v>23</v>
      </c>
      <c r="E1112" s="38" t="str">
        <f t="shared" si="321"/>
        <v/>
      </c>
      <c r="F1112" s="134">
        <v>24.2</v>
      </c>
      <c r="G1112" s="38" t="str">
        <f t="shared" si="322"/>
        <v>-</v>
      </c>
      <c r="H1112" s="38">
        <f t="shared" si="323"/>
        <v>24.2</v>
      </c>
      <c r="K1112" s="133">
        <v>43146.958333333336</v>
      </c>
      <c r="L1112" s="9">
        <f t="shared" si="306"/>
        <v>2</v>
      </c>
      <c r="M1112" s="9">
        <f t="shared" si="307"/>
        <v>15</v>
      </c>
      <c r="N1112" s="9">
        <f t="shared" si="308"/>
        <v>23</v>
      </c>
      <c r="O1112" s="31" t="str">
        <f t="shared" si="309"/>
        <v/>
      </c>
      <c r="P1112" s="134">
        <v>18.48</v>
      </c>
      <c r="Q1112" s="31" t="str">
        <f t="shared" si="310"/>
        <v>-</v>
      </c>
      <c r="R1112" s="31">
        <f t="shared" si="311"/>
        <v>18.48</v>
      </c>
      <c r="U1112" s="133">
        <v>43511.958333333336</v>
      </c>
      <c r="V1112" s="9">
        <f t="shared" si="312"/>
        <v>2</v>
      </c>
      <c r="W1112" s="9">
        <f t="shared" si="313"/>
        <v>15</v>
      </c>
      <c r="X1112" s="9">
        <f t="shared" si="314"/>
        <v>23</v>
      </c>
      <c r="Y1112" s="31" t="str">
        <f t="shared" si="315"/>
        <v/>
      </c>
      <c r="Z1112" s="134">
        <v>24.49</v>
      </c>
      <c r="AA1112" s="31" t="str">
        <f t="shared" si="316"/>
        <v>-</v>
      </c>
      <c r="AB1112" s="31">
        <f t="shared" si="317"/>
        <v>24.49</v>
      </c>
    </row>
    <row r="1113" spans="1:28" x14ac:dyDescent="0.3">
      <c r="A1113" s="133">
        <v>42782</v>
      </c>
      <c r="B1113" s="152">
        <f t="shared" si="318"/>
        <v>2</v>
      </c>
      <c r="C1113" s="152">
        <f t="shared" si="319"/>
        <v>16</v>
      </c>
      <c r="D1113" s="152">
        <f t="shared" si="320"/>
        <v>0</v>
      </c>
      <c r="E1113" s="38" t="str">
        <f t="shared" si="321"/>
        <v/>
      </c>
      <c r="F1113" s="134">
        <v>24.48</v>
      </c>
      <c r="G1113" s="38" t="str">
        <f t="shared" si="322"/>
        <v>-</v>
      </c>
      <c r="H1113" s="38">
        <f t="shared" si="323"/>
        <v>24.48</v>
      </c>
      <c r="K1113" s="133">
        <v>43147</v>
      </c>
      <c r="L1113" s="9">
        <f t="shared" si="306"/>
        <v>2</v>
      </c>
      <c r="M1113" s="9">
        <f t="shared" si="307"/>
        <v>16</v>
      </c>
      <c r="N1113" s="9">
        <f t="shared" si="308"/>
        <v>0</v>
      </c>
      <c r="O1113" s="31" t="str">
        <f t="shared" si="309"/>
        <v/>
      </c>
      <c r="P1113" s="134">
        <v>18.809999999999999</v>
      </c>
      <c r="Q1113" s="31" t="str">
        <f t="shared" si="310"/>
        <v>-</v>
      </c>
      <c r="R1113" s="31">
        <f t="shared" si="311"/>
        <v>18.809999999999999</v>
      </c>
      <c r="U1113" s="133">
        <v>43512</v>
      </c>
      <c r="V1113" s="9">
        <f t="shared" si="312"/>
        <v>2</v>
      </c>
      <c r="W1113" s="9">
        <f t="shared" si="313"/>
        <v>16</v>
      </c>
      <c r="X1113" s="9">
        <f t="shared" si="314"/>
        <v>0</v>
      </c>
      <c r="Y1113" s="31" t="str">
        <f t="shared" si="315"/>
        <v>W</v>
      </c>
      <c r="Z1113" s="134">
        <v>22.62</v>
      </c>
      <c r="AA1113" s="31" t="str">
        <f t="shared" si="316"/>
        <v>-</v>
      </c>
      <c r="AB1113" s="31">
        <f t="shared" si="317"/>
        <v>22.62</v>
      </c>
    </row>
    <row r="1114" spans="1:28" x14ac:dyDescent="0.3">
      <c r="A1114" s="133">
        <v>42782.041666666664</v>
      </c>
      <c r="B1114" s="152">
        <f t="shared" si="318"/>
        <v>2</v>
      </c>
      <c r="C1114" s="152">
        <f t="shared" si="319"/>
        <v>16</v>
      </c>
      <c r="D1114" s="152">
        <f t="shared" si="320"/>
        <v>1</v>
      </c>
      <c r="E1114" s="38" t="str">
        <f t="shared" si="321"/>
        <v/>
      </c>
      <c r="F1114" s="134">
        <v>24.3</v>
      </c>
      <c r="G1114" s="38" t="str">
        <f t="shared" si="322"/>
        <v>-</v>
      </c>
      <c r="H1114" s="38">
        <f t="shared" si="323"/>
        <v>24.3</v>
      </c>
      <c r="K1114" s="133">
        <v>43147.041666666664</v>
      </c>
      <c r="L1114" s="9">
        <f t="shared" si="306"/>
        <v>2</v>
      </c>
      <c r="M1114" s="9">
        <f t="shared" si="307"/>
        <v>16</v>
      </c>
      <c r="N1114" s="9">
        <f t="shared" si="308"/>
        <v>1</v>
      </c>
      <c r="O1114" s="31" t="str">
        <f t="shared" si="309"/>
        <v/>
      </c>
      <c r="P1114" s="134">
        <v>18.46</v>
      </c>
      <c r="Q1114" s="31" t="str">
        <f t="shared" si="310"/>
        <v>-</v>
      </c>
      <c r="R1114" s="31">
        <f t="shared" si="311"/>
        <v>18.46</v>
      </c>
      <c r="U1114" s="133">
        <v>43512.041666666664</v>
      </c>
      <c r="V1114" s="9">
        <f t="shared" si="312"/>
        <v>2</v>
      </c>
      <c r="W1114" s="9">
        <f t="shared" si="313"/>
        <v>16</v>
      </c>
      <c r="X1114" s="9">
        <f t="shared" si="314"/>
        <v>1</v>
      </c>
      <c r="Y1114" s="31" t="str">
        <f t="shared" si="315"/>
        <v>W</v>
      </c>
      <c r="Z1114" s="134">
        <v>22.61</v>
      </c>
      <c r="AA1114" s="31" t="str">
        <f t="shared" si="316"/>
        <v>-</v>
      </c>
      <c r="AB1114" s="31">
        <f t="shared" si="317"/>
        <v>22.61</v>
      </c>
    </row>
    <row r="1115" spans="1:28" x14ac:dyDescent="0.3">
      <c r="A1115" s="133">
        <v>42782.083333333336</v>
      </c>
      <c r="B1115" s="152">
        <f t="shared" si="318"/>
        <v>2</v>
      </c>
      <c r="C1115" s="152">
        <f t="shared" si="319"/>
        <v>16</v>
      </c>
      <c r="D1115" s="152">
        <f t="shared" si="320"/>
        <v>2</v>
      </c>
      <c r="E1115" s="38" t="str">
        <f t="shared" si="321"/>
        <v/>
      </c>
      <c r="F1115" s="134">
        <v>23.88</v>
      </c>
      <c r="G1115" s="38" t="str">
        <f t="shared" si="322"/>
        <v>-</v>
      </c>
      <c r="H1115" s="38">
        <f t="shared" si="323"/>
        <v>23.88</v>
      </c>
      <c r="K1115" s="133">
        <v>43147.083333333336</v>
      </c>
      <c r="L1115" s="9">
        <f t="shared" si="306"/>
        <v>2</v>
      </c>
      <c r="M1115" s="9">
        <f t="shared" si="307"/>
        <v>16</v>
      </c>
      <c r="N1115" s="9">
        <f t="shared" si="308"/>
        <v>2</v>
      </c>
      <c r="O1115" s="31" t="str">
        <f t="shared" si="309"/>
        <v/>
      </c>
      <c r="P1115" s="134">
        <v>17.78</v>
      </c>
      <c r="Q1115" s="31" t="str">
        <f t="shared" si="310"/>
        <v>-</v>
      </c>
      <c r="R1115" s="31">
        <f t="shared" si="311"/>
        <v>17.78</v>
      </c>
      <c r="U1115" s="133">
        <v>43512.083333333336</v>
      </c>
      <c r="V1115" s="9">
        <f t="shared" si="312"/>
        <v>2</v>
      </c>
      <c r="W1115" s="9">
        <f t="shared" si="313"/>
        <v>16</v>
      </c>
      <c r="X1115" s="9">
        <f t="shared" si="314"/>
        <v>2</v>
      </c>
      <c r="Y1115" s="31" t="str">
        <f t="shared" si="315"/>
        <v>W</v>
      </c>
      <c r="Z1115" s="134">
        <v>21.92</v>
      </c>
      <c r="AA1115" s="31" t="str">
        <f t="shared" si="316"/>
        <v>-</v>
      </c>
      <c r="AB1115" s="31">
        <f t="shared" si="317"/>
        <v>21.92</v>
      </c>
    </row>
    <row r="1116" spans="1:28" x14ac:dyDescent="0.3">
      <c r="A1116" s="133">
        <v>42782.125</v>
      </c>
      <c r="B1116" s="152">
        <f t="shared" si="318"/>
        <v>2</v>
      </c>
      <c r="C1116" s="152">
        <f t="shared" si="319"/>
        <v>16</v>
      </c>
      <c r="D1116" s="152">
        <f t="shared" si="320"/>
        <v>3</v>
      </c>
      <c r="E1116" s="38" t="str">
        <f t="shared" si="321"/>
        <v/>
      </c>
      <c r="F1116" s="134">
        <v>24.19</v>
      </c>
      <c r="G1116" s="38" t="str">
        <f t="shared" si="322"/>
        <v>-</v>
      </c>
      <c r="H1116" s="38">
        <f t="shared" si="323"/>
        <v>24.19</v>
      </c>
      <c r="K1116" s="133">
        <v>43147.125</v>
      </c>
      <c r="L1116" s="9">
        <f t="shared" si="306"/>
        <v>2</v>
      </c>
      <c r="M1116" s="9">
        <f t="shared" si="307"/>
        <v>16</v>
      </c>
      <c r="N1116" s="9">
        <f t="shared" si="308"/>
        <v>3</v>
      </c>
      <c r="O1116" s="31" t="str">
        <f t="shared" si="309"/>
        <v/>
      </c>
      <c r="P1116" s="134">
        <v>18.18</v>
      </c>
      <c r="Q1116" s="31" t="str">
        <f t="shared" si="310"/>
        <v>-</v>
      </c>
      <c r="R1116" s="31">
        <f t="shared" si="311"/>
        <v>18.18</v>
      </c>
      <c r="U1116" s="133">
        <v>43512.125</v>
      </c>
      <c r="V1116" s="9">
        <f t="shared" si="312"/>
        <v>2</v>
      </c>
      <c r="W1116" s="9">
        <f t="shared" si="313"/>
        <v>16</v>
      </c>
      <c r="X1116" s="9">
        <f t="shared" si="314"/>
        <v>3</v>
      </c>
      <c r="Y1116" s="31" t="str">
        <f t="shared" si="315"/>
        <v>W</v>
      </c>
      <c r="Z1116" s="134">
        <v>21.95</v>
      </c>
      <c r="AA1116" s="31" t="str">
        <f t="shared" si="316"/>
        <v>-</v>
      </c>
      <c r="AB1116" s="31">
        <f t="shared" si="317"/>
        <v>21.95</v>
      </c>
    </row>
    <row r="1117" spans="1:28" x14ac:dyDescent="0.3">
      <c r="A1117" s="133">
        <v>42782.166666666664</v>
      </c>
      <c r="B1117" s="152">
        <f t="shared" si="318"/>
        <v>2</v>
      </c>
      <c r="C1117" s="152">
        <f t="shared" si="319"/>
        <v>16</v>
      </c>
      <c r="D1117" s="152">
        <f t="shared" si="320"/>
        <v>4</v>
      </c>
      <c r="E1117" s="38" t="str">
        <f t="shared" si="321"/>
        <v/>
      </c>
      <c r="F1117" s="134">
        <v>24.5</v>
      </c>
      <c r="G1117" s="38" t="str">
        <f t="shared" si="322"/>
        <v>-</v>
      </c>
      <c r="H1117" s="38">
        <f t="shared" si="323"/>
        <v>24.5</v>
      </c>
      <c r="K1117" s="133">
        <v>43147.166666666664</v>
      </c>
      <c r="L1117" s="9">
        <f t="shared" si="306"/>
        <v>2</v>
      </c>
      <c r="M1117" s="9">
        <f t="shared" si="307"/>
        <v>16</v>
      </c>
      <c r="N1117" s="9">
        <f t="shared" si="308"/>
        <v>4</v>
      </c>
      <c r="O1117" s="31" t="str">
        <f t="shared" si="309"/>
        <v/>
      </c>
      <c r="P1117" s="134">
        <v>18.45</v>
      </c>
      <c r="Q1117" s="31" t="str">
        <f t="shared" si="310"/>
        <v>-</v>
      </c>
      <c r="R1117" s="31">
        <f t="shared" si="311"/>
        <v>18.45</v>
      </c>
      <c r="U1117" s="133">
        <v>43512.166666666664</v>
      </c>
      <c r="V1117" s="9">
        <f t="shared" si="312"/>
        <v>2</v>
      </c>
      <c r="W1117" s="9">
        <f t="shared" si="313"/>
        <v>16</v>
      </c>
      <c r="X1117" s="9">
        <f t="shared" si="314"/>
        <v>4</v>
      </c>
      <c r="Y1117" s="31" t="str">
        <f t="shared" si="315"/>
        <v>W</v>
      </c>
      <c r="Z1117" s="134">
        <v>21.98</v>
      </c>
      <c r="AA1117" s="31" t="str">
        <f t="shared" si="316"/>
        <v>-</v>
      </c>
      <c r="AB1117" s="31">
        <f t="shared" si="317"/>
        <v>21.98</v>
      </c>
    </row>
    <row r="1118" spans="1:28" x14ac:dyDescent="0.3">
      <c r="A1118" s="133">
        <v>42782.208333333336</v>
      </c>
      <c r="B1118" s="152">
        <f t="shared" si="318"/>
        <v>2</v>
      </c>
      <c r="C1118" s="152">
        <f t="shared" si="319"/>
        <v>16</v>
      </c>
      <c r="D1118" s="152">
        <f t="shared" si="320"/>
        <v>5</v>
      </c>
      <c r="E1118" s="38" t="str">
        <f t="shared" si="321"/>
        <v/>
      </c>
      <c r="F1118" s="134">
        <v>28.17</v>
      </c>
      <c r="G1118" s="38" t="str">
        <f t="shared" si="322"/>
        <v>-</v>
      </c>
      <c r="H1118" s="38">
        <f t="shared" si="323"/>
        <v>28.17</v>
      </c>
      <c r="K1118" s="133">
        <v>43147.208333333336</v>
      </c>
      <c r="L1118" s="9">
        <f t="shared" si="306"/>
        <v>2</v>
      </c>
      <c r="M1118" s="9">
        <f t="shared" si="307"/>
        <v>16</v>
      </c>
      <c r="N1118" s="9">
        <f t="shared" si="308"/>
        <v>5</v>
      </c>
      <c r="O1118" s="31" t="str">
        <f t="shared" si="309"/>
        <v/>
      </c>
      <c r="P1118" s="134">
        <v>20.68</v>
      </c>
      <c r="Q1118" s="31" t="str">
        <f t="shared" si="310"/>
        <v>-</v>
      </c>
      <c r="R1118" s="31">
        <f t="shared" si="311"/>
        <v>20.68</v>
      </c>
      <c r="U1118" s="133">
        <v>43512.208333333336</v>
      </c>
      <c r="V1118" s="9">
        <f t="shared" si="312"/>
        <v>2</v>
      </c>
      <c r="W1118" s="9">
        <f t="shared" si="313"/>
        <v>16</v>
      </c>
      <c r="X1118" s="9">
        <f t="shared" si="314"/>
        <v>5</v>
      </c>
      <c r="Y1118" s="31" t="str">
        <f t="shared" si="315"/>
        <v>W</v>
      </c>
      <c r="Z1118" s="134">
        <v>23.91</v>
      </c>
      <c r="AA1118" s="31" t="str">
        <f t="shared" si="316"/>
        <v>-</v>
      </c>
      <c r="AB1118" s="31">
        <f t="shared" si="317"/>
        <v>23.91</v>
      </c>
    </row>
    <row r="1119" spans="1:28" x14ac:dyDescent="0.3">
      <c r="A1119" s="133">
        <v>42782.25</v>
      </c>
      <c r="B1119" s="152">
        <f t="shared" si="318"/>
        <v>2</v>
      </c>
      <c r="C1119" s="152">
        <f t="shared" si="319"/>
        <v>16</v>
      </c>
      <c r="D1119" s="152">
        <f t="shared" si="320"/>
        <v>6</v>
      </c>
      <c r="E1119" s="38" t="str">
        <f t="shared" si="321"/>
        <v/>
      </c>
      <c r="F1119" s="134">
        <v>41.09</v>
      </c>
      <c r="G1119" s="38" t="str">
        <f t="shared" si="322"/>
        <v>-</v>
      </c>
      <c r="H1119" s="38">
        <f t="shared" si="323"/>
        <v>41.09</v>
      </c>
      <c r="K1119" s="133">
        <v>43147.25</v>
      </c>
      <c r="L1119" s="9">
        <f t="shared" si="306"/>
        <v>2</v>
      </c>
      <c r="M1119" s="9">
        <f t="shared" si="307"/>
        <v>16</v>
      </c>
      <c r="N1119" s="9">
        <f t="shared" si="308"/>
        <v>6</v>
      </c>
      <c r="O1119" s="31" t="str">
        <f t="shared" si="309"/>
        <v/>
      </c>
      <c r="P1119" s="134">
        <v>23.91</v>
      </c>
      <c r="Q1119" s="31" t="str">
        <f t="shared" si="310"/>
        <v>-</v>
      </c>
      <c r="R1119" s="31">
        <f t="shared" si="311"/>
        <v>23.91</v>
      </c>
      <c r="U1119" s="133">
        <v>43512.25</v>
      </c>
      <c r="V1119" s="9">
        <f t="shared" si="312"/>
        <v>2</v>
      </c>
      <c r="W1119" s="9">
        <f t="shared" si="313"/>
        <v>16</v>
      </c>
      <c r="X1119" s="9">
        <f t="shared" si="314"/>
        <v>6</v>
      </c>
      <c r="Y1119" s="31" t="str">
        <f t="shared" si="315"/>
        <v>W</v>
      </c>
      <c r="Z1119" s="134">
        <v>26.05</v>
      </c>
      <c r="AA1119" s="31" t="str">
        <f t="shared" si="316"/>
        <v>-</v>
      </c>
      <c r="AB1119" s="31">
        <f t="shared" si="317"/>
        <v>26.05</v>
      </c>
    </row>
    <row r="1120" spans="1:28" x14ac:dyDescent="0.3">
      <c r="A1120" s="133">
        <v>42782.291666666664</v>
      </c>
      <c r="B1120" s="152">
        <f t="shared" si="318"/>
        <v>2</v>
      </c>
      <c r="C1120" s="152">
        <f t="shared" si="319"/>
        <v>16</v>
      </c>
      <c r="D1120" s="152">
        <f t="shared" si="320"/>
        <v>7</v>
      </c>
      <c r="E1120" s="38" t="str">
        <f t="shared" si="321"/>
        <v/>
      </c>
      <c r="F1120" s="134">
        <v>42.23</v>
      </c>
      <c r="G1120" s="38" t="str">
        <f t="shared" si="322"/>
        <v>-</v>
      </c>
      <c r="H1120" s="38">
        <f t="shared" si="323"/>
        <v>42.23</v>
      </c>
      <c r="K1120" s="133">
        <v>43147.291666666664</v>
      </c>
      <c r="L1120" s="9">
        <f t="shared" si="306"/>
        <v>2</v>
      </c>
      <c r="M1120" s="9">
        <f t="shared" si="307"/>
        <v>16</v>
      </c>
      <c r="N1120" s="9">
        <f t="shared" si="308"/>
        <v>7</v>
      </c>
      <c r="O1120" s="31" t="str">
        <f t="shared" si="309"/>
        <v/>
      </c>
      <c r="P1120" s="134">
        <v>24.96</v>
      </c>
      <c r="Q1120" s="31" t="str">
        <f t="shared" si="310"/>
        <v>-</v>
      </c>
      <c r="R1120" s="31">
        <f t="shared" si="311"/>
        <v>24.96</v>
      </c>
      <c r="U1120" s="133">
        <v>43512.291666666664</v>
      </c>
      <c r="V1120" s="9">
        <f t="shared" si="312"/>
        <v>2</v>
      </c>
      <c r="W1120" s="9">
        <f t="shared" si="313"/>
        <v>16</v>
      </c>
      <c r="X1120" s="9">
        <f t="shared" si="314"/>
        <v>7</v>
      </c>
      <c r="Y1120" s="31" t="str">
        <f t="shared" si="315"/>
        <v>W</v>
      </c>
      <c r="Z1120" s="134">
        <v>26.51</v>
      </c>
      <c r="AA1120" s="31" t="str">
        <f t="shared" si="316"/>
        <v>-</v>
      </c>
      <c r="AB1120" s="31">
        <f t="shared" si="317"/>
        <v>26.51</v>
      </c>
    </row>
    <row r="1121" spans="1:28" x14ac:dyDescent="0.3">
      <c r="A1121" s="133">
        <v>42782.333333333336</v>
      </c>
      <c r="B1121" s="152">
        <f t="shared" si="318"/>
        <v>2</v>
      </c>
      <c r="C1121" s="152">
        <f t="shared" si="319"/>
        <v>16</v>
      </c>
      <c r="D1121" s="152">
        <f t="shared" si="320"/>
        <v>8</v>
      </c>
      <c r="E1121" s="38" t="str">
        <f t="shared" si="321"/>
        <v/>
      </c>
      <c r="F1121" s="134">
        <v>38.020000000000003</v>
      </c>
      <c r="G1121" s="38">
        <f t="shared" si="322"/>
        <v>38.020000000000003</v>
      </c>
      <c r="H1121" s="38" t="str">
        <f t="shared" si="323"/>
        <v>-</v>
      </c>
      <c r="K1121" s="133">
        <v>43147.333333333336</v>
      </c>
      <c r="L1121" s="9">
        <f t="shared" si="306"/>
        <v>2</v>
      </c>
      <c r="M1121" s="9">
        <f t="shared" si="307"/>
        <v>16</v>
      </c>
      <c r="N1121" s="9">
        <f t="shared" si="308"/>
        <v>8</v>
      </c>
      <c r="O1121" s="31" t="str">
        <f t="shared" si="309"/>
        <v/>
      </c>
      <c r="P1121" s="134">
        <v>24.38</v>
      </c>
      <c r="Q1121" s="31">
        <f t="shared" si="310"/>
        <v>24.38</v>
      </c>
      <c r="R1121" s="31" t="str">
        <f t="shared" si="311"/>
        <v>-</v>
      </c>
      <c r="U1121" s="133">
        <v>43512.333333333336</v>
      </c>
      <c r="V1121" s="9">
        <f t="shared" si="312"/>
        <v>2</v>
      </c>
      <c r="W1121" s="9">
        <f t="shared" si="313"/>
        <v>16</v>
      </c>
      <c r="X1121" s="9">
        <f t="shared" si="314"/>
        <v>8</v>
      </c>
      <c r="Y1121" s="31" t="str">
        <f t="shared" si="315"/>
        <v>W</v>
      </c>
      <c r="Z1121" s="134">
        <v>28.35</v>
      </c>
      <c r="AA1121" s="31" t="str">
        <f t="shared" si="316"/>
        <v>-</v>
      </c>
      <c r="AB1121" s="31">
        <f t="shared" si="317"/>
        <v>28.35</v>
      </c>
    </row>
    <row r="1122" spans="1:28" x14ac:dyDescent="0.3">
      <c r="A1122" s="133">
        <v>42782.375</v>
      </c>
      <c r="B1122" s="152">
        <f t="shared" si="318"/>
        <v>2</v>
      </c>
      <c r="C1122" s="152">
        <f t="shared" si="319"/>
        <v>16</v>
      </c>
      <c r="D1122" s="152">
        <f t="shared" si="320"/>
        <v>9</v>
      </c>
      <c r="E1122" s="38" t="str">
        <f t="shared" si="321"/>
        <v/>
      </c>
      <c r="F1122" s="134">
        <v>35.78</v>
      </c>
      <c r="G1122" s="38">
        <f t="shared" si="322"/>
        <v>35.78</v>
      </c>
      <c r="H1122" s="38" t="str">
        <f t="shared" si="323"/>
        <v>-</v>
      </c>
      <c r="K1122" s="133">
        <v>43147.375</v>
      </c>
      <c r="L1122" s="9">
        <f t="shared" si="306"/>
        <v>2</v>
      </c>
      <c r="M1122" s="9">
        <f t="shared" si="307"/>
        <v>16</v>
      </c>
      <c r="N1122" s="9">
        <f t="shared" si="308"/>
        <v>9</v>
      </c>
      <c r="O1122" s="31" t="str">
        <f t="shared" si="309"/>
        <v/>
      </c>
      <c r="P1122" s="134">
        <v>24.98</v>
      </c>
      <c r="Q1122" s="31">
        <f t="shared" si="310"/>
        <v>24.98</v>
      </c>
      <c r="R1122" s="31" t="str">
        <f t="shared" si="311"/>
        <v>-</v>
      </c>
      <c r="U1122" s="133">
        <v>43512.375</v>
      </c>
      <c r="V1122" s="9">
        <f t="shared" si="312"/>
        <v>2</v>
      </c>
      <c r="W1122" s="9">
        <f t="shared" si="313"/>
        <v>16</v>
      </c>
      <c r="X1122" s="9">
        <f t="shared" si="314"/>
        <v>9</v>
      </c>
      <c r="Y1122" s="31" t="str">
        <f t="shared" si="315"/>
        <v>W</v>
      </c>
      <c r="Z1122" s="134">
        <v>29.94</v>
      </c>
      <c r="AA1122" s="31" t="str">
        <f t="shared" si="316"/>
        <v>-</v>
      </c>
      <c r="AB1122" s="31">
        <f t="shared" si="317"/>
        <v>29.94</v>
      </c>
    </row>
    <row r="1123" spans="1:28" x14ac:dyDescent="0.3">
      <c r="A1123" s="133">
        <v>42782.416666666664</v>
      </c>
      <c r="B1123" s="152">
        <f t="shared" si="318"/>
        <v>2</v>
      </c>
      <c r="C1123" s="152">
        <f t="shared" si="319"/>
        <v>16</v>
      </c>
      <c r="D1123" s="152">
        <f t="shared" si="320"/>
        <v>10</v>
      </c>
      <c r="E1123" s="38" t="str">
        <f t="shared" si="321"/>
        <v/>
      </c>
      <c r="F1123" s="134">
        <v>33.909999999999997</v>
      </c>
      <c r="G1123" s="38">
        <f t="shared" si="322"/>
        <v>33.909999999999997</v>
      </c>
      <c r="H1123" s="38" t="str">
        <f t="shared" si="323"/>
        <v>-</v>
      </c>
      <c r="K1123" s="133">
        <v>43147.416666666664</v>
      </c>
      <c r="L1123" s="9">
        <f t="shared" si="306"/>
        <v>2</v>
      </c>
      <c r="M1123" s="9">
        <f t="shared" si="307"/>
        <v>16</v>
      </c>
      <c r="N1123" s="9">
        <f t="shared" si="308"/>
        <v>10</v>
      </c>
      <c r="O1123" s="31" t="str">
        <f t="shared" si="309"/>
        <v/>
      </c>
      <c r="P1123" s="134">
        <v>26.78</v>
      </c>
      <c r="Q1123" s="31">
        <f t="shared" si="310"/>
        <v>26.78</v>
      </c>
      <c r="R1123" s="31" t="str">
        <f t="shared" si="311"/>
        <v>-</v>
      </c>
      <c r="U1123" s="133">
        <v>43512.416666666664</v>
      </c>
      <c r="V1123" s="9">
        <f t="shared" si="312"/>
        <v>2</v>
      </c>
      <c r="W1123" s="9">
        <f t="shared" si="313"/>
        <v>16</v>
      </c>
      <c r="X1123" s="9">
        <f t="shared" si="314"/>
        <v>10</v>
      </c>
      <c r="Y1123" s="31" t="str">
        <f t="shared" si="315"/>
        <v>W</v>
      </c>
      <c r="Z1123" s="134">
        <v>29.44</v>
      </c>
      <c r="AA1123" s="31" t="str">
        <f t="shared" si="316"/>
        <v>-</v>
      </c>
      <c r="AB1123" s="31">
        <f t="shared" si="317"/>
        <v>29.44</v>
      </c>
    </row>
    <row r="1124" spans="1:28" x14ac:dyDescent="0.3">
      <c r="A1124" s="133">
        <v>42782.458333333336</v>
      </c>
      <c r="B1124" s="152">
        <f t="shared" si="318"/>
        <v>2</v>
      </c>
      <c r="C1124" s="152">
        <f t="shared" si="319"/>
        <v>16</v>
      </c>
      <c r="D1124" s="152">
        <f t="shared" si="320"/>
        <v>11</v>
      </c>
      <c r="E1124" s="38" t="str">
        <f t="shared" si="321"/>
        <v/>
      </c>
      <c r="F1124" s="134">
        <v>31.83</v>
      </c>
      <c r="G1124" s="38">
        <f t="shared" si="322"/>
        <v>31.83</v>
      </c>
      <c r="H1124" s="38" t="str">
        <f t="shared" si="323"/>
        <v>-</v>
      </c>
      <c r="K1124" s="133">
        <v>43147.458333333336</v>
      </c>
      <c r="L1124" s="9">
        <f t="shared" si="306"/>
        <v>2</v>
      </c>
      <c r="M1124" s="9">
        <f t="shared" si="307"/>
        <v>16</v>
      </c>
      <c r="N1124" s="9">
        <f t="shared" si="308"/>
        <v>11</v>
      </c>
      <c r="O1124" s="31" t="str">
        <f t="shared" si="309"/>
        <v/>
      </c>
      <c r="P1124" s="134">
        <v>26.38</v>
      </c>
      <c r="Q1124" s="31">
        <f t="shared" si="310"/>
        <v>26.38</v>
      </c>
      <c r="R1124" s="31" t="str">
        <f t="shared" si="311"/>
        <v>-</v>
      </c>
      <c r="U1124" s="133">
        <v>43512.458333333336</v>
      </c>
      <c r="V1124" s="9">
        <f t="shared" si="312"/>
        <v>2</v>
      </c>
      <c r="W1124" s="9">
        <f t="shared" si="313"/>
        <v>16</v>
      </c>
      <c r="X1124" s="9">
        <f t="shared" si="314"/>
        <v>11</v>
      </c>
      <c r="Y1124" s="31" t="str">
        <f t="shared" si="315"/>
        <v>W</v>
      </c>
      <c r="Z1124" s="134">
        <v>26.99</v>
      </c>
      <c r="AA1124" s="31" t="str">
        <f t="shared" si="316"/>
        <v>-</v>
      </c>
      <c r="AB1124" s="31">
        <f t="shared" si="317"/>
        <v>26.99</v>
      </c>
    </row>
    <row r="1125" spans="1:28" x14ac:dyDescent="0.3">
      <c r="A1125" s="133">
        <v>42782.5</v>
      </c>
      <c r="B1125" s="152">
        <f t="shared" si="318"/>
        <v>2</v>
      </c>
      <c r="C1125" s="152">
        <f t="shared" si="319"/>
        <v>16</v>
      </c>
      <c r="D1125" s="152">
        <f t="shared" si="320"/>
        <v>12</v>
      </c>
      <c r="E1125" s="38" t="str">
        <f t="shared" si="321"/>
        <v/>
      </c>
      <c r="F1125" s="134">
        <v>29.16</v>
      </c>
      <c r="G1125" s="38">
        <f t="shared" si="322"/>
        <v>29.16</v>
      </c>
      <c r="H1125" s="38" t="str">
        <f t="shared" si="323"/>
        <v>-</v>
      </c>
      <c r="K1125" s="133">
        <v>43147.5</v>
      </c>
      <c r="L1125" s="9">
        <f t="shared" si="306"/>
        <v>2</v>
      </c>
      <c r="M1125" s="9">
        <f t="shared" si="307"/>
        <v>16</v>
      </c>
      <c r="N1125" s="9">
        <f t="shared" si="308"/>
        <v>12</v>
      </c>
      <c r="O1125" s="31" t="str">
        <f t="shared" si="309"/>
        <v/>
      </c>
      <c r="P1125" s="134">
        <v>26.36</v>
      </c>
      <c r="Q1125" s="31">
        <f t="shared" si="310"/>
        <v>26.36</v>
      </c>
      <c r="R1125" s="31" t="str">
        <f t="shared" si="311"/>
        <v>-</v>
      </c>
      <c r="U1125" s="133">
        <v>43512.5</v>
      </c>
      <c r="V1125" s="9">
        <f t="shared" si="312"/>
        <v>2</v>
      </c>
      <c r="W1125" s="9">
        <f t="shared" si="313"/>
        <v>16</v>
      </c>
      <c r="X1125" s="9">
        <f t="shared" si="314"/>
        <v>12</v>
      </c>
      <c r="Y1125" s="31" t="str">
        <f t="shared" si="315"/>
        <v>W</v>
      </c>
      <c r="Z1125" s="134">
        <v>26.35</v>
      </c>
      <c r="AA1125" s="31" t="str">
        <f t="shared" si="316"/>
        <v>-</v>
      </c>
      <c r="AB1125" s="31">
        <f t="shared" si="317"/>
        <v>26.35</v>
      </c>
    </row>
    <row r="1126" spans="1:28" x14ac:dyDescent="0.3">
      <c r="A1126" s="133">
        <v>42782.541666666664</v>
      </c>
      <c r="B1126" s="152">
        <f t="shared" si="318"/>
        <v>2</v>
      </c>
      <c r="C1126" s="152">
        <f t="shared" si="319"/>
        <v>16</v>
      </c>
      <c r="D1126" s="152">
        <f t="shared" si="320"/>
        <v>13</v>
      </c>
      <c r="E1126" s="38" t="str">
        <f t="shared" si="321"/>
        <v/>
      </c>
      <c r="F1126" s="134">
        <v>28.03</v>
      </c>
      <c r="G1126" s="38">
        <f t="shared" si="322"/>
        <v>28.03</v>
      </c>
      <c r="H1126" s="38" t="str">
        <f t="shared" si="323"/>
        <v>-</v>
      </c>
      <c r="K1126" s="133">
        <v>43147.541666666664</v>
      </c>
      <c r="L1126" s="9">
        <f t="shared" si="306"/>
        <v>2</v>
      </c>
      <c r="M1126" s="9">
        <f t="shared" si="307"/>
        <v>16</v>
      </c>
      <c r="N1126" s="9">
        <f t="shared" si="308"/>
        <v>13</v>
      </c>
      <c r="O1126" s="31" t="str">
        <f t="shared" si="309"/>
        <v/>
      </c>
      <c r="P1126" s="134">
        <v>26.59</v>
      </c>
      <c r="Q1126" s="31">
        <f t="shared" si="310"/>
        <v>26.59</v>
      </c>
      <c r="R1126" s="31" t="str">
        <f t="shared" si="311"/>
        <v>-</v>
      </c>
      <c r="U1126" s="133">
        <v>43512.541666666664</v>
      </c>
      <c r="V1126" s="9">
        <f t="shared" si="312"/>
        <v>2</v>
      </c>
      <c r="W1126" s="9">
        <f t="shared" si="313"/>
        <v>16</v>
      </c>
      <c r="X1126" s="9">
        <f t="shared" si="314"/>
        <v>13</v>
      </c>
      <c r="Y1126" s="31" t="str">
        <f t="shared" si="315"/>
        <v>W</v>
      </c>
      <c r="Z1126" s="134">
        <v>25.79</v>
      </c>
      <c r="AA1126" s="31" t="str">
        <f t="shared" si="316"/>
        <v>-</v>
      </c>
      <c r="AB1126" s="31">
        <f t="shared" si="317"/>
        <v>25.79</v>
      </c>
    </row>
    <row r="1127" spans="1:28" x14ac:dyDescent="0.3">
      <c r="A1127" s="133">
        <v>42782.583333333336</v>
      </c>
      <c r="B1127" s="152">
        <f t="shared" si="318"/>
        <v>2</v>
      </c>
      <c r="C1127" s="152">
        <f t="shared" si="319"/>
        <v>16</v>
      </c>
      <c r="D1127" s="152">
        <f t="shared" si="320"/>
        <v>14</v>
      </c>
      <c r="E1127" s="38" t="str">
        <f t="shared" si="321"/>
        <v/>
      </c>
      <c r="F1127" s="134">
        <v>26.89</v>
      </c>
      <c r="G1127" s="38">
        <f t="shared" si="322"/>
        <v>26.89</v>
      </c>
      <c r="H1127" s="38" t="str">
        <f t="shared" si="323"/>
        <v>-</v>
      </c>
      <c r="K1127" s="133">
        <v>43147.583333333336</v>
      </c>
      <c r="L1127" s="9">
        <f t="shared" si="306"/>
        <v>2</v>
      </c>
      <c r="M1127" s="9">
        <f t="shared" si="307"/>
        <v>16</v>
      </c>
      <c r="N1127" s="9">
        <f t="shared" si="308"/>
        <v>14</v>
      </c>
      <c r="O1127" s="31" t="str">
        <f t="shared" si="309"/>
        <v/>
      </c>
      <c r="P1127" s="134">
        <v>25.94</v>
      </c>
      <c r="Q1127" s="31">
        <f t="shared" si="310"/>
        <v>25.94</v>
      </c>
      <c r="R1127" s="31" t="str">
        <f t="shared" si="311"/>
        <v>-</v>
      </c>
      <c r="U1127" s="133">
        <v>43512.583333333336</v>
      </c>
      <c r="V1127" s="9">
        <f t="shared" si="312"/>
        <v>2</v>
      </c>
      <c r="W1127" s="9">
        <f t="shared" si="313"/>
        <v>16</v>
      </c>
      <c r="X1127" s="9">
        <f t="shared" si="314"/>
        <v>14</v>
      </c>
      <c r="Y1127" s="31" t="str">
        <f t="shared" si="315"/>
        <v>W</v>
      </c>
      <c r="Z1127" s="134">
        <v>24.45</v>
      </c>
      <c r="AA1127" s="31" t="str">
        <f t="shared" si="316"/>
        <v>-</v>
      </c>
      <c r="AB1127" s="31">
        <f t="shared" si="317"/>
        <v>24.45</v>
      </c>
    </row>
    <row r="1128" spans="1:28" x14ac:dyDescent="0.3">
      <c r="A1128" s="133">
        <v>42782.625</v>
      </c>
      <c r="B1128" s="152">
        <f t="shared" si="318"/>
        <v>2</v>
      </c>
      <c r="C1128" s="152">
        <f t="shared" si="319"/>
        <v>16</v>
      </c>
      <c r="D1128" s="152">
        <f t="shared" si="320"/>
        <v>15</v>
      </c>
      <c r="E1128" s="38" t="str">
        <f t="shared" si="321"/>
        <v/>
      </c>
      <c r="F1128" s="134">
        <v>26.49</v>
      </c>
      <c r="G1128" s="38">
        <f t="shared" si="322"/>
        <v>26.49</v>
      </c>
      <c r="H1128" s="38" t="str">
        <f t="shared" si="323"/>
        <v>-</v>
      </c>
      <c r="K1128" s="133">
        <v>43147.625</v>
      </c>
      <c r="L1128" s="9">
        <f t="shared" si="306"/>
        <v>2</v>
      </c>
      <c r="M1128" s="9">
        <f t="shared" si="307"/>
        <v>16</v>
      </c>
      <c r="N1128" s="9">
        <f t="shared" si="308"/>
        <v>15</v>
      </c>
      <c r="O1128" s="31" t="str">
        <f t="shared" si="309"/>
        <v/>
      </c>
      <c r="P1128" s="134">
        <v>25.17</v>
      </c>
      <c r="Q1128" s="31">
        <f t="shared" si="310"/>
        <v>25.17</v>
      </c>
      <c r="R1128" s="31" t="str">
        <f t="shared" si="311"/>
        <v>-</v>
      </c>
      <c r="U1128" s="133">
        <v>43512.625</v>
      </c>
      <c r="V1128" s="9">
        <f t="shared" si="312"/>
        <v>2</v>
      </c>
      <c r="W1128" s="9">
        <f t="shared" si="313"/>
        <v>16</v>
      </c>
      <c r="X1128" s="9">
        <f t="shared" si="314"/>
        <v>15</v>
      </c>
      <c r="Y1128" s="31" t="str">
        <f t="shared" si="315"/>
        <v>W</v>
      </c>
      <c r="Z1128" s="134">
        <v>24.11</v>
      </c>
      <c r="AA1128" s="31" t="str">
        <f t="shared" si="316"/>
        <v>-</v>
      </c>
      <c r="AB1128" s="31">
        <f t="shared" si="317"/>
        <v>24.11</v>
      </c>
    </row>
    <row r="1129" spans="1:28" x14ac:dyDescent="0.3">
      <c r="A1129" s="133">
        <v>42782.666666666664</v>
      </c>
      <c r="B1129" s="152">
        <f t="shared" si="318"/>
        <v>2</v>
      </c>
      <c r="C1129" s="152">
        <f t="shared" si="319"/>
        <v>16</v>
      </c>
      <c r="D1129" s="152">
        <f t="shared" si="320"/>
        <v>16</v>
      </c>
      <c r="E1129" s="38" t="str">
        <f t="shared" si="321"/>
        <v/>
      </c>
      <c r="F1129" s="134">
        <v>27.4</v>
      </c>
      <c r="G1129" s="38">
        <f t="shared" si="322"/>
        <v>27.4</v>
      </c>
      <c r="H1129" s="38" t="str">
        <f t="shared" si="323"/>
        <v>-</v>
      </c>
      <c r="K1129" s="133">
        <v>43147.666666666664</v>
      </c>
      <c r="L1129" s="9">
        <f t="shared" si="306"/>
        <v>2</v>
      </c>
      <c r="M1129" s="9">
        <f t="shared" si="307"/>
        <v>16</v>
      </c>
      <c r="N1129" s="9">
        <f t="shared" si="308"/>
        <v>16</v>
      </c>
      <c r="O1129" s="31" t="str">
        <f t="shared" si="309"/>
        <v/>
      </c>
      <c r="P1129" s="134">
        <v>26.1</v>
      </c>
      <c r="Q1129" s="31">
        <f t="shared" si="310"/>
        <v>26.1</v>
      </c>
      <c r="R1129" s="31" t="str">
        <f t="shared" si="311"/>
        <v>-</v>
      </c>
      <c r="U1129" s="133">
        <v>43512.666666666664</v>
      </c>
      <c r="V1129" s="9">
        <f t="shared" si="312"/>
        <v>2</v>
      </c>
      <c r="W1129" s="9">
        <f t="shared" si="313"/>
        <v>16</v>
      </c>
      <c r="X1129" s="9">
        <f t="shared" si="314"/>
        <v>16</v>
      </c>
      <c r="Y1129" s="31" t="str">
        <f t="shared" si="315"/>
        <v>W</v>
      </c>
      <c r="Z1129" s="134">
        <v>24.34</v>
      </c>
      <c r="AA1129" s="31" t="str">
        <f t="shared" si="316"/>
        <v>-</v>
      </c>
      <c r="AB1129" s="31">
        <f t="shared" si="317"/>
        <v>24.34</v>
      </c>
    </row>
    <row r="1130" spans="1:28" x14ac:dyDescent="0.3">
      <c r="A1130" s="133">
        <v>42782.708333333336</v>
      </c>
      <c r="B1130" s="152">
        <f t="shared" si="318"/>
        <v>2</v>
      </c>
      <c r="C1130" s="152">
        <f t="shared" si="319"/>
        <v>16</v>
      </c>
      <c r="D1130" s="152">
        <f t="shared" si="320"/>
        <v>17</v>
      </c>
      <c r="E1130" s="38" t="str">
        <f t="shared" si="321"/>
        <v/>
      </c>
      <c r="F1130" s="134">
        <v>31.21</v>
      </c>
      <c r="G1130" s="38" t="str">
        <f t="shared" si="322"/>
        <v>-</v>
      </c>
      <c r="H1130" s="38">
        <f t="shared" si="323"/>
        <v>31.21</v>
      </c>
      <c r="K1130" s="133">
        <v>43147.708333333336</v>
      </c>
      <c r="L1130" s="9">
        <f t="shared" si="306"/>
        <v>2</v>
      </c>
      <c r="M1130" s="9">
        <f t="shared" si="307"/>
        <v>16</v>
      </c>
      <c r="N1130" s="9">
        <f t="shared" si="308"/>
        <v>17</v>
      </c>
      <c r="O1130" s="31" t="str">
        <f t="shared" si="309"/>
        <v/>
      </c>
      <c r="P1130" s="134">
        <v>31.6</v>
      </c>
      <c r="Q1130" s="31" t="str">
        <f t="shared" si="310"/>
        <v>-</v>
      </c>
      <c r="R1130" s="31">
        <f t="shared" si="311"/>
        <v>31.6</v>
      </c>
      <c r="U1130" s="133">
        <v>43512.708333333336</v>
      </c>
      <c r="V1130" s="9">
        <f t="shared" si="312"/>
        <v>2</v>
      </c>
      <c r="W1130" s="9">
        <f t="shared" si="313"/>
        <v>16</v>
      </c>
      <c r="X1130" s="9">
        <f t="shared" si="314"/>
        <v>17</v>
      </c>
      <c r="Y1130" s="31" t="str">
        <f t="shared" si="315"/>
        <v>W</v>
      </c>
      <c r="Z1130" s="134">
        <v>26.45</v>
      </c>
      <c r="AA1130" s="31" t="str">
        <f t="shared" si="316"/>
        <v>-</v>
      </c>
      <c r="AB1130" s="31">
        <f t="shared" si="317"/>
        <v>26.45</v>
      </c>
    </row>
    <row r="1131" spans="1:28" x14ac:dyDescent="0.3">
      <c r="A1131" s="133">
        <v>42782.75</v>
      </c>
      <c r="B1131" s="152">
        <f t="shared" si="318"/>
        <v>2</v>
      </c>
      <c r="C1131" s="152">
        <f t="shared" si="319"/>
        <v>16</v>
      </c>
      <c r="D1131" s="152">
        <f t="shared" si="320"/>
        <v>18</v>
      </c>
      <c r="E1131" s="38" t="str">
        <f t="shared" si="321"/>
        <v/>
      </c>
      <c r="F1131" s="134">
        <v>40.96</v>
      </c>
      <c r="G1131" s="38" t="str">
        <f t="shared" si="322"/>
        <v>-</v>
      </c>
      <c r="H1131" s="38">
        <f t="shared" si="323"/>
        <v>40.96</v>
      </c>
      <c r="K1131" s="133">
        <v>43147.75</v>
      </c>
      <c r="L1131" s="9">
        <f t="shared" si="306"/>
        <v>2</v>
      </c>
      <c r="M1131" s="9">
        <f t="shared" si="307"/>
        <v>16</v>
      </c>
      <c r="N1131" s="9">
        <f t="shared" si="308"/>
        <v>18</v>
      </c>
      <c r="O1131" s="31" t="str">
        <f t="shared" si="309"/>
        <v/>
      </c>
      <c r="P1131" s="134">
        <v>34.31</v>
      </c>
      <c r="Q1131" s="31" t="str">
        <f t="shared" si="310"/>
        <v>-</v>
      </c>
      <c r="R1131" s="31">
        <f t="shared" si="311"/>
        <v>34.31</v>
      </c>
      <c r="U1131" s="133">
        <v>43512.75</v>
      </c>
      <c r="V1131" s="9">
        <f t="shared" si="312"/>
        <v>2</v>
      </c>
      <c r="W1131" s="9">
        <f t="shared" si="313"/>
        <v>16</v>
      </c>
      <c r="X1131" s="9">
        <f t="shared" si="314"/>
        <v>18</v>
      </c>
      <c r="Y1131" s="31" t="str">
        <f t="shared" si="315"/>
        <v>W</v>
      </c>
      <c r="Z1131" s="134">
        <v>30.48</v>
      </c>
      <c r="AA1131" s="31" t="str">
        <f t="shared" si="316"/>
        <v>-</v>
      </c>
      <c r="AB1131" s="31">
        <f t="shared" si="317"/>
        <v>30.48</v>
      </c>
    </row>
    <row r="1132" spans="1:28" x14ac:dyDescent="0.3">
      <c r="A1132" s="133">
        <v>42782.791666666664</v>
      </c>
      <c r="B1132" s="152">
        <f t="shared" si="318"/>
        <v>2</v>
      </c>
      <c r="C1132" s="152">
        <f t="shared" si="319"/>
        <v>16</v>
      </c>
      <c r="D1132" s="152">
        <f t="shared" si="320"/>
        <v>19</v>
      </c>
      <c r="E1132" s="38" t="str">
        <f t="shared" si="321"/>
        <v/>
      </c>
      <c r="F1132" s="134">
        <v>37.520000000000003</v>
      </c>
      <c r="G1132" s="38" t="str">
        <f t="shared" si="322"/>
        <v>-</v>
      </c>
      <c r="H1132" s="38">
        <f t="shared" si="323"/>
        <v>37.520000000000003</v>
      </c>
      <c r="K1132" s="133">
        <v>43147.791666666664</v>
      </c>
      <c r="L1132" s="9">
        <f t="shared" si="306"/>
        <v>2</v>
      </c>
      <c r="M1132" s="9">
        <f t="shared" si="307"/>
        <v>16</v>
      </c>
      <c r="N1132" s="9">
        <f t="shared" si="308"/>
        <v>19</v>
      </c>
      <c r="O1132" s="31" t="str">
        <f t="shared" si="309"/>
        <v/>
      </c>
      <c r="P1132" s="134">
        <v>32.65</v>
      </c>
      <c r="Q1132" s="31" t="str">
        <f t="shared" si="310"/>
        <v>-</v>
      </c>
      <c r="R1132" s="31">
        <f t="shared" si="311"/>
        <v>32.65</v>
      </c>
      <c r="U1132" s="133">
        <v>43512.791666666664</v>
      </c>
      <c r="V1132" s="9">
        <f t="shared" si="312"/>
        <v>2</v>
      </c>
      <c r="W1132" s="9">
        <f t="shared" si="313"/>
        <v>16</v>
      </c>
      <c r="X1132" s="9">
        <f t="shared" si="314"/>
        <v>19</v>
      </c>
      <c r="Y1132" s="31" t="str">
        <f t="shared" si="315"/>
        <v>W</v>
      </c>
      <c r="Z1132" s="134">
        <v>27.79</v>
      </c>
      <c r="AA1132" s="31" t="str">
        <f t="shared" si="316"/>
        <v>-</v>
      </c>
      <c r="AB1132" s="31">
        <f t="shared" si="317"/>
        <v>27.79</v>
      </c>
    </row>
    <row r="1133" spans="1:28" x14ac:dyDescent="0.3">
      <c r="A1133" s="133">
        <v>42782.833333333336</v>
      </c>
      <c r="B1133" s="152">
        <f t="shared" si="318"/>
        <v>2</v>
      </c>
      <c r="C1133" s="152">
        <f t="shared" si="319"/>
        <v>16</v>
      </c>
      <c r="D1133" s="152">
        <f t="shared" si="320"/>
        <v>20</v>
      </c>
      <c r="E1133" s="38" t="str">
        <f t="shared" si="321"/>
        <v/>
      </c>
      <c r="F1133" s="134">
        <v>36.090000000000003</v>
      </c>
      <c r="G1133" s="38" t="str">
        <f t="shared" si="322"/>
        <v>-</v>
      </c>
      <c r="H1133" s="38">
        <f t="shared" si="323"/>
        <v>36.090000000000003</v>
      </c>
      <c r="K1133" s="133">
        <v>43147.833333333336</v>
      </c>
      <c r="L1133" s="9">
        <f t="shared" si="306"/>
        <v>2</v>
      </c>
      <c r="M1133" s="9">
        <f t="shared" si="307"/>
        <v>16</v>
      </c>
      <c r="N1133" s="9">
        <f t="shared" si="308"/>
        <v>20</v>
      </c>
      <c r="O1133" s="31" t="str">
        <f t="shared" si="309"/>
        <v/>
      </c>
      <c r="P1133" s="134">
        <v>32.01</v>
      </c>
      <c r="Q1133" s="31" t="str">
        <f t="shared" si="310"/>
        <v>-</v>
      </c>
      <c r="R1133" s="31">
        <f t="shared" si="311"/>
        <v>32.01</v>
      </c>
      <c r="U1133" s="133">
        <v>43512.833333333336</v>
      </c>
      <c r="V1133" s="9">
        <f t="shared" si="312"/>
        <v>2</v>
      </c>
      <c r="W1133" s="9">
        <f t="shared" si="313"/>
        <v>16</v>
      </c>
      <c r="X1133" s="9">
        <f t="shared" si="314"/>
        <v>20</v>
      </c>
      <c r="Y1133" s="31" t="str">
        <f t="shared" si="315"/>
        <v>W</v>
      </c>
      <c r="Z1133" s="134">
        <v>27.67</v>
      </c>
      <c r="AA1133" s="31" t="str">
        <f t="shared" si="316"/>
        <v>-</v>
      </c>
      <c r="AB1133" s="31">
        <f t="shared" si="317"/>
        <v>27.67</v>
      </c>
    </row>
    <row r="1134" spans="1:28" x14ac:dyDescent="0.3">
      <c r="A1134" s="133">
        <v>42782.875</v>
      </c>
      <c r="B1134" s="152">
        <f t="shared" si="318"/>
        <v>2</v>
      </c>
      <c r="C1134" s="152">
        <f t="shared" si="319"/>
        <v>16</v>
      </c>
      <c r="D1134" s="152">
        <f t="shared" si="320"/>
        <v>21</v>
      </c>
      <c r="E1134" s="38" t="str">
        <f t="shared" si="321"/>
        <v/>
      </c>
      <c r="F1134" s="134">
        <v>33.71</v>
      </c>
      <c r="G1134" s="38" t="str">
        <f t="shared" si="322"/>
        <v>-</v>
      </c>
      <c r="H1134" s="38">
        <f t="shared" si="323"/>
        <v>33.71</v>
      </c>
      <c r="K1134" s="133">
        <v>43147.875</v>
      </c>
      <c r="L1134" s="9">
        <f t="shared" si="306"/>
        <v>2</v>
      </c>
      <c r="M1134" s="9">
        <f t="shared" si="307"/>
        <v>16</v>
      </c>
      <c r="N1134" s="9">
        <f t="shared" si="308"/>
        <v>21</v>
      </c>
      <c r="O1134" s="31" t="str">
        <f t="shared" si="309"/>
        <v/>
      </c>
      <c r="P1134" s="134">
        <v>30.91</v>
      </c>
      <c r="Q1134" s="31" t="str">
        <f t="shared" si="310"/>
        <v>-</v>
      </c>
      <c r="R1134" s="31">
        <f t="shared" si="311"/>
        <v>30.91</v>
      </c>
      <c r="U1134" s="133">
        <v>43512.875</v>
      </c>
      <c r="V1134" s="9">
        <f t="shared" si="312"/>
        <v>2</v>
      </c>
      <c r="W1134" s="9">
        <f t="shared" si="313"/>
        <v>16</v>
      </c>
      <c r="X1134" s="9">
        <f t="shared" si="314"/>
        <v>21</v>
      </c>
      <c r="Y1134" s="31" t="str">
        <f t="shared" si="315"/>
        <v>W</v>
      </c>
      <c r="Z1134" s="134">
        <v>26.64</v>
      </c>
      <c r="AA1134" s="31" t="str">
        <f t="shared" si="316"/>
        <v>-</v>
      </c>
      <c r="AB1134" s="31">
        <f t="shared" si="317"/>
        <v>26.64</v>
      </c>
    </row>
    <row r="1135" spans="1:28" x14ac:dyDescent="0.3">
      <c r="A1135" s="133">
        <v>42782.916666666664</v>
      </c>
      <c r="B1135" s="152">
        <f t="shared" si="318"/>
        <v>2</v>
      </c>
      <c r="C1135" s="152">
        <f t="shared" si="319"/>
        <v>16</v>
      </c>
      <c r="D1135" s="152">
        <f t="shared" si="320"/>
        <v>22</v>
      </c>
      <c r="E1135" s="38" t="str">
        <f t="shared" si="321"/>
        <v/>
      </c>
      <c r="F1135" s="134">
        <v>27.53</v>
      </c>
      <c r="G1135" s="38" t="str">
        <f t="shared" si="322"/>
        <v>-</v>
      </c>
      <c r="H1135" s="38">
        <f t="shared" si="323"/>
        <v>27.53</v>
      </c>
      <c r="K1135" s="133">
        <v>43147.916666666664</v>
      </c>
      <c r="L1135" s="9">
        <f t="shared" si="306"/>
        <v>2</v>
      </c>
      <c r="M1135" s="9">
        <f t="shared" si="307"/>
        <v>16</v>
      </c>
      <c r="N1135" s="9">
        <f t="shared" si="308"/>
        <v>22</v>
      </c>
      <c r="O1135" s="31" t="str">
        <f t="shared" si="309"/>
        <v/>
      </c>
      <c r="P1135" s="134">
        <v>26.78</v>
      </c>
      <c r="Q1135" s="31" t="str">
        <f t="shared" si="310"/>
        <v>-</v>
      </c>
      <c r="R1135" s="31">
        <f t="shared" si="311"/>
        <v>26.78</v>
      </c>
      <c r="U1135" s="133">
        <v>43512.916666666664</v>
      </c>
      <c r="V1135" s="9">
        <f t="shared" si="312"/>
        <v>2</v>
      </c>
      <c r="W1135" s="9">
        <f t="shared" si="313"/>
        <v>16</v>
      </c>
      <c r="X1135" s="9">
        <f t="shared" si="314"/>
        <v>22</v>
      </c>
      <c r="Y1135" s="31" t="str">
        <f t="shared" si="315"/>
        <v>W</v>
      </c>
      <c r="Z1135" s="134">
        <v>25.45</v>
      </c>
      <c r="AA1135" s="31" t="str">
        <f t="shared" si="316"/>
        <v>-</v>
      </c>
      <c r="AB1135" s="31">
        <f t="shared" si="317"/>
        <v>25.45</v>
      </c>
    </row>
    <row r="1136" spans="1:28" x14ac:dyDescent="0.3">
      <c r="A1136" s="133">
        <v>42782.958333333336</v>
      </c>
      <c r="B1136" s="152">
        <f t="shared" si="318"/>
        <v>2</v>
      </c>
      <c r="C1136" s="152">
        <f t="shared" si="319"/>
        <v>16</v>
      </c>
      <c r="D1136" s="152">
        <f t="shared" si="320"/>
        <v>23</v>
      </c>
      <c r="E1136" s="38" t="str">
        <f t="shared" si="321"/>
        <v/>
      </c>
      <c r="F1136" s="134">
        <v>26.22</v>
      </c>
      <c r="G1136" s="38" t="str">
        <f t="shared" si="322"/>
        <v>-</v>
      </c>
      <c r="H1136" s="38">
        <f t="shared" si="323"/>
        <v>26.22</v>
      </c>
      <c r="K1136" s="133">
        <v>43147.958333333336</v>
      </c>
      <c r="L1136" s="9">
        <f t="shared" si="306"/>
        <v>2</v>
      </c>
      <c r="M1136" s="9">
        <f t="shared" si="307"/>
        <v>16</v>
      </c>
      <c r="N1136" s="9">
        <f t="shared" si="308"/>
        <v>23</v>
      </c>
      <c r="O1136" s="31" t="str">
        <f t="shared" si="309"/>
        <v/>
      </c>
      <c r="P1136" s="134">
        <v>23.26</v>
      </c>
      <c r="Q1136" s="31" t="str">
        <f t="shared" si="310"/>
        <v>-</v>
      </c>
      <c r="R1136" s="31">
        <f t="shared" si="311"/>
        <v>23.26</v>
      </c>
      <c r="U1136" s="133">
        <v>43512.958333333336</v>
      </c>
      <c r="V1136" s="9">
        <f t="shared" si="312"/>
        <v>2</v>
      </c>
      <c r="W1136" s="9">
        <f t="shared" si="313"/>
        <v>16</v>
      </c>
      <c r="X1136" s="9">
        <f t="shared" si="314"/>
        <v>23</v>
      </c>
      <c r="Y1136" s="31" t="str">
        <f t="shared" si="315"/>
        <v>W</v>
      </c>
      <c r="Z1136" s="134">
        <v>24.62</v>
      </c>
      <c r="AA1136" s="31" t="str">
        <f t="shared" si="316"/>
        <v>-</v>
      </c>
      <c r="AB1136" s="31">
        <f t="shared" si="317"/>
        <v>24.62</v>
      </c>
    </row>
    <row r="1137" spans="1:28" x14ac:dyDescent="0.3">
      <c r="A1137" s="133">
        <v>42783</v>
      </c>
      <c r="B1137" s="152">
        <f t="shared" si="318"/>
        <v>2</v>
      </c>
      <c r="C1137" s="152">
        <f t="shared" si="319"/>
        <v>17</v>
      </c>
      <c r="D1137" s="152">
        <f t="shared" si="320"/>
        <v>0</v>
      </c>
      <c r="E1137" s="38" t="str">
        <f t="shared" si="321"/>
        <v/>
      </c>
      <c r="F1137" s="134">
        <v>23.93</v>
      </c>
      <c r="G1137" s="38" t="str">
        <f t="shared" si="322"/>
        <v>-</v>
      </c>
      <c r="H1137" s="38">
        <f t="shared" si="323"/>
        <v>23.93</v>
      </c>
      <c r="K1137" s="133">
        <v>43148</v>
      </c>
      <c r="L1137" s="9">
        <f t="shared" si="306"/>
        <v>2</v>
      </c>
      <c r="M1137" s="9">
        <f t="shared" si="307"/>
        <v>17</v>
      </c>
      <c r="N1137" s="9">
        <f t="shared" si="308"/>
        <v>0</v>
      </c>
      <c r="O1137" s="31" t="str">
        <f t="shared" si="309"/>
        <v>W</v>
      </c>
      <c r="P1137" s="134">
        <v>23.29</v>
      </c>
      <c r="Q1137" s="31" t="str">
        <f t="shared" si="310"/>
        <v>-</v>
      </c>
      <c r="R1137" s="31">
        <f t="shared" si="311"/>
        <v>23.29</v>
      </c>
      <c r="U1137" s="133">
        <v>43513</v>
      </c>
      <c r="V1137" s="9">
        <f t="shared" si="312"/>
        <v>2</v>
      </c>
      <c r="W1137" s="9">
        <f t="shared" si="313"/>
        <v>17</v>
      </c>
      <c r="X1137" s="9">
        <f t="shared" si="314"/>
        <v>0</v>
      </c>
      <c r="Y1137" s="31" t="str">
        <f t="shared" si="315"/>
        <v>W</v>
      </c>
      <c r="Z1137" s="134">
        <v>23.85</v>
      </c>
      <c r="AA1137" s="31" t="str">
        <f t="shared" si="316"/>
        <v>-</v>
      </c>
      <c r="AB1137" s="31">
        <f t="shared" si="317"/>
        <v>23.85</v>
      </c>
    </row>
    <row r="1138" spans="1:28" x14ac:dyDescent="0.3">
      <c r="A1138" s="133">
        <v>42783.041666666664</v>
      </c>
      <c r="B1138" s="152">
        <f t="shared" si="318"/>
        <v>2</v>
      </c>
      <c r="C1138" s="152">
        <f t="shared" si="319"/>
        <v>17</v>
      </c>
      <c r="D1138" s="152">
        <f t="shared" si="320"/>
        <v>1</v>
      </c>
      <c r="E1138" s="38" t="str">
        <f t="shared" si="321"/>
        <v/>
      </c>
      <c r="F1138" s="134">
        <v>23.35</v>
      </c>
      <c r="G1138" s="38" t="str">
        <f t="shared" si="322"/>
        <v>-</v>
      </c>
      <c r="H1138" s="38">
        <f t="shared" si="323"/>
        <v>23.35</v>
      </c>
      <c r="K1138" s="133">
        <v>43148.041666666664</v>
      </c>
      <c r="L1138" s="9">
        <f t="shared" si="306"/>
        <v>2</v>
      </c>
      <c r="M1138" s="9">
        <f t="shared" si="307"/>
        <v>17</v>
      </c>
      <c r="N1138" s="9">
        <f t="shared" si="308"/>
        <v>1</v>
      </c>
      <c r="O1138" s="31" t="str">
        <f t="shared" si="309"/>
        <v>W</v>
      </c>
      <c r="P1138" s="134">
        <v>23.25</v>
      </c>
      <c r="Q1138" s="31" t="str">
        <f t="shared" si="310"/>
        <v>-</v>
      </c>
      <c r="R1138" s="31">
        <f t="shared" si="311"/>
        <v>23.25</v>
      </c>
      <c r="U1138" s="133">
        <v>43513.041666666664</v>
      </c>
      <c r="V1138" s="9">
        <f t="shared" si="312"/>
        <v>2</v>
      </c>
      <c r="W1138" s="9">
        <f t="shared" si="313"/>
        <v>17</v>
      </c>
      <c r="X1138" s="9">
        <f t="shared" si="314"/>
        <v>1</v>
      </c>
      <c r="Y1138" s="31" t="str">
        <f t="shared" si="315"/>
        <v>W</v>
      </c>
      <c r="Z1138" s="134">
        <v>23.31</v>
      </c>
      <c r="AA1138" s="31" t="str">
        <f t="shared" si="316"/>
        <v>-</v>
      </c>
      <c r="AB1138" s="31">
        <f t="shared" si="317"/>
        <v>23.31</v>
      </c>
    </row>
    <row r="1139" spans="1:28" x14ac:dyDescent="0.3">
      <c r="A1139" s="133">
        <v>42783.083333333336</v>
      </c>
      <c r="B1139" s="152">
        <f t="shared" si="318"/>
        <v>2</v>
      </c>
      <c r="C1139" s="152">
        <f t="shared" si="319"/>
        <v>17</v>
      </c>
      <c r="D1139" s="152">
        <f t="shared" si="320"/>
        <v>2</v>
      </c>
      <c r="E1139" s="38" t="str">
        <f t="shared" si="321"/>
        <v/>
      </c>
      <c r="F1139" s="134">
        <v>23.14</v>
      </c>
      <c r="G1139" s="38" t="str">
        <f t="shared" si="322"/>
        <v>-</v>
      </c>
      <c r="H1139" s="38">
        <f t="shared" si="323"/>
        <v>23.14</v>
      </c>
      <c r="K1139" s="133">
        <v>43148.083333333336</v>
      </c>
      <c r="L1139" s="9">
        <f t="shared" si="306"/>
        <v>2</v>
      </c>
      <c r="M1139" s="9">
        <f t="shared" si="307"/>
        <v>17</v>
      </c>
      <c r="N1139" s="9">
        <f t="shared" si="308"/>
        <v>2</v>
      </c>
      <c r="O1139" s="31" t="str">
        <f t="shared" si="309"/>
        <v>W</v>
      </c>
      <c r="P1139" s="134">
        <v>22.76</v>
      </c>
      <c r="Q1139" s="31" t="str">
        <f t="shared" si="310"/>
        <v>-</v>
      </c>
      <c r="R1139" s="31">
        <f t="shared" si="311"/>
        <v>22.76</v>
      </c>
      <c r="U1139" s="133">
        <v>43513.083333333336</v>
      </c>
      <c r="V1139" s="9">
        <f t="shared" si="312"/>
        <v>2</v>
      </c>
      <c r="W1139" s="9">
        <f t="shared" si="313"/>
        <v>17</v>
      </c>
      <c r="X1139" s="9">
        <f t="shared" si="314"/>
        <v>2</v>
      </c>
      <c r="Y1139" s="31" t="str">
        <f t="shared" si="315"/>
        <v>W</v>
      </c>
      <c r="Z1139" s="134">
        <v>22.93</v>
      </c>
      <c r="AA1139" s="31" t="str">
        <f t="shared" si="316"/>
        <v>-</v>
      </c>
      <c r="AB1139" s="31">
        <f t="shared" si="317"/>
        <v>22.93</v>
      </c>
    </row>
    <row r="1140" spans="1:28" x14ac:dyDescent="0.3">
      <c r="A1140" s="133">
        <v>42783.125</v>
      </c>
      <c r="B1140" s="152">
        <f t="shared" si="318"/>
        <v>2</v>
      </c>
      <c r="C1140" s="152">
        <f t="shared" si="319"/>
        <v>17</v>
      </c>
      <c r="D1140" s="152">
        <f t="shared" si="320"/>
        <v>3</v>
      </c>
      <c r="E1140" s="38" t="str">
        <f t="shared" si="321"/>
        <v/>
      </c>
      <c r="F1140" s="134">
        <v>23.24</v>
      </c>
      <c r="G1140" s="38" t="str">
        <f t="shared" si="322"/>
        <v>-</v>
      </c>
      <c r="H1140" s="38">
        <f t="shared" si="323"/>
        <v>23.24</v>
      </c>
      <c r="K1140" s="133">
        <v>43148.125</v>
      </c>
      <c r="L1140" s="9">
        <f t="shared" si="306"/>
        <v>2</v>
      </c>
      <c r="M1140" s="9">
        <f t="shared" si="307"/>
        <v>17</v>
      </c>
      <c r="N1140" s="9">
        <f t="shared" si="308"/>
        <v>3</v>
      </c>
      <c r="O1140" s="31" t="str">
        <f t="shared" si="309"/>
        <v>W</v>
      </c>
      <c r="P1140" s="134">
        <v>22.65</v>
      </c>
      <c r="Q1140" s="31" t="str">
        <f t="shared" si="310"/>
        <v>-</v>
      </c>
      <c r="R1140" s="31">
        <f t="shared" si="311"/>
        <v>22.65</v>
      </c>
      <c r="U1140" s="133">
        <v>43513.125</v>
      </c>
      <c r="V1140" s="9">
        <f t="shared" si="312"/>
        <v>2</v>
      </c>
      <c r="W1140" s="9">
        <f t="shared" si="313"/>
        <v>17</v>
      </c>
      <c r="X1140" s="9">
        <f t="shared" si="314"/>
        <v>3</v>
      </c>
      <c r="Y1140" s="31" t="str">
        <f t="shared" si="315"/>
        <v>W</v>
      </c>
      <c r="Z1140" s="134">
        <v>22.74</v>
      </c>
      <c r="AA1140" s="31" t="str">
        <f t="shared" si="316"/>
        <v>-</v>
      </c>
      <c r="AB1140" s="31">
        <f t="shared" si="317"/>
        <v>22.74</v>
      </c>
    </row>
    <row r="1141" spans="1:28" x14ac:dyDescent="0.3">
      <c r="A1141" s="133">
        <v>42783.166666666664</v>
      </c>
      <c r="B1141" s="152">
        <f t="shared" si="318"/>
        <v>2</v>
      </c>
      <c r="C1141" s="152">
        <f t="shared" si="319"/>
        <v>17</v>
      </c>
      <c r="D1141" s="152">
        <f t="shared" si="320"/>
        <v>4</v>
      </c>
      <c r="E1141" s="38" t="str">
        <f t="shared" si="321"/>
        <v/>
      </c>
      <c r="F1141" s="134">
        <v>23.78</v>
      </c>
      <c r="G1141" s="38" t="str">
        <f t="shared" si="322"/>
        <v>-</v>
      </c>
      <c r="H1141" s="38">
        <f t="shared" si="323"/>
        <v>23.78</v>
      </c>
      <c r="K1141" s="133">
        <v>43148.166666666664</v>
      </c>
      <c r="L1141" s="9">
        <f t="shared" si="306"/>
        <v>2</v>
      </c>
      <c r="M1141" s="9">
        <f t="shared" si="307"/>
        <v>17</v>
      </c>
      <c r="N1141" s="9">
        <f t="shared" si="308"/>
        <v>4</v>
      </c>
      <c r="O1141" s="31" t="str">
        <f t="shared" si="309"/>
        <v>W</v>
      </c>
      <c r="P1141" s="134">
        <v>23.17</v>
      </c>
      <c r="Q1141" s="31" t="str">
        <f t="shared" si="310"/>
        <v>-</v>
      </c>
      <c r="R1141" s="31">
        <f t="shared" si="311"/>
        <v>23.17</v>
      </c>
      <c r="U1141" s="133">
        <v>43513.166666666664</v>
      </c>
      <c r="V1141" s="9">
        <f t="shared" si="312"/>
        <v>2</v>
      </c>
      <c r="W1141" s="9">
        <f t="shared" si="313"/>
        <v>17</v>
      </c>
      <c r="X1141" s="9">
        <f t="shared" si="314"/>
        <v>4</v>
      </c>
      <c r="Y1141" s="31" t="str">
        <f t="shared" si="315"/>
        <v>W</v>
      </c>
      <c r="Z1141" s="134">
        <v>23.31</v>
      </c>
      <c r="AA1141" s="31" t="str">
        <f t="shared" si="316"/>
        <v>-</v>
      </c>
      <c r="AB1141" s="31">
        <f t="shared" si="317"/>
        <v>23.31</v>
      </c>
    </row>
    <row r="1142" spans="1:28" x14ac:dyDescent="0.3">
      <c r="A1142" s="133">
        <v>42783.208333333336</v>
      </c>
      <c r="B1142" s="152">
        <f t="shared" si="318"/>
        <v>2</v>
      </c>
      <c r="C1142" s="152">
        <f t="shared" si="319"/>
        <v>17</v>
      </c>
      <c r="D1142" s="152">
        <f t="shared" si="320"/>
        <v>5</v>
      </c>
      <c r="E1142" s="38" t="str">
        <f t="shared" si="321"/>
        <v/>
      </c>
      <c r="F1142" s="134">
        <v>26.75</v>
      </c>
      <c r="G1142" s="38" t="str">
        <f t="shared" si="322"/>
        <v>-</v>
      </c>
      <c r="H1142" s="38">
        <f t="shared" si="323"/>
        <v>26.75</v>
      </c>
      <c r="K1142" s="133">
        <v>43148.208333333336</v>
      </c>
      <c r="L1142" s="9">
        <f t="shared" si="306"/>
        <v>2</v>
      </c>
      <c r="M1142" s="9">
        <f t="shared" si="307"/>
        <v>17</v>
      </c>
      <c r="N1142" s="9">
        <f t="shared" si="308"/>
        <v>5</v>
      </c>
      <c r="O1142" s="31" t="str">
        <f t="shared" si="309"/>
        <v>W</v>
      </c>
      <c r="P1142" s="134">
        <v>23.45</v>
      </c>
      <c r="Q1142" s="31" t="str">
        <f t="shared" si="310"/>
        <v>-</v>
      </c>
      <c r="R1142" s="31">
        <f t="shared" si="311"/>
        <v>23.45</v>
      </c>
      <c r="U1142" s="133">
        <v>43513.208333333336</v>
      </c>
      <c r="V1142" s="9">
        <f t="shared" si="312"/>
        <v>2</v>
      </c>
      <c r="W1142" s="9">
        <f t="shared" si="313"/>
        <v>17</v>
      </c>
      <c r="X1142" s="9">
        <f t="shared" si="314"/>
        <v>5</v>
      </c>
      <c r="Y1142" s="31" t="str">
        <f t="shared" si="315"/>
        <v>W</v>
      </c>
      <c r="Z1142" s="134">
        <v>23.3</v>
      </c>
      <c r="AA1142" s="31" t="str">
        <f t="shared" si="316"/>
        <v>-</v>
      </c>
      <c r="AB1142" s="31">
        <f t="shared" si="317"/>
        <v>23.3</v>
      </c>
    </row>
    <row r="1143" spans="1:28" x14ac:dyDescent="0.3">
      <c r="A1143" s="133">
        <v>42783.25</v>
      </c>
      <c r="B1143" s="152">
        <f t="shared" si="318"/>
        <v>2</v>
      </c>
      <c r="C1143" s="152">
        <f t="shared" si="319"/>
        <v>17</v>
      </c>
      <c r="D1143" s="152">
        <f t="shared" si="320"/>
        <v>6</v>
      </c>
      <c r="E1143" s="38" t="str">
        <f t="shared" si="321"/>
        <v/>
      </c>
      <c r="F1143" s="134">
        <v>40.94</v>
      </c>
      <c r="G1143" s="38" t="str">
        <f t="shared" si="322"/>
        <v>-</v>
      </c>
      <c r="H1143" s="38">
        <f t="shared" si="323"/>
        <v>40.94</v>
      </c>
      <c r="K1143" s="133">
        <v>43148.25</v>
      </c>
      <c r="L1143" s="9">
        <f t="shared" si="306"/>
        <v>2</v>
      </c>
      <c r="M1143" s="9">
        <f t="shared" si="307"/>
        <v>17</v>
      </c>
      <c r="N1143" s="9">
        <f t="shared" si="308"/>
        <v>6</v>
      </c>
      <c r="O1143" s="31" t="str">
        <f t="shared" si="309"/>
        <v>W</v>
      </c>
      <c r="P1143" s="134">
        <v>27.42</v>
      </c>
      <c r="Q1143" s="31" t="str">
        <f t="shared" si="310"/>
        <v>-</v>
      </c>
      <c r="R1143" s="31">
        <f t="shared" si="311"/>
        <v>27.42</v>
      </c>
      <c r="U1143" s="133">
        <v>43513.25</v>
      </c>
      <c r="V1143" s="9">
        <f t="shared" si="312"/>
        <v>2</v>
      </c>
      <c r="W1143" s="9">
        <f t="shared" si="313"/>
        <v>17</v>
      </c>
      <c r="X1143" s="9">
        <f t="shared" si="314"/>
        <v>6</v>
      </c>
      <c r="Y1143" s="31" t="str">
        <f t="shared" si="315"/>
        <v>W</v>
      </c>
      <c r="Z1143" s="134">
        <v>24.65</v>
      </c>
      <c r="AA1143" s="31" t="str">
        <f t="shared" si="316"/>
        <v>-</v>
      </c>
      <c r="AB1143" s="31">
        <f t="shared" si="317"/>
        <v>24.65</v>
      </c>
    </row>
    <row r="1144" spans="1:28" x14ac:dyDescent="0.3">
      <c r="A1144" s="133">
        <v>42783.291666666664</v>
      </c>
      <c r="B1144" s="152">
        <f t="shared" si="318"/>
        <v>2</v>
      </c>
      <c r="C1144" s="152">
        <f t="shared" si="319"/>
        <v>17</v>
      </c>
      <c r="D1144" s="152">
        <f t="shared" si="320"/>
        <v>7</v>
      </c>
      <c r="E1144" s="38" t="str">
        <f t="shared" si="321"/>
        <v/>
      </c>
      <c r="F1144" s="134">
        <v>39.76</v>
      </c>
      <c r="G1144" s="38" t="str">
        <f t="shared" si="322"/>
        <v>-</v>
      </c>
      <c r="H1144" s="38">
        <f t="shared" si="323"/>
        <v>39.76</v>
      </c>
      <c r="K1144" s="133">
        <v>43148.291666666664</v>
      </c>
      <c r="L1144" s="9">
        <f t="shared" si="306"/>
        <v>2</v>
      </c>
      <c r="M1144" s="9">
        <f t="shared" si="307"/>
        <v>17</v>
      </c>
      <c r="N1144" s="9">
        <f t="shared" si="308"/>
        <v>7</v>
      </c>
      <c r="O1144" s="31" t="str">
        <f t="shared" si="309"/>
        <v>W</v>
      </c>
      <c r="P1144" s="134">
        <v>26.94</v>
      </c>
      <c r="Q1144" s="31" t="str">
        <f t="shared" si="310"/>
        <v>-</v>
      </c>
      <c r="R1144" s="31">
        <f t="shared" si="311"/>
        <v>26.94</v>
      </c>
      <c r="U1144" s="133">
        <v>43513.291666666664</v>
      </c>
      <c r="V1144" s="9">
        <f t="shared" si="312"/>
        <v>2</v>
      </c>
      <c r="W1144" s="9">
        <f t="shared" si="313"/>
        <v>17</v>
      </c>
      <c r="X1144" s="9">
        <f t="shared" si="314"/>
        <v>7</v>
      </c>
      <c r="Y1144" s="31" t="str">
        <f t="shared" si="315"/>
        <v>W</v>
      </c>
      <c r="Z1144" s="134">
        <v>26.36</v>
      </c>
      <c r="AA1144" s="31" t="str">
        <f t="shared" si="316"/>
        <v>-</v>
      </c>
      <c r="AB1144" s="31">
        <f t="shared" si="317"/>
        <v>26.36</v>
      </c>
    </row>
    <row r="1145" spans="1:28" x14ac:dyDescent="0.3">
      <c r="A1145" s="133">
        <v>42783.333333333336</v>
      </c>
      <c r="B1145" s="152">
        <f t="shared" si="318"/>
        <v>2</v>
      </c>
      <c r="C1145" s="152">
        <f t="shared" si="319"/>
        <v>17</v>
      </c>
      <c r="D1145" s="152">
        <f t="shared" si="320"/>
        <v>8</v>
      </c>
      <c r="E1145" s="38" t="str">
        <f t="shared" si="321"/>
        <v/>
      </c>
      <c r="F1145" s="134">
        <v>31.54</v>
      </c>
      <c r="G1145" s="38">
        <f t="shared" si="322"/>
        <v>31.54</v>
      </c>
      <c r="H1145" s="38" t="str">
        <f t="shared" si="323"/>
        <v>-</v>
      </c>
      <c r="K1145" s="133">
        <v>43148.333333333336</v>
      </c>
      <c r="L1145" s="9">
        <f t="shared" si="306"/>
        <v>2</v>
      </c>
      <c r="M1145" s="9">
        <f t="shared" si="307"/>
        <v>17</v>
      </c>
      <c r="N1145" s="9">
        <f t="shared" si="308"/>
        <v>8</v>
      </c>
      <c r="O1145" s="31" t="str">
        <f t="shared" si="309"/>
        <v>W</v>
      </c>
      <c r="P1145" s="134">
        <v>27.68</v>
      </c>
      <c r="Q1145" s="31" t="str">
        <f t="shared" si="310"/>
        <v>-</v>
      </c>
      <c r="R1145" s="31">
        <f t="shared" si="311"/>
        <v>27.68</v>
      </c>
      <c r="U1145" s="133">
        <v>43513.333333333336</v>
      </c>
      <c r="V1145" s="9">
        <f t="shared" si="312"/>
        <v>2</v>
      </c>
      <c r="W1145" s="9">
        <f t="shared" si="313"/>
        <v>17</v>
      </c>
      <c r="X1145" s="9">
        <f t="shared" si="314"/>
        <v>8</v>
      </c>
      <c r="Y1145" s="31" t="str">
        <f t="shared" si="315"/>
        <v>W</v>
      </c>
      <c r="Z1145" s="134">
        <v>26.49</v>
      </c>
      <c r="AA1145" s="31" t="str">
        <f t="shared" si="316"/>
        <v>-</v>
      </c>
      <c r="AB1145" s="31">
        <f t="shared" si="317"/>
        <v>26.49</v>
      </c>
    </row>
    <row r="1146" spans="1:28" x14ac:dyDescent="0.3">
      <c r="A1146" s="133">
        <v>42783.375</v>
      </c>
      <c r="B1146" s="152">
        <f t="shared" si="318"/>
        <v>2</v>
      </c>
      <c r="C1146" s="152">
        <f t="shared" si="319"/>
        <v>17</v>
      </c>
      <c r="D1146" s="152">
        <f t="shared" si="320"/>
        <v>9</v>
      </c>
      <c r="E1146" s="38" t="str">
        <f t="shared" si="321"/>
        <v/>
      </c>
      <c r="F1146" s="134">
        <v>30.26</v>
      </c>
      <c r="G1146" s="38">
        <f t="shared" si="322"/>
        <v>30.26</v>
      </c>
      <c r="H1146" s="38" t="str">
        <f t="shared" si="323"/>
        <v>-</v>
      </c>
      <c r="K1146" s="133">
        <v>43148.375</v>
      </c>
      <c r="L1146" s="9">
        <f t="shared" si="306"/>
        <v>2</v>
      </c>
      <c r="M1146" s="9">
        <f t="shared" si="307"/>
        <v>17</v>
      </c>
      <c r="N1146" s="9">
        <f t="shared" si="308"/>
        <v>9</v>
      </c>
      <c r="O1146" s="31" t="str">
        <f t="shared" si="309"/>
        <v>W</v>
      </c>
      <c r="P1146" s="134">
        <v>27.96</v>
      </c>
      <c r="Q1146" s="31" t="str">
        <f t="shared" si="310"/>
        <v>-</v>
      </c>
      <c r="R1146" s="31">
        <f t="shared" si="311"/>
        <v>27.96</v>
      </c>
      <c r="U1146" s="133">
        <v>43513.375</v>
      </c>
      <c r="V1146" s="9">
        <f t="shared" si="312"/>
        <v>2</v>
      </c>
      <c r="W1146" s="9">
        <f t="shared" si="313"/>
        <v>17</v>
      </c>
      <c r="X1146" s="9">
        <f t="shared" si="314"/>
        <v>9</v>
      </c>
      <c r="Y1146" s="31" t="str">
        <f t="shared" si="315"/>
        <v>W</v>
      </c>
      <c r="Z1146" s="134">
        <v>26.89</v>
      </c>
      <c r="AA1146" s="31" t="str">
        <f t="shared" si="316"/>
        <v>-</v>
      </c>
      <c r="AB1146" s="31">
        <f t="shared" si="317"/>
        <v>26.89</v>
      </c>
    </row>
    <row r="1147" spans="1:28" x14ac:dyDescent="0.3">
      <c r="A1147" s="133">
        <v>42783.416666666664</v>
      </c>
      <c r="B1147" s="152">
        <f t="shared" si="318"/>
        <v>2</v>
      </c>
      <c r="C1147" s="152">
        <f t="shared" si="319"/>
        <v>17</v>
      </c>
      <c r="D1147" s="152">
        <f t="shared" si="320"/>
        <v>10</v>
      </c>
      <c r="E1147" s="38" t="str">
        <f t="shared" si="321"/>
        <v/>
      </c>
      <c r="F1147" s="134">
        <v>28.53</v>
      </c>
      <c r="G1147" s="38">
        <f t="shared" si="322"/>
        <v>28.53</v>
      </c>
      <c r="H1147" s="38" t="str">
        <f t="shared" si="323"/>
        <v>-</v>
      </c>
      <c r="K1147" s="133">
        <v>43148.416666666664</v>
      </c>
      <c r="L1147" s="9">
        <f t="shared" si="306"/>
        <v>2</v>
      </c>
      <c r="M1147" s="9">
        <f t="shared" si="307"/>
        <v>17</v>
      </c>
      <c r="N1147" s="9">
        <f t="shared" si="308"/>
        <v>10</v>
      </c>
      <c r="O1147" s="31" t="str">
        <f t="shared" si="309"/>
        <v>W</v>
      </c>
      <c r="P1147" s="134">
        <v>27.54</v>
      </c>
      <c r="Q1147" s="31" t="str">
        <f t="shared" si="310"/>
        <v>-</v>
      </c>
      <c r="R1147" s="31">
        <f t="shared" si="311"/>
        <v>27.54</v>
      </c>
      <c r="U1147" s="133">
        <v>43513.416666666664</v>
      </c>
      <c r="V1147" s="9">
        <f t="shared" si="312"/>
        <v>2</v>
      </c>
      <c r="W1147" s="9">
        <f t="shared" si="313"/>
        <v>17</v>
      </c>
      <c r="X1147" s="9">
        <f t="shared" si="314"/>
        <v>10</v>
      </c>
      <c r="Y1147" s="31" t="str">
        <f t="shared" si="315"/>
        <v>W</v>
      </c>
      <c r="Z1147" s="134">
        <v>26.43</v>
      </c>
      <c r="AA1147" s="31" t="str">
        <f t="shared" si="316"/>
        <v>-</v>
      </c>
      <c r="AB1147" s="31">
        <f t="shared" si="317"/>
        <v>26.43</v>
      </c>
    </row>
    <row r="1148" spans="1:28" x14ac:dyDescent="0.3">
      <c r="A1148" s="133">
        <v>42783.458333333336</v>
      </c>
      <c r="B1148" s="152">
        <f t="shared" si="318"/>
        <v>2</v>
      </c>
      <c r="C1148" s="152">
        <f t="shared" si="319"/>
        <v>17</v>
      </c>
      <c r="D1148" s="152">
        <f t="shared" si="320"/>
        <v>11</v>
      </c>
      <c r="E1148" s="38" t="str">
        <f t="shared" si="321"/>
        <v/>
      </c>
      <c r="F1148" s="134">
        <v>26.89</v>
      </c>
      <c r="G1148" s="38">
        <f t="shared" si="322"/>
        <v>26.89</v>
      </c>
      <c r="H1148" s="38" t="str">
        <f t="shared" si="323"/>
        <v>-</v>
      </c>
      <c r="K1148" s="133">
        <v>43148.458333333336</v>
      </c>
      <c r="L1148" s="9">
        <f t="shared" si="306"/>
        <v>2</v>
      </c>
      <c r="M1148" s="9">
        <f t="shared" si="307"/>
        <v>17</v>
      </c>
      <c r="N1148" s="9">
        <f t="shared" si="308"/>
        <v>11</v>
      </c>
      <c r="O1148" s="31" t="str">
        <f t="shared" si="309"/>
        <v>W</v>
      </c>
      <c r="P1148" s="134">
        <v>27.01</v>
      </c>
      <c r="Q1148" s="31" t="str">
        <f t="shared" si="310"/>
        <v>-</v>
      </c>
      <c r="R1148" s="31">
        <f t="shared" si="311"/>
        <v>27.01</v>
      </c>
      <c r="U1148" s="133">
        <v>43513.458333333336</v>
      </c>
      <c r="V1148" s="9">
        <f t="shared" si="312"/>
        <v>2</v>
      </c>
      <c r="W1148" s="9">
        <f t="shared" si="313"/>
        <v>17</v>
      </c>
      <c r="X1148" s="9">
        <f t="shared" si="314"/>
        <v>11</v>
      </c>
      <c r="Y1148" s="31" t="str">
        <f t="shared" si="315"/>
        <v>W</v>
      </c>
      <c r="Z1148" s="134">
        <v>25.6</v>
      </c>
      <c r="AA1148" s="31" t="str">
        <f t="shared" si="316"/>
        <v>-</v>
      </c>
      <c r="AB1148" s="31">
        <f t="shared" si="317"/>
        <v>25.6</v>
      </c>
    </row>
    <row r="1149" spans="1:28" x14ac:dyDescent="0.3">
      <c r="A1149" s="133">
        <v>42783.5</v>
      </c>
      <c r="B1149" s="152">
        <f t="shared" si="318"/>
        <v>2</v>
      </c>
      <c r="C1149" s="152">
        <f t="shared" si="319"/>
        <v>17</v>
      </c>
      <c r="D1149" s="152">
        <f t="shared" si="320"/>
        <v>12</v>
      </c>
      <c r="E1149" s="38" t="str">
        <f t="shared" si="321"/>
        <v/>
      </c>
      <c r="F1149" s="134">
        <v>25.29</v>
      </c>
      <c r="G1149" s="38">
        <f t="shared" si="322"/>
        <v>25.29</v>
      </c>
      <c r="H1149" s="38" t="str">
        <f t="shared" si="323"/>
        <v>-</v>
      </c>
      <c r="K1149" s="133">
        <v>43148.5</v>
      </c>
      <c r="L1149" s="9">
        <f t="shared" si="306"/>
        <v>2</v>
      </c>
      <c r="M1149" s="9">
        <f t="shared" si="307"/>
        <v>17</v>
      </c>
      <c r="N1149" s="9">
        <f t="shared" si="308"/>
        <v>12</v>
      </c>
      <c r="O1149" s="31" t="str">
        <f t="shared" si="309"/>
        <v>W</v>
      </c>
      <c r="P1149" s="134">
        <v>25.85</v>
      </c>
      <c r="Q1149" s="31" t="str">
        <f t="shared" si="310"/>
        <v>-</v>
      </c>
      <c r="R1149" s="31">
        <f t="shared" si="311"/>
        <v>25.85</v>
      </c>
      <c r="U1149" s="133">
        <v>43513.5</v>
      </c>
      <c r="V1149" s="9">
        <f t="shared" si="312"/>
        <v>2</v>
      </c>
      <c r="W1149" s="9">
        <f t="shared" si="313"/>
        <v>17</v>
      </c>
      <c r="X1149" s="9">
        <f t="shared" si="314"/>
        <v>12</v>
      </c>
      <c r="Y1149" s="31" t="str">
        <f t="shared" si="315"/>
        <v>W</v>
      </c>
      <c r="Z1149" s="134">
        <v>24.55</v>
      </c>
      <c r="AA1149" s="31" t="str">
        <f t="shared" si="316"/>
        <v>-</v>
      </c>
      <c r="AB1149" s="31">
        <f t="shared" si="317"/>
        <v>24.55</v>
      </c>
    </row>
    <row r="1150" spans="1:28" x14ac:dyDescent="0.3">
      <c r="A1150" s="133">
        <v>42783.541666666664</v>
      </c>
      <c r="B1150" s="152">
        <f t="shared" si="318"/>
        <v>2</v>
      </c>
      <c r="C1150" s="152">
        <f t="shared" si="319"/>
        <v>17</v>
      </c>
      <c r="D1150" s="152">
        <f t="shared" si="320"/>
        <v>13</v>
      </c>
      <c r="E1150" s="38" t="str">
        <f t="shared" si="321"/>
        <v/>
      </c>
      <c r="F1150" s="134">
        <v>24.47</v>
      </c>
      <c r="G1150" s="38">
        <f t="shared" si="322"/>
        <v>24.47</v>
      </c>
      <c r="H1150" s="38" t="str">
        <f t="shared" si="323"/>
        <v>-</v>
      </c>
      <c r="K1150" s="133">
        <v>43148.541666666664</v>
      </c>
      <c r="L1150" s="9">
        <f t="shared" si="306"/>
        <v>2</v>
      </c>
      <c r="M1150" s="9">
        <f t="shared" si="307"/>
        <v>17</v>
      </c>
      <c r="N1150" s="9">
        <f t="shared" si="308"/>
        <v>13</v>
      </c>
      <c r="O1150" s="31" t="str">
        <f t="shared" si="309"/>
        <v>W</v>
      </c>
      <c r="P1150" s="134">
        <v>24.73</v>
      </c>
      <c r="Q1150" s="31" t="str">
        <f t="shared" si="310"/>
        <v>-</v>
      </c>
      <c r="R1150" s="31">
        <f t="shared" si="311"/>
        <v>24.73</v>
      </c>
      <c r="U1150" s="133">
        <v>43513.541666666664</v>
      </c>
      <c r="V1150" s="9">
        <f t="shared" si="312"/>
        <v>2</v>
      </c>
      <c r="W1150" s="9">
        <f t="shared" si="313"/>
        <v>17</v>
      </c>
      <c r="X1150" s="9">
        <f t="shared" si="314"/>
        <v>13</v>
      </c>
      <c r="Y1150" s="31" t="str">
        <f t="shared" si="315"/>
        <v>W</v>
      </c>
      <c r="Z1150" s="134">
        <v>24.09</v>
      </c>
      <c r="AA1150" s="31" t="str">
        <f t="shared" si="316"/>
        <v>-</v>
      </c>
      <c r="AB1150" s="31">
        <f t="shared" si="317"/>
        <v>24.09</v>
      </c>
    </row>
    <row r="1151" spans="1:28" x14ac:dyDescent="0.3">
      <c r="A1151" s="133">
        <v>42783.583333333336</v>
      </c>
      <c r="B1151" s="152">
        <f t="shared" si="318"/>
        <v>2</v>
      </c>
      <c r="C1151" s="152">
        <f t="shared" si="319"/>
        <v>17</v>
      </c>
      <c r="D1151" s="152">
        <f t="shared" si="320"/>
        <v>14</v>
      </c>
      <c r="E1151" s="38" t="str">
        <f t="shared" si="321"/>
        <v/>
      </c>
      <c r="F1151" s="134">
        <v>23.48</v>
      </c>
      <c r="G1151" s="38">
        <f t="shared" si="322"/>
        <v>23.48</v>
      </c>
      <c r="H1151" s="38" t="str">
        <f t="shared" si="323"/>
        <v>-</v>
      </c>
      <c r="K1151" s="133">
        <v>43148.583333333336</v>
      </c>
      <c r="L1151" s="9">
        <f t="shared" si="306"/>
        <v>2</v>
      </c>
      <c r="M1151" s="9">
        <f t="shared" si="307"/>
        <v>17</v>
      </c>
      <c r="N1151" s="9">
        <f t="shared" si="308"/>
        <v>14</v>
      </c>
      <c r="O1151" s="31" t="str">
        <f t="shared" si="309"/>
        <v>W</v>
      </c>
      <c r="P1151" s="134">
        <v>24.19</v>
      </c>
      <c r="Q1151" s="31" t="str">
        <f t="shared" si="310"/>
        <v>-</v>
      </c>
      <c r="R1151" s="31">
        <f t="shared" si="311"/>
        <v>24.19</v>
      </c>
      <c r="U1151" s="133">
        <v>43513.583333333336</v>
      </c>
      <c r="V1151" s="9">
        <f t="shared" si="312"/>
        <v>2</v>
      </c>
      <c r="W1151" s="9">
        <f t="shared" si="313"/>
        <v>17</v>
      </c>
      <c r="X1151" s="9">
        <f t="shared" si="314"/>
        <v>14</v>
      </c>
      <c r="Y1151" s="31" t="str">
        <f t="shared" si="315"/>
        <v>W</v>
      </c>
      <c r="Z1151" s="134">
        <v>23.78</v>
      </c>
      <c r="AA1151" s="31" t="str">
        <f t="shared" si="316"/>
        <v>-</v>
      </c>
      <c r="AB1151" s="31">
        <f t="shared" si="317"/>
        <v>23.78</v>
      </c>
    </row>
    <row r="1152" spans="1:28" x14ac:dyDescent="0.3">
      <c r="A1152" s="133">
        <v>42783.625</v>
      </c>
      <c r="B1152" s="152">
        <f t="shared" si="318"/>
        <v>2</v>
      </c>
      <c r="C1152" s="152">
        <f t="shared" si="319"/>
        <v>17</v>
      </c>
      <c r="D1152" s="152">
        <f t="shared" si="320"/>
        <v>15</v>
      </c>
      <c r="E1152" s="38" t="str">
        <f t="shared" si="321"/>
        <v/>
      </c>
      <c r="F1152" s="134">
        <v>22.88</v>
      </c>
      <c r="G1152" s="38">
        <f t="shared" si="322"/>
        <v>22.88</v>
      </c>
      <c r="H1152" s="38" t="str">
        <f t="shared" si="323"/>
        <v>-</v>
      </c>
      <c r="K1152" s="133">
        <v>43148.625</v>
      </c>
      <c r="L1152" s="9">
        <f t="shared" si="306"/>
        <v>2</v>
      </c>
      <c r="M1152" s="9">
        <f t="shared" si="307"/>
        <v>17</v>
      </c>
      <c r="N1152" s="9">
        <f t="shared" si="308"/>
        <v>15</v>
      </c>
      <c r="O1152" s="31" t="str">
        <f t="shared" si="309"/>
        <v>W</v>
      </c>
      <c r="P1152" s="134">
        <v>24.03</v>
      </c>
      <c r="Q1152" s="31" t="str">
        <f t="shared" si="310"/>
        <v>-</v>
      </c>
      <c r="R1152" s="31">
        <f t="shared" si="311"/>
        <v>24.03</v>
      </c>
      <c r="U1152" s="133">
        <v>43513.625</v>
      </c>
      <c r="V1152" s="9">
        <f t="shared" si="312"/>
        <v>2</v>
      </c>
      <c r="W1152" s="9">
        <f t="shared" si="313"/>
        <v>17</v>
      </c>
      <c r="X1152" s="9">
        <f t="shared" si="314"/>
        <v>15</v>
      </c>
      <c r="Y1152" s="31" t="str">
        <f t="shared" si="315"/>
        <v>W</v>
      </c>
      <c r="Z1152" s="134">
        <v>23.8</v>
      </c>
      <c r="AA1152" s="31" t="str">
        <f t="shared" si="316"/>
        <v>-</v>
      </c>
      <c r="AB1152" s="31">
        <f t="shared" si="317"/>
        <v>23.8</v>
      </c>
    </row>
    <row r="1153" spans="1:28" x14ac:dyDescent="0.3">
      <c r="A1153" s="133">
        <v>42783.666666666664</v>
      </c>
      <c r="B1153" s="152">
        <f t="shared" si="318"/>
        <v>2</v>
      </c>
      <c r="C1153" s="152">
        <f t="shared" si="319"/>
        <v>17</v>
      </c>
      <c r="D1153" s="152">
        <f t="shared" si="320"/>
        <v>16</v>
      </c>
      <c r="E1153" s="38" t="str">
        <f t="shared" si="321"/>
        <v/>
      </c>
      <c r="F1153" s="134">
        <v>23.16</v>
      </c>
      <c r="G1153" s="38">
        <f t="shared" si="322"/>
        <v>23.16</v>
      </c>
      <c r="H1153" s="38" t="str">
        <f t="shared" si="323"/>
        <v>-</v>
      </c>
      <c r="K1153" s="133">
        <v>43148.666666666664</v>
      </c>
      <c r="L1153" s="9">
        <f t="shared" si="306"/>
        <v>2</v>
      </c>
      <c r="M1153" s="9">
        <f t="shared" si="307"/>
        <v>17</v>
      </c>
      <c r="N1153" s="9">
        <f t="shared" si="308"/>
        <v>16</v>
      </c>
      <c r="O1153" s="31" t="str">
        <f t="shared" si="309"/>
        <v>W</v>
      </c>
      <c r="P1153" s="134">
        <v>25.75</v>
      </c>
      <c r="Q1153" s="31" t="str">
        <f t="shared" si="310"/>
        <v>-</v>
      </c>
      <c r="R1153" s="31">
        <f t="shared" si="311"/>
        <v>25.75</v>
      </c>
      <c r="U1153" s="133">
        <v>43513.666666666664</v>
      </c>
      <c r="V1153" s="9">
        <f t="shared" si="312"/>
        <v>2</v>
      </c>
      <c r="W1153" s="9">
        <f t="shared" si="313"/>
        <v>17</v>
      </c>
      <c r="X1153" s="9">
        <f t="shared" si="314"/>
        <v>16</v>
      </c>
      <c r="Y1153" s="31" t="str">
        <f t="shared" si="315"/>
        <v>W</v>
      </c>
      <c r="Z1153" s="134">
        <v>25.02</v>
      </c>
      <c r="AA1153" s="31" t="str">
        <f t="shared" si="316"/>
        <v>-</v>
      </c>
      <c r="AB1153" s="31">
        <f t="shared" si="317"/>
        <v>25.02</v>
      </c>
    </row>
    <row r="1154" spans="1:28" x14ac:dyDescent="0.3">
      <c r="A1154" s="133">
        <v>42783.708333333336</v>
      </c>
      <c r="B1154" s="152">
        <f t="shared" si="318"/>
        <v>2</v>
      </c>
      <c r="C1154" s="152">
        <f t="shared" si="319"/>
        <v>17</v>
      </c>
      <c r="D1154" s="152">
        <f t="shared" si="320"/>
        <v>17</v>
      </c>
      <c r="E1154" s="38" t="str">
        <f t="shared" si="321"/>
        <v/>
      </c>
      <c r="F1154" s="134">
        <v>24.61</v>
      </c>
      <c r="G1154" s="38" t="str">
        <f t="shared" si="322"/>
        <v>-</v>
      </c>
      <c r="H1154" s="38">
        <f t="shared" si="323"/>
        <v>24.61</v>
      </c>
      <c r="K1154" s="133">
        <v>43148.708333333336</v>
      </c>
      <c r="L1154" s="9">
        <f t="shared" si="306"/>
        <v>2</v>
      </c>
      <c r="M1154" s="9">
        <f t="shared" si="307"/>
        <v>17</v>
      </c>
      <c r="N1154" s="9">
        <f t="shared" si="308"/>
        <v>17</v>
      </c>
      <c r="O1154" s="31" t="str">
        <f t="shared" si="309"/>
        <v>W</v>
      </c>
      <c r="P1154" s="134">
        <v>28.1</v>
      </c>
      <c r="Q1154" s="31" t="str">
        <f t="shared" si="310"/>
        <v>-</v>
      </c>
      <c r="R1154" s="31">
        <f t="shared" si="311"/>
        <v>28.1</v>
      </c>
      <c r="U1154" s="133">
        <v>43513.708333333336</v>
      </c>
      <c r="V1154" s="9">
        <f t="shared" si="312"/>
        <v>2</v>
      </c>
      <c r="W1154" s="9">
        <f t="shared" si="313"/>
        <v>17</v>
      </c>
      <c r="X1154" s="9">
        <f t="shared" si="314"/>
        <v>17</v>
      </c>
      <c r="Y1154" s="31" t="str">
        <f t="shared" si="315"/>
        <v>W</v>
      </c>
      <c r="Z1154" s="134">
        <v>27.91</v>
      </c>
      <c r="AA1154" s="31" t="str">
        <f t="shared" si="316"/>
        <v>-</v>
      </c>
      <c r="AB1154" s="31">
        <f t="shared" si="317"/>
        <v>27.91</v>
      </c>
    </row>
    <row r="1155" spans="1:28" x14ac:dyDescent="0.3">
      <c r="A1155" s="133">
        <v>42783.75</v>
      </c>
      <c r="B1155" s="152">
        <f t="shared" si="318"/>
        <v>2</v>
      </c>
      <c r="C1155" s="152">
        <f t="shared" si="319"/>
        <v>17</v>
      </c>
      <c r="D1155" s="152">
        <f t="shared" si="320"/>
        <v>18</v>
      </c>
      <c r="E1155" s="38" t="str">
        <f t="shared" si="321"/>
        <v/>
      </c>
      <c r="F1155" s="134">
        <v>28.62</v>
      </c>
      <c r="G1155" s="38" t="str">
        <f t="shared" si="322"/>
        <v>-</v>
      </c>
      <c r="H1155" s="38">
        <f t="shared" si="323"/>
        <v>28.62</v>
      </c>
      <c r="K1155" s="133">
        <v>43148.75</v>
      </c>
      <c r="L1155" s="9">
        <f t="shared" si="306"/>
        <v>2</v>
      </c>
      <c r="M1155" s="9">
        <f t="shared" si="307"/>
        <v>17</v>
      </c>
      <c r="N1155" s="9">
        <f t="shared" si="308"/>
        <v>18</v>
      </c>
      <c r="O1155" s="31" t="str">
        <f t="shared" si="309"/>
        <v>W</v>
      </c>
      <c r="P1155" s="134">
        <v>32.47</v>
      </c>
      <c r="Q1155" s="31" t="str">
        <f t="shared" si="310"/>
        <v>-</v>
      </c>
      <c r="R1155" s="31">
        <f t="shared" si="311"/>
        <v>32.47</v>
      </c>
      <c r="U1155" s="133">
        <v>43513.75</v>
      </c>
      <c r="V1155" s="9">
        <f t="shared" si="312"/>
        <v>2</v>
      </c>
      <c r="W1155" s="9">
        <f t="shared" si="313"/>
        <v>17</v>
      </c>
      <c r="X1155" s="9">
        <f t="shared" si="314"/>
        <v>18</v>
      </c>
      <c r="Y1155" s="31" t="str">
        <f t="shared" si="315"/>
        <v>W</v>
      </c>
      <c r="Z1155" s="134">
        <v>30.19</v>
      </c>
      <c r="AA1155" s="31" t="str">
        <f t="shared" si="316"/>
        <v>-</v>
      </c>
      <c r="AB1155" s="31">
        <f t="shared" si="317"/>
        <v>30.19</v>
      </c>
    </row>
    <row r="1156" spans="1:28" x14ac:dyDescent="0.3">
      <c r="A1156" s="133">
        <v>42783.791666666664</v>
      </c>
      <c r="B1156" s="152">
        <f t="shared" si="318"/>
        <v>2</v>
      </c>
      <c r="C1156" s="152">
        <f t="shared" si="319"/>
        <v>17</v>
      </c>
      <c r="D1156" s="152">
        <f t="shared" si="320"/>
        <v>19</v>
      </c>
      <c r="E1156" s="38" t="str">
        <f t="shared" si="321"/>
        <v/>
      </c>
      <c r="F1156" s="134">
        <v>27.03</v>
      </c>
      <c r="G1156" s="38" t="str">
        <f t="shared" si="322"/>
        <v>-</v>
      </c>
      <c r="H1156" s="38">
        <f t="shared" si="323"/>
        <v>27.03</v>
      </c>
      <c r="K1156" s="133">
        <v>43148.791666666664</v>
      </c>
      <c r="L1156" s="9">
        <f t="shared" si="306"/>
        <v>2</v>
      </c>
      <c r="M1156" s="9">
        <f t="shared" si="307"/>
        <v>17</v>
      </c>
      <c r="N1156" s="9">
        <f t="shared" si="308"/>
        <v>19</v>
      </c>
      <c r="O1156" s="31" t="str">
        <f t="shared" si="309"/>
        <v>W</v>
      </c>
      <c r="P1156" s="134">
        <v>28.31</v>
      </c>
      <c r="Q1156" s="31" t="str">
        <f t="shared" si="310"/>
        <v>-</v>
      </c>
      <c r="R1156" s="31">
        <f t="shared" si="311"/>
        <v>28.31</v>
      </c>
      <c r="U1156" s="133">
        <v>43513.791666666664</v>
      </c>
      <c r="V1156" s="9">
        <f t="shared" si="312"/>
        <v>2</v>
      </c>
      <c r="W1156" s="9">
        <f t="shared" si="313"/>
        <v>17</v>
      </c>
      <c r="X1156" s="9">
        <f t="shared" si="314"/>
        <v>19</v>
      </c>
      <c r="Y1156" s="31" t="str">
        <f t="shared" si="315"/>
        <v>W</v>
      </c>
      <c r="Z1156" s="134">
        <v>27.84</v>
      </c>
      <c r="AA1156" s="31" t="str">
        <f t="shared" si="316"/>
        <v>-</v>
      </c>
      <c r="AB1156" s="31">
        <f t="shared" si="317"/>
        <v>27.84</v>
      </c>
    </row>
    <row r="1157" spans="1:28" x14ac:dyDescent="0.3">
      <c r="A1157" s="133">
        <v>42783.833333333336</v>
      </c>
      <c r="B1157" s="152">
        <f t="shared" si="318"/>
        <v>2</v>
      </c>
      <c r="C1157" s="152">
        <f t="shared" si="319"/>
        <v>17</v>
      </c>
      <c r="D1157" s="152">
        <f t="shared" si="320"/>
        <v>20</v>
      </c>
      <c r="E1157" s="38" t="str">
        <f t="shared" si="321"/>
        <v/>
      </c>
      <c r="F1157" s="134">
        <v>26.09</v>
      </c>
      <c r="G1157" s="38" t="str">
        <f t="shared" si="322"/>
        <v>-</v>
      </c>
      <c r="H1157" s="38">
        <f t="shared" si="323"/>
        <v>26.09</v>
      </c>
      <c r="K1157" s="133">
        <v>43148.833333333336</v>
      </c>
      <c r="L1157" s="9">
        <f t="shared" si="306"/>
        <v>2</v>
      </c>
      <c r="M1157" s="9">
        <f t="shared" si="307"/>
        <v>17</v>
      </c>
      <c r="N1157" s="9">
        <f t="shared" si="308"/>
        <v>20</v>
      </c>
      <c r="O1157" s="31" t="str">
        <f t="shared" si="309"/>
        <v>W</v>
      </c>
      <c r="P1157" s="134">
        <v>27.04</v>
      </c>
      <c r="Q1157" s="31" t="str">
        <f t="shared" si="310"/>
        <v>-</v>
      </c>
      <c r="R1157" s="31">
        <f t="shared" si="311"/>
        <v>27.04</v>
      </c>
      <c r="U1157" s="133">
        <v>43513.833333333336</v>
      </c>
      <c r="V1157" s="9">
        <f t="shared" si="312"/>
        <v>2</v>
      </c>
      <c r="W1157" s="9">
        <f t="shared" si="313"/>
        <v>17</v>
      </c>
      <c r="X1157" s="9">
        <f t="shared" si="314"/>
        <v>20</v>
      </c>
      <c r="Y1157" s="31" t="str">
        <f t="shared" si="315"/>
        <v>W</v>
      </c>
      <c r="Z1157" s="134">
        <v>27.15</v>
      </c>
      <c r="AA1157" s="31" t="str">
        <f t="shared" si="316"/>
        <v>-</v>
      </c>
      <c r="AB1157" s="31">
        <f t="shared" si="317"/>
        <v>27.15</v>
      </c>
    </row>
    <row r="1158" spans="1:28" x14ac:dyDescent="0.3">
      <c r="A1158" s="133">
        <v>42783.875</v>
      </c>
      <c r="B1158" s="152">
        <f t="shared" si="318"/>
        <v>2</v>
      </c>
      <c r="C1158" s="152">
        <f t="shared" si="319"/>
        <v>17</v>
      </c>
      <c r="D1158" s="152">
        <f t="shared" si="320"/>
        <v>21</v>
      </c>
      <c r="E1158" s="38" t="str">
        <f t="shared" si="321"/>
        <v/>
      </c>
      <c r="F1158" s="134">
        <v>25.06</v>
      </c>
      <c r="G1158" s="38" t="str">
        <f t="shared" si="322"/>
        <v>-</v>
      </c>
      <c r="H1158" s="38">
        <f t="shared" si="323"/>
        <v>25.06</v>
      </c>
      <c r="K1158" s="133">
        <v>43148.875</v>
      </c>
      <c r="L1158" s="9">
        <f t="shared" si="306"/>
        <v>2</v>
      </c>
      <c r="M1158" s="9">
        <f t="shared" si="307"/>
        <v>17</v>
      </c>
      <c r="N1158" s="9">
        <f t="shared" si="308"/>
        <v>21</v>
      </c>
      <c r="O1158" s="31" t="str">
        <f t="shared" si="309"/>
        <v>W</v>
      </c>
      <c r="P1158" s="134">
        <v>26.39</v>
      </c>
      <c r="Q1158" s="31" t="str">
        <f t="shared" si="310"/>
        <v>-</v>
      </c>
      <c r="R1158" s="31">
        <f t="shared" si="311"/>
        <v>26.39</v>
      </c>
      <c r="U1158" s="133">
        <v>43513.875</v>
      </c>
      <c r="V1158" s="9">
        <f t="shared" si="312"/>
        <v>2</v>
      </c>
      <c r="W1158" s="9">
        <f t="shared" si="313"/>
        <v>17</v>
      </c>
      <c r="X1158" s="9">
        <f t="shared" si="314"/>
        <v>21</v>
      </c>
      <c r="Y1158" s="31" t="str">
        <f t="shared" si="315"/>
        <v>W</v>
      </c>
      <c r="Z1158" s="134">
        <v>26.29</v>
      </c>
      <c r="AA1158" s="31" t="str">
        <f t="shared" si="316"/>
        <v>-</v>
      </c>
      <c r="AB1158" s="31">
        <f t="shared" si="317"/>
        <v>26.29</v>
      </c>
    </row>
    <row r="1159" spans="1:28" x14ac:dyDescent="0.3">
      <c r="A1159" s="133">
        <v>42783.916666666664</v>
      </c>
      <c r="B1159" s="152">
        <f t="shared" si="318"/>
        <v>2</v>
      </c>
      <c r="C1159" s="152">
        <f t="shared" si="319"/>
        <v>17</v>
      </c>
      <c r="D1159" s="152">
        <f t="shared" si="320"/>
        <v>22</v>
      </c>
      <c r="E1159" s="38" t="str">
        <f t="shared" si="321"/>
        <v/>
      </c>
      <c r="F1159" s="134">
        <v>22.35</v>
      </c>
      <c r="G1159" s="38" t="str">
        <f t="shared" si="322"/>
        <v>-</v>
      </c>
      <c r="H1159" s="38">
        <f t="shared" si="323"/>
        <v>22.35</v>
      </c>
      <c r="K1159" s="133">
        <v>43148.916666666664</v>
      </c>
      <c r="L1159" s="9">
        <f t="shared" si="306"/>
        <v>2</v>
      </c>
      <c r="M1159" s="9">
        <f t="shared" si="307"/>
        <v>17</v>
      </c>
      <c r="N1159" s="9">
        <f t="shared" si="308"/>
        <v>22</v>
      </c>
      <c r="O1159" s="31" t="str">
        <f t="shared" si="309"/>
        <v>W</v>
      </c>
      <c r="P1159" s="134">
        <v>23.99</v>
      </c>
      <c r="Q1159" s="31" t="str">
        <f t="shared" si="310"/>
        <v>-</v>
      </c>
      <c r="R1159" s="31">
        <f t="shared" si="311"/>
        <v>23.99</v>
      </c>
      <c r="U1159" s="133">
        <v>43513.916666666664</v>
      </c>
      <c r="V1159" s="9">
        <f t="shared" si="312"/>
        <v>2</v>
      </c>
      <c r="W1159" s="9">
        <f t="shared" si="313"/>
        <v>17</v>
      </c>
      <c r="X1159" s="9">
        <f t="shared" si="314"/>
        <v>22</v>
      </c>
      <c r="Y1159" s="31" t="str">
        <f t="shared" si="315"/>
        <v>W</v>
      </c>
      <c r="Z1159" s="134">
        <v>24.87</v>
      </c>
      <c r="AA1159" s="31" t="str">
        <f t="shared" si="316"/>
        <v>-</v>
      </c>
      <c r="AB1159" s="31">
        <f t="shared" si="317"/>
        <v>24.87</v>
      </c>
    </row>
    <row r="1160" spans="1:28" x14ac:dyDescent="0.3">
      <c r="A1160" s="133">
        <v>42783.958333333336</v>
      </c>
      <c r="B1160" s="152">
        <f t="shared" si="318"/>
        <v>2</v>
      </c>
      <c r="C1160" s="152">
        <f t="shared" si="319"/>
        <v>17</v>
      </c>
      <c r="D1160" s="152">
        <f t="shared" si="320"/>
        <v>23</v>
      </c>
      <c r="E1160" s="38" t="str">
        <f t="shared" si="321"/>
        <v/>
      </c>
      <c r="F1160" s="134">
        <v>21.16</v>
      </c>
      <c r="G1160" s="38" t="str">
        <f t="shared" si="322"/>
        <v>-</v>
      </c>
      <c r="H1160" s="38">
        <f t="shared" si="323"/>
        <v>21.16</v>
      </c>
      <c r="K1160" s="133">
        <v>43148.958333333336</v>
      </c>
      <c r="L1160" s="9">
        <f t="shared" si="306"/>
        <v>2</v>
      </c>
      <c r="M1160" s="9">
        <f t="shared" si="307"/>
        <v>17</v>
      </c>
      <c r="N1160" s="9">
        <f t="shared" si="308"/>
        <v>23</v>
      </c>
      <c r="O1160" s="31" t="str">
        <f t="shared" si="309"/>
        <v>W</v>
      </c>
      <c r="P1160" s="134">
        <v>23.3</v>
      </c>
      <c r="Q1160" s="31" t="str">
        <f t="shared" si="310"/>
        <v>-</v>
      </c>
      <c r="R1160" s="31">
        <f t="shared" si="311"/>
        <v>23.3</v>
      </c>
      <c r="U1160" s="133">
        <v>43513.958333333336</v>
      </c>
      <c r="V1160" s="9">
        <f t="shared" si="312"/>
        <v>2</v>
      </c>
      <c r="W1160" s="9">
        <f t="shared" si="313"/>
        <v>17</v>
      </c>
      <c r="X1160" s="9">
        <f t="shared" si="314"/>
        <v>23</v>
      </c>
      <c r="Y1160" s="31" t="str">
        <f t="shared" si="315"/>
        <v>W</v>
      </c>
      <c r="Z1160" s="134">
        <v>23.31</v>
      </c>
      <c r="AA1160" s="31" t="str">
        <f t="shared" si="316"/>
        <v>-</v>
      </c>
      <c r="AB1160" s="31">
        <f t="shared" si="317"/>
        <v>23.31</v>
      </c>
    </row>
    <row r="1161" spans="1:28" x14ac:dyDescent="0.3">
      <c r="A1161" s="133">
        <v>42784</v>
      </c>
      <c r="B1161" s="152">
        <f t="shared" si="318"/>
        <v>2</v>
      </c>
      <c r="C1161" s="152">
        <f t="shared" si="319"/>
        <v>18</v>
      </c>
      <c r="D1161" s="152">
        <f t="shared" si="320"/>
        <v>0</v>
      </c>
      <c r="E1161" s="38" t="str">
        <f t="shared" si="321"/>
        <v>W</v>
      </c>
      <c r="F1161" s="134">
        <v>21.57</v>
      </c>
      <c r="G1161" s="38" t="str">
        <f t="shared" si="322"/>
        <v>-</v>
      </c>
      <c r="H1161" s="38">
        <f t="shared" si="323"/>
        <v>21.57</v>
      </c>
      <c r="K1161" s="133">
        <v>43149</v>
      </c>
      <c r="L1161" s="9">
        <f t="shared" ref="L1161:L1224" si="324">MONTH(K1161)</f>
        <v>2</v>
      </c>
      <c r="M1161" s="9">
        <f t="shared" ref="M1161:M1224" si="325">DAY(K1161)</f>
        <v>18</v>
      </c>
      <c r="N1161" s="9">
        <f t="shared" ref="N1161:N1224" si="326">HOUR(K1161)</f>
        <v>0</v>
      </c>
      <c r="O1161" s="31" t="str">
        <f t="shared" ref="O1161:O1224" si="327">IF(WEEKDAY(K1161,2)&gt;5,"W","")</f>
        <v>W</v>
      </c>
      <c r="P1161" s="134">
        <v>21.34</v>
      </c>
      <c r="Q1161" s="31" t="str">
        <f t="shared" ref="Q1161:Q1224" si="328">IF(AND($L1161&gt;=$L$5,$L1161&lt;=$M$5),IF($O1161&lt;&gt;"W",IF(AND($N1161&gt;=$N$5,$N1161&lt;$P$5),$P1161,"-"),"-"),"-")</f>
        <v>-</v>
      </c>
      <c r="R1161" s="31">
        <f t="shared" ref="R1161:R1224" si="329">IF(Q1161="-",P1161,"-")</f>
        <v>21.34</v>
      </c>
      <c r="U1161" s="133">
        <v>43514</v>
      </c>
      <c r="V1161" s="9">
        <f t="shared" ref="V1161:V1224" si="330">MONTH(U1161)</f>
        <v>2</v>
      </c>
      <c r="W1161" s="9">
        <f t="shared" ref="W1161:W1224" si="331">DAY(U1161)</f>
        <v>18</v>
      </c>
      <c r="X1161" s="9">
        <f t="shared" ref="X1161:X1224" si="332">HOUR(U1161)</f>
        <v>0</v>
      </c>
      <c r="Y1161" s="31" t="str">
        <f t="shared" ref="Y1161:Y1224" si="333">IF(WEEKDAY(U1161,2)&gt;5,"W","")</f>
        <v/>
      </c>
      <c r="Z1161" s="134">
        <v>23.01</v>
      </c>
      <c r="AA1161" s="31" t="str">
        <f t="shared" ref="AA1161:AA1224" si="334">IF(AND($V1161&gt;=$V$5,$V1161&lt;=$W$5),IF($Y1161&lt;&gt;"W",IF(AND($X1161&gt;=$X$5,$X1161&lt;$Z$5),$Z1161,"-"),"-"),"-")</f>
        <v>-</v>
      </c>
      <c r="AB1161" s="31">
        <f t="shared" ref="AB1161:AB1224" si="335">IF(AA1161="-",Z1161,"-")</f>
        <v>23.01</v>
      </c>
    </row>
    <row r="1162" spans="1:28" x14ac:dyDescent="0.3">
      <c r="A1162" s="133">
        <v>42784.041666666664</v>
      </c>
      <c r="B1162" s="152">
        <f t="shared" ref="B1162:B1225" si="336">MONTH(A1162)</f>
        <v>2</v>
      </c>
      <c r="C1162" s="152">
        <f t="shared" ref="C1162:C1225" si="337">DAY(A1162)</f>
        <v>18</v>
      </c>
      <c r="D1162" s="152">
        <f t="shared" ref="D1162:D1225" si="338">HOUR(A1162)</f>
        <v>1</v>
      </c>
      <c r="E1162" s="38" t="str">
        <f t="shared" ref="E1162:E1225" si="339">IF(WEEKDAY(A1162,2)&gt;5,"W","")</f>
        <v>W</v>
      </c>
      <c r="F1162" s="134">
        <v>21.19</v>
      </c>
      <c r="G1162" s="38" t="str">
        <f t="shared" ref="G1162:G1225" si="340">IF(AND($B1162&gt;=$B$5,$B1162&lt;=$C$5),IF($E1162&lt;&gt;"W",IF(AND($D1162&gt;=$D$5,$D1162&lt;$F$5),$F1162,"-"),"-"),"-")</f>
        <v>-</v>
      </c>
      <c r="H1162" s="38">
        <f t="shared" ref="H1162:H1225" si="341">IF(G1162="-",F1162,"-")</f>
        <v>21.19</v>
      </c>
      <c r="K1162" s="133">
        <v>43149.041666666664</v>
      </c>
      <c r="L1162" s="9">
        <f t="shared" si="324"/>
        <v>2</v>
      </c>
      <c r="M1162" s="9">
        <f t="shared" si="325"/>
        <v>18</v>
      </c>
      <c r="N1162" s="9">
        <f t="shared" si="326"/>
        <v>1</v>
      </c>
      <c r="O1162" s="31" t="str">
        <f t="shared" si="327"/>
        <v>W</v>
      </c>
      <c r="P1162" s="134">
        <v>20.75</v>
      </c>
      <c r="Q1162" s="31" t="str">
        <f t="shared" si="328"/>
        <v>-</v>
      </c>
      <c r="R1162" s="31">
        <f t="shared" si="329"/>
        <v>20.75</v>
      </c>
      <c r="U1162" s="133">
        <v>43514.041666666664</v>
      </c>
      <c r="V1162" s="9">
        <f t="shared" si="330"/>
        <v>2</v>
      </c>
      <c r="W1162" s="9">
        <f t="shared" si="331"/>
        <v>18</v>
      </c>
      <c r="X1162" s="9">
        <f t="shared" si="332"/>
        <v>1</v>
      </c>
      <c r="Y1162" s="31" t="str">
        <f t="shared" si="333"/>
        <v/>
      </c>
      <c r="Z1162" s="134">
        <v>22.15</v>
      </c>
      <c r="AA1162" s="31" t="str">
        <f t="shared" si="334"/>
        <v>-</v>
      </c>
      <c r="AB1162" s="31">
        <f t="shared" si="335"/>
        <v>22.15</v>
      </c>
    </row>
    <row r="1163" spans="1:28" x14ac:dyDescent="0.3">
      <c r="A1163" s="133">
        <v>42784.083333333336</v>
      </c>
      <c r="B1163" s="152">
        <f t="shared" si="336"/>
        <v>2</v>
      </c>
      <c r="C1163" s="152">
        <f t="shared" si="337"/>
        <v>18</v>
      </c>
      <c r="D1163" s="152">
        <f t="shared" si="338"/>
        <v>2</v>
      </c>
      <c r="E1163" s="38" t="str">
        <f t="shared" si="339"/>
        <v>W</v>
      </c>
      <c r="F1163" s="134">
        <v>21.34</v>
      </c>
      <c r="G1163" s="38" t="str">
        <f t="shared" si="340"/>
        <v>-</v>
      </c>
      <c r="H1163" s="38">
        <f t="shared" si="341"/>
        <v>21.34</v>
      </c>
      <c r="K1163" s="133">
        <v>43149.083333333336</v>
      </c>
      <c r="L1163" s="9">
        <f t="shared" si="324"/>
        <v>2</v>
      </c>
      <c r="M1163" s="9">
        <f t="shared" si="325"/>
        <v>18</v>
      </c>
      <c r="N1163" s="9">
        <f t="shared" si="326"/>
        <v>2</v>
      </c>
      <c r="O1163" s="31" t="str">
        <f t="shared" si="327"/>
        <v>W</v>
      </c>
      <c r="P1163" s="134">
        <v>20.59</v>
      </c>
      <c r="Q1163" s="31" t="str">
        <f t="shared" si="328"/>
        <v>-</v>
      </c>
      <c r="R1163" s="31">
        <f t="shared" si="329"/>
        <v>20.59</v>
      </c>
      <c r="U1163" s="133">
        <v>43514.083333333336</v>
      </c>
      <c r="V1163" s="9">
        <f t="shared" si="330"/>
        <v>2</v>
      </c>
      <c r="W1163" s="9">
        <f t="shared" si="331"/>
        <v>18</v>
      </c>
      <c r="X1163" s="9">
        <f t="shared" si="332"/>
        <v>2</v>
      </c>
      <c r="Y1163" s="31" t="str">
        <f t="shared" si="333"/>
        <v/>
      </c>
      <c r="Z1163" s="134">
        <v>22.24</v>
      </c>
      <c r="AA1163" s="31" t="str">
        <f t="shared" si="334"/>
        <v>-</v>
      </c>
      <c r="AB1163" s="31">
        <f t="shared" si="335"/>
        <v>22.24</v>
      </c>
    </row>
    <row r="1164" spans="1:28" x14ac:dyDescent="0.3">
      <c r="A1164" s="133">
        <v>42784.125</v>
      </c>
      <c r="B1164" s="152">
        <f t="shared" si="336"/>
        <v>2</v>
      </c>
      <c r="C1164" s="152">
        <f t="shared" si="337"/>
        <v>18</v>
      </c>
      <c r="D1164" s="152">
        <f t="shared" si="338"/>
        <v>3</v>
      </c>
      <c r="E1164" s="38" t="str">
        <f t="shared" si="339"/>
        <v>W</v>
      </c>
      <c r="F1164" s="134">
        <v>21.29</v>
      </c>
      <c r="G1164" s="38" t="str">
        <f t="shared" si="340"/>
        <v>-</v>
      </c>
      <c r="H1164" s="38">
        <f t="shared" si="341"/>
        <v>21.29</v>
      </c>
      <c r="K1164" s="133">
        <v>43149.125</v>
      </c>
      <c r="L1164" s="9">
        <f t="shared" si="324"/>
        <v>2</v>
      </c>
      <c r="M1164" s="9">
        <f t="shared" si="325"/>
        <v>18</v>
      </c>
      <c r="N1164" s="9">
        <f t="shared" si="326"/>
        <v>3</v>
      </c>
      <c r="O1164" s="31" t="str">
        <f t="shared" si="327"/>
        <v>W</v>
      </c>
      <c r="P1164" s="134">
        <v>20.61</v>
      </c>
      <c r="Q1164" s="31" t="str">
        <f t="shared" si="328"/>
        <v>-</v>
      </c>
      <c r="R1164" s="31">
        <f t="shared" si="329"/>
        <v>20.61</v>
      </c>
      <c r="U1164" s="133">
        <v>43514.125</v>
      </c>
      <c r="V1164" s="9">
        <f t="shared" si="330"/>
        <v>2</v>
      </c>
      <c r="W1164" s="9">
        <f t="shared" si="331"/>
        <v>18</v>
      </c>
      <c r="X1164" s="9">
        <f t="shared" si="332"/>
        <v>3</v>
      </c>
      <c r="Y1164" s="31" t="str">
        <f t="shared" si="333"/>
        <v/>
      </c>
      <c r="Z1164" s="134">
        <v>22.42</v>
      </c>
      <c r="AA1164" s="31" t="str">
        <f t="shared" si="334"/>
        <v>-</v>
      </c>
      <c r="AB1164" s="31">
        <f t="shared" si="335"/>
        <v>22.42</v>
      </c>
    </row>
    <row r="1165" spans="1:28" x14ac:dyDescent="0.3">
      <c r="A1165" s="133">
        <v>42784.166666666664</v>
      </c>
      <c r="B1165" s="152">
        <f t="shared" si="336"/>
        <v>2</v>
      </c>
      <c r="C1165" s="152">
        <f t="shared" si="337"/>
        <v>18</v>
      </c>
      <c r="D1165" s="152">
        <f t="shared" si="338"/>
        <v>4</v>
      </c>
      <c r="E1165" s="38" t="str">
        <f t="shared" si="339"/>
        <v>W</v>
      </c>
      <c r="F1165" s="134">
        <v>21.27</v>
      </c>
      <c r="G1165" s="38" t="str">
        <f t="shared" si="340"/>
        <v>-</v>
      </c>
      <c r="H1165" s="38">
        <f t="shared" si="341"/>
        <v>21.27</v>
      </c>
      <c r="K1165" s="133">
        <v>43149.166666666664</v>
      </c>
      <c r="L1165" s="9">
        <f t="shared" si="324"/>
        <v>2</v>
      </c>
      <c r="M1165" s="9">
        <f t="shared" si="325"/>
        <v>18</v>
      </c>
      <c r="N1165" s="9">
        <f t="shared" si="326"/>
        <v>4</v>
      </c>
      <c r="O1165" s="31" t="str">
        <f t="shared" si="327"/>
        <v>W</v>
      </c>
      <c r="P1165" s="134">
        <v>20.56</v>
      </c>
      <c r="Q1165" s="31" t="str">
        <f t="shared" si="328"/>
        <v>-</v>
      </c>
      <c r="R1165" s="31">
        <f t="shared" si="329"/>
        <v>20.56</v>
      </c>
      <c r="U1165" s="133">
        <v>43514.166666666664</v>
      </c>
      <c r="V1165" s="9">
        <f t="shared" si="330"/>
        <v>2</v>
      </c>
      <c r="W1165" s="9">
        <f t="shared" si="331"/>
        <v>18</v>
      </c>
      <c r="X1165" s="9">
        <f t="shared" si="332"/>
        <v>4</v>
      </c>
      <c r="Y1165" s="31" t="str">
        <f t="shared" si="333"/>
        <v/>
      </c>
      <c r="Z1165" s="134">
        <v>22.86</v>
      </c>
      <c r="AA1165" s="31" t="str">
        <f t="shared" si="334"/>
        <v>-</v>
      </c>
      <c r="AB1165" s="31">
        <f t="shared" si="335"/>
        <v>22.86</v>
      </c>
    </row>
    <row r="1166" spans="1:28" x14ac:dyDescent="0.3">
      <c r="A1166" s="133">
        <v>42784.208333333336</v>
      </c>
      <c r="B1166" s="152">
        <f t="shared" si="336"/>
        <v>2</v>
      </c>
      <c r="C1166" s="152">
        <f t="shared" si="337"/>
        <v>18</v>
      </c>
      <c r="D1166" s="152">
        <f t="shared" si="338"/>
        <v>5</v>
      </c>
      <c r="E1166" s="38" t="str">
        <f t="shared" si="339"/>
        <v>W</v>
      </c>
      <c r="F1166" s="134">
        <v>21.85</v>
      </c>
      <c r="G1166" s="38" t="str">
        <f t="shared" si="340"/>
        <v>-</v>
      </c>
      <c r="H1166" s="38">
        <f t="shared" si="341"/>
        <v>21.85</v>
      </c>
      <c r="K1166" s="133">
        <v>43149.208333333336</v>
      </c>
      <c r="L1166" s="9">
        <f t="shared" si="324"/>
        <v>2</v>
      </c>
      <c r="M1166" s="9">
        <f t="shared" si="325"/>
        <v>18</v>
      </c>
      <c r="N1166" s="9">
        <f t="shared" si="326"/>
        <v>5</v>
      </c>
      <c r="O1166" s="31" t="str">
        <f t="shared" si="327"/>
        <v>W</v>
      </c>
      <c r="P1166" s="134">
        <v>22.03</v>
      </c>
      <c r="Q1166" s="31" t="str">
        <f t="shared" si="328"/>
        <v>-</v>
      </c>
      <c r="R1166" s="31">
        <f t="shared" si="329"/>
        <v>22.03</v>
      </c>
      <c r="U1166" s="133">
        <v>43514.208333333336</v>
      </c>
      <c r="V1166" s="9">
        <f t="shared" si="330"/>
        <v>2</v>
      </c>
      <c r="W1166" s="9">
        <f t="shared" si="331"/>
        <v>18</v>
      </c>
      <c r="X1166" s="9">
        <f t="shared" si="332"/>
        <v>5</v>
      </c>
      <c r="Y1166" s="31" t="str">
        <f t="shared" si="333"/>
        <v/>
      </c>
      <c r="Z1166" s="134">
        <v>25.35</v>
      </c>
      <c r="AA1166" s="31" t="str">
        <f t="shared" si="334"/>
        <v>-</v>
      </c>
      <c r="AB1166" s="31">
        <f t="shared" si="335"/>
        <v>25.35</v>
      </c>
    </row>
    <row r="1167" spans="1:28" x14ac:dyDescent="0.3">
      <c r="A1167" s="133">
        <v>42784.25</v>
      </c>
      <c r="B1167" s="152">
        <f t="shared" si="336"/>
        <v>2</v>
      </c>
      <c r="C1167" s="152">
        <f t="shared" si="337"/>
        <v>18</v>
      </c>
      <c r="D1167" s="152">
        <f t="shared" si="338"/>
        <v>6</v>
      </c>
      <c r="E1167" s="38" t="str">
        <f t="shared" si="339"/>
        <v>W</v>
      </c>
      <c r="F1167" s="134">
        <v>24.31</v>
      </c>
      <c r="G1167" s="38" t="str">
        <f t="shared" si="340"/>
        <v>-</v>
      </c>
      <c r="H1167" s="38">
        <f t="shared" si="341"/>
        <v>24.31</v>
      </c>
      <c r="K1167" s="133">
        <v>43149.25</v>
      </c>
      <c r="L1167" s="9">
        <f t="shared" si="324"/>
        <v>2</v>
      </c>
      <c r="M1167" s="9">
        <f t="shared" si="325"/>
        <v>18</v>
      </c>
      <c r="N1167" s="9">
        <f t="shared" si="326"/>
        <v>6</v>
      </c>
      <c r="O1167" s="31" t="str">
        <f t="shared" si="327"/>
        <v>W</v>
      </c>
      <c r="P1167" s="134">
        <v>23.53</v>
      </c>
      <c r="Q1167" s="31" t="str">
        <f t="shared" si="328"/>
        <v>-</v>
      </c>
      <c r="R1167" s="31">
        <f t="shared" si="329"/>
        <v>23.53</v>
      </c>
      <c r="U1167" s="133">
        <v>43514.25</v>
      </c>
      <c r="V1167" s="9">
        <f t="shared" si="330"/>
        <v>2</v>
      </c>
      <c r="W1167" s="9">
        <f t="shared" si="331"/>
        <v>18</v>
      </c>
      <c r="X1167" s="9">
        <f t="shared" si="332"/>
        <v>6</v>
      </c>
      <c r="Y1167" s="31" t="str">
        <f t="shared" si="333"/>
        <v/>
      </c>
      <c r="Z1167" s="134">
        <v>29.09</v>
      </c>
      <c r="AA1167" s="31" t="str">
        <f t="shared" si="334"/>
        <v>-</v>
      </c>
      <c r="AB1167" s="31">
        <f t="shared" si="335"/>
        <v>29.09</v>
      </c>
    </row>
    <row r="1168" spans="1:28" x14ac:dyDescent="0.3">
      <c r="A1168" s="133">
        <v>42784.291666666664</v>
      </c>
      <c r="B1168" s="152">
        <f t="shared" si="336"/>
        <v>2</v>
      </c>
      <c r="C1168" s="152">
        <f t="shared" si="337"/>
        <v>18</v>
      </c>
      <c r="D1168" s="152">
        <f t="shared" si="338"/>
        <v>7</v>
      </c>
      <c r="E1168" s="38" t="str">
        <f t="shared" si="339"/>
        <v>W</v>
      </c>
      <c r="F1168" s="134">
        <v>27.43</v>
      </c>
      <c r="G1168" s="38" t="str">
        <f t="shared" si="340"/>
        <v>-</v>
      </c>
      <c r="H1168" s="38">
        <f t="shared" si="341"/>
        <v>27.43</v>
      </c>
      <c r="K1168" s="133">
        <v>43149.291666666664</v>
      </c>
      <c r="L1168" s="9">
        <f t="shared" si="324"/>
        <v>2</v>
      </c>
      <c r="M1168" s="9">
        <f t="shared" si="325"/>
        <v>18</v>
      </c>
      <c r="N1168" s="9">
        <f t="shared" si="326"/>
        <v>7</v>
      </c>
      <c r="O1168" s="31" t="str">
        <f t="shared" si="327"/>
        <v>W</v>
      </c>
      <c r="P1168" s="134">
        <v>24.39</v>
      </c>
      <c r="Q1168" s="31" t="str">
        <f t="shared" si="328"/>
        <v>-</v>
      </c>
      <c r="R1168" s="31">
        <f t="shared" si="329"/>
        <v>24.39</v>
      </c>
      <c r="U1168" s="133">
        <v>43514.291666666664</v>
      </c>
      <c r="V1168" s="9">
        <f t="shared" si="330"/>
        <v>2</v>
      </c>
      <c r="W1168" s="9">
        <f t="shared" si="331"/>
        <v>18</v>
      </c>
      <c r="X1168" s="9">
        <f t="shared" si="332"/>
        <v>7</v>
      </c>
      <c r="Y1168" s="31" t="str">
        <f t="shared" si="333"/>
        <v/>
      </c>
      <c r="Z1168" s="134">
        <v>29.33</v>
      </c>
      <c r="AA1168" s="31" t="str">
        <f t="shared" si="334"/>
        <v>-</v>
      </c>
      <c r="AB1168" s="31">
        <f t="shared" si="335"/>
        <v>29.33</v>
      </c>
    </row>
    <row r="1169" spans="1:28" x14ac:dyDescent="0.3">
      <c r="A1169" s="133">
        <v>42784.333333333336</v>
      </c>
      <c r="B1169" s="152">
        <f t="shared" si="336"/>
        <v>2</v>
      </c>
      <c r="C1169" s="152">
        <f t="shared" si="337"/>
        <v>18</v>
      </c>
      <c r="D1169" s="152">
        <f t="shared" si="338"/>
        <v>8</v>
      </c>
      <c r="E1169" s="38" t="str">
        <f t="shared" si="339"/>
        <v>W</v>
      </c>
      <c r="F1169" s="134">
        <v>28.51</v>
      </c>
      <c r="G1169" s="38" t="str">
        <f t="shared" si="340"/>
        <v>-</v>
      </c>
      <c r="H1169" s="38">
        <f t="shared" si="341"/>
        <v>28.51</v>
      </c>
      <c r="K1169" s="133">
        <v>43149.333333333336</v>
      </c>
      <c r="L1169" s="9">
        <f t="shared" si="324"/>
        <v>2</v>
      </c>
      <c r="M1169" s="9">
        <f t="shared" si="325"/>
        <v>18</v>
      </c>
      <c r="N1169" s="9">
        <f t="shared" si="326"/>
        <v>8</v>
      </c>
      <c r="O1169" s="31" t="str">
        <f t="shared" si="327"/>
        <v>W</v>
      </c>
      <c r="P1169" s="134">
        <v>25.52</v>
      </c>
      <c r="Q1169" s="31" t="str">
        <f t="shared" si="328"/>
        <v>-</v>
      </c>
      <c r="R1169" s="31">
        <f t="shared" si="329"/>
        <v>25.52</v>
      </c>
      <c r="U1169" s="133">
        <v>43514.333333333336</v>
      </c>
      <c r="V1169" s="9">
        <f t="shared" si="330"/>
        <v>2</v>
      </c>
      <c r="W1169" s="9">
        <f t="shared" si="331"/>
        <v>18</v>
      </c>
      <c r="X1169" s="9">
        <f t="shared" si="332"/>
        <v>8</v>
      </c>
      <c r="Y1169" s="31" t="str">
        <f t="shared" si="333"/>
        <v/>
      </c>
      <c r="Z1169" s="134">
        <v>29.35</v>
      </c>
      <c r="AA1169" s="31">
        <f t="shared" si="334"/>
        <v>29.35</v>
      </c>
      <c r="AB1169" s="31" t="str">
        <f t="shared" si="335"/>
        <v>-</v>
      </c>
    </row>
    <row r="1170" spans="1:28" x14ac:dyDescent="0.3">
      <c r="A1170" s="133">
        <v>42784.375</v>
      </c>
      <c r="B1170" s="152">
        <f t="shared" si="336"/>
        <v>2</v>
      </c>
      <c r="C1170" s="152">
        <f t="shared" si="337"/>
        <v>18</v>
      </c>
      <c r="D1170" s="152">
        <f t="shared" si="338"/>
        <v>9</v>
      </c>
      <c r="E1170" s="38" t="str">
        <f t="shared" si="339"/>
        <v>W</v>
      </c>
      <c r="F1170" s="134">
        <v>28.82</v>
      </c>
      <c r="G1170" s="38" t="str">
        <f t="shared" si="340"/>
        <v>-</v>
      </c>
      <c r="H1170" s="38">
        <f t="shared" si="341"/>
        <v>28.82</v>
      </c>
      <c r="K1170" s="133">
        <v>43149.375</v>
      </c>
      <c r="L1170" s="9">
        <f t="shared" si="324"/>
        <v>2</v>
      </c>
      <c r="M1170" s="9">
        <f t="shared" si="325"/>
        <v>18</v>
      </c>
      <c r="N1170" s="9">
        <f t="shared" si="326"/>
        <v>9</v>
      </c>
      <c r="O1170" s="31" t="str">
        <f t="shared" si="327"/>
        <v>W</v>
      </c>
      <c r="P1170" s="134">
        <v>24.91</v>
      </c>
      <c r="Q1170" s="31" t="str">
        <f t="shared" si="328"/>
        <v>-</v>
      </c>
      <c r="R1170" s="31">
        <f t="shared" si="329"/>
        <v>24.91</v>
      </c>
      <c r="U1170" s="133">
        <v>43514.375</v>
      </c>
      <c r="V1170" s="9">
        <f t="shared" si="330"/>
        <v>2</v>
      </c>
      <c r="W1170" s="9">
        <f t="shared" si="331"/>
        <v>18</v>
      </c>
      <c r="X1170" s="9">
        <f t="shared" si="332"/>
        <v>9</v>
      </c>
      <c r="Y1170" s="31" t="str">
        <f t="shared" si="333"/>
        <v/>
      </c>
      <c r="Z1170" s="134">
        <v>29.63</v>
      </c>
      <c r="AA1170" s="31">
        <f t="shared" si="334"/>
        <v>29.63</v>
      </c>
      <c r="AB1170" s="31" t="str">
        <f t="shared" si="335"/>
        <v>-</v>
      </c>
    </row>
    <row r="1171" spans="1:28" x14ac:dyDescent="0.3">
      <c r="A1171" s="133">
        <v>42784.416666666664</v>
      </c>
      <c r="B1171" s="152">
        <f t="shared" si="336"/>
        <v>2</v>
      </c>
      <c r="C1171" s="152">
        <f t="shared" si="337"/>
        <v>18</v>
      </c>
      <c r="D1171" s="152">
        <f t="shared" si="338"/>
        <v>10</v>
      </c>
      <c r="E1171" s="38" t="str">
        <f t="shared" si="339"/>
        <v>W</v>
      </c>
      <c r="F1171" s="134">
        <v>26.74</v>
      </c>
      <c r="G1171" s="38" t="str">
        <f t="shared" si="340"/>
        <v>-</v>
      </c>
      <c r="H1171" s="38">
        <f t="shared" si="341"/>
        <v>26.74</v>
      </c>
      <c r="K1171" s="133">
        <v>43149.416666666664</v>
      </c>
      <c r="L1171" s="9">
        <f t="shared" si="324"/>
        <v>2</v>
      </c>
      <c r="M1171" s="9">
        <f t="shared" si="325"/>
        <v>18</v>
      </c>
      <c r="N1171" s="9">
        <f t="shared" si="326"/>
        <v>10</v>
      </c>
      <c r="O1171" s="31" t="str">
        <f t="shared" si="327"/>
        <v>W</v>
      </c>
      <c r="P1171" s="134">
        <v>23.53</v>
      </c>
      <c r="Q1171" s="31" t="str">
        <f t="shared" si="328"/>
        <v>-</v>
      </c>
      <c r="R1171" s="31">
        <f t="shared" si="329"/>
        <v>23.53</v>
      </c>
      <c r="U1171" s="133">
        <v>43514.416666666664</v>
      </c>
      <c r="V1171" s="9">
        <f t="shared" si="330"/>
        <v>2</v>
      </c>
      <c r="W1171" s="9">
        <f t="shared" si="331"/>
        <v>18</v>
      </c>
      <c r="X1171" s="9">
        <f t="shared" si="332"/>
        <v>10</v>
      </c>
      <c r="Y1171" s="31" t="str">
        <f t="shared" si="333"/>
        <v/>
      </c>
      <c r="Z1171" s="134">
        <v>29.57</v>
      </c>
      <c r="AA1171" s="31">
        <f t="shared" si="334"/>
        <v>29.57</v>
      </c>
      <c r="AB1171" s="31" t="str">
        <f t="shared" si="335"/>
        <v>-</v>
      </c>
    </row>
    <row r="1172" spans="1:28" x14ac:dyDescent="0.3">
      <c r="A1172" s="133">
        <v>42784.458333333336</v>
      </c>
      <c r="B1172" s="152">
        <f t="shared" si="336"/>
        <v>2</v>
      </c>
      <c r="C1172" s="152">
        <f t="shared" si="337"/>
        <v>18</v>
      </c>
      <c r="D1172" s="152">
        <f t="shared" si="338"/>
        <v>11</v>
      </c>
      <c r="E1172" s="38" t="str">
        <f t="shared" si="339"/>
        <v>W</v>
      </c>
      <c r="F1172" s="134">
        <v>25.18</v>
      </c>
      <c r="G1172" s="38" t="str">
        <f t="shared" si="340"/>
        <v>-</v>
      </c>
      <c r="H1172" s="38">
        <f t="shared" si="341"/>
        <v>25.18</v>
      </c>
      <c r="K1172" s="133">
        <v>43149.458333333336</v>
      </c>
      <c r="L1172" s="9">
        <f t="shared" si="324"/>
        <v>2</v>
      </c>
      <c r="M1172" s="9">
        <f t="shared" si="325"/>
        <v>18</v>
      </c>
      <c r="N1172" s="9">
        <f t="shared" si="326"/>
        <v>11</v>
      </c>
      <c r="O1172" s="31" t="str">
        <f t="shared" si="327"/>
        <v>W</v>
      </c>
      <c r="P1172" s="134">
        <v>22.36</v>
      </c>
      <c r="Q1172" s="31" t="str">
        <f t="shared" si="328"/>
        <v>-</v>
      </c>
      <c r="R1172" s="31">
        <f t="shared" si="329"/>
        <v>22.36</v>
      </c>
      <c r="U1172" s="133">
        <v>43514.458333333336</v>
      </c>
      <c r="V1172" s="9">
        <f t="shared" si="330"/>
        <v>2</v>
      </c>
      <c r="W1172" s="9">
        <f t="shared" si="331"/>
        <v>18</v>
      </c>
      <c r="X1172" s="9">
        <f t="shared" si="332"/>
        <v>11</v>
      </c>
      <c r="Y1172" s="31" t="str">
        <f t="shared" si="333"/>
        <v/>
      </c>
      <c r="Z1172" s="134">
        <v>28.75</v>
      </c>
      <c r="AA1172" s="31">
        <f t="shared" si="334"/>
        <v>28.75</v>
      </c>
      <c r="AB1172" s="31" t="str">
        <f t="shared" si="335"/>
        <v>-</v>
      </c>
    </row>
    <row r="1173" spans="1:28" x14ac:dyDescent="0.3">
      <c r="A1173" s="133">
        <v>42784.5</v>
      </c>
      <c r="B1173" s="152">
        <f t="shared" si="336"/>
        <v>2</v>
      </c>
      <c r="C1173" s="152">
        <f t="shared" si="337"/>
        <v>18</v>
      </c>
      <c r="D1173" s="152">
        <f t="shared" si="338"/>
        <v>12</v>
      </c>
      <c r="E1173" s="38" t="str">
        <f t="shared" si="339"/>
        <v>W</v>
      </c>
      <c r="F1173" s="134">
        <v>23.93</v>
      </c>
      <c r="G1173" s="38" t="str">
        <f t="shared" si="340"/>
        <v>-</v>
      </c>
      <c r="H1173" s="38">
        <f t="shared" si="341"/>
        <v>23.93</v>
      </c>
      <c r="K1173" s="133">
        <v>43149.5</v>
      </c>
      <c r="L1173" s="9">
        <f t="shared" si="324"/>
        <v>2</v>
      </c>
      <c r="M1173" s="9">
        <f t="shared" si="325"/>
        <v>18</v>
      </c>
      <c r="N1173" s="9">
        <f t="shared" si="326"/>
        <v>12</v>
      </c>
      <c r="O1173" s="31" t="str">
        <f t="shared" si="327"/>
        <v>W</v>
      </c>
      <c r="P1173" s="134">
        <v>21.37</v>
      </c>
      <c r="Q1173" s="31" t="str">
        <f t="shared" si="328"/>
        <v>-</v>
      </c>
      <c r="R1173" s="31">
        <f t="shared" si="329"/>
        <v>21.37</v>
      </c>
      <c r="U1173" s="133">
        <v>43514.5</v>
      </c>
      <c r="V1173" s="9">
        <f t="shared" si="330"/>
        <v>2</v>
      </c>
      <c r="W1173" s="9">
        <f t="shared" si="331"/>
        <v>18</v>
      </c>
      <c r="X1173" s="9">
        <f t="shared" si="332"/>
        <v>12</v>
      </c>
      <c r="Y1173" s="31" t="str">
        <f t="shared" si="333"/>
        <v/>
      </c>
      <c r="Z1173" s="134">
        <v>27.01</v>
      </c>
      <c r="AA1173" s="31">
        <f t="shared" si="334"/>
        <v>27.01</v>
      </c>
      <c r="AB1173" s="31" t="str">
        <f t="shared" si="335"/>
        <v>-</v>
      </c>
    </row>
    <row r="1174" spans="1:28" x14ac:dyDescent="0.3">
      <c r="A1174" s="133">
        <v>42784.541666666664</v>
      </c>
      <c r="B1174" s="152">
        <f t="shared" si="336"/>
        <v>2</v>
      </c>
      <c r="C1174" s="152">
        <f t="shared" si="337"/>
        <v>18</v>
      </c>
      <c r="D1174" s="152">
        <f t="shared" si="338"/>
        <v>13</v>
      </c>
      <c r="E1174" s="38" t="str">
        <f t="shared" si="339"/>
        <v>W</v>
      </c>
      <c r="F1174" s="134">
        <v>22.71</v>
      </c>
      <c r="G1174" s="38" t="str">
        <f t="shared" si="340"/>
        <v>-</v>
      </c>
      <c r="H1174" s="38">
        <f t="shared" si="341"/>
        <v>22.71</v>
      </c>
      <c r="K1174" s="133">
        <v>43149.541666666664</v>
      </c>
      <c r="L1174" s="9">
        <f t="shared" si="324"/>
        <v>2</v>
      </c>
      <c r="M1174" s="9">
        <f t="shared" si="325"/>
        <v>18</v>
      </c>
      <c r="N1174" s="9">
        <f t="shared" si="326"/>
        <v>13</v>
      </c>
      <c r="O1174" s="31" t="str">
        <f t="shared" si="327"/>
        <v>W</v>
      </c>
      <c r="P1174" s="134">
        <v>20.84</v>
      </c>
      <c r="Q1174" s="31" t="str">
        <f t="shared" si="328"/>
        <v>-</v>
      </c>
      <c r="R1174" s="31">
        <f t="shared" si="329"/>
        <v>20.84</v>
      </c>
      <c r="U1174" s="133">
        <v>43514.541666666664</v>
      </c>
      <c r="V1174" s="9">
        <f t="shared" si="330"/>
        <v>2</v>
      </c>
      <c r="W1174" s="9">
        <f t="shared" si="331"/>
        <v>18</v>
      </c>
      <c r="X1174" s="9">
        <f t="shared" si="332"/>
        <v>13</v>
      </c>
      <c r="Y1174" s="31" t="str">
        <f t="shared" si="333"/>
        <v/>
      </c>
      <c r="Z1174" s="134">
        <v>26.55</v>
      </c>
      <c r="AA1174" s="31">
        <f t="shared" si="334"/>
        <v>26.55</v>
      </c>
      <c r="AB1174" s="31" t="str">
        <f t="shared" si="335"/>
        <v>-</v>
      </c>
    </row>
    <row r="1175" spans="1:28" x14ac:dyDescent="0.3">
      <c r="A1175" s="133">
        <v>42784.583333333336</v>
      </c>
      <c r="B1175" s="152">
        <f t="shared" si="336"/>
        <v>2</v>
      </c>
      <c r="C1175" s="152">
        <f t="shared" si="337"/>
        <v>18</v>
      </c>
      <c r="D1175" s="152">
        <f t="shared" si="338"/>
        <v>14</v>
      </c>
      <c r="E1175" s="38" t="str">
        <f t="shared" si="339"/>
        <v>W</v>
      </c>
      <c r="F1175" s="134">
        <v>22.17</v>
      </c>
      <c r="G1175" s="38" t="str">
        <f t="shared" si="340"/>
        <v>-</v>
      </c>
      <c r="H1175" s="38">
        <f t="shared" si="341"/>
        <v>22.17</v>
      </c>
      <c r="K1175" s="133">
        <v>43149.583333333336</v>
      </c>
      <c r="L1175" s="9">
        <f t="shared" si="324"/>
        <v>2</v>
      </c>
      <c r="M1175" s="9">
        <f t="shared" si="325"/>
        <v>18</v>
      </c>
      <c r="N1175" s="9">
        <f t="shared" si="326"/>
        <v>14</v>
      </c>
      <c r="O1175" s="31" t="str">
        <f t="shared" si="327"/>
        <v>W</v>
      </c>
      <c r="P1175" s="134">
        <v>20.67</v>
      </c>
      <c r="Q1175" s="31" t="str">
        <f t="shared" si="328"/>
        <v>-</v>
      </c>
      <c r="R1175" s="31">
        <f t="shared" si="329"/>
        <v>20.67</v>
      </c>
      <c r="U1175" s="133">
        <v>43514.583333333336</v>
      </c>
      <c r="V1175" s="9">
        <f t="shared" si="330"/>
        <v>2</v>
      </c>
      <c r="W1175" s="9">
        <f t="shared" si="331"/>
        <v>18</v>
      </c>
      <c r="X1175" s="9">
        <f t="shared" si="332"/>
        <v>14</v>
      </c>
      <c r="Y1175" s="31" t="str">
        <f t="shared" si="333"/>
        <v/>
      </c>
      <c r="Z1175" s="134">
        <v>26.11</v>
      </c>
      <c r="AA1175" s="31">
        <f t="shared" si="334"/>
        <v>26.11</v>
      </c>
      <c r="AB1175" s="31" t="str">
        <f t="shared" si="335"/>
        <v>-</v>
      </c>
    </row>
    <row r="1176" spans="1:28" x14ac:dyDescent="0.3">
      <c r="A1176" s="133">
        <v>42784.625</v>
      </c>
      <c r="B1176" s="152">
        <f t="shared" si="336"/>
        <v>2</v>
      </c>
      <c r="C1176" s="152">
        <f t="shared" si="337"/>
        <v>18</v>
      </c>
      <c r="D1176" s="152">
        <f t="shared" si="338"/>
        <v>15</v>
      </c>
      <c r="E1176" s="38" t="str">
        <f t="shared" si="339"/>
        <v>W</v>
      </c>
      <c r="F1176" s="134">
        <v>21.92</v>
      </c>
      <c r="G1176" s="38" t="str">
        <f t="shared" si="340"/>
        <v>-</v>
      </c>
      <c r="H1176" s="38">
        <f t="shared" si="341"/>
        <v>21.92</v>
      </c>
      <c r="K1176" s="133">
        <v>43149.625</v>
      </c>
      <c r="L1176" s="9">
        <f t="shared" si="324"/>
        <v>2</v>
      </c>
      <c r="M1176" s="9">
        <f t="shared" si="325"/>
        <v>18</v>
      </c>
      <c r="N1176" s="9">
        <f t="shared" si="326"/>
        <v>15</v>
      </c>
      <c r="O1176" s="31" t="str">
        <f t="shared" si="327"/>
        <v>W</v>
      </c>
      <c r="P1176" s="134">
        <v>20.34</v>
      </c>
      <c r="Q1176" s="31" t="str">
        <f t="shared" si="328"/>
        <v>-</v>
      </c>
      <c r="R1176" s="31">
        <f t="shared" si="329"/>
        <v>20.34</v>
      </c>
      <c r="U1176" s="133">
        <v>43514.625</v>
      </c>
      <c r="V1176" s="9">
        <f t="shared" si="330"/>
        <v>2</v>
      </c>
      <c r="W1176" s="9">
        <f t="shared" si="331"/>
        <v>18</v>
      </c>
      <c r="X1176" s="9">
        <f t="shared" si="332"/>
        <v>15</v>
      </c>
      <c r="Y1176" s="31" t="str">
        <f t="shared" si="333"/>
        <v/>
      </c>
      <c r="Z1176" s="134">
        <v>25.85</v>
      </c>
      <c r="AA1176" s="31">
        <f t="shared" si="334"/>
        <v>25.85</v>
      </c>
      <c r="AB1176" s="31" t="str">
        <f t="shared" si="335"/>
        <v>-</v>
      </c>
    </row>
    <row r="1177" spans="1:28" x14ac:dyDescent="0.3">
      <c r="A1177" s="133">
        <v>42784.666666666664</v>
      </c>
      <c r="B1177" s="152">
        <f t="shared" si="336"/>
        <v>2</v>
      </c>
      <c r="C1177" s="152">
        <f t="shared" si="337"/>
        <v>18</v>
      </c>
      <c r="D1177" s="152">
        <f t="shared" si="338"/>
        <v>16</v>
      </c>
      <c r="E1177" s="38" t="str">
        <f t="shared" si="339"/>
        <v>W</v>
      </c>
      <c r="F1177" s="134">
        <v>22.22</v>
      </c>
      <c r="G1177" s="38" t="str">
        <f t="shared" si="340"/>
        <v>-</v>
      </c>
      <c r="H1177" s="38">
        <f t="shared" si="341"/>
        <v>22.22</v>
      </c>
      <c r="K1177" s="133">
        <v>43149.666666666664</v>
      </c>
      <c r="L1177" s="9">
        <f t="shared" si="324"/>
        <v>2</v>
      </c>
      <c r="M1177" s="9">
        <f t="shared" si="325"/>
        <v>18</v>
      </c>
      <c r="N1177" s="9">
        <f t="shared" si="326"/>
        <v>16</v>
      </c>
      <c r="O1177" s="31" t="str">
        <f t="shared" si="327"/>
        <v>W</v>
      </c>
      <c r="P1177" s="134">
        <v>20.9</v>
      </c>
      <c r="Q1177" s="31" t="str">
        <f t="shared" si="328"/>
        <v>-</v>
      </c>
      <c r="R1177" s="31">
        <f t="shared" si="329"/>
        <v>20.9</v>
      </c>
      <c r="U1177" s="133">
        <v>43514.666666666664</v>
      </c>
      <c r="V1177" s="9">
        <f t="shared" si="330"/>
        <v>2</v>
      </c>
      <c r="W1177" s="9">
        <f t="shared" si="331"/>
        <v>18</v>
      </c>
      <c r="X1177" s="9">
        <f t="shared" si="332"/>
        <v>16</v>
      </c>
      <c r="Y1177" s="31" t="str">
        <f t="shared" si="333"/>
        <v/>
      </c>
      <c r="Z1177" s="134">
        <v>26.28</v>
      </c>
      <c r="AA1177" s="31">
        <f t="shared" si="334"/>
        <v>26.28</v>
      </c>
      <c r="AB1177" s="31" t="str">
        <f t="shared" si="335"/>
        <v>-</v>
      </c>
    </row>
    <row r="1178" spans="1:28" x14ac:dyDescent="0.3">
      <c r="A1178" s="133">
        <v>42784.708333333336</v>
      </c>
      <c r="B1178" s="152">
        <f t="shared" si="336"/>
        <v>2</v>
      </c>
      <c r="C1178" s="152">
        <f t="shared" si="337"/>
        <v>18</v>
      </c>
      <c r="D1178" s="152">
        <f t="shared" si="338"/>
        <v>17</v>
      </c>
      <c r="E1178" s="38" t="str">
        <f t="shared" si="339"/>
        <v>W</v>
      </c>
      <c r="F1178" s="134">
        <v>23.46</v>
      </c>
      <c r="G1178" s="38" t="str">
        <f t="shared" si="340"/>
        <v>-</v>
      </c>
      <c r="H1178" s="38">
        <f t="shared" si="341"/>
        <v>23.46</v>
      </c>
      <c r="K1178" s="133">
        <v>43149.708333333336</v>
      </c>
      <c r="L1178" s="9">
        <f t="shared" si="324"/>
        <v>2</v>
      </c>
      <c r="M1178" s="9">
        <f t="shared" si="325"/>
        <v>18</v>
      </c>
      <c r="N1178" s="9">
        <f t="shared" si="326"/>
        <v>17</v>
      </c>
      <c r="O1178" s="31" t="str">
        <f t="shared" si="327"/>
        <v>W</v>
      </c>
      <c r="P1178" s="134">
        <v>23.5</v>
      </c>
      <c r="Q1178" s="31" t="str">
        <f t="shared" si="328"/>
        <v>-</v>
      </c>
      <c r="R1178" s="31">
        <f t="shared" si="329"/>
        <v>23.5</v>
      </c>
      <c r="U1178" s="133">
        <v>43514.708333333336</v>
      </c>
      <c r="V1178" s="9">
        <f t="shared" si="330"/>
        <v>2</v>
      </c>
      <c r="W1178" s="9">
        <f t="shared" si="331"/>
        <v>18</v>
      </c>
      <c r="X1178" s="9">
        <f t="shared" si="332"/>
        <v>17</v>
      </c>
      <c r="Y1178" s="31" t="str">
        <f t="shared" si="333"/>
        <v/>
      </c>
      <c r="Z1178" s="134">
        <v>29.18</v>
      </c>
      <c r="AA1178" s="31" t="str">
        <f t="shared" si="334"/>
        <v>-</v>
      </c>
      <c r="AB1178" s="31">
        <f t="shared" si="335"/>
        <v>29.18</v>
      </c>
    </row>
    <row r="1179" spans="1:28" x14ac:dyDescent="0.3">
      <c r="A1179" s="133">
        <v>42784.75</v>
      </c>
      <c r="B1179" s="152">
        <f t="shared" si="336"/>
        <v>2</v>
      </c>
      <c r="C1179" s="152">
        <f t="shared" si="337"/>
        <v>18</v>
      </c>
      <c r="D1179" s="152">
        <f t="shared" si="338"/>
        <v>18</v>
      </c>
      <c r="E1179" s="38" t="str">
        <f t="shared" si="339"/>
        <v>W</v>
      </c>
      <c r="F1179" s="134">
        <v>27.48</v>
      </c>
      <c r="G1179" s="38" t="str">
        <f t="shared" si="340"/>
        <v>-</v>
      </c>
      <c r="H1179" s="38">
        <f t="shared" si="341"/>
        <v>27.48</v>
      </c>
      <c r="K1179" s="133">
        <v>43149.75</v>
      </c>
      <c r="L1179" s="9">
        <f t="shared" si="324"/>
        <v>2</v>
      </c>
      <c r="M1179" s="9">
        <f t="shared" si="325"/>
        <v>18</v>
      </c>
      <c r="N1179" s="9">
        <f t="shared" si="326"/>
        <v>18</v>
      </c>
      <c r="O1179" s="31" t="str">
        <f t="shared" si="327"/>
        <v>W</v>
      </c>
      <c r="P1179" s="134">
        <v>27.18</v>
      </c>
      <c r="Q1179" s="31" t="str">
        <f t="shared" si="328"/>
        <v>-</v>
      </c>
      <c r="R1179" s="31">
        <f t="shared" si="329"/>
        <v>27.18</v>
      </c>
      <c r="U1179" s="133">
        <v>43514.75</v>
      </c>
      <c r="V1179" s="9">
        <f t="shared" si="330"/>
        <v>2</v>
      </c>
      <c r="W1179" s="9">
        <f t="shared" si="331"/>
        <v>18</v>
      </c>
      <c r="X1179" s="9">
        <f t="shared" si="332"/>
        <v>18</v>
      </c>
      <c r="Y1179" s="31" t="str">
        <f t="shared" si="333"/>
        <v/>
      </c>
      <c r="Z1179" s="134">
        <v>32.79</v>
      </c>
      <c r="AA1179" s="31" t="str">
        <f t="shared" si="334"/>
        <v>-</v>
      </c>
      <c r="AB1179" s="31">
        <f t="shared" si="335"/>
        <v>32.79</v>
      </c>
    </row>
    <row r="1180" spans="1:28" x14ac:dyDescent="0.3">
      <c r="A1180" s="133">
        <v>42784.791666666664</v>
      </c>
      <c r="B1180" s="152">
        <f t="shared" si="336"/>
        <v>2</v>
      </c>
      <c r="C1180" s="152">
        <f t="shared" si="337"/>
        <v>18</v>
      </c>
      <c r="D1180" s="152">
        <f t="shared" si="338"/>
        <v>19</v>
      </c>
      <c r="E1180" s="38" t="str">
        <f t="shared" si="339"/>
        <v>W</v>
      </c>
      <c r="F1180" s="134">
        <v>25.95</v>
      </c>
      <c r="G1180" s="38" t="str">
        <f t="shared" si="340"/>
        <v>-</v>
      </c>
      <c r="H1180" s="38">
        <f t="shared" si="341"/>
        <v>25.95</v>
      </c>
      <c r="K1180" s="133">
        <v>43149.791666666664</v>
      </c>
      <c r="L1180" s="9">
        <f t="shared" si="324"/>
        <v>2</v>
      </c>
      <c r="M1180" s="9">
        <f t="shared" si="325"/>
        <v>18</v>
      </c>
      <c r="N1180" s="9">
        <f t="shared" si="326"/>
        <v>19</v>
      </c>
      <c r="O1180" s="31" t="str">
        <f t="shared" si="327"/>
        <v>W</v>
      </c>
      <c r="P1180" s="134">
        <v>25.67</v>
      </c>
      <c r="Q1180" s="31" t="str">
        <f t="shared" si="328"/>
        <v>-</v>
      </c>
      <c r="R1180" s="31">
        <f t="shared" si="329"/>
        <v>25.67</v>
      </c>
      <c r="U1180" s="133">
        <v>43514.791666666664</v>
      </c>
      <c r="V1180" s="9">
        <f t="shared" si="330"/>
        <v>2</v>
      </c>
      <c r="W1180" s="9">
        <f t="shared" si="331"/>
        <v>18</v>
      </c>
      <c r="X1180" s="9">
        <f t="shared" si="332"/>
        <v>19</v>
      </c>
      <c r="Y1180" s="31" t="str">
        <f t="shared" si="333"/>
        <v/>
      </c>
      <c r="Z1180" s="134">
        <v>31.22</v>
      </c>
      <c r="AA1180" s="31" t="str">
        <f t="shared" si="334"/>
        <v>-</v>
      </c>
      <c r="AB1180" s="31">
        <f t="shared" si="335"/>
        <v>31.22</v>
      </c>
    </row>
    <row r="1181" spans="1:28" x14ac:dyDescent="0.3">
      <c r="A1181" s="133">
        <v>42784.833333333336</v>
      </c>
      <c r="B1181" s="152">
        <f t="shared" si="336"/>
        <v>2</v>
      </c>
      <c r="C1181" s="152">
        <f t="shared" si="337"/>
        <v>18</v>
      </c>
      <c r="D1181" s="152">
        <f t="shared" si="338"/>
        <v>20</v>
      </c>
      <c r="E1181" s="38" t="str">
        <f t="shared" si="339"/>
        <v>W</v>
      </c>
      <c r="F1181" s="134">
        <v>25.25</v>
      </c>
      <c r="G1181" s="38" t="str">
        <f t="shared" si="340"/>
        <v>-</v>
      </c>
      <c r="H1181" s="38">
        <f t="shared" si="341"/>
        <v>25.25</v>
      </c>
      <c r="K1181" s="133">
        <v>43149.833333333336</v>
      </c>
      <c r="L1181" s="9">
        <f t="shared" si="324"/>
        <v>2</v>
      </c>
      <c r="M1181" s="9">
        <f t="shared" si="325"/>
        <v>18</v>
      </c>
      <c r="N1181" s="9">
        <f t="shared" si="326"/>
        <v>20</v>
      </c>
      <c r="O1181" s="31" t="str">
        <f t="shared" si="327"/>
        <v>W</v>
      </c>
      <c r="P1181" s="134">
        <v>25.72</v>
      </c>
      <c r="Q1181" s="31" t="str">
        <f t="shared" si="328"/>
        <v>-</v>
      </c>
      <c r="R1181" s="31">
        <f t="shared" si="329"/>
        <v>25.72</v>
      </c>
      <c r="U1181" s="133">
        <v>43514.833333333336</v>
      </c>
      <c r="V1181" s="9">
        <f t="shared" si="330"/>
        <v>2</v>
      </c>
      <c r="W1181" s="9">
        <f t="shared" si="331"/>
        <v>18</v>
      </c>
      <c r="X1181" s="9">
        <f t="shared" si="332"/>
        <v>20</v>
      </c>
      <c r="Y1181" s="31" t="str">
        <f t="shared" si="333"/>
        <v/>
      </c>
      <c r="Z1181" s="134">
        <v>31.06</v>
      </c>
      <c r="AA1181" s="31" t="str">
        <f t="shared" si="334"/>
        <v>-</v>
      </c>
      <c r="AB1181" s="31">
        <f t="shared" si="335"/>
        <v>31.06</v>
      </c>
    </row>
    <row r="1182" spans="1:28" x14ac:dyDescent="0.3">
      <c r="A1182" s="133">
        <v>42784.875</v>
      </c>
      <c r="B1182" s="152">
        <f t="shared" si="336"/>
        <v>2</v>
      </c>
      <c r="C1182" s="152">
        <f t="shared" si="337"/>
        <v>18</v>
      </c>
      <c r="D1182" s="152">
        <f t="shared" si="338"/>
        <v>21</v>
      </c>
      <c r="E1182" s="38" t="str">
        <f t="shared" si="339"/>
        <v>W</v>
      </c>
      <c r="F1182" s="134">
        <v>23.93</v>
      </c>
      <c r="G1182" s="38" t="str">
        <f t="shared" si="340"/>
        <v>-</v>
      </c>
      <c r="H1182" s="38">
        <f t="shared" si="341"/>
        <v>23.93</v>
      </c>
      <c r="K1182" s="133">
        <v>43149.875</v>
      </c>
      <c r="L1182" s="9">
        <f t="shared" si="324"/>
        <v>2</v>
      </c>
      <c r="M1182" s="9">
        <f t="shared" si="325"/>
        <v>18</v>
      </c>
      <c r="N1182" s="9">
        <f t="shared" si="326"/>
        <v>21</v>
      </c>
      <c r="O1182" s="31" t="str">
        <f t="shared" si="327"/>
        <v>W</v>
      </c>
      <c r="P1182" s="134">
        <v>24.7</v>
      </c>
      <c r="Q1182" s="31" t="str">
        <f t="shared" si="328"/>
        <v>-</v>
      </c>
      <c r="R1182" s="31">
        <f t="shared" si="329"/>
        <v>24.7</v>
      </c>
      <c r="U1182" s="133">
        <v>43514.875</v>
      </c>
      <c r="V1182" s="9">
        <f t="shared" si="330"/>
        <v>2</v>
      </c>
      <c r="W1182" s="9">
        <f t="shared" si="331"/>
        <v>18</v>
      </c>
      <c r="X1182" s="9">
        <f t="shared" si="332"/>
        <v>21</v>
      </c>
      <c r="Y1182" s="31" t="str">
        <f t="shared" si="333"/>
        <v/>
      </c>
      <c r="Z1182" s="134">
        <v>28.54</v>
      </c>
      <c r="AA1182" s="31" t="str">
        <f t="shared" si="334"/>
        <v>-</v>
      </c>
      <c r="AB1182" s="31">
        <f t="shared" si="335"/>
        <v>28.54</v>
      </c>
    </row>
    <row r="1183" spans="1:28" x14ac:dyDescent="0.3">
      <c r="A1183" s="133">
        <v>42784.916666666664</v>
      </c>
      <c r="B1183" s="152">
        <f t="shared" si="336"/>
        <v>2</v>
      </c>
      <c r="C1183" s="152">
        <f t="shared" si="337"/>
        <v>18</v>
      </c>
      <c r="D1183" s="152">
        <f t="shared" si="338"/>
        <v>22</v>
      </c>
      <c r="E1183" s="38" t="str">
        <f t="shared" si="339"/>
        <v>W</v>
      </c>
      <c r="F1183" s="134">
        <v>22.03</v>
      </c>
      <c r="G1183" s="38" t="str">
        <f t="shared" si="340"/>
        <v>-</v>
      </c>
      <c r="H1183" s="38">
        <f t="shared" si="341"/>
        <v>22.03</v>
      </c>
      <c r="K1183" s="133">
        <v>43149.916666666664</v>
      </c>
      <c r="L1183" s="9">
        <f t="shared" si="324"/>
        <v>2</v>
      </c>
      <c r="M1183" s="9">
        <f t="shared" si="325"/>
        <v>18</v>
      </c>
      <c r="N1183" s="9">
        <f t="shared" si="326"/>
        <v>22</v>
      </c>
      <c r="O1183" s="31" t="str">
        <f t="shared" si="327"/>
        <v>W</v>
      </c>
      <c r="P1183" s="134">
        <v>22.71</v>
      </c>
      <c r="Q1183" s="31" t="str">
        <f t="shared" si="328"/>
        <v>-</v>
      </c>
      <c r="R1183" s="31">
        <f t="shared" si="329"/>
        <v>22.71</v>
      </c>
      <c r="U1183" s="133">
        <v>43514.916666666664</v>
      </c>
      <c r="V1183" s="9">
        <f t="shared" si="330"/>
        <v>2</v>
      </c>
      <c r="W1183" s="9">
        <f t="shared" si="331"/>
        <v>18</v>
      </c>
      <c r="X1183" s="9">
        <f t="shared" si="332"/>
        <v>22</v>
      </c>
      <c r="Y1183" s="31" t="str">
        <f t="shared" si="333"/>
        <v/>
      </c>
      <c r="Z1183" s="134">
        <v>26.73</v>
      </c>
      <c r="AA1183" s="31" t="str">
        <f t="shared" si="334"/>
        <v>-</v>
      </c>
      <c r="AB1183" s="31">
        <f t="shared" si="335"/>
        <v>26.73</v>
      </c>
    </row>
    <row r="1184" spans="1:28" x14ac:dyDescent="0.3">
      <c r="A1184" s="133">
        <v>42784.958333333336</v>
      </c>
      <c r="B1184" s="152">
        <f t="shared" si="336"/>
        <v>2</v>
      </c>
      <c r="C1184" s="152">
        <f t="shared" si="337"/>
        <v>18</v>
      </c>
      <c r="D1184" s="152">
        <f t="shared" si="338"/>
        <v>23</v>
      </c>
      <c r="E1184" s="38" t="str">
        <f t="shared" si="339"/>
        <v>W</v>
      </c>
      <c r="F1184" s="134">
        <v>20.9</v>
      </c>
      <c r="G1184" s="38" t="str">
        <f t="shared" si="340"/>
        <v>-</v>
      </c>
      <c r="H1184" s="38">
        <f t="shared" si="341"/>
        <v>20.9</v>
      </c>
      <c r="K1184" s="133">
        <v>43149.958333333336</v>
      </c>
      <c r="L1184" s="9">
        <f t="shared" si="324"/>
        <v>2</v>
      </c>
      <c r="M1184" s="9">
        <f t="shared" si="325"/>
        <v>18</v>
      </c>
      <c r="N1184" s="9">
        <f t="shared" si="326"/>
        <v>23</v>
      </c>
      <c r="O1184" s="31" t="str">
        <f t="shared" si="327"/>
        <v>W</v>
      </c>
      <c r="P1184" s="134">
        <v>20.65</v>
      </c>
      <c r="Q1184" s="31" t="str">
        <f t="shared" si="328"/>
        <v>-</v>
      </c>
      <c r="R1184" s="31">
        <f t="shared" si="329"/>
        <v>20.65</v>
      </c>
      <c r="U1184" s="133">
        <v>43514.958333333336</v>
      </c>
      <c r="V1184" s="9">
        <f t="shared" si="330"/>
        <v>2</v>
      </c>
      <c r="W1184" s="9">
        <f t="shared" si="331"/>
        <v>18</v>
      </c>
      <c r="X1184" s="9">
        <f t="shared" si="332"/>
        <v>23</v>
      </c>
      <c r="Y1184" s="31" t="str">
        <f t="shared" si="333"/>
        <v/>
      </c>
      <c r="Z1184" s="134">
        <v>25.76</v>
      </c>
      <c r="AA1184" s="31" t="str">
        <f t="shared" si="334"/>
        <v>-</v>
      </c>
      <c r="AB1184" s="31">
        <f t="shared" si="335"/>
        <v>25.76</v>
      </c>
    </row>
    <row r="1185" spans="1:28" x14ac:dyDescent="0.3">
      <c r="A1185" s="133">
        <v>42785</v>
      </c>
      <c r="B1185" s="152">
        <f t="shared" si="336"/>
        <v>2</v>
      </c>
      <c r="C1185" s="152">
        <f t="shared" si="337"/>
        <v>19</v>
      </c>
      <c r="D1185" s="152">
        <f t="shared" si="338"/>
        <v>0</v>
      </c>
      <c r="E1185" s="38" t="str">
        <f t="shared" si="339"/>
        <v>W</v>
      </c>
      <c r="F1185" s="134">
        <v>20.78</v>
      </c>
      <c r="G1185" s="38" t="str">
        <f t="shared" si="340"/>
        <v>-</v>
      </c>
      <c r="H1185" s="38">
        <f t="shared" si="341"/>
        <v>20.78</v>
      </c>
      <c r="K1185" s="133">
        <v>43150</v>
      </c>
      <c r="L1185" s="9">
        <f t="shared" si="324"/>
        <v>2</v>
      </c>
      <c r="M1185" s="9">
        <f t="shared" si="325"/>
        <v>19</v>
      </c>
      <c r="N1185" s="9">
        <f t="shared" si="326"/>
        <v>0</v>
      </c>
      <c r="O1185" s="31" t="str">
        <f t="shared" si="327"/>
        <v/>
      </c>
      <c r="P1185" s="134">
        <v>19.96</v>
      </c>
      <c r="Q1185" s="31" t="str">
        <f t="shared" si="328"/>
        <v>-</v>
      </c>
      <c r="R1185" s="31">
        <f t="shared" si="329"/>
        <v>19.96</v>
      </c>
      <c r="U1185" s="133">
        <v>43515</v>
      </c>
      <c r="V1185" s="9">
        <f t="shared" si="330"/>
        <v>2</v>
      </c>
      <c r="W1185" s="9">
        <f t="shared" si="331"/>
        <v>19</v>
      </c>
      <c r="X1185" s="9">
        <f t="shared" si="332"/>
        <v>0</v>
      </c>
      <c r="Y1185" s="31" t="str">
        <f t="shared" si="333"/>
        <v/>
      </c>
      <c r="Z1185" s="134">
        <v>28.02</v>
      </c>
      <c r="AA1185" s="31" t="str">
        <f t="shared" si="334"/>
        <v>-</v>
      </c>
      <c r="AB1185" s="31">
        <f t="shared" si="335"/>
        <v>28.02</v>
      </c>
    </row>
    <row r="1186" spans="1:28" x14ac:dyDescent="0.3">
      <c r="A1186" s="133">
        <v>42785.041666666664</v>
      </c>
      <c r="B1186" s="152">
        <f t="shared" si="336"/>
        <v>2</v>
      </c>
      <c r="C1186" s="152">
        <f t="shared" si="337"/>
        <v>19</v>
      </c>
      <c r="D1186" s="152">
        <f t="shared" si="338"/>
        <v>1</v>
      </c>
      <c r="E1186" s="38" t="str">
        <f t="shared" si="339"/>
        <v>W</v>
      </c>
      <c r="F1186" s="134">
        <v>20.54</v>
      </c>
      <c r="G1186" s="38" t="str">
        <f t="shared" si="340"/>
        <v>-</v>
      </c>
      <c r="H1186" s="38">
        <f t="shared" si="341"/>
        <v>20.54</v>
      </c>
      <c r="K1186" s="133">
        <v>43150.041666666664</v>
      </c>
      <c r="L1186" s="9">
        <f t="shared" si="324"/>
        <v>2</v>
      </c>
      <c r="M1186" s="9">
        <f t="shared" si="325"/>
        <v>19</v>
      </c>
      <c r="N1186" s="9">
        <f t="shared" si="326"/>
        <v>1</v>
      </c>
      <c r="O1186" s="31" t="str">
        <f t="shared" si="327"/>
        <v/>
      </c>
      <c r="P1186" s="134">
        <v>20.03</v>
      </c>
      <c r="Q1186" s="31" t="str">
        <f t="shared" si="328"/>
        <v>-</v>
      </c>
      <c r="R1186" s="31">
        <f t="shared" si="329"/>
        <v>20.03</v>
      </c>
      <c r="U1186" s="133">
        <v>43515.041666666664</v>
      </c>
      <c r="V1186" s="9">
        <f t="shared" si="330"/>
        <v>2</v>
      </c>
      <c r="W1186" s="9">
        <f t="shared" si="331"/>
        <v>19</v>
      </c>
      <c r="X1186" s="9">
        <f t="shared" si="332"/>
        <v>1</v>
      </c>
      <c r="Y1186" s="31" t="str">
        <f t="shared" si="333"/>
        <v/>
      </c>
      <c r="Z1186" s="134">
        <v>28.31</v>
      </c>
      <c r="AA1186" s="31" t="str">
        <f t="shared" si="334"/>
        <v>-</v>
      </c>
      <c r="AB1186" s="31">
        <f t="shared" si="335"/>
        <v>28.31</v>
      </c>
    </row>
    <row r="1187" spans="1:28" x14ac:dyDescent="0.3">
      <c r="A1187" s="133">
        <v>42785.083333333336</v>
      </c>
      <c r="B1187" s="152">
        <f t="shared" si="336"/>
        <v>2</v>
      </c>
      <c r="C1187" s="152">
        <f t="shared" si="337"/>
        <v>19</v>
      </c>
      <c r="D1187" s="152">
        <f t="shared" si="338"/>
        <v>2</v>
      </c>
      <c r="E1187" s="38" t="str">
        <f t="shared" si="339"/>
        <v>W</v>
      </c>
      <c r="F1187" s="134">
        <v>20.41</v>
      </c>
      <c r="G1187" s="38" t="str">
        <f t="shared" si="340"/>
        <v>-</v>
      </c>
      <c r="H1187" s="38">
        <f t="shared" si="341"/>
        <v>20.41</v>
      </c>
      <c r="K1187" s="133">
        <v>43150.083333333336</v>
      </c>
      <c r="L1187" s="9">
        <f t="shared" si="324"/>
        <v>2</v>
      </c>
      <c r="M1187" s="9">
        <f t="shared" si="325"/>
        <v>19</v>
      </c>
      <c r="N1187" s="9">
        <f t="shared" si="326"/>
        <v>2</v>
      </c>
      <c r="O1187" s="31" t="str">
        <f t="shared" si="327"/>
        <v/>
      </c>
      <c r="P1187" s="134">
        <v>19.86</v>
      </c>
      <c r="Q1187" s="31" t="str">
        <f t="shared" si="328"/>
        <v>-</v>
      </c>
      <c r="R1187" s="31">
        <f t="shared" si="329"/>
        <v>19.86</v>
      </c>
      <c r="U1187" s="133">
        <v>43515.083333333336</v>
      </c>
      <c r="V1187" s="9">
        <f t="shared" si="330"/>
        <v>2</v>
      </c>
      <c r="W1187" s="9">
        <f t="shared" si="331"/>
        <v>19</v>
      </c>
      <c r="X1187" s="9">
        <f t="shared" si="332"/>
        <v>2</v>
      </c>
      <c r="Y1187" s="31" t="str">
        <f t="shared" si="333"/>
        <v/>
      </c>
      <c r="Z1187" s="134">
        <v>28.54</v>
      </c>
      <c r="AA1187" s="31" t="str">
        <f t="shared" si="334"/>
        <v>-</v>
      </c>
      <c r="AB1187" s="31">
        <f t="shared" si="335"/>
        <v>28.54</v>
      </c>
    </row>
    <row r="1188" spans="1:28" x14ac:dyDescent="0.3">
      <c r="A1188" s="133">
        <v>42785.125</v>
      </c>
      <c r="B1188" s="152">
        <f t="shared" si="336"/>
        <v>2</v>
      </c>
      <c r="C1188" s="152">
        <f t="shared" si="337"/>
        <v>19</v>
      </c>
      <c r="D1188" s="152">
        <f t="shared" si="338"/>
        <v>3</v>
      </c>
      <c r="E1188" s="38" t="str">
        <f t="shared" si="339"/>
        <v>W</v>
      </c>
      <c r="F1188" s="134">
        <v>20.38</v>
      </c>
      <c r="G1188" s="38" t="str">
        <f t="shared" si="340"/>
        <v>-</v>
      </c>
      <c r="H1188" s="38">
        <f t="shared" si="341"/>
        <v>20.38</v>
      </c>
      <c r="K1188" s="133">
        <v>43150.125</v>
      </c>
      <c r="L1188" s="9">
        <f t="shared" si="324"/>
        <v>2</v>
      </c>
      <c r="M1188" s="9">
        <f t="shared" si="325"/>
        <v>19</v>
      </c>
      <c r="N1188" s="9">
        <f t="shared" si="326"/>
        <v>3</v>
      </c>
      <c r="O1188" s="31" t="str">
        <f t="shared" si="327"/>
        <v/>
      </c>
      <c r="P1188" s="134">
        <v>20</v>
      </c>
      <c r="Q1188" s="31" t="str">
        <f t="shared" si="328"/>
        <v>-</v>
      </c>
      <c r="R1188" s="31">
        <f t="shared" si="329"/>
        <v>20</v>
      </c>
      <c r="U1188" s="133">
        <v>43515.125</v>
      </c>
      <c r="V1188" s="9">
        <f t="shared" si="330"/>
        <v>2</v>
      </c>
      <c r="W1188" s="9">
        <f t="shared" si="331"/>
        <v>19</v>
      </c>
      <c r="X1188" s="9">
        <f t="shared" si="332"/>
        <v>3</v>
      </c>
      <c r="Y1188" s="31" t="str">
        <f t="shared" si="333"/>
        <v/>
      </c>
      <c r="Z1188" s="134">
        <v>28.72</v>
      </c>
      <c r="AA1188" s="31" t="str">
        <f t="shared" si="334"/>
        <v>-</v>
      </c>
      <c r="AB1188" s="31">
        <f t="shared" si="335"/>
        <v>28.72</v>
      </c>
    </row>
    <row r="1189" spans="1:28" x14ac:dyDescent="0.3">
      <c r="A1189" s="133">
        <v>42785.166666666664</v>
      </c>
      <c r="B1189" s="152">
        <f t="shared" si="336"/>
        <v>2</v>
      </c>
      <c r="C1189" s="152">
        <f t="shared" si="337"/>
        <v>19</v>
      </c>
      <c r="D1189" s="152">
        <f t="shared" si="338"/>
        <v>4</v>
      </c>
      <c r="E1189" s="38" t="str">
        <f t="shared" si="339"/>
        <v>W</v>
      </c>
      <c r="F1189" s="134">
        <v>20.39</v>
      </c>
      <c r="G1189" s="38" t="str">
        <f t="shared" si="340"/>
        <v>-</v>
      </c>
      <c r="H1189" s="38">
        <f t="shared" si="341"/>
        <v>20.39</v>
      </c>
      <c r="K1189" s="133">
        <v>43150.166666666664</v>
      </c>
      <c r="L1189" s="9">
        <f t="shared" si="324"/>
        <v>2</v>
      </c>
      <c r="M1189" s="9">
        <f t="shared" si="325"/>
        <v>19</v>
      </c>
      <c r="N1189" s="9">
        <f t="shared" si="326"/>
        <v>4</v>
      </c>
      <c r="O1189" s="31" t="str">
        <f t="shared" si="327"/>
        <v/>
      </c>
      <c r="P1189" s="134">
        <v>20.399999999999999</v>
      </c>
      <c r="Q1189" s="31" t="str">
        <f t="shared" si="328"/>
        <v>-</v>
      </c>
      <c r="R1189" s="31">
        <f t="shared" si="329"/>
        <v>20.399999999999999</v>
      </c>
      <c r="U1189" s="133">
        <v>43515.166666666664</v>
      </c>
      <c r="V1189" s="9">
        <f t="shared" si="330"/>
        <v>2</v>
      </c>
      <c r="W1189" s="9">
        <f t="shared" si="331"/>
        <v>19</v>
      </c>
      <c r="X1189" s="9">
        <f t="shared" si="332"/>
        <v>4</v>
      </c>
      <c r="Y1189" s="31" t="str">
        <f t="shared" si="333"/>
        <v/>
      </c>
      <c r="Z1189" s="134">
        <v>30.86</v>
      </c>
      <c r="AA1189" s="31" t="str">
        <f t="shared" si="334"/>
        <v>-</v>
      </c>
      <c r="AB1189" s="31">
        <f t="shared" si="335"/>
        <v>30.86</v>
      </c>
    </row>
    <row r="1190" spans="1:28" x14ac:dyDescent="0.3">
      <c r="A1190" s="133">
        <v>42785.208333333336</v>
      </c>
      <c r="B1190" s="152">
        <f t="shared" si="336"/>
        <v>2</v>
      </c>
      <c r="C1190" s="152">
        <f t="shared" si="337"/>
        <v>19</v>
      </c>
      <c r="D1190" s="152">
        <f t="shared" si="338"/>
        <v>5</v>
      </c>
      <c r="E1190" s="38" t="str">
        <f t="shared" si="339"/>
        <v>W</v>
      </c>
      <c r="F1190" s="134">
        <v>20.440000000000001</v>
      </c>
      <c r="G1190" s="38" t="str">
        <f t="shared" si="340"/>
        <v>-</v>
      </c>
      <c r="H1190" s="38">
        <f t="shared" si="341"/>
        <v>20.440000000000001</v>
      </c>
      <c r="K1190" s="133">
        <v>43150.208333333336</v>
      </c>
      <c r="L1190" s="9">
        <f t="shared" si="324"/>
        <v>2</v>
      </c>
      <c r="M1190" s="9">
        <f t="shared" si="325"/>
        <v>19</v>
      </c>
      <c r="N1190" s="9">
        <f t="shared" si="326"/>
        <v>5</v>
      </c>
      <c r="O1190" s="31" t="str">
        <f t="shared" si="327"/>
        <v/>
      </c>
      <c r="P1190" s="134">
        <v>22.65</v>
      </c>
      <c r="Q1190" s="31" t="str">
        <f t="shared" si="328"/>
        <v>-</v>
      </c>
      <c r="R1190" s="31">
        <f t="shared" si="329"/>
        <v>22.65</v>
      </c>
      <c r="U1190" s="133">
        <v>43515.208333333336</v>
      </c>
      <c r="V1190" s="9">
        <f t="shared" si="330"/>
        <v>2</v>
      </c>
      <c r="W1190" s="9">
        <f t="shared" si="331"/>
        <v>19</v>
      </c>
      <c r="X1190" s="9">
        <f t="shared" si="332"/>
        <v>5</v>
      </c>
      <c r="Y1190" s="31" t="str">
        <f t="shared" si="333"/>
        <v/>
      </c>
      <c r="Z1190" s="134">
        <v>42.79</v>
      </c>
      <c r="AA1190" s="31" t="str">
        <f t="shared" si="334"/>
        <v>-</v>
      </c>
      <c r="AB1190" s="31">
        <f t="shared" si="335"/>
        <v>42.79</v>
      </c>
    </row>
    <row r="1191" spans="1:28" x14ac:dyDescent="0.3">
      <c r="A1191" s="133">
        <v>42785.25</v>
      </c>
      <c r="B1191" s="152">
        <f t="shared" si="336"/>
        <v>2</v>
      </c>
      <c r="C1191" s="152">
        <f t="shared" si="337"/>
        <v>19</v>
      </c>
      <c r="D1191" s="152">
        <f t="shared" si="338"/>
        <v>6</v>
      </c>
      <c r="E1191" s="38" t="str">
        <f t="shared" si="339"/>
        <v>W</v>
      </c>
      <c r="F1191" s="134">
        <v>21.04</v>
      </c>
      <c r="G1191" s="38" t="str">
        <f t="shared" si="340"/>
        <v>-</v>
      </c>
      <c r="H1191" s="38">
        <f t="shared" si="341"/>
        <v>21.04</v>
      </c>
      <c r="K1191" s="133">
        <v>43150.25</v>
      </c>
      <c r="L1191" s="9">
        <f t="shared" si="324"/>
        <v>2</v>
      </c>
      <c r="M1191" s="9">
        <f t="shared" si="325"/>
        <v>19</v>
      </c>
      <c r="N1191" s="9">
        <f t="shared" si="326"/>
        <v>6</v>
      </c>
      <c r="O1191" s="31" t="str">
        <f t="shared" si="327"/>
        <v/>
      </c>
      <c r="P1191" s="134">
        <v>28.3</v>
      </c>
      <c r="Q1191" s="31" t="str">
        <f t="shared" si="328"/>
        <v>-</v>
      </c>
      <c r="R1191" s="31">
        <f t="shared" si="329"/>
        <v>28.3</v>
      </c>
      <c r="U1191" s="133">
        <v>43515.25</v>
      </c>
      <c r="V1191" s="9">
        <f t="shared" si="330"/>
        <v>2</v>
      </c>
      <c r="W1191" s="9">
        <f t="shared" si="331"/>
        <v>19</v>
      </c>
      <c r="X1191" s="9">
        <f t="shared" si="332"/>
        <v>6</v>
      </c>
      <c r="Y1191" s="31" t="str">
        <f t="shared" si="333"/>
        <v/>
      </c>
      <c r="Z1191" s="134">
        <v>45.76</v>
      </c>
      <c r="AA1191" s="31" t="str">
        <f t="shared" si="334"/>
        <v>-</v>
      </c>
      <c r="AB1191" s="31">
        <f t="shared" si="335"/>
        <v>45.76</v>
      </c>
    </row>
    <row r="1192" spans="1:28" x14ac:dyDescent="0.3">
      <c r="A1192" s="133">
        <v>42785.291666666664</v>
      </c>
      <c r="B1192" s="152">
        <f t="shared" si="336"/>
        <v>2</v>
      </c>
      <c r="C1192" s="152">
        <f t="shared" si="337"/>
        <v>19</v>
      </c>
      <c r="D1192" s="152">
        <f t="shared" si="338"/>
        <v>7</v>
      </c>
      <c r="E1192" s="38" t="str">
        <f t="shared" si="339"/>
        <v>W</v>
      </c>
      <c r="F1192" s="134">
        <v>22.14</v>
      </c>
      <c r="G1192" s="38" t="str">
        <f t="shared" si="340"/>
        <v>-</v>
      </c>
      <c r="H1192" s="38">
        <f t="shared" si="341"/>
        <v>22.14</v>
      </c>
      <c r="K1192" s="133">
        <v>43150.291666666664</v>
      </c>
      <c r="L1192" s="9">
        <f t="shared" si="324"/>
        <v>2</v>
      </c>
      <c r="M1192" s="9">
        <f t="shared" si="325"/>
        <v>19</v>
      </c>
      <c r="N1192" s="9">
        <f t="shared" si="326"/>
        <v>7</v>
      </c>
      <c r="O1192" s="31" t="str">
        <f t="shared" si="327"/>
        <v/>
      </c>
      <c r="P1192" s="134">
        <v>28.79</v>
      </c>
      <c r="Q1192" s="31" t="str">
        <f t="shared" si="328"/>
        <v>-</v>
      </c>
      <c r="R1192" s="31">
        <f t="shared" si="329"/>
        <v>28.79</v>
      </c>
      <c r="U1192" s="133">
        <v>43515.291666666664</v>
      </c>
      <c r="V1192" s="9">
        <f t="shared" si="330"/>
        <v>2</v>
      </c>
      <c r="W1192" s="9">
        <f t="shared" si="331"/>
        <v>19</v>
      </c>
      <c r="X1192" s="9">
        <f t="shared" si="332"/>
        <v>7</v>
      </c>
      <c r="Y1192" s="31" t="str">
        <f t="shared" si="333"/>
        <v/>
      </c>
      <c r="Z1192" s="134">
        <v>54.26</v>
      </c>
      <c r="AA1192" s="31" t="str">
        <f t="shared" si="334"/>
        <v>-</v>
      </c>
      <c r="AB1192" s="31">
        <f t="shared" si="335"/>
        <v>54.26</v>
      </c>
    </row>
    <row r="1193" spans="1:28" x14ac:dyDescent="0.3">
      <c r="A1193" s="133">
        <v>42785.333333333336</v>
      </c>
      <c r="B1193" s="152">
        <f t="shared" si="336"/>
        <v>2</v>
      </c>
      <c r="C1193" s="152">
        <f t="shared" si="337"/>
        <v>19</v>
      </c>
      <c r="D1193" s="152">
        <f t="shared" si="338"/>
        <v>8</v>
      </c>
      <c r="E1193" s="38" t="str">
        <f t="shared" si="339"/>
        <v>W</v>
      </c>
      <c r="F1193" s="134">
        <v>23.66</v>
      </c>
      <c r="G1193" s="38" t="str">
        <f t="shared" si="340"/>
        <v>-</v>
      </c>
      <c r="H1193" s="38">
        <f t="shared" si="341"/>
        <v>23.66</v>
      </c>
      <c r="K1193" s="133">
        <v>43150.333333333336</v>
      </c>
      <c r="L1193" s="9">
        <f t="shared" si="324"/>
        <v>2</v>
      </c>
      <c r="M1193" s="9">
        <f t="shared" si="325"/>
        <v>19</v>
      </c>
      <c r="N1193" s="9">
        <f t="shared" si="326"/>
        <v>8</v>
      </c>
      <c r="O1193" s="31" t="str">
        <f t="shared" si="327"/>
        <v/>
      </c>
      <c r="P1193" s="134">
        <v>29.82</v>
      </c>
      <c r="Q1193" s="31">
        <f t="shared" si="328"/>
        <v>29.82</v>
      </c>
      <c r="R1193" s="31" t="str">
        <f t="shared" si="329"/>
        <v>-</v>
      </c>
      <c r="U1193" s="133">
        <v>43515.333333333336</v>
      </c>
      <c r="V1193" s="9">
        <f t="shared" si="330"/>
        <v>2</v>
      </c>
      <c r="W1193" s="9">
        <f t="shared" si="331"/>
        <v>19</v>
      </c>
      <c r="X1193" s="9">
        <f t="shared" si="332"/>
        <v>8</v>
      </c>
      <c r="Y1193" s="31" t="str">
        <f t="shared" si="333"/>
        <v/>
      </c>
      <c r="Z1193" s="134">
        <v>48.56</v>
      </c>
      <c r="AA1193" s="31">
        <f t="shared" si="334"/>
        <v>48.56</v>
      </c>
      <c r="AB1193" s="31" t="str">
        <f t="shared" si="335"/>
        <v>-</v>
      </c>
    </row>
    <row r="1194" spans="1:28" x14ac:dyDescent="0.3">
      <c r="A1194" s="133">
        <v>42785.375</v>
      </c>
      <c r="B1194" s="152">
        <f t="shared" si="336"/>
        <v>2</v>
      </c>
      <c r="C1194" s="152">
        <f t="shared" si="337"/>
        <v>19</v>
      </c>
      <c r="D1194" s="152">
        <f t="shared" si="338"/>
        <v>9</v>
      </c>
      <c r="E1194" s="38" t="str">
        <f t="shared" si="339"/>
        <v>W</v>
      </c>
      <c r="F1194" s="134">
        <v>23.83</v>
      </c>
      <c r="G1194" s="38" t="str">
        <f t="shared" si="340"/>
        <v>-</v>
      </c>
      <c r="H1194" s="38">
        <f t="shared" si="341"/>
        <v>23.83</v>
      </c>
      <c r="K1194" s="133">
        <v>43150.375</v>
      </c>
      <c r="L1194" s="9">
        <f t="shared" si="324"/>
        <v>2</v>
      </c>
      <c r="M1194" s="9">
        <f t="shared" si="325"/>
        <v>19</v>
      </c>
      <c r="N1194" s="9">
        <f t="shared" si="326"/>
        <v>9</v>
      </c>
      <c r="O1194" s="31" t="str">
        <f t="shared" si="327"/>
        <v/>
      </c>
      <c r="P1194" s="134">
        <v>29.82</v>
      </c>
      <c r="Q1194" s="31">
        <f t="shared" si="328"/>
        <v>29.82</v>
      </c>
      <c r="R1194" s="31" t="str">
        <f t="shared" si="329"/>
        <v>-</v>
      </c>
      <c r="U1194" s="133">
        <v>43515.375</v>
      </c>
      <c r="V1194" s="9">
        <f t="shared" si="330"/>
        <v>2</v>
      </c>
      <c r="W1194" s="9">
        <f t="shared" si="331"/>
        <v>19</v>
      </c>
      <c r="X1194" s="9">
        <f t="shared" si="332"/>
        <v>9</v>
      </c>
      <c r="Y1194" s="31" t="str">
        <f t="shared" si="333"/>
        <v/>
      </c>
      <c r="Z1194" s="134">
        <v>42.76</v>
      </c>
      <c r="AA1194" s="31">
        <f t="shared" si="334"/>
        <v>42.76</v>
      </c>
      <c r="AB1194" s="31" t="str">
        <f t="shared" si="335"/>
        <v>-</v>
      </c>
    </row>
    <row r="1195" spans="1:28" x14ac:dyDescent="0.3">
      <c r="A1195" s="133">
        <v>42785.416666666664</v>
      </c>
      <c r="B1195" s="152">
        <f t="shared" si="336"/>
        <v>2</v>
      </c>
      <c r="C1195" s="152">
        <f t="shared" si="337"/>
        <v>19</v>
      </c>
      <c r="D1195" s="152">
        <f t="shared" si="338"/>
        <v>10</v>
      </c>
      <c r="E1195" s="38" t="str">
        <f t="shared" si="339"/>
        <v>W</v>
      </c>
      <c r="F1195" s="134">
        <v>23.53</v>
      </c>
      <c r="G1195" s="38" t="str">
        <f t="shared" si="340"/>
        <v>-</v>
      </c>
      <c r="H1195" s="38">
        <f t="shared" si="341"/>
        <v>23.53</v>
      </c>
      <c r="K1195" s="133">
        <v>43150.416666666664</v>
      </c>
      <c r="L1195" s="9">
        <f t="shared" si="324"/>
        <v>2</v>
      </c>
      <c r="M1195" s="9">
        <f t="shared" si="325"/>
        <v>19</v>
      </c>
      <c r="N1195" s="9">
        <f t="shared" si="326"/>
        <v>10</v>
      </c>
      <c r="O1195" s="31" t="str">
        <f t="shared" si="327"/>
        <v/>
      </c>
      <c r="P1195" s="134">
        <v>28.45</v>
      </c>
      <c r="Q1195" s="31">
        <f t="shared" si="328"/>
        <v>28.45</v>
      </c>
      <c r="R1195" s="31" t="str">
        <f t="shared" si="329"/>
        <v>-</v>
      </c>
      <c r="U1195" s="133">
        <v>43515.416666666664</v>
      </c>
      <c r="V1195" s="9">
        <f t="shared" si="330"/>
        <v>2</v>
      </c>
      <c r="W1195" s="9">
        <f t="shared" si="331"/>
        <v>19</v>
      </c>
      <c r="X1195" s="9">
        <f t="shared" si="332"/>
        <v>10</v>
      </c>
      <c r="Y1195" s="31" t="str">
        <f t="shared" si="333"/>
        <v/>
      </c>
      <c r="Z1195" s="134">
        <v>40.729999999999997</v>
      </c>
      <c r="AA1195" s="31">
        <f t="shared" si="334"/>
        <v>40.729999999999997</v>
      </c>
      <c r="AB1195" s="31" t="str">
        <f t="shared" si="335"/>
        <v>-</v>
      </c>
    </row>
    <row r="1196" spans="1:28" x14ac:dyDescent="0.3">
      <c r="A1196" s="133">
        <v>42785.458333333336</v>
      </c>
      <c r="B1196" s="152">
        <f t="shared" si="336"/>
        <v>2</v>
      </c>
      <c r="C1196" s="152">
        <f t="shared" si="337"/>
        <v>19</v>
      </c>
      <c r="D1196" s="152">
        <f t="shared" si="338"/>
        <v>11</v>
      </c>
      <c r="E1196" s="38" t="str">
        <f t="shared" si="339"/>
        <v>W</v>
      </c>
      <c r="F1196" s="134">
        <v>23.26</v>
      </c>
      <c r="G1196" s="38" t="str">
        <f t="shared" si="340"/>
        <v>-</v>
      </c>
      <c r="H1196" s="38">
        <f t="shared" si="341"/>
        <v>23.26</v>
      </c>
      <c r="K1196" s="133">
        <v>43150.458333333336</v>
      </c>
      <c r="L1196" s="9">
        <f t="shared" si="324"/>
        <v>2</v>
      </c>
      <c r="M1196" s="9">
        <f t="shared" si="325"/>
        <v>19</v>
      </c>
      <c r="N1196" s="9">
        <f t="shared" si="326"/>
        <v>11</v>
      </c>
      <c r="O1196" s="31" t="str">
        <f t="shared" si="327"/>
        <v/>
      </c>
      <c r="P1196" s="134">
        <v>27.69</v>
      </c>
      <c r="Q1196" s="31">
        <f t="shared" si="328"/>
        <v>27.69</v>
      </c>
      <c r="R1196" s="31" t="str">
        <f t="shared" si="329"/>
        <v>-</v>
      </c>
      <c r="U1196" s="133">
        <v>43515.458333333336</v>
      </c>
      <c r="V1196" s="9">
        <f t="shared" si="330"/>
        <v>2</v>
      </c>
      <c r="W1196" s="9">
        <f t="shared" si="331"/>
        <v>19</v>
      </c>
      <c r="X1196" s="9">
        <f t="shared" si="332"/>
        <v>11</v>
      </c>
      <c r="Y1196" s="31" t="str">
        <f t="shared" si="333"/>
        <v/>
      </c>
      <c r="Z1196" s="134">
        <v>38.200000000000003</v>
      </c>
      <c r="AA1196" s="31">
        <f t="shared" si="334"/>
        <v>38.200000000000003</v>
      </c>
      <c r="AB1196" s="31" t="str">
        <f t="shared" si="335"/>
        <v>-</v>
      </c>
    </row>
    <row r="1197" spans="1:28" x14ac:dyDescent="0.3">
      <c r="A1197" s="133">
        <v>42785.5</v>
      </c>
      <c r="B1197" s="152">
        <f t="shared" si="336"/>
        <v>2</v>
      </c>
      <c r="C1197" s="152">
        <f t="shared" si="337"/>
        <v>19</v>
      </c>
      <c r="D1197" s="152">
        <f t="shared" si="338"/>
        <v>12</v>
      </c>
      <c r="E1197" s="38" t="str">
        <f t="shared" si="339"/>
        <v>W</v>
      </c>
      <c r="F1197" s="134">
        <v>23.25</v>
      </c>
      <c r="G1197" s="38" t="str">
        <f t="shared" si="340"/>
        <v>-</v>
      </c>
      <c r="H1197" s="38">
        <f t="shared" si="341"/>
        <v>23.25</v>
      </c>
      <c r="K1197" s="133">
        <v>43150.5</v>
      </c>
      <c r="L1197" s="9">
        <f t="shared" si="324"/>
        <v>2</v>
      </c>
      <c r="M1197" s="9">
        <f t="shared" si="325"/>
        <v>19</v>
      </c>
      <c r="N1197" s="9">
        <f t="shared" si="326"/>
        <v>12</v>
      </c>
      <c r="O1197" s="31" t="str">
        <f t="shared" si="327"/>
        <v/>
      </c>
      <c r="P1197" s="134">
        <v>27.57</v>
      </c>
      <c r="Q1197" s="31">
        <f t="shared" si="328"/>
        <v>27.57</v>
      </c>
      <c r="R1197" s="31" t="str">
        <f t="shared" si="329"/>
        <v>-</v>
      </c>
      <c r="U1197" s="133">
        <v>43515.5</v>
      </c>
      <c r="V1197" s="9">
        <f t="shared" si="330"/>
        <v>2</v>
      </c>
      <c r="W1197" s="9">
        <f t="shared" si="331"/>
        <v>19</v>
      </c>
      <c r="X1197" s="9">
        <f t="shared" si="332"/>
        <v>12</v>
      </c>
      <c r="Y1197" s="31" t="str">
        <f t="shared" si="333"/>
        <v/>
      </c>
      <c r="Z1197" s="134">
        <v>34.729999999999997</v>
      </c>
      <c r="AA1197" s="31">
        <f t="shared" si="334"/>
        <v>34.729999999999997</v>
      </c>
      <c r="AB1197" s="31" t="str">
        <f t="shared" si="335"/>
        <v>-</v>
      </c>
    </row>
    <row r="1198" spans="1:28" x14ac:dyDescent="0.3">
      <c r="A1198" s="133">
        <v>42785.541666666664</v>
      </c>
      <c r="B1198" s="152">
        <f t="shared" si="336"/>
        <v>2</v>
      </c>
      <c r="C1198" s="152">
        <f t="shared" si="337"/>
        <v>19</v>
      </c>
      <c r="D1198" s="152">
        <f t="shared" si="338"/>
        <v>13</v>
      </c>
      <c r="E1198" s="38" t="str">
        <f t="shared" si="339"/>
        <v>W</v>
      </c>
      <c r="F1198" s="134">
        <v>22.83</v>
      </c>
      <c r="G1198" s="38" t="str">
        <f t="shared" si="340"/>
        <v>-</v>
      </c>
      <c r="H1198" s="38">
        <f t="shared" si="341"/>
        <v>22.83</v>
      </c>
      <c r="K1198" s="133">
        <v>43150.541666666664</v>
      </c>
      <c r="L1198" s="9">
        <f t="shared" si="324"/>
        <v>2</v>
      </c>
      <c r="M1198" s="9">
        <f t="shared" si="325"/>
        <v>19</v>
      </c>
      <c r="N1198" s="9">
        <f t="shared" si="326"/>
        <v>13</v>
      </c>
      <c r="O1198" s="31" t="str">
        <f t="shared" si="327"/>
        <v/>
      </c>
      <c r="P1198" s="134">
        <v>26.61</v>
      </c>
      <c r="Q1198" s="31">
        <f t="shared" si="328"/>
        <v>26.61</v>
      </c>
      <c r="R1198" s="31" t="str">
        <f t="shared" si="329"/>
        <v>-</v>
      </c>
      <c r="U1198" s="133">
        <v>43515.541666666664</v>
      </c>
      <c r="V1198" s="9">
        <f t="shared" si="330"/>
        <v>2</v>
      </c>
      <c r="W1198" s="9">
        <f t="shared" si="331"/>
        <v>19</v>
      </c>
      <c r="X1198" s="9">
        <f t="shared" si="332"/>
        <v>13</v>
      </c>
      <c r="Y1198" s="31" t="str">
        <f t="shared" si="333"/>
        <v/>
      </c>
      <c r="Z1198" s="134">
        <v>30.75</v>
      </c>
      <c r="AA1198" s="31">
        <f t="shared" si="334"/>
        <v>30.75</v>
      </c>
      <c r="AB1198" s="31" t="str">
        <f t="shared" si="335"/>
        <v>-</v>
      </c>
    </row>
    <row r="1199" spans="1:28" x14ac:dyDescent="0.3">
      <c r="A1199" s="133">
        <v>42785.583333333336</v>
      </c>
      <c r="B1199" s="152">
        <f t="shared" si="336"/>
        <v>2</v>
      </c>
      <c r="C1199" s="152">
        <f t="shared" si="337"/>
        <v>19</v>
      </c>
      <c r="D1199" s="152">
        <f t="shared" si="338"/>
        <v>14</v>
      </c>
      <c r="E1199" s="38" t="str">
        <f t="shared" si="339"/>
        <v>W</v>
      </c>
      <c r="F1199" s="134">
        <v>22.36</v>
      </c>
      <c r="G1199" s="38" t="str">
        <f t="shared" si="340"/>
        <v>-</v>
      </c>
      <c r="H1199" s="38">
        <f t="shared" si="341"/>
        <v>22.36</v>
      </c>
      <c r="K1199" s="133">
        <v>43150.583333333336</v>
      </c>
      <c r="L1199" s="9">
        <f t="shared" si="324"/>
        <v>2</v>
      </c>
      <c r="M1199" s="9">
        <f t="shared" si="325"/>
        <v>19</v>
      </c>
      <c r="N1199" s="9">
        <f t="shared" si="326"/>
        <v>14</v>
      </c>
      <c r="O1199" s="31" t="str">
        <f t="shared" si="327"/>
        <v/>
      </c>
      <c r="P1199" s="134">
        <v>25.27</v>
      </c>
      <c r="Q1199" s="31">
        <f t="shared" si="328"/>
        <v>25.27</v>
      </c>
      <c r="R1199" s="31" t="str">
        <f t="shared" si="329"/>
        <v>-</v>
      </c>
      <c r="U1199" s="133">
        <v>43515.583333333336</v>
      </c>
      <c r="V1199" s="9">
        <f t="shared" si="330"/>
        <v>2</v>
      </c>
      <c r="W1199" s="9">
        <f t="shared" si="331"/>
        <v>19</v>
      </c>
      <c r="X1199" s="9">
        <f t="shared" si="332"/>
        <v>14</v>
      </c>
      <c r="Y1199" s="31" t="str">
        <f t="shared" si="333"/>
        <v/>
      </c>
      <c r="Z1199" s="134">
        <v>29.27</v>
      </c>
      <c r="AA1199" s="31">
        <f t="shared" si="334"/>
        <v>29.27</v>
      </c>
      <c r="AB1199" s="31" t="str">
        <f t="shared" si="335"/>
        <v>-</v>
      </c>
    </row>
    <row r="1200" spans="1:28" x14ac:dyDescent="0.3">
      <c r="A1200" s="133">
        <v>42785.625</v>
      </c>
      <c r="B1200" s="152">
        <f t="shared" si="336"/>
        <v>2</v>
      </c>
      <c r="C1200" s="152">
        <f t="shared" si="337"/>
        <v>19</v>
      </c>
      <c r="D1200" s="152">
        <f t="shared" si="338"/>
        <v>15</v>
      </c>
      <c r="E1200" s="38" t="str">
        <f t="shared" si="339"/>
        <v>W</v>
      </c>
      <c r="F1200" s="134">
        <v>22.06</v>
      </c>
      <c r="G1200" s="38" t="str">
        <f t="shared" si="340"/>
        <v>-</v>
      </c>
      <c r="H1200" s="38">
        <f t="shared" si="341"/>
        <v>22.06</v>
      </c>
      <c r="K1200" s="133">
        <v>43150.625</v>
      </c>
      <c r="L1200" s="9">
        <f t="shared" si="324"/>
        <v>2</v>
      </c>
      <c r="M1200" s="9">
        <f t="shared" si="325"/>
        <v>19</v>
      </c>
      <c r="N1200" s="9">
        <f t="shared" si="326"/>
        <v>15</v>
      </c>
      <c r="O1200" s="31" t="str">
        <f t="shared" si="327"/>
        <v/>
      </c>
      <c r="P1200" s="134">
        <v>24.53</v>
      </c>
      <c r="Q1200" s="31">
        <f t="shared" si="328"/>
        <v>24.53</v>
      </c>
      <c r="R1200" s="31" t="str">
        <f t="shared" si="329"/>
        <v>-</v>
      </c>
      <c r="U1200" s="133">
        <v>43515.625</v>
      </c>
      <c r="V1200" s="9">
        <f t="shared" si="330"/>
        <v>2</v>
      </c>
      <c r="W1200" s="9">
        <f t="shared" si="331"/>
        <v>19</v>
      </c>
      <c r="X1200" s="9">
        <f t="shared" si="332"/>
        <v>15</v>
      </c>
      <c r="Y1200" s="31" t="str">
        <f t="shared" si="333"/>
        <v/>
      </c>
      <c r="Z1200" s="134">
        <v>29.65</v>
      </c>
      <c r="AA1200" s="31">
        <f t="shared" si="334"/>
        <v>29.65</v>
      </c>
      <c r="AB1200" s="31" t="str">
        <f t="shared" si="335"/>
        <v>-</v>
      </c>
    </row>
    <row r="1201" spans="1:28" x14ac:dyDescent="0.3">
      <c r="A1201" s="133">
        <v>42785.666666666664</v>
      </c>
      <c r="B1201" s="152">
        <f t="shared" si="336"/>
        <v>2</v>
      </c>
      <c r="C1201" s="152">
        <f t="shared" si="337"/>
        <v>19</v>
      </c>
      <c r="D1201" s="152">
        <f t="shared" si="338"/>
        <v>16</v>
      </c>
      <c r="E1201" s="38" t="str">
        <f t="shared" si="339"/>
        <v>W</v>
      </c>
      <c r="F1201" s="134">
        <v>22.24</v>
      </c>
      <c r="G1201" s="38" t="str">
        <f t="shared" si="340"/>
        <v>-</v>
      </c>
      <c r="H1201" s="38">
        <f t="shared" si="341"/>
        <v>22.24</v>
      </c>
      <c r="K1201" s="133">
        <v>43150.666666666664</v>
      </c>
      <c r="L1201" s="9">
        <f t="shared" si="324"/>
        <v>2</v>
      </c>
      <c r="M1201" s="9">
        <f t="shared" si="325"/>
        <v>19</v>
      </c>
      <c r="N1201" s="9">
        <f t="shared" si="326"/>
        <v>16</v>
      </c>
      <c r="O1201" s="31" t="str">
        <f t="shared" si="327"/>
        <v/>
      </c>
      <c r="P1201" s="134">
        <v>25.38</v>
      </c>
      <c r="Q1201" s="31">
        <f t="shared" si="328"/>
        <v>25.38</v>
      </c>
      <c r="R1201" s="31" t="str">
        <f t="shared" si="329"/>
        <v>-</v>
      </c>
      <c r="U1201" s="133">
        <v>43515.666666666664</v>
      </c>
      <c r="V1201" s="9">
        <f t="shared" si="330"/>
        <v>2</v>
      </c>
      <c r="W1201" s="9">
        <f t="shared" si="331"/>
        <v>19</v>
      </c>
      <c r="X1201" s="9">
        <f t="shared" si="332"/>
        <v>16</v>
      </c>
      <c r="Y1201" s="31" t="str">
        <f t="shared" si="333"/>
        <v/>
      </c>
      <c r="Z1201" s="134">
        <v>28.73</v>
      </c>
      <c r="AA1201" s="31">
        <f t="shared" si="334"/>
        <v>28.73</v>
      </c>
      <c r="AB1201" s="31" t="str">
        <f t="shared" si="335"/>
        <v>-</v>
      </c>
    </row>
    <row r="1202" spans="1:28" x14ac:dyDescent="0.3">
      <c r="A1202" s="133">
        <v>42785.708333333336</v>
      </c>
      <c r="B1202" s="152">
        <f t="shared" si="336"/>
        <v>2</v>
      </c>
      <c r="C1202" s="152">
        <f t="shared" si="337"/>
        <v>19</v>
      </c>
      <c r="D1202" s="152">
        <f t="shared" si="338"/>
        <v>17</v>
      </c>
      <c r="E1202" s="38" t="str">
        <f t="shared" si="339"/>
        <v>W</v>
      </c>
      <c r="F1202" s="134">
        <v>26.82</v>
      </c>
      <c r="G1202" s="38" t="str">
        <f t="shared" si="340"/>
        <v>-</v>
      </c>
      <c r="H1202" s="38">
        <f t="shared" si="341"/>
        <v>26.82</v>
      </c>
      <c r="K1202" s="133">
        <v>43150.708333333336</v>
      </c>
      <c r="L1202" s="9">
        <f t="shared" si="324"/>
        <v>2</v>
      </c>
      <c r="M1202" s="9">
        <f t="shared" si="325"/>
        <v>19</v>
      </c>
      <c r="N1202" s="9">
        <f t="shared" si="326"/>
        <v>17</v>
      </c>
      <c r="O1202" s="31" t="str">
        <f t="shared" si="327"/>
        <v/>
      </c>
      <c r="P1202" s="134">
        <v>27.15</v>
      </c>
      <c r="Q1202" s="31" t="str">
        <f t="shared" si="328"/>
        <v>-</v>
      </c>
      <c r="R1202" s="31">
        <f t="shared" si="329"/>
        <v>27.15</v>
      </c>
      <c r="U1202" s="133">
        <v>43515.708333333336</v>
      </c>
      <c r="V1202" s="9">
        <f t="shared" si="330"/>
        <v>2</v>
      </c>
      <c r="W1202" s="9">
        <f t="shared" si="331"/>
        <v>19</v>
      </c>
      <c r="X1202" s="9">
        <f t="shared" si="332"/>
        <v>17</v>
      </c>
      <c r="Y1202" s="31" t="str">
        <f t="shared" si="333"/>
        <v/>
      </c>
      <c r="Z1202" s="134">
        <v>38.130000000000003</v>
      </c>
      <c r="AA1202" s="31" t="str">
        <f t="shared" si="334"/>
        <v>-</v>
      </c>
      <c r="AB1202" s="31">
        <f t="shared" si="335"/>
        <v>38.130000000000003</v>
      </c>
    </row>
    <row r="1203" spans="1:28" x14ac:dyDescent="0.3">
      <c r="A1203" s="133">
        <v>42785.75</v>
      </c>
      <c r="B1203" s="152">
        <f t="shared" si="336"/>
        <v>2</v>
      </c>
      <c r="C1203" s="152">
        <f t="shared" si="337"/>
        <v>19</v>
      </c>
      <c r="D1203" s="152">
        <f t="shared" si="338"/>
        <v>18</v>
      </c>
      <c r="E1203" s="38" t="str">
        <f t="shared" si="339"/>
        <v>W</v>
      </c>
      <c r="F1203" s="134">
        <v>33.369999999999997</v>
      </c>
      <c r="G1203" s="38" t="str">
        <f t="shared" si="340"/>
        <v>-</v>
      </c>
      <c r="H1203" s="38">
        <f t="shared" si="341"/>
        <v>33.369999999999997</v>
      </c>
      <c r="K1203" s="133">
        <v>43150.75</v>
      </c>
      <c r="L1203" s="9">
        <f t="shared" si="324"/>
        <v>2</v>
      </c>
      <c r="M1203" s="9">
        <f t="shared" si="325"/>
        <v>19</v>
      </c>
      <c r="N1203" s="9">
        <f t="shared" si="326"/>
        <v>18</v>
      </c>
      <c r="O1203" s="31" t="str">
        <f t="shared" si="327"/>
        <v/>
      </c>
      <c r="P1203" s="134">
        <v>28.55</v>
      </c>
      <c r="Q1203" s="31" t="str">
        <f t="shared" si="328"/>
        <v>-</v>
      </c>
      <c r="R1203" s="31">
        <f t="shared" si="329"/>
        <v>28.55</v>
      </c>
      <c r="U1203" s="133">
        <v>43515.75</v>
      </c>
      <c r="V1203" s="9">
        <f t="shared" si="330"/>
        <v>2</v>
      </c>
      <c r="W1203" s="9">
        <f t="shared" si="331"/>
        <v>19</v>
      </c>
      <c r="X1203" s="9">
        <f t="shared" si="332"/>
        <v>18</v>
      </c>
      <c r="Y1203" s="31" t="str">
        <f t="shared" si="333"/>
        <v/>
      </c>
      <c r="Z1203" s="134">
        <v>41.62</v>
      </c>
      <c r="AA1203" s="31" t="str">
        <f t="shared" si="334"/>
        <v>-</v>
      </c>
      <c r="AB1203" s="31">
        <f t="shared" si="335"/>
        <v>41.62</v>
      </c>
    </row>
    <row r="1204" spans="1:28" x14ac:dyDescent="0.3">
      <c r="A1204" s="133">
        <v>42785.791666666664</v>
      </c>
      <c r="B1204" s="152">
        <f t="shared" si="336"/>
        <v>2</v>
      </c>
      <c r="C1204" s="152">
        <f t="shared" si="337"/>
        <v>19</v>
      </c>
      <c r="D1204" s="152">
        <f t="shared" si="338"/>
        <v>19</v>
      </c>
      <c r="E1204" s="38" t="str">
        <f t="shared" si="339"/>
        <v>W</v>
      </c>
      <c r="F1204" s="134">
        <v>31.29</v>
      </c>
      <c r="G1204" s="38" t="str">
        <f t="shared" si="340"/>
        <v>-</v>
      </c>
      <c r="H1204" s="38">
        <f t="shared" si="341"/>
        <v>31.29</v>
      </c>
      <c r="K1204" s="133">
        <v>43150.791666666664</v>
      </c>
      <c r="L1204" s="9">
        <f t="shared" si="324"/>
        <v>2</v>
      </c>
      <c r="M1204" s="9">
        <f t="shared" si="325"/>
        <v>19</v>
      </c>
      <c r="N1204" s="9">
        <f t="shared" si="326"/>
        <v>19</v>
      </c>
      <c r="O1204" s="31" t="str">
        <f t="shared" si="327"/>
        <v/>
      </c>
      <c r="P1204" s="134">
        <v>26.61</v>
      </c>
      <c r="Q1204" s="31" t="str">
        <f t="shared" si="328"/>
        <v>-</v>
      </c>
      <c r="R1204" s="31">
        <f t="shared" si="329"/>
        <v>26.61</v>
      </c>
      <c r="U1204" s="133">
        <v>43515.791666666664</v>
      </c>
      <c r="V1204" s="9">
        <f t="shared" si="330"/>
        <v>2</v>
      </c>
      <c r="W1204" s="9">
        <f t="shared" si="331"/>
        <v>19</v>
      </c>
      <c r="X1204" s="9">
        <f t="shared" si="332"/>
        <v>19</v>
      </c>
      <c r="Y1204" s="31" t="str">
        <f t="shared" si="333"/>
        <v/>
      </c>
      <c r="Z1204" s="134">
        <v>39.94</v>
      </c>
      <c r="AA1204" s="31" t="str">
        <f t="shared" si="334"/>
        <v>-</v>
      </c>
      <c r="AB1204" s="31">
        <f t="shared" si="335"/>
        <v>39.94</v>
      </c>
    </row>
    <row r="1205" spans="1:28" x14ac:dyDescent="0.3">
      <c r="A1205" s="133">
        <v>42785.833333333336</v>
      </c>
      <c r="B1205" s="152">
        <f t="shared" si="336"/>
        <v>2</v>
      </c>
      <c r="C1205" s="152">
        <f t="shared" si="337"/>
        <v>19</v>
      </c>
      <c r="D1205" s="152">
        <f t="shared" si="338"/>
        <v>20</v>
      </c>
      <c r="E1205" s="38" t="str">
        <f t="shared" si="339"/>
        <v>W</v>
      </c>
      <c r="F1205" s="134">
        <v>27.62</v>
      </c>
      <c r="G1205" s="38" t="str">
        <f t="shared" si="340"/>
        <v>-</v>
      </c>
      <c r="H1205" s="38">
        <f t="shared" si="341"/>
        <v>27.62</v>
      </c>
      <c r="K1205" s="133">
        <v>43150.833333333336</v>
      </c>
      <c r="L1205" s="9">
        <f t="shared" si="324"/>
        <v>2</v>
      </c>
      <c r="M1205" s="9">
        <f t="shared" si="325"/>
        <v>19</v>
      </c>
      <c r="N1205" s="9">
        <f t="shared" si="326"/>
        <v>20</v>
      </c>
      <c r="O1205" s="31" t="str">
        <f t="shared" si="327"/>
        <v/>
      </c>
      <c r="P1205" s="134">
        <v>26.26</v>
      </c>
      <c r="Q1205" s="31" t="str">
        <f t="shared" si="328"/>
        <v>-</v>
      </c>
      <c r="R1205" s="31">
        <f t="shared" si="329"/>
        <v>26.26</v>
      </c>
      <c r="U1205" s="133">
        <v>43515.833333333336</v>
      </c>
      <c r="V1205" s="9">
        <f t="shared" si="330"/>
        <v>2</v>
      </c>
      <c r="W1205" s="9">
        <f t="shared" si="331"/>
        <v>19</v>
      </c>
      <c r="X1205" s="9">
        <f t="shared" si="332"/>
        <v>20</v>
      </c>
      <c r="Y1205" s="31" t="str">
        <f t="shared" si="333"/>
        <v/>
      </c>
      <c r="Z1205" s="134">
        <v>37.78</v>
      </c>
      <c r="AA1205" s="31" t="str">
        <f t="shared" si="334"/>
        <v>-</v>
      </c>
      <c r="AB1205" s="31">
        <f t="shared" si="335"/>
        <v>37.78</v>
      </c>
    </row>
    <row r="1206" spans="1:28" x14ac:dyDescent="0.3">
      <c r="A1206" s="133">
        <v>42785.875</v>
      </c>
      <c r="B1206" s="152">
        <f t="shared" si="336"/>
        <v>2</v>
      </c>
      <c r="C1206" s="152">
        <f t="shared" si="337"/>
        <v>19</v>
      </c>
      <c r="D1206" s="152">
        <f t="shared" si="338"/>
        <v>21</v>
      </c>
      <c r="E1206" s="38" t="str">
        <f t="shared" si="339"/>
        <v>W</v>
      </c>
      <c r="F1206" s="134">
        <v>24.62</v>
      </c>
      <c r="G1206" s="38" t="str">
        <f t="shared" si="340"/>
        <v>-</v>
      </c>
      <c r="H1206" s="38">
        <f t="shared" si="341"/>
        <v>24.62</v>
      </c>
      <c r="K1206" s="133">
        <v>43150.875</v>
      </c>
      <c r="L1206" s="9">
        <f t="shared" si="324"/>
        <v>2</v>
      </c>
      <c r="M1206" s="9">
        <f t="shared" si="325"/>
        <v>19</v>
      </c>
      <c r="N1206" s="9">
        <f t="shared" si="326"/>
        <v>21</v>
      </c>
      <c r="O1206" s="31" t="str">
        <f t="shared" si="327"/>
        <v/>
      </c>
      <c r="P1206" s="134">
        <v>23.52</v>
      </c>
      <c r="Q1206" s="31" t="str">
        <f t="shared" si="328"/>
        <v>-</v>
      </c>
      <c r="R1206" s="31">
        <f t="shared" si="329"/>
        <v>23.52</v>
      </c>
      <c r="U1206" s="133">
        <v>43515.875</v>
      </c>
      <c r="V1206" s="9">
        <f t="shared" si="330"/>
        <v>2</v>
      </c>
      <c r="W1206" s="9">
        <f t="shared" si="331"/>
        <v>19</v>
      </c>
      <c r="X1206" s="9">
        <f t="shared" si="332"/>
        <v>21</v>
      </c>
      <c r="Y1206" s="31" t="str">
        <f t="shared" si="333"/>
        <v/>
      </c>
      <c r="Z1206" s="134">
        <v>30.93</v>
      </c>
      <c r="AA1206" s="31" t="str">
        <f t="shared" si="334"/>
        <v>-</v>
      </c>
      <c r="AB1206" s="31">
        <f t="shared" si="335"/>
        <v>30.93</v>
      </c>
    </row>
    <row r="1207" spans="1:28" x14ac:dyDescent="0.3">
      <c r="A1207" s="133">
        <v>42785.916666666664</v>
      </c>
      <c r="B1207" s="152">
        <f t="shared" si="336"/>
        <v>2</v>
      </c>
      <c r="C1207" s="152">
        <f t="shared" si="337"/>
        <v>19</v>
      </c>
      <c r="D1207" s="152">
        <f t="shared" si="338"/>
        <v>22</v>
      </c>
      <c r="E1207" s="38" t="str">
        <f t="shared" si="339"/>
        <v>W</v>
      </c>
      <c r="F1207" s="134">
        <v>21.97</v>
      </c>
      <c r="G1207" s="38" t="str">
        <f t="shared" si="340"/>
        <v>-</v>
      </c>
      <c r="H1207" s="38">
        <f t="shared" si="341"/>
        <v>21.97</v>
      </c>
      <c r="K1207" s="133">
        <v>43150.916666666664</v>
      </c>
      <c r="L1207" s="9">
        <f t="shared" si="324"/>
        <v>2</v>
      </c>
      <c r="M1207" s="9">
        <f t="shared" si="325"/>
        <v>19</v>
      </c>
      <c r="N1207" s="9">
        <f t="shared" si="326"/>
        <v>22</v>
      </c>
      <c r="O1207" s="31" t="str">
        <f t="shared" si="327"/>
        <v/>
      </c>
      <c r="P1207" s="134">
        <v>20.91</v>
      </c>
      <c r="Q1207" s="31" t="str">
        <f t="shared" si="328"/>
        <v>-</v>
      </c>
      <c r="R1207" s="31">
        <f t="shared" si="329"/>
        <v>20.91</v>
      </c>
      <c r="U1207" s="133">
        <v>43515.916666666664</v>
      </c>
      <c r="V1207" s="9">
        <f t="shared" si="330"/>
        <v>2</v>
      </c>
      <c r="W1207" s="9">
        <f t="shared" si="331"/>
        <v>19</v>
      </c>
      <c r="X1207" s="9">
        <f t="shared" si="332"/>
        <v>22</v>
      </c>
      <c r="Y1207" s="31" t="str">
        <f t="shared" si="333"/>
        <v/>
      </c>
      <c r="Z1207" s="134">
        <v>28.71</v>
      </c>
      <c r="AA1207" s="31" t="str">
        <f t="shared" si="334"/>
        <v>-</v>
      </c>
      <c r="AB1207" s="31">
        <f t="shared" si="335"/>
        <v>28.71</v>
      </c>
    </row>
    <row r="1208" spans="1:28" x14ac:dyDescent="0.3">
      <c r="A1208" s="133">
        <v>42785.958333333336</v>
      </c>
      <c r="B1208" s="152">
        <f t="shared" si="336"/>
        <v>2</v>
      </c>
      <c r="C1208" s="152">
        <f t="shared" si="337"/>
        <v>19</v>
      </c>
      <c r="D1208" s="152">
        <f t="shared" si="338"/>
        <v>23</v>
      </c>
      <c r="E1208" s="38" t="str">
        <f t="shared" si="339"/>
        <v>W</v>
      </c>
      <c r="F1208" s="134">
        <v>21.17</v>
      </c>
      <c r="G1208" s="38" t="str">
        <f t="shared" si="340"/>
        <v>-</v>
      </c>
      <c r="H1208" s="38">
        <f t="shared" si="341"/>
        <v>21.17</v>
      </c>
      <c r="K1208" s="133">
        <v>43150.958333333336</v>
      </c>
      <c r="L1208" s="9">
        <f t="shared" si="324"/>
        <v>2</v>
      </c>
      <c r="M1208" s="9">
        <f t="shared" si="325"/>
        <v>19</v>
      </c>
      <c r="N1208" s="9">
        <f t="shared" si="326"/>
        <v>23</v>
      </c>
      <c r="O1208" s="31" t="str">
        <f t="shared" si="327"/>
        <v/>
      </c>
      <c r="P1208" s="134">
        <v>18.64</v>
      </c>
      <c r="Q1208" s="31" t="str">
        <f t="shared" si="328"/>
        <v>-</v>
      </c>
      <c r="R1208" s="31">
        <f t="shared" si="329"/>
        <v>18.64</v>
      </c>
      <c r="U1208" s="133">
        <v>43515.958333333336</v>
      </c>
      <c r="V1208" s="9">
        <f t="shared" si="330"/>
        <v>2</v>
      </c>
      <c r="W1208" s="9">
        <f t="shared" si="331"/>
        <v>19</v>
      </c>
      <c r="X1208" s="9">
        <f t="shared" si="332"/>
        <v>23</v>
      </c>
      <c r="Y1208" s="31" t="str">
        <f t="shared" si="333"/>
        <v/>
      </c>
      <c r="Z1208" s="134">
        <v>26.84</v>
      </c>
      <c r="AA1208" s="31" t="str">
        <f t="shared" si="334"/>
        <v>-</v>
      </c>
      <c r="AB1208" s="31">
        <f t="shared" si="335"/>
        <v>26.84</v>
      </c>
    </row>
    <row r="1209" spans="1:28" x14ac:dyDescent="0.3">
      <c r="A1209" s="133">
        <v>42786</v>
      </c>
      <c r="B1209" s="152">
        <f t="shared" si="336"/>
        <v>2</v>
      </c>
      <c r="C1209" s="152">
        <f t="shared" si="337"/>
        <v>20</v>
      </c>
      <c r="D1209" s="152">
        <f t="shared" si="338"/>
        <v>0</v>
      </c>
      <c r="E1209" s="38" t="str">
        <f t="shared" si="339"/>
        <v/>
      </c>
      <c r="F1209" s="134">
        <v>21.36</v>
      </c>
      <c r="G1209" s="38" t="str">
        <f t="shared" si="340"/>
        <v>-</v>
      </c>
      <c r="H1209" s="38">
        <f t="shared" si="341"/>
        <v>21.36</v>
      </c>
      <c r="K1209" s="133">
        <v>43151</v>
      </c>
      <c r="L1209" s="9">
        <f t="shared" si="324"/>
        <v>2</v>
      </c>
      <c r="M1209" s="9">
        <f t="shared" si="325"/>
        <v>20</v>
      </c>
      <c r="N1209" s="9">
        <f t="shared" si="326"/>
        <v>0</v>
      </c>
      <c r="O1209" s="31" t="str">
        <f t="shared" si="327"/>
        <v/>
      </c>
      <c r="P1209" s="134">
        <v>18.59</v>
      </c>
      <c r="Q1209" s="31" t="str">
        <f t="shared" si="328"/>
        <v>-</v>
      </c>
      <c r="R1209" s="31">
        <f t="shared" si="329"/>
        <v>18.59</v>
      </c>
      <c r="U1209" s="133">
        <v>43516</v>
      </c>
      <c r="V1209" s="9">
        <f t="shared" si="330"/>
        <v>2</v>
      </c>
      <c r="W1209" s="9">
        <f t="shared" si="331"/>
        <v>20</v>
      </c>
      <c r="X1209" s="9">
        <f t="shared" si="332"/>
        <v>0</v>
      </c>
      <c r="Y1209" s="31" t="str">
        <f t="shared" si="333"/>
        <v/>
      </c>
      <c r="Z1209" s="134">
        <v>26.06</v>
      </c>
      <c r="AA1209" s="31" t="str">
        <f t="shared" si="334"/>
        <v>-</v>
      </c>
      <c r="AB1209" s="31">
        <f t="shared" si="335"/>
        <v>26.06</v>
      </c>
    </row>
    <row r="1210" spans="1:28" x14ac:dyDescent="0.3">
      <c r="A1210" s="133">
        <v>42786.041666666664</v>
      </c>
      <c r="B1210" s="152">
        <f t="shared" si="336"/>
        <v>2</v>
      </c>
      <c r="C1210" s="152">
        <f t="shared" si="337"/>
        <v>20</v>
      </c>
      <c r="D1210" s="152">
        <f t="shared" si="338"/>
        <v>1</v>
      </c>
      <c r="E1210" s="38" t="str">
        <f t="shared" si="339"/>
        <v/>
      </c>
      <c r="F1210" s="134">
        <v>21.02</v>
      </c>
      <c r="G1210" s="38" t="str">
        <f t="shared" si="340"/>
        <v>-</v>
      </c>
      <c r="H1210" s="38">
        <f t="shared" si="341"/>
        <v>21.02</v>
      </c>
      <c r="K1210" s="133">
        <v>43151.041666666664</v>
      </c>
      <c r="L1210" s="9">
        <f t="shared" si="324"/>
        <v>2</v>
      </c>
      <c r="M1210" s="9">
        <f t="shared" si="325"/>
        <v>20</v>
      </c>
      <c r="N1210" s="9">
        <f t="shared" si="326"/>
        <v>1</v>
      </c>
      <c r="O1210" s="31" t="str">
        <f t="shared" si="327"/>
        <v/>
      </c>
      <c r="P1210" s="134">
        <v>18.329999999999998</v>
      </c>
      <c r="Q1210" s="31" t="str">
        <f t="shared" si="328"/>
        <v>-</v>
      </c>
      <c r="R1210" s="31">
        <f t="shared" si="329"/>
        <v>18.329999999999998</v>
      </c>
      <c r="U1210" s="133">
        <v>43516.041666666664</v>
      </c>
      <c r="V1210" s="9">
        <f t="shared" si="330"/>
        <v>2</v>
      </c>
      <c r="W1210" s="9">
        <f t="shared" si="331"/>
        <v>20</v>
      </c>
      <c r="X1210" s="9">
        <f t="shared" si="332"/>
        <v>1</v>
      </c>
      <c r="Y1210" s="31" t="str">
        <f t="shared" si="333"/>
        <v/>
      </c>
      <c r="Z1210" s="134">
        <v>25.73</v>
      </c>
      <c r="AA1210" s="31" t="str">
        <f t="shared" si="334"/>
        <v>-</v>
      </c>
      <c r="AB1210" s="31">
        <f t="shared" si="335"/>
        <v>25.73</v>
      </c>
    </row>
    <row r="1211" spans="1:28" x14ac:dyDescent="0.3">
      <c r="A1211" s="133">
        <v>42786.083333333336</v>
      </c>
      <c r="B1211" s="152">
        <f t="shared" si="336"/>
        <v>2</v>
      </c>
      <c r="C1211" s="152">
        <f t="shared" si="337"/>
        <v>20</v>
      </c>
      <c r="D1211" s="152">
        <f t="shared" si="338"/>
        <v>2</v>
      </c>
      <c r="E1211" s="38" t="str">
        <f t="shared" si="339"/>
        <v/>
      </c>
      <c r="F1211" s="134">
        <v>20.97</v>
      </c>
      <c r="G1211" s="38" t="str">
        <f t="shared" si="340"/>
        <v>-</v>
      </c>
      <c r="H1211" s="38">
        <f t="shared" si="341"/>
        <v>20.97</v>
      </c>
      <c r="K1211" s="133">
        <v>43151.083333333336</v>
      </c>
      <c r="L1211" s="9">
        <f t="shared" si="324"/>
        <v>2</v>
      </c>
      <c r="M1211" s="9">
        <f t="shared" si="325"/>
        <v>20</v>
      </c>
      <c r="N1211" s="9">
        <f t="shared" si="326"/>
        <v>2</v>
      </c>
      <c r="O1211" s="31" t="str">
        <f t="shared" si="327"/>
        <v/>
      </c>
      <c r="P1211" s="134">
        <v>17.760000000000002</v>
      </c>
      <c r="Q1211" s="31" t="str">
        <f t="shared" si="328"/>
        <v>-</v>
      </c>
      <c r="R1211" s="31">
        <f t="shared" si="329"/>
        <v>17.760000000000002</v>
      </c>
      <c r="U1211" s="133">
        <v>43516.083333333336</v>
      </c>
      <c r="V1211" s="9">
        <f t="shared" si="330"/>
        <v>2</v>
      </c>
      <c r="W1211" s="9">
        <f t="shared" si="331"/>
        <v>20</v>
      </c>
      <c r="X1211" s="9">
        <f t="shared" si="332"/>
        <v>2</v>
      </c>
      <c r="Y1211" s="31" t="str">
        <f t="shared" si="333"/>
        <v/>
      </c>
      <c r="Z1211" s="134">
        <v>24.5</v>
      </c>
      <c r="AA1211" s="31" t="str">
        <f t="shared" si="334"/>
        <v>-</v>
      </c>
      <c r="AB1211" s="31">
        <f t="shared" si="335"/>
        <v>24.5</v>
      </c>
    </row>
    <row r="1212" spans="1:28" x14ac:dyDescent="0.3">
      <c r="A1212" s="133">
        <v>42786.125</v>
      </c>
      <c r="B1212" s="152">
        <f t="shared" si="336"/>
        <v>2</v>
      </c>
      <c r="C1212" s="152">
        <f t="shared" si="337"/>
        <v>20</v>
      </c>
      <c r="D1212" s="152">
        <f t="shared" si="338"/>
        <v>3</v>
      </c>
      <c r="E1212" s="38" t="str">
        <f t="shared" si="339"/>
        <v/>
      </c>
      <c r="F1212" s="134">
        <v>21</v>
      </c>
      <c r="G1212" s="38" t="str">
        <f t="shared" si="340"/>
        <v>-</v>
      </c>
      <c r="H1212" s="38">
        <f t="shared" si="341"/>
        <v>21</v>
      </c>
      <c r="K1212" s="133">
        <v>43151.125</v>
      </c>
      <c r="L1212" s="9">
        <f t="shared" si="324"/>
        <v>2</v>
      </c>
      <c r="M1212" s="9">
        <f t="shared" si="325"/>
        <v>20</v>
      </c>
      <c r="N1212" s="9">
        <f t="shared" si="326"/>
        <v>3</v>
      </c>
      <c r="O1212" s="31" t="str">
        <f t="shared" si="327"/>
        <v/>
      </c>
      <c r="P1212" s="134">
        <v>17.77</v>
      </c>
      <c r="Q1212" s="31" t="str">
        <f t="shared" si="328"/>
        <v>-</v>
      </c>
      <c r="R1212" s="31">
        <f t="shared" si="329"/>
        <v>17.77</v>
      </c>
      <c r="U1212" s="133">
        <v>43516.125</v>
      </c>
      <c r="V1212" s="9">
        <f t="shared" si="330"/>
        <v>2</v>
      </c>
      <c r="W1212" s="9">
        <f t="shared" si="331"/>
        <v>20</v>
      </c>
      <c r="X1212" s="9">
        <f t="shared" si="332"/>
        <v>3</v>
      </c>
      <c r="Y1212" s="31" t="str">
        <f t="shared" si="333"/>
        <v/>
      </c>
      <c r="Z1212" s="134">
        <v>24.85</v>
      </c>
      <c r="AA1212" s="31" t="str">
        <f t="shared" si="334"/>
        <v>-</v>
      </c>
      <c r="AB1212" s="31">
        <f t="shared" si="335"/>
        <v>24.85</v>
      </c>
    </row>
    <row r="1213" spans="1:28" x14ac:dyDescent="0.3">
      <c r="A1213" s="133">
        <v>42786.166666666664</v>
      </c>
      <c r="B1213" s="152">
        <f t="shared" si="336"/>
        <v>2</v>
      </c>
      <c r="C1213" s="152">
        <f t="shared" si="337"/>
        <v>20</v>
      </c>
      <c r="D1213" s="152">
        <f t="shared" si="338"/>
        <v>4</v>
      </c>
      <c r="E1213" s="38" t="str">
        <f t="shared" si="339"/>
        <v/>
      </c>
      <c r="F1213" s="134">
        <v>21.5</v>
      </c>
      <c r="G1213" s="38" t="str">
        <f t="shared" si="340"/>
        <v>-</v>
      </c>
      <c r="H1213" s="38">
        <f t="shared" si="341"/>
        <v>21.5</v>
      </c>
      <c r="K1213" s="133">
        <v>43151.166666666664</v>
      </c>
      <c r="L1213" s="9">
        <f t="shared" si="324"/>
        <v>2</v>
      </c>
      <c r="M1213" s="9">
        <f t="shared" si="325"/>
        <v>20</v>
      </c>
      <c r="N1213" s="9">
        <f t="shared" si="326"/>
        <v>4</v>
      </c>
      <c r="O1213" s="31" t="str">
        <f t="shared" si="327"/>
        <v/>
      </c>
      <c r="P1213" s="134">
        <v>18.09</v>
      </c>
      <c r="Q1213" s="31" t="str">
        <f t="shared" si="328"/>
        <v>-</v>
      </c>
      <c r="R1213" s="31">
        <f t="shared" si="329"/>
        <v>18.09</v>
      </c>
      <c r="U1213" s="133">
        <v>43516.166666666664</v>
      </c>
      <c r="V1213" s="9">
        <f t="shared" si="330"/>
        <v>2</v>
      </c>
      <c r="W1213" s="9">
        <f t="shared" si="331"/>
        <v>20</v>
      </c>
      <c r="X1213" s="9">
        <f t="shared" si="332"/>
        <v>4</v>
      </c>
      <c r="Y1213" s="31" t="str">
        <f t="shared" si="333"/>
        <v/>
      </c>
      <c r="Z1213" s="134">
        <v>25.21</v>
      </c>
      <c r="AA1213" s="31" t="str">
        <f t="shared" si="334"/>
        <v>-</v>
      </c>
      <c r="AB1213" s="31">
        <f t="shared" si="335"/>
        <v>25.21</v>
      </c>
    </row>
    <row r="1214" spans="1:28" x14ac:dyDescent="0.3">
      <c r="A1214" s="133">
        <v>42786.208333333336</v>
      </c>
      <c r="B1214" s="152">
        <f t="shared" si="336"/>
        <v>2</v>
      </c>
      <c r="C1214" s="152">
        <f t="shared" si="337"/>
        <v>20</v>
      </c>
      <c r="D1214" s="152">
        <f t="shared" si="338"/>
        <v>5</v>
      </c>
      <c r="E1214" s="38" t="str">
        <f t="shared" si="339"/>
        <v/>
      </c>
      <c r="F1214" s="134">
        <v>23.4</v>
      </c>
      <c r="G1214" s="38" t="str">
        <f t="shared" si="340"/>
        <v>-</v>
      </c>
      <c r="H1214" s="38">
        <f t="shared" si="341"/>
        <v>23.4</v>
      </c>
      <c r="K1214" s="133">
        <v>43151.208333333336</v>
      </c>
      <c r="L1214" s="9">
        <f t="shared" si="324"/>
        <v>2</v>
      </c>
      <c r="M1214" s="9">
        <f t="shared" si="325"/>
        <v>20</v>
      </c>
      <c r="N1214" s="9">
        <f t="shared" si="326"/>
        <v>5</v>
      </c>
      <c r="O1214" s="31" t="str">
        <f t="shared" si="327"/>
        <v/>
      </c>
      <c r="P1214" s="134">
        <v>19.98</v>
      </c>
      <c r="Q1214" s="31" t="str">
        <f t="shared" si="328"/>
        <v>-</v>
      </c>
      <c r="R1214" s="31">
        <f t="shared" si="329"/>
        <v>19.98</v>
      </c>
      <c r="U1214" s="133">
        <v>43516.208333333336</v>
      </c>
      <c r="V1214" s="9">
        <f t="shared" si="330"/>
        <v>2</v>
      </c>
      <c r="W1214" s="9">
        <f t="shared" si="331"/>
        <v>20</v>
      </c>
      <c r="X1214" s="9">
        <f t="shared" si="332"/>
        <v>5</v>
      </c>
      <c r="Y1214" s="31" t="str">
        <f t="shared" si="333"/>
        <v/>
      </c>
      <c r="Z1214" s="134">
        <v>26.69</v>
      </c>
      <c r="AA1214" s="31" t="str">
        <f t="shared" si="334"/>
        <v>-</v>
      </c>
      <c r="AB1214" s="31">
        <f t="shared" si="335"/>
        <v>26.69</v>
      </c>
    </row>
    <row r="1215" spans="1:28" x14ac:dyDescent="0.3">
      <c r="A1215" s="133">
        <v>42786.25</v>
      </c>
      <c r="B1215" s="152">
        <f t="shared" si="336"/>
        <v>2</v>
      </c>
      <c r="C1215" s="152">
        <f t="shared" si="337"/>
        <v>20</v>
      </c>
      <c r="D1215" s="152">
        <f t="shared" si="338"/>
        <v>6</v>
      </c>
      <c r="E1215" s="38" t="str">
        <f t="shared" si="339"/>
        <v/>
      </c>
      <c r="F1215" s="134">
        <v>29.65</v>
      </c>
      <c r="G1215" s="38" t="str">
        <f t="shared" si="340"/>
        <v>-</v>
      </c>
      <c r="H1215" s="38">
        <f t="shared" si="341"/>
        <v>29.65</v>
      </c>
      <c r="K1215" s="133">
        <v>43151.25</v>
      </c>
      <c r="L1215" s="9">
        <f t="shared" si="324"/>
        <v>2</v>
      </c>
      <c r="M1215" s="9">
        <f t="shared" si="325"/>
        <v>20</v>
      </c>
      <c r="N1215" s="9">
        <f t="shared" si="326"/>
        <v>6</v>
      </c>
      <c r="O1215" s="31" t="str">
        <f t="shared" si="327"/>
        <v/>
      </c>
      <c r="P1215" s="134">
        <v>26.51</v>
      </c>
      <c r="Q1215" s="31" t="str">
        <f t="shared" si="328"/>
        <v>-</v>
      </c>
      <c r="R1215" s="31">
        <f t="shared" si="329"/>
        <v>26.51</v>
      </c>
      <c r="U1215" s="133">
        <v>43516.25</v>
      </c>
      <c r="V1215" s="9">
        <f t="shared" si="330"/>
        <v>2</v>
      </c>
      <c r="W1215" s="9">
        <f t="shared" si="331"/>
        <v>20</v>
      </c>
      <c r="X1215" s="9">
        <f t="shared" si="332"/>
        <v>6</v>
      </c>
      <c r="Y1215" s="31" t="str">
        <f t="shared" si="333"/>
        <v/>
      </c>
      <c r="Z1215" s="134">
        <v>31.23</v>
      </c>
      <c r="AA1215" s="31" t="str">
        <f t="shared" si="334"/>
        <v>-</v>
      </c>
      <c r="AB1215" s="31">
        <f t="shared" si="335"/>
        <v>31.23</v>
      </c>
    </row>
    <row r="1216" spans="1:28" x14ac:dyDescent="0.3">
      <c r="A1216" s="133">
        <v>42786.291666666664</v>
      </c>
      <c r="B1216" s="152">
        <f t="shared" si="336"/>
        <v>2</v>
      </c>
      <c r="C1216" s="152">
        <f t="shared" si="337"/>
        <v>20</v>
      </c>
      <c r="D1216" s="152">
        <f t="shared" si="338"/>
        <v>7</v>
      </c>
      <c r="E1216" s="38" t="str">
        <f t="shared" si="339"/>
        <v/>
      </c>
      <c r="F1216" s="134">
        <v>32.770000000000003</v>
      </c>
      <c r="G1216" s="38" t="str">
        <f t="shared" si="340"/>
        <v>-</v>
      </c>
      <c r="H1216" s="38">
        <f t="shared" si="341"/>
        <v>32.770000000000003</v>
      </c>
      <c r="K1216" s="133">
        <v>43151.291666666664</v>
      </c>
      <c r="L1216" s="9">
        <f t="shared" si="324"/>
        <v>2</v>
      </c>
      <c r="M1216" s="9">
        <f t="shared" si="325"/>
        <v>20</v>
      </c>
      <c r="N1216" s="9">
        <f t="shared" si="326"/>
        <v>7</v>
      </c>
      <c r="O1216" s="31" t="str">
        <f t="shared" si="327"/>
        <v/>
      </c>
      <c r="P1216" s="134">
        <v>27.43</v>
      </c>
      <c r="Q1216" s="31" t="str">
        <f t="shared" si="328"/>
        <v>-</v>
      </c>
      <c r="R1216" s="31">
        <f t="shared" si="329"/>
        <v>27.43</v>
      </c>
      <c r="U1216" s="133">
        <v>43516.291666666664</v>
      </c>
      <c r="V1216" s="9">
        <f t="shared" si="330"/>
        <v>2</v>
      </c>
      <c r="W1216" s="9">
        <f t="shared" si="331"/>
        <v>20</v>
      </c>
      <c r="X1216" s="9">
        <f t="shared" si="332"/>
        <v>7</v>
      </c>
      <c r="Y1216" s="31" t="str">
        <f t="shared" si="333"/>
        <v/>
      </c>
      <c r="Z1216" s="134">
        <v>31.97</v>
      </c>
      <c r="AA1216" s="31" t="str">
        <f t="shared" si="334"/>
        <v>-</v>
      </c>
      <c r="AB1216" s="31">
        <f t="shared" si="335"/>
        <v>31.97</v>
      </c>
    </row>
    <row r="1217" spans="1:28" x14ac:dyDescent="0.3">
      <c r="A1217" s="133">
        <v>42786.333333333336</v>
      </c>
      <c r="B1217" s="152">
        <f t="shared" si="336"/>
        <v>2</v>
      </c>
      <c r="C1217" s="152">
        <f t="shared" si="337"/>
        <v>20</v>
      </c>
      <c r="D1217" s="152">
        <f t="shared" si="338"/>
        <v>8</v>
      </c>
      <c r="E1217" s="38" t="str">
        <f t="shared" si="339"/>
        <v/>
      </c>
      <c r="F1217" s="134">
        <v>31.62</v>
      </c>
      <c r="G1217" s="38">
        <f t="shared" si="340"/>
        <v>31.62</v>
      </c>
      <c r="H1217" s="38" t="str">
        <f t="shared" si="341"/>
        <v>-</v>
      </c>
      <c r="K1217" s="133">
        <v>43151.333333333336</v>
      </c>
      <c r="L1217" s="9">
        <f t="shared" si="324"/>
        <v>2</v>
      </c>
      <c r="M1217" s="9">
        <f t="shared" si="325"/>
        <v>20</v>
      </c>
      <c r="N1217" s="9">
        <f t="shared" si="326"/>
        <v>8</v>
      </c>
      <c r="O1217" s="31" t="str">
        <f t="shared" si="327"/>
        <v/>
      </c>
      <c r="P1217" s="134">
        <v>25.63</v>
      </c>
      <c r="Q1217" s="31">
        <f t="shared" si="328"/>
        <v>25.63</v>
      </c>
      <c r="R1217" s="31" t="str">
        <f t="shared" si="329"/>
        <v>-</v>
      </c>
      <c r="U1217" s="133">
        <v>43516.333333333336</v>
      </c>
      <c r="V1217" s="9">
        <f t="shared" si="330"/>
        <v>2</v>
      </c>
      <c r="W1217" s="9">
        <f t="shared" si="331"/>
        <v>20</v>
      </c>
      <c r="X1217" s="9">
        <f t="shared" si="332"/>
        <v>8</v>
      </c>
      <c r="Y1217" s="31" t="str">
        <f t="shared" si="333"/>
        <v/>
      </c>
      <c r="Z1217" s="134">
        <v>31.05</v>
      </c>
      <c r="AA1217" s="31">
        <f t="shared" si="334"/>
        <v>31.05</v>
      </c>
      <c r="AB1217" s="31" t="str">
        <f t="shared" si="335"/>
        <v>-</v>
      </c>
    </row>
    <row r="1218" spans="1:28" x14ac:dyDescent="0.3">
      <c r="A1218" s="133">
        <v>42786.375</v>
      </c>
      <c r="B1218" s="152">
        <f t="shared" si="336"/>
        <v>2</v>
      </c>
      <c r="C1218" s="152">
        <f t="shared" si="337"/>
        <v>20</v>
      </c>
      <c r="D1218" s="152">
        <f t="shared" si="338"/>
        <v>9</v>
      </c>
      <c r="E1218" s="38" t="str">
        <f t="shared" si="339"/>
        <v/>
      </c>
      <c r="F1218" s="134">
        <v>31.8</v>
      </c>
      <c r="G1218" s="38">
        <f t="shared" si="340"/>
        <v>31.8</v>
      </c>
      <c r="H1218" s="38" t="str">
        <f t="shared" si="341"/>
        <v>-</v>
      </c>
      <c r="K1218" s="133">
        <v>43151.375</v>
      </c>
      <c r="L1218" s="9">
        <f t="shared" si="324"/>
        <v>2</v>
      </c>
      <c r="M1218" s="9">
        <f t="shared" si="325"/>
        <v>20</v>
      </c>
      <c r="N1218" s="9">
        <f t="shared" si="326"/>
        <v>9</v>
      </c>
      <c r="O1218" s="31" t="str">
        <f t="shared" si="327"/>
        <v/>
      </c>
      <c r="P1218" s="134">
        <v>25.47</v>
      </c>
      <c r="Q1218" s="31">
        <f t="shared" si="328"/>
        <v>25.47</v>
      </c>
      <c r="R1218" s="31" t="str">
        <f t="shared" si="329"/>
        <v>-</v>
      </c>
      <c r="U1218" s="133">
        <v>43516.375</v>
      </c>
      <c r="V1218" s="9">
        <f t="shared" si="330"/>
        <v>2</v>
      </c>
      <c r="W1218" s="9">
        <f t="shared" si="331"/>
        <v>20</v>
      </c>
      <c r="X1218" s="9">
        <f t="shared" si="332"/>
        <v>9</v>
      </c>
      <c r="Y1218" s="31" t="str">
        <f t="shared" si="333"/>
        <v/>
      </c>
      <c r="Z1218" s="134">
        <v>31.1</v>
      </c>
      <c r="AA1218" s="31">
        <f t="shared" si="334"/>
        <v>31.1</v>
      </c>
      <c r="AB1218" s="31" t="str">
        <f t="shared" si="335"/>
        <v>-</v>
      </c>
    </row>
    <row r="1219" spans="1:28" x14ac:dyDescent="0.3">
      <c r="A1219" s="133">
        <v>42786.416666666664</v>
      </c>
      <c r="B1219" s="152">
        <f t="shared" si="336"/>
        <v>2</v>
      </c>
      <c r="C1219" s="152">
        <f t="shared" si="337"/>
        <v>20</v>
      </c>
      <c r="D1219" s="152">
        <f t="shared" si="338"/>
        <v>10</v>
      </c>
      <c r="E1219" s="38" t="str">
        <f t="shared" si="339"/>
        <v/>
      </c>
      <c r="F1219" s="134">
        <v>31.54</v>
      </c>
      <c r="G1219" s="38">
        <f t="shared" si="340"/>
        <v>31.54</v>
      </c>
      <c r="H1219" s="38" t="str">
        <f t="shared" si="341"/>
        <v>-</v>
      </c>
      <c r="K1219" s="133">
        <v>43151.416666666664</v>
      </c>
      <c r="L1219" s="9">
        <f t="shared" si="324"/>
        <v>2</v>
      </c>
      <c r="M1219" s="9">
        <f t="shared" si="325"/>
        <v>20</v>
      </c>
      <c r="N1219" s="9">
        <f t="shared" si="326"/>
        <v>10</v>
      </c>
      <c r="O1219" s="31" t="str">
        <f t="shared" si="327"/>
        <v/>
      </c>
      <c r="P1219" s="134">
        <v>25.65</v>
      </c>
      <c r="Q1219" s="31">
        <f t="shared" si="328"/>
        <v>25.65</v>
      </c>
      <c r="R1219" s="31" t="str">
        <f t="shared" si="329"/>
        <v>-</v>
      </c>
      <c r="U1219" s="133">
        <v>43516.416666666664</v>
      </c>
      <c r="V1219" s="9">
        <f t="shared" si="330"/>
        <v>2</v>
      </c>
      <c r="W1219" s="9">
        <f t="shared" si="331"/>
        <v>20</v>
      </c>
      <c r="X1219" s="9">
        <f t="shared" si="332"/>
        <v>10</v>
      </c>
      <c r="Y1219" s="31" t="str">
        <f t="shared" si="333"/>
        <v/>
      </c>
      <c r="Z1219" s="134">
        <v>33.020000000000003</v>
      </c>
      <c r="AA1219" s="31">
        <f t="shared" si="334"/>
        <v>33.020000000000003</v>
      </c>
      <c r="AB1219" s="31" t="str">
        <f t="shared" si="335"/>
        <v>-</v>
      </c>
    </row>
    <row r="1220" spans="1:28" x14ac:dyDescent="0.3">
      <c r="A1220" s="133">
        <v>42786.458333333336</v>
      </c>
      <c r="B1220" s="152">
        <f t="shared" si="336"/>
        <v>2</v>
      </c>
      <c r="C1220" s="152">
        <f t="shared" si="337"/>
        <v>20</v>
      </c>
      <c r="D1220" s="152">
        <f t="shared" si="338"/>
        <v>11</v>
      </c>
      <c r="E1220" s="38" t="str">
        <f t="shared" si="339"/>
        <v/>
      </c>
      <c r="F1220" s="134">
        <v>29.66</v>
      </c>
      <c r="G1220" s="38">
        <f t="shared" si="340"/>
        <v>29.66</v>
      </c>
      <c r="H1220" s="38" t="str">
        <f t="shared" si="341"/>
        <v>-</v>
      </c>
      <c r="K1220" s="133">
        <v>43151.458333333336</v>
      </c>
      <c r="L1220" s="9">
        <f t="shared" si="324"/>
        <v>2</v>
      </c>
      <c r="M1220" s="9">
        <f t="shared" si="325"/>
        <v>20</v>
      </c>
      <c r="N1220" s="9">
        <f t="shared" si="326"/>
        <v>11</v>
      </c>
      <c r="O1220" s="31" t="str">
        <f t="shared" si="327"/>
        <v/>
      </c>
      <c r="P1220" s="134">
        <v>25.32</v>
      </c>
      <c r="Q1220" s="31">
        <f t="shared" si="328"/>
        <v>25.32</v>
      </c>
      <c r="R1220" s="31" t="str">
        <f t="shared" si="329"/>
        <v>-</v>
      </c>
      <c r="U1220" s="133">
        <v>43516.458333333336</v>
      </c>
      <c r="V1220" s="9">
        <f t="shared" si="330"/>
        <v>2</v>
      </c>
      <c r="W1220" s="9">
        <f t="shared" si="331"/>
        <v>20</v>
      </c>
      <c r="X1220" s="9">
        <f t="shared" si="332"/>
        <v>11</v>
      </c>
      <c r="Y1220" s="31" t="str">
        <f t="shared" si="333"/>
        <v/>
      </c>
      <c r="Z1220" s="134">
        <v>33.770000000000003</v>
      </c>
      <c r="AA1220" s="31">
        <f t="shared" si="334"/>
        <v>33.770000000000003</v>
      </c>
      <c r="AB1220" s="31" t="str">
        <f t="shared" si="335"/>
        <v>-</v>
      </c>
    </row>
    <row r="1221" spans="1:28" x14ac:dyDescent="0.3">
      <c r="A1221" s="133">
        <v>42786.5</v>
      </c>
      <c r="B1221" s="152">
        <f t="shared" si="336"/>
        <v>2</v>
      </c>
      <c r="C1221" s="152">
        <f t="shared" si="337"/>
        <v>20</v>
      </c>
      <c r="D1221" s="152">
        <f t="shared" si="338"/>
        <v>12</v>
      </c>
      <c r="E1221" s="38" t="str">
        <f t="shared" si="339"/>
        <v/>
      </c>
      <c r="F1221" s="134">
        <v>27.3</v>
      </c>
      <c r="G1221" s="38">
        <f t="shared" si="340"/>
        <v>27.3</v>
      </c>
      <c r="H1221" s="38" t="str">
        <f t="shared" si="341"/>
        <v>-</v>
      </c>
      <c r="K1221" s="133">
        <v>43151.5</v>
      </c>
      <c r="L1221" s="9">
        <f t="shared" si="324"/>
        <v>2</v>
      </c>
      <c r="M1221" s="9">
        <f t="shared" si="325"/>
        <v>20</v>
      </c>
      <c r="N1221" s="9">
        <f t="shared" si="326"/>
        <v>12</v>
      </c>
      <c r="O1221" s="31" t="str">
        <f t="shared" si="327"/>
        <v/>
      </c>
      <c r="P1221" s="134">
        <v>24.71</v>
      </c>
      <c r="Q1221" s="31">
        <f t="shared" si="328"/>
        <v>24.71</v>
      </c>
      <c r="R1221" s="31" t="str">
        <f t="shared" si="329"/>
        <v>-</v>
      </c>
      <c r="U1221" s="133">
        <v>43516.5</v>
      </c>
      <c r="V1221" s="9">
        <f t="shared" si="330"/>
        <v>2</v>
      </c>
      <c r="W1221" s="9">
        <f t="shared" si="331"/>
        <v>20</v>
      </c>
      <c r="X1221" s="9">
        <f t="shared" si="332"/>
        <v>12</v>
      </c>
      <c r="Y1221" s="31" t="str">
        <f t="shared" si="333"/>
        <v/>
      </c>
      <c r="Z1221" s="134">
        <v>31.82</v>
      </c>
      <c r="AA1221" s="31">
        <f t="shared" si="334"/>
        <v>31.82</v>
      </c>
      <c r="AB1221" s="31" t="str">
        <f t="shared" si="335"/>
        <v>-</v>
      </c>
    </row>
    <row r="1222" spans="1:28" x14ac:dyDescent="0.3">
      <c r="A1222" s="133">
        <v>42786.541666666664</v>
      </c>
      <c r="B1222" s="152">
        <f t="shared" si="336"/>
        <v>2</v>
      </c>
      <c r="C1222" s="152">
        <f t="shared" si="337"/>
        <v>20</v>
      </c>
      <c r="D1222" s="152">
        <f t="shared" si="338"/>
        <v>13</v>
      </c>
      <c r="E1222" s="38" t="str">
        <f t="shared" si="339"/>
        <v/>
      </c>
      <c r="F1222" s="134">
        <v>25.2</v>
      </c>
      <c r="G1222" s="38">
        <f t="shared" si="340"/>
        <v>25.2</v>
      </c>
      <c r="H1222" s="38" t="str">
        <f t="shared" si="341"/>
        <v>-</v>
      </c>
      <c r="K1222" s="133">
        <v>43151.541666666664</v>
      </c>
      <c r="L1222" s="9">
        <f t="shared" si="324"/>
        <v>2</v>
      </c>
      <c r="M1222" s="9">
        <f t="shared" si="325"/>
        <v>20</v>
      </c>
      <c r="N1222" s="9">
        <f t="shared" si="326"/>
        <v>13</v>
      </c>
      <c r="O1222" s="31" t="str">
        <f t="shared" si="327"/>
        <v/>
      </c>
      <c r="P1222" s="134">
        <v>24.03</v>
      </c>
      <c r="Q1222" s="31">
        <f t="shared" si="328"/>
        <v>24.03</v>
      </c>
      <c r="R1222" s="31" t="str">
        <f t="shared" si="329"/>
        <v>-</v>
      </c>
      <c r="U1222" s="133">
        <v>43516.541666666664</v>
      </c>
      <c r="V1222" s="9">
        <f t="shared" si="330"/>
        <v>2</v>
      </c>
      <c r="W1222" s="9">
        <f t="shared" si="331"/>
        <v>20</v>
      </c>
      <c r="X1222" s="9">
        <f t="shared" si="332"/>
        <v>13</v>
      </c>
      <c r="Y1222" s="31" t="str">
        <f t="shared" si="333"/>
        <v/>
      </c>
      <c r="Z1222" s="134">
        <v>31.9</v>
      </c>
      <c r="AA1222" s="31">
        <f t="shared" si="334"/>
        <v>31.9</v>
      </c>
      <c r="AB1222" s="31" t="str">
        <f t="shared" si="335"/>
        <v>-</v>
      </c>
    </row>
    <row r="1223" spans="1:28" x14ac:dyDescent="0.3">
      <c r="A1223" s="133">
        <v>42786.583333333336</v>
      </c>
      <c r="B1223" s="152">
        <f t="shared" si="336"/>
        <v>2</v>
      </c>
      <c r="C1223" s="152">
        <f t="shared" si="337"/>
        <v>20</v>
      </c>
      <c r="D1223" s="152">
        <f t="shared" si="338"/>
        <v>14</v>
      </c>
      <c r="E1223" s="38" t="str">
        <f t="shared" si="339"/>
        <v/>
      </c>
      <c r="F1223" s="134">
        <v>24.35</v>
      </c>
      <c r="G1223" s="38">
        <f t="shared" si="340"/>
        <v>24.35</v>
      </c>
      <c r="H1223" s="38" t="str">
        <f t="shared" si="341"/>
        <v>-</v>
      </c>
      <c r="K1223" s="133">
        <v>43151.583333333336</v>
      </c>
      <c r="L1223" s="9">
        <f t="shared" si="324"/>
        <v>2</v>
      </c>
      <c r="M1223" s="9">
        <f t="shared" si="325"/>
        <v>20</v>
      </c>
      <c r="N1223" s="9">
        <f t="shared" si="326"/>
        <v>14</v>
      </c>
      <c r="O1223" s="31" t="str">
        <f t="shared" si="327"/>
        <v/>
      </c>
      <c r="P1223" s="134">
        <v>23.54</v>
      </c>
      <c r="Q1223" s="31">
        <f t="shared" si="328"/>
        <v>23.54</v>
      </c>
      <c r="R1223" s="31" t="str">
        <f t="shared" si="329"/>
        <v>-</v>
      </c>
      <c r="U1223" s="133">
        <v>43516.583333333336</v>
      </c>
      <c r="V1223" s="9">
        <f t="shared" si="330"/>
        <v>2</v>
      </c>
      <c r="W1223" s="9">
        <f t="shared" si="331"/>
        <v>20</v>
      </c>
      <c r="X1223" s="9">
        <f t="shared" si="332"/>
        <v>14</v>
      </c>
      <c r="Y1223" s="31" t="str">
        <f t="shared" si="333"/>
        <v/>
      </c>
      <c r="Z1223" s="134">
        <v>30.08</v>
      </c>
      <c r="AA1223" s="31">
        <f t="shared" si="334"/>
        <v>30.08</v>
      </c>
      <c r="AB1223" s="31" t="str">
        <f t="shared" si="335"/>
        <v>-</v>
      </c>
    </row>
    <row r="1224" spans="1:28" x14ac:dyDescent="0.3">
      <c r="A1224" s="133">
        <v>42786.625</v>
      </c>
      <c r="B1224" s="152">
        <f t="shared" si="336"/>
        <v>2</v>
      </c>
      <c r="C1224" s="152">
        <f t="shared" si="337"/>
        <v>20</v>
      </c>
      <c r="D1224" s="152">
        <f t="shared" si="338"/>
        <v>15</v>
      </c>
      <c r="E1224" s="38" t="str">
        <f t="shared" si="339"/>
        <v/>
      </c>
      <c r="F1224" s="134">
        <v>24.14</v>
      </c>
      <c r="G1224" s="38">
        <f t="shared" si="340"/>
        <v>24.14</v>
      </c>
      <c r="H1224" s="38" t="str">
        <f t="shared" si="341"/>
        <v>-</v>
      </c>
      <c r="K1224" s="133">
        <v>43151.625</v>
      </c>
      <c r="L1224" s="9">
        <f t="shared" si="324"/>
        <v>2</v>
      </c>
      <c r="M1224" s="9">
        <f t="shared" si="325"/>
        <v>20</v>
      </c>
      <c r="N1224" s="9">
        <f t="shared" si="326"/>
        <v>15</v>
      </c>
      <c r="O1224" s="31" t="str">
        <f t="shared" si="327"/>
        <v/>
      </c>
      <c r="P1224" s="134">
        <v>23.34</v>
      </c>
      <c r="Q1224" s="31">
        <f t="shared" si="328"/>
        <v>23.34</v>
      </c>
      <c r="R1224" s="31" t="str">
        <f t="shared" si="329"/>
        <v>-</v>
      </c>
      <c r="U1224" s="133">
        <v>43516.625</v>
      </c>
      <c r="V1224" s="9">
        <f t="shared" si="330"/>
        <v>2</v>
      </c>
      <c r="W1224" s="9">
        <f t="shared" si="331"/>
        <v>20</v>
      </c>
      <c r="X1224" s="9">
        <f t="shared" si="332"/>
        <v>15</v>
      </c>
      <c r="Y1224" s="31" t="str">
        <f t="shared" si="333"/>
        <v/>
      </c>
      <c r="Z1224" s="134">
        <v>29.06</v>
      </c>
      <c r="AA1224" s="31">
        <f t="shared" si="334"/>
        <v>29.06</v>
      </c>
      <c r="AB1224" s="31" t="str">
        <f t="shared" si="335"/>
        <v>-</v>
      </c>
    </row>
    <row r="1225" spans="1:28" x14ac:dyDescent="0.3">
      <c r="A1225" s="133">
        <v>42786.666666666664</v>
      </c>
      <c r="B1225" s="152">
        <f t="shared" si="336"/>
        <v>2</v>
      </c>
      <c r="C1225" s="152">
        <f t="shared" si="337"/>
        <v>20</v>
      </c>
      <c r="D1225" s="152">
        <f t="shared" si="338"/>
        <v>16</v>
      </c>
      <c r="E1225" s="38" t="str">
        <f t="shared" si="339"/>
        <v/>
      </c>
      <c r="F1225" s="134">
        <v>25.03</v>
      </c>
      <c r="G1225" s="38">
        <f t="shared" si="340"/>
        <v>25.03</v>
      </c>
      <c r="H1225" s="38" t="str">
        <f t="shared" si="341"/>
        <v>-</v>
      </c>
      <c r="K1225" s="133">
        <v>43151.666666666664</v>
      </c>
      <c r="L1225" s="9">
        <f t="shared" ref="L1225:L1288" si="342">MONTH(K1225)</f>
        <v>2</v>
      </c>
      <c r="M1225" s="9">
        <f t="shared" ref="M1225:M1288" si="343">DAY(K1225)</f>
        <v>20</v>
      </c>
      <c r="N1225" s="9">
        <f t="shared" ref="N1225:N1288" si="344">HOUR(K1225)</f>
        <v>16</v>
      </c>
      <c r="O1225" s="31" t="str">
        <f t="shared" ref="O1225:O1288" si="345">IF(WEEKDAY(K1225,2)&gt;5,"W","")</f>
        <v/>
      </c>
      <c r="P1225" s="134">
        <v>23.93</v>
      </c>
      <c r="Q1225" s="31">
        <f t="shared" ref="Q1225:Q1288" si="346">IF(AND($L1225&gt;=$L$5,$L1225&lt;=$M$5),IF($O1225&lt;&gt;"W",IF(AND($N1225&gt;=$N$5,$N1225&lt;$P$5),$P1225,"-"),"-"),"-")</f>
        <v>23.93</v>
      </c>
      <c r="R1225" s="31" t="str">
        <f t="shared" ref="R1225:R1288" si="347">IF(Q1225="-",P1225,"-")</f>
        <v>-</v>
      </c>
      <c r="U1225" s="133">
        <v>43516.666666666664</v>
      </c>
      <c r="V1225" s="9">
        <f t="shared" ref="V1225:V1288" si="348">MONTH(U1225)</f>
        <v>2</v>
      </c>
      <c r="W1225" s="9">
        <f t="shared" ref="W1225:W1288" si="349">DAY(U1225)</f>
        <v>20</v>
      </c>
      <c r="X1225" s="9">
        <f t="shared" ref="X1225:X1288" si="350">HOUR(U1225)</f>
        <v>16</v>
      </c>
      <c r="Y1225" s="31" t="str">
        <f t="shared" ref="Y1225:Y1288" si="351">IF(WEEKDAY(U1225,2)&gt;5,"W","")</f>
        <v/>
      </c>
      <c r="Z1225" s="134">
        <v>28.93</v>
      </c>
      <c r="AA1225" s="31">
        <f t="shared" ref="AA1225:AA1288" si="352">IF(AND($V1225&gt;=$V$5,$V1225&lt;=$W$5),IF($Y1225&lt;&gt;"W",IF(AND($X1225&gt;=$X$5,$X1225&lt;$Z$5),$Z1225,"-"),"-"),"-")</f>
        <v>28.93</v>
      </c>
      <c r="AB1225" s="31" t="str">
        <f t="shared" ref="AB1225:AB1288" si="353">IF(AA1225="-",Z1225,"-")</f>
        <v>-</v>
      </c>
    </row>
    <row r="1226" spans="1:28" x14ac:dyDescent="0.3">
      <c r="A1226" s="133">
        <v>42786.708333333336</v>
      </c>
      <c r="B1226" s="152">
        <f t="shared" ref="B1226:B1289" si="354">MONTH(A1226)</f>
        <v>2</v>
      </c>
      <c r="C1226" s="152">
        <f t="shared" ref="C1226:C1289" si="355">DAY(A1226)</f>
        <v>20</v>
      </c>
      <c r="D1226" s="152">
        <f t="shared" ref="D1226:D1289" si="356">HOUR(A1226)</f>
        <v>17</v>
      </c>
      <c r="E1226" s="38" t="str">
        <f t="shared" ref="E1226:E1289" si="357">IF(WEEKDAY(A1226,2)&gt;5,"W","")</f>
        <v/>
      </c>
      <c r="F1226" s="134">
        <v>30.11</v>
      </c>
      <c r="G1226" s="38" t="str">
        <f t="shared" ref="G1226:G1289" si="358">IF(AND($B1226&gt;=$B$5,$B1226&lt;=$C$5),IF($E1226&lt;&gt;"W",IF(AND($D1226&gt;=$D$5,$D1226&lt;$F$5),$F1226,"-"),"-"),"-")</f>
        <v>-</v>
      </c>
      <c r="H1226" s="38">
        <f t="shared" ref="H1226:H1289" si="359">IF(G1226="-",F1226,"-")</f>
        <v>30.11</v>
      </c>
      <c r="K1226" s="133">
        <v>43151.708333333336</v>
      </c>
      <c r="L1226" s="9">
        <f t="shared" si="342"/>
        <v>2</v>
      </c>
      <c r="M1226" s="9">
        <f t="shared" si="343"/>
        <v>20</v>
      </c>
      <c r="N1226" s="9">
        <f t="shared" si="344"/>
        <v>17</v>
      </c>
      <c r="O1226" s="31" t="str">
        <f t="shared" si="345"/>
        <v/>
      </c>
      <c r="P1226" s="134">
        <v>26.6</v>
      </c>
      <c r="Q1226" s="31" t="str">
        <f t="shared" si="346"/>
        <v>-</v>
      </c>
      <c r="R1226" s="31">
        <f t="shared" si="347"/>
        <v>26.6</v>
      </c>
      <c r="U1226" s="133">
        <v>43516.708333333336</v>
      </c>
      <c r="V1226" s="9">
        <f t="shared" si="348"/>
        <v>2</v>
      </c>
      <c r="W1226" s="9">
        <f t="shared" si="349"/>
        <v>20</v>
      </c>
      <c r="X1226" s="9">
        <f t="shared" si="350"/>
        <v>17</v>
      </c>
      <c r="Y1226" s="31" t="str">
        <f t="shared" si="351"/>
        <v/>
      </c>
      <c r="Z1226" s="134">
        <v>29.61</v>
      </c>
      <c r="AA1226" s="31" t="str">
        <f t="shared" si="352"/>
        <v>-</v>
      </c>
      <c r="AB1226" s="31">
        <f t="shared" si="353"/>
        <v>29.61</v>
      </c>
    </row>
    <row r="1227" spans="1:28" x14ac:dyDescent="0.3">
      <c r="A1227" s="133">
        <v>42786.75</v>
      </c>
      <c r="B1227" s="152">
        <f t="shared" si="354"/>
        <v>2</v>
      </c>
      <c r="C1227" s="152">
        <f t="shared" si="355"/>
        <v>20</v>
      </c>
      <c r="D1227" s="152">
        <f t="shared" si="356"/>
        <v>18</v>
      </c>
      <c r="E1227" s="38" t="str">
        <f t="shared" si="357"/>
        <v/>
      </c>
      <c r="F1227" s="134">
        <v>34.869999999999997</v>
      </c>
      <c r="G1227" s="38" t="str">
        <f t="shared" si="358"/>
        <v>-</v>
      </c>
      <c r="H1227" s="38">
        <f t="shared" si="359"/>
        <v>34.869999999999997</v>
      </c>
      <c r="K1227" s="133">
        <v>43151.75</v>
      </c>
      <c r="L1227" s="9">
        <f t="shared" si="342"/>
        <v>2</v>
      </c>
      <c r="M1227" s="9">
        <f t="shared" si="343"/>
        <v>20</v>
      </c>
      <c r="N1227" s="9">
        <f t="shared" si="344"/>
        <v>18</v>
      </c>
      <c r="O1227" s="31" t="str">
        <f t="shared" si="345"/>
        <v/>
      </c>
      <c r="P1227" s="134">
        <v>28.13</v>
      </c>
      <c r="Q1227" s="31" t="str">
        <f t="shared" si="346"/>
        <v>-</v>
      </c>
      <c r="R1227" s="31">
        <f t="shared" si="347"/>
        <v>28.13</v>
      </c>
      <c r="U1227" s="133">
        <v>43516.75</v>
      </c>
      <c r="V1227" s="9">
        <f t="shared" si="348"/>
        <v>2</v>
      </c>
      <c r="W1227" s="9">
        <f t="shared" si="349"/>
        <v>20</v>
      </c>
      <c r="X1227" s="9">
        <f t="shared" si="350"/>
        <v>18</v>
      </c>
      <c r="Y1227" s="31" t="str">
        <f t="shared" si="351"/>
        <v/>
      </c>
      <c r="Z1227" s="134">
        <v>32.18</v>
      </c>
      <c r="AA1227" s="31" t="str">
        <f t="shared" si="352"/>
        <v>-</v>
      </c>
      <c r="AB1227" s="31">
        <f t="shared" si="353"/>
        <v>32.18</v>
      </c>
    </row>
    <row r="1228" spans="1:28" x14ac:dyDescent="0.3">
      <c r="A1228" s="133">
        <v>42786.791666666664</v>
      </c>
      <c r="B1228" s="152">
        <f t="shared" si="354"/>
        <v>2</v>
      </c>
      <c r="C1228" s="152">
        <f t="shared" si="355"/>
        <v>20</v>
      </c>
      <c r="D1228" s="152">
        <f t="shared" si="356"/>
        <v>19</v>
      </c>
      <c r="E1228" s="38" t="str">
        <f t="shared" si="357"/>
        <v/>
      </c>
      <c r="F1228" s="134">
        <v>31.65</v>
      </c>
      <c r="G1228" s="38" t="str">
        <f t="shared" si="358"/>
        <v>-</v>
      </c>
      <c r="H1228" s="38">
        <f t="shared" si="359"/>
        <v>31.65</v>
      </c>
      <c r="K1228" s="133">
        <v>43151.791666666664</v>
      </c>
      <c r="L1228" s="9">
        <f t="shared" si="342"/>
        <v>2</v>
      </c>
      <c r="M1228" s="9">
        <f t="shared" si="343"/>
        <v>20</v>
      </c>
      <c r="N1228" s="9">
        <f t="shared" si="344"/>
        <v>19</v>
      </c>
      <c r="O1228" s="31" t="str">
        <f t="shared" si="345"/>
        <v/>
      </c>
      <c r="P1228" s="134">
        <v>25.94</v>
      </c>
      <c r="Q1228" s="31" t="str">
        <f t="shared" si="346"/>
        <v>-</v>
      </c>
      <c r="R1228" s="31">
        <f t="shared" si="347"/>
        <v>25.94</v>
      </c>
      <c r="U1228" s="133">
        <v>43516.791666666664</v>
      </c>
      <c r="V1228" s="9">
        <f t="shared" si="348"/>
        <v>2</v>
      </c>
      <c r="W1228" s="9">
        <f t="shared" si="349"/>
        <v>20</v>
      </c>
      <c r="X1228" s="9">
        <f t="shared" si="350"/>
        <v>19</v>
      </c>
      <c r="Y1228" s="31" t="str">
        <f t="shared" si="351"/>
        <v/>
      </c>
      <c r="Z1228" s="134">
        <v>28.83</v>
      </c>
      <c r="AA1228" s="31" t="str">
        <f t="shared" si="352"/>
        <v>-</v>
      </c>
      <c r="AB1228" s="31">
        <f t="shared" si="353"/>
        <v>28.83</v>
      </c>
    </row>
    <row r="1229" spans="1:28" x14ac:dyDescent="0.3">
      <c r="A1229" s="133">
        <v>42786.833333333336</v>
      </c>
      <c r="B1229" s="152">
        <f t="shared" si="354"/>
        <v>2</v>
      </c>
      <c r="C1229" s="152">
        <f t="shared" si="355"/>
        <v>20</v>
      </c>
      <c r="D1229" s="152">
        <f t="shared" si="356"/>
        <v>20</v>
      </c>
      <c r="E1229" s="38" t="str">
        <f t="shared" si="357"/>
        <v/>
      </c>
      <c r="F1229" s="134">
        <v>31.28</v>
      </c>
      <c r="G1229" s="38" t="str">
        <f t="shared" si="358"/>
        <v>-</v>
      </c>
      <c r="H1229" s="38">
        <f t="shared" si="359"/>
        <v>31.28</v>
      </c>
      <c r="K1229" s="133">
        <v>43151.833333333336</v>
      </c>
      <c r="L1229" s="9">
        <f t="shared" si="342"/>
        <v>2</v>
      </c>
      <c r="M1229" s="9">
        <f t="shared" si="343"/>
        <v>20</v>
      </c>
      <c r="N1229" s="9">
        <f t="shared" si="344"/>
        <v>20</v>
      </c>
      <c r="O1229" s="31" t="str">
        <f t="shared" si="345"/>
        <v/>
      </c>
      <c r="P1229" s="134">
        <v>25.76</v>
      </c>
      <c r="Q1229" s="31" t="str">
        <f t="shared" si="346"/>
        <v>-</v>
      </c>
      <c r="R1229" s="31">
        <f t="shared" si="347"/>
        <v>25.76</v>
      </c>
      <c r="U1229" s="133">
        <v>43516.833333333336</v>
      </c>
      <c r="V1229" s="9">
        <f t="shared" si="348"/>
        <v>2</v>
      </c>
      <c r="W1229" s="9">
        <f t="shared" si="349"/>
        <v>20</v>
      </c>
      <c r="X1229" s="9">
        <f t="shared" si="350"/>
        <v>20</v>
      </c>
      <c r="Y1229" s="31" t="str">
        <f t="shared" si="351"/>
        <v/>
      </c>
      <c r="Z1229" s="134">
        <v>28.71</v>
      </c>
      <c r="AA1229" s="31" t="str">
        <f t="shared" si="352"/>
        <v>-</v>
      </c>
      <c r="AB1229" s="31">
        <f t="shared" si="353"/>
        <v>28.71</v>
      </c>
    </row>
    <row r="1230" spans="1:28" x14ac:dyDescent="0.3">
      <c r="A1230" s="133">
        <v>42786.875</v>
      </c>
      <c r="B1230" s="152">
        <f t="shared" si="354"/>
        <v>2</v>
      </c>
      <c r="C1230" s="152">
        <f t="shared" si="355"/>
        <v>20</v>
      </c>
      <c r="D1230" s="152">
        <f t="shared" si="356"/>
        <v>21</v>
      </c>
      <c r="E1230" s="38" t="str">
        <f t="shared" si="357"/>
        <v/>
      </c>
      <c r="F1230" s="134">
        <v>27.08</v>
      </c>
      <c r="G1230" s="38" t="str">
        <f t="shared" si="358"/>
        <v>-</v>
      </c>
      <c r="H1230" s="38">
        <f t="shared" si="359"/>
        <v>27.08</v>
      </c>
      <c r="K1230" s="133">
        <v>43151.875</v>
      </c>
      <c r="L1230" s="9">
        <f t="shared" si="342"/>
        <v>2</v>
      </c>
      <c r="M1230" s="9">
        <f t="shared" si="343"/>
        <v>20</v>
      </c>
      <c r="N1230" s="9">
        <f t="shared" si="344"/>
        <v>21</v>
      </c>
      <c r="O1230" s="31" t="str">
        <f t="shared" si="345"/>
        <v/>
      </c>
      <c r="P1230" s="134">
        <v>23.18</v>
      </c>
      <c r="Q1230" s="31" t="str">
        <f t="shared" si="346"/>
        <v>-</v>
      </c>
      <c r="R1230" s="31">
        <f t="shared" si="347"/>
        <v>23.18</v>
      </c>
      <c r="U1230" s="133">
        <v>43516.875</v>
      </c>
      <c r="V1230" s="9">
        <f t="shared" si="348"/>
        <v>2</v>
      </c>
      <c r="W1230" s="9">
        <f t="shared" si="349"/>
        <v>20</v>
      </c>
      <c r="X1230" s="9">
        <f t="shared" si="350"/>
        <v>21</v>
      </c>
      <c r="Y1230" s="31" t="str">
        <f t="shared" si="351"/>
        <v/>
      </c>
      <c r="Z1230" s="134">
        <v>26.16</v>
      </c>
      <c r="AA1230" s="31" t="str">
        <f t="shared" si="352"/>
        <v>-</v>
      </c>
      <c r="AB1230" s="31">
        <f t="shared" si="353"/>
        <v>26.16</v>
      </c>
    </row>
    <row r="1231" spans="1:28" x14ac:dyDescent="0.3">
      <c r="A1231" s="133">
        <v>42786.916666666664</v>
      </c>
      <c r="B1231" s="152">
        <f t="shared" si="354"/>
        <v>2</v>
      </c>
      <c r="C1231" s="152">
        <f t="shared" si="355"/>
        <v>20</v>
      </c>
      <c r="D1231" s="152">
        <f t="shared" si="356"/>
        <v>22</v>
      </c>
      <c r="E1231" s="38" t="str">
        <f t="shared" si="357"/>
        <v/>
      </c>
      <c r="F1231" s="134">
        <v>23.15</v>
      </c>
      <c r="G1231" s="38" t="str">
        <f t="shared" si="358"/>
        <v>-</v>
      </c>
      <c r="H1231" s="38">
        <f t="shared" si="359"/>
        <v>23.15</v>
      </c>
      <c r="K1231" s="133">
        <v>43151.916666666664</v>
      </c>
      <c r="L1231" s="9">
        <f t="shared" si="342"/>
        <v>2</v>
      </c>
      <c r="M1231" s="9">
        <f t="shared" si="343"/>
        <v>20</v>
      </c>
      <c r="N1231" s="9">
        <f t="shared" si="344"/>
        <v>22</v>
      </c>
      <c r="O1231" s="31" t="str">
        <f t="shared" si="345"/>
        <v/>
      </c>
      <c r="P1231" s="134">
        <v>21.21</v>
      </c>
      <c r="Q1231" s="31" t="str">
        <f t="shared" si="346"/>
        <v>-</v>
      </c>
      <c r="R1231" s="31">
        <f t="shared" si="347"/>
        <v>21.21</v>
      </c>
      <c r="U1231" s="133">
        <v>43516.916666666664</v>
      </c>
      <c r="V1231" s="9">
        <f t="shared" si="348"/>
        <v>2</v>
      </c>
      <c r="W1231" s="9">
        <f t="shared" si="349"/>
        <v>20</v>
      </c>
      <c r="X1231" s="9">
        <f t="shared" si="350"/>
        <v>22</v>
      </c>
      <c r="Y1231" s="31" t="str">
        <f t="shared" si="351"/>
        <v/>
      </c>
      <c r="Z1231" s="134">
        <v>24.33</v>
      </c>
      <c r="AA1231" s="31" t="str">
        <f t="shared" si="352"/>
        <v>-</v>
      </c>
      <c r="AB1231" s="31">
        <f t="shared" si="353"/>
        <v>24.33</v>
      </c>
    </row>
    <row r="1232" spans="1:28" x14ac:dyDescent="0.3">
      <c r="A1232" s="133">
        <v>42786.958333333336</v>
      </c>
      <c r="B1232" s="152">
        <f t="shared" si="354"/>
        <v>2</v>
      </c>
      <c r="C1232" s="152">
        <f t="shared" si="355"/>
        <v>20</v>
      </c>
      <c r="D1232" s="152">
        <f t="shared" si="356"/>
        <v>23</v>
      </c>
      <c r="E1232" s="38" t="str">
        <f t="shared" si="357"/>
        <v/>
      </c>
      <c r="F1232" s="134">
        <v>21.95</v>
      </c>
      <c r="G1232" s="38" t="str">
        <f t="shared" si="358"/>
        <v>-</v>
      </c>
      <c r="H1232" s="38">
        <f t="shared" si="359"/>
        <v>21.95</v>
      </c>
      <c r="K1232" s="133">
        <v>43151.958333333336</v>
      </c>
      <c r="L1232" s="9">
        <f t="shared" si="342"/>
        <v>2</v>
      </c>
      <c r="M1232" s="9">
        <f t="shared" si="343"/>
        <v>20</v>
      </c>
      <c r="N1232" s="9">
        <f t="shared" si="344"/>
        <v>23</v>
      </c>
      <c r="O1232" s="31" t="str">
        <f t="shared" si="345"/>
        <v/>
      </c>
      <c r="P1232" s="134">
        <v>18.79</v>
      </c>
      <c r="Q1232" s="31" t="str">
        <f t="shared" si="346"/>
        <v>-</v>
      </c>
      <c r="R1232" s="31">
        <f t="shared" si="347"/>
        <v>18.79</v>
      </c>
      <c r="U1232" s="133">
        <v>43516.958333333336</v>
      </c>
      <c r="V1232" s="9">
        <f t="shared" si="348"/>
        <v>2</v>
      </c>
      <c r="W1232" s="9">
        <f t="shared" si="349"/>
        <v>20</v>
      </c>
      <c r="X1232" s="9">
        <f t="shared" si="350"/>
        <v>23</v>
      </c>
      <c r="Y1232" s="31" t="str">
        <f t="shared" si="351"/>
        <v/>
      </c>
      <c r="Z1232" s="134">
        <v>23.34</v>
      </c>
      <c r="AA1232" s="31" t="str">
        <f t="shared" si="352"/>
        <v>-</v>
      </c>
      <c r="AB1232" s="31">
        <f t="shared" si="353"/>
        <v>23.34</v>
      </c>
    </row>
    <row r="1233" spans="1:28" x14ac:dyDescent="0.3">
      <c r="A1233" s="133">
        <v>42787</v>
      </c>
      <c r="B1233" s="152">
        <f t="shared" si="354"/>
        <v>2</v>
      </c>
      <c r="C1233" s="152">
        <f t="shared" si="355"/>
        <v>21</v>
      </c>
      <c r="D1233" s="152">
        <f t="shared" si="356"/>
        <v>0</v>
      </c>
      <c r="E1233" s="38" t="str">
        <f t="shared" si="357"/>
        <v/>
      </c>
      <c r="F1233" s="134">
        <v>22.24</v>
      </c>
      <c r="G1233" s="38" t="str">
        <f t="shared" si="358"/>
        <v>-</v>
      </c>
      <c r="H1233" s="38">
        <f t="shared" si="359"/>
        <v>22.24</v>
      </c>
      <c r="K1233" s="133">
        <v>43152</v>
      </c>
      <c r="L1233" s="9">
        <f t="shared" si="342"/>
        <v>2</v>
      </c>
      <c r="M1233" s="9">
        <f t="shared" si="343"/>
        <v>21</v>
      </c>
      <c r="N1233" s="9">
        <f t="shared" si="344"/>
        <v>0</v>
      </c>
      <c r="O1233" s="31" t="str">
        <f t="shared" si="345"/>
        <v/>
      </c>
      <c r="P1233" s="134">
        <v>19.59</v>
      </c>
      <c r="Q1233" s="31" t="str">
        <f t="shared" si="346"/>
        <v>-</v>
      </c>
      <c r="R1233" s="31">
        <f t="shared" si="347"/>
        <v>19.59</v>
      </c>
      <c r="U1233" s="133">
        <v>43517</v>
      </c>
      <c r="V1233" s="9">
        <f t="shared" si="348"/>
        <v>2</v>
      </c>
      <c r="W1233" s="9">
        <f t="shared" si="349"/>
        <v>21</v>
      </c>
      <c r="X1233" s="9">
        <f t="shared" si="350"/>
        <v>0</v>
      </c>
      <c r="Y1233" s="31" t="str">
        <f t="shared" si="351"/>
        <v/>
      </c>
      <c r="Z1233" s="134">
        <v>21.7</v>
      </c>
      <c r="AA1233" s="31" t="str">
        <f t="shared" si="352"/>
        <v>-</v>
      </c>
      <c r="AB1233" s="31">
        <f t="shared" si="353"/>
        <v>21.7</v>
      </c>
    </row>
    <row r="1234" spans="1:28" x14ac:dyDescent="0.3">
      <c r="A1234" s="133">
        <v>42787.041666666664</v>
      </c>
      <c r="B1234" s="152">
        <f t="shared" si="354"/>
        <v>2</v>
      </c>
      <c r="C1234" s="152">
        <f t="shared" si="355"/>
        <v>21</v>
      </c>
      <c r="D1234" s="152">
        <f t="shared" si="356"/>
        <v>1</v>
      </c>
      <c r="E1234" s="38" t="str">
        <f t="shared" si="357"/>
        <v/>
      </c>
      <c r="F1234" s="134">
        <v>21.59</v>
      </c>
      <c r="G1234" s="38" t="str">
        <f t="shared" si="358"/>
        <v>-</v>
      </c>
      <c r="H1234" s="38">
        <f t="shared" si="359"/>
        <v>21.59</v>
      </c>
      <c r="K1234" s="133">
        <v>43152.041666666664</v>
      </c>
      <c r="L1234" s="9">
        <f t="shared" si="342"/>
        <v>2</v>
      </c>
      <c r="M1234" s="9">
        <f t="shared" si="343"/>
        <v>21</v>
      </c>
      <c r="N1234" s="9">
        <f t="shared" si="344"/>
        <v>1</v>
      </c>
      <c r="O1234" s="31" t="str">
        <f t="shared" si="345"/>
        <v/>
      </c>
      <c r="P1234" s="134">
        <v>19.2</v>
      </c>
      <c r="Q1234" s="31" t="str">
        <f t="shared" si="346"/>
        <v>-</v>
      </c>
      <c r="R1234" s="31">
        <f t="shared" si="347"/>
        <v>19.2</v>
      </c>
      <c r="U1234" s="133">
        <v>43517.041666666664</v>
      </c>
      <c r="V1234" s="9">
        <f t="shared" si="348"/>
        <v>2</v>
      </c>
      <c r="W1234" s="9">
        <f t="shared" si="349"/>
        <v>21</v>
      </c>
      <c r="X1234" s="9">
        <f t="shared" si="350"/>
        <v>1</v>
      </c>
      <c r="Y1234" s="31" t="str">
        <f t="shared" si="351"/>
        <v/>
      </c>
      <c r="Z1234" s="134">
        <v>22.09</v>
      </c>
      <c r="AA1234" s="31" t="str">
        <f t="shared" si="352"/>
        <v>-</v>
      </c>
      <c r="AB1234" s="31">
        <f t="shared" si="353"/>
        <v>22.09</v>
      </c>
    </row>
    <row r="1235" spans="1:28" x14ac:dyDescent="0.3">
      <c r="A1235" s="133">
        <v>42787.083333333336</v>
      </c>
      <c r="B1235" s="152">
        <f t="shared" si="354"/>
        <v>2</v>
      </c>
      <c r="C1235" s="152">
        <f t="shared" si="355"/>
        <v>21</v>
      </c>
      <c r="D1235" s="152">
        <f t="shared" si="356"/>
        <v>2</v>
      </c>
      <c r="E1235" s="38" t="str">
        <f t="shared" si="357"/>
        <v/>
      </c>
      <c r="F1235" s="134">
        <v>21.46</v>
      </c>
      <c r="G1235" s="38" t="str">
        <f t="shared" si="358"/>
        <v>-</v>
      </c>
      <c r="H1235" s="38">
        <f t="shared" si="359"/>
        <v>21.46</v>
      </c>
      <c r="K1235" s="133">
        <v>43152.083333333336</v>
      </c>
      <c r="L1235" s="9">
        <f t="shared" si="342"/>
        <v>2</v>
      </c>
      <c r="M1235" s="9">
        <f t="shared" si="343"/>
        <v>21</v>
      </c>
      <c r="N1235" s="9">
        <f t="shared" si="344"/>
        <v>2</v>
      </c>
      <c r="O1235" s="31" t="str">
        <f t="shared" si="345"/>
        <v/>
      </c>
      <c r="P1235" s="134">
        <v>18.48</v>
      </c>
      <c r="Q1235" s="31" t="str">
        <f t="shared" si="346"/>
        <v>-</v>
      </c>
      <c r="R1235" s="31">
        <f t="shared" si="347"/>
        <v>18.48</v>
      </c>
      <c r="U1235" s="133">
        <v>43517.083333333336</v>
      </c>
      <c r="V1235" s="9">
        <f t="shared" si="348"/>
        <v>2</v>
      </c>
      <c r="W1235" s="9">
        <f t="shared" si="349"/>
        <v>21</v>
      </c>
      <c r="X1235" s="9">
        <f t="shared" si="350"/>
        <v>2</v>
      </c>
      <c r="Y1235" s="31" t="str">
        <f t="shared" si="351"/>
        <v/>
      </c>
      <c r="Z1235" s="134">
        <v>21.56</v>
      </c>
      <c r="AA1235" s="31" t="str">
        <f t="shared" si="352"/>
        <v>-</v>
      </c>
      <c r="AB1235" s="31">
        <f t="shared" si="353"/>
        <v>21.56</v>
      </c>
    </row>
    <row r="1236" spans="1:28" x14ac:dyDescent="0.3">
      <c r="A1236" s="133">
        <v>42787.125</v>
      </c>
      <c r="B1236" s="152">
        <f t="shared" si="354"/>
        <v>2</v>
      </c>
      <c r="C1236" s="152">
        <f t="shared" si="355"/>
        <v>21</v>
      </c>
      <c r="D1236" s="152">
        <f t="shared" si="356"/>
        <v>3</v>
      </c>
      <c r="E1236" s="38" t="str">
        <f t="shared" si="357"/>
        <v/>
      </c>
      <c r="F1236" s="134">
        <v>21.46</v>
      </c>
      <c r="G1236" s="38" t="str">
        <f t="shared" si="358"/>
        <v>-</v>
      </c>
      <c r="H1236" s="38">
        <f t="shared" si="359"/>
        <v>21.46</v>
      </c>
      <c r="K1236" s="133">
        <v>43152.125</v>
      </c>
      <c r="L1236" s="9">
        <f t="shared" si="342"/>
        <v>2</v>
      </c>
      <c r="M1236" s="9">
        <f t="shared" si="343"/>
        <v>21</v>
      </c>
      <c r="N1236" s="9">
        <f t="shared" si="344"/>
        <v>3</v>
      </c>
      <c r="O1236" s="31" t="str">
        <f t="shared" si="345"/>
        <v/>
      </c>
      <c r="P1236" s="134">
        <v>18.57</v>
      </c>
      <c r="Q1236" s="31" t="str">
        <f t="shared" si="346"/>
        <v>-</v>
      </c>
      <c r="R1236" s="31">
        <f t="shared" si="347"/>
        <v>18.57</v>
      </c>
      <c r="U1236" s="133">
        <v>43517.125</v>
      </c>
      <c r="V1236" s="9">
        <f t="shared" si="348"/>
        <v>2</v>
      </c>
      <c r="W1236" s="9">
        <f t="shared" si="349"/>
        <v>21</v>
      </c>
      <c r="X1236" s="9">
        <f t="shared" si="350"/>
        <v>3</v>
      </c>
      <c r="Y1236" s="31" t="str">
        <f t="shared" si="351"/>
        <v/>
      </c>
      <c r="Z1236" s="134">
        <v>21.58</v>
      </c>
      <c r="AA1236" s="31" t="str">
        <f t="shared" si="352"/>
        <v>-</v>
      </c>
      <c r="AB1236" s="31">
        <f t="shared" si="353"/>
        <v>21.58</v>
      </c>
    </row>
    <row r="1237" spans="1:28" x14ac:dyDescent="0.3">
      <c r="A1237" s="133">
        <v>42787.166666666664</v>
      </c>
      <c r="B1237" s="152">
        <f t="shared" si="354"/>
        <v>2</v>
      </c>
      <c r="C1237" s="152">
        <f t="shared" si="355"/>
        <v>21</v>
      </c>
      <c r="D1237" s="152">
        <f t="shared" si="356"/>
        <v>4</v>
      </c>
      <c r="E1237" s="38" t="str">
        <f t="shared" si="357"/>
        <v/>
      </c>
      <c r="F1237" s="134">
        <v>21.91</v>
      </c>
      <c r="G1237" s="38" t="str">
        <f t="shared" si="358"/>
        <v>-</v>
      </c>
      <c r="H1237" s="38">
        <f t="shared" si="359"/>
        <v>21.91</v>
      </c>
      <c r="K1237" s="133">
        <v>43152.166666666664</v>
      </c>
      <c r="L1237" s="9">
        <f t="shared" si="342"/>
        <v>2</v>
      </c>
      <c r="M1237" s="9">
        <f t="shared" si="343"/>
        <v>21</v>
      </c>
      <c r="N1237" s="9">
        <f t="shared" si="344"/>
        <v>4</v>
      </c>
      <c r="O1237" s="31" t="str">
        <f t="shared" si="345"/>
        <v/>
      </c>
      <c r="P1237" s="134">
        <v>19.2</v>
      </c>
      <c r="Q1237" s="31" t="str">
        <f t="shared" si="346"/>
        <v>-</v>
      </c>
      <c r="R1237" s="31">
        <f t="shared" si="347"/>
        <v>19.2</v>
      </c>
      <c r="U1237" s="133">
        <v>43517.166666666664</v>
      </c>
      <c r="V1237" s="9">
        <f t="shared" si="348"/>
        <v>2</v>
      </c>
      <c r="W1237" s="9">
        <f t="shared" si="349"/>
        <v>21</v>
      </c>
      <c r="X1237" s="9">
        <f t="shared" si="350"/>
        <v>4</v>
      </c>
      <c r="Y1237" s="31" t="str">
        <f t="shared" si="351"/>
        <v/>
      </c>
      <c r="Z1237" s="134">
        <v>22.19</v>
      </c>
      <c r="AA1237" s="31" t="str">
        <f t="shared" si="352"/>
        <v>-</v>
      </c>
      <c r="AB1237" s="31">
        <f t="shared" si="353"/>
        <v>22.19</v>
      </c>
    </row>
    <row r="1238" spans="1:28" x14ac:dyDescent="0.3">
      <c r="A1238" s="133">
        <v>42787.208333333336</v>
      </c>
      <c r="B1238" s="152">
        <f t="shared" si="354"/>
        <v>2</v>
      </c>
      <c r="C1238" s="152">
        <f t="shared" si="355"/>
        <v>21</v>
      </c>
      <c r="D1238" s="152">
        <f t="shared" si="356"/>
        <v>5</v>
      </c>
      <c r="E1238" s="38" t="str">
        <f t="shared" si="357"/>
        <v/>
      </c>
      <c r="F1238" s="134">
        <v>24.3</v>
      </c>
      <c r="G1238" s="38" t="str">
        <f t="shared" si="358"/>
        <v>-</v>
      </c>
      <c r="H1238" s="38">
        <f t="shared" si="359"/>
        <v>24.3</v>
      </c>
      <c r="K1238" s="133">
        <v>43152.208333333336</v>
      </c>
      <c r="L1238" s="9">
        <f t="shared" si="342"/>
        <v>2</v>
      </c>
      <c r="M1238" s="9">
        <f t="shared" si="343"/>
        <v>21</v>
      </c>
      <c r="N1238" s="9">
        <f t="shared" si="344"/>
        <v>5</v>
      </c>
      <c r="O1238" s="31" t="str">
        <f t="shared" si="345"/>
        <v/>
      </c>
      <c r="P1238" s="134">
        <v>21.24</v>
      </c>
      <c r="Q1238" s="31" t="str">
        <f t="shared" si="346"/>
        <v>-</v>
      </c>
      <c r="R1238" s="31">
        <f t="shared" si="347"/>
        <v>21.24</v>
      </c>
      <c r="U1238" s="133">
        <v>43517.208333333336</v>
      </c>
      <c r="V1238" s="9">
        <f t="shared" si="348"/>
        <v>2</v>
      </c>
      <c r="W1238" s="9">
        <f t="shared" si="349"/>
        <v>21</v>
      </c>
      <c r="X1238" s="9">
        <f t="shared" si="350"/>
        <v>5</v>
      </c>
      <c r="Y1238" s="31" t="str">
        <f t="shared" si="351"/>
        <v/>
      </c>
      <c r="Z1238" s="134">
        <v>24.72</v>
      </c>
      <c r="AA1238" s="31" t="str">
        <f t="shared" si="352"/>
        <v>-</v>
      </c>
      <c r="AB1238" s="31">
        <f t="shared" si="353"/>
        <v>24.72</v>
      </c>
    </row>
    <row r="1239" spans="1:28" x14ac:dyDescent="0.3">
      <c r="A1239" s="133">
        <v>42787.25</v>
      </c>
      <c r="B1239" s="152">
        <f t="shared" si="354"/>
        <v>2</v>
      </c>
      <c r="C1239" s="152">
        <f t="shared" si="355"/>
        <v>21</v>
      </c>
      <c r="D1239" s="152">
        <f t="shared" si="356"/>
        <v>6</v>
      </c>
      <c r="E1239" s="38" t="str">
        <f t="shared" si="357"/>
        <v/>
      </c>
      <c r="F1239" s="134">
        <v>33.31</v>
      </c>
      <c r="G1239" s="38" t="str">
        <f t="shared" si="358"/>
        <v>-</v>
      </c>
      <c r="H1239" s="38">
        <f t="shared" si="359"/>
        <v>33.31</v>
      </c>
      <c r="K1239" s="133">
        <v>43152.25</v>
      </c>
      <c r="L1239" s="9">
        <f t="shared" si="342"/>
        <v>2</v>
      </c>
      <c r="M1239" s="9">
        <f t="shared" si="343"/>
        <v>21</v>
      </c>
      <c r="N1239" s="9">
        <f t="shared" si="344"/>
        <v>6</v>
      </c>
      <c r="O1239" s="31" t="str">
        <f t="shared" si="345"/>
        <v/>
      </c>
      <c r="P1239" s="134">
        <v>27.34</v>
      </c>
      <c r="Q1239" s="31" t="str">
        <f t="shared" si="346"/>
        <v>-</v>
      </c>
      <c r="R1239" s="31">
        <f t="shared" si="347"/>
        <v>27.34</v>
      </c>
      <c r="U1239" s="133">
        <v>43517.25</v>
      </c>
      <c r="V1239" s="9">
        <f t="shared" si="348"/>
        <v>2</v>
      </c>
      <c r="W1239" s="9">
        <f t="shared" si="349"/>
        <v>21</v>
      </c>
      <c r="X1239" s="9">
        <f t="shared" si="350"/>
        <v>6</v>
      </c>
      <c r="Y1239" s="31" t="str">
        <f t="shared" si="351"/>
        <v/>
      </c>
      <c r="Z1239" s="134">
        <v>32.22</v>
      </c>
      <c r="AA1239" s="31" t="str">
        <f t="shared" si="352"/>
        <v>-</v>
      </c>
      <c r="AB1239" s="31">
        <f t="shared" si="353"/>
        <v>32.22</v>
      </c>
    </row>
    <row r="1240" spans="1:28" x14ac:dyDescent="0.3">
      <c r="A1240" s="133">
        <v>42787.291666666664</v>
      </c>
      <c r="B1240" s="152">
        <f t="shared" si="354"/>
        <v>2</v>
      </c>
      <c r="C1240" s="152">
        <f t="shared" si="355"/>
        <v>21</v>
      </c>
      <c r="D1240" s="152">
        <f t="shared" si="356"/>
        <v>7</v>
      </c>
      <c r="E1240" s="38" t="str">
        <f t="shared" si="357"/>
        <v/>
      </c>
      <c r="F1240" s="134">
        <v>33.85</v>
      </c>
      <c r="G1240" s="38" t="str">
        <f t="shared" si="358"/>
        <v>-</v>
      </c>
      <c r="H1240" s="38">
        <f t="shared" si="359"/>
        <v>33.85</v>
      </c>
      <c r="K1240" s="133">
        <v>43152.291666666664</v>
      </c>
      <c r="L1240" s="9">
        <f t="shared" si="342"/>
        <v>2</v>
      </c>
      <c r="M1240" s="9">
        <f t="shared" si="343"/>
        <v>21</v>
      </c>
      <c r="N1240" s="9">
        <f t="shared" si="344"/>
        <v>7</v>
      </c>
      <c r="O1240" s="31" t="str">
        <f t="shared" si="345"/>
        <v/>
      </c>
      <c r="P1240" s="134">
        <v>27.43</v>
      </c>
      <c r="Q1240" s="31" t="str">
        <f t="shared" si="346"/>
        <v>-</v>
      </c>
      <c r="R1240" s="31">
        <f t="shared" si="347"/>
        <v>27.43</v>
      </c>
      <c r="U1240" s="133">
        <v>43517.291666666664</v>
      </c>
      <c r="V1240" s="9">
        <f t="shared" si="348"/>
        <v>2</v>
      </c>
      <c r="W1240" s="9">
        <f t="shared" si="349"/>
        <v>21</v>
      </c>
      <c r="X1240" s="9">
        <f t="shared" si="350"/>
        <v>7</v>
      </c>
      <c r="Y1240" s="31" t="str">
        <f t="shared" si="351"/>
        <v/>
      </c>
      <c r="Z1240" s="134">
        <v>31.65</v>
      </c>
      <c r="AA1240" s="31" t="str">
        <f t="shared" si="352"/>
        <v>-</v>
      </c>
      <c r="AB1240" s="31">
        <f t="shared" si="353"/>
        <v>31.65</v>
      </c>
    </row>
    <row r="1241" spans="1:28" x14ac:dyDescent="0.3">
      <c r="A1241" s="133">
        <v>42787.333333333336</v>
      </c>
      <c r="B1241" s="152">
        <f t="shared" si="354"/>
        <v>2</v>
      </c>
      <c r="C1241" s="152">
        <f t="shared" si="355"/>
        <v>21</v>
      </c>
      <c r="D1241" s="152">
        <f t="shared" si="356"/>
        <v>8</v>
      </c>
      <c r="E1241" s="38" t="str">
        <f t="shared" si="357"/>
        <v/>
      </c>
      <c r="F1241" s="134">
        <v>31.71</v>
      </c>
      <c r="G1241" s="38">
        <f t="shared" si="358"/>
        <v>31.71</v>
      </c>
      <c r="H1241" s="38" t="str">
        <f t="shared" si="359"/>
        <v>-</v>
      </c>
      <c r="K1241" s="133">
        <v>43152.333333333336</v>
      </c>
      <c r="L1241" s="9">
        <f t="shared" si="342"/>
        <v>2</v>
      </c>
      <c r="M1241" s="9">
        <f t="shared" si="343"/>
        <v>21</v>
      </c>
      <c r="N1241" s="9">
        <f t="shared" si="344"/>
        <v>8</v>
      </c>
      <c r="O1241" s="31" t="str">
        <f t="shared" si="345"/>
        <v/>
      </c>
      <c r="P1241" s="134">
        <v>27.13</v>
      </c>
      <c r="Q1241" s="31">
        <f t="shared" si="346"/>
        <v>27.13</v>
      </c>
      <c r="R1241" s="31" t="str">
        <f t="shared" si="347"/>
        <v>-</v>
      </c>
      <c r="U1241" s="133">
        <v>43517.333333333336</v>
      </c>
      <c r="V1241" s="9">
        <f t="shared" si="348"/>
        <v>2</v>
      </c>
      <c r="W1241" s="9">
        <f t="shared" si="349"/>
        <v>21</v>
      </c>
      <c r="X1241" s="9">
        <f t="shared" si="350"/>
        <v>8</v>
      </c>
      <c r="Y1241" s="31" t="str">
        <f t="shared" si="351"/>
        <v/>
      </c>
      <c r="Z1241" s="134">
        <v>29.48</v>
      </c>
      <c r="AA1241" s="31">
        <f t="shared" si="352"/>
        <v>29.48</v>
      </c>
      <c r="AB1241" s="31" t="str">
        <f t="shared" si="353"/>
        <v>-</v>
      </c>
    </row>
    <row r="1242" spans="1:28" x14ac:dyDescent="0.3">
      <c r="A1242" s="133">
        <v>42787.375</v>
      </c>
      <c r="B1242" s="152">
        <f t="shared" si="354"/>
        <v>2</v>
      </c>
      <c r="C1242" s="152">
        <f t="shared" si="355"/>
        <v>21</v>
      </c>
      <c r="D1242" s="152">
        <f t="shared" si="356"/>
        <v>9</v>
      </c>
      <c r="E1242" s="38" t="str">
        <f t="shared" si="357"/>
        <v/>
      </c>
      <c r="F1242" s="134">
        <v>30.48</v>
      </c>
      <c r="G1242" s="38">
        <f t="shared" si="358"/>
        <v>30.48</v>
      </c>
      <c r="H1242" s="38" t="str">
        <f t="shared" si="359"/>
        <v>-</v>
      </c>
      <c r="K1242" s="133">
        <v>43152.375</v>
      </c>
      <c r="L1242" s="9">
        <f t="shared" si="342"/>
        <v>2</v>
      </c>
      <c r="M1242" s="9">
        <f t="shared" si="343"/>
        <v>21</v>
      </c>
      <c r="N1242" s="9">
        <f t="shared" si="344"/>
        <v>9</v>
      </c>
      <c r="O1242" s="31" t="str">
        <f t="shared" si="345"/>
        <v/>
      </c>
      <c r="P1242" s="134">
        <v>28.09</v>
      </c>
      <c r="Q1242" s="31">
        <f t="shared" si="346"/>
        <v>28.09</v>
      </c>
      <c r="R1242" s="31" t="str">
        <f t="shared" si="347"/>
        <v>-</v>
      </c>
      <c r="U1242" s="133">
        <v>43517.375</v>
      </c>
      <c r="V1242" s="9">
        <f t="shared" si="348"/>
        <v>2</v>
      </c>
      <c r="W1242" s="9">
        <f t="shared" si="349"/>
        <v>21</v>
      </c>
      <c r="X1242" s="9">
        <f t="shared" si="350"/>
        <v>9</v>
      </c>
      <c r="Y1242" s="31" t="str">
        <f t="shared" si="351"/>
        <v/>
      </c>
      <c r="Z1242" s="134">
        <v>29.41</v>
      </c>
      <c r="AA1242" s="31">
        <f t="shared" si="352"/>
        <v>29.41</v>
      </c>
      <c r="AB1242" s="31" t="str">
        <f t="shared" si="353"/>
        <v>-</v>
      </c>
    </row>
    <row r="1243" spans="1:28" x14ac:dyDescent="0.3">
      <c r="A1243" s="133">
        <v>42787.416666666664</v>
      </c>
      <c r="B1243" s="152">
        <f t="shared" si="354"/>
        <v>2</v>
      </c>
      <c r="C1243" s="152">
        <f t="shared" si="355"/>
        <v>21</v>
      </c>
      <c r="D1243" s="152">
        <f t="shared" si="356"/>
        <v>10</v>
      </c>
      <c r="E1243" s="38" t="str">
        <f t="shared" si="357"/>
        <v/>
      </c>
      <c r="F1243" s="134">
        <v>29.76</v>
      </c>
      <c r="G1243" s="38">
        <f t="shared" si="358"/>
        <v>29.76</v>
      </c>
      <c r="H1243" s="38" t="str">
        <f t="shared" si="359"/>
        <v>-</v>
      </c>
      <c r="K1243" s="133">
        <v>43152.416666666664</v>
      </c>
      <c r="L1243" s="9">
        <f t="shared" si="342"/>
        <v>2</v>
      </c>
      <c r="M1243" s="9">
        <f t="shared" si="343"/>
        <v>21</v>
      </c>
      <c r="N1243" s="9">
        <f t="shared" si="344"/>
        <v>10</v>
      </c>
      <c r="O1243" s="31" t="str">
        <f t="shared" si="345"/>
        <v/>
      </c>
      <c r="P1243" s="134">
        <v>29.41</v>
      </c>
      <c r="Q1243" s="31">
        <f t="shared" si="346"/>
        <v>29.41</v>
      </c>
      <c r="R1243" s="31" t="str">
        <f t="shared" si="347"/>
        <v>-</v>
      </c>
      <c r="U1243" s="133">
        <v>43517.416666666664</v>
      </c>
      <c r="V1243" s="9">
        <f t="shared" si="348"/>
        <v>2</v>
      </c>
      <c r="W1243" s="9">
        <f t="shared" si="349"/>
        <v>21</v>
      </c>
      <c r="X1243" s="9">
        <f t="shared" si="350"/>
        <v>10</v>
      </c>
      <c r="Y1243" s="31" t="str">
        <f t="shared" si="351"/>
        <v/>
      </c>
      <c r="Z1243" s="134">
        <v>27.83</v>
      </c>
      <c r="AA1243" s="31">
        <f t="shared" si="352"/>
        <v>27.83</v>
      </c>
      <c r="AB1243" s="31" t="str">
        <f t="shared" si="353"/>
        <v>-</v>
      </c>
    </row>
    <row r="1244" spans="1:28" x14ac:dyDescent="0.3">
      <c r="A1244" s="133">
        <v>42787.458333333336</v>
      </c>
      <c r="B1244" s="152">
        <f t="shared" si="354"/>
        <v>2</v>
      </c>
      <c r="C1244" s="152">
        <f t="shared" si="355"/>
        <v>21</v>
      </c>
      <c r="D1244" s="152">
        <f t="shared" si="356"/>
        <v>11</v>
      </c>
      <c r="E1244" s="38" t="str">
        <f t="shared" si="357"/>
        <v/>
      </c>
      <c r="F1244" s="134">
        <v>28.07</v>
      </c>
      <c r="G1244" s="38">
        <f t="shared" si="358"/>
        <v>28.07</v>
      </c>
      <c r="H1244" s="38" t="str">
        <f t="shared" si="359"/>
        <v>-</v>
      </c>
      <c r="K1244" s="133">
        <v>43152.458333333336</v>
      </c>
      <c r="L1244" s="9">
        <f t="shared" si="342"/>
        <v>2</v>
      </c>
      <c r="M1244" s="9">
        <f t="shared" si="343"/>
        <v>21</v>
      </c>
      <c r="N1244" s="9">
        <f t="shared" si="344"/>
        <v>11</v>
      </c>
      <c r="O1244" s="31" t="str">
        <f t="shared" si="345"/>
        <v/>
      </c>
      <c r="P1244" s="134">
        <v>29.16</v>
      </c>
      <c r="Q1244" s="31">
        <f t="shared" si="346"/>
        <v>29.16</v>
      </c>
      <c r="R1244" s="31" t="str">
        <f t="shared" si="347"/>
        <v>-</v>
      </c>
      <c r="U1244" s="133">
        <v>43517.458333333336</v>
      </c>
      <c r="V1244" s="9">
        <f t="shared" si="348"/>
        <v>2</v>
      </c>
      <c r="W1244" s="9">
        <f t="shared" si="349"/>
        <v>21</v>
      </c>
      <c r="X1244" s="9">
        <f t="shared" si="350"/>
        <v>11</v>
      </c>
      <c r="Y1244" s="31" t="str">
        <f t="shared" si="351"/>
        <v/>
      </c>
      <c r="Z1244" s="134">
        <v>26.48</v>
      </c>
      <c r="AA1244" s="31">
        <f t="shared" si="352"/>
        <v>26.48</v>
      </c>
      <c r="AB1244" s="31" t="str">
        <f t="shared" si="353"/>
        <v>-</v>
      </c>
    </row>
    <row r="1245" spans="1:28" x14ac:dyDescent="0.3">
      <c r="A1245" s="133">
        <v>42787.5</v>
      </c>
      <c r="B1245" s="152">
        <f t="shared" si="354"/>
        <v>2</v>
      </c>
      <c r="C1245" s="152">
        <f t="shared" si="355"/>
        <v>21</v>
      </c>
      <c r="D1245" s="152">
        <f t="shared" si="356"/>
        <v>12</v>
      </c>
      <c r="E1245" s="38" t="str">
        <f t="shared" si="357"/>
        <v/>
      </c>
      <c r="F1245" s="134">
        <v>26.86</v>
      </c>
      <c r="G1245" s="38">
        <f t="shared" si="358"/>
        <v>26.86</v>
      </c>
      <c r="H1245" s="38" t="str">
        <f t="shared" si="359"/>
        <v>-</v>
      </c>
      <c r="K1245" s="133">
        <v>43152.5</v>
      </c>
      <c r="L1245" s="9">
        <f t="shared" si="342"/>
        <v>2</v>
      </c>
      <c r="M1245" s="9">
        <f t="shared" si="343"/>
        <v>21</v>
      </c>
      <c r="N1245" s="9">
        <f t="shared" si="344"/>
        <v>12</v>
      </c>
      <c r="O1245" s="31" t="str">
        <f t="shared" si="345"/>
        <v/>
      </c>
      <c r="P1245" s="134">
        <v>29.05</v>
      </c>
      <c r="Q1245" s="31">
        <f t="shared" si="346"/>
        <v>29.05</v>
      </c>
      <c r="R1245" s="31" t="str">
        <f t="shared" si="347"/>
        <v>-</v>
      </c>
      <c r="U1245" s="133">
        <v>43517.5</v>
      </c>
      <c r="V1245" s="9">
        <f t="shared" si="348"/>
        <v>2</v>
      </c>
      <c r="W1245" s="9">
        <f t="shared" si="349"/>
        <v>21</v>
      </c>
      <c r="X1245" s="9">
        <f t="shared" si="350"/>
        <v>12</v>
      </c>
      <c r="Y1245" s="31" t="str">
        <f t="shared" si="351"/>
        <v/>
      </c>
      <c r="Z1245" s="134">
        <v>25.91</v>
      </c>
      <c r="AA1245" s="31">
        <f t="shared" si="352"/>
        <v>25.91</v>
      </c>
      <c r="AB1245" s="31" t="str">
        <f t="shared" si="353"/>
        <v>-</v>
      </c>
    </row>
    <row r="1246" spans="1:28" x14ac:dyDescent="0.3">
      <c r="A1246" s="133">
        <v>42787.541666666664</v>
      </c>
      <c r="B1246" s="152">
        <f t="shared" si="354"/>
        <v>2</v>
      </c>
      <c r="C1246" s="152">
        <f t="shared" si="355"/>
        <v>21</v>
      </c>
      <c r="D1246" s="152">
        <f t="shared" si="356"/>
        <v>13</v>
      </c>
      <c r="E1246" s="38" t="str">
        <f t="shared" si="357"/>
        <v/>
      </c>
      <c r="F1246" s="134">
        <v>25.46</v>
      </c>
      <c r="G1246" s="38">
        <f t="shared" si="358"/>
        <v>25.46</v>
      </c>
      <c r="H1246" s="38" t="str">
        <f t="shared" si="359"/>
        <v>-</v>
      </c>
      <c r="K1246" s="133">
        <v>43152.541666666664</v>
      </c>
      <c r="L1246" s="9">
        <f t="shared" si="342"/>
        <v>2</v>
      </c>
      <c r="M1246" s="9">
        <f t="shared" si="343"/>
        <v>21</v>
      </c>
      <c r="N1246" s="9">
        <f t="shared" si="344"/>
        <v>13</v>
      </c>
      <c r="O1246" s="31" t="str">
        <f t="shared" si="345"/>
        <v/>
      </c>
      <c r="P1246" s="134">
        <v>29.39</v>
      </c>
      <c r="Q1246" s="31">
        <f t="shared" si="346"/>
        <v>29.39</v>
      </c>
      <c r="R1246" s="31" t="str">
        <f t="shared" si="347"/>
        <v>-</v>
      </c>
      <c r="U1246" s="133">
        <v>43517.541666666664</v>
      </c>
      <c r="V1246" s="9">
        <f t="shared" si="348"/>
        <v>2</v>
      </c>
      <c r="W1246" s="9">
        <f t="shared" si="349"/>
        <v>21</v>
      </c>
      <c r="X1246" s="9">
        <f t="shared" si="350"/>
        <v>13</v>
      </c>
      <c r="Y1246" s="31" t="str">
        <f t="shared" si="351"/>
        <v/>
      </c>
      <c r="Z1246" s="134">
        <v>25.34</v>
      </c>
      <c r="AA1246" s="31">
        <f t="shared" si="352"/>
        <v>25.34</v>
      </c>
      <c r="AB1246" s="31" t="str">
        <f t="shared" si="353"/>
        <v>-</v>
      </c>
    </row>
    <row r="1247" spans="1:28" x14ac:dyDescent="0.3">
      <c r="A1247" s="133">
        <v>42787.583333333336</v>
      </c>
      <c r="B1247" s="152">
        <f t="shared" si="354"/>
        <v>2</v>
      </c>
      <c r="C1247" s="152">
        <f t="shared" si="355"/>
        <v>21</v>
      </c>
      <c r="D1247" s="152">
        <f t="shared" si="356"/>
        <v>14</v>
      </c>
      <c r="E1247" s="38" t="str">
        <f t="shared" si="357"/>
        <v/>
      </c>
      <c r="F1247" s="134">
        <v>24.66</v>
      </c>
      <c r="G1247" s="38">
        <f t="shared" si="358"/>
        <v>24.66</v>
      </c>
      <c r="H1247" s="38" t="str">
        <f t="shared" si="359"/>
        <v>-</v>
      </c>
      <c r="K1247" s="133">
        <v>43152.583333333336</v>
      </c>
      <c r="L1247" s="9">
        <f t="shared" si="342"/>
        <v>2</v>
      </c>
      <c r="M1247" s="9">
        <f t="shared" si="343"/>
        <v>21</v>
      </c>
      <c r="N1247" s="9">
        <f t="shared" si="344"/>
        <v>14</v>
      </c>
      <c r="O1247" s="31" t="str">
        <f t="shared" si="345"/>
        <v/>
      </c>
      <c r="P1247" s="134">
        <v>28.88</v>
      </c>
      <c r="Q1247" s="31">
        <f t="shared" si="346"/>
        <v>28.88</v>
      </c>
      <c r="R1247" s="31" t="str">
        <f t="shared" si="347"/>
        <v>-</v>
      </c>
      <c r="U1247" s="133">
        <v>43517.583333333336</v>
      </c>
      <c r="V1247" s="9">
        <f t="shared" si="348"/>
        <v>2</v>
      </c>
      <c r="W1247" s="9">
        <f t="shared" si="349"/>
        <v>21</v>
      </c>
      <c r="X1247" s="9">
        <f t="shared" si="350"/>
        <v>14</v>
      </c>
      <c r="Y1247" s="31" t="str">
        <f t="shared" si="351"/>
        <v/>
      </c>
      <c r="Z1247" s="134">
        <v>24.75</v>
      </c>
      <c r="AA1247" s="31">
        <f t="shared" si="352"/>
        <v>24.75</v>
      </c>
      <c r="AB1247" s="31" t="str">
        <f t="shared" si="353"/>
        <v>-</v>
      </c>
    </row>
    <row r="1248" spans="1:28" x14ac:dyDescent="0.3">
      <c r="A1248" s="133">
        <v>42787.625</v>
      </c>
      <c r="B1248" s="152">
        <f t="shared" si="354"/>
        <v>2</v>
      </c>
      <c r="C1248" s="152">
        <f t="shared" si="355"/>
        <v>21</v>
      </c>
      <c r="D1248" s="152">
        <f t="shared" si="356"/>
        <v>15</v>
      </c>
      <c r="E1248" s="38" t="str">
        <f t="shared" si="357"/>
        <v/>
      </c>
      <c r="F1248" s="134">
        <v>24.55</v>
      </c>
      <c r="G1248" s="38">
        <f t="shared" si="358"/>
        <v>24.55</v>
      </c>
      <c r="H1248" s="38" t="str">
        <f t="shared" si="359"/>
        <v>-</v>
      </c>
      <c r="K1248" s="133">
        <v>43152.625</v>
      </c>
      <c r="L1248" s="9">
        <f t="shared" si="342"/>
        <v>2</v>
      </c>
      <c r="M1248" s="9">
        <f t="shared" si="343"/>
        <v>21</v>
      </c>
      <c r="N1248" s="9">
        <f t="shared" si="344"/>
        <v>15</v>
      </c>
      <c r="O1248" s="31" t="str">
        <f t="shared" si="345"/>
        <v/>
      </c>
      <c r="P1248" s="134">
        <v>28.88</v>
      </c>
      <c r="Q1248" s="31">
        <f t="shared" si="346"/>
        <v>28.88</v>
      </c>
      <c r="R1248" s="31" t="str">
        <f t="shared" si="347"/>
        <v>-</v>
      </c>
      <c r="U1248" s="133">
        <v>43517.625</v>
      </c>
      <c r="V1248" s="9">
        <f t="shared" si="348"/>
        <v>2</v>
      </c>
      <c r="W1248" s="9">
        <f t="shared" si="349"/>
        <v>21</v>
      </c>
      <c r="X1248" s="9">
        <f t="shared" si="350"/>
        <v>15</v>
      </c>
      <c r="Y1248" s="31" t="str">
        <f t="shared" si="351"/>
        <v/>
      </c>
      <c r="Z1248" s="134">
        <v>24.97</v>
      </c>
      <c r="AA1248" s="31">
        <f t="shared" si="352"/>
        <v>24.97</v>
      </c>
      <c r="AB1248" s="31" t="str">
        <f t="shared" si="353"/>
        <v>-</v>
      </c>
    </row>
    <row r="1249" spans="1:28" x14ac:dyDescent="0.3">
      <c r="A1249" s="133">
        <v>42787.666666666664</v>
      </c>
      <c r="B1249" s="152">
        <f t="shared" si="354"/>
        <v>2</v>
      </c>
      <c r="C1249" s="152">
        <f t="shared" si="355"/>
        <v>21</v>
      </c>
      <c r="D1249" s="152">
        <f t="shared" si="356"/>
        <v>16</v>
      </c>
      <c r="E1249" s="38" t="str">
        <f t="shared" si="357"/>
        <v/>
      </c>
      <c r="F1249" s="134">
        <v>24.96</v>
      </c>
      <c r="G1249" s="38">
        <f t="shared" si="358"/>
        <v>24.96</v>
      </c>
      <c r="H1249" s="38" t="str">
        <f t="shared" si="359"/>
        <v>-</v>
      </c>
      <c r="K1249" s="133">
        <v>43152.666666666664</v>
      </c>
      <c r="L1249" s="9">
        <f t="shared" si="342"/>
        <v>2</v>
      </c>
      <c r="M1249" s="9">
        <f t="shared" si="343"/>
        <v>21</v>
      </c>
      <c r="N1249" s="9">
        <f t="shared" si="344"/>
        <v>16</v>
      </c>
      <c r="O1249" s="31" t="str">
        <f t="shared" si="345"/>
        <v/>
      </c>
      <c r="P1249" s="134">
        <v>29.33</v>
      </c>
      <c r="Q1249" s="31">
        <f t="shared" si="346"/>
        <v>29.33</v>
      </c>
      <c r="R1249" s="31" t="str">
        <f t="shared" si="347"/>
        <v>-</v>
      </c>
      <c r="U1249" s="133">
        <v>43517.666666666664</v>
      </c>
      <c r="V1249" s="9">
        <f t="shared" si="348"/>
        <v>2</v>
      </c>
      <c r="W1249" s="9">
        <f t="shared" si="349"/>
        <v>21</v>
      </c>
      <c r="X1249" s="9">
        <f t="shared" si="350"/>
        <v>16</v>
      </c>
      <c r="Y1249" s="31" t="str">
        <f t="shared" si="351"/>
        <v/>
      </c>
      <c r="Z1249" s="134">
        <v>25.13</v>
      </c>
      <c r="AA1249" s="31">
        <f t="shared" si="352"/>
        <v>25.13</v>
      </c>
      <c r="AB1249" s="31" t="str">
        <f t="shared" si="353"/>
        <v>-</v>
      </c>
    </row>
    <row r="1250" spans="1:28" x14ac:dyDescent="0.3">
      <c r="A1250" s="133">
        <v>42787.708333333336</v>
      </c>
      <c r="B1250" s="152">
        <f t="shared" si="354"/>
        <v>2</v>
      </c>
      <c r="C1250" s="152">
        <f t="shared" si="355"/>
        <v>21</v>
      </c>
      <c r="D1250" s="152">
        <f t="shared" si="356"/>
        <v>17</v>
      </c>
      <c r="E1250" s="38" t="str">
        <f t="shared" si="357"/>
        <v/>
      </c>
      <c r="F1250" s="134">
        <v>27.94</v>
      </c>
      <c r="G1250" s="38" t="str">
        <f t="shared" si="358"/>
        <v>-</v>
      </c>
      <c r="H1250" s="38">
        <f t="shared" si="359"/>
        <v>27.94</v>
      </c>
      <c r="K1250" s="133">
        <v>43152.708333333336</v>
      </c>
      <c r="L1250" s="9">
        <f t="shared" si="342"/>
        <v>2</v>
      </c>
      <c r="M1250" s="9">
        <f t="shared" si="343"/>
        <v>21</v>
      </c>
      <c r="N1250" s="9">
        <f t="shared" si="344"/>
        <v>17</v>
      </c>
      <c r="O1250" s="31" t="str">
        <f t="shared" si="345"/>
        <v/>
      </c>
      <c r="P1250" s="134">
        <v>31.52</v>
      </c>
      <c r="Q1250" s="31" t="str">
        <f t="shared" si="346"/>
        <v>-</v>
      </c>
      <c r="R1250" s="31">
        <f t="shared" si="347"/>
        <v>31.52</v>
      </c>
      <c r="U1250" s="133">
        <v>43517.708333333336</v>
      </c>
      <c r="V1250" s="9">
        <f t="shared" si="348"/>
        <v>2</v>
      </c>
      <c r="W1250" s="9">
        <f t="shared" si="349"/>
        <v>21</v>
      </c>
      <c r="X1250" s="9">
        <f t="shared" si="350"/>
        <v>17</v>
      </c>
      <c r="Y1250" s="31" t="str">
        <f t="shared" si="351"/>
        <v/>
      </c>
      <c r="Z1250" s="134">
        <v>27.89</v>
      </c>
      <c r="AA1250" s="31" t="str">
        <f t="shared" si="352"/>
        <v>-</v>
      </c>
      <c r="AB1250" s="31">
        <f t="shared" si="353"/>
        <v>27.89</v>
      </c>
    </row>
    <row r="1251" spans="1:28" x14ac:dyDescent="0.3">
      <c r="A1251" s="133">
        <v>42787.75</v>
      </c>
      <c r="B1251" s="152">
        <f t="shared" si="354"/>
        <v>2</v>
      </c>
      <c r="C1251" s="152">
        <f t="shared" si="355"/>
        <v>21</v>
      </c>
      <c r="D1251" s="152">
        <f t="shared" si="356"/>
        <v>18</v>
      </c>
      <c r="E1251" s="38" t="str">
        <f t="shared" si="357"/>
        <v/>
      </c>
      <c r="F1251" s="134">
        <v>33.700000000000003</v>
      </c>
      <c r="G1251" s="38" t="str">
        <f t="shared" si="358"/>
        <v>-</v>
      </c>
      <c r="H1251" s="38">
        <f t="shared" si="359"/>
        <v>33.700000000000003</v>
      </c>
      <c r="K1251" s="133">
        <v>43152.75</v>
      </c>
      <c r="L1251" s="9">
        <f t="shared" si="342"/>
        <v>2</v>
      </c>
      <c r="M1251" s="9">
        <f t="shared" si="343"/>
        <v>21</v>
      </c>
      <c r="N1251" s="9">
        <f t="shared" si="344"/>
        <v>18</v>
      </c>
      <c r="O1251" s="31" t="str">
        <f t="shared" si="345"/>
        <v/>
      </c>
      <c r="P1251" s="134">
        <v>38.58</v>
      </c>
      <c r="Q1251" s="31" t="str">
        <f t="shared" si="346"/>
        <v>-</v>
      </c>
      <c r="R1251" s="31">
        <f t="shared" si="347"/>
        <v>38.58</v>
      </c>
      <c r="U1251" s="133">
        <v>43517.75</v>
      </c>
      <c r="V1251" s="9">
        <f t="shared" si="348"/>
        <v>2</v>
      </c>
      <c r="W1251" s="9">
        <f t="shared" si="349"/>
        <v>21</v>
      </c>
      <c r="X1251" s="9">
        <f t="shared" si="350"/>
        <v>18</v>
      </c>
      <c r="Y1251" s="31" t="str">
        <f t="shared" si="351"/>
        <v/>
      </c>
      <c r="Z1251" s="134">
        <v>32.51</v>
      </c>
      <c r="AA1251" s="31" t="str">
        <f t="shared" si="352"/>
        <v>-</v>
      </c>
      <c r="AB1251" s="31">
        <f t="shared" si="353"/>
        <v>32.51</v>
      </c>
    </row>
    <row r="1252" spans="1:28" x14ac:dyDescent="0.3">
      <c r="A1252" s="133">
        <v>42787.791666666664</v>
      </c>
      <c r="B1252" s="152">
        <f t="shared" si="354"/>
        <v>2</v>
      </c>
      <c r="C1252" s="152">
        <f t="shared" si="355"/>
        <v>21</v>
      </c>
      <c r="D1252" s="152">
        <f t="shared" si="356"/>
        <v>19</v>
      </c>
      <c r="E1252" s="38" t="str">
        <f t="shared" si="357"/>
        <v/>
      </c>
      <c r="F1252" s="134">
        <v>32.840000000000003</v>
      </c>
      <c r="G1252" s="38" t="str">
        <f t="shared" si="358"/>
        <v>-</v>
      </c>
      <c r="H1252" s="38">
        <f t="shared" si="359"/>
        <v>32.840000000000003</v>
      </c>
      <c r="K1252" s="133">
        <v>43152.791666666664</v>
      </c>
      <c r="L1252" s="9">
        <f t="shared" si="342"/>
        <v>2</v>
      </c>
      <c r="M1252" s="9">
        <f t="shared" si="343"/>
        <v>21</v>
      </c>
      <c r="N1252" s="9">
        <f t="shared" si="344"/>
        <v>19</v>
      </c>
      <c r="O1252" s="31" t="str">
        <f t="shared" si="345"/>
        <v/>
      </c>
      <c r="P1252" s="134">
        <v>33.18</v>
      </c>
      <c r="Q1252" s="31" t="str">
        <f t="shared" si="346"/>
        <v>-</v>
      </c>
      <c r="R1252" s="31">
        <f t="shared" si="347"/>
        <v>33.18</v>
      </c>
      <c r="U1252" s="133">
        <v>43517.791666666664</v>
      </c>
      <c r="V1252" s="9">
        <f t="shared" si="348"/>
        <v>2</v>
      </c>
      <c r="W1252" s="9">
        <f t="shared" si="349"/>
        <v>21</v>
      </c>
      <c r="X1252" s="9">
        <f t="shared" si="350"/>
        <v>19</v>
      </c>
      <c r="Y1252" s="31" t="str">
        <f t="shared" si="351"/>
        <v/>
      </c>
      <c r="Z1252" s="134">
        <v>30.47</v>
      </c>
      <c r="AA1252" s="31" t="str">
        <f t="shared" si="352"/>
        <v>-</v>
      </c>
      <c r="AB1252" s="31">
        <f t="shared" si="353"/>
        <v>30.47</v>
      </c>
    </row>
    <row r="1253" spans="1:28" x14ac:dyDescent="0.3">
      <c r="A1253" s="133">
        <v>42787.833333333336</v>
      </c>
      <c r="B1253" s="152">
        <f t="shared" si="354"/>
        <v>2</v>
      </c>
      <c r="C1253" s="152">
        <f t="shared" si="355"/>
        <v>21</v>
      </c>
      <c r="D1253" s="152">
        <f t="shared" si="356"/>
        <v>20</v>
      </c>
      <c r="E1253" s="38" t="str">
        <f t="shared" si="357"/>
        <v/>
      </c>
      <c r="F1253" s="134">
        <v>29.26</v>
      </c>
      <c r="G1253" s="38" t="str">
        <f t="shared" si="358"/>
        <v>-</v>
      </c>
      <c r="H1253" s="38">
        <f t="shared" si="359"/>
        <v>29.26</v>
      </c>
      <c r="K1253" s="133">
        <v>43152.833333333336</v>
      </c>
      <c r="L1253" s="9">
        <f t="shared" si="342"/>
        <v>2</v>
      </c>
      <c r="M1253" s="9">
        <f t="shared" si="343"/>
        <v>21</v>
      </c>
      <c r="N1253" s="9">
        <f t="shared" si="344"/>
        <v>20</v>
      </c>
      <c r="O1253" s="31" t="str">
        <f t="shared" si="345"/>
        <v/>
      </c>
      <c r="P1253" s="134">
        <v>32.11</v>
      </c>
      <c r="Q1253" s="31" t="str">
        <f t="shared" si="346"/>
        <v>-</v>
      </c>
      <c r="R1253" s="31">
        <f t="shared" si="347"/>
        <v>32.11</v>
      </c>
      <c r="U1253" s="133">
        <v>43517.833333333336</v>
      </c>
      <c r="V1253" s="9">
        <f t="shared" si="348"/>
        <v>2</v>
      </c>
      <c r="W1253" s="9">
        <f t="shared" si="349"/>
        <v>21</v>
      </c>
      <c r="X1253" s="9">
        <f t="shared" si="350"/>
        <v>20</v>
      </c>
      <c r="Y1253" s="31" t="str">
        <f t="shared" si="351"/>
        <v/>
      </c>
      <c r="Z1253" s="134">
        <v>30.86</v>
      </c>
      <c r="AA1253" s="31" t="str">
        <f t="shared" si="352"/>
        <v>-</v>
      </c>
      <c r="AB1253" s="31">
        <f t="shared" si="353"/>
        <v>30.86</v>
      </c>
    </row>
    <row r="1254" spans="1:28" x14ac:dyDescent="0.3">
      <c r="A1254" s="133">
        <v>42787.875</v>
      </c>
      <c r="B1254" s="152">
        <f t="shared" si="354"/>
        <v>2</v>
      </c>
      <c r="C1254" s="152">
        <f t="shared" si="355"/>
        <v>21</v>
      </c>
      <c r="D1254" s="152">
        <f t="shared" si="356"/>
        <v>21</v>
      </c>
      <c r="E1254" s="38" t="str">
        <f t="shared" si="357"/>
        <v/>
      </c>
      <c r="F1254" s="134">
        <v>24.91</v>
      </c>
      <c r="G1254" s="38" t="str">
        <f t="shared" si="358"/>
        <v>-</v>
      </c>
      <c r="H1254" s="38">
        <f t="shared" si="359"/>
        <v>24.91</v>
      </c>
      <c r="K1254" s="133">
        <v>43152.875</v>
      </c>
      <c r="L1254" s="9">
        <f t="shared" si="342"/>
        <v>2</v>
      </c>
      <c r="M1254" s="9">
        <f t="shared" si="343"/>
        <v>21</v>
      </c>
      <c r="N1254" s="9">
        <f t="shared" si="344"/>
        <v>21</v>
      </c>
      <c r="O1254" s="31" t="str">
        <f t="shared" si="345"/>
        <v/>
      </c>
      <c r="P1254" s="134">
        <v>29.79</v>
      </c>
      <c r="Q1254" s="31" t="str">
        <f t="shared" si="346"/>
        <v>-</v>
      </c>
      <c r="R1254" s="31">
        <f t="shared" si="347"/>
        <v>29.79</v>
      </c>
      <c r="U1254" s="133">
        <v>43517.875</v>
      </c>
      <c r="V1254" s="9">
        <f t="shared" si="348"/>
        <v>2</v>
      </c>
      <c r="W1254" s="9">
        <f t="shared" si="349"/>
        <v>21</v>
      </c>
      <c r="X1254" s="9">
        <f t="shared" si="350"/>
        <v>21</v>
      </c>
      <c r="Y1254" s="31" t="str">
        <f t="shared" si="351"/>
        <v/>
      </c>
      <c r="Z1254" s="134">
        <v>28.3</v>
      </c>
      <c r="AA1254" s="31" t="str">
        <f t="shared" si="352"/>
        <v>-</v>
      </c>
      <c r="AB1254" s="31">
        <f t="shared" si="353"/>
        <v>28.3</v>
      </c>
    </row>
    <row r="1255" spans="1:28" x14ac:dyDescent="0.3">
      <c r="A1255" s="133">
        <v>42787.916666666664</v>
      </c>
      <c r="B1255" s="152">
        <f t="shared" si="354"/>
        <v>2</v>
      </c>
      <c r="C1255" s="152">
        <f t="shared" si="355"/>
        <v>21</v>
      </c>
      <c r="D1255" s="152">
        <f t="shared" si="356"/>
        <v>22</v>
      </c>
      <c r="E1255" s="38" t="str">
        <f t="shared" si="357"/>
        <v/>
      </c>
      <c r="F1255" s="134">
        <v>22.2</v>
      </c>
      <c r="G1255" s="38" t="str">
        <f t="shared" si="358"/>
        <v>-</v>
      </c>
      <c r="H1255" s="38">
        <f t="shared" si="359"/>
        <v>22.2</v>
      </c>
      <c r="K1255" s="133">
        <v>43152.916666666664</v>
      </c>
      <c r="L1255" s="9">
        <f t="shared" si="342"/>
        <v>2</v>
      </c>
      <c r="M1255" s="9">
        <f t="shared" si="343"/>
        <v>21</v>
      </c>
      <c r="N1255" s="9">
        <f t="shared" si="344"/>
        <v>22</v>
      </c>
      <c r="O1255" s="31" t="str">
        <f t="shared" si="345"/>
        <v/>
      </c>
      <c r="P1255" s="134">
        <v>23.23</v>
      </c>
      <c r="Q1255" s="31" t="str">
        <f t="shared" si="346"/>
        <v>-</v>
      </c>
      <c r="R1255" s="31">
        <f t="shared" si="347"/>
        <v>23.23</v>
      </c>
      <c r="U1255" s="133">
        <v>43517.916666666664</v>
      </c>
      <c r="V1255" s="9">
        <f t="shared" si="348"/>
        <v>2</v>
      </c>
      <c r="W1255" s="9">
        <f t="shared" si="349"/>
        <v>21</v>
      </c>
      <c r="X1255" s="9">
        <f t="shared" si="350"/>
        <v>22</v>
      </c>
      <c r="Y1255" s="31" t="str">
        <f t="shared" si="351"/>
        <v/>
      </c>
      <c r="Z1255" s="134">
        <v>26.24</v>
      </c>
      <c r="AA1255" s="31" t="str">
        <f t="shared" si="352"/>
        <v>-</v>
      </c>
      <c r="AB1255" s="31">
        <f t="shared" si="353"/>
        <v>26.24</v>
      </c>
    </row>
    <row r="1256" spans="1:28" x14ac:dyDescent="0.3">
      <c r="A1256" s="133">
        <v>42787.958333333336</v>
      </c>
      <c r="B1256" s="152">
        <f t="shared" si="354"/>
        <v>2</v>
      </c>
      <c r="C1256" s="152">
        <f t="shared" si="355"/>
        <v>21</v>
      </c>
      <c r="D1256" s="152">
        <f t="shared" si="356"/>
        <v>23</v>
      </c>
      <c r="E1256" s="38" t="str">
        <f t="shared" si="357"/>
        <v/>
      </c>
      <c r="F1256" s="134">
        <v>21.71</v>
      </c>
      <c r="G1256" s="38" t="str">
        <f t="shared" si="358"/>
        <v>-</v>
      </c>
      <c r="H1256" s="38">
        <f t="shared" si="359"/>
        <v>21.71</v>
      </c>
      <c r="K1256" s="133">
        <v>43152.958333333336</v>
      </c>
      <c r="L1256" s="9">
        <f t="shared" si="342"/>
        <v>2</v>
      </c>
      <c r="M1256" s="9">
        <f t="shared" si="343"/>
        <v>21</v>
      </c>
      <c r="N1256" s="9">
        <f t="shared" si="344"/>
        <v>23</v>
      </c>
      <c r="O1256" s="31" t="str">
        <f t="shared" si="345"/>
        <v/>
      </c>
      <c r="P1256" s="134">
        <v>21.26</v>
      </c>
      <c r="Q1256" s="31" t="str">
        <f t="shared" si="346"/>
        <v>-</v>
      </c>
      <c r="R1256" s="31">
        <f t="shared" si="347"/>
        <v>21.26</v>
      </c>
      <c r="U1256" s="133">
        <v>43517.958333333336</v>
      </c>
      <c r="V1256" s="9">
        <f t="shared" si="348"/>
        <v>2</v>
      </c>
      <c r="W1256" s="9">
        <f t="shared" si="349"/>
        <v>21</v>
      </c>
      <c r="X1256" s="9">
        <f t="shared" si="350"/>
        <v>23</v>
      </c>
      <c r="Y1256" s="31" t="str">
        <f t="shared" si="351"/>
        <v/>
      </c>
      <c r="Z1256" s="134">
        <v>23.9</v>
      </c>
      <c r="AA1256" s="31" t="str">
        <f t="shared" si="352"/>
        <v>-</v>
      </c>
      <c r="AB1256" s="31">
        <f t="shared" si="353"/>
        <v>23.9</v>
      </c>
    </row>
    <row r="1257" spans="1:28" x14ac:dyDescent="0.3">
      <c r="A1257" s="133">
        <v>42788</v>
      </c>
      <c r="B1257" s="152">
        <f t="shared" si="354"/>
        <v>2</v>
      </c>
      <c r="C1257" s="152">
        <f t="shared" si="355"/>
        <v>22</v>
      </c>
      <c r="D1257" s="152">
        <f t="shared" si="356"/>
        <v>0</v>
      </c>
      <c r="E1257" s="38" t="str">
        <f t="shared" si="357"/>
        <v/>
      </c>
      <c r="F1257" s="134">
        <v>21.13</v>
      </c>
      <c r="G1257" s="38" t="str">
        <f t="shared" si="358"/>
        <v>-</v>
      </c>
      <c r="H1257" s="38">
        <f t="shared" si="359"/>
        <v>21.13</v>
      </c>
      <c r="K1257" s="133">
        <v>43153</v>
      </c>
      <c r="L1257" s="9">
        <f t="shared" si="342"/>
        <v>2</v>
      </c>
      <c r="M1257" s="9">
        <f t="shared" si="343"/>
        <v>22</v>
      </c>
      <c r="N1257" s="9">
        <f t="shared" si="344"/>
        <v>0</v>
      </c>
      <c r="O1257" s="31" t="str">
        <f t="shared" si="345"/>
        <v/>
      </c>
      <c r="P1257" s="134">
        <v>19.809999999999999</v>
      </c>
      <c r="Q1257" s="31" t="str">
        <f t="shared" si="346"/>
        <v>-</v>
      </c>
      <c r="R1257" s="31">
        <f t="shared" si="347"/>
        <v>19.809999999999999</v>
      </c>
      <c r="U1257" s="133">
        <v>43518</v>
      </c>
      <c r="V1257" s="9">
        <f t="shared" si="348"/>
        <v>2</v>
      </c>
      <c r="W1257" s="9">
        <f t="shared" si="349"/>
        <v>22</v>
      </c>
      <c r="X1257" s="9">
        <f t="shared" si="350"/>
        <v>0</v>
      </c>
      <c r="Y1257" s="31" t="str">
        <f t="shared" si="351"/>
        <v/>
      </c>
      <c r="Z1257" s="134">
        <v>22.73</v>
      </c>
      <c r="AA1257" s="31" t="str">
        <f t="shared" si="352"/>
        <v>-</v>
      </c>
      <c r="AB1257" s="31">
        <f t="shared" si="353"/>
        <v>22.73</v>
      </c>
    </row>
    <row r="1258" spans="1:28" x14ac:dyDescent="0.3">
      <c r="A1258" s="133">
        <v>42788.041666666664</v>
      </c>
      <c r="B1258" s="152">
        <f t="shared" si="354"/>
        <v>2</v>
      </c>
      <c r="C1258" s="152">
        <f t="shared" si="355"/>
        <v>22</v>
      </c>
      <c r="D1258" s="152">
        <f t="shared" si="356"/>
        <v>1</v>
      </c>
      <c r="E1258" s="38" t="str">
        <f t="shared" si="357"/>
        <v/>
      </c>
      <c r="F1258" s="134">
        <v>20.32</v>
      </c>
      <c r="G1258" s="38" t="str">
        <f t="shared" si="358"/>
        <v>-</v>
      </c>
      <c r="H1258" s="38">
        <f t="shared" si="359"/>
        <v>20.32</v>
      </c>
      <c r="K1258" s="133">
        <v>43153.041666666664</v>
      </c>
      <c r="L1258" s="9">
        <f t="shared" si="342"/>
        <v>2</v>
      </c>
      <c r="M1258" s="9">
        <f t="shared" si="343"/>
        <v>22</v>
      </c>
      <c r="N1258" s="9">
        <f t="shared" si="344"/>
        <v>1</v>
      </c>
      <c r="O1258" s="31" t="str">
        <f t="shared" si="345"/>
        <v/>
      </c>
      <c r="P1258" s="134">
        <v>19.350000000000001</v>
      </c>
      <c r="Q1258" s="31" t="str">
        <f t="shared" si="346"/>
        <v>-</v>
      </c>
      <c r="R1258" s="31">
        <f t="shared" si="347"/>
        <v>19.350000000000001</v>
      </c>
      <c r="U1258" s="133">
        <v>43518.041666666664</v>
      </c>
      <c r="V1258" s="9">
        <f t="shared" si="348"/>
        <v>2</v>
      </c>
      <c r="W1258" s="9">
        <f t="shared" si="349"/>
        <v>22</v>
      </c>
      <c r="X1258" s="9">
        <f t="shared" si="350"/>
        <v>1</v>
      </c>
      <c r="Y1258" s="31" t="str">
        <f t="shared" si="351"/>
        <v/>
      </c>
      <c r="Z1258" s="134">
        <v>22.08</v>
      </c>
      <c r="AA1258" s="31" t="str">
        <f t="shared" si="352"/>
        <v>-</v>
      </c>
      <c r="AB1258" s="31">
        <f t="shared" si="353"/>
        <v>22.08</v>
      </c>
    </row>
    <row r="1259" spans="1:28" x14ac:dyDescent="0.3">
      <c r="A1259" s="133">
        <v>42788.083333333336</v>
      </c>
      <c r="B1259" s="152">
        <f t="shared" si="354"/>
        <v>2</v>
      </c>
      <c r="C1259" s="152">
        <f t="shared" si="355"/>
        <v>22</v>
      </c>
      <c r="D1259" s="152">
        <f t="shared" si="356"/>
        <v>2</v>
      </c>
      <c r="E1259" s="38" t="str">
        <f t="shared" si="357"/>
        <v/>
      </c>
      <c r="F1259" s="134">
        <v>20.18</v>
      </c>
      <c r="G1259" s="38" t="str">
        <f t="shared" si="358"/>
        <v>-</v>
      </c>
      <c r="H1259" s="38">
        <f t="shared" si="359"/>
        <v>20.18</v>
      </c>
      <c r="K1259" s="133">
        <v>43153.083333333336</v>
      </c>
      <c r="L1259" s="9">
        <f t="shared" si="342"/>
        <v>2</v>
      </c>
      <c r="M1259" s="9">
        <f t="shared" si="343"/>
        <v>22</v>
      </c>
      <c r="N1259" s="9">
        <f t="shared" si="344"/>
        <v>2</v>
      </c>
      <c r="O1259" s="31" t="str">
        <f t="shared" si="345"/>
        <v/>
      </c>
      <c r="P1259" s="134">
        <v>18.55</v>
      </c>
      <c r="Q1259" s="31" t="str">
        <f t="shared" si="346"/>
        <v>-</v>
      </c>
      <c r="R1259" s="31">
        <f t="shared" si="347"/>
        <v>18.55</v>
      </c>
      <c r="U1259" s="133">
        <v>43518.083333333336</v>
      </c>
      <c r="V1259" s="9">
        <f t="shared" si="348"/>
        <v>2</v>
      </c>
      <c r="W1259" s="9">
        <f t="shared" si="349"/>
        <v>22</v>
      </c>
      <c r="X1259" s="9">
        <f t="shared" si="350"/>
        <v>2</v>
      </c>
      <c r="Y1259" s="31" t="str">
        <f t="shared" si="351"/>
        <v/>
      </c>
      <c r="Z1259" s="134">
        <v>22.09</v>
      </c>
      <c r="AA1259" s="31" t="str">
        <f t="shared" si="352"/>
        <v>-</v>
      </c>
      <c r="AB1259" s="31">
        <f t="shared" si="353"/>
        <v>22.09</v>
      </c>
    </row>
    <row r="1260" spans="1:28" x14ac:dyDescent="0.3">
      <c r="A1260" s="133">
        <v>42788.125</v>
      </c>
      <c r="B1260" s="152">
        <f t="shared" si="354"/>
        <v>2</v>
      </c>
      <c r="C1260" s="152">
        <f t="shared" si="355"/>
        <v>22</v>
      </c>
      <c r="D1260" s="152">
        <f t="shared" si="356"/>
        <v>3</v>
      </c>
      <c r="E1260" s="38" t="str">
        <f t="shared" si="357"/>
        <v/>
      </c>
      <c r="F1260" s="134">
        <v>20.13</v>
      </c>
      <c r="G1260" s="38" t="str">
        <f t="shared" si="358"/>
        <v>-</v>
      </c>
      <c r="H1260" s="38">
        <f t="shared" si="359"/>
        <v>20.13</v>
      </c>
      <c r="K1260" s="133">
        <v>43153.125</v>
      </c>
      <c r="L1260" s="9">
        <f t="shared" si="342"/>
        <v>2</v>
      </c>
      <c r="M1260" s="9">
        <f t="shared" si="343"/>
        <v>22</v>
      </c>
      <c r="N1260" s="9">
        <f t="shared" si="344"/>
        <v>3</v>
      </c>
      <c r="O1260" s="31" t="str">
        <f t="shared" si="345"/>
        <v/>
      </c>
      <c r="P1260" s="134">
        <v>18.559999999999999</v>
      </c>
      <c r="Q1260" s="31" t="str">
        <f t="shared" si="346"/>
        <v>-</v>
      </c>
      <c r="R1260" s="31">
        <f t="shared" si="347"/>
        <v>18.559999999999999</v>
      </c>
      <c r="U1260" s="133">
        <v>43518.125</v>
      </c>
      <c r="V1260" s="9">
        <f t="shared" si="348"/>
        <v>2</v>
      </c>
      <c r="W1260" s="9">
        <f t="shared" si="349"/>
        <v>22</v>
      </c>
      <c r="X1260" s="9">
        <f t="shared" si="350"/>
        <v>3</v>
      </c>
      <c r="Y1260" s="31" t="str">
        <f t="shared" si="351"/>
        <v/>
      </c>
      <c r="Z1260" s="134">
        <v>22.35</v>
      </c>
      <c r="AA1260" s="31" t="str">
        <f t="shared" si="352"/>
        <v>-</v>
      </c>
      <c r="AB1260" s="31">
        <f t="shared" si="353"/>
        <v>22.35</v>
      </c>
    </row>
    <row r="1261" spans="1:28" x14ac:dyDescent="0.3">
      <c r="A1261" s="133">
        <v>42788.166666666664</v>
      </c>
      <c r="B1261" s="152">
        <f t="shared" si="354"/>
        <v>2</v>
      </c>
      <c r="C1261" s="152">
        <f t="shared" si="355"/>
        <v>22</v>
      </c>
      <c r="D1261" s="152">
        <f t="shared" si="356"/>
        <v>4</v>
      </c>
      <c r="E1261" s="38" t="str">
        <f t="shared" si="357"/>
        <v/>
      </c>
      <c r="F1261" s="134">
        <v>20.36</v>
      </c>
      <c r="G1261" s="38" t="str">
        <f t="shared" si="358"/>
        <v>-</v>
      </c>
      <c r="H1261" s="38">
        <f t="shared" si="359"/>
        <v>20.36</v>
      </c>
      <c r="K1261" s="133">
        <v>43153.166666666664</v>
      </c>
      <c r="L1261" s="9">
        <f t="shared" si="342"/>
        <v>2</v>
      </c>
      <c r="M1261" s="9">
        <f t="shared" si="343"/>
        <v>22</v>
      </c>
      <c r="N1261" s="9">
        <f t="shared" si="344"/>
        <v>4</v>
      </c>
      <c r="O1261" s="31" t="str">
        <f t="shared" si="345"/>
        <v/>
      </c>
      <c r="P1261" s="134">
        <v>19.489999999999998</v>
      </c>
      <c r="Q1261" s="31" t="str">
        <f t="shared" si="346"/>
        <v>-</v>
      </c>
      <c r="R1261" s="31">
        <f t="shared" si="347"/>
        <v>19.489999999999998</v>
      </c>
      <c r="U1261" s="133">
        <v>43518.166666666664</v>
      </c>
      <c r="V1261" s="9">
        <f t="shared" si="348"/>
        <v>2</v>
      </c>
      <c r="W1261" s="9">
        <f t="shared" si="349"/>
        <v>22</v>
      </c>
      <c r="X1261" s="9">
        <f t="shared" si="350"/>
        <v>4</v>
      </c>
      <c r="Y1261" s="31" t="str">
        <f t="shared" si="351"/>
        <v/>
      </c>
      <c r="Z1261" s="134">
        <v>22.77</v>
      </c>
      <c r="AA1261" s="31" t="str">
        <f t="shared" si="352"/>
        <v>-</v>
      </c>
      <c r="AB1261" s="31">
        <f t="shared" si="353"/>
        <v>22.77</v>
      </c>
    </row>
    <row r="1262" spans="1:28" x14ac:dyDescent="0.3">
      <c r="A1262" s="133">
        <v>42788.208333333336</v>
      </c>
      <c r="B1262" s="152">
        <f t="shared" si="354"/>
        <v>2</v>
      </c>
      <c r="C1262" s="152">
        <f t="shared" si="355"/>
        <v>22</v>
      </c>
      <c r="D1262" s="152">
        <f t="shared" si="356"/>
        <v>5</v>
      </c>
      <c r="E1262" s="38" t="str">
        <f t="shared" si="357"/>
        <v/>
      </c>
      <c r="F1262" s="134">
        <v>21.41</v>
      </c>
      <c r="G1262" s="38" t="str">
        <f t="shared" si="358"/>
        <v>-</v>
      </c>
      <c r="H1262" s="38">
        <f t="shared" si="359"/>
        <v>21.41</v>
      </c>
      <c r="K1262" s="133">
        <v>43153.208333333336</v>
      </c>
      <c r="L1262" s="9">
        <f t="shared" si="342"/>
        <v>2</v>
      </c>
      <c r="M1262" s="9">
        <f t="shared" si="343"/>
        <v>22</v>
      </c>
      <c r="N1262" s="9">
        <f t="shared" si="344"/>
        <v>5</v>
      </c>
      <c r="O1262" s="31" t="str">
        <f t="shared" si="345"/>
        <v/>
      </c>
      <c r="P1262" s="134">
        <v>20.64</v>
      </c>
      <c r="Q1262" s="31" t="str">
        <f t="shared" si="346"/>
        <v>-</v>
      </c>
      <c r="R1262" s="31">
        <f t="shared" si="347"/>
        <v>20.64</v>
      </c>
      <c r="U1262" s="133">
        <v>43518.208333333336</v>
      </c>
      <c r="V1262" s="9">
        <f t="shared" si="348"/>
        <v>2</v>
      </c>
      <c r="W1262" s="9">
        <f t="shared" si="349"/>
        <v>22</v>
      </c>
      <c r="X1262" s="9">
        <f t="shared" si="350"/>
        <v>5</v>
      </c>
      <c r="Y1262" s="31" t="str">
        <f t="shared" si="351"/>
        <v/>
      </c>
      <c r="Z1262" s="134">
        <v>26.15</v>
      </c>
      <c r="AA1262" s="31" t="str">
        <f t="shared" si="352"/>
        <v>-</v>
      </c>
      <c r="AB1262" s="31">
        <f t="shared" si="353"/>
        <v>26.15</v>
      </c>
    </row>
    <row r="1263" spans="1:28" x14ac:dyDescent="0.3">
      <c r="A1263" s="133">
        <v>42788.25</v>
      </c>
      <c r="B1263" s="152">
        <f t="shared" si="354"/>
        <v>2</v>
      </c>
      <c r="C1263" s="152">
        <f t="shared" si="355"/>
        <v>22</v>
      </c>
      <c r="D1263" s="152">
        <f t="shared" si="356"/>
        <v>6</v>
      </c>
      <c r="E1263" s="38" t="str">
        <f t="shared" si="357"/>
        <v/>
      </c>
      <c r="F1263" s="134">
        <v>28.7</v>
      </c>
      <c r="G1263" s="38" t="str">
        <f t="shared" si="358"/>
        <v>-</v>
      </c>
      <c r="H1263" s="38">
        <f t="shared" si="359"/>
        <v>28.7</v>
      </c>
      <c r="K1263" s="133">
        <v>43153.25</v>
      </c>
      <c r="L1263" s="9">
        <f t="shared" si="342"/>
        <v>2</v>
      </c>
      <c r="M1263" s="9">
        <f t="shared" si="343"/>
        <v>22</v>
      </c>
      <c r="N1263" s="9">
        <f t="shared" si="344"/>
        <v>6</v>
      </c>
      <c r="O1263" s="31" t="str">
        <f t="shared" si="345"/>
        <v/>
      </c>
      <c r="P1263" s="134">
        <v>29.31</v>
      </c>
      <c r="Q1263" s="31" t="str">
        <f t="shared" si="346"/>
        <v>-</v>
      </c>
      <c r="R1263" s="31">
        <f t="shared" si="347"/>
        <v>29.31</v>
      </c>
      <c r="U1263" s="133">
        <v>43518.25</v>
      </c>
      <c r="V1263" s="9">
        <f t="shared" si="348"/>
        <v>2</v>
      </c>
      <c r="W1263" s="9">
        <f t="shared" si="349"/>
        <v>22</v>
      </c>
      <c r="X1263" s="9">
        <f t="shared" si="350"/>
        <v>6</v>
      </c>
      <c r="Y1263" s="31" t="str">
        <f t="shared" si="351"/>
        <v/>
      </c>
      <c r="Z1263" s="134">
        <v>33.11</v>
      </c>
      <c r="AA1263" s="31" t="str">
        <f t="shared" si="352"/>
        <v>-</v>
      </c>
      <c r="AB1263" s="31">
        <f t="shared" si="353"/>
        <v>33.11</v>
      </c>
    </row>
    <row r="1264" spans="1:28" x14ac:dyDescent="0.3">
      <c r="A1264" s="133">
        <v>42788.291666666664</v>
      </c>
      <c r="B1264" s="152">
        <f t="shared" si="354"/>
        <v>2</v>
      </c>
      <c r="C1264" s="152">
        <f t="shared" si="355"/>
        <v>22</v>
      </c>
      <c r="D1264" s="152">
        <f t="shared" si="356"/>
        <v>7</v>
      </c>
      <c r="E1264" s="38" t="str">
        <f t="shared" si="357"/>
        <v/>
      </c>
      <c r="F1264" s="134">
        <v>29.42</v>
      </c>
      <c r="G1264" s="38" t="str">
        <f t="shared" si="358"/>
        <v>-</v>
      </c>
      <c r="H1264" s="38">
        <f t="shared" si="359"/>
        <v>29.42</v>
      </c>
      <c r="K1264" s="133">
        <v>43153.291666666664</v>
      </c>
      <c r="L1264" s="9">
        <f t="shared" si="342"/>
        <v>2</v>
      </c>
      <c r="M1264" s="9">
        <f t="shared" si="343"/>
        <v>22</v>
      </c>
      <c r="N1264" s="9">
        <f t="shared" si="344"/>
        <v>7</v>
      </c>
      <c r="O1264" s="31" t="str">
        <f t="shared" si="345"/>
        <v/>
      </c>
      <c r="P1264" s="134">
        <v>29.67</v>
      </c>
      <c r="Q1264" s="31" t="str">
        <f t="shared" si="346"/>
        <v>-</v>
      </c>
      <c r="R1264" s="31">
        <f t="shared" si="347"/>
        <v>29.67</v>
      </c>
      <c r="U1264" s="133">
        <v>43518.291666666664</v>
      </c>
      <c r="V1264" s="9">
        <f t="shared" si="348"/>
        <v>2</v>
      </c>
      <c r="W1264" s="9">
        <f t="shared" si="349"/>
        <v>22</v>
      </c>
      <c r="X1264" s="9">
        <f t="shared" si="350"/>
        <v>7</v>
      </c>
      <c r="Y1264" s="31" t="str">
        <f t="shared" si="351"/>
        <v/>
      </c>
      <c r="Z1264" s="134">
        <v>34.119999999999997</v>
      </c>
      <c r="AA1264" s="31" t="str">
        <f t="shared" si="352"/>
        <v>-</v>
      </c>
      <c r="AB1264" s="31">
        <f t="shared" si="353"/>
        <v>34.119999999999997</v>
      </c>
    </row>
    <row r="1265" spans="1:28" x14ac:dyDescent="0.3">
      <c r="A1265" s="133">
        <v>42788.333333333336</v>
      </c>
      <c r="B1265" s="152">
        <f t="shared" si="354"/>
        <v>2</v>
      </c>
      <c r="C1265" s="152">
        <f t="shared" si="355"/>
        <v>22</v>
      </c>
      <c r="D1265" s="152">
        <f t="shared" si="356"/>
        <v>8</v>
      </c>
      <c r="E1265" s="38" t="str">
        <f t="shared" si="357"/>
        <v/>
      </c>
      <c r="F1265" s="134">
        <v>27.55</v>
      </c>
      <c r="G1265" s="38">
        <f t="shared" si="358"/>
        <v>27.55</v>
      </c>
      <c r="H1265" s="38" t="str">
        <f t="shared" si="359"/>
        <v>-</v>
      </c>
      <c r="K1265" s="133">
        <v>43153.333333333336</v>
      </c>
      <c r="L1265" s="9">
        <f t="shared" si="342"/>
        <v>2</v>
      </c>
      <c r="M1265" s="9">
        <f t="shared" si="343"/>
        <v>22</v>
      </c>
      <c r="N1265" s="9">
        <f t="shared" si="344"/>
        <v>8</v>
      </c>
      <c r="O1265" s="31" t="str">
        <f t="shared" si="345"/>
        <v/>
      </c>
      <c r="P1265" s="134">
        <v>29.56</v>
      </c>
      <c r="Q1265" s="31">
        <f t="shared" si="346"/>
        <v>29.56</v>
      </c>
      <c r="R1265" s="31" t="str">
        <f t="shared" si="347"/>
        <v>-</v>
      </c>
      <c r="U1265" s="133">
        <v>43518.333333333336</v>
      </c>
      <c r="V1265" s="9">
        <f t="shared" si="348"/>
        <v>2</v>
      </c>
      <c r="W1265" s="9">
        <f t="shared" si="349"/>
        <v>22</v>
      </c>
      <c r="X1265" s="9">
        <f t="shared" si="350"/>
        <v>8</v>
      </c>
      <c r="Y1265" s="31" t="str">
        <f t="shared" si="351"/>
        <v/>
      </c>
      <c r="Z1265" s="134">
        <v>31.43</v>
      </c>
      <c r="AA1265" s="31">
        <f t="shared" si="352"/>
        <v>31.43</v>
      </c>
      <c r="AB1265" s="31" t="str">
        <f t="shared" si="353"/>
        <v>-</v>
      </c>
    </row>
    <row r="1266" spans="1:28" x14ac:dyDescent="0.3">
      <c r="A1266" s="133">
        <v>42788.375</v>
      </c>
      <c r="B1266" s="152">
        <f t="shared" si="354"/>
        <v>2</v>
      </c>
      <c r="C1266" s="152">
        <f t="shared" si="355"/>
        <v>22</v>
      </c>
      <c r="D1266" s="152">
        <f t="shared" si="356"/>
        <v>9</v>
      </c>
      <c r="E1266" s="38" t="str">
        <f t="shared" si="357"/>
        <v/>
      </c>
      <c r="F1266" s="134">
        <v>26.75</v>
      </c>
      <c r="G1266" s="38">
        <f t="shared" si="358"/>
        <v>26.75</v>
      </c>
      <c r="H1266" s="38" t="str">
        <f t="shared" si="359"/>
        <v>-</v>
      </c>
      <c r="K1266" s="133">
        <v>43153.375</v>
      </c>
      <c r="L1266" s="9">
        <f t="shared" si="342"/>
        <v>2</v>
      </c>
      <c r="M1266" s="9">
        <f t="shared" si="343"/>
        <v>22</v>
      </c>
      <c r="N1266" s="9">
        <f t="shared" si="344"/>
        <v>9</v>
      </c>
      <c r="O1266" s="31" t="str">
        <f t="shared" si="345"/>
        <v/>
      </c>
      <c r="P1266" s="134">
        <v>30.85</v>
      </c>
      <c r="Q1266" s="31">
        <f t="shared" si="346"/>
        <v>30.85</v>
      </c>
      <c r="R1266" s="31" t="str">
        <f t="shared" si="347"/>
        <v>-</v>
      </c>
      <c r="U1266" s="133">
        <v>43518.375</v>
      </c>
      <c r="V1266" s="9">
        <f t="shared" si="348"/>
        <v>2</v>
      </c>
      <c r="W1266" s="9">
        <f t="shared" si="349"/>
        <v>22</v>
      </c>
      <c r="X1266" s="9">
        <f t="shared" si="350"/>
        <v>9</v>
      </c>
      <c r="Y1266" s="31" t="str">
        <f t="shared" si="351"/>
        <v/>
      </c>
      <c r="Z1266" s="134">
        <v>31.6</v>
      </c>
      <c r="AA1266" s="31">
        <f t="shared" si="352"/>
        <v>31.6</v>
      </c>
      <c r="AB1266" s="31" t="str">
        <f t="shared" si="353"/>
        <v>-</v>
      </c>
    </row>
    <row r="1267" spans="1:28" x14ac:dyDescent="0.3">
      <c r="A1267" s="133">
        <v>42788.416666666664</v>
      </c>
      <c r="B1267" s="152">
        <f t="shared" si="354"/>
        <v>2</v>
      </c>
      <c r="C1267" s="152">
        <f t="shared" si="355"/>
        <v>22</v>
      </c>
      <c r="D1267" s="152">
        <f t="shared" si="356"/>
        <v>10</v>
      </c>
      <c r="E1267" s="38" t="str">
        <f t="shared" si="357"/>
        <v/>
      </c>
      <c r="F1267" s="134">
        <v>26.92</v>
      </c>
      <c r="G1267" s="38">
        <f t="shared" si="358"/>
        <v>26.92</v>
      </c>
      <c r="H1267" s="38" t="str">
        <f t="shared" si="359"/>
        <v>-</v>
      </c>
      <c r="K1267" s="133">
        <v>43153.416666666664</v>
      </c>
      <c r="L1267" s="9">
        <f t="shared" si="342"/>
        <v>2</v>
      </c>
      <c r="M1267" s="9">
        <f t="shared" si="343"/>
        <v>22</v>
      </c>
      <c r="N1267" s="9">
        <f t="shared" si="344"/>
        <v>10</v>
      </c>
      <c r="O1267" s="31" t="str">
        <f t="shared" si="345"/>
        <v/>
      </c>
      <c r="P1267" s="134">
        <v>30.86</v>
      </c>
      <c r="Q1267" s="31">
        <f t="shared" si="346"/>
        <v>30.86</v>
      </c>
      <c r="R1267" s="31" t="str">
        <f t="shared" si="347"/>
        <v>-</v>
      </c>
      <c r="U1267" s="133">
        <v>43518.416666666664</v>
      </c>
      <c r="V1267" s="9">
        <f t="shared" si="348"/>
        <v>2</v>
      </c>
      <c r="W1267" s="9">
        <f t="shared" si="349"/>
        <v>22</v>
      </c>
      <c r="X1267" s="9">
        <f t="shared" si="350"/>
        <v>10</v>
      </c>
      <c r="Y1267" s="31" t="str">
        <f t="shared" si="351"/>
        <v/>
      </c>
      <c r="Z1267" s="134">
        <v>31.33</v>
      </c>
      <c r="AA1267" s="31">
        <f t="shared" si="352"/>
        <v>31.33</v>
      </c>
      <c r="AB1267" s="31" t="str">
        <f t="shared" si="353"/>
        <v>-</v>
      </c>
    </row>
    <row r="1268" spans="1:28" x14ac:dyDescent="0.3">
      <c r="A1268" s="133">
        <v>42788.458333333336</v>
      </c>
      <c r="B1268" s="152">
        <f t="shared" si="354"/>
        <v>2</v>
      </c>
      <c r="C1268" s="152">
        <f t="shared" si="355"/>
        <v>22</v>
      </c>
      <c r="D1268" s="152">
        <f t="shared" si="356"/>
        <v>11</v>
      </c>
      <c r="E1268" s="38" t="str">
        <f t="shared" si="357"/>
        <v/>
      </c>
      <c r="F1268" s="134">
        <v>26.15</v>
      </c>
      <c r="G1268" s="38">
        <f t="shared" si="358"/>
        <v>26.15</v>
      </c>
      <c r="H1268" s="38" t="str">
        <f t="shared" si="359"/>
        <v>-</v>
      </c>
      <c r="K1268" s="133">
        <v>43153.458333333336</v>
      </c>
      <c r="L1268" s="9">
        <f t="shared" si="342"/>
        <v>2</v>
      </c>
      <c r="M1268" s="9">
        <f t="shared" si="343"/>
        <v>22</v>
      </c>
      <c r="N1268" s="9">
        <f t="shared" si="344"/>
        <v>11</v>
      </c>
      <c r="O1268" s="31" t="str">
        <f t="shared" si="345"/>
        <v/>
      </c>
      <c r="P1268" s="134">
        <v>30.43</v>
      </c>
      <c r="Q1268" s="31">
        <f t="shared" si="346"/>
        <v>30.43</v>
      </c>
      <c r="R1268" s="31" t="str">
        <f t="shared" si="347"/>
        <v>-</v>
      </c>
      <c r="U1268" s="133">
        <v>43518.458333333336</v>
      </c>
      <c r="V1268" s="9">
        <f t="shared" si="348"/>
        <v>2</v>
      </c>
      <c r="W1268" s="9">
        <f t="shared" si="349"/>
        <v>22</v>
      </c>
      <c r="X1268" s="9">
        <f t="shared" si="350"/>
        <v>11</v>
      </c>
      <c r="Y1268" s="31" t="str">
        <f t="shared" si="351"/>
        <v/>
      </c>
      <c r="Z1268" s="134">
        <v>29.62</v>
      </c>
      <c r="AA1268" s="31">
        <f t="shared" si="352"/>
        <v>29.62</v>
      </c>
      <c r="AB1268" s="31" t="str">
        <f t="shared" si="353"/>
        <v>-</v>
      </c>
    </row>
    <row r="1269" spans="1:28" x14ac:dyDescent="0.3">
      <c r="A1269" s="133">
        <v>42788.5</v>
      </c>
      <c r="B1269" s="152">
        <f t="shared" si="354"/>
        <v>2</v>
      </c>
      <c r="C1269" s="152">
        <f t="shared" si="355"/>
        <v>22</v>
      </c>
      <c r="D1269" s="152">
        <f t="shared" si="356"/>
        <v>12</v>
      </c>
      <c r="E1269" s="38" t="str">
        <f t="shared" si="357"/>
        <v/>
      </c>
      <c r="F1269" s="134">
        <v>25.07</v>
      </c>
      <c r="G1269" s="38">
        <f t="shared" si="358"/>
        <v>25.07</v>
      </c>
      <c r="H1269" s="38" t="str">
        <f t="shared" si="359"/>
        <v>-</v>
      </c>
      <c r="K1269" s="133">
        <v>43153.5</v>
      </c>
      <c r="L1269" s="9">
        <f t="shared" si="342"/>
        <v>2</v>
      </c>
      <c r="M1269" s="9">
        <f t="shared" si="343"/>
        <v>22</v>
      </c>
      <c r="N1269" s="9">
        <f t="shared" si="344"/>
        <v>12</v>
      </c>
      <c r="O1269" s="31" t="str">
        <f t="shared" si="345"/>
        <v/>
      </c>
      <c r="P1269" s="134">
        <v>30.55</v>
      </c>
      <c r="Q1269" s="31">
        <f t="shared" si="346"/>
        <v>30.55</v>
      </c>
      <c r="R1269" s="31" t="str">
        <f t="shared" si="347"/>
        <v>-</v>
      </c>
      <c r="U1269" s="133">
        <v>43518.5</v>
      </c>
      <c r="V1269" s="9">
        <f t="shared" si="348"/>
        <v>2</v>
      </c>
      <c r="W1269" s="9">
        <f t="shared" si="349"/>
        <v>22</v>
      </c>
      <c r="X1269" s="9">
        <f t="shared" si="350"/>
        <v>12</v>
      </c>
      <c r="Y1269" s="31" t="str">
        <f t="shared" si="351"/>
        <v/>
      </c>
      <c r="Z1269" s="134">
        <v>27.96</v>
      </c>
      <c r="AA1269" s="31">
        <f t="shared" si="352"/>
        <v>27.96</v>
      </c>
      <c r="AB1269" s="31" t="str">
        <f t="shared" si="353"/>
        <v>-</v>
      </c>
    </row>
    <row r="1270" spans="1:28" x14ac:dyDescent="0.3">
      <c r="A1270" s="133">
        <v>42788.541666666664</v>
      </c>
      <c r="B1270" s="152">
        <f t="shared" si="354"/>
        <v>2</v>
      </c>
      <c r="C1270" s="152">
        <f t="shared" si="355"/>
        <v>22</v>
      </c>
      <c r="D1270" s="152">
        <f t="shared" si="356"/>
        <v>13</v>
      </c>
      <c r="E1270" s="38" t="str">
        <f t="shared" si="357"/>
        <v/>
      </c>
      <c r="F1270" s="134">
        <v>24.28</v>
      </c>
      <c r="G1270" s="38">
        <f t="shared" si="358"/>
        <v>24.28</v>
      </c>
      <c r="H1270" s="38" t="str">
        <f t="shared" si="359"/>
        <v>-</v>
      </c>
      <c r="K1270" s="133">
        <v>43153.541666666664</v>
      </c>
      <c r="L1270" s="9">
        <f t="shared" si="342"/>
        <v>2</v>
      </c>
      <c r="M1270" s="9">
        <f t="shared" si="343"/>
        <v>22</v>
      </c>
      <c r="N1270" s="9">
        <f t="shared" si="344"/>
        <v>13</v>
      </c>
      <c r="O1270" s="31" t="str">
        <f t="shared" si="345"/>
        <v/>
      </c>
      <c r="P1270" s="134">
        <v>29.15</v>
      </c>
      <c r="Q1270" s="31">
        <f t="shared" si="346"/>
        <v>29.15</v>
      </c>
      <c r="R1270" s="31" t="str">
        <f t="shared" si="347"/>
        <v>-</v>
      </c>
      <c r="U1270" s="133">
        <v>43518.541666666664</v>
      </c>
      <c r="V1270" s="9">
        <f t="shared" si="348"/>
        <v>2</v>
      </c>
      <c r="W1270" s="9">
        <f t="shared" si="349"/>
        <v>22</v>
      </c>
      <c r="X1270" s="9">
        <f t="shared" si="350"/>
        <v>13</v>
      </c>
      <c r="Y1270" s="31" t="str">
        <f t="shared" si="351"/>
        <v/>
      </c>
      <c r="Z1270" s="134">
        <v>26.73</v>
      </c>
      <c r="AA1270" s="31">
        <f t="shared" si="352"/>
        <v>26.73</v>
      </c>
      <c r="AB1270" s="31" t="str">
        <f t="shared" si="353"/>
        <v>-</v>
      </c>
    </row>
    <row r="1271" spans="1:28" x14ac:dyDescent="0.3">
      <c r="A1271" s="133">
        <v>42788.583333333336</v>
      </c>
      <c r="B1271" s="152">
        <f t="shared" si="354"/>
        <v>2</v>
      </c>
      <c r="C1271" s="152">
        <f t="shared" si="355"/>
        <v>22</v>
      </c>
      <c r="D1271" s="152">
        <f t="shared" si="356"/>
        <v>14</v>
      </c>
      <c r="E1271" s="38" t="str">
        <f t="shared" si="357"/>
        <v/>
      </c>
      <c r="F1271" s="134">
        <v>23.72</v>
      </c>
      <c r="G1271" s="38">
        <f t="shared" si="358"/>
        <v>23.72</v>
      </c>
      <c r="H1271" s="38" t="str">
        <f t="shared" si="359"/>
        <v>-</v>
      </c>
      <c r="K1271" s="133">
        <v>43153.583333333336</v>
      </c>
      <c r="L1271" s="9">
        <f t="shared" si="342"/>
        <v>2</v>
      </c>
      <c r="M1271" s="9">
        <f t="shared" si="343"/>
        <v>22</v>
      </c>
      <c r="N1271" s="9">
        <f t="shared" si="344"/>
        <v>14</v>
      </c>
      <c r="O1271" s="31" t="str">
        <f t="shared" si="345"/>
        <v/>
      </c>
      <c r="P1271" s="134">
        <v>27.85</v>
      </c>
      <c r="Q1271" s="31">
        <f t="shared" si="346"/>
        <v>27.85</v>
      </c>
      <c r="R1271" s="31" t="str">
        <f t="shared" si="347"/>
        <v>-</v>
      </c>
      <c r="U1271" s="133">
        <v>43518.583333333336</v>
      </c>
      <c r="V1271" s="9">
        <f t="shared" si="348"/>
        <v>2</v>
      </c>
      <c r="W1271" s="9">
        <f t="shared" si="349"/>
        <v>22</v>
      </c>
      <c r="X1271" s="9">
        <f t="shared" si="350"/>
        <v>14</v>
      </c>
      <c r="Y1271" s="31" t="str">
        <f t="shared" si="351"/>
        <v/>
      </c>
      <c r="Z1271" s="134">
        <v>26.3</v>
      </c>
      <c r="AA1271" s="31">
        <f t="shared" si="352"/>
        <v>26.3</v>
      </c>
      <c r="AB1271" s="31" t="str">
        <f t="shared" si="353"/>
        <v>-</v>
      </c>
    </row>
    <row r="1272" spans="1:28" x14ac:dyDescent="0.3">
      <c r="A1272" s="133">
        <v>42788.625</v>
      </c>
      <c r="B1272" s="152">
        <f t="shared" si="354"/>
        <v>2</v>
      </c>
      <c r="C1272" s="152">
        <f t="shared" si="355"/>
        <v>22</v>
      </c>
      <c r="D1272" s="152">
        <f t="shared" si="356"/>
        <v>15</v>
      </c>
      <c r="E1272" s="38" t="str">
        <f t="shared" si="357"/>
        <v/>
      </c>
      <c r="F1272" s="134">
        <v>23.28</v>
      </c>
      <c r="G1272" s="38">
        <f t="shared" si="358"/>
        <v>23.28</v>
      </c>
      <c r="H1272" s="38" t="str">
        <f t="shared" si="359"/>
        <v>-</v>
      </c>
      <c r="K1272" s="133">
        <v>43153.625</v>
      </c>
      <c r="L1272" s="9">
        <f t="shared" si="342"/>
        <v>2</v>
      </c>
      <c r="M1272" s="9">
        <f t="shared" si="343"/>
        <v>22</v>
      </c>
      <c r="N1272" s="9">
        <f t="shared" si="344"/>
        <v>15</v>
      </c>
      <c r="O1272" s="31" t="str">
        <f t="shared" si="345"/>
        <v/>
      </c>
      <c r="P1272" s="134">
        <v>27.42</v>
      </c>
      <c r="Q1272" s="31">
        <f t="shared" si="346"/>
        <v>27.42</v>
      </c>
      <c r="R1272" s="31" t="str">
        <f t="shared" si="347"/>
        <v>-</v>
      </c>
      <c r="U1272" s="133">
        <v>43518.625</v>
      </c>
      <c r="V1272" s="9">
        <f t="shared" si="348"/>
        <v>2</v>
      </c>
      <c r="W1272" s="9">
        <f t="shared" si="349"/>
        <v>22</v>
      </c>
      <c r="X1272" s="9">
        <f t="shared" si="350"/>
        <v>15</v>
      </c>
      <c r="Y1272" s="31" t="str">
        <f t="shared" si="351"/>
        <v/>
      </c>
      <c r="Z1272" s="134">
        <v>26.23</v>
      </c>
      <c r="AA1272" s="31">
        <f t="shared" si="352"/>
        <v>26.23</v>
      </c>
      <c r="AB1272" s="31" t="str">
        <f t="shared" si="353"/>
        <v>-</v>
      </c>
    </row>
    <row r="1273" spans="1:28" x14ac:dyDescent="0.3">
      <c r="A1273" s="133">
        <v>42788.666666666664</v>
      </c>
      <c r="B1273" s="152">
        <f t="shared" si="354"/>
        <v>2</v>
      </c>
      <c r="C1273" s="152">
        <f t="shared" si="355"/>
        <v>22</v>
      </c>
      <c r="D1273" s="152">
        <f t="shared" si="356"/>
        <v>16</v>
      </c>
      <c r="E1273" s="38" t="str">
        <f t="shared" si="357"/>
        <v/>
      </c>
      <c r="F1273" s="134">
        <v>23.5</v>
      </c>
      <c r="G1273" s="38">
        <f t="shared" si="358"/>
        <v>23.5</v>
      </c>
      <c r="H1273" s="38" t="str">
        <f t="shared" si="359"/>
        <v>-</v>
      </c>
      <c r="K1273" s="133">
        <v>43153.666666666664</v>
      </c>
      <c r="L1273" s="9">
        <f t="shared" si="342"/>
        <v>2</v>
      </c>
      <c r="M1273" s="9">
        <f t="shared" si="343"/>
        <v>22</v>
      </c>
      <c r="N1273" s="9">
        <f t="shared" si="344"/>
        <v>16</v>
      </c>
      <c r="O1273" s="31" t="str">
        <f t="shared" si="345"/>
        <v/>
      </c>
      <c r="P1273" s="134">
        <v>29.42</v>
      </c>
      <c r="Q1273" s="31">
        <f t="shared" si="346"/>
        <v>29.42</v>
      </c>
      <c r="R1273" s="31" t="str">
        <f t="shared" si="347"/>
        <v>-</v>
      </c>
      <c r="U1273" s="133">
        <v>43518.666666666664</v>
      </c>
      <c r="V1273" s="9">
        <f t="shared" si="348"/>
        <v>2</v>
      </c>
      <c r="W1273" s="9">
        <f t="shared" si="349"/>
        <v>22</v>
      </c>
      <c r="X1273" s="9">
        <f t="shared" si="350"/>
        <v>16</v>
      </c>
      <c r="Y1273" s="31" t="str">
        <f t="shared" si="351"/>
        <v/>
      </c>
      <c r="Z1273" s="134">
        <v>26.06</v>
      </c>
      <c r="AA1273" s="31">
        <f t="shared" si="352"/>
        <v>26.06</v>
      </c>
      <c r="AB1273" s="31" t="str">
        <f t="shared" si="353"/>
        <v>-</v>
      </c>
    </row>
    <row r="1274" spans="1:28" x14ac:dyDescent="0.3">
      <c r="A1274" s="133">
        <v>42788.708333333336</v>
      </c>
      <c r="B1274" s="152">
        <f t="shared" si="354"/>
        <v>2</v>
      </c>
      <c r="C1274" s="152">
        <f t="shared" si="355"/>
        <v>22</v>
      </c>
      <c r="D1274" s="152">
        <f t="shared" si="356"/>
        <v>17</v>
      </c>
      <c r="E1274" s="38" t="str">
        <f t="shared" si="357"/>
        <v/>
      </c>
      <c r="F1274" s="134">
        <v>25.26</v>
      </c>
      <c r="G1274" s="38" t="str">
        <f t="shared" si="358"/>
        <v>-</v>
      </c>
      <c r="H1274" s="38">
        <f t="shared" si="359"/>
        <v>25.26</v>
      </c>
      <c r="K1274" s="133">
        <v>43153.708333333336</v>
      </c>
      <c r="L1274" s="9">
        <f t="shared" si="342"/>
        <v>2</v>
      </c>
      <c r="M1274" s="9">
        <f t="shared" si="343"/>
        <v>22</v>
      </c>
      <c r="N1274" s="9">
        <f t="shared" si="344"/>
        <v>17</v>
      </c>
      <c r="O1274" s="31" t="str">
        <f t="shared" si="345"/>
        <v/>
      </c>
      <c r="P1274" s="134">
        <v>30.73</v>
      </c>
      <c r="Q1274" s="31" t="str">
        <f t="shared" si="346"/>
        <v>-</v>
      </c>
      <c r="R1274" s="31">
        <f t="shared" si="347"/>
        <v>30.73</v>
      </c>
      <c r="U1274" s="133">
        <v>43518.708333333336</v>
      </c>
      <c r="V1274" s="9">
        <f t="shared" si="348"/>
        <v>2</v>
      </c>
      <c r="W1274" s="9">
        <f t="shared" si="349"/>
        <v>22</v>
      </c>
      <c r="X1274" s="9">
        <f t="shared" si="350"/>
        <v>17</v>
      </c>
      <c r="Y1274" s="31" t="str">
        <f t="shared" si="351"/>
        <v/>
      </c>
      <c r="Z1274" s="134">
        <v>28</v>
      </c>
      <c r="AA1274" s="31" t="str">
        <f t="shared" si="352"/>
        <v>-</v>
      </c>
      <c r="AB1274" s="31">
        <f t="shared" si="353"/>
        <v>28</v>
      </c>
    </row>
    <row r="1275" spans="1:28" x14ac:dyDescent="0.3">
      <c r="A1275" s="133">
        <v>42788.75</v>
      </c>
      <c r="B1275" s="152">
        <f t="shared" si="354"/>
        <v>2</v>
      </c>
      <c r="C1275" s="152">
        <f t="shared" si="355"/>
        <v>22</v>
      </c>
      <c r="D1275" s="152">
        <f t="shared" si="356"/>
        <v>18</v>
      </c>
      <c r="E1275" s="38" t="str">
        <f t="shared" si="357"/>
        <v/>
      </c>
      <c r="F1275" s="134">
        <v>30.33</v>
      </c>
      <c r="G1275" s="38" t="str">
        <f t="shared" si="358"/>
        <v>-</v>
      </c>
      <c r="H1275" s="38">
        <f t="shared" si="359"/>
        <v>30.33</v>
      </c>
      <c r="K1275" s="133">
        <v>43153.75</v>
      </c>
      <c r="L1275" s="9">
        <f t="shared" si="342"/>
        <v>2</v>
      </c>
      <c r="M1275" s="9">
        <f t="shared" si="343"/>
        <v>22</v>
      </c>
      <c r="N1275" s="9">
        <f t="shared" si="344"/>
        <v>18</v>
      </c>
      <c r="O1275" s="31" t="str">
        <f t="shared" si="345"/>
        <v/>
      </c>
      <c r="P1275" s="134">
        <v>33.6</v>
      </c>
      <c r="Q1275" s="31" t="str">
        <f t="shared" si="346"/>
        <v>-</v>
      </c>
      <c r="R1275" s="31">
        <f t="shared" si="347"/>
        <v>33.6</v>
      </c>
      <c r="U1275" s="133">
        <v>43518.75</v>
      </c>
      <c r="V1275" s="9">
        <f t="shared" si="348"/>
        <v>2</v>
      </c>
      <c r="W1275" s="9">
        <f t="shared" si="349"/>
        <v>22</v>
      </c>
      <c r="X1275" s="9">
        <f t="shared" si="350"/>
        <v>18</v>
      </c>
      <c r="Y1275" s="31" t="str">
        <f t="shared" si="351"/>
        <v/>
      </c>
      <c r="Z1275" s="134">
        <v>33.270000000000003</v>
      </c>
      <c r="AA1275" s="31" t="str">
        <f t="shared" si="352"/>
        <v>-</v>
      </c>
      <c r="AB1275" s="31">
        <f t="shared" si="353"/>
        <v>33.270000000000003</v>
      </c>
    </row>
    <row r="1276" spans="1:28" x14ac:dyDescent="0.3">
      <c r="A1276" s="133">
        <v>42788.791666666664</v>
      </c>
      <c r="B1276" s="152">
        <f t="shared" si="354"/>
        <v>2</v>
      </c>
      <c r="C1276" s="152">
        <f t="shared" si="355"/>
        <v>22</v>
      </c>
      <c r="D1276" s="152">
        <f t="shared" si="356"/>
        <v>19</v>
      </c>
      <c r="E1276" s="38" t="str">
        <f t="shared" si="357"/>
        <v/>
      </c>
      <c r="F1276" s="134">
        <v>27.42</v>
      </c>
      <c r="G1276" s="38" t="str">
        <f t="shared" si="358"/>
        <v>-</v>
      </c>
      <c r="H1276" s="38">
        <f t="shared" si="359"/>
        <v>27.42</v>
      </c>
      <c r="K1276" s="133">
        <v>43153.791666666664</v>
      </c>
      <c r="L1276" s="9">
        <f t="shared" si="342"/>
        <v>2</v>
      </c>
      <c r="M1276" s="9">
        <f t="shared" si="343"/>
        <v>22</v>
      </c>
      <c r="N1276" s="9">
        <f t="shared" si="344"/>
        <v>19</v>
      </c>
      <c r="O1276" s="31" t="str">
        <f t="shared" si="345"/>
        <v/>
      </c>
      <c r="P1276" s="134">
        <v>31.95</v>
      </c>
      <c r="Q1276" s="31" t="str">
        <f t="shared" si="346"/>
        <v>-</v>
      </c>
      <c r="R1276" s="31">
        <f t="shared" si="347"/>
        <v>31.95</v>
      </c>
      <c r="U1276" s="133">
        <v>43518.791666666664</v>
      </c>
      <c r="V1276" s="9">
        <f t="shared" si="348"/>
        <v>2</v>
      </c>
      <c r="W1276" s="9">
        <f t="shared" si="349"/>
        <v>22</v>
      </c>
      <c r="X1276" s="9">
        <f t="shared" si="350"/>
        <v>19</v>
      </c>
      <c r="Y1276" s="31" t="str">
        <f t="shared" si="351"/>
        <v/>
      </c>
      <c r="Z1276" s="134">
        <v>30.42</v>
      </c>
      <c r="AA1276" s="31" t="str">
        <f t="shared" si="352"/>
        <v>-</v>
      </c>
      <c r="AB1276" s="31">
        <f t="shared" si="353"/>
        <v>30.42</v>
      </c>
    </row>
    <row r="1277" spans="1:28" x14ac:dyDescent="0.3">
      <c r="A1277" s="133">
        <v>42788.833333333336</v>
      </c>
      <c r="B1277" s="152">
        <f t="shared" si="354"/>
        <v>2</v>
      </c>
      <c r="C1277" s="152">
        <f t="shared" si="355"/>
        <v>22</v>
      </c>
      <c r="D1277" s="152">
        <f t="shared" si="356"/>
        <v>20</v>
      </c>
      <c r="E1277" s="38" t="str">
        <f t="shared" si="357"/>
        <v/>
      </c>
      <c r="F1277" s="134">
        <v>25.82</v>
      </c>
      <c r="G1277" s="38" t="str">
        <f t="shared" si="358"/>
        <v>-</v>
      </c>
      <c r="H1277" s="38">
        <f t="shared" si="359"/>
        <v>25.82</v>
      </c>
      <c r="K1277" s="133">
        <v>43153.833333333336</v>
      </c>
      <c r="L1277" s="9">
        <f t="shared" si="342"/>
        <v>2</v>
      </c>
      <c r="M1277" s="9">
        <f t="shared" si="343"/>
        <v>22</v>
      </c>
      <c r="N1277" s="9">
        <f t="shared" si="344"/>
        <v>20</v>
      </c>
      <c r="O1277" s="31" t="str">
        <f t="shared" si="345"/>
        <v/>
      </c>
      <c r="P1277" s="134">
        <v>31.03</v>
      </c>
      <c r="Q1277" s="31" t="str">
        <f t="shared" si="346"/>
        <v>-</v>
      </c>
      <c r="R1277" s="31">
        <f t="shared" si="347"/>
        <v>31.03</v>
      </c>
      <c r="U1277" s="133">
        <v>43518.833333333336</v>
      </c>
      <c r="V1277" s="9">
        <f t="shared" si="348"/>
        <v>2</v>
      </c>
      <c r="W1277" s="9">
        <f t="shared" si="349"/>
        <v>22</v>
      </c>
      <c r="X1277" s="9">
        <f t="shared" si="350"/>
        <v>20</v>
      </c>
      <c r="Y1277" s="31" t="str">
        <f t="shared" si="351"/>
        <v/>
      </c>
      <c r="Z1277" s="134">
        <v>28.12</v>
      </c>
      <c r="AA1277" s="31" t="str">
        <f t="shared" si="352"/>
        <v>-</v>
      </c>
      <c r="AB1277" s="31">
        <f t="shared" si="353"/>
        <v>28.12</v>
      </c>
    </row>
    <row r="1278" spans="1:28" x14ac:dyDescent="0.3">
      <c r="A1278" s="133">
        <v>42788.875</v>
      </c>
      <c r="B1278" s="152">
        <f t="shared" si="354"/>
        <v>2</v>
      </c>
      <c r="C1278" s="152">
        <f t="shared" si="355"/>
        <v>22</v>
      </c>
      <c r="D1278" s="152">
        <f t="shared" si="356"/>
        <v>21</v>
      </c>
      <c r="E1278" s="38" t="str">
        <f t="shared" si="357"/>
        <v/>
      </c>
      <c r="F1278" s="134">
        <v>23.37</v>
      </c>
      <c r="G1278" s="38" t="str">
        <f t="shared" si="358"/>
        <v>-</v>
      </c>
      <c r="H1278" s="38">
        <f t="shared" si="359"/>
        <v>23.37</v>
      </c>
      <c r="K1278" s="133">
        <v>43153.875</v>
      </c>
      <c r="L1278" s="9">
        <f t="shared" si="342"/>
        <v>2</v>
      </c>
      <c r="M1278" s="9">
        <f t="shared" si="343"/>
        <v>22</v>
      </c>
      <c r="N1278" s="9">
        <f t="shared" si="344"/>
        <v>21</v>
      </c>
      <c r="O1278" s="31" t="str">
        <f t="shared" si="345"/>
        <v/>
      </c>
      <c r="P1278" s="134">
        <v>29.54</v>
      </c>
      <c r="Q1278" s="31" t="str">
        <f t="shared" si="346"/>
        <v>-</v>
      </c>
      <c r="R1278" s="31">
        <f t="shared" si="347"/>
        <v>29.54</v>
      </c>
      <c r="U1278" s="133">
        <v>43518.875</v>
      </c>
      <c r="V1278" s="9">
        <f t="shared" si="348"/>
        <v>2</v>
      </c>
      <c r="W1278" s="9">
        <f t="shared" si="349"/>
        <v>22</v>
      </c>
      <c r="X1278" s="9">
        <f t="shared" si="350"/>
        <v>21</v>
      </c>
      <c r="Y1278" s="31" t="str">
        <f t="shared" si="351"/>
        <v/>
      </c>
      <c r="Z1278" s="134">
        <v>26.51</v>
      </c>
      <c r="AA1278" s="31" t="str">
        <f t="shared" si="352"/>
        <v>-</v>
      </c>
      <c r="AB1278" s="31">
        <f t="shared" si="353"/>
        <v>26.51</v>
      </c>
    </row>
    <row r="1279" spans="1:28" x14ac:dyDescent="0.3">
      <c r="A1279" s="133">
        <v>42788.916666666664</v>
      </c>
      <c r="B1279" s="152">
        <f t="shared" si="354"/>
        <v>2</v>
      </c>
      <c r="C1279" s="152">
        <f t="shared" si="355"/>
        <v>22</v>
      </c>
      <c r="D1279" s="152">
        <f t="shared" si="356"/>
        <v>22</v>
      </c>
      <c r="E1279" s="38" t="str">
        <f t="shared" si="357"/>
        <v/>
      </c>
      <c r="F1279" s="134">
        <v>21.68</v>
      </c>
      <c r="G1279" s="38" t="str">
        <f t="shared" si="358"/>
        <v>-</v>
      </c>
      <c r="H1279" s="38">
        <f t="shared" si="359"/>
        <v>21.68</v>
      </c>
      <c r="K1279" s="133">
        <v>43153.916666666664</v>
      </c>
      <c r="L1279" s="9">
        <f t="shared" si="342"/>
        <v>2</v>
      </c>
      <c r="M1279" s="9">
        <f t="shared" si="343"/>
        <v>22</v>
      </c>
      <c r="N1279" s="9">
        <f t="shared" si="344"/>
        <v>22</v>
      </c>
      <c r="O1279" s="31" t="str">
        <f t="shared" si="345"/>
        <v/>
      </c>
      <c r="P1279" s="134">
        <v>23.32</v>
      </c>
      <c r="Q1279" s="31" t="str">
        <f t="shared" si="346"/>
        <v>-</v>
      </c>
      <c r="R1279" s="31">
        <f t="shared" si="347"/>
        <v>23.32</v>
      </c>
      <c r="U1279" s="133">
        <v>43518.916666666664</v>
      </c>
      <c r="V1279" s="9">
        <f t="shared" si="348"/>
        <v>2</v>
      </c>
      <c r="W1279" s="9">
        <f t="shared" si="349"/>
        <v>22</v>
      </c>
      <c r="X1279" s="9">
        <f t="shared" si="350"/>
        <v>22</v>
      </c>
      <c r="Y1279" s="31" t="str">
        <f t="shared" si="351"/>
        <v/>
      </c>
      <c r="Z1279" s="134">
        <v>24.87</v>
      </c>
      <c r="AA1279" s="31" t="str">
        <f t="shared" si="352"/>
        <v>-</v>
      </c>
      <c r="AB1279" s="31">
        <f t="shared" si="353"/>
        <v>24.87</v>
      </c>
    </row>
    <row r="1280" spans="1:28" x14ac:dyDescent="0.3">
      <c r="A1280" s="133">
        <v>42788.958333333336</v>
      </c>
      <c r="B1280" s="152">
        <f t="shared" si="354"/>
        <v>2</v>
      </c>
      <c r="C1280" s="152">
        <f t="shared" si="355"/>
        <v>22</v>
      </c>
      <c r="D1280" s="152">
        <f t="shared" si="356"/>
        <v>23</v>
      </c>
      <c r="E1280" s="38" t="str">
        <f t="shared" si="357"/>
        <v/>
      </c>
      <c r="F1280" s="134">
        <v>20.18</v>
      </c>
      <c r="G1280" s="38" t="str">
        <f t="shared" si="358"/>
        <v>-</v>
      </c>
      <c r="H1280" s="38">
        <f t="shared" si="359"/>
        <v>20.18</v>
      </c>
      <c r="K1280" s="133">
        <v>43153.958333333336</v>
      </c>
      <c r="L1280" s="9">
        <f t="shared" si="342"/>
        <v>2</v>
      </c>
      <c r="M1280" s="9">
        <f t="shared" si="343"/>
        <v>22</v>
      </c>
      <c r="N1280" s="9">
        <f t="shared" si="344"/>
        <v>23</v>
      </c>
      <c r="O1280" s="31" t="str">
        <f t="shared" si="345"/>
        <v/>
      </c>
      <c r="P1280" s="134">
        <v>22.47</v>
      </c>
      <c r="Q1280" s="31" t="str">
        <f t="shared" si="346"/>
        <v>-</v>
      </c>
      <c r="R1280" s="31">
        <f t="shared" si="347"/>
        <v>22.47</v>
      </c>
      <c r="U1280" s="133">
        <v>43518.958333333336</v>
      </c>
      <c r="V1280" s="9">
        <f t="shared" si="348"/>
        <v>2</v>
      </c>
      <c r="W1280" s="9">
        <f t="shared" si="349"/>
        <v>22</v>
      </c>
      <c r="X1280" s="9">
        <f t="shared" si="350"/>
        <v>23</v>
      </c>
      <c r="Y1280" s="31" t="str">
        <f t="shared" si="351"/>
        <v/>
      </c>
      <c r="Z1280" s="134">
        <v>22.44</v>
      </c>
      <c r="AA1280" s="31" t="str">
        <f t="shared" si="352"/>
        <v>-</v>
      </c>
      <c r="AB1280" s="31">
        <f t="shared" si="353"/>
        <v>22.44</v>
      </c>
    </row>
    <row r="1281" spans="1:28" x14ac:dyDescent="0.3">
      <c r="A1281" s="133">
        <v>42789</v>
      </c>
      <c r="B1281" s="152">
        <f t="shared" si="354"/>
        <v>2</v>
      </c>
      <c r="C1281" s="152">
        <f t="shared" si="355"/>
        <v>23</v>
      </c>
      <c r="D1281" s="152">
        <f t="shared" si="356"/>
        <v>0</v>
      </c>
      <c r="E1281" s="38" t="str">
        <f t="shared" si="357"/>
        <v/>
      </c>
      <c r="F1281" s="134">
        <v>20.399999999999999</v>
      </c>
      <c r="G1281" s="38" t="str">
        <f t="shared" si="358"/>
        <v>-</v>
      </c>
      <c r="H1281" s="38">
        <f t="shared" si="359"/>
        <v>20.399999999999999</v>
      </c>
      <c r="K1281" s="133">
        <v>43154</v>
      </c>
      <c r="L1281" s="9">
        <f t="shared" si="342"/>
        <v>2</v>
      </c>
      <c r="M1281" s="9">
        <f t="shared" si="343"/>
        <v>23</v>
      </c>
      <c r="N1281" s="9">
        <f t="shared" si="344"/>
        <v>0</v>
      </c>
      <c r="O1281" s="31" t="str">
        <f t="shared" si="345"/>
        <v/>
      </c>
      <c r="P1281" s="134">
        <v>20.47</v>
      </c>
      <c r="Q1281" s="31" t="str">
        <f t="shared" si="346"/>
        <v>-</v>
      </c>
      <c r="R1281" s="31">
        <f t="shared" si="347"/>
        <v>20.47</v>
      </c>
      <c r="U1281" s="133">
        <v>43519</v>
      </c>
      <c r="V1281" s="9">
        <f t="shared" si="348"/>
        <v>2</v>
      </c>
      <c r="W1281" s="9">
        <f t="shared" si="349"/>
        <v>23</v>
      </c>
      <c r="X1281" s="9">
        <f t="shared" si="350"/>
        <v>0</v>
      </c>
      <c r="Y1281" s="31" t="str">
        <f t="shared" si="351"/>
        <v>W</v>
      </c>
      <c r="Z1281" s="134">
        <v>23.52</v>
      </c>
      <c r="AA1281" s="31" t="str">
        <f t="shared" si="352"/>
        <v>-</v>
      </c>
      <c r="AB1281" s="31">
        <f t="shared" si="353"/>
        <v>23.52</v>
      </c>
    </row>
    <row r="1282" spans="1:28" x14ac:dyDescent="0.3">
      <c r="A1282" s="133">
        <v>42789.041666666664</v>
      </c>
      <c r="B1282" s="152">
        <f t="shared" si="354"/>
        <v>2</v>
      </c>
      <c r="C1282" s="152">
        <f t="shared" si="355"/>
        <v>23</v>
      </c>
      <c r="D1282" s="152">
        <f t="shared" si="356"/>
        <v>1</v>
      </c>
      <c r="E1282" s="38" t="str">
        <f t="shared" si="357"/>
        <v/>
      </c>
      <c r="F1282" s="134">
        <v>20.2</v>
      </c>
      <c r="G1282" s="38" t="str">
        <f t="shared" si="358"/>
        <v>-</v>
      </c>
      <c r="H1282" s="38">
        <f t="shared" si="359"/>
        <v>20.2</v>
      </c>
      <c r="K1282" s="133">
        <v>43154.041666666664</v>
      </c>
      <c r="L1282" s="9">
        <f t="shared" si="342"/>
        <v>2</v>
      </c>
      <c r="M1282" s="9">
        <f t="shared" si="343"/>
        <v>23</v>
      </c>
      <c r="N1282" s="9">
        <f t="shared" si="344"/>
        <v>1</v>
      </c>
      <c r="O1282" s="31" t="str">
        <f t="shared" si="345"/>
        <v/>
      </c>
      <c r="P1282" s="134">
        <v>19.78</v>
      </c>
      <c r="Q1282" s="31" t="str">
        <f t="shared" si="346"/>
        <v>-</v>
      </c>
      <c r="R1282" s="31">
        <f t="shared" si="347"/>
        <v>19.78</v>
      </c>
      <c r="U1282" s="133">
        <v>43519.041666666664</v>
      </c>
      <c r="V1282" s="9">
        <f t="shared" si="348"/>
        <v>2</v>
      </c>
      <c r="W1282" s="9">
        <f t="shared" si="349"/>
        <v>23</v>
      </c>
      <c r="X1282" s="9">
        <f t="shared" si="350"/>
        <v>1</v>
      </c>
      <c r="Y1282" s="31" t="str">
        <f t="shared" si="351"/>
        <v>W</v>
      </c>
      <c r="Z1282" s="134">
        <v>23.21</v>
      </c>
      <c r="AA1282" s="31" t="str">
        <f t="shared" si="352"/>
        <v>-</v>
      </c>
      <c r="AB1282" s="31">
        <f t="shared" si="353"/>
        <v>23.21</v>
      </c>
    </row>
    <row r="1283" spans="1:28" x14ac:dyDescent="0.3">
      <c r="A1283" s="133">
        <v>42789.083333333336</v>
      </c>
      <c r="B1283" s="152">
        <f t="shared" si="354"/>
        <v>2</v>
      </c>
      <c r="C1283" s="152">
        <f t="shared" si="355"/>
        <v>23</v>
      </c>
      <c r="D1283" s="152">
        <f t="shared" si="356"/>
        <v>2</v>
      </c>
      <c r="E1283" s="38" t="str">
        <f t="shared" si="357"/>
        <v/>
      </c>
      <c r="F1283" s="134">
        <v>20.100000000000001</v>
      </c>
      <c r="G1283" s="38" t="str">
        <f t="shared" si="358"/>
        <v>-</v>
      </c>
      <c r="H1283" s="38">
        <f t="shared" si="359"/>
        <v>20.100000000000001</v>
      </c>
      <c r="K1283" s="133">
        <v>43154.083333333336</v>
      </c>
      <c r="L1283" s="9">
        <f t="shared" si="342"/>
        <v>2</v>
      </c>
      <c r="M1283" s="9">
        <f t="shared" si="343"/>
        <v>23</v>
      </c>
      <c r="N1283" s="9">
        <f t="shared" si="344"/>
        <v>2</v>
      </c>
      <c r="O1283" s="31" t="str">
        <f t="shared" si="345"/>
        <v/>
      </c>
      <c r="P1283" s="134">
        <v>19.54</v>
      </c>
      <c r="Q1283" s="31" t="str">
        <f t="shared" si="346"/>
        <v>-</v>
      </c>
      <c r="R1283" s="31">
        <f t="shared" si="347"/>
        <v>19.54</v>
      </c>
      <c r="U1283" s="133">
        <v>43519.083333333336</v>
      </c>
      <c r="V1283" s="9">
        <f t="shared" si="348"/>
        <v>2</v>
      </c>
      <c r="W1283" s="9">
        <f t="shared" si="349"/>
        <v>23</v>
      </c>
      <c r="X1283" s="9">
        <f t="shared" si="350"/>
        <v>2</v>
      </c>
      <c r="Y1283" s="31" t="str">
        <f t="shared" si="351"/>
        <v>W</v>
      </c>
      <c r="Z1283" s="134">
        <v>23.17</v>
      </c>
      <c r="AA1283" s="31" t="str">
        <f t="shared" si="352"/>
        <v>-</v>
      </c>
      <c r="AB1283" s="31">
        <f t="shared" si="353"/>
        <v>23.17</v>
      </c>
    </row>
    <row r="1284" spans="1:28" x14ac:dyDescent="0.3">
      <c r="A1284" s="133">
        <v>42789.125</v>
      </c>
      <c r="B1284" s="152">
        <f t="shared" si="354"/>
        <v>2</v>
      </c>
      <c r="C1284" s="152">
        <f t="shared" si="355"/>
        <v>23</v>
      </c>
      <c r="D1284" s="152">
        <f t="shared" si="356"/>
        <v>3</v>
      </c>
      <c r="E1284" s="38" t="str">
        <f t="shared" si="357"/>
        <v/>
      </c>
      <c r="F1284" s="134">
        <v>20.059999999999999</v>
      </c>
      <c r="G1284" s="38" t="str">
        <f t="shared" si="358"/>
        <v>-</v>
      </c>
      <c r="H1284" s="38">
        <f t="shared" si="359"/>
        <v>20.059999999999999</v>
      </c>
      <c r="K1284" s="133">
        <v>43154.125</v>
      </c>
      <c r="L1284" s="9">
        <f t="shared" si="342"/>
        <v>2</v>
      </c>
      <c r="M1284" s="9">
        <f t="shared" si="343"/>
        <v>23</v>
      </c>
      <c r="N1284" s="9">
        <f t="shared" si="344"/>
        <v>3</v>
      </c>
      <c r="O1284" s="31" t="str">
        <f t="shared" si="345"/>
        <v/>
      </c>
      <c r="P1284" s="134">
        <v>19.77</v>
      </c>
      <c r="Q1284" s="31" t="str">
        <f t="shared" si="346"/>
        <v>-</v>
      </c>
      <c r="R1284" s="31">
        <f t="shared" si="347"/>
        <v>19.77</v>
      </c>
      <c r="U1284" s="133">
        <v>43519.125</v>
      </c>
      <c r="V1284" s="9">
        <f t="shared" si="348"/>
        <v>2</v>
      </c>
      <c r="W1284" s="9">
        <f t="shared" si="349"/>
        <v>23</v>
      </c>
      <c r="X1284" s="9">
        <f t="shared" si="350"/>
        <v>3</v>
      </c>
      <c r="Y1284" s="31" t="str">
        <f t="shared" si="351"/>
        <v>W</v>
      </c>
      <c r="Z1284" s="134">
        <v>23.02</v>
      </c>
      <c r="AA1284" s="31" t="str">
        <f t="shared" si="352"/>
        <v>-</v>
      </c>
      <c r="AB1284" s="31">
        <f t="shared" si="353"/>
        <v>23.02</v>
      </c>
    </row>
    <row r="1285" spans="1:28" x14ac:dyDescent="0.3">
      <c r="A1285" s="133">
        <v>42789.166666666664</v>
      </c>
      <c r="B1285" s="152">
        <f t="shared" si="354"/>
        <v>2</v>
      </c>
      <c r="C1285" s="152">
        <f t="shared" si="355"/>
        <v>23</v>
      </c>
      <c r="D1285" s="152">
        <f t="shared" si="356"/>
        <v>4</v>
      </c>
      <c r="E1285" s="38" t="str">
        <f t="shared" si="357"/>
        <v/>
      </c>
      <c r="F1285" s="134">
        <v>20.09</v>
      </c>
      <c r="G1285" s="38" t="str">
        <f t="shared" si="358"/>
        <v>-</v>
      </c>
      <c r="H1285" s="38">
        <f t="shared" si="359"/>
        <v>20.09</v>
      </c>
      <c r="K1285" s="133">
        <v>43154.166666666664</v>
      </c>
      <c r="L1285" s="9">
        <f t="shared" si="342"/>
        <v>2</v>
      </c>
      <c r="M1285" s="9">
        <f t="shared" si="343"/>
        <v>23</v>
      </c>
      <c r="N1285" s="9">
        <f t="shared" si="344"/>
        <v>4</v>
      </c>
      <c r="O1285" s="31" t="str">
        <f t="shared" si="345"/>
        <v/>
      </c>
      <c r="P1285" s="134">
        <v>19.899999999999999</v>
      </c>
      <c r="Q1285" s="31" t="str">
        <f t="shared" si="346"/>
        <v>-</v>
      </c>
      <c r="R1285" s="31">
        <f t="shared" si="347"/>
        <v>19.899999999999999</v>
      </c>
      <c r="U1285" s="133">
        <v>43519.166666666664</v>
      </c>
      <c r="V1285" s="9">
        <f t="shared" si="348"/>
        <v>2</v>
      </c>
      <c r="W1285" s="9">
        <f t="shared" si="349"/>
        <v>23</v>
      </c>
      <c r="X1285" s="9">
        <f t="shared" si="350"/>
        <v>4</v>
      </c>
      <c r="Y1285" s="31" t="str">
        <f t="shared" si="351"/>
        <v>W</v>
      </c>
      <c r="Z1285" s="134">
        <v>22.8</v>
      </c>
      <c r="AA1285" s="31" t="str">
        <f t="shared" si="352"/>
        <v>-</v>
      </c>
      <c r="AB1285" s="31">
        <f t="shared" si="353"/>
        <v>22.8</v>
      </c>
    </row>
    <row r="1286" spans="1:28" x14ac:dyDescent="0.3">
      <c r="A1286" s="133">
        <v>42789.208333333336</v>
      </c>
      <c r="B1286" s="152">
        <f t="shared" si="354"/>
        <v>2</v>
      </c>
      <c r="C1286" s="152">
        <f t="shared" si="355"/>
        <v>23</v>
      </c>
      <c r="D1286" s="152">
        <f t="shared" si="356"/>
        <v>5</v>
      </c>
      <c r="E1286" s="38" t="str">
        <f t="shared" si="357"/>
        <v/>
      </c>
      <c r="F1286" s="134">
        <v>21.07</v>
      </c>
      <c r="G1286" s="38" t="str">
        <f t="shared" si="358"/>
        <v>-</v>
      </c>
      <c r="H1286" s="38">
        <f t="shared" si="359"/>
        <v>21.07</v>
      </c>
      <c r="K1286" s="133">
        <v>43154.208333333336</v>
      </c>
      <c r="L1286" s="9">
        <f t="shared" si="342"/>
        <v>2</v>
      </c>
      <c r="M1286" s="9">
        <f t="shared" si="343"/>
        <v>23</v>
      </c>
      <c r="N1286" s="9">
        <f t="shared" si="344"/>
        <v>5</v>
      </c>
      <c r="O1286" s="31" t="str">
        <f t="shared" si="345"/>
        <v/>
      </c>
      <c r="P1286" s="134">
        <v>21.7</v>
      </c>
      <c r="Q1286" s="31" t="str">
        <f t="shared" si="346"/>
        <v>-</v>
      </c>
      <c r="R1286" s="31">
        <f t="shared" si="347"/>
        <v>21.7</v>
      </c>
      <c r="U1286" s="133">
        <v>43519.208333333336</v>
      </c>
      <c r="V1286" s="9">
        <f t="shared" si="348"/>
        <v>2</v>
      </c>
      <c r="W1286" s="9">
        <f t="shared" si="349"/>
        <v>23</v>
      </c>
      <c r="X1286" s="9">
        <f t="shared" si="350"/>
        <v>5</v>
      </c>
      <c r="Y1286" s="31" t="str">
        <f t="shared" si="351"/>
        <v>W</v>
      </c>
      <c r="Z1286" s="134">
        <v>22.92</v>
      </c>
      <c r="AA1286" s="31" t="str">
        <f t="shared" si="352"/>
        <v>-</v>
      </c>
      <c r="AB1286" s="31">
        <f t="shared" si="353"/>
        <v>22.92</v>
      </c>
    </row>
    <row r="1287" spans="1:28" x14ac:dyDescent="0.3">
      <c r="A1287" s="133">
        <v>42789.25</v>
      </c>
      <c r="B1287" s="152">
        <f t="shared" si="354"/>
        <v>2</v>
      </c>
      <c r="C1287" s="152">
        <f t="shared" si="355"/>
        <v>23</v>
      </c>
      <c r="D1287" s="152">
        <f t="shared" si="356"/>
        <v>6</v>
      </c>
      <c r="E1287" s="38" t="str">
        <f t="shared" si="357"/>
        <v/>
      </c>
      <c r="F1287" s="134">
        <v>28.64</v>
      </c>
      <c r="G1287" s="38" t="str">
        <f t="shared" si="358"/>
        <v>-</v>
      </c>
      <c r="H1287" s="38">
        <f t="shared" si="359"/>
        <v>28.64</v>
      </c>
      <c r="K1287" s="133">
        <v>43154.25</v>
      </c>
      <c r="L1287" s="9">
        <f t="shared" si="342"/>
        <v>2</v>
      </c>
      <c r="M1287" s="9">
        <f t="shared" si="343"/>
        <v>23</v>
      </c>
      <c r="N1287" s="9">
        <f t="shared" si="344"/>
        <v>6</v>
      </c>
      <c r="O1287" s="31" t="str">
        <f t="shared" si="345"/>
        <v/>
      </c>
      <c r="P1287" s="134">
        <v>29.11</v>
      </c>
      <c r="Q1287" s="31" t="str">
        <f t="shared" si="346"/>
        <v>-</v>
      </c>
      <c r="R1287" s="31">
        <f t="shared" si="347"/>
        <v>29.11</v>
      </c>
      <c r="U1287" s="133">
        <v>43519.25</v>
      </c>
      <c r="V1287" s="9">
        <f t="shared" si="348"/>
        <v>2</v>
      </c>
      <c r="W1287" s="9">
        <f t="shared" si="349"/>
        <v>23</v>
      </c>
      <c r="X1287" s="9">
        <f t="shared" si="350"/>
        <v>6</v>
      </c>
      <c r="Y1287" s="31" t="str">
        <f t="shared" si="351"/>
        <v>W</v>
      </c>
      <c r="Z1287" s="134">
        <v>25.08</v>
      </c>
      <c r="AA1287" s="31" t="str">
        <f t="shared" si="352"/>
        <v>-</v>
      </c>
      <c r="AB1287" s="31">
        <f t="shared" si="353"/>
        <v>25.08</v>
      </c>
    </row>
    <row r="1288" spans="1:28" x14ac:dyDescent="0.3">
      <c r="A1288" s="133">
        <v>42789.291666666664</v>
      </c>
      <c r="B1288" s="152">
        <f t="shared" si="354"/>
        <v>2</v>
      </c>
      <c r="C1288" s="152">
        <f t="shared" si="355"/>
        <v>23</v>
      </c>
      <c r="D1288" s="152">
        <f t="shared" si="356"/>
        <v>7</v>
      </c>
      <c r="E1288" s="38" t="str">
        <f t="shared" si="357"/>
        <v/>
      </c>
      <c r="F1288" s="134">
        <v>29.49</v>
      </c>
      <c r="G1288" s="38" t="str">
        <f t="shared" si="358"/>
        <v>-</v>
      </c>
      <c r="H1288" s="38">
        <f t="shared" si="359"/>
        <v>29.49</v>
      </c>
      <c r="K1288" s="133">
        <v>43154.291666666664</v>
      </c>
      <c r="L1288" s="9">
        <f t="shared" si="342"/>
        <v>2</v>
      </c>
      <c r="M1288" s="9">
        <f t="shared" si="343"/>
        <v>23</v>
      </c>
      <c r="N1288" s="9">
        <f t="shared" si="344"/>
        <v>7</v>
      </c>
      <c r="O1288" s="31" t="str">
        <f t="shared" si="345"/>
        <v/>
      </c>
      <c r="P1288" s="134">
        <v>27.61</v>
      </c>
      <c r="Q1288" s="31" t="str">
        <f t="shared" si="346"/>
        <v>-</v>
      </c>
      <c r="R1288" s="31">
        <f t="shared" si="347"/>
        <v>27.61</v>
      </c>
      <c r="U1288" s="133">
        <v>43519.291666666664</v>
      </c>
      <c r="V1288" s="9">
        <f t="shared" si="348"/>
        <v>2</v>
      </c>
      <c r="W1288" s="9">
        <f t="shared" si="349"/>
        <v>23</v>
      </c>
      <c r="X1288" s="9">
        <f t="shared" si="350"/>
        <v>7</v>
      </c>
      <c r="Y1288" s="31" t="str">
        <f t="shared" si="351"/>
        <v>W</v>
      </c>
      <c r="Z1288" s="134">
        <v>26.44</v>
      </c>
      <c r="AA1288" s="31" t="str">
        <f t="shared" si="352"/>
        <v>-</v>
      </c>
      <c r="AB1288" s="31">
        <f t="shared" si="353"/>
        <v>26.44</v>
      </c>
    </row>
    <row r="1289" spans="1:28" x14ac:dyDescent="0.3">
      <c r="A1289" s="133">
        <v>42789.333333333336</v>
      </c>
      <c r="B1289" s="152">
        <f t="shared" si="354"/>
        <v>2</v>
      </c>
      <c r="C1289" s="152">
        <f t="shared" si="355"/>
        <v>23</v>
      </c>
      <c r="D1289" s="152">
        <f t="shared" si="356"/>
        <v>8</v>
      </c>
      <c r="E1289" s="38" t="str">
        <f t="shared" si="357"/>
        <v/>
      </c>
      <c r="F1289" s="134">
        <v>28.51</v>
      </c>
      <c r="G1289" s="38">
        <f t="shared" si="358"/>
        <v>28.51</v>
      </c>
      <c r="H1289" s="38" t="str">
        <f t="shared" si="359"/>
        <v>-</v>
      </c>
      <c r="K1289" s="133">
        <v>43154.333333333336</v>
      </c>
      <c r="L1289" s="9">
        <f t="shared" ref="L1289:L1352" si="360">MONTH(K1289)</f>
        <v>2</v>
      </c>
      <c r="M1289" s="9">
        <f t="shared" ref="M1289:M1352" si="361">DAY(K1289)</f>
        <v>23</v>
      </c>
      <c r="N1289" s="9">
        <f t="shared" ref="N1289:N1352" si="362">HOUR(K1289)</f>
        <v>8</v>
      </c>
      <c r="O1289" s="31" t="str">
        <f t="shared" ref="O1289:O1352" si="363">IF(WEEKDAY(K1289,2)&gt;5,"W","")</f>
        <v/>
      </c>
      <c r="P1289" s="134">
        <v>28.8</v>
      </c>
      <c r="Q1289" s="31">
        <f t="shared" ref="Q1289:Q1352" si="364">IF(AND($L1289&gt;=$L$5,$L1289&lt;=$M$5),IF($O1289&lt;&gt;"W",IF(AND($N1289&gt;=$N$5,$N1289&lt;$P$5),$P1289,"-"),"-"),"-")</f>
        <v>28.8</v>
      </c>
      <c r="R1289" s="31" t="str">
        <f t="shared" ref="R1289:R1352" si="365">IF(Q1289="-",P1289,"-")</f>
        <v>-</v>
      </c>
      <c r="U1289" s="133">
        <v>43519.333333333336</v>
      </c>
      <c r="V1289" s="9">
        <f t="shared" ref="V1289:V1352" si="366">MONTH(U1289)</f>
        <v>2</v>
      </c>
      <c r="W1289" s="9">
        <f t="shared" ref="W1289:W1352" si="367">DAY(U1289)</f>
        <v>23</v>
      </c>
      <c r="X1289" s="9">
        <f t="shared" ref="X1289:X1352" si="368">HOUR(U1289)</f>
        <v>8</v>
      </c>
      <c r="Y1289" s="31" t="str">
        <f t="shared" ref="Y1289:Y1352" si="369">IF(WEEKDAY(U1289,2)&gt;5,"W","")</f>
        <v>W</v>
      </c>
      <c r="Z1289" s="134">
        <v>28.04</v>
      </c>
      <c r="AA1289" s="31" t="str">
        <f t="shared" ref="AA1289:AA1352" si="370">IF(AND($V1289&gt;=$V$5,$V1289&lt;=$W$5),IF($Y1289&lt;&gt;"W",IF(AND($X1289&gt;=$X$5,$X1289&lt;$Z$5),$Z1289,"-"),"-"),"-")</f>
        <v>-</v>
      </c>
      <c r="AB1289" s="31">
        <f t="shared" ref="AB1289:AB1352" si="371">IF(AA1289="-",Z1289,"-")</f>
        <v>28.04</v>
      </c>
    </row>
    <row r="1290" spans="1:28" x14ac:dyDescent="0.3">
      <c r="A1290" s="133">
        <v>42789.375</v>
      </c>
      <c r="B1290" s="152">
        <f t="shared" ref="B1290:B1353" si="372">MONTH(A1290)</f>
        <v>2</v>
      </c>
      <c r="C1290" s="152">
        <f t="shared" ref="C1290:C1353" si="373">DAY(A1290)</f>
        <v>23</v>
      </c>
      <c r="D1290" s="152">
        <f t="shared" ref="D1290:D1353" si="374">HOUR(A1290)</f>
        <v>9</v>
      </c>
      <c r="E1290" s="38" t="str">
        <f t="shared" ref="E1290:E1353" si="375">IF(WEEKDAY(A1290,2)&gt;5,"W","")</f>
        <v/>
      </c>
      <c r="F1290" s="134">
        <v>28.45</v>
      </c>
      <c r="G1290" s="38">
        <f t="shared" ref="G1290:G1353" si="376">IF(AND($B1290&gt;=$B$5,$B1290&lt;=$C$5),IF($E1290&lt;&gt;"W",IF(AND($D1290&gt;=$D$5,$D1290&lt;$F$5),$F1290,"-"),"-"),"-")</f>
        <v>28.45</v>
      </c>
      <c r="H1290" s="38" t="str">
        <f t="shared" ref="H1290:H1353" si="377">IF(G1290="-",F1290,"-")</f>
        <v>-</v>
      </c>
      <c r="K1290" s="133">
        <v>43154.375</v>
      </c>
      <c r="L1290" s="9">
        <f t="shared" si="360"/>
        <v>2</v>
      </c>
      <c r="M1290" s="9">
        <f t="shared" si="361"/>
        <v>23</v>
      </c>
      <c r="N1290" s="9">
        <f t="shared" si="362"/>
        <v>9</v>
      </c>
      <c r="O1290" s="31" t="str">
        <f t="shared" si="363"/>
        <v/>
      </c>
      <c r="P1290" s="134">
        <v>29.07</v>
      </c>
      <c r="Q1290" s="31">
        <f t="shared" si="364"/>
        <v>29.07</v>
      </c>
      <c r="R1290" s="31" t="str">
        <f t="shared" si="365"/>
        <v>-</v>
      </c>
      <c r="U1290" s="133">
        <v>43519.375</v>
      </c>
      <c r="V1290" s="9">
        <f t="shared" si="366"/>
        <v>2</v>
      </c>
      <c r="W1290" s="9">
        <f t="shared" si="367"/>
        <v>23</v>
      </c>
      <c r="X1290" s="9">
        <f t="shared" si="368"/>
        <v>9</v>
      </c>
      <c r="Y1290" s="31" t="str">
        <f t="shared" si="369"/>
        <v>W</v>
      </c>
      <c r="Z1290" s="134">
        <v>28.9</v>
      </c>
      <c r="AA1290" s="31" t="str">
        <f t="shared" si="370"/>
        <v>-</v>
      </c>
      <c r="AB1290" s="31">
        <f t="shared" si="371"/>
        <v>28.9</v>
      </c>
    </row>
    <row r="1291" spans="1:28" x14ac:dyDescent="0.3">
      <c r="A1291" s="133">
        <v>42789.416666666664</v>
      </c>
      <c r="B1291" s="152">
        <f t="shared" si="372"/>
        <v>2</v>
      </c>
      <c r="C1291" s="152">
        <f t="shared" si="373"/>
        <v>23</v>
      </c>
      <c r="D1291" s="152">
        <f t="shared" si="374"/>
        <v>10</v>
      </c>
      <c r="E1291" s="38" t="str">
        <f t="shared" si="375"/>
        <v/>
      </c>
      <c r="F1291" s="134">
        <v>29.66</v>
      </c>
      <c r="G1291" s="38">
        <f t="shared" si="376"/>
        <v>29.66</v>
      </c>
      <c r="H1291" s="38" t="str">
        <f t="shared" si="377"/>
        <v>-</v>
      </c>
      <c r="K1291" s="133">
        <v>43154.416666666664</v>
      </c>
      <c r="L1291" s="9">
        <f t="shared" si="360"/>
        <v>2</v>
      </c>
      <c r="M1291" s="9">
        <f t="shared" si="361"/>
        <v>23</v>
      </c>
      <c r="N1291" s="9">
        <f t="shared" si="362"/>
        <v>10</v>
      </c>
      <c r="O1291" s="31" t="str">
        <f t="shared" si="363"/>
        <v/>
      </c>
      <c r="P1291" s="134">
        <v>27.89</v>
      </c>
      <c r="Q1291" s="31">
        <f t="shared" si="364"/>
        <v>27.89</v>
      </c>
      <c r="R1291" s="31" t="str">
        <f t="shared" si="365"/>
        <v>-</v>
      </c>
      <c r="U1291" s="133">
        <v>43519.416666666664</v>
      </c>
      <c r="V1291" s="9">
        <f t="shared" si="366"/>
        <v>2</v>
      </c>
      <c r="W1291" s="9">
        <f t="shared" si="367"/>
        <v>23</v>
      </c>
      <c r="X1291" s="9">
        <f t="shared" si="368"/>
        <v>10</v>
      </c>
      <c r="Y1291" s="31" t="str">
        <f t="shared" si="369"/>
        <v>W</v>
      </c>
      <c r="Z1291" s="134">
        <v>29.12</v>
      </c>
      <c r="AA1291" s="31" t="str">
        <f t="shared" si="370"/>
        <v>-</v>
      </c>
      <c r="AB1291" s="31">
        <f t="shared" si="371"/>
        <v>29.12</v>
      </c>
    </row>
    <row r="1292" spans="1:28" x14ac:dyDescent="0.3">
      <c r="A1292" s="133">
        <v>42789.458333333336</v>
      </c>
      <c r="B1292" s="152">
        <f t="shared" si="372"/>
        <v>2</v>
      </c>
      <c r="C1292" s="152">
        <f t="shared" si="373"/>
        <v>23</v>
      </c>
      <c r="D1292" s="152">
        <f t="shared" si="374"/>
        <v>11</v>
      </c>
      <c r="E1292" s="38" t="str">
        <f t="shared" si="375"/>
        <v/>
      </c>
      <c r="F1292" s="134">
        <v>28.04</v>
      </c>
      <c r="G1292" s="38">
        <f t="shared" si="376"/>
        <v>28.04</v>
      </c>
      <c r="H1292" s="38" t="str">
        <f t="shared" si="377"/>
        <v>-</v>
      </c>
      <c r="K1292" s="133">
        <v>43154.458333333336</v>
      </c>
      <c r="L1292" s="9">
        <f t="shared" si="360"/>
        <v>2</v>
      </c>
      <c r="M1292" s="9">
        <f t="shared" si="361"/>
        <v>23</v>
      </c>
      <c r="N1292" s="9">
        <f t="shared" si="362"/>
        <v>11</v>
      </c>
      <c r="O1292" s="31" t="str">
        <f t="shared" si="363"/>
        <v/>
      </c>
      <c r="P1292" s="134">
        <v>27.71</v>
      </c>
      <c r="Q1292" s="31">
        <f t="shared" si="364"/>
        <v>27.71</v>
      </c>
      <c r="R1292" s="31" t="str">
        <f t="shared" si="365"/>
        <v>-</v>
      </c>
      <c r="U1292" s="133">
        <v>43519.458333333336</v>
      </c>
      <c r="V1292" s="9">
        <f t="shared" si="366"/>
        <v>2</v>
      </c>
      <c r="W1292" s="9">
        <f t="shared" si="367"/>
        <v>23</v>
      </c>
      <c r="X1292" s="9">
        <f t="shared" si="368"/>
        <v>11</v>
      </c>
      <c r="Y1292" s="31" t="str">
        <f t="shared" si="369"/>
        <v>W</v>
      </c>
      <c r="Z1292" s="134">
        <v>27.26</v>
      </c>
      <c r="AA1292" s="31" t="str">
        <f t="shared" si="370"/>
        <v>-</v>
      </c>
      <c r="AB1292" s="31">
        <f t="shared" si="371"/>
        <v>27.26</v>
      </c>
    </row>
    <row r="1293" spans="1:28" x14ac:dyDescent="0.3">
      <c r="A1293" s="133">
        <v>42789.5</v>
      </c>
      <c r="B1293" s="152">
        <f t="shared" si="372"/>
        <v>2</v>
      </c>
      <c r="C1293" s="152">
        <f t="shared" si="373"/>
        <v>23</v>
      </c>
      <c r="D1293" s="152">
        <f t="shared" si="374"/>
        <v>12</v>
      </c>
      <c r="E1293" s="38" t="str">
        <f t="shared" si="375"/>
        <v/>
      </c>
      <c r="F1293" s="134">
        <v>27.98</v>
      </c>
      <c r="G1293" s="38">
        <f t="shared" si="376"/>
        <v>27.98</v>
      </c>
      <c r="H1293" s="38" t="str">
        <f t="shared" si="377"/>
        <v>-</v>
      </c>
      <c r="K1293" s="133">
        <v>43154.5</v>
      </c>
      <c r="L1293" s="9">
        <f t="shared" si="360"/>
        <v>2</v>
      </c>
      <c r="M1293" s="9">
        <f t="shared" si="361"/>
        <v>23</v>
      </c>
      <c r="N1293" s="9">
        <f t="shared" si="362"/>
        <v>12</v>
      </c>
      <c r="O1293" s="31" t="str">
        <f t="shared" si="363"/>
        <v/>
      </c>
      <c r="P1293" s="134">
        <v>27.49</v>
      </c>
      <c r="Q1293" s="31">
        <f t="shared" si="364"/>
        <v>27.49</v>
      </c>
      <c r="R1293" s="31" t="str">
        <f t="shared" si="365"/>
        <v>-</v>
      </c>
      <c r="U1293" s="133">
        <v>43519.5</v>
      </c>
      <c r="V1293" s="9">
        <f t="shared" si="366"/>
        <v>2</v>
      </c>
      <c r="W1293" s="9">
        <f t="shared" si="367"/>
        <v>23</v>
      </c>
      <c r="X1293" s="9">
        <f t="shared" si="368"/>
        <v>12</v>
      </c>
      <c r="Y1293" s="31" t="str">
        <f t="shared" si="369"/>
        <v>W</v>
      </c>
      <c r="Z1293" s="134">
        <v>26.54</v>
      </c>
      <c r="AA1293" s="31" t="str">
        <f t="shared" si="370"/>
        <v>-</v>
      </c>
      <c r="AB1293" s="31">
        <f t="shared" si="371"/>
        <v>26.54</v>
      </c>
    </row>
    <row r="1294" spans="1:28" x14ac:dyDescent="0.3">
      <c r="A1294" s="133">
        <v>42789.541666666664</v>
      </c>
      <c r="B1294" s="152">
        <f t="shared" si="372"/>
        <v>2</v>
      </c>
      <c r="C1294" s="152">
        <f t="shared" si="373"/>
        <v>23</v>
      </c>
      <c r="D1294" s="152">
        <f t="shared" si="374"/>
        <v>13</v>
      </c>
      <c r="E1294" s="38" t="str">
        <f t="shared" si="375"/>
        <v/>
      </c>
      <c r="F1294" s="134">
        <v>26.95</v>
      </c>
      <c r="G1294" s="38">
        <f t="shared" si="376"/>
        <v>26.95</v>
      </c>
      <c r="H1294" s="38" t="str">
        <f t="shared" si="377"/>
        <v>-</v>
      </c>
      <c r="K1294" s="133">
        <v>43154.541666666664</v>
      </c>
      <c r="L1294" s="9">
        <f t="shared" si="360"/>
        <v>2</v>
      </c>
      <c r="M1294" s="9">
        <f t="shared" si="361"/>
        <v>23</v>
      </c>
      <c r="N1294" s="9">
        <f t="shared" si="362"/>
        <v>13</v>
      </c>
      <c r="O1294" s="31" t="str">
        <f t="shared" si="363"/>
        <v/>
      </c>
      <c r="P1294" s="134">
        <v>26.17</v>
      </c>
      <c r="Q1294" s="31">
        <f t="shared" si="364"/>
        <v>26.17</v>
      </c>
      <c r="R1294" s="31" t="str">
        <f t="shared" si="365"/>
        <v>-</v>
      </c>
      <c r="U1294" s="133">
        <v>43519.541666666664</v>
      </c>
      <c r="V1294" s="9">
        <f t="shared" si="366"/>
        <v>2</v>
      </c>
      <c r="W1294" s="9">
        <f t="shared" si="367"/>
        <v>23</v>
      </c>
      <c r="X1294" s="9">
        <f t="shared" si="368"/>
        <v>13</v>
      </c>
      <c r="Y1294" s="31" t="str">
        <f t="shared" si="369"/>
        <v>W</v>
      </c>
      <c r="Z1294" s="134">
        <v>25.29</v>
      </c>
      <c r="AA1294" s="31" t="str">
        <f t="shared" si="370"/>
        <v>-</v>
      </c>
      <c r="AB1294" s="31">
        <f t="shared" si="371"/>
        <v>25.29</v>
      </c>
    </row>
    <row r="1295" spans="1:28" x14ac:dyDescent="0.3">
      <c r="A1295" s="133">
        <v>42789.583333333336</v>
      </c>
      <c r="B1295" s="152">
        <f t="shared" si="372"/>
        <v>2</v>
      </c>
      <c r="C1295" s="152">
        <f t="shared" si="373"/>
        <v>23</v>
      </c>
      <c r="D1295" s="152">
        <f t="shared" si="374"/>
        <v>14</v>
      </c>
      <c r="E1295" s="38" t="str">
        <f t="shared" si="375"/>
        <v/>
      </c>
      <c r="F1295" s="134">
        <v>25.79</v>
      </c>
      <c r="G1295" s="38">
        <f t="shared" si="376"/>
        <v>25.79</v>
      </c>
      <c r="H1295" s="38" t="str">
        <f t="shared" si="377"/>
        <v>-</v>
      </c>
      <c r="K1295" s="133">
        <v>43154.583333333336</v>
      </c>
      <c r="L1295" s="9">
        <f t="shared" si="360"/>
        <v>2</v>
      </c>
      <c r="M1295" s="9">
        <f t="shared" si="361"/>
        <v>23</v>
      </c>
      <c r="N1295" s="9">
        <f t="shared" si="362"/>
        <v>14</v>
      </c>
      <c r="O1295" s="31" t="str">
        <f t="shared" si="363"/>
        <v/>
      </c>
      <c r="P1295" s="134">
        <v>25.31</v>
      </c>
      <c r="Q1295" s="31">
        <f t="shared" si="364"/>
        <v>25.31</v>
      </c>
      <c r="R1295" s="31" t="str">
        <f t="shared" si="365"/>
        <v>-</v>
      </c>
      <c r="U1295" s="133">
        <v>43519.583333333336</v>
      </c>
      <c r="V1295" s="9">
        <f t="shared" si="366"/>
        <v>2</v>
      </c>
      <c r="W1295" s="9">
        <f t="shared" si="367"/>
        <v>23</v>
      </c>
      <c r="X1295" s="9">
        <f t="shared" si="368"/>
        <v>14</v>
      </c>
      <c r="Y1295" s="31" t="str">
        <f t="shared" si="369"/>
        <v>W</v>
      </c>
      <c r="Z1295" s="134">
        <v>24.7</v>
      </c>
      <c r="AA1295" s="31" t="str">
        <f t="shared" si="370"/>
        <v>-</v>
      </c>
      <c r="AB1295" s="31">
        <f t="shared" si="371"/>
        <v>24.7</v>
      </c>
    </row>
    <row r="1296" spans="1:28" x14ac:dyDescent="0.3">
      <c r="A1296" s="133">
        <v>42789.625</v>
      </c>
      <c r="B1296" s="152">
        <f t="shared" si="372"/>
        <v>2</v>
      </c>
      <c r="C1296" s="152">
        <f t="shared" si="373"/>
        <v>23</v>
      </c>
      <c r="D1296" s="152">
        <f t="shared" si="374"/>
        <v>15</v>
      </c>
      <c r="E1296" s="38" t="str">
        <f t="shared" si="375"/>
        <v/>
      </c>
      <c r="F1296" s="134">
        <v>25.62</v>
      </c>
      <c r="G1296" s="38">
        <f t="shared" si="376"/>
        <v>25.62</v>
      </c>
      <c r="H1296" s="38" t="str">
        <f t="shared" si="377"/>
        <v>-</v>
      </c>
      <c r="K1296" s="133">
        <v>43154.625</v>
      </c>
      <c r="L1296" s="9">
        <f t="shared" si="360"/>
        <v>2</v>
      </c>
      <c r="M1296" s="9">
        <f t="shared" si="361"/>
        <v>23</v>
      </c>
      <c r="N1296" s="9">
        <f t="shared" si="362"/>
        <v>15</v>
      </c>
      <c r="O1296" s="31" t="str">
        <f t="shared" si="363"/>
        <v/>
      </c>
      <c r="P1296" s="134">
        <v>25.16</v>
      </c>
      <c r="Q1296" s="31">
        <f t="shared" si="364"/>
        <v>25.16</v>
      </c>
      <c r="R1296" s="31" t="str">
        <f t="shared" si="365"/>
        <v>-</v>
      </c>
      <c r="U1296" s="133">
        <v>43519.625</v>
      </c>
      <c r="V1296" s="9">
        <f t="shared" si="366"/>
        <v>2</v>
      </c>
      <c r="W1296" s="9">
        <f t="shared" si="367"/>
        <v>23</v>
      </c>
      <c r="X1296" s="9">
        <f t="shared" si="368"/>
        <v>15</v>
      </c>
      <c r="Y1296" s="31" t="str">
        <f t="shared" si="369"/>
        <v>W</v>
      </c>
      <c r="Z1296" s="134">
        <v>24.36</v>
      </c>
      <c r="AA1296" s="31" t="str">
        <f t="shared" si="370"/>
        <v>-</v>
      </c>
      <c r="AB1296" s="31">
        <f t="shared" si="371"/>
        <v>24.36</v>
      </c>
    </row>
    <row r="1297" spans="1:28" x14ac:dyDescent="0.3">
      <c r="A1297" s="133">
        <v>42789.666666666664</v>
      </c>
      <c r="B1297" s="152">
        <f t="shared" si="372"/>
        <v>2</v>
      </c>
      <c r="C1297" s="152">
        <f t="shared" si="373"/>
        <v>23</v>
      </c>
      <c r="D1297" s="152">
        <f t="shared" si="374"/>
        <v>16</v>
      </c>
      <c r="E1297" s="38" t="str">
        <f t="shared" si="375"/>
        <v/>
      </c>
      <c r="F1297" s="134">
        <v>25.4</v>
      </c>
      <c r="G1297" s="38">
        <f t="shared" si="376"/>
        <v>25.4</v>
      </c>
      <c r="H1297" s="38" t="str">
        <f t="shared" si="377"/>
        <v>-</v>
      </c>
      <c r="K1297" s="133">
        <v>43154.666666666664</v>
      </c>
      <c r="L1297" s="9">
        <f t="shared" si="360"/>
        <v>2</v>
      </c>
      <c r="M1297" s="9">
        <f t="shared" si="361"/>
        <v>23</v>
      </c>
      <c r="N1297" s="9">
        <f t="shared" si="362"/>
        <v>16</v>
      </c>
      <c r="O1297" s="31" t="str">
        <f t="shared" si="363"/>
        <v/>
      </c>
      <c r="P1297" s="134">
        <v>25.66</v>
      </c>
      <c r="Q1297" s="31">
        <f t="shared" si="364"/>
        <v>25.66</v>
      </c>
      <c r="R1297" s="31" t="str">
        <f t="shared" si="365"/>
        <v>-</v>
      </c>
      <c r="U1297" s="133">
        <v>43519.666666666664</v>
      </c>
      <c r="V1297" s="9">
        <f t="shared" si="366"/>
        <v>2</v>
      </c>
      <c r="W1297" s="9">
        <f t="shared" si="367"/>
        <v>23</v>
      </c>
      <c r="X1297" s="9">
        <f t="shared" si="368"/>
        <v>16</v>
      </c>
      <c r="Y1297" s="31" t="str">
        <f t="shared" si="369"/>
        <v>W</v>
      </c>
      <c r="Z1297" s="134">
        <v>24.63</v>
      </c>
      <c r="AA1297" s="31" t="str">
        <f t="shared" si="370"/>
        <v>-</v>
      </c>
      <c r="AB1297" s="31">
        <f t="shared" si="371"/>
        <v>24.63</v>
      </c>
    </row>
    <row r="1298" spans="1:28" x14ac:dyDescent="0.3">
      <c r="A1298" s="133">
        <v>42789.708333333336</v>
      </c>
      <c r="B1298" s="152">
        <f t="shared" si="372"/>
        <v>2</v>
      </c>
      <c r="C1298" s="152">
        <f t="shared" si="373"/>
        <v>23</v>
      </c>
      <c r="D1298" s="152">
        <f t="shared" si="374"/>
        <v>17</v>
      </c>
      <c r="E1298" s="38" t="str">
        <f t="shared" si="375"/>
        <v/>
      </c>
      <c r="F1298" s="134">
        <v>27.41</v>
      </c>
      <c r="G1298" s="38" t="str">
        <f t="shared" si="376"/>
        <v>-</v>
      </c>
      <c r="H1298" s="38">
        <f t="shared" si="377"/>
        <v>27.41</v>
      </c>
      <c r="K1298" s="133">
        <v>43154.708333333336</v>
      </c>
      <c r="L1298" s="9">
        <f t="shared" si="360"/>
        <v>2</v>
      </c>
      <c r="M1298" s="9">
        <f t="shared" si="361"/>
        <v>23</v>
      </c>
      <c r="N1298" s="9">
        <f t="shared" si="362"/>
        <v>17</v>
      </c>
      <c r="O1298" s="31" t="str">
        <f t="shared" si="363"/>
        <v/>
      </c>
      <c r="P1298" s="134">
        <v>26.95</v>
      </c>
      <c r="Q1298" s="31" t="str">
        <f t="shared" si="364"/>
        <v>-</v>
      </c>
      <c r="R1298" s="31">
        <f t="shared" si="365"/>
        <v>26.95</v>
      </c>
      <c r="U1298" s="133">
        <v>43519.708333333336</v>
      </c>
      <c r="V1298" s="9">
        <f t="shared" si="366"/>
        <v>2</v>
      </c>
      <c r="W1298" s="9">
        <f t="shared" si="367"/>
        <v>23</v>
      </c>
      <c r="X1298" s="9">
        <f t="shared" si="368"/>
        <v>17</v>
      </c>
      <c r="Y1298" s="31" t="str">
        <f t="shared" si="369"/>
        <v>W</v>
      </c>
      <c r="Z1298" s="134">
        <v>26.94</v>
      </c>
      <c r="AA1298" s="31" t="str">
        <f t="shared" si="370"/>
        <v>-</v>
      </c>
      <c r="AB1298" s="31">
        <f t="shared" si="371"/>
        <v>26.94</v>
      </c>
    </row>
    <row r="1299" spans="1:28" x14ac:dyDescent="0.3">
      <c r="A1299" s="133">
        <v>42789.75</v>
      </c>
      <c r="B1299" s="152">
        <f t="shared" si="372"/>
        <v>2</v>
      </c>
      <c r="C1299" s="152">
        <f t="shared" si="373"/>
        <v>23</v>
      </c>
      <c r="D1299" s="152">
        <f t="shared" si="374"/>
        <v>18</v>
      </c>
      <c r="E1299" s="38" t="str">
        <f t="shared" si="375"/>
        <v/>
      </c>
      <c r="F1299" s="134">
        <v>33.58</v>
      </c>
      <c r="G1299" s="38" t="str">
        <f t="shared" si="376"/>
        <v>-</v>
      </c>
      <c r="H1299" s="38">
        <f t="shared" si="377"/>
        <v>33.58</v>
      </c>
      <c r="K1299" s="133">
        <v>43154.75</v>
      </c>
      <c r="L1299" s="9">
        <f t="shared" si="360"/>
        <v>2</v>
      </c>
      <c r="M1299" s="9">
        <f t="shared" si="361"/>
        <v>23</v>
      </c>
      <c r="N1299" s="9">
        <f t="shared" si="362"/>
        <v>18</v>
      </c>
      <c r="O1299" s="31" t="str">
        <f t="shared" si="363"/>
        <v/>
      </c>
      <c r="P1299" s="134">
        <v>27.54</v>
      </c>
      <c r="Q1299" s="31" t="str">
        <f t="shared" si="364"/>
        <v>-</v>
      </c>
      <c r="R1299" s="31">
        <f t="shared" si="365"/>
        <v>27.54</v>
      </c>
      <c r="U1299" s="133">
        <v>43519.75</v>
      </c>
      <c r="V1299" s="9">
        <f t="shared" si="366"/>
        <v>2</v>
      </c>
      <c r="W1299" s="9">
        <f t="shared" si="367"/>
        <v>23</v>
      </c>
      <c r="X1299" s="9">
        <f t="shared" si="368"/>
        <v>18</v>
      </c>
      <c r="Y1299" s="31" t="str">
        <f t="shared" si="369"/>
        <v>W</v>
      </c>
      <c r="Z1299" s="134">
        <v>28.67</v>
      </c>
      <c r="AA1299" s="31" t="str">
        <f t="shared" si="370"/>
        <v>-</v>
      </c>
      <c r="AB1299" s="31">
        <f t="shared" si="371"/>
        <v>28.67</v>
      </c>
    </row>
    <row r="1300" spans="1:28" x14ac:dyDescent="0.3">
      <c r="A1300" s="133">
        <v>42789.791666666664</v>
      </c>
      <c r="B1300" s="152">
        <f t="shared" si="372"/>
        <v>2</v>
      </c>
      <c r="C1300" s="152">
        <f t="shared" si="373"/>
        <v>23</v>
      </c>
      <c r="D1300" s="152">
        <f t="shared" si="374"/>
        <v>19</v>
      </c>
      <c r="E1300" s="38" t="str">
        <f t="shared" si="375"/>
        <v/>
      </c>
      <c r="F1300" s="134">
        <v>32.4</v>
      </c>
      <c r="G1300" s="38" t="str">
        <f t="shared" si="376"/>
        <v>-</v>
      </c>
      <c r="H1300" s="38">
        <f t="shared" si="377"/>
        <v>32.4</v>
      </c>
      <c r="K1300" s="133">
        <v>43154.791666666664</v>
      </c>
      <c r="L1300" s="9">
        <f t="shared" si="360"/>
        <v>2</v>
      </c>
      <c r="M1300" s="9">
        <f t="shared" si="361"/>
        <v>23</v>
      </c>
      <c r="N1300" s="9">
        <f t="shared" si="362"/>
        <v>19</v>
      </c>
      <c r="O1300" s="31" t="str">
        <f t="shared" si="363"/>
        <v/>
      </c>
      <c r="P1300" s="134">
        <v>27.26</v>
      </c>
      <c r="Q1300" s="31" t="str">
        <f t="shared" si="364"/>
        <v>-</v>
      </c>
      <c r="R1300" s="31">
        <f t="shared" si="365"/>
        <v>27.26</v>
      </c>
      <c r="U1300" s="133">
        <v>43519.791666666664</v>
      </c>
      <c r="V1300" s="9">
        <f t="shared" si="366"/>
        <v>2</v>
      </c>
      <c r="W1300" s="9">
        <f t="shared" si="367"/>
        <v>23</v>
      </c>
      <c r="X1300" s="9">
        <f t="shared" si="368"/>
        <v>19</v>
      </c>
      <c r="Y1300" s="31" t="str">
        <f t="shared" si="369"/>
        <v>W</v>
      </c>
      <c r="Z1300" s="134">
        <v>25.62</v>
      </c>
      <c r="AA1300" s="31" t="str">
        <f t="shared" si="370"/>
        <v>-</v>
      </c>
      <c r="AB1300" s="31">
        <f t="shared" si="371"/>
        <v>25.62</v>
      </c>
    </row>
    <row r="1301" spans="1:28" x14ac:dyDescent="0.3">
      <c r="A1301" s="133">
        <v>42789.833333333336</v>
      </c>
      <c r="B1301" s="152">
        <f t="shared" si="372"/>
        <v>2</v>
      </c>
      <c r="C1301" s="152">
        <f t="shared" si="373"/>
        <v>23</v>
      </c>
      <c r="D1301" s="152">
        <f t="shared" si="374"/>
        <v>20</v>
      </c>
      <c r="E1301" s="38" t="str">
        <f t="shared" si="375"/>
        <v/>
      </c>
      <c r="F1301" s="134">
        <v>29.07</v>
      </c>
      <c r="G1301" s="38" t="str">
        <f t="shared" si="376"/>
        <v>-</v>
      </c>
      <c r="H1301" s="38">
        <f t="shared" si="377"/>
        <v>29.07</v>
      </c>
      <c r="K1301" s="133">
        <v>43154.833333333336</v>
      </c>
      <c r="L1301" s="9">
        <f t="shared" si="360"/>
        <v>2</v>
      </c>
      <c r="M1301" s="9">
        <f t="shared" si="361"/>
        <v>23</v>
      </c>
      <c r="N1301" s="9">
        <f t="shared" si="362"/>
        <v>20</v>
      </c>
      <c r="O1301" s="31" t="str">
        <f t="shared" si="363"/>
        <v/>
      </c>
      <c r="P1301" s="134">
        <v>26.31</v>
      </c>
      <c r="Q1301" s="31" t="str">
        <f t="shared" si="364"/>
        <v>-</v>
      </c>
      <c r="R1301" s="31">
        <f t="shared" si="365"/>
        <v>26.31</v>
      </c>
      <c r="U1301" s="133">
        <v>43519.833333333336</v>
      </c>
      <c r="V1301" s="9">
        <f t="shared" si="366"/>
        <v>2</v>
      </c>
      <c r="W1301" s="9">
        <f t="shared" si="367"/>
        <v>23</v>
      </c>
      <c r="X1301" s="9">
        <f t="shared" si="368"/>
        <v>20</v>
      </c>
      <c r="Y1301" s="31" t="str">
        <f t="shared" si="369"/>
        <v>W</v>
      </c>
      <c r="Z1301" s="134">
        <v>25</v>
      </c>
      <c r="AA1301" s="31" t="str">
        <f t="shared" si="370"/>
        <v>-</v>
      </c>
      <c r="AB1301" s="31">
        <f t="shared" si="371"/>
        <v>25</v>
      </c>
    </row>
    <row r="1302" spans="1:28" x14ac:dyDescent="0.3">
      <c r="A1302" s="133">
        <v>42789.875</v>
      </c>
      <c r="B1302" s="152">
        <f t="shared" si="372"/>
        <v>2</v>
      </c>
      <c r="C1302" s="152">
        <f t="shared" si="373"/>
        <v>23</v>
      </c>
      <c r="D1302" s="152">
        <f t="shared" si="374"/>
        <v>21</v>
      </c>
      <c r="E1302" s="38" t="str">
        <f t="shared" si="375"/>
        <v/>
      </c>
      <c r="F1302" s="134">
        <v>24.96</v>
      </c>
      <c r="G1302" s="38" t="str">
        <f t="shared" si="376"/>
        <v>-</v>
      </c>
      <c r="H1302" s="38">
        <f t="shared" si="377"/>
        <v>24.96</v>
      </c>
      <c r="K1302" s="133">
        <v>43154.875</v>
      </c>
      <c r="L1302" s="9">
        <f t="shared" si="360"/>
        <v>2</v>
      </c>
      <c r="M1302" s="9">
        <f t="shared" si="361"/>
        <v>23</v>
      </c>
      <c r="N1302" s="9">
        <f t="shared" si="362"/>
        <v>21</v>
      </c>
      <c r="O1302" s="31" t="str">
        <f t="shared" si="363"/>
        <v/>
      </c>
      <c r="P1302" s="134">
        <v>24.53</v>
      </c>
      <c r="Q1302" s="31" t="str">
        <f t="shared" si="364"/>
        <v>-</v>
      </c>
      <c r="R1302" s="31">
        <f t="shared" si="365"/>
        <v>24.53</v>
      </c>
      <c r="U1302" s="133">
        <v>43519.875</v>
      </c>
      <c r="V1302" s="9">
        <f t="shared" si="366"/>
        <v>2</v>
      </c>
      <c r="W1302" s="9">
        <f t="shared" si="367"/>
        <v>23</v>
      </c>
      <c r="X1302" s="9">
        <f t="shared" si="368"/>
        <v>21</v>
      </c>
      <c r="Y1302" s="31" t="str">
        <f t="shared" si="369"/>
        <v>W</v>
      </c>
      <c r="Z1302" s="134">
        <v>24.01</v>
      </c>
      <c r="AA1302" s="31" t="str">
        <f t="shared" si="370"/>
        <v>-</v>
      </c>
      <c r="AB1302" s="31">
        <f t="shared" si="371"/>
        <v>24.01</v>
      </c>
    </row>
    <row r="1303" spans="1:28" x14ac:dyDescent="0.3">
      <c r="A1303" s="133">
        <v>42789.916666666664</v>
      </c>
      <c r="B1303" s="152">
        <f t="shared" si="372"/>
        <v>2</v>
      </c>
      <c r="C1303" s="152">
        <f t="shared" si="373"/>
        <v>23</v>
      </c>
      <c r="D1303" s="152">
        <f t="shared" si="374"/>
        <v>22</v>
      </c>
      <c r="E1303" s="38" t="str">
        <f t="shared" si="375"/>
        <v/>
      </c>
      <c r="F1303" s="134">
        <v>21.75</v>
      </c>
      <c r="G1303" s="38" t="str">
        <f t="shared" si="376"/>
        <v>-</v>
      </c>
      <c r="H1303" s="38">
        <f t="shared" si="377"/>
        <v>21.75</v>
      </c>
      <c r="K1303" s="133">
        <v>43154.916666666664</v>
      </c>
      <c r="L1303" s="9">
        <f t="shared" si="360"/>
        <v>2</v>
      </c>
      <c r="M1303" s="9">
        <f t="shared" si="361"/>
        <v>23</v>
      </c>
      <c r="N1303" s="9">
        <f t="shared" si="362"/>
        <v>22</v>
      </c>
      <c r="O1303" s="31" t="str">
        <f t="shared" si="363"/>
        <v/>
      </c>
      <c r="P1303" s="134">
        <v>21.67</v>
      </c>
      <c r="Q1303" s="31" t="str">
        <f t="shared" si="364"/>
        <v>-</v>
      </c>
      <c r="R1303" s="31">
        <f t="shared" si="365"/>
        <v>21.67</v>
      </c>
      <c r="U1303" s="133">
        <v>43519.916666666664</v>
      </c>
      <c r="V1303" s="9">
        <f t="shared" si="366"/>
        <v>2</v>
      </c>
      <c r="W1303" s="9">
        <f t="shared" si="367"/>
        <v>23</v>
      </c>
      <c r="X1303" s="9">
        <f t="shared" si="368"/>
        <v>22</v>
      </c>
      <c r="Y1303" s="31" t="str">
        <f t="shared" si="369"/>
        <v>W</v>
      </c>
      <c r="Z1303" s="134">
        <v>22.58</v>
      </c>
      <c r="AA1303" s="31" t="str">
        <f t="shared" si="370"/>
        <v>-</v>
      </c>
      <c r="AB1303" s="31">
        <f t="shared" si="371"/>
        <v>22.58</v>
      </c>
    </row>
    <row r="1304" spans="1:28" x14ac:dyDescent="0.3">
      <c r="A1304" s="133">
        <v>42789.958333333336</v>
      </c>
      <c r="B1304" s="152">
        <f t="shared" si="372"/>
        <v>2</v>
      </c>
      <c r="C1304" s="152">
        <f t="shared" si="373"/>
        <v>23</v>
      </c>
      <c r="D1304" s="152">
        <f t="shared" si="374"/>
        <v>23</v>
      </c>
      <c r="E1304" s="38" t="str">
        <f t="shared" si="375"/>
        <v/>
      </c>
      <c r="F1304" s="134">
        <v>20.39</v>
      </c>
      <c r="G1304" s="38" t="str">
        <f t="shared" si="376"/>
        <v>-</v>
      </c>
      <c r="H1304" s="38">
        <f t="shared" si="377"/>
        <v>20.39</v>
      </c>
      <c r="K1304" s="133">
        <v>43154.958333333336</v>
      </c>
      <c r="L1304" s="9">
        <f t="shared" si="360"/>
        <v>2</v>
      </c>
      <c r="M1304" s="9">
        <f t="shared" si="361"/>
        <v>23</v>
      </c>
      <c r="N1304" s="9">
        <f t="shared" si="362"/>
        <v>23</v>
      </c>
      <c r="O1304" s="31" t="str">
        <f t="shared" si="363"/>
        <v/>
      </c>
      <c r="P1304" s="134">
        <v>19.84</v>
      </c>
      <c r="Q1304" s="31" t="str">
        <f t="shared" si="364"/>
        <v>-</v>
      </c>
      <c r="R1304" s="31">
        <f t="shared" si="365"/>
        <v>19.84</v>
      </c>
      <c r="U1304" s="133">
        <v>43519.958333333336</v>
      </c>
      <c r="V1304" s="9">
        <f t="shared" si="366"/>
        <v>2</v>
      </c>
      <c r="W1304" s="9">
        <f t="shared" si="367"/>
        <v>23</v>
      </c>
      <c r="X1304" s="9">
        <f t="shared" si="368"/>
        <v>23</v>
      </c>
      <c r="Y1304" s="31" t="str">
        <f t="shared" si="369"/>
        <v>W</v>
      </c>
      <c r="Z1304" s="134">
        <v>21.31</v>
      </c>
      <c r="AA1304" s="31" t="str">
        <f t="shared" si="370"/>
        <v>-</v>
      </c>
      <c r="AB1304" s="31">
        <f t="shared" si="371"/>
        <v>21.31</v>
      </c>
    </row>
    <row r="1305" spans="1:28" x14ac:dyDescent="0.3">
      <c r="A1305" s="133">
        <v>42790</v>
      </c>
      <c r="B1305" s="152">
        <f t="shared" si="372"/>
        <v>2</v>
      </c>
      <c r="C1305" s="152">
        <f t="shared" si="373"/>
        <v>24</v>
      </c>
      <c r="D1305" s="152">
        <f t="shared" si="374"/>
        <v>0</v>
      </c>
      <c r="E1305" s="38" t="str">
        <f t="shared" si="375"/>
        <v/>
      </c>
      <c r="F1305" s="134">
        <v>18.559999999999999</v>
      </c>
      <c r="G1305" s="38" t="str">
        <f t="shared" si="376"/>
        <v>-</v>
      </c>
      <c r="H1305" s="38">
        <f t="shared" si="377"/>
        <v>18.559999999999999</v>
      </c>
      <c r="K1305" s="133">
        <v>43155</v>
      </c>
      <c r="L1305" s="9">
        <f t="shared" si="360"/>
        <v>2</v>
      </c>
      <c r="M1305" s="9">
        <f t="shared" si="361"/>
        <v>24</v>
      </c>
      <c r="N1305" s="9">
        <f t="shared" si="362"/>
        <v>0</v>
      </c>
      <c r="O1305" s="31" t="str">
        <f t="shared" si="363"/>
        <v>W</v>
      </c>
      <c r="P1305" s="134">
        <v>19.98</v>
      </c>
      <c r="Q1305" s="31" t="str">
        <f t="shared" si="364"/>
        <v>-</v>
      </c>
      <c r="R1305" s="31">
        <f t="shared" si="365"/>
        <v>19.98</v>
      </c>
      <c r="U1305" s="133">
        <v>43520</v>
      </c>
      <c r="V1305" s="9">
        <f t="shared" si="366"/>
        <v>2</v>
      </c>
      <c r="W1305" s="9">
        <f t="shared" si="367"/>
        <v>24</v>
      </c>
      <c r="X1305" s="9">
        <f t="shared" si="368"/>
        <v>0</v>
      </c>
      <c r="Y1305" s="31" t="str">
        <f t="shared" si="369"/>
        <v>W</v>
      </c>
      <c r="Z1305" s="134">
        <v>20.66</v>
      </c>
      <c r="AA1305" s="31" t="str">
        <f t="shared" si="370"/>
        <v>-</v>
      </c>
      <c r="AB1305" s="31">
        <f t="shared" si="371"/>
        <v>20.66</v>
      </c>
    </row>
    <row r="1306" spans="1:28" x14ac:dyDescent="0.3">
      <c r="A1306" s="133">
        <v>42790.041666666664</v>
      </c>
      <c r="B1306" s="152">
        <f t="shared" si="372"/>
        <v>2</v>
      </c>
      <c r="C1306" s="152">
        <f t="shared" si="373"/>
        <v>24</v>
      </c>
      <c r="D1306" s="152">
        <f t="shared" si="374"/>
        <v>1</v>
      </c>
      <c r="E1306" s="38" t="str">
        <f t="shared" si="375"/>
        <v/>
      </c>
      <c r="F1306" s="134">
        <v>17.73</v>
      </c>
      <c r="G1306" s="38" t="str">
        <f t="shared" si="376"/>
        <v>-</v>
      </c>
      <c r="H1306" s="38">
        <f t="shared" si="377"/>
        <v>17.73</v>
      </c>
      <c r="K1306" s="133">
        <v>43155.041666666664</v>
      </c>
      <c r="L1306" s="9">
        <f t="shared" si="360"/>
        <v>2</v>
      </c>
      <c r="M1306" s="9">
        <f t="shared" si="361"/>
        <v>24</v>
      </c>
      <c r="N1306" s="9">
        <f t="shared" si="362"/>
        <v>1</v>
      </c>
      <c r="O1306" s="31" t="str">
        <f t="shared" si="363"/>
        <v>W</v>
      </c>
      <c r="P1306" s="134">
        <v>19.23</v>
      </c>
      <c r="Q1306" s="31" t="str">
        <f t="shared" si="364"/>
        <v>-</v>
      </c>
      <c r="R1306" s="31">
        <f t="shared" si="365"/>
        <v>19.23</v>
      </c>
      <c r="U1306" s="133">
        <v>43520.041666666664</v>
      </c>
      <c r="V1306" s="9">
        <f t="shared" si="366"/>
        <v>2</v>
      </c>
      <c r="W1306" s="9">
        <f t="shared" si="367"/>
        <v>24</v>
      </c>
      <c r="X1306" s="9">
        <f t="shared" si="368"/>
        <v>1</v>
      </c>
      <c r="Y1306" s="31" t="str">
        <f t="shared" si="369"/>
        <v>W</v>
      </c>
      <c r="Z1306" s="134">
        <v>20.23</v>
      </c>
      <c r="AA1306" s="31" t="str">
        <f t="shared" si="370"/>
        <v>-</v>
      </c>
      <c r="AB1306" s="31">
        <f t="shared" si="371"/>
        <v>20.23</v>
      </c>
    </row>
    <row r="1307" spans="1:28" x14ac:dyDescent="0.3">
      <c r="A1307" s="133">
        <v>42790.083333333336</v>
      </c>
      <c r="B1307" s="152">
        <f t="shared" si="372"/>
        <v>2</v>
      </c>
      <c r="C1307" s="152">
        <f t="shared" si="373"/>
        <v>24</v>
      </c>
      <c r="D1307" s="152">
        <f t="shared" si="374"/>
        <v>2</v>
      </c>
      <c r="E1307" s="38" t="str">
        <f t="shared" si="375"/>
        <v/>
      </c>
      <c r="F1307" s="134">
        <v>17.55</v>
      </c>
      <c r="G1307" s="38" t="str">
        <f t="shared" si="376"/>
        <v>-</v>
      </c>
      <c r="H1307" s="38">
        <f t="shared" si="377"/>
        <v>17.55</v>
      </c>
      <c r="K1307" s="133">
        <v>43155.083333333336</v>
      </c>
      <c r="L1307" s="9">
        <f t="shared" si="360"/>
        <v>2</v>
      </c>
      <c r="M1307" s="9">
        <f t="shared" si="361"/>
        <v>24</v>
      </c>
      <c r="N1307" s="9">
        <f t="shared" si="362"/>
        <v>2</v>
      </c>
      <c r="O1307" s="31" t="str">
        <f t="shared" si="363"/>
        <v>W</v>
      </c>
      <c r="P1307" s="134">
        <v>18.829999999999998</v>
      </c>
      <c r="Q1307" s="31" t="str">
        <f t="shared" si="364"/>
        <v>-</v>
      </c>
      <c r="R1307" s="31">
        <f t="shared" si="365"/>
        <v>18.829999999999998</v>
      </c>
      <c r="U1307" s="133">
        <v>43520.083333333336</v>
      </c>
      <c r="V1307" s="9">
        <f t="shared" si="366"/>
        <v>2</v>
      </c>
      <c r="W1307" s="9">
        <f t="shared" si="367"/>
        <v>24</v>
      </c>
      <c r="X1307" s="9">
        <f t="shared" si="368"/>
        <v>2</v>
      </c>
      <c r="Y1307" s="31" t="str">
        <f t="shared" si="369"/>
        <v>W</v>
      </c>
      <c r="Z1307" s="134">
        <v>20</v>
      </c>
      <c r="AA1307" s="31" t="str">
        <f t="shared" si="370"/>
        <v>-</v>
      </c>
      <c r="AB1307" s="31">
        <f t="shared" si="371"/>
        <v>20</v>
      </c>
    </row>
    <row r="1308" spans="1:28" x14ac:dyDescent="0.3">
      <c r="A1308" s="133">
        <v>42790.125</v>
      </c>
      <c r="B1308" s="152">
        <f t="shared" si="372"/>
        <v>2</v>
      </c>
      <c r="C1308" s="152">
        <f t="shared" si="373"/>
        <v>24</v>
      </c>
      <c r="D1308" s="152">
        <f t="shared" si="374"/>
        <v>3</v>
      </c>
      <c r="E1308" s="38" t="str">
        <f t="shared" si="375"/>
        <v/>
      </c>
      <c r="F1308" s="134">
        <v>17.47</v>
      </c>
      <c r="G1308" s="38" t="str">
        <f t="shared" si="376"/>
        <v>-</v>
      </c>
      <c r="H1308" s="38">
        <f t="shared" si="377"/>
        <v>17.47</v>
      </c>
      <c r="K1308" s="133">
        <v>43155.125</v>
      </c>
      <c r="L1308" s="9">
        <f t="shared" si="360"/>
        <v>2</v>
      </c>
      <c r="M1308" s="9">
        <f t="shared" si="361"/>
        <v>24</v>
      </c>
      <c r="N1308" s="9">
        <f t="shared" si="362"/>
        <v>3</v>
      </c>
      <c r="O1308" s="31" t="str">
        <f t="shared" si="363"/>
        <v>W</v>
      </c>
      <c r="P1308" s="134">
        <v>18.78</v>
      </c>
      <c r="Q1308" s="31" t="str">
        <f t="shared" si="364"/>
        <v>-</v>
      </c>
      <c r="R1308" s="31">
        <f t="shared" si="365"/>
        <v>18.78</v>
      </c>
      <c r="U1308" s="133">
        <v>43520.125</v>
      </c>
      <c r="V1308" s="9">
        <f t="shared" si="366"/>
        <v>2</v>
      </c>
      <c r="W1308" s="9">
        <f t="shared" si="367"/>
        <v>24</v>
      </c>
      <c r="X1308" s="9">
        <f t="shared" si="368"/>
        <v>3</v>
      </c>
      <c r="Y1308" s="31" t="str">
        <f t="shared" si="369"/>
        <v>W</v>
      </c>
      <c r="Z1308" s="134">
        <v>19.86</v>
      </c>
      <c r="AA1308" s="31" t="str">
        <f t="shared" si="370"/>
        <v>-</v>
      </c>
      <c r="AB1308" s="31">
        <f t="shared" si="371"/>
        <v>19.86</v>
      </c>
    </row>
    <row r="1309" spans="1:28" x14ac:dyDescent="0.3">
      <c r="A1309" s="133">
        <v>42790.166666666664</v>
      </c>
      <c r="B1309" s="152">
        <f t="shared" si="372"/>
        <v>2</v>
      </c>
      <c r="C1309" s="152">
        <f t="shared" si="373"/>
        <v>24</v>
      </c>
      <c r="D1309" s="152">
        <f t="shared" si="374"/>
        <v>4</v>
      </c>
      <c r="E1309" s="38" t="str">
        <f t="shared" si="375"/>
        <v/>
      </c>
      <c r="F1309" s="134">
        <v>17.78</v>
      </c>
      <c r="G1309" s="38" t="str">
        <f t="shared" si="376"/>
        <v>-</v>
      </c>
      <c r="H1309" s="38">
        <f t="shared" si="377"/>
        <v>17.78</v>
      </c>
      <c r="K1309" s="133">
        <v>43155.166666666664</v>
      </c>
      <c r="L1309" s="9">
        <f t="shared" si="360"/>
        <v>2</v>
      </c>
      <c r="M1309" s="9">
        <f t="shared" si="361"/>
        <v>24</v>
      </c>
      <c r="N1309" s="9">
        <f t="shared" si="362"/>
        <v>4</v>
      </c>
      <c r="O1309" s="31" t="str">
        <f t="shared" si="363"/>
        <v>W</v>
      </c>
      <c r="P1309" s="134">
        <v>18.96</v>
      </c>
      <c r="Q1309" s="31" t="str">
        <f t="shared" si="364"/>
        <v>-</v>
      </c>
      <c r="R1309" s="31">
        <f t="shared" si="365"/>
        <v>18.96</v>
      </c>
      <c r="U1309" s="133">
        <v>43520.166666666664</v>
      </c>
      <c r="V1309" s="9">
        <f t="shared" si="366"/>
        <v>2</v>
      </c>
      <c r="W1309" s="9">
        <f t="shared" si="367"/>
        <v>24</v>
      </c>
      <c r="X1309" s="9">
        <f t="shared" si="368"/>
        <v>4</v>
      </c>
      <c r="Y1309" s="31" t="str">
        <f t="shared" si="369"/>
        <v>W</v>
      </c>
      <c r="Z1309" s="134">
        <v>19.89</v>
      </c>
      <c r="AA1309" s="31" t="str">
        <f t="shared" si="370"/>
        <v>-</v>
      </c>
      <c r="AB1309" s="31">
        <f t="shared" si="371"/>
        <v>19.89</v>
      </c>
    </row>
    <row r="1310" spans="1:28" x14ac:dyDescent="0.3">
      <c r="A1310" s="133">
        <v>42790.208333333336</v>
      </c>
      <c r="B1310" s="152">
        <f t="shared" si="372"/>
        <v>2</v>
      </c>
      <c r="C1310" s="152">
        <f t="shared" si="373"/>
        <v>24</v>
      </c>
      <c r="D1310" s="152">
        <f t="shared" si="374"/>
        <v>5</v>
      </c>
      <c r="E1310" s="38" t="str">
        <f t="shared" si="375"/>
        <v/>
      </c>
      <c r="F1310" s="134">
        <v>19.559999999999999</v>
      </c>
      <c r="G1310" s="38" t="str">
        <f t="shared" si="376"/>
        <v>-</v>
      </c>
      <c r="H1310" s="38">
        <f t="shared" si="377"/>
        <v>19.559999999999999</v>
      </c>
      <c r="K1310" s="133">
        <v>43155.208333333336</v>
      </c>
      <c r="L1310" s="9">
        <f t="shared" si="360"/>
        <v>2</v>
      </c>
      <c r="M1310" s="9">
        <f t="shared" si="361"/>
        <v>24</v>
      </c>
      <c r="N1310" s="9">
        <f t="shared" si="362"/>
        <v>5</v>
      </c>
      <c r="O1310" s="31" t="str">
        <f t="shared" si="363"/>
        <v>W</v>
      </c>
      <c r="P1310" s="134">
        <v>19.559999999999999</v>
      </c>
      <c r="Q1310" s="31" t="str">
        <f t="shared" si="364"/>
        <v>-</v>
      </c>
      <c r="R1310" s="31">
        <f t="shared" si="365"/>
        <v>19.559999999999999</v>
      </c>
      <c r="U1310" s="133">
        <v>43520.208333333336</v>
      </c>
      <c r="V1310" s="9">
        <f t="shared" si="366"/>
        <v>2</v>
      </c>
      <c r="W1310" s="9">
        <f t="shared" si="367"/>
        <v>24</v>
      </c>
      <c r="X1310" s="9">
        <f t="shared" si="368"/>
        <v>5</v>
      </c>
      <c r="Y1310" s="31" t="str">
        <f t="shared" si="369"/>
        <v>W</v>
      </c>
      <c r="Z1310" s="134">
        <v>19.91</v>
      </c>
      <c r="AA1310" s="31" t="str">
        <f t="shared" si="370"/>
        <v>-</v>
      </c>
      <c r="AB1310" s="31">
        <f t="shared" si="371"/>
        <v>19.91</v>
      </c>
    </row>
    <row r="1311" spans="1:28" x14ac:dyDescent="0.3">
      <c r="A1311" s="133">
        <v>42790.25</v>
      </c>
      <c r="B1311" s="152">
        <f t="shared" si="372"/>
        <v>2</v>
      </c>
      <c r="C1311" s="152">
        <f t="shared" si="373"/>
        <v>24</v>
      </c>
      <c r="D1311" s="152">
        <f t="shared" si="374"/>
        <v>6</v>
      </c>
      <c r="E1311" s="38" t="str">
        <f t="shared" si="375"/>
        <v/>
      </c>
      <c r="F1311" s="134">
        <v>25.84</v>
      </c>
      <c r="G1311" s="38" t="str">
        <f t="shared" si="376"/>
        <v>-</v>
      </c>
      <c r="H1311" s="38">
        <f t="shared" si="377"/>
        <v>25.84</v>
      </c>
      <c r="K1311" s="133">
        <v>43155.25</v>
      </c>
      <c r="L1311" s="9">
        <f t="shared" si="360"/>
        <v>2</v>
      </c>
      <c r="M1311" s="9">
        <f t="shared" si="361"/>
        <v>24</v>
      </c>
      <c r="N1311" s="9">
        <f t="shared" si="362"/>
        <v>6</v>
      </c>
      <c r="O1311" s="31" t="str">
        <f t="shared" si="363"/>
        <v>W</v>
      </c>
      <c r="P1311" s="134">
        <v>20.77</v>
      </c>
      <c r="Q1311" s="31" t="str">
        <f t="shared" si="364"/>
        <v>-</v>
      </c>
      <c r="R1311" s="31">
        <f t="shared" si="365"/>
        <v>20.77</v>
      </c>
      <c r="U1311" s="133">
        <v>43520.25</v>
      </c>
      <c r="V1311" s="9">
        <f t="shared" si="366"/>
        <v>2</v>
      </c>
      <c r="W1311" s="9">
        <f t="shared" si="367"/>
        <v>24</v>
      </c>
      <c r="X1311" s="9">
        <f t="shared" si="368"/>
        <v>6</v>
      </c>
      <c r="Y1311" s="31" t="str">
        <f t="shared" si="369"/>
        <v>W</v>
      </c>
      <c r="Z1311" s="134">
        <v>20.25</v>
      </c>
      <c r="AA1311" s="31" t="str">
        <f t="shared" si="370"/>
        <v>-</v>
      </c>
      <c r="AB1311" s="31">
        <f t="shared" si="371"/>
        <v>20.25</v>
      </c>
    </row>
    <row r="1312" spans="1:28" x14ac:dyDescent="0.3">
      <c r="A1312" s="133">
        <v>42790.291666666664</v>
      </c>
      <c r="B1312" s="152">
        <f t="shared" si="372"/>
        <v>2</v>
      </c>
      <c r="C1312" s="152">
        <f t="shared" si="373"/>
        <v>24</v>
      </c>
      <c r="D1312" s="152">
        <f t="shared" si="374"/>
        <v>7</v>
      </c>
      <c r="E1312" s="38" t="str">
        <f t="shared" si="375"/>
        <v/>
      </c>
      <c r="F1312" s="134">
        <v>26.89</v>
      </c>
      <c r="G1312" s="38" t="str">
        <f t="shared" si="376"/>
        <v>-</v>
      </c>
      <c r="H1312" s="38">
        <f t="shared" si="377"/>
        <v>26.89</v>
      </c>
      <c r="K1312" s="133">
        <v>43155.291666666664</v>
      </c>
      <c r="L1312" s="9">
        <f t="shared" si="360"/>
        <v>2</v>
      </c>
      <c r="M1312" s="9">
        <f t="shared" si="361"/>
        <v>24</v>
      </c>
      <c r="N1312" s="9">
        <f t="shared" si="362"/>
        <v>7</v>
      </c>
      <c r="O1312" s="31" t="str">
        <f t="shared" si="363"/>
        <v>W</v>
      </c>
      <c r="P1312" s="134">
        <v>21.59</v>
      </c>
      <c r="Q1312" s="31" t="str">
        <f t="shared" si="364"/>
        <v>-</v>
      </c>
      <c r="R1312" s="31">
        <f t="shared" si="365"/>
        <v>21.59</v>
      </c>
      <c r="U1312" s="133">
        <v>43520.291666666664</v>
      </c>
      <c r="V1312" s="9">
        <f t="shared" si="366"/>
        <v>2</v>
      </c>
      <c r="W1312" s="9">
        <f t="shared" si="367"/>
        <v>24</v>
      </c>
      <c r="X1312" s="9">
        <f t="shared" si="368"/>
        <v>7</v>
      </c>
      <c r="Y1312" s="31" t="str">
        <f t="shared" si="369"/>
        <v>W</v>
      </c>
      <c r="Z1312" s="134">
        <v>20.420000000000002</v>
      </c>
      <c r="AA1312" s="31" t="str">
        <f t="shared" si="370"/>
        <v>-</v>
      </c>
      <c r="AB1312" s="31">
        <f t="shared" si="371"/>
        <v>20.420000000000002</v>
      </c>
    </row>
    <row r="1313" spans="1:28" x14ac:dyDescent="0.3">
      <c r="A1313" s="133">
        <v>42790.333333333336</v>
      </c>
      <c r="B1313" s="152">
        <f t="shared" si="372"/>
        <v>2</v>
      </c>
      <c r="C1313" s="152">
        <f t="shared" si="373"/>
        <v>24</v>
      </c>
      <c r="D1313" s="152">
        <f t="shared" si="374"/>
        <v>8</v>
      </c>
      <c r="E1313" s="38" t="str">
        <f t="shared" si="375"/>
        <v/>
      </c>
      <c r="F1313" s="134">
        <v>26.02</v>
      </c>
      <c r="G1313" s="38">
        <f t="shared" si="376"/>
        <v>26.02</v>
      </c>
      <c r="H1313" s="38" t="str">
        <f t="shared" si="377"/>
        <v>-</v>
      </c>
      <c r="K1313" s="133">
        <v>43155.333333333336</v>
      </c>
      <c r="L1313" s="9">
        <f t="shared" si="360"/>
        <v>2</v>
      </c>
      <c r="M1313" s="9">
        <f t="shared" si="361"/>
        <v>24</v>
      </c>
      <c r="N1313" s="9">
        <f t="shared" si="362"/>
        <v>8</v>
      </c>
      <c r="O1313" s="31" t="str">
        <f t="shared" si="363"/>
        <v>W</v>
      </c>
      <c r="P1313" s="134">
        <v>23.28</v>
      </c>
      <c r="Q1313" s="31" t="str">
        <f t="shared" si="364"/>
        <v>-</v>
      </c>
      <c r="R1313" s="31">
        <f t="shared" si="365"/>
        <v>23.28</v>
      </c>
      <c r="U1313" s="133">
        <v>43520.333333333336</v>
      </c>
      <c r="V1313" s="9">
        <f t="shared" si="366"/>
        <v>2</v>
      </c>
      <c r="W1313" s="9">
        <f t="shared" si="367"/>
        <v>24</v>
      </c>
      <c r="X1313" s="9">
        <f t="shared" si="368"/>
        <v>8</v>
      </c>
      <c r="Y1313" s="31" t="str">
        <f t="shared" si="369"/>
        <v>W</v>
      </c>
      <c r="Z1313" s="134">
        <v>21.49</v>
      </c>
      <c r="AA1313" s="31" t="str">
        <f t="shared" si="370"/>
        <v>-</v>
      </c>
      <c r="AB1313" s="31">
        <f t="shared" si="371"/>
        <v>21.49</v>
      </c>
    </row>
    <row r="1314" spans="1:28" x14ac:dyDescent="0.3">
      <c r="A1314" s="133">
        <v>42790.375</v>
      </c>
      <c r="B1314" s="152">
        <f t="shared" si="372"/>
        <v>2</v>
      </c>
      <c r="C1314" s="152">
        <f t="shared" si="373"/>
        <v>24</v>
      </c>
      <c r="D1314" s="152">
        <f t="shared" si="374"/>
        <v>9</v>
      </c>
      <c r="E1314" s="38" t="str">
        <f t="shared" si="375"/>
        <v/>
      </c>
      <c r="F1314" s="134">
        <v>26</v>
      </c>
      <c r="G1314" s="38">
        <f t="shared" si="376"/>
        <v>26</v>
      </c>
      <c r="H1314" s="38" t="str">
        <f t="shared" si="377"/>
        <v>-</v>
      </c>
      <c r="K1314" s="133">
        <v>43155.375</v>
      </c>
      <c r="L1314" s="9">
        <f t="shared" si="360"/>
        <v>2</v>
      </c>
      <c r="M1314" s="9">
        <f t="shared" si="361"/>
        <v>24</v>
      </c>
      <c r="N1314" s="9">
        <f t="shared" si="362"/>
        <v>9</v>
      </c>
      <c r="O1314" s="31" t="str">
        <f t="shared" si="363"/>
        <v>W</v>
      </c>
      <c r="P1314" s="134">
        <v>24.5</v>
      </c>
      <c r="Q1314" s="31" t="str">
        <f t="shared" si="364"/>
        <v>-</v>
      </c>
      <c r="R1314" s="31">
        <f t="shared" si="365"/>
        <v>24.5</v>
      </c>
      <c r="U1314" s="133">
        <v>43520.375</v>
      </c>
      <c r="V1314" s="9">
        <f t="shared" si="366"/>
        <v>2</v>
      </c>
      <c r="W1314" s="9">
        <f t="shared" si="367"/>
        <v>24</v>
      </c>
      <c r="X1314" s="9">
        <f t="shared" si="368"/>
        <v>9</v>
      </c>
      <c r="Y1314" s="31" t="str">
        <f t="shared" si="369"/>
        <v>W</v>
      </c>
      <c r="Z1314" s="134">
        <v>22.83</v>
      </c>
      <c r="AA1314" s="31" t="str">
        <f t="shared" si="370"/>
        <v>-</v>
      </c>
      <c r="AB1314" s="31">
        <f t="shared" si="371"/>
        <v>22.83</v>
      </c>
    </row>
    <row r="1315" spans="1:28" x14ac:dyDescent="0.3">
      <c r="A1315" s="133">
        <v>42790.416666666664</v>
      </c>
      <c r="B1315" s="152">
        <f t="shared" si="372"/>
        <v>2</v>
      </c>
      <c r="C1315" s="152">
        <f t="shared" si="373"/>
        <v>24</v>
      </c>
      <c r="D1315" s="152">
        <f t="shared" si="374"/>
        <v>10</v>
      </c>
      <c r="E1315" s="38" t="str">
        <f t="shared" si="375"/>
        <v/>
      </c>
      <c r="F1315" s="134">
        <v>26.22</v>
      </c>
      <c r="G1315" s="38">
        <f t="shared" si="376"/>
        <v>26.22</v>
      </c>
      <c r="H1315" s="38" t="str">
        <f t="shared" si="377"/>
        <v>-</v>
      </c>
      <c r="K1315" s="133">
        <v>43155.416666666664</v>
      </c>
      <c r="L1315" s="9">
        <f t="shared" si="360"/>
        <v>2</v>
      </c>
      <c r="M1315" s="9">
        <f t="shared" si="361"/>
        <v>24</v>
      </c>
      <c r="N1315" s="9">
        <f t="shared" si="362"/>
        <v>10</v>
      </c>
      <c r="O1315" s="31" t="str">
        <f t="shared" si="363"/>
        <v>W</v>
      </c>
      <c r="P1315" s="134">
        <v>25.87</v>
      </c>
      <c r="Q1315" s="31" t="str">
        <f t="shared" si="364"/>
        <v>-</v>
      </c>
      <c r="R1315" s="31">
        <f t="shared" si="365"/>
        <v>25.87</v>
      </c>
      <c r="U1315" s="133">
        <v>43520.416666666664</v>
      </c>
      <c r="V1315" s="9">
        <f t="shared" si="366"/>
        <v>2</v>
      </c>
      <c r="W1315" s="9">
        <f t="shared" si="367"/>
        <v>24</v>
      </c>
      <c r="X1315" s="9">
        <f t="shared" si="368"/>
        <v>10</v>
      </c>
      <c r="Y1315" s="31" t="str">
        <f t="shared" si="369"/>
        <v>W</v>
      </c>
      <c r="Z1315" s="134">
        <v>23.33</v>
      </c>
      <c r="AA1315" s="31" t="str">
        <f t="shared" si="370"/>
        <v>-</v>
      </c>
      <c r="AB1315" s="31">
        <f t="shared" si="371"/>
        <v>23.33</v>
      </c>
    </row>
    <row r="1316" spans="1:28" x14ac:dyDescent="0.3">
      <c r="A1316" s="133">
        <v>42790.458333333336</v>
      </c>
      <c r="B1316" s="152">
        <f t="shared" si="372"/>
        <v>2</v>
      </c>
      <c r="C1316" s="152">
        <f t="shared" si="373"/>
        <v>24</v>
      </c>
      <c r="D1316" s="152">
        <f t="shared" si="374"/>
        <v>11</v>
      </c>
      <c r="E1316" s="38" t="str">
        <f t="shared" si="375"/>
        <v/>
      </c>
      <c r="F1316" s="134">
        <v>25.34</v>
      </c>
      <c r="G1316" s="38">
        <f t="shared" si="376"/>
        <v>25.34</v>
      </c>
      <c r="H1316" s="38" t="str">
        <f t="shared" si="377"/>
        <v>-</v>
      </c>
      <c r="K1316" s="133">
        <v>43155.458333333336</v>
      </c>
      <c r="L1316" s="9">
        <f t="shared" si="360"/>
        <v>2</v>
      </c>
      <c r="M1316" s="9">
        <f t="shared" si="361"/>
        <v>24</v>
      </c>
      <c r="N1316" s="9">
        <f t="shared" si="362"/>
        <v>11</v>
      </c>
      <c r="O1316" s="31" t="str">
        <f t="shared" si="363"/>
        <v>W</v>
      </c>
      <c r="P1316" s="134">
        <v>24.7</v>
      </c>
      <c r="Q1316" s="31" t="str">
        <f t="shared" si="364"/>
        <v>-</v>
      </c>
      <c r="R1316" s="31">
        <f t="shared" si="365"/>
        <v>24.7</v>
      </c>
      <c r="U1316" s="133">
        <v>43520.458333333336</v>
      </c>
      <c r="V1316" s="9">
        <f t="shared" si="366"/>
        <v>2</v>
      </c>
      <c r="W1316" s="9">
        <f t="shared" si="367"/>
        <v>24</v>
      </c>
      <c r="X1316" s="9">
        <f t="shared" si="368"/>
        <v>11</v>
      </c>
      <c r="Y1316" s="31" t="str">
        <f t="shared" si="369"/>
        <v>W</v>
      </c>
      <c r="Z1316" s="134">
        <v>22.09</v>
      </c>
      <c r="AA1316" s="31" t="str">
        <f t="shared" si="370"/>
        <v>-</v>
      </c>
      <c r="AB1316" s="31">
        <f t="shared" si="371"/>
        <v>22.09</v>
      </c>
    </row>
    <row r="1317" spans="1:28" x14ac:dyDescent="0.3">
      <c r="A1317" s="133">
        <v>42790.5</v>
      </c>
      <c r="B1317" s="152">
        <f t="shared" si="372"/>
        <v>2</v>
      </c>
      <c r="C1317" s="152">
        <f t="shared" si="373"/>
        <v>24</v>
      </c>
      <c r="D1317" s="152">
        <f t="shared" si="374"/>
        <v>12</v>
      </c>
      <c r="E1317" s="38" t="str">
        <f t="shared" si="375"/>
        <v/>
      </c>
      <c r="F1317" s="134">
        <v>25</v>
      </c>
      <c r="G1317" s="38">
        <f t="shared" si="376"/>
        <v>25</v>
      </c>
      <c r="H1317" s="38" t="str">
        <f t="shared" si="377"/>
        <v>-</v>
      </c>
      <c r="K1317" s="133">
        <v>43155.5</v>
      </c>
      <c r="L1317" s="9">
        <f t="shared" si="360"/>
        <v>2</v>
      </c>
      <c r="M1317" s="9">
        <f t="shared" si="361"/>
        <v>24</v>
      </c>
      <c r="N1317" s="9">
        <f t="shared" si="362"/>
        <v>12</v>
      </c>
      <c r="O1317" s="31" t="str">
        <f t="shared" si="363"/>
        <v>W</v>
      </c>
      <c r="P1317" s="134">
        <v>23.76</v>
      </c>
      <c r="Q1317" s="31" t="str">
        <f t="shared" si="364"/>
        <v>-</v>
      </c>
      <c r="R1317" s="31">
        <f t="shared" si="365"/>
        <v>23.76</v>
      </c>
      <c r="U1317" s="133">
        <v>43520.5</v>
      </c>
      <c r="V1317" s="9">
        <f t="shared" si="366"/>
        <v>2</v>
      </c>
      <c r="W1317" s="9">
        <f t="shared" si="367"/>
        <v>24</v>
      </c>
      <c r="X1317" s="9">
        <f t="shared" si="368"/>
        <v>12</v>
      </c>
      <c r="Y1317" s="31" t="str">
        <f t="shared" si="369"/>
        <v>W</v>
      </c>
      <c r="Z1317" s="134">
        <v>21.76</v>
      </c>
      <c r="AA1317" s="31" t="str">
        <f t="shared" si="370"/>
        <v>-</v>
      </c>
      <c r="AB1317" s="31">
        <f t="shared" si="371"/>
        <v>21.76</v>
      </c>
    </row>
    <row r="1318" spans="1:28" x14ac:dyDescent="0.3">
      <c r="A1318" s="133">
        <v>42790.541666666664</v>
      </c>
      <c r="B1318" s="152">
        <f t="shared" si="372"/>
        <v>2</v>
      </c>
      <c r="C1318" s="152">
        <f t="shared" si="373"/>
        <v>24</v>
      </c>
      <c r="D1318" s="152">
        <f t="shared" si="374"/>
        <v>13</v>
      </c>
      <c r="E1318" s="38" t="str">
        <f t="shared" si="375"/>
        <v/>
      </c>
      <c r="F1318" s="134">
        <v>24.86</v>
      </c>
      <c r="G1318" s="38">
        <f t="shared" si="376"/>
        <v>24.86</v>
      </c>
      <c r="H1318" s="38" t="str">
        <f t="shared" si="377"/>
        <v>-</v>
      </c>
      <c r="K1318" s="133">
        <v>43155.541666666664</v>
      </c>
      <c r="L1318" s="9">
        <f t="shared" si="360"/>
        <v>2</v>
      </c>
      <c r="M1318" s="9">
        <f t="shared" si="361"/>
        <v>24</v>
      </c>
      <c r="N1318" s="9">
        <f t="shared" si="362"/>
        <v>13</v>
      </c>
      <c r="O1318" s="31" t="str">
        <f t="shared" si="363"/>
        <v>W</v>
      </c>
      <c r="P1318" s="134">
        <v>22.48</v>
      </c>
      <c r="Q1318" s="31" t="str">
        <f t="shared" si="364"/>
        <v>-</v>
      </c>
      <c r="R1318" s="31">
        <f t="shared" si="365"/>
        <v>22.48</v>
      </c>
      <c r="U1318" s="133">
        <v>43520.541666666664</v>
      </c>
      <c r="V1318" s="9">
        <f t="shared" si="366"/>
        <v>2</v>
      </c>
      <c r="W1318" s="9">
        <f t="shared" si="367"/>
        <v>24</v>
      </c>
      <c r="X1318" s="9">
        <f t="shared" si="368"/>
        <v>13</v>
      </c>
      <c r="Y1318" s="31" t="str">
        <f t="shared" si="369"/>
        <v>W</v>
      </c>
      <c r="Z1318" s="134">
        <v>21.58</v>
      </c>
      <c r="AA1318" s="31" t="str">
        <f t="shared" si="370"/>
        <v>-</v>
      </c>
      <c r="AB1318" s="31">
        <f t="shared" si="371"/>
        <v>21.58</v>
      </c>
    </row>
    <row r="1319" spans="1:28" x14ac:dyDescent="0.3">
      <c r="A1319" s="133">
        <v>42790.583333333336</v>
      </c>
      <c r="B1319" s="152">
        <f t="shared" si="372"/>
        <v>2</v>
      </c>
      <c r="C1319" s="152">
        <f t="shared" si="373"/>
        <v>24</v>
      </c>
      <c r="D1319" s="152">
        <f t="shared" si="374"/>
        <v>14</v>
      </c>
      <c r="E1319" s="38" t="str">
        <f t="shared" si="375"/>
        <v/>
      </c>
      <c r="F1319" s="134">
        <v>24.03</v>
      </c>
      <c r="G1319" s="38">
        <f t="shared" si="376"/>
        <v>24.03</v>
      </c>
      <c r="H1319" s="38" t="str">
        <f t="shared" si="377"/>
        <v>-</v>
      </c>
      <c r="K1319" s="133">
        <v>43155.583333333336</v>
      </c>
      <c r="L1319" s="9">
        <f t="shared" si="360"/>
        <v>2</v>
      </c>
      <c r="M1319" s="9">
        <f t="shared" si="361"/>
        <v>24</v>
      </c>
      <c r="N1319" s="9">
        <f t="shared" si="362"/>
        <v>14</v>
      </c>
      <c r="O1319" s="31" t="str">
        <f t="shared" si="363"/>
        <v>W</v>
      </c>
      <c r="P1319" s="134">
        <v>21.77</v>
      </c>
      <c r="Q1319" s="31" t="str">
        <f t="shared" si="364"/>
        <v>-</v>
      </c>
      <c r="R1319" s="31">
        <f t="shared" si="365"/>
        <v>21.77</v>
      </c>
      <c r="U1319" s="133">
        <v>43520.583333333336</v>
      </c>
      <c r="V1319" s="9">
        <f t="shared" si="366"/>
        <v>2</v>
      </c>
      <c r="W1319" s="9">
        <f t="shared" si="367"/>
        <v>24</v>
      </c>
      <c r="X1319" s="9">
        <f t="shared" si="368"/>
        <v>14</v>
      </c>
      <c r="Y1319" s="31" t="str">
        <f t="shared" si="369"/>
        <v>W</v>
      </c>
      <c r="Z1319" s="134">
        <v>20.97</v>
      </c>
      <c r="AA1319" s="31" t="str">
        <f t="shared" si="370"/>
        <v>-</v>
      </c>
      <c r="AB1319" s="31">
        <f t="shared" si="371"/>
        <v>20.97</v>
      </c>
    </row>
    <row r="1320" spans="1:28" x14ac:dyDescent="0.3">
      <c r="A1320" s="133">
        <v>42790.625</v>
      </c>
      <c r="B1320" s="152">
        <f t="shared" si="372"/>
        <v>2</v>
      </c>
      <c r="C1320" s="152">
        <f t="shared" si="373"/>
        <v>24</v>
      </c>
      <c r="D1320" s="152">
        <f t="shared" si="374"/>
        <v>15</v>
      </c>
      <c r="E1320" s="38" t="str">
        <f t="shared" si="375"/>
        <v/>
      </c>
      <c r="F1320" s="134">
        <v>23.65</v>
      </c>
      <c r="G1320" s="38">
        <f t="shared" si="376"/>
        <v>23.65</v>
      </c>
      <c r="H1320" s="38" t="str">
        <f t="shared" si="377"/>
        <v>-</v>
      </c>
      <c r="K1320" s="133">
        <v>43155.625</v>
      </c>
      <c r="L1320" s="9">
        <f t="shared" si="360"/>
        <v>2</v>
      </c>
      <c r="M1320" s="9">
        <f t="shared" si="361"/>
        <v>24</v>
      </c>
      <c r="N1320" s="9">
        <f t="shared" si="362"/>
        <v>15</v>
      </c>
      <c r="O1320" s="31" t="str">
        <f t="shared" si="363"/>
        <v>W</v>
      </c>
      <c r="P1320" s="134">
        <v>21.27</v>
      </c>
      <c r="Q1320" s="31" t="str">
        <f t="shared" si="364"/>
        <v>-</v>
      </c>
      <c r="R1320" s="31">
        <f t="shared" si="365"/>
        <v>21.27</v>
      </c>
      <c r="U1320" s="133">
        <v>43520.625</v>
      </c>
      <c r="V1320" s="9">
        <f t="shared" si="366"/>
        <v>2</v>
      </c>
      <c r="W1320" s="9">
        <f t="shared" si="367"/>
        <v>24</v>
      </c>
      <c r="X1320" s="9">
        <f t="shared" si="368"/>
        <v>15</v>
      </c>
      <c r="Y1320" s="31" t="str">
        <f t="shared" si="369"/>
        <v>W</v>
      </c>
      <c r="Z1320" s="134">
        <v>21.18</v>
      </c>
      <c r="AA1320" s="31" t="str">
        <f t="shared" si="370"/>
        <v>-</v>
      </c>
      <c r="AB1320" s="31">
        <f t="shared" si="371"/>
        <v>21.18</v>
      </c>
    </row>
    <row r="1321" spans="1:28" x14ac:dyDescent="0.3">
      <c r="A1321" s="133">
        <v>42790.666666666664</v>
      </c>
      <c r="B1321" s="152">
        <f t="shared" si="372"/>
        <v>2</v>
      </c>
      <c r="C1321" s="152">
        <f t="shared" si="373"/>
        <v>24</v>
      </c>
      <c r="D1321" s="152">
        <f t="shared" si="374"/>
        <v>16</v>
      </c>
      <c r="E1321" s="38" t="str">
        <f t="shared" si="375"/>
        <v/>
      </c>
      <c r="F1321" s="134">
        <v>23.94</v>
      </c>
      <c r="G1321" s="38">
        <f t="shared" si="376"/>
        <v>23.94</v>
      </c>
      <c r="H1321" s="38" t="str">
        <f t="shared" si="377"/>
        <v>-</v>
      </c>
      <c r="K1321" s="133">
        <v>43155.666666666664</v>
      </c>
      <c r="L1321" s="9">
        <f t="shared" si="360"/>
        <v>2</v>
      </c>
      <c r="M1321" s="9">
        <f t="shared" si="361"/>
        <v>24</v>
      </c>
      <c r="N1321" s="9">
        <f t="shared" si="362"/>
        <v>16</v>
      </c>
      <c r="O1321" s="31" t="str">
        <f t="shared" si="363"/>
        <v>W</v>
      </c>
      <c r="P1321" s="134">
        <v>21.77</v>
      </c>
      <c r="Q1321" s="31" t="str">
        <f t="shared" si="364"/>
        <v>-</v>
      </c>
      <c r="R1321" s="31">
        <f t="shared" si="365"/>
        <v>21.77</v>
      </c>
      <c r="U1321" s="133">
        <v>43520.666666666664</v>
      </c>
      <c r="V1321" s="9">
        <f t="shared" si="366"/>
        <v>2</v>
      </c>
      <c r="W1321" s="9">
        <f t="shared" si="367"/>
        <v>24</v>
      </c>
      <c r="X1321" s="9">
        <f t="shared" si="368"/>
        <v>16</v>
      </c>
      <c r="Y1321" s="31" t="str">
        <f t="shared" si="369"/>
        <v>W</v>
      </c>
      <c r="Z1321" s="134">
        <v>22.09</v>
      </c>
      <c r="AA1321" s="31" t="str">
        <f t="shared" si="370"/>
        <v>-</v>
      </c>
      <c r="AB1321" s="31">
        <f t="shared" si="371"/>
        <v>22.09</v>
      </c>
    </row>
    <row r="1322" spans="1:28" x14ac:dyDescent="0.3">
      <c r="A1322" s="133">
        <v>42790.708333333336</v>
      </c>
      <c r="B1322" s="152">
        <f t="shared" si="372"/>
        <v>2</v>
      </c>
      <c r="C1322" s="152">
        <f t="shared" si="373"/>
        <v>24</v>
      </c>
      <c r="D1322" s="152">
        <f t="shared" si="374"/>
        <v>17</v>
      </c>
      <c r="E1322" s="38" t="str">
        <f t="shared" si="375"/>
        <v/>
      </c>
      <c r="F1322" s="134">
        <v>24.46</v>
      </c>
      <c r="G1322" s="38" t="str">
        <f t="shared" si="376"/>
        <v>-</v>
      </c>
      <c r="H1322" s="38">
        <f t="shared" si="377"/>
        <v>24.46</v>
      </c>
      <c r="K1322" s="133">
        <v>43155.708333333336</v>
      </c>
      <c r="L1322" s="9">
        <f t="shared" si="360"/>
        <v>2</v>
      </c>
      <c r="M1322" s="9">
        <f t="shared" si="361"/>
        <v>24</v>
      </c>
      <c r="N1322" s="9">
        <f t="shared" si="362"/>
        <v>17</v>
      </c>
      <c r="O1322" s="31" t="str">
        <f t="shared" si="363"/>
        <v>W</v>
      </c>
      <c r="P1322" s="134">
        <v>23.74</v>
      </c>
      <c r="Q1322" s="31" t="str">
        <f t="shared" si="364"/>
        <v>-</v>
      </c>
      <c r="R1322" s="31">
        <f t="shared" si="365"/>
        <v>23.74</v>
      </c>
      <c r="U1322" s="133">
        <v>43520.708333333336</v>
      </c>
      <c r="V1322" s="9">
        <f t="shared" si="366"/>
        <v>2</v>
      </c>
      <c r="W1322" s="9">
        <f t="shared" si="367"/>
        <v>24</v>
      </c>
      <c r="X1322" s="9">
        <f t="shared" si="368"/>
        <v>17</v>
      </c>
      <c r="Y1322" s="31" t="str">
        <f t="shared" si="369"/>
        <v>W</v>
      </c>
      <c r="Z1322" s="134">
        <v>24.57</v>
      </c>
      <c r="AA1322" s="31" t="str">
        <f t="shared" si="370"/>
        <v>-</v>
      </c>
      <c r="AB1322" s="31">
        <f t="shared" si="371"/>
        <v>24.57</v>
      </c>
    </row>
    <row r="1323" spans="1:28" x14ac:dyDescent="0.3">
      <c r="A1323" s="133">
        <v>42790.75</v>
      </c>
      <c r="B1323" s="152">
        <f t="shared" si="372"/>
        <v>2</v>
      </c>
      <c r="C1323" s="152">
        <f t="shared" si="373"/>
        <v>24</v>
      </c>
      <c r="D1323" s="152">
        <f t="shared" si="374"/>
        <v>18</v>
      </c>
      <c r="E1323" s="38" t="str">
        <f t="shared" si="375"/>
        <v/>
      </c>
      <c r="F1323" s="134">
        <v>27.39</v>
      </c>
      <c r="G1323" s="38" t="str">
        <f t="shared" si="376"/>
        <v>-</v>
      </c>
      <c r="H1323" s="38">
        <f t="shared" si="377"/>
        <v>27.39</v>
      </c>
      <c r="K1323" s="133">
        <v>43155.75</v>
      </c>
      <c r="L1323" s="9">
        <f t="shared" si="360"/>
        <v>2</v>
      </c>
      <c r="M1323" s="9">
        <f t="shared" si="361"/>
        <v>24</v>
      </c>
      <c r="N1323" s="9">
        <f t="shared" si="362"/>
        <v>18</v>
      </c>
      <c r="O1323" s="31" t="str">
        <f t="shared" si="363"/>
        <v>W</v>
      </c>
      <c r="P1323" s="134">
        <v>26.62</v>
      </c>
      <c r="Q1323" s="31" t="str">
        <f t="shared" si="364"/>
        <v>-</v>
      </c>
      <c r="R1323" s="31">
        <f t="shared" si="365"/>
        <v>26.62</v>
      </c>
      <c r="U1323" s="133">
        <v>43520.75</v>
      </c>
      <c r="V1323" s="9">
        <f t="shared" si="366"/>
        <v>2</v>
      </c>
      <c r="W1323" s="9">
        <f t="shared" si="367"/>
        <v>24</v>
      </c>
      <c r="X1323" s="9">
        <f t="shared" si="368"/>
        <v>18</v>
      </c>
      <c r="Y1323" s="31" t="str">
        <f t="shared" si="369"/>
        <v>W</v>
      </c>
      <c r="Z1323" s="134">
        <v>28.79</v>
      </c>
      <c r="AA1323" s="31" t="str">
        <f t="shared" si="370"/>
        <v>-</v>
      </c>
      <c r="AB1323" s="31">
        <f t="shared" si="371"/>
        <v>28.79</v>
      </c>
    </row>
    <row r="1324" spans="1:28" x14ac:dyDescent="0.3">
      <c r="A1324" s="133">
        <v>42790.791666666664</v>
      </c>
      <c r="B1324" s="152">
        <f t="shared" si="372"/>
        <v>2</v>
      </c>
      <c r="C1324" s="152">
        <f t="shared" si="373"/>
        <v>24</v>
      </c>
      <c r="D1324" s="152">
        <f t="shared" si="374"/>
        <v>19</v>
      </c>
      <c r="E1324" s="38" t="str">
        <f t="shared" si="375"/>
        <v/>
      </c>
      <c r="F1324" s="134">
        <v>26.74</v>
      </c>
      <c r="G1324" s="38" t="str">
        <f t="shared" si="376"/>
        <v>-</v>
      </c>
      <c r="H1324" s="38">
        <f t="shared" si="377"/>
        <v>26.74</v>
      </c>
      <c r="K1324" s="133">
        <v>43155.791666666664</v>
      </c>
      <c r="L1324" s="9">
        <f t="shared" si="360"/>
        <v>2</v>
      </c>
      <c r="M1324" s="9">
        <f t="shared" si="361"/>
        <v>24</v>
      </c>
      <c r="N1324" s="9">
        <f t="shared" si="362"/>
        <v>19</v>
      </c>
      <c r="O1324" s="31" t="str">
        <f t="shared" si="363"/>
        <v>W</v>
      </c>
      <c r="P1324" s="134">
        <v>24.19</v>
      </c>
      <c r="Q1324" s="31" t="str">
        <f t="shared" si="364"/>
        <v>-</v>
      </c>
      <c r="R1324" s="31">
        <f t="shared" si="365"/>
        <v>24.19</v>
      </c>
      <c r="U1324" s="133">
        <v>43520.791666666664</v>
      </c>
      <c r="V1324" s="9">
        <f t="shared" si="366"/>
        <v>2</v>
      </c>
      <c r="W1324" s="9">
        <f t="shared" si="367"/>
        <v>24</v>
      </c>
      <c r="X1324" s="9">
        <f t="shared" si="368"/>
        <v>19</v>
      </c>
      <c r="Y1324" s="31" t="str">
        <f t="shared" si="369"/>
        <v>W</v>
      </c>
      <c r="Z1324" s="134">
        <v>28.13</v>
      </c>
      <c r="AA1324" s="31" t="str">
        <f t="shared" si="370"/>
        <v>-</v>
      </c>
      <c r="AB1324" s="31">
        <f t="shared" si="371"/>
        <v>28.13</v>
      </c>
    </row>
    <row r="1325" spans="1:28" x14ac:dyDescent="0.3">
      <c r="A1325" s="133">
        <v>42790.833333333336</v>
      </c>
      <c r="B1325" s="152">
        <f t="shared" si="372"/>
        <v>2</v>
      </c>
      <c r="C1325" s="152">
        <f t="shared" si="373"/>
        <v>24</v>
      </c>
      <c r="D1325" s="152">
        <f t="shared" si="374"/>
        <v>20</v>
      </c>
      <c r="E1325" s="38" t="str">
        <f t="shared" si="375"/>
        <v/>
      </c>
      <c r="F1325" s="134">
        <v>24.82</v>
      </c>
      <c r="G1325" s="38" t="str">
        <f t="shared" si="376"/>
        <v>-</v>
      </c>
      <c r="H1325" s="38">
        <f t="shared" si="377"/>
        <v>24.82</v>
      </c>
      <c r="K1325" s="133">
        <v>43155.833333333336</v>
      </c>
      <c r="L1325" s="9">
        <f t="shared" si="360"/>
        <v>2</v>
      </c>
      <c r="M1325" s="9">
        <f t="shared" si="361"/>
        <v>24</v>
      </c>
      <c r="N1325" s="9">
        <f t="shared" si="362"/>
        <v>20</v>
      </c>
      <c r="O1325" s="31" t="str">
        <f t="shared" si="363"/>
        <v>W</v>
      </c>
      <c r="P1325" s="134">
        <v>22.56</v>
      </c>
      <c r="Q1325" s="31" t="str">
        <f t="shared" si="364"/>
        <v>-</v>
      </c>
      <c r="R1325" s="31">
        <f t="shared" si="365"/>
        <v>22.56</v>
      </c>
      <c r="U1325" s="133">
        <v>43520.833333333336</v>
      </c>
      <c r="V1325" s="9">
        <f t="shared" si="366"/>
        <v>2</v>
      </c>
      <c r="W1325" s="9">
        <f t="shared" si="367"/>
        <v>24</v>
      </c>
      <c r="X1325" s="9">
        <f t="shared" si="368"/>
        <v>20</v>
      </c>
      <c r="Y1325" s="31" t="str">
        <f t="shared" si="369"/>
        <v>W</v>
      </c>
      <c r="Z1325" s="134">
        <v>27.15</v>
      </c>
      <c r="AA1325" s="31" t="str">
        <f t="shared" si="370"/>
        <v>-</v>
      </c>
      <c r="AB1325" s="31">
        <f t="shared" si="371"/>
        <v>27.15</v>
      </c>
    </row>
    <row r="1326" spans="1:28" x14ac:dyDescent="0.3">
      <c r="A1326" s="133">
        <v>42790.875</v>
      </c>
      <c r="B1326" s="152">
        <f t="shared" si="372"/>
        <v>2</v>
      </c>
      <c r="C1326" s="152">
        <f t="shared" si="373"/>
        <v>24</v>
      </c>
      <c r="D1326" s="152">
        <f t="shared" si="374"/>
        <v>21</v>
      </c>
      <c r="E1326" s="38" t="str">
        <f t="shared" si="375"/>
        <v/>
      </c>
      <c r="F1326" s="134">
        <v>22.7</v>
      </c>
      <c r="G1326" s="38" t="str">
        <f t="shared" si="376"/>
        <v>-</v>
      </c>
      <c r="H1326" s="38">
        <f t="shared" si="377"/>
        <v>22.7</v>
      </c>
      <c r="K1326" s="133">
        <v>43155.875</v>
      </c>
      <c r="L1326" s="9">
        <f t="shared" si="360"/>
        <v>2</v>
      </c>
      <c r="M1326" s="9">
        <f t="shared" si="361"/>
        <v>24</v>
      </c>
      <c r="N1326" s="9">
        <f t="shared" si="362"/>
        <v>21</v>
      </c>
      <c r="O1326" s="31" t="str">
        <f t="shared" si="363"/>
        <v>W</v>
      </c>
      <c r="P1326" s="134">
        <v>21.54</v>
      </c>
      <c r="Q1326" s="31" t="str">
        <f t="shared" si="364"/>
        <v>-</v>
      </c>
      <c r="R1326" s="31">
        <f t="shared" si="365"/>
        <v>21.54</v>
      </c>
      <c r="U1326" s="133">
        <v>43520.875</v>
      </c>
      <c r="V1326" s="9">
        <f t="shared" si="366"/>
        <v>2</v>
      </c>
      <c r="W1326" s="9">
        <f t="shared" si="367"/>
        <v>24</v>
      </c>
      <c r="X1326" s="9">
        <f t="shared" si="368"/>
        <v>21</v>
      </c>
      <c r="Y1326" s="31" t="str">
        <f t="shared" si="369"/>
        <v>W</v>
      </c>
      <c r="Z1326" s="134">
        <v>25.59</v>
      </c>
      <c r="AA1326" s="31" t="str">
        <f t="shared" si="370"/>
        <v>-</v>
      </c>
      <c r="AB1326" s="31">
        <f t="shared" si="371"/>
        <v>25.59</v>
      </c>
    </row>
    <row r="1327" spans="1:28" x14ac:dyDescent="0.3">
      <c r="A1327" s="133">
        <v>42790.916666666664</v>
      </c>
      <c r="B1327" s="152">
        <f t="shared" si="372"/>
        <v>2</v>
      </c>
      <c r="C1327" s="152">
        <f t="shared" si="373"/>
        <v>24</v>
      </c>
      <c r="D1327" s="152">
        <f t="shared" si="374"/>
        <v>22</v>
      </c>
      <c r="E1327" s="38" t="str">
        <f t="shared" si="375"/>
        <v/>
      </c>
      <c r="F1327" s="134">
        <v>20.66</v>
      </c>
      <c r="G1327" s="38" t="str">
        <f t="shared" si="376"/>
        <v>-</v>
      </c>
      <c r="H1327" s="38">
        <f t="shared" si="377"/>
        <v>20.66</v>
      </c>
      <c r="K1327" s="133">
        <v>43155.916666666664</v>
      </c>
      <c r="L1327" s="9">
        <f t="shared" si="360"/>
        <v>2</v>
      </c>
      <c r="M1327" s="9">
        <f t="shared" si="361"/>
        <v>24</v>
      </c>
      <c r="N1327" s="9">
        <f t="shared" si="362"/>
        <v>22</v>
      </c>
      <c r="O1327" s="31" t="str">
        <f t="shared" si="363"/>
        <v>W</v>
      </c>
      <c r="P1327" s="134">
        <v>20.239999999999998</v>
      </c>
      <c r="Q1327" s="31" t="str">
        <f t="shared" si="364"/>
        <v>-</v>
      </c>
      <c r="R1327" s="31">
        <f t="shared" si="365"/>
        <v>20.239999999999998</v>
      </c>
      <c r="U1327" s="133">
        <v>43520.916666666664</v>
      </c>
      <c r="V1327" s="9">
        <f t="shared" si="366"/>
        <v>2</v>
      </c>
      <c r="W1327" s="9">
        <f t="shared" si="367"/>
        <v>24</v>
      </c>
      <c r="X1327" s="9">
        <f t="shared" si="368"/>
        <v>22</v>
      </c>
      <c r="Y1327" s="31" t="str">
        <f t="shared" si="369"/>
        <v>W</v>
      </c>
      <c r="Z1327" s="134">
        <v>24.43</v>
      </c>
      <c r="AA1327" s="31" t="str">
        <f t="shared" si="370"/>
        <v>-</v>
      </c>
      <c r="AB1327" s="31">
        <f t="shared" si="371"/>
        <v>24.43</v>
      </c>
    </row>
    <row r="1328" spans="1:28" x14ac:dyDescent="0.3">
      <c r="A1328" s="133">
        <v>42790.958333333336</v>
      </c>
      <c r="B1328" s="152">
        <f t="shared" si="372"/>
        <v>2</v>
      </c>
      <c r="C1328" s="152">
        <f t="shared" si="373"/>
        <v>24</v>
      </c>
      <c r="D1328" s="152">
        <f t="shared" si="374"/>
        <v>23</v>
      </c>
      <c r="E1328" s="38" t="str">
        <f t="shared" si="375"/>
        <v/>
      </c>
      <c r="F1328" s="134">
        <v>19.32</v>
      </c>
      <c r="G1328" s="38" t="str">
        <f t="shared" si="376"/>
        <v>-</v>
      </c>
      <c r="H1328" s="38">
        <f t="shared" si="377"/>
        <v>19.32</v>
      </c>
      <c r="K1328" s="133">
        <v>43155.958333333336</v>
      </c>
      <c r="L1328" s="9">
        <f t="shared" si="360"/>
        <v>2</v>
      </c>
      <c r="M1328" s="9">
        <f t="shared" si="361"/>
        <v>24</v>
      </c>
      <c r="N1328" s="9">
        <f t="shared" si="362"/>
        <v>23</v>
      </c>
      <c r="O1328" s="31" t="str">
        <f t="shared" si="363"/>
        <v>W</v>
      </c>
      <c r="P1328" s="134">
        <v>18.54</v>
      </c>
      <c r="Q1328" s="31" t="str">
        <f t="shared" si="364"/>
        <v>-</v>
      </c>
      <c r="R1328" s="31">
        <f t="shared" si="365"/>
        <v>18.54</v>
      </c>
      <c r="U1328" s="133">
        <v>43520.958333333336</v>
      </c>
      <c r="V1328" s="9">
        <f t="shared" si="366"/>
        <v>2</v>
      </c>
      <c r="W1328" s="9">
        <f t="shared" si="367"/>
        <v>24</v>
      </c>
      <c r="X1328" s="9">
        <f t="shared" si="368"/>
        <v>23</v>
      </c>
      <c r="Y1328" s="31" t="str">
        <f t="shared" si="369"/>
        <v>W</v>
      </c>
      <c r="Z1328" s="134">
        <v>22.67</v>
      </c>
      <c r="AA1328" s="31" t="str">
        <f t="shared" si="370"/>
        <v>-</v>
      </c>
      <c r="AB1328" s="31">
        <f t="shared" si="371"/>
        <v>22.67</v>
      </c>
    </row>
    <row r="1329" spans="1:28" x14ac:dyDescent="0.3">
      <c r="A1329" s="133">
        <v>42791</v>
      </c>
      <c r="B1329" s="152">
        <f t="shared" si="372"/>
        <v>2</v>
      </c>
      <c r="C1329" s="152">
        <f t="shared" si="373"/>
        <v>25</v>
      </c>
      <c r="D1329" s="152">
        <f t="shared" si="374"/>
        <v>0</v>
      </c>
      <c r="E1329" s="38" t="str">
        <f t="shared" si="375"/>
        <v>W</v>
      </c>
      <c r="F1329" s="134">
        <v>19.8</v>
      </c>
      <c r="G1329" s="38" t="str">
        <f t="shared" si="376"/>
        <v>-</v>
      </c>
      <c r="H1329" s="38">
        <f t="shared" si="377"/>
        <v>19.8</v>
      </c>
      <c r="K1329" s="133">
        <v>43156</v>
      </c>
      <c r="L1329" s="9">
        <f t="shared" si="360"/>
        <v>2</v>
      </c>
      <c r="M1329" s="9">
        <f t="shared" si="361"/>
        <v>25</v>
      </c>
      <c r="N1329" s="9">
        <f t="shared" si="362"/>
        <v>0</v>
      </c>
      <c r="O1329" s="31" t="str">
        <f t="shared" si="363"/>
        <v>W</v>
      </c>
      <c r="P1329" s="134">
        <v>18.14</v>
      </c>
      <c r="Q1329" s="31" t="str">
        <f t="shared" si="364"/>
        <v>-</v>
      </c>
      <c r="R1329" s="31">
        <f t="shared" si="365"/>
        <v>18.14</v>
      </c>
      <c r="U1329" s="133">
        <v>43521</v>
      </c>
      <c r="V1329" s="9">
        <f t="shared" si="366"/>
        <v>2</v>
      </c>
      <c r="W1329" s="9">
        <f t="shared" si="367"/>
        <v>25</v>
      </c>
      <c r="X1329" s="9">
        <f t="shared" si="368"/>
        <v>0</v>
      </c>
      <c r="Y1329" s="31" t="str">
        <f t="shared" si="369"/>
        <v/>
      </c>
      <c r="Z1329" s="134">
        <v>23.09</v>
      </c>
      <c r="AA1329" s="31" t="str">
        <f t="shared" si="370"/>
        <v>-</v>
      </c>
      <c r="AB1329" s="31">
        <f t="shared" si="371"/>
        <v>23.09</v>
      </c>
    </row>
    <row r="1330" spans="1:28" x14ac:dyDescent="0.3">
      <c r="A1330" s="133">
        <v>42791.041666666664</v>
      </c>
      <c r="B1330" s="152">
        <f t="shared" si="372"/>
        <v>2</v>
      </c>
      <c r="C1330" s="152">
        <f t="shared" si="373"/>
        <v>25</v>
      </c>
      <c r="D1330" s="152">
        <f t="shared" si="374"/>
        <v>1</v>
      </c>
      <c r="E1330" s="38" t="str">
        <f t="shared" si="375"/>
        <v>W</v>
      </c>
      <c r="F1330" s="134">
        <v>19.899999999999999</v>
      </c>
      <c r="G1330" s="38" t="str">
        <f t="shared" si="376"/>
        <v>-</v>
      </c>
      <c r="H1330" s="38">
        <f t="shared" si="377"/>
        <v>19.899999999999999</v>
      </c>
      <c r="K1330" s="133">
        <v>43156.041666666664</v>
      </c>
      <c r="L1330" s="9">
        <f t="shared" si="360"/>
        <v>2</v>
      </c>
      <c r="M1330" s="9">
        <f t="shared" si="361"/>
        <v>25</v>
      </c>
      <c r="N1330" s="9">
        <f t="shared" si="362"/>
        <v>1</v>
      </c>
      <c r="O1330" s="31" t="str">
        <f t="shared" si="363"/>
        <v>W</v>
      </c>
      <c r="P1330" s="134">
        <v>18.010000000000002</v>
      </c>
      <c r="Q1330" s="31" t="str">
        <f t="shared" si="364"/>
        <v>-</v>
      </c>
      <c r="R1330" s="31">
        <f t="shared" si="365"/>
        <v>18.010000000000002</v>
      </c>
      <c r="U1330" s="133">
        <v>43521.041666666664</v>
      </c>
      <c r="V1330" s="9">
        <f t="shared" si="366"/>
        <v>2</v>
      </c>
      <c r="W1330" s="9">
        <f t="shared" si="367"/>
        <v>25</v>
      </c>
      <c r="X1330" s="9">
        <f t="shared" si="368"/>
        <v>1</v>
      </c>
      <c r="Y1330" s="31" t="str">
        <f t="shared" si="369"/>
        <v/>
      </c>
      <c r="Z1330" s="134">
        <v>23.08</v>
      </c>
      <c r="AA1330" s="31" t="str">
        <f t="shared" si="370"/>
        <v>-</v>
      </c>
      <c r="AB1330" s="31">
        <f t="shared" si="371"/>
        <v>23.08</v>
      </c>
    </row>
    <row r="1331" spans="1:28" x14ac:dyDescent="0.3">
      <c r="A1331" s="133">
        <v>42791.083333333336</v>
      </c>
      <c r="B1331" s="152">
        <f t="shared" si="372"/>
        <v>2</v>
      </c>
      <c r="C1331" s="152">
        <f t="shared" si="373"/>
        <v>25</v>
      </c>
      <c r="D1331" s="152">
        <f t="shared" si="374"/>
        <v>2</v>
      </c>
      <c r="E1331" s="38" t="str">
        <f t="shared" si="375"/>
        <v>W</v>
      </c>
      <c r="F1331" s="134">
        <v>19.71</v>
      </c>
      <c r="G1331" s="38" t="str">
        <f t="shared" si="376"/>
        <v>-</v>
      </c>
      <c r="H1331" s="38">
        <f t="shared" si="377"/>
        <v>19.71</v>
      </c>
      <c r="K1331" s="133">
        <v>43156.083333333336</v>
      </c>
      <c r="L1331" s="9">
        <f t="shared" si="360"/>
        <v>2</v>
      </c>
      <c r="M1331" s="9">
        <f t="shared" si="361"/>
        <v>25</v>
      </c>
      <c r="N1331" s="9">
        <f t="shared" si="362"/>
        <v>2</v>
      </c>
      <c r="O1331" s="31" t="str">
        <f t="shared" si="363"/>
        <v>W</v>
      </c>
      <c r="P1331" s="134">
        <v>17.71</v>
      </c>
      <c r="Q1331" s="31" t="str">
        <f t="shared" si="364"/>
        <v>-</v>
      </c>
      <c r="R1331" s="31">
        <f t="shared" si="365"/>
        <v>17.71</v>
      </c>
      <c r="U1331" s="133">
        <v>43521.083333333336</v>
      </c>
      <c r="V1331" s="9">
        <f t="shared" si="366"/>
        <v>2</v>
      </c>
      <c r="W1331" s="9">
        <f t="shared" si="367"/>
        <v>25</v>
      </c>
      <c r="X1331" s="9">
        <f t="shared" si="368"/>
        <v>2</v>
      </c>
      <c r="Y1331" s="31" t="str">
        <f t="shared" si="369"/>
        <v/>
      </c>
      <c r="Z1331" s="134">
        <v>23.04</v>
      </c>
      <c r="AA1331" s="31" t="str">
        <f t="shared" si="370"/>
        <v>-</v>
      </c>
      <c r="AB1331" s="31">
        <f t="shared" si="371"/>
        <v>23.04</v>
      </c>
    </row>
    <row r="1332" spans="1:28" x14ac:dyDescent="0.3">
      <c r="A1332" s="133">
        <v>42791.125</v>
      </c>
      <c r="B1332" s="152">
        <f t="shared" si="372"/>
        <v>2</v>
      </c>
      <c r="C1332" s="152">
        <f t="shared" si="373"/>
        <v>25</v>
      </c>
      <c r="D1332" s="152">
        <f t="shared" si="374"/>
        <v>3</v>
      </c>
      <c r="E1332" s="38" t="str">
        <f t="shared" si="375"/>
        <v>W</v>
      </c>
      <c r="F1332" s="134">
        <v>19.66</v>
      </c>
      <c r="G1332" s="38" t="str">
        <f t="shared" si="376"/>
        <v>-</v>
      </c>
      <c r="H1332" s="38">
        <f t="shared" si="377"/>
        <v>19.66</v>
      </c>
      <c r="K1332" s="133">
        <v>43156.125</v>
      </c>
      <c r="L1332" s="9">
        <f t="shared" si="360"/>
        <v>2</v>
      </c>
      <c r="M1332" s="9">
        <f t="shared" si="361"/>
        <v>25</v>
      </c>
      <c r="N1332" s="9">
        <f t="shared" si="362"/>
        <v>3</v>
      </c>
      <c r="O1332" s="31" t="str">
        <f t="shared" si="363"/>
        <v>W</v>
      </c>
      <c r="P1332" s="134">
        <v>17.600000000000001</v>
      </c>
      <c r="Q1332" s="31" t="str">
        <f t="shared" si="364"/>
        <v>-</v>
      </c>
      <c r="R1332" s="31">
        <f t="shared" si="365"/>
        <v>17.600000000000001</v>
      </c>
      <c r="U1332" s="133">
        <v>43521.125</v>
      </c>
      <c r="V1332" s="9">
        <f t="shared" si="366"/>
        <v>2</v>
      </c>
      <c r="W1332" s="9">
        <f t="shared" si="367"/>
        <v>25</v>
      </c>
      <c r="X1332" s="9">
        <f t="shared" si="368"/>
        <v>3</v>
      </c>
      <c r="Y1332" s="31" t="str">
        <f t="shared" si="369"/>
        <v/>
      </c>
      <c r="Z1332" s="134">
        <v>23.45</v>
      </c>
      <c r="AA1332" s="31" t="str">
        <f t="shared" si="370"/>
        <v>-</v>
      </c>
      <c r="AB1332" s="31">
        <f t="shared" si="371"/>
        <v>23.45</v>
      </c>
    </row>
    <row r="1333" spans="1:28" x14ac:dyDescent="0.3">
      <c r="A1333" s="133">
        <v>42791.166666666664</v>
      </c>
      <c r="B1333" s="152">
        <f t="shared" si="372"/>
        <v>2</v>
      </c>
      <c r="C1333" s="152">
        <f t="shared" si="373"/>
        <v>25</v>
      </c>
      <c r="D1333" s="152">
        <f t="shared" si="374"/>
        <v>4</v>
      </c>
      <c r="E1333" s="38" t="str">
        <f t="shared" si="375"/>
        <v>W</v>
      </c>
      <c r="F1333" s="134">
        <v>19.71</v>
      </c>
      <c r="G1333" s="38" t="str">
        <f t="shared" si="376"/>
        <v>-</v>
      </c>
      <c r="H1333" s="38">
        <f t="shared" si="377"/>
        <v>19.71</v>
      </c>
      <c r="K1333" s="133">
        <v>43156.166666666664</v>
      </c>
      <c r="L1333" s="9">
        <f t="shared" si="360"/>
        <v>2</v>
      </c>
      <c r="M1333" s="9">
        <f t="shared" si="361"/>
        <v>25</v>
      </c>
      <c r="N1333" s="9">
        <f t="shared" si="362"/>
        <v>4</v>
      </c>
      <c r="O1333" s="31" t="str">
        <f t="shared" si="363"/>
        <v>W</v>
      </c>
      <c r="P1333" s="134">
        <v>17.7</v>
      </c>
      <c r="Q1333" s="31" t="str">
        <f t="shared" si="364"/>
        <v>-</v>
      </c>
      <c r="R1333" s="31">
        <f t="shared" si="365"/>
        <v>17.7</v>
      </c>
      <c r="U1333" s="133">
        <v>43521.166666666664</v>
      </c>
      <c r="V1333" s="9">
        <f t="shared" si="366"/>
        <v>2</v>
      </c>
      <c r="W1333" s="9">
        <f t="shared" si="367"/>
        <v>25</v>
      </c>
      <c r="X1333" s="9">
        <f t="shared" si="368"/>
        <v>4</v>
      </c>
      <c r="Y1333" s="31" t="str">
        <f t="shared" si="369"/>
        <v/>
      </c>
      <c r="Z1333" s="134">
        <v>24.52</v>
      </c>
      <c r="AA1333" s="31" t="str">
        <f t="shared" si="370"/>
        <v>-</v>
      </c>
      <c r="AB1333" s="31">
        <f t="shared" si="371"/>
        <v>24.52</v>
      </c>
    </row>
    <row r="1334" spans="1:28" x14ac:dyDescent="0.3">
      <c r="A1334" s="133">
        <v>42791.208333333336</v>
      </c>
      <c r="B1334" s="152">
        <f t="shared" si="372"/>
        <v>2</v>
      </c>
      <c r="C1334" s="152">
        <f t="shared" si="373"/>
        <v>25</v>
      </c>
      <c r="D1334" s="152">
        <f t="shared" si="374"/>
        <v>5</v>
      </c>
      <c r="E1334" s="38" t="str">
        <f t="shared" si="375"/>
        <v>W</v>
      </c>
      <c r="F1334" s="134">
        <v>20.04</v>
      </c>
      <c r="G1334" s="38" t="str">
        <f t="shared" si="376"/>
        <v>-</v>
      </c>
      <c r="H1334" s="38">
        <f t="shared" si="377"/>
        <v>20.04</v>
      </c>
      <c r="K1334" s="133">
        <v>43156.208333333336</v>
      </c>
      <c r="L1334" s="9">
        <f t="shared" si="360"/>
        <v>2</v>
      </c>
      <c r="M1334" s="9">
        <f t="shared" si="361"/>
        <v>25</v>
      </c>
      <c r="N1334" s="9">
        <f t="shared" si="362"/>
        <v>5</v>
      </c>
      <c r="O1334" s="31" t="str">
        <f t="shared" si="363"/>
        <v>W</v>
      </c>
      <c r="P1334" s="134">
        <v>17.78</v>
      </c>
      <c r="Q1334" s="31" t="str">
        <f t="shared" si="364"/>
        <v>-</v>
      </c>
      <c r="R1334" s="31">
        <f t="shared" si="365"/>
        <v>17.78</v>
      </c>
      <c r="U1334" s="133">
        <v>43521.208333333336</v>
      </c>
      <c r="V1334" s="9">
        <f t="shared" si="366"/>
        <v>2</v>
      </c>
      <c r="W1334" s="9">
        <f t="shared" si="367"/>
        <v>25</v>
      </c>
      <c r="X1334" s="9">
        <f t="shared" si="368"/>
        <v>5</v>
      </c>
      <c r="Y1334" s="31" t="str">
        <f t="shared" si="369"/>
        <v/>
      </c>
      <c r="Z1334" s="134">
        <v>30.24</v>
      </c>
      <c r="AA1334" s="31" t="str">
        <f t="shared" si="370"/>
        <v>-</v>
      </c>
      <c r="AB1334" s="31">
        <f t="shared" si="371"/>
        <v>30.24</v>
      </c>
    </row>
    <row r="1335" spans="1:28" x14ac:dyDescent="0.3">
      <c r="A1335" s="133">
        <v>42791.25</v>
      </c>
      <c r="B1335" s="152">
        <f t="shared" si="372"/>
        <v>2</v>
      </c>
      <c r="C1335" s="152">
        <f t="shared" si="373"/>
        <v>25</v>
      </c>
      <c r="D1335" s="152">
        <f t="shared" si="374"/>
        <v>6</v>
      </c>
      <c r="E1335" s="38" t="str">
        <f t="shared" si="375"/>
        <v>W</v>
      </c>
      <c r="F1335" s="134">
        <v>21.12</v>
      </c>
      <c r="G1335" s="38" t="str">
        <f t="shared" si="376"/>
        <v>-</v>
      </c>
      <c r="H1335" s="38">
        <f t="shared" si="377"/>
        <v>21.12</v>
      </c>
      <c r="K1335" s="133">
        <v>43156.25</v>
      </c>
      <c r="L1335" s="9">
        <f t="shared" si="360"/>
        <v>2</v>
      </c>
      <c r="M1335" s="9">
        <f t="shared" si="361"/>
        <v>25</v>
      </c>
      <c r="N1335" s="9">
        <f t="shared" si="362"/>
        <v>6</v>
      </c>
      <c r="O1335" s="31" t="str">
        <f t="shared" si="363"/>
        <v>W</v>
      </c>
      <c r="P1335" s="134">
        <v>18.690000000000001</v>
      </c>
      <c r="Q1335" s="31" t="str">
        <f t="shared" si="364"/>
        <v>-</v>
      </c>
      <c r="R1335" s="31">
        <f t="shared" si="365"/>
        <v>18.690000000000001</v>
      </c>
      <c r="U1335" s="133">
        <v>43521.25</v>
      </c>
      <c r="V1335" s="9">
        <f t="shared" si="366"/>
        <v>2</v>
      </c>
      <c r="W1335" s="9">
        <f t="shared" si="367"/>
        <v>25</v>
      </c>
      <c r="X1335" s="9">
        <f t="shared" si="368"/>
        <v>6</v>
      </c>
      <c r="Y1335" s="31" t="str">
        <f t="shared" si="369"/>
        <v/>
      </c>
      <c r="Z1335" s="134">
        <v>42.99</v>
      </c>
      <c r="AA1335" s="31" t="str">
        <f t="shared" si="370"/>
        <v>-</v>
      </c>
      <c r="AB1335" s="31">
        <f t="shared" si="371"/>
        <v>42.99</v>
      </c>
    </row>
    <row r="1336" spans="1:28" x14ac:dyDescent="0.3">
      <c r="A1336" s="133">
        <v>42791.291666666664</v>
      </c>
      <c r="B1336" s="152">
        <f t="shared" si="372"/>
        <v>2</v>
      </c>
      <c r="C1336" s="152">
        <f t="shared" si="373"/>
        <v>25</v>
      </c>
      <c r="D1336" s="152">
        <f t="shared" si="374"/>
        <v>7</v>
      </c>
      <c r="E1336" s="38" t="str">
        <f t="shared" si="375"/>
        <v>W</v>
      </c>
      <c r="F1336" s="134">
        <v>22.66</v>
      </c>
      <c r="G1336" s="38" t="str">
        <f t="shared" si="376"/>
        <v>-</v>
      </c>
      <c r="H1336" s="38">
        <f t="shared" si="377"/>
        <v>22.66</v>
      </c>
      <c r="K1336" s="133">
        <v>43156.291666666664</v>
      </c>
      <c r="L1336" s="9">
        <f t="shared" si="360"/>
        <v>2</v>
      </c>
      <c r="M1336" s="9">
        <f t="shared" si="361"/>
        <v>25</v>
      </c>
      <c r="N1336" s="9">
        <f t="shared" si="362"/>
        <v>7</v>
      </c>
      <c r="O1336" s="31" t="str">
        <f t="shared" si="363"/>
        <v>W</v>
      </c>
      <c r="P1336" s="134">
        <v>19.010000000000002</v>
      </c>
      <c r="Q1336" s="31" t="str">
        <f t="shared" si="364"/>
        <v>-</v>
      </c>
      <c r="R1336" s="31">
        <f t="shared" si="365"/>
        <v>19.010000000000002</v>
      </c>
      <c r="U1336" s="133">
        <v>43521.291666666664</v>
      </c>
      <c r="V1336" s="9">
        <f t="shared" si="366"/>
        <v>2</v>
      </c>
      <c r="W1336" s="9">
        <f t="shared" si="367"/>
        <v>25</v>
      </c>
      <c r="X1336" s="9">
        <f t="shared" si="368"/>
        <v>7</v>
      </c>
      <c r="Y1336" s="31" t="str">
        <f t="shared" si="369"/>
        <v/>
      </c>
      <c r="Z1336" s="134">
        <v>45.27</v>
      </c>
      <c r="AA1336" s="31" t="str">
        <f t="shared" si="370"/>
        <v>-</v>
      </c>
      <c r="AB1336" s="31">
        <f t="shared" si="371"/>
        <v>45.27</v>
      </c>
    </row>
    <row r="1337" spans="1:28" x14ac:dyDescent="0.3">
      <c r="A1337" s="133">
        <v>42791.333333333336</v>
      </c>
      <c r="B1337" s="152">
        <f t="shared" si="372"/>
        <v>2</v>
      </c>
      <c r="C1337" s="152">
        <f t="shared" si="373"/>
        <v>25</v>
      </c>
      <c r="D1337" s="152">
        <f t="shared" si="374"/>
        <v>8</v>
      </c>
      <c r="E1337" s="38" t="str">
        <f t="shared" si="375"/>
        <v>W</v>
      </c>
      <c r="F1337" s="134">
        <v>24.42</v>
      </c>
      <c r="G1337" s="38" t="str">
        <f t="shared" si="376"/>
        <v>-</v>
      </c>
      <c r="H1337" s="38">
        <f t="shared" si="377"/>
        <v>24.42</v>
      </c>
      <c r="K1337" s="133">
        <v>43156.333333333336</v>
      </c>
      <c r="L1337" s="9">
        <f t="shared" si="360"/>
        <v>2</v>
      </c>
      <c r="M1337" s="9">
        <f t="shared" si="361"/>
        <v>25</v>
      </c>
      <c r="N1337" s="9">
        <f t="shared" si="362"/>
        <v>8</v>
      </c>
      <c r="O1337" s="31" t="str">
        <f t="shared" si="363"/>
        <v>W</v>
      </c>
      <c r="P1337" s="134">
        <v>20.64</v>
      </c>
      <c r="Q1337" s="31" t="str">
        <f t="shared" si="364"/>
        <v>-</v>
      </c>
      <c r="R1337" s="31">
        <f t="shared" si="365"/>
        <v>20.64</v>
      </c>
      <c r="U1337" s="133">
        <v>43521.333333333336</v>
      </c>
      <c r="V1337" s="9">
        <f t="shared" si="366"/>
        <v>2</v>
      </c>
      <c r="W1337" s="9">
        <f t="shared" si="367"/>
        <v>25</v>
      </c>
      <c r="X1337" s="9">
        <f t="shared" si="368"/>
        <v>8</v>
      </c>
      <c r="Y1337" s="31" t="str">
        <f t="shared" si="369"/>
        <v/>
      </c>
      <c r="Z1337" s="134">
        <v>38.24</v>
      </c>
      <c r="AA1337" s="31">
        <f t="shared" si="370"/>
        <v>38.24</v>
      </c>
      <c r="AB1337" s="31" t="str">
        <f t="shared" si="371"/>
        <v>-</v>
      </c>
    </row>
    <row r="1338" spans="1:28" x14ac:dyDescent="0.3">
      <c r="A1338" s="133">
        <v>42791.375</v>
      </c>
      <c r="B1338" s="152">
        <f t="shared" si="372"/>
        <v>2</v>
      </c>
      <c r="C1338" s="152">
        <f t="shared" si="373"/>
        <v>25</v>
      </c>
      <c r="D1338" s="152">
        <f t="shared" si="374"/>
        <v>9</v>
      </c>
      <c r="E1338" s="38" t="str">
        <f t="shared" si="375"/>
        <v>W</v>
      </c>
      <c r="F1338" s="134">
        <v>25.33</v>
      </c>
      <c r="G1338" s="38" t="str">
        <f t="shared" si="376"/>
        <v>-</v>
      </c>
      <c r="H1338" s="38">
        <f t="shared" si="377"/>
        <v>25.33</v>
      </c>
      <c r="K1338" s="133">
        <v>43156.375</v>
      </c>
      <c r="L1338" s="9">
        <f t="shared" si="360"/>
        <v>2</v>
      </c>
      <c r="M1338" s="9">
        <f t="shared" si="361"/>
        <v>25</v>
      </c>
      <c r="N1338" s="9">
        <f t="shared" si="362"/>
        <v>9</v>
      </c>
      <c r="O1338" s="31" t="str">
        <f t="shared" si="363"/>
        <v>W</v>
      </c>
      <c r="P1338" s="134">
        <v>21.8</v>
      </c>
      <c r="Q1338" s="31" t="str">
        <f t="shared" si="364"/>
        <v>-</v>
      </c>
      <c r="R1338" s="31">
        <f t="shared" si="365"/>
        <v>21.8</v>
      </c>
      <c r="U1338" s="133">
        <v>43521.375</v>
      </c>
      <c r="V1338" s="9">
        <f t="shared" si="366"/>
        <v>2</v>
      </c>
      <c r="W1338" s="9">
        <f t="shared" si="367"/>
        <v>25</v>
      </c>
      <c r="X1338" s="9">
        <f t="shared" si="368"/>
        <v>9</v>
      </c>
      <c r="Y1338" s="31" t="str">
        <f t="shared" si="369"/>
        <v/>
      </c>
      <c r="Z1338" s="134">
        <v>37.78</v>
      </c>
      <c r="AA1338" s="31">
        <f t="shared" si="370"/>
        <v>37.78</v>
      </c>
      <c r="AB1338" s="31" t="str">
        <f t="shared" si="371"/>
        <v>-</v>
      </c>
    </row>
    <row r="1339" spans="1:28" x14ac:dyDescent="0.3">
      <c r="A1339" s="133">
        <v>42791.416666666664</v>
      </c>
      <c r="B1339" s="152">
        <f t="shared" si="372"/>
        <v>2</v>
      </c>
      <c r="C1339" s="152">
        <f t="shared" si="373"/>
        <v>25</v>
      </c>
      <c r="D1339" s="152">
        <f t="shared" si="374"/>
        <v>10</v>
      </c>
      <c r="E1339" s="38" t="str">
        <f t="shared" si="375"/>
        <v>W</v>
      </c>
      <c r="F1339" s="134">
        <v>26.25</v>
      </c>
      <c r="G1339" s="38" t="str">
        <f t="shared" si="376"/>
        <v>-</v>
      </c>
      <c r="H1339" s="38">
        <f t="shared" si="377"/>
        <v>26.25</v>
      </c>
      <c r="K1339" s="133">
        <v>43156.416666666664</v>
      </c>
      <c r="L1339" s="9">
        <f t="shared" si="360"/>
        <v>2</v>
      </c>
      <c r="M1339" s="9">
        <f t="shared" si="361"/>
        <v>25</v>
      </c>
      <c r="N1339" s="9">
        <f t="shared" si="362"/>
        <v>10</v>
      </c>
      <c r="O1339" s="31" t="str">
        <f t="shared" si="363"/>
        <v>W</v>
      </c>
      <c r="P1339" s="134">
        <v>22.2</v>
      </c>
      <c r="Q1339" s="31" t="str">
        <f t="shared" si="364"/>
        <v>-</v>
      </c>
      <c r="R1339" s="31">
        <f t="shared" si="365"/>
        <v>22.2</v>
      </c>
      <c r="U1339" s="133">
        <v>43521.416666666664</v>
      </c>
      <c r="V1339" s="9">
        <f t="shared" si="366"/>
        <v>2</v>
      </c>
      <c r="W1339" s="9">
        <f t="shared" si="367"/>
        <v>25</v>
      </c>
      <c r="X1339" s="9">
        <f t="shared" si="368"/>
        <v>10</v>
      </c>
      <c r="Y1339" s="31" t="str">
        <f t="shared" si="369"/>
        <v/>
      </c>
      <c r="Z1339" s="134">
        <v>34.229999999999997</v>
      </c>
      <c r="AA1339" s="31">
        <f t="shared" si="370"/>
        <v>34.229999999999997</v>
      </c>
      <c r="AB1339" s="31" t="str">
        <f t="shared" si="371"/>
        <v>-</v>
      </c>
    </row>
    <row r="1340" spans="1:28" x14ac:dyDescent="0.3">
      <c r="A1340" s="133">
        <v>42791.458333333336</v>
      </c>
      <c r="B1340" s="152">
        <f t="shared" si="372"/>
        <v>2</v>
      </c>
      <c r="C1340" s="152">
        <f t="shared" si="373"/>
        <v>25</v>
      </c>
      <c r="D1340" s="152">
        <f t="shared" si="374"/>
        <v>11</v>
      </c>
      <c r="E1340" s="38" t="str">
        <f t="shared" si="375"/>
        <v>W</v>
      </c>
      <c r="F1340" s="134">
        <v>25.58</v>
      </c>
      <c r="G1340" s="38" t="str">
        <f t="shared" si="376"/>
        <v>-</v>
      </c>
      <c r="H1340" s="38">
        <f t="shared" si="377"/>
        <v>25.58</v>
      </c>
      <c r="K1340" s="133">
        <v>43156.458333333336</v>
      </c>
      <c r="L1340" s="9">
        <f t="shared" si="360"/>
        <v>2</v>
      </c>
      <c r="M1340" s="9">
        <f t="shared" si="361"/>
        <v>25</v>
      </c>
      <c r="N1340" s="9">
        <f t="shared" si="362"/>
        <v>11</v>
      </c>
      <c r="O1340" s="31" t="str">
        <f t="shared" si="363"/>
        <v>W</v>
      </c>
      <c r="P1340" s="134">
        <v>21.66</v>
      </c>
      <c r="Q1340" s="31" t="str">
        <f t="shared" si="364"/>
        <v>-</v>
      </c>
      <c r="R1340" s="31">
        <f t="shared" si="365"/>
        <v>21.66</v>
      </c>
      <c r="U1340" s="133">
        <v>43521.458333333336</v>
      </c>
      <c r="V1340" s="9">
        <f t="shared" si="366"/>
        <v>2</v>
      </c>
      <c r="W1340" s="9">
        <f t="shared" si="367"/>
        <v>25</v>
      </c>
      <c r="X1340" s="9">
        <f t="shared" si="368"/>
        <v>11</v>
      </c>
      <c r="Y1340" s="31" t="str">
        <f t="shared" si="369"/>
        <v/>
      </c>
      <c r="Z1340" s="134">
        <v>31.54</v>
      </c>
      <c r="AA1340" s="31">
        <f t="shared" si="370"/>
        <v>31.54</v>
      </c>
      <c r="AB1340" s="31" t="str">
        <f t="shared" si="371"/>
        <v>-</v>
      </c>
    </row>
    <row r="1341" spans="1:28" x14ac:dyDescent="0.3">
      <c r="A1341" s="133">
        <v>42791.5</v>
      </c>
      <c r="B1341" s="152">
        <f t="shared" si="372"/>
        <v>2</v>
      </c>
      <c r="C1341" s="152">
        <f t="shared" si="373"/>
        <v>25</v>
      </c>
      <c r="D1341" s="152">
        <f t="shared" si="374"/>
        <v>12</v>
      </c>
      <c r="E1341" s="38" t="str">
        <f t="shared" si="375"/>
        <v>W</v>
      </c>
      <c r="F1341" s="134">
        <v>25.1</v>
      </c>
      <c r="G1341" s="38" t="str">
        <f t="shared" si="376"/>
        <v>-</v>
      </c>
      <c r="H1341" s="38">
        <f t="shared" si="377"/>
        <v>25.1</v>
      </c>
      <c r="K1341" s="133">
        <v>43156.5</v>
      </c>
      <c r="L1341" s="9">
        <f t="shared" si="360"/>
        <v>2</v>
      </c>
      <c r="M1341" s="9">
        <f t="shared" si="361"/>
        <v>25</v>
      </c>
      <c r="N1341" s="9">
        <f t="shared" si="362"/>
        <v>12</v>
      </c>
      <c r="O1341" s="31" t="str">
        <f t="shared" si="363"/>
        <v>W</v>
      </c>
      <c r="P1341" s="134">
        <v>21.28</v>
      </c>
      <c r="Q1341" s="31" t="str">
        <f t="shared" si="364"/>
        <v>-</v>
      </c>
      <c r="R1341" s="31">
        <f t="shared" si="365"/>
        <v>21.28</v>
      </c>
      <c r="U1341" s="133">
        <v>43521.5</v>
      </c>
      <c r="V1341" s="9">
        <f t="shared" si="366"/>
        <v>2</v>
      </c>
      <c r="W1341" s="9">
        <f t="shared" si="367"/>
        <v>25</v>
      </c>
      <c r="X1341" s="9">
        <f t="shared" si="368"/>
        <v>12</v>
      </c>
      <c r="Y1341" s="31" t="str">
        <f t="shared" si="369"/>
        <v/>
      </c>
      <c r="Z1341" s="134">
        <v>28.79</v>
      </c>
      <c r="AA1341" s="31">
        <f t="shared" si="370"/>
        <v>28.79</v>
      </c>
      <c r="AB1341" s="31" t="str">
        <f t="shared" si="371"/>
        <v>-</v>
      </c>
    </row>
    <row r="1342" spans="1:28" x14ac:dyDescent="0.3">
      <c r="A1342" s="133">
        <v>42791.541666666664</v>
      </c>
      <c r="B1342" s="152">
        <f t="shared" si="372"/>
        <v>2</v>
      </c>
      <c r="C1342" s="152">
        <f t="shared" si="373"/>
        <v>25</v>
      </c>
      <c r="D1342" s="152">
        <f t="shared" si="374"/>
        <v>13</v>
      </c>
      <c r="E1342" s="38" t="str">
        <f t="shared" si="375"/>
        <v>W</v>
      </c>
      <c r="F1342" s="134">
        <v>24.63</v>
      </c>
      <c r="G1342" s="38" t="str">
        <f t="shared" si="376"/>
        <v>-</v>
      </c>
      <c r="H1342" s="38">
        <f t="shared" si="377"/>
        <v>24.63</v>
      </c>
      <c r="K1342" s="133">
        <v>43156.541666666664</v>
      </c>
      <c r="L1342" s="9">
        <f t="shared" si="360"/>
        <v>2</v>
      </c>
      <c r="M1342" s="9">
        <f t="shared" si="361"/>
        <v>25</v>
      </c>
      <c r="N1342" s="9">
        <f t="shared" si="362"/>
        <v>13</v>
      </c>
      <c r="O1342" s="31" t="str">
        <f t="shared" si="363"/>
        <v>W</v>
      </c>
      <c r="P1342" s="134">
        <v>20.74</v>
      </c>
      <c r="Q1342" s="31" t="str">
        <f t="shared" si="364"/>
        <v>-</v>
      </c>
      <c r="R1342" s="31">
        <f t="shared" si="365"/>
        <v>20.74</v>
      </c>
      <c r="U1342" s="133">
        <v>43521.541666666664</v>
      </c>
      <c r="V1342" s="9">
        <f t="shared" si="366"/>
        <v>2</v>
      </c>
      <c r="W1342" s="9">
        <f t="shared" si="367"/>
        <v>25</v>
      </c>
      <c r="X1342" s="9">
        <f t="shared" si="368"/>
        <v>13</v>
      </c>
      <c r="Y1342" s="31" t="str">
        <f t="shared" si="369"/>
        <v/>
      </c>
      <c r="Z1342" s="134">
        <v>28.81</v>
      </c>
      <c r="AA1342" s="31">
        <f t="shared" si="370"/>
        <v>28.81</v>
      </c>
      <c r="AB1342" s="31" t="str">
        <f t="shared" si="371"/>
        <v>-</v>
      </c>
    </row>
    <row r="1343" spans="1:28" x14ac:dyDescent="0.3">
      <c r="A1343" s="133">
        <v>42791.583333333336</v>
      </c>
      <c r="B1343" s="152">
        <f t="shared" si="372"/>
        <v>2</v>
      </c>
      <c r="C1343" s="152">
        <f t="shared" si="373"/>
        <v>25</v>
      </c>
      <c r="D1343" s="152">
        <f t="shared" si="374"/>
        <v>14</v>
      </c>
      <c r="E1343" s="38" t="str">
        <f t="shared" si="375"/>
        <v>W</v>
      </c>
      <c r="F1343" s="134">
        <v>24.04</v>
      </c>
      <c r="G1343" s="38" t="str">
        <f t="shared" si="376"/>
        <v>-</v>
      </c>
      <c r="H1343" s="38">
        <f t="shared" si="377"/>
        <v>24.04</v>
      </c>
      <c r="K1343" s="133">
        <v>43156.583333333336</v>
      </c>
      <c r="L1343" s="9">
        <f t="shared" si="360"/>
        <v>2</v>
      </c>
      <c r="M1343" s="9">
        <f t="shared" si="361"/>
        <v>25</v>
      </c>
      <c r="N1343" s="9">
        <f t="shared" si="362"/>
        <v>14</v>
      </c>
      <c r="O1343" s="31" t="str">
        <f t="shared" si="363"/>
        <v>W</v>
      </c>
      <c r="P1343" s="134">
        <v>20.73</v>
      </c>
      <c r="Q1343" s="31" t="str">
        <f t="shared" si="364"/>
        <v>-</v>
      </c>
      <c r="R1343" s="31">
        <f t="shared" si="365"/>
        <v>20.73</v>
      </c>
      <c r="U1343" s="133">
        <v>43521.583333333336</v>
      </c>
      <c r="V1343" s="9">
        <f t="shared" si="366"/>
        <v>2</v>
      </c>
      <c r="W1343" s="9">
        <f t="shared" si="367"/>
        <v>25</v>
      </c>
      <c r="X1343" s="9">
        <f t="shared" si="368"/>
        <v>14</v>
      </c>
      <c r="Y1343" s="31" t="str">
        <f t="shared" si="369"/>
        <v/>
      </c>
      <c r="Z1343" s="134">
        <v>27.95</v>
      </c>
      <c r="AA1343" s="31">
        <f t="shared" si="370"/>
        <v>27.95</v>
      </c>
      <c r="AB1343" s="31" t="str">
        <f t="shared" si="371"/>
        <v>-</v>
      </c>
    </row>
    <row r="1344" spans="1:28" x14ac:dyDescent="0.3">
      <c r="A1344" s="133">
        <v>42791.625</v>
      </c>
      <c r="B1344" s="152">
        <f t="shared" si="372"/>
        <v>2</v>
      </c>
      <c r="C1344" s="152">
        <f t="shared" si="373"/>
        <v>25</v>
      </c>
      <c r="D1344" s="152">
        <f t="shared" si="374"/>
        <v>15</v>
      </c>
      <c r="E1344" s="38" t="str">
        <f t="shared" si="375"/>
        <v>W</v>
      </c>
      <c r="F1344" s="134">
        <v>23.79</v>
      </c>
      <c r="G1344" s="38" t="str">
        <f t="shared" si="376"/>
        <v>-</v>
      </c>
      <c r="H1344" s="38">
        <f t="shared" si="377"/>
        <v>23.79</v>
      </c>
      <c r="K1344" s="133">
        <v>43156.625</v>
      </c>
      <c r="L1344" s="9">
        <f t="shared" si="360"/>
        <v>2</v>
      </c>
      <c r="M1344" s="9">
        <f t="shared" si="361"/>
        <v>25</v>
      </c>
      <c r="N1344" s="9">
        <f t="shared" si="362"/>
        <v>15</v>
      </c>
      <c r="O1344" s="31" t="str">
        <f t="shared" si="363"/>
        <v>W</v>
      </c>
      <c r="P1344" s="134">
        <v>20.7</v>
      </c>
      <c r="Q1344" s="31" t="str">
        <f t="shared" si="364"/>
        <v>-</v>
      </c>
      <c r="R1344" s="31">
        <f t="shared" si="365"/>
        <v>20.7</v>
      </c>
      <c r="U1344" s="133">
        <v>43521.625</v>
      </c>
      <c r="V1344" s="9">
        <f t="shared" si="366"/>
        <v>2</v>
      </c>
      <c r="W1344" s="9">
        <f t="shared" si="367"/>
        <v>25</v>
      </c>
      <c r="X1344" s="9">
        <f t="shared" si="368"/>
        <v>15</v>
      </c>
      <c r="Y1344" s="31" t="str">
        <f t="shared" si="369"/>
        <v/>
      </c>
      <c r="Z1344" s="134">
        <v>27.6</v>
      </c>
      <c r="AA1344" s="31">
        <f t="shared" si="370"/>
        <v>27.6</v>
      </c>
      <c r="AB1344" s="31" t="str">
        <f t="shared" si="371"/>
        <v>-</v>
      </c>
    </row>
    <row r="1345" spans="1:28" x14ac:dyDescent="0.3">
      <c r="A1345" s="133">
        <v>42791.666666666664</v>
      </c>
      <c r="B1345" s="152">
        <f t="shared" si="372"/>
        <v>2</v>
      </c>
      <c r="C1345" s="152">
        <f t="shared" si="373"/>
        <v>25</v>
      </c>
      <c r="D1345" s="152">
        <f t="shared" si="374"/>
        <v>16</v>
      </c>
      <c r="E1345" s="38" t="str">
        <f t="shared" si="375"/>
        <v>W</v>
      </c>
      <c r="F1345" s="134">
        <v>24.24</v>
      </c>
      <c r="G1345" s="38" t="str">
        <f t="shared" si="376"/>
        <v>-</v>
      </c>
      <c r="H1345" s="38">
        <f t="shared" si="377"/>
        <v>24.24</v>
      </c>
      <c r="K1345" s="133">
        <v>43156.666666666664</v>
      </c>
      <c r="L1345" s="9">
        <f t="shared" si="360"/>
        <v>2</v>
      </c>
      <c r="M1345" s="9">
        <f t="shared" si="361"/>
        <v>25</v>
      </c>
      <c r="N1345" s="9">
        <f t="shared" si="362"/>
        <v>16</v>
      </c>
      <c r="O1345" s="31" t="str">
        <f t="shared" si="363"/>
        <v>W</v>
      </c>
      <c r="P1345" s="134">
        <v>21.68</v>
      </c>
      <c r="Q1345" s="31" t="str">
        <f t="shared" si="364"/>
        <v>-</v>
      </c>
      <c r="R1345" s="31">
        <f t="shared" si="365"/>
        <v>21.68</v>
      </c>
      <c r="U1345" s="133">
        <v>43521.666666666664</v>
      </c>
      <c r="V1345" s="9">
        <f t="shared" si="366"/>
        <v>2</v>
      </c>
      <c r="W1345" s="9">
        <f t="shared" si="367"/>
        <v>25</v>
      </c>
      <c r="X1345" s="9">
        <f t="shared" si="368"/>
        <v>16</v>
      </c>
      <c r="Y1345" s="31" t="str">
        <f t="shared" si="369"/>
        <v/>
      </c>
      <c r="Z1345" s="134">
        <v>28.47</v>
      </c>
      <c r="AA1345" s="31">
        <f t="shared" si="370"/>
        <v>28.47</v>
      </c>
      <c r="AB1345" s="31" t="str">
        <f t="shared" si="371"/>
        <v>-</v>
      </c>
    </row>
    <row r="1346" spans="1:28" x14ac:dyDescent="0.3">
      <c r="A1346" s="133">
        <v>42791.708333333336</v>
      </c>
      <c r="B1346" s="152">
        <f t="shared" si="372"/>
        <v>2</v>
      </c>
      <c r="C1346" s="152">
        <f t="shared" si="373"/>
        <v>25</v>
      </c>
      <c r="D1346" s="152">
        <f t="shared" si="374"/>
        <v>17</v>
      </c>
      <c r="E1346" s="38" t="str">
        <f t="shared" si="375"/>
        <v>W</v>
      </c>
      <c r="F1346" s="134">
        <v>26.46</v>
      </c>
      <c r="G1346" s="38" t="str">
        <f t="shared" si="376"/>
        <v>-</v>
      </c>
      <c r="H1346" s="38">
        <f t="shared" si="377"/>
        <v>26.46</v>
      </c>
      <c r="K1346" s="133">
        <v>43156.708333333336</v>
      </c>
      <c r="L1346" s="9">
        <f t="shared" si="360"/>
        <v>2</v>
      </c>
      <c r="M1346" s="9">
        <f t="shared" si="361"/>
        <v>25</v>
      </c>
      <c r="N1346" s="9">
        <f t="shared" si="362"/>
        <v>17</v>
      </c>
      <c r="O1346" s="31" t="str">
        <f t="shared" si="363"/>
        <v>W</v>
      </c>
      <c r="P1346" s="134">
        <v>24.74</v>
      </c>
      <c r="Q1346" s="31" t="str">
        <f t="shared" si="364"/>
        <v>-</v>
      </c>
      <c r="R1346" s="31">
        <f t="shared" si="365"/>
        <v>24.74</v>
      </c>
      <c r="U1346" s="133">
        <v>43521.708333333336</v>
      </c>
      <c r="V1346" s="9">
        <f t="shared" si="366"/>
        <v>2</v>
      </c>
      <c r="W1346" s="9">
        <f t="shared" si="367"/>
        <v>25</v>
      </c>
      <c r="X1346" s="9">
        <f t="shared" si="368"/>
        <v>17</v>
      </c>
      <c r="Y1346" s="31" t="str">
        <f t="shared" si="369"/>
        <v/>
      </c>
      <c r="Z1346" s="134">
        <v>32.35</v>
      </c>
      <c r="AA1346" s="31" t="str">
        <f t="shared" si="370"/>
        <v>-</v>
      </c>
      <c r="AB1346" s="31">
        <f t="shared" si="371"/>
        <v>32.35</v>
      </c>
    </row>
    <row r="1347" spans="1:28" x14ac:dyDescent="0.3">
      <c r="A1347" s="133">
        <v>42791.75</v>
      </c>
      <c r="B1347" s="152">
        <f t="shared" si="372"/>
        <v>2</v>
      </c>
      <c r="C1347" s="152">
        <f t="shared" si="373"/>
        <v>25</v>
      </c>
      <c r="D1347" s="152">
        <f t="shared" si="374"/>
        <v>18</v>
      </c>
      <c r="E1347" s="38" t="str">
        <f t="shared" si="375"/>
        <v>W</v>
      </c>
      <c r="F1347" s="134">
        <v>33.97</v>
      </c>
      <c r="G1347" s="38" t="str">
        <f t="shared" si="376"/>
        <v>-</v>
      </c>
      <c r="H1347" s="38">
        <f t="shared" si="377"/>
        <v>33.97</v>
      </c>
      <c r="K1347" s="133">
        <v>43156.75</v>
      </c>
      <c r="L1347" s="9">
        <f t="shared" si="360"/>
        <v>2</v>
      </c>
      <c r="M1347" s="9">
        <f t="shared" si="361"/>
        <v>25</v>
      </c>
      <c r="N1347" s="9">
        <f t="shared" si="362"/>
        <v>18</v>
      </c>
      <c r="O1347" s="31" t="str">
        <f t="shared" si="363"/>
        <v>W</v>
      </c>
      <c r="P1347" s="134">
        <v>29.67</v>
      </c>
      <c r="Q1347" s="31" t="str">
        <f t="shared" si="364"/>
        <v>-</v>
      </c>
      <c r="R1347" s="31">
        <f t="shared" si="365"/>
        <v>29.67</v>
      </c>
      <c r="U1347" s="133">
        <v>43521.75</v>
      </c>
      <c r="V1347" s="9">
        <f t="shared" si="366"/>
        <v>2</v>
      </c>
      <c r="W1347" s="9">
        <f t="shared" si="367"/>
        <v>25</v>
      </c>
      <c r="X1347" s="9">
        <f t="shared" si="368"/>
        <v>18</v>
      </c>
      <c r="Y1347" s="31" t="str">
        <f t="shared" si="369"/>
        <v/>
      </c>
      <c r="Z1347" s="134">
        <v>40.200000000000003</v>
      </c>
      <c r="AA1347" s="31" t="str">
        <f t="shared" si="370"/>
        <v>-</v>
      </c>
      <c r="AB1347" s="31">
        <f t="shared" si="371"/>
        <v>40.200000000000003</v>
      </c>
    </row>
    <row r="1348" spans="1:28" x14ac:dyDescent="0.3">
      <c r="A1348" s="133">
        <v>42791.791666666664</v>
      </c>
      <c r="B1348" s="152">
        <f t="shared" si="372"/>
        <v>2</v>
      </c>
      <c r="C1348" s="152">
        <f t="shared" si="373"/>
        <v>25</v>
      </c>
      <c r="D1348" s="152">
        <f t="shared" si="374"/>
        <v>19</v>
      </c>
      <c r="E1348" s="38" t="str">
        <f t="shared" si="375"/>
        <v>W</v>
      </c>
      <c r="F1348" s="134">
        <v>35.340000000000003</v>
      </c>
      <c r="G1348" s="38" t="str">
        <f t="shared" si="376"/>
        <v>-</v>
      </c>
      <c r="H1348" s="38">
        <f t="shared" si="377"/>
        <v>35.340000000000003</v>
      </c>
      <c r="K1348" s="133">
        <v>43156.791666666664</v>
      </c>
      <c r="L1348" s="9">
        <f t="shared" si="360"/>
        <v>2</v>
      </c>
      <c r="M1348" s="9">
        <f t="shared" si="361"/>
        <v>25</v>
      </c>
      <c r="N1348" s="9">
        <f t="shared" si="362"/>
        <v>19</v>
      </c>
      <c r="O1348" s="31" t="str">
        <f t="shared" si="363"/>
        <v>W</v>
      </c>
      <c r="P1348" s="134">
        <v>26.18</v>
      </c>
      <c r="Q1348" s="31" t="str">
        <f t="shared" si="364"/>
        <v>-</v>
      </c>
      <c r="R1348" s="31">
        <f t="shared" si="365"/>
        <v>26.18</v>
      </c>
      <c r="U1348" s="133">
        <v>43521.791666666664</v>
      </c>
      <c r="V1348" s="9">
        <f t="shared" si="366"/>
        <v>2</v>
      </c>
      <c r="W1348" s="9">
        <f t="shared" si="367"/>
        <v>25</v>
      </c>
      <c r="X1348" s="9">
        <f t="shared" si="368"/>
        <v>19</v>
      </c>
      <c r="Y1348" s="31" t="str">
        <f t="shared" si="369"/>
        <v/>
      </c>
      <c r="Z1348" s="134">
        <v>40.24</v>
      </c>
      <c r="AA1348" s="31" t="str">
        <f t="shared" si="370"/>
        <v>-</v>
      </c>
      <c r="AB1348" s="31">
        <f t="shared" si="371"/>
        <v>40.24</v>
      </c>
    </row>
    <row r="1349" spans="1:28" x14ac:dyDescent="0.3">
      <c r="A1349" s="133">
        <v>42791.833333333336</v>
      </c>
      <c r="B1349" s="152">
        <f t="shared" si="372"/>
        <v>2</v>
      </c>
      <c r="C1349" s="152">
        <f t="shared" si="373"/>
        <v>25</v>
      </c>
      <c r="D1349" s="152">
        <f t="shared" si="374"/>
        <v>20</v>
      </c>
      <c r="E1349" s="38" t="str">
        <f t="shared" si="375"/>
        <v>W</v>
      </c>
      <c r="F1349" s="134">
        <v>30.89</v>
      </c>
      <c r="G1349" s="38" t="str">
        <f t="shared" si="376"/>
        <v>-</v>
      </c>
      <c r="H1349" s="38">
        <f t="shared" si="377"/>
        <v>30.89</v>
      </c>
      <c r="K1349" s="133">
        <v>43156.833333333336</v>
      </c>
      <c r="L1349" s="9">
        <f t="shared" si="360"/>
        <v>2</v>
      </c>
      <c r="M1349" s="9">
        <f t="shared" si="361"/>
        <v>25</v>
      </c>
      <c r="N1349" s="9">
        <f t="shared" si="362"/>
        <v>20</v>
      </c>
      <c r="O1349" s="31" t="str">
        <f t="shared" si="363"/>
        <v>W</v>
      </c>
      <c r="P1349" s="134">
        <v>26</v>
      </c>
      <c r="Q1349" s="31" t="str">
        <f t="shared" si="364"/>
        <v>-</v>
      </c>
      <c r="R1349" s="31">
        <f t="shared" si="365"/>
        <v>26</v>
      </c>
      <c r="U1349" s="133">
        <v>43521.833333333336</v>
      </c>
      <c r="V1349" s="9">
        <f t="shared" si="366"/>
        <v>2</v>
      </c>
      <c r="W1349" s="9">
        <f t="shared" si="367"/>
        <v>25</v>
      </c>
      <c r="X1349" s="9">
        <f t="shared" si="368"/>
        <v>20</v>
      </c>
      <c r="Y1349" s="31" t="str">
        <f t="shared" si="369"/>
        <v/>
      </c>
      <c r="Z1349" s="134">
        <v>41.24</v>
      </c>
      <c r="AA1349" s="31" t="str">
        <f t="shared" si="370"/>
        <v>-</v>
      </c>
      <c r="AB1349" s="31">
        <f t="shared" si="371"/>
        <v>41.24</v>
      </c>
    </row>
    <row r="1350" spans="1:28" x14ac:dyDescent="0.3">
      <c r="A1350" s="133">
        <v>42791.875</v>
      </c>
      <c r="B1350" s="152">
        <f t="shared" si="372"/>
        <v>2</v>
      </c>
      <c r="C1350" s="152">
        <f t="shared" si="373"/>
        <v>25</v>
      </c>
      <c r="D1350" s="152">
        <f t="shared" si="374"/>
        <v>21</v>
      </c>
      <c r="E1350" s="38" t="str">
        <f t="shared" si="375"/>
        <v>W</v>
      </c>
      <c r="F1350" s="134">
        <v>27.98</v>
      </c>
      <c r="G1350" s="38" t="str">
        <f t="shared" si="376"/>
        <v>-</v>
      </c>
      <c r="H1350" s="38">
        <f t="shared" si="377"/>
        <v>27.98</v>
      </c>
      <c r="K1350" s="133">
        <v>43156.875</v>
      </c>
      <c r="L1350" s="9">
        <f t="shared" si="360"/>
        <v>2</v>
      </c>
      <c r="M1350" s="9">
        <f t="shared" si="361"/>
        <v>25</v>
      </c>
      <c r="N1350" s="9">
        <f t="shared" si="362"/>
        <v>21</v>
      </c>
      <c r="O1350" s="31" t="str">
        <f t="shared" si="363"/>
        <v>W</v>
      </c>
      <c r="P1350" s="134">
        <v>23.9</v>
      </c>
      <c r="Q1350" s="31" t="str">
        <f t="shared" si="364"/>
        <v>-</v>
      </c>
      <c r="R1350" s="31">
        <f t="shared" si="365"/>
        <v>23.9</v>
      </c>
      <c r="U1350" s="133">
        <v>43521.875</v>
      </c>
      <c r="V1350" s="9">
        <f t="shared" si="366"/>
        <v>2</v>
      </c>
      <c r="W1350" s="9">
        <f t="shared" si="367"/>
        <v>25</v>
      </c>
      <c r="X1350" s="9">
        <f t="shared" si="368"/>
        <v>21</v>
      </c>
      <c r="Y1350" s="31" t="str">
        <f t="shared" si="369"/>
        <v/>
      </c>
      <c r="Z1350" s="134">
        <v>36.25</v>
      </c>
      <c r="AA1350" s="31" t="str">
        <f t="shared" si="370"/>
        <v>-</v>
      </c>
      <c r="AB1350" s="31">
        <f t="shared" si="371"/>
        <v>36.25</v>
      </c>
    </row>
    <row r="1351" spans="1:28" x14ac:dyDescent="0.3">
      <c r="A1351" s="133">
        <v>42791.916666666664</v>
      </c>
      <c r="B1351" s="152">
        <f t="shared" si="372"/>
        <v>2</v>
      </c>
      <c r="C1351" s="152">
        <f t="shared" si="373"/>
        <v>25</v>
      </c>
      <c r="D1351" s="152">
        <f t="shared" si="374"/>
        <v>22</v>
      </c>
      <c r="E1351" s="38" t="str">
        <f t="shared" si="375"/>
        <v>W</v>
      </c>
      <c r="F1351" s="134">
        <v>24.43</v>
      </c>
      <c r="G1351" s="38" t="str">
        <f t="shared" si="376"/>
        <v>-</v>
      </c>
      <c r="H1351" s="38">
        <f t="shared" si="377"/>
        <v>24.43</v>
      </c>
      <c r="K1351" s="133">
        <v>43156.916666666664</v>
      </c>
      <c r="L1351" s="9">
        <f t="shared" si="360"/>
        <v>2</v>
      </c>
      <c r="M1351" s="9">
        <f t="shared" si="361"/>
        <v>25</v>
      </c>
      <c r="N1351" s="9">
        <f t="shared" si="362"/>
        <v>22</v>
      </c>
      <c r="O1351" s="31" t="str">
        <f t="shared" si="363"/>
        <v>W</v>
      </c>
      <c r="P1351" s="134">
        <v>21</v>
      </c>
      <c r="Q1351" s="31" t="str">
        <f t="shared" si="364"/>
        <v>-</v>
      </c>
      <c r="R1351" s="31">
        <f t="shared" si="365"/>
        <v>21</v>
      </c>
      <c r="U1351" s="133">
        <v>43521.916666666664</v>
      </c>
      <c r="V1351" s="9">
        <f t="shared" si="366"/>
        <v>2</v>
      </c>
      <c r="W1351" s="9">
        <f t="shared" si="367"/>
        <v>25</v>
      </c>
      <c r="X1351" s="9">
        <f t="shared" si="368"/>
        <v>22</v>
      </c>
      <c r="Y1351" s="31" t="str">
        <f t="shared" si="369"/>
        <v/>
      </c>
      <c r="Z1351" s="134">
        <v>31.27</v>
      </c>
      <c r="AA1351" s="31" t="str">
        <f t="shared" si="370"/>
        <v>-</v>
      </c>
      <c r="AB1351" s="31">
        <f t="shared" si="371"/>
        <v>31.27</v>
      </c>
    </row>
    <row r="1352" spans="1:28" x14ac:dyDescent="0.3">
      <c r="A1352" s="133">
        <v>42791.958333333336</v>
      </c>
      <c r="B1352" s="152">
        <f t="shared" si="372"/>
        <v>2</v>
      </c>
      <c r="C1352" s="152">
        <f t="shared" si="373"/>
        <v>25</v>
      </c>
      <c r="D1352" s="152">
        <f t="shared" si="374"/>
        <v>23</v>
      </c>
      <c r="E1352" s="38" t="str">
        <f t="shared" si="375"/>
        <v>W</v>
      </c>
      <c r="F1352" s="134">
        <v>22.59</v>
      </c>
      <c r="G1352" s="38" t="str">
        <f t="shared" si="376"/>
        <v>-</v>
      </c>
      <c r="H1352" s="38">
        <f t="shared" si="377"/>
        <v>22.59</v>
      </c>
      <c r="K1352" s="133">
        <v>43156.958333333336</v>
      </c>
      <c r="L1352" s="9">
        <f t="shared" si="360"/>
        <v>2</v>
      </c>
      <c r="M1352" s="9">
        <f t="shared" si="361"/>
        <v>25</v>
      </c>
      <c r="N1352" s="9">
        <f t="shared" si="362"/>
        <v>23</v>
      </c>
      <c r="O1352" s="31" t="str">
        <f t="shared" si="363"/>
        <v>W</v>
      </c>
      <c r="P1352" s="134">
        <v>18.96</v>
      </c>
      <c r="Q1352" s="31" t="str">
        <f t="shared" si="364"/>
        <v>-</v>
      </c>
      <c r="R1352" s="31">
        <f t="shared" si="365"/>
        <v>18.96</v>
      </c>
      <c r="U1352" s="133">
        <v>43521.958333333336</v>
      </c>
      <c r="V1352" s="9">
        <f t="shared" si="366"/>
        <v>2</v>
      </c>
      <c r="W1352" s="9">
        <f t="shared" si="367"/>
        <v>25</v>
      </c>
      <c r="X1352" s="9">
        <f t="shared" si="368"/>
        <v>23</v>
      </c>
      <c r="Y1352" s="31" t="str">
        <f t="shared" si="369"/>
        <v/>
      </c>
      <c r="Z1352" s="134">
        <v>28.22</v>
      </c>
      <c r="AA1352" s="31" t="str">
        <f t="shared" si="370"/>
        <v>-</v>
      </c>
      <c r="AB1352" s="31">
        <f t="shared" si="371"/>
        <v>28.22</v>
      </c>
    </row>
    <row r="1353" spans="1:28" x14ac:dyDescent="0.3">
      <c r="A1353" s="133">
        <v>42792</v>
      </c>
      <c r="B1353" s="152">
        <f t="shared" si="372"/>
        <v>2</v>
      </c>
      <c r="C1353" s="152">
        <f t="shared" si="373"/>
        <v>26</v>
      </c>
      <c r="D1353" s="152">
        <f t="shared" si="374"/>
        <v>0</v>
      </c>
      <c r="E1353" s="38" t="str">
        <f t="shared" si="375"/>
        <v>W</v>
      </c>
      <c r="F1353" s="134">
        <v>22.31</v>
      </c>
      <c r="G1353" s="38" t="str">
        <f t="shared" si="376"/>
        <v>-</v>
      </c>
      <c r="H1353" s="38">
        <f t="shared" si="377"/>
        <v>22.31</v>
      </c>
      <c r="K1353" s="133">
        <v>43157</v>
      </c>
      <c r="L1353" s="9">
        <f t="shared" ref="L1353:L1416" si="378">MONTH(K1353)</f>
        <v>2</v>
      </c>
      <c r="M1353" s="9">
        <f t="shared" ref="M1353:M1416" si="379">DAY(K1353)</f>
        <v>26</v>
      </c>
      <c r="N1353" s="9">
        <f t="shared" ref="N1353:N1416" si="380">HOUR(K1353)</f>
        <v>0</v>
      </c>
      <c r="O1353" s="31" t="str">
        <f t="shared" ref="O1353:O1416" si="381">IF(WEEKDAY(K1353,2)&gt;5,"W","")</f>
        <v/>
      </c>
      <c r="P1353" s="134">
        <v>19.440000000000001</v>
      </c>
      <c r="Q1353" s="31" t="str">
        <f t="shared" ref="Q1353:Q1416" si="382">IF(AND($L1353&gt;=$L$5,$L1353&lt;=$M$5),IF($O1353&lt;&gt;"W",IF(AND($N1353&gt;=$N$5,$N1353&lt;$P$5),$P1353,"-"),"-"),"-")</f>
        <v>-</v>
      </c>
      <c r="R1353" s="31">
        <f t="shared" ref="R1353:R1416" si="383">IF(Q1353="-",P1353,"-")</f>
        <v>19.440000000000001</v>
      </c>
      <c r="U1353" s="133">
        <v>43522</v>
      </c>
      <c r="V1353" s="9">
        <f t="shared" ref="V1353:V1416" si="384">MONTH(U1353)</f>
        <v>2</v>
      </c>
      <c r="W1353" s="9">
        <f t="shared" ref="W1353:W1416" si="385">DAY(U1353)</f>
        <v>26</v>
      </c>
      <c r="X1353" s="9">
        <f t="shared" ref="X1353:X1416" si="386">HOUR(U1353)</f>
        <v>0</v>
      </c>
      <c r="Y1353" s="31" t="str">
        <f t="shared" ref="Y1353:Y1416" si="387">IF(WEEKDAY(U1353,2)&gt;5,"W","")</f>
        <v/>
      </c>
      <c r="Z1353" s="134">
        <v>27.4</v>
      </c>
      <c r="AA1353" s="31" t="str">
        <f t="shared" ref="AA1353:AA1416" si="388">IF(AND($V1353&gt;=$V$5,$V1353&lt;=$W$5),IF($Y1353&lt;&gt;"W",IF(AND($X1353&gt;=$X$5,$X1353&lt;$Z$5),$Z1353,"-"),"-"),"-")</f>
        <v>-</v>
      </c>
      <c r="AB1353" s="31">
        <f t="shared" ref="AB1353:AB1416" si="389">IF(AA1353="-",Z1353,"-")</f>
        <v>27.4</v>
      </c>
    </row>
    <row r="1354" spans="1:28" x14ac:dyDescent="0.3">
      <c r="A1354" s="133">
        <v>42792.041666666664</v>
      </c>
      <c r="B1354" s="152">
        <f t="shared" ref="B1354:B1417" si="390">MONTH(A1354)</f>
        <v>2</v>
      </c>
      <c r="C1354" s="152">
        <f t="shared" ref="C1354:C1417" si="391">DAY(A1354)</f>
        <v>26</v>
      </c>
      <c r="D1354" s="152">
        <f t="shared" ref="D1354:D1417" si="392">HOUR(A1354)</f>
        <v>1</v>
      </c>
      <c r="E1354" s="38" t="str">
        <f t="shared" ref="E1354:E1417" si="393">IF(WEEKDAY(A1354,2)&gt;5,"W","")</f>
        <v>W</v>
      </c>
      <c r="F1354" s="134">
        <v>22.18</v>
      </c>
      <c r="G1354" s="38" t="str">
        <f t="shared" ref="G1354:G1417" si="394">IF(AND($B1354&gt;=$B$5,$B1354&lt;=$C$5),IF($E1354&lt;&gt;"W",IF(AND($D1354&gt;=$D$5,$D1354&lt;$F$5),$F1354,"-"),"-"),"-")</f>
        <v>-</v>
      </c>
      <c r="H1354" s="38">
        <f t="shared" ref="H1354:H1417" si="395">IF(G1354="-",F1354,"-")</f>
        <v>22.18</v>
      </c>
      <c r="K1354" s="133">
        <v>43157.041666666664</v>
      </c>
      <c r="L1354" s="9">
        <f t="shared" si="378"/>
        <v>2</v>
      </c>
      <c r="M1354" s="9">
        <f t="shared" si="379"/>
        <v>26</v>
      </c>
      <c r="N1354" s="9">
        <f t="shared" si="380"/>
        <v>1</v>
      </c>
      <c r="O1354" s="31" t="str">
        <f t="shared" si="381"/>
        <v/>
      </c>
      <c r="P1354" s="134">
        <v>18.96</v>
      </c>
      <c r="Q1354" s="31" t="str">
        <f t="shared" si="382"/>
        <v>-</v>
      </c>
      <c r="R1354" s="31">
        <f t="shared" si="383"/>
        <v>18.96</v>
      </c>
      <c r="U1354" s="133">
        <v>43522.041666666664</v>
      </c>
      <c r="V1354" s="9">
        <f t="shared" si="384"/>
        <v>2</v>
      </c>
      <c r="W1354" s="9">
        <f t="shared" si="385"/>
        <v>26</v>
      </c>
      <c r="X1354" s="9">
        <f t="shared" si="386"/>
        <v>1</v>
      </c>
      <c r="Y1354" s="31" t="str">
        <f t="shared" si="387"/>
        <v/>
      </c>
      <c r="Z1354" s="134">
        <v>27.47</v>
      </c>
      <c r="AA1354" s="31" t="str">
        <f t="shared" si="388"/>
        <v>-</v>
      </c>
      <c r="AB1354" s="31">
        <f t="shared" si="389"/>
        <v>27.47</v>
      </c>
    </row>
    <row r="1355" spans="1:28" x14ac:dyDescent="0.3">
      <c r="A1355" s="133">
        <v>42792.083333333336</v>
      </c>
      <c r="B1355" s="152">
        <f t="shared" si="390"/>
        <v>2</v>
      </c>
      <c r="C1355" s="152">
        <f t="shared" si="391"/>
        <v>26</v>
      </c>
      <c r="D1355" s="152">
        <f t="shared" si="392"/>
        <v>2</v>
      </c>
      <c r="E1355" s="38" t="str">
        <f t="shared" si="393"/>
        <v>W</v>
      </c>
      <c r="F1355" s="134">
        <v>22.22</v>
      </c>
      <c r="G1355" s="38" t="str">
        <f t="shared" si="394"/>
        <v>-</v>
      </c>
      <c r="H1355" s="38">
        <f t="shared" si="395"/>
        <v>22.22</v>
      </c>
      <c r="K1355" s="133">
        <v>43157.083333333336</v>
      </c>
      <c r="L1355" s="9">
        <f t="shared" si="378"/>
        <v>2</v>
      </c>
      <c r="M1355" s="9">
        <f t="shared" si="379"/>
        <v>26</v>
      </c>
      <c r="N1355" s="9">
        <f t="shared" si="380"/>
        <v>2</v>
      </c>
      <c r="O1355" s="31" t="str">
        <f t="shared" si="381"/>
        <v/>
      </c>
      <c r="P1355" s="134">
        <v>18.68</v>
      </c>
      <c r="Q1355" s="31" t="str">
        <f t="shared" si="382"/>
        <v>-</v>
      </c>
      <c r="R1355" s="31">
        <f t="shared" si="383"/>
        <v>18.68</v>
      </c>
      <c r="U1355" s="133">
        <v>43522.083333333336</v>
      </c>
      <c r="V1355" s="9">
        <f t="shared" si="384"/>
        <v>2</v>
      </c>
      <c r="W1355" s="9">
        <f t="shared" si="385"/>
        <v>26</v>
      </c>
      <c r="X1355" s="9">
        <f t="shared" si="386"/>
        <v>2</v>
      </c>
      <c r="Y1355" s="31" t="str">
        <f t="shared" si="387"/>
        <v/>
      </c>
      <c r="Z1355" s="134">
        <v>27.56</v>
      </c>
      <c r="AA1355" s="31" t="str">
        <f t="shared" si="388"/>
        <v>-</v>
      </c>
      <c r="AB1355" s="31">
        <f t="shared" si="389"/>
        <v>27.56</v>
      </c>
    </row>
    <row r="1356" spans="1:28" x14ac:dyDescent="0.3">
      <c r="A1356" s="133">
        <v>42792.125</v>
      </c>
      <c r="B1356" s="152">
        <f t="shared" si="390"/>
        <v>2</v>
      </c>
      <c r="C1356" s="152">
        <f t="shared" si="391"/>
        <v>26</v>
      </c>
      <c r="D1356" s="152">
        <f t="shared" si="392"/>
        <v>3</v>
      </c>
      <c r="E1356" s="38" t="str">
        <f t="shared" si="393"/>
        <v>W</v>
      </c>
      <c r="F1356" s="134">
        <v>22.24</v>
      </c>
      <c r="G1356" s="38" t="str">
        <f t="shared" si="394"/>
        <v>-</v>
      </c>
      <c r="H1356" s="38">
        <f t="shared" si="395"/>
        <v>22.24</v>
      </c>
      <c r="K1356" s="133">
        <v>43157.125</v>
      </c>
      <c r="L1356" s="9">
        <f t="shared" si="378"/>
        <v>2</v>
      </c>
      <c r="M1356" s="9">
        <f t="shared" si="379"/>
        <v>26</v>
      </c>
      <c r="N1356" s="9">
        <f t="shared" si="380"/>
        <v>3</v>
      </c>
      <c r="O1356" s="31" t="str">
        <f t="shared" si="381"/>
        <v/>
      </c>
      <c r="P1356" s="134">
        <v>19.239999999999998</v>
      </c>
      <c r="Q1356" s="31" t="str">
        <f t="shared" si="382"/>
        <v>-</v>
      </c>
      <c r="R1356" s="31">
        <f t="shared" si="383"/>
        <v>19.239999999999998</v>
      </c>
      <c r="U1356" s="133">
        <v>43522.125</v>
      </c>
      <c r="V1356" s="9">
        <f t="shared" si="384"/>
        <v>2</v>
      </c>
      <c r="W1356" s="9">
        <f t="shared" si="385"/>
        <v>26</v>
      </c>
      <c r="X1356" s="9">
        <f t="shared" si="386"/>
        <v>3</v>
      </c>
      <c r="Y1356" s="31" t="str">
        <f t="shared" si="387"/>
        <v/>
      </c>
      <c r="Z1356" s="134">
        <v>27.48</v>
      </c>
      <c r="AA1356" s="31" t="str">
        <f t="shared" si="388"/>
        <v>-</v>
      </c>
      <c r="AB1356" s="31">
        <f t="shared" si="389"/>
        <v>27.48</v>
      </c>
    </row>
    <row r="1357" spans="1:28" x14ac:dyDescent="0.3">
      <c r="A1357" s="133">
        <v>42792.166666666664</v>
      </c>
      <c r="B1357" s="152">
        <f t="shared" si="390"/>
        <v>2</v>
      </c>
      <c r="C1357" s="152">
        <f t="shared" si="391"/>
        <v>26</v>
      </c>
      <c r="D1357" s="152">
        <f t="shared" si="392"/>
        <v>4</v>
      </c>
      <c r="E1357" s="38" t="str">
        <f t="shared" si="393"/>
        <v>W</v>
      </c>
      <c r="F1357" s="134">
        <v>22.38</v>
      </c>
      <c r="G1357" s="38" t="str">
        <f t="shared" si="394"/>
        <v>-</v>
      </c>
      <c r="H1357" s="38">
        <f t="shared" si="395"/>
        <v>22.38</v>
      </c>
      <c r="K1357" s="133">
        <v>43157.166666666664</v>
      </c>
      <c r="L1357" s="9">
        <f t="shared" si="378"/>
        <v>2</v>
      </c>
      <c r="M1357" s="9">
        <f t="shared" si="379"/>
        <v>26</v>
      </c>
      <c r="N1357" s="9">
        <f t="shared" si="380"/>
        <v>4</v>
      </c>
      <c r="O1357" s="31" t="str">
        <f t="shared" si="381"/>
        <v/>
      </c>
      <c r="P1357" s="134">
        <v>20.309999999999999</v>
      </c>
      <c r="Q1357" s="31" t="str">
        <f t="shared" si="382"/>
        <v>-</v>
      </c>
      <c r="R1357" s="31">
        <f t="shared" si="383"/>
        <v>20.309999999999999</v>
      </c>
      <c r="U1357" s="133">
        <v>43522.166666666664</v>
      </c>
      <c r="V1357" s="9">
        <f t="shared" si="384"/>
        <v>2</v>
      </c>
      <c r="W1357" s="9">
        <f t="shared" si="385"/>
        <v>26</v>
      </c>
      <c r="X1357" s="9">
        <f t="shared" si="386"/>
        <v>4</v>
      </c>
      <c r="Y1357" s="31" t="str">
        <f t="shared" si="387"/>
        <v/>
      </c>
      <c r="Z1357" s="134">
        <v>28.73</v>
      </c>
      <c r="AA1357" s="31" t="str">
        <f t="shared" si="388"/>
        <v>-</v>
      </c>
      <c r="AB1357" s="31">
        <f t="shared" si="389"/>
        <v>28.73</v>
      </c>
    </row>
    <row r="1358" spans="1:28" x14ac:dyDescent="0.3">
      <c r="A1358" s="133">
        <v>42792.208333333336</v>
      </c>
      <c r="B1358" s="152">
        <f t="shared" si="390"/>
        <v>2</v>
      </c>
      <c r="C1358" s="152">
        <f t="shared" si="391"/>
        <v>26</v>
      </c>
      <c r="D1358" s="152">
        <f t="shared" si="392"/>
        <v>5</v>
      </c>
      <c r="E1358" s="38" t="str">
        <f t="shared" si="393"/>
        <v>W</v>
      </c>
      <c r="F1358" s="134">
        <v>23.84</v>
      </c>
      <c r="G1358" s="38" t="str">
        <f t="shared" si="394"/>
        <v>-</v>
      </c>
      <c r="H1358" s="38">
        <f t="shared" si="395"/>
        <v>23.84</v>
      </c>
      <c r="K1358" s="133">
        <v>43157.208333333336</v>
      </c>
      <c r="L1358" s="9">
        <f t="shared" si="378"/>
        <v>2</v>
      </c>
      <c r="M1358" s="9">
        <f t="shared" si="379"/>
        <v>26</v>
      </c>
      <c r="N1358" s="9">
        <f t="shared" si="380"/>
        <v>5</v>
      </c>
      <c r="O1358" s="31" t="str">
        <f t="shared" si="381"/>
        <v/>
      </c>
      <c r="P1358" s="134">
        <v>22.75</v>
      </c>
      <c r="Q1358" s="31" t="str">
        <f t="shared" si="382"/>
        <v>-</v>
      </c>
      <c r="R1358" s="31">
        <f t="shared" si="383"/>
        <v>22.75</v>
      </c>
      <c r="U1358" s="133">
        <v>43522.208333333336</v>
      </c>
      <c r="V1358" s="9">
        <f t="shared" si="384"/>
        <v>2</v>
      </c>
      <c r="W1358" s="9">
        <f t="shared" si="385"/>
        <v>26</v>
      </c>
      <c r="X1358" s="9">
        <f t="shared" si="386"/>
        <v>5</v>
      </c>
      <c r="Y1358" s="31" t="str">
        <f t="shared" si="387"/>
        <v/>
      </c>
      <c r="Z1358" s="134">
        <v>37.340000000000003</v>
      </c>
      <c r="AA1358" s="31" t="str">
        <f t="shared" si="388"/>
        <v>-</v>
      </c>
      <c r="AB1358" s="31">
        <f t="shared" si="389"/>
        <v>37.340000000000003</v>
      </c>
    </row>
    <row r="1359" spans="1:28" x14ac:dyDescent="0.3">
      <c r="A1359" s="133">
        <v>42792.25</v>
      </c>
      <c r="B1359" s="152">
        <f t="shared" si="390"/>
        <v>2</v>
      </c>
      <c r="C1359" s="152">
        <f t="shared" si="391"/>
        <v>26</v>
      </c>
      <c r="D1359" s="152">
        <f t="shared" si="392"/>
        <v>6</v>
      </c>
      <c r="E1359" s="38" t="str">
        <f t="shared" si="393"/>
        <v>W</v>
      </c>
      <c r="F1359" s="134">
        <v>25.63</v>
      </c>
      <c r="G1359" s="38" t="str">
        <f t="shared" si="394"/>
        <v>-</v>
      </c>
      <c r="H1359" s="38">
        <f t="shared" si="395"/>
        <v>25.63</v>
      </c>
      <c r="K1359" s="133">
        <v>43157.25</v>
      </c>
      <c r="L1359" s="9">
        <f t="shared" si="378"/>
        <v>2</v>
      </c>
      <c r="M1359" s="9">
        <f t="shared" si="379"/>
        <v>26</v>
      </c>
      <c r="N1359" s="9">
        <f t="shared" si="380"/>
        <v>6</v>
      </c>
      <c r="O1359" s="31" t="str">
        <f t="shared" si="381"/>
        <v/>
      </c>
      <c r="P1359" s="134">
        <v>39.51</v>
      </c>
      <c r="Q1359" s="31" t="str">
        <f t="shared" si="382"/>
        <v>-</v>
      </c>
      <c r="R1359" s="31">
        <f t="shared" si="383"/>
        <v>39.51</v>
      </c>
      <c r="U1359" s="133">
        <v>43522.25</v>
      </c>
      <c r="V1359" s="9">
        <f t="shared" si="384"/>
        <v>2</v>
      </c>
      <c r="W1359" s="9">
        <f t="shared" si="385"/>
        <v>26</v>
      </c>
      <c r="X1359" s="9">
        <f t="shared" si="386"/>
        <v>6</v>
      </c>
      <c r="Y1359" s="31" t="str">
        <f t="shared" si="387"/>
        <v/>
      </c>
      <c r="Z1359" s="134">
        <v>46.15</v>
      </c>
      <c r="AA1359" s="31" t="str">
        <f t="shared" si="388"/>
        <v>-</v>
      </c>
      <c r="AB1359" s="31">
        <f t="shared" si="389"/>
        <v>46.15</v>
      </c>
    </row>
    <row r="1360" spans="1:28" x14ac:dyDescent="0.3">
      <c r="A1360" s="133">
        <v>42792.291666666664</v>
      </c>
      <c r="B1360" s="152">
        <f t="shared" si="390"/>
        <v>2</v>
      </c>
      <c r="C1360" s="152">
        <f t="shared" si="391"/>
        <v>26</v>
      </c>
      <c r="D1360" s="152">
        <f t="shared" si="392"/>
        <v>7</v>
      </c>
      <c r="E1360" s="38" t="str">
        <f t="shared" si="393"/>
        <v>W</v>
      </c>
      <c r="F1360" s="134">
        <v>26.93</v>
      </c>
      <c r="G1360" s="38" t="str">
        <f t="shared" si="394"/>
        <v>-</v>
      </c>
      <c r="H1360" s="38">
        <f t="shared" si="395"/>
        <v>26.93</v>
      </c>
      <c r="K1360" s="133">
        <v>43157.291666666664</v>
      </c>
      <c r="L1360" s="9">
        <f t="shared" si="378"/>
        <v>2</v>
      </c>
      <c r="M1360" s="9">
        <f t="shared" si="379"/>
        <v>26</v>
      </c>
      <c r="N1360" s="9">
        <f t="shared" si="380"/>
        <v>7</v>
      </c>
      <c r="O1360" s="31" t="str">
        <f t="shared" si="381"/>
        <v/>
      </c>
      <c r="P1360" s="134">
        <v>30.32</v>
      </c>
      <c r="Q1360" s="31" t="str">
        <f t="shared" si="382"/>
        <v>-</v>
      </c>
      <c r="R1360" s="31">
        <f t="shared" si="383"/>
        <v>30.32</v>
      </c>
      <c r="U1360" s="133">
        <v>43522.291666666664</v>
      </c>
      <c r="V1360" s="9">
        <f t="shared" si="384"/>
        <v>2</v>
      </c>
      <c r="W1360" s="9">
        <f t="shared" si="385"/>
        <v>26</v>
      </c>
      <c r="X1360" s="9">
        <f t="shared" si="386"/>
        <v>7</v>
      </c>
      <c r="Y1360" s="31" t="str">
        <f t="shared" si="387"/>
        <v/>
      </c>
      <c r="Z1360" s="134">
        <v>47.42</v>
      </c>
      <c r="AA1360" s="31" t="str">
        <f t="shared" si="388"/>
        <v>-</v>
      </c>
      <c r="AB1360" s="31">
        <f t="shared" si="389"/>
        <v>47.42</v>
      </c>
    </row>
    <row r="1361" spans="1:28" x14ac:dyDescent="0.3">
      <c r="A1361" s="133">
        <v>42792.333333333336</v>
      </c>
      <c r="B1361" s="152">
        <f t="shared" si="390"/>
        <v>2</v>
      </c>
      <c r="C1361" s="152">
        <f t="shared" si="391"/>
        <v>26</v>
      </c>
      <c r="D1361" s="152">
        <f t="shared" si="392"/>
        <v>8</v>
      </c>
      <c r="E1361" s="38" t="str">
        <f t="shared" si="393"/>
        <v>W</v>
      </c>
      <c r="F1361" s="134">
        <v>27.48</v>
      </c>
      <c r="G1361" s="38" t="str">
        <f t="shared" si="394"/>
        <v>-</v>
      </c>
      <c r="H1361" s="38">
        <f t="shared" si="395"/>
        <v>27.48</v>
      </c>
      <c r="K1361" s="133">
        <v>43157.333333333336</v>
      </c>
      <c r="L1361" s="9">
        <f t="shared" si="378"/>
        <v>2</v>
      </c>
      <c r="M1361" s="9">
        <f t="shared" si="379"/>
        <v>26</v>
      </c>
      <c r="N1361" s="9">
        <f t="shared" si="380"/>
        <v>8</v>
      </c>
      <c r="O1361" s="31" t="str">
        <f t="shared" si="381"/>
        <v/>
      </c>
      <c r="P1361" s="134">
        <v>29.67</v>
      </c>
      <c r="Q1361" s="31">
        <f t="shared" si="382"/>
        <v>29.67</v>
      </c>
      <c r="R1361" s="31" t="str">
        <f t="shared" si="383"/>
        <v>-</v>
      </c>
      <c r="U1361" s="133">
        <v>43522.333333333336</v>
      </c>
      <c r="V1361" s="9">
        <f t="shared" si="384"/>
        <v>2</v>
      </c>
      <c r="W1361" s="9">
        <f t="shared" si="385"/>
        <v>26</v>
      </c>
      <c r="X1361" s="9">
        <f t="shared" si="386"/>
        <v>8</v>
      </c>
      <c r="Y1361" s="31" t="str">
        <f t="shared" si="387"/>
        <v/>
      </c>
      <c r="Z1361" s="134">
        <v>39.950000000000003</v>
      </c>
      <c r="AA1361" s="31">
        <f t="shared" si="388"/>
        <v>39.950000000000003</v>
      </c>
      <c r="AB1361" s="31" t="str">
        <f t="shared" si="389"/>
        <v>-</v>
      </c>
    </row>
    <row r="1362" spans="1:28" x14ac:dyDescent="0.3">
      <c r="A1362" s="133">
        <v>42792.375</v>
      </c>
      <c r="B1362" s="152">
        <f t="shared" si="390"/>
        <v>2</v>
      </c>
      <c r="C1362" s="152">
        <f t="shared" si="391"/>
        <v>26</v>
      </c>
      <c r="D1362" s="152">
        <f t="shared" si="392"/>
        <v>9</v>
      </c>
      <c r="E1362" s="38" t="str">
        <f t="shared" si="393"/>
        <v>W</v>
      </c>
      <c r="F1362" s="134">
        <v>27.46</v>
      </c>
      <c r="G1362" s="38" t="str">
        <f t="shared" si="394"/>
        <v>-</v>
      </c>
      <c r="H1362" s="38">
        <f t="shared" si="395"/>
        <v>27.46</v>
      </c>
      <c r="K1362" s="133">
        <v>43157.375</v>
      </c>
      <c r="L1362" s="9">
        <f t="shared" si="378"/>
        <v>2</v>
      </c>
      <c r="M1362" s="9">
        <f t="shared" si="379"/>
        <v>26</v>
      </c>
      <c r="N1362" s="9">
        <f t="shared" si="380"/>
        <v>9</v>
      </c>
      <c r="O1362" s="31" t="str">
        <f t="shared" si="381"/>
        <v/>
      </c>
      <c r="P1362" s="134">
        <v>29.7</v>
      </c>
      <c r="Q1362" s="31">
        <f t="shared" si="382"/>
        <v>29.7</v>
      </c>
      <c r="R1362" s="31" t="str">
        <f t="shared" si="383"/>
        <v>-</v>
      </c>
      <c r="U1362" s="133">
        <v>43522.375</v>
      </c>
      <c r="V1362" s="9">
        <f t="shared" si="384"/>
        <v>2</v>
      </c>
      <c r="W1362" s="9">
        <f t="shared" si="385"/>
        <v>26</v>
      </c>
      <c r="X1362" s="9">
        <f t="shared" si="386"/>
        <v>9</v>
      </c>
      <c r="Y1362" s="31" t="str">
        <f t="shared" si="387"/>
        <v/>
      </c>
      <c r="Z1362" s="134">
        <v>36.909999999999997</v>
      </c>
      <c r="AA1362" s="31">
        <f t="shared" si="388"/>
        <v>36.909999999999997</v>
      </c>
      <c r="AB1362" s="31" t="str">
        <f t="shared" si="389"/>
        <v>-</v>
      </c>
    </row>
    <row r="1363" spans="1:28" x14ac:dyDescent="0.3">
      <c r="A1363" s="133">
        <v>42792.416666666664</v>
      </c>
      <c r="B1363" s="152">
        <f t="shared" si="390"/>
        <v>2</v>
      </c>
      <c r="C1363" s="152">
        <f t="shared" si="391"/>
        <v>26</v>
      </c>
      <c r="D1363" s="152">
        <f t="shared" si="392"/>
        <v>10</v>
      </c>
      <c r="E1363" s="38" t="str">
        <f t="shared" si="393"/>
        <v>W</v>
      </c>
      <c r="F1363" s="134">
        <v>26.09</v>
      </c>
      <c r="G1363" s="38" t="str">
        <f t="shared" si="394"/>
        <v>-</v>
      </c>
      <c r="H1363" s="38">
        <f t="shared" si="395"/>
        <v>26.09</v>
      </c>
      <c r="K1363" s="133">
        <v>43157.416666666664</v>
      </c>
      <c r="L1363" s="9">
        <f t="shared" si="378"/>
        <v>2</v>
      </c>
      <c r="M1363" s="9">
        <f t="shared" si="379"/>
        <v>26</v>
      </c>
      <c r="N1363" s="9">
        <f t="shared" si="380"/>
        <v>10</v>
      </c>
      <c r="O1363" s="31" t="str">
        <f t="shared" si="381"/>
        <v/>
      </c>
      <c r="P1363" s="134">
        <v>30.51</v>
      </c>
      <c r="Q1363" s="31">
        <f t="shared" si="382"/>
        <v>30.51</v>
      </c>
      <c r="R1363" s="31" t="str">
        <f t="shared" si="383"/>
        <v>-</v>
      </c>
      <c r="U1363" s="133">
        <v>43522.416666666664</v>
      </c>
      <c r="V1363" s="9">
        <f t="shared" si="384"/>
        <v>2</v>
      </c>
      <c r="W1363" s="9">
        <f t="shared" si="385"/>
        <v>26</v>
      </c>
      <c r="X1363" s="9">
        <f t="shared" si="386"/>
        <v>10</v>
      </c>
      <c r="Y1363" s="31" t="str">
        <f t="shared" si="387"/>
        <v/>
      </c>
      <c r="Z1363" s="134">
        <v>36.5</v>
      </c>
      <c r="AA1363" s="31">
        <f t="shared" si="388"/>
        <v>36.5</v>
      </c>
      <c r="AB1363" s="31" t="str">
        <f t="shared" si="389"/>
        <v>-</v>
      </c>
    </row>
    <row r="1364" spans="1:28" x14ac:dyDescent="0.3">
      <c r="A1364" s="133">
        <v>42792.458333333336</v>
      </c>
      <c r="B1364" s="152">
        <f t="shared" si="390"/>
        <v>2</v>
      </c>
      <c r="C1364" s="152">
        <f t="shared" si="391"/>
        <v>26</v>
      </c>
      <c r="D1364" s="152">
        <f t="shared" si="392"/>
        <v>11</v>
      </c>
      <c r="E1364" s="38" t="str">
        <f t="shared" si="393"/>
        <v>W</v>
      </c>
      <c r="F1364" s="134">
        <v>24.93</v>
      </c>
      <c r="G1364" s="38" t="str">
        <f t="shared" si="394"/>
        <v>-</v>
      </c>
      <c r="H1364" s="38">
        <f t="shared" si="395"/>
        <v>24.93</v>
      </c>
      <c r="K1364" s="133">
        <v>43157.458333333336</v>
      </c>
      <c r="L1364" s="9">
        <f t="shared" si="378"/>
        <v>2</v>
      </c>
      <c r="M1364" s="9">
        <f t="shared" si="379"/>
        <v>26</v>
      </c>
      <c r="N1364" s="9">
        <f t="shared" si="380"/>
        <v>11</v>
      </c>
      <c r="O1364" s="31" t="str">
        <f t="shared" si="381"/>
        <v/>
      </c>
      <c r="P1364" s="134">
        <v>26.81</v>
      </c>
      <c r="Q1364" s="31">
        <f t="shared" si="382"/>
        <v>26.81</v>
      </c>
      <c r="R1364" s="31" t="str">
        <f t="shared" si="383"/>
        <v>-</v>
      </c>
      <c r="U1364" s="133">
        <v>43522.458333333336</v>
      </c>
      <c r="V1364" s="9">
        <f t="shared" si="384"/>
        <v>2</v>
      </c>
      <c r="W1364" s="9">
        <f t="shared" si="385"/>
        <v>26</v>
      </c>
      <c r="X1364" s="9">
        <f t="shared" si="386"/>
        <v>11</v>
      </c>
      <c r="Y1364" s="31" t="str">
        <f t="shared" si="387"/>
        <v/>
      </c>
      <c r="Z1364" s="134">
        <v>32.33</v>
      </c>
      <c r="AA1364" s="31">
        <f t="shared" si="388"/>
        <v>32.33</v>
      </c>
      <c r="AB1364" s="31" t="str">
        <f t="shared" si="389"/>
        <v>-</v>
      </c>
    </row>
    <row r="1365" spans="1:28" x14ac:dyDescent="0.3">
      <c r="A1365" s="133">
        <v>42792.5</v>
      </c>
      <c r="B1365" s="152">
        <f t="shared" si="390"/>
        <v>2</v>
      </c>
      <c r="C1365" s="152">
        <f t="shared" si="391"/>
        <v>26</v>
      </c>
      <c r="D1365" s="152">
        <f t="shared" si="392"/>
        <v>12</v>
      </c>
      <c r="E1365" s="38" t="str">
        <f t="shared" si="393"/>
        <v>W</v>
      </c>
      <c r="F1365" s="134">
        <v>24.27</v>
      </c>
      <c r="G1365" s="38" t="str">
        <f t="shared" si="394"/>
        <v>-</v>
      </c>
      <c r="H1365" s="38">
        <f t="shared" si="395"/>
        <v>24.27</v>
      </c>
      <c r="K1365" s="133">
        <v>43157.5</v>
      </c>
      <c r="L1365" s="9">
        <f t="shared" si="378"/>
        <v>2</v>
      </c>
      <c r="M1365" s="9">
        <f t="shared" si="379"/>
        <v>26</v>
      </c>
      <c r="N1365" s="9">
        <f t="shared" si="380"/>
        <v>12</v>
      </c>
      <c r="O1365" s="31" t="str">
        <f t="shared" si="381"/>
        <v/>
      </c>
      <c r="P1365" s="134">
        <v>26.34</v>
      </c>
      <c r="Q1365" s="31">
        <f t="shared" si="382"/>
        <v>26.34</v>
      </c>
      <c r="R1365" s="31" t="str">
        <f t="shared" si="383"/>
        <v>-</v>
      </c>
      <c r="U1365" s="133">
        <v>43522.5</v>
      </c>
      <c r="V1365" s="9">
        <f t="shared" si="384"/>
        <v>2</v>
      </c>
      <c r="W1365" s="9">
        <f t="shared" si="385"/>
        <v>26</v>
      </c>
      <c r="X1365" s="9">
        <f t="shared" si="386"/>
        <v>12</v>
      </c>
      <c r="Y1365" s="31" t="str">
        <f t="shared" si="387"/>
        <v/>
      </c>
      <c r="Z1365" s="134">
        <v>30.11</v>
      </c>
      <c r="AA1365" s="31">
        <f t="shared" si="388"/>
        <v>30.11</v>
      </c>
      <c r="AB1365" s="31" t="str">
        <f t="shared" si="389"/>
        <v>-</v>
      </c>
    </row>
    <row r="1366" spans="1:28" x14ac:dyDescent="0.3">
      <c r="A1366" s="133">
        <v>42792.541666666664</v>
      </c>
      <c r="B1366" s="152">
        <f t="shared" si="390"/>
        <v>2</v>
      </c>
      <c r="C1366" s="152">
        <f t="shared" si="391"/>
        <v>26</v>
      </c>
      <c r="D1366" s="152">
        <f t="shared" si="392"/>
        <v>13</v>
      </c>
      <c r="E1366" s="38" t="str">
        <f t="shared" si="393"/>
        <v>W</v>
      </c>
      <c r="F1366" s="134">
        <v>23.38</v>
      </c>
      <c r="G1366" s="38" t="str">
        <f t="shared" si="394"/>
        <v>-</v>
      </c>
      <c r="H1366" s="38">
        <f t="shared" si="395"/>
        <v>23.38</v>
      </c>
      <c r="K1366" s="133">
        <v>43157.541666666664</v>
      </c>
      <c r="L1366" s="9">
        <f t="shared" si="378"/>
        <v>2</v>
      </c>
      <c r="M1366" s="9">
        <f t="shared" si="379"/>
        <v>26</v>
      </c>
      <c r="N1366" s="9">
        <f t="shared" si="380"/>
        <v>13</v>
      </c>
      <c r="O1366" s="31" t="str">
        <f t="shared" si="381"/>
        <v/>
      </c>
      <c r="P1366" s="134">
        <v>25.27</v>
      </c>
      <c r="Q1366" s="31">
        <f t="shared" si="382"/>
        <v>25.27</v>
      </c>
      <c r="R1366" s="31" t="str">
        <f t="shared" si="383"/>
        <v>-</v>
      </c>
      <c r="U1366" s="133">
        <v>43522.541666666664</v>
      </c>
      <c r="V1366" s="9">
        <f t="shared" si="384"/>
        <v>2</v>
      </c>
      <c r="W1366" s="9">
        <f t="shared" si="385"/>
        <v>26</v>
      </c>
      <c r="X1366" s="9">
        <f t="shared" si="386"/>
        <v>13</v>
      </c>
      <c r="Y1366" s="31" t="str">
        <f t="shared" si="387"/>
        <v/>
      </c>
      <c r="Z1366" s="134">
        <v>28.53</v>
      </c>
      <c r="AA1366" s="31">
        <f t="shared" si="388"/>
        <v>28.53</v>
      </c>
      <c r="AB1366" s="31" t="str">
        <f t="shared" si="389"/>
        <v>-</v>
      </c>
    </row>
    <row r="1367" spans="1:28" x14ac:dyDescent="0.3">
      <c r="A1367" s="133">
        <v>42792.583333333336</v>
      </c>
      <c r="B1367" s="152">
        <f t="shared" si="390"/>
        <v>2</v>
      </c>
      <c r="C1367" s="152">
        <f t="shared" si="391"/>
        <v>26</v>
      </c>
      <c r="D1367" s="152">
        <f t="shared" si="392"/>
        <v>14</v>
      </c>
      <c r="E1367" s="38" t="str">
        <f t="shared" si="393"/>
        <v>W</v>
      </c>
      <c r="F1367" s="134">
        <v>22.63</v>
      </c>
      <c r="G1367" s="38" t="str">
        <f t="shared" si="394"/>
        <v>-</v>
      </c>
      <c r="H1367" s="38">
        <f t="shared" si="395"/>
        <v>22.63</v>
      </c>
      <c r="K1367" s="133">
        <v>43157.583333333336</v>
      </c>
      <c r="L1367" s="9">
        <f t="shared" si="378"/>
        <v>2</v>
      </c>
      <c r="M1367" s="9">
        <f t="shared" si="379"/>
        <v>26</v>
      </c>
      <c r="N1367" s="9">
        <f t="shared" si="380"/>
        <v>14</v>
      </c>
      <c r="O1367" s="31" t="str">
        <f t="shared" si="381"/>
        <v/>
      </c>
      <c r="P1367" s="134">
        <v>24.72</v>
      </c>
      <c r="Q1367" s="31">
        <f t="shared" si="382"/>
        <v>24.72</v>
      </c>
      <c r="R1367" s="31" t="str">
        <f t="shared" si="383"/>
        <v>-</v>
      </c>
      <c r="U1367" s="133">
        <v>43522.583333333336</v>
      </c>
      <c r="V1367" s="9">
        <f t="shared" si="384"/>
        <v>2</v>
      </c>
      <c r="W1367" s="9">
        <f t="shared" si="385"/>
        <v>26</v>
      </c>
      <c r="X1367" s="9">
        <f t="shared" si="386"/>
        <v>14</v>
      </c>
      <c r="Y1367" s="31" t="str">
        <f t="shared" si="387"/>
        <v/>
      </c>
      <c r="Z1367" s="134">
        <v>27.46</v>
      </c>
      <c r="AA1367" s="31">
        <f t="shared" si="388"/>
        <v>27.46</v>
      </c>
      <c r="AB1367" s="31" t="str">
        <f t="shared" si="389"/>
        <v>-</v>
      </c>
    </row>
    <row r="1368" spans="1:28" x14ac:dyDescent="0.3">
      <c r="A1368" s="133">
        <v>42792.625</v>
      </c>
      <c r="B1368" s="152">
        <f t="shared" si="390"/>
        <v>2</v>
      </c>
      <c r="C1368" s="152">
        <f t="shared" si="391"/>
        <v>26</v>
      </c>
      <c r="D1368" s="152">
        <f t="shared" si="392"/>
        <v>15</v>
      </c>
      <c r="E1368" s="38" t="str">
        <f t="shared" si="393"/>
        <v>W</v>
      </c>
      <c r="F1368" s="134">
        <v>22.49</v>
      </c>
      <c r="G1368" s="38" t="str">
        <f t="shared" si="394"/>
        <v>-</v>
      </c>
      <c r="H1368" s="38">
        <f t="shared" si="395"/>
        <v>22.49</v>
      </c>
      <c r="K1368" s="133">
        <v>43157.625</v>
      </c>
      <c r="L1368" s="9">
        <f t="shared" si="378"/>
        <v>2</v>
      </c>
      <c r="M1368" s="9">
        <f t="shared" si="379"/>
        <v>26</v>
      </c>
      <c r="N1368" s="9">
        <f t="shared" si="380"/>
        <v>15</v>
      </c>
      <c r="O1368" s="31" t="str">
        <f t="shared" si="381"/>
        <v/>
      </c>
      <c r="P1368" s="134">
        <v>24.5</v>
      </c>
      <c r="Q1368" s="31">
        <f t="shared" si="382"/>
        <v>24.5</v>
      </c>
      <c r="R1368" s="31" t="str">
        <f t="shared" si="383"/>
        <v>-</v>
      </c>
      <c r="U1368" s="133">
        <v>43522.625</v>
      </c>
      <c r="V1368" s="9">
        <f t="shared" si="384"/>
        <v>2</v>
      </c>
      <c r="W1368" s="9">
        <f t="shared" si="385"/>
        <v>26</v>
      </c>
      <c r="X1368" s="9">
        <f t="shared" si="386"/>
        <v>15</v>
      </c>
      <c r="Y1368" s="31" t="str">
        <f t="shared" si="387"/>
        <v/>
      </c>
      <c r="Z1368" s="134">
        <v>27.44</v>
      </c>
      <c r="AA1368" s="31">
        <f t="shared" si="388"/>
        <v>27.44</v>
      </c>
      <c r="AB1368" s="31" t="str">
        <f t="shared" si="389"/>
        <v>-</v>
      </c>
    </row>
    <row r="1369" spans="1:28" x14ac:dyDescent="0.3">
      <c r="A1369" s="133">
        <v>42792.666666666664</v>
      </c>
      <c r="B1369" s="152">
        <f t="shared" si="390"/>
        <v>2</v>
      </c>
      <c r="C1369" s="152">
        <f t="shared" si="391"/>
        <v>26</v>
      </c>
      <c r="D1369" s="152">
        <f t="shared" si="392"/>
        <v>16</v>
      </c>
      <c r="E1369" s="38" t="str">
        <f t="shared" si="393"/>
        <v>W</v>
      </c>
      <c r="F1369" s="134">
        <v>23.32</v>
      </c>
      <c r="G1369" s="38" t="str">
        <f t="shared" si="394"/>
        <v>-</v>
      </c>
      <c r="H1369" s="38">
        <f t="shared" si="395"/>
        <v>23.32</v>
      </c>
      <c r="K1369" s="133">
        <v>43157.666666666664</v>
      </c>
      <c r="L1369" s="9">
        <f t="shared" si="378"/>
        <v>2</v>
      </c>
      <c r="M1369" s="9">
        <f t="shared" si="379"/>
        <v>26</v>
      </c>
      <c r="N1369" s="9">
        <f t="shared" si="380"/>
        <v>16</v>
      </c>
      <c r="O1369" s="31" t="str">
        <f t="shared" si="381"/>
        <v/>
      </c>
      <c r="P1369" s="134">
        <v>24.99</v>
      </c>
      <c r="Q1369" s="31">
        <f t="shared" si="382"/>
        <v>24.99</v>
      </c>
      <c r="R1369" s="31" t="str">
        <f t="shared" si="383"/>
        <v>-</v>
      </c>
      <c r="U1369" s="133">
        <v>43522.666666666664</v>
      </c>
      <c r="V1369" s="9">
        <f t="shared" si="384"/>
        <v>2</v>
      </c>
      <c r="W1369" s="9">
        <f t="shared" si="385"/>
        <v>26</v>
      </c>
      <c r="X1369" s="9">
        <f t="shared" si="386"/>
        <v>16</v>
      </c>
      <c r="Y1369" s="31" t="str">
        <f t="shared" si="387"/>
        <v/>
      </c>
      <c r="Z1369" s="134">
        <v>27.75</v>
      </c>
      <c r="AA1369" s="31">
        <f t="shared" si="388"/>
        <v>27.75</v>
      </c>
      <c r="AB1369" s="31" t="str">
        <f t="shared" si="389"/>
        <v>-</v>
      </c>
    </row>
    <row r="1370" spans="1:28" x14ac:dyDescent="0.3">
      <c r="A1370" s="133">
        <v>42792.708333333336</v>
      </c>
      <c r="B1370" s="152">
        <f t="shared" si="390"/>
        <v>2</v>
      </c>
      <c r="C1370" s="152">
        <f t="shared" si="391"/>
        <v>26</v>
      </c>
      <c r="D1370" s="152">
        <f t="shared" si="392"/>
        <v>17</v>
      </c>
      <c r="E1370" s="38" t="str">
        <f t="shared" si="393"/>
        <v>W</v>
      </c>
      <c r="F1370" s="134">
        <v>27.28</v>
      </c>
      <c r="G1370" s="38" t="str">
        <f t="shared" si="394"/>
        <v>-</v>
      </c>
      <c r="H1370" s="38">
        <f t="shared" si="395"/>
        <v>27.28</v>
      </c>
      <c r="K1370" s="133">
        <v>43157.708333333336</v>
      </c>
      <c r="L1370" s="9">
        <f t="shared" si="378"/>
        <v>2</v>
      </c>
      <c r="M1370" s="9">
        <f t="shared" si="379"/>
        <v>26</v>
      </c>
      <c r="N1370" s="9">
        <f t="shared" si="380"/>
        <v>17</v>
      </c>
      <c r="O1370" s="31" t="str">
        <f t="shared" si="381"/>
        <v/>
      </c>
      <c r="P1370" s="134">
        <v>28.01</v>
      </c>
      <c r="Q1370" s="31" t="str">
        <f t="shared" si="382"/>
        <v>-</v>
      </c>
      <c r="R1370" s="31">
        <f t="shared" si="383"/>
        <v>28.01</v>
      </c>
      <c r="U1370" s="133">
        <v>43522.708333333336</v>
      </c>
      <c r="V1370" s="9">
        <f t="shared" si="384"/>
        <v>2</v>
      </c>
      <c r="W1370" s="9">
        <f t="shared" si="385"/>
        <v>26</v>
      </c>
      <c r="X1370" s="9">
        <f t="shared" si="386"/>
        <v>17</v>
      </c>
      <c r="Y1370" s="31" t="str">
        <f t="shared" si="387"/>
        <v/>
      </c>
      <c r="Z1370" s="134">
        <v>30.88</v>
      </c>
      <c r="AA1370" s="31" t="str">
        <f t="shared" si="388"/>
        <v>-</v>
      </c>
      <c r="AB1370" s="31">
        <f t="shared" si="389"/>
        <v>30.88</v>
      </c>
    </row>
    <row r="1371" spans="1:28" x14ac:dyDescent="0.3">
      <c r="A1371" s="133">
        <v>42792.75</v>
      </c>
      <c r="B1371" s="152">
        <f t="shared" si="390"/>
        <v>2</v>
      </c>
      <c r="C1371" s="152">
        <f t="shared" si="391"/>
        <v>26</v>
      </c>
      <c r="D1371" s="152">
        <f t="shared" si="392"/>
        <v>18</v>
      </c>
      <c r="E1371" s="38" t="str">
        <f t="shared" si="393"/>
        <v>W</v>
      </c>
      <c r="F1371" s="134">
        <v>35.31</v>
      </c>
      <c r="G1371" s="38" t="str">
        <f t="shared" si="394"/>
        <v>-</v>
      </c>
      <c r="H1371" s="38">
        <f t="shared" si="395"/>
        <v>35.31</v>
      </c>
      <c r="K1371" s="133">
        <v>43157.75</v>
      </c>
      <c r="L1371" s="9">
        <f t="shared" si="378"/>
        <v>2</v>
      </c>
      <c r="M1371" s="9">
        <f t="shared" si="379"/>
        <v>26</v>
      </c>
      <c r="N1371" s="9">
        <f t="shared" si="380"/>
        <v>18</v>
      </c>
      <c r="O1371" s="31" t="str">
        <f t="shared" si="381"/>
        <v/>
      </c>
      <c r="P1371" s="134">
        <v>32.5</v>
      </c>
      <c r="Q1371" s="31" t="str">
        <f t="shared" si="382"/>
        <v>-</v>
      </c>
      <c r="R1371" s="31">
        <f t="shared" si="383"/>
        <v>32.5</v>
      </c>
      <c r="U1371" s="133">
        <v>43522.75</v>
      </c>
      <c r="V1371" s="9">
        <f t="shared" si="384"/>
        <v>2</v>
      </c>
      <c r="W1371" s="9">
        <f t="shared" si="385"/>
        <v>26</v>
      </c>
      <c r="X1371" s="9">
        <f t="shared" si="386"/>
        <v>18</v>
      </c>
      <c r="Y1371" s="31" t="str">
        <f t="shared" si="387"/>
        <v/>
      </c>
      <c r="Z1371" s="134">
        <v>36.93</v>
      </c>
      <c r="AA1371" s="31" t="str">
        <f t="shared" si="388"/>
        <v>-</v>
      </c>
      <c r="AB1371" s="31">
        <f t="shared" si="389"/>
        <v>36.93</v>
      </c>
    </row>
    <row r="1372" spans="1:28" x14ac:dyDescent="0.3">
      <c r="A1372" s="133">
        <v>42792.791666666664</v>
      </c>
      <c r="B1372" s="152">
        <f t="shared" si="390"/>
        <v>2</v>
      </c>
      <c r="C1372" s="152">
        <f t="shared" si="391"/>
        <v>26</v>
      </c>
      <c r="D1372" s="152">
        <f t="shared" si="392"/>
        <v>19</v>
      </c>
      <c r="E1372" s="38" t="str">
        <f t="shared" si="393"/>
        <v>W</v>
      </c>
      <c r="F1372" s="134">
        <v>36.18</v>
      </c>
      <c r="G1372" s="38" t="str">
        <f t="shared" si="394"/>
        <v>-</v>
      </c>
      <c r="H1372" s="38">
        <f t="shared" si="395"/>
        <v>36.18</v>
      </c>
      <c r="K1372" s="133">
        <v>43157.791666666664</v>
      </c>
      <c r="L1372" s="9">
        <f t="shared" si="378"/>
        <v>2</v>
      </c>
      <c r="M1372" s="9">
        <f t="shared" si="379"/>
        <v>26</v>
      </c>
      <c r="N1372" s="9">
        <f t="shared" si="380"/>
        <v>19</v>
      </c>
      <c r="O1372" s="31" t="str">
        <f t="shared" si="381"/>
        <v/>
      </c>
      <c r="P1372" s="134">
        <v>30.31</v>
      </c>
      <c r="Q1372" s="31" t="str">
        <f t="shared" si="382"/>
        <v>-</v>
      </c>
      <c r="R1372" s="31">
        <f t="shared" si="383"/>
        <v>30.31</v>
      </c>
      <c r="U1372" s="133">
        <v>43522.791666666664</v>
      </c>
      <c r="V1372" s="9">
        <f t="shared" si="384"/>
        <v>2</v>
      </c>
      <c r="W1372" s="9">
        <f t="shared" si="385"/>
        <v>26</v>
      </c>
      <c r="X1372" s="9">
        <f t="shared" si="386"/>
        <v>19</v>
      </c>
      <c r="Y1372" s="31" t="str">
        <f t="shared" si="387"/>
        <v/>
      </c>
      <c r="Z1372" s="134">
        <v>36.19</v>
      </c>
      <c r="AA1372" s="31" t="str">
        <f t="shared" si="388"/>
        <v>-</v>
      </c>
      <c r="AB1372" s="31">
        <f t="shared" si="389"/>
        <v>36.19</v>
      </c>
    </row>
    <row r="1373" spans="1:28" x14ac:dyDescent="0.3">
      <c r="A1373" s="133">
        <v>42792.833333333336</v>
      </c>
      <c r="B1373" s="152">
        <f t="shared" si="390"/>
        <v>2</v>
      </c>
      <c r="C1373" s="152">
        <f t="shared" si="391"/>
        <v>26</v>
      </c>
      <c r="D1373" s="152">
        <f t="shared" si="392"/>
        <v>20</v>
      </c>
      <c r="E1373" s="38" t="str">
        <f t="shared" si="393"/>
        <v>W</v>
      </c>
      <c r="F1373" s="134">
        <v>32.67</v>
      </c>
      <c r="G1373" s="38" t="str">
        <f t="shared" si="394"/>
        <v>-</v>
      </c>
      <c r="H1373" s="38">
        <f t="shared" si="395"/>
        <v>32.67</v>
      </c>
      <c r="K1373" s="133">
        <v>43157.833333333336</v>
      </c>
      <c r="L1373" s="9">
        <f t="shared" si="378"/>
        <v>2</v>
      </c>
      <c r="M1373" s="9">
        <f t="shared" si="379"/>
        <v>26</v>
      </c>
      <c r="N1373" s="9">
        <f t="shared" si="380"/>
        <v>20</v>
      </c>
      <c r="O1373" s="31" t="str">
        <f t="shared" si="381"/>
        <v/>
      </c>
      <c r="P1373" s="134">
        <v>30.77</v>
      </c>
      <c r="Q1373" s="31" t="str">
        <f t="shared" si="382"/>
        <v>-</v>
      </c>
      <c r="R1373" s="31">
        <f t="shared" si="383"/>
        <v>30.77</v>
      </c>
      <c r="U1373" s="133">
        <v>43522.833333333336</v>
      </c>
      <c r="V1373" s="9">
        <f t="shared" si="384"/>
        <v>2</v>
      </c>
      <c r="W1373" s="9">
        <f t="shared" si="385"/>
        <v>26</v>
      </c>
      <c r="X1373" s="9">
        <f t="shared" si="386"/>
        <v>20</v>
      </c>
      <c r="Y1373" s="31" t="str">
        <f t="shared" si="387"/>
        <v/>
      </c>
      <c r="Z1373" s="134">
        <v>35.72</v>
      </c>
      <c r="AA1373" s="31" t="str">
        <f t="shared" si="388"/>
        <v>-</v>
      </c>
      <c r="AB1373" s="31">
        <f t="shared" si="389"/>
        <v>35.72</v>
      </c>
    </row>
    <row r="1374" spans="1:28" x14ac:dyDescent="0.3">
      <c r="A1374" s="133">
        <v>42792.875</v>
      </c>
      <c r="B1374" s="152">
        <f t="shared" si="390"/>
        <v>2</v>
      </c>
      <c r="C1374" s="152">
        <f t="shared" si="391"/>
        <v>26</v>
      </c>
      <c r="D1374" s="152">
        <f t="shared" si="392"/>
        <v>21</v>
      </c>
      <c r="E1374" s="38" t="str">
        <f t="shared" si="393"/>
        <v>W</v>
      </c>
      <c r="F1374" s="134">
        <v>28.65</v>
      </c>
      <c r="G1374" s="38" t="str">
        <f t="shared" si="394"/>
        <v>-</v>
      </c>
      <c r="H1374" s="38">
        <f t="shared" si="395"/>
        <v>28.65</v>
      </c>
      <c r="K1374" s="133">
        <v>43157.875</v>
      </c>
      <c r="L1374" s="9">
        <f t="shared" si="378"/>
        <v>2</v>
      </c>
      <c r="M1374" s="9">
        <f t="shared" si="379"/>
        <v>26</v>
      </c>
      <c r="N1374" s="9">
        <f t="shared" si="380"/>
        <v>21</v>
      </c>
      <c r="O1374" s="31" t="str">
        <f t="shared" si="381"/>
        <v/>
      </c>
      <c r="P1374" s="134">
        <v>30.67</v>
      </c>
      <c r="Q1374" s="31" t="str">
        <f t="shared" si="382"/>
        <v>-</v>
      </c>
      <c r="R1374" s="31">
        <f t="shared" si="383"/>
        <v>30.67</v>
      </c>
      <c r="U1374" s="133">
        <v>43522.875</v>
      </c>
      <c r="V1374" s="9">
        <f t="shared" si="384"/>
        <v>2</v>
      </c>
      <c r="W1374" s="9">
        <f t="shared" si="385"/>
        <v>26</v>
      </c>
      <c r="X1374" s="9">
        <f t="shared" si="386"/>
        <v>21</v>
      </c>
      <c r="Y1374" s="31" t="str">
        <f t="shared" si="387"/>
        <v/>
      </c>
      <c r="Z1374" s="134">
        <v>32.619999999999997</v>
      </c>
      <c r="AA1374" s="31" t="str">
        <f t="shared" si="388"/>
        <v>-</v>
      </c>
      <c r="AB1374" s="31">
        <f t="shared" si="389"/>
        <v>32.619999999999997</v>
      </c>
    </row>
    <row r="1375" spans="1:28" x14ac:dyDescent="0.3">
      <c r="A1375" s="133">
        <v>42792.916666666664</v>
      </c>
      <c r="B1375" s="152">
        <f t="shared" si="390"/>
        <v>2</v>
      </c>
      <c r="C1375" s="152">
        <f t="shared" si="391"/>
        <v>26</v>
      </c>
      <c r="D1375" s="152">
        <f t="shared" si="392"/>
        <v>22</v>
      </c>
      <c r="E1375" s="38" t="str">
        <f t="shared" si="393"/>
        <v>W</v>
      </c>
      <c r="F1375" s="134">
        <v>24.66</v>
      </c>
      <c r="G1375" s="38" t="str">
        <f t="shared" si="394"/>
        <v>-</v>
      </c>
      <c r="H1375" s="38">
        <f t="shared" si="395"/>
        <v>24.66</v>
      </c>
      <c r="K1375" s="133">
        <v>43157.916666666664</v>
      </c>
      <c r="L1375" s="9">
        <f t="shared" si="378"/>
        <v>2</v>
      </c>
      <c r="M1375" s="9">
        <f t="shared" si="379"/>
        <v>26</v>
      </c>
      <c r="N1375" s="9">
        <f t="shared" si="380"/>
        <v>22</v>
      </c>
      <c r="O1375" s="31" t="str">
        <f t="shared" si="381"/>
        <v/>
      </c>
      <c r="P1375" s="134">
        <v>23.72</v>
      </c>
      <c r="Q1375" s="31" t="str">
        <f t="shared" si="382"/>
        <v>-</v>
      </c>
      <c r="R1375" s="31">
        <f t="shared" si="383"/>
        <v>23.72</v>
      </c>
      <c r="U1375" s="133">
        <v>43522.916666666664</v>
      </c>
      <c r="V1375" s="9">
        <f t="shared" si="384"/>
        <v>2</v>
      </c>
      <c r="W1375" s="9">
        <f t="shared" si="385"/>
        <v>26</v>
      </c>
      <c r="X1375" s="9">
        <f t="shared" si="386"/>
        <v>22</v>
      </c>
      <c r="Y1375" s="31" t="str">
        <f t="shared" si="387"/>
        <v/>
      </c>
      <c r="Z1375" s="134">
        <v>28.94</v>
      </c>
      <c r="AA1375" s="31" t="str">
        <f t="shared" si="388"/>
        <v>-</v>
      </c>
      <c r="AB1375" s="31">
        <f t="shared" si="389"/>
        <v>28.94</v>
      </c>
    </row>
    <row r="1376" spans="1:28" x14ac:dyDescent="0.3">
      <c r="A1376" s="133">
        <v>42792.958333333336</v>
      </c>
      <c r="B1376" s="152">
        <f t="shared" si="390"/>
        <v>2</v>
      </c>
      <c r="C1376" s="152">
        <f t="shared" si="391"/>
        <v>26</v>
      </c>
      <c r="D1376" s="152">
        <f t="shared" si="392"/>
        <v>23</v>
      </c>
      <c r="E1376" s="38" t="str">
        <f t="shared" si="393"/>
        <v>W</v>
      </c>
      <c r="F1376" s="134">
        <v>22.98</v>
      </c>
      <c r="G1376" s="38" t="str">
        <f t="shared" si="394"/>
        <v>-</v>
      </c>
      <c r="H1376" s="38">
        <f t="shared" si="395"/>
        <v>22.98</v>
      </c>
      <c r="K1376" s="133">
        <v>43157.958333333336</v>
      </c>
      <c r="L1376" s="9">
        <f t="shared" si="378"/>
        <v>2</v>
      </c>
      <c r="M1376" s="9">
        <f t="shared" si="379"/>
        <v>26</v>
      </c>
      <c r="N1376" s="9">
        <f t="shared" si="380"/>
        <v>23</v>
      </c>
      <c r="O1376" s="31" t="str">
        <f t="shared" si="381"/>
        <v/>
      </c>
      <c r="P1376" s="134">
        <v>22.09</v>
      </c>
      <c r="Q1376" s="31" t="str">
        <f t="shared" si="382"/>
        <v>-</v>
      </c>
      <c r="R1376" s="31">
        <f t="shared" si="383"/>
        <v>22.09</v>
      </c>
      <c r="U1376" s="133">
        <v>43522.958333333336</v>
      </c>
      <c r="V1376" s="9">
        <f t="shared" si="384"/>
        <v>2</v>
      </c>
      <c r="W1376" s="9">
        <f t="shared" si="385"/>
        <v>26</v>
      </c>
      <c r="X1376" s="9">
        <f t="shared" si="386"/>
        <v>23</v>
      </c>
      <c r="Y1376" s="31" t="str">
        <f t="shared" si="387"/>
        <v/>
      </c>
      <c r="Z1376" s="134">
        <v>26.76</v>
      </c>
      <c r="AA1376" s="31" t="str">
        <f t="shared" si="388"/>
        <v>-</v>
      </c>
      <c r="AB1376" s="31">
        <f t="shared" si="389"/>
        <v>26.76</v>
      </c>
    </row>
    <row r="1377" spans="1:28" x14ac:dyDescent="0.3">
      <c r="A1377" s="133">
        <v>42793</v>
      </c>
      <c r="B1377" s="152">
        <f t="shared" si="390"/>
        <v>2</v>
      </c>
      <c r="C1377" s="152">
        <f t="shared" si="391"/>
        <v>27</v>
      </c>
      <c r="D1377" s="152">
        <f t="shared" si="392"/>
        <v>0</v>
      </c>
      <c r="E1377" s="38" t="str">
        <f t="shared" si="393"/>
        <v/>
      </c>
      <c r="F1377" s="134">
        <v>22.19</v>
      </c>
      <c r="G1377" s="38" t="str">
        <f t="shared" si="394"/>
        <v>-</v>
      </c>
      <c r="H1377" s="38">
        <f t="shared" si="395"/>
        <v>22.19</v>
      </c>
      <c r="K1377" s="133">
        <v>43158</v>
      </c>
      <c r="L1377" s="9">
        <f t="shared" si="378"/>
        <v>2</v>
      </c>
      <c r="M1377" s="9">
        <f t="shared" si="379"/>
        <v>27</v>
      </c>
      <c r="N1377" s="9">
        <f t="shared" si="380"/>
        <v>0</v>
      </c>
      <c r="O1377" s="31" t="str">
        <f t="shared" si="381"/>
        <v/>
      </c>
      <c r="P1377" s="134">
        <v>22.67</v>
      </c>
      <c r="Q1377" s="31" t="str">
        <f t="shared" si="382"/>
        <v>-</v>
      </c>
      <c r="R1377" s="31">
        <f t="shared" si="383"/>
        <v>22.67</v>
      </c>
      <c r="U1377" s="133">
        <v>43523</v>
      </c>
      <c r="V1377" s="9">
        <f t="shared" si="384"/>
        <v>2</v>
      </c>
      <c r="W1377" s="9">
        <f t="shared" si="385"/>
        <v>27</v>
      </c>
      <c r="X1377" s="9">
        <f t="shared" si="386"/>
        <v>0</v>
      </c>
      <c r="Y1377" s="31" t="str">
        <f t="shared" si="387"/>
        <v/>
      </c>
      <c r="Z1377" s="134">
        <v>27.25</v>
      </c>
      <c r="AA1377" s="31" t="str">
        <f t="shared" si="388"/>
        <v>-</v>
      </c>
      <c r="AB1377" s="31">
        <f t="shared" si="389"/>
        <v>27.25</v>
      </c>
    </row>
    <row r="1378" spans="1:28" x14ac:dyDescent="0.3">
      <c r="A1378" s="133">
        <v>42793.041666666664</v>
      </c>
      <c r="B1378" s="152">
        <f t="shared" si="390"/>
        <v>2</v>
      </c>
      <c r="C1378" s="152">
        <f t="shared" si="391"/>
        <v>27</v>
      </c>
      <c r="D1378" s="152">
        <f t="shared" si="392"/>
        <v>1</v>
      </c>
      <c r="E1378" s="38" t="str">
        <f t="shared" si="393"/>
        <v/>
      </c>
      <c r="F1378" s="134">
        <v>22.02</v>
      </c>
      <c r="G1378" s="38" t="str">
        <f t="shared" si="394"/>
        <v>-</v>
      </c>
      <c r="H1378" s="38">
        <f t="shared" si="395"/>
        <v>22.02</v>
      </c>
      <c r="K1378" s="133">
        <v>43158.041666666664</v>
      </c>
      <c r="L1378" s="9">
        <f t="shared" si="378"/>
        <v>2</v>
      </c>
      <c r="M1378" s="9">
        <f t="shared" si="379"/>
        <v>27</v>
      </c>
      <c r="N1378" s="9">
        <f t="shared" si="380"/>
        <v>1</v>
      </c>
      <c r="O1378" s="31" t="str">
        <f t="shared" si="381"/>
        <v/>
      </c>
      <c r="P1378" s="134">
        <v>22.92</v>
      </c>
      <c r="Q1378" s="31" t="str">
        <f t="shared" si="382"/>
        <v>-</v>
      </c>
      <c r="R1378" s="31">
        <f t="shared" si="383"/>
        <v>22.92</v>
      </c>
      <c r="U1378" s="133">
        <v>43523.041666666664</v>
      </c>
      <c r="V1378" s="9">
        <f t="shared" si="384"/>
        <v>2</v>
      </c>
      <c r="W1378" s="9">
        <f t="shared" si="385"/>
        <v>27</v>
      </c>
      <c r="X1378" s="9">
        <f t="shared" si="386"/>
        <v>1</v>
      </c>
      <c r="Y1378" s="31" t="str">
        <f t="shared" si="387"/>
        <v/>
      </c>
      <c r="Z1378" s="134">
        <v>27.91</v>
      </c>
      <c r="AA1378" s="31" t="str">
        <f t="shared" si="388"/>
        <v>-</v>
      </c>
      <c r="AB1378" s="31">
        <f t="shared" si="389"/>
        <v>27.91</v>
      </c>
    </row>
    <row r="1379" spans="1:28" x14ac:dyDescent="0.3">
      <c r="A1379" s="133">
        <v>42793.083333333336</v>
      </c>
      <c r="B1379" s="152">
        <f t="shared" si="390"/>
        <v>2</v>
      </c>
      <c r="C1379" s="152">
        <f t="shared" si="391"/>
        <v>27</v>
      </c>
      <c r="D1379" s="152">
        <f t="shared" si="392"/>
        <v>2</v>
      </c>
      <c r="E1379" s="38" t="str">
        <f t="shared" si="393"/>
        <v/>
      </c>
      <c r="F1379" s="134">
        <v>22.17</v>
      </c>
      <c r="G1379" s="38" t="str">
        <f t="shared" si="394"/>
        <v>-</v>
      </c>
      <c r="H1379" s="38">
        <f t="shared" si="395"/>
        <v>22.17</v>
      </c>
      <c r="K1379" s="133">
        <v>43158.083333333336</v>
      </c>
      <c r="L1379" s="9">
        <f t="shared" si="378"/>
        <v>2</v>
      </c>
      <c r="M1379" s="9">
        <f t="shared" si="379"/>
        <v>27</v>
      </c>
      <c r="N1379" s="9">
        <f t="shared" si="380"/>
        <v>2</v>
      </c>
      <c r="O1379" s="31" t="str">
        <f t="shared" si="381"/>
        <v/>
      </c>
      <c r="P1379" s="134">
        <v>22.49</v>
      </c>
      <c r="Q1379" s="31" t="str">
        <f t="shared" si="382"/>
        <v>-</v>
      </c>
      <c r="R1379" s="31">
        <f t="shared" si="383"/>
        <v>22.49</v>
      </c>
      <c r="U1379" s="133">
        <v>43523.083333333336</v>
      </c>
      <c r="V1379" s="9">
        <f t="shared" si="384"/>
        <v>2</v>
      </c>
      <c r="W1379" s="9">
        <f t="shared" si="385"/>
        <v>27</v>
      </c>
      <c r="X1379" s="9">
        <f t="shared" si="386"/>
        <v>2</v>
      </c>
      <c r="Y1379" s="31" t="str">
        <f t="shared" si="387"/>
        <v/>
      </c>
      <c r="Z1379" s="134">
        <v>27.85</v>
      </c>
      <c r="AA1379" s="31" t="str">
        <f t="shared" si="388"/>
        <v>-</v>
      </c>
      <c r="AB1379" s="31">
        <f t="shared" si="389"/>
        <v>27.85</v>
      </c>
    </row>
    <row r="1380" spans="1:28" x14ac:dyDescent="0.3">
      <c r="A1380" s="133">
        <v>42793.125</v>
      </c>
      <c r="B1380" s="152">
        <f t="shared" si="390"/>
        <v>2</v>
      </c>
      <c r="C1380" s="152">
        <f t="shared" si="391"/>
        <v>27</v>
      </c>
      <c r="D1380" s="152">
        <f t="shared" si="392"/>
        <v>3</v>
      </c>
      <c r="E1380" s="38" t="str">
        <f t="shared" si="393"/>
        <v/>
      </c>
      <c r="F1380" s="134">
        <v>22.28</v>
      </c>
      <c r="G1380" s="38" t="str">
        <f t="shared" si="394"/>
        <v>-</v>
      </c>
      <c r="H1380" s="38">
        <f t="shared" si="395"/>
        <v>22.28</v>
      </c>
      <c r="K1380" s="133">
        <v>43158.125</v>
      </c>
      <c r="L1380" s="9">
        <f t="shared" si="378"/>
        <v>2</v>
      </c>
      <c r="M1380" s="9">
        <f t="shared" si="379"/>
        <v>27</v>
      </c>
      <c r="N1380" s="9">
        <f t="shared" si="380"/>
        <v>3</v>
      </c>
      <c r="O1380" s="31" t="str">
        <f t="shared" si="381"/>
        <v/>
      </c>
      <c r="P1380" s="134">
        <v>23.03</v>
      </c>
      <c r="Q1380" s="31" t="str">
        <f t="shared" si="382"/>
        <v>-</v>
      </c>
      <c r="R1380" s="31">
        <f t="shared" si="383"/>
        <v>23.03</v>
      </c>
      <c r="U1380" s="133">
        <v>43523.125</v>
      </c>
      <c r="V1380" s="9">
        <f t="shared" si="384"/>
        <v>2</v>
      </c>
      <c r="W1380" s="9">
        <f t="shared" si="385"/>
        <v>27</v>
      </c>
      <c r="X1380" s="9">
        <f t="shared" si="386"/>
        <v>3</v>
      </c>
      <c r="Y1380" s="31" t="str">
        <f t="shared" si="387"/>
        <v/>
      </c>
      <c r="Z1380" s="134">
        <v>27.36</v>
      </c>
      <c r="AA1380" s="31" t="str">
        <f t="shared" si="388"/>
        <v>-</v>
      </c>
      <c r="AB1380" s="31">
        <f t="shared" si="389"/>
        <v>27.36</v>
      </c>
    </row>
    <row r="1381" spans="1:28" x14ac:dyDescent="0.3">
      <c r="A1381" s="133">
        <v>42793.166666666664</v>
      </c>
      <c r="B1381" s="152">
        <f t="shared" si="390"/>
        <v>2</v>
      </c>
      <c r="C1381" s="152">
        <f t="shared" si="391"/>
        <v>27</v>
      </c>
      <c r="D1381" s="152">
        <f t="shared" si="392"/>
        <v>4</v>
      </c>
      <c r="E1381" s="38" t="str">
        <f t="shared" si="393"/>
        <v/>
      </c>
      <c r="F1381" s="134">
        <v>23.5</v>
      </c>
      <c r="G1381" s="38" t="str">
        <f t="shared" si="394"/>
        <v>-</v>
      </c>
      <c r="H1381" s="38">
        <f t="shared" si="395"/>
        <v>23.5</v>
      </c>
      <c r="K1381" s="133">
        <v>43158.166666666664</v>
      </c>
      <c r="L1381" s="9">
        <f t="shared" si="378"/>
        <v>2</v>
      </c>
      <c r="M1381" s="9">
        <f t="shared" si="379"/>
        <v>27</v>
      </c>
      <c r="N1381" s="9">
        <f t="shared" si="380"/>
        <v>4</v>
      </c>
      <c r="O1381" s="31" t="str">
        <f t="shared" si="381"/>
        <v/>
      </c>
      <c r="P1381" s="134">
        <v>22.83</v>
      </c>
      <c r="Q1381" s="31" t="str">
        <f t="shared" si="382"/>
        <v>-</v>
      </c>
      <c r="R1381" s="31">
        <f t="shared" si="383"/>
        <v>22.83</v>
      </c>
      <c r="U1381" s="133">
        <v>43523.166666666664</v>
      </c>
      <c r="V1381" s="9">
        <f t="shared" si="384"/>
        <v>2</v>
      </c>
      <c r="W1381" s="9">
        <f t="shared" si="385"/>
        <v>27</v>
      </c>
      <c r="X1381" s="9">
        <f t="shared" si="386"/>
        <v>4</v>
      </c>
      <c r="Y1381" s="31" t="str">
        <f t="shared" si="387"/>
        <v/>
      </c>
      <c r="Z1381" s="134">
        <v>28.51</v>
      </c>
      <c r="AA1381" s="31" t="str">
        <f t="shared" si="388"/>
        <v>-</v>
      </c>
      <c r="AB1381" s="31">
        <f t="shared" si="389"/>
        <v>28.51</v>
      </c>
    </row>
    <row r="1382" spans="1:28" x14ac:dyDescent="0.3">
      <c r="A1382" s="133">
        <v>42793.208333333336</v>
      </c>
      <c r="B1382" s="152">
        <f t="shared" si="390"/>
        <v>2</v>
      </c>
      <c r="C1382" s="152">
        <f t="shared" si="391"/>
        <v>27</v>
      </c>
      <c r="D1382" s="152">
        <f t="shared" si="392"/>
        <v>5</v>
      </c>
      <c r="E1382" s="38" t="str">
        <f t="shared" si="393"/>
        <v/>
      </c>
      <c r="F1382" s="134">
        <v>28.52</v>
      </c>
      <c r="G1382" s="38" t="str">
        <f t="shared" si="394"/>
        <v>-</v>
      </c>
      <c r="H1382" s="38">
        <f t="shared" si="395"/>
        <v>28.52</v>
      </c>
      <c r="K1382" s="133">
        <v>43158.208333333336</v>
      </c>
      <c r="L1382" s="9">
        <f t="shared" si="378"/>
        <v>2</v>
      </c>
      <c r="M1382" s="9">
        <f t="shared" si="379"/>
        <v>27</v>
      </c>
      <c r="N1382" s="9">
        <f t="shared" si="380"/>
        <v>5</v>
      </c>
      <c r="O1382" s="31" t="str">
        <f t="shared" si="381"/>
        <v/>
      </c>
      <c r="P1382" s="134">
        <v>30.66</v>
      </c>
      <c r="Q1382" s="31" t="str">
        <f t="shared" si="382"/>
        <v>-</v>
      </c>
      <c r="R1382" s="31">
        <f t="shared" si="383"/>
        <v>30.66</v>
      </c>
      <c r="U1382" s="133">
        <v>43523.208333333336</v>
      </c>
      <c r="V1382" s="9">
        <f t="shared" si="384"/>
        <v>2</v>
      </c>
      <c r="W1382" s="9">
        <f t="shared" si="385"/>
        <v>27</v>
      </c>
      <c r="X1382" s="9">
        <f t="shared" si="386"/>
        <v>5</v>
      </c>
      <c r="Y1382" s="31" t="str">
        <f t="shared" si="387"/>
        <v/>
      </c>
      <c r="Z1382" s="134">
        <v>32.17</v>
      </c>
      <c r="AA1382" s="31" t="str">
        <f t="shared" si="388"/>
        <v>-</v>
      </c>
      <c r="AB1382" s="31">
        <f t="shared" si="389"/>
        <v>32.17</v>
      </c>
    </row>
    <row r="1383" spans="1:28" x14ac:dyDescent="0.3">
      <c r="A1383" s="133">
        <v>42793.25</v>
      </c>
      <c r="B1383" s="152">
        <f t="shared" si="390"/>
        <v>2</v>
      </c>
      <c r="C1383" s="152">
        <f t="shared" si="391"/>
        <v>27</v>
      </c>
      <c r="D1383" s="152">
        <f t="shared" si="392"/>
        <v>6</v>
      </c>
      <c r="E1383" s="38" t="str">
        <f t="shared" si="393"/>
        <v/>
      </c>
      <c r="F1383" s="134">
        <v>38.979999999999997</v>
      </c>
      <c r="G1383" s="38" t="str">
        <f t="shared" si="394"/>
        <v>-</v>
      </c>
      <c r="H1383" s="38">
        <f t="shared" si="395"/>
        <v>38.979999999999997</v>
      </c>
      <c r="K1383" s="133">
        <v>43158.25</v>
      </c>
      <c r="L1383" s="9">
        <f t="shared" si="378"/>
        <v>2</v>
      </c>
      <c r="M1383" s="9">
        <f t="shared" si="379"/>
        <v>27</v>
      </c>
      <c r="N1383" s="9">
        <f t="shared" si="380"/>
        <v>6</v>
      </c>
      <c r="O1383" s="31" t="str">
        <f t="shared" si="381"/>
        <v/>
      </c>
      <c r="P1383" s="134">
        <v>40.93</v>
      </c>
      <c r="Q1383" s="31" t="str">
        <f t="shared" si="382"/>
        <v>-</v>
      </c>
      <c r="R1383" s="31">
        <f t="shared" si="383"/>
        <v>40.93</v>
      </c>
      <c r="U1383" s="133">
        <v>43523.25</v>
      </c>
      <c r="V1383" s="9">
        <f t="shared" si="384"/>
        <v>2</v>
      </c>
      <c r="W1383" s="9">
        <f t="shared" si="385"/>
        <v>27</v>
      </c>
      <c r="X1383" s="9">
        <f t="shared" si="386"/>
        <v>6</v>
      </c>
      <c r="Y1383" s="31" t="str">
        <f t="shared" si="387"/>
        <v/>
      </c>
      <c r="Z1383" s="134">
        <v>44.87</v>
      </c>
      <c r="AA1383" s="31" t="str">
        <f t="shared" si="388"/>
        <v>-</v>
      </c>
      <c r="AB1383" s="31">
        <f t="shared" si="389"/>
        <v>44.87</v>
      </c>
    </row>
    <row r="1384" spans="1:28" x14ac:dyDescent="0.3">
      <c r="A1384" s="133">
        <v>42793.291666666664</v>
      </c>
      <c r="B1384" s="152">
        <f t="shared" si="390"/>
        <v>2</v>
      </c>
      <c r="C1384" s="152">
        <f t="shared" si="391"/>
        <v>27</v>
      </c>
      <c r="D1384" s="152">
        <f t="shared" si="392"/>
        <v>7</v>
      </c>
      <c r="E1384" s="38" t="str">
        <f t="shared" si="393"/>
        <v/>
      </c>
      <c r="F1384" s="134">
        <v>37.090000000000003</v>
      </c>
      <c r="G1384" s="38" t="str">
        <f t="shared" si="394"/>
        <v>-</v>
      </c>
      <c r="H1384" s="38">
        <f t="shared" si="395"/>
        <v>37.090000000000003</v>
      </c>
      <c r="K1384" s="133">
        <v>43158.291666666664</v>
      </c>
      <c r="L1384" s="9">
        <f t="shared" si="378"/>
        <v>2</v>
      </c>
      <c r="M1384" s="9">
        <f t="shared" si="379"/>
        <v>27</v>
      </c>
      <c r="N1384" s="9">
        <f t="shared" si="380"/>
        <v>7</v>
      </c>
      <c r="O1384" s="31" t="str">
        <f t="shared" si="381"/>
        <v/>
      </c>
      <c r="P1384" s="134">
        <v>38.03</v>
      </c>
      <c r="Q1384" s="31" t="str">
        <f t="shared" si="382"/>
        <v>-</v>
      </c>
      <c r="R1384" s="31">
        <f t="shared" si="383"/>
        <v>38.03</v>
      </c>
      <c r="U1384" s="133">
        <v>43523.291666666664</v>
      </c>
      <c r="V1384" s="9">
        <f t="shared" si="384"/>
        <v>2</v>
      </c>
      <c r="W1384" s="9">
        <f t="shared" si="385"/>
        <v>27</v>
      </c>
      <c r="X1384" s="9">
        <f t="shared" si="386"/>
        <v>7</v>
      </c>
      <c r="Y1384" s="31" t="str">
        <f t="shared" si="387"/>
        <v/>
      </c>
      <c r="Z1384" s="134">
        <v>46.43</v>
      </c>
      <c r="AA1384" s="31" t="str">
        <f t="shared" si="388"/>
        <v>-</v>
      </c>
      <c r="AB1384" s="31">
        <f t="shared" si="389"/>
        <v>46.43</v>
      </c>
    </row>
    <row r="1385" spans="1:28" x14ac:dyDescent="0.3">
      <c r="A1385" s="133">
        <v>42793.333333333336</v>
      </c>
      <c r="B1385" s="152">
        <f t="shared" si="390"/>
        <v>2</v>
      </c>
      <c r="C1385" s="152">
        <f t="shared" si="391"/>
        <v>27</v>
      </c>
      <c r="D1385" s="152">
        <f t="shared" si="392"/>
        <v>8</v>
      </c>
      <c r="E1385" s="38" t="str">
        <f t="shared" si="393"/>
        <v/>
      </c>
      <c r="F1385" s="134">
        <v>35.590000000000003</v>
      </c>
      <c r="G1385" s="38">
        <f t="shared" si="394"/>
        <v>35.590000000000003</v>
      </c>
      <c r="H1385" s="38" t="str">
        <f t="shared" si="395"/>
        <v>-</v>
      </c>
      <c r="K1385" s="133">
        <v>43158.333333333336</v>
      </c>
      <c r="L1385" s="9">
        <f t="shared" si="378"/>
        <v>2</v>
      </c>
      <c r="M1385" s="9">
        <f t="shared" si="379"/>
        <v>27</v>
      </c>
      <c r="N1385" s="9">
        <f t="shared" si="380"/>
        <v>8</v>
      </c>
      <c r="O1385" s="31" t="str">
        <f t="shared" si="381"/>
        <v/>
      </c>
      <c r="P1385" s="134">
        <v>35.200000000000003</v>
      </c>
      <c r="Q1385" s="31">
        <f t="shared" si="382"/>
        <v>35.200000000000003</v>
      </c>
      <c r="R1385" s="31" t="str">
        <f t="shared" si="383"/>
        <v>-</v>
      </c>
      <c r="U1385" s="133">
        <v>43523.333333333336</v>
      </c>
      <c r="V1385" s="9">
        <f t="shared" si="384"/>
        <v>2</v>
      </c>
      <c r="W1385" s="9">
        <f t="shared" si="385"/>
        <v>27</v>
      </c>
      <c r="X1385" s="9">
        <f t="shared" si="386"/>
        <v>8</v>
      </c>
      <c r="Y1385" s="31" t="str">
        <f t="shared" si="387"/>
        <v/>
      </c>
      <c r="Z1385" s="134">
        <v>40.1</v>
      </c>
      <c r="AA1385" s="31">
        <f t="shared" si="388"/>
        <v>40.1</v>
      </c>
      <c r="AB1385" s="31" t="str">
        <f t="shared" si="389"/>
        <v>-</v>
      </c>
    </row>
    <row r="1386" spans="1:28" x14ac:dyDescent="0.3">
      <c r="A1386" s="133">
        <v>42793.375</v>
      </c>
      <c r="B1386" s="152">
        <f t="shared" si="390"/>
        <v>2</v>
      </c>
      <c r="C1386" s="152">
        <f t="shared" si="391"/>
        <v>27</v>
      </c>
      <c r="D1386" s="152">
        <f t="shared" si="392"/>
        <v>9</v>
      </c>
      <c r="E1386" s="38" t="str">
        <f t="shared" si="393"/>
        <v/>
      </c>
      <c r="F1386" s="134">
        <v>34.56</v>
      </c>
      <c r="G1386" s="38">
        <f t="shared" si="394"/>
        <v>34.56</v>
      </c>
      <c r="H1386" s="38" t="str">
        <f t="shared" si="395"/>
        <v>-</v>
      </c>
      <c r="K1386" s="133">
        <v>43158.375</v>
      </c>
      <c r="L1386" s="9">
        <f t="shared" si="378"/>
        <v>2</v>
      </c>
      <c r="M1386" s="9">
        <f t="shared" si="379"/>
        <v>27</v>
      </c>
      <c r="N1386" s="9">
        <f t="shared" si="380"/>
        <v>9</v>
      </c>
      <c r="O1386" s="31" t="str">
        <f t="shared" si="381"/>
        <v/>
      </c>
      <c r="P1386" s="134">
        <v>31.37</v>
      </c>
      <c r="Q1386" s="31">
        <f t="shared" si="382"/>
        <v>31.37</v>
      </c>
      <c r="R1386" s="31" t="str">
        <f t="shared" si="383"/>
        <v>-</v>
      </c>
      <c r="U1386" s="133">
        <v>43523.375</v>
      </c>
      <c r="V1386" s="9">
        <f t="shared" si="384"/>
        <v>2</v>
      </c>
      <c r="W1386" s="9">
        <f t="shared" si="385"/>
        <v>27</v>
      </c>
      <c r="X1386" s="9">
        <f t="shared" si="386"/>
        <v>9</v>
      </c>
      <c r="Y1386" s="31" t="str">
        <f t="shared" si="387"/>
        <v/>
      </c>
      <c r="Z1386" s="134">
        <v>39.159999999999997</v>
      </c>
      <c r="AA1386" s="31">
        <f t="shared" si="388"/>
        <v>39.159999999999997</v>
      </c>
      <c r="AB1386" s="31" t="str">
        <f t="shared" si="389"/>
        <v>-</v>
      </c>
    </row>
    <row r="1387" spans="1:28" x14ac:dyDescent="0.3">
      <c r="A1387" s="133">
        <v>42793.416666666664</v>
      </c>
      <c r="B1387" s="152">
        <f t="shared" si="390"/>
        <v>2</v>
      </c>
      <c r="C1387" s="152">
        <f t="shared" si="391"/>
        <v>27</v>
      </c>
      <c r="D1387" s="152">
        <f t="shared" si="392"/>
        <v>10</v>
      </c>
      <c r="E1387" s="38" t="str">
        <f t="shared" si="393"/>
        <v/>
      </c>
      <c r="F1387" s="134">
        <v>34.17</v>
      </c>
      <c r="G1387" s="38">
        <f t="shared" si="394"/>
        <v>34.17</v>
      </c>
      <c r="H1387" s="38" t="str">
        <f t="shared" si="395"/>
        <v>-</v>
      </c>
      <c r="K1387" s="133">
        <v>43158.416666666664</v>
      </c>
      <c r="L1387" s="9">
        <f t="shared" si="378"/>
        <v>2</v>
      </c>
      <c r="M1387" s="9">
        <f t="shared" si="379"/>
        <v>27</v>
      </c>
      <c r="N1387" s="9">
        <f t="shared" si="380"/>
        <v>10</v>
      </c>
      <c r="O1387" s="31" t="str">
        <f t="shared" si="381"/>
        <v/>
      </c>
      <c r="P1387" s="134">
        <v>28.21</v>
      </c>
      <c r="Q1387" s="31">
        <f t="shared" si="382"/>
        <v>28.21</v>
      </c>
      <c r="R1387" s="31" t="str">
        <f t="shared" si="383"/>
        <v>-</v>
      </c>
      <c r="U1387" s="133">
        <v>43523.416666666664</v>
      </c>
      <c r="V1387" s="9">
        <f t="shared" si="384"/>
        <v>2</v>
      </c>
      <c r="W1387" s="9">
        <f t="shared" si="385"/>
        <v>27</v>
      </c>
      <c r="X1387" s="9">
        <f t="shared" si="386"/>
        <v>10</v>
      </c>
      <c r="Y1387" s="31" t="str">
        <f t="shared" si="387"/>
        <v/>
      </c>
      <c r="Z1387" s="134">
        <v>41.53</v>
      </c>
      <c r="AA1387" s="31">
        <f t="shared" si="388"/>
        <v>41.53</v>
      </c>
      <c r="AB1387" s="31" t="str">
        <f t="shared" si="389"/>
        <v>-</v>
      </c>
    </row>
    <row r="1388" spans="1:28" x14ac:dyDescent="0.3">
      <c r="A1388" s="133">
        <v>42793.458333333336</v>
      </c>
      <c r="B1388" s="152">
        <f t="shared" si="390"/>
        <v>2</v>
      </c>
      <c r="C1388" s="152">
        <f t="shared" si="391"/>
        <v>27</v>
      </c>
      <c r="D1388" s="152">
        <f t="shared" si="392"/>
        <v>11</v>
      </c>
      <c r="E1388" s="38" t="str">
        <f t="shared" si="393"/>
        <v/>
      </c>
      <c r="F1388" s="134">
        <v>31.56</v>
      </c>
      <c r="G1388" s="38">
        <f t="shared" si="394"/>
        <v>31.56</v>
      </c>
      <c r="H1388" s="38" t="str">
        <f t="shared" si="395"/>
        <v>-</v>
      </c>
      <c r="K1388" s="133">
        <v>43158.458333333336</v>
      </c>
      <c r="L1388" s="9">
        <f t="shared" si="378"/>
        <v>2</v>
      </c>
      <c r="M1388" s="9">
        <f t="shared" si="379"/>
        <v>27</v>
      </c>
      <c r="N1388" s="9">
        <f t="shared" si="380"/>
        <v>11</v>
      </c>
      <c r="O1388" s="31" t="str">
        <f t="shared" si="381"/>
        <v/>
      </c>
      <c r="P1388" s="134">
        <v>24.85</v>
      </c>
      <c r="Q1388" s="31">
        <f t="shared" si="382"/>
        <v>24.85</v>
      </c>
      <c r="R1388" s="31" t="str">
        <f t="shared" si="383"/>
        <v>-</v>
      </c>
      <c r="U1388" s="133">
        <v>43523.458333333336</v>
      </c>
      <c r="V1388" s="9">
        <f t="shared" si="384"/>
        <v>2</v>
      </c>
      <c r="W1388" s="9">
        <f t="shared" si="385"/>
        <v>27</v>
      </c>
      <c r="X1388" s="9">
        <f t="shared" si="386"/>
        <v>11</v>
      </c>
      <c r="Y1388" s="31" t="str">
        <f t="shared" si="387"/>
        <v/>
      </c>
      <c r="Z1388" s="134">
        <v>33.72</v>
      </c>
      <c r="AA1388" s="31">
        <f t="shared" si="388"/>
        <v>33.72</v>
      </c>
      <c r="AB1388" s="31" t="str">
        <f t="shared" si="389"/>
        <v>-</v>
      </c>
    </row>
    <row r="1389" spans="1:28" x14ac:dyDescent="0.3">
      <c r="A1389" s="133">
        <v>42793.5</v>
      </c>
      <c r="B1389" s="152">
        <f t="shared" si="390"/>
        <v>2</v>
      </c>
      <c r="C1389" s="152">
        <f t="shared" si="391"/>
        <v>27</v>
      </c>
      <c r="D1389" s="152">
        <f t="shared" si="392"/>
        <v>12</v>
      </c>
      <c r="E1389" s="38" t="str">
        <f t="shared" si="393"/>
        <v/>
      </c>
      <c r="F1389" s="134">
        <v>28.53</v>
      </c>
      <c r="G1389" s="38">
        <f t="shared" si="394"/>
        <v>28.53</v>
      </c>
      <c r="H1389" s="38" t="str">
        <f t="shared" si="395"/>
        <v>-</v>
      </c>
      <c r="K1389" s="133">
        <v>43158.5</v>
      </c>
      <c r="L1389" s="9">
        <f t="shared" si="378"/>
        <v>2</v>
      </c>
      <c r="M1389" s="9">
        <f t="shared" si="379"/>
        <v>27</v>
      </c>
      <c r="N1389" s="9">
        <f t="shared" si="380"/>
        <v>12</v>
      </c>
      <c r="O1389" s="31" t="str">
        <f t="shared" si="381"/>
        <v/>
      </c>
      <c r="P1389" s="134">
        <v>23.91</v>
      </c>
      <c r="Q1389" s="31">
        <f t="shared" si="382"/>
        <v>23.91</v>
      </c>
      <c r="R1389" s="31" t="str">
        <f t="shared" si="383"/>
        <v>-</v>
      </c>
      <c r="U1389" s="133">
        <v>43523.5</v>
      </c>
      <c r="V1389" s="9">
        <f t="shared" si="384"/>
        <v>2</v>
      </c>
      <c r="W1389" s="9">
        <f t="shared" si="385"/>
        <v>27</v>
      </c>
      <c r="X1389" s="9">
        <f t="shared" si="386"/>
        <v>12</v>
      </c>
      <c r="Y1389" s="31" t="str">
        <f t="shared" si="387"/>
        <v/>
      </c>
      <c r="Z1389" s="134">
        <v>29.82</v>
      </c>
      <c r="AA1389" s="31">
        <f t="shared" si="388"/>
        <v>29.82</v>
      </c>
      <c r="AB1389" s="31" t="str">
        <f t="shared" si="389"/>
        <v>-</v>
      </c>
    </row>
    <row r="1390" spans="1:28" x14ac:dyDescent="0.3">
      <c r="A1390" s="133">
        <v>42793.541666666664</v>
      </c>
      <c r="B1390" s="152">
        <f t="shared" si="390"/>
        <v>2</v>
      </c>
      <c r="C1390" s="152">
        <f t="shared" si="391"/>
        <v>27</v>
      </c>
      <c r="D1390" s="152">
        <f t="shared" si="392"/>
        <v>13</v>
      </c>
      <c r="E1390" s="38" t="str">
        <f t="shared" si="393"/>
        <v/>
      </c>
      <c r="F1390" s="134">
        <v>26.64</v>
      </c>
      <c r="G1390" s="38">
        <f t="shared" si="394"/>
        <v>26.64</v>
      </c>
      <c r="H1390" s="38" t="str">
        <f t="shared" si="395"/>
        <v>-</v>
      </c>
      <c r="K1390" s="133">
        <v>43158.541666666664</v>
      </c>
      <c r="L1390" s="9">
        <f t="shared" si="378"/>
        <v>2</v>
      </c>
      <c r="M1390" s="9">
        <f t="shared" si="379"/>
        <v>27</v>
      </c>
      <c r="N1390" s="9">
        <f t="shared" si="380"/>
        <v>13</v>
      </c>
      <c r="O1390" s="31" t="str">
        <f t="shared" si="381"/>
        <v/>
      </c>
      <c r="P1390" s="134">
        <v>23.43</v>
      </c>
      <c r="Q1390" s="31">
        <f t="shared" si="382"/>
        <v>23.43</v>
      </c>
      <c r="R1390" s="31" t="str">
        <f t="shared" si="383"/>
        <v>-</v>
      </c>
      <c r="U1390" s="133">
        <v>43523.541666666664</v>
      </c>
      <c r="V1390" s="9">
        <f t="shared" si="384"/>
        <v>2</v>
      </c>
      <c r="W1390" s="9">
        <f t="shared" si="385"/>
        <v>27</v>
      </c>
      <c r="X1390" s="9">
        <f t="shared" si="386"/>
        <v>13</v>
      </c>
      <c r="Y1390" s="31" t="str">
        <f t="shared" si="387"/>
        <v/>
      </c>
      <c r="Z1390" s="134">
        <v>28.74</v>
      </c>
      <c r="AA1390" s="31">
        <f t="shared" si="388"/>
        <v>28.74</v>
      </c>
      <c r="AB1390" s="31" t="str">
        <f t="shared" si="389"/>
        <v>-</v>
      </c>
    </row>
    <row r="1391" spans="1:28" x14ac:dyDescent="0.3">
      <c r="A1391" s="133">
        <v>42793.583333333336</v>
      </c>
      <c r="B1391" s="152">
        <f t="shared" si="390"/>
        <v>2</v>
      </c>
      <c r="C1391" s="152">
        <f t="shared" si="391"/>
        <v>27</v>
      </c>
      <c r="D1391" s="152">
        <f t="shared" si="392"/>
        <v>14</v>
      </c>
      <c r="E1391" s="38" t="str">
        <f t="shared" si="393"/>
        <v/>
      </c>
      <c r="F1391" s="134">
        <v>25.58</v>
      </c>
      <c r="G1391" s="38">
        <f t="shared" si="394"/>
        <v>25.58</v>
      </c>
      <c r="H1391" s="38" t="str">
        <f t="shared" si="395"/>
        <v>-</v>
      </c>
      <c r="K1391" s="133">
        <v>43158.583333333336</v>
      </c>
      <c r="L1391" s="9">
        <f t="shared" si="378"/>
        <v>2</v>
      </c>
      <c r="M1391" s="9">
        <f t="shared" si="379"/>
        <v>27</v>
      </c>
      <c r="N1391" s="9">
        <f t="shared" si="380"/>
        <v>14</v>
      </c>
      <c r="O1391" s="31" t="str">
        <f t="shared" si="381"/>
        <v/>
      </c>
      <c r="P1391" s="134">
        <v>22.52</v>
      </c>
      <c r="Q1391" s="31">
        <f t="shared" si="382"/>
        <v>22.52</v>
      </c>
      <c r="R1391" s="31" t="str">
        <f t="shared" si="383"/>
        <v>-</v>
      </c>
      <c r="U1391" s="133">
        <v>43523.583333333336</v>
      </c>
      <c r="V1391" s="9">
        <f t="shared" si="384"/>
        <v>2</v>
      </c>
      <c r="W1391" s="9">
        <f t="shared" si="385"/>
        <v>27</v>
      </c>
      <c r="X1391" s="9">
        <f t="shared" si="386"/>
        <v>14</v>
      </c>
      <c r="Y1391" s="31" t="str">
        <f t="shared" si="387"/>
        <v/>
      </c>
      <c r="Z1391" s="134">
        <v>27.8</v>
      </c>
      <c r="AA1391" s="31">
        <f t="shared" si="388"/>
        <v>27.8</v>
      </c>
      <c r="AB1391" s="31" t="str">
        <f t="shared" si="389"/>
        <v>-</v>
      </c>
    </row>
    <row r="1392" spans="1:28" x14ac:dyDescent="0.3">
      <c r="A1392" s="133">
        <v>42793.625</v>
      </c>
      <c r="B1392" s="152">
        <f t="shared" si="390"/>
        <v>2</v>
      </c>
      <c r="C1392" s="152">
        <f t="shared" si="391"/>
        <v>27</v>
      </c>
      <c r="D1392" s="152">
        <f t="shared" si="392"/>
        <v>15</v>
      </c>
      <c r="E1392" s="38" t="str">
        <f t="shared" si="393"/>
        <v/>
      </c>
      <c r="F1392" s="134">
        <v>24.98</v>
      </c>
      <c r="G1392" s="38">
        <f t="shared" si="394"/>
        <v>24.98</v>
      </c>
      <c r="H1392" s="38" t="str">
        <f t="shared" si="395"/>
        <v>-</v>
      </c>
      <c r="K1392" s="133">
        <v>43158.625</v>
      </c>
      <c r="L1392" s="9">
        <f t="shared" si="378"/>
        <v>2</v>
      </c>
      <c r="M1392" s="9">
        <f t="shared" si="379"/>
        <v>27</v>
      </c>
      <c r="N1392" s="9">
        <f t="shared" si="380"/>
        <v>15</v>
      </c>
      <c r="O1392" s="31" t="str">
        <f t="shared" si="381"/>
        <v/>
      </c>
      <c r="P1392" s="134">
        <v>22.56</v>
      </c>
      <c r="Q1392" s="31">
        <f t="shared" si="382"/>
        <v>22.56</v>
      </c>
      <c r="R1392" s="31" t="str">
        <f t="shared" si="383"/>
        <v>-</v>
      </c>
      <c r="U1392" s="133">
        <v>43523.625</v>
      </c>
      <c r="V1392" s="9">
        <f t="shared" si="384"/>
        <v>2</v>
      </c>
      <c r="W1392" s="9">
        <f t="shared" si="385"/>
        <v>27</v>
      </c>
      <c r="X1392" s="9">
        <f t="shared" si="386"/>
        <v>15</v>
      </c>
      <c r="Y1392" s="31" t="str">
        <f t="shared" si="387"/>
        <v/>
      </c>
      <c r="Z1392" s="134">
        <v>27.61</v>
      </c>
      <c r="AA1392" s="31">
        <f t="shared" si="388"/>
        <v>27.61</v>
      </c>
      <c r="AB1392" s="31" t="str">
        <f t="shared" si="389"/>
        <v>-</v>
      </c>
    </row>
    <row r="1393" spans="1:28" x14ac:dyDescent="0.3">
      <c r="A1393" s="133">
        <v>42793.666666666664</v>
      </c>
      <c r="B1393" s="152">
        <f t="shared" si="390"/>
        <v>2</v>
      </c>
      <c r="C1393" s="152">
        <f t="shared" si="391"/>
        <v>27</v>
      </c>
      <c r="D1393" s="152">
        <f t="shared" si="392"/>
        <v>16</v>
      </c>
      <c r="E1393" s="38" t="str">
        <f t="shared" si="393"/>
        <v/>
      </c>
      <c r="F1393" s="134">
        <v>25.18</v>
      </c>
      <c r="G1393" s="38">
        <f t="shared" si="394"/>
        <v>25.18</v>
      </c>
      <c r="H1393" s="38" t="str">
        <f t="shared" si="395"/>
        <v>-</v>
      </c>
      <c r="K1393" s="133">
        <v>43158.666666666664</v>
      </c>
      <c r="L1393" s="9">
        <f t="shared" si="378"/>
        <v>2</v>
      </c>
      <c r="M1393" s="9">
        <f t="shared" si="379"/>
        <v>27</v>
      </c>
      <c r="N1393" s="9">
        <f t="shared" si="380"/>
        <v>16</v>
      </c>
      <c r="O1393" s="31" t="str">
        <f t="shared" si="381"/>
        <v/>
      </c>
      <c r="P1393" s="134">
        <v>23.42</v>
      </c>
      <c r="Q1393" s="31">
        <f t="shared" si="382"/>
        <v>23.42</v>
      </c>
      <c r="R1393" s="31" t="str">
        <f t="shared" si="383"/>
        <v>-</v>
      </c>
      <c r="U1393" s="133">
        <v>43523.666666666664</v>
      </c>
      <c r="V1393" s="9">
        <f t="shared" si="384"/>
        <v>2</v>
      </c>
      <c r="W1393" s="9">
        <f t="shared" si="385"/>
        <v>27</v>
      </c>
      <c r="X1393" s="9">
        <f t="shared" si="386"/>
        <v>16</v>
      </c>
      <c r="Y1393" s="31" t="str">
        <f t="shared" si="387"/>
        <v/>
      </c>
      <c r="Z1393" s="134">
        <v>28.25</v>
      </c>
      <c r="AA1393" s="31">
        <f t="shared" si="388"/>
        <v>28.25</v>
      </c>
      <c r="AB1393" s="31" t="str">
        <f t="shared" si="389"/>
        <v>-</v>
      </c>
    </row>
    <row r="1394" spans="1:28" x14ac:dyDescent="0.3">
      <c r="A1394" s="133">
        <v>42793.708333333336</v>
      </c>
      <c r="B1394" s="152">
        <f t="shared" si="390"/>
        <v>2</v>
      </c>
      <c r="C1394" s="152">
        <f t="shared" si="391"/>
        <v>27</v>
      </c>
      <c r="D1394" s="152">
        <f t="shared" si="392"/>
        <v>17</v>
      </c>
      <c r="E1394" s="38" t="str">
        <f t="shared" si="393"/>
        <v/>
      </c>
      <c r="F1394" s="134">
        <v>28.94</v>
      </c>
      <c r="G1394" s="38" t="str">
        <f t="shared" si="394"/>
        <v>-</v>
      </c>
      <c r="H1394" s="38">
        <f t="shared" si="395"/>
        <v>28.94</v>
      </c>
      <c r="K1394" s="133">
        <v>43158.708333333336</v>
      </c>
      <c r="L1394" s="9">
        <f t="shared" si="378"/>
        <v>2</v>
      </c>
      <c r="M1394" s="9">
        <f t="shared" si="379"/>
        <v>27</v>
      </c>
      <c r="N1394" s="9">
        <f t="shared" si="380"/>
        <v>17</v>
      </c>
      <c r="O1394" s="31" t="str">
        <f t="shared" si="381"/>
        <v/>
      </c>
      <c r="P1394" s="134">
        <v>28.62</v>
      </c>
      <c r="Q1394" s="31" t="str">
        <f t="shared" si="382"/>
        <v>-</v>
      </c>
      <c r="R1394" s="31">
        <f t="shared" si="383"/>
        <v>28.62</v>
      </c>
      <c r="U1394" s="133">
        <v>43523.708333333336</v>
      </c>
      <c r="V1394" s="9">
        <f t="shared" si="384"/>
        <v>2</v>
      </c>
      <c r="W1394" s="9">
        <f t="shared" si="385"/>
        <v>27</v>
      </c>
      <c r="X1394" s="9">
        <f t="shared" si="386"/>
        <v>17</v>
      </c>
      <c r="Y1394" s="31" t="str">
        <f t="shared" si="387"/>
        <v/>
      </c>
      <c r="Z1394" s="134">
        <v>30.55</v>
      </c>
      <c r="AA1394" s="31" t="str">
        <f t="shared" si="388"/>
        <v>-</v>
      </c>
      <c r="AB1394" s="31">
        <f t="shared" si="389"/>
        <v>30.55</v>
      </c>
    </row>
    <row r="1395" spans="1:28" x14ac:dyDescent="0.3">
      <c r="A1395" s="133">
        <v>42793.75</v>
      </c>
      <c r="B1395" s="152">
        <f t="shared" si="390"/>
        <v>2</v>
      </c>
      <c r="C1395" s="152">
        <f t="shared" si="391"/>
        <v>27</v>
      </c>
      <c r="D1395" s="152">
        <f t="shared" si="392"/>
        <v>18</v>
      </c>
      <c r="E1395" s="38" t="str">
        <f t="shared" si="393"/>
        <v/>
      </c>
      <c r="F1395" s="134">
        <v>34.659999999999997</v>
      </c>
      <c r="G1395" s="38" t="str">
        <f t="shared" si="394"/>
        <v>-</v>
      </c>
      <c r="H1395" s="38">
        <f t="shared" si="395"/>
        <v>34.659999999999997</v>
      </c>
      <c r="K1395" s="133">
        <v>43158.75</v>
      </c>
      <c r="L1395" s="9">
        <f t="shared" si="378"/>
        <v>2</v>
      </c>
      <c r="M1395" s="9">
        <f t="shared" si="379"/>
        <v>27</v>
      </c>
      <c r="N1395" s="9">
        <f t="shared" si="380"/>
        <v>18</v>
      </c>
      <c r="O1395" s="31" t="str">
        <f t="shared" si="381"/>
        <v/>
      </c>
      <c r="P1395" s="134">
        <v>32.57</v>
      </c>
      <c r="Q1395" s="31" t="str">
        <f t="shared" si="382"/>
        <v>-</v>
      </c>
      <c r="R1395" s="31">
        <f t="shared" si="383"/>
        <v>32.57</v>
      </c>
      <c r="U1395" s="133">
        <v>43523.75</v>
      </c>
      <c r="V1395" s="9">
        <f t="shared" si="384"/>
        <v>2</v>
      </c>
      <c r="W1395" s="9">
        <f t="shared" si="385"/>
        <v>27</v>
      </c>
      <c r="X1395" s="9">
        <f t="shared" si="386"/>
        <v>18</v>
      </c>
      <c r="Y1395" s="31" t="str">
        <f t="shared" si="387"/>
        <v/>
      </c>
      <c r="Z1395" s="134">
        <v>38.840000000000003</v>
      </c>
      <c r="AA1395" s="31" t="str">
        <f t="shared" si="388"/>
        <v>-</v>
      </c>
      <c r="AB1395" s="31">
        <f t="shared" si="389"/>
        <v>38.840000000000003</v>
      </c>
    </row>
    <row r="1396" spans="1:28" x14ac:dyDescent="0.3">
      <c r="A1396" s="133">
        <v>42793.791666666664</v>
      </c>
      <c r="B1396" s="152">
        <f t="shared" si="390"/>
        <v>2</v>
      </c>
      <c r="C1396" s="152">
        <f t="shared" si="391"/>
        <v>27</v>
      </c>
      <c r="D1396" s="152">
        <f t="shared" si="392"/>
        <v>19</v>
      </c>
      <c r="E1396" s="38" t="str">
        <f t="shared" si="393"/>
        <v/>
      </c>
      <c r="F1396" s="134">
        <v>34.979999999999997</v>
      </c>
      <c r="G1396" s="38" t="str">
        <f t="shared" si="394"/>
        <v>-</v>
      </c>
      <c r="H1396" s="38">
        <f t="shared" si="395"/>
        <v>34.979999999999997</v>
      </c>
      <c r="K1396" s="133">
        <v>43158.791666666664</v>
      </c>
      <c r="L1396" s="9">
        <f t="shared" si="378"/>
        <v>2</v>
      </c>
      <c r="M1396" s="9">
        <f t="shared" si="379"/>
        <v>27</v>
      </c>
      <c r="N1396" s="9">
        <f t="shared" si="380"/>
        <v>19</v>
      </c>
      <c r="O1396" s="31" t="str">
        <f t="shared" si="381"/>
        <v/>
      </c>
      <c r="P1396" s="134">
        <v>30.83</v>
      </c>
      <c r="Q1396" s="31" t="str">
        <f t="shared" si="382"/>
        <v>-</v>
      </c>
      <c r="R1396" s="31">
        <f t="shared" si="383"/>
        <v>30.83</v>
      </c>
      <c r="U1396" s="133">
        <v>43523.791666666664</v>
      </c>
      <c r="V1396" s="9">
        <f t="shared" si="384"/>
        <v>2</v>
      </c>
      <c r="W1396" s="9">
        <f t="shared" si="385"/>
        <v>27</v>
      </c>
      <c r="X1396" s="9">
        <f t="shared" si="386"/>
        <v>19</v>
      </c>
      <c r="Y1396" s="31" t="str">
        <f t="shared" si="387"/>
        <v/>
      </c>
      <c r="Z1396" s="134">
        <v>40.74</v>
      </c>
      <c r="AA1396" s="31" t="str">
        <f t="shared" si="388"/>
        <v>-</v>
      </c>
      <c r="AB1396" s="31">
        <f t="shared" si="389"/>
        <v>40.74</v>
      </c>
    </row>
    <row r="1397" spans="1:28" x14ac:dyDescent="0.3">
      <c r="A1397" s="133">
        <v>42793.833333333336</v>
      </c>
      <c r="B1397" s="152">
        <f t="shared" si="390"/>
        <v>2</v>
      </c>
      <c r="C1397" s="152">
        <f t="shared" si="391"/>
        <v>27</v>
      </c>
      <c r="D1397" s="152">
        <f t="shared" si="392"/>
        <v>20</v>
      </c>
      <c r="E1397" s="38" t="str">
        <f t="shared" si="393"/>
        <v/>
      </c>
      <c r="F1397" s="134">
        <v>30.62</v>
      </c>
      <c r="G1397" s="38" t="str">
        <f t="shared" si="394"/>
        <v>-</v>
      </c>
      <c r="H1397" s="38">
        <f t="shared" si="395"/>
        <v>30.62</v>
      </c>
      <c r="K1397" s="133">
        <v>43158.833333333336</v>
      </c>
      <c r="L1397" s="9">
        <f t="shared" si="378"/>
        <v>2</v>
      </c>
      <c r="M1397" s="9">
        <f t="shared" si="379"/>
        <v>27</v>
      </c>
      <c r="N1397" s="9">
        <f t="shared" si="380"/>
        <v>20</v>
      </c>
      <c r="O1397" s="31" t="str">
        <f t="shared" si="381"/>
        <v/>
      </c>
      <c r="P1397" s="134">
        <v>30.87</v>
      </c>
      <c r="Q1397" s="31" t="str">
        <f t="shared" si="382"/>
        <v>-</v>
      </c>
      <c r="R1397" s="31">
        <f t="shared" si="383"/>
        <v>30.87</v>
      </c>
      <c r="U1397" s="133">
        <v>43523.833333333336</v>
      </c>
      <c r="V1397" s="9">
        <f t="shared" si="384"/>
        <v>2</v>
      </c>
      <c r="W1397" s="9">
        <f t="shared" si="385"/>
        <v>27</v>
      </c>
      <c r="X1397" s="9">
        <f t="shared" si="386"/>
        <v>20</v>
      </c>
      <c r="Y1397" s="31" t="str">
        <f t="shared" si="387"/>
        <v/>
      </c>
      <c r="Z1397" s="134">
        <v>34.130000000000003</v>
      </c>
      <c r="AA1397" s="31" t="str">
        <f t="shared" si="388"/>
        <v>-</v>
      </c>
      <c r="AB1397" s="31">
        <f t="shared" si="389"/>
        <v>34.130000000000003</v>
      </c>
    </row>
    <row r="1398" spans="1:28" x14ac:dyDescent="0.3">
      <c r="A1398" s="133">
        <v>42793.875</v>
      </c>
      <c r="B1398" s="152">
        <f t="shared" si="390"/>
        <v>2</v>
      </c>
      <c r="C1398" s="152">
        <f t="shared" si="391"/>
        <v>27</v>
      </c>
      <c r="D1398" s="152">
        <f t="shared" si="392"/>
        <v>21</v>
      </c>
      <c r="E1398" s="38" t="str">
        <f t="shared" si="393"/>
        <v/>
      </c>
      <c r="F1398" s="134">
        <v>26.77</v>
      </c>
      <c r="G1398" s="38" t="str">
        <f t="shared" si="394"/>
        <v>-</v>
      </c>
      <c r="H1398" s="38">
        <f t="shared" si="395"/>
        <v>26.77</v>
      </c>
      <c r="K1398" s="133">
        <v>43158.875</v>
      </c>
      <c r="L1398" s="9">
        <f t="shared" si="378"/>
        <v>2</v>
      </c>
      <c r="M1398" s="9">
        <f t="shared" si="379"/>
        <v>27</v>
      </c>
      <c r="N1398" s="9">
        <f t="shared" si="380"/>
        <v>21</v>
      </c>
      <c r="O1398" s="31" t="str">
        <f t="shared" si="381"/>
        <v/>
      </c>
      <c r="P1398" s="134">
        <v>28.31</v>
      </c>
      <c r="Q1398" s="31" t="str">
        <f t="shared" si="382"/>
        <v>-</v>
      </c>
      <c r="R1398" s="31">
        <f t="shared" si="383"/>
        <v>28.31</v>
      </c>
      <c r="U1398" s="133">
        <v>43523.875</v>
      </c>
      <c r="V1398" s="9">
        <f t="shared" si="384"/>
        <v>2</v>
      </c>
      <c r="W1398" s="9">
        <f t="shared" si="385"/>
        <v>27</v>
      </c>
      <c r="X1398" s="9">
        <f t="shared" si="386"/>
        <v>21</v>
      </c>
      <c r="Y1398" s="31" t="str">
        <f t="shared" si="387"/>
        <v/>
      </c>
      <c r="Z1398" s="134">
        <v>29.78</v>
      </c>
      <c r="AA1398" s="31" t="str">
        <f t="shared" si="388"/>
        <v>-</v>
      </c>
      <c r="AB1398" s="31">
        <f t="shared" si="389"/>
        <v>29.78</v>
      </c>
    </row>
    <row r="1399" spans="1:28" x14ac:dyDescent="0.3">
      <c r="A1399" s="133">
        <v>42793.916666666664</v>
      </c>
      <c r="B1399" s="152">
        <f t="shared" si="390"/>
        <v>2</v>
      </c>
      <c r="C1399" s="152">
        <f t="shared" si="391"/>
        <v>27</v>
      </c>
      <c r="D1399" s="152">
        <f t="shared" si="392"/>
        <v>22</v>
      </c>
      <c r="E1399" s="38" t="str">
        <f t="shared" si="393"/>
        <v/>
      </c>
      <c r="F1399" s="134">
        <v>22.39</v>
      </c>
      <c r="G1399" s="38" t="str">
        <f t="shared" si="394"/>
        <v>-</v>
      </c>
      <c r="H1399" s="38">
        <f t="shared" si="395"/>
        <v>22.39</v>
      </c>
      <c r="K1399" s="133">
        <v>43158.916666666664</v>
      </c>
      <c r="L1399" s="9">
        <f t="shared" si="378"/>
        <v>2</v>
      </c>
      <c r="M1399" s="9">
        <f t="shared" si="379"/>
        <v>27</v>
      </c>
      <c r="N1399" s="9">
        <f t="shared" si="380"/>
        <v>22</v>
      </c>
      <c r="O1399" s="31" t="str">
        <f t="shared" si="381"/>
        <v/>
      </c>
      <c r="P1399" s="134">
        <v>23.03</v>
      </c>
      <c r="Q1399" s="31" t="str">
        <f t="shared" si="382"/>
        <v>-</v>
      </c>
      <c r="R1399" s="31">
        <f t="shared" si="383"/>
        <v>23.03</v>
      </c>
      <c r="U1399" s="133">
        <v>43523.916666666664</v>
      </c>
      <c r="V1399" s="9">
        <f t="shared" si="384"/>
        <v>2</v>
      </c>
      <c r="W1399" s="9">
        <f t="shared" si="385"/>
        <v>27</v>
      </c>
      <c r="X1399" s="9">
        <f t="shared" si="386"/>
        <v>22</v>
      </c>
      <c r="Y1399" s="31" t="str">
        <f t="shared" si="387"/>
        <v/>
      </c>
      <c r="Z1399" s="134">
        <v>27.51</v>
      </c>
      <c r="AA1399" s="31" t="str">
        <f t="shared" si="388"/>
        <v>-</v>
      </c>
      <c r="AB1399" s="31">
        <f t="shared" si="389"/>
        <v>27.51</v>
      </c>
    </row>
    <row r="1400" spans="1:28" x14ac:dyDescent="0.3">
      <c r="A1400" s="133">
        <v>42793.958333333336</v>
      </c>
      <c r="B1400" s="152">
        <f t="shared" si="390"/>
        <v>2</v>
      </c>
      <c r="C1400" s="152">
        <f t="shared" si="391"/>
        <v>27</v>
      </c>
      <c r="D1400" s="152">
        <f t="shared" si="392"/>
        <v>23</v>
      </c>
      <c r="E1400" s="38" t="str">
        <f t="shared" si="393"/>
        <v/>
      </c>
      <c r="F1400" s="134">
        <v>21.85</v>
      </c>
      <c r="G1400" s="38" t="str">
        <f t="shared" si="394"/>
        <v>-</v>
      </c>
      <c r="H1400" s="38">
        <f t="shared" si="395"/>
        <v>21.85</v>
      </c>
      <c r="K1400" s="133">
        <v>43158.958333333336</v>
      </c>
      <c r="L1400" s="9">
        <f t="shared" si="378"/>
        <v>2</v>
      </c>
      <c r="M1400" s="9">
        <f t="shared" si="379"/>
        <v>27</v>
      </c>
      <c r="N1400" s="9">
        <f t="shared" si="380"/>
        <v>23</v>
      </c>
      <c r="O1400" s="31" t="str">
        <f t="shared" si="381"/>
        <v/>
      </c>
      <c r="P1400" s="134">
        <v>22.13</v>
      </c>
      <c r="Q1400" s="31" t="str">
        <f t="shared" si="382"/>
        <v>-</v>
      </c>
      <c r="R1400" s="31">
        <f t="shared" si="383"/>
        <v>22.13</v>
      </c>
      <c r="U1400" s="133">
        <v>43523.958333333336</v>
      </c>
      <c r="V1400" s="9">
        <f t="shared" si="384"/>
        <v>2</v>
      </c>
      <c r="W1400" s="9">
        <f t="shared" si="385"/>
        <v>27</v>
      </c>
      <c r="X1400" s="9">
        <f t="shared" si="386"/>
        <v>23</v>
      </c>
      <c r="Y1400" s="31" t="str">
        <f t="shared" si="387"/>
        <v/>
      </c>
      <c r="Z1400" s="134">
        <v>25.95</v>
      </c>
      <c r="AA1400" s="31" t="str">
        <f t="shared" si="388"/>
        <v>-</v>
      </c>
      <c r="AB1400" s="31">
        <f t="shared" si="389"/>
        <v>25.95</v>
      </c>
    </row>
    <row r="1401" spans="1:28" x14ac:dyDescent="0.3">
      <c r="A1401" s="133">
        <v>42794</v>
      </c>
      <c r="B1401" s="152">
        <f t="shared" si="390"/>
        <v>2</v>
      </c>
      <c r="C1401" s="152">
        <f t="shared" si="391"/>
        <v>28</v>
      </c>
      <c r="D1401" s="152">
        <f t="shared" si="392"/>
        <v>0</v>
      </c>
      <c r="E1401" s="38" t="str">
        <f t="shared" si="393"/>
        <v/>
      </c>
      <c r="F1401" s="134">
        <v>20.149999999999999</v>
      </c>
      <c r="G1401" s="38" t="str">
        <f t="shared" si="394"/>
        <v>-</v>
      </c>
      <c r="H1401" s="38">
        <f t="shared" si="395"/>
        <v>20.149999999999999</v>
      </c>
      <c r="K1401" s="133">
        <v>43159</v>
      </c>
      <c r="L1401" s="9">
        <f t="shared" si="378"/>
        <v>2</v>
      </c>
      <c r="M1401" s="9">
        <f t="shared" si="379"/>
        <v>28</v>
      </c>
      <c r="N1401" s="9">
        <f t="shared" si="380"/>
        <v>0</v>
      </c>
      <c r="O1401" s="31" t="str">
        <f t="shared" si="381"/>
        <v/>
      </c>
      <c r="P1401" s="134">
        <v>20.76</v>
      </c>
      <c r="Q1401" s="31" t="str">
        <f t="shared" si="382"/>
        <v>-</v>
      </c>
      <c r="R1401" s="31">
        <f t="shared" si="383"/>
        <v>20.76</v>
      </c>
      <c r="U1401" s="133">
        <v>43524</v>
      </c>
      <c r="V1401" s="9">
        <f t="shared" si="384"/>
        <v>2</v>
      </c>
      <c r="W1401" s="9">
        <f t="shared" si="385"/>
        <v>28</v>
      </c>
      <c r="X1401" s="9">
        <f t="shared" si="386"/>
        <v>0</v>
      </c>
      <c r="Y1401" s="31" t="str">
        <f t="shared" si="387"/>
        <v/>
      </c>
      <c r="Z1401" s="134">
        <v>25.53</v>
      </c>
      <c r="AA1401" s="31" t="str">
        <f t="shared" si="388"/>
        <v>-</v>
      </c>
      <c r="AB1401" s="31">
        <f t="shared" si="389"/>
        <v>25.53</v>
      </c>
    </row>
    <row r="1402" spans="1:28" x14ac:dyDescent="0.3">
      <c r="A1402" s="133">
        <v>42794.041666666664</v>
      </c>
      <c r="B1402" s="152">
        <f t="shared" si="390"/>
        <v>2</v>
      </c>
      <c r="C1402" s="152">
        <f t="shared" si="391"/>
        <v>28</v>
      </c>
      <c r="D1402" s="152">
        <f t="shared" si="392"/>
        <v>1</v>
      </c>
      <c r="E1402" s="38" t="str">
        <f t="shared" si="393"/>
        <v/>
      </c>
      <c r="F1402" s="134">
        <v>19.8</v>
      </c>
      <c r="G1402" s="38" t="str">
        <f t="shared" si="394"/>
        <v>-</v>
      </c>
      <c r="H1402" s="38">
        <f t="shared" si="395"/>
        <v>19.8</v>
      </c>
      <c r="K1402" s="133">
        <v>43159.041666666664</v>
      </c>
      <c r="L1402" s="9">
        <f t="shared" si="378"/>
        <v>2</v>
      </c>
      <c r="M1402" s="9">
        <f t="shared" si="379"/>
        <v>28</v>
      </c>
      <c r="N1402" s="9">
        <f t="shared" si="380"/>
        <v>1</v>
      </c>
      <c r="O1402" s="31" t="str">
        <f t="shared" si="381"/>
        <v/>
      </c>
      <c r="P1402" s="134">
        <v>20.53</v>
      </c>
      <c r="Q1402" s="31" t="str">
        <f t="shared" si="382"/>
        <v>-</v>
      </c>
      <c r="R1402" s="31">
        <f t="shared" si="383"/>
        <v>20.53</v>
      </c>
      <c r="U1402" s="133">
        <v>43524.041666666664</v>
      </c>
      <c r="V1402" s="9">
        <f t="shared" si="384"/>
        <v>2</v>
      </c>
      <c r="W1402" s="9">
        <f t="shared" si="385"/>
        <v>28</v>
      </c>
      <c r="X1402" s="9">
        <f t="shared" si="386"/>
        <v>1</v>
      </c>
      <c r="Y1402" s="31" t="str">
        <f t="shared" si="387"/>
        <v/>
      </c>
      <c r="Z1402" s="134">
        <v>25.5</v>
      </c>
      <c r="AA1402" s="31" t="str">
        <f t="shared" si="388"/>
        <v>-</v>
      </c>
      <c r="AB1402" s="31">
        <f t="shared" si="389"/>
        <v>25.5</v>
      </c>
    </row>
    <row r="1403" spans="1:28" x14ac:dyDescent="0.3">
      <c r="A1403" s="133">
        <v>42794.083333333336</v>
      </c>
      <c r="B1403" s="152">
        <f t="shared" si="390"/>
        <v>2</v>
      </c>
      <c r="C1403" s="152">
        <f t="shared" si="391"/>
        <v>28</v>
      </c>
      <c r="D1403" s="152">
        <f t="shared" si="392"/>
        <v>2</v>
      </c>
      <c r="E1403" s="38" t="str">
        <f t="shared" si="393"/>
        <v/>
      </c>
      <c r="F1403" s="134">
        <v>19.559999999999999</v>
      </c>
      <c r="G1403" s="38" t="str">
        <f t="shared" si="394"/>
        <v>-</v>
      </c>
      <c r="H1403" s="38">
        <f t="shared" si="395"/>
        <v>19.559999999999999</v>
      </c>
      <c r="K1403" s="133">
        <v>43159.083333333336</v>
      </c>
      <c r="L1403" s="9">
        <f t="shared" si="378"/>
        <v>2</v>
      </c>
      <c r="M1403" s="9">
        <f t="shared" si="379"/>
        <v>28</v>
      </c>
      <c r="N1403" s="9">
        <f t="shared" si="380"/>
        <v>2</v>
      </c>
      <c r="O1403" s="31" t="str">
        <f t="shared" si="381"/>
        <v/>
      </c>
      <c r="P1403" s="134">
        <v>20.18</v>
      </c>
      <c r="Q1403" s="31" t="str">
        <f t="shared" si="382"/>
        <v>-</v>
      </c>
      <c r="R1403" s="31">
        <f t="shared" si="383"/>
        <v>20.18</v>
      </c>
      <c r="U1403" s="133">
        <v>43524.083333333336</v>
      </c>
      <c r="V1403" s="9">
        <f t="shared" si="384"/>
        <v>2</v>
      </c>
      <c r="W1403" s="9">
        <f t="shared" si="385"/>
        <v>28</v>
      </c>
      <c r="X1403" s="9">
        <f t="shared" si="386"/>
        <v>2</v>
      </c>
      <c r="Y1403" s="31" t="str">
        <f t="shared" si="387"/>
        <v/>
      </c>
      <c r="Z1403" s="134">
        <v>25.23</v>
      </c>
      <c r="AA1403" s="31" t="str">
        <f t="shared" si="388"/>
        <v>-</v>
      </c>
      <c r="AB1403" s="31">
        <f t="shared" si="389"/>
        <v>25.23</v>
      </c>
    </row>
    <row r="1404" spans="1:28" x14ac:dyDescent="0.3">
      <c r="A1404" s="133">
        <v>42794.125</v>
      </c>
      <c r="B1404" s="152">
        <f t="shared" si="390"/>
        <v>2</v>
      </c>
      <c r="C1404" s="152">
        <f t="shared" si="391"/>
        <v>28</v>
      </c>
      <c r="D1404" s="152">
        <f t="shared" si="392"/>
        <v>3</v>
      </c>
      <c r="E1404" s="38" t="str">
        <f t="shared" si="393"/>
        <v/>
      </c>
      <c r="F1404" s="134">
        <v>19.7</v>
      </c>
      <c r="G1404" s="38" t="str">
        <f t="shared" si="394"/>
        <v>-</v>
      </c>
      <c r="H1404" s="38">
        <f t="shared" si="395"/>
        <v>19.7</v>
      </c>
      <c r="K1404" s="133">
        <v>43159.125</v>
      </c>
      <c r="L1404" s="9">
        <f t="shared" si="378"/>
        <v>2</v>
      </c>
      <c r="M1404" s="9">
        <f t="shared" si="379"/>
        <v>28</v>
      </c>
      <c r="N1404" s="9">
        <f t="shared" si="380"/>
        <v>3</v>
      </c>
      <c r="O1404" s="31" t="str">
        <f t="shared" si="381"/>
        <v/>
      </c>
      <c r="P1404" s="134">
        <v>20.34</v>
      </c>
      <c r="Q1404" s="31" t="str">
        <f t="shared" si="382"/>
        <v>-</v>
      </c>
      <c r="R1404" s="31">
        <f t="shared" si="383"/>
        <v>20.34</v>
      </c>
      <c r="U1404" s="133">
        <v>43524.125</v>
      </c>
      <c r="V1404" s="9">
        <f t="shared" si="384"/>
        <v>2</v>
      </c>
      <c r="W1404" s="9">
        <f t="shared" si="385"/>
        <v>28</v>
      </c>
      <c r="X1404" s="9">
        <f t="shared" si="386"/>
        <v>3</v>
      </c>
      <c r="Y1404" s="31" t="str">
        <f t="shared" si="387"/>
        <v/>
      </c>
      <c r="Z1404" s="134">
        <v>25.54</v>
      </c>
      <c r="AA1404" s="31" t="str">
        <f t="shared" si="388"/>
        <v>-</v>
      </c>
      <c r="AB1404" s="31">
        <f t="shared" si="389"/>
        <v>25.54</v>
      </c>
    </row>
    <row r="1405" spans="1:28" x14ac:dyDescent="0.3">
      <c r="A1405" s="133">
        <v>42794.166666666664</v>
      </c>
      <c r="B1405" s="152">
        <f t="shared" si="390"/>
        <v>2</v>
      </c>
      <c r="C1405" s="152">
        <f t="shared" si="391"/>
        <v>28</v>
      </c>
      <c r="D1405" s="152">
        <f t="shared" si="392"/>
        <v>4</v>
      </c>
      <c r="E1405" s="38" t="str">
        <f t="shared" si="393"/>
        <v/>
      </c>
      <c r="F1405" s="134">
        <v>19.809999999999999</v>
      </c>
      <c r="G1405" s="38" t="str">
        <f t="shared" si="394"/>
        <v>-</v>
      </c>
      <c r="H1405" s="38">
        <f t="shared" si="395"/>
        <v>19.809999999999999</v>
      </c>
      <c r="K1405" s="133">
        <v>43159.166666666664</v>
      </c>
      <c r="L1405" s="9">
        <f t="shared" si="378"/>
        <v>2</v>
      </c>
      <c r="M1405" s="9">
        <f t="shared" si="379"/>
        <v>28</v>
      </c>
      <c r="N1405" s="9">
        <f t="shared" si="380"/>
        <v>4</v>
      </c>
      <c r="O1405" s="31" t="str">
        <f t="shared" si="381"/>
        <v/>
      </c>
      <c r="P1405" s="134">
        <v>20.93</v>
      </c>
      <c r="Q1405" s="31" t="str">
        <f t="shared" si="382"/>
        <v>-</v>
      </c>
      <c r="R1405" s="31">
        <f t="shared" si="383"/>
        <v>20.93</v>
      </c>
      <c r="U1405" s="133">
        <v>43524.166666666664</v>
      </c>
      <c r="V1405" s="9">
        <f t="shared" si="384"/>
        <v>2</v>
      </c>
      <c r="W1405" s="9">
        <f t="shared" si="385"/>
        <v>28</v>
      </c>
      <c r="X1405" s="9">
        <f t="shared" si="386"/>
        <v>4</v>
      </c>
      <c r="Y1405" s="31" t="str">
        <f t="shared" si="387"/>
        <v/>
      </c>
      <c r="Z1405" s="134">
        <v>25.85</v>
      </c>
      <c r="AA1405" s="31" t="str">
        <f t="shared" si="388"/>
        <v>-</v>
      </c>
      <c r="AB1405" s="31">
        <f t="shared" si="389"/>
        <v>25.85</v>
      </c>
    </row>
    <row r="1406" spans="1:28" x14ac:dyDescent="0.3">
      <c r="A1406" s="133">
        <v>42794.208333333336</v>
      </c>
      <c r="B1406" s="152">
        <f t="shared" si="390"/>
        <v>2</v>
      </c>
      <c r="C1406" s="152">
        <f t="shared" si="391"/>
        <v>28</v>
      </c>
      <c r="D1406" s="152">
        <f t="shared" si="392"/>
        <v>5</v>
      </c>
      <c r="E1406" s="38" t="str">
        <f t="shared" si="393"/>
        <v/>
      </c>
      <c r="F1406" s="134">
        <v>21.56</v>
      </c>
      <c r="G1406" s="38" t="str">
        <f t="shared" si="394"/>
        <v>-</v>
      </c>
      <c r="H1406" s="38">
        <f t="shared" si="395"/>
        <v>21.56</v>
      </c>
      <c r="K1406" s="133">
        <v>43159.208333333336</v>
      </c>
      <c r="L1406" s="9">
        <f t="shared" si="378"/>
        <v>2</v>
      </c>
      <c r="M1406" s="9">
        <f t="shared" si="379"/>
        <v>28</v>
      </c>
      <c r="N1406" s="9">
        <f t="shared" si="380"/>
        <v>5</v>
      </c>
      <c r="O1406" s="31" t="str">
        <f t="shared" si="381"/>
        <v/>
      </c>
      <c r="P1406" s="134">
        <v>24.3</v>
      </c>
      <c r="Q1406" s="31" t="str">
        <f t="shared" si="382"/>
        <v>-</v>
      </c>
      <c r="R1406" s="31">
        <f t="shared" si="383"/>
        <v>24.3</v>
      </c>
      <c r="U1406" s="133">
        <v>43524.208333333336</v>
      </c>
      <c r="V1406" s="9">
        <f t="shared" si="384"/>
        <v>2</v>
      </c>
      <c r="W1406" s="9">
        <f t="shared" si="385"/>
        <v>28</v>
      </c>
      <c r="X1406" s="9">
        <f t="shared" si="386"/>
        <v>5</v>
      </c>
      <c r="Y1406" s="31" t="str">
        <f t="shared" si="387"/>
        <v/>
      </c>
      <c r="Z1406" s="134">
        <v>29.36</v>
      </c>
      <c r="AA1406" s="31" t="str">
        <f t="shared" si="388"/>
        <v>-</v>
      </c>
      <c r="AB1406" s="31">
        <f t="shared" si="389"/>
        <v>29.36</v>
      </c>
    </row>
    <row r="1407" spans="1:28" x14ac:dyDescent="0.3">
      <c r="A1407" s="133">
        <v>42794.25</v>
      </c>
      <c r="B1407" s="152">
        <f t="shared" si="390"/>
        <v>2</v>
      </c>
      <c r="C1407" s="152">
        <f t="shared" si="391"/>
        <v>28</v>
      </c>
      <c r="D1407" s="152">
        <f t="shared" si="392"/>
        <v>6</v>
      </c>
      <c r="E1407" s="38" t="str">
        <f t="shared" si="393"/>
        <v/>
      </c>
      <c r="F1407" s="134">
        <v>30.71</v>
      </c>
      <c r="G1407" s="38" t="str">
        <f t="shared" si="394"/>
        <v>-</v>
      </c>
      <c r="H1407" s="38">
        <f t="shared" si="395"/>
        <v>30.71</v>
      </c>
      <c r="K1407" s="133">
        <v>43159.25</v>
      </c>
      <c r="L1407" s="9">
        <f t="shared" si="378"/>
        <v>2</v>
      </c>
      <c r="M1407" s="9">
        <f t="shared" si="379"/>
        <v>28</v>
      </c>
      <c r="N1407" s="9">
        <f t="shared" si="380"/>
        <v>6</v>
      </c>
      <c r="O1407" s="31" t="str">
        <f t="shared" si="381"/>
        <v/>
      </c>
      <c r="P1407" s="134">
        <v>37.22</v>
      </c>
      <c r="Q1407" s="31" t="str">
        <f t="shared" si="382"/>
        <v>-</v>
      </c>
      <c r="R1407" s="31">
        <f t="shared" si="383"/>
        <v>37.22</v>
      </c>
      <c r="U1407" s="133">
        <v>43524.25</v>
      </c>
      <c r="V1407" s="9">
        <f t="shared" si="384"/>
        <v>2</v>
      </c>
      <c r="W1407" s="9">
        <f t="shared" si="385"/>
        <v>28</v>
      </c>
      <c r="X1407" s="9">
        <f t="shared" si="386"/>
        <v>6</v>
      </c>
      <c r="Y1407" s="31" t="str">
        <f t="shared" si="387"/>
        <v/>
      </c>
      <c r="Z1407" s="134">
        <v>39.97</v>
      </c>
      <c r="AA1407" s="31" t="str">
        <f t="shared" si="388"/>
        <v>-</v>
      </c>
      <c r="AB1407" s="31">
        <f t="shared" si="389"/>
        <v>39.97</v>
      </c>
    </row>
    <row r="1408" spans="1:28" x14ac:dyDescent="0.3">
      <c r="A1408" s="133">
        <v>42794.291666666664</v>
      </c>
      <c r="B1408" s="152">
        <f t="shared" si="390"/>
        <v>2</v>
      </c>
      <c r="C1408" s="152">
        <f t="shared" si="391"/>
        <v>28</v>
      </c>
      <c r="D1408" s="152">
        <f t="shared" si="392"/>
        <v>7</v>
      </c>
      <c r="E1408" s="38" t="str">
        <f t="shared" si="393"/>
        <v/>
      </c>
      <c r="F1408" s="134">
        <v>29.82</v>
      </c>
      <c r="G1408" s="38" t="str">
        <f t="shared" si="394"/>
        <v>-</v>
      </c>
      <c r="H1408" s="38">
        <f t="shared" si="395"/>
        <v>29.82</v>
      </c>
      <c r="K1408" s="133">
        <v>43159.291666666664</v>
      </c>
      <c r="L1408" s="9">
        <f t="shared" si="378"/>
        <v>2</v>
      </c>
      <c r="M1408" s="9">
        <f t="shared" si="379"/>
        <v>28</v>
      </c>
      <c r="N1408" s="9">
        <f t="shared" si="380"/>
        <v>7</v>
      </c>
      <c r="O1408" s="31" t="str">
        <f t="shared" si="381"/>
        <v/>
      </c>
      <c r="P1408" s="134">
        <v>32.21</v>
      </c>
      <c r="Q1408" s="31" t="str">
        <f t="shared" si="382"/>
        <v>-</v>
      </c>
      <c r="R1408" s="31">
        <f t="shared" si="383"/>
        <v>32.21</v>
      </c>
      <c r="U1408" s="133">
        <v>43524.291666666664</v>
      </c>
      <c r="V1408" s="9">
        <f t="shared" si="384"/>
        <v>2</v>
      </c>
      <c r="W1408" s="9">
        <f t="shared" si="385"/>
        <v>28</v>
      </c>
      <c r="X1408" s="9">
        <f t="shared" si="386"/>
        <v>7</v>
      </c>
      <c r="Y1408" s="31" t="str">
        <f t="shared" si="387"/>
        <v/>
      </c>
      <c r="Z1408" s="134">
        <v>37.1</v>
      </c>
      <c r="AA1408" s="31" t="str">
        <f t="shared" si="388"/>
        <v>-</v>
      </c>
      <c r="AB1408" s="31">
        <f t="shared" si="389"/>
        <v>37.1</v>
      </c>
    </row>
    <row r="1409" spans="1:28" x14ac:dyDescent="0.3">
      <c r="A1409" s="133">
        <v>42794.333333333336</v>
      </c>
      <c r="B1409" s="152">
        <f t="shared" si="390"/>
        <v>2</v>
      </c>
      <c r="C1409" s="152">
        <f t="shared" si="391"/>
        <v>28</v>
      </c>
      <c r="D1409" s="152">
        <f t="shared" si="392"/>
        <v>8</v>
      </c>
      <c r="E1409" s="38" t="str">
        <f t="shared" si="393"/>
        <v/>
      </c>
      <c r="F1409" s="134">
        <v>28.51</v>
      </c>
      <c r="G1409" s="38">
        <f t="shared" si="394"/>
        <v>28.51</v>
      </c>
      <c r="H1409" s="38" t="str">
        <f t="shared" si="395"/>
        <v>-</v>
      </c>
      <c r="K1409" s="133">
        <v>43159.333333333336</v>
      </c>
      <c r="L1409" s="9">
        <f t="shared" si="378"/>
        <v>2</v>
      </c>
      <c r="M1409" s="9">
        <f t="shared" si="379"/>
        <v>28</v>
      </c>
      <c r="N1409" s="9">
        <f t="shared" si="380"/>
        <v>8</v>
      </c>
      <c r="O1409" s="31" t="str">
        <f t="shared" si="381"/>
        <v/>
      </c>
      <c r="P1409" s="134">
        <v>29.99</v>
      </c>
      <c r="Q1409" s="31">
        <f t="shared" si="382"/>
        <v>29.99</v>
      </c>
      <c r="R1409" s="31" t="str">
        <f t="shared" si="383"/>
        <v>-</v>
      </c>
      <c r="U1409" s="133">
        <v>43524.333333333336</v>
      </c>
      <c r="V1409" s="9">
        <f t="shared" si="384"/>
        <v>2</v>
      </c>
      <c r="W1409" s="9">
        <f t="shared" si="385"/>
        <v>28</v>
      </c>
      <c r="X1409" s="9">
        <f t="shared" si="386"/>
        <v>8</v>
      </c>
      <c r="Y1409" s="31" t="str">
        <f t="shared" si="387"/>
        <v/>
      </c>
      <c r="Z1409" s="134">
        <v>35.520000000000003</v>
      </c>
      <c r="AA1409" s="31">
        <f t="shared" si="388"/>
        <v>35.520000000000003</v>
      </c>
      <c r="AB1409" s="31" t="str">
        <f t="shared" si="389"/>
        <v>-</v>
      </c>
    </row>
    <row r="1410" spans="1:28" x14ac:dyDescent="0.3">
      <c r="A1410" s="133">
        <v>42794.375</v>
      </c>
      <c r="B1410" s="152">
        <f t="shared" si="390"/>
        <v>2</v>
      </c>
      <c r="C1410" s="152">
        <f t="shared" si="391"/>
        <v>28</v>
      </c>
      <c r="D1410" s="152">
        <f t="shared" si="392"/>
        <v>9</v>
      </c>
      <c r="E1410" s="38" t="str">
        <f t="shared" si="393"/>
        <v/>
      </c>
      <c r="F1410" s="134">
        <v>27.57</v>
      </c>
      <c r="G1410" s="38">
        <f t="shared" si="394"/>
        <v>27.57</v>
      </c>
      <c r="H1410" s="38" t="str">
        <f t="shared" si="395"/>
        <v>-</v>
      </c>
      <c r="K1410" s="133">
        <v>43159.375</v>
      </c>
      <c r="L1410" s="9">
        <f t="shared" si="378"/>
        <v>2</v>
      </c>
      <c r="M1410" s="9">
        <f t="shared" si="379"/>
        <v>28</v>
      </c>
      <c r="N1410" s="9">
        <f t="shared" si="380"/>
        <v>9</v>
      </c>
      <c r="O1410" s="31" t="str">
        <f t="shared" si="381"/>
        <v/>
      </c>
      <c r="P1410" s="134">
        <v>28.89</v>
      </c>
      <c r="Q1410" s="31">
        <f t="shared" si="382"/>
        <v>28.89</v>
      </c>
      <c r="R1410" s="31" t="str">
        <f t="shared" si="383"/>
        <v>-</v>
      </c>
      <c r="U1410" s="133">
        <v>43524.375</v>
      </c>
      <c r="V1410" s="9">
        <f t="shared" si="384"/>
        <v>2</v>
      </c>
      <c r="W1410" s="9">
        <f t="shared" si="385"/>
        <v>28</v>
      </c>
      <c r="X1410" s="9">
        <f t="shared" si="386"/>
        <v>9</v>
      </c>
      <c r="Y1410" s="31" t="str">
        <f t="shared" si="387"/>
        <v/>
      </c>
      <c r="Z1410" s="134">
        <v>34.01</v>
      </c>
      <c r="AA1410" s="31">
        <f t="shared" si="388"/>
        <v>34.01</v>
      </c>
      <c r="AB1410" s="31" t="str">
        <f t="shared" si="389"/>
        <v>-</v>
      </c>
    </row>
    <row r="1411" spans="1:28" x14ac:dyDescent="0.3">
      <c r="A1411" s="133">
        <v>42794.416666666664</v>
      </c>
      <c r="B1411" s="152">
        <f t="shared" si="390"/>
        <v>2</v>
      </c>
      <c r="C1411" s="152">
        <f t="shared" si="391"/>
        <v>28</v>
      </c>
      <c r="D1411" s="152">
        <f t="shared" si="392"/>
        <v>10</v>
      </c>
      <c r="E1411" s="38" t="str">
        <f t="shared" si="393"/>
        <v/>
      </c>
      <c r="F1411" s="134">
        <v>27.56</v>
      </c>
      <c r="G1411" s="38">
        <f t="shared" si="394"/>
        <v>27.56</v>
      </c>
      <c r="H1411" s="38" t="str">
        <f t="shared" si="395"/>
        <v>-</v>
      </c>
      <c r="K1411" s="133">
        <v>43159.416666666664</v>
      </c>
      <c r="L1411" s="9">
        <f t="shared" si="378"/>
        <v>2</v>
      </c>
      <c r="M1411" s="9">
        <f t="shared" si="379"/>
        <v>28</v>
      </c>
      <c r="N1411" s="9">
        <f t="shared" si="380"/>
        <v>10</v>
      </c>
      <c r="O1411" s="31" t="str">
        <f t="shared" si="381"/>
        <v/>
      </c>
      <c r="P1411" s="134">
        <v>28.34</v>
      </c>
      <c r="Q1411" s="31">
        <f t="shared" si="382"/>
        <v>28.34</v>
      </c>
      <c r="R1411" s="31" t="str">
        <f t="shared" si="383"/>
        <v>-</v>
      </c>
      <c r="U1411" s="133">
        <v>43524.416666666664</v>
      </c>
      <c r="V1411" s="9">
        <f t="shared" si="384"/>
        <v>2</v>
      </c>
      <c r="W1411" s="9">
        <f t="shared" si="385"/>
        <v>28</v>
      </c>
      <c r="X1411" s="9">
        <f t="shared" si="386"/>
        <v>10</v>
      </c>
      <c r="Y1411" s="31" t="str">
        <f t="shared" si="387"/>
        <v/>
      </c>
      <c r="Z1411" s="134">
        <v>33.78</v>
      </c>
      <c r="AA1411" s="31">
        <f t="shared" si="388"/>
        <v>33.78</v>
      </c>
      <c r="AB1411" s="31" t="str">
        <f t="shared" si="389"/>
        <v>-</v>
      </c>
    </row>
    <row r="1412" spans="1:28" x14ac:dyDescent="0.3">
      <c r="A1412" s="133">
        <v>42794.458333333336</v>
      </c>
      <c r="B1412" s="152">
        <f t="shared" si="390"/>
        <v>2</v>
      </c>
      <c r="C1412" s="152">
        <f t="shared" si="391"/>
        <v>28</v>
      </c>
      <c r="D1412" s="152">
        <f t="shared" si="392"/>
        <v>11</v>
      </c>
      <c r="E1412" s="38" t="str">
        <f t="shared" si="393"/>
        <v/>
      </c>
      <c r="F1412" s="134">
        <v>26.18</v>
      </c>
      <c r="G1412" s="38">
        <f t="shared" si="394"/>
        <v>26.18</v>
      </c>
      <c r="H1412" s="38" t="str">
        <f t="shared" si="395"/>
        <v>-</v>
      </c>
      <c r="K1412" s="133">
        <v>43159.458333333336</v>
      </c>
      <c r="L1412" s="9">
        <f t="shared" si="378"/>
        <v>2</v>
      </c>
      <c r="M1412" s="9">
        <f t="shared" si="379"/>
        <v>28</v>
      </c>
      <c r="N1412" s="9">
        <f t="shared" si="380"/>
        <v>11</v>
      </c>
      <c r="O1412" s="31" t="str">
        <f t="shared" si="381"/>
        <v/>
      </c>
      <c r="P1412" s="134">
        <v>26.91</v>
      </c>
      <c r="Q1412" s="31">
        <f t="shared" si="382"/>
        <v>26.91</v>
      </c>
      <c r="R1412" s="31" t="str">
        <f t="shared" si="383"/>
        <v>-</v>
      </c>
      <c r="U1412" s="133">
        <v>43524.458333333336</v>
      </c>
      <c r="V1412" s="9">
        <f t="shared" si="384"/>
        <v>2</v>
      </c>
      <c r="W1412" s="9">
        <f t="shared" si="385"/>
        <v>28</v>
      </c>
      <c r="X1412" s="9">
        <f t="shared" si="386"/>
        <v>11</v>
      </c>
      <c r="Y1412" s="31" t="str">
        <f t="shared" si="387"/>
        <v/>
      </c>
      <c r="Z1412" s="134">
        <v>30.69</v>
      </c>
      <c r="AA1412" s="31">
        <f t="shared" si="388"/>
        <v>30.69</v>
      </c>
      <c r="AB1412" s="31" t="str">
        <f t="shared" si="389"/>
        <v>-</v>
      </c>
    </row>
    <row r="1413" spans="1:28" x14ac:dyDescent="0.3">
      <c r="A1413" s="133">
        <v>42794.5</v>
      </c>
      <c r="B1413" s="152">
        <f t="shared" si="390"/>
        <v>2</v>
      </c>
      <c r="C1413" s="152">
        <f t="shared" si="391"/>
        <v>28</v>
      </c>
      <c r="D1413" s="152">
        <f t="shared" si="392"/>
        <v>12</v>
      </c>
      <c r="E1413" s="38" t="str">
        <f t="shared" si="393"/>
        <v/>
      </c>
      <c r="F1413" s="134">
        <v>25.34</v>
      </c>
      <c r="G1413" s="38">
        <f t="shared" si="394"/>
        <v>25.34</v>
      </c>
      <c r="H1413" s="38" t="str">
        <f t="shared" si="395"/>
        <v>-</v>
      </c>
      <c r="K1413" s="133">
        <v>43159.5</v>
      </c>
      <c r="L1413" s="9">
        <f t="shared" si="378"/>
        <v>2</v>
      </c>
      <c r="M1413" s="9">
        <f t="shared" si="379"/>
        <v>28</v>
      </c>
      <c r="N1413" s="9">
        <f t="shared" si="380"/>
        <v>12</v>
      </c>
      <c r="O1413" s="31" t="str">
        <f t="shared" si="381"/>
        <v/>
      </c>
      <c r="P1413" s="134">
        <v>25.91</v>
      </c>
      <c r="Q1413" s="31">
        <f t="shared" si="382"/>
        <v>25.91</v>
      </c>
      <c r="R1413" s="31" t="str">
        <f t="shared" si="383"/>
        <v>-</v>
      </c>
      <c r="U1413" s="133">
        <v>43524.5</v>
      </c>
      <c r="V1413" s="9">
        <f t="shared" si="384"/>
        <v>2</v>
      </c>
      <c r="W1413" s="9">
        <f t="shared" si="385"/>
        <v>28</v>
      </c>
      <c r="X1413" s="9">
        <f t="shared" si="386"/>
        <v>12</v>
      </c>
      <c r="Y1413" s="31" t="str">
        <f t="shared" si="387"/>
        <v/>
      </c>
      <c r="Z1413" s="134">
        <v>28.72</v>
      </c>
      <c r="AA1413" s="31">
        <f t="shared" si="388"/>
        <v>28.72</v>
      </c>
      <c r="AB1413" s="31" t="str">
        <f t="shared" si="389"/>
        <v>-</v>
      </c>
    </row>
    <row r="1414" spans="1:28" x14ac:dyDescent="0.3">
      <c r="A1414" s="133">
        <v>42794.541666666664</v>
      </c>
      <c r="B1414" s="152">
        <f t="shared" si="390"/>
        <v>2</v>
      </c>
      <c r="C1414" s="152">
        <f t="shared" si="391"/>
        <v>28</v>
      </c>
      <c r="D1414" s="152">
        <f t="shared" si="392"/>
        <v>13</v>
      </c>
      <c r="E1414" s="38" t="str">
        <f t="shared" si="393"/>
        <v/>
      </c>
      <c r="F1414" s="134">
        <v>24.85</v>
      </c>
      <c r="G1414" s="38">
        <f t="shared" si="394"/>
        <v>24.85</v>
      </c>
      <c r="H1414" s="38" t="str">
        <f t="shared" si="395"/>
        <v>-</v>
      </c>
      <c r="K1414" s="133">
        <v>43159.541666666664</v>
      </c>
      <c r="L1414" s="9">
        <f t="shared" si="378"/>
        <v>2</v>
      </c>
      <c r="M1414" s="9">
        <f t="shared" si="379"/>
        <v>28</v>
      </c>
      <c r="N1414" s="9">
        <f t="shared" si="380"/>
        <v>13</v>
      </c>
      <c r="O1414" s="31" t="str">
        <f t="shared" si="381"/>
        <v/>
      </c>
      <c r="P1414" s="134">
        <v>25.28</v>
      </c>
      <c r="Q1414" s="31">
        <f t="shared" si="382"/>
        <v>25.28</v>
      </c>
      <c r="R1414" s="31" t="str">
        <f t="shared" si="383"/>
        <v>-</v>
      </c>
      <c r="U1414" s="133">
        <v>43524.541666666664</v>
      </c>
      <c r="V1414" s="9">
        <f t="shared" si="384"/>
        <v>2</v>
      </c>
      <c r="W1414" s="9">
        <f t="shared" si="385"/>
        <v>28</v>
      </c>
      <c r="X1414" s="9">
        <f t="shared" si="386"/>
        <v>13</v>
      </c>
      <c r="Y1414" s="31" t="str">
        <f t="shared" si="387"/>
        <v/>
      </c>
      <c r="Z1414" s="134">
        <v>28.25</v>
      </c>
      <c r="AA1414" s="31">
        <f t="shared" si="388"/>
        <v>28.25</v>
      </c>
      <c r="AB1414" s="31" t="str">
        <f t="shared" si="389"/>
        <v>-</v>
      </c>
    </row>
    <row r="1415" spans="1:28" x14ac:dyDescent="0.3">
      <c r="A1415" s="133">
        <v>42794.583333333336</v>
      </c>
      <c r="B1415" s="152">
        <f t="shared" si="390"/>
        <v>2</v>
      </c>
      <c r="C1415" s="152">
        <f t="shared" si="391"/>
        <v>28</v>
      </c>
      <c r="D1415" s="152">
        <f t="shared" si="392"/>
        <v>14</v>
      </c>
      <c r="E1415" s="38" t="str">
        <f t="shared" si="393"/>
        <v/>
      </c>
      <c r="F1415" s="134">
        <v>24.41</v>
      </c>
      <c r="G1415" s="38">
        <f t="shared" si="394"/>
        <v>24.41</v>
      </c>
      <c r="H1415" s="38" t="str">
        <f t="shared" si="395"/>
        <v>-</v>
      </c>
      <c r="K1415" s="133">
        <v>43159.583333333336</v>
      </c>
      <c r="L1415" s="9">
        <f t="shared" si="378"/>
        <v>2</v>
      </c>
      <c r="M1415" s="9">
        <f t="shared" si="379"/>
        <v>28</v>
      </c>
      <c r="N1415" s="9">
        <f t="shared" si="380"/>
        <v>14</v>
      </c>
      <c r="O1415" s="31" t="str">
        <f t="shared" si="381"/>
        <v/>
      </c>
      <c r="P1415" s="134">
        <v>24.68</v>
      </c>
      <c r="Q1415" s="31">
        <f t="shared" si="382"/>
        <v>24.68</v>
      </c>
      <c r="R1415" s="31" t="str">
        <f t="shared" si="383"/>
        <v>-</v>
      </c>
      <c r="U1415" s="133">
        <v>43524.583333333336</v>
      </c>
      <c r="V1415" s="9">
        <f t="shared" si="384"/>
        <v>2</v>
      </c>
      <c r="W1415" s="9">
        <f t="shared" si="385"/>
        <v>28</v>
      </c>
      <c r="X1415" s="9">
        <f t="shared" si="386"/>
        <v>14</v>
      </c>
      <c r="Y1415" s="31" t="str">
        <f t="shared" si="387"/>
        <v/>
      </c>
      <c r="Z1415" s="134">
        <v>27.69</v>
      </c>
      <c r="AA1415" s="31">
        <f t="shared" si="388"/>
        <v>27.69</v>
      </c>
      <c r="AB1415" s="31" t="str">
        <f t="shared" si="389"/>
        <v>-</v>
      </c>
    </row>
    <row r="1416" spans="1:28" x14ac:dyDescent="0.3">
      <c r="A1416" s="133">
        <v>42794.625</v>
      </c>
      <c r="B1416" s="152">
        <f t="shared" si="390"/>
        <v>2</v>
      </c>
      <c r="C1416" s="152">
        <f t="shared" si="391"/>
        <v>28</v>
      </c>
      <c r="D1416" s="152">
        <f t="shared" si="392"/>
        <v>15</v>
      </c>
      <c r="E1416" s="38" t="str">
        <f t="shared" si="393"/>
        <v/>
      </c>
      <c r="F1416" s="134">
        <v>23.68</v>
      </c>
      <c r="G1416" s="38">
        <f t="shared" si="394"/>
        <v>23.68</v>
      </c>
      <c r="H1416" s="38" t="str">
        <f t="shared" si="395"/>
        <v>-</v>
      </c>
      <c r="K1416" s="133">
        <v>43159.625</v>
      </c>
      <c r="L1416" s="9">
        <f t="shared" si="378"/>
        <v>2</v>
      </c>
      <c r="M1416" s="9">
        <f t="shared" si="379"/>
        <v>28</v>
      </c>
      <c r="N1416" s="9">
        <f t="shared" si="380"/>
        <v>15</v>
      </c>
      <c r="O1416" s="31" t="str">
        <f t="shared" si="381"/>
        <v/>
      </c>
      <c r="P1416" s="134">
        <v>24.49</v>
      </c>
      <c r="Q1416" s="31">
        <f t="shared" si="382"/>
        <v>24.49</v>
      </c>
      <c r="R1416" s="31" t="str">
        <f t="shared" si="383"/>
        <v>-</v>
      </c>
      <c r="U1416" s="133">
        <v>43524.625</v>
      </c>
      <c r="V1416" s="9">
        <f t="shared" si="384"/>
        <v>2</v>
      </c>
      <c r="W1416" s="9">
        <f t="shared" si="385"/>
        <v>28</v>
      </c>
      <c r="X1416" s="9">
        <f t="shared" si="386"/>
        <v>15</v>
      </c>
      <c r="Y1416" s="31" t="str">
        <f t="shared" si="387"/>
        <v/>
      </c>
      <c r="Z1416" s="134">
        <v>27.6</v>
      </c>
      <c r="AA1416" s="31">
        <f t="shared" si="388"/>
        <v>27.6</v>
      </c>
      <c r="AB1416" s="31" t="str">
        <f t="shared" si="389"/>
        <v>-</v>
      </c>
    </row>
    <row r="1417" spans="1:28" x14ac:dyDescent="0.3">
      <c r="A1417" s="133">
        <v>42794.666666666664</v>
      </c>
      <c r="B1417" s="152">
        <f t="shared" si="390"/>
        <v>2</v>
      </c>
      <c r="C1417" s="152">
        <f t="shared" si="391"/>
        <v>28</v>
      </c>
      <c r="D1417" s="152">
        <f t="shared" si="392"/>
        <v>16</v>
      </c>
      <c r="E1417" s="38" t="str">
        <f t="shared" si="393"/>
        <v/>
      </c>
      <c r="F1417" s="134">
        <v>23.35</v>
      </c>
      <c r="G1417" s="38">
        <f t="shared" si="394"/>
        <v>23.35</v>
      </c>
      <c r="H1417" s="38" t="str">
        <f t="shared" si="395"/>
        <v>-</v>
      </c>
      <c r="K1417" s="133">
        <v>43159.666666666664</v>
      </c>
      <c r="L1417" s="9">
        <f t="shared" ref="L1417:L1480" si="396">MONTH(K1417)</f>
        <v>2</v>
      </c>
      <c r="M1417" s="9">
        <f t="shared" ref="M1417:M1480" si="397">DAY(K1417)</f>
        <v>28</v>
      </c>
      <c r="N1417" s="9">
        <f t="shared" ref="N1417:N1480" si="398">HOUR(K1417)</f>
        <v>16</v>
      </c>
      <c r="O1417" s="31" t="str">
        <f t="shared" ref="O1417:O1480" si="399">IF(WEEKDAY(K1417,2)&gt;5,"W","")</f>
        <v/>
      </c>
      <c r="P1417" s="134">
        <v>25.49</v>
      </c>
      <c r="Q1417" s="31">
        <f t="shared" ref="Q1417:Q1480" si="400">IF(AND($L1417&gt;=$L$5,$L1417&lt;=$M$5),IF($O1417&lt;&gt;"W",IF(AND($N1417&gt;=$N$5,$N1417&lt;$P$5),$P1417,"-"),"-"),"-")</f>
        <v>25.49</v>
      </c>
      <c r="R1417" s="31" t="str">
        <f t="shared" ref="R1417:R1480" si="401">IF(Q1417="-",P1417,"-")</f>
        <v>-</v>
      </c>
      <c r="U1417" s="133">
        <v>43524.666666666664</v>
      </c>
      <c r="V1417" s="9">
        <f t="shared" ref="V1417:V1480" si="402">MONTH(U1417)</f>
        <v>2</v>
      </c>
      <c r="W1417" s="9">
        <f t="shared" ref="W1417:W1480" si="403">DAY(U1417)</f>
        <v>28</v>
      </c>
      <c r="X1417" s="9">
        <f t="shared" ref="X1417:X1480" si="404">HOUR(U1417)</f>
        <v>16</v>
      </c>
      <c r="Y1417" s="31" t="str">
        <f t="shared" ref="Y1417:Y1480" si="405">IF(WEEKDAY(U1417,2)&gt;5,"W","")</f>
        <v/>
      </c>
      <c r="Z1417" s="134">
        <v>28.09</v>
      </c>
      <c r="AA1417" s="31">
        <f t="shared" ref="AA1417:AA1480" si="406">IF(AND($V1417&gt;=$V$5,$V1417&lt;=$W$5),IF($Y1417&lt;&gt;"W",IF(AND($X1417&gt;=$X$5,$X1417&lt;$Z$5),$Z1417,"-"),"-"),"-")</f>
        <v>28.09</v>
      </c>
      <c r="AB1417" s="31" t="str">
        <f t="shared" ref="AB1417:AB1480" si="407">IF(AA1417="-",Z1417,"-")</f>
        <v>-</v>
      </c>
    </row>
    <row r="1418" spans="1:28" x14ac:dyDescent="0.3">
      <c r="A1418" s="133">
        <v>42794.708333333336</v>
      </c>
      <c r="B1418" s="152">
        <f t="shared" ref="B1418:B1481" si="408">MONTH(A1418)</f>
        <v>2</v>
      </c>
      <c r="C1418" s="152">
        <f t="shared" ref="C1418:C1481" si="409">DAY(A1418)</f>
        <v>28</v>
      </c>
      <c r="D1418" s="152">
        <f t="shared" ref="D1418:D1481" si="410">HOUR(A1418)</f>
        <v>17</v>
      </c>
      <c r="E1418" s="38" t="str">
        <f t="shared" ref="E1418:E1481" si="411">IF(WEEKDAY(A1418,2)&gt;5,"W","")</f>
        <v/>
      </c>
      <c r="F1418" s="134">
        <v>24.12</v>
      </c>
      <c r="G1418" s="38" t="str">
        <f t="shared" ref="G1418:G1481" si="412">IF(AND($B1418&gt;=$B$5,$B1418&lt;=$C$5),IF($E1418&lt;&gt;"W",IF(AND($D1418&gt;=$D$5,$D1418&lt;$F$5),$F1418,"-"),"-"),"-")</f>
        <v>-</v>
      </c>
      <c r="H1418" s="38">
        <f t="shared" ref="H1418:H1481" si="413">IF(G1418="-",F1418,"-")</f>
        <v>24.12</v>
      </c>
      <c r="K1418" s="133">
        <v>43159.708333333336</v>
      </c>
      <c r="L1418" s="9">
        <f t="shared" si="396"/>
        <v>2</v>
      </c>
      <c r="M1418" s="9">
        <f t="shared" si="397"/>
        <v>28</v>
      </c>
      <c r="N1418" s="9">
        <f t="shared" si="398"/>
        <v>17</v>
      </c>
      <c r="O1418" s="31" t="str">
        <f t="shared" si="399"/>
        <v/>
      </c>
      <c r="P1418" s="134">
        <v>28.16</v>
      </c>
      <c r="Q1418" s="31" t="str">
        <f t="shared" si="400"/>
        <v>-</v>
      </c>
      <c r="R1418" s="31">
        <f t="shared" si="401"/>
        <v>28.16</v>
      </c>
      <c r="U1418" s="133">
        <v>43524.708333333336</v>
      </c>
      <c r="V1418" s="9">
        <f t="shared" si="402"/>
        <v>2</v>
      </c>
      <c r="W1418" s="9">
        <f t="shared" si="403"/>
        <v>28</v>
      </c>
      <c r="X1418" s="9">
        <f t="shared" si="404"/>
        <v>17</v>
      </c>
      <c r="Y1418" s="31" t="str">
        <f t="shared" si="405"/>
        <v/>
      </c>
      <c r="Z1418" s="134">
        <v>30.47</v>
      </c>
      <c r="AA1418" s="31" t="str">
        <f t="shared" si="406"/>
        <v>-</v>
      </c>
      <c r="AB1418" s="31">
        <f t="shared" si="407"/>
        <v>30.47</v>
      </c>
    </row>
    <row r="1419" spans="1:28" x14ac:dyDescent="0.3">
      <c r="A1419" s="133">
        <v>42794.75</v>
      </c>
      <c r="B1419" s="152">
        <f t="shared" si="408"/>
        <v>2</v>
      </c>
      <c r="C1419" s="152">
        <f t="shared" si="409"/>
        <v>28</v>
      </c>
      <c r="D1419" s="152">
        <f t="shared" si="410"/>
        <v>18</v>
      </c>
      <c r="E1419" s="38" t="str">
        <f t="shared" si="411"/>
        <v/>
      </c>
      <c r="F1419" s="134">
        <v>29.11</v>
      </c>
      <c r="G1419" s="38" t="str">
        <f t="shared" si="412"/>
        <v>-</v>
      </c>
      <c r="H1419" s="38">
        <f t="shared" si="413"/>
        <v>29.11</v>
      </c>
      <c r="K1419" s="133">
        <v>43159.75</v>
      </c>
      <c r="L1419" s="9">
        <f t="shared" si="396"/>
        <v>2</v>
      </c>
      <c r="M1419" s="9">
        <f t="shared" si="397"/>
        <v>28</v>
      </c>
      <c r="N1419" s="9">
        <f t="shared" si="398"/>
        <v>18</v>
      </c>
      <c r="O1419" s="31" t="str">
        <f t="shared" si="399"/>
        <v/>
      </c>
      <c r="P1419" s="134">
        <v>33.86</v>
      </c>
      <c r="Q1419" s="31" t="str">
        <f t="shared" si="400"/>
        <v>-</v>
      </c>
      <c r="R1419" s="31">
        <f t="shared" si="401"/>
        <v>33.86</v>
      </c>
      <c r="U1419" s="133">
        <v>43524.75</v>
      </c>
      <c r="V1419" s="9">
        <f t="shared" si="402"/>
        <v>2</v>
      </c>
      <c r="W1419" s="9">
        <f t="shared" si="403"/>
        <v>28</v>
      </c>
      <c r="X1419" s="9">
        <f t="shared" si="404"/>
        <v>18</v>
      </c>
      <c r="Y1419" s="31" t="str">
        <f t="shared" si="405"/>
        <v/>
      </c>
      <c r="Z1419" s="134">
        <v>37.96</v>
      </c>
      <c r="AA1419" s="31" t="str">
        <f t="shared" si="406"/>
        <v>-</v>
      </c>
      <c r="AB1419" s="31">
        <f t="shared" si="407"/>
        <v>37.96</v>
      </c>
    </row>
    <row r="1420" spans="1:28" x14ac:dyDescent="0.3">
      <c r="A1420" s="133">
        <v>42794.791666666664</v>
      </c>
      <c r="B1420" s="152">
        <f t="shared" si="408"/>
        <v>2</v>
      </c>
      <c r="C1420" s="152">
        <f t="shared" si="409"/>
        <v>28</v>
      </c>
      <c r="D1420" s="152">
        <f t="shared" si="410"/>
        <v>19</v>
      </c>
      <c r="E1420" s="38" t="str">
        <f t="shared" si="411"/>
        <v/>
      </c>
      <c r="F1420" s="134">
        <v>29.07</v>
      </c>
      <c r="G1420" s="38" t="str">
        <f t="shared" si="412"/>
        <v>-</v>
      </c>
      <c r="H1420" s="38">
        <f t="shared" si="413"/>
        <v>29.07</v>
      </c>
      <c r="K1420" s="133">
        <v>43159.791666666664</v>
      </c>
      <c r="L1420" s="9">
        <f t="shared" si="396"/>
        <v>2</v>
      </c>
      <c r="M1420" s="9">
        <f t="shared" si="397"/>
        <v>28</v>
      </c>
      <c r="N1420" s="9">
        <f t="shared" si="398"/>
        <v>19</v>
      </c>
      <c r="O1420" s="31" t="str">
        <f t="shared" si="399"/>
        <v/>
      </c>
      <c r="P1420" s="134">
        <v>30.01</v>
      </c>
      <c r="Q1420" s="31" t="str">
        <f t="shared" si="400"/>
        <v>-</v>
      </c>
      <c r="R1420" s="31">
        <f t="shared" si="401"/>
        <v>30.01</v>
      </c>
      <c r="U1420" s="133">
        <v>43524.791666666664</v>
      </c>
      <c r="V1420" s="9">
        <f t="shared" si="402"/>
        <v>2</v>
      </c>
      <c r="W1420" s="9">
        <f t="shared" si="403"/>
        <v>28</v>
      </c>
      <c r="X1420" s="9">
        <f t="shared" si="404"/>
        <v>19</v>
      </c>
      <c r="Y1420" s="31" t="str">
        <f t="shared" si="405"/>
        <v/>
      </c>
      <c r="Z1420" s="134">
        <v>38.31</v>
      </c>
      <c r="AA1420" s="31" t="str">
        <f t="shared" si="406"/>
        <v>-</v>
      </c>
      <c r="AB1420" s="31">
        <f t="shared" si="407"/>
        <v>38.31</v>
      </c>
    </row>
    <row r="1421" spans="1:28" x14ac:dyDescent="0.3">
      <c r="A1421" s="133">
        <v>42794.833333333336</v>
      </c>
      <c r="B1421" s="152">
        <f t="shared" si="408"/>
        <v>2</v>
      </c>
      <c r="C1421" s="152">
        <f t="shared" si="409"/>
        <v>28</v>
      </c>
      <c r="D1421" s="152">
        <f t="shared" si="410"/>
        <v>20</v>
      </c>
      <c r="E1421" s="38" t="str">
        <f t="shared" si="411"/>
        <v/>
      </c>
      <c r="F1421" s="134">
        <v>26.33</v>
      </c>
      <c r="G1421" s="38" t="str">
        <f t="shared" si="412"/>
        <v>-</v>
      </c>
      <c r="H1421" s="38">
        <f t="shared" si="413"/>
        <v>26.33</v>
      </c>
      <c r="K1421" s="133">
        <v>43159.833333333336</v>
      </c>
      <c r="L1421" s="9">
        <f t="shared" si="396"/>
        <v>2</v>
      </c>
      <c r="M1421" s="9">
        <f t="shared" si="397"/>
        <v>28</v>
      </c>
      <c r="N1421" s="9">
        <f t="shared" si="398"/>
        <v>20</v>
      </c>
      <c r="O1421" s="31" t="str">
        <f t="shared" si="399"/>
        <v/>
      </c>
      <c r="P1421" s="134">
        <v>28.58</v>
      </c>
      <c r="Q1421" s="31" t="str">
        <f t="shared" si="400"/>
        <v>-</v>
      </c>
      <c r="R1421" s="31">
        <f t="shared" si="401"/>
        <v>28.58</v>
      </c>
      <c r="U1421" s="133">
        <v>43524.833333333336</v>
      </c>
      <c r="V1421" s="9">
        <f t="shared" si="402"/>
        <v>2</v>
      </c>
      <c r="W1421" s="9">
        <f t="shared" si="403"/>
        <v>28</v>
      </c>
      <c r="X1421" s="9">
        <f t="shared" si="404"/>
        <v>20</v>
      </c>
      <c r="Y1421" s="31" t="str">
        <f t="shared" si="405"/>
        <v/>
      </c>
      <c r="Z1421" s="134">
        <v>35.19</v>
      </c>
      <c r="AA1421" s="31" t="str">
        <f t="shared" si="406"/>
        <v>-</v>
      </c>
      <c r="AB1421" s="31">
        <f t="shared" si="407"/>
        <v>35.19</v>
      </c>
    </row>
    <row r="1422" spans="1:28" x14ac:dyDescent="0.3">
      <c r="A1422" s="133">
        <v>42794.875</v>
      </c>
      <c r="B1422" s="152">
        <f t="shared" si="408"/>
        <v>2</v>
      </c>
      <c r="C1422" s="152">
        <f t="shared" si="409"/>
        <v>28</v>
      </c>
      <c r="D1422" s="152">
        <f t="shared" si="410"/>
        <v>21</v>
      </c>
      <c r="E1422" s="38" t="str">
        <f t="shared" si="411"/>
        <v/>
      </c>
      <c r="F1422" s="134">
        <v>23.8</v>
      </c>
      <c r="G1422" s="38" t="str">
        <f t="shared" si="412"/>
        <v>-</v>
      </c>
      <c r="H1422" s="38">
        <f t="shared" si="413"/>
        <v>23.8</v>
      </c>
      <c r="K1422" s="133">
        <v>43159.875</v>
      </c>
      <c r="L1422" s="9">
        <f t="shared" si="396"/>
        <v>2</v>
      </c>
      <c r="M1422" s="9">
        <f t="shared" si="397"/>
        <v>28</v>
      </c>
      <c r="N1422" s="9">
        <f t="shared" si="398"/>
        <v>21</v>
      </c>
      <c r="O1422" s="31" t="str">
        <f t="shared" si="399"/>
        <v/>
      </c>
      <c r="P1422" s="134">
        <v>26.17</v>
      </c>
      <c r="Q1422" s="31" t="str">
        <f t="shared" si="400"/>
        <v>-</v>
      </c>
      <c r="R1422" s="31">
        <f t="shared" si="401"/>
        <v>26.17</v>
      </c>
      <c r="U1422" s="133">
        <v>43524.875</v>
      </c>
      <c r="V1422" s="9">
        <f t="shared" si="402"/>
        <v>2</v>
      </c>
      <c r="W1422" s="9">
        <f t="shared" si="403"/>
        <v>28</v>
      </c>
      <c r="X1422" s="9">
        <f t="shared" si="404"/>
        <v>21</v>
      </c>
      <c r="Y1422" s="31" t="str">
        <f t="shared" si="405"/>
        <v/>
      </c>
      <c r="Z1422" s="134">
        <v>30.32</v>
      </c>
      <c r="AA1422" s="31" t="str">
        <f t="shared" si="406"/>
        <v>-</v>
      </c>
      <c r="AB1422" s="31">
        <f t="shared" si="407"/>
        <v>30.32</v>
      </c>
    </row>
    <row r="1423" spans="1:28" x14ac:dyDescent="0.3">
      <c r="A1423" s="133">
        <v>42794.916666666664</v>
      </c>
      <c r="B1423" s="152">
        <f t="shared" si="408"/>
        <v>2</v>
      </c>
      <c r="C1423" s="152">
        <f t="shared" si="409"/>
        <v>28</v>
      </c>
      <c r="D1423" s="152">
        <f t="shared" si="410"/>
        <v>22</v>
      </c>
      <c r="E1423" s="38" t="str">
        <f t="shared" si="411"/>
        <v/>
      </c>
      <c r="F1423" s="134">
        <v>21.17</v>
      </c>
      <c r="G1423" s="38" t="str">
        <f t="shared" si="412"/>
        <v>-</v>
      </c>
      <c r="H1423" s="38">
        <f t="shared" si="413"/>
        <v>21.17</v>
      </c>
      <c r="K1423" s="133">
        <v>43159.916666666664</v>
      </c>
      <c r="L1423" s="9">
        <f t="shared" si="396"/>
        <v>2</v>
      </c>
      <c r="M1423" s="9">
        <f t="shared" si="397"/>
        <v>28</v>
      </c>
      <c r="N1423" s="9">
        <f t="shared" si="398"/>
        <v>22</v>
      </c>
      <c r="O1423" s="31" t="str">
        <f t="shared" si="399"/>
        <v/>
      </c>
      <c r="P1423" s="134">
        <v>22.65</v>
      </c>
      <c r="Q1423" s="31" t="str">
        <f t="shared" si="400"/>
        <v>-</v>
      </c>
      <c r="R1423" s="31">
        <f t="shared" si="401"/>
        <v>22.65</v>
      </c>
      <c r="U1423" s="133">
        <v>43524.916666666664</v>
      </c>
      <c r="V1423" s="9">
        <f t="shared" si="402"/>
        <v>2</v>
      </c>
      <c r="W1423" s="9">
        <f t="shared" si="403"/>
        <v>28</v>
      </c>
      <c r="X1423" s="9">
        <f t="shared" si="404"/>
        <v>22</v>
      </c>
      <c r="Y1423" s="31" t="str">
        <f t="shared" si="405"/>
        <v/>
      </c>
      <c r="Z1423" s="134">
        <v>27.84</v>
      </c>
      <c r="AA1423" s="31" t="str">
        <f t="shared" si="406"/>
        <v>-</v>
      </c>
      <c r="AB1423" s="31">
        <f t="shared" si="407"/>
        <v>27.84</v>
      </c>
    </row>
    <row r="1424" spans="1:28" x14ac:dyDescent="0.3">
      <c r="A1424" s="133">
        <v>42794.958333333336</v>
      </c>
      <c r="B1424" s="152">
        <f t="shared" si="408"/>
        <v>2</v>
      </c>
      <c r="C1424" s="152">
        <f t="shared" si="409"/>
        <v>28</v>
      </c>
      <c r="D1424" s="152">
        <f t="shared" si="410"/>
        <v>23</v>
      </c>
      <c r="E1424" s="38" t="str">
        <f t="shared" si="411"/>
        <v/>
      </c>
      <c r="F1424" s="134">
        <v>19.68</v>
      </c>
      <c r="G1424" s="38" t="str">
        <f t="shared" si="412"/>
        <v>-</v>
      </c>
      <c r="H1424" s="38">
        <f t="shared" si="413"/>
        <v>19.68</v>
      </c>
      <c r="K1424" s="133">
        <v>43159.958333333336</v>
      </c>
      <c r="L1424" s="9">
        <f t="shared" si="396"/>
        <v>2</v>
      </c>
      <c r="M1424" s="9">
        <f t="shared" si="397"/>
        <v>28</v>
      </c>
      <c r="N1424" s="9">
        <f t="shared" si="398"/>
        <v>23</v>
      </c>
      <c r="O1424" s="31" t="str">
        <f t="shared" si="399"/>
        <v/>
      </c>
      <c r="P1424" s="134">
        <v>21.47</v>
      </c>
      <c r="Q1424" s="31" t="str">
        <f t="shared" si="400"/>
        <v>-</v>
      </c>
      <c r="R1424" s="31">
        <f t="shared" si="401"/>
        <v>21.47</v>
      </c>
      <c r="U1424" s="133">
        <v>43524.958333333336</v>
      </c>
      <c r="V1424" s="9">
        <f t="shared" si="402"/>
        <v>2</v>
      </c>
      <c r="W1424" s="9">
        <f t="shared" si="403"/>
        <v>28</v>
      </c>
      <c r="X1424" s="9">
        <f t="shared" si="404"/>
        <v>23</v>
      </c>
      <c r="Y1424" s="31" t="str">
        <f t="shared" si="405"/>
        <v/>
      </c>
      <c r="Z1424" s="134">
        <v>26.03</v>
      </c>
      <c r="AA1424" s="31" t="str">
        <f t="shared" si="406"/>
        <v>-</v>
      </c>
      <c r="AB1424" s="31">
        <f t="shared" si="407"/>
        <v>26.03</v>
      </c>
    </row>
    <row r="1425" spans="1:28" x14ac:dyDescent="0.3">
      <c r="A1425" s="133">
        <v>42795</v>
      </c>
      <c r="B1425" s="152">
        <f t="shared" si="408"/>
        <v>3</v>
      </c>
      <c r="C1425" s="152">
        <f t="shared" si="409"/>
        <v>1</v>
      </c>
      <c r="D1425" s="152">
        <f t="shared" si="410"/>
        <v>0</v>
      </c>
      <c r="E1425" s="38" t="str">
        <f t="shared" si="411"/>
        <v/>
      </c>
      <c r="F1425" s="134">
        <v>18.04</v>
      </c>
      <c r="G1425" s="38" t="str">
        <f t="shared" si="412"/>
        <v>-</v>
      </c>
      <c r="H1425" s="38">
        <f t="shared" si="413"/>
        <v>18.04</v>
      </c>
      <c r="K1425" s="133">
        <v>43160</v>
      </c>
      <c r="L1425" s="9">
        <f t="shared" si="396"/>
        <v>3</v>
      </c>
      <c r="M1425" s="9">
        <f t="shared" si="397"/>
        <v>1</v>
      </c>
      <c r="N1425" s="9">
        <f t="shared" si="398"/>
        <v>0</v>
      </c>
      <c r="O1425" s="31" t="str">
        <f t="shared" si="399"/>
        <v/>
      </c>
      <c r="P1425" s="134">
        <v>21.44</v>
      </c>
      <c r="Q1425" s="31" t="str">
        <f t="shared" si="400"/>
        <v>-</v>
      </c>
      <c r="R1425" s="31">
        <f t="shared" si="401"/>
        <v>21.44</v>
      </c>
      <c r="U1425" s="133">
        <v>43525</v>
      </c>
      <c r="V1425" s="9">
        <f t="shared" si="402"/>
        <v>3</v>
      </c>
      <c r="W1425" s="9">
        <f t="shared" si="403"/>
        <v>1</v>
      </c>
      <c r="X1425" s="9">
        <f t="shared" si="404"/>
        <v>0</v>
      </c>
      <c r="Y1425" s="31" t="str">
        <f t="shared" si="405"/>
        <v/>
      </c>
      <c r="Z1425" s="134">
        <v>27.87</v>
      </c>
      <c r="AA1425" s="31" t="str">
        <f t="shared" si="406"/>
        <v>-</v>
      </c>
      <c r="AB1425" s="31">
        <f t="shared" si="407"/>
        <v>27.87</v>
      </c>
    </row>
    <row r="1426" spans="1:28" x14ac:dyDescent="0.3">
      <c r="A1426" s="133">
        <v>42795.041666666664</v>
      </c>
      <c r="B1426" s="152">
        <f t="shared" si="408"/>
        <v>3</v>
      </c>
      <c r="C1426" s="152">
        <f t="shared" si="409"/>
        <v>1</v>
      </c>
      <c r="D1426" s="152">
        <f t="shared" si="410"/>
        <v>1</v>
      </c>
      <c r="E1426" s="38" t="str">
        <f t="shared" si="411"/>
        <v/>
      </c>
      <c r="F1426" s="134">
        <v>18.190000000000001</v>
      </c>
      <c r="G1426" s="38" t="str">
        <f t="shared" si="412"/>
        <v>-</v>
      </c>
      <c r="H1426" s="38">
        <f t="shared" si="413"/>
        <v>18.190000000000001</v>
      </c>
      <c r="K1426" s="133">
        <v>43160.041666666664</v>
      </c>
      <c r="L1426" s="9">
        <f t="shared" si="396"/>
        <v>3</v>
      </c>
      <c r="M1426" s="9">
        <f t="shared" si="397"/>
        <v>1</v>
      </c>
      <c r="N1426" s="9">
        <f t="shared" si="398"/>
        <v>1</v>
      </c>
      <c r="O1426" s="31" t="str">
        <f t="shared" si="399"/>
        <v/>
      </c>
      <c r="P1426" s="134">
        <v>20.57</v>
      </c>
      <c r="Q1426" s="31" t="str">
        <f t="shared" si="400"/>
        <v>-</v>
      </c>
      <c r="R1426" s="31">
        <f t="shared" si="401"/>
        <v>20.57</v>
      </c>
      <c r="U1426" s="133">
        <v>43525.041666666664</v>
      </c>
      <c r="V1426" s="9">
        <f t="shared" si="402"/>
        <v>3</v>
      </c>
      <c r="W1426" s="9">
        <f t="shared" si="403"/>
        <v>1</v>
      </c>
      <c r="X1426" s="9">
        <f t="shared" si="404"/>
        <v>1</v>
      </c>
      <c r="Y1426" s="31" t="str">
        <f t="shared" si="405"/>
        <v/>
      </c>
      <c r="Z1426" s="134">
        <v>27.73</v>
      </c>
      <c r="AA1426" s="31" t="str">
        <f t="shared" si="406"/>
        <v>-</v>
      </c>
      <c r="AB1426" s="31">
        <f t="shared" si="407"/>
        <v>27.73</v>
      </c>
    </row>
    <row r="1427" spans="1:28" x14ac:dyDescent="0.3">
      <c r="A1427" s="133">
        <v>42795.083333333336</v>
      </c>
      <c r="B1427" s="152">
        <f t="shared" si="408"/>
        <v>3</v>
      </c>
      <c r="C1427" s="152">
        <f t="shared" si="409"/>
        <v>1</v>
      </c>
      <c r="D1427" s="152">
        <f t="shared" si="410"/>
        <v>2</v>
      </c>
      <c r="E1427" s="38" t="str">
        <f t="shared" si="411"/>
        <v/>
      </c>
      <c r="F1427" s="134">
        <v>18.100000000000001</v>
      </c>
      <c r="G1427" s="38" t="str">
        <f t="shared" si="412"/>
        <v>-</v>
      </c>
      <c r="H1427" s="38">
        <f t="shared" si="413"/>
        <v>18.100000000000001</v>
      </c>
      <c r="K1427" s="133">
        <v>43160.083333333336</v>
      </c>
      <c r="L1427" s="9">
        <f t="shared" si="396"/>
        <v>3</v>
      </c>
      <c r="M1427" s="9">
        <f t="shared" si="397"/>
        <v>1</v>
      </c>
      <c r="N1427" s="9">
        <f t="shared" si="398"/>
        <v>2</v>
      </c>
      <c r="O1427" s="31" t="str">
        <f t="shared" si="399"/>
        <v/>
      </c>
      <c r="P1427" s="134">
        <v>20.3</v>
      </c>
      <c r="Q1427" s="31" t="str">
        <f t="shared" si="400"/>
        <v>-</v>
      </c>
      <c r="R1427" s="31">
        <f t="shared" si="401"/>
        <v>20.3</v>
      </c>
      <c r="U1427" s="133">
        <v>43525.083333333336</v>
      </c>
      <c r="V1427" s="9">
        <f t="shared" si="402"/>
        <v>3</v>
      </c>
      <c r="W1427" s="9">
        <f t="shared" si="403"/>
        <v>1</v>
      </c>
      <c r="X1427" s="9">
        <f t="shared" si="404"/>
        <v>2</v>
      </c>
      <c r="Y1427" s="31" t="str">
        <f t="shared" si="405"/>
        <v/>
      </c>
      <c r="Z1427" s="134">
        <v>27.53</v>
      </c>
      <c r="AA1427" s="31" t="str">
        <f t="shared" si="406"/>
        <v>-</v>
      </c>
      <c r="AB1427" s="31">
        <f t="shared" si="407"/>
        <v>27.53</v>
      </c>
    </row>
    <row r="1428" spans="1:28" x14ac:dyDescent="0.3">
      <c r="A1428" s="133">
        <v>42795.125</v>
      </c>
      <c r="B1428" s="152">
        <f t="shared" si="408"/>
        <v>3</v>
      </c>
      <c r="C1428" s="152">
        <f t="shared" si="409"/>
        <v>1</v>
      </c>
      <c r="D1428" s="152">
        <f t="shared" si="410"/>
        <v>3</v>
      </c>
      <c r="E1428" s="38" t="str">
        <f t="shared" si="411"/>
        <v/>
      </c>
      <c r="F1428" s="134">
        <v>18.16</v>
      </c>
      <c r="G1428" s="38" t="str">
        <f t="shared" si="412"/>
        <v>-</v>
      </c>
      <c r="H1428" s="38">
        <f t="shared" si="413"/>
        <v>18.16</v>
      </c>
      <c r="K1428" s="133">
        <v>43160.125</v>
      </c>
      <c r="L1428" s="9">
        <f t="shared" si="396"/>
        <v>3</v>
      </c>
      <c r="M1428" s="9">
        <f t="shared" si="397"/>
        <v>1</v>
      </c>
      <c r="N1428" s="9">
        <f t="shared" si="398"/>
        <v>3</v>
      </c>
      <c r="O1428" s="31" t="str">
        <f t="shared" si="399"/>
        <v/>
      </c>
      <c r="P1428" s="134">
        <v>20.41</v>
      </c>
      <c r="Q1428" s="31" t="str">
        <f t="shared" si="400"/>
        <v>-</v>
      </c>
      <c r="R1428" s="31">
        <f t="shared" si="401"/>
        <v>20.41</v>
      </c>
      <c r="U1428" s="133">
        <v>43525.125</v>
      </c>
      <c r="V1428" s="9">
        <f t="shared" si="402"/>
        <v>3</v>
      </c>
      <c r="W1428" s="9">
        <f t="shared" si="403"/>
        <v>1</v>
      </c>
      <c r="X1428" s="9">
        <f t="shared" si="404"/>
        <v>3</v>
      </c>
      <c r="Y1428" s="31" t="str">
        <f t="shared" si="405"/>
        <v/>
      </c>
      <c r="Z1428" s="134">
        <v>27.57</v>
      </c>
      <c r="AA1428" s="31" t="str">
        <f t="shared" si="406"/>
        <v>-</v>
      </c>
      <c r="AB1428" s="31">
        <f t="shared" si="407"/>
        <v>27.57</v>
      </c>
    </row>
    <row r="1429" spans="1:28" x14ac:dyDescent="0.3">
      <c r="A1429" s="133">
        <v>42795.166666666664</v>
      </c>
      <c r="B1429" s="152">
        <f t="shared" si="408"/>
        <v>3</v>
      </c>
      <c r="C1429" s="152">
        <f t="shared" si="409"/>
        <v>1</v>
      </c>
      <c r="D1429" s="152">
        <f t="shared" si="410"/>
        <v>4</v>
      </c>
      <c r="E1429" s="38" t="str">
        <f t="shared" si="411"/>
        <v/>
      </c>
      <c r="F1429" s="134">
        <v>18.14</v>
      </c>
      <c r="G1429" s="38" t="str">
        <f t="shared" si="412"/>
        <v>-</v>
      </c>
      <c r="H1429" s="38">
        <f t="shared" si="413"/>
        <v>18.14</v>
      </c>
      <c r="K1429" s="133">
        <v>43160.166666666664</v>
      </c>
      <c r="L1429" s="9">
        <f t="shared" si="396"/>
        <v>3</v>
      </c>
      <c r="M1429" s="9">
        <f t="shared" si="397"/>
        <v>1</v>
      </c>
      <c r="N1429" s="9">
        <f t="shared" si="398"/>
        <v>4</v>
      </c>
      <c r="O1429" s="31" t="str">
        <f t="shared" si="399"/>
        <v/>
      </c>
      <c r="P1429" s="134">
        <v>21.14</v>
      </c>
      <c r="Q1429" s="31" t="str">
        <f t="shared" si="400"/>
        <v>-</v>
      </c>
      <c r="R1429" s="31">
        <f t="shared" si="401"/>
        <v>21.14</v>
      </c>
      <c r="U1429" s="133">
        <v>43525.166666666664</v>
      </c>
      <c r="V1429" s="9">
        <f t="shared" si="402"/>
        <v>3</v>
      </c>
      <c r="W1429" s="9">
        <f t="shared" si="403"/>
        <v>1</v>
      </c>
      <c r="X1429" s="9">
        <f t="shared" si="404"/>
        <v>4</v>
      </c>
      <c r="Y1429" s="31" t="str">
        <f t="shared" si="405"/>
        <v/>
      </c>
      <c r="Z1429" s="134">
        <v>28.54</v>
      </c>
      <c r="AA1429" s="31" t="str">
        <f t="shared" si="406"/>
        <v>-</v>
      </c>
      <c r="AB1429" s="31">
        <f t="shared" si="407"/>
        <v>28.54</v>
      </c>
    </row>
    <row r="1430" spans="1:28" x14ac:dyDescent="0.3">
      <c r="A1430" s="133">
        <v>42795.208333333336</v>
      </c>
      <c r="B1430" s="152">
        <f t="shared" si="408"/>
        <v>3</v>
      </c>
      <c r="C1430" s="152">
        <f t="shared" si="409"/>
        <v>1</v>
      </c>
      <c r="D1430" s="152">
        <f t="shared" si="410"/>
        <v>5</v>
      </c>
      <c r="E1430" s="38" t="str">
        <f t="shared" si="411"/>
        <v/>
      </c>
      <c r="F1430" s="134">
        <v>19.739999999999998</v>
      </c>
      <c r="G1430" s="38" t="str">
        <f t="shared" si="412"/>
        <v>-</v>
      </c>
      <c r="H1430" s="38">
        <f t="shared" si="413"/>
        <v>19.739999999999998</v>
      </c>
      <c r="K1430" s="133">
        <v>43160.208333333336</v>
      </c>
      <c r="L1430" s="9">
        <f t="shared" si="396"/>
        <v>3</v>
      </c>
      <c r="M1430" s="9">
        <f t="shared" si="397"/>
        <v>1</v>
      </c>
      <c r="N1430" s="9">
        <f t="shared" si="398"/>
        <v>5</v>
      </c>
      <c r="O1430" s="31" t="str">
        <f t="shared" si="399"/>
        <v/>
      </c>
      <c r="P1430" s="134">
        <v>22.67</v>
      </c>
      <c r="Q1430" s="31" t="str">
        <f t="shared" si="400"/>
        <v>-</v>
      </c>
      <c r="R1430" s="31">
        <f t="shared" si="401"/>
        <v>22.67</v>
      </c>
      <c r="U1430" s="133">
        <v>43525.208333333336</v>
      </c>
      <c r="V1430" s="9">
        <f t="shared" si="402"/>
        <v>3</v>
      </c>
      <c r="W1430" s="9">
        <f t="shared" si="403"/>
        <v>1</v>
      </c>
      <c r="X1430" s="9">
        <f t="shared" si="404"/>
        <v>5</v>
      </c>
      <c r="Y1430" s="31" t="str">
        <f t="shared" si="405"/>
        <v/>
      </c>
      <c r="Z1430" s="134">
        <v>30.37</v>
      </c>
      <c r="AA1430" s="31" t="str">
        <f t="shared" si="406"/>
        <v>-</v>
      </c>
      <c r="AB1430" s="31">
        <f t="shared" si="407"/>
        <v>30.37</v>
      </c>
    </row>
    <row r="1431" spans="1:28" x14ac:dyDescent="0.3">
      <c r="A1431" s="133">
        <v>42795.25</v>
      </c>
      <c r="B1431" s="152">
        <f t="shared" si="408"/>
        <v>3</v>
      </c>
      <c r="C1431" s="152">
        <f t="shared" si="409"/>
        <v>1</v>
      </c>
      <c r="D1431" s="152">
        <f t="shared" si="410"/>
        <v>6</v>
      </c>
      <c r="E1431" s="38" t="str">
        <f t="shared" si="411"/>
        <v/>
      </c>
      <c r="F1431" s="134">
        <v>23.35</v>
      </c>
      <c r="G1431" s="38" t="str">
        <f t="shared" si="412"/>
        <v>-</v>
      </c>
      <c r="H1431" s="38">
        <f t="shared" si="413"/>
        <v>23.35</v>
      </c>
      <c r="K1431" s="133">
        <v>43160.25</v>
      </c>
      <c r="L1431" s="9">
        <f t="shared" si="396"/>
        <v>3</v>
      </c>
      <c r="M1431" s="9">
        <f t="shared" si="397"/>
        <v>1</v>
      </c>
      <c r="N1431" s="9">
        <f t="shared" si="398"/>
        <v>6</v>
      </c>
      <c r="O1431" s="31" t="str">
        <f t="shared" si="399"/>
        <v/>
      </c>
      <c r="P1431" s="134">
        <v>31.3</v>
      </c>
      <c r="Q1431" s="31" t="str">
        <f t="shared" si="400"/>
        <v>-</v>
      </c>
      <c r="R1431" s="31">
        <f t="shared" si="401"/>
        <v>31.3</v>
      </c>
      <c r="U1431" s="133">
        <v>43525.25</v>
      </c>
      <c r="V1431" s="9">
        <f t="shared" si="402"/>
        <v>3</v>
      </c>
      <c r="W1431" s="9">
        <f t="shared" si="403"/>
        <v>1</v>
      </c>
      <c r="X1431" s="9">
        <f t="shared" si="404"/>
        <v>6</v>
      </c>
      <c r="Y1431" s="31" t="str">
        <f t="shared" si="405"/>
        <v/>
      </c>
      <c r="Z1431" s="134">
        <v>41.33</v>
      </c>
      <c r="AA1431" s="31" t="str">
        <f t="shared" si="406"/>
        <v>-</v>
      </c>
      <c r="AB1431" s="31">
        <f t="shared" si="407"/>
        <v>41.33</v>
      </c>
    </row>
    <row r="1432" spans="1:28" x14ac:dyDescent="0.3">
      <c r="A1432" s="133">
        <v>42795.291666666664</v>
      </c>
      <c r="B1432" s="152">
        <f t="shared" si="408"/>
        <v>3</v>
      </c>
      <c r="C1432" s="152">
        <f t="shared" si="409"/>
        <v>1</v>
      </c>
      <c r="D1432" s="152">
        <f t="shared" si="410"/>
        <v>7</v>
      </c>
      <c r="E1432" s="38" t="str">
        <f t="shared" si="411"/>
        <v/>
      </c>
      <c r="F1432" s="134">
        <v>25.13</v>
      </c>
      <c r="G1432" s="38" t="str">
        <f t="shared" si="412"/>
        <v>-</v>
      </c>
      <c r="H1432" s="38">
        <f t="shared" si="413"/>
        <v>25.13</v>
      </c>
      <c r="K1432" s="133">
        <v>43160.291666666664</v>
      </c>
      <c r="L1432" s="9">
        <f t="shared" si="396"/>
        <v>3</v>
      </c>
      <c r="M1432" s="9">
        <f t="shared" si="397"/>
        <v>1</v>
      </c>
      <c r="N1432" s="9">
        <f t="shared" si="398"/>
        <v>7</v>
      </c>
      <c r="O1432" s="31" t="str">
        <f t="shared" si="399"/>
        <v/>
      </c>
      <c r="P1432" s="134">
        <v>29.66</v>
      </c>
      <c r="Q1432" s="31" t="str">
        <f t="shared" si="400"/>
        <v>-</v>
      </c>
      <c r="R1432" s="31">
        <f t="shared" si="401"/>
        <v>29.66</v>
      </c>
      <c r="U1432" s="133">
        <v>43525.291666666664</v>
      </c>
      <c r="V1432" s="9">
        <f t="shared" si="402"/>
        <v>3</v>
      </c>
      <c r="W1432" s="9">
        <f t="shared" si="403"/>
        <v>1</v>
      </c>
      <c r="X1432" s="9">
        <f t="shared" si="404"/>
        <v>7</v>
      </c>
      <c r="Y1432" s="31" t="str">
        <f t="shared" si="405"/>
        <v/>
      </c>
      <c r="Z1432" s="134">
        <v>42.73</v>
      </c>
      <c r="AA1432" s="31" t="str">
        <f t="shared" si="406"/>
        <v>-</v>
      </c>
      <c r="AB1432" s="31">
        <f t="shared" si="407"/>
        <v>42.73</v>
      </c>
    </row>
    <row r="1433" spans="1:28" x14ac:dyDescent="0.3">
      <c r="A1433" s="133">
        <v>42795.333333333336</v>
      </c>
      <c r="B1433" s="152">
        <f t="shared" si="408"/>
        <v>3</v>
      </c>
      <c r="C1433" s="152">
        <f t="shared" si="409"/>
        <v>1</v>
      </c>
      <c r="D1433" s="152">
        <f t="shared" si="410"/>
        <v>8</v>
      </c>
      <c r="E1433" s="38" t="str">
        <f t="shared" si="411"/>
        <v/>
      </c>
      <c r="F1433" s="134">
        <v>24.96</v>
      </c>
      <c r="G1433" s="38">
        <f t="shared" si="412"/>
        <v>24.96</v>
      </c>
      <c r="H1433" s="38" t="str">
        <f t="shared" si="413"/>
        <v>-</v>
      </c>
      <c r="K1433" s="133">
        <v>43160.333333333336</v>
      </c>
      <c r="L1433" s="9">
        <f t="shared" si="396"/>
        <v>3</v>
      </c>
      <c r="M1433" s="9">
        <f t="shared" si="397"/>
        <v>1</v>
      </c>
      <c r="N1433" s="9">
        <f t="shared" si="398"/>
        <v>8</v>
      </c>
      <c r="O1433" s="31" t="str">
        <f t="shared" si="399"/>
        <v/>
      </c>
      <c r="P1433" s="134">
        <v>30.08</v>
      </c>
      <c r="Q1433" s="31">
        <f t="shared" si="400"/>
        <v>30.08</v>
      </c>
      <c r="R1433" s="31" t="str">
        <f t="shared" si="401"/>
        <v>-</v>
      </c>
      <c r="U1433" s="133">
        <v>43525.333333333336</v>
      </c>
      <c r="V1433" s="9">
        <f t="shared" si="402"/>
        <v>3</v>
      </c>
      <c r="W1433" s="9">
        <f t="shared" si="403"/>
        <v>1</v>
      </c>
      <c r="X1433" s="9">
        <f t="shared" si="404"/>
        <v>8</v>
      </c>
      <c r="Y1433" s="31" t="str">
        <f t="shared" si="405"/>
        <v/>
      </c>
      <c r="Z1433" s="134">
        <v>41.78</v>
      </c>
      <c r="AA1433" s="31">
        <f t="shared" si="406"/>
        <v>41.78</v>
      </c>
      <c r="AB1433" s="31" t="str">
        <f t="shared" si="407"/>
        <v>-</v>
      </c>
    </row>
    <row r="1434" spans="1:28" x14ac:dyDescent="0.3">
      <c r="A1434" s="133">
        <v>42795.375</v>
      </c>
      <c r="B1434" s="152">
        <f t="shared" si="408"/>
        <v>3</v>
      </c>
      <c r="C1434" s="152">
        <f t="shared" si="409"/>
        <v>1</v>
      </c>
      <c r="D1434" s="152">
        <f t="shared" si="410"/>
        <v>9</v>
      </c>
      <c r="E1434" s="38" t="str">
        <f t="shared" si="411"/>
        <v/>
      </c>
      <c r="F1434" s="134">
        <v>25.39</v>
      </c>
      <c r="G1434" s="38">
        <f t="shared" si="412"/>
        <v>25.39</v>
      </c>
      <c r="H1434" s="38" t="str">
        <f t="shared" si="413"/>
        <v>-</v>
      </c>
      <c r="K1434" s="133">
        <v>43160.375</v>
      </c>
      <c r="L1434" s="9">
        <f t="shared" si="396"/>
        <v>3</v>
      </c>
      <c r="M1434" s="9">
        <f t="shared" si="397"/>
        <v>1</v>
      </c>
      <c r="N1434" s="9">
        <f t="shared" si="398"/>
        <v>9</v>
      </c>
      <c r="O1434" s="31" t="str">
        <f t="shared" si="399"/>
        <v/>
      </c>
      <c r="P1434" s="134">
        <v>30.44</v>
      </c>
      <c r="Q1434" s="31">
        <f t="shared" si="400"/>
        <v>30.44</v>
      </c>
      <c r="R1434" s="31" t="str">
        <f t="shared" si="401"/>
        <v>-</v>
      </c>
      <c r="U1434" s="133">
        <v>43525.375</v>
      </c>
      <c r="V1434" s="9">
        <f t="shared" si="402"/>
        <v>3</v>
      </c>
      <c r="W1434" s="9">
        <f t="shared" si="403"/>
        <v>1</v>
      </c>
      <c r="X1434" s="9">
        <f t="shared" si="404"/>
        <v>9</v>
      </c>
      <c r="Y1434" s="31" t="str">
        <f t="shared" si="405"/>
        <v/>
      </c>
      <c r="Z1434" s="134">
        <v>40.75</v>
      </c>
      <c r="AA1434" s="31">
        <f t="shared" si="406"/>
        <v>40.75</v>
      </c>
      <c r="AB1434" s="31" t="str">
        <f t="shared" si="407"/>
        <v>-</v>
      </c>
    </row>
    <row r="1435" spans="1:28" x14ac:dyDescent="0.3">
      <c r="A1435" s="133">
        <v>42795.416666666664</v>
      </c>
      <c r="B1435" s="152">
        <f t="shared" si="408"/>
        <v>3</v>
      </c>
      <c r="C1435" s="152">
        <f t="shared" si="409"/>
        <v>1</v>
      </c>
      <c r="D1435" s="152">
        <f t="shared" si="410"/>
        <v>10</v>
      </c>
      <c r="E1435" s="38" t="str">
        <f t="shared" si="411"/>
        <v/>
      </c>
      <c r="F1435" s="134">
        <v>25.98</v>
      </c>
      <c r="G1435" s="38">
        <f t="shared" si="412"/>
        <v>25.98</v>
      </c>
      <c r="H1435" s="38" t="str">
        <f t="shared" si="413"/>
        <v>-</v>
      </c>
      <c r="K1435" s="133">
        <v>43160.416666666664</v>
      </c>
      <c r="L1435" s="9">
        <f t="shared" si="396"/>
        <v>3</v>
      </c>
      <c r="M1435" s="9">
        <f t="shared" si="397"/>
        <v>1</v>
      </c>
      <c r="N1435" s="9">
        <f t="shared" si="398"/>
        <v>10</v>
      </c>
      <c r="O1435" s="31" t="str">
        <f t="shared" si="399"/>
        <v/>
      </c>
      <c r="P1435" s="134">
        <v>31.77</v>
      </c>
      <c r="Q1435" s="31">
        <f t="shared" si="400"/>
        <v>31.77</v>
      </c>
      <c r="R1435" s="31" t="str">
        <f t="shared" si="401"/>
        <v>-</v>
      </c>
      <c r="U1435" s="133">
        <v>43525.416666666664</v>
      </c>
      <c r="V1435" s="9">
        <f t="shared" si="402"/>
        <v>3</v>
      </c>
      <c r="W1435" s="9">
        <f t="shared" si="403"/>
        <v>1</v>
      </c>
      <c r="X1435" s="9">
        <f t="shared" si="404"/>
        <v>10</v>
      </c>
      <c r="Y1435" s="31" t="str">
        <f t="shared" si="405"/>
        <v/>
      </c>
      <c r="Z1435" s="134">
        <v>41.96</v>
      </c>
      <c r="AA1435" s="31">
        <f t="shared" si="406"/>
        <v>41.96</v>
      </c>
      <c r="AB1435" s="31" t="str">
        <f t="shared" si="407"/>
        <v>-</v>
      </c>
    </row>
    <row r="1436" spans="1:28" x14ac:dyDescent="0.3">
      <c r="A1436" s="133">
        <v>42795.458333333336</v>
      </c>
      <c r="B1436" s="152">
        <f t="shared" si="408"/>
        <v>3</v>
      </c>
      <c r="C1436" s="152">
        <f t="shared" si="409"/>
        <v>1</v>
      </c>
      <c r="D1436" s="152">
        <f t="shared" si="410"/>
        <v>11</v>
      </c>
      <c r="E1436" s="38" t="str">
        <f t="shared" si="411"/>
        <v/>
      </c>
      <c r="F1436" s="134">
        <v>25.29</v>
      </c>
      <c r="G1436" s="38">
        <f t="shared" si="412"/>
        <v>25.29</v>
      </c>
      <c r="H1436" s="38" t="str">
        <f t="shared" si="413"/>
        <v>-</v>
      </c>
      <c r="K1436" s="133">
        <v>43160.458333333336</v>
      </c>
      <c r="L1436" s="9">
        <f t="shared" si="396"/>
        <v>3</v>
      </c>
      <c r="M1436" s="9">
        <f t="shared" si="397"/>
        <v>1</v>
      </c>
      <c r="N1436" s="9">
        <f t="shared" si="398"/>
        <v>11</v>
      </c>
      <c r="O1436" s="31" t="str">
        <f t="shared" si="399"/>
        <v/>
      </c>
      <c r="P1436" s="134">
        <v>31.06</v>
      </c>
      <c r="Q1436" s="31">
        <f t="shared" si="400"/>
        <v>31.06</v>
      </c>
      <c r="R1436" s="31" t="str">
        <f t="shared" si="401"/>
        <v>-</v>
      </c>
      <c r="U1436" s="133">
        <v>43525.458333333336</v>
      </c>
      <c r="V1436" s="9">
        <f t="shared" si="402"/>
        <v>3</v>
      </c>
      <c r="W1436" s="9">
        <f t="shared" si="403"/>
        <v>1</v>
      </c>
      <c r="X1436" s="9">
        <f t="shared" si="404"/>
        <v>11</v>
      </c>
      <c r="Y1436" s="31" t="str">
        <f t="shared" si="405"/>
        <v/>
      </c>
      <c r="Z1436" s="134">
        <v>40.46</v>
      </c>
      <c r="AA1436" s="31">
        <f t="shared" si="406"/>
        <v>40.46</v>
      </c>
      <c r="AB1436" s="31" t="str">
        <f t="shared" si="407"/>
        <v>-</v>
      </c>
    </row>
    <row r="1437" spans="1:28" x14ac:dyDescent="0.3">
      <c r="A1437" s="133">
        <v>42795.5</v>
      </c>
      <c r="B1437" s="152">
        <f t="shared" si="408"/>
        <v>3</v>
      </c>
      <c r="C1437" s="152">
        <f t="shared" si="409"/>
        <v>1</v>
      </c>
      <c r="D1437" s="152">
        <f t="shared" si="410"/>
        <v>12</v>
      </c>
      <c r="E1437" s="38" t="str">
        <f t="shared" si="411"/>
        <v/>
      </c>
      <c r="F1437" s="134">
        <v>25.5</v>
      </c>
      <c r="G1437" s="38">
        <f t="shared" si="412"/>
        <v>25.5</v>
      </c>
      <c r="H1437" s="38" t="str">
        <f t="shared" si="413"/>
        <v>-</v>
      </c>
      <c r="K1437" s="133">
        <v>43160.5</v>
      </c>
      <c r="L1437" s="9">
        <f t="shared" si="396"/>
        <v>3</v>
      </c>
      <c r="M1437" s="9">
        <f t="shared" si="397"/>
        <v>1</v>
      </c>
      <c r="N1437" s="9">
        <f t="shared" si="398"/>
        <v>12</v>
      </c>
      <c r="O1437" s="31" t="str">
        <f t="shared" si="399"/>
        <v/>
      </c>
      <c r="P1437" s="134">
        <v>29.91</v>
      </c>
      <c r="Q1437" s="31">
        <f t="shared" si="400"/>
        <v>29.91</v>
      </c>
      <c r="R1437" s="31" t="str">
        <f t="shared" si="401"/>
        <v>-</v>
      </c>
      <c r="U1437" s="133">
        <v>43525.5</v>
      </c>
      <c r="V1437" s="9">
        <f t="shared" si="402"/>
        <v>3</v>
      </c>
      <c r="W1437" s="9">
        <f t="shared" si="403"/>
        <v>1</v>
      </c>
      <c r="X1437" s="9">
        <f t="shared" si="404"/>
        <v>12</v>
      </c>
      <c r="Y1437" s="31" t="str">
        <f t="shared" si="405"/>
        <v/>
      </c>
      <c r="Z1437" s="134">
        <v>37.54</v>
      </c>
      <c r="AA1437" s="31">
        <f t="shared" si="406"/>
        <v>37.54</v>
      </c>
      <c r="AB1437" s="31" t="str">
        <f t="shared" si="407"/>
        <v>-</v>
      </c>
    </row>
    <row r="1438" spans="1:28" x14ac:dyDescent="0.3">
      <c r="A1438" s="133">
        <v>42795.541666666664</v>
      </c>
      <c r="B1438" s="152">
        <f t="shared" si="408"/>
        <v>3</v>
      </c>
      <c r="C1438" s="152">
        <f t="shared" si="409"/>
        <v>1</v>
      </c>
      <c r="D1438" s="152">
        <f t="shared" si="410"/>
        <v>13</v>
      </c>
      <c r="E1438" s="38" t="str">
        <f t="shared" si="411"/>
        <v/>
      </c>
      <c r="F1438" s="134">
        <v>25.32</v>
      </c>
      <c r="G1438" s="38">
        <f t="shared" si="412"/>
        <v>25.32</v>
      </c>
      <c r="H1438" s="38" t="str">
        <f t="shared" si="413"/>
        <v>-</v>
      </c>
      <c r="K1438" s="133">
        <v>43160.541666666664</v>
      </c>
      <c r="L1438" s="9">
        <f t="shared" si="396"/>
        <v>3</v>
      </c>
      <c r="M1438" s="9">
        <f t="shared" si="397"/>
        <v>1</v>
      </c>
      <c r="N1438" s="9">
        <f t="shared" si="398"/>
        <v>13</v>
      </c>
      <c r="O1438" s="31" t="str">
        <f t="shared" si="399"/>
        <v/>
      </c>
      <c r="P1438" s="134">
        <v>28.94</v>
      </c>
      <c r="Q1438" s="31">
        <f t="shared" si="400"/>
        <v>28.94</v>
      </c>
      <c r="R1438" s="31" t="str">
        <f t="shared" si="401"/>
        <v>-</v>
      </c>
      <c r="U1438" s="133">
        <v>43525.541666666664</v>
      </c>
      <c r="V1438" s="9">
        <f t="shared" si="402"/>
        <v>3</v>
      </c>
      <c r="W1438" s="9">
        <f t="shared" si="403"/>
        <v>1</v>
      </c>
      <c r="X1438" s="9">
        <f t="shared" si="404"/>
        <v>13</v>
      </c>
      <c r="Y1438" s="31" t="str">
        <f t="shared" si="405"/>
        <v/>
      </c>
      <c r="Z1438" s="134">
        <v>36.58</v>
      </c>
      <c r="AA1438" s="31">
        <f t="shared" si="406"/>
        <v>36.58</v>
      </c>
      <c r="AB1438" s="31" t="str">
        <f t="shared" si="407"/>
        <v>-</v>
      </c>
    </row>
    <row r="1439" spans="1:28" x14ac:dyDescent="0.3">
      <c r="A1439" s="133">
        <v>42795.583333333336</v>
      </c>
      <c r="B1439" s="152">
        <f t="shared" si="408"/>
        <v>3</v>
      </c>
      <c r="C1439" s="152">
        <f t="shared" si="409"/>
        <v>1</v>
      </c>
      <c r="D1439" s="152">
        <f t="shared" si="410"/>
        <v>14</v>
      </c>
      <c r="E1439" s="38" t="str">
        <f t="shared" si="411"/>
        <v/>
      </c>
      <c r="F1439" s="134">
        <v>24.74</v>
      </c>
      <c r="G1439" s="38">
        <f t="shared" si="412"/>
        <v>24.74</v>
      </c>
      <c r="H1439" s="38" t="str">
        <f t="shared" si="413"/>
        <v>-</v>
      </c>
      <c r="K1439" s="133">
        <v>43160.583333333336</v>
      </c>
      <c r="L1439" s="9">
        <f t="shared" si="396"/>
        <v>3</v>
      </c>
      <c r="M1439" s="9">
        <f t="shared" si="397"/>
        <v>1</v>
      </c>
      <c r="N1439" s="9">
        <f t="shared" si="398"/>
        <v>14</v>
      </c>
      <c r="O1439" s="31" t="str">
        <f t="shared" si="399"/>
        <v/>
      </c>
      <c r="P1439" s="134">
        <v>27.53</v>
      </c>
      <c r="Q1439" s="31">
        <f t="shared" si="400"/>
        <v>27.53</v>
      </c>
      <c r="R1439" s="31" t="str">
        <f t="shared" si="401"/>
        <v>-</v>
      </c>
      <c r="U1439" s="133">
        <v>43525.583333333336</v>
      </c>
      <c r="V1439" s="9">
        <f t="shared" si="402"/>
        <v>3</v>
      </c>
      <c r="W1439" s="9">
        <f t="shared" si="403"/>
        <v>1</v>
      </c>
      <c r="X1439" s="9">
        <f t="shared" si="404"/>
        <v>14</v>
      </c>
      <c r="Y1439" s="31" t="str">
        <f t="shared" si="405"/>
        <v/>
      </c>
      <c r="Z1439" s="134">
        <v>31.57</v>
      </c>
      <c r="AA1439" s="31">
        <f t="shared" si="406"/>
        <v>31.57</v>
      </c>
      <c r="AB1439" s="31" t="str">
        <f t="shared" si="407"/>
        <v>-</v>
      </c>
    </row>
    <row r="1440" spans="1:28" x14ac:dyDescent="0.3">
      <c r="A1440" s="133">
        <v>42795.625</v>
      </c>
      <c r="B1440" s="152">
        <f t="shared" si="408"/>
        <v>3</v>
      </c>
      <c r="C1440" s="152">
        <f t="shared" si="409"/>
        <v>1</v>
      </c>
      <c r="D1440" s="152">
        <f t="shared" si="410"/>
        <v>15</v>
      </c>
      <c r="E1440" s="38" t="str">
        <f t="shared" si="411"/>
        <v/>
      </c>
      <c r="F1440" s="134">
        <v>24.39</v>
      </c>
      <c r="G1440" s="38">
        <f t="shared" si="412"/>
        <v>24.39</v>
      </c>
      <c r="H1440" s="38" t="str">
        <f t="shared" si="413"/>
        <v>-</v>
      </c>
      <c r="K1440" s="133">
        <v>43160.625</v>
      </c>
      <c r="L1440" s="9">
        <f t="shared" si="396"/>
        <v>3</v>
      </c>
      <c r="M1440" s="9">
        <f t="shared" si="397"/>
        <v>1</v>
      </c>
      <c r="N1440" s="9">
        <f t="shared" si="398"/>
        <v>15</v>
      </c>
      <c r="O1440" s="31" t="str">
        <f t="shared" si="399"/>
        <v/>
      </c>
      <c r="P1440" s="134">
        <v>26.65</v>
      </c>
      <c r="Q1440" s="31">
        <f t="shared" si="400"/>
        <v>26.65</v>
      </c>
      <c r="R1440" s="31" t="str">
        <f t="shared" si="401"/>
        <v>-</v>
      </c>
      <c r="U1440" s="133">
        <v>43525.625</v>
      </c>
      <c r="V1440" s="9">
        <f t="shared" si="402"/>
        <v>3</v>
      </c>
      <c r="W1440" s="9">
        <f t="shared" si="403"/>
        <v>1</v>
      </c>
      <c r="X1440" s="9">
        <f t="shared" si="404"/>
        <v>15</v>
      </c>
      <c r="Y1440" s="31" t="str">
        <f t="shared" si="405"/>
        <v/>
      </c>
      <c r="Z1440" s="134">
        <v>30.05</v>
      </c>
      <c r="AA1440" s="31">
        <f t="shared" si="406"/>
        <v>30.05</v>
      </c>
      <c r="AB1440" s="31" t="str">
        <f t="shared" si="407"/>
        <v>-</v>
      </c>
    </row>
    <row r="1441" spans="1:28" x14ac:dyDescent="0.3">
      <c r="A1441" s="133">
        <v>42795.666666666664</v>
      </c>
      <c r="B1441" s="152">
        <f t="shared" si="408"/>
        <v>3</v>
      </c>
      <c r="C1441" s="152">
        <f t="shared" si="409"/>
        <v>1</v>
      </c>
      <c r="D1441" s="152">
        <f t="shared" si="410"/>
        <v>16</v>
      </c>
      <c r="E1441" s="38" t="str">
        <f t="shared" si="411"/>
        <v/>
      </c>
      <c r="F1441" s="134">
        <v>24.37</v>
      </c>
      <c r="G1441" s="38">
        <f t="shared" si="412"/>
        <v>24.37</v>
      </c>
      <c r="H1441" s="38" t="str">
        <f t="shared" si="413"/>
        <v>-</v>
      </c>
      <c r="K1441" s="133">
        <v>43160.666666666664</v>
      </c>
      <c r="L1441" s="9">
        <f t="shared" si="396"/>
        <v>3</v>
      </c>
      <c r="M1441" s="9">
        <f t="shared" si="397"/>
        <v>1</v>
      </c>
      <c r="N1441" s="9">
        <f t="shared" si="398"/>
        <v>16</v>
      </c>
      <c r="O1441" s="31" t="str">
        <f t="shared" si="399"/>
        <v/>
      </c>
      <c r="P1441" s="134">
        <v>27.17</v>
      </c>
      <c r="Q1441" s="31">
        <f t="shared" si="400"/>
        <v>27.17</v>
      </c>
      <c r="R1441" s="31" t="str">
        <f t="shared" si="401"/>
        <v>-</v>
      </c>
      <c r="U1441" s="133">
        <v>43525.666666666664</v>
      </c>
      <c r="V1441" s="9">
        <f t="shared" si="402"/>
        <v>3</v>
      </c>
      <c r="W1441" s="9">
        <f t="shared" si="403"/>
        <v>1</v>
      </c>
      <c r="X1441" s="9">
        <f t="shared" si="404"/>
        <v>16</v>
      </c>
      <c r="Y1441" s="31" t="str">
        <f t="shared" si="405"/>
        <v/>
      </c>
      <c r="Z1441" s="134">
        <v>30.87</v>
      </c>
      <c r="AA1441" s="31">
        <f t="shared" si="406"/>
        <v>30.87</v>
      </c>
      <c r="AB1441" s="31" t="str">
        <f t="shared" si="407"/>
        <v>-</v>
      </c>
    </row>
    <row r="1442" spans="1:28" x14ac:dyDescent="0.3">
      <c r="A1442" s="133">
        <v>42795.708333333336</v>
      </c>
      <c r="B1442" s="152">
        <f t="shared" si="408"/>
        <v>3</v>
      </c>
      <c r="C1442" s="152">
        <f t="shared" si="409"/>
        <v>1</v>
      </c>
      <c r="D1442" s="152">
        <f t="shared" si="410"/>
        <v>17</v>
      </c>
      <c r="E1442" s="38" t="str">
        <f t="shared" si="411"/>
        <v/>
      </c>
      <c r="F1442" s="134">
        <v>24.88</v>
      </c>
      <c r="G1442" s="38" t="str">
        <f t="shared" si="412"/>
        <v>-</v>
      </c>
      <c r="H1442" s="38">
        <f t="shared" si="413"/>
        <v>24.88</v>
      </c>
      <c r="K1442" s="133">
        <v>43160.708333333336</v>
      </c>
      <c r="L1442" s="9">
        <f t="shared" si="396"/>
        <v>3</v>
      </c>
      <c r="M1442" s="9">
        <f t="shared" si="397"/>
        <v>1</v>
      </c>
      <c r="N1442" s="9">
        <f t="shared" si="398"/>
        <v>17</v>
      </c>
      <c r="O1442" s="31" t="str">
        <f t="shared" si="399"/>
        <v/>
      </c>
      <c r="P1442" s="134">
        <v>29.42</v>
      </c>
      <c r="Q1442" s="31" t="str">
        <f t="shared" si="400"/>
        <v>-</v>
      </c>
      <c r="R1442" s="31">
        <f t="shared" si="401"/>
        <v>29.42</v>
      </c>
      <c r="U1442" s="133">
        <v>43525.708333333336</v>
      </c>
      <c r="V1442" s="9">
        <f t="shared" si="402"/>
        <v>3</v>
      </c>
      <c r="W1442" s="9">
        <f t="shared" si="403"/>
        <v>1</v>
      </c>
      <c r="X1442" s="9">
        <f t="shared" si="404"/>
        <v>17</v>
      </c>
      <c r="Y1442" s="31" t="str">
        <f t="shared" si="405"/>
        <v/>
      </c>
      <c r="Z1442" s="134">
        <v>32.4</v>
      </c>
      <c r="AA1442" s="31" t="str">
        <f t="shared" si="406"/>
        <v>-</v>
      </c>
      <c r="AB1442" s="31">
        <f t="shared" si="407"/>
        <v>32.4</v>
      </c>
    </row>
    <row r="1443" spans="1:28" x14ac:dyDescent="0.3">
      <c r="A1443" s="133">
        <v>42795.75</v>
      </c>
      <c r="B1443" s="152">
        <f t="shared" si="408"/>
        <v>3</v>
      </c>
      <c r="C1443" s="152">
        <f t="shared" si="409"/>
        <v>1</v>
      </c>
      <c r="D1443" s="152">
        <f t="shared" si="410"/>
        <v>18</v>
      </c>
      <c r="E1443" s="38" t="str">
        <f t="shared" si="411"/>
        <v/>
      </c>
      <c r="F1443" s="134">
        <v>29.66</v>
      </c>
      <c r="G1443" s="38" t="str">
        <f t="shared" si="412"/>
        <v>-</v>
      </c>
      <c r="H1443" s="38">
        <f t="shared" si="413"/>
        <v>29.66</v>
      </c>
      <c r="K1443" s="133">
        <v>43160.75</v>
      </c>
      <c r="L1443" s="9">
        <f t="shared" si="396"/>
        <v>3</v>
      </c>
      <c r="M1443" s="9">
        <f t="shared" si="397"/>
        <v>1</v>
      </c>
      <c r="N1443" s="9">
        <f t="shared" si="398"/>
        <v>18</v>
      </c>
      <c r="O1443" s="31" t="str">
        <f t="shared" si="399"/>
        <v/>
      </c>
      <c r="P1443" s="134">
        <v>35.659999999999997</v>
      </c>
      <c r="Q1443" s="31" t="str">
        <f t="shared" si="400"/>
        <v>-</v>
      </c>
      <c r="R1443" s="31">
        <f t="shared" si="401"/>
        <v>35.659999999999997</v>
      </c>
      <c r="U1443" s="133">
        <v>43525.75</v>
      </c>
      <c r="V1443" s="9">
        <f t="shared" si="402"/>
        <v>3</v>
      </c>
      <c r="W1443" s="9">
        <f t="shared" si="403"/>
        <v>1</v>
      </c>
      <c r="X1443" s="9">
        <f t="shared" si="404"/>
        <v>18</v>
      </c>
      <c r="Y1443" s="31" t="str">
        <f t="shared" si="405"/>
        <v/>
      </c>
      <c r="Z1443" s="134">
        <v>38.83</v>
      </c>
      <c r="AA1443" s="31" t="str">
        <f t="shared" si="406"/>
        <v>-</v>
      </c>
      <c r="AB1443" s="31">
        <f t="shared" si="407"/>
        <v>38.83</v>
      </c>
    </row>
    <row r="1444" spans="1:28" x14ac:dyDescent="0.3">
      <c r="A1444" s="133">
        <v>42795.791666666664</v>
      </c>
      <c r="B1444" s="152">
        <f t="shared" si="408"/>
        <v>3</v>
      </c>
      <c r="C1444" s="152">
        <f t="shared" si="409"/>
        <v>1</v>
      </c>
      <c r="D1444" s="152">
        <f t="shared" si="410"/>
        <v>19</v>
      </c>
      <c r="E1444" s="38" t="str">
        <f t="shared" si="411"/>
        <v/>
      </c>
      <c r="F1444" s="134">
        <v>28.99</v>
      </c>
      <c r="G1444" s="38" t="str">
        <f t="shared" si="412"/>
        <v>-</v>
      </c>
      <c r="H1444" s="38">
        <f t="shared" si="413"/>
        <v>28.99</v>
      </c>
      <c r="K1444" s="133">
        <v>43160.791666666664</v>
      </c>
      <c r="L1444" s="9">
        <f t="shared" si="396"/>
        <v>3</v>
      </c>
      <c r="M1444" s="9">
        <f t="shared" si="397"/>
        <v>1</v>
      </c>
      <c r="N1444" s="9">
        <f t="shared" si="398"/>
        <v>19</v>
      </c>
      <c r="O1444" s="31" t="str">
        <f t="shared" si="399"/>
        <v/>
      </c>
      <c r="P1444" s="134">
        <v>33.89</v>
      </c>
      <c r="Q1444" s="31" t="str">
        <f t="shared" si="400"/>
        <v>-</v>
      </c>
      <c r="R1444" s="31">
        <f t="shared" si="401"/>
        <v>33.89</v>
      </c>
      <c r="U1444" s="133">
        <v>43525.791666666664</v>
      </c>
      <c r="V1444" s="9">
        <f t="shared" si="402"/>
        <v>3</v>
      </c>
      <c r="W1444" s="9">
        <f t="shared" si="403"/>
        <v>1</v>
      </c>
      <c r="X1444" s="9">
        <f t="shared" si="404"/>
        <v>19</v>
      </c>
      <c r="Y1444" s="31" t="str">
        <f t="shared" si="405"/>
        <v/>
      </c>
      <c r="Z1444" s="134">
        <v>41.66</v>
      </c>
      <c r="AA1444" s="31" t="str">
        <f t="shared" si="406"/>
        <v>-</v>
      </c>
      <c r="AB1444" s="31">
        <f t="shared" si="407"/>
        <v>41.66</v>
      </c>
    </row>
    <row r="1445" spans="1:28" x14ac:dyDescent="0.3">
      <c r="A1445" s="133">
        <v>42795.833333333336</v>
      </c>
      <c r="B1445" s="152">
        <f t="shared" si="408"/>
        <v>3</v>
      </c>
      <c r="C1445" s="152">
        <f t="shared" si="409"/>
        <v>1</v>
      </c>
      <c r="D1445" s="152">
        <f t="shared" si="410"/>
        <v>20</v>
      </c>
      <c r="E1445" s="38" t="str">
        <f t="shared" si="411"/>
        <v/>
      </c>
      <c r="F1445" s="134">
        <v>27.31</v>
      </c>
      <c r="G1445" s="38" t="str">
        <f t="shared" si="412"/>
        <v>-</v>
      </c>
      <c r="H1445" s="38">
        <f t="shared" si="413"/>
        <v>27.31</v>
      </c>
      <c r="K1445" s="133">
        <v>43160.833333333336</v>
      </c>
      <c r="L1445" s="9">
        <f t="shared" si="396"/>
        <v>3</v>
      </c>
      <c r="M1445" s="9">
        <f t="shared" si="397"/>
        <v>1</v>
      </c>
      <c r="N1445" s="9">
        <f t="shared" si="398"/>
        <v>20</v>
      </c>
      <c r="O1445" s="31" t="str">
        <f t="shared" si="399"/>
        <v/>
      </c>
      <c r="P1445" s="134">
        <v>30.43</v>
      </c>
      <c r="Q1445" s="31" t="str">
        <f t="shared" si="400"/>
        <v>-</v>
      </c>
      <c r="R1445" s="31">
        <f t="shared" si="401"/>
        <v>30.43</v>
      </c>
      <c r="U1445" s="133">
        <v>43525.833333333336</v>
      </c>
      <c r="V1445" s="9">
        <f t="shared" si="402"/>
        <v>3</v>
      </c>
      <c r="W1445" s="9">
        <f t="shared" si="403"/>
        <v>1</v>
      </c>
      <c r="X1445" s="9">
        <f t="shared" si="404"/>
        <v>20</v>
      </c>
      <c r="Y1445" s="31" t="str">
        <f t="shared" si="405"/>
        <v/>
      </c>
      <c r="Z1445" s="134">
        <v>36.869999999999997</v>
      </c>
      <c r="AA1445" s="31" t="str">
        <f t="shared" si="406"/>
        <v>-</v>
      </c>
      <c r="AB1445" s="31">
        <f t="shared" si="407"/>
        <v>36.869999999999997</v>
      </c>
    </row>
    <row r="1446" spans="1:28" x14ac:dyDescent="0.3">
      <c r="A1446" s="133">
        <v>42795.875</v>
      </c>
      <c r="B1446" s="152">
        <f t="shared" si="408"/>
        <v>3</v>
      </c>
      <c r="C1446" s="152">
        <f t="shared" si="409"/>
        <v>1</v>
      </c>
      <c r="D1446" s="152">
        <f t="shared" si="410"/>
        <v>21</v>
      </c>
      <c r="E1446" s="38" t="str">
        <f t="shared" si="411"/>
        <v/>
      </c>
      <c r="F1446" s="134">
        <v>24.35</v>
      </c>
      <c r="G1446" s="38" t="str">
        <f t="shared" si="412"/>
        <v>-</v>
      </c>
      <c r="H1446" s="38">
        <f t="shared" si="413"/>
        <v>24.35</v>
      </c>
      <c r="K1446" s="133">
        <v>43160.875</v>
      </c>
      <c r="L1446" s="9">
        <f t="shared" si="396"/>
        <v>3</v>
      </c>
      <c r="M1446" s="9">
        <f t="shared" si="397"/>
        <v>1</v>
      </c>
      <c r="N1446" s="9">
        <f t="shared" si="398"/>
        <v>21</v>
      </c>
      <c r="O1446" s="31" t="str">
        <f t="shared" si="399"/>
        <v/>
      </c>
      <c r="P1446" s="134">
        <v>28.12</v>
      </c>
      <c r="Q1446" s="31" t="str">
        <f t="shared" si="400"/>
        <v>-</v>
      </c>
      <c r="R1446" s="31">
        <f t="shared" si="401"/>
        <v>28.12</v>
      </c>
      <c r="U1446" s="133">
        <v>43525.875</v>
      </c>
      <c r="V1446" s="9">
        <f t="shared" si="402"/>
        <v>3</v>
      </c>
      <c r="W1446" s="9">
        <f t="shared" si="403"/>
        <v>1</v>
      </c>
      <c r="X1446" s="9">
        <f t="shared" si="404"/>
        <v>21</v>
      </c>
      <c r="Y1446" s="31" t="str">
        <f t="shared" si="405"/>
        <v/>
      </c>
      <c r="Z1446" s="134">
        <v>32.99</v>
      </c>
      <c r="AA1446" s="31" t="str">
        <f t="shared" si="406"/>
        <v>-</v>
      </c>
      <c r="AB1446" s="31">
        <f t="shared" si="407"/>
        <v>32.99</v>
      </c>
    </row>
    <row r="1447" spans="1:28" x14ac:dyDescent="0.3">
      <c r="A1447" s="133">
        <v>42795.916666666664</v>
      </c>
      <c r="B1447" s="152">
        <f t="shared" si="408"/>
        <v>3</v>
      </c>
      <c r="C1447" s="152">
        <f t="shared" si="409"/>
        <v>1</v>
      </c>
      <c r="D1447" s="152">
        <f t="shared" si="410"/>
        <v>22</v>
      </c>
      <c r="E1447" s="38" t="str">
        <f t="shared" si="411"/>
        <v/>
      </c>
      <c r="F1447" s="134">
        <v>21.84</v>
      </c>
      <c r="G1447" s="38" t="str">
        <f t="shared" si="412"/>
        <v>-</v>
      </c>
      <c r="H1447" s="38">
        <f t="shared" si="413"/>
        <v>21.84</v>
      </c>
      <c r="K1447" s="133">
        <v>43160.916666666664</v>
      </c>
      <c r="L1447" s="9">
        <f t="shared" si="396"/>
        <v>3</v>
      </c>
      <c r="M1447" s="9">
        <f t="shared" si="397"/>
        <v>1</v>
      </c>
      <c r="N1447" s="9">
        <f t="shared" si="398"/>
        <v>22</v>
      </c>
      <c r="O1447" s="31" t="str">
        <f t="shared" si="399"/>
        <v/>
      </c>
      <c r="P1447" s="134">
        <v>24.14</v>
      </c>
      <c r="Q1447" s="31" t="str">
        <f t="shared" si="400"/>
        <v>-</v>
      </c>
      <c r="R1447" s="31">
        <f t="shared" si="401"/>
        <v>24.14</v>
      </c>
      <c r="U1447" s="133">
        <v>43525.916666666664</v>
      </c>
      <c r="V1447" s="9">
        <f t="shared" si="402"/>
        <v>3</v>
      </c>
      <c r="W1447" s="9">
        <f t="shared" si="403"/>
        <v>1</v>
      </c>
      <c r="X1447" s="9">
        <f t="shared" si="404"/>
        <v>22</v>
      </c>
      <c r="Y1447" s="31" t="str">
        <f t="shared" si="405"/>
        <v/>
      </c>
      <c r="Z1447" s="134">
        <v>28.91</v>
      </c>
      <c r="AA1447" s="31" t="str">
        <f t="shared" si="406"/>
        <v>-</v>
      </c>
      <c r="AB1447" s="31">
        <f t="shared" si="407"/>
        <v>28.91</v>
      </c>
    </row>
    <row r="1448" spans="1:28" x14ac:dyDescent="0.3">
      <c r="A1448" s="133">
        <v>42795.958333333336</v>
      </c>
      <c r="B1448" s="152">
        <f t="shared" si="408"/>
        <v>3</v>
      </c>
      <c r="C1448" s="152">
        <f t="shared" si="409"/>
        <v>1</v>
      </c>
      <c r="D1448" s="152">
        <f t="shared" si="410"/>
        <v>23</v>
      </c>
      <c r="E1448" s="38" t="str">
        <f t="shared" si="411"/>
        <v/>
      </c>
      <c r="F1448" s="134">
        <v>20.07</v>
      </c>
      <c r="G1448" s="38" t="str">
        <f t="shared" si="412"/>
        <v>-</v>
      </c>
      <c r="H1448" s="38">
        <f t="shared" si="413"/>
        <v>20.07</v>
      </c>
      <c r="K1448" s="133">
        <v>43160.958333333336</v>
      </c>
      <c r="L1448" s="9">
        <f t="shared" si="396"/>
        <v>3</v>
      </c>
      <c r="M1448" s="9">
        <f t="shared" si="397"/>
        <v>1</v>
      </c>
      <c r="N1448" s="9">
        <f t="shared" si="398"/>
        <v>23</v>
      </c>
      <c r="O1448" s="31" t="str">
        <f t="shared" si="399"/>
        <v/>
      </c>
      <c r="P1448" s="134">
        <v>22.2</v>
      </c>
      <c r="Q1448" s="31" t="str">
        <f t="shared" si="400"/>
        <v>-</v>
      </c>
      <c r="R1448" s="31">
        <f t="shared" si="401"/>
        <v>22.2</v>
      </c>
      <c r="U1448" s="133">
        <v>43525.958333333336</v>
      </c>
      <c r="V1448" s="9">
        <f t="shared" si="402"/>
        <v>3</v>
      </c>
      <c r="W1448" s="9">
        <f t="shared" si="403"/>
        <v>1</v>
      </c>
      <c r="X1448" s="9">
        <f t="shared" si="404"/>
        <v>23</v>
      </c>
      <c r="Y1448" s="31" t="str">
        <f t="shared" si="405"/>
        <v/>
      </c>
      <c r="Z1448" s="134">
        <v>27.88</v>
      </c>
      <c r="AA1448" s="31" t="str">
        <f t="shared" si="406"/>
        <v>-</v>
      </c>
      <c r="AB1448" s="31">
        <f t="shared" si="407"/>
        <v>27.88</v>
      </c>
    </row>
    <row r="1449" spans="1:28" x14ac:dyDescent="0.3">
      <c r="A1449" s="133">
        <v>42796</v>
      </c>
      <c r="B1449" s="152">
        <f t="shared" si="408"/>
        <v>3</v>
      </c>
      <c r="C1449" s="152">
        <f t="shared" si="409"/>
        <v>2</v>
      </c>
      <c r="D1449" s="152">
        <f t="shared" si="410"/>
        <v>0</v>
      </c>
      <c r="E1449" s="38" t="str">
        <f t="shared" si="411"/>
        <v/>
      </c>
      <c r="F1449" s="134">
        <v>20.76</v>
      </c>
      <c r="G1449" s="38" t="str">
        <f t="shared" si="412"/>
        <v>-</v>
      </c>
      <c r="H1449" s="38">
        <f t="shared" si="413"/>
        <v>20.76</v>
      </c>
      <c r="K1449" s="133">
        <v>43161</v>
      </c>
      <c r="L1449" s="9">
        <f t="shared" si="396"/>
        <v>3</v>
      </c>
      <c r="M1449" s="9">
        <f t="shared" si="397"/>
        <v>2</v>
      </c>
      <c r="N1449" s="9">
        <f t="shared" si="398"/>
        <v>0</v>
      </c>
      <c r="O1449" s="31" t="str">
        <f t="shared" si="399"/>
        <v/>
      </c>
      <c r="P1449" s="134">
        <v>22.35</v>
      </c>
      <c r="Q1449" s="31" t="str">
        <f t="shared" si="400"/>
        <v>-</v>
      </c>
      <c r="R1449" s="31">
        <f t="shared" si="401"/>
        <v>22.35</v>
      </c>
      <c r="U1449" s="133">
        <v>43526</v>
      </c>
      <c r="V1449" s="9">
        <f t="shared" si="402"/>
        <v>3</v>
      </c>
      <c r="W1449" s="9">
        <f t="shared" si="403"/>
        <v>2</v>
      </c>
      <c r="X1449" s="9">
        <f t="shared" si="404"/>
        <v>0</v>
      </c>
      <c r="Y1449" s="31" t="str">
        <f t="shared" si="405"/>
        <v>W</v>
      </c>
      <c r="Z1449" s="134">
        <v>27.35</v>
      </c>
      <c r="AA1449" s="31" t="str">
        <f t="shared" si="406"/>
        <v>-</v>
      </c>
      <c r="AB1449" s="31">
        <f t="shared" si="407"/>
        <v>27.35</v>
      </c>
    </row>
    <row r="1450" spans="1:28" x14ac:dyDescent="0.3">
      <c r="A1450" s="133">
        <v>42796.041666666664</v>
      </c>
      <c r="B1450" s="152">
        <f t="shared" si="408"/>
        <v>3</v>
      </c>
      <c r="C1450" s="152">
        <f t="shared" si="409"/>
        <v>2</v>
      </c>
      <c r="D1450" s="152">
        <f t="shared" si="410"/>
        <v>1</v>
      </c>
      <c r="E1450" s="38" t="str">
        <f t="shared" si="411"/>
        <v/>
      </c>
      <c r="F1450" s="134">
        <v>20.73</v>
      </c>
      <c r="G1450" s="38" t="str">
        <f t="shared" si="412"/>
        <v>-</v>
      </c>
      <c r="H1450" s="38">
        <f t="shared" si="413"/>
        <v>20.73</v>
      </c>
      <c r="K1450" s="133">
        <v>43161.041666666664</v>
      </c>
      <c r="L1450" s="9">
        <f t="shared" si="396"/>
        <v>3</v>
      </c>
      <c r="M1450" s="9">
        <f t="shared" si="397"/>
        <v>2</v>
      </c>
      <c r="N1450" s="9">
        <f t="shared" si="398"/>
        <v>1</v>
      </c>
      <c r="O1450" s="31" t="str">
        <f t="shared" si="399"/>
        <v/>
      </c>
      <c r="P1450" s="134">
        <v>21.34</v>
      </c>
      <c r="Q1450" s="31" t="str">
        <f t="shared" si="400"/>
        <v>-</v>
      </c>
      <c r="R1450" s="31">
        <f t="shared" si="401"/>
        <v>21.34</v>
      </c>
      <c r="U1450" s="133">
        <v>43526.041666666664</v>
      </c>
      <c r="V1450" s="9">
        <f t="shared" si="402"/>
        <v>3</v>
      </c>
      <c r="W1450" s="9">
        <f t="shared" si="403"/>
        <v>2</v>
      </c>
      <c r="X1450" s="9">
        <f t="shared" si="404"/>
        <v>1</v>
      </c>
      <c r="Y1450" s="31" t="str">
        <f t="shared" si="405"/>
        <v>W</v>
      </c>
      <c r="Z1450" s="134">
        <v>26.47</v>
      </c>
      <c r="AA1450" s="31" t="str">
        <f t="shared" si="406"/>
        <v>-</v>
      </c>
      <c r="AB1450" s="31">
        <f t="shared" si="407"/>
        <v>26.47</v>
      </c>
    </row>
    <row r="1451" spans="1:28" x14ac:dyDescent="0.3">
      <c r="A1451" s="133">
        <v>42796.083333333336</v>
      </c>
      <c r="B1451" s="152">
        <f t="shared" si="408"/>
        <v>3</v>
      </c>
      <c r="C1451" s="152">
        <f t="shared" si="409"/>
        <v>2</v>
      </c>
      <c r="D1451" s="152">
        <f t="shared" si="410"/>
        <v>2</v>
      </c>
      <c r="E1451" s="38" t="str">
        <f t="shared" si="411"/>
        <v/>
      </c>
      <c r="F1451" s="134">
        <v>20.51</v>
      </c>
      <c r="G1451" s="38" t="str">
        <f t="shared" si="412"/>
        <v>-</v>
      </c>
      <c r="H1451" s="38">
        <f t="shared" si="413"/>
        <v>20.51</v>
      </c>
      <c r="K1451" s="133">
        <v>43161.083333333336</v>
      </c>
      <c r="L1451" s="9">
        <f t="shared" si="396"/>
        <v>3</v>
      </c>
      <c r="M1451" s="9">
        <f t="shared" si="397"/>
        <v>2</v>
      </c>
      <c r="N1451" s="9">
        <f t="shared" si="398"/>
        <v>2</v>
      </c>
      <c r="O1451" s="31" t="str">
        <f t="shared" si="399"/>
        <v/>
      </c>
      <c r="P1451" s="134">
        <v>20.94</v>
      </c>
      <c r="Q1451" s="31" t="str">
        <f t="shared" si="400"/>
        <v>-</v>
      </c>
      <c r="R1451" s="31">
        <f t="shared" si="401"/>
        <v>20.94</v>
      </c>
      <c r="U1451" s="133">
        <v>43526.083333333336</v>
      </c>
      <c r="V1451" s="9">
        <f t="shared" si="402"/>
        <v>3</v>
      </c>
      <c r="W1451" s="9">
        <f t="shared" si="403"/>
        <v>2</v>
      </c>
      <c r="X1451" s="9">
        <f t="shared" si="404"/>
        <v>2</v>
      </c>
      <c r="Y1451" s="31" t="str">
        <f t="shared" si="405"/>
        <v>W</v>
      </c>
      <c r="Z1451" s="134">
        <v>25.95</v>
      </c>
      <c r="AA1451" s="31" t="str">
        <f t="shared" si="406"/>
        <v>-</v>
      </c>
      <c r="AB1451" s="31">
        <f t="shared" si="407"/>
        <v>25.95</v>
      </c>
    </row>
    <row r="1452" spans="1:28" x14ac:dyDescent="0.3">
      <c r="A1452" s="133">
        <v>42796.125</v>
      </c>
      <c r="B1452" s="152">
        <f t="shared" si="408"/>
        <v>3</v>
      </c>
      <c r="C1452" s="152">
        <f t="shared" si="409"/>
        <v>2</v>
      </c>
      <c r="D1452" s="152">
        <f t="shared" si="410"/>
        <v>3</v>
      </c>
      <c r="E1452" s="38" t="str">
        <f t="shared" si="411"/>
        <v/>
      </c>
      <c r="F1452" s="134">
        <v>20.58</v>
      </c>
      <c r="G1452" s="38" t="str">
        <f t="shared" si="412"/>
        <v>-</v>
      </c>
      <c r="H1452" s="38">
        <f t="shared" si="413"/>
        <v>20.58</v>
      </c>
      <c r="K1452" s="133">
        <v>43161.125</v>
      </c>
      <c r="L1452" s="9">
        <f t="shared" si="396"/>
        <v>3</v>
      </c>
      <c r="M1452" s="9">
        <f t="shared" si="397"/>
        <v>2</v>
      </c>
      <c r="N1452" s="9">
        <f t="shared" si="398"/>
        <v>3</v>
      </c>
      <c r="O1452" s="31" t="str">
        <f t="shared" si="399"/>
        <v/>
      </c>
      <c r="P1452" s="134">
        <v>21.29</v>
      </c>
      <c r="Q1452" s="31" t="str">
        <f t="shared" si="400"/>
        <v>-</v>
      </c>
      <c r="R1452" s="31">
        <f t="shared" si="401"/>
        <v>21.29</v>
      </c>
      <c r="U1452" s="133">
        <v>43526.125</v>
      </c>
      <c r="V1452" s="9">
        <f t="shared" si="402"/>
        <v>3</v>
      </c>
      <c r="W1452" s="9">
        <f t="shared" si="403"/>
        <v>2</v>
      </c>
      <c r="X1452" s="9">
        <f t="shared" si="404"/>
        <v>3</v>
      </c>
      <c r="Y1452" s="31" t="str">
        <f t="shared" si="405"/>
        <v>W</v>
      </c>
      <c r="Z1452" s="134">
        <v>25.65</v>
      </c>
      <c r="AA1452" s="31" t="str">
        <f t="shared" si="406"/>
        <v>-</v>
      </c>
      <c r="AB1452" s="31">
        <f t="shared" si="407"/>
        <v>25.65</v>
      </c>
    </row>
    <row r="1453" spans="1:28" x14ac:dyDescent="0.3">
      <c r="A1453" s="133">
        <v>42796.166666666664</v>
      </c>
      <c r="B1453" s="152">
        <f t="shared" si="408"/>
        <v>3</v>
      </c>
      <c r="C1453" s="152">
        <f t="shared" si="409"/>
        <v>2</v>
      </c>
      <c r="D1453" s="152">
        <f t="shared" si="410"/>
        <v>4</v>
      </c>
      <c r="E1453" s="38" t="str">
        <f t="shared" si="411"/>
        <v/>
      </c>
      <c r="F1453" s="134">
        <v>20.79</v>
      </c>
      <c r="G1453" s="38" t="str">
        <f t="shared" si="412"/>
        <v>-</v>
      </c>
      <c r="H1453" s="38">
        <f t="shared" si="413"/>
        <v>20.79</v>
      </c>
      <c r="K1453" s="133">
        <v>43161.166666666664</v>
      </c>
      <c r="L1453" s="9">
        <f t="shared" si="396"/>
        <v>3</v>
      </c>
      <c r="M1453" s="9">
        <f t="shared" si="397"/>
        <v>2</v>
      </c>
      <c r="N1453" s="9">
        <f t="shared" si="398"/>
        <v>4</v>
      </c>
      <c r="O1453" s="31" t="str">
        <f t="shared" si="399"/>
        <v/>
      </c>
      <c r="P1453" s="134">
        <v>21.96</v>
      </c>
      <c r="Q1453" s="31" t="str">
        <f t="shared" si="400"/>
        <v>-</v>
      </c>
      <c r="R1453" s="31">
        <f t="shared" si="401"/>
        <v>21.96</v>
      </c>
      <c r="U1453" s="133">
        <v>43526.166666666664</v>
      </c>
      <c r="V1453" s="9">
        <f t="shared" si="402"/>
        <v>3</v>
      </c>
      <c r="W1453" s="9">
        <f t="shared" si="403"/>
        <v>2</v>
      </c>
      <c r="X1453" s="9">
        <f t="shared" si="404"/>
        <v>4</v>
      </c>
      <c r="Y1453" s="31" t="str">
        <f t="shared" si="405"/>
        <v>W</v>
      </c>
      <c r="Z1453" s="134">
        <v>25.75</v>
      </c>
      <c r="AA1453" s="31" t="str">
        <f t="shared" si="406"/>
        <v>-</v>
      </c>
      <c r="AB1453" s="31">
        <f t="shared" si="407"/>
        <v>25.75</v>
      </c>
    </row>
    <row r="1454" spans="1:28" x14ac:dyDescent="0.3">
      <c r="A1454" s="133">
        <v>42796.208333333336</v>
      </c>
      <c r="B1454" s="152">
        <f t="shared" si="408"/>
        <v>3</v>
      </c>
      <c r="C1454" s="152">
        <f t="shared" si="409"/>
        <v>2</v>
      </c>
      <c r="D1454" s="152">
        <f t="shared" si="410"/>
        <v>5</v>
      </c>
      <c r="E1454" s="38" t="str">
        <f t="shared" si="411"/>
        <v/>
      </c>
      <c r="F1454" s="134">
        <v>22.44</v>
      </c>
      <c r="G1454" s="38" t="str">
        <f t="shared" si="412"/>
        <v>-</v>
      </c>
      <c r="H1454" s="38">
        <f t="shared" si="413"/>
        <v>22.44</v>
      </c>
      <c r="K1454" s="133">
        <v>43161.208333333336</v>
      </c>
      <c r="L1454" s="9">
        <f t="shared" si="396"/>
        <v>3</v>
      </c>
      <c r="M1454" s="9">
        <f t="shared" si="397"/>
        <v>2</v>
      </c>
      <c r="N1454" s="9">
        <f t="shared" si="398"/>
        <v>5</v>
      </c>
      <c r="O1454" s="31" t="str">
        <f t="shared" si="399"/>
        <v/>
      </c>
      <c r="P1454" s="134">
        <v>24.65</v>
      </c>
      <c r="Q1454" s="31" t="str">
        <f t="shared" si="400"/>
        <v>-</v>
      </c>
      <c r="R1454" s="31">
        <f t="shared" si="401"/>
        <v>24.65</v>
      </c>
      <c r="U1454" s="133">
        <v>43526.208333333336</v>
      </c>
      <c r="V1454" s="9">
        <f t="shared" si="402"/>
        <v>3</v>
      </c>
      <c r="W1454" s="9">
        <f t="shared" si="403"/>
        <v>2</v>
      </c>
      <c r="X1454" s="9">
        <f t="shared" si="404"/>
        <v>5</v>
      </c>
      <c r="Y1454" s="31" t="str">
        <f t="shared" si="405"/>
        <v>W</v>
      </c>
      <c r="Z1454" s="134">
        <v>25.75</v>
      </c>
      <c r="AA1454" s="31" t="str">
        <f t="shared" si="406"/>
        <v>-</v>
      </c>
      <c r="AB1454" s="31">
        <f t="shared" si="407"/>
        <v>25.75</v>
      </c>
    </row>
    <row r="1455" spans="1:28" x14ac:dyDescent="0.3">
      <c r="A1455" s="133">
        <v>42796.25</v>
      </c>
      <c r="B1455" s="152">
        <f t="shared" si="408"/>
        <v>3</v>
      </c>
      <c r="C1455" s="152">
        <f t="shared" si="409"/>
        <v>2</v>
      </c>
      <c r="D1455" s="152">
        <f t="shared" si="410"/>
        <v>6</v>
      </c>
      <c r="E1455" s="38" t="str">
        <f t="shared" si="411"/>
        <v/>
      </c>
      <c r="F1455" s="134">
        <v>29.21</v>
      </c>
      <c r="G1455" s="38" t="str">
        <f t="shared" si="412"/>
        <v>-</v>
      </c>
      <c r="H1455" s="38">
        <f t="shared" si="413"/>
        <v>29.21</v>
      </c>
      <c r="K1455" s="133">
        <v>43161.25</v>
      </c>
      <c r="L1455" s="9">
        <f t="shared" si="396"/>
        <v>3</v>
      </c>
      <c r="M1455" s="9">
        <f t="shared" si="397"/>
        <v>2</v>
      </c>
      <c r="N1455" s="9">
        <f t="shared" si="398"/>
        <v>6</v>
      </c>
      <c r="O1455" s="31" t="str">
        <f t="shared" si="399"/>
        <v/>
      </c>
      <c r="P1455" s="134">
        <v>37.67</v>
      </c>
      <c r="Q1455" s="31" t="str">
        <f t="shared" si="400"/>
        <v>-</v>
      </c>
      <c r="R1455" s="31">
        <f t="shared" si="401"/>
        <v>37.67</v>
      </c>
      <c r="U1455" s="133">
        <v>43526.25</v>
      </c>
      <c r="V1455" s="9">
        <f t="shared" si="402"/>
        <v>3</v>
      </c>
      <c r="W1455" s="9">
        <f t="shared" si="403"/>
        <v>2</v>
      </c>
      <c r="X1455" s="9">
        <f t="shared" si="404"/>
        <v>6</v>
      </c>
      <c r="Y1455" s="31" t="str">
        <f t="shared" si="405"/>
        <v>W</v>
      </c>
      <c r="Z1455" s="134">
        <v>27.47</v>
      </c>
      <c r="AA1455" s="31" t="str">
        <f t="shared" si="406"/>
        <v>-</v>
      </c>
      <c r="AB1455" s="31">
        <f t="shared" si="407"/>
        <v>27.47</v>
      </c>
    </row>
    <row r="1456" spans="1:28" x14ac:dyDescent="0.3">
      <c r="A1456" s="133">
        <v>42796.291666666664</v>
      </c>
      <c r="B1456" s="152">
        <f t="shared" si="408"/>
        <v>3</v>
      </c>
      <c r="C1456" s="152">
        <f t="shared" si="409"/>
        <v>2</v>
      </c>
      <c r="D1456" s="152">
        <f t="shared" si="410"/>
        <v>7</v>
      </c>
      <c r="E1456" s="38" t="str">
        <f t="shared" si="411"/>
        <v/>
      </c>
      <c r="F1456" s="134">
        <v>33.89</v>
      </c>
      <c r="G1456" s="38" t="str">
        <f t="shared" si="412"/>
        <v>-</v>
      </c>
      <c r="H1456" s="38">
        <f t="shared" si="413"/>
        <v>33.89</v>
      </c>
      <c r="K1456" s="133">
        <v>43161.291666666664</v>
      </c>
      <c r="L1456" s="9">
        <f t="shared" si="396"/>
        <v>3</v>
      </c>
      <c r="M1456" s="9">
        <f t="shared" si="397"/>
        <v>2</v>
      </c>
      <c r="N1456" s="9">
        <f t="shared" si="398"/>
        <v>7</v>
      </c>
      <c r="O1456" s="31" t="str">
        <f t="shared" si="399"/>
        <v/>
      </c>
      <c r="P1456" s="134">
        <v>34.450000000000003</v>
      </c>
      <c r="Q1456" s="31" t="str">
        <f t="shared" si="400"/>
        <v>-</v>
      </c>
      <c r="R1456" s="31">
        <f t="shared" si="401"/>
        <v>34.450000000000003</v>
      </c>
      <c r="U1456" s="133">
        <v>43526.291666666664</v>
      </c>
      <c r="V1456" s="9">
        <f t="shared" si="402"/>
        <v>3</v>
      </c>
      <c r="W1456" s="9">
        <f t="shared" si="403"/>
        <v>2</v>
      </c>
      <c r="X1456" s="9">
        <f t="shared" si="404"/>
        <v>7</v>
      </c>
      <c r="Y1456" s="31" t="str">
        <f t="shared" si="405"/>
        <v>W</v>
      </c>
      <c r="Z1456" s="134">
        <v>28</v>
      </c>
      <c r="AA1456" s="31" t="str">
        <f t="shared" si="406"/>
        <v>-</v>
      </c>
      <c r="AB1456" s="31">
        <f t="shared" si="407"/>
        <v>28</v>
      </c>
    </row>
    <row r="1457" spans="1:28" x14ac:dyDescent="0.3">
      <c r="A1457" s="133">
        <v>42796.333333333336</v>
      </c>
      <c r="B1457" s="152">
        <f t="shared" si="408"/>
        <v>3</v>
      </c>
      <c r="C1457" s="152">
        <f t="shared" si="409"/>
        <v>2</v>
      </c>
      <c r="D1457" s="152">
        <f t="shared" si="410"/>
        <v>8</v>
      </c>
      <c r="E1457" s="38" t="str">
        <f t="shared" si="411"/>
        <v/>
      </c>
      <c r="F1457" s="134">
        <v>31.28</v>
      </c>
      <c r="G1457" s="38">
        <f t="shared" si="412"/>
        <v>31.28</v>
      </c>
      <c r="H1457" s="38" t="str">
        <f t="shared" si="413"/>
        <v>-</v>
      </c>
      <c r="K1457" s="133">
        <v>43161.333333333336</v>
      </c>
      <c r="L1457" s="9">
        <f t="shared" si="396"/>
        <v>3</v>
      </c>
      <c r="M1457" s="9">
        <f t="shared" si="397"/>
        <v>2</v>
      </c>
      <c r="N1457" s="9">
        <f t="shared" si="398"/>
        <v>8</v>
      </c>
      <c r="O1457" s="31" t="str">
        <f t="shared" si="399"/>
        <v/>
      </c>
      <c r="P1457" s="134">
        <v>33.69</v>
      </c>
      <c r="Q1457" s="31">
        <f t="shared" si="400"/>
        <v>33.69</v>
      </c>
      <c r="R1457" s="31" t="str">
        <f t="shared" si="401"/>
        <v>-</v>
      </c>
      <c r="U1457" s="133">
        <v>43526.333333333336</v>
      </c>
      <c r="V1457" s="9">
        <f t="shared" si="402"/>
        <v>3</v>
      </c>
      <c r="W1457" s="9">
        <f t="shared" si="403"/>
        <v>2</v>
      </c>
      <c r="X1457" s="9">
        <f t="shared" si="404"/>
        <v>8</v>
      </c>
      <c r="Y1457" s="31" t="str">
        <f t="shared" si="405"/>
        <v>W</v>
      </c>
      <c r="Z1457" s="134">
        <v>29.61</v>
      </c>
      <c r="AA1457" s="31" t="str">
        <f t="shared" si="406"/>
        <v>-</v>
      </c>
      <c r="AB1457" s="31">
        <f t="shared" si="407"/>
        <v>29.61</v>
      </c>
    </row>
    <row r="1458" spans="1:28" x14ac:dyDescent="0.3">
      <c r="A1458" s="133">
        <v>42796.375</v>
      </c>
      <c r="B1458" s="152">
        <f t="shared" si="408"/>
        <v>3</v>
      </c>
      <c r="C1458" s="152">
        <f t="shared" si="409"/>
        <v>2</v>
      </c>
      <c r="D1458" s="152">
        <f t="shared" si="410"/>
        <v>9</v>
      </c>
      <c r="E1458" s="38" t="str">
        <f t="shared" si="411"/>
        <v/>
      </c>
      <c r="F1458" s="134">
        <v>31.45</v>
      </c>
      <c r="G1458" s="38">
        <f t="shared" si="412"/>
        <v>31.45</v>
      </c>
      <c r="H1458" s="38" t="str">
        <f t="shared" si="413"/>
        <v>-</v>
      </c>
      <c r="K1458" s="133">
        <v>43161.375</v>
      </c>
      <c r="L1458" s="9">
        <f t="shared" si="396"/>
        <v>3</v>
      </c>
      <c r="M1458" s="9">
        <f t="shared" si="397"/>
        <v>2</v>
      </c>
      <c r="N1458" s="9">
        <f t="shared" si="398"/>
        <v>9</v>
      </c>
      <c r="O1458" s="31" t="str">
        <f t="shared" si="399"/>
        <v/>
      </c>
      <c r="P1458" s="134">
        <v>34.64</v>
      </c>
      <c r="Q1458" s="31">
        <f t="shared" si="400"/>
        <v>34.64</v>
      </c>
      <c r="R1458" s="31" t="str">
        <f t="shared" si="401"/>
        <v>-</v>
      </c>
      <c r="U1458" s="133">
        <v>43526.375</v>
      </c>
      <c r="V1458" s="9">
        <f t="shared" si="402"/>
        <v>3</v>
      </c>
      <c r="W1458" s="9">
        <f t="shared" si="403"/>
        <v>2</v>
      </c>
      <c r="X1458" s="9">
        <f t="shared" si="404"/>
        <v>9</v>
      </c>
      <c r="Y1458" s="31" t="str">
        <f t="shared" si="405"/>
        <v>W</v>
      </c>
      <c r="Z1458" s="134">
        <v>30.33</v>
      </c>
      <c r="AA1458" s="31" t="str">
        <f t="shared" si="406"/>
        <v>-</v>
      </c>
      <c r="AB1458" s="31">
        <f t="shared" si="407"/>
        <v>30.33</v>
      </c>
    </row>
    <row r="1459" spans="1:28" x14ac:dyDescent="0.3">
      <c r="A1459" s="133">
        <v>42796.416666666664</v>
      </c>
      <c r="B1459" s="152">
        <f t="shared" si="408"/>
        <v>3</v>
      </c>
      <c r="C1459" s="152">
        <f t="shared" si="409"/>
        <v>2</v>
      </c>
      <c r="D1459" s="152">
        <f t="shared" si="410"/>
        <v>10</v>
      </c>
      <c r="E1459" s="38" t="str">
        <f t="shared" si="411"/>
        <v/>
      </c>
      <c r="F1459" s="134">
        <v>31.08</v>
      </c>
      <c r="G1459" s="38">
        <f t="shared" si="412"/>
        <v>31.08</v>
      </c>
      <c r="H1459" s="38" t="str">
        <f t="shared" si="413"/>
        <v>-</v>
      </c>
      <c r="K1459" s="133">
        <v>43161.416666666664</v>
      </c>
      <c r="L1459" s="9">
        <f t="shared" si="396"/>
        <v>3</v>
      </c>
      <c r="M1459" s="9">
        <f t="shared" si="397"/>
        <v>2</v>
      </c>
      <c r="N1459" s="9">
        <f t="shared" si="398"/>
        <v>10</v>
      </c>
      <c r="O1459" s="31" t="str">
        <f t="shared" si="399"/>
        <v/>
      </c>
      <c r="P1459" s="134">
        <v>34.71</v>
      </c>
      <c r="Q1459" s="31">
        <f t="shared" si="400"/>
        <v>34.71</v>
      </c>
      <c r="R1459" s="31" t="str">
        <f t="shared" si="401"/>
        <v>-</v>
      </c>
      <c r="U1459" s="133">
        <v>43526.416666666664</v>
      </c>
      <c r="V1459" s="9">
        <f t="shared" si="402"/>
        <v>3</v>
      </c>
      <c r="W1459" s="9">
        <f t="shared" si="403"/>
        <v>2</v>
      </c>
      <c r="X1459" s="9">
        <f t="shared" si="404"/>
        <v>10</v>
      </c>
      <c r="Y1459" s="31" t="str">
        <f t="shared" si="405"/>
        <v>W</v>
      </c>
      <c r="Z1459" s="134">
        <v>32.409999999999997</v>
      </c>
      <c r="AA1459" s="31" t="str">
        <f t="shared" si="406"/>
        <v>-</v>
      </c>
      <c r="AB1459" s="31">
        <f t="shared" si="407"/>
        <v>32.409999999999997</v>
      </c>
    </row>
    <row r="1460" spans="1:28" x14ac:dyDescent="0.3">
      <c r="A1460" s="133">
        <v>42796.458333333336</v>
      </c>
      <c r="B1460" s="152">
        <f t="shared" si="408"/>
        <v>3</v>
      </c>
      <c r="C1460" s="152">
        <f t="shared" si="409"/>
        <v>2</v>
      </c>
      <c r="D1460" s="152">
        <f t="shared" si="410"/>
        <v>11</v>
      </c>
      <c r="E1460" s="38" t="str">
        <f t="shared" si="411"/>
        <v/>
      </c>
      <c r="F1460" s="134">
        <v>29.24</v>
      </c>
      <c r="G1460" s="38">
        <f t="shared" si="412"/>
        <v>29.24</v>
      </c>
      <c r="H1460" s="38" t="str">
        <f t="shared" si="413"/>
        <v>-</v>
      </c>
      <c r="K1460" s="133">
        <v>43161.458333333336</v>
      </c>
      <c r="L1460" s="9">
        <f t="shared" si="396"/>
        <v>3</v>
      </c>
      <c r="M1460" s="9">
        <f t="shared" si="397"/>
        <v>2</v>
      </c>
      <c r="N1460" s="9">
        <f t="shared" si="398"/>
        <v>11</v>
      </c>
      <c r="O1460" s="31" t="str">
        <f t="shared" si="399"/>
        <v/>
      </c>
      <c r="P1460" s="134">
        <v>34.61</v>
      </c>
      <c r="Q1460" s="31">
        <f t="shared" si="400"/>
        <v>34.61</v>
      </c>
      <c r="R1460" s="31" t="str">
        <f t="shared" si="401"/>
        <v>-</v>
      </c>
      <c r="U1460" s="133">
        <v>43526.458333333336</v>
      </c>
      <c r="V1460" s="9">
        <f t="shared" si="402"/>
        <v>3</v>
      </c>
      <c r="W1460" s="9">
        <f t="shared" si="403"/>
        <v>2</v>
      </c>
      <c r="X1460" s="9">
        <f t="shared" si="404"/>
        <v>11</v>
      </c>
      <c r="Y1460" s="31" t="str">
        <f t="shared" si="405"/>
        <v>W</v>
      </c>
      <c r="Z1460" s="134">
        <v>29.87</v>
      </c>
      <c r="AA1460" s="31" t="str">
        <f t="shared" si="406"/>
        <v>-</v>
      </c>
      <c r="AB1460" s="31">
        <f t="shared" si="407"/>
        <v>29.87</v>
      </c>
    </row>
    <row r="1461" spans="1:28" x14ac:dyDescent="0.3">
      <c r="A1461" s="133">
        <v>42796.5</v>
      </c>
      <c r="B1461" s="152">
        <f t="shared" si="408"/>
        <v>3</v>
      </c>
      <c r="C1461" s="152">
        <f t="shared" si="409"/>
        <v>2</v>
      </c>
      <c r="D1461" s="152">
        <f t="shared" si="410"/>
        <v>12</v>
      </c>
      <c r="E1461" s="38" t="str">
        <f t="shared" si="411"/>
        <v/>
      </c>
      <c r="F1461" s="134">
        <v>28.52</v>
      </c>
      <c r="G1461" s="38">
        <f t="shared" si="412"/>
        <v>28.52</v>
      </c>
      <c r="H1461" s="38" t="str">
        <f t="shared" si="413"/>
        <v>-</v>
      </c>
      <c r="K1461" s="133">
        <v>43161.5</v>
      </c>
      <c r="L1461" s="9">
        <f t="shared" si="396"/>
        <v>3</v>
      </c>
      <c r="M1461" s="9">
        <f t="shared" si="397"/>
        <v>2</v>
      </c>
      <c r="N1461" s="9">
        <f t="shared" si="398"/>
        <v>12</v>
      </c>
      <c r="O1461" s="31" t="str">
        <f t="shared" si="399"/>
        <v/>
      </c>
      <c r="P1461" s="134">
        <v>33.06</v>
      </c>
      <c r="Q1461" s="31">
        <f t="shared" si="400"/>
        <v>33.06</v>
      </c>
      <c r="R1461" s="31" t="str">
        <f t="shared" si="401"/>
        <v>-</v>
      </c>
      <c r="U1461" s="133">
        <v>43526.5</v>
      </c>
      <c r="V1461" s="9">
        <f t="shared" si="402"/>
        <v>3</v>
      </c>
      <c r="W1461" s="9">
        <f t="shared" si="403"/>
        <v>2</v>
      </c>
      <c r="X1461" s="9">
        <f t="shared" si="404"/>
        <v>12</v>
      </c>
      <c r="Y1461" s="31" t="str">
        <f t="shared" si="405"/>
        <v>W</v>
      </c>
      <c r="Z1461" s="134">
        <v>27.86</v>
      </c>
      <c r="AA1461" s="31" t="str">
        <f t="shared" si="406"/>
        <v>-</v>
      </c>
      <c r="AB1461" s="31">
        <f t="shared" si="407"/>
        <v>27.86</v>
      </c>
    </row>
    <row r="1462" spans="1:28" x14ac:dyDescent="0.3">
      <c r="A1462" s="133">
        <v>42796.541666666664</v>
      </c>
      <c r="B1462" s="152">
        <f t="shared" si="408"/>
        <v>3</v>
      </c>
      <c r="C1462" s="152">
        <f t="shared" si="409"/>
        <v>2</v>
      </c>
      <c r="D1462" s="152">
        <f t="shared" si="410"/>
        <v>13</v>
      </c>
      <c r="E1462" s="38" t="str">
        <f t="shared" si="411"/>
        <v/>
      </c>
      <c r="F1462" s="134">
        <v>27.68</v>
      </c>
      <c r="G1462" s="38">
        <f t="shared" si="412"/>
        <v>27.68</v>
      </c>
      <c r="H1462" s="38" t="str">
        <f t="shared" si="413"/>
        <v>-</v>
      </c>
      <c r="K1462" s="133">
        <v>43161.541666666664</v>
      </c>
      <c r="L1462" s="9">
        <f t="shared" si="396"/>
        <v>3</v>
      </c>
      <c r="M1462" s="9">
        <f t="shared" si="397"/>
        <v>2</v>
      </c>
      <c r="N1462" s="9">
        <f t="shared" si="398"/>
        <v>13</v>
      </c>
      <c r="O1462" s="31" t="str">
        <f t="shared" si="399"/>
        <v/>
      </c>
      <c r="P1462" s="134">
        <v>30.94</v>
      </c>
      <c r="Q1462" s="31">
        <f t="shared" si="400"/>
        <v>30.94</v>
      </c>
      <c r="R1462" s="31" t="str">
        <f t="shared" si="401"/>
        <v>-</v>
      </c>
      <c r="U1462" s="133">
        <v>43526.541666666664</v>
      </c>
      <c r="V1462" s="9">
        <f t="shared" si="402"/>
        <v>3</v>
      </c>
      <c r="W1462" s="9">
        <f t="shared" si="403"/>
        <v>2</v>
      </c>
      <c r="X1462" s="9">
        <f t="shared" si="404"/>
        <v>13</v>
      </c>
      <c r="Y1462" s="31" t="str">
        <f t="shared" si="405"/>
        <v>W</v>
      </c>
      <c r="Z1462" s="134">
        <v>26.38</v>
      </c>
      <c r="AA1462" s="31" t="str">
        <f t="shared" si="406"/>
        <v>-</v>
      </c>
      <c r="AB1462" s="31">
        <f t="shared" si="407"/>
        <v>26.38</v>
      </c>
    </row>
    <row r="1463" spans="1:28" x14ac:dyDescent="0.3">
      <c r="A1463" s="133">
        <v>42796.583333333336</v>
      </c>
      <c r="B1463" s="152">
        <f t="shared" si="408"/>
        <v>3</v>
      </c>
      <c r="C1463" s="152">
        <f t="shared" si="409"/>
        <v>2</v>
      </c>
      <c r="D1463" s="152">
        <f t="shared" si="410"/>
        <v>14</v>
      </c>
      <c r="E1463" s="38" t="str">
        <f t="shared" si="411"/>
        <v/>
      </c>
      <c r="F1463" s="134">
        <v>25.99</v>
      </c>
      <c r="G1463" s="38">
        <f t="shared" si="412"/>
        <v>25.99</v>
      </c>
      <c r="H1463" s="38" t="str">
        <f t="shared" si="413"/>
        <v>-</v>
      </c>
      <c r="K1463" s="133">
        <v>43161.583333333336</v>
      </c>
      <c r="L1463" s="9">
        <f t="shared" si="396"/>
        <v>3</v>
      </c>
      <c r="M1463" s="9">
        <f t="shared" si="397"/>
        <v>2</v>
      </c>
      <c r="N1463" s="9">
        <f t="shared" si="398"/>
        <v>14</v>
      </c>
      <c r="O1463" s="31" t="str">
        <f t="shared" si="399"/>
        <v/>
      </c>
      <c r="P1463" s="134">
        <v>29.34</v>
      </c>
      <c r="Q1463" s="31">
        <f t="shared" si="400"/>
        <v>29.34</v>
      </c>
      <c r="R1463" s="31" t="str">
        <f t="shared" si="401"/>
        <v>-</v>
      </c>
      <c r="U1463" s="133">
        <v>43526.583333333336</v>
      </c>
      <c r="V1463" s="9">
        <f t="shared" si="402"/>
        <v>3</v>
      </c>
      <c r="W1463" s="9">
        <f t="shared" si="403"/>
        <v>2</v>
      </c>
      <c r="X1463" s="9">
        <f t="shared" si="404"/>
        <v>14</v>
      </c>
      <c r="Y1463" s="31" t="str">
        <f t="shared" si="405"/>
        <v>W</v>
      </c>
      <c r="Z1463" s="134">
        <v>25.72</v>
      </c>
      <c r="AA1463" s="31" t="str">
        <f t="shared" si="406"/>
        <v>-</v>
      </c>
      <c r="AB1463" s="31">
        <f t="shared" si="407"/>
        <v>25.72</v>
      </c>
    </row>
    <row r="1464" spans="1:28" x14ac:dyDescent="0.3">
      <c r="A1464" s="133">
        <v>42796.625</v>
      </c>
      <c r="B1464" s="152">
        <f t="shared" si="408"/>
        <v>3</v>
      </c>
      <c r="C1464" s="152">
        <f t="shared" si="409"/>
        <v>2</v>
      </c>
      <c r="D1464" s="152">
        <f t="shared" si="410"/>
        <v>15</v>
      </c>
      <c r="E1464" s="38" t="str">
        <f t="shared" si="411"/>
        <v/>
      </c>
      <c r="F1464" s="134">
        <v>25.36</v>
      </c>
      <c r="G1464" s="38">
        <f t="shared" si="412"/>
        <v>25.36</v>
      </c>
      <c r="H1464" s="38" t="str">
        <f t="shared" si="413"/>
        <v>-</v>
      </c>
      <c r="K1464" s="133">
        <v>43161.625</v>
      </c>
      <c r="L1464" s="9">
        <f t="shared" si="396"/>
        <v>3</v>
      </c>
      <c r="M1464" s="9">
        <f t="shared" si="397"/>
        <v>2</v>
      </c>
      <c r="N1464" s="9">
        <f t="shared" si="398"/>
        <v>15</v>
      </c>
      <c r="O1464" s="31" t="str">
        <f t="shared" si="399"/>
        <v/>
      </c>
      <c r="P1464" s="134">
        <v>27.44</v>
      </c>
      <c r="Q1464" s="31">
        <f t="shared" si="400"/>
        <v>27.44</v>
      </c>
      <c r="R1464" s="31" t="str">
        <f t="shared" si="401"/>
        <v>-</v>
      </c>
      <c r="U1464" s="133">
        <v>43526.625</v>
      </c>
      <c r="V1464" s="9">
        <f t="shared" si="402"/>
        <v>3</v>
      </c>
      <c r="W1464" s="9">
        <f t="shared" si="403"/>
        <v>2</v>
      </c>
      <c r="X1464" s="9">
        <f t="shared" si="404"/>
        <v>15</v>
      </c>
      <c r="Y1464" s="31" t="str">
        <f t="shared" si="405"/>
        <v>W</v>
      </c>
      <c r="Z1464" s="134">
        <v>25.31</v>
      </c>
      <c r="AA1464" s="31" t="str">
        <f t="shared" si="406"/>
        <v>-</v>
      </c>
      <c r="AB1464" s="31">
        <f t="shared" si="407"/>
        <v>25.31</v>
      </c>
    </row>
    <row r="1465" spans="1:28" x14ac:dyDescent="0.3">
      <c r="A1465" s="133">
        <v>42796.666666666664</v>
      </c>
      <c r="B1465" s="152">
        <f t="shared" si="408"/>
        <v>3</v>
      </c>
      <c r="C1465" s="152">
        <f t="shared" si="409"/>
        <v>2</v>
      </c>
      <c r="D1465" s="152">
        <f t="shared" si="410"/>
        <v>16</v>
      </c>
      <c r="E1465" s="38" t="str">
        <f t="shared" si="411"/>
        <v/>
      </c>
      <c r="F1465" s="134">
        <v>25.6</v>
      </c>
      <c r="G1465" s="38">
        <f t="shared" si="412"/>
        <v>25.6</v>
      </c>
      <c r="H1465" s="38" t="str">
        <f t="shared" si="413"/>
        <v>-</v>
      </c>
      <c r="K1465" s="133">
        <v>43161.666666666664</v>
      </c>
      <c r="L1465" s="9">
        <f t="shared" si="396"/>
        <v>3</v>
      </c>
      <c r="M1465" s="9">
        <f t="shared" si="397"/>
        <v>2</v>
      </c>
      <c r="N1465" s="9">
        <f t="shared" si="398"/>
        <v>16</v>
      </c>
      <c r="O1465" s="31" t="str">
        <f t="shared" si="399"/>
        <v/>
      </c>
      <c r="P1465" s="134">
        <v>28.51</v>
      </c>
      <c r="Q1465" s="31">
        <f t="shared" si="400"/>
        <v>28.51</v>
      </c>
      <c r="R1465" s="31" t="str">
        <f t="shared" si="401"/>
        <v>-</v>
      </c>
      <c r="U1465" s="133">
        <v>43526.666666666664</v>
      </c>
      <c r="V1465" s="9">
        <f t="shared" si="402"/>
        <v>3</v>
      </c>
      <c r="W1465" s="9">
        <f t="shared" si="403"/>
        <v>2</v>
      </c>
      <c r="X1465" s="9">
        <f t="shared" si="404"/>
        <v>16</v>
      </c>
      <c r="Y1465" s="31" t="str">
        <f t="shared" si="405"/>
        <v>W</v>
      </c>
      <c r="Z1465" s="134">
        <v>25.65</v>
      </c>
      <c r="AA1465" s="31" t="str">
        <f t="shared" si="406"/>
        <v>-</v>
      </c>
      <c r="AB1465" s="31">
        <f t="shared" si="407"/>
        <v>25.65</v>
      </c>
    </row>
    <row r="1466" spans="1:28" x14ac:dyDescent="0.3">
      <c r="A1466" s="133">
        <v>42796.708333333336</v>
      </c>
      <c r="B1466" s="152">
        <f t="shared" si="408"/>
        <v>3</v>
      </c>
      <c r="C1466" s="152">
        <f t="shared" si="409"/>
        <v>2</v>
      </c>
      <c r="D1466" s="152">
        <f t="shared" si="410"/>
        <v>17</v>
      </c>
      <c r="E1466" s="38" t="str">
        <f t="shared" si="411"/>
        <v/>
      </c>
      <c r="F1466" s="134">
        <v>29.03</v>
      </c>
      <c r="G1466" s="38" t="str">
        <f t="shared" si="412"/>
        <v>-</v>
      </c>
      <c r="H1466" s="38">
        <f t="shared" si="413"/>
        <v>29.03</v>
      </c>
      <c r="K1466" s="133">
        <v>43161.708333333336</v>
      </c>
      <c r="L1466" s="9">
        <f t="shared" si="396"/>
        <v>3</v>
      </c>
      <c r="M1466" s="9">
        <f t="shared" si="397"/>
        <v>2</v>
      </c>
      <c r="N1466" s="9">
        <f t="shared" si="398"/>
        <v>17</v>
      </c>
      <c r="O1466" s="31" t="str">
        <f t="shared" si="399"/>
        <v/>
      </c>
      <c r="P1466" s="134">
        <v>29.78</v>
      </c>
      <c r="Q1466" s="31" t="str">
        <f t="shared" si="400"/>
        <v>-</v>
      </c>
      <c r="R1466" s="31">
        <f t="shared" si="401"/>
        <v>29.78</v>
      </c>
      <c r="U1466" s="133">
        <v>43526.708333333336</v>
      </c>
      <c r="V1466" s="9">
        <f t="shared" si="402"/>
        <v>3</v>
      </c>
      <c r="W1466" s="9">
        <f t="shared" si="403"/>
        <v>2</v>
      </c>
      <c r="X1466" s="9">
        <f t="shared" si="404"/>
        <v>17</v>
      </c>
      <c r="Y1466" s="31" t="str">
        <f t="shared" si="405"/>
        <v>W</v>
      </c>
      <c r="Z1466" s="134">
        <v>26.89</v>
      </c>
      <c r="AA1466" s="31" t="str">
        <f t="shared" si="406"/>
        <v>-</v>
      </c>
      <c r="AB1466" s="31">
        <f t="shared" si="407"/>
        <v>26.89</v>
      </c>
    </row>
    <row r="1467" spans="1:28" x14ac:dyDescent="0.3">
      <c r="A1467" s="133">
        <v>42796.75</v>
      </c>
      <c r="B1467" s="152">
        <f t="shared" si="408"/>
        <v>3</v>
      </c>
      <c r="C1467" s="152">
        <f t="shared" si="409"/>
        <v>2</v>
      </c>
      <c r="D1467" s="152">
        <f t="shared" si="410"/>
        <v>18</v>
      </c>
      <c r="E1467" s="38" t="str">
        <f t="shared" si="411"/>
        <v/>
      </c>
      <c r="F1467" s="134">
        <v>34.99</v>
      </c>
      <c r="G1467" s="38" t="str">
        <f t="shared" si="412"/>
        <v>-</v>
      </c>
      <c r="H1467" s="38">
        <f t="shared" si="413"/>
        <v>34.99</v>
      </c>
      <c r="K1467" s="133">
        <v>43161.75</v>
      </c>
      <c r="L1467" s="9">
        <f t="shared" si="396"/>
        <v>3</v>
      </c>
      <c r="M1467" s="9">
        <f t="shared" si="397"/>
        <v>2</v>
      </c>
      <c r="N1467" s="9">
        <f t="shared" si="398"/>
        <v>18</v>
      </c>
      <c r="O1467" s="31" t="str">
        <f t="shared" si="399"/>
        <v/>
      </c>
      <c r="P1467" s="134">
        <v>37.42</v>
      </c>
      <c r="Q1467" s="31" t="str">
        <f t="shared" si="400"/>
        <v>-</v>
      </c>
      <c r="R1467" s="31">
        <f t="shared" si="401"/>
        <v>37.42</v>
      </c>
      <c r="U1467" s="133">
        <v>43526.75</v>
      </c>
      <c r="V1467" s="9">
        <f t="shared" si="402"/>
        <v>3</v>
      </c>
      <c r="W1467" s="9">
        <f t="shared" si="403"/>
        <v>2</v>
      </c>
      <c r="X1467" s="9">
        <f t="shared" si="404"/>
        <v>18</v>
      </c>
      <c r="Y1467" s="31" t="str">
        <f t="shared" si="405"/>
        <v>W</v>
      </c>
      <c r="Z1467" s="134">
        <v>30.51</v>
      </c>
      <c r="AA1467" s="31" t="str">
        <f t="shared" si="406"/>
        <v>-</v>
      </c>
      <c r="AB1467" s="31">
        <f t="shared" si="407"/>
        <v>30.51</v>
      </c>
    </row>
    <row r="1468" spans="1:28" x14ac:dyDescent="0.3">
      <c r="A1468" s="133">
        <v>42796.791666666664</v>
      </c>
      <c r="B1468" s="152">
        <f t="shared" si="408"/>
        <v>3</v>
      </c>
      <c r="C1468" s="152">
        <f t="shared" si="409"/>
        <v>2</v>
      </c>
      <c r="D1468" s="152">
        <f t="shared" si="410"/>
        <v>19</v>
      </c>
      <c r="E1468" s="38" t="str">
        <f t="shared" si="411"/>
        <v/>
      </c>
      <c r="F1468" s="134">
        <v>34.46</v>
      </c>
      <c r="G1468" s="38" t="str">
        <f t="shared" si="412"/>
        <v>-</v>
      </c>
      <c r="H1468" s="38">
        <f t="shared" si="413"/>
        <v>34.46</v>
      </c>
      <c r="K1468" s="133">
        <v>43161.791666666664</v>
      </c>
      <c r="L1468" s="9">
        <f t="shared" si="396"/>
        <v>3</v>
      </c>
      <c r="M1468" s="9">
        <f t="shared" si="397"/>
        <v>2</v>
      </c>
      <c r="N1468" s="9">
        <f t="shared" si="398"/>
        <v>19</v>
      </c>
      <c r="O1468" s="31" t="str">
        <f t="shared" si="399"/>
        <v/>
      </c>
      <c r="P1468" s="134">
        <v>35.82</v>
      </c>
      <c r="Q1468" s="31" t="str">
        <f t="shared" si="400"/>
        <v>-</v>
      </c>
      <c r="R1468" s="31">
        <f t="shared" si="401"/>
        <v>35.82</v>
      </c>
      <c r="U1468" s="133">
        <v>43526.791666666664</v>
      </c>
      <c r="V1468" s="9">
        <f t="shared" si="402"/>
        <v>3</v>
      </c>
      <c r="W1468" s="9">
        <f t="shared" si="403"/>
        <v>2</v>
      </c>
      <c r="X1468" s="9">
        <f t="shared" si="404"/>
        <v>19</v>
      </c>
      <c r="Y1468" s="31" t="str">
        <f t="shared" si="405"/>
        <v>W</v>
      </c>
      <c r="Z1468" s="134">
        <v>29.77</v>
      </c>
      <c r="AA1468" s="31" t="str">
        <f t="shared" si="406"/>
        <v>-</v>
      </c>
      <c r="AB1468" s="31">
        <f t="shared" si="407"/>
        <v>29.77</v>
      </c>
    </row>
    <row r="1469" spans="1:28" x14ac:dyDescent="0.3">
      <c r="A1469" s="133">
        <v>42796.833333333336</v>
      </c>
      <c r="B1469" s="152">
        <f t="shared" si="408"/>
        <v>3</v>
      </c>
      <c r="C1469" s="152">
        <f t="shared" si="409"/>
        <v>2</v>
      </c>
      <c r="D1469" s="152">
        <f t="shared" si="410"/>
        <v>20</v>
      </c>
      <c r="E1469" s="38" t="str">
        <f t="shared" si="411"/>
        <v/>
      </c>
      <c r="F1469" s="134">
        <v>35.950000000000003</v>
      </c>
      <c r="G1469" s="38" t="str">
        <f t="shared" si="412"/>
        <v>-</v>
      </c>
      <c r="H1469" s="38">
        <f t="shared" si="413"/>
        <v>35.950000000000003</v>
      </c>
      <c r="K1469" s="133">
        <v>43161.833333333336</v>
      </c>
      <c r="L1469" s="9">
        <f t="shared" si="396"/>
        <v>3</v>
      </c>
      <c r="M1469" s="9">
        <f t="shared" si="397"/>
        <v>2</v>
      </c>
      <c r="N1469" s="9">
        <f t="shared" si="398"/>
        <v>20</v>
      </c>
      <c r="O1469" s="31" t="str">
        <f t="shared" si="399"/>
        <v/>
      </c>
      <c r="P1469" s="134">
        <v>33.590000000000003</v>
      </c>
      <c r="Q1469" s="31" t="str">
        <f t="shared" si="400"/>
        <v>-</v>
      </c>
      <c r="R1469" s="31">
        <f t="shared" si="401"/>
        <v>33.590000000000003</v>
      </c>
      <c r="U1469" s="133">
        <v>43526.833333333336</v>
      </c>
      <c r="V1469" s="9">
        <f t="shared" si="402"/>
        <v>3</v>
      </c>
      <c r="W1469" s="9">
        <f t="shared" si="403"/>
        <v>2</v>
      </c>
      <c r="X1469" s="9">
        <f t="shared" si="404"/>
        <v>20</v>
      </c>
      <c r="Y1469" s="31" t="str">
        <f t="shared" si="405"/>
        <v>W</v>
      </c>
      <c r="Z1469" s="134">
        <v>29.44</v>
      </c>
      <c r="AA1469" s="31" t="str">
        <f t="shared" si="406"/>
        <v>-</v>
      </c>
      <c r="AB1469" s="31">
        <f t="shared" si="407"/>
        <v>29.44</v>
      </c>
    </row>
    <row r="1470" spans="1:28" x14ac:dyDescent="0.3">
      <c r="A1470" s="133">
        <v>42796.875</v>
      </c>
      <c r="B1470" s="152">
        <f t="shared" si="408"/>
        <v>3</v>
      </c>
      <c r="C1470" s="152">
        <f t="shared" si="409"/>
        <v>2</v>
      </c>
      <c r="D1470" s="152">
        <f t="shared" si="410"/>
        <v>21</v>
      </c>
      <c r="E1470" s="38" t="str">
        <f t="shared" si="411"/>
        <v/>
      </c>
      <c r="F1470" s="134">
        <v>31.27</v>
      </c>
      <c r="G1470" s="38" t="str">
        <f t="shared" si="412"/>
        <v>-</v>
      </c>
      <c r="H1470" s="38">
        <f t="shared" si="413"/>
        <v>31.27</v>
      </c>
      <c r="K1470" s="133">
        <v>43161.875</v>
      </c>
      <c r="L1470" s="9">
        <f t="shared" si="396"/>
        <v>3</v>
      </c>
      <c r="M1470" s="9">
        <f t="shared" si="397"/>
        <v>2</v>
      </c>
      <c r="N1470" s="9">
        <f t="shared" si="398"/>
        <v>21</v>
      </c>
      <c r="O1470" s="31" t="str">
        <f t="shared" si="399"/>
        <v/>
      </c>
      <c r="P1470" s="134">
        <v>33.01</v>
      </c>
      <c r="Q1470" s="31" t="str">
        <f t="shared" si="400"/>
        <v>-</v>
      </c>
      <c r="R1470" s="31">
        <f t="shared" si="401"/>
        <v>33.01</v>
      </c>
      <c r="U1470" s="133">
        <v>43526.875</v>
      </c>
      <c r="V1470" s="9">
        <f t="shared" si="402"/>
        <v>3</v>
      </c>
      <c r="W1470" s="9">
        <f t="shared" si="403"/>
        <v>2</v>
      </c>
      <c r="X1470" s="9">
        <f t="shared" si="404"/>
        <v>21</v>
      </c>
      <c r="Y1470" s="31" t="str">
        <f t="shared" si="405"/>
        <v>W</v>
      </c>
      <c r="Z1470" s="134">
        <v>28.07</v>
      </c>
      <c r="AA1470" s="31" t="str">
        <f t="shared" si="406"/>
        <v>-</v>
      </c>
      <c r="AB1470" s="31">
        <f t="shared" si="407"/>
        <v>28.07</v>
      </c>
    </row>
    <row r="1471" spans="1:28" x14ac:dyDescent="0.3">
      <c r="A1471" s="133">
        <v>42796.916666666664</v>
      </c>
      <c r="B1471" s="152">
        <f t="shared" si="408"/>
        <v>3</v>
      </c>
      <c r="C1471" s="152">
        <f t="shared" si="409"/>
        <v>2</v>
      </c>
      <c r="D1471" s="152">
        <f t="shared" si="410"/>
        <v>22</v>
      </c>
      <c r="E1471" s="38" t="str">
        <f t="shared" si="411"/>
        <v/>
      </c>
      <c r="F1471" s="134">
        <v>25.66</v>
      </c>
      <c r="G1471" s="38" t="str">
        <f t="shared" si="412"/>
        <v>-</v>
      </c>
      <c r="H1471" s="38">
        <f t="shared" si="413"/>
        <v>25.66</v>
      </c>
      <c r="K1471" s="133">
        <v>43161.916666666664</v>
      </c>
      <c r="L1471" s="9">
        <f t="shared" si="396"/>
        <v>3</v>
      </c>
      <c r="M1471" s="9">
        <f t="shared" si="397"/>
        <v>2</v>
      </c>
      <c r="N1471" s="9">
        <f t="shared" si="398"/>
        <v>22</v>
      </c>
      <c r="O1471" s="31" t="str">
        <f t="shared" si="399"/>
        <v/>
      </c>
      <c r="P1471" s="134">
        <v>29.95</v>
      </c>
      <c r="Q1471" s="31" t="str">
        <f t="shared" si="400"/>
        <v>-</v>
      </c>
      <c r="R1471" s="31">
        <f t="shared" si="401"/>
        <v>29.95</v>
      </c>
      <c r="U1471" s="133">
        <v>43526.916666666664</v>
      </c>
      <c r="V1471" s="9">
        <f t="shared" si="402"/>
        <v>3</v>
      </c>
      <c r="W1471" s="9">
        <f t="shared" si="403"/>
        <v>2</v>
      </c>
      <c r="X1471" s="9">
        <f t="shared" si="404"/>
        <v>22</v>
      </c>
      <c r="Y1471" s="31" t="str">
        <f t="shared" si="405"/>
        <v>W</v>
      </c>
      <c r="Z1471" s="134">
        <v>27.72</v>
      </c>
      <c r="AA1471" s="31" t="str">
        <f t="shared" si="406"/>
        <v>-</v>
      </c>
      <c r="AB1471" s="31">
        <f t="shared" si="407"/>
        <v>27.72</v>
      </c>
    </row>
    <row r="1472" spans="1:28" x14ac:dyDescent="0.3">
      <c r="A1472" s="133">
        <v>42796.958333333336</v>
      </c>
      <c r="B1472" s="152">
        <f t="shared" si="408"/>
        <v>3</v>
      </c>
      <c r="C1472" s="152">
        <f t="shared" si="409"/>
        <v>2</v>
      </c>
      <c r="D1472" s="152">
        <f t="shared" si="410"/>
        <v>23</v>
      </c>
      <c r="E1472" s="38" t="str">
        <f t="shared" si="411"/>
        <v/>
      </c>
      <c r="F1472" s="134">
        <v>23.09</v>
      </c>
      <c r="G1472" s="38" t="str">
        <f t="shared" si="412"/>
        <v>-</v>
      </c>
      <c r="H1472" s="38">
        <f t="shared" si="413"/>
        <v>23.09</v>
      </c>
      <c r="K1472" s="133">
        <v>43161.958333333336</v>
      </c>
      <c r="L1472" s="9">
        <f t="shared" si="396"/>
        <v>3</v>
      </c>
      <c r="M1472" s="9">
        <f t="shared" si="397"/>
        <v>2</v>
      </c>
      <c r="N1472" s="9">
        <f t="shared" si="398"/>
        <v>23</v>
      </c>
      <c r="O1472" s="31" t="str">
        <f t="shared" si="399"/>
        <v/>
      </c>
      <c r="P1472" s="134">
        <v>26.68</v>
      </c>
      <c r="Q1472" s="31" t="str">
        <f t="shared" si="400"/>
        <v>-</v>
      </c>
      <c r="R1472" s="31">
        <f t="shared" si="401"/>
        <v>26.68</v>
      </c>
      <c r="U1472" s="133">
        <v>43526.958333333336</v>
      </c>
      <c r="V1472" s="9">
        <f t="shared" si="402"/>
        <v>3</v>
      </c>
      <c r="W1472" s="9">
        <f t="shared" si="403"/>
        <v>2</v>
      </c>
      <c r="X1472" s="9">
        <f t="shared" si="404"/>
        <v>23</v>
      </c>
      <c r="Y1472" s="31" t="str">
        <f t="shared" si="405"/>
        <v>W</v>
      </c>
      <c r="Z1472" s="134">
        <v>27.07</v>
      </c>
      <c r="AA1472" s="31" t="str">
        <f t="shared" si="406"/>
        <v>-</v>
      </c>
      <c r="AB1472" s="31">
        <f t="shared" si="407"/>
        <v>27.07</v>
      </c>
    </row>
    <row r="1473" spans="1:28" x14ac:dyDescent="0.3">
      <c r="A1473" s="133">
        <v>42797</v>
      </c>
      <c r="B1473" s="152">
        <f t="shared" si="408"/>
        <v>3</v>
      </c>
      <c r="C1473" s="152">
        <f t="shared" si="409"/>
        <v>3</v>
      </c>
      <c r="D1473" s="152">
        <f t="shared" si="410"/>
        <v>0</v>
      </c>
      <c r="E1473" s="38" t="str">
        <f t="shared" si="411"/>
        <v/>
      </c>
      <c r="F1473" s="134">
        <v>23.81</v>
      </c>
      <c r="G1473" s="38" t="str">
        <f t="shared" si="412"/>
        <v>-</v>
      </c>
      <c r="H1473" s="38">
        <f t="shared" si="413"/>
        <v>23.81</v>
      </c>
      <c r="K1473" s="133">
        <v>43162</v>
      </c>
      <c r="L1473" s="9">
        <f t="shared" si="396"/>
        <v>3</v>
      </c>
      <c r="M1473" s="9">
        <f t="shared" si="397"/>
        <v>3</v>
      </c>
      <c r="N1473" s="9">
        <f t="shared" si="398"/>
        <v>0</v>
      </c>
      <c r="O1473" s="31" t="str">
        <f t="shared" si="399"/>
        <v>W</v>
      </c>
      <c r="P1473" s="134">
        <v>26.78</v>
      </c>
      <c r="Q1473" s="31" t="str">
        <f t="shared" si="400"/>
        <v>-</v>
      </c>
      <c r="R1473" s="31">
        <f t="shared" si="401"/>
        <v>26.78</v>
      </c>
      <c r="U1473" s="133">
        <v>43527</v>
      </c>
      <c r="V1473" s="9">
        <f t="shared" si="402"/>
        <v>3</v>
      </c>
      <c r="W1473" s="9">
        <f t="shared" si="403"/>
        <v>3</v>
      </c>
      <c r="X1473" s="9">
        <f t="shared" si="404"/>
        <v>0</v>
      </c>
      <c r="Y1473" s="31" t="str">
        <f t="shared" si="405"/>
        <v>W</v>
      </c>
      <c r="Z1473" s="134">
        <v>26.34</v>
      </c>
      <c r="AA1473" s="31" t="str">
        <f t="shared" si="406"/>
        <v>-</v>
      </c>
      <c r="AB1473" s="31">
        <f t="shared" si="407"/>
        <v>26.34</v>
      </c>
    </row>
    <row r="1474" spans="1:28" x14ac:dyDescent="0.3">
      <c r="A1474" s="133">
        <v>42797.041666666664</v>
      </c>
      <c r="B1474" s="152">
        <f t="shared" si="408"/>
        <v>3</v>
      </c>
      <c r="C1474" s="152">
        <f t="shared" si="409"/>
        <v>3</v>
      </c>
      <c r="D1474" s="152">
        <f t="shared" si="410"/>
        <v>1</v>
      </c>
      <c r="E1474" s="38" t="str">
        <f t="shared" si="411"/>
        <v/>
      </c>
      <c r="F1474" s="134">
        <v>23.65</v>
      </c>
      <c r="G1474" s="38" t="str">
        <f t="shared" si="412"/>
        <v>-</v>
      </c>
      <c r="H1474" s="38">
        <f t="shared" si="413"/>
        <v>23.65</v>
      </c>
      <c r="K1474" s="133">
        <v>43162.041666666664</v>
      </c>
      <c r="L1474" s="9">
        <f t="shared" si="396"/>
        <v>3</v>
      </c>
      <c r="M1474" s="9">
        <f t="shared" si="397"/>
        <v>3</v>
      </c>
      <c r="N1474" s="9">
        <f t="shared" si="398"/>
        <v>1</v>
      </c>
      <c r="O1474" s="31" t="str">
        <f t="shared" si="399"/>
        <v>W</v>
      </c>
      <c r="P1474" s="134">
        <v>26.85</v>
      </c>
      <c r="Q1474" s="31" t="str">
        <f t="shared" si="400"/>
        <v>-</v>
      </c>
      <c r="R1474" s="31">
        <f t="shared" si="401"/>
        <v>26.85</v>
      </c>
      <c r="U1474" s="133">
        <v>43527.041666666664</v>
      </c>
      <c r="V1474" s="9">
        <f t="shared" si="402"/>
        <v>3</v>
      </c>
      <c r="W1474" s="9">
        <f t="shared" si="403"/>
        <v>3</v>
      </c>
      <c r="X1474" s="9">
        <f t="shared" si="404"/>
        <v>1</v>
      </c>
      <c r="Y1474" s="31" t="str">
        <f t="shared" si="405"/>
        <v>W</v>
      </c>
      <c r="Z1474" s="134">
        <v>25.9</v>
      </c>
      <c r="AA1474" s="31" t="str">
        <f t="shared" si="406"/>
        <v>-</v>
      </c>
      <c r="AB1474" s="31">
        <f t="shared" si="407"/>
        <v>25.9</v>
      </c>
    </row>
    <row r="1475" spans="1:28" x14ac:dyDescent="0.3">
      <c r="A1475" s="133">
        <v>42797.083333333336</v>
      </c>
      <c r="B1475" s="152">
        <f t="shared" si="408"/>
        <v>3</v>
      </c>
      <c r="C1475" s="152">
        <f t="shared" si="409"/>
        <v>3</v>
      </c>
      <c r="D1475" s="152">
        <f t="shared" si="410"/>
        <v>2</v>
      </c>
      <c r="E1475" s="38" t="str">
        <f t="shared" si="411"/>
        <v/>
      </c>
      <c r="F1475" s="134">
        <v>23.52</v>
      </c>
      <c r="G1475" s="38" t="str">
        <f t="shared" si="412"/>
        <v>-</v>
      </c>
      <c r="H1475" s="38">
        <f t="shared" si="413"/>
        <v>23.52</v>
      </c>
      <c r="K1475" s="133">
        <v>43162.083333333336</v>
      </c>
      <c r="L1475" s="9">
        <f t="shared" si="396"/>
        <v>3</v>
      </c>
      <c r="M1475" s="9">
        <f t="shared" si="397"/>
        <v>3</v>
      </c>
      <c r="N1475" s="9">
        <f t="shared" si="398"/>
        <v>2</v>
      </c>
      <c r="O1475" s="31" t="str">
        <f t="shared" si="399"/>
        <v>W</v>
      </c>
      <c r="P1475" s="134">
        <v>26.6</v>
      </c>
      <c r="Q1475" s="31" t="str">
        <f t="shared" si="400"/>
        <v>-</v>
      </c>
      <c r="R1475" s="31">
        <f t="shared" si="401"/>
        <v>26.6</v>
      </c>
      <c r="U1475" s="133">
        <v>43527.083333333336</v>
      </c>
      <c r="V1475" s="9">
        <f t="shared" si="402"/>
        <v>3</v>
      </c>
      <c r="W1475" s="9">
        <f t="shared" si="403"/>
        <v>3</v>
      </c>
      <c r="X1475" s="9">
        <f t="shared" si="404"/>
        <v>2</v>
      </c>
      <c r="Y1475" s="31" t="str">
        <f t="shared" si="405"/>
        <v>W</v>
      </c>
      <c r="Z1475" s="134">
        <v>25.84</v>
      </c>
      <c r="AA1475" s="31" t="str">
        <f t="shared" si="406"/>
        <v>-</v>
      </c>
      <c r="AB1475" s="31">
        <f t="shared" si="407"/>
        <v>25.84</v>
      </c>
    </row>
    <row r="1476" spans="1:28" x14ac:dyDescent="0.3">
      <c r="A1476" s="133">
        <v>42797.125</v>
      </c>
      <c r="B1476" s="152">
        <f t="shared" si="408"/>
        <v>3</v>
      </c>
      <c r="C1476" s="152">
        <f t="shared" si="409"/>
        <v>3</v>
      </c>
      <c r="D1476" s="152">
        <f t="shared" si="410"/>
        <v>3</v>
      </c>
      <c r="E1476" s="38" t="str">
        <f t="shared" si="411"/>
        <v/>
      </c>
      <c r="F1476" s="134">
        <v>23.84</v>
      </c>
      <c r="G1476" s="38" t="str">
        <f t="shared" si="412"/>
        <v>-</v>
      </c>
      <c r="H1476" s="38">
        <f t="shared" si="413"/>
        <v>23.84</v>
      </c>
      <c r="K1476" s="133">
        <v>43162.125</v>
      </c>
      <c r="L1476" s="9">
        <f t="shared" si="396"/>
        <v>3</v>
      </c>
      <c r="M1476" s="9">
        <f t="shared" si="397"/>
        <v>3</v>
      </c>
      <c r="N1476" s="9">
        <f t="shared" si="398"/>
        <v>3</v>
      </c>
      <c r="O1476" s="31" t="str">
        <f t="shared" si="399"/>
        <v>W</v>
      </c>
      <c r="P1476" s="134">
        <v>26.52</v>
      </c>
      <c r="Q1476" s="31" t="str">
        <f t="shared" si="400"/>
        <v>-</v>
      </c>
      <c r="R1476" s="31">
        <f t="shared" si="401"/>
        <v>26.52</v>
      </c>
      <c r="U1476" s="133">
        <v>43527.125</v>
      </c>
      <c r="V1476" s="9">
        <f t="shared" si="402"/>
        <v>3</v>
      </c>
      <c r="W1476" s="9">
        <f t="shared" si="403"/>
        <v>3</v>
      </c>
      <c r="X1476" s="9">
        <f t="shared" si="404"/>
        <v>3</v>
      </c>
      <c r="Y1476" s="31" t="str">
        <f t="shared" si="405"/>
        <v>W</v>
      </c>
      <c r="Z1476" s="134">
        <v>25.36</v>
      </c>
      <c r="AA1476" s="31" t="str">
        <f t="shared" si="406"/>
        <v>-</v>
      </c>
      <c r="AB1476" s="31">
        <f t="shared" si="407"/>
        <v>25.36</v>
      </c>
    </row>
    <row r="1477" spans="1:28" x14ac:dyDescent="0.3">
      <c r="A1477" s="133">
        <v>42797.166666666664</v>
      </c>
      <c r="B1477" s="152">
        <f t="shared" si="408"/>
        <v>3</v>
      </c>
      <c r="C1477" s="152">
        <f t="shared" si="409"/>
        <v>3</v>
      </c>
      <c r="D1477" s="152">
        <f t="shared" si="410"/>
        <v>4</v>
      </c>
      <c r="E1477" s="38" t="str">
        <f t="shared" si="411"/>
        <v/>
      </c>
      <c r="F1477" s="134">
        <v>24.14</v>
      </c>
      <c r="G1477" s="38" t="str">
        <f t="shared" si="412"/>
        <v>-</v>
      </c>
      <c r="H1477" s="38">
        <f t="shared" si="413"/>
        <v>24.14</v>
      </c>
      <c r="K1477" s="133">
        <v>43162.166666666664</v>
      </c>
      <c r="L1477" s="9">
        <f t="shared" si="396"/>
        <v>3</v>
      </c>
      <c r="M1477" s="9">
        <f t="shared" si="397"/>
        <v>3</v>
      </c>
      <c r="N1477" s="9">
        <f t="shared" si="398"/>
        <v>4</v>
      </c>
      <c r="O1477" s="31" t="str">
        <f t="shared" si="399"/>
        <v>W</v>
      </c>
      <c r="P1477" s="134">
        <v>26.63</v>
      </c>
      <c r="Q1477" s="31" t="str">
        <f t="shared" si="400"/>
        <v>-</v>
      </c>
      <c r="R1477" s="31">
        <f t="shared" si="401"/>
        <v>26.63</v>
      </c>
      <c r="U1477" s="133">
        <v>43527.166666666664</v>
      </c>
      <c r="V1477" s="9">
        <f t="shared" si="402"/>
        <v>3</v>
      </c>
      <c r="W1477" s="9">
        <f t="shared" si="403"/>
        <v>3</v>
      </c>
      <c r="X1477" s="9">
        <f t="shared" si="404"/>
        <v>4</v>
      </c>
      <c r="Y1477" s="31" t="str">
        <f t="shared" si="405"/>
        <v>W</v>
      </c>
      <c r="Z1477" s="134">
        <v>25.51</v>
      </c>
      <c r="AA1477" s="31" t="str">
        <f t="shared" si="406"/>
        <v>-</v>
      </c>
      <c r="AB1477" s="31">
        <f t="shared" si="407"/>
        <v>25.51</v>
      </c>
    </row>
    <row r="1478" spans="1:28" x14ac:dyDescent="0.3">
      <c r="A1478" s="133">
        <v>42797.208333333336</v>
      </c>
      <c r="B1478" s="152">
        <f t="shared" si="408"/>
        <v>3</v>
      </c>
      <c r="C1478" s="152">
        <f t="shared" si="409"/>
        <v>3</v>
      </c>
      <c r="D1478" s="152">
        <f t="shared" si="410"/>
        <v>5</v>
      </c>
      <c r="E1478" s="38" t="str">
        <f t="shared" si="411"/>
        <v/>
      </c>
      <c r="F1478" s="134">
        <v>29.02</v>
      </c>
      <c r="G1478" s="38" t="str">
        <f t="shared" si="412"/>
        <v>-</v>
      </c>
      <c r="H1478" s="38">
        <f t="shared" si="413"/>
        <v>29.02</v>
      </c>
      <c r="K1478" s="133">
        <v>43162.208333333336</v>
      </c>
      <c r="L1478" s="9">
        <f t="shared" si="396"/>
        <v>3</v>
      </c>
      <c r="M1478" s="9">
        <f t="shared" si="397"/>
        <v>3</v>
      </c>
      <c r="N1478" s="9">
        <f t="shared" si="398"/>
        <v>5</v>
      </c>
      <c r="O1478" s="31" t="str">
        <f t="shared" si="399"/>
        <v>W</v>
      </c>
      <c r="P1478" s="134">
        <v>28.75</v>
      </c>
      <c r="Q1478" s="31" t="str">
        <f t="shared" si="400"/>
        <v>-</v>
      </c>
      <c r="R1478" s="31">
        <f t="shared" si="401"/>
        <v>28.75</v>
      </c>
      <c r="U1478" s="133">
        <v>43527.208333333336</v>
      </c>
      <c r="V1478" s="9">
        <f t="shared" si="402"/>
        <v>3</v>
      </c>
      <c r="W1478" s="9">
        <f t="shared" si="403"/>
        <v>3</v>
      </c>
      <c r="X1478" s="9">
        <f t="shared" si="404"/>
        <v>5</v>
      </c>
      <c r="Y1478" s="31" t="str">
        <f t="shared" si="405"/>
        <v>W</v>
      </c>
      <c r="Z1478" s="134">
        <v>25.51</v>
      </c>
      <c r="AA1478" s="31" t="str">
        <f t="shared" si="406"/>
        <v>-</v>
      </c>
      <c r="AB1478" s="31">
        <f t="shared" si="407"/>
        <v>25.51</v>
      </c>
    </row>
    <row r="1479" spans="1:28" x14ac:dyDescent="0.3">
      <c r="A1479" s="133">
        <v>42797.25</v>
      </c>
      <c r="B1479" s="152">
        <f t="shared" si="408"/>
        <v>3</v>
      </c>
      <c r="C1479" s="152">
        <f t="shared" si="409"/>
        <v>3</v>
      </c>
      <c r="D1479" s="152">
        <f t="shared" si="410"/>
        <v>6</v>
      </c>
      <c r="E1479" s="38" t="str">
        <f t="shared" si="411"/>
        <v/>
      </c>
      <c r="F1479" s="134">
        <v>42</v>
      </c>
      <c r="G1479" s="38" t="str">
        <f t="shared" si="412"/>
        <v>-</v>
      </c>
      <c r="H1479" s="38">
        <f t="shared" si="413"/>
        <v>42</v>
      </c>
      <c r="K1479" s="133">
        <v>43162.25</v>
      </c>
      <c r="L1479" s="9">
        <f t="shared" si="396"/>
        <v>3</v>
      </c>
      <c r="M1479" s="9">
        <f t="shared" si="397"/>
        <v>3</v>
      </c>
      <c r="N1479" s="9">
        <f t="shared" si="398"/>
        <v>6</v>
      </c>
      <c r="O1479" s="31" t="str">
        <f t="shared" si="399"/>
        <v>W</v>
      </c>
      <c r="P1479" s="134">
        <v>34.17</v>
      </c>
      <c r="Q1479" s="31" t="str">
        <f t="shared" si="400"/>
        <v>-</v>
      </c>
      <c r="R1479" s="31">
        <f t="shared" si="401"/>
        <v>34.17</v>
      </c>
      <c r="U1479" s="133">
        <v>43527.25</v>
      </c>
      <c r="V1479" s="9">
        <f t="shared" si="402"/>
        <v>3</v>
      </c>
      <c r="W1479" s="9">
        <f t="shared" si="403"/>
        <v>3</v>
      </c>
      <c r="X1479" s="9">
        <f t="shared" si="404"/>
        <v>6</v>
      </c>
      <c r="Y1479" s="31" t="str">
        <f t="shared" si="405"/>
        <v>W</v>
      </c>
      <c r="Z1479" s="134">
        <v>27.07</v>
      </c>
      <c r="AA1479" s="31" t="str">
        <f t="shared" si="406"/>
        <v>-</v>
      </c>
      <c r="AB1479" s="31">
        <f t="shared" si="407"/>
        <v>27.07</v>
      </c>
    </row>
    <row r="1480" spans="1:28" x14ac:dyDescent="0.3">
      <c r="A1480" s="133">
        <v>42797.291666666664</v>
      </c>
      <c r="B1480" s="152">
        <f t="shared" si="408"/>
        <v>3</v>
      </c>
      <c r="C1480" s="152">
        <f t="shared" si="409"/>
        <v>3</v>
      </c>
      <c r="D1480" s="152">
        <f t="shared" si="410"/>
        <v>7</v>
      </c>
      <c r="E1480" s="38" t="str">
        <f t="shared" si="411"/>
        <v/>
      </c>
      <c r="F1480" s="134">
        <v>44.59</v>
      </c>
      <c r="G1480" s="38" t="str">
        <f t="shared" si="412"/>
        <v>-</v>
      </c>
      <c r="H1480" s="38">
        <f t="shared" si="413"/>
        <v>44.59</v>
      </c>
      <c r="K1480" s="133">
        <v>43162.291666666664</v>
      </c>
      <c r="L1480" s="9">
        <f t="shared" si="396"/>
        <v>3</v>
      </c>
      <c r="M1480" s="9">
        <f t="shared" si="397"/>
        <v>3</v>
      </c>
      <c r="N1480" s="9">
        <f t="shared" si="398"/>
        <v>7</v>
      </c>
      <c r="O1480" s="31" t="str">
        <f t="shared" si="399"/>
        <v>W</v>
      </c>
      <c r="P1480" s="134">
        <v>35.840000000000003</v>
      </c>
      <c r="Q1480" s="31" t="str">
        <f t="shared" si="400"/>
        <v>-</v>
      </c>
      <c r="R1480" s="31">
        <f t="shared" si="401"/>
        <v>35.840000000000003</v>
      </c>
      <c r="U1480" s="133">
        <v>43527.291666666664</v>
      </c>
      <c r="V1480" s="9">
        <f t="shared" si="402"/>
        <v>3</v>
      </c>
      <c r="W1480" s="9">
        <f t="shared" si="403"/>
        <v>3</v>
      </c>
      <c r="X1480" s="9">
        <f t="shared" si="404"/>
        <v>7</v>
      </c>
      <c r="Y1480" s="31" t="str">
        <f t="shared" si="405"/>
        <v>W</v>
      </c>
      <c r="Z1480" s="134">
        <v>27.3</v>
      </c>
      <c r="AA1480" s="31" t="str">
        <f t="shared" si="406"/>
        <v>-</v>
      </c>
      <c r="AB1480" s="31">
        <f t="shared" si="407"/>
        <v>27.3</v>
      </c>
    </row>
    <row r="1481" spans="1:28" x14ac:dyDescent="0.3">
      <c r="A1481" s="133">
        <v>42797.333333333336</v>
      </c>
      <c r="B1481" s="152">
        <f t="shared" si="408"/>
        <v>3</v>
      </c>
      <c r="C1481" s="152">
        <f t="shared" si="409"/>
        <v>3</v>
      </c>
      <c r="D1481" s="152">
        <f t="shared" si="410"/>
        <v>8</v>
      </c>
      <c r="E1481" s="38" t="str">
        <f t="shared" si="411"/>
        <v/>
      </c>
      <c r="F1481" s="134">
        <v>39.81</v>
      </c>
      <c r="G1481" s="38">
        <f t="shared" si="412"/>
        <v>39.81</v>
      </c>
      <c r="H1481" s="38" t="str">
        <f t="shared" si="413"/>
        <v>-</v>
      </c>
      <c r="K1481" s="133">
        <v>43162.333333333336</v>
      </c>
      <c r="L1481" s="9">
        <f t="shared" ref="L1481:L1544" si="414">MONTH(K1481)</f>
        <v>3</v>
      </c>
      <c r="M1481" s="9">
        <f t="shared" ref="M1481:M1544" si="415">DAY(K1481)</f>
        <v>3</v>
      </c>
      <c r="N1481" s="9">
        <f t="shared" ref="N1481:N1544" si="416">HOUR(K1481)</f>
        <v>8</v>
      </c>
      <c r="O1481" s="31" t="str">
        <f t="shared" ref="O1481:O1544" si="417">IF(WEEKDAY(K1481,2)&gt;5,"W","")</f>
        <v>W</v>
      </c>
      <c r="P1481" s="134">
        <v>36.35</v>
      </c>
      <c r="Q1481" s="31" t="str">
        <f t="shared" ref="Q1481:Q1544" si="418">IF(AND($L1481&gt;=$L$5,$L1481&lt;=$M$5),IF($O1481&lt;&gt;"W",IF(AND($N1481&gt;=$N$5,$N1481&lt;$P$5),$P1481,"-"),"-"),"-")</f>
        <v>-</v>
      </c>
      <c r="R1481" s="31">
        <f t="shared" ref="R1481:R1544" si="419">IF(Q1481="-",P1481,"-")</f>
        <v>36.35</v>
      </c>
      <c r="U1481" s="133">
        <v>43527.333333333336</v>
      </c>
      <c r="V1481" s="9">
        <f t="shared" ref="V1481:V1544" si="420">MONTH(U1481)</f>
        <v>3</v>
      </c>
      <c r="W1481" s="9">
        <f t="shared" ref="W1481:W1544" si="421">DAY(U1481)</f>
        <v>3</v>
      </c>
      <c r="X1481" s="9">
        <f t="shared" ref="X1481:X1544" si="422">HOUR(U1481)</f>
        <v>8</v>
      </c>
      <c r="Y1481" s="31" t="str">
        <f t="shared" ref="Y1481:Y1544" si="423">IF(WEEKDAY(U1481,2)&gt;5,"W","")</f>
        <v>W</v>
      </c>
      <c r="Z1481" s="134">
        <v>28.43</v>
      </c>
      <c r="AA1481" s="31" t="str">
        <f t="shared" ref="AA1481:AA1544" si="424">IF(AND($V1481&gt;=$V$5,$V1481&lt;=$W$5),IF($Y1481&lt;&gt;"W",IF(AND($X1481&gt;=$X$5,$X1481&lt;$Z$5),$Z1481,"-"),"-"),"-")</f>
        <v>-</v>
      </c>
      <c r="AB1481" s="31">
        <f t="shared" ref="AB1481:AB1544" si="425">IF(AA1481="-",Z1481,"-")</f>
        <v>28.43</v>
      </c>
    </row>
    <row r="1482" spans="1:28" x14ac:dyDescent="0.3">
      <c r="A1482" s="133">
        <v>42797.375</v>
      </c>
      <c r="B1482" s="152">
        <f t="shared" ref="B1482:B1545" si="426">MONTH(A1482)</f>
        <v>3</v>
      </c>
      <c r="C1482" s="152">
        <f t="shared" ref="C1482:C1545" si="427">DAY(A1482)</f>
        <v>3</v>
      </c>
      <c r="D1482" s="152">
        <f t="shared" ref="D1482:D1545" si="428">HOUR(A1482)</f>
        <v>9</v>
      </c>
      <c r="E1482" s="38" t="str">
        <f t="shared" ref="E1482:E1545" si="429">IF(WEEKDAY(A1482,2)&gt;5,"W","")</f>
        <v/>
      </c>
      <c r="F1482" s="134">
        <v>38.450000000000003</v>
      </c>
      <c r="G1482" s="38">
        <f t="shared" ref="G1482:G1545" si="430">IF(AND($B1482&gt;=$B$5,$B1482&lt;=$C$5),IF($E1482&lt;&gt;"W",IF(AND($D1482&gt;=$D$5,$D1482&lt;$F$5),$F1482,"-"),"-"),"-")</f>
        <v>38.450000000000003</v>
      </c>
      <c r="H1482" s="38" t="str">
        <f t="shared" ref="H1482:H1545" si="431">IF(G1482="-",F1482,"-")</f>
        <v>-</v>
      </c>
      <c r="K1482" s="133">
        <v>43162.375</v>
      </c>
      <c r="L1482" s="9">
        <f t="shared" si="414"/>
        <v>3</v>
      </c>
      <c r="M1482" s="9">
        <f t="shared" si="415"/>
        <v>3</v>
      </c>
      <c r="N1482" s="9">
        <f t="shared" si="416"/>
        <v>9</v>
      </c>
      <c r="O1482" s="31" t="str">
        <f t="shared" si="417"/>
        <v>W</v>
      </c>
      <c r="P1482" s="134">
        <v>34.29</v>
      </c>
      <c r="Q1482" s="31" t="str">
        <f t="shared" si="418"/>
        <v>-</v>
      </c>
      <c r="R1482" s="31">
        <f t="shared" si="419"/>
        <v>34.29</v>
      </c>
      <c r="U1482" s="133">
        <v>43527.375</v>
      </c>
      <c r="V1482" s="9">
        <f t="shared" si="420"/>
        <v>3</v>
      </c>
      <c r="W1482" s="9">
        <f t="shared" si="421"/>
        <v>3</v>
      </c>
      <c r="X1482" s="9">
        <f t="shared" si="422"/>
        <v>9</v>
      </c>
      <c r="Y1482" s="31" t="str">
        <f t="shared" si="423"/>
        <v>W</v>
      </c>
      <c r="Z1482" s="134">
        <v>30.09</v>
      </c>
      <c r="AA1482" s="31" t="str">
        <f t="shared" si="424"/>
        <v>-</v>
      </c>
      <c r="AB1482" s="31">
        <f t="shared" si="425"/>
        <v>30.09</v>
      </c>
    </row>
    <row r="1483" spans="1:28" x14ac:dyDescent="0.3">
      <c r="A1483" s="133">
        <v>42797.416666666664</v>
      </c>
      <c r="B1483" s="152">
        <f t="shared" si="426"/>
        <v>3</v>
      </c>
      <c r="C1483" s="152">
        <f t="shared" si="427"/>
        <v>3</v>
      </c>
      <c r="D1483" s="152">
        <f t="shared" si="428"/>
        <v>10</v>
      </c>
      <c r="E1483" s="38" t="str">
        <f t="shared" si="429"/>
        <v/>
      </c>
      <c r="F1483" s="134">
        <v>36.19</v>
      </c>
      <c r="G1483" s="38">
        <f t="shared" si="430"/>
        <v>36.19</v>
      </c>
      <c r="H1483" s="38" t="str">
        <f t="shared" si="431"/>
        <v>-</v>
      </c>
      <c r="K1483" s="133">
        <v>43162.416666666664</v>
      </c>
      <c r="L1483" s="9">
        <f t="shared" si="414"/>
        <v>3</v>
      </c>
      <c r="M1483" s="9">
        <f t="shared" si="415"/>
        <v>3</v>
      </c>
      <c r="N1483" s="9">
        <f t="shared" si="416"/>
        <v>10</v>
      </c>
      <c r="O1483" s="31" t="str">
        <f t="shared" si="417"/>
        <v>W</v>
      </c>
      <c r="P1483" s="134">
        <v>34.69</v>
      </c>
      <c r="Q1483" s="31" t="str">
        <f t="shared" si="418"/>
        <v>-</v>
      </c>
      <c r="R1483" s="31">
        <f t="shared" si="419"/>
        <v>34.69</v>
      </c>
      <c r="U1483" s="133">
        <v>43527.416666666664</v>
      </c>
      <c r="V1483" s="9">
        <f t="shared" si="420"/>
        <v>3</v>
      </c>
      <c r="W1483" s="9">
        <f t="shared" si="421"/>
        <v>3</v>
      </c>
      <c r="X1483" s="9">
        <f t="shared" si="422"/>
        <v>10</v>
      </c>
      <c r="Y1483" s="31" t="str">
        <f t="shared" si="423"/>
        <v>W</v>
      </c>
      <c r="Z1483" s="134">
        <v>29.25</v>
      </c>
      <c r="AA1483" s="31" t="str">
        <f t="shared" si="424"/>
        <v>-</v>
      </c>
      <c r="AB1483" s="31">
        <f t="shared" si="425"/>
        <v>29.25</v>
      </c>
    </row>
    <row r="1484" spans="1:28" x14ac:dyDescent="0.3">
      <c r="A1484" s="133">
        <v>42797.458333333336</v>
      </c>
      <c r="B1484" s="152">
        <f t="shared" si="426"/>
        <v>3</v>
      </c>
      <c r="C1484" s="152">
        <f t="shared" si="427"/>
        <v>3</v>
      </c>
      <c r="D1484" s="152">
        <f t="shared" si="428"/>
        <v>11</v>
      </c>
      <c r="E1484" s="38" t="str">
        <f t="shared" si="429"/>
        <v/>
      </c>
      <c r="F1484" s="134">
        <v>33.090000000000003</v>
      </c>
      <c r="G1484" s="38">
        <f t="shared" si="430"/>
        <v>33.090000000000003</v>
      </c>
      <c r="H1484" s="38" t="str">
        <f t="shared" si="431"/>
        <v>-</v>
      </c>
      <c r="K1484" s="133">
        <v>43162.458333333336</v>
      </c>
      <c r="L1484" s="9">
        <f t="shared" si="414"/>
        <v>3</v>
      </c>
      <c r="M1484" s="9">
        <f t="shared" si="415"/>
        <v>3</v>
      </c>
      <c r="N1484" s="9">
        <f t="shared" si="416"/>
        <v>11</v>
      </c>
      <c r="O1484" s="31" t="str">
        <f t="shared" si="417"/>
        <v>W</v>
      </c>
      <c r="P1484" s="134">
        <v>30.86</v>
      </c>
      <c r="Q1484" s="31" t="str">
        <f t="shared" si="418"/>
        <v>-</v>
      </c>
      <c r="R1484" s="31">
        <f t="shared" si="419"/>
        <v>30.86</v>
      </c>
      <c r="U1484" s="133">
        <v>43527.458333333336</v>
      </c>
      <c r="V1484" s="9">
        <f t="shared" si="420"/>
        <v>3</v>
      </c>
      <c r="W1484" s="9">
        <f t="shared" si="421"/>
        <v>3</v>
      </c>
      <c r="X1484" s="9">
        <f t="shared" si="422"/>
        <v>11</v>
      </c>
      <c r="Y1484" s="31" t="str">
        <f t="shared" si="423"/>
        <v>W</v>
      </c>
      <c r="Z1484" s="134">
        <v>28.63</v>
      </c>
      <c r="AA1484" s="31" t="str">
        <f t="shared" si="424"/>
        <v>-</v>
      </c>
      <c r="AB1484" s="31">
        <f t="shared" si="425"/>
        <v>28.63</v>
      </c>
    </row>
    <row r="1485" spans="1:28" x14ac:dyDescent="0.3">
      <c r="A1485" s="133">
        <v>42797.5</v>
      </c>
      <c r="B1485" s="152">
        <f t="shared" si="426"/>
        <v>3</v>
      </c>
      <c r="C1485" s="152">
        <f t="shared" si="427"/>
        <v>3</v>
      </c>
      <c r="D1485" s="152">
        <f t="shared" si="428"/>
        <v>12</v>
      </c>
      <c r="E1485" s="38" t="str">
        <f t="shared" si="429"/>
        <v/>
      </c>
      <c r="F1485" s="134">
        <v>29.46</v>
      </c>
      <c r="G1485" s="38">
        <f t="shared" si="430"/>
        <v>29.46</v>
      </c>
      <c r="H1485" s="38" t="str">
        <f t="shared" si="431"/>
        <v>-</v>
      </c>
      <c r="K1485" s="133">
        <v>43162.5</v>
      </c>
      <c r="L1485" s="9">
        <f t="shared" si="414"/>
        <v>3</v>
      </c>
      <c r="M1485" s="9">
        <f t="shared" si="415"/>
        <v>3</v>
      </c>
      <c r="N1485" s="9">
        <f t="shared" si="416"/>
        <v>12</v>
      </c>
      <c r="O1485" s="31" t="str">
        <f t="shared" si="417"/>
        <v>W</v>
      </c>
      <c r="P1485" s="134">
        <v>27.64</v>
      </c>
      <c r="Q1485" s="31" t="str">
        <f t="shared" si="418"/>
        <v>-</v>
      </c>
      <c r="R1485" s="31">
        <f t="shared" si="419"/>
        <v>27.64</v>
      </c>
      <c r="U1485" s="133">
        <v>43527.5</v>
      </c>
      <c r="V1485" s="9">
        <f t="shared" si="420"/>
        <v>3</v>
      </c>
      <c r="W1485" s="9">
        <f t="shared" si="421"/>
        <v>3</v>
      </c>
      <c r="X1485" s="9">
        <f t="shared" si="422"/>
        <v>12</v>
      </c>
      <c r="Y1485" s="31" t="str">
        <f t="shared" si="423"/>
        <v>W</v>
      </c>
      <c r="Z1485" s="134">
        <v>27.72</v>
      </c>
      <c r="AA1485" s="31" t="str">
        <f t="shared" si="424"/>
        <v>-</v>
      </c>
      <c r="AB1485" s="31">
        <f t="shared" si="425"/>
        <v>27.72</v>
      </c>
    </row>
    <row r="1486" spans="1:28" x14ac:dyDescent="0.3">
      <c r="A1486" s="133">
        <v>42797.541666666664</v>
      </c>
      <c r="B1486" s="152">
        <f t="shared" si="426"/>
        <v>3</v>
      </c>
      <c r="C1486" s="152">
        <f t="shared" si="427"/>
        <v>3</v>
      </c>
      <c r="D1486" s="152">
        <f t="shared" si="428"/>
        <v>13</v>
      </c>
      <c r="E1486" s="38" t="str">
        <f t="shared" si="429"/>
        <v/>
      </c>
      <c r="F1486" s="134">
        <v>29.1</v>
      </c>
      <c r="G1486" s="38">
        <f t="shared" si="430"/>
        <v>29.1</v>
      </c>
      <c r="H1486" s="38" t="str">
        <f t="shared" si="431"/>
        <v>-</v>
      </c>
      <c r="K1486" s="133">
        <v>43162.541666666664</v>
      </c>
      <c r="L1486" s="9">
        <f t="shared" si="414"/>
        <v>3</v>
      </c>
      <c r="M1486" s="9">
        <f t="shared" si="415"/>
        <v>3</v>
      </c>
      <c r="N1486" s="9">
        <f t="shared" si="416"/>
        <v>13</v>
      </c>
      <c r="O1486" s="31" t="str">
        <f t="shared" si="417"/>
        <v>W</v>
      </c>
      <c r="P1486" s="134">
        <v>27.06</v>
      </c>
      <c r="Q1486" s="31" t="str">
        <f t="shared" si="418"/>
        <v>-</v>
      </c>
      <c r="R1486" s="31">
        <f t="shared" si="419"/>
        <v>27.06</v>
      </c>
      <c r="U1486" s="133">
        <v>43527.541666666664</v>
      </c>
      <c r="V1486" s="9">
        <f t="shared" si="420"/>
        <v>3</v>
      </c>
      <c r="W1486" s="9">
        <f t="shared" si="421"/>
        <v>3</v>
      </c>
      <c r="X1486" s="9">
        <f t="shared" si="422"/>
        <v>13</v>
      </c>
      <c r="Y1486" s="31" t="str">
        <f t="shared" si="423"/>
        <v>W</v>
      </c>
      <c r="Z1486" s="134">
        <v>27.44</v>
      </c>
      <c r="AA1486" s="31" t="str">
        <f t="shared" si="424"/>
        <v>-</v>
      </c>
      <c r="AB1486" s="31">
        <f t="shared" si="425"/>
        <v>27.44</v>
      </c>
    </row>
    <row r="1487" spans="1:28" x14ac:dyDescent="0.3">
      <c r="A1487" s="133">
        <v>42797.583333333336</v>
      </c>
      <c r="B1487" s="152">
        <f t="shared" si="426"/>
        <v>3</v>
      </c>
      <c r="C1487" s="152">
        <f t="shared" si="427"/>
        <v>3</v>
      </c>
      <c r="D1487" s="152">
        <f t="shared" si="428"/>
        <v>14</v>
      </c>
      <c r="E1487" s="38" t="str">
        <f t="shared" si="429"/>
        <v/>
      </c>
      <c r="F1487" s="134">
        <v>27.12</v>
      </c>
      <c r="G1487" s="38">
        <f t="shared" si="430"/>
        <v>27.12</v>
      </c>
      <c r="H1487" s="38" t="str">
        <f t="shared" si="431"/>
        <v>-</v>
      </c>
      <c r="K1487" s="133">
        <v>43162.583333333336</v>
      </c>
      <c r="L1487" s="9">
        <f t="shared" si="414"/>
        <v>3</v>
      </c>
      <c r="M1487" s="9">
        <f t="shared" si="415"/>
        <v>3</v>
      </c>
      <c r="N1487" s="9">
        <f t="shared" si="416"/>
        <v>14</v>
      </c>
      <c r="O1487" s="31" t="str">
        <f t="shared" si="417"/>
        <v>W</v>
      </c>
      <c r="P1487" s="134">
        <v>25.31</v>
      </c>
      <c r="Q1487" s="31" t="str">
        <f t="shared" si="418"/>
        <v>-</v>
      </c>
      <c r="R1487" s="31">
        <f t="shared" si="419"/>
        <v>25.31</v>
      </c>
      <c r="U1487" s="133">
        <v>43527.583333333336</v>
      </c>
      <c r="V1487" s="9">
        <f t="shared" si="420"/>
        <v>3</v>
      </c>
      <c r="W1487" s="9">
        <f t="shared" si="421"/>
        <v>3</v>
      </c>
      <c r="X1487" s="9">
        <f t="shared" si="422"/>
        <v>14</v>
      </c>
      <c r="Y1487" s="31" t="str">
        <f t="shared" si="423"/>
        <v>W</v>
      </c>
      <c r="Z1487" s="134">
        <v>27.23</v>
      </c>
      <c r="AA1487" s="31" t="str">
        <f t="shared" si="424"/>
        <v>-</v>
      </c>
      <c r="AB1487" s="31">
        <f t="shared" si="425"/>
        <v>27.23</v>
      </c>
    </row>
    <row r="1488" spans="1:28" x14ac:dyDescent="0.3">
      <c r="A1488" s="133">
        <v>42797.625</v>
      </c>
      <c r="B1488" s="152">
        <f t="shared" si="426"/>
        <v>3</v>
      </c>
      <c r="C1488" s="152">
        <f t="shared" si="427"/>
        <v>3</v>
      </c>
      <c r="D1488" s="152">
        <f t="shared" si="428"/>
        <v>15</v>
      </c>
      <c r="E1488" s="38" t="str">
        <f t="shared" si="429"/>
        <v/>
      </c>
      <c r="F1488" s="134">
        <v>26.25</v>
      </c>
      <c r="G1488" s="38">
        <f t="shared" si="430"/>
        <v>26.25</v>
      </c>
      <c r="H1488" s="38" t="str">
        <f t="shared" si="431"/>
        <v>-</v>
      </c>
      <c r="K1488" s="133">
        <v>43162.625</v>
      </c>
      <c r="L1488" s="9">
        <f t="shared" si="414"/>
        <v>3</v>
      </c>
      <c r="M1488" s="9">
        <f t="shared" si="415"/>
        <v>3</v>
      </c>
      <c r="N1488" s="9">
        <f t="shared" si="416"/>
        <v>15</v>
      </c>
      <c r="O1488" s="31" t="str">
        <f t="shared" si="417"/>
        <v>W</v>
      </c>
      <c r="P1488" s="134">
        <v>24.72</v>
      </c>
      <c r="Q1488" s="31" t="str">
        <f t="shared" si="418"/>
        <v>-</v>
      </c>
      <c r="R1488" s="31">
        <f t="shared" si="419"/>
        <v>24.72</v>
      </c>
      <c r="U1488" s="133">
        <v>43527.625</v>
      </c>
      <c r="V1488" s="9">
        <f t="shared" si="420"/>
        <v>3</v>
      </c>
      <c r="W1488" s="9">
        <f t="shared" si="421"/>
        <v>3</v>
      </c>
      <c r="X1488" s="9">
        <f t="shared" si="422"/>
        <v>15</v>
      </c>
      <c r="Y1488" s="31" t="str">
        <f t="shared" si="423"/>
        <v>W</v>
      </c>
      <c r="Z1488" s="134">
        <v>27.34</v>
      </c>
      <c r="AA1488" s="31" t="str">
        <f t="shared" si="424"/>
        <v>-</v>
      </c>
      <c r="AB1488" s="31">
        <f t="shared" si="425"/>
        <v>27.34</v>
      </c>
    </row>
    <row r="1489" spans="1:28" x14ac:dyDescent="0.3">
      <c r="A1489" s="133">
        <v>42797.666666666664</v>
      </c>
      <c r="B1489" s="152">
        <f t="shared" si="426"/>
        <v>3</v>
      </c>
      <c r="C1489" s="152">
        <f t="shared" si="427"/>
        <v>3</v>
      </c>
      <c r="D1489" s="152">
        <f t="shared" si="428"/>
        <v>16</v>
      </c>
      <c r="E1489" s="38" t="str">
        <f t="shared" si="429"/>
        <v/>
      </c>
      <c r="F1489" s="134">
        <v>26.92</v>
      </c>
      <c r="G1489" s="38">
        <f t="shared" si="430"/>
        <v>26.92</v>
      </c>
      <c r="H1489" s="38" t="str">
        <f t="shared" si="431"/>
        <v>-</v>
      </c>
      <c r="K1489" s="133">
        <v>43162.666666666664</v>
      </c>
      <c r="L1489" s="9">
        <f t="shared" si="414"/>
        <v>3</v>
      </c>
      <c r="M1489" s="9">
        <f t="shared" si="415"/>
        <v>3</v>
      </c>
      <c r="N1489" s="9">
        <f t="shared" si="416"/>
        <v>16</v>
      </c>
      <c r="O1489" s="31" t="str">
        <f t="shared" si="417"/>
        <v>W</v>
      </c>
      <c r="P1489" s="134">
        <v>25.48</v>
      </c>
      <c r="Q1489" s="31" t="str">
        <f t="shared" si="418"/>
        <v>-</v>
      </c>
      <c r="R1489" s="31">
        <f t="shared" si="419"/>
        <v>25.48</v>
      </c>
      <c r="U1489" s="133">
        <v>43527.666666666664</v>
      </c>
      <c r="V1489" s="9">
        <f t="shared" si="420"/>
        <v>3</v>
      </c>
      <c r="W1489" s="9">
        <f t="shared" si="421"/>
        <v>3</v>
      </c>
      <c r="X1489" s="9">
        <f t="shared" si="422"/>
        <v>16</v>
      </c>
      <c r="Y1489" s="31" t="str">
        <f t="shared" si="423"/>
        <v>W</v>
      </c>
      <c r="Z1489" s="134">
        <v>27.95</v>
      </c>
      <c r="AA1489" s="31" t="str">
        <f t="shared" si="424"/>
        <v>-</v>
      </c>
      <c r="AB1489" s="31">
        <f t="shared" si="425"/>
        <v>27.95</v>
      </c>
    </row>
    <row r="1490" spans="1:28" x14ac:dyDescent="0.3">
      <c r="A1490" s="133">
        <v>42797.708333333336</v>
      </c>
      <c r="B1490" s="152">
        <f t="shared" si="426"/>
        <v>3</v>
      </c>
      <c r="C1490" s="152">
        <f t="shared" si="427"/>
        <v>3</v>
      </c>
      <c r="D1490" s="152">
        <f t="shared" si="428"/>
        <v>17</v>
      </c>
      <c r="E1490" s="38" t="str">
        <f t="shared" si="429"/>
        <v/>
      </c>
      <c r="F1490" s="134">
        <v>31.63</v>
      </c>
      <c r="G1490" s="38" t="str">
        <f t="shared" si="430"/>
        <v>-</v>
      </c>
      <c r="H1490" s="38">
        <f t="shared" si="431"/>
        <v>31.63</v>
      </c>
      <c r="K1490" s="133">
        <v>43162.708333333336</v>
      </c>
      <c r="L1490" s="9">
        <f t="shared" si="414"/>
        <v>3</v>
      </c>
      <c r="M1490" s="9">
        <f t="shared" si="415"/>
        <v>3</v>
      </c>
      <c r="N1490" s="9">
        <f t="shared" si="416"/>
        <v>17</v>
      </c>
      <c r="O1490" s="31" t="str">
        <f t="shared" si="417"/>
        <v>W</v>
      </c>
      <c r="P1490" s="134">
        <v>27.13</v>
      </c>
      <c r="Q1490" s="31" t="str">
        <f t="shared" si="418"/>
        <v>-</v>
      </c>
      <c r="R1490" s="31">
        <f t="shared" si="419"/>
        <v>27.13</v>
      </c>
      <c r="U1490" s="133">
        <v>43527.708333333336</v>
      </c>
      <c r="V1490" s="9">
        <f t="shared" si="420"/>
        <v>3</v>
      </c>
      <c r="W1490" s="9">
        <f t="shared" si="421"/>
        <v>3</v>
      </c>
      <c r="X1490" s="9">
        <f t="shared" si="422"/>
        <v>17</v>
      </c>
      <c r="Y1490" s="31" t="str">
        <f t="shared" si="423"/>
        <v>W</v>
      </c>
      <c r="Z1490" s="134">
        <v>32.19</v>
      </c>
      <c r="AA1490" s="31" t="str">
        <f t="shared" si="424"/>
        <v>-</v>
      </c>
      <c r="AB1490" s="31">
        <f t="shared" si="425"/>
        <v>32.19</v>
      </c>
    </row>
    <row r="1491" spans="1:28" x14ac:dyDescent="0.3">
      <c r="A1491" s="133">
        <v>42797.75</v>
      </c>
      <c r="B1491" s="152">
        <f t="shared" si="426"/>
        <v>3</v>
      </c>
      <c r="C1491" s="152">
        <f t="shared" si="427"/>
        <v>3</v>
      </c>
      <c r="D1491" s="152">
        <f t="shared" si="428"/>
        <v>18</v>
      </c>
      <c r="E1491" s="38" t="str">
        <f t="shared" si="429"/>
        <v/>
      </c>
      <c r="F1491" s="134">
        <v>39.340000000000003</v>
      </c>
      <c r="G1491" s="38" t="str">
        <f t="shared" si="430"/>
        <v>-</v>
      </c>
      <c r="H1491" s="38">
        <f t="shared" si="431"/>
        <v>39.340000000000003</v>
      </c>
      <c r="K1491" s="133">
        <v>43162.75</v>
      </c>
      <c r="L1491" s="9">
        <f t="shared" si="414"/>
        <v>3</v>
      </c>
      <c r="M1491" s="9">
        <f t="shared" si="415"/>
        <v>3</v>
      </c>
      <c r="N1491" s="9">
        <f t="shared" si="416"/>
        <v>18</v>
      </c>
      <c r="O1491" s="31" t="str">
        <f t="shared" si="417"/>
        <v>W</v>
      </c>
      <c r="P1491" s="134">
        <v>37.36</v>
      </c>
      <c r="Q1491" s="31" t="str">
        <f t="shared" si="418"/>
        <v>-</v>
      </c>
      <c r="R1491" s="31">
        <f t="shared" si="419"/>
        <v>37.36</v>
      </c>
      <c r="U1491" s="133">
        <v>43527.75</v>
      </c>
      <c r="V1491" s="9">
        <f t="shared" si="420"/>
        <v>3</v>
      </c>
      <c r="W1491" s="9">
        <f t="shared" si="421"/>
        <v>3</v>
      </c>
      <c r="X1491" s="9">
        <f t="shared" si="422"/>
        <v>18</v>
      </c>
      <c r="Y1491" s="31" t="str">
        <f t="shared" si="423"/>
        <v>W</v>
      </c>
      <c r="Z1491" s="134">
        <v>38.64</v>
      </c>
      <c r="AA1491" s="31" t="str">
        <f t="shared" si="424"/>
        <v>-</v>
      </c>
      <c r="AB1491" s="31">
        <f t="shared" si="425"/>
        <v>38.64</v>
      </c>
    </row>
    <row r="1492" spans="1:28" x14ac:dyDescent="0.3">
      <c r="A1492" s="133">
        <v>42797.791666666664</v>
      </c>
      <c r="B1492" s="152">
        <f t="shared" si="426"/>
        <v>3</v>
      </c>
      <c r="C1492" s="152">
        <f t="shared" si="427"/>
        <v>3</v>
      </c>
      <c r="D1492" s="152">
        <f t="shared" si="428"/>
        <v>19</v>
      </c>
      <c r="E1492" s="38" t="str">
        <f t="shared" si="429"/>
        <v/>
      </c>
      <c r="F1492" s="134">
        <v>39.090000000000003</v>
      </c>
      <c r="G1492" s="38" t="str">
        <f t="shared" si="430"/>
        <v>-</v>
      </c>
      <c r="H1492" s="38">
        <f t="shared" si="431"/>
        <v>39.090000000000003</v>
      </c>
      <c r="K1492" s="133">
        <v>43162.791666666664</v>
      </c>
      <c r="L1492" s="9">
        <f t="shared" si="414"/>
        <v>3</v>
      </c>
      <c r="M1492" s="9">
        <f t="shared" si="415"/>
        <v>3</v>
      </c>
      <c r="N1492" s="9">
        <f t="shared" si="416"/>
        <v>19</v>
      </c>
      <c r="O1492" s="31" t="str">
        <f t="shared" si="417"/>
        <v>W</v>
      </c>
      <c r="P1492" s="134">
        <v>36.69</v>
      </c>
      <c r="Q1492" s="31" t="str">
        <f t="shared" si="418"/>
        <v>-</v>
      </c>
      <c r="R1492" s="31">
        <f t="shared" si="419"/>
        <v>36.69</v>
      </c>
      <c r="U1492" s="133">
        <v>43527.791666666664</v>
      </c>
      <c r="V1492" s="9">
        <f t="shared" si="420"/>
        <v>3</v>
      </c>
      <c r="W1492" s="9">
        <f t="shared" si="421"/>
        <v>3</v>
      </c>
      <c r="X1492" s="9">
        <f t="shared" si="422"/>
        <v>19</v>
      </c>
      <c r="Y1492" s="31" t="str">
        <f t="shared" si="423"/>
        <v>W</v>
      </c>
      <c r="Z1492" s="134">
        <v>38.75</v>
      </c>
      <c r="AA1492" s="31" t="str">
        <f t="shared" si="424"/>
        <v>-</v>
      </c>
      <c r="AB1492" s="31">
        <f t="shared" si="425"/>
        <v>38.75</v>
      </c>
    </row>
    <row r="1493" spans="1:28" x14ac:dyDescent="0.3">
      <c r="A1493" s="133">
        <v>42797.833333333336</v>
      </c>
      <c r="B1493" s="152">
        <f t="shared" si="426"/>
        <v>3</v>
      </c>
      <c r="C1493" s="152">
        <f t="shared" si="427"/>
        <v>3</v>
      </c>
      <c r="D1493" s="152">
        <f t="shared" si="428"/>
        <v>20</v>
      </c>
      <c r="E1493" s="38" t="str">
        <f t="shared" si="429"/>
        <v/>
      </c>
      <c r="F1493" s="134">
        <v>37.799999999999997</v>
      </c>
      <c r="G1493" s="38" t="str">
        <f t="shared" si="430"/>
        <v>-</v>
      </c>
      <c r="H1493" s="38">
        <f t="shared" si="431"/>
        <v>37.799999999999997</v>
      </c>
      <c r="K1493" s="133">
        <v>43162.833333333336</v>
      </c>
      <c r="L1493" s="9">
        <f t="shared" si="414"/>
        <v>3</v>
      </c>
      <c r="M1493" s="9">
        <f t="shared" si="415"/>
        <v>3</v>
      </c>
      <c r="N1493" s="9">
        <f t="shared" si="416"/>
        <v>20</v>
      </c>
      <c r="O1493" s="31" t="str">
        <f t="shared" si="417"/>
        <v>W</v>
      </c>
      <c r="P1493" s="134">
        <v>35.549999999999997</v>
      </c>
      <c r="Q1493" s="31" t="str">
        <f t="shared" si="418"/>
        <v>-</v>
      </c>
      <c r="R1493" s="31">
        <f t="shared" si="419"/>
        <v>35.549999999999997</v>
      </c>
      <c r="U1493" s="133">
        <v>43527.833333333336</v>
      </c>
      <c r="V1493" s="9">
        <f t="shared" si="420"/>
        <v>3</v>
      </c>
      <c r="W1493" s="9">
        <f t="shared" si="421"/>
        <v>3</v>
      </c>
      <c r="X1493" s="9">
        <f t="shared" si="422"/>
        <v>20</v>
      </c>
      <c r="Y1493" s="31" t="str">
        <f t="shared" si="423"/>
        <v>W</v>
      </c>
      <c r="Z1493" s="134">
        <v>35.6</v>
      </c>
      <c r="AA1493" s="31" t="str">
        <f t="shared" si="424"/>
        <v>-</v>
      </c>
      <c r="AB1493" s="31">
        <f t="shared" si="425"/>
        <v>35.6</v>
      </c>
    </row>
    <row r="1494" spans="1:28" x14ac:dyDescent="0.3">
      <c r="A1494" s="133">
        <v>42797.875</v>
      </c>
      <c r="B1494" s="152">
        <f t="shared" si="426"/>
        <v>3</v>
      </c>
      <c r="C1494" s="152">
        <f t="shared" si="427"/>
        <v>3</v>
      </c>
      <c r="D1494" s="152">
        <f t="shared" si="428"/>
        <v>21</v>
      </c>
      <c r="E1494" s="38" t="str">
        <f t="shared" si="429"/>
        <v/>
      </c>
      <c r="F1494" s="134">
        <v>33.14</v>
      </c>
      <c r="G1494" s="38" t="str">
        <f t="shared" si="430"/>
        <v>-</v>
      </c>
      <c r="H1494" s="38">
        <f t="shared" si="431"/>
        <v>33.14</v>
      </c>
      <c r="K1494" s="133">
        <v>43162.875</v>
      </c>
      <c r="L1494" s="9">
        <f t="shared" si="414"/>
        <v>3</v>
      </c>
      <c r="M1494" s="9">
        <f t="shared" si="415"/>
        <v>3</v>
      </c>
      <c r="N1494" s="9">
        <f t="shared" si="416"/>
        <v>21</v>
      </c>
      <c r="O1494" s="31" t="str">
        <f t="shared" si="417"/>
        <v>W</v>
      </c>
      <c r="P1494" s="134">
        <v>33</v>
      </c>
      <c r="Q1494" s="31" t="str">
        <f t="shared" si="418"/>
        <v>-</v>
      </c>
      <c r="R1494" s="31">
        <f t="shared" si="419"/>
        <v>33</v>
      </c>
      <c r="U1494" s="133">
        <v>43527.875</v>
      </c>
      <c r="V1494" s="9">
        <f t="shared" si="420"/>
        <v>3</v>
      </c>
      <c r="W1494" s="9">
        <f t="shared" si="421"/>
        <v>3</v>
      </c>
      <c r="X1494" s="9">
        <f t="shared" si="422"/>
        <v>21</v>
      </c>
      <c r="Y1494" s="31" t="str">
        <f t="shared" si="423"/>
        <v>W</v>
      </c>
      <c r="Z1494" s="134">
        <v>32.79</v>
      </c>
      <c r="AA1494" s="31" t="str">
        <f t="shared" si="424"/>
        <v>-</v>
      </c>
      <c r="AB1494" s="31">
        <f t="shared" si="425"/>
        <v>32.79</v>
      </c>
    </row>
    <row r="1495" spans="1:28" x14ac:dyDescent="0.3">
      <c r="A1495" s="133">
        <v>42797.916666666664</v>
      </c>
      <c r="B1495" s="152">
        <f t="shared" si="426"/>
        <v>3</v>
      </c>
      <c r="C1495" s="152">
        <f t="shared" si="427"/>
        <v>3</v>
      </c>
      <c r="D1495" s="152">
        <f t="shared" si="428"/>
        <v>22</v>
      </c>
      <c r="E1495" s="38" t="str">
        <f t="shared" si="429"/>
        <v/>
      </c>
      <c r="F1495" s="134">
        <v>28.94</v>
      </c>
      <c r="G1495" s="38" t="str">
        <f t="shared" si="430"/>
        <v>-</v>
      </c>
      <c r="H1495" s="38">
        <f t="shared" si="431"/>
        <v>28.94</v>
      </c>
      <c r="K1495" s="133">
        <v>43162.916666666664</v>
      </c>
      <c r="L1495" s="9">
        <f t="shared" si="414"/>
        <v>3</v>
      </c>
      <c r="M1495" s="9">
        <f t="shared" si="415"/>
        <v>3</v>
      </c>
      <c r="N1495" s="9">
        <f t="shared" si="416"/>
        <v>22</v>
      </c>
      <c r="O1495" s="31" t="str">
        <f t="shared" si="417"/>
        <v>W</v>
      </c>
      <c r="P1495" s="134">
        <v>29.17</v>
      </c>
      <c r="Q1495" s="31" t="str">
        <f t="shared" si="418"/>
        <v>-</v>
      </c>
      <c r="R1495" s="31">
        <f t="shared" si="419"/>
        <v>29.17</v>
      </c>
      <c r="U1495" s="133">
        <v>43527.916666666664</v>
      </c>
      <c r="V1495" s="9">
        <f t="shared" si="420"/>
        <v>3</v>
      </c>
      <c r="W1495" s="9">
        <f t="shared" si="421"/>
        <v>3</v>
      </c>
      <c r="X1495" s="9">
        <f t="shared" si="422"/>
        <v>22</v>
      </c>
      <c r="Y1495" s="31" t="str">
        <f t="shared" si="423"/>
        <v>W</v>
      </c>
      <c r="Z1495" s="134">
        <v>28.7</v>
      </c>
      <c r="AA1495" s="31" t="str">
        <f t="shared" si="424"/>
        <v>-</v>
      </c>
      <c r="AB1495" s="31">
        <f t="shared" si="425"/>
        <v>28.7</v>
      </c>
    </row>
    <row r="1496" spans="1:28" x14ac:dyDescent="0.3">
      <c r="A1496" s="133">
        <v>42797.958333333336</v>
      </c>
      <c r="B1496" s="152">
        <f t="shared" si="426"/>
        <v>3</v>
      </c>
      <c r="C1496" s="152">
        <f t="shared" si="427"/>
        <v>3</v>
      </c>
      <c r="D1496" s="152">
        <f t="shared" si="428"/>
        <v>23</v>
      </c>
      <c r="E1496" s="38" t="str">
        <f t="shared" si="429"/>
        <v/>
      </c>
      <c r="F1496" s="134">
        <v>24.78</v>
      </c>
      <c r="G1496" s="38" t="str">
        <f t="shared" si="430"/>
        <v>-</v>
      </c>
      <c r="H1496" s="38">
        <f t="shared" si="431"/>
        <v>24.78</v>
      </c>
      <c r="K1496" s="133">
        <v>43162.958333333336</v>
      </c>
      <c r="L1496" s="9">
        <f t="shared" si="414"/>
        <v>3</v>
      </c>
      <c r="M1496" s="9">
        <f t="shared" si="415"/>
        <v>3</v>
      </c>
      <c r="N1496" s="9">
        <f t="shared" si="416"/>
        <v>23</v>
      </c>
      <c r="O1496" s="31" t="str">
        <f t="shared" si="417"/>
        <v>W</v>
      </c>
      <c r="P1496" s="134">
        <v>27.35</v>
      </c>
      <c r="Q1496" s="31" t="str">
        <f t="shared" si="418"/>
        <v>-</v>
      </c>
      <c r="R1496" s="31">
        <f t="shared" si="419"/>
        <v>27.35</v>
      </c>
      <c r="U1496" s="133">
        <v>43527.958333333336</v>
      </c>
      <c r="V1496" s="9">
        <f t="shared" si="420"/>
        <v>3</v>
      </c>
      <c r="W1496" s="9">
        <f t="shared" si="421"/>
        <v>3</v>
      </c>
      <c r="X1496" s="9">
        <f t="shared" si="422"/>
        <v>23</v>
      </c>
      <c r="Y1496" s="31" t="str">
        <f t="shared" si="423"/>
        <v>W</v>
      </c>
      <c r="Z1496" s="134">
        <v>27.55</v>
      </c>
      <c r="AA1496" s="31" t="str">
        <f t="shared" si="424"/>
        <v>-</v>
      </c>
      <c r="AB1496" s="31">
        <f t="shared" si="425"/>
        <v>27.55</v>
      </c>
    </row>
    <row r="1497" spans="1:28" x14ac:dyDescent="0.3">
      <c r="A1497" s="133">
        <v>42798</v>
      </c>
      <c r="B1497" s="152">
        <f t="shared" si="426"/>
        <v>3</v>
      </c>
      <c r="C1497" s="152">
        <f t="shared" si="427"/>
        <v>4</v>
      </c>
      <c r="D1497" s="152">
        <f t="shared" si="428"/>
        <v>0</v>
      </c>
      <c r="E1497" s="38" t="str">
        <f t="shared" si="429"/>
        <v>W</v>
      </c>
      <c r="F1497" s="134">
        <v>29.61</v>
      </c>
      <c r="G1497" s="38" t="str">
        <f t="shared" si="430"/>
        <v>-</v>
      </c>
      <c r="H1497" s="38">
        <f t="shared" si="431"/>
        <v>29.61</v>
      </c>
      <c r="K1497" s="133">
        <v>43163</v>
      </c>
      <c r="L1497" s="9">
        <f t="shared" si="414"/>
        <v>3</v>
      </c>
      <c r="M1497" s="9">
        <f t="shared" si="415"/>
        <v>4</v>
      </c>
      <c r="N1497" s="9">
        <f t="shared" si="416"/>
        <v>0</v>
      </c>
      <c r="O1497" s="31" t="str">
        <f t="shared" si="417"/>
        <v>W</v>
      </c>
      <c r="P1497" s="134">
        <v>28.65</v>
      </c>
      <c r="Q1497" s="31" t="str">
        <f t="shared" si="418"/>
        <v>-</v>
      </c>
      <c r="R1497" s="31">
        <f t="shared" si="419"/>
        <v>28.65</v>
      </c>
      <c r="U1497" s="133">
        <v>43528</v>
      </c>
      <c r="V1497" s="9">
        <f t="shared" si="420"/>
        <v>3</v>
      </c>
      <c r="W1497" s="9">
        <f t="shared" si="421"/>
        <v>4</v>
      </c>
      <c r="X1497" s="9">
        <f t="shared" si="422"/>
        <v>0</v>
      </c>
      <c r="Y1497" s="31" t="str">
        <f t="shared" si="423"/>
        <v/>
      </c>
      <c r="Z1497" s="134">
        <v>26.46</v>
      </c>
      <c r="AA1497" s="31" t="str">
        <f t="shared" si="424"/>
        <v>-</v>
      </c>
      <c r="AB1497" s="31">
        <f t="shared" si="425"/>
        <v>26.46</v>
      </c>
    </row>
    <row r="1498" spans="1:28" x14ac:dyDescent="0.3">
      <c r="A1498" s="133">
        <v>42798.041666666664</v>
      </c>
      <c r="B1498" s="152">
        <f t="shared" si="426"/>
        <v>3</v>
      </c>
      <c r="C1498" s="152">
        <f t="shared" si="427"/>
        <v>4</v>
      </c>
      <c r="D1498" s="152">
        <f t="shared" si="428"/>
        <v>1</v>
      </c>
      <c r="E1498" s="38" t="str">
        <f t="shared" si="429"/>
        <v>W</v>
      </c>
      <c r="F1498" s="134">
        <v>28.37</v>
      </c>
      <c r="G1498" s="38" t="str">
        <f t="shared" si="430"/>
        <v>-</v>
      </c>
      <c r="H1498" s="38">
        <f t="shared" si="431"/>
        <v>28.37</v>
      </c>
      <c r="K1498" s="133">
        <v>43163.041666666664</v>
      </c>
      <c r="L1498" s="9">
        <f t="shared" si="414"/>
        <v>3</v>
      </c>
      <c r="M1498" s="9">
        <f t="shared" si="415"/>
        <v>4</v>
      </c>
      <c r="N1498" s="9">
        <f t="shared" si="416"/>
        <v>1</v>
      </c>
      <c r="O1498" s="31" t="str">
        <f t="shared" si="417"/>
        <v>W</v>
      </c>
      <c r="P1498" s="134">
        <v>27.83</v>
      </c>
      <c r="Q1498" s="31" t="str">
        <f t="shared" si="418"/>
        <v>-</v>
      </c>
      <c r="R1498" s="31">
        <f t="shared" si="419"/>
        <v>27.83</v>
      </c>
      <c r="U1498" s="133">
        <v>43528.041666666664</v>
      </c>
      <c r="V1498" s="9">
        <f t="shared" si="420"/>
        <v>3</v>
      </c>
      <c r="W1498" s="9">
        <f t="shared" si="421"/>
        <v>4</v>
      </c>
      <c r="X1498" s="9">
        <f t="shared" si="422"/>
        <v>1</v>
      </c>
      <c r="Y1498" s="31" t="str">
        <f t="shared" si="423"/>
        <v/>
      </c>
      <c r="Z1498" s="134">
        <v>26.13</v>
      </c>
      <c r="AA1498" s="31" t="str">
        <f t="shared" si="424"/>
        <v>-</v>
      </c>
      <c r="AB1498" s="31">
        <f t="shared" si="425"/>
        <v>26.13</v>
      </c>
    </row>
    <row r="1499" spans="1:28" x14ac:dyDescent="0.3">
      <c r="A1499" s="133">
        <v>42798.083333333336</v>
      </c>
      <c r="B1499" s="152">
        <f t="shared" si="426"/>
        <v>3</v>
      </c>
      <c r="C1499" s="152">
        <f t="shared" si="427"/>
        <v>4</v>
      </c>
      <c r="D1499" s="152">
        <f t="shared" si="428"/>
        <v>2</v>
      </c>
      <c r="E1499" s="38" t="str">
        <f t="shared" si="429"/>
        <v>W</v>
      </c>
      <c r="F1499" s="134">
        <v>27.74</v>
      </c>
      <c r="G1499" s="38" t="str">
        <f t="shared" si="430"/>
        <v>-</v>
      </c>
      <c r="H1499" s="38">
        <f t="shared" si="431"/>
        <v>27.74</v>
      </c>
      <c r="K1499" s="133">
        <v>43163.083333333336</v>
      </c>
      <c r="L1499" s="9">
        <f t="shared" si="414"/>
        <v>3</v>
      </c>
      <c r="M1499" s="9">
        <f t="shared" si="415"/>
        <v>4</v>
      </c>
      <c r="N1499" s="9">
        <f t="shared" si="416"/>
        <v>2</v>
      </c>
      <c r="O1499" s="31" t="str">
        <f t="shared" si="417"/>
        <v>W</v>
      </c>
      <c r="P1499" s="134">
        <v>27.26</v>
      </c>
      <c r="Q1499" s="31" t="str">
        <f t="shared" si="418"/>
        <v>-</v>
      </c>
      <c r="R1499" s="31">
        <f t="shared" si="419"/>
        <v>27.26</v>
      </c>
      <c r="U1499" s="133">
        <v>43528.083333333336</v>
      </c>
      <c r="V1499" s="9">
        <f t="shared" si="420"/>
        <v>3</v>
      </c>
      <c r="W1499" s="9">
        <f t="shared" si="421"/>
        <v>4</v>
      </c>
      <c r="X1499" s="9">
        <f t="shared" si="422"/>
        <v>2</v>
      </c>
      <c r="Y1499" s="31" t="str">
        <f t="shared" si="423"/>
        <v/>
      </c>
      <c r="Z1499" s="134">
        <v>25.95</v>
      </c>
      <c r="AA1499" s="31" t="str">
        <f t="shared" si="424"/>
        <v>-</v>
      </c>
      <c r="AB1499" s="31">
        <f t="shared" si="425"/>
        <v>25.95</v>
      </c>
    </row>
    <row r="1500" spans="1:28" x14ac:dyDescent="0.3">
      <c r="A1500" s="133">
        <v>42798.125</v>
      </c>
      <c r="B1500" s="152">
        <f t="shared" si="426"/>
        <v>3</v>
      </c>
      <c r="C1500" s="152">
        <f t="shared" si="427"/>
        <v>4</v>
      </c>
      <c r="D1500" s="152">
        <f t="shared" si="428"/>
        <v>3</v>
      </c>
      <c r="E1500" s="38" t="str">
        <f t="shared" si="429"/>
        <v>W</v>
      </c>
      <c r="F1500" s="134">
        <v>27.75</v>
      </c>
      <c r="G1500" s="38" t="str">
        <f t="shared" si="430"/>
        <v>-</v>
      </c>
      <c r="H1500" s="38">
        <f t="shared" si="431"/>
        <v>27.75</v>
      </c>
      <c r="K1500" s="133">
        <v>43163.125</v>
      </c>
      <c r="L1500" s="9">
        <f t="shared" si="414"/>
        <v>3</v>
      </c>
      <c r="M1500" s="9">
        <f t="shared" si="415"/>
        <v>4</v>
      </c>
      <c r="N1500" s="9">
        <f t="shared" si="416"/>
        <v>3</v>
      </c>
      <c r="O1500" s="31" t="str">
        <f t="shared" si="417"/>
        <v>W</v>
      </c>
      <c r="P1500" s="134">
        <v>27.34</v>
      </c>
      <c r="Q1500" s="31" t="str">
        <f t="shared" si="418"/>
        <v>-</v>
      </c>
      <c r="R1500" s="31">
        <f t="shared" si="419"/>
        <v>27.34</v>
      </c>
      <c r="U1500" s="133">
        <v>43528.125</v>
      </c>
      <c r="V1500" s="9">
        <f t="shared" si="420"/>
        <v>3</v>
      </c>
      <c r="W1500" s="9">
        <f t="shared" si="421"/>
        <v>4</v>
      </c>
      <c r="X1500" s="9">
        <f t="shared" si="422"/>
        <v>3</v>
      </c>
      <c r="Y1500" s="31" t="str">
        <f t="shared" si="423"/>
        <v/>
      </c>
      <c r="Z1500" s="134">
        <v>26.88</v>
      </c>
      <c r="AA1500" s="31" t="str">
        <f t="shared" si="424"/>
        <v>-</v>
      </c>
      <c r="AB1500" s="31">
        <f t="shared" si="425"/>
        <v>26.88</v>
      </c>
    </row>
    <row r="1501" spans="1:28" x14ac:dyDescent="0.3">
      <c r="A1501" s="133">
        <v>42798.166666666664</v>
      </c>
      <c r="B1501" s="152">
        <f t="shared" si="426"/>
        <v>3</v>
      </c>
      <c r="C1501" s="152">
        <f t="shared" si="427"/>
        <v>4</v>
      </c>
      <c r="D1501" s="152">
        <f t="shared" si="428"/>
        <v>4</v>
      </c>
      <c r="E1501" s="38" t="str">
        <f t="shared" si="429"/>
        <v>W</v>
      </c>
      <c r="F1501" s="134">
        <v>27.29</v>
      </c>
      <c r="G1501" s="38" t="str">
        <f t="shared" si="430"/>
        <v>-</v>
      </c>
      <c r="H1501" s="38">
        <f t="shared" si="431"/>
        <v>27.29</v>
      </c>
      <c r="K1501" s="133">
        <v>43163.166666666664</v>
      </c>
      <c r="L1501" s="9">
        <f t="shared" si="414"/>
        <v>3</v>
      </c>
      <c r="M1501" s="9">
        <f t="shared" si="415"/>
        <v>4</v>
      </c>
      <c r="N1501" s="9">
        <f t="shared" si="416"/>
        <v>4</v>
      </c>
      <c r="O1501" s="31" t="str">
        <f t="shared" si="417"/>
        <v>W</v>
      </c>
      <c r="P1501" s="134">
        <v>27.63</v>
      </c>
      <c r="Q1501" s="31" t="str">
        <f t="shared" si="418"/>
        <v>-</v>
      </c>
      <c r="R1501" s="31">
        <f t="shared" si="419"/>
        <v>27.63</v>
      </c>
      <c r="U1501" s="133">
        <v>43528.166666666664</v>
      </c>
      <c r="V1501" s="9">
        <f t="shared" si="420"/>
        <v>3</v>
      </c>
      <c r="W1501" s="9">
        <f t="shared" si="421"/>
        <v>4</v>
      </c>
      <c r="X1501" s="9">
        <f t="shared" si="422"/>
        <v>4</v>
      </c>
      <c r="Y1501" s="31" t="str">
        <f t="shared" si="423"/>
        <v/>
      </c>
      <c r="Z1501" s="134">
        <v>27.95</v>
      </c>
      <c r="AA1501" s="31" t="str">
        <f t="shared" si="424"/>
        <v>-</v>
      </c>
      <c r="AB1501" s="31">
        <f t="shared" si="425"/>
        <v>27.95</v>
      </c>
    </row>
    <row r="1502" spans="1:28" x14ac:dyDescent="0.3">
      <c r="A1502" s="133">
        <v>42798.208333333336</v>
      </c>
      <c r="B1502" s="152">
        <f t="shared" si="426"/>
        <v>3</v>
      </c>
      <c r="C1502" s="152">
        <f t="shared" si="427"/>
        <v>4</v>
      </c>
      <c r="D1502" s="152">
        <f t="shared" si="428"/>
        <v>5</v>
      </c>
      <c r="E1502" s="38" t="str">
        <f t="shared" si="429"/>
        <v>W</v>
      </c>
      <c r="F1502" s="134">
        <v>31.31</v>
      </c>
      <c r="G1502" s="38" t="str">
        <f t="shared" si="430"/>
        <v>-</v>
      </c>
      <c r="H1502" s="38">
        <f t="shared" si="431"/>
        <v>31.31</v>
      </c>
      <c r="K1502" s="133">
        <v>43163.208333333336</v>
      </c>
      <c r="L1502" s="9">
        <f t="shared" si="414"/>
        <v>3</v>
      </c>
      <c r="M1502" s="9">
        <f t="shared" si="415"/>
        <v>4</v>
      </c>
      <c r="N1502" s="9">
        <f t="shared" si="416"/>
        <v>5</v>
      </c>
      <c r="O1502" s="31" t="str">
        <f t="shared" si="417"/>
        <v>W</v>
      </c>
      <c r="P1502" s="134">
        <v>28.43</v>
      </c>
      <c r="Q1502" s="31" t="str">
        <f t="shared" si="418"/>
        <v>-</v>
      </c>
      <c r="R1502" s="31">
        <f t="shared" si="419"/>
        <v>28.43</v>
      </c>
      <c r="U1502" s="133">
        <v>43528.208333333336</v>
      </c>
      <c r="V1502" s="9">
        <f t="shared" si="420"/>
        <v>3</v>
      </c>
      <c r="W1502" s="9">
        <f t="shared" si="421"/>
        <v>4</v>
      </c>
      <c r="X1502" s="9">
        <f t="shared" si="422"/>
        <v>5</v>
      </c>
      <c r="Y1502" s="31" t="str">
        <f t="shared" si="423"/>
        <v/>
      </c>
      <c r="Z1502" s="134">
        <v>33.21</v>
      </c>
      <c r="AA1502" s="31" t="str">
        <f t="shared" si="424"/>
        <v>-</v>
      </c>
      <c r="AB1502" s="31">
        <f t="shared" si="425"/>
        <v>33.21</v>
      </c>
    </row>
    <row r="1503" spans="1:28" x14ac:dyDescent="0.3">
      <c r="A1503" s="133">
        <v>42798.25</v>
      </c>
      <c r="B1503" s="152">
        <f t="shared" si="426"/>
        <v>3</v>
      </c>
      <c r="C1503" s="152">
        <f t="shared" si="427"/>
        <v>4</v>
      </c>
      <c r="D1503" s="152">
        <f t="shared" si="428"/>
        <v>6</v>
      </c>
      <c r="E1503" s="38" t="str">
        <f t="shared" si="429"/>
        <v>W</v>
      </c>
      <c r="F1503" s="134">
        <v>37.93</v>
      </c>
      <c r="G1503" s="38" t="str">
        <f t="shared" si="430"/>
        <v>-</v>
      </c>
      <c r="H1503" s="38">
        <f t="shared" si="431"/>
        <v>37.93</v>
      </c>
      <c r="K1503" s="133">
        <v>43163.25</v>
      </c>
      <c r="L1503" s="9">
        <f t="shared" si="414"/>
        <v>3</v>
      </c>
      <c r="M1503" s="9">
        <f t="shared" si="415"/>
        <v>4</v>
      </c>
      <c r="N1503" s="9">
        <f t="shared" si="416"/>
        <v>6</v>
      </c>
      <c r="O1503" s="31" t="str">
        <f t="shared" si="417"/>
        <v>W</v>
      </c>
      <c r="P1503" s="134">
        <v>30.35</v>
      </c>
      <c r="Q1503" s="31" t="str">
        <f t="shared" si="418"/>
        <v>-</v>
      </c>
      <c r="R1503" s="31">
        <f t="shared" si="419"/>
        <v>30.35</v>
      </c>
      <c r="U1503" s="133">
        <v>43528.25</v>
      </c>
      <c r="V1503" s="9">
        <f t="shared" si="420"/>
        <v>3</v>
      </c>
      <c r="W1503" s="9">
        <f t="shared" si="421"/>
        <v>4</v>
      </c>
      <c r="X1503" s="9">
        <f t="shared" si="422"/>
        <v>6</v>
      </c>
      <c r="Y1503" s="31" t="str">
        <f t="shared" si="423"/>
        <v/>
      </c>
      <c r="Z1503" s="134">
        <v>51.26</v>
      </c>
      <c r="AA1503" s="31" t="str">
        <f t="shared" si="424"/>
        <v>-</v>
      </c>
      <c r="AB1503" s="31">
        <f t="shared" si="425"/>
        <v>51.26</v>
      </c>
    </row>
    <row r="1504" spans="1:28" x14ac:dyDescent="0.3">
      <c r="A1504" s="133">
        <v>42798.291666666664</v>
      </c>
      <c r="B1504" s="152">
        <f t="shared" si="426"/>
        <v>3</v>
      </c>
      <c r="C1504" s="152">
        <f t="shared" si="427"/>
        <v>4</v>
      </c>
      <c r="D1504" s="152">
        <f t="shared" si="428"/>
        <v>7</v>
      </c>
      <c r="E1504" s="38" t="str">
        <f t="shared" si="429"/>
        <v>W</v>
      </c>
      <c r="F1504" s="134">
        <v>38.909999999999997</v>
      </c>
      <c r="G1504" s="38" t="str">
        <f t="shared" si="430"/>
        <v>-</v>
      </c>
      <c r="H1504" s="38">
        <f t="shared" si="431"/>
        <v>38.909999999999997</v>
      </c>
      <c r="K1504" s="133">
        <v>43163.291666666664</v>
      </c>
      <c r="L1504" s="9">
        <f t="shared" si="414"/>
        <v>3</v>
      </c>
      <c r="M1504" s="9">
        <f t="shared" si="415"/>
        <v>4</v>
      </c>
      <c r="N1504" s="9">
        <f t="shared" si="416"/>
        <v>7</v>
      </c>
      <c r="O1504" s="31" t="str">
        <f t="shared" si="417"/>
        <v>W</v>
      </c>
      <c r="P1504" s="134">
        <v>31.53</v>
      </c>
      <c r="Q1504" s="31" t="str">
        <f t="shared" si="418"/>
        <v>-</v>
      </c>
      <c r="R1504" s="31">
        <f t="shared" si="419"/>
        <v>31.53</v>
      </c>
      <c r="U1504" s="133">
        <v>43528.291666666664</v>
      </c>
      <c r="V1504" s="9">
        <f t="shared" si="420"/>
        <v>3</v>
      </c>
      <c r="W1504" s="9">
        <f t="shared" si="421"/>
        <v>4</v>
      </c>
      <c r="X1504" s="9">
        <f t="shared" si="422"/>
        <v>7</v>
      </c>
      <c r="Y1504" s="31" t="str">
        <f t="shared" si="423"/>
        <v/>
      </c>
      <c r="Z1504" s="134">
        <v>50.38</v>
      </c>
      <c r="AA1504" s="31" t="str">
        <f t="shared" si="424"/>
        <v>-</v>
      </c>
      <c r="AB1504" s="31">
        <f t="shared" si="425"/>
        <v>50.38</v>
      </c>
    </row>
    <row r="1505" spans="1:28" x14ac:dyDescent="0.3">
      <c r="A1505" s="133">
        <v>42798.333333333336</v>
      </c>
      <c r="B1505" s="152">
        <f t="shared" si="426"/>
        <v>3</v>
      </c>
      <c r="C1505" s="152">
        <f t="shared" si="427"/>
        <v>4</v>
      </c>
      <c r="D1505" s="152">
        <f t="shared" si="428"/>
        <v>8</v>
      </c>
      <c r="E1505" s="38" t="str">
        <f t="shared" si="429"/>
        <v>W</v>
      </c>
      <c r="F1505" s="134">
        <v>39.78</v>
      </c>
      <c r="G1505" s="38" t="str">
        <f t="shared" si="430"/>
        <v>-</v>
      </c>
      <c r="H1505" s="38">
        <f t="shared" si="431"/>
        <v>39.78</v>
      </c>
      <c r="K1505" s="133">
        <v>43163.333333333336</v>
      </c>
      <c r="L1505" s="9">
        <f t="shared" si="414"/>
        <v>3</v>
      </c>
      <c r="M1505" s="9">
        <f t="shared" si="415"/>
        <v>4</v>
      </c>
      <c r="N1505" s="9">
        <f t="shared" si="416"/>
        <v>8</v>
      </c>
      <c r="O1505" s="31" t="str">
        <f t="shared" si="417"/>
        <v>W</v>
      </c>
      <c r="P1505" s="134">
        <v>34.409999999999997</v>
      </c>
      <c r="Q1505" s="31" t="str">
        <f t="shared" si="418"/>
        <v>-</v>
      </c>
      <c r="R1505" s="31">
        <f t="shared" si="419"/>
        <v>34.409999999999997</v>
      </c>
      <c r="U1505" s="133">
        <v>43528.333333333336</v>
      </c>
      <c r="V1505" s="9">
        <f t="shared" si="420"/>
        <v>3</v>
      </c>
      <c r="W1505" s="9">
        <f t="shared" si="421"/>
        <v>4</v>
      </c>
      <c r="X1505" s="9">
        <f t="shared" si="422"/>
        <v>8</v>
      </c>
      <c r="Y1505" s="31" t="str">
        <f t="shared" si="423"/>
        <v/>
      </c>
      <c r="Z1505" s="134">
        <v>47.83</v>
      </c>
      <c r="AA1505" s="31">
        <f t="shared" si="424"/>
        <v>47.83</v>
      </c>
      <c r="AB1505" s="31" t="str">
        <f t="shared" si="425"/>
        <v>-</v>
      </c>
    </row>
    <row r="1506" spans="1:28" x14ac:dyDescent="0.3">
      <c r="A1506" s="133">
        <v>42798.375</v>
      </c>
      <c r="B1506" s="152">
        <f t="shared" si="426"/>
        <v>3</v>
      </c>
      <c r="C1506" s="152">
        <f t="shared" si="427"/>
        <v>4</v>
      </c>
      <c r="D1506" s="152">
        <f t="shared" si="428"/>
        <v>9</v>
      </c>
      <c r="E1506" s="38" t="str">
        <f t="shared" si="429"/>
        <v>W</v>
      </c>
      <c r="F1506" s="134">
        <v>39.29</v>
      </c>
      <c r="G1506" s="38" t="str">
        <f t="shared" si="430"/>
        <v>-</v>
      </c>
      <c r="H1506" s="38">
        <f t="shared" si="431"/>
        <v>39.29</v>
      </c>
      <c r="K1506" s="133">
        <v>43163.375</v>
      </c>
      <c r="L1506" s="9">
        <f t="shared" si="414"/>
        <v>3</v>
      </c>
      <c r="M1506" s="9">
        <f t="shared" si="415"/>
        <v>4</v>
      </c>
      <c r="N1506" s="9">
        <f t="shared" si="416"/>
        <v>9</v>
      </c>
      <c r="O1506" s="31" t="str">
        <f t="shared" si="417"/>
        <v>W</v>
      </c>
      <c r="P1506" s="134">
        <v>32.44</v>
      </c>
      <c r="Q1506" s="31" t="str">
        <f t="shared" si="418"/>
        <v>-</v>
      </c>
      <c r="R1506" s="31">
        <f t="shared" si="419"/>
        <v>32.44</v>
      </c>
      <c r="U1506" s="133">
        <v>43528.375</v>
      </c>
      <c r="V1506" s="9">
        <f t="shared" si="420"/>
        <v>3</v>
      </c>
      <c r="W1506" s="9">
        <f t="shared" si="421"/>
        <v>4</v>
      </c>
      <c r="X1506" s="9">
        <f t="shared" si="422"/>
        <v>9</v>
      </c>
      <c r="Y1506" s="31" t="str">
        <f t="shared" si="423"/>
        <v/>
      </c>
      <c r="Z1506" s="134">
        <v>42.39</v>
      </c>
      <c r="AA1506" s="31">
        <f t="shared" si="424"/>
        <v>42.39</v>
      </c>
      <c r="AB1506" s="31" t="str">
        <f t="shared" si="425"/>
        <v>-</v>
      </c>
    </row>
    <row r="1507" spans="1:28" x14ac:dyDescent="0.3">
      <c r="A1507" s="133">
        <v>42798.416666666664</v>
      </c>
      <c r="B1507" s="152">
        <f t="shared" si="426"/>
        <v>3</v>
      </c>
      <c r="C1507" s="152">
        <f t="shared" si="427"/>
        <v>4</v>
      </c>
      <c r="D1507" s="152">
        <f t="shared" si="428"/>
        <v>10</v>
      </c>
      <c r="E1507" s="38" t="str">
        <f t="shared" si="429"/>
        <v>W</v>
      </c>
      <c r="F1507" s="134">
        <v>34.909999999999997</v>
      </c>
      <c r="G1507" s="38" t="str">
        <f t="shared" si="430"/>
        <v>-</v>
      </c>
      <c r="H1507" s="38">
        <f t="shared" si="431"/>
        <v>34.909999999999997</v>
      </c>
      <c r="K1507" s="133">
        <v>43163.416666666664</v>
      </c>
      <c r="L1507" s="9">
        <f t="shared" si="414"/>
        <v>3</v>
      </c>
      <c r="M1507" s="9">
        <f t="shared" si="415"/>
        <v>4</v>
      </c>
      <c r="N1507" s="9">
        <f t="shared" si="416"/>
        <v>10</v>
      </c>
      <c r="O1507" s="31" t="str">
        <f t="shared" si="417"/>
        <v>W</v>
      </c>
      <c r="P1507" s="134">
        <v>27.78</v>
      </c>
      <c r="Q1507" s="31" t="str">
        <f t="shared" si="418"/>
        <v>-</v>
      </c>
      <c r="R1507" s="31">
        <f t="shared" si="419"/>
        <v>27.78</v>
      </c>
      <c r="U1507" s="133">
        <v>43528.416666666664</v>
      </c>
      <c r="V1507" s="9">
        <f t="shared" si="420"/>
        <v>3</v>
      </c>
      <c r="W1507" s="9">
        <f t="shared" si="421"/>
        <v>4</v>
      </c>
      <c r="X1507" s="9">
        <f t="shared" si="422"/>
        <v>10</v>
      </c>
      <c r="Y1507" s="31" t="str">
        <f t="shared" si="423"/>
        <v/>
      </c>
      <c r="Z1507" s="134">
        <v>39.020000000000003</v>
      </c>
      <c r="AA1507" s="31">
        <f t="shared" si="424"/>
        <v>39.020000000000003</v>
      </c>
      <c r="AB1507" s="31" t="str">
        <f t="shared" si="425"/>
        <v>-</v>
      </c>
    </row>
    <row r="1508" spans="1:28" x14ac:dyDescent="0.3">
      <c r="A1508" s="133">
        <v>42798.458333333336</v>
      </c>
      <c r="B1508" s="152">
        <f t="shared" si="426"/>
        <v>3</v>
      </c>
      <c r="C1508" s="152">
        <f t="shared" si="427"/>
        <v>4</v>
      </c>
      <c r="D1508" s="152">
        <f t="shared" si="428"/>
        <v>11</v>
      </c>
      <c r="E1508" s="38" t="str">
        <f t="shared" si="429"/>
        <v>W</v>
      </c>
      <c r="F1508" s="134">
        <v>31.76</v>
      </c>
      <c r="G1508" s="38" t="str">
        <f t="shared" si="430"/>
        <v>-</v>
      </c>
      <c r="H1508" s="38">
        <f t="shared" si="431"/>
        <v>31.76</v>
      </c>
      <c r="K1508" s="133">
        <v>43163.458333333336</v>
      </c>
      <c r="L1508" s="9">
        <f t="shared" si="414"/>
        <v>3</v>
      </c>
      <c r="M1508" s="9">
        <f t="shared" si="415"/>
        <v>4</v>
      </c>
      <c r="N1508" s="9">
        <f t="shared" si="416"/>
        <v>11</v>
      </c>
      <c r="O1508" s="31" t="str">
        <f t="shared" si="417"/>
        <v>W</v>
      </c>
      <c r="P1508" s="134">
        <v>27.3</v>
      </c>
      <c r="Q1508" s="31" t="str">
        <f t="shared" si="418"/>
        <v>-</v>
      </c>
      <c r="R1508" s="31">
        <f t="shared" si="419"/>
        <v>27.3</v>
      </c>
      <c r="U1508" s="133">
        <v>43528.458333333336</v>
      </c>
      <c r="V1508" s="9">
        <f t="shared" si="420"/>
        <v>3</v>
      </c>
      <c r="W1508" s="9">
        <f t="shared" si="421"/>
        <v>4</v>
      </c>
      <c r="X1508" s="9">
        <f t="shared" si="422"/>
        <v>11</v>
      </c>
      <c r="Y1508" s="31" t="str">
        <f t="shared" si="423"/>
        <v/>
      </c>
      <c r="Z1508" s="134">
        <v>36.92</v>
      </c>
      <c r="AA1508" s="31">
        <f t="shared" si="424"/>
        <v>36.92</v>
      </c>
      <c r="AB1508" s="31" t="str">
        <f t="shared" si="425"/>
        <v>-</v>
      </c>
    </row>
    <row r="1509" spans="1:28" x14ac:dyDescent="0.3">
      <c r="A1509" s="133">
        <v>42798.5</v>
      </c>
      <c r="B1509" s="152">
        <f t="shared" si="426"/>
        <v>3</v>
      </c>
      <c r="C1509" s="152">
        <f t="shared" si="427"/>
        <v>4</v>
      </c>
      <c r="D1509" s="152">
        <f t="shared" si="428"/>
        <v>12</v>
      </c>
      <c r="E1509" s="38" t="str">
        <f t="shared" si="429"/>
        <v>W</v>
      </c>
      <c r="F1509" s="134">
        <v>28.38</v>
      </c>
      <c r="G1509" s="38" t="str">
        <f t="shared" si="430"/>
        <v>-</v>
      </c>
      <c r="H1509" s="38">
        <f t="shared" si="431"/>
        <v>28.38</v>
      </c>
      <c r="K1509" s="133">
        <v>43163.5</v>
      </c>
      <c r="L1509" s="9">
        <f t="shared" si="414"/>
        <v>3</v>
      </c>
      <c r="M1509" s="9">
        <f t="shared" si="415"/>
        <v>4</v>
      </c>
      <c r="N1509" s="9">
        <f t="shared" si="416"/>
        <v>12</v>
      </c>
      <c r="O1509" s="31" t="str">
        <f t="shared" si="417"/>
        <v>W</v>
      </c>
      <c r="P1509" s="134">
        <v>26.67</v>
      </c>
      <c r="Q1509" s="31" t="str">
        <f t="shared" si="418"/>
        <v>-</v>
      </c>
      <c r="R1509" s="31">
        <f t="shared" si="419"/>
        <v>26.67</v>
      </c>
      <c r="U1509" s="133">
        <v>43528.5</v>
      </c>
      <c r="V1509" s="9">
        <f t="shared" si="420"/>
        <v>3</v>
      </c>
      <c r="W1509" s="9">
        <f t="shared" si="421"/>
        <v>4</v>
      </c>
      <c r="X1509" s="9">
        <f t="shared" si="422"/>
        <v>12</v>
      </c>
      <c r="Y1509" s="31" t="str">
        <f t="shared" si="423"/>
        <v/>
      </c>
      <c r="Z1509" s="134">
        <v>34.340000000000003</v>
      </c>
      <c r="AA1509" s="31">
        <f t="shared" si="424"/>
        <v>34.340000000000003</v>
      </c>
      <c r="AB1509" s="31" t="str">
        <f t="shared" si="425"/>
        <v>-</v>
      </c>
    </row>
    <row r="1510" spans="1:28" x14ac:dyDescent="0.3">
      <c r="A1510" s="133">
        <v>42798.541666666664</v>
      </c>
      <c r="B1510" s="152">
        <f t="shared" si="426"/>
        <v>3</v>
      </c>
      <c r="C1510" s="152">
        <f t="shared" si="427"/>
        <v>4</v>
      </c>
      <c r="D1510" s="152">
        <f t="shared" si="428"/>
        <v>13</v>
      </c>
      <c r="E1510" s="38" t="str">
        <f t="shared" si="429"/>
        <v>W</v>
      </c>
      <c r="F1510" s="134">
        <v>27.84</v>
      </c>
      <c r="G1510" s="38" t="str">
        <f t="shared" si="430"/>
        <v>-</v>
      </c>
      <c r="H1510" s="38">
        <f t="shared" si="431"/>
        <v>27.84</v>
      </c>
      <c r="K1510" s="133">
        <v>43163.541666666664</v>
      </c>
      <c r="L1510" s="9">
        <f t="shared" si="414"/>
        <v>3</v>
      </c>
      <c r="M1510" s="9">
        <f t="shared" si="415"/>
        <v>4</v>
      </c>
      <c r="N1510" s="9">
        <f t="shared" si="416"/>
        <v>13</v>
      </c>
      <c r="O1510" s="31" t="str">
        <f t="shared" si="417"/>
        <v>W</v>
      </c>
      <c r="P1510" s="134">
        <v>24.36</v>
      </c>
      <c r="Q1510" s="31" t="str">
        <f t="shared" si="418"/>
        <v>-</v>
      </c>
      <c r="R1510" s="31">
        <f t="shared" si="419"/>
        <v>24.36</v>
      </c>
      <c r="U1510" s="133">
        <v>43528.541666666664</v>
      </c>
      <c r="V1510" s="9">
        <f t="shared" si="420"/>
        <v>3</v>
      </c>
      <c r="W1510" s="9">
        <f t="shared" si="421"/>
        <v>4</v>
      </c>
      <c r="X1510" s="9">
        <f t="shared" si="422"/>
        <v>13</v>
      </c>
      <c r="Y1510" s="31" t="str">
        <f t="shared" si="423"/>
        <v/>
      </c>
      <c r="Z1510" s="134">
        <v>31.46</v>
      </c>
      <c r="AA1510" s="31">
        <f t="shared" si="424"/>
        <v>31.46</v>
      </c>
      <c r="AB1510" s="31" t="str">
        <f t="shared" si="425"/>
        <v>-</v>
      </c>
    </row>
    <row r="1511" spans="1:28" x14ac:dyDescent="0.3">
      <c r="A1511" s="133">
        <v>42798.583333333336</v>
      </c>
      <c r="B1511" s="152">
        <f t="shared" si="426"/>
        <v>3</v>
      </c>
      <c r="C1511" s="152">
        <f t="shared" si="427"/>
        <v>4</v>
      </c>
      <c r="D1511" s="152">
        <f t="shared" si="428"/>
        <v>14</v>
      </c>
      <c r="E1511" s="38" t="str">
        <f t="shared" si="429"/>
        <v>W</v>
      </c>
      <c r="F1511" s="134">
        <v>26.88</v>
      </c>
      <c r="G1511" s="38" t="str">
        <f t="shared" si="430"/>
        <v>-</v>
      </c>
      <c r="H1511" s="38">
        <f t="shared" si="431"/>
        <v>26.88</v>
      </c>
      <c r="K1511" s="133">
        <v>43163.583333333336</v>
      </c>
      <c r="L1511" s="9">
        <f t="shared" si="414"/>
        <v>3</v>
      </c>
      <c r="M1511" s="9">
        <f t="shared" si="415"/>
        <v>4</v>
      </c>
      <c r="N1511" s="9">
        <f t="shared" si="416"/>
        <v>14</v>
      </c>
      <c r="O1511" s="31" t="str">
        <f t="shared" si="417"/>
        <v>W</v>
      </c>
      <c r="P1511" s="134">
        <v>23.32</v>
      </c>
      <c r="Q1511" s="31" t="str">
        <f t="shared" si="418"/>
        <v>-</v>
      </c>
      <c r="R1511" s="31">
        <f t="shared" si="419"/>
        <v>23.32</v>
      </c>
      <c r="U1511" s="133">
        <v>43528.583333333336</v>
      </c>
      <c r="V1511" s="9">
        <f t="shared" si="420"/>
        <v>3</v>
      </c>
      <c r="W1511" s="9">
        <f t="shared" si="421"/>
        <v>4</v>
      </c>
      <c r="X1511" s="9">
        <f t="shared" si="422"/>
        <v>14</v>
      </c>
      <c r="Y1511" s="31" t="str">
        <f t="shared" si="423"/>
        <v/>
      </c>
      <c r="Z1511" s="134">
        <v>30.19</v>
      </c>
      <c r="AA1511" s="31">
        <f t="shared" si="424"/>
        <v>30.19</v>
      </c>
      <c r="AB1511" s="31" t="str">
        <f t="shared" si="425"/>
        <v>-</v>
      </c>
    </row>
    <row r="1512" spans="1:28" x14ac:dyDescent="0.3">
      <c r="A1512" s="133">
        <v>42798.625</v>
      </c>
      <c r="B1512" s="152">
        <f t="shared" si="426"/>
        <v>3</v>
      </c>
      <c r="C1512" s="152">
        <f t="shared" si="427"/>
        <v>4</v>
      </c>
      <c r="D1512" s="152">
        <f t="shared" si="428"/>
        <v>15</v>
      </c>
      <c r="E1512" s="38" t="str">
        <f t="shared" si="429"/>
        <v>W</v>
      </c>
      <c r="F1512" s="134">
        <v>26.47</v>
      </c>
      <c r="G1512" s="38" t="str">
        <f t="shared" si="430"/>
        <v>-</v>
      </c>
      <c r="H1512" s="38">
        <f t="shared" si="431"/>
        <v>26.47</v>
      </c>
      <c r="K1512" s="133">
        <v>43163.625</v>
      </c>
      <c r="L1512" s="9">
        <f t="shared" si="414"/>
        <v>3</v>
      </c>
      <c r="M1512" s="9">
        <f t="shared" si="415"/>
        <v>4</v>
      </c>
      <c r="N1512" s="9">
        <f t="shared" si="416"/>
        <v>15</v>
      </c>
      <c r="O1512" s="31" t="str">
        <f t="shared" si="417"/>
        <v>W</v>
      </c>
      <c r="P1512" s="134">
        <v>23.04</v>
      </c>
      <c r="Q1512" s="31" t="str">
        <f t="shared" si="418"/>
        <v>-</v>
      </c>
      <c r="R1512" s="31">
        <f t="shared" si="419"/>
        <v>23.04</v>
      </c>
      <c r="U1512" s="133">
        <v>43528.625</v>
      </c>
      <c r="V1512" s="9">
        <f t="shared" si="420"/>
        <v>3</v>
      </c>
      <c r="W1512" s="9">
        <f t="shared" si="421"/>
        <v>4</v>
      </c>
      <c r="X1512" s="9">
        <f t="shared" si="422"/>
        <v>15</v>
      </c>
      <c r="Y1512" s="31" t="str">
        <f t="shared" si="423"/>
        <v/>
      </c>
      <c r="Z1512" s="134">
        <v>29.65</v>
      </c>
      <c r="AA1512" s="31">
        <f t="shared" si="424"/>
        <v>29.65</v>
      </c>
      <c r="AB1512" s="31" t="str">
        <f t="shared" si="425"/>
        <v>-</v>
      </c>
    </row>
    <row r="1513" spans="1:28" x14ac:dyDescent="0.3">
      <c r="A1513" s="133">
        <v>42798.666666666664</v>
      </c>
      <c r="B1513" s="152">
        <f t="shared" si="426"/>
        <v>3</v>
      </c>
      <c r="C1513" s="152">
        <f t="shared" si="427"/>
        <v>4</v>
      </c>
      <c r="D1513" s="152">
        <f t="shared" si="428"/>
        <v>16</v>
      </c>
      <c r="E1513" s="38" t="str">
        <f t="shared" si="429"/>
        <v>W</v>
      </c>
      <c r="F1513" s="134">
        <v>26.82</v>
      </c>
      <c r="G1513" s="38" t="str">
        <f t="shared" si="430"/>
        <v>-</v>
      </c>
      <c r="H1513" s="38">
        <f t="shared" si="431"/>
        <v>26.82</v>
      </c>
      <c r="K1513" s="133">
        <v>43163.666666666664</v>
      </c>
      <c r="L1513" s="9">
        <f t="shared" si="414"/>
        <v>3</v>
      </c>
      <c r="M1513" s="9">
        <f t="shared" si="415"/>
        <v>4</v>
      </c>
      <c r="N1513" s="9">
        <f t="shared" si="416"/>
        <v>16</v>
      </c>
      <c r="O1513" s="31" t="str">
        <f t="shared" si="417"/>
        <v>W</v>
      </c>
      <c r="P1513" s="134">
        <v>23.99</v>
      </c>
      <c r="Q1513" s="31" t="str">
        <f t="shared" si="418"/>
        <v>-</v>
      </c>
      <c r="R1513" s="31">
        <f t="shared" si="419"/>
        <v>23.99</v>
      </c>
      <c r="U1513" s="133">
        <v>43528.666666666664</v>
      </c>
      <c r="V1513" s="9">
        <f t="shared" si="420"/>
        <v>3</v>
      </c>
      <c r="W1513" s="9">
        <f t="shared" si="421"/>
        <v>4</v>
      </c>
      <c r="X1513" s="9">
        <f t="shared" si="422"/>
        <v>16</v>
      </c>
      <c r="Y1513" s="31" t="str">
        <f t="shared" si="423"/>
        <v/>
      </c>
      <c r="Z1513" s="134">
        <v>30.19</v>
      </c>
      <c r="AA1513" s="31">
        <f t="shared" si="424"/>
        <v>30.19</v>
      </c>
      <c r="AB1513" s="31" t="str">
        <f t="shared" si="425"/>
        <v>-</v>
      </c>
    </row>
    <row r="1514" spans="1:28" x14ac:dyDescent="0.3">
      <c r="A1514" s="133">
        <v>42798.708333333336</v>
      </c>
      <c r="B1514" s="152">
        <f t="shared" si="426"/>
        <v>3</v>
      </c>
      <c r="C1514" s="152">
        <f t="shared" si="427"/>
        <v>4</v>
      </c>
      <c r="D1514" s="152">
        <f t="shared" si="428"/>
        <v>17</v>
      </c>
      <c r="E1514" s="38" t="str">
        <f t="shared" si="429"/>
        <v>W</v>
      </c>
      <c r="F1514" s="134">
        <v>31.11</v>
      </c>
      <c r="G1514" s="38" t="str">
        <f t="shared" si="430"/>
        <v>-</v>
      </c>
      <c r="H1514" s="38">
        <f t="shared" si="431"/>
        <v>31.11</v>
      </c>
      <c r="K1514" s="133">
        <v>43163.708333333336</v>
      </c>
      <c r="L1514" s="9">
        <f t="shared" si="414"/>
        <v>3</v>
      </c>
      <c r="M1514" s="9">
        <f t="shared" si="415"/>
        <v>4</v>
      </c>
      <c r="N1514" s="9">
        <f t="shared" si="416"/>
        <v>17</v>
      </c>
      <c r="O1514" s="31" t="str">
        <f t="shared" si="417"/>
        <v>W</v>
      </c>
      <c r="P1514" s="134">
        <v>27.56</v>
      </c>
      <c r="Q1514" s="31" t="str">
        <f t="shared" si="418"/>
        <v>-</v>
      </c>
      <c r="R1514" s="31">
        <f t="shared" si="419"/>
        <v>27.56</v>
      </c>
      <c r="U1514" s="133">
        <v>43528.708333333336</v>
      </c>
      <c r="V1514" s="9">
        <f t="shared" si="420"/>
        <v>3</v>
      </c>
      <c r="W1514" s="9">
        <f t="shared" si="421"/>
        <v>4</v>
      </c>
      <c r="X1514" s="9">
        <f t="shared" si="422"/>
        <v>17</v>
      </c>
      <c r="Y1514" s="31" t="str">
        <f t="shared" si="423"/>
        <v/>
      </c>
      <c r="Z1514" s="134">
        <v>36.33</v>
      </c>
      <c r="AA1514" s="31" t="str">
        <f t="shared" si="424"/>
        <v>-</v>
      </c>
      <c r="AB1514" s="31">
        <f t="shared" si="425"/>
        <v>36.33</v>
      </c>
    </row>
    <row r="1515" spans="1:28" x14ac:dyDescent="0.3">
      <c r="A1515" s="133">
        <v>42798.75</v>
      </c>
      <c r="B1515" s="152">
        <f t="shared" si="426"/>
        <v>3</v>
      </c>
      <c r="C1515" s="152">
        <f t="shared" si="427"/>
        <v>4</v>
      </c>
      <c r="D1515" s="152">
        <f t="shared" si="428"/>
        <v>18</v>
      </c>
      <c r="E1515" s="38" t="str">
        <f t="shared" si="429"/>
        <v>W</v>
      </c>
      <c r="F1515" s="134">
        <v>40.409999999999997</v>
      </c>
      <c r="G1515" s="38" t="str">
        <f t="shared" si="430"/>
        <v>-</v>
      </c>
      <c r="H1515" s="38">
        <f t="shared" si="431"/>
        <v>40.409999999999997</v>
      </c>
      <c r="K1515" s="133">
        <v>43163.75</v>
      </c>
      <c r="L1515" s="9">
        <f t="shared" si="414"/>
        <v>3</v>
      </c>
      <c r="M1515" s="9">
        <f t="shared" si="415"/>
        <v>4</v>
      </c>
      <c r="N1515" s="9">
        <f t="shared" si="416"/>
        <v>18</v>
      </c>
      <c r="O1515" s="31" t="str">
        <f t="shared" si="417"/>
        <v>W</v>
      </c>
      <c r="P1515" s="134">
        <v>37.86</v>
      </c>
      <c r="Q1515" s="31" t="str">
        <f t="shared" si="418"/>
        <v>-</v>
      </c>
      <c r="R1515" s="31">
        <f t="shared" si="419"/>
        <v>37.86</v>
      </c>
      <c r="U1515" s="133">
        <v>43528.75</v>
      </c>
      <c r="V1515" s="9">
        <f t="shared" si="420"/>
        <v>3</v>
      </c>
      <c r="W1515" s="9">
        <f t="shared" si="421"/>
        <v>4</v>
      </c>
      <c r="X1515" s="9">
        <f t="shared" si="422"/>
        <v>18</v>
      </c>
      <c r="Y1515" s="31" t="str">
        <f t="shared" si="423"/>
        <v/>
      </c>
      <c r="Z1515" s="134">
        <v>50.86</v>
      </c>
      <c r="AA1515" s="31" t="str">
        <f t="shared" si="424"/>
        <v>-</v>
      </c>
      <c r="AB1515" s="31">
        <f t="shared" si="425"/>
        <v>50.86</v>
      </c>
    </row>
    <row r="1516" spans="1:28" x14ac:dyDescent="0.3">
      <c r="A1516" s="133">
        <v>42798.791666666664</v>
      </c>
      <c r="B1516" s="152">
        <f t="shared" si="426"/>
        <v>3</v>
      </c>
      <c r="C1516" s="152">
        <f t="shared" si="427"/>
        <v>4</v>
      </c>
      <c r="D1516" s="152">
        <f t="shared" si="428"/>
        <v>19</v>
      </c>
      <c r="E1516" s="38" t="str">
        <f t="shared" si="429"/>
        <v>W</v>
      </c>
      <c r="F1516" s="134">
        <v>40.94</v>
      </c>
      <c r="G1516" s="38" t="str">
        <f t="shared" si="430"/>
        <v>-</v>
      </c>
      <c r="H1516" s="38">
        <f t="shared" si="431"/>
        <v>40.94</v>
      </c>
      <c r="K1516" s="133">
        <v>43163.791666666664</v>
      </c>
      <c r="L1516" s="9">
        <f t="shared" si="414"/>
        <v>3</v>
      </c>
      <c r="M1516" s="9">
        <f t="shared" si="415"/>
        <v>4</v>
      </c>
      <c r="N1516" s="9">
        <f t="shared" si="416"/>
        <v>19</v>
      </c>
      <c r="O1516" s="31" t="str">
        <f t="shared" si="417"/>
        <v>W</v>
      </c>
      <c r="P1516" s="134">
        <v>38.200000000000003</v>
      </c>
      <c r="Q1516" s="31" t="str">
        <f t="shared" si="418"/>
        <v>-</v>
      </c>
      <c r="R1516" s="31">
        <f t="shared" si="419"/>
        <v>38.200000000000003</v>
      </c>
      <c r="U1516" s="133">
        <v>43528.791666666664</v>
      </c>
      <c r="V1516" s="9">
        <f t="shared" si="420"/>
        <v>3</v>
      </c>
      <c r="W1516" s="9">
        <f t="shared" si="421"/>
        <v>4</v>
      </c>
      <c r="X1516" s="9">
        <f t="shared" si="422"/>
        <v>19</v>
      </c>
      <c r="Y1516" s="31" t="str">
        <f t="shared" si="423"/>
        <v/>
      </c>
      <c r="Z1516" s="134">
        <v>50.43</v>
      </c>
      <c r="AA1516" s="31" t="str">
        <f t="shared" si="424"/>
        <v>-</v>
      </c>
      <c r="AB1516" s="31">
        <f t="shared" si="425"/>
        <v>50.43</v>
      </c>
    </row>
    <row r="1517" spans="1:28" x14ac:dyDescent="0.3">
      <c r="A1517" s="133">
        <v>42798.833333333336</v>
      </c>
      <c r="B1517" s="152">
        <f t="shared" si="426"/>
        <v>3</v>
      </c>
      <c r="C1517" s="152">
        <f t="shared" si="427"/>
        <v>4</v>
      </c>
      <c r="D1517" s="152">
        <f t="shared" si="428"/>
        <v>20</v>
      </c>
      <c r="E1517" s="38" t="str">
        <f t="shared" si="429"/>
        <v>W</v>
      </c>
      <c r="F1517" s="134">
        <v>40.369999999999997</v>
      </c>
      <c r="G1517" s="38" t="str">
        <f t="shared" si="430"/>
        <v>-</v>
      </c>
      <c r="H1517" s="38">
        <f t="shared" si="431"/>
        <v>40.369999999999997</v>
      </c>
      <c r="K1517" s="133">
        <v>43163.833333333336</v>
      </c>
      <c r="L1517" s="9">
        <f t="shared" si="414"/>
        <v>3</v>
      </c>
      <c r="M1517" s="9">
        <f t="shared" si="415"/>
        <v>4</v>
      </c>
      <c r="N1517" s="9">
        <f t="shared" si="416"/>
        <v>20</v>
      </c>
      <c r="O1517" s="31" t="str">
        <f t="shared" si="417"/>
        <v>W</v>
      </c>
      <c r="P1517" s="134">
        <v>36.229999999999997</v>
      </c>
      <c r="Q1517" s="31" t="str">
        <f t="shared" si="418"/>
        <v>-</v>
      </c>
      <c r="R1517" s="31">
        <f t="shared" si="419"/>
        <v>36.229999999999997</v>
      </c>
      <c r="U1517" s="133">
        <v>43528.833333333336</v>
      </c>
      <c r="V1517" s="9">
        <f t="shared" si="420"/>
        <v>3</v>
      </c>
      <c r="W1517" s="9">
        <f t="shared" si="421"/>
        <v>4</v>
      </c>
      <c r="X1517" s="9">
        <f t="shared" si="422"/>
        <v>20</v>
      </c>
      <c r="Y1517" s="31" t="str">
        <f t="shared" si="423"/>
        <v/>
      </c>
      <c r="Z1517" s="134">
        <v>49.96</v>
      </c>
      <c r="AA1517" s="31" t="str">
        <f t="shared" si="424"/>
        <v>-</v>
      </c>
      <c r="AB1517" s="31">
        <f t="shared" si="425"/>
        <v>49.96</v>
      </c>
    </row>
    <row r="1518" spans="1:28" x14ac:dyDescent="0.3">
      <c r="A1518" s="133">
        <v>42798.875</v>
      </c>
      <c r="B1518" s="152">
        <f t="shared" si="426"/>
        <v>3</v>
      </c>
      <c r="C1518" s="152">
        <f t="shared" si="427"/>
        <v>4</v>
      </c>
      <c r="D1518" s="152">
        <f t="shared" si="428"/>
        <v>21</v>
      </c>
      <c r="E1518" s="38" t="str">
        <f t="shared" si="429"/>
        <v>W</v>
      </c>
      <c r="F1518" s="134">
        <v>35.909999999999997</v>
      </c>
      <c r="G1518" s="38" t="str">
        <f t="shared" si="430"/>
        <v>-</v>
      </c>
      <c r="H1518" s="38">
        <f t="shared" si="431"/>
        <v>35.909999999999997</v>
      </c>
      <c r="K1518" s="133">
        <v>43163.875</v>
      </c>
      <c r="L1518" s="9">
        <f t="shared" si="414"/>
        <v>3</v>
      </c>
      <c r="M1518" s="9">
        <f t="shared" si="415"/>
        <v>4</v>
      </c>
      <c r="N1518" s="9">
        <f t="shared" si="416"/>
        <v>21</v>
      </c>
      <c r="O1518" s="31" t="str">
        <f t="shared" si="417"/>
        <v>W</v>
      </c>
      <c r="P1518" s="134">
        <v>36.07</v>
      </c>
      <c r="Q1518" s="31" t="str">
        <f t="shared" si="418"/>
        <v>-</v>
      </c>
      <c r="R1518" s="31">
        <f t="shared" si="419"/>
        <v>36.07</v>
      </c>
      <c r="U1518" s="133">
        <v>43528.875</v>
      </c>
      <c r="V1518" s="9">
        <f t="shared" si="420"/>
        <v>3</v>
      </c>
      <c r="W1518" s="9">
        <f t="shared" si="421"/>
        <v>4</v>
      </c>
      <c r="X1518" s="9">
        <f t="shared" si="422"/>
        <v>21</v>
      </c>
      <c r="Y1518" s="31" t="str">
        <f t="shared" si="423"/>
        <v/>
      </c>
      <c r="Z1518" s="134">
        <v>45.98</v>
      </c>
      <c r="AA1518" s="31" t="str">
        <f t="shared" si="424"/>
        <v>-</v>
      </c>
      <c r="AB1518" s="31">
        <f t="shared" si="425"/>
        <v>45.98</v>
      </c>
    </row>
    <row r="1519" spans="1:28" x14ac:dyDescent="0.3">
      <c r="A1519" s="133">
        <v>42798.916666666664</v>
      </c>
      <c r="B1519" s="152">
        <f t="shared" si="426"/>
        <v>3</v>
      </c>
      <c r="C1519" s="152">
        <f t="shared" si="427"/>
        <v>4</v>
      </c>
      <c r="D1519" s="152">
        <f t="shared" si="428"/>
        <v>22</v>
      </c>
      <c r="E1519" s="38" t="str">
        <f t="shared" si="429"/>
        <v>W</v>
      </c>
      <c r="F1519" s="134">
        <v>28.75</v>
      </c>
      <c r="G1519" s="38" t="str">
        <f t="shared" si="430"/>
        <v>-</v>
      </c>
      <c r="H1519" s="38">
        <f t="shared" si="431"/>
        <v>28.75</v>
      </c>
      <c r="K1519" s="133">
        <v>43163.916666666664</v>
      </c>
      <c r="L1519" s="9">
        <f t="shared" si="414"/>
        <v>3</v>
      </c>
      <c r="M1519" s="9">
        <f t="shared" si="415"/>
        <v>4</v>
      </c>
      <c r="N1519" s="9">
        <f t="shared" si="416"/>
        <v>22</v>
      </c>
      <c r="O1519" s="31" t="str">
        <f t="shared" si="417"/>
        <v>W</v>
      </c>
      <c r="P1519" s="134">
        <v>31.83</v>
      </c>
      <c r="Q1519" s="31" t="str">
        <f t="shared" si="418"/>
        <v>-</v>
      </c>
      <c r="R1519" s="31">
        <f t="shared" si="419"/>
        <v>31.83</v>
      </c>
      <c r="U1519" s="133">
        <v>43528.916666666664</v>
      </c>
      <c r="V1519" s="9">
        <f t="shared" si="420"/>
        <v>3</v>
      </c>
      <c r="W1519" s="9">
        <f t="shared" si="421"/>
        <v>4</v>
      </c>
      <c r="X1519" s="9">
        <f t="shared" si="422"/>
        <v>22</v>
      </c>
      <c r="Y1519" s="31" t="str">
        <f t="shared" si="423"/>
        <v/>
      </c>
      <c r="Z1519" s="134">
        <v>36.64</v>
      </c>
      <c r="AA1519" s="31" t="str">
        <f t="shared" si="424"/>
        <v>-</v>
      </c>
      <c r="AB1519" s="31">
        <f t="shared" si="425"/>
        <v>36.64</v>
      </c>
    </row>
    <row r="1520" spans="1:28" x14ac:dyDescent="0.3">
      <c r="A1520" s="133">
        <v>42798.958333333336</v>
      </c>
      <c r="B1520" s="152">
        <f t="shared" si="426"/>
        <v>3</v>
      </c>
      <c r="C1520" s="152">
        <f t="shared" si="427"/>
        <v>4</v>
      </c>
      <c r="D1520" s="152">
        <f t="shared" si="428"/>
        <v>23</v>
      </c>
      <c r="E1520" s="38" t="str">
        <f t="shared" si="429"/>
        <v>W</v>
      </c>
      <c r="F1520" s="134">
        <v>27.31</v>
      </c>
      <c r="G1520" s="38" t="str">
        <f t="shared" si="430"/>
        <v>-</v>
      </c>
      <c r="H1520" s="38">
        <f t="shared" si="431"/>
        <v>27.31</v>
      </c>
      <c r="K1520" s="133">
        <v>43163.958333333336</v>
      </c>
      <c r="L1520" s="9">
        <f t="shared" si="414"/>
        <v>3</v>
      </c>
      <c r="M1520" s="9">
        <f t="shared" si="415"/>
        <v>4</v>
      </c>
      <c r="N1520" s="9">
        <f t="shared" si="416"/>
        <v>23</v>
      </c>
      <c r="O1520" s="31" t="str">
        <f t="shared" si="417"/>
        <v>W</v>
      </c>
      <c r="P1520" s="134">
        <v>27.45</v>
      </c>
      <c r="Q1520" s="31" t="str">
        <f t="shared" si="418"/>
        <v>-</v>
      </c>
      <c r="R1520" s="31">
        <f t="shared" si="419"/>
        <v>27.45</v>
      </c>
      <c r="U1520" s="133">
        <v>43528.958333333336</v>
      </c>
      <c r="V1520" s="9">
        <f t="shared" si="420"/>
        <v>3</v>
      </c>
      <c r="W1520" s="9">
        <f t="shared" si="421"/>
        <v>4</v>
      </c>
      <c r="X1520" s="9">
        <f t="shared" si="422"/>
        <v>23</v>
      </c>
      <c r="Y1520" s="31" t="str">
        <f t="shared" si="423"/>
        <v/>
      </c>
      <c r="Z1520" s="134">
        <v>34.090000000000003</v>
      </c>
      <c r="AA1520" s="31" t="str">
        <f t="shared" si="424"/>
        <v>-</v>
      </c>
      <c r="AB1520" s="31">
        <f t="shared" si="425"/>
        <v>34.090000000000003</v>
      </c>
    </row>
    <row r="1521" spans="1:28" x14ac:dyDescent="0.3">
      <c r="A1521" s="133">
        <v>42799</v>
      </c>
      <c r="B1521" s="152">
        <f t="shared" si="426"/>
        <v>3</v>
      </c>
      <c r="C1521" s="152">
        <f t="shared" si="427"/>
        <v>5</v>
      </c>
      <c r="D1521" s="152">
        <f t="shared" si="428"/>
        <v>0</v>
      </c>
      <c r="E1521" s="38" t="str">
        <f t="shared" si="429"/>
        <v>W</v>
      </c>
      <c r="F1521" s="134">
        <v>31.05</v>
      </c>
      <c r="G1521" s="38" t="str">
        <f t="shared" si="430"/>
        <v>-</v>
      </c>
      <c r="H1521" s="38">
        <f t="shared" si="431"/>
        <v>31.05</v>
      </c>
      <c r="K1521" s="133">
        <v>43164</v>
      </c>
      <c r="L1521" s="9">
        <f t="shared" si="414"/>
        <v>3</v>
      </c>
      <c r="M1521" s="9">
        <f t="shared" si="415"/>
        <v>5</v>
      </c>
      <c r="N1521" s="9">
        <f t="shared" si="416"/>
        <v>0</v>
      </c>
      <c r="O1521" s="31" t="str">
        <f t="shared" si="417"/>
        <v/>
      </c>
      <c r="P1521" s="134">
        <v>26.5</v>
      </c>
      <c r="Q1521" s="31" t="str">
        <f t="shared" si="418"/>
        <v>-</v>
      </c>
      <c r="R1521" s="31">
        <f t="shared" si="419"/>
        <v>26.5</v>
      </c>
      <c r="U1521" s="133">
        <v>43529</v>
      </c>
      <c r="V1521" s="9">
        <f t="shared" si="420"/>
        <v>3</v>
      </c>
      <c r="W1521" s="9">
        <f t="shared" si="421"/>
        <v>5</v>
      </c>
      <c r="X1521" s="9">
        <f t="shared" si="422"/>
        <v>0</v>
      </c>
      <c r="Y1521" s="31" t="str">
        <f t="shared" si="423"/>
        <v/>
      </c>
      <c r="Z1521" s="134">
        <v>34.81</v>
      </c>
      <c r="AA1521" s="31" t="str">
        <f t="shared" si="424"/>
        <v>-</v>
      </c>
      <c r="AB1521" s="31">
        <f t="shared" si="425"/>
        <v>34.81</v>
      </c>
    </row>
    <row r="1522" spans="1:28" x14ac:dyDescent="0.3">
      <c r="A1522" s="133">
        <v>42799.041666666664</v>
      </c>
      <c r="B1522" s="152">
        <f t="shared" si="426"/>
        <v>3</v>
      </c>
      <c r="C1522" s="152">
        <f t="shared" si="427"/>
        <v>5</v>
      </c>
      <c r="D1522" s="152">
        <f t="shared" si="428"/>
        <v>1</v>
      </c>
      <c r="E1522" s="38" t="str">
        <f t="shared" si="429"/>
        <v>W</v>
      </c>
      <c r="F1522" s="134">
        <v>30.52</v>
      </c>
      <c r="G1522" s="38" t="str">
        <f t="shared" si="430"/>
        <v>-</v>
      </c>
      <c r="H1522" s="38">
        <f t="shared" si="431"/>
        <v>30.52</v>
      </c>
      <c r="K1522" s="133">
        <v>43164.041666666664</v>
      </c>
      <c r="L1522" s="9">
        <f t="shared" si="414"/>
        <v>3</v>
      </c>
      <c r="M1522" s="9">
        <f t="shared" si="415"/>
        <v>5</v>
      </c>
      <c r="N1522" s="9">
        <f t="shared" si="416"/>
        <v>1</v>
      </c>
      <c r="O1522" s="31" t="str">
        <f t="shared" si="417"/>
        <v/>
      </c>
      <c r="P1522" s="134">
        <v>25.86</v>
      </c>
      <c r="Q1522" s="31" t="str">
        <f t="shared" si="418"/>
        <v>-</v>
      </c>
      <c r="R1522" s="31">
        <f t="shared" si="419"/>
        <v>25.86</v>
      </c>
      <c r="U1522" s="133">
        <v>43529.041666666664</v>
      </c>
      <c r="V1522" s="9">
        <f t="shared" si="420"/>
        <v>3</v>
      </c>
      <c r="W1522" s="9">
        <f t="shared" si="421"/>
        <v>5</v>
      </c>
      <c r="X1522" s="9">
        <f t="shared" si="422"/>
        <v>1</v>
      </c>
      <c r="Y1522" s="31" t="str">
        <f t="shared" si="423"/>
        <v/>
      </c>
      <c r="Z1522" s="134">
        <v>34.979999999999997</v>
      </c>
      <c r="AA1522" s="31" t="str">
        <f t="shared" si="424"/>
        <v>-</v>
      </c>
      <c r="AB1522" s="31">
        <f t="shared" si="425"/>
        <v>34.979999999999997</v>
      </c>
    </row>
    <row r="1523" spans="1:28" x14ac:dyDescent="0.3">
      <c r="A1523" s="133">
        <v>42799.083333333336</v>
      </c>
      <c r="B1523" s="152">
        <f t="shared" si="426"/>
        <v>3</v>
      </c>
      <c r="C1523" s="152">
        <f t="shared" si="427"/>
        <v>5</v>
      </c>
      <c r="D1523" s="152">
        <f t="shared" si="428"/>
        <v>2</v>
      </c>
      <c r="E1523" s="38" t="str">
        <f t="shared" si="429"/>
        <v>W</v>
      </c>
      <c r="F1523" s="134">
        <v>29.77</v>
      </c>
      <c r="G1523" s="38" t="str">
        <f t="shared" si="430"/>
        <v>-</v>
      </c>
      <c r="H1523" s="38">
        <f t="shared" si="431"/>
        <v>29.77</v>
      </c>
      <c r="K1523" s="133">
        <v>43164.083333333336</v>
      </c>
      <c r="L1523" s="9">
        <f t="shared" si="414"/>
        <v>3</v>
      </c>
      <c r="M1523" s="9">
        <f t="shared" si="415"/>
        <v>5</v>
      </c>
      <c r="N1523" s="9">
        <f t="shared" si="416"/>
        <v>2</v>
      </c>
      <c r="O1523" s="31" t="str">
        <f t="shared" si="417"/>
        <v/>
      </c>
      <c r="P1523" s="134">
        <v>25.88</v>
      </c>
      <c r="Q1523" s="31" t="str">
        <f t="shared" si="418"/>
        <v>-</v>
      </c>
      <c r="R1523" s="31">
        <f t="shared" si="419"/>
        <v>25.88</v>
      </c>
      <c r="U1523" s="133">
        <v>43529.083333333336</v>
      </c>
      <c r="V1523" s="9">
        <f t="shared" si="420"/>
        <v>3</v>
      </c>
      <c r="W1523" s="9">
        <f t="shared" si="421"/>
        <v>5</v>
      </c>
      <c r="X1523" s="9">
        <f t="shared" si="422"/>
        <v>2</v>
      </c>
      <c r="Y1523" s="31" t="str">
        <f t="shared" si="423"/>
        <v/>
      </c>
      <c r="Z1523" s="134">
        <v>35.11</v>
      </c>
      <c r="AA1523" s="31" t="str">
        <f t="shared" si="424"/>
        <v>-</v>
      </c>
      <c r="AB1523" s="31">
        <f t="shared" si="425"/>
        <v>35.11</v>
      </c>
    </row>
    <row r="1524" spans="1:28" x14ac:dyDescent="0.3">
      <c r="A1524" s="133">
        <v>42799.125</v>
      </c>
      <c r="B1524" s="152">
        <f t="shared" si="426"/>
        <v>3</v>
      </c>
      <c r="C1524" s="152">
        <f t="shared" si="427"/>
        <v>5</v>
      </c>
      <c r="D1524" s="152">
        <f t="shared" si="428"/>
        <v>3</v>
      </c>
      <c r="E1524" s="38" t="str">
        <f t="shared" si="429"/>
        <v>W</v>
      </c>
      <c r="F1524" s="134">
        <v>30.35</v>
      </c>
      <c r="G1524" s="38" t="str">
        <f t="shared" si="430"/>
        <v>-</v>
      </c>
      <c r="H1524" s="38">
        <f t="shared" si="431"/>
        <v>30.35</v>
      </c>
      <c r="K1524" s="133">
        <v>43164.125</v>
      </c>
      <c r="L1524" s="9">
        <f t="shared" si="414"/>
        <v>3</v>
      </c>
      <c r="M1524" s="9">
        <f t="shared" si="415"/>
        <v>5</v>
      </c>
      <c r="N1524" s="9">
        <f t="shared" si="416"/>
        <v>3</v>
      </c>
      <c r="O1524" s="31" t="str">
        <f t="shared" si="417"/>
        <v/>
      </c>
      <c r="P1524" s="134">
        <v>26.96</v>
      </c>
      <c r="Q1524" s="31" t="str">
        <f t="shared" si="418"/>
        <v>-</v>
      </c>
      <c r="R1524" s="31">
        <f t="shared" si="419"/>
        <v>26.96</v>
      </c>
      <c r="U1524" s="133">
        <v>43529.125</v>
      </c>
      <c r="V1524" s="9">
        <f t="shared" si="420"/>
        <v>3</v>
      </c>
      <c r="W1524" s="9">
        <f t="shared" si="421"/>
        <v>5</v>
      </c>
      <c r="X1524" s="9">
        <f t="shared" si="422"/>
        <v>3</v>
      </c>
      <c r="Y1524" s="31" t="str">
        <f t="shared" si="423"/>
        <v/>
      </c>
      <c r="Z1524" s="134">
        <v>35.47</v>
      </c>
      <c r="AA1524" s="31" t="str">
        <f t="shared" si="424"/>
        <v>-</v>
      </c>
      <c r="AB1524" s="31">
        <f t="shared" si="425"/>
        <v>35.47</v>
      </c>
    </row>
    <row r="1525" spans="1:28" x14ac:dyDescent="0.3">
      <c r="A1525" s="133">
        <v>42799.166666666664</v>
      </c>
      <c r="B1525" s="152">
        <f t="shared" si="426"/>
        <v>3</v>
      </c>
      <c r="C1525" s="152">
        <f t="shared" si="427"/>
        <v>5</v>
      </c>
      <c r="D1525" s="152">
        <f t="shared" si="428"/>
        <v>4</v>
      </c>
      <c r="E1525" s="38" t="str">
        <f t="shared" si="429"/>
        <v>W</v>
      </c>
      <c r="F1525" s="134">
        <v>30.19</v>
      </c>
      <c r="G1525" s="38" t="str">
        <f t="shared" si="430"/>
        <v>-</v>
      </c>
      <c r="H1525" s="38">
        <f t="shared" si="431"/>
        <v>30.19</v>
      </c>
      <c r="K1525" s="133">
        <v>43164.166666666664</v>
      </c>
      <c r="L1525" s="9">
        <f t="shared" si="414"/>
        <v>3</v>
      </c>
      <c r="M1525" s="9">
        <f t="shared" si="415"/>
        <v>5</v>
      </c>
      <c r="N1525" s="9">
        <f t="shared" si="416"/>
        <v>4</v>
      </c>
      <c r="O1525" s="31" t="str">
        <f t="shared" si="417"/>
        <v/>
      </c>
      <c r="P1525" s="134">
        <v>29</v>
      </c>
      <c r="Q1525" s="31" t="str">
        <f t="shared" si="418"/>
        <v>-</v>
      </c>
      <c r="R1525" s="31">
        <f t="shared" si="419"/>
        <v>29</v>
      </c>
      <c r="U1525" s="133">
        <v>43529.166666666664</v>
      </c>
      <c r="V1525" s="9">
        <f t="shared" si="420"/>
        <v>3</v>
      </c>
      <c r="W1525" s="9">
        <f t="shared" si="421"/>
        <v>5</v>
      </c>
      <c r="X1525" s="9">
        <f t="shared" si="422"/>
        <v>4</v>
      </c>
      <c r="Y1525" s="31" t="str">
        <f t="shared" si="423"/>
        <v/>
      </c>
      <c r="Z1525" s="134">
        <v>37.19</v>
      </c>
      <c r="AA1525" s="31" t="str">
        <f t="shared" si="424"/>
        <v>-</v>
      </c>
      <c r="AB1525" s="31">
        <f t="shared" si="425"/>
        <v>37.19</v>
      </c>
    </row>
    <row r="1526" spans="1:28" x14ac:dyDescent="0.3">
      <c r="A1526" s="133">
        <v>42799.208333333336</v>
      </c>
      <c r="B1526" s="152">
        <f t="shared" si="426"/>
        <v>3</v>
      </c>
      <c r="C1526" s="152">
        <f t="shared" si="427"/>
        <v>5</v>
      </c>
      <c r="D1526" s="152">
        <f t="shared" si="428"/>
        <v>5</v>
      </c>
      <c r="E1526" s="38" t="str">
        <f t="shared" si="429"/>
        <v>W</v>
      </c>
      <c r="F1526" s="134">
        <v>34.04</v>
      </c>
      <c r="G1526" s="38" t="str">
        <f t="shared" si="430"/>
        <v>-</v>
      </c>
      <c r="H1526" s="38">
        <f t="shared" si="431"/>
        <v>34.04</v>
      </c>
      <c r="K1526" s="133">
        <v>43164.208333333336</v>
      </c>
      <c r="L1526" s="9">
        <f t="shared" si="414"/>
        <v>3</v>
      </c>
      <c r="M1526" s="9">
        <f t="shared" si="415"/>
        <v>5</v>
      </c>
      <c r="N1526" s="9">
        <f t="shared" si="416"/>
        <v>5</v>
      </c>
      <c r="O1526" s="31" t="str">
        <f t="shared" si="417"/>
        <v/>
      </c>
      <c r="P1526" s="134">
        <v>37.44</v>
      </c>
      <c r="Q1526" s="31" t="str">
        <f t="shared" si="418"/>
        <v>-</v>
      </c>
      <c r="R1526" s="31">
        <f t="shared" si="419"/>
        <v>37.44</v>
      </c>
      <c r="U1526" s="133">
        <v>43529.208333333336</v>
      </c>
      <c r="V1526" s="9">
        <f t="shared" si="420"/>
        <v>3</v>
      </c>
      <c r="W1526" s="9">
        <f t="shared" si="421"/>
        <v>5</v>
      </c>
      <c r="X1526" s="9">
        <f t="shared" si="422"/>
        <v>5</v>
      </c>
      <c r="Y1526" s="31" t="str">
        <f t="shared" si="423"/>
        <v/>
      </c>
      <c r="Z1526" s="134">
        <v>44.5</v>
      </c>
      <c r="AA1526" s="31" t="str">
        <f t="shared" si="424"/>
        <v>-</v>
      </c>
      <c r="AB1526" s="31">
        <f t="shared" si="425"/>
        <v>44.5</v>
      </c>
    </row>
    <row r="1527" spans="1:28" x14ac:dyDescent="0.3">
      <c r="A1527" s="133">
        <v>42799.25</v>
      </c>
      <c r="B1527" s="152">
        <f t="shared" si="426"/>
        <v>3</v>
      </c>
      <c r="C1527" s="152">
        <f t="shared" si="427"/>
        <v>5</v>
      </c>
      <c r="D1527" s="152">
        <f t="shared" si="428"/>
        <v>6</v>
      </c>
      <c r="E1527" s="38" t="str">
        <f t="shared" si="429"/>
        <v>W</v>
      </c>
      <c r="F1527" s="134">
        <v>35.86</v>
      </c>
      <c r="G1527" s="38" t="str">
        <f t="shared" si="430"/>
        <v>-</v>
      </c>
      <c r="H1527" s="38">
        <f t="shared" si="431"/>
        <v>35.86</v>
      </c>
      <c r="K1527" s="133">
        <v>43164.25</v>
      </c>
      <c r="L1527" s="9">
        <f t="shared" si="414"/>
        <v>3</v>
      </c>
      <c r="M1527" s="9">
        <f t="shared" si="415"/>
        <v>5</v>
      </c>
      <c r="N1527" s="9">
        <f t="shared" si="416"/>
        <v>6</v>
      </c>
      <c r="O1527" s="31" t="str">
        <f t="shared" si="417"/>
        <v/>
      </c>
      <c r="P1527" s="134">
        <v>46.25</v>
      </c>
      <c r="Q1527" s="31" t="str">
        <f t="shared" si="418"/>
        <v>-</v>
      </c>
      <c r="R1527" s="31">
        <f t="shared" si="419"/>
        <v>46.25</v>
      </c>
      <c r="U1527" s="133">
        <v>43529.25</v>
      </c>
      <c r="V1527" s="9">
        <f t="shared" si="420"/>
        <v>3</v>
      </c>
      <c r="W1527" s="9">
        <f t="shared" si="421"/>
        <v>5</v>
      </c>
      <c r="X1527" s="9">
        <f t="shared" si="422"/>
        <v>6</v>
      </c>
      <c r="Y1527" s="31" t="str">
        <f t="shared" si="423"/>
        <v/>
      </c>
      <c r="Z1527" s="134">
        <v>57.36</v>
      </c>
      <c r="AA1527" s="31" t="str">
        <f t="shared" si="424"/>
        <v>-</v>
      </c>
      <c r="AB1527" s="31">
        <f t="shared" si="425"/>
        <v>57.36</v>
      </c>
    </row>
    <row r="1528" spans="1:28" x14ac:dyDescent="0.3">
      <c r="A1528" s="133">
        <v>42799.291666666664</v>
      </c>
      <c r="B1528" s="152">
        <f t="shared" si="426"/>
        <v>3</v>
      </c>
      <c r="C1528" s="152">
        <f t="shared" si="427"/>
        <v>5</v>
      </c>
      <c r="D1528" s="152">
        <f t="shared" si="428"/>
        <v>7</v>
      </c>
      <c r="E1528" s="38" t="str">
        <f t="shared" si="429"/>
        <v>W</v>
      </c>
      <c r="F1528" s="134">
        <v>36.119999999999997</v>
      </c>
      <c r="G1528" s="38" t="str">
        <f t="shared" si="430"/>
        <v>-</v>
      </c>
      <c r="H1528" s="38">
        <f t="shared" si="431"/>
        <v>36.119999999999997</v>
      </c>
      <c r="K1528" s="133">
        <v>43164.291666666664</v>
      </c>
      <c r="L1528" s="9">
        <f t="shared" si="414"/>
        <v>3</v>
      </c>
      <c r="M1528" s="9">
        <f t="shared" si="415"/>
        <v>5</v>
      </c>
      <c r="N1528" s="9">
        <f t="shared" si="416"/>
        <v>7</v>
      </c>
      <c r="O1528" s="31" t="str">
        <f t="shared" si="417"/>
        <v/>
      </c>
      <c r="P1528" s="134">
        <v>50.4</v>
      </c>
      <c r="Q1528" s="31" t="str">
        <f t="shared" si="418"/>
        <v>-</v>
      </c>
      <c r="R1528" s="31">
        <f t="shared" si="419"/>
        <v>50.4</v>
      </c>
      <c r="U1528" s="133">
        <v>43529.291666666664</v>
      </c>
      <c r="V1528" s="9">
        <f t="shared" si="420"/>
        <v>3</v>
      </c>
      <c r="W1528" s="9">
        <f t="shared" si="421"/>
        <v>5</v>
      </c>
      <c r="X1528" s="9">
        <f t="shared" si="422"/>
        <v>7</v>
      </c>
      <c r="Y1528" s="31" t="str">
        <f t="shared" si="423"/>
        <v/>
      </c>
      <c r="Z1528" s="134">
        <v>67.59</v>
      </c>
      <c r="AA1528" s="31" t="str">
        <f t="shared" si="424"/>
        <v>-</v>
      </c>
      <c r="AB1528" s="31">
        <f t="shared" si="425"/>
        <v>67.59</v>
      </c>
    </row>
    <row r="1529" spans="1:28" x14ac:dyDescent="0.3">
      <c r="A1529" s="133">
        <v>42799.333333333336</v>
      </c>
      <c r="B1529" s="152">
        <f t="shared" si="426"/>
        <v>3</v>
      </c>
      <c r="C1529" s="152">
        <f t="shared" si="427"/>
        <v>5</v>
      </c>
      <c r="D1529" s="152">
        <f t="shared" si="428"/>
        <v>8</v>
      </c>
      <c r="E1529" s="38" t="str">
        <f t="shared" si="429"/>
        <v>W</v>
      </c>
      <c r="F1529" s="134">
        <v>36.229999999999997</v>
      </c>
      <c r="G1529" s="38" t="str">
        <f t="shared" si="430"/>
        <v>-</v>
      </c>
      <c r="H1529" s="38">
        <f t="shared" si="431"/>
        <v>36.229999999999997</v>
      </c>
      <c r="K1529" s="133">
        <v>43164.333333333336</v>
      </c>
      <c r="L1529" s="9">
        <f t="shared" si="414"/>
        <v>3</v>
      </c>
      <c r="M1529" s="9">
        <f t="shared" si="415"/>
        <v>5</v>
      </c>
      <c r="N1529" s="9">
        <f t="shared" si="416"/>
        <v>8</v>
      </c>
      <c r="O1529" s="31" t="str">
        <f t="shared" si="417"/>
        <v/>
      </c>
      <c r="P1529" s="134">
        <v>38.69</v>
      </c>
      <c r="Q1529" s="31">
        <f t="shared" si="418"/>
        <v>38.69</v>
      </c>
      <c r="R1529" s="31" t="str">
        <f t="shared" si="419"/>
        <v>-</v>
      </c>
      <c r="U1529" s="133">
        <v>43529.333333333336</v>
      </c>
      <c r="V1529" s="9">
        <f t="shared" si="420"/>
        <v>3</v>
      </c>
      <c r="W1529" s="9">
        <f t="shared" si="421"/>
        <v>5</v>
      </c>
      <c r="X1529" s="9">
        <f t="shared" si="422"/>
        <v>8</v>
      </c>
      <c r="Y1529" s="31" t="str">
        <f t="shared" si="423"/>
        <v/>
      </c>
      <c r="Z1529" s="134">
        <v>56.37</v>
      </c>
      <c r="AA1529" s="31">
        <f t="shared" si="424"/>
        <v>56.37</v>
      </c>
      <c r="AB1529" s="31" t="str">
        <f t="shared" si="425"/>
        <v>-</v>
      </c>
    </row>
    <row r="1530" spans="1:28" x14ac:dyDescent="0.3">
      <c r="A1530" s="133">
        <v>42799.375</v>
      </c>
      <c r="B1530" s="152">
        <f t="shared" si="426"/>
        <v>3</v>
      </c>
      <c r="C1530" s="152">
        <f t="shared" si="427"/>
        <v>5</v>
      </c>
      <c r="D1530" s="152">
        <f t="shared" si="428"/>
        <v>9</v>
      </c>
      <c r="E1530" s="38" t="str">
        <f t="shared" si="429"/>
        <v>W</v>
      </c>
      <c r="F1530" s="134">
        <v>33.99</v>
      </c>
      <c r="G1530" s="38" t="str">
        <f t="shared" si="430"/>
        <v>-</v>
      </c>
      <c r="H1530" s="38">
        <f t="shared" si="431"/>
        <v>33.99</v>
      </c>
      <c r="K1530" s="133">
        <v>43164.375</v>
      </c>
      <c r="L1530" s="9">
        <f t="shared" si="414"/>
        <v>3</v>
      </c>
      <c r="M1530" s="9">
        <f t="shared" si="415"/>
        <v>5</v>
      </c>
      <c r="N1530" s="9">
        <f t="shared" si="416"/>
        <v>9</v>
      </c>
      <c r="O1530" s="31" t="str">
        <f t="shared" si="417"/>
        <v/>
      </c>
      <c r="P1530" s="134">
        <v>35.74</v>
      </c>
      <c r="Q1530" s="31">
        <f t="shared" si="418"/>
        <v>35.74</v>
      </c>
      <c r="R1530" s="31" t="str">
        <f t="shared" si="419"/>
        <v>-</v>
      </c>
      <c r="U1530" s="133">
        <v>43529.375</v>
      </c>
      <c r="V1530" s="9">
        <f t="shared" si="420"/>
        <v>3</v>
      </c>
      <c r="W1530" s="9">
        <f t="shared" si="421"/>
        <v>5</v>
      </c>
      <c r="X1530" s="9">
        <f t="shared" si="422"/>
        <v>9</v>
      </c>
      <c r="Y1530" s="31" t="str">
        <f t="shared" si="423"/>
        <v/>
      </c>
      <c r="Z1530" s="134">
        <v>52.32</v>
      </c>
      <c r="AA1530" s="31">
        <f t="shared" si="424"/>
        <v>52.32</v>
      </c>
      <c r="AB1530" s="31" t="str">
        <f t="shared" si="425"/>
        <v>-</v>
      </c>
    </row>
    <row r="1531" spans="1:28" x14ac:dyDescent="0.3">
      <c r="A1531" s="133">
        <v>42799.416666666664</v>
      </c>
      <c r="B1531" s="152">
        <f t="shared" si="426"/>
        <v>3</v>
      </c>
      <c r="C1531" s="152">
        <f t="shared" si="427"/>
        <v>5</v>
      </c>
      <c r="D1531" s="152">
        <f t="shared" si="428"/>
        <v>10</v>
      </c>
      <c r="E1531" s="38" t="str">
        <f t="shared" si="429"/>
        <v>W</v>
      </c>
      <c r="F1531" s="134">
        <v>29.38</v>
      </c>
      <c r="G1531" s="38" t="str">
        <f t="shared" si="430"/>
        <v>-</v>
      </c>
      <c r="H1531" s="38">
        <f t="shared" si="431"/>
        <v>29.38</v>
      </c>
      <c r="K1531" s="133">
        <v>43164.416666666664</v>
      </c>
      <c r="L1531" s="9">
        <f t="shared" si="414"/>
        <v>3</v>
      </c>
      <c r="M1531" s="9">
        <f t="shared" si="415"/>
        <v>5</v>
      </c>
      <c r="N1531" s="9">
        <f t="shared" si="416"/>
        <v>10</v>
      </c>
      <c r="O1531" s="31" t="str">
        <f t="shared" si="417"/>
        <v/>
      </c>
      <c r="P1531" s="134">
        <v>35.57</v>
      </c>
      <c r="Q1531" s="31">
        <f t="shared" si="418"/>
        <v>35.57</v>
      </c>
      <c r="R1531" s="31" t="str">
        <f t="shared" si="419"/>
        <v>-</v>
      </c>
      <c r="U1531" s="133">
        <v>43529.416666666664</v>
      </c>
      <c r="V1531" s="9">
        <f t="shared" si="420"/>
        <v>3</v>
      </c>
      <c r="W1531" s="9">
        <f t="shared" si="421"/>
        <v>5</v>
      </c>
      <c r="X1531" s="9">
        <f t="shared" si="422"/>
        <v>10</v>
      </c>
      <c r="Y1531" s="31" t="str">
        <f t="shared" si="423"/>
        <v/>
      </c>
      <c r="Z1531" s="134">
        <v>46.63</v>
      </c>
      <c r="AA1531" s="31">
        <f t="shared" si="424"/>
        <v>46.63</v>
      </c>
      <c r="AB1531" s="31" t="str">
        <f t="shared" si="425"/>
        <v>-</v>
      </c>
    </row>
    <row r="1532" spans="1:28" x14ac:dyDescent="0.3">
      <c r="A1532" s="133">
        <v>42799.458333333336</v>
      </c>
      <c r="B1532" s="152">
        <f t="shared" si="426"/>
        <v>3</v>
      </c>
      <c r="C1532" s="152">
        <f t="shared" si="427"/>
        <v>5</v>
      </c>
      <c r="D1532" s="152">
        <f t="shared" si="428"/>
        <v>11</v>
      </c>
      <c r="E1532" s="38" t="str">
        <f t="shared" si="429"/>
        <v>W</v>
      </c>
      <c r="F1532" s="134">
        <v>26.61</v>
      </c>
      <c r="G1532" s="38" t="str">
        <f t="shared" si="430"/>
        <v>-</v>
      </c>
      <c r="H1532" s="38">
        <f t="shared" si="431"/>
        <v>26.61</v>
      </c>
      <c r="K1532" s="133">
        <v>43164.458333333336</v>
      </c>
      <c r="L1532" s="9">
        <f t="shared" si="414"/>
        <v>3</v>
      </c>
      <c r="M1532" s="9">
        <f t="shared" si="415"/>
        <v>5</v>
      </c>
      <c r="N1532" s="9">
        <f t="shared" si="416"/>
        <v>11</v>
      </c>
      <c r="O1532" s="31" t="str">
        <f t="shared" si="417"/>
        <v/>
      </c>
      <c r="P1532" s="134">
        <v>32.590000000000003</v>
      </c>
      <c r="Q1532" s="31">
        <f t="shared" si="418"/>
        <v>32.590000000000003</v>
      </c>
      <c r="R1532" s="31" t="str">
        <f t="shared" si="419"/>
        <v>-</v>
      </c>
      <c r="U1532" s="133">
        <v>43529.458333333336</v>
      </c>
      <c r="V1532" s="9">
        <f t="shared" si="420"/>
        <v>3</v>
      </c>
      <c r="W1532" s="9">
        <f t="shared" si="421"/>
        <v>5</v>
      </c>
      <c r="X1532" s="9">
        <f t="shared" si="422"/>
        <v>11</v>
      </c>
      <c r="Y1532" s="31" t="str">
        <f t="shared" si="423"/>
        <v/>
      </c>
      <c r="Z1532" s="134">
        <v>42.06</v>
      </c>
      <c r="AA1532" s="31">
        <f t="shared" si="424"/>
        <v>42.06</v>
      </c>
      <c r="AB1532" s="31" t="str">
        <f t="shared" si="425"/>
        <v>-</v>
      </c>
    </row>
    <row r="1533" spans="1:28" x14ac:dyDescent="0.3">
      <c r="A1533" s="133">
        <v>42799.5</v>
      </c>
      <c r="B1533" s="152">
        <f t="shared" si="426"/>
        <v>3</v>
      </c>
      <c r="C1533" s="152">
        <f t="shared" si="427"/>
        <v>5</v>
      </c>
      <c r="D1533" s="152">
        <f t="shared" si="428"/>
        <v>12</v>
      </c>
      <c r="E1533" s="38" t="str">
        <f t="shared" si="429"/>
        <v>W</v>
      </c>
      <c r="F1533" s="134">
        <v>25.32</v>
      </c>
      <c r="G1533" s="38" t="str">
        <f t="shared" si="430"/>
        <v>-</v>
      </c>
      <c r="H1533" s="38">
        <f t="shared" si="431"/>
        <v>25.32</v>
      </c>
      <c r="K1533" s="133">
        <v>43164.5</v>
      </c>
      <c r="L1533" s="9">
        <f t="shared" si="414"/>
        <v>3</v>
      </c>
      <c r="M1533" s="9">
        <f t="shared" si="415"/>
        <v>5</v>
      </c>
      <c r="N1533" s="9">
        <f t="shared" si="416"/>
        <v>12</v>
      </c>
      <c r="O1533" s="31" t="str">
        <f t="shared" si="417"/>
        <v/>
      </c>
      <c r="P1533" s="134">
        <v>30.85</v>
      </c>
      <c r="Q1533" s="31">
        <f t="shared" si="418"/>
        <v>30.85</v>
      </c>
      <c r="R1533" s="31" t="str">
        <f t="shared" si="419"/>
        <v>-</v>
      </c>
      <c r="U1533" s="133">
        <v>43529.5</v>
      </c>
      <c r="V1533" s="9">
        <f t="shared" si="420"/>
        <v>3</v>
      </c>
      <c r="W1533" s="9">
        <f t="shared" si="421"/>
        <v>5</v>
      </c>
      <c r="X1533" s="9">
        <f t="shared" si="422"/>
        <v>12</v>
      </c>
      <c r="Y1533" s="31" t="str">
        <f t="shared" si="423"/>
        <v/>
      </c>
      <c r="Z1533" s="134">
        <v>38.549999999999997</v>
      </c>
      <c r="AA1533" s="31">
        <f t="shared" si="424"/>
        <v>38.549999999999997</v>
      </c>
      <c r="AB1533" s="31" t="str">
        <f t="shared" si="425"/>
        <v>-</v>
      </c>
    </row>
    <row r="1534" spans="1:28" x14ac:dyDescent="0.3">
      <c r="A1534" s="133">
        <v>42799.541666666664</v>
      </c>
      <c r="B1534" s="152">
        <f t="shared" si="426"/>
        <v>3</v>
      </c>
      <c r="C1534" s="152">
        <f t="shared" si="427"/>
        <v>5</v>
      </c>
      <c r="D1534" s="152">
        <f t="shared" si="428"/>
        <v>13</v>
      </c>
      <c r="E1534" s="38" t="str">
        <f t="shared" si="429"/>
        <v>W</v>
      </c>
      <c r="F1534" s="134">
        <v>25.02</v>
      </c>
      <c r="G1534" s="38" t="str">
        <f t="shared" si="430"/>
        <v>-</v>
      </c>
      <c r="H1534" s="38">
        <f t="shared" si="431"/>
        <v>25.02</v>
      </c>
      <c r="K1534" s="133">
        <v>43164.541666666664</v>
      </c>
      <c r="L1534" s="9">
        <f t="shared" si="414"/>
        <v>3</v>
      </c>
      <c r="M1534" s="9">
        <f t="shared" si="415"/>
        <v>5</v>
      </c>
      <c r="N1534" s="9">
        <f t="shared" si="416"/>
        <v>13</v>
      </c>
      <c r="O1534" s="31" t="str">
        <f t="shared" si="417"/>
        <v/>
      </c>
      <c r="P1534" s="134">
        <v>27.56</v>
      </c>
      <c r="Q1534" s="31">
        <f t="shared" si="418"/>
        <v>27.56</v>
      </c>
      <c r="R1534" s="31" t="str">
        <f t="shared" si="419"/>
        <v>-</v>
      </c>
      <c r="U1534" s="133">
        <v>43529.541666666664</v>
      </c>
      <c r="V1534" s="9">
        <f t="shared" si="420"/>
        <v>3</v>
      </c>
      <c r="W1534" s="9">
        <f t="shared" si="421"/>
        <v>5</v>
      </c>
      <c r="X1534" s="9">
        <f t="shared" si="422"/>
        <v>13</v>
      </c>
      <c r="Y1534" s="31" t="str">
        <f t="shared" si="423"/>
        <v/>
      </c>
      <c r="Z1534" s="134">
        <v>38.35</v>
      </c>
      <c r="AA1534" s="31">
        <f t="shared" si="424"/>
        <v>38.35</v>
      </c>
      <c r="AB1534" s="31" t="str">
        <f t="shared" si="425"/>
        <v>-</v>
      </c>
    </row>
    <row r="1535" spans="1:28" x14ac:dyDescent="0.3">
      <c r="A1535" s="133">
        <v>42799.583333333336</v>
      </c>
      <c r="B1535" s="152">
        <f t="shared" si="426"/>
        <v>3</v>
      </c>
      <c r="C1535" s="152">
        <f t="shared" si="427"/>
        <v>5</v>
      </c>
      <c r="D1535" s="152">
        <f t="shared" si="428"/>
        <v>14</v>
      </c>
      <c r="E1535" s="38" t="str">
        <f t="shared" si="429"/>
        <v>W</v>
      </c>
      <c r="F1535" s="134">
        <v>24.27</v>
      </c>
      <c r="G1535" s="38" t="str">
        <f t="shared" si="430"/>
        <v>-</v>
      </c>
      <c r="H1535" s="38">
        <f t="shared" si="431"/>
        <v>24.27</v>
      </c>
      <c r="K1535" s="133">
        <v>43164.583333333336</v>
      </c>
      <c r="L1535" s="9">
        <f t="shared" si="414"/>
        <v>3</v>
      </c>
      <c r="M1535" s="9">
        <f t="shared" si="415"/>
        <v>5</v>
      </c>
      <c r="N1535" s="9">
        <f t="shared" si="416"/>
        <v>14</v>
      </c>
      <c r="O1535" s="31" t="str">
        <f t="shared" si="417"/>
        <v/>
      </c>
      <c r="P1535" s="134">
        <v>27</v>
      </c>
      <c r="Q1535" s="31">
        <f t="shared" si="418"/>
        <v>27</v>
      </c>
      <c r="R1535" s="31" t="str">
        <f t="shared" si="419"/>
        <v>-</v>
      </c>
      <c r="U1535" s="133">
        <v>43529.583333333336</v>
      </c>
      <c r="V1535" s="9">
        <f t="shared" si="420"/>
        <v>3</v>
      </c>
      <c r="W1535" s="9">
        <f t="shared" si="421"/>
        <v>5</v>
      </c>
      <c r="X1535" s="9">
        <f t="shared" si="422"/>
        <v>14</v>
      </c>
      <c r="Y1535" s="31" t="str">
        <f t="shared" si="423"/>
        <v/>
      </c>
      <c r="Z1535" s="134">
        <v>36.07</v>
      </c>
      <c r="AA1535" s="31">
        <f t="shared" si="424"/>
        <v>36.07</v>
      </c>
      <c r="AB1535" s="31" t="str">
        <f t="shared" si="425"/>
        <v>-</v>
      </c>
    </row>
    <row r="1536" spans="1:28" x14ac:dyDescent="0.3">
      <c r="A1536" s="133">
        <v>42799.625</v>
      </c>
      <c r="B1536" s="152">
        <f t="shared" si="426"/>
        <v>3</v>
      </c>
      <c r="C1536" s="152">
        <f t="shared" si="427"/>
        <v>5</v>
      </c>
      <c r="D1536" s="152">
        <f t="shared" si="428"/>
        <v>15</v>
      </c>
      <c r="E1536" s="38" t="str">
        <f t="shared" si="429"/>
        <v>W</v>
      </c>
      <c r="F1536" s="134">
        <v>24.01</v>
      </c>
      <c r="G1536" s="38" t="str">
        <f t="shared" si="430"/>
        <v>-</v>
      </c>
      <c r="H1536" s="38">
        <f t="shared" si="431"/>
        <v>24.01</v>
      </c>
      <c r="K1536" s="133">
        <v>43164.625</v>
      </c>
      <c r="L1536" s="9">
        <f t="shared" si="414"/>
        <v>3</v>
      </c>
      <c r="M1536" s="9">
        <f t="shared" si="415"/>
        <v>5</v>
      </c>
      <c r="N1536" s="9">
        <f t="shared" si="416"/>
        <v>15</v>
      </c>
      <c r="O1536" s="31" t="str">
        <f t="shared" si="417"/>
        <v/>
      </c>
      <c r="P1536" s="134">
        <v>26.61</v>
      </c>
      <c r="Q1536" s="31">
        <f t="shared" si="418"/>
        <v>26.61</v>
      </c>
      <c r="R1536" s="31" t="str">
        <f t="shared" si="419"/>
        <v>-</v>
      </c>
      <c r="U1536" s="133">
        <v>43529.625</v>
      </c>
      <c r="V1536" s="9">
        <f t="shared" si="420"/>
        <v>3</v>
      </c>
      <c r="W1536" s="9">
        <f t="shared" si="421"/>
        <v>5</v>
      </c>
      <c r="X1536" s="9">
        <f t="shared" si="422"/>
        <v>15</v>
      </c>
      <c r="Y1536" s="31" t="str">
        <f t="shared" si="423"/>
        <v/>
      </c>
      <c r="Z1536" s="134">
        <v>35.54</v>
      </c>
      <c r="AA1536" s="31">
        <f t="shared" si="424"/>
        <v>35.54</v>
      </c>
      <c r="AB1536" s="31" t="str">
        <f t="shared" si="425"/>
        <v>-</v>
      </c>
    </row>
    <row r="1537" spans="1:28" x14ac:dyDescent="0.3">
      <c r="A1537" s="133">
        <v>42799.666666666664</v>
      </c>
      <c r="B1537" s="152">
        <f t="shared" si="426"/>
        <v>3</v>
      </c>
      <c r="C1537" s="152">
        <f t="shared" si="427"/>
        <v>5</v>
      </c>
      <c r="D1537" s="152">
        <f t="shared" si="428"/>
        <v>16</v>
      </c>
      <c r="E1537" s="38" t="str">
        <f t="shared" si="429"/>
        <v>W</v>
      </c>
      <c r="F1537" s="134">
        <v>24.58</v>
      </c>
      <c r="G1537" s="38" t="str">
        <f t="shared" si="430"/>
        <v>-</v>
      </c>
      <c r="H1537" s="38">
        <f t="shared" si="431"/>
        <v>24.58</v>
      </c>
      <c r="K1537" s="133">
        <v>43164.666666666664</v>
      </c>
      <c r="L1537" s="9">
        <f t="shared" si="414"/>
        <v>3</v>
      </c>
      <c r="M1537" s="9">
        <f t="shared" si="415"/>
        <v>5</v>
      </c>
      <c r="N1537" s="9">
        <f t="shared" si="416"/>
        <v>16</v>
      </c>
      <c r="O1537" s="31" t="str">
        <f t="shared" si="417"/>
        <v/>
      </c>
      <c r="P1537" s="134">
        <v>26.53</v>
      </c>
      <c r="Q1537" s="31">
        <f t="shared" si="418"/>
        <v>26.53</v>
      </c>
      <c r="R1537" s="31" t="str">
        <f t="shared" si="419"/>
        <v>-</v>
      </c>
      <c r="U1537" s="133">
        <v>43529.666666666664</v>
      </c>
      <c r="V1537" s="9">
        <f t="shared" si="420"/>
        <v>3</v>
      </c>
      <c r="W1537" s="9">
        <f t="shared" si="421"/>
        <v>5</v>
      </c>
      <c r="X1537" s="9">
        <f t="shared" si="422"/>
        <v>16</v>
      </c>
      <c r="Y1537" s="31" t="str">
        <f t="shared" si="423"/>
        <v/>
      </c>
      <c r="Z1537" s="134">
        <v>36.630000000000003</v>
      </c>
      <c r="AA1537" s="31">
        <f t="shared" si="424"/>
        <v>36.630000000000003</v>
      </c>
      <c r="AB1537" s="31" t="str">
        <f t="shared" si="425"/>
        <v>-</v>
      </c>
    </row>
    <row r="1538" spans="1:28" x14ac:dyDescent="0.3">
      <c r="A1538" s="133">
        <v>42799.708333333336</v>
      </c>
      <c r="B1538" s="152">
        <f t="shared" si="426"/>
        <v>3</v>
      </c>
      <c r="C1538" s="152">
        <f t="shared" si="427"/>
        <v>5</v>
      </c>
      <c r="D1538" s="152">
        <f t="shared" si="428"/>
        <v>17</v>
      </c>
      <c r="E1538" s="38" t="str">
        <f t="shared" si="429"/>
        <v>W</v>
      </c>
      <c r="F1538" s="134">
        <v>27</v>
      </c>
      <c r="G1538" s="38" t="str">
        <f t="shared" si="430"/>
        <v>-</v>
      </c>
      <c r="H1538" s="38">
        <f t="shared" si="431"/>
        <v>27</v>
      </c>
      <c r="K1538" s="133">
        <v>43164.708333333336</v>
      </c>
      <c r="L1538" s="9">
        <f t="shared" si="414"/>
        <v>3</v>
      </c>
      <c r="M1538" s="9">
        <f t="shared" si="415"/>
        <v>5</v>
      </c>
      <c r="N1538" s="9">
        <f t="shared" si="416"/>
        <v>17</v>
      </c>
      <c r="O1538" s="31" t="str">
        <f t="shared" si="417"/>
        <v/>
      </c>
      <c r="P1538" s="134">
        <v>29.54</v>
      </c>
      <c r="Q1538" s="31" t="str">
        <f t="shared" si="418"/>
        <v>-</v>
      </c>
      <c r="R1538" s="31">
        <f t="shared" si="419"/>
        <v>29.54</v>
      </c>
      <c r="U1538" s="133">
        <v>43529.708333333336</v>
      </c>
      <c r="V1538" s="9">
        <f t="shared" si="420"/>
        <v>3</v>
      </c>
      <c r="W1538" s="9">
        <f t="shared" si="421"/>
        <v>5</v>
      </c>
      <c r="X1538" s="9">
        <f t="shared" si="422"/>
        <v>17</v>
      </c>
      <c r="Y1538" s="31" t="str">
        <f t="shared" si="423"/>
        <v/>
      </c>
      <c r="Z1538" s="134">
        <v>43.02</v>
      </c>
      <c r="AA1538" s="31" t="str">
        <f t="shared" si="424"/>
        <v>-</v>
      </c>
      <c r="AB1538" s="31">
        <f t="shared" si="425"/>
        <v>43.02</v>
      </c>
    </row>
    <row r="1539" spans="1:28" x14ac:dyDescent="0.3">
      <c r="A1539" s="133">
        <v>42799.75</v>
      </c>
      <c r="B1539" s="152">
        <f t="shared" si="426"/>
        <v>3</v>
      </c>
      <c r="C1539" s="152">
        <f t="shared" si="427"/>
        <v>5</v>
      </c>
      <c r="D1539" s="152">
        <f t="shared" si="428"/>
        <v>18</v>
      </c>
      <c r="E1539" s="38" t="str">
        <f t="shared" si="429"/>
        <v>W</v>
      </c>
      <c r="F1539" s="134">
        <v>36.799999999999997</v>
      </c>
      <c r="G1539" s="38" t="str">
        <f t="shared" si="430"/>
        <v>-</v>
      </c>
      <c r="H1539" s="38">
        <f t="shared" si="431"/>
        <v>36.799999999999997</v>
      </c>
      <c r="K1539" s="133">
        <v>43164.75</v>
      </c>
      <c r="L1539" s="9">
        <f t="shared" si="414"/>
        <v>3</v>
      </c>
      <c r="M1539" s="9">
        <f t="shared" si="415"/>
        <v>5</v>
      </c>
      <c r="N1539" s="9">
        <f t="shared" si="416"/>
        <v>18</v>
      </c>
      <c r="O1539" s="31" t="str">
        <f t="shared" si="417"/>
        <v/>
      </c>
      <c r="P1539" s="134">
        <v>36.97</v>
      </c>
      <c r="Q1539" s="31" t="str">
        <f t="shared" si="418"/>
        <v>-</v>
      </c>
      <c r="R1539" s="31">
        <f t="shared" si="419"/>
        <v>36.97</v>
      </c>
      <c r="U1539" s="133">
        <v>43529.75</v>
      </c>
      <c r="V1539" s="9">
        <f t="shared" si="420"/>
        <v>3</v>
      </c>
      <c r="W1539" s="9">
        <f t="shared" si="421"/>
        <v>5</v>
      </c>
      <c r="X1539" s="9">
        <f t="shared" si="422"/>
        <v>18</v>
      </c>
      <c r="Y1539" s="31" t="str">
        <f t="shared" si="423"/>
        <v/>
      </c>
      <c r="Z1539" s="134">
        <v>53.76</v>
      </c>
      <c r="AA1539" s="31" t="str">
        <f t="shared" si="424"/>
        <v>-</v>
      </c>
      <c r="AB1539" s="31">
        <f t="shared" si="425"/>
        <v>53.76</v>
      </c>
    </row>
    <row r="1540" spans="1:28" x14ac:dyDescent="0.3">
      <c r="A1540" s="133">
        <v>42799.791666666664</v>
      </c>
      <c r="B1540" s="152">
        <f t="shared" si="426"/>
        <v>3</v>
      </c>
      <c r="C1540" s="152">
        <f t="shared" si="427"/>
        <v>5</v>
      </c>
      <c r="D1540" s="152">
        <f t="shared" si="428"/>
        <v>19</v>
      </c>
      <c r="E1540" s="38" t="str">
        <f t="shared" si="429"/>
        <v>W</v>
      </c>
      <c r="F1540" s="134">
        <v>38.44</v>
      </c>
      <c r="G1540" s="38" t="str">
        <f t="shared" si="430"/>
        <v>-</v>
      </c>
      <c r="H1540" s="38">
        <f t="shared" si="431"/>
        <v>38.44</v>
      </c>
      <c r="K1540" s="133">
        <v>43164.791666666664</v>
      </c>
      <c r="L1540" s="9">
        <f t="shared" si="414"/>
        <v>3</v>
      </c>
      <c r="M1540" s="9">
        <f t="shared" si="415"/>
        <v>5</v>
      </c>
      <c r="N1540" s="9">
        <f t="shared" si="416"/>
        <v>19</v>
      </c>
      <c r="O1540" s="31" t="str">
        <f t="shared" si="417"/>
        <v/>
      </c>
      <c r="P1540" s="134">
        <v>37.229999999999997</v>
      </c>
      <c r="Q1540" s="31" t="str">
        <f t="shared" si="418"/>
        <v>-</v>
      </c>
      <c r="R1540" s="31">
        <f t="shared" si="419"/>
        <v>37.229999999999997</v>
      </c>
      <c r="U1540" s="133">
        <v>43529.791666666664</v>
      </c>
      <c r="V1540" s="9">
        <f t="shared" si="420"/>
        <v>3</v>
      </c>
      <c r="W1540" s="9">
        <f t="shared" si="421"/>
        <v>5</v>
      </c>
      <c r="X1540" s="9">
        <f t="shared" si="422"/>
        <v>19</v>
      </c>
      <c r="Y1540" s="31" t="str">
        <f t="shared" si="423"/>
        <v/>
      </c>
      <c r="Z1540" s="134">
        <v>56.52</v>
      </c>
      <c r="AA1540" s="31" t="str">
        <f t="shared" si="424"/>
        <v>-</v>
      </c>
      <c r="AB1540" s="31">
        <f t="shared" si="425"/>
        <v>56.52</v>
      </c>
    </row>
    <row r="1541" spans="1:28" x14ac:dyDescent="0.3">
      <c r="A1541" s="133">
        <v>42799.833333333336</v>
      </c>
      <c r="B1541" s="152">
        <f t="shared" si="426"/>
        <v>3</v>
      </c>
      <c r="C1541" s="152">
        <f t="shared" si="427"/>
        <v>5</v>
      </c>
      <c r="D1541" s="152">
        <f t="shared" si="428"/>
        <v>20</v>
      </c>
      <c r="E1541" s="38" t="str">
        <f t="shared" si="429"/>
        <v>W</v>
      </c>
      <c r="F1541" s="134">
        <v>36.07</v>
      </c>
      <c r="G1541" s="38" t="str">
        <f t="shared" si="430"/>
        <v>-</v>
      </c>
      <c r="H1541" s="38">
        <f t="shared" si="431"/>
        <v>36.07</v>
      </c>
      <c r="K1541" s="133">
        <v>43164.833333333336</v>
      </c>
      <c r="L1541" s="9">
        <f t="shared" si="414"/>
        <v>3</v>
      </c>
      <c r="M1541" s="9">
        <f t="shared" si="415"/>
        <v>5</v>
      </c>
      <c r="N1541" s="9">
        <f t="shared" si="416"/>
        <v>20</v>
      </c>
      <c r="O1541" s="31" t="str">
        <f t="shared" si="417"/>
        <v/>
      </c>
      <c r="P1541" s="134">
        <v>35.67</v>
      </c>
      <c r="Q1541" s="31" t="str">
        <f t="shared" si="418"/>
        <v>-</v>
      </c>
      <c r="R1541" s="31">
        <f t="shared" si="419"/>
        <v>35.67</v>
      </c>
      <c r="U1541" s="133">
        <v>43529.833333333336</v>
      </c>
      <c r="V1541" s="9">
        <f t="shared" si="420"/>
        <v>3</v>
      </c>
      <c r="W1541" s="9">
        <f t="shared" si="421"/>
        <v>5</v>
      </c>
      <c r="X1541" s="9">
        <f t="shared" si="422"/>
        <v>20</v>
      </c>
      <c r="Y1541" s="31" t="str">
        <f t="shared" si="423"/>
        <v/>
      </c>
      <c r="Z1541" s="134">
        <v>52.44</v>
      </c>
      <c r="AA1541" s="31" t="str">
        <f t="shared" si="424"/>
        <v>-</v>
      </c>
      <c r="AB1541" s="31">
        <f t="shared" si="425"/>
        <v>52.44</v>
      </c>
    </row>
    <row r="1542" spans="1:28" x14ac:dyDescent="0.3">
      <c r="A1542" s="133">
        <v>42799.875</v>
      </c>
      <c r="B1542" s="152">
        <f t="shared" si="426"/>
        <v>3</v>
      </c>
      <c r="C1542" s="152">
        <f t="shared" si="427"/>
        <v>5</v>
      </c>
      <c r="D1542" s="152">
        <f t="shared" si="428"/>
        <v>21</v>
      </c>
      <c r="E1542" s="38" t="str">
        <f t="shared" si="429"/>
        <v>W</v>
      </c>
      <c r="F1542" s="134">
        <v>30.63</v>
      </c>
      <c r="G1542" s="38" t="str">
        <f t="shared" si="430"/>
        <v>-</v>
      </c>
      <c r="H1542" s="38">
        <f t="shared" si="431"/>
        <v>30.63</v>
      </c>
      <c r="K1542" s="133">
        <v>43164.875</v>
      </c>
      <c r="L1542" s="9">
        <f t="shared" si="414"/>
        <v>3</v>
      </c>
      <c r="M1542" s="9">
        <f t="shared" si="415"/>
        <v>5</v>
      </c>
      <c r="N1542" s="9">
        <f t="shared" si="416"/>
        <v>21</v>
      </c>
      <c r="O1542" s="31" t="str">
        <f t="shared" si="417"/>
        <v/>
      </c>
      <c r="P1542" s="134">
        <v>35.85</v>
      </c>
      <c r="Q1542" s="31" t="str">
        <f t="shared" si="418"/>
        <v>-</v>
      </c>
      <c r="R1542" s="31">
        <f t="shared" si="419"/>
        <v>35.85</v>
      </c>
      <c r="U1542" s="133">
        <v>43529.875</v>
      </c>
      <c r="V1542" s="9">
        <f t="shared" si="420"/>
        <v>3</v>
      </c>
      <c r="W1542" s="9">
        <f t="shared" si="421"/>
        <v>5</v>
      </c>
      <c r="X1542" s="9">
        <f t="shared" si="422"/>
        <v>21</v>
      </c>
      <c r="Y1542" s="31" t="str">
        <f t="shared" si="423"/>
        <v/>
      </c>
      <c r="Z1542" s="134">
        <v>46.63</v>
      </c>
      <c r="AA1542" s="31" t="str">
        <f t="shared" si="424"/>
        <v>-</v>
      </c>
      <c r="AB1542" s="31">
        <f t="shared" si="425"/>
        <v>46.63</v>
      </c>
    </row>
    <row r="1543" spans="1:28" x14ac:dyDescent="0.3">
      <c r="A1543" s="133">
        <v>42799.916666666664</v>
      </c>
      <c r="B1543" s="152">
        <f t="shared" si="426"/>
        <v>3</v>
      </c>
      <c r="C1543" s="152">
        <f t="shared" si="427"/>
        <v>5</v>
      </c>
      <c r="D1543" s="152">
        <f t="shared" si="428"/>
        <v>22</v>
      </c>
      <c r="E1543" s="38" t="str">
        <f t="shared" si="429"/>
        <v>W</v>
      </c>
      <c r="F1543" s="134">
        <v>26.08</v>
      </c>
      <c r="G1543" s="38" t="str">
        <f t="shared" si="430"/>
        <v>-</v>
      </c>
      <c r="H1543" s="38">
        <f t="shared" si="431"/>
        <v>26.08</v>
      </c>
      <c r="K1543" s="133">
        <v>43164.916666666664</v>
      </c>
      <c r="L1543" s="9">
        <f t="shared" si="414"/>
        <v>3</v>
      </c>
      <c r="M1543" s="9">
        <f t="shared" si="415"/>
        <v>5</v>
      </c>
      <c r="N1543" s="9">
        <f t="shared" si="416"/>
        <v>22</v>
      </c>
      <c r="O1543" s="31" t="str">
        <f t="shared" si="417"/>
        <v/>
      </c>
      <c r="P1543" s="134">
        <v>30.34</v>
      </c>
      <c r="Q1543" s="31" t="str">
        <f t="shared" si="418"/>
        <v>-</v>
      </c>
      <c r="R1543" s="31">
        <f t="shared" si="419"/>
        <v>30.34</v>
      </c>
      <c r="U1543" s="133">
        <v>43529.916666666664</v>
      </c>
      <c r="V1543" s="9">
        <f t="shared" si="420"/>
        <v>3</v>
      </c>
      <c r="W1543" s="9">
        <f t="shared" si="421"/>
        <v>5</v>
      </c>
      <c r="X1543" s="9">
        <f t="shared" si="422"/>
        <v>22</v>
      </c>
      <c r="Y1543" s="31" t="str">
        <f t="shared" si="423"/>
        <v/>
      </c>
      <c r="Z1543" s="134">
        <v>42.17</v>
      </c>
      <c r="AA1543" s="31" t="str">
        <f t="shared" si="424"/>
        <v>-</v>
      </c>
      <c r="AB1543" s="31">
        <f t="shared" si="425"/>
        <v>42.17</v>
      </c>
    </row>
    <row r="1544" spans="1:28" x14ac:dyDescent="0.3">
      <c r="A1544" s="133">
        <v>42799.958333333336</v>
      </c>
      <c r="B1544" s="152">
        <f t="shared" si="426"/>
        <v>3</v>
      </c>
      <c r="C1544" s="152">
        <f t="shared" si="427"/>
        <v>5</v>
      </c>
      <c r="D1544" s="152">
        <f t="shared" si="428"/>
        <v>23</v>
      </c>
      <c r="E1544" s="38" t="str">
        <f t="shared" si="429"/>
        <v>W</v>
      </c>
      <c r="F1544" s="134">
        <v>25.15</v>
      </c>
      <c r="G1544" s="38" t="str">
        <f t="shared" si="430"/>
        <v>-</v>
      </c>
      <c r="H1544" s="38">
        <f t="shared" si="431"/>
        <v>25.15</v>
      </c>
      <c r="K1544" s="133">
        <v>43164.958333333336</v>
      </c>
      <c r="L1544" s="9">
        <f t="shared" si="414"/>
        <v>3</v>
      </c>
      <c r="M1544" s="9">
        <f t="shared" si="415"/>
        <v>5</v>
      </c>
      <c r="N1544" s="9">
        <f t="shared" si="416"/>
        <v>23</v>
      </c>
      <c r="O1544" s="31" t="str">
        <f t="shared" si="417"/>
        <v/>
      </c>
      <c r="P1544" s="134">
        <v>26.93</v>
      </c>
      <c r="Q1544" s="31" t="str">
        <f t="shared" si="418"/>
        <v>-</v>
      </c>
      <c r="R1544" s="31">
        <f t="shared" si="419"/>
        <v>26.93</v>
      </c>
      <c r="U1544" s="133">
        <v>43529.958333333336</v>
      </c>
      <c r="V1544" s="9">
        <f t="shared" si="420"/>
        <v>3</v>
      </c>
      <c r="W1544" s="9">
        <f t="shared" si="421"/>
        <v>5</v>
      </c>
      <c r="X1544" s="9">
        <f t="shared" si="422"/>
        <v>23</v>
      </c>
      <c r="Y1544" s="31" t="str">
        <f t="shared" si="423"/>
        <v/>
      </c>
      <c r="Z1544" s="134">
        <v>37.869999999999997</v>
      </c>
      <c r="AA1544" s="31" t="str">
        <f t="shared" si="424"/>
        <v>-</v>
      </c>
      <c r="AB1544" s="31">
        <f t="shared" si="425"/>
        <v>37.869999999999997</v>
      </c>
    </row>
    <row r="1545" spans="1:28" x14ac:dyDescent="0.3">
      <c r="A1545" s="133">
        <v>42800</v>
      </c>
      <c r="B1545" s="152">
        <f t="shared" si="426"/>
        <v>3</v>
      </c>
      <c r="C1545" s="152">
        <f t="shared" si="427"/>
        <v>6</v>
      </c>
      <c r="D1545" s="152">
        <f t="shared" si="428"/>
        <v>0</v>
      </c>
      <c r="E1545" s="38" t="str">
        <f t="shared" si="429"/>
        <v/>
      </c>
      <c r="F1545" s="134">
        <v>23.88</v>
      </c>
      <c r="G1545" s="38" t="str">
        <f t="shared" si="430"/>
        <v>-</v>
      </c>
      <c r="H1545" s="38">
        <f t="shared" si="431"/>
        <v>23.88</v>
      </c>
      <c r="K1545" s="133">
        <v>43165</v>
      </c>
      <c r="L1545" s="9">
        <f t="shared" ref="L1545:L1608" si="432">MONTH(K1545)</f>
        <v>3</v>
      </c>
      <c r="M1545" s="9">
        <f t="shared" ref="M1545:M1608" si="433">DAY(K1545)</f>
        <v>6</v>
      </c>
      <c r="N1545" s="9">
        <f t="shared" ref="N1545:N1608" si="434">HOUR(K1545)</f>
        <v>0</v>
      </c>
      <c r="O1545" s="31" t="str">
        <f t="shared" ref="O1545:O1608" si="435">IF(WEEKDAY(K1545,2)&gt;5,"W","")</f>
        <v/>
      </c>
      <c r="P1545" s="134">
        <v>25.98</v>
      </c>
      <c r="Q1545" s="31" t="str">
        <f t="shared" ref="Q1545:Q1608" si="436">IF(AND($L1545&gt;=$L$5,$L1545&lt;=$M$5),IF($O1545&lt;&gt;"W",IF(AND($N1545&gt;=$N$5,$N1545&lt;$P$5),$P1545,"-"),"-"),"-")</f>
        <v>-</v>
      </c>
      <c r="R1545" s="31">
        <f t="shared" ref="R1545:R1608" si="437">IF(Q1545="-",P1545,"-")</f>
        <v>25.98</v>
      </c>
      <c r="U1545" s="133">
        <v>43530</v>
      </c>
      <c r="V1545" s="9">
        <f t="shared" ref="V1545:V1608" si="438">MONTH(U1545)</f>
        <v>3</v>
      </c>
      <c r="W1545" s="9">
        <f t="shared" ref="W1545:W1608" si="439">DAY(U1545)</f>
        <v>6</v>
      </c>
      <c r="X1545" s="9">
        <f t="shared" ref="X1545:X1608" si="440">HOUR(U1545)</f>
        <v>0</v>
      </c>
      <c r="Y1545" s="31" t="str">
        <f t="shared" ref="Y1545:Y1608" si="441">IF(WEEKDAY(U1545,2)&gt;5,"W","")</f>
        <v/>
      </c>
      <c r="Z1545" s="134">
        <v>35.97</v>
      </c>
      <c r="AA1545" s="31" t="str">
        <f t="shared" ref="AA1545:AA1608" si="442">IF(AND($V1545&gt;=$V$5,$V1545&lt;=$W$5),IF($Y1545&lt;&gt;"W",IF(AND($X1545&gt;=$X$5,$X1545&lt;$Z$5),$Z1545,"-"),"-"),"-")</f>
        <v>-</v>
      </c>
      <c r="AB1545" s="31">
        <f t="shared" ref="AB1545:AB1608" si="443">IF(AA1545="-",Z1545,"-")</f>
        <v>35.97</v>
      </c>
    </row>
    <row r="1546" spans="1:28" x14ac:dyDescent="0.3">
      <c r="A1546" s="133">
        <v>42800.041666666664</v>
      </c>
      <c r="B1546" s="152">
        <f t="shared" ref="B1546:B1609" si="444">MONTH(A1546)</f>
        <v>3</v>
      </c>
      <c r="C1546" s="152">
        <f t="shared" ref="C1546:C1609" si="445">DAY(A1546)</f>
        <v>6</v>
      </c>
      <c r="D1546" s="152">
        <f t="shared" ref="D1546:D1609" si="446">HOUR(A1546)</f>
        <v>1</v>
      </c>
      <c r="E1546" s="38" t="str">
        <f t="shared" ref="E1546:E1609" si="447">IF(WEEKDAY(A1546,2)&gt;5,"W","")</f>
        <v/>
      </c>
      <c r="F1546" s="134">
        <v>23.6</v>
      </c>
      <c r="G1546" s="38" t="str">
        <f t="shared" ref="G1546:G1609" si="448">IF(AND($B1546&gt;=$B$5,$B1546&lt;=$C$5),IF($E1546&lt;&gt;"W",IF(AND($D1546&gt;=$D$5,$D1546&lt;$F$5),$F1546,"-"),"-"),"-")</f>
        <v>-</v>
      </c>
      <c r="H1546" s="38">
        <f t="shared" ref="H1546:H1609" si="449">IF(G1546="-",F1546,"-")</f>
        <v>23.6</v>
      </c>
      <c r="K1546" s="133">
        <v>43165.041666666664</v>
      </c>
      <c r="L1546" s="9">
        <f t="shared" si="432"/>
        <v>3</v>
      </c>
      <c r="M1546" s="9">
        <f t="shared" si="433"/>
        <v>6</v>
      </c>
      <c r="N1546" s="9">
        <f t="shared" si="434"/>
        <v>1</v>
      </c>
      <c r="O1546" s="31" t="str">
        <f t="shared" si="435"/>
        <v/>
      </c>
      <c r="P1546" s="134">
        <v>25.48</v>
      </c>
      <c r="Q1546" s="31" t="str">
        <f t="shared" si="436"/>
        <v>-</v>
      </c>
      <c r="R1546" s="31">
        <f t="shared" si="437"/>
        <v>25.48</v>
      </c>
      <c r="U1546" s="133">
        <v>43530.041666666664</v>
      </c>
      <c r="V1546" s="9">
        <f t="shared" si="438"/>
        <v>3</v>
      </c>
      <c r="W1546" s="9">
        <f t="shared" si="439"/>
        <v>6</v>
      </c>
      <c r="X1546" s="9">
        <f t="shared" si="440"/>
        <v>1</v>
      </c>
      <c r="Y1546" s="31" t="str">
        <f t="shared" si="441"/>
        <v/>
      </c>
      <c r="Z1546" s="134">
        <v>36.14</v>
      </c>
      <c r="AA1546" s="31" t="str">
        <f t="shared" si="442"/>
        <v>-</v>
      </c>
      <c r="AB1546" s="31">
        <f t="shared" si="443"/>
        <v>36.14</v>
      </c>
    </row>
    <row r="1547" spans="1:28" x14ac:dyDescent="0.3">
      <c r="A1547" s="133">
        <v>42800.083333333336</v>
      </c>
      <c r="B1547" s="152">
        <f t="shared" si="444"/>
        <v>3</v>
      </c>
      <c r="C1547" s="152">
        <f t="shared" si="445"/>
        <v>6</v>
      </c>
      <c r="D1547" s="152">
        <f t="shared" si="446"/>
        <v>2</v>
      </c>
      <c r="E1547" s="38" t="str">
        <f t="shared" si="447"/>
        <v/>
      </c>
      <c r="F1547" s="134">
        <v>23.33</v>
      </c>
      <c r="G1547" s="38" t="str">
        <f t="shared" si="448"/>
        <v>-</v>
      </c>
      <c r="H1547" s="38">
        <f t="shared" si="449"/>
        <v>23.33</v>
      </c>
      <c r="K1547" s="133">
        <v>43165.083333333336</v>
      </c>
      <c r="L1547" s="9">
        <f t="shared" si="432"/>
        <v>3</v>
      </c>
      <c r="M1547" s="9">
        <f t="shared" si="433"/>
        <v>6</v>
      </c>
      <c r="N1547" s="9">
        <f t="shared" si="434"/>
        <v>2</v>
      </c>
      <c r="O1547" s="31" t="str">
        <f t="shared" si="435"/>
        <v/>
      </c>
      <c r="P1547" s="134">
        <v>24.92</v>
      </c>
      <c r="Q1547" s="31" t="str">
        <f t="shared" si="436"/>
        <v>-</v>
      </c>
      <c r="R1547" s="31">
        <f t="shared" si="437"/>
        <v>24.92</v>
      </c>
      <c r="U1547" s="133">
        <v>43530.083333333336</v>
      </c>
      <c r="V1547" s="9">
        <f t="shared" si="438"/>
        <v>3</v>
      </c>
      <c r="W1547" s="9">
        <f t="shared" si="439"/>
        <v>6</v>
      </c>
      <c r="X1547" s="9">
        <f t="shared" si="440"/>
        <v>2</v>
      </c>
      <c r="Y1547" s="31" t="str">
        <f t="shared" si="441"/>
        <v/>
      </c>
      <c r="Z1547" s="134">
        <v>36.71</v>
      </c>
      <c r="AA1547" s="31" t="str">
        <f t="shared" si="442"/>
        <v>-</v>
      </c>
      <c r="AB1547" s="31">
        <f t="shared" si="443"/>
        <v>36.71</v>
      </c>
    </row>
    <row r="1548" spans="1:28" x14ac:dyDescent="0.3">
      <c r="A1548" s="133">
        <v>42800.125</v>
      </c>
      <c r="B1548" s="152">
        <f t="shared" si="444"/>
        <v>3</v>
      </c>
      <c r="C1548" s="152">
        <f t="shared" si="445"/>
        <v>6</v>
      </c>
      <c r="D1548" s="152">
        <f t="shared" si="446"/>
        <v>3</v>
      </c>
      <c r="E1548" s="38" t="str">
        <f t="shared" si="447"/>
        <v/>
      </c>
      <c r="F1548" s="134">
        <v>23.56</v>
      </c>
      <c r="G1548" s="38" t="str">
        <f t="shared" si="448"/>
        <v>-</v>
      </c>
      <c r="H1548" s="38">
        <f t="shared" si="449"/>
        <v>23.56</v>
      </c>
      <c r="K1548" s="133">
        <v>43165.125</v>
      </c>
      <c r="L1548" s="9">
        <f t="shared" si="432"/>
        <v>3</v>
      </c>
      <c r="M1548" s="9">
        <f t="shared" si="433"/>
        <v>6</v>
      </c>
      <c r="N1548" s="9">
        <f t="shared" si="434"/>
        <v>3</v>
      </c>
      <c r="O1548" s="31" t="str">
        <f t="shared" si="435"/>
        <v/>
      </c>
      <c r="P1548" s="134">
        <v>25.46</v>
      </c>
      <c r="Q1548" s="31" t="str">
        <f t="shared" si="436"/>
        <v>-</v>
      </c>
      <c r="R1548" s="31">
        <f t="shared" si="437"/>
        <v>25.46</v>
      </c>
      <c r="U1548" s="133">
        <v>43530.125</v>
      </c>
      <c r="V1548" s="9">
        <f t="shared" si="438"/>
        <v>3</v>
      </c>
      <c r="W1548" s="9">
        <f t="shared" si="439"/>
        <v>6</v>
      </c>
      <c r="X1548" s="9">
        <f t="shared" si="440"/>
        <v>3</v>
      </c>
      <c r="Y1548" s="31" t="str">
        <f t="shared" si="441"/>
        <v/>
      </c>
      <c r="Z1548" s="134">
        <v>37.880000000000003</v>
      </c>
      <c r="AA1548" s="31" t="str">
        <f t="shared" si="442"/>
        <v>-</v>
      </c>
      <c r="AB1548" s="31">
        <f t="shared" si="443"/>
        <v>37.880000000000003</v>
      </c>
    </row>
    <row r="1549" spans="1:28" x14ac:dyDescent="0.3">
      <c r="A1549" s="133">
        <v>42800.166666666664</v>
      </c>
      <c r="B1549" s="152">
        <f t="shared" si="444"/>
        <v>3</v>
      </c>
      <c r="C1549" s="152">
        <f t="shared" si="445"/>
        <v>6</v>
      </c>
      <c r="D1549" s="152">
        <f t="shared" si="446"/>
        <v>4</v>
      </c>
      <c r="E1549" s="38" t="str">
        <f t="shared" si="447"/>
        <v/>
      </c>
      <c r="F1549" s="134">
        <v>25.06</v>
      </c>
      <c r="G1549" s="38" t="str">
        <f t="shared" si="448"/>
        <v>-</v>
      </c>
      <c r="H1549" s="38">
        <f t="shared" si="449"/>
        <v>25.06</v>
      </c>
      <c r="K1549" s="133">
        <v>43165.166666666664</v>
      </c>
      <c r="L1549" s="9">
        <f t="shared" si="432"/>
        <v>3</v>
      </c>
      <c r="M1549" s="9">
        <f t="shared" si="433"/>
        <v>6</v>
      </c>
      <c r="N1549" s="9">
        <f t="shared" si="434"/>
        <v>4</v>
      </c>
      <c r="O1549" s="31" t="str">
        <f t="shared" si="435"/>
        <v/>
      </c>
      <c r="P1549" s="134">
        <v>26.69</v>
      </c>
      <c r="Q1549" s="31" t="str">
        <f t="shared" si="436"/>
        <v>-</v>
      </c>
      <c r="R1549" s="31">
        <f t="shared" si="437"/>
        <v>26.69</v>
      </c>
      <c r="U1549" s="133">
        <v>43530.166666666664</v>
      </c>
      <c r="V1549" s="9">
        <f t="shared" si="438"/>
        <v>3</v>
      </c>
      <c r="W1549" s="9">
        <f t="shared" si="439"/>
        <v>6</v>
      </c>
      <c r="X1549" s="9">
        <f t="shared" si="440"/>
        <v>4</v>
      </c>
      <c r="Y1549" s="31" t="str">
        <f t="shared" si="441"/>
        <v/>
      </c>
      <c r="Z1549" s="134">
        <v>40.71</v>
      </c>
      <c r="AA1549" s="31" t="str">
        <f t="shared" si="442"/>
        <v>-</v>
      </c>
      <c r="AB1549" s="31">
        <f t="shared" si="443"/>
        <v>40.71</v>
      </c>
    </row>
    <row r="1550" spans="1:28" x14ac:dyDescent="0.3">
      <c r="A1550" s="133">
        <v>42800.208333333336</v>
      </c>
      <c r="B1550" s="152">
        <f t="shared" si="444"/>
        <v>3</v>
      </c>
      <c r="C1550" s="152">
        <f t="shared" si="445"/>
        <v>6</v>
      </c>
      <c r="D1550" s="152">
        <f t="shared" si="446"/>
        <v>5</v>
      </c>
      <c r="E1550" s="38" t="str">
        <f t="shared" si="447"/>
        <v/>
      </c>
      <c r="F1550" s="134">
        <v>29.06</v>
      </c>
      <c r="G1550" s="38" t="str">
        <f t="shared" si="448"/>
        <v>-</v>
      </c>
      <c r="H1550" s="38">
        <f t="shared" si="449"/>
        <v>29.06</v>
      </c>
      <c r="K1550" s="133">
        <v>43165.208333333336</v>
      </c>
      <c r="L1550" s="9">
        <f t="shared" si="432"/>
        <v>3</v>
      </c>
      <c r="M1550" s="9">
        <f t="shared" si="433"/>
        <v>6</v>
      </c>
      <c r="N1550" s="9">
        <f t="shared" si="434"/>
        <v>5</v>
      </c>
      <c r="O1550" s="31" t="str">
        <f t="shared" si="435"/>
        <v/>
      </c>
      <c r="P1550" s="134">
        <v>31.95</v>
      </c>
      <c r="Q1550" s="31" t="str">
        <f t="shared" si="436"/>
        <v>-</v>
      </c>
      <c r="R1550" s="31">
        <f t="shared" si="437"/>
        <v>31.95</v>
      </c>
      <c r="U1550" s="133">
        <v>43530.208333333336</v>
      </c>
      <c r="V1550" s="9">
        <f t="shared" si="438"/>
        <v>3</v>
      </c>
      <c r="W1550" s="9">
        <f t="shared" si="439"/>
        <v>6</v>
      </c>
      <c r="X1550" s="9">
        <f t="shared" si="440"/>
        <v>5</v>
      </c>
      <c r="Y1550" s="31" t="str">
        <f t="shared" si="441"/>
        <v/>
      </c>
      <c r="Z1550" s="134">
        <v>46.34</v>
      </c>
      <c r="AA1550" s="31" t="str">
        <f t="shared" si="442"/>
        <v>-</v>
      </c>
      <c r="AB1550" s="31">
        <f t="shared" si="443"/>
        <v>46.34</v>
      </c>
    </row>
    <row r="1551" spans="1:28" x14ac:dyDescent="0.3">
      <c r="A1551" s="133">
        <v>42800.25</v>
      </c>
      <c r="B1551" s="152">
        <f t="shared" si="444"/>
        <v>3</v>
      </c>
      <c r="C1551" s="152">
        <f t="shared" si="445"/>
        <v>6</v>
      </c>
      <c r="D1551" s="152">
        <f t="shared" si="446"/>
        <v>6</v>
      </c>
      <c r="E1551" s="38" t="str">
        <f t="shared" si="447"/>
        <v/>
      </c>
      <c r="F1551" s="134">
        <v>40.840000000000003</v>
      </c>
      <c r="G1551" s="38" t="str">
        <f t="shared" si="448"/>
        <v>-</v>
      </c>
      <c r="H1551" s="38">
        <f t="shared" si="449"/>
        <v>40.840000000000003</v>
      </c>
      <c r="K1551" s="133">
        <v>43165.25</v>
      </c>
      <c r="L1551" s="9">
        <f t="shared" si="432"/>
        <v>3</v>
      </c>
      <c r="M1551" s="9">
        <f t="shared" si="433"/>
        <v>6</v>
      </c>
      <c r="N1551" s="9">
        <f t="shared" si="434"/>
        <v>6</v>
      </c>
      <c r="O1551" s="31" t="str">
        <f t="shared" si="435"/>
        <v/>
      </c>
      <c r="P1551" s="134">
        <v>44.32</v>
      </c>
      <c r="Q1551" s="31" t="str">
        <f t="shared" si="436"/>
        <v>-</v>
      </c>
      <c r="R1551" s="31">
        <f t="shared" si="437"/>
        <v>44.32</v>
      </c>
      <c r="U1551" s="133">
        <v>43530.25</v>
      </c>
      <c r="V1551" s="9">
        <f t="shared" si="438"/>
        <v>3</v>
      </c>
      <c r="W1551" s="9">
        <f t="shared" si="439"/>
        <v>6</v>
      </c>
      <c r="X1551" s="9">
        <f t="shared" si="440"/>
        <v>6</v>
      </c>
      <c r="Y1551" s="31" t="str">
        <f t="shared" si="441"/>
        <v/>
      </c>
      <c r="Z1551" s="134">
        <v>63.26</v>
      </c>
      <c r="AA1551" s="31" t="str">
        <f t="shared" si="442"/>
        <v>-</v>
      </c>
      <c r="AB1551" s="31">
        <f t="shared" si="443"/>
        <v>63.26</v>
      </c>
    </row>
    <row r="1552" spans="1:28" x14ac:dyDescent="0.3">
      <c r="A1552" s="133">
        <v>42800.291666666664</v>
      </c>
      <c r="B1552" s="152">
        <f t="shared" si="444"/>
        <v>3</v>
      </c>
      <c r="C1552" s="152">
        <f t="shared" si="445"/>
        <v>6</v>
      </c>
      <c r="D1552" s="152">
        <f t="shared" si="446"/>
        <v>7</v>
      </c>
      <c r="E1552" s="38" t="str">
        <f t="shared" si="447"/>
        <v/>
      </c>
      <c r="F1552" s="134">
        <v>40.590000000000003</v>
      </c>
      <c r="G1552" s="38" t="str">
        <f t="shared" si="448"/>
        <v>-</v>
      </c>
      <c r="H1552" s="38">
        <f t="shared" si="449"/>
        <v>40.590000000000003</v>
      </c>
      <c r="K1552" s="133">
        <v>43165.291666666664</v>
      </c>
      <c r="L1552" s="9">
        <f t="shared" si="432"/>
        <v>3</v>
      </c>
      <c r="M1552" s="9">
        <f t="shared" si="433"/>
        <v>6</v>
      </c>
      <c r="N1552" s="9">
        <f t="shared" si="434"/>
        <v>7</v>
      </c>
      <c r="O1552" s="31" t="str">
        <f t="shared" si="435"/>
        <v/>
      </c>
      <c r="P1552" s="134">
        <v>41.61</v>
      </c>
      <c r="Q1552" s="31" t="str">
        <f t="shared" si="436"/>
        <v>-</v>
      </c>
      <c r="R1552" s="31">
        <f t="shared" si="437"/>
        <v>41.61</v>
      </c>
      <c r="U1552" s="133">
        <v>43530.291666666664</v>
      </c>
      <c r="V1552" s="9">
        <f t="shared" si="438"/>
        <v>3</v>
      </c>
      <c r="W1552" s="9">
        <f t="shared" si="439"/>
        <v>6</v>
      </c>
      <c r="X1552" s="9">
        <f t="shared" si="440"/>
        <v>7</v>
      </c>
      <c r="Y1552" s="31" t="str">
        <f t="shared" si="441"/>
        <v/>
      </c>
      <c r="Z1552" s="134">
        <v>71.92</v>
      </c>
      <c r="AA1552" s="31" t="str">
        <f t="shared" si="442"/>
        <v>-</v>
      </c>
      <c r="AB1552" s="31">
        <f t="shared" si="443"/>
        <v>71.92</v>
      </c>
    </row>
    <row r="1553" spans="1:28" x14ac:dyDescent="0.3">
      <c r="A1553" s="133">
        <v>42800.333333333336</v>
      </c>
      <c r="B1553" s="152">
        <f t="shared" si="444"/>
        <v>3</v>
      </c>
      <c r="C1553" s="152">
        <f t="shared" si="445"/>
        <v>6</v>
      </c>
      <c r="D1553" s="152">
        <f t="shared" si="446"/>
        <v>8</v>
      </c>
      <c r="E1553" s="38" t="str">
        <f t="shared" si="447"/>
        <v/>
      </c>
      <c r="F1553" s="134">
        <v>33.76</v>
      </c>
      <c r="G1553" s="38">
        <f t="shared" si="448"/>
        <v>33.76</v>
      </c>
      <c r="H1553" s="38" t="str">
        <f t="shared" si="449"/>
        <v>-</v>
      </c>
      <c r="K1553" s="133">
        <v>43165.333333333336</v>
      </c>
      <c r="L1553" s="9">
        <f t="shared" si="432"/>
        <v>3</v>
      </c>
      <c r="M1553" s="9">
        <f t="shared" si="433"/>
        <v>6</v>
      </c>
      <c r="N1553" s="9">
        <f t="shared" si="434"/>
        <v>8</v>
      </c>
      <c r="O1553" s="31" t="str">
        <f t="shared" si="435"/>
        <v/>
      </c>
      <c r="P1553" s="134">
        <v>37.54</v>
      </c>
      <c r="Q1553" s="31">
        <f t="shared" si="436"/>
        <v>37.54</v>
      </c>
      <c r="R1553" s="31" t="str">
        <f t="shared" si="437"/>
        <v>-</v>
      </c>
      <c r="U1553" s="133">
        <v>43530.333333333336</v>
      </c>
      <c r="V1553" s="9">
        <f t="shared" si="438"/>
        <v>3</v>
      </c>
      <c r="W1553" s="9">
        <f t="shared" si="439"/>
        <v>6</v>
      </c>
      <c r="X1553" s="9">
        <f t="shared" si="440"/>
        <v>8</v>
      </c>
      <c r="Y1553" s="31" t="str">
        <f t="shared" si="441"/>
        <v/>
      </c>
      <c r="Z1553" s="134">
        <v>59.52</v>
      </c>
      <c r="AA1553" s="31">
        <f t="shared" si="442"/>
        <v>59.52</v>
      </c>
      <c r="AB1553" s="31" t="str">
        <f t="shared" si="443"/>
        <v>-</v>
      </c>
    </row>
    <row r="1554" spans="1:28" x14ac:dyDescent="0.3">
      <c r="A1554" s="133">
        <v>42800.375</v>
      </c>
      <c r="B1554" s="152">
        <f t="shared" si="444"/>
        <v>3</v>
      </c>
      <c r="C1554" s="152">
        <f t="shared" si="445"/>
        <v>6</v>
      </c>
      <c r="D1554" s="152">
        <f t="shared" si="446"/>
        <v>9</v>
      </c>
      <c r="E1554" s="38" t="str">
        <f t="shared" si="447"/>
        <v/>
      </c>
      <c r="F1554" s="134">
        <v>33.380000000000003</v>
      </c>
      <c r="G1554" s="38">
        <f t="shared" si="448"/>
        <v>33.380000000000003</v>
      </c>
      <c r="H1554" s="38" t="str">
        <f t="shared" si="449"/>
        <v>-</v>
      </c>
      <c r="K1554" s="133">
        <v>43165.375</v>
      </c>
      <c r="L1554" s="9">
        <f t="shared" si="432"/>
        <v>3</v>
      </c>
      <c r="M1554" s="9">
        <f t="shared" si="433"/>
        <v>6</v>
      </c>
      <c r="N1554" s="9">
        <f t="shared" si="434"/>
        <v>9</v>
      </c>
      <c r="O1554" s="31" t="str">
        <f t="shared" si="435"/>
        <v/>
      </c>
      <c r="P1554" s="134">
        <v>35.44</v>
      </c>
      <c r="Q1554" s="31">
        <f t="shared" si="436"/>
        <v>35.44</v>
      </c>
      <c r="R1554" s="31" t="str">
        <f t="shared" si="437"/>
        <v>-</v>
      </c>
      <c r="U1554" s="133">
        <v>43530.375</v>
      </c>
      <c r="V1554" s="9">
        <f t="shared" si="438"/>
        <v>3</v>
      </c>
      <c r="W1554" s="9">
        <f t="shared" si="439"/>
        <v>6</v>
      </c>
      <c r="X1554" s="9">
        <f t="shared" si="440"/>
        <v>9</v>
      </c>
      <c r="Y1554" s="31" t="str">
        <f t="shared" si="441"/>
        <v/>
      </c>
      <c r="Z1554" s="134">
        <v>53.31</v>
      </c>
      <c r="AA1554" s="31">
        <f t="shared" si="442"/>
        <v>53.31</v>
      </c>
      <c r="AB1554" s="31" t="str">
        <f t="shared" si="443"/>
        <v>-</v>
      </c>
    </row>
    <row r="1555" spans="1:28" x14ac:dyDescent="0.3">
      <c r="A1555" s="133">
        <v>42800.416666666664</v>
      </c>
      <c r="B1555" s="152">
        <f t="shared" si="444"/>
        <v>3</v>
      </c>
      <c r="C1555" s="152">
        <f t="shared" si="445"/>
        <v>6</v>
      </c>
      <c r="D1555" s="152">
        <f t="shared" si="446"/>
        <v>10</v>
      </c>
      <c r="E1555" s="38" t="str">
        <f t="shared" si="447"/>
        <v/>
      </c>
      <c r="F1555" s="134">
        <v>32.369999999999997</v>
      </c>
      <c r="G1555" s="38">
        <f t="shared" si="448"/>
        <v>32.369999999999997</v>
      </c>
      <c r="H1555" s="38" t="str">
        <f t="shared" si="449"/>
        <v>-</v>
      </c>
      <c r="K1555" s="133">
        <v>43165.416666666664</v>
      </c>
      <c r="L1555" s="9">
        <f t="shared" si="432"/>
        <v>3</v>
      </c>
      <c r="M1555" s="9">
        <f t="shared" si="433"/>
        <v>6</v>
      </c>
      <c r="N1555" s="9">
        <f t="shared" si="434"/>
        <v>10</v>
      </c>
      <c r="O1555" s="31" t="str">
        <f t="shared" si="435"/>
        <v/>
      </c>
      <c r="P1555" s="134">
        <v>35.58</v>
      </c>
      <c r="Q1555" s="31">
        <f t="shared" si="436"/>
        <v>35.58</v>
      </c>
      <c r="R1555" s="31" t="str">
        <f t="shared" si="437"/>
        <v>-</v>
      </c>
      <c r="U1555" s="133">
        <v>43530.416666666664</v>
      </c>
      <c r="V1555" s="9">
        <f t="shared" si="438"/>
        <v>3</v>
      </c>
      <c r="W1555" s="9">
        <f t="shared" si="439"/>
        <v>6</v>
      </c>
      <c r="X1555" s="9">
        <f t="shared" si="440"/>
        <v>10</v>
      </c>
      <c r="Y1555" s="31" t="str">
        <f t="shared" si="441"/>
        <v/>
      </c>
      <c r="Z1555" s="134">
        <v>47.6</v>
      </c>
      <c r="AA1555" s="31">
        <f t="shared" si="442"/>
        <v>47.6</v>
      </c>
      <c r="AB1555" s="31" t="str">
        <f t="shared" si="443"/>
        <v>-</v>
      </c>
    </row>
    <row r="1556" spans="1:28" x14ac:dyDescent="0.3">
      <c r="A1556" s="133">
        <v>42800.458333333336</v>
      </c>
      <c r="B1556" s="152">
        <f t="shared" si="444"/>
        <v>3</v>
      </c>
      <c r="C1556" s="152">
        <f t="shared" si="445"/>
        <v>6</v>
      </c>
      <c r="D1556" s="152">
        <f t="shared" si="446"/>
        <v>11</v>
      </c>
      <c r="E1556" s="38" t="str">
        <f t="shared" si="447"/>
        <v/>
      </c>
      <c r="F1556" s="134">
        <v>29.56</v>
      </c>
      <c r="G1556" s="38">
        <f t="shared" si="448"/>
        <v>29.56</v>
      </c>
      <c r="H1556" s="38" t="str">
        <f t="shared" si="449"/>
        <v>-</v>
      </c>
      <c r="K1556" s="133">
        <v>43165.458333333336</v>
      </c>
      <c r="L1556" s="9">
        <f t="shared" si="432"/>
        <v>3</v>
      </c>
      <c r="M1556" s="9">
        <f t="shared" si="433"/>
        <v>6</v>
      </c>
      <c r="N1556" s="9">
        <f t="shared" si="434"/>
        <v>11</v>
      </c>
      <c r="O1556" s="31" t="str">
        <f t="shared" si="435"/>
        <v/>
      </c>
      <c r="P1556" s="134">
        <v>32.799999999999997</v>
      </c>
      <c r="Q1556" s="31">
        <f t="shared" si="436"/>
        <v>32.799999999999997</v>
      </c>
      <c r="R1556" s="31" t="str">
        <f t="shared" si="437"/>
        <v>-</v>
      </c>
      <c r="U1556" s="133">
        <v>43530.458333333336</v>
      </c>
      <c r="V1556" s="9">
        <f t="shared" si="438"/>
        <v>3</v>
      </c>
      <c r="W1556" s="9">
        <f t="shared" si="439"/>
        <v>6</v>
      </c>
      <c r="X1556" s="9">
        <f t="shared" si="440"/>
        <v>11</v>
      </c>
      <c r="Y1556" s="31" t="str">
        <f t="shared" si="441"/>
        <v/>
      </c>
      <c r="Z1556" s="134">
        <v>40.880000000000003</v>
      </c>
      <c r="AA1556" s="31">
        <f t="shared" si="442"/>
        <v>40.880000000000003</v>
      </c>
      <c r="AB1556" s="31" t="str">
        <f t="shared" si="443"/>
        <v>-</v>
      </c>
    </row>
    <row r="1557" spans="1:28" x14ac:dyDescent="0.3">
      <c r="A1557" s="133">
        <v>42800.5</v>
      </c>
      <c r="B1557" s="152">
        <f t="shared" si="444"/>
        <v>3</v>
      </c>
      <c r="C1557" s="152">
        <f t="shared" si="445"/>
        <v>6</v>
      </c>
      <c r="D1557" s="152">
        <f t="shared" si="446"/>
        <v>12</v>
      </c>
      <c r="E1557" s="38" t="str">
        <f t="shared" si="447"/>
        <v/>
      </c>
      <c r="F1557" s="134">
        <v>27.26</v>
      </c>
      <c r="G1557" s="38">
        <f t="shared" si="448"/>
        <v>27.26</v>
      </c>
      <c r="H1557" s="38" t="str">
        <f t="shared" si="449"/>
        <v>-</v>
      </c>
      <c r="K1557" s="133">
        <v>43165.5</v>
      </c>
      <c r="L1557" s="9">
        <f t="shared" si="432"/>
        <v>3</v>
      </c>
      <c r="M1557" s="9">
        <f t="shared" si="433"/>
        <v>6</v>
      </c>
      <c r="N1557" s="9">
        <f t="shared" si="434"/>
        <v>12</v>
      </c>
      <c r="O1557" s="31" t="str">
        <f t="shared" si="435"/>
        <v/>
      </c>
      <c r="P1557" s="134">
        <v>30.95</v>
      </c>
      <c r="Q1557" s="31">
        <f t="shared" si="436"/>
        <v>30.95</v>
      </c>
      <c r="R1557" s="31" t="str">
        <f t="shared" si="437"/>
        <v>-</v>
      </c>
      <c r="U1557" s="133">
        <v>43530.5</v>
      </c>
      <c r="V1557" s="9">
        <f t="shared" si="438"/>
        <v>3</v>
      </c>
      <c r="W1557" s="9">
        <f t="shared" si="439"/>
        <v>6</v>
      </c>
      <c r="X1557" s="9">
        <f t="shared" si="440"/>
        <v>12</v>
      </c>
      <c r="Y1557" s="31" t="str">
        <f t="shared" si="441"/>
        <v/>
      </c>
      <c r="Z1557" s="134">
        <v>38.31</v>
      </c>
      <c r="AA1557" s="31">
        <f t="shared" si="442"/>
        <v>38.31</v>
      </c>
      <c r="AB1557" s="31" t="str">
        <f t="shared" si="443"/>
        <v>-</v>
      </c>
    </row>
    <row r="1558" spans="1:28" x14ac:dyDescent="0.3">
      <c r="A1558" s="133">
        <v>42800.541666666664</v>
      </c>
      <c r="B1558" s="152">
        <f t="shared" si="444"/>
        <v>3</v>
      </c>
      <c r="C1558" s="152">
        <f t="shared" si="445"/>
        <v>6</v>
      </c>
      <c r="D1558" s="152">
        <f t="shared" si="446"/>
        <v>13</v>
      </c>
      <c r="E1558" s="38" t="str">
        <f t="shared" si="447"/>
        <v/>
      </c>
      <c r="F1558" s="134">
        <v>26.3</v>
      </c>
      <c r="G1558" s="38">
        <f t="shared" si="448"/>
        <v>26.3</v>
      </c>
      <c r="H1558" s="38" t="str">
        <f t="shared" si="449"/>
        <v>-</v>
      </c>
      <c r="K1558" s="133">
        <v>43165.541666666664</v>
      </c>
      <c r="L1558" s="9">
        <f t="shared" si="432"/>
        <v>3</v>
      </c>
      <c r="M1558" s="9">
        <f t="shared" si="433"/>
        <v>6</v>
      </c>
      <c r="N1558" s="9">
        <f t="shared" si="434"/>
        <v>13</v>
      </c>
      <c r="O1558" s="31" t="str">
        <f t="shared" si="435"/>
        <v/>
      </c>
      <c r="P1558" s="134">
        <v>29.19</v>
      </c>
      <c r="Q1558" s="31">
        <f t="shared" si="436"/>
        <v>29.19</v>
      </c>
      <c r="R1558" s="31" t="str">
        <f t="shared" si="437"/>
        <v>-</v>
      </c>
      <c r="U1558" s="133">
        <v>43530.541666666664</v>
      </c>
      <c r="V1558" s="9">
        <f t="shared" si="438"/>
        <v>3</v>
      </c>
      <c r="W1558" s="9">
        <f t="shared" si="439"/>
        <v>6</v>
      </c>
      <c r="X1558" s="9">
        <f t="shared" si="440"/>
        <v>13</v>
      </c>
      <c r="Y1558" s="31" t="str">
        <f t="shared" si="441"/>
        <v/>
      </c>
      <c r="Z1558" s="134">
        <v>37</v>
      </c>
      <c r="AA1558" s="31">
        <f t="shared" si="442"/>
        <v>37</v>
      </c>
      <c r="AB1558" s="31" t="str">
        <f t="shared" si="443"/>
        <v>-</v>
      </c>
    </row>
    <row r="1559" spans="1:28" x14ac:dyDescent="0.3">
      <c r="A1559" s="133">
        <v>42800.583333333336</v>
      </c>
      <c r="B1559" s="152">
        <f t="shared" si="444"/>
        <v>3</v>
      </c>
      <c r="C1559" s="152">
        <f t="shared" si="445"/>
        <v>6</v>
      </c>
      <c r="D1559" s="152">
        <f t="shared" si="446"/>
        <v>14</v>
      </c>
      <c r="E1559" s="38" t="str">
        <f t="shared" si="447"/>
        <v/>
      </c>
      <c r="F1559" s="134">
        <v>24.87</v>
      </c>
      <c r="G1559" s="38">
        <f t="shared" si="448"/>
        <v>24.87</v>
      </c>
      <c r="H1559" s="38" t="str">
        <f t="shared" si="449"/>
        <v>-</v>
      </c>
      <c r="K1559" s="133">
        <v>43165.583333333336</v>
      </c>
      <c r="L1559" s="9">
        <f t="shared" si="432"/>
        <v>3</v>
      </c>
      <c r="M1559" s="9">
        <f t="shared" si="433"/>
        <v>6</v>
      </c>
      <c r="N1559" s="9">
        <f t="shared" si="434"/>
        <v>14</v>
      </c>
      <c r="O1559" s="31" t="str">
        <f t="shared" si="435"/>
        <v/>
      </c>
      <c r="P1559" s="134">
        <v>28.69</v>
      </c>
      <c r="Q1559" s="31">
        <f t="shared" si="436"/>
        <v>28.69</v>
      </c>
      <c r="R1559" s="31" t="str">
        <f t="shared" si="437"/>
        <v>-</v>
      </c>
      <c r="U1559" s="133">
        <v>43530.583333333336</v>
      </c>
      <c r="V1559" s="9">
        <f t="shared" si="438"/>
        <v>3</v>
      </c>
      <c r="W1559" s="9">
        <f t="shared" si="439"/>
        <v>6</v>
      </c>
      <c r="X1559" s="9">
        <f t="shared" si="440"/>
        <v>14</v>
      </c>
      <c r="Y1559" s="31" t="str">
        <f t="shared" si="441"/>
        <v/>
      </c>
      <c r="Z1559" s="134">
        <v>34.880000000000003</v>
      </c>
      <c r="AA1559" s="31">
        <f t="shared" si="442"/>
        <v>34.880000000000003</v>
      </c>
      <c r="AB1559" s="31" t="str">
        <f t="shared" si="443"/>
        <v>-</v>
      </c>
    </row>
    <row r="1560" spans="1:28" x14ac:dyDescent="0.3">
      <c r="A1560" s="133">
        <v>42800.625</v>
      </c>
      <c r="B1560" s="152">
        <f t="shared" si="444"/>
        <v>3</v>
      </c>
      <c r="C1560" s="152">
        <f t="shared" si="445"/>
        <v>6</v>
      </c>
      <c r="D1560" s="152">
        <f t="shared" si="446"/>
        <v>15</v>
      </c>
      <c r="E1560" s="38" t="str">
        <f t="shared" si="447"/>
        <v/>
      </c>
      <c r="F1560" s="134">
        <v>24.33</v>
      </c>
      <c r="G1560" s="38">
        <f t="shared" si="448"/>
        <v>24.33</v>
      </c>
      <c r="H1560" s="38" t="str">
        <f t="shared" si="449"/>
        <v>-</v>
      </c>
      <c r="K1560" s="133">
        <v>43165.625</v>
      </c>
      <c r="L1560" s="9">
        <f t="shared" si="432"/>
        <v>3</v>
      </c>
      <c r="M1560" s="9">
        <f t="shared" si="433"/>
        <v>6</v>
      </c>
      <c r="N1560" s="9">
        <f t="shared" si="434"/>
        <v>15</v>
      </c>
      <c r="O1560" s="31" t="str">
        <f t="shared" si="435"/>
        <v/>
      </c>
      <c r="P1560" s="134">
        <v>28.33</v>
      </c>
      <c r="Q1560" s="31">
        <f t="shared" si="436"/>
        <v>28.33</v>
      </c>
      <c r="R1560" s="31" t="str">
        <f t="shared" si="437"/>
        <v>-</v>
      </c>
      <c r="U1560" s="133">
        <v>43530.625</v>
      </c>
      <c r="V1560" s="9">
        <f t="shared" si="438"/>
        <v>3</v>
      </c>
      <c r="W1560" s="9">
        <f t="shared" si="439"/>
        <v>6</v>
      </c>
      <c r="X1560" s="9">
        <f t="shared" si="440"/>
        <v>15</v>
      </c>
      <c r="Y1560" s="31" t="str">
        <f t="shared" si="441"/>
        <v/>
      </c>
      <c r="Z1560" s="134">
        <v>34.409999999999997</v>
      </c>
      <c r="AA1560" s="31">
        <f t="shared" si="442"/>
        <v>34.409999999999997</v>
      </c>
      <c r="AB1560" s="31" t="str">
        <f t="shared" si="443"/>
        <v>-</v>
      </c>
    </row>
    <row r="1561" spans="1:28" x14ac:dyDescent="0.3">
      <c r="A1561" s="133">
        <v>42800.666666666664</v>
      </c>
      <c r="B1561" s="152">
        <f t="shared" si="444"/>
        <v>3</v>
      </c>
      <c r="C1561" s="152">
        <f t="shared" si="445"/>
        <v>6</v>
      </c>
      <c r="D1561" s="152">
        <f t="shared" si="446"/>
        <v>16</v>
      </c>
      <c r="E1561" s="38" t="str">
        <f t="shared" si="447"/>
        <v/>
      </c>
      <c r="F1561" s="134">
        <v>24.53</v>
      </c>
      <c r="G1561" s="38">
        <f t="shared" si="448"/>
        <v>24.53</v>
      </c>
      <c r="H1561" s="38" t="str">
        <f t="shared" si="449"/>
        <v>-</v>
      </c>
      <c r="K1561" s="133">
        <v>43165.666666666664</v>
      </c>
      <c r="L1561" s="9">
        <f t="shared" si="432"/>
        <v>3</v>
      </c>
      <c r="M1561" s="9">
        <f t="shared" si="433"/>
        <v>6</v>
      </c>
      <c r="N1561" s="9">
        <f t="shared" si="434"/>
        <v>16</v>
      </c>
      <c r="O1561" s="31" t="str">
        <f t="shared" si="435"/>
        <v/>
      </c>
      <c r="P1561" s="134">
        <v>29.14</v>
      </c>
      <c r="Q1561" s="31">
        <f t="shared" si="436"/>
        <v>29.14</v>
      </c>
      <c r="R1561" s="31" t="str">
        <f t="shared" si="437"/>
        <v>-</v>
      </c>
      <c r="U1561" s="133">
        <v>43530.666666666664</v>
      </c>
      <c r="V1561" s="9">
        <f t="shared" si="438"/>
        <v>3</v>
      </c>
      <c r="W1561" s="9">
        <f t="shared" si="439"/>
        <v>6</v>
      </c>
      <c r="X1561" s="9">
        <f t="shared" si="440"/>
        <v>16</v>
      </c>
      <c r="Y1561" s="31" t="str">
        <f t="shared" si="441"/>
        <v/>
      </c>
      <c r="Z1561" s="134">
        <v>34.799999999999997</v>
      </c>
      <c r="AA1561" s="31">
        <f t="shared" si="442"/>
        <v>34.799999999999997</v>
      </c>
      <c r="AB1561" s="31" t="str">
        <f t="shared" si="443"/>
        <v>-</v>
      </c>
    </row>
    <row r="1562" spans="1:28" x14ac:dyDescent="0.3">
      <c r="A1562" s="133">
        <v>42800.708333333336</v>
      </c>
      <c r="B1562" s="152">
        <f t="shared" si="444"/>
        <v>3</v>
      </c>
      <c r="C1562" s="152">
        <f t="shared" si="445"/>
        <v>6</v>
      </c>
      <c r="D1562" s="152">
        <f t="shared" si="446"/>
        <v>17</v>
      </c>
      <c r="E1562" s="38" t="str">
        <f t="shared" si="447"/>
        <v/>
      </c>
      <c r="F1562" s="134">
        <v>25.44</v>
      </c>
      <c r="G1562" s="38" t="str">
        <f t="shared" si="448"/>
        <v>-</v>
      </c>
      <c r="H1562" s="38">
        <f t="shared" si="449"/>
        <v>25.44</v>
      </c>
      <c r="K1562" s="133">
        <v>43165.708333333336</v>
      </c>
      <c r="L1562" s="9">
        <f t="shared" si="432"/>
        <v>3</v>
      </c>
      <c r="M1562" s="9">
        <f t="shared" si="433"/>
        <v>6</v>
      </c>
      <c r="N1562" s="9">
        <f t="shared" si="434"/>
        <v>17</v>
      </c>
      <c r="O1562" s="31" t="str">
        <f t="shared" si="435"/>
        <v/>
      </c>
      <c r="P1562" s="134">
        <v>32.06</v>
      </c>
      <c r="Q1562" s="31" t="str">
        <f t="shared" si="436"/>
        <v>-</v>
      </c>
      <c r="R1562" s="31">
        <f t="shared" si="437"/>
        <v>32.06</v>
      </c>
      <c r="U1562" s="133">
        <v>43530.708333333336</v>
      </c>
      <c r="V1562" s="9">
        <f t="shared" si="438"/>
        <v>3</v>
      </c>
      <c r="W1562" s="9">
        <f t="shared" si="439"/>
        <v>6</v>
      </c>
      <c r="X1562" s="9">
        <f t="shared" si="440"/>
        <v>17</v>
      </c>
      <c r="Y1562" s="31" t="str">
        <f t="shared" si="441"/>
        <v/>
      </c>
      <c r="Z1562" s="134">
        <v>39.61</v>
      </c>
      <c r="AA1562" s="31" t="str">
        <f t="shared" si="442"/>
        <v>-</v>
      </c>
      <c r="AB1562" s="31">
        <f t="shared" si="443"/>
        <v>39.61</v>
      </c>
    </row>
    <row r="1563" spans="1:28" x14ac:dyDescent="0.3">
      <c r="A1563" s="133">
        <v>42800.75</v>
      </c>
      <c r="B1563" s="152">
        <f t="shared" si="444"/>
        <v>3</v>
      </c>
      <c r="C1563" s="152">
        <f t="shared" si="445"/>
        <v>6</v>
      </c>
      <c r="D1563" s="152">
        <f t="shared" si="446"/>
        <v>18</v>
      </c>
      <c r="E1563" s="38" t="str">
        <f t="shared" si="447"/>
        <v/>
      </c>
      <c r="F1563" s="134">
        <v>33.96</v>
      </c>
      <c r="G1563" s="38" t="str">
        <f t="shared" si="448"/>
        <v>-</v>
      </c>
      <c r="H1563" s="38">
        <f t="shared" si="449"/>
        <v>33.96</v>
      </c>
      <c r="K1563" s="133">
        <v>43165.75</v>
      </c>
      <c r="L1563" s="9">
        <f t="shared" si="432"/>
        <v>3</v>
      </c>
      <c r="M1563" s="9">
        <f t="shared" si="433"/>
        <v>6</v>
      </c>
      <c r="N1563" s="9">
        <f t="shared" si="434"/>
        <v>18</v>
      </c>
      <c r="O1563" s="31" t="str">
        <f t="shared" si="435"/>
        <v/>
      </c>
      <c r="P1563" s="134">
        <v>40.5</v>
      </c>
      <c r="Q1563" s="31" t="str">
        <f t="shared" si="436"/>
        <v>-</v>
      </c>
      <c r="R1563" s="31">
        <f t="shared" si="437"/>
        <v>40.5</v>
      </c>
      <c r="U1563" s="133">
        <v>43530.75</v>
      </c>
      <c r="V1563" s="9">
        <f t="shared" si="438"/>
        <v>3</v>
      </c>
      <c r="W1563" s="9">
        <f t="shared" si="439"/>
        <v>6</v>
      </c>
      <c r="X1563" s="9">
        <f t="shared" si="440"/>
        <v>18</v>
      </c>
      <c r="Y1563" s="31" t="str">
        <f t="shared" si="441"/>
        <v/>
      </c>
      <c r="Z1563" s="134">
        <v>51.05</v>
      </c>
      <c r="AA1563" s="31" t="str">
        <f t="shared" si="442"/>
        <v>-</v>
      </c>
      <c r="AB1563" s="31">
        <f t="shared" si="443"/>
        <v>51.05</v>
      </c>
    </row>
    <row r="1564" spans="1:28" x14ac:dyDescent="0.3">
      <c r="A1564" s="133">
        <v>42800.791666666664</v>
      </c>
      <c r="B1564" s="152">
        <f t="shared" si="444"/>
        <v>3</v>
      </c>
      <c r="C1564" s="152">
        <f t="shared" si="445"/>
        <v>6</v>
      </c>
      <c r="D1564" s="152">
        <f t="shared" si="446"/>
        <v>19</v>
      </c>
      <c r="E1564" s="38" t="str">
        <f t="shared" si="447"/>
        <v/>
      </c>
      <c r="F1564" s="134">
        <v>32.18</v>
      </c>
      <c r="G1564" s="38" t="str">
        <f t="shared" si="448"/>
        <v>-</v>
      </c>
      <c r="H1564" s="38">
        <f t="shared" si="449"/>
        <v>32.18</v>
      </c>
      <c r="K1564" s="133">
        <v>43165.791666666664</v>
      </c>
      <c r="L1564" s="9">
        <f t="shared" si="432"/>
        <v>3</v>
      </c>
      <c r="M1564" s="9">
        <f t="shared" si="433"/>
        <v>6</v>
      </c>
      <c r="N1564" s="9">
        <f t="shared" si="434"/>
        <v>19</v>
      </c>
      <c r="O1564" s="31" t="str">
        <f t="shared" si="435"/>
        <v/>
      </c>
      <c r="P1564" s="134">
        <v>38.86</v>
      </c>
      <c r="Q1564" s="31" t="str">
        <f t="shared" si="436"/>
        <v>-</v>
      </c>
      <c r="R1564" s="31">
        <f t="shared" si="437"/>
        <v>38.86</v>
      </c>
      <c r="U1564" s="133">
        <v>43530.791666666664</v>
      </c>
      <c r="V1564" s="9">
        <f t="shared" si="438"/>
        <v>3</v>
      </c>
      <c r="W1564" s="9">
        <f t="shared" si="439"/>
        <v>6</v>
      </c>
      <c r="X1564" s="9">
        <f t="shared" si="440"/>
        <v>19</v>
      </c>
      <c r="Y1564" s="31" t="str">
        <f t="shared" si="441"/>
        <v/>
      </c>
      <c r="Z1564" s="134">
        <v>54.55</v>
      </c>
      <c r="AA1564" s="31" t="str">
        <f t="shared" si="442"/>
        <v>-</v>
      </c>
      <c r="AB1564" s="31">
        <f t="shared" si="443"/>
        <v>54.55</v>
      </c>
    </row>
    <row r="1565" spans="1:28" x14ac:dyDescent="0.3">
      <c r="A1565" s="133">
        <v>42800.833333333336</v>
      </c>
      <c r="B1565" s="152">
        <f t="shared" si="444"/>
        <v>3</v>
      </c>
      <c r="C1565" s="152">
        <f t="shared" si="445"/>
        <v>6</v>
      </c>
      <c r="D1565" s="152">
        <f t="shared" si="446"/>
        <v>20</v>
      </c>
      <c r="E1565" s="38" t="str">
        <f t="shared" si="447"/>
        <v/>
      </c>
      <c r="F1565" s="134">
        <v>28.71</v>
      </c>
      <c r="G1565" s="38" t="str">
        <f t="shared" si="448"/>
        <v>-</v>
      </c>
      <c r="H1565" s="38">
        <f t="shared" si="449"/>
        <v>28.71</v>
      </c>
      <c r="K1565" s="133">
        <v>43165.833333333336</v>
      </c>
      <c r="L1565" s="9">
        <f t="shared" si="432"/>
        <v>3</v>
      </c>
      <c r="M1565" s="9">
        <f t="shared" si="433"/>
        <v>6</v>
      </c>
      <c r="N1565" s="9">
        <f t="shared" si="434"/>
        <v>20</v>
      </c>
      <c r="O1565" s="31" t="str">
        <f t="shared" si="435"/>
        <v/>
      </c>
      <c r="P1565" s="134">
        <v>36.11</v>
      </c>
      <c r="Q1565" s="31" t="str">
        <f t="shared" si="436"/>
        <v>-</v>
      </c>
      <c r="R1565" s="31">
        <f t="shared" si="437"/>
        <v>36.11</v>
      </c>
      <c r="U1565" s="133">
        <v>43530.833333333336</v>
      </c>
      <c r="V1565" s="9">
        <f t="shared" si="438"/>
        <v>3</v>
      </c>
      <c r="W1565" s="9">
        <f t="shared" si="439"/>
        <v>6</v>
      </c>
      <c r="X1565" s="9">
        <f t="shared" si="440"/>
        <v>20</v>
      </c>
      <c r="Y1565" s="31" t="str">
        <f t="shared" si="441"/>
        <v/>
      </c>
      <c r="Z1565" s="134">
        <v>51.06</v>
      </c>
      <c r="AA1565" s="31" t="str">
        <f t="shared" si="442"/>
        <v>-</v>
      </c>
      <c r="AB1565" s="31">
        <f t="shared" si="443"/>
        <v>51.06</v>
      </c>
    </row>
    <row r="1566" spans="1:28" x14ac:dyDescent="0.3">
      <c r="A1566" s="133">
        <v>42800.875</v>
      </c>
      <c r="B1566" s="152">
        <f t="shared" si="444"/>
        <v>3</v>
      </c>
      <c r="C1566" s="152">
        <f t="shared" si="445"/>
        <v>6</v>
      </c>
      <c r="D1566" s="152">
        <f t="shared" si="446"/>
        <v>21</v>
      </c>
      <c r="E1566" s="38" t="str">
        <f t="shared" si="447"/>
        <v/>
      </c>
      <c r="F1566" s="134">
        <v>25.3</v>
      </c>
      <c r="G1566" s="38" t="str">
        <f t="shared" si="448"/>
        <v>-</v>
      </c>
      <c r="H1566" s="38">
        <f t="shared" si="449"/>
        <v>25.3</v>
      </c>
      <c r="K1566" s="133">
        <v>43165.875</v>
      </c>
      <c r="L1566" s="9">
        <f t="shared" si="432"/>
        <v>3</v>
      </c>
      <c r="M1566" s="9">
        <f t="shared" si="433"/>
        <v>6</v>
      </c>
      <c r="N1566" s="9">
        <f t="shared" si="434"/>
        <v>21</v>
      </c>
      <c r="O1566" s="31" t="str">
        <f t="shared" si="435"/>
        <v/>
      </c>
      <c r="P1566" s="134">
        <v>33.770000000000003</v>
      </c>
      <c r="Q1566" s="31" t="str">
        <f t="shared" si="436"/>
        <v>-</v>
      </c>
      <c r="R1566" s="31">
        <f t="shared" si="437"/>
        <v>33.770000000000003</v>
      </c>
      <c r="U1566" s="133">
        <v>43530.875</v>
      </c>
      <c r="V1566" s="9">
        <f t="shared" si="438"/>
        <v>3</v>
      </c>
      <c r="W1566" s="9">
        <f t="shared" si="439"/>
        <v>6</v>
      </c>
      <c r="X1566" s="9">
        <f t="shared" si="440"/>
        <v>21</v>
      </c>
      <c r="Y1566" s="31" t="str">
        <f t="shared" si="441"/>
        <v/>
      </c>
      <c r="Z1566" s="134">
        <v>45.53</v>
      </c>
      <c r="AA1566" s="31" t="str">
        <f t="shared" si="442"/>
        <v>-</v>
      </c>
      <c r="AB1566" s="31">
        <f t="shared" si="443"/>
        <v>45.53</v>
      </c>
    </row>
    <row r="1567" spans="1:28" x14ac:dyDescent="0.3">
      <c r="A1567" s="133">
        <v>42800.916666666664</v>
      </c>
      <c r="B1567" s="152">
        <f t="shared" si="444"/>
        <v>3</v>
      </c>
      <c r="C1567" s="152">
        <f t="shared" si="445"/>
        <v>6</v>
      </c>
      <c r="D1567" s="152">
        <f t="shared" si="446"/>
        <v>22</v>
      </c>
      <c r="E1567" s="38" t="str">
        <f t="shared" si="447"/>
        <v/>
      </c>
      <c r="F1567" s="134">
        <v>22.23</v>
      </c>
      <c r="G1567" s="38" t="str">
        <f t="shared" si="448"/>
        <v>-</v>
      </c>
      <c r="H1567" s="38">
        <f t="shared" si="449"/>
        <v>22.23</v>
      </c>
      <c r="K1567" s="133">
        <v>43165.916666666664</v>
      </c>
      <c r="L1567" s="9">
        <f t="shared" si="432"/>
        <v>3</v>
      </c>
      <c r="M1567" s="9">
        <f t="shared" si="433"/>
        <v>6</v>
      </c>
      <c r="N1567" s="9">
        <f t="shared" si="434"/>
        <v>22</v>
      </c>
      <c r="O1567" s="31" t="str">
        <f t="shared" si="435"/>
        <v/>
      </c>
      <c r="P1567" s="134">
        <v>29.06</v>
      </c>
      <c r="Q1567" s="31" t="str">
        <f t="shared" si="436"/>
        <v>-</v>
      </c>
      <c r="R1567" s="31">
        <f t="shared" si="437"/>
        <v>29.06</v>
      </c>
      <c r="U1567" s="133">
        <v>43530.916666666664</v>
      </c>
      <c r="V1567" s="9">
        <f t="shared" si="438"/>
        <v>3</v>
      </c>
      <c r="W1567" s="9">
        <f t="shared" si="439"/>
        <v>6</v>
      </c>
      <c r="X1567" s="9">
        <f t="shared" si="440"/>
        <v>22</v>
      </c>
      <c r="Y1567" s="31" t="str">
        <f t="shared" si="441"/>
        <v/>
      </c>
      <c r="Z1567" s="134">
        <v>40.479999999999997</v>
      </c>
      <c r="AA1567" s="31" t="str">
        <f t="shared" si="442"/>
        <v>-</v>
      </c>
      <c r="AB1567" s="31">
        <f t="shared" si="443"/>
        <v>40.479999999999997</v>
      </c>
    </row>
    <row r="1568" spans="1:28" x14ac:dyDescent="0.3">
      <c r="A1568" s="133">
        <v>42800.958333333336</v>
      </c>
      <c r="B1568" s="152">
        <f t="shared" si="444"/>
        <v>3</v>
      </c>
      <c r="C1568" s="152">
        <f t="shared" si="445"/>
        <v>6</v>
      </c>
      <c r="D1568" s="152">
        <f t="shared" si="446"/>
        <v>23</v>
      </c>
      <c r="E1568" s="38" t="str">
        <f t="shared" si="447"/>
        <v/>
      </c>
      <c r="F1568" s="134">
        <v>21.31</v>
      </c>
      <c r="G1568" s="38" t="str">
        <f t="shared" si="448"/>
        <v>-</v>
      </c>
      <c r="H1568" s="38">
        <f t="shared" si="449"/>
        <v>21.31</v>
      </c>
      <c r="K1568" s="133">
        <v>43165.958333333336</v>
      </c>
      <c r="L1568" s="9">
        <f t="shared" si="432"/>
        <v>3</v>
      </c>
      <c r="M1568" s="9">
        <f t="shared" si="433"/>
        <v>6</v>
      </c>
      <c r="N1568" s="9">
        <f t="shared" si="434"/>
        <v>23</v>
      </c>
      <c r="O1568" s="31" t="str">
        <f t="shared" si="435"/>
        <v/>
      </c>
      <c r="P1568" s="134">
        <v>26.16</v>
      </c>
      <c r="Q1568" s="31" t="str">
        <f t="shared" si="436"/>
        <v>-</v>
      </c>
      <c r="R1568" s="31">
        <f t="shared" si="437"/>
        <v>26.16</v>
      </c>
      <c r="U1568" s="133">
        <v>43530.958333333336</v>
      </c>
      <c r="V1568" s="9">
        <f t="shared" si="438"/>
        <v>3</v>
      </c>
      <c r="W1568" s="9">
        <f t="shared" si="439"/>
        <v>6</v>
      </c>
      <c r="X1568" s="9">
        <f t="shared" si="440"/>
        <v>23</v>
      </c>
      <c r="Y1568" s="31" t="str">
        <f t="shared" si="441"/>
        <v/>
      </c>
      <c r="Z1568" s="134">
        <v>36.32</v>
      </c>
      <c r="AA1568" s="31" t="str">
        <f t="shared" si="442"/>
        <v>-</v>
      </c>
      <c r="AB1568" s="31">
        <f t="shared" si="443"/>
        <v>36.32</v>
      </c>
    </row>
    <row r="1569" spans="1:28" x14ac:dyDescent="0.3">
      <c r="A1569" s="133">
        <v>42801</v>
      </c>
      <c r="B1569" s="152">
        <f t="shared" si="444"/>
        <v>3</v>
      </c>
      <c r="C1569" s="152">
        <f t="shared" si="445"/>
        <v>7</v>
      </c>
      <c r="D1569" s="152">
        <f t="shared" si="446"/>
        <v>0</v>
      </c>
      <c r="E1569" s="38" t="str">
        <f t="shared" si="447"/>
        <v/>
      </c>
      <c r="F1569" s="134">
        <v>20.190000000000001</v>
      </c>
      <c r="G1569" s="38" t="str">
        <f t="shared" si="448"/>
        <v>-</v>
      </c>
      <c r="H1569" s="38">
        <f t="shared" si="449"/>
        <v>20.190000000000001</v>
      </c>
      <c r="K1569" s="133">
        <v>43166</v>
      </c>
      <c r="L1569" s="9">
        <f t="shared" si="432"/>
        <v>3</v>
      </c>
      <c r="M1569" s="9">
        <f t="shared" si="433"/>
        <v>7</v>
      </c>
      <c r="N1569" s="9">
        <f t="shared" si="434"/>
        <v>0</v>
      </c>
      <c r="O1569" s="31" t="str">
        <f t="shared" si="435"/>
        <v/>
      </c>
      <c r="P1569" s="134">
        <v>25.73</v>
      </c>
      <c r="Q1569" s="31" t="str">
        <f t="shared" si="436"/>
        <v>-</v>
      </c>
      <c r="R1569" s="31">
        <f t="shared" si="437"/>
        <v>25.73</v>
      </c>
      <c r="U1569" s="133">
        <v>43531</v>
      </c>
      <c r="V1569" s="9">
        <f t="shared" si="438"/>
        <v>3</v>
      </c>
      <c r="W1569" s="9">
        <f t="shared" si="439"/>
        <v>7</v>
      </c>
      <c r="X1569" s="9">
        <f t="shared" si="440"/>
        <v>0</v>
      </c>
      <c r="Y1569" s="31" t="str">
        <f t="shared" si="441"/>
        <v/>
      </c>
      <c r="Z1569" s="134">
        <v>32.26</v>
      </c>
      <c r="AA1569" s="31" t="str">
        <f t="shared" si="442"/>
        <v>-</v>
      </c>
      <c r="AB1569" s="31">
        <f t="shared" si="443"/>
        <v>32.26</v>
      </c>
    </row>
    <row r="1570" spans="1:28" x14ac:dyDescent="0.3">
      <c r="A1570" s="133">
        <v>42801.041666666664</v>
      </c>
      <c r="B1570" s="152">
        <f t="shared" si="444"/>
        <v>3</v>
      </c>
      <c r="C1570" s="152">
        <f t="shared" si="445"/>
        <v>7</v>
      </c>
      <c r="D1570" s="152">
        <f t="shared" si="446"/>
        <v>1</v>
      </c>
      <c r="E1570" s="38" t="str">
        <f t="shared" si="447"/>
        <v/>
      </c>
      <c r="F1570" s="134">
        <v>19.84</v>
      </c>
      <c r="G1570" s="38" t="str">
        <f t="shared" si="448"/>
        <v>-</v>
      </c>
      <c r="H1570" s="38">
        <f t="shared" si="449"/>
        <v>19.84</v>
      </c>
      <c r="K1570" s="133">
        <v>43166.041666666664</v>
      </c>
      <c r="L1570" s="9">
        <f t="shared" si="432"/>
        <v>3</v>
      </c>
      <c r="M1570" s="9">
        <f t="shared" si="433"/>
        <v>7</v>
      </c>
      <c r="N1570" s="9">
        <f t="shared" si="434"/>
        <v>1</v>
      </c>
      <c r="O1570" s="31" t="str">
        <f t="shared" si="435"/>
        <v/>
      </c>
      <c r="P1570" s="134">
        <v>24.87</v>
      </c>
      <c r="Q1570" s="31" t="str">
        <f t="shared" si="436"/>
        <v>-</v>
      </c>
      <c r="R1570" s="31">
        <f t="shared" si="437"/>
        <v>24.87</v>
      </c>
      <c r="U1570" s="133">
        <v>43531.041666666664</v>
      </c>
      <c r="V1570" s="9">
        <f t="shared" si="438"/>
        <v>3</v>
      </c>
      <c r="W1570" s="9">
        <f t="shared" si="439"/>
        <v>7</v>
      </c>
      <c r="X1570" s="9">
        <f t="shared" si="440"/>
        <v>1</v>
      </c>
      <c r="Y1570" s="31" t="str">
        <f t="shared" si="441"/>
        <v/>
      </c>
      <c r="Z1570" s="134">
        <v>33.020000000000003</v>
      </c>
      <c r="AA1570" s="31" t="str">
        <f t="shared" si="442"/>
        <v>-</v>
      </c>
      <c r="AB1570" s="31">
        <f t="shared" si="443"/>
        <v>33.020000000000003</v>
      </c>
    </row>
    <row r="1571" spans="1:28" x14ac:dyDescent="0.3">
      <c r="A1571" s="133">
        <v>42801.083333333336</v>
      </c>
      <c r="B1571" s="152">
        <f t="shared" si="444"/>
        <v>3</v>
      </c>
      <c r="C1571" s="152">
        <f t="shared" si="445"/>
        <v>7</v>
      </c>
      <c r="D1571" s="152">
        <f t="shared" si="446"/>
        <v>2</v>
      </c>
      <c r="E1571" s="38" t="str">
        <f t="shared" si="447"/>
        <v/>
      </c>
      <c r="F1571" s="134">
        <v>19.88</v>
      </c>
      <c r="G1571" s="38" t="str">
        <f t="shared" si="448"/>
        <v>-</v>
      </c>
      <c r="H1571" s="38">
        <f t="shared" si="449"/>
        <v>19.88</v>
      </c>
      <c r="K1571" s="133">
        <v>43166.083333333336</v>
      </c>
      <c r="L1571" s="9">
        <f t="shared" si="432"/>
        <v>3</v>
      </c>
      <c r="M1571" s="9">
        <f t="shared" si="433"/>
        <v>7</v>
      </c>
      <c r="N1571" s="9">
        <f t="shared" si="434"/>
        <v>2</v>
      </c>
      <c r="O1571" s="31" t="str">
        <f t="shared" si="435"/>
        <v/>
      </c>
      <c r="P1571" s="134">
        <v>24.16</v>
      </c>
      <c r="Q1571" s="31" t="str">
        <f t="shared" si="436"/>
        <v>-</v>
      </c>
      <c r="R1571" s="31">
        <f t="shared" si="437"/>
        <v>24.16</v>
      </c>
      <c r="U1571" s="133">
        <v>43531.083333333336</v>
      </c>
      <c r="V1571" s="9">
        <f t="shared" si="438"/>
        <v>3</v>
      </c>
      <c r="W1571" s="9">
        <f t="shared" si="439"/>
        <v>7</v>
      </c>
      <c r="X1571" s="9">
        <f t="shared" si="440"/>
        <v>2</v>
      </c>
      <c r="Y1571" s="31" t="str">
        <f t="shared" si="441"/>
        <v/>
      </c>
      <c r="Z1571" s="134">
        <v>32.53</v>
      </c>
      <c r="AA1571" s="31" t="str">
        <f t="shared" si="442"/>
        <v>-</v>
      </c>
      <c r="AB1571" s="31">
        <f t="shared" si="443"/>
        <v>32.53</v>
      </c>
    </row>
    <row r="1572" spans="1:28" x14ac:dyDescent="0.3">
      <c r="A1572" s="133">
        <v>42801.125</v>
      </c>
      <c r="B1572" s="152">
        <f t="shared" si="444"/>
        <v>3</v>
      </c>
      <c r="C1572" s="152">
        <f t="shared" si="445"/>
        <v>7</v>
      </c>
      <c r="D1572" s="152">
        <f t="shared" si="446"/>
        <v>3</v>
      </c>
      <c r="E1572" s="38" t="str">
        <f t="shared" si="447"/>
        <v/>
      </c>
      <c r="F1572" s="134">
        <v>19.760000000000002</v>
      </c>
      <c r="G1572" s="38" t="str">
        <f t="shared" si="448"/>
        <v>-</v>
      </c>
      <c r="H1572" s="38">
        <f t="shared" si="449"/>
        <v>19.760000000000002</v>
      </c>
      <c r="K1572" s="133">
        <v>43166.125</v>
      </c>
      <c r="L1572" s="9">
        <f t="shared" si="432"/>
        <v>3</v>
      </c>
      <c r="M1572" s="9">
        <f t="shared" si="433"/>
        <v>7</v>
      </c>
      <c r="N1572" s="9">
        <f t="shared" si="434"/>
        <v>3</v>
      </c>
      <c r="O1572" s="31" t="str">
        <f t="shared" si="435"/>
        <v/>
      </c>
      <c r="P1572" s="134">
        <v>24.1</v>
      </c>
      <c r="Q1572" s="31" t="str">
        <f t="shared" si="436"/>
        <v>-</v>
      </c>
      <c r="R1572" s="31">
        <f t="shared" si="437"/>
        <v>24.1</v>
      </c>
      <c r="U1572" s="133">
        <v>43531.125</v>
      </c>
      <c r="V1572" s="9">
        <f t="shared" si="438"/>
        <v>3</v>
      </c>
      <c r="W1572" s="9">
        <f t="shared" si="439"/>
        <v>7</v>
      </c>
      <c r="X1572" s="9">
        <f t="shared" si="440"/>
        <v>3</v>
      </c>
      <c r="Y1572" s="31" t="str">
        <f t="shared" si="441"/>
        <v/>
      </c>
      <c r="Z1572" s="134">
        <v>34.590000000000003</v>
      </c>
      <c r="AA1572" s="31" t="str">
        <f t="shared" si="442"/>
        <v>-</v>
      </c>
      <c r="AB1572" s="31">
        <f t="shared" si="443"/>
        <v>34.590000000000003</v>
      </c>
    </row>
    <row r="1573" spans="1:28" x14ac:dyDescent="0.3">
      <c r="A1573" s="133">
        <v>42801.166666666664</v>
      </c>
      <c r="B1573" s="152">
        <f t="shared" si="444"/>
        <v>3</v>
      </c>
      <c r="C1573" s="152">
        <f t="shared" si="445"/>
        <v>7</v>
      </c>
      <c r="D1573" s="152">
        <f t="shared" si="446"/>
        <v>4</v>
      </c>
      <c r="E1573" s="38" t="str">
        <f t="shared" si="447"/>
        <v/>
      </c>
      <c r="F1573" s="134">
        <v>19.71</v>
      </c>
      <c r="G1573" s="38" t="str">
        <f t="shared" si="448"/>
        <v>-</v>
      </c>
      <c r="H1573" s="38">
        <f t="shared" si="449"/>
        <v>19.71</v>
      </c>
      <c r="K1573" s="133">
        <v>43166.166666666664</v>
      </c>
      <c r="L1573" s="9">
        <f t="shared" si="432"/>
        <v>3</v>
      </c>
      <c r="M1573" s="9">
        <f t="shared" si="433"/>
        <v>7</v>
      </c>
      <c r="N1573" s="9">
        <f t="shared" si="434"/>
        <v>4</v>
      </c>
      <c r="O1573" s="31" t="str">
        <f t="shared" si="435"/>
        <v/>
      </c>
      <c r="P1573" s="134">
        <v>25.22</v>
      </c>
      <c r="Q1573" s="31" t="str">
        <f t="shared" si="436"/>
        <v>-</v>
      </c>
      <c r="R1573" s="31">
        <f t="shared" si="437"/>
        <v>25.22</v>
      </c>
      <c r="U1573" s="133">
        <v>43531.166666666664</v>
      </c>
      <c r="V1573" s="9">
        <f t="shared" si="438"/>
        <v>3</v>
      </c>
      <c r="W1573" s="9">
        <f t="shared" si="439"/>
        <v>7</v>
      </c>
      <c r="X1573" s="9">
        <f t="shared" si="440"/>
        <v>4</v>
      </c>
      <c r="Y1573" s="31" t="str">
        <f t="shared" si="441"/>
        <v/>
      </c>
      <c r="Z1573" s="134">
        <v>35.1</v>
      </c>
      <c r="AA1573" s="31" t="str">
        <f t="shared" si="442"/>
        <v>-</v>
      </c>
      <c r="AB1573" s="31">
        <f t="shared" si="443"/>
        <v>35.1</v>
      </c>
    </row>
    <row r="1574" spans="1:28" x14ac:dyDescent="0.3">
      <c r="A1574" s="133">
        <v>42801.208333333336</v>
      </c>
      <c r="B1574" s="152">
        <f t="shared" si="444"/>
        <v>3</v>
      </c>
      <c r="C1574" s="152">
        <f t="shared" si="445"/>
        <v>7</v>
      </c>
      <c r="D1574" s="152">
        <f t="shared" si="446"/>
        <v>5</v>
      </c>
      <c r="E1574" s="38" t="str">
        <f t="shared" si="447"/>
        <v/>
      </c>
      <c r="F1574" s="134">
        <v>21.27</v>
      </c>
      <c r="G1574" s="38" t="str">
        <f t="shared" si="448"/>
        <v>-</v>
      </c>
      <c r="H1574" s="38">
        <f t="shared" si="449"/>
        <v>21.27</v>
      </c>
      <c r="K1574" s="133">
        <v>43166.208333333336</v>
      </c>
      <c r="L1574" s="9">
        <f t="shared" si="432"/>
        <v>3</v>
      </c>
      <c r="M1574" s="9">
        <f t="shared" si="433"/>
        <v>7</v>
      </c>
      <c r="N1574" s="9">
        <f t="shared" si="434"/>
        <v>5</v>
      </c>
      <c r="O1574" s="31" t="str">
        <f t="shared" si="435"/>
        <v/>
      </c>
      <c r="P1574" s="134">
        <v>27.28</v>
      </c>
      <c r="Q1574" s="31" t="str">
        <f t="shared" si="436"/>
        <v>-</v>
      </c>
      <c r="R1574" s="31">
        <f t="shared" si="437"/>
        <v>27.28</v>
      </c>
      <c r="U1574" s="133">
        <v>43531.208333333336</v>
      </c>
      <c r="V1574" s="9">
        <f t="shared" si="438"/>
        <v>3</v>
      </c>
      <c r="W1574" s="9">
        <f t="shared" si="439"/>
        <v>7</v>
      </c>
      <c r="X1574" s="9">
        <f t="shared" si="440"/>
        <v>5</v>
      </c>
      <c r="Y1574" s="31" t="str">
        <f t="shared" si="441"/>
        <v/>
      </c>
      <c r="Z1574" s="134">
        <v>43.27</v>
      </c>
      <c r="AA1574" s="31" t="str">
        <f t="shared" si="442"/>
        <v>-</v>
      </c>
      <c r="AB1574" s="31">
        <f t="shared" si="443"/>
        <v>43.27</v>
      </c>
    </row>
    <row r="1575" spans="1:28" x14ac:dyDescent="0.3">
      <c r="A1575" s="133">
        <v>42801.25</v>
      </c>
      <c r="B1575" s="152">
        <f t="shared" si="444"/>
        <v>3</v>
      </c>
      <c r="C1575" s="152">
        <f t="shared" si="445"/>
        <v>7</v>
      </c>
      <c r="D1575" s="152">
        <f t="shared" si="446"/>
        <v>6</v>
      </c>
      <c r="E1575" s="38" t="str">
        <f t="shared" si="447"/>
        <v/>
      </c>
      <c r="F1575" s="134">
        <v>28.53</v>
      </c>
      <c r="G1575" s="38" t="str">
        <f t="shared" si="448"/>
        <v>-</v>
      </c>
      <c r="H1575" s="38">
        <f t="shared" si="449"/>
        <v>28.53</v>
      </c>
      <c r="K1575" s="133">
        <v>43166.25</v>
      </c>
      <c r="L1575" s="9">
        <f t="shared" si="432"/>
        <v>3</v>
      </c>
      <c r="M1575" s="9">
        <f t="shared" si="433"/>
        <v>7</v>
      </c>
      <c r="N1575" s="9">
        <f t="shared" si="434"/>
        <v>6</v>
      </c>
      <c r="O1575" s="31" t="str">
        <f t="shared" si="435"/>
        <v/>
      </c>
      <c r="P1575" s="134">
        <v>38.9</v>
      </c>
      <c r="Q1575" s="31" t="str">
        <f t="shared" si="436"/>
        <v>-</v>
      </c>
      <c r="R1575" s="31">
        <f t="shared" si="437"/>
        <v>38.9</v>
      </c>
      <c r="U1575" s="133">
        <v>43531.25</v>
      </c>
      <c r="V1575" s="9">
        <f t="shared" si="438"/>
        <v>3</v>
      </c>
      <c r="W1575" s="9">
        <f t="shared" si="439"/>
        <v>7</v>
      </c>
      <c r="X1575" s="9">
        <f t="shared" si="440"/>
        <v>6</v>
      </c>
      <c r="Y1575" s="31" t="str">
        <f t="shared" si="441"/>
        <v/>
      </c>
      <c r="Z1575" s="134">
        <v>55.02</v>
      </c>
      <c r="AA1575" s="31" t="str">
        <f t="shared" si="442"/>
        <v>-</v>
      </c>
      <c r="AB1575" s="31">
        <f t="shared" si="443"/>
        <v>55.02</v>
      </c>
    </row>
    <row r="1576" spans="1:28" x14ac:dyDescent="0.3">
      <c r="A1576" s="133">
        <v>42801.291666666664</v>
      </c>
      <c r="B1576" s="152">
        <f t="shared" si="444"/>
        <v>3</v>
      </c>
      <c r="C1576" s="152">
        <f t="shared" si="445"/>
        <v>7</v>
      </c>
      <c r="D1576" s="152">
        <f t="shared" si="446"/>
        <v>7</v>
      </c>
      <c r="E1576" s="38" t="str">
        <f t="shared" si="447"/>
        <v/>
      </c>
      <c r="F1576" s="134">
        <v>26.77</v>
      </c>
      <c r="G1576" s="38" t="str">
        <f t="shared" si="448"/>
        <v>-</v>
      </c>
      <c r="H1576" s="38">
        <f t="shared" si="449"/>
        <v>26.77</v>
      </c>
      <c r="K1576" s="133">
        <v>43166.291666666664</v>
      </c>
      <c r="L1576" s="9">
        <f t="shared" si="432"/>
        <v>3</v>
      </c>
      <c r="M1576" s="9">
        <f t="shared" si="433"/>
        <v>7</v>
      </c>
      <c r="N1576" s="9">
        <f t="shared" si="434"/>
        <v>7</v>
      </c>
      <c r="O1576" s="31" t="str">
        <f t="shared" si="435"/>
        <v/>
      </c>
      <c r="P1576" s="134">
        <v>36.29</v>
      </c>
      <c r="Q1576" s="31" t="str">
        <f t="shared" si="436"/>
        <v>-</v>
      </c>
      <c r="R1576" s="31">
        <f t="shared" si="437"/>
        <v>36.29</v>
      </c>
      <c r="U1576" s="133">
        <v>43531.291666666664</v>
      </c>
      <c r="V1576" s="9">
        <f t="shared" si="438"/>
        <v>3</v>
      </c>
      <c r="W1576" s="9">
        <f t="shared" si="439"/>
        <v>7</v>
      </c>
      <c r="X1576" s="9">
        <f t="shared" si="440"/>
        <v>7</v>
      </c>
      <c r="Y1576" s="31" t="str">
        <f t="shared" si="441"/>
        <v/>
      </c>
      <c r="Z1576" s="134">
        <v>58.02</v>
      </c>
      <c r="AA1576" s="31" t="str">
        <f t="shared" si="442"/>
        <v>-</v>
      </c>
      <c r="AB1576" s="31">
        <f t="shared" si="443"/>
        <v>58.02</v>
      </c>
    </row>
    <row r="1577" spans="1:28" x14ac:dyDescent="0.3">
      <c r="A1577" s="133">
        <v>42801.333333333336</v>
      </c>
      <c r="B1577" s="152">
        <f t="shared" si="444"/>
        <v>3</v>
      </c>
      <c r="C1577" s="152">
        <f t="shared" si="445"/>
        <v>7</v>
      </c>
      <c r="D1577" s="152">
        <f t="shared" si="446"/>
        <v>8</v>
      </c>
      <c r="E1577" s="38" t="str">
        <f t="shared" si="447"/>
        <v/>
      </c>
      <c r="F1577" s="134">
        <v>25.53</v>
      </c>
      <c r="G1577" s="38">
        <f t="shared" si="448"/>
        <v>25.53</v>
      </c>
      <c r="H1577" s="38" t="str">
        <f t="shared" si="449"/>
        <v>-</v>
      </c>
      <c r="K1577" s="133">
        <v>43166.333333333336</v>
      </c>
      <c r="L1577" s="9">
        <f t="shared" si="432"/>
        <v>3</v>
      </c>
      <c r="M1577" s="9">
        <f t="shared" si="433"/>
        <v>7</v>
      </c>
      <c r="N1577" s="9">
        <f t="shared" si="434"/>
        <v>8</v>
      </c>
      <c r="O1577" s="31" t="str">
        <f t="shared" si="435"/>
        <v/>
      </c>
      <c r="P1577" s="134">
        <v>36.78</v>
      </c>
      <c r="Q1577" s="31">
        <f t="shared" si="436"/>
        <v>36.78</v>
      </c>
      <c r="R1577" s="31" t="str">
        <f t="shared" si="437"/>
        <v>-</v>
      </c>
      <c r="U1577" s="133">
        <v>43531.333333333336</v>
      </c>
      <c r="V1577" s="9">
        <f t="shared" si="438"/>
        <v>3</v>
      </c>
      <c r="W1577" s="9">
        <f t="shared" si="439"/>
        <v>7</v>
      </c>
      <c r="X1577" s="9">
        <f t="shared" si="440"/>
        <v>8</v>
      </c>
      <c r="Y1577" s="31" t="str">
        <f t="shared" si="441"/>
        <v/>
      </c>
      <c r="Z1577" s="134">
        <v>45.98</v>
      </c>
      <c r="AA1577" s="31">
        <f t="shared" si="442"/>
        <v>45.98</v>
      </c>
      <c r="AB1577" s="31" t="str">
        <f t="shared" si="443"/>
        <v>-</v>
      </c>
    </row>
    <row r="1578" spans="1:28" x14ac:dyDescent="0.3">
      <c r="A1578" s="133">
        <v>42801.375</v>
      </c>
      <c r="B1578" s="152">
        <f t="shared" si="444"/>
        <v>3</v>
      </c>
      <c r="C1578" s="152">
        <f t="shared" si="445"/>
        <v>7</v>
      </c>
      <c r="D1578" s="152">
        <f t="shared" si="446"/>
        <v>9</v>
      </c>
      <c r="E1578" s="38" t="str">
        <f t="shared" si="447"/>
        <v/>
      </c>
      <c r="F1578" s="134">
        <v>25.62</v>
      </c>
      <c r="G1578" s="38">
        <f t="shared" si="448"/>
        <v>25.62</v>
      </c>
      <c r="H1578" s="38" t="str">
        <f t="shared" si="449"/>
        <v>-</v>
      </c>
      <c r="K1578" s="133">
        <v>43166.375</v>
      </c>
      <c r="L1578" s="9">
        <f t="shared" si="432"/>
        <v>3</v>
      </c>
      <c r="M1578" s="9">
        <f t="shared" si="433"/>
        <v>7</v>
      </c>
      <c r="N1578" s="9">
        <f t="shared" si="434"/>
        <v>9</v>
      </c>
      <c r="O1578" s="31" t="str">
        <f t="shared" si="435"/>
        <v/>
      </c>
      <c r="P1578" s="134">
        <v>34.86</v>
      </c>
      <c r="Q1578" s="31">
        <f t="shared" si="436"/>
        <v>34.86</v>
      </c>
      <c r="R1578" s="31" t="str">
        <f t="shared" si="437"/>
        <v>-</v>
      </c>
      <c r="U1578" s="133">
        <v>43531.375</v>
      </c>
      <c r="V1578" s="9">
        <f t="shared" si="438"/>
        <v>3</v>
      </c>
      <c r="W1578" s="9">
        <f t="shared" si="439"/>
        <v>7</v>
      </c>
      <c r="X1578" s="9">
        <f t="shared" si="440"/>
        <v>9</v>
      </c>
      <c r="Y1578" s="31" t="str">
        <f t="shared" si="441"/>
        <v/>
      </c>
      <c r="Z1578" s="134">
        <v>40.619999999999997</v>
      </c>
      <c r="AA1578" s="31">
        <f t="shared" si="442"/>
        <v>40.619999999999997</v>
      </c>
      <c r="AB1578" s="31" t="str">
        <f t="shared" si="443"/>
        <v>-</v>
      </c>
    </row>
    <row r="1579" spans="1:28" x14ac:dyDescent="0.3">
      <c r="A1579" s="133">
        <v>42801.416666666664</v>
      </c>
      <c r="B1579" s="152">
        <f t="shared" si="444"/>
        <v>3</v>
      </c>
      <c r="C1579" s="152">
        <f t="shared" si="445"/>
        <v>7</v>
      </c>
      <c r="D1579" s="152">
        <f t="shared" si="446"/>
        <v>10</v>
      </c>
      <c r="E1579" s="38" t="str">
        <f t="shared" si="447"/>
        <v/>
      </c>
      <c r="F1579" s="134">
        <v>26.64</v>
      </c>
      <c r="G1579" s="38">
        <f t="shared" si="448"/>
        <v>26.64</v>
      </c>
      <c r="H1579" s="38" t="str">
        <f t="shared" si="449"/>
        <v>-</v>
      </c>
      <c r="K1579" s="133">
        <v>43166.416666666664</v>
      </c>
      <c r="L1579" s="9">
        <f t="shared" si="432"/>
        <v>3</v>
      </c>
      <c r="M1579" s="9">
        <f t="shared" si="433"/>
        <v>7</v>
      </c>
      <c r="N1579" s="9">
        <f t="shared" si="434"/>
        <v>10</v>
      </c>
      <c r="O1579" s="31" t="str">
        <f t="shared" si="435"/>
        <v/>
      </c>
      <c r="P1579" s="134">
        <v>38.340000000000003</v>
      </c>
      <c r="Q1579" s="31">
        <f t="shared" si="436"/>
        <v>38.340000000000003</v>
      </c>
      <c r="R1579" s="31" t="str">
        <f t="shared" si="437"/>
        <v>-</v>
      </c>
      <c r="U1579" s="133">
        <v>43531.416666666664</v>
      </c>
      <c r="V1579" s="9">
        <f t="shared" si="438"/>
        <v>3</v>
      </c>
      <c r="W1579" s="9">
        <f t="shared" si="439"/>
        <v>7</v>
      </c>
      <c r="X1579" s="9">
        <f t="shared" si="440"/>
        <v>10</v>
      </c>
      <c r="Y1579" s="31" t="str">
        <f t="shared" si="441"/>
        <v/>
      </c>
      <c r="Z1579" s="134">
        <v>36.01</v>
      </c>
      <c r="AA1579" s="31">
        <f t="shared" si="442"/>
        <v>36.01</v>
      </c>
      <c r="AB1579" s="31" t="str">
        <f t="shared" si="443"/>
        <v>-</v>
      </c>
    </row>
    <row r="1580" spans="1:28" x14ac:dyDescent="0.3">
      <c r="A1580" s="133">
        <v>42801.458333333336</v>
      </c>
      <c r="B1580" s="152">
        <f t="shared" si="444"/>
        <v>3</v>
      </c>
      <c r="C1580" s="152">
        <f t="shared" si="445"/>
        <v>7</v>
      </c>
      <c r="D1580" s="152">
        <f t="shared" si="446"/>
        <v>11</v>
      </c>
      <c r="E1580" s="38" t="str">
        <f t="shared" si="447"/>
        <v/>
      </c>
      <c r="F1580" s="134">
        <v>25.81</v>
      </c>
      <c r="G1580" s="38">
        <f t="shared" si="448"/>
        <v>25.81</v>
      </c>
      <c r="H1580" s="38" t="str">
        <f t="shared" si="449"/>
        <v>-</v>
      </c>
      <c r="K1580" s="133">
        <v>43166.458333333336</v>
      </c>
      <c r="L1580" s="9">
        <f t="shared" si="432"/>
        <v>3</v>
      </c>
      <c r="M1580" s="9">
        <f t="shared" si="433"/>
        <v>7</v>
      </c>
      <c r="N1580" s="9">
        <f t="shared" si="434"/>
        <v>11</v>
      </c>
      <c r="O1580" s="31" t="str">
        <f t="shared" si="435"/>
        <v/>
      </c>
      <c r="P1580" s="134">
        <v>38.44</v>
      </c>
      <c r="Q1580" s="31">
        <f t="shared" si="436"/>
        <v>38.44</v>
      </c>
      <c r="R1580" s="31" t="str">
        <f t="shared" si="437"/>
        <v>-</v>
      </c>
      <c r="U1580" s="133">
        <v>43531.458333333336</v>
      </c>
      <c r="V1580" s="9">
        <f t="shared" si="438"/>
        <v>3</v>
      </c>
      <c r="W1580" s="9">
        <f t="shared" si="439"/>
        <v>7</v>
      </c>
      <c r="X1580" s="9">
        <f t="shared" si="440"/>
        <v>11</v>
      </c>
      <c r="Y1580" s="31" t="str">
        <f t="shared" si="441"/>
        <v/>
      </c>
      <c r="Z1580" s="134">
        <v>32.92</v>
      </c>
      <c r="AA1580" s="31">
        <f t="shared" si="442"/>
        <v>32.92</v>
      </c>
      <c r="AB1580" s="31" t="str">
        <f t="shared" si="443"/>
        <v>-</v>
      </c>
    </row>
    <row r="1581" spans="1:28" x14ac:dyDescent="0.3">
      <c r="A1581" s="133">
        <v>42801.5</v>
      </c>
      <c r="B1581" s="152">
        <f t="shared" si="444"/>
        <v>3</v>
      </c>
      <c r="C1581" s="152">
        <f t="shared" si="445"/>
        <v>7</v>
      </c>
      <c r="D1581" s="152">
        <f t="shared" si="446"/>
        <v>12</v>
      </c>
      <c r="E1581" s="38" t="str">
        <f t="shared" si="447"/>
        <v/>
      </c>
      <c r="F1581" s="134">
        <v>25.1</v>
      </c>
      <c r="G1581" s="38">
        <f t="shared" si="448"/>
        <v>25.1</v>
      </c>
      <c r="H1581" s="38" t="str">
        <f t="shared" si="449"/>
        <v>-</v>
      </c>
      <c r="K1581" s="133">
        <v>43166.5</v>
      </c>
      <c r="L1581" s="9">
        <f t="shared" si="432"/>
        <v>3</v>
      </c>
      <c r="M1581" s="9">
        <f t="shared" si="433"/>
        <v>7</v>
      </c>
      <c r="N1581" s="9">
        <f t="shared" si="434"/>
        <v>12</v>
      </c>
      <c r="O1581" s="31" t="str">
        <f t="shared" si="435"/>
        <v/>
      </c>
      <c r="P1581" s="134">
        <v>35.65</v>
      </c>
      <c r="Q1581" s="31">
        <f t="shared" si="436"/>
        <v>35.65</v>
      </c>
      <c r="R1581" s="31" t="str">
        <f t="shared" si="437"/>
        <v>-</v>
      </c>
      <c r="U1581" s="133">
        <v>43531.5</v>
      </c>
      <c r="V1581" s="9">
        <f t="shared" si="438"/>
        <v>3</v>
      </c>
      <c r="W1581" s="9">
        <f t="shared" si="439"/>
        <v>7</v>
      </c>
      <c r="X1581" s="9">
        <f t="shared" si="440"/>
        <v>12</v>
      </c>
      <c r="Y1581" s="31" t="str">
        <f t="shared" si="441"/>
        <v/>
      </c>
      <c r="Z1581" s="134">
        <v>30.57</v>
      </c>
      <c r="AA1581" s="31">
        <f t="shared" si="442"/>
        <v>30.57</v>
      </c>
      <c r="AB1581" s="31" t="str">
        <f t="shared" si="443"/>
        <v>-</v>
      </c>
    </row>
    <row r="1582" spans="1:28" x14ac:dyDescent="0.3">
      <c r="A1582" s="133">
        <v>42801.541666666664</v>
      </c>
      <c r="B1582" s="152">
        <f t="shared" si="444"/>
        <v>3</v>
      </c>
      <c r="C1582" s="152">
        <f t="shared" si="445"/>
        <v>7</v>
      </c>
      <c r="D1582" s="152">
        <f t="shared" si="446"/>
        <v>13</v>
      </c>
      <c r="E1582" s="38" t="str">
        <f t="shared" si="447"/>
        <v/>
      </c>
      <c r="F1582" s="134">
        <v>24.86</v>
      </c>
      <c r="G1582" s="38">
        <f t="shared" si="448"/>
        <v>24.86</v>
      </c>
      <c r="H1582" s="38" t="str">
        <f t="shared" si="449"/>
        <v>-</v>
      </c>
      <c r="K1582" s="133">
        <v>43166.541666666664</v>
      </c>
      <c r="L1582" s="9">
        <f t="shared" si="432"/>
        <v>3</v>
      </c>
      <c r="M1582" s="9">
        <f t="shared" si="433"/>
        <v>7</v>
      </c>
      <c r="N1582" s="9">
        <f t="shared" si="434"/>
        <v>13</v>
      </c>
      <c r="O1582" s="31" t="str">
        <f t="shared" si="435"/>
        <v/>
      </c>
      <c r="P1582" s="134">
        <v>32.67</v>
      </c>
      <c r="Q1582" s="31">
        <f t="shared" si="436"/>
        <v>32.67</v>
      </c>
      <c r="R1582" s="31" t="str">
        <f t="shared" si="437"/>
        <v>-</v>
      </c>
      <c r="U1582" s="133">
        <v>43531.541666666664</v>
      </c>
      <c r="V1582" s="9">
        <f t="shared" si="438"/>
        <v>3</v>
      </c>
      <c r="W1582" s="9">
        <f t="shared" si="439"/>
        <v>7</v>
      </c>
      <c r="X1582" s="9">
        <f t="shared" si="440"/>
        <v>13</v>
      </c>
      <c r="Y1582" s="31" t="str">
        <f t="shared" si="441"/>
        <v/>
      </c>
      <c r="Z1582" s="134">
        <v>29.59</v>
      </c>
      <c r="AA1582" s="31">
        <f t="shared" si="442"/>
        <v>29.59</v>
      </c>
      <c r="AB1582" s="31" t="str">
        <f t="shared" si="443"/>
        <v>-</v>
      </c>
    </row>
    <row r="1583" spans="1:28" x14ac:dyDescent="0.3">
      <c r="A1583" s="133">
        <v>42801.583333333336</v>
      </c>
      <c r="B1583" s="152">
        <f t="shared" si="444"/>
        <v>3</v>
      </c>
      <c r="C1583" s="152">
        <f t="shared" si="445"/>
        <v>7</v>
      </c>
      <c r="D1583" s="152">
        <f t="shared" si="446"/>
        <v>14</v>
      </c>
      <c r="E1583" s="38" t="str">
        <f t="shared" si="447"/>
        <v/>
      </c>
      <c r="F1583" s="134">
        <v>24.21</v>
      </c>
      <c r="G1583" s="38">
        <f t="shared" si="448"/>
        <v>24.21</v>
      </c>
      <c r="H1583" s="38" t="str">
        <f t="shared" si="449"/>
        <v>-</v>
      </c>
      <c r="K1583" s="133">
        <v>43166.583333333336</v>
      </c>
      <c r="L1583" s="9">
        <f t="shared" si="432"/>
        <v>3</v>
      </c>
      <c r="M1583" s="9">
        <f t="shared" si="433"/>
        <v>7</v>
      </c>
      <c r="N1583" s="9">
        <f t="shared" si="434"/>
        <v>14</v>
      </c>
      <c r="O1583" s="31" t="str">
        <f t="shared" si="435"/>
        <v/>
      </c>
      <c r="P1583" s="134">
        <v>31.19</v>
      </c>
      <c r="Q1583" s="31">
        <f t="shared" si="436"/>
        <v>31.19</v>
      </c>
      <c r="R1583" s="31" t="str">
        <f t="shared" si="437"/>
        <v>-</v>
      </c>
      <c r="U1583" s="133">
        <v>43531.583333333336</v>
      </c>
      <c r="V1583" s="9">
        <f t="shared" si="438"/>
        <v>3</v>
      </c>
      <c r="W1583" s="9">
        <f t="shared" si="439"/>
        <v>7</v>
      </c>
      <c r="X1583" s="9">
        <f t="shared" si="440"/>
        <v>14</v>
      </c>
      <c r="Y1583" s="31" t="str">
        <f t="shared" si="441"/>
        <v/>
      </c>
      <c r="Z1583" s="134">
        <v>28.44</v>
      </c>
      <c r="AA1583" s="31">
        <f t="shared" si="442"/>
        <v>28.44</v>
      </c>
      <c r="AB1583" s="31" t="str">
        <f t="shared" si="443"/>
        <v>-</v>
      </c>
    </row>
    <row r="1584" spans="1:28" x14ac:dyDescent="0.3">
      <c r="A1584" s="133">
        <v>42801.625</v>
      </c>
      <c r="B1584" s="152">
        <f t="shared" si="444"/>
        <v>3</v>
      </c>
      <c r="C1584" s="152">
        <f t="shared" si="445"/>
        <v>7</v>
      </c>
      <c r="D1584" s="152">
        <f t="shared" si="446"/>
        <v>15</v>
      </c>
      <c r="E1584" s="38" t="str">
        <f t="shared" si="447"/>
        <v/>
      </c>
      <c r="F1584" s="134">
        <v>23.71</v>
      </c>
      <c r="G1584" s="38">
        <f t="shared" si="448"/>
        <v>23.71</v>
      </c>
      <c r="H1584" s="38" t="str">
        <f t="shared" si="449"/>
        <v>-</v>
      </c>
      <c r="K1584" s="133">
        <v>43166.625</v>
      </c>
      <c r="L1584" s="9">
        <f t="shared" si="432"/>
        <v>3</v>
      </c>
      <c r="M1584" s="9">
        <f t="shared" si="433"/>
        <v>7</v>
      </c>
      <c r="N1584" s="9">
        <f t="shared" si="434"/>
        <v>15</v>
      </c>
      <c r="O1584" s="31" t="str">
        <f t="shared" si="435"/>
        <v/>
      </c>
      <c r="P1584" s="134">
        <v>30.5</v>
      </c>
      <c r="Q1584" s="31">
        <f t="shared" si="436"/>
        <v>30.5</v>
      </c>
      <c r="R1584" s="31" t="str">
        <f t="shared" si="437"/>
        <v>-</v>
      </c>
      <c r="U1584" s="133">
        <v>43531.625</v>
      </c>
      <c r="V1584" s="9">
        <f t="shared" si="438"/>
        <v>3</v>
      </c>
      <c r="W1584" s="9">
        <f t="shared" si="439"/>
        <v>7</v>
      </c>
      <c r="X1584" s="9">
        <f t="shared" si="440"/>
        <v>15</v>
      </c>
      <c r="Y1584" s="31" t="str">
        <f t="shared" si="441"/>
        <v/>
      </c>
      <c r="Z1584" s="134">
        <v>28.6</v>
      </c>
      <c r="AA1584" s="31">
        <f t="shared" si="442"/>
        <v>28.6</v>
      </c>
      <c r="AB1584" s="31" t="str">
        <f t="shared" si="443"/>
        <v>-</v>
      </c>
    </row>
    <row r="1585" spans="1:28" x14ac:dyDescent="0.3">
      <c r="A1585" s="133">
        <v>42801.666666666664</v>
      </c>
      <c r="B1585" s="152">
        <f t="shared" si="444"/>
        <v>3</v>
      </c>
      <c r="C1585" s="152">
        <f t="shared" si="445"/>
        <v>7</v>
      </c>
      <c r="D1585" s="152">
        <f t="shared" si="446"/>
        <v>16</v>
      </c>
      <c r="E1585" s="38" t="str">
        <f t="shared" si="447"/>
        <v/>
      </c>
      <c r="F1585" s="134">
        <v>23.58</v>
      </c>
      <c r="G1585" s="38">
        <f t="shared" si="448"/>
        <v>23.58</v>
      </c>
      <c r="H1585" s="38" t="str">
        <f t="shared" si="449"/>
        <v>-</v>
      </c>
      <c r="K1585" s="133">
        <v>43166.666666666664</v>
      </c>
      <c r="L1585" s="9">
        <f t="shared" si="432"/>
        <v>3</v>
      </c>
      <c r="M1585" s="9">
        <f t="shared" si="433"/>
        <v>7</v>
      </c>
      <c r="N1585" s="9">
        <f t="shared" si="434"/>
        <v>16</v>
      </c>
      <c r="O1585" s="31" t="str">
        <f t="shared" si="435"/>
        <v/>
      </c>
      <c r="P1585" s="134">
        <v>31.7</v>
      </c>
      <c r="Q1585" s="31">
        <f t="shared" si="436"/>
        <v>31.7</v>
      </c>
      <c r="R1585" s="31" t="str">
        <f t="shared" si="437"/>
        <v>-</v>
      </c>
      <c r="U1585" s="133">
        <v>43531.666666666664</v>
      </c>
      <c r="V1585" s="9">
        <f t="shared" si="438"/>
        <v>3</v>
      </c>
      <c r="W1585" s="9">
        <f t="shared" si="439"/>
        <v>7</v>
      </c>
      <c r="X1585" s="9">
        <f t="shared" si="440"/>
        <v>16</v>
      </c>
      <c r="Y1585" s="31" t="str">
        <f t="shared" si="441"/>
        <v/>
      </c>
      <c r="Z1585" s="134">
        <v>28.41</v>
      </c>
      <c r="AA1585" s="31">
        <f t="shared" si="442"/>
        <v>28.41</v>
      </c>
      <c r="AB1585" s="31" t="str">
        <f t="shared" si="443"/>
        <v>-</v>
      </c>
    </row>
    <row r="1586" spans="1:28" x14ac:dyDescent="0.3">
      <c r="A1586" s="133">
        <v>42801.708333333336</v>
      </c>
      <c r="B1586" s="152">
        <f t="shared" si="444"/>
        <v>3</v>
      </c>
      <c r="C1586" s="152">
        <f t="shared" si="445"/>
        <v>7</v>
      </c>
      <c r="D1586" s="152">
        <f t="shared" si="446"/>
        <v>17</v>
      </c>
      <c r="E1586" s="38" t="str">
        <f t="shared" si="447"/>
        <v/>
      </c>
      <c r="F1586" s="134">
        <v>24.4</v>
      </c>
      <c r="G1586" s="38" t="str">
        <f t="shared" si="448"/>
        <v>-</v>
      </c>
      <c r="H1586" s="38">
        <f t="shared" si="449"/>
        <v>24.4</v>
      </c>
      <c r="K1586" s="133">
        <v>43166.708333333336</v>
      </c>
      <c r="L1586" s="9">
        <f t="shared" si="432"/>
        <v>3</v>
      </c>
      <c r="M1586" s="9">
        <f t="shared" si="433"/>
        <v>7</v>
      </c>
      <c r="N1586" s="9">
        <f t="shared" si="434"/>
        <v>17</v>
      </c>
      <c r="O1586" s="31" t="str">
        <f t="shared" si="435"/>
        <v/>
      </c>
      <c r="P1586" s="134">
        <v>37.51</v>
      </c>
      <c r="Q1586" s="31" t="str">
        <f t="shared" si="436"/>
        <v>-</v>
      </c>
      <c r="R1586" s="31">
        <f t="shared" si="437"/>
        <v>37.51</v>
      </c>
      <c r="U1586" s="133">
        <v>43531.708333333336</v>
      </c>
      <c r="V1586" s="9">
        <f t="shared" si="438"/>
        <v>3</v>
      </c>
      <c r="W1586" s="9">
        <f t="shared" si="439"/>
        <v>7</v>
      </c>
      <c r="X1586" s="9">
        <f t="shared" si="440"/>
        <v>17</v>
      </c>
      <c r="Y1586" s="31" t="str">
        <f t="shared" si="441"/>
        <v/>
      </c>
      <c r="Z1586" s="134">
        <v>30.88</v>
      </c>
      <c r="AA1586" s="31" t="str">
        <f t="shared" si="442"/>
        <v>-</v>
      </c>
      <c r="AB1586" s="31">
        <f t="shared" si="443"/>
        <v>30.88</v>
      </c>
    </row>
    <row r="1587" spans="1:28" x14ac:dyDescent="0.3">
      <c r="A1587" s="133">
        <v>42801.75</v>
      </c>
      <c r="B1587" s="152">
        <f t="shared" si="444"/>
        <v>3</v>
      </c>
      <c r="C1587" s="152">
        <f t="shared" si="445"/>
        <v>7</v>
      </c>
      <c r="D1587" s="152">
        <f t="shared" si="446"/>
        <v>18</v>
      </c>
      <c r="E1587" s="38" t="str">
        <f t="shared" si="447"/>
        <v/>
      </c>
      <c r="F1587" s="134">
        <v>28.82</v>
      </c>
      <c r="G1587" s="38" t="str">
        <f t="shared" si="448"/>
        <v>-</v>
      </c>
      <c r="H1587" s="38">
        <f t="shared" si="449"/>
        <v>28.82</v>
      </c>
      <c r="K1587" s="133">
        <v>43166.75</v>
      </c>
      <c r="L1587" s="9">
        <f t="shared" si="432"/>
        <v>3</v>
      </c>
      <c r="M1587" s="9">
        <f t="shared" si="433"/>
        <v>7</v>
      </c>
      <c r="N1587" s="9">
        <f t="shared" si="434"/>
        <v>18</v>
      </c>
      <c r="O1587" s="31" t="str">
        <f t="shared" si="435"/>
        <v/>
      </c>
      <c r="P1587" s="134">
        <v>45.18</v>
      </c>
      <c r="Q1587" s="31" t="str">
        <f t="shared" si="436"/>
        <v>-</v>
      </c>
      <c r="R1587" s="31">
        <f t="shared" si="437"/>
        <v>45.18</v>
      </c>
      <c r="U1587" s="133">
        <v>43531.75</v>
      </c>
      <c r="V1587" s="9">
        <f t="shared" si="438"/>
        <v>3</v>
      </c>
      <c r="W1587" s="9">
        <f t="shared" si="439"/>
        <v>7</v>
      </c>
      <c r="X1587" s="9">
        <f t="shared" si="440"/>
        <v>18</v>
      </c>
      <c r="Y1587" s="31" t="str">
        <f t="shared" si="441"/>
        <v/>
      </c>
      <c r="Z1587" s="134">
        <v>39.08</v>
      </c>
      <c r="AA1587" s="31" t="str">
        <f t="shared" si="442"/>
        <v>-</v>
      </c>
      <c r="AB1587" s="31">
        <f t="shared" si="443"/>
        <v>39.08</v>
      </c>
    </row>
    <row r="1588" spans="1:28" x14ac:dyDescent="0.3">
      <c r="A1588" s="133">
        <v>42801.791666666664</v>
      </c>
      <c r="B1588" s="152">
        <f t="shared" si="444"/>
        <v>3</v>
      </c>
      <c r="C1588" s="152">
        <f t="shared" si="445"/>
        <v>7</v>
      </c>
      <c r="D1588" s="152">
        <f t="shared" si="446"/>
        <v>19</v>
      </c>
      <c r="E1588" s="38" t="str">
        <f t="shared" si="447"/>
        <v/>
      </c>
      <c r="F1588" s="134">
        <v>27.77</v>
      </c>
      <c r="G1588" s="38" t="str">
        <f t="shared" si="448"/>
        <v>-</v>
      </c>
      <c r="H1588" s="38">
        <f t="shared" si="449"/>
        <v>27.77</v>
      </c>
      <c r="K1588" s="133">
        <v>43166.791666666664</v>
      </c>
      <c r="L1588" s="9">
        <f t="shared" si="432"/>
        <v>3</v>
      </c>
      <c r="M1588" s="9">
        <f t="shared" si="433"/>
        <v>7</v>
      </c>
      <c r="N1588" s="9">
        <f t="shared" si="434"/>
        <v>19</v>
      </c>
      <c r="O1588" s="31" t="str">
        <f t="shared" si="435"/>
        <v/>
      </c>
      <c r="P1588" s="134">
        <v>43.41</v>
      </c>
      <c r="Q1588" s="31" t="str">
        <f t="shared" si="436"/>
        <v>-</v>
      </c>
      <c r="R1588" s="31">
        <f t="shared" si="437"/>
        <v>43.41</v>
      </c>
      <c r="U1588" s="133">
        <v>43531.791666666664</v>
      </c>
      <c r="V1588" s="9">
        <f t="shared" si="438"/>
        <v>3</v>
      </c>
      <c r="W1588" s="9">
        <f t="shared" si="439"/>
        <v>7</v>
      </c>
      <c r="X1588" s="9">
        <f t="shared" si="440"/>
        <v>19</v>
      </c>
      <c r="Y1588" s="31" t="str">
        <f t="shared" si="441"/>
        <v/>
      </c>
      <c r="Z1588" s="134">
        <v>39.130000000000003</v>
      </c>
      <c r="AA1588" s="31" t="str">
        <f t="shared" si="442"/>
        <v>-</v>
      </c>
      <c r="AB1588" s="31">
        <f t="shared" si="443"/>
        <v>39.130000000000003</v>
      </c>
    </row>
    <row r="1589" spans="1:28" x14ac:dyDescent="0.3">
      <c r="A1589" s="133">
        <v>42801.833333333336</v>
      </c>
      <c r="B1589" s="152">
        <f t="shared" si="444"/>
        <v>3</v>
      </c>
      <c r="C1589" s="152">
        <f t="shared" si="445"/>
        <v>7</v>
      </c>
      <c r="D1589" s="152">
        <f t="shared" si="446"/>
        <v>20</v>
      </c>
      <c r="E1589" s="38" t="str">
        <f t="shared" si="447"/>
        <v/>
      </c>
      <c r="F1589" s="134">
        <v>26.07</v>
      </c>
      <c r="G1589" s="38" t="str">
        <f t="shared" si="448"/>
        <v>-</v>
      </c>
      <c r="H1589" s="38">
        <f t="shared" si="449"/>
        <v>26.07</v>
      </c>
      <c r="K1589" s="133">
        <v>43166.833333333336</v>
      </c>
      <c r="L1589" s="9">
        <f t="shared" si="432"/>
        <v>3</v>
      </c>
      <c r="M1589" s="9">
        <f t="shared" si="433"/>
        <v>7</v>
      </c>
      <c r="N1589" s="9">
        <f t="shared" si="434"/>
        <v>20</v>
      </c>
      <c r="O1589" s="31" t="str">
        <f t="shared" si="435"/>
        <v/>
      </c>
      <c r="P1589" s="134">
        <v>40.61</v>
      </c>
      <c r="Q1589" s="31" t="str">
        <f t="shared" si="436"/>
        <v>-</v>
      </c>
      <c r="R1589" s="31">
        <f t="shared" si="437"/>
        <v>40.61</v>
      </c>
      <c r="U1589" s="133">
        <v>43531.833333333336</v>
      </c>
      <c r="V1589" s="9">
        <f t="shared" si="438"/>
        <v>3</v>
      </c>
      <c r="W1589" s="9">
        <f t="shared" si="439"/>
        <v>7</v>
      </c>
      <c r="X1589" s="9">
        <f t="shared" si="440"/>
        <v>20</v>
      </c>
      <c r="Y1589" s="31" t="str">
        <f t="shared" si="441"/>
        <v/>
      </c>
      <c r="Z1589" s="134">
        <v>38.99</v>
      </c>
      <c r="AA1589" s="31" t="str">
        <f t="shared" si="442"/>
        <v>-</v>
      </c>
      <c r="AB1589" s="31">
        <f t="shared" si="443"/>
        <v>38.99</v>
      </c>
    </row>
    <row r="1590" spans="1:28" x14ac:dyDescent="0.3">
      <c r="A1590" s="133">
        <v>42801.875</v>
      </c>
      <c r="B1590" s="152">
        <f t="shared" si="444"/>
        <v>3</v>
      </c>
      <c r="C1590" s="152">
        <f t="shared" si="445"/>
        <v>7</v>
      </c>
      <c r="D1590" s="152">
        <f t="shared" si="446"/>
        <v>21</v>
      </c>
      <c r="E1590" s="38" t="str">
        <f t="shared" si="447"/>
        <v/>
      </c>
      <c r="F1590" s="134">
        <v>24.04</v>
      </c>
      <c r="G1590" s="38" t="str">
        <f t="shared" si="448"/>
        <v>-</v>
      </c>
      <c r="H1590" s="38">
        <f t="shared" si="449"/>
        <v>24.04</v>
      </c>
      <c r="K1590" s="133">
        <v>43166.875</v>
      </c>
      <c r="L1590" s="9">
        <f t="shared" si="432"/>
        <v>3</v>
      </c>
      <c r="M1590" s="9">
        <f t="shared" si="433"/>
        <v>7</v>
      </c>
      <c r="N1590" s="9">
        <f t="shared" si="434"/>
        <v>21</v>
      </c>
      <c r="O1590" s="31" t="str">
        <f t="shared" si="435"/>
        <v/>
      </c>
      <c r="P1590" s="134">
        <v>37.6</v>
      </c>
      <c r="Q1590" s="31" t="str">
        <f t="shared" si="436"/>
        <v>-</v>
      </c>
      <c r="R1590" s="31">
        <f t="shared" si="437"/>
        <v>37.6</v>
      </c>
      <c r="U1590" s="133">
        <v>43531.875</v>
      </c>
      <c r="V1590" s="9">
        <f t="shared" si="438"/>
        <v>3</v>
      </c>
      <c r="W1590" s="9">
        <f t="shared" si="439"/>
        <v>7</v>
      </c>
      <c r="X1590" s="9">
        <f t="shared" si="440"/>
        <v>21</v>
      </c>
      <c r="Y1590" s="31" t="str">
        <f t="shared" si="441"/>
        <v/>
      </c>
      <c r="Z1590" s="134">
        <v>35.159999999999997</v>
      </c>
      <c r="AA1590" s="31" t="str">
        <f t="shared" si="442"/>
        <v>-</v>
      </c>
      <c r="AB1590" s="31">
        <f t="shared" si="443"/>
        <v>35.159999999999997</v>
      </c>
    </row>
    <row r="1591" spans="1:28" x14ac:dyDescent="0.3">
      <c r="A1591" s="133">
        <v>42801.916666666664</v>
      </c>
      <c r="B1591" s="152">
        <f t="shared" si="444"/>
        <v>3</v>
      </c>
      <c r="C1591" s="152">
        <f t="shared" si="445"/>
        <v>7</v>
      </c>
      <c r="D1591" s="152">
        <f t="shared" si="446"/>
        <v>22</v>
      </c>
      <c r="E1591" s="38" t="str">
        <f t="shared" si="447"/>
        <v/>
      </c>
      <c r="F1591" s="134">
        <v>21.95</v>
      </c>
      <c r="G1591" s="38" t="str">
        <f t="shared" si="448"/>
        <v>-</v>
      </c>
      <c r="H1591" s="38">
        <f t="shared" si="449"/>
        <v>21.95</v>
      </c>
      <c r="K1591" s="133">
        <v>43166.916666666664</v>
      </c>
      <c r="L1591" s="9">
        <f t="shared" si="432"/>
        <v>3</v>
      </c>
      <c r="M1591" s="9">
        <f t="shared" si="433"/>
        <v>7</v>
      </c>
      <c r="N1591" s="9">
        <f t="shared" si="434"/>
        <v>22</v>
      </c>
      <c r="O1591" s="31" t="str">
        <f t="shared" si="435"/>
        <v/>
      </c>
      <c r="P1591" s="134">
        <v>31.7</v>
      </c>
      <c r="Q1591" s="31" t="str">
        <f t="shared" si="436"/>
        <v>-</v>
      </c>
      <c r="R1591" s="31">
        <f t="shared" si="437"/>
        <v>31.7</v>
      </c>
      <c r="U1591" s="133">
        <v>43531.916666666664</v>
      </c>
      <c r="V1591" s="9">
        <f t="shared" si="438"/>
        <v>3</v>
      </c>
      <c r="W1591" s="9">
        <f t="shared" si="439"/>
        <v>7</v>
      </c>
      <c r="X1591" s="9">
        <f t="shared" si="440"/>
        <v>22</v>
      </c>
      <c r="Y1591" s="31" t="str">
        <f t="shared" si="441"/>
        <v/>
      </c>
      <c r="Z1591" s="134">
        <v>31.13</v>
      </c>
      <c r="AA1591" s="31" t="str">
        <f t="shared" si="442"/>
        <v>-</v>
      </c>
      <c r="AB1591" s="31">
        <f t="shared" si="443"/>
        <v>31.13</v>
      </c>
    </row>
    <row r="1592" spans="1:28" x14ac:dyDescent="0.3">
      <c r="A1592" s="133">
        <v>42801.958333333336</v>
      </c>
      <c r="B1592" s="152">
        <f t="shared" si="444"/>
        <v>3</v>
      </c>
      <c r="C1592" s="152">
        <f t="shared" si="445"/>
        <v>7</v>
      </c>
      <c r="D1592" s="152">
        <f t="shared" si="446"/>
        <v>23</v>
      </c>
      <c r="E1592" s="38" t="str">
        <f t="shared" si="447"/>
        <v/>
      </c>
      <c r="F1592" s="134">
        <v>20.51</v>
      </c>
      <c r="G1592" s="38" t="str">
        <f t="shared" si="448"/>
        <v>-</v>
      </c>
      <c r="H1592" s="38">
        <f t="shared" si="449"/>
        <v>20.51</v>
      </c>
      <c r="K1592" s="133">
        <v>43166.958333333336</v>
      </c>
      <c r="L1592" s="9">
        <f t="shared" si="432"/>
        <v>3</v>
      </c>
      <c r="M1592" s="9">
        <f t="shared" si="433"/>
        <v>7</v>
      </c>
      <c r="N1592" s="9">
        <f t="shared" si="434"/>
        <v>23</v>
      </c>
      <c r="O1592" s="31" t="str">
        <f t="shared" si="435"/>
        <v/>
      </c>
      <c r="P1592" s="134">
        <v>28.16</v>
      </c>
      <c r="Q1592" s="31" t="str">
        <f t="shared" si="436"/>
        <v>-</v>
      </c>
      <c r="R1592" s="31">
        <f t="shared" si="437"/>
        <v>28.16</v>
      </c>
      <c r="U1592" s="133">
        <v>43531.958333333336</v>
      </c>
      <c r="V1592" s="9">
        <f t="shared" si="438"/>
        <v>3</v>
      </c>
      <c r="W1592" s="9">
        <f t="shared" si="439"/>
        <v>7</v>
      </c>
      <c r="X1592" s="9">
        <f t="shared" si="440"/>
        <v>23</v>
      </c>
      <c r="Y1592" s="31" t="str">
        <f t="shared" si="441"/>
        <v/>
      </c>
      <c r="Z1592" s="134">
        <v>28.94</v>
      </c>
      <c r="AA1592" s="31" t="str">
        <f t="shared" si="442"/>
        <v>-</v>
      </c>
      <c r="AB1592" s="31">
        <f t="shared" si="443"/>
        <v>28.94</v>
      </c>
    </row>
    <row r="1593" spans="1:28" x14ac:dyDescent="0.3">
      <c r="A1593" s="133">
        <v>42802</v>
      </c>
      <c r="B1593" s="152">
        <f t="shared" si="444"/>
        <v>3</v>
      </c>
      <c r="C1593" s="152">
        <f t="shared" si="445"/>
        <v>8</v>
      </c>
      <c r="D1593" s="152">
        <f t="shared" si="446"/>
        <v>0</v>
      </c>
      <c r="E1593" s="38" t="str">
        <f t="shared" si="447"/>
        <v/>
      </c>
      <c r="F1593" s="134">
        <v>21.15</v>
      </c>
      <c r="G1593" s="38" t="str">
        <f t="shared" si="448"/>
        <v>-</v>
      </c>
      <c r="H1593" s="38">
        <f t="shared" si="449"/>
        <v>21.15</v>
      </c>
      <c r="K1593" s="133">
        <v>43167</v>
      </c>
      <c r="L1593" s="9">
        <f t="shared" si="432"/>
        <v>3</v>
      </c>
      <c r="M1593" s="9">
        <f t="shared" si="433"/>
        <v>8</v>
      </c>
      <c r="N1593" s="9">
        <f t="shared" si="434"/>
        <v>0</v>
      </c>
      <c r="O1593" s="31" t="str">
        <f t="shared" si="435"/>
        <v/>
      </c>
      <c r="P1593" s="134">
        <v>27.04</v>
      </c>
      <c r="Q1593" s="31" t="str">
        <f t="shared" si="436"/>
        <v>-</v>
      </c>
      <c r="R1593" s="31">
        <f t="shared" si="437"/>
        <v>27.04</v>
      </c>
      <c r="U1593" s="133">
        <v>43532</v>
      </c>
      <c r="V1593" s="9">
        <f t="shared" si="438"/>
        <v>3</v>
      </c>
      <c r="W1593" s="9">
        <f t="shared" si="439"/>
        <v>8</v>
      </c>
      <c r="X1593" s="9">
        <f t="shared" si="440"/>
        <v>0</v>
      </c>
      <c r="Y1593" s="31" t="str">
        <f t="shared" si="441"/>
        <v/>
      </c>
      <c r="Z1593" s="134">
        <v>28.49</v>
      </c>
      <c r="AA1593" s="31" t="str">
        <f t="shared" si="442"/>
        <v>-</v>
      </c>
      <c r="AB1593" s="31">
        <f t="shared" si="443"/>
        <v>28.49</v>
      </c>
    </row>
    <row r="1594" spans="1:28" x14ac:dyDescent="0.3">
      <c r="A1594" s="133">
        <v>42802.041666666664</v>
      </c>
      <c r="B1594" s="152">
        <f t="shared" si="444"/>
        <v>3</v>
      </c>
      <c r="C1594" s="152">
        <f t="shared" si="445"/>
        <v>8</v>
      </c>
      <c r="D1594" s="152">
        <f t="shared" si="446"/>
        <v>1</v>
      </c>
      <c r="E1594" s="38" t="str">
        <f t="shared" si="447"/>
        <v/>
      </c>
      <c r="F1594" s="134">
        <v>21.13</v>
      </c>
      <c r="G1594" s="38" t="str">
        <f t="shared" si="448"/>
        <v>-</v>
      </c>
      <c r="H1594" s="38">
        <f t="shared" si="449"/>
        <v>21.13</v>
      </c>
      <c r="K1594" s="133">
        <v>43167.041666666664</v>
      </c>
      <c r="L1594" s="9">
        <f t="shared" si="432"/>
        <v>3</v>
      </c>
      <c r="M1594" s="9">
        <f t="shared" si="433"/>
        <v>8</v>
      </c>
      <c r="N1594" s="9">
        <f t="shared" si="434"/>
        <v>1</v>
      </c>
      <c r="O1594" s="31" t="str">
        <f t="shared" si="435"/>
        <v/>
      </c>
      <c r="P1594" s="134">
        <v>26.33</v>
      </c>
      <c r="Q1594" s="31" t="str">
        <f t="shared" si="436"/>
        <v>-</v>
      </c>
      <c r="R1594" s="31">
        <f t="shared" si="437"/>
        <v>26.33</v>
      </c>
      <c r="U1594" s="133">
        <v>43532.041666666664</v>
      </c>
      <c r="V1594" s="9">
        <f t="shared" si="438"/>
        <v>3</v>
      </c>
      <c r="W1594" s="9">
        <f t="shared" si="439"/>
        <v>8</v>
      </c>
      <c r="X1594" s="9">
        <f t="shared" si="440"/>
        <v>1</v>
      </c>
      <c r="Y1594" s="31" t="str">
        <f t="shared" si="441"/>
        <v/>
      </c>
      <c r="Z1594" s="134">
        <v>28.67</v>
      </c>
      <c r="AA1594" s="31" t="str">
        <f t="shared" si="442"/>
        <v>-</v>
      </c>
      <c r="AB1594" s="31">
        <f t="shared" si="443"/>
        <v>28.67</v>
      </c>
    </row>
    <row r="1595" spans="1:28" x14ac:dyDescent="0.3">
      <c r="A1595" s="133">
        <v>42802.083333333336</v>
      </c>
      <c r="B1595" s="152">
        <f t="shared" si="444"/>
        <v>3</v>
      </c>
      <c r="C1595" s="152">
        <f t="shared" si="445"/>
        <v>8</v>
      </c>
      <c r="D1595" s="152">
        <f t="shared" si="446"/>
        <v>2</v>
      </c>
      <c r="E1595" s="38" t="str">
        <f t="shared" si="447"/>
        <v/>
      </c>
      <c r="F1595" s="134">
        <v>21</v>
      </c>
      <c r="G1595" s="38" t="str">
        <f t="shared" si="448"/>
        <v>-</v>
      </c>
      <c r="H1595" s="38">
        <f t="shared" si="449"/>
        <v>21</v>
      </c>
      <c r="K1595" s="133">
        <v>43167.083333333336</v>
      </c>
      <c r="L1595" s="9">
        <f t="shared" si="432"/>
        <v>3</v>
      </c>
      <c r="M1595" s="9">
        <f t="shared" si="433"/>
        <v>8</v>
      </c>
      <c r="N1595" s="9">
        <f t="shared" si="434"/>
        <v>2</v>
      </c>
      <c r="O1595" s="31" t="str">
        <f t="shared" si="435"/>
        <v/>
      </c>
      <c r="P1595" s="134">
        <v>25.7</v>
      </c>
      <c r="Q1595" s="31" t="str">
        <f t="shared" si="436"/>
        <v>-</v>
      </c>
      <c r="R1595" s="31">
        <f t="shared" si="437"/>
        <v>25.7</v>
      </c>
      <c r="U1595" s="133">
        <v>43532.083333333336</v>
      </c>
      <c r="V1595" s="9">
        <f t="shared" si="438"/>
        <v>3</v>
      </c>
      <c r="W1595" s="9">
        <f t="shared" si="439"/>
        <v>8</v>
      </c>
      <c r="X1595" s="9">
        <f t="shared" si="440"/>
        <v>2</v>
      </c>
      <c r="Y1595" s="31" t="str">
        <f t="shared" si="441"/>
        <v/>
      </c>
      <c r="Z1595" s="134">
        <v>28.38</v>
      </c>
      <c r="AA1595" s="31" t="str">
        <f t="shared" si="442"/>
        <v>-</v>
      </c>
      <c r="AB1595" s="31">
        <f t="shared" si="443"/>
        <v>28.38</v>
      </c>
    </row>
    <row r="1596" spans="1:28" x14ac:dyDescent="0.3">
      <c r="A1596" s="133">
        <v>42802.125</v>
      </c>
      <c r="B1596" s="152">
        <f t="shared" si="444"/>
        <v>3</v>
      </c>
      <c r="C1596" s="152">
        <f t="shared" si="445"/>
        <v>8</v>
      </c>
      <c r="D1596" s="152">
        <f t="shared" si="446"/>
        <v>3</v>
      </c>
      <c r="E1596" s="38" t="str">
        <f t="shared" si="447"/>
        <v/>
      </c>
      <c r="F1596" s="134">
        <v>21.07</v>
      </c>
      <c r="G1596" s="38" t="str">
        <f t="shared" si="448"/>
        <v>-</v>
      </c>
      <c r="H1596" s="38">
        <f t="shared" si="449"/>
        <v>21.07</v>
      </c>
      <c r="K1596" s="133">
        <v>43167.125</v>
      </c>
      <c r="L1596" s="9">
        <f t="shared" si="432"/>
        <v>3</v>
      </c>
      <c r="M1596" s="9">
        <f t="shared" si="433"/>
        <v>8</v>
      </c>
      <c r="N1596" s="9">
        <f t="shared" si="434"/>
        <v>3</v>
      </c>
      <c r="O1596" s="31" t="str">
        <f t="shared" si="435"/>
        <v/>
      </c>
      <c r="P1596" s="134">
        <v>26.19</v>
      </c>
      <c r="Q1596" s="31" t="str">
        <f t="shared" si="436"/>
        <v>-</v>
      </c>
      <c r="R1596" s="31">
        <f t="shared" si="437"/>
        <v>26.19</v>
      </c>
      <c r="U1596" s="133">
        <v>43532.125</v>
      </c>
      <c r="V1596" s="9">
        <f t="shared" si="438"/>
        <v>3</v>
      </c>
      <c r="W1596" s="9">
        <f t="shared" si="439"/>
        <v>8</v>
      </c>
      <c r="X1596" s="9">
        <f t="shared" si="440"/>
        <v>3</v>
      </c>
      <c r="Y1596" s="31" t="str">
        <f t="shared" si="441"/>
        <v/>
      </c>
      <c r="Z1596" s="134">
        <v>28.63</v>
      </c>
      <c r="AA1596" s="31" t="str">
        <f t="shared" si="442"/>
        <v>-</v>
      </c>
      <c r="AB1596" s="31">
        <f t="shared" si="443"/>
        <v>28.63</v>
      </c>
    </row>
    <row r="1597" spans="1:28" x14ac:dyDescent="0.3">
      <c r="A1597" s="133">
        <v>42802.166666666664</v>
      </c>
      <c r="B1597" s="152">
        <f t="shared" si="444"/>
        <v>3</v>
      </c>
      <c r="C1597" s="152">
        <f t="shared" si="445"/>
        <v>8</v>
      </c>
      <c r="D1597" s="152">
        <f t="shared" si="446"/>
        <v>4</v>
      </c>
      <c r="E1597" s="38" t="str">
        <f t="shared" si="447"/>
        <v/>
      </c>
      <c r="F1597" s="134">
        <v>21.83</v>
      </c>
      <c r="G1597" s="38" t="str">
        <f t="shared" si="448"/>
        <v>-</v>
      </c>
      <c r="H1597" s="38">
        <f t="shared" si="449"/>
        <v>21.83</v>
      </c>
      <c r="K1597" s="133">
        <v>43167.166666666664</v>
      </c>
      <c r="L1597" s="9">
        <f t="shared" si="432"/>
        <v>3</v>
      </c>
      <c r="M1597" s="9">
        <f t="shared" si="433"/>
        <v>8</v>
      </c>
      <c r="N1597" s="9">
        <f t="shared" si="434"/>
        <v>4</v>
      </c>
      <c r="O1597" s="31" t="str">
        <f t="shared" si="435"/>
        <v/>
      </c>
      <c r="P1597" s="134">
        <v>27.61</v>
      </c>
      <c r="Q1597" s="31" t="str">
        <f t="shared" si="436"/>
        <v>-</v>
      </c>
      <c r="R1597" s="31">
        <f t="shared" si="437"/>
        <v>27.61</v>
      </c>
      <c r="U1597" s="133">
        <v>43532.166666666664</v>
      </c>
      <c r="V1597" s="9">
        <f t="shared" si="438"/>
        <v>3</v>
      </c>
      <c r="W1597" s="9">
        <f t="shared" si="439"/>
        <v>8</v>
      </c>
      <c r="X1597" s="9">
        <f t="shared" si="440"/>
        <v>4</v>
      </c>
      <c r="Y1597" s="31" t="str">
        <f t="shared" si="441"/>
        <v/>
      </c>
      <c r="Z1597" s="134">
        <v>28.31</v>
      </c>
      <c r="AA1597" s="31" t="str">
        <f t="shared" si="442"/>
        <v>-</v>
      </c>
      <c r="AB1597" s="31">
        <f t="shared" si="443"/>
        <v>28.31</v>
      </c>
    </row>
    <row r="1598" spans="1:28" x14ac:dyDescent="0.3">
      <c r="A1598" s="133">
        <v>42802.208333333336</v>
      </c>
      <c r="B1598" s="152">
        <f t="shared" si="444"/>
        <v>3</v>
      </c>
      <c r="C1598" s="152">
        <f t="shared" si="445"/>
        <v>8</v>
      </c>
      <c r="D1598" s="152">
        <f t="shared" si="446"/>
        <v>5</v>
      </c>
      <c r="E1598" s="38" t="str">
        <f t="shared" si="447"/>
        <v/>
      </c>
      <c r="F1598" s="134">
        <v>23</v>
      </c>
      <c r="G1598" s="38" t="str">
        <f t="shared" si="448"/>
        <v>-</v>
      </c>
      <c r="H1598" s="38">
        <f t="shared" si="449"/>
        <v>23</v>
      </c>
      <c r="K1598" s="133">
        <v>43167.208333333336</v>
      </c>
      <c r="L1598" s="9">
        <f t="shared" si="432"/>
        <v>3</v>
      </c>
      <c r="M1598" s="9">
        <f t="shared" si="433"/>
        <v>8</v>
      </c>
      <c r="N1598" s="9">
        <f t="shared" si="434"/>
        <v>5</v>
      </c>
      <c r="O1598" s="31" t="str">
        <f t="shared" si="435"/>
        <v/>
      </c>
      <c r="P1598" s="134">
        <v>31.9</v>
      </c>
      <c r="Q1598" s="31" t="str">
        <f t="shared" si="436"/>
        <v>-</v>
      </c>
      <c r="R1598" s="31">
        <f t="shared" si="437"/>
        <v>31.9</v>
      </c>
      <c r="U1598" s="133">
        <v>43532.208333333336</v>
      </c>
      <c r="V1598" s="9">
        <f t="shared" si="438"/>
        <v>3</v>
      </c>
      <c r="W1598" s="9">
        <f t="shared" si="439"/>
        <v>8</v>
      </c>
      <c r="X1598" s="9">
        <f t="shared" si="440"/>
        <v>5</v>
      </c>
      <c r="Y1598" s="31" t="str">
        <f t="shared" si="441"/>
        <v/>
      </c>
      <c r="Z1598" s="134">
        <v>30.54</v>
      </c>
      <c r="AA1598" s="31" t="str">
        <f t="shared" si="442"/>
        <v>-</v>
      </c>
      <c r="AB1598" s="31">
        <f t="shared" si="443"/>
        <v>30.54</v>
      </c>
    </row>
    <row r="1599" spans="1:28" x14ac:dyDescent="0.3">
      <c r="A1599" s="133">
        <v>42802.25</v>
      </c>
      <c r="B1599" s="152">
        <f t="shared" si="444"/>
        <v>3</v>
      </c>
      <c r="C1599" s="152">
        <f t="shared" si="445"/>
        <v>8</v>
      </c>
      <c r="D1599" s="152">
        <f t="shared" si="446"/>
        <v>6</v>
      </c>
      <c r="E1599" s="38" t="str">
        <f t="shared" si="447"/>
        <v/>
      </c>
      <c r="F1599" s="134">
        <v>31.72</v>
      </c>
      <c r="G1599" s="38" t="str">
        <f t="shared" si="448"/>
        <v>-</v>
      </c>
      <c r="H1599" s="38">
        <f t="shared" si="449"/>
        <v>31.72</v>
      </c>
      <c r="K1599" s="133">
        <v>43167.25</v>
      </c>
      <c r="L1599" s="9">
        <f t="shared" si="432"/>
        <v>3</v>
      </c>
      <c r="M1599" s="9">
        <f t="shared" si="433"/>
        <v>8</v>
      </c>
      <c r="N1599" s="9">
        <f t="shared" si="434"/>
        <v>6</v>
      </c>
      <c r="O1599" s="31" t="str">
        <f t="shared" si="435"/>
        <v/>
      </c>
      <c r="P1599" s="134">
        <v>47.2</v>
      </c>
      <c r="Q1599" s="31" t="str">
        <f t="shared" si="436"/>
        <v>-</v>
      </c>
      <c r="R1599" s="31">
        <f t="shared" si="437"/>
        <v>47.2</v>
      </c>
      <c r="U1599" s="133">
        <v>43532.25</v>
      </c>
      <c r="V1599" s="9">
        <f t="shared" si="438"/>
        <v>3</v>
      </c>
      <c r="W1599" s="9">
        <f t="shared" si="439"/>
        <v>8</v>
      </c>
      <c r="X1599" s="9">
        <f t="shared" si="440"/>
        <v>6</v>
      </c>
      <c r="Y1599" s="31" t="str">
        <f t="shared" si="441"/>
        <v/>
      </c>
      <c r="Z1599" s="134">
        <v>40.49</v>
      </c>
      <c r="AA1599" s="31" t="str">
        <f t="shared" si="442"/>
        <v>-</v>
      </c>
      <c r="AB1599" s="31">
        <f t="shared" si="443"/>
        <v>40.49</v>
      </c>
    </row>
    <row r="1600" spans="1:28" x14ac:dyDescent="0.3">
      <c r="A1600" s="133">
        <v>42802.291666666664</v>
      </c>
      <c r="B1600" s="152">
        <f t="shared" si="444"/>
        <v>3</v>
      </c>
      <c r="C1600" s="152">
        <f t="shared" si="445"/>
        <v>8</v>
      </c>
      <c r="D1600" s="152">
        <f t="shared" si="446"/>
        <v>7</v>
      </c>
      <c r="E1600" s="38" t="str">
        <f t="shared" si="447"/>
        <v/>
      </c>
      <c r="F1600" s="134">
        <v>32.51</v>
      </c>
      <c r="G1600" s="38" t="str">
        <f t="shared" si="448"/>
        <v>-</v>
      </c>
      <c r="H1600" s="38">
        <f t="shared" si="449"/>
        <v>32.51</v>
      </c>
      <c r="K1600" s="133">
        <v>43167.291666666664</v>
      </c>
      <c r="L1600" s="9">
        <f t="shared" si="432"/>
        <v>3</v>
      </c>
      <c r="M1600" s="9">
        <f t="shared" si="433"/>
        <v>8</v>
      </c>
      <c r="N1600" s="9">
        <f t="shared" si="434"/>
        <v>7</v>
      </c>
      <c r="O1600" s="31" t="str">
        <f t="shared" si="435"/>
        <v/>
      </c>
      <c r="P1600" s="134">
        <v>43.84</v>
      </c>
      <c r="Q1600" s="31" t="str">
        <f t="shared" si="436"/>
        <v>-</v>
      </c>
      <c r="R1600" s="31">
        <f t="shared" si="437"/>
        <v>43.84</v>
      </c>
      <c r="U1600" s="133">
        <v>43532.291666666664</v>
      </c>
      <c r="V1600" s="9">
        <f t="shared" si="438"/>
        <v>3</v>
      </c>
      <c r="W1600" s="9">
        <f t="shared" si="439"/>
        <v>8</v>
      </c>
      <c r="X1600" s="9">
        <f t="shared" si="440"/>
        <v>7</v>
      </c>
      <c r="Y1600" s="31" t="str">
        <f t="shared" si="441"/>
        <v/>
      </c>
      <c r="Z1600" s="134">
        <v>43.85</v>
      </c>
      <c r="AA1600" s="31" t="str">
        <f t="shared" si="442"/>
        <v>-</v>
      </c>
      <c r="AB1600" s="31">
        <f t="shared" si="443"/>
        <v>43.85</v>
      </c>
    </row>
    <row r="1601" spans="1:28" x14ac:dyDescent="0.3">
      <c r="A1601" s="133">
        <v>42802.333333333336</v>
      </c>
      <c r="B1601" s="152">
        <f t="shared" si="444"/>
        <v>3</v>
      </c>
      <c r="C1601" s="152">
        <f t="shared" si="445"/>
        <v>8</v>
      </c>
      <c r="D1601" s="152">
        <f t="shared" si="446"/>
        <v>8</v>
      </c>
      <c r="E1601" s="38" t="str">
        <f t="shared" si="447"/>
        <v/>
      </c>
      <c r="F1601" s="134">
        <v>28.97</v>
      </c>
      <c r="G1601" s="38">
        <f t="shared" si="448"/>
        <v>28.97</v>
      </c>
      <c r="H1601" s="38" t="str">
        <f t="shared" si="449"/>
        <v>-</v>
      </c>
      <c r="K1601" s="133">
        <v>43167.333333333336</v>
      </c>
      <c r="L1601" s="9">
        <f t="shared" si="432"/>
        <v>3</v>
      </c>
      <c r="M1601" s="9">
        <f t="shared" si="433"/>
        <v>8</v>
      </c>
      <c r="N1601" s="9">
        <f t="shared" si="434"/>
        <v>8</v>
      </c>
      <c r="O1601" s="31" t="str">
        <f t="shared" si="435"/>
        <v/>
      </c>
      <c r="P1601" s="134">
        <v>40.78</v>
      </c>
      <c r="Q1601" s="31">
        <f t="shared" si="436"/>
        <v>40.78</v>
      </c>
      <c r="R1601" s="31" t="str">
        <f t="shared" si="437"/>
        <v>-</v>
      </c>
      <c r="U1601" s="133">
        <v>43532.333333333336</v>
      </c>
      <c r="V1601" s="9">
        <f t="shared" si="438"/>
        <v>3</v>
      </c>
      <c r="W1601" s="9">
        <f t="shared" si="439"/>
        <v>8</v>
      </c>
      <c r="X1601" s="9">
        <f t="shared" si="440"/>
        <v>8</v>
      </c>
      <c r="Y1601" s="31" t="str">
        <f t="shared" si="441"/>
        <v/>
      </c>
      <c r="Z1601" s="134">
        <v>41.77</v>
      </c>
      <c r="AA1601" s="31">
        <f t="shared" si="442"/>
        <v>41.77</v>
      </c>
      <c r="AB1601" s="31" t="str">
        <f t="shared" si="443"/>
        <v>-</v>
      </c>
    </row>
    <row r="1602" spans="1:28" x14ac:dyDescent="0.3">
      <c r="A1602" s="133">
        <v>42802.375</v>
      </c>
      <c r="B1602" s="152">
        <f t="shared" si="444"/>
        <v>3</v>
      </c>
      <c r="C1602" s="152">
        <f t="shared" si="445"/>
        <v>8</v>
      </c>
      <c r="D1602" s="152">
        <f t="shared" si="446"/>
        <v>9</v>
      </c>
      <c r="E1602" s="38" t="str">
        <f t="shared" si="447"/>
        <v/>
      </c>
      <c r="F1602" s="134">
        <v>28.57</v>
      </c>
      <c r="G1602" s="38">
        <f t="shared" si="448"/>
        <v>28.57</v>
      </c>
      <c r="H1602" s="38" t="str">
        <f t="shared" si="449"/>
        <v>-</v>
      </c>
      <c r="K1602" s="133">
        <v>43167.375</v>
      </c>
      <c r="L1602" s="9">
        <f t="shared" si="432"/>
        <v>3</v>
      </c>
      <c r="M1602" s="9">
        <f t="shared" si="433"/>
        <v>8</v>
      </c>
      <c r="N1602" s="9">
        <f t="shared" si="434"/>
        <v>9</v>
      </c>
      <c r="O1602" s="31" t="str">
        <f t="shared" si="435"/>
        <v/>
      </c>
      <c r="P1602" s="134">
        <v>37</v>
      </c>
      <c r="Q1602" s="31">
        <f t="shared" si="436"/>
        <v>37</v>
      </c>
      <c r="R1602" s="31" t="str">
        <f t="shared" si="437"/>
        <v>-</v>
      </c>
      <c r="U1602" s="133">
        <v>43532.375</v>
      </c>
      <c r="V1602" s="9">
        <f t="shared" si="438"/>
        <v>3</v>
      </c>
      <c r="W1602" s="9">
        <f t="shared" si="439"/>
        <v>8</v>
      </c>
      <c r="X1602" s="9">
        <f t="shared" si="440"/>
        <v>9</v>
      </c>
      <c r="Y1602" s="31" t="str">
        <f t="shared" si="441"/>
        <v/>
      </c>
      <c r="Z1602" s="134">
        <v>41.08</v>
      </c>
      <c r="AA1602" s="31">
        <f t="shared" si="442"/>
        <v>41.08</v>
      </c>
      <c r="AB1602" s="31" t="str">
        <f t="shared" si="443"/>
        <v>-</v>
      </c>
    </row>
    <row r="1603" spans="1:28" x14ac:dyDescent="0.3">
      <c r="A1603" s="133">
        <v>42802.416666666664</v>
      </c>
      <c r="B1603" s="152">
        <f t="shared" si="444"/>
        <v>3</v>
      </c>
      <c r="C1603" s="152">
        <f t="shared" si="445"/>
        <v>8</v>
      </c>
      <c r="D1603" s="152">
        <f t="shared" si="446"/>
        <v>10</v>
      </c>
      <c r="E1603" s="38" t="str">
        <f t="shared" si="447"/>
        <v/>
      </c>
      <c r="F1603" s="134">
        <v>27.99</v>
      </c>
      <c r="G1603" s="38">
        <f t="shared" si="448"/>
        <v>27.99</v>
      </c>
      <c r="H1603" s="38" t="str">
        <f t="shared" si="449"/>
        <v>-</v>
      </c>
      <c r="K1603" s="133">
        <v>43167.416666666664</v>
      </c>
      <c r="L1603" s="9">
        <f t="shared" si="432"/>
        <v>3</v>
      </c>
      <c r="M1603" s="9">
        <f t="shared" si="433"/>
        <v>8</v>
      </c>
      <c r="N1603" s="9">
        <f t="shared" si="434"/>
        <v>10</v>
      </c>
      <c r="O1603" s="31" t="str">
        <f t="shared" si="435"/>
        <v/>
      </c>
      <c r="P1603" s="134">
        <v>37.229999999999997</v>
      </c>
      <c r="Q1603" s="31">
        <f t="shared" si="436"/>
        <v>37.229999999999997</v>
      </c>
      <c r="R1603" s="31" t="str">
        <f t="shared" si="437"/>
        <v>-</v>
      </c>
      <c r="U1603" s="133">
        <v>43532.416666666664</v>
      </c>
      <c r="V1603" s="9">
        <f t="shared" si="438"/>
        <v>3</v>
      </c>
      <c r="W1603" s="9">
        <f t="shared" si="439"/>
        <v>8</v>
      </c>
      <c r="X1603" s="9">
        <f t="shared" si="440"/>
        <v>10</v>
      </c>
      <c r="Y1603" s="31" t="str">
        <f t="shared" si="441"/>
        <v/>
      </c>
      <c r="Z1603" s="134">
        <v>40.46</v>
      </c>
      <c r="AA1603" s="31">
        <f t="shared" si="442"/>
        <v>40.46</v>
      </c>
      <c r="AB1603" s="31" t="str">
        <f t="shared" si="443"/>
        <v>-</v>
      </c>
    </row>
    <row r="1604" spans="1:28" x14ac:dyDescent="0.3">
      <c r="A1604" s="133">
        <v>42802.458333333336</v>
      </c>
      <c r="B1604" s="152">
        <f t="shared" si="444"/>
        <v>3</v>
      </c>
      <c r="C1604" s="152">
        <f t="shared" si="445"/>
        <v>8</v>
      </c>
      <c r="D1604" s="152">
        <f t="shared" si="446"/>
        <v>11</v>
      </c>
      <c r="E1604" s="38" t="str">
        <f t="shared" si="447"/>
        <v/>
      </c>
      <c r="F1604" s="134">
        <v>27.22</v>
      </c>
      <c r="G1604" s="38">
        <f t="shared" si="448"/>
        <v>27.22</v>
      </c>
      <c r="H1604" s="38" t="str">
        <f t="shared" si="449"/>
        <v>-</v>
      </c>
      <c r="K1604" s="133">
        <v>43167.458333333336</v>
      </c>
      <c r="L1604" s="9">
        <f t="shared" si="432"/>
        <v>3</v>
      </c>
      <c r="M1604" s="9">
        <f t="shared" si="433"/>
        <v>8</v>
      </c>
      <c r="N1604" s="9">
        <f t="shared" si="434"/>
        <v>11</v>
      </c>
      <c r="O1604" s="31" t="str">
        <f t="shared" si="435"/>
        <v/>
      </c>
      <c r="P1604" s="134">
        <v>35.950000000000003</v>
      </c>
      <c r="Q1604" s="31">
        <f t="shared" si="436"/>
        <v>35.950000000000003</v>
      </c>
      <c r="R1604" s="31" t="str">
        <f t="shared" si="437"/>
        <v>-</v>
      </c>
      <c r="U1604" s="133">
        <v>43532.458333333336</v>
      </c>
      <c r="V1604" s="9">
        <f t="shared" si="438"/>
        <v>3</v>
      </c>
      <c r="W1604" s="9">
        <f t="shared" si="439"/>
        <v>8</v>
      </c>
      <c r="X1604" s="9">
        <f t="shared" si="440"/>
        <v>11</v>
      </c>
      <c r="Y1604" s="31" t="str">
        <f t="shared" si="441"/>
        <v/>
      </c>
      <c r="Z1604" s="134">
        <v>38.94</v>
      </c>
      <c r="AA1604" s="31">
        <f t="shared" si="442"/>
        <v>38.94</v>
      </c>
      <c r="AB1604" s="31" t="str">
        <f t="shared" si="443"/>
        <v>-</v>
      </c>
    </row>
    <row r="1605" spans="1:28" x14ac:dyDescent="0.3">
      <c r="A1605" s="133">
        <v>42802.5</v>
      </c>
      <c r="B1605" s="152">
        <f t="shared" si="444"/>
        <v>3</v>
      </c>
      <c r="C1605" s="152">
        <f t="shared" si="445"/>
        <v>8</v>
      </c>
      <c r="D1605" s="152">
        <f t="shared" si="446"/>
        <v>12</v>
      </c>
      <c r="E1605" s="38" t="str">
        <f t="shared" si="447"/>
        <v/>
      </c>
      <c r="F1605" s="134">
        <v>26.49</v>
      </c>
      <c r="G1605" s="38">
        <f t="shared" si="448"/>
        <v>26.49</v>
      </c>
      <c r="H1605" s="38" t="str">
        <f t="shared" si="449"/>
        <v>-</v>
      </c>
      <c r="K1605" s="133">
        <v>43167.5</v>
      </c>
      <c r="L1605" s="9">
        <f t="shared" si="432"/>
        <v>3</v>
      </c>
      <c r="M1605" s="9">
        <f t="shared" si="433"/>
        <v>8</v>
      </c>
      <c r="N1605" s="9">
        <f t="shared" si="434"/>
        <v>12</v>
      </c>
      <c r="O1605" s="31" t="str">
        <f t="shared" si="435"/>
        <v/>
      </c>
      <c r="P1605" s="134">
        <v>32.81</v>
      </c>
      <c r="Q1605" s="31">
        <f t="shared" si="436"/>
        <v>32.81</v>
      </c>
      <c r="R1605" s="31" t="str">
        <f t="shared" si="437"/>
        <v>-</v>
      </c>
      <c r="U1605" s="133">
        <v>43532.5</v>
      </c>
      <c r="V1605" s="9">
        <f t="shared" si="438"/>
        <v>3</v>
      </c>
      <c r="W1605" s="9">
        <f t="shared" si="439"/>
        <v>8</v>
      </c>
      <c r="X1605" s="9">
        <f t="shared" si="440"/>
        <v>12</v>
      </c>
      <c r="Y1605" s="31" t="str">
        <f t="shared" si="441"/>
        <v/>
      </c>
      <c r="Z1605" s="134">
        <v>35.770000000000003</v>
      </c>
      <c r="AA1605" s="31">
        <f t="shared" si="442"/>
        <v>35.770000000000003</v>
      </c>
      <c r="AB1605" s="31" t="str">
        <f t="shared" si="443"/>
        <v>-</v>
      </c>
    </row>
    <row r="1606" spans="1:28" x14ac:dyDescent="0.3">
      <c r="A1606" s="133">
        <v>42802.541666666664</v>
      </c>
      <c r="B1606" s="152">
        <f t="shared" si="444"/>
        <v>3</v>
      </c>
      <c r="C1606" s="152">
        <f t="shared" si="445"/>
        <v>8</v>
      </c>
      <c r="D1606" s="152">
        <f t="shared" si="446"/>
        <v>13</v>
      </c>
      <c r="E1606" s="38" t="str">
        <f t="shared" si="447"/>
        <v/>
      </c>
      <c r="F1606" s="134">
        <v>25.71</v>
      </c>
      <c r="G1606" s="38">
        <f t="shared" si="448"/>
        <v>25.71</v>
      </c>
      <c r="H1606" s="38" t="str">
        <f t="shared" si="449"/>
        <v>-</v>
      </c>
      <c r="K1606" s="133">
        <v>43167.541666666664</v>
      </c>
      <c r="L1606" s="9">
        <f t="shared" si="432"/>
        <v>3</v>
      </c>
      <c r="M1606" s="9">
        <f t="shared" si="433"/>
        <v>8</v>
      </c>
      <c r="N1606" s="9">
        <f t="shared" si="434"/>
        <v>13</v>
      </c>
      <c r="O1606" s="31" t="str">
        <f t="shared" si="435"/>
        <v/>
      </c>
      <c r="P1606" s="134">
        <v>30.89</v>
      </c>
      <c r="Q1606" s="31">
        <f t="shared" si="436"/>
        <v>30.89</v>
      </c>
      <c r="R1606" s="31" t="str">
        <f t="shared" si="437"/>
        <v>-</v>
      </c>
      <c r="U1606" s="133">
        <v>43532.541666666664</v>
      </c>
      <c r="V1606" s="9">
        <f t="shared" si="438"/>
        <v>3</v>
      </c>
      <c r="W1606" s="9">
        <f t="shared" si="439"/>
        <v>8</v>
      </c>
      <c r="X1606" s="9">
        <f t="shared" si="440"/>
        <v>13</v>
      </c>
      <c r="Y1606" s="31" t="str">
        <f t="shared" si="441"/>
        <v/>
      </c>
      <c r="Z1606" s="134">
        <v>34.53</v>
      </c>
      <c r="AA1606" s="31">
        <f t="shared" si="442"/>
        <v>34.53</v>
      </c>
      <c r="AB1606" s="31" t="str">
        <f t="shared" si="443"/>
        <v>-</v>
      </c>
    </row>
    <row r="1607" spans="1:28" x14ac:dyDescent="0.3">
      <c r="A1607" s="133">
        <v>42802.583333333336</v>
      </c>
      <c r="B1607" s="152">
        <f t="shared" si="444"/>
        <v>3</v>
      </c>
      <c r="C1607" s="152">
        <f t="shared" si="445"/>
        <v>8</v>
      </c>
      <c r="D1607" s="152">
        <f t="shared" si="446"/>
        <v>14</v>
      </c>
      <c r="E1607" s="38" t="str">
        <f t="shared" si="447"/>
        <v/>
      </c>
      <c r="F1607" s="134">
        <v>24.84</v>
      </c>
      <c r="G1607" s="38">
        <f t="shared" si="448"/>
        <v>24.84</v>
      </c>
      <c r="H1607" s="38" t="str">
        <f t="shared" si="449"/>
        <v>-</v>
      </c>
      <c r="K1607" s="133">
        <v>43167.583333333336</v>
      </c>
      <c r="L1607" s="9">
        <f t="shared" si="432"/>
        <v>3</v>
      </c>
      <c r="M1607" s="9">
        <f t="shared" si="433"/>
        <v>8</v>
      </c>
      <c r="N1607" s="9">
        <f t="shared" si="434"/>
        <v>14</v>
      </c>
      <c r="O1607" s="31" t="str">
        <f t="shared" si="435"/>
        <v/>
      </c>
      <c r="P1607" s="134">
        <v>29.75</v>
      </c>
      <c r="Q1607" s="31">
        <f t="shared" si="436"/>
        <v>29.75</v>
      </c>
      <c r="R1607" s="31" t="str">
        <f t="shared" si="437"/>
        <v>-</v>
      </c>
      <c r="U1607" s="133">
        <v>43532.583333333336</v>
      </c>
      <c r="V1607" s="9">
        <f t="shared" si="438"/>
        <v>3</v>
      </c>
      <c r="W1607" s="9">
        <f t="shared" si="439"/>
        <v>8</v>
      </c>
      <c r="X1607" s="9">
        <f t="shared" si="440"/>
        <v>14</v>
      </c>
      <c r="Y1607" s="31" t="str">
        <f t="shared" si="441"/>
        <v/>
      </c>
      <c r="Z1607" s="134">
        <v>31.52</v>
      </c>
      <c r="AA1607" s="31">
        <f t="shared" si="442"/>
        <v>31.52</v>
      </c>
      <c r="AB1607" s="31" t="str">
        <f t="shared" si="443"/>
        <v>-</v>
      </c>
    </row>
    <row r="1608" spans="1:28" x14ac:dyDescent="0.3">
      <c r="A1608" s="133">
        <v>42802.625</v>
      </c>
      <c r="B1608" s="152">
        <f t="shared" si="444"/>
        <v>3</v>
      </c>
      <c r="C1608" s="152">
        <f t="shared" si="445"/>
        <v>8</v>
      </c>
      <c r="D1608" s="152">
        <f t="shared" si="446"/>
        <v>15</v>
      </c>
      <c r="E1608" s="38" t="str">
        <f t="shared" si="447"/>
        <v/>
      </c>
      <c r="F1608" s="134">
        <v>24.26</v>
      </c>
      <c r="G1608" s="38">
        <f t="shared" si="448"/>
        <v>24.26</v>
      </c>
      <c r="H1608" s="38" t="str">
        <f t="shared" si="449"/>
        <v>-</v>
      </c>
      <c r="K1608" s="133">
        <v>43167.625</v>
      </c>
      <c r="L1608" s="9">
        <f t="shared" si="432"/>
        <v>3</v>
      </c>
      <c r="M1608" s="9">
        <f t="shared" si="433"/>
        <v>8</v>
      </c>
      <c r="N1608" s="9">
        <f t="shared" si="434"/>
        <v>15</v>
      </c>
      <c r="O1608" s="31" t="str">
        <f t="shared" si="435"/>
        <v/>
      </c>
      <c r="P1608" s="134">
        <v>29.66</v>
      </c>
      <c r="Q1608" s="31">
        <f t="shared" si="436"/>
        <v>29.66</v>
      </c>
      <c r="R1608" s="31" t="str">
        <f t="shared" si="437"/>
        <v>-</v>
      </c>
      <c r="U1608" s="133">
        <v>43532.625</v>
      </c>
      <c r="V1608" s="9">
        <f t="shared" si="438"/>
        <v>3</v>
      </c>
      <c r="W1608" s="9">
        <f t="shared" si="439"/>
        <v>8</v>
      </c>
      <c r="X1608" s="9">
        <f t="shared" si="440"/>
        <v>15</v>
      </c>
      <c r="Y1608" s="31" t="str">
        <f t="shared" si="441"/>
        <v/>
      </c>
      <c r="Z1608" s="134">
        <v>31.84</v>
      </c>
      <c r="AA1608" s="31">
        <f t="shared" si="442"/>
        <v>31.84</v>
      </c>
      <c r="AB1608" s="31" t="str">
        <f t="shared" si="443"/>
        <v>-</v>
      </c>
    </row>
    <row r="1609" spans="1:28" x14ac:dyDescent="0.3">
      <c r="A1609" s="133">
        <v>42802.666666666664</v>
      </c>
      <c r="B1609" s="152">
        <f t="shared" si="444"/>
        <v>3</v>
      </c>
      <c r="C1609" s="152">
        <f t="shared" si="445"/>
        <v>8</v>
      </c>
      <c r="D1609" s="152">
        <f t="shared" si="446"/>
        <v>16</v>
      </c>
      <c r="E1609" s="38" t="str">
        <f t="shared" si="447"/>
        <v/>
      </c>
      <c r="F1609" s="134">
        <v>24.22</v>
      </c>
      <c r="G1609" s="38">
        <f t="shared" si="448"/>
        <v>24.22</v>
      </c>
      <c r="H1609" s="38" t="str">
        <f t="shared" si="449"/>
        <v>-</v>
      </c>
      <c r="K1609" s="133">
        <v>43167.666666666664</v>
      </c>
      <c r="L1609" s="9">
        <f t="shared" ref="L1609:L1672" si="450">MONTH(K1609)</f>
        <v>3</v>
      </c>
      <c r="M1609" s="9">
        <f t="shared" ref="M1609:M1672" si="451">DAY(K1609)</f>
        <v>8</v>
      </c>
      <c r="N1609" s="9">
        <f t="shared" ref="N1609:N1672" si="452">HOUR(K1609)</f>
        <v>16</v>
      </c>
      <c r="O1609" s="31" t="str">
        <f t="shared" ref="O1609:O1672" si="453">IF(WEEKDAY(K1609,2)&gt;5,"W","")</f>
        <v/>
      </c>
      <c r="P1609" s="134">
        <v>29.28</v>
      </c>
      <c r="Q1609" s="31">
        <f t="shared" ref="Q1609:Q1672" si="454">IF(AND($L1609&gt;=$L$5,$L1609&lt;=$M$5),IF($O1609&lt;&gt;"W",IF(AND($N1609&gt;=$N$5,$N1609&lt;$P$5),$P1609,"-"),"-"),"-")</f>
        <v>29.28</v>
      </c>
      <c r="R1609" s="31" t="str">
        <f t="shared" ref="R1609:R1672" si="455">IF(Q1609="-",P1609,"-")</f>
        <v>-</v>
      </c>
      <c r="U1609" s="133">
        <v>43532.666666666664</v>
      </c>
      <c r="V1609" s="9">
        <f t="shared" ref="V1609:V1672" si="456">MONTH(U1609)</f>
        <v>3</v>
      </c>
      <c r="W1609" s="9">
        <f t="shared" ref="W1609:W1672" si="457">DAY(U1609)</f>
        <v>8</v>
      </c>
      <c r="X1609" s="9">
        <f t="shared" ref="X1609:X1672" si="458">HOUR(U1609)</f>
        <v>16</v>
      </c>
      <c r="Y1609" s="31" t="str">
        <f t="shared" ref="Y1609:Y1672" si="459">IF(WEEKDAY(U1609,2)&gt;5,"W","")</f>
        <v/>
      </c>
      <c r="Z1609" s="134">
        <v>31.62</v>
      </c>
      <c r="AA1609" s="31">
        <f t="shared" ref="AA1609:AA1672" si="460">IF(AND($V1609&gt;=$V$5,$V1609&lt;=$W$5),IF($Y1609&lt;&gt;"W",IF(AND($X1609&gt;=$X$5,$X1609&lt;$Z$5),$Z1609,"-"),"-"),"-")</f>
        <v>31.62</v>
      </c>
      <c r="AB1609" s="31" t="str">
        <f t="shared" ref="AB1609:AB1672" si="461">IF(AA1609="-",Z1609,"-")</f>
        <v>-</v>
      </c>
    </row>
    <row r="1610" spans="1:28" x14ac:dyDescent="0.3">
      <c r="A1610" s="133">
        <v>42802.708333333336</v>
      </c>
      <c r="B1610" s="152">
        <f t="shared" ref="B1610:B1673" si="462">MONTH(A1610)</f>
        <v>3</v>
      </c>
      <c r="C1610" s="152">
        <f t="shared" ref="C1610:C1673" si="463">DAY(A1610)</f>
        <v>8</v>
      </c>
      <c r="D1610" s="152">
        <f t="shared" ref="D1610:D1673" si="464">HOUR(A1610)</f>
        <v>17</v>
      </c>
      <c r="E1610" s="38" t="str">
        <f t="shared" ref="E1610:E1673" si="465">IF(WEEKDAY(A1610,2)&gt;5,"W","")</f>
        <v/>
      </c>
      <c r="F1610" s="134">
        <v>25.21</v>
      </c>
      <c r="G1610" s="38" t="str">
        <f t="shared" ref="G1610:G1673" si="466">IF(AND($B1610&gt;=$B$5,$B1610&lt;=$C$5),IF($E1610&lt;&gt;"W",IF(AND($D1610&gt;=$D$5,$D1610&lt;$F$5),$F1610,"-"),"-"),"-")</f>
        <v>-</v>
      </c>
      <c r="H1610" s="38">
        <f t="shared" ref="H1610:H1673" si="467">IF(G1610="-",F1610,"-")</f>
        <v>25.21</v>
      </c>
      <c r="K1610" s="133">
        <v>43167.708333333336</v>
      </c>
      <c r="L1610" s="9">
        <f t="shared" si="450"/>
        <v>3</v>
      </c>
      <c r="M1610" s="9">
        <f t="shared" si="451"/>
        <v>8</v>
      </c>
      <c r="N1610" s="9">
        <f t="shared" si="452"/>
        <v>17</v>
      </c>
      <c r="O1610" s="31" t="str">
        <f t="shared" si="453"/>
        <v/>
      </c>
      <c r="P1610" s="134">
        <v>31.35</v>
      </c>
      <c r="Q1610" s="31" t="str">
        <f t="shared" si="454"/>
        <v>-</v>
      </c>
      <c r="R1610" s="31">
        <f t="shared" si="455"/>
        <v>31.35</v>
      </c>
      <c r="U1610" s="133">
        <v>43532.708333333336</v>
      </c>
      <c r="V1610" s="9">
        <f t="shared" si="456"/>
        <v>3</v>
      </c>
      <c r="W1610" s="9">
        <f t="shared" si="457"/>
        <v>8</v>
      </c>
      <c r="X1610" s="9">
        <f t="shared" si="458"/>
        <v>17</v>
      </c>
      <c r="Y1610" s="31" t="str">
        <f t="shared" si="459"/>
        <v/>
      </c>
      <c r="Z1610" s="134">
        <v>31.93</v>
      </c>
      <c r="AA1610" s="31" t="str">
        <f t="shared" si="460"/>
        <v>-</v>
      </c>
      <c r="AB1610" s="31">
        <f t="shared" si="461"/>
        <v>31.93</v>
      </c>
    </row>
    <row r="1611" spans="1:28" x14ac:dyDescent="0.3">
      <c r="A1611" s="133">
        <v>42802.75</v>
      </c>
      <c r="B1611" s="152">
        <f t="shared" si="462"/>
        <v>3</v>
      </c>
      <c r="C1611" s="152">
        <f t="shared" si="463"/>
        <v>8</v>
      </c>
      <c r="D1611" s="152">
        <f t="shared" si="464"/>
        <v>18</v>
      </c>
      <c r="E1611" s="38" t="str">
        <f t="shared" si="465"/>
        <v/>
      </c>
      <c r="F1611" s="134">
        <v>35.380000000000003</v>
      </c>
      <c r="G1611" s="38" t="str">
        <f t="shared" si="466"/>
        <v>-</v>
      </c>
      <c r="H1611" s="38">
        <f t="shared" si="467"/>
        <v>35.380000000000003</v>
      </c>
      <c r="K1611" s="133">
        <v>43167.75</v>
      </c>
      <c r="L1611" s="9">
        <f t="shared" si="450"/>
        <v>3</v>
      </c>
      <c r="M1611" s="9">
        <f t="shared" si="451"/>
        <v>8</v>
      </c>
      <c r="N1611" s="9">
        <f t="shared" si="452"/>
        <v>18</v>
      </c>
      <c r="O1611" s="31" t="str">
        <f t="shared" si="453"/>
        <v/>
      </c>
      <c r="P1611" s="134">
        <v>43.05</v>
      </c>
      <c r="Q1611" s="31" t="str">
        <f t="shared" si="454"/>
        <v>-</v>
      </c>
      <c r="R1611" s="31">
        <f t="shared" si="455"/>
        <v>43.05</v>
      </c>
      <c r="U1611" s="133">
        <v>43532.75</v>
      </c>
      <c r="V1611" s="9">
        <f t="shared" si="456"/>
        <v>3</v>
      </c>
      <c r="W1611" s="9">
        <f t="shared" si="457"/>
        <v>8</v>
      </c>
      <c r="X1611" s="9">
        <f t="shared" si="458"/>
        <v>18</v>
      </c>
      <c r="Y1611" s="31" t="str">
        <f t="shared" si="459"/>
        <v/>
      </c>
      <c r="Z1611" s="134">
        <v>41.61</v>
      </c>
      <c r="AA1611" s="31" t="str">
        <f t="shared" si="460"/>
        <v>-</v>
      </c>
      <c r="AB1611" s="31">
        <f t="shared" si="461"/>
        <v>41.61</v>
      </c>
    </row>
    <row r="1612" spans="1:28" x14ac:dyDescent="0.3">
      <c r="A1612" s="133">
        <v>42802.791666666664</v>
      </c>
      <c r="B1612" s="152">
        <f t="shared" si="462"/>
        <v>3</v>
      </c>
      <c r="C1612" s="152">
        <f t="shared" si="463"/>
        <v>8</v>
      </c>
      <c r="D1612" s="152">
        <f t="shared" si="464"/>
        <v>19</v>
      </c>
      <c r="E1612" s="38" t="str">
        <f t="shared" si="465"/>
        <v/>
      </c>
      <c r="F1612" s="134">
        <v>36.409999999999997</v>
      </c>
      <c r="G1612" s="38" t="str">
        <f t="shared" si="466"/>
        <v>-</v>
      </c>
      <c r="H1612" s="38">
        <f t="shared" si="467"/>
        <v>36.409999999999997</v>
      </c>
      <c r="K1612" s="133">
        <v>43167.791666666664</v>
      </c>
      <c r="L1612" s="9">
        <f t="shared" si="450"/>
        <v>3</v>
      </c>
      <c r="M1612" s="9">
        <f t="shared" si="451"/>
        <v>8</v>
      </c>
      <c r="N1612" s="9">
        <f t="shared" si="452"/>
        <v>19</v>
      </c>
      <c r="O1612" s="31" t="str">
        <f t="shared" si="453"/>
        <v/>
      </c>
      <c r="P1612" s="134">
        <v>43.75</v>
      </c>
      <c r="Q1612" s="31" t="str">
        <f t="shared" si="454"/>
        <v>-</v>
      </c>
      <c r="R1612" s="31">
        <f t="shared" si="455"/>
        <v>43.75</v>
      </c>
      <c r="U1612" s="133">
        <v>43532.791666666664</v>
      </c>
      <c r="V1612" s="9">
        <f t="shared" si="456"/>
        <v>3</v>
      </c>
      <c r="W1612" s="9">
        <f t="shared" si="457"/>
        <v>8</v>
      </c>
      <c r="X1612" s="9">
        <f t="shared" si="458"/>
        <v>19</v>
      </c>
      <c r="Y1612" s="31" t="str">
        <f t="shared" si="459"/>
        <v/>
      </c>
      <c r="Z1612" s="134">
        <v>39.35</v>
      </c>
      <c r="AA1612" s="31" t="str">
        <f t="shared" si="460"/>
        <v>-</v>
      </c>
      <c r="AB1612" s="31">
        <f t="shared" si="461"/>
        <v>39.35</v>
      </c>
    </row>
    <row r="1613" spans="1:28" x14ac:dyDescent="0.3">
      <c r="A1613" s="133">
        <v>42802.833333333336</v>
      </c>
      <c r="B1613" s="152">
        <f t="shared" si="462"/>
        <v>3</v>
      </c>
      <c r="C1613" s="152">
        <f t="shared" si="463"/>
        <v>8</v>
      </c>
      <c r="D1613" s="152">
        <f t="shared" si="464"/>
        <v>20</v>
      </c>
      <c r="E1613" s="38" t="str">
        <f t="shared" si="465"/>
        <v/>
      </c>
      <c r="F1613" s="134">
        <v>34.1</v>
      </c>
      <c r="G1613" s="38" t="str">
        <f t="shared" si="466"/>
        <v>-</v>
      </c>
      <c r="H1613" s="38">
        <f t="shared" si="467"/>
        <v>34.1</v>
      </c>
      <c r="K1613" s="133">
        <v>43167.833333333336</v>
      </c>
      <c r="L1613" s="9">
        <f t="shared" si="450"/>
        <v>3</v>
      </c>
      <c r="M1613" s="9">
        <f t="shared" si="451"/>
        <v>8</v>
      </c>
      <c r="N1613" s="9">
        <f t="shared" si="452"/>
        <v>20</v>
      </c>
      <c r="O1613" s="31" t="str">
        <f t="shared" si="453"/>
        <v/>
      </c>
      <c r="P1613" s="134">
        <v>39.799999999999997</v>
      </c>
      <c r="Q1613" s="31" t="str">
        <f t="shared" si="454"/>
        <v>-</v>
      </c>
      <c r="R1613" s="31">
        <f t="shared" si="455"/>
        <v>39.799999999999997</v>
      </c>
      <c r="U1613" s="133">
        <v>43532.833333333336</v>
      </c>
      <c r="V1613" s="9">
        <f t="shared" si="456"/>
        <v>3</v>
      </c>
      <c r="W1613" s="9">
        <f t="shared" si="457"/>
        <v>8</v>
      </c>
      <c r="X1613" s="9">
        <f t="shared" si="458"/>
        <v>20</v>
      </c>
      <c r="Y1613" s="31" t="str">
        <f t="shared" si="459"/>
        <v/>
      </c>
      <c r="Z1613" s="134">
        <v>35.369999999999997</v>
      </c>
      <c r="AA1613" s="31" t="str">
        <f t="shared" si="460"/>
        <v>-</v>
      </c>
      <c r="AB1613" s="31">
        <f t="shared" si="461"/>
        <v>35.369999999999997</v>
      </c>
    </row>
    <row r="1614" spans="1:28" x14ac:dyDescent="0.3">
      <c r="A1614" s="133">
        <v>42802.875</v>
      </c>
      <c r="B1614" s="152">
        <f t="shared" si="462"/>
        <v>3</v>
      </c>
      <c r="C1614" s="152">
        <f t="shared" si="463"/>
        <v>8</v>
      </c>
      <c r="D1614" s="152">
        <f t="shared" si="464"/>
        <v>21</v>
      </c>
      <c r="E1614" s="38" t="str">
        <f t="shared" si="465"/>
        <v/>
      </c>
      <c r="F1614" s="134">
        <v>27.55</v>
      </c>
      <c r="G1614" s="38" t="str">
        <f t="shared" si="466"/>
        <v>-</v>
      </c>
      <c r="H1614" s="38">
        <f t="shared" si="467"/>
        <v>27.55</v>
      </c>
      <c r="K1614" s="133">
        <v>43167.875</v>
      </c>
      <c r="L1614" s="9">
        <f t="shared" si="450"/>
        <v>3</v>
      </c>
      <c r="M1614" s="9">
        <f t="shared" si="451"/>
        <v>8</v>
      </c>
      <c r="N1614" s="9">
        <f t="shared" si="452"/>
        <v>21</v>
      </c>
      <c r="O1614" s="31" t="str">
        <f t="shared" si="453"/>
        <v/>
      </c>
      <c r="P1614" s="134">
        <v>36.69</v>
      </c>
      <c r="Q1614" s="31" t="str">
        <f t="shared" si="454"/>
        <v>-</v>
      </c>
      <c r="R1614" s="31">
        <f t="shared" si="455"/>
        <v>36.69</v>
      </c>
      <c r="U1614" s="133">
        <v>43532.875</v>
      </c>
      <c r="V1614" s="9">
        <f t="shared" si="456"/>
        <v>3</v>
      </c>
      <c r="W1614" s="9">
        <f t="shared" si="457"/>
        <v>8</v>
      </c>
      <c r="X1614" s="9">
        <f t="shared" si="458"/>
        <v>21</v>
      </c>
      <c r="Y1614" s="31" t="str">
        <f t="shared" si="459"/>
        <v/>
      </c>
      <c r="Z1614" s="134">
        <v>30.12</v>
      </c>
      <c r="AA1614" s="31" t="str">
        <f t="shared" si="460"/>
        <v>-</v>
      </c>
      <c r="AB1614" s="31">
        <f t="shared" si="461"/>
        <v>30.12</v>
      </c>
    </row>
    <row r="1615" spans="1:28" x14ac:dyDescent="0.3">
      <c r="A1615" s="133">
        <v>42802.916666666664</v>
      </c>
      <c r="B1615" s="152">
        <f t="shared" si="462"/>
        <v>3</v>
      </c>
      <c r="C1615" s="152">
        <f t="shared" si="463"/>
        <v>8</v>
      </c>
      <c r="D1615" s="152">
        <f t="shared" si="464"/>
        <v>22</v>
      </c>
      <c r="E1615" s="38" t="str">
        <f t="shared" si="465"/>
        <v/>
      </c>
      <c r="F1615" s="134">
        <v>24.15</v>
      </c>
      <c r="G1615" s="38" t="str">
        <f t="shared" si="466"/>
        <v>-</v>
      </c>
      <c r="H1615" s="38">
        <f t="shared" si="467"/>
        <v>24.15</v>
      </c>
      <c r="K1615" s="133">
        <v>43167.916666666664</v>
      </c>
      <c r="L1615" s="9">
        <f t="shared" si="450"/>
        <v>3</v>
      </c>
      <c r="M1615" s="9">
        <f t="shared" si="451"/>
        <v>8</v>
      </c>
      <c r="N1615" s="9">
        <f t="shared" si="452"/>
        <v>22</v>
      </c>
      <c r="O1615" s="31" t="str">
        <f t="shared" si="453"/>
        <v/>
      </c>
      <c r="P1615" s="134">
        <v>31.81</v>
      </c>
      <c r="Q1615" s="31" t="str">
        <f t="shared" si="454"/>
        <v>-</v>
      </c>
      <c r="R1615" s="31">
        <f t="shared" si="455"/>
        <v>31.81</v>
      </c>
      <c r="U1615" s="133">
        <v>43532.916666666664</v>
      </c>
      <c r="V1615" s="9">
        <f t="shared" si="456"/>
        <v>3</v>
      </c>
      <c r="W1615" s="9">
        <f t="shared" si="457"/>
        <v>8</v>
      </c>
      <c r="X1615" s="9">
        <f t="shared" si="458"/>
        <v>22</v>
      </c>
      <c r="Y1615" s="31" t="str">
        <f t="shared" si="459"/>
        <v/>
      </c>
      <c r="Z1615" s="134">
        <v>28.65</v>
      </c>
      <c r="AA1615" s="31" t="str">
        <f t="shared" si="460"/>
        <v>-</v>
      </c>
      <c r="AB1615" s="31">
        <f t="shared" si="461"/>
        <v>28.65</v>
      </c>
    </row>
    <row r="1616" spans="1:28" x14ac:dyDescent="0.3">
      <c r="A1616" s="133">
        <v>42802.958333333336</v>
      </c>
      <c r="B1616" s="152">
        <f t="shared" si="462"/>
        <v>3</v>
      </c>
      <c r="C1616" s="152">
        <f t="shared" si="463"/>
        <v>8</v>
      </c>
      <c r="D1616" s="152">
        <f t="shared" si="464"/>
        <v>23</v>
      </c>
      <c r="E1616" s="38" t="str">
        <f t="shared" si="465"/>
        <v/>
      </c>
      <c r="F1616" s="134">
        <v>22.03</v>
      </c>
      <c r="G1616" s="38" t="str">
        <f t="shared" si="466"/>
        <v>-</v>
      </c>
      <c r="H1616" s="38">
        <f t="shared" si="467"/>
        <v>22.03</v>
      </c>
      <c r="K1616" s="133">
        <v>43167.958333333336</v>
      </c>
      <c r="L1616" s="9">
        <f t="shared" si="450"/>
        <v>3</v>
      </c>
      <c r="M1616" s="9">
        <f t="shared" si="451"/>
        <v>8</v>
      </c>
      <c r="N1616" s="9">
        <f t="shared" si="452"/>
        <v>23</v>
      </c>
      <c r="O1616" s="31" t="str">
        <f t="shared" si="453"/>
        <v/>
      </c>
      <c r="P1616" s="134">
        <v>29.41</v>
      </c>
      <c r="Q1616" s="31" t="str">
        <f t="shared" si="454"/>
        <v>-</v>
      </c>
      <c r="R1616" s="31">
        <f t="shared" si="455"/>
        <v>29.41</v>
      </c>
      <c r="U1616" s="133">
        <v>43532.958333333336</v>
      </c>
      <c r="V1616" s="9">
        <f t="shared" si="456"/>
        <v>3</v>
      </c>
      <c r="W1616" s="9">
        <f t="shared" si="457"/>
        <v>8</v>
      </c>
      <c r="X1616" s="9">
        <f t="shared" si="458"/>
        <v>23</v>
      </c>
      <c r="Y1616" s="31" t="str">
        <f t="shared" si="459"/>
        <v/>
      </c>
      <c r="Z1616" s="134">
        <v>25.56</v>
      </c>
      <c r="AA1616" s="31" t="str">
        <f t="shared" si="460"/>
        <v>-</v>
      </c>
      <c r="AB1616" s="31">
        <f t="shared" si="461"/>
        <v>25.56</v>
      </c>
    </row>
    <row r="1617" spans="1:28" x14ac:dyDescent="0.3">
      <c r="A1617" s="133">
        <v>42803</v>
      </c>
      <c r="B1617" s="152">
        <f t="shared" si="462"/>
        <v>3</v>
      </c>
      <c r="C1617" s="152">
        <f t="shared" si="463"/>
        <v>9</v>
      </c>
      <c r="D1617" s="152">
        <f t="shared" si="464"/>
        <v>0</v>
      </c>
      <c r="E1617" s="38" t="str">
        <f t="shared" si="465"/>
        <v/>
      </c>
      <c r="F1617" s="134">
        <v>21.99</v>
      </c>
      <c r="G1617" s="38" t="str">
        <f t="shared" si="466"/>
        <v>-</v>
      </c>
      <c r="H1617" s="38">
        <f t="shared" si="467"/>
        <v>21.99</v>
      </c>
      <c r="K1617" s="133">
        <v>43168</v>
      </c>
      <c r="L1617" s="9">
        <f t="shared" si="450"/>
        <v>3</v>
      </c>
      <c r="M1617" s="9">
        <f t="shared" si="451"/>
        <v>9</v>
      </c>
      <c r="N1617" s="9">
        <f t="shared" si="452"/>
        <v>0</v>
      </c>
      <c r="O1617" s="31" t="str">
        <f t="shared" si="453"/>
        <v/>
      </c>
      <c r="P1617" s="134">
        <v>27.73</v>
      </c>
      <c r="Q1617" s="31" t="str">
        <f t="shared" si="454"/>
        <v>-</v>
      </c>
      <c r="R1617" s="31">
        <f t="shared" si="455"/>
        <v>27.73</v>
      </c>
      <c r="U1617" s="133">
        <v>43533</v>
      </c>
      <c r="V1617" s="9">
        <f t="shared" si="456"/>
        <v>3</v>
      </c>
      <c r="W1617" s="9">
        <f t="shared" si="457"/>
        <v>9</v>
      </c>
      <c r="X1617" s="9">
        <f t="shared" si="458"/>
        <v>0</v>
      </c>
      <c r="Y1617" s="31" t="str">
        <f t="shared" si="459"/>
        <v>W</v>
      </c>
      <c r="Z1617" s="134">
        <v>27.65</v>
      </c>
      <c r="AA1617" s="31" t="str">
        <f t="shared" si="460"/>
        <v>-</v>
      </c>
      <c r="AB1617" s="31">
        <f t="shared" si="461"/>
        <v>27.65</v>
      </c>
    </row>
    <row r="1618" spans="1:28" x14ac:dyDescent="0.3">
      <c r="A1618" s="133">
        <v>42803.041666666664</v>
      </c>
      <c r="B1618" s="152">
        <f t="shared" si="462"/>
        <v>3</v>
      </c>
      <c r="C1618" s="152">
        <f t="shared" si="463"/>
        <v>9</v>
      </c>
      <c r="D1618" s="152">
        <f t="shared" si="464"/>
        <v>1</v>
      </c>
      <c r="E1618" s="38" t="str">
        <f t="shared" si="465"/>
        <v/>
      </c>
      <c r="F1618" s="134">
        <v>21.56</v>
      </c>
      <c r="G1618" s="38" t="str">
        <f t="shared" si="466"/>
        <v>-</v>
      </c>
      <c r="H1618" s="38">
        <f t="shared" si="467"/>
        <v>21.56</v>
      </c>
      <c r="K1618" s="133">
        <v>43168.041666666664</v>
      </c>
      <c r="L1618" s="9">
        <f t="shared" si="450"/>
        <v>3</v>
      </c>
      <c r="M1618" s="9">
        <f t="shared" si="451"/>
        <v>9</v>
      </c>
      <c r="N1618" s="9">
        <f t="shared" si="452"/>
        <v>1</v>
      </c>
      <c r="O1618" s="31" t="str">
        <f t="shared" si="453"/>
        <v/>
      </c>
      <c r="P1618" s="134">
        <v>26.8</v>
      </c>
      <c r="Q1618" s="31" t="str">
        <f t="shared" si="454"/>
        <v>-</v>
      </c>
      <c r="R1618" s="31">
        <f t="shared" si="455"/>
        <v>26.8</v>
      </c>
      <c r="U1618" s="133">
        <v>43533.041666666664</v>
      </c>
      <c r="V1618" s="9">
        <f t="shared" si="456"/>
        <v>3</v>
      </c>
      <c r="W1618" s="9">
        <f t="shared" si="457"/>
        <v>9</v>
      </c>
      <c r="X1618" s="9">
        <f t="shared" si="458"/>
        <v>1</v>
      </c>
      <c r="Y1618" s="31" t="str">
        <f t="shared" si="459"/>
        <v>W</v>
      </c>
      <c r="Z1618" s="134">
        <v>26.93</v>
      </c>
      <c r="AA1618" s="31" t="str">
        <f t="shared" si="460"/>
        <v>-</v>
      </c>
      <c r="AB1618" s="31">
        <f t="shared" si="461"/>
        <v>26.93</v>
      </c>
    </row>
    <row r="1619" spans="1:28" x14ac:dyDescent="0.3">
      <c r="A1619" s="133">
        <v>42803.083333333336</v>
      </c>
      <c r="B1619" s="152">
        <f t="shared" si="462"/>
        <v>3</v>
      </c>
      <c r="C1619" s="152">
        <f t="shared" si="463"/>
        <v>9</v>
      </c>
      <c r="D1619" s="152">
        <f t="shared" si="464"/>
        <v>2</v>
      </c>
      <c r="E1619" s="38" t="str">
        <f t="shared" si="465"/>
        <v/>
      </c>
      <c r="F1619" s="134">
        <v>21.51</v>
      </c>
      <c r="G1619" s="38" t="str">
        <f t="shared" si="466"/>
        <v>-</v>
      </c>
      <c r="H1619" s="38">
        <f t="shared" si="467"/>
        <v>21.51</v>
      </c>
      <c r="K1619" s="133">
        <v>43168.083333333336</v>
      </c>
      <c r="L1619" s="9">
        <f t="shared" si="450"/>
        <v>3</v>
      </c>
      <c r="M1619" s="9">
        <f t="shared" si="451"/>
        <v>9</v>
      </c>
      <c r="N1619" s="9">
        <f t="shared" si="452"/>
        <v>2</v>
      </c>
      <c r="O1619" s="31" t="str">
        <f t="shared" si="453"/>
        <v/>
      </c>
      <c r="P1619" s="134">
        <v>27.07</v>
      </c>
      <c r="Q1619" s="31" t="str">
        <f t="shared" si="454"/>
        <v>-</v>
      </c>
      <c r="R1619" s="31">
        <f t="shared" si="455"/>
        <v>27.07</v>
      </c>
      <c r="U1619" s="133">
        <v>43533.083333333336</v>
      </c>
      <c r="V1619" s="9">
        <f t="shared" si="456"/>
        <v>3</v>
      </c>
      <c r="W1619" s="9">
        <f t="shared" si="457"/>
        <v>9</v>
      </c>
      <c r="X1619" s="9">
        <f t="shared" si="458"/>
        <v>2</v>
      </c>
      <c r="Y1619" s="31" t="str">
        <f t="shared" si="459"/>
        <v>W</v>
      </c>
      <c r="Z1619" s="134">
        <v>25.78</v>
      </c>
      <c r="AA1619" s="31" t="str">
        <f t="shared" si="460"/>
        <v>-</v>
      </c>
      <c r="AB1619" s="31">
        <f t="shared" si="461"/>
        <v>25.78</v>
      </c>
    </row>
    <row r="1620" spans="1:28" x14ac:dyDescent="0.3">
      <c r="A1620" s="133">
        <v>42803.125</v>
      </c>
      <c r="B1620" s="152">
        <f t="shared" si="462"/>
        <v>3</v>
      </c>
      <c r="C1620" s="152">
        <f t="shared" si="463"/>
        <v>9</v>
      </c>
      <c r="D1620" s="152">
        <f t="shared" si="464"/>
        <v>3</v>
      </c>
      <c r="E1620" s="38" t="str">
        <f t="shared" si="465"/>
        <v/>
      </c>
      <c r="F1620" s="134">
        <v>21.73</v>
      </c>
      <c r="G1620" s="38" t="str">
        <f t="shared" si="466"/>
        <v>-</v>
      </c>
      <c r="H1620" s="38">
        <f t="shared" si="467"/>
        <v>21.73</v>
      </c>
      <c r="K1620" s="133">
        <v>43168.125</v>
      </c>
      <c r="L1620" s="9">
        <f t="shared" si="450"/>
        <v>3</v>
      </c>
      <c r="M1620" s="9">
        <f t="shared" si="451"/>
        <v>9</v>
      </c>
      <c r="N1620" s="9">
        <f t="shared" si="452"/>
        <v>3</v>
      </c>
      <c r="O1620" s="31" t="str">
        <f t="shared" si="453"/>
        <v/>
      </c>
      <c r="P1620" s="134">
        <v>27.66</v>
      </c>
      <c r="Q1620" s="31" t="str">
        <f t="shared" si="454"/>
        <v>-</v>
      </c>
      <c r="R1620" s="31">
        <f t="shared" si="455"/>
        <v>27.66</v>
      </c>
      <c r="U1620" s="133">
        <v>43533.125</v>
      </c>
      <c r="V1620" s="9">
        <f t="shared" si="456"/>
        <v>3</v>
      </c>
      <c r="W1620" s="9">
        <f t="shared" si="457"/>
        <v>9</v>
      </c>
      <c r="X1620" s="9">
        <f t="shared" si="458"/>
        <v>3</v>
      </c>
      <c r="Y1620" s="31" t="str">
        <f t="shared" si="459"/>
        <v>W</v>
      </c>
      <c r="Z1620" s="134">
        <v>25.55</v>
      </c>
      <c r="AA1620" s="31" t="str">
        <f t="shared" si="460"/>
        <v>-</v>
      </c>
      <c r="AB1620" s="31">
        <f t="shared" si="461"/>
        <v>25.55</v>
      </c>
    </row>
    <row r="1621" spans="1:28" x14ac:dyDescent="0.3">
      <c r="A1621" s="133">
        <v>42803.166666666664</v>
      </c>
      <c r="B1621" s="152">
        <f t="shared" si="462"/>
        <v>3</v>
      </c>
      <c r="C1621" s="152">
        <f t="shared" si="463"/>
        <v>9</v>
      </c>
      <c r="D1621" s="152">
        <f t="shared" si="464"/>
        <v>4</v>
      </c>
      <c r="E1621" s="38" t="str">
        <f t="shared" si="465"/>
        <v/>
      </c>
      <c r="F1621" s="134">
        <v>22.29</v>
      </c>
      <c r="G1621" s="38" t="str">
        <f t="shared" si="466"/>
        <v>-</v>
      </c>
      <c r="H1621" s="38">
        <f t="shared" si="467"/>
        <v>22.29</v>
      </c>
      <c r="K1621" s="133">
        <v>43168.166666666664</v>
      </c>
      <c r="L1621" s="9">
        <f t="shared" si="450"/>
        <v>3</v>
      </c>
      <c r="M1621" s="9">
        <f t="shared" si="451"/>
        <v>9</v>
      </c>
      <c r="N1621" s="9">
        <f t="shared" si="452"/>
        <v>4</v>
      </c>
      <c r="O1621" s="31" t="str">
        <f t="shared" si="453"/>
        <v/>
      </c>
      <c r="P1621" s="134">
        <v>29.4</v>
      </c>
      <c r="Q1621" s="31" t="str">
        <f t="shared" si="454"/>
        <v>-</v>
      </c>
      <c r="R1621" s="31">
        <f t="shared" si="455"/>
        <v>29.4</v>
      </c>
      <c r="U1621" s="133">
        <v>43533.166666666664</v>
      </c>
      <c r="V1621" s="9">
        <f t="shared" si="456"/>
        <v>3</v>
      </c>
      <c r="W1621" s="9">
        <f t="shared" si="457"/>
        <v>9</v>
      </c>
      <c r="X1621" s="9">
        <f t="shared" si="458"/>
        <v>4</v>
      </c>
      <c r="Y1621" s="31" t="str">
        <f t="shared" si="459"/>
        <v>W</v>
      </c>
      <c r="Z1621" s="134">
        <v>25.92</v>
      </c>
      <c r="AA1621" s="31" t="str">
        <f t="shared" si="460"/>
        <v>-</v>
      </c>
      <c r="AB1621" s="31">
        <f t="shared" si="461"/>
        <v>25.92</v>
      </c>
    </row>
    <row r="1622" spans="1:28" x14ac:dyDescent="0.3">
      <c r="A1622" s="133">
        <v>42803.208333333336</v>
      </c>
      <c r="B1622" s="152">
        <f t="shared" si="462"/>
        <v>3</v>
      </c>
      <c r="C1622" s="152">
        <f t="shared" si="463"/>
        <v>9</v>
      </c>
      <c r="D1622" s="152">
        <f t="shared" si="464"/>
        <v>5</v>
      </c>
      <c r="E1622" s="38" t="str">
        <f t="shared" si="465"/>
        <v/>
      </c>
      <c r="F1622" s="134">
        <v>23.96</v>
      </c>
      <c r="G1622" s="38" t="str">
        <f t="shared" si="466"/>
        <v>-</v>
      </c>
      <c r="H1622" s="38">
        <f t="shared" si="467"/>
        <v>23.96</v>
      </c>
      <c r="K1622" s="133">
        <v>43168.208333333336</v>
      </c>
      <c r="L1622" s="9">
        <f t="shared" si="450"/>
        <v>3</v>
      </c>
      <c r="M1622" s="9">
        <f t="shared" si="451"/>
        <v>9</v>
      </c>
      <c r="N1622" s="9">
        <f t="shared" si="452"/>
        <v>5</v>
      </c>
      <c r="O1622" s="31" t="str">
        <f t="shared" si="453"/>
        <v/>
      </c>
      <c r="P1622" s="134">
        <v>35.4</v>
      </c>
      <c r="Q1622" s="31" t="str">
        <f t="shared" si="454"/>
        <v>-</v>
      </c>
      <c r="R1622" s="31">
        <f t="shared" si="455"/>
        <v>35.4</v>
      </c>
      <c r="U1622" s="133">
        <v>43533.208333333336</v>
      </c>
      <c r="V1622" s="9">
        <f t="shared" si="456"/>
        <v>3</v>
      </c>
      <c r="W1622" s="9">
        <f t="shared" si="457"/>
        <v>9</v>
      </c>
      <c r="X1622" s="9">
        <f t="shared" si="458"/>
        <v>5</v>
      </c>
      <c r="Y1622" s="31" t="str">
        <f t="shared" si="459"/>
        <v>W</v>
      </c>
      <c r="Z1622" s="134">
        <v>26.06</v>
      </c>
      <c r="AA1622" s="31" t="str">
        <f t="shared" si="460"/>
        <v>-</v>
      </c>
      <c r="AB1622" s="31">
        <f t="shared" si="461"/>
        <v>26.06</v>
      </c>
    </row>
    <row r="1623" spans="1:28" x14ac:dyDescent="0.3">
      <c r="A1623" s="133">
        <v>42803.25</v>
      </c>
      <c r="B1623" s="152">
        <f t="shared" si="462"/>
        <v>3</v>
      </c>
      <c r="C1623" s="152">
        <f t="shared" si="463"/>
        <v>9</v>
      </c>
      <c r="D1623" s="152">
        <f t="shared" si="464"/>
        <v>6</v>
      </c>
      <c r="E1623" s="38" t="str">
        <f t="shared" si="465"/>
        <v/>
      </c>
      <c r="F1623" s="134">
        <v>33.729999999999997</v>
      </c>
      <c r="G1623" s="38" t="str">
        <f t="shared" si="466"/>
        <v>-</v>
      </c>
      <c r="H1623" s="38">
        <f t="shared" si="467"/>
        <v>33.729999999999997</v>
      </c>
      <c r="K1623" s="133">
        <v>43168.25</v>
      </c>
      <c r="L1623" s="9">
        <f t="shared" si="450"/>
        <v>3</v>
      </c>
      <c r="M1623" s="9">
        <f t="shared" si="451"/>
        <v>9</v>
      </c>
      <c r="N1623" s="9">
        <f t="shared" si="452"/>
        <v>6</v>
      </c>
      <c r="O1623" s="31" t="str">
        <f t="shared" si="453"/>
        <v/>
      </c>
      <c r="P1623" s="134">
        <v>54.38</v>
      </c>
      <c r="Q1623" s="31" t="str">
        <f t="shared" si="454"/>
        <v>-</v>
      </c>
      <c r="R1623" s="31">
        <f t="shared" si="455"/>
        <v>54.38</v>
      </c>
      <c r="U1623" s="133">
        <v>43533.25</v>
      </c>
      <c r="V1623" s="9">
        <f t="shared" si="456"/>
        <v>3</v>
      </c>
      <c r="W1623" s="9">
        <f t="shared" si="457"/>
        <v>9</v>
      </c>
      <c r="X1623" s="9">
        <f t="shared" si="458"/>
        <v>6</v>
      </c>
      <c r="Y1623" s="31" t="str">
        <f t="shared" si="459"/>
        <v>W</v>
      </c>
      <c r="Z1623" s="134">
        <v>28.23</v>
      </c>
      <c r="AA1623" s="31" t="str">
        <f t="shared" si="460"/>
        <v>-</v>
      </c>
      <c r="AB1623" s="31">
        <f t="shared" si="461"/>
        <v>28.23</v>
      </c>
    </row>
    <row r="1624" spans="1:28" x14ac:dyDescent="0.3">
      <c r="A1624" s="133">
        <v>42803.291666666664</v>
      </c>
      <c r="B1624" s="152">
        <f t="shared" si="462"/>
        <v>3</v>
      </c>
      <c r="C1624" s="152">
        <f t="shared" si="463"/>
        <v>9</v>
      </c>
      <c r="D1624" s="152">
        <f t="shared" si="464"/>
        <v>7</v>
      </c>
      <c r="E1624" s="38" t="str">
        <f t="shared" si="465"/>
        <v/>
      </c>
      <c r="F1624" s="134">
        <v>33.75</v>
      </c>
      <c r="G1624" s="38" t="str">
        <f t="shared" si="466"/>
        <v>-</v>
      </c>
      <c r="H1624" s="38">
        <f t="shared" si="467"/>
        <v>33.75</v>
      </c>
      <c r="K1624" s="133">
        <v>43168.291666666664</v>
      </c>
      <c r="L1624" s="9">
        <f t="shared" si="450"/>
        <v>3</v>
      </c>
      <c r="M1624" s="9">
        <f t="shared" si="451"/>
        <v>9</v>
      </c>
      <c r="N1624" s="9">
        <f t="shared" si="452"/>
        <v>7</v>
      </c>
      <c r="O1624" s="31" t="str">
        <f t="shared" si="453"/>
        <v/>
      </c>
      <c r="P1624" s="134">
        <v>54.76</v>
      </c>
      <c r="Q1624" s="31" t="str">
        <f t="shared" si="454"/>
        <v>-</v>
      </c>
      <c r="R1624" s="31">
        <f t="shared" si="455"/>
        <v>54.76</v>
      </c>
      <c r="U1624" s="133">
        <v>43533.291666666664</v>
      </c>
      <c r="V1624" s="9">
        <f t="shared" si="456"/>
        <v>3</v>
      </c>
      <c r="W1624" s="9">
        <f t="shared" si="457"/>
        <v>9</v>
      </c>
      <c r="X1624" s="9">
        <f t="shared" si="458"/>
        <v>7</v>
      </c>
      <c r="Y1624" s="31" t="str">
        <f t="shared" si="459"/>
        <v>W</v>
      </c>
      <c r="Z1624" s="134">
        <v>28.53</v>
      </c>
      <c r="AA1624" s="31" t="str">
        <f t="shared" si="460"/>
        <v>-</v>
      </c>
      <c r="AB1624" s="31">
        <f t="shared" si="461"/>
        <v>28.53</v>
      </c>
    </row>
    <row r="1625" spans="1:28" x14ac:dyDescent="0.3">
      <c r="A1625" s="133">
        <v>42803.333333333336</v>
      </c>
      <c r="B1625" s="152">
        <f t="shared" si="462"/>
        <v>3</v>
      </c>
      <c r="C1625" s="152">
        <f t="shared" si="463"/>
        <v>9</v>
      </c>
      <c r="D1625" s="152">
        <f t="shared" si="464"/>
        <v>8</v>
      </c>
      <c r="E1625" s="38" t="str">
        <f t="shared" si="465"/>
        <v/>
      </c>
      <c r="F1625" s="134">
        <v>31.48</v>
      </c>
      <c r="G1625" s="38">
        <f t="shared" si="466"/>
        <v>31.48</v>
      </c>
      <c r="H1625" s="38" t="str">
        <f t="shared" si="467"/>
        <v>-</v>
      </c>
      <c r="K1625" s="133">
        <v>43168.333333333336</v>
      </c>
      <c r="L1625" s="9">
        <f t="shared" si="450"/>
        <v>3</v>
      </c>
      <c r="M1625" s="9">
        <f t="shared" si="451"/>
        <v>9</v>
      </c>
      <c r="N1625" s="9">
        <f t="shared" si="452"/>
        <v>8</v>
      </c>
      <c r="O1625" s="31" t="str">
        <f t="shared" si="453"/>
        <v/>
      </c>
      <c r="P1625" s="134">
        <v>44.54</v>
      </c>
      <c r="Q1625" s="31">
        <f t="shared" si="454"/>
        <v>44.54</v>
      </c>
      <c r="R1625" s="31" t="str">
        <f t="shared" si="455"/>
        <v>-</v>
      </c>
      <c r="U1625" s="133">
        <v>43533.333333333336</v>
      </c>
      <c r="V1625" s="9">
        <f t="shared" si="456"/>
        <v>3</v>
      </c>
      <c r="W1625" s="9">
        <f t="shared" si="457"/>
        <v>9</v>
      </c>
      <c r="X1625" s="9">
        <f t="shared" si="458"/>
        <v>8</v>
      </c>
      <c r="Y1625" s="31" t="str">
        <f t="shared" si="459"/>
        <v>W</v>
      </c>
      <c r="Z1625" s="134">
        <v>31.81</v>
      </c>
      <c r="AA1625" s="31" t="str">
        <f t="shared" si="460"/>
        <v>-</v>
      </c>
      <c r="AB1625" s="31">
        <f t="shared" si="461"/>
        <v>31.81</v>
      </c>
    </row>
    <row r="1626" spans="1:28" x14ac:dyDescent="0.3">
      <c r="A1626" s="133">
        <v>42803.375</v>
      </c>
      <c r="B1626" s="152">
        <f t="shared" si="462"/>
        <v>3</v>
      </c>
      <c r="C1626" s="152">
        <f t="shared" si="463"/>
        <v>9</v>
      </c>
      <c r="D1626" s="152">
        <f t="shared" si="464"/>
        <v>9</v>
      </c>
      <c r="E1626" s="38" t="str">
        <f t="shared" si="465"/>
        <v/>
      </c>
      <c r="F1626" s="134">
        <v>31.09</v>
      </c>
      <c r="G1626" s="38">
        <f t="shared" si="466"/>
        <v>31.09</v>
      </c>
      <c r="H1626" s="38" t="str">
        <f t="shared" si="467"/>
        <v>-</v>
      </c>
      <c r="K1626" s="133">
        <v>43168.375</v>
      </c>
      <c r="L1626" s="9">
        <f t="shared" si="450"/>
        <v>3</v>
      </c>
      <c r="M1626" s="9">
        <f t="shared" si="451"/>
        <v>9</v>
      </c>
      <c r="N1626" s="9">
        <f t="shared" si="452"/>
        <v>9</v>
      </c>
      <c r="O1626" s="31" t="str">
        <f t="shared" si="453"/>
        <v/>
      </c>
      <c r="P1626" s="134">
        <v>38.69</v>
      </c>
      <c r="Q1626" s="31">
        <f t="shared" si="454"/>
        <v>38.69</v>
      </c>
      <c r="R1626" s="31" t="str">
        <f t="shared" si="455"/>
        <v>-</v>
      </c>
      <c r="U1626" s="133">
        <v>43533.375</v>
      </c>
      <c r="V1626" s="9">
        <f t="shared" si="456"/>
        <v>3</v>
      </c>
      <c r="W1626" s="9">
        <f t="shared" si="457"/>
        <v>9</v>
      </c>
      <c r="X1626" s="9">
        <f t="shared" si="458"/>
        <v>9</v>
      </c>
      <c r="Y1626" s="31" t="str">
        <f t="shared" si="459"/>
        <v>W</v>
      </c>
      <c r="Z1626" s="134">
        <v>31.58</v>
      </c>
      <c r="AA1626" s="31" t="str">
        <f t="shared" si="460"/>
        <v>-</v>
      </c>
      <c r="AB1626" s="31">
        <f t="shared" si="461"/>
        <v>31.58</v>
      </c>
    </row>
    <row r="1627" spans="1:28" x14ac:dyDescent="0.3">
      <c r="A1627" s="133">
        <v>42803.416666666664</v>
      </c>
      <c r="B1627" s="152">
        <f t="shared" si="462"/>
        <v>3</v>
      </c>
      <c r="C1627" s="152">
        <f t="shared" si="463"/>
        <v>9</v>
      </c>
      <c r="D1627" s="152">
        <f t="shared" si="464"/>
        <v>10</v>
      </c>
      <c r="E1627" s="38" t="str">
        <f t="shared" si="465"/>
        <v/>
      </c>
      <c r="F1627" s="134">
        <v>30.03</v>
      </c>
      <c r="G1627" s="38">
        <f t="shared" si="466"/>
        <v>30.03</v>
      </c>
      <c r="H1627" s="38" t="str">
        <f t="shared" si="467"/>
        <v>-</v>
      </c>
      <c r="K1627" s="133">
        <v>43168.416666666664</v>
      </c>
      <c r="L1627" s="9">
        <f t="shared" si="450"/>
        <v>3</v>
      </c>
      <c r="M1627" s="9">
        <f t="shared" si="451"/>
        <v>9</v>
      </c>
      <c r="N1627" s="9">
        <f t="shared" si="452"/>
        <v>10</v>
      </c>
      <c r="O1627" s="31" t="str">
        <f t="shared" si="453"/>
        <v/>
      </c>
      <c r="P1627" s="134">
        <v>38.53</v>
      </c>
      <c r="Q1627" s="31">
        <f t="shared" si="454"/>
        <v>38.53</v>
      </c>
      <c r="R1627" s="31" t="str">
        <f t="shared" si="455"/>
        <v>-</v>
      </c>
      <c r="U1627" s="133">
        <v>43533.416666666664</v>
      </c>
      <c r="V1627" s="9">
        <f t="shared" si="456"/>
        <v>3</v>
      </c>
      <c r="W1627" s="9">
        <f t="shared" si="457"/>
        <v>9</v>
      </c>
      <c r="X1627" s="9">
        <f t="shared" si="458"/>
        <v>10</v>
      </c>
      <c r="Y1627" s="31" t="str">
        <f t="shared" si="459"/>
        <v>W</v>
      </c>
      <c r="Z1627" s="134">
        <v>30.39</v>
      </c>
      <c r="AA1627" s="31" t="str">
        <f t="shared" si="460"/>
        <v>-</v>
      </c>
      <c r="AB1627" s="31">
        <f t="shared" si="461"/>
        <v>30.39</v>
      </c>
    </row>
    <row r="1628" spans="1:28" x14ac:dyDescent="0.3">
      <c r="A1628" s="133">
        <v>42803.458333333336</v>
      </c>
      <c r="B1628" s="152">
        <f t="shared" si="462"/>
        <v>3</v>
      </c>
      <c r="C1628" s="152">
        <f t="shared" si="463"/>
        <v>9</v>
      </c>
      <c r="D1628" s="152">
        <f t="shared" si="464"/>
        <v>11</v>
      </c>
      <c r="E1628" s="38" t="str">
        <f t="shared" si="465"/>
        <v/>
      </c>
      <c r="F1628" s="134">
        <v>29.3</v>
      </c>
      <c r="G1628" s="38">
        <f t="shared" si="466"/>
        <v>29.3</v>
      </c>
      <c r="H1628" s="38" t="str">
        <f t="shared" si="467"/>
        <v>-</v>
      </c>
      <c r="K1628" s="133">
        <v>43168.458333333336</v>
      </c>
      <c r="L1628" s="9">
        <f t="shared" si="450"/>
        <v>3</v>
      </c>
      <c r="M1628" s="9">
        <f t="shared" si="451"/>
        <v>9</v>
      </c>
      <c r="N1628" s="9">
        <f t="shared" si="452"/>
        <v>11</v>
      </c>
      <c r="O1628" s="31" t="str">
        <f t="shared" si="453"/>
        <v/>
      </c>
      <c r="P1628" s="134">
        <v>34.24</v>
      </c>
      <c r="Q1628" s="31">
        <f t="shared" si="454"/>
        <v>34.24</v>
      </c>
      <c r="R1628" s="31" t="str">
        <f t="shared" si="455"/>
        <v>-</v>
      </c>
      <c r="U1628" s="133">
        <v>43533.458333333336</v>
      </c>
      <c r="V1628" s="9">
        <f t="shared" si="456"/>
        <v>3</v>
      </c>
      <c r="W1628" s="9">
        <f t="shared" si="457"/>
        <v>9</v>
      </c>
      <c r="X1628" s="9">
        <f t="shared" si="458"/>
        <v>11</v>
      </c>
      <c r="Y1628" s="31" t="str">
        <f t="shared" si="459"/>
        <v>W</v>
      </c>
      <c r="Z1628" s="134">
        <v>27.84</v>
      </c>
      <c r="AA1628" s="31" t="str">
        <f t="shared" si="460"/>
        <v>-</v>
      </c>
      <c r="AB1628" s="31">
        <f t="shared" si="461"/>
        <v>27.84</v>
      </c>
    </row>
    <row r="1629" spans="1:28" x14ac:dyDescent="0.3">
      <c r="A1629" s="133">
        <v>42803.5</v>
      </c>
      <c r="B1629" s="152">
        <f t="shared" si="462"/>
        <v>3</v>
      </c>
      <c r="C1629" s="152">
        <f t="shared" si="463"/>
        <v>9</v>
      </c>
      <c r="D1629" s="152">
        <f t="shared" si="464"/>
        <v>12</v>
      </c>
      <c r="E1629" s="38" t="str">
        <f t="shared" si="465"/>
        <v/>
      </c>
      <c r="F1629" s="134">
        <v>28.37</v>
      </c>
      <c r="G1629" s="38">
        <f t="shared" si="466"/>
        <v>28.37</v>
      </c>
      <c r="H1629" s="38" t="str">
        <f t="shared" si="467"/>
        <v>-</v>
      </c>
      <c r="K1629" s="133">
        <v>43168.5</v>
      </c>
      <c r="L1629" s="9">
        <f t="shared" si="450"/>
        <v>3</v>
      </c>
      <c r="M1629" s="9">
        <f t="shared" si="451"/>
        <v>9</v>
      </c>
      <c r="N1629" s="9">
        <f t="shared" si="452"/>
        <v>12</v>
      </c>
      <c r="O1629" s="31" t="str">
        <f t="shared" si="453"/>
        <v/>
      </c>
      <c r="P1629" s="134">
        <v>29.97</v>
      </c>
      <c r="Q1629" s="31">
        <f t="shared" si="454"/>
        <v>29.97</v>
      </c>
      <c r="R1629" s="31" t="str">
        <f t="shared" si="455"/>
        <v>-</v>
      </c>
      <c r="U1629" s="133">
        <v>43533.5</v>
      </c>
      <c r="V1629" s="9">
        <f t="shared" si="456"/>
        <v>3</v>
      </c>
      <c r="W1629" s="9">
        <f t="shared" si="457"/>
        <v>9</v>
      </c>
      <c r="X1629" s="9">
        <f t="shared" si="458"/>
        <v>12</v>
      </c>
      <c r="Y1629" s="31" t="str">
        <f t="shared" si="459"/>
        <v>W</v>
      </c>
      <c r="Z1629" s="134">
        <v>26.46</v>
      </c>
      <c r="AA1629" s="31" t="str">
        <f t="shared" si="460"/>
        <v>-</v>
      </c>
      <c r="AB1629" s="31">
        <f t="shared" si="461"/>
        <v>26.46</v>
      </c>
    </row>
    <row r="1630" spans="1:28" x14ac:dyDescent="0.3">
      <c r="A1630" s="133">
        <v>42803.541666666664</v>
      </c>
      <c r="B1630" s="152">
        <f t="shared" si="462"/>
        <v>3</v>
      </c>
      <c r="C1630" s="152">
        <f t="shared" si="463"/>
        <v>9</v>
      </c>
      <c r="D1630" s="152">
        <f t="shared" si="464"/>
        <v>13</v>
      </c>
      <c r="E1630" s="38" t="str">
        <f t="shared" si="465"/>
        <v/>
      </c>
      <c r="F1630" s="134">
        <v>27.31</v>
      </c>
      <c r="G1630" s="38">
        <f t="shared" si="466"/>
        <v>27.31</v>
      </c>
      <c r="H1630" s="38" t="str">
        <f t="shared" si="467"/>
        <v>-</v>
      </c>
      <c r="K1630" s="133">
        <v>43168.541666666664</v>
      </c>
      <c r="L1630" s="9">
        <f t="shared" si="450"/>
        <v>3</v>
      </c>
      <c r="M1630" s="9">
        <f t="shared" si="451"/>
        <v>9</v>
      </c>
      <c r="N1630" s="9">
        <f t="shared" si="452"/>
        <v>13</v>
      </c>
      <c r="O1630" s="31" t="str">
        <f t="shared" si="453"/>
        <v/>
      </c>
      <c r="P1630" s="134">
        <v>28.55</v>
      </c>
      <c r="Q1630" s="31">
        <f t="shared" si="454"/>
        <v>28.55</v>
      </c>
      <c r="R1630" s="31" t="str">
        <f t="shared" si="455"/>
        <v>-</v>
      </c>
      <c r="U1630" s="133">
        <v>43533.541666666664</v>
      </c>
      <c r="V1630" s="9">
        <f t="shared" si="456"/>
        <v>3</v>
      </c>
      <c r="W1630" s="9">
        <f t="shared" si="457"/>
        <v>9</v>
      </c>
      <c r="X1630" s="9">
        <f t="shared" si="458"/>
        <v>13</v>
      </c>
      <c r="Y1630" s="31" t="str">
        <f t="shared" si="459"/>
        <v>W</v>
      </c>
      <c r="Z1630" s="134">
        <v>24.38</v>
      </c>
      <c r="AA1630" s="31" t="str">
        <f t="shared" si="460"/>
        <v>-</v>
      </c>
      <c r="AB1630" s="31">
        <f t="shared" si="461"/>
        <v>24.38</v>
      </c>
    </row>
    <row r="1631" spans="1:28" x14ac:dyDescent="0.3">
      <c r="A1631" s="133">
        <v>42803.583333333336</v>
      </c>
      <c r="B1631" s="152">
        <f t="shared" si="462"/>
        <v>3</v>
      </c>
      <c r="C1631" s="152">
        <f t="shared" si="463"/>
        <v>9</v>
      </c>
      <c r="D1631" s="152">
        <f t="shared" si="464"/>
        <v>14</v>
      </c>
      <c r="E1631" s="38" t="str">
        <f t="shared" si="465"/>
        <v/>
      </c>
      <c r="F1631" s="134">
        <v>25.78</v>
      </c>
      <c r="G1631" s="38">
        <f t="shared" si="466"/>
        <v>25.78</v>
      </c>
      <c r="H1631" s="38" t="str">
        <f t="shared" si="467"/>
        <v>-</v>
      </c>
      <c r="K1631" s="133">
        <v>43168.583333333336</v>
      </c>
      <c r="L1631" s="9">
        <f t="shared" si="450"/>
        <v>3</v>
      </c>
      <c r="M1631" s="9">
        <f t="shared" si="451"/>
        <v>9</v>
      </c>
      <c r="N1631" s="9">
        <f t="shared" si="452"/>
        <v>14</v>
      </c>
      <c r="O1631" s="31" t="str">
        <f t="shared" si="453"/>
        <v/>
      </c>
      <c r="P1631" s="134">
        <v>27.44</v>
      </c>
      <c r="Q1631" s="31">
        <f t="shared" si="454"/>
        <v>27.44</v>
      </c>
      <c r="R1631" s="31" t="str">
        <f t="shared" si="455"/>
        <v>-</v>
      </c>
      <c r="U1631" s="133">
        <v>43533.583333333336</v>
      </c>
      <c r="V1631" s="9">
        <f t="shared" si="456"/>
        <v>3</v>
      </c>
      <c r="W1631" s="9">
        <f t="shared" si="457"/>
        <v>9</v>
      </c>
      <c r="X1631" s="9">
        <f t="shared" si="458"/>
        <v>14</v>
      </c>
      <c r="Y1631" s="31" t="str">
        <f t="shared" si="459"/>
        <v>W</v>
      </c>
      <c r="Z1631" s="134">
        <v>23.97</v>
      </c>
      <c r="AA1631" s="31" t="str">
        <f t="shared" si="460"/>
        <v>-</v>
      </c>
      <c r="AB1631" s="31">
        <f t="shared" si="461"/>
        <v>23.97</v>
      </c>
    </row>
    <row r="1632" spans="1:28" x14ac:dyDescent="0.3">
      <c r="A1632" s="133">
        <v>42803.625</v>
      </c>
      <c r="B1632" s="152">
        <f t="shared" si="462"/>
        <v>3</v>
      </c>
      <c r="C1632" s="152">
        <f t="shared" si="463"/>
        <v>9</v>
      </c>
      <c r="D1632" s="152">
        <f t="shared" si="464"/>
        <v>15</v>
      </c>
      <c r="E1632" s="38" t="str">
        <f t="shared" si="465"/>
        <v/>
      </c>
      <c r="F1632" s="134">
        <v>24.95</v>
      </c>
      <c r="G1632" s="38">
        <f t="shared" si="466"/>
        <v>24.95</v>
      </c>
      <c r="H1632" s="38" t="str">
        <f t="shared" si="467"/>
        <v>-</v>
      </c>
      <c r="K1632" s="133">
        <v>43168.625</v>
      </c>
      <c r="L1632" s="9">
        <f t="shared" si="450"/>
        <v>3</v>
      </c>
      <c r="M1632" s="9">
        <f t="shared" si="451"/>
        <v>9</v>
      </c>
      <c r="N1632" s="9">
        <f t="shared" si="452"/>
        <v>15</v>
      </c>
      <c r="O1632" s="31" t="str">
        <f t="shared" si="453"/>
        <v/>
      </c>
      <c r="P1632" s="134">
        <v>27.25</v>
      </c>
      <c r="Q1632" s="31">
        <f t="shared" si="454"/>
        <v>27.25</v>
      </c>
      <c r="R1632" s="31" t="str">
        <f t="shared" si="455"/>
        <v>-</v>
      </c>
      <c r="U1632" s="133">
        <v>43533.625</v>
      </c>
      <c r="V1632" s="9">
        <f t="shared" si="456"/>
        <v>3</v>
      </c>
      <c r="W1632" s="9">
        <f t="shared" si="457"/>
        <v>9</v>
      </c>
      <c r="X1632" s="9">
        <f t="shared" si="458"/>
        <v>15</v>
      </c>
      <c r="Y1632" s="31" t="str">
        <f t="shared" si="459"/>
        <v>W</v>
      </c>
      <c r="Z1632" s="134">
        <v>24.12</v>
      </c>
      <c r="AA1632" s="31" t="str">
        <f t="shared" si="460"/>
        <v>-</v>
      </c>
      <c r="AB1632" s="31">
        <f t="shared" si="461"/>
        <v>24.12</v>
      </c>
    </row>
    <row r="1633" spans="1:28" x14ac:dyDescent="0.3">
      <c r="A1633" s="133">
        <v>42803.666666666664</v>
      </c>
      <c r="B1633" s="152">
        <f t="shared" si="462"/>
        <v>3</v>
      </c>
      <c r="C1633" s="152">
        <f t="shared" si="463"/>
        <v>9</v>
      </c>
      <c r="D1633" s="152">
        <f t="shared" si="464"/>
        <v>16</v>
      </c>
      <c r="E1633" s="38" t="str">
        <f t="shared" si="465"/>
        <v/>
      </c>
      <c r="F1633" s="134">
        <v>25.24</v>
      </c>
      <c r="G1633" s="38">
        <f t="shared" si="466"/>
        <v>25.24</v>
      </c>
      <c r="H1633" s="38" t="str">
        <f t="shared" si="467"/>
        <v>-</v>
      </c>
      <c r="K1633" s="133">
        <v>43168.666666666664</v>
      </c>
      <c r="L1633" s="9">
        <f t="shared" si="450"/>
        <v>3</v>
      </c>
      <c r="M1633" s="9">
        <f t="shared" si="451"/>
        <v>9</v>
      </c>
      <c r="N1633" s="9">
        <f t="shared" si="452"/>
        <v>16</v>
      </c>
      <c r="O1633" s="31" t="str">
        <f t="shared" si="453"/>
        <v/>
      </c>
      <c r="P1633" s="134">
        <v>27.09</v>
      </c>
      <c r="Q1633" s="31">
        <f t="shared" si="454"/>
        <v>27.09</v>
      </c>
      <c r="R1633" s="31" t="str">
        <f t="shared" si="455"/>
        <v>-</v>
      </c>
      <c r="U1633" s="133">
        <v>43533.666666666664</v>
      </c>
      <c r="V1633" s="9">
        <f t="shared" si="456"/>
        <v>3</v>
      </c>
      <c r="W1633" s="9">
        <f t="shared" si="457"/>
        <v>9</v>
      </c>
      <c r="X1633" s="9">
        <f t="shared" si="458"/>
        <v>16</v>
      </c>
      <c r="Y1633" s="31" t="str">
        <f t="shared" si="459"/>
        <v>W</v>
      </c>
      <c r="Z1633" s="134">
        <v>23.9</v>
      </c>
      <c r="AA1633" s="31" t="str">
        <f t="shared" si="460"/>
        <v>-</v>
      </c>
      <c r="AB1633" s="31">
        <f t="shared" si="461"/>
        <v>23.9</v>
      </c>
    </row>
    <row r="1634" spans="1:28" x14ac:dyDescent="0.3">
      <c r="A1634" s="133">
        <v>42803.708333333336</v>
      </c>
      <c r="B1634" s="152">
        <f t="shared" si="462"/>
        <v>3</v>
      </c>
      <c r="C1634" s="152">
        <f t="shared" si="463"/>
        <v>9</v>
      </c>
      <c r="D1634" s="152">
        <f t="shared" si="464"/>
        <v>17</v>
      </c>
      <c r="E1634" s="38" t="str">
        <f t="shared" si="465"/>
        <v/>
      </c>
      <c r="F1634" s="134">
        <v>26.14</v>
      </c>
      <c r="G1634" s="38" t="str">
        <f t="shared" si="466"/>
        <v>-</v>
      </c>
      <c r="H1634" s="38">
        <f t="shared" si="467"/>
        <v>26.14</v>
      </c>
      <c r="K1634" s="133">
        <v>43168.708333333336</v>
      </c>
      <c r="L1634" s="9">
        <f t="shared" si="450"/>
        <v>3</v>
      </c>
      <c r="M1634" s="9">
        <f t="shared" si="451"/>
        <v>9</v>
      </c>
      <c r="N1634" s="9">
        <f t="shared" si="452"/>
        <v>17</v>
      </c>
      <c r="O1634" s="31" t="str">
        <f t="shared" si="453"/>
        <v/>
      </c>
      <c r="P1634" s="134">
        <v>28.41</v>
      </c>
      <c r="Q1634" s="31" t="str">
        <f t="shared" si="454"/>
        <v>-</v>
      </c>
      <c r="R1634" s="31">
        <f t="shared" si="455"/>
        <v>28.41</v>
      </c>
      <c r="U1634" s="133">
        <v>43533.708333333336</v>
      </c>
      <c r="V1634" s="9">
        <f t="shared" si="456"/>
        <v>3</v>
      </c>
      <c r="W1634" s="9">
        <f t="shared" si="457"/>
        <v>9</v>
      </c>
      <c r="X1634" s="9">
        <f t="shared" si="458"/>
        <v>17</v>
      </c>
      <c r="Y1634" s="31" t="str">
        <f t="shared" si="459"/>
        <v>W</v>
      </c>
      <c r="Z1634" s="134">
        <v>25.1</v>
      </c>
      <c r="AA1634" s="31" t="str">
        <f t="shared" si="460"/>
        <v>-</v>
      </c>
      <c r="AB1634" s="31">
        <f t="shared" si="461"/>
        <v>25.1</v>
      </c>
    </row>
    <row r="1635" spans="1:28" x14ac:dyDescent="0.3">
      <c r="A1635" s="133">
        <v>42803.75</v>
      </c>
      <c r="B1635" s="152">
        <f t="shared" si="462"/>
        <v>3</v>
      </c>
      <c r="C1635" s="152">
        <f t="shared" si="463"/>
        <v>9</v>
      </c>
      <c r="D1635" s="152">
        <f t="shared" si="464"/>
        <v>18</v>
      </c>
      <c r="E1635" s="38" t="str">
        <f t="shared" si="465"/>
        <v/>
      </c>
      <c r="F1635" s="134">
        <v>33.590000000000003</v>
      </c>
      <c r="G1635" s="38" t="str">
        <f t="shared" si="466"/>
        <v>-</v>
      </c>
      <c r="H1635" s="38">
        <f t="shared" si="467"/>
        <v>33.590000000000003</v>
      </c>
      <c r="K1635" s="133">
        <v>43168.75</v>
      </c>
      <c r="L1635" s="9">
        <f t="shared" si="450"/>
        <v>3</v>
      </c>
      <c r="M1635" s="9">
        <f t="shared" si="451"/>
        <v>9</v>
      </c>
      <c r="N1635" s="9">
        <f t="shared" si="452"/>
        <v>18</v>
      </c>
      <c r="O1635" s="31" t="str">
        <f t="shared" si="453"/>
        <v/>
      </c>
      <c r="P1635" s="134">
        <v>37.409999999999997</v>
      </c>
      <c r="Q1635" s="31" t="str">
        <f t="shared" si="454"/>
        <v>-</v>
      </c>
      <c r="R1635" s="31">
        <f t="shared" si="455"/>
        <v>37.409999999999997</v>
      </c>
      <c r="U1635" s="133">
        <v>43533.75</v>
      </c>
      <c r="V1635" s="9">
        <f t="shared" si="456"/>
        <v>3</v>
      </c>
      <c r="W1635" s="9">
        <f t="shared" si="457"/>
        <v>9</v>
      </c>
      <c r="X1635" s="9">
        <f t="shared" si="458"/>
        <v>18</v>
      </c>
      <c r="Y1635" s="31" t="str">
        <f t="shared" si="459"/>
        <v>W</v>
      </c>
      <c r="Z1635" s="134">
        <v>28.89</v>
      </c>
      <c r="AA1635" s="31" t="str">
        <f t="shared" si="460"/>
        <v>-</v>
      </c>
      <c r="AB1635" s="31">
        <f t="shared" si="461"/>
        <v>28.89</v>
      </c>
    </row>
    <row r="1636" spans="1:28" x14ac:dyDescent="0.3">
      <c r="A1636" s="133">
        <v>42803.791666666664</v>
      </c>
      <c r="B1636" s="152">
        <f t="shared" si="462"/>
        <v>3</v>
      </c>
      <c r="C1636" s="152">
        <f t="shared" si="463"/>
        <v>9</v>
      </c>
      <c r="D1636" s="152">
        <f t="shared" si="464"/>
        <v>19</v>
      </c>
      <c r="E1636" s="38" t="str">
        <f t="shared" si="465"/>
        <v/>
      </c>
      <c r="F1636" s="134">
        <v>33.51</v>
      </c>
      <c r="G1636" s="38" t="str">
        <f t="shared" si="466"/>
        <v>-</v>
      </c>
      <c r="H1636" s="38">
        <f t="shared" si="467"/>
        <v>33.51</v>
      </c>
      <c r="K1636" s="133">
        <v>43168.791666666664</v>
      </c>
      <c r="L1636" s="9">
        <f t="shared" si="450"/>
        <v>3</v>
      </c>
      <c r="M1636" s="9">
        <f t="shared" si="451"/>
        <v>9</v>
      </c>
      <c r="N1636" s="9">
        <f t="shared" si="452"/>
        <v>19</v>
      </c>
      <c r="O1636" s="31" t="str">
        <f t="shared" si="453"/>
        <v/>
      </c>
      <c r="P1636" s="134">
        <v>39.130000000000003</v>
      </c>
      <c r="Q1636" s="31" t="str">
        <f t="shared" si="454"/>
        <v>-</v>
      </c>
      <c r="R1636" s="31">
        <f t="shared" si="455"/>
        <v>39.130000000000003</v>
      </c>
      <c r="U1636" s="133">
        <v>43533.791666666664</v>
      </c>
      <c r="V1636" s="9">
        <f t="shared" si="456"/>
        <v>3</v>
      </c>
      <c r="W1636" s="9">
        <f t="shared" si="457"/>
        <v>9</v>
      </c>
      <c r="X1636" s="9">
        <f t="shared" si="458"/>
        <v>19</v>
      </c>
      <c r="Y1636" s="31" t="str">
        <f t="shared" si="459"/>
        <v>W</v>
      </c>
      <c r="Z1636" s="134">
        <v>28.71</v>
      </c>
      <c r="AA1636" s="31" t="str">
        <f t="shared" si="460"/>
        <v>-</v>
      </c>
      <c r="AB1636" s="31">
        <f t="shared" si="461"/>
        <v>28.71</v>
      </c>
    </row>
    <row r="1637" spans="1:28" x14ac:dyDescent="0.3">
      <c r="A1637" s="133">
        <v>42803.833333333336</v>
      </c>
      <c r="B1637" s="152">
        <f t="shared" si="462"/>
        <v>3</v>
      </c>
      <c r="C1637" s="152">
        <f t="shared" si="463"/>
        <v>9</v>
      </c>
      <c r="D1637" s="152">
        <f t="shared" si="464"/>
        <v>20</v>
      </c>
      <c r="E1637" s="38" t="str">
        <f t="shared" si="465"/>
        <v/>
      </c>
      <c r="F1637" s="134">
        <v>31.5</v>
      </c>
      <c r="G1637" s="38" t="str">
        <f t="shared" si="466"/>
        <v>-</v>
      </c>
      <c r="H1637" s="38">
        <f t="shared" si="467"/>
        <v>31.5</v>
      </c>
      <c r="K1637" s="133">
        <v>43168.833333333336</v>
      </c>
      <c r="L1637" s="9">
        <f t="shared" si="450"/>
        <v>3</v>
      </c>
      <c r="M1637" s="9">
        <f t="shared" si="451"/>
        <v>9</v>
      </c>
      <c r="N1637" s="9">
        <f t="shared" si="452"/>
        <v>20</v>
      </c>
      <c r="O1637" s="31" t="str">
        <f t="shared" si="453"/>
        <v/>
      </c>
      <c r="P1637" s="134">
        <v>37.21</v>
      </c>
      <c r="Q1637" s="31" t="str">
        <f t="shared" si="454"/>
        <v>-</v>
      </c>
      <c r="R1637" s="31">
        <f t="shared" si="455"/>
        <v>37.21</v>
      </c>
      <c r="U1637" s="133">
        <v>43533.833333333336</v>
      </c>
      <c r="V1637" s="9">
        <f t="shared" si="456"/>
        <v>3</v>
      </c>
      <c r="W1637" s="9">
        <f t="shared" si="457"/>
        <v>9</v>
      </c>
      <c r="X1637" s="9">
        <f t="shared" si="458"/>
        <v>20</v>
      </c>
      <c r="Y1637" s="31" t="str">
        <f t="shared" si="459"/>
        <v>W</v>
      </c>
      <c r="Z1637" s="134">
        <v>26.8</v>
      </c>
      <c r="AA1637" s="31" t="str">
        <f t="shared" si="460"/>
        <v>-</v>
      </c>
      <c r="AB1637" s="31">
        <f t="shared" si="461"/>
        <v>26.8</v>
      </c>
    </row>
    <row r="1638" spans="1:28" x14ac:dyDescent="0.3">
      <c r="A1638" s="133">
        <v>42803.875</v>
      </c>
      <c r="B1638" s="152">
        <f t="shared" si="462"/>
        <v>3</v>
      </c>
      <c r="C1638" s="152">
        <f t="shared" si="463"/>
        <v>9</v>
      </c>
      <c r="D1638" s="152">
        <f t="shared" si="464"/>
        <v>21</v>
      </c>
      <c r="E1638" s="38" t="str">
        <f t="shared" si="465"/>
        <v/>
      </c>
      <c r="F1638" s="134">
        <v>27.77</v>
      </c>
      <c r="G1638" s="38" t="str">
        <f t="shared" si="466"/>
        <v>-</v>
      </c>
      <c r="H1638" s="38">
        <f t="shared" si="467"/>
        <v>27.77</v>
      </c>
      <c r="K1638" s="133">
        <v>43168.875</v>
      </c>
      <c r="L1638" s="9">
        <f t="shared" si="450"/>
        <v>3</v>
      </c>
      <c r="M1638" s="9">
        <f t="shared" si="451"/>
        <v>9</v>
      </c>
      <c r="N1638" s="9">
        <f t="shared" si="452"/>
        <v>21</v>
      </c>
      <c r="O1638" s="31" t="str">
        <f t="shared" si="453"/>
        <v/>
      </c>
      <c r="P1638" s="134">
        <v>33.21</v>
      </c>
      <c r="Q1638" s="31" t="str">
        <f t="shared" si="454"/>
        <v>-</v>
      </c>
      <c r="R1638" s="31">
        <f t="shared" si="455"/>
        <v>33.21</v>
      </c>
      <c r="U1638" s="133">
        <v>43533.875</v>
      </c>
      <c r="V1638" s="9">
        <f t="shared" si="456"/>
        <v>3</v>
      </c>
      <c r="W1638" s="9">
        <f t="shared" si="457"/>
        <v>9</v>
      </c>
      <c r="X1638" s="9">
        <f t="shared" si="458"/>
        <v>21</v>
      </c>
      <c r="Y1638" s="31" t="str">
        <f t="shared" si="459"/>
        <v>W</v>
      </c>
      <c r="Z1638" s="134">
        <v>24.79</v>
      </c>
      <c r="AA1638" s="31" t="str">
        <f t="shared" si="460"/>
        <v>-</v>
      </c>
      <c r="AB1638" s="31">
        <f t="shared" si="461"/>
        <v>24.79</v>
      </c>
    </row>
    <row r="1639" spans="1:28" x14ac:dyDescent="0.3">
      <c r="A1639" s="133">
        <v>42803.916666666664</v>
      </c>
      <c r="B1639" s="152">
        <f t="shared" si="462"/>
        <v>3</v>
      </c>
      <c r="C1639" s="152">
        <f t="shared" si="463"/>
        <v>9</v>
      </c>
      <c r="D1639" s="152">
        <f t="shared" si="464"/>
        <v>22</v>
      </c>
      <c r="E1639" s="38" t="str">
        <f t="shared" si="465"/>
        <v/>
      </c>
      <c r="F1639" s="134">
        <v>23.79</v>
      </c>
      <c r="G1639" s="38" t="str">
        <f t="shared" si="466"/>
        <v>-</v>
      </c>
      <c r="H1639" s="38">
        <f t="shared" si="467"/>
        <v>23.79</v>
      </c>
      <c r="K1639" s="133">
        <v>43168.916666666664</v>
      </c>
      <c r="L1639" s="9">
        <f t="shared" si="450"/>
        <v>3</v>
      </c>
      <c r="M1639" s="9">
        <f t="shared" si="451"/>
        <v>9</v>
      </c>
      <c r="N1639" s="9">
        <f t="shared" si="452"/>
        <v>22</v>
      </c>
      <c r="O1639" s="31" t="str">
        <f t="shared" si="453"/>
        <v/>
      </c>
      <c r="P1639" s="134">
        <v>29.43</v>
      </c>
      <c r="Q1639" s="31" t="str">
        <f t="shared" si="454"/>
        <v>-</v>
      </c>
      <c r="R1639" s="31">
        <f t="shared" si="455"/>
        <v>29.43</v>
      </c>
      <c r="U1639" s="133">
        <v>43533.916666666664</v>
      </c>
      <c r="V1639" s="9">
        <f t="shared" si="456"/>
        <v>3</v>
      </c>
      <c r="W1639" s="9">
        <f t="shared" si="457"/>
        <v>9</v>
      </c>
      <c r="X1639" s="9">
        <f t="shared" si="458"/>
        <v>22</v>
      </c>
      <c r="Y1639" s="31" t="str">
        <f t="shared" si="459"/>
        <v>W</v>
      </c>
      <c r="Z1639" s="134">
        <v>24.05</v>
      </c>
      <c r="AA1639" s="31" t="str">
        <f t="shared" si="460"/>
        <v>-</v>
      </c>
      <c r="AB1639" s="31">
        <f t="shared" si="461"/>
        <v>24.05</v>
      </c>
    </row>
    <row r="1640" spans="1:28" x14ac:dyDescent="0.3">
      <c r="A1640" s="133">
        <v>42803.958333333336</v>
      </c>
      <c r="B1640" s="152">
        <f t="shared" si="462"/>
        <v>3</v>
      </c>
      <c r="C1640" s="152">
        <f t="shared" si="463"/>
        <v>9</v>
      </c>
      <c r="D1640" s="152">
        <f t="shared" si="464"/>
        <v>23</v>
      </c>
      <c r="E1640" s="38" t="str">
        <f t="shared" si="465"/>
        <v/>
      </c>
      <c r="F1640" s="134">
        <v>22.09</v>
      </c>
      <c r="G1640" s="38" t="str">
        <f t="shared" si="466"/>
        <v>-</v>
      </c>
      <c r="H1640" s="38">
        <f t="shared" si="467"/>
        <v>22.09</v>
      </c>
      <c r="K1640" s="133">
        <v>43168.958333333336</v>
      </c>
      <c r="L1640" s="9">
        <f t="shared" si="450"/>
        <v>3</v>
      </c>
      <c r="M1640" s="9">
        <f t="shared" si="451"/>
        <v>9</v>
      </c>
      <c r="N1640" s="9">
        <f t="shared" si="452"/>
        <v>23</v>
      </c>
      <c r="O1640" s="31" t="str">
        <f t="shared" si="453"/>
        <v/>
      </c>
      <c r="P1640" s="134">
        <v>26.94</v>
      </c>
      <c r="Q1640" s="31" t="str">
        <f t="shared" si="454"/>
        <v>-</v>
      </c>
      <c r="R1640" s="31">
        <f t="shared" si="455"/>
        <v>26.94</v>
      </c>
      <c r="U1640" s="133">
        <v>43533.958333333336</v>
      </c>
      <c r="V1640" s="9">
        <f t="shared" si="456"/>
        <v>3</v>
      </c>
      <c r="W1640" s="9">
        <f t="shared" si="457"/>
        <v>9</v>
      </c>
      <c r="X1640" s="9">
        <f t="shared" si="458"/>
        <v>23</v>
      </c>
      <c r="Y1640" s="31" t="str">
        <f t="shared" si="459"/>
        <v>W</v>
      </c>
      <c r="Z1640" s="134">
        <v>23.2</v>
      </c>
      <c r="AA1640" s="31" t="str">
        <f t="shared" si="460"/>
        <v>-</v>
      </c>
      <c r="AB1640" s="31">
        <f t="shared" si="461"/>
        <v>23.2</v>
      </c>
    </row>
    <row r="1641" spans="1:28" x14ac:dyDescent="0.3">
      <c r="A1641" s="133">
        <v>42804</v>
      </c>
      <c r="B1641" s="152">
        <f t="shared" si="462"/>
        <v>3</v>
      </c>
      <c r="C1641" s="152">
        <f t="shared" si="463"/>
        <v>10</v>
      </c>
      <c r="D1641" s="152">
        <f t="shared" si="464"/>
        <v>0</v>
      </c>
      <c r="E1641" s="38" t="str">
        <f t="shared" si="465"/>
        <v/>
      </c>
      <c r="F1641" s="134">
        <v>22.96</v>
      </c>
      <c r="G1641" s="38" t="str">
        <f t="shared" si="466"/>
        <v>-</v>
      </c>
      <c r="H1641" s="38">
        <f t="shared" si="467"/>
        <v>22.96</v>
      </c>
      <c r="K1641" s="133">
        <v>43169</v>
      </c>
      <c r="L1641" s="9">
        <f t="shared" si="450"/>
        <v>3</v>
      </c>
      <c r="M1641" s="9">
        <f t="shared" si="451"/>
        <v>10</v>
      </c>
      <c r="N1641" s="9">
        <f t="shared" si="452"/>
        <v>0</v>
      </c>
      <c r="O1641" s="31" t="str">
        <f t="shared" si="453"/>
        <v>W</v>
      </c>
      <c r="P1641" s="134">
        <v>28.01</v>
      </c>
      <c r="Q1641" s="31" t="str">
        <f t="shared" si="454"/>
        <v>-</v>
      </c>
      <c r="R1641" s="31">
        <f t="shared" si="455"/>
        <v>28.01</v>
      </c>
      <c r="U1641" s="133">
        <v>43534</v>
      </c>
      <c r="V1641" s="9">
        <f t="shared" si="456"/>
        <v>3</v>
      </c>
      <c r="W1641" s="9">
        <f t="shared" si="457"/>
        <v>10</v>
      </c>
      <c r="X1641" s="9">
        <f t="shared" si="458"/>
        <v>0</v>
      </c>
      <c r="Y1641" s="31" t="str">
        <f t="shared" si="459"/>
        <v>W</v>
      </c>
      <c r="Z1641" s="134">
        <v>24.81</v>
      </c>
      <c r="AA1641" s="31" t="str">
        <f t="shared" si="460"/>
        <v>-</v>
      </c>
      <c r="AB1641" s="31">
        <f t="shared" si="461"/>
        <v>24.81</v>
      </c>
    </row>
    <row r="1642" spans="1:28" x14ac:dyDescent="0.3">
      <c r="A1642" s="133">
        <v>42804.041666666664</v>
      </c>
      <c r="B1642" s="152">
        <f t="shared" si="462"/>
        <v>3</v>
      </c>
      <c r="C1642" s="152">
        <f t="shared" si="463"/>
        <v>10</v>
      </c>
      <c r="D1642" s="152">
        <f t="shared" si="464"/>
        <v>1</v>
      </c>
      <c r="E1642" s="38" t="str">
        <f t="shared" si="465"/>
        <v/>
      </c>
      <c r="F1642" s="134">
        <v>22.84</v>
      </c>
      <c r="G1642" s="38" t="str">
        <f t="shared" si="466"/>
        <v>-</v>
      </c>
      <c r="H1642" s="38">
        <f t="shared" si="467"/>
        <v>22.84</v>
      </c>
      <c r="K1642" s="133">
        <v>43169.041666666664</v>
      </c>
      <c r="L1642" s="9">
        <f t="shared" si="450"/>
        <v>3</v>
      </c>
      <c r="M1642" s="9">
        <f t="shared" si="451"/>
        <v>10</v>
      </c>
      <c r="N1642" s="9">
        <f t="shared" si="452"/>
        <v>1</v>
      </c>
      <c r="O1642" s="31" t="str">
        <f t="shared" si="453"/>
        <v>W</v>
      </c>
      <c r="P1642" s="134">
        <v>27.53</v>
      </c>
      <c r="Q1642" s="31" t="str">
        <f t="shared" si="454"/>
        <v>-</v>
      </c>
      <c r="R1642" s="31">
        <f t="shared" si="455"/>
        <v>27.53</v>
      </c>
      <c r="U1642" s="133">
        <v>43534.041666666664</v>
      </c>
      <c r="V1642" s="9">
        <f t="shared" si="456"/>
        <v>3</v>
      </c>
      <c r="W1642" s="9">
        <f t="shared" si="457"/>
        <v>10</v>
      </c>
      <c r="X1642" s="9">
        <f t="shared" si="458"/>
        <v>1</v>
      </c>
      <c r="Y1642" s="31" t="str">
        <f t="shared" si="459"/>
        <v>W</v>
      </c>
      <c r="Z1642" s="134">
        <v>25.32</v>
      </c>
      <c r="AA1642" s="31" t="str">
        <f t="shared" si="460"/>
        <v>-</v>
      </c>
      <c r="AB1642" s="31">
        <f t="shared" si="461"/>
        <v>25.32</v>
      </c>
    </row>
    <row r="1643" spans="1:28" x14ac:dyDescent="0.3">
      <c r="A1643" s="133">
        <v>42804.083333333336</v>
      </c>
      <c r="B1643" s="152">
        <f t="shared" si="462"/>
        <v>3</v>
      </c>
      <c r="C1643" s="152">
        <f t="shared" si="463"/>
        <v>10</v>
      </c>
      <c r="D1643" s="152">
        <f t="shared" si="464"/>
        <v>2</v>
      </c>
      <c r="E1643" s="38" t="str">
        <f t="shared" si="465"/>
        <v/>
      </c>
      <c r="F1643" s="134">
        <v>22.72</v>
      </c>
      <c r="G1643" s="38" t="str">
        <f t="shared" si="466"/>
        <v>-</v>
      </c>
      <c r="H1643" s="38">
        <f t="shared" si="467"/>
        <v>22.72</v>
      </c>
      <c r="K1643" s="133">
        <v>43169.083333333336</v>
      </c>
      <c r="L1643" s="9">
        <f t="shared" si="450"/>
        <v>3</v>
      </c>
      <c r="M1643" s="9">
        <f t="shared" si="451"/>
        <v>10</v>
      </c>
      <c r="N1643" s="9">
        <f t="shared" si="452"/>
        <v>2</v>
      </c>
      <c r="O1643" s="31" t="str">
        <f t="shared" si="453"/>
        <v>W</v>
      </c>
      <c r="P1643" s="134">
        <v>26.95</v>
      </c>
      <c r="Q1643" s="31" t="str">
        <f t="shared" si="454"/>
        <v>-</v>
      </c>
      <c r="R1643" s="31">
        <f t="shared" si="455"/>
        <v>26.95</v>
      </c>
      <c r="U1643" s="133">
        <v>43534.125</v>
      </c>
      <c r="V1643" s="9">
        <f t="shared" si="456"/>
        <v>3</v>
      </c>
      <c r="W1643" s="9">
        <f t="shared" si="457"/>
        <v>10</v>
      </c>
      <c r="X1643" s="9">
        <f t="shared" si="458"/>
        <v>3</v>
      </c>
      <c r="Y1643" s="31" t="str">
        <f t="shared" si="459"/>
        <v>W</v>
      </c>
      <c r="Z1643" s="134">
        <v>22.42</v>
      </c>
      <c r="AA1643" s="31" t="str">
        <f t="shared" si="460"/>
        <v>-</v>
      </c>
      <c r="AB1643" s="31">
        <f t="shared" si="461"/>
        <v>22.42</v>
      </c>
    </row>
    <row r="1644" spans="1:28" x14ac:dyDescent="0.3">
      <c r="A1644" s="133">
        <v>42804.125</v>
      </c>
      <c r="B1644" s="152">
        <f t="shared" si="462"/>
        <v>3</v>
      </c>
      <c r="C1644" s="152">
        <f t="shared" si="463"/>
        <v>10</v>
      </c>
      <c r="D1644" s="152">
        <f t="shared" si="464"/>
        <v>3</v>
      </c>
      <c r="E1644" s="38" t="str">
        <f t="shared" si="465"/>
        <v/>
      </c>
      <c r="F1644" s="134">
        <v>22.68</v>
      </c>
      <c r="G1644" s="38" t="str">
        <f t="shared" si="466"/>
        <v>-</v>
      </c>
      <c r="H1644" s="38">
        <f t="shared" si="467"/>
        <v>22.68</v>
      </c>
      <c r="K1644" s="133">
        <v>43169.125</v>
      </c>
      <c r="L1644" s="9">
        <f t="shared" si="450"/>
        <v>3</v>
      </c>
      <c r="M1644" s="9">
        <f t="shared" si="451"/>
        <v>10</v>
      </c>
      <c r="N1644" s="9">
        <f t="shared" si="452"/>
        <v>3</v>
      </c>
      <c r="O1644" s="31" t="str">
        <f t="shared" si="453"/>
        <v>W</v>
      </c>
      <c r="P1644" s="134">
        <v>27.01</v>
      </c>
      <c r="Q1644" s="31" t="str">
        <f t="shared" si="454"/>
        <v>-</v>
      </c>
      <c r="R1644" s="31">
        <f t="shared" si="455"/>
        <v>27.01</v>
      </c>
      <c r="U1644" s="133">
        <v>43534.166666666664</v>
      </c>
      <c r="V1644" s="9">
        <f t="shared" si="456"/>
        <v>3</v>
      </c>
      <c r="W1644" s="9">
        <f t="shared" si="457"/>
        <v>10</v>
      </c>
      <c r="X1644" s="9">
        <f t="shared" si="458"/>
        <v>4</v>
      </c>
      <c r="Y1644" s="31" t="str">
        <f t="shared" si="459"/>
        <v>W</v>
      </c>
      <c r="Z1644" s="134">
        <v>23.24</v>
      </c>
      <c r="AA1644" s="31" t="str">
        <f t="shared" si="460"/>
        <v>-</v>
      </c>
      <c r="AB1644" s="31">
        <f t="shared" si="461"/>
        <v>23.24</v>
      </c>
    </row>
    <row r="1645" spans="1:28" x14ac:dyDescent="0.3">
      <c r="A1645" s="133">
        <v>42804.166666666664</v>
      </c>
      <c r="B1645" s="152">
        <f t="shared" si="462"/>
        <v>3</v>
      </c>
      <c r="C1645" s="152">
        <f t="shared" si="463"/>
        <v>10</v>
      </c>
      <c r="D1645" s="152">
        <f t="shared" si="464"/>
        <v>4</v>
      </c>
      <c r="E1645" s="38" t="str">
        <f t="shared" si="465"/>
        <v/>
      </c>
      <c r="F1645" s="134">
        <v>22.88</v>
      </c>
      <c r="G1645" s="38" t="str">
        <f t="shared" si="466"/>
        <v>-</v>
      </c>
      <c r="H1645" s="38">
        <f t="shared" si="467"/>
        <v>22.88</v>
      </c>
      <c r="K1645" s="133">
        <v>43169.166666666664</v>
      </c>
      <c r="L1645" s="9">
        <f t="shared" si="450"/>
        <v>3</v>
      </c>
      <c r="M1645" s="9">
        <f t="shared" si="451"/>
        <v>10</v>
      </c>
      <c r="N1645" s="9">
        <f t="shared" si="452"/>
        <v>4</v>
      </c>
      <c r="O1645" s="31" t="str">
        <f t="shared" si="453"/>
        <v>W</v>
      </c>
      <c r="P1645" s="134">
        <v>27.97</v>
      </c>
      <c r="Q1645" s="31" t="str">
        <f t="shared" si="454"/>
        <v>-</v>
      </c>
      <c r="R1645" s="31">
        <f t="shared" si="455"/>
        <v>27.97</v>
      </c>
      <c r="U1645" s="133">
        <v>43534.208333333336</v>
      </c>
      <c r="V1645" s="9">
        <f t="shared" si="456"/>
        <v>3</v>
      </c>
      <c r="W1645" s="9">
        <f t="shared" si="457"/>
        <v>10</v>
      </c>
      <c r="X1645" s="9">
        <f t="shared" si="458"/>
        <v>5</v>
      </c>
      <c r="Y1645" s="31" t="str">
        <f t="shared" si="459"/>
        <v>W</v>
      </c>
      <c r="Z1645" s="134">
        <v>23.24</v>
      </c>
      <c r="AA1645" s="31" t="str">
        <f t="shared" si="460"/>
        <v>-</v>
      </c>
      <c r="AB1645" s="31">
        <f t="shared" si="461"/>
        <v>23.24</v>
      </c>
    </row>
    <row r="1646" spans="1:28" x14ac:dyDescent="0.3">
      <c r="A1646" s="133">
        <v>42804.208333333336</v>
      </c>
      <c r="B1646" s="152">
        <f t="shared" si="462"/>
        <v>3</v>
      </c>
      <c r="C1646" s="152">
        <f t="shared" si="463"/>
        <v>10</v>
      </c>
      <c r="D1646" s="152">
        <f t="shared" si="464"/>
        <v>5</v>
      </c>
      <c r="E1646" s="38" t="str">
        <f t="shared" si="465"/>
        <v/>
      </c>
      <c r="F1646" s="134">
        <v>24.86</v>
      </c>
      <c r="G1646" s="38" t="str">
        <f t="shared" si="466"/>
        <v>-</v>
      </c>
      <c r="H1646" s="38">
        <f t="shared" si="467"/>
        <v>24.86</v>
      </c>
      <c r="K1646" s="133">
        <v>43169.208333333336</v>
      </c>
      <c r="L1646" s="9">
        <f t="shared" si="450"/>
        <v>3</v>
      </c>
      <c r="M1646" s="9">
        <f t="shared" si="451"/>
        <v>10</v>
      </c>
      <c r="N1646" s="9">
        <f t="shared" si="452"/>
        <v>5</v>
      </c>
      <c r="O1646" s="31" t="str">
        <f t="shared" si="453"/>
        <v>W</v>
      </c>
      <c r="P1646" s="134">
        <v>30.73</v>
      </c>
      <c r="Q1646" s="31" t="str">
        <f t="shared" si="454"/>
        <v>-</v>
      </c>
      <c r="R1646" s="31">
        <f t="shared" si="455"/>
        <v>30.73</v>
      </c>
      <c r="U1646" s="133">
        <v>43534.25</v>
      </c>
      <c r="V1646" s="9">
        <f t="shared" si="456"/>
        <v>3</v>
      </c>
      <c r="W1646" s="9">
        <f t="shared" si="457"/>
        <v>10</v>
      </c>
      <c r="X1646" s="9">
        <f t="shared" si="458"/>
        <v>6</v>
      </c>
      <c r="Y1646" s="31" t="str">
        <f t="shared" si="459"/>
        <v>W</v>
      </c>
      <c r="Z1646" s="134">
        <v>23.45</v>
      </c>
      <c r="AA1646" s="31" t="str">
        <f t="shared" si="460"/>
        <v>-</v>
      </c>
      <c r="AB1646" s="31">
        <f t="shared" si="461"/>
        <v>23.45</v>
      </c>
    </row>
    <row r="1647" spans="1:28" x14ac:dyDescent="0.3">
      <c r="A1647" s="133">
        <v>42804.25</v>
      </c>
      <c r="B1647" s="152">
        <f t="shared" si="462"/>
        <v>3</v>
      </c>
      <c r="C1647" s="152">
        <f t="shared" si="463"/>
        <v>10</v>
      </c>
      <c r="D1647" s="152">
        <f t="shared" si="464"/>
        <v>6</v>
      </c>
      <c r="E1647" s="38" t="str">
        <f t="shared" si="465"/>
        <v/>
      </c>
      <c r="F1647" s="134">
        <v>34.159999999999997</v>
      </c>
      <c r="G1647" s="38" t="str">
        <f t="shared" si="466"/>
        <v>-</v>
      </c>
      <c r="H1647" s="38">
        <f t="shared" si="467"/>
        <v>34.159999999999997</v>
      </c>
      <c r="K1647" s="133">
        <v>43169.25</v>
      </c>
      <c r="L1647" s="9">
        <f t="shared" si="450"/>
        <v>3</v>
      </c>
      <c r="M1647" s="9">
        <f t="shared" si="451"/>
        <v>10</v>
      </c>
      <c r="N1647" s="9">
        <f t="shared" si="452"/>
        <v>6</v>
      </c>
      <c r="O1647" s="31" t="str">
        <f t="shared" si="453"/>
        <v>W</v>
      </c>
      <c r="P1647" s="134">
        <v>32.950000000000003</v>
      </c>
      <c r="Q1647" s="31" t="str">
        <f t="shared" si="454"/>
        <v>-</v>
      </c>
      <c r="R1647" s="31">
        <f t="shared" si="455"/>
        <v>32.950000000000003</v>
      </c>
      <c r="U1647" s="133">
        <v>43534.291666666664</v>
      </c>
      <c r="V1647" s="9">
        <f t="shared" si="456"/>
        <v>3</v>
      </c>
      <c r="W1647" s="9">
        <f t="shared" si="457"/>
        <v>10</v>
      </c>
      <c r="X1647" s="9">
        <f t="shared" si="458"/>
        <v>7</v>
      </c>
      <c r="Y1647" s="31" t="str">
        <f t="shared" si="459"/>
        <v>W</v>
      </c>
      <c r="Z1647" s="134">
        <v>25.26</v>
      </c>
      <c r="AA1647" s="31" t="str">
        <f t="shared" si="460"/>
        <v>-</v>
      </c>
      <c r="AB1647" s="31">
        <f t="shared" si="461"/>
        <v>25.26</v>
      </c>
    </row>
    <row r="1648" spans="1:28" x14ac:dyDescent="0.3">
      <c r="A1648" s="133">
        <v>42804.291666666664</v>
      </c>
      <c r="B1648" s="152">
        <f t="shared" si="462"/>
        <v>3</v>
      </c>
      <c r="C1648" s="152">
        <f t="shared" si="463"/>
        <v>10</v>
      </c>
      <c r="D1648" s="152">
        <f t="shared" si="464"/>
        <v>7</v>
      </c>
      <c r="E1648" s="38" t="str">
        <f t="shared" si="465"/>
        <v/>
      </c>
      <c r="F1648" s="134">
        <v>36.43</v>
      </c>
      <c r="G1648" s="38" t="str">
        <f t="shared" si="466"/>
        <v>-</v>
      </c>
      <c r="H1648" s="38">
        <f t="shared" si="467"/>
        <v>36.43</v>
      </c>
      <c r="K1648" s="133">
        <v>43169.291666666664</v>
      </c>
      <c r="L1648" s="9">
        <f t="shared" si="450"/>
        <v>3</v>
      </c>
      <c r="M1648" s="9">
        <f t="shared" si="451"/>
        <v>10</v>
      </c>
      <c r="N1648" s="9">
        <f t="shared" si="452"/>
        <v>7</v>
      </c>
      <c r="O1648" s="31" t="str">
        <f t="shared" si="453"/>
        <v>W</v>
      </c>
      <c r="P1648" s="134">
        <v>34.729999999999997</v>
      </c>
      <c r="Q1648" s="31" t="str">
        <f t="shared" si="454"/>
        <v>-</v>
      </c>
      <c r="R1648" s="31">
        <f t="shared" si="455"/>
        <v>34.729999999999997</v>
      </c>
      <c r="U1648" s="133">
        <v>43534.333333333336</v>
      </c>
      <c r="V1648" s="9">
        <f t="shared" si="456"/>
        <v>3</v>
      </c>
      <c r="W1648" s="9">
        <f t="shared" si="457"/>
        <v>10</v>
      </c>
      <c r="X1648" s="9">
        <f t="shared" si="458"/>
        <v>8</v>
      </c>
      <c r="Y1648" s="31" t="str">
        <f t="shared" si="459"/>
        <v>W</v>
      </c>
      <c r="Z1648" s="134">
        <v>26.64</v>
      </c>
      <c r="AA1648" s="31" t="str">
        <f t="shared" si="460"/>
        <v>-</v>
      </c>
      <c r="AB1648" s="31">
        <f t="shared" si="461"/>
        <v>26.64</v>
      </c>
    </row>
    <row r="1649" spans="1:28" x14ac:dyDescent="0.3">
      <c r="A1649" s="133">
        <v>42804.333333333336</v>
      </c>
      <c r="B1649" s="152">
        <f t="shared" si="462"/>
        <v>3</v>
      </c>
      <c r="C1649" s="152">
        <f t="shared" si="463"/>
        <v>10</v>
      </c>
      <c r="D1649" s="152">
        <f t="shared" si="464"/>
        <v>8</v>
      </c>
      <c r="E1649" s="38" t="str">
        <f t="shared" si="465"/>
        <v/>
      </c>
      <c r="F1649" s="134">
        <v>36.24</v>
      </c>
      <c r="G1649" s="38">
        <f t="shared" si="466"/>
        <v>36.24</v>
      </c>
      <c r="H1649" s="38" t="str">
        <f t="shared" si="467"/>
        <v>-</v>
      </c>
      <c r="K1649" s="133">
        <v>43169.333333333336</v>
      </c>
      <c r="L1649" s="9">
        <f t="shared" si="450"/>
        <v>3</v>
      </c>
      <c r="M1649" s="9">
        <f t="shared" si="451"/>
        <v>10</v>
      </c>
      <c r="N1649" s="9">
        <f t="shared" si="452"/>
        <v>8</v>
      </c>
      <c r="O1649" s="31" t="str">
        <f t="shared" si="453"/>
        <v>W</v>
      </c>
      <c r="P1649" s="134">
        <v>34.619999999999997</v>
      </c>
      <c r="Q1649" s="31" t="str">
        <f t="shared" si="454"/>
        <v>-</v>
      </c>
      <c r="R1649" s="31">
        <f t="shared" si="455"/>
        <v>34.619999999999997</v>
      </c>
      <c r="U1649" s="133">
        <v>43534.375</v>
      </c>
      <c r="V1649" s="9">
        <f t="shared" si="456"/>
        <v>3</v>
      </c>
      <c r="W1649" s="9">
        <f t="shared" si="457"/>
        <v>10</v>
      </c>
      <c r="X1649" s="9">
        <f t="shared" si="458"/>
        <v>9</v>
      </c>
      <c r="Y1649" s="31" t="str">
        <f t="shared" si="459"/>
        <v>W</v>
      </c>
      <c r="Z1649" s="134">
        <v>27.29</v>
      </c>
      <c r="AA1649" s="31" t="str">
        <f t="shared" si="460"/>
        <v>-</v>
      </c>
      <c r="AB1649" s="31">
        <f t="shared" si="461"/>
        <v>27.29</v>
      </c>
    </row>
    <row r="1650" spans="1:28" x14ac:dyDescent="0.3">
      <c r="A1650" s="133">
        <v>42804.375</v>
      </c>
      <c r="B1650" s="152">
        <f t="shared" si="462"/>
        <v>3</v>
      </c>
      <c r="C1650" s="152">
        <f t="shared" si="463"/>
        <v>10</v>
      </c>
      <c r="D1650" s="152">
        <f t="shared" si="464"/>
        <v>9</v>
      </c>
      <c r="E1650" s="38" t="str">
        <f t="shared" si="465"/>
        <v/>
      </c>
      <c r="F1650" s="134">
        <v>36.24</v>
      </c>
      <c r="G1650" s="38">
        <f t="shared" si="466"/>
        <v>36.24</v>
      </c>
      <c r="H1650" s="38" t="str">
        <f t="shared" si="467"/>
        <v>-</v>
      </c>
      <c r="K1650" s="133">
        <v>43169.375</v>
      </c>
      <c r="L1650" s="9">
        <f t="shared" si="450"/>
        <v>3</v>
      </c>
      <c r="M1650" s="9">
        <f t="shared" si="451"/>
        <v>10</v>
      </c>
      <c r="N1650" s="9">
        <f t="shared" si="452"/>
        <v>9</v>
      </c>
      <c r="O1650" s="31" t="str">
        <f t="shared" si="453"/>
        <v>W</v>
      </c>
      <c r="P1650" s="134">
        <v>33.17</v>
      </c>
      <c r="Q1650" s="31" t="str">
        <f t="shared" si="454"/>
        <v>-</v>
      </c>
      <c r="R1650" s="31">
        <f t="shared" si="455"/>
        <v>33.17</v>
      </c>
      <c r="U1650" s="133">
        <v>43534.416666666664</v>
      </c>
      <c r="V1650" s="9">
        <f t="shared" si="456"/>
        <v>3</v>
      </c>
      <c r="W1650" s="9">
        <f t="shared" si="457"/>
        <v>10</v>
      </c>
      <c r="X1650" s="9">
        <f t="shared" si="458"/>
        <v>10</v>
      </c>
      <c r="Y1650" s="31" t="str">
        <f t="shared" si="459"/>
        <v>W</v>
      </c>
      <c r="Z1650" s="134">
        <v>26.18</v>
      </c>
      <c r="AA1650" s="31" t="str">
        <f t="shared" si="460"/>
        <v>-</v>
      </c>
      <c r="AB1650" s="31">
        <f t="shared" si="461"/>
        <v>26.18</v>
      </c>
    </row>
    <row r="1651" spans="1:28" x14ac:dyDescent="0.3">
      <c r="A1651" s="133">
        <v>42804.416666666664</v>
      </c>
      <c r="B1651" s="152">
        <f t="shared" si="462"/>
        <v>3</v>
      </c>
      <c r="C1651" s="152">
        <f t="shared" si="463"/>
        <v>10</v>
      </c>
      <c r="D1651" s="152">
        <f t="shared" si="464"/>
        <v>10</v>
      </c>
      <c r="E1651" s="38" t="str">
        <f t="shared" si="465"/>
        <v/>
      </c>
      <c r="F1651" s="134">
        <v>36.729999999999997</v>
      </c>
      <c r="G1651" s="38">
        <f t="shared" si="466"/>
        <v>36.729999999999997</v>
      </c>
      <c r="H1651" s="38" t="str">
        <f t="shared" si="467"/>
        <v>-</v>
      </c>
      <c r="K1651" s="133">
        <v>43169.416666666664</v>
      </c>
      <c r="L1651" s="9">
        <f t="shared" si="450"/>
        <v>3</v>
      </c>
      <c r="M1651" s="9">
        <f t="shared" si="451"/>
        <v>10</v>
      </c>
      <c r="N1651" s="9">
        <f t="shared" si="452"/>
        <v>10</v>
      </c>
      <c r="O1651" s="31" t="str">
        <f t="shared" si="453"/>
        <v>W</v>
      </c>
      <c r="P1651" s="134">
        <v>30.15</v>
      </c>
      <c r="Q1651" s="31" t="str">
        <f t="shared" si="454"/>
        <v>-</v>
      </c>
      <c r="R1651" s="31">
        <f t="shared" si="455"/>
        <v>30.15</v>
      </c>
      <c r="U1651" s="133">
        <v>43534.458333333336</v>
      </c>
      <c r="V1651" s="9">
        <f t="shared" si="456"/>
        <v>3</v>
      </c>
      <c r="W1651" s="9">
        <f t="shared" si="457"/>
        <v>10</v>
      </c>
      <c r="X1651" s="9">
        <f t="shared" si="458"/>
        <v>11</v>
      </c>
      <c r="Y1651" s="31" t="str">
        <f t="shared" si="459"/>
        <v>W</v>
      </c>
      <c r="Z1651" s="134">
        <v>25.89</v>
      </c>
      <c r="AA1651" s="31" t="str">
        <f t="shared" si="460"/>
        <v>-</v>
      </c>
      <c r="AB1651" s="31">
        <f t="shared" si="461"/>
        <v>25.89</v>
      </c>
    </row>
    <row r="1652" spans="1:28" x14ac:dyDescent="0.3">
      <c r="A1652" s="133">
        <v>42804.458333333336</v>
      </c>
      <c r="B1652" s="152">
        <f t="shared" si="462"/>
        <v>3</v>
      </c>
      <c r="C1652" s="152">
        <f t="shared" si="463"/>
        <v>10</v>
      </c>
      <c r="D1652" s="152">
        <f t="shared" si="464"/>
        <v>11</v>
      </c>
      <c r="E1652" s="38" t="str">
        <f t="shared" si="465"/>
        <v/>
      </c>
      <c r="F1652" s="134">
        <v>36.130000000000003</v>
      </c>
      <c r="G1652" s="38">
        <f t="shared" si="466"/>
        <v>36.130000000000003</v>
      </c>
      <c r="H1652" s="38" t="str">
        <f t="shared" si="467"/>
        <v>-</v>
      </c>
      <c r="K1652" s="133">
        <v>43169.458333333336</v>
      </c>
      <c r="L1652" s="9">
        <f t="shared" si="450"/>
        <v>3</v>
      </c>
      <c r="M1652" s="9">
        <f t="shared" si="451"/>
        <v>10</v>
      </c>
      <c r="N1652" s="9">
        <f t="shared" si="452"/>
        <v>11</v>
      </c>
      <c r="O1652" s="31" t="str">
        <f t="shared" si="453"/>
        <v>W</v>
      </c>
      <c r="P1652" s="134">
        <v>27.5</v>
      </c>
      <c r="Q1652" s="31" t="str">
        <f t="shared" si="454"/>
        <v>-</v>
      </c>
      <c r="R1652" s="31">
        <f t="shared" si="455"/>
        <v>27.5</v>
      </c>
      <c r="U1652" s="133">
        <v>43534.5</v>
      </c>
      <c r="V1652" s="9">
        <f t="shared" si="456"/>
        <v>3</v>
      </c>
      <c r="W1652" s="9">
        <f t="shared" si="457"/>
        <v>10</v>
      </c>
      <c r="X1652" s="9">
        <f t="shared" si="458"/>
        <v>12</v>
      </c>
      <c r="Y1652" s="31" t="str">
        <f t="shared" si="459"/>
        <v>W</v>
      </c>
      <c r="Z1652" s="134">
        <v>24.33</v>
      </c>
      <c r="AA1652" s="31" t="str">
        <f t="shared" si="460"/>
        <v>-</v>
      </c>
      <c r="AB1652" s="31">
        <f t="shared" si="461"/>
        <v>24.33</v>
      </c>
    </row>
    <row r="1653" spans="1:28" x14ac:dyDescent="0.3">
      <c r="A1653" s="133">
        <v>42804.5</v>
      </c>
      <c r="B1653" s="152">
        <f t="shared" si="462"/>
        <v>3</v>
      </c>
      <c r="C1653" s="152">
        <f t="shared" si="463"/>
        <v>10</v>
      </c>
      <c r="D1653" s="152">
        <f t="shared" si="464"/>
        <v>12</v>
      </c>
      <c r="E1653" s="38" t="str">
        <f t="shared" si="465"/>
        <v/>
      </c>
      <c r="F1653" s="134">
        <v>31.85</v>
      </c>
      <c r="G1653" s="38">
        <f t="shared" si="466"/>
        <v>31.85</v>
      </c>
      <c r="H1653" s="38" t="str">
        <f t="shared" si="467"/>
        <v>-</v>
      </c>
      <c r="K1653" s="133">
        <v>43169.5</v>
      </c>
      <c r="L1653" s="9">
        <f t="shared" si="450"/>
        <v>3</v>
      </c>
      <c r="M1653" s="9">
        <f t="shared" si="451"/>
        <v>10</v>
      </c>
      <c r="N1653" s="9">
        <f t="shared" si="452"/>
        <v>12</v>
      </c>
      <c r="O1653" s="31" t="str">
        <f t="shared" si="453"/>
        <v>W</v>
      </c>
      <c r="P1653" s="134">
        <v>26.15</v>
      </c>
      <c r="Q1653" s="31" t="str">
        <f t="shared" si="454"/>
        <v>-</v>
      </c>
      <c r="R1653" s="31">
        <f t="shared" si="455"/>
        <v>26.15</v>
      </c>
      <c r="U1653" s="133">
        <v>43534.541666666664</v>
      </c>
      <c r="V1653" s="9">
        <f t="shared" si="456"/>
        <v>3</v>
      </c>
      <c r="W1653" s="9">
        <f t="shared" si="457"/>
        <v>10</v>
      </c>
      <c r="X1653" s="9">
        <f t="shared" si="458"/>
        <v>13</v>
      </c>
      <c r="Y1653" s="31" t="str">
        <f t="shared" si="459"/>
        <v>W</v>
      </c>
      <c r="Z1653" s="134">
        <v>24.21</v>
      </c>
      <c r="AA1653" s="31" t="str">
        <f t="shared" si="460"/>
        <v>-</v>
      </c>
      <c r="AB1653" s="31">
        <f t="shared" si="461"/>
        <v>24.21</v>
      </c>
    </row>
    <row r="1654" spans="1:28" x14ac:dyDescent="0.3">
      <c r="A1654" s="133">
        <v>42804.541666666664</v>
      </c>
      <c r="B1654" s="152">
        <f t="shared" si="462"/>
        <v>3</v>
      </c>
      <c r="C1654" s="152">
        <f t="shared" si="463"/>
        <v>10</v>
      </c>
      <c r="D1654" s="152">
        <f t="shared" si="464"/>
        <v>13</v>
      </c>
      <c r="E1654" s="38" t="str">
        <f t="shared" si="465"/>
        <v/>
      </c>
      <c r="F1654" s="134">
        <v>31.33</v>
      </c>
      <c r="G1654" s="38">
        <f t="shared" si="466"/>
        <v>31.33</v>
      </c>
      <c r="H1654" s="38" t="str">
        <f t="shared" si="467"/>
        <v>-</v>
      </c>
      <c r="K1654" s="133">
        <v>43169.541666666664</v>
      </c>
      <c r="L1654" s="9">
        <f t="shared" si="450"/>
        <v>3</v>
      </c>
      <c r="M1654" s="9">
        <f t="shared" si="451"/>
        <v>10</v>
      </c>
      <c r="N1654" s="9">
        <f t="shared" si="452"/>
        <v>13</v>
      </c>
      <c r="O1654" s="31" t="str">
        <f t="shared" si="453"/>
        <v>W</v>
      </c>
      <c r="P1654" s="134">
        <v>25.58</v>
      </c>
      <c r="Q1654" s="31" t="str">
        <f t="shared" si="454"/>
        <v>-</v>
      </c>
      <c r="R1654" s="31">
        <f t="shared" si="455"/>
        <v>25.58</v>
      </c>
      <c r="U1654" s="133">
        <v>43534.583333333336</v>
      </c>
      <c r="V1654" s="9">
        <f t="shared" si="456"/>
        <v>3</v>
      </c>
      <c r="W1654" s="9">
        <f t="shared" si="457"/>
        <v>10</v>
      </c>
      <c r="X1654" s="9">
        <f t="shared" si="458"/>
        <v>14</v>
      </c>
      <c r="Y1654" s="31" t="str">
        <f t="shared" si="459"/>
        <v>W</v>
      </c>
      <c r="Z1654" s="134">
        <v>23.7</v>
      </c>
      <c r="AA1654" s="31" t="str">
        <f t="shared" si="460"/>
        <v>-</v>
      </c>
      <c r="AB1654" s="31">
        <f t="shared" si="461"/>
        <v>23.7</v>
      </c>
    </row>
    <row r="1655" spans="1:28" x14ac:dyDescent="0.3">
      <c r="A1655" s="133">
        <v>42804.583333333336</v>
      </c>
      <c r="B1655" s="152">
        <f t="shared" si="462"/>
        <v>3</v>
      </c>
      <c r="C1655" s="152">
        <f t="shared" si="463"/>
        <v>10</v>
      </c>
      <c r="D1655" s="152">
        <f t="shared" si="464"/>
        <v>14</v>
      </c>
      <c r="E1655" s="38" t="str">
        <f t="shared" si="465"/>
        <v/>
      </c>
      <c r="F1655" s="134">
        <v>29.1</v>
      </c>
      <c r="G1655" s="38">
        <f t="shared" si="466"/>
        <v>29.1</v>
      </c>
      <c r="H1655" s="38" t="str">
        <f t="shared" si="467"/>
        <v>-</v>
      </c>
      <c r="K1655" s="133">
        <v>43169.583333333336</v>
      </c>
      <c r="L1655" s="9">
        <f t="shared" si="450"/>
        <v>3</v>
      </c>
      <c r="M1655" s="9">
        <f t="shared" si="451"/>
        <v>10</v>
      </c>
      <c r="N1655" s="9">
        <f t="shared" si="452"/>
        <v>14</v>
      </c>
      <c r="O1655" s="31" t="str">
        <f t="shared" si="453"/>
        <v>W</v>
      </c>
      <c r="P1655" s="134">
        <v>24.84</v>
      </c>
      <c r="Q1655" s="31" t="str">
        <f t="shared" si="454"/>
        <v>-</v>
      </c>
      <c r="R1655" s="31">
        <f t="shared" si="455"/>
        <v>24.84</v>
      </c>
      <c r="U1655" s="133">
        <v>43534.625</v>
      </c>
      <c r="V1655" s="9">
        <f t="shared" si="456"/>
        <v>3</v>
      </c>
      <c r="W1655" s="9">
        <f t="shared" si="457"/>
        <v>10</v>
      </c>
      <c r="X1655" s="9">
        <f t="shared" si="458"/>
        <v>15</v>
      </c>
      <c r="Y1655" s="31" t="str">
        <f t="shared" si="459"/>
        <v>W</v>
      </c>
      <c r="Z1655" s="134">
        <v>23.76</v>
      </c>
      <c r="AA1655" s="31" t="str">
        <f t="shared" si="460"/>
        <v>-</v>
      </c>
      <c r="AB1655" s="31">
        <f t="shared" si="461"/>
        <v>23.76</v>
      </c>
    </row>
    <row r="1656" spans="1:28" x14ac:dyDescent="0.3">
      <c r="A1656" s="133">
        <v>42804.625</v>
      </c>
      <c r="B1656" s="152">
        <f t="shared" si="462"/>
        <v>3</v>
      </c>
      <c r="C1656" s="152">
        <f t="shared" si="463"/>
        <v>10</v>
      </c>
      <c r="D1656" s="152">
        <f t="shared" si="464"/>
        <v>15</v>
      </c>
      <c r="E1656" s="38" t="str">
        <f t="shared" si="465"/>
        <v/>
      </c>
      <c r="F1656" s="134">
        <v>28.68</v>
      </c>
      <c r="G1656" s="38">
        <f t="shared" si="466"/>
        <v>28.68</v>
      </c>
      <c r="H1656" s="38" t="str">
        <f t="shared" si="467"/>
        <v>-</v>
      </c>
      <c r="K1656" s="133">
        <v>43169.625</v>
      </c>
      <c r="L1656" s="9">
        <f t="shared" si="450"/>
        <v>3</v>
      </c>
      <c r="M1656" s="9">
        <f t="shared" si="451"/>
        <v>10</v>
      </c>
      <c r="N1656" s="9">
        <f t="shared" si="452"/>
        <v>15</v>
      </c>
      <c r="O1656" s="31" t="str">
        <f t="shared" si="453"/>
        <v>W</v>
      </c>
      <c r="P1656" s="134">
        <v>24.44</v>
      </c>
      <c r="Q1656" s="31" t="str">
        <f t="shared" si="454"/>
        <v>-</v>
      </c>
      <c r="R1656" s="31">
        <f t="shared" si="455"/>
        <v>24.44</v>
      </c>
      <c r="U1656" s="133">
        <v>43534.666666666664</v>
      </c>
      <c r="V1656" s="9">
        <f t="shared" si="456"/>
        <v>3</v>
      </c>
      <c r="W1656" s="9">
        <f t="shared" si="457"/>
        <v>10</v>
      </c>
      <c r="X1656" s="9">
        <f t="shared" si="458"/>
        <v>16</v>
      </c>
      <c r="Y1656" s="31" t="str">
        <f t="shared" si="459"/>
        <v>W</v>
      </c>
      <c r="Z1656" s="134">
        <v>23.8</v>
      </c>
      <c r="AA1656" s="31" t="str">
        <f t="shared" si="460"/>
        <v>-</v>
      </c>
      <c r="AB1656" s="31">
        <f t="shared" si="461"/>
        <v>23.8</v>
      </c>
    </row>
    <row r="1657" spans="1:28" x14ac:dyDescent="0.3">
      <c r="A1657" s="133">
        <v>42804.666666666664</v>
      </c>
      <c r="B1657" s="152">
        <f t="shared" si="462"/>
        <v>3</v>
      </c>
      <c r="C1657" s="152">
        <f t="shared" si="463"/>
        <v>10</v>
      </c>
      <c r="D1657" s="152">
        <f t="shared" si="464"/>
        <v>16</v>
      </c>
      <c r="E1657" s="38" t="str">
        <f t="shared" si="465"/>
        <v/>
      </c>
      <c r="F1657" s="134">
        <v>30.21</v>
      </c>
      <c r="G1657" s="38">
        <f t="shared" si="466"/>
        <v>30.21</v>
      </c>
      <c r="H1657" s="38" t="str">
        <f t="shared" si="467"/>
        <v>-</v>
      </c>
      <c r="K1657" s="133">
        <v>43169.666666666664</v>
      </c>
      <c r="L1657" s="9">
        <f t="shared" si="450"/>
        <v>3</v>
      </c>
      <c r="M1657" s="9">
        <f t="shared" si="451"/>
        <v>10</v>
      </c>
      <c r="N1657" s="9">
        <f t="shared" si="452"/>
        <v>16</v>
      </c>
      <c r="O1657" s="31" t="str">
        <f t="shared" si="453"/>
        <v>W</v>
      </c>
      <c r="P1657" s="134">
        <v>24.66</v>
      </c>
      <c r="Q1657" s="31" t="str">
        <f t="shared" si="454"/>
        <v>-</v>
      </c>
      <c r="R1657" s="31">
        <f t="shared" si="455"/>
        <v>24.66</v>
      </c>
      <c r="U1657" s="133">
        <v>43534.708333333336</v>
      </c>
      <c r="V1657" s="9">
        <f t="shared" si="456"/>
        <v>3</v>
      </c>
      <c r="W1657" s="9">
        <f t="shared" si="457"/>
        <v>10</v>
      </c>
      <c r="X1657" s="9">
        <f t="shared" si="458"/>
        <v>17</v>
      </c>
      <c r="Y1657" s="31" t="str">
        <f t="shared" si="459"/>
        <v>W</v>
      </c>
      <c r="Z1657" s="134">
        <v>23.65</v>
      </c>
      <c r="AA1657" s="31" t="str">
        <f t="shared" si="460"/>
        <v>-</v>
      </c>
      <c r="AB1657" s="31">
        <f t="shared" si="461"/>
        <v>23.65</v>
      </c>
    </row>
    <row r="1658" spans="1:28" x14ac:dyDescent="0.3">
      <c r="A1658" s="133">
        <v>42804.708333333336</v>
      </c>
      <c r="B1658" s="152">
        <f t="shared" si="462"/>
        <v>3</v>
      </c>
      <c r="C1658" s="152">
        <f t="shared" si="463"/>
        <v>10</v>
      </c>
      <c r="D1658" s="152">
        <f t="shared" si="464"/>
        <v>17</v>
      </c>
      <c r="E1658" s="38" t="str">
        <f t="shared" si="465"/>
        <v/>
      </c>
      <c r="F1658" s="134">
        <v>32.950000000000003</v>
      </c>
      <c r="G1658" s="38" t="str">
        <f t="shared" si="466"/>
        <v>-</v>
      </c>
      <c r="H1658" s="38">
        <f t="shared" si="467"/>
        <v>32.950000000000003</v>
      </c>
      <c r="K1658" s="133">
        <v>43169.708333333336</v>
      </c>
      <c r="L1658" s="9">
        <f t="shared" si="450"/>
        <v>3</v>
      </c>
      <c r="M1658" s="9">
        <f t="shared" si="451"/>
        <v>10</v>
      </c>
      <c r="N1658" s="9">
        <f t="shared" si="452"/>
        <v>17</v>
      </c>
      <c r="O1658" s="31" t="str">
        <f t="shared" si="453"/>
        <v>W</v>
      </c>
      <c r="P1658" s="134">
        <v>25.59</v>
      </c>
      <c r="Q1658" s="31" t="str">
        <f t="shared" si="454"/>
        <v>-</v>
      </c>
      <c r="R1658" s="31">
        <f t="shared" si="455"/>
        <v>25.59</v>
      </c>
      <c r="U1658" s="133">
        <v>43534.75</v>
      </c>
      <c r="V1658" s="9">
        <f t="shared" si="456"/>
        <v>3</v>
      </c>
      <c r="W1658" s="9">
        <f t="shared" si="457"/>
        <v>10</v>
      </c>
      <c r="X1658" s="9">
        <f t="shared" si="458"/>
        <v>18</v>
      </c>
      <c r="Y1658" s="31" t="str">
        <f t="shared" si="459"/>
        <v>W</v>
      </c>
      <c r="Z1658" s="134">
        <v>26.62</v>
      </c>
      <c r="AA1658" s="31" t="str">
        <f t="shared" si="460"/>
        <v>-</v>
      </c>
      <c r="AB1658" s="31">
        <f t="shared" si="461"/>
        <v>26.62</v>
      </c>
    </row>
    <row r="1659" spans="1:28" x14ac:dyDescent="0.3">
      <c r="A1659" s="133">
        <v>42804.75</v>
      </c>
      <c r="B1659" s="152">
        <f t="shared" si="462"/>
        <v>3</v>
      </c>
      <c r="C1659" s="152">
        <f t="shared" si="463"/>
        <v>10</v>
      </c>
      <c r="D1659" s="152">
        <f t="shared" si="464"/>
        <v>18</v>
      </c>
      <c r="E1659" s="38" t="str">
        <f t="shared" si="465"/>
        <v/>
      </c>
      <c r="F1659" s="134">
        <v>41.91</v>
      </c>
      <c r="G1659" s="38" t="str">
        <f t="shared" si="466"/>
        <v>-</v>
      </c>
      <c r="H1659" s="38">
        <f t="shared" si="467"/>
        <v>41.91</v>
      </c>
      <c r="K1659" s="133">
        <v>43169.75</v>
      </c>
      <c r="L1659" s="9">
        <f t="shared" si="450"/>
        <v>3</v>
      </c>
      <c r="M1659" s="9">
        <f t="shared" si="451"/>
        <v>10</v>
      </c>
      <c r="N1659" s="9">
        <f t="shared" si="452"/>
        <v>18</v>
      </c>
      <c r="O1659" s="31" t="str">
        <f t="shared" si="453"/>
        <v>W</v>
      </c>
      <c r="P1659" s="134">
        <v>33.74</v>
      </c>
      <c r="Q1659" s="31" t="str">
        <f t="shared" si="454"/>
        <v>-</v>
      </c>
      <c r="R1659" s="31">
        <f t="shared" si="455"/>
        <v>33.74</v>
      </c>
      <c r="U1659" s="133">
        <v>43534.791666666664</v>
      </c>
      <c r="V1659" s="9">
        <f t="shared" si="456"/>
        <v>3</v>
      </c>
      <c r="W1659" s="9">
        <f t="shared" si="457"/>
        <v>10</v>
      </c>
      <c r="X1659" s="9">
        <f t="shared" si="458"/>
        <v>19</v>
      </c>
      <c r="Y1659" s="31" t="str">
        <f t="shared" si="459"/>
        <v>W</v>
      </c>
      <c r="Z1659" s="134">
        <v>38.200000000000003</v>
      </c>
      <c r="AA1659" s="31" t="str">
        <f t="shared" si="460"/>
        <v>-</v>
      </c>
      <c r="AB1659" s="31">
        <f t="shared" si="461"/>
        <v>38.200000000000003</v>
      </c>
    </row>
    <row r="1660" spans="1:28" x14ac:dyDescent="0.3">
      <c r="A1660" s="133">
        <v>42804.791666666664</v>
      </c>
      <c r="B1660" s="152">
        <f t="shared" si="462"/>
        <v>3</v>
      </c>
      <c r="C1660" s="152">
        <f t="shared" si="463"/>
        <v>10</v>
      </c>
      <c r="D1660" s="152">
        <f t="shared" si="464"/>
        <v>19</v>
      </c>
      <c r="E1660" s="38" t="str">
        <f t="shared" si="465"/>
        <v/>
      </c>
      <c r="F1660" s="134">
        <v>43.27</v>
      </c>
      <c r="G1660" s="38" t="str">
        <f t="shared" si="466"/>
        <v>-</v>
      </c>
      <c r="H1660" s="38">
        <f t="shared" si="467"/>
        <v>43.27</v>
      </c>
      <c r="K1660" s="133">
        <v>43169.791666666664</v>
      </c>
      <c r="L1660" s="9">
        <f t="shared" si="450"/>
        <v>3</v>
      </c>
      <c r="M1660" s="9">
        <f t="shared" si="451"/>
        <v>10</v>
      </c>
      <c r="N1660" s="9">
        <f t="shared" si="452"/>
        <v>19</v>
      </c>
      <c r="O1660" s="31" t="str">
        <f t="shared" si="453"/>
        <v>W</v>
      </c>
      <c r="P1660" s="134">
        <v>33.08</v>
      </c>
      <c r="Q1660" s="31" t="str">
        <f t="shared" si="454"/>
        <v>-</v>
      </c>
      <c r="R1660" s="31">
        <f t="shared" si="455"/>
        <v>33.08</v>
      </c>
      <c r="U1660" s="133">
        <v>43534.833333333336</v>
      </c>
      <c r="V1660" s="9">
        <f t="shared" si="456"/>
        <v>3</v>
      </c>
      <c r="W1660" s="9">
        <f t="shared" si="457"/>
        <v>10</v>
      </c>
      <c r="X1660" s="9">
        <f t="shared" si="458"/>
        <v>20</v>
      </c>
      <c r="Y1660" s="31" t="str">
        <f t="shared" si="459"/>
        <v>W</v>
      </c>
      <c r="Z1660" s="134">
        <v>31.74</v>
      </c>
      <c r="AA1660" s="31" t="str">
        <f t="shared" si="460"/>
        <v>-</v>
      </c>
      <c r="AB1660" s="31">
        <f t="shared" si="461"/>
        <v>31.74</v>
      </c>
    </row>
    <row r="1661" spans="1:28" x14ac:dyDescent="0.3">
      <c r="A1661" s="133">
        <v>42804.833333333336</v>
      </c>
      <c r="B1661" s="152">
        <f t="shared" si="462"/>
        <v>3</v>
      </c>
      <c r="C1661" s="152">
        <f t="shared" si="463"/>
        <v>10</v>
      </c>
      <c r="D1661" s="152">
        <f t="shared" si="464"/>
        <v>20</v>
      </c>
      <c r="E1661" s="38" t="str">
        <f t="shared" si="465"/>
        <v/>
      </c>
      <c r="F1661" s="134">
        <v>44.33</v>
      </c>
      <c r="G1661" s="38" t="str">
        <f t="shared" si="466"/>
        <v>-</v>
      </c>
      <c r="H1661" s="38">
        <f t="shared" si="467"/>
        <v>44.33</v>
      </c>
      <c r="K1661" s="133">
        <v>43169.833333333336</v>
      </c>
      <c r="L1661" s="9">
        <f t="shared" si="450"/>
        <v>3</v>
      </c>
      <c r="M1661" s="9">
        <f t="shared" si="451"/>
        <v>10</v>
      </c>
      <c r="N1661" s="9">
        <f t="shared" si="452"/>
        <v>20</v>
      </c>
      <c r="O1661" s="31" t="str">
        <f t="shared" si="453"/>
        <v>W</v>
      </c>
      <c r="P1661" s="134">
        <v>30.66</v>
      </c>
      <c r="Q1661" s="31" t="str">
        <f t="shared" si="454"/>
        <v>-</v>
      </c>
      <c r="R1661" s="31">
        <f t="shared" si="455"/>
        <v>30.66</v>
      </c>
      <c r="U1661" s="133">
        <v>43534.875</v>
      </c>
      <c r="V1661" s="9">
        <f t="shared" si="456"/>
        <v>3</v>
      </c>
      <c r="W1661" s="9">
        <f t="shared" si="457"/>
        <v>10</v>
      </c>
      <c r="X1661" s="9">
        <f t="shared" si="458"/>
        <v>21</v>
      </c>
      <c r="Y1661" s="31" t="str">
        <f t="shared" si="459"/>
        <v>W</v>
      </c>
      <c r="Z1661" s="134">
        <v>27.38</v>
      </c>
      <c r="AA1661" s="31" t="str">
        <f t="shared" si="460"/>
        <v>-</v>
      </c>
      <c r="AB1661" s="31">
        <f t="shared" si="461"/>
        <v>27.38</v>
      </c>
    </row>
    <row r="1662" spans="1:28" x14ac:dyDescent="0.3">
      <c r="A1662" s="133">
        <v>42804.875</v>
      </c>
      <c r="B1662" s="152">
        <f t="shared" si="462"/>
        <v>3</v>
      </c>
      <c r="C1662" s="152">
        <f t="shared" si="463"/>
        <v>10</v>
      </c>
      <c r="D1662" s="152">
        <f t="shared" si="464"/>
        <v>21</v>
      </c>
      <c r="E1662" s="38" t="str">
        <f t="shared" si="465"/>
        <v/>
      </c>
      <c r="F1662" s="134">
        <v>37.75</v>
      </c>
      <c r="G1662" s="38" t="str">
        <f t="shared" si="466"/>
        <v>-</v>
      </c>
      <c r="H1662" s="38">
        <f t="shared" si="467"/>
        <v>37.75</v>
      </c>
      <c r="K1662" s="133">
        <v>43169.875</v>
      </c>
      <c r="L1662" s="9">
        <f t="shared" si="450"/>
        <v>3</v>
      </c>
      <c r="M1662" s="9">
        <f t="shared" si="451"/>
        <v>10</v>
      </c>
      <c r="N1662" s="9">
        <f t="shared" si="452"/>
        <v>21</v>
      </c>
      <c r="O1662" s="31" t="str">
        <f t="shared" si="453"/>
        <v>W</v>
      </c>
      <c r="P1662" s="134">
        <v>29</v>
      </c>
      <c r="Q1662" s="31" t="str">
        <f t="shared" si="454"/>
        <v>-</v>
      </c>
      <c r="R1662" s="31">
        <f t="shared" si="455"/>
        <v>29</v>
      </c>
      <c r="U1662" s="133">
        <v>43534.916666666664</v>
      </c>
      <c r="V1662" s="9">
        <f t="shared" si="456"/>
        <v>3</v>
      </c>
      <c r="W1662" s="9">
        <f t="shared" si="457"/>
        <v>10</v>
      </c>
      <c r="X1662" s="9">
        <f t="shared" si="458"/>
        <v>22</v>
      </c>
      <c r="Y1662" s="31" t="str">
        <f t="shared" si="459"/>
        <v>W</v>
      </c>
      <c r="Z1662" s="134">
        <v>24.59</v>
      </c>
      <c r="AA1662" s="31" t="str">
        <f t="shared" si="460"/>
        <v>-</v>
      </c>
      <c r="AB1662" s="31">
        <f t="shared" si="461"/>
        <v>24.59</v>
      </c>
    </row>
    <row r="1663" spans="1:28" x14ac:dyDescent="0.3">
      <c r="A1663" s="133">
        <v>42804.916666666664</v>
      </c>
      <c r="B1663" s="152">
        <f t="shared" si="462"/>
        <v>3</v>
      </c>
      <c r="C1663" s="152">
        <f t="shared" si="463"/>
        <v>10</v>
      </c>
      <c r="D1663" s="152">
        <f t="shared" si="464"/>
        <v>22</v>
      </c>
      <c r="E1663" s="38" t="str">
        <f t="shared" si="465"/>
        <v/>
      </c>
      <c r="F1663" s="134">
        <v>35.020000000000003</v>
      </c>
      <c r="G1663" s="38" t="str">
        <f t="shared" si="466"/>
        <v>-</v>
      </c>
      <c r="H1663" s="38">
        <f t="shared" si="467"/>
        <v>35.020000000000003</v>
      </c>
      <c r="K1663" s="133">
        <v>43169.916666666664</v>
      </c>
      <c r="L1663" s="9">
        <f t="shared" si="450"/>
        <v>3</v>
      </c>
      <c r="M1663" s="9">
        <f t="shared" si="451"/>
        <v>10</v>
      </c>
      <c r="N1663" s="9">
        <f t="shared" si="452"/>
        <v>22</v>
      </c>
      <c r="O1663" s="31" t="str">
        <f t="shared" si="453"/>
        <v>W</v>
      </c>
      <c r="P1663" s="134">
        <v>26.46</v>
      </c>
      <c r="Q1663" s="31" t="str">
        <f t="shared" si="454"/>
        <v>-</v>
      </c>
      <c r="R1663" s="31">
        <f t="shared" si="455"/>
        <v>26.46</v>
      </c>
      <c r="U1663" s="133">
        <v>43534.958333333336</v>
      </c>
      <c r="V1663" s="9">
        <f t="shared" si="456"/>
        <v>3</v>
      </c>
      <c r="W1663" s="9">
        <f t="shared" si="457"/>
        <v>10</v>
      </c>
      <c r="X1663" s="9">
        <f t="shared" si="458"/>
        <v>23</v>
      </c>
      <c r="Y1663" s="31" t="str">
        <f t="shared" si="459"/>
        <v>W</v>
      </c>
      <c r="Z1663" s="134">
        <v>22.71</v>
      </c>
      <c r="AA1663" s="31" t="str">
        <f t="shared" si="460"/>
        <v>-</v>
      </c>
      <c r="AB1663" s="31">
        <f t="shared" si="461"/>
        <v>22.71</v>
      </c>
    </row>
    <row r="1664" spans="1:28" x14ac:dyDescent="0.3">
      <c r="A1664" s="133">
        <v>42804.958333333336</v>
      </c>
      <c r="B1664" s="152">
        <f t="shared" si="462"/>
        <v>3</v>
      </c>
      <c r="C1664" s="152">
        <f t="shared" si="463"/>
        <v>10</v>
      </c>
      <c r="D1664" s="152">
        <f t="shared" si="464"/>
        <v>23</v>
      </c>
      <c r="E1664" s="38" t="str">
        <f t="shared" si="465"/>
        <v/>
      </c>
      <c r="F1664" s="134">
        <v>30.65</v>
      </c>
      <c r="G1664" s="38" t="str">
        <f t="shared" si="466"/>
        <v>-</v>
      </c>
      <c r="H1664" s="38">
        <f t="shared" si="467"/>
        <v>30.65</v>
      </c>
      <c r="K1664" s="133">
        <v>43169.958333333336</v>
      </c>
      <c r="L1664" s="9">
        <f t="shared" si="450"/>
        <v>3</v>
      </c>
      <c r="M1664" s="9">
        <f t="shared" si="451"/>
        <v>10</v>
      </c>
      <c r="N1664" s="9">
        <f t="shared" si="452"/>
        <v>23</v>
      </c>
      <c r="O1664" s="31" t="str">
        <f t="shared" si="453"/>
        <v>W</v>
      </c>
      <c r="P1664" s="134">
        <v>25.7</v>
      </c>
      <c r="Q1664" s="31" t="str">
        <f t="shared" si="454"/>
        <v>-</v>
      </c>
      <c r="R1664" s="31">
        <f t="shared" si="455"/>
        <v>25.7</v>
      </c>
      <c r="U1664" s="133">
        <v>43535</v>
      </c>
      <c r="V1664" s="9">
        <f t="shared" si="456"/>
        <v>3</v>
      </c>
      <c r="W1664" s="9">
        <f t="shared" si="457"/>
        <v>11</v>
      </c>
      <c r="X1664" s="9">
        <f t="shared" si="458"/>
        <v>0</v>
      </c>
      <c r="Y1664" s="31" t="str">
        <f t="shared" si="459"/>
        <v/>
      </c>
      <c r="Z1664" s="134">
        <v>22.36</v>
      </c>
      <c r="AA1664" s="31" t="str">
        <f t="shared" si="460"/>
        <v>-</v>
      </c>
      <c r="AB1664" s="31">
        <f t="shared" si="461"/>
        <v>22.36</v>
      </c>
    </row>
    <row r="1665" spans="1:28" x14ac:dyDescent="0.3">
      <c r="A1665" s="133">
        <v>42805</v>
      </c>
      <c r="B1665" s="152">
        <f t="shared" si="462"/>
        <v>3</v>
      </c>
      <c r="C1665" s="152">
        <f t="shared" si="463"/>
        <v>11</v>
      </c>
      <c r="D1665" s="152">
        <f t="shared" si="464"/>
        <v>0</v>
      </c>
      <c r="E1665" s="38" t="str">
        <f t="shared" si="465"/>
        <v>W</v>
      </c>
      <c r="F1665" s="134">
        <v>33.93</v>
      </c>
      <c r="G1665" s="38" t="str">
        <f t="shared" si="466"/>
        <v>-</v>
      </c>
      <c r="H1665" s="38">
        <f t="shared" si="467"/>
        <v>33.93</v>
      </c>
      <c r="K1665" s="133">
        <v>43170</v>
      </c>
      <c r="L1665" s="9">
        <f t="shared" si="450"/>
        <v>3</v>
      </c>
      <c r="M1665" s="9">
        <f t="shared" si="451"/>
        <v>11</v>
      </c>
      <c r="N1665" s="9">
        <f t="shared" si="452"/>
        <v>0</v>
      </c>
      <c r="O1665" s="31" t="str">
        <f t="shared" si="453"/>
        <v>W</v>
      </c>
      <c r="P1665" s="134">
        <v>27.43</v>
      </c>
      <c r="Q1665" s="31" t="str">
        <f t="shared" si="454"/>
        <v>-</v>
      </c>
      <c r="R1665" s="31">
        <f t="shared" si="455"/>
        <v>27.43</v>
      </c>
      <c r="U1665" s="133">
        <v>43535.041666666664</v>
      </c>
      <c r="V1665" s="9">
        <f t="shared" si="456"/>
        <v>3</v>
      </c>
      <c r="W1665" s="9">
        <f t="shared" si="457"/>
        <v>11</v>
      </c>
      <c r="X1665" s="9">
        <f t="shared" si="458"/>
        <v>1</v>
      </c>
      <c r="Y1665" s="31" t="str">
        <f t="shared" si="459"/>
        <v/>
      </c>
      <c r="Z1665" s="134">
        <v>22.87</v>
      </c>
      <c r="AA1665" s="31" t="str">
        <f t="shared" si="460"/>
        <v>-</v>
      </c>
      <c r="AB1665" s="31">
        <f t="shared" si="461"/>
        <v>22.87</v>
      </c>
    </row>
    <row r="1666" spans="1:28" x14ac:dyDescent="0.3">
      <c r="A1666" s="133">
        <v>42805.041666666664</v>
      </c>
      <c r="B1666" s="152">
        <f t="shared" si="462"/>
        <v>3</v>
      </c>
      <c r="C1666" s="152">
        <f t="shared" si="463"/>
        <v>11</v>
      </c>
      <c r="D1666" s="152">
        <f t="shared" si="464"/>
        <v>1</v>
      </c>
      <c r="E1666" s="38" t="str">
        <f t="shared" si="465"/>
        <v>W</v>
      </c>
      <c r="F1666" s="134">
        <v>32.94</v>
      </c>
      <c r="G1666" s="38" t="str">
        <f t="shared" si="466"/>
        <v>-</v>
      </c>
      <c r="H1666" s="38">
        <f t="shared" si="467"/>
        <v>32.94</v>
      </c>
      <c r="K1666" s="133">
        <v>43170.041666666664</v>
      </c>
      <c r="L1666" s="9">
        <f t="shared" si="450"/>
        <v>3</v>
      </c>
      <c r="M1666" s="9">
        <f t="shared" si="451"/>
        <v>11</v>
      </c>
      <c r="N1666" s="9">
        <f t="shared" si="452"/>
        <v>1</v>
      </c>
      <c r="O1666" s="31" t="str">
        <f t="shared" si="453"/>
        <v>W</v>
      </c>
      <c r="P1666" s="134">
        <v>25.98</v>
      </c>
      <c r="Q1666" s="31" t="str">
        <f t="shared" si="454"/>
        <v>-</v>
      </c>
      <c r="R1666" s="31">
        <f t="shared" si="455"/>
        <v>25.98</v>
      </c>
      <c r="U1666" s="133">
        <v>43535.083333333336</v>
      </c>
      <c r="V1666" s="9">
        <f t="shared" si="456"/>
        <v>3</v>
      </c>
      <c r="W1666" s="9">
        <f t="shared" si="457"/>
        <v>11</v>
      </c>
      <c r="X1666" s="9">
        <f t="shared" si="458"/>
        <v>2</v>
      </c>
      <c r="Y1666" s="31" t="str">
        <f t="shared" si="459"/>
        <v/>
      </c>
      <c r="Z1666" s="134">
        <v>22.73</v>
      </c>
      <c r="AA1666" s="31" t="str">
        <f t="shared" si="460"/>
        <v>-</v>
      </c>
      <c r="AB1666" s="31">
        <f t="shared" si="461"/>
        <v>22.73</v>
      </c>
    </row>
    <row r="1667" spans="1:28" x14ac:dyDescent="0.3">
      <c r="A1667" s="133">
        <v>42805.083333333336</v>
      </c>
      <c r="B1667" s="152">
        <f t="shared" si="462"/>
        <v>3</v>
      </c>
      <c r="C1667" s="152">
        <f t="shared" si="463"/>
        <v>11</v>
      </c>
      <c r="D1667" s="152">
        <f t="shared" si="464"/>
        <v>2</v>
      </c>
      <c r="E1667" s="38" t="str">
        <f t="shared" si="465"/>
        <v>W</v>
      </c>
      <c r="F1667" s="134">
        <v>32.74</v>
      </c>
      <c r="G1667" s="38" t="str">
        <f t="shared" si="466"/>
        <v>-</v>
      </c>
      <c r="H1667" s="38">
        <f t="shared" si="467"/>
        <v>32.74</v>
      </c>
      <c r="K1667" s="133">
        <v>43170.125</v>
      </c>
      <c r="L1667" s="9">
        <f t="shared" si="450"/>
        <v>3</v>
      </c>
      <c r="M1667" s="9">
        <f t="shared" si="451"/>
        <v>11</v>
      </c>
      <c r="N1667" s="9">
        <f t="shared" si="452"/>
        <v>3</v>
      </c>
      <c r="O1667" s="31" t="str">
        <f t="shared" si="453"/>
        <v>W</v>
      </c>
      <c r="P1667" s="134">
        <v>26.19</v>
      </c>
      <c r="Q1667" s="31" t="str">
        <f t="shared" si="454"/>
        <v>-</v>
      </c>
      <c r="R1667" s="31">
        <f t="shared" si="455"/>
        <v>26.19</v>
      </c>
      <c r="U1667" s="133">
        <v>43535.125</v>
      </c>
      <c r="V1667" s="9">
        <f t="shared" si="456"/>
        <v>3</v>
      </c>
      <c r="W1667" s="9">
        <f t="shared" si="457"/>
        <v>11</v>
      </c>
      <c r="X1667" s="9">
        <f t="shared" si="458"/>
        <v>3</v>
      </c>
      <c r="Y1667" s="31" t="str">
        <f t="shared" si="459"/>
        <v/>
      </c>
      <c r="Z1667" s="134">
        <v>23.21</v>
      </c>
      <c r="AA1667" s="31" t="str">
        <f t="shared" si="460"/>
        <v>-</v>
      </c>
      <c r="AB1667" s="31">
        <f t="shared" si="461"/>
        <v>23.21</v>
      </c>
    </row>
    <row r="1668" spans="1:28" x14ac:dyDescent="0.3">
      <c r="A1668" s="133">
        <v>42805.125</v>
      </c>
      <c r="B1668" s="152">
        <f t="shared" si="462"/>
        <v>3</v>
      </c>
      <c r="C1668" s="152">
        <f t="shared" si="463"/>
        <v>11</v>
      </c>
      <c r="D1668" s="152">
        <f t="shared" si="464"/>
        <v>3</v>
      </c>
      <c r="E1668" s="38" t="str">
        <f t="shared" si="465"/>
        <v>W</v>
      </c>
      <c r="F1668" s="134">
        <v>32.99</v>
      </c>
      <c r="G1668" s="38" t="str">
        <f t="shared" si="466"/>
        <v>-</v>
      </c>
      <c r="H1668" s="38">
        <f t="shared" si="467"/>
        <v>32.99</v>
      </c>
      <c r="K1668" s="133">
        <v>43170.166666666664</v>
      </c>
      <c r="L1668" s="9">
        <f t="shared" si="450"/>
        <v>3</v>
      </c>
      <c r="M1668" s="9">
        <f t="shared" si="451"/>
        <v>11</v>
      </c>
      <c r="N1668" s="9">
        <f t="shared" si="452"/>
        <v>4</v>
      </c>
      <c r="O1668" s="31" t="str">
        <f t="shared" si="453"/>
        <v>W</v>
      </c>
      <c r="P1668" s="134">
        <v>26.25</v>
      </c>
      <c r="Q1668" s="31" t="str">
        <f t="shared" si="454"/>
        <v>-</v>
      </c>
      <c r="R1668" s="31">
        <f t="shared" si="455"/>
        <v>26.25</v>
      </c>
      <c r="U1668" s="133">
        <v>43535.166666666664</v>
      </c>
      <c r="V1668" s="9">
        <f t="shared" si="456"/>
        <v>3</v>
      </c>
      <c r="W1668" s="9">
        <f t="shared" si="457"/>
        <v>11</v>
      </c>
      <c r="X1668" s="9">
        <f t="shared" si="458"/>
        <v>4</v>
      </c>
      <c r="Y1668" s="31" t="str">
        <f t="shared" si="459"/>
        <v/>
      </c>
      <c r="Z1668" s="134">
        <v>24.09</v>
      </c>
      <c r="AA1668" s="31" t="str">
        <f t="shared" si="460"/>
        <v>-</v>
      </c>
      <c r="AB1668" s="31">
        <f t="shared" si="461"/>
        <v>24.09</v>
      </c>
    </row>
    <row r="1669" spans="1:28" x14ac:dyDescent="0.3">
      <c r="A1669" s="133">
        <v>42805.166666666664</v>
      </c>
      <c r="B1669" s="152">
        <f t="shared" si="462"/>
        <v>3</v>
      </c>
      <c r="C1669" s="152">
        <f t="shared" si="463"/>
        <v>11</v>
      </c>
      <c r="D1669" s="152">
        <f t="shared" si="464"/>
        <v>4</v>
      </c>
      <c r="E1669" s="38" t="str">
        <f t="shared" si="465"/>
        <v>W</v>
      </c>
      <c r="F1669" s="134">
        <v>33.46</v>
      </c>
      <c r="G1669" s="38" t="str">
        <f t="shared" si="466"/>
        <v>-</v>
      </c>
      <c r="H1669" s="38">
        <f t="shared" si="467"/>
        <v>33.46</v>
      </c>
      <c r="K1669" s="133">
        <v>43170.208333333336</v>
      </c>
      <c r="L1669" s="9">
        <f t="shared" si="450"/>
        <v>3</v>
      </c>
      <c r="M1669" s="9">
        <f t="shared" si="451"/>
        <v>11</v>
      </c>
      <c r="N1669" s="9">
        <f t="shared" si="452"/>
        <v>5</v>
      </c>
      <c r="O1669" s="31" t="str">
        <f t="shared" si="453"/>
        <v>W</v>
      </c>
      <c r="P1669" s="134">
        <v>27.05</v>
      </c>
      <c r="Q1669" s="31" t="str">
        <f t="shared" si="454"/>
        <v>-</v>
      </c>
      <c r="R1669" s="31">
        <f t="shared" si="455"/>
        <v>27.05</v>
      </c>
      <c r="U1669" s="133">
        <v>43535.208333333336</v>
      </c>
      <c r="V1669" s="9">
        <f t="shared" si="456"/>
        <v>3</v>
      </c>
      <c r="W1669" s="9">
        <f t="shared" si="457"/>
        <v>11</v>
      </c>
      <c r="X1669" s="9">
        <f t="shared" si="458"/>
        <v>5</v>
      </c>
      <c r="Y1669" s="31" t="str">
        <f t="shared" si="459"/>
        <v/>
      </c>
      <c r="Z1669" s="134">
        <v>26.33</v>
      </c>
      <c r="AA1669" s="31" t="str">
        <f t="shared" si="460"/>
        <v>-</v>
      </c>
      <c r="AB1669" s="31">
        <f t="shared" si="461"/>
        <v>26.33</v>
      </c>
    </row>
    <row r="1670" spans="1:28" x14ac:dyDescent="0.3">
      <c r="A1670" s="133">
        <v>42805.208333333336</v>
      </c>
      <c r="B1670" s="152">
        <f t="shared" si="462"/>
        <v>3</v>
      </c>
      <c r="C1670" s="152">
        <f t="shared" si="463"/>
        <v>11</v>
      </c>
      <c r="D1670" s="152">
        <f t="shared" si="464"/>
        <v>5</v>
      </c>
      <c r="E1670" s="38" t="str">
        <f t="shared" si="465"/>
        <v>W</v>
      </c>
      <c r="F1670" s="134">
        <v>36.81</v>
      </c>
      <c r="G1670" s="38" t="str">
        <f t="shared" si="466"/>
        <v>-</v>
      </c>
      <c r="H1670" s="38">
        <f t="shared" si="467"/>
        <v>36.81</v>
      </c>
      <c r="K1670" s="133">
        <v>43170.25</v>
      </c>
      <c r="L1670" s="9">
        <f t="shared" si="450"/>
        <v>3</v>
      </c>
      <c r="M1670" s="9">
        <f t="shared" si="451"/>
        <v>11</v>
      </c>
      <c r="N1670" s="9">
        <f t="shared" si="452"/>
        <v>6</v>
      </c>
      <c r="O1670" s="31" t="str">
        <f t="shared" si="453"/>
        <v>W</v>
      </c>
      <c r="P1670" s="134">
        <v>29.74</v>
      </c>
      <c r="Q1670" s="31" t="str">
        <f t="shared" si="454"/>
        <v>-</v>
      </c>
      <c r="R1670" s="31">
        <f t="shared" si="455"/>
        <v>29.74</v>
      </c>
      <c r="U1670" s="133">
        <v>43535.25</v>
      </c>
      <c r="V1670" s="9">
        <f t="shared" si="456"/>
        <v>3</v>
      </c>
      <c r="W1670" s="9">
        <f t="shared" si="457"/>
        <v>11</v>
      </c>
      <c r="X1670" s="9">
        <f t="shared" si="458"/>
        <v>6</v>
      </c>
      <c r="Y1670" s="31" t="str">
        <f t="shared" si="459"/>
        <v/>
      </c>
      <c r="Z1670" s="134">
        <v>40.08</v>
      </c>
      <c r="AA1670" s="31" t="str">
        <f t="shared" si="460"/>
        <v>-</v>
      </c>
      <c r="AB1670" s="31">
        <f t="shared" si="461"/>
        <v>40.08</v>
      </c>
    </row>
    <row r="1671" spans="1:28" x14ac:dyDescent="0.3">
      <c r="A1671" s="133">
        <v>42805.25</v>
      </c>
      <c r="B1671" s="152">
        <f t="shared" si="462"/>
        <v>3</v>
      </c>
      <c r="C1671" s="152">
        <f t="shared" si="463"/>
        <v>11</v>
      </c>
      <c r="D1671" s="152">
        <f t="shared" si="464"/>
        <v>6</v>
      </c>
      <c r="E1671" s="38" t="str">
        <f t="shared" si="465"/>
        <v>W</v>
      </c>
      <c r="F1671" s="134">
        <v>40.33</v>
      </c>
      <c r="G1671" s="38" t="str">
        <f t="shared" si="466"/>
        <v>-</v>
      </c>
      <c r="H1671" s="38">
        <f t="shared" si="467"/>
        <v>40.33</v>
      </c>
      <c r="K1671" s="133">
        <v>43170.291666666664</v>
      </c>
      <c r="L1671" s="9">
        <f t="shared" si="450"/>
        <v>3</v>
      </c>
      <c r="M1671" s="9">
        <f t="shared" si="451"/>
        <v>11</v>
      </c>
      <c r="N1671" s="9">
        <f t="shared" si="452"/>
        <v>7</v>
      </c>
      <c r="O1671" s="31" t="str">
        <f t="shared" si="453"/>
        <v>W</v>
      </c>
      <c r="P1671" s="134">
        <v>31.28</v>
      </c>
      <c r="Q1671" s="31" t="str">
        <f t="shared" si="454"/>
        <v>-</v>
      </c>
      <c r="R1671" s="31">
        <f t="shared" si="455"/>
        <v>31.28</v>
      </c>
      <c r="U1671" s="133">
        <v>43535.291666666664</v>
      </c>
      <c r="V1671" s="9">
        <f t="shared" si="456"/>
        <v>3</v>
      </c>
      <c r="W1671" s="9">
        <f t="shared" si="457"/>
        <v>11</v>
      </c>
      <c r="X1671" s="9">
        <f t="shared" si="458"/>
        <v>7</v>
      </c>
      <c r="Y1671" s="31" t="str">
        <f t="shared" si="459"/>
        <v/>
      </c>
      <c r="Z1671" s="134">
        <v>41.36</v>
      </c>
      <c r="AA1671" s="31" t="str">
        <f t="shared" si="460"/>
        <v>-</v>
      </c>
      <c r="AB1671" s="31">
        <f t="shared" si="461"/>
        <v>41.36</v>
      </c>
    </row>
    <row r="1672" spans="1:28" x14ac:dyDescent="0.3">
      <c r="A1672" s="133">
        <v>42805.291666666664</v>
      </c>
      <c r="B1672" s="152">
        <f t="shared" si="462"/>
        <v>3</v>
      </c>
      <c r="C1672" s="152">
        <f t="shared" si="463"/>
        <v>11</v>
      </c>
      <c r="D1672" s="152">
        <f t="shared" si="464"/>
        <v>7</v>
      </c>
      <c r="E1672" s="38" t="str">
        <f t="shared" si="465"/>
        <v>W</v>
      </c>
      <c r="F1672" s="134">
        <v>45.71</v>
      </c>
      <c r="G1672" s="38" t="str">
        <f t="shared" si="466"/>
        <v>-</v>
      </c>
      <c r="H1672" s="38">
        <f t="shared" si="467"/>
        <v>45.71</v>
      </c>
      <c r="K1672" s="133">
        <v>43170.333333333336</v>
      </c>
      <c r="L1672" s="9">
        <f t="shared" si="450"/>
        <v>3</v>
      </c>
      <c r="M1672" s="9">
        <f t="shared" si="451"/>
        <v>11</v>
      </c>
      <c r="N1672" s="9">
        <f t="shared" si="452"/>
        <v>8</v>
      </c>
      <c r="O1672" s="31" t="str">
        <f t="shared" si="453"/>
        <v>W</v>
      </c>
      <c r="P1672" s="134">
        <v>31.85</v>
      </c>
      <c r="Q1672" s="31" t="str">
        <f t="shared" si="454"/>
        <v>-</v>
      </c>
      <c r="R1672" s="31">
        <f t="shared" si="455"/>
        <v>31.85</v>
      </c>
      <c r="U1672" s="133">
        <v>43535.333333333336</v>
      </c>
      <c r="V1672" s="9">
        <f t="shared" si="456"/>
        <v>3</v>
      </c>
      <c r="W1672" s="9">
        <f t="shared" si="457"/>
        <v>11</v>
      </c>
      <c r="X1672" s="9">
        <f t="shared" si="458"/>
        <v>8</v>
      </c>
      <c r="Y1672" s="31" t="str">
        <f t="shared" si="459"/>
        <v/>
      </c>
      <c r="Z1672" s="134">
        <v>38.26</v>
      </c>
      <c r="AA1672" s="31">
        <f t="shared" si="460"/>
        <v>38.26</v>
      </c>
      <c r="AB1672" s="31" t="str">
        <f t="shared" si="461"/>
        <v>-</v>
      </c>
    </row>
    <row r="1673" spans="1:28" x14ac:dyDescent="0.3">
      <c r="A1673" s="133">
        <v>42805.333333333336</v>
      </c>
      <c r="B1673" s="152">
        <f t="shared" si="462"/>
        <v>3</v>
      </c>
      <c r="C1673" s="152">
        <f t="shared" si="463"/>
        <v>11</v>
      </c>
      <c r="D1673" s="152">
        <f t="shared" si="464"/>
        <v>8</v>
      </c>
      <c r="E1673" s="38" t="str">
        <f t="shared" si="465"/>
        <v>W</v>
      </c>
      <c r="F1673" s="134">
        <v>45.83</v>
      </c>
      <c r="G1673" s="38" t="str">
        <f t="shared" si="466"/>
        <v>-</v>
      </c>
      <c r="H1673" s="38">
        <f t="shared" si="467"/>
        <v>45.83</v>
      </c>
      <c r="K1673" s="133">
        <v>43170.375</v>
      </c>
      <c r="L1673" s="9">
        <f t="shared" ref="L1673:L1736" si="468">MONTH(K1673)</f>
        <v>3</v>
      </c>
      <c r="M1673" s="9">
        <f t="shared" ref="M1673:M1736" si="469">DAY(K1673)</f>
        <v>11</v>
      </c>
      <c r="N1673" s="9">
        <f t="shared" ref="N1673:N1736" si="470">HOUR(K1673)</f>
        <v>9</v>
      </c>
      <c r="O1673" s="31" t="str">
        <f t="shared" ref="O1673:O1736" si="471">IF(WEEKDAY(K1673,2)&gt;5,"W","")</f>
        <v>W</v>
      </c>
      <c r="P1673" s="134">
        <v>31.83</v>
      </c>
      <c r="Q1673" s="31" t="str">
        <f t="shared" ref="Q1673:Q1736" si="472">IF(AND($L1673&gt;=$L$5,$L1673&lt;=$M$5),IF($O1673&lt;&gt;"W",IF(AND($N1673&gt;=$N$5,$N1673&lt;$P$5),$P1673,"-"),"-"),"-")</f>
        <v>-</v>
      </c>
      <c r="R1673" s="31">
        <f t="shared" ref="R1673:R1736" si="473">IF(Q1673="-",P1673,"-")</f>
        <v>31.83</v>
      </c>
      <c r="U1673" s="133">
        <v>43535.375</v>
      </c>
      <c r="V1673" s="9">
        <f t="shared" ref="V1673:V1736" si="474">MONTH(U1673)</f>
        <v>3</v>
      </c>
      <c r="W1673" s="9">
        <f t="shared" ref="W1673:W1736" si="475">DAY(U1673)</f>
        <v>11</v>
      </c>
      <c r="X1673" s="9">
        <f t="shared" ref="X1673:X1736" si="476">HOUR(U1673)</f>
        <v>9</v>
      </c>
      <c r="Y1673" s="31" t="str">
        <f t="shared" ref="Y1673:Y1736" si="477">IF(WEEKDAY(U1673,2)&gt;5,"W","")</f>
        <v/>
      </c>
      <c r="Z1673" s="134">
        <v>38.47</v>
      </c>
      <c r="AA1673" s="31">
        <f t="shared" ref="AA1673:AA1736" si="478">IF(AND($V1673&gt;=$V$5,$V1673&lt;=$W$5),IF($Y1673&lt;&gt;"W",IF(AND($X1673&gt;=$X$5,$X1673&lt;$Z$5),$Z1673,"-"),"-"),"-")</f>
        <v>38.47</v>
      </c>
      <c r="AB1673" s="31" t="str">
        <f t="shared" ref="AB1673:AB1736" si="479">IF(AA1673="-",Z1673,"-")</f>
        <v>-</v>
      </c>
    </row>
    <row r="1674" spans="1:28" x14ac:dyDescent="0.3">
      <c r="A1674" s="133">
        <v>42805.375</v>
      </c>
      <c r="B1674" s="152">
        <f t="shared" ref="B1674:B1737" si="480">MONTH(A1674)</f>
        <v>3</v>
      </c>
      <c r="C1674" s="152">
        <f t="shared" ref="C1674:C1737" si="481">DAY(A1674)</f>
        <v>11</v>
      </c>
      <c r="D1674" s="152">
        <f t="shared" ref="D1674:D1737" si="482">HOUR(A1674)</f>
        <v>9</v>
      </c>
      <c r="E1674" s="38" t="str">
        <f t="shared" ref="E1674:E1737" si="483">IF(WEEKDAY(A1674,2)&gt;5,"W","")</f>
        <v>W</v>
      </c>
      <c r="F1674" s="134">
        <v>45.48</v>
      </c>
      <c r="G1674" s="38" t="str">
        <f t="shared" ref="G1674:G1737" si="484">IF(AND($B1674&gt;=$B$5,$B1674&lt;=$C$5),IF($E1674&lt;&gt;"W",IF(AND($D1674&gt;=$D$5,$D1674&lt;$F$5),$F1674,"-"),"-"),"-")</f>
        <v>-</v>
      </c>
      <c r="H1674" s="38">
        <f t="shared" ref="H1674:H1737" si="485">IF(G1674="-",F1674,"-")</f>
        <v>45.48</v>
      </c>
      <c r="K1674" s="133">
        <v>43170.416666666664</v>
      </c>
      <c r="L1674" s="9">
        <f t="shared" si="468"/>
        <v>3</v>
      </c>
      <c r="M1674" s="9">
        <f t="shared" si="469"/>
        <v>11</v>
      </c>
      <c r="N1674" s="9">
        <f t="shared" si="470"/>
        <v>10</v>
      </c>
      <c r="O1674" s="31" t="str">
        <f t="shared" si="471"/>
        <v>W</v>
      </c>
      <c r="P1674" s="134">
        <v>29.78</v>
      </c>
      <c r="Q1674" s="31" t="str">
        <f t="shared" si="472"/>
        <v>-</v>
      </c>
      <c r="R1674" s="31">
        <f t="shared" si="473"/>
        <v>29.78</v>
      </c>
      <c r="U1674" s="133">
        <v>43535.416666666664</v>
      </c>
      <c r="V1674" s="9">
        <f t="shared" si="474"/>
        <v>3</v>
      </c>
      <c r="W1674" s="9">
        <f t="shared" si="475"/>
        <v>11</v>
      </c>
      <c r="X1674" s="9">
        <f t="shared" si="476"/>
        <v>10</v>
      </c>
      <c r="Y1674" s="31" t="str">
        <f t="shared" si="477"/>
        <v/>
      </c>
      <c r="Z1674" s="134">
        <v>37.39</v>
      </c>
      <c r="AA1674" s="31">
        <f t="shared" si="478"/>
        <v>37.39</v>
      </c>
      <c r="AB1674" s="31" t="str">
        <f t="shared" si="479"/>
        <v>-</v>
      </c>
    </row>
    <row r="1675" spans="1:28" x14ac:dyDescent="0.3">
      <c r="A1675" s="133">
        <v>42805.416666666664</v>
      </c>
      <c r="B1675" s="152">
        <f t="shared" si="480"/>
        <v>3</v>
      </c>
      <c r="C1675" s="152">
        <f t="shared" si="481"/>
        <v>11</v>
      </c>
      <c r="D1675" s="152">
        <f t="shared" si="482"/>
        <v>10</v>
      </c>
      <c r="E1675" s="38" t="str">
        <f t="shared" si="483"/>
        <v>W</v>
      </c>
      <c r="F1675" s="134">
        <v>42.16</v>
      </c>
      <c r="G1675" s="38" t="str">
        <f t="shared" si="484"/>
        <v>-</v>
      </c>
      <c r="H1675" s="38">
        <f t="shared" si="485"/>
        <v>42.16</v>
      </c>
      <c r="K1675" s="133">
        <v>43170.458333333336</v>
      </c>
      <c r="L1675" s="9">
        <f t="shared" si="468"/>
        <v>3</v>
      </c>
      <c r="M1675" s="9">
        <f t="shared" si="469"/>
        <v>11</v>
      </c>
      <c r="N1675" s="9">
        <f t="shared" si="470"/>
        <v>11</v>
      </c>
      <c r="O1675" s="31" t="str">
        <f t="shared" si="471"/>
        <v>W</v>
      </c>
      <c r="P1675" s="134">
        <v>27.09</v>
      </c>
      <c r="Q1675" s="31" t="str">
        <f t="shared" si="472"/>
        <v>-</v>
      </c>
      <c r="R1675" s="31">
        <f t="shared" si="473"/>
        <v>27.09</v>
      </c>
      <c r="U1675" s="133">
        <v>43535.458333333336</v>
      </c>
      <c r="V1675" s="9">
        <f t="shared" si="474"/>
        <v>3</v>
      </c>
      <c r="W1675" s="9">
        <f t="shared" si="475"/>
        <v>11</v>
      </c>
      <c r="X1675" s="9">
        <f t="shared" si="476"/>
        <v>11</v>
      </c>
      <c r="Y1675" s="31" t="str">
        <f t="shared" si="477"/>
        <v/>
      </c>
      <c r="Z1675" s="134">
        <v>34.6</v>
      </c>
      <c r="AA1675" s="31">
        <f t="shared" si="478"/>
        <v>34.6</v>
      </c>
      <c r="AB1675" s="31" t="str">
        <f t="shared" si="479"/>
        <v>-</v>
      </c>
    </row>
    <row r="1676" spans="1:28" x14ac:dyDescent="0.3">
      <c r="A1676" s="133">
        <v>42805.458333333336</v>
      </c>
      <c r="B1676" s="152">
        <f t="shared" si="480"/>
        <v>3</v>
      </c>
      <c r="C1676" s="152">
        <f t="shared" si="481"/>
        <v>11</v>
      </c>
      <c r="D1676" s="152">
        <f t="shared" si="482"/>
        <v>11</v>
      </c>
      <c r="E1676" s="38" t="str">
        <f t="shared" si="483"/>
        <v>W</v>
      </c>
      <c r="F1676" s="134">
        <v>40.1</v>
      </c>
      <c r="G1676" s="38" t="str">
        <f t="shared" si="484"/>
        <v>-</v>
      </c>
      <c r="H1676" s="38">
        <f t="shared" si="485"/>
        <v>40.1</v>
      </c>
      <c r="K1676" s="133">
        <v>43170.5</v>
      </c>
      <c r="L1676" s="9">
        <f t="shared" si="468"/>
        <v>3</v>
      </c>
      <c r="M1676" s="9">
        <f t="shared" si="469"/>
        <v>11</v>
      </c>
      <c r="N1676" s="9">
        <f t="shared" si="470"/>
        <v>12</v>
      </c>
      <c r="O1676" s="31" t="str">
        <f t="shared" si="471"/>
        <v>W</v>
      </c>
      <c r="P1676" s="134">
        <v>26.53</v>
      </c>
      <c r="Q1676" s="31" t="str">
        <f t="shared" si="472"/>
        <v>-</v>
      </c>
      <c r="R1676" s="31">
        <f t="shared" si="473"/>
        <v>26.53</v>
      </c>
      <c r="U1676" s="133">
        <v>43535.5</v>
      </c>
      <c r="V1676" s="9">
        <f t="shared" si="474"/>
        <v>3</v>
      </c>
      <c r="W1676" s="9">
        <f t="shared" si="475"/>
        <v>11</v>
      </c>
      <c r="X1676" s="9">
        <f t="shared" si="476"/>
        <v>12</v>
      </c>
      <c r="Y1676" s="31" t="str">
        <f t="shared" si="477"/>
        <v/>
      </c>
      <c r="Z1676" s="134">
        <v>31.74</v>
      </c>
      <c r="AA1676" s="31">
        <f t="shared" si="478"/>
        <v>31.74</v>
      </c>
      <c r="AB1676" s="31" t="str">
        <f t="shared" si="479"/>
        <v>-</v>
      </c>
    </row>
    <row r="1677" spans="1:28" x14ac:dyDescent="0.3">
      <c r="A1677" s="133">
        <v>42805.5</v>
      </c>
      <c r="B1677" s="152">
        <f t="shared" si="480"/>
        <v>3</v>
      </c>
      <c r="C1677" s="152">
        <f t="shared" si="481"/>
        <v>11</v>
      </c>
      <c r="D1677" s="152">
        <f t="shared" si="482"/>
        <v>12</v>
      </c>
      <c r="E1677" s="38" t="str">
        <f t="shared" si="483"/>
        <v>W</v>
      </c>
      <c r="F1677" s="134">
        <v>35.659999999999997</v>
      </c>
      <c r="G1677" s="38" t="str">
        <f t="shared" si="484"/>
        <v>-</v>
      </c>
      <c r="H1677" s="38">
        <f t="shared" si="485"/>
        <v>35.659999999999997</v>
      </c>
      <c r="K1677" s="133">
        <v>43170.541666666664</v>
      </c>
      <c r="L1677" s="9">
        <f t="shared" si="468"/>
        <v>3</v>
      </c>
      <c r="M1677" s="9">
        <f t="shared" si="469"/>
        <v>11</v>
      </c>
      <c r="N1677" s="9">
        <f t="shared" si="470"/>
        <v>13</v>
      </c>
      <c r="O1677" s="31" t="str">
        <f t="shared" si="471"/>
        <v>W</v>
      </c>
      <c r="P1677" s="134">
        <v>25.85</v>
      </c>
      <c r="Q1677" s="31" t="str">
        <f t="shared" si="472"/>
        <v>-</v>
      </c>
      <c r="R1677" s="31">
        <f t="shared" si="473"/>
        <v>25.85</v>
      </c>
      <c r="U1677" s="133">
        <v>43535.541666666664</v>
      </c>
      <c r="V1677" s="9">
        <f t="shared" si="474"/>
        <v>3</v>
      </c>
      <c r="W1677" s="9">
        <f t="shared" si="475"/>
        <v>11</v>
      </c>
      <c r="X1677" s="9">
        <f t="shared" si="476"/>
        <v>13</v>
      </c>
      <c r="Y1677" s="31" t="str">
        <f t="shared" si="477"/>
        <v/>
      </c>
      <c r="Z1677" s="134">
        <v>30.49</v>
      </c>
      <c r="AA1677" s="31">
        <f t="shared" si="478"/>
        <v>30.49</v>
      </c>
      <c r="AB1677" s="31" t="str">
        <f t="shared" si="479"/>
        <v>-</v>
      </c>
    </row>
    <row r="1678" spans="1:28" x14ac:dyDescent="0.3">
      <c r="A1678" s="133">
        <v>42805.541666666664</v>
      </c>
      <c r="B1678" s="152">
        <f t="shared" si="480"/>
        <v>3</v>
      </c>
      <c r="C1678" s="152">
        <f t="shared" si="481"/>
        <v>11</v>
      </c>
      <c r="D1678" s="152">
        <f t="shared" si="482"/>
        <v>13</v>
      </c>
      <c r="E1678" s="38" t="str">
        <f t="shared" si="483"/>
        <v>W</v>
      </c>
      <c r="F1678" s="134">
        <v>33.39</v>
      </c>
      <c r="G1678" s="38" t="str">
        <f t="shared" si="484"/>
        <v>-</v>
      </c>
      <c r="H1678" s="38">
        <f t="shared" si="485"/>
        <v>33.39</v>
      </c>
      <c r="K1678" s="133">
        <v>43170.583333333336</v>
      </c>
      <c r="L1678" s="9">
        <f t="shared" si="468"/>
        <v>3</v>
      </c>
      <c r="M1678" s="9">
        <f t="shared" si="469"/>
        <v>11</v>
      </c>
      <c r="N1678" s="9">
        <f t="shared" si="470"/>
        <v>14</v>
      </c>
      <c r="O1678" s="31" t="str">
        <f t="shared" si="471"/>
        <v>W</v>
      </c>
      <c r="P1678" s="134">
        <v>25.44</v>
      </c>
      <c r="Q1678" s="31" t="str">
        <f t="shared" si="472"/>
        <v>-</v>
      </c>
      <c r="R1678" s="31">
        <f t="shared" si="473"/>
        <v>25.44</v>
      </c>
      <c r="U1678" s="133">
        <v>43535.583333333336</v>
      </c>
      <c r="V1678" s="9">
        <f t="shared" si="474"/>
        <v>3</v>
      </c>
      <c r="W1678" s="9">
        <f t="shared" si="475"/>
        <v>11</v>
      </c>
      <c r="X1678" s="9">
        <f t="shared" si="476"/>
        <v>14</v>
      </c>
      <c r="Y1678" s="31" t="str">
        <f t="shared" si="477"/>
        <v/>
      </c>
      <c r="Z1678" s="134">
        <v>28.44</v>
      </c>
      <c r="AA1678" s="31">
        <f t="shared" si="478"/>
        <v>28.44</v>
      </c>
      <c r="AB1678" s="31" t="str">
        <f t="shared" si="479"/>
        <v>-</v>
      </c>
    </row>
    <row r="1679" spans="1:28" x14ac:dyDescent="0.3">
      <c r="A1679" s="133">
        <v>42805.583333333336</v>
      </c>
      <c r="B1679" s="152">
        <f t="shared" si="480"/>
        <v>3</v>
      </c>
      <c r="C1679" s="152">
        <f t="shared" si="481"/>
        <v>11</v>
      </c>
      <c r="D1679" s="152">
        <f t="shared" si="482"/>
        <v>14</v>
      </c>
      <c r="E1679" s="38" t="str">
        <f t="shared" si="483"/>
        <v>W</v>
      </c>
      <c r="F1679" s="134">
        <v>32.19</v>
      </c>
      <c r="G1679" s="38" t="str">
        <f t="shared" si="484"/>
        <v>-</v>
      </c>
      <c r="H1679" s="38">
        <f t="shared" si="485"/>
        <v>32.19</v>
      </c>
      <c r="K1679" s="133">
        <v>43170.625</v>
      </c>
      <c r="L1679" s="9">
        <f t="shared" si="468"/>
        <v>3</v>
      </c>
      <c r="M1679" s="9">
        <f t="shared" si="469"/>
        <v>11</v>
      </c>
      <c r="N1679" s="9">
        <f t="shared" si="470"/>
        <v>15</v>
      </c>
      <c r="O1679" s="31" t="str">
        <f t="shared" si="471"/>
        <v>W</v>
      </c>
      <c r="P1679" s="134">
        <v>25.19</v>
      </c>
      <c r="Q1679" s="31" t="str">
        <f t="shared" si="472"/>
        <v>-</v>
      </c>
      <c r="R1679" s="31">
        <f t="shared" si="473"/>
        <v>25.19</v>
      </c>
      <c r="U1679" s="133">
        <v>43535.625</v>
      </c>
      <c r="V1679" s="9">
        <f t="shared" si="474"/>
        <v>3</v>
      </c>
      <c r="W1679" s="9">
        <f t="shared" si="475"/>
        <v>11</v>
      </c>
      <c r="X1679" s="9">
        <f t="shared" si="476"/>
        <v>15</v>
      </c>
      <c r="Y1679" s="31" t="str">
        <f t="shared" si="477"/>
        <v/>
      </c>
      <c r="Z1679" s="134">
        <v>28.3</v>
      </c>
      <c r="AA1679" s="31">
        <f t="shared" si="478"/>
        <v>28.3</v>
      </c>
      <c r="AB1679" s="31" t="str">
        <f t="shared" si="479"/>
        <v>-</v>
      </c>
    </row>
    <row r="1680" spans="1:28" x14ac:dyDescent="0.3">
      <c r="A1680" s="133">
        <v>42805.625</v>
      </c>
      <c r="B1680" s="152">
        <f t="shared" si="480"/>
        <v>3</v>
      </c>
      <c r="C1680" s="152">
        <f t="shared" si="481"/>
        <v>11</v>
      </c>
      <c r="D1680" s="152">
        <f t="shared" si="482"/>
        <v>15</v>
      </c>
      <c r="E1680" s="38" t="str">
        <f t="shared" si="483"/>
        <v>W</v>
      </c>
      <c r="F1680" s="134">
        <v>31.06</v>
      </c>
      <c r="G1680" s="38" t="str">
        <f t="shared" si="484"/>
        <v>-</v>
      </c>
      <c r="H1680" s="38">
        <f t="shared" si="485"/>
        <v>31.06</v>
      </c>
      <c r="K1680" s="133">
        <v>43170.666666666664</v>
      </c>
      <c r="L1680" s="9">
        <f t="shared" si="468"/>
        <v>3</v>
      </c>
      <c r="M1680" s="9">
        <f t="shared" si="469"/>
        <v>11</v>
      </c>
      <c r="N1680" s="9">
        <f t="shared" si="470"/>
        <v>16</v>
      </c>
      <c r="O1680" s="31" t="str">
        <f t="shared" si="471"/>
        <v>W</v>
      </c>
      <c r="P1680" s="134">
        <v>25.09</v>
      </c>
      <c r="Q1680" s="31" t="str">
        <f t="shared" si="472"/>
        <v>-</v>
      </c>
      <c r="R1680" s="31">
        <f t="shared" si="473"/>
        <v>25.09</v>
      </c>
      <c r="U1680" s="133">
        <v>43535.666666666664</v>
      </c>
      <c r="V1680" s="9">
        <f t="shared" si="474"/>
        <v>3</v>
      </c>
      <c r="W1680" s="9">
        <f t="shared" si="475"/>
        <v>11</v>
      </c>
      <c r="X1680" s="9">
        <f t="shared" si="476"/>
        <v>16</v>
      </c>
      <c r="Y1680" s="31" t="str">
        <f t="shared" si="477"/>
        <v/>
      </c>
      <c r="Z1680" s="134">
        <v>28.17</v>
      </c>
      <c r="AA1680" s="31">
        <f t="shared" si="478"/>
        <v>28.17</v>
      </c>
      <c r="AB1680" s="31" t="str">
        <f t="shared" si="479"/>
        <v>-</v>
      </c>
    </row>
    <row r="1681" spans="1:28" x14ac:dyDescent="0.3">
      <c r="A1681" s="133">
        <v>42805.666666666664</v>
      </c>
      <c r="B1681" s="152">
        <f t="shared" si="480"/>
        <v>3</v>
      </c>
      <c r="C1681" s="152">
        <f t="shared" si="481"/>
        <v>11</v>
      </c>
      <c r="D1681" s="152">
        <f t="shared" si="482"/>
        <v>16</v>
      </c>
      <c r="E1681" s="38" t="str">
        <f t="shared" si="483"/>
        <v>W</v>
      </c>
      <c r="F1681" s="134">
        <v>32.11</v>
      </c>
      <c r="G1681" s="38" t="str">
        <f t="shared" si="484"/>
        <v>-</v>
      </c>
      <c r="H1681" s="38">
        <f t="shared" si="485"/>
        <v>32.11</v>
      </c>
      <c r="K1681" s="133">
        <v>43170.708333333336</v>
      </c>
      <c r="L1681" s="9">
        <f t="shared" si="468"/>
        <v>3</v>
      </c>
      <c r="M1681" s="9">
        <f t="shared" si="469"/>
        <v>11</v>
      </c>
      <c r="N1681" s="9">
        <f t="shared" si="470"/>
        <v>17</v>
      </c>
      <c r="O1681" s="31" t="str">
        <f t="shared" si="471"/>
        <v>W</v>
      </c>
      <c r="P1681" s="134">
        <v>25.52</v>
      </c>
      <c r="Q1681" s="31" t="str">
        <f t="shared" si="472"/>
        <v>-</v>
      </c>
      <c r="R1681" s="31">
        <f t="shared" si="473"/>
        <v>25.52</v>
      </c>
      <c r="U1681" s="133">
        <v>43535.708333333336</v>
      </c>
      <c r="V1681" s="9">
        <f t="shared" si="474"/>
        <v>3</v>
      </c>
      <c r="W1681" s="9">
        <f t="shared" si="475"/>
        <v>11</v>
      </c>
      <c r="X1681" s="9">
        <f t="shared" si="476"/>
        <v>17</v>
      </c>
      <c r="Y1681" s="31" t="str">
        <f t="shared" si="477"/>
        <v/>
      </c>
      <c r="Z1681" s="134">
        <v>29.22</v>
      </c>
      <c r="AA1681" s="31" t="str">
        <f t="shared" si="478"/>
        <v>-</v>
      </c>
      <c r="AB1681" s="31">
        <f t="shared" si="479"/>
        <v>29.22</v>
      </c>
    </row>
    <row r="1682" spans="1:28" x14ac:dyDescent="0.3">
      <c r="A1682" s="133">
        <v>42805.708333333336</v>
      </c>
      <c r="B1682" s="152">
        <f t="shared" si="480"/>
        <v>3</v>
      </c>
      <c r="C1682" s="152">
        <f t="shared" si="481"/>
        <v>11</v>
      </c>
      <c r="D1682" s="152">
        <f t="shared" si="482"/>
        <v>17</v>
      </c>
      <c r="E1682" s="38" t="str">
        <f t="shared" si="483"/>
        <v>W</v>
      </c>
      <c r="F1682" s="134">
        <v>35.119999999999997</v>
      </c>
      <c r="G1682" s="38" t="str">
        <f t="shared" si="484"/>
        <v>-</v>
      </c>
      <c r="H1682" s="38">
        <f t="shared" si="485"/>
        <v>35.119999999999997</v>
      </c>
      <c r="K1682" s="133">
        <v>43170.75</v>
      </c>
      <c r="L1682" s="9">
        <f t="shared" si="468"/>
        <v>3</v>
      </c>
      <c r="M1682" s="9">
        <f t="shared" si="469"/>
        <v>11</v>
      </c>
      <c r="N1682" s="9">
        <f t="shared" si="470"/>
        <v>18</v>
      </c>
      <c r="O1682" s="31" t="str">
        <f t="shared" si="471"/>
        <v>W</v>
      </c>
      <c r="P1682" s="134">
        <v>31.13</v>
      </c>
      <c r="Q1682" s="31" t="str">
        <f t="shared" si="472"/>
        <v>-</v>
      </c>
      <c r="R1682" s="31">
        <f t="shared" si="473"/>
        <v>31.13</v>
      </c>
      <c r="U1682" s="133">
        <v>43535.75</v>
      </c>
      <c r="V1682" s="9">
        <f t="shared" si="474"/>
        <v>3</v>
      </c>
      <c r="W1682" s="9">
        <f t="shared" si="475"/>
        <v>11</v>
      </c>
      <c r="X1682" s="9">
        <f t="shared" si="476"/>
        <v>18</v>
      </c>
      <c r="Y1682" s="31" t="str">
        <f t="shared" si="477"/>
        <v/>
      </c>
      <c r="Z1682" s="134">
        <v>33.68</v>
      </c>
      <c r="AA1682" s="31" t="str">
        <f t="shared" si="478"/>
        <v>-</v>
      </c>
      <c r="AB1682" s="31">
        <f t="shared" si="479"/>
        <v>33.68</v>
      </c>
    </row>
    <row r="1683" spans="1:28" x14ac:dyDescent="0.3">
      <c r="A1683" s="133">
        <v>42805.75</v>
      </c>
      <c r="B1683" s="152">
        <f t="shared" si="480"/>
        <v>3</v>
      </c>
      <c r="C1683" s="152">
        <f t="shared" si="481"/>
        <v>11</v>
      </c>
      <c r="D1683" s="152">
        <f t="shared" si="482"/>
        <v>18</v>
      </c>
      <c r="E1683" s="38" t="str">
        <f t="shared" si="483"/>
        <v>W</v>
      </c>
      <c r="F1683" s="134">
        <v>45.89</v>
      </c>
      <c r="G1683" s="38" t="str">
        <f t="shared" si="484"/>
        <v>-</v>
      </c>
      <c r="H1683" s="38">
        <f t="shared" si="485"/>
        <v>45.89</v>
      </c>
      <c r="K1683" s="133">
        <v>43170.791666666664</v>
      </c>
      <c r="L1683" s="9">
        <f t="shared" si="468"/>
        <v>3</v>
      </c>
      <c r="M1683" s="9">
        <f t="shared" si="469"/>
        <v>11</v>
      </c>
      <c r="N1683" s="9">
        <f t="shared" si="470"/>
        <v>19</v>
      </c>
      <c r="O1683" s="31" t="str">
        <f t="shared" si="471"/>
        <v>W</v>
      </c>
      <c r="P1683" s="134">
        <v>41.14</v>
      </c>
      <c r="Q1683" s="31" t="str">
        <f t="shared" si="472"/>
        <v>-</v>
      </c>
      <c r="R1683" s="31">
        <f t="shared" si="473"/>
        <v>41.14</v>
      </c>
      <c r="U1683" s="133">
        <v>43535.791666666664</v>
      </c>
      <c r="V1683" s="9">
        <f t="shared" si="474"/>
        <v>3</v>
      </c>
      <c r="W1683" s="9">
        <f t="shared" si="475"/>
        <v>11</v>
      </c>
      <c r="X1683" s="9">
        <f t="shared" si="476"/>
        <v>19</v>
      </c>
      <c r="Y1683" s="31" t="str">
        <f t="shared" si="477"/>
        <v/>
      </c>
      <c r="Z1683" s="134">
        <v>40.82</v>
      </c>
      <c r="AA1683" s="31" t="str">
        <f t="shared" si="478"/>
        <v>-</v>
      </c>
      <c r="AB1683" s="31">
        <f t="shared" si="479"/>
        <v>40.82</v>
      </c>
    </row>
    <row r="1684" spans="1:28" x14ac:dyDescent="0.3">
      <c r="A1684" s="133">
        <v>42805.791666666664</v>
      </c>
      <c r="B1684" s="152">
        <f t="shared" si="480"/>
        <v>3</v>
      </c>
      <c r="C1684" s="152">
        <f t="shared" si="481"/>
        <v>11</v>
      </c>
      <c r="D1684" s="152">
        <f t="shared" si="482"/>
        <v>19</v>
      </c>
      <c r="E1684" s="38" t="str">
        <f t="shared" si="483"/>
        <v>W</v>
      </c>
      <c r="F1684" s="134">
        <v>44.82</v>
      </c>
      <c r="G1684" s="38" t="str">
        <f t="shared" si="484"/>
        <v>-</v>
      </c>
      <c r="H1684" s="38">
        <f t="shared" si="485"/>
        <v>44.82</v>
      </c>
      <c r="K1684" s="133">
        <v>43170.833333333336</v>
      </c>
      <c r="L1684" s="9">
        <f t="shared" si="468"/>
        <v>3</v>
      </c>
      <c r="M1684" s="9">
        <f t="shared" si="469"/>
        <v>11</v>
      </c>
      <c r="N1684" s="9">
        <f t="shared" si="470"/>
        <v>20</v>
      </c>
      <c r="O1684" s="31" t="str">
        <f t="shared" si="471"/>
        <v>W</v>
      </c>
      <c r="P1684" s="134">
        <v>36.9</v>
      </c>
      <c r="Q1684" s="31" t="str">
        <f t="shared" si="472"/>
        <v>-</v>
      </c>
      <c r="R1684" s="31">
        <f t="shared" si="473"/>
        <v>36.9</v>
      </c>
      <c r="U1684" s="133">
        <v>43535.833333333336</v>
      </c>
      <c r="V1684" s="9">
        <f t="shared" si="474"/>
        <v>3</v>
      </c>
      <c r="W1684" s="9">
        <f t="shared" si="475"/>
        <v>11</v>
      </c>
      <c r="X1684" s="9">
        <f t="shared" si="476"/>
        <v>20</v>
      </c>
      <c r="Y1684" s="31" t="str">
        <f t="shared" si="477"/>
        <v/>
      </c>
      <c r="Z1684" s="134">
        <v>39.979999999999997</v>
      </c>
      <c r="AA1684" s="31" t="str">
        <f t="shared" si="478"/>
        <v>-</v>
      </c>
      <c r="AB1684" s="31">
        <f t="shared" si="479"/>
        <v>39.979999999999997</v>
      </c>
    </row>
    <row r="1685" spans="1:28" x14ac:dyDescent="0.3">
      <c r="A1685" s="133">
        <v>42805.833333333336</v>
      </c>
      <c r="B1685" s="152">
        <f t="shared" si="480"/>
        <v>3</v>
      </c>
      <c r="C1685" s="152">
        <f t="shared" si="481"/>
        <v>11</v>
      </c>
      <c r="D1685" s="152">
        <f t="shared" si="482"/>
        <v>20</v>
      </c>
      <c r="E1685" s="38" t="str">
        <f t="shared" si="483"/>
        <v>W</v>
      </c>
      <c r="F1685" s="134">
        <v>44.72</v>
      </c>
      <c r="G1685" s="38" t="str">
        <f t="shared" si="484"/>
        <v>-</v>
      </c>
      <c r="H1685" s="38">
        <f t="shared" si="485"/>
        <v>44.72</v>
      </c>
      <c r="K1685" s="133">
        <v>43170.875</v>
      </c>
      <c r="L1685" s="9">
        <f t="shared" si="468"/>
        <v>3</v>
      </c>
      <c r="M1685" s="9">
        <f t="shared" si="469"/>
        <v>11</v>
      </c>
      <c r="N1685" s="9">
        <f t="shared" si="470"/>
        <v>21</v>
      </c>
      <c r="O1685" s="31" t="str">
        <f t="shared" si="471"/>
        <v>W</v>
      </c>
      <c r="P1685" s="134">
        <v>31.19</v>
      </c>
      <c r="Q1685" s="31" t="str">
        <f t="shared" si="472"/>
        <v>-</v>
      </c>
      <c r="R1685" s="31">
        <f t="shared" si="473"/>
        <v>31.19</v>
      </c>
      <c r="U1685" s="133">
        <v>43535.875</v>
      </c>
      <c r="V1685" s="9">
        <f t="shared" si="474"/>
        <v>3</v>
      </c>
      <c r="W1685" s="9">
        <f t="shared" si="475"/>
        <v>11</v>
      </c>
      <c r="X1685" s="9">
        <f t="shared" si="476"/>
        <v>21</v>
      </c>
      <c r="Y1685" s="31" t="str">
        <f t="shared" si="477"/>
        <v/>
      </c>
      <c r="Z1685" s="134">
        <v>34.94</v>
      </c>
      <c r="AA1685" s="31" t="str">
        <f t="shared" si="478"/>
        <v>-</v>
      </c>
      <c r="AB1685" s="31">
        <f t="shared" si="479"/>
        <v>34.94</v>
      </c>
    </row>
    <row r="1686" spans="1:28" x14ac:dyDescent="0.3">
      <c r="A1686" s="133">
        <v>42805.875</v>
      </c>
      <c r="B1686" s="152">
        <f t="shared" si="480"/>
        <v>3</v>
      </c>
      <c r="C1686" s="152">
        <f t="shared" si="481"/>
        <v>11</v>
      </c>
      <c r="D1686" s="152">
        <f t="shared" si="482"/>
        <v>21</v>
      </c>
      <c r="E1686" s="38" t="str">
        <f t="shared" si="483"/>
        <v>W</v>
      </c>
      <c r="F1686" s="134">
        <v>40.82</v>
      </c>
      <c r="G1686" s="38" t="str">
        <f t="shared" si="484"/>
        <v>-</v>
      </c>
      <c r="H1686" s="38">
        <f t="shared" si="485"/>
        <v>40.82</v>
      </c>
      <c r="K1686" s="133">
        <v>43170.916666666664</v>
      </c>
      <c r="L1686" s="9">
        <f t="shared" si="468"/>
        <v>3</v>
      </c>
      <c r="M1686" s="9">
        <f t="shared" si="469"/>
        <v>11</v>
      </c>
      <c r="N1686" s="9">
        <f t="shared" si="470"/>
        <v>22</v>
      </c>
      <c r="O1686" s="31" t="str">
        <f t="shared" si="471"/>
        <v>W</v>
      </c>
      <c r="P1686" s="134">
        <v>26.69</v>
      </c>
      <c r="Q1686" s="31" t="str">
        <f t="shared" si="472"/>
        <v>-</v>
      </c>
      <c r="R1686" s="31">
        <f t="shared" si="473"/>
        <v>26.69</v>
      </c>
      <c r="U1686" s="133">
        <v>43535.916666666664</v>
      </c>
      <c r="V1686" s="9">
        <f t="shared" si="474"/>
        <v>3</v>
      </c>
      <c r="W1686" s="9">
        <f t="shared" si="475"/>
        <v>11</v>
      </c>
      <c r="X1686" s="9">
        <f t="shared" si="476"/>
        <v>22</v>
      </c>
      <c r="Y1686" s="31" t="str">
        <f t="shared" si="477"/>
        <v/>
      </c>
      <c r="Z1686" s="134">
        <v>28.63</v>
      </c>
      <c r="AA1686" s="31" t="str">
        <f t="shared" si="478"/>
        <v>-</v>
      </c>
      <c r="AB1686" s="31">
        <f t="shared" si="479"/>
        <v>28.63</v>
      </c>
    </row>
    <row r="1687" spans="1:28" x14ac:dyDescent="0.3">
      <c r="A1687" s="133">
        <v>42805.916666666664</v>
      </c>
      <c r="B1687" s="152">
        <f t="shared" si="480"/>
        <v>3</v>
      </c>
      <c r="C1687" s="152">
        <f t="shared" si="481"/>
        <v>11</v>
      </c>
      <c r="D1687" s="152">
        <f t="shared" si="482"/>
        <v>22</v>
      </c>
      <c r="E1687" s="38" t="str">
        <f t="shared" si="483"/>
        <v>W</v>
      </c>
      <c r="F1687" s="134">
        <v>38.58</v>
      </c>
      <c r="G1687" s="38" t="str">
        <f t="shared" si="484"/>
        <v>-</v>
      </c>
      <c r="H1687" s="38">
        <f t="shared" si="485"/>
        <v>38.58</v>
      </c>
      <c r="K1687" s="133">
        <v>43170.958333333336</v>
      </c>
      <c r="L1687" s="9">
        <f t="shared" si="468"/>
        <v>3</v>
      </c>
      <c r="M1687" s="9">
        <f t="shared" si="469"/>
        <v>11</v>
      </c>
      <c r="N1687" s="9">
        <f t="shared" si="470"/>
        <v>23</v>
      </c>
      <c r="O1687" s="31" t="str">
        <f t="shared" si="471"/>
        <v>W</v>
      </c>
      <c r="P1687" s="134">
        <v>22.15</v>
      </c>
      <c r="Q1687" s="31" t="str">
        <f t="shared" si="472"/>
        <v>-</v>
      </c>
      <c r="R1687" s="31">
        <f t="shared" si="473"/>
        <v>22.15</v>
      </c>
      <c r="U1687" s="133">
        <v>43535.958333333336</v>
      </c>
      <c r="V1687" s="9">
        <f t="shared" si="474"/>
        <v>3</v>
      </c>
      <c r="W1687" s="9">
        <f t="shared" si="475"/>
        <v>11</v>
      </c>
      <c r="X1687" s="9">
        <f t="shared" si="476"/>
        <v>23</v>
      </c>
      <c r="Y1687" s="31" t="str">
        <f t="shared" si="477"/>
        <v/>
      </c>
      <c r="Z1687" s="134">
        <v>26.42</v>
      </c>
      <c r="AA1687" s="31" t="str">
        <f t="shared" si="478"/>
        <v>-</v>
      </c>
      <c r="AB1687" s="31">
        <f t="shared" si="479"/>
        <v>26.42</v>
      </c>
    </row>
    <row r="1688" spans="1:28" x14ac:dyDescent="0.3">
      <c r="A1688" s="133">
        <v>42805.958333333336</v>
      </c>
      <c r="B1688" s="152">
        <f t="shared" si="480"/>
        <v>3</v>
      </c>
      <c r="C1688" s="152">
        <f t="shared" si="481"/>
        <v>11</v>
      </c>
      <c r="D1688" s="152">
        <f t="shared" si="482"/>
        <v>23</v>
      </c>
      <c r="E1688" s="38" t="str">
        <f t="shared" si="483"/>
        <v>W</v>
      </c>
      <c r="F1688" s="134">
        <v>34.1</v>
      </c>
      <c r="G1688" s="38" t="str">
        <f t="shared" si="484"/>
        <v>-</v>
      </c>
      <c r="H1688" s="38">
        <f t="shared" si="485"/>
        <v>34.1</v>
      </c>
      <c r="K1688" s="133">
        <v>43171</v>
      </c>
      <c r="L1688" s="9">
        <f t="shared" si="468"/>
        <v>3</v>
      </c>
      <c r="M1688" s="9">
        <f t="shared" si="469"/>
        <v>12</v>
      </c>
      <c r="N1688" s="9">
        <f t="shared" si="470"/>
        <v>0</v>
      </c>
      <c r="O1688" s="31" t="str">
        <f t="shared" si="471"/>
        <v/>
      </c>
      <c r="P1688" s="134">
        <v>25</v>
      </c>
      <c r="Q1688" s="31" t="str">
        <f t="shared" si="472"/>
        <v>-</v>
      </c>
      <c r="R1688" s="31">
        <f t="shared" si="473"/>
        <v>25</v>
      </c>
      <c r="U1688" s="133">
        <v>43536</v>
      </c>
      <c r="V1688" s="9">
        <f t="shared" si="474"/>
        <v>3</v>
      </c>
      <c r="W1688" s="9">
        <f t="shared" si="475"/>
        <v>12</v>
      </c>
      <c r="X1688" s="9">
        <f t="shared" si="476"/>
        <v>0</v>
      </c>
      <c r="Y1688" s="31" t="str">
        <f t="shared" si="477"/>
        <v/>
      </c>
      <c r="Z1688" s="134">
        <v>24.44</v>
      </c>
      <c r="AA1688" s="31" t="str">
        <f t="shared" si="478"/>
        <v>-</v>
      </c>
      <c r="AB1688" s="31">
        <f t="shared" si="479"/>
        <v>24.44</v>
      </c>
    </row>
    <row r="1689" spans="1:28" x14ac:dyDescent="0.3">
      <c r="A1689" s="133">
        <v>42806</v>
      </c>
      <c r="B1689" s="152">
        <f t="shared" si="480"/>
        <v>3</v>
      </c>
      <c r="C1689" s="152">
        <f t="shared" si="481"/>
        <v>12</v>
      </c>
      <c r="D1689" s="152">
        <f t="shared" si="482"/>
        <v>0</v>
      </c>
      <c r="E1689" s="38" t="str">
        <f t="shared" si="483"/>
        <v>W</v>
      </c>
      <c r="F1689" s="134">
        <v>31.47</v>
      </c>
      <c r="G1689" s="38" t="str">
        <f t="shared" si="484"/>
        <v>-</v>
      </c>
      <c r="H1689" s="38">
        <f t="shared" si="485"/>
        <v>31.47</v>
      </c>
      <c r="K1689" s="133">
        <v>43171.041666666664</v>
      </c>
      <c r="L1689" s="9">
        <f t="shared" si="468"/>
        <v>3</v>
      </c>
      <c r="M1689" s="9">
        <f t="shared" si="469"/>
        <v>12</v>
      </c>
      <c r="N1689" s="9">
        <f t="shared" si="470"/>
        <v>1</v>
      </c>
      <c r="O1689" s="31" t="str">
        <f t="shared" si="471"/>
        <v/>
      </c>
      <c r="P1689" s="134">
        <v>24.74</v>
      </c>
      <c r="Q1689" s="31" t="str">
        <f t="shared" si="472"/>
        <v>-</v>
      </c>
      <c r="R1689" s="31">
        <f t="shared" si="473"/>
        <v>24.74</v>
      </c>
      <c r="U1689" s="133">
        <v>43536.041666666664</v>
      </c>
      <c r="V1689" s="9">
        <f t="shared" si="474"/>
        <v>3</v>
      </c>
      <c r="W1689" s="9">
        <f t="shared" si="475"/>
        <v>12</v>
      </c>
      <c r="X1689" s="9">
        <f t="shared" si="476"/>
        <v>1</v>
      </c>
      <c r="Y1689" s="31" t="str">
        <f t="shared" si="477"/>
        <v/>
      </c>
      <c r="Z1689" s="134">
        <v>24.92</v>
      </c>
      <c r="AA1689" s="31" t="str">
        <f t="shared" si="478"/>
        <v>-</v>
      </c>
      <c r="AB1689" s="31">
        <f t="shared" si="479"/>
        <v>24.92</v>
      </c>
    </row>
    <row r="1690" spans="1:28" x14ac:dyDescent="0.3">
      <c r="A1690" s="133">
        <v>42806.041666666664</v>
      </c>
      <c r="B1690" s="152">
        <f t="shared" si="480"/>
        <v>3</v>
      </c>
      <c r="C1690" s="152">
        <f t="shared" si="481"/>
        <v>12</v>
      </c>
      <c r="D1690" s="152">
        <f t="shared" si="482"/>
        <v>1</v>
      </c>
      <c r="E1690" s="38" t="str">
        <f t="shared" si="483"/>
        <v>W</v>
      </c>
      <c r="F1690" s="134">
        <v>30.22</v>
      </c>
      <c r="G1690" s="38" t="str">
        <f t="shared" si="484"/>
        <v>-</v>
      </c>
      <c r="H1690" s="38">
        <f t="shared" si="485"/>
        <v>30.22</v>
      </c>
      <c r="K1690" s="133">
        <v>43171.083333333336</v>
      </c>
      <c r="L1690" s="9">
        <f t="shared" si="468"/>
        <v>3</v>
      </c>
      <c r="M1690" s="9">
        <f t="shared" si="469"/>
        <v>12</v>
      </c>
      <c r="N1690" s="9">
        <f t="shared" si="470"/>
        <v>2</v>
      </c>
      <c r="O1690" s="31" t="str">
        <f t="shared" si="471"/>
        <v/>
      </c>
      <c r="P1690" s="134">
        <v>24.34</v>
      </c>
      <c r="Q1690" s="31" t="str">
        <f t="shared" si="472"/>
        <v>-</v>
      </c>
      <c r="R1690" s="31">
        <f t="shared" si="473"/>
        <v>24.34</v>
      </c>
      <c r="U1690" s="133">
        <v>43536.083333333336</v>
      </c>
      <c r="V1690" s="9">
        <f t="shared" si="474"/>
        <v>3</v>
      </c>
      <c r="W1690" s="9">
        <f t="shared" si="475"/>
        <v>12</v>
      </c>
      <c r="X1690" s="9">
        <f t="shared" si="476"/>
        <v>2</v>
      </c>
      <c r="Y1690" s="31" t="str">
        <f t="shared" si="477"/>
        <v/>
      </c>
      <c r="Z1690" s="134">
        <v>24.85</v>
      </c>
      <c r="AA1690" s="31" t="str">
        <f t="shared" si="478"/>
        <v>-</v>
      </c>
      <c r="AB1690" s="31">
        <f t="shared" si="479"/>
        <v>24.85</v>
      </c>
    </row>
    <row r="1691" spans="1:28" x14ac:dyDescent="0.3">
      <c r="A1691" s="133">
        <v>42806.125</v>
      </c>
      <c r="B1691" s="152">
        <f t="shared" si="480"/>
        <v>3</v>
      </c>
      <c r="C1691" s="152">
        <f t="shared" si="481"/>
        <v>12</v>
      </c>
      <c r="D1691" s="152">
        <f t="shared" si="482"/>
        <v>3</v>
      </c>
      <c r="E1691" s="38" t="str">
        <f t="shared" si="483"/>
        <v>W</v>
      </c>
      <c r="F1691" s="134">
        <v>29.75</v>
      </c>
      <c r="G1691" s="38" t="str">
        <f t="shared" si="484"/>
        <v>-</v>
      </c>
      <c r="H1691" s="38">
        <f t="shared" si="485"/>
        <v>29.75</v>
      </c>
      <c r="K1691" s="133">
        <v>43171.125</v>
      </c>
      <c r="L1691" s="9">
        <f t="shared" si="468"/>
        <v>3</v>
      </c>
      <c r="M1691" s="9">
        <f t="shared" si="469"/>
        <v>12</v>
      </c>
      <c r="N1691" s="9">
        <f t="shared" si="470"/>
        <v>3</v>
      </c>
      <c r="O1691" s="31" t="str">
        <f t="shared" si="471"/>
        <v/>
      </c>
      <c r="P1691" s="134">
        <v>25.06</v>
      </c>
      <c r="Q1691" s="31" t="str">
        <f t="shared" si="472"/>
        <v>-</v>
      </c>
      <c r="R1691" s="31">
        <f t="shared" si="473"/>
        <v>25.06</v>
      </c>
      <c r="U1691" s="133">
        <v>43536.125</v>
      </c>
      <c r="V1691" s="9">
        <f t="shared" si="474"/>
        <v>3</v>
      </c>
      <c r="W1691" s="9">
        <f t="shared" si="475"/>
        <v>12</v>
      </c>
      <c r="X1691" s="9">
        <f t="shared" si="476"/>
        <v>3</v>
      </c>
      <c r="Y1691" s="31" t="str">
        <f t="shared" si="477"/>
        <v/>
      </c>
      <c r="Z1691" s="134">
        <v>24.98</v>
      </c>
      <c r="AA1691" s="31" t="str">
        <f t="shared" si="478"/>
        <v>-</v>
      </c>
      <c r="AB1691" s="31">
        <f t="shared" si="479"/>
        <v>24.98</v>
      </c>
    </row>
    <row r="1692" spans="1:28" x14ac:dyDescent="0.3">
      <c r="A1692" s="133">
        <v>42806.166666666664</v>
      </c>
      <c r="B1692" s="152">
        <f t="shared" si="480"/>
        <v>3</v>
      </c>
      <c r="C1692" s="152">
        <f t="shared" si="481"/>
        <v>12</v>
      </c>
      <c r="D1692" s="152">
        <f t="shared" si="482"/>
        <v>4</v>
      </c>
      <c r="E1692" s="38" t="str">
        <f t="shared" si="483"/>
        <v>W</v>
      </c>
      <c r="F1692" s="134">
        <v>30.75</v>
      </c>
      <c r="G1692" s="38" t="str">
        <f t="shared" si="484"/>
        <v>-</v>
      </c>
      <c r="H1692" s="38">
        <f t="shared" si="485"/>
        <v>30.75</v>
      </c>
      <c r="K1692" s="133">
        <v>43171.166666666664</v>
      </c>
      <c r="L1692" s="9">
        <f t="shared" si="468"/>
        <v>3</v>
      </c>
      <c r="M1692" s="9">
        <f t="shared" si="469"/>
        <v>12</v>
      </c>
      <c r="N1692" s="9">
        <f t="shared" si="470"/>
        <v>4</v>
      </c>
      <c r="O1692" s="31" t="str">
        <f t="shared" si="471"/>
        <v/>
      </c>
      <c r="P1692" s="134">
        <v>25.77</v>
      </c>
      <c r="Q1692" s="31" t="str">
        <f t="shared" si="472"/>
        <v>-</v>
      </c>
      <c r="R1692" s="31">
        <f t="shared" si="473"/>
        <v>25.77</v>
      </c>
      <c r="U1692" s="133">
        <v>43536.166666666664</v>
      </c>
      <c r="V1692" s="9">
        <f t="shared" si="474"/>
        <v>3</v>
      </c>
      <c r="W1692" s="9">
        <f t="shared" si="475"/>
        <v>12</v>
      </c>
      <c r="X1692" s="9">
        <f t="shared" si="476"/>
        <v>4</v>
      </c>
      <c r="Y1692" s="31" t="str">
        <f t="shared" si="477"/>
        <v/>
      </c>
      <c r="Z1692" s="134">
        <v>25.95</v>
      </c>
      <c r="AA1692" s="31" t="str">
        <f t="shared" si="478"/>
        <v>-</v>
      </c>
      <c r="AB1692" s="31">
        <f t="shared" si="479"/>
        <v>25.95</v>
      </c>
    </row>
    <row r="1693" spans="1:28" x14ac:dyDescent="0.3">
      <c r="A1693" s="133">
        <v>42806.208333333336</v>
      </c>
      <c r="B1693" s="152">
        <f t="shared" si="480"/>
        <v>3</v>
      </c>
      <c r="C1693" s="152">
        <f t="shared" si="481"/>
        <v>12</v>
      </c>
      <c r="D1693" s="152">
        <f t="shared" si="482"/>
        <v>5</v>
      </c>
      <c r="E1693" s="38" t="str">
        <f t="shared" si="483"/>
        <v>W</v>
      </c>
      <c r="F1693" s="134">
        <v>31.98</v>
      </c>
      <c r="G1693" s="38" t="str">
        <f t="shared" si="484"/>
        <v>-</v>
      </c>
      <c r="H1693" s="38">
        <f t="shared" si="485"/>
        <v>31.98</v>
      </c>
      <c r="K1693" s="133">
        <v>43171.208333333336</v>
      </c>
      <c r="L1693" s="9">
        <f t="shared" si="468"/>
        <v>3</v>
      </c>
      <c r="M1693" s="9">
        <f t="shared" si="469"/>
        <v>12</v>
      </c>
      <c r="N1693" s="9">
        <f t="shared" si="470"/>
        <v>5</v>
      </c>
      <c r="O1693" s="31" t="str">
        <f t="shared" si="471"/>
        <v/>
      </c>
      <c r="P1693" s="134">
        <v>31.75</v>
      </c>
      <c r="Q1693" s="31" t="str">
        <f t="shared" si="472"/>
        <v>-</v>
      </c>
      <c r="R1693" s="31">
        <f t="shared" si="473"/>
        <v>31.75</v>
      </c>
      <c r="U1693" s="133">
        <v>43536.208333333336</v>
      </c>
      <c r="V1693" s="9">
        <f t="shared" si="474"/>
        <v>3</v>
      </c>
      <c r="W1693" s="9">
        <f t="shared" si="475"/>
        <v>12</v>
      </c>
      <c r="X1693" s="9">
        <f t="shared" si="476"/>
        <v>5</v>
      </c>
      <c r="Y1693" s="31" t="str">
        <f t="shared" si="477"/>
        <v/>
      </c>
      <c r="Z1693" s="134">
        <v>33.46</v>
      </c>
      <c r="AA1693" s="31" t="str">
        <f t="shared" si="478"/>
        <v>-</v>
      </c>
      <c r="AB1693" s="31">
        <f t="shared" si="479"/>
        <v>33.46</v>
      </c>
    </row>
    <row r="1694" spans="1:28" x14ac:dyDescent="0.3">
      <c r="A1694" s="133">
        <v>42806.25</v>
      </c>
      <c r="B1694" s="152">
        <f t="shared" si="480"/>
        <v>3</v>
      </c>
      <c r="C1694" s="152">
        <f t="shared" si="481"/>
        <v>12</v>
      </c>
      <c r="D1694" s="152">
        <f t="shared" si="482"/>
        <v>6</v>
      </c>
      <c r="E1694" s="38" t="str">
        <f t="shared" si="483"/>
        <v>W</v>
      </c>
      <c r="F1694" s="134">
        <v>32.869999999999997</v>
      </c>
      <c r="G1694" s="38" t="str">
        <f t="shared" si="484"/>
        <v>-</v>
      </c>
      <c r="H1694" s="38">
        <f t="shared" si="485"/>
        <v>32.869999999999997</v>
      </c>
      <c r="K1694" s="133">
        <v>43171.25</v>
      </c>
      <c r="L1694" s="9">
        <f t="shared" si="468"/>
        <v>3</v>
      </c>
      <c r="M1694" s="9">
        <f t="shared" si="469"/>
        <v>12</v>
      </c>
      <c r="N1694" s="9">
        <f t="shared" si="470"/>
        <v>6</v>
      </c>
      <c r="O1694" s="31" t="str">
        <f t="shared" si="471"/>
        <v/>
      </c>
      <c r="P1694" s="134">
        <v>48.67</v>
      </c>
      <c r="Q1694" s="31" t="str">
        <f t="shared" si="472"/>
        <v>-</v>
      </c>
      <c r="R1694" s="31">
        <f t="shared" si="473"/>
        <v>48.67</v>
      </c>
      <c r="U1694" s="133">
        <v>43536.25</v>
      </c>
      <c r="V1694" s="9">
        <f t="shared" si="474"/>
        <v>3</v>
      </c>
      <c r="W1694" s="9">
        <f t="shared" si="475"/>
        <v>12</v>
      </c>
      <c r="X1694" s="9">
        <f t="shared" si="476"/>
        <v>6</v>
      </c>
      <c r="Y1694" s="31" t="str">
        <f t="shared" si="477"/>
        <v/>
      </c>
      <c r="Z1694" s="134">
        <v>48.32</v>
      </c>
      <c r="AA1694" s="31" t="str">
        <f t="shared" si="478"/>
        <v>-</v>
      </c>
      <c r="AB1694" s="31">
        <f t="shared" si="479"/>
        <v>48.32</v>
      </c>
    </row>
    <row r="1695" spans="1:28" x14ac:dyDescent="0.3">
      <c r="A1695" s="133">
        <v>42806.291666666664</v>
      </c>
      <c r="B1695" s="152">
        <f t="shared" si="480"/>
        <v>3</v>
      </c>
      <c r="C1695" s="152">
        <f t="shared" si="481"/>
        <v>12</v>
      </c>
      <c r="D1695" s="152">
        <f t="shared" si="482"/>
        <v>7</v>
      </c>
      <c r="E1695" s="38" t="str">
        <f t="shared" si="483"/>
        <v>W</v>
      </c>
      <c r="F1695" s="134">
        <v>36.75</v>
      </c>
      <c r="G1695" s="38" t="str">
        <f t="shared" si="484"/>
        <v>-</v>
      </c>
      <c r="H1695" s="38">
        <f t="shared" si="485"/>
        <v>36.75</v>
      </c>
      <c r="K1695" s="133">
        <v>43171.291666666664</v>
      </c>
      <c r="L1695" s="9">
        <f t="shared" si="468"/>
        <v>3</v>
      </c>
      <c r="M1695" s="9">
        <f t="shared" si="469"/>
        <v>12</v>
      </c>
      <c r="N1695" s="9">
        <f t="shared" si="470"/>
        <v>7</v>
      </c>
      <c r="O1695" s="31" t="str">
        <f t="shared" si="471"/>
        <v/>
      </c>
      <c r="P1695" s="134">
        <v>56.39</v>
      </c>
      <c r="Q1695" s="31" t="str">
        <f t="shared" si="472"/>
        <v>-</v>
      </c>
      <c r="R1695" s="31">
        <f t="shared" si="473"/>
        <v>56.39</v>
      </c>
      <c r="U1695" s="133">
        <v>43536.291666666664</v>
      </c>
      <c r="V1695" s="9">
        <f t="shared" si="474"/>
        <v>3</v>
      </c>
      <c r="W1695" s="9">
        <f t="shared" si="475"/>
        <v>12</v>
      </c>
      <c r="X1695" s="9">
        <f t="shared" si="476"/>
        <v>7</v>
      </c>
      <c r="Y1695" s="31" t="str">
        <f t="shared" si="477"/>
        <v/>
      </c>
      <c r="Z1695" s="134">
        <v>63.86</v>
      </c>
      <c r="AA1695" s="31" t="str">
        <f t="shared" si="478"/>
        <v>-</v>
      </c>
      <c r="AB1695" s="31">
        <f t="shared" si="479"/>
        <v>63.86</v>
      </c>
    </row>
    <row r="1696" spans="1:28" x14ac:dyDescent="0.3">
      <c r="A1696" s="133">
        <v>42806.333333333336</v>
      </c>
      <c r="B1696" s="152">
        <f t="shared" si="480"/>
        <v>3</v>
      </c>
      <c r="C1696" s="152">
        <f t="shared" si="481"/>
        <v>12</v>
      </c>
      <c r="D1696" s="152">
        <f t="shared" si="482"/>
        <v>8</v>
      </c>
      <c r="E1696" s="38" t="str">
        <f t="shared" si="483"/>
        <v>W</v>
      </c>
      <c r="F1696" s="134">
        <v>38.58</v>
      </c>
      <c r="G1696" s="38" t="str">
        <f t="shared" si="484"/>
        <v>-</v>
      </c>
      <c r="H1696" s="38">
        <f t="shared" si="485"/>
        <v>38.58</v>
      </c>
      <c r="K1696" s="133">
        <v>43171.333333333336</v>
      </c>
      <c r="L1696" s="9">
        <f t="shared" si="468"/>
        <v>3</v>
      </c>
      <c r="M1696" s="9">
        <f t="shared" si="469"/>
        <v>12</v>
      </c>
      <c r="N1696" s="9">
        <f t="shared" si="470"/>
        <v>8</v>
      </c>
      <c r="O1696" s="31" t="str">
        <f t="shared" si="471"/>
        <v/>
      </c>
      <c r="P1696" s="134">
        <v>46.93</v>
      </c>
      <c r="Q1696" s="31">
        <f t="shared" si="472"/>
        <v>46.93</v>
      </c>
      <c r="R1696" s="31" t="str">
        <f t="shared" si="473"/>
        <v>-</v>
      </c>
      <c r="U1696" s="133">
        <v>43536.333333333336</v>
      </c>
      <c r="V1696" s="9">
        <f t="shared" si="474"/>
        <v>3</v>
      </c>
      <c r="W1696" s="9">
        <f t="shared" si="475"/>
        <v>12</v>
      </c>
      <c r="X1696" s="9">
        <f t="shared" si="476"/>
        <v>8</v>
      </c>
      <c r="Y1696" s="31" t="str">
        <f t="shared" si="477"/>
        <v/>
      </c>
      <c r="Z1696" s="134">
        <v>40.770000000000003</v>
      </c>
      <c r="AA1696" s="31">
        <f t="shared" si="478"/>
        <v>40.770000000000003</v>
      </c>
      <c r="AB1696" s="31" t="str">
        <f t="shared" si="479"/>
        <v>-</v>
      </c>
    </row>
    <row r="1697" spans="1:28" x14ac:dyDescent="0.3">
      <c r="A1697" s="133">
        <v>42806.375</v>
      </c>
      <c r="B1697" s="152">
        <f t="shared" si="480"/>
        <v>3</v>
      </c>
      <c r="C1697" s="152">
        <f t="shared" si="481"/>
        <v>12</v>
      </c>
      <c r="D1697" s="152">
        <f t="shared" si="482"/>
        <v>9</v>
      </c>
      <c r="E1697" s="38" t="str">
        <f t="shared" si="483"/>
        <v>W</v>
      </c>
      <c r="F1697" s="134">
        <v>35.9</v>
      </c>
      <c r="G1697" s="38" t="str">
        <f t="shared" si="484"/>
        <v>-</v>
      </c>
      <c r="H1697" s="38">
        <f t="shared" si="485"/>
        <v>35.9</v>
      </c>
      <c r="K1697" s="133">
        <v>43171.375</v>
      </c>
      <c r="L1697" s="9">
        <f t="shared" si="468"/>
        <v>3</v>
      </c>
      <c r="M1697" s="9">
        <f t="shared" si="469"/>
        <v>12</v>
      </c>
      <c r="N1697" s="9">
        <f t="shared" si="470"/>
        <v>9</v>
      </c>
      <c r="O1697" s="31" t="str">
        <f t="shared" si="471"/>
        <v/>
      </c>
      <c r="P1697" s="134">
        <v>42.41</v>
      </c>
      <c r="Q1697" s="31">
        <f t="shared" si="472"/>
        <v>42.41</v>
      </c>
      <c r="R1697" s="31" t="str">
        <f t="shared" si="473"/>
        <v>-</v>
      </c>
      <c r="U1697" s="133">
        <v>43536.375</v>
      </c>
      <c r="V1697" s="9">
        <f t="shared" si="474"/>
        <v>3</v>
      </c>
      <c r="W1697" s="9">
        <f t="shared" si="475"/>
        <v>12</v>
      </c>
      <c r="X1697" s="9">
        <f t="shared" si="476"/>
        <v>9</v>
      </c>
      <c r="Y1697" s="31" t="str">
        <f t="shared" si="477"/>
        <v/>
      </c>
      <c r="Z1697" s="134">
        <v>37.65</v>
      </c>
      <c r="AA1697" s="31">
        <f t="shared" si="478"/>
        <v>37.65</v>
      </c>
      <c r="AB1697" s="31" t="str">
        <f t="shared" si="479"/>
        <v>-</v>
      </c>
    </row>
    <row r="1698" spans="1:28" x14ac:dyDescent="0.3">
      <c r="A1698" s="133">
        <v>42806.416666666664</v>
      </c>
      <c r="B1698" s="152">
        <f t="shared" si="480"/>
        <v>3</v>
      </c>
      <c r="C1698" s="152">
        <f t="shared" si="481"/>
        <v>12</v>
      </c>
      <c r="D1698" s="152">
        <f t="shared" si="482"/>
        <v>10</v>
      </c>
      <c r="E1698" s="38" t="str">
        <f t="shared" si="483"/>
        <v>W</v>
      </c>
      <c r="F1698" s="134">
        <v>34.520000000000003</v>
      </c>
      <c r="G1698" s="38" t="str">
        <f t="shared" si="484"/>
        <v>-</v>
      </c>
      <c r="H1698" s="38">
        <f t="shared" si="485"/>
        <v>34.520000000000003</v>
      </c>
      <c r="K1698" s="133">
        <v>43171.416666666664</v>
      </c>
      <c r="L1698" s="9">
        <f t="shared" si="468"/>
        <v>3</v>
      </c>
      <c r="M1698" s="9">
        <f t="shared" si="469"/>
        <v>12</v>
      </c>
      <c r="N1698" s="9">
        <f t="shared" si="470"/>
        <v>10</v>
      </c>
      <c r="O1698" s="31" t="str">
        <f t="shared" si="471"/>
        <v/>
      </c>
      <c r="P1698" s="134">
        <v>41.93</v>
      </c>
      <c r="Q1698" s="31">
        <f t="shared" si="472"/>
        <v>41.93</v>
      </c>
      <c r="R1698" s="31" t="str">
        <f t="shared" si="473"/>
        <v>-</v>
      </c>
      <c r="U1698" s="133">
        <v>43536.416666666664</v>
      </c>
      <c r="V1698" s="9">
        <f t="shared" si="474"/>
        <v>3</v>
      </c>
      <c r="W1698" s="9">
        <f t="shared" si="475"/>
        <v>12</v>
      </c>
      <c r="X1698" s="9">
        <f t="shared" si="476"/>
        <v>10</v>
      </c>
      <c r="Y1698" s="31" t="str">
        <f t="shared" si="477"/>
        <v/>
      </c>
      <c r="Z1698" s="134">
        <v>37.53</v>
      </c>
      <c r="AA1698" s="31">
        <f t="shared" si="478"/>
        <v>37.53</v>
      </c>
      <c r="AB1698" s="31" t="str">
        <f t="shared" si="479"/>
        <v>-</v>
      </c>
    </row>
    <row r="1699" spans="1:28" x14ac:dyDescent="0.3">
      <c r="A1699" s="133">
        <v>42806.458333333336</v>
      </c>
      <c r="B1699" s="152">
        <f t="shared" si="480"/>
        <v>3</v>
      </c>
      <c r="C1699" s="152">
        <f t="shared" si="481"/>
        <v>12</v>
      </c>
      <c r="D1699" s="152">
        <f t="shared" si="482"/>
        <v>11</v>
      </c>
      <c r="E1699" s="38" t="str">
        <f t="shared" si="483"/>
        <v>W</v>
      </c>
      <c r="F1699" s="134">
        <v>32.75</v>
      </c>
      <c r="G1699" s="38" t="str">
        <f t="shared" si="484"/>
        <v>-</v>
      </c>
      <c r="H1699" s="38">
        <f t="shared" si="485"/>
        <v>32.75</v>
      </c>
      <c r="K1699" s="133">
        <v>43171.458333333336</v>
      </c>
      <c r="L1699" s="9">
        <f t="shared" si="468"/>
        <v>3</v>
      </c>
      <c r="M1699" s="9">
        <f t="shared" si="469"/>
        <v>12</v>
      </c>
      <c r="N1699" s="9">
        <f t="shared" si="470"/>
        <v>11</v>
      </c>
      <c r="O1699" s="31" t="str">
        <f t="shared" si="471"/>
        <v/>
      </c>
      <c r="P1699" s="134">
        <v>40.43</v>
      </c>
      <c r="Q1699" s="31">
        <f t="shared" si="472"/>
        <v>40.43</v>
      </c>
      <c r="R1699" s="31" t="str">
        <f t="shared" si="473"/>
        <v>-</v>
      </c>
      <c r="U1699" s="133">
        <v>43536.458333333336</v>
      </c>
      <c r="V1699" s="9">
        <f t="shared" si="474"/>
        <v>3</v>
      </c>
      <c r="W1699" s="9">
        <f t="shared" si="475"/>
        <v>12</v>
      </c>
      <c r="X1699" s="9">
        <f t="shared" si="476"/>
        <v>11</v>
      </c>
      <c r="Y1699" s="31" t="str">
        <f t="shared" si="477"/>
        <v/>
      </c>
      <c r="Z1699" s="134">
        <v>33.68</v>
      </c>
      <c r="AA1699" s="31">
        <f t="shared" si="478"/>
        <v>33.68</v>
      </c>
      <c r="AB1699" s="31" t="str">
        <f t="shared" si="479"/>
        <v>-</v>
      </c>
    </row>
    <row r="1700" spans="1:28" x14ac:dyDescent="0.3">
      <c r="A1700" s="133">
        <v>42806.5</v>
      </c>
      <c r="B1700" s="152">
        <f t="shared" si="480"/>
        <v>3</v>
      </c>
      <c r="C1700" s="152">
        <f t="shared" si="481"/>
        <v>12</v>
      </c>
      <c r="D1700" s="152">
        <f t="shared" si="482"/>
        <v>12</v>
      </c>
      <c r="E1700" s="38" t="str">
        <f t="shared" si="483"/>
        <v>W</v>
      </c>
      <c r="F1700" s="134">
        <v>30.92</v>
      </c>
      <c r="G1700" s="38" t="str">
        <f t="shared" si="484"/>
        <v>-</v>
      </c>
      <c r="H1700" s="38">
        <f t="shared" si="485"/>
        <v>30.92</v>
      </c>
      <c r="K1700" s="133">
        <v>43171.5</v>
      </c>
      <c r="L1700" s="9">
        <f t="shared" si="468"/>
        <v>3</v>
      </c>
      <c r="M1700" s="9">
        <f t="shared" si="469"/>
        <v>12</v>
      </c>
      <c r="N1700" s="9">
        <f t="shared" si="470"/>
        <v>12</v>
      </c>
      <c r="O1700" s="31" t="str">
        <f t="shared" si="471"/>
        <v/>
      </c>
      <c r="P1700" s="134">
        <v>36.26</v>
      </c>
      <c r="Q1700" s="31">
        <f t="shared" si="472"/>
        <v>36.26</v>
      </c>
      <c r="R1700" s="31" t="str">
        <f t="shared" si="473"/>
        <v>-</v>
      </c>
      <c r="U1700" s="133">
        <v>43536.5</v>
      </c>
      <c r="V1700" s="9">
        <f t="shared" si="474"/>
        <v>3</v>
      </c>
      <c r="W1700" s="9">
        <f t="shared" si="475"/>
        <v>12</v>
      </c>
      <c r="X1700" s="9">
        <f t="shared" si="476"/>
        <v>12</v>
      </c>
      <c r="Y1700" s="31" t="str">
        <f t="shared" si="477"/>
        <v/>
      </c>
      <c r="Z1700" s="134">
        <v>30.85</v>
      </c>
      <c r="AA1700" s="31">
        <f t="shared" si="478"/>
        <v>30.85</v>
      </c>
      <c r="AB1700" s="31" t="str">
        <f t="shared" si="479"/>
        <v>-</v>
      </c>
    </row>
    <row r="1701" spans="1:28" x14ac:dyDescent="0.3">
      <c r="A1701" s="133">
        <v>42806.541666666664</v>
      </c>
      <c r="B1701" s="152">
        <f t="shared" si="480"/>
        <v>3</v>
      </c>
      <c r="C1701" s="152">
        <f t="shared" si="481"/>
        <v>12</v>
      </c>
      <c r="D1701" s="152">
        <f t="shared" si="482"/>
        <v>13</v>
      </c>
      <c r="E1701" s="38" t="str">
        <f t="shared" si="483"/>
        <v>W</v>
      </c>
      <c r="F1701" s="134">
        <v>28.5</v>
      </c>
      <c r="G1701" s="38" t="str">
        <f t="shared" si="484"/>
        <v>-</v>
      </c>
      <c r="H1701" s="38">
        <f t="shared" si="485"/>
        <v>28.5</v>
      </c>
      <c r="K1701" s="133">
        <v>43171.541666666664</v>
      </c>
      <c r="L1701" s="9">
        <f t="shared" si="468"/>
        <v>3</v>
      </c>
      <c r="M1701" s="9">
        <f t="shared" si="469"/>
        <v>12</v>
      </c>
      <c r="N1701" s="9">
        <f t="shared" si="470"/>
        <v>13</v>
      </c>
      <c r="O1701" s="31" t="str">
        <f t="shared" si="471"/>
        <v/>
      </c>
      <c r="P1701" s="134">
        <v>34.909999999999997</v>
      </c>
      <c r="Q1701" s="31">
        <f t="shared" si="472"/>
        <v>34.909999999999997</v>
      </c>
      <c r="R1701" s="31" t="str">
        <f t="shared" si="473"/>
        <v>-</v>
      </c>
      <c r="U1701" s="133">
        <v>43536.541666666664</v>
      </c>
      <c r="V1701" s="9">
        <f t="shared" si="474"/>
        <v>3</v>
      </c>
      <c r="W1701" s="9">
        <f t="shared" si="475"/>
        <v>12</v>
      </c>
      <c r="X1701" s="9">
        <f t="shared" si="476"/>
        <v>13</v>
      </c>
      <c r="Y1701" s="31" t="str">
        <f t="shared" si="477"/>
        <v/>
      </c>
      <c r="Z1701" s="134">
        <v>29.25</v>
      </c>
      <c r="AA1701" s="31">
        <f t="shared" si="478"/>
        <v>29.25</v>
      </c>
      <c r="AB1701" s="31" t="str">
        <f t="shared" si="479"/>
        <v>-</v>
      </c>
    </row>
    <row r="1702" spans="1:28" x14ac:dyDescent="0.3">
      <c r="A1702" s="133">
        <v>42806.583333333336</v>
      </c>
      <c r="B1702" s="152">
        <f t="shared" si="480"/>
        <v>3</v>
      </c>
      <c r="C1702" s="152">
        <f t="shared" si="481"/>
        <v>12</v>
      </c>
      <c r="D1702" s="152">
        <f t="shared" si="482"/>
        <v>14</v>
      </c>
      <c r="E1702" s="38" t="str">
        <f t="shared" si="483"/>
        <v>W</v>
      </c>
      <c r="F1702" s="134">
        <v>27.25</v>
      </c>
      <c r="G1702" s="38" t="str">
        <f t="shared" si="484"/>
        <v>-</v>
      </c>
      <c r="H1702" s="38">
        <f t="shared" si="485"/>
        <v>27.25</v>
      </c>
      <c r="K1702" s="133">
        <v>43171.583333333336</v>
      </c>
      <c r="L1702" s="9">
        <f t="shared" si="468"/>
        <v>3</v>
      </c>
      <c r="M1702" s="9">
        <f t="shared" si="469"/>
        <v>12</v>
      </c>
      <c r="N1702" s="9">
        <f t="shared" si="470"/>
        <v>14</v>
      </c>
      <c r="O1702" s="31" t="str">
        <f t="shared" si="471"/>
        <v/>
      </c>
      <c r="P1702" s="134">
        <v>32.81</v>
      </c>
      <c r="Q1702" s="31">
        <f t="shared" si="472"/>
        <v>32.81</v>
      </c>
      <c r="R1702" s="31" t="str">
        <f t="shared" si="473"/>
        <v>-</v>
      </c>
      <c r="U1702" s="133">
        <v>43536.583333333336</v>
      </c>
      <c r="V1702" s="9">
        <f t="shared" si="474"/>
        <v>3</v>
      </c>
      <c r="W1702" s="9">
        <f t="shared" si="475"/>
        <v>12</v>
      </c>
      <c r="X1702" s="9">
        <f t="shared" si="476"/>
        <v>14</v>
      </c>
      <c r="Y1702" s="31" t="str">
        <f t="shared" si="477"/>
        <v/>
      </c>
      <c r="Z1702" s="134">
        <v>27.54</v>
      </c>
      <c r="AA1702" s="31">
        <f t="shared" si="478"/>
        <v>27.54</v>
      </c>
      <c r="AB1702" s="31" t="str">
        <f t="shared" si="479"/>
        <v>-</v>
      </c>
    </row>
    <row r="1703" spans="1:28" x14ac:dyDescent="0.3">
      <c r="A1703" s="133">
        <v>42806.625</v>
      </c>
      <c r="B1703" s="152">
        <f t="shared" si="480"/>
        <v>3</v>
      </c>
      <c r="C1703" s="152">
        <f t="shared" si="481"/>
        <v>12</v>
      </c>
      <c r="D1703" s="152">
        <f t="shared" si="482"/>
        <v>15</v>
      </c>
      <c r="E1703" s="38" t="str">
        <f t="shared" si="483"/>
        <v>W</v>
      </c>
      <c r="F1703" s="134">
        <v>26.66</v>
      </c>
      <c r="G1703" s="38" t="str">
        <f t="shared" si="484"/>
        <v>-</v>
      </c>
      <c r="H1703" s="38">
        <f t="shared" si="485"/>
        <v>26.66</v>
      </c>
      <c r="K1703" s="133">
        <v>43171.625</v>
      </c>
      <c r="L1703" s="9">
        <f t="shared" si="468"/>
        <v>3</v>
      </c>
      <c r="M1703" s="9">
        <f t="shared" si="469"/>
        <v>12</v>
      </c>
      <c r="N1703" s="9">
        <f t="shared" si="470"/>
        <v>15</v>
      </c>
      <c r="O1703" s="31" t="str">
        <f t="shared" si="471"/>
        <v/>
      </c>
      <c r="P1703" s="134">
        <v>30.78</v>
      </c>
      <c r="Q1703" s="31">
        <f t="shared" si="472"/>
        <v>30.78</v>
      </c>
      <c r="R1703" s="31" t="str">
        <f t="shared" si="473"/>
        <v>-</v>
      </c>
      <c r="U1703" s="133">
        <v>43536.625</v>
      </c>
      <c r="V1703" s="9">
        <f t="shared" si="474"/>
        <v>3</v>
      </c>
      <c r="W1703" s="9">
        <f t="shared" si="475"/>
        <v>12</v>
      </c>
      <c r="X1703" s="9">
        <f t="shared" si="476"/>
        <v>15</v>
      </c>
      <c r="Y1703" s="31" t="str">
        <f t="shared" si="477"/>
        <v/>
      </c>
      <c r="Z1703" s="134">
        <v>26.53</v>
      </c>
      <c r="AA1703" s="31">
        <f t="shared" si="478"/>
        <v>26.53</v>
      </c>
      <c r="AB1703" s="31" t="str">
        <f t="shared" si="479"/>
        <v>-</v>
      </c>
    </row>
    <row r="1704" spans="1:28" x14ac:dyDescent="0.3">
      <c r="A1704" s="133">
        <v>42806.666666666664</v>
      </c>
      <c r="B1704" s="152">
        <f t="shared" si="480"/>
        <v>3</v>
      </c>
      <c r="C1704" s="152">
        <f t="shared" si="481"/>
        <v>12</v>
      </c>
      <c r="D1704" s="152">
        <f t="shared" si="482"/>
        <v>16</v>
      </c>
      <c r="E1704" s="38" t="str">
        <f t="shared" si="483"/>
        <v>W</v>
      </c>
      <c r="F1704" s="134">
        <v>26.88</v>
      </c>
      <c r="G1704" s="38" t="str">
        <f t="shared" si="484"/>
        <v>-</v>
      </c>
      <c r="H1704" s="38">
        <f t="shared" si="485"/>
        <v>26.88</v>
      </c>
      <c r="K1704" s="133">
        <v>43171.666666666664</v>
      </c>
      <c r="L1704" s="9">
        <f t="shared" si="468"/>
        <v>3</v>
      </c>
      <c r="M1704" s="9">
        <f t="shared" si="469"/>
        <v>12</v>
      </c>
      <c r="N1704" s="9">
        <f t="shared" si="470"/>
        <v>16</v>
      </c>
      <c r="O1704" s="31" t="str">
        <f t="shared" si="471"/>
        <v/>
      </c>
      <c r="P1704" s="134">
        <v>30.02</v>
      </c>
      <c r="Q1704" s="31">
        <f t="shared" si="472"/>
        <v>30.02</v>
      </c>
      <c r="R1704" s="31" t="str">
        <f t="shared" si="473"/>
        <v>-</v>
      </c>
      <c r="U1704" s="133">
        <v>43536.666666666664</v>
      </c>
      <c r="V1704" s="9">
        <f t="shared" si="474"/>
        <v>3</v>
      </c>
      <c r="W1704" s="9">
        <f t="shared" si="475"/>
        <v>12</v>
      </c>
      <c r="X1704" s="9">
        <f t="shared" si="476"/>
        <v>16</v>
      </c>
      <c r="Y1704" s="31" t="str">
        <f t="shared" si="477"/>
        <v/>
      </c>
      <c r="Z1704" s="134">
        <v>26.32</v>
      </c>
      <c r="AA1704" s="31">
        <f t="shared" si="478"/>
        <v>26.32</v>
      </c>
      <c r="AB1704" s="31" t="str">
        <f t="shared" si="479"/>
        <v>-</v>
      </c>
    </row>
    <row r="1705" spans="1:28" x14ac:dyDescent="0.3">
      <c r="A1705" s="133">
        <v>42806.708333333336</v>
      </c>
      <c r="B1705" s="152">
        <f t="shared" si="480"/>
        <v>3</v>
      </c>
      <c r="C1705" s="152">
        <f t="shared" si="481"/>
        <v>12</v>
      </c>
      <c r="D1705" s="152">
        <f t="shared" si="482"/>
        <v>17</v>
      </c>
      <c r="E1705" s="38" t="str">
        <f t="shared" si="483"/>
        <v>W</v>
      </c>
      <c r="F1705" s="134">
        <v>29.25</v>
      </c>
      <c r="G1705" s="38" t="str">
        <f t="shared" si="484"/>
        <v>-</v>
      </c>
      <c r="H1705" s="38">
        <f t="shared" si="485"/>
        <v>29.25</v>
      </c>
      <c r="K1705" s="133">
        <v>43171.708333333336</v>
      </c>
      <c r="L1705" s="9">
        <f t="shared" si="468"/>
        <v>3</v>
      </c>
      <c r="M1705" s="9">
        <f t="shared" si="469"/>
        <v>12</v>
      </c>
      <c r="N1705" s="9">
        <f t="shared" si="470"/>
        <v>17</v>
      </c>
      <c r="O1705" s="31" t="str">
        <f t="shared" si="471"/>
        <v/>
      </c>
      <c r="P1705" s="134">
        <v>31.18</v>
      </c>
      <c r="Q1705" s="31" t="str">
        <f t="shared" si="472"/>
        <v>-</v>
      </c>
      <c r="R1705" s="31">
        <f t="shared" si="473"/>
        <v>31.18</v>
      </c>
      <c r="U1705" s="133">
        <v>43536.708333333336</v>
      </c>
      <c r="V1705" s="9">
        <f t="shared" si="474"/>
        <v>3</v>
      </c>
      <c r="W1705" s="9">
        <f t="shared" si="475"/>
        <v>12</v>
      </c>
      <c r="X1705" s="9">
        <f t="shared" si="476"/>
        <v>17</v>
      </c>
      <c r="Y1705" s="31" t="str">
        <f t="shared" si="477"/>
        <v/>
      </c>
      <c r="Z1705" s="134">
        <v>27.8</v>
      </c>
      <c r="AA1705" s="31" t="str">
        <f t="shared" si="478"/>
        <v>-</v>
      </c>
      <c r="AB1705" s="31">
        <f t="shared" si="479"/>
        <v>27.8</v>
      </c>
    </row>
    <row r="1706" spans="1:28" x14ac:dyDescent="0.3">
      <c r="A1706" s="133">
        <v>42806.75</v>
      </c>
      <c r="B1706" s="152">
        <f t="shared" si="480"/>
        <v>3</v>
      </c>
      <c r="C1706" s="152">
        <f t="shared" si="481"/>
        <v>12</v>
      </c>
      <c r="D1706" s="152">
        <f t="shared" si="482"/>
        <v>18</v>
      </c>
      <c r="E1706" s="38" t="str">
        <f t="shared" si="483"/>
        <v>W</v>
      </c>
      <c r="F1706" s="134">
        <v>31.08</v>
      </c>
      <c r="G1706" s="38" t="str">
        <f t="shared" si="484"/>
        <v>-</v>
      </c>
      <c r="H1706" s="38">
        <f t="shared" si="485"/>
        <v>31.08</v>
      </c>
      <c r="K1706" s="133">
        <v>43171.75</v>
      </c>
      <c r="L1706" s="9">
        <f t="shared" si="468"/>
        <v>3</v>
      </c>
      <c r="M1706" s="9">
        <f t="shared" si="469"/>
        <v>12</v>
      </c>
      <c r="N1706" s="9">
        <f t="shared" si="470"/>
        <v>18</v>
      </c>
      <c r="O1706" s="31" t="str">
        <f t="shared" si="471"/>
        <v/>
      </c>
      <c r="P1706" s="134">
        <v>36.479999999999997</v>
      </c>
      <c r="Q1706" s="31" t="str">
        <f t="shared" si="472"/>
        <v>-</v>
      </c>
      <c r="R1706" s="31">
        <f t="shared" si="473"/>
        <v>36.479999999999997</v>
      </c>
      <c r="U1706" s="133">
        <v>43536.75</v>
      </c>
      <c r="V1706" s="9">
        <f t="shared" si="474"/>
        <v>3</v>
      </c>
      <c r="W1706" s="9">
        <f t="shared" si="475"/>
        <v>12</v>
      </c>
      <c r="X1706" s="9">
        <f t="shared" si="476"/>
        <v>18</v>
      </c>
      <c r="Y1706" s="31" t="str">
        <f t="shared" si="477"/>
        <v/>
      </c>
      <c r="Z1706" s="134">
        <v>30.7</v>
      </c>
      <c r="AA1706" s="31" t="str">
        <f t="shared" si="478"/>
        <v>-</v>
      </c>
      <c r="AB1706" s="31">
        <f t="shared" si="479"/>
        <v>30.7</v>
      </c>
    </row>
    <row r="1707" spans="1:28" x14ac:dyDescent="0.3">
      <c r="A1707" s="133">
        <v>42806.791666666664</v>
      </c>
      <c r="B1707" s="152">
        <f t="shared" si="480"/>
        <v>3</v>
      </c>
      <c r="C1707" s="152">
        <f t="shared" si="481"/>
        <v>12</v>
      </c>
      <c r="D1707" s="152">
        <f t="shared" si="482"/>
        <v>19</v>
      </c>
      <c r="E1707" s="38" t="str">
        <f t="shared" si="483"/>
        <v>W</v>
      </c>
      <c r="F1707" s="134">
        <v>44.3</v>
      </c>
      <c r="G1707" s="38" t="str">
        <f t="shared" si="484"/>
        <v>-</v>
      </c>
      <c r="H1707" s="38">
        <f t="shared" si="485"/>
        <v>44.3</v>
      </c>
      <c r="K1707" s="133">
        <v>43171.791666666664</v>
      </c>
      <c r="L1707" s="9">
        <f t="shared" si="468"/>
        <v>3</v>
      </c>
      <c r="M1707" s="9">
        <f t="shared" si="469"/>
        <v>12</v>
      </c>
      <c r="N1707" s="9">
        <f t="shared" si="470"/>
        <v>19</v>
      </c>
      <c r="O1707" s="31" t="str">
        <f t="shared" si="471"/>
        <v/>
      </c>
      <c r="P1707" s="134">
        <v>47.39</v>
      </c>
      <c r="Q1707" s="31" t="str">
        <f t="shared" si="472"/>
        <v>-</v>
      </c>
      <c r="R1707" s="31">
        <f t="shared" si="473"/>
        <v>47.39</v>
      </c>
      <c r="U1707" s="133">
        <v>43536.791666666664</v>
      </c>
      <c r="V1707" s="9">
        <f t="shared" si="474"/>
        <v>3</v>
      </c>
      <c r="W1707" s="9">
        <f t="shared" si="475"/>
        <v>12</v>
      </c>
      <c r="X1707" s="9">
        <f t="shared" si="476"/>
        <v>19</v>
      </c>
      <c r="Y1707" s="31" t="str">
        <f t="shared" si="477"/>
        <v/>
      </c>
      <c r="Z1707" s="134">
        <v>39.35</v>
      </c>
      <c r="AA1707" s="31" t="str">
        <f t="shared" si="478"/>
        <v>-</v>
      </c>
      <c r="AB1707" s="31">
        <f t="shared" si="479"/>
        <v>39.35</v>
      </c>
    </row>
    <row r="1708" spans="1:28" x14ac:dyDescent="0.3">
      <c r="A1708" s="133">
        <v>42806.833333333336</v>
      </c>
      <c r="B1708" s="152">
        <f t="shared" si="480"/>
        <v>3</v>
      </c>
      <c r="C1708" s="152">
        <f t="shared" si="481"/>
        <v>12</v>
      </c>
      <c r="D1708" s="152">
        <f t="shared" si="482"/>
        <v>20</v>
      </c>
      <c r="E1708" s="38" t="str">
        <f t="shared" si="483"/>
        <v>W</v>
      </c>
      <c r="F1708" s="134">
        <v>44.39</v>
      </c>
      <c r="G1708" s="38" t="str">
        <f t="shared" si="484"/>
        <v>-</v>
      </c>
      <c r="H1708" s="38">
        <f t="shared" si="485"/>
        <v>44.39</v>
      </c>
      <c r="K1708" s="133">
        <v>43171.833333333336</v>
      </c>
      <c r="L1708" s="9">
        <f t="shared" si="468"/>
        <v>3</v>
      </c>
      <c r="M1708" s="9">
        <f t="shared" si="469"/>
        <v>12</v>
      </c>
      <c r="N1708" s="9">
        <f t="shared" si="470"/>
        <v>20</v>
      </c>
      <c r="O1708" s="31" t="str">
        <f t="shared" si="471"/>
        <v/>
      </c>
      <c r="P1708" s="134">
        <v>45.03</v>
      </c>
      <c r="Q1708" s="31" t="str">
        <f t="shared" si="472"/>
        <v>-</v>
      </c>
      <c r="R1708" s="31">
        <f t="shared" si="473"/>
        <v>45.03</v>
      </c>
      <c r="U1708" s="133">
        <v>43536.833333333336</v>
      </c>
      <c r="V1708" s="9">
        <f t="shared" si="474"/>
        <v>3</v>
      </c>
      <c r="W1708" s="9">
        <f t="shared" si="475"/>
        <v>12</v>
      </c>
      <c r="X1708" s="9">
        <f t="shared" si="476"/>
        <v>20</v>
      </c>
      <c r="Y1708" s="31" t="str">
        <f t="shared" si="477"/>
        <v/>
      </c>
      <c r="Z1708" s="134">
        <v>37.799999999999997</v>
      </c>
      <c r="AA1708" s="31" t="str">
        <f t="shared" si="478"/>
        <v>-</v>
      </c>
      <c r="AB1708" s="31">
        <f t="shared" si="479"/>
        <v>37.799999999999997</v>
      </c>
    </row>
    <row r="1709" spans="1:28" x14ac:dyDescent="0.3">
      <c r="A1709" s="133">
        <v>42806.875</v>
      </c>
      <c r="B1709" s="152">
        <f t="shared" si="480"/>
        <v>3</v>
      </c>
      <c r="C1709" s="152">
        <f t="shared" si="481"/>
        <v>12</v>
      </c>
      <c r="D1709" s="152">
        <f t="shared" si="482"/>
        <v>21</v>
      </c>
      <c r="E1709" s="38" t="str">
        <f t="shared" si="483"/>
        <v>W</v>
      </c>
      <c r="F1709" s="134">
        <v>36.880000000000003</v>
      </c>
      <c r="G1709" s="38" t="str">
        <f t="shared" si="484"/>
        <v>-</v>
      </c>
      <c r="H1709" s="38">
        <f t="shared" si="485"/>
        <v>36.880000000000003</v>
      </c>
      <c r="K1709" s="133">
        <v>43171.875</v>
      </c>
      <c r="L1709" s="9">
        <f t="shared" si="468"/>
        <v>3</v>
      </c>
      <c r="M1709" s="9">
        <f t="shared" si="469"/>
        <v>12</v>
      </c>
      <c r="N1709" s="9">
        <f t="shared" si="470"/>
        <v>21</v>
      </c>
      <c r="O1709" s="31" t="str">
        <f t="shared" si="471"/>
        <v/>
      </c>
      <c r="P1709" s="134">
        <v>37.909999999999997</v>
      </c>
      <c r="Q1709" s="31" t="str">
        <f t="shared" si="472"/>
        <v>-</v>
      </c>
      <c r="R1709" s="31">
        <f t="shared" si="473"/>
        <v>37.909999999999997</v>
      </c>
      <c r="U1709" s="133">
        <v>43536.875</v>
      </c>
      <c r="V1709" s="9">
        <f t="shared" si="474"/>
        <v>3</v>
      </c>
      <c r="W1709" s="9">
        <f t="shared" si="475"/>
        <v>12</v>
      </c>
      <c r="X1709" s="9">
        <f t="shared" si="476"/>
        <v>21</v>
      </c>
      <c r="Y1709" s="31" t="str">
        <f t="shared" si="477"/>
        <v/>
      </c>
      <c r="Z1709" s="134">
        <v>32.78</v>
      </c>
      <c r="AA1709" s="31" t="str">
        <f t="shared" si="478"/>
        <v>-</v>
      </c>
      <c r="AB1709" s="31">
        <f t="shared" si="479"/>
        <v>32.78</v>
      </c>
    </row>
    <row r="1710" spans="1:28" x14ac:dyDescent="0.3">
      <c r="A1710" s="133">
        <v>42806.916666666664</v>
      </c>
      <c r="B1710" s="152">
        <f t="shared" si="480"/>
        <v>3</v>
      </c>
      <c r="C1710" s="152">
        <f t="shared" si="481"/>
        <v>12</v>
      </c>
      <c r="D1710" s="152">
        <f t="shared" si="482"/>
        <v>22</v>
      </c>
      <c r="E1710" s="38" t="str">
        <f t="shared" si="483"/>
        <v>W</v>
      </c>
      <c r="F1710" s="134">
        <v>32.58</v>
      </c>
      <c r="G1710" s="38" t="str">
        <f t="shared" si="484"/>
        <v>-</v>
      </c>
      <c r="H1710" s="38">
        <f t="shared" si="485"/>
        <v>32.58</v>
      </c>
      <c r="K1710" s="133">
        <v>43171.916666666664</v>
      </c>
      <c r="L1710" s="9">
        <f t="shared" si="468"/>
        <v>3</v>
      </c>
      <c r="M1710" s="9">
        <f t="shared" si="469"/>
        <v>12</v>
      </c>
      <c r="N1710" s="9">
        <f t="shared" si="470"/>
        <v>22</v>
      </c>
      <c r="O1710" s="31" t="str">
        <f t="shared" si="471"/>
        <v/>
      </c>
      <c r="P1710" s="134">
        <v>31.67</v>
      </c>
      <c r="Q1710" s="31" t="str">
        <f t="shared" si="472"/>
        <v>-</v>
      </c>
      <c r="R1710" s="31">
        <f t="shared" si="473"/>
        <v>31.67</v>
      </c>
      <c r="U1710" s="133">
        <v>43536.916666666664</v>
      </c>
      <c r="V1710" s="9">
        <f t="shared" si="474"/>
        <v>3</v>
      </c>
      <c r="W1710" s="9">
        <f t="shared" si="475"/>
        <v>12</v>
      </c>
      <c r="X1710" s="9">
        <f t="shared" si="476"/>
        <v>22</v>
      </c>
      <c r="Y1710" s="31" t="str">
        <f t="shared" si="477"/>
        <v/>
      </c>
      <c r="Z1710" s="134">
        <v>28.75</v>
      </c>
      <c r="AA1710" s="31" t="str">
        <f t="shared" si="478"/>
        <v>-</v>
      </c>
      <c r="AB1710" s="31">
        <f t="shared" si="479"/>
        <v>28.75</v>
      </c>
    </row>
    <row r="1711" spans="1:28" x14ac:dyDescent="0.3">
      <c r="A1711" s="133">
        <v>42806.958333333336</v>
      </c>
      <c r="B1711" s="152">
        <f t="shared" si="480"/>
        <v>3</v>
      </c>
      <c r="C1711" s="152">
        <f t="shared" si="481"/>
        <v>12</v>
      </c>
      <c r="D1711" s="152">
        <f t="shared" si="482"/>
        <v>23</v>
      </c>
      <c r="E1711" s="38" t="str">
        <f t="shared" si="483"/>
        <v>W</v>
      </c>
      <c r="F1711" s="134">
        <v>30.27</v>
      </c>
      <c r="G1711" s="38" t="str">
        <f t="shared" si="484"/>
        <v>-</v>
      </c>
      <c r="H1711" s="38">
        <f t="shared" si="485"/>
        <v>30.27</v>
      </c>
      <c r="K1711" s="133">
        <v>43171.958333333336</v>
      </c>
      <c r="L1711" s="9">
        <f t="shared" si="468"/>
        <v>3</v>
      </c>
      <c r="M1711" s="9">
        <f t="shared" si="469"/>
        <v>12</v>
      </c>
      <c r="N1711" s="9">
        <f t="shared" si="470"/>
        <v>23</v>
      </c>
      <c r="O1711" s="31" t="str">
        <f t="shared" si="471"/>
        <v/>
      </c>
      <c r="P1711" s="134">
        <v>29.88</v>
      </c>
      <c r="Q1711" s="31" t="str">
        <f t="shared" si="472"/>
        <v>-</v>
      </c>
      <c r="R1711" s="31">
        <f t="shared" si="473"/>
        <v>29.88</v>
      </c>
      <c r="U1711" s="133">
        <v>43536.958333333336</v>
      </c>
      <c r="V1711" s="9">
        <f t="shared" si="474"/>
        <v>3</v>
      </c>
      <c r="W1711" s="9">
        <f t="shared" si="475"/>
        <v>12</v>
      </c>
      <c r="X1711" s="9">
        <f t="shared" si="476"/>
        <v>23</v>
      </c>
      <c r="Y1711" s="31" t="str">
        <f t="shared" si="477"/>
        <v/>
      </c>
      <c r="Z1711" s="134">
        <v>25.4</v>
      </c>
      <c r="AA1711" s="31" t="str">
        <f t="shared" si="478"/>
        <v>-</v>
      </c>
      <c r="AB1711" s="31">
        <f t="shared" si="479"/>
        <v>25.4</v>
      </c>
    </row>
    <row r="1712" spans="1:28" x14ac:dyDescent="0.3">
      <c r="A1712" s="133">
        <v>42807</v>
      </c>
      <c r="B1712" s="152">
        <f t="shared" si="480"/>
        <v>3</v>
      </c>
      <c r="C1712" s="152">
        <f t="shared" si="481"/>
        <v>13</v>
      </c>
      <c r="D1712" s="152">
        <f t="shared" si="482"/>
        <v>0</v>
      </c>
      <c r="E1712" s="38" t="str">
        <f t="shared" si="483"/>
        <v/>
      </c>
      <c r="F1712" s="134">
        <v>29.23</v>
      </c>
      <c r="G1712" s="38" t="str">
        <f t="shared" si="484"/>
        <v>-</v>
      </c>
      <c r="H1712" s="38">
        <f t="shared" si="485"/>
        <v>29.23</v>
      </c>
      <c r="K1712" s="133">
        <v>43172</v>
      </c>
      <c r="L1712" s="9">
        <f t="shared" si="468"/>
        <v>3</v>
      </c>
      <c r="M1712" s="9">
        <f t="shared" si="469"/>
        <v>13</v>
      </c>
      <c r="N1712" s="9">
        <f t="shared" si="470"/>
        <v>0</v>
      </c>
      <c r="O1712" s="31" t="str">
        <f t="shared" si="471"/>
        <v/>
      </c>
      <c r="P1712" s="134">
        <v>29.7</v>
      </c>
      <c r="Q1712" s="31" t="str">
        <f t="shared" si="472"/>
        <v>-</v>
      </c>
      <c r="R1712" s="31">
        <f t="shared" si="473"/>
        <v>29.7</v>
      </c>
      <c r="U1712" s="133">
        <v>43537</v>
      </c>
      <c r="V1712" s="9">
        <f t="shared" si="474"/>
        <v>3</v>
      </c>
      <c r="W1712" s="9">
        <f t="shared" si="475"/>
        <v>13</v>
      </c>
      <c r="X1712" s="9">
        <f t="shared" si="476"/>
        <v>0</v>
      </c>
      <c r="Y1712" s="31" t="str">
        <f t="shared" si="477"/>
        <v/>
      </c>
      <c r="Z1712" s="134">
        <v>23.87</v>
      </c>
      <c r="AA1712" s="31" t="str">
        <f t="shared" si="478"/>
        <v>-</v>
      </c>
      <c r="AB1712" s="31">
        <f t="shared" si="479"/>
        <v>23.87</v>
      </c>
    </row>
    <row r="1713" spans="1:28" x14ac:dyDescent="0.3">
      <c r="A1713" s="133">
        <v>42807.041666666664</v>
      </c>
      <c r="B1713" s="152">
        <f t="shared" si="480"/>
        <v>3</v>
      </c>
      <c r="C1713" s="152">
        <f t="shared" si="481"/>
        <v>13</v>
      </c>
      <c r="D1713" s="152">
        <f t="shared" si="482"/>
        <v>1</v>
      </c>
      <c r="E1713" s="38" t="str">
        <f t="shared" si="483"/>
        <v/>
      </c>
      <c r="F1713" s="134">
        <v>29.07</v>
      </c>
      <c r="G1713" s="38" t="str">
        <f t="shared" si="484"/>
        <v>-</v>
      </c>
      <c r="H1713" s="38">
        <f t="shared" si="485"/>
        <v>29.07</v>
      </c>
      <c r="K1713" s="133">
        <v>43172.041666666664</v>
      </c>
      <c r="L1713" s="9">
        <f t="shared" si="468"/>
        <v>3</v>
      </c>
      <c r="M1713" s="9">
        <f t="shared" si="469"/>
        <v>13</v>
      </c>
      <c r="N1713" s="9">
        <f t="shared" si="470"/>
        <v>1</v>
      </c>
      <c r="O1713" s="31" t="str">
        <f t="shared" si="471"/>
        <v/>
      </c>
      <c r="P1713" s="134">
        <v>28.33</v>
      </c>
      <c r="Q1713" s="31" t="str">
        <f t="shared" si="472"/>
        <v>-</v>
      </c>
      <c r="R1713" s="31">
        <f t="shared" si="473"/>
        <v>28.33</v>
      </c>
      <c r="U1713" s="133">
        <v>43537.041666666664</v>
      </c>
      <c r="V1713" s="9">
        <f t="shared" si="474"/>
        <v>3</v>
      </c>
      <c r="W1713" s="9">
        <f t="shared" si="475"/>
        <v>13</v>
      </c>
      <c r="X1713" s="9">
        <f t="shared" si="476"/>
        <v>1</v>
      </c>
      <c r="Y1713" s="31" t="str">
        <f t="shared" si="477"/>
        <v/>
      </c>
      <c r="Z1713" s="134">
        <v>23.57</v>
      </c>
      <c r="AA1713" s="31" t="str">
        <f t="shared" si="478"/>
        <v>-</v>
      </c>
      <c r="AB1713" s="31">
        <f t="shared" si="479"/>
        <v>23.57</v>
      </c>
    </row>
    <row r="1714" spans="1:28" x14ac:dyDescent="0.3">
      <c r="A1714" s="133">
        <v>42807.083333333336</v>
      </c>
      <c r="B1714" s="152">
        <f t="shared" si="480"/>
        <v>3</v>
      </c>
      <c r="C1714" s="152">
        <f t="shared" si="481"/>
        <v>13</v>
      </c>
      <c r="D1714" s="152">
        <f t="shared" si="482"/>
        <v>2</v>
      </c>
      <c r="E1714" s="38" t="str">
        <f t="shared" si="483"/>
        <v/>
      </c>
      <c r="F1714" s="134">
        <v>28.6</v>
      </c>
      <c r="G1714" s="38" t="str">
        <f t="shared" si="484"/>
        <v>-</v>
      </c>
      <c r="H1714" s="38">
        <f t="shared" si="485"/>
        <v>28.6</v>
      </c>
      <c r="K1714" s="133">
        <v>43172.083333333336</v>
      </c>
      <c r="L1714" s="9">
        <f t="shared" si="468"/>
        <v>3</v>
      </c>
      <c r="M1714" s="9">
        <f t="shared" si="469"/>
        <v>13</v>
      </c>
      <c r="N1714" s="9">
        <f t="shared" si="470"/>
        <v>2</v>
      </c>
      <c r="O1714" s="31" t="str">
        <f t="shared" si="471"/>
        <v/>
      </c>
      <c r="P1714" s="134">
        <v>28.13</v>
      </c>
      <c r="Q1714" s="31" t="str">
        <f t="shared" si="472"/>
        <v>-</v>
      </c>
      <c r="R1714" s="31">
        <f t="shared" si="473"/>
        <v>28.13</v>
      </c>
      <c r="U1714" s="133">
        <v>43537.083333333336</v>
      </c>
      <c r="V1714" s="9">
        <f t="shared" si="474"/>
        <v>3</v>
      </c>
      <c r="W1714" s="9">
        <f t="shared" si="475"/>
        <v>13</v>
      </c>
      <c r="X1714" s="9">
        <f t="shared" si="476"/>
        <v>2</v>
      </c>
      <c r="Y1714" s="31" t="str">
        <f t="shared" si="477"/>
        <v/>
      </c>
      <c r="Z1714" s="134">
        <v>23.12</v>
      </c>
      <c r="AA1714" s="31" t="str">
        <f t="shared" si="478"/>
        <v>-</v>
      </c>
      <c r="AB1714" s="31">
        <f t="shared" si="479"/>
        <v>23.12</v>
      </c>
    </row>
    <row r="1715" spans="1:28" x14ac:dyDescent="0.3">
      <c r="A1715" s="133">
        <v>42807.125</v>
      </c>
      <c r="B1715" s="152">
        <f t="shared" si="480"/>
        <v>3</v>
      </c>
      <c r="C1715" s="152">
        <f t="shared" si="481"/>
        <v>13</v>
      </c>
      <c r="D1715" s="152">
        <f t="shared" si="482"/>
        <v>3</v>
      </c>
      <c r="E1715" s="38" t="str">
        <f t="shared" si="483"/>
        <v/>
      </c>
      <c r="F1715" s="134">
        <v>29.06</v>
      </c>
      <c r="G1715" s="38" t="str">
        <f t="shared" si="484"/>
        <v>-</v>
      </c>
      <c r="H1715" s="38">
        <f t="shared" si="485"/>
        <v>29.06</v>
      </c>
      <c r="K1715" s="133">
        <v>43172.125</v>
      </c>
      <c r="L1715" s="9">
        <f t="shared" si="468"/>
        <v>3</v>
      </c>
      <c r="M1715" s="9">
        <f t="shared" si="469"/>
        <v>13</v>
      </c>
      <c r="N1715" s="9">
        <f t="shared" si="470"/>
        <v>3</v>
      </c>
      <c r="O1715" s="31" t="str">
        <f t="shared" si="471"/>
        <v/>
      </c>
      <c r="P1715" s="134">
        <v>28.39</v>
      </c>
      <c r="Q1715" s="31" t="str">
        <f t="shared" si="472"/>
        <v>-</v>
      </c>
      <c r="R1715" s="31">
        <f t="shared" si="473"/>
        <v>28.39</v>
      </c>
      <c r="U1715" s="133">
        <v>43537.125</v>
      </c>
      <c r="V1715" s="9">
        <f t="shared" si="474"/>
        <v>3</v>
      </c>
      <c r="W1715" s="9">
        <f t="shared" si="475"/>
        <v>13</v>
      </c>
      <c r="X1715" s="9">
        <f t="shared" si="476"/>
        <v>3</v>
      </c>
      <c r="Y1715" s="31" t="str">
        <f t="shared" si="477"/>
        <v/>
      </c>
      <c r="Z1715" s="134">
        <v>23.63</v>
      </c>
      <c r="AA1715" s="31" t="str">
        <f t="shared" si="478"/>
        <v>-</v>
      </c>
      <c r="AB1715" s="31">
        <f t="shared" si="479"/>
        <v>23.63</v>
      </c>
    </row>
    <row r="1716" spans="1:28" x14ac:dyDescent="0.3">
      <c r="A1716" s="133">
        <v>42807.166666666664</v>
      </c>
      <c r="B1716" s="152">
        <f t="shared" si="480"/>
        <v>3</v>
      </c>
      <c r="C1716" s="152">
        <f t="shared" si="481"/>
        <v>13</v>
      </c>
      <c r="D1716" s="152">
        <f t="shared" si="482"/>
        <v>4</v>
      </c>
      <c r="E1716" s="38" t="str">
        <f t="shared" si="483"/>
        <v/>
      </c>
      <c r="F1716" s="134">
        <v>31.54</v>
      </c>
      <c r="G1716" s="38" t="str">
        <f t="shared" si="484"/>
        <v>-</v>
      </c>
      <c r="H1716" s="38">
        <f t="shared" si="485"/>
        <v>31.54</v>
      </c>
      <c r="K1716" s="133">
        <v>43172.166666666664</v>
      </c>
      <c r="L1716" s="9">
        <f t="shared" si="468"/>
        <v>3</v>
      </c>
      <c r="M1716" s="9">
        <f t="shared" si="469"/>
        <v>13</v>
      </c>
      <c r="N1716" s="9">
        <f t="shared" si="470"/>
        <v>4</v>
      </c>
      <c r="O1716" s="31" t="str">
        <f t="shared" si="471"/>
        <v/>
      </c>
      <c r="P1716" s="134">
        <v>30.52</v>
      </c>
      <c r="Q1716" s="31" t="str">
        <f t="shared" si="472"/>
        <v>-</v>
      </c>
      <c r="R1716" s="31">
        <f t="shared" si="473"/>
        <v>30.52</v>
      </c>
      <c r="U1716" s="133">
        <v>43537.166666666664</v>
      </c>
      <c r="V1716" s="9">
        <f t="shared" si="474"/>
        <v>3</v>
      </c>
      <c r="W1716" s="9">
        <f t="shared" si="475"/>
        <v>13</v>
      </c>
      <c r="X1716" s="9">
        <f t="shared" si="476"/>
        <v>4</v>
      </c>
      <c r="Y1716" s="31" t="str">
        <f t="shared" si="477"/>
        <v/>
      </c>
      <c r="Z1716" s="134">
        <v>24.91</v>
      </c>
      <c r="AA1716" s="31" t="str">
        <f t="shared" si="478"/>
        <v>-</v>
      </c>
      <c r="AB1716" s="31">
        <f t="shared" si="479"/>
        <v>24.91</v>
      </c>
    </row>
    <row r="1717" spans="1:28" x14ac:dyDescent="0.3">
      <c r="A1717" s="133">
        <v>42807.208333333336</v>
      </c>
      <c r="B1717" s="152">
        <f t="shared" si="480"/>
        <v>3</v>
      </c>
      <c r="C1717" s="152">
        <f t="shared" si="481"/>
        <v>13</v>
      </c>
      <c r="D1717" s="152">
        <f t="shared" si="482"/>
        <v>5</v>
      </c>
      <c r="E1717" s="38" t="str">
        <f t="shared" si="483"/>
        <v/>
      </c>
      <c r="F1717" s="134">
        <v>39.49</v>
      </c>
      <c r="G1717" s="38" t="str">
        <f t="shared" si="484"/>
        <v>-</v>
      </c>
      <c r="H1717" s="38">
        <f t="shared" si="485"/>
        <v>39.49</v>
      </c>
      <c r="K1717" s="133">
        <v>43172.208333333336</v>
      </c>
      <c r="L1717" s="9">
        <f t="shared" si="468"/>
        <v>3</v>
      </c>
      <c r="M1717" s="9">
        <f t="shared" si="469"/>
        <v>13</v>
      </c>
      <c r="N1717" s="9">
        <f t="shared" si="470"/>
        <v>5</v>
      </c>
      <c r="O1717" s="31" t="str">
        <f t="shared" si="471"/>
        <v/>
      </c>
      <c r="P1717" s="134">
        <v>37.33</v>
      </c>
      <c r="Q1717" s="31" t="str">
        <f t="shared" si="472"/>
        <v>-</v>
      </c>
      <c r="R1717" s="31">
        <f t="shared" si="473"/>
        <v>37.33</v>
      </c>
      <c r="U1717" s="133">
        <v>43537.208333333336</v>
      </c>
      <c r="V1717" s="9">
        <f t="shared" si="474"/>
        <v>3</v>
      </c>
      <c r="W1717" s="9">
        <f t="shared" si="475"/>
        <v>13</v>
      </c>
      <c r="X1717" s="9">
        <f t="shared" si="476"/>
        <v>5</v>
      </c>
      <c r="Y1717" s="31" t="str">
        <f t="shared" si="477"/>
        <v/>
      </c>
      <c r="Z1717" s="134">
        <v>29.97</v>
      </c>
      <c r="AA1717" s="31" t="str">
        <f t="shared" si="478"/>
        <v>-</v>
      </c>
      <c r="AB1717" s="31">
        <f t="shared" si="479"/>
        <v>29.97</v>
      </c>
    </row>
    <row r="1718" spans="1:28" x14ac:dyDescent="0.3">
      <c r="A1718" s="133">
        <v>42807.25</v>
      </c>
      <c r="B1718" s="152">
        <f t="shared" si="480"/>
        <v>3</v>
      </c>
      <c r="C1718" s="152">
        <f t="shared" si="481"/>
        <v>13</v>
      </c>
      <c r="D1718" s="152">
        <f t="shared" si="482"/>
        <v>6</v>
      </c>
      <c r="E1718" s="38" t="str">
        <f t="shared" si="483"/>
        <v/>
      </c>
      <c r="F1718" s="134">
        <v>56.07</v>
      </c>
      <c r="G1718" s="38" t="str">
        <f t="shared" si="484"/>
        <v>-</v>
      </c>
      <c r="H1718" s="38">
        <f t="shared" si="485"/>
        <v>56.07</v>
      </c>
      <c r="K1718" s="133">
        <v>43172.25</v>
      </c>
      <c r="L1718" s="9">
        <f t="shared" si="468"/>
        <v>3</v>
      </c>
      <c r="M1718" s="9">
        <f t="shared" si="469"/>
        <v>13</v>
      </c>
      <c r="N1718" s="9">
        <f t="shared" si="470"/>
        <v>6</v>
      </c>
      <c r="O1718" s="31" t="str">
        <f t="shared" si="471"/>
        <v/>
      </c>
      <c r="P1718" s="134">
        <v>63.71</v>
      </c>
      <c r="Q1718" s="31" t="str">
        <f t="shared" si="472"/>
        <v>-</v>
      </c>
      <c r="R1718" s="31">
        <f t="shared" si="473"/>
        <v>63.71</v>
      </c>
      <c r="U1718" s="133">
        <v>43537.25</v>
      </c>
      <c r="V1718" s="9">
        <f t="shared" si="474"/>
        <v>3</v>
      </c>
      <c r="W1718" s="9">
        <f t="shared" si="475"/>
        <v>13</v>
      </c>
      <c r="X1718" s="9">
        <f t="shared" si="476"/>
        <v>6</v>
      </c>
      <c r="Y1718" s="31" t="str">
        <f t="shared" si="477"/>
        <v/>
      </c>
      <c r="Z1718" s="134">
        <v>41.15</v>
      </c>
      <c r="AA1718" s="31" t="str">
        <f t="shared" si="478"/>
        <v>-</v>
      </c>
      <c r="AB1718" s="31">
        <f t="shared" si="479"/>
        <v>41.15</v>
      </c>
    </row>
    <row r="1719" spans="1:28" x14ac:dyDescent="0.3">
      <c r="A1719" s="133">
        <v>42807.291666666664</v>
      </c>
      <c r="B1719" s="152">
        <f t="shared" si="480"/>
        <v>3</v>
      </c>
      <c r="C1719" s="152">
        <f t="shared" si="481"/>
        <v>13</v>
      </c>
      <c r="D1719" s="152">
        <f t="shared" si="482"/>
        <v>7</v>
      </c>
      <c r="E1719" s="38" t="str">
        <f t="shared" si="483"/>
        <v/>
      </c>
      <c r="F1719" s="134">
        <v>69.989999999999995</v>
      </c>
      <c r="G1719" s="38" t="str">
        <f t="shared" si="484"/>
        <v>-</v>
      </c>
      <c r="H1719" s="38">
        <f t="shared" si="485"/>
        <v>69.989999999999995</v>
      </c>
      <c r="K1719" s="133">
        <v>43172.291666666664</v>
      </c>
      <c r="L1719" s="9">
        <f t="shared" si="468"/>
        <v>3</v>
      </c>
      <c r="M1719" s="9">
        <f t="shared" si="469"/>
        <v>13</v>
      </c>
      <c r="N1719" s="9">
        <f t="shared" si="470"/>
        <v>7</v>
      </c>
      <c r="O1719" s="31" t="str">
        <f t="shared" si="471"/>
        <v/>
      </c>
      <c r="P1719" s="134">
        <v>82.42</v>
      </c>
      <c r="Q1719" s="31" t="str">
        <f t="shared" si="472"/>
        <v>-</v>
      </c>
      <c r="R1719" s="31">
        <f t="shared" si="473"/>
        <v>82.42</v>
      </c>
      <c r="U1719" s="133">
        <v>43537.291666666664</v>
      </c>
      <c r="V1719" s="9">
        <f t="shared" si="474"/>
        <v>3</v>
      </c>
      <c r="W1719" s="9">
        <f t="shared" si="475"/>
        <v>13</v>
      </c>
      <c r="X1719" s="9">
        <f t="shared" si="476"/>
        <v>7</v>
      </c>
      <c r="Y1719" s="31" t="str">
        <f t="shared" si="477"/>
        <v/>
      </c>
      <c r="Z1719" s="134">
        <v>49.88</v>
      </c>
      <c r="AA1719" s="31" t="str">
        <f t="shared" si="478"/>
        <v>-</v>
      </c>
      <c r="AB1719" s="31">
        <f t="shared" si="479"/>
        <v>49.88</v>
      </c>
    </row>
    <row r="1720" spans="1:28" x14ac:dyDescent="0.3">
      <c r="A1720" s="133">
        <v>42807.333333333336</v>
      </c>
      <c r="B1720" s="152">
        <f t="shared" si="480"/>
        <v>3</v>
      </c>
      <c r="C1720" s="152">
        <f t="shared" si="481"/>
        <v>13</v>
      </c>
      <c r="D1720" s="152">
        <f t="shared" si="482"/>
        <v>8</v>
      </c>
      <c r="E1720" s="38" t="str">
        <f t="shared" si="483"/>
        <v/>
      </c>
      <c r="F1720" s="134">
        <v>51.14</v>
      </c>
      <c r="G1720" s="38">
        <f t="shared" si="484"/>
        <v>51.14</v>
      </c>
      <c r="H1720" s="38" t="str">
        <f t="shared" si="485"/>
        <v>-</v>
      </c>
      <c r="K1720" s="133">
        <v>43172.333333333336</v>
      </c>
      <c r="L1720" s="9">
        <f t="shared" si="468"/>
        <v>3</v>
      </c>
      <c r="M1720" s="9">
        <f t="shared" si="469"/>
        <v>13</v>
      </c>
      <c r="N1720" s="9">
        <f t="shared" si="470"/>
        <v>8</v>
      </c>
      <c r="O1720" s="31" t="str">
        <f t="shared" si="471"/>
        <v/>
      </c>
      <c r="P1720" s="134">
        <v>57.23</v>
      </c>
      <c r="Q1720" s="31">
        <f t="shared" si="472"/>
        <v>57.23</v>
      </c>
      <c r="R1720" s="31" t="str">
        <f t="shared" si="473"/>
        <v>-</v>
      </c>
      <c r="U1720" s="133">
        <v>43537.333333333336</v>
      </c>
      <c r="V1720" s="9">
        <f t="shared" si="474"/>
        <v>3</v>
      </c>
      <c r="W1720" s="9">
        <f t="shared" si="475"/>
        <v>13</v>
      </c>
      <c r="X1720" s="9">
        <f t="shared" si="476"/>
        <v>8</v>
      </c>
      <c r="Y1720" s="31" t="str">
        <f t="shared" si="477"/>
        <v/>
      </c>
      <c r="Z1720" s="134">
        <v>34.89</v>
      </c>
      <c r="AA1720" s="31">
        <f t="shared" si="478"/>
        <v>34.89</v>
      </c>
      <c r="AB1720" s="31" t="str">
        <f t="shared" si="479"/>
        <v>-</v>
      </c>
    </row>
    <row r="1721" spans="1:28" x14ac:dyDescent="0.3">
      <c r="A1721" s="133">
        <v>42807.375</v>
      </c>
      <c r="B1721" s="152">
        <f t="shared" si="480"/>
        <v>3</v>
      </c>
      <c r="C1721" s="152">
        <f t="shared" si="481"/>
        <v>13</v>
      </c>
      <c r="D1721" s="152">
        <f t="shared" si="482"/>
        <v>9</v>
      </c>
      <c r="E1721" s="38" t="str">
        <f t="shared" si="483"/>
        <v/>
      </c>
      <c r="F1721" s="134">
        <v>46.52</v>
      </c>
      <c r="G1721" s="38">
        <f t="shared" si="484"/>
        <v>46.52</v>
      </c>
      <c r="H1721" s="38" t="str">
        <f t="shared" si="485"/>
        <v>-</v>
      </c>
      <c r="K1721" s="133">
        <v>43172.375</v>
      </c>
      <c r="L1721" s="9">
        <f t="shared" si="468"/>
        <v>3</v>
      </c>
      <c r="M1721" s="9">
        <f t="shared" si="469"/>
        <v>13</v>
      </c>
      <c r="N1721" s="9">
        <f t="shared" si="470"/>
        <v>9</v>
      </c>
      <c r="O1721" s="31" t="str">
        <f t="shared" si="471"/>
        <v/>
      </c>
      <c r="P1721" s="134">
        <v>47.26</v>
      </c>
      <c r="Q1721" s="31">
        <f t="shared" si="472"/>
        <v>47.26</v>
      </c>
      <c r="R1721" s="31" t="str">
        <f t="shared" si="473"/>
        <v>-</v>
      </c>
      <c r="U1721" s="133">
        <v>43537.375</v>
      </c>
      <c r="V1721" s="9">
        <f t="shared" si="474"/>
        <v>3</v>
      </c>
      <c r="W1721" s="9">
        <f t="shared" si="475"/>
        <v>13</v>
      </c>
      <c r="X1721" s="9">
        <f t="shared" si="476"/>
        <v>9</v>
      </c>
      <c r="Y1721" s="31" t="str">
        <f t="shared" si="477"/>
        <v/>
      </c>
      <c r="Z1721" s="134">
        <v>33.24</v>
      </c>
      <c r="AA1721" s="31">
        <f t="shared" si="478"/>
        <v>33.24</v>
      </c>
      <c r="AB1721" s="31" t="str">
        <f t="shared" si="479"/>
        <v>-</v>
      </c>
    </row>
    <row r="1722" spans="1:28" x14ac:dyDescent="0.3">
      <c r="A1722" s="133">
        <v>42807.416666666664</v>
      </c>
      <c r="B1722" s="152">
        <f t="shared" si="480"/>
        <v>3</v>
      </c>
      <c r="C1722" s="152">
        <f t="shared" si="481"/>
        <v>13</v>
      </c>
      <c r="D1722" s="152">
        <f t="shared" si="482"/>
        <v>10</v>
      </c>
      <c r="E1722" s="38" t="str">
        <f t="shared" si="483"/>
        <v/>
      </c>
      <c r="F1722" s="134">
        <v>44.51</v>
      </c>
      <c r="G1722" s="38">
        <f t="shared" si="484"/>
        <v>44.51</v>
      </c>
      <c r="H1722" s="38" t="str">
        <f t="shared" si="485"/>
        <v>-</v>
      </c>
      <c r="K1722" s="133">
        <v>43172.416666666664</v>
      </c>
      <c r="L1722" s="9">
        <f t="shared" si="468"/>
        <v>3</v>
      </c>
      <c r="M1722" s="9">
        <f t="shared" si="469"/>
        <v>13</v>
      </c>
      <c r="N1722" s="9">
        <f t="shared" si="470"/>
        <v>10</v>
      </c>
      <c r="O1722" s="31" t="str">
        <f t="shared" si="471"/>
        <v/>
      </c>
      <c r="P1722" s="134">
        <v>42.18</v>
      </c>
      <c r="Q1722" s="31">
        <f t="shared" si="472"/>
        <v>42.18</v>
      </c>
      <c r="R1722" s="31" t="str">
        <f t="shared" si="473"/>
        <v>-</v>
      </c>
      <c r="U1722" s="133">
        <v>43537.416666666664</v>
      </c>
      <c r="V1722" s="9">
        <f t="shared" si="474"/>
        <v>3</v>
      </c>
      <c r="W1722" s="9">
        <f t="shared" si="475"/>
        <v>13</v>
      </c>
      <c r="X1722" s="9">
        <f t="shared" si="476"/>
        <v>10</v>
      </c>
      <c r="Y1722" s="31" t="str">
        <f t="shared" si="477"/>
        <v/>
      </c>
      <c r="Z1722" s="134">
        <v>31.96</v>
      </c>
      <c r="AA1722" s="31">
        <f t="shared" si="478"/>
        <v>31.96</v>
      </c>
      <c r="AB1722" s="31" t="str">
        <f t="shared" si="479"/>
        <v>-</v>
      </c>
    </row>
    <row r="1723" spans="1:28" x14ac:dyDescent="0.3">
      <c r="A1723" s="133">
        <v>42807.458333333336</v>
      </c>
      <c r="B1723" s="152">
        <f t="shared" si="480"/>
        <v>3</v>
      </c>
      <c r="C1723" s="152">
        <f t="shared" si="481"/>
        <v>13</v>
      </c>
      <c r="D1723" s="152">
        <f t="shared" si="482"/>
        <v>11</v>
      </c>
      <c r="E1723" s="38" t="str">
        <f t="shared" si="483"/>
        <v/>
      </c>
      <c r="F1723" s="134">
        <v>42.86</v>
      </c>
      <c r="G1723" s="38">
        <f t="shared" si="484"/>
        <v>42.86</v>
      </c>
      <c r="H1723" s="38" t="str">
        <f t="shared" si="485"/>
        <v>-</v>
      </c>
      <c r="K1723" s="133">
        <v>43172.458333333336</v>
      </c>
      <c r="L1723" s="9">
        <f t="shared" si="468"/>
        <v>3</v>
      </c>
      <c r="M1723" s="9">
        <f t="shared" si="469"/>
        <v>13</v>
      </c>
      <c r="N1723" s="9">
        <f t="shared" si="470"/>
        <v>11</v>
      </c>
      <c r="O1723" s="31" t="str">
        <f t="shared" si="471"/>
        <v/>
      </c>
      <c r="P1723" s="134">
        <v>39.229999999999997</v>
      </c>
      <c r="Q1723" s="31">
        <f t="shared" si="472"/>
        <v>39.229999999999997</v>
      </c>
      <c r="R1723" s="31" t="str">
        <f t="shared" si="473"/>
        <v>-</v>
      </c>
      <c r="U1723" s="133">
        <v>43537.458333333336</v>
      </c>
      <c r="V1723" s="9">
        <f t="shared" si="474"/>
        <v>3</v>
      </c>
      <c r="W1723" s="9">
        <f t="shared" si="475"/>
        <v>13</v>
      </c>
      <c r="X1723" s="9">
        <f t="shared" si="476"/>
        <v>11</v>
      </c>
      <c r="Y1723" s="31" t="str">
        <f t="shared" si="477"/>
        <v/>
      </c>
      <c r="Z1723" s="134">
        <v>28.27</v>
      </c>
      <c r="AA1723" s="31">
        <f t="shared" si="478"/>
        <v>28.27</v>
      </c>
      <c r="AB1723" s="31" t="str">
        <f t="shared" si="479"/>
        <v>-</v>
      </c>
    </row>
    <row r="1724" spans="1:28" x14ac:dyDescent="0.3">
      <c r="A1724" s="133">
        <v>42807.5</v>
      </c>
      <c r="B1724" s="152">
        <f t="shared" si="480"/>
        <v>3</v>
      </c>
      <c r="C1724" s="152">
        <f t="shared" si="481"/>
        <v>13</v>
      </c>
      <c r="D1724" s="152">
        <f t="shared" si="482"/>
        <v>12</v>
      </c>
      <c r="E1724" s="38" t="str">
        <f t="shared" si="483"/>
        <v/>
      </c>
      <c r="F1724" s="134">
        <v>39.58</v>
      </c>
      <c r="G1724" s="38">
        <f t="shared" si="484"/>
        <v>39.58</v>
      </c>
      <c r="H1724" s="38" t="str">
        <f t="shared" si="485"/>
        <v>-</v>
      </c>
      <c r="K1724" s="133">
        <v>43172.5</v>
      </c>
      <c r="L1724" s="9">
        <f t="shared" si="468"/>
        <v>3</v>
      </c>
      <c r="M1724" s="9">
        <f t="shared" si="469"/>
        <v>13</v>
      </c>
      <c r="N1724" s="9">
        <f t="shared" si="470"/>
        <v>12</v>
      </c>
      <c r="O1724" s="31" t="str">
        <f t="shared" si="471"/>
        <v/>
      </c>
      <c r="P1724" s="134">
        <v>37.06</v>
      </c>
      <c r="Q1724" s="31">
        <f t="shared" si="472"/>
        <v>37.06</v>
      </c>
      <c r="R1724" s="31" t="str">
        <f t="shared" si="473"/>
        <v>-</v>
      </c>
      <c r="U1724" s="133">
        <v>43537.5</v>
      </c>
      <c r="V1724" s="9">
        <f t="shared" si="474"/>
        <v>3</v>
      </c>
      <c r="W1724" s="9">
        <f t="shared" si="475"/>
        <v>13</v>
      </c>
      <c r="X1724" s="9">
        <f t="shared" si="476"/>
        <v>12</v>
      </c>
      <c r="Y1724" s="31" t="str">
        <f t="shared" si="477"/>
        <v/>
      </c>
      <c r="Z1724" s="134">
        <v>27.03</v>
      </c>
      <c r="AA1724" s="31">
        <f t="shared" si="478"/>
        <v>27.03</v>
      </c>
      <c r="AB1724" s="31" t="str">
        <f t="shared" si="479"/>
        <v>-</v>
      </c>
    </row>
    <row r="1725" spans="1:28" x14ac:dyDescent="0.3">
      <c r="A1725" s="133">
        <v>42807.541666666664</v>
      </c>
      <c r="B1725" s="152">
        <f t="shared" si="480"/>
        <v>3</v>
      </c>
      <c r="C1725" s="152">
        <f t="shared" si="481"/>
        <v>13</v>
      </c>
      <c r="D1725" s="152">
        <f t="shared" si="482"/>
        <v>13</v>
      </c>
      <c r="E1725" s="38" t="str">
        <f t="shared" si="483"/>
        <v/>
      </c>
      <c r="F1725" s="134">
        <v>37.56</v>
      </c>
      <c r="G1725" s="38">
        <f t="shared" si="484"/>
        <v>37.56</v>
      </c>
      <c r="H1725" s="38" t="str">
        <f t="shared" si="485"/>
        <v>-</v>
      </c>
      <c r="K1725" s="133">
        <v>43172.541666666664</v>
      </c>
      <c r="L1725" s="9">
        <f t="shared" si="468"/>
        <v>3</v>
      </c>
      <c r="M1725" s="9">
        <f t="shared" si="469"/>
        <v>13</v>
      </c>
      <c r="N1725" s="9">
        <f t="shared" si="470"/>
        <v>13</v>
      </c>
      <c r="O1725" s="31" t="str">
        <f t="shared" si="471"/>
        <v/>
      </c>
      <c r="P1725" s="134">
        <v>34.97</v>
      </c>
      <c r="Q1725" s="31">
        <f t="shared" si="472"/>
        <v>34.97</v>
      </c>
      <c r="R1725" s="31" t="str">
        <f t="shared" si="473"/>
        <v>-</v>
      </c>
      <c r="U1725" s="133">
        <v>43537.541666666664</v>
      </c>
      <c r="V1725" s="9">
        <f t="shared" si="474"/>
        <v>3</v>
      </c>
      <c r="W1725" s="9">
        <f t="shared" si="475"/>
        <v>13</v>
      </c>
      <c r="X1725" s="9">
        <f t="shared" si="476"/>
        <v>13</v>
      </c>
      <c r="Y1725" s="31" t="str">
        <f t="shared" si="477"/>
        <v/>
      </c>
      <c r="Z1725" s="134">
        <v>25.89</v>
      </c>
      <c r="AA1725" s="31">
        <f t="shared" si="478"/>
        <v>25.89</v>
      </c>
      <c r="AB1725" s="31" t="str">
        <f t="shared" si="479"/>
        <v>-</v>
      </c>
    </row>
    <row r="1726" spans="1:28" x14ac:dyDescent="0.3">
      <c r="A1726" s="133">
        <v>42807.583333333336</v>
      </c>
      <c r="B1726" s="152">
        <f t="shared" si="480"/>
        <v>3</v>
      </c>
      <c r="C1726" s="152">
        <f t="shared" si="481"/>
        <v>13</v>
      </c>
      <c r="D1726" s="152">
        <f t="shared" si="482"/>
        <v>14</v>
      </c>
      <c r="E1726" s="38" t="str">
        <f t="shared" si="483"/>
        <v/>
      </c>
      <c r="F1726" s="134">
        <v>34.92</v>
      </c>
      <c r="G1726" s="38">
        <f t="shared" si="484"/>
        <v>34.92</v>
      </c>
      <c r="H1726" s="38" t="str">
        <f t="shared" si="485"/>
        <v>-</v>
      </c>
      <c r="K1726" s="133">
        <v>43172.583333333336</v>
      </c>
      <c r="L1726" s="9">
        <f t="shared" si="468"/>
        <v>3</v>
      </c>
      <c r="M1726" s="9">
        <f t="shared" si="469"/>
        <v>13</v>
      </c>
      <c r="N1726" s="9">
        <f t="shared" si="470"/>
        <v>14</v>
      </c>
      <c r="O1726" s="31" t="str">
        <f t="shared" si="471"/>
        <v/>
      </c>
      <c r="P1726" s="134">
        <v>32.869999999999997</v>
      </c>
      <c r="Q1726" s="31">
        <f t="shared" si="472"/>
        <v>32.869999999999997</v>
      </c>
      <c r="R1726" s="31" t="str">
        <f t="shared" si="473"/>
        <v>-</v>
      </c>
      <c r="U1726" s="133">
        <v>43537.583333333336</v>
      </c>
      <c r="V1726" s="9">
        <f t="shared" si="474"/>
        <v>3</v>
      </c>
      <c r="W1726" s="9">
        <f t="shared" si="475"/>
        <v>13</v>
      </c>
      <c r="X1726" s="9">
        <f t="shared" si="476"/>
        <v>14</v>
      </c>
      <c r="Y1726" s="31" t="str">
        <f t="shared" si="477"/>
        <v/>
      </c>
      <c r="Z1726" s="134">
        <v>25.22</v>
      </c>
      <c r="AA1726" s="31">
        <f t="shared" si="478"/>
        <v>25.22</v>
      </c>
      <c r="AB1726" s="31" t="str">
        <f t="shared" si="479"/>
        <v>-</v>
      </c>
    </row>
    <row r="1727" spans="1:28" x14ac:dyDescent="0.3">
      <c r="A1727" s="133">
        <v>42807.625</v>
      </c>
      <c r="B1727" s="152">
        <f t="shared" si="480"/>
        <v>3</v>
      </c>
      <c r="C1727" s="152">
        <f t="shared" si="481"/>
        <v>13</v>
      </c>
      <c r="D1727" s="152">
        <f t="shared" si="482"/>
        <v>15</v>
      </c>
      <c r="E1727" s="38" t="str">
        <f t="shared" si="483"/>
        <v/>
      </c>
      <c r="F1727" s="134">
        <v>32.72</v>
      </c>
      <c r="G1727" s="38">
        <f t="shared" si="484"/>
        <v>32.72</v>
      </c>
      <c r="H1727" s="38" t="str">
        <f t="shared" si="485"/>
        <v>-</v>
      </c>
      <c r="K1727" s="133">
        <v>43172.625</v>
      </c>
      <c r="L1727" s="9">
        <f t="shared" si="468"/>
        <v>3</v>
      </c>
      <c r="M1727" s="9">
        <f t="shared" si="469"/>
        <v>13</v>
      </c>
      <c r="N1727" s="9">
        <f t="shared" si="470"/>
        <v>15</v>
      </c>
      <c r="O1727" s="31" t="str">
        <f t="shared" si="471"/>
        <v/>
      </c>
      <c r="P1727" s="134">
        <v>32.04</v>
      </c>
      <c r="Q1727" s="31">
        <f t="shared" si="472"/>
        <v>32.04</v>
      </c>
      <c r="R1727" s="31" t="str">
        <f t="shared" si="473"/>
        <v>-</v>
      </c>
      <c r="U1727" s="133">
        <v>43537.625</v>
      </c>
      <c r="V1727" s="9">
        <f t="shared" si="474"/>
        <v>3</v>
      </c>
      <c r="W1727" s="9">
        <f t="shared" si="475"/>
        <v>13</v>
      </c>
      <c r="X1727" s="9">
        <f t="shared" si="476"/>
        <v>15</v>
      </c>
      <c r="Y1727" s="31" t="str">
        <f t="shared" si="477"/>
        <v/>
      </c>
      <c r="Z1727" s="134">
        <v>24.46</v>
      </c>
      <c r="AA1727" s="31">
        <f t="shared" si="478"/>
        <v>24.46</v>
      </c>
      <c r="AB1727" s="31" t="str">
        <f t="shared" si="479"/>
        <v>-</v>
      </c>
    </row>
    <row r="1728" spans="1:28" x14ac:dyDescent="0.3">
      <c r="A1728" s="133">
        <v>42807.666666666664</v>
      </c>
      <c r="B1728" s="152">
        <f t="shared" si="480"/>
        <v>3</v>
      </c>
      <c r="C1728" s="152">
        <f t="shared" si="481"/>
        <v>13</v>
      </c>
      <c r="D1728" s="152">
        <f t="shared" si="482"/>
        <v>16</v>
      </c>
      <c r="E1728" s="38" t="str">
        <f t="shared" si="483"/>
        <v/>
      </c>
      <c r="F1728" s="134">
        <v>32.869999999999997</v>
      </c>
      <c r="G1728" s="38">
        <f t="shared" si="484"/>
        <v>32.869999999999997</v>
      </c>
      <c r="H1728" s="38" t="str">
        <f t="shared" si="485"/>
        <v>-</v>
      </c>
      <c r="K1728" s="133">
        <v>43172.666666666664</v>
      </c>
      <c r="L1728" s="9">
        <f t="shared" si="468"/>
        <v>3</v>
      </c>
      <c r="M1728" s="9">
        <f t="shared" si="469"/>
        <v>13</v>
      </c>
      <c r="N1728" s="9">
        <f t="shared" si="470"/>
        <v>16</v>
      </c>
      <c r="O1728" s="31" t="str">
        <f t="shared" si="471"/>
        <v/>
      </c>
      <c r="P1728" s="134">
        <v>32.159999999999997</v>
      </c>
      <c r="Q1728" s="31">
        <f t="shared" si="472"/>
        <v>32.159999999999997</v>
      </c>
      <c r="R1728" s="31" t="str">
        <f t="shared" si="473"/>
        <v>-</v>
      </c>
      <c r="U1728" s="133">
        <v>43537.666666666664</v>
      </c>
      <c r="V1728" s="9">
        <f t="shared" si="474"/>
        <v>3</v>
      </c>
      <c r="W1728" s="9">
        <f t="shared" si="475"/>
        <v>13</v>
      </c>
      <c r="X1728" s="9">
        <f t="shared" si="476"/>
        <v>16</v>
      </c>
      <c r="Y1728" s="31" t="str">
        <f t="shared" si="477"/>
        <v/>
      </c>
      <c r="Z1728" s="134">
        <v>24.46</v>
      </c>
      <c r="AA1728" s="31">
        <f t="shared" si="478"/>
        <v>24.46</v>
      </c>
      <c r="AB1728" s="31" t="str">
        <f t="shared" si="479"/>
        <v>-</v>
      </c>
    </row>
    <row r="1729" spans="1:28" x14ac:dyDescent="0.3">
      <c r="A1729" s="133">
        <v>42807.708333333336</v>
      </c>
      <c r="B1729" s="152">
        <f t="shared" si="480"/>
        <v>3</v>
      </c>
      <c r="C1729" s="152">
        <f t="shared" si="481"/>
        <v>13</v>
      </c>
      <c r="D1729" s="152">
        <f t="shared" si="482"/>
        <v>17</v>
      </c>
      <c r="E1729" s="38" t="str">
        <f t="shared" si="483"/>
        <v/>
      </c>
      <c r="F1729" s="134">
        <v>33.409999999999997</v>
      </c>
      <c r="G1729" s="38" t="str">
        <f t="shared" si="484"/>
        <v>-</v>
      </c>
      <c r="H1729" s="38">
        <f t="shared" si="485"/>
        <v>33.409999999999997</v>
      </c>
      <c r="K1729" s="133">
        <v>43172.708333333336</v>
      </c>
      <c r="L1729" s="9">
        <f t="shared" si="468"/>
        <v>3</v>
      </c>
      <c r="M1729" s="9">
        <f t="shared" si="469"/>
        <v>13</v>
      </c>
      <c r="N1729" s="9">
        <f t="shared" si="470"/>
        <v>17</v>
      </c>
      <c r="O1729" s="31" t="str">
        <f t="shared" si="471"/>
        <v/>
      </c>
      <c r="P1729" s="134">
        <v>34.14</v>
      </c>
      <c r="Q1729" s="31" t="str">
        <f t="shared" si="472"/>
        <v>-</v>
      </c>
      <c r="R1729" s="31">
        <f t="shared" si="473"/>
        <v>34.14</v>
      </c>
      <c r="U1729" s="133">
        <v>43537.708333333336</v>
      </c>
      <c r="V1729" s="9">
        <f t="shared" si="474"/>
        <v>3</v>
      </c>
      <c r="W1729" s="9">
        <f t="shared" si="475"/>
        <v>13</v>
      </c>
      <c r="X1729" s="9">
        <f t="shared" si="476"/>
        <v>17</v>
      </c>
      <c r="Y1729" s="31" t="str">
        <f t="shared" si="477"/>
        <v/>
      </c>
      <c r="Z1729" s="134">
        <v>24.92</v>
      </c>
      <c r="AA1729" s="31" t="str">
        <f t="shared" si="478"/>
        <v>-</v>
      </c>
      <c r="AB1729" s="31">
        <f t="shared" si="479"/>
        <v>24.92</v>
      </c>
    </row>
    <row r="1730" spans="1:28" x14ac:dyDescent="0.3">
      <c r="A1730" s="133">
        <v>42807.75</v>
      </c>
      <c r="B1730" s="152">
        <f t="shared" si="480"/>
        <v>3</v>
      </c>
      <c r="C1730" s="152">
        <f t="shared" si="481"/>
        <v>13</v>
      </c>
      <c r="D1730" s="152">
        <f t="shared" si="482"/>
        <v>18</v>
      </c>
      <c r="E1730" s="38" t="str">
        <f t="shared" si="483"/>
        <v/>
      </c>
      <c r="F1730" s="134">
        <v>36.19</v>
      </c>
      <c r="G1730" s="38" t="str">
        <f t="shared" si="484"/>
        <v>-</v>
      </c>
      <c r="H1730" s="38">
        <f t="shared" si="485"/>
        <v>36.19</v>
      </c>
      <c r="K1730" s="133">
        <v>43172.75</v>
      </c>
      <c r="L1730" s="9">
        <f t="shared" si="468"/>
        <v>3</v>
      </c>
      <c r="M1730" s="9">
        <f t="shared" si="469"/>
        <v>13</v>
      </c>
      <c r="N1730" s="9">
        <f t="shared" si="470"/>
        <v>18</v>
      </c>
      <c r="O1730" s="31" t="str">
        <f t="shared" si="471"/>
        <v/>
      </c>
      <c r="P1730" s="134">
        <v>39.08</v>
      </c>
      <c r="Q1730" s="31" t="str">
        <f t="shared" si="472"/>
        <v>-</v>
      </c>
      <c r="R1730" s="31">
        <f t="shared" si="473"/>
        <v>39.08</v>
      </c>
      <c r="U1730" s="133">
        <v>43537.75</v>
      </c>
      <c r="V1730" s="9">
        <f t="shared" si="474"/>
        <v>3</v>
      </c>
      <c r="W1730" s="9">
        <f t="shared" si="475"/>
        <v>13</v>
      </c>
      <c r="X1730" s="9">
        <f t="shared" si="476"/>
        <v>18</v>
      </c>
      <c r="Y1730" s="31" t="str">
        <f t="shared" si="477"/>
        <v/>
      </c>
      <c r="Z1730" s="134">
        <v>25.9</v>
      </c>
      <c r="AA1730" s="31" t="str">
        <f t="shared" si="478"/>
        <v>-</v>
      </c>
      <c r="AB1730" s="31">
        <f t="shared" si="479"/>
        <v>25.9</v>
      </c>
    </row>
    <row r="1731" spans="1:28" x14ac:dyDescent="0.3">
      <c r="A1731" s="133">
        <v>42807.791666666664</v>
      </c>
      <c r="B1731" s="152">
        <f t="shared" si="480"/>
        <v>3</v>
      </c>
      <c r="C1731" s="152">
        <f t="shared" si="481"/>
        <v>13</v>
      </c>
      <c r="D1731" s="152">
        <f t="shared" si="482"/>
        <v>19</v>
      </c>
      <c r="E1731" s="38" t="str">
        <f t="shared" si="483"/>
        <v/>
      </c>
      <c r="F1731" s="134">
        <v>48.63</v>
      </c>
      <c r="G1731" s="38" t="str">
        <f t="shared" si="484"/>
        <v>-</v>
      </c>
      <c r="H1731" s="38">
        <f t="shared" si="485"/>
        <v>48.63</v>
      </c>
      <c r="K1731" s="133">
        <v>43172.791666666664</v>
      </c>
      <c r="L1731" s="9">
        <f t="shared" si="468"/>
        <v>3</v>
      </c>
      <c r="M1731" s="9">
        <f t="shared" si="469"/>
        <v>13</v>
      </c>
      <c r="N1731" s="9">
        <f t="shared" si="470"/>
        <v>19</v>
      </c>
      <c r="O1731" s="31" t="str">
        <f t="shared" si="471"/>
        <v/>
      </c>
      <c r="P1731" s="134">
        <v>51.6</v>
      </c>
      <c r="Q1731" s="31" t="str">
        <f t="shared" si="472"/>
        <v>-</v>
      </c>
      <c r="R1731" s="31">
        <f t="shared" si="473"/>
        <v>51.6</v>
      </c>
      <c r="U1731" s="133">
        <v>43537.791666666664</v>
      </c>
      <c r="V1731" s="9">
        <f t="shared" si="474"/>
        <v>3</v>
      </c>
      <c r="W1731" s="9">
        <f t="shared" si="475"/>
        <v>13</v>
      </c>
      <c r="X1731" s="9">
        <f t="shared" si="476"/>
        <v>19</v>
      </c>
      <c r="Y1731" s="31" t="str">
        <f t="shared" si="477"/>
        <v/>
      </c>
      <c r="Z1731" s="134">
        <v>35.770000000000003</v>
      </c>
      <c r="AA1731" s="31" t="str">
        <f t="shared" si="478"/>
        <v>-</v>
      </c>
      <c r="AB1731" s="31">
        <f t="shared" si="479"/>
        <v>35.770000000000003</v>
      </c>
    </row>
    <row r="1732" spans="1:28" x14ac:dyDescent="0.3">
      <c r="A1732" s="133">
        <v>42807.833333333336</v>
      </c>
      <c r="B1732" s="152">
        <f t="shared" si="480"/>
        <v>3</v>
      </c>
      <c r="C1732" s="152">
        <f t="shared" si="481"/>
        <v>13</v>
      </c>
      <c r="D1732" s="152">
        <f t="shared" si="482"/>
        <v>20</v>
      </c>
      <c r="E1732" s="38" t="str">
        <f t="shared" si="483"/>
        <v/>
      </c>
      <c r="F1732" s="134">
        <v>40.619999999999997</v>
      </c>
      <c r="G1732" s="38" t="str">
        <f t="shared" si="484"/>
        <v>-</v>
      </c>
      <c r="H1732" s="38">
        <f t="shared" si="485"/>
        <v>40.619999999999997</v>
      </c>
      <c r="K1732" s="133">
        <v>43172.833333333336</v>
      </c>
      <c r="L1732" s="9">
        <f t="shared" si="468"/>
        <v>3</v>
      </c>
      <c r="M1732" s="9">
        <f t="shared" si="469"/>
        <v>13</v>
      </c>
      <c r="N1732" s="9">
        <f t="shared" si="470"/>
        <v>20</v>
      </c>
      <c r="O1732" s="31" t="str">
        <f t="shared" si="471"/>
        <v/>
      </c>
      <c r="P1732" s="134">
        <v>49.43</v>
      </c>
      <c r="Q1732" s="31" t="str">
        <f t="shared" si="472"/>
        <v>-</v>
      </c>
      <c r="R1732" s="31">
        <f t="shared" si="473"/>
        <v>49.43</v>
      </c>
      <c r="U1732" s="133">
        <v>43537.833333333336</v>
      </c>
      <c r="V1732" s="9">
        <f t="shared" si="474"/>
        <v>3</v>
      </c>
      <c r="W1732" s="9">
        <f t="shared" si="475"/>
        <v>13</v>
      </c>
      <c r="X1732" s="9">
        <f t="shared" si="476"/>
        <v>20</v>
      </c>
      <c r="Y1732" s="31" t="str">
        <f t="shared" si="477"/>
        <v/>
      </c>
      <c r="Z1732" s="134">
        <v>29.26</v>
      </c>
      <c r="AA1732" s="31" t="str">
        <f t="shared" si="478"/>
        <v>-</v>
      </c>
      <c r="AB1732" s="31">
        <f t="shared" si="479"/>
        <v>29.26</v>
      </c>
    </row>
    <row r="1733" spans="1:28" x14ac:dyDescent="0.3">
      <c r="A1733" s="133">
        <v>42807.875</v>
      </c>
      <c r="B1733" s="152">
        <f t="shared" si="480"/>
        <v>3</v>
      </c>
      <c r="C1733" s="152">
        <f t="shared" si="481"/>
        <v>13</v>
      </c>
      <c r="D1733" s="152">
        <f t="shared" si="482"/>
        <v>21</v>
      </c>
      <c r="E1733" s="38" t="str">
        <f t="shared" si="483"/>
        <v/>
      </c>
      <c r="F1733" s="134">
        <v>35.979999999999997</v>
      </c>
      <c r="G1733" s="38" t="str">
        <f t="shared" si="484"/>
        <v>-</v>
      </c>
      <c r="H1733" s="38">
        <f t="shared" si="485"/>
        <v>35.979999999999997</v>
      </c>
      <c r="K1733" s="133">
        <v>43172.875</v>
      </c>
      <c r="L1733" s="9">
        <f t="shared" si="468"/>
        <v>3</v>
      </c>
      <c r="M1733" s="9">
        <f t="shared" si="469"/>
        <v>13</v>
      </c>
      <c r="N1733" s="9">
        <f t="shared" si="470"/>
        <v>21</v>
      </c>
      <c r="O1733" s="31" t="str">
        <f t="shared" si="471"/>
        <v/>
      </c>
      <c r="P1733" s="134">
        <v>42.79</v>
      </c>
      <c r="Q1733" s="31" t="str">
        <f t="shared" si="472"/>
        <v>-</v>
      </c>
      <c r="R1733" s="31">
        <f t="shared" si="473"/>
        <v>42.79</v>
      </c>
      <c r="U1733" s="133">
        <v>43537.875</v>
      </c>
      <c r="V1733" s="9">
        <f t="shared" si="474"/>
        <v>3</v>
      </c>
      <c r="W1733" s="9">
        <f t="shared" si="475"/>
        <v>13</v>
      </c>
      <c r="X1733" s="9">
        <f t="shared" si="476"/>
        <v>21</v>
      </c>
      <c r="Y1733" s="31" t="str">
        <f t="shared" si="477"/>
        <v/>
      </c>
      <c r="Z1733" s="134">
        <v>25.16</v>
      </c>
      <c r="AA1733" s="31" t="str">
        <f t="shared" si="478"/>
        <v>-</v>
      </c>
      <c r="AB1733" s="31">
        <f t="shared" si="479"/>
        <v>25.16</v>
      </c>
    </row>
    <row r="1734" spans="1:28" x14ac:dyDescent="0.3">
      <c r="A1734" s="133">
        <v>42807.916666666664</v>
      </c>
      <c r="B1734" s="152">
        <f t="shared" si="480"/>
        <v>3</v>
      </c>
      <c r="C1734" s="152">
        <f t="shared" si="481"/>
        <v>13</v>
      </c>
      <c r="D1734" s="152">
        <f t="shared" si="482"/>
        <v>22</v>
      </c>
      <c r="E1734" s="38" t="str">
        <f t="shared" si="483"/>
        <v/>
      </c>
      <c r="F1734" s="134">
        <v>32.64</v>
      </c>
      <c r="G1734" s="38" t="str">
        <f t="shared" si="484"/>
        <v>-</v>
      </c>
      <c r="H1734" s="38">
        <f t="shared" si="485"/>
        <v>32.64</v>
      </c>
      <c r="K1734" s="133">
        <v>43172.916666666664</v>
      </c>
      <c r="L1734" s="9">
        <f t="shared" si="468"/>
        <v>3</v>
      </c>
      <c r="M1734" s="9">
        <f t="shared" si="469"/>
        <v>13</v>
      </c>
      <c r="N1734" s="9">
        <f t="shared" si="470"/>
        <v>22</v>
      </c>
      <c r="O1734" s="31" t="str">
        <f t="shared" si="471"/>
        <v/>
      </c>
      <c r="P1734" s="134">
        <v>35.96</v>
      </c>
      <c r="Q1734" s="31" t="str">
        <f t="shared" si="472"/>
        <v>-</v>
      </c>
      <c r="R1734" s="31">
        <f t="shared" si="473"/>
        <v>35.96</v>
      </c>
      <c r="U1734" s="133">
        <v>43537.916666666664</v>
      </c>
      <c r="V1734" s="9">
        <f t="shared" si="474"/>
        <v>3</v>
      </c>
      <c r="W1734" s="9">
        <f t="shared" si="475"/>
        <v>13</v>
      </c>
      <c r="X1734" s="9">
        <f t="shared" si="476"/>
        <v>22</v>
      </c>
      <c r="Y1734" s="31" t="str">
        <f t="shared" si="477"/>
        <v/>
      </c>
      <c r="Z1734" s="134">
        <v>23.27</v>
      </c>
      <c r="AA1734" s="31" t="str">
        <f t="shared" si="478"/>
        <v>-</v>
      </c>
      <c r="AB1734" s="31">
        <f t="shared" si="479"/>
        <v>23.27</v>
      </c>
    </row>
    <row r="1735" spans="1:28" x14ac:dyDescent="0.3">
      <c r="A1735" s="133">
        <v>42807.958333333336</v>
      </c>
      <c r="B1735" s="152">
        <f t="shared" si="480"/>
        <v>3</v>
      </c>
      <c r="C1735" s="152">
        <f t="shared" si="481"/>
        <v>13</v>
      </c>
      <c r="D1735" s="152">
        <f t="shared" si="482"/>
        <v>23</v>
      </c>
      <c r="E1735" s="38" t="str">
        <f t="shared" si="483"/>
        <v/>
      </c>
      <c r="F1735" s="134">
        <v>27.57</v>
      </c>
      <c r="G1735" s="38" t="str">
        <f t="shared" si="484"/>
        <v>-</v>
      </c>
      <c r="H1735" s="38">
        <f t="shared" si="485"/>
        <v>27.57</v>
      </c>
      <c r="K1735" s="133">
        <v>43172.958333333336</v>
      </c>
      <c r="L1735" s="9">
        <f t="shared" si="468"/>
        <v>3</v>
      </c>
      <c r="M1735" s="9">
        <f t="shared" si="469"/>
        <v>13</v>
      </c>
      <c r="N1735" s="9">
        <f t="shared" si="470"/>
        <v>23</v>
      </c>
      <c r="O1735" s="31" t="str">
        <f t="shared" si="471"/>
        <v/>
      </c>
      <c r="P1735" s="134">
        <v>31.87</v>
      </c>
      <c r="Q1735" s="31" t="str">
        <f t="shared" si="472"/>
        <v>-</v>
      </c>
      <c r="R1735" s="31">
        <f t="shared" si="473"/>
        <v>31.87</v>
      </c>
      <c r="U1735" s="133">
        <v>43537.958333333336</v>
      </c>
      <c r="V1735" s="9">
        <f t="shared" si="474"/>
        <v>3</v>
      </c>
      <c r="W1735" s="9">
        <f t="shared" si="475"/>
        <v>13</v>
      </c>
      <c r="X1735" s="9">
        <f t="shared" si="476"/>
        <v>23</v>
      </c>
      <c r="Y1735" s="31" t="str">
        <f t="shared" si="477"/>
        <v/>
      </c>
      <c r="Z1735" s="134">
        <v>21.15</v>
      </c>
      <c r="AA1735" s="31" t="str">
        <f t="shared" si="478"/>
        <v>-</v>
      </c>
      <c r="AB1735" s="31">
        <f t="shared" si="479"/>
        <v>21.15</v>
      </c>
    </row>
    <row r="1736" spans="1:28" x14ac:dyDescent="0.3">
      <c r="A1736" s="133">
        <v>42808</v>
      </c>
      <c r="B1736" s="152">
        <f t="shared" si="480"/>
        <v>3</v>
      </c>
      <c r="C1736" s="152">
        <f t="shared" si="481"/>
        <v>14</v>
      </c>
      <c r="D1736" s="152">
        <f t="shared" si="482"/>
        <v>0</v>
      </c>
      <c r="E1736" s="38" t="str">
        <f t="shared" si="483"/>
        <v/>
      </c>
      <c r="F1736" s="134">
        <v>26.54</v>
      </c>
      <c r="G1736" s="38" t="str">
        <f t="shared" si="484"/>
        <v>-</v>
      </c>
      <c r="H1736" s="38">
        <f t="shared" si="485"/>
        <v>26.54</v>
      </c>
      <c r="K1736" s="133">
        <v>43173</v>
      </c>
      <c r="L1736" s="9">
        <f t="shared" si="468"/>
        <v>3</v>
      </c>
      <c r="M1736" s="9">
        <f t="shared" si="469"/>
        <v>14</v>
      </c>
      <c r="N1736" s="9">
        <f t="shared" si="470"/>
        <v>0</v>
      </c>
      <c r="O1736" s="31" t="str">
        <f t="shared" si="471"/>
        <v/>
      </c>
      <c r="P1736" s="134">
        <v>32.86</v>
      </c>
      <c r="Q1736" s="31" t="str">
        <f t="shared" si="472"/>
        <v>-</v>
      </c>
      <c r="R1736" s="31">
        <f t="shared" si="473"/>
        <v>32.86</v>
      </c>
      <c r="U1736" s="133">
        <v>43538</v>
      </c>
      <c r="V1736" s="9">
        <f t="shared" si="474"/>
        <v>3</v>
      </c>
      <c r="W1736" s="9">
        <f t="shared" si="475"/>
        <v>14</v>
      </c>
      <c r="X1736" s="9">
        <f t="shared" si="476"/>
        <v>0</v>
      </c>
      <c r="Y1736" s="31" t="str">
        <f t="shared" si="477"/>
        <v/>
      </c>
      <c r="Z1736" s="134">
        <v>20.27</v>
      </c>
      <c r="AA1736" s="31" t="str">
        <f t="shared" si="478"/>
        <v>-</v>
      </c>
      <c r="AB1736" s="31">
        <f t="shared" si="479"/>
        <v>20.27</v>
      </c>
    </row>
    <row r="1737" spans="1:28" x14ac:dyDescent="0.3">
      <c r="A1737" s="133">
        <v>42808.041666666664</v>
      </c>
      <c r="B1737" s="152">
        <f t="shared" si="480"/>
        <v>3</v>
      </c>
      <c r="C1737" s="152">
        <f t="shared" si="481"/>
        <v>14</v>
      </c>
      <c r="D1737" s="152">
        <f t="shared" si="482"/>
        <v>1</v>
      </c>
      <c r="E1737" s="38" t="str">
        <f t="shared" si="483"/>
        <v/>
      </c>
      <c r="F1737" s="134">
        <v>25.93</v>
      </c>
      <c r="G1737" s="38" t="str">
        <f t="shared" si="484"/>
        <v>-</v>
      </c>
      <c r="H1737" s="38">
        <f t="shared" si="485"/>
        <v>25.93</v>
      </c>
      <c r="K1737" s="133">
        <v>43173.041666666664</v>
      </c>
      <c r="L1737" s="9">
        <f t="shared" ref="L1737:L1800" si="486">MONTH(K1737)</f>
        <v>3</v>
      </c>
      <c r="M1737" s="9">
        <f t="shared" ref="M1737:M1800" si="487">DAY(K1737)</f>
        <v>14</v>
      </c>
      <c r="N1737" s="9">
        <f t="shared" ref="N1737:N1800" si="488">HOUR(K1737)</f>
        <v>1</v>
      </c>
      <c r="O1737" s="31" t="str">
        <f t="shared" ref="O1737:O1800" si="489">IF(WEEKDAY(K1737,2)&gt;5,"W","")</f>
        <v/>
      </c>
      <c r="P1737" s="134">
        <v>31.18</v>
      </c>
      <c r="Q1737" s="31" t="str">
        <f t="shared" ref="Q1737:Q1800" si="490">IF(AND($L1737&gt;=$L$5,$L1737&lt;=$M$5),IF($O1737&lt;&gt;"W",IF(AND($N1737&gt;=$N$5,$N1737&lt;$P$5),$P1737,"-"),"-"),"-")</f>
        <v>-</v>
      </c>
      <c r="R1737" s="31">
        <f t="shared" ref="R1737:R1800" si="491">IF(Q1737="-",P1737,"-")</f>
        <v>31.18</v>
      </c>
      <c r="U1737" s="133">
        <v>43538.041666666664</v>
      </c>
      <c r="V1737" s="9">
        <f t="shared" ref="V1737:V1800" si="492">MONTH(U1737)</f>
        <v>3</v>
      </c>
      <c r="W1737" s="9">
        <f t="shared" ref="W1737:W1800" si="493">DAY(U1737)</f>
        <v>14</v>
      </c>
      <c r="X1737" s="9">
        <f t="shared" ref="X1737:X1800" si="494">HOUR(U1737)</f>
        <v>1</v>
      </c>
      <c r="Y1737" s="31" t="str">
        <f t="shared" ref="Y1737:Y1800" si="495">IF(WEEKDAY(U1737,2)&gt;5,"W","")</f>
        <v/>
      </c>
      <c r="Z1737" s="134">
        <v>20.34</v>
      </c>
      <c r="AA1737" s="31" t="str">
        <f t="shared" ref="AA1737:AA1800" si="496">IF(AND($V1737&gt;=$V$5,$V1737&lt;=$W$5),IF($Y1737&lt;&gt;"W",IF(AND($X1737&gt;=$X$5,$X1737&lt;$Z$5),$Z1737,"-"),"-"),"-")</f>
        <v>-</v>
      </c>
      <c r="AB1737" s="31">
        <f t="shared" ref="AB1737:AB1800" si="497">IF(AA1737="-",Z1737,"-")</f>
        <v>20.34</v>
      </c>
    </row>
    <row r="1738" spans="1:28" x14ac:dyDescent="0.3">
      <c r="A1738" s="133">
        <v>42808.083333333336</v>
      </c>
      <c r="B1738" s="152">
        <f t="shared" ref="B1738:B1801" si="498">MONTH(A1738)</f>
        <v>3</v>
      </c>
      <c r="C1738" s="152">
        <f t="shared" ref="C1738:C1801" si="499">DAY(A1738)</f>
        <v>14</v>
      </c>
      <c r="D1738" s="152">
        <f t="shared" ref="D1738:D1801" si="500">HOUR(A1738)</f>
        <v>2</v>
      </c>
      <c r="E1738" s="38" t="str">
        <f t="shared" ref="E1738:E1801" si="501">IF(WEEKDAY(A1738,2)&gt;5,"W","")</f>
        <v/>
      </c>
      <c r="F1738" s="134">
        <v>25.68</v>
      </c>
      <c r="G1738" s="38" t="str">
        <f t="shared" ref="G1738:G1801" si="502">IF(AND($B1738&gt;=$B$5,$B1738&lt;=$C$5),IF($E1738&lt;&gt;"W",IF(AND($D1738&gt;=$D$5,$D1738&lt;$F$5),$F1738,"-"),"-"),"-")</f>
        <v>-</v>
      </c>
      <c r="H1738" s="38">
        <f t="shared" ref="H1738:H1801" si="503">IF(G1738="-",F1738,"-")</f>
        <v>25.68</v>
      </c>
      <c r="K1738" s="133">
        <v>43173.083333333336</v>
      </c>
      <c r="L1738" s="9">
        <f t="shared" si="486"/>
        <v>3</v>
      </c>
      <c r="M1738" s="9">
        <f t="shared" si="487"/>
        <v>14</v>
      </c>
      <c r="N1738" s="9">
        <f t="shared" si="488"/>
        <v>2</v>
      </c>
      <c r="O1738" s="31" t="str">
        <f t="shared" si="489"/>
        <v/>
      </c>
      <c r="P1738" s="134">
        <v>31.16</v>
      </c>
      <c r="Q1738" s="31" t="str">
        <f t="shared" si="490"/>
        <v>-</v>
      </c>
      <c r="R1738" s="31">
        <f t="shared" si="491"/>
        <v>31.16</v>
      </c>
      <c r="U1738" s="133">
        <v>43538.083333333336</v>
      </c>
      <c r="V1738" s="9">
        <f t="shared" si="492"/>
        <v>3</v>
      </c>
      <c r="W1738" s="9">
        <f t="shared" si="493"/>
        <v>14</v>
      </c>
      <c r="X1738" s="9">
        <f t="shared" si="494"/>
        <v>2</v>
      </c>
      <c r="Y1738" s="31" t="str">
        <f t="shared" si="495"/>
        <v/>
      </c>
      <c r="Z1738" s="134">
        <v>20.05</v>
      </c>
      <c r="AA1738" s="31" t="str">
        <f t="shared" si="496"/>
        <v>-</v>
      </c>
      <c r="AB1738" s="31">
        <f t="shared" si="497"/>
        <v>20.05</v>
      </c>
    </row>
    <row r="1739" spans="1:28" x14ac:dyDescent="0.3">
      <c r="A1739" s="133">
        <v>42808.125</v>
      </c>
      <c r="B1739" s="152">
        <f t="shared" si="498"/>
        <v>3</v>
      </c>
      <c r="C1739" s="152">
        <f t="shared" si="499"/>
        <v>14</v>
      </c>
      <c r="D1739" s="152">
        <f t="shared" si="500"/>
        <v>3</v>
      </c>
      <c r="E1739" s="38" t="str">
        <f t="shared" si="501"/>
        <v/>
      </c>
      <c r="F1739" s="134">
        <v>26.28</v>
      </c>
      <c r="G1739" s="38" t="str">
        <f t="shared" si="502"/>
        <v>-</v>
      </c>
      <c r="H1739" s="38">
        <f t="shared" si="503"/>
        <v>26.28</v>
      </c>
      <c r="K1739" s="133">
        <v>43173.125</v>
      </c>
      <c r="L1739" s="9">
        <f t="shared" si="486"/>
        <v>3</v>
      </c>
      <c r="M1739" s="9">
        <f t="shared" si="487"/>
        <v>14</v>
      </c>
      <c r="N1739" s="9">
        <f t="shared" si="488"/>
        <v>3</v>
      </c>
      <c r="O1739" s="31" t="str">
        <f t="shared" si="489"/>
        <v/>
      </c>
      <c r="P1739" s="134">
        <v>32.51</v>
      </c>
      <c r="Q1739" s="31" t="str">
        <f t="shared" si="490"/>
        <v>-</v>
      </c>
      <c r="R1739" s="31">
        <f t="shared" si="491"/>
        <v>32.51</v>
      </c>
      <c r="U1739" s="133">
        <v>43538.125</v>
      </c>
      <c r="V1739" s="9">
        <f t="shared" si="492"/>
        <v>3</v>
      </c>
      <c r="W1739" s="9">
        <f t="shared" si="493"/>
        <v>14</v>
      </c>
      <c r="X1739" s="9">
        <f t="shared" si="494"/>
        <v>3</v>
      </c>
      <c r="Y1739" s="31" t="str">
        <f t="shared" si="495"/>
        <v/>
      </c>
      <c r="Z1739" s="134">
        <v>20.21</v>
      </c>
      <c r="AA1739" s="31" t="str">
        <f t="shared" si="496"/>
        <v>-</v>
      </c>
      <c r="AB1739" s="31">
        <f t="shared" si="497"/>
        <v>20.21</v>
      </c>
    </row>
    <row r="1740" spans="1:28" x14ac:dyDescent="0.3">
      <c r="A1740" s="133">
        <v>42808.166666666664</v>
      </c>
      <c r="B1740" s="152">
        <f t="shared" si="498"/>
        <v>3</v>
      </c>
      <c r="C1740" s="152">
        <f t="shared" si="499"/>
        <v>14</v>
      </c>
      <c r="D1740" s="152">
        <f t="shared" si="500"/>
        <v>4</v>
      </c>
      <c r="E1740" s="38" t="str">
        <f t="shared" si="501"/>
        <v/>
      </c>
      <c r="F1740" s="134">
        <v>27.94</v>
      </c>
      <c r="G1740" s="38" t="str">
        <f t="shared" si="502"/>
        <v>-</v>
      </c>
      <c r="H1740" s="38">
        <f t="shared" si="503"/>
        <v>27.94</v>
      </c>
      <c r="K1740" s="133">
        <v>43173.166666666664</v>
      </c>
      <c r="L1740" s="9">
        <f t="shared" si="486"/>
        <v>3</v>
      </c>
      <c r="M1740" s="9">
        <f t="shared" si="487"/>
        <v>14</v>
      </c>
      <c r="N1740" s="9">
        <f t="shared" si="488"/>
        <v>4</v>
      </c>
      <c r="O1740" s="31" t="str">
        <f t="shared" si="489"/>
        <v/>
      </c>
      <c r="P1740" s="134">
        <v>34.020000000000003</v>
      </c>
      <c r="Q1740" s="31" t="str">
        <f t="shared" si="490"/>
        <v>-</v>
      </c>
      <c r="R1740" s="31">
        <f t="shared" si="491"/>
        <v>34.020000000000003</v>
      </c>
      <c r="U1740" s="133">
        <v>43538.166666666664</v>
      </c>
      <c r="V1740" s="9">
        <f t="shared" si="492"/>
        <v>3</v>
      </c>
      <c r="W1740" s="9">
        <f t="shared" si="493"/>
        <v>14</v>
      </c>
      <c r="X1740" s="9">
        <f t="shared" si="494"/>
        <v>4</v>
      </c>
      <c r="Y1740" s="31" t="str">
        <f t="shared" si="495"/>
        <v/>
      </c>
      <c r="Z1740" s="134">
        <v>20.29</v>
      </c>
      <c r="AA1740" s="31" t="str">
        <f t="shared" si="496"/>
        <v>-</v>
      </c>
      <c r="AB1740" s="31">
        <f t="shared" si="497"/>
        <v>20.29</v>
      </c>
    </row>
    <row r="1741" spans="1:28" x14ac:dyDescent="0.3">
      <c r="A1741" s="133">
        <v>42808.208333333336</v>
      </c>
      <c r="B1741" s="152">
        <f t="shared" si="498"/>
        <v>3</v>
      </c>
      <c r="C1741" s="152">
        <f t="shared" si="499"/>
        <v>14</v>
      </c>
      <c r="D1741" s="152">
        <f t="shared" si="500"/>
        <v>5</v>
      </c>
      <c r="E1741" s="38" t="str">
        <f t="shared" si="501"/>
        <v/>
      </c>
      <c r="F1741" s="134">
        <v>33.049999999999997</v>
      </c>
      <c r="G1741" s="38" t="str">
        <f t="shared" si="502"/>
        <v>-</v>
      </c>
      <c r="H1741" s="38">
        <f t="shared" si="503"/>
        <v>33.049999999999997</v>
      </c>
      <c r="K1741" s="133">
        <v>43173.208333333336</v>
      </c>
      <c r="L1741" s="9">
        <f t="shared" si="486"/>
        <v>3</v>
      </c>
      <c r="M1741" s="9">
        <f t="shared" si="487"/>
        <v>14</v>
      </c>
      <c r="N1741" s="9">
        <f t="shared" si="488"/>
        <v>5</v>
      </c>
      <c r="O1741" s="31" t="str">
        <f t="shared" si="489"/>
        <v/>
      </c>
      <c r="P1741" s="134">
        <v>42.56</v>
      </c>
      <c r="Q1741" s="31" t="str">
        <f t="shared" si="490"/>
        <v>-</v>
      </c>
      <c r="R1741" s="31">
        <f t="shared" si="491"/>
        <v>42.56</v>
      </c>
      <c r="U1741" s="133">
        <v>43538.208333333336</v>
      </c>
      <c r="V1741" s="9">
        <f t="shared" si="492"/>
        <v>3</v>
      </c>
      <c r="W1741" s="9">
        <f t="shared" si="493"/>
        <v>14</v>
      </c>
      <c r="X1741" s="9">
        <f t="shared" si="494"/>
        <v>5</v>
      </c>
      <c r="Y1741" s="31" t="str">
        <f t="shared" si="495"/>
        <v/>
      </c>
      <c r="Z1741" s="134">
        <v>22.7</v>
      </c>
      <c r="AA1741" s="31" t="str">
        <f t="shared" si="496"/>
        <v>-</v>
      </c>
      <c r="AB1741" s="31">
        <f t="shared" si="497"/>
        <v>22.7</v>
      </c>
    </row>
    <row r="1742" spans="1:28" x14ac:dyDescent="0.3">
      <c r="A1742" s="133">
        <v>42808.25</v>
      </c>
      <c r="B1742" s="152">
        <f t="shared" si="498"/>
        <v>3</v>
      </c>
      <c r="C1742" s="152">
        <f t="shared" si="499"/>
        <v>14</v>
      </c>
      <c r="D1742" s="152">
        <f t="shared" si="500"/>
        <v>6</v>
      </c>
      <c r="E1742" s="38" t="str">
        <f t="shared" si="501"/>
        <v/>
      </c>
      <c r="F1742" s="134">
        <v>43.55</v>
      </c>
      <c r="G1742" s="38" t="str">
        <f t="shared" si="502"/>
        <v>-</v>
      </c>
      <c r="H1742" s="38">
        <f t="shared" si="503"/>
        <v>43.55</v>
      </c>
      <c r="K1742" s="133">
        <v>43173.25</v>
      </c>
      <c r="L1742" s="9">
        <f t="shared" si="486"/>
        <v>3</v>
      </c>
      <c r="M1742" s="9">
        <f t="shared" si="487"/>
        <v>14</v>
      </c>
      <c r="N1742" s="9">
        <f t="shared" si="488"/>
        <v>6</v>
      </c>
      <c r="O1742" s="31" t="str">
        <f t="shared" si="489"/>
        <v/>
      </c>
      <c r="P1742" s="134">
        <v>62.25</v>
      </c>
      <c r="Q1742" s="31" t="str">
        <f t="shared" si="490"/>
        <v>-</v>
      </c>
      <c r="R1742" s="31">
        <f t="shared" si="491"/>
        <v>62.25</v>
      </c>
      <c r="U1742" s="133">
        <v>43538.25</v>
      </c>
      <c r="V1742" s="9">
        <f t="shared" si="492"/>
        <v>3</v>
      </c>
      <c r="W1742" s="9">
        <f t="shared" si="493"/>
        <v>14</v>
      </c>
      <c r="X1742" s="9">
        <f t="shared" si="494"/>
        <v>6</v>
      </c>
      <c r="Y1742" s="31" t="str">
        <f t="shared" si="495"/>
        <v/>
      </c>
      <c r="Z1742" s="134">
        <v>29.23</v>
      </c>
      <c r="AA1742" s="31" t="str">
        <f t="shared" si="496"/>
        <v>-</v>
      </c>
      <c r="AB1742" s="31">
        <f t="shared" si="497"/>
        <v>29.23</v>
      </c>
    </row>
    <row r="1743" spans="1:28" x14ac:dyDescent="0.3">
      <c r="A1743" s="133">
        <v>42808.291666666664</v>
      </c>
      <c r="B1743" s="152">
        <f t="shared" si="498"/>
        <v>3</v>
      </c>
      <c r="C1743" s="152">
        <f t="shared" si="499"/>
        <v>14</v>
      </c>
      <c r="D1743" s="152">
        <f t="shared" si="500"/>
        <v>7</v>
      </c>
      <c r="E1743" s="38" t="str">
        <f t="shared" si="501"/>
        <v/>
      </c>
      <c r="F1743" s="134">
        <v>52.94</v>
      </c>
      <c r="G1743" s="38" t="str">
        <f t="shared" si="502"/>
        <v>-</v>
      </c>
      <c r="H1743" s="38">
        <f t="shared" si="503"/>
        <v>52.94</v>
      </c>
      <c r="K1743" s="133">
        <v>43173.291666666664</v>
      </c>
      <c r="L1743" s="9">
        <f t="shared" si="486"/>
        <v>3</v>
      </c>
      <c r="M1743" s="9">
        <f t="shared" si="487"/>
        <v>14</v>
      </c>
      <c r="N1743" s="9">
        <f t="shared" si="488"/>
        <v>7</v>
      </c>
      <c r="O1743" s="31" t="str">
        <f t="shared" si="489"/>
        <v/>
      </c>
      <c r="P1743" s="134">
        <v>75.930000000000007</v>
      </c>
      <c r="Q1743" s="31" t="str">
        <f t="shared" si="490"/>
        <v>-</v>
      </c>
      <c r="R1743" s="31">
        <f t="shared" si="491"/>
        <v>75.930000000000007</v>
      </c>
      <c r="U1743" s="133">
        <v>43538.291666666664</v>
      </c>
      <c r="V1743" s="9">
        <f t="shared" si="492"/>
        <v>3</v>
      </c>
      <c r="W1743" s="9">
        <f t="shared" si="493"/>
        <v>14</v>
      </c>
      <c r="X1743" s="9">
        <f t="shared" si="494"/>
        <v>7</v>
      </c>
      <c r="Y1743" s="31" t="str">
        <f t="shared" si="495"/>
        <v/>
      </c>
      <c r="Z1743" s="134">
        <v>29.92</v>
      </c>
      <c r="AA1743" s="31" t="str">
        <f t="shared" si="496"/>
        <v>-</v>
      </c>
      <c r="AB1743" s="31">
        <f t="shared" si="497"/>
        <v>29.92</v>
      </c>
    </row>
    <row r="1744" spans="1:28" x14ac:dyDescent="0.3">
      <c r="A1744" s="133">
        <v>42808.333333333336</v>
      </c>
      <c r="B1744" s="152">
        <f t="shared" si="498"/>
        <v>3</v>
      </c>
      <c r="C1744" s="152">
        <f t="shared" si="499"/>
        <v>14</v>
      </c>
      <c r="D1744" s="152">
        <f t="shared" si="500"/>
        <v>8</v>
      </c>
      <c r="E1744" s="38" t="str">
        <f t="shared" si="501"/>
        <v/>
      </c>
      <c r="F1744" s="134">
        <v>50.47</v>
      </c>
      <c r="G1744" s="38">
        <f t="shared" si="502"/>
        <v>50.47</v>
      </c>
      <c r="H1744" s="38" t="str">
        <f t="shared" si="503"/>
        <v>-</v>
      </c>
      <c r="K1744" s="133">
        <v>43173.333333333336</v>
      </c>
      <c r="L1744" s="9">
        <f t="shared" si="486"/>
        <v>3</v>
      </c>
      <c r="M1744" s="9">
        <f t="shared" si="487"/>
        <v>14</v>
      </c>
      <c r="N1744" s="9">
        <f t="shared" si="488"/>
        <v>8</v>
      </c>
      <c r="O1744" s="31" t="str">
        <f t="shared" si="489"/>
        <v/>
      </c>
      <c r="P1744" s="134">
        <v>48.19</v>
      </c>
      <c r="Q1744" s="31">
        <f t="shared" si="490"/>
        <v>48.19</v>
      </c>
      <c r="R1744" s="31" t="str">
        <f t="shared" si="491"/>
        <v>-</v>
      </c>
      <c r="U1744" s="133">
        <v>43538.333333333336</v>
      </c>
      <c r="V1744" s="9">
        <f t="shared" si="492"/>
        <v>3</v>
      </c>
      <c r="W1744" s="9">
        <f t="shared" si="493"/>
        <v>14</v>
      </c>
      <c r="X1744" s="9">
        <f t="shared" si="494"/>
        <v>8</v>
      </c>
      <c r="Y1744" s="31" t="str">
        <f t="shared" si="495"/>
        <v/>
      </c>
      <c r="Z1744" s="134">
        <v>28.11</v>
      </c>
      <c r="AA1744" s="31">
        <f t="shared" si="496"/>
        <v>28.11</v>
      </c>
      <c r="AB1744" s="31" t="str">
        <f t="shared" si="497"/>
        <v>-</v>
      </c>
    </row>
    <row r="1745" spans="1:28" x14ac:dyDescent="0.3">
      <c r="A1745" s="133">
        <v>42808.375</v>
      </c>
      <c r="B1745" s="152">
        <f t="shared" si="498"/>
        <v>3</v>
      </c>
      <c r="C1745" s="152">
        <f t="shared" si="499"/>
        <v>14</v>
      </c>
      <c r="D1745" s="152">
        <f t="shared" si="500"/>
        <v>9</v>
      </c>
      <c r="E1745" s="38" t="str">
        <f t="shared" si="501"/>
        <v/>
      </c>
      <c r="F1745" s="134">
        <v>51.89</v>
      </c>
      <c r="G1745" s="38">
        <f t="shared" si="502"/>
        <v>51.89</v>
      </c>
      <c r="H1745" s="38" t="str">
        <f t="shared" si="503"/>
        <v>-</v>
      </c>
      <c r="K1745" s="133">
        <v>43173.375</v>
      </c>
      <c r="L1745" s="9">
        <f t="shared" si="486"/>
        <v>3</v>
      </c>
      <c r="M1745" s="9">
        <f t="shared" si="487"/>
        <v>14</v>
      </c>
      <c r="N1745" s="9">
        <f t="shared" si="488"/>
        <v>9</v>
      </c>
      <c r="O1745" s="31" t="str">
        <f t="shared" si="489"/>
        <v/>
      </c>
      <c r="P1745" s="134">
        <v>39.28</v>
      </c>
      <c r="Q1745" s="31">
        <f t="shared" si="490"/>
        <v>39.28</v>
      </c>
      <c r="R1745" s="31" t="str">
        <f t="shared" si="491"/>
        <v>-</v>
      </c>
      <c r="U1745" s="133">
        <v>43538.375</v>
      </c>
      <c r="V1745" s="9">
        <f t="shared" si="492"/>
        <v>3</v>
      </c>
      <c r="W1745" s="9">
        <f t="shared" si="493"/>
        <v>14</v>
      </c>
      <c r="X1745" s="9">
        <f t="shared" si="494"/>
        <v>9</v>
      </c>
      <c r="Y1745" s="31" t="str">
        <f t="shared" si="495"/>
        <v/>
      </c>
      <c r="Z1745" s="134">
        <v>27.91</v>
      </c>
      <c r="AA1745" s="31">
        <f t="shared" si="496"/>
        <v>27.91</v>
      </c>
      <c r="AB1745" s="31" t="str">
        <f t="shared" si="497"/>
        <v>-</v>
      </c>
    </row>
    <row r="1746" spans="1:28" x14ac:dyDescent="0.3">
      <c r="A1746" s="133">
        <v>42808.416666666664</v>
      </c>
      <c r="B1746" s="152">
        <f t="shared" si="498"/>
        <v>3</v>
      </c>
      <c r="C1746" s="152">
        <f t="shared" si="499"/>
        <v>14</v>
      </c>
      <c r="D1746" s="152">
        <f t="shared" si="500"/>
        <v>10</v>
      </c>
      <c r="E1746" s="38" t="str">
        <f t="shared" si="501"/>
        <v/>
      </c>
      <c r="F1746" s="134">
        <v>53.72</v>
      </c>
      <c r="G1746" s="38">
        <f t="shared" si="502"/>
        <v>53.72</v>
      </c>
      <c r="H1746" s="38" t="str">
        <f t="shared" si="503"/>
        <v>-</v>
      </c>
      <c r="K1746" s="133">
        <v>43173.416666666664</v>
      </c>
      <c r="L1746" s="9">
        <f t="shared" si="486"/>
        <v>3</v>
      </c>
      <c r="M1746" s="9">
        <f t="shared" si="487"/>
        <v>14</v>
      </c>
      <c r="N1746" s="9">
        <f t="shared" si="488"/>
        <v>10</v>
      </c>
      <c r="O1746" s="31" t="str">
        <f t="shared" si="489"/>
        <v/>
      </c>
      <c r="P1746" s="134">
        <v>38.75</v>
      </c>
      <c r="Q1746" s="31">
        <f t="shared" si="490"/>
        <v>38.75</v>
      </c>
      <c r="R1746" s="31" t="str">
        <f t="shared" si="491"/>
        <v>-</v>
      </c>
      <c r="U1746" s="133">
        <v>43538.416666666664</v>
      </c>
      <c r="V1746" s="9">
        <f t="shared" si="492"/>
        <v>3</v>
      </c>
      <c r="W1746" s="9">
        <f t="shared" si="493"/>
        <v>14</v>
      </c>
      <c r="X1746" s="9">
        <f t="shared" si="494"/>
        <v>10</v>
      </c>
      <c r="Y1746" s="31" t="str">
        <f t="shared" si="495"/>
        <v/>
      </c>
      <c r="Z1746" s="134">
        <v>26.96</v>
      </c>
      <c r="AA1746" s="31">
        <f t="shared" si="496"/>
        <v>26.96</v>
      </c>
      <c r="AB1746" s="31" t="str">
        <f t="shared" si="497"/>
        <v>-</v>
      </c>
    </row>
    <row r="1747" spans="1:28" x14ac:dyDescent="0.3">
      <c r="A1747" s="133">
        <v>42808.458333333336</v>
      </c>
      <c r="B1747" s="152">
        <f t="shared" si="498"/>
        <v>3</v>
      </c>
      <c r="C1747" s="152">
        <f t="shared" si="499"/>
        <v>14</v>
      </c>
      <c r="D1747" s="152">
        <f t="shared" si="500"/>
        <v>11</v>
      </c>
      <c r="E1747" s="38" t="str">
        <f t="shared" si="501"/>
        <v/>
      </c>
      <c r="F1747" s="134">
        <v>51.38</v>
      </c>
      <c r="G1747" s="38">
        <f t="shared" si="502"/>
        <v>51.38</v>
      </c>
      <c r="H1747" s="38" t="str">
        <f t="shared" si="503"/>
        <v>-</v>
      </c>
      <c r="K1747" s="133">
        <v>43173.458333333336</v>
      </c>
      <c r="L1747" s="9">
        <f t="shared" si="486"/>
        <v>3</v>
      </c>
      <c r="M1747" s="9">
        <f t="shared" si="487"/>
        <v>14</v>
      </c>
      <c r="N1747" s="9">
        <f t="shared" si="488"/>
        <v>11</v>
      </c>
      <c r="O1747" s="31" t="str">
        <f t="shared" si="489"/>
        <v/>
      </c>
      <c r="P1747" s="134">
        <v>35.51</v>
      </c>
      <c r="Q1747" s="31">
        <f t="shared" si="490"/>
        <v>35.51</v>
      </c>
      <c r="R1747" s="31" t="str">
        <f t="shared" si="491"/>
        <v>-</v>
      </c>
      <c r="U1747" s="133">
        <v>43538.458333333336</v>
      </c>
      <c r="V1747" s="9">
        <f t="shared" si="492"/>
        <v>3</v>
      </c>
      <c r="W1747" s="9">
        <f t="shared" si="493"/>
        <v>14</v>
      </c>
      <c r="X1747" s="9">
        <f t="shared" si="494"/>
        <v>11</v>
      </c>
      <c r="Y1747" s="31" t="str">
        <f t="shared" si="495"/>
        <v/>
      </c>
      <c r="Z1747" s="134">
        <v>25.95</v>
      </c>
      <c r="AA1747" s="31">
        <f t="shared" si="496"/>
        <v>25.95</v>
      </c>
      <c r="AB1747" s="31" t="str">
        <f t="shared" si="497"/>
        <v>-</v>
      </c>
    </row>
    <row r="1748" spans="1:28" x14ac:dyDescent="0.3">
      <c r="A1748" s="133">
        <v>42808.5</v>
      </c>
      <c r="B1748" s="152">
        <f t="shared" si="498"/>
        <v>3</v>
      </c>
      <c r="C1748" s="152">
        <f t="shared" si="499"/>
        <v>14</v>
      </c>
      <c r="D1748" s="152">
        <f t="shared" si="500"/>
        <v>12</v>
      </c>
      <c r="E1748" s="38" t="str">
        <f t="shared" si="501"/>
        <v/>
      </c>
      <c r="F1748" s="134">
        <v>48.9</v>
      </c>
      <c r="G1748" s="38">
        <f t="shared" si="502"/>
        <v>48.9</v>
      </c>
      <c r="H1748" s="38" t="str">
        <f t="shared" si="503"/>
        <v>-</v>
      </c>
      <c r="K1748" s="133">
        <v>43173.5</v>
      </c>
      <c r="L1748" s="9">
        <f t="shared" si="486"/>
        <v>3</v>
      </c>
      <c r="M1748" s="9">
        <f t="shared" si="487"/>
        <v>14</v>
      </c>
      <c r="N1748" s="9">
        <f t="shared" si="488"/>
        <v>12</v>
      </c>
      <c r="O1748" s="31" t="str">
        <f t="shared" si="489"/>
        <v/>
      </c>
      <c r="P1748" s="134">
        <v>33.770000000000003</v>
      </c>
      <c r="Q1748" s="31">
        <f t="shared" si="490"/>
        <v>33.770000000000003</v>
      </c>
      <c r="R1748" s="31" t="str">
        <f t="shared" si="491"/>
        <v>-</v>
      </c>
      <c r="U1748" s="133">
        <v>43538.5</v>
      </c>
      <c r="V1748" s="9">
        <f t="shared" si="492"/>
        <v>3</v>
      </c>
      <c r="W1748" s="9">
        <f t="shared" si="493"/>
        <v>14</v>
      </c>
      <c r="X1748" s="9">
        <f t="shared" si="494"/>
        <v>12</v>
      </c>
      <c r="Y1748" s="31" t="str">
        <f t="shared" si="495"/>
        <v/>
      </c>
      <c r="Z1748" s="134">
        <v>24.9</v>
      </c>
      <c r="AA1748" s="31">
        <f t="shared" si="496"/>
        <v>24.9</v>
      </c>
      <c r="AB1748" s="31" t="str">
        <f t="shared" si="497"/>
        <v>-</v>
      </c>
    </row>
    <row r="1749" spans="1:28" x14ac:dyDescent="0.3">
      <c r="A1749" s="133">
        <v>42808.541666666664</v>
      </c>
      <c r="B1749" s="152">
        <f t="shared" si="498"/>
        <v>3</v>
      </c>
      <c r="C1749" s="152">
        <f t="shared" si="499"/>
        <v>14</v>
      </c>
      <c r="D1749" s="152">
        <f t="shared" si="500"/>
        <v>13</v>
      </c>
      <c r="E1749" s="38" t="str">
        <f t="shared" si="501"/>
        <v/>
      </c>
      <c r="F1749" s="134">
        <v>46.7</v>
      </c>
      <c r="G1749" s="38">
        <f t="shared" si="502"/>
        <v>46.7</v>
      </c>
      <c r="H1749" s="38" t="str">
        <f t="shared" si="503"/>
        <v>-</v>
      </c>
      <c r="K1749" s="133">
        <v>43173.541666666664</v>
      </c>
      <c r="L1749" s="9">
        <f t="shared" si="486"/>
        <v>3</v>
      </c>
      <c r="M1749" s="9">
        <f t="shared" si="487"/>
        <v>14</v>
      </c>
      <c r="N1749" s="9">
        <f t="shared" si="488"/>
        <v>13</v>
      </c>
      <c r="O1749" s="31" t="str">
        <f t="shared" si="489"/>
        <v/>
      </c>
      <c r="P1749" s="134">
        <v>30.67</v>
      </c>
      <c r="Q1749" s="31">
        <f t="shared" si="490"/>
        <v>30.67</v>
      </c>
      <c r="R1749" s="31" t="str">
        <f t="shared" si="491"/>
        <v>-</v>
      </c>
      <c r="U1749" s="133">
        <v>43538.541666666664</v>
      </c>
      <c r="V1749" s="9">
        <f t="shared" si="492"/>
        <v>3</v>
      </c>
      <c r="W1749" s="9">
        <f t="shared" si="493"/>
        <v>14</v>
      </c>
      <c r="X1749" s="9">
        <f t="shared" si="494"/>
        <v>13</v>
      </c>
      <c r="Y1749" s="31" t="str">
        <f t="shared" si="495"/>
        <v/>
      </c>
      <c r="Z1749" s="134">
        <v>24.7</v>
      </c>
      <c r="AA1749" s="31">
        <f t="shared" si="496"/>
        <v>24.7</v>
      </c>
      <c r="AB1749" s="31" t="str">
        <f t="shared" si="497"/>
        <v>-</v>
      </c>
    </row>
    <row r="1750" spans="1:28" x14ac:dyDescent="0.3">
      <c r="A1750" s="133">
        <v>42808.583333333336</v>
      </c>
      <c r="B1750" s="152">
        <f t="shared" si="498"/>
        <v>3</v>
      </c>
      <c r="C1750" s="152">
        <f t="shared" si="499"/>
        <v>14</v>
      </c>
      <c r="D1750" s="152">
        <f t="shared" si="500"/>
        <v>14</v>
      </c>
      <c r="E1750" s="38" t="str">
        <f t="shared" si="501"/>
        <v/>
      </c>
      <c r="F1750" s="134">
        <v>42.32</v>
      </c>
      <c r="G1750" s="38">
        <f t="shared" si="502"/>
        <v>42.32</v>
      </c>
      <c r="H1750" s="38" t="str">
        <f t="shared" si="503"/>
        <v>-</v>
      </c>
      <c r="K1750" s="133">
        <v>43173.583333333336</v>
      </c>
      <c r="L1750" s="9">
        <f t="shared" si="486"/>
        <v>3</v>
      </c>
      <c r="M1750" s="9">
        <f t="shared" si="487"/>
        <v>14</v>
      </c>
      <c r="N1750" s="9">
        <f t="shared" si="488"/>
        <v>14</v>
      </c>
      <c r="O1750" s="31" t="str">
        <f t="shared" si="489"/>
        <v/>
      </c>
      <c r="P1750" s="134">
        <v>29.18</v>
      </c>
      <c r="Q1750" s="31">
        <f t="shared" si="490"/>
        <v>29.18</v>
      </c>
      <c r="R1750" s="31" t="str">
        <f t="shared" si="491"/>
        <v>-</v>
      </c>
      <c r="U1750" s="133">
        <v>43538.583333333336</v>
      </c>
      <c r="V1750" s="9">
        <f t="shared" si="492"/>
        <v>3</v>
      </c>
      <c r="W1750" s="9">
        <f t="shared" si="493"/>
        <v>14</v>
      </c>
      <c r="X1750" s="9">
        <f t="shared" si="494"/>
        <v>14</v>
      </c>
      <c r="Y1750" s="31" t="str">
        <f t="shared" si="495"/>
        <v/>
      </c>
      <c r="Z1750" s="134">
        <v>24.1</v>
      </c>
      <c r="AA1750" s="31">
        <f t="shared" si="496"/>
        <v>24.1</v>
      </c>
      <c r="AB1750" s="31" t="str">
        <f t="shared" si="497"/>
        <v>-</v>
      </c>
    </row>
    <row r="1751" spans="1:28" x14ac:dyDescent="0.3">
      <c r="A1751" s="133">
        <v>42808.625</v>
      </c>
      <c r="B1751" s="152">
        <f t="shared" si="498"/>
        <v>3</v>
      </c>
      <c r="C1751" s="152">
        <f t="shared" si="499"/>
        <v>14</v>
      </c>
      <c r="D1751" s="152">
        <f t="shared" si="500"/>
        <v>15</v>
      </c>
      <c r="E1751" s="38" t="str">
        <f t="shared" si="501"/>
        <v/>
      </c>
      <c r="F1751" s="134">
        <v>39.24</v>
      </c>
      <c r="G1751" s="38">
        <f t="shared" si="502"/>
        <v>39.24</v>
      </c>
      <c r="H1751" s="38" t="str">
        <f t="shared" si="503"/>
        <v>-</v>
      </c>
      <c r="K1751" s="133">
        <v>43173.625</v>
      </c>
      <c r="L1751" s="9">
        <f t="shared" si="486"/>
        <v>3</v>
      </c>
      <c r="M1751" s="9">
        <f t="shared" si="487"/>
        <v>14</v>
      </c>
      <c r="N1751" s="9">
        <f t="shared" si="488"/>
        <v>15</v>
      </c>
      <c r="O1751" s="31" t="str">
        <f t="shared" si="489"/>
        <v/>
      </c>
      <c r="P1751" s="134">
        <v>27.72</v>
      </c>
      <c r="Q1751" s="31">
        <f t="shared" si="490"/>
        <v>27.72</v>
      </c>
      <c r="R1751" s="31" t="str">
        <f t="shared" si="491"/>
        <v>-</v>
      </c>
      <c r="U1751" s="133">
        <v>43538.625</v>
      </c>
      <c r="V1751" s="9">
        <f t="shared" si="492"/>
        <v>3</v>
      </c>
      <c r="W1751" s="9">
        <f t="shared" si="493"/>
        <v>14</v>
      </c>
      <c r="X1751" s="9">
        <f t="shared" si="494"/>
        <v>15</v>
      </c>
      <c r="Y1751" s="31" t="str">
        <f t="shared" si="495"/>
        <v/>
      </c>
      <c r="Z1751" s="134">
        <v>23.2</v>
      </c>
      <c r="AA1751" s="31">
        <f t="shared" si="496"/>
        <v>23.2</v>
      </c>
      <c r="AB1751" s="31" t="str">
        <f t="shared" si="497"/>
        <v>-</v>
      </c>
    </row>
    <row r="1752" spans="1:28" x14ac:dyDescent="0.3">
      <c r="A1752" s="133">
        <v>42808.666666666664</v>
      </c>
      <c r="B1752" s="152">
        <f t="shared" si="498"/>
        <v>3</v>
      </c>
      <c r="C1752" s="152">
        <f t="shared" si="499"/>
        <v>14</v>
      </c>
      <c r="D1752" s="152">
        <f t="shared" si="500"/>
        <v>16</v>
      </c>
      <c r="E1752" s="38" t="str">
        <f t="shared" si="501"/>
        <v/>
      </c>
      <c r="F1752" s="134">
        <v>40.090000000000003</v>
      </c>
      <c r="G1752" s="38">
        <f t="shared" si="502"/>
        <v>40.090000000000003</v>
      </c>
      <c r="H1752" s="38" t="str">
        <f t="shared" si="503"/>
        <v>-</v>
      </c>
      <c r="K1752" s="133">
        <v>43173.666666666664</v>
      </c>
      <c r="L1752" s="9">
        <f t="shared" si="486"/>
        <v>3</v>
      </c>
      <c r="M1752" s="9">
        <f t="shared" si="487"/>
        <v>14</v>
      </c>
      <c r="N1752" s="9">
        <f t="shared" si="488"/>
        <v>16</v>
      </c>
      <c r="O1752" s="31" t="str">
        <f t="shared" si="489"/>
        <v/>
      </c>
      <c r="P1752" s="134">
        <v>27.3</v>
      </c>
      <c r="Q1752" s="31">
        <f t="shared" si="490"/>
        <v>27.3</v>
      </c>
      <c r="R1752" s="31" t="str">
        <f t="shared" si="491"/>
        <v>-</v>
      </c>
      <c r="U1752" s="133">
        <v>43538.666666666664</v>
      </c>
      <c r="V1752" s="9">
        <f t="shared" si="492"/>
        <v>3</v>
      </c>
      <c r="W1752" s="9">
        <f t="shared" si="493"/>
        <v>14</v>
      </c>
      <c r="X1752" s="9">
        <f t="shared" si="494"/>
        <v>16</v>
      </c>
      <c r="Y1752" s="31" t="str">
        <f t="shared" si="495"/>
        <v/>
      </c>
      <c r="Z1752" s="134">
        <v>23.31</v>
      </c>
      <c r="AA1752" s="31">
        <f t="shared" si="496"/>
        <v>23.31</v>
      </c>
      <c r="AB1752" s="31" t="str">
        <f t="shared" si="497"/>
        <v>-</v>
      </c>
    </row>
    <row r="1753" spans="1:28" x14ac:dyDescent="0.3">
      <c r="A1753" s="133">
        <v>42808.708333333336</v>
      </c>
      <c r="B1753" s="152">
        <f t="shared" si="498"/>
        <v>3</v>
      </c>
      <c r="C1753" s="152">
        <f t="shared" si="499"/>
        <v>14</v>
      </c>
      <c r="D1753" s="152">
        <f t="shared" si="500"/>
        <v>17</v>
      </c>
      <c r="E1753" s="38" t="str">
        <f t="shared" si="501"/>
        <v/>
      </c>
      <c r="F1753" s="134">
        <v>41.52</v>
      </c>
      <c r="G1753" s="38" t="str">
        <f t="shared" si="502"/>
        <v>-</v>
      </c>
      <c r="H1753" s="38">
        <f t="shared" si="503"/>
        <v>41.52</v>
      </c>
      <c r="K1753" s="133">
        <v>43173.708333333336</v>
      </c>
      <c r="L1753" s="9">
        <f t="shared" si="486"/>
        <v>3</v>
      </c>
      <c r="M1753" s="9">
        <f t="shared" si="487"/>
        <v>14</v>
      </c>
      <c r="N1753" s="9">
        <f t="shared" si="488"/>
        <v>17</v>
      </c>
      <c r="O1753" s="31" t="str">
        <f t="shared" si="489"/>
        <v/>
      </c>
      <c r="P1753" s="134">
        <v>27.26</v>
      </c>
      <c r="Q1753" s="31" t="str">
        <f t="shared" si="490"/>
        <v>-</v>
      </c>
      <c r="R1753" s="31">
        <f t="shared" si="491"/>
        <v>27.26</v>
      </c>
      <c r="U1753" s="133">
        <v>43538.708333333336</v>
      </c>
      <c r="V1753" s="9">
        <f t="shared" si="492"/>
        <v>3</v>
      </c>
      <c r="W1753" s="9">
        <f t="shared" si="493"/>
        <v>14</v>
      </c>
      <c r="X1753" s="9">
        <f t="shared" si="494"/>
        <v>17</v>
      </c>
      <c r="Y1753" s="31" t="str">
        <f t="shared" si="495"/>
        <v/>
      </c>
      <c r="Z1753" s="134">
        <v>23.83</v>
      </c>
      <c r="AA1753" s="31" t="str">
        <f t="shared" si="496"/>
        <v>-</v>
      </c>
      <c r="AB1753" s="31">
        <f t="shared" si="497"/>
        <v>23.83</v>
      </c>
    </row>
    <row r="1754" spans="1:28" x14ac:dyDescent="0.3">
      <c r="A1754" s="133">
        <v>42808.75</v>
      </c>
      <c r="B1754" s="152">
        <f t="shared" si="498"/>
        <v>3</v>
      </c>
      <c r="C1754" s="152">
        <f t="shared" si="499"/>
        <v>14</v>
      </c>
      <c r="D1754" s="152">
        <f t="shared" si="500"/>
        <v>18</v>
      </c>
      <c r="E1754" s="38" t="str">
        <f t="shared" si="501"/>
        <v/>
      </c>
      <c r="F1754" s="134">
        <v>45.81</v>
      </c>
      <c r="G1754" s="38" t="str">
        <f t="shared" si="502"/>
        <v>-</v>
      </c>
      <c r="H1754" s="38">
        <f t="shared" si="503"/>
        <v>45.81</v>
      </c>
      <c r="K1754" s="133">
        <v>43173.75</v>
      </c>
      <c r="L1754" s="9">
        <f t="shared" si="486"/>
        <v>3</v>
      </c>
      <c r="M1754" s="9">
        <f t="shared" si="487"/>
        <v>14</v>
      </c>
      <c r="N1754" s="9">
        <f t="shared" si="488"/>
        <v>18</v>
      </c>
      <c r="O1754" s="31" t="str">
        <f t="shared" si="489"/>
        <v/>
      </c>
      <c r="P1754" s="134">
        <v>30.78</v>
      </c>
      <c r="Q1754" s="31" t="str">
        <f t="shared" si="490"/>
        <v>-</v>
      </c>
      <c r="R1754" s="31">
        <f t="shared" si="491"/>
        <v>30.78</v>
      </c>
      <c r="U1754" s="133">
        <v>43538.75</v>
      </c>
      <c r="V1754" s="9">
        <f t="shared" si="492"/>
        <v>3</v>
      </c>
      <c r="W1754" s="9">
        <f t="shared" si="493"/>
        <v>14</v>
      </c>
      <c r="X1754" s="9">
        <f t="shared" si="494"/>
        <v>18</v>
      </c>
      <c r="Y1754" s="31" t="str">
        <f t="shared" si="495"/>
        <v/>
      </c>
      <c r="Z1754" s="134">
        <v>24.27</v>
      </c>
      <c r="AA1754" s="31" t="str">
        <f t="shared" si="496"/>
        <v>-</v>
      </c>
      <c r="AB1754" s="31">
        <f t="shared" si="497"/>
        <v>24.27</v>
      </c>
    </row>
    <row r="1755" spans="1:28" x14ac:dyDescent="0.3">
      <c r="A1755" s="133">
        <v>42808.791666666664</v>
      </c>
      <c r="B1755" s="152">
        <f t="shared" si="498"/>
        <v>3</v>
      </c>
      <c r="C1755" s="152">
        <f t="shared" si="499"/>
        <v>14</v>
      </c>
      <c r="D1755" s="152">
        <f t="shared" si="500"/>
        <v>19</v>
      </c>
      <c r="E1755" s="38" t="str">
        <f t="shared" si="501"/>
        <v/>
      </c>
      <c r="F1755" s="134">
        <v>53.51</v>
      </c>
      <c r="G1755" s="38" t="str">
        <f t="shared" si="502"/>
        <v>-</v>
      </c>
      <c r="H1755" s="38">
        <f t="shared" si="503"/>
        <v>53.51</v>
      </c>
      <c r="K1755" s="133">
        <v>43173.791666666664</v>
      </c>
      <c r="L1755" s="9">
        <f t="shared" si="486"/>
        <v>3</v>
      </c>
      <c r="M1755" s="9">
        <f t="shared" si="487"/>
        <v>14</v>
      </c>
      <c r="N1755" s="9">
        <f t="shared" si="488"/>
        <v>19</v>
      </c>
      <c r="O1755" s="31" t="str">
        <f t="shared" si="489"/>
        <v/>
      </c>
      <c r="P1755" s="134">
        <v>43.13</v>
      </c>
      <c r="Q1755" s="31" t="str">
        <f t="shared" si="490"/>
        <v>-</v>
      </c>
      <c r="R1755" s="31">
        <f t="shared" si="491"/>
        <v>43.13</v>
      </c>
      <c r="U1755" s="133">
        <v>43538.791666666664</v>
      </c>
      <c r="V1755" s="9">
        <f t="shared" si="492"/>
        <v>3</v>
      </c>
      <c r="W1755" s="9">
        <f t="shared" si="493"/>
        <v>14</v>
      </c>
      <c r="X1755" s="9">
        <f t="shared" si="494"/>
        <v>19</v>
      </c>
      <c r="Y1755" s="31" t="str">
        <f t="shared" si="495"/>
        <v/>
      </c>
      <c r="Z1755" s="134">
        <v>28.21</v>
      </c>
      <c r="AA1755" s="31" t="str">
        <f t="shared" si="496"/>
        <v>-</v>
      </c>
      <c r="AB1755" s="31">
        <f t="shared" si="497"/>
        <v>28.21</v>
      </c>
    </row>
    <row r="1756" spans="1:28" x14ac:dyDescent="0.3">
      <c r="A1756" s="133">
        <v>42808.833333333336</v>
      </c>
      <c r="B1756" s="152">
        <f t="shared" si="498"/>
        <v>3</v>
      </c>
      <c r="C1756" s="152">
        <f t="shared" si="499"/>
        <v>14</v>
      </c>
      <c r="D1756" s="152">
        <f t="shared" si="500"/>
        <v>20</v>
      </c>
      <c r="E1756" s="38" t="str">
        <f t="shared" si="501"/>
        <v/>
      </c>
      <c r="F1756" s="134">
        <v>53.59</v>
      </c>
      <c r="G1756" s="38" t="str">
        <f t="shared" si="502"/>
        <v>-</v>
      </c>
      <c r="H1756" s="38">
        <f t="shared" si="503"/>
        <v>53.59</v>
      </c>
      <c r="K1756" s="133">
        <v>43173.833333333336</v>
      </c>
      <c r="L1756" s="9">
        <f t="shared" si="486"/>
        <v>3</v>
      </c>
      <c r="M1756" s="9">
        <f t="shared" si="487"/>
        <v>14</v>
      </c>
      <c r="N1756" s="9">
        <f t="shared" si="488"/>
        <v>20</v>
      </c>
      <c r="O1756" s="31" t="str">
        <f t="shared" si="489"/>
        <v/>
      </c>
      <c r="P1756" s="134">
        <v>44.91</v>
      </c>
      <c r="Q1756" s="31" t="str">
        <f t="shared" si="490"/>
        <v>-</v>
      </c>
      <c r="R1756" s="31">
        <f t="shared" si="491"/>
        <v>44.91</v>
      </c>
      <c r="U1756" s="133">
        <v>43538.833333333336</v>
      </c>
      <c r="V1756" s="9">
        <f t="shared" si="492"/>
        <v>3</v>
      </c>
      <c r="W1756" s="9">
        <f t="shared" si="493"/>
        <v>14</v>
      </c>
      <c r="X1756" s="9">
        <f t="shared" si="494"/>
        <v>20</v>
      </c>
      <c r="Y1756" s="31" t="str">
        <f t="shared" si="495"/>
        <v/>
      </c>
      <c r="Z1756" s="134">
        <v>26.54</v>
      </c>
      <c r="AA1756" s="31" t="str">
        <f t="shared" si="496"/>
        <v>-</v>
      </c>
      <c r="AB1756" s="31">
        <f t="shared" si="497"/>
        <v>26.54</v>
      </c>
    </row>
    <row r="1757" spans="1:28" x14ac:dyDescent="0.3">
      <c r="A1757" s="133">
        <v>42808.875</v>
      </c>
      <c r="B1757" s="152">
        <f t="shared" si="498"/>
        <v>3</v>
      </c>
      <c r="C1757" s="152">
        <f t="shared" si="499"/>
        <v>14</v>
      </c>
      <c r="D1757" s="152">
        <f t="shared" si="500"/>
        <v>21</v>
      </c>
      <c r="E1757" s="38" t="str">
        <f t="shared" si="501"/>
        <v/>
      </c>
      <c r="F1757" s="134">
        <v>50.97</v>
      </c>
      <c r="G1757" s="38" t="str">
        <f t="shared" si="502"/>
        <v>-</v>
      </c>
      <c r="H1757" s="38">
        <f t="shared" si="503"/>
        <v>50.97</v>
      </c>
      <c r="K1757" s="133">
        <v>43173.875</v>
      </c>
      <c r="L1757" s="9">
        <f t="shared" si="486"/>
        <v>3</v>
      </c>
      <c r="M1757" s="9">
        <f t="shared" si="487"/>
        <v>14</v>
      </c>
      <c r="N1757" s="9">
        <f t="shared" si="488"/>
        <v>21</v>
      </c>
      <c r="O1757" s="31" t="str">
        <f t="shared" si="489"/>
        <v/>
      </c>
      <c r="P1757" s="134">
        <v>34.909999999999997</v>
      </c>
      <c r="Q1757" s="31" t="str">
        <f t="shared" si="490"/>
        <v>-</v>
      </c>
      <c r="R1757" s="31">
        <f t="shared" si="491"/>
        <v>34.909999999999997</v>
      </c>
      <c r="U1757" s="133">
        <v>43538.875</v>
      </c>
      <c r="V1757" s="9">
        <f t="shared" si="492"/>
        <v>3</v>
      </c>
      <c r="W1757" s="9">
        <f t="shared" si="493"/>
        <v>14</v>
      </c>
      <c r="X1757" s="9">
        <f t="shared" si="494"/>
        <v>21</v>
      </c>
      <c r="Y1757" s="31" t="str">
        <f t="shared" si="495"/>
        <v/>
      </c>
      <c r="Z1757" s="134">
        <v>24.13</v>
      </c>
      <c r="AA1757" s="31" t="str">
        <f t="shared" si="496"/>
        <v>-</v>
      </c>
      <c r="AB1757" s="31">
        <f t="shared" si="497"/>
        <v>24.13</v>
      </c>
    </row>
    <row r="1758" spans="1:28" x14ac:dyDescent="0.3">
      <c r="A1758" s="133">
        <v>42808.916666666664</v>
      </c>
      <c r="B1758" s="152">
        <f t="shared" si="498"/>
        <v>3</v>
      </c>
      <c r="C1758" s="152">
        <f t="shared" si="499"/>
        <v>14</v>
      </c>
      <c r="D1758" s="152">
        <f t="shared" si="500"/>
        <v>22</v>
      </c>
      <c r="E1758" s="38" t="str">
        <f t="shared" si="501"/>
        <v/>
      </c>
      <c r="F1758" s="134">
        <v>39.78</v>
      </c>
      <c r="G1758" s="38" t="str">
        <f t="shared" si="502"/>
        <v>-</v>
      </c>
      <c r="H1758" s="38">
        <f t="shared" si="503"/>
        <v>39.78</v>
      </c>
      <c r="K1758" s="133">
        <v>43173.916666666664</v>
      </c>
      <c r="L1758" s="9">
        <f t="shared" si="486"/>
        <v>3</v>
      </c>
      <c r="M1758" s="9">
        <f t="shared" si="487"/>
        <v>14</v>
      </c>
      <c r="N1758" s="9">
        <f t="shared" si="488"/>
        <v>22</v>
      </c>
      <c r="O1758" s="31" t="str">
        <f t="shared" si="489"/>
        <v/>
      </c>
      <c r="P1758" s="134">
        <v>29.76</v>
      </c>
      <c r="Q1758" s="31" t="str">
        <f t="shared" si="490"/>
        <v>-</v>
      </c>
      <c r="R1758" s="31">
        <f t="shared" si="491"/>
        <v>29.76</v>
      </c>
      <c r="U1758" s="133">
        <v>43538.916666666664</v>
      </c>
      <c r="V1758" s="9">
        <f t="shared" si="492"/>
        <v>3</v>
      </c>
      <c r="W1758" s="9">
        <f t="shared" si="493"/>
        <v>14</v>
      </c>
      <c r="X1758" s="9">
        <f t="shared" si="494"/>
        <v>22</v>
      </c>
      <c r="Y1758" s="31" t="str">
        <f t="shared" si="495"/>
        <v/>
      </c>
      <c r="Z1758" s="134">
        <v>21.26</v>
      </c>
      <c r="AA1758" s="31" t="str">
        <f t="shared" si="496"/>
        <v>-</v>
      </c>
      <c r="AB1758" s="31">
        <f t="shared" si="497"/>
        <v>21.26</v>
      </c>
    </row>
    <row r="1759" spans="1:28" x14ac:dyDescent="0.3">
      <c r="A1759" s="133">
        <v>42808.958333333336</v>
      </c>
      <c r="B1759" s="152">
        <f t="shared" si="498"/>
        <v>3</v>
      </c>
      <c r="C1759" s="152">
        <f t="shared" si="499"/>
        <v>14</v>
      </c>
      <c r="D1759" s="152">
        <f t="shared" si="500"/>
        <v>23</v>
      </c>
      <c r="E1759" s="38" t="str">
        <f t="shared" si="501"/>
        <v/>
      </c>
      <c r="F1759" s="134">
        <v>32.659999999999997</v>
      </c>
      <c r="G1759" s="38" t="str">
        <f t="shared" si="502"/>
        <v>-</v>
      </c>
      <c r="H1759" s="38">
        <f t="shared" si="503"/>
        <v>32.659999999999997</v>
      </c>
      <c r="K1759" s="133">
        <v>43173.958333333336</v>
      </c>
      <c r="L1759" s="9">
        <f t="shared" si="486"/>
        <v>3</v>
      </c>
      <c r="M1759" s="9">
        <f t="shared" si="487"/>
        <v>14</v>
      </c>
      <c r="N1759" s="9">
        <f t="shared" si="488"/>
        <v>23</v>
      </c>
      <c r="O1759" s="31" t="str">
        <f t="shared" si="489"/>
        <v/>
      </c>
      <c r="P1759" s="134">
        <v>26.88</v>
      </c>
      <c r="Q1759" s="31" t="str">
        <f t="shared" si="490"/>
        <v>-</v>
      </c>
      <c r="R1759" s="31">
        <f t="shared" si="491"/>
        <v>26.88</v>
      </c>
      <c r="U1759" s="133">
        <v>43538.958333333336</v>
      </c>
      <c r="V1759" s="9">
        <f t="shared" si="492"/>
        <v>3</v>
      </c>
      <c r="W1759" s="9">
        <f t="shared" si="493"/>
        <v>14</v>
      </c>
      <c r="X1759" s="9">
        <f t="shared" si="494"/>
        <v>23</v>
      </c>
      <c r="Y1759" s="31" t="str">
        <f t="shared" si="495"/>
        <v/>
      </c>
      <c r="Z1759" s="134">
        <v>20.29</v>
      </c>
      <c r="AA1759" s="31" t="str">
        <f t="shared" si="496"/>
        <v>-</v>
      </c>
      <c r="AB1759" s="31">
        <f t="shared" si="497"/>
        <v>20.29</v>
      </c>
    </row>
    <row r="1760" spans="1:28" x14ac:dyDescent="0.3">
      <c r="A1760" s="133">
        <v>42809</v>
      </c>
      <c r="B1760" s="152">
        <f t="shared" si="498"/>
        <v>3</v>
      </c>
      <c r="C1760" s="152">
        <f t="shared" si="499"/>
        <v>15</v>
      </c>
      <c r="D1760" s="152">
        <f t="shared" si="500"/>
        <v>0</v>
      </c>
      <c r="E1760" s="38" t="str">
        <f t="shared" si="501"/>
        <v/>
      </c>
      <c r="F1760" s="134">
        <v>34.130000000000003</v>
      </c>
      <c r="G1760" s="38" t="str">
        <f t="shared" si="502"/>
        <v>-</v>
      </c>
      <c r="H1760" s="38">
        <f t="shared" si="503"/>
        <v>34.130000000000003</v>
      </c>
      <c r="K1760" s="133">
        <v>43174</v>
      </c>
      <c r="L1760" s="9">
        <f t="shared" si="486"/>
        <v>3</v>
      </c>
      <c r="M1760" s="9">
        <f t="shared" si="487"/>
        <v>15</v>
      </c>
      <c r="N1760" s="9">
        <f t="shared" si="488"/>
        <v>0</v>
      </c>
      <c r="O1760" s="31" t="str">
        <f t="shared" si="489"/>
        <v/>
      </c>
      <c r="P1760" s="134">
        <v>26.68</v>
      </c>
      <c r="Q1760" s="31" t="str">
        <f t="shared" si="490"/>
        <v>-</v>
      </c>
      <c r="R1760" s="31">
        <f t="shared" si="491"/>
        <v>26.68</v>
      </c>
      <c r="U1760" s="133">
        <v>43539</v>
      </c>
      <c r="V1760" s="9">
        <f t="shared" si="492"/>
        <v>3</v>
      </c>
      <c r="W1760" s="9">
        <f t="shared" si="493"/>
        <v>15</v>
      </c>
      <c r="X1760" s="9">
        <f t="shared" si="494"/>
        <v>0</v>
      </c>
      <c r="Y1760" s="31" t="str">
        <f t="shared" si="495"/>
        <v/>
      </c>
      <c r="Z1760" s="134">
        <v>19.73</v>
      </c>
      <c r="AA1760" s="31" t="str">
        <f t="shared" si="496"/>
        <v>-</v>
      </c>
      <c r="AB1760" s="31">
        <f t="shared" si="497"/>
        <v>19.73</v>
      </c>
    </row>
    <row r="1761" spans="1:28" x14ac:dyDescent="0.3">
      <c r="A1761" s="133">
        <v>42809.041666666664</v>
      </c>
      <c r="B1761" s="152">
        <f t="shared" si="498"/>
        <v>3</v>
      </c>
      <c r="C1761" s="152">
        <f t="shared" si="499"/>
        <v>15</v>
      </c>
      <c r="D1761" s="152">
        <f t="shared" si="500"/>
        <v>1</v>
      </c>
      <c r="E1761" s="38" t="str">
        <f t="shared" si="501"/>
        <v/>
      </c>
      <c r="F1761" s="134">
        <v>34.51</v>
      </c>
      <c r="G1761" s="38" t="str">
        <f t="shared" si="502"/>
        <v>-</v>
      </c>
      <c r="H1761" s="38">
        <f t="shared" si="503"/>
        <v>34.51</v>
      </c>
      <c r="K1761" s="133">
        <v>43174.041666666664</v>
      </c>
      <c r="L1761" s="9">
        <f t="shared" si="486"/>
        <v>3</v>
      </c>
      <c r="M1761" s="9">
        <f t="shared" si="487"/>
        <v>15</v>
      </c>
      <c r="N1761" s="9">
        <f t="shared" si="488"/>
        <v>1</v>
      </c>
      <c r="O1761" s="31" t="str">
        <f t="shared" si="489"/>
        <v/>
      </c>
      <c r="P1761" s="134">
        <v>26.2</v>
      </c>
      <c r="Q1761" s="31" t="str">
        <f t="shared" si="490"/>
        <v>-</v>
      </c>
      <c r="R1761" s="31">
        <f t="shared" si="491"/>
        <v>26.2</v>
      </c>
      <c r="U1761" s="133">
        <v>43539.041666666664</v>
      </c>
      <c r="V1761" s="9">
        <f t="shared" si="492"/>
        <v>3</v>
      </c>
      <c r="W1761" s="9">
        <f t="shared" si="493"/>
        <v>15</v>
      </c>
      <c r="X1761" s="9">
        <f t="shared" si="494"/>
        <v>1</v>
      </c>
      <c r="Y1761" s="31" t="str">
        <f t="shared" si="495"/>
        <v/>
      </c>
      <c r="Z1761" s="134">
        <v>19.66</v>
      </c>
      <c r="AA1761" s="31" t="str">
        <f t="shared" si="496"/>
        <v>-</v>
      </c>
      <c r="AB1761" s="31">
        <f t="shared" si="497"/>
        <v>19.66</v>
      </c>
    </row>
    <row r="1762" spans="1:28" x14ac:dyDescent="0.3">
      <c r="A1762" s="133">
        <v>42809.083333333336</v>
      </c>
      <c r="B1762" s="152">
        <f t="shared" si="498"/>
        <v>3</v>
      </c>
      <c r="C1762" s="152">
        <f t="shared" si="499"/>
        <v>15</v>
      </c>
      <c r="D1762" s="152">
        <f t="shared" si="500"/>
        <v>2</v>
      </c>
      <c r="E1762" s="38" t="str">
        <f t="shared" si="501"/>
        <v/>
      </c>
      <c r="F1762" s="134">
        <v>34.090000000000003</v>
      </c>
      <c r="G1762" s="38" t="str">
        <f t="shared" si="502"/>
        <v>-</v>
      </c>
      <c r="H1762" s="38">
        <f t="shared" si="503"/>
        <v>34.090000000000003</v>
      </c>
      <c r="K1762" s="133">
        <v>43174.083333333336</v>
      </c>
      <c r="L1762" s="9">
        <f t="shared" si="486"/>
        <v>3</v>
      </c>
      <c r="M1762" s="9">
        <f t="shared" si="487"/>
        <v>15</v>
      </c>
      <c r="N1762" s="9">
        <f t="shared" si="488"/>
        <v>2</v>
      </c>
      <c r="O1762" s="31" t="str">
        <f t="shared" si="489"/>
        <v/>
      </c>
      <c r="P1762" s="134">
        <v>26.11</v>
      </c>
      <c r="Q1762" s="31" t="str">
        <f t="shared" si="490"/>
        <v>-</v>
      </c>
      <c r="R1762" s="31">
        <f t="shared" si="491"/>
        <v>26.11</v>
      </c>
      <c r="U1762" s="133">
        <v>43539.083333333336</v>
      </c>
      <c r="V1762" s="9">
        <f t="shared" si="492"/>
        <v>3</v>
      </c>
      <c r="W1762" s="9">
        <f t="shared" si="493"/>
        <v>15</v>
      </c>
      <c r="X1762" s="9">
        <f t="shared" si="494"/>
        <v>2</v>
      </c>
      <c r="Y1762" s="31" t="str">
        <f t="shared" si="495"/>
        <v/>
      </c>
      <c r="Z1762" s="134">
        <v>19.670000000000002</v>
      </c>
      <c r="AA1762" s="31" t="str">
        <f t="shared" si="496"/>
        <v>-</v>
      </c>
      <c r="AB1762" s="31">
        <f t="shared" si="497"/>
        <v>19.670000000000002</v>
      </c>
    </row>
    <row r="1763" spans="1:28" x14ac:dyDescent="0.3">
      <c r="A1763" s="133">
        <v>42809.125</v>
      </c>
      <c r="B1763" s="152">
        <f t="shared" si="498"/>
        <v>3</v>
      </c>
      <c r="C1763" s="152">
        <f t="shared" si="499"/>
        <v>15</v>
      </c>
      <c r="D1763" s="152">
        <f t="shared" si="500"/>
        <v>3</v>
      </c>
      <c r="E1763" s="38" t="str">
        <f t="shared" si="501"/>
        <v/>
      </c>
      <c r="F1763" s="134">
        <v>35.72</v>
      </c>
      <c r="G1763" s="38" t="str">
        <f t="shared" si="502"/>
        <v>-</v>
      </c>
      <c r="H1763" s="38">
        <f t="shared" si="503"/>
        <v>35.72</v>
      </c>
      <c r="K1763" s="133">
        <v>43174.125</v>
      </c>
      <c r="L1763" s="9">
        <f t="shared" si="486"/>
        <v>3</v>
      </c>
      <c r="M1763" s="9">
        <f t="shared" si="487"/>
        <v>15</v>
      </c>
      <c r="N1763" s="9">
        <f t="shared" si="488"/>
        <v>3</v>
      </c>
      <c r="O1763" s="31" t="str">
        <f t="shared" si="489"/>
        <v/>
      </c>
      <c r="P1763" s="134">
        <v>26.73</v>
      </c>
      <c r="Q1763" s="31" t="str">
        <f t="shared" si="490"/>
        <v>-</v>
      </c>
      <c r="R1763" s="31">
        <f t="shared" si="491"/>
        <v>26.73</v>
      </c>
      <c r="U1763" s="133">
        <v>43539.125</v>
      </c>
      <c r="V1763" s="9">
        <f t="shared" si="492"/>
        <v>3</v>
      </c>
      <c r="W1763" s="9">
        <f t="shared" si="493"/>
        <v>15</v>
      </c>
      <c r="X1763" s="9">
        <f t="shared" si="494"/>
        <v>3</v>
      </c>
      <c r="Y1763" s="31" t="str">
        <f t="shared" si="495"/>
        <v/>
      </c>
      <c r="Z1763" s="134">
        <v>19.690000000000001</v>
      </c>
      <c r="AA1763" s="31" t="str">
        <f t="shared" si="496"/>
        <v>-</v>
      </c>
      <c r="AB1763" s="31">
        <f t="shared" si="497"/>
        <v>19.690000000000001</v>
      </c>
    </row>
    <row r="1764" spans="1:28" x14ac:dyDescent="0.3">
      <c r="A1764" s="133">
        <v>42809.166666666664</v>
      </c>
      <c r="B1764" s="152">
        <f t="shared" si="498"/>
        <v>3</v>
      </c>
      <c r="C1764" s="152">
        <f t="shared" si="499"/>
        <v>15</v>
      </c>
      <c r="D1764" s="152">
        <f t="shared" si="500"/>
        <v>4</v>
      </c>
      <c r="E1764" s="38" t="str">
        <f t="shared" si="501"/>
        <v/>
      </c>
      <c r="F1764" s="134">
        <v>37.659999999999997</v>
      </c>
      <c r="G1764" s="38" t="str">
        <f t="shared" si="502"/>
        <v>-</v>
      </c>
      <c r="H1764" s="38">
        <f t="shared" si="503"/>
        <v>37.659999999999997</v>
      </c>
      <c r="K1764" s="133">
        <v>43174.166666666664</v>
      </c>
      <c r="L1764" s="9">
        <f t="shared" si="486"/>
        <v>3</v>
      </c>
      <c r="M1764" s="9">
        <f t="shared" si="487"/>
        <v>15</v>
      </c>
      <c r="N1764" s="9">
        <f t="shared" si="488"/>
        <v>4</v>
      </c>
      <c r="O1764" s="31" t="str">
        <f t="shared" si="489"/>
        <v/>
      </c>
      <c r="P1764" s="134">
        <v>27.74</v>
      </c>
      <c r="Q1764" s="31" t="str">
        <f t="shared" si="490"/>
        <v>-</v>
      </c>
      <c r="R1764" s="31">
        <f t="shared" si="491"/>
        <v>27.74</v>
      </c>
      <c r="U1764" s="133">
        <v>43539.166666666664</v>
      </c>
      <c r="V1764" s="9">
        <f t="shared" si="492"/>
        <v>3</v>
      </c>
      <c r="W1764" s="9">
        <f t="shared" si="493"/>
        <v>15</v>
      </c>
      <c r="X1764" s="9">
        <f t="shared" si="494"/>
        <v>4</v>
      </c>
      <c r="Y1764" s="31" t="str">
        <f t="shared" si="495"/>
        <v/>
      </c>
      <c r="Z1764" s="134">
        <v>19.73</v>
      </c>
      <c r="AA1764" s="31" t="str">
        <f t="shared" si="496"/>
        <v>-</v>
      </c>
      <c r="AB1764" s="31">
        <f t="shared" si="497"/>
        <v>19.73</v>
      </c>
    </row>
    <row r="1765" spans="1:28" x14ac:dyDescent="0.3">
      <c r="A1765" s="133">
        <v>42809.208333333336</v>
      </c>
      <c r="B1765" s="152">
        <f t="shared" si="498"/>
        <v>3</v>
      </c>
      <c r="C1765" s="152">
        <f t="shared" si="499"/>
        <v>15</v>
      </c>
      <c r="D1765" s="152">
        <f t="shared" si="500"/>
        <v>5</v>
      </c>
      <c r="E1765" s="38" t="str">
        <f t="shared" si="501"/>
        <v/>
      </c>
      <c r="F1765" s="134">
        <v>46.76</v>
      </c>
      <c r="G1765" s="38" t="str">
        <f t="shared" si="502"/>
        <v>-</v>
      </c>
      <c r="H1765" s="38">
        <f t="shared" si="503"/>
        <v>46.76</v>
      </c>
      <c r="K1765" s="133">
        <v>43174.208333333336</v>
      </c>
      <c r="L1765" s="9">
        <f t="shared" si="486"/>
        <v>3</v>
      </c>
      <c r="M1765" s="9">
        <f t="shared" si="487"/>
        <v>15</v>
      </c>
      <c r="N1765" s="9">
        <f t="shared" si="488"/>
        <v>5</v>
      </c>
      <c r="O1765" s="31" t="str">
        <f t="shared" si="489"/>
        <v/>
      </c>
      <c r="P1765" s="134">
        <v>33.86</v>
      </c>
      <c r="Q1765" s="31" t="str">
        <f t="shared" si="490"/>
        <v>-</v>
      </c>
      <c r="R1765" s="31">
        <f t="shared" si="491"/>
        <v>33.86</v>
      </c>
      <c r="U1765" s="133">
        <v>43539.208333333336</v>
      </c>
      <c r="V1765" s="9">
        <f t="shared" si="492"/>
        <v>3</v>
      </c>
      <c r="W1765" s="9">
        <f t="shared" si="493"/>
        <v>15</v>
      </c>
      <c r="X1765" s="9">
        <f t="shared" si="494"/>
        <v>5</v>
      </c>
      <c r="Y1765" s="31" t="str">
        <f t="shared" si="495"/>
        <v/>
      </c>
      <c r="Z1765" s="134">
        <v>20.95</v>
      </c>
      <c r="AA1765" s="31" t="str">
        <f t="shared" si="496"/>
        <v>-</v>
      </c>
      <c r="AB1765" s="31">
        <f t="shared" si="497"/>
        <v>20.95</v>
      </c>
    </row>
    <row r="1766" spans="1:28" x14ac:dyDescent="0.3">
      <c r="A1766" s="133">
        <v>42809.25</v>
      </c>
      <c r="B1766" s="152">
        <f t="shared" si="498"/>
        <v>3</v>
      </c>
      <c r="C1766" s="152">
        <f t="shared" si="499"/>
        <v>15</v>
      </c>
      <c r="D1766" s="152">
        <f t="shared" si="500"/>
        <v>6</v>
      </c>
      <c r="E1766" s="38" t="str">
        <f t="shared" si="501"/>
        <v/>
      </c>
      <c r="F1766" s="134">
        <v>70.45</v>
      </c>
      <c r="G1766" s="38" t="str">
        <f t="shared" si="502"/>
        <v>-</v>
      </c>
      <c r="H1766" s="38">
        <f t="shared" si="503"/>
        <v>70.45</v>
      </c>
      <c r="K1766" s="133">
        <v>43174.25</v>
      </c>
      <c r="L1766" s="9">
        <f t="shared" si="486"/>
        <v>3</v>
      </c>
      <c r="M1766" s="9">
        <f t="shared" si="487"/>
        <v>15</v>
      </c>
      <c r="N1766" s="9">
        <f t="shared" si="488"/>
        <v>6</v>
      </c>
      <c r="O1766" s="31" t="str">
        <f t="shared" si="489"/>
        <v/>
      </c>
      <c r="P1766" s="134">
        <v>50.69</v>
      </c>
      <c r="Q1766" s="31" t="str">
        <f t="shared" si="490"/>
        <v>-</v>
      </c>
      <c r="R1766" s="31">
        <f t="shared" si="491"/>
        <v>50.69</v>
      </c>
      <c r="U1766" s="133">
        <v>43539.25</v>
      </c>
      <c r="V1766" s="9">
        <f t="shared" si="492"/>
        <v>3</v>
      </c>
      <c r="W1766" s="9">
        <f t="shared" si="493"/>
        <v>15</v>
      </c>
      <c r="X1766" s="9">
        <f t="shared" si="494"/>
        <v>6</v>
      </c>
      <c r="Y1766" s="31" t="str">
        <f t="shared" si="495"/>
        <v/>
      </c>
      <c r="Z1766" s="134">
        <v>27.24</v>
      </c>
      <c r="AA1766" s="31" t="str">
        <f t="shared" si="496"/>
        <v>-</v>
      </c>
      <c r="AB1766" s="31">
        <f t="shared" si="497"/>
        <v>27.24</v>
      </c>
    </row>
    <row r="1767" spans="1:28" x14ac:dyDescent="0.3">
      <c r="A1767" s="133">
        <v>42809.291666666664</v>
      </c>
      <c r="B1767" s="152">
        <f t="shared" si="498"/>
        <v>3</v>
      </c>
      <c r="C1767" s="152">
        <f t="shared" si="499"/>
        <v>15</v>
      </c>
      <c r="D1767" s="152">
        <f t="shared" si="500"/>
        <v>7</v>
      </c>
      <c r="E1767" s="38" t="str">
        <f t="shared" si="501"/>
        <v/>
      </c>
      <c r="F1767" s="134">
        <v>89.6</v>
      </c>
      <c r="G1767" s="38" t="str">
        <f t="shared" si="502"/>
        <v>-</v>
      </c>
      <c r="H1767" s="38">
        <f t="shared" si="503"/>
        <v>89.6</v>
      </c>
      <c r="K1767" s="133">
        <v>43174.291666666664</v>
      </c>
      <c r="L1767" s="9">
        <f t="shared" si="486"/>
        <v>3</v>
      </c>
      <c r="M1767" s="9">
        <f t="shared" si="487"/>
        <v>15</v>
      </c>
      <c r="N1767" s="9">
        <f t="shared" si="488"/>
        <v>7</v>
      </c>
      <c r="O1767" s="31" t="str">
        <f t="shared" si="489"/>
        <v/>
      </c>
      <c r="P1767" s="134">
        <v>61.39</v>
      </c>
      <c r="Q1767" s="31" t="str">
        <f t="shared" si="490"/>
        <v>-</v>
      </c>
      <c r="R1767" s="31">
        <f t="shared" si="491"/>
        <v>61.39</v>
      </c>
      <c r="U1767" s="133">
        <v>43539.291666666664</v>
      </c>
      <c r="V1767" s="9">
        <f t="shared" si="492"/>
        <v>3</v>
      </c>
      <c r="W1767" s="9">
        <f t="shared" si="493"/>
        <v>15</v>
      </c>
      <c r="X1767" s="9">
        <f t="shared" si="494"/>
        <v>7</v>
      </c>
      <c r="Y1767" s="31" t="str">
        <f t="shared" si="495"/>
        <v/>
      </c>
      <c r="Z1767" s="134">
        <v>29.08</v>
      </c>
      <c r="AA1767" s="31" t="str">
        <f t="shared" si="496"/>
        <v>-</v>
      </c>
      <c r="AB1767" s="31">
        <f t="shared" si="497"/>
        <v>29.08</v>
      </c>
    </row>
    <row r="1768" spans="1:28" x14ac:dyDescent="0.3">
      <c r="A1768" s="133">
        <v>42809.333333333336</v>
      </c>
      <c r="B1768" s="152">
        <f t="shared" si="498"/>
        <v>3</v>
      </c>
      <c r="C1768" s="152">
        <f t="shared" si="499"/>
        <v>15</v>
      </c>
      <c r="D1768" s="152">
        <f t="shared" si="500"/>
        <v>8</v>
      </c>
      <c r="E1768" s="38" t="str">
        <f t="shared" si="501"/>
        <v/>
      </c>
      <c r="F1768" s="134">
        <v>63.98</v>
      </c>
      <c r="G1768" s="38">
        <f t="shared" si="502"/>
        <v>63.98</v>
      </c>
      <c r="H1768" s="38" t="str">
        <f t="shared" si="503"/>
        <v>-</v>
      </c>
      <c r="K1768" s="133">
        <v>43174.333333333336</v>
      </c>
      <c r="L1768" s="9">
        <f t="shared" si="486"/>
        <v>3</v>
      </c>
      <c r="M1768" s="9">
        <f t="shared" si="487"/>
        <v>15</v>
      </c>
      <c r="N1768" s="9">
        <f t="shared" si="488"/>
        <v>8</v>
      </c>
      <c r="O1768" s="31" t="str">
        <f t="shared" si="489"/>
        <v/>
      </c>
      <c r="P1768" s="134">
        <v>41.01</v>
      </c>
      <c r="Q1768" s="31">
        <f t="shared" si="490"/>
        <v>41.01</v>
      </c>
      <c r="R1768" s="31" t="str">
        <f t="shared" si="491"/>
        <v>-</v>
      </c>
      <c r="U1768" s="133">
        <v>43539.333333333336</v>
      </c>
      <c r="V1768" s="9">
        <f t="shared" si="492"/>
        <v>3</v>
      </c>
      <c r="W1768" s="9">
        <f t="shared" si="493"/>
        <v>15</v>
      </c>
      <c r="X1768" s="9">
        <f t="shared" si="494"/>
        <v>8</v>
      </c>
      <c r="Y1768" s="31" t="str">
        <f t="shared" si="495"/>
        <v/>
      </c>
      <c r="Z1768" s="134">
        <v>28.68</v>
      </c>
      <c r="AA1768" s="31">
        <f t="shared" si="496"/>
        <v>28.68</v>
      </c>
      <c r="AB1768" s="31" t="str">
        <f t="shared" si="497"/>
        <v>-</v>
      </c>
    </row>
    <row r="1769" spans="1:28" x14ac:dyDescent="0.3">
      <c r="A1769" s="133">
        <v>42809.375</v>
      </c>
      <c r="B1769" s="152">
        <f t="shared" si="498"/>
        <v>3</v>
      </c>
      <c r="C1769" s="152">
        <f t="shared" si="499"/>
        <v>15</v>
      </c>
      <c r="D1769" s="152">
        <f t="shared" si="500"/>
        <v>9</v>
      </c>
      <c r="E1769" s="38" t="str">
        <f t="shared" si="501"/>
        <v/>
      </c>
      <c r="F1769" s="134">
        <v>59.17</v>
      </c>
      <c r="G1769" s="38">
        <f t="shared" si="502"/>
        <v>59.17</v>
      </c>
      <c r="H1769" s="38" t="str">
        <f t="shared" si="503"/>
        <v>-</v>
      </c>
      <c r="K1769" s="133">
        <v>43174.375</v>
      </c>
      <c r="L1769" s="9">
        <f t="shared" si="486"/>
        <v>3</v>
      </c>
      <c r="M1769" s="9">
        <f t="shared" si="487"/>
        <v>15</v>
      </c>
      <c r="N1769" s="9">
        <f t="shared" si="488"/>
        <v>9</v>
      </c>
      <c r="O1769" s="31" t="str">
        <f t="shared" si="489"/>
        <v/>
      </c>
      <c r="P1769" s="134">
        <v>37.89</v>
      </c>
      <c r="Q1769" s="31">
        <f t="shared" si="490"/>
        <v>37.89</v>
      </c>
      <c r="R1769" s="31" t="str">
        <f t="shared" si="491"/>
        <v>-</v>
      </c>
      <c r="U1769" s="133">
        <v>43539.375</v>
      </c>
      <c r="V1769" s="9">
        <f t="shared" si="492"/>
        <v>3</v>
      </c>
      <c r="W1769" s="9">
        <f t="shared" si="493"/>
        <v>15</v>
      </c>
      <c r="X1769" s="9">
        <f t="shared" si="494"/>
        <v>9</v>
      </c>
      <c r="Y1769" s="31" t="str">
        <f t="shared" si="495"/>
        <v/>
      </c>
      <c r="Z1769" s="134">
        <v>28.68</v>
      </c>
      <c r="AA1769" s="31">
        <f t="shared" si="496"/>
        <v>28.68</v>
      </c>
      <c r="AB1769" s="31" t="str">
        <f t="shared" si="497"/>
        <v>-</v>
      </c>
    </row>
    <row r="1770" spans="1:28" x14ac:dyDescent="0.3">
      <c r="A1770" s="133">
        <v>42809.416666666664</v>
      </c>
      <c r="B1770" s="152">
        <f t="shared" si="498"/>
        <v>3</v>
      </c>
      <c r="C1770" s="152">
        <f t="shared" si="499"/>
        <v>15</v>
      </c>
      <c r="D1770" s="152">
        <f t="shared" si="500"/>
        <v>10</v>
      </c>
      <c r="E1770" s="38" t="str">
        <f t="shared" si="501"/>
        <v/>
      </c>
      <c r="F1770" s="134">
        <v>55.93</v>
      </c>
      <c r="G1770" s="38">
        <f t="shared" si="502"/>
        <v>55.93</v>
      </c>
      <c r="H1770" s="38" t="str">
        <f t="shared" si="503"/>
        <v>-</v>
      </c>
      <c r="K1770" s="133">
        <v>43174.416666666664</v>
      </c>
      <c r="L1770" s="9">
        <f t="shared" si="486"/>
        <v>3</v>
      </c>
      <c r="M1770" s="9">
        <f t="shared" si="487"/>
        <v>15</v>
      </c>
      <c r="N1770" s="9">
        <f t="shared" si="488"/>
        <v>10</v>
      </c>
      <c r="O1770" s="31" t="str">
        <f t="shared" si="489"/>
        <v/>
      </c>
      <c r="P1770" s="134">
        <v>35.03</v>
      </c>
      <c r="Q1770" s="31">
        <f t="shared" si="490"/>
        <v>35.03</v>
      </c>
      <c r="R1770" s="31" t="str">
        <f t="shared" si="491"/>
        <v>-</v>
      </c>
      <c r="U1770" s="133">
        <v>43539.416666666664</v>
      </c>
      <c r="V1770" s="9">
        <f t="shared" si="492"/>
        <v>3</v>
      </c>
      <c r="W1770" s="9">
        <f t="shared" si="493"/>
        <v>15</v>
      </c>
      <c r="X1770" s="9">
        <f t="shared" si="494"/>
        <v>10</v>
      </c>
      <c r="Y1770" s="31" t="str">
        <f t="shared" si="495"/>
        <v/>
      </c>
      <c r="Z1770" s="134">
        <v>29.21</v>
      </c>
      <c r="AA1770" s="31">
        <f t="shared" si="496"/>
        <v>29.21</v>
      </c>
      <c r="AB1770" s="31" t="str">
        <f t="shared" si="497"/>
        <v>-</v>
      </c>
    </row>
    <row r="1771" spans="1:28" x14ac:dyDescent="0.3">
      <c r="A1771" s="133">
        <v>42809.458333333336</v>
      </c>
      <c r="B1771" s="152">
        <f t="shared" si="498"/>
        <v>3</v>
      </c>
      <c r="C1771" s="152">
        <f t="shared" si="499"/>
        <v>15</v>
      </c>
      <c r="D1771" s="152">
        <f t="shared" si="500"/>
        <v>11</v>
      </c>
      <c r="E1771" s="38" t="str">
        <f t="shared" si="501"/>
        <v/>
      </c>
      <c r="F1771" s="134">
        <v>51.04</v>
      </c>
      <c r="G1771" s="38">
        <f t="shared" si="502"/>
        <v>51.04</v>
      </c>
      <c r="H1771" s="38" t="str">
        <f t="shared" si="503"/>
        <v>-</v>
      </c>
      <c r="K1771" s="133">
        <v>43174.458333333336</v>
      </c>
      <c r="L1771" s="9">
        <f t="shared" si="486"/>
        <v>3</v>
      </c>
      <c r="M1771" s="9">
        <f t="shared" si="487"/>
        <v>15</v>
      </c>
      <c r="N1771" s="9">
        <f t="shared" si="488"/>
        <v>11</v>
      </c>
      <c r="O1771" s="31" t="str">
        <f t="shared" si="489"/>
        <v/>
      </c>
      <c r="P1771" s="134">
        <v>31.94</v>
      </c>
      <c r="Q1771" s="31">
        <f t="shared" si="490"/>
        <v>31.94</v>
      </c>
      <c r="R1771" s="31" t="str">
        <f t="shared" si="491"/>
        <v>-</v>
      </c>
      <c r="U1771" s="133">
        <v>43539.458333333336</v>
      </c>
      <c r="V1771" s="9">
        <f t="shared" si="492"/>
        <v>3</v>
      </c>
      <c r="W1771" s="9">
        <f t="shared" si="493"/>
        <v>15</v>
      </c>
      <c r="X1771" s="9">
        <f t="shared" si="494"/>
        <v>11</v>
      </c>
      <c r="Y1771" s="31" t="str">
        <f t="shared" si="495"/>
        <v/>
      </c>
      <c r="Z1771" s="134">
        <v>29.87</v>
      </c>
      <c r="AA1771" s="31">
        <f t="shared" si="496"/>
        <v>29.87</v>
      </c>
      <c r="AB1771" s="31" t="str">
        <f t="shared" si="497"/>
        <v>-</v>
      </c>
    </row>
    <row r="1772" spans="1:28" x14ac:dyDescent="0.3">
      <c r="A1772" s="133">
        <v>42809.5</v>
      </c>
      <c r="B1772" s="152">
        <f t="shared" si="498"/>
        <v>3</v>
      </c>
      <c r="C1772" s="152">
        <f t="shared" si="499"/>
        <v>15</v>
      </c>
      <c r="D1772" s="152">
        <f t="shared" si="500"/>
        <v>12</v>
      </c>
      <c r="E1772" s="38" t="str">
        <f t="shared" si="501"/>
        <v/>
      </c>
      <c r="F1772" s="134">
        <v>46.88</v>
      </c>
      <c r="G1772" s="38">
        <f t="shared" si="502"/>
        <v>46.88</v>
      </c>
      <c r="H1772" s="38" t="str">
        <f t="shared" si="503"/>
        <v>-</v>
      </c>
      <c r="K1772" s="133">
        <v>43174.5</v>
      </c>
      <c r="L1772" s="9">
        <f t="shared" si="486"/>
        <v>3</v>
      </c>
      <c r="M1772" s="9">
        <f t="shared" si="487"/>
        <v>15</v>
      </c>
      <c r="N1772" s="9">
        <f t="shared" si="488"/>
        <v>12</v>
      </c>
      <c r="O1772" s="31" t="str">
        <f t="shared" si="489"/>
        <v/>
      </c>
      <c r="P1772" s="134">
        <v>29.48</v>
      </c>
      <c r="Q1772" s="31">
        <f t="shared" si="490"/>
        <v>29.48</v>
      </c>
      <c r="R1772" s="31" t="str">
        <f t="shared" si="491"/>
        <v>-</v>
      </c>
      <c r="U1772" s="133">
        <v>43539.5</v>
      </c>
      <c r="V1772" s="9">
        <f t="shared" si="492"/>
        <v>3</v>
      </c>
      <c r="W1772" s="9">
        <f t="shared" si="493"/>
        <v>15</v>
      </c>
      <c r="X1772" s="9">
        <f t="shared" si="494"/>
        <v>12</v>
      </c>
      <c r="Y1772" s="31" t="str">
        <f t="shared" si="495"/>
        <v/>
      </c>
      <c r="Z1772" s="134">
        <v>28.33</v>
      </c>
      <c r="AA1772" s="31">
        <f t="shared" si="496"/>
        <v>28.33</v>
      </c>
      <c r="AB1772" s="31" t="str">
        <f t="shared" si="497"/>
        <v>-</v>
      </c>
    </row>
    <row r="1773" spans="1:28" x14ac:dyDescent="0.3">
      <c r="A1773" s="133">
        <v>42809.541666666664</v>
      </c>
      <c r="B1773" s="152">
        <f t="shared" si="498"/>
        <v>3</v>
      </c>
      <c r="C1773" s="152">
        <f t="shared" si="499"/>
        <v>15</v>
      </c>
      <c r="D1773" s="152">
        <f t="shared" si="500"/>
        <v>13</v>
      </c>
      <c r="E1773" s="38" t="str">
        <f t="shared" si="501"/>
        <v/>
      </c>
      <c r="F1773" s="134">
        <v>43.76</v>
      </c>
      <c r="G1773" s="38">
        <f t="shared" si="502"/>
        <v>43.76</v>
      </c>
      <c r="H1773" s="38" t="str">
        <f t="shared" si="503"/>
        <v>-</v>
      </c>
      <c r="K1773" s="133">
        <v>43174.541666666664</v>
      </c>
      <c r="L1773" s="9">
        <f t="shared" si="486"/>
        <v>3</v>
      </c>
      <c r="M1773" s="9">
        <f t="shared" si="487"/>
        <v>15</v>
      </c>
      <c r="N1773" s="9">
        <f t="shared" si="488"/>
        <v>13</v>
      </c>
      <c r="O1773" s="31" t="str">
        <f t="shared" si="489"/>
        <v/>
      </c>
      <c r="P1773" s="134">
        <v>28.05</v>
      </c>
      <c r="Q1773" s="31">
        <f t="shared" si="490"/>
        <v>28.05</v>
      </c>
      <c r="R1773" s="31" t="str">
        <f t="shared" si="491"/>
        <v>-</v>
      </c>
      <c r="U1773" s="133">
        <v>43539.541666666664</v>
      </c>
      <c r="V1773" s="9">
        <f t="shared" si="492"/>
        <v>3</v>
      </c>
      <c r="W1773" s="9">
        <f t="shared" si="493"/>
        <v>15</v>
      </c>
      <c r="X1773" s="9">
        <f t="shared" si="494"/>
        <v>13</v>
      </c>
      <c r="Y1773" s="31" t="str">
        <f t="shared" si="495"/>
        <v/>
      </c>
      <c r="Z1773" s="134">
        <v>27.88</v>
      </c>
      <c r="AA1773" s="31">
        <f t="shared" si="496"/>
        <v>27.88</v>
      </c>
      <c r="AB1773" s="31" t="str">
        <f t="shared" si="497"/>
        <v>-</v>
      </c>
    </row>
    <row r="1774" spans="1:28" x14ac:dyDescent="0.3">
      <c r="A1774" s="133">
        <v>42809.583333333336</v>
      </c>
      <c r="B1774" s="152">
        <f t="shared" si="498"/>
        <v>3</v>
      </c>
      <c r="C1774" s="152">
        <f t="shared" si="499"/>
        <v>15</v>
      </c>
      <c r="D1774" s="152">
        <f t="shared" si="500"/>
        <v>14</v>
      </c>
      <c r="E1774" s="38" t="str">
        <f t="shared" si="501"/>
        <v/>
      </c>
      <c r="F1774" s="134">
        <v>40.98</v>
      </c>
      <c r="G1774" s="38">
        <f t="shared" si="502"/>
        <v>40.98</v>
      </c>
      <c r="H1774" s="38" t="str">
        <f t="shared" si="503"/>
        <v>-</v>
      </c>
      <c r="K1774" s="133">
        <v>43174.583333333336</v>
      </c>
      <c r="L1774" s="9">
        <f t="shared" si="486"/>
        <v>3</v>
      </c>
      <c r="M1774" s="9">
        <f t="shared" si="487"/>
        <v>15</v>
      </c>
      <c r="N1774" s="9">
        <f t="shared" si="488"/>
        <v>14</v>
      </c>
      <c r="O1774" s="31" t="str">
        <f t="shared" si="489"/>
        <v/>
      </c>
      <c r="P1774" s="134">
        <v>27.64</v>
      </c>
      <c r="Q1774" s="31">
        <f t="shared" si="490"/>
        <v>27.64</v>
      </c>
      <c r="R1774" s="31" t="str">
        <f t="shared" si="491"/>
        <v>-</v>
      </c>
      <c r="U1774" s="133">
        <v>43539.583333333336</v>
      </c>
      <c r="V1774" s="9">
        <f t="shared" si="492"/>
        <v>3</v>
      </c>
      <c r="W1774" s="9">
        <f t="shared" si="493"/>
        <v>15</v>
      </c>
      <c r="X1774" s="9">
        <f t="shared" si="494"/>
        <v>14</v>
      </c>
      <c r="Y1774" s="31" t="str">
        <f t="shared" si="495"/>
        <v/>
      </c>
      <c r="Z1774" s="134">
        <v>26.39</v>
      </c>
      <c r="AA1774" s="31">
        <f t="shared" si="496"/>
        <v>26.39</v>
      </c>
      <c r="AB1774" s="31" t="str">
        <f t="shared" si="497"/>
        <v>-</v>
      </c>
    </row>
    <row r="1775" spans="1:28" x14ac:dyDescent="0.3">
      <c r="A1775" s="133">
        <v>42809.625</v>
      </c>
      <c r="B1775" s="152">
        <f t="shared" si="498"/>
        <v>3</v>
      </c>
      <c r="C1775" s="152">
        <f t="shared" si="499"/>
        <v>15</v>
      </c>
      <c r="D1775" s="152">
        <f t="shared" si="500"/>
        <v>15</v>
      </c>
      <c r="E1775" s="38" t="str">
        <f t="shared" si="501"/>
        <v/>
      </c>
      <c r="F1775" s="134">
        <v>39.11</v>
      </c>
      <c r="G1775" s="38">
        <f t="shared" si="502"/>
        <v>39.11</v>
      </c>
      <c r="H1775" s="38" t="str">
        <f t="shared" si="503"/>
        <v>-</v>
      </c>
      <c r="K1775" s="133">
        <v>43174.625</v>
      </c>
      <c r="L1775" s="9">
        <f t="shared" si="486"/>
        <v>3</v>
      </c>
      <c r="M1775" s="9">
        <f t="shared" si="487"/>
        <v>15</v>
      </c>
      <c r="N1775" s="9">
        <f t="shared" si="488"/>
        <v>15</v>
      </c>
      <c r="O1775" s="31" t="str">
        <f t="shared" si="489"/>
        <v/>
      </c>
      <c r="P1775" s="134">
        <v>26.69</v>
      </c>
      <c r="Q1775" s="31">
        <f t="shared" si="490"/>
        <v>26.69</v>
      </c>
      <c r="R1775" s="31" t="str">
        <f t="shared" si="491"/>
        <v>-</v>
      </c>
      <c r="U1775" s="133">
        <v>43539.625</v>
      </c>
      <c r="V1775" s="9">
        <f t="shared" si="492"/>
        <v>3</v>
      </c>
      <c r="W1775" s="9">
        <f t="shared" si="493"/>
        <v>15</v>
      </c>
      <c r="X1775" s="9">
        <f t="shared" si="494"/>
        <v>15</v>
      </c>
      <c r="Y1775" s="31" t="str">
        <f t="shared" si="495"/>
        <v/>
      </c>
      <c r="Z1775" s="134">
        <v>25.29</v>
      </c>
      <c r="AA1775" s="31">
        <f t="shared" si="496"/>
        <v>25.29</v>
      </c>
      <c r="AB1775" s="31" t="str">
        <f t="shared" si="497"/>
        <v>-</v>
      </c>
    </row>
    <row r="1776" spans="1:28" x14ac:dyDescent="0.3">
      <c r="A1776" s="133">
        <v>42809.666666666664</v>
      </c>
      <c r="B1776" s="152">
        <f t="shared" si="498"/>
        <v>3</v>
      </c>
      <c r="C1776" s="152">
        <f t="shared" si="499"/>
        <v>15</v>
      </c>
      <c r="D1776" s="152">
        <f t="shared" si="500"/>
        <v>16</v>
      </c>
      <c r="E1776" s="38" t="str">
        <f t="shared" si="501"/>
        <v/>
      </c>
      <c r="F1776" s="134">
        <v>38.71</v>
      </c>
      <c r="G1776" s="38">
        <f t="shared" si="502"/>
        <v>38.71</v>
      </c>
      <c r="H1776" s="38" t="str">
        <f t="shared" si="503"/>
        <v>-</v>
      </c>
      <c r="K1776" s="133">
        <v>43174.666666666664</v>
      </c>
      <c r="L1776" s="9">
        <f t="shared" si="486"/>
        <v>3</v>
      </c>
      <c r="M1776" s="9">
        <f t="shared" si="487"/>
        <v>15</v>
      </c>
      <c r="N1776" s="9">
        <f t="shared" si="488"/>
        <v>16</v>
      </c>
      <c r="O1776" s="31" t="str">
        <f t="shared" si="489"/>
        <v/>
      </c>
      <c r="P1776" s="134">
        <v>26.11</v>
      </c>
      <c r="Q1776" s="31">
        <f t="shared" si="490"/>
        <v>26.11</v>
      </c>
      <c r="R1776" s="31" t="str">
        <f t="shared" si="491"/>
        <v>-</v>
      </c>
      <c r="U1776" s="133">
        <v>43539.666666666664</v>
      </c>
      <c r="V1776" s="9">
        <f t="shared" si="492"/>
        <v>3</v>
      </c>
      <c r="W1776" s="9">
        <f t="shared" si="493"/>
        <v>15</v>
      </c>
      <c r="X1776" s="9">
        <f t="shared" si="494"/>
        <v>16</v>
      </c>
      <c r="Y1776" s="31" t="str">
        <f t="shared" si="495"/>
        <v/>
      </c>
      <c r="Z1776" s="134">
        <v>24.69</v>
      </c>
      <c r="AA1776" s="31">
        <f t="shared" si="496"/>
        <v>24.69</v>
      </c>
      <c r="AB1776" s="31" t="str">
        <f t="shared" si="497"/>
        <v>-</v>
      </c>
    </row>
    <row r="1777" spans="1:28" x14ac:dyDescent="0.3">
      <c r="A1777" s="133">
        <v>42809.708333333336</v>
      </c>
      <c r="B1777" s="152">
        <f t="shared" si="498"/>
        <v>3</v>
      </c>
      <c r="C1777" s="152">
        <f t="shared" si="499"/>
        <v>15</v>
      </c>
      <c r="D1777" s="152">
        <f t="shared" si="500"/>
        <v>17</v>
      </c>
      <c r="E1777" s="38" t="str">
        <f t="shared" si="501"/>
        <v/>
      </c>
      <c r="F1777" s="134">
        <v>39.65</v>
      </c>
      <c r="G1777" s="38" t="str">
        <f t="shared" si="502"/>
        <v>-</v>
      </c>
      <c r="H1777" s="38">
        <f t="shared" si="503"/>
        <v>39.65</v>
      </c>
      <c r="K1777" s="133">
        <v>43174.708333333336</v>
      </c>
      <c r="L1777" s="9">
        <f t="shared" si="486"/>
        <v>3</v>
      </c>
      <c r="M1777" s="9">
        <f t="shared" si="487"/>
        <v>15</v>
      </c>
      <c r="N1777" s="9">
        <f t="shared" si="488"/>
        <v>17</v>
      </c>
      <c r="O1777" s="31" t="str">
        <f t="shared" si="489"/>
        <v/>
      </c>
      <c r="P1777" s="134">
        <v>26.32</v>
      </c>
      <c r="Q1777" s="31" t="str">
        <f t="shared" si="490"/>
        <v>-</v>
      </c>
      <c r="R1777" s="31">
        <f t="shared" si="491"/>
        <v>26.32</v>
      </c>
      <c r="U1777" s="133">
        <v>43539.708333333336</v>
      </c>
      <c r="V1777" s="9">
        <f t="shared" si="492"/>
        <v>3</v>
      </c>
      <c r="W1777" s="9">
        <f t="shared" si="493"/>
        <v>15</v>
      </c>
      <c r="X1777" s="9">
        <f t="shared" si="494"/>
        <v>17</v>
      </c>
      <c r="Y1777" s="31" t="str">
        <f t="shared" si="495"/>
        <v/>
      </c>
      <c r="Z1777" s="134">
        <v>25.71</v>
      </c>
      <c r="AA1777" s="31" t="str">
        <f t="shared" si="496"/>
        <v>-</v>
      </c>
      <c r="AB1777" s="31">
        <f t="shared" si="497"/>
        <v>25.71</v>
      </c>
    </row>
    <row r="1778" spans="1:28" x14ac:dyDescent="0.3">
      <c r="A1778" s="133">
        <v>42809.75</v>
      </c>
      <c r="B1778" s="152">
        <f t="shared" si="498"/>
        <v>3</v>
      </c>
      <c r="C1778" s="152">
        <f t="shared" si="499"/>
        <v>15</v>
      </c>
      <c r="D1778" s="152">
        <f t="shared" si="500"/>
        <v>18</v>
      </c>
      <c r="E1778" s="38" t="str">
        <f t="shared" si="501"/>
        <v/>
      </c>
      <c r="F1778" s="134">
        <v>46.78</v>
      </c>
      <c r="G1778" s="38" t="str">
        <f t="shared" si="502"/>
        <v>-</v>
      </c>
      <c r="H1778" s="38">
        <f t="shared" si="503"/>
        <v>46.78</v>
      </c>
      <c r="K1778" s="133">
        <v>43174.75</v>
      </c>
      <c r="L1778" s="9">
        <f t="shared" si="486"/>
        <v>3</v>
      </c>
      <c r="M1778" s="9">
        <f t="shared" si="487"/>
        <v>15</v>
      </c>
      <c r="N1778" s="9">
        <f t="shared" si="488"/>
        <v>18</v>
      </c>
      <c r="O1778" s="31" t="str">
        <f t="shared" si="489"/>
        <v/>
      </c>
      <c r="P1778" s="134">
        <v>29.69</v>
      </c>
      <c r="Q1778" s="31" t="str">
        <f t="shared" si="490"/>
        <v>-</v>
      </c>
      <c r="R1778" s="31">
        <f t="shared" si="491"/>
        <v>29.69</v>
      </c>
      <c r="U1778" s="133">
        <v>43539.75</v>
      </c>
      <c r="V1778" s="9">
        <f t="shared" si="492"/>
        <v>3</v>
      </c>
      <c r="W1778" s="9">
        <f t="shared" si="493"/>
        <v>15</v>
      </c>
      <c r="X1778" s="9">
        <f t="shared" si="494"/>
        <v>18</v>
      </c>
      <c r="Y1778" s="31" t="str">
        <f t="shared" si="495"/>
        <v/>
      </c>
      <c r="Z1778" s="134">
        <v>25.83</v>
      </c>
      <c r="AA1778" s="31" t="str">
        <f t="shared" si="496"/>
        <v>-</v>
      </c>
      <c r="AB1778" s="31">
        <f t="shared" si="497"/>
        <v>25.83</v>
      </c>
    </row>
    <row r="1779" spans="1:28" x14ac:dyDescent="0.3">
      <c r="A1779" s="133">
        <v>42809.791666666664</v>
      </c>
      <c r="B1779" s="152">
        <f t="shared" si="498"/>
        <v>3</v>
      </c>
      <c r="C1779" s="152">
        <f t="shared" si="499"/>
        <v>15</v>
      </c>
      <c r="D1779" s="152">
        <f t="shared" si="500"/>
        <v>19</v>
      </c>
      <c r="E1779" s="38" t="str">
        <f t="shared" si="501"/>
        <v/>
      </c>
      <c r="F1779" s="134">
        <v>56.97</v>
      </c>
      <c r="G1779" s="38" t="str">
        <f t="shared" si="502"/>
        <v>-</v>
      </c>
      <c r="H1779" s="38">
        <f t="shared" si="503"/>
        <v>56.97</v>
      </c>
      <c r="K1779" s="133">
        <v>43174.791666666664</v>
      </c>
      <c r="L1779" s="9">
        <f t="shared" si="486"/>
        <v>3</v>
      </c>
      <c r="M1779" s="9">
        <f t="shared" si="487"/>
        <v>15</v>
      </c>
      <c r="N1779" s="9">
        <f t="shared" si="488"/>
        <v>19</v>
      </c>
      <c r="O1779" s="31" t="str">
        <f t="shared" si="489"/>
        <v/>
      </c>
      <c r="P1779" s="134">
        <v>39.409999999999997</v>
      </c>
      <c r="Q1779" s="31" t="str">
        <f t="shared" si="490"/>
        <v>-</v>
      </c>
      <c r="R1779" s="31">
        <f t="shared" si="491"/>
        <v>39.409999999999997</v>
      </c>
      <c r="U1779" s="133">
        <v>43539.791666666664</v>
      </c>
      <c r="V1779" s="9">
        <f t="shared" si="492"/>
        <v>3</v>
      </c>
      <c r="W1779" s="9">
        <f t="shared" si="493"/>
        <v>15</v>
      </c>
      <c r="X1779" s="9">
        <f t="shared" si="494"/>
        <v>19</v>
      </c>
      <c r="Y1779" s="31" t="str">
        <f t="shared" si="495"/>
        <v/>
      </c>
      <c r="Z1779" s="134">
        <v>29.18</v>
      </c>
      <c r="AA1779" s="31" t="str">
        <f t="shared" si="496"/>
        <v>-</v>
      </c>
      <c r="AB1779" s="31">
        <f t="shared" si="497"/>
        <v>29.18</v>
      </c>
    </row>
    <row r="1780" spans="1:28" x14ac:dyDescent="0.3">
      <c r="A1780" s="133">
        <v>42809.833333333336</v>
      </c>
      <c r="B1780" s="152">
        <f t="shared" si="498"/>
        <v>3</v>
      </c>
      <c r="C1780" s="152">
        <f t="shared" si="499"/>
        <v>15</v>
      </c>
      <c r="D1780" s="152">
        <f t="shared" si="500"/>
        <v>20</v>
      </c>
      <c r="E1780" s="38" t="str">
        <f t="shared" si="501"/>
        <v/>
      </c>
      <c r="F1780" s="134">
        <v>55.87</v>
      </c>
      <c r="G1780" s="38" t="str">
        <f t="shared" si="502"/>
        <v>-</v>
      </c>
      <c r="H1780" s="38">
        <f t="shared" si="503"/>
        <v>55.87</v>
      </c>
      <c r="K1780" s="133">
        <v>43174.833333333336</v>
      </c>
      <c r="L1780" s="9">
        <f t="shared" si="486"/>
        <v>3</v>
      </c>
      <c r="M1780" s="9">
        <f t="shared" si="487"/>
        <v>15</v>
      </c>
      <c r="N1780" s="9">
        <f t="shared" si="488"/>
        <v>20</v>
      </c>
      <c r="O1780" s="31" t="str">
        <f t="shared" si="489"/>
        <v/>
      </c>
      <c r="P1780" s="134">
        <v>37.770000000000003</v>
      </c>
      <c r="Q1780" s="31" t="str">
        <f t="shared" si="490"/>
        <v>-</v>
      </c>
      <c r="R1780" s="31">
        <f t="shared" si="491"/>
        <v>37.770000000000003</v>
      </c>
      <c r="U1780" s="133">
        <v>43539.833333333336</v>
      </c>
      <c r="V1780" s="9">
        <f t="shared" si="492"/>
        <v>3</v>
      </c>
      <c r="W1780" s="9">
        <f t="shared" si="493"/>
        <v>15</v>
      </c>
      <c r="X1780" s="9">
        <f t="shared" si="494"/>
        <v>20</v>
      </c>
      <c r="Y1780" s="31" t="str">
        <f t="shared" si="495"/>
        <v/>
      </c>
      <c r="Z1780" s="134">
        <v>28.97</v>
      </c>
      <c r="AA1780" s="31" t="str">
        <f t="shared" si="496"/>
        <v>-</v>
      </c>
      <c r="AB1780" s="31">
        <f t="shared" si="497"/>
        <v>28.97</v>
      </c>
    </row>
    <row r="1781" spans="1:28" x14ac:dyDescent="0.3">
      <c r="A1781" s="133">
        <v>42809.875</v>
      </c>
      <c r="B1781" s="152">
        <f t="shared" si="498"/>
        <v>3</v>
      </c>
      <c r="C1781" s="152">
        <f t="shared" si="499"/>
        <v>15</v>
      </c>
      <c r="D1781" s="152">
        <f t="shared" si="500"/>
        <v>21</v>
      </c>
      <c r="E1781" s="38" t="str">
        <f t="shared" si="501"/>
        <v/>
      </c>
      <c r="F1781" s="134">
        <v>47.22</v>
      </c>
      <c r="G1781" s="38" t="str">
        <f t="shared" si="502"/>
        <v>-</v>
      </c>
      <c r="H1781" s="38">
        <f t="shared" si="503"/>
        <v>47.22</v>
      </c>
      <c r="K1781" s="133">
        <v>43174.875</v>
      </c>
      <c r="L1781" s="9">
        <f t="shared" si="486"/>
        <v>3</v>
      </c>
      <c r="M1781" s="9">
        <f t="shared" si="487"/>
        <v>15</v>
      </c>
      <c r="N1781" s="9">
        <f t="shared" si="488"/>
        <v>21</v>
      </c>
      <c r="O1781" s="31" t="str">
        <f t="shared" si="489"/>
        <v/>
      </c>
      <c r="P1781" s="134">
        <v>31.68</v>
      </c>
      <c r="Q1781" s="31" t="str">
        <f t="shared" si="490"/>
        <v>-</v>
      </c>
      <c r="R1781" s="31">
        <f t="shared" si="491"/>
        <v>31.68</v>
      </c>
      <c r="U1781" s="133">
        <v>43539.875</v>
      </c>
      <c r="V1781" s="9">
        <f t="shared" si="492"/>
        <v>3</v>
      </c>
      <c r="W1781" s="9">
        <f t="shared" si="493"/>
        <v>15</v>
      </c>
      <c r="X1781" s="9">
        <f t="shared" si="494"/>
        <v>21</v>
      </c>
      <c r="Y1781" s="31" t="str">
        <f t="shared" si="495"/>
        <v/>
      </c>
      <c r="Z1781" s="134">
        <v>25.65</v>
      </c>
      <c r="AA1781" s="31" t="str">
        <f t="shared" si="496"/>
        <v>-</v>
      </c>
      <c r="AB1781" s="31">
        <f t="shared" si="497"/>
        <v>25.65</v>
      </c>
    </row>
    <row r="1782" spans="1:28" x14ac:dyDescent="0.3">
      <c r="A1782" s="133">
        <v>42809.916666666664</v>
      </c>
      <c r="B1782" s="152">
        <f t="shared" si="498"/>
        <v>3</v>
      </c>
      <c r="C1782" s="152">
        <f t="shared" si="499"/>
        <v>15</v>
      </c>
      <c r="D1782" s="152">
        <f t="shared" si="500"/>
        <v>22</v>
      </c>
      <c r="E1782" s="38" t="str">
        <f t="shared" si="501"/>
        <v/>
      </c>
      <c r="F1782" s="134">
        <v>37.86</v>
      </c>
      <c r="G1782" s="38" t="str">
        <f t="shared" si="502"/>
        <v>-</v>
      </c>
      <c r="H1782" s="38">
        <f t="shared" si="503"/>
        <v>37.86</v>
      </c>
      <c r="K1782" s="133">
        <v>43174.916666666664</v>
      </c>
      <c r="L1782" s="9">
        <f t="shared" si="486"/>
        <v>3</v>
      </c>
      <c r="M1782" s="9">
        <f t="shared" si="487"/>
        <v>15</v>
      </c>
      <c r="N1782" s="9">
        <f t="shared" si="488"/>
        <v>22</v>
      </c>
      <c r="O1782" s="31" t="str">
        <f t="shared" si="489"/>
        <v/>
      </c>
      <c r="P1782" s="134">
        <v>27.39</v>
      </c>
      <c r="Q1782" s="31" t="str">
        <f t="shared" si="490"/>
        <v>-</v>
      </c>
      <c r="R1782" s="31">
        <f t="shared" si="491"/>
        <v>27.39</v>
      </c>
      <c r="U1782" s="133">
        <v>43539.916666666664</v>
      </c>
      <c r="V1782" s="9">
        <f t="shared" si="492"/>
        <v>3</v>
      </c>
      <c r="W1782" s="9">
        <f t="shared" si="493"/>
        <v>15</v>
      </c>
      <c r="X1782" s="9">
        <f t="shared" si="494"/>
        <v>22</v>
      </c>
      <c r="Y1782" s="31" t="str">
        <f t="shared" si="495"/>
        <v/>
      </c>
      <c r="Z1782" s="134">
        <v>23.44</v>
      </c>
      <c r="AA1782" s="31" t="str">
        <f t="shared" si="496"/>
        <v>-</v>
      </c>
      <c r="AB1782" s="31">
        <f t="shared" si="497"/>
        <v>23.44</v>
      </c>
    </row>
    <row r="1783" spans="1:28" x14ac:dyDescent="0.3">
      <c r="A1783" s="133">
        <v>42809.958333333336</v>
      </c>
      <c r="B1783" s="152">
        <f t="shared" si="498"/>
        <v>3</v>
      </c>
      <c r="C1783" s="152">
        <f t="shared" si="499"/>
        <v>15</v>
      </c>
      <c r="D1783" s="152">
        <f t="shared" si="500"/>
        <v>23</v>
      </c>
      <c r="E1783" s="38" t="str">
        <f t="shared" si="501"/>
        <v/>
      </c>
      <c r="F1783" s="134">
        <v>37.03</v>
      </c>
      <c r="G1783" s="38" t="str">
        <f t="shared" si="502"/>
        <v>-</v>
      </c>
      <c r="H1783" s="38">
        <f t="shared" si="503"/>
        <v>37.03</v>
      </c>
      <c r="K1783" s="133">
        <v>43174.958333333336</v>
      </c>
      <c r="L1783" s="9">
        <f t="shared" si="486"/>
        <v>3</v>
      </c>
      <c r="M1783" s="9">
        <f t="shared" si="487"/>
        <v>15</v>
      </c>
      <c r="N1783" s="9">
        <f t="shared" si="488"/>
        <v>23</v>
      </c>
      <c r="O1783" s="31" t="str">
        <f t="shared" si="489"/>
        <v/>
      </c>
      <c r="P1783" s="134">
        <v>25.76</v>
      </c>
      <c r="Q1783" s="31" t="str">
        <f t="shared" si="490"/>
        <v>-</v>
      </c>
      <c r="R1783" s="31">
        <f t="shared" si="491"/>
        <v>25.76</v>
      </c>
      <c r="U1783" s="133">
        <v>43539.958333333336</v>
      </c>
      <c r="V1783" s="9">
        <f t="shared" si="492"/>
        <v>3</v>
      </c>
      <c r="W1783" s="9">
        <f t="shared" si="493"/>
        <v>15</v>
      </c>
      <c r="X1783" s="9">
        <f t="shared" si="494"/>
        <v>23</v>
      </c>
      <c r="Y1783" s="31" t="str">
        <f t="shared" si="495"/>
        <v/>
      </c>
      <c r="Z1783" s="134">
        <v>21.42</v>
      </c>
      <c r="AA1783" s="31" t="str">
        <f t="shared" si="496"/>
        <v>-</v>
      </c>
      <c r="AB1783" s="31">
        <f t="shared" si="497"/>
        <v>21.42</v>
      </c>
    </row>
    <row r="1784" spans="1:28" x14ac:dyDescent="0.3">
      <c r="A1784" s="133">
        <v>42810</v>
      </c>
      <c r="B1784" s="152">
        <f t="shared" si="498"/>
        <v>3</v>
      </c>
      <c r="C1784" s="152">
        <f t="shared" si="499"/>
        <v>16</v>
      </c>
      <c r="D1784" s="152">
        <f t="shared" si="500"/>
        <v>0</v>
      </c>
      <c r="E1784" s="38" t="str">
        <f t="shared" si="501"/>
        <v/>
      </c>
      <c r="F1784" s="134">
        <v>34.19</v>
      </c>
      <c r="G1784" s="38" t="str">
        <f t="shared" si="502"/>
        <v>-</v>
      </c>
      <c r="H1784" s="38">
        <f t="shared" si="503"/>
        <v>34.19</v>
      </c>
      <c r="K1784" s="133">
        <v>43175</v>
      </c>
      <c r="L1784" s="9">
        <f t="shared" si="486"/>
        <v>3</v>
      </c>
      <c r="M1784" s="9">
        <f t="shared" si="487"/>
        <v>16</v>
      </c>
      <c r="N1784" s="9">
        <f t="shared" si="488"/>
        <v>0</v>
      </c>
      <c r="O1784" s="31" t="str">
        <f t="shared" si="489"/>
        <v/>
      </c>
      <c r="P1784" s="134">
        <v>27.15</v>
      </c>
      <c r="Q1784" s="31" t="str">
        <f t="shared" si="490"/>
        <v>-</v>
      </c>
      <c r="R1784" s="31">
        <f t="shared" si="491"/>
        <v>27.15</v>
      </c>
      <c r="U1784" s="133">
        <v>43540</v>
      </c>
      <c r="V1784" s="9">
        <f t="shared" si="492"/>
        <v>3</v>
      </c>
      <c r="W1784" s="9">
        <f t="shared" si="493"/>
        <v>16</v>
      </c>
      <c r="X1784" s="9">
        <f t="shared" si="494"/>
        <v>0</v>
      </c>
      <c r="Y1784" s="31" t="str">
        <f t="shared" si="495"/>
        <v>W</v>
      </c>
      <c r="Z1784" s="134">
        <v>21.24</v>
      </c>
      <c r="AA1784" s="31" t="str">
        <f t="shared" si="496"/>
        <v>-</v>
      </c>
      <c r="AB1784" s="31">
        <f t="shared" si="497"/>
        <v>21.24</v>
      </c>
    </row>
    <row r="1785" spans="1:28" x14ac:dyDescent="0.3">
      <c r="A1785" s="133">
        <v>42810.041666666664</v>
      </c>
      <c r="B1785" s="152">
        <f t="shared" si="498"/>
        <v>3</v>
      </c>
      <c r="C1785" s="152">
        <f t="shared" si="499"/>
        <v>16</v>
      </c>
      <c r="D1785" s="152">
        <f t="shared" si="500"/>
        <v>1</v>
      </c>
      <c r="E1785" s="38" t="str">
        <f t="shared" si="501"/>
        <v/>
      </c>
      <c r="F1785" s="134">
        <v>34.67</v>
      </c>
      <c r="G1785" s="38" t="str">
        <f t="shared" si="502"/>
        <v>-</v>
      </c>
      <c r="H1785" s="38">
        <f t="shared" si="503"/>
        <v>34.67</v>
      </c>
      <c r="K1785" s="133">
        <v>43175.041666666664</v>
      </c>
      <c r="L1785" s="9">
        <f t="shared" si="486"/>
        <v>3</v>
      </c>
      <c r="M1785" s="9">
        <f t="shared" si="487"/>
        <v>16</v>
      </c>
      <c r="N1785" s="9">
        <f t="shared" si="488"/>
        <v>1</v>
      </c>
      <c r="O1785" s="31" t="str">
        <f t="shared" si="489"/>
        <v/>
      </c>
      <c r="P1785" s="134">
        <v>26.76</v>
      </c>
      <c r="Q1785" s="31" t="str">
        <f t="shared" si="490"/>
        <v>-</v>
      </c>
      <c r="R1785" s="31">
        <f t="shared" si="491"/>
        <v>26.76</v>
      </c>
      <c r="U1785" s="133">
        <v>43540.041666666664</v>
      </c>
      <c r="V1785" s="9">
        <f t="shared" si="492"/>
        <v>3</v>
      </c>
      <c r="W1785" s="9">
        <f t="shared" si="493"/>
        <v>16</v>
      </c>
      <c r="X1785" s="9">
        <f t="shared" si="494"/>
        <v>1</v>
      </c>
      <c r="Y1785" s="31" t="str">
        <f t="shared" si="495"/>
        <v>W</v>
      </c>
      <c r="Z1785" s="134">
        <v>21.42</v>
      </c>
      <c r="AA1785" s="31" t="str">
        <f t="shared" si="496"/>
        <v>-</v>
      </c>
      <c r="AB1785" s="31">
        <f t="shared" si="497"/>
        <v>21.42</v>
      </c>
    </row>
    <row r="1786" spans="1:28" x14ac:dyDescent="0.3">
      <c r="A1786" s="133">
        <v>42810.083333333336</v>
      </c>
      <c r="B1786" s="152">
        <f t="shared" si="498"/>
        <v>3</v>
      </c>
      <c r="C1786" s="152">
        <f t="shared" si="499"/>
        <v>16</v>
      </c>
      <c r="D1786" s="152">
        <f t="shared" si="500"/>
        <v>2</v>
      </c>
      <c r="E1786" s="38" t="str">
        <f t="shared" si="501"/>
        <v/>
      </c>
      <c r="F1786" s="134">
        <v>34.409999999999997</v>
      </c>
      <c r="G1786" s="38" t="str">
        <f t="shared" si="502"/>
        <v>-</v>
      </c>
      <c r="H1786" s="38">
        <f t="shared" si="503"/>
        <v>34.409999999999997</v>
      </c>
      <c r="K1786" s="133">
        <v>43175.083333333336</v>
      </c>
      <c r="L1786" s="9">
        <f t="shared" si="486"/>
        <v>3</v>
      </c>
      <c r="M1786" s="9">
        <f t="shared" si="487"/>
        <v>16</v>
      </c>
      <c r="N1786" s="9">
        <f t="shared" si="488"/>
        <v>2</v>
      </c>
      <c r="O1786" s="31" t="str">
        <f t="shared" si="489"/>
        <v/>
      </c>
      <c r="P1786" s="134">
        <v>26.66</v>
      </c>
      <c r="Q1786" s="31" t="str">
        <f t="shared" si="490"/>
        <v>-</v>
      </c>
      <c r="R1786" s="31">
        <f t="shared" si="491"/>
        <v>26.66</v>
      </c>
      <c r="U1786" s="133">
        <v>43540.083333333336</v>
      </c>
      <c r="V1786" s="9">
        <f t="shared" si="492"/>
        <v>3</v>
      </c>
      <c r="W1786" s="9">
        <f t="shared" si="493"/>
        <v>16</v>
      </c>
      <c r="X1786" s="9">
        <f t="shared" si="494"/>
        <v>2</v>
      </c>
      <c r="Y1786" s="31" t="str">
        <f t="shared" si="495"/>
        <v>W</v>
      </c>
      <c r="Z1786" s="134">
        <v>21.04</v>
      </c>
      <c r="AA1786" s="31" t="str">
        <f t="shared" si="496"/>
        <v>-</v>
      </c>
      <c r="AB1786" s="31">
        <f t="shared" si="497"/>
        <v>21.04</v>
      </c>
    </row>
    <row r="1787" spans="1:28" x14ac:dyDescent="0.3">
      <c r="A1787" s="133">
        <v>42810.125</v>
      </c>
      <c r="B1787" s="152">
        <f t="shared" si="498"/>
        <v>3</v>
      </c>
      <c r="C1787" s="152">
        <f t="shared" si="499"/>
        <v>16</v>
      </c>
      <c r="D1787" s="152">
        <f t="shared" si="500"/>
        <v>3</v>
      </c>
      <c r="E1787" s="38" t="str">
        <f t="shared" si="501"/>
        <v/>
      </c>
      <c r="F1787" s="134">
        <v>35.43</v>
      </c>
      <c r="G1787" s="38" t="str">
        <f t="shared" si="502"/>
        <v>-</v>
      </c>
      <c r="H1787" s="38">
        <f t="shared" si="503"/>
        <v>35.43</v>
      </c>
      <c r="K1787" s="133">
        <v>43175.125</v>
      </c>
      <c r="L1787" s="9">
        <f t="shared" si="486"/>
        <v>3</v>
      </c>
      <c r="M1787" s="9">
        <f t="shared" si="487"/>
        <v>16</v>
      </c>
      <c r="N1787" s="9">
        <f t="shared" si="488"/>
        <v>3</v>
      </c>
      <c r="O1787" s="31" t="str">
        <f t="shared" si="489"/>
        <v/>
      </c>
      <c r="P1787" s="134">
        <v>26.92</v>
      </c>
      <c r="Q1787" s="31" t="str">
        <f t="shared" si="490"/>
        <v>-</v>
      </c>
      <c r="R1787" s="31">
        <f t="shared" si="491"/>
        <v>26.92</v>
      </c>
      <c r="U1787" s="133">
        <v>43540.125</v>
      </c>
      <c r="V1787" s="9">
        <f t="shared" si="492"/>
        <v>3</v>
      </c>
      <c r="W1787" s="9">
        <f t="shared" si="493"/>
        <v>16</v>
      </c>
      <c r="X1787" s="9">
        <f t="shared" si="494"/>
        <v>3</v>
      </c>
      <c r="Y1787" s="31" t="str">
        <f t="shared" si="495"/>
        <v>W</v>
      </c>
      <c r="Z1787" s="134">
        <v>21.06</v>
      </c>
      <c r="AA1787" s="31" t="str">
        <f t="shared" si="496"/>
        <v>-</v>
      </c>
      <c r="AB1787" s="31">
        <f t="shared" si="497"/>
        <v>21.06</v>
      </c>
    </row>
    <row r="1788" spans="1:28" x14ac:dyDescent="0.3">
      <c r="A1788" s="133">
        <v>42810.166666666664</v>
      </c>
      <c r="B1788" s="152">
        <f t="shared" si="498"/>
        <v>3</v>
      </c>
      <c r="C1788" s="152">
        <f t="shared" si="499"/>
        <v>16</v>
      </c>
      <c r="D1788" s="152">
        <f t="shared" si="500"/>
        <v>4</v>
      </c>
      <c r="E1788" s="38" t="str">
        <f t="shared" si="501"/>
        <v/>
      </c>
      <c r="F1788" s="134">
        <v>36.380000000000003</v>
      </c>
      <c r="G1788" s="38" t="str">
        <f t="shared" si="502"/>
        <v>-</v>
      </c>
      <c r="H1788" s="38">
        <f t="shared" si="503"/>
        <v>36.380000000000003</v>
      </c>
      <c r="K1788" s="133">
        <v>43175.166666666664</v>
      </c>
      <c r="L1788" s="9">
        <f t="shared" si="486"/>
        <v>3</v>
      </c>
      <c r="M1788" s="9">
        <f t="shared" si="487"/>
        <v>16</v>
      </c>
      <c r="N1788" s="9">
        <f t="shared" si="488"/>
        <v>4</v>
      </c>
      <c r="O1788" s="31" t="str">
        <f t="shared" si="489"/>
        <v/>
      </c>
      <c r="P1788" s="134">
        <v>28.05</v>
      </c>
      <c r="Q1788" s="31" t="str">
        <f t="shared" si="490"/>
        <v>-</v>
      </c>
      <c r="R1788" s="31">
        <f t="shared" si="491"/>
        <v>28.05</v>
      </c>
      <c r="U1788" s="133">
        <v>43540.166666666664</v>
      </c>
      <c r="V1788" s="9">
        <f t="shared" si="492"/>
        <v>3</v>
      </c>
      <c r="W1788" s="9">
        <f t="shared" si="493"/>
        <v>16</v>
      </c>
      <c r="X1788" s="9">
        <f t="shared" si="494"/>
        <v>4</v>
      </c>
      <c r="Y1788" s="31" t="str">
        <f t="shared" si="495"/>
        <v>W</v>
      </c>
      <c r="Z1788" s="134">
        <v>21.43</v>
      </c>
      <c r="AA1788" s="31" t="str">
        <f t="shared" si="496"/>
        <v>-</v>
      </c>
      <c r="AB1788" s="31">
        <f t="shared" si="497"/>
        <v>21.43</v>
      </c>
    </row>
    <row r="1789" spans="1:28" x14ac:dyDescent="0.3">
      <c r="A1789" s="133">
        <v>42810.208333333336</v>
      </c>
      <c r="B1789" s="152">
        <f t="shared" si="498"/>
        <v>3</v>
      </c>
      <c r="C1789" s="152">
        <f t="shared" si="499"/>
        <v>16</v>
      </c>
      <c r="D1789" s="152">
        <f t="shared" si="500"/>
        <v>5</v>
      </c>
      <c r="E1789" s="38" t="str">
        <f t="shared" si="501"/>
        <v/>
      </c>
      <c r="F1789" s="134">
        <v>43.07</v>
      </c>
      <c r="G1789" s="38" t="str">
        <f t="shared" si="502"/>
        <v>-</v>
      </c>
      <c r="H1789" s="38">
        <f t="shared" si="503"/>
        <v>43.07</v>
      </c>
      <c r="K1789" s="133">
        <v>43175.208333333336</v>
      </c>
      <c r="L1789" s="9">
        <f t="shared" si="486"/>
        <v>3</v>
      </c>
      <c r="M1789" s="9">
        <f t="shared" si="487"/>
        <v>16</v>
      </c>
      <c r="N1789" s="9">
        <f t="shared" si="488"/>
        <v>5</v>
      </c>
      <c r="O1789" s="31" t="str">
        <f t="shared" si="489"/>
        <v/>
      </c>
      <c r="P1789" s="134">
        <v>34.89</v>
      </c>
      <c r="Q1789" s="31" t="str">
        <f t="shared" si="490"/>
        <v>-</v>
      </c>
      <c r="R1789" s="31">
        <f t="shared" si="491"/>
        <v>34.89</v>
      </c>
      <c r="U1789" s="133">
        <v>43540.208333333336</v>
      </c>
      <c r="V1789" s="9">
        <f t="shared" si="492"/>
        <v>3</v>
      </c>
      <c r="W1789" s="9">
        <f t="shared" si="493"/>
        <v>16</v>
      </c>
      <c r="X1789" s="9">
        <f t="shared" si="494"/>
        <v>5</v>
      </c>
      <c r="Y1789" s="31" t="str">
        <f t="shared" si="495"/>
        <v>W</v>
      </c>
      <c r="Z1789" s="134">
        <v>21.27</v>
      </c>
      <c r="AA1789" s="31" t="str">
        <f t="shared" si="496"/>
        <v>-</v>
      </c>
      <c r="AB1789" s="31">
        <f t="shared" si="497"/>
        <v>21.27</v>
      </c>
    </row>
    <row r="1790" spans="1:28" x14ac:dyDescent="0.3">
      <c r="A1790" s="133">
        <v>42810.25</v>
      </c>
      <c r="B1790" s="152">
        <f t="shared" si="498"/>
        <v>3</v>
      </c>
      <c r="C1790" s="152">
        <f t="shared" si="499"/>
        <v>16</v>
      </c>
      <c r="D1790" s="152">
        <f t="shared" si="500"/>
        <v>6</v>
      </c>
      <c r="E1790" s="38" t="str">
        <f t="shared" si="501"/>
        <v/>
      </c>
      <c r="F1790" s="134">
        <v>58.19</v>
      </c>
      <c r="G1790" s="38" t="str">
        <f t="shared" si="502"/>
        <v>-</v>
      </c>
      <c r="H1790" s="38">
        <f t="shared" si="503"/>
        <v>58.19</v>
      </c>
      <c r="K1790" s="133">
        <v>43175.25</v>
      </c>
      <c r="L1790" s="9">
        <f t="shared" si="486"/>
        <v>3</v>
      </c>
      <c r="M1790" s="9">
        <f t="shared" si="487"/>
        <v>16</v>
      </c>
      <c r="N1790" s="9">
        <f t="shared" si="488"/>
        <v>6</v>
      </c>
      <c r="O1790" s="31" t="str">
        <f t="shared" si="489"/>
        <v/>
      </c>
      <c r="P1790" s="134">
        <v>53.11</v>
      </c>
      <c r="Q1790" s="31" t="str">
        <f t="shared" si="490"/>
        <v>-</v>
      </c>
      <c r="R1790" s="31">
        <f t="shared" si="491"/>
        <v>53.11</v>
      </c>
      <c r="U1790" s="133">
        <v>43540.25</v>
      </c>
      <c r="V1790" s="9">
        <f t="shared" si="492"/>
        <v>3</v>
      </c>
      <c r="W1790" s="9">
        <f t="shared" si="493"/>
        <v>16</v>
      </c>
      <c r="X1790" s="9">
        <f t="shared" si="494"/>
        <v>6</v>
      </c>
      <c r="Y1790" s="31" t="str">
        <f t="shared" si="495"/>
        <v>W</v>
      </c>
      <c r="Z1790" s="134">
        <v>23.03</v>
      </c>
      <c r="AA1790" s="31" t="str">
        <f t="shared" si="496"/>
        <v>-</v>
      </c>
      <c r="AB1790" s="31">
        <f t="shared" si="497"/>
        <v>23.03</v>
      </c>
    </row>
    <row r="1791" spans="1:28" x14ac:dyDescent="0.3">
      <c r="A1791" s="133">
        <v>42810.291666666664</v>
      </c>
      <c r="B1791" s="152">
        <f t="shared" si="498"/>
        <v>3</v>
      </c>
      <c r="C1791" s="152">
        <f t="shared" si="499"/>
        <v>16</v>
      </c>
      <c r="D1791" s="152">
        <f t="shared" si="500"/>
        <v>7</v>
      </c>
      <c r="E1791" s="38" t="str">
        <f t="shared" si="501"/>
        <v/>
      </c>
      <c r="F1791" s="134">
        <v>81.84</v>
      </c>
      <c r="G1791" s="38" t="str">
        <f t="shared" si="502"/>
        <v>-</v>
      </c>
      <c r="H1791" s="38">
        <f t="shared" si="503"/>
        <v>81.84</v>
      </c>
      <c r="K1791" s="133">
        <v>43175.291666666664</v>
      </c>
      <c r="L1791" s="9">
        <f t="shared" si="486"/>
        <v>3</v>
      </c>
      <c r="M1791" s="9">
        <f t="shared" si="487"/>
        <v>16</v>
      </c>
      <c r="N1791" s="9">
        <f t="shared" si="488"/>
        <v>7</v>
      </c>
      <c r="O1791" s="31" t="str">
        <f t="shared" si="489"/>
        <v/>
      </c>
      <c r="P1791" s="134">
        <v>69.52</v>
      </c>
      <c r="Q1791" s="31" t="str">
        <f t="shared" si="490"/>
        <v>-</v>
      </c>
      <c r="R1791" s="31">
        <f t="shared" si="491"/>
        <v>69.52</v>
      </c>
      <c r="U1791" s="133">
        <v>43540.291666666664</v>
      </c>
      <c r="V1791" s="9">
        <f t="shared" si="492"/>
        <v>3</v>
      </c>
      <c r="W1791" s="9">
        <f t="shared" si="493"/>
        <v>16</v>
      </c>
      <c r="X1791" s="9">
        <f t="shared" si="494"/>
        <v>7</v>
      </c>
      <c r="Y1791" s="31" t="str">
        <f t="shared" si="495"/>
        <v>W</v>
      </c>
      <c r="Z1791" s="134">
        <v>25.55</v>
      </c>
      <c r="AA1791" s="31" t="str">
        <f t="shared" si="496"/>
        <v>-</v>
      </c>
      <c r="AB1791" s="31">
        <f t="shared" si="497"/>
        <v>25.55</v>
      </c>
    </row>
    <row r="1792" spans="1:28" x14ac:dyDescent="0.3">
      <c r="A1792" s="133">
        <v>42810.333333333336</v>
      </c>
      <c r="B1792" s="152">
        <f t="shared" si="498"/>
        <v>3</v>
      </c>
      <c r="C1792" s="152">
        <f t="shared" si="499"/>
        <v>16</v>
      </c>
      <c r="D1792" s="152">
        <f t="shared" si="500"/>
        <v>8</v>
      </c>
      <c r="E1792" s="38" t="str">
        <f t="shared" si="501"/>
        <v/>
      </c>
      <c r="F1792" s="134">
        <v>52.69</v>
      </c>
      <c r="G1792" s="38">
        <f t="shared" si="502"/>
        <v>52.69</v>
      </c>
      <c r="H1792" s="38" t="str">
        <f t="shared" si="503"/>
        <v>-</v>
      </c>
      <c r="K1792" s="133">
        <v>43175.333333333336</v>
      </c>
      <c r="L1792" s="9">
        <f t="shared" si="486"/>
        <v>3</v>
      </c>
      <c r="M1792" s="9">
        <f t="shared" si="487"/>
        <v>16</v>
      </c>
      <c r="N1792" s="9">
        <f t="shared" si="488"/>
        <v>8</v>
      </c>
      <c r="O1792" s="31" t="str">
        <f t="shared" si="489"/>
        <v/>
      </c>
      <c r="P1792" s="134">
        <v>43.5</v>
      </c>
      <c r="Q1792" s="31">
        <f t="shared" si="490"/>
        <v>43.5</v>
      </c>
      <c r="R1792" s="31" t="str">
        <f t="shared" si="491"/>
        <v>-</v>
      </c>
      <c r="U1792" s="133">
        <v>43540.333333333336</v>
      </c>
      <c r="V1792" s="9">
        <f t="shared" si="492"/>
        <v>3</v>
      </c>
      <c r="W1792" s="9">
        <f t="shared" si="493"/>
        <v>16</v>
      </c>
      <c r="X1792" s="9">
        <f t="shared" si="494"/>
        <v>8</v>
      </c>
      <c r="Y1792" s="31" t="str">
        <f t="shared" si="495"/>
        <v>W</v>
      </c>
      <c r="Z1792" s="134">
        <v>28.29</v>
      </c>
      <c r="AA1792" s="31" t="str">
        <f t="shared" si="496"/>
        <v>-</v>
      </c>
      <c r="AB1792" s="31">
        <f t="shared" si="497"/>
        <v>28.29</v>
      </c>
    </row>
    <row r="1793" spans="1:28" x14ac:dyDescent="0.3">
      <c r="A1793" s="133">
        <v>42810.375</v>
      </c>
      <c r="B1793" s="152">
        <f t="shared" si="498"/>
        <v>3</v>
      </c>
      <c r="C1793" s="152">
        <f t="shared" si="499"/>
        <v>16</v>
      </c>
      <c r="D1793" s="152">
        <f t="shared" si="500"/>
        <v>9</v>
      </c>
      <c r="E1793" s="38" t="str">
        <f t="shared" si="501"/>
        <v/>
      </c>
      <c r="F1793" s="134">
        <v>46.29</v>
      </c>
      <c r="G1793" s="38">
        <f t="shared" si="502"/>
        <v>46.29</v>
      </c>
      <c r="H1793" s="38" t="str">
        <f t="shared" si="503"/>
        <v>-</v>
      </c>
      <c r="K1793" s="133">
        <v>43175.375</v>
      </c>
      <c r="L1793" s="9">
        <f t="shared" si="486"/>
        <v>3</v>
      </c>
      <c r="M1793" s="9">
        <f t="shared" si="487"/>
        <v>16</v>
      </c>
      <c r="N1793" s="9">
        <f t="shared" si="488"/>
        <v>9</v>
      </c>
      <c r="O1793" s="31" t="str">
        <f t="shared" si="489"/>
        <v/>
      </c>
      <c r="P1793" s="134">
        <v>38.08</v>
      </c>
      <c r="Q1793" s="31">
        <f t="shared" si="490"/>
        <v>38.08</v>
      </c>
      <c r="R1793" s="31" t="str">
        <f t="shared" si="491"/>
        <v>-</v>
      </c>
      <c r="U1793" s="133">
        <v>43540.375</v>
      </c>
      <c r="V1793" s="9">
        <f t="shared" si="492"/>
        <v>3</v>
      </c>
      <c r="W1793" s="9">
        <f t="shared" si="493"/>
        <v>16</v>
      </c>
      <c r="X1793" s="9">
        <f t="shared" si="494"/>
        <v>9</v>
      </c>
      <c r="Y1793" s="31" t="str">
        <f t="shared" si="495"/>
        <v>W</v>
      </c>
      <c r="Z1793" s="134">
        <v>28.93</v>
      </c>
      <c r="AA1793" s="31" t="str">
        <f t="shared" si="496"/>
        <v>-</v>
      </c>
      <c r="AB1793" s="31">
        <f t="shared" si="497"/>
        <v>28.93</v>
      </c>
    </row>
    <row r="1794" spans="1:28" x14ac:dyDescent="0.3">
      <c r="A1794" s="133">
        <v>42810.416666666664</v>
      </c>
      <c r="B1794" s="152">
        <f t="shared" si="498"/>
        <v>3</v>
      </c>
      <c r="C1794" s="152">
        <f t="shared" si="499"/>
        <v>16</v>
      </c>
      <c r="D1794" s="152">
        <f t="shared" si="500"/>
        <v>10</v>
      </c>
      <c r="E1794" s="38" t="str">
        <f t="shared" si="501"/>
        <v/>
      </c>
      <c r="F1794" s="134">
        <v>43.82</v>
      </c>
      <c r="G1794" s="38">
        <f t="shared" si="502"/>
        <v>43.82</v>
      </c>
      <c r="H1794" s="38" t="str">
        <f t="shared" si="503"/>
        <v>-</v>
      </c>
      <c r="K1794" s="133">
        <v>43175.416666666664</v>
      </c>
      <c r="L1794" s="9">
        <f t="shared" si="486"/>
        <v>3</v>
      </c>
      <c r="M1794" s="9">
        <f t="shared" si="487"/>
        <v>16</v>
      </c>
      <c r="N1794" s="9">
        <f t="shared" si="488"/>
        <v>10</v>
      </c>
      <c r="O1794" s="31" t="str">
        <f t="shared" si="489"/>
        <v/>
      </c>
      <c r="P1794" s="134">
        <v>39.299999999999997</v>
      </c>
      <c r="Q1794" s="31">
        <f t="shared" si="490"/>
        <v>39.299999999999997</v>
      </c>
      <c r="R1794" s="31" t="str">
        <f t="shared" si="491"/>
        <v>-</v>
      </c>
      <c r="U1794" s="133">
        <v>43540.416666666664</v>
      </c>
      <c r="V1794" s="9">
        <f t="shared" si="492"/>
        <v>3</v>
      </c>
      <c r="W1794" s="9">
        <f t="shared" si="493"/>
        <v>16</v>
      </c>
      <c r="X1794" s="9">
        <f t="shared" si="494"/>
        <v>10</v>
      </c>
      <c r="Y1794" s="31" t="str">
        <f t="shared" si="495"/>
        <v>W</v>
      </c>
      <c r="Z1794" s="134">
        <v>28.9</v>
      </c>
      <c r="AA1794" s="31" t="str">
        <f t="shared" si="496"/>
        <v>-</v>
      </c>
      <c r="AB1794" s="31">
        <f t="shared" si="497"/>
        <v>28.9</v>
      </c>
    </row>
    <row r="1795" spans="1:28" x14ac:dyDescent="0.3">
      <c r="A1795" s="133">
        <v>42810.458333333336</v>
      </c>
      <c r="B1795" s="152">
        <f t="shared" si="498"/>
        <v>3</v>
      </c>
      <c r="C1795" s="152">
        <f t="shared" si="499"/>
        <v>16</v>
      </c>
      <c r="D1795" s="152">
        <f t="shared" si="500"/>
        <v>11</v>
      </c>
      <c r="E1795" s="38" t="str">
        <f t="shared" si="501"/>
        <v/>
      </c>
      <c r="F1795" s="134">
        <v>41.36</v>
      </c>
      <c r="G1795" s="38">
        <f t="shared" si="502"/>
        <v>41.36</v>
      </c>
      <c r="H1795" s="38" t="str">
        <f t="shared" si="503"/>
        <v>-</v>
      </c>
      <c r="K1795" s="133">
        <v>43175.458333333336</v>
      </c>
      <c r="L1795" s="9">
        <f t="shared" si="486"/>
        <v>3</v>
      </c>
      <c r="M1795" s="9">
        <f t="shared" si="487"/>
        <v>16</v>
      </c>
      <c r="N1795" s="9">
        <f t="shared" si="488"/>
        <v>11</v>
      </c>
      <c r="O1795" s="31" t="str">
        <f t="shared" si="489"/>
        <v/>
      </c>
      <c r="P1795" s="134">
        <v>36.020000000000003</v>
      </c>
      <c r="Q1795" s="31">
        <f t="shared" si="490"/>
        <v>36.020000000000003</v>
      </c>
      <c r="R1795" s="31" t="str">
        <f t="shared" si="491"/>
        <v>-</v>
      </c>
      <c r="U1795" s="133">
        <v>43540.458333333336</v>
      </c>
      <c r="V1795" s="9">
        <f t="shared" si="492"/>
        <v>3</v>
      </c>
      <c r="W1795" s="9">
        <f t="shared" si="493"/>
        <v>16</v>
      </c>
      <c r="X1795" s="9">
        <f t="shared" si="494"/>
        <v>11</v>
      </c>
      <c r="Y1795" s="31" t="str">
        <f t="shared" si="495"/>
        <v>W</v>
      </c>
      <c r="Z1795" s="134">
        <v>27.25</v>
      </c>
      <c r="AA1795" s="31" t="str">
        <f t="shared" si="496"/>
        <v>-</v>
      </c>
      <c r="AB1795" s="31">
        <f t="shared" si="497"/>
        <v>27.25</v>
      </c>
    </row>
    <row r="1796" spans="1:28" x14ac:dyDescent="0.3">
      <c r="A1796" s="133">
        <v>42810.5</v>
      </c>
      <c r="B1796" s="152">
        <f t="shared" si="498"/>
        <v>3</v>
      </c>
      <c r="C1796" s="152">
        <f t="shared" si="499"/>
        <v>16</v>
      </c>
      <c r="D1796" s="152">
        <f t="shared" si="500"/>
        <v>12</v>
      </c>
      <c r="E1796" s="38" t="str">
        <f t="shared" si="501"/>
        <v/>
      </c>
      <c r="F1796" s="134">
        <v>37.71</v>
      </c>
      <c r="G1796" s="38">
        <f t="shared" si="502"/>
        <v>37.71</v>
      </c>
      <c r="H1796" s="38" t="str">
        <f t="shared" si="503"/>
        <v>-</v>
      </c>
      <c r="K1796" s="133">
        <v>43175.5</v>
      </c>
      <c r="L1796" s="9">
        <f t="shared" si="486"/>
        <v>3</v>
      </c>
      <c r="M1796" s="9">
        <f t="shared" si="487"/>
        <v>16</v>
      </c>
      <c r="N1796" s="9">
        <f t="shared" si="488"/>
        <v>12</v>
      </c>
      <c r="O1796" s="31" t="str">
        <f t="shared" si="489"/>
        <v/>
      </c>
      <c r="P1796" s="134">
        <v>31.7</v>
      </c>
      <c r="Q1796" s="31">
        <f t="shared" si="490"/>
        <v>31.7</v>
      </c>
      <c r="R1796" s="31" t="str">
        <f t="shared" si="491"/>
        <v>-</v>
      </c>
      <c r="U1796" s="133">
        <v>43540.5</v>
      </c>
      <c r="V1796" s="9">
        <f t="shared" si="492"/>
        <v>3</v>
      </c>
      <c r="W1796" s="9">
        <f t="shared" si="493"/>
        <v>16</v>
      </c>
      <c r="X1796" s="9">
        <f t="shared" si="494"/>
        <v>12</v>
      </c>
      <c r="Y1796" s="31" t="str">
        <f t="shared" si="495"/>
        <v>W</v>
      </c>
      <c r="Z1796" s="134">
        <v>26.08</v>
      </c>
      <c r="AA1796" s="31" t="str">
        <f t="shared" si="496"/>
        <v>-</v>
      </c>
      <c r="AB1796" s="31">
        <f t="shared" si="497"/>
        <v>26.08</v>
      </c>
    </row>
    <row r="1797" spans="1:28" x14ac:dyDescent="0.3">
      <c r="A1797" s="133">
        <v>42810.541666666664</v>
      </c>
      <c r="B1797" s="152">
        <f t="shared" si="498"/>
        <v>3</v>
      </c>
      <c r="C1797" s="152">
        <f t="shared" si="499"/>
        <v>16</v>
      </c>
      <c r="D1797" s="152">
        <f t="shared" si="500"/>
        <v>13</v>
      </c>
      <c r="E1797" s="38" t="str">
        <f t="shared" si="501"/>
        <v/>
      </c>
      <c r="F1797" s="134">
        <v>36.619999999999997</v>
      </c>
      <c r="G1797" s="38">
        <f t="shared" si="502"/>
        <v>36.619999999999997</v>
      </c>
      <c r="H1797" s="38" t="str">
        <f t="shared" si="503"/>
        <v>-</v>
      </c>
      <c r="K1797" s="133">
        <v>43175.541666666664</v>
      </c>
      <c r="L1797" s="9">
        <f t="shared" si="486"/>
        <v>3</v>
      </c>
      <c r="M1797" s="9">
        <f t="shared" si="487"/>
        <v>16</v>
      </c>
      <c r="N1797" s="9">
        <f t="shared" si="488"/>
        <v>13</v>
      </c>
      <c r="O1797" s="31" t="str">
        <f t="shared" si="489"/>
        <v/>
      </c>
      <c r="P1797" s="134">
        <v>29.82</v>
      </c>
      <c r="Q1797" s="31">
        <f t="shared" si="490"/>
        <v>29.82</v>
      </c>
      <c r="R1797" s="31" t="str">
        <f t="shared" si="491"/>
        <v>-</v>
      </c>
      <c r="U1797" s="133">
        <v>43540.541666666664</v>
      </c>
      <c r="V1797" s="9">
        <f t="shared" si="492"/>
        <v>3</v>
      </c>
      <c r="W1797" s="9">
        <f t="shared" si="493"/>
        <v>16</v>
      </c>
      <c r="X1797" s="9">
        <f t="shared" si="494"/>
        <v>13</v>
      </c>
      <c r="Y1797" s="31" t="str">
        <f t="shared" si="495"/>
        <v>W</v>
      </c>
      <c r="Z1797" s="134">
        <v>24.7</v>
      </c>
      <c r="AA1797" s="31" t="str">
        <f t="shared" si="496"/>
        <v>-</v>
      </c>
      <c r="AB1797" s="31">
        <f t="shared" si="497"/>
        <v>24.7</v>
      </c>
    </row>
    <row r="1798" spans="1:28" x14ac:dyDescent="0.3">
      <c r="A1798" s="133">
        <v>42810.583333333336</v>
      </c>
      <c r="B1798" s="152">
        <f t="shared" si="498"/>
        <v>3</v>
      </c>
      <c r="C1798" s="152">
        <f t="shared" si="499"/>
        <v>16</v>
      </c>
      <c r="D1798" s="152">
        <f t="shared" si="500"/>
        <v>14</v>
      </c>
      <c r="E1798" s="38" t="str">
        <f t="shared" si="501"/>
        <v/>
      </c>
      <c r="F1798" s="134">
        <v>33.909999999999997</v>
      </c>
      <c r="G1798" s="38">
        <f t="shared" si="502"/>
        <v>33.909999999999997</v>
      </c>
      <c r="H1798" s="38" t="str">
        <f t="shared" si="503"/>
        <v>-</v>
      </c>
      <c r="K1798" s="133">
        <v>43175.583333333336</v>
      </c>
      <c r="L1798" s="9">
        <f t="shared" si="486"/>
        <v>3</v>
      </c>
      <c r="M1798" s="9">
        <f t="shared" si="487"/>
        <v>16</v>
      </c>
      <c r="N1798" s="9">
        <f t="shared" si="488"/>
        <v>14</v>
      </c>
      <c r="O1798" s="31" t="str">
        <f t="shared" si="489"/>
        <v/>
      </c>
      <c r="P1798" s="134">
        <v>28.41</v>
      </c>
      <c r="Q1798" s="31">
        <f t="shared" si="490"/>
        <v>28.41</v>
      </c>
      <c r="R1798" s="31" t="str">
        <f t="shared" si="491"/>
        <v>-</v>
      </c>
      <c r="U1798" s="133">
        <v>43540.583333333336</v>
      </c>
      <c r="V1798" s="9">
        <f t="shared" si="492"/>
        <v>3</v>
      </c>
      <c r="W1798" s="9">
        <f t="shared" si="493"/>
        <v>16</v>
      </c>
      <c r="X1798" s="9">
        <f t="shared" si="494"/>
        <v>14</v>
      </c>
      <c r="Y1798" s="31" t="str">
        <f t="shared" si="495"/>
        <v>W</v>
      </c>
      <c r="Z1798" s="134">
        <v>24.03</v>
      </c>
      <c r="AA1798" s="31" t="str">
        <f t="shared" si="496"/>
        <v>-</v>
      </c>
      <c r="AB1798" s="31">
        <f t="shared" si="497"/>
        <v>24.03</v>
      </c>
    </row>
    <row r="1799" spans="1:28" x14ac:dyDescent="0.3">
      <c r="A1799" s="133">
        <v>42810.625</v>
      </c>
      <c r="B1799" s="152">
        <f t="shared" si="498"/>
        <v>3</v>
      </c>
      <c r="C1799" s="152">
        <f t="shared" si="499"/>
        <v>16</v>
      </c>
      <c r="D1799" s="152">
        <f t="shared" si="500"/>
        <v>15</v>
      </c>
      <c r="E1799" s="38" t="str">
        <f t="shared" si="501"/>
        <v/>
      </c>
      <c r="F1799" s="134">
        <v>31.85</v>
      </c>
      <c r="G1799" s="38">
        <f t="shared" si="502"/>
        <v>31.85</v>
      </c>
      <c r="H1799" s="38" t="str">
        <f t="shared" si="503"/>
        <v>-</v>
      </c>
      <c r="K1799" s="133">
        <v>43175.625</v>
      </c>
      <c r="L1799" s="9">
        <f t="shared" si="486"/>
        <v>3</v>
      </c>
      <c r="M1799" s="9">
        <f t="shared" si="487"/>
        <v>16</v>
      </c>
      <c r="N1799" s="9">
        <f t="shared" si="488"/>
        <v>15</v>
      </c>
      <c r="O1799" s="31" t="str">
        <f t="shared" si="489"/>
        <v/>
      </c>
      <c r="P1799" s="134">
        <v>27.44</v>
      </c>
      <c r="Q1799" s="31">
        <f t="shared" si="490"/>
        <v>27.44</v>
      </c>
      <c r="R1799" s="31" t="str">
        <f t="shared" si="491"/>
        <v>-</v>
      </c>
      <c r="U1799" s="133">
        <v>43540.625</v>
      </c>
      <c r="V1799" s="9">
        <f t="shared" si="492"/>
        <v>3</v>
      </c>
      <c r="W1799" s="9">
        <f t="shared" si="493"/>
        <v>16</v>
      </c>
      <c r="X1799" s="9">
        <f t="shared" si="494"/>
        <v>15</v>
      </c>
      <c r="Y1799" s="31" t="str">
        <f t="shared" si="495"/>
        <v>W</v>
      </c>
      <c r="Z1799" s="134">
        <v>23.25</v>
      </c>
      <c r="AA1799" s="31" t="str">
        <f t="shared" si="496"/>
        <v>-</v>
      </c>
      <c r="AB1799" s="31">
        <f t="shared" si="497"/>
        <v>23.25</v>
      </c>
    </row>
    <row r="1800" spans="1:28" x14ac:dyDescent="0.3">
      <c r="A1800" s="133">
        <v>42810.666666666664</v>
      </c>
      <c r="B1800" s="152">
        <f t="shared" si="498"/>
        <v>3</v>
      </c>
      <c r="C1800" s="152">
        <f t="shared" si="499"/>
        <v>16</v>
      </c>
      <c r="D1800" s="152">
        <f t="shared" si="500"/>
        <v>16</v>
      </c>
      <c r="E1800" s="38" t="str">
        <f t="shared" si="501"/>
        <v/>
      </c>
      <c r="F1800" s="134">
        <v>31.63</v>
      </c>
      <c r="G1800" s="38">
        <f t="shared" si="502"/>
        <v>31.63</v>
      </c>
      <c r="H1800" s="38" t="str">
        <f t="shared" si="503"/>
        <v>-</v>
      </c>
      <c r="K1800" s="133">
        <v>43175.666666666664</v>
      </c>
      <c r="L1800" s="9">
        <f t="shared" si="486"/>
        <v>3</v>
      </c>
      <c r="M1800" s="9">
        <f t="shared" si="487"/>
        <v>16</v>
      </c>
      <c r="N1800" s="9">
        <f t="shared" si="488"/>
        <v>16</v>
      </c>
      <c r="O1800" s="31" t="str">
        <f t="shared" si="489"/>
        <v/>
      </c>
      <c r="P1800" s="134">
        <v>27.27</v>
      </c>
      <c r="Q1800" s="31">
        <f t="shared" si="490"/>
        <v>27.27</v>
      </c>
      <c r="R1800" s="31" t="str">
        <f t="shared" si="491"/>
        <v>-</v>
      </c>
      <c r="U1800" s="133">
        <v>43540.666666666664</v>
      </c>
      <c r="V1800" s="9">
        <f t="shared" si="492"/>
        <v>3</v>
      </c>
      <c r="W1800" s="9">
        <f t="shared" si="493"/>
        <v>16</v>
      </c>
      <c r="X1800" s="9">
        <f t="shared" si="494"/>
        <v>16</v>
      </c>
      <c r="Y1800" s="31" t="str">
        <f t="shared" si="495"/>
        <v>W</v>
      </c>
      <c r="Z1800" s="134">
        <v>23.35</v>
      </c>
      <c r="AA1800" s="31" t="str">
        <f t="shared" si="496"/>
        <v>-</v>
      </c>
      <c r="AB1800" s="31">
        <f t="shared" si="497"/>
        <v>23.35</v>
      </c>
    </row>
    <row r="1801" spans="1:28" x14ac:dyDescent="0.3">
      <c r="A1801" s="133">
        <v>42810.708333333336</v>
      </c>
      <c r="B1801" s="152">
        <f t="shared" si="498"/>
        <v>3</v>
      </c>
      <c r="C1801" s="152">
        <f t="shared" si="499"/>
        <v>16</v>
      </c>
      <c r="D1801" s="152">
        <f t="shared" si="500"/>
        <v>17</v>
      </c>
      <c r="E1801" s="38" t="str">
        <f t="shared" si="501"/>
        <v/>
      </c>
      <c r="F1801" s="134">
        <v>32.409999999999997</v>
      </c>
      <c r="G1801" s="38" t="str">
        <f t="shared" si="502"/>
        <v>-</v>
      </c>
      <c r="H1801" s="38">
        <f t="shared" si="503"/>
        <v>32.409999999999997</v>
      </c>
      <c r="K1801" s="133">
        <v>43175.708333333336</v>
      </c>
      <c r="L1801" s="9">
        <f t="shared" ref="L1801:L1864" si="504">MONTH(K1801)</f>
        <v>3</v>
      </c>
      <c r="M1801" s="9">
        <f t="shared" ref="M1801:M1864" si="505">DAY(K1801)</f>
        <v>16</v>
      </c>
      <c r="N1801" s="9">
        <f t="shared" ref="N1801:N1864" si="506">HOUR(K1801)</f>
        <v>17</v>
      </c>
      <c r="O1801" s="31" t="str">
        <f t="shared" ref="O1801:O1864" si="507">IF(WEEKDAY(K1801,2)&gt;5,"W","")</f>
        <v/>
      </c>
      <c r="P1801" s="134">
        <v>27.88</v>
      </c>
      <c r="Q1801" s="31" t="str">
        <f t="shared" ref="Q1801:Q1864" si="508">IF(AND($L1801&gt;=$L$5,$L1801&lt;=$M$5),IF($O1801&lt;&gt;"W",IF(AND($N1801&gt;=$N$5,$N1801&lt;$P$5),$P1801,"-"),"-"),"-")</f>
        <v>-</v>
      </c>
      <c r="R1801" s="31">
        <f t="shared" ref="R1801:R1864" si="509">IF(Q1801="-",P1801,"-")</f>
        <v>27.88</v>
      </c>
      <c r="U1801" s="133">
        <v>43540.708333333336</v>
      </c>
      <c r="V1801" s="9">
        <f t="shared" ref="V1801:V1864" si="510">MONTH(U1801)</f>
        <v>3</v>
      </c>
      <c r="W1801" s="9">
        <f t="shared" ref="W1801:W1864" si="511">DAY(U1801)</f>
        <v>16</v>
      </c>
      <c r="X1801" s="9">
        <f t="shared" ref="X1801:X1864" si="512">HOUR(U1801)</f>
        <v>17</v>
      </c>
      <c r="Y1801" s="31" t="str">
        <f t="shared" ref="Y1801:Y1864" si="513">IF(WEEKDAY(U1801,2)&gt;5,"W","")</f>
        <v>W</v>
      </c>
      <c r="Z1801" s="134">
        <v>24.69</v>
      </c>
      <c r="AA1801" s="31" t="str">
        <f t="shared" ref="AA1801:AA1864" si="514">IF(AND($V1801&gt;=$V$5,$V1801&lt;=$W$5),IF($Y1801&lt;&gt;"W",IF(AND($X1801&gt;=$X$5,$X1801&lt;$Z$5),$Z1801,"-"),"-"),"-")</f>
        <v>-</v>
      </c>
      <c r="AB1801" s="31">
        <f t="shared" ref="AB1801:AB1864" si="515">IF(AA1801="-",Z1801,"-")</f>
        <v>24.69</v>
      </c>
    </row>
    <row r="1802" spans="1:28" x14ac:dyDescent="0.3">
      <c r="A1802" s="133">
        <v>42810.75</v>
      </c>
      <c r="B1802" s="152">
        <f t="shared" ref="B1802:B1865" si="516">MONTH(A1802)</f>
        <v>3</v>
      </c>
      <c r="C1802" s="152">
        <f t="shared" ref="C1802:C1865" si="517">DAY(A1802)</f>
        <v>16</v>
      </c>
      <c r="D1802" s="152">
        <f t="shared" ref="D1802:D1865" si="518">HOUR(A1802)</f>
        <v>18</v>
      </c>
      <c r="E1802" s="38" t="str">
        <f t="shared" ref="E1802:E1865" si="519">IF(WEEKDAY(A1802,2)&gt;5,"W","")</f>
        <v/>
      </c>
      <c r="F1802" s="134">
        <v>36.25</v>
      </c>
      <c r="G1802" s="38" t="str">
        <f t="shared" ref="G1802:G1865" si="520">IF(AND($B1802&gt;=$B$5,$B1802&lt;=$C$5),IF($E1802&lt;&gt;"W",IF(AND($D1802&gt;=$D$5,$D1802&lt;$F$5),$F1802,"-"),"-"),"-")</f>
        <v>-</v>
      </c>
      <c r="H1802" s="38">
        <f t="shared" ref="H1802:H1865" si="521">IF(G1802="-",F1802,"-")</f>
        <v>36.25</v>
      </c>
      <c r="K1802" s="133">
        <v>43175.75</v>
      </c>
      <c r="L1802" s="9">
        <f t="shared" si="504"/>
        <v>3</v>
      </c>
      <c r="M1802" s="9">
        <f t="shared" si="505"/>
        <v>16</v>
      </c>
      <c r="N1802" s="9">
        <f t="shared" si="506"/>
        <v>18</v>
      </c>
      <c r="O1802" s="31" t="str">
        <f t="shared" si="507"/>
        <v/>
      </c>
      <c r="P1802" s="134">
        <v>31.22</v>
      </c>
      <c r="Q1802" s="31" t="str">
        <f t="shared" si="508"/>
        <v>-</v>
      </c>
      <c r="R1802" s="31">
        <f t="shared" si="509"/>
        <v>31.22</v>
      </c>
      <c r="U1802" s="133">
        <v>43540.75</v>
      </c>
      <c r="V1802" s="9">
        <f t="shared" si="510"/>
        <v>3</v>
      </c>
      <c r="W1802" s="9">
        <f t="shared" si="511"/>
        <v>16</v>
      </c>
      <c r="X1802" s="9">
        <f t="shared" si="512"/>
        <v>18</v>
      </c>
      <c r="Y1802" s="31" t="str">
        <f t="shared" si="513"/>
        <v>W</v>
      </c>
      <c r="Z1802" s="134">
        <v>27.45</v>
      </c>
      <c r="AA1802" s="31" t="str">
        <f t="shared" si="514"/>
        <v>-</v>
      </c>
      <c r="AB1802" s="31">
        <f t="shared" si="515"/>
        <v>27.45</v>
      </c>
    </row>
    <row r="1803" spans="1:28" x14ac:dyDescent="0.3">
      <c r="A1803" s="133">
        <v>42810.791666666664</v>
      </c>
      <c r="B1803" s="152">
        <f t="shared" si="516"/>
        <v>3</v>
      </c>
      <c r="C1803" s="152">
        <f t="shared" si="517"/>
        <v>16</v>
      </c>
      <c r="D1803" s="152">
        <f t="shared" si="518"/>
        <v>19</v>
      </c>
      <c r="E1803" s="38" t="str">
        <f t="shared" si="519"/>
        <v/>
      </c>
      <c r="F1803" s="134">
        <v>44.54</v>
      </c>
      <c r="G1803" s="38" t="str">
        <f t="shared" si="520"/>
        <v>-</v>
      </c>
      <c r="H1803" s="38">
        <f t="shared" si="521"/>
        <v>44.54</v>
      </c>
      <c r="K1803" s="133">
        <v>43175.791666666664</v>
      </c>
      <c r="L1803" s="9">
        <f t="shared" si="504"/>
        <v>3</v>
      </c>
      <c r="M1803" s="9">
        <f t="shared" si="505"/>
        <v>16</v>
      </c>
      <c r="N1803" s="9">
        <f t="shared" si="506"/>
        <v>19</v>
      </c>
      <c r="O1803" s="31" t="str">
        <f t="shared" si="507"/>
        <v/>
      </c>
      <c r="P1803" s="134">
        <v>42.04</v>
      </c>
      <c r="Q1803" s="31" t="str">
        <f t="shared" si="508"/>
        <v>-</v>
      </c>
      <c r="R1803" s="31">
        <f t="shared" si="509"/>
        <v>42.04</v>
      </c>
      <c r="U1803" s="133">
        <v>43540.791666666664</v>
      </c>
      <c r="V1803" s="9">
        <f t="shared" si="510"/>
        <v>3</v>
      </c>
      <c r="W1803" s="9">
        <f t="shared" si="511"/>
        <v>16</v>
      </c>
      <c r="X1803" s="9">
        <f t="shared" si="512"/>
        <v>19</v>
      </c>
      <c r="Y1803" s="31" t="str">
        <f t="shared" si="513"/>
        <v>W</v>
      </c>
      <c r="Z1803" s="134">
        <v>37.08</v>
      </c>
      <c r="AA1803" s="31" t="str">
        <f t="shared" si="514"/>
        <v>-</v>
      </c>
      <c r="AB1803" s="31">
        <f t="shared" si="515"/>
        <v>37.08</v>
      </c>
    </row>
    <row r="1804" spans="1:28" x14ac:dyDescent="0.3">
      <c r="A1804" s="133">
        <v>42810.833333333336</v>
      </c>
      <c r="B1804" s="152">
        <f t="shared" si="516"/>
        <v>3</v>
      </c>
      <c r="C1804" s="152">
        <f t="shared" si="517"/>
        <v>16</v>
      </c>
      <c r="D1804" s="152">
        <f t="shared" si="518"/>
        <v>20</v>
      </c>
      <c r="E1804" s="38" t="str">
        <f t="shared" si="519"/>
        <v/>
      </c>
      <c r="F1804" s="134">
        <v>45.06</v>
      </c>
      <c r="G1804" s="38" t="str">
        <f t="shared" si="520"/>
        <v>-</v>
      </c>
      <c r="H1804" s="38">
        <f t="shared" si="521"/>
        <v>45.06</v>
      </c>
      <c r="K1804" s="133">
        <v>43175.833333333336</v>
      </c>
      <c r="L1804" s="9">
        <f t="shared" si="504"/>
        <v>3</v>
      </c>
      <c r="M1804" s="9">
        <f t="shared" si="505"/>
        <v>16</v>
      </c>
      <c r="N1804" s="9">
        <f t="shared" si="506"/>
        <v>20</v>
      </c>
      <c r="O1804" s="31" t="str">
        <f t="shared" si="507"/>
        <v/>
      </c>
      <c r="P1804" s="134">
        <v>41.02</v>
      </c>
      <c r="Q1804" s="31" t="str">
        <f t="shared" si="508"/>
        <v>-</v>
      </c>
      <c r="R1804" s="31">
        <f t="shared" si="509"/>
        <v>41.02</v>
      </c>
      <c r="U1804" s="133">
        <v>43540.833333333336</v>
      </c>
      <c r="V1804" s="9">
        <f t="shared" si="510"/>
        <v>3</v>
      </c>
      <c r="W1804" s="9">
        <f t="shared" si="511"/>
        <v>16</v>
      </c>
      <c r="X1804" s="9">
        <f t="shared" si="512"/>
        <v>20</v>
      </c>
      <c r="Y1804" s="31" t="str">
        <f t="shared" si="513"/>
        <v>W</v>
      </c>
      <c r="Z1804" s="134">
        <v>35.71</v>
      </c>
      <c r="AA1804" s="31" t="str">
        <f t="shared" si="514"/>
        <v>-</v>
      </c>
      <c r="AB1804" s="31">
        <f t="shared" si="515"/>
        <v>35.71</v>
      </c>
    </row>
    <row r="1805" spans="1:28" x14ac:dyDescent="0.3">
      <c r="A1805" s="133">
        <v>42810.875</v>
      </c>
      <c r="B1805" s="152">
        <f t="shared" si="516"/>
        <v>3</v>
      </c>
      <c r="C1805" s="152">
        <f t="shared" si="517"/>
        <v>16</v>
      </c>
      <c r="D1805" s="152">
        <f t="shared" si="518"/>
        <v>21</v>
      </c>
      <c r="E1805" s="38" t="str">
        <f t="shared" si="519"/>
        <v/>
      </c>
      <c r="F1805" s="134">
        <v>39.22</v>
      </c>
      <c r="G1805" s="38" t="str">
        <f t="shared" si="520"/>
        <v>-</v>
      </c>
      <c r="H1805" s="38">
        <f t="shared" si="521"/>
        <v>39.22</v>
      </c>
      <c r="K1805" s="133">
        <v>43175.875</v>
      </c>
      <c r="L1805" s="9">
        <f t="shared" si="504"/>
        <v>3</v>
      </c>
      <c r="M1805" s="9">
        <f t="shared" si="505"/>
        <v>16</v>
      </c>
      <c r="N1805" s="9">
        <f t="shared" si="506"/>
        <v>21</v>
      </c>
      <c r="O1805" s="31" t="str">
        <f t="shared" si="507"/>
        <v/>
      </c>
      <c r="P1805" s="134">
        <v>36.68</v>
      </c>
      <c r="Q1805" s="31" t="str">
        <f t="shared" si="508"/>
        <v>-</v>
      </c>
      <c r="R1805" s="31">
        <f t="shared" si="509"/>
        <v>36.68</v>
      </c>
      <c r="U1805" s="133">
        <v>43540.875</v>
      </c>
      <c r="V1805" s="9">
        <f t="shared" si="510"/>
        <v>3</v>
      </c>
      <c r="W1805" s="9">
        <f t="shared" si="511"/>
        <v>16</v>
      </c>
      <c r="X1805" s="9">
        <f t="shared" si="512"/>
        <v>21</v>
      </c>
      <c r="Y1805" s="31" t="str">
        <f t="shared" si="513"/>
        <v>W</v>
      </c>
      <c r="Z1805" s="134">
        <v>34.25</v>
      </c>
      <c r="AA1805" s="31" t="str">
        <f t="shared" si="514"/>
        <v>-</v>
      </c>
      <c r="AB1805" s="31">
        <f t="shared" si="515"/>
        <v>34.25</v>
      </c>
    </row>
    <row r="1806" spans="1:28" x14ac:dyDescent="0.3">
      <c r="A1806" s="133">
        <v>42810.916666666664</v>
      </c>
      <c r="B1806" s="152">
        <f t="shared" si="516"/>
        <v>3</v>
      </c>
      <c r="C1806" s="152">
        <f t="shared" si="517"/>
        <v>16</v>
      </c>
      <c r="D1806" s="152">
        <f t="shared" si="518"/>
        <v>22</v>
      </c>
      <c r="E1806" s="38" t="str">
        <f t="shared" si="519"/>
        <v/>
      </c>
      <c r="F1806" s="134">
        <v>35.619999999999997</v>
      </c>
      <c r="G1806" s="38" t="str">
        <f t="shared" si="520"/>
        <v>-</v>
      </c>
      <c r="H1806" s="38">
        <f t="shared" si="521"/>
        <v>35.619999999999997</v>
      </c>
      <c r="K1806" s="133">
        <v>43175.916666666664</v>
      </c>
      <c r="L1806" s="9">
        <f t="shared" si="504"/>
        <v>3</v>
      </c>
      <c r="M1806" s="9">
        <f t="shared" si="505"/>
        <v>16</v>
      </c>
      <c r="N1806" s="9">
        <f t="shared" si="506"/>
        <v>22</v>
      </c>
      <c r="O1806" s="31" t="str">
        <f t="shared" si="507"/>
        <v/>
      </c>
      <c r="P1806" s="134">
        <v>32.299999999999997</v>
      </c>
      <c r="Q1806" s="31" t="str">
        <f t="shared" si="508"/>
        <v>-</v>
      </c>
      <c r="R1806" s="31">
        <f t="shared" si="509"/>
        <v>32.299999999999997</v>
      </c>
      <c r="U1806" s="133">
        <v>43540.916666666664</v>
      </c>
      <c r="V1806" s="9">
        <f t="shared" si="510"/>
        <v>3</v>
      </c>
      <c r="W1806" s="9">
        <f t="shared" si="511"/>
        <v>16</v>
      </c>
      <c r="X1806" s="9">
        <f t="shared" si="512"/>
        <v>22</v>
      </c>
      <c r="Y1806" s="31" t="str">
        <f t="shared" si="513"/>
        <v>W</v>
      </c>
      <c r="Z1806" s="134">
        <v>29.8</v>
      </c>
      <c r="AA1806" s="31" t="str">
        <f t="shared" si="514"/>
        <v>-</v>
      </c>
      <c r="AB1806" s="31">
        <f t="shared" si="515"/>
        <v>29.8</v>
      </c>
    </row>
    <row r="1807" spans="1:28" x14ac:dyDescent="0.3">
      <c r="A1807" s="133">
        <v>42810.958333333336</v>
      </c>
      <c r="B1807" s="152">
        <f t="shared" si="516"/>
        <v>3</v>
      </c>
      <c r="C1807" s="152">
        <f t="shared" si="517"/>
        <v>16</v>
      </c>
      <c r="D1807" s="152">
        <f t="shared" si="518"/>
        <v>23</v>
      </c>
      <c r="E1807" s="38" t="str">
        <f t="shared" si="519"/>
        <v/>
      </c>
      <c r="F1807" s="134">
        <v>30.63</v>
      </c>
      <c r="G1807" s="38" t="str">
        <f t="shared" si="520"/>
        <v>-</v>
      </c>
      <c r="H1807" s="38">
        <f t="shared" si="521"/>
        <v>30.63</v>
      </c>
      <c r="K1807" s="133">
        <v>43175.958333333336</v>
      </c>
      <c r="L1807" s="9">
        <f t="shared" si="504"/>
        <v>3</v>
      </c>
      <c r="M1807" s="9">
        <f t="shared" si="505"/>
        <v>16</v>
      </c>
      <c r="N1807" s="9">
        <f t="shared" si="506"/>
        <v>23</v>
      </c>
      <c r="O1807" s="31" t="str">
        <f t="shared" si="507"/>
        <v/>
      </c>
      <c r="P1807" s="134">
        <v>29.71</v>
      </c>
      <c r="Q1807" s="31" t="str">
        <f t="shared" si="508"/>
        <v>-</v>
      </c>
      <c r="R1807" s="31">
        <f t="shared" si="509"/>
        <v>29.71</v>
      </c>
      <c r="U1807" s="133">
        <v>43540.958333333336</v>
      </c>
      <c r="V1807" s="9">
        <f t="shared" si="510"/>
        <v>3</v>
      </c>
      <c r="W1807" s="9">
        <f t="shared" si="511"/>
        <v>16</v>
      </c>
      <c r="X1807" s="9">
        <f t="shared" si="512"/>
        <v>23</v>
      </c>
      <c r="Y1807" s="31" t="str">
        <f t="shared" si="513"/>
        <v>W</v>
      </c>
      <c r="Z1807" s="134">
        <v>27.86</v>
      </c>
      <c r="AA1807" s="31" t="str">
        <f t="shared" si="514"/>
        <v>-</v>
      </c>
      <c r="AB1807" s="31">
        <f t="shared" si="515"/>
        <v>27.86</v>
      </c>
    </row>
    <row r="1808" spans="1:28" x14ac:dyDescent="0.3">
      <c r="A1808" s="133">
        <v>42811</v>
      </c>
      <c r="B1808" s="152">
        <f t="shared" si="516"/>
        <v>3</v>
      </c>
      <c r="C1808" s="152">
        <f t="shared" si="517"/>
        <v>17</v>
      </c>
      <c r="D1808" s="152">
        <f t="shared" si="518"/>
        <v>0</v>
      </c>
      <c r="E1808" s="38" t="str">
        <f t="shared" si="519"/>
        <v/>
      </c>
      <c r="F1808" s="134">
        <v>27.68</v>
      </c>
      <c r="G1808" s="38" t="str">
        <f t="shared" si="520"/>
        <v>-</v>
      </c>
      <c r="H1808" s="38">
        <f t="shared" si="521"/>
        <v>27.68</v>
      </c>
      <c r="K1808" s="133">
        <v>43176</v>
      </c>
      <c r="L1808" s="9">
        <f t="shared" si="504"/>
        <v>3</v>
      </c>
      <c r="M1808" s="9">
        <f t="shared" si="505"/>
        <v>17</v>
      </c>
      <c r="N1808" s="9">
        <f t="shared" si="506"/>
        <v>0</v>
      </c>
      <c r="O1808" s="31" t="str">
        <f t="shared" si="507"/>
        <v>W</v>
      </c>
      <c r="P1808" s="134">
        <v>28.81</v>
      </c>
      <c r="Q1808" s="31" t="str">
        <f t="shared" si="508"/>
        <v>-</v>
      </c>
      <c r="R1808" s="31">
        <f t="shared" si="509"/>
        <v>28.81</v>
      </c>
      <c r="U1808" s="133">
        <v>43541</v>
      </c>
      <c r="V1808" s="9">
        <f t="shared" si="510"/>
        <v>3</v>
      </c>
      <c r="W1808" s="9">
        <f t="shared" si="511"/>
        <v>17</v>
      </c>
      <c r="X1808" s="9">
        <f t="shared" si="512"/>
        <v>0</v>
      </c>
      <c r="Y1808" s="31" t="str">
        <f t="shared" si="513"/>
        <v>W</v>
      </c>
      <c r="Z1808" s="134">
        <v>28.32</v>
      </c>
      <c r="AA1808" s="31" t="str">
        <f t="shared" si="514"/>
        <v>-</v>
      </c>
      <c r="AB1808" s="31">
        <f t="shared" si="515"/>
        <v>28.32</v>
      </c>
    </row>
    <row r="1809" spans="1:28" x14ac:dyDescent="0.3">
      <c r="A1809" s="133">
        <v>42811.041666666664</v>
      </c>
      <c r="B1809" s="152">
        <f t="shared" si="516"/>
        <v>3</v>
      </c>
      <c r="C1809" s="152">
        <f t="shared" si="517"/>
        <v>17</v>
      </c>
      <c r="D1809" s="152">
        <f t="shared" si="518"/>
        <v>1</v>
      </c>
      <c r="E1809" s="38" t="str">
        <f t="shared" si="519"/>
        <v/>
      </c>
      <c r="F1809" s="134">
        <v>27.99</v>
      </c>
      <c r="G1809" s="38" t="str">
        <f t="shared" si="520"/>
        <v>-</v>
      </c>
      <c r="H1809" s="38">
        <f t="shared" si="521"/>
        <v>27.99</v>
      </c>
      <c r="K1809" s="133">
        <v>43176.041666666664</v>
      </c>
      <c r="L1809" s="9">
        <f t="shared" si="504"/>
        <v>3</v>
      </c>
      <c r="M1809" s="9">
        <f t="shared" si="505"/>
        <v>17</v>
      </c>
      <c r="N1809" s="9">
        <f t="shared" si="506"/>
        <v>1</v>
      </c>
      <c r="O1809" s="31" t="str">
        <f t="shared" si="507"/>
        <v>W</v>
      </c>
      <c r="P1809" s="134">
        <v>28.17</v>
      </c>
      <c r="Q1809" s="31" t="str">
        <f t="shared" si="508"/>
        <v>-</v>
      </c>
      <c r="R1809" s="31">
        <f t="shared" si="509"/>
        <v>28.17</v>
      </c>
      <c r="U1809" s="133">
        <v>43541.041666666664</v>
      </c>
      <c r="V1809" s="9">
        <f t="shared" si="510"/>
        <v>3</v>
      </c>
      <c r="W1809" s="9">
        <f t="shared" si="511"/>
        <v>17</v>
      </c>
      <c r="X1809" s="9">
        <f t="shared" si="512"/>
        <v>1</v>
      </c>
      <c r="Y1809" s="31" t="str">
        <f t="shared" si="513"/>
        <v>W</v>
      </c>
      <c r="Z1809" s="134">
        <v>27.72</v>
      </c>
      <c r="AA1809" s="31" t="str">
        <f t="shared" si="514"/>
        <v>-</v>
      </c>
      <c r="AB1809" s="31">
        <f t="shared" si="515"/>
        <v>27.72</v>
      </c>
    </row>
    <row r="1810" spans="1:28" x14ac:dyDescent="0.3">
      <c r="A1810" s="133">
        <v>42811.083333333336</v>
      </c>
      <c r="B1810" s="152">
        <f t="shared" si="516"/>
        <v>3</v>
      </c>
      <c r="C1810" s="152">
        <f t="shared" si="517"/>
        <v>17</v>
      </c>
      <c r="D1810" s="152">
        <f t="shared" si="518"/>
        <v>2</v>
      </c>
      <c r="E1810" s="38" t="str">
        <f t="shared" si="519"/>
        <v/>
      </c>
      <c r="F1810" s="134">
        <v>27.93</v>
      </c>
      <c r="G1810" s="38" t="str">
        <f t="shared" si="520"/>
        <v>-</v>
      </c>
      <c r="H1810" s="38">
        <f t="shared" si="521"/>
        <v>27.93</v>
      </c>
      <c r="K1810" s="133">
        <v>43176.083333333336</v>
      </c>
      <c r="L1810" s="9">
        <f t="shared" si="504"/>
        <v>3</v>
      </c>
      <c r="M1810" s="9">
        <f t="shared" si="505"/>
        <v>17</v>
      </c>
      <c r="N1810" s="9">
        <f t="shared" si="506"/>
        <v>2</v>
      </c>
      <c r="O1810" s="31" t="str">
        <f t="shared" si="507"/>
        <v>W</v>
      </c>
      <c r="P1810" s="134">
        <v>27.54</v>
      </c>
      <c r="Q1810" s="31" t="str">
        <f t="shared" si="508"/>
        <v>-</v>
      </c>
      <c r="R1810" s="31">
        <f t="shared" si="509"/>
        <v>27.54</v>
      </c>
      <c r="U1810" s="133">
        <v>43541.083333333336</v>
      </c>
      <c r="V1810" s="9">
        <f t="shared" si="510"/>
        <v>3</v>
      </c>
      <c r="W1810" s="9">
        <f t="shared" si="511"/>
        <v>17</v>
      </c>
      <c r="X1810" s="9">
        <f t="shared" si="512"/>
        <v>2</v>
      </c>
      <c r="Y1810" s="31" t="str">
        <f t="shared" si="513"/>
        <v>W</v>
      </c>
      <c r="Z1810" s="134">
        <v>26.65</v>
      </c>
      <c r="AA1810" s="31" t="str">
        <f t="shared" si="514"/>
        <v>-</v>
      </c>
      <c r="AB1810" s="31">
        <f t="shared" si="515"/>
        <v>26.65</v>
      </c>
    </row>
    <row r="1811" spans="1:28" x14ac:dyDescent="0.3">
      <c r="A1811" s="133">
        <v>42811.125</v>
      </c>
      <c r="B1811" s="152">
        <f t="shared" si="516"/>
        <v>3</v>
      </c>
      <c r="C1811" s="152">
        <f t="shared" si="517"/>
        <v>17</v>
      </c>
      <c r="D1811" s="152">
        <f t="shared" si="518"/>
        <v>3</v>
      </c>
      <c r="E1811" s="38" t="str">
        <f t="shared" si="519"/>
        <v/>
      </c>
      <c r="F1811" s="134">
        <v>28.32</v>
      </c>
      <c r="G1811" s="38" t="str">
        <f t="shared" si="520"/>
        <v>-</v>
      </c>
      <c r="H1811" s="38">
        <f t="shared" si="521"/>
        <v>28.32</v>
      </c>
      <c r="K1811" s="133">
        <v>43176.125</v>
      </c>
      <c r="L1811" s="9">
        <f t="shared" si="504"/>
        <v>3</v>
      </c>
      <c r="M1811" s="9">
        <f t="shared" si="505"/>
        <v>17</v>
      </c>
      <c r="N1811" s="9">
        <f t="shared" si="506"/>
        <v>3</v>
      </c>
      <c r="O1811" s="31" t="str">
        <f t="shared" si="507"/>
        <v>W</v>
      </c>
      <c r="P1811" s="134">
        <v>27.7</v>
      </c>
      <c r="Q1811" s="31" t="str">
        <f t="shared" si="508"/>
        <v>-</v>
      </c>
      <c r="R1811" s="31">
        <f t="shared" si="509"/>
        <v>27.7</v>
      </c>
      <c r="U1811" s="133">
        <v>43541.125</v>
      </c>
      <c r="V1811" s="9">
        <f t="shared" si="510"/>
        <v>3</v>
      </c>
      <c r="W1811" s="9">
        <f t="shared" si="511"/>
        <v>17</v>
      </c>
      <c r="X1811" s="9">
        <f t="shared" si="512"/>
        <v>3</v>
      </c>
      <c r="Y1811" s="31" t="str">
        <f t="shared" si="513"/>
        <v>W</v>
      </c>
      <c r="Z1811" s="134">
        <v>26.74</v>
      </c>
      <c r="AA1811" s="31" t="str">
        <f t="shared" si="514"/>
        <v>-</v>
      </c>
      <c r="AB1811" s="31">
        <f t="shared" si="515"/>
        <v>26.74</v>
      </c>
    </row>
    <row r="1812" spans="1:28" x14ac:dyDescent="0.3">
      <c r="A1812" s="133">
        <v>42811.166666666664</v>
      </c>
      <c r="B1812" s="152">
        <f t="shared" si="516"/>
        <v>3</v>
      </c>
      <c r="C1812" s="152">
        <f t="shared" si="517"/>
        <v>17</v>
      </c>
      <c r="D1812" s="152">
        <f t="shared" si="518"/>
        <v>4</v>
      </c>
      <c r="E1812" s="38" t="str">
        <f t="shared" si="519"/>
        <v/>
      </c>
      <c r="F1812" s="134">
        <v>30.64</v>
      </c>
      <c r="G1812" s="38" t="str">
        <f t="shared" si="520"/>
        <v>-</v>
      </c>
      <c r="H1812" s="38">
        <f t="shared" si="521"/>
        <v>30.64</v>
      </c>
      <c r="K1812" s="133">
        <v>43176.166666666664</v>
      </c>
      <c r="L1812" s="9">
        <f t="shared" si="504"/>
        <v>3</v>
      </c>
      <c r="M1812" s="9">
        <f t="shared" si="505"/>
        <v>17</v>
      </c>
      <c r="N1812" s="9">
        <f t="shared" si="506"/>
        <v>4</v>
      </c>
      <c r="O1812" s="31" t="str">
        <f t="shared" si="507"/>
        <v>W</v>
      </c>
      <c r="P1812" s="134">
        <v>28.3</v>
      </c>
      <c r="Q1812" s="31" t="str">
        <f t="shared" si="508"/>
        <v>-</v>
      </c>
      <c r="R1812" s="31">
        <f t="shared" si="509"/>
        <v>28.3</v>
      </c>
      <c r="U1812" s="133">
        <v>43541.166666666664</v>
      </c>
      <c r="V1812" s="9">
        <f t="shared" si="510"/>
        <v>3</v>
      </c>
      <c r="W1812" s="9">
        <f t="shared" si="511"/>
        <v>17</v>
      </c>
      <c r="X1812" s="9">
        <f t="shared" si="512"/>
        <v>4</v>
      </c>
      <c r="Y1812" s="31" t="str">
        <f t="shared" si="513"/>
        <v>W</v>
      </c>
      <c r="Z1812" s="134">
        <v>27.41</v>
      </c>
      <c r="AA1812" s="31" t="str">
        <f t="shared" si="514"/>
        <v>-</v>
      </c>
      <c r="AB1812" s="31">
        <f t="shared" si="515"/>
        <v>27.41</v>
      </c>
    </row>
    <row r="1813" spans="1:28" x14ac:dyDescent="0.3">
      <c r="A1813" s="133">
        <v>42811.208333333336</v>
      </c>
      <c r="B1813" s="152">
        <f t="shared" si="516"/>
        <v>3</v>
      </c>
      <c r="C1813" s="152">
        <f t="shared" si="517"/>
        <v>17</v>
      </c>
      <c r="D1813" s="152">
        <f t="shared" si="518"/>
        <v>5</v>
      </c>
      <c r="E1813" s="38" t="str">
        <f t="shared" si="519"/>
        <v/>
      </c>
      <c r="F1813" s="134">
        <v>37.92</v>
      </c>
      <c r="G1813" s="38" t="str">
        <f t="shared" si="520"/>
        <v>-</v>
      </c>
      <c r="H1813" s="38">
        <f t="shared" si="521"/>
        <v>37.92</v>
      </c>
      <c r="K1813" s="133">
        <v>43176.208333333336</v>
      </c>
      <c r="L1813" s="9">
        <f t="shared" si="504"/>
        <v>3</v>
      </c>
      <c r="M1813" s="9">
        <f t="shared" si="505"/>
        <v>17</v>
      </c>
      <c r="N1813" s="9">
        <f t="shared" si="506"/>
        <v>5</v>
      </c>
      <c r="O1813" s="31" t="str">
        <f t="shared" si="507"/>
        <v>W</v>
      </c>
      <c r="P1813" s="134">
        <v>31.35</v>
      </c>
      <c r="Q1813" s="31" t="str">
        <f t="shared" si="508"/>
        <v>-</v>
      </c>
      <c r="R1813" s="31">
        <f t="shared" si="509"/>
        <v>31.35</v>
      </c>
      <c r="U1813" s="133">
        <v>43541.208333333336</v>
      </c>
      <c r="V1813" s="9">
        <f t="shared" si="510"/>
        <v>3</v>
      </c>
      <c r="W1813" s="9">
        <f t="shared" si="511"/>
        <v>17</v>
      </c>
      <c r="X1813" s="9">
        <f t="shared" si="512"/>
        <v>5</v>
      </c>
      <c r="Y1813" s="31" t="str">
        <f t="shared" si="513"/>
        <v>W</v>
      </c>
      <c r="Z1813" s="134">
        <v>28.37</v>
      </c>
      <c r="AA1813" s="31" t="str">
        <f t="shared" si="514"/>
        <v>-</v>
      </c>
      <c r="AB1813" s="31">
        <f t="shared" si="515"/>
        <v>28.37</v>
      </c>
    </row>
    <row r="1814" spans="1:28" x14ac:dyDescent="0.3">
      <c r="A1814" s="133">
        <v>42811.25</v>
      </c>
      <c r="B1814" s="152">
        <f t="shared" si="516"/>
        <v>3</v>
      </c>
      <c r="C1814" s="152">
        <f t="shared" si="517"/>
        <v>17</v>
      </c>
      <c r="D1814" s="152">
        <f t="shared" si="518"/>
        <v>6</v>
      </c>
      <c r="E1814" s="38" t="str">
        <f t="shared" si="519"/>
        <v/>
      </c>
      <c r="F1814" s="134">
        <v>60.5</v>
      </c>
      <c r="G1814" s="38" t="str">
        <f t="shared" si="520"/>
        <v>-</v>
      </c>
      <c r="H1814" s="38">
        <f t="shared" si="521"/>
        <v>60.5</v>
      </c>
      <c r="K1814" s="133">
        <v>43176.25</v>
      </c>
      <c r="L1814" s="9">
        <f t="shared" si="504"/>
        <v>3</v>
      </c>
      <c r="M1814" s="9">
        <f t="shared" si="505"/>
        <v>17</v>
      </c>
      <c r="N1814" s="9">
        <f t="shared" si="506"/>
        <v>6</v>
      </c>
      <c r="O1814" s="31" t="str">
        <f t="shared" si="507"/>
        <v>W</v>
      </c>
      <c r="P1814" s="134">
        <v>35.729999999999997</v>
      </c>
      <c r="Q1814" s="31" t="str">
        <f t="shared" si="508"/>
        <v>-</v>
      </c>
      <c r="R1814" s="31">
        <f t="shared" si="509"/>
        <v>35.729999999999997</v>
      </c>
      <c r="U1814" s="133">
        <v>43541.25</v>
      </c>
      <c r="V1814" s="9">
        <f t="shared" si="510"/>
        <v>3</v>
      </c>
      <c r="W1814" s="9">
        <f t="shared" si="511"/>
        <v>17</v>
      </c>
      <c r="X1814" s="9">
        <f t="shared" si="512"/>
        <v>6</v>
      </c>
      <c r="Y1814" s="31" t="str">
        <f t="shared" si="513"/>
        <v>W</v>
      </c>
      <c r="Z1814" s="134">
        <v>30.07</v>
      </c>
      <c r="AA1814" s="31" t="str">
        <f t="shared" si="514"/>
        <v>-</v>
      </c>
      <c r="AB1814" s="31">
        <f t="shared" si="515"/>
        <v>30.07</v>
      </c>
    </row>
    <row r="1815" spans="1:28" x14ac:dyDescent="0.3">
      <c r="A1815" s="133">
        <v>42811.291666666664</v>
      </c>
      <c r="B1815" s="152">
        <f t="shared" si="516"/>
        <v>3</v>
      </c>
      <c r="C1815" s="152">
        <f t="shared" si="517"/>
        <v>17</v>
      </c>
      <c r="D1815" s="152">
        <f t="shared" si="518"/>
        <v>7</v>
      </c>
      <c r="E1815" s="38" t="str">
        <f t="shared" si="519"/>
        <v/>
      </c>
      <c r="F1815" s="134">
        <v>64.849999999999994</v>
      </c>
      <c r="G1815" s="38" t="str">
        <f t="shared" si="520"/>
        <v>-</v>
      </c>
      <c r="H1815" s="38">
        <f t="shared" si="521"/>
        <v>64.849999999999994</v>
      </c>
      <c r="K1815" s="133">
        <v>43176.291666666664</v>
      </c>
      <c r="L1815" s="9">
        <f t="shared" si="504"/>
        <v>3</v>
      </c>
      <c r="M1815" s="9">
        <f t="shared" si="505"/>
        <v>17</v>
      </c>
      <c r="N1815" s="9">
        <f t="shared" si="506"/>
        <v>7</v>
      </c>
      <c r="O1815" s="31" t="str">
        <f t="shared" si="507"/>
        <v>W</v>
      </c>
      <c r="P1815" s="134">
        <v>40.4</v>
      </c>
      <c r="Q1815" s="31" t="str">
        <f t="shared" si="508"/>
        <v>-</v>
      </c>
      <c r="R1815" s="31">
        <f t="shared" si="509"/>
        <v>40.4</v>
      </c>
      <c r="U1815" s="133">
        <v>43541.291666666664</v>
      </c>
      <c r="V1815" s="9">
        <f t="shared" si="510"/>
        <v>3</v>
      </c>
      <c r="W1815" s="9">
        <f t="shared" si="511"/>
        <v>17</v>
      </c>
      <c r="X1815" s="9">
        <f t="shared" si="512"/>
        <v>7</v>
      </c>
      <c r="Y1815" s="31" t="str">
        <f t="shared" si="513"/>
        <v>W</v>
      </c>
      <c r="Z1815" s="134">
        <v>38.21</v>
      </c>
      <c r="AA1815" s="31" t="str">
        <f t="shared" si="514"/>
        <v>-</v>
      </c>
      <c r="AB1815" s="31">
        <f t="shared" si="515"/>
        <v>38.21</v>
      </c>
    </row>
    <row r="1816" spans="1:28" x14ac:dyDescent="0.3">
      <c r="A1816" s="133">
        <v>42811.333333333336</v>
      </c>
      <c r="B1816" s="152">
        <f t="shared" si="516"/>
        <v>3</v>
      </c>
      <c r="C1816" s="152">
        <f t="shared" si="517"/>
        <v>17</v>
      </c>
      <c r="D1816" s="152">
        <f t="shared" si="518"/>
        <v>8</v>
      </c>
      <c r="E1816" s="38" t="str">
        <f t="shared" si="519"/>
        <v/>
      </c>
      <c r="F1816" s="134">
        <v>44.99</v>
      </c>
      <c r="G1816" s="38">
        <f t="shared" si="520"/>
        <v>44.99</v>
      </c>
      <c r="H1816" s="38" t="str">
        <f t="shared" si="521"/>
        <v>-</v>
      </c>
      <c r="K1816" s="133">
        <v>43176.333333333336</v>
      </c>
      <c r="L1816" s="9">
        <f t="shared" si="504"/>
        <v>3</v>
      </c>
      <c r="M1816" s="9">
        <f t="shared" si="505"/>
        <v>17</v>
      </c>
      <c r="N1816" s="9">
        <f t="shared" si="506"/>
        <v>8</v>
      </c>
      <c r="O1816" s="31" t="str">
        <f t="shared" si="507"/>
        <v>W</v>
      </c>
      <c r="P1816" s="134">
        <v>39.03</v>
      </c>
      <c r="Q1816" s="31" t="str">
        <f t="shared" si="508"/>
        <v>-</v>
      </c>
      <c r="R1816" s="31">
        <f t="shared" si="509"/>
        <v>39.03</v>
      </c>
      <c r="U1816" s="133">
        <v>43541.333333333336</v>
      </c>
      <c r="V1816" s="9">
        <f t="shared" si="510"/>
        <v>3</v>
      </c>
      <c r="W1816" s="9">
        <f t="shared" si="511"/>
        <v>17</v>
      </c>
      <c r="X1816" s="9">
        <f t="shared" si="512"/>
        <v>8</v>
      </c>
      <c r="Y1816" s="31" t="str">
        <f t="shared" si="513"/>
        <v>W</v>
      </c>
      <c r="Z1816" s="134">
        <v>36.229999999999997</v>
      </c>
      <c r="AA1816" s="31" t="str">
        <f t="shared" si="514"/>
        <v>-</v>
      </c>
      <c r="AB1816" s="31">
        <f t="shared" si="515"/>
        <v>36.229999999999997</v>
      </c>
    </row>
    <row r="1817" spans="1:28" x14ac:dyDescent="0.3">
      <c r="A1817" s="133">
        <v>42811.375</v>
      </c>
      <c r="B1817" s="152">
        <f t="shared" si="516"/>
        <v>3</v>
      </c>
      <c r="C1817" s="152">
        <f t="shared" si="517"/>
        <v>17</v>
      </c>
      <c r="D1817" s="152">
        <f t="shared" si="518"/>
        <v>9</v>
      </c>
      <c r="E1817" s="38" t="str">
        <f t="shared" si="519"/>
        <v/>
      </c>
      <c r="F1817" s="134">
        <v>42.71</v>
      </c>
      <c r="G1817" s="38">
        <f t="shared" si="520"/>
        <v>42.71</v>
      </c>
      <c r="H1817" s="38" t="str">
        <f t="shared" si="521"/>
        <v>-</v>
      </c>
      <c r="K1817" s="133">
        <v>43176.375</v>
      </c>
      <c r="L1817" s="9">
        <f t="shared" si="504"/>
        <v>3</v>
      </c>
      <c r="M1817" s="9">
        <f t="shared" si="505"/>
        <v>17</v>
      </c>
      <c r="N1817" s="9">
        <f t="shared" si="506"/>
        <v>9</v>
      </c>
      <c r="O1817" s="31" t="str">
        <f t="shared" si="507"/>
        <v>W</v>
      </c>
      <c r="P1817" s="134">
        <v>36.99</v>
      </c>
      <c r="Q1817" s="31" t="str">
        <f t="shared" si="508"/>
        <v>-</v>
      </c>
      <c r="R1817" s="31">
        <f t="shared" si="509"/>
        <v>36.99</v>
      </c>
      <c r="U1817" s="133">
        <v>43541.375</v>
      </c>
      <c r="V1817" s="9">
        <f t="shared" si="510"/>
        <v>3</v>
      </c>
      <c r="W1817" s="9">
        <f t="shared" si="511"/>
        <v>17</v>
      </c>
      <c r="X1817" s="9">
        <f t="shared" si="512"/>
        <v>9</v>
      </c>
      <c r="Y1817" s="31" t="str">
        <f t="shared" si="513"/>
        <v>W</v>
      </c>
      <c r="Z1817" s="134">
        <v>34.450000000000003</v>
      </c>
      <c r="AA1817" s="31" t="str">
        <f t="shared" si="514"/>
        <v>-</v>
      </c>
      <c r="AB1817" s="31">
        <f t="shared" si="515"/>
        <v>34.450000000000003</v>
      </c>
    </row>
    <row r="1818" spans="1:28" x14ac:dyDescent="0.3">
      <c r="A1818" s="133">
        <v>42811.416666666664</v>
      </c>
      <c r="B1818" s="152">
        <f t="shared" si="516"/>
        <v>3</v>
      </c>
      <c r="C1818" s="152">
        <f t="shared" si="517"/>
        <v>17</v>
      </c>
      <c r="D1818" s="152">
        <f t="shared" si="518"/>
        <v>10</v>
      </c>
      <c r="E1818" s="38" t="str">
        <f t="shared" si="519"/>
        <v/>
      </c>
      <c r="F1818" s="134">
        <v>38.03</v>
      </c>
      <c r="G1818" s="38">
        <f t="shared" si="520"/>
        <v>38.03</v>
      </c>
      <c r="H1818" s="38" t="str">
        <f t="shared" si="521"/>
        <v>-</v>
      </c>
      <c r="K1818" s="133">
        <v>43176.416666666664</v>
      </c>
      <c r="L1818" s="9">
        <f t="shared" si="504"/>
        <v>3</v>
      </c>
      <c r="M1818" s="9">
        <f t="shared" si="505"/>
        <v>17</v>
      </c>
      <c r="N1818" s="9">
        <f t="shared" si="506"/>
        <v>10</v>
      </c>
      <c r="O1818" s="31" t="str">
        <f t="shared" si="507"/>
        <v>W</v>
      </c>
      <c r="P1818" s="134">
        <v>35.25</v>
      </c>
      <c r="Q1818" s="31" t="str">
        <f t="shared" si="508"/>
        <v>-</v>
      </c>
      <c r="R1818" s="31">
        <f t="shared" si="509"/>
        <v>35.25</v>
      </c>
      <c r="U1818" s="133">
        <v>43541.416666666664</v>
      </c>
      <c r="V1818" s="9">
        <f t="shared" si="510"/>
        <v>3</v>
      </c>
      <c r="W1818" s="9">
        <f t="shared" si="511"/>
        <v>17</v>
      </c>
      <c r="X1818" s="9">
        <f t="shared" si="512"/>
        <v>10</v>
      </c>
      <c r="Y1818" s="31" t="str">
        <f t="shared" si="513"/>
        <v>W</v>
      </c>
      <c r="Z1818" s="134">
        <v>29.94</v>
      </c>
      <c r="AA1818" s="31" t="str">
        <f t="shared" si="514"/>
        <v>-</v>
      </c>
      <c r="AB1818" s="31">
        <f t="shared" si="515"/>
        <v>29.94</v>
      </c>
    </row>
    <row r="1819" spans="1:28" x14ac:dyDescent="0.3">
      <c r="A1819" s="133">
        <v>42811.458333333336</v>
      </c>
      <c r="B1819" s="152">
        <f t="shared" si="516"/>
        <v>3</v>
      </c>
      <c r="C1819" s="152">
        <f t="shared" si="517"/>
        <v>17</v>
      </c>
      <c r="D1819" s="152">
        <f t="shared" si="518"/>
        <v>11</v>
      </c>
      <c r="E1819" s="38" t="str">
        <f t="shared" si="519"/>
        <v/>
      </c>
      <c r="F1819" s="134">
        <v>35.22</v>
      </c>
      <c r="G1819" s="38">
        <f t="shared" si="520"/>
        <v>35.22</v>
      </c>
      <c r="H1819" s="38" t="str">
        <f t="shared" si="521"/>
        <v>-</v>
      </c>
      <c r="K1819" s="133">
        <v>43176.458333333336</v>
      </c>
      <c r="L1819" s="9">
        <f t="shared" si="504"/>
        <v>3</v>
      </c>
      <c r="M1819" s="9">
        <f t="shared" si="505"/>
        <v>17</v>
      </c>
      <c r="N1819" s="9">
        <f t="shared" si="506"/>
        <v>11</v>
      </c>
      <c r="O1819" s="31" t="str">
        <f t="shared" si="507"/>
        <v>W</v>
      </c>
      <c r="P1819" s="134">
        <v>31.43</v>
      </c>
      <c r="Q1819" s="31" t="str">
        <f t="shared" si="508"/>
        <v>-</v>
      </c>
      <c r="R1819" s="31">
        <f t="shared" si="509"/>
        <v>31.43</v>
      </c>
      <c r="U1819" s="133">
        <v>43541.458333333336</v>
      </c>
      <c r="V1819" s="9">
        <f t="shared" si="510"/>
        <v>3</v>
      </c>
      <c r="W1819" s="9">
        <f t="shared" si="511"/>
        <v>17</v>
      </c>
      <c r="X1819" s="9">
        <f t="shared" si="512"/>
        <v>11</v>
      </c>
      <c r="Y1819" s="31" t="str">
        <f t="shared" si="513"/>
        <v>W</v>
      </c>
      <c r="Z1819" s="134">
        <v>27.34</v>
      </c>
      <c r="AA1819" s="31" t="str">
        <f t="shared" si="514"/>
        <v>-</v>
      </c>
      <c r="AB1819" s="31">
        <f t="shared" si="515"/>
        <v>27.34</v>
      </c>
    </row>
    <row r="1820" spans="1:28" x14ac:dyDescent="0.3">
      <c r="A1820" s="133">
        <v>42811.5</v>
      </c>
      <c r="B1820" s="152">
        <f t="shared" si="516"/>
        <v>3</v>
      </c>
      <c r="C1820" s="152">
        <f t="shared" si="517"/>
        <v>17</v>
      </c>
      <c r="D1820" s="152">
        <f t="shared" si="518"/>
        <v>12</v>
      </c>
      <c r="E1820" s="38" t="str">
        <f t="shared" si="519"/>
        <v/>
      </c>
      <c r="F1820" s="134">
        <v>31.3</v>
      </c>
      <c r="G1820" s="38">
        <f t="shared" si="520"/>
        <v>31.3</v>
      </c>
      <c r="H1820" s="38" t="str">
        <f t="shared" si="521"/>
        <v>-</v>
      </c>
      <c r="K1820" s="133">
        <v>43176.5</v>
      </c>
      <c r="L1820" s="9">
        <f t="shared" si="504"/>
        <v>3</v>
      </c>
      <c r="M1820" s="9">
        <f t="shared" si="505"/>
        <v>17</v>
      </c>
      <c r="N1820" s="9">
        <f t="shared" si="506"/>
        <v>12</v>
      </c>
      <c r="O1820" s="31" t="str">
        <f t="shared" si="507"/>
        <v>W</v>
      </c>
      <c r="P1820" s="134">
        <v>28.94</v>
      </c>
      <c r="Q1820" s="31" t="str">
        <f t="shared" si="508"/>
        <v>-</v>
      </c>
      <c r="R1820" s="31">
        <f t="shared" si="509"/>
        <v>28.94</v>
      </c>
      <c r="U1820" s="133">
        <v>43541.5</v>
      </c>
      <c r="V1820" s="9">
        <f t="shared" si="510"/>
        <v>3</v>
      </c>
      <c r="W1820" s="9">
        <f t="shared" si="511"/>
        <v>17</v>
      </c>
      <c r="X1820" s="9">
        <f t="shared" si="512"/>
        <v>12</v>
      </c>
      <c r="Y1820" s="31" t="str">
        <f t="shared" si="513"/>
        <v>W</v>
      </c>
      <c r="Z1820" s="134">
        <v>25.95</v>
      </c>
      <c r="AA1820" s="31" t="str">
        <f t="shared" si="514"/>
        <v>-</v>
      </c>
      <c r="AB1820" s="31">
        <f t="shared" si="515"/>
        <v>25.95</v>
      </c>
    </row>
    <row r="1821" spans="1:28" x14ac:dyDescent="0.3">
      <c r="A1821" s="133">
        <v>42811.541666666664</v>
      </c>
      <c r="B1821" s="152">
        <f t="shared" si="516"/>
        <v>3</v>
      </c>
      <c r="C1821" s="152">
        <f t="shared" si="517"/>
        <v>17</v>
      </c>
      <c r="D1821" s="152">
        <f t="shared" si="518"/>
        <v>13</v>
      </c>
      <c r="E1821" s="38" t="str">
        <f t="shared" si="519"/>
        <v/>
      </c>
      <c r="F1821" s="134">
        <v>28.98</v>
      </c>
      <c r="G1821" s="38">
        <f t="shared" si="520"/>
        <v>28.98</v>
      </c>
      <c r="H1821" s="38" t="str">
        <f t="shared" si="521"/>
        <v>-</v>
      </c>
      <c r="K1821" s="133">
        <v>43176.541666666664</v>
      </c>
      <c r="L1821" s="9">
        <f t="shared" si="504"/>
        <v>3</v>
      </c>
      <c r="M1821" s="9">
        <f t="shared" si="505"/>
        <v>17</v>
      </c>
      <c r="N1821" s="9">
        <f t="shared" si="506"/>
        <v>13</v>
      </c>
      <c r="O1821" s="31" t="str">
        <f t="shared" si="507"/>
        <v>W</v>
      </c>
      <c r="P1821" s="134">
        <v>27.86</v>
      </c>
      <c r="Q1821" s="31" t="str">
        <f t="shared" si="508"/>
        <v>-</v>
      </c>
      <c r="R1821" s="31">
        <f t="shared" si="509"/>
        <v>27.86</v>
      </c>
      <c r="U1821" s="133">
        <v>43541.541666666664</v>
      </c>
      <c r="V1821" s="9">
        <f t="shared" si="510"/>
        <v>3</v>
      </c>
      <c r="W1821" s="9">
        <f t="shared" si="511"/>
        <v>17</v>
      </c>
      <c r="X1821" s="9">
        <f t="shared" si="512"/>
        <v>13</v>
      </c>
      <c r="Y1821" s="31" t="str">
        <f t="shared" si="513"/>
        <v>W</v>
      </c>
      <c r="Z1821" s="134">
        <v>24.75</v>
      </c>
      <c r="AA1821" s="31" t="str">
        <f t="shared" si="514"/>
        <v>-</v>
      </c>
      <c r="AB1821" s="31">
        <f t="shared" si="515"/>
        <v>24.75</v>
      </c>
    </row>
    <row r="1822" spans="1:28" x14ac:dyDescent="0.3">
      <c r="A1822" s="133">
        <v>42811.583333333336</v>
      </c>
      <c r="B1822" s="152">
        <f t="shared" si="516"/>
        <v>3</v>
      </c>
      <c r="C1822" s="152">
        <f t="shared" si="517"/>
        <v>17</v>
      </c>
      <c r="D1822" s="152">
        <f t="shared" si="518"/>
        <v>14</v>
      </c>
      <c r="E1822" s="38" t="str">
        <f t="shared" si="519"/>
        <v/>
      </c>
      <c r="F1822" s="134">
        <v>28.18</v>
      </c>
      <c r="G1822" s="38">
        <f t="shared" si="520"/>
        <v>28.18</v>
      </c>
      <c r="H1822" s="38" t="str">
        <f t="shared" si="521"/>
        <v>-</v>
      </c>
      <c r="K1822" s="133">
        <v>43176.583333333336</v>
      </c>
      <c r="L1822" s="9">
        <f t="shared" si="504"/>
        <v>3</v>
      </c>
      <c r="M1822" s="9">
        <f t="shared" si="505"/>
        <v>17</v>
      </c>
      <c r="N1822" s="9">
        <f t="shared" si="506"/>
        <v>14</v>
      </c>
      <c r="O1822" s="31" t="str">
        <f t="shared" si="507"/>
        <v>W</v>
      </c>
      <c r="P1822" s="134">
        <v>26.47</v>
      </c>
      <c r="Q1822" s="31" t="str">
        <f t="shared" si="508"/>
        <v>-</v>
      </c>
      <c r="R1822" s="31">
        <f t="shared" si="509"/>
        <v>26.47</v>
      </c>
      <c r="U1822" s="133">
        <v>43541.583333333336</v>
      </c>
      <c r="V1822" s="9">
        <f t="shared" si="510"/>
        <v>3</v>
      </c>
      <c r="W1822" s="9">
        <f t="shared" si="511"/>
        <v>17</v>
      </c>
      <c r="X1822" s="9">
        <f t="shared" si="512"/>
        <v>14</v>
      </c>
      <c r="Y1822" s="31" t="str">
        <f t="shared" si="513"/>
        <v>W</v>
      </c>
      <c r="Z1822" s="134">
        <v>24.47</v>
      </c>
      <c r="AA1822" s="31" t="str">
        <f t="shared" si="514"/>
        <v>-</v>
      </c>
      <c r="AB1822" s="31">
        <f t="shared" si="515"/>
        <v>24.47</v>
      </c>
    </row>
    <row r="1823" spans="1:28" x14ac:dyDescent="0.3">
      <c r="A1823" s="133">
        <v>42811.625</v>
      </c>
      <c r="B1823" s="152">
        <f t="shared" si="516"/>
        <v>3</v>
      </c>
      <c r="C1823" s="152">
        <f t="shared" si="517"/>
        <v>17</v>
      </c>
      <c r="D1823" s="152">
        <f t="shared" si="518"/>
        <v>15</v>
      </c>
      <c r="E1823" s="38" t="str">
        <f t="shared" si="519"/>
        <v/>
      </c>
      <c r="F1823" s="134">
        <v>26.88</v>
      </c>
      <c r="G1823" s="38">
        <f t="shared" si="520"/>
        <v>26.88</v>
      </c>
      <c r="H1823" s="38" t="str">
        <f t="shared" si="521"/>
        <v>-</v>
      </c>
      <c r="K1823" s="133">
        <v>43176.625</v>
      </c>
      <c r="L1823" s="9">
        <f t="shared" si="504"/>
        <v>3</v>
      </c>
      <c r="M1823" s="9">
        <f t="shared" si="505"/>
        <v>17</v>
      </c>
      <c r="N1823" s="9">
        <f t="shared" si="506"/>
        <v>15</v>
      </c>
      <c r="O1823" s="31" t="str">
        <f t="shared" si="507"/>
        <v>W</v>
      </c>
      <c r="P1823" s="134">
        <v>25.7</v>
      </c>
      <c r="Q1823" s="31" t="str">
        <f t="shared" si="508"/>
        <v>-</v>
      </c>
      <c r="R1823" s="31">
        <f t="shared" si="509"/>
        <v>25.7</v>
      </c>
      <c r="U1823" s="133">
        <v>43541.625</v>
      </c>
      <c r="V1823" s="9">
        <f t="shared" si="510"/>
        <v>3</v>
      </c>
      <c r="W1823" s="9">
        <f t="shared" si="511"/>
        <v>17</v>
      </c>
      <c r="X1823" s="9">
        <f t="shared" si="512"/>
        <v>15</v>
      </c>
      <c r="Y1823" s="31" t="str">
        <f t="shared" si="513"/>
        <v>W</v>
      </c>
      <c r="Z1823" s="134">
        <v>23.95</v>
      </c>
      <c r="AA1823" s="31" t="str">
        <f t="shared" si="514"/>
        <v>-</v>
      </c>
      <c r="AB1823" s="31">
        <f t="shared" si="515"/>
        <v>23.95</v>
      </c>
    </row>
    <row r="1824" spans="1:28" x14ac:dyDescent="0.3">
      <c r="A1824" s="133">
        <v>42811.666666666664</v>
      </c>
      <c r="B1824" s="152">
        <f t="shared" si="516"/>
        <v>3</v>
      </c>
      <c r="C1824" s="152">
        <f t="shared" si="517"/>
        <v>17</v>
      </c>
      <c r="D1824" s="152">
        <f t="shared" si="518"/>
        <v>16</v>
      </c>
      <c r="E1824" s="38" t="str">
        <f t="shared" si="519"/>
        <v/>
      </c>
      <c r="F1824" s="134">
        <v>26.6</v>
      </c>
      <c r="G1824" s="38">
        <f t="shared" si="520"/>
        <v>26.6</v>
      </c>
      <c r="H1824" s="38" t="str">
        <f t="shared" si="521"/>
        <v>-</v>
      </c>
      <c r="K1824" s="133">
        <v>43176.666666666664</v>
      </c>
      <c r="L1824" s="9">
        <f t="shared" si="504"/>
        <v>3</v>
      </c>
      <c r="M1824" s="9">
        <f t="shared" si="505"/>
        <v>17</v>
      </c>
      <c r="N1824" s="9">
        <f t="shared" si="506"/>
        <v>16</v>
      </c>
      <c r="O1824" s="31" t="str">
        <f t="shared" si="507"/>
        <v>W</v>
      </c>
      <c r="P1824" s="134">
        <v>25.87</v>
      </c>
      <c r="Q1824" s="31" t="str">
        <f t="shared" si="508"/>
        <v>-</v>
      </c>
      <c r="R1824" s="31">
        <f t="shared" si="509"/>
        <v>25.87</v>
      </c>
      <c r="U1824" s="133">
        <v>43541.666666666664</v>
      </c>
      <c r="V1824" s="9">
        <f t="shared" si="510"/>
        <v>3</v>
      </c>
      <c r="W1824" s="9">
        <f t="shared" si="511"/>
        <v>17</v>
      </c>
      <c r="X1824" s="9">
        <f t="shared" si="512"/>
        <v>16</v>
      </c>
      <c r="Y1824" s="31" t="str">
        <f t="shared" si="513"/>
        <v>W</v>
      </c>
      <c r="Z1824" s="134">
        <v>24.25</v>
      </c>
      <c r="AA1824" s="31" t="str">
        <f t="shared" si="514"/>
        <v>-</v>
      </c>
      <c r="AB1824" s="31">
        <f t="shared" si="515"/>
        <v>24.25</v>
      </c>
    </row>
    <row r="1825" spans="1:28" x14ac:dyDescent="0.3">
      <c r="A1825" s="133">
        <v>42811.708333333336</v>
      </c>
      <c r="B1825" s="152">
        <f t="shared" si="516"/>
        <v>3</v>
      </c>
      <c r="C1825" s="152">
        <f t="shared" si="517"/>
        <v>17</v>
      </c>
      <c r="D1825" s="152">
        <f t="shared" si="518"/>
        <v>17</v>
      </c>
      <c r="E1825" s="38" t="str">
        <f t="shared" si="519"/>
        <v/>
      </c>
      <c r="F1825" s="134">
        <v>26.7</v>
      </c>
      <c r="G1825" s="38" t="str">
        <f t="shared" si="520"/>
        <v>-</v>
      </c>
      <c r="H1825" s="38">
        <f t="shared" si="521"/>
        <v>26.7</v>
      </c>
      <c r="K1825" s="133">
        <v>43176.708333333336</v>
      </c>
      <c r="L1825" s="9">
        <f t="shared" si="504"/>
        <v>3</v>
      </c>
      <c r="M1825" s="9">
        <f t="shared" si="505"/>
        <v>17</v>
      </c>
      <c r="N1825" s="9">
        <f t="shared" si="506"/>
        <v>17</v>
      </c>
      <c r="O1825" s="31" t="str">
        <f t="shared" si="507"/>
        <v>W</v>
      </c>
      <c r="P1825" s="134">
        <v>26.27</v>
      </c>
      <c r="Q1825" s="31" t="str">
        <f t="shared" si="508"/>
        <v>-</v>
      </c>
      <c r="R1825" s="31">
        <f t="shared" si="509"/>
        <v>26.27</v>
      </c>
      <c r="U1825" s="133">
        <v>43541.708333333336</v>
      </c>
      <c r="V1825" s="9">
        <f t="shared" si="510"/>
        <v>3</v>
      </c>
      <c r="W1825" s="9">
        <f t="shared" si="511"/>
        <v>17</v>
      </c>
      <c r="X1825" s="9">
        <f t="shared" si="512"/>
        <v>17</v>
      </c>
      <c r="Y1825" s="31" t="str">
        <f t="shared" si="513"/>
        <v>W</v>
      </c>
      <c r="Z1825" s="134">
        <v>26.34</v>
      </c>
      <c r="AA1825" s="31" t="str">
        <f t="shared" si="514"/>
        <v>-</v>
      </c>
      <c r="AB1825" s="31">
        <f t="shared" si="515"/>
        <v>26.34</v>
      </c>
    </row>
    <row r="1826" spans="1:28" x14ac:dyDescent="0.3">
      <c r="A1826" s="133">
        <v>42811.75</v>
      </c>
      <c r="B1826" s="152">
        <f t="shared" si="516"/>
        <v>3</v>
      </c>
      <c r="C1826" s="152">
        <f t="shared" si="517"/>
        <v>17</v>
      </c>
      <c r="D1826" s="152">
        <f t="shared" si="518"/>
        <v>18</v>
      </c>
      <c r="E1826" s="38" t="str">
        <f t="shared" si="519"/>
        <v/>
      </c>
      <c r="F1826" s="134">
        <v>28.5</v>
      </c>
      <c r="G1826" s="38" t="str">
        <f t="shared" si="520"/>
        <v>-</v>
      </c>
      <c r="H1826" s="38">
        <f t="shared" si="521"/>
        <v>28.5</v>
      </c>
      <c r="K1826" s="133">
        <v>43176.75</v>
      </c>
      <c r="L1826" s="9">
        <f t="shared" si="504"/>
        <v>3</v>
      </c>
      <c r="M1826" s="9">
        <f t="shared" si="505"/>
        <v>17</v>
      </c>
      <c r="N1826" s="9">
        <f t="shared" si="506"/>
        <v>18</v>
      </c>
      <c r="O1826" s="31" t="str">
        <f t="shared" si="507"/>
        <v>W</v>
      </c>
      <c r="P1826" s="134">
        <v>28.25</v>
      </c>
      <c r="Q1826" s="31" t="str">
        <f t="shared" si="508"/>
        <v>-</v>
      </c>
      <c r="R1826" s="31">
        <f t="shared" si="509"/>
        <v>28.25</v>
      </c>
      <c r="U1826" s="133">
        <v>43541.75</v>
      </c>
      <c r="V1826" s="9">
        <f t="shared" si="510"/>
        <v>3</v>
      </c>
      <c r="W1826" s="9">
        <f t="shared" si="511"/>
        <v>17</v>
      </c>
      <c r="X1826" s="9">
        <f t="shared" si="512"/>
        <v>18</v>
      </c>
      <c r="Y1826" s="31" t="str">
        <f t="shared" si="513"/>
        <v>W</v>
      </c>
      <c r="Z1826" s="134">
        <v>29.19</v>
      </c>
      <c r="AA1826" s="31" t="str">
        <f t="shared" si="514"/>
        <v>-</v>
      </c>
      <c r="AB1826" s="31">
        <f t="shared" si="515"/>
        <v>29.19</v>
      </c>
    </row>
    <row r="1827" spans="1:28" x14ac:dyDescent="0.3">
      <c r="A1827" s="133">
        <v>42811.791666666664</v>
      </c>
      <c r="B1827" s="152">
        <f t="shared" si="516"/>
        <v>3</v>
      </c>
      <c r="C1827" s="152">
        <f t="shared" si="517"/>
        <v>17</v>
      </c>
      <c r="D1827" s="152">
        <f t="shared" si="518"/>
        <v>19</v>
      </c>
      <c r="E1827" s="38" t="str">
        <f t="shared" si="519"/>
        <v/>
      </c>
      <c r="F1827" s="134">
        <v>37.71</v>
      </c>
      <c r="G1827" s="38" t="str">
        <f t="shared" si="520"/>
        <v>-</v>
      </c>
      <c r="H1827" s="38">
        <f t="shared" si="521"/>
        <v>37.71</v>
      </c>
      <c r="K1827" s="133">
        <v>43176.791666666664</v>
      </c>
      <c r="L1827" s="9">
        <f t="shared" si="504"/>
        <v>3</v>
      </c>
      <c r="M1827" s="9">
        <f t="shared" si="505"/>
        <v>17</v>
      </c>
      <c r="N1827" s="9">
        <f t="shared" si="506"/>
        <v>19</v>
      </c>
      <c r="O1827" s="31" t="str">
        <f t="shared" si="507"/>
        <v>W</v>
      </c>
      <c r="P1827" s="134">
        <v>38.380000000000003</v>
      </c>
      <c r="Q1827" s="31" t="str">
        <f t="shared" si="508"/>
        <v>-</v>
      </c>
      <c r="R1827" s="31">
        <f t="shared" si="509"/>
        <v>38.380000000000003</v>
      </c>
      <c r="U1827" s="133">
        <v>43541.791666666664</v>
      </c>
      <c r="V1827" s="9">
        <f t="shared" si="510"/>
        <v>3</v>
      </c>
      <c r="W1827" s="9">
        <f t="shared" si="511"/>
        <v>17</v>
      </c>
      <c r="X1827" s="9">
        <f t="shared" si="512"/>
        <v>19</v>
      </c>
      <c r="Y1827" s="31" t="str">
        <f t="shared" si="513"/>
        <v>W</v>
      </c>
      <c r="Z1827" s="134">
        <v>39.51</v>
      </c>
      <c r="AA1827" s="31" t="str">
        <f t="shared" si="514"/>
        <v>-</v>
      </c>
      <c r="AB1827" s="31">
        <f t="shared" si="515"/>
        <v>39.51</v>
      </c>
    </row>
    <row r="1828" spans="1:28" x14ac:dyDescent="0.3">
      <c r="A1828" s="133">
        <v>42811.833333333336</v>
      </c>
      <c r="B1828" s="152">
        <f t="shared" si="516"/>
        <v>3</v>
      </c>
      <c r="C1828" s="152">
        <f t="shared" si="517"/>
        <v>17</v>
      </c>
      <c r="D1828" s="152">
        <f t="shared" si="518"/>
        <v>20</v>
      </c>
      <c r="E1828" s="38" t="str">
        <f t="shared" si="519"/>
        <v/>
      </c>
      <c r="F1828" s="134">
        <v>35.549999999999997</v>
      </c>
      <c r="G1828" s="38" t="str">
        <f t="shared" si="520"/>
        <v>-</v>
      </c>
      <c r="H1828" s="38">
        <f t="shared" si="521"/>
        <v>35.549999999999997</v>
      </c>
      <c r="K1828" s="133">
        <v>43176.833333333336</v>
      </c>
      <c r="L1828" s="9">
        <f t="shared" si="504"/>
        <v>3</v>
      </c>
      <c r="M1828" s="9">
        <f t="shared" si="505"/>
        <v>17</v>
      </c>
      <c r="N1828" s="9">
        <f t="shared" si="506"/>
        <v>20</v>
      </c>
      <c r="O1828" s="31" t="str">
        <f t="shared" si="507"/>
        <v>W</v>
      </c>
      <c r="P1828" s="134">
        <v>37.28</v>
      </c>
      <c r="Q1828" s="31" t="str">
        <f t="shared" si="508"/>
        <v>-</v>
      </c>
      <c r="R1828" s="31">
        <f t="shared" si="509"/>
        <v>37.28</v>
      </c>
      <c r="U1828" s="133">
        <v>43541.833333333336</v>
      </c>
      <c r="V1828" s="9">
        <f t="shared" si="510"/>
        <v>3</v>
      </c>
      <c r="W1828" s="9">
        <f t="shared" si="511"/>
        <v>17</v>
      </c>
      <c r="X1828" s="9">
        <f t="shared" si="512"/>
        <v>20</v>
      </c>
      <c r="Y1828" s="31" t="str">
        <f t="shared" si="513"/>
        <v>W</v>
      </c>
      <c r="Z1828" s="134">
        <v>40.090000000000003</v>
      </c>
      <c r="AA1828" s="31" t="str">
        <f t="shared" si="514"/>
        <v>-</v>
      </c>
      <c r="AB1828" s="31">
        <f t="shared" si="515"/>
        <v>40.090000000000003</v>
      </c>
    </row>
    <row r="1829" spans="1:28" x14ac:dyDescent="0.3">
      <c r="A1829" s="133">
        <v>42811.875</v>
      </c>
      <c r="B1829" s="152">
        <f t="shared" si="516"/>
        <v>3</v>
      </c>
      <c r="C1829" s="152">
        <f t="shared" si="517"/>
        <v>17</v>
      </c>
      <c r="D1829" s="152">
        <f t="shared" si="518"/>
        <v>21</v>
      </c>
      <c r="E1829" s="38" t="str">
        <f t="shared" si="519"/>
        <v/>
      </c>
      <c r="F1829" s="134">
        <v>29.78</v>
      </c>
      <c r="G1829" s="38" t="str">
        <f t="shared" si="520"/>
        <v>-</v>
      </c>
      <c r="H1829" s="38">
        <f t="shared" si="521"/>
        <v>29.78</v>
      </c>
      <c r="K1829" s="133">
        <v>43176.875</v>
      </c>
      <c r="L1829" s="9">
        <f t="shared" si="504"/>
        <v>3</v>
      </c>
      <c r="M1829" s="9">
        <f t="shared" si="505"/>
        <v>17</v>
      </c>
      <c r="N1829" s="9">
        <f t="shared" si="506"/>
        <v>21</v>
      </c>
      <c r="O1829" s="31" t="str">
        <f t="shared" si="507"/>
        <v>W</v>
      </c>
      <c r="P1829" s="134">
        <v>34.29</v>
      </c>
      <c r="Q1829" s="31" t="str">
        <f t="shared" si="508"/>
        <v>-</v>
      </c>
      <c r="R1829" s="31">
        <f t="shared" si="509"/>
        <v>34.29</v>
      </c>
      <c r="U1829" s="133">
        <v>43541.875</v>
      </c>
      <c r="V1829" s="9">
        <f t="shared" si="510"/>
        <v>3</v>
      </c>
      <c r="W1829" s="9">
        <f t="shared" si="511"/>
        <v>17</v>
      </c>
      <c r="X1829" s="9">
        <f t="shared" si="512"/>
        <v>21</v>
      </c>
      <c r="Y1829" s="31" t="str">
        <f t="shared" si="513"/>
        <v>W</v>
      </c>
      <c r="Z1829" s="134">
        <v>36.299999999999997</v>
      </c>
      <c r="AA1829" s="31" t="str">
        <f t="shared" si="514"/>
        <v>-</v>
      </c>
      <c r="AB1829" s="31">
        <f t="shared" si="515"/>
        <v>36.299999999999997</v>
      </c>
    </row>
    <row r="1830" spans="1:28" x14ac:dyDescent="0.3">
      <c r="A1830" s="133">
        <v>42811.916666666664</v>
      </c>
      <c r="B1830" s="152">
        <f t="shared" si="516"/>
        <v>3</v>
      </c>
      <c r="C1830" s="152">
        <f t="shared" si="517"/>
        <v>17</v>
      </c>
      <c r="D1830" s="152">
        <f t="shared" si="518"/>
        <v>22</v>
      </c>
      <c r="E1830" s="38" t="str">
        <f t="shared" si="519"/>
        <v/>
      </c>
      <c r="F1830" s="134">
        <v>26.12</v>
      </c>
      <c r="G1830" s="38" t="str">
        <f t="shared" si="520"/>
        <v>-</v>
      </c>
      <c r="H1830" s="38">
        <f t="shared" si="521"/>
        <v>26.12</v>
      </c>
      <c r="K1830" s="133">
        <v>43176.916666666664</v>
      </c>
      <c r="L1830" s="9">
        <f t="shared" si="504"/>
        <v>3</v>
      </c>
      <c r="M1830" s="9">
        <f t="shared" si="505"/>
        <v>17</v>
      </c>
      <c r="N1830" s="9">
        <f t="shared" si="506"/>
        <v>22</v>
      </c>
      <c r="O1830" s="31" t="str">
        <f t="shared" si="507"/>
        <v>W</v>
      </c>
      <c r="P1830" s="134">
        <v>29.51</v>
      </c>
      <c r="Q1830" s="31" t="str">
        <f t="shared" si="508"/>
        <v>-</v>
      </c>
      <c r="R1830" s="31">
        <f t="shared" si="509"/>
        <v>29.51</v>
      </c>
      <c r="U1830" s="133">
        <v>43541.916666666664</v>
      </c>
      <c r="V1830" s="9">
        <f t="shared" si="510"/>
        <v>3</v>
      </c>
      <c r="W1830" s="9">
        <f t="shared" si="511"/>
        <v>17</v>
      </c>
      <c r="X1830" s="9">
        <f t="shared" si="512"/>
        <v>22</v>
      </c>
      <c r="Y1830" s="31" t="str">
        <f t="shared" si="513"/>
        <v>W</v>
      </c>
      <c r="Z1830" s="134">
        <v>29.51</v>
      </c>
      <c r="AA1830" s="31" t="str">
        <f t="shared" si="514"/>
        <v>-</v>
      </c>
      <c r="AB1830" s="31">
        <f t="shared" si="515"/>
        <v>29.51</v>
      </c>
    </row>
    <row r="1831" spans="1:28" x14ac:dyDescent="0.3">
      <c r="A1831" s="133">
        <v>42811.958333333336</v>
      </c>
      <c r="B1831" s="152">
        <f t="shared" si="516"/>
        <v>3</v>
      </c>
      <c r="C1831" s="152">
        <f t="shared" si="517"/>
        <v>17</v>
      </c>
      <c r="D1831" s="152">
        <f t="shared" si="518"/>
        <v>23</v>
      </c>
      <c r="E1831" s="38" t="str">
        <f t="shared" si="519"/>
        <v/>
      </c>
      <c r="F1831" s="134">
        <v>24.58</v>
      </c>
      <c r="G1831" s="38" t="str">
        <f t="shared" si="520"/>
        <v>-</v>
      </c>
      <c r="H1831" s="38">
        <f t="shared" si="521"/>
        <v>24.58</v>
      </c>
      <c r="K1831" s="133">
        <v>43176.958333333336</v>
      </c>
      <c r="L1831" s="9">
        <f t="shared" si="504"/>
        <v>3</v>
      </c>
      <c r="M1831" s="9">
        <f t="shared" si="505"/>
        <v>17</v>
      </c>
      <c r="N1831" s="9">
        <f t="shared" si="506"/>
        <v>23</v>
      </c>
      <c r="O1831" s="31" t="str">
        <f t="shared" si="507"/>
        <v>W</v>
      </c>
      <c r="P1831" s="134">
        <v>27.8</v>
      </c>
      <c r="Q1831" s="31" t="str">
        <f t="shared" si="508"/>
        <v>-</v>
      </c>
      <c r="R1831" s="31">
        <f t="shared" si="509"/>
        <v>27.8</v>
      </c>
      <c r="U1831" s="133">
        <v>43541.958333333336</v>
      </c>
      <c r="V1831" s="9">
        <f t="shared" si="510"/>
        <v>3</v>
      </c>
      <c r="W1831" s="9">
        <f t="shared" si="511"/>
        <v>17</v>
      </c>
      <c r="X1831" s="9">
        <f t="shared" si="512"/>
        <v>23</v>
      </c>
      <c r="Y1831" s="31" t="str">
        <f t="shared" si="513"/>
        <v>W</v>
      </c>
      <c r="Z1831" s="134">
        <v>27.36</v>
      </c>
      <c r="AA1831" s="31" t="str">
        <f t="shared" si="514"/>
        <v>-</v>
      </c>
      <c r="AB1831" s="31">
        <f t="shared" si="515"/>
        <v>27.36</v>
      </c>
    </row>
    <row r="1832" spans="1:28" x14ac:dyDescent="0.3">
      <c r="A1832" s="133">
        <v>42812</v>
      </c>
      <c r="B1832" s="152">
        <f t="shared" si="516"/>
        <v>3</v>
      </c>
      <c r="C1832" s="152">
        <f t="shared" si="517"/>
        <v>18</v>
      </c>
      <c r="D1832" s="152">
        <f t="shared" si="518"/>
        <v>0</v>
      </c>
      <c r="E1832" s="38" t="str">
        <f t="shared" si="519"/>
        <v>W</v>
      </c>
      <c r="F1832" s="134">
        <v>22.88</v>
      </c>
      <c r="G1832" s="38" t="str">
        <f t="shared" si="520"/>
        <v>-</v>
      </c>
      <c r="H1832" s="38">
        <f t="shared" si="521"/>
        <v>22.88</v>
      </c>
      <c r="K1832" s="133">
        <v>43177</v>
      </c>
      <c r="L1832" s="9">
        <f t="shared" si="504"/>
        <v>3</v>
      </c>
      <c r="M1832" s="9">
        <f t="shared" si="505"/>
        <v>18</v>
      </c>
      <c r="N1832" s="9">
        <f t="shared" si="506"/>
        <v>0</v>
      </c>
      <c r="O1832" s="31" t="str">
        <f t="shared" si="507"/>
        <v>W</v>
      </c>
      <c r="P1832" s="134">
        <v>27.49</v>
      </c>
      <c r="Q1832" s="31" t="str">
        <f t="shared" si="508"/>
        <v>-</v>
      </c>
      <c r="R1832" s="31">
        <f t="shared" si="509"/>
        <v>27.49</v>
      </c>
      <c r="U1832" s="133">
        <v>43542</v>
      </c>
      <c r="V1832" s="9">
        <f t="shared" si="510"/>
        <v>3</v>
      </c>
      <c r="W1832" s="9">
        <f t="shared" si="511"/>
        <v>18</v>
      </c>
      <c r="X1832" s="9">
        <f t="shared" si="512"/>
        <v>0</v>
      </c>
      <c r="Y1832" s="31" t="str">
        <f t="shared" si="513"/>
        <v/>
      </c>
      <c r="Z1832" s="134">
        <v>27.24</v>
      </c>
      <c r="AA1832" s="31" t="str">
        <f t="shared" si="514"/>
        <v>-</v>
      </c>
      <c r="AB1832" s="31">
        <f t="shared" si="515"/>
        <v>27.24</v>
      </c>
    </row>
    <row r="1833" spans="1:28" x14ac:dyDescent="0.3">
      <c r="A1833" s="133">
        <v>42812.041666666664</v>
      </c>
      <c r="B1833" s="152">
        <f t="shared" si="516"/>
        <v>3</v>
      </c>
      <c r="C1833" s="152">
        <f t="shared" si="517"/>
        <v>18</v>
      </c>
      <c r="D1833" s="152">
        <f t="shared" si="518"/>
        <v>1</v>
      </c>
      <c r="E1833" s="38" t="str">
        <f t="shared" si="519"/>
        <v>W</v>
      </c>
      <c r="F1833" s="134">
        <v>22.78</v>
      </c>
      <c r="G1833" s="38" t="str">
        <f t="shared" si="520"/>
        <v>-</v>
      </c>
      <c r="H1833" s="38">
        <f t="shared" si="521"/>
        <v>22.78</v>
      </c>
      <c r="K1833" s="133">
        <v>43177.041666666664</v>
      </c>
      <c r="L1833" s="9">
        <f t="shared" si="504"/>
        <v>3</v>
      </c>
      <c r="M1833" s="9">
        <f t="shared" si="505"/>
        <v>18</v>
      </c>
      <c r="N1833" s="9">
        <f t="shared" si="506"/>
        <v>1</v>
      </c>
      <c r="O1833" s="31" t="str">
        <f t="shared" si="507"/>
        <v>W</v>
      </c>
      <c r="P1833" s="134">
        <v>27.53</v>
      </c>
      <c r="Q1833" s="31" t="str">
        <f t="shared" si="508"/>
        <v>-</v>
      </c>
      <c r="R1833" s="31">
        <f t="shared" si="509"/>
        <v>27.53</v>
      </c>
      <c r="U1833" s="133">
        <v>43542.041666666664</v>
      </c>
      <c r="V1833" s="9">
        <f t="shared" si="510"/>
        <v>3</v>
      </c>
      <c r="W1833" s="9">
        <f t="shared" si="511"/>
        <v>18</v>
      </c>
      <c r="X1833" s="9">
        <f t="shared" si="512"/>
        <v>1</v>
      </c>
      <c r="Y1833" s="31" t="str">
        <f t="shared" si="513"/>
        <v/>
      </c>
      <c r="Z1833" s="134">
        <v>27.03</v>
      </c>
      <c r="AA1833" s="31" t="str">
        <f t="shared" si="514"/>
        <v>-</v>
      </c>
      <c r="AB1833" s="31">
        <f t="shared" si="515"/>
        <v>27.03</v>
      </c>
    </row>
    <row r="1834" spans="1:28" x14ac:dyDescent="0.3">
      <c r="A1834" s="133">
        <v>42812.083333333336</v>
      </c>
      <c r="B1834" s="152">
        <f t="shared" si="516"/>
        <v>3</v>
      </c>
      <c r="C1834" s="152">
        <f t="shared" si="517"/>
        <v>18</v>
      </c>
      <c r="D1834" s="152">
        <f t="shared" si="518"/>
        <v>2</v>
      </c>
      <c r="E1834" s="38" t="str">
        <f t="shared" si="519"/>
        <v>W</v>
      </c>
      <c r="F1834" s="134">
        <v>22.63</v>
      </c>
      <c r="G1834" s="38" t="str">
        <f t="shared" si="520"/>
        <v>-</v>
      </c>
      <c r="H1834" s="38">
        <f t="shared" si="521"/>
        <v>22.63</v>
      </c>
      <c r="K1834" s="133">
        <v>43177.083333333336</v>
      </c>
      <c r="L1834" s="9">
        <f t="shared" si="504"/>
        <v>3</v>
      </c>
      <c r="M1834" s="9">
        <f t="shared" si="505"/>
        <v>18</v>
      </c>
      <c r="N1834" s="9">
        <f t="shared" si="506"/>
        <v>2</v>
      </c>
      <c r="O1834" s="31" t="str">
        <f t="shared" si="507"/>
        <v>W</v>
      </c>
      <c r="P1834" s="134">
        <v>27.19</v>
      </c>
      <c r="Q1834" s="31" t="str">
        <f t="shared" si="508"/>
        <v>-</v>
      </c>
      <c r="R1834" s="31">
        <f t="shared" si="509"/>
        <v>27.19</v>
      </c>
      <c r="U1834" s="133">
        <v>43542.083333333336</v>
      </c>
      <c r="V1834" s="9">
        <f t="shared" si="510"/>
        <v>3</v>
      </c>
      <c r="W1834" s="9">
        <f t="shared" si="511"/>
        <v>18</v>
      </c>
      <c r="X1834" s="9">
        <f t="shared" si="512"/>
        <v>2</v>
      </c>
      <c r="Y1834" s="31" t="str">
        <f t="shared" si="513"/>
        <v/>
      </c>
      <c r="Z1834" s="134">
        <v>26.8</v>
      </c>
      <c r="AA1834" s="31" t="str">
        <f t="shared" si="514"/>
        <v>-</v>
      </c>
      <c r="AB1834" s="31">
        <f t="shared" si="515"/>
        <v>26.8</v>
      </c>
    </row>
    <row r="1835" spans="1:28" x14ac:dyDescent="0.3">
      <c r="A1835" s="133">
        <v>42812.125</v>
      </c>
      <c r="B1835" s="152">
        <f t="shared" si="516"/>
        <v>3</v>
      </c>
      <c r="C1835" s="152">
        <f t="shared" si="517"/>
        <v>18</v>
      </c>
      <c r="D1835" s="152">
        <f t="shared" si="518"/>
        <v>3</v>
      </c>
      <c r="E1835" s="38" t="str">
        <f t="shared" si="519"/>
        <v>W</v>
      </c>
      <c r="F1835" s="134">
        <v>22.44</v>
      </c>
      <c r="G1835" s="38" t="str">
        <f t="shared" si="520"/>
        <v>-</v>
      </c>
      <c r="H1835" s="38">
        <f t="shared" si="521"/>
        <v>22.44</v>
      </c>
      <c r="K1835" s="133">
        <v>43177.125</v>
      </c>
      <c r="L1835" s="9">
        <f t="shared" si="504"/>
        <v>3</v>
      </c>
      <c r="M1835" s="9">
        <f t="shared" si="505"/>
        <v>18</v>
      </c>
      <c r="N1835" s="9">
        <f t="shared" si="506"/>
        <v>3</v>
      </c>
      <c r="O1835" s="31" t="str">
        <f t="shared" si="507"/>
        <v>W</v>
      </c>
      <c r="P1835" s="134">
        <v>27.05</v>
      </c>
      <c r="Q1835" s="31" t="str">
        <f t="shared" si="508"/>
        <v>-</v>
      </c>
      <c r="R1835" s="31">
        <f t="shared" si="509"/>
        <v>27.05</v>
      </c>
      <c r="U1835" s="133">
        <v>43542.125</v>
      </c>
      <c r="V1835" s="9">
        <f t="shared" si="510"/>
        <v>3</v>
      </c>
      <c r="W1835" s="9">
        <f t="shared" si="511"/>
        <v>18</v>
      </c>
      <c r="X1835" s="9">
        <f t="shared" si="512"/>
        <v>3</v>
      </c>
      <c r="Y1835" s="31" t="str">
        <f t="shared" si="513"/>
        <v/>
      </c>
      <c r="Z1835" s="134">
        <v>27.13</v>
      </c>
      <c r="AA1835" s="31" t="str">
        <f t="shared" si="514"/>
        <v>-</v>
      </c>
      <c r="AB1835" s="31">
        <f t="shared" si="515"/>
        <v>27.13</v>
      </c>
    </row>
    <row r="1836" spans="1:28" x14ac:dyDescent="0.3">
      <c r="A1836" s="133">
        <v>42812.166666666664</v>
      </c>
      <c r="B1836" s="152">
        <f t="shared" si="516"/>
        <v>3</v>
      </c>
      <c r="C1836" s="152">
        <f t="shared" si="517"/>
        <v>18</v>
      </c>
      <c r="D1836" s="152">
        <f t="shared" si="518"/>
        <v>4</v>
      </c>
      <c r="E1836" s="38" t="str">
        <f t="shared" si="519"/>
        <v>W</v>
      </c>
      <c r="F1836" s="134">
        <v>22.6</v>
      </c>
      <c r="G1836" s="38" t="str">
        <f t="shared" si="520"/>
        <v>-</v>
      </c>
      <c r="H1836" s="38">
        <f t="shared" si="521"/>
        <v>22.6</v>
      </c>
      <c r="K1836" s="133">
        <v>43177.166666666664</v>
      </c>
      <c r="L1836" s="9">
        <f t="shared" si="504"/>
        <v>3</v>
      </c>
      <c r="M1836" s="9">
        <f t="shared" si="505"/>
        <v>18</v>
      </c>
      <c r="N1836" s="9">
        <f t="shared" si="506"/>
        <v>4</v>
      </c>
      <c r="O1836" s="31" t="str">
        <f t="shared" si="507"/>
        <v>W</v>
      </c>
      <c r="P1836" s="134">
        <v>28.07</v>
      </c>
      <c r="Q1836" s="31" t="str">
        <f t="shared" si="508"/>
        <v>-</v>
      </c>
      <c r="R1836" s="31">
        <f t="shared" si="509"/>
        <v>28.07</v>
      </c>
      <c r="U1836" s="133">
        <v>43542.166666666664</v>
      </c>
      <c r="V1836" s="9">
        <f t="shared" si="510"/>
        <v>3</v>
      </c>
      <c r="W1836" s="9">
        <f t="shared" si="511"/>
        <v>18</v>
      </c>
      <c r="X1836" s="9">
        <f t="shared" si="512"/>
        <v>4</v>
      </c>
      <c r="Y1836" s="31" t="str">
        <f t="shared" si="513"/>
        <v/>
      </c>
      <c r="Z1836" s="134">
        <v>29.52</v>
      </c>
      <c r="AA1836" s="31" t="str">
        <f t="shared" si="514"/>
        <v>-</v>
      </c>
      <c r="AB1836" s="31">
        <f t="shared" si="515"/>
        <v>29.52</v>
      </c>
    </row>
    <row r="1837" spans="1:28" x14ac:dyDescent="0.3">
      <c r="A1837" s="133">
        <v>42812.208333333336</v>
      </c>
      <c r="B1837" s="152">
        <f t="shared" si="516"/>
        <v>3</v>
      </c>
      <c r="C1837" s="152">
        <f t="shared" si="517"/>
        <v>18</v>
      </c>
      <c r="D1837" s="152">
        <f t="shared" si="518"/>
        <v>5</v>
      </c>
      <c r="E1837" s="38" t="str">
        <f t="shared" si="519"/>
        <v>W</v>
      </c>
      <c r="F1837" s="134">
        <v>22.5</v>
      </c>
      <c r="G1837" s="38" t="str">
        <f t="shared" si="520"/>
        <v>-</v>
      </c>
      <c r="H1837" s="38">
        <f t="shared" si="521"/>
        <v>22.5</v>
      </c>
      <c r="K1837" s="133">
        <v>43177.208333333336</v>
      </c>
      <c r="L1837" s="9">
        <f t="shared" si="504"/>
        <v>3</v>
      </c>
      <c r="M1837" s="9">
        <f t="shared" si="505"/>
        <v>18</v>
      </c>
      <c r="N1837" s="9">
        <f t="shared" si="506"/>
        <v>5</v>
      </c>
      <c r="O1837" s="31" t="str">
        <f t="shared" si="507"/>
        <v>W</v>
      </c>
      <c r="P1837" s="134">
        <v>28.78</v>
      </c>
      <c r="Q1837" s="31" t="str">
        <f t="shared" si="508"/>
        <v>-</v>
      </c>
      <c r="R1837" s="31">
        <f t="shared" si="509"/>
        <v>28.78</v>
      </c>
      <c r="U1837" s="133">
        <v>43542.208333333336</v>
      </c>
      <c r="V1837" s="9">
        <f t="shared" si="510"/>
        <v>3</v>
      </c>
      <c r="W1837" s="9">
        <f t="shared" si="511"/>
        <v>18</v>
      </c>
      <c r="X1837" s="9">
        <f t="shared" si="512"/>
        <v>5</v>
      </c>
      <c r="Y1837" s="31" t="str">
        <f t="shared" si="513"/>
        <v/>
      </c>
      <c r="Z1837" s="134">
        <v>33.07</v>
      </c>
      <c r="AA1837" s="31" t="str">
        <f t="shared" si="514"/>
        <v>-</v>
      </c>
      <c r="AB1837" s="31">
        <f t="shared" si="515"/>
        <v>33.07</v>
      </c>
    </row>
    <row r="1838" spans="1:28" x14ac:dyDescent="0.3">
      <c r="A1838" s="133">
        <v>42812.25</v>
      </c>
      <c r="B1838" s="152">
        <f t="shared" si="516"/>
        <v>3</v>
      </c>
      <c r="C1838" s="152">
        <f t="shared" si="517"/>
        <v>18</v>
      </c>
      <c r="D1838" s="152">
        <f t="shared" si="518"/>
        <v>6</v>
      </c>
      <c r="E1838" s="38" t="str">
        <f t="shared" si="519"/>
        <v>W</v>
      </c>
      <c r="F1838" s="134">
        <v>23.44</v>
      </c>
      <c r="G1838" s="38" t="str">
        <f t="shared" si="520"/>
        <v>-</v>
      </c>
      <c r="H1838" s="38">
        <f t="shared" si="521"/>
        <v>23.44</v>
      </c>
      <c r="K1838" s="133">
        <v>43177.25</v>
      </c>
      <c r="L1838" s="9">
        <f t="shared" si="504"/>
        <v>3</v>
      </c>
      <c r="M1838" s="9">
        <f t="shared" si="505"/>
        <v>18</v>
      </c>
      <c r="N1838" s="9">
        <f t="shared" si="506"/>
        <v>6</v>
      </c>
      <c r="O1838" s="31" t="str">
        <f t="shared" si="507"/>
        <v>W</v>
      </c>
      <c r="P1838" s="134">
        <v>32.31</v>
      </c>
      <c r="Q1838" s="31" t="str">
        <f t="shared" si="508"/>
        <v>-</v>
      </c>
      <c r="R1838" s="31">
        <f t="shared" si="509"/>
        <v>32.31</v>
      </c>
      <c r="U1838" s="133">
        <v>43542.25</v>
      </c>
      <c r="V1838" s="9">
        <f t="shared" si="510"/>
        <v>3</v>
      </c>
      <c r="W1838" s="9">
        <f t="shared" si="511"/>
        <v>18</v>
      </c>
      <c r="X1838" s="9">
        <f t="shared" si="512"/>
        <v>6</v>
      </c>
      <c r="Y1838" s="31" t="str">
        <f t="shared" si="513"/>
        <v/>
      </c>
      <c r="Z1838" s="134">
        <v>47.35</v>
      </c>
      <c r="AA1838" s="31" t="str">
        <f t="shared" si="514"/>
        <v>-</v>
      </c>
      <c r="AB1838" s="31">
        <f t="shared" si="515"/>
        <v>47.35</v>
      </c>
    </row>
    <row r="1839" spans="1:28" x14ac:dyDescent="0.3">
      <c r="A1839" s="133">
        <v>42812.291666666664</v>
      </c>
      <c r="B1839" s="152">
        <f t="shared" si="516"/>
        <v>3</v>
      </c>
      <c r="C1839" s="152">
        <f t="shared" si="517"/>
        <v>18</v>
      </c>
      <c r="D1839" s="152">
        <f t="shared" si="518"/>
        <v>7</v>
      </c>
      <c r="E1839" s="38" t="str">
        <f t="shared" si="519"/>
        <v>W</v>
      </c>
      <c r="F1839" s="134">
        <v>24.98</v>
      </c>
      <c r="G1839" s="38" t="str">
        <f t="shared" si="520"/>
        <v>-</v>
      </c>
      <c r="H1839" s="38">
        <f t="shared" si="521"/>
        <v>24.98</v>
      </c>
      <c r="K1839" s="133">
        <v>43177.291666666664</v>
      </c>
      <c r="L1839" s="9">
        <f t="shared" si="504"/>
        <v>3</v>
      </c>
      <c r="M1839" s="9">
        <f t="shared" si="505"/>
        <v>18</v>
      </c>
      <c r="N1839" s="9">
        <f t="shared" si="506"/>
        <v>7</v>
      </c>
      <c r="O1839" s="31" t="str">
        <f t="shared" si="507"/>
        <v>W</v>
      </c>
      <c r="P1839" s="134">
        <v>35.020000000000003</v>
      </c>
      <c r="Q1839" s="31" t="str">
        <f t="shared" si="508"/>
        <v>-</v>
      </c>
      <c r="R1839" s="31">
        <f t="shared" si="509"/>
        <v>35.020000000000003</v>
      </c>
      <c r="U1839" s="133">
        <v>43542.291666666664</v>
      </c>
      <c r="V1839" s="9">
        <f t="shared" si="510"/>
        <v>3</v>
      </c>
      <c r="W1839" s="9">
        <f t="shared" si="511"/>
        <v>18</v>
      </c>
      <c r="X1839" s="9">
        <f t="shared" si="512"/>
        <v>7</v>
      </c>
      <c r="Y1839" s="31" t="str">
        <f t="shared" si="513"/>
        <v/>
      </c>
      <c r="Z1839" s="134">
        <v>58.57</v>
      </c>
      <c r="AA1839" s="31" t="str">
        <f t="shared" si="514"/>
        <v>-</v>
      </c>
      <c r="AB1839" s="31">
        <f t="shared" si="515"/>
        <v>58.57</v>
      </c>
    </row>
    <row r="1840" spans="1:28" x14ac:dyDescent="0.3">
      <c r="A1840" s="133">
        <v>42812.333333333336</v>
      </c>
      <c r="B1840" s="152">
        <f t="shared" si="516"/>
        <v>3</v>
      </c>
      <c r="C1840" s="152">
        <f t="shared" si="517"/>
        <v>18</v>
      </c>
      <c r="D1840" s="152">
        <f t="shared" si="518"/>
        <v>8</v>
      </c>
      <c r="E1840" s="38" t="str">
        <f t="shared" si="519"/>
        <v>W</v>
      </c>
      <c r="F1840" s="134">
        <v>26.81</v>
      </c>
      <c r="G1840" s="38" t="str">
        <f t="shared" si="520"/>
        <v>-</v>
      </c>
      <c r="H1840" s="38">
        <f t="shared" si="521"/>
        <v>26.81</v>
      </c>
      <c r="K1840" s="133">
        <v>43177.333333333336</v>
      </c>
      <c r="L1840" s="9">
        <f t="shared" si="504"/>
        <v>3</v>
      </c>
      <c r="M1840" s="9">
        <f t="shared" si="505"/>
        <v>18</v>
      </c>
      <c r="N1840" s="9">
        <f t="shared" si="506"/>
        <v>8</v>
      </c>
      <c r="O1840" s="31" t="str">
        <f t="shared" si="507"/>
        <v>W</v>
      </c>
      <c r="P1840" s="134">
        <v>34.28</v>
      </c>
      <c r="Q1840" s="31" t="str">
        <f t="shared" si="508"/>
        <v>-</v>
      </c>
      <c r="R1840" s="31">
        <f t="shared" si="509"/>
        <v>34.28</v>
      </c>
      <c r="U1840" s="133">
        <v>43542.333333333336</v>
      </c>
      <c r="V1840" s="9">
        <f t="shared" si="510"/>
        <v>3</v>
      </c>
      <c r="W1840" s="9">
        <f t="shared" si="511"/>
        <v>18</v>
      </c>
      <c r="X1840" s="9">
        <f t="shared" si="512"/>
        <v>8</v>
      </c>
      <c r="Y1840" s="31" t="str">
        <f t="shared" si="513"/>
        <v/>
      </c>
      <c r="Z1840" s="134">
        <v>43.31</v>
      </c>
      <c r="AA1840" s="31">
        <f t="shared" si="514"/>
        <v>43.31</v>
      </c>
      <c r="AB1840" s="31" t="str">
        <f t="shared" si="515"/>
        <v>-</v>
      </c>
    </row>
    <row r="1841" spans="1:28" x14ac:dyDescent="0.3">
      <c r="A1841" s="133">
        <v>42812.375</v>
      </c>
      <c r="B1841" s="152">
        <f t="shared" si="516"/>
        <v>3</v>
      </c>
      <c r="C1841" s="152">
        <f t="shared" si="517"/>
        <v>18</v>
      </c>
      <c r="D1841" s="152">
        <f t="shared" si="518"/>
        <v>9</v>
      </c>
      <c r="E1841" s="38" t="str">
        <f t="shared" si="519"/>
        <v>W</v>
      </c>
      <c r="F1841" s="134">
        <v>29.86</v>
      </c>
      <c r="G1841" s="38" t="str">
        <f t="shared" si="520"/>
        <v>-</v>
      </c>
      <c r="H1841" s="38">
        <f t="shared" si="521"/>
        <v>29.86</v>
      </c>
      <c r="K1841" s="133">
        <v>43177.375</v>
      </c>
      <c r="L1841" s="9">
        <f t="shared" si="504"/>
        <v>3</v>
      </c>
      <c r="M1841" s="9">
        <f t="shared" si="505"/>
        <v>18</v>
      </c>
      <c r="N1841" s="9">
        <f t="shared" si="506"/>
        <v>9</v>
      </c>
      <c r="O1841" s="31" t="str">
        <f t="shared" si="507"/>
        <v>W</v>
      </c>
      <c r="P1841" s="134">
        <v>32.29</v>
      </c>
      <c r="Q1841" s="31" t="str">
        <f t="shared" si="508"/>
        <v>-</v>
      </c>
      <c r="R1841" s="31">
        <f t="shared" si="509"/>
        <v>32.29</v>
      </c>
      <c r="U1841" s="133">
        <v>43542.375</v>
      </c>
      <c r="V1841" s="9">
        <f t="shared" si="510"/>
        <v>3</v>
      </c>
      <c r="W1841" s="9">
        <f t="shared" si="511"/>
        <v>18</v>
      </c>
      <c r="X1841" s="9">
        <f t="shared" si="512"/>
        <v>9</v>
      </c>
      <c r="Y1841" s="31" t="str">
        <f t="shared" si="513"/>
        <v/>
      </c>
      <c r="Z1841" s="134">
        <v>41.73</v>
      </c>
      <c r="AA1841" s="31">
        <f t="shared" si="514"/>
        <v>41.73</v>
      </c>
      <c r="AB1841" s="31" t="str">
        <f t="shared" si="515"/>
        <v>-</v>
      </c>
    </row>
    <row r="1842" spans="1:28" x14ac:dyDescent="0.3">
      <c r="A1842" s="133">
        <v>42812.416666666664</v>
      </c>
      <c r="B1842" s="152">
        <f t="shared" si="516"/>
        <v>3</v>
      </c>
      <c r="C1842" s="152">
        <f t="shared" si="517"/>
        <v>18</v>
      </c>
      <c r="D1842" s="152">
        <f t="shared" si="518"/>
        <v>10</v>
      </c>
      <c r="E1842" s="38" t="str">
        <f t="shared" si="519"/>
        <v>W</v>
      </c>
      <c r="F1842" s="134">
        <v>29.38</v>
      </c>
      <c r="G1842" s="38" t="str">
        <f t="shared" si="520"/>
        <v>-</v>
      </c>
      <c r="H1842" s="38">
        <f t="shared" si="521"/>
        <v>29.38</v>
      </c>
      <c r="K1842" s="133">
        <v>43177.416666666664</v>
      </c>
      <c r="L1842" s="9">
        <f t="shared" si="504"/>
        <v>3</v>
      </c>
      <c r="M1842" s="9">
        <f t="shared" si="505"/>
        <v>18</v>
      </c>
      <c r="N1842" s="9">
        <f t="shared" si="506"/>
        <v>10</v>
      </c>
      <c r="O1842" s="31" t="str">
        <f t="shared" si="507"/>
        <v>W</v>
      </c>
      <c r="P1842" s="134">
        <v>30.56</v>
      </c>
      <c r="Q1842" s="31" t="str">
        <f t="shared" si="508"/>
        <v>-</v>
      </c>
      <c r="R1842" s="31">
        <f t="shared" si="509"/>
        <v>30.56</v>
      </c>
      <c r="U1842" s="133">
        <v>43542.416666666664</v>
      </c>
      <c r="V1842" s="9">
        <f t="shared" si="510"/>
        <v>3</v>
      </c>
      <c r="W1842" s="9">
        <f t="shared" si="511"/>
        <v>18</v>
      </c>
      <c r="X1842" s="9">
        <f t="shared" si="512"/>
        <v>10</v>
      </c>
      <c r="Y1842" s="31" t="str">
        <f t="shared" si="513"/>
        <v/>
      </c>
      <c r="Z1842" s="134">
        <v>42.19</v>
      </c>
      <c r="AA1842" s="31">
        <f t="shared" si="514"/>
        <v>42.19</v>
      </c>
      <c r="AB1842" s="31" t="str">
        <f t="shared" si="515"/>
        <v>-</v>
      </c>
    </row>
    <row r="1843" spans="1:28" x14ac:dyDescent="0.3">
      <c r="A1843" s="133">
        <v>42812.458333333336</v>
      </c>
      <c r="B1843" s="152">
        <f t="shared" si="516"/>
        <v>3</v>
      </c>
      <c r="C1843" s="152">
        <f t="shared" si="517"/>
        <v>18</v>
      </c>
      <c r="D1843" s="152">
        <f t="shared" si="518"/>
        <v>11</v>
      </c>
      <c r="E1843" s="38" t="str">
        <f t="shared" si="519"/>
        <v>W</v>
      </c>
      <c r="F1843" s="134">
        <v>28.21</v>
      </c>
      <c r="G1843" s="38" t="str">
        <f t="shared" si="520"/>
        <v>-</v>
      </c>
      <c r="H1843" s="38">
        <f t="shared" si="521"/>
        <v>28.21</v>
      </c>
      <c r="K1843" s="133">
        <v>43177.458333333336</v>
      </c>
      <c r="L1843" s="9">
        <f t="shared" si="504"/>
        <v>3</v>
      </c>
      <c r="M1843" s="9">
        <f t="shared" si="505"/>
        <v>18</v>
      </c>
      <c r="N1843" s="9">
        <f t="shared" si="506"/>
        <v>11</v>
      </c>
      <c r="O1843" s="31" t="str">
        <f t="shared" si="507"/>
        <v>W</v>
      </c>
      <c r="P1843" s="134">
        <v>27.12</v>
      </c>
      <c r="Q1843" s="31" t="str">
        <f t="shared" si="508"/>
        <v>-</v>
      </c>
      <c r="R1843" s="31">
        <f t="shared" si="509"/>
        <v>27.12</v>
      </c>
      <c r="U1843" s="133">
        <v>43542.458333333336</v>
      </c>
      <c r="V1843" s="9">
        <f t="shared" si="510"/>
        <v>3</v>
      </c>
      <c r="W1843" s="9">
        <f t="shared" si="511"/>
        <v>18</v>
      </c>
      <c r="X1843" s="9">
        <f t="shared" si="512"/>
        <v>11</v>
      </c>
      <c r="Y1843" s="31" t="str">
        <f t="shared" si="513"/>
        <v/>
      </c>
      <c r="Z1843" s="134">
        <v>37.590000000000003</v>
      </c>
      <c r="AA1843" s="31">
        <f t="shared" si="514"/>
        <v>37.590000000000003</v>
      </c>
      <c r="AB1843" s="31" t="str">
        <f t="shared" si="515"/>
        <v>-</v>
      </c>
    </row>
    <row r="1844" spans="1:28" x14ac:dyDescent="0.3">
      <c r="A1844" s="133">
        <v>42812.5</v>
      </c>
      <c r="B1844" s="152">
        <f t="shared" si="516"/>
        <v>3</v>
      </c>
      <c r="C1844" s="152">
        <f t="shared" si="517"/>
        <v>18</v>
      </c>
      <c r="D1844" s="152">
        <f t="shared" si="518"/>
        <v>12</v>
      </c>
      <c r="E1844" s="38" t="str">
        <f t="shared" si="519"/>
        <v>W</v>
      </c>
      <c r="F1844" s="134">
        <v>25.29</v>
      </c>
      <c r="G1844" s="38" t="str">
        <f t="shared" si="520"/>
        <v>-</v>
      </c>
      <c r="H1844" s="38">
        <f t="shared" si="521"/>
        <v>25.29</v>
      </c>
      <c r="K1844" s="133">
        <v>43177.5</v>
      </c>
      <c r="L1844" s="9">
        <f t="shared" si="504"/>
        <v>3</v>
      </c>
      <c r="M1844" s="9">
        <f t="shared" si="505"/>
        <v>18</v>
      </c>
      <c r="N1844" s="9">
        <f t="shared" si="506"/>
        <v>12</v>
      </c>
      <c r="O1844" s="31" t="str">
        <f t="shared" si="507"/>
        <v>W</v>
      </c>
      <c r="P1844" s="134">
        <v>25.86</v>
      </c>
      <c r="Q1844" s="31" t="str">
        <f t="shared" si="508"/>
        <v>-</v>
      </c>
      <c r="R1844" s="31">
        <f t="shared" si="509"/>
        <v>25.86</v>
      </c>
      <c r="U1844" s="133">
        <v>43542.5</v>
      </c>
      <c r="V1844" s="9">
        <f t="shared" si="510"/>
        <v>3</v>
      </c>
      <c r="W1844" s="9">
        <f t="shared" si="511"/>
        <v>18</v>
      </c>
      <c r="X1844" s="9">
        <f t="shared" si="512"/>
        <v>12</v>
      </c>
      <c r="Y1844" s="31" t="str">
        <f t="shared" si="513"/>
        <v/>
      </c>
      <c r="Z1844" s="134">
        <v>36.46</v>
      </c>
      <c r="AA1844" s="31">
        <f t="shared" si="514"/>
        <v>36.46</v>
      </c>
      <c r="AB1844" s="31" t="str">
        <f t="shared" si="515"/>
        <v>-</v>
      </c>
    </row>
    <row r="1845" spans="1:28" x14ac:dyDescent="0.3">
      <c r="A1845" s="133">
        <v>42812.541666666664</v>
      </c>
      <c r="B1845" s="152">
        <f t="shared" si="516"/>
        <v>3</v>
      </c>
      <c r="C1845" s="152">
        <f t="shared" si="517"/>
        <v>18</v>
      </c>
      <c r="D1845" s="152">
        <f t="shared" si="518"/>
        <v>13</v>
      </c>
      <c r="E1845" s="38" t="str">
        <f t="shared" si="519"/>
        <v>W</v>
      </c>
      <c r="F1845" s="134">
        <v>24.65</v>
      </c>
      <c r="G1845" s="38" t="str">
        <f t="shared" si="520"/>
        <v>-</v>
      </c>
      <c r="H1845" s="38">
        <f t="shared" si="521"/>
        <v>24.65</v>
      </c>
      <c r="K1845" s="133">
        <v>43177.541666666664</v>
      </c>
      <c r="L1845" s="9">
        <f t="shared" si="504"/>
        <v>3</v>
      </c>
      <c r="M1845" s="9">
        <f t="shared" si="505"/>
        <v>18</v>
      </c>
      <c r="N1845" s="9">
        <f t="shared" si="506"/>
        <v>13</v>
      </c>
      <c r="O1845" s="31" t="str">
        <f t="shared" si="507"/>
        <v>W</v>
      </c>
      <c r="P1845" s="134">
        <v>25.37</v>
      </c>
      <c r="Q1845" s="31" t="str">
        <f t="shared" si="508"/>
        <v>-</v>
      </c>
      <c r="R1845" s="31">
        <f t="shared" si="509"/>
        <v>25.37</v>
      </c>
      <c r="U1845" s="133">
        <v>43542.541666666664</v>
      </c>
      <c r="V1845" s="9">
        <f t="shared" si="510"/>
        <v>3</v>
      </c>
      <c r="W1845" s="9">
        <f t="shared" si="511"/>
        <v>18</v>
      </c>
      <c r="X1845" s="9">
        <f t="shared" si="512"/>
        <v>13</v>
      </c>
      <c r="Y1845" s="31" t="str">
        <f t="shared" si="513"/>
        <v/>
      </c>
      <c r="Z1845" s="134">
        <v>33.78</v>
      </c>
      <c r="AA1845" s="31">
        <f t="shared" si="514"/>
        <v>33.78</v>
      </c>
      <c r="AB1845" s="31" t="str">
        <f t="shared" si="515"/>
        <v>-</v>
      </c>
    </row>
    <row r="1846" spans="1:28" x14ac:dyDescent="0.3">
      <c r="A1846" s="133">
        <v>42812.583333333336</v>
      </c>
      <c r="B1846" s="152">
        <f t="shared" si="516"/>
        <v>3</v>
      </c>
      <c r="C1846" s="152">
        <f t="shared" si="517"/>
        <v>18</v>
      </c>
      <c r="D1846" s="152">
        <f t="shared" si="518"/>
        <v>14</v>
      </c>
      <c r="E1846" s="38" t="str">
        <f t="shared" si="519"/>
        <v>W</v>
      </c>
      <c r="F1846" s="134">
        <v>24.07</v>
      </c>
      <c r="G1846" s="38" t="str">
        <f t="shared" si="520"/>
        <v>-</v>
      </c>
      <c r="H1846" s="38">
        <f t="shared" si="521"/>
        <v>24.07</v>
      </c>
      <c r="K1846" s="133">
        <v>43177.583333333336</v>
      </c>
      <c r="L1846" s="9">
        <f t="shared" si="504"/>
        <v>3</v>
      </c>
      <c r="M1846" s="9">
        <f t="shared" si="505"/>
        <v>18</v>
      </c>
      <c r="N1846" s="9">
        <f t="shared" si="506"/>
        <v>14</v>
      </c>
      <c r="O1846" s="31" t="str">
        <f t="shared" si="507"/>
        <v>W</v>
      </c>
      <c r="P1846" s="134">
        <v>24.84</v>
      </c>
      <c r="Q1846" s="31" t="str">
        <f t="shared" si="508"/>
        <v>-</v>
      </c>
      <c r="R1846" s="31">
        <f t="shared" si="509"/>
        <v>24.84</v>
      </c>
      <c r="U1846" s="133">
        <v>43542.583333333336</v>
      </c>
      <c r="V1846" s="9">
        <f t="shared" si="510"/>
        <v>3</v>
      </c>
      <c r="W1846" s="9">
        <f t="shared" si="511"/>
        <v>18</v>
      </c>
      <c r="X1846" s="9">
        <f t="shared" si="512"/>
        <v>14</v>
      </c>
      <c r="Y1846" s="31" t="str">
        <f t="shared" si="513"/>
        <v/>
      </c>
      <c r="Z1846" s="134">
        <v>30.45</v>
      </c>
      <c r="AA1846" s="31">
        <f t="shared" si="514"/>
        <v>30.45</v>
      </c>
      <c r="AB1846" s="31" t="str">
        <f t="shared" si="515"/>
        <v>-</v>
      </c>
    </row>
    <row r="1847" spans="1:28" x14ac:dyDescent="0.3">
      <c r="A1847" s="133">
        <v>42812.625</v>
      </c>
      <c r="B1847" s="152">
        <f t="shared" si="516"/>
        <v>3</v>
      </c>
      <c r="C1847" s="152">
        <f t="shared" si="517"/>
        <v>18</v>
      </c>
      <c r="D1847" s="152">
        <f t="shared" si="518"/>
        <v>15</v>
      </c>
      <c r="E1847" s="38" t="str">
        <f t="shared" si="519"/>
        <v>W</v>
      </c>
      <c r="F1847" s="134">
        <v>23.52</v>
      </c>
      <c r="G1847" s="38" t="str">
        <f t="shared" si="520"/>
        <v>-</v>
      </c>
      <c r="H1847" s="38">
        <f t="shared" si="521"/>
        <v>23.52</v>
      </c>
      <c r="K1847" s="133">
        <v>43177.625</v>
      </c>
      <c r="L1847" s="9">
        <f t="shared" si="504"/>
        <v>3</v>
      </c>
      <c r="M1847" s="9">
        <f t="shared" si="505"/>
        <v>18</v>
      </c>
      <c r="N1847" s="9">
        <f t="shared" si="506"/>
        <v>15</v>
      </c>
      <c r="O1847" s="31" t="str">
        <f t="shared" si="507"/>
        <v>W</v>
      </c>
      <c r="P1847" s="134">
        <v>24.23</v>
      </c>
      <c r="Q1847" s="31" t="str">
        <f t="shared" si="508"/>
        <v>-</v>
      </c>
      <c r="R1847" s="31">
        <f t="shared" si="509"/>
        <v>24.23</v>
      </c>
      <c r="U1847" s="133">
        <v>43542.625</v>
      </c>
      <c r="V1847" s="9">
        <f t="shared" si="510"/>
        <v>3</v>
      </c>
      <c r="W1847" s="9">
        <f t="shared" si="511"/>
        <v>18</v>
      </c>
      <c r="X1847" s="9">
        <f t="shared" si="512"/>
        <v>15</v>
      </c>
      <c r="Y1847" s="31" t="str">
        <f t="shared" si="513"/>
        <v/>
      </c>
      <c r="Z1847" s="134">
        <v>28.36</v>
      </c>
      <c r="AA1847" s="31">
        <f t="shared" si="514"/>
        <v>28.36</v>
      </c>
      <c r="AB1847" s="31" t="str">
        <f t="shared" si="515"/>
        <v>-</v>
      </c>
    </row>
    <row r="1848" spans="1:28" x14ac:dyDescent="0.3">
      <c r="A1848" s="133">
        <v>42812.666666666664</v>
      </c>
      <c r="B1848" s="152">
        <f t="shared" si="516"/>
        <v>3</v>
      </c>
      <c r="C1848" s="152">
        <f t="shared" si="517"/>
        <v>18</v>
      </c>
      <c r="D1848" s="152">
        <f t="shared" si="518"/>
        <v>16</v>
      </c>
      <c r="E1848" s="38" t="str">
        <f t="shared" si="519"/>
        <v>W</v>
      </c>
      <c r="F1848" s="134">
        <v>23.56</v>
      </c>
      <c r="G1848" s="38" t="str">
        <f t="shared" si="520"/>
        <v>-</v>
      </c>
      <c r="H1848" s="38">
        <f t="shared" si="521"/>
        <v>23.56</v>
      </c>
      <c r="K1848" s="133">
        <v>43177.666666666664</v>
      </c>
      <c r="L1848" s="9">
        <f t="shared" si="504"/>
        <v>3</v>
      </c>
      <c r="M1848" s="9">
        <f t="shared" si="505"/>
        <v>18</v>
      </c>
      <c r="N1848" s="9">
        <f t="shared" si="506"/>
        <v>16</v>
      </c>
      <c r="O1848" s="31" t="str">
        <f t="shared" si="507"/>
        <v>W</v>
      </c>
      <c r="P1848" s="134">
        <v>24.56</v>
      </c>
      <c r="Q1848" s="31" t="str">
        <f t="shared" si="508"/>
        <v>-</v>
      </c>
      <c r="R1848" s="31">
        <f t="shared" si="509"/>
        <v>24.56</v>
      </c>
      <c r="U1848" s="133">
        <v>43542.666666666664</v>
      </c>
      <c r="V1848" s="9">
        <f t="shared" si="510"/>
        <v>3</v>
      </c>
      <c r="W1848" s="9">
        <f t="shared" si="511"/>
        <v>18</v>
      </c>
      <c r="X1848" s="9">
        <f t="shared" si="512"/>
        <v>16</v>
      </c>
      <c r="Y1848" s="31" t="str">
        <f t="shared" si="513"/>
        <v/>
      </c>
      <c r="Z1848" s="134">
        <v>28.58</v>
      </c>
      <c r="AA1848" s="31">
        <f t="shared" si="514"/>
        <v>28.58</v>
      </c>
      <c r="AB1848" s="31" t="str">
        <f t="shared" si="515"/>
        <v>-</v>
      </c>
    </row>
    <row r="1849" spans="1:28" x14ac:dyDescent="0.3">
      <c r="A1849" s="133">
        <v>42812.708333333336</v>
      </c>
      <c r="B1849" s="152">
        <f t="shared" si="516"/>
        <v>3</v>
      </c>
      <c r="C1849" s="152">
        <f t="shared" si="517"/>
        <v>18</v>
      </c>
      <c r="D1849" s="152">
        <f t="shared" si="518"/>
        <v>17</v>
      </c>
      <c r="E1849" s="38" t="str">
        <f t="shared" si="519"/>
        <v>W</v>
      </c>
      <c r="F1849" s="134">
        <v>23.7</v>
      </c>
      <c r="G1849" s="38" t="str">
        <f t="shared" si="520"/>
        <v>-</v>
      </c>
      <c r="H1849" s="38">
        <f t="shared" si="521"/>
        <v>23.7</v>
      </c>
      <c r="K1849" s="133">
        <v>43177.708333333336</v>
      </c>
      <c r="L1849" s="9">
        <f t="shared" si="504"/>
        <v>3</v>
      </c>
      <c r="M1849" s="9">
        <f t="shared" si="505"/>
        <v>18</v>
      </c>
      <c r="N1849" s="9">
        <f t="shared" si="506"/>
        <v>17</v>
      </c>
      <c r="O1849" s="31" t="str">
        <f t="shared" si="507"/>
        <v>W</v>
      </c>
      <c r="P1849" s="134">
        <v>25.08</v>
      </c>
      <c r="Q1849" s="31" t="str">
        <f t="shared" si="508"/>
        <v>-</v>
      </c>
      <c r="R1849" s="31">
        <f t="shared" si="509"/>
        <v>25.08</v>
      </c>
      <c r="U1849" s="133">
        <v>43542.708333333336</v>
      </c>
      <c r="V1849" s="9">
        <f t="shared" si="510"/>
        <v>3</v>
      </c>
      <c r="W1849" s="9">
        <f t="shared" si="511"/>
        <v>18</v>
      </c>
      <c r="X1849" s="9">
        <f t="shared" si="512"/>
        <v>17</v>
      </c>
      <c r="Y1849" s="31" t="str">
        <f t="shared" si="513"/>
        <v/>
      </c>
      <c r="Z1849" s="134">
        <v>31.73</v>
      </c>
      <c r="AA1849" s="31" t="str">
        <f t="shared" si="514"/>
        <v>-</v>
      </c>
      <c r="AB1849" s="31">
        <f t="shared" si="515"/>
        <v>31.73</v>
      </c>
    </row>
    <row r="1850" spans="1:28" x14ac:dyDescent="0.3">
      <c r="A1850" s="133">
        <v>42812.75</v>
      </c>
      <c r="B1850" s="152">
        <f t="shared" si="516"/>
        <v>3</v>
      </c>
      <c r="C1850" s="152">
        <f t="shared" si="517"/>
        <v>18</v>
      </c>
      <c r="D1850" s="152">
        <f t="shared" si="518"/>
        <v>18</v>
      </c>
      <c r="E1850" s="38" t="str">
        <f t="shared" si="519"/>
        <v>W</v>
      </c>
      <c r="F1850" s="134">
        <v>24.19</v>
      </c>
      <c r="G1850" s="38" t="str">
        <f t="shared" si="520"/>
        <v>-</v>
      </c>
      <c r="H1850" s="38">
        <f t="shared" si="521"/>
        <v>24.19</v>
      </c>
      <c r="K1850" s="133">
        <v>43177.75</v>
      </c>
      <c r="L1850" s="9">
        <f t="shared" si="504"/>
        <v>3</v>
      </c>
      <c r="M1850" s="9">
        <f t="shared" si="505"/>
        <v>18</v>
      </c>
      <c r="N1850" s="9">
        <f t="shared" si="506"/>
        <v>18</v>
      </c>
      <c r="O1850" s="31" t="str">
        <f t="shared" si="507"/>
        <v>W</v>
      </c>
      <c r="P1850" s="134">
        <v>26.52</v>
      </c>
      <c r="Q1850" s="31" t="str">
        <f t="shared" si="508"/>
        <v>-</v>
      </c>
      <c r="R1850" s="31">
        <f t="shared" si="509"/>
        <v>26.52</v>
      </c>
      <c r="U1850" s="133">
        <v>43542.75</v>
      </c>
      <c r="V1850" s="9">
        <f t="shared" si="510"/>
        <v>3</v>
      </c>
      <c r="W1850" s="9">
        <f t="shared" si="511"/>
        <v>18</v>
      </c>
      <c r="X1850" s="9">
        <f t="shared" si="512"/>
        <v>18</v>
      </c>
      <c r="Y1850" s="31" t="str">
        <f t="shared" si="513"/>
        <v/>
      </c>
      <c r="Z1850" s="134">
        <v>36.61</v>
      </c>
      <c r="AA1850" s="31" t="str">
        <f t="shared" si="514"/>
        <v>-</v>
      </c>
      <c r="AB1850" s="31">
        <f t="shared" si="515"/>
        <v>36.61</v>
      </c>
    </row>
    <row r="1851" spans="1:28" x14ac:dyDescent="0.3">
      <c r="A1851" s="133">
        <v>42812.791666666664</v>
      </c>
      <c r="B1851" s="152">
        <f t="shared" si="516"/>
        <v>3</v>
      </c>
      <c r="C1851" s="152">
        <f t="shared" si="517"/>
        <v>18</v>
      </c>
      <c r="D1851" s="152">
        <f t="shared" si="518"/>
        <v>19</v>
      </c>
      <c r="E1851" s="38" t="str">
        <f t="shared" si="519"/>
        <v>W</v>
      </c>
      <c r="F1851" s="134">
        <v>30.1</v>
      </c>
      <c r="G1851" s="38" t="str">
        <f t="shared" si="520"/>
        <v>-</v>
      </c>
      <c r="H1851" s="38">
        <f t="shared" si="521"/>
        <v>30.1</v>
      </c>
      <c r="K1851" s="133">
        <v>43177.791666666664</v>
      </c>
      <c r="L1851" s="9">
        <f t="shared" si="504"/>
        <v>3</v>
      </c>
      <c r="M1851" s="9">
        <f t="shared" si="505"/>
        <v>18</v>
      </c>
      <c r="N1851" s="9">
        <f t="shared" si="506"/>
        <v>19</v>
      </c>
      <c r="O1851" s="31" t="str">
        <f t="shared" si="507"/>
        <v>W</v>
      </c>
      <c r="P1851" s="134">
        <v>37.520000000000003</v>
      </c>
      <c r="Q1851" s="31" t="str">
        <f t="shared" si="508"/>
        <v>-</v>
      </c>
      <c r="R1851" s="31">
        <f t="shared" si="509"/>
        <v>37.520000000000003</v>
      </c>
      <c r="U1851" s="133">
        <v>43542.791666666664</v>
      </c>
      <c r="V1851" s="9">
        <f t="shared" si="510"/>
        <v>3</v>
      </c>
      <c r="W1851" s="9">
        <f t="shared" si="511"/>
        <v>18</v>
      </c>
      <c r="X1851" s="9">
        <f t="shared" si="512"/>
        <v>19</v>
      </c>
      <c r="Y1851" s="31" t="str">
        <f t="shared" si="513"/>
        <v/>
      </c>
      <c r="Z1851" s="134">
        <v>46.09</v>
      </c>
      <c r="AA1851" s="31" t="str">
        <f t="shared" si="514"/>
        <v>-</v>
      </c>
      <c r="AB1851" s="31">
        <f t="shared" si="515"/>
        <v>46.09</v>
      </c>
    </row>
    <row r="1852" spans="1:28" x14ac:dyDescent="0.3">
      <c r="A1852" s="133">
        <v>42812.833333333336</v>
      </c>
      <c r="B1852" s="152">
        <f t="shared" si="516"/>
        <v>3</v>
      </c>
      <c r="C1852" s="152">
        <f t="shared" si="517"/>
        <v>18</v>
      </c>
      <c r="D1852" s="152">
        <f t="shared" si="518"/>
        <v>20</v>
      </c>
      <c r="E1852" s="38" t="str">
        <f t="shared" si="519"/>
        <v>W</v>
      </c>
      <c r="F1852" s="134">
        <v>28.23</v>
      </c>
      <c r="G1852" s="38" t="str">
        <f t="shared" si="520"/>
        <v>-</v>
      </c>
      <c r="H1852" s="38">
        <f t="shared" si="521"/>
        <v>28.23</v>
      </c>
      <c r="K1852" s="133">
        <v>43177.833333333336</v>
      </c>
      <c r="L1852" s="9">
        <f t="shared" si="504"/>
        <v>3</v>
      </c>
      <c r="M1852" s="9">
        <f t="shared" si="505"/>
        <v>18</v>
      </c>
      <c r="N1852" s="9">
        <f t="shared" si="506"/>
        <v>20</v>
      </c>
      <c r="O1852" s="31" t="str">
        <f t="shared" si="507"/>
        <v>W</v>
      </c>
      <c r="P1852" s="134">
        <v>34.61</v>
      </c>
      <c r="Q1852" s="31" t="str">
        <f t="shared" si="508"/>
        <v>-</v>
      </c>
      <c r="R1852" s="31">
        <f t="shared" si="509"/>
        <v>34.61</v>
      </c>
      <c r="U1852" s="133">
        <v>43542.833333333336</v>
      </c>
      <c r="V1852" s="9">
        <f t="shared" si="510"/>
        <v>3</v>
      </c>
      <c r="W1852" s="9">
        <f t="shared" si="511"/>
        <v>18</v>
      </c>
      <c r="X1852" s="9">
        <f t="shared" si="512"/>
        <v>20</v>
      </c>
      <c r="Y1852" s="31" t="str">
        <f t="shared" si="513"/>
        <v/>
      </c>
      <c r="Z1852" s="134">
        <v>47.88</v>
      </c>
      <c r="AA1852" s="31" t="str">
        <f t="shared" si="514"/>
        <v>-</v>
      </c>
      <c r="AB1852" s="31">
        <f t="shared" si="515"/>
        <v>47.88</v>
      </c>
    </row>
    <row r="1853" spans="1:28" x14ac:dyDescent="0.3">
      <c r="A1853" s="133">
        <v>42812.875</v>
      </c>
      <c r="B1853" s="152">
        <f t="shared" si="516"/>
        <v>3</v>
      </c>
      <c r="C1853" s="152">
        <f t="shared" si="517"/>
        <v>18</v>
      </c>
      <c r="D1853" s="152">
        <f t="shared" si="518"/>
        <v>21</v>
      </c>
      <c r="E1853" s="38" t="str">
        <f t="shared" si="519"/>
        <v>W</v>
      </c>
      <c r="F1853" s="134">
        <v>25.41</v>
      </c>
      <c r="G1853" s="38" t="str">
        <f t="shared" si="520"/>
        <v>-</v>
      </c>
      <c r="H1853" s="38">
        <f t="shared" si="521"/>
        <v>25.41</v>
      </c>
      <c r="K1853" s="133">
        <v>43177.875</v>
      </c>
      <c r="L1853" s="9">
        <f t="shared" si="504"/>
        <v>3</v>
      </c>
      <c r="M1853" s="9">
        <f t="shared" si="505"/>
        <v>18</v>
      </c>
      <c r="N1853" s="9">
        <f t="shared" si="506"/>
        <v>21</v>
      </c>
      <c r="O1853" s="31" t="str">
        <f t="shared" si="507"/>
        <v>W</v>
      </c>
      <c r="P1853" s="134">
        <v>32.090000000000003</v>
      </c>
      <c r="Q1853" s="31" t="str">
        <f t="shared" si="508"/>
        <v>-</v>
      </c>
      <c r="R1853" s="31">
        <f t="shared" si="509"/>
        <v>32.090000000000003</v>
      </c>
      <c r="U1853" s="133">
        <v>43542.875</v>
      </c>
      <c r="V1853" s="9">
        <f t="shared" si="510"/>
        <v>3</v>
      </c>
      <c r="W1853" s="9">
        <f t="shared" si="511"/>
        <v>18</v>
      </c>
      <c r="X1853" s="9">
        <f t="shared" si="512"/>
        <v>21</v>
      </c>
      <c r="Y1853" s="31" t="str">
        <f t="shared" si="513"/>
        <v/>
      </c>
      <c r="Z1853" s="134">
        <v>41.57</v>
      </c>
      <c r="AA1853" s="31" t="str">
        <f t="shared" si="514"/>
        <v>-</v>
      </c>
      <c r="AB1853" s="31">
        <f t="shared" si="515"/>
        <v>41.57</v>
      </c>
    </row>
    <row r="1854" spans="1:28" x14ac:dyDescent="0.3">
      <c r="A1854" s="133">
        <v>42812.916666666664</v>
      </c>
      <c r="B1854" s="152">
        <f t="shared" si="516"/>
        <v>3</v>
      </c>
      <c r="C1854" s="152">
        <f t="shared" si="517"/>
        <v>18</v>
      </c>
      <c r="D1854" s="152">
        <f t="shared" si="518"/>
        <v>22</v>
      </c>
      <c r="E1854" s="38" t="str">
        <f t="shared" si="519"/>
        <v>W</v>
      </c>
      <c r="F1854" s="134">
        <v>24.23</v>
      </c>
      <c r="G1854" s="38" t="str">
        <f t="shared" si="520"/>
        <v>-</v>
      </c>
      <c r="H1854" s="38">
        <f t="shared" si="521"/>
        <v>24.23</v>
      </c>
      <c r="K1854" s="133">
        <v>43177.916666666664</v>
      </c>
      <c r="L1854" s="9">
        <f t="shared" si="504"/>
        <v>3</v>
      </c>
      <c r="M1854" s="9">
        <f t="shared" si="505"/>
        <v>18</v>
      </c>
      <c r="N1854" s="9">
        <f t="shared" si="506"/>
        <v>22</v>
      </c>
      <c r="O1854" s="31" t="str">
        <f t="shared" si="507"/>
        <v>W</v>
      </c>
      <c r="P1854" s="134">
        <v>27.07</v>
      </c>
      <c r="Q1854" s="31" t="str">
        <f t="shared" si="508"/>
        <v>-</v>
      </c>
      <c r="R1854" s="31">
        <f t="shared" si="509"/>
        <v>27.07</v>
      </c>
      <c r="U1854" s="133">
        <v>43542.916666666664</v>
      </c>
      <c r="V1854" s="9">
        <f t="shared" si="510"/>
        <v>3</v>
      </c>
      <c r="W1854" s="9">
        <f t="shared" si="511"/>
        <v>18</v>
      </c>
      <c r="X1854" s="9">
        <f t="shared" si="512"/>
        <v>22</v>
      </c>
      <c r="Y1854" s="31" t="str">
        <f t="shared" si="513"/>
        <v/>
      </c>
      <c r="Z1854" s="134">
        <v>33.94</v>
      </c>
      <c r="AA1854" s="31" t="str">
        <f t="shared" si="514"/>
        <v>-</v>
      </c>
      <c r="AB1854" s="31">
        <f t="shared" si="515"/>
        <v>33.94</v>
      </c>
    </row>
    <row r="1855" spans="1:28" x14ac:dyDescent="0.3">
      <c r="A1855" s="133">
        <v>42812.958333333336</v>
      </c>
      <c r="B1855" s="152">
        <f t="shared" si="516"/>
        <v>3</v>
      </c>
      <c r="C1855" s="152">
        <f t="shared" si="517"/>
        <v>18</v>
      </c>
      <c r="D1855" s="152">
        <f t="shared" si="518"/>
        <v>23</v>
      </c>
      <c r="E1855" s="38" t="str">
        <f t="shared" si="519"/>
        <v>W</v>
      </c>
      <c r="F1855" s="134">
        <v>23.32</v>
      </c>
      <c r="G1855" s="38" t="str">
        <f t="shared" si="520"/>
        <v>-</v>
      </c>
      <c r="H1855" s="38">
        <f t="shared" si="521"/>
        <v>23.32</v>
      </c>
      <c r="K1855" s="133">
        <v>43177.958333333336</v>
      </c>
      <c r="L1855" s="9">
        <f t="shared" si="504"/>
        <v>3</v>
      </c>
      <c r="M1855" s="9">
        <f t="shared" si="505"/>
        <v>18</v>
      </c>
      <c r="N1855" s="9">
        <f t="shared" si="506"/>
        <v>23</v>
      </c>
      <c r="O1855" s="31" t="str">
        <f t="shared" si="507"/>
        <v>W</v>
      </c>
      <c r="P1855" s="134">
        <v>25.75</v>
      </c>
      <c r="Q1855" s="31" t="str">
        <f t="shared" si="508"/>
        <v>-</v>
      </c>
      <c r="R1855" s="31">
        <f t="shared" si="509"/>
        <v>25.75</v>
      </c>
      <c r="U1855" s="133">
        <v>43542.958333333336</v>
      </c>
      <c r="V1855" s="9">
        <f t="shared" si="510"/>
        <v>3</v>
      </c>
      <c r="W1855" s="9">
        <f t="shared" si="511"/>
        <v>18</v>
      </c>
      <c r="X1855" s="9">
        <f t="shared" si="512"/>
        <v>23</v>
      </c>
      <c r="Y1855" s="31" t="str">
        <f t="shared" si="513"/>
        <v/>
      </c>
      <c r="Z1855" s="134">
        <v>28.52</v>
      </c>
      <c r="AA1855" s="31" t="str">
        <f t="shared" si="514"/>
        <v>-</v>
      </c>
      <c r="AB1855" s="31">
        <f t="shared" si="515"/>
        <v>28.52</v>
      </c>
    </row>
    <row r="1856" spans="1:28" x14ac:dyDescent="0.3">
      <c r="A1856" s="133">
        <v>42813</v>
      </c>
      <c r="B1856" s="152">
        <f t="shared" si="516"/>
        <v>3</v>
      </c>
      <c r="C1856" s="152">
        <f t="shared" si="517"/>
        <v>19</v>
      </c>
      <c r="D1856" s="152">
        <f t="shared" si="518"/>
        <v>0</v>
      </c>
      <c r="E1856" s="38" t="str">
        <f t="shared" si="519"/>
        <v>W</v>
      </c>
      <c r="F1856" s="134">
        <v>24.15</v>
      </c>
      <c r="G1856" s="38" t="str">
        <f t="shared" si="520"/>
        <v>-</v>
      </c>
      <c r="H1856" s="38">
        <f t="shared" si="521"/>
        <v>24.15</v>
      </c>
      <c r="K1856" s="133">
        <v>43178</v>
      </c>
      <c r="L1856" s="9">
        <f t="shared" si="504"/>
        <v>3</v>
      </c>
      <c r="M1856" s="9">
        <f t="shared" si="505"/>
        <v>19</v>
      </c>
      <c r="N1856" s="9">
        <f t="shared" si="506"/>
        <v>0</v>
      </c>
      <c r="O1856" s="31" t="str">
        <f t="shared" si="507"/>
        <v/>
      </c>
      <c r="P1856" s="134">
        <v>26.28</v>
      </c>
      <c r="Q1856" s="31" t="str">
        <f t="shared" si="508"/>
        <v>-</v>
      </c>
      <c r="R1856" s="31">
        <f t="shared" si="509"/>
        <v>26.28</v>
      </c>
      <c r="U1856" s="133">
        <v>43543</v>
      </c>
      <c r="V1856" s="9">
        <f t="shared" si="510"/>
        <v>3</v>
      </c>
      <c r="W1856" s="9">
        <f t="shared" si="511"/>
        <v>19</v>
      </c>
      <c r="X1856" s="9">
        <f t="shared" si="512"/>
        <v>0</v>
      </c>
      <c r="Y1856" s="31" t="str">
        <f t="shared" si="513"/>
        <v/>
      </c>
      <c r="Z1856" s="134">
        <v>27.01</v>
      </c>
      <c r="AA1856" s="31" t="str">
        <f t="shared" si="514"/>
        <v>-</v>
      </c>
      <c r="AB1856" s="31">
        <f t="shared" si="515"/>
        <v>27.01</v>
      </c>
    </row>
    <row r="1857" spans="1:28" x14ac:dyDescent="0.3">
      <c r="A1857" s="133">
        <v>42813.041666666664</v>
      </c>
      <c r="B1857" s="152">
        <f t="shared" si="516"/>
        <v>3</v>
      </c>
      <c r="C1857" s="152">
        <f t="shared" si="517"/>
        <v>19</v>
      </c>
      <c r="D1857" s="152">
        <f t="shared" si="518"/>
        <v>1</v>
      </c>
      <c r="E1857" s="38" t="str">
        <f t="shared" si="519"/>
        <v>W</v>
      </c>
      <c r="F1857" s="134">
        <v>24.2</v>
      </c>
      <c r="G1857" s="38" t="str">
        <f t="shared" si="520"/>
        <v>-</v>
      </c>
      <c r="H1857" s="38">
        <f t="shared" si="521"/>
        <v>24.2</v>
      </c>
      <c r="K1857" s="133">
        <v>43178.041666666664</v>
      </c>
      <c r="L1857" s="9">
        <f t="shared" si="504"/>
        <v>3</v>
      </c>
      <c r="M1857" s="9">
        <f t="shared" si="505"/>
        <v>19</v>
      </c>
      <c r="N1857" s="9">
        <f t="shared" si="506"/>
        <v>1</v>
      </c>
      <c r="O1857" s="31" t="str">
        <f t="shared" si="507"/>
        <v/>
      </c>
      <c r="P1857" s="134">
        <v>26.22</v>
      </c>
      <c r="Q1857" s="31" t="str">
        <f t="shared" si="508"/>
        <v>-</v>
      </c>
      <c r="R1857" s="31">
        <f t="shared" si="509"/>
        <v>26.22</v>
      </c>
      <c r="U1857" s="133">
        <v>43543.041666666664</v>
      </c>
      <c r="V1857" s="9">
        <f t="shared" si="510"/>
        <v>3</v>
      </c>
      <c r="W1857" s="9">
        <f t="shared" si="511"/>
        <v>19</v>
      </c>
      <c r="X1857" s="9">
        <f t="shared" si="512"/>
        <v>1</v>
      </c>
      <c r="Y1857" s="31" t="str">
        <f t="shared" si="513"/>
        <v/>
      </c>
      <c r="Z1857" s="134">
        <v>26.47</v>
      </c>
      <c r="AA1857" s="31" t="str">
        <f t="shared" si="514"/>
        <v>-</v>
      </c>
      <c r="AB1857" s="31">
        <f t="shared" si="515"/>
        <v>26.47</v>
      </c>
    </row>
    <row r="1858" spans="1:28" x14ac:dyDescent="0.3">
      <c r="A1858" s="133">
        <v>42813.083333333336</v>
      </c>
      <c r="B1858" s="152">
        <f t="shared" si="516"/>
        <v>3</v>
      </c>
      <c r="C1858" s="152">
        <f t="shared" si="517"/>
        <v>19</v>
      </c>
      <c r="D1858" s="152">
        <f t="shared" si="518"/>
        <v>2</v>
      </c>
      <c r="E1858" s="38" t="str">
        <f t="shared" si="519"/>
        <v>W</v>
      </c>
      <c r="F1858" s="134">
        <v>24.27</v>
      </c>
      <c r="G1858" s="38" t="str">
        <f t="shared" si="520"/>
        <v>-</v>
      </c>
      <c r="H1858" s="38">
        <f t="shared" si="521"/>
        <v>24.27</v>
      </c>
      <c r="K1858" s="133">
        <v>43178.083333333336</v>
      </c>
      <c r="L1858" s="9">
        <f t="shared" si="504"/>
        <v>3</v>
      </c>
      <c r="M1858" s="9">
        <f t="shared" si="505"/>
        <v>19</v>
      </c>
      <c r="N1858" s="9">
        <f t="shared" si="506"/>
        <v>2</v>
      </c>
      <c r="O1858" s="31" t="str">
        <f t="shared" si="507"/>
        <v/>
      </c>
      <c r="P1858" s="134">
        <v>26.12</v>
      </c>
      <c r="Q1858" s="31" t="str">
        <f t="shared" si="508"/>
        <v>-</v>
      </c>
      <c r="R1858" s="31">
        <f t="shared" si="509"/>
        <v>26.12</v>
      </c>
      <c r="U1858" s="133">
        <v>43543.083333333336</v>
      </c>
      <c r="V1858" s="9">
        <f t="shared" si="510"/>
        <v>3</v>
      </c>
      <c r="W1858" s="9">
        <f t="shared" si="511"/>
        <v>19</v>
      </c>
      <c r="X1858" s="9">
        <f t="shared" si="512"/>
        <v>2</v>
      </c>
      <c r="Y1858" s="31" t="str">
        <f t="shared" si="513"/>
        <v/>
      </c>
      <c r="Z1858" s="134">
        <v>26.11</v>
      </c>
      <c r="AA1858" s="31" t="str">
        <f t="shared" si="514"/>
        <v>-</v>
      </c>
      <c r="AB1858" s="31">
        <f t="shared" si="515"/>
        <v>26.11</v>
      </c>
    </row>
    <row r="1859" spans="1:28" x14ac:dyDescent="0.3">
      <c r="A1859" s="133">
        <v>42813.125</v>
      </c>
      <c r="B1859" s="152">
        <f t="shared" si="516"/>
        <v>3</v>
      </c>
      <c r="C1859" s="152">
        <f t="shared" si="517"/>
        <v>19</v>
      </c>
      <c r="D1859" s="152">
        <f t="shared" si="518"/>
        <v>3</v>
      </c>
      <c r="E1859" s="38" t="str">
        <f t="shared" si="519"/>
        <v>W</v>
      </c>
      <c r="F1859" s="134">
        <v>24.26</v>
      </c>
      <c r="G1859" s="38" t="str">
        <f t="shared" si="520"/>
        <v>-</v>
      </c>
      <c r="H1859" s="38">
        <f t="shared" si="521"/>
        <v>24.26</v>
      </c>
      <c r="K1859" s="133">
        <v>43178.125</v>
      </c>
      <c r="L1859" s="9">
        <f t="shared" si="504"/>
        <v>3</v>
      </c>
      <c r="M1859" s="9">
        <f t="shared" si="505"/>
        <v>19</v>
      </c>
      <c r="N1859" s="9">
        <f t="shared" si="506"/>
        <v>3</v>
      </c>
      <c r="O1859" s="31" t="str">
        <f t="shared" si="507"/>
        <v/>
      </c>
      <c r="P1859" s="134">
        <v>26.18</v>
      </c>
      <c r="Q1859" s="31" t="str">
        <f t="shared" si="508"/>
        <v>-</v>
      </c>
      <c r="R1859" s="31">
        <f t="shared" si="509"/>
        <v>26.18</v>
      </c>
      <c r="U1859" s="133">
        <v>43543.125</v>
      </c>
      <c r="V1859" s="9">
        <f t="shared" si="510"/>
        <v>3</v>
      </c>
      <c r="W1859" s="9">
        <f t="shared" si="511"/>
        <v>19</v>
      </c>
      <c r="X1859" s="9">
        <f t="shared" si="512"/>
        <v>3</v>
      </c>
      <c r="Y1859" s="31" t="str">
        <f t="shared" si="513"/>
        <v/>
      </c>
      <c r="Z1859" s="134">
        <v>26.82</v>
      </c>
      <c r="AA1859" s="31" t="str">
        <f t="shared" si="514"/>
        <v>-</v>
      </c>
      <c r="AB1859" s="31">
        <f t="shared" si="515"/>
        <v>26.82</v>
      </c>
    </row>
    <row r="1860" spans="1:28" x14ac:dyDescent="0.3">
      <c r="A1860" s="133">
        <v>42813.166666666664</v>
      </c>
      <c r="B1860" s="152">
        <f t="shared" si="516"/>
        <v>3</v>
      </c>
      <c r="C1860" s="152">
        <f t="shared" si="517"/>
        <v>19</v>
      </c>
      <c r="D1860" s="152">
        <f t="shared" si="518"/>
        <v>4</v>
      </c>
      <c r="E1860" s="38" t="str">
        <f t="shared" si="519"/>
        <v>W</v>
      </c>
      <c r="F1860" s="134">
        <v>24.6</v>
      </c>
      <c r="G1860" s="38" t="str">
        <f t="shared" si="520"/>
        <v>-</v>
      </c>
      <c r="H1860" s="38">
        <f t="shared" si="521"/>
        <v>24.6</v>
      </c>
      <c r="K1860" s="133">
        <v>43178.166666666664</v>
      </c>
      <c r="L1860" s="9">
        <f t="shared" si="504"/>
        <v>3</v>
      </c>
      <c r="M1860" s="9">
        <f t="shared" si="505"/>
        <v>19</v>
      </c>
      <c r="N1860" s="9">
        <f t="shared" si="506"/>
        <v>4</v>
      </c>
      <c r="O1860" s="31" t="str">
        <f t="shared" si="507"/>
        <v/>
      </c>
      <c r="P1860" s="134">
        <v>27.28</v>
      </c>
      <c r="Q1860" s="31" t="str">
        <f t="shared" si="508"/>
        <v>-</v>
      </c>
      <c r="R1860" s="31">
        <f t="shared" si="509"/>
        <v>27.28</v>
      </c>
      <c r="U1860" s="133">
        <v>43543.166666666664</v>
      </c>
      <c r="V1860" s="9">
        <f t="shared" si="510"/>
        <v>3</v>
      </c>
      <c r="W1860" s="9">
        <f t="shared" si="511"/>
        <v>19</v>
      </c>
      <c r="X1860" s="9">
        <f t="shared" si="512"/>
        <v>4</v>
      </c>
      <c r="Y1860" s="31" t="str">
        <f t="shared" si="513"/>
        <v/>
      </c>
      <c r="Z1860" s="134">
        <v>28.59</v>
      </c>
      <c r="AA1860" s="31" t="str">
        <f t="shared" si="514"/>
        <v>-</v>
      </c>
      <c r="AB1860" s="31">
        <f t="shared" si="515"/>
        <v>28.59</v>
      </c>
    </row>
    <row r="1861" spans="1:28" x14ac:dyDescent="0.3">
      <c r="A1861" s="133">
        <v>42813.208333333336</v>
      </c>
      <c r="B1861" s="152">
        <f t="shared" si="516"/>
        <v>3</v>
      </c>
      <c r="C1861" s="152">
        <f t="shared" si="517"/>
        <v>19</v>
      </c>
      <c r="D1861" s="152">
        <f t="shared" si="518"/>
        <v>5</v>
      </c>
      <c r="E1861" s="38" t="str">
        <f t="shared" si="519"/>
        <v>W</v>
      </c>
      <c r="F1861" s="134">
        <v>25.23</v>
      </c>
      <c r="G1861" s="38" t="str">
        <f t="shared" si="520"/>
        <v>-</v>
      </c>
      <c r="H1861" s="38">
        <f t="shared" si="521"/>
        <v>25.23</v>
      </c>
      <c r="K1861" s="133">
        <v>43178.208333333336</v>
      </c>
      <c r="L1861" s="9">
        <f t="shared" si="504"/>
        <v>3</v>
      </c>
      <c r="M1861" s="9">
        <f t="shared" si="505"/>
        <v>19</v>
      </c>
      <c r="N1861" s="9">
        <f t="shared" si="506"/>
        <v>5</v>
      </c>
      <c r="O1861" s="31" t="str">
        <f t="shared" si="507"/>
        <v/>
      </c>
      <c r="P1861" s="134">
        <v>32.659999999999997</v>
      </c>
      <c r="Q1861" s="31" t="str">
        <f t="shared" si="508"/>
        <v>-</v>
      </c>
      <c r="R1861" s="31">
        <f t="shared" si="509"/>
        <v>32.659999999999997</v>
      </c>
      <c r="U1861" s="133">
        <v>43543.208333333336</v>
      </c>
      <c r="V1861" s="9">
        <f t="shared" si="510"/>
        <v>3</v>
      </c>
      <c r="W1861" s="9">
        <f t="shared" si="511"/>
        <v>19</v>
      </c>
      <c r="X1861" s="9">
        <f t="shared" si="512"/>
        <v>5</v>
      </c>
      <c r="Y1861" s="31" t="str">
        <f t="shared" si="513"/>
        <v/>
      </c>
      <c r="Z1861" s="134">
        <v>32.5</v>
      </c>
      <c r="AA1861" s="31" t="str">
        <f t="shared" si="514"/>
        <v>-</v>
      </c>
      <c r="AB1861" s="31">
        <f t="shared" si="515"/>
        <v>32.5</v>
      </c>
    </row>
    <row r="1862" spans="1:28" x14ac:dyDescent="0.3">
      <c r="A1862" s="133">
        <v>42813.25</v>
      </c>
      <c r="B1862" s="152">
        <f t="shared" si="516"/>
        <v>3</v>
      </c>
      <c r="C1862" s="152">
        <f t="shared" si="517"/>
        <v>19</v>
      </c>
      <c r="D1862" s="152">
        <f t="shared" si="518"/>
        <v>6</v>
      </c>
      <c r="E1862" s="38" t="str">
        <f t="shared" si="519"/>
        <v>W</v>
      </c>
      <c r="F1862" s="134">
        <v>27.22</v>
      </c>
      <c r="G1862" s="38" t="str">
        <f t="shared" si="520"/>
        <v>-</v>
      </c>
      <c r="H1862" s="38">
        <f t="shared" si="521"/>
        <v>27.22</v>
      </c>
      <c r="K1862" s="133">
        <v>43178.25</v>
      </c>
      <c r="L1862" s="9">
        <f t="shared" si="504"/>
        <v>3</v>
      </c>
      <c r="M1862" s="9">
        <f t="shared" si="505"/>
        <v>19</v>
      </c>
      <c r="N1862" s="9">
        <f t="shared" si="506"/>
        <v>6</v>
      </c>
      <c r="O1862" s="31" t="str">
        <f t="shared" si="507"/>
        <v/>
      </c>
      <c r="P1862" s="134">
        <v>47.47</v>
      </c>
      <c r="Q1862" s="31" t="str">
        <f t="shared" si="508"/>
        <v>-</v>
      </c>
      <c r="R1862" s="31">
        <f t="shared" si="509"/>
        <v>47.47</v>
      </c>
      <c r="U1862" s="133">
        <v>43543.25</v>
      </c>
      <c r="V1862" s="9">
        <f t="shared" si="510"/>
        <v>3</v>
      </c>
      <c r="W1862" s="9">
        <f t="shared" si="511"/>
        <v>19</v>
      </c>
      <c r="X1862" s="9">
        <f t="shared" si="512"/>
        <v>6</v>
      </c>
      <c r="Y1862" s="31" t="str">
        <f t="shared" si="513"/>
        <v/>
      </c>
      <c r="Z1862" s="134">
        <v>47.02</v>
      </c>
      <c r="AA1862" s="31" t="str">
        <f t="shared" si="514"/>
        <v>-</v>
      </c>
      <c r="AB1862" s="31">
        <f t="shared" si="515"/>
        <v>47.02</v>
      </c>
    </row>
    <row r="1863" spans="1:28" x14ac:dyDescent="0.3">
      <c r="A1863" s="133">
        <v>42813.291666666664</v>
      </c>
      <c r="B1863" s="152">
        <f t="shared" si="516"/>
        <v>3</v>
      </c>
      <c r="C1863" s="152">
        <f t="shared" si="517"/>
        <v>19</v>
      </c>
      <c r="D1863" s="152">
        <f t="shared" si="518"/>
        <v>7</v>
      </c>
      <c r="E1863" s="38" t="str">
        <f t="shared" si="519"/>
        <v>W</v>
      </c>
      <c r="F1863" s="134">
        <v>30.84</v>
      </c>
      <c r="G1863" s="38" t="str">
        <f t="shared" si="520"/>
        <v>-</v>
      </c>
      <c r="H1863" s="38">
        <f t="shared" si="521"/>
        <v>30.84</v>
      </c>
      <c r="K1863" s="133">
        <v>43178.291666666664</v>
      </c>
      <c r="L1863" s="9">
        <f t="shared" si="504"/>
        <v>3</v>
      </c>
      <c r="M1863" s="9">
        <f t="shared" si="505"/>
        <v>19</v>
      </c>
      <c r="N1863" s="9">
        <f t="shared" si="506"/>
        <v>7</v>
      </c>
      <c r="O1863" s="31" t="str">
        <f t="shared" si="507"/>
        <v/>
      </c>
      <c r="P1863" s="134">
        <v>60.02</v>
      </c>
      <c r="Q1863" s="31" t="str">
        <f t="shared" si="508"/>
        <v>-</v>
      </c>
      <c r="R1863" s="31">
        <f t="shared" si="509"/>
        <v>60.02</v>
      </c>
      <c r="U1863" s="133">
        <v>43543.291666666664</v>
      </c>
      <c r="V1863" s="9">
        <f t="shared" si="510"/>
        <v>3</v>
      </c>
      <c r="W1863" s="9">
        <f t="shared" si="511"/>
        <v>19</v>
      </c>
      <c r="X1863" s="9">
        <f t="shared" si="512"/>
        <v>7</v>
      </c>
      <c r="Y1863" s="31" t="str">
        <f t="shared" si="513"/>
        <v/>
      </c>
      <c r="Z1863" s="134">
        <v>61.78</v>
      </c>
      <c r="AA1863" s="31" t="str">
        <f t="shared" si="514"/>
        <v>-</v>
      </c>
      <c r="AB1863" s="31">
        <f t="shared" si="515"/>
        <v>61.78</v>
      </c>
    </row>
    <row r="1864" spans="1:28" x14ac:dyDescent="0.3">
      <c r="A1864" s="133">
        <v>42813.333333333336</v>
      </c>
      <c r="B1864" s="152">
        <f t="shared" si="516"/>
        <v>3</v>
      </c>
      <c r="C1864" s="152">
        <f t="shared" si="517"/>
        <v>19</v>
      </c>
      <c r="D1864" s="152">
        <f t="shared" si="518"/>
        <v>8</v>
      </c>
      <c r="E1864" s="38" t="str">
        <f t="shared" si="519"/>
        <v>W</v>
      </c>
      <c r="F1864" s="134">
        <v>34.380000000000003</v>
      </c>
      <c r="G1864" s="38" t="str">
        <f t="shared" si="520"/>
        <v>-</v>
      </c>
      <c r="H1864" s="38">
        <f t="shared" si="521"/>
        <v>34.380000000000003</v>
      </c>
      <c r="K1864" s="133">
        <v>43178.333333333336</v>
      </c>
      <c r="L1864" s="9">
        <f t="shared" si="504"/>
        <v>3</v>
      </c>
      <c r="M1864" s="9">
        <f t="shared" si="505"/>
        <v>19</v>
      </c>
      <c r="N1864" s="9">
        <f t="shared" si="506"/>
        <v>8</v>
      </c>
      <c r="O1864" s="31" t="str">
        <f t="shared" si="507"/>
        <v/>
      </c>
      <c r="P1864" s="134">
        <v>41.48</v>
      </c>
      <c r="Q1864" s="31">
        <f t="shared" si="508"/>
        <v>41.48</v>
      </c>
      <c r="R1864" s="31" t="str">
        <f t="shared" si="509"/>
        <v>-</v>
      </c>
      <c r="U1864" s="133">
        <v>43543.333333333336</v>
      </c>
      <c r="V1864" s="9">
        <f t="shared" si="510"/>
        <v>3</v>
      </c>
      <c r="W1864" s="9">
        <f t="shared" si="511"/>
        <v>19</v>
      </c>
      <c r="X1864" s="9">
        <f t="shared" si="512"/>
        <v>8</v>
      </c>
      <c r="Y1864" s="31" t="str">
        <f t="shared" si="513"/>
        <v/>
      </c>
      <c r="Z1864" s="134">
        <v>38.47</v>
      </c>
      <c r="AA1864" s="31">
        <f t="shared" si="514"/>
        <v>38.47</v>
      </c>
      <c r="AB1864" s="31" t="str">
        <f t="shared" si="515"/>
        <v>-</v>
      </c>
    </row>
    <row r="1865" spans="1:28" x14ac:dyDescent="0.3">
      <c r="A1865" s="133">
        <v>42813.375</v>
      </c>
      <c r="B1865" s="152">
        <f t="shared" si="516"/>
        <v>3</v>
      </c>
      <c r="C1865" s="152">
        <f t="shared" si="517"/>
        <v>19</v>
      </c>
      <c r="D1865" s="152">
        <f t="shared" si="518"/>
        <v>9</v>
      </c>
      <c r="E1865" s="38" t="str">
        <f t="shared" si="519"/>
        <v>W</v>
      </c>
      <c r="F1865" s="134">
        <v>35.76</v>
      </c>
      <c r="G1865" s="38" t="str">
        <f t="shared" si="520"/>
        <v>-</v>
      </c>
      <c r="H1865" s="38">
        <f t="shared" si="521"/>
        <v>35.76</v>
      </c>
      <c r="K1865" s="133">
        <v>43178.375</v>
      </c>
      <c r="L1865" s="9">
        <f t="shared" ref="L1865:L1928" si="522">MONTH(K1865)</f>
        <v>3</v>
      </c>
      <c r="M1865" s="9">
        <f t="shared" ref="M1865:M1928" si="523">DAY(K1865)</f>
        <v>19</v>
      </c>
      <c r="N1865" s="9">
        <f t="shared" ref="N1865:N1928" si="524">HOUR(K1865)</f>
        <v>9</v>
      </c>
      <c r="O1865" s="31" t="str">
        <f t="shared" ref="O1865:O1928" si="525">IF(WEEKDAY(K1865,2)&gt;5,"W","")</f>
        <v/>
      </c>
      <c r="P1865" s="134">
        <v>38.450000000000003</v>
      </c>
      <c r="Q1865" s="31">
        <f t="shared" ref="Q1865:Q1928" si="526">IF(AND($L1865&gt;=$L$5,$L1865&lt;=$M$5),IF($O1865&lt;&gt;"W",IF(AND($N1865&gt;=$N$5,$N1865&lt;$P$5),$P1865,"-"),"-"),"-")</f>
        <v>38.450000000000003</v>
      </c>
      <c r="R1865" s="31" t="str">
        <f t="shared" ref="R1865:R1928" si="527">IF(Q1865="-",P1865,"-")</f>
        <v>-</v>
      </c>
      <c r="U1865" s="133">
        <v>43543.375</v>
      </c>
      <c r="V1865" s="9">
        <f t="shared" ref="V1865:V1928" si="528">MONTH(U1865)</f>
        <v>3</v>
      </c>
      <c r="W1865" s="9">
        <f t="shared" ref="W1865:W1928" si="529">DAY(U1865)</f>
        <v>19</v>
      </c>
      <c r="X1865" s="9">
        <f t="shared" ref="X1865:X1928" si="530">HOUR(U1865)</f>
        <v>9</v>
      </c>
      <c r="Y1865" s="31" t="str">
        <f t="shared" ref="Y1865:Y1928" si="531">IF(WEEKDAY(U1865,2)&gt;5,"W","")</f>
        <v/>
      </c>
      <c r="Z1865" s="134">
        <v>35.340000000000003</v>
      </c>
      <c r="AA1865" s="31">
        <f t="shared" ref="AA1865:AA1928" si="532">IF(AND($V1865&gt;=$V$5,$V1865&lt;=$W$5),IF($Y1865&lt;&gt;"W",IF(AND($X1865&gt;=$X$5,$X1865&lt;$Z$5),$Z1865,"-"),"-"),"-")</f>
        <v>35.340000000000003</v>
      </c>
      <c r="AB1865" s="31" t="str">
        <f t="shared" ref="AB1865:AB1928" si="533">IF(AA1865="-",Z1865,"-")</f>
        <v>-</v>
      </c>
    </row>
    <row r="1866" spans="1:28" x14ac:dyDescent="0.3">
      <c r="A1866" s="133">
        <v>42813.416666666664</v>
      </c>
      <c r="B1866" s="152">
        <f t="shared" ref="B1866:B1929" si="534">MONTH(A1866)</f>
        <v>3</v>
      </c>
      <c r="C1866" s="152">
        <f t="shared" ref="C1866:C1929" si="535">DAY(A1866)</f>
        <v>19</v>
      </c>
      <c r="D1866" s="152">
        <f t="shared" ref="D1866:D1929" si="536">HOUR(A1866)</f>
        <v>10</v>
      </c>
      <c r="E1866" s="38" t="str">
        <f t="shared" ref="E1866:E1929" si="537">IF(WEEKDAY(A1866,2)&gt;5,"W","")</f>
        <v>W</v>
      </c>
      <c r="F1866" s="134">
        <v>33.72</v>
      </c>
      <c r="G1866" s="38" t="str">
        <f t="shared" ref="G1866:G1929" si="538">IF(AND($B1866&gt;=$B$5,$B1866&lt;=$C$5),IF($E1866&lt;&gt;"W",IF(AND($D1866&gt;=$D$5,$D1866&lt;$F$5),$F1866,"-"),"-"),"-")</f>
        <v>-</v>
      </c>
      <c r="H1866" s="38">
        <f t="shared" ref="H1866:H1929" si="539">IF(G1866="-",F1866,"-")</f>
        <v>33.72</v>
      </c>
      <c r="K1866" s="133">
        <v>43178.416666666664</v>
      </c>
      <c r="L1866" s="9">
        <f t="shared" si="522"/>
        <v>3</v>
      </c>
      <c r="M1866" s="9">
        <f t="shared" si="523"/>
        <v>19</v>
      </c>
      <c r="N1866" s="9">
        <f t="shared" si="524"/>
        <v>10</v>
      </c>
      <c r="O1866" s="31" t="str">
        <f t="shared" si="525"/>
        <v/>
      </c>
      <c r="P1866" s="134">
        <v>38.24</v>
      </c>
      <c r="Q1866" s="31">
        <f t="shared" si="526"/>
        <v>38.24</v>
      </c>
      <c r="R1866" s="31" t="str">
        <f t="shared" si="527"/>
        <v>-</v>
      </c>
      <c r="U1866" s="133">
        <v>43543.416666666664</v>
      </c>
      <c r="V1866" s="9">
        <f t="shared" si="528"/>
        <v>3</v>
      </c>
      <c r="W1866" s="9">
        <f t="shared" si="529"/>
        <v>19</v>
      </c>
      <c r="X1866" s="9">
        <f t="shared" si="530"/>
        <v>10</v>
      </c>
      <c r="Y1866" s="31" t="str">
        <f t="shared" si="531"/>
        <v/>
      </c>
      <c r="Z1866" s="134">
        <v>34.68</v>
      </c>
      <c r="AA1866" s="31">
        <f t="shared" si="532"/>
        <v>34.68</v>
      </c>
      <c r="AB1866" s="31" t="str">
        <f t="shared" si="533"/>
        <v>-</v>
      </c>
    </row>
    <row r="1867" spans="1:28" x14ac:dyDescent="0.3">
      <c r="A1867" s="133">
        <v>42813.458333333336</v>
      </c>
      <c r="B1867" s="152">
        <f t="shared" si="534"/>
        <v>3</v>
      </c>
      <c r="C1867" s="152">
        <f t="shared" si="535"/>
        <v>19</v>
      </c>
      <c r="D1867" s="152">
        <f t="shared" si="536"/>
        <v>11</v>
      </c>
      <c r="E1867" s="38" t="str">
        <f t="shared" si="537"/>
        <v>W</v>
      </c>
      <c r="F1867" s="134">
        <v>30.9</v>
      </c>
      <c r="G1867" s="38" t="str">
        <f t="shared" si="538"/>
        <v>-</v>
      </c>
      <c r="H1867" s="38">
        <f t="shared" si="539"/>
        <v>30.9</v>
      </c>
      <c r="K1867" s="133">
        <v>43178.458333333336</v>
      </c>
      <c r="L1867" s="9">
        <f t="shared" si="522"/>
        <v>3</v>
      </c>
      <c r="M1867" s="9">
        <f t="shared" si="523"/>
        <v>19</v>
      </c>
      <c r="N1867" s="9">
        <f t="shared" si="524"/>
        <v>11</v>
      </c>
      <c r="O1867" s="31" t="str">
        <f t="shared" si="525"/>
        <v/>
      </c>
      <c r="P1867" s="134">
        <v>35.04</v>
      </c>
      <c r="Q1867" s="31">
        <f t="shared" si="526"/>
        <v>35.04</v>
      </c>
      <c r="R1867" s="31" t="str">
        <f t="shared" si="527"/>
        <v>-</v>
      </c>
      <c r="U1867" s="133">
        <v>43543.458333333336</v>
      </c>
      <c r="V1867" s="9">
        <f t="shared" si="528"/>
        <v>3</v>
      </c>
      <c r="W1867" s="9">
        <f t="shared" si="529"/>
        <v>19</v>
      </c>
      <c r="X1867" s="9">
        <f t="shared" si="530"/>
        <v>11</v>
      </c>
      <c r="Y1867" s="31" t="str">
        <f t="shared" si="531"/>
        <v/>
      </c>
      <c r="Z1867" s="134">
        <v>32.200000000000003</v>
      </c>
      <c r="AA1867" s="31">
        <f t="shared" si="532"/>
        <v>32.200000000000003</v>
      </c>
      <c r="AB1867" s="31" t="str">
        <f t="shared" si="533"/>
        <v>-</v>
      </c>
    </row>
    <row r="1868" spans="1:28" x14ac:dyDescent="0.3">
      <c r="A1868" s="133">
        <v>42813.5</v>
      </c>
      <c r="B1868" s="152">
        <f t="shared" si="534"/>
        <v>3</v>
      </c>
      <c r="C1868" s="152">
        <f t="shared" si="535"/>
        <v>19</v>
      </c>
      <c r="D1868" s="152">
        <f t="shared" si="536"/>
        <v>12</v>
      </c>
      <c r="E1868" s="38" t="str">
        <f t="shared" si="537"/>
        <v>W</v>
      </c>
      <c r="F1868" s="134">
        <v>27.86</v>
      </c>
      <c r="G1868" s="38" t="str">
        <f t="shared" si="538"/>
        <v>-</v>
      </c>
      <c r="H1868" s="38">
        <f t="shared" si="539"/>
        <v>27.86</v>
      </c>
      <c r="K1868" s="133">
        <v>43178.5</v>
      </c>
      <c r="L1868" s="9">
        <f t="shared" si="522"/>
        <v>3</v>
      </c>
      <c r="M1868" s="9">
        <f t="shared" si="523"/>
        <v>19</v>
      </c>
      <c r="N1868" s="9">
        <f t="shared" si="524"/>
        <v>12</v>
      </c>
      <c r="O1868" s="31" t="str">
        <f t="shared" si="525"/>
        <v/>
      </c>
      <c r="P1868" s="134">
        <v>32.99</v>
      </c>
      <c r="Q1868" s="31">
        <f t="shared" si="526"/>
        <v>32.99</v>
      </c>
      <c r="R1868" s="31" t="str">
        <f t="shared" si="527"/>
        <v>-</v>
      </c>
      <c r="U1868" s="133">
        <v>43543.5</v>
      </c>
      <c r="V1868" s="9">
        <f t="shared" si="528"/>
        <v>3</v>
      </c>
      <c r="W1868" s="9">
        <f t="shared" si="529"/>
        <v>19</v>
      </c>
      <c r="X1868" s="9">
        <f t="shared" si="530"/>
        <v>12</v>
      </c>
      <c r="Y1868" s="31" t="str">
        <f t="shared" si="531"/>
        <v/>
      </c>
      <c r="Z1868" s="134">
        <v>29.35</v>
      </c>
      <c r="AA1868" s="31">
        <f t="shared" si="532"/>
        <v>29.35</v>
      </c>
      <c r="AB1868" s="31" t="str">
        <f t="shared" si="533"/>
        <v>-</v>
      </c>
    </row>
    <row r="1869" spans="1:28" x14ac:dyDescent="0.3">
      <c r="A1869" s="133">
        <v>42813.541666666664</v>
      </c>
      <c r="B1869" s="152">
        <f t="shared" si="534"/>
        <v>3</v>
      </c>
      <c r="C1869" s="152">
        <f t="shared" si="535"/>
        <v>19</v>
      </c>
      <c r="D1869" s="152">
        <f t="shared" si="536"/>
        <v>13</v>
      </c>
      <c r="E1869" s="38" t="str">
        <f t="shared" si="537"/>
        <v>W</v>
      </c>
      <c r="F1869" s="134">
        <v>26.03</v>
      </c>
      <c r="G1869" s="38" t="str">
        <f t="shared" si="538"/>
        <v>-</v>
      </c>
      <c r="H1869" s="38">
        <f t="shared" si="539"/>
        <v>26.03</v>
      </c>
      <c r="K1869" s="133">
        <v>43178.541666666664</v>
      </c>
      <c r="L1869" s="9">
        <f t="shared" si="522"/>
        <v>3</v>
      </c>
      <c r="M1869" s="9">
        <f t="shared" si="523"/>
        <v>19</v>
      </c>
      <c r="N1869" s="9">
        <f t="shared" si="524"/>
        <v>13</v>
      </c>
      <c r="O1869" s="31" t="str">
        <f t="shared" si="525"/>
        <v/>
      </c>
      <c r="P1869" s="134">
        <v>30.41</v>
      </c>
      <c r="Q1869" s="31">
        <f t="shared" si="526"/>
        <v>30.41</v>
      </c>
      <c r="R1869" s="31" t="str">
        <f t="shared" si="527"/>
        <v>-</v>
      </c>
      <c r="U1869" s="133">
        <v>43543.541666666664</v>
      </c>
      <c r="V1869" s="9">
        <f t="shared" si="528"/>
        <v>3</v>
      </c>
      <c r="W1869" s="9">
        <f t="shared" si="529"/>
        <v>19</v>
      </c>
      <c r="X1869" s="9">
        <f t="shared" si="530"/>
        <v>13</v>
      </c>
      <c r="Y1869" s="31" t="str">
        <f t="shared" si="531"/>
        <v/>
      </c>
      <c r="Z1869" s="134">
        <v>28.47</v>
      </c>
      <c r="AA1869" s="31">
        <f t="shared" si="532"/>
        <v>28.47</v>
      </c>
      <c r="AB1869" s="31" t="str">
        <f t="shared" si="533"/>
        <v>-</v>
      </c>
    </row>
    <row r="1870" spans="1:28" x14ac:dyDescent="0.3">
      <c r="A1870" s="133">
        <v>42813.583333333336</v>
      </c>
      <c r="B1870" s="152">
        <f t="shared" si="534"/>
        <v>3</v>
      </c>
      <c r="C1870" s="152">
        <f t="shared" si="535"/>
        <v>19</v>
      </c>
      <c r="D1870" s="152">
        <f t="shared" si="536"/>
        <v>14</v>
      </c>
      <c r="E1870" s="38" t="str">
        <f t="shared" si="537"/>
        <v>W</v>
      </c>
      <c r="F1870" s="134">
        <v>25.34</v>
      </c>
      <c r="G1870" s="38" t="str">
        <f t="shared" si="538"/>
        <v>-</v>
      </c>
      <c r="H1870" s="38">
        <f t="shared" si="539"/>
        <v>25.34</v>
      </c>
      <c r="K1870" s="133">
        <v>43178.583333333336</v>
      </c>
      <c r="L1870" s="9">
        <f t="shared" si="522"/>
        <v>3</v>
      </c>
      <c r="M1870" s="9">
        <f t="shared" si="523"/>
        <v>19</v>
      </c>
      <c r="N1870" s="9">
        <f t="shared" si="524"/>
        <v>14</v>
      </c>
      <c r="O1870" s="31" t="str">
        <f t="shared" si="525"/>
        <v/>
      </c>
      <c r="P1870" s="134">
        <v>29.02</v>
      </c>
      <c r="Q1870" s="31">
        <f t="shared" si="526"/>
        <v>29.02</v>
      </c>
      <c r="R1870" s="31" t="str">
        <f t="shared" si="527"/>
        <v>-</v>
      </c>
      <c r="U1870" s="133">
        <v>43543.583333333336</v>
      </c>
      <c r="V1870" s="9">
        <f t="shared" si="528"/>
        <v>3</v>
      </c>
      <c r="W1870" s="9">
        <f t="shared" si="529"/>
        <v>19</v>
      </c>
      <c r="X1870" s="9">
        <f t="shared" si="530"/>
        <v>14</v>
      </c>
      <c r="Y1870" s="31" t="str">
        <f t="shared" si="531"/>
        <v/>
      </c>
      <c r="Z1870" s="134">
        <v>27.55</v>
      </c>
      <c r="AA1870" s="31">
        <f t="shared" si="532"/>
        <v>27.55</v>
      </c>
      <c r="AB1870" s="31" t="str">
        <f t="shared" si="533"/>
        <v>-</v>
      </c>
    </row>
    <row r="1871" spans="1:28" x14ac:dyDescent="0.3">
      <c r="A1871" s="133">
        <v>42813.625</v>
      </c>
      <c r="B1871" s="152">
        <f t="shared" si="534"/>
        <v>3</v>
      </c>
      <c r="C1871" s="152">
        <f t="shared" si="535"/>
        <v>19</v>
      </c>
      <c r="D1871" s="152">
        <f t="shared" si="536"/>
        <v>15</v>
      </c>
      <c r="E1871" s="38" t="str">
        <f t="shared" si="537"/>
        <v>W</v>
      </c>
      <c r="F1871" s="134">
        <v>25.56</v>
      </c>
      <c r="G1871" s="38" t="str">
        <f t="shared" si="538"/>
        <v>-</v>
      </c>
      <c r="H1871" s="38">
        <f t="shared" si="539"/>
        <v>25.56</v>
      </c>
      <c r="K1871" s="133">
        <v>43178.625</v>
      </c>
      <c r="L1871" s="9">
        <f t="shared" si="522"/>
        <v>3</v>
      </c>
      <c r="M1871" s="9">
        <f t="shared" si="523"/>
        <v>19</v>
      </c>
      <c r="N1871" s="9">
        <f t="shared" si="524"/>
        <v>15</v>
      </c>
      <c r="O1871" s="31" t="str">
        <f t="shared" si="525"/>
        <v/>
      </c>
      <c r="P1871" s="134">
        <v>28.65</v>
      </c>
      <c r="Q1871" s="31">
        <f t="shared" si="526"/>
        <v>28.65</v>
      </c>
      <c r="R1871" s="31" t="str">
        <f t="shared" si="527"/>
        <v>-</v>
      </c>
      <c r="U1871" s="133">
        <v>43543.625</v>
      </c>
      <c r="V1871" s="9">
        <f t="shared" si="528"/>
        <v>3</v>
      </c>
      <c r="W1871" s="9">
        <f t="shared" si="529"/>
        <v>19</v>
      </c>
      <c r="X1871" s="9">
        <f t="shared" si="530"/>
        <v>15</v>
      </c>
      <c r="Y1871" s="31" t="str">
        <f t="shared" si="531"/>
        <v/>
      </c>
      <c r="Z1871" s="134">
        <v>27.27</v>
      </c>
      <c r="AA1871" s="31">
        <f t="shared" si="532"/>
        <v>27.27</v>
      </c>
      <c r="AB1871" s="31" t="str">
        <f t="shared" si="533"/>
        <v>-</v>
      </c>
    </row>
    <row r="1872" spans="1:28" x14ac:dyDescent="0.3">
      <c r="A1872" s="133">
        <v>42813.666666666664</v>
      </c>
      <c r="B1872" s="152">
        <f t="shared" si="534"/>
        <v>3</v>
      </c>
      <c r="C1872" s="152">
        <f t="shared" si="535"/>
        <v>19</v>
      </c>
      <c r="D1872" s="152">
        <f t="shared" si="536"/>
        <v>16</v>
      </c>
      <c r="E1872" s="38" t="str">
        <f t="shared" si="537"/>
        <v>W</v>
      </c>
      <c r="F1872" s="134">
        <v>25.52</v>
      </c>
      <c r="G1872" s="38" t="str">
        <f t="shared" si="538"/>
        <v>-</v>
      </c>
      <c r="H1872" s="38">
        <f t="shared" si="539"/>
        <v>25.52</v>
      </c>
      <c r="K1872" s="133">
        <v>43178.666666666664</v>
      </c>
      <c r="L1872" s="9">
        <f t="shared" si="522"/>
        <v>3</v>
      </c>
      <c r="M1872" s="9">
        <f t="shared" si="523"/>
        <v>19</v>
      </c>
      <c r="N1872" s="9">
        <f t="shared" si="524"/>
        <v>16</v>
      </c>
      <c r="O1872" s="31" t="str">
        <f t="shared" si="525"/>
        <v/>
      </c>
      <c r="P1872" s="134">
        <v>28.52</v>
      </c>
      <c r="Q1872" s="31">
        <f t="shared" si="526"/>
        <v>28.52</v>
      </c>
      <c r="R1872" s="31" t="str">
        <f t="shared" si="527"/>
        <v>-</v>
      </c>
      <c r="U1872" s="133">
        <v>43543.666666666664</v>
      </c>
      <c r="V1872" s="9">
        <f t="shared" si="528"/>
        <v>3</v>
      </c>
      <c r="W1872" s="9">
        <f t="shared" si="529"/>
        <v>19</v>
      </c>
      <c r="X1872" s="9">
        <f t="shared" si="530"/>
        <v>16</v>
      </c>
      <c r="Y1872" s="31" t="str">
        <f t="shared" si="531"/>
        <v/>
      </c>
      <c r="Z1872" s="134">
        <v>27.4</v>
      </c>
      <c r="AA1872" s="31">
        <f t="shared" si="532"/>
        <v>27.4</v>
      </c>
      <c r="AB1872" s="31" t="str">
        <f t="shared" si="533"/>
        <v>-</v>
      </c>
    </row>
    <row r="1873" spans="1:28" x14ac:dyDescent="0.3">
      <c r="A1873" s="133">
        <v>42813.708333333336</v>
      </c>
      <c r="B1873" s="152">
        <f t="shared" si="534"/>
        <v>3</v>
      </c>
      <c r="C1873" s="152">
        <f t="shared" si="535"/>
        <v>19</v>
      </c>
      <c r="D1873" s="152">
        <f t="shared" si="536"/>
        <v>17</v>
      </c>
      <c r="E1873" s="38" t="str">
        <f t="shared" si="537"/>
        <v>W</v>
      </c>
      <c r="F1873" s="134">
        <v>26.51</v>
      </c>
      <c r="G1873" s="38" t="str">
        <f t="shared" si="538"/>
        <v>-</v>
      </c>
      <c r="H1873" s="38">
        <f t="shared" si="539"/>
        <v>26.51</v>
      </c>
      <c r="K1873" s="133">
        <v>43178.708333333336</v>
      </c>
      <c r="L1873" s="9">
        <f t="shared" si="522"/>
        <v>3</v>
      </c>
      <c r="M1873" s="9">
        <f t="shared" si="523"/>
        <v>19</v>
      </c>
      <c r="N1873" s="9">
        <f t="shared" si="524"/>
        <v>17</v>
      </c>
      <c r="O1873" s="31" t="str">
        <f t="shared" si="525"/>
        <v/>
      </c>
      <c r="P1873" s="134">
        <v>28.58</v>
      </c>
      <c r="Q1873" s="31" t="str">
        <f t="shared" si="526"/>
        <v>-</v>
      </c>
      <c r="R1873" s="31">
        <f t="shared" si="527"/>
        <v>28.58</v>
      </c>
      <c r="U1873" s="133">
        <v>43543.708333333336</v>
      </c>
      <c r="V1873" s="9">
        <f t="shared" si="528"/>
        <v>3</v>
      </c>
      <c r="W1873" s="9">
        <f t="shared" si="529"/>
        <v>19</v>
      </c>
      <c r="X1873" s="9">
        <f t="shared" si="530"/>
        <v>17</v>
      </c>
      <c r="Y1873" s="31" t="str">
        <f t="shared" si="531"/>
        <v/>
      </c>
      <c r="Z1873" s="134">
        <v>28.08</v>
      </c>
      <c r="AA1873" s="31" t="str">
        <f t="shared" si="532"/>
        <v>-</v>
      </c>
      <c r="AB1873" s="31">
        <f t="shared" si="533"/>
        <v>28.08</v>
      </c>
    </row>
    <row r="1874" spans="1:28" x14ac:dyDescent="0.3">
      <c r="A1874" s="133">
        <v>42813.75</v>
      </c>
      <c r="B1874" s="152">
        <f t="shared" si="534"/>
        <v>3</v>
      </c>
      <c r="C1874" s="152">
        <f t="shared" si="535"/>
        <v>19</v>
      </c>
      <c r="D1874" s="152">
        <f t="shared" si="536"/>
        <v>18</v>
      </c>
      <c r="E1874" s="38" t="str">
        <f t="shared" si="537"/>
        <v>W</v>
      </c>
      <c r="F1874" s="134">
        <v>30.12</v>
      </c>
      <c r="G1874" s="38" t="str">
        <f t="shared" si="538"/>
        <v>-</v>
      </c>
      <c r="H1874" s="38">
        <f t="shared" si="539"/>
        <v>30.12</v>
      </c>
      <c r="K1874" s="133">
        <v>43178.75</v>
      </c>
      <c r="L1874" s="9">
        <f t="shared" si="522"/>
        <v>3</v>
      </c>
      <c r="M1874" s="9">
        <f t="shared" si="523"/>
        <v>19</v>
      </c>
      <c r="N1874" s="9">
        <f t="shared" si="524"/>
        <v>18</v>
      </c>
      <c r="O1874" s="31" t="str">
        <f t="shared" si="525"/>
        <v/>
      </c>
      <c r="P1874" s="134">
        <v>30.64</v>
      </c>
      <c r="Q1874" s="31" t="str">
        <f t="shared" si="526"/>
        <v>-</v>
      </c>
      <c r="R1874" s="31">
        <f t="shared" si="527"/>
        <v>30.64</v>
      </c>
      <c r="U1874" s="133">
        <v>43543.75</v>
      </c>
      <c r="V1874" s="9">
        <f t="shared" si="528"/>
        <v>3</v>
      </c>
      <c r="W1874" s="9">
        <f t="shared" si="529"/>
        <v>19</v>
      </c>
      <c r="X1874" s="9">
        <f t="shared" si="530"/>
        <v>18</v>
      </c>
      <c r="Y1874" s="31" t="str">
        <f t="shared" si="531"/>
        <v/>
      </c>
      <c r="Z1874" s="134">
        <v>32</v>
      </c>
      <c r="AA1874" s="31" t="str">
        <f t="shared" si="532"/>
        <v>-</v>
      </c>
      <c r="AB1874" s="31">
        <f t="shared" si="533"/>
        <v>32</v>
      </c>
    </row>
    <row r="1875" spans="1:28" x14ac:dyDescent="0.3">
      <c r="A1875" s="133">
        <v>42813.791666666664</v>
      </c>
      <c r="B1875" s="152">
        <f t="shared" si="534"/>
        <v>3</v>
      </c>
      <c r="C1875" s="152">
        <f t="shared" si="535"/>
        <v>19</v>
      </c>
      <c r="D1875" s="152">
        <f t="shared" si="536"/>
        <v>19</v>
      </c>
      <c r="E1875" s="38" t="str">
        <f t="shared" si="537"/>
        <v>W</v>
      </c>
      <c r="F1875" s="134">
        <v>41.72</v>
      </c>
      <c r="G1875" s="38" t="str">
        <f t="shared" si="538"/>
        <v>-</v>
      </c>
      <c r="H1875" s="38">
        <f t="shared" si="539"/>
        <v>41.72</v>
      </c>
      <c r="K1875" s="133">
        <v>43178.791666666664</v>
      </c>
      <c r="L1875" s="9">
        <f t="shared" si="522"/>
        <v>3</v>
      </c>
      <c r="M1875" s="9">
        <f t="shared" si="523"/>
        <v>19</v>
      </c>
      <c r="N1875" s="9">
        <f t="shared" si="524"/>
        <v>19</v>
      </c>
      <c r="O1875" s="31" t="str">
        <f t="shared" si="525"/>
        <v/>
      </c>
      <c r="P1875" s="134">
        <v>39.89</v>
      </c>
      <c r="Q1875" s="31" t="str">
        <f t="shared" si="526"/>
        <v>-</v>
      </c>
      <c r="R1875" s="31">
        <f t="shared" si="527"/>
        <v>39.89</v>
      </c>
      <c r="U1875" s="133">
        <v>43543.791666666664</v>
      </c>
      <c r="V1875" s="9">
        <f t="shared" si="528"/>
        <v>3</v>
      </c>
      <c r="W1875" s="9">
        <f t="shared" si="529"/>
        <v>19</v>
      </c>
      <c r="X1875" s="9">
        <f t="shared" si="530"/>
        <v>19</v>
      </c>
      <c r="Y1875" s="31" t="str">
        <f t="shared" si="531"/>
        <v/>
      </c>
      <c r="Z1875" s="134">
        <v>41.21</v>
      </c>
      <c r="AA1875" s="31" t="str">
        <f t="shared" si="532"/>
        <v>-</v>
      </c>
      <c r="AB1875" s="31">
        <f t="shared" si="533"/>
        <v>41.21</v>
      </c>
    </row>
    <row r="1876" spans="1:28" x14ac:dyDescent="0.3">
      <c r="A1876" s="133">
        <v>42813.833333333336</v>
      </c>
      <c r="B1876" s="152">
        <f t="shared" si="534"/>
        <v>3</v>
      </c>
      <c r="C1876" s="152">
        <f t="shared" si="535"/>
        <v>19</v>
      </c>
      <c r="D1876" s="152">
        <f t="shared" si="536"/>
        <v>20</v>
      </c>
      <c r="E1876" s="38" t="str">
        <f t="shared" si="537"/>
        <v>W</v>
      </c>
      <c r="F1876" s="134">
        <v>38.26</v>
      </c>
      <c r="G1876" s="38" t="str">
        <f t="shared" si="538"/>
        <v>-</v>
      </c>
      <c r="H1876" s="38">
        <f t="shared" si="539"/>
        <v>38.26</v>
      </c>
      <c r="K1876" s="133">
        <v>43178.833333333336</v>
      </c>
      <c r="L1876" s="9">
        <f t="shared" si="522"/>
        <v>3</v>
      </c>
      <c r="M1876" s="9">
        <f t="shared" si="523"/>
        <v>19</v>
      </c>
      <c r="N1876" s="9">
        <f t="shared" si="524"/>
        <v>20</v>
      </c>
      <c r="O1876" s="31" t="str">
        <f t="shared" si="525"/>
        <v/>
      </c>
      <c r="P1876" s="134">
        <v>37.92</v>
      </c>
      <c r="Q1876" s="31" t="str">
        <f t="shared" si="526"/>
        <v>-</v>
      </c>
      <c r="R1876" s="31">
        <f t="shared" si="527"/>
        <v>37.92</v>
      </c>
      <c r="U1876" s="133">
        <v>43543.833333333336</v>
      </c>
      <c r="V1876" s="9">
        <f t="shared" si="528"/>
        <v>3</v>
      </c>
      <c r="W1876" s="9">
        <f t="shared" si="529"/>
        <v>19</v>
      </c>
      <c r="X1876" s="9">
        <f t="shared" si="530"/>
        <v>20</v>
      </c>
      <c r="Y1876" s="31" t="str">
        <f t="shared" si="531"/>
        <v/>
      </c>
      <c r="Z1876" s="134">
        <v>40.5</v>
      </c>
      <c r="AA1876" s="31" t="str">
        <f t="shared" si="532"/>
        <v>-</v>
      </c>
      <c r="AB1876" s="31">
        <f t="shared" si="533"/>
        <v>40.5</v>
      </c>
    </row>
    <row r="1877" spans="1:28" x14ac:dyDescent="0.3">
      <c r="A1877" s="133">
        <v>42813.875</v>
      </c>
      <c r="B1877" s="152">
        <f t="shared" si="534"/>
        <v>3</v>
      </c>
      <c r="C1877" s="152">
        <f t="shared" si="535"/>
        <v>19</v>
      </c>
      <c r="D1877" s="152">
        <f t="shared" si="536"/>
        <v>21</v>
      </c>
      <c r="E1877" s="38" t="str">
        <f t="shared" si="537"/>
        <v>W</v>
      </c>
      <c r="F1877" s="134">
        <v>33.07</v>
      </c>
      <c r="G1877" s="38" t="str">
        <f t="shared" si="538"/>
        <v>-</v>
      </c>
      <c r="H1877" s="38">
        <f t="shared" si="539"/>
        <v>33.07</v>
      </c>
      <c r="K1877" s="133">
        <v>43178.875</v>
      </c>
      <c r="L1877" s="9">
        <f t="shared" si="522"/>
        <v>3</v>
      </c>
      <c r="M1877" s="9">
        <f t="shared" si="523"/>
        <v>19</v>
      </c>
      <c r="N1877" s="9">
        <f t="shared" si="524"/>
        <v>21</v>
      </c>
      <c r="O1877" s="31" t="str">
        <f t="shared" si="525"/>
        <v/>
      </c>
      <c r="P1877" s="134">
        <v>34.71</v>
      </c>
      <c r="Q1877" s="31" t="str">
        <f t="shared" si="526"/>
        <v>-</v>
      </c>
      <c r="R1877" s="31">
        <f t="shared" si="527"/>
        <v>34.71</v>
      </c>
      <c r="U1877" s="133">
        <v>43543.875</v>
      </c>
      <c r="V1877" s="9">
        <f t="shared" si="528"/>
        <v>3</v>
      </c>
      <c r="W1877" s="9">
        <f t="shared" si="529"/>
        <v>19</v>
      </c>
      <c r="X1877" s="9">
        <f t="shared" si="530"/>
        <v>21</v>
      </c>
      <c r="Y1877" s="31" t="str">
        <f t="shared" si="531"/>
        <v/>
      </c>
      <c r="Z1877" s="134">
        <v>34.340000000000003</v>
      </c>
      <c r="AA1877" s="31" t="str">
        <f t="shared" si="532"/>
        <v>-</v>
      </c>
      <c r="AB1877" s="31">
        <f t="shared" si="533"/>
        <v>34.340000000000003</v>
      </c>
    </row>
    <row r="1878" spans="1:28" x14ac:dyDescent="0.3">
      <c r="A1878" s="133">
        <v>42813.916666666664</v>
      </c>
      <c r="B1878" s="152">
        <f t="shared" si="534"/>
        <v>3</v>
      </c>
      <c r="C1878" s="152">
        <f t="shared" si="535"/>
        <v>19</v>
      </c>
      <c r="D1878" s="152">
        <f t="shared" si="536"/>
        <v>22</v>
      </c>
      <c r="E1878" s="38" t="str">
        <f t="shared" si="537"/>
        <v>W</v>
      </c>
      <c r="F1878" s="134">
        <v>27.36</v>
      </c>
      <c r="G1878" s="38" t="str">
        <f t="shared" si="538"/>
        <v>-</v>
      </c>
      <c r="H1878" s="38">
        <f t="shared" si="539"/>
        <v>27.36</v>
      </c>
      <c r="K1878" s="133">
        <v>43178.916666666664</v>
      </c>
      <c r="L1878" s="9">
        <f t="shared" si="522"/>
        <v>3</v>
      </c>
      <c r="M1878" s="9">
        <f t="shared" si="523"/>
        <v>19</v>
      </c>
      <c r="N1878" s="9">
        <f t="shared" si="524"/>
        <v>22</v>
      </c>
      <c r="O1878" s="31" t="str">
        <f t="shared" si="525"/>
        <v/>
      </c>
      <c r="P1878" s="134">
        <v>28.92</v>
      </c>
      <c r="Q1878" s="31" t="str">
        <f t="shared" si="526"/>
        <v>-</v>
      </c>
      <c r="R1878" s="31">
        <f t="shared" si="527"/>
        <v>28.92</v>
      </c>
      <c r="U1878" s="133">
        <v>43543.916666666664</v>
      </c>
      <c r="V1878" s="9">
        <f t="shared" si="528"/>
        <v>3</v>
      </c>
      <c r="W1878" s="9">
        <f t="shared" si="529"/>
        <v>19</v>
      </c>
      <c r="X1878" s="9">
        <f t="shared" si="530"/>
        <v>22</v>
      </c>
      <c r="Y1878" s="31" t="str">
        <f t="shared" si="531"/>
        <v/>
      </c>
      <c r="Z1878" s="134">
        <v>29.07</v>
      </c>
      <c r="AA1878" s="31" t="str">
        <f t="shared" si="532"/>
        <v>-</v>
      </c>
      <c r="AB1878" s="31">
        <f t="shared" si="533"/>
        <v>29.07</v>
      </c>
    </row>
    <row r="1879" spans="1:28" x14ac:dyDescent="0.3">
      <c r="A1879" s="133">
        <v>42813.958333333336</v>
      </c>
      <c r="B1879" s="152">
        <f t="shared" si="534"/>
        <v>3</v>
      </c>
      <c r="C1879" s="152">
        <f t="shared" si="535"/>
        <v>19</v>
      </c>
      <c r="D1879" s="152">
        <f t="shared" si="536"/>
        <v>23</v>
      </c>
      <c r="E1879" s="38" t="str">
        <f t="shared" si="537"/>
        <v>W</v>
      </c>
      <c r="F1879" s="134">
        <v>24.86</v>
      </c>
      <c r="G1879" s="38" t="str">
        <f t="shared" si="538"/>
        <v>-</v>
      </c>
      <c r="H1879" s="38">
        <f t="shared" si="539"/>
        <v>24.86</v>
      </c>
      <c r="K1879" s="133">
        <v>43178.958333333336</v>
      </c>
      <c r="L1879" s="9">
        <f t="shared" si="522"/>
        <v>3</v>
      </c>
      <c r="M1879" s="9">
        <f t="shared" si="523"/>
        <v>19</v>
      </c>
      <c r="N1879" s="9">
        <f t="shared" si="524"/>
        <v>23</v>
      </c>
      <c r="O1879" s="31" t="str">
        <f t="shared" si="525"/>
        <v/>
      </c>
      <c r="P1879" s="134">
        <v>26.3</v>
      </c>
      <c r="Q1879" s="31" t="str">
        <f t="shared" si="526"/>
        <v>-</v>
      </c>
      <c r="R1879" s="31">
        <f t="shared" si="527"/>
        <v>26.3</v>
      </c>
      <c r="U1879" s="133">
        <v>43543.958333333336</v>
      </c>
      <c r="V1879" s="9">
        <f t="shared" si="528"/>
        <v>3</v>
      </c>
      <c r="W1879" s="9">
        <f t="shared" si="529"/>
        <v>19</v>
      </c>
      <c r="X1879" s="9">
        <f t="shared" si="530"/>
        <v>23</v>
      </c>
      <c r="Y1879" s="31" t="str">
        <f t="shared" si="531"/>
        <v/>
      </c>
      <c r="Z1879" s="134">
        <v>26.8</v>
      </c>
      <c r="AA1879" s="31" t="str">
        <f t="shared" si="532"/>
        <v>-</v>
      </c>
      <c r="AB1879" s="31">
        <f t="shared" si="533"/>
        <v>26.8</v>
      </c>
    </row>
    <row r="1880" spans="1:28" x14ac:dyDescent="0.3">
      <c r="A1880" s="133">
        <v>42814</v>
      </c>
      <c r="B1880" s="152">
        <f t="shared" si="534"/>
        <v>3</v>
      </c>
      <c r="C1880" s="152">
        <f t="shared" si="535"/>
        <v>20</v>
      </c>
      <c r="D1880" s="152">
        <f t="shared" si="536"/>
        <v>0</v>
      </c>
      <c r="E1880" s="38" t="str">
        <f t="shared" si="537"/>
        <v/>
      </c>
      <c r="F1880" s="134">
        <v>25.58</v>
      </c>
      <c r="G1880" s="38" t="str">
        <f t="shared" si="538"/>
        <v>-</v>
      </c>
      <c r="H1880" s="38">
        <f t="shared" si="539"/>
        <v>25.58</v>
      </c>
      <c r="K1880" s="133">
        <v>43179</v>
      </c>
      <c r="L1880" s="9">
        <f t="shared" si="522"/>
        <v>3</v>
      </c>
      <c r="M1880" s="9">
        <f t="shared" si="523"/>
        <v>20</v>
      </c>
      <c r="N1880" s="9">
        <f t="shared" si="524"/>
        <v>0</v>
      </c>
      <c r="O1880" s="31" t="str">
        <f t="shared" si="525"/>
        <v/>
      </c>
      <c r="P1880" s="134">
        <v>26.33</v>
      </c>
      <c r="Q1880" s="31" t="str">
        <f t="shared" si="526"/>
        <v>-</v>
      </c>
      <c r="R1880" s="31">
        <f t="shared" si="527"/>
        <v>26.33</v>
      </c>
      <c r="U1880" s="133">
        <v>43544</v>
      </c>
      <c r="V1880" s="9">
        <f t="shared" si="528"/>
        <v>3</v>
      </c>
      <c r="W1880" s="9">
        <f t="shared" si="529"/>
        <v>20</v>
      </c>
      <c r="X1880" s="9">
        <f t="shared" si="530"/>
        <v>0</v>
      </c>
      <c r="Y1880" s="31" t="str">
        <f t="shared" si="531"/>
        <v/>
      </c>
      <c r="Z1880" s="134">
        <v>26.98</v>
      </c>
      <c r="AA1880" s="31" t="str">
        <f t="shared" si="532"/>
        <v>-</v>
      </c>
      <c r="AB1880" s="31">
        <f t="shared" si="533"/>
        <v>26.98</v>
      </c>
    </row>
    <row r="1881" spans="1:28" x14ac:dyDescent="0.3">
      <c r="A1881" s="133">
        <v>42814.041666666664</v>
      </c>
      <c r="B1881" s="152">
        <f t="shared" si="534"/>
        <v>3</v>
      </c>
      <c r="C1881" s="152">
        <f t="shared" si="535"/>
        <v>20</v>
      </c>
      <c r="D1881" s="152">
        <f t="shared" si="536"/>
        <v>1</v>
      </c>
      <c r="E1881" s="38" t="str">
        <f t="shared" si="537"/>
        <v/>
      </c>
      <c r="F1881" s="134">
        <v>25.47</v>
      </c>
      <c r="G1881" s="38" t="str">
        <f t="shared" si="538"/>
        <v>-</v>
      </c>
      <c r="H1881" s="38">
        <f t="shared" si="539"/>
        <v>25.47</v>
      </c>
      <c r="K1881" s="133">
        <v>43179.041666666664</v>
      </c>
      <c r="L1881" s="9">
        <f t="shared" si="522"/>
        <v>3</v>
      </c>
      <c r="M1881" s="9">
        <f t="shared" si="523"/>
        <v>20</v>
      </c>
      <c r="N1881" s="9">
        <f t="shared" si="524"/>
        <v>1</v>
      </c>
      <c r="O1881" s="31" t="str">
        <f t="shared" si="525"/>
        <v/>
      </c>
      <c r="P1881" s="134">
        <v>26.19</v>
      </c>
      <c r="Q1881" s="31" t="str">
        <f t="shared" si="526"/>
        <v>-</v>
      </c>
      <c r="R1881" s="31">
        <f t="shared" si="527"/>
        <v>26.19</v>
      </c>
      <c r="U1881" s="133">
        <v>43544.041666666664</v>
      </c>
      <c r="V1881" s="9">
        <f t="shared" si="528"/>
        <v>3</v>
      </c>
      <c r="W1881" s="9">
        <f t="shared" si="529"/>
        <v>20</v>
      </c>
      <c r="X1881" s="9">
        <f t="shared" si="530"/>
        <v>1</v>
      </c>
      <c r="Y1881" s="31" t="str">
        <f t="shared" si="531"/>
        <v/>
      </c>
      <c r="Z1881" s="134">
        <v>26.59</v>
      </c>
      <c r="AA1881" s="31" t="str">
        <f t="shared" si="532"/>
        <v>-</v>
      </c>
      <c r="AB1881" s="31">
        <f t="shared" si="533"/>
        <v>26.59</v>
      </c>
    </row>
    <row r="1882" spans="1:28" x14ac:dyDescent="0.3">
      <c r="A1882" s="133">
        <v>42814.083333333336</v>
      </c>
      <c r="B1882" s="152">
        <f t="shared" si="534"/>
        <v>3</v>
      </c>
      <c r="C1882" s="152">
        <f t="shared" si="535"/>
        <v>20</v>
      </c>
      <c r="D1882" s="152">
        <f t="shared" si="536"/>
        <v>2</v>
      </c>
      <c r="E1882" s="38" t="str">
        <f t="shared" si="537"/>
        <v/>
      </c>
      <c r="F1882" s="134">
        <v>25.57</v>
      </c>
      <c r="G1882" s="38" t="str">
        <f t="shared" si="538"/>
        <v>-</v>
      </c>
      <c r="H1882" s="38">
        <f t="shared" si="539"/>
        <v>25.57</v>
      </c>
      <c r="K1882" s="133">
        <v>43179.083333333336</v>
      </c>
      <c r="L1882" s="9">
        <f t="shared" si="522"/>
        <v>3</v>
      </c>
      <c r="M1882" s="9">
        <f t="shared" si="523"/>
        <v>20</v>
      </c>
      <c r="N1882" s="9">
        <f t="shared" si="524"/>
        <v>2</v>
      </c>
      <c r="O1882" s="31" t="str">
        <f t="shared" si="525"/>
        <v/>
      </c>
      <c r="P1882" s="134">
        <v>26</v>
      </c>
      <c r="Q1882" s="31" t="str">
        <f t="shared" si="526"/>
        <v>-</v>
      </c>
      <c r="R1882" s="31">
        <f t="shared" si="527"/>
        <v>26</v>
      </c>
      <c r="U1882" s="133">
        <v>43544.083333333336</v>
      </c>
      <c r="V1882" s="9">
        <f t="shared" si="528"/>
        <v>3</v>
      </c>
      <c r="W1882" s="9">
        <f t="shared" si="529"/>
        <v>20</v>
      </c>
      <c r="X1882" s="9">
        <f t="shared" si="530"/>
        <v>2</v>
      </c>
      <c r="Y1882" s="31" t="str">
        <f t="shared" si="531"/>
        <v/>
      </c>
      <c r="Z1882" s="134">
        <v>25.59</v>
      </c>
      <c r="AA1882" s="31" t="str">
        <f t="shared" si="532"/>
        <v>-</v>
      </c>
      <c r="AB1882" s="31">
        <f t="shared" si="533"/>
        <v>25.59</v>
      </c>
    </row>
    <row r="1883" spans="1:28" x14ac:dyDescent="0.3">
      <c r="A1883" s="133">
        <v>42814.125</v>
      </c>
      <c r="B1883" s="152">
        <f t="shared" si="534"/>
        <v>3</v>
      </c>
      <c r="C1883" s="152">
        <f t="shared" si="535"/>
        <v>20</v>
      </c>
      <c r="D1883" s="152">
        <f t="shared" si="536"/>
        <v>3</v>
      </c>
      <c r="E1883" s="38" t="str">
        <f t="shared" si="537"/>
        <v/>
      </c>
      <c r="F1883" s="134">
        <v>25.59</v>
      </c>
      <c r="G1883" s="38" t="str">
        <f t="shared" si="538"/>
        <v>-</v>
      </c>
      <c r="H1883" s="38">
        <f t="shared" si="539"/>
        <v>25.59</v>
      </c>
      <c r="K1883" s="133">
        <v>43179.125</v>
      </c>
      <c r="L1883" s="9">
        <f t="shared" si="522"/>
        <v>3</v>
      </c>
      <c r="M1883" s="9">
        <f t="shared" si="523"/>
        <v>20</v>
      </c>
      <c r="N1883" s="9">
        <f t="shared" si="524"/>
        <v>3</v>
      </c>
      <c r="O1883" s="31" t="str">
        <f t="shared" si="525"/>
        <v/>
      </c>
      <c r="P1883" s="134">
        <v>26.13</v>
      </c>
      <c r="Q1883" s="31" t="str">
        <f t="shared" si="526"/>
        <v>-</v>
      </c>
      <c r="R1883" s="31">
        <f t="shared" si="527"/>
        <v>26.13</v>
      </c>
      <c r="U1883" s="133">
        <v>43544.125</v>
      </c>
      <c r="V1883" s="9">
        <f t="shared" si="528"/>
        <v>3</v>
      </c>
      <c r="W1883" s="9">
        <f t="shared" si="529"/>
        <v>20</v>
      </c>
      <c r="X1883" s="9">
        <f t="shared" si="530"/>
        <v>3</v>
      </c>
      <c r="Y1883" s="31" t="str">
        <f t="shared" si="531"/>
        <v/>
      </c>
      <c r="Z1883" s="134">
        <v>26.81</v>
      </c>
      <c r="AA1883" s="31" t="str">
        <f t="shared" si="532"/>
        <v>-</v>
      </c>
      <c r="AB1883" s="31">
        <f t="shared" si="533"/>
        <v>26.81</v>
      </c>
    </row>
    <row r="1884" spans="1:28" x14ac:dyDescent="0.3">
      <c r="A1884" s="133">
        <v>42814.166666666664</v>
      </c>
      <c r="B1884" s="152">
        <f t="shared" si="534"/>
        <v>3</v>
      </c>
      <c r="C1884" s="152">
        <f t="shared" si="535"/>
        <v>20</v>
      </c>
      <c r="D1884" s="152">
        <f t="shared" si="536"/>
        <v>4</v>
      </c>
      <c r="E1884" s="38" t="str">
        <f t="shared" si="537"/>
        <v/>
      </c>
      <c r="F1884" s="134">
        <v>26.6</v>
      </c>
      <c r="G1884" s="38" t="str">
        <f t="shared" si="538"/>
        <v>-</v>
      </c>
      <c r="H1884" s="38">
        <f t="shared" si="539"/>
        <v>26.6</v>
      </c>
      <c r="K1884" s="133">
        <v>43179.166666666664</v>
      </c>
      <c r="L1884" s="9">
        <f t="shared" si="522"/>
        <v>3</v>
      </c>
      <c r="M1884" s="9">
        <f t="shared" si="523"/>
        <v>20</v>
      </c>
      <c r="N1884" s="9">
        <f t="shared" si="524"/>
        <v>4</v>
      </c>
      <c r="O1884" s="31" t="str">
        <f t="shared" si="525"/>
        <v/>
      </c>
      <c r="P1884" s="134">
        <v>27.86</v>
      </c>
      <c r="Q1884" s="31" t="str">
        <f t="shared" si="526"/>
        <v>-</v>
      </c>
      <c r="R1884" s="31">
        <f t="shared" si="527"/>
        <v>27.86</v>
      </c>
      <c r="U1884" s="133">
        <v>43544.166666666664</v>
      </c>
      <c r="V1884" s="9">
        <f t="shared" si="528"/>
        <v>3</v>
      </c>
      <c r="W1884" s="9">
        <f t="shared" si="529"/>
        <v>20</v>
      </c>
      <c r="X1884" s="9">
        <f t="shared" si="530"/>
        <v>4</v>
      </c>
      <c r="Y1884" s="31" t="str">
        <f t="shared" si="531"/>
        <v/>
      </c>
      <c r="Z1884" s="134">
        <v>28.82</v>
      </c>
      <c r="AA1884" s="31" t="str">
        <f t="shared" si="532"/>
        <v>-</v>
      </c>
      <c r="AB1884" s="31">
        <f t="shared" si="533"/>
        <v>28.82</v>
      </c>
    </row>
    <row r="1885" spans="1:28" x14ac:dyDescent="0.3">
      <c r="A1885" s="133">
        <v>42814.208333333336</v>
      </c>
      <c r="B1885" s="152">
        <f t="shared" si="534"/>
        <v>3</v>
      </c>
      <c r="C1885" s="152">
        <f t="shared" si="535"/>
        <v>20</v>
      </c>
      <c r="D1885" s="152">
        <f t="shared" si="536"/>
        <v>5</v>
      </c>
      <c r="E1885" s="38" t="str">
        <f t="shared" si="537"/>
        <v/>
      </c>
      <c r="F1885" s="134">
        <v>33.299999999999997</v>
      </c>
      <c r="G1885" s="38" t="str">
        <f t="shared" si="538"/>
        <v>-</v>
      </c>
      <c r="H1885" s="38">
        <f t="shared" si="539"/>
        <v>33.299999999999997</v>
      </c>
      <c r="K1885" s="133">
        <v>43179.208333333336</v>
      </c>
      <c r="L1885" s="9">
        <f t="shared" si="522"/>
        <v>3</v>
      </c>
      <c r="M1885" s="9">
        <f t="shared" si="523"/>
        <v>20</v>
      </c>
      <c r="N1885" s="9">
        <f t="shared" si="524"/>
        <v>5</v>
      </c>
      <c r="O1885" s="31" t="str">
        <f t="shared" si="525"/>
        <v/>
      </c>
      <c r="P1885" s="134">
        <v>31.7</v>
      </c>
      <c r="Q1885" s="31" t="str">
        <f t="shared" si="526"/>
        <v>-</v>
      </c>
      <c r="R1885" s="31">
        <f t="shared" si="527"/>
        <v>31.7</v>
      </c>
      <c r="U1885" s="133">
        <v>43544.208333333336</v>
      </c>
      <c r="V1885" s="9">
        <f t="shared" si="528"/>
        <v>3</v>
      </c>
      <c r="W1885" s="9">
        <f t="shared" si="529"/>
        <v>20</v>
      </c>
      <c r="X1885" s="9">
        <f t="shared" si="530"/>
        <v>5</v>
      </c>
      <c r="Y1885" s="31" t="str">
        <f t="shared" si="531"/>
        <v/>
      </c>
      <c r="Z1885" s="134">
        <v>33.22</v>
      </c>
      <c r="AA1885" s="31" t="str">
        <f t="shared" si="532"/>
        <v>-</v>
      </c>
      <c r="AB1885" s="31">
        <f t="shared" si="533"/>
        <v>33.22</v>
      </c>
    </row>
    <row r="1886" spans="1:28" x14ac:dyDescent="0.3">
      <c r="A1886" s="133">
        <v>42814.25</v>
      </c>
      <c r="B1886" s="152">
        <f t="shared" si="534"/>
        <v>3</v>
      </c>
      <c r="C1886" s="152">
        <f t="shared" si="535"/>
        <v>20</v>
      </c>
      <c r="D1886" s="152">
        <f t="shared" si="536"/>
        <v>6</v>
      </c>
      <c r="E1886" s="38" t="str">
        <f t="shared" si="537"/>
        <v/>
      </c>
      <c r="F1886" s="134">
        <v>51.39</v>
      </c>
      <c r="G1886" s="38" t="str">
        <f t="shared" si="538"/>
        <v>-</v>
      </c>
      <c r="H1886" s="38">
        <f t="shared" si="539"/>
        <v>51.39</v>
      </c>
      <c r="K1886" s="133">
        <v>43179.25</v>
      </c>
      <c r="L1886" s="9">
        <f t="shared" si="522"/>
        <v>3</v>
      </c>
      <c r="M1886" s="9">
        <f t="shared" si="523"/>
        <v>20</v>
      </c>
      <c r="N1886" s="9">
        <f t="shared" si="524"/>
        <v>6</v>
      </c>
      <c r="O1886" s="31" t="str">
        <f t="shared" si="525"/>
        <v/>
      </c>
      <c r="P1886" s="134">
        <v>49.06</v>
      </c>
      <c r="Q1886" s="31" t="str">
        <f t="shared" si="526"/>
        <v>-</v>
      </c>
      <c r="R1886" s="31">
        <f t="shared" si="527"/>
        <v>49.06</v>
      </c>
      <c r="U1886" s="133">
        <v>43544.25</v>
      </c>
      <c r="V1886" s="9">
        <f t="shared" si="528"/>
        <v>3</v>
      </c>
      <c r="W1886" s="9">
        <f t="shared" si="529"/>
        <v>20</v>
      </c>
      <c r="X1886" s="9">
        <f t="shared" si="530"/>
        <v>6</v>
      </c>
      <c r="Y1886" s="31" t="str">
        <f t="shared" si="531"/>
        <v/>
      </c>
      <c r="Z1886" s="134">
        <v>48.8</v>
      </c>
      <c r="AA1886" s="31" t="str">
        <f t="shared" si="532"/>
        <v>-</v>
      </c>
      <c r="AB1886" s="31">
        <f t="shared" si="533"/>
        <v>48.8</v>
      </c>
    </row>
    <row r="1887" spans="1:28" x14ac:dyDescent="0.3">
      <c r="A1887" s="133">
        <v>42814.291666666664</v>
      </c>
      <c r="B1887" s="152">
        <f t="shared" si="534"/>
        <v>3</v>
      </c>
      <c r="C1887" s="152">
        <f t="shared" si="535"/>
        <v>20</v>
      </c>
      <c r="D1887" s="152">
        <f t="shared" si="536"/>
        <v>7</v>
      </c>
      <c r="E1887" s="38" t="str">
        <f t="shared" si="537"/>
        <v/>
      </c>
      <c r="F1887" s="134">
        <v>58.42</v>
      </c>
      <c r="G1887" s="38" t="str">
        <f t="shared" si="538"/>
        <v>-</v>
      </c>
      <c r="H1887" s="38">
        <f t="shared" si="539"/>
        <v>58.42</v>
      </c>
      <c r="K1887" s="133">
        <v>43179.291666666664</v>
      </c>
      <c r="L1887" s="9">
        <f t="shared" si="522"/>
        <v>3</v>
      </c>
      <c r="M1887" s="9">
        <f t="shared" si="523"/>
        <v>20</v>
      </c>
      <c r="N1887" s="9">
        <f t="shared" si="524"/>
        <v>7</v>
      </c>
      <c r="O1887" s="31" t="str">
        <f t="shared" si="525"/>
        <v/>
      </c>
      <c r="P1887" s="134">
        <v>58.3</v>
      </c>
      <c r="Q1887" s="31" t="str">
        <f t="shared" si="526"/>
        <v>-</v>
      </c>
      <c r="R1887" s="31">
        <f t="shared" si="527"/>
        <v>58.3</v>
      </c>
      <c r="U1887" s="133">
        <v>43544.291666666664</v>
      </c>
      <c r="V1887" s="9">
        <f t="shared" si="528"/>
        <v>3</v>
      </c>
      <c r="W1887" s="9">
        <f t="shared" si="529"/>
        <v>20</v>
      </c>
      <c r="X1887" s="9">
        <f t="shared" si="530"/>
        <v>7</v>
      </c>
      <c r="Y1887" s="31" t="str">
        <f t="shared" si="531"/>
        <v/>
      </c>
      <c r="Z1887" s="134">
        <v>55.49</v>
      </c>
      <c r="AA1887" s="31" t="str">
        <f t="shared" si="532"/>
        <v>-</v>
      </c>
      <c r="AB1887" s="31">
        <f t="shared" si="533"/>
        <v>55.49</v>
      </c>
    </row>
    <row r="1888" spans="1:28" x14ac:dyDescent="0.3">
      <c r="A1888" s="133">
        <v>42814.333333333336</v>
      </c>
      <c r="B1888" s="152">
        <f t="shared" si="534"/>
        <v>3</v>
      </c>
      <c r="C1888" s="152">
        <f t="shared" si="535"/>
        <v>20</v>
      </c>
      <c r="D1888" s="152">
        <f t="shared" si="536"/>
        <v>8</v>
      </c>
      <c r="E1888" s="38" t="str">
        <f t="shared" si="537"/>
        <v/>
      </c>
      <c r="F1888" s="134">
        <v>45.93</v>
      </c>
      <c r="G1888" s="38">
        <f t="shared" si="538"/>
        <v>45.93</v>
      </c>
      <c r="H1888" s="38" t="str">
        <f t="shared" si="539"/>
        <v>-</v>
      </c>
      <c r="K1888" s="133">
        <v>43179.333333333336</v>
      </c>
      <c r="L1888" s="9">
        <f t="shared" si="522"/>
        <v>3</v>
      </c>
      <c r="M1888" s="9">
        <f t="shared" si="523"/>
        <v>20</v>
      </c>
      <c r="N1888" s="9">
        <f t="shared" si="524"/>
        <v>8</v>
      </c>
      <c r="O1888" s="31" t="str">
        <f t="shared" si="525"/>
        <v/>
      </c>
      <c r="P1888" s="134">
        <v>47.64</v>
      </c>
      <c r="Q1888" s="31">
        <f t="shared" si="526"/>
        <v>47.64</v>
      </c>
      <c r="R1888" s="31" t="str">
        <f t="shared" si="527"/>
        <v>-</v>
      </c>
      <c r="U1888" s="133">
        <v>43544.333333333336</v>
      </c>
      <c r="V1888" s="9">
        <f t="shared" si="528"/>
        <v>3</v>
      </c>
      <c r="W1888" s="9">
        <f t="shared" si="529"/>
        <v>20</v>
      </c>
      <c r="X1888" s="9">
        <f t="shared" si="530"/>
        <v>8</v>
      </c>
      <c r="Y1888" s="31" t="str">
        <f t="shared" si="531"/>
        <v/>
      </c>
      <c r="Z1888" s="134">
        <v>45.36</v>
      </c>
      <c r="AA1888" s="31">
        <f t="shared" si="532"/>
        <v>45.36</v>
      </c>
      <c r="AB1888" s="31" t="str">
        <f t="shared" si="533"/>
        <v>-</v>
      </c>
    </row>
    <row r="1889" spans="1:28" x14ac:dyDescent="0.3">
      <c r="A1889" s="133">
        <v>42814.375</v>
      </c>
      <c r="B1889" s="152">
        <f t="shared" si="534"/>
        <v>3</v>
      </c>
      <c r="C1889" s="152">
        <f t="shared" si="535"/>
        <v>20</v>
      </c>
      <c r="D1889" s="152">
        <f t="shared" si="536"/>
        <v>9</v>
      </c>
      <c r="E1889" s="38" t="str">
        <f t="shared" si="537"/>
        <v/>
      </c>
      <c r="F1889" s="134">
        <v>40</v>
      </c>
      <c r="G1889" s="38">
        <f t="shared" si="538"/>
        <v>40</v>
      </c>
      <c r="H1889" s="38" t="str">
        <f t="shared" si="539"/>
        <v>-</v>
      </c>
      <c r="K1889" s="133">
        <v>43179.375</v>
      </c>
      <c r="L1889" s="9">
        <f t="shared" si="522"/>
        <v>3</v>
      </c>
      <c r="M1889" s="9">
        <f t="shared" si="523"/>
        <v>20</v>
      </c>
      <c r="N1889" s="9">
        <f t="shared" si="524"/>
        <v>9</v>
      </c>
      <c r="O1889" s="31" t="str">
        <f t="shared" si="525"/>
        <v/>
      </c>
      <c r="P1889" s="134">
        <v>46.77</v>
      </c>
      <c r="Q1889" s="31">
        <f t="shared" si="526"/>
        <v>46.77</v>
      </c>
      <c r="R1889" s="31" t="str">
        <f t="shared" si="527"/>
        <v>-</v>
      </c>
      <c r="U1889" s="133">
        <v>43544.375</v>
      </c>
      <c r="V1889" s="9">
        <f t="shared" si="528"/>
        <v>3</v>
      </c>
      <c r="W1889" s="9">
        <f t="shared" si="529"/>
        <v>20</v>
      </c>
      <c r="X1889" s="9">
        <f t="shared" si="530"/>
        <v>9</v>
      </c>
      <c r="Y1889" s="31" t="str">
        <f t="shared" si="531"/>
        <v/>
      </c>
      <c r="Z1889" s="134">
        <v>37.340000000000003</v>
      </c>
      <c r="AA1889" s="31">
        <f t="shared" si="532"/>
        <v>37.340000000000003</v>
      </c>
      <c r="AB1889" s="31" t="str">
        <f t="shared" si="533"/>
        <v>-</v>
      </c>
    </row>
    <row r="1890" spans="1:28" x14ac:dyDescent="0.3">
      <c r="A1890" s="133">
        <v>42814.416666666664</v>
      </c>
      <c r="B1890" s="152">
        <f t="shared" si="534"/>
        <v>3</v>
      </c>
      <c r="C1890" s="152">
        <f t="shared" si="535"/>
        <v>20</v>
      </c>
      <c r="D1890" s="152">
        <f t="shared" si="536"/>
        <v>10</v>
      </c>
      <c r="E1890" s="38" t="str">
        <f t="shared" si="537"/>
        <v/>
      </c>
      <c r="F1890" s="134">
        <v>41.26</v>
      </c>
      <c r="G1890" s="38">
        <f t="shared" si="538"/>
        <v>41.26</v>
      </c>
      <c r="H1890" s="38" t="str">
        <f t="shared" si="539"/>
        <v>-</v>
      </c>
      <c r="K1890" s="133">
        <v>43179.416666666664</v>
      </c>
      <c r="L1890" s="9">
        <f t="shared" si="522"/>
        <v>3</v>
      </c>
      <c r="M1890" s="9">
        <f t="shared" si="523"/>
        <v>20</v>
      </c>
      <c r="N1890" s="9">
        <f t="shared" si="524"/>
        <v>10</v>
      </c>
      <c r="O1890" s="31" t="str">
        <f t="shared" si="525"/>
        <v/>
      </c>
      <c r="P1890" s="134">
        <v>47.41</v>
      </c>
      <c r="Q1890" s="31">
        <f t="shared" si="526"/>
        <v>47.41</v>
      </c>
      <c r="R1890" s="31" t="str">
        <f t="shared" si="527"/>
        <v>-</v>
      </c>
      <c r="U1890" s="133">
        <v>43544.416666666664</v>
      </c>
      <c r="V1890" s="9">
        <f t="shared" si="528"/>
        <v>3</v>
      </c>
      <c r="W1890" s="9">
        <f t="shared" si="529"/>
        <v>20</v>
      </c>
      <c r="X1890" s="9">
        <f t="shared" si="530"/>
        <v>10</v>
      </c>
      <c r="Y1890" s="31" t="str">
        <f t="shared" si="531"/>
        <v/>
      </c>
      <c r="Z1890" s="134">
        <v>34.75</v>
      </c>
      <c r="AA1890" s="31">
        <f t="shared" si="532"/>
        <v>34.75</v>
      </c>
      <c r="AB1890" s="31" t="str">
        <f t="shared" si="533"/>
        <v>-</v>
      </c>
    </row>
    <row r="1891" spans="1:28" x14ac:dyDescent="0.3">
      <c r="A1891" s="133">
        <v>42814.458333333336</v>
      </c>
      <c r="B1891" s="152">
        <f t="shared" si="534"/>
        <v>3</v>
      </c>
      <c r="C1891" s="152">
        <f t="shared" si="535"/>
        <v>20</v>
      </c>
      <c r="D1891" s="152">
        <f t="shared" si="536"/>
        <v>11</v>
      </c>
      <c r="E1891" s="38" t="str">
        <f t="shared" si="537"/>
        <v/>
      </c>
      <c r="F1891" s="134">
        <v>38.18</v>
      </c>
      <c r="G1891" s="38">
        <f t="shared" si="538"/>
        <v>38.18</v>
      </c>
      <c r="H1891" s="38" t="str">
        <f t="shared" si="539"/>
        <v>-</v>
      </c>
      <c r="K1891" s="133">
        <v>43179.458333333336</v>
      </c>
      <c r="L1891" s="9">
        <f t="shared" si="522"/>
        <v>3</v>
      </c>
      <c r="M1891" s="9">
        <f t="shared" si="523"/>
        <v>20</v>
      </c>
      <c r="N1891" s="9">
        <f t="shared" si="524"/>
        <v>11</v>
      </c>
      <c r="O1891" s="31" t="str">
        <f t="shared" si="525"/>
        <v/>
      </c>
      <c r="P1891" s="134">
        <v>46.02</v>
      </c>
      <c r="Q1891" s="31">
        <f t="shared" si="526"/>
        <v>46.02</v>
      </c>
      <c r="R1891" s="31" t="str">
        <f t="shared" si="527"/>
        <v>-</v>
      </c>
      <c r="U1891" s="133">
        <v>43544.458333333336</v>
      </c>
      <c r="V1891" s="9">
        <f t="shared" si="528"/>
        <v>3</v>
      </c>
      <c r="W1891" s="9">
        <f t="shared" si="529"/>
        <v>20</v>
      </c>
      <c r="X1891" s="9">
        <f t="shared" si="530"/>
        <v>11</v>
      </c>
      <c r="Y1891" s="31" t="str">
        <f t="shared" si="531"/>
        <v/>
      </c>
      <c r="Z1891" s="134">
        <v>30.26</v>
      </c>
      <c r="AA1891" s="31">
        <f t="shared" si="532"/>
        <v>30.26</v>
      </c>
      <c r="AB1891" s="31" t="str">
        <f t="shared" si="533"/>
        <v>-</v>
      </c>
    </row>
    <row r="1892" spans="1:28" x14ac:dyDescent="0.3">
      <c r="A1892" s="133">
        <v>42814.5</v>
      </c>
      <c r="B1892" s="152">
        <f t="shared" si="534"/>
        <v>3</v>
      </c>
      <c r="C1892" s="152">
        <f t="shared" si="535"/>
        <v>20</v>
      </c>
      <c r="D1892" s="152">
        <f t="shared" si="536"/>
        <v>12</v>
      </c>
      <c r="E1892" s="38" t="str">
        <f t="shared" si="537"/>
        <v/>
      </c>
      <c r="F1892" s="134">
        <v>34.08</v>
      </c>
      <c r="G1892" s="38">
        <f t="shared" si="538"/>
        <v>34.08</v>
      </c>
      <c r="H1892" s="38" t="str">
        <f t="shared" si="539"/>
        <v>-</v>
      </c>
      <c r="K1892" s="133">
        <v>43179.5</v>
      </c>
      <c r="L1892" s="9">
        <f t="shared" si="522"/>
        <v>3</v>
      </c>
      <c r="M1892" s="9">
        <f t="shared" si="523"/>
        <v>20</v>
      </c>
      <c r="N1892" s="9">
        <f t="shared" si="524"/>
        <v>12</v>
      </c>
      <c r="O1892" s="31" t="str">
        <f t="shared" si="525"/>
        <v/>
      </c>
      <c r="P1892" s="134">
        <v>45.14</v>
      </c>
      <c r="Q1892" s="31">
        <f t="shared" si="526"/>
        <v>45.14</v>
      </c>
      <c r="R1892" s="31" t="str">
        <f t="shared" si="527"/>
        <v>-</v>
      </c>
      <c r="U1892" s="133">
        <v>43544.5</v>
      </c>
      <c r="V1892" s="9">
        <f t="shared" si="528"/>
        <v>3</v>
      </c>
      <c r="W1892" s="9">
        <f t="shared" si="529"/>
        <v>20</v>
      </c>
      <c r="X1892" s="9">
        <f t="shared" si="530"/>
        <v>12</v>
      </c>
      <c r="Y1892" s="31" t="str">
        <f t="shared" si="531"/>
        <v/>
      </c>
      <c r="Z1892" s="134">
        <v>28.56</v>
      </c>
      <c r="AA1892" s="31">
        <f t="shared" si="532"/>
        <v>28.56</v>
      </c>
      <c r="AB1892" s="31" t="str">
        <f t="shared" si="533"/>
        <v>-</v>
      </c>
    </row>
    <row r="1893" spans="1:28" x14ac:dyDescent="0.3">
      <c r="A1893" s="133">
        <v>42814.541666666664</v>
      </c>
      <c r="B1893" s="152">
        <f t="shared" si="534"/>
        <v>3</v>
      </c>
      <c r="C1893" s="152">
        <f t="shared" si="535"/>
        <v>20</v>
      </c>
      <c r="D1893" s="152">
        <f t="shared" si="536"/>
        <v>13</v>
      </c>
      <c r="E1893" s="38" t="str">
        <f t="shared" si="537"/>
        <v/>
      </c>
      <c r="F1893" s="134">
        <v>31.73</v>
      </c>
      <c r="G1893" s="38">
        <f t="shared" si="538"/>
        <v>31.73</v>
      </c>
      <c r="H1893" s="38" t="str">
        <f t="shared" si="539"/>
        <v>-</v>
      </c>
      <c r="K1893" s="133">
        <v>43179.541666666664</v>
      </c>
      <c r="L1893" s="9">
        <f t="shared" si="522"/>
        <v>3</v>
      </c>
      <c r="M1893" s="9">
        <f t="shared" si="523"/>
        <v>20</v>
      </c>
      <c r="N1893" s="9">
        <f t="shared" si="524"/>
        <v>13</v>
      </c>
      <c r="O1893" s="31" t="str">
        <f t="shared" si="525"/>
        <v/>
      </c>
      <c r="P1893" s="134">
        <v>41.25</v>
      </c>
      <c r="Q1893" s="31">
        <f t="shared" si="526"/>
        <v>41.25</v>
      </c>
      <c r="R1893" s="31" t="str">
        <f t="shared" si="527"/>
        <v>-</v>
      </c>
      <c r="U1893" s="133">
        <v>43544.541666666664</v>
      </c>
      <c r="V1893" s="9">
        <f t="shared" si="528"/>
        <v>3</v>
      </c>
      <c r="W1893" s="9">
        <f t="shared" si="529"/>
        <v>20</v>
      </c>
      <c r="X1893" s="9">
        <f t="shared" si="530"/>
        <v>13</v>
      </c>
      <c r="Y1893" s="31" t="str">
        <f t="shared" si="531"/>
        <v/>
      </c>
      <c r="Z1893" s="134">
        <v>28.06</v>
      </c>
      <c r="AA1893" s="31">
        <f t="shared" si="532"/>
        <v>28.06</v>
      </c>
      <c r="AB1893" s="31" t="str">
        <f t="shared" si="533"/>
        <v>-</v>
      </c>
    </row>
    <row r="1894" spans="1:28" x14ac:dyDescent="0.3">
      <c r="A1894" s="133">
        <v>42814.583333333336</v>
      </c>
      <c r="B1894" s="152">
        <f t="shared" si="534"/>
        <v>3</v>
      </c>
      <c r="C1894" s="152">
        <f t="shared" si="535"/>
        <v>20</v>
      </c>
      <c r="D1894" s="152">
        <f t="shared" si="536"/>
        <v>14</v>
      </c>
      <c r="E1894" s="38" t="str">
        <f t="shared" si="537"/>
        <v/>
      </c>
      <c r="F1894" s="134">
        <v>29.95</v>
      </c>
      <c r="G1894" s="38">
        <f t="shared" si="538"/>
        <v>29.95</v>
      </c>
      <c r="H1894" s="38" t="str">
        <f t="shared" si="539"/>
        <v>-</v>
      </c>
      <c r="K1894" s="133">
        <v>43179.583333333336</v>
      </c>
      <c r="L1894" s="9">
        <f t="shared" si="522"/>
        <v>3</v>
      </c>
      <c r="M1894" s="9">
        <f t="shared" si="523"/>
        <v>20</v>
      </c>
      <c r="N1894" s="9">
        <f t="shared" si="524"/>
        <v>14</v>
      </c>
      <c r="O1894" s="31" t="str">
        <f t="shared" si="525"/>
        <v/>
      </c>
      <c r="P1894" s="134">
        <v>39.33</v>
      </c>
      <c r="Q1894" s="31">
        <f t="shared" si="526"/>
        <v>39.33</v>
      </c>
      <c r="R1894" s="31" t="str">
        <f t="shared" si="527"/>
        <v>-</v>
      </c>
      <c r="U1894" s="133">
        <v>43544.583333333336</v>
      </c>
      <c r="V1894" s="9">
        <f t="shared" si="528"/>
        <v>3</v>
      </c>
      <c r="W1894" s="9">
        <f t="shared" si="529"/>
        <v>20</v>
      </c>
      <c r="X1894" s="9">
        <f t="shared" si="530"/>
        <v>14</v>
      </c>
      <c r="Y1894" s="31" t="str">
        <f t="shared" si="531"/>
        <v/>
      </c>
      <c r="Z1894" s="134">
        <v>27.67</v>
      </c>
      <c r="AA1894" s="31">
        <f t="shared" si="532"/>
        <v>27.67</v>
      </c>
      <c r="AB1894" s="31" t="str">
        <f t="shared" si="533"/>
        <v>-</v>
      </c>
    </row>
    <row r="1895" spans="1:28" x14ac:dyDescent="0.3">
      <c r="A1895" s="133">
        <v>42814.625</v>
      </c>
      <c r="B1895" s="152">
        <f t="shared" si="534"/>
        <v>3</v>
      </c>
      <c r="C1895" s="152">
        <f t="shared" si="535"/>
        <v>20</v>
      </c>
      <c r="D1895" s="152">
        <f t="shared" si="536"/>
        <v>15</v>
      </c>
      <c r="E1895" s="38" t="str">
        <f t="shared" si="537"/>
        <v/>
      </c>
      <c r="F1895" s="134">
        <v>28.42</v>
      </c>
      <c r="G1895" s="38">
        <f t="shared" si="538"/>
        <v>28.42</v>
      </c>
      <c r="H1895" s="38" t="str">
        <f t="shared" si="539"/>
        <v>-</v>
      </c>
      <c r="K1895" s="133">
        <v>43179.625</v>
      </c>
      <c r="L1895" s="9">
        <f t="shared" si="522"/>
        <v>3</v>
      </c>
      <c r="M1895" s="9">
        <f t="shared" si="523"/>
        <v>20</v>
      </c>
      <c r="N1895" s="9">
        <f t="shared" si="524"/>
        <v>15</v>
      </c>
      <c r="O1895" s="31" t="str">
        <f t="shared" si="525"/>
        <v/>
      </c>
      <c r="P1895" s="134">
        <v>35.25</v>
      </c>
      <c r="Q1895" s="31">
        <f t="shared" si="526"/>
        <v>35.25</v>
      </c>
      <c r="R1895" s="31" t="str">
        <f t="shared" si="527"/>
        <v>-</v>
      </c>
      <c r="U1895" s="133">
        <v>43544.625</v>
      </c>
      <c r="V1895" s="9">
        <f t="shared" si="528"/>
        <v>3</v>
      </c>
      <c r="W1895" s="9">
        <f t="shared" si="529"/>
        <v>20</v>
      </c>
      <c r="X1895" s="9">
        <f t="shared" si="530"/>
        <v>15</v>
      </c>
      <c r="Y1895" s="31" t="str">
        <f t="shared" si="531"/>
        <v/>
      </c>
      <c r="Z1895" s="134">
        <v>26.81</v>
      </c>
      <c r="AA1895" s="31">
        <f t="shared" si="532"/>
        <v>26.81</v>
      </c>
      <c r="AB1895" s="31" t="str">
        <f t="shared" si="533"/>
        <v>-</v>
      </c>
    </row>
    <row r="1896" spans="1:28" x14ac:dyDescent="0.3">
      <c r="A1896" s="133">
        <v>42814.666666666664</v>
      </c>
      <c r="B1896" s="152">
        <f t="shared" si="534"/>
        <v>3</v>
      </c>
      <c r="C1896" s="152">
        <f t="shared" si="535"/>
        <v>20</v>
      </c>
      <c r="D1896" s="152">
        <f t="shared" si="536"/>
        <v>16</v>
      </c>
      <c r="E1896" s="38" t="str">
        <f t="shared" si="537"/>
        <v/>
      </c>
      <c r="F1896" s="134">
        <v>28.55</v>
      </c>
      <c r="G1896" s="38">
        <f t="shared" si="538"/>
        <v>28.55</v>
      </c>
      <c r="H1896" s="38" t="str">
        <f t="shared" si="539"/>
        <v>-</v>
      </c>
      <c r="K1896" s="133">
        <v>43179.666666666664</v>
      </c>
      <c r="L1896" s="9">
        <f t="shared" si="522"/>
        <v>3</v>
      </c>
      <c r="M1896" s="9">
        <f t="shared" si="523"/>
        <v>20</v>
      </c>
      <c r="N1896" s="9">
        <f t="shared" si="524"/>
        <v>16</v>
      </c>
      <c r="O1896" s="31" t="str">
        <f t="shared" si="525"/>
        <v/>
      </c>
      <c r="P1896" s="134">
        <v>36.03</v>
      </c>
      <c r="Q1896" s="31">
        <f t="shared" si="526"/>
        <v>36.03</v>
      </c>
      <c r="R1896" s="31" t="str">
        <f t="shared" si="527"/>
        <v>-</v>
      </c>
      <c r="U1896" s="133">
        <v>43544.666666666664</v>
      </c>
      <c r="V1896" s="9">
        <f t="shared" si="528"/>
        <v>3</v>
      </c>
      <c r="W1896" s="9">
        <f t="shared" si="529"/>
        <v>20</v>
      </c>
      <c r="X1896" s="9">
        <f t="shared" si="530"/>
        <v>16</v>
      </c>
      <c r="Y1896" s="31" t="str">
        <f t="shared" si="531"/>
        <v/>
      </c>
      <c r="Z1896" s="134">
        <v>27.33</v>
      </c>
      <c r="AA1896" s="31">
        <f t="shared" si="532"/>
        <v>27.33</v>
      </c>
      <c r="AB1896" s="31" t="str">
        <f t="shared" si="533"/>
        <v>-</v>
      </c>
    </row>
    <row r="1897" spans="1:28" x14ac:dyDescent="0.3">
      <c r="A1897" s="133">
        <v>42814.708333333336</v>
      </c>
      <c r="B1897" s="152">
        <f t="shared" si="534"/>
        <v>3</v>
      </c>
      <c r="C1897" s="152">
        <f t="shared" si="535"/>
        <v>20</v>
      </c>
      <c r="D1897" s="152">
        <f t="shared" si="536"/>
        <v>17</v>
      </c>
      <c r="E1897" s="38" t="str">
        <f t="shared" si="537"/>
        <v/>
      </c>
      <c r="F1897" s="134">
        <v>29.34</v>
      </c>
      <c r="G1897" s="38" t="str">
        <f t="shared" si="538"/>
        <v>-</v>
      </c>
      <c r="H1897" s="38">
        <f t="shared" si="539"/>
        <v>29.34</v>
      </c>
      <c r="K1897" s="133">
        <v>43179.708333333336</v>
      </c>
      <c r="L1897" s="9">
        <f t="shared" si="522"/>
        <v>3</v>
      </c>
      <c r="M1897" s="9">
        <f t="shared" si="523"/>
        <v>20</v>
      </c>
      <c r="N1897" s="9">
        <f t="shared" si="524"/>
        <v>17</v>
      </c>
      <c r="O1897" s="31" t="str">
        <f t="shared" si="525"/>
        <v/>
      </c>
      <c r="P1897" s="134">
        <v>38.049999999999997</v>
      </c>
      <c r="Q1897" s="31" t="str">
        <f t="shared" si="526"/>
        <v>-</v>
      </c>
      <c r="R1897" s="31">
        <f t="shared" si="527"/>
        <v>38.049999999999997</v>
      </c>
      <c r="U1897" s="133">
        <v>43544.708333333336</v>
      </c>
      <c r="V1897" s="9">
        <f t="shared" si="528"/>
        <v>3</v>
      </c>
      <c r="W1897" s="9">
        <f t="shared" si="529"/>
        <v>20</v>
      </c>
      <c r="X1897" s="9">
        <f t="shared" si="530"/>
        <v>17</v>
      </c>
      <c r="Y1897" s="31" t="str">
        <f t="shared" si="531"/>
        <v/>
      </c>
      <c r="Z1897" s="134">
        <v>27.67</v>
      </c>
      <c r="AA1897" s="31" t="str">
        <f t="shared" si="532"/>
        <v>-</v>
      </c>
      <c r="AB1897" s="31">
        <f t="shared" si="533"/>
        <v>27.67</v>
      </c>
    </row>
    <row r="1898" spans="1:28" x14ac:dyDescent="0.3">
      <c r="A1898" s="133">
        <v>42814.75</v>
      </c>
      <c r="B1898" s="152">
        <f t="shared" si="534"/>
        <v>3</v>
      </c>
      <c r="C1898" s="152">
        <f t="shared" si="535"/>
        <v>20</v>
      </c>
      <c r="D1898" s="152">
        <f t="shared" si="536"/>
        <v>18</v>
      </c>
      <c r="E1898" s="38" t="str">
        <f t="shared" si="537"/>
        <v/>
      </c>
      <c r="F1898" s="134">
        <v>32</v>
      </c>
      <c r="G1898" s="38" t="str">
        <f t="shared" si="538"/>
        <v>-</v>
      </c>
      <c r="H1898" s="38">
        <f t="shared" si="539"/>
        <v>32</v>
      </c>
      <c r="K1898" s="133">
        <v>43179.75</v>
      </c>
      <c r="L1898" s="9">
        <f t="shared" si="522"/>
        <v>3</v>
      </c>
      <c r="M1898" s="9">
        <f t="shared" si="523"/>
        <v>20</v>
      </c>
      <c r="N1898" s="9">
        <f t="shared" si="524"/>
        <v>18</v>
      </c>
      <c r="O1898" s="31" t="str">
        <f t="shared" si="525"/>
        <v/>
      </c>
      <c r="P1898" s="134">
        <v>41.25</v>
      </c>
      <c r="Q1898" s="31" t="str">
        <f t="shared" si="526"/>
        <v>-</v>
      </c>
      <c r="R1898" s="31">
        <f t="shared" si="527"/>
        <v>41.25</v>
      </c>
      <c r="U1898" s="133">
        <v>43544.75</v>
      </c>
      <c r="V1898" s="9">
        <f t="shared" si="528"/>
        <v>3</v>
      </c>
      <c r="W1898" s="9">
        <f t="shared" si="529"/>
        <v>20</v>
      </c>
      <c r="X1898" s="9">
        <f t="shared" si="530"/>
        <v>18</v>
      </c>
      <c r="Y1898" s="31" t="str">
        <f t="shared" si="531"/>
        <v/>
      </c>
      <c r="Z1898" s="134">
        <v>28.48</v>
      </c>
      <c r="AA1898" s="31" t="str">
        <f t="shared" si="532"/>
        <v>-</v>
      </c>
      <c r="AB1898" s="31">
        <f t="shared" si="533"/>
        <v>28.48</v>
      </c>
    </row>
    <row r="1899" spans="1:28" x14ac:dyDescent="0.3">
      <c r="A1899" s="133">
        <v>42814.791666666664</v>
      </c>
      <c r="B1899" s="152">
        <f t="shared" si="534"/>
        <v>3</v>
      </c>
      <c r="C1899" s="152">
        <f t="shared" si="535"/>
        <v>20</v>
      </c>
      <c r="D1899" s="152">
        <f t="shared" si="536"/>
        <v>19</v>
      </c>
      <c r="E1899" s="38" t="str">
        <f t="shared" si="537"/>
        <v/>
      </c>
      <c r="F1899" s="134">
        <v>40.26</v>
      </c>
      <c r="G1899" s="38" t="str">
        <f t="shared" si="538"/>
        <v>-</v>
      </c>
      <c r="H1899" s="38">
        <f t="shared" si="539"/>
        <v>40.26</v>
      </c>
      <c r="K1899" s="133">
        <v>43179.791666666664</v>
      </c>
      <c r="L1899" s="9">
        <f t="shared" si="522"/>
        <v>3</v>
      </c>
      <c r="M1899" s="9">
        <f t="shared" si="523"/>
        <v>20</v>
      </c>
      <c r="N1899" s="9">
        <f t="shared" si="524"/>
        <v>19</v>
      </c>
      <c r="O1899" s="31" t="str">
        <f t="shared" si="525"/>
        <v/>
      </c>
      <c r="P1899" s="134">
        <v>54.01</v>
      </c>
      <c r="Q1899" s="31" t="str">
        <f t="shared" si="526"/>
        <v>-</v>
      </c>
      <c r="R1899" s="31">
        <f t="shared" si="527"/>
        <v>54.01</v>
      </c>
      <c r="U1899" s="133">
        <v>43544.791666666664</v>
      </c>
      <c r="V1899" s="9">
        <f t="shared" si="528"/>
        <v>3</v>
      </c>
      <c r="W1899" s="9">
        <f t="shared" si="529"/>
        <v>20</v>
      </c>
      <c r="X1899" s="9">
        <f t="shared" si="530"/>
        <v>19</v>
      </c>
      <c r="Y1899" s="31" t="str">
        <f t="shared" si="531"/>
        <v/>
      </c>
      <c r="Z1899" s="134">
        <v>37.799999999999997</v>
      </c>
      <c r="AA1899" s="31" t="str">
        <f t="shared" si="532"/>
        <v>-</v>
      </c>
      <c r="AB1899" s="31">
        <f t="shared" si="533"/>
        <v>37.799999999999997</v>
      </c>
    </row>
    <row r="1900" spans="1:28" x14ac:dyDescent="0.3">
      <c r="A1900" s="133">
        <v>42814.833333333336</v>
      </c>
      <c r="B1900" s="152">
        <f t="shared" si="534"/>
        <v>3</v>
      </c>
      <c r="C1900" s="152">
        <f t="shared" si="535"/>
        <v>20</v>
      </c>
      <c r="D1900" s="152">
        <f t="shared" si="536"/>
        <v>20</v>
      </c>
      <c r="E1900" s="38" t="str">
        <f t="shared" si="537"/>
        <v/>
      </c>
      <c r="F1900" s="134">
        <v>40.36</v>
      </c>
      <c r="G1900" s="38" t="str">
        <f t="shared" si="538"/>
        <v>-</v>
      </c>
      <c r="H1900" s="38">
        <f t="shared" si="539"/>
        <v>40.36</v>
      </c>
      <c r="K1900" s="133">
        <v>43179.833333333336</v>
      </c>
      <c r="L1900" s="9">
        <f t="shared" si="522"/>
        <v>3</v>
      </c>
      <c r="M1900" s="9">
        <f t="shared" si="523"/>
        <v>20</v>
      </c>
      <c r="N1900" s="9">
        <f t="shared" si="524"/>
        <v>20</v>
      </c>
      <c r="O1900" s="31" t="str">
        <f t="shared" si="525"/>
        <v/>
      </c>
      <c r="P1900" s="134">
        <v>50.25</v>
      </c>
      <c r="Q1900" s="31" t="str">
        <f t="shared" si="526"/>
        <v>-</v>
      </c>
      <c r="R1900" s="31">
        <f t="shared" si="527"/>
        <v>50.25</v>
      </c>
      <c r="U1900" s="133">
        <v>43544.833333333336</v>
      </c>
      <c r="V1900" s="9">
        <f t="shared" si="528"/>
        <v>3</v>
      </c>
      <c r="W1900" s="9">
        <f t="shared" si="529"/>
        <v>20</v>
      </c>
      <c r="X1900" s="9">
        <f t="shared" si="530"/>
        <v>20</v>
      </c>
      <c r="Y1900" s="31" t="str">
        <f t="shared" si="531"/>
        <v/>
      </c>
      <c r="Z1900" s="134">
        <v>37.08</v>
      </c>
      <c r="AA1900" s="31" t="str">
        <f t="shared" si="532"/>
        <v>-</v>
      </c>
      <c r="AB1900" s="31">
        <f t="shared" si="533"/>
        <v>37.08</v>
      </c>
    </row>
    <row r="1901" spans="1:28" x14ac:dyDescent="0.3">
      <c r="A1901" s="133">
        <v>42814.875</v>
      </c>
      <c r="B1901" s="152">
        <f t="shared" si="534"/>
        <v>3</v>
      </c>
      <c r="C1901" s="152">
        <f t="shared" si="535"/>
        <v>20</v>
      </c>
      <c r="D1901" s="152">
        <f t="shared" si="536"/>
        <v>21</v>
      </c>
      <c r="E1901" s="38" t="str">
        <f t="shared" si="537"/>
        <v/>
      </c>
      <c r="F1901" s="134">
        <v>32.4</v>
      </c>
      <c r="G1901" s="38" t="str">
        <f t="shared" si="538"/>
        <v>-</v>
      </c>
      <c r="H1901" s="38">
        <f t="shared" si="539"/>
        <v>32.4</v>
      </c>
      <c r="K1901" s="133">
        <v>43179.875</v>
      </c>
      <c r="L1901" s="9">
        <f t="shared" si="522"/>
        <v>3</v>
      </c>
      <c r="M1901" s="9">
        <f t="shared" si="523"/>
        <v>20</v>
      </c>
      <c r="N1901" s="9">
        <f t="shared" si="524"/>
        <v>21</v>
      </c>
      <c r="O1901" s="31" t="str">
        <f t="shared" si="525"/>
        <v/>
      </c>
      <c r="P1901" s="134">
        <v>42.34</v>
      </c>
      <c r="Q1901" s="31" t="str">
        <f t="shared" si="526"/>
        <v>-</v>
      </c>
      <c r="R1901" s="31">
        <f t="shared" si="527"/>
        <v>42.34</v>
      </c>
      <c r="U1901" s="133">
        <v>43544.875</v>
      </c>
      <c r="V1901" s="9">
        <f t="shared" si="528"/>
        <v>3</v>
      </c>
      <c r="W1901" s="9">
        <f t="shared" si="529"/>
        <v>20</v>
      </c>
      <c r="X1901" s="9">
        <f t="shared" si="530"/>
        <v>21</v>
      </c>
      <c r="Y1901" s="31" t="str">
        <f t="shared" si="531"/>
        <v/>
      </c>
      <c r="Z1901" s="134">
        <v>29.59</v>
      </c>
      <c r="AA1901" s="31" t="str">
        <f t="shared" si="532"/>
        <v>-</v>
      </c>
      <c r="AB1901" s="31">
        <f t="shared" si="533"/>
        <v>29.59</v>
      </c>
    </row>
    <row r="1902" spans="1:28" x14ac:dyDescent="0.3">
      <c r="A1902" s="133">
        <v>42814.916666666664</v>
      </c>
      <c r="B1902" s="152">
        <f t="shared" si="534"/>
        <v>3</v>
      </c>
      <c r="C1902" s="152">
        <f t="shared" si="535"/>
        <v>20</v>
      </c>
      <c r="D1902" s="152">
        <f t="shared" si="536"/>
        <v>22</v>
      </c>
      <c r="E1902" s="38" t="str">
        <f t="shared" si="537"/>
        <v/>
      </c>
      <c r="F1902" s="134">
        <v>25.85</v>
      </c>
      <c r="G1902" s="38" t="str">
        <f t="shared" si="538"/>
        <v>-</v>
      </c>
      <c r="H1902" s="38">
        <f t="shared" si="539"/>
        <v>25.85</v>
      </c>
      <c r="K1902" s="133">
        <v>43179.916666666664</v>
      </c>
      <c r="L1902" s="9">
        <f t="shared" si="522"/>
        <v>3</v>
      </c>
      <c r="M1902" s="9">
        <f t="shared" si="523"/>
        <v>20</v>
      </c>
      <c r="N1902" s="9">
        <f t="shared" si="524"/>
        <v>22</v>
      </c>
      <c r="O1902" s="31" t="str">
        <f t="shared" si="525"/>
        <v/>
      </c>
      <c r="P1902" s="134">
        <v>34.01</v>
      </c>
      <c r="Q1902" s="31" t="str">
        <f t="shared" si="526"/>
        <v>-</v>
      </c>
      <c r="R1902" s="31">
        <f t="shared" si="527"/>
        <v>34.01</v>
      </c>
      <c r="U1902" s="133">
        <v>43544.916666666664</v>
      </c>
      <c r="V1902" s="9">
        <f t="shared" si="528"/>
        <v>3</v>
      </c>
      <c r="W1902" s="9">
        <f t="shared" si="529"/>
        <v>20</v>
      </c>
      <c r="X1902" s="9">
        <f t="shared" si="530"/>
        <v>22</v>
      </c>
      <c r="Y1902" s="31" t="str">
        <f t="shared" si="531"/>
        <v/>
      </c>
      <c r="Z1902" s="134">
        <v>26.52</v>
      </c>
      <c r="AA1902" s="31" t="str">
        <f t="shared" si="532"/>
        <v>-</v>
      </c>
      <c r="AB1902" s="31">
        <f t="shared" si="533"/>
        <v>26.52</v>
      </c>
    </row>
    <row r="1903" spans="1:28" x14ac:dyDescent="0.3">
      <c r="A1903" s="133">
        <v>42814.958333333336</v>
      </c>
      <c r="B1903" s="152">
        <f t="shared" si="534"/>
        <v>3</v>
      </c>
      <c r="C1903" s="152">
        <f t="shared" si="535"/>
        <v>20</v>
      </c>
      <c r="D1903" s="152">
        <f t="shared" si="536"/>
        <v>23</v>
      </c>
      <c r="E1903" s="38" t="str">
        <f t="shared" si="537"/>
        <v/>
      </c>
      <c r="F1903" s="134">
        <v>24.37</v>
      </c>
      <c r="G1903" s="38" t="str">
        <f t="shared" si="538"/>
        <v>-</v>
      </c>
      <c r="H1903" s="38">
        <f t="shared" si="539"/>
        <v>24.37</v>
      </c>
      <c r="K1903" s="133">
        <v>43179.958333333336</v>
      </c>
      <c r="L1903" s="9">
        <f t="shared" si="522"/>
        <v>3</v>
      </c>
      <c r="M1903" s="9">
        <f t="shared" si="523"/>
        <v>20</v>
      </c>
      <c r="N1903" s="9">
        <f t="shared" si="524"/>
        <v>23</v>
      </c>
      <c r="O1903" s="31" t="str">
        <f t="shared" si="525"/>
        <v/>
      </c>
      <c r="P1903" s="134">
        <v>31.16</v>
      </c>
      <c r="Q1903" s="31" t="str">
        <f t="shared" si="526"/>
        <v>-</v>
      </c>
      <c r="R1903" s="31">
        <f t="shared" si="527"/>
        <v>31.16</v>
      </c>
      <c r="U1903" s="133">
        <v>43544.958333333336</v>
      </c>
      <c r="V1903" s="9">
        <f t="shared" si="528"/>
        <v>3</v>
      </c>
      <c r="W1903" s="9">
        <f t="shared" si="529"/>
        <v>20</v>
      </c>
      <c r="X1903" s="9">
        <f t="shared" si="530"/>
        <v>23</v>
      </c>
      <c r="Y1903" s="31" t="str">
        <f t="shared" si="531"/>
        <v/>
      </c>
      <c r="Z1903" s="134">
        <v>24.33</v>
      </c>
      <c r="AA1903" s="31" t="str">
        <f t="shared" si="532"/>
        <v>-</v>
      </c>
      <c r="AB1903" s="31">
        <f t="shared" si="533"/>
        <v>24.33</v>
      </c>
    </row>
    <row r="1904" spans="1:28" x14ac:dyDescent="0.3">
      <c r="A1904" s="133">
        <v>42815</v>
      </c>
      <c r="B1904" s="152">
        <f t="shared" si="534"/>
        <v>3</v>
      </c>
      <c r="C1904" s="152">
        <f t="shared" si="535"/>
        <v>21</v>
      </c>
      <c r="D1904" s="152">
        <f t="shared" si="536"/>
        <v>0</v>
      </c>
      <c r="E1904" s="38" t="str">
        <f t="shared" si="537"/>
        <v/>
      </c>
      <c r="F1904" s="134">
        <v>24.3</v>
      </c>
      <c r="G1904" s="38" t="str">
        <f t="shared" si="538"/>
        <v>-</v>
      </c>
      <c r="H1904" s="38">
        <f t="shared" si="539"/>
        <v>24.3</v>
      </c>
      <c r="K1904" s="133">
        <v>43180</v>
      </c>
      <c r="L1904" s="9">
        <f t="shared" si="522"/>
        <v>3</v>
      </c>
      <c r="M1904" s="9">
        <f t="shared" si="523"/>
        <v>21</v>
      </c>
      <c r="N1904" s="9">
        <f t="shared" si="524"/>
        <v>0</v>
      </c>
      <c r="O1904" s="31" t="str">
        <f t="shared" si="525"/>
        <v/>
      </c>
      <c r="P1904" s="134">
        <v>26.84</v>
      </c>
      <c r="Q1904" s="31" t="str">
        <f t="shared" si="526"/>
        <v>-</v>
      </c>
      <c r="R1904" s="31">
        <f t="shared" si="527"/>
        <v>26.84</v>
      </c>
      <c r="U1904" s="133">
        <v>43545</v>
      </c>
      <c r="V1904" s="9">
        <f t="shared" si="528"/>
        <v>3</v>
      </c>
      <c r="W1904" s="9">
        <f t="shared" si="529"/>
        <v>21</v>
      </c>
      <c r="X1904" s="9">
        <f t="shared" si="530"/>
        <v>0</v>
      </c>
      <c r="Y1904" s="31" t="str">
        <f t="shared" si="531"/>
        <v/>
      </c>
      <c r="Z1904" s="134">
        <v>23.53</v>
      </c>
      <c r="AA1904" s="31" t="str">
        <f t="shared" si="532"/>
        <v>-</v>
      </c>
      <c r="AB1904" s="31">
        <f t="shared" si="533"/>
        <v>23.53</v>
      </c>
    </row>
    <row r="1905" spans="1:28" x14ac:dyDescent="0.3">
      <c r="A1905" s="133">
        <v>42815.041666666664</v>
      </c>
      <c r="B1905" s="152">
        <f t="shared" si="534"/>
        <v>3</v>
      </c>
      <c r="C1905" s="152">
        <f t="shared" si="535"/>
        <v>21</v>
      </c>
      <c r="D1905" s="152">
        <f t="shared" si="536"/>
        <v>1</v>
      </c>
      <c r="E1905" s="38" t="str">
        <f t="shared" si="537"/>
        <v/>
      </c>
      <c r="F1905" s="134">
        <v>24.26</v>
      </c>
      <c r="G1905" s="38" t="str">
        <f t="shared" si="538"/>
        <v>-</v>
      </c>
      <c r="H1905" s="38">
        <f t="shared" si="539"/>
        <v>24.26</v>
      </c>
      <c r="K1905" s="133">
        <v>43180.041666666664</v>
      </c>
      <c r="L1905" s="9">
        <f t="shared" si="522"/>
        <v>3</v>
      </c>
      <c r="M1905" s="9">
        <f t="shared" si="523"/>
        <v>21</v>
      </c>
      <c r="N1905" s="9">
        <f t="shared" si="524"/>
        <v>1</v>
      </c>
      <c r="O1905" s="31" t="str">
        <f t="shared" si="525"/>
        <v/>
      </c>
      <c r="P1905" s="134">
        <v>26.26</v>
      </c>
      <c r="Q1905" s="31" t="str">
        <f t="shared" si="526"/>
        <v>-</v>
      </c>
      <c r="R1905" s="31">
        <f t="shared" si="527"/>
        <v>26.26</v>
      </c>
      <c r="U1905" s="133">
        <v>43545.041666666664</v>
      </c>
      <c r="V1905" s="9">
        <f t="shared" si="528"/>
        <v>3</v>
      </c>
      <c r="W1905" s="9">
        <f t="shared" si="529"/>
        <v>21</v>
      </c>
      <c r="X1905" s="9">
        <f t="shared" si="530"/>
        <v>1</v>
      </c>
      <c r="Y1905" s="31" t="str">
        <f t="shared" si="531"/>
        <v/>
      </c>
      <c r="Z1905" s="134">
        <v>22.98</v>
      </c>
      <c r="AA1905" s="31" t="str">
        <f t="shared" si="532"/>
        <v>-</v>
      </c>
      <c r="AB1905" s="31">
        <f t="shared" si="533"/>
        <v>22.98</v>
      </c>
    </row>
    <row r="1906" spans="1:28" x14ac:dyDescent="0.3">
      <c r="A1906" s="133">
        <v>42815.083333333336</v>
      </c>
      <c r="B1906" s="152">
        <f t="shared" si="534"/>
        <v>3</v>
      </c>
      <c r="C1906" s="152">
        <f t="shared" si="535"/>
        <v>21</v>
      </c>
      <c r="D1906" s="152">
        <f t="shared" si="536"/>
        <v>2</v>
      </c>
      <c r="E1906" s="38" t="str">
        <f t="shared" si="537"/>
        <v/>
      </c>
      <c r="F1906" s="134">
        <v>24.47</v>
      </c>
      <c r="G1906" s="38" t="str">
        <f t="shared" si="538"/>
        <v>-</v>
      </c>
      <c r="H1906" s="38">
        <f t="shared" si="539"/>
        <v>24.47</v>
      </c>
      <c r="K1906" s="133">
        <v>43180.083333333336</v>
      </c>
      <c r="L1906" s="9">
        <f t="shared" si="522"/>
        <v>3</v>
      </c>
      <c r="M1906" s="9">
        <f t="shared" si="523"/>
        <v>21</v>
      </c>
      <c r="N1906" s="9">
        <f t="shared" si="524"/>
        <v>2</v>
      </c>
      <c r="O1906" s="31" t="str">
        <f t="shared" si="525"/>
        <v/>
      </c>
      <c r="P1906" s="134">
        <v>26.86</v>
      </c>
      <c r="Q1906" s="31" t="str">
        <f t="shared" si="526"/>
        <v>-</v>
      </c>
      <c r="R1906" s="31">
        <f t="shared" si="527"/>
        <v>26.86</v>
      </c>
      <c r="U1906" s="133">
        <v>43545.083333333336</v>
      </c>
      <c r="V1906" s="9">
        <f t="shared" si="528"/>
        <v>3</v>
      </c>
      <c r="W1906" s="9">
        <f t="shared" si="529"/>
        <v>21</v>
      </c>
      <c r="X1906" s="9">
        <f t="shared" si="530"/>
        <v>2</v>
      </c>
      <c r="Y1906" s="31" t="str">
        <f t="shared" si="531"/>
        <v/>
      </c>
      <c r="Z1906" s="134">
        <v>22.68</v>
      </c>
      <c r="AA1906" s="31" t="str">
        <f t="shared" si="532"/>
        <v>-</v>
      </c>
      <c r="AB1906" s="31">
        <f t="shared" si="533"/>
        <v>22.68</v>
      </c>
    </row>
    <row r="1907" spans="1:28" x14ac:dyDescent="0.3">
      <c r="A1907" s="133">
        <v>42815.125</v>
      </c>
      <c r="B1907" s="152">
        <f t="shared" si="534"/>
        <v>3</v>
      </c>
      <c r="C1907" s="152">
        <f t="shared" si="535"/>
        <v>21</v>
      </c>
      <c r="D1907" s="152">
        <f t="shared" si="536"/>
        <v>3</v>
      </c>
      <c r="E1907" s="38" t="str">
        <f t="shared" si="537"/>
        <v/>
      </c>
      <c r="F1907" s="134">
        <v>24.5</v>
      </c>
      <c r="G1907" s="38" t="str">
        <f t="shared" si="538"/>
        <v>-</v>
      </c>
      <c r="H1907" s="38">
        <f t="shared" si="539"/>
        <v>24.5</v>
      </c>
      <c r="K1907" s="133">
        <v>43180.125</v>
      </c>
      <c r="L1907" s="9">
        <f t="shared" si="522"/>
        <v>3</v>
      </c>
      <c r="M1907" s="9">
        <f t="shared" si="523"/>
        <v>21</v>
      </c>
      <c r="N1907" s="9">
        <f t="shared" si="524"/>
        <v>3</v>
      </c>
      <c r="O1907" s="31" t="str">
        <f t="shared" si="525"/>
        <v/>
      </c>
      <c r="P1907" s="134">
        <v>27.09</v>
      </c>
      <c r="Q1907" s="31" t="str">
        <f t="shared" si="526"/>
        <v>-</v>
      </c>
      <c r="R1907" s="31">
        <f t="shared" si="527"/>
        <v>27.09</v>
      </c>
      <c r="U1907" s="133">
        <v>43545.125</v>
      </c>
      <c r="V1907" s="9">
        <f t="shared" si="528"/>
        <v>3</v>
      </c>
      <c r="W1907" s="9">
        <f t="shared" si="529"/>
        <v>21</v>
      </c>
      <c r="X1907" s="9">
        <f t="shared" si="530"/>
        <v>3</v>
      </c>
      <c r="Y1907" s="31" t="str">
        <f t="shared" si="531"/>
        <v/>
      </c>
      <c r="Z1907" s="134">
        <v>22.95</v>
      </c>
      <c r="AA1907" s="31" t="str">
        <f t="shared" si="532"/>
        <v>-</v>
      </c>
      <c r="AB1907" s="31">
        <f t="shared" si="533"/>
        <v>22.95</v>
      </c>
    </row>
    <row r="1908" spans="1:28" x14ac:dyDescent="0.3">
      <c r="A1908" s="133">
        <v>42815.166666666664</v>
      </c>
      <c r="B1908" s="152">
        <f t="shared" si="534"/>
        <v>3</v>
      </c>
      <c r="C1908" s="152">
        <f t="shared" si="535"/>
        <v>21</v>
      </c>
      <c r="D1908" s="152">
        <f t="shared" si="536"/>
        <v>4</v>
      </c>
      <c r="E1908" s="38" t="str">
        <f t="shared" si="537"/>
        <v/>
      </c>
      <c r="F1908" s="134">
        <v>24.79</v>
      </c>
      <c r="G1908" s="38" t="str">
        <f t="shared" si="538"/>
        <v>-</v>
      </c>
      <c r="H1908" s="38">
        <f t="shared" si="539"/>
        <v>24.79</v>
      </c>
      <c r="K1908" s="133">
        <v>43180.166666666664</v>
      </c>
      <c r="L1908" s="9">
        <f t="shared" si="522"/>
        <v>3</v>
      </c>
      <c r="M1908" s="9">
        <f t="shared" si="523"/>
        <v>21</v>
      </c>
      <c r="N1908" s="9">
        <f t="shared" si="524"/>
        <v>4</v>
      </c>
      <c r="O1908" s="31" t="str">
        <f t="shared" si="525"/>
        <v/>
      </c>
      <c r="P1908" s="134">
        <v>30.34</v>
      </c>
      <c r="Q1908" s="31" t="str">
        <f t="shared" si="526"/>
        <v>-</v>
      </c>
      <c r="R1908" s="31">
        <f t="shared" si="527"/>
        <v>30.34</v>
      </c>
      <c r="U1908" s="133">
        <v>43545.166666666664</v>
      </c>
      <c r="V1908" s="9">
        <f t="shared" si="528"/>
        <v>3</v>
      </c>
      <c r="W1908" s="9">
        <f t="shared" si="529"/>
        <v>21</v>
      </c>
      <c r="X1908" s="9">
        <f t="shared" si="530"/>
        <v>4</v>
      </c>
      <c r="Y1908" s="31" t="str">
        <f t="shared" si="531"/>
        <v/>
      </c>
      <c r="Z1908" s="134">
        <v>23.71</v>
      </c>
      <c r="AA1908" s="31" t="str">
        <f t="shared" si="532"/>
        <v>-</v>
      </c>
      <c r="AB1908" s="31">
        <f t="shared" si="533"/>
        <v>23.71</v>
      </c>
    </row>
    <row r="1909" spans="1:28" x14ac:dyDescent="0.3">
      <c r="A1909" s="133">
        <v>42815.208333333336</v>
      </c>
      <c r="B1909" s="152">
        <f t="shared" si="534"/>
        <v>3</v>
      </c>
      <c r="C1909" s="152">
        <f t="shared" si="535"/>
        <v>21</v>
      </c>
      <c r="D1909" s="152">
        <f t="shared" si="536"/>
        <v>5</v>
      </c>
      <c r="E1909" s="38" t="str">
        <f t="shared" si="537"/>
        <v/>
      </c>
      <c r="F1909" s="134">
        <v>27.8</v>
      </c>
      <c r="G1909" s="38" t="str">
        <f t="shared" si="538"/>
        <v>-</v>
      </c>
      <c r="H1909" s="38">
        <f t="shared" si="539"/>
        <v>27.8</v>
      </c>
      <c r="K1909" s="133">
        <v>43180.208333333336</v>
      </c>
      <c r="L1909" s="9">
        <f t="shared" si="522"/>
        <v>3</v>
      </c>
      <c r="M1909" s="9">
        <f t="shared" si="523"/>
        <v>21</v>
      </c>
      <c r="N1909" s="9">
        <f t="shared" si="524"/>
        <v>5</v>
      </c>
      <c r="O1909" s="31" t="str">
        <f t="shared" si="525"/>
        <v/>
      </c>
      <c r="P1909" s="134">
        <v>35.96</v>
      </c>
      <c r="Q1909" s="31" t="str">
        <f t="shared" si="526"/>
        <v>-</v>
      </c>
      <c r="R1909" s="31">
        <f t="shared" si="527"/>
        <v>35.96</v>
      </c>
      <c r="U1909" s="133">
        <v>43545.208333333336</v>
      </c>
      <c r="V1909" s="9">
        <f t="shared" si="528"/>
        <v>3</v>
      </c>
      <c r="W1909" s="9">
        <f t="shared" si="529"/>
        <v>21</v>
      </c>
      <c r="X1909" s="9">
        <f t="shared" si="530"/>
        <v>5</v>
      </c>
      <c r="Y1909" s="31" t="str">
        <f t="shared" si="531"/>
        <v/>
      </c>
      <c r="Z1909" s="134">
        <v>26.77</v>
      </c>
      <c r="AA1909" s="31" t="str">
        <f t="shared" si="532"/>
        <v>-</v>
      </c>
      <c r="AB1909" s="31">
        <f t="shared" si="533"/>
        <v>26.77</v>
      </c>
    </row>
    <row r="1910" spans="1:28" x14ac:dyDescent="0.3">
      <c r="A1910" s="133">
        <v>42815.25</v>
      </c>
      <c r="B1910" s="152">
        <f t="shared" si="534"/>
        <v>3</v>
      </c>
      <c r="C1910" s="152">
        <f t="shared" si="535"/>
        <v>21</v>
      </c>
      <c r="D1910" s="152">
        <f t="shared" si="536"/>
        <v>6</v>
      </c>
      <c r="E1910" s="38" t="str">
        <f t="shared" si="537"/>
        <v/>
      </c>
      <c r="F1910" s="134">
        <v>40.68</v>
      </c>
      <c r="G1910" s="38" t="str">
        <f t="shared" si="538"/>
        <v>-</v>
      </c>
      <c r="H1910" s="38">
        <f t="shared" si="539"/>
        <v>40.68</v>
      </c>
      <c r="K1910" s="133">
        <v>43180.25</v>
      </c>
      <c r="L1910" s="9">
        <f t="shared" si="522"/>
        <v>3</v>
      </c>
      <c r="M1910" s="9">
        <f t="shared" si="523"/>
        <v>21</v>
      </c>
      <c r="N1910" s="9">
        <f t="shared" si="524"/>
        <v>6</v>
      </c>
      <c r="O1910" s="31" t="str">
        <f t="shared" si="525"/>
        <v/>
      </c>
      <c r="P1910" s="134">
        <v>55.89</v>
      </c>
      <c r="Q1910" s="31" t="str">
        <f t="shared" si="526"/>
        <v>-</v>
      </c>
      <c r="R1910" s="31">
        <f t="shared" si="527"/>
        <v>55.89</v>
      </c>
      <c r="U1910" s="133">
        <v>43545.25</v>
      </c>
      <c r="V1910" s="9">
        <f t="shared" si="528"/>
        <v>3</v>
      </c>
      <c r="W1910" s="9">
        <f t="shared" si="529"/>
        <v>21</v>
      </c>
      <c r="X1910" s="9">
        <f t="shared" si="530"/>
        <v>6</v>
      </c>
      <c r="Y1910" s="31" t="str">
        <f t="shared" si="531"/>
        <v/>
      </c>
      <c r="Z1910" s="134">
        <v>36.68</v>
      </c>
      <c r="AA1910" s="31" t="str">
        <f t="shared" si="532"/>
        <v>-</v>
      </c>
      <c r="AB1910" s="31">
        <f t="shared" si="533"/>
        <v>36.68</v>
      </c>
    </row>
    <row r="1911" spans="1:28" x14ac:dyDescent="0.3">
      <c r="A1911" s="133">
        <v>42815.291666666664</v>
      </c>
      <c r="B1911" s="152">
        <f t="shared" si="534"/>
        <v>3</v>
      </c>
      <c r="C1911" s="152">
        <f t="shared" si="535"/>
        <v>21</v>
      </c>
      <c r="D1911" s="152">
        <f t="shared" si="536"/>
        <v>7</v>
      </c>
      <c r="E1911" s="38" t="str">
        <f t="shared" si="537"/>
        <v/>
      </c>
      <c r="F1911" s="134">
        <v>40.840000000000003</v>
      </c>
      <c r="G1911" s="38" t="str">
        <f t="shared" si="538"/>
        <v>-</v>
      </c>
      <c r="H1911" s="38">
        <f t="shared" si="539"/>
        <v>40.840000000000003</v>
      </c>
      <c r="K1911" s="133">
        <v>43180.291666666664</v>
      </c>
      <c r="L1911" s="9">
        <f t="shared" si="522"/>
        <v>3</v>
      </c>
      <c r="M1911" s="9">
        <f t="shared" si="523"/>
        <v>21</v>
      </c>
      <c r="N1911" s="9">
        <f t="shared" si="524"/>
        <v>7</v>
      </c>
      <c r="O1911" s="31" t="str">
        <f t="shared" si="525"/>
        <v/>
      </c>
      <c r="P1911" s="134">
        <v>66.53</v>
      </c>
      <c r="Q1911" s="31" t="str">
        <f t="shared" si="526"/>
        <v>-</v>
      </c>
      <c r="R1911" s="31">
        <f t="shared" si="527"/>
        <v>66.53</v>
      </c>
      <c r="U1911" s="133">
        <v>43545.291666666664</v>
      </c>
      <c r="V1911" s="9">
        <f t="shared" si="528"/>
        <v>3</v>
      </c>
      <c r="W1911" s="9">
        <f t="shared" si="529"/>
        <v>21</v>
      </c>
      <c r="X1911" s="9">
        <f t="shared" si="530"/>
        <v>7</v>
      </c>
      <c r="Y1911" s="31" t="str">
        <f t="shared" si="531"/>
        <v/>
      </c>
      <c r="Z1911" s="134">
        <v>41.1</v>
      </c>
      <c r="AA1911" s="31" t="str">
        <f t="shared" si="532"/>
        <v>-</v>
      </c>
      <c r="AB1911" s="31">
        <f t="shared" si="533"/>
        <v>41.1</v>
      </c>
    </row>
    <row r="1912" spans="1:28" x14ac:dyDescent="0.3">
      <c r="A1912" s="133">
        <v>42815.333333333336</v>
      </c>
      <c r="B1912" s="152">
        <f t="shared" si="534"/>
        <v>3</v>
      </c>
      <c r="C1912" s="152">
        <f t="shared" si="535"/>
        <v>21</v>
      </c>
      <c r="D1912" s="152">
        <f t="shared" si="536"/>
        <v>8</v>
      </c>
      <c r="E1912" s="38" t="str">
        <f t="shared" si="537"/>
        <v/>
      </c>
      <c r="F1912" s="134">
        <v>39.57</v>
      </c>
      <c r="G1912" s="38">
        <f t="shared" si="538"/>
        <v>39.57</v>
      </c>
      <c r="H1912" s="38" t="str">
        <f t="shared" si="539"/>
        <v>-</v>
      </c>
      <c r="K1912" s="133">
        <v>43180.333333333336</v>
      </c>
      <c r="L1912" s="9">
        <f t="shared" si="522"/>
        <v>3</v>
      </c>
      <c r="M1912" s="9">
        <f t="shared" si="523"/>
        <v>21</v>
      </c>
      <c r="N1912" s="9">
        <f t="shared" si="524"/>
        <v>8</v>
      </c>
      <c r="O1912" s="31" t="str">
        <f t="shared" si="525"/>
        <v/>
      </c>
      <c r="P1912" s="134">
        <v>64.489999999999995</v>
      </c>
      <c r="Q1912" s="31">
        <f t="shared" si="526"/>
        <v>64.489999999999995</v>
      </c>
      <c r="R1912" s="31" t="str">
        <f t="shared" si="527"/>
        <v>-</v>
      </c>
      <c r="U1912" s="133">
        <v>43545.333333333336</v>
      </c>
      <c r="V1912" s="9">
        <f t="shared" si="528"/>
        <v>3</v>
      </c>
      <c r="W1912" s="9">
        <f t="shared" si="529"/>
        <v>21</v>
      </c>
      <c r="X1912" s="9">
        <f t="shared" si="530"/>
        <v>8</v>
      </c>
      <c r="Y1912" s="31" t="str">
        <f t="shared" si="531"/>
        <v/>
      </c>
      <c r="Z1912" s="134">
        <v>37.880000000000003</v>
      </c>
      <c r="AA1912" s="31">
        <f t="shared" si="532"/>
        <v>37.880000000000003</v>
      </c>
      <c r="AB1912" s="31" t="str">
        <f t="shared" si="533"/>
        <v>-</v>
      </c>
    </row>
    <row r="1913" spans="1:28" x14ac:dyDescent="0.3">
      <c r="A1913" s="133">
        <v>42815.375</v>
      </c>
      <c r="B1913" s="152">
        <f t="shared" si="534"/>
        <v>3</v>
      </c>
      <c r="C1913" s="152">
        <f t="shared" si="535"/>
        <v>21</v>
      </c>
      <c r="D1913" s="152">
        <f t="shared" si="536"/>
        <v>9</v>
      </c>
      <c r="E1913" s="38" t="str">
        <f t="shared" si="537"/>
        <v/>
      </c>
      <c r="F1913" s="134">
        <v>39.47</v>
      </c>
      <c r="G1913" s="38">
        <f t="shared" si="538"/>
        <v>39.47</v>
      </c>
      <c r="H1913" s="38" t="str">
        <f t="shared" si="539"/>
        <v>-</v>
      </c>
      <c r="K1913" s="133">
        <v>43180.375</v>
      </c>
      <c r="L1913" s="9">
        <f t="shared" si="522"/>
        <v>3</v>
      </c>
      <c r="M1913" s="9">
        <f t="shared" si="523"/>
        <v>21</v>
      </c>
      <c r="N1913" s="9">
        <f t="shared" si="524"/>
        <v>9</v>
      </c>
      <c r="O1913" s="31" t="str">
        <f t="shared" si="525"/>
        <v/>
      </c>
      <c r="P1913" s="134">
        <v>61.12</v>
      </c>
      <c r="Q1913" s="31">
        <f t="shared" si="526"/>
        <v>61.12</v>
      </c>
      <c r="R1913" s="31" t="str">
        <f t="shared" si="527"/>
        <v>-</v>
      </c>
      <c r="U1913" s="133">
        <v>43545.375</v>
      </c>
      <c r="V1913" s="9">
        <f t="shared" si="528"/>
        <v>3</v>
      </c>
      <c r="W1913" s="9">
        <f t="shared" si="529"/>
        <v>21</v>
      </c>
      <c r="X1913" s="9">
        <f t="shared" si="530"/>
        <v>9</v>
      </c>
      <c r="Y1913" s="31" t="str">
        <f t="shared" si="531"/>
        <v/>
      </c>
      <c r="Z1913" s="134">
        <v>39.57</v>
      </c>
      <c r="AA1913" s="31">
        <f t="shared" si="532"/>
        <v>39.57</v>
      </c>
      <c r="AB1913" s="31" t="str">
        <f t="shared" si="533"/>
        <v>-</v>
      </c>
    </row>
    <row r="1914" spans="1:28" x14ac:dyDescent="0.3">
      <c r="A1914" s="133">
        <v>42815.416666666664</v>
      </c>
      <c r="B1914" s="152">
        <f t="shared" si="534"/>
        <v>3</v>
      </c>
      <c r="C1914" s="152">
        <f t="shared" si="535"/>
        <v>21</v>
      </c>
      <c r="D1914" s="152">
        <f t="shared" si="536"/>
        <v>10</v>
      </c>
      <c r="E1914" s="38" t="str">
        <f t="shared" si="537"/>
        <v/>
      </c>
      <c r="F1914" s="134">
        <v>39.56</v>
      </c>
      <c r="G1914" s="38">
        <f t="shared" si="538"/>
        <v>39.56</v>
      </c>
      <c r="H1914" s="38" t="str">
        <f t="shared" si="539"/>
        <v>-</v>
      </c>
      <c r="K1914" s="133">
        <v>43180.416666666664</v>
      </c>
      <c r="L1914" s="9">
        <f t="shared" si="522"/>
        <v>3</v>
      </c>
      <c r="M1914" s="9">
        <f t="shared" si="523"/>
        <v>21</v>
      </c>
      <c r="N1914" s="9">
        <f t="shared" si="524"/>
        <v>10</v>
      </c>
      <c r="O1914" s="31" t="str">
        <f t="shared" si="525"/>
        <v/>
      </c>
      <c r="P1914" s="134">
        <v>60.52</v>
      </c>
      <c r="Q1914" s="31">
        <f t="shared" si="526"/>
        <v>60.52</v>
      </c>
      <c r="R1914" s="31" t="str">
        <f t="shared" si="527"/>
        <v>-</v>
      </c>
      <c r="U1914" s="133">
        <v>43545.416666666664</v>
      </c>
      <c r="V1914" s="9">
        <f t="shared" si="528"/>
        <v>3</v>
      </c>
      <c r="W1914" s="9">
        <f t="shared" si="529"/>
        <v>21</v>
      </c>
      <c r="X1914" s="9">
        <f t="shared" si="530"/>
        <v>10</v>
      </c>
      <c r="Y1914" s="31" t="str">
        <f t="shared" si="531"/>
        <v/>
      </c>
      <c r="Z1914" s="134">
        <v>39.86</v>
      </c>
      <c r="AA1914" s="31">
        <f t="shared" si="532"/>
        <v>39.86</v>
      </c>
      <c r="AB1914" s="31" t="str">
        <f t="shared" si="533"/>
        <v>-</v>
      </c>
    </row>
    <row r="1915" spans="1:28" x14ac:dyDescent="0.3">
      <c r="A1915" s="133">
        <v>42815.458333333336</v>
      </c>
      <c r="B1915" s="152">
        <f t="shared" si="534"/>
        <v>3</v>
      </c>
      <c r="C1915" s="152">
        <f t="shared" si="535"/>
        <v>21</v>
      </c>
      <c r="D1915" s="152">
        <f t="shared" si="536"/>
        <v>11</v>
      </c>
      <c r="E1915" s="38" t="str">
        <f t="shared" si="537"/>
        <v/>
      </c>
      <c r="F1915" s="134">
        <v>36.270000000000003</v>
      </c>
      <c r="G1915" s="38">
        <f t="shared" si="538"/>
        <v>36.270000000000003</v>
      </c>
      <c r="H1915" s="38" t="str">
        <f t="shared" si="539"/>
        <v>-</v>
      </c>
      <c r="K1915" s="133">
        <v>43180.458333333336</v>
      </c>
      <c r="L1915" s="9">
        <f t="shared" si="522"/>
        <v>3</v>
      </c>
      <c r="M1915" s="9">
        <f t="shared" si="523"/>
        <v>21</v>
      </c>
      <c r="N1915" s="9">
        <f t="shared" si="524"/>
        <v>11</v>
      </c>
      <c r="O1915" s="31" t="str">
        <f t="shared" si="525"/>
        <v/>
      </c>
      <c r="P1915" s="134">
        <v>57.07</v>
      </c>
      <c r="Q1915" s="31">
        <f t="shared" si="526"/>
        <v>57.07</v>
      </c>
      <c r="R1915" s="31" t="str">
        <f t="shared" si="527"/>
        <v>-</v>
      </c>
      <c r="U1915" s="133">
        <v>43545.458333333336</v>
      </c>
      <c r="V1915" s="9">
        <f t="shared" si="528"/>
        <v>3</v>
      </c>
      <c r="W1915" s="9">
        <f t="shared" si="529"/>
        <v>21</v>
      </c>
      <c r="X1915" s="9">
        <f t="shared" si="530"/>
        <v>11</v>
      </c>
      <c r="Y1915" s="31" t="str">
        <f t="shared" si="531"/>
        <v/>
      </c>
      <c r="Z1915" s="134">
        <v>39.53</v>
      </c>
      <c r="AA1915" s="31">
        <f t="shared" si="532"/>
        <v>39.53</v>
      </c>
      <c r="AB1915" s="31" t="str">
        <f t="shared" si="533"/>
        <v>-</v>
      </c>
    </row>
    <row r="1916" spans="1:28" x14ac:dyDescent="0.3">
      <c r="A1916" s="133">
        <v>42815.5</v>
      </c>
      <c r="B1916" s="152">
        <f t="shared" si="534"/>
        <v>3</v>
      </c>
      <c r="C1916" s="152">
        <f t="shared" si="535"/>
        <v>21</v>
      </c>
      <c r="D1916" s="152">
        <f t="shared" si="536"/>
        <v>12</v>
      </c>
      <c r="E1916" s="38" t="str">
        <f t="shared" si="537"/>
        <v/>
      </c>
      <c r="F1916" s="134">
        <v>33.24</v>
      </c>
      <c r="G1916" s="38">
        <f t="shared" si="538"/>
        <v>33.24</v>
      </c>
      <c r="H1916" s="38" t="str">
        <f t="shared" si="539"/>
        <v>-</v>
      </c>
      <c r="K1916" s="133">
        <v>43180.5</v>
      </c>
      <c r="L1916" s="9">
        <f t="shared" si="522"/>
        <v>3</v>
      </c>
      <c r="M1916" s="9">
        <f t="shared" si="523"/>
        <v>21</v>
      </c>
      <c r="N1916" s="9">
        <f t="shared" si="524"/>
        <v>12</v>
      </c>
      <c r="O1916" s="31" t="str">
        <f t="shared" si="525"/>
        <v/>
      </c>
      <c r="P1916" s="134">
        <v>47.05</v>
      </c>
      <c r="Q1916" s="31">
        <f t="shared" si="526"/>
        <v>47.05</v>
      </c>
      <c r="R1916" s="31" t="str">
        <f t="shared" si="527"/>
        <v>-</v>
      </c>
      <c r="U1916" s="133">
        <v>43545.5</v>
      </c>
      <c r="V1916" s="9">
        <f t="shared" si="528"/>
        <v>3</v>
      </c>
      <c r="W1916" s="9">
        <f t="shared" si="529"/>
        <v>21</v>
      </c>
      <c r="X1916" s="9">
        <f t="shared" si="530"/>
        <v>12</v>
      </c>
      <c r="Y1916" s="31" t="str">
        <f t="shared" si="531"/>
        <v/>
      </c>
      <c r="Z1916" s="134">
        <v>37.74</v>
      </c>
      <c r="AA1916" s="31">
        <f t="shared" si="532"/>
        <v>37.74</v>
      </c>
      <c r="AB1916" s="31" t="str">
        <f t="shared" si="533"/>
        <v>-</v>
      </c>
    </row>
    <row r="1917" spans="1:28" x14ac:dyDescent="0.3">
      <c r="A1917" s="133">
        <v>42815.541666666664</v>
      </c>
      <c r="B1917" s="152">
        <f t="shared" si="534"/>
        <v>3</v>
      </c>
      <c r="C1917" s="152">
        <f t="shared" si="535"/>
        <v>21</v>
      </c>
      <c r="D1917" s="152">
        <f t="shared" si="536"/>
        <v>13</v>
      </c>
      <c r="E1917" s="38" t="str">
        <f t="shared" si="537"/>
        <v/>
      </c>
      <c r="F1917" s="134">
        <v>30.95</v>
      </c>
      <c r="G1917" s="38">
        <f t="shared" si="538"/>
        <v>30.95</v>
      </c>
      <c r="H1917" s="38" t="str">
        <f t="shared" si="539"/>
        <v>-</v>
      </c>
      <c r="K1917" s="133">
        <v>43180.541666666664</v>
      </c>
      <c r="L1917" s="9">
        <f t="shared" si="522"/>
        <v>3</v>
      </c>
      <c r="M1917" s="9">
        <f t="shared" si="523"/>
        <v>21</v>
      </c>
      <c r="N1917" s="9">
        <f t="shared" si="524"/>
        <v>13</v>
      </c>
      <c r="O1917" s="31" t="str">
        <f t="shared" si="525"/>
        <v/>
      </c>
      <c r="P1917" s="134">
        <v>44.03</v>
      </c>
      <c r="Q1917" s="31">
        <f t="shared" si="526"/>
        <v>44.03</v>
      </c>
      <c r="R1917" s="31" t="str">
        <f t="shared" si="527"/>
        <v>-</v>
      </c>
      <c r="U1917" s="133">
        <v>43545.541666666664</v>
      </c>
      <c r="V1917" s="9">
        <f t="shared" si="528"/>
        <v>3</v>
      </c>
      <c r="W1917" s="9">
        <f t="shared" si="529"/>
        <v>21</v>
      </c>
      <c r="X1917" s="9">
        <f t="shared" si="530"/>
        <v>13</v>
      </c>
      <c r="Y1917" s="31" t="str">
        <f t="shared" si="531"/>
        <v/>
      </c>
      <c r="Z1917" s="134">
        <v>35.409999999999997</v>
      </c>
      <c r="AA1917" s="31">
        <f t="shared" si="532"/>
        <v>35.409999999999997</v>
      </c>
      <c r="AB1917" s="31" t="str">
        <f t="shared" si="533"/>
        <v>-</v>
      </c>
    </row>
    <row r="1918" spans="1:28" x14ac:dyDescent="0.3">
      <c r="A1918" s="133">
        <v>42815.583333333336</v>
      </c>
      <c r="B1918" s="152">
        <f t="shared" si="534"/>
        <v>3</v>
      </c>
      <c r="C1918" s="152">
        <f t="shared" si="535"/>
        <v>21</v>
      </c>
      <c r="D1918" s="152">
        <f t="shared" si="536"/>
        <v>14</v>
      </c>
      <c r="E1918" s="38" t="str">
        <f t="shared" si="537"/>
        <v/>
      </c>
      <c r="F1918" s="134">
        <v>29.81</v>
      </c>
      <c r="G1918" s="38">
        <f t="shared" si="538"/>
        <v>29.81</v>
      </c>
      <c r="H1918" s="38" t="str">
        <f t="shared" si="539"/>
        <v>-</v>
      </c>
      <c r="K1918" s="133">
        <v>43180.583333333336</v>
      </c>
      <c r="L1918" s="9">
        <f t="shared" si="522"/>
        <v>3</v>
      </c>
      <c r="M1918" s="9">
        <f t="shared" si="523"/>
        <v>21</v>
      </c>
      <c r="N1918" s="9">
        <f t="shared" si="524"/>
        <v>14</v>
      </c>
      <c r="O1918" s="31" t="str">
        <f t="shared" si="525"/>
        <v/>
      </c>
      <c r="P1918" s="134">
        <v>35.520000000000003</v>
      </c>
      <c r="Q1918" s="31">
        <f t="shared" si="526"/>
        <v>35.520000000000003</v>
      </c>
      <c r="R1918" s="31" t="str">
        <f t="shared" si="527"/>
        <v>-</v>
      </c>
      <c r="U1918" s="133">
        <v>43545.583333333336</v>
      </c>
      <c r="V1918" s="9">
        <f t="shared" si="528"/>
        <v>3</v>
      </c>
      <c r="W1918" s="9">
        <f t="shared" si="529"/>
        <v>21</v>
      </c>
      <c r="X1918" s="9">
        <f t="shared" si="530"/>
        <v>14</v>
      </c>
      <c r="Y1918" s="31" t="str">
        <f t="shared" si="531"/>
        <v/>
      </c>
      <c r="Z1918" s="134">
        <v>32.18</v>
      </c>
      <c r="AA1918" s="31">
        <f t="shared" si="532"/>
        <v>32.18</v>
      </c>
      <c r="AB1918" s="31" t="str">
        <f t="shared" si="533"/>
        <v>-</v>
      </c>
    </row>
    <row r="1919" spans="1:28" x14ac:dyDescent="0.3">
      <c r="A1919" s="133">
        <v>42815.625</v>
      </c>
      <c r="B1919" s="152">
        <f t="shared" si="534"/>
        <v>3</v>
      </c>
      <c r="C1919" s="152">
        <f t="shared" si="535"/>
        <v>21</v>
      </c>
      <c r="D1919" s="152">
        <f t="shared" si="536"/>
        <v>15</v>
      </c>
      <c r="E1919" s="38" t="str">
        <f t="shared" si="537"/>
        <v/>
      </c>
      <c r="F1919" s="134">
        <v>27.78</v>
      </c>
      <c r="G1919" s="38">
        <f t="shared" si="538"/>
        <v>27.78</v>
      </c>
      <c r="H1919" s="38" t="str">
        <f t="shared" si="539"/>
        <v>-</v>
      </c>
      <c r="K1919" s="133">
        <v>43180.625</v>
      </c>
      <c r="L1919" s="9">
        <f t="shared" si="522"/>
        <v>3</v>
      </c>
      <c r="M1919" s="9">
        <f t="shared" si="523"/>
        <v>21</v>
      </c>
      <c r="N1919" s="9">
        <f t="shared" si="524"/>
        <v>15</v>
      </c>
      <c r="O1919" s="31" t="str">
        <f t="shared" si="525"/>
        <v/>
      </c>
      <c r="P1919" s="134">
        <v>32.65</v>
      </c>
      <c r="Q1919" s="31">
        <f t="shared" si="526"/>
        <v>32.65</v>
      </c>
      <c r="R1919" s="31" t="str">
        <f t="shared" si="527"/>
        <v>-</v>
      </c>
      <c r="U1919" s="133">
        <v>43545.625</v>
      </c>
      <c r="V1919" s="9">
        <f t="shared" si="528"/>
        <v>3</v>
      </c>
      <c r="W1919" s="9">
        <f t="shared" si="529"/>
        <v>21</v>
      </c>
      <c r="X1919" s="9">
        <f t="shared" si="530"/>
        <v>15</v>
      </c>
      <c r="Y1919" s="31" t="str">
        <f t="shared" si="531"/>
        <v/>
      </c>
      <c r="Z1919" s="134">
        <v>28.67</v>
      </c>
      <c r="AA1919" s="31">
        <f t="shared" si="532"/>
        <v>28.67</v>
      </c>
      <c r="AB1919" s="31" t="str">
        <f t="shared" si="533"/>
        <v>-</v>
      </c>
    </row>
    <row r="1920" spans="1:28" x14ac:dyDescent="0.3">
      <c r="A1920" s="133">
        <v>42815.666666666664</v>
      </c>
      <c r="B1920" s="152">
        <f t="shared" si="534"/>
        <v>3</v>
      </c>
      <c r="C1920" s="152">
        <f t="shared" si="535"/>
        <v>21</v>
      </c>
      <c r="D1920" s="152">
        <f t="shared" si="536"/>
        <v>16</v>
      </c>
      <c r="E1920" s="38" t="str">
        <f t="shared" si="537"/>
        <v/>
      </c>
      <c r="F1920" s="134">
        <v>27.9</v>
      </c>
      <c r="G1920" s="38">
        <f t="shared" si="538"/>
        <v>27.9</v>
      </c>
      <c r="H1920" s="38" t="str">
        <f t="shared" si="539"/>
        <v>-</v>
      </c>
      <c r="K1920" s="133">
        <v>43180.666666666664</v>
      </c>
      <c r="L1920" s="9">
        <f t="shared" si="522"/>
        <v>3</v>
      </c>
      <c r="M1920" s="9">
        <f t="shared" si="523"/>
        <v>21</v>
      </c>
      <c r="N1920" s="9">
        <f t="shared" si="524"/>
        <v>16</v>
      </c>
      <c r="O1920" s="31" t="str">
        <f t="shared" si="525"/>
        <v/>
      </c>
      <c r="P1920" s="134">
        <v>32.92</v>
      </c>
      <c r="Q1920" s="31">
        <f t="shared" si="526"/>
        <v>32.92</v>
      </c>
      <c r="R1920" s="31" t="str">
        <f t="shared" si="527"/>
        <v>-</v>
      </c>
      <c r="U1920" s="133">
        <v>43545.666666666664</v>
      </c>
      <c r="V1920" s="9">
        <f t="shared" si="528"/>
        <v>3</v>
      </c>
      <c r="W1920" s="9">
        <f t="shared" si="529"/>
        <v>21</v>
      </c>
      <c r="X1920" s="9">
        <f t="shared" si="530"/>
        <v>16</v>
      </c>
      <c r="Y1920" s="31" t="str">
        <f t="shared" si="531"/>
        <v/>
      </c>
      <c r="Z1920" s="134">
        <v>28.36</v>
      </c>
      <c r="AA1920" s="31">
        <f t="shared" si="532"/>
        <v>28.36</v>
      </c>
      <c r="AB1920" s="31" t="str">
        <f t="shared" si="533"/>
        <v>-</v>
      </c>
    </row>
    <row r="1921" spans="1:28" x14ac:dyDescent="0.3">
      <c r="A1921" s="133">
        <v>42815.708333333336</v>
      </c>
      <c r="B1921" s="152">
        <f t="shared" si="534"/>
        <v>3</v>
      </c>
      <c r="C1921" s="152">
        <f t="shared" si="535"/>
        <v>21</v>
      </c>
      <c r="D1921" s="152">
        <f t="shared" si="536"/>
        <v>17</v>
      </c>
      <c r="E1921" s="38" t="str">
        <f t="shared" si="537"/>
        <v/>
      </c>
      <c r="F1921" s="134">
        <v>27.93</v>
      </c>
      <c r="G1921" s="38" t="str">
        <f t="shared" si="538"/>
        <v>-</v>
      </c>
      <c r="H1921" s="38">
        <f t="shared" si="539"/>
        <v>27.93</v>
      </c>
      <c r="K1921" s="133">
        <v>43180.708333333336</v>
      </c>
      <c r="L1921" s="9">
        <f t="shared" si="522"/>
        <v>3</v>
      </c>
      <c r="M1921" s="9">
        <f t="shared" si="523"/>
        <v>21</v>
      </c>
      <c r="N1921" s="9">
        <f t="shared" si="524"/>
        <v>17</v>
      </c>
      <c r="O1921" s="31" t="str">
        <f t="shared" si="525"/>
        <v/>
      </c>
      <c r="P1921" s="134">
        <v>35.369999999999997</v>
      </c>
      <c r="Q1921" s="31" t="str">
        <f t="shared" si="526"/>
        <v>-</v>
      </c>
      <c r="R1921" s="31">
        <f t="shared" si="527"/>
        <v>35.369999999999997</v>
      </c>
      <c r="U1921" s="133">
        <v>43545.708333333336</v>
      </c>
      <c r="V1921" s="9">
        <f t="shared" si="528"/>
        <v>3</v>
      </c>
      <c r="W1921" s="9">
        <f t="shared" si="529"/>
        <v>21</v>
      </c>
      <c r="X1921" s="9">
        <f t="shared" si="530"/>
        <v>17</v>
      </c>
      <c r="Y1921" s="31" t="str">
        <f t="shared" si="531"/>
        <v/>
      </c>
      <c r="Z1921" s="134">
        <v>28.9</v>
      </c>
      <c r="AA1921" s="31" t="str">
        <f t="shared" si="532"/>
        <v>-</v>
      </c>
      <c r="AB1921" s="31">
        <f t="shared" si="533"/>
        <v>28.9</v>
      </c>
    </row>
    <row r="1922" spans="1:28" x14ac:dyDescent="0.3">
      <c r="A1922" s="133">
        <v>42815.75</v>
      </c>
      <c r="B1922" s="152">
        <f t="shared" si="534"/>
        <v>3</v>
      </c>
      <c r="C1922" s="152">
        <f t="shared" si="535"/>
        <v>21</v>
      </c>
      <c r="D1922" s="152">
        <f t="shared" si="536"/>
        <v>18</v>
      </c>
      <c r="E1922" s="38" t="str">
        <f t="shared" si="537"/>
        <v/>
      </c>
      <c r="F1922" s="134">
        <v>28.31</v>
      </c>
      <c r="G1922" s="38" t="str">
        <f t="shared" si="538"/>
        <v>-</v>
      </c>
      <c r="H1922" s="38">
        <f t="shared" si="539"/>
        <v>28.31</v>
      </c>
      <c r="K1922" s="133">
        <v>43180.75</v>
      </c>
      <c r="L1922" s="9">
        <f t="shared" si="522"/>
        <v>3</v>
      </c>
      <c r="M1922" s="9">
        <f t="shared" si="523"/>
        <v>21</v>
      </c>
      <c r="N1922" s="9">
        <f t="shared" si="524"/>
        <v>18</v>
      </c>
      <c r="O1922" s="31" t="str">
        <f t="shared" si="525"/>
        <v/>
      </c>
      <c r="P1922" s="134">
        <v>45.28</v>
      </c>
      <c r="Q1922" s="31" t="str">
        <f t="shared" si="526"/>
        <v>-</v>
      </c>
      <c r="R1922" s="31">
        <f t="shared" si="527"/>
        <v>45.28</v>
      </c>
      <c r="U1922" s="133">
        <v>43545.75</v>
      </c>
      <c r="V1922" s="9">
        <f t="shared" si="528"/>
        <v>3</v>
      </c>
      <c r="W1922" s="9">
        <f t="shared" si="529"/>
        <v>21</v>
      </c>
      <c r="X1922" s="9">
        <f t="shared" si="530"/>
        <v>18</v>
      </c>
      <c r="Y1922" s="31" t="str">
        <f t="shared" si="531"/>
        <v/>
      </c>
      <c r="Z1922" s="134">
        <v>29.7</v>
      </c>
      <c r="AA1922" s="31" t="str">
        <f t="shared" si="532"/>
        <v>-</v>
      </c>
      <c r="AB1922" s="31">
        <f t="shared" si="533"/>
        <v>29.7</v>
      </c>
    </row>
    <row r="1923" spans="1:28" x14ac:dyDescent="0.3">
      <c r="A1923" s="133">
        <v>42815.791666666664</v>
      </c>
      <c r="B1923" s="152">
        <f t="shared" si="534"/>
        <v>3</v>
      </c>
      <c r="C1923" s="152">
        <f t="shared" si="535"/>
        <v>21</v>
      </c>
      <c r="D1923" s="152">
        <f t="shared" si="536"/>
        <v>19</v>
      </c>
      <c r="E1923" s="38" t="str">
        <f t="shared" si="537"/>
        <v/>
      </c>
      <c r="F1923" s="134">
        <v>40.619999999999997</v>
      </c>
      <c r="G1923" s="38" t="str">
        <f t="shared" si="538"/>
        <v>-</v>
      </c>
      <c r="H1923" s="38">
        <f t="shared" si="539"/>
        <v>40.619999999999997</v>
      </c>
      <c r="K1923" s="133">
        <v>43180.791666666664</v>
      </c>
      <c r="L1923" s="9">
        <f t="shared" si="522"/>
        <v>3</v>
      </c>
      <c r="M1923" s="9">
        <f t="shared" si="523"/>
        <v>21</v>
      </c>
      <c r="N1923" s="9">
        <f t="shared" si="524"/>
        <v>19</v>
      </c>
      <c r="O1923" s="31" t="str">
        <f t="shared" si="525"/>
        <v/>
      </c>
      <c r="P1923" s="134">
        <v>62.2</v>
      </c>
      <c r="Q1923" s="31" t="str">
        <f t="shared" si="526"/>
        <v>-</v>
      </c>
      <c r="R1923" s="31">
        <f t="shared" si="527"/>
        <v>62.2</v>
      </c>
      <c r="U1923" s="133">
        <v>43545.791666666664</v>
      </c>
      <c r="V1923" s="9">
        <f t="shared" si="528"/>
        <v>3</v>
      </c>
      <c r="W1923" s="9">
        <f t="shared" si="529"/>
        <v>21</v>
      </c>
      <c r="X1923" s="9">
        <f t="shared" si="530"/>
        <v>19</v>
      </c>
      <c r="Y1923" s="31" t="str">
        <f t="shared" si="531"/>
        <v/>
      </c>
      <c r="Z1923" s="134">
        <v>39.5</v>
      </c>
      <c r="AA1923" s="31" t="str">
        <f t="shared" si="532"/>
        <v>-</v>
      </c>
      <c r="AB1923" s="31">
        <f t="shared" si="533"/>
        <v>39.5</v>
      </c>
    </row>
    <row r="1924" spans="1:28" x14ac:dyDescent="0.3">
      <c r="A1924" s="133">
        <v>42815.833333333336</v>
      </c>
      <c r="B1924" s="152">
        <f t="shared" si="534"/>
        <v>3</v>
      </c>
      <c r="C1924" s="152">
        <f t="shared" si="535"/>
        <v>21</v>
      </c>
      <c r="D1924" s="152">
        <f t="shared" si="536"/>
        <v>20</v>
      </c>
      <c r="E1924" s="38" t="str">
        <f t="shared" si="537"/>
        <v/>
      </c>
      <c r="F1924" s="134">
        <v>38.39</v>
      </c>
      <c r="G1924" s="38" t="str">
        <f t="shared" si="538"/>
        <v>-</v>
      </c>
      <c r="H1924" s="38">
        <f t="shared" si="539"/>
        <v>38.39</v>
      </c>
      <c r="K1924" s="133">
        <v>43180.833333333336</v>
      </c>
      <c r="L1924" s="9">
        <f t="shared" si="522"/>
        <v>3</v>
      </c>
      <c r="M1924" s="9">
        <f t="shared" si="523"/>
        <v>21</v>
      </c>
      <c r="N1924" s="9">
        <f t="shared" si="524"/>
        <v>20</v>
      </c>
      <c r="O1924" s="31" t="str">
        <f t="shared" si="525"/>
        <v/>
      </c>
      <c r="P1924" s="134">
        <v>59.73</v>
      </c>
      <c r="Q1924" s="31" t="str">
        <f t="shared" si="526"/>
        <v>-</v>
      </c>
      <c r="R1924" s="31">
        <f t="shared" si="527"/>
        <v>59.73</v>
      </c>
      <c r="U1924" s="133">
        <v>43545.833333333336</v>
      </c>
      <c r="V1924" s="9">
        <f t="shared" si="528"/>
        <v>3</v>
      </c>
      <c r="W1924" s="9">
        <f t="shared" si="529"/>
        <v>21</v>
      </c>
      <c r="X1924" s="9">
        <f t="shared" si="530"/>
        <v>20</v>
      </c>
      <c r="Y1924" s="31" t="str">
        <f t="shared" si="531"/>
        <v/>
      </c>
      <c r="Z1924" s="134">
        <v>39.53</v>
      </c>
      <c r="AA1924" s="31" t="str">
        <f t="shared" si="532"/>
        <v>-</v>
      </c>
      <c r="AB1924" s="31">
        <f t="shared" si="533"/>
        <v>39.53</v>
      </c>
    </row>
    <row r="1925" spans="1:28" x14ac:dyDescent="0.3">
      <c r="A1925" s="133">
        <v>42815.875</v>
      </c>
      <c r="B1925" s="152">
        <f t="shared" si="534"/>
        <v>3</v>
      </c>
      <c r="C1925" s="152">
        <f t="shared" si="535"/>
        <v>21</v>
      </c>
      <c r="D1925" s="152">
        <f t="shared" si="536"/>
        <v>21</v>
      </c>
      <c r="E1925" s="38" t="str">
        <f t="shared" si="537"/>
        <v/>
      </c>
      <c r="F1925" s="134">
        <v>31.52</v>
      </c>
      <c r="G1925" s="38" t="str">
        <f t="shared" si="538"/>
        <v>-</v>
      </c>
      <c r="H1925" s="38">
        <f t="shared" si="539"/>
        <v>31.52</v>
      </c>
      <c r="K1925" s="133">
        <v>43180.875</v>
      </c>
      <c r="L1925" s="9">
        <f t="shared" si="522"/>
        <v>3</v>
      </c>
      <c r="M1925" s="9">
        <f t="shared" si="523"/>
        <v>21</v>
      </c>
      <c r="N1925" s="9">
        <f t="shared" si="524"/>
        <v>21</v>
      </c>
      <c r="O1925" s="31" t="str">
        <f t="shared" si="525"/>
        <v/>
      </c>
      <c r="P1925" s="134">
        <v>42.37</v>
      </c>
      <c r="Q1925" s="31" t="str">
        <f t="shared" si="526"/>
        <v>-</v>
      </c>
      <c r="R1925" s="31">
        <f t="shared" si="527"/>
        <v>42.37</v>
      </c>
      <c r="U1925" s="133">
        <v>43545.875</v>
      </c>
      <c r="V1925" s="9">
        <f t="shared" si="528"/>
        <v>3</v>
      </c>
      <c r="W1925" s="9">
        <f t="shared" si="529"/>
        <v>21</v>
      </c>
      <c r="X1925" s="9">
        <f t="shared" si="530"/>
        <v>21</v>
      </c>
      <c r="Y1925" s="31" t="str">
        <f t="shared" si="531"/>
        <v/>
      </c>
      <c r="Z1925" s="134">
        <v>29.24</v>
      </c>
      <c r="AA1925" s="31" t="str">
        <f t="shared" si="532"/>
        <v>-</v>
      </c>
      <c r="AB1925" s="31">
        <f t="shared" si="533"/>
        <v>29.24</v>
      </c>
    </row>
    <row r="1926" spans="1:28" x14ac:dyDescent="0.3">
      <c r="A1926" s="133">
        <v>42815.916666666664</v>
      </c>
      <c r="B1926" s="152">
        <f t="shared" si="534"/>
        <v>3</v>
      </c>
      <c r="C1926" s="152">
        <f t="shared" si="535"/>
        <v>21</v>
      </c>
      <c r="D1926" s="152">
        <f t="shared" si="536"/>
        <v>22</v>
      </c>
      <c r="E1926" s="38" t="str">
        <f t="shared" si="537"/>
        <v/>
      </c>
      <c r="F1926" s="134">
        <v>25.4</v>
      </c>
      <c r="G1926" s="38" t="str">
        <f t="shared" si="538"/>
        <v>-</v>
      </c>
      <c r="H1926" s="38">
        <f t="shared" si="539"/>
        <v>25.4</v>
      </c>
      <c r="K1926" s="133">
        <v>43180.916666666664</v>
      </c>
      <c r="L1926" s="9">
        <f t="shared" si="522"/>
        <v>3</v>
      </c>
      <c r="M1926" s="9">
        <f t="shared" si="523"/>
        <v>21</v>
      </c>
      <c r="N1926" s="9">
        <f t="shared" si="524"/>
        <v>22</v>
      </c>
      <c r="O1926" s="31" t="str">
        <f t="shared" si="525"/>
        <v/>
      </c>
      <c r="P1926" s="134">
        <v>39.340000000000003</v>
      </c>
      <c r="Q1926" s="31" t="str">
        <f t="shared" si="526"/>
        <v>-</v>
      </c>
      <c r="R1926" s="31">
        <f t="shared" si="527"/>
        <v>39.340000000000003</v>
      </c>
      <c r="U1926" s="133">
        <v>43545.916666666664</v>
      </c>
      <c r="V1926" s="9">
        <f t="shared" si="528"/>
        <v>3</v>
      </c>
      <c r="W1926" s="9">
        <f t="shared" si="529"/>
        <v>21</v>
      </c>
      <c r="X1926" s="9">
        <f t="shared" si="530"/>
        <v>22</v>
      </c>
      <c r="Y1926" s="31" t="str">
        <f t="shared" si="531"/>
        <v/>
      </c>
      <c r="Z1926" s="134">
        <v>26.16</v>
      </c>
      <c r="AA1926" s="31" t="str">
        <f t="shared" si="532"/>
        <v>-</v>
      </c>
      <c r="AB1926" s="31">
        <f t="shared" si="533"/>
        <v>26.16</v>
      </c>
    </row>
    <row r="1927" spans="1:28" x14ac:dyDescent="0.3">
      <c r="A1927" s="133">
        <v>42815.958333333336</v>
      </c>
      <c r="B1927" s="152">
        <f t="shared" si="534"/>
        <v>3</v>
      </c>
      <c r="C1927" s="152">
        <f t="shared" si="535"/>
        <v>21</v>
      </c>
      <c r="D1927" s="152">
        <f t="shared" si="536"/>
        <v>23</v>
      </c>
      <c r="E1927" s="38" t="str">
        <f t="shared" si="537"/>
        <v/>
      </c>
      <c r="F1927" s="134">
        <v>24.15</v>
      </c>
      <c r="G1927" s="38" t="str">
        <f t="shared" si="538"/>
        <v>-</v>
      </c>
      <c r="H1927" s="38">
        <f t="shared" si="539"/>
        <v>24.15</v>
      </c>
      <c r="K1927" s="133">
        <v>43180.958333333336</v>
      </c>
      <c r="L1927" s="9">
        <f t="shared" si="522"/>
        <v>3</v>
      </c>
      <c r="M1927" s="9">
        <f t="shared" si="523"/>
        <v>21</v>
      </c>
      <c r="N1927" s="9">
        <f t="shared" si="524"/>
        <v>23</v>
      </c>
      <c r="O1927" s="31" t="str">
        <f t="shared" si="525"/>
        <v/>
      </c>
      <c r="P1927" s="134">
        <v>36.840000000000003</v>
      </c>
      <c r="Q1927" s="31" t="str">
        <f t="shared" si="526"/>
        <v>-</v>
      </c>
      <c r="R1927" s="31">
        <f t="shared" si="527"/>
        <v>36.840000000000003</v>
      </c>
      <c r="U1927" s="133">
        <v>43545.958333333336</v>
      </c>
      <c r="V1927" s="9">
        <f t="shared" si="528"/>
        <v>3</v>
      </c>
      <c r="W1927" s="9">
        <f t="shared" si="529"/>
        <v>21</v>
      </c>
      <c r="X1927" s="9">
        <f t="shared" si="530"/>
        <v>23</v>
      </c>
      <c r="Y1927" s="31" t="str">
        <f t="shared" si="531"/>
        <v/>
      </c>
      <c r="Z1927" s="134">
        <v>23.77</v>
      </c>
      <c r="AA1927" s="31" t="str">
        <f t="shared" si="532"/>
        <v>-</v>
      </c>
      <c r="AB1927" s="31">
        <f t="shared" si="533"/>
        <v>23.77</v>
      </c>
    </row>
    <row r="1928" spans="1:28" x14ac:dyDescent="0.3">
      <c r="A1928" s="133">
        <v>42816</v>
      </c>
      <c r="B1928" s="152">
        <f t="shared" si="534"/>
        <v>3</v>
      </c>
      <c r="C1928" s="152">
        <f t="shared" si="535"/>
        <v>22</v>
      </c>
      <c r="D1928" s="152">
        <f t="shared" si="536"/>
        <v>0</v>
      </c>
      <c r="E1928" s="38" t="str">
        <f t="shared" si="537"/>
        <v/>
      </c>
      <c r="F1928" s="134">
        <v>23.8</v>
      </c>
      <c r="G1928" s="38" t="str">
        <f t="shared" si="538"/>
        <v>-</v>
      </c>
      <c r="H1928" s="38">
        <f t="shared" si="539"/>
        <v>23.8</v>
      </c>
      <c r="K1928" s="133">
        <v>43181</v>
      </c>
      <c r="L1928" s="9">
        <f t="shared" si="522"/>
        <v>3</v>
      </c>
      <c r="M1928" s="9">
        <f t="shared" si="523"/>
        <v>22</v>
      </c>
      <c r="N1928" s="9">
        <f t="shared" si="524"/>
        <v>0</v>
      </c>
      <c r="O1928" s="31" t="str">
        <f t="shared" si="525"/>
        <v/>
      </c>
      <c r="P1928" s="134">
        <v>36.119999999999997</v>
      </c>
      <c r="Q1928" s="31" t="str">
        <f t="shared" si="526"/>
        <v>-</v>
      </c>
      <c r="R1928" s="31">
        <f t="shared" si="527"/>
        <v>36.119999999999997</v>
      </c>
      <c r="U1928" s="133">
        <v>43546</v>
      </c>
      <c r="V1928" s="9">
        <f t="shared" si="528"/>
        <v>3</v>
      </c>
      <c r="W1928" s="9">
        <f t="shared" si="529"/>
        <v>22</v>
      </c>
      <c r="X1928" s="9">
        <f t="shared" si="530"/>
        <v>0</v>
      </c>
      <c r="Y1928" s="31" t="str">
        <f t="shared" si="531"/>
        <v/>
      </c>
      <c r="Z1928" s="134">
        <v>23.06</v>
      </c>
      <c r="AA1928" s="31" t="str">
        <f t="shared" si="532"/>
        <v>-</v>
      </c>
      <c r="AB1928" s="31">
        <f t="shared" si="533"/>
        <v>23.06</v>
      </c>
    </row>
    <row r="1929" spans="1:28" x14ac:dyDescent="0.3">
      <c r="A1929" s="133">
        <v>42816.041666666664</v>
      </c>
      <c r="B1929" s="152">
        <f t="shared" si="534"/>
        <v>3</v>
      </c>
      <c r="C1929" s="152">
        <f t="shared" si="535"/>
        <v>22</v>
      </c>
      <c r="D1929" s="152">
        <f t="shared" si="536"/>
        <v>1</v>
      </c>
      <c r="E1929" s="38" t="str">
        <f t="shared" si="537"/>
        <v/>
      </c>
      <c r="F1929" s="134">
        <v>23.73</v>
      </c>
      <c r="G1929" s="38" t="str">
        <f t="shared" si="538"/>
        <v>-</v>
      </c>
      <c r="H1929" s="38">
        <f t="shared" si="539"/>
        <v>23.73</v>
      </c>
      <c r="K1929" s="133">
        <v>43181.041666666664</v>
      </c>
      <c r="L1929" s="9">
        <f t="shared" ref="L1929:L1992" si="540">MONTH(K1929)</f>
        <v>3</v>
      </c>
      <c r="M1929" s="9">
        <f t="shared" ref="M1929:M1992" si="541">DAY(K1929)</f>
        <v>22</v>
      </c>
      <c r="N1929" s="9">
        <f t="shared" ref="N1929:N1992" si="542">HOUR(K1929)</f>
        <v>1</v>
      </c>
      <c r="O1929" s="31" t="str">
        <f t="shared" ref="O1929:O1992" si="543">IF(WEEKDAY(K1929,2)&gt;5,"W","")</f>
        <v/>
      </c>
      <c r="P1929" s="134">
        <v>34.869999999999997</v>
      </c>
      <c r="Q1929" s="31" t="str">
        <f t="shared" ref="Q1929:Q1992" si="544">IF(AND($L1929&gt;=$L$5,$L1929&lt;=$M$5),IF($O1929&lt;&gt;"W",IF(AND($N1929&gt;=$N$5,$N1929&lt;$P$5),$P1929,"-"),"-"),"-")</f>
        <v>-</v>
      </c>
      <c r="R1929" s="31">
        <f t="shared" ref="R1929:R1992" si="545">IF(Q1929="-",P1929,"-")</f>
        <v>34.869999999999997</v>
      </c>
      <c r="U1929" s="133">
        <v>43546.041666666664</v>
      </c>
      <c r="V1929" s="9">
        <f t="shared" ref="V1929:V1992" si="546">MONTH(U1929)</f>
        <v>3</v>
      </c>
      <c r="W1929" s="9">
        <f t="shared" ref="W1929:W1992" si="547">DAY(U1929)</f>
        <v>22</v>
      </c>
      <c r="X1929" s="9">
        <f t="shared" ref="X1929:X1992" si="548">HOUR(U1929)</f>
        <v>1</v>
      </c>
      <c r="Y1929" s="31" t="str">
        <f t="shared" ref="Y1929:Y1992" si="549">IF(WEEKDAY(U1929,2)&gt;5,"W","")</f>
        <v/>
      </c>
      <c r="Z1929" s="134">
        <v>22.11</v>
      </c>
      <c r="AA1929" s="31" t="str">
        <f t="shared" ref="AA1929:AA1992" si="550">IF(AND($V1929&gt;=$V$5,$V1929&lt;=$W$5),IF($Y1929&lt;&gt;"W",IF(AND($X1929&gt;=$X$5,$X1929&lt;$Z$5),$Z1929,"-"),"-"),"-")</f>
        <v>-</v>
      </c>
      <c r="AB1929" s="31">
        <f t="shared" ref="AB1929:AB1992" si="551">IF(AA1929="-",Z1929,"-")</f>
        <v>22.11</v>
      </c>
    </row>
    <row r="1930" spans="1:28" x14ac:dyDescent="0.3">
      <c r="A1930" s="133">
        <v>42816.083333333336</v>
      </c>
      <c r="B1930" s="152">
        <f t="shared" ref="B1930:B1993" si="552">MONTH(A1930)</f>
        <v>3</v>
      </c>
      <c r="C1930" s="152">
        <f t="shared" ref="C1930:C1993" si="553">DAY(A1930)</f>
        <v>22</v>
      </c>
      <c r="D1930" s="152">
        <f t="shared" ref="D1930:D1993" si="554">HOUR(A1930)</f>
        <v>2</v>
      </c>
      <c r="E1930" s="38" t="str">
        <f t="shared" ref="E1930:E1993" si="555">IF(WEEKDAY(A1930,2)&gt;5,"W","")</f>
        <v/>
      </c>
      <c r="F1930" s="134">
        <v>23.81</v>
      </c>
      <c r="G1930" s="38" t="str">
        <f t="shared" ref="G1930:G1993" si="556">IF(AND($B1930&gt;=$B$5,$B1930&lt;=$C$5),IF($E1930&lt;&gt;"W",IF(AND($D1930&gt;=$D$5,$D1930&lt;$F$5),$F1930,"-"),"-"),"-")</f>
        <v>-</v>
      </c>
      <c r="H1930" s="38">
        <f t="shared" ref="H1930:H1993" si="557">IF(G1930="-",F1930,"-")</f>
        <v>23.81</v>
      </c>
      <c r="K1930" s="133">
        <v>43181.083333333336</v>
      </c>
      <c r="L1930" s="9">
        <f t="shared" si="540"/>
        <v>3</v>
      </c>
      <c r="M1930" s="9">
        <f t="shared" si="541"/>
        <v>22</v>
      </c>
      <c r="N1930" s="9">
        <f t="shared" si="542"/>
        <v>2</v>
      </c>
      <c r="O1930" s="31" t="str">
        <f t="shared" si="543"/>
        <v/>
      </c>
      <c r="P1930" s="134">
        <v>34.479999999999997</v>
      </c>
      <c r="Q1930" s="31" t="str">
        <f t="shared" si="544"/>
        <v>-</v>
      </c>
      <c r="R1930" s="31">
        <f t="shared" si="545"/>
        <v>34.479999999999997</v>
      </c>
      <c r="U1930" s="133">
        <v>43546.083333333336</v>
      </c>
      <c r="V1930" s="9">
        <f t="shared" si="546"/>
        <v>3</v>
      </c>
      <c r="W1930" s="9">
        <f t="shared" si="547"/>
        <v>22</v>
      </c>
      <c r="X1930" s="9">
        <f t="shared" si="548"/>
        <v>2</v>
      </c>
      <c r="Y1930" s="31" t="str">
        <f t="shared" si="549"/>
        <v/>
      </c>
      <c r="Z1930" s="134">
        <v>21.37</v>
      </c>
      <c r="AA1930" s="31" t="str">
        <f t="shared" si="550"/>
        <v>-</v>
      </c>
      <c r="AB1930" s="31">
        <f t="shared" si="551"/>
        <v>21.37</v>
      </c>
    </row>
    <row r="1931" spans="1:28" x14ac:dyDescent="0.3">
      <c r="A1931" s="133">
        <v>42816.125</v>
      </c>
      <c r="B1931" s="152">
        <f t="shared" si="552"/>
        <v>3</v>
      </c>
      <c r="C1931" s="152">
        <f t="shared" si="553"/>
        <v>22</v>
      </c>
      <c r="D1931" s="152">
        <f t="shared" si="554"/>
        <v>3</v>
      </c>
      <c r="E1931" s="38" t="str">
        <f t="shared" si="555"/>
        <v/>
      </c>
      <c r="F1931" s="134">
        <v>23.91</v>
      </c>
      <c r="G1931" s="38" t="str">
        <f t="shared" si="556"/>
        <v>-</v>
      </c>
      <c r="H1931" s="38">
        <f t="shared" si="557"/>
        <v>23.91</v>
      </c>
      <c r="K1931" s="133">
        <v>43181.125</v>
      </c>
      <c r="L1931" s="9">
        <f t="shared" si="540"/>
        <v>3</v>
      </c>
      <c r="M1931" s="9">
        <f t="shared" si="541"/>
        <v>22</v>
      </c>
      <c r="N1931" s="9">
        <f t="shared" si="542"/>
        <v>3</v>
      </c>
      <c r="O1931" s="31" t="str">
        <f t="shared" si="543"/>
        <v/>
      </c>
      <c r="P1931" s="134">
        <v>34.31</v>
      </c>
      <c r="Q1931" s="31" t="str">
        <f t="shared" si="544"/>
        <v>-</v>
      </c>
      <c r="R1931" s="31">
        <f t="shared" si="545"/>
        <v>34.31</v>
      </c>
      <c r="U1931" s="133">
        <v>43546.125</v>
      </c>
      <c r="V1931" s="9">
        <f t="shared" si="546"/>
        <v>3</v>
      </c>
      <c r="W1931" s="9">
        <f t="shared" si="547"/>
        <v>22</v>
      </c>
      <c r="X1931" s="9">
        <f t="shared" si="548"/>
        <v>3</v>
      </c>
      <c r="Y1931" s="31" t="str">
        <f t="shared" si="549"/>
        <v/>
      </c>
      <c r="Z1931" s="134">
        <v>21.79</v>
      </c>
      <c r="AA1931" s="31" t="str">
        <f t="shared" si="550"/>
        <v>-</v>
      </c>
      <c r="AB1931" s="31">
        <f t="shared" si="551"/>
        <v>21.79</v>
      </c>
    </row>
    <row r="1932" spans="1:28" x14ac:dyDescent="0.3">
      <c r="A1932" s="133">
        <v>42816.166666666664</v>
      </c>
      <c r="B1932" s="152">
        <f t="shared" si="552"/>
        <v>3</v>
      </c>
      <c r="C1932" s="152">
        <f t="shared" si="553"/>
        <v>22</v>
      </c>
      <c r="D1932" s="152">
        <f t="shared" si="554"/>
        <v>4</v>
      </c>
      <c r="E1932" s="38" t="str">
        <f t="shared" si="555"/>
        <v/>
      </c>
      <c r="F1932" s="134">
        <v>24.94</v>
      </c>
      <c r="G1932" s="38" t="str">
        <f t="shared" si="556"/>
        <v>-</v>
      </c>
      <c r="H1932" s="38">
        <f t="shared" si="557"/>
        <v>24.94</v>
      </c>
      <c r="K1932" s="133">
        <v>43181.166666666664</v>
      </c>
      <c r="L1932" s="9">
        <f t="shared" si="540"/>
        <v>3</v>
      </c>
      <c r="M1932" s="9">
        <f t="shared" si="541"/>
        <v>22</v>
      </c>
      <c r="N1932" s="9">
        <f t="shared" si="542"/>
        <v>4</v>
      </c>
      <c r="O1932" s="31" t="str">
        <f t="shared" si="543"/>
        <v/>
      </c>
      <c r="P1932" s="134">
        <v>38.06</v>
      </c>
      <c r="Q1932" s="31" t="str">
        <f t="shared" si="544"/>
        <v>-</v>
      </c>
      <c r="R1932" s="31">
        <f t="shared" si="545"/>
        <v>38.06</v>
      </c>
      <c r="U1932" s="133">
        <v>43546.166666666664</v>
      </c>
      <c r="V1932" s="9">
        <f t="shared" si="546"/>
        <v>3</v>
      </c>
      <c r="W1932" s="9">
        <f t="shared" si="547"/>
        <v>22</v>
      </c>
      <c r="X1932" s="9">
        <f t="shared" si="548"/>
        <v>4</v>
      </c>
      <c r="Y1932" s="31" t="str">
        <f t="shared" si="549"/>
        <v/>
      </c>
      <c r="Z1932" s="134">
        <v>23.38</v>
      </c>
      <c r="AA1932" s="31" t="str">
        <f t="shared" si="550"/>
        <v>-</v>
      </c>
      <c r="AB1932" s="31">
        <f t="shared" si="551"/>
        <v>23.38</v>
      </c>
    </row>
    <row r="1933" spans="1:28" x14ac:dyDescent="0.3">
      <c r="A1933" s="133">
        <v>42816.208333333336</v>
      </c>
      <c r="B1933" s="152">
        <f t="shared" si="552"/>
        <v>3</v>
      </c>
      <c r="C1933" s="152">
        <f t="shared" si="553"/>
        <v>22</v>
      </c>
      <c r="D1933" s="152">
        <f t="shared" si="554"/>
        <v>5</v>
      </c>
      <c r="E1933" s="38" t="str">
        <f t="shared" si="555"/>
        <v/>
      </c>
      <c r="F1933" s="134">
        <v>28.65</v>
      </c>
      <c r="G1933" s="38" t="str">
        <f t="shared" si="556"/>
        <v>-</v>
      </c>
      <c r="H1933" s="38">
        <f t="shared" si="557"/>
        <v>28.65</v>
      </c>
      <c r="K1933" s="133">
        <v>43181.208333333336</v>
      </c>
      <c r="L1933" s="9">
        <f t="shared" si="540"/>
        <v>3</v>
      </c>
      <c r="M1933" s="9">
        <f t="shared" si="541"/>
        <v>22</v>
      </c>
      <c r="N1933" s="9">
        <f t="shared" si="542"/>
        <v>5</v>
      </c>
      <c r="O1933" s="31" t="str">
        <f t="shared" si="543"/>
        <v/>
      </c>
      <c r="P1933" s="134">
        <v>43.93</v>
      </c>
      <c r="Q1933" s="31" t="str">
        <f t="shared" si="544"/>
        <v>-</v>
      </c>
      <c r="R1933" s="31">
        <f t="shared" si="545"/>
        <v>43.93</v>
      </c>
      <c r="U1933" s="133">
        <v>43546.208333333336</v>
      </c>
      <c r="V1933" s="9">
        <f t="shared" si="546"/>
        <v>3</v>
      </c>
      <c r="W1933" s="9">
        <f t="shared" si="547"/>
        <v>22</v>
      </c>
      <c r="X1933" s="9">
        <f t="shared" si="548"/>
        <v>5</v>
      </c>
      <c r="Y1933" s="31" t="str">
        <f t="shared" si="549"/>
        <v/>
      </c>
      <c r="Z1933" s="134">
        <v>25.64</v>
      </c>
      <c r="AA1933" s="31" t="str">
        <f t="shared" si="550"/>
        <v>-</v>
      </c>
      <c r="AB1933" s="31">
        <f t="shared" si="551"/>
        <v>25.64</v>
      </c>
    </row>
    <row r="1934" spans="1:28" x14ac:dyDescent="0.3">
      <c r="A1934" s="133">
        <v>42816.25</v>
      </c>
      <c r="B1934" s="152">
        <f t="shared" si="552"/>
        <v>3</v>
      </c>
      <c r="C1934" s="152">
        <f t="shared" si="553"/>
        <v>22</v>
      </c>
      <c r="D1934" s="152">
        <f t="shared" si="554"/>
        <v>6</v>
      </c>
      <c r="E1934" s="38" t="str">
        <f t="shared" si="555"/>
        <v/>
      </c>
      <c r="F1934" s="134">
        <v>44.75</v>
      </c>
      <c r="G1934" s="38" t="str">
        <f t="shared" si="556"/>
        <v>-</v>
      </c>
      <c r="H1934" s="38">
        <f t="shared" si="557"/>
        <v>44.75</v>
      </c>
      <c r="K1934" s="133">
        <v>43181.25</v>
      </c>
      <c r="L1934" s="9">
        <f t="shared" si="540"/>
        <v>3</v>
      </c>
      <c r="M1934" s="9">
        <f t="shared" si="541"/>
        <v>22</v>
      </c>
      <c r="N1934" s="9">
        <f t="shared" si="542"/>
        <v>6</v>
      </c>
      <c r="O1934" s="31" t="str">
        <f t="shared" si="543"/>
        <v/>
      </c>
      <c r="P1934" s="134">
        <v>65.239999999999995</v>
      </c>
      <c r="Q1934" s="31" t="str">
        <f t="shared" si="544"/>
        <v>-</v>
      </c>
      <c r="R1934" s="31">
        <f t="shared" si="545"/>
        <v>65.239999999999995</v>
      </c>
      <c r="U1934" s="133">
        <v>43546.25</v>
      </c>
      <c r="V1934" s="9">
        <f t="shared" si="546"/>
        <v>3</v>
      </c>
      <c r="W1934" s="9">
        <f t="shared" si="547"/>
        <v>22</v>
      </c>
      <c r="X1934" s="9">
        <f t="shared" si="548"/>
        <v>6</v>
      </c>
      <c r="Y1934" s="31" t="str">
        <f t="shared" si="549"/>
        <v/>
      </c>
      <c r="Z1934" s="134">
        <v>36.32</v>
      </c>
      <c r="AA1934" s="31" t="str">
        <f t="shared" si="550"/>
        <v>-</v>
      </c>
      <c r="AB1934" s="31">
        <f t="shared" si="551"/>
        <v>36.32</v>
      </c>
    </row>
    <row r="1935" spans="1:28" x14ac:dyDescent="0.3">
      <c r="A1935" s="133">
        <v>42816.291666666664</v>
      </c>
      <c r="B1935" s="152">
        <f t="shared" si="552"/>
        <v>3</v>
      </c>
      <c r="C1935" s="152">
        <f t="shared" si="553"/>
        <v>22</v>
      </c>
      <c r="D1935" s="152">
        <f t="shared" si="554"/>
        <v>7</v>
      </c>
      <c r="E1935" s="38" t="str">
        <f t="shared" si="555"/>
        <v/>
      </c>
      <c r="F1935" s="134">
        <v>51.7</v>
      </c>
      <c r="G1935" s="38" t="str">
        <f t="shared" si="556"/>
        <v>-</v>
      </c>
      <c r="H1935" s="38">
        <f t="shared" si="557"/>
        <v>51.7</v>
      </c>
      <c r="K1935" s="133">
        <v>43181.291666666664</v>
      </c>
      <c r="L1935" s="9">
        <f t="shared" si="540"/>
        <v>3</v>
      </c>
      <c r="M1935" s="9">
        <f t="shared" si="541"/>
        <v>22</v>
      </c>
      <c r="N1935" s="9">
        <f t="shared" si="542"/>
        <v>7</v>
      </c>
      <c r="O1935" s="31" t="str">
        <f t="shared" si="543"/>
        <v/>
      </c>
      <c r="P1935" s="134">
        <v>77.75</v>
      </c>
      <c r="Q1935" s="31" t="str">
        <f t="shared" si="544"/>
        <v>-</v>
      </c>
      <c r="R1935" s="31">
        <f t="shared" si="545"/>
        <v>77.75</v>
      </c>
      <c r="U1935" s="133">
        <v>43546.291666666664</v>
      </c>
      <c r="V1935" s="9">
        <f t="shared" si="546"/>
        <v>3</v>
      </c>
      <c r="W1935" s="9">
        <f t="shared" si="547"/>
        <v>22</v>
      </c>
      <c r="X1935" s="9">
        <f t="shared" si="548"/>
        <v>7</v>
      </c>
      <c r="Y1935" s="31" t="str">
        <f t="shared" si="549"/>
        <v/>
      </c>
      <c r="Z1935" s="134">
        <v>40.44</v>
      </c>
      <c r="AA1935" s="31" t="str">
        <f t="shared" si="550"/>
        <v>-</v>
      </c>
      <c r="AB1935" s="31">
        <f t="shared" si="551"/>
        <v>40.44</v>
      </c>
    </row>
    <row r="1936" spans="1:28" x14ac:dyDescent="0.3">
      <c r="A1936" s="133">
        <v>42816.333333333336</v>
      </c>
      <c r="B1936" s="152">
        <f t="shared" si="552"/>
        <v>3</v>
      </c>
      <c r="C1936" s="152">
        <f t="shared" si="553"/>
        <v>22</v>
      </c>
      <c r="D1936" s="152">
        <f t="shared" si="554"/>
        <v>8</v>
      </c>
      <c r="E1936" s="38" t="str">
        <f t="shared" si="555"/>
        <v/>
      </c>
      <c r="F1936" s="134">
        <v>45.55</v>
      </c>
      <c r="G1936" s="38">
        <f t="shared" si="556"/>
        <v>45.55</v>
      </c>
      <c r="H1936" s="38" t="str">
        <f t="shared" si="557"/>
        <v>-</v>
      </c>
      <c r="K1936" s="133">
        <v>43181.333333333336</v>
      </c>
      <c r="L1936" s="9">
        <f t="shared" si="540"/>
        <v>3</v>
      </c>
      <c r="M1936" s="9">
        <f t="shared" si="541"/>
        <v>22</v>
      </c>
      <c r="N1936" s="9">
        <f t="shared" si="542"/>
        <v>8</v>
      </c>
      <c r="O1936" s="31" t="str">
        <f t="shared" si="543"/>
        <v/>
      </c>
      <c r="P1936" s="134">
        <v>63.54</v>
      </c>
      <c r="Q1936" s="31">
        <f t="shared" si="544"/>
        <v>63.54</v>
      </c>
      <c r="R1936" s="31" t="str">
        <f t="shared" si="545"/>
        <v>-</v>
      </c>
      <c r="U1936" s="133">
        <v>43546.333333333336</v>
      </c>
      <c r="V1936" s="9">
        <f t="shared" si="546"/>
        <v>3</v>
      </c>
      <c r="W1936" s="9">
        <f t="shared" si="547"/>
        <v>22</v>
      </c>
      <c r="X1936" s="9">
        <f t="shared" si="548"/>
        <v>8</v>
      </c>
      <c r="Y1936" s="31" t="str">
        <f t="shared" si="549"/>
        <v/>
      </c>
      <c r="Z1936" s="134">
        <v>34.47</v>
      </c>
      <c r="AA1936" s="31">
        <f t="shared" si="550"/>
        <v>34.47</v>
      </c>
      <c r="AB1936" s="31" t="str">
        <f t="shared" si="551"/>
        <v>-</v>
      </c>
    </row>
    <row r="1937" spans="1:28" x14ac:dyDescent="0.3">
      <c r="A1937" s="133">
        <v>42816.375</v>
      </c>
      <c r="B1937" s="152">
        <f t="shared" si="552"/>
        <v>3</v>
      </c>
      <c r="C1937" s="152">
        <f t="shared" si="553"/>
        <v>22</v>
      </c>
      <c r="D1937" s="152">
        <f t="shared" si="554"/>
        <v>9</v>
      </c>
      <c r="E1937" s="38" t="str">
        <f t="shared" si="555"/>
        <v/>
      </c>
      <c r="F1937" s="134">
        <v>43.32</v>
      </c>
      <c r="G1937" s="38">
        <f t="shared" si="556"/>
        <v>43.32</v>
      </c>
      <c r="H1937" s="38" t="str">
        <f t="shared" si="557"/>
        <v>-</v>
      </c>
      <c r="K1937" s="133">
        <v>43181.375</v>
      </c>
      <c r="L1937" s="9">
        <f t="shared" si="540"/>
        <v>3</v>
      </c>
      <c r="M1937" s="9">
        <f t="shared" si="541"/>
        <v>22</v>
      </c>
      <c r="N1937" s="9">
        <f t="shared" si="542"/>
        <v>9</v>
      </c>
      <c r="O1937" s="31" t="str">
        <f t="shared" si="543"/>
        <v/>
      </c>
      <c r="P1937" s="134">
        <v>48.13</v>
      </c>
      <c r="Q1937" s="31">
        <f t="shared" si="544"/>
        <v>48.13</v>
      </c>
      <c r="R1937" s="31" t="str">
        <f t="shared" si="545"/>
        <v>-</v>
      </c>
      <c r="U1937" s="133">
        <v>43546.375</v>
      </c>
      <c r="V1937" s="9">
        <f t="shared" si="546"/>
        <v>3</v>
      </c>
      <c r="W1937" s="9">
        <f t="shared" si="547"/>
        <v>22</v>
      </c>
      <c r="X1937" s="9">
        <f t="shared" si="548"/>
        <v>9</v>
      </c>
      <c r="Y1937" s="31" t="str">
        <f t="shared" si="549"/>
        <v/>
      </c>
      <c r="Z1937" s="134">
        <v>33.479999999999997</v>
      </c>
      <c r="AA1937" s="31">
        <f t="shared" si="550"/>
        <v>33.479999999999997</v>
      </c>
      <c r="AB1937" s="31" t="str">
        <f t="shared" si="551"/>
        <v>-</v>
      </c>
    </row>
    <row r="1938" spans="1:28" x14ac:dyDescent="0.3">
      <c r="A1938" s="133">
        <v>42816.416666666664</v>
      </c>
      <c r="B1938" s="152">
        <f t="shared" si="552"/>
        <v>3</v>
      </c>
      <c r="C1938" s="152">
        <f t="shared" si="553"/>
        <v>22</v>
      </c>
      <c r="D1938" s="152">
        <f t="shared" si="554"/>
        <v>10</v>
      </c>
      <c r="E1938" s="38" t="str">
        <f t="shared" si="555"/>
        <v/>
      </c>
      <c r="F1938" s="134">
        <v>42.58</v>
      </c>
      <c r="G1938" s="38">
        <f t="shared" si="556"/>
        <v>42.58</v>
      </c>
      <c r="H1938" s="38" t="str">
        <f t="shared" si="557"/>
        <v>-</v>
      </c>
      <c r="K1938" s="133">
        <v>43181.416666666664</v>
      </c>
      <c r="L1938" s="9">
        <f t="shared" si="540"/>
        <v>3</v>
      </c>
      <c r="M1938" s="9">
        <f t="shared" si="541"/>
        <v>22</v>
      </c>
      <c r="N1938" s="9">
        <f t="shared" si="542"/>
        <v>10</v>
      </c>
      <c r="O1938" s="31" t="str">
        <f t="shared" si="543"/>
        <v/>
      </c>
      <c r="P1938" s="134">
        <v>43.91</v>
      </c>
      <c r="Q1938" s="31">
        <f t="shared" si="544"/>
        <v>43.91</v>
      </c>
      <c r="R1938" s="31" t="str">
        <f t="shared" si="545"/>
        <v>-</v>
      </c>
      <c r="U1938" s="133">
        <v>43546.416666666664</v>
      </c>
      <c r="V1938" s="9">
        <f t="shared" si="546"/>
        <v>3</v>
      </c>
      <c r="W1938" s="9">
        <f t="shared" si="547"/>
        <v>22</v>
      </c>
      <c r="X1938" s="9">
        <f t="shared" si="548"/>
        <v>10</v>
      </c>
      <c r="Y1938" s="31" t="str">
        <f t="shared" si="549"/>
        <v/>
      </c>
      <c r="Z1938" s="134">
        <v>32.51</v>
      </c>
      <c r="AA1938" s="31">
        <f t="shared" si="550"/>
        <v>32.51</v>
      </c>
      <c r="AB1938" s="31" t="str">
        <f t="shared" si="551"/>
        <v>-</v>
      </c>
    </row>
    <row r="1939" spans="1:28" x14ac:dyDescent="0.3">
      <c r="A1939" s="133">
        <v>42816.458333333336</v>
      </c>
      <c r="B1939" s="152">
        <f t="shared" si="552"/>
        <v>3</v>
      </c>
      <c r="C1939" s="152">
        <f t="shared" si="553"/>
        <v>22</v>
      </c>
      <c r="D1939" s="152">
        <f t="shared" si="554"/>
        <v>11</v>
      </c>
      <c r="E1939" s="38" t="str">
        <f t="shared" si="555"/>
        <v/>
      </c>
      <c r="F1939" s="134">
        <v>40.85</v>
      </c>
      <c r="G1939" s="38">
        <f t="shared" si="556"/>
        <v>40.85</v>
      </c>
      <c r="H1939" s="38" t="str">
        <f t="shared" si="557"/>
        <v>-</v>
      </c>
      <c r="K1939" s="133">
        <v>43181.458333333336</v>
      </c>
      <c r="L1939" s="9">
        <f t="shared" si="540"/>
        <v>3</v>
      </c>
      <c r="M1939" s="9">
        <f t="shared" si="541"/>
        <v>22</v>
      </c>
      <c r="N1939" s="9">
        <f t="shared" si="542"/>
        <v>11</v>
      </c>
      <c r="O1939" s="31" t="str">
        <f t="shared" si="543"/>
        <v/>
      </c>
      <c r="P1939" s="134">
        <v>41.68</v>
      </c>
      <c r="Q1939" s="31">
        <f t="shared" si="544"/>
        <v>41.68</v>
      </c>
      <c r="R1939" s="31" t="str">
        <f t="shared" si="545"/>
        <v>-</v>
      </c>
      <c r="U1939" s="133">
        <v>43546.458333333336</v>
      </c>
      <c r="V1939" s="9">
        <f t="shared" si="546"/>
        <v>3</v>
      </c>
      <c r="W1939" s="9">
        <f t="shared" si="547"/>
        <v>22</v>
      </c>
      <c r="X1939" s="9">
        <f t="shared" si="548"/>
        <v>11</v>
      </c>
      <c r="Y1939" s="31" t="str">
        <f t="shared" si="549"/>
        <v/>
      </c>
      <c r="Z1939" s="134">
        <v>31.29</v>
      </c>
      <c r="AA1939" s="31">
        <f t="shared" si="550"/>
        <v>31.29</v>
      </c>
      <c r="AB1939" s="31" t="str">
        <f t="shared" si="551"/>
        <v>-</v>
      </c>
    </row>
    <row r="1940" spans="1:28" x14ac:dyDescent="0.3">
      <c r="A1940" s="133">
        <v>42816.5</v>
      </c>
      <c r="B1940" s="152">
        <f t="shared" si="552"/>
        <v>3</v>
      </c>
      <c r="C1940" s="152">
        <f t="shared" si="553"/>
        <v>22</v>
      </c>
      <c r="D1940" s="152">
        <f t="shared" si="554"/>
        <v>12</v>
      </c>
      <c r="E1940" s="38" t="str">
        <f t="shared" si="555"/>
        <v/>
      </c>
      <c r="F1940" s="134">
        <v>38.11</v>
      </c>
      <c r="G1940" s="38">
        <f t="shared" si="556"/>
        <v>38.11</v>
      </c>
      <c r="H1940" s="38" t="str">
        <f t="shared" si="557"/>
        <v>-</v>
      </c>
      <c r="K1940" s="133">
        <v>43181.5</v>
      </c>
      <c r="L1940" s="9">
        <f t="shared" si="540"/>
        <v>3</v>
      </c>
      <c r="M1940" s="9">
        <f t="shared" si="541"/>
        <v>22</v>
      </c>
      <c r="N1940" s="9">
        <f t="shared" si="542"/>
        <v>12</v>
      </c>
      <c r="O1940" s="31" t="str">
        <f t="shared" si="543"/>
        <v/>
      </c>
      <c r="P1940" s="134">
        <v>36.21</v>
      </c>
      <c r="Q1940" s="31">
        <f t="shared" si="544"/>
        <v>36.21</v>
      </c>
      <c r="R1940" s="31" t="str">
        <f t="shared" si="545"/>
        <v>-</v>
      </c>
      <c r="U1940" s="133">
        <v>43546.5</v>
      </c>
      <c r="V1940" s="9">
        <f t="shared" si="546"/>
        <v>3</v>
      </c>
      <c r="W1940" s="9">
        <f t="shared" si="547"/>
        <v>22</v>
      </c>
      <c r="X1940" s="9">
        <f t="shared" si="548"/>
        <v>12</v>
      </c>
      <c r="Y1940" s="31" t="str">
        <f t="shared" si="549"/>
        <v/>
      </c>
      <c r="Z1940" s="134">
        <v>29.77</v>
      </c>
      <c r="AA1940" s="31">
        <f t="shared" si="550"/>
        <v>29.77</v>
      </c>
      <c r="AB1940" s="31" t="str">
        <f t="shared" si="551"/>
        <v>-</v>
      </c>
    </row>
    <row r="1941" spans="1:28" x14ac:dyDescent="0.3">
      <c r="A1941" s="133">
        <v>42816.541666666664</v>
      </c>
      <c r="B1941" s="152">
        <f t="shared" si="552"/>
        <v>3</v>
      </c>
      <c r="C1941" s="152">
        <f t="shared" si="553"/>
        <v>22</v>
      </c>
      <c r="D1941" s="152">
        <f t="shared" si="554"/>
        <v>13</v>
      </c>
      <c r="E1941" s="38" t="str">
        <f t="shared" si="555"/>
        <v/>
      </c>
      <c r="F1941" s="134">
        <v>36.75</v>
      </c>
      <c r="G1941" s="38">
        <f t="shared" si="556"/>
        <v>36.75</v>
      </c>
      <c r="H1941" s="38" t="str">
        <f t="shared" si="557"/>
        <v>-</v>
      </c>
      <c r="K1941" s="133">
        <v>43181.541666666664</v>
      </c>
      <c r="L1941" s="9">
        <f t="shared" si="540"/>
        <v>3</v>
      </c>
      <c r="M1941" s="9">
        <f t="shared" si="541"/>
        <v>22</v>
      </c>
      <c r="N1941" s="9">
        <f t="shared" si="542"/>
        <v>13</v>
      </c>
      <c r="O1941" s="31" t="str">
        <f t="shared" si="543"/>
        <v/>
      </c>
      <c r="P1941" s="134">
        <v>32.74</v>
      </c>
      <c r="Q1941" s="31">
        <f t="shared" si="544"/>
        <v>32.74</v>
      </c>
      <c r="R1941" s="31" t="str">
        <f t="shared" si="545"/>
        <v>-</v>
      </c>
      <c r="U1941" s="133">
        <v>43546.541666666664</v>
      </c>
      <c r="V1941" s="9">
        <f t="shared" si="546"/>
        <v>3</v>
      </c>
      <c r="W1941" s="9">
        <f t="shared" si="547"/>
        <v>22</v>
      </c>
      <c r="X1941" s="9">
        <f t="shared" si="548"/>
        <v>13</v>
      </c>
      <c r="Y1941" s="31" t="str">
        <f t="shared" si="549"/>
        <v/>
      </c>
      <c r="Z1941" s="134">
        <v>28.43</v>
      </c>
      <c r="AA1941" s="31">
        <f t="shared" si="550"/>
        <v>28.43</v>
      </c>
      <c r="AB1941" s="31" t="str">
        <f t="shared" si="551"/>
        <v>-</v>
      </c>
    </row>
    <row r="1942" spans="1:28" x14ac:dyDescent="0.3">
      <c r="A1942" s="133">
        <v>42816.583333333336</v>
      </c>
      <c r="B1942" s="152">
        <f t="shared" si="552"/>
        <v>3</v>
      </c>
      <c r="C1942" s="152">
        <f t="shared" si="553"/>
        <v>22</v>
      </c>
      <c r="D1942" s="152">
        <f t="shared" si="554"/>
        <v>14</v>
      </c>
      <c r="E1942" s="38" t="str">
        <f t="shared" si="555"/>
        <v/>
      </c>
      <c r="F1942" s="134">
        <v>34.67</v>
      </c>
      <c r="G1942" s="38">
        <f t="shared" si="556"/>
        <v>34.67</v>
      </c>
      <c r="H1942" s="38" t="str">
        <f t="shared" si="557"/>
        <v>-</v>
      </c>
      <c r="K1942" s="133">
        <v>43181.583333333336</v>
      </c>
      <c r="L1942" s="9">
        <f t="shared" si="540"/>
        <v>3</v>
      </c>
      <c r="M1942" s="9">
        <f t="shared" si="541"/>
        <v>22</v>
      </c>
      <c r="N1942" s="9">
        <f t="shared" si="542"/>
        <v>14</v>
      </c>
      <c r="O1942" s="31" t="str">
        <f t="shared" si="543"/>
        <v/>
      </c>
      <c r="P1942" s="134">
        <v>31.26</v>
      </c>
      <c r="Q1942" s="31">
        <f t="shared" si="544"/>
        <v>31.26</v>
      </c>
      <c r="R1942" s="31" t="str">
        <f t="shared" si="545"/>
        <v>-</v>
      </c>
      <c r="U1942" s="133">
        <v>43546.583333333336</v>
      </c>
      <c r="V1942" s="9">
        <f t="shared" si="546"/>
        <v>3</v>
      </c>
      <c r="W1942" s="9">
        <f t="shared" si="547"/>
        <v>22</v>
      </c>
      <c r="X1942" s="9">
        <f t="shared" si="548"/>
        <v>14</v>
      </c>
      <c r="Y1942" s="31" t="str">
        <f t="shared" si="549"/>
        <v/>
      </c>
      <c r="Z1942" s="134">
        <v>26.63</v>
      </c>
      <c r="AA1942" s="31">
        <f t="shared" si="550"/>
        <v>26.63</v>
      </c>
      <c r="AB1942" s="31" t="str">
        <f t="shared" si="551"/>
        <v>-</v>
      </c>
    </row>
    <row r="1943" spans="1:28" x14ac:dyDescent="0.3">
      <c r="A1943" s="133">
        <v>42816.625</v>
      </c>
      <c r="B1943" s="152">
        <f t="shared" si="552"/>
        <v>3</v>
      </c>
      <c r="C1943" s="152">
        <f t="shared" si="553"/>
        <v>22</v>
      </c>
      <c r="D1943" s="152">
        <f t="shared" si="554"/>
        <v>15</v>
      </c>
      <c r="E1943" s="38" t="str">
        <f t="shared" si="555"/>
        <v/>
      </c>
      <c r="F1943" s="134">
        <v>31.38</v>
      </c>
      <c r="G1943" s="38">
        <f t="shared" si="556"/>
        <v>31.38</v>
      </c>
      <c r="H1943" s="38" t="str">
        <f t="shared" si="557"/>
        <v>-</v>
      </c>
      <c r="K1943" s="133">
        <v>43181.625</v>
      </c>
      <c r="L1943" s="9">
        <f t="shared" si="540"/>
        <v>3</v>
      </c>
      <c r="M1943" s="9">
        <f t="shared" si="541"/>
        <v>22</v>
      </c>
      <c r="N1943" s="9">
        <f t="shared" si="542"/>
        <v>15</v>
      </c>
      <c r="O1943" s="31" t="str">
        <f t="shared" si="543"/>
        <v/>
      </c>
      <c r="P1943" s="134">
        <v>29.71</v>
      </c>
      <c r="Q1943" s="31">
        <f t="shared" si="544"/>
        <v>29.71</v>
      </c>
      <c r="R1943" s="31" t="str">
        <f t="shared" si="545"/>
        <v>-</v>
      </c>
      <c r="U1943" s="133">
        <v>43546.625</v>
      </c>
      <c r="V1943" s="9">
        <f t="shared" si="546"/>
        <v>3</v>
      </c>
      <c r="W1943" s="9">
        <f t="shared" si="547"/>
        <v>22</v>
      </c>
      <c r="X1943" s="9">
        <f t="shared" si="548"/>
        <v>15</v>
      </c>
      <c r="Y1943" s="31" t="str">
        <f t="shared" si="549"/>
        <v/>
      </c>
      <c r="Z1943" s="134">
        <v>25.88</v>
      </c>
      <c r="AA1943" s="31">
        <f t="shared" si="550"/>
        <v>25.88</v>
      </c>
      <c r="AB1943" s="31" t="str">
        <f t="shared" si="551"/>
        <v>-</v>
      </c>
    </row>
    <row r="1944" spans="1:28" x14ac:dyDescent="0.3">
      <c r="A1944" s="133">
        <v>42816.666666666664</v>
      </c>
      <c r="B1944" s="152">
        <f t="shared" si="552"/>
        <v>3</v>
      </c>
      <c r="C1944" s="152">
        <f t="shared" si="553"/>
        <v>22</v>
      </c>
      <c r="D1944" s="152">
        <f t="shared" si="554"/>
        <v>16</v>
      </c>
      <c r="E1944" s="38" t="str">
        <f t="shared" si="555"/>
        <v/>
      </c>
      <c r="F1944" s="134">
        <v>33.33</v>
      </c>
      <c r="G1944" s="38">
        <f t="shared" si="556"/>
        <v>33.33</v>
      </c>
      <c r="H1944" s="38" t="str">
        <f t="shared" si="557"/>
        <v>-</v>
      </c>
      <c r="K1944" s="133">
        <v>43181.666666666664</v>
      </c>
      <c r="L1944" s="9">
        <f t="shared" si="540"/>
        <v>3</v>
      </c>
      <c r="M1944" s="9">
        <f t="shared" si="541"/>
        <v>22</v>
      </c>
      <c r="N1944" s="9">
        <f t="shared" si="542"/>
        <v>16</v>
      </c>
      <c r="O1944" s="31" t="str">
        <f t="shared" si="543"/>
        <v/>
      </c>
      <c r="P1944" s="134">
        <v>29.84</v>
      </c>
      <c r="Q1944" s="31">
        <f t="shared" si="544"/>
        <v>29.84</v>
      </c>
      <c r="R1944" s="31" t="str">
        <f t="shared" si="545"/>
        <v>-</v>
      </c>
      <c r="U1944" s="133">
        <v>43546.666666666664</v>
      </c>
      <c r="V1944" s="9">
        <f t="shared" si="546"/>
        <v>3</v>
      </c>
      <c r="W1944" s="9">
        <f t="shared" si="547"/>
        <v>22</v>
      </c>
      <c r="X1944" s="9">
        <f t="shared" si="548"/>
        <v>16</v>
      </c>
      <c r="Y1944" s="31" t="str">
        <f t="shared" si="549"/>
        <v/>
      </c>
      <c r="Z1944" s="134">
        <v>25.8</v>
      </c>
      <c r="AA1944" s="31">
        <f t="shared" si="550"/>
        <v>25.8</v>
      </c>
      <c r="AB1944" s="31" t="str">
        <f t="shared" si="551"/>
        <v>-</v>
      </c>
    </row>
    <row r="1945" spans="1:28" x14ac:dyDescent="0.3">
      <c r="A1945" s="133">
        <v>42816.708333333336</v>
      </c>
      <c r="B1945" s="152">
        <f t="shared" si="552"/>
        <v>3</v>
      </c>
      <c r="C1945" s="152">
        <f t="shared" si="553"/>
        <v>22</v>
      </c>
      <c r="D1945" s="152">
        <f t="shared" si="554"/>
        <v>17</v>
      </c>
      <c r="E1945" s="38" t="str">
        <f t="shared" si="555"/>
        <v/>
      </c>
      <c r="F1945" s="134">
        <v>34.68</v>
      </c>
      <c r="G1945" s="38" t="str">
        <f t="shared" si="556"/>
        <v>-</v>
      </c>
      <c r="H1945" s="38">
        <f t="shared" si="557"/>
        <v>34.68</v>
      </c>
      <c r="K1945" s="133">
        <v>43181.708333333336</v>
      </c>
      <c r="L1945" s="9">
        <f t="shared" si="540"/>
        <v>3</v>
      </c>
      <c r="M1945" s="9">
        <f t="shared" si="541"/>
        <v>22</v>
      </c>
      <c r="N1945" s="9">
        <f t="shared" si="542"/>
        <v>17</v>
      </c>
      <c r="O1945" s="31" t="str">
        <f t="shared" si="543"/>
        <v/>
      </c>
      <c r="P1945" s="134">
        <v>31.74</v>
      </c>
      <c r="Q1945" s="31" t="str">
        <f t="shared" si="544"/>
        <v>-</v>
      </c>
      <c r="R1945" s="31">
        <f t="shared" si="545"/>
        <v>31.74</v>
      </c>
      <c r="U1945" s="133">
        <v>43546.708333333336</v>
      </c>
      <c r="V1945" s="9">
        <f t="shared" si="546"/>
        <v>3</v>
      </c>
      <c r="W1945" s="9">
        <f t="shared" si="547"/>
        <v>22</v>
      </c>
      <c r="X1945" s="9">
        <f t="shared" si="548"/>
        <v>17</v>
      </c>
      <c r="Y1945" s="31" t="str">
        <f t="shared" si="549"/>
        <v/>
      </c>
      <c r="Z1945" s="134">
        <v>26.36</v>
      </c>
      <c r="AA1945" s="31" t="str">
        <f t="shared" si="550"/>
        <v>-</v>
      </c>
      <c r="AB1945" s="31">
        <f t="shared" si="551"/>
        <v>26.36</v>
      </c>
    </row>
    <row r="1946" spans="1:28" x14ac:dyDescent="0.3">
      <c r="A1946" s="133">
        <v>42816.75</v>
      </c>
      <c r="B1946" s="152">
        <f t="shared" si="552"/>
        <v>3</v>
      </c>
      <c r="C1946" s="152">
        <f t="shared" si="553"/>
        <v>22</v>
      </c>
      <c r="D1946" s="152">
        <f t="shared" si="554"/>
        <v>18</v>
      </c>
      <c r="E1946" s="38" t="str">
        <f t="shared" si="555"/>
        <v/>
      </c>
      <c r="F1946" s="134">
        <v>40.81</v>
      </c>
      <c r="G1946" s="38" t="str">
        <f t="shared" si="556"/>
        <v>-</v>
      </c>
      <c r="H1946" s="38">
        <f t="shared" si="557"/>
        <v>40.81</v>
      </c>
      <c r="K1946" s="133">
        <v>43181.75</v>
      </c>
      <c r="L1946" s="9">
        <f t="shared" si="540"/>
        <v>3</v>
      </c>
      <c r="M1946" s="9">
        <f t="shared" si="541"/>
        <v>22</v>
      </c>
      <c r="N1946" s="9">
        <f t="shared" si="542"/>
        <v>18</v>
      </c>
      <c r="O1946" s="31" t="str">
        <f t="shared" si="543"/>
        <v/>
      </c>
      <c r="P1946" s="134">
        <v>33.96</v>
      </c>
      <c r="Q1946" s="31" t="str">
        <f t="shared" si="544"/>
        <v>-</v>
      </c>
      <c r="R1946" s="31">
        <f t="shared" si="545"/>
        <v>33.96</v>
      </c>
      <c r="U1946" s="133">
        <v>43546.75</v>
      </c>
      <c r="V1946" s="9">
        <f t="shared" si="546"/>
        <v>3</v>
      </c>
      <c r="W1946" s="9">
        <f t="shared" si="547"/>
        <v>22</v>
      </c>
      <c r="X1946" s="9">
        <f t="shared" si="548"/>
        <v>18</v>
      </c>
      <c r="Y1946" s="31" t="str">
        <f t="shared" si="549"/>
        <v/>
      </c>
      <c r="Z1946" s="134">
        <v>27.2</v>
      </c>
      <c r="AA1946" s="31" t="str">
        <f t="shared" si="550"/>
        <v>-</v>
      </c>
      <c r="AB1946" s="31">
        <f t="shared" si="551"/>
        <v>27.2</v>
      </c>
    </row>
    <row r="1947" spans="1:28" x14ac:dyDescent="0.3">
      <c r="A1947" s="133">
        <v>42816.791666666664</v>
      </c>
      <c r="B1947" s="152">
        <f t="shared" si="552"/>
        <v>3</v>
      </c>
      <c r="C1947" s="152">
        <f t="shared" si="553"/>
        <v>22</v>
      </c>
      <c r="D1947" s="152">
        <f t="shared" si="554"/>
        <v>19</v>
      </c>
      <c r="E1947" s="38" t="str">
        <f t="shared" si="555"/>
        <v/>
      </c>
      <c r="F1947" s="134">
        <v>54.95</v>
      </c>
      <c r="G1947" s="38" t="str">
        <f t="shared" si="556"/>
        <v>-</v>
      </c>
      <c r="H1947" s="38">
        <f t="shared" si="557"/>
        <v>54.95</v>
      </c>
      <c r="K1947" s="133">
        <v>43181.791666666664</v>
      </c>
      <c r="L1947" s="9">
        <f t="shared" si="540"/>
        <v>3</v>
      </c>
      <c r="M1947" s="9">
        <f t="shared" si="541"/>
        <v>22</v>
      </c>
      <c r="N1947" s="9">
        <f t="shared" si="542"/>
        <v>19</v>
      </c>
      <c r="O1947" s="31" t="str">
        <f t="shared" si="543"/>
        <v/>
      </c>
      <c r="P1947" s="134">
        <v>48.63</v>
      </c>
      <c r="Q1947" s="31" t="str">
        <f t="shared" si="544"/>
        <v>-</v>
      </c>
      <c r="R1947" s="31">
        <f t="shared" si="545"/>
        <v>48.63</v>
      </c>
      <c r="U1947" s="133">
        <v>43546.791666666664</v>
      </c>
      <c r="V1947" s="9">
        <f t="shared" si="546"/>
        <v>3</v>
      </c>
      <c r="W1947" s="9">
        <f t="shared" si="547"/>
        <v>22</v>
      </c>
      <c r="X1947" s="9">
        <f t="shared" si="548"/>
        <v>19</v>
      </c>
      <c r="Y1947" s="31" t="str">
        <f t="shared" si="549"/>
        <v/>
      </c>
      <c r="Z1947" s="134">
        <v>36.520000000000003</v>
      </c>
      <c r="AA1947" s="31" t="str">
        <f t="shared" si="550"/>
        <v>-</v>
      </c>
      <c r="AB1947" s="31">
        <f t="shared" si="551"/>
        <v>36.520000000000003</v>
      </c>
    </row>
    <row r="1948" spans="1:28" x14ac:dyDescent="0.3">
      <c r="A1948" s="133">
        <v>42816.833333333336</v>
      </c>
      <c r="B1948" s="152">
        <f t="shared" si="552"/>
        <v>3</v>
      </c>
      <c r="C1948" s="152">
        <f t="shared" si="553"/>
        <v>22</v>
      </c>
      <c r="D1948" s="152">
        <f t="shared" si="554"/>
        <v>20</v>
      </c>
      <c r="E1948" s="38" t="str">
        <f t="shared" si="555"/>
        <v/>
      </c>
      <c r="F1948" s="134">
        <v>56.4</v>
      </c>
      <c r="G1948" s="38" t="str">
        <f t="shared" si="556"/>
        <v>-</v>
      </c>
      <c r="H1948" s="38">
        <f t="shared" si="557"/>
        <v>56.4</v>
      </c>
      <c r="K1948" s="133">
        <v>43181.833333333336</v>
      </c>
      <c r="L1948" s="9">
        <f t="shared" si="540"/>
        <v>3</v>
      </c>
      <c r="M1948" s="9">
        <f t="shared" si="541"/>
        <v>22</v>
      </c>
      <c r="N1948" s="9">
        <f t="shared" si="542"/>
        <v>20</v>
      </c>
      <c r="O1948" s="31" t="str">
        <f t="shared" si="543"/>
        <v/>
      </c>
      <c r="P1948" s="134">
        <v>48.47</v>
      </c>
      <c r="Q1948" s="31" t="str">
        <f t="shared" si="544"/>
        <v>-</v>
      </c>
      <c r="R1948" s="31">
        <f t="shared" si="545"/>
        <v>48.47</v>
      </c>
      <c r="U1948" s="133">
        <v>43546.833333333336</v>
      </c>
      <c r="V1948" s="9">
        <f t="shared" si="546"/>
        <v>3</v>
      </c>
      <c r="W1948" s="9">
        <f t="shared" si="547"/>
        <v>22</v>
      </c>
      <c r="X1948" s="9">
        <f t="shared" si="548"/>
        <v>20</v>
      </c>
      <c r="Y1948" s="31" t="str">
        <f t="shared" si="549"/>
        <v/>
      </c>
      <c r="Z1948" s="134">
        <v>36.630000000000003</v>
      </c>
      <c r="AA1948" s="31" t="str">
        <f t="shared" si="550"/>
        <v>-</v>
      </c>
      <c r="AB1948" s="31">
        <f t="shared" si="551"/>
        <v>36.630000000000003</v>
      </c>
    </row>
    <row r="1949" spans="1:28" x14ac:dyDescent="0.3">
      <c r="A1949" s="133">
        <v>42816.875</v>
      </c>
      <c r="B1949" s="152">
        <f t="shared" si="552"/>
        <v>3</v>
      </c>
      <c r="C1949" s="152">
        <f t="shared" si="553"/>
        <v>22</v>
      </c>
      <c r="D1949" s="152">
        <f t="shared" si="554"/>
        <v>21</v>
      </c>
      <c r="E1949" s="38" t="str">
        <f t="shared" si="555"/>
        <v/>
      </c>
      <c r="F1949" s="134">
        <v>46.21</v>
      </c>
      <c r="G1949" s="38" t="str">
        <f t="shared" si="556"/>
        <v>-</v>
      </c>
      <c r="H1949" s="38">
        <f t="shared" si="557"/>
        <v>46.21</v>
      </c>
      <c r="K1949" s="133">
        <v>43181.875</v>
      </c>
      <c r="L1949" s="9">
        <f t="shared" si="540"/>
        <v>3</v>
      </c>
      <c r="M1949" s="9">
        <f t="shared" si="541"/>
        <v>22</v>
      </c>
      <c r="N1949" s="9">
        <f t="shared" si="542"/>
        <v>21</v>
      </c>
      <c r="O1949" s="31" t="str">
        <f t="shared" si="543"/>
        <v/>
      </c>
      <c r="P1949" s="134">
        <v>41.86</v>
      </c>
      <c r="Q1949" s="31" t="str">
        <f t="shared" si="544"/>
        <v>-</v>
      </c>
      <c r="R1949" s="31">
        <f t="shared" si="545"/>
        <v>41.86</v>
      </c>
      <c r="U1949" s="133">
        <v>43546.875</v>
      </c>
      <c r="V1949" s="9">
        <f t="shared" si="546"/>
        <v>3</v>
      </c>
      <c r="W1949" s="9">
        <f t="shared" si="547"/>
        <v>22</v>
      </c>
      <c r="X1949" s="9">
        <f t="shared" si="548"/>
        <v>21</v>
      </c>
      <c r="Y1949" s="31" t="str">
        <f t="shared" si="549"/>
        <v/>
      </c>
      <c r="Z1949" s="134">
        <v>33.700000000000003</v>
      </c>
      <c r="AA1949" s="31" t="str">
        <f t="shared" si="550"/>
        <v>-</v>
      </c>
      <c r="AB1949" s="31">
        <f t="shared" si="551"/>
        <v>33.700000000000003</v>
      </c>
    </row>
    <row r="1950" spans="1:28" x14ac:dyDescent="0.3">
      <c r="A1950" s="133">
        <v>42816.916666666664</v>
      </c>
      <c r="B1950" s="152">
        <f t="shared" si="552"/>
        <v>3</v>
      </c>
      <c r="C1950" s="152">
        <f t="shared" si="553"/>
        <v>22</v>
      </c>
      <c r="D1950" s="152">
        <f t="shared" si="554"/>
        <v>22</v>
      </c>
      <c r="E1950" s="38" t="str">
        <f t="shared" si="555"/>
        <v/>
      </c>
      <c r="F1950" s="134">
        <v>39.08</v>
      </c>
      <c r="G1950" s="38" t="str">
        <f t="shared" si="556"/>
        <v>-</v>
      </c>
      <c r="H1950" s="38">
        <f t="shared" si="557"/>
        <v>39.08</v>
      </c>
      <c r="K1950" s="133">
        <v>43181.916666666664</v>
      </c>
      <c r="L1950" s="9">
        <f t="shared" si="540"/>
        <v>3</v>
      </c>
      <c r="M1950" s="9">
        <f t="shared" si="541"/>
        <v>22</v>
      </c>
      <c r="N1950" s="9">
        <f t="shared" si="542"/>
        <v>22</v>
      </c>
      <c r="O1950" s="31" t="str">
        <f t="shared" si="543"/>
        <v/>
      </c>
      <c r="P1950" s="134">
        <v>34.75</v>
      </c>
      <c r="Q1950" s="31" t="str">
        <f t="shared" si="544"/>
        <v>-</v>
      </c>
      <c r="R1950" s="31">
        <f t="shared" si="545"/>
        <v>34.75</v>
      </c>
      <c r="U1950" s="133">
        <v>43546.916666666664</v>
      </c>
      <c r="V1950" s="9">
        <f t="shared" si="546"/>
        <v>3</v>
      </c>
      <c r="W1950" s="9">
        <f t="shared" si="547"/>
        <v>22</v>
      </c>
      <c r="X1950" s="9">
        <f t="shared" si="548"/>
        <v>22</v>
      </c>
      <c r="Y1950" s="31" t="str">
        <f t="shared" si="549"/>
        <v/>
      </c>
      <c r="Z1950" s="134">
        <v>29.22</v>
      </c>
      <c r="AA1950" s="31" t="str">
        <f t="shared" si="550"/>
        <v>-</v>
      </c>
      <c r="AB1950" s="31">
        <f t="shared" si="551"/>
        <v>29.22</v>
      </c>
    </row>
    <row r="1951" spans="1:28" x14ac:dyDescent="0.3">
      <c r="A1951" s="133">
        <v>42816.958333333336</v>
      </c>
      <c r="B1951" s="152">
        <f t="shared" si="552"/>
        <v>3</v>
      </c>
      <c r="C1951" s="152">
        <f t="shared" si="553"/>
        <v>22</v>
      </c>
      <c r="D1951" s="152">
        <f t="shared" si="554"/>
        <v>23</v>
      </c>
      <c r="E1951" s="38" t="str">
        <f t="shared" si="555"/>
        <v/>
      </c>
      <c r="F1951" s="134">
        <v>33.11</v>
      </c>
      <c r="G1951" s="38" t="str">
        <f t="shared" si="556"/>
        <v>-</v>
      </c>
      <c r="H1951" s="38">
        <f t="shared" si="557"/>
        <v>33.11</v>
      </c>
      <c r="K1951" s="133">
        <v>43181.958333333336</v>
      </c>
      <c r="L1951" s="9">
        <f t="shared" si="540"/>
        <v>3</v>
      </c>
      <c r="M1951" s="9">
        <f t="shared" si="541"/>
        <v>22</v>
      </c>
      <c r="N1951" s="9">
        <f t="shared" si="542"/>
        <v>23</v>
      </c>
      <c r="O1951" s="31" t="str">
        <f t="shared" si="543"/>
        <v/>
      </c>
      <c r="P1951" s="134">
        <v>31.61</v>
      </c>
      <c r="Q1951" s="31" t="str">
        <f t="shared" si="544"/>
        <v>-</v>
      </c>
      <c r="R1951" s="31">
        <f t="shared" si="545"/>
        <v>31.61</v>
      </c>
      <c r="U1951" s="133">
        <v>43546.958333333336</v>
      </c>
      <c r="V1951" s="9">
        <f t="shared" si="546"/>
        <v>3</v>
      </c>
      <c r="W1951" s="9">
        <f t="shared" si="547"/>
        <v>22</v>
      </c>
      <c r="X1951" s="9">
        <f t="shared" si="548"/>
        <v>23</v>
      </c>
      <c r="Y1951" s="31" t="str">
        <f t="shared" si="549"/>
        <v/>
      </c>
      <c r="Z1951" s="134">
        <v>26.04</v>
      </c>
      <c r="AA1951" s="31" t="str">
        <f t="shared" si="550"/>
        <v>-</v>
      </c>
      <c r="AB1951" s="31">
        <f t="shared" si="551"/>
        <v>26.04</v>
      </c>
    </row>
    <row r="1952" spans="1:28" x14ac:dyDescent="0.3">
      <c r="A1952" s="133">
        <v>42817</v>
      </c>
      <c r="B1952" s="152">
        <f t="shared" si="552"/>
        <v>3</v>
      </c>
      <c r="C1952" s="152">
        <f t="shared" si="553"/>
        <v>23</v>
      </c>
      <c r="D1952" s="152">
        <f t="shared" si="554"/>
        <v>0</v>
      </c>
      <c r="E1952" s="38" t="str">
        <f t="shared" si="555"/>
        <v/>
      </c>
      <c r="F1952" s="134">
        <v>27.29</v>
      </c>
      <c r="G1952" s="38" t="str">
        <f t="shared" si="556"/>
        <v>-</v>
      </c>
      <c r="H1952" s="38">
        <f t="shared" si="557"/>
        <v>27.29</v>
      </c>
      <c r="K1952" s="133">
        <v>43182</v>
      </c>
      <c r="L1952" s="9">
        <f t="shared" si="540"/>
        <v>3</v>
      </c>
      <c r="M1952" s="9">
        <f t="shared" si="541"/>
        <v>23</v>
      </c>
      <c r="N1952" s="9">
        <f t="shared" si="542"/>
        <v>0</v>
      </c>
      <c r="O1952" s="31" t="str">
        <f t="shared" si="543"/>
        <v/>
      </c>
      <c r="P1952" s="134">
        <v>30</v>
      </c>
      <c r="Q1952" s="31" t="str">
        <f t="shared" si="544"/>
        <v>-</v>
      </c>
      <c r="R1952" s="31">
        <f t="shared" si="545"/>
        <v>30</v>
      </c>
      <c r="U1952" s="133">
        <v>43547</v>
      </c>
      <c r="V1952" s="9">
        <f t="shared" si="546"/>
        <v>3</v>
      </c>
      <c r="W1952" s="9">
        <f t="shared" si="547"/>
        <v>23</v>
      </c>
      <c r="X1952" s="9">
        <f t="shared" si="548"/>
        <v>0</v>
      </c>
      <c r="Y1952" s="31" t="str">
        <f t="shared" si="549"/>
        <v>W</v>
      </c>
      <c r="Z1952" s="134">
        <v>26.74</v>
      </c>
      <c r="AA1952" s="31" t="str">
        <f t="shared" si="550"/>
        <v>-</v>
      </c>
      <c r="AB1952" s="31">
        <f t="shared" si="551"/>
        <v>26.74</v>
      </c>
    </row>
    <row r="1953" spans="1:28" x14ac:dyDescent="0.3">
      <c r="A1953" s="133">
        <v>42817.041666666664</v>
      </c>
      <c r="B1953" s="152">
        <f t="shared" si="552"/>
        <v>3</v>
      </c>
      <c r="C1953" s="152">
        <f t="shared" si="553"/>
        <v>23</v>
      </c>
      <c r="D1953" s="152">
        <f t="shared" si="554"/>
        <v>1</v>
      </c>
      <c r="E1953" s="38" t="str">
        <f t="shared" si="555"/>
        <v/>
      </c>
      <c r="F1953" s="134">
        <v>27.49</v>
      </c>
      <c r="G1953" s="38" t="str">
        <f t="shared" si="556"/>
        <v>-</v>
      </c>
      <c r="H1953" s="38">
        <f t="shared" si="557"/>
        <v>27.49</v>
      </c>
      <c r="K1953" s="133">
        <v>43182.041666666664</v>
      </c>
      <c r="L1953" s="9">
        <f t="shared" si="540"/>
        <v>3</v>
      </c>
      <c r="M1953" s="9">
        <f t="shared" si="541"/>
        <v>23</v>
      </c>
      <c r="N1953" s="9">
        <f t="shared" si="542"/>
        <v>1</v>
      </c>
      <c r="O1953" s="31" t="str">
        <f t="shared" si="543"/>
        <v/>
      </c>
      <c r="P1953" s="134">
        <v>28.56</v>
      </c>
      <c r="Q1953" s="31" t="str">
        <f t="shared" si="544"/>
        <v>-</v>
      </c>
      <c r="R1953" s="31">
        <f t="shared" si="545"/>
        <v>28.56</v>
      </c>
      <c r="U1953" s="133">
        <v>43547.041666666664</v>
      </c>
      <c r="V1953" s="9">
        <f t="shared" si="546"/>
        <v>3</v>
      </c>
      <c r="W1953" s="9">
        <f t="shared" si="547"/>
        <v>23</v>
      </c>
      <c r="X1953" s="9">
        <f t="shared" si="548"/>
        <v>1</v>
      </c>
      <c r="Y1953" s="31" t="str">
        <f t="shared" si="549"/>
        <v>W</v>
      </c>
      <c r="Z1953" s="134">
        <v>25.52</v>
      </c>
      <c r="AA1953" s="31" t="str">
        <f t="shared" si="550"/>
        <v>-</v>
      </c>
      <c r="AB1953" s="31">
        <f t="shared" si="551"/>
        <v>25.52</v>
      </c>
    </row>
    <row r="1954" spans="1:28" x14ac:dyDescent="0.3">
      <c r="A1954" s="133">
        <v>42817.083333333336</v>
      </c>
      <c r="B1954" s="152">
        <f t="shared" si="552"/>
        <v>3</v>
      </c>
      <c r="C1954" s="152">
        <f t="shared" si="553"/>
        <v>23</v>
      </c>
      <c r="D1954" s="152">
        <f t="shared" si="554"/>
        <v>2</v>
      </c>
      <c r="E1954" s="38" t="str">
        <f t="shared" si="555"/>
        <v/>
      </c>
      <c r="F1954" s="134">
        <v>27.51</v>
      </c>
      <c r="G1954" s="38" t="str">
        <f t="shared" si="556"/>
        <v>-</v>
      </c>
      <c r="H1954" s="38">
        <f t="shared" si="557"/>
        <v>27.51</v>
      </c>
      <c r="K1954" s="133">
        <v>43182.083333333336</v>
      </c>
      <c r="L1954" s="9">
        <f t="shared" si="540"/>
        <v>3</v>
      </c>
      <c r="M1954" s="9">
        <f t="shared" si="541"/>
        <v>23</v>
      </c>
      <c r="N1954" s="9">
        <f t="shared" si="542"/>
        <v>2</v>
      </c>
      <c r="O1954" s="31" t="str">
        <f t="shared" si="543"/>
        <v/>
      </c>
      <c r="P1954" s="134">
        <v>28.46</v>
      </c>
      <c r="Q1954" s="31" t="str">
        <f t="shared" si="544"/>
        <v>-</v>
      </c>
      <c r="R1954" s="31">
        <f t="shared" si="545"/>
        <v>28.46</v>
      </c>
      <c r="U1954" s="133">
        <v>43547.083333333336</v>
      </c>
      <c r="V1954" s="9">
        <f t="shared" si="546"/>
        <v>3</v>
      </c>
      <c r="W1954" s="9">
        <f t="shared" si="547"/>
        <v>23</v>
      </c>
      <c r="X1954" s="9">
        <f t="shared" si="548"/>
        <v>2</v>
      </c>
      <c r="Y1954" s="31" t="str">
        <f t="shared" si="549"/>
        <v>W</v>
      </c>
      <c r="Z1954" s="134">
        <v>25.09</v>
      </c>
      <c r="AA1954" s="31" t="str">
        <f t="shared" si="550"/>
        <v>-</v>
      </c>
      <c r="AB1954" s="31">
        <f t="shared" si="551"/>
        <v>25.09</v>
      </c>
    </row>
    <row r="1955" spans="1:28" x14ac:dyDescent="0.3">
      <c r="A1955" s="133">
        <v>42817.125</v>
      </c>
      <c r="B1955" s="152">
        <f t="shared" si="552"/>
        <v>3</v>
      </c>
      <c r="C1955" s="152">
        <f t="shared" si="553"/>
        <v>23</v>
      </c>
      <c r="D1955" s="152">
        <f t="shared" si="554"/>
        <v>3</v>
      </c>
      <c r="E1955" s="38" t="str">
        <f t="shared" si="555"/>
        <v/>
      </c>
      <c r="F1955" s="134">
        <v>28.05</v>
      </c>
      <c r="G1955" s="38" t="str">
        <f t="shared" si="556"/>
        <v>-</v>
      </c>
      <c r="H1955" s="38">
        <f t="shared" si="557"/>
        <v>28.05</v>
      </c>
      <c r="K1955" s="133">
        <v>43182.125</v>
      </c>
      <c r="L1955" s="9">
        <f t="shared" si="540"/>
        <v>3</v>
      </c>
      <c r="M1955" s="9">
        <f t="shared" si="541"/>
        <v>23</v>
      </c>
      <c r="N1955" s="9">
        <f t="shared" si="542"/>
        <v>3</v>
      </c>
      <c r="O1955" s="31" t="str">
        <f t="shared" si="543"/>
        <v/>
      </c>
      <c r="P1955" s="134">
        <v>28.66</v>
      </c>
      <c r="Q1955" s="31" t="str">
        <f t="shared" si="544"/>
        <v>-</v>
      </c>
      <c r="R1955" s="31">
        <f t="shared" si="545"/>
        <v>28.66</v>
      </c>
      <c r="U1955" s="133">
        <v>43547.125</v>
      </c>
      <c r="V1955" s="9">
        <f t="shared" si="546"/>
        <v>3</v>
      </c>
      <c r="W1955" s="9">
        <f t="shared" si="547"/>
        <v>23</v>
      </c>
      <c r="X1955" s="9">
        <f t="shared" si="548"/>
        <v>3</v>
      </c>
      <c r="Y1955" s="31" t="str">
        <f t="shared" si="549"/>
        <v>W</v>
      </c>
      <c r="Z1955" s="134">
        <v>25.26</v>
      </c>
      <c r="AA1955" s="31" t="str">
        <f t="shared" si="550"/>
        <v>-</v>
      </c>
      <c r="AB1955" s="31">
        <f t="shared" si="551"/>
        <v>25.26</v>
      </c>
    </row>
    <row r="1956" spans="1:28" x14ac:dyDescent="0.3">
      <c r="A1956" s="133">
        <v>42817.166666666664</v>
      </c>
      <c r="B1956" s="152">
        <f t="shared" si="552"/>
        <v>3</v>
      </c>
      <c r="C1956" s="152">
        <f t="shared" si="553"/>
        <v>23</v>
      </c>
      <c r="D1956" s="152">
        <f t="shared" si="554"/>
        <v>4</v>
      </c>
      <c r="E1956" s="38" t="str">
        <f t="shared" si="555"/>
        <v/>
      </c>
      <c r="F1956" s="134">
        <v>30.98</v>
      </c>
      <c r="G1956" s="38" t="str">
        <f t="shared" si="556"/>
        <v>-</v>
      </c>
      <c r="H1956" s="38">
        <f t="shared" si="557"/>
        <v>30.98</v>
      </c>
      <c r="K1956" s="133">
        <v>43182.166666666664</v>
      </c>
      <c r="L1956" s="9">
        <f t="shared" si="540"/>
        <v>3</v>
      </c>
      <c r="M1956" s="9">
        <f t="shared" si="541"/>
        <v>23</v>
      </c>
      <c r="N1956" s="9">
        <f t="shared" si="542"/>
        <v>4</v>
      </c>
      <c r="O1956" s="31" t="str">
        <f t="shared" si="543"/>
        <v/>
      </c>
      <c r="P1956" s="134">
        <v>30.72</v>
      </c>
      <c r="Q1956" s="31" t="str">
        <f t="shared" si="544"/>
        <v>-</v>
      </c>
      <c r="R1956" s="31">
        <f t="shared" si="545"/>
        <v>30.72</v>
      </c>
      <c r="U1956" s="133">
        <v>43547.166666666664</v>
      </c>
      <c r="V1956" s="9">
        <f t="shared" si="546"/>
        <v>3</v>
      </c>
      <c r="W1956" s="9">
        <f t="shared" si="547"/>
        <v>23</v>
      </c>
      <c r="X1956" s="9">
        <f t="shared" si="548"/>
        <v>4</v>
      </c>
      <c r="Y1956" s="31" t="str">
        <f t="shared" si="549"/>
        <v>W</v>
      </c>
      <c r="Z1956" s="134">
        <v>26.18</v>
      </c>
      <c r="AA1956" s="31" t="str">
        <f t="shared" si="550"/>
        <v>-</v>
      </c>
      <c r="AB1956" s="31">
        <f t="shared" si="551"/>
        <v>26.18</v>
      </c>
    </row>
    <row r="1957" spans="1:28" x14ac:dyDescent="0.3">
      <c r="A1957" s="133">
        <v>42817.208333333336</v>
      </c>
      <c r="B1957" s="152">
        <f t="shared" si="552"/>
        <v>3</v>
      </c>
      <c r="C1957" s="152">
        <f t="shared" si="553"/>
        <v>23</v>
      </c>
      <c r="D1957" s="152">
        <f t="shared" si="554"/>
        <v>5</v>
      </c>
      <c r="E1957" s="38" t="str">
        <f t="shared" si="555"/>
        <v/>
      </c>
      <c r="F1957" s="134">
        <v>37.18</v>
      </c>
      <c r="G1957" s="38" t="str">
        <f t="shared" si="556"/>
        <v>-</v>
      </c>
      <c r="H1957" s="38">
        <f t="shared" si="557"/>
        <v>37.18</v>
      </c>
      <c r="K1957" s="133">
        <v>43182.208333333336</v>
      </c>
      <c r="L1957" s="9">
        <f t="shared" si="540"/>
        <v>3</v>
      </c>
      <c r="M1957" s="9">
        <f t="shared" si="541"/>
        <v>23</v>
      </c>
      <c r="N1957" s="9">
        <f t="shared" si="542"/>
        <v>5</v>
      </c>
      <c r="O1957" s="31" t="str">
        <f t="shared" si="543"/>
        <v/>
      </c>
      <c r="P1957" s="134">
        <v>37.69</v>
      </c>
      <c r="Q1957" s="31" t="str">
        <f t="shared" si="544"/>
        <v>-</v>
      </c>
      <c r="R1957" s="31">
        <f t="shared" si="545"/>
        <v>37.69</v>
      </c>
      <c r="U1957" s="133">
        <v>43547.208333333336</v>
      </c>
      <c r="V1957" s="9">
        <f t="shared" si="546"/>
        <v>3</v>
      </c>
      <c r="W1957" s="9">
        <f t="shared" si="547"/>
        <v>23</v>
      </c>
      <c r="X1957" s="9">
        <f t="shared" si="548"/>
        <v>5</v>
      </c>
      <c r="Y1957" s="31" t="str">
        <f t="shared" si="549"/>
        <v>W</v>
      </c>
      <c r="Z1957" s="134">
        <v>28.18</v>
      </c>
      <c r="AA1957" s="31" t="str">
        <f t="shared" si="550"/>
        <v>-</v>
      </c>
      <c r="AB1957" s="31">
        <f t="shared" si="551"/>
        <v>28.18</v>
      </c>
    </row>
    <row r="1958" spans="1:28" x14ac:dyDescent="0.3">
      <c r="A1958" s="133">
        <v>42817.25</v>
      </c>
      <c r="B1958" s="152">
        <f t="shared" si="552"/>
        <v>3</v>
      </c>
      <c r="C1958" s="152">
        <f t="shared" si="553"/>
        <v>23</v>
      </c>
      <c r="D1958" s="152">
        <f t="shared" si="554"/>
        <v>6</v>
      </c>
      <c r="E1958" s="38" t="str">
        <f t="shared" si="555"/>
        <v/>
      </c>
      <c r="F1958" s="134">
        <v>62.53</v>
      </c>
      <c r="G1958" s="38" t="str">
        <f t="shared" si="556"/>
        <v>-</v>
      </c>
      <c r="H1958" s="38">
        <f t="shared" si="557"/>
        <v>62.53</v>
      </c>
      <c r="K1958" s="133">
        <v>43182.25</v>
      </c>
      <c r="L1958" s="9">
        <f t="shared" si="540"/>
        <v>3</v>
      </c>
      <c r="M1958" s="9">
        <f t="shared" si="541"/>
        <v>23</v>
      </c>
      <c r="N1958" s="9">
        <f t="shared" si="542"/>
        <v>6</v>
      </c>
      <c r="O1958" s="31" t="str">
        <f t="shared" si="543"/>
        <v/>
      </c>
      <c r="P1958" s="134">
        <v>52.55</v>
      </c>
      <c r="Q1958" s="31" t="str">
        <f t="shared" si="544"/>
        <v>-</v>
      </c>
      <c r="R1958" s="31">
        <f t="shared" si="545"/>
        <v>52.55</v>
      </c>
      <c r="U1958" s="133">
        <v>43547.25</v>
      </c>
      <c r="V1958" s="9">
        <f t="shared" si="546"/>
        <v>3</v>
      </c>
      <c r="W1958" s="9">
        <f t="shared" si="547"/>
        <v>23</v>
      </c>
      <c r="X1958" s="9">
        <f t="shared" si="548"/>
        <v>6</v>
      </c>
      <c r="Y1958" s="31" t="str">
        <f t="shared" si="549"/>
        <v>W</v>
      </c>
      <c r="Z1958" s="134">
        <v>35.47</v>
      </c>
      <c r="AA1958" s="31" t="str">
        <f t="shared" si="550"/>
        <v>-</v>
      </c>
      <c r="AB1958" s="31">
        <f t="shared" si="551"/>
        <v>35.47</v>
      </c>
    </row>
    <row r="1959" spans="1:28" x14ac:dyDescent="0.3">
      <c r="A1959" s="133">
        <v>42817.291666666664</v>
      </c>
      <c r="B1959" s="152">
        <f t="shared" si="552"/>
        <v>3</v>
      </c>
      <c r="C1959" s="152">
        <f t="shared" si="553"/>
        <v>23</v>
      </c>
      <c r="D1959" s="152">
        <f t="shared" si="554"/>
        <v>7</v>
      </c>
      <c r="E1959" s="38" t="str">
        <f t="shared" si="555"/>
        <v/>
      </c>
      <c r="F1959" s="134">
        <v>67.540000000000006</v>
      </c>
      <c r="G1959" s="38" t="str">
        <f t="shared" si="556"/>
        <v>-</v>
      </c>
      <c r="H1959" s="38">
        <f t="shared" si="557"/>
        <v>67.540000000000006</v>
      </c>
      <c r="K1959" s="133">
        <v>43182.291666666664</v>
      </c>
      <c r="L1959" s="9">
        <f t="shared" si="540"/>
        <v>3</v>
      </c>
      <c r="M1959" s="9">
        <f t="shared" si="541"/>
        <v>23</v>
      </c>
      <c r="N1959" s="9">
        <f t="shared" si="542"/>
        <v>7</v>
      </c>
      <c r="O1959" s="31" t="str">
        <f t="shared" si="543"/>
        <v/>
      </c>
      <c r="P1959" s="134">
        <v>66.67</v>
      </c>
      <c r="Q1959" s="31" t="str">
        <f t="shared" si="544"/>
        <v>-</v>
      </c>
      <c r="R1959" s="31">
        <f t="shared" si="545"/>
        <v>66.67</v>
      </c>
      <c r="U1959" s="133">
        <v>43547.291666666664</v>
      </c>
      <c r="V1959" s="9">
        <f t="shared" si="546"/>
        <v>3</v>
      </c>
      <c r="W1959" s="9">
        <f t="shared" si="547"/>
        <v>23</v>
      </c>
      <c r="X1959" s="9">
        <f t="shared" si="548"/>
        <v>7</v>
      </c>
      <c r="Y1959" s="31" t="str">
        <f t="shared" si="549"/>
        <v>W</v>
      </c>
      <c r="Z1959" s="134">
        <v>40.21</v>
      </c>
      <c r="AA1959" s="31" t="str">
        <f t="shared" si="550"/>
        <v>-</v>
      </c>
      <c r="AB1959" s="31">
        <f t="shared" si="551"/>
        <v>40.21</v>
      </c>
    </row>
    <row r="1960" spans="1:28" x14ac:dyDescent="0.3">
      <c r="A1960" s="133">
        <v>42817.333333333336</v>
      </c>
      <c r="B1960" s="152">
        <f t="shared" si="552"/>
        <v>3</v>
      </c>
      <c r="C1960" s="152">
        <f t="shared" si="553"/>
        <v>23</v>
      </c>
      <c r="D1960" s="152">
        <f t="shared" si="554"/>
        <v>8</v>
      </c>
      <c r="E1960" s="38" t="str">
        <f t="shared" si="555"/>
        <v/>
      </c>
      <c r="F1960" s="134">
        <v>46.97</v>
      </c>
      <c r="G1960" s="38">
        <f t="shared" si="556"/>
        <v>46.97</v>
      </c>
      <c r="H1960" s="38" t="str">
        <f t="shared" si="557"/>
        <v>-</v>
      </c>
      <c r="K1960" s="133">
        <v>43182.333333333336</v>
      </c>
      <c r="L1960" s="9">
        <f t="shared" si="540"/>
        <v>3</v>
      </c>
      <c r="M1960" s="9">
        <f t="shared" si="541"/>
        <v>23</v>
      </c>
      <c r="N1960" s="9">
        <f t="shared" si="542"/>
        <v>8</v>
      </c>
      <c r="O1960" s="31" t="str">
        <f t="shared" si="543"/>
        <v/>
      </c>
      <c r="P1960" s="134">
        <v>48.18</v>
      </c>
      <c r="Q1960" s="31">
        <f t="shared" si="544"/>
        <v>48.18</v>
      </c>
      <c r="R1960" s="31" t="str">
        <f t="shared" si="545"/>
        <v>-</v>
      </c>
      <c r="U1960" s="133">
        <v>43547.333333333336</v>
      </c>
      <c r="V1960" s="9">
        <f t="shared" si="546"/>
        <v>3</v>
      </c>
      <c r="W1960" s="9">
        <f t="shared" si="547"/>
        <v>23</v>
      </c>
      <c r="X1960" s="9">
        <f t="shared" si="548"/>
        <v>8</v>
      </c>
      <c r="Y1960" s="31" t="str">
        <f t="shared" si="549"/>
        <v>W</v>
      </c>
      <c r="Z1960" s="134">
        <v>39.909999999999997</v>
      </c>
      <c r="AA1960" s="31" t="str">
        <f t="shared" si="550"/>
        <v>-</v>
      </c>
      <c r="AB1960" s="31">
        <f t="shared" si="551"/>
        <v>39.909999999999997</v>
      </c>
    </row>
    <row r="1961" spans="1:28" x14ac:dyDescent="0.3">
      <c r="A1961" s="133">
        <v>42817.375</v>
      </c>
      <c r="B1961" s="152">
        <f t="shared" si="552"/>
        <v>3</v>
      </c>
      <c r="C1961" s="152">
        <f t="shared" si="553"/>
        <v>23</v>
      </c>
      <c r="D1961" s="152">
        <f t="shared" si="554"/>
        <v>9</v>
      </c>
      <c r="E1961" s="38" t="str">
        <f t="shared" si="555"/>
        <v/>
      </c>
      <c r="F1961" s="134">
        <v>43.79</v>
      </c>
      <c r="G1961" s="38">
        <f t="shared" si="556"/>
        <v>43.79</v>
      </c>
      <c r="H1961" s="38" t="str">
        <f t="shared" si="557"/>
        <v>-</v>
      </c>
      <c r="K1961" s="133">
        <v>43182.375</v>
      </c>
      <c r="L1961" s="9">
        <f t="shared" si="540"/>
        <v>3</v>
      </c>
      <c r="M1961" s="9">
        <f t="shared" si="541"/>
        <v>23</v>
      </c>
      <c r="N1961" s="9">
        <f t="shared" si="542"/>
        <v>9</v>
      </c>
      <c r="O1961" s="31" t="str">
        <f t="shared" si="543"/>
        <v/>
      </c>
      <c r="P1961" s="134">
        <v>41.07</v>
      </c>
      <c r="Q1961" s="31">
        <f t="shared" si="544"/>
        <v>41.07</v>
      </c>
      <c r="R1961" s="31" t="str">
        <f t="shared" si="545"/>
        <v>-</v>
      </c>
      <c r="U1961" s="133">
        <v>43547.375</v>
      </c>
      <c r="V1961" s="9">
        <f t="shared" si="546"/>
        <v>3</v>
      </c>
      <c r="W1961" s="9">
        <f t="shared" si="547"/>
        <v>23</v>
      </c>
      <c r="X1961" s="9">
        <f t="shared" si="548"/>
        <v>9</v>
      </c>
      <c r="Y1961" s="31" t="str">
        <f t="shared" si="549"/>
        <v>W</v>
      </c>
      <c r="Z1961" s="134">
        <v>36.51</v>
      </c>
      <c r="AA1961" s="31" t="str">
        <f t="shared" si="550"/>
        <v>-</v>
      </c>
      <c r="AB1961" s="31">
        <f t="shared" si="551"/>
        <v>36.51</v>
      </c>
    </row>
    <row r="1962" spans="1:28" x14ac:dyDescent="0.3">
      <c r="A1962" s="133">
        <v>42817.416666666664</v>
      </c>
      <c r="B1962" s="152">
        <f t="shared" si="552"/>
        <v>3</v>
      </c>
      <c r="C1962" s="152">
        <f t="shared" si="553"/>
        <v>23</v>
      </c>
      <c r="D1962" s="152">
        <f t="shared" si="554"/>
        <v>10</v>
      </c>
      <c r="E1962" s="38" t="str">
        <f t="shared" si="555"/>
        <v/>
      </c>
      <c r="F1962" s="134">
        <v>41.03</v>
      </c>
      <c r="G1962" s="38">
        <f t="shared" si="556"/>
        <v>41.03</v>
      </c>
      <c r="H1962" s="38" t="str">
        <f t="shared" si="557"/>
        <v>-</v>
      </c>
      <c r="K1962" s="133">
        <v>43182.416666666664</v>
      </c>
      <c r="L1962" s="9">
        <f t="shared" si="540"/>
        <v>3</v>
      </c>
      <c r="M1962" s="9">
        <f t="shared" si="541"/>
        <v>23</v>
      </c>
      <c r="N1962" s="9">
        <f t="shared" si="542"/>
        <v>10</v>
      </c>
      <c r="O1962" s="31" t="str">
        <f t="shared" si="543"/>
        <v/>
      </c>
      <c r="P1962" s="134">
        <v>38.1</v>
      </c>
      <c r="Q1962" s="31">
        <f t="shared" si="544"/>
        <v>38.1</v>
      </c>
      <c r="R1962" s="31" t="str">
        <f t="shared" si="545"/>
        <v>-</v>
      </c>
      <c r="U1962" s="133">
        <v>43547.416666666664</v>
      </c>
      <c r="V1962" s="9">
        <f t="shared" si="546"/>
        <v>3</v>
      </c>
      <c r="W1962" s="9">
        <f t="shared" si="547"/>
        <v>23</v>
      </c>
      <c r="X1962" s="9">
        <f t="shared" si="548"/>
        <v>10</v>
      </c>
      <c r="Y1962" s="31" t="str">
        <f t="shared" si="549"/>
        <v>W</v>
      </c>
      <c r="Z1962" s="134">
        <v>32.090000000000003</v>
      </c>
      <c r="AA1962" s="31" t="str">
        <f t="shared" si="550"/>
        <v>-</v>
      </c>
      <c r="AB1962" s="31">
        <f t="shared" si="551"/>
        <v>32.090000000000003</v>
      </c>
    </row>
    <row r="1963" spans="1:28" x14ac:dyDescent="0.3">
      <c r="A1963" s="133">
        <v>42817.458333333336</v>
      </c>
      <c r="B1963" s="152">
        <f t="shared" si="552"/>
        <v>3</v>
      </c>
      <c r="C1963" s="152">
        <f t="shared" si="553"/>
        <v>23</v>
      </c>
      <c r="D1963" s="152">
        <f t="shared" si="554"/>
        <v>11</v>
      </c>
      <c r="E1963" s="38" t="str">
        <f t="shared" si="555"/>
        <v/>
      </c>
      <c r="F1963" s="134">
        <v>36.35</v>
      </c>
      <c r="G1963" s="38">
        <f t="shared" si="556"/>
        <v>36.35</v>
      </c>
      <c r="H1963" s="38" t="str">
        <f t="shared" si="557"/>
        <v>-</v>
      </c>
      <c r="K1963" s="133">
        <v>43182.458333333336</v>
      </c>
      <c r="L1963" s="9">
        <f t="shared" si="540"/>
        <v>3</v>
      </c>
      <c r="M1963" s="9">
        <f t="shared" si="541"/>
        <v>23</v>
      </c>
      <c r="N1963" s="9">
        <f t="shared" si="542"/>
        <v>11</v>
      </c>
      <c r="O1963" s="31" t="str">
        <f t="shared" si="543"/>
        <v/>
      </c>
      <c r="P1963" s="134">
        <v>34.700000000000003</v>
      </c>
      <c r="Q1963" s="31">
        <f t="shared" si="544"/>
        <v>34.700000000000003</v>
      </c>
      <c r="R1963" s="31" t="str">
        <f t="shared" si="545"/>
        <v>-</v>
      </c>
      <c r="U1963" s="133">
        <v>43547.458333333336</v>
      </c>
      <c r="V1963" s="9">
        <f t="shared" si="546"/>
        <v>3</v>
      </c>
      <c r="W1963" s="9">
        <f t="shared" si="547"/>
        <v>23</v>
      </c>
      <c r="X1963" s="9">
        <f t="shared" si="548"/>
        <v>11</v>
      </c>
      <c r="Y1963" s="31" t="str">
        <f t="shared" si="549"/>
        <v>W</v>
      </c>
      <c r="Z1963" s="134">
        <v>28.11</v>
      </c>
      <c r="AA1963" s="31" t="str">
        <f t="shared" si="550"/>
        <v>-</v>
      </c>
      <c r="AB1963" s="31">
        <f t="shared" si="551"/>
        <v>28.11</v>
      </c>
    </row>
    <row r="1964" spans="1:28" x14ac:dyDescent="0.3">
      <c r="A1964" s="133">
        <v>42817.5</v>
      </c>
      <c r="B1964" s="152">
        <f t="shared" si="552"/>
        <v>3</v>
      </c>
      <c r="C1964" s="152">
        <f t="shared" si="553"/>
        <v>23</v>
      </c>
      <c r="D1964" s="152">
        <f t="shared" si="554"/>
        <v>12</v>
      </c>
      <c r="E1964" s="38" t="str">
        <f t="shared" si="555"/>
        <v/>
      </c>
      <c r="F1964" s="134">
        <v>33.32</v>
      </c>
      <c r="G1964" s="38">
        <f t="shared" si="556"/>
        <v>33.32</v>
      </c>
      <c r="H1964" s="38" t="str">
        <f t="shared" si="557"/>
        <v>-</v>
      </c>
      <c r="K1964" s="133">
        <v>43182.5</v>
      </c>
      <c r="L1964" s="9">
        <f t="shared" si="540"/>
        <v>3</v>
      </c>
      <c r="M1964" s="9">
        <f t="shared" si="541"/>
        <v>23</v>
      </c>
      <c r="N1964" s="9">
        <f t="shared" si="542"/>
        <v>12</v>
      </c>
      <c r="O1964" s="31" t="str">
        <f t="shared" si="543"/>
        <v/>
      </c>
      <c r="P1964" s="134">
        <v>31.58</v>
      </c>
      <c r="Q1964" s="31">
        <f t="shared" si="544"/>
        <v>31.58</v>
      </c>
      <c r="R1964" s="31" t="str">
        <f t="shared" si="545"/>
        <v>-</v>
      </c>
      <c r="U1964" s="133">
        <v>43547.5</v>
      </c>
      <c r="V1964" s="9">
        <f t="shared" si="546"/>
        <v>3</v>
      </c>
      <c r="W1964" s="9">
        <f t="shared" si="547"/>
        <v>23</v>
      </c>
      <c r="X1964" s="9">
        <f t="shared" si="548"/>
        <v>12</v>
      </c>
      <c r="Y1964" s="31" t="str">
        <f t="shared" si="549"/>
        <v>W</v>
      </c>
      <c r="Z1964" s="134">
        <v>25.74</v>
      </c>
      <c r="AA1964" s="31" t="str">
        <f t="shared" si="550"/>
        <v>-</v>
      </c>
      <c r="AB1964" s="31">
        <f t="shared" si="551"/>
        <v>25.74</v>
      </c>
    </row>
    <row r="1965" spans="1:28" x14ac:dyDescent="0.3">
      <c r="A1965" s="133">
        <v>42817.541666666664</v>
      </c>
      <c r="B1965" s="152">
        <f t="shared" si="552"/>
        <v>3</v>
      </c>
      <c r="C1965" s="152">
        <f t="shared" si="553"/>
        <v>23</v>
      </c>
      <c r="D1965" s="152">
        <f t="shared" si="554"/>
        <v>13</v>
      </c>
      <c r="E1965" s="38" t="str">
        <f t="shared" si="555"/>
        <v/>
      </c>
      <c r="F1965" s="134">
        <v>31.27</v>
      </c>
      <c r="G1965" s="38">
        <f t="shared" si="556"/>
        <v>31.27</v>
      </c>
      <c r="H1965" s="38" t="str">
        <f t="shared" si="557"/>
        <v>-</v>
      </c>
      <c r="K1965" s="133">
        <v>43182.541666666664</v>
      </c>
      <c r="L1965" s="9">
        <f t="shared" si="540"/>
        <v>3</v>
      </c>
      <c r="M1965" s="9">
        <f t="shared" si="541"/>
        <v>23</v>
      </c>
      <c r="N1965" s="9">
        <f t="shared" si="542"/>
        <v>13</v>
      </c>
      <c r="O1965" s="31" t="str">
        <f t="shared" si="543"/>
        <v/>
      </c>
      <c r="P1965" s="134">
        <v>30.34</v>
      </c>
      <c r="Q1965" s="31">
        <f t="shared" si="544"/>
        <v>30.34</v>
      </c>
      <c r="R1965" s="31" t="str">
        <f t="shared" si="545"/>
        <v>-</v>
      </c>
      <c r="U1965" s="133">
        <v>43547.541666666664</v>
      </c>
      <c r="V1965" s="9">
        <f t="shared" si="546"/>
        <v>3</v>
      </c>
      <c r="W1965" s="9">
        <f t="shared" si="547"/>
        <v>23</v>
      </c>
      <c r="X1965" s="9">
        <f t="shared" si="548"/>
        <v>13</v>
      </c>
      <c r="Y1965" s="31" t="str">
        <f t="shared" si="549"/>
        <v>W</v>
      </c>
      <c r="Z1965" s="134">
        <v>25</v>
      </c>
      <c r="AA1965" s="31" t="str">
        <f t="shared" si="550"/>
        <v>-</v>
      </c>
      <c r="AB1965" s="31">
        <f t="shared" si="551"/>
        <v>25</v>
      </c>
    </row>
    <row r="1966" spans="1:28" x14ac:dyDescent="0.3">
      <c r="A1966" s="133">
        <v>42817.583333333336</v>
      </c>
      <c r="B1966" s="152">
        <f t="shared" si="552"/>
        <v>3</v>
      </c>
      <c r="C1966" s="152">
        <f t="shared" si="553"/>
        <v>23</v>
      </c>
      <c r="D1966" s="152">
        <f t="shared" si="554"/>
        <v>14</v>
      </c>
      <c r="E1966" s="38" t="str">
        <f t="shared" si="555"/>
        <v/>
      </c>
      <c r="F1966" s="134">
        <v>29</v>
      </c>
      <c r="G1966" s="38">
        <f t="shared" si="556"/>
        <v>29</v>
      </c>
      <c r="H1966" s="38" t="str">
        <f t="shared" si="557"/>
        <v>-</v>
      </c>
      <c r="K1966" s="133">
        <v>43182.583333333336</v>
      </c>
      <c r="L1966" s="9">
        <f t="shared" si="540"/>
        <v>3</v>
      </c>
      <c r="M1966" s="9">
        <f t="shared" si="541"/>
        <v>23</v>
      </c>
      <c r="N1966" s="9">
        <f t="shared" si="542"/>
        <v>14</v>
      </c>
      <c r="O1966" s="31" t="str">
        <f t="shared" si="543"/>
        <v/>
      </c>
      <c r="P1966" s="134">
        <v>28.68</v>
      </c>
      <c r="Q1966" s="31">
        <f t="shared" si="544"/>
        <v>28.68</v>
      </c>
      <c r="R1966" s="31" t="str">
        <f t="shared" si="545"/>
        <v>-</v>
      </c>
      <c r="U1966" s="133">
        <v>43547.583333333336</v>
      </c>
      <c r="V1966" s="9">
        <f t="shared" si="546"/>
        <v>3</v>
      </c>
      <c r="W1966" s="9">
        <f t="shared" si="547"/>
        <v>23</v>
      </c>
      <c r="X1966" s="9">
        <f t="shared" si="548"/>
        <v>14</v>
      </c>
      <c r="Y1966" s="31" t="str">
        <f t="shared" si="549"/>
        <v>W</v>
      </c>
      <c r="Z1966" s="134">
        <v>23.81</v>
      </c>
      <c r="AA1966" s="31" t="str">
        <f t="shared" si="550"/>
        <v>-</v>
      </c>
      <c r="AB1966" s="31">
        <f t="shared" si="551"/>
        <v>23.81</v>
      </c>
    </row>
    <row r="1967" spans="1:28" x14ac:dyDescent="0.3">
      <c r="A1967" s="133">
        <v>42817.625</v>
      </c>
      <c r="B1967" s="152">
        <f t="shared" si="552"/>
        <v>3</v>
      </c>
      <c r="C1967" s="152">
        <f t="shared" si="553"/>
        <v>23</v>
      </c>
      <c r="D1967" s="152">
        <f t="shared" si="554"/>
        <v>15</v>
      </c>
      <c r="E1967" s="38" t="str">
        <f t="shared" si="555"/>
        <v/>
      </c>
      <c r="F1967" s="134">
        <v>27.52</v>
      </c>
      <c r="G1967" s="38">
        <f t="shared" si="556"/>
        <v>27.52</v>
      </c>
      <c r="H1967" s="38" t="str">
        <f t="shared" si="557"/>
        <v>-</v>
      </c>
      <c r="K1967" s="133">
        <v>43182.625</v>
      </c>
      <c r="L1967" s="9">
        <f t="shared" si="540"/>
        <v>3</v>
      </c>
      <c r="M1967" s="9">
        <f t="shared" si="541"/>
        <v>23</v>
      </c>
      <c r="N1967" s="9">
        <f t="shared" si="542"/>
        <v>15</v>
      </c>
      <c r="O1967" s="31" t="str">
        <f t="shared" si="543"/>
        <v/>
      </c>
      <c r="P1967" s="134">
        <v>27.76</v>
      </c>
      <c r="Q1967" s="31">
        <f t="shared" si="544"/>
        <v>27.76</v>
      </c>
      <c r="R1967" s="31" t="str">
        <f t="shared" si="545"/>
        <v>-</v>
      </c>
      <c r="U1967" s="133">
        <v>43547.625</v>
      </c>
      <c r="V1967" s="9">
        <f t="shared" si="546"/>
        <v>3</v>
      </c>
      <c r="W1967" s="9">
        <f t="shared" si="547"/>
        <v>23</v>
      </c>
      <c r="X1967" s="9">
        <f t="shared" si="548"/>
        <v>15</v>
      </c>
      <c r="Y1967" s="31" t="str">
        <f t="shared" si="549"/>
        <v>W</v>
      </c>
      <c r="Z1967" s="134">
        <v>23.47</v>
      </c>
      <c r="AA1967" s="31" t="str">
        <f t="shared" si="550"/>
        <v>-</v>
      </c>
      <c r="AB1967" s="31">
        <f t="shared" si="551"/>
        <v>23.47</v>
      </c>
    </row>
    <row r="1968" spans="1:28" x14ac:dyDescent="0.3">
      <c r="A1968" s="133">
        <v>42817.666666666664</v>
      </c>
      <c r="B1968" s="152">
        <f t="shared" si="552"/>
        <v>3</v>
      </c>
      <c r="C1968" s="152">
        <f t="shared" si="553"/>
        <v>23</v>
      </c>
      <c r="D1968" s="152">
        <f t="shared" si="554"/>
        <v>16</v>
      </c>
      <c r="E1968" s="38" t="str">
        <f t="shared" si="555"/>
        <v/>
      </c>
      <c r="F1968" s="134">
        <v>27.55</v>
      </c>
      <c r="G1968" s="38">
        <f t="shared" si="556"/>
        <v>27.55</v>
      </c>
      <c r="H1968" s="38" t="str">
        <f t="shared" si="557"/>
        <v>-</v>
      </c>
      <c r="K1968" s="133">
        <v>43182.666666666664</v>
      </c>
      <c r="L1968" s="9">
        <f t="shared" si="540"/>
        <v>3</v>
      </c>
      <c r="M1968" s="9">
        <f t="shared" si="541"/>
        <v>23</v>
      </c>
      <c r="N1968" s="9">
        <f t="shared" si="542"/>
        <v>16</v>
      </c>
      <c r="O1968" s="31" t="str">
        <f t="shared" si="543"/>
        <v/>
      </c>
      <c r="P1968" s="134">
        <v>27.24</v>
      </c>
      <c r="Q1968" s="31">
        <f t="shared" si="544"/>
        <v>27.24</v>
      </c>
      <c r="R1968" s="31" t="str">
        <f t="shared" si="545"/>
        <v>-</v>
      </c>
      <c r="U1968" s="133">
        <v>43547.666666666664</v>
      </c>
      <c r="V1968" s="9">
        <f t="shared" si="546"/>
        <v>3</v>
      </c>
      <c r="W1968" s="9">
        <f t="shared" si="547"/>
        <v>23</v>
      </c>
      <c r="X1968" s="9">
        <f t="shared" si="548"/>
        <v>16</v>
      </c>
      <c r="Y1968" s="31" t="str">
        <f t="shared" si="549"/>
        <v>W</v>
      </c>
      <c r="Z1968" s="134">
        <v>23.42</v>
      </c>
      <c r="AA1968" s="31" t="str">
        <f t="shared" si="550"/>
        <v>-</v>
      </c>
      <c r="AB1968" s="31">
        <f t="shared" si="551"/>
        <v>23.42</v>
      </c>
    </row>
    <row r="1969" spans="1:28" x14ac:dyDescent="0.3">
      <c r="A1969" s="133">
        <v>42817.708333333336</v>
      </c>
      <c r="B1969" s="152">
        <f t="shared" si="552"/>
        <v>3</v>
      </c>
      <c r="C1969" s="152">
        <f t="shared" si="553"/>
        <v>23</v>
      </c>
      <c r="D1969" s="152">
        <f t="shared" si="554"/>
        <v>17</v>
      </c>
      <c r="E1969" s="38" t="str">
        <f t="shared" si="555"/>
        <v/>
      </c>
      <c r="F1969" s="134">
        <v>28.31</v>
      </c>
      <c r="G1969" s="38" t="str">
        <f t="shared" si="556"/>
        <v>-</v>
      </c>
      <c r="H1969" s="38">
        <f t="shared" si="557"/>
        <v>28.31</v>
      </c>
      <c r="K1969" s="133">
        <v>43182.708333333336</v>
      </c>
      <c r="L1969" s="9">
        <f t="shared" si="540"/>
        <v>3</v>
      </c>
      <c r="M1969" s="9">
        <f t="shared" si="541"/>
        <v>23</v>
      </c>
      <c r="N1969" s="9">
        <f t="shared" si="542"/>
        <v>17</v>
      </c>
      <c r="O1969" s="31" t="str">
        <f t="shared" si="543"/>
        <v/>
      </c>
      <c r="P1969" s="134">
        <v>27.52</v>
      </c>
      <c r="Q1969" s="31" t="str">
        <f t="shared" si="544"/>
        <v>-</v>
      </c>
      <c r="R1969" s="31">
        <f t="shared" si="545"/>
        <v>27.52</v>
      </c>
      <c r="U1969" s="133">
        <v>43547.708333333336</v>
      </c>
      <c r="V1969" s="9">
        <f t="shared" si="546"/>
        <v>3</v>
      </c>
      <c r="W1969" s="9">
        <f t="shared" si="547"/>
        <v>23</v>
      </c>
      <c r="X1969" s="9">
        <f t="shared" si="548"/>
        <v>17</v>
      </c>
      <c r="Y1969" s="31" t="str">
        <f t="shared" si="549"/>
        <v>W</v>
      </c>
      <c r="Z1969" s="134">
        <v>24.07</v>
      </c>
      <c r="AA1969" s="31" t="str">
        <f t="shared" si="550"/>
        <v>-</v>
      </c>
      <c r="AB1969" s="31">
        <f t="shared" si="551"/>
        <v>24.07</v>
      </c>
    </row>
    <row r="1970" spans="1:28" x14ac:dyDescent="0.3">
      <c r="A1970" s="133">
        <v>42817.75</v>
      </c>
      <c r="B1970" s="152">
        <f t="shared" si="552"/>
        <v>3</v>
      </c>
      <c r="C1970" s="152">
        <f t="shared" si="553"/>
        <v>23</v>
      </c>
      <c r="D1970" s="152">
        <f t="shared" si="554"/>
        <v>18</v>
      </c>
      <c r="E1970" s="38" t="str">
        <f t="shared" si="555"/>
        <v/>
      </c>
      <c r="F1970" s="134">
        <v>30.19</v>
      </c>
      <c r="G1970" s="38" t="str">
        <f t="shared" si="556"/>
        <v>-</v>
      </c>
      <c r="H1970" s="38">
        <f t="shared" si="557"/>
        <v>30.19</v>
      </c>
      <c r="K1970" s="133">
        <v>43182.75</v>
      </c>
      <c r="L1970" s="9">
        <f t="shared" si="540"/>
        <v>3</v>
      </c>
      <c r="M1970" s="9">
        <f t="shared" si="541"/>
        <v>23</v>
      </c>
      <c r="N1970" s="9">
        <f t="shared" si="542"/>
        <v>18</v>
      </c>
      <c r="O1970" s="31" t="str">
        <f t="shared" si="543"/>
        <v/>
      </c>
      <c r="P1970" s="134">
        <v>28.97</v>
      </c>
      <c r="Q1970" s="31" t="str">
        <f t="shared" si="544"/>
        <v>-</v>
      </c>
      <c r="R1970" s="31">
        <f t="shared" si="545"/>
        <v>28.97</v>
      </c>
      <c r="U1970" s="133">
        <v>43547.75</v>
      </c>
      <c r="V1970" s="9">
        <f t="shared" si="546"/>
        <v>3</v>
      </c>
      <c r="W1970" s="9">
        <f t="shared" si="547"/>
        <v>23</v>
      </c>
      <c r="X1970" s="9">
        <f t="shared" si="548"/>
        <v>18</v>
      </c>
      <c r="Y1970" s="31" t="str">
        <f t="shared" si="549"/>
        <v>W</v>
      </c>
      <c r="Z1970" s="134">
        <v>25.08</v>
      </c>
      <c r="AA1970" s="31" t="str">
        <f t="shared" si="550"/>
        <v>-</v>
      </c>
      <c r="AB1970" s="31">
        <f t="shared" si="551"/>
        <v>25.08</v>
      </c>
    </row>
    <row r="1971" spans="1:28" x14ac:dyDescent="0.3">
      <c r="A1971" s="133">
        <v>42817.791666666664</v>
      </c>
      <c r="B1971" s="152">
        <f t="shared" si="552"/>
        <v>3</v>
      </c>
      <c r="C1971" s="152">
        <f t="shared" si="553"/>
        <v>23</v>
      </c>
      <c r="D1971" s="152">
        <f t="shared" si="554"/>
        <v>19</v>
      </c>
      <c r="E1971" s="38" t="str">
        <f t="shared" si="555"/>
        <v/>
      </c>
      <c r="F1971" s="134">
        <v>40.049999999999997</v>
      </c>
      <c r="G1971" s="38" t="str">
        <f t="shared" si="556"/>
        <v>-</v>
      </c>
      <c r="H1971" s="38">
        <f t="shared" si="557"/>
        <v>40.049999999999997</v>
      </c>
      <c r="K1971" s="133">
        <v>43182.791666666664</v>
      </c>
      <c r="L1971" s="9">
        <f t="shared" si="540"/>
        <v>3</v>
      </c>
      <c r="M1971" s="9">
        <f t="shared" si="541"/>
        <v>23</v>
      </c>
      <c r="N1971" s="9">
        <f t="shared" si="542"/>
        <v>19</v>
      </c>
      <c r="O1971" s="31" t="str">
        <f t="shared" si="543"/>
        <v/>
      </c>
      <c r="P1971" s="134">
        <v>37.369999999999997</v>
      </c>
      <c r="Q1971" s="31" t="str">
        <f t="shared" si="544"/>
        <v>-</v>
      </c>
      <c r="R1971" s="31">
        <f t="shared" si="545"/>
        <v>37.369999999999997</v>
      </c>
      <c r="U1971" s="133">
        <v>43547.791666666664</v>
      </c>
      <c r="V1971" s="9">
        <f t="shared" si="546"/>
        <v>3</v>
      </c>
      <c r="W1971" s="9">
        <f t="shared" si="547"/>
        <v>23</v>
      </c>
      <c r="X1971" s="9">
        <f t="shared" si="548"/>
        <v>19</v>
      </c>
      <c r="Y1971" s="31" t="str">
        <f t="shared" si="549"/>
        <v>W</v>
      </c>
      <c r="Z1971" s="134">
        <v>30.53</v>
      </c>
      <c r="AA1971" s="31" t="str">
        <f t="shared" si="550"/>
        <v>-</v>
      </c>
      <c r="AB1971" s="31">
        <f t="shared" si="551"/>
        <v>30.53</v>
      </c>
    </row>
    <row r="1972" spans="1:28" x14ac:dyDescent="0.3">
      <c r="A1972" s="133">
        <v>42817.833333333336</v>
      </c>
      <c r="B1972" s="152">
        <f t="shared" si="552"/>
        <v>3</v>
      </c>
      <c r="C1972" s="152">
        <f t="shared" si="553"/>
        <v>23</v>
      </c>
      <c r="D1972" s="152">
        <f t="shared" si="554"/>
        <v>20</v>
      </c>
      <c r="E1972" s="38" t="str">
        <f t="shared" si="555"/>
        <v/>
      </c>
      <c r="F1972" s="134">
        <v>37.979999999999997</v>
      </c>
      <c r="G1972" s="38" t="str">
        <f t="shared" si="556"/>
        <v>-</v>
      </c>
      <c r="H1972" s="38">
        <f t="shared" si="557"/>
        <v>37.979999999999997</v>
      </c>
      <c r="K1972" s="133">
        <v>43182.833333333336</v>
      </c>
      <c r="L1972" s="9">
        <f t="shared" si="540"/>
        <v>3</v>
      </c>
      <c r="M1972" s="9">
        <f t="shared" si="541"/>
        <v>23</v>
      </c>
      <c r="N1972" s="9">
        <f t="shared" si="542"/>
        <v>20</v>
      </c>
      <c r="O1972" s="31" t="str">
        <f t="shared" si="543"/>
        <v/>
      </c>
      <c r="P1972" s="134">
        <v>38.24</v>
      </c>
      <c r="Q1972" s="31" t="str">
        <f t="shared" si="544"/>
        <v>-</v>
      </c>
      <c r="R1972" s="31">
        <f t="shared" si="545"/>
        <v>38.24</v>
      </c>
      <c r="U1972" s="133">
        <v>43547.833333333336</v>
      </c>
      <c r="V1972" s="9">
        <f t="shared" si="546"/>
        <v>3</v>
      </c>
      <c r="W1972" s="9">
        <f t="shared" si="547"/>
        <v>23</v>
      </c>
      <c r="X1972" s="9">
        <f t="shared" si="548"/>
        <v>20</v>
      </c>
      <c r="Y1972" s="31" t="str">
        <f t="shared" si="549"/>
        <v>W</v>
      </c>
      <c r="Z1972" s="134">
        <v>33.76</v>
      </c>
      <c r="AA1972" s="31" t="str">
        <f t="shared" si="550"/>
        <v>-</v>
      </c>
      <c r="AB1972" s="31">
        <f t="shared" si="551"/>
        <v>33.76</v>
      </c>
    </row>
    <row r="1973" spans="1:28" x14ac:dyDescent="0.3">
      <c r="A1973" s="133">
        <v>42817.875</v>
      </c>
      <c r="B1973" s="152">
        <f t="shared" si="552"/>
        <v>3</v>
      </c>
      <c r="C1973" s="152">
        <f t="shared" si="553"/>
        <v>23</v>
      </c>
      <c r="D1973" s="152">
        <f t="shared" si="554"/>
        <v>21</v>
      </c>
      <c r="E1973" s="38" t="str">
        <f t="shared" si="555"/>
        <v/>
      </c>
      <c r="F1973" s="134">
        <v>31.52</v>
      </c>
      <c r="G1973" s="38" t="str">
        <f t="shared" si="556"/>
        <v>-</v>
      </c>
      <c r="H1973" s="38">
        <f t="shared" si="557"/>
        <v>31.52</v>
      </c>
      <c r="K1973" s="133">
        <v>43182.875</v>
      </c>
      <c r="L1973" s="9">
        <f t="shared" si="540"/>
        <v>3</v>
      </c>
      <c r="M1973" s="9">
        <f t="shared" si="541"/>
        <v>23</v>
      </c>
      <c r="N1973" s="9">
        <f t="shared" si="542"/>
        <v>21</v>
      </c>
      <c r="O1973" s="31" t="str">
        <f t="shared" si="543"/>
        <v/>
      </c>
      <c r="P1973" s="134">
        <v>34.39</v>
      </c>
      <c r="Q1973" s="31" t="str">
        <f t="shared" si="544"/>
        <v>-</v>
      </c>
      <c r="R1973" s="31">
        <f t="shared" si="545"/>
        <v>34.39</v>
      </c>
      <c r="U1973" s="133">
        <v>43547.875</v>
      </c>
      <c r="V1973" s="9">
        <f t="shared" si="546"/>
        <v>3</v>
      </c>
      <c r="W1973" s="9">
        <f t="shared" si="547"/>
        <v>23</v>
      </c>
      <c r="X1973" s="9">
        <f t="shared" si="548"/>
        <v>21</v>
      </c>
      <c r="Y1973" s="31" t="str">
        <f t="shared" si="549"/>
        <v>W</v>
      </c>
      <c r="Z1973" s="134">
        <v>27.76</v>
      </c>
      <c r="AA1973" s="31" t="str">
        <f t="shared" si="550"/>
        <v>-</v>
      </c>
      <c r="AB1973" s="31">
        <f t="shared" si="551"/>
        <v>27.76</v>
      </c>
    </row>
    <row r="1974" spans="1:28" x14ac:dyDescent="0.3">
      <c r="A1974" s="133">
        <v>42817.916666666664</v>
      </c>
      <c r="B1974" s="152">
        <f t="shared" si="552"/>
        <v>3</v>
      </c>
      <c r="C1974" s="152">
        <f t="shared" si="553"/>
        <v>23</v>
      </c>
      <c r="D1974" s="152">
        <f t="shared" si="554"/>
        <v>22</v>
      </c>
      <c r="E1974" s="38" t="str">
        <f t="shared" si="555"/>
        <v/>
      </c>
      <c r="F1974" s="134">
        <v>28.34</v>
      </c>
      <c r="G1974" s="38" t="str">
        <f t="shared" si="556"/>
        <v>-</v>
      </c>
      <c r="H1974" s="38">
        <f t="shared" si="557"/>
        <v>28.34</v>
      </c>
      <c r="K1974" s="133">
        <v>43182.916666666664</v>
      </c>
      <c r="L1974" s="9">
        <f t="shared" si="540"/>
        <v>3</v>
      </c>
      <c r="M1974" s="9">
        <f t="shared" si="541"/>
        <v>23</v>
      </c>
      <c r="N1974" s="9">
        <f t="shared" si="542"/>
        <v>22</v>
      </c>
      <c r="O1974" s="31" t="str">
        <f t="shared" si="543"/>
        <v/>
      </c>
      <c r="P1974" s="134">
        <v>31.09</v>
      </c>
      <c r="Q1974" s="31" t="str">
        <f t="shared" si="544"/>
        <v>-</v>
      </c>
      <c r="R1974" s="31">
        <f t="shared" si="545"/>
        <v>31.09</v>
      </c>
      <c r="U1974" s="133">
        <v>43547.916666666664</v>
      </c>
      <c r="V1974" s="9">
        <f t="shared" si="546"/>
        <v>3</v>
      </c>
      <c r="W1974" s="9">
        <f t="shared" si="547"/>
        <v>23</v>
      </c>
      <c r="X1974" s="9">
        <f t="shared" si="548"/>
        <v>22</v>
      </c>
      <c r="Y1974" s="31" t="str">
        <f t="shared" si="549"/>
        <v>W</v>
      </c>
      <c r="Z1974" s="134">
        <v>26.02</v>
      </c>
      <c r="AA1974" s="31" t="str">
        <f t="shared" si="550"/>
        <v>-</v>
      </c>
      <c r="AB1974" s="31">
        <f t="shared" si="551"/>
        <v>26.02</v>
      </c>
    </row>
    <row r="1975" spans="1:28" x14ac:dyDescent="0.3">
      <c r="A1975" s="133">
        <v>42817.958333333336</v>
      </c>
      <c r="B1975" s="152">
        <f t="shared" si="552"/>
        <v>3</v>
      </c>
      <c r="C1975" s="152">
        <f t="shared" si="553"/>
        <v>23</v>
      </c>
      <c r="D1975" s="152">
        <f t="shared" si="554"/>
        <v>23</v>
      </c>
      <c r="E1975" s="38" t="str">
        <f t="shared" si="555"/>
        <v/>
      </c>
      <c r="F1975" s="134">
        <v>26.7</v>
      </c>
      <c r="G1975" s="38" t="str">
        <f t="shared" si="556"/>
        <v>-</v>
      </c>
      <c r="H1975" s="38">
        <f t="shared" si="557"/>
        <v>26.7</v>
      </c>
      <c r="K1975" s="133">
        <v>43182.958333333336</v>
      </c>
      <c r="L1975" s="9">
        <f t="shared" si="540"/>
        <v>3</v>
      </c>
      <c r="M1975" s="9">
        <f t="shared" si="541"/>
        <v>23</v>
      </c>
      <c r="N1975" s="9">
        <f t="shared" si="542"/>
        <v>23</v>
      </c>
      <c r="O1975" s="31" t="str">
        <f t="shared" si="543"/>
        <v/>
      </c>
      <c r="P1975" s="134">
        <v>28.87</v>
      </c>
      <c r="Q1975" s="31" t="str">
        <f t="shared" si="544"/>
        <v>-</v>
      </c>
      <c r="R1975" s="31">
        <f t="shared" si="545"/>
        <v>28.87</v>
      </c>
      <c r="U1975" s="133">
        <v>43547.958333333336</v>
      </c>
      <c r="V1975" s="9">
        <f t="shared" si="546"/>
        <v>3</v>
      </c>
      <c r="W1975" s="9">
        <f t="shared" si="547"/>
        <v>23</v>
      </c>
      <c r="X1975" s="9">
        <f t="shared" si="548"/>
        <v>23</v>
      </c>
      <c r="Y1975" s="31" t="str">
        <f t="shared" si="549"/>
        <v>W</v>
      </c>
      <c r="Z1975" s="134">
        <v>24.21</v>
      </c>
      <c r="AA1975" s="31" t="str">
        <f t="shared" si="550"/>
        <v>-</v>
      </c>
      <c r="AB1975" s="31">
        <f t="shared" si="551"/>
        <v>24.21</v>
      </c>
    </row>
    <row r="1976" spans="1:28" x14ac:dyDescent="0.3">
      <c r="A1976" s="133">
        <v>42818</v>
      </c>
      <c r="B1976" s="152">
        <f t="shared" si="552"/>
        <v>3</v>
      </c>
      <c r="C1976" s="152">
        <f t="shared" si="553"/>
        <v>24</v>
      </c>
      <c r="D1976" s="152">
        <f t="shared" si="554"/>
        <v>0</v>
      </c>
      <c r="E1976" s="38" t="str">
        <f t="shared" si="555"/>
        <v/>
      </c>
      <c r="F1976" s="134">
        <v>23.72</v>
      </c>
      <c r="G1976" s="38" t="str">
        <f t="shared" si="556"/>
        <v>-</v>
      </c>
      <c r="H1976" s="38">
        <f t="shared" si="557"/>
        <v>23.72</v>
      </c>
      <c r="K1976" s="133">
        <v>43183</v>
      </c>
      <c r="L1976" s="9">
        <f t="shared" si="540"/>
        <v>3</v>
      </c>
      <c r="M1976" s="9">
        <f t="shared" si="541"/>
        <v>24</v>
      </c>
      <c r="N1976" s="9">
        <f t="shared" si="542"/>
        <v>0</v>
      </c>
      <c r="O1976" s="31" t="str">
        <f t="shared" si="543"/>
        <v>W</v>
      </c>
      <c r="P1976" s="134">
        <v>30.85</v>
      </c>
      <c r="Q1976" s="31" t="str">
        <f t="shared" si="544"/>
        <v>-</v>
      </c>
      <c r="R1976" s="31">
        <f t="shared" si="545"/>
        <v>30.85</v>
      </c>
      <c r="U1976" s="133">
        <v>43548</v>
      </c>
      <c r="V1976" s="9">
        <f t="shared" si="546"/>
        <v>3</v>
      </c>
      <c r="W1976" s="9">
        <f t="shared" si="547"/>
        <v>24</v>
      </c>
      <c r="X1976" s="9">
        <f t="shared" si="548"/>
        <v>0</v>
      </c>
      <c r="Y1976" s="31" t="str">
        <f t="shared" si="549"/>
        <v>W</v>
      </c>
      <c r="Z1976" s="134">
        <v>24.09</v>
      </c>
      <c r="AA1976" s="31" t="str">
        <f t="shared" si="550"/>
        <v>-</v>
      </c>
      <c r="AB1976" s="31">
        <f t="shared" si="551"/>
        <v>24.09</v>
      </c>
    </row>
    <row r="1977" spans="1:28" x14ac:dyDescent="0.3">
      <c r="A1977" s="133">
        <v>42818.041666666664</v>
      </c>
      <c r="B1977" s="152">
        <f t="shared" si="552"/>
        <v>3</v>
      </c>
      <c r="C1977" s="152">
        <f t="shared" si="553"/>
        <v>24</v>
      </c>
      <c r="D1977" s="152">
        <f t="shared" si="554"/>
        <v>1</v>
      </c>
      <c r="E1977" s="38" t="str">
        <f t="shared" si="555"/>
        <v/>
      </c>
      <c r="F1977" s="134">
        <v>23.59</v>
      </c>
      <c r="G1977" s="38" t="str">
        <f t="shared" si="556"/>
        <v>-</v>
      </c>
      <c r="H1977" s="38">
        <f t="shared" si="557"/>
        <v>23.59</v>
      </c>
      <c r="K1977" s="133">
        <v>43183.041666666664</v>
      </c>
      <c r="L1977" s="9">
        <f t="shared" si="540"/>
        <v>3</v>
      </c>
      <c r="M1977" s="9">
        <f t="shared" si="541"/>
        <v>24</v>
      </c>
      <c r="N1977" s="9">
        <f t="shared" si="542"/>
        <v>1</v>
      </c>
      <c r="O1977" s="31" t="str">
        <f t="shared" si="543"/>
        <v>W</v>
      </c>
      <c r="P1977" s="134">
        <v>29.98</v>
      </c>
      <c r="Q1977" s="31" t="str">
        <f t="shared" si="544"/>
        <v>-</v>
      </c>
      <c r="R1977" s="31">
        <f t="shared" si="545"/>
        <v>29.98</v>
      </c>
      <c r="U1977" s="133">
        <v>43548.041666666664</v>
      </c>
      <c r="V1977" s="9">
        <f t="shared" si="546"/>
        <v>3</v>
      </c>
      <c r="W1977" s="9">
        <f t="shared" si="547"/>
        <v>24</v>
      </c>
      <c r="X1977" s="9">
        <f t="shared" si="548"/>
        <v>1</v>
      </c>
      <c r="Y1977" s="31" t="str">
        <f t="shared" si="549"/>
        <v>W</v>
      </c>
      <c r="Z1977" s="134">
        <v>23.56</v>
      </c>
      <c r="AA1977" s="31" t="str">
        <f t="shared" si="550"/>
        <v>-</v>
      </c>
      <c r="AB1977" s="31">
        <f t="shared" si="551"/>
        <v>23.56</v>
      </c>
    </row>
    <row r="1978" spans="1:28" x14ac:dyDescent="0.3">
      <c r="A1978" s="133">
        <v>42818.083333333336</v>
      </c>
      <c r="B1978" s="152">
        <f t="shared" si="552"/>
        <v>3</v>
      </c>
      <c r="C1978" s="152">
        <f t="shared" si="553"/>
        <v>24</v>
      </c>
      <c r="D1978" s="152">
        <f t="shared" si="554"/>
        <v>2</v>
      </c>
      <c r="E1978" s="38" t="str">
        <f t="shared" si="555"/>
        <v/>
      </c>
      <c r="F1978" s="134">
        <v>23.96</v>
      </c>
      <c r="G1978" s="38" t="str">
        <f t="shared" si="556"/>
        <v>-</v>
      </c>
      <c r="H1978" s="38">
        <f t="shared" si="557"/>
        <v>23.96</v>
      </c>
      <c r="K1978" s="133">
        <v>43183.083333333336</v>
      </c>
      <c r="L1978" s="9">
        <f t="shared" si="540"/>
        <v>3</v>
      </c>
      <c r="M1978" s="9">
        <f t="shared" si="541"/>
        <v>24</v>
      </c>
      <c r="N1978" s="9">
        <f t="shared" si="542"/>
        <v>2</v>
      </c>
      <c r="O1978" s="31" t="str">
        <f t="shared" si="543"/>
        <v>W</v>
      </c>
      <c r="P1978" s="134">
        <v>29.63</v>
      </c>
      <c r="Q1978" s="31" t="str">
        <f t="shared" si="544"/>
        <v>-</v>
      </c>
      <c r="R1978" s="31">
        <f t="shared" si="545"/>
        <v>29.63</v>
      </c>
      <c r="U1978" s="133">
        <v>43548.083333333336</v>
      </c>
      <c r="V1978" s="9">
        <f t="shared" si="546"/>
        <v>3</v>
      </c>
      <c r="W1978" s="9">
        <f t="shared" si="547"/>
        <v>24</v>
      </c>
      <c r="X1978" s="9">
        <f t="shared" si="548"/>
        <v>2</v>
      </c>
      <c r="Y1978" s="31" t="str">
        <f t="shared" si="549"/>
        <v>W</v>
      </c>
      <c r="Z1978" s="134">
        <v>23.64</v>
      </c>
      <c r="AA1978" s="31" t="str">
        <f t="shared" si="550"/>
        <v>-</v>
      </c>
      <c r="AB1978" s="31">
        <f t="shared" si="551"/>
        <v>23.64</v>
      </c>
    </row>
    <row r="1979" spans="1:28" x14ac:dyDescent="0.3">
      <c r="A1979" s="133">
        <v>42818.125</v>
      </c>
      <c r="B1979" s="152">
        <f t="shared" si="552"/>
        <v>3</v>
      </c>
      <c r="C1979" s="152">
        <f t="shared" si="553"/>
        <v>24</v>
      </c>
      <c r="D1979" s="152">
        <f t="shared" si="554"/>
        <v>3</v>
      </c>
      <c r="E1979" s="38" t="str">
        <f t="shared" si="555"/>
        <v/>
      </c>
      <c r="F1979" s="134">
        <v>24.14</v>
      </c>
      <c r="G1979" s="38" t="str">
        <f t="shared" si="556"/>
        <v>-</v>
      </c>
      <c r="H1979" s="38">
        <f t="shared" si="557"/>
        <v>24.14</v>
      </c>
      <c r="K1979" s="133">
        <v>43183.125</v>
      </c>
      <c r="L1979" s="9">
        <f t="shared" si="540"/>
        <v>3</v>
      </c>
      <c r="M1979" s="9">
        <f t="shared" si="541"/>
        <v>24</v>
      </c>
      <c r="N1979" s="9">
        <f t="shared" si="542"/>
        <v>3</v>
      </c>
      <c r="O1979" s="31" t="str">
        <f t="shared" si="543"/>
        <v>W</v>
      </c>
      <c r="P1979" s="134">
        <v>29.87</v>
      </c>
      <c r="Q1979" s="31" t="str">
        <f t="shared" si="544"/>
        <v>-</v>
      </c>
      <c r="R1979" s="31">
        <f t="shared" si="545"/>
        <v>29.87</v>
      </c>
      <c r="U1979" s="133">
        <v>43548.125</v>
      </c>
      <c r="V1979" s="9">
        <f t="shared" si="546"/>
        <v>3</v>
      </c>
      <c r="W1979" s="9">
        <f t="shared" si="547"/>
        <v>24</v>
      </c>
      <c r="X1979" s="9">
        <f t="shared" si="548"/>
        <v>3</v>
      </c>
      <c r="Y1979" s="31" t="str">
        <f t="shared" si="549"/>
        <v>W</v>
      </c>
      <c r="Z1979" s="134">
        <v>23.76</v>
      </c>
      <c r="AA1979" s="31" t="str">
        <f t="shared" si="550"/>
        <v>-</v>
      </c>
      <c r="AB1979" s="31">
        <f t="shared" si="551"/>
        <v>23.76</v>
      </c>
    </row>
    <row r="1980" spans="1:28" x14ac:dyDescent="0.3">
      <c r="A1980" s="133">
        <v>42818.166666666664</v>
      </c>
      <c r="B1980" s="152">
        <f t="shared" si="552"/>
        <v>3</v>
      </c>
      <c r="C1980" s="152">
        <f t="shared" si="553"/>
        <v>24</v>
      </c>
      <c r="D1980" s="152">
        <f t="shared" si="554"/>
        <v>4</v>
      </c>
      <c r="E1980" s="38" t="str">
        <f t="shared" si="555"/>
        <v/>
      </c>
      <c r="F1980" s="134">
        <v>24.82</v>
      </c>
      <c r="G1980" s="38" t="str">
        <f t="shared" si="556"/>
        <v>-</v>
      </c>
      <c r="H1980" s="38">
        <f t="shared" si="557"/>
        <v>24.82</v>
      </c>
      <c r="K1980" s="133">
        <v>43183.166666666664</v>
      </c>
      <c r="L1980" s="9">
        <f t="shared" si="540"/>
        <v>3</v>
      </c>
      <c r="M1980" s="9">
        <f t="shared" si="541"/>
        <v>24</v>
      </c>
      <c r="N1980" s="9">
        <f t="shared" si="542"/>
        <v>4</v>
      </c>
      <c r="O1980" s="31" t="str">
        <f t="shared" si="543"/>
        <v>W</v>
      </c>
      <c r="P1980" s="134">
        <v>30.85</v>
      </c>
      <c r="Q1980" s="31" t="str">
        <f t="shared" si="544"/>
        <v>-</v>
      </c>
      <c r="R1980" s="31">
        <f t="shared" si="545"/>
        <v>30.85</v>
      </c>
      <c r="U1980" s="133">
        <v>43548.166666666664</v>
      </c>
      <c r="V1980" s="9">
        <f t="shared" si="546"/>
        <v>3</v>
      </c>
      <c r="W1980" s="9">
        <f t="shared" si="547"/>
        <v>24</v>
      </c>
      <c r="X1980" s="9">
        <f t="shared" si="548"/>
        <v>4</v>
      </c>
      <c r="Y1980" s="31" t="str">
        <f t="shared" si="549"/>
        <v>W</v>
      </c>
      <c r="Z1980" s="134">
        <v>24.36</v>
      </c>
      <c r="AA1980" s="31" t="str">
        <f t="shared" si="550"/>
        <v>-</v>
      </c>
      <c r="AB1980" s="31">
        <f t="shared" si="551"/>
        <v>24.36</v>
      </c>
    </row>
    <row r="1981" spans="1:28" x14ac:dyDescent="0.3">
      <c r="A1981" s="133">
        <v>42818.208333333336</v>
      </c>
      <c r="B1981" s="152">
        <f t="shared" si="552"/>
        <v>3</v>
      </c>
      <c r="C1981" s="152">
        <f t="shared" si="553"/>
        <v>24</v>
      </c>
      <c r="D1981" s="152">
        <f t="shared" si="554"/>
        <v>5</v>
      </c>
      <c r="E1981" s="38" t="str">
        <f t="shared" si="555"/>
        <v/>
      </c>
      <c r="F1981" s="134">
        <v>27.38</v>
      </c>
      <c r="G1981" s="38" t="str">
        <f t="shared" si="556"/>
        <v>-</v>
      </c>
      <c r="H1981" s="38">
        <f t="shared" si="557"/>
        <v>27.38</v>
      </c>
      <c r="K1981" s="133">
        <v>43183.208333333336</v>
      </c>
      <c r="L1981" s="9">
        <f t="shared" si="540"/>
        <v>3</v>
      </c>
      <c r="M1981" s="9">
        <f t="shared" si="541"/>
        <v>24</v>
      </c>
      <c r="N1981" s="9">
        <f t="shared" si="542"/>
        <v>5</v>
      </c>
      <c r="O1981" s="31" t="str">
        <f t="shared" si="543"/>
        <v>W</v>
      </c>
      <c r="P1981" s="134">
        <v>32.08</v>
      </c>
      <c r="Q1981" s="31" t="str">
        <f t="shared" si="544"/>
        <v>-</v>
      </c>
      <c r="R1981" s="31">
        <f t="shared" si="545"/>
        <v>32.08</v>
      </c>
      <c r="U1981" s="133">
        <v>43548.208333333336</v>
      </c>
      <c r="V1981" s="9">
        <f t="shared" si="546"/>
        <v>3</v>
      </c>
      <c r="W1981" s="9">
        <f t="shared" si="547"/>
        <v>24</v>
      </c>
      <c r="X1981" s="9">
        <f t="shared" si="548"/>
        <v>5</v>
      </c>
      <c r="Y1981" s="31" t="str">
        <f t="shared" si="549"/>
        <v>W</v>
      </c>
      <c r="Z1981" s="134">
        <v>24.95</v>
      </c>
      <c r="AA1981" s="31" t="str">
        <f t="shared" si="550"/>
        <v>-</v>
      </c>
      <c r="AB1981" s="31">
        <f t="shared" si="551"/>
        <v>24.95</v>
      </c>
    </row>
    <row r="1982" spans="1:28" x14ac:dyDescent="0.3">
      <c r="A1982" s="133">
        <v>42818.25</v>
      </c>
      <c r="B1982" s="152">
        <f t="shared" si="552"/>
        <v>3</v>
      </c>
      <c r="C1982" s="152">
        <f t="shared" si="553"/>
        <v>24</v>
      </c>
      <c r="D1982" s="152">
        <f t="shared" si="554"/>
        <v>6</v>
      </c>
      <c r="E1982" s="38" t="str">
        <f t="shared" si="555"/>
        <v/>
      </c>
      <c r="F1982" s="134">
        <v>44.47</v>
      </c>
      <c r="G1982" s="38" t="str">
        <f t="shared" si="556"/>
        <v>-</v>
      </c>
      <c r="H1982" s="38">
        <f t="shared" si="557"/>
        <v>44.47</v>
      </c>
      <c r="K1982" s="133">
        <v>43183.25</v>
      </c>
      <c r="L1982" s="9">
        <f t="shared" si="540"/>
        <v>3</v>
      </c>
      <c r="M1982" s="9">
        <f t="shared" si="541"/>
        <v>24</v>
      </c>
      <c r="N1982" s="9">
        <f t="shared" si="542"/>
        <v>6</v>
      </c>
      <c r="O1982" s="31" t="str">
        <f t="shared" si="543"/>
        <v>W</v>
      </c>
      <c r="P1982" s="134">
        <v>40.200000000000003</v>
      </c>
      <c r="Q1982" s="31" t="str">
        <f t="shared" si="544"/>
        <v>-</v>
      </c>
      <c r="R1982" s="31">
        <f t="shared" si="545"/>
        <v>40.200000000000003</v>
      </c>
      <c r="U1982" s="133">
        <v>43548.25</v>
      </c>
      <c r="V1982" s="9">
        <f t="shared" si="546"/>
        <v>3</v>
      </c>
      <c r="W1982" s="9">
        <f t="shared" si="547"/>
        <v>24</v>
      </c>
      <c r="X1982" s="9">
        <f t="shared" si="548"/>
        <v>6</v>
      </c>
      <c r="Y1982" s="31" t="str">
        <f t="shared" si="549"/>
        <v>W</v>
      </c>
      <c r="Z1982" s="134">
        <v>28.04</v>
      </c>
      <c r="AA1982" s="31" t="str">
        <f t="shared" si="550"/>
        <v>-</v>
      </c>
      <c r="AB1982" s="31">
        <f t="shared" si="551"/>
        <v>28.04</v>
      </c>
    </row>
    <row r="1983" spans="1:28" x14ac:dyDescent="0.3">
      <c r="A1983" s="133">
        <v>42818.291666666664</v>
      </c>
      <c r="B1983" s="152">
        <f t="shared" si="552"/>
        <v>3</v>
      </c>
      <c r="C1983" s="152">
        <f t="shared" si="553"/>
        <v>24</v>
      </c>
      <c r="D1983" s="152">
        <f t="shared" si="554"/>
        <v>7</v>
      </c>
      <c r="E1983" s="38" t="str">
        <f t="shared" si="555"/>
        <v/>
      </c>
      <c r="F1983" s="134">
        <v>44.74</v>
      </c>
      <c r="G1983" s="38" t="str">
        <f t="shared" si="556"/>
        <v>-</v>
      </c>
      <c r="H1983" s="38">
        <f t="shared" si="557"/>
        <v>44.74</v>
      </c>
      <c r="K1983" s="133">
        <v>43183.291666666664</v>
      </c>
      <c r="L1983" s="9">
        <f t="shared" si="540"/>
        <v>3</v>
      </c>
      <c r="M1983" s="9">
        <f t="shared" si="541"/>
        <v>24</v>
      </c>
      <c r="N1983" s="9">
        <f t="shared" si="542"/>
        <v>7</v>
      </c>
      <c r="O1983" s="31" t="str">
        <f t="shared" si="543"/>
        <v>W</v>
      </c>
      <c r="P1983" s="134">
        <v>43.62</v>
      </c>
      <c r="Q1983" s="31" t="str">
        <f t="shared" si="544"/>
        <v>-</v>
      </c>
      <c r="R1983" s="31">
        <f t="shared" si="545"/>
        <v>43.62</v>
      </c>
      <c r="U1983" s="133">
        <v>43548.291666666664</v>
      </c>
      <c r="V1983" s="9">
        <f t="shared" si="546"/>
        <v>3</v>
      </c>
      <c r="W1983" s="9">
        <f t="shared" si="547"/>
        <v>24</v>
      </c>
      <c r="X1983" s="9">
        <f t="shared" si="548"/>
        <v>7</v>
      </c>
      <c r="Y1983" s="31" t="str">
        <f t="shared" si="549"/>
        <v>W</v>
      </c>
      <c r="Z1983" s="134">
        <v>28.63</v>
      </c>
      <c r="AA1983" s="31" t="str">
        <f t="shared" si="550"/>
        <v>-</v>
      </c>
      <c r="AB1983" s="31">
        <f t="shared" si="551"/>
        <v>28.63</v>
      </c>
    </row>
    <row r="1984" spans="1:28" x14ac:dyDescent="0.3">
      <c r="A1984" s="133">
        <v>42818.333333333336</v>
      </c>
      <c r="B1984" s="152">
        <f t="shared" si="552"/>
        <v>3</v>
      </c>
      <c r="C1984" s="152">
        <f t="shared" si="553"/>
        <v>24</v>
      </c>
      <c r="D1984" s="152">
        <f t="shared" si="554"/>
        <v>8</v>
      </c>
      <c r="E1984" s="38" t="str">
        <f t="shared" si="555"/>
        <v/>
      </c>
      <c r="F1984" s="134">
        <v>35.44</v>
      </c>
      <c r="G1984" s="38">
        <f t="shared" si="556"/>
        <v>35.44</v>
      </c>
      <c r="H1984" s="38" t="str">
        <f t="shared" si="557"/>
        <v>-</v>
      </c>
      <c r="K1984" s="133">
        <v>43183.333333333336</v>
      </c>
      <c r="L1984" s="9">
        <f t="shared" si="540"/>
        <v>3</v>
      </c>
      <c r="M1984" s="9">
        <f t="shared" si="541"/>
        <v>24</v>
      </c>
      <c r="N1984" s="9">
        <f t="shared" si="542"/>
        <v>8</v>
      </c>
      <c r="O1984" s="31" t="str">
        <f t="shared" si="543"/>
        <v>W</v>
      </c>
      <c r="P1984" s="134">
        <v>44.28</v>
      </c>
      <c r="Q1984" s="31" t="str">
        <f t="shared" si="544"/>
        <v>-</v>
      </c>
      <c r="R1984" s="31">
        <f t="shared" si="545"/>
        <v>44.28</v>
      </c>
      <c r="U1984" s="133">
        <v>43548.333333333336</v>
      </c>
      <c r="V1984" s="9">
        <f t="shared" si="546"/>
        <v>3</v>
      </c>
      <c r="W1984" s="9">
        <f t="shared" si="547"/>
        <v>24</v>
      </c>
      <c r="X1984" s="9">
        <f t="shared" si="548"/>
        <v>8</v>
      </c>
      <c r="Y1984" s="31" t="str">
        <f t="shared" si="549"/>
        <v>W</v>
      </c>
      <c r="Z1984" s="134">
        <v>29.19</v>
      </c>
      <c r="AA1984" s="31" t="str">
        <f t="shared" si="550"/>
        <v>-</v>
      </c>
      <c r="AB1984" s="31">
        <f t="shared" si="551"/>
        <v>29.19</v>
      </c>
    </row>
    <row r="1985" spans="1:28" x14ac:dyDescent="0.3">
      <c r="A1985" s="133">
        <v>42818.375</v>
      </c>
      <c r="B1985" s="152">
        <f t="shared" si="552"/>
        <v>3</v>
      </c>
      <c r="C1985" s="152">
        <f t="shared" si="553"/>
        <v>24</v>
      </c>
      <c r="D1985" s="152">
        <f t="shared" si="554"/>
        <v>9</v>
      </c>
      <c r="E1985" s="38" t="str">
        <f t="shared" si="555"/>
        <v/>
      </c>
      <c r="F1985" s="134">
        <v>33.19</v>
      </c>
      <c r="G1985" s="38">
        <f t="shared" si="556"/>
        <v>33.19</v>
      </c>
      <c r="H1985" s="38" t="str">
        <f t="shared" si="557"/>
        <v>-</v>
      </c>
      <c r="K1985" s="133">
        <v>43183.375</v>
      </c>
      <c r="L1985" s="9">
        <f t="shared" si="540"/>
        <v>3</v>
      </c>
      <c r="M1985" s="9">
        <f t="shared" si="541"/>
        <v>24</v>
      </c>
      <c r="N1985" s="9">
        <f t="shared" si="542"/>
        <v>9</v>
      </c>
      <c r="O1985" s="31" t="str">
        <f t="shared" si="543"/>
        <v>W</v>
      </c>
      <c r="P1985" s="134">
        <v>41.63</v>
      </c>
      <c r="Q1985" s="31" t="str">
        <f t="shared" si="544"/>
        <v>-</v>
      </c>
      <c r="R1985" s="31">
        <f t="shared" si="545"/>
        <v>41.63</v>
      </c>
      <c r="U1985" s="133">
        <v>43548.375</v>
      </c>
      <c r="V1985" s="9">
        <f t="shared" si="546"/>
        <v>3</v>
      </c>
      <c r="W1985" s="9">
        <f t="shared" si="547"/>
        <v>24</v>
      </c>
      <c r="X1985" s="9">
        <f t="shared" si="548"/>
        <v>9</v>
      </c>
      <c r="Y1985" s="31" t="str">
        <f t="shared" si="549"/>
        <v>W</v>
      </c>
      <c r="Z1985" s="134">
        <v>28.14</v>
      </c>
      <c r="AA1985" s="31" t="str">
        <f t="shared" si="550"/>
        <v>-</v>
      </c>
      <c r="AB1985" s="31">
        <f t="shared" si="551"/>
        <v>28.14</v>
      </c>
    </row>
    <row r="1986" spans="1:28" x14ac:dyDescent="0.3">
      <c r="A1986" s="133">
        <v>42818.416666666664</v>
      </c>
      <c r="B1986" s="152">
        <f t="shared" si="552"/>
        <v>3</v>
      </c>
      <c r="C1986" s="152">
        <f t="shared" si="553"/>
        <v>24</v>
      </c>
      <c r="D1986" s="152">
        <f t="shared" si="554"/>
        <v>10</v>
      </c>
      <c r="E1986" s="38" t="str">
        <f t="shared" si="555"/>
        <v/>
      </c>
      <c r="F1986" s="134">
        <v>31.42</v>
      </c>
      <c r="G1986" s="38">
        <f t="shared" si="556"/>
        <v>31.42</v>
      </c>
      <c r="H1986" s="38" t="str">
        <f t="shared" si="557"/>
        <v>-</v>
      </c>
      <c r="K1986" s="133">
        <v>43183.416666666664</v>
      </c>
      <c r="L1986" s="9">
        <f t="shared" si="540"/>
        <v>3</v>
      </c>
      <c r="M1986" s="9">
        <f t="shared" si="541"/>
        <v>24</v>
      </c>
      <c r="N1986" s="9">
        <f t="shared" si="542"/>
        <v>10</v>
      </c>
      <c r="O1986" s="31" t="str">
        <f t="shared" si="543"/>
        <v>W</v>
      </c>
      <c r="P1986" s="134">
        <v>40</v>
      </c>
      <c r="Q1986" s="31" t="str">
        <f t="shared" si="544"/>
        <v>-</v>
      </c>
      <c r="R1986" s="31">
        <f t="shared" si="545"/>
        <v>40</v>
      </c>
      <c r="U1986" s="133">
        <v>43548.416666666664</v>
      </c>
      <c r="V1986" s="9">
        <f t="shared" si="546"/>
        <v>3</v>
      </c>
      <c r="W1986" s="9">
        <f t="shared" si="547"/>
        <v>24</v>
      </c>
      <c r="X1986" s="9">
        <f t="shared" si="548"/>
        <v>10</v>
      </c>
      <c r="Y1986" s="31" t="str">
        <f t="shared" si="549"/>
        <v>W</v>
      </c>
      <c r="Z1986" s="134">
        <v>25.63</v>
      </c>
      <c r="AA1986" s="31" t="str">
        <f t="shared" si="550"/>
        <v>-</v>
      </c>
      <c r="AB1986" s="31">
        <f t="shared" si="551"/>
        <v>25.63</v>
      </c>
    </row>
    <row r="1987" spans="1:28" x14ac:dyDescent="0.3">
      <c r="A1987" s="133">
        <v>42818.458333333336</v>
      </c>
      <c r="B1987" s="152">
        <f t="shared" si="552"/>
        <v>3</v>
      </c>
      <c r="C1987" s="152">
        <f t="shared" si="553"/>
        <v>24</v>
      </c>
      <c r="D1987" s="152">
        <f t="shared" si="554"/>
        <v>11</v>
      </c>
      <c r="E1987" s="38" t="str">
        <f t="shared" si="555"/>
        <v/>
      </c>
      <c r="F1987" s="134">
        <v>29.16</v>
      </c>
      <c r="G1987" s="38">
        <f t="shared" si="556"/>
        <v>29.16</v>
      </c>
      <c r="H1987" s="38" t="str">
        <f t="shared" si="557"/>
        <v>-</v>
      </c>
      <c r="K1987" s="133">
        <v>43183.458333333336</v>
      </c>
      <c r="L1987" s="9">
        <f t="shared" si="540"/>
        <v>3</v>
      </c>
      <c r="M1987" s="9">
        <f t="shared" si="541"/>
        <v>24</v>
      </c>
      <c r="N1987" s="9">
        <f t="shared" si="542"/>
        <v>11</v>
      </c>
      <c r="O1987" s="31" t="str">
        <f t="shared" si="543"/>
        <v>W</v>
      </c>
      <c r="P1987" s="134">
        <v>33.79</v>
      </c>
      <c r="Q1987" s="31" t="str">
        <f t="shared" si="544"/>
        <v>-</v>
      </c>
      <c r="R1987" s="31">
        <f t="shared" si="545"/>
        <v>33.79</v>
      </c>
      <c r="U1987" s="133">
        <v>43548.458333333336</v>
      </c>
      <c r="V1987" s="9">
        <f t="shared" si="546"/>
        <v>3</v>
      </c>
      <c r="W1987" s="9">
        <f t="shared" si="547"/>
        <v>24</v>
      </c>
      <c r="X1987" s="9">
        <f t="shared" si="548"/>
        <v>11</v>
      </c>
      <c r="Y1987" s="31" t="str">
        <f t="shared" si="549"/>
        <v>W</v>
      </c>
      <c r="Z1987" s="134">
        <v>23.7</v>
      </c>
      <c r="AA1987" s="31" t="str">
        <f t="shared" si="550"/>
        <v>-</v>
      </c>
      <c r="AB1987" s="31">
        <f t="shared" si="551"/>
        <v>23.7</v>
      </c>
    </row>
    <row r="1988" spans="1:28" x14ac:dyDescent="0.3">
      <c r="A1988" s="133">
        <v>42818.5</v>
      </c>
      <c r="B1988" s="152">
        <f t="shared" si="552"/>
        <v>3</v>
      </c>
      <c r="C1988" s="152">
        <f t="shared" si="553"/>
        <v>24</v>
      </c>
      <c r="D1988" s="152">
        <f t="shared" si="554"/>
        <v>12</v>
      </c>
      <c r="E1988" s="38" t="str">
        <f t="shared" si="555"/>
        <v/>
      </c>
      <c r="F1988" s="134">
        <v>27.8</v>
      </c>
      <c r="G1988" s="38">
        <f t="shared" si="556"/>
        <v>27.8</v>
      </c>
      <c r="H1988" s="38" t="str">
        <f t="shared" si="557"/>
        <v>-</v>
      </c>
      <c r="K1988" s="133">
        <v>43183.5</v>
      </c>
      <c r="L1988" s="9">
        <f t="shared" si="540"/>
        <v>3</v>
      </c>
      <c r="M1988" s="9">
        <f t="shared" si="541"/>
        <v>24</v>
      </c>
      <c r="N1988" s="9">
        <f t="shared" si="542"/>
        <v>12</v>
      </c>
      <c r="O1988" s="31" t="str">
        <f t="shared" si="543"/>
        <v>W</v>
      </c>
      <c r="P1988" s="134">
        <v>30.49</v>
      </c>
      <c r="Q1988" s="31" t="str">
        <f t="shared" si="544"/>
        <v>-</v>
      </c>
      <c r="R1988" s="31">
        <f t="shared" si="545"/>
        <v>30.49</v>
      </c>
      <c r="U1988" s="133">
        <v>43548.5</v>
      </c>
      <c r="V1988" s="9">
        <f t="shared" si="546"/>
        <v>3</v>
      </c>
      <c r="W1988" s="9">
        <f t="shared" si="547"/>
        <v>24</v>
      </c>
      <c r="X1988" s="9">
        <f t="shared" si="548"/>
        <v>12</v>
      </c>
      <c r="Y1988" s="31" t="str">
        <f t="shared" si="549"/>
        <v>W</v>
      </c>
      <c r="Z1988" s="134">
        <v>23.38</v>
      </c>
      <c r="AA1988" s="31" t="str">
        <f t="shared" si="550"/>
        <v>-</v>
      </c>
      <c r="AB1988" s="31">
        <f t="shared" si="551"/>
        <v>23.38</v>
      </c>
    </row>
    <row r="1989" spans="1:28" x14ac:dyDescent="0.3">
      <c r="A1989" s="133">
        <v>42818.541666666664</v>
      </c>
      <c r="B1989" s="152">
        <f t="shared" si="552"/>
        <v>3</v>
      </c>
      <c r="C1989" s="152">
        <f t="shared" si="553"/>
        <v>24</v>
      </c>
      <c r="D1989" s="152">
        <f t="shared" si="554"/>
        <v>13</v>
      </c>
      <c r="E1989" s="38" t="str">
        <f t="shared" si="555"/>
        <v/>
      </c>
      <c r="F1989" s="134">
        <v>26.6</v>
      </c>
      <c r="G1989" s="38">
        <f t="shared" si="556"/>
        <v>26.6</v>
      </c>
      <c r="H1989" s="38" t="str">
        <f t="shared" si="557"/>
        <v>-</v>
      </c>
      <c r="K1989" s="133">
        <v>43183.541666666664</v>
      </c>
      <c r="L1989" s="9">
        <f t="shared" si="540"/>
        <v>3</v>
      </c>
      <c r="M1989" s="9">
        <f t="shared" si="541"/>
        <v>24</v>
      </c>
      <c r="N1989" s="9">
        <f t="shared" si="542"/>
        <v>13</v>
      </c>
      <c r="O1989" s="31" t="str">
        <f t="shared" si="543"/>
        <v>W</v>
      </c>
      <c r="P1989" s="134">
        <v>29.38</v>
      </c>
      <c r="Q1989" s="31" t="str">
        <f t="shared" si="544"/>
        <v>-</v>
      </c>
      <c r="R1989" s="31">
        <f t="shared" si="545"/>
        <v>29.38</v>
      </c>
      <c r="U1989" s="133">
        <v>43548.541666666664</v>
      </c>
      <c r="V1989" s="9">
        <f t="shared" si="546"/>
        <v>3</v>
      </c>
      <c r="W1989" s="9">
        <f t="shared" si="547"/>
        <v>24</v>
      </c>
      <c r="X1989" s="9">
        <f t="shared" si="548"/>
        <v>13</v>
      </c>
      <c r="Y1989" s="31" t="str">
        <f t="shared" si="549"/>
        <v>W</v>
      </c>
      <c r="Z1989" s="134">
        <v>22.78</v>
      </c>
      <c r="AA1989" s="31" t="str">
        <f t="shared" si="550"/>
        <v>-</v>
      </c>
      <c r="AB1989" s="31">
        <f t="shared" si="551"/>
        <v>22.78</v>
      </c>
    </row>
    <row r="1990" spans="1:28" x14ac:dyDescent="0.3">
      <c r="A1990" s="133">
        <v>42818.583333333336</v>
      </c>
      <c r="B1990" s="152">
        <f t="shared" si="552"/>
        <v>3</v>
      </c>
      <c r="C1990" s="152">
        <f t="shared" si="553"/>
        <v>24</v>
      </c>
      <c r="D1990" s="152">
        <f t="shared" si="554"/>
        <v>14</v>
      </c>
      <c r="E1990" s="38" t="str">
        <f t="shared" si="555"/>
        <v/>
      </c>
      <c r="F1990" s="134">
        <v>25.44</v>
      </c>
      <c r="G1990" s="38">
        <f t="shared" si="556"/>
        <v>25.44</v>
      </c>
      <c r="H1990" s="38" t="str">
        <f t="shared" si="557"/>
        <v>-</v>
      </c>
      <c r="K1990" s="133">
        <v>43183.583333333336</v>
      </c>
      <c r="L1990" s="9">
        <f t="shared" si="540"/>
        <v>3</v>
      </c>
      <c r="M1990" s="9">
        <f t="shared" si="541"/>
        <v>24</v>
      </c>
      <c r="N1990" s="9">
        <f t="shared" si="542"/>
        <v>14</v>
      </c>
      <c r="O1990" s="31" t="str">
        <f t="shared" si="543"/>
        <v>W</v>
      </c>
      <c r="P1990" s="134">
        <v>27.18</v>
      </c>
      <c r="Q1990" s="31" t="str">
        <f t="shared" si="544"/>
        <v>-</v>
      </c>
      <c r="R1990" s="31">
        <f t="shared" si="545"/>
        <v>27.18</v>
      </c>
      <c r="U1990" s="133">
        <v>43548.583333333336</v>
      </c>
      <c r="V1990" s="9">
        <f t="shared" si="546"/>
        <v>3</v>
      </c>
      <c r="W1990" s="9">
        <f t="shared" si="547"/>
        <v>24</v>
      </c>
      <c r="X1990" s="9">
        <f t="shared" si="548"/>
        <v>14</v>
      </c>
      <c r="Y1990" s="31" t="str">
        <f t="shared" si="549"/>
        <v>W</v>
      </c>
      <c r="Z1990" s="134">
        <v>22.24</v>
      </c>
      <c r="AA1990" s="31" t="str">
        <f t="shared" si="550"/>
        <v>-</v>
      </c>
      <c r="AB1990" s="31">
        <f t="shared" si="551"/>
        <v>22.24</v>
      </c>
    </row>
    <row r="1991" spans="1:28" x14ac:dyDescent="0.3">
      <c r="A1991" s="133">
        <v>42818.625</v>
      </c>
      <c r="B1991" s="152">
        <f t="shared" si="552"/>
        <v>3</v>
      </c>
      <c r="C1991" s="152">
        <f t="shared" si="553"/>
        <v>24</v>
      </c>
      <c r="D1991" s="152">
        <f t="shared" si="554"/>
        <v>15</v>
      </c>
      <c r="E1991" s="38" t="str">
        <f t="shared" si="555"/>
        <v/>
      </c>
      <c r="F1991" s="134">
        <v>24.63</v>
      </c>
      <c r="G1991" s="38">
        <f t="shared" si="556"/>
        <v>24.63</v>
      </c>
      <c r="H1991" s="38" t="str">
        <f t="shared" si="557"/>
        <v>-</v>
      </c>
      <c r="K1991" s="133">
        <v>43183.625</v>
      </c>
      <c r="L1991" s="9">
        <f t="shared" si="540"/>
        <v>3</v>
      </c>
      <c r="M1991" s="9">
        <f t="shared" si="541"/>
        <v>24</v>
      </c>
      <c r="N1991" s="9">
        <f t="shared" si="542"/>
        <v>15</v>
      </c>
      <c r="O1991" s="31" t="str">
        <f t="shared" si="543"/>
        <v>W</v>
      </c>
      <c r="P1991" s="134">
        <v>27.06</v>
      </c>
      <c r="Q1991" s="31" t="str">
        <f t="shared" si="544"/>
        <v>-</v>
      </c>
      <c r="R1991" s="31">
        <f t="shared" si="545"/>
        <v>27.06</v>
      </c>
      <c r="U1991" s="133">
        <v>43548.625</v>
      </c>
      <c r="V1991" s="9">
        <f t="shared" si="546"/>
        <v>3</v>
      </c>
      <c r="W1991" s="9">
        <f t="shared" si="547"/>
        <v>24</v>
      </c>
      <c r="X1991" s="9">
        <f t="shared" si="548"/>
        <v>15</v>
      </c>
      <c r="Y1991" s="31" t="str">
        <f t="shared" si="549"/>
        <v>W</v>
      </c>
      <c r="Z1991" s="134">
        <v>22.67</v>
      </c>
      <c r="AA1991" s="31" t="str">
        <f t="shared" si="550"/>
        <v>-</v>
      </c>
      <c r="AB1991" s="31">
        <f t="shared" si="551"/>
        <v>22.67</v>
      </c>
    </row>
    <row r="1992" spans="1:28" x14ac:dyDescent="0.3">
      <c r="A1992" s="133">
        <v>42818.666666666664</v>
      </c>
      <c r="B1992" s="152">
        <f t="shared" si="552"/>
        <v>3</v>
      </c>
      <c r="C1992" s="152">
        <f t="shared" si="553"/>
        <v>24</v>
      </c>
      <c r="D1992" s="152">
        <f t="shared" si="554"/>
        <v>16</v>
      </c>
      <c r="E1992" s="38" t="str">
        <f t="shared" si="555"/>
        <v/>
      </c>
      <c r="F1992" s="134">
        <v>24.56</v>
      </c>
      <c r="G1992" s="38">
        <f t="shared" si="556"/>
        <v>24.56</v>
      </c>
      <c r="H1992" s="38" t="str">
        <f t="shared" si="557"/>
        <v>-</v>
      </c>
      <c r="K1992" s="133">
        <v>43183.666666666664</v>
      </c>
      <c r="L1992" s="9">
        <f t="shared" si="540"/>
        <v>3</v>
      </c>
      <c r="M1992" s="9">
        <f t="shared" si="541"/>
        <v>24</v>
      </c>
      <c r="N1992" s="9">
        <f t="shared" si="542"/>
        <v>16</v>
      </c>
      <c r="O1992" s="31" t="str">
        <f t="shared" si="543"/>
        <v>W</v>
      </c>
      <c r="P1992" s="134">
        <v>26.93</v>
      </c>
      <c r="Q1992" s="31" t="str">
        <f t="shared" si="544"/>
        <v>-</v>
      </c>
      <c r="R1992" s="31">
        <f t="shared" si="545"/>
        <v>26.93</v>
      </c>
      <c r="U1992" s="133">
        <v>43548.666666666664</v>
      </c>
      <c r="V1992" s="9">
        <f t="shared" si="546"/>
        <v>3</v>
      </c>
      <c r="W1992" s="9">
        <f t="shared" si="547"/>
        <v>24</v>
      </c>
      <c r="X1992" s="9">
        <f t="shared" si="548"/>
        <v>16</v>
      </c>
      <c r="Y1992" s="31" t="str">
        <f t="shared" si="549"/>
        <v>W</v>
      </c>
      <c r="Z1992" s="134">
        <v>22.8</v>
      </c>
      <c r="AA1992" s="31" t="str">
        <f t="shared" si="550"/>
        <v>-</v>
      </c>
      <c r="AB1992" s="31">
        <f t="shared" si="551"/>
        <v>22.8</v>
      </c>
    </row>
    <row r="1993" spans="1:28" x14ac:dyDescent="0.3">
      <c r="A1993" s="133">
        <v>42818.708333333336</v>
      </c>
      <c r="B1993" s="152">
        <f t="shared" si="552"/>
        <v>3</v>
      </c>
      <c r="C1993" s="152">
        <f t="shared" si="553"/>
        <v>24</v>
      </c>
      <c r="D1993" s="152">
        <f t="shared" si="554"/>
        <v>17</v>
      </c>
      <c r="E1993" s="38" t="str">
        <f t="shared" si="555"/>
        <v/>
      </c>
      <c r="F1993" s="134">
        <v>24.58</v>
      </c>
      <c r="G1993" s="38" t="str">
        <f t="shared" si="556"/>
        <v>-</v>
      </c>
      <c r="H1993" s="38">
        <f t="shared" si="557"/>
        <v>24.58</v>
      </c>
      <c r="K1993" s="133">
        <v>43183.708333333336</v>
      </c>
      <c r="L1993" s="9">
        <f t="shared" ref="L1993:L2056" si="558">MONTH(K1993)</f>
        <v>3</v>
      </c>
      <c r="M1993" s="9">
        <f t="shared" ref="M1993:M2056" si="559">DAY(K1993)</f>
        <v>24</v>
      </c>
      <c r="N1993" s="9">
        <f t="shared" ref="N1993:N2056" si="560">HOUR(K1993)</f>
        <v>17</v>
      </c>
      <c r="O1993" s="31" t="str">
        <f t="shared" ref="O1993:O2056" si="561">IF(WEEKDAY(K1993,2)&gt;5,"W","")</f>
        <v>W</v>
      </c>
      <c r="P1993" s="134">
        <v>27.3</v>
      </c>
      <c r="Q1993" s="31" t="str">
        <f t="shared" ref="Q1993:Q2056" si="562">IF(AND($L1993&gt;=$L$5,$L1993&lt;=$M$5),IF($O1993&lt;&gt;"W",IF(AND($N1993&gt;=$N$5,$N1993&lt;$P$5),$P1993,"-"),"-"),"-")</f>
        <v>-</v>
      </c>
      <c r="R1993" s="31">
        <f t="shared" ref="R1993:R2056" si="563">IF(Q1993="-",P1993,"-")</f>
        <v>27.3</v>
      </c>
      <c r="U1993" s="133">
        <v>43548.708333333336</v>
      </c>
      <c r="V1993" s="9">
        <f t="shared" ref="V1993:V2056" si="564">MONTH(U1993)</f>
        <v>3</v>
      </c>
      <c r="W1993" s="9">
        <f t="shared" ref="W1993:W2056" si="565">DAY(U1993)</f>
        <v>24</v>
      </c>
      <c r="X1993" s="9">
        <f t="shared" ref="X1993:X2056" si="566">HOUR(U1993)</f>
        <v>17</v>
      </c>
      <c r="Y1993" s="31" t="str">
        <f t="shared" ref="Y1993:Y2056" si="567">IF(WEEKDAY(U1993,2)&gt;5,"W","")</f>
        <v>W</v>
      </c>
      <c r="Z1993" s="134">
        <v>22.83</v>
      </c>
      <c r="AA1993" s="31" t="str">
        <f t="shared" ref="AA1993:AA2056" si="568">IF(AND($V1993&gt;=$V$5,$V1993&lt;=$W$5),IF($Y1993&lt;&gt;"W",IF(AND($X1993&gt;=$X$5,$X1993&lt;$Z$5),$Z1993,"-"),"-"),"-")</f>
        <v>-</v>
      </c>
      <c r="AB1993" s="31">
        <f t="shared" ref="AB1993:AB2056" si="569">IF(AA1993="-",Z1993,"-")</f>
        <v>22.83</v>
      </c>
    </row>
    <row r="1994" spans="1:28" x14ac:dyDescent="0.3">
      <c r="A1994" s="133">
        <v>42818.75</v>
      </c>
      <c r="B1994" s="152">
        <f t="shared" ref="B1994:B2057" si="570">MONTH(A1994)</f>
        <v>3</v>
      </c>
      <c r="C1994" s="152">
        <f t="shared" ref="C1994:C2057" si="571">DAY(A1994)</f>
        <v>24</v>
      </c>
      <c r="D1994" s="152">
        <f t="shared" ref="D1994:D2057" si="572">HOUR(A1994)</f>
        <v>18</v>
      </c>
      <c r="E1994" s="38" t="str">
        <f t="shared" ref="E1994:E2057" si="573">IF(WEEKDAY(A1994,2)&gt;5,"W","")</f>
        <v/>
      </c>
      <c r="F1994" s="134">
        <v>24.68</v>
      </c>
      <c r="G1994" s="38" t="str">
        <f t="shared" ref="G1994:G2057" si="574">IF(AND($B1994&gt;=$B$5,$B1994&lt;=$C$5),IF($E1994&lt;&gt;"W",IF(AND($D1994&gt;=$D$5,$D1994&lt;$F$5),$F1994,"-"),"-"),"-")</f>
        <v>-</v>
      </c>
      <c r="H1994" s="38">
        <f t="shared" ref="H1994:H2057" si="575">IF(G1994="-",F1994,"-")</f>
        <v>24.68</v>
      </c>
      <c r="K1994" s="133">
        <v>43183.75</v>
      </c>
      <c r="L1994" s="9">
        <f t="shared" si="558"/>
        <v>3</v>
      </c>
      <c r="M1994" s="9">
        <f t="shared" si="559"/>
        <v>24</v>
      </c>
      <c r="N1994" s="9">
        <f t="shared" si="560"/>
        <v>18</v>
      </c>
      <c r="O1994" s="31" t="str">
        <f t="shared" si="561"/>
        <v>W</v>
      </c>
      <c r="P1994" s="134">
        <v>28.42</v>
      </c>
      <c r="Q1994" s="31" t="str">
        <f t="shared" si="562"/>
        <v>-</v>
      </c>
      <c r="R1994" s="31">
        <f t="shared" si="563"/>
        <v>28.42</v>
      </c>
      <c r="U1994" s="133">
        <v>43548.75</v>
      </c>
      <c r="V1994" s="9">
        <f t="shared" si="564"/>
        <v>3</v>
      </c>
      <c r="W1994" s="9">
        <f t="shared" si="565"/>
        <v>24</v>
      </c>
      <c r="X1994" s="9">
        <f t="shared" si="566"/>
        <v>18</v>
      </c>
      <c r="Y1994" s="31" t="str">
        <f t="shared" si="567"/>
        <v>W</v>
      </c>
      <c r="Z1994" s="134">
        <v>24.02</v>
      </c>
      <c r="AA1994" s="31" t="str">
        <f t="shared" si="568"/>
        <v>-</v>
      </c>
      <c r="AB1994" s="31">
        <f t="shared" si="569"/>
        <v>24.02</v>
      </c>
    </row>
    <row r="1995" spans="1:28" x14ac:dyDescent="0.3">
      <c r="A1995" s="133">
        <v>42818.791666666664</v>
      </c>
      <c r="B1995" s="152">
        <f t="shared" si="570"/>
        <v>3</v>
      </c>
      <c r="C1995" s="152">
        <f t="shared" si="571"/>
        <v>24</v>
      </c>
      <c r="D1995" s="152">
        <f t="shared" si="572"/>
        <v>19</v>
      </c>
      <c r="E1995" s="38" t="str">
        <f t="shared" si="573"/>
        <v/>
      </c>
      <c r="F1995" s="134">
        <v>27.44</v>
      </c>
      <c r="G1995" s="38" t="str">
        <f t="shared" si="574"/>
        <v>-</v>
      </c>
      <c r="H1995" s="38">
        <f t="shared" si="575"/>
        <v>27.44</v>
      </c>
      <c r="K1995" s="133">
        <v>43183.791666666664</v>
      </c>
      <c r="L1995" s="9">
        <f t="shared" si="558"/>
        <v>3</v>
      </c>
      <c r="M1995" s="9">
        <f t="shared" si="559"/>
        <v>24</v>
      </c>
      <c r="N1995" s="9">
        <f t="shared" si="560"/>
        <v>19</v>
      </c>
      <c r="O1995" s="31" t="str">
        <f t="shared" si="561"/>
        <v>W</v>
      </c>
      <c r="P1995" s="134">
        <v>38.479999999999997</v>
      </c>
      <c r="Q1995" s="31" t="str">
        <f t="shared" si="562"/>
        <v>-</v>
      </c>
      <c r="R1995" s="31">
        <f t="shared" si="563"/>
        <v>38.479999999999997</v>
      </c>
      <c r="U1995" s="133">
        <v>43548.791666666664</v>
      </c>
      <c r="V1995" s="9">
        <f t="shared" si="564"/>
        <v>3</v>
      </c>
      <c r="W1995" s="9">
        <f t="shared" si="565"/>
        <v>24</v>
      </c>
      <c r="X1995" s="9">
        <f t="shared" si="566"/>
        <v>19</v>
      </c>
      <c r="Y1995" s="31" t="str">
        <f t="shared" si="567"/>
        <v>W</v>
      </c>
      <c r="Z1995" s="134">
        <v>31.63</v>
      </c>
      <c r="AA1995" s="31" t="str">
        <f t="shared" si="568"/>
        <v>-</v>
      </c>
      <c r="AB1995" s="31">
        <f t="shared" si="569"/>
        <v>31.63</v>
      </c>
    </row>
    <row r="1996" spans="1:28" x14ac:dyDescent="0.3">
      <c r="A1996" s="133">
        <v>42818.833333333336</v>
      </c>
      <c r="B1996" s="152">
        <f t="shared" si="570"/>
        <v>3</v>
      </c>
      <c r="C1996" s="152">
        <f t="shared" si="571"/>
        <v>24</v>
      </c>
      <c r="D1996" s="152">
        <f t="shared" si="572"/>
        <v>20</v>
      </c>
      <c r="E1996" s="38" t="str">
        <f t="shared" si="573"/>
        <v/>
      </c>
      <c r="F1996" s="134">
        <v>28</v>
      </c>
      <c r="G1996" s="38" t="str">
        <f t="shared" si="574"/>
        <v>-</v>
      </c>
      <c r="H1996" s="38">
        <f t="shared" si="575"/>
        <v>28</v>
      </c>
      <c r="K1996" s="133">
        <v>43183.833333333336</v>
      </c>
      <c r="L1996" s="9">
        <f t="shared" si="558"/>
        <v>3</v>
      </c>
      <c r="M1996" s="9">
        <f t="shared" si="559"/>
        <v>24</v>
      </c>
      <c r="N1996" s="9">
        <f t="shared" si="560"/>
        <v>20</v>
      </c>
      <c r="O1996" s="31" t="str">
        <f t="shared" si="561"/>
        <v>W</v>
      </c>
      <c r="P1996" s="134">
        <v>37.619999999999997</v>
      </c>
      <c r="Q1996" s="31" t="str">
        <f t="shared" si="562"/>
        <v>-</v>
      </c>
      <c r="R1996" s="31">
        <f t="shared" si="563"/>
        <v>37.619999999999997</v>
      </c>
      <c r="U1996" s="133">
        <v>43548.833333333336</v>
      </c>
      <c r="V1996" s="9">
        <f t="shared" si="564"/>
        <v>3</v>
      </c>
      <c r="W1996" s="9">
        <f t="shared" si="565"/>
        <v>24</v>
      </c>
      <c r="X1996" s="9">
        <f t="shared" si="566"/>
        <v>20</v>
      </c>
      <c r="Y1996" s="31" t="str">
        <f t="shared" si="567"/>
        <v>W</v>
      </c>
      <c r="Z1996" s="134">
        <v>30.76</v>
      </c>
      <c r="AA1996" s="31" t="str">
        <f t="shared" si="568"/>
        <v>-</v>
      </c>
      <c r="AB1996" s="31">
        <f t="shared" si="569"/>
        <v>30.76</v>
      </c>
    </row>
    <row r="1997" spans="1:28" x14ac:dyDescent="0.3">
      <c r="A1997" s="133">
        <v>42818.875</v>
      </c>
      <c r="B1997" s="152">
        <f t="shared" si="570"/>
        <v>3</v>
      </c>
      <c r="C1997" s="152">
        <f t="shared" si="571"/>
        <v>24</v>
      </c>
      <c r="D1997" s="152">
        <f t="shared" si="572"/>
        <v>21</v>
      </c>
      <c r="E1997" s="38" t="str">
        <f t="shared" si="573"/>
        <v/>
      </c>
      <c r="F1997" s="134">
        <v>25.27</v>
      </c>
      <c r="G1997" s="38" t="str">
        <f t="shared" si="574"/>
        <v>-</v>
      </c>
      <c r="H1997" s="38">
        <f t="shared" si="575"/>
        <v>25.27</v>
      </c>
      <c r="K1997" s="133">
        <v>43183.875</v>
      </c>
      <c r="L1997" s="9">
        <f t="shared" si="558"/>
        <v>3</v>
      </c>
      <c r="M1997" s="9">
        <f t="shared" si="559"/>
        <v>24</v>
      </c>
      <c r="N1997" s="9">
        <f t="shared" si="560"/>
        <v>21</v>
      </c>
      <c r="O1997" s="31" t="str">
        <f t="shared" si="561"/>
        <v>W</v>
      </c>
      <c r="P1997" s="134">
        <v>34.090000000000003</v>
      </c>
      <c r="Q1997" s="31" t="str">
        <f t="shared" si="562"/>
        <v>-</v>
      </c>
      <c r="R1997" s="31">
        <f t="shared" si="563"/>
        <v>34.090000000000003</v>
      </c>
      <c r="U1997" s="133">
        <v>43548.875</v>
      </c>
      <c r="V1997" s="9">
        <f t="shared" si="564"/>
        <v>3</v>
      </c>
      <c r="W1997" s="9">
        <f t="shared" si="565"/>
        <v>24</v>
      </c>
      <c r="X1997" s="9">
        <f t="shared" si="566"/>
        <v>21</v>
      </c>
      <c r="Y1997" s="31" t="str">
        <f t="shared" si="567"/>
        <v>W</v>
      </c>
      <c r="Z1997" s="134">
        <v>25.67</v>
      </c>
      <c r="AA1997" s="31" t="str">
        <f t="shared" si="568"/>
        <v>-</v>
      </c>
      <c r="AB1997" s="31">
        <f t="shared" si="569"/>
        <v>25.67</v>
      </c>
    </row>
    <row r="1998" spans="1:28" x14ac:dyDescent="0.3">
      <c r="A1998" s="133">
        <v>42818.916666666664</v>
      </c>
      <c r="B1998" s="152">
        <f t="shared" si="570"/>
        <v>3</v>
      </c>
      <c r="C1998" s="152">
        <f t="shared" si="571"/>
        <v>24</v>
      </c>
      <c r="D1998" s="152">
        <f t="shared" si="572"/>
        <v>22</v>
      </c>
      <c r="E1998" s="38" t="str">
        <f t="shared" si="573"/>
        <v/>
      </c>
      <c r="F1998" s="134">
        <v>23.24</v>
      </c>
      <c r="G1998" s="38" t="str">
        <f t="shared" si="574"/>
        <v>-</v>
      </c>
      <c r="H1998" s="38">
        <f t="shared" si="575"/>
        <v>23.24</v>
      </c>
      <c r="K1998" s="133">
        <v>43183.916666666664</v>
      </c>
      <c r="L1998" s="9">
        <f t="shared" si="558"/>
        <v>3</v>
      </c>
      <c r="M1998" s="9">
        <f t="shared" si="559"/>
        <v>24</v>
      </c>
      <c r="N1998" s="9">
        <f t="shared" si="560"/>
        <v>22</v>
      </c>
      <c r="O1998" s="31" t="str">
        <f t="shared" si="561"/>
        <v>W</v>
      </c>
      <c r="P1998" s="134">
        <v>30.12</v>
      </c>
      <c r="Q1998" s="31" t="str">
        <f t="shared" si="562"/>
        <v>-</v>
      </c>
      <c r="R1998" s="31">
        <f t="shared" si="563"/>
        <v>30.12</v>
      </c>
      <c r="U1998" s="133">
        <v>43548.916666666664</v>
      </c>
      <c r="V1998" s="9">
        <f t="shared" si="564"/>
        <v>3</v>
      </c>
      <c r="W1998" s="9">
        <f t="shared" si="565"/>
        <v>24</v>
      </c>
      <c r="X1998" s="9">
        <f t="shared" si="566"/>
        <v>22</v>
      </c>
      <c r="Y1998" s="31" t="str">
        <f t="shared" si="567"/>
        <v>W</v>
      </c>
      <c r="Z1998" s="134">
        <v>22.83</v>
      </c>
      <c r="AA1998" s="31" t="str">
        <f t="shared" si="568"/>
        <v>-</v>
      </c>
      <c r="AB1998" s="31">
        <f t="shared" si="569"/>
        <v>22.83</v>
      </c>
    </row>
    <row r="1999" spans="1:28" x14ac:dyDescent="0.3">
      <c r="A1999" s="133">
        <v>42818.958333333336</v>
      </c>
      <c r="B1999" s="152">
        <f t="shared" si="570"/>
        <v>3</v>
      </c>
      <c r="C1999" s="152">
        <f t="shared" si="571"/>
        <v>24</v>
      </c>
      <c r="D1999" s="152">
        <f t="shared" si="572"/>
        <v>23</v>
      </c>
      <c r="E1999" s="38" t="str">
        <f t="shared" si="573"/>
        <v/>
      </c>
      <c r="F1999" s="134">
        <v>22.12</v>
      </c>
      <c r="G1999" s="38" t="str">
        <f t="shared" si="574"/>
        <v>-</v>
      </c>
      <c r="H1999" s="38">
        <f t="shared" si="575"/>
        <v>22.12</v>
      </c>
      <c r="K1999" s="133">
        <v>43183.958333333336</v>
      </c>
      <c r="L1999" s="9">
        <f t="shared" si="558"/>
        <v>3</v>
      </c>
      <c r="M1999" s="9">
        <f t="shared" si="559"/>
        <v>24</v>
      </c>
      <c r="N1999" s="9">
        <f t="shared" si="560"/>
        <v>23</v>
      </c>
      <c r="O1999" s="31" t="str">
        <f t="shared" si="561"/>
        <v>W</v>
      </c>
      <c r="P1999" s="134">
        <v>27.3</v>
      </c>
      <c r="Q1999" s="31" t="str">
        <f t="shared" si="562"/>
        <v>-</v>
      </c>
      <c r="R1999" s="31">
        <f t="shared" si="563"/>
        <v>27.3</v>
      </c>
      <c r="U1999" s="133">
        <v>43548.958333333336</v>
      </c>
      <c r="V1999" s="9">
        <f t="shared" si="564"/>
        <v>3</v>
      </c>
      <c r="W1999" s="9">
        <f t="shared" si="565"/>
        <v>24</v>
      </c>
      <c r="X1999" s="9">
        <f t="shared" si="566"/>
        <v>23</v>
      </c>
      <c r="Y1999" s="31" t="str">
        <f t="shared" si="567"/>
        <v>W</v>
      </c>
      <c r="Z1999" s="134">
        <v>22.14</v>
      </c>
      <c r="AA1999" s="31" t="str">
        <f t="shared" si="568"/>
        <v>-</v>
      </c>
      <c r="AB1999" s="31">
        <f t="shared" si="569"/>
        <v>22.14</v>
      </c>
    </row>
    <row r="2000" spans="1:28" x14ac:dyDescent="0.3">
      <c r="A2000" s="133">
        <v>42819</v>
      </c>
      <c r="B2000" s="152">
        <f t="shared" si="570"/>
        <v>3</v>
      </c>
      <c r="C2000" s="152">
        <f t="shared" si="571"/>
        <v>25</v>
      </c>
      <c r="D2000" s="152">
        <f t="shared" si="572"/>
        <v>0</v>
      </c>
      <c r="E2000" s="38" t="str">
        <f t="shared" si="573"/>
        <v>W</v>
      </c>
      <c r="F2000" s="134">
        <v>20.85</v>
      </c>
      <c r="G2000" s="38" t="str">
        <f t="shared" si="574"/>
        <v>-</v>
      </c>
      <c r="H2000" s="38">
        <f t="shared" si="575"/>
        <v>20.85</v>
      </c>
      <c r="K2000" s="133">
        <v>43184</v>
      </c>
      <c r="L2000" s="9">
        <f t="shared" si="558"/>
        <v>3</v>
      </c>
      <c r="M2000" s="9">
        <f t="shared" si="559"/>
        <v>25</v>
      </c>
      <c r="N2000" s="9">
        <f t="shared" si="560"/>
        <v>0</v>
      </c>
      <c r="O2000" s="31" t="str">
        <f t="shared" si="561"/>
        <v>W</v>
      </c>
      <c r="P2000" s="134">
        <v>26.84</v>
      </c>
      <c r="Q2000" s="31" t="str">
        <f t="shared" si="562"/>
        <v>-</v>
      </c>
      <c r="R2000" s="31">
        <f t="shared" si="563"/>
        <v>26.84</v>
      </c>
      <c r="U2000" s="133">
        <v>43549</v>
      </c>
      <c r="V2000" s="9">
        <f t="shared" si="564"/>
        <v>3</v>
      </c>
      <c r="W2000" s="9">
        <f t="shared" si="565"/>
        <v>25</v>
      </c>
      <c r="X2000" s="9">
        <f t="shared" si="566"/>
        <v>0</v>
      </c>
      <c r="Y2000" s="31" t="str">
        <f t="shared" si="567"/>
        <v/>
      </c>
      <c r="Z2000" s="134">
        <v>20.350000000000001</v>
      </c>
      <c r="AA2000" s="31" t="str">
        <f t="shared" si="568"/>
        <v>-</v>
      </c>
      <c r="AB2000" s="31">
        <f t="shared" si="569"/>
        <v>20.350000000000001</v>
      </c>
    </row>
    <row r="2001" spans="1:28" x14ac:dyDescent="0.3">
      <c r="A2001" s="133">
        <v>42819.041666666664</v>
      </c>
      <c r="B2001" s="152">
        <f t="shared" si="570"/>
        <v>3</v>
      </c>
      <c r="C2001" s="152">
        <f t="shared" si="571"/>
        <v>25</v>
      </c>
      <c r="D2001" s="152">
        <f t="shared" si="572"/>
        <v>1</v>
      </c>
      <c r="E2001" s="38" t="str">
        <f t="shared" si="573"/>
        <v>W</v>
      </c>
      <c r="F2001" s="134">
        <v>20.86</v>
      </c>
      <c r="G2001" s="38" t="str">
        <f t="shared" si="574"/>
        <v>-</v>
      </c>
      <c r="H2001" s="38">
        <f t="shared" si="575"/>
        <v>20.86</v>
      </c>
      <c r="K2001" s="133">
        <v>43184.041666666664</v>
      </c>
      <c r="L2001" s="9">
        <f t="shared" si="558"/>
        <v>3</v>
      </c>
      <c r="M2001" s="9">
        <f t="shared" si="559"/>
        <v>25</v>
      </c>
      <c r="N2001" s="9">
        <f t="shared" si="560"/>
        <v>1</v>
      </c>
      <c r="O2001" s="31" t="str">
        <f t="shared" si="561"/>
        <v>W</v>
      </c>
      <c r="P2001" s="134">
        <v>26.8</v>
      </c>
      <c r="Q2001" s="31" t="str">
        <f t="shared" si="562"/>
        <v>-</v>
      </c>
      <c r="R2001" s="31">
        <f t="shared" si="563"/>
        <v>26.8</v>
      </c>
      <c r="U2001" s="133">
        <v>43549.041666666664</v>
      </c>
      <c r="V2001" s="9">
        <f t="shared" si="564"/>
        <v>3</v>
      </c>
      <c r="W2001" s="9">
        <f t="shared" si="565"/>
        <v>25</v>
      </c>
      <c r="X2001" s="9">
        <f t="shared" si="566"/>
        <v>1</v>
      </c>
      <c r="Y2001" s="31" t="str">
        <f t="shared" si="567"/>
        <v/>
      </c>
      <c r="Z2001" s="134">
        <v>19.63</v>
      </c>
      <c r="AA2001" s="31" t="str">
        <f t="shared" si="568"/>
        <v>-</v>
      </c>
      <c r="AB2001" s="31">
        <f t="shared" si="569"/>
        <v>19.63</v>
      </c>
    </row>
    <row r="2002" spans="1:28" x14ac:dyDescent="0.3">
      <c r="A2002" s="133">
        <v>42819.083333333336</v>
      </c>
      <c r="B2002" s="152">
        <f t="shared" si="570"/>
        <v>3</v>
      </c>
      <c r="C2002" s="152">
        <f t="shared" si="571"/>
        <v>25</v>
      </c>
      <c r="D2002" s="152">
        <f t="shared" si="572"/>
        <v>2</v>
      </c>
      <c r="E2002" s="38" t="str">
        <f t="shared" si="573"/>
        <v>W</v>
      </c>
      <c r="F2002" s="134">
        <v>20.95</v>
      </c>
      <c r="G2002" s="38" t="str">
        <f t="shared" si="574"/>
        <v>-</v>
      </c>
      <c r="H2002" s="38">
        <f t="shared" si="575"/>
        <v>20.95</v>
      </c>
      <c r="K2002" s="133">
        <v>43184.083333333336</v>
      </c>
      <c r="L2002" s="9">
        <f t="shared" si="558"/>
        <v>3</v>
      </c>
      <c r="M2002" s="9">
        <f t="shared" si="559"/>
        <v>25</v>
      </c>
      <c r="N2002" s="9">
        <f t="shared" si="560"/>
        <v>2</v>
      </c>
      <c r="O2002" s="31" t="str">
        <f t="shared" si="561"/>
        <v>W</v>
      </c>
      <c r="P2002" s="134">
        <v>26.41</v>
      </c>
      <c r="Q2002" s="31" t="str">
        <f t="shared" si="562"/>
        <v>-</v>
      </c>
      <c r="R2002" s="31">
        <f t="shared" si="563"/>
        <v>26.41</v>
      </c>
      <c r="U2002" s="133">
        <v>43549.083333333336</v>
      </c>
      <c r="V2002" s="9">
        <f t="shared" si="564"/>
        <v>3</v>
      </c>
      <c r="W2002" s="9">
        <f t="shared" si="565"/>
        <v>25</v>
      </c>
      <c r="X2002" s="9">
        <f t="shared" si="566"/>
        <v>2</v>
      </c>
      <c r="Y2002" s="31" t="str">
        <f t="shared" si="567"/>
        <v/>
      </c>
      <c r="Z2002" s="134">
        <v>19.43</v>
      </c>
      <c r="AA2002" s="31" t="str">
        <f t="shared" si="568"/>
        <v>-</v>
      </c>
      <c r="AB2002" s="31">
        <f t="shared" si="569"/>
        <v>19.43</v>
      </c>
    </row>
    <row r="2003" spans="1:28" x14ac:dyDescent="0.3">
      <c r="A2003" s="133">
        <v>42819.125</v>
      </c>
      <c r="B2003" s="152">
        <f t="shared" si="570"/>
        <v>3</v>
      </c>
      <c r="C2003" s="152">
        <f t="shared" si="571"/>
        <v>25</v>
      </c>
      <c r="D2003" s="152">
        <f t="shared" si="572"/>
        <v>3</v>
      </c>
      <c r="E2003" s="38" t="str">
        <f t="shared" si="573"/>
        <v>W</v>
      </c>
      <c r="F2003" s="134">
        <v>20.81</v>
      </c>
      <c r="G2003" s="38" t="str">
        <f t="shared" si="574"/>
        <v>-</v>
      </c>
      <c r="H2003" s="38">
        <f t="shared" si="575"/>
        <v>20.81</v>
      </c>
      <c r="K2003" s="133">
        <v>43184.125</v>
      </c>
      <c r="L2003" s="9">
        <f t="shared" si="558"/>
        <v>3</v>
      </c>
      <c r="M2003" s="9">
        <f t="shared" si="559"/>
        <v>25</v>
      </c>
      <c r="N2003" s="9">
        <f t="shared" si="560"/>
        <v>3</v>
      </c>
      <c r="O2003" s="31" t="str">
        <f t="shared" si="561"/>
        <v>W</v>
      </c>
      <c r="P2003" s="134">
        <v>26.78</v>
      </c>
      <c r="Q2003" s="31" t="str">
        <f t="shared" si="562"/>
        <v>-</v>
      </c>
      <c r="R2003" s="31">
        <f t="shared" si="563"/>
        <v>26.78</v>
      </c>
      <c r="U2003" s="133">
        <v>43549.125</v>
      </c>
      <c r="V2003" s="9">
        <f t="shared" si="564"/>
        <v>3</v>
      </c>
      <c r="W2003" s="9">
        <f t="shared" si="565"/>
        <v>25</v>
      </c>
      <c r="X2003" s="9">
        <f t="shared" si="566"/>
        <v>3</v>
      </c>
      <c r="Y2003" s="31" t="str">
        <f t="shared" si="567"/>
        <v/>
      </c>
      <c r="Z2003" s="134">
        <v>19.78</v>
      </c>
      <c r="AA2003" s="31" t="str">
        <f t="shared" si="568"/>
        <v>-</v>
      </c>
      <c r="AB2003" s="31">
        <f t="shared" si="569"/>
        <v>19.78</v>
      </c>
    </row>
    <row r="2004" spans="1:28" x14ac:dyDescent="0.3">
      <c r="A2004" s="133">
        <v>42819.166666666664</v>
      </c>
      <c r="B2004" s="152">
        <f t="shared" si="570"/>
        <v>3</v>
      </c>
      <c r="C2004" s="152">
        <f t="shared" si="571"/>
        <v>25</v>
      </c>
      <c r="D2004" s="152">
        <f t="shared" si="572"/>
        <v>4</v>
      </c>
      <c r="E2004" s="38" t="str">
        <f t="shared" si="573"/>
        <v>W</v>
      </c>
      <c r="F2004" s="134">
        <v>20.93</v>
      </c>
      <c r="G2004" s="38" t="str">
        <f t="shared" si="574"/>
        <v>-</v>
      </c>
      <c r="H2004" s="38">
        <f t="shared" si="575"/>
        <v>20.93</v>
      </c>
      <c r="K2004" s="133">
        <v>43184.166666666664</v>
      </c>
      <c r="L2004" s="9">
        <f t="shared" si="558"/>
        <v>3</v>
      </c>
      <c r="M2004" s="9">
        <f t="shared" si="559"/>
        <v>25</v>
      </c>
      <c r="N2004" s="9">
        <f t="shared" si="560"/>
        <v>4</v>
      </c>
      <c r="O2004" s="31" t="str">
        <f t="shared" si="561"/>
        <v>W</v>
      </c>
      <c r="P2004" s="134">
        <v>26.79</v>
      </c>
      <c r="Q2004" s="31" t="str">
        <f t="shared" si="562"/>
        <v>-</v>
      </c>
      <c r="R2004" s="31">
        <f t="shared" si="563"/>
        <v>26.79</v>
      </c>
      <c r="U2004" s="133">
        <v>43549.166666666664</v>
      </c>
      <c r="V2004" s="9">
        <f t="shared" si="564"/>
        <v>3</v>
      </c>
      <c r="W2004" s="9">
        <f t="shared" si="565"/>
        <v>25</v>
      </c>
      <c r="X2004" s="9">
        <f t="shared" si="566"/>
        <v>4</v>
      </c>
      <c r="Y2004" s="31" t="str">
        <f t="shared" si="567"/>
        <v/>
      </c>
      <c r="Z2004" s="134">
        <v>20.350000000000001</v>
      </c>
      <c r="AA2004" s="31" t="str">
        <f t="shared" si="568"/>
        <v>-</v>
      </c>
      <c r="AB2004" s="31">
        <f t="shared" si="569"/>
        <v>20.350000000000001</v>
      </c>
    </row>
    <row r="2005" spans="1:28" x14ac:dyDescent="0.3">
      <c r="A2005" s="133">
        <v>42819.208333333336</v>
      </c>
      <c r="B2005" s="152">
        <f t="shared" si="570"/>
        <v>3</v>
      </c>
      <c r="C2005" s="152">
        <f t="shared" si="571"/>
        <v>25</v>
      </c>
      <c r="D2005" s="152">
        <f t="shared" si="572"/>
        <v>5</v>
      </c>
      <c r="E2005" s="38" t="str">
        <f t="shared" si="573"/>
        <v>W</v>
      </c>
      <c r="F2005" s="134">
        <v>21.31</v>
      </c>
      <c r="G2005" s="38" t="str">
        <f t="shared" si="574"/>
        <v>-</v>
      </c>
      <c r="H2005" s="38">
        <f t="shared" si="575"/>
        <v>21.31</v>
      </c>
      <c r="K2005" s="133">
        <v>43184.208333333336</v>
      </c>
      <c r="L2005" s="9">
        <f t="shared" si="558"/>
        <v>3</v>
      </c>
      <c r="M2005" s="9">
        <f t="shared" si="559"/>
        <v>25</v>
      </c>
      <c r="N2005" s="9">
        <f t="shared" si="560"/>
        <v>5</v>
      </c>
      <c r="O2005" s="31" t="str">
        <f t="shared" si="561"/>
        <v>W</v>
      </c>
      <c r="P2005" s="134">
        <v>26.47</v>
      </c>
      <c r="Q2005" s="31" t="str">
        <f t="shared" si="562"/>
        <v>-</v>
      </c>
      <c r="R2005" s="31">
        <f t="shared" si="563"/>
        <v>26.47</v>
      </c>
      <c r="U2005" s="133">
        <v>43549.208333333336</v>
      </c>
      <c r="V2005" s="9">
        <f t="shared" si="564"/>
        <v>3</v>
      </c>
      <c r="W2005" s="9">
        <f t="shared" si="565"/>
        <v>25</v>
      </c>
      <c r="X2005" s="9">
        <f t="shared" si="566"/>
        <v>5</v>
      </c>
      <c r="Y2005" s="31" t="str">
        <f t="shared" si="567"/>
        <v/>
      </c>
      <c r="Z2005" s="134">
        <v>24.42</v>
      </c>
      <c r="AA2005" s="31" t="str">
        <f t="shared" si="568"/>
        <v>-</v>
      </c>
      <c r="AB2005" s="31">
        <f t="shared" si="569"/>
        <v>24.42</v>
      </c>
    </row>
    <row r="2006" spans="1:28" x14ac:dyDescent="0.3">
      <c r="A2006" s="133">
        <v>42819.25</v>
      </c>
      <c r="B2006" s="152">
        <f t="shared" si="570"/>
        <v>3</v>
      </c>
      <c r="C2006" s="152">
        <f t="shared" si="571"/>
        <v>25</v>
      </c>
      <c r="D2006" s="152">
        <f t="shared" si="572"/>
        <v>6</v>
      </c>
      <c r="E2006" s="38" t="str">
        <f t="shared" si="573"/>
        <v>W</v>
      </c>
      <c r="F2006" s="134">
        <v>22.51</v>
      </c>
      <c r="G2006" s="38" t="str">
        <f t="shared" si="574"/>
        <v>-</v>
      </c>
      <c r="H2006" s="38">
        <f t="shared" si="575"/>
        <v>22.51</v>
      </c>
      <c r="K2006" s="133">
        <v>43184.25</v>
      </c>
      <c r="L2006" s="9">
        <f t="shared" si="558"/>
        <v>3</v>
      </c>
      <c r="M2006" s="9">
        <f t="shared" si="559"/>
        <v>25</v>
      </c>
      <c r="N2006" s="9">
        <f t="shared" si="560"/>
        <v>6</v>
      </c>
      <c r="O2006" s="31" t="str">
        <f t="shared" si="561"/>
        <v>W</v>
      </c>
      <c r="P2006" s="134">
        <v>30.08</v>
      </c>
      <c r="Q2006" s="31" t="str">
        <f t="shared" si="562"/>
        <v>-</v>
      </c>
      <c r="R2006" s="31">
        <f t="shared" si="563"/>
        <v>30.08</v>
      </c>
      <c r="U2006" s="133">
        <v>43549.25</v>
      </c>
      <c r="V2006" s="9">
        <f t="shared" si="564"/>
        <v>3</v>
      </c>
      <c r="W2006" s="9">
        <f t="shared" si="565"/>
        <v>25</v>
      </c>
      <c r="X2006" s="9">
        <f t="shared" si="566"/>
        <v>6</v>
      </c>
      <c r="Y2006" s="31" t="str">
        <f t="shared" si="567"/>
        <v/>
      </c>
      <c r="Z2006" s="134">
        <v>33.31</v>
      </c>
      <c r="AA2006" s="31" t="str">
        <f t="shared" si="568"/>
        <v>-</v>
      </c>
      <c r="AB2006" s="31">
        <f t="shared" si="569"/>
        <v>33.31</v>
      </c>
    </row>
    <row r="2007" spans="1:28" x14ac:dyDescent="0.3">
      <c r="A2007" s="133">
        <v>42819.291666666664</v>
      </c>
      <c r="B2007" s="152">
        <f t="shared" si="570"/>
        <v>3</v>
      </c>
      <c r="C2007" s="152">
        <f t="shared" si="571"/>
        <v>25</v>
      </c>
      <c r="D2007" s="152">
        <f t="shared" si="572"/>
        <v>7</v>
      </c>
      <c r="E2007" s="38" t="str">
        <f t="shared" si="573"/>
        <v>W</v>
      </c>
      <c r="F2007" s="134">
        <v>24.18</v>
      </c>
      <c r="G2007" s="38" t="str">
        <f t="shared" si="574"/>
        <v>-</v>
      </c>
      <c r="H2007" s="38">
        <f t="shared" si="575"/>
        <v>24.18</v>
      </c>
      <c r="K2007" s="133">
        <v>43184.291666666664</v>
      </c>
      <c r="L2007" s="9">
        <f t="shared" si="558"/>
        <v>3</v>
      </c>
      <c r="M2007" s="9">
        <f t="shared" si="559"/>
        <v>25</v>
      </c>
      <c r="N2007" s="9">
        <f t="shared" si="560"/>
        <v>7</v>
      </c>
      <c r="O2007" s="31" t="str">
        <f t="shared" si="561"/>
        <v>W</v>
      </c>
      <c r="P2007" s="134">
        <v>31.39</v>
      </c>
      <c r="Q2007" s="31" t="str">
        <f t="shared" si="562"/>
        <v>-</v>
      </c>
      <c r="R2007" s="31">
        <f t="shared" si="563"/>
        <v>31.39</v>
      </c>
      <c r="U2007" s="133">
        <v>43549.291666666664</v>
      </c>
      <c r="V2007" s="9">
        <f t="shared" si="564"/>
        <v>3</v>
      </c>
      <c r="W2007" s="9">
        <f t="shared" si="565"/>
        <v>25</v>
      </c>
      <c r="X2007" s="9">
        <f t="shared" si="566"/>
        <v>7</v>
      </c>
      <c r="Y2007" s="31" t="str">
        <f t="shared" si="567"/>
        <v/>
      </c>
      <c r="Z2007" s="134">
        <v>33.15</v>
      </c>
      <c r="AA2007" s="31" t="str">
        <f t="shared" si="568"/>
        <v>-</v>
      </c>
      <c r="AB2007" s="31">
        <f t="shared" si="569"/>
        <v>33.15</v>
      </c>
    </row>
    <row r="2008" spans="1:28" x14ac:dyDescent="0.3">
      <c r="A2008" s="133">
        <v>42819.333333333336</v>
      </c>
      <c r="B2008" s="152">
        <f t="shared" si="570"/>
        <v>3</v>
      </c>
      <c r="C2008" s="152">
        <f t="shared" si="571"/>
        <v>25</v>
      </c>
      <c r="D2008" s="152">
        <f t="shared" si="572"/>
        <v>8</v>
      </c>
      <c r="E2008" s="38" t="str">
        <f t="shared" si="573"/>
        <v>W</v>
      </c>
      <c r="F2008" s="134">
        <v>25.39</v>
      </c>
      <c r="G2008" s="38" t="str">
        <f t="shared" si="574"/>
        <v>-</v>
      </c>
      <c r="H2008" s="38">
        <f t="shared" si="575"/>
        <v>25.39</v>
      </c>
      <c r="K2008" s="133">
        <v>43184.333333333336</v>
      </c>
      <c r="L2008" s="9">
        <f t="shared" si="558"/>
        <v>3</v>
      </c>
      <c r="M2008" s="9">
        <f t="shared" si="559"/>
        <v>25</v>
      </c>
      <c r="N2008" s="9">
        <f t="shared" si="560"/>
        <v>8</v>
      </c>
      <c r="O2008" s="31" t="str">
        <f t="shared" si="561"/>
        <v>W</v>
      </c>
      <c r="P2008" s="134">
        <v>33.43</v>
      </c>
      <c r="Q2008" s="31" t="str">
        <f t="shared" si="562"/>
        <v>-</v>
      </c>
      <c r="R2008" s="31">
        <f t="shared" si="563"/>
        <v>33.43</v>
      </c>
      <c r="U2008" s="133">
        <v>43549.333333333336</v>
      </c>
      <c r="V2008" s="9">
        <f t="shared" si="564"/>
        <v>3</v>
      </c>
      <c r="W2008" s="9">
        <f t="shared" si="565"/>
        <v>25</v>
      </c>
      <c r="X2008" s="9">
        <f t="shared" si="566"/>
        <v>8</v>
      </c>
      <c r="Y2008" s="31" t="str">
        <f t="shared" si="567"/>
        <v/>
      </c>
      <c r="Z2008" s="134">
        <v>32.19</v>
      </c>
      <c r="AA2008" s="31">
        <f t="shared" si="568"/>
        <v>32.19</v>
      </c>
      <c r="AB2008" s="31" t="str">
        <f t="shared" si="569"/>
        <v>-</v>
      </c>
    </row>
    <row r="2009" spans="1:28" x14ac:dyDescent="0.3">
      <c r="A2009" s="133">
        <v>42819.375</v>
      </c>
      <c r="B2009" s="152">
        <f t="shared" si="570"/>
        <v>3</v>
      </c>
      <c r="C2009" s="152">
        <f t="shared" si="571"/>
        <v>25</v>
      </c>
      <c r="D2009" s="152">
        <f t="shared" si="572"/>
        <v>9</v>
      </c>
      <c r="E2009" s="38" t="str">
        <f t="shared" si="573"/>
        <v>W</v>
      </c>
      <c r="F2009" s="134">
        <v>25.66</v>
      </c>
      <c r="G2009" s="38" t="str">
        <f t="shared" si="574"/>
        <v>-</v>
      </c>
      <c r="H2009" s="38">
        <f t="shared" si="575"/>
        <v>25.66</v>
      </c>
      <c r="K2009" s="133">
        <v>43184.375</v>
      </c>
      <c r="L2009" s="9">
        <f t="shared" si="558"/>
        <v>3</v>
      </c>
      <c r="M2009" s="9">
        <f t="shared" si="559"/>
        <v>25</v>
      </c>
      <c r="N2009" s="9">
        <f t="shared" si="560"/>
        <v>9</v>
      </c>
      <c r="O2009" s="31" t="str">
        <f t="shared" si="561"/>
        <v>W</v>
      </c>
      <c r="P2009" s="134">
        <v>32.81</v>
      </c>
      <c r="Q2009" s="31" t="str">
        <f t="shared" si="562"/>
        <v>-</v>
      </c>
      <c r="R2009" s="31">
        <f t="shared" si="563"/>
        <v>32.81</v>
      </c>
      <c r="U2009" s="133">
        <v>43549.375</v>
      </c>
      <c r="V2009" s="9">
        <f t="shared" si="564"/>
        <v>3</v>
      </c>
      <c r="W2009" s="9">
        <f t="shared" si="565"/>
        <v>25</v>
      </c>
      <c r="X2009" s="9">
        <f t="shared" si="566"/>
        <v>9</v>
      </c>
      <c r="Y2009" s="31" t="str">
        <f t="shared" si="567"/>
        <v/>
      </c>
      <c r="Z2009" s="134">
        <v>33.51</v>
      </c>
      <c r="AA2009" s="31">
        <f t="shared" si="568"/>
        <v>33.51</v>
      </c>
      <c r="AB2009" s="31" t="str">
        <f t="shared" si="569"/>
        <v>-</v>
      </c>
    </row>
    <row r="2010" spans="1:28" x14ac:dyDescent="0.3">
      <c r="A2010" s="133">
        <v>42819.416666666664</v>
      </c>
      <c r="B2010" s="152">
        <f t="shared" si="570"/>
        <v>3</v>
      </c>
      <c r="C2010" s="152">
        <f t="shared" si="571"/>
        <v>25</v>
      </c>
      <c r="D2010" s="152">
        <f t="shared" si="572"/>
        <v>10</v>
      </c>
      <c r="E2010" s="38" t="str">
        <f t="shared" si="573"/>
        <v>W</v>
      </c>
      <c r="F2010" s="134">
        <v>26.39</v>
      </c>
      <c r="G2010" s="38" t="str">
        <f t="shared" si="574"/>
        <v>-</v>
      </c>
      <c r="H2010" s="38">
        <f t="shared" si="575"/>
        <v>26.39</v>
      </c>
      <c r="K2010" s="133">
        <v>43184.416666666664</v>
      </c>
      <c r="L2010" s="9">
        <f t="shared" si="558"/>
        <v>3</v>
      </c>
      <c r="M2010" s="9">
        <f t="shared" si="559"/>
        <v>25</v>
      </c>
      <c r="N2010" s="9">
        <f t="shared" si="560"/>
        <v>10</v>
      </c>
      <c r="O2010" s="31" t="str">
        <f t="shared" si="561"/>
        <v>W</v>
      </c>
      <c r="P2010" s="134">
        <v>32.29</v>
      </c>
      <c r="Q2010" s="31" t="str">
        <f t="shared" si="562"/>
        <v>-</v>
      </c>
      <c r="R2010" s="31">
        <f t="shared" si="563"/>
        <v>32.29</v>
      </c>
      <c r="U2010" s="133">
        <v>43549.416666666664</v>
      </c>
      <c r="V2010" s="9">
        <f t="shared" si="564"/>
        <v>3</v>
      </c>
      <c r="W2010" s="9">
        <f t="shared" si="565"/>
        <v>25</v>
      </c>
      <c r="X2010" s="9">
        <f t="shared" si="566"/>
        <v>10</v>
      </c>
      <c r="Y2010" s="31" t="str">
        <f t="shared" si="567"/>
        <v/>
      </c>
      <c r="Z2010" s="134">
        <v>33.880000000000003</v>
      </c>
      <c r="AA2010" s="31">
        <f t="shared" si="568"/>
        <v>33.880000000000003</v>
      </c>
      <c r="AB2010" s="31" t="str">
        <f t="shared" si="569"/>
        <v>-</v>
      </c>
    </row>
    <row r="2011" spans="1:28" x14ac:dyDescent="0.3">
      <c r="A2011" s="133">
        <v>42819.458333333336</v>
      </c>
      <c r="B2011" s="152">
        <f t="shared" si="570"/>
        <v>3</v>
      </c>
      <c r="C2011" s="152">
        <f t="shared" si="571"/>
        <v>25</v>
      </c>
      <c r="D2011" s="152">
        <f t="shared" si="572"/>
        <v>11</v>
      </c>
      <c r="E2011" s="38" t="str">
        <f t="shared" si="573"/>
        <v>W</v>
      </c>
      <c r="F2011" s="134">
        <v>26.23</v>
      </c>
      <c r="G2011" s="38" t="str">
        <f t="shared" si="574"/>
        <v>-</v>
      </c>
      <c r="H2011" s="38">
        <f t="shared" si="575"/>
        <v>26.23</v>
      </c>
      <c r="K2011" s="133">
        <v>43184.458333333336</v>
      </c>
      <c r="L2011" s="9">
        <f t="shared" si="558"/>
        <v>3</v>
      </c>
      <c r="M2011" s="9">
        <f t="shared" si="559"/>
        <v>25</v>
      </c>
      <c r="N2011" s="9">
        <f t="shared" si="560"/>
        <v>11</v>
      </c>
      <c r="O2011" s="31" t="str">
        <f t="shared" si="561"/>
        <v>W</v>
      </c>
      <c r="P2011" s="134">
        <v>29.84</v>
      </c>
      <c r="Q2011" s="31" t="str">
        <f t="shared" si="562"/>
        <v>-</v>
      </c>
      <c r="R2011" s="31">
        <f t="shared" si="563"/>
        <v>29.84</v>
      </c>
      <c r="U2011" s="133">
        <v>43549.458333333336</v>
      </c>
      <c r="V2011" s="9">
        <f t="shared" si="564"/>
        <v>3</v>
      </c>
      <c r="W2011" s="9">
        <f t="shared" si="565"/>
        <v>25</v>
      </c>
      <c r="X2011" s="9">
        <f t="shared" si="566"/>
        <v>11</v>
      </c>
      <c r="Y2011" s="31" t="str">
        <f t="shared" si="567"/>
        <v/>
      </c>
      <c r="Z2011" s="134">
        <v>33.83</v>
      </c>
      <c r="AA2011" s="31">
        <f t="shared" si="568"/>
        <v>33.83</v>
      </c>
      <c r="AB2011" s="31" t="str">
        <f t="shared" si="569"/>
        <v>-</v>
      </c>
    </row>
    <row r="2012" spans="1:28" x14ac:dyDescent="0.3">
      <c r="A2012" s="133">
        <v>42819.5</v>
      </c>
      <c r="B2012" s="152">
        <f t="shared" si="570"/>
        <v>3</v>
      </c>
      <c r="C2012" s="152">
        <f t="shared" si="571"/>
        <v>25</v>
      </c>
      <c r="D2012" s="152">
        <f t="shared" si="572"/>
        <v>12</v>
      </c>
      <c r="E2012" s="38" t="str">
        <f t="shared" si="573"/>
        <v>W</v>
      </c>
      <c r="F2012" s="134">
        <v>25.52</v>
      </c>
      <c r="G2012" s="38" t="str">
        <f t="shared" si="574"/>
        <v>-</v>
      </c>
      <c r="H2012" s="38">
        <f t="shared" si="575"/>
        <v>25.52</v>
      </c>
      <c r="K2012" s="133">
        <v>43184.5</v>
      </c>
      <c r="L2012" s="9">
        <f t="shared" si="558"/>
        <v>3</v>
      </c>
      <c r="M2012" s="9">
        <f t="shared" si="559"/>
        <v>25</v>
      </c>
      <c r="N2012" s="9">
        <f t="shared" si="560"/>
        <v>12</v>
      </c>
      <c r="O2012" s="31" t="str">
        <f t="shared" si="561"/>
        <v>W</v>
      </c>
      <c r="P2012" s="134">
        <v>27.24</v>
      </c>
      <c r="Q2012" s="31" t="str">
        <f t="shared" si="562"/>
        <v>-</v>
      </c>
      <c r="R2012" s="31">
        <f t="shared" si="563"/>
        <v>27.24</v>
      </c>
      <c r="U2012" s="133">
        <v>43549.5</v>
      </c>
      <c r="V2012" s="9">
        <f t="shared" si="564"/>
        <v>3</v>
      </c>
      <c r="W2012" s="9">
        <f t="shared" si="565"/>
        <v>25</v>
      </c>
      <c r="X2012" s="9">
        <f t="shared" si="566"/>
        <v>12</v>
      </c>
      <c r="Y2012" s="31" t="str">
        <f t="shared" si="567"/>
        <v/>
      </c>
      <c r="Z2012" s="134">
        <v>32.71</v>
      </c>
      <c r="AA2012" s="31">
        <f t="shared" si="568"/>
        <v>32.71</v>
      </c>
      <c r="AB2012" s="31" t="str">
        <f t="shared" si="569"/>
        <v>-</v>
      </c>
    </row>
    <row r="2013" spans="1:28" x14ac:dyDescent="0.3">
      <c r="A2013" s="133">
        <v>42819.541666666664</v>
      </c>
      <c r="B2013" s="152">
        <f t="shared" si="570"/>
        <v>3</v>
      </c>
      <c r="C2013" s="152">
        <f t="shared" si="571"/>
        <v>25</v>
      </c>
      <c r="D2013" s="152">
        <f t="shared" si="572"/>
        <v>13</v>
      </c>
      <c r="E2013" s="38" t="str">
        <f t="shared" si="573"/>
        <v>W</v>
      </c>
      <c r="F2013" s="134">
        <v>24.98</v>
      </c>
      <c r="G2013" s="38" t="str">
        <f t="shared" si="574"/>
        <v>-</v>
      </c>
      <c r="H2013" s="38">
        <f t="shared" si="575"/>
        <v>24.98</v>
      </c>
      <c r="K2013" s="133">
        <v>43184.541666666664</v>
      </c>
      <c r="L2013" s="9">
        <f t="shared" si="558"/>
        <v>3</v>
      </c>
      <c r="M2013" s="9">
        <f t="shared" si="559"/>
        <v>25</v>
      </c>
      <c r="N2013" s="9">
        <f t="shared" si="560"/>
        <v>13</v>
      </c>
      <c r="O2013" s="31" t="str">
        <f t="shared" si="561"/>
        <v>W</v>
      </c>
      <c r="P2013" s="134">
        <v>26.09</v>
      </c>
      <c r="Q2013" s="31" t="str">
        <f t="shared" si="562"/>
        <v>-</v>
      </c>
      <c r="R2013" s="31">
        <f t="shared" si="563"/>
        <v>26.09</v>
      </c>
      <c r="U2013" s="133">
        <v>43549.541666666664</v>
      </c>
      <c r="V2013" s="9">
        <f t="shared" si="564"/>
        <v>3</v>
      </c>
      <c r="W2013" s="9">
        <f t="shared" si="565"/>
        <v>25</v>
      </c>
      <c r="X2013" s="9">
        <f t="shared" si="566"/>
        <v>13</v>
      </c>
      <c r="Y2013" s="31" t="str">
        <f t="shared" si="567"/>
        <v/>
      </c>
      <c r="Z2013" s="134">
        <v>31.81</v>
      </c>
      <c r="AA2013" s="31">
        <f t="shared" si="568"/>
        <v>31.81</v>
      </c>
      <c r="AB2013" s="31" t="str">
        <f t="shared" si="569"/>
        <v>-</v>
      </c>
    </row>
    <row r="2014" spans="1:28" x14ac:dyDescent="0.3">
      <c r="A2014" s="133">
        <v>42819.583333333336</v>
      </c>
      <c r="B2014" s="152">
        <f t="shared" si="570"/>
        <v>3</v>
      </c>
      <c r="C2014" s="152">
        <f t="shared" si="571"/>
        <v>25</v>
      </c>
      <c r="D2014" s="152">
        <f t="shared" si="572"/>
        <v>14</v>
      </c>
      <c r="E2014" s="38" t="str">
        <f t="shared" si="573"/>
        <v>W</v>
      </c>
      <c r="F2014" s="134">
        <v>24.39</v>
      </c>
      <c r="G2014" s="38" t="str">
        <f t="shared" si="574"/>
        <v>-</v>
      </c>
      <c r="H2014" s="38">
        <f t="shared" si="575"/>
        <v>24.39</v>
      </c>
      <c r="K2014" s="133">
        <v>43184.583333333336</v>
      </c>
      <c r="L2014" s="9">
        <f t="shared" si="558"/>
        <v>3</v>
      </c>
      <c r="M2014" s="9">
        <f t="shared" si="559"/>
        <v>25</v>
      </c>
      <c r="N2014" s="9">
        <f t="shared" si="560"/>
        <v>14</v>
      </c>
      <c r="O2014" s="31" t="str">
        <f t="shared" si="561"/>
        <v>W</v>
      </c>
      <c r="P2014" s="134">
        <v>25.06</v>
      </c>
      <c r="Q2014" s="31" t="str">
        <f t="shared" si="562"/>
        <v>-</v>
      </c>
      <c r="R2014" s="31">
        <f t="shared" si="563"/>
        <v>25.06</v>
      </c>
      <c r="U2014" s="133">
        <v>43549.583333333336</v>
      </c>
      <c r="V2014" s="9">
        <f t="shared" si="564"/>
        <v>3</v>
      </c>
      <c r="W2014" s="9">
        <f t="shared" si="565"/>
        <v>25</v>
      </c>
      <c r="X2014" s="9">
        <f t="shared" si="566"/>
        <v>14</v>
      </c>
      <c r="Y2014" s="31" t="str">
        <f t="shared" si="567"/>
        <v/>
      </c>
      <c r="Z2014" s="134">
        <v>28.96</v>
      </c>
      <c r="AA2014" s="31">
        <f t="shared" si="568"/>
        <v>28.96</v>
      </c>
      <c r="AB2014" s="31" t="str">
        <f t="shared" si="569"/>
        <v>-</v>
      </c>
    </row>
    <row r="2015" spans="1:28" x14ac:dyDescent="0.3">
      <c r="A2015" s="133">
        <v>42819.625</v>
      </c>
      <c r="B2015" s="152">
        <f t="shared" si="570"/>
        <v>3</v>
      </c>
      <c r="C2015" s="152">
        <f t="shared" si="571"/>
        <v>25</v>
      </c>
      <c r="D2015" s="152">
        <f t="shared" si="572"/>
        <v>15</v>
      </c>
      <c r="E2015" s="38" t="str">
        <f t="shared" si="573"/>
        <v>W</v>
      </c>
      <c r="F2015" s="134">
        <v>24.37</v>
      </c>
      <c r="G2015" s="38" t="str">
        <f t="shared" si="574"/>
        <v>-</v>
      </c>
      <c r="H2015" s="38">
        <f t="shared" si="575"/>
        <v>24.37</v>
      </c>
      <c r="K2015" s="133">
        <v>43184.625</v>
      </c>
      <c r="L2015" s="9">
        <f t="shared" si="558"/>
        <v>3</v>
      </c>
      <c r="M2015" s="9">
        <f t="shared" si="559"/>
        <v>25</v>
      </c>
      <c r="N2015" s="9">
        <f t="shared" si="560"/>
        <v>15</v>
      </c>
      <c r="O2015" s="31" t="str">
        <f t="shared" si="561"/>
        <v>W</v>
      </c>
      <c r="P2015" s="134">
        <v>24.64</v>
      </c>
      <c r="Q2015" s="31" t="str">
        <f t="shared" si="562"/>
        <v>-</v>
      </c>
      <c r="R2015" s="31">
        <f t="shared" si="563"/>
        <v>24.64</v>
      </c>
      <c r="U2015" s="133">
        <v>43549.625</v>
      </c>
      <c r="V2015" s="9">
        <f t="shared" si="564"/>
        <v>3</v>
      </c>
      <c r="W2015" s="9">
        <f t="shared" si="565"/>
        <v>25</v>
      </c>
      <c r="X2015" s="9">
        <f t="shared" si="566"/>
        <v>15</v>
      </c>
      <c r="Y2015" s="31" t="str">
        <f t="shared" si="567"/>
        <v/>
      </c>
      <c r="Z2015" s="134">
        <v>27.51</v>
      </c>
      <c r="AA2015" s="31">
        <f t="shared" si="568"/>
        <v>27.51</v>
      </c>
      <c r="AB2015" s="31" t="str">
        <f t="shared" si="569"/>
        <v>-</v>
      </c>
    </row>
    <row r="2016" spans="1:28" x14ac:dyDescent="0.3">
      <c r="A2016" s="133">
        <v>42819.666666666664</v>
      </c>
      <c r="B2016" s="152">
        <f t="shared" si="570"/>
        <v>3</v>
      </c>
      <c r="C2016" s="152">
        <f t="shared" si="571"/>
        <v>25</v>
      </c>
      <c r="D2016" s="152">
        <f t="shared" si="572"/>
        <v>16</v>
      </c>
      <c r="E2016" s="38" t="str">
        <f t="shared" si="573"/>
        <v>W</v>
      </c>
      <c r="F2016" s="134">
        <v>24.23</v>
      </c>
      <c r="G2016" s="38" t="str">
        <f t="shared" si="574"/>
        <v>-</v>
      </c>
      <c r="H2016" s="38">
        <f t="shared" si="575"/>
        <v>24.23</v>
      </c>
      <c r="K2016" s="133">
        <v>43184.666666666664</v>
      </c>
      <c r="L2016" s="9">
        <f t="shared" si="558"/>
        <v>3</v>
      </c>
      <c r="M2016" s="9">
        <f t="shared" si="559"/>
        <v>25</v>
      </c>
      <c r="N2016" s="9">
        <f t="shared" si="560"/>
        <v>16</v>
      </c>
      <c r="O2016" s="31" t="str">
        <f t="shared" si="561"/>
        <v>W</v>
      </c>
      <c r="P2016" s="134">
        <v>24.79</v>
      </c>
      <c r="Q2016" s="31" t="str">
        <f t="shared" si="562"/>
        <v>-</v>
      </c>
      <c r="R2016" s="31">
        <f t="shared" si="563"/>
        <v>24.79</v>
      </c>
      <c r="U2016" s="133">
        <v>43549.666666666664</v>
      </c>
      <c r="V2016" s="9">
        <f t="shared" si="564"/>
        <v>3</v>
      </c>
      <c r="W2016" s="9">
        <f t="shared" si="565"/>
        <v>25</v>
      </c>
      <c r="X2016" s="9">
        <f t="shared" si="566"/>
        <v>16</v>
      </c>
      <c r="Y2016" s="31" t="str">
        <f t="shared" si="567"/>
        <v/>
      </c>
      <c r="Z2016" s="134">
        <v>27.81</v>
      </c>
      <c r="AA2016" s="31">
        <f t="shared" si="568"/>
        <v>27.81</v>
      </c>
      <c r="AB2016" s="31" t="str">
        <f t="shared" si="569"/>
        <v>-</v>
      </c>
    </row>
    <row r="2017" spans="1:28" x14ac:dyDescent="0.3">
      <c r="A2017" s="133">
        <v>42819.708333333336</v>
      </c>
      <c r="B2017" s="152">
        <f t="shared" si="570"/>
        <v>3</v>
      </c>
      <c r="C2017" s="152">
        <f t="shared" si="571"/>
        <v>25</v>
      </c>
      <c r="D2017" s="152">
        <f t="shared" si="572"/>
        <v>17</v>
      </c>
      <c r="E2017" s="38" t="str">
        <f t="shared" si="573"/>
        <v>W</v>
      </c>
      <c r="F2017" s="134">
        <v>24.49</v>
      </c>
      <c r="G2017" s="38" t="str">
        <f t="shared" si="574"/>
        <v>-</v>
      </c>
      <c r="H2017" s="38">
        <f t="shared" si="575"/>
        <v>24.49</v>
      </c>
      <c r="K2017" s="133">
        <v>43184.708333333336</v>
      </c>
      <c r="L2017" s="9">
        <f t="shared" si="558"/>
        <v>3</v>
      </c>
      <c r="M2017" s="9">
        <f t="shared" si="559"/>
        <v>25</v>
      </c>
      <c r="N2017" s="9">
        <f t="shared" si="560"/>
        <v>17</v>
      </c>
      <c r="O2017" s="31" t="str">
        <f t="shared" si="561"/>
        <v>W</v>
      </c>
      <c r="P2017" s="134">
        <v>25.51</v>
      </c>
      <c r="Q2017" s="31" t="str">
        <f t="shared" si="562"/>
        <v>-</v>
      </c>
      <c r="R2017" s="31">
        <f t="shared" si="563"/>
        <v>25.51</v>
      </c>
      <c r="U2017" s="133">
        <v>43549.708333333336</v>
      </c>
      <c r="V2017" s="9">
        <f t="shared" si="564"/>
        <v>3</v>
      </c>
      <c r="W2017" s="9">
        <f t="shared" si="565"/>
        <v>25</v>
      </c>
      <c r="X2017" s="9">
        <f t="shared" si="566"/>
        <v>17</v>
      </c>
      <c r="Y2017" s="31" t="str">
        <f t="shared" si="567"/>
        <v/>
      </c>
      <c r="Z2017" s="134">
        <v>29.68</v>
      </c>
      <c r="AA2017" s="31" t="str">
        <f t="shared" si="568"/>
        <v>-</v>
      </c>
      <c r="AB2017" s="31">
        <f t="shared" si="569"/>
        <v>29.68</v>
      </c>
    </row>
    <row r="2018" spans="1:28" x14ac:dyDescent="0.3">
      <c r="A2018" s="133">
        <v>42819.75</v>
      </c>
      <c r="B2018" s="152">
        <f t="shared" si="570"/>
        <v>3</v>
      </c>
      <c r="C2018" s="152">
        <f t="shared" si="571"/>
        <v>25</v>
      </c>
      <c r="D2018" s="152">
        <f t="shared" si="572"/>
        <v>18</v>
      </c>
      <c r="E2018" s="38" t="str">
        <f t="shared" si="573"/>
        <v>W</v>
      </c>
      <c r="F2018" s="134">
        <v>24.79</v>
      </c>
      <c r="G2018" s="38" t="str">
        <f t="shared" si="574"/>
        <v>-</v>
      </c>
      <c r="H2018" s="38">
        <f t="shared" si="575"/>
        <v>24.79</v>
      </c>
      <c r="K2018" s="133">
        <v>43184.75</v>
      </c>
      <c r="L2018" s="9">
        <f t="shared" si="558"/>
        <v>3</v>
      </c>
      <c r="M2018" s="9">
        <f t="shared" si="559"/>
        <v>25</v>
      </c>
      <c r="N2018" s="9">
        <f t="shared" si="560"/>
        <v>18</v>
      </c>
      <c r="O2018" s="31" t="str">
        <f t="shared" si="561"/>
        <v>W</v>
      </c>
      <c r="P2018" s="134">
        <v>27.35</v>
      </c>
      <c r="Q2018" s="31" t="str">
        <f t="shared" si="562"/>
        <v>-</v>
      </c>
      <c r="R2018" s="31">
        <f t="shared" si="563"/>
        <v>27.35</v>
      </c>
      <c r="U2018" s="133">
        <v>43549.75</v>
      </c>
      <c r="V2018" s="9">
        <f t="shared" si="564"/>
        <v>3</v>
      </c>
      <c r="W2018" s="9">
        <f t="shared" si="565"/>
        <v>25</v>
      </c>
      <c r="X2018" s="9">
        <f t="shared" si="566"/>
        <v>18</v>
      </c>
      <c r="Y2018" s="31" t="str">
        <f t="shared" si="567"/>
        <v/>
      </c>
      <c r="Z2018" s="134">
        <v>30.03</v>
      </c>
      <c r="AA2018" s="31" t="str">
        <f t="shared" si="568"/>
        <v>-</v>
      </c>
      <c r="AB2018" s="31">
        <f t="shared" si="569"/>
        <v>30.03</v>
      </c>
    </row>
    <row r="2019" spans="1:28" x14ac:dyDescent="0.3">
      <c r="A2019" s="133">
        <v>42819.791666666664</v>
      </c>
      <c r="B2019" s="152">
        <f t="shared" si="570"/>
        <v>3</v>
      </c>
      <c r="C2019" s="152">
        <f t="shared" si="571"/>
        <v>25</v>
      </c>
      <c r="D2019" s="152">
        <f t="shared" si="572"/>
        <v>19</v>
      </c>
      <c r="E2019" s="38" t="str">
        <f t="shared" si="573"/>
        <v>W</v>
      </c>
      <c r="F2019" s="134">
        <v>28.69</v>
      </c>
      <c r="G2019" s="38" t="str">
        <f t="shared" si="574"/>
        <v>-</v>
      </c>
      <c r="H2019" s="38">
        <f t="shared" si="575"/>
        <v>28.69</v>
      </c>
      <c r="K2019" s="133">
        <v>43184.791666666664</v>
      </c>
      <c r="L2019" s="9">
        <f t="shared" si="558"/>
        <v>3</v>
      </c>
      <c r="M2019" s="9">
        <f t="shared" si="559"/>
        <v>25</v>
      </c>
      <c r="N2019" s="9">
        <f t="shared" si="560"/>
        <v>19</v>
      </c>
      <c r="O2019" s="31" t="str">
        <f t="shared" si="561"/>
        <v>W</v>
      </c>
      <c r="P2019" s="134">
        <v>36.229999999999997</v>
      </c>
      <c r="Q2019" s="31" t="str">
        <f t="shared" si="562"/>
        <v>-</v>
      </c>
      <c r="R2019" s="31">
        <f t="shared" si="563"/>
        <v>36.229999999999997</v>
      </c>
      <c r="U2019" s="133">
        <v>43549.791666666664</v>
      </c>
      <c r="V2019" s="9">
        <f t="shared" si="564"/>
        <v>3</v>
      </c>
      <c r="W2019" s="9">
        <f t="shared" si="565"/>
        <v>25</v>
      </c>
      <c r="X2019" s="9">
        <f t="shared" si="566"/>
        <v>19</v>
      </c>
      <c r="Y2019" s="31" t="str">
        <f t="shared" si="567"/>
        <v/>
      </c>
      <c r="Z2019" s="134">
        <v>36.1</v>
      </c>
      <c r="AA2019" s="31" t="str">
        <f t="shared" si="568"/>
        <v>-</v>
      </c>
      <c r="AB2019" s="31">
        <f t="shared" si="569"/>
        <v>36.1</v>
      </c>
    </row>
    <row r="2020" spans="1:28" x14ac:dyDescent="0.3">
      <c r="A2020" s="133">
        <v>42819.833333333336</v>
      </c>
      <c r="B2020" s="152">
        <f t="shared" si="570"/>
        <v>3</v>
      </c>
      <c r="C2020" s="152">
        <f t="shared" si="571"/>
        <v>25</v>
      </c>
      <c r="D2020" s="152">
        <f t="shared" si="572"/>
        <v>20</v>
      </c>
      <c r="E2020" s="38" t="str">
        <f t="shared" si="573"/>
        <v>W</v>
      </c>
      <c r="F2020" s="134">
        <v>29.46</v>
      </c>
      <c r="G2020" s="38" t="str">
        <f t="shared" si="574"/>
        <v>-</v>
      </c>
      <c r="H2020" s="38">
        <f t="shared" si="575"/>
        <v>29.46</v>
      </c>
      <c r="K2020" s="133">
        <v>43184.833333333336</v>
      </c>
      <c r="L2020" s="9">
        <f t="shared" si="558"/>
        <v>3</v>
      </c>
      <c r="M2020" s="9">
        <f t="shared" si="559"/>
        <v>25</v>
      </c>
      <c r="N2020" s="9">
        <f t="shared" si="560"/>
        <v>20</v>
      </c>
      <c r="O2020" s="31" t="str">
        <f t="shared" si="561"/>
        <v>W</v>
      </c>
      <c r="P2020" s="134">
        <v>35.93</v>
      </c>
      <c r="Q2020" s="31" t="str">
        <f t="shared" si="562"/>
        <v>-</v>
      </c>
      <c r="R2020" s="31">
        <f t="shared" si="563"/>
        <v>35.93</v>
      </c>
      <c r="U2020" s="133">
        <v>43549.833333333336</v>
      </c>
      <c r="V2020" s="9">
        <f t="shared" si="564"/>
        <v>3</v>
      </c>
      <c r="W2020" s="9">
        <f t="shared" si="565"/>
        <v>25</v>
      </c>
      <c r="X2020" s="9">
        <f t="shared" si="566"/>
        <v>20</v>
      </c>
      <c r="Y2020" s="31" t="str">
        <f t="shared" si="567"/>
        <v/>
      </c>
      <c r="Z2020" s="134">
        <v>40.590000000000003</v>
      </c>
      <c r="AA2020" s="31" t="str">
        <f t="shared" si="568"/>
        <v>-</v>
      </c>
      <c r="AB2020" s="31">
        <f t="shared" si="569"/>
        <v>40.590000000000003</v>
      </c>
    </row>
    <row r="2021" spans="1:28" x14ac:dyDescent="0.3">
      <c r="A2021" s="133">
        <v>42819.875</v>
      </c>
      <c r="B2021" s="152">
        <f t="shared" si="570"/>
        <v>3</v>
      </c>
      <c r="C2021" s="152">
        <f t="shared" si="571"/>
        <v>25</v>
      </c>
      <c r="D2021" s="152">
        <f t="shared" si="572"/>
        <v>21</v>
      </c>
      <c r="E2021" s="38" t="str">
        <f t="shared" si="573"/>
        <v>W</v>
      </c>
      <c r="F2021" s="134">
        <v>25.34</v>
      </c>
      <c r="G2021" s="38" t="str">
        <f t="shared" si="574"/>
        <v>-</v>
      </c>
      <c r="H2021" s="38">
        <f t="shared" si="575"/>
        <v>25.34</v>
      </c>
      <c r="K2021" s="133">
        <v>43184.875</v>
      </c>
      <c r="L2021" s="9">
        <f t="shared" si="558"/>
        <v>3</v>
      </c>
      <c r="M2021" s="9">
        <f t="shared" si="559"/>
        <v>25</v>
      </c>
      <c r="N2021" s="9">
        <f t="shared" si="560"/>
        <v>21</v>
      </c>
      <c r="O2021" s="31" t="str">
        <f t="shared" si="561"/>
        <v>W</v>
      </c>
      <c r="P2021" s="134">
        <v>34.159999999999997</v>
      </c>
      <c r="Q2021" s="31" t="str">
        <f t="shared" si="562"/>
        <v>-</v>
      </c>
      <c r="R2021" s="31">
        <f t="shared" si="563"/>
        <v>34.159999999999997</v>
      </c>
      <c r="U2021" s="133">
        <v>43549.875</v>
      </c>
      <c r="V2021" s="9">
        <f t="shared" si="564"/>
        <v>3</v>
      </c>
      <c r="W2021" s="9">
        <f t="shared" si="565"/>
        <v>25</v>
      </c>
      <c r="X2021" s="9">
        <f t="shared" si="566"/>
        <v>21</v>
      </c>
      <c r="Y2021" s="31" t="str">
        <f t="shared" si="567"/>
        <v/>
      </c>
      <c r="Z2021" s="134">
        <v>31.99</v>
      </c>
      <c r="AA2021" s="31" t="str">
        <f t="shared" si="568"/>
        <v>-</v>
      </c>
      <c r="AB2021" s="31">
        <f t="shared" si="569"/>
        <v>31.99</v>
      </c>
    </row>
    <row r="2022" spans="1:28" x14ac:dyDescent="0.3">
      <c r="A2022" s="133">
        <v>42819.916666666664</v>
      </c>
      <c r="B2022" s="152">
        <f t="shared" si="570"/>
        <v>3</v>
      </c>
      <c r="C2022" s="152">
        <f t="shared" si="571"/>
        <v>25</v>
      </c>
      <c r="D2022" s="152">
        <f t="shared" si="572"/>
        <v>22</v>
      </c>
      <c r="E2022" s="38" t="str">
        <f t="shared" si="573"/>
        <v>W</v>
      </c>
      <c r="F2022" s="134">
        <v>23.63</v>
      </c>
      <c r="G2022" s="38" t="str">
        <f t="shared" si="574"/>
        <v>-</v>
      </c>
      <c r="H2022" s="38">
        <f t="shared" si="575"/>
        <v>23.63</v>
      </c>
      <c r="K2022" s="133">
        <v>43184.916666666664</v>
      </c>
      <c r="L2022" s="9">
        <f t="shared" si="558"/>
        <v>3</v>
      </c>
      <c r="M2022" s="9">
        <f t="shared" si="559"/>
        <v>25</v>
      </c>
      <c r="N2022" s="9">
        <f t="shared" si="560"/>
        <v>22</v>
      </c>
      <c r="O2022" s="31" t="str">
        <f t="shared" si="561"/>
        <v>W</v>
      </c>
      <c r="P2022" s="134">
        <v>29.85</v>
      </c>
      <c r="Q2022" s="31" t="str">
        <f t="shared" si="562"/>
        <v>-</v>
      </c>
      <c r="R2022" s="31">
        <f t="shared" si="563"/>
        <v>29.85</v>
      </c>
      <c r="U2022" s="133">
        <v>43549.916666666664</v>
      </c>
      <c r="V2022" s="9">
        <f t="shared" si="564"/>
        <v>3</v>
      </c>
      <c r="W2022" s="9">
        <f t="shared" si="565"/>
        <v>25</v>
      </c>
      <c r="X2022" s="9">
        <f t="shared" si="566"/>
        <v>22</v>
      </c>
      <c r="Y2022" s="31" t="str">
        <f t="shared" si="567"/>
        <v/>
      </c>
      <c r="Z2022" s="134">
        <v>26.54</v>
      </c>
      <c r="AA2022" s="31" t="str">
        <f t="shared" si="568"/>
        <v>-</v>
      </c>
      <c r="AB2022" s="31">
        <f t="shared" si="569"/>
        <v>26.54</v>
      </c>
    </row>
    <row r="2023" spans="1:28" x14ac:dyDescent="0.3">
      <c r="A2023" s="133">
        <v>42819.958333333336</v>
      </c>
      <c r="B2023" s="152">
        <f t="shared" si="570"/>
        <v>3</v>
      </c>
      <c r="C2023" s="152">
        <f t="shared" si="571"/>
        <v>25</v>
      </c>
      <c r="D2023" s="152">
        <f t="shared" si="572"/>
        <v>23</v>
      </c>
      <c r="E2023" s="38" t="str">
        <f t="shared" si="573"/>
        <v>W</v>
      </c>
      <c r="F2023" s="134">
        <v>21.39</v>
      </c>
      <c r="G2023" s="38" t="str">
        <f t="shared" si="574"/>
        <v>-</v>
      </c>
      <c r="H2023" s="38">
        <f t="shared" si="575"/>
        <v>21.39</v>
      </c>
      <c r="K2023" s="133">
        <v>43184.958333333336</v>
      </c>
      <c r="L2023" s="9">
        <f t="shared" si="558"/>
        <v>3</v>
      </c>
      <c r="M2023" s="9">
        <f t="shared" si="559"/>
        <v>25</v>
      </c>
      <c r="N2023" s="9">
        <f t="shared" si="560"/>
        <v>23</v>
      </c>
      <c r="O2023" s="31" t="str">
        <f t="shared" si="561"/>
        <v>W</v>
      </c>
      <c r="P2023" s="134">
        <v>27.1</v>
      </c>
      <c r="Q2023" s="31" t="str">
        <f t="shared" si="562"/>
        <v>-</v>
      </c>
      <c r="R2023" s="31">
        <f t="shared" si="563"/>
        <v>27.1</v>
      </c>
      <c r="U2023" s="133">
        <v>43549.958333333336</v>
      </c>
      <c r="V2023" s="9">
        <f t="shared" si="564"/>
        <v>3</v>
      </c>
      <c r="W2023" s="9">
        <f t="shared" si="565"/>
        <v>25</v>
      </c>
      <c r="X2023" s="9">
        <f t="shared" si="566"/>
        <v>23</v>
      </c>
      <c r="Y2023" s="31" t="str">
        <f t="shared" si="567"/>
        <v/>
      </c>
      <c r="Z2023" s="134">
        <v>23.68</v>
      </c>
      <c r="AA2023" s="31" t="str">
        <f t="shared" si="568"/>
        <v>-</v>
      </c>
      <c r="AB2023" s="31">
        <f t="shared" si="569"/>
        <v>23.68</v>
      </c>
    </row>
    <row r="2024" spans="1:28" x14ac:dyDescent="0.3">
      <c r="A2024" s="133">
        <v>42820</v>
      </c>
      <c r="B2024" s="152">
        <f t="shared" si="570"/>
        <v>3</v>
      </c>
      <c r="C2024" s="152">
        <f t="shared" si="571"/>
        <v>26</v>
      </c>
      <c r="D2024" s="152">
        <f t="shared" si="572"/>
        <v>0</v>
      </c>
      <c r="E2024" s="38" t="str">
        <f t="shared" si="573"/>
        <v>W</v>
      </c>
      <c r="F2024" s="134">
        <v>21.77</v>
      </c>
      <c r="G2024" s="38" t="str">
        <f t="shared" si="574"/>
        <v>-</v>
      </c>
      <c r="H2024" s="38">
        <f t="shared" si="575"/>
        <v>21.77</v>
      </c>
      <c r="K2024" s="133">
        <v>43185</v>
      </c>
      <c r="L2024" s="9">
        <f t="shared" si="558"/>
        <v>3</v>
      </c>
      <c r="M2024" s="9">
        <f t="shared" si="559"/>
        <v>26</v>
      </c>
      <c r="N2024" s="9">
        <f t="shared" si="560"/>
        <v>0</v>
      </c>
      <c r="O2024" s="31" t="str">
        <f t="shared" si="561"/>
        <v/>
      </c>
      <c r="P2024" s="134">
        <v>26.05</v>
      </c>
      <c r="Q2024" s="31" t="str">
        <f t="shared" si="562"/>
        <v>-</v>
      </c>
      <c r="R2024" s="31">
        <f t="shared" si="563"/>
        <v>26.05</v>
      </c>
      <c r="U2024" s="133">
        <v>43550</v>
      </c>
      <c r="V2024" s="9">
        <f t="shared" si="564"/>
        <v>3</v>
      </c>
      <c r="W2024" s="9">
        <f t="shared" si="565"/>
        <v>26</v>
      </c>
      <c r="X2024" s="9">
        <f t="shared" si="566"/>
        <v>0</v>
      </c>
      <c r="Y2024" s="31" t="str">
        <f t="shared" si="567"/>
        <v/>
      </c>
      <c r="Z2024" s="134">
        <v>22.42</v>
      </c>
      <c r="AA2024" s="31" t="str">
        <f t="shared" si="568"/>
        <v>-</v>
      </c>
      <c r="AB2024" s="31">
        <f t="shared" si="569"/>
        <v>22.42</v>
      </c>
    </row>
    <row r="2025" spans="1:28" x14ac:dyDescent="0.3">
      <c r="A2025" s="133">
        <v>42820.041666666664</v>
      </c>
      <c r="B2025" s="152">
        <f t="shared" si="570"/>
        <v>3</v>
      </c>
      <c r="C2025" s="152">
        <f t="shared" si="571"/>
        <v>26</v>
      </c>
      <c r="D2025" s="152">
        <f t="shared" si="572"/>
        <v>1</v>
      </c>
      <c r="E2025" s="38" t="str">
        <f t="shared" si="573"/>
        <v>W</v>
      </c>
      <c r="F2025" s="134">
        <v>21.03</v>
      </c>
      <c r="G2025" s="38" t="str">
        <f t="shared" si="574"/>
        <v>-</v>
      </c>
      <c r="H2025" s="38">
        <f t="shared" si="575"/>
        <v>21.03</v>
      </c>
      <c r="K2025" s="133">
        <v>43185.041666666664</v>
      </c>
      <c r="L2025" s="9">
        <f t="shared" si="558"/>
        <v>3</v>
      </c>
      <c r="M2025" s="9">
        <f t="shared" si="559"/>
        <v>26</v>
      </c>
      <c r="N2025" s="9">
        <f t="shared" si="560"/>
        <v>1</v>
      </c>
      <c r="O2025" s="31" t="str">
        <f t="shared" si="561"/>
        <v/>
      </c>
      <c r="P2025" s="134">
        <v>25.5</v>
      </c>
      <c r="Q2025" s="31" t="str">
        <f t="shared" si="562"/>
        <v>-</v>
      </c>
      <c r="R2025" s="31">
        <f t="shared" si="563"/>
        <v>25.5</v>
      </c>
      <c r="U2025" s="133">
        <v>43550.041666666664</v>
      </c>
      <c r="V2025" s="9">
        <f t="shared" si="564"/>
        <v>3</v>
      </c>
      <c r="W2025" s="9">
        <f t="shared" si="565"/>
        <v>26</v>
      </c>
      <c r="X2025" s="9">
        <f t="shared" si="566"/>
        <v>1</v>
      </c>
      <c r="Y2025" s="31" t="str">
        <f t="shared" si="567"/>
        <v/>
      </c>
      <c r="Z2025" s="134">
        <v>22.46</v>
      </c>
      <c r="AA2025" s="31" t="str">
        <f t="shared" si="568"/>
        <v>-</v>
      </c>
      <c r="AB2025" s="31">
        <f t="shared" si="569"/>
        <v>22.46</v>
      </c>
    </row>
    <row r="2026" spans="1:28" x14ac:dyDescent="0.3">
      <c r="A2026" s="133">
        <v>42820.083333333336</v>
      </c>
      <c r="B2026" s="152">
        <f t="shared" si="570"/>
        <v>3</v>
      </c>
      <c r="C2026" s="152">
        <f t="shared" si="571"/>
        <v>26</v>
      </c>
      <c r="D2026" s="152">
        <f t="shared" si="572"/>
        <v>2</v>
      </c>
      <c r="E2026" s="38" t="str">
        <f t="shared" si="573"/>
        <v>W</v>
      </c>
      <c r="F2026" s="134">
        <v>21.04</v>
      </c>
      <c r="G2026" s="38" t="str">
        <f t="shared" si="574"/>
        <v>-</v>
      </c>
      <c r="H2026" s="38">
        <f t="shared" si="575"/>
        <v>21.04</v>
      </c>
      <c r="K2026" s="133">
        <v>43185.083333333336</v>
      </c>
      <c r="L2026" s="9">
        <f t="shared" si="558"/>
        <v>3</v>
      </c>
      <c r="M2026" s="9">
        <f t="shared" si="559"/>
        <v>26</v>
      </c>
      <c r="N2026" s="9">
        <f t="shared" si="560"/>
        <v>2</v>
      </c>
      <c r="O2026" s="31" t="str">
        <f t="shared" si="561"/>
        <v/>
      </c>
      <c r="P2026" s="134">
        <v>25.42</v>
      </c>
      <c r="Q2026" s="31" t="str">
        <f t="shared" si="562"/>
        <v>-</v>
      </c>
      <c r="R2026" s="31">
        <f t="shared" si="563"/>
        <v>25.42</v>
      </c>
      <c r="U2026" s="133">
        <v>43550.083333333336</v>
      </c>
      <c r="V2026" s="9">
        <f t="shared" si="564"/>
        <v>3</v>
      </c>
      <c r="W2026" s="9">
        <f t="shared" si="565"/>
        <v>26</v>
      </c>
      <c r="X2026" s="9">
        <f t="shared" si="566"/>
        <v>2</v>
      </c>
      <c r="Y2026" s="31" t="str">
        <f t="shared" si="567"/>
        <v/>
      </c>
      <c r="Z2026" s="134">
        <v>22.17</v>
      </c>
      <c r="AA2026" s="31" t="str">
        <f t="shared" si="568"/>
        <v>-</v>
      </c>
      <c r="AB2026" s="31">
        <f t="shared" si="569"/>
        <v>22.17</v>
      </c>
    </row>
    <row r="2027" spans="1:28" x14ac:dyDescent="0.3">
      <c r="A2027" s="133">
        <v>42820.125</v>
      </c>
      <c r="B2027" s="152">
        <f t="shared" si="570"/>
        <v>3</v>
      </c>
      <c r="C2027" s="152">
        <f t="shared" si="571"/>
        <v>26</v>
      </c>
      <c r="D2027" s="152">
        <f t="shared" si="572"/>
        <v>3</v>
      </c>
      <c r="E2027" s="38" t="str">
        <f t="shared" si="573"/>
        <v>W</v>
      </c>
      <c r="F2027" s="134">
        <v>20.329999999999998</v>
      </c>
      <c r="G2027" s="38" t="str">
        <f t="shared" si="574"/>
        <v>-</v>
      </c>
      <c r="H2027" s="38">
        <f t="shared" si="575"/>
        <v>20.329999999999998</v>
      </c>
      <c r="K2027" s="133">
        <v>43185.125</v>
      </c>
      <c r="L2027" s="9">
        <f t="shared" si="558"/>
        <v>3</v>
      </c>
      <c r="M2027" s="9">
        <f t="shared" si="559"/>
        <v>26</v>
      </c>
      <c r="N2027" s="9">
        <f t="shared" si="560"/>
        <v>3</v>
      </c>
      <c r="O2027" s="31" t="str">
        <f t="shared" si="561"/>
        <v/>
      </c>
      <c r="P2027" s="134">
        <v>26</v>
      </c>
      <c r="Q2027" s="31" t="str">
        <f t="shared" si="562"/>
        <v>-</v>
      </c>
      <c r="R2027" s="31">
        <f t="shared" si="563"/>
        <v>26</v>
      </c>
      <c r="U2027" s="133">
        <v>43550.125</v>
      </c>
      <c r="V2027" s="9">
        <f t="shared" si="564"/>
        <v>3</v>
      </c>
      <c r="W2027" s="9">
        <f t="shared" si="565"/>
        <v>26</v>
      </c>
      <c r="X2027" s="9">
        <f t="shared" si="566"/>
        <v>3</v>
      </c>
      <c r="Y2027" s="31" t="str">
        <f t="shared" si="567"/>
        <v/>
      </c>
      <c r="Z2027" s="134">
        <v>22.61</v>
      </c>
      <c r="AA2027" s="31" t="str">
        <f t="shared" si="568"/>
        <v>-</v>
      </c>
      <c r="AB2027" s="31">
        <f t="shared" si="569"/>
        <v>22.61</v>
      </c>
    </row>
    <row r="2028" spans="1:28" x14ac:dyDescent="0.3">
      <c r="A2028" s="133">
        <v>42820.166666666664</v>
      </c>
      <c r="B2028" s="152">
        <f t="shared" si="570"/>
        <v>3</v>
      </c>
      <c r="C2028" s="152">
        <f t="shared" si="571"/>
        <v>26</v>
      </c>
      <c r="D2028" s="152">
        <f t="shared" si="572"/>
        <v>4</v>
      </c>
      <c r="E2028" s="38" t="str">
        <f t="shared" si="573"/>
        <v>W</v>
      </c>
      <c r="F2028" s="134">
        <v>20.57</v>
      </c>
      <c r="G2028" s="38" t="str">
        <f t="shared" si="574"/>
        <v>-</v>
      </c>
      <c r="H2028" s="38">
        <f t="shared" si="575"/>
        <v>20.57</v>
      </c>
      <c r="K2028" s="133">
        <v>43185.166666666664</v>
      </c>
      <c r="L2028" s="9">
        <f t="shared" si="558"/>
        <v>3</v>
      </c>
      <c r="M2028" s="9">
        <f t="shared" si="559"/>
        <v>26</v>
      </c>
      <c r="N2028" s="9">
        <f t="shared" si="560"/>
        <v>4</v>
      </c>
      <c r="O2028" s="31" t="str">
        <f t="shared" si="561"/>
        <v/>
      </c>
      <c r="P2028" s="134">
        <v>27.97</v>
      </c>
      <c r="Q2028" s="31" t="str">
        <f t="shared" si="562"/>
        <v>-</v>
      </c>
      <c r="R2028" s="31">
        <f t="shared" si="563"/>
        <v>27.97</v>
      </c>
      <c r="U2028" s="133">
        <v>43550.166666666664</v>
      </c>
      <c r="V2028" s="9">
        <f t="shared" si="564"/>
        <v>3</v>
      </c>
      <c r="W2028" s="9">
        <f t="shared" si="565"/>
        <v>26</v>
      </c>
      <c r="X2028" s="9">
        <f t="shared" si="566"/>
        <v>4</v>
      </c>
      <c r="Y2028" s="31" t="str">
        <f t="shared" si="567"/>
        <v/>
      </c>
      <c r="Z2028" s="134">
        <v>23.84</v>
      </c>
      <c r="AA2028" s="31" t="str">
        <f t="shared" si="568"/>
        <v>-</v>
      </c>
      <c r="AB2028" s="31">
        <f t="shared" si="569"/>
        <v>23.84</v>
      </c>
    </row>
    <row r="2029" spans="1:28" x14ac:dyDescent="0.3">
      <c r="A2029" s="133">
        <v>42820.208333333336</v>
      </c>
      <c r="B2029" s="152">
        <f t="shared" si="570"/>
        <v>3</v>
      </c>
      <c r="C2029" s="152">
        <f t="shared" si="571"/>
        <v>26</v>
      </c>
      <c r="D2029" s="152">
        <f t="shared" si="572"/>
        <v>5</v>
      </c>
      <c r="E2029" s="38" t="str">
        <f t="shared" si="573"/>
        <v>W</v>
      </c>
      <c r="F2029" s="134">
        <v>21.01</v>
      </c>
      <c r="G2029" s="38" t="str">
        <f t="shared" si="574"/>
        <v>-</v>
      </c>
      <c r="H2029" s="38">
        <f t="shared" si="575"/>
        <v>21.01</v>
      </c>
      <c r="K2029" s="133">
        <v>43185.208333333336</v>
      </c>
      <c r="L2029" s="9">
        <f t="shared" si="558"/>
        <v>3</v>
      </c>
      <c r="M2029" s="9">
        <f t="shared" si="559"/>
        <v>26</v>
      </c>
      <c r="N2029" s="9">
        <f t="shared" si="560"/>
        <v>5</v>
      </c>
      <c r="O2029" s="31" t="str">
        <f t="shared" si="561"/>
        <v/>
      </c>
      <c r="P2029" s="134">
        <v>34.36</v>
      </c>
      <c r="Q2029" s="31" t="str">
        <f t="shared" si="562"/>
        <v>-</v>
      </c>
      <c r="R2029" s="31">
        <f t="shared" si="563"/>
        <v>34.36</v>
      </c>
      <c r="U2029" s="133">
        <v>43550.208333333336</v>
      </c>
      <c r="V2029" s="9">
        <f t="shared" si="564"/>
        <v>3</v>
      </c>
      <c r="W2029" s="9">
        <f t="shared" si="565"/>
        <v>26</v>
      </c>
      <c r="X2029" s="9">
        <f t="shared" si="566"/>
        <v>5</v>
      </c>
      <c r="Y2029" s="31" t="str">
        <f t="shared" si="567"/>
        <v/>
      </c>
      <c r="Z2029" s="134">
        <v>30.23</v>
      </c>
      <c r="AA2029" s="31" t="str">
        <f t="shared" si="568"/>
        <v>-</v>
      </c>
      <c r="AB2029" s="31">
        <f t="shared" si="569"/>
        <v>30.23</v>
      </c>
    </row>
    <row r="2030" spans="1:28" x14ac:dyDescent="0.3">
      <c r="A2030" s="133">
        <v>42820.25</v>
      </c>
      <c r="B2030" s="152">
        <f t="shared" si="570"/>
        <v>3</v>
      </c>
      <c r="C2030" s="152">
        <f t="shared" si="571"/>
        <v>26</v>
      </c>
      <c r="D2030" s="152">
        <f t="shared" si="572"/>
        <v>6</v>
      </c>
      <c r="E2030" s="38" t="str">
        <f t="shared" si="573"/>
        <v>W</v>
      </c>
      <c r="F2030" s="134">
        <v>21.58</v>
      </c>
      <c r="G2030" s="38" t="str">
        <f t="shared" si="574"/>
        <v>-</v>
      </c>
      <c r="H2030" s="38">
        <f t="shared" si="575"/>
        <v>21.58</v>
      </c>
      <c r="K2030" s="133">
        <v>43185.25</v>
      </c>
      <c r="L2030" s="9">
        <f t="shared" si="558"/>
        <v>3</v>
      </c>
      <c r="M2030" s="9">
        <f t="shared" si="559"/>
        <v>26</v>
      </c>
      <c r="N2030" s="9">
        <f t="shared" si="560"/>
        <v>6</v>
      </c>
      <c r="O2030" s="31" t="str">
        <f t="shared" si="561"/>
        <v/>
      </c>
      <c r="P2030" s="134">
        <v>46.86</v>
      </c>
      <c r="Q2030" s="31" t="str">
        <f t="shared" si="562"/>
        <v>-</v>
      </c>
      <c r="R2030" s="31">
        <f t="shared" si="563"/>
        <v>46.86</v>
      </c>
      <c r="U2030" s="133">
        <v>43550.25</v>
      </c>
      <c r="V2030" s="9">
        <f t="shared" si="564"/>
        <v>3</v>
      </c>
      <c r="W2030" s="9">
        <f t="shared" si="565"/>
        <v>26</v>
      </c>
      <c r="X2030" s="9">
        <f t="shared" si="566"/>
        <v>6</v>
      </c>
      <c r="Y2030" s="31" t="str">
        <f t="shared" si="567"/>
        <v/>
      </c>
      <c r="Z2030" s="134">
        <v>45.67</v>
      </c>
      <c r="AA2030" s="31" t="str">
        <f t="shared" si="568"/>
        <v>-</v>
      </c>
      <c r="AB2030" s="31">
        <f t="shared" si="569"/>
        <v>45.67</v>
      </c>
    </row>
    <row r="2031" spans="1:28" x14ac:dyDescent="0.3">
      <c r="A2031" s="133">
        <v>42820.291666666664</v>
      </c>
      <c r="B2031" s="152">
        <f t="shared" si="570"/>
        <v>3</v>
      </c>
      <c r="C2031" s="152">
        <f t="shared" si="571"/>
        <v>26</v>
      </c>
      <c r="D2031" s="152">
        <f t="shared" si="572"/>
        <v>7</v>
      </c>
      <c r="E2031" s="38" t="str">
        <f t="shared" si="573"/>
        <v>W</v>
      </c>
      <c r="F2031" s="134">
        <v>22.93</v>
      </c>
      <c r="G2031" s="38" t="str">
        <f t="shared" si="574"/>
        <v>-</v>
      </c>
      <c r="H2031" s="38">
        <f t="shared" si="575"/>
        <v>22.93</v>
      </c>
      <c r="K2031" s="133">
        <v>43185.291666666664</v>
      </c>
      <c r="L2031" s="9">
        <f t="shared" si="558"/>
        <v>3</v>
      </c>
      <c r="M2031" s="9">
        <f t="shared" si="559"/>
        <v>26</v>
      </c>
      <c r="N2031" s="9">
        <f t="shared" si="560"/>
        <v>7</v>
      </c>
      <c r="O2031" s="31" t="str">
        <f t="shared" si="561"/>
        <v/>
      </c>
      <c r="P2031" s="134">
        <v>61.16</v>
      </c>
      <c r="Q2031" s="31" t="str">
        <f t="shared" si="562"/>
        <v>-</v>
      </c>
      <c r="R2031" s="31">
        <f t="shared" si="563"/>
        <v>61.16</v>
      </c>
      <c r="U2031" s="133">
        <v>43550.291666666664</v>
      </c>
      <c r="V2031" s="9">
        <f t="shared" si="564"/>
        <v>3</v>
      </c>
      <c r="W2031" s="9">
        <f t="shared" si="565"/>
        <v>26</v>
      </c>
      <c r="X2031" s="9">
        <f t="shared" si="566"/>
        <v>7</v>
      </c>
      <c r="Y2031" s="31" t="str">
        <f t="shared" si="567"/>
        <v/>
      </c>
      <c r="Z2031" s="134">
        <v>51.57</v>
      </c>
      <c r="AA2031" s="31" t="str">
        <f t="shared" si="568"/>
        <v>-</v>
      </c>
      <c r="AB2031" s="31">
        <f t="shared" si="569"/>
        <v>51.57</v>
      </c>
    </row>
    <row r="2032" spans="1:28" x14ac:dyDescent="0.3">
      <c r="A2032" s="133">
        <v>42820.333333333336</v>
      </c>
      <c r="B2032" s="152">
        <f t="shared" si="570"/>
        <v>3</v>
      </c>
      <c r="C2032" s="152">
        <f t="shared" si="571"/>
        <v>26</v>
      </c>
      <c r="D2032" s="152">
        <f t="shared" si="572"/>
        <v>8</v>
      </c>
      <c r="E2032" s="38" t="str">
        <f t="shared" si="573"/>
        <v>W</v>
      </c>
      <c r="F2032" s="134">
        <v>23.46</v>
      </c>
      <c r="G2032" s="38" t="str">
        <f t="shared" si="574"/>
        <v>-</v>
      </c>
      <c r="H2032" s="38">
        <f t="shared" si="575"/>
        <v>23.46</v>
      </c>
      <c r="K2032" s="133">
        <v>43185.333333333336</v>
      </c>
      <c r="L2032" s="9">
        <f t="shared" si="558"/>
        <v>3</v>
      </c>
      <c r="M2032" s="9">
        <f t="shared" si="559"/>
        <v>26</v>
      </c>
      <c r="N2032" s="9">
        <f t="shared" si="560"/>
        <v>8</v>
      </c>
      <c r="O2032" s="31" t="str">
        <f t="shared" si="561"/>
        <v/>
      </c>
      <c r="P2032" s="134">
        <v>42.6</v>
      </c>
      <c r="Q2032" s="31">
        <f t="shared" si="562"/>
        <v>42.6</v>
      </c>
      <c r="R2032" s="31" t="str">
        <f t="shared" si="563"/>
        <v>-</v>
      </c>
      <c r="U2032" s="133">
        <v>43550.333333333336</v>
      </c>
      <c r="V2032" s="9">
        <f t="shared" si="564"/>
        <v>3</v>
      </c>
      <c r="W2032" s="9">
        <f t="shared" si="565"/>
        <v>26</v>
      </c>
      <c r="X2032" s="9">
        <f t="shared" si="566"/>
        <v>8</v>
      </c>
      <c r="Y2032" s="31" t="str">
        <f t="shared" si="567"/>
        <v/>
      </c>
      <c r="Z2032" s="134">
        <v>37.35</v>
      </c>
      <c r="AA2032" s="31">
        <f t="shared" si="568"/>
        <v>37.35</v>
      </c>
      <c r="AB2032" s="31" t="str">
        <f t="shared" si="569"/>
        <v>-</v>
      </c>
    </row>
    <row r="2033" spans="1:28" x14ac:dyDescent="0.3">
      <c r="A2033" s="133">
        <v>42820.375</v>
      </c>
      <c r="B2033" s="152">
        <f t="shared" si="570"/>
        <v>3</v>
      </c>
      <c r="C2033" s="152">
        <f t="shared" si="571"/>
        <v>26</v>
      </c>
      <c r="D2033" s="152">
        <f t="shared" si="572"/>
        <v>9</v>
      </c>
      <c r="E2033" s="38" t="str">
        <f t="shared" si="573"/>
        <v>W</v>
      </c>
      <c r="F2033" s="134">
        <v>24.32</v>
      </c>
      <c r="G2033" s="38" t="str">
        <f t="shared" si="574"/>
        <v>-</v>
      </c>
      <c r="H2033" s="38">
        <f t="shared" si="575"/>
        <v>24.32</v>
      </c>
      <c r="K2033" s="133">
        <v>43185.375</v>
      </c>
      <c r="L2033" s="9">
        <f t="shared" si="558"/>
        <v>3</v>
      </c>
      <c r="M2033" s="9">
        <f t="shared" si="559"/>
        <v>26</v>
      </c>
      <c r="N2033" s="9">
        <f t="shared" si="560"/>
        <v>9</v>
      </c>
      <c r="O2033" s="31" t="str">
        <f t="shared" si="561"/>
        <v/>
      </c>
      <c r="P2033" s="134">
        <v>41.9</v>
      </c>
      <c r="Q2033" s="31">
        <f t="shared" si="562"/>
        <v>41.9</v>
      </c>
      <c r="R2033" s="31" t="str">
        <f t="shared" si="563"/>
        <v>-</v>
      </c>
      <c r="U2033" s="133">
        <v>43550.375</v>
      </c>
      <c r="V2033" s="9">
        <f t="shared" si="564"/>
        <v>3</v>
      </c>
      <c r="W2033" s="9">
        <f t="shared" si="565"/>
        <v>26</v>
      </c>
      <c r="X2033" s="9">
        <f t="shared" si="566"/>
        <v>9</v>
      </c>
      <c r="Y2033" s="31" t="str">
        <f t="shared" si="567"/>
        <v/>
      </c>
      <c r="Z2033" s="134">
        <v>35.11</v>
      </c>
      <c r="AA2033" s="31">
        <f t="shared" si="568"/>
        <v>35.11</v>
      </c>
      <c r="AB2033" s="31" t="str">
        <f t="shared" si="569"/>
        <v>-</v>
      </c>
    </row>
    <row r="2034" spans="1:28" x14ac:dyDescent="0.3">
      <c r="A2034" s="133">
        <v>42820.416666666664</v>
      </c>
      <c r="B2034" s="152">
        <f t="shared" si="570"/>
        <v>3</v>
      </c>
      <c r="C2034" s="152">
        <f t="shared" si="571"/>
        <v>26</v>
      </c>
      <c r="D2034" s="152">
        <f t="shared" si="572"/>
        <v>10</v>
      </c>
      <c r="E2034" s="38" t="str">
        <f t="shared" si="573"/>
        <v>W</v>
      </c>
      <c r="F2034" s="134">
        <v>25.31</v>
      </c>
      <c r="G2034" s="38" t="str">
        <f t="shared" si="574"/>
        <v>-</v>
      </c>
      <c r="H2034" s="38">
        <f t="shared" si="575"/>
        <v>25.31</v>
      </c>
      <c r="K2034" s="133">
        <v>43185.416666666664</v>
      </c>
      <c r="L2034" s="9">
        <f t="shared" si="558"/>
        <v>3</v>
      </c>
      <c r="M2034" s="9">
        <f t="shared" si="559"/>
        <v>26</v>
      </c>
      <c r="N2034" s="9">
        <f t="shared" si="560"/>
        <v>10</v>
      </c>
      <c r="O2034" s="31" t="str">
        <f t="shared" si="561"/>
        <v/>
      </c>
      <c r="P2034" s="134">
        <v>38.49</v>
      </c>
      <c r="Q2034" s="31">
        <f t="shared" si="562"/>
        <v>38.49</v>
      </c>
      <c r="R2034" s="31" t="str">
        <f t="shared" si="563"/>
        <v>-</v>
      </c>
      <c r="U2034" s="133">
        <v>43550.416666666664</v>
      </c>
      <c r="V2034" s="9">
        <f t="shared" si="564"/>
        <v>3</v>
      </c>
      <c r="W2034" s="9">
        <f t="shared" si="565"/>
        <v>26</v>
      </c>
      <c r="X2034" s="9">
        <f t="shared" si="566"/>
        <v>10</v>
      </c>
      <c r="Y2034" s="31" t="str">
        <f t="shared" si="567"/>
        <v/>
      </c>
      <c r="Z2034" s="134">
        <v>33.92</v>
      </c>
      <c r="AA2034" s="31">
        <f t="shared" si="568"/>
        <v>33.92</v>
      </c>
      <c r="AB2034" s="31" t="str">
        <f t="shared" si="569"/>
        <v>-</v>
      </c>
    </row>
    <row r="2035" spans="1:28" x14ac:dyDescent="0.3">
      <c r="A2035" s="133">
        <v>42820.458333333336</v>
      </c>
      <c r="B2035" s="152">
        <f t="shared" si="570"/>
        <v>3</v>
      </c>
      <c r="C2035" s="152">
        <f t="shared" si="571"/>
        <v>26</v>
      </c>
      <c r="D2035" s="152">
        <f t="shared" si="572"/>
        <v>11</v>
      </c>
      <c r="E2035" s="38" t="str">
        <f t="shared" si="573"/>
        <v>W</v>
      </c>
      <c r="F2035" s="134">
        <v>25.15</v>
      </c>
      <c r="G2035" s="38" t="str">
        <f t="shared" si="574"/>
        <v>-</v>
      </c>
      <c r="H2035" s="38">
        <f t="shared" si="575"/>
        <v>25.15</v>
      </c>
      <c r="K2035" s="133">
        <v>43185.458333333336</v>
      </c>
      <c r="L2035" s="9">
        <f t="shared" si="558"/>
        <v>3</v>
      </c>
      <c r="M2035" s="9">
        <f t="shared" si="559"/>
        <v>26</v>
      </c>
      <c r="N2035" s="9">
        <f t="shared" si="560"/>
        <v>11</v>
      </c>
      <c r="O2035" s="31" t="str">
        <f t="shared" si="561"/>
        <v/>
      </c>
      <c r="P2035" s="134">
        <v>34.729999999999997</v>
      </c>
      <c r="Q2035" s="31">
        <f t="shared" si="562"/>
        <v>34.729999999999997</v>
      </c>
      <c r="R2035" s="31" t="str">
        <f t="shared" si="563"/>
        <v>-</v>
      </c>
      <c r="U2035" s="133">
        <v>43550.458333333336</v>
      </c>
      <c r="V2035" s="9">
        <f t="shared" si="564"/>
        <v>3</v>
      </c>
      <c r="W2035" s="9">
        <f t="shared" si="565"/>
        <v>26</v>
      </c>
      <c r="X2035" s="9">
        <f t="shared" si="566"/>
        <v>11</v>
      </c>
      <c r="Y2035" s="31" t="str">
        <f t="shared" si="567"/>
        <v/>
      </c>
      <c r="Z2035" s="134">
        <v>30.61</v>
      </c>
      <c r="AA2035" s="31">
        <f t="shared" si="568"/>
        <v>30.61</v>
      </c>
      <c r="AB2035" s="31" t="str">
        <f t="shared" si="569"/>
        <v>-</v>
      </c>
    </row>
    <row r="2036" spans="1:28" x14ac:dyDescent="0.3">
      <c r="A2036" s="133">
        <v>42820.5</v>
      </c>
      <c r="B2036" s="152">
        <f t="shared" si="570"/>
        <v>3</v>
      </c>
      <c r="C2036" s="152">
        <f t="shared" si="571"/>
        <v>26</v>
      </c>
      <c r="D2036" s="152">
        <f t="shared" si="572"/>
        <v>12</v>
      </c>
      <c r="E2036" s="38" t="str">
        <f t="shared" si="573"/>
        <v>W</v>
      </c>
      <c r="F2036" s="134">
        <v>24.78</v>
      </c>
      <c r="G2036" s="38" t="str">
        <f t="shared" si="574"/>
        <v>-</v>
      </c>
      <c r="H2036" s="38">
        <f t="shared" si="575"/>
        <v>24.78</v>
      </c>
      <c r="K2036" s="133">
        <v>43185.5</v>
      </c>
      <c r="L2036" s="9">
        <f t="shared" si="558"/>
        <v>3</v>
      </c>
      <c r="M2036" s="9">
        <f t="shared" si="559"/>
        <v>26</v>
      </c>
      <c r="N2036" s="9">
        <f t="shared" si="560"/>
        <v>12</v>
      </c>
      <c r="O2036" s="31" t="str">
        <f t="shared" si="561"/>
        <v/>
      </c>
      <c r="P2036" s="134">
        <v>32.520000000000003</v>
      </c>
      <c r="Q2036" s="31">
        <f t="shared" si="562"/>
        <v>32.520000000000003</v>
      </c>
      <c r="R2036" s="31" t="str">
        <f t="shared" si="563"/>
        <v>-</v>
      </c>
      <c r="U2036" s="133">
        <v>43550.5</v>
      </c>
      <c r="V2036" s="9">
        <f t="shared" si="564"/>
        <v>3</v>
      </c>
      <c r="W2036" s="9">
        <f t="shared" si="565"/>
        <v>26</v>
      </c>
      <c r="X2036" s="9">
        <f t="shared" si="566"/>
        <v>12</v>
      </c>
      <c r="Y2036" s="31" t="str">
        <f t="shared" si="567"/>
        <v/>
      </c>
      <c r="Z2036" s="134">
        <v>28.55</v>
      </c>
      <c r="AA2036" s="31">
        <f t="shared" si="568"/>
        <v>28.55</v>
      </c>
      <c r="AB2036" s="31" t="str">
        <f t="shared" si="569"/>
        <v>-</v>
      </c>
    </row>
    <row r="2037" spans="1:28" x14ac:dyDescent="0.3">
      <c r="A2037" s="133">
        <v>42820.541666666664</v>
      </c>
      <c r="B2037" s="152">
        <f t="shared" si="570"/>
        <v>3</v>
      </c>
      <c r="C2037" s="152">
        <f t="shared" si="571"/>
        <v>26</v>
      </c>
      <c r="D2037" s="152">
        <f t="shared" si="572"/>
        <v>13</v>
      </c>
      <c r="E2037" s="38" t="str">
        <f t="shared" si="573"/>
        <v>W</v>
      </c>
      <c r="F2037" s="134">
        <v>24.36</v>
      </c>
      <c r="G2037" s="38" t="str">
        <f t="shared" si="574"/>
        <v>-</v>
      </c>
      <c r="H2037" s="38">
        <f t="shared" si="575"/>
        <v>24.36</v>
      </c>
      <c r="K2037" s="133">
        <v>43185.541666666664</v>
      </c>
      <c r="L2037" s="9">
        <f t="shared" si="558"/>
        <v>3</v>
      </c>
      <c r="M2037" s="9">
        <f t="shared" si="559"/>
        <v>26</v>
      </c>
      <c r="N2037" s="9">
        <f t="shared" si="560"/>
        <v>13</v>
      </c>
      <c r="O2037" s="31" t="str">
        <f t="shared" si="561"/>
        <v/>
      </c>
      <c r="P2037" s="134">
        <v>30.31</v>
      </c>
      <c r="Q2037" s="31">
        <f t="shared" si="562"/>
        <v>30.31</v>
      </c>
      <c r="R2037" s="31" t="str">
        <f t="shared" si="563"/>
        <v>-</v>
      </c>
      <c r="U2037" s="133">
        <v>43550.541666666664</v>
      </c>
      <c r="V2037" s="9">
        <f t="shared" si="564"/>
        <v>3</v>
      </c>
      <c r="W2037" s="9">
        <f t="shared" si="565"/>
        <v>26</v>
      </c>
      <c r="X2037" s="9">
        <f t="shared" si="566"/>
        <v>13</v>
      </c>
      <c r="Y2037" s="31" t="str">
        <f t="shared" si="567"/>
        <v/>
      </c>
      <c r="Z2037" s="134">
        <v>26.8</v>
      </c>
      <c r="AA2037" s="31">
        <f t="shared" si="568"/>
        <v>26.8</v>
      </c>
      <c r="AB2037" s="31" t="str">
        <f t="shared" si="569"/>
        <v>-</v>
      </c>
    </row>
    <row r="2038" spans="1:28" x14ac:dyDescent="0.3">
      <c r="A2038" s="133">
        <v>42820.583333333336</v>
      </c>
      <c r="B2038" s="152">
        <f t="shared" si="570"/>
        <v>3</v>
      </c>
      <c r="C2038" s="152">
        <f t="shared" si="571"/>
        <v>26</v>
      </c>
      <c r="D2038" s="152">
        <f t="shared" si="572"/>
        <v>14</v>
      </c>
      <c r="E2038" s="38" t="str">
        <f t="shared" si="573"/>
        <v>W</v>
      </c>
      <c r="F2038" s="134">
        <v>24.06</v>
      </c>
      <c r="G2038" s="38" t="str">
        <f t="shared" si="574"/>
        <v>-</v>
      </c>
      <c r="H2038" s="38">
        <f t="shared" si="575"/>
        <v>24.06</v>
      </c>
      <c r="K2038" s="133">
        <v>43185.583333333336</v>
      </c>
      <c r="L2038" s="9">
        <f t="shared" si="558"/>
        <v>3</v>
      </c>
      <c r="M2038" s="9">
        <f t="shared" si="559"/>
        <v>26</v>
      </c>
      <c r="N2038" s="9">
        <f t="shared" si="560"/>
        <v>14</v>
      </c>
      <c r="O2038" s="31" t="str">
        <f t="shared" si="561"/>
        <v/>
      </c>
      <c r="P2038" s="134">
        <v>28.2</v>
      </c>
      <c r="Q2038" s="31">
        <f t="shared" si="562"/>
        <v>28.2</v>
      </c>
      <c r="R2038" s="31" t="str">
        <f t="shared" si="563"/>
        <v>-</v>
      </c>
      <c r="U2038" s="133">
        <v>43550.583333333336</v>
      </c>
      <c r="V2038" s="9">
        <f t="shared" si="564"/>
        <v>3</v>
      </c>
      <c r="W2038" s="9">
        <f t="shared" si="565"/>
        <v>26</v>
      </c>
      <c r="X2038" s="9">
        <f t="shared" si="566"/>
        <v>14</v>
      </c>
      <c r="Y2038" s="31" t="str">
        <f t="shared" si="567"/>
        <v/>
      </c>
      <c r="Z2038" s="134">
        <v>25.98</v>
      </c>
      <c r="AA2038" s="31">
        <f t="shared" si="568"/>
        <v>25.98</v>
      </c>
      <c r="AB2038" s="31" t="str">
        <f t="shared" si="569"/>
        <v>-</v>
      </c>
    </row>
    <row r="2039" spans="1:28" x14ac:dyDescent="0.3">
      <c r="A2039" s="133">
        <v>42820.625</v>
      </c>
      <c r="B2039" s="152">
        <f t="shared" si="570"/>
        <v>3</v>
      </c>
      <c r="C2039" s="152">
        <f t="shared" si="571"/>
        <v>26</v>
      </c>
      <c r="D2039" s="152">
        <f t="shared" si="572"/>
        <v>15</v>
      </c>
      <c r="E2039" s="38" t="str">
        <f t="shared" si="573"/>
        <v>W</v>
      </c>
      <c r="F2039" s="134">
        <v>23.88</v>
      </c>
      <c r="G2039" s="38" t="str">
        <f t="shared" si="574"/>
        <v>-</v>
      </c>
      <c r="H2039" s="38">
        <f t="shared" si="575"/>
        <v>23.88</v>
      </c>
      <c r="K2039" s="133">
        <v>43185.625</v>
      </c>
      <c r="L2039" s="9">
        <f t="shared" si="558"/>
        <v>3</v>
      </c>
      <c r="M2039" s="9">
        <f t="shared" si="559"/>
        <v>26</v>
      </c>
      <c r="N2039" s="9">
        <f t="shared" si="560"/>
        <v>15</v>
      </c>
      <c r="O2039" s="31" t="str">
        <f t="shared" si="561"/>
        <v/>
      </c>
      <c r="P2039" s="134">
        <v>27.56</v>
      </c>
      <c r="Q2039" s="31">
        <f t="shared" si="562"/>
        <v>27.56</v>
      </c>
      <c r="R2039" s="31" t="str">
        <f t="shared" si="563"/>
        <v>-</v>
      </c>
      <c r="U2039" s="133">
        <v>43550.625</v>
      </c>
      <c r="V2039" s="9">
        <f t="shared" si="564"/>
        <v>3</v>
      </c>
      <c r="W2039" s="9">
        <f t="shared" si="565"/>
        <v>26</v>
      </c>
      <c r="X2039" s="9">
        <f t="shared" si="566"/>
        <v>15</v>
      </c>
      <c r="Y2039" s="31" t="str">
        <f t="shared" si="567"/>
        <v/>
      </c>
      <c r="Z2039" s="134">
        <v>25.29</v>
      </c>
      <c r="AA2039" s="31">
        <f t="shared" si="568"/>
        <v>25.29</v>
      </c>
      <c r="AB2039" s="31" t="str">
        <f t="shared" si="569"/>
        <v>-</v>
      </c>
    </row>
    <row r="2040" spans="1:28" x14ac:dyDescent="0.3">
      <c r="A2040" s="133">
        <v>42820.666666666664</v>
      </c>
      <c r="B2040" s="152">
        <f t="shared" si="570"/>
        <v>3</v>
      </c>
      <c r="C2040" s="152">
        <f t="shared" si="571"/>
        <v>26</v>
      </c>
      <c r="D2040" s="152">
        <f t="shared" si="572"/>
        <v>16</v>
      </c>
      <c r="E2040" s="38" t="str">
        <f t="shared" si="573"/>
        <v>W</v>
      </c>
      <c r="F2040" s="134">
        <v>24.02</v>
      </c>
      <c r="G2040" s="38" t="str">
        <f t="shared" si="574"/>
        <v>-</v>
      </c>
      <c r="H2040" s="38">
        <f t="shared" si="575"/>
        <v>24.02</v>
      </c>
      <c r="K2040" s="133">
        <v>43185.666666666664</v>
      </c>
      <c r="L2040" s="9">
        <f t="shared" si="558"/>
        <v>3</v>
      </c>
      <c r="M2040" s="9">
        <f t="shared" si="559"/>
        <v>26</v>
      </c>
      <c r="N2040" s="9">
        <f t="shared" si="560"/>
        <v>16</v>
      </c>
      <c r="O2040" s="31" t="str">
        <f t="shared" si="561"/>
        <v/>
      </c>
      <c r="P2040" s="134">
        <v>27.52</v>
      </c>
      <c r="Q2040" s="31">
        <f t="shared" si="562"/>
        <v>27.52</v>
      </c>
      <c r="R2040" s="31" t="str">
        <f t="shared" si="563"/>
        <v>-</v>
      </c>
      <c r="U2040" s="133">
        <v>43550.666666666664</v>
      </c>
      <c r="V2040" s="9">
        <f t="shared" si="564"/>
        <v>3</v>
      </c>
      <c r="W2040" s="9">
        <f t="shared" si="565"/>
        <v>26</v>
      </c>
      <c r="X2040" s="9">
        <f t="shared" si="566"/>
        <v>16</v>
      </c>
      <c r="Y2040" s="31" t="str">
        <f t="shared" si="567"/>
        <v/>
      </c>
      <c r="Z2040" s="134">
        <v>25.4</v>
      </c>
      <c r="AA2040" s="31">
        <f t="shared" si="568"/>
        <v>25.4</v>
      </c>
      <c r="AB2040" s="31" t="str">
        <f t="shared" si="569"/>
        <v>-</v>
      </c>
    </row>
    <row r="2041" spans="1:28" x14ac:dyDescent="0.3">
      <c r="A2041" s="133">
        <v>42820.708333333336</v>
      </c>
      <c r="B2041" s="152">
        <f t="shared" si="570"/>
        <v>3</v>
      </c>
      <c r="C2041" s="152">
        <f t="shared" si="571"/>
        <v>26</v>
      </c>
      <c r="D2041" s="152">
        <f t="shared" si="572"/>
        <v>17</v>
      </c>
      <c r="E2041" s="38" t="str">
        <f t="shared" si="573"/>
        <v>W</v>
      </c>
      <c r="F2041" s="134">
        <v>24.27</v>
      </c>
      <c r="G2041" s="38" t="str">
        <f t="shared" si="574"/>
        <v>-</v>
      </c>
      <c r="H2041" s="38">
        <f t="shared" si="575"/>
        <v>24.27</v>
      </c>
      <c r="K2041" s="133">
        <v>43185.708333333336</v>
      </c>
      <c r="L2041" s="9">
        <f t="shared" si="558"/>
        <v>3</v>
      </c>
      <c r="M2041" s="9">
        <f t="shared" si="559"/>
        <v>26</v>
      </c>
      <c r="N2041" s="9">
        <f t="shared" si="560"/>
        <v>17</v>
      </c>
      <c r="O2041" s="31" t="str">
        <f t="shared" si="561"/>
        <v/>
      </c>
      <c r="P2041" s="134">
        <v>28.13</v>
      </c>
      <c r="Q2041" s="31" t="str">
        <f t="shared" si="562"/>
        <v>-</v>
      </c>
      <c r="R2041" s="31">
        <f t="shared" si="563"/>
        <v>28.13</v>
      </c>
      <c r="U2041" s="133">
        <v>43550.708333333336</v>
      </c>
      <c r="V2041" s="9">
        <f t="shared" si="564"/>
        <v>3</v>
      </c>
      <c r="W2041" s="9">
        <f t="shared" si="565"/>
        <v>26</v>
      </c>
      <c r="X2041" s="9">
        <f t="shared" si="566"/>
        <v>17</v>
      </c>
      <c r="Y2041" s="31" t="str">
        <f t="shared" si="567"/>
        <v/>
      </c>
      <c r="Z2041" s="134">
        <v>25.96</v>
      </c>
      <c r="AA2041" s="31" t="str">
        <f t="shared" si="568"/>
        <v>-</v>
      </c>
      <c r="AB2041" s="31">
        <f t="shared" si="569"/>
        <v>25.96</v>
      </c>
    </row>
    <row r="2042" spans="1:28" x14ac:dyDescent="0.3">
      <c r="A2042" s="133">
        <v>42820.75</v>
      </c>
      <c r="B2042" s="152">
        <f t="shared" si="570"/>
        <v>3</v>
      </c>
      <c r="C2042" s="152">
        <f t="shared" si="571"/>
        <v>26</v>
      </c>
      <c r="D2042" s="152">
        <f t="shared" si="572"/>
        <v>18</v>
      </c>
      <c r="E2042" s="38" t="str">
        <f t="shared" si="573"/>
        <v>W</v>
      </c>
      <c r="F2042" s="134">
        <v>24.95</v>
      </c>
      <c r="G2042" s="38" t="str">
        <f t="shared" si="574"/>
        <v>-</v>
      </c>
      <c r="H2042" s="38">
        <f t="shared" si="575"/>
        <v>24.95</v>
      </c>
      <c r="K2042" s="133">
        <v>43185.75</v>
      </c>
      <c r="L2042" s="9">
        <f t="shared" si="558"/>
        <v>3</v>
      </c>
      <c r="M2042" s="9">
        <f t="shared" si="559"/>
        <v>26</v>
      </c>
      <c r="N2042" s="9">
        <f t="shared" si="560"/>
        <v>18</v>
      </c>
      <c r="O2042" s="31" t="str">
        <f t="shared" si="561"/>
        <v/>
      </c>
      <c r="P2042" s="134">
        <v>30.17</v>
      </c>
      <c r="Q2042" s="31" t="str">
        <f t="shared" si="562"/>
        <v>-</v>
      </c>
      <c r="R2042" s="31">
        <f t="shared" si="563"/>
        <v>30.17</v>
      </c>
      <c r="U2042" s="133">
        <v>43550.75</v>
      </c>
      <c r="V2042" s="9">
        <f t="shared" si="564"/>
        <v>3</v>
      </c>
      <c r="W2042" s="9">
        <f t="shared" si="565"/>
        <v>26</v>
      </c>
      <c r="X2042" s="9">
        <f t="shared" si="566"/>
        <v>18</v>
      </c>
      <c r="Y2042" s="31" t="str">
        <f t="shared" si="567"/>
        <v/>
      </c>
      <c r="Z2042" s="134">
        <v>27.01</v>
      </c>
      <c r="AA2042" s="31" t="str">
        <f t="shared" si="568"/>
        <v>-</v>
      </c>
      <c r="AB2042" s="31">
        <f t="shared" si="569"/>
        <v>27.01</v>
      </c>
    </row>
    <row r="2043" spans="1:28" x14ac:dyDescent="0.3">
      <c r="A2043" s="133">
        <v>42820.791666666664</v>
      </c>
      <c r="B2043" s="152">
        <f t="shared" si="570"/>
        <v>3</v>
      </c>
      <c r="C2043" s="152">
        <f t="shared" si="571"/>
        <v>26</v>
      </c>
      <c r="D2043" s="152">
        <f t="shared" si="572"/>
        <v>19</v>
      </c>
      <c r="E2043" s="38" t="str">
        <f t="shared" si="573"/>
        <v>W</v>
      </c>
      <c r="F2043" s="134">
        <v>33.9</v>
      </c>
      <c r="G2043" s="38" t="str">
        <f t="shared" si="574"/>
        <v>-</v>
      </c>
      <c r="H2043" s="38">
        <f t="shared" si="575"/>
        <v>33.9</v>
      </c>
      <c r="K2043" s="133">
        <v>43185.791666666664</v>
      </c>
      <c r="L2043" s="9">
        <f t="shared" si="558"/>
        <v>3</v>
      </c>
      <c r="M2043" s="9">
        <f t="shared" si="559"/>
        <v>26</v>
      </c>
      <c r="N2043" s="9">
        <f t="shared" si="560"/>
        <v>19</v>
      </c>
      <c r="O2043" s="31" t="str">
        <f t="shared" si="561"/>
        <v/>
      </c>
      <c r="P2043" s="134">
        <v>39.270000000000003</v>
      </c>
      <c r="Q2043" s="31" t="str">
        <f t="shared" si="562"/>
        <v>-</v>
      </c>
      <c r="R2043" s="31">
        <f t="shared" si="563"/>
        <v>39.270000000000003</v>
      </c>
      <c r="U2043" s="133">
        <v>43550.791666666664</v>
      </c>
      <c r="V2043" s="9">
        <f t="shared" si="564"/>
        <v>3</v>
      </c>
      <c r="W2043" s="9">
        <f t="shared" si="565"/>
        <v>26</v>
      </c>
      <c r="X2043" s="9">
        <f t="shared" si="566"/>
        <v>19</v>
      </c>
      <c r="Y2043" s="31" t="str">
        <f t="shared" si="567"/>
        <v/>
      </c>
      <c r="Z2043" s="134">
        <v>35.549999999999997</v>
      </c>
      <c r="AA2043" s="31" t="str">
        <f t="shared" si="568"/>
        <v>-</v>
      </c>
      <c r="AB2043" s="31">
        <f t="shared" si="569"/>
        <v>35.549999999999997</v>
      </c>
    </row>
    <row r="2044" spans="1:28" x14ac:dyDescent="0.3">
      <c r="A2044" s="133">
        <v>42820.833333333336</v>
      </c>
      <c r="B2044" s="152">
        <f t="shared" si="570"/>
        <v>3</v>
      </c>
      <c r="C2044" s="152">
        <f t="shared" si="571"/>
        <v>26</v>
      </c>
      <c r="D2044" s="152">
        <f t="shared" si="572"/>
        <v>20</v>
      </c>
      <c r="E2044" s="38" t="str">
        <f t="shared" si="573"/>
        <v>W</v>
      </c>
      <c r="F2044" s="134">
        <v>33.049999999999997</v>
      </c>
      <c r="G2044" s="38" t="str">
        <f t="shared" si="574"/>
        <v>-</v>
      </c>
      <c r="H2044" s="38">
        <f t="shared" si="575"/>
        <v>33.049999999999997</v>
      </c>
      <c r="K2044" s="133">
        <v>43185.833333333336</v>
      </c>
      <c r="L2044" s="9">
        <f t="shared" si="558"/>
        <v>3</v>
      </c>
      <c r="M2044" s="9">
        <f t="shared" si="559"/>
        <v>26</v>
      </c>
      <c r="N2044" s="9">
        <f t="shared" si="560"/>
        <v>20</v>
      </c>
      <c r="O2044" s="31" t="str">
        <f t="shared" si="561"/>
        <v/>
      </c>
      <c r="P2044" s="134">
        <v>39.299999999999997</v>
      </c>
      <c r="Q2044" s="31" t="str">
        <f t="shared" si="562"/>
        <v>-</v>
      </c>
      <c r="R2044" s="31">
        <f t="shared" si="563"/>
        <v>39.299999999999997</v>
      </c>
      <c r="U2044" s="133">
        <v>43550.833333333336</v>
      </c>
      <c r="V2044" s="9">
        <f t="shared" si="564"/>
        <v>3</v>
      </c>
      <c r="W2044" s="9">
        <f t="shared" si="565"/>
        <v>26</v>
      </c>
      <c r="X2044" s="9">
        <f t="shared" si="566"/>
        <v>20</v>
      </c>
      <c r="Y2044" s="31" t="str">
        <f t="shared" si="567"/>
        <v/>
      </c>
      <c r="Z2044" s="134">
        <v>37.520000000000003</v>
      </c>
      <c r="AA2044" s="31" t="str">
        <f t="shared" si="568"/>
        <v>-</v>
      </c>
      <c r="AB2044" s="31">
        <f t="shared" si="569"/>
        <v>37.520000000000003</v>
      </c>
    </row>
    <row r="2045" spans="1:28" x14ac:dyDescent="0.3">
      <c r="A2045" s="133">
        <v>42820.875</v>
      </c>
      <c r="B2045" s="152">
        <f t="shared" si="570"/>
        <v>3</v>
      </c>
      <c r="C2045" s="152">
        <f t="shared" si="571"/>
        <v>26</v>
      </c>
      <c r="D2045" s="152">
        <f t="shared" si="572"/>
        <v>21</v>
      </c>
      <c r="E2045" s="38" t="str">
        <f t="shared" si="573"/>
        <v>W</v>
      </c>
      <c r="F2045" s="134">
        <v>27.26</v>
      </c>
      <c r="G2045" s="38" t="str">
        <f t="shared" si="574"/>
        <v>-</v>
      </c>
      <c r="H2045" s="38">
        <f t="shared" si="575"/>
        <v>27.26</v>
      </c>
      <c r="K2045" s="133">
        <v>43185.875</v>
      </c>
      <c r="L2045" s="9">
        <f t="shared" si="558"/>
        <v>3</v>
      </c>
      <c r="M2045" s="9">
        <f t="shared" si="559"/>
        <v>26</v>
      </c>
      <c r="N2045" s="9">
        <f t="shared" si="560"/>
        <v>21</v>
      </c>
      <c r="O2045" s="31" t="str">
        <f t="shared" si="561"/>
        <v/>
      </c>
      <c r="P2045" s="134">
        <v>36.06</v>
      </c>
      <c r="Q2045" s="31" t="str">
        <f t="shared" si="562"/>
        <v>-</v>
      </c>
      <c r="R2045" s="31">
        <f t="shared" si="563"/>
        <v>36.06</v>
      </c>
      <c r="U2045" s="133">
        <v>43550.875</v>
      </c>
      <c r="V2045" s="9">
        <f t="shared" si="564"/>
        <v>3</v>
      </c>
      <c r="W2045" s="9">
        <f t="shared" si="565"/>
        <v>26</v>
      </c>
      <c r="X2045" s="9">
        <f t="shared" si="566"/>
        <v>21</v>
      </c>
      <c r="Y2045" s="31" t="str">
        <f t="shared" si="567"/>
        <v/>
      </c>
      <c r="Z2045" s="134">
        <v>32.39</v>
      </c>
      <c r="AA2045" s="31" t="str">
        <f t="shared" si="568"/>
        <v>-</v>
      </c>
      <c r="AB2045" s="31">
        <f t="shared" si="569"/>
        <v>32.39</v>
      </c>
    </row>
    <row r="2046" spans="1:28" x14ac:dyDescent="0.3">
      <c r="A2046" s="133">
        <v>42820.916666666664</v>
      </c>
      <c r="B2046" s="152">
        <f t="shared" si="570"/>
        <v>3</v>
      </c>
      <c r="C2046" s="152">
        <f t="shared" si="571"/>
        <v>26</v>
      </c>
      <c r="D2046" s="152">
        <f t="shared" si="572"/>
        <v>22</v>
      </c>
      <c r="E2046" s="38" t="str">
        <f t="shared" si="573"/>
        <v>W</v>
      </c>
      <c r="F2046" s="134">
        <v>23.92</v>
      </c>
      <c r="G2046" s="38" t="str">
        <f t="shared" si="574"/>
        <v>-</v>
      </c>
      <c r="H2046" s="38">
        <f t="shared" si="575"/>
        <v>23.92</v>
      </c>
      <c r="K2046" s="133">
        <v>43185.916666666664</v>
      </c>
      <c r="L2046" s="9">
        <f t="shared" si="558"/>
        <v>3</v>
      </c>
      <c r="M2046" s="9">
        <f t="shared" si="559"/>
        <v>26</v>
      </c>
      <c r="N2046" s="9">
        <f t="shared" si="560"/>
        <v>22</v>
      </c>
      <c r="O2046" s="31" t="str">
        <f t="shared" si="561"/>
        <v/>
      </c>
      <c r="P2046" s="134">
        <v>30.03</v>
      </c>
      <c r="Q2046" s="31" t="str">
        <f t="shared" si="562"/>
        <v>-</v>
      </c>
      <c r="R2046" s="31">
        <f t="shared" si="563"/>
        <v>30.03</v>
      </c>
      <c r="U2046" s="133">
        <v>43550.916666666664</v>
      </c>
      <c r="V2046" s="9">
        <f t="shared" si="564"/>
        <v>3</v>
      </c>
      <c r="W2046" s="9">
        <f t="shared" si="565"/>
        <v>26</v>
      </c>
      <c r="X2046" s="9">
        <f t="shared" si="566"/>
        <v>22</v>
      </c>
      <c r="Y2046" s="31" t="str">
        <f t="shared" si="567"/>
        <v/>
      </c>
      <c r="Z2046" s="134">
        <v>27.26</v>
      </c>
      <c r="AA2046" s="31" t="str">
        <f t="shared" si="568"/>
        <v>-</v>
      </c>
      <c r="AB2046" s="31">
        <f t="shared" si="569"/>
        <v>27.26</v>
      </c>
    </row>
    <row r="2047" spans="1:28" x14ac:dyDescent="0.3">
      <c r="A2047" s="133">
        <v>42820.958333333336</v>
      </c>
      <c r="B2047" s="152">
        <f t="shared" si="570"/>
        <v>3</v>
      </c>
      <c r="C2047" s="152">
        <f t="shared" si="571"/>
        <v>26</v>
      </c>
      <c r="D2047" s="152">
        <f t="shared" si="572"/>
        <v>23</v>
      </c>
      <c r="E2047" s="38" t="str">
        <f t="shared" si="573"/>
        <v>W</v>
      </c>
      <c r="F2047" s="134">
        <v>22.69</v>
      </c>
      <c r="G2047" s="38" t="str">
        <f t="shared" si="574"/>
        <v>-</v>
      </c>
      <c r="H2047" s="38">
        <f t="shared" si="575"/>
        <v>22.69</v>
      </c>
      <c r="K2047" s="133">
        <v>43185.958333333336</v>
      </c>
      <c r="L2047" s="9">
        <f t="shared" si="558"/>
        <v>3</v>
      </c>
      <c r="M2047" s="9">
        <f t="shared" si="559"/>
        <v>26</v>
      </c>
      <c r="N2047" s="9">
        <f t="shared" si="560"/>
        <v>23</v>
      </c>
      <c r="O2047" s="31" t="str">
        <f t="shared" si="561"/>
        <v/>
      </c>
      <c r="P2047" s="134">
        <v>26.71</v>
      </c>
      <c r="Q2047" s="31" t="str">
        <f t="shared" si="562"/>
        <v>-</v>
      </c>
      <c r="R2047" s="31">
        <f t="shared" si="563"/>
        <v>26.71</v>
      </c>
      <c r="U2047" s="133">
        <v>43550.958333333336</v>
      </c>
      <c r="V2047" s="9">
        <f t="shared" si="564"/>
        <v>3</v>
      </c>
      <c r="W2047" s="9">
        <f t="shared" si="565"/>
        <v>26</v>
      </c>
      <c r="X2047" s="9">
        <f t="shared" si="566"/>
        <v>23</v>
      </c>
      <c r="Y2047" s="31" t="str">
        <f t="shared" si="567"/>
        <v/>
      </c>
      <c r="Z2047" s="134">
        <v>24.88</v>
      </c>
      <c r="AA2047" s="31" t="str">
        <f t="shared" si="568"/>
        <v>-</v>
      </c>
      <c r="AB2047" s="31">
        <f t="shared" si="569"/>
        <v>24.88</v>
      </c>
    </row>
    <row r="2048" spans="1:28" x14ac:dyDescent="0.3">
      <c r="A2048" s="133">
        <v>42821</v>
      </c>
      <c r="B2048" s="152">
        <f t="shared" si="570"/>
        <v>3</v>
      </c>
      <c r="C2048" s="152">
        <f t="shared" si="571"/>
        <v>27</v>
      </c>
      <c r="D2048" s="152">
        <f t="shared" si="572"/>
        <v>0</v>
      </c>
      <c r="E2048" s="38" t="str">
        <f t="shared" si="573"/>
        <v/>
      </c>
      <c r="F2048" s="134">
        <v>21.33</v>
      </c>
      <c r="G2048" s="38" t="str">
        <f t="shared" si="574"/>
        <v>-</v>
      </c>
      <c r="H2048" s="38">
        <f t="shared" si="575"/>
        <v>21.33</v>
      </c>
      <c r="K2048" s="133">
        <v>43186</v>
      </c>
      <c r="L2048" s="9">
        <f t="shared" si="558"/>
        <v>3</v>
      </c>
      <c r="M2048" s="9">
        <f t="shared" si="559"/>
        <v>27</v>
      </c>
      <c r="N2048" s="9">
        <f t="shared" si="560"/>
        <v>0</v>
      </c>
      <c r="O2048" s="31" t="str">
        <f t="shared" si="561"/>
        <v/>
      </c>
      <c r="P2048" s="134">
        <v>24.15</v>
      </c>
      <c r="Q2048" s="31" t="str">
        <f t="shared" si="562"/>
        <v>-</v>
      </c>
      <c r="R2048" s="31">
        <f t="shared" si="563"/>
        <v>24.15</v>
      </c>
      <c r="U2048" s="133">
        <v>43551</v>
      </c>
      <c r="V2048" s="9">
        <f t="shared" si="564"/>
        <v>3</v>
      </c>
      <c r="W2048" s="9">
        <f t="shared" si="565"/>
        <v>27</v>
      </c>
      <c r="X2048" s="9">
        <f t="shared" si="566"/>
        <v>0</v>
      </c>
      <c r="Y2048" s="31" t="str">
        <f t="shared" si="567"/>
        <v/>
      </c>
      <c r="Z2048" s="134">
        <v>23.62</v>
      </c>
      <c r="AA2048" s="31" t="str">
        <f t="shared" si="568"/>
        <v>-</v>
      </c>
      <c r="AB2048" s="31">
        <f t="shared" si="569"/>
        <v>23.62</v>
      </c>
    </row>
    <row r="2049" spans="1:28" x14ac:dyDescent="0.3">
      <c r="A2049" s="133">
        <v>42821.041666666664</v>
      </c>
      <c r="B2049" s="152">
        <f t="shared" si="570"/>
        <v>3</v>
      </c>
      <c r="C2049" s="152">
        <f t="shared" si="571"/>
        <v>27</v>
      </c>
      <c r="D2049" s="152">
        <f t="shared" si="572"/>
        <v>1</v>
      </c>
      <c r="E2049" s="38" t="str">
        <f t="shared" si="573"/>
        <v/>
      </c>
      <c r="F2049" s="134">
        <v>21</v>
      </c>
      <c r="G2049" s="38" t="str">
        <f t="shared" si="574"/>
        <v>-</v>
      </c>
      <c r="H2049" s="38">
        <f t="shared" si="575"/>
        <v>21</v>
      </c>
      <c r="K2049" s="133">
        <v>43186.041666666664</v>
      </c>
      <c r="L2049" s="9">
        <f t="shared" si="558"/>
        <v>3</v>
      </c>
      <c r="M2049" s="9">
        <f t="shared" si="559"/>
        <v>27</v>
      </c>
      <c r="N2049" s="9">
        <f t="shared" si="560"/>
        <v>1</v>
      </c>
      <c r="O2049" s="31" t="str">
        <f t="shared" si="561"/>
        <v/>
      </c>
      <c r="P2049" s="134">
        <v>23.02</v>
      </c>
      <c r="Q2049" s="31" t="str">
        <f t="shared" si="562"/>
        <v>-</v>
      </c>
      <c r="R2049" s="31">
        <f t="shared" si="563"/>
        <v>23.02</v>
      </c>
      <c r="U2049" s="133">
        <v>43551.041666666664</v>
      </c>
      <c r="V2049" s="9">
        <f t="shared" si="564"/>
        <v>3</v>
      </c>
      <c r="W2049" s="9">
        <f t="shared" si="565"/>
        <v>27</v>
      </c>
      <c r="X2049" s="9">
        <f t="shared" si="566"/>
        <v>1</v>
      </c>
      <c r="Y2049" s="31" t="str">
        <f t="shared" si="567"/>
        <v/>
      </c>
      <c r="Z2049" s="134">
        <v>23.34</v>
      </c>
      <c r="AA2049" s="31" t="str">
        <f t="shared" si="568"/>
        <v>-</v>
      </c>
      <c r="AB2049" s="31">
        <f t="shared" si="569"/>
        <v>23.34</v>
      </c>
    </row>
    <row r="2050" spans="1:28" x14ac:dyDescent="0.3">
      <c r="A2050" s="133">
        <v>42821.083333333336</v>
      </c>
      <c r="B2050" s="152">
        <f t="shared" si="570"/>
        <v>3</v>
      </c>
      <c r="C2050" s="152">
        <f t="shared" si="571"/>
        <v>27</v>
      </c>
      <c r="D2050" s="152">
        <f t="shared" si="572"/>
        <v>2</v>
      </c>
      <c r="E2050" s="38" t="str">
        <f t="shared" si="573"/>
        <v/>
      </c>
      <c r="F2050" s="134">
        <v>20.93</v>
      </c>
      <c r="G2050" s="38" t="str">
        <f t="shared" si="574"/>
        <v>-</v>
      </c>
      <c r="H2050" s="38">
        <f t="shared" si="575"/>
        <v>20.93</v>
      </c>
      <c r="K2050" s="133">
        <v>43186.083333333336</v>
      </c>
      <c r="L2050" s="9">
        <f t="shared" si="558"/>
        <v>3</v>
      </c>
      <c r="M2050" s="9">
        <f t="shared" si="559"/>
        <v>27</v>
      </c>
      <c r="N2050" s="9">
        <f t="shared" si="560"/>
        <v>2</v>
      </c>
      <c r="O2050" s="31" t="str">
        <f t="shared" si="561"/>
        <v/>
      </c>
      <c r="P2050" s="134">
        <v>22.32</v>
      </c>
      <c r="Q2050" s="31" t="str">
        <f t="shared" si="562"/>
        <v>-</v>
      </c>
      <c r="R2050" s="31">
        <f t="shared" si="563"/>
        <v>22.32</v>
      </c>
      <c r="U2050" s="133">
        <v>43551.083333333336</v>
      </c>
      <c r="V2050" s="9">
        <f t="shared" si="564"/>
        <v>3</v>
      </c>
      <c r="W2050" s="9">
        <f t="shared" si="565"/>
        <v>27</v>
      </c>
      <c r="X2050" s="9">
        <f t="shared" si="566"/>
        <v>2</v>
      </c>
      <c r="Y2050" s="31" t="str">
        <f t="shared" si="567"/>
        <v/>
      </c>
      <c r="Z2050" s="134">
        <v>23.15</v>
      </c>
      <c r="AA2050" s="31" t="str">
        <f t="shared" si="568"/>
        <v>-</v>
      </c>
      <c r="AB2050" s="31">
        <f t="shared" si="569"/>
        <v>23.15</v>
      </c>
    </row>
    <row r="2051" spans="1:28" x14ac:dyDescent="0.3">
      <c r="A2051" s="133">
        <v>42821.125</v>
      </c>
      <c r="B2051" s="152">
        <f t="shared" si="570"/>
        <v>3</v>
      </c>
      <c r="C2051" s="152">
        <f t="shared" si="571"/>
        <v>27</v>
      </c>
      <c r="D2051" s="152">
        <f t="shared" si="572"/>
        <v>3</v>
      </c>
      <c r="E2051" s="38" t="str">
        <f t="shared" si="573"/>
        <v/>
      </c>
      <c r="F2051" s="134">
        <v>20.92</v>
      </c>
      <c r="G2051" s="38" t="str">
        <f t="shared" si="574"/>
        <v>-</v>
      </c>
      <c r="H2051" s="38">
        <f t="shared" si="575"/>
        <v>20.92</v>
      </c>
      <c r="K2051" s="133">
        <v>43186.125</v>
      </c>
      <c r="L2051" s="9">
        <f t="shared" si="558"/>
        <v>3</v>
      </c>
      <c r="M2051" s="9">
        <f t="shared" si="559"/>
        <v>27</v>
      </c>
      <c r="N2051" s="9">
        <f t="shared" si="560"/>
        <v>3</v>
      </c>
      <c r="O2051" s="31" t="str">
        <f t="shared" si="561"/>
        <v/>
      </c>
      <c r="P2051" s="134">
        <v>23.27</v>
      </c>
      <c r="Q2051" s="31" t="str">
        <f t="shared" si="562"/>
        <v>-</v>
      </c>
      <c r="R2051" s="31">
        <f t="shared" si="563"/>
        <v>23.27</v>
      </c>
      <c r="U2051" s="133">
        <v>43551.125</v>
      </c>
      <c r="V2051" s="9">
        <f t="shared" si="564"/>
        <v>3</v>
      </c>
      <c r="W2051" s="9">
        <f t="shared" si="565"/>
        <v>27</v>
      </c>
      <c r="X2051" s="9">
        <f t="shared" si="566"/>
        <v>3</v>
      </c>
      <c r="Y2051" s="31" t="str">
        <f t="shared" si="567"/>
        <v/>
      </c>
      <c r="Z2051" s="134">
        <v>23.41</v>
      </c>
      <c r="AA2051" s="31" t="str">
        <f t="shared" si="568"/>
        <v>-</v>
      </c>
      <c r="AB2051" s="31">
        <f t="shared" si="569"/>
        <v>23.41</v>
      </c>
    </row>
    <row r="2052" spans="1:28" x14ac:dyDescent="0.3">
      <c r="A2052" s="133">
        <v>42821.166666666664</v>
      </c>
      <c r="B2052" s="152">
        <f t="shared" si="570"/>
        <v>3</v>
      </c>
      <c r="C2052" s="152">
        <f t="shared" si="571"/>
        <v>27</v>
      </c>
      <c r="D2052" s="152">
        <f t="shared" si="572"/>
        <v>4</v>
      </c>
      <c r="E2052" s="38" t="str">
        <f t="shared" si="573"/>
        <v/>
      </c>
      <c r="F2052" s="134">
        <v>21.4</v>
      </c>
      <c r="G2052" s="38" t="str">
        <f t="shared" si="574"/>
        <v>-</v>
      </c>
      <c r="H2052" s="38">
        <f t="shared" si="575"/>
        <v>21.4</v>
      </c>
      <c r="K2052" s="133">
        <v>43186.166666666664</v>
      </c>
      <c r="L2052" s="9">
        <f t="shared" si="558"/>
        <v>3</v>
      </c>
      <c r="M2052" s="9">
        <f t="shared" si="559"/>
        <v>27</v>
      </c>
      <c r="N2052" s="9">
        <f t="shared" si="560"/>
        <v>4</v>
      </c>
      <c r="O2052" s="31" t="str">
        <f t="shared" si="561"/>
        <v/>
      </c>
      <c r="P2052" s="134">
        <v>25.51</v>
      </c>
      <c r="Q2052" s="31" t="str">
        <f t="shared" si="562"/>
        <v>-</v>
      </c>
      <c r="R2052" s="31">
        <f t="shared" si="563"/>
        <v>25.51</v>
      </c>
      <c r="U2052" s="133">
        <v>43551.166666666664</v>
      </c>
      <c r="V2052" s="9">
        <f t="shared" si="564"/>
        <v>3</v>
      </c>
      <c r="W2052" s="9">
        <f t="shared" si="565"/>
        <v>27</v>
      </c>
      <c r="X2052" s="9">
        <f t="shared" si="566"/>
        <v>4</v>
      </c>
      <c r="Y2052" s="31" t="str">
        <f t="shared" si="567"/>
        <v/>
      </c>
      <c r="Z2052" s="134">
        <v>25.17</v>
      </c>
      <c r="AA2052" s="31" t="str">
        <f t="shared" si="568"/>
        <v>-</v>
      </c>
      <c r="AB2052" s="31">
        <f t="shared" si="569"/>
        <v>25.17</v>
      </c>
    </row>
    <row r="2053" spans="1:28" x14ac:dyDescent="0.3">
      <c r="A2053" s="133">
        <v>42821.208333333336</v>
      </c>
      <c r="B2053" s="152">
        <f t="shared" si="570"/>
        <v>3</v>
      </c>
      <c r="C2053" s="152">
        <f t="shared" si="571"/>
        <v>27</v>
      </c>
      <c r="D2053" s="152">
        <f t="shared" si="572"/>
        <v>5</v>
      </c>
      <c r="E2053" s="38" t="str">
        <f t="shared" si="573"/>
        <v/>
      </c>
      <c r="F2053" s="134">
        <v>22.95</v>
      </c>
      <c r="G2053" s="38" t="str">
        <f t="shared" si="574"/>
        <v>-</v>
      </c>
      <c r="H2053" s="38">
        <f t="shared" si="575"/>
        <v>22.95</v>
      </c>
      <c r="K2053" s="133">
        <v>43186.208333333336</v>
      </c>
      <c r="L2053" s="9">
        <f t="shared" si="558"/>
        <v>3</v>
      </c>
      <c r="M2053" s="9">
        <f t="shared" si="559"/>
        <v>27</v>
      </c>
      <c r="N2053" s="9">
        <f t="shared" si="560"/>
        <v>5</v>
      </c>
      <c r="O2053" s="31" t="str">
        <f t="shared" si="561"/>
        <v/>
      </c>
      <c r="P2053" s="134">
        <v>31.23</v>
      </c>
      <c r="Q2053" s="31" t="str">
        <f t="shared" si="562"/>
        <v>-</v>
      </c>
      <c r="R2053" s="31">
        <f t="shared" si="563"/>
        <v>31.23</v>
      </c>
      <c r="U2053" s="133">
        <v>43551.208333333336</v>
      </c>
      <c r="V2053" s="9">
        <f t="shared" si="564"/>
        <v>3</v>
      </c>
      <c r="W2053" s="9">
        <f t="shared" si="565"/>
        <v>27</v>
      </c>
      <c r="X2053" s="9">
        <f t="shared" si="566"/>
        <v>5</v>
      </c>
      <c r="Y2053" s="31" t="str">
        <f t="shared" si="567"/>
        <v/>
      </c>
      <c r="Z2053" s="134">
        <v>30.61</v>
      </c>
      <c r="AA2053" s="31" t="str">
        <f t="shared" si="568"/>
        <v>-</v>
      </c>
      <c r="AB2053" s="31">
        <f t="shared" si="569"/>
        <v>30.61</v>
      </c>
    </row>
    <row r="2054" spans="1:28" x14ac:dyDescent="0.3">
      <c r="A2054" s="133">
        <v>42821.25</v>
      </c>
      <c r="B2054" s="152">
        <f t="shared" si="570"/>
        <v>3</v>
      </c>
      <c r="C2054" s="152">
        <f t="shared" si="571"/>
        <v>27</v>
      </c>
      <c r="D2054" s="152">
        <f t="shared" si="572"/>
        <v>6</v>
      </c>
      <c r="E2054" s="38" t="str">
        <f t="shared" si="573"/>
        <v/>
      </c>
      <c r="F2054" s="134">
        <v>29.25</v>
      </c>
      <c r="G2054" s="38" t="str">
        <f t="shared" si="574"/>
        <v>-</v>
      </c>
      <c r="H2054" s="38">
        <f t="shared" si="575"/>
        <v>29.25</v>
      </c>
      <c r="K2054" s="133">
        <v>43186.25</v>
      </c>
      <c r="L2054" s="9">
        <f t="shared" si="558"/>
        <v>3</v>
      </c>
      <c r="M2054" s="9">
        <f t="shared" si="559"/>
        <v>27</v>
      </c>
      <c r="N2054" s="9">
        <f t="shared" si="560"/>
        <v>6</v>
      </c>
      <c r="O2054" s="31" t="str">
        <f t="shared" si="561"/>
        <v/>
      </c>
      <c r="P2054" s="134">
        <v>44.26</v>
      </c>
      <c r="Q2054" s="31" t="str">
        <f t="shared" si="562"/>
        <v>-</v>
      </c>
      <c r="R2054" s="31">
        <f t="shared" si="563"/>
        <v>44.26</v>
      </c>
      <c r="U2054" s="133">
        <v>43551.25</v>
      </c>
      <c r="V2054" s="9">
        <f t="shared" si="564"/>
        <v>3</v>
      </c>
      <c r="W2054" s="9">
        <f t="shared" si="565"/>
        <v>27</v>
      </c>
      <c r="X2054" s="9">
        <f t="shared" si="566"/>
        <v>6</v>
      </c>
      <c r="Y2054" s="31" t="str">
        <f t="shared" si="567"/>
        <v/>
      </c>
      <c r="Z2054" s="134">
        <v>45.5</v>
      </c>
      <c r="AA2054" s="31" t="str">
        <f t="shared" si="568"/>
        <v>-</v>
      </c>
      <c r="AB2054" s="31">
        <f t="shared" si="569"/>
        <v>45.5</v>
      </c>
    </row>
    <row r="2055" spans="1:28" x14ac:dyDescent="0.3">
      <c r="A2055" s="133">
        <v>42821.291666666664</v>
      </c>
      <c r="B2055" s="152">
        <f t="shared" si="570"/>
        <v>3</v>
      </c>
      <c r="C2055" s="152">
        <f t="shared" si="571"/>
        <v>27</v>
      </c>
      <c r="D2055" s="152">
        <f t="shared" si="572"/>
        <v>7</v>
      </c>
      <c r="E2055" s="38" t="str">
        <f t="shared" si="573"/>
        <v/>
      </c>
      <c r="F2055" s="134">
        <v>35.270000000000003</v>
      </c>
      <c r="G2055" s="38" t="str">
        <f t="shared" si="574"/>
        <v>-</v>
      </c>
      <c r="H2055" s="38">
        <f t="shared" si="575"/>
        <v>35.270000000000003</v>
      </c>
      <c r="K2055" s="133">
        <v>43186.291666666664</v>
      </c>
      <c r="L2055" s="9">
        <f t="shared" si="558"/>
        <v>3</v>
      </c>
      <c r="M2055" s="9">
        <f t="shared" si="559"/>
        <v>27</v>
      </c>
      <c r="N2055" s="9">
        <f t="shared" si="560"/>
        <v>7</v>
      </c>
      <c r="O2055" s="31" t="str">
        <f t="shared" si="561"/>
        <v/>
      </c>
      <c r="P2055" s="134">
        <v>47.53</v>
      </c>
      <c r="Q2055" s="31" t="str">
        <f t="shared" si="562"/>
        <v>-</v>
      </c>
      <c r="R2055" s="31">
        <f t="shared" si="563"/>
        <v>47.53</v>
      </c>
      <c r="U2055" s="133">
        <v>43551.291666666664</v>
      </c>
      <c r="V2055" s="9">
        <f t="shared" si="564"/>
        <v>3</v>
      </c>
      <c r="W2055" s="9">
        <f t="shared" si="565"/>
        <v>27</v>
      </c>
      <c r="X2055" s="9">
        <f t="shared" si="566"/>
        <v>7</v>
      </c>
      <c r="Y2055" s="31" t="str">
        <f t="shared" si="567"/>
        <v/>
      </c>
      <c r="Z2055" s="134">
        <v>51.76</v>
      </c>
      <c r="AA2055" s="31" t="str">
        <f t="shared" si="568"/>
        <v>-</v>
      </c>
      <c r="AB2055" s="31">
        <f t="shared" si="569"/>
        <v>51.76</v>
      </c>
    </row>
    <row r="2056" spans="1:28" x14ac:dyDescent="0.3">
      <c r="A2056" s="133">
        <v>42821.333333333336</v>
      </c>
      <c r="B2056" s="152">
        <f t="shared" si="570"/>
        <v>3</v>
      </c>
      <c r="C2056" s="152">
        <f t="shared" si="571"/>
        <v>27</v>
      </c>
      <c r="D2056" s="152">
        <f t="shared" si="572"/>
        <v>8</v>
      </c>
      <c r="E2056" s="38" t="str">
        <f t="shared" si="573"/>
        <v/>
      </c>
      <c r="F2056" s="134">
        <v>35.32</v>
      </c>
      <c r="G2056" s="38">
        <f t="shared" si="574"/>
        <v>35.32</v>
      </c>
      <c r="H2056" s="38" t="str">
        <f t="shared" si="575"/>
        <v>-</v>
      </c>
      <c r="K2056" s="133">
        <v>43186.333333333336</v>
      </c>
      <c r="L2056" s="9">
        <f t="shared" si="558"/>
        <v>3</v>
      </c>
      <c r="M2056" s="9">
        <f t="shared" si="559"/>
        <v>27</v>
      </c>
      <c r="N2056" s="9">
        <f t="shared" si="560"/>
        <v>8</v>
      </c>
      <c r="O2056" s="31" t="str">
        <f t="shared" si="561"/>
        <v/>
      </c>
      <c r="P2056" s="134">
        <v>40.22</v>
      </c>
      <c r="Q2056" s="31">
        <f t="shared" si="562"/>
        <v>40.22</v>
      </c>
      <c r="R2056" s="31" t="str">
        <f t="shared" si="563"/>
        <v>-</v>
      </c>
      <c r="U2056" s="133">
        <v>43551.333333333336</v>
      </c>
      <c r="V2056" s="9">
        <f t="shared" si="564"/>
        <v>3</v>
      </c>
      <c r="W2056" s="9">
        <f t="shared" si="565"/>
        <v>27</v>
      </c>
      <c r="X2056" s="9">
        <f t="shared" si="566"/>
        <v>8</v>
      </c>
      <c r="Y2056" s="31" t="str">
        <f t="shared" si="567"/>
        <v/>
      </c>
      <c r="Z2056" s="134">
        <v>35.33</v>
      </c>
      <c r="AA2056" s="31">
        <f t="shared" si="568"/>
        <v>35.33</v>
      </c>
      <c r="AB2056" s="31" t="str">
        <f t="shared" si="569"/>
        <v>-</v>
      </c>
    </row>
    <row r="2057" spans="1:28" x14ac:dyDescent="0.3">
      <c r="A2057" s="133">
        <v>42821.375</v>
      </c>
      <c r="B2057" s="152">
        <f t="shared" si="570"/>
        <v>3</v>
      </c>
      <c r="C2057" s="152">
        <f t="shared" si="571"/>
        <v>27</v>
      </c>
      <c r="D2057" s="152">
        <f t="shared" si="572"/>
        <v>9</v>
      </c>
      <c r="E2057" s="38" t="str">
        <f t="shared" si="573"/>
        <v/>
      </c>
      <c r="F2057" s="134">
        <v>34.5</v>
      </c>
      <c r="G2057" s="38">
        <f t="shared" si="574"/>
        <v>34.5</v>
      </c>
      <c r="H2057" s="38" t="str">
        <f t="shared" si="575"/>
        <v>-</v>
      </c>
      <c r="K2057" s="133">
        <v>43186.375</v>
      </c>
      <c r="L2057" s="9">
        <f t="shared" ref="L2057:L2120" si="576">MONTH(K2057)</f>
        <v>3</v>
      </c>
      <c r="M2057" s="9">
        <f t="shared" ref="M2057:M2120" si="577">DAY(K2057)</f>
        <v>27</v>
      </c>
      <c r="N2057" s="9">
        <f t="shared" ref="N2057:N2120" si="578">HOUR(K2057)</f>
        <v>9</v>
      </c>
      <c r="O2057" s="31" t="str">
        <f t="shared" ref="O2057:O2120" si="579">IF(WEEKDAY(K2057,2)&gt;5,"W","")</f>
        <v/>
      </c>
      <c r="P2057" s="134">
        <v>35</v>
      </c>
      <c r="Q2057" s="31">
        <f t="shared" ref="Q2057:Q2120" si="580">IF(AND($L2057&gt;=$L$5,$L2057&lt;=$M$5),IF($O2057&lt;&gt;"W",IF(AND($N2057&gt;=$N$5,$N2057&lt;$P$5),$P2057,"-"),"-"),"-")</f>
        <v>35</v>
      </c>
      <c r="R2057" s="31" t="str">
        <f t="shared" ref="R2057:R2120" si="581">IF(Q2057="-",P2057,"-")</f>
        <v>-</v>
      </c>
      <c r="U2057" s="133">
        <v>43551.375</v>
      </c>
      <c r="V2057" s="9">
        <f t="shared" ref="V2057:V2120" si="582">MONTH(U2057)</f>
        <v>3</v>
      </c>
      <c r="W2057" s="9">
        <f t="shared" ref="W2057:W2120" si="583">DAY(U2057)</f>
        <v>27</v>
      </c>
      <c r="X2057" s="9">
        <f t="shared" ref="X2057:X2120" si="584">HOUR(U2057)</f>
        <v>9</v>
      </c>
      <c r="Y2057" s="31" t="str">
        <f t="shared" ref="Y2057:Y2120" si="585">IF(WEEKDAY(U2057,2)&gt;5,"W","")</f>
        <v/>
      </c>
      <c r="Z2057" s="134">
        <v>32.65</v>
      </c>
      <c r="AA2057" s="31">
        <f t="shared" ref="AA2057:AA2120" si="586">IF(AND($V2057&gt;=$V$5,$V2057&lt;=$W$5),IF($Y2057&lt;&gt;"W",IF(AND($X2057&gt;=$X$5,$X2057&lt;$Z$5),$Z2057,"-"),"-"),"-")</f>
        <v>32.65</v>
      </c>
      <c r="AB2057" s="31" t="str">
        <f t="shared" ref="AB2057:AB2120" si="587">IF(AA2057="-",Z2057,"-")</f>
        <v>-</v>
      </c>
    </row>
    <row r="2058" spans="1:28" x14ac:dyDescent="0.3">
      <c r="A2058" s="133">
        <v>42821.416666666664</v>
      </c>
      <c r="B2058" s="152">
        <f t="shared" ref="B2058:B2121" si="588">MONTH(A2058)</f>
        <v>3</v>
      </c>
      <c r="C2058" s="152">
        <f t="shared" ref="C2058:C2121" si="589">DAY(A2058)</f>
        <v>27</v>
      </c>
      <c r="D2058" s="152">
        <f t="shared" ref="D2058:D2121" si="590">HOUR(A2058)</f>
        <v>10</v>
      </c>
      <c r="E2058" s="38" t="str">
        <f t="shared" ref="E2058:E2121" si="591">IF(WEEKDAY(A2058,2)&gt;5,"W","")</f>
        <v/>
      </c>
      <c r="F2058" s="134">
        <v>35.06</v>
      </c>
      <c r="G2058" s="38">
        <f t="shared" ref="G2058:G2121" si="592">IF(AND($B2058&gt;=$B$5,$B2058&lt;=$C$5),IF($E2058&lt;&gt;"W",IF(AND($D2058&gt;=$D$5,$D2058&lt;$F$5),$F2058,"-"),"-"),"-")</f>
        <v>35.06</v>
      </c>
      <c r="H2058" s="38" t="str">
        <f t="shared" ref="H2058:H2121" si="593">IF(G2058="-",F2058,"-")</f>
        <v>-</v>
      </c>
      <c r="K2058" s="133">
        <v>43186.416666666664</v>
      </c>
      <c r="L2058" s="9">
        <f t="shared" si="576"/>
        <v>3</v>
      </c>
      <c r="M2058" s="9">
        <f t="shared" si="577"/>
        <v>27</v>
      </c>
      <c r="N2058" s="9">
        <f t="shared" si="578"/>
        <v>10</v>
      </c>
      <c r="O2058" s="31" t="str">
        <f t="shared" si="579"/>
        <v/>
      </c>
      <c r="P2058" s="134">
        <v>35.21</v>
      </c>
      <c r="Q2058" s="31">
        <f t="shared" si="580"/>
        <v>35.21</v>
      </c>
      <c r="R2058" s="31" t="str">
        <f t="shared" si="581"/>
        <v>-</v>
      </c>
      <c r="U2058" s="133">
        <v>43551.416666666664</v>
      </c>
      <c r="V2058" s="9">
        <f t="shared" si="582"/>
        <v>3</v>
      </c>
      <c r="W2058" s="9">
        <f t="shared" si="583"/>
        <v>27</v>
      </c>
      <c r="X2058" s="9">
        <f t="shared" si="584"/>
        <v>10</v>
      </c>
      <c r="Y2058" s="31" t="str">
        <f t="shared" si="585"/>
        <v/>
      </c>
      <c r="Z2058" s="134">
        <v>30.09</v>
      </c>
      <c r="AA2058" s="31">
        <f t="shared" si="586"/>
        <v>30.09</v>
      </c>
      <c r="AB2058" s="31" t="str">
        <f t="shared" si="587"/>
        <v>-</v>
      </c>
    </row>
    <row r="2059" spans="1:28" x14ac:dyDescent="0.3">
      <c r="A2059" s="133">
        <v>42821.458333333336</v>
      </c>
      <c r="B2059" s="152">
        <f t="shared" si="588"/>
        <v>3</v>
      </c>
      <c r="C2059" s="152">
        <f t="shared" si="589"/>
        <v>27</v>
      </c>
      <c r="D2059" s="152">
        <f t="shared" si="590"/>
        <v>11</v>
      </c>
      <c r="E2059" s="38" t="str">
        <f t="shared" si="591"/>
        <v/>
      </c>
      <c r="F2059" s="134">
        <v>34.76</v>
      </c>
      <c r="G2059" s="38">
        <f t="shared" si="592"/>
        <v>34.76</v>
      </c>
      <c r="H2059" s="38" t="str">
        <f t="shared" si="593"/>
        <v>-</v>
      </c>
      <c r="K2059" s="133">
        <v>43186.458333333336</v>
      </c>
      <c r="L2059" s="9">
        <f t="shared" si="576"/>
        <v>3</v>
      </c>
      <c r="M2059" s="9">
        <f t="shared" si="577"/>
        <v>27</v>
      </c>
      <c r="N2059" s="9">
        <f t="shared" si="578"/>
        <v>11</v>
      </c>
      <c r="O2059" s="31" t="str">
        <f t="shared" si="579"/>
        <v/>
      </c>
      <c r="P2059" s="134">
        <v>32.42</v>
      </c>
      <c r="Q2059" s="31">
        <f t="shared" si="580"/>
        <v>32.42</v>
      </c>
      <c r="R2059" s="31" t="str">
        <f t="shared" si="581"/>
        <v>-</v>
      </c>
      <c r="U2059" s="133">
        <v>43551.458333333336</v>
      </c>
      <c r="V2059" s="9">
        <f t="shared" si="582"/>
        <v>3</v>
      </c>
      <c r="W2059" s="9">
        <f t="shared" si="583"/>
        <v>27</v>
      </c>
      <c r="X2059" s="9">
        <f t="shared" si="584"/>
        <v>11</v>
      </c>
      <c r="Y2059" s="31" t="str">
        <f t="shared" si="585"/>
        <v/>
      </c>
      <c r="Z2059" s="134">
        <v>27.01</v>
      </c>
      <c r="AA2059" s="31">
        <f t="shared" si="586"/>
        <v>27.01</v>
      </c>
      <c r="AB2059" s="31" t="str">
        <f t="shared" si="587"/>
        <v>-</v>
      </c>
    </row>
    <row r="2060" spans="1:28" x14ac:dyDescent="0.3">
      <c r="A2060" s="133">
        <v>42821.5</v>
      </c>
      <c r="B2060" s="152">
        <f t="shared" si="588"/>
        <v>3</v>
      </c>
      <c r="C2060" s="152">
        <f t="shared" si="589"/>
        <v>27</v>
      </c>
      <c r="D2060" s="152">
        <f t="shared" si="590"/>
        <v>12</v>
      </c>
      <c r="E2060" s="38" t="str">
        <f t="shared" si="591"/>
        <v/>
      </c>
      <c r="F2060" s="134">
        <v>34.770000000000003</v>
      </c>
      <c r="G2060" s="38">
        <f t="shared" si="592"/>
        <v>34.770000000000003</v>
      </c>
      <c r="H2060" s="38" t="str">
        <f t="shared" si="593"/>
        <v>-</v>
      </c>
      <c r="K2060" s="133">
        <v>43186.5</v>
      </c>
      <c r="L2060" s="9">
        <f t="shared" si="576"/>
        <v>3</v>
      </c>
      <c r="M2060" s="9">
        <f t="shared" si="577"/>
        <v>27</v>
      </c>
      <c r="N2060" s="9">
        <f t="shared" si="578"/>
        <v>12</v>
      </c>
      <c r="O2060" s="31" t="str">
        <f t="shared" si="579"/>
        <v/>
      </c>
      <c r="P2060" s="134">
        <v>32.11</v>
      </c>
      <c r="Q2060" s="31">
        <f t="shared" si="580"/>
        <v>32.11</v>
      </c>
      <c r="R2060" s="31" t="str">
        <f t="shared" si="581"/>
        <v>-</v>
      </c>
      <c r="U2060" s="133">
        <v>43551.5</v>
      </c>
      <c r="V2060" s="9">
        <f t="shared" si="582"/>
        <v>3</v>
      </c>
      <c r="W2060" s="9">
        <f t="shared" si="583"/>
        <v>27</v>
      </c>
      <c r="X2060" s="9">
        <f t="shared" si="584"/>
        <v>12</v>
      </c>
      <c r="Y2060" s="31" t="str">
        <f t="shared" si="585"/>
        <v/>
      </c>
      <c r="Z2060" s="134">
        <v>25.39</v>
      </c>
      <c r="AA2060" s="31">
        <f t="shared" si="586"/>
        <v>25.39</v>
      </c>
      <c r="AB2060" s="31" t="str">
        <f t="shared" si="587"/>
        <v>-</v>
      </c>
    </row>
    <row r="2061" spans="1:28" x14ac:dyDescent="0.3">
      <c r="A2061" s="133">
        <v>42821.541666666664</v>
      </c>
      <c r="B2061" s="152">
        <f t="shared" si="588"/>
        <v>3</v>
      </c>
      <c r="C2061" s="152">
        <f t="shared" si="589"/>
        <v>27</v>
      </c>
      <c r="D2061" s="152">
        <f t="shared" si="590"/>
        <v>13</v>
      </c>
      <c r="E2061" s="38" t="str">
        <f t="shared" si="591"/>
        <v/>
      </c>
      <c r="F2061" s="134">
        <v>33.85</v>
      </c>
      <c r="G2061" s="38">
        <f t="shared" si="592"/>
        <v>33.85</v>
      </c>
      <c r="H2061" s="38" t="str">
        <f t="shared" si="593"/>
        <v>-</v>
      </c>
      <c r="K2061" s="133">
        <v>43186.541666666664</v>
      </c>
      <c r="L2061" s="9">
        <f t="shared" si="576"/>
        <v>3</v>
      </c>
      <c r="M2061" s="9">
        <f t="shared" si="577"/>
        <v>27</v>
      </c>
      <c r="N2061" s="9">
        <f t="shared" si="578"/>
        <v>13</v>
      </c>
      <c r="O2061" s="31" t="str">
        <f t="shared" si="579"/>
        <v/>
      </c>
      <c r="P2061" s="134">
        <v>30.05</v>
      </c>
      <c r="Q2061" s="31">
        <f t="shared" si="580"/>
        <v>30.05</v>
      </c>
      <c r="R2061" s="31" t="str">
        <f t="shared" si="581"/>
        <v>-</v>
      </c>
      <c r="U2061" s="133">
        <v>43551.541666666664</v>
      </c>
      <c r="V2061" s="9">
        <f t="shared" si="582"/>
        <v>3</v>
      </c>
      <c r="W2061" s="9">
        <f t="shared" si="583"/>
        <v>27</v>
      </c>
      <c r="X2061" s="9">
        <f t="shared" si="584"/>
        <v>13</v>
      </c>
      <c r="Y2061" s="31" t="str">
        <f t="shared" si="585"/>
        <v/>
      </c>
      <c r="Z2061" s="134">
        <v>24.75</v>
      </c>
      <c r="AA2061" s="31">
        <f t="shared" si="586"/>
        <v>24.75</v>
      </c>
      <c r="AB2061" s="31" t="str">
        <f t="shared" si="587"/>
        <v>-</v>
      </c>
    </row>
    <row r="2062" spans="1:28" x14ac:dyDescent="0.3">
      <c r="A2062" s="133">
        <v>42821.583333333336</v>
      </c>
      <c r="B2062" s="152">
        <f t="shared" si="588"/>
        <v>3</v>
      </c>
      <c r="C2062" s="152">
        <f t="shared" si="589"/>
        <v>27</v>
      </c>
      <c r="D2062" s="152">
        <f t="shared" si="590"/>
        <v>14</v>
      </c>
      <c r="E2062" s="38" t="str">
        <f t="shared" si="591"/>
        <v/>
      </c>
      <c r="F2062" s="134">
        <v>31.24</v>
      </c>
      <c r="G2062" s="38">
        <f t="shared" si="592"/>
        <v>31.24</v>
      </c>
      <c r="H2062" s="38" t="str">
        <f t="shared" si="593"/>
        <v>-</v>
      </c>
      <c r="K2062" s="133">
        <v>43186.583333333336</v>
      </c>
      <c r="L2062" s="9">
        <f t="shared" si="576"/>
        <v>3</v>
      </c>
      <c r="M2062" s="9">
        <f t="shared" si="577"/>
        <v>27</v>
      </c>
      <c r="N2062" s="9">
        <f t="shared" si="578"/>
        <v>14</v>
      </c>
      <c r="O2062" s="31" t="str">
        <f t="shared" si="579"/>
        <v/>
      </c>
      <c r="P2062" s="134">
        <v>28.9</v>
      </c>
      <c r="Q2062" s="31">
        <f t="shared" si="580"/>
        <v>28.9</v>
      </c>
      <c r="R2062" s="31" t="str">
        <f t="shared" si="581"/>
        <v>-</v>
      </c>
      <c r="U2062" s="133">
        <v>43551.583333333336</v>
      </c>
      <c r="V2062" s="9">
        <f t="shared" si="582"/>
        <v>3</v>
      </c>
      <c r="W2062" s="9">
        <f t="shared" si="583"/>
        <v>27</v>
      </c>
      <c r="X2062" s="9">
        <f t="shared" si="584"/>
        <v>14</v>
      </c>
      <c r="Y2062" s="31" t="str">
        <f t="shared" si="585"/>
        <v/>
      </c>
      <c r="Z2062" s="134">
        <v>24.24</v>
      </c>
      <c r="AA2062" s="31">
        <f t="shared" si="586"/>
        <v>24.24</v>
      </c>
      <c r="AB2062" s="31" t="str">
        <f t="shared" si="587"/>
        <v>-</v>
      </c>
    </row>
    <row r="2063" spans="1:28" x14ac:dyDescent="0.3">
      <c r="A2063" s="133">
        <v>42821.625</v>
      </c>
      <c r="B2063" s="152">
        <f t="shared" si="588"/>
        <v>3</v>
      </c>
      <c r="C2063" s="152">
        <f t="shared" si="589"/>
        <v>27</v>
      </c>
      <c r="D2063" s="152">
        <f t="shared" si="590"/>
        <v>15</v>
      </c>
      <c r="E2063" s="38" t="str">
        <f t="shared" si="591"/>
        <v/>
      </c>
      <c r="F2063" s="134">
        <v>29.93</v>
      </c>
      <c r="G2063" s="38">
        <f t="shared" si="592"/>
        <v>29.93</v>
      </c>
      <c r="H2063" s="38" t="str">
        <f t="shared" si="593"/>
        <v>-</v>
      </c>
      <c r="K2063" s="133">
        <v>43186.625</v>
      </c>
      <c r="L2063" s="9">
        <f t="shared" si="576"/>
        <v>3</v>
      </c>
      <c r="M2063" s="9">
        <f t="shared" si="577"/>
        <v>27</v>
      </c>
      <c r="N2063" s="9">
        <f t="shared" si="578"/>
        <v>15</v>
      </c>
      <c r="O2063" s="31" t="str">
        <f t="shared" si="579"/>
        <v/>
      </c>
      <c r="P2063" s="134">
        <v>28.86</v>
      </c>
      <c r="Q2063" s="31">
        <f t="shared" si="580"/>
        <v>28.86</v>
      </c>
      <c r="R2063" s="31" t="str">
        <f t="shared" si="581"/>
        <v>-</v>
      </c>
      <c r="U2063" s="133">
        <v>43551.625</v>
      </c>
      <c r="V2063" s="9">
        <f t="shared" si="582"/>
        <v>3</v>
      </c>
      <c r="W2063" s="9">
        <f t="shared" si="583"/>
        <v>27</v>
      </c>
      <c r="X2063" s="9">
        <f t="shared" si="584"/>
        <v>15</v>
      </c>
      <c r="Y2063" s="31" t="str">
        <f t="shared" si="585"/>
        <v/>
      </c>
      <c r="Z2063" s="134">
        <v>23.78</v>
      </c>
      <c r="AA2063" s="31">
        <f t="shared" si="586"/>
        <v>23.78</v>
      </c>
      <c r="AB2063" s="31" t="str">
        <f t="shared" si="587"/>
        <v>-</v>
      </c>
    </row>
    <row r="2064" spans="1:28" x14ac:dyDescent="0.3">
      <c r="A2064" s="133">
        <v>42821.666666666664</v>
      </c>
      <c r="B2064" s="152">
        <f t="shared" si="588"/>
        <v>3</v>
      </c>
      <c r="C2064" s="152">
        <f t="shared" si="589"/>
        <v>27</v>
      </c>
      <c r="D2064" s="152">
        <f t="shared" si="590"/>
        <v>16</v>
      </c>
      <c r="E2064" s="38" t="str">
        <f t="shared" si="591"/>
        <v/>
      </c>
      <c r="F2064" s="134">
        <v>30.02</v>
      </c>
      <c r="G2064" s="38">
        <f t="shared" si="592"/>
        <v>30.02</v>
      </c>
      <c r="H2064" s="38" t="str">
        <f t="shared" si="593"/>
        <v>-</v>
      </c>
      <c r="K2064" s="133">
        <v>43186.666666666664</v>
      </c>
      <c r="L2064" s="9">
        <f t="shared" si="576"/>
        <v>3</v>
      </c>
      <c r="M2064" s="9">
        <f t="shared" si="577"/>
        <v>27</v>
      </c>
      <c r="N2064" s="9">
        <f t="shared" si="578"/>
        <v>16</v>
      </c>
      <c r="O2064" s="31" t="str">
        <f t="shared" si="579"/>
        <v/>
      </c>
      <c r="P2064" s="134">
        <v>28.51</v>
      </c>
      <c r="Q2064" s="31">
        <f t="shared" si="580"/>
        <v>28.51</v>
      </c>
      <c r="R2064" s="31" t="str">
        <f t="shared" si="581"/>
        <v>-</v>
      </c>
      <c r="U2064" s="133">
        <v>43551.666666666664</v>
      </c>
      <c r="V2064" s="9">
        <f t="shared" si="582"/>
        <v>3</v>
      </c>
      <c r="W2064" s="9">
        <f t="shared" si="583"/>
        <v>27</v>
      </c>
      <c r="X2064" s="9">
        <f t="shared" si="584"/>
        <v>16</v>
      </c>
      <c r="Y2064" s="31" t="str">
        <f t="shared" si="585"/>
        <v/>
      </c>
      <c r="Z2064" s="134">
        <v>23.5</v>
      </c>
      <c r="AA2064" s="31">
        <f t="shared" si="586"/>
        <v>23.5</v>
      </c>
      <c r="AB2064" s="31" t="str">
        <f t="shared" si="587"/>
        <v>-</v>
      </c>
    </row>
    <row r="2065" spans="1:28" x14ac:dyDescent="0.3">
      <c r="A2065" s="133">
        <v>42821.708333333336</v>
      </c>
      <c r="B2065" s="152">
        <f t="shared" si="588"/>
        <v>3</v>
      </c>
      <c r="C2065" s="152">
        <f t="shared" si="589"/>
        <v>27</v>
      </c>
      <c r="D2065" s="152">
        <f t="shared" si="590"/>
        <v>17</v>
      </c>
      <c r="E2065" s="38" t="str">
        <f t="shared" si="591"/>
        <v/>
      </c>
      <c r="F2065" s="134">
        <v>30.81</v>
      </c>
      <c r="G2065" s="38" t="str">
        <f t="shared" si="592"/>
        <v>-</v>
      </c>
      <c r="H2065" s="38">
        <f t="shared" si="593"/>
        <v>30.81</v>
      </c>
      <c r="K2065" s="133">
        <v>43186.708333333336</v>
      </c>
      <c r="L2065" s="9">
        <f t="shared" si="576"/>
        <v>3</v>
      </c>
      <c r="M2065" s="9">
        <f t="shared" si="577"/>
        <v>27</v>
      </c>
      <c r="N2065" s="9">
        <f t="shared" si="578"/>
        <v>17</v>
      </c>
      <c r="O2065" s="31" t="str">
        <f t="shared" si="579"/>
        <v/>
      </c>
      <c r="P2065" s="134">
        <v>28.89</v>
      </c>
      <c r="Q2065" s="31" t="str">
        <f t="shared" si="580"/>
        <v>-</v>
      </c>
      <c r="R2065" s="31">
        <f t="shared" si="581"/>
        <v>28.89</v>
      </c>
      <c r="U2065" s="133">
        <v>43551.708333333336</v>
      </c>
      <c r="V2065" s="9">
        <f t="shared" si="582"/>
        <v>3</v>
      </c>
      <c r="W2065" s="9">
        <f t="shared" si="583"/>
        <v>27</v>
      </c>
      <c r="X2065" s="9">
        <f t="shared" si="584"/>
        <v>17</v>
      </c>
      <c r="Y2065" s="31" t="str">
        <f t="shared" si="585"/>
        <v/>
      </c>
      <c r="Z2065" s="134">
        <v>23.54</v>
      </c>
      <c r="AA2065" s="31" t="str">
        <f t="shared" si="586"/>
        <v>-</v>
      </c>
      <c r="AB2065" s="31">
        <f t="shared" si="587"/>
        <v>23.54</v>
      </c>
    </row>
    <row r="2066" spans="1:28" x14ac:dyDescent="0.3">
      <c r="A2066" s="133">
        <v>42821.75</v>
      </c>
      <c r="B2066" s="152">
        <f t="shared" si="588"/>
        <v>3</v>
      </c>
      <c r="C2066" s="152">
        <f t="shared" si="589"/>
        <v>27</v>
      </c>
      <c r="D2066" s="152">
        <f t="shared" si="590"/>
        <v>18</v>
      </c>
      <c r="E2066" s="38" t="str">
        <f t="shared" si="591"/>
        <v/>
      </c>
      <c r="F2066" s="134">
        <v>30.88</v>
      </c>
      <c r="G2066" s="38" t="str">
        <f t="shared" si="592"/>
        <v>-</v>
      </c>
      <c r="H2066" s="38">
        <f t="shared" si="593"/>
        <v>30.88</v>
      </c>
      <c r="K2066" s="133">
        <v>43186.75</v>
      </c>
      <c r="L2066" s="9">
        <f t="shared" si="576"/>
        <v>3</v>
      </c>
      <c r="M2066" s="9">
        <f t="shared" si="577"/>
        <v>27</v>
      </c>
      <c r="N2066" s="9">
        <f t="shared" si="578"/>
        <v>18</v>
      </c>
      <c r="O2066" s="31" t="str">
        <f t="shared" si="579"/>
        <v/>
      </c>
      <c r="P2066" s="134">
        <v>30.14</v>
      </c>
      <c r="Q2066" s="31" t="str">
        <f t="shared" si="580"/>
        <v>-</v>
      </c>
      <c r="R2066" s="31">
        <f t="shared" si="581"/>
        <v>30.14</v>
      </c>
      <c r="U2066" s="133">
        <v>43551.75</v>
      </c>
      <c r="V2066" s="9">
        <f t="shared" si="582"/>
        <v>3</v>
      </c>
      <c r="W2066" s="9">
        <f t="shared" si="583"/>
        <v>27</v>
      </c>
      <c r="X2066" s="9">
        <f t="shared" si="584"/>
        <v>18</v>
      </c>
      <c r="Y2066" s="31" t="str">
        <f t="shared" si="585"/>
        <v/>
      </c>
      <c r="Z2066" s="134">
        <v>23.9</v>
      </c>
      <c r="AA2066" s="31" t="str">
        <f t="shared" si="586"/>
        <v>-</v>
      </c>
      <c r="AB2066" s="31">
        <f t="shared" si="587"/>
        <v>23.9</v>
      </c>
    </row>
    <row r="2067" spans="1:28" x14ac:dyDescent="0.3">
      <c r="A2067" s="133">
        <v>42821.791666666664</v>
      </c>
      <c r="B2067" s="152">
        <f t="shared" si="588"/>
        <v>3</v>
      </c>
      <c r="C2067" s="152">
        <f t="shared" si="589"/>
        <v>27</v>
      </c>
      <c r="D2067" s="152">
        <f t="shared" si="590"/>
        <v>19</v>
      </c>
      <c r="E2067" s="38" t="str">
        <f t="shared" si="591"/>
        <v/>
      </c>
      <c r="F2067" s="134">
        <v>36.549999999999997</v>
      </c>
      <c r="G2067" s="38" t="str">
        <f t="shared" si="592"/>
        <v>-</v>
      </c>
      <c r="H2067" s="38">
        <f t="shared" si="593"/>
        <v>36.549999999999997</v>
      </c>
      <c r="K2067" s="133">
        <v>43186.791666666664</v>
      </c>
      <c r="L2067" s="9">
        <f t="shared" si="576"/>
        <v>3</v>
      </c>
      <c r="M2067" s="9">
        <f t="shared" si="577"/>
        <v>27</v>
      </c>
      <c r="N2067" s="9">
        <f t="shared" si="578"/>
        <v>19</v>
      </c>
      <c r="O2067" s="31" t="str">
        <f t="shared" si="579"/>
        <v/>
      </c>
      <c r="P2067" s="134">
        <v>40.049999999999997</v>
      </c>
      <c r="Q2067" s="31" t="str">
        <f t="shared" si="580"/>
        <v>-</v>
      </c>
      <c r="R2067" s="31">
        <f t="shared" si="581"/>
        <v>40.049999999999997</v>
      </c>
      <c r="U2067" s="133">
        <v>43551.791666666664</v>
      </c>
      <c r="V2067" s="9">
        <f t="shared" si="582"/>
        <v>3</v>
      </c>
      <c r="W2067" s="9">
        <f t="shared" si="583"/>
        <v>27</v>
      </c>
      <c r="X2067" s="9">
        <f t="shared" si="584"/>
        <v>19</v>
      </c>
      <c r="Y2067" s="31" t="str">
        <f t="shared" si="585"/>
        <v/>
      </c>
      <c r="Z2067" s="134">
        <v>27.92</v>
      </c>
      <c r="AA2067" s="31" t="str">
        <f t="shared" si="586"/>
        <v>-</v>
      </c>
      <c r="AB2067" s="31">
        <f t="shared" si="587"/>
        <v>27.92</v>
      </c>
    </row>
    <row r="2068" spans="1:28" x14ac:dyDescent="0.3">
      <c r="A2068" s="133">
        <v>42821.833333333336</v>
      </c>
      <c r="B2068" s="152">
        <f t="shared" si="588"/>
        <v>3</v>
      </c>
      <c r="C2068" s="152">
        <f t="shared" si="589"/>
        <v>27</v>
      </c>
      <c r="D2068" s="152">
        <f t="shared" si="590"/>
        <v>20</v>
      </c>
      <c r="E2068" s="38" t="str">
        <f t="shared" si="591"/>
        <v/>
      </c>
      <c r="F2068" s="134">
        <v>39.14</v>
      </c>
      <c r="G2068" s="38" t="str">
        <f t="shared" si="592"/>
        <v>-</v>
      </c>
      <c r="H2068" s="38">
        <f t="shared" si="593"/>
        <v>39.14</v>
      </c>
      <c r="K2068" s="133">
        <v>43186.833333333336</v>
      </c>
      <c r="L2068" s="9">
        <f t="shared" si="576"/>
        <v>3</v>
      </c>
      <c r="M2068" s="9">
        <f t="shared" si="577"/>
        <v>27</v>
      </c>
      <c r="N2068" s="9">
        <f t="shared" si="578"/>
        <v>20</v>
      </c>
      <c r="O2068" s="31" t="str">
        <f t="shared" si="579"/>
        <v/>
      </c>
      <c r="P2068" s="134">
        <v>37.340000000000003</v>
      </c>
      <c r="Q2068" s="31" t="str">
        <f t="shared" si="580"/>
        <v>-</v>
      </c>
      <c r="R2068" s="31">
        <f t="shared" si="581"/>
        <v>37.340000000000003</v>
      </c>
      <c r="U2068" s="133">
        <v>43551.833333333336</v>
      </c>
      <c r="V2068" s="9">
        <f t="shared" si="582"/>
        <v>3</v>
      </c>
      <c r="W2068" s="9">
        <f t="shared" si="583"/>
        <v>27</v>
      </c>
      <c r="X2068" s="9">
        <f t="shared" si="584"/>
        <v>20</v>
      </c>
      <c r="Y2068" s="31" t="str">
        <f t="shared" si="585"/>
        <v/>
      </c>
      <c r="Z2068" s="134">
        <v>29.85</v>
      </c>
      <c r="AA2068" s="31" t="str">
        <f t="shared" si="586"/>
        <v>-</v>
      </c>
      <c r="AB2068" s="31">
        <f t="shared" si="587"/>
        <v>29.85</v>
      </c>
    </row>
    <row r="2069" spans="1:28" x14ac:dyDescent="0.3">
      <c r="A2069" s="133">
        <v>42821.875</v>
      </c>
      <c r="B2069" s="152">
        <f t="shared" si="588"/>
        <v>3</v>
      </c>
      <c r="C2069" s="152">
        <f t="shared" si="589"/>
        <v>27</v>
      </c>
      <c r="D2069" s="152">
        <f t="shared" si="590"/>
        <v>21</v>
      </c>
      <c r="E2069" s="38" t="str">
        <f t="shared" si="591"/>
        <v/>
      </c>
      <c r="F2069" s="134">
        <v>31.74</v>
      </c>
      <c r="G2069" s="38" t="str">
        <f t="shared" si="592"/>
        <v>-</v>
      </c>
      <c r="H2069" s="38">
        <f t="shared" si="593"/>
        <v>31.74</v>
      </c>
      <c r="K2069" s="133">
        <v>43186.875</v>
      </c>
      <c r="L2069" s="9">
        <f t="shared" si="576"/>
        <v>3</v>
      </c>
      <c r="M2069" s="9">
        <f t="shared" si="577"/>
        <v>27</v>
      </c>
      <c r="N2069" s="9">
        <f t="shared" si="578"/>
        <v>21</v>
      </c>
      <c r="O2069" s="31" t="str">
        <f t="shared" si="579"/>
        <v/>
      </c>
      <c r="P2069" s="134">
        <v>33.590000000000003</v>
      </c>
      <c r="Q2069" s="31" t="str">
        <f t="shared" si="580"/>
        <v>-</v>
      </c>
      <c r="R2069" s="31">
        <f t="shared" si="581"/>
        <v>33.590000000000003</v>
      </c>
      <c r="U2069" s="133">
        <v>43551.875</v>
      </c>
      <c r="V2069" s="9">
        <f t="shared" si="582"/>
        <v>3</v>
      </c>
      <c r="W2069" s="9">
        <f t="shared" si="583"/>
        <v>27</v>
      </c>
      <c r="X2069" s="9">
        <f t="shared" si="584"/>
        <v>21</v>
      </c>
      <c r="Y2069" s="31" t="str">
        <f t="shared" si="585"/>
        <v/>
      </c>
      <c r="Z2069" s="134">
        <v>26.46</v>
      </c>
      <c r="AA2069" s="31" t="str">
        <f t="shared" si="586"/>
        <v>-</v>
      </c>
      <c r="AB2069" s="31">
        <f t="shared" si="587"/>
        <v>26.46</v>
      </c>
    </row>
    <row r="2070" spans="1:28" x14ac:dyDescent="0.3">
      <c r="A2070" s="133">
        <v>42821.916666666664</v>
      </c>
      <c r="B2070" s="152">
        <f t="shared" si="588"/>
        <v>3</v>
      </c>
      <c r="C2070" s="152">
        <f t="shared" si="589"/>
        <v>27</v>
      </c>
      <c r="D2070" s="152">
        <f t="shared" si="590"/>
        <v>22</v>
      </c>
      <c r="E2070" s="38" t="str">
        <f t="shared" si="591"/>
        <v/>
      </c>
      <c r="F2070" s="134">
        <v>24.35</v>
      </c>
      <c r="G2070" s="38" t="str">
        <f t="shared" si="592"/>
        <v>-</v>
      </c>
      <c r="H2070" s="38">
        <f t="shared" si="593"/>
        <v>24.35</v>
      </c>
      <c r="K2070" s="133">
        <v>43186.916666666664</v>
      </c>
      <c r="L2070" s="9">
        <f t="shared" si="576"/>
        <v>3</v>
      </c>
      <c r="M2070" s="9">
        <f t="shared" si="577"/>
        <v>27</v>
      </c>
      <c r="N2070" s="9">
        <f t="shared" si="578"/>
        <v>22</v>
      </c>
      <c r="O2070" s="31" t="str">
        <f t="shared" si="579"/>
        <v/>
      </c>
      <c r="P2070" s="134">
        <v>28.06</v>
      </c>
      <c r="Q2070" s="31" t="str">
        <f t="shared" si="580"/>
        <v>-</v>
      </c>
      <c r="R2070" s="31">
        <f t="shared" si="581"/>
        <v>28.06</v>
      </c>
      <c r="U2070" s="133">
        <v>43551.916666666664</v>
      </c>
      <c r="V2070" s="9">
        <f t="shared" si="582"/>
        <v>3</v>
      </c>
      <c r="W2070" s="9">
        <f t="shared" si="583"/>
        <v>27</v>
      </c>
      <c r="X2070" s="9">
        <f t="shared" si="584"/>
        <v>22</v>
      </c>
      <c r="Y2070" s="31" t="str">
        <f t="shared" si="585"/>
        <v/>
      </c>
      <c r="Z2070" s="134">
        <v>23.47</v>
      </c>
      <c r="AA2070" s="31" t="str">
        <f t="shared" si="586"/>
        <v>-</v>
      </c>
      <c r="AB2070" s="31">
        <f t="shared" si="587"/>
        <v>23.47</v>
      </c>
    </row>
    <row r="2071" spans="1:28" x14ac:dyDescent="0.3">
      <c r="A2071" s="133">
        <v>42821.958333333336</v>
      </c>
      <c r="B2071" s="152">
        <f t="shared" si="588"/>
        <v>3</v>
      </c>
      <c r="C2071" s="152">
        <f t="shared" si="589"/>
        <v>27</v>
      </c>
      <c r="D2071" s="152">
        <f t="shared" si="590"/>
        <v>23</v>
      </c>
      <c r="E2071" s="38" t="str">
        <f t="shared" si="591"/>
        <v/>
      </c>
      <c r="F2071" s="134">
        <v>22.41</v>
      </c>
      <c r="G2071" s="38" t="str">
        <f t="shared" si="592"/>
        <v>-</v>
      </c>
      <c r="H2071" s="38">
        <f t="shared" si="593"/>
        <v>22.41</v>
      </c>
      <c r="K2071" s="133">
        <v>43186.958333333336</v>
      </c>
      <c r="L2071" s="9">
        <f t="shared" si="576"/>
        <v>3</v>
      </c>
      <c r="M2071" s="9">
        <f t="shared" si="577"/>
        <v>27</v>
      </c>
      <c r="N2071" s="9">
        <f t="shared" si="578"/>
        <v>23</v>
      </c>
      <c r="O2071" s="31" t="str">
        <f t="shared" si="579"/>
        <v/>
      </c>
      <c r="P2071" s="134">
        <v>24.37</v>
      </c>
      <c r="Q2071" s="31" t="str">
        <f t="shared" si="580"/>
        <v>-</v>
      </c>
      <c r="R2071" s="31">
        <f t="shared" si="581"/>
        <v>24.37</v>
      </c>
      <c r="U2071" s="133">
        <v>43551.958333333336</v>
      </c>
      <c r="V2071" s="9">
        <f t="shared" si="582"/>
        <v>3</v>
      </c>
      <c r="W2071" s="9">
        <f t="shared" si="583"/>
        <v>27</v>
      </c>
      <c r="X2071" s="9">
        <f t="shared" si="584"/>
        <v>23</v>
      </c>
      <c r="Y2071" s="31" t="str">
        <f t="shared" si="585"/>
        <v/>
      </c>
      <c r="Z2071" s="134">
        <v>22.28</v>
      </c>
      <c r="AA2071" s="31" t="str">
        <f t="shared" si="586"/>
        <v>-</v>
      </c>
      <c r="AB2071" s="31">
        <f t="shared" si="587"/>
        <v>22.28</v>
      </c>
    </row>
    <row r="2072" spans="1:28" x14ac:dyDescent="0.3">
      <c r="A2072" s="133">
        <v>42822</v>
      </c>
      <c r="B2072" s="152">
        <f t="shared" si="588"/>
        <v>3</v>
      </c>
      <c r="C2072" s="152">
        <f t="shared" si="589"/>
        <v>28</v>
      </c>
      <c r="D2072" s="152">
        <f t="shared" si="590"/>
        <v>0</v>
      </c>
      <c r="E2072" s="38" t="str">
        <f t="shared" si="591"/>
        <v/>
      </c>
      <c r="F2072" s="134">
        <v>21.4</v>
      </c>
      <c r="G2072" s="38" t="str">
        <f t="shared" si="592"/>
        <v>-</v>
      </c>
      <c r="H2072" s="38">
        <f t="shared" si="593"/>
        <v>21.4</v>
      </c>
      <c r="K2072" s="133">
        <v>43187</v>
      </c>
      <c r="L2072" s="9">
        <f t="shared" si="576"/>
        <v>3</v>
      </c>
      <c r="M2072" s="9">
        <f t="shared" si="577"/>
        <v>28</v>
      </c>
      <c r="N2072" s="9">
        <f t="shared" si="578"/>
        <v>0</v>
      </c>
      <c r="O2072" s="31" t="str">
        <f t="shared" si="579"/>
        <v/>
      </c>
      <c r="P2072" s="134">
        <v>23.37</v>
      </c>
      <c r="Q2072" s="31" t="str">
        <f t="shared" si="580"/>
        <v>-</v>
      </c>
      <c r="R2072" s="31">
        <f t="shared" si="581"/>
        <v>23.37</v>
      </c>
      <c r="U2072" s="133">
        <v>43552</v>
      </c>
      <c r="V2072" s="9">
        <f t="shared" si="582"/>
        <v>3</v>
      </c>
      <c r="W2072" s="9">
        <f t="shared" si="583"/>
        <v>28</v>
      </c>
      <c r="X2072" s="9">
        <f t="shared" si="584"/>
        <v>0</v>
      </c>
      <c r="Y2072" s="31" t="str">
        <f t="shared" si="585"/>
        <v/>
      </c>
      <c r="Z2072" s="134">
        <v>22.48</v>
      </c>
      <c r="AA2072" s="31" t="str">
        <f t="shared" si="586"/>
        <v>-</v>
      </c>
      <c r="AB2072" s="31">
        <f t="shared" si="587"/>
        <v>22.48</v>
      </c>
    </row>
    <row r="2073" spans="1:28" x14ac:dyDescent="0.3">
      <c r="A2073" s="133">
        <v>42822.041666666664</v>
      </c>
      <c r="B2073" s="152">
        <f t="shared" si="588"/>
        <v>3</v>
      </c>
      <c r="C2073" s="152">
        <f t="shared" si="589"/>
        <v>28</v>
      </c>
      <c r="D2073" s="152">
        <f t="shared" si="590"/>
        <v>1</v>
      </c>
      <c r="E2073" s="38" t="str">
        <f t="shared" si="591"/>
        <v/>
      </c>
      <c r="F2073" s="134">
        <v>21.06</v>
      </c>
      <c r="G2073" s="38" t="str">
        <f t="shared" si="592"/>
        <v>-</v>
      </c>
      <c r="H2073" s="38">
        <f t="shared" si="593"/>
        <v>21.06</v>
      </c>
      <c r="K2073" s="133">
        <v>43187.041666666664</v>
      </c>
      <c r="L2073" s="9">
        <f t="shared" si="576"/>
        <v>3</v>
      </c>
      <c r="M2073" s="9">
        <f t="shared" si="577"/>
        <v>28</v>
      </c>
      <c r="N2073" s="9">
        <f t="shared" si="578"/>
        <v>1</v>
      </c>
      <c r="O2073" s="31" t="str">
        <f t="shared" si="579"/>
        <v/>
      </c>
      <c r="P2073" s="134">
        <v>23.16</v>
      </c>
      <c r="Q2073" s="31" t="str">
        <f t="shared" si="580"/>
        <v>-</v>
      </c>
      <c r="R2073" s="31">
        <f t="shared" si="581"/>
        <v>23.16</v>
      </c>
      <c r="U2073" s="133">
        <v>43552.041666666664</v>
      </c>
      <c r="V2073" s="9">
        <f t="shared" si="582"/>
        <v>3</v>
      </c>
      <c r="W2073" s="9">
        <f t="shared" si="583"/>
        <v>28</v>
      </c>
      <c r="X2073" s="9">
        <f t="shared" si="584"/>
        <v>1</v>
      </c>
      <c r="Y2073" s="31" t="str">
        <f t="shared" si="585"/>
        <v/>
      </c>
      <c r="Z2073" s="134">
        <v>22.7</v>
      </c>
      <c r="AA2073" s="31" t="str">
        <f t="shared" si="586"/>
        <v>-</v>
      </c>
      <c r="AB2073" s="31">
        <f t="shared" si="587"/>
        <v>22.7</v>
      </c>
    </row>
    <row r="2074" spans="1:28" x14ac:dyDescent="0.3">
      <c r="A2074" s="133">
        <v>42822.083333333336</v>
      </c>
      <c r="B2074" s="152">
        <f t="shared" si="588"/>
        <v>3</v>
      </c>
      <c r="C2074" s="152">
        <f t="shared" si="589"/>
        <v>28</v>
      </c>
      <c r="D2074" s="152">
        <f t="shared" si="590"/>
        <v>2</v>
      </c>
      <c r="E2074" s="38" t="str">
        <f t="shared" si="591"/>
        <v/>
      </c>
      <c r="F2074" s="134">
        <v>20.9</v>
      </c>
      <c r="G2074" s="38" t="str">
        <f t="shared" si="592"/>
        <v>-</v>
      </c>
      <c r="H2074" s="38">
        <f t="shared" si="593"/>
        <v>20.9</v>
      </c>
      <c r="K2074" s="133">
        <v>43187.083333333336</v>
      </c>
      <c r="L2074" s="9">
        <f t="shared" si="576"/>
        <v>3</v>
      </c>
      <c r="M2074" s="9">
        <f t="shared" si="577"/>
        <v>28</v>
      </c>
      <c r="N2074" s="9">
        <f t="shared" si="578"/>
        <v>2</v>
      </c>
      <c r="O2074" s="31" t="str">
        <f t="shared" si="579"/>
        <v/>
      </c>
      <c r="P2074" s="134">
        <v>22.49</v>
      </c>
      <c r="Q2074" s="31" t="str">
        <f t="shared" si="580"/>
        <v>-</v>
      </c>
      <c r="R2074" s="31">
        <f t="shared" si="581"/>
        <v>22.49</v>
      </c>
      <c r="U2074" s="133">
        <v>43552.083333333336</v>
      </c>
      <c r="V2074" s="9">
        <f t="shared" si="582"/>
        <v>3</v>
      </c>
      <c r="W2074" s="9">
        <f t="shared" si="583"/>
        <v>28</v>
      </c>
      <c r="X2074" s="9">
        <f t="shared" si="584"/>
        <v>2</v>
      </c>
      <c r="Y2074" s="31" t="str">
        <f t="shared" si="585"/>
        <v/>
      </c>
      <c r="Z2074" s="134">
        <v>23.14</v>
      </c>
      <c r="AA2074" s="31" t="str">
        <f t="shared" si="586"/>
        <v>-</v>
      </c>
      <c r="AB2074" s="31">
        <f t="shared" si="587"/>
        <v>23.14</v>
      </c>
    </row>
    <row r="2075" spans="1:28" x14ac:dyDescent="0.3">
      <c r="A2075" s="133">
        <v>42822.125</v>
      </c>
      <c r="B2075" s="152">
        <f t="shared" si="588"/>
        <v>3</v>
      </c>
      <c r="C2075" s="152">
        <f t="shared" si="589"/>
        <v>28</v>
      </c>
      <c r="D2075" s="152">
        <f t="shared" si="590"/>
        <v>3</v>
      </c>
      <c r="E2075" s="38" t="str">
        <f t="shared" si="591"/>
        <v/>
      </c>
      <c r="F2075" s="134">
        <v>21.01</v>
      </c>
      <c r="G2075" s="38" t="str">
        <f t="shared" si="592"/>
        <v>-</v>
      </c>
      <c r="H2075" s="38">
        <f t="shared" si="593"/>
        <v>21.01</v>
      </c>
      <c r="K2075" s="133">
        <v>43187.125</v>
      </c>
      <c r="L2075" s="9">
        <f t="shared" si="576"/>
        <v>3</v>
      </c>
      <c r="M2075" s="9">
        <f t="shared" si="577"/>
        <v>28</v>
      </c>
      <c r="N2075" s="9">
        <f t="shared" si="578"/>
        <v>3</v>
      </c>
      <c r="O2075" s="31" t="str">
        <f t="shared" si="579"/>
        <v/>
      </c>
      <c r="P2075" s="134">
        <v>22.79</v>
      </c>
      <c r="Q2075" s="31" t="str">
        <f t="shared" si="580"/>
        <v>-</v>
      </c>
      <c r="R2075" s="31">
        <f t="shared" si="581"/>
        <v>22.79</v>
      </c>
      <c r="U2075" s="133">
        <v>43552.125</v>
      </c>
      <c r="V2075" s="9">
        <f t="shared" si="582"/>
        <v>3</v>
      </c>
      <c r="W2075" s="9">
        <f t="shared" si="583"/>
        <v>28</v>
      </c>
      <c r="X2075" s="9">
        <f t="shared" si="584"/>
        <v>3</v>
      </c>
      <c r="Y2075" s="31" t="str">
        <f t="shared" si="585"/>
        <v/>
      </c>
      <c r="Z2075" s="134">
        <v>23.36</v>
      </c>
      <c r="AA2075" s="31" t="str">
        <f t="shared" si="586"/>
        <v>-</v>
      </c>
      <c r="AB2075" s="31">
        <f t="shared" si="587"/>
        <v>23.36</v>
      </c>
    </row>
    <row r="2076" spans="1:28" x14ac:dyDescent="0.3">
      <c r="A2076" s="133">
        <v>42822.166666666664</v>
      </c>
      <c r="B2076" s="152">
        <f t="shared" si="588"/>
        <v>3</v>
      </c>
      <c r="C2076" s="152">
        <f t="shared" si="589"/>
        <v>28</v>
      </c>
      <c r="D2076" s="152">
        <f t="shared" si="590"/>
        <v>4</v>
      </c>
      <c r="E2076" s="38" t="str">
        <f t="shared" si="591"/>
        <v/>
      </c>
      <c r="F2076" s="134">
        <v>21.5</v>
      </c>
      <c r="G2076" s="38" t="str">
        <f t="shared" si="592"/>
        <v>-</v>
      </c>
      <c r="H2076" s="38">
        <f t="shared" si="593"/>
        <v>21.5</v>
      </c>
      <c r="K2076" s="133">
        <v>43187.166666666664</v>
      </c>
      <c r="L2076" s="9">
        <f t="shared" si="576"/>
        <v>3</v>
      </c>
      <c r="M2076" s="9">
        <f t="shared" si="577"/>
        <v>28</v>
      </c>
      <c r="N2076" s="9">
        <f t="shared" si="578"/>
        <v>4</v>
      </c>
      <c r="O2076" s="31" t="str">
        <f t="shared" si="579"/>
        <v/>
      </c>
      <c r="P2076" s="134">
        <v>23.73</v>
      </c>
      <c r="Q2076" s="31" t="str">
        <f t="shared" si="580"/>
        <v>-</v>
      </c>
      <c r="R2076" s="31">
        <f t="shared" si="581"/>
        <v>23.73</v>
      </c>
      <c r="U2076" s="133">
        <v>43552.166666666664</v>
      </c>
      <c r="V2076" s="9">
        <f t="shared" si="582"/>
        <v>3</v>
      </c>
      <c r="W2076" s="9">
        <f t="shared" si="583"/>
        <v>28</v>
      </c>
      <c r="X2076" s="9">
        <f t="shared" si="584"/>
        <v>4</v>
      </c>
      <c r="Y2076" s="31" t="str">
        <f t="shared" si="585"/>
        <v/>
      </c>
      <c r="Z2076" s="134">
        <v>24.69</v>
      </c>
      <c r="AA2076" s="31" t="str">
        <f t="shared" si="586"/>
        <v>-</v>
      </c>
      <c r="AB2076" s="31">
        <f t="shared" si="587"/>
        <v>24.69</v>
      </c>
    </row>
    <row r="2077" spans="1:28" x14ac:dyDescent="0.3">
      <c r="A2077" s="133">
        <v>42822.208333333336</v>
      </c>
      <c r="B2077" s="152">
        <f t="shared" si="588"/>
        <v>3</v>
      </c>
      <c r="C2077" s="152">
        <f t="shared" si="589"/>
        <v>28</v>
      </c>
      <c r="D2077" s="152">
        <f t="shared" si="590"/>
        <v>5</v>
      </c>
      <c r="E2077" s="38" t="str">
        <f t="shared" si="591"/>
        <v/>
      </c>
      <c r="F2077" s="134">
        <v>22.98</v>
      </c>
      <c r="G2077" s="38" t="str">
        <f t="shared" si="592"/>
        <v>-</v>
      </c>
      <c r="H2077" s="38">
        <f t="shared" si="593"/>
        <v>22.98</v>
      </c>
      <c r="K2077" s="133">
        <v>43187.208333333336</v>
      </c>
      <c r="L2077" s="9">
        <f t="shared" si="576"/>
        <v>3</v>
      </c>
      <c r="M2077" s="9">
        <f t="shared" si="577"/>
        <v>28</v>
      </c>
      <c r="N2077" s="9">
        <f t="shared" si="578"/>
        <v>5</v>
      </c>
      <c r="O2077" s="31" t="str">
        <f t="shared" si="579"/>
        <v/>
      </c>
      <c r="P2077" s="134">
        <v>27.46</v>
      </c>
      <c r="Q2077" s="31" t="str">
        <f t="shared" si="580"/>
        <v>-</v>
      </c>
      <c r="R2077" s="31">
        <f t="shared" si="581"/>
        <v>27.46</v>
      </c>
      <c r="U2077" s="133">
        <v>43552.208333333336</v>
      </c>
      <c r="V2077" s="9">
        <f t="shared" si="582"/>
        <v>3</v>
      </c>
      <c r="W2077" s="9">
        <f t="shared" si="583"/>
        <v>28</v>
      </c>
      <c r="X2077" s="9">
        <f t="shared" si="584"/>
        <v>5</v>
      </c>
      <c r="Y2077" s="31" t="str">
        <f t="shared" si="585"/>
        <v/>
      </c>
      <c r="Z2077" s="134">
        <v>37.99</v>
      </c>
      <c r="AA2077" s="31" t="str">
        <f t="shared" si="586"/>
        <v>-</v>
      </c>
      <c r="AB2077" s="31">
        <f t="shared" si="587"/>
        <v>37.99</v>
      </c>
    </row>
    <row r="2078" spans="1:28" x14ac:dyDescent="0.3">
      <c r="A2078" s="133">
        <v>42822.25</v>
      </c>
      <c r="B2078" s="152">
        <f t="shared" si="588"/>
        <v>3</v>
      </c>
      <c r="C2078" s="152">
        <f t="shared" si="589"/>
        <v>28</v>
      </c>
      <c r="D2078" s="152">
        <f t="shared" si="590"/>
        <v>6</v>
      </c>
      <c r="E2078" s="38" t="str">
        <f t="shared" si="591"/>
        <v/>
      </c>
      <c r="F2078" s="134">
        <v>29.83</v>
      </c>
      <c r="G2078" s="38" t="str">
        <f t="shared" si="592"/>
        <v>-</v>
      </c>
      <c r="H2078" s="38">
        <f t="shared" si="593"/>
        <v>29.83</v>
      </c>
      <c r="K2078" s="133">
        <v>43187.25</v>
      </c>
      <c r="L2078" s="9">
        <f t="shared" si="576"/>
        <v>3</v>
      </c>
      <c r="M2078" s="9">
        <f t="shared" si="577"/>
        <v>28</v>
      </c>
      <c r="N2078" s="9">
        <f t="shared" si="578"/>
        <v>6</v>
      </c>
      <c r="O2078" s="31" t="str">
        <f t="shared" si="579"/>
        <v/>
      </c>
      <c r="P2078" s="134">
        <v>38.299999999999997</v>
      </c>
      <c r="Q2078" s="31" t="str">
        <f t="shared" si="580"/>
        <v>-</v>
      </c>
      <c r="R2078" s="31">
        <f t="shared" si="581"/>
        <v>38.299999999999997</v>
      </c>
      <c r="U2078" s="133">
        <v>43552.25</v>
      </c>
      <c r="V2078" s="9">
        <f t="shared" si="582"/>
        <v>3</v>
      </c>
      <c r="W2078" s="9">
        <f t="shared" si="583"/>
        <v>28</v>
      </c>
      <c r="X2078" s="9">
        <f t="shared" si="584"/>
        <v>6</v>
      </c>
      <c r="Y2078" s="31" t="str">
        <f t="shared" si="585"/>
        <v/>
      </c>
      <c r="Z2078" s="134">
        <v>51.64</v>
      </c>
      <c r="AA2078" s="31" t="str">
        <f t="shared" si="586"/>
        <v>-</v>
      </c>
      <c r="AB2078" s="31">
        <f t="shared" si="587"/>
        <v>51.64</v>
      </c>
    </row>
    <row r="2079" spans="1:28" x14ac:dyDescent="0.3">
      <c r="A2079" s="133">
        <v>42822.291666666664</v>
      </c>
      <c r="B2079" s="152">
        <f t="shared" si="588"/>
        <v>3</v>
      </c>
      <c r="C2079" s="152">
        <f t="shared" si="589"/>
        <v>28</v>
      </c>
      <c r="D2079" s="152">
        <f t="shared" si="590"/>
        <v>7</v>
      </c>
      <c r="E2079" s="38" t="str">
        <f t="shared" si="591"/>
        <v/>
      </c>
      <c r="F2079" s="134">
        <v>30.98</v>
      </c>
      <c r="G2079" s="38" t="str">
        <f t="shared" si="592"/>
        <v>-</v>
      </c>
      <c r="H2079" s="38">
        <f t="shared" si="593"/>
        <v>30.98</v>
      </c>
      <c r="K2079" s="133">
        <v>43187.291666666664</v>
      </c>
      <c r="L2079" s="9">
        <f t="shared" si="576"/>
        <v>3</v>
      </c>
      <c r="M2079" s="9">
        <f t="shared" si="577"/>
        <v>28</v>
      </c>
      <c r="N2079" s="9">
        <f t="shared" si="578"/>
        <v>7</v>
      </c>
      <c r="O2079" s="31" t="str">
        <f t="shared" si="579"/>
        <v/>
      </c>
      <c r="P2079" s="134">
        <v>41.65</v>
      </c>
      <c r="Q2079" s="31" t="str">
        <f t="shared" si="580"/>
        <v>-</v>
      </c>
      <c r="R2079" s="31">
        <f t="shared" si="581"/>
        <v>41.65</v>
      </c>
      <c r="U2079" s="133">
        <v>43552.291666666664</v>
      </c>
      <c r="V2079" s="9">
        <f t="shared" si="582"/>
        <v>3</v>
      </c>
      <c r="W2079" s="9">
        <f t="shared" si="583"/>
        <v>28</v>
      </c>
      <c r="X2079" s="9">
        <f t="shared" si="584"/>
        <v>7</v>
      </c>
      <c r="Y2079" s="31" t="str">
        <f t="shared" si="585"/>
        <v/>
      </c>
      <c r="Z2079" s="134">
        <v>44.3</v>
      </c>
      <c r="AA2079" s="31" t="str">
        <f t="shared" si="586"/>
        <v>-</v>
      </c>
      <c r="AB2079" s="31">
        <f t="shared" si="587"/>
        <v>44.3</v>
      </c>
    </row>
    <row r="2080" spans="1:28" x14ac:dyDescent="0.3">
      <c r="A2080" s="133">
        <v>42822.333333333336</v>
      </c>
      <c r="B2080" s="152">
        <f t="shared" si="588"/>
        <v>3</v>
      </c>
      <c r="C2080" s="152">
        <f t="shared" si="589"/>
        <v>28</v>
      </c>
      <c r="D2080" s="152">
        <f t="shared" si="590"/>
        <v>8</v>
      </c>
      <c r="E2080" s="38" t="str">
        <f t="shared" si="591"/>
        <v/>
      </c>
      <c r="F2080" s="134">
        <v>31.18</v>
      </c>
      <c r="G2080" s="38">
        <f t="shared" si="592"/>
        <v>31.18</v>
      </c>
      <c r="H2080" s="38" t="str">
        <f t="shared" si="593"/>
        <v>-</v>
      </c>
      <c r="K2080" s="133">
        <v>43187.333333333336</v>
      </c>
      <c r="L2080" s="9">
        <f t="shared" si="576"/>
        <v>3</v>
      </c>
      <c r="M2080" s="9">
        <f t="shared" si="577"/>
        <v>28</v>
      </c>
      <c r="N2080" s="9">
        <f t="shared" si="578"/>
        <v>8</v>
      </c>
      <c r="O2080" s="31" t="str">
        <f t="shared" si="579"/>
        <v/>
      </c>
      <c r="P2080" s="134">
        <v>39.11</v>
      </c>
      <c r="Q2080" s="31">
        <f t="shared" si="580"/>
        <v>39.11</v>
      </c>
      <c r="R2080" s="31" t="str">
        <f t="shared" si="581"/>
        <v>-</v>
      </c>
      <c r="U2080" s="133">
        <v>43552.333333333336</v>
      </c>
      <c r="V2080" s="9">
        <f t="shared" si="582"/>
        <v>3</v>
      </c>
      <c r="W2080" s="9">
        <f t="shared" si="583"/>
        <v>28</v>
      </c>
      <c r="X2080" s="9">
        <f t="shared" si="584"/>
        <v>8</v>
      </c>
      <c r="Y2080" s="31" t="str">
        <f t="shared" si="585"/>
        <v/>
      </c>
      <c r="Z2080" s="134">
        <v>32.28</v>
      </c>
      <c r="AA2080" s="31">
        <f t="shared" si="586"/>
        <v>32.28</v>
      </c>
      <c r="AB2080" s="31" t="str">
        <f t="shared" si="587"/>
        <v>-</v>
      </c>
    </row>
    <row r="2081" spans="1:28" x14ac:dyDescent="0.3">
      <c r="A2081" s="133">
        <v>42822.375</v>
      </c>
      <c r="B2081" s="152">
        <f t="shared" si="588"/>
        <v>3</v>
      </c>
      <c r="C2081" s="152">
        <f t="shared" si="589"/>
        <v>28</v>
      </c>
      <c r="D2081" s="152">
        <f t="shared" si="590"/>
        <v>9</v>
      </c>
      <c r="E2081" s="38" t="str">
        <f t="shared" si="591"/>
        <v/>
      </c>
      <c r="F2081" s="134">
        <v>31.24</v>
      </c>
      <c r="G2081" s="38">
        <f t="shared" si="592"/>
        <v>31.24</v>
      </c>
      <c r="H2081" s="38" t="str">
        <f t="shared" si="593"/>
        <v>-</v>
      </c>
      <c r="K2081" s="133">
        <v>43187.375</v>
      </c>
      <c r="L2081" s="9">
        <f t="shared" si="576"/>
        <v>3</v>
      </c>
      <c r="M2081" s="9">
        <f t="shared" si="577"/>
        <v>28</v>
      </c>
      <c r="N2081" s="9">
        <f t="shared" si="578"/>
        <v>9</v>
      </c>
      <c r="O2081" s="31" t="str">
        <f t="shared" si="579"/>
        <v/>
      </c>
      <c r="P2081" s="134">
        <v>35.64</v>
      </c>
      <c r="Q2081" s="31">
        <f t="shared" si="580"/>
        <v>35.64</v>
      </c>
      <c r="R2081" s="31" t="str">
        <f t="shared" si="581"/>
        <v>-</v>
      </c>
      <c r="U2081" s="133">
        <v>43552.375</v>
      </c>
      <c r="V2081" s="9">
        <f t="shared" si="582"/>
        <v>3</v>
      </c>
      <c r="W2081" s="9">
        <f t="shared" si="583"/>
        <v>28</v>
      </c>
      <c r="X2081" s="9">
        <f t="shared" si="584"/>
        <v>9</v>
      </c>
      <c r="Y2081" s="31" t="str">
        <f t="shared" si="585"/>
        <v/>
      </c>
      <c r="Z2081" s="134">
        <v>31.74</v>
      </c>
      <c r="AA2081" s="31">
        <f t="shared" si="586"/>
        <v>31.74</v>
      </c>
      <c r="AB2081" s="31" t="str">
        <f t="shared" si="587"/>
        <v>-</v>
      </c>
    </row>
    <row r="2082" spans="1:28" x14ac:dyDescent="0.3">
      <c r="A2082" s="133">
        <v>42822.416666666664</v>
      </c>
      <c r="B2082" s="152">
        <f t="shared" si="588"/>
        <v>3</v>
      </c>
      <c r="C2082" s="152">
        <f t="shared" si="589"/>
        <v>28</v>
      </c>
      <c r="D2082" s="152">
        <f t="shared" si="590"/>
        <v>10</v>
      </c>
      <c r="E2082" s="38" t="str">
        <f t="shared" si="591"/>
        <v/>
      </c>
      <c r="F2082" s="134">
        <v>31.87</v>
      </c>
      <c r="G2082" s="38">
        <f t="shared" si="592"/>
        <v>31.87</v>
      </c>
      <c r="H2082" s="38" t="str">
        <f t="shared" si="593"/>
        <v>-</v>
      </c>
      <c r="K2082" s="133">
        <v>43187.416666666664</v>
      </c>
      <c r="L2082" s="9">
        <f t="shared" si="576"/>
        <v>3</v>
      </c>
      <c r="M2082" s="9">
        <f t="shared" si="577"/>
        <v>28</v>
      </c>
      <c r="N2082" s="9">
        <f t="shared" si="578"/>
        <v>10</v>
      </c>
      <c r="O2082" s="31" t="str">
        <f t="shared" si="579"/>
        <v/>
      </c>
      <c r="P2082" s="134">
        <v>34.68</v>
      </c>
      <c r="Q2082" s="31">
        <f t="shared" si="580"/>
        <v>34.68</v>
      </c>
      <c r="R2082" s="31" t="str">
        <f t="shared" si="581"/>
        <v>-</v>
      </c>
      <c r="U2082" s="133">
        <v>43552.416666666664</v>
      </c>
      <c r="V2082" s="9">
        <f t="shared" si="582"/>
        <v>3</v>
      </c>
      <c r="W2082" s="9">
        <f t="shared" si="583"/>
        <v>28</v>
      </c>
      <c r="X2082" s="9">
        <f t="shared" si="584"/>
        <v>10</v>
      </c>
      <c r="Y2082" s="31" t="str">
        <f t="shared" si="585"/>
        <v/>
      </c>
      <c r="Z2082" s="134">
        <v>28.36</v>
      </c>
      <c r="AA2082" s="31">
        <f t="shared" si="586"/>
        <v>28.36</v>
      </c>
      <c r="AB2082" s="31" t="str">
        <f t="shared" si="587"/>
        <v>-</v>
      </c>
    </row>
    <row r="2083" spans="1:28" x14ac:dyDescent="0.3">
      <c r="A2083" s="133">
        <v>42822.458333333336</v>
      </c>
      <c r="B2083" s="152">
        <f t="shared" si="588"/>
        <v>3</v>
      </c>
      <c r="C2083" s="152">
        <f t="shared" si="589"/>
        <v>28</v>
      </c>
      <c r="D2083" s="152">
        <f t="shared" si="590"/>
        <v>11</v>
      </c>
      <c r="E2083" s="38" t="str">
        <f t="shared" si="591"/>
        <v/>
      </c>
      <c r="F2083" s="134">
        <v>31.82</v>
      </c>
      <c r="G2083" s="38">
        <f t="shared" si="592"/>
        <v>31.82</v>
      </c>
      <c r="H2083" s="38" t="str">
        <f t="shared" si="593"/>
        <v>-</v>
      </c>
      <c r="K2083" s="133">
        <v>43187.458333333336</v>
      </c>
      <c r="L2083" s="9">
        <f t="shared" si="576"/>
        <v>3</v>
      </c>
      <c r="M2083" s="9">
        <f t="shared" si="577"/>
        <v>28</v>
      </c>
      <c r="N2083" s="9">
        <f t="shared" si="578"/>
        <v>11</v>
      </c>
      <c r="O2083" s="31" t="str">
        <f t="shared" si="579"/>
        <v/>
      </c>
      <c r="P2083" s="134">
        <v>34.51</v>
      </c>
      <c r="Q2083" s="31">
        <f t="shared" si="580"/>
        <v>34.51</v>
      </c>
      <c r="R2083" s="31" t="str">
        <f t="shared" si="581"/>
        <v>-</v>
      </c>
      <c r="U2083" s="133">
        <v>43552.458333333336</v>
      </c>
      <c r="V2083" s="9">
        <f t="shared" si="582"/>
        <v>3</v>
      </c>
      <c r="W2083" s="9">
        <f t="shared" si="583"/>
        <v>28</v>
      </c>
      <c r="X2083" s="9">
        <f t="shared" si="584"/>
        <v>11</v>
      </c>
      <c r="Y2083" s="31" t="str">
        <f t="shared" si="585"/>
        <v/>
      </c>
      <c r="Z2083" s="134">
        <v>26.67</v>
      </c>
      <c r="AA2083" s="31">
        <f t="shared" si="586"/>
        <v>26.67</v>
      </c>
      <c r="AB2083" s="31" t="str">
        <f t="shared" si="587"/>
        <v>-</v>
      </c>
    </row>
    <row r="2084" spans="1:28" x14ac:dyDescent="0.3">
      <c r="A2084" s="133">
        <v>42822.5</v>
      </c>
      <c r="B2084" s="152">
        <f t="shared" si="588"/>
        <v>3</v>
      </c>
      <c r="C2084" s="152">
        <f t="shared" si="589"/>
        <v>28</v>
      </c>
      <c r="D2084" s="152">
        <f t="shared" si="590"/>
        <v>12</v>
      </c>
      <c r="E2084" s="38" t="str">
        <f t="shared" si="591"/>
        <v/>
      </c>
      <c r="F2084" s="134">
        <v>31.42</v>
      </c>
      <c r="G2084" s="38">
        <f t="shared" si="592"/>
        <v>31.42</v>
      </c>
      <c r="H2084" s="38" t="str">
        <f t="shared" si="593"/>
        <v>-</v>
      </c>
      <c r="K2084" s="133">
        <v>43187.5</v>
      </c>
      <c r="L2084" s="9">
        <f t="shared" si="576"/>
        <v>3</v>
      </c>
      <c r="M2084" s="9">
        <f t="shared" si="577"/>
        <v>28</v>
      </c>
      <c r="N2084" s="9">
        <f t="shared" si="578"/>
        <v>12</v>
      </c>
      <c r="O2084" s="31" t="str">
        <f t="shared" si="579"/>
        <v/>
      </c>
      <c r="P2084" s="134">
        <v>33.28</v>
      </c>
      <c r="Q2084" s="31">
        <f t="shared" si="580"/>
        <v>33.28</v>
      </c>
      <c r="R2084" s="31" t="str">
        <f t="shared" si="581"/>
        <v>-</v>
      </c>
      <c r="U2084" s="133">
        <v>43552.5</v>
      </c>
      <c r="V2084" s="9">
        <f t="shared" si="582"/>
        <v>3</v>
      </c>
      <c r="W2084" s="9">
        <f t="shared" si="583"/>
        <v>28</v>
      </c>
      <c r="X2084" s="9">
        <f t="shared" si="584"/>
        <v>12</v>
      </c>
      <c r="Y2084" s="31" t="str">
        <f t="shared" si="585"/>
        <v/>
      </c>
      <c r="Z2084" s="134">
        <v>25.88</v>
      </c>
      <c r="AA2084" s="31">
        <f t="shared" si="586"/>
        <v>25.88</v>
      </c>
      <c r="AB2084" s="31" t="str">
        <f t="shared" si="587"/>
        <v>-</v>
      </c>
    </row>
    <row r="2085" spans="1:28" x14ac:dyDescent="0.3">
      <c r="A2085" s="133">
        <v>42822.541666666664</v>
      </c>
      <c r="B2085" s="152">
        <f t="shared" si="588"/>
        <v>3</v>
      </c>
      <c r="C2085" s="152">
        <f t="shared" si="589"/>
        <v>28</v>
      </c>
      <c r="D2085" s="152">
        <f t="shared" si="590"/>
        <v>13</v>
      </c>
      <c r="E2085" s="38" t="str">
        <f t="shared" si="591"/>
        <v/>
      </c>
      <c r="F2085" s="134">
        <v>30.77</v>
      </c>
      <c r="G2085" s="38">
        <f t="shared" si="592"/>
        <v>30.77</v>
      </c>
      <c r="H2085" s="38" t="str">
        <f t="shared" si="593"/>
        <v>-</v>
      </c>
      <c r="K2085" s="133">
        <v>43187.541666666664</v>
      </c>
      <c r="L2085" s="9">
        <f t="shared" si="576"/>
        <v>3</v>
      </c>
      <c r="M2085" s="9">
        <f t="shared" si="577"/>
        <v>28</v>
      </c>
      <c r="N2085" s="9">
        <f t="shared" si="578"/>
        <v>13</v>
      </c>
      <c r="O2085" s="31" t="str">
        <f t="shared" si="579"/>
        <v/>
      </c>
      <c r="P2085" s="134">
        <v>31.64</v>
      </c>
      <c r="Q2085" s="31">
        <f t="shared" si="580"/>
        <v>31.64</v>
      </c>
      <c r="R2085" s="31" t="str">
        <f t="shared" si="581"/>
        <v>-</v>
      </c>
      <c r="U2085" s="133">
        <v>43552.541666666664</v>
      </c>
      <c r="V2085" s="9">
        <f t="shared" si="582"/>
        <v>3</v>
      </c>
      <c r="W2085" s="9">
        <f t="shared" si="583"/>
        <v>28</v>
      </c>
      <c r="X2085" s="9">
        <f t="shared" si="584"/>
        <v>13</v>
      </c>
      <c r="Y2085" s="31" t="str">
        <f t="shared" si="585"/>
        <v/>
      </c>
      <c r="Z2085" s="134">
        <v>25.4</v>
      </c>
      <c r="AA2085" s="31">
        <f t="shared" si="586"/>
        <v>25.4</v>
      </c>
      <c r="AB2085" s="31" t="str">
        <f t="shared" si="587"/>
        <v>-</v>
      </c>
    </row>
    <row r="2086" spans="1:28" x14ac:dyDescent="0.3">
      <c r="A2086" s="133">
        <v>42822.583333333336</v>
      </c>
      <c r="B2086" s="152">
        <f t="shared" si="588"/>
        <v>3</v>
      </c>
      <c r="C2086" s="152">
        <f t="shared" si="589"/>
        <v>28</v>
      </c>
      <c r="D2086" s="152">
        <f t="shared" si="590"/>
        <v>14</v>
      </c>
      <c r="E2086" s="38" t="str">
        <f t="shared" si="591"/>
        <v/>
      </c>
      <c r="F2086" s="134">
        <v>29.28</v>
      </c>
      <c r="G2086" s="38">
        <f t="shared" si="592"/>
        <v>29.28</v>
      </c>
      <c r="H2086" s="38" t="str">
        <f t="shared" si="593"/>
        <v>-</v>
      </c>
      <c r="K2086" s="133">
        <v>43187.583333333336</v>
      </c>
      <c r="L2086" s="9">
        <f t="shared" si="576"/>
        <v>3</v>
      </c>
      <c r="M2086" s="9">
        <f t="shared" si="577"/>
        <v>28</v>
      </c>
      <c r="N2086" s="9">
        <f t="shared" si="578"/>
        <v>14</v>
      </c>
      <c r="O2086" s="31" t="str">
        <f t="shared" si="579"/>
        <v/>
      </c>
      <c r="P2086" s="134">
        <v>30.21</v>
      </c>
      <c r="Q2086" s="31">
        <f t="shared" si="580"/>
        <v>30.21</v>
      </c>
      <c r="R2086" s="31" t="str">
        <f t="shared" si="581"/>
        <v>-</v>
      </c>
      <c r="U2086" s="133">
        <v>43552.583333333336</v>
      </c>
      <c r="V2086" s="9">
        <f t="shared" si="582"/>
        <v>3</v>
      </c>
      <c r="W2086" s="9">
        <f t="shared" si="583"/>
        <v>28</v>
      </c>
      <c r="X2086" s="9">
        <f t="shared" si="584"/>
        <v>14</v>
      </c>
      <c r="Y2086" s="31" t="str">
        <f t="shared" si="585"/>
        <v/>
      </c>
      <c r="Z2086" s="134">
        <v>24.41</v>
      </c>
      <c r="AA2086" s="31">
        <f t="shared" si="586"/>
        <v>24.41</v>
      </c>
      <c r="AB2086" s="31" t="str">
        <f t="shared" si="587"/>
        <v>-</v>
      </c>
    </row>
    <row r="2087" spans="1:28" x14ac:dyDescent="0.3">
      <c r="A2087" s="133">
        <v>42822.625</v>
      </c>
      <c r="B2087" s="152">
        <f t="shared" si="588"/>
        <v>3</v>
      </c>
      <c r="C2087" s="152">
        <f t="shared" si="589"/>
        <v>28</v>
      </c>
      <c r="D2087" s="152">
        <f t="shared" si="590"/>
        <v>15</v>
      </c>
      <c r="E2087" s="38" t="str">
        <f t="shared" si="591"/>
        <v/>
      </c>
      <c r="F2087" s="134">
        <v>27.89</v>
      </c>
      <c r="G2087" s="38">
        <f t="shared" si="592"/>
        <v>27.89</v>
      </c>
      <c r="H2087" s="38" t="str">
        <f t="shared" si="593"/>
        <v>-</v>
      </c>
      <c r="K2087" s="133">
        <v>43187.625</v>
      </c>
      <c r="L2087" s="9">
        <f t="shared" si="576"/>
        <v>3</v>
      </c>
      <c r="M2087" s="9">
        <f t="shared" si="577"/>
        <v>28</v>
      </c>
      <c r="N2087" s="9">
        <f t="shared" si="578"/>
        <v>15</v>
      </c>
      <c r="O2087" s="31" t="str">
        <f t="shared" si="579"/>
        <v/>
      </c>
      <c r="P2087" s="134">
        <v>28.42</v>
      </c>
      <c r="Q2087" s="31">
        <f t="shared" si="580"/>
        <v>28.42</v>
      </c>
      <c r="R2087" s="31" t="str">
        <f t="shared" si="581"/>
        <v>-</v>
      </c>
      <c r="U2087" s="133">
        <v>43552.625</v>
      </c>
      <c r="V2087" s="9">
        <f t="shared" si="582"/>
        <v>3</v>
      </c>
      <c r="W2087" s="9">
        <f t="shared" si="583"/>
        <v>28</v>
      </c>
      <c r="X2087" s="9">
        <f t="shared" si="584"/>
        <v>15</v>
      </c>
      <c r="Y2087" s="31" t="str">
        <f t="shared" si="585"/>
        <v/>
      </c>
      <c r="Z2087" s="134">
        <v>23.99</v>
      </c>
      <c r="AA2087" s="31">
        <f t="shared" si="586"/>
        <v>23.99</v>
      </c>
      <c r="AB2087" s="31" t="str">
        <f t="shared" si="587"/>
        <v>-</v>
      </c>
    </row>
    <row r="2088" spans="1:28" x14ac:dyDescent="0.3">
      <c r="A2088" s="133">
        <v>42822.666666666664</v>
      </c>
      <c r="B2088" s="152">
        <f t="shared" si="588"/>
        <v>3</v>
      </c>
      <c r="C2088" s="152">
        <f t="shared" si="589"/>
        <v>28</v>
      </c>
      <c r="D2088" s="152">
        <f t="shared" si="590"/>
        <v>16</v>
      </c>
      <c r="E2088" s="38" t="str">
        <f t="shared" si="591"/>
        <v/>
      </c>
      <c r="F2088" s="134">
        <v>27.57</v>
      </c>
      <c r="G2088" s="38">
        <f t="shared" si="592"/>
        <v>27.57</v>
      </c>
      <c r="H2088" s="38" t="str">
        <f t="shared" si="593"/>
        <v>-</v>
      </c>
      <c r="K2088" s="133">
        <v>43187.666666666664</v>
      </c>
      <c r="L2088" s="9">
        <f t="shared" si="576"/>
        <v>3</v>
      </c>
      <c r="M2088" s="9">
        <f t="shared" si="577"/>
        <v>28</v>
      </c>
      <c r="N2088" s="9">
        <f t="shared" si="578"/>
        <v>16</v>
      </c>
      <c r="O2088" s="31" t="str">
        <f t="shared" si="579"/>
        <v/>
      </c>
      <c r="P2088" s="134">
        <v>28.25</v>
      </c>
      <c r="Q2088" s="31">
        <f t="shared" si="580"/>
        <v>28.25</v>
      </c>
      <c r="R2088" s="31" t="str">
        <f t="shared" si="581"/>
        <v>-</v>
      </c>
      <c r="U2088" s="133">
        <v>43552.666666666664</v>
      </c>
      <c r="V2088" s="9">
        <f t="shared" si="582"/>
        <v>3</v>
      </c>
      <c r="W2088" s="9">
        <f t="shared" si="583"/>
        <v>28</v>
      </c>
      <c r="X2088" s="9">
        <f t="shared" si="584"/>
        <v>16</v>
      </c>
      <c r="Y2088" s="31" t="str">
        <f t="shared" si="585"/>
        <v/>
      </c>
      <c r="Z2088" s="134">
        <v>24.29</v>
      </c>
      <c r="AA2088" s="31">
        <f t="shared" si="586"/>
        <v>24.29</v>
      </c>
      <c r="AB2088" s="31" t="str">
        <f t="shared" si="587"/>
        <v>-</v>
      </c>
    </row>
    <row r="2089" spans="1:28" x14ac:dyDescent="0.3">
      <c r="A2089" s="133">
        <v>42822.708333333336</v>
      </c>
      <c r="B2089" s="152">
        <f t="shared" si="588"/>
        <v>3</v>
      </c>
      <c r="C2089" s="152">
        <f t="shared" si="589"/>
        <v>28</v>
      </c>
      <c r="D2089" s="152">
        <f t="shared" si="590"/>
        <v>17</v>
      </c>
      <c r="E2089" s="38" t="str">
        <f t="shared" si="591"/>
        <v/>
      </c>
      <c r="F2089" s="134">
        <v>27.99</v>
      </c>
      <c r="G2089" s="38" t="str">
        <f t="shared" si="592"/>
        <v>-</v>
      </c>
      <c r="H2089" s="38">
        <f t="shared" si="593"/>
        <v>27.99</v>
      </c>
      <c r="K2089" s="133">
        <v>43187.708333333336</v>
      </c>
      <c r="L2089" s="9">
        <f t="shared" si="576"/>
        <v>3</v>
      </c>
      <c r="M2089" s="9">
        <f t="shared" si="577"/>
        <v>28</v>
      </c>
      <c r="N2089" s="9">
        <f t="shared" si="578"/>
        <v>17</v>
      </c>
      <c r="O2089" s="31" t="str">
        <f t="shared" si="579"/>
        <v/>
      </c>
      <c r="P2089" s="134">
        <v>28.24</v>
      </c>
      <c r="Q2089" s="31" t="str">
        <f t="shared" si="580"/>
        <v>-</v>
      </c>
      <c r="R2089" s="31">
        <f t="shared" si="581"/>
        <v>28.24</v>
      </c>
      <c r="U2089" s="133">
        <v>43552.708333333336</v>
      </c>
      <c r="V2089" s="9">
        <f t="shared" si="582"/>
        <v>3</v>
      </c>
      <c r="W2089" s="9">
        <f t="shared" si="583"/>
        <v>28</v>
      </c>
      <c r="X2089" s="9">
        <f t="shared" si="584"/>
        <v>17</v>
      </c>
      <c r="Y2089" s="31" t="str">
        <f t="shared" si="585"/>
        <v/>
      </c>
      <c r="Z2089" s="134">
        <v>25.38</v>
      </c>
      <c r="AA2089" s="31" t="str">
        <f t="shared" si="586"/>
        <v>-</v>
      </c>
      <c r="AB2089" s="31">
        <f t="shared" si="587"/>
        <v>25.38</v>
      </c>
    </row>
    <row r="2090" spans="1:28" x14ac:dyDescent="0.3">
      <c r="A2090" s="133">
        <v>42822.75</v>
      </c>
      <c r="B2090" s="152">
        <f t="shared" si="588"/>
        <v>3</v>
      </c>
      <c r="C2090" s="152">
        <f t="shared" si="589"/>
        <v>28</v>
      </c>
      <c r="D2090" s="152">
        <f t="shared" si="590"/>
        <v>18</v>
      </c>
      <c r="E2090" s="38" t="str">
        <f t="shared" si="591"/>
        <v/>
      </c>
      <c r="F2090" s="134">
        <v>27.68</v>
      </c>
      <c r="G2090" s="38" t="str">
        <f t="shared" si="592"/>
        <v>-</v>
      </c>
      <c r="H2090" s="38">
        <f t="shared" si="593"/>
        <v>27.68</v>
      </c>
      <c r="K2090" s="133">
        <v>43187.75</v>
      </c>
      <c r="L2090" s="9">
        <f t="shared" si="576"/>
        <v>3</v>
      </c>
      <c r="M2090" s="9">
        <f t="shared" si="577"/>
        <v>28</v>
      </c>
      <c r="N2090" s="9">
        <f t="shared" si="578"/>
        <v>18</v>
      </c>
      <c r="O2090" s="31" t="str">
        <f t="shared" si="579"/>
        <v/>
      </c>
      <c r="P2090" s="134">
        <v>29.33</v>
      </c>
      <c r="Q2090" s="31" t="str">
        <f t="shared" si="580"/>
        <v>-</v>
      </c>
      <c r="R2090" s="31">
        <f t="shared" si="581"/>
        <v>29.33</v>
      </c>
      <c r="U2090" s="133">
        <v>43552.75</v>
      </c>
      <c r="V2090" s="9">
        <f t="shared" si="582"/>
        <v>3</v>
      </c>
      <c r="W2090" s="9">
        <f t="shared" si="583"/>
        <v>28</v>
      </c>
      <c r="X2090" s="9">
        <f t="shared" si="584"/>
        <v>18</v>
      </c>
      <c r="Y2090" s="31" t="str">
        <f t="shared" si="585"/>
        <v/>
      </c>
      <c r="Z2090" s="134">
        <v>27.92</v>
      </c>
      <c r="AA2090" s="31" t="str">
        <f t="shared" si="586"/>
        <v>-</v>
      </c>
      <c r="AB2090" s="31">
        <f t="shared" si="587"/>
        <v>27.92</v>
      </c>
    </row>
    <row r="2091" spans="1:28" x14ac:dyDescent="0.3">
      <c r="A2091" s="133">
        <v>42822.791666666664</v>
      </c>
      <c r="B2091" s="152">
        <f t="shared" si="588"/>
        <v>3</v>
      </c>
      <c r="C2091" s="152">
        <f t="shared" si="589"/>
        <v>28</v>
      </c>
      <c r="D2091" s="152">
        <f t="shared" si="590"/>
        <v>19</v>
      </c>
      <c r="E2091" s="38" t="str">
        <f t="shared" si="591"/>
        <v/>
      </c>
      <c r="F2091" s="134">
        <v>34.17</v>
      </c>
      <c r="G2091" s="38" t="str">
        <f t="shared" si="592"/>
        <v>-</v>
      </c>
      <c r="H2091" s="38">
        <f t="shared" si="593"/>
        <v>34.17</v>
      </c>
      <c r="K2091" s="133">
        <v>43187.791666666664</v>
      </c>
      <c r="L2091" s="9">
        <f t="shared" si="576"/>
        <v>3</v>
      </c>
      <c r="M2091" s="9">
        <f t="shared" si="577"/>
        <v>28</v>
      </c>
      <c r="N2091" s="9">
        <f t="shared" si="578"/>
        <v>19</v>
      </c>
      <c r="O2091" s="31" t="str">
        <f t="shared" si="579"/>
        <v/>
      </c>
      <c r="P2091" s="134">
        <v>36.229999999999997</v>
      </c>
      <c r="Q2091" s="31" t="str">
        <f t="shared" si="580"/>
        <v>-</v>
      </c>
      <c r="R2091" s="31">
        <f t="shared" si="581"/>
        <v>36.229999999999997</v>
      </c>
      <c r="U2091" s="133">
        <v>43552.791666666664</v>
      </c>
      <c r="V2091" s="9">
        <f t="shared" si="582"/>
        <v>3</v>
      </c>
      <c r="W2091" s="9">
        <f t="shared" si="583"/>
        <v>28</v>
      </c>
      <c r="X2091" s="9">
        <f t="shared" si="584"/>
        <v>19</v>
      </c>
      <c r="Y2091" s="31" t="str">
        <f t="shared" si="585"/>
        <v/>
      </c>
      <c r="Z2091" s="134">
        <v>31.02</v>
      </c>
      <c r="AA2091" s="31" t="str">
        <f t="shared" si="586"/>
        <v>-</v>
      </c>
      <c r="AB2091" s="31">
        <f t="shared" si="587"/>
        <v>31.02</v>
      </c>
    </row>
    <row r="2092" spans="1:28" x14ac:dyDescent="0.3">
      <c r="A2092" s="133">
        <v>42822.833333333336</v>
      </c>
      <c r="B2092" s="152">
        <f t="shared" si="588"/>
        <v>3</v>
      </c>
      <c r="C2092" s="152">
        <f t="shared" si="589"/>
        <v>28</v>
      </c>
      <c r="D2092" s="152">
        <f t="shared" si="590"/>
        <v>20</v>
      </c>
      <c r="E2092" s="38" t="str">
        <f t="shared" si="591"/>
        <v/>
      </c>
      <c r="F2092" s="134">
        <v>34.54</v>
      </c>
      <c r="G2092" s="38" t="str">
        <f t="shared" si="592"/>
        <v>-</v>
      </c>
      <c r="H2092" s="38">
        <f t="shared" si="593"/>
        <v>34.54</v>
      </c>
      <c r="K2092" s="133">
        <v>43187.833333333336</v>
      </c>
      <c r="L2092" s="9">
        <f t="shared" si="576"/>
        <v>3</v>
      </c>
      <c r="M2092" s="9">
        <f t="shared" si="577"/>
        <v>28</v>
      </c>
      <c r="N2092" s="9">
        <f t="shared" si="578"/>
        <v>20</v>
      </c>
      <c r="O2092" s="31" t="str">
        <f t="shared" si="579"/>
        <v/>
      </c>
      <c r="P2092" s="134">
        <v>35</v>
      </c>
      <c r="Q2092" s="31" t="str">
        <f t="shared" si="580"/>
        <v>-</v>
      </c>
      <c r="R2092" s="31">
        <f t="shared" si="581"/>
        <v>35</v>
      </c>
      <c r="U2092" s="133">
        <v>43552.833333333336</v>
      </c>
      <c r="V2092" s="9">
        <f t="shared" si="582"/>
        <v>3</v>
      </c>
      <c r="W2092" s="9">
        <f t="shared" si="583"/>
        <v>28</v>
      </c>
      <c r="X2092" s="9">
        <f t="shared" si="584"/>
        <v>20</v>
      </c>
      <c r="Y2092" s="31" t="str">
        <f t="shared" si="585"/>
        <v/>
      </c>
      <c r="Z2092" s="134">
        <v>35.49</v>
      </c>
      <c r="AA2092" s="31" t="str">
        <f t="shared" si="586"/>
        <v>-</v>
      </c>
      <c r="AB2092" s="31">
        <f t="shared" si="587"/>
        <v>35.49</v>
      </c>
    </row>
    <row r="2093" spans="1:28" x14ac:dyDescent="0.3">
      <c r="A2093" s="133">
        <v>42822.875</v>
      </c>
      <c r="B2093" s="152">
        <f t="shared" si="588"/>
        <v>3</v>
      </c>
      <c r="C2093" s="152">
        <f t="shared" si="589"/>
        <v>28</v>
      </c>
      <c r="D2093" s="152">
        <f t="shared" si="590"/>
        <v>21</v>
      </c>
      <c r="E2093" s="38" t="str">
        <f t="shared" si="591"/>
        <v/>
      </c>
      <c r="F2093" s="134">
        <v>28.89</v>
      </c>
      <c r="G2093" s="38" t="str">
        <f t="shared" si="592"/>
        <v>-</v>
      </c>
      <c r="H2093" s="38">
        <f t="shared" si="593"/>
        <v>28.89</v>
      </c>
      <c r="K2093" s="133">
        <v>43187.875</v>
      </c>
      <c r="L2093" s="9">
        <f t="shared" si="576"/>
        <v>3</v>
      </c>
      <c r="M2093" s="9">
        <f t="shared" si="577"/>
        <v>28</v>
      </c>
      <c r="N2093" s="9">
        <f t="shared" si="578"/>
        <v>21</v>
      </c>
      <c r="O2093" s="31" t="str">
        <f t="shared" si="579"/>
        <v/>
      </c>
      <c r="P2093" s="134">
        <v>32.03</v>
      </c>
      <c r="Q2093" s="31" t="str">
        <f t="shared" si="580"/>
        <v>-</v>
      </c>
      <c r="R2093" s="31">
        <f t="shared" si="581"/>
        <v>32.03</v>
      </c>
      <c r="U2093" s="133">
        <v>43552.875</v>
      </c>
      <c r="V2093" s="9">
        <f t="shared" si="582"/>
        <v>3</v>
      </c>
      <c r="W2093" s="9">
        <f t="shared" si="583"/>
        <v>28</v>
      </c>
      <c r="X2093" s="9">
        <f t="shared" si="584"/>
        <v>21</v>
      </c>
      <c r="Y2093" s="31" t="str">
        <f t="shared" si="585"/>
        <v/>
      </c>
      <c r="Z2093" s="134">
        <v>34.74</v>
      </c>
      <c r="AA2093" s="31" t="str">
        <f t="shared" si="586"/>
        <v>-</v>
      </c>
      <c r="AB2093" s="31">
        <f t="shared" si="587"/>
        <v>34.74</v>
      </c>
    </row>
    <row r="2094" spans="1:28" x14ac:dyDescent="0.3">
      <c r="A2094" s="133">
        <v>42822.916666666664</v>
      </c>
      <c r="B2094" s="152">
        <f t="shared" si="588"/>
        <v>3</v>
      </c>
      <c r="C2094" s="152">
        <f t="shared" si="589"/>
        <v>28</v>
      </c>
      <c r="D2094" s="152">
        <f t="shared" si="590"/>
        <v>22</v>
      </c>
      <c r="E2094" s="38" t="str">
        <f t="shared" si="591"/>
        <v/>
      </c>
      <c r="F2094" s="134">
        <v>24.63</v>
      </c>
      <c r="G2094" s="38" t="str">
        <f t="shared" si="592"/>
        <v>-</v>
      </c>
      <c r="H2094" s="38">
        <f t="shared" si="593"/>
        <v>24.63</v>
      </c>
      <c r="K2094" s="133">
        <v>43187.916666666664</v>
      </c>
      <c r="L2094" s="9">
        <f t="shared" si="576"/>
        <v>3</v>
      </c>
      <c r="M2094" s="9">
        <f t="shared" si="577"/>
        <v>28</v>
      </c>
      <c r="N2094" s="9">
        <f t="shared" si="578"/>
        <v>22</v>
      </c>
      <c r="O2094" s="31" t="str">
        <f t="shared" si="579"/>
        <v/>
      </c>
      <c r="P2094" s="134">
        <v>25.82</v>
      </c>
      <c r="Q2094" s="31" t="str">
        <f t="shared" si="580"/>
        <v>-</v>
      </c>
      <c r="R2094" s="31">
        <f t="shared" si="581"/>
        <v>25.82</v>
      </c>
      <c r="U2094" s="133">
        <v>43552.916666666664</v>
      </c>
      <c r="V2094" s="9">
        <f t="shared" si="582"/>
        <v>3</v>
      </c>
      <c r="W2094" s="9">
        <f t="shared" si="583"/>
        <v>28</v>
      </c>
      <c r="X2094" s="9">
        <f t="shared" si="584"/>
        <v>22</v>
      </c>
      <c r="Y2094" s="31" t="str">
        <f t="shared" si="585"/>
        <v/>
      </c>
      <c r="Z2094" s="134">
        <v>23.22</v>
      </c>
      <c r="AA2094" s="31" t="str">
        <f t="shared" si="586"/>
        <v>-</v>
      </c>
      <c r="AB2094" s="31">
        <f t="shared" si="587"/>
        <v>23.22</v>
      </c>
    </row>
    <row r="2095" spans="1:28" x14ac:dyDescent="0.3">
      <c r="A2095" s="133">
        <v>42822.958333333336</v>
      </c>
      <c r="B2095" s="152">
        <f t="shared" si="588"/>
        <v>3</v>
      </c>
      <c r="C2095" s="152">
        <f t="shared" si="589"/>
        <v>28</v>
      </c>
      <c r="D2095" s="152">
        <f t="shared" si="590"/>
        <v>23</v>
      </c>
      <c r="E2095" s="38" t="str">
        <f t="shared" si="591"/>
        <v/>
      </c>
      <c r="F2095" s="134">
        <v>22.97</v>
      </c>
      <c r="G2095" s="38" t="str">
        <f t="shared" si="592"/>
        <v>-</v>
      </c>
      <c r="H2095" s="38">
        <f t="shared" si="593"/>
        <v>22.97</v>
      </c>
      <c r="K2095" s="133">
        <v>43187.958333333336</v>
      </c>
      <c r="L2095" s="9">
        <f t="shared" si="576"/>
        <v>3</v>
      </c>
      <c r="M2095" s="9">
        <f t="shared" si="577"/>
        <v>28</v>
      </c>
      <c r="N2095" s="9">
        <f t="shared" si="578"/>
        <v>23</v>
      </c>
      <c r="O2095" s="31" t="str">
        <f t="shared" si="579"/>
        <v/>
      </c>
      <c r="P2095" s="134">
        <v>22.81</v>
      </c>
      <c r="Q2095" s="31" t="str">
        <f t="shared" si="580"/>
        <v>-</v>
      </c>
      <c r="R2095" s="31">
        <f t="shared" si="581"/>
        <v>22.81</v>
      </c>
      <c r="U2095" s="133">
        <v>43552.958333333336</v>
      </c>
      <c r="V2095" s="9">
        <f t="shared" si="582"/>
        <v>3</v>
      </c>
      <c r="W2095" s="9">
        <f t="shared" si="583"/>
        <v>28</v>
      </c>
      <c r="X2095" s="9">
        <f t="shared" si="584"/>
        <v>23</v>
      </c>
      <c r="Y2095" s="31" t="str">
        <f t="shared" si="585"/>
        <v/>
      </c>
      <c r="Z2095" s="134">
        <v>21.32</v>
      </c>
      <c r="AA2095" s="31" t="str">
        <f t="shared" si="586"/>
        <v>-</v>
      </c>
      <c r="AB2095" s="31">
        <f t="shared" si="587"/>
        <v>21.32</v>
      </c>
    </row>
    <row r="2096" spans="1:28" x14ac:dyDescent="0.3">
      <c r="A2096" s="133">
        <v>42823</v>
      </c>
      <c r="B2096" s="152">
        <f t="shared" si="588"/>
        <v>3</v>
      </c>
      <c r="C2096" s="152">
        <f t="shared" si="589"/>
        <v>29</v>
      </c>
      <c r="D2096" s="152">
        <f t="shared" si="590"/>
        <v>0</v>
      </c>
      <c r="E2096" s="38" t="str">
        <f t="shared" si="591"/>
        <v/>
      </c>
      <c r="F2096" s="134">
        <v>22.85</v>
      </c>
      <c r="G2096" s="38" t="str">
        <f t="shared" si="592"/>
        <v>-</v>
      </c>
      <c r="H2096" s="38">
        <f t="shared" si="593"/>
        <v>22.85</v>
      </c>
      <c r="K2096" s="133">
        <v>43188</v>
      </c>
      <c r="L2096" s="9">
        <f t="shared" si="576"/>
        <v>3</v>
      </c>
      <c r="M2096" s="9">
        <f t="shared" si="577"/>
        <v>29</v>
      </c>
      <c r="N2096" s="9">
        <f t="shared" si="578"/>
        <v>0</v>
      </c>
      <c r="O2096" s="31" t="str">
        <f t="shared" si="579"/>
        <v/>
      </c>
      <c r="P2096" s="134">
        <v>22.22</v>
      </c>
      <c r="Q2096" s="31" t="str">
        <f t="shared" si="580"/>
        <v>-</v>
      </c>
      <c r="R2096" s="31">
        <f t="shared" si="581"/>
        <v>22.22</v>
      </c>
      <c r="U2096" s="133">
        <v>43553</v>
      </c>
      <c r="V2096" s="9">
        <f t="shared" si="582"/>
        <v>3</v>
      </c>
      <c r="W2096" s="9">
        <f t="shared" si="583"/>
        <v>29</v>
      </c>
      <c r="X2096" s="9">
        <f t="shared" si="584"/>
        <v>0</v>
      </c>
      <c r="Y2096" s="31" t="str">
        <f t="shared" si="585"/>
        <v/>
      </c>
      <c r="Z2096" s="134">
        <v>20.57</v>
      </c>
      <c r="AA2096" s="31" t="str">
        <f t="shared" si="586"/>
        <v>-</v>
      </c>
      <c r="AB2096" s="31">
        <f t="shared" si="587"/>
        <v>20.57</v>
      </c>
    </row>
    <row r="2097" spans="1:28" x14ac:dyDescent="0.3">
      <c r="A2097" s="133">
        <v>42823.041666666664</v>
      </c>
      <c r="B2097" s="152">
        <f t="shared" si="588"/>
        <v>3</v>
      </c>
      <c r="C2097" s="152">
        <f t="shared" si="589"/>
        <v>29</v>
      </c>
      <c r="D2097" s="152">
        <f t="shared" si="590"/>
        <v>1</v>
      </c>
      <c r="E2097" s="38" t="str">
        <f t="shared" si="591"/>
        <v/>
      </c>
      <c r="F2097" s="134">
        <v>22.87</v>
      </c>
      <c r="G2097" s="38" t="str">
        <f t="shared" si="592"/>
        <v>-</v>
      </c>
      <c r="H2097" s="38">
        <f t="shared" si="593"/>
        <v>22.87</v>
      </c>
      <c r="K2097" s="133">
        <v>43188.041666666664</v>
      </c>
      <c r="L2097" s="9">
        <f t="shared" si="576"/>
        <v>3</v>
      </c>
      <c r="M2097" s="9">
        <f t="shared" si="577"/>
        <v>29</v>
      </c>
      <c r="N2097" s="9">
        <f t="shared" si="578"/>
        <v>1</v>
      </c>
      <c r="O2097" s="31" t="str">
        <f t="shared" si="579"/>
        <v/>
      </c>
      <c r="P2097" s="134">
        <v>21.24</v>
      </c>
      <c r="Q2097" s="31" t="str">
        <f t="shared" si="580"/>
        <v>-</v>
      </c>
      <c r="R2097" s="31">
        <f t="shared" si="581"/>
        <v>21.24</v>
      </c>
      <c r="U2097" s="133">
        <v>43553.041666666664</v>
      </c>
      <c r="V2097" s="9">
        <f t="shared" si="582"/>
        <v>3</v>
      </c>
      <c r="W2097" s="9">
        <f t="shared" si="583"/>
        <v>29</v>
      </c>
      <c r="X2097" s="9">
        <f t="shared" si="584"/>
        <v>1</v>
      </c>
      <c r="Y2097" s="31" t="str">
        <f t="shared" si="585"/>
        <v/>
      </c>
      <c r="Z2097" s="134">
        <v>21.07</v>
      </c>
      <c r="AA2097" s="31" t="str">
        <f t="shared" si="586"/>
        <v>-</v>
      </c>
      <c r="AB2097" s="31">
        <f t="shared" si="587"/>
        <v>21.07</v>
      </c>
    </row>
    <row r="2098" spans="1:28" x14ac:dyDescent="0.3">
      <c r="A2098" s="133">
        <v>42823.083333333336</v>
      </c>
      <c r="B2098" s="152">
        <f t="shared" si="588"/>
        <v>3</v>
      </c>
      <c r="C2098" s="152">
        <f t="shared" si="589"/>
        <v>29</v>
      </c>
      <c r="D2098" s="152">
        <f t="shared" si="590"/>
        <v>2</v>
      </c>
      <c r="E2098" s="38" t="str">
        <f t="shared" si="591"/>
        <v/>
      </c>
      <c r="F2098" s="134">
        <v>22.81</v>
      </c>
      <c r="G2098" s="38" t="str">
        <f t="shared" si="592"/>
        <v>-</v>
      </c>
      <c r="H2098" s="38">
        <f t="shared" si="593"/>
        <v>22.81</v>
      </c>
      <c r="K2098" s="133">
        <v>43188.083333333336</v>
      </c>
      <c r="L2098" s="9">
        <f t="shared" si="576"/>
        <v>3</v>
      </c>
      <c r="M2098" s="9">
        <f t="shared" si="577"/>
        <v>29</v>
      </c>
      <c r="N2098" s="9">
        <f t="shared" si="578"/>
        <v>2</v>
      </c>
      <c r="O2098" s="31" t="str">
        <f t="shared" si="579"/>
        <v/>
      </c>
      <c r="P2098" s="134">
        <v>20.89</v>
      </c>
      <c r="Q2098" s="31" t="str">
        <f t="shared" si="580"/>
        <v>-</v>
      </c>
      <c r="R2098" s="31">
        <f t="shared" si="581"/>
        <v>20.89</v>
      </c>
      <c r="U2098" s="133">
        <v>43553.083333333336</v>
      </c>
      <c r="V2098" s="9">
        <f t="shared" si="582"/>
        <v>3</v>
      </c>
      <c r="W2098" s="9">
        <f t="shared" si="583"/>
        <v>29</v>
      </c>
      <c r="X2098" s="9">
        <f t="shared" si="584"/>
        <v>2</v>
      </c>
      <c r="Y2098" s="31" t="str">
        <f t="shared" si="585"/>
        <v/>
      </c>
      <c r="Z2098" s="134">
        <v>20.9</v>
      </c>
      <c r="AA2098" s="31" t="str">
        <f t="shared" si="586"/>
        <v>-</v>
      </c>
      <c r="AB2098" s="31">
        <f t="shared" si="587"/>
        <v>20.9</v>
      </c>
    </row>
    <row r="2099" spans="1:28" x14ac:dyDescent="0.3">
      <c r="A2099" s="133">
        <v>42823.125</v>
      </c>
      <c r="B2099" s="152">
        <f t="shared" si="588"/>
        <v>3</v>
      </c>
      <c r="C2099" s="152">
        <f t="shared" si="589"/>
        <v>29</v>
      </c>
      <c r="D2099" s="152">
        <f t="shared" si="590"/>
        <v>3</v>
      </c>
      <c r="E2099" s="38" t="str">
        <f t="shared" si="591"/>
        <v/>
      </c>
      <c r="F2099" s="134">
        <v>22.79</v>
      </c>
      <c r="G2099" s="38" t="str">
        <f t="shared" si="592"/>
        <v>-</v>
      </c>
      <c r="H2099" s="38">
        <f t="shared" si="593"/>
        <v>22.79</v>
      </c>
      <c r="K2099" s="133">
        <v>43188.125</v>
      </c>
      <c r="L2099" s="9">
        <f t="shared" si="576"/>
        <v>3</v>
      </c>
      <c r="M2099" s="9">
        <f t="shared" si="577"/>
        <v>29</v>
      </c>
      <c r="N2099" s="9">
        <f t="shared" si="578"/>
        <v>3</v>
      </c>
      <c r="O2099" s="31" t="str">
        <f t="shared" si="579"/>
        <v/>
      </c>
      <c r="P2099" s="134">
        <v>21.07</v>
      </c>
      <c r="Q2099" s="31" t="str">
        <f t="shared" si="580"/>
        <v>-</v>
      </c>
      <c r="R2099" s="31">
        <f t="shared" si="581"/>
        <v>21.07</v>
      </c>
      <c r="U2099" s="133">
        <v>43553.125</v>
      </c>
      <c r="V2099" s="9">
        <f t="shared" si="582"/>
        <v>3</v>
      </c>
      <c r="W2099" s="9">
        <f t="shared" si="583"/>
        <v>29</v>
      </c>
      <c r="X2099" s="9">
        <f t="shared" si="584"/>
        <v>3</v>
      </c>
      <c r="Y2099" s="31" t="str">
        <f t="shared" si="585"/>
        <v/>
      </c>
      <c r="Z2099" s="134">
        <v>21.05</v>
      </c>
      <c r="AA2099" s="31" t="str">
        <f t="shared" si="586"/>
        <v>-</v>
      </c>
      <c r="AB2099" s="31">
        <f t="shared" si="587"/>
        <v>21.05</v>
      </c>
    </row>
    <row r="2100" spans="1:28" x14ac:dyDescent="0.3">
      <c r="A2100" s="133">
        <v>42823.166666666664</v>
      </c>
      <c r="B2100" s="152">
        <f t="shared" si="588"/>
        <v>3</v>
      </c>
      <c r="C2100" s="152">
        <f t="shared" si="589"/>
        <v>29</v>
      </c>
      <c r="D2100" s="152">
        <f t="shared" si="590"/>
        <v>4</v>
      </c>
      <c r="E2100" s="38" t="str">
        <f t="shared" si="591"/>
        <v/>
      </c>
      <c r="F2100" s="134">
        <v>23.03</v>
      </c>
      <c r="G2100" s="38" t="str">
        <f t="shared" si="592"/>
        <v>-</v>
      </c>
      <c r="H2100" s="38">
        <f t="shared" si="593"/>
        <v>23.03</v>
      </c>
      <c r="K2100" s="133">
        <v>43188.166666666664</v>
      </c>
      <c r="L2100" s="9">
        <f t="shared" si="576"/>
        <v>3</v>
      </c>
      <c r="M2100" s="9">
        <f t="shared" si="577"/>
        <v>29</v>
      </c>
      <c r="N2100" s="9">
        <f t="shared" si="578"/>
        <v>4</v>
      </c>
      <c r="O2100" s="31" t="str">
        <f t="shared" si="579"/>
        <v/>
      </c>
      <c r="P2100" s="134">
        <v>21.44</v>
      </c>
      <c r="Q2100" s="31" t="str">
        <f t="shared" si="580"/>
        <v>-</v>
      </c>
      <c r="R2100" s="31">
        <f t="shared" si="581"/>
        <v>21.44</v>
      </c>
      <c r="U2100" s="133">
        <v>43553.166666666664</v>
      </c>
      <c r="V2100" s="9">
        <f t="shared" si="582"/>
        <v>3</v>
      </c>
      <c r="W2100" s="9">
        <f t="shared" si="583"/>
        <v>29</v>
      </c>
      <c r="X2100" s="9">
        <f t="shared" si="584"/>
        <v>4</v>
      </c>
      <c r="Y2100" s="31" t="str">
        <f t="shared" si="585"/>
        <v/>
      </c>
      <c r="Z2100" s="134">
        <v>21.52</v>
      </c>
      <c r="AA2100" s="31" t="str">
        <f t="shared" si="586"/>
        <v>-</v>
      </c>
      <c r="AB2100" s="31">
        <f t="shared" si="587"/>
        <v>21.52</v>
      </c>
    </row>
    <row r="2101" spans="1:28" x14ac:dyDescent="0.3">
      <c r="A2101" s="133">
        <v>42823.208333333336</v>
      </c>
      <c r="B2101" s="152">
        <f t="shared" si="588"/>
        <v>3</v>
      </c>
      <c r="C2101" s="152">
        <f t="shared" si="589"/>
        <v>29</v>
      </c>
      <c r="D2101" s="152">
        <f t="shared" si="590"/>
        <v>5</v>
      </c>
      <c r="E2101" s="38" t="str">
        <f t="shared" si="591"/>
        <v/>
      </c>
      <c r="F2101" s="134">
        <v>24.47</v>
      </c>
      <c r="G2101" s="38" t="str">
        <f t="shared" si="592"/>
        <v>-</v>
      </c>
      <c r="H2101" s="38">
        <f t="shared" si="593"/>
        <v>24.47</v>
      </c>
      <c r="K2101" s="133">
        <v>43188.208333333336</v>
      </c>
      <c r="L2101" s="9">
        <f t="shared" si="576"/>
        <v>3</v>
      </c>
      <c r="M2101" s="9">
        <f t="shared" si="577"/>
        <v>29</v>
      </c>
      <c r="N2101" s="9">
        <f t="shared" si="578"/>
        <v>5</v>
      </c>
      <c r="O2101" s="31" t="str">
        <f t="shared" si="579"/>
        <v/>
      </c>
      <c r="P2101" s="134">
        <v>23.63</v>
      </c>
      <c r="Q2101" s="31" t="str">
        <f t="shared" si="580"/>
        <v>-</v>
      </c>
      <c r="R2101" s="31">
        <f t="shared" si="581"/>
        <v>23.63</v>
      </c>
      <c r="U2101" s="133">
        <v>43553.208333333336</v>
      </c>
      <c r="V2101" s="9">
        <f t="shared" si="582"/>
        <v>3</v>
      </c>
      <c r="W2101" s="9">
        <f t="shared" si="583"/>
        <v>29</v>
      </c>
      <c r="X2101" s="9">
        <f t="shared" si="584"/>
        <v>5</v>
      </c>
      <c r="Y2101" s="31" t="str">
        <f t="shared" si="585"/>
        <v/>
      </c>
      <c r="Z2101" s="134">
        <v>23.96</v>
      </c>
      <c r="AA2101" s="31" t="str">
        <f t="shared" si="586"/>
        <v>-</v>
      </c>
      <c r="AB2101" s="31">
        <f t="shared" si="587"/>
        <v>23.96</v>
      </c>
    </row>
    <row r="2102" spans="1:28" x14ac:dyDescent="0.3">
      <c r="A2102" s="133">
        <v>42823.25</v>
      </c>
      <c r="B2102" s="152">
        <f t="shared" si="588"/>
        <v>3</v>
      </c>
      <c r="C2102" s="152">
        <f t="shared" si="589"/>
        <v>29</v>
      </c>
      <c r="D2102" s="152">
        <f t="shared" si="590"/>
        <v>6</v>
      </c>
      <c r="E2102" s="38" t="str">
        <f t="shared" si="591"/>
        <v/>
      </c>
      <c r="F2102" s="134">
        <v>35.119999999999997</v>
      </c>
      <c r="G2102" s="38" t="str">
        <f t="shared" si="592"/>
        <v>-</v>
      </c>
      <c r="H2102" s="38">
        <f t="shared" si="593"/>
        <v>35.119999999999997</v>
      </c>
      <c r="K2102" s="133">
        <v>43188.25</v>
      </c>
      <c r="L2102" s="9">
        <f t="shared" si="576"/>
        <v>3</v>
      </c>
      <c r="M2102" s="9">
        <f t="shared" si="577"/>
        <v>29</v>
      </c>
      <c r="N2102" s="9">
        <f t="shared" si="578"/>
        <v>6</v>
      </c>
      <c r="O2102" s="31" t="str">
        <f t="shared" si="579"/>
        <v/>
      </c>
      <c r="P2102" s="134">
        <v>33.380000000000003</v>
      </c>
      <c r="Q2102" s="31" t="str">
        <f t="shared" si="580"/>
        <v>-</v>
      </c>
      <c r="R2102" s="31">
        <f t="shared" si="581"/>
        <v>33.380000000000003</v>
      </c>
      <c r="U2102" s="133">
        <v>43553.25</v>
      </c>
      <c r="V2102" s="9">
        <f t="shared" si="582"/>
        <v>3</v>
      </c>
      <c r="W2102" s="9">
        <f t="shared" si="583"/>
        <v>29</v>
      </c>
      <c r="X2102" s="9">
        <f t="shared" si="584"/>
        <v>6</v>
      </c>
      <c r="Y2102" s="31" t="str">
        <f t="shared" si="585"/>
        <v/>
      </c>
      <c r="Z2102" s="134">
        <v>30.58</v>
      </c>
      <c r="AA2102" s="31" t="str">
        <f t="shared" si="586"/>
        <v>-</v>
      </c>
      <c r="AB2102" s="31">
        <f t="shared" si="587"/>
        <v>30.58</v>
      </c>
    </row>
    <row r="2103" spans="1:28" x14ac:dyDescent="0.3">
      <c r="A2103" s="133">
        <v>42823.291666666664</v>
      </c>
      <c r="B2103" s="152">
        <f t="shared" si="588"/>
        <v>3</v>
      </c>
      <c r="C2103" s="152">
        <f t="shared" si="589"/>
        <v>29</v>
      </c>
      <c r="D2103" s="152">
        <f t="shared" si="590"/>
        <v>7</v>
      </c>
      <c r="E2103" s="38" t="str">
        <f t="shared" si="591"/>
        <v/>
      </c>
      <c r="F2103" s="134">
        <v>36.99</v>
      </c>
      <c r="G2103" s="38" t="str">
        <f t="shared" si="592"/>
        <v>-</v>
      </c>
      <c r="H2103" s="38">
        <f t="shared" si="593"/>
        <v>36.99</v>
      </c>
      <c r="K2103" s="133">
        <v>43188.291666666664</v>
      </c>
      <c r="L2103" s="9">
        <f t="shared" si="576"/>
        <v>3</v>
      </c>
      <c r="M2103" s="9">
        <f t="shared" si="577"/>
        <v>29</v>
      </c>
      <c r="N2103" s="9">
        <f t="shared" si="578"/>
        <v>7</v>
      </c>
      <c r="O2103" s="31" t="str">
        <f t="shared" si="579"/>
        <v/>
      </c>
      <c r="P2103" s="134">
        <v>34.369999999999997</v>
      </c>
      <c r="Q2103" s="31" t="str">
        <f t="shared" si="580"/>
        <v>-</v>
      </c>
      <c r="R2103" s="31">
        <f t="shared" si="581"/>
        <v>34.369999999999997</v>
      </c>
      <c r="U2103" s="133">
        <v>43553.291666666664</v>
      </c>
      <c r="V2103" s="9">
        <f t="shared" si="582"/>
        <v>3</v>
      </c>
      <c r="W2103" s="9">
        <f t="shared" si="583"/>
        <v>29</v>
      </c>
      <c r="X2103" s="9">
        <f t="shared" si="584"/>
        <v>7</v>
      </c>
      <c r="Y2103" s="31" t="str">
        <f t="shared" si="585"/>
        <v/>
      </c>
      <c r="Z2103" s="134">
        <v>30.06</v>
      </c>
      <c r="AA2103" s="31" t="str">
        <f t="shared" si="586"/>
        <v>-</v>
      </c>
      <c r="AB2103" s="31">
        <f t="shared" si="587"/>
        <v>30.06</v>
      </c>
    </row>
    <row r="2104" spans="1:28" x14ac:dyDescent="0.3">
      <c r="A2104" s="133">
        <v>42823.333333333336</v>
      </c>
      <c r="B2104" s="152">
        <f t="shared" si="588"/>
        <v>3</v>
      </c>
      <c r="C2104" s="152">
        <f t="shared" si="589"/>
        <v>29</v>
      </c>
      <c r="D2104" s="152">
        <f t="shared" si="590"/>
        <v>8</v>
      </c>
      <c r="E2104" s="38" t="str">
        <f t="shared" si="591"/>
        <v/>
      </c>
      <c r="F2104" s="134">
        <v>36.03</v>
      </c>
      <c r="G2104" s="38">
        <f t="shared" si="592"/>
        <v>36.03</v>
      </c>
      <c r="H2104" s="38" t="str">
        <f t="shared" si="593"/>
        <v>-</v>
      </c>
      <c r="K2104" s="133">
        <v>43188.333333333336</v>
      </c>
      <c r="L2104" s="9">
        <f t="shared" si="576"/>
        <v>3</v>
      </c>
      <c r="M2104" s="9">
        <f t="shared" si="577"/>
        <v>29</v>
      </c>
      <c r="N2104" s="9">
        <f t="shared" si="578"/>
        <v>8</v>
      </c>
      <c r="O2104" s="31" t="str">
        <f t="shared" si="579"/>
        <v/>
      </c>
      <c r="P2104" s="134">
        <v>32.01</v>
      </c>
      <c r="Q2104" s="31">
        <f t="shared" si="580"/>
        <v>32.01</v>
      </c>
      <c r="R2104" s="31" t="str">
        <f t="shared" si="581"/>
        <v>-</v>
      </c>
      <c r="U2104" s="133">
        <v>43553.333333333336</v>
      </c>
      <c r="V2104" s="9">
        <f t="shared" si="582"/>
        <v>3</v>
      </c>
      <c r="W2104" s="9">
        <f t="shared" si="583"/>
        <v>29</v>
      </c>
      <c r="X2104" s="9">
        <f t="shared" si="584"/>
        <v>8</v>
      </c>
      <c r="Y2104" s="31" t="str">
        <f t="shared" si="585"/>
        <v/>
      </c>
      <c r="Z2104" s="134">
        <v>28.87</v>
      </c>
      <c r="AA2104" s="31">
        <f t="shared" si="586"/>
        <v>28.87</v>
      </c>
      <c r="AB2104" s="31" t="str">
        <f t="shared" si="587"/>
        <v>-</v>
      </c>
    </row>
    <row r="2105" spans="1:28" x14ac:dyDescent="0.3">
      <c r="A2105" s="133">
        <v>42823.375</v>
      </c>
      <c r="B2105" s="152">
        <f t="shared" si="588"/>
        <v>3</v>
      </c>
      <c r="C2105" s="152">
        <f t="shared" si="589"/>
        <v>29</v>
      </c>
      <c r="D2105" s="152">
        <f t="shared" si="590"/>
        <v>9</v>
      </c>
      <c r="E2105" s="38" t="str">
        <f t="shared" si="591"/>
        <v/>
      </c>
      <c r="F2105" s="134">
        <v>36.85</v>
      </c>
      <c r="G2105" s="38">
        <f t="shared" si="592"/>
        <v>36.85</v>
      </c>
      <c r="H2105" s="38" t="str">
        <f t="shared" si="593"/>
        <v>-</v>
      </c>
      <c r="K2105" s="133">
        <v>43188.375</v>
      </c>
      <c r="L2105" s="9">
        <f t="shared" si="576"/>
        <v>3</v>
      </c>
      <c r="M2105" s="9">
        <f t="shared" si="577"/>
        <v>29</v>
      </c>
      <c r="N2105" s="9">
        <f t="shared" si="578"/>
        <v>9</v>
      </c>
      <c r="O2105" s="31" t="str">
        <f t="shared" si="579"/>
        <v/>
      </c>
      <c r="P2105" s="134">
        <v>33.700000000000003</v>
      </c>
      <c r="Q2105" s="31">
        <f t="shared" si="580"/>
        <v>33.700000000000003</v>
      </c>
      <c r="R2105" s="31" t="str">
        <f t="shared" si="581"/>
        <v>-</v>
      </c>
      <c r="U2105" s="133">
        <v>43553.375</v>
      </c>
      <c r="V2105" s="9">
        <f t="shared" si="582"/>
        <v>3</v>
      </c>
      <c r="W2105" s="9">
        <f t="shared" si="583"/>
        <v>29</v>
      </c>
      <c r="X2105" s="9">
        <f t="shared" si="584"/>
        <v>9</v>
      </c>
      <c r="Y2105" s="31" t="str">
        <f t="shared" si="585"/>
        <v/>
      </c>
      <c r="Z2105" s="134">
        <v>30.79</v>
      </c>
      <c r="AA2105" s="31">
        <f t="shared" si="586"/>
        <v>30.79</v>
      </c>
      <c r="AB2105" s="31" t="str">
        <f t="shared" si="587"/>
        <v>-</v>
      </c>
    </row>
    <row r="2106" spans="1:28" x14ac:dyDescent="0.3">
      <c r="A2106" s="133">
        <v>42823.416666666664</v>
      </c>
      <c r="B2106" s="152">
        <f t="shared" si="588"/>
        <v>3</v>
      </c>
      <c r="C2106" s="152">
        <f t="shared" si="589"/>
        <v>29</v>
      </c>
      <c r="D2106" s="152">
        <f t="shared" si="590"/>
        <v>10</v>
      </c>
      <c r="E2106" s="38" t="str">
        <f t="shared" si="591"/>
        <v/>
      </c>
      <c r="F2106" s="134">
        <v>35.65</v>
      </c>
      <c r="G2106" s="38">
        <f t="shared" si="592"/>
        <v>35.65</v>
      </c>
      <c r="H2106" s="38" t="str">
        <f t="shared" si="593"/>
        <v>-</v>
      </c>
      <c r="K2106" s="133">
        <v>43188.416666666664</v>
      </c>
      <c r="L2106" s="9">
        <f t="shared" si="576"/>
        <v>3</v>
      </c>
      <c r="M2106" s="9">
        <f t="shared" si="577"/>
        <v>29</v>
      </c>
      <c r="N2106" s="9">
        <f t="shared" si="578"/>
        <v>10</v>
      </c>
      <c r="O2106" s="31" t="str">
        <f t="shared" si="579"/>
        <v/>
      </c>
      <c r="P2106" s="134">
        <v>33.159999999999997</v>
      </c>
      <c r="Q2106" s="31">
        <f t="shared" si="580"/>
        <v>33.159999999999997</v>
      </c>
      <c r="R2106" s="31" t="str">
        <f t="shared" si="581"/>
        <v>-</v>
      </c>
      <c r="U2106" s="133">
        <v>43553.416666666664</v>
      </c>
      <c r="V2106" s="9">
        <f t="shared" si="582"/>
        <v>3</v>
      </c>
      <c r="W2106" s="9">
        <f t="shared" si="583"/>
        <v>29</v>
      </c>
      <c r="X2106" s="9">
        <f t="shared" si="584"/>
        <v>10</v>
      </c>
      <c r="Y2106" s="31" t="str">
        <f t="shared" si="585"/>
        <v/>
      </c>
      <c r="Z2106" s="134">
        <v>32.67</v>
      </c>
      <c r="AA2106" s="31">
        <f t="shared" si="586"/>
        <v>32.67</v>
      </c>
      <c r="AB2106" s="31" t="str">
        <f t="shared" si="587"/>
        <v>-</v>
      </c>
    </row>
    <row r="2107" spans="1:28" x14ac:dyDescent="0.3">
      <c r="A2107" s="133">
        <v>42823.458333333336</v>
      </c>
      <c r="B2107" s="152">
        <f t="shared" si="588"/>
        <v>3</v>
      </c>
      <c r="C2107" s="152">
        <f t="shared" si="589"/>
        <v>29</v>
      </c>
      <c r="D2107" s="152">
        <f t="shared" si="590"/>
        <v>11</v>
      </c>
      <c r="E2107" s="38" t="str">
        <f t="shared" si="591"/>
        <v/>
      </c>
      <c r="F2107" s="134">
        <v>33.97</v>
      </c>
      <c r="G2107" s="38">
        <f t="shared" si="592"/>
        <v>33.97</v>
      </c>
      <c r="H2107" s="38" t="str">
        <f t="shared" si="593"/>
        <v>-</v>
      </c>
      <c r="K2107" s="133">
        <v>43188.458333333336</v>
      </c>
      <c r="L2107" s="9">
        <f t="shared" si="576"/>
        <v>3</v>
      </c>
      <c r="M2107" s="9">
        <f t="shared" si="577"/>
        <v>29</v>
      </c>
      <c r="N2107" s="9">
        <f t="shared" si="578"/>
        <v>11</v>
      </c>
      <c r="O2107" s="31" t="str">
        <f t="shared" si="579"/>
        <v/>
      </c>
      <c r="P2107" s="134">
        <v>32.58</v>
      </c>
      <c r="Q2107" s="31">
        <f t="shared" si="580"/>
        <v>32.58</v>
      </c>
      <c r="R2107" s="31" t="str">
        <f t="shared" si="581"/>
        <v>-</v>
      </c>
      <c r="U2107" s="133">
        <v>43553.458333333336</v>
      </c>
      <c r="V2107" s="9">
        <f t="shared" si="582"/>
        <v>3</v>
      </c>
      <c r="W2107" s="9">
        <f t="shared" si="583"/>
        <v>29</v>
      </c>
      <c r="X2107" s="9">
        <f t="shared" si="584"/>
        <v>11</v>
      </c>
      <c r="Y2107" s="31" t="str">
        <f t="shared" si="585"/>
        <v/>
      </c>
      <c r="Z2107" s="134">
        <v>32.46</v>
      </c>
      <c r="AA2107" s="31">
        <f t="shared" si="586"/>
        <v>32.46</v>
      </c>
      <c r="AB2107" s="31" t="str">
        <f t="shared" si="587"/>
        <v>-</v>
      </c>
    </row>
    <row r="2108" spans="1:28" x14ac:dyDescent="0.3">
      <c r="A2108" s="133">
        <v>42823.5</v>
      </c>
      <c r="B2108" s="152">
        <f t="shared" si="588"/>
        <v>3</v>
      </c>
      <c r="C2108" s="152">
        <f t="shared" si="589"/>
        <v>29</v>
      </c>
      <c r="D2108" s="152">
        <f t="shared" si="590"/>
        <v>12</v>
      </c>
      <c r="E2108" s="38" t="str">
        <f t="shared" si="591"/>
        <v/>
      </c>
      <c r="F2108" s="134">
        <v>32.21</v>
      </c>
      <c r="G2108" s="38">
        <f t="shared" si="592"/>
        <v>32.21</v>
      </c>
      <c r="H2108" s="38" t="str">
        <f t="shared" si="593"/>
        <v>-</v>
      </c>
      <c r="K2108" s="133">
        <v>43188.5</v>
      </c>
      <c r="L2108" s="9">
        <f t="shared" si="576"/>
        <v>3</v>
      </c>
      <c r="M2108" s="9">
        <f t="shared" si="577"/>
        <v>29</v>
      </c>
      <c r="N2108" s="9">
        <f t="shared" si="578"/>
        <v>12</v>
      </c>
      <c r="O2108" s="31" t="str">
        <f t="shared" si="579"/>
        <v/>
      </c>
      <c r="P2108" s="134">
        <v>32.01</v>
      </c>
      <c r="Q2108" s="31">
        <f t="shared" si="580"/>
        <v>32.01</v>
      </c>
      <c r="R2108" s="31" t="str">
        <f t="shared" si="581"/>
        <v>-</v>
      </c>
      <c r="U2108" s="133">
        <v>43553.5</v>
      </c>
      <c r="V2108" s="9">
        <f t="shared" si="582"/>
        <v>3</v>
      </c>
      <c r="W2108" s="9">
        <f t="shared" si="583"/>
        <v>29</v>
      </c>
      <c r="X2108" s="9">
        <f t="shared" si="584"/>
        <v>12</v>
      </c>
      <c r="Y2108" s="31" t="str">
        <f t="shared" si="585"/>
        <v/>
      </c>
      <c r="Z2108" s="134">
        <v>31.42</v>
      </c>
      <c r="AA2108" s="31">
        <f t="shared" si="586"/>
        <v>31.42</v>
      </c>
      <c r="AB2108" s="31" t="str">
        <f t="shared" si="587"/>
        <v>-</v>
      </c>
    </row>
    <row r="2109" spans="1:28" x14ac:dyDescent="0.3">
      <c r="A2109" s="133">
        <v>42823.541666666664</v>
      </c>
      <c r="B2109" s="152">
        <f t="shared" si="588"/>
        <v>3</v>
      </c>
      <c r="C2109" s="152">
        <f t="shared" si="589"/>
        <v>29</v>
      </c>
      <c r="D2109" s="152">
        <f t="shared" si="590"/>
        <v>13</v>
      </c>
      <c r="E2109" s="38" t="str">
        <f t="shared" si="591"/>
        <v/>
      </c>
      <c r="F2109" s="134">
        <v>31.38</v>
      </c>
      <c r="G2109" s="38">
        <f t="shared" si="592"/>
        <v>31.38</v>
      </c>
      <c r="H2109" s="38" t="str">
        <f t="shared" si="593"/>
        <v>-</v>
      </c>
      <c r="K2109" s="133">
        <v>43188.541666666664</v>
      </c>
      <c r="L2109" s="9">
        <f t="shared" si="576"/>
        <v>3</v>
      </c>
      <c r="M2109" s="9">
        <f t="shared" si="577"/>
        <v>29</v>
      </c>
      <c r="N2109" s="9">
        <f t="shared" si="578"/>
        <v>13</v>
      </c>
      <c r="O2109" s="31" t="str">
        <f t="shared" si="579"/>
        <v/>
      </c>
      <c r="P2109" s="134">
        <v>30.98</v>
      </c>
      <c r="Q2109" s="31">
        <f t="shared" si="580"/>
        <v>30.98</v>
      </c>
      <c r="R2109" s="31" t="str">
        <f t="shared" si="581"/>
        <v>-</v>
      </c>
      <c r="U2109" s="133">
        <v>43553.541666666664</v>
      </c>
      <c r="V2109" s="9">
        <f t="shared" si="582"/>
        <v>3</v>
      </c>
      <c r="W2109" s="9">
        <f t="shared" si="583"/>
        <v>29</v>
      </c>
      <c r="X2109" s="9">
        <f t="shared" si="584"/>
        <v>13</v>
      </c>
      <c r="Y2109" s="31" t="str">
        <f t="shared" si="585"/>
        <v/>
      </c>
      <c r="Z2109" s="134">
        <v>30.16</v>
      </c>
      <c r="AA2109" s="31">
        <f t="shared" si="586"/>
        <v>30.16</v>
      </c>
      <c r="AB2109" s="31" t="str">
        <f t="shared" si="587"/>
        <v>-</v>
      </c>
    </row>
    <row r="2110" spans="1:28" x14ac:dyDescent="0.3">
      <c r="A2110" s="133">
        <v>42823.583333333336</v>
      </c>
      <c r="B2110" s="152">
        <f t="shared" si="588"/>
        <v>3</v>
      </c>
      <c r="C2110" s="152">
        <f t="shared" si="589"/>
        <v>29</v>
      </c>
      <c r="D2110" s="152">
        <f t="shared" si="590"/>
        <v>14</v>
      </c>
      <c r="E2110" s="38" t="str">
        <f t="shared" si="591"/>
        <v/>
      </c>
      <c r="F2110" s="134">
        <v>30.26</v>
      </c>
      <c r="G2110" s="38">
        <f t="shared" si="592"/>
        <v>30.26</v>
      </c>
      <c r="H2110" s="38" t="str">
        <f t="shared" si="593"/>
        <v>-</v>
      </c>
      <c r="K2110" s="133">
        <v>43188.583333333336</v>
      </c>
      <c r="L2110" s="9">
        <f t="shared" si="576"/>
        <v>3</v>
      </c>
      <c r="M2110" s="9">
        <f t="shared" si="577"/>
        <v>29</v>
      </c>
      <c r="N2110" s="9">
        <f t="shared" si="578"/>
        <v>14</v>
      </c>
      <c r="O2110" s="31" t="str">
        <f t="shared" si="579"/>
        <v/>
      </c>
      <c r="P2110" s="134">
        <v>30.04</v>
      </c>
      <c r="Q2110" s="31">
        <f t="shared" si="580"/>
        <v>30.04</v>
      </c>
      <c r="R2110" s="31" t="str">
        <f t="shared" si="581"/>
        <v>-</v>
      </c>
      <c r="U2110" s="133">
        <v>43553.583333333336</v>
      </c>
      <c r="V2110" s="9">
        <f t="shared" si="582"/>
        <v>3</v>
      </c>
      <c r="W2110" s="9">
        <f t="shared" si="583"/>
        <v>29</v>
      </c>
      <c r="X2110" s="9">
        <f t="shared" si="584"/>
        <v>14</v>
      </c>
      <c r="Y2110" s="31" t="str">
        <f t="shared" si="585"/>
        <v/>
      </c>
      <c r="Z2110" s="134">
        <v>26.54</v>
      </c>
      <c r="AA2110" s="31">
        <f t="shared" si="586"/>
        <v>26.54</v>
      </c>
      <c r="AB2110" s="31" t="str">
        <f t="shared" si="587"/>
        <v>-</v>
      </c>
    </row>
    <row r="2111" spans="1:28" x14ac:dyDescent="0.3">
      <c r="A2111" s="133">
        <v>42823.625</v>
      </c>
      <c r="B2111" s="152">
        <f t="shared" si="588"/>
        <v>3</v>
      </c>
      <c r="C2111" s="152">
        <f t="shared" si="589"/>
        <v>29</v>
      </c>
      <c r="D2111" s="152">
        <f t="shared" si="590"/>
        <v>15</v>
      </c>
      <c r="E2111" s="38" t="str">
        <f t="shared" si="591"/>
        <v/>
      </c>
      <c r="F2111" s="134">
        <v>27.5</v>
      </c>
      <c r="G2111" s="38">
        <f t="shared" si="592"/>
        <v>27.5</v>
      </c>
      <c r="H2111" s="38" t="str">
        <f t="shared" si="593"/>
        <v>-</v>
      </c>
      <c r="K2111" s="133">
        <v>43188.625</v>
      </c>
      <c r="L2111" s="9">
        <f t="shared" si="576"/>
        <v>3</v>
      </c>
      <c r="M2111" s="9">
        <f t="shared" si="577"/>
        <v>29</v>
      </c>
      <c r="N2111" s="9">
        <f t="shared" si="578"/>
        <v>15</v>
      </c>
      <c r="O2111" s="31" t="str">
        <f t="shared" si="579"/>
        <v/>
      </c>
      <c r="P2111" s="134">
        <v>27.79</v>
      </c>
      <c r="Q2111" s="31">
        <f t="shared" si="580"/>
        <v>27.79</v>
      </c>
      <c r="R2111" s="31" t="str">
        <f t="shared" si="581"/>
        <v>-</v>
      </c>
      <c r="U2111" s="133">
        <v>43553.625</v>
      </c>
      <c r="V2111" s="9">
        <f t="shared" si="582"/>
        <v>3</v>
      </c>
      <c r="W2111" s="9">
        <f t="shared" si="583"/>
        <v>29</v>
      </c>
      <c r="X2111" s="9">
        <f t="shared" si="584"/>
        <v>15</v>
      </c>
      <c r="Y2111" s="31" t="str">
        <f t="shared" si="585"/>
        <v/>
      </c>
      <c r="Z2111" s="134">
        <v>26.31</v>
      </c>
      <c r="AA2111" s="31">
        <f t="shared" si="586"/>
        <v>26.31</v>
      </c>
      <c r="AB2111" s="31" t="str">
        <f t="shared" si="587"/>
        <v>-</v>
      </c>
    </row>
    <row r="2112" spans="1:28" x14ac:dyDescent="0.3">
      <c r="A2112" s="133">
        <v>42823.666666666664</v>
      </c>
      <c r="B2112" s="152">
        <f t="shared" si="588"/>
        <v>3</v>
      </c>
      <c r="C2112" s="152">
        <f t="shared" si="589"/>
        <v>29</v>
      </c>
      <c r="D2112" s="152">
        <f t="shared" si="590"/>
        <v>16</v>
      </c>
      <c r="E2112" s="38" t="str">
        <f t="shared" si="591"/>
        <v/>
      </c>
      <c r="F2112" s="134">
        <v>26.93</v>
      </c>
      <c r="G2112" s="38">
        <f t="shared" si="592"/>
        <v>26.93</v>
      </c>
      <c r="H2112" s="38" t="str">
        <f t="shared" si="593"/>
        <v>-</v>
      </c>
      <c r="K2112" s="133">
        <v>43188.666666666664</v>
      </c>
      <c r="L2112" s="9">
        <f t="shared" si="576"/>
        <v>3</v>
      </c>
      <c r="M2112" s="9">
        <f t="shared" si="577"/>
        <v>29</v>
      </c>
      <c r="N2112" s="9">
        <f t="shared" si="578"/>
        <v>16</v>
      </c>
      <c r="O2112" s="31" t="str">
        <f t="shared" si="579"/>
        <v/>
      </c>
      <c r="P2112" s="134">
        <v>26.47</v>
      </c>
      <c r="Q2112" s="31">
        <f t="shared" si="580"/>
        <v>26.47</v>
      </c>
      <c r="R2112" s="31" t="str">
        <f t="shared" si="581"/>
        <v>-</v>
      </c>
      <c r="U2112" s="133">
        <v>43553.666666666664</v>
      </c>
      <c r="V2112" s="9">
        <f t="shared" si="582"/>
        <v>3</v>
      </c>
      <c r="W2112" s="9">
        <f t="shared" si="583"/>
        <v>29</v>
      </c>
      <c r="X2112" s="9">
        <f t="shared" si="584"/>
        <v>16</v>
      </c>
      <c r="Y2112" s="31" t="str">
        <f t="shared" si="585"/>
        <v/>
      </c>
      <c r="Z2112" s="134">
        <v>25.54</v>
      </c>
      <c r="AA2112" s="31">
        <f t="shared" si="586"/>
        <v>25.54</v>
      </c>
      <c r="AB2112" s="31" t="str">
        <f t="shared" si="587"/>
        <v>-</v>
      </c>
    </row>
    <row r="2113" spans="1:28" x14ac:dyDescent="0.3">
      <c r="A2113" s="133">
        <v>42823.708333333336</v>
      </c>
      <c r="B2113" s="152">
        <f t="shared" si="588"/>
        <v>3</v>
      </c>
      <c r="C2113" s="152">
        <f t="shared" si="589"/>
        <v>29</v>
      </c>
      <c r="D2113" s="152">
        <f t="shared" si="590"/>
        <v>17</v>
      </c>
      <c r="E2113" s="38" t="str">
        <f t="shared" si="591"/>
        <v/>
      </c>
      <c r="F2113" s="134">
        <v>27.67</v>
      </c>
      <c r="G2113" s="38" t="str">
        <f t="shared" si="592"/>
        <v>-</v>
      </c>
      <c r="H2113" s="38">
        <f t="shared" si="593"/>
        <v>27.67</v>
      </c>
      <c r="K2113" s="133">
        <v>43188.708333333336</v>
      </c>
      <c r="L2113" s="9">
        <f t="shared" si="576"/>
        <v>3</v>
      </c>
      <c r="M2113" s="9">
        <f t="shared" si="577"/>
        <v>29</v>
      </c>
      <c r="N2113" s="9">
        <f t="shared" si="578"/>
        <v>17</v>
      </c>
      <c r="O2113" s="31" t="str">
        <f t="shared" si="579"/>
        <v/>
      </c>
      <c r="P2113" s="134">
        <v>26.4</v>
      </c>
      <c r="Q2113" s="31" t="str">
        <f t="shared" si="580"/>
        <v>-</v>
      </c>
      <c r="R2113" s="31">
        <f t="shared" si="581"/>
        <v>26.4</v>
      </c>
      <c r="U2113" s="133">
        <v>43553.708333333336</v>
      </c>
      <c r="V2113" s="9">
        <f t="shared" si="582"/>
        <v>3</v>
      </c>
      <c r="W2113" s="9">
        <f t="shared" si="583"/>
        <v>29</v>
      </c>
      <c r="X2113" s="9">
        <f t="shared" si="584"/>
        <v>17</v>
      </c>
      <c r="Y2113" s="31" t="str">
        <f t="shared" si="585"/>
        <v/>
      </c>
      <c r="Z2113" s="134">
        <v>25.54</v>
      </c>
      <c r="AA2113" s="31" t="str">
        <f t="shared" si="586"/>
        <v>-</v>
      </c>
      <c r="AB2113" s="31">
        <f t="shared" si="587"/>
        <v>25.54</v>
      </c>
    </row>
    <row r="2114" spans="1:28" x14ac:dyDescent="0.3">
      <c r="A2114" s="133">
        <v>42823.75</v>
      </c>
      <c r="B2114" s="152">
        <f t="shared" si="588"/>
        <v>3</v>
      </c>
      <c r="C2114" s="152">
        <f t="shared" si="589"/>
        <v>29</v>
      </c>
      <c r="D2114" s="152">
        <f t="shared" si="590"/>
        <v>18</v>
      </c>
      <c r="E2114" s="38" t="str">
        <f t="shared" si="591"/>
        <v/>
      </c>
      <c r="F2114" s="134">
        <v>29.17</v>
      </c>
      <c r="G2114" s="38" t="str">
        <f t="shared" si="592"/>
        <v>-</v>
      </c>
      <c r="H2114" s="38">
        <f t="shared" si="593"/>
        <v>29.17</v>
      </c>
      <c r="K2114" s="133">
        <v>43188.75</v>
      </c>
      <c r="L2114" s="9">
        <f t="shared" si="576"/>
        <v>3</v>
      </c>
      <c r="M2114" s="9">
        <f t="shared" si="577"/>
        <v>29</v>
      </c>
      <c r="N2114" s="9">
        <f t="shared" si="578"/>
        <v>18</v>
      </c>
      <c r="O2114" s="31" t="str">
        <f t="shared" si="579"/>
        <v/>
      </c>
      <c r="P2114" s="134">
        <v>27.03</v>
      </c>
      <c r="Q2114" s="31" t="str">
        <f t="shared" si="580"/>
        <v>-</v>
      </c>
      <c r="R2114" s="31">
        <f t="shared" si="581"/>
        <v>27.03</v>
      </c>
      <c r="U2114" s="133">
        <v>43553.75</v>
      </c>
      <c r="V2114" s="9">
        <f t="shared" si="582"/>
        <v>3</v>
      </c>
      <c r="W2114" s="9">
        <f t="shared" si="583"/>
        <v>29</v>
      </c>
      <c r="X2114" s="9">
        <f t="shared" si="584"/>
        <v>18</v>
      </c>
      <c r="Y2114" s="31" t="str">
        <f t="shared" si="585"/>
        <v/>
      </c>
      <c r="Z2114" s="134">
        <v>25.82</v>
      </c>
      <c r="AA2114" s="31" t="str">
        <f t="shared" si="586"/>
        <v>-</v>
      </c>
      <c r="AB2114" s="31">
        <f t="shared" si="587"/>
        <v>25.82</v>
      </c>
    </row>
    <row r="2115" spans="1:28" x14ac:dyDescent="0.3">
      <c r="A2115" s="133">
        <v>42823.791666666664</v>
      </c>
      <c r="B2115" s="152">
        <f t="shared" si="588"/>
        <v>3</v>
      </c>
      <c r="C2115" s="152">
        <f t="shared" si="589"/>
        <v>29</v>
      </c>
      <c r="D2115" s="152">
        <f t="shared" si="590"/>
        <v>19</v>
      </c>
      <c r="E2115" s="38" t="str">
        <f t="shared" si="591"/>
        <v/>
      </c>
      <c r="F2115" s="134">
        <v>36.840000000000003</v>
      </c>
      <c r="G2115" s="38" t="str">
        <f t="shared" si="592"/>
        <v>-</v>
      </c>
      <c r="H2115" s="38">
        <f t="shared" si="593"/>
        <v>36.840000000000003</v>
      </c>
      <c r="K2115" s="133">
        <v>43188.791666666664</v>
      </c>
      <c r="L2115" s="9">
        <f t="shared" si="576"/>
        <v>3</v>
      </c>
      <c r="M2115" s="9">
        <f t="shared" si="577"/>
        <v>29</v>
      </c>
      <c r="N2115" s="9">
        <f t="shared" si="578"/>
        <v>19</v>
      </c>
      <c r="O2115" s="31" t="str">
        <f t="shared" si="579"/>
        <v/>
      </c>
      <c r="P2115" s="134">
        <v>31.84</v>
      </c>
      <c r="Q2115" s="31" t="str">
        <f t="shared" si="580"/>
        <v>-</v>
      </c>
      <c r="R2115" s="31">
        <f t="shared" si="581"/>
        <v>31.84</v>
      </c>
      <c r="U2115" s="133">
        <v>43553.791666666664</v>
      </c>
      <c r="V2115" s="9">
        <f t="shared" si="582"/>
        <v>3</v>
      </c>
      <c r="W2115" s="9">
        <f t="shared" si="583"/>
        <v>29</v>
      </c>
      <c r="X2115" s="9">
        <f t="shared" si="584"/>
        <v>19</v>
      </c>
      <c r="Y2115" s="31" t="str">
        <f t="shared" si="585"/>
        <v/>
      </c>
      <c r="Z2115" s="134">
        <v>28.99</v>
      </c>
      <c r="AA2115" s="31" t="str">
        <f t="shared" si="586"/>
        <v>-</v>
      </c>
      <c r="AB2115" s="31">
        <f t="shared" si="587"/>
        <v>28.99</v>
      </c>
    </row>
    <row r="2116" spans="1:28" x14ac:dyDescent="0.3">
      <c r="A2116" s="133">
        <v>42823.833333333336</v>
      </c>
      <c r="B2116" s="152">
        <f t="shared" si="588"/>
        <v>3</v>
      </c>
      <c r="C2116" s="152">
        <f t="shared" si="589"/>
        <v>29</v>
      </c>
      <c r="D2116" s="152">
        <f t="shared" si="590"/>
        <v>20</v>
      </c>
      <c r="E2116" s="38" t="str">
        <f t="shared" si="591"/>
        <v/>
      </c>
      <c r="F2116" s="134">
        <v>39.83</v>
      </c>
      <c r="G2116" s="38" t="str">
        <f t="shared" si="592"/>
        <v>-</v>
      </c>
      <c r="H2116" s="38">
        <f t="shared" si="593"/>
        <v>39.83</v>
      </c>
      <c r="K2116" s="133">
        <v>43188.833333333336</v>
      </c>
      <c r="L2116" s="9">
        <f t="shared" si="576"/>
        <v>3</v>
      </c>
      <c r="M2116" s="9">
        <f t="shared" si="577"/>
        <v>29</v>
      </c>
      <c r="N2116" s="9">
        <f t="shared" si="578"/>
        <v>20</v>
      </c>
      <c r="O2116" s="31" t="str">
        <f t="shared" si="579"/>
        <v/>
      </c>
      <c r="P2116" s="134">
        <v>32.19</v>
      </c>
      <c r="Q2116" s="31" t="str">
        <f t="shared" si="580"/>
        <v>-</v>
      </c>
      <c r="R2116" s="31">
        <f t="shared" si="581"/>
        <v>32.19</v>
      </c>
      <c r="U2116" s="133">
        <v>43553.833333333336</v>
      </c>
      <c r="V2116" s="9">
        <f t="shared" si="582"/>
        <v>3</v>
      </c>
      <c r="W2116" s="9">
        <f t="shared" si="583"/>
        <v>29</v>
      </c>
      <c r="X2116" s="9">
        <f t="shared" si="584"/>
        <v>20</v>
      </c>
      <c r="Y2116" s="31" t="str">
        <f t="shared" si="585"/>
        <v/>
      </c>
      <c r="Z2116" s="134">
        <v>28.76</v>
      </c>
      <c r="AA2116" s="31" t="str">
        <f t="shared" si="586"/>
        <v>-</v>
      </c>
      <c r="AB2116" s="31">
        <f t="shared" si="587"/>
        <v>28.76</v>
      </c>
    </row>
    <row r="2117" spans="1:28" x14ac:dyDescent="0.3">
      <c r="A2117" s="133">
        <v>42823.875</v>
      </c>
      <c r="B2117" s="152">
        <f t="shared" si="588"/>
        <v>3</v>
      </c>
      <c r="C2117" s="152">
        <f t="shared" si="589"/>
        <v>29</v>
      </c>
      <c r="D2117" s="152">
        <f t="shared" si="590"/>
        <v>21</v>
      </c>
      <c r="E2117" s="38" t="str">
        <f t="shared" si="591"/>
        <v/>
      </c>
      <c r="F2117" s="134">
        <v>32.979999999999997</v>
      </c>
      <c r="G2117" s="38" t="str">
        <f t="shared" si="592"/>
        <v>-</v>
      </c>
      <c r="H2117" s="38">
        <f t="shared" si="593"/>
        <v>32.979999999999997</v>
      </c>
      <c r="K2117" s="133">
        <v>43188.875</v>
      </c>
      <c r="L2117" s="9">
        <f t="shared" si="576"/>
        <v>3</v>
      </c>
      <c r="M2117" s="9">
        <f t="shared" si="577"/>
        <v>29</v>
      </c>
      <c r="N2117" s="9">
        <f t="shared" si="578"/>
        <v>21</v>
      </c>
      <c r="O2117" s="31" t="str">
        <f t="shared" si="579"/>
        <v/>
      </c>
      <c r="P2117" s="134">
        <v>30.32</v>
      </c>
      <c r="Q2117" s="31" t="str">
        <f t="shared" si="580"/>
        <v>-</v>
      </c>
      <c r="R2117" s="31">
        <f t="shared" si="581"/>
        <v>30.32</v>
      </c>
      <c r="U2117" s="133">
        <v>43553.875</v>
      </c>
      <c r="V2117" s="9">
        <f t="shared" si="582"/>
        <v>3</v>
      </c>
      <c r="W2117" s="9">
        <f t="shared" si="583"/>
        <v>29</v>
      </c>
      <c r="X2117" s="9">
        <f t="shared" si="584"/>
        <v>21</v>
      </c>
      <c r="Y2117" s="31" t="str">
        <f t="shared" si="585"/>
        <v/>
      </c>
      <c r="Z2117" s="134">
        <v>26.63</v>
      </c>
      <c r="AA2117" s="31" t="str">
        <f t="shared" si="586"/>
        <v>-</v>
      </c>
      <c r="AB2117" s="31">
        <f t="shared" si="587"/>
        <v>26.63</v>
      </c>
    </row>
    <row r="2118" spans="1:28" x14ac:dyDescent="0.3">
      <c r="A2118" s="133">
        <v>42823.916666666664</v>
      </c>
      <c r="B2118" s="152">
        <f t="shared" si="588"/>
        <v>3</v>
      </c>
      <c r="C2118" s="152">
        <f t="shared" si="589"/>
        <v>29</v>
      </c>
      <c r="D2118" s="152">
        <f t="shared" si="590"/>
        <v>22</v>
      </c>
      <c r="E2118" s="38" t="str">
        <f t="shared" si="591"/>
        <v/>
      </c>
      <c r="F2118" s="134">
        <v>25.58</v>
      </c>
      <c r="G2118" s="38" t="str">
        <f t="shared" si="592"/>
        <v>-</v>
      </c>
      <c r="H2118" s="38">
        <f t="shared" si="593"/>
        <v>25.58</v>
      </c>
      <c r="K2118" s="133">
        <v>43188.916666666664</v>
      </c>
      <c r="L2118" s="9">
        <f t="shared" si="576"/>
        <v>3</v>
      </c>
      <c r="M2118" s="9">
        <f t="shared" si="577"/>
        <v>29</v>
      </c>
      <c r="N2118" s="9">
        <f t="shared" si="578"/>
        <v>22</v>
      </c>
      <c r="O2118" s="31" t="str">
        <f t="shared" si="579"/>
        <v/>
      </c>
      <c r="P2118" s="134">
        <v>22.9</v>
      </c>
      <c r="Q2118" s="31" t="str">
        <f t="shared" si="580"/>
        <v>-</v>
      </c>
      <c r="R2118" s="31">
        <f t="shared" si="581"/>
        <v>22.9</v>
      </c>
      <c r="U2118" s="133">
        <v>43553.916666666664</v>
      </c>
      <c r="V2118" s="9">
        <f t="shared" si="582"/>
        <v>3</v>
      </c>
      <c r="W2118" s="9">
        <f t="shared" si="583"/>
        <v>29</v>
      </c>
      <c r="X2118" s="9">
        <f t="shared" si="584"/>
        <v>22</v>
      </c>
      <c r="Y2118" s="31" t="str">
        <f t="shared" si="585"/>
        <v/>
      </c>
      <c r="Z2118" s="134">
        <v>23.86</v>
      </c>
      <c r="AA2118" s="31" t="str">
        <f t="shared" si="586"/>
        <v>-</v>
      </c>
      <c r="AB2118" s="31">
        <f t="shared" si="587"/>
        <v>23.86</v>
      </c>
    </row>
    <row r="2119" spans="1:28" x14ac:dyDescent="0.3">
      <c r="A2119" s="133">
        <v>42823.958333333336</v>
      </c>
      <c r="B2119" s="152">
        <f t="shared" si="588"/>
        <v>3</v>
      </c>
      <c r="C2119" s="152">
        <f t="shared" si="589"/>
        <v>29</v>
      </c>
      <c r="D2119" s="152">
        <f t="shared" si="590"/>
        <v>23</v>
      </c>
      <c r="E2119" s="38" t="str">
        <f t="shared" si="591"/>
        <v/>
      </c>
      <c r="F2119" s="134">
        <v>23.59</v>
      </c>
      <c r="G2119" s="38" t="str">
        <f t="shared" si="592"/>
        <v>-</v>
      </c>
      <c r="H2119" s="38">
        <f t="shared" si="593"/>
        <v>23.59</v>
      </c>
      <c r="K2119" s="133">
        <v>43188.958333333336</v>
      </c>
      <c r="L2119" s="9">
        <f t="shared" si="576"/>
        <v>3</v>
      </c>
      <c r="M2119" s="9">
        <f t="shared" si="577"/>
        <v>29</v>
      </c>
      <c r="N2119" s="9">
        <f t="shared" si="578"/>
        <v>23</v>
      </c>
      <c r="O2119" s="31" t="str">
        <f t="shared" si="579"/>
        <v/>
      </c>
      <c r="P2119" s="134">
        <v>20.420000000000002</v>
      </c>
      <c r="Q2119" s="31" t="str">
        <f t="shared" si="580"/>
        <v>-</v>
      </c>
      <c r="R2119" s="31">
        <f t="shared" si="581"/>
        <v>20.420000000000002</v>
      </c>
      <c r="U2119" s="133">
        <v>43553.958333333336</v>
      </c>
      <c r="V2119" s="9">
        <f t="shared" si="582"/>
        <v>3</v>
      </c>
      <c r="W2119" s="9">
        <f t="shared" si="583"/>
        <v>29</v>
      </c>
      <c r="X2119" s="9">
        <f t="shared" si="584"/>
        <v>23</v>
      </c>
      <c r="Y2119" s="31" t="str">
        <f t="shared" si="585"/>
        <v/>
      </c>
      <c r="Z2119" s="134">
        <v>22.33</v>
      </c>
      <c r="AA2119" s="31" t="str">
        <f t="shared" si="586"/>
        <v>-</v>
      </c>
      <c r="AB2119" s="31">
        <f t="shared" si="587"/>
        <v>22.33</v>
      </c>
    </row>
    <row r="2120" spans="1:28" x14ac:dyDescent="0.3">
      <c r="A2120" s="133">
        <v>42824</v>
      </c>
      <c r="B2120" s="152">
        <f t="shared" si="588"/>
        <v>3</v>
      </c>
      <c r="C2120" s="152">
        <f t="shared" si="589"/>
        <v>30</v>
      </c>
      <c r="D2120" s="152">
        <f t="shared" si="590"/>
        <v>0</v>
      </c>
      <c r="E2120" s="38" t="str">
        <f t="shared" si="591"/>
        <v/>
      </c>
      <c r="F2120" s="134">
        <v>22.96</v>
      </c>
      <c r="G2120" s="38" t="str">
        <f t="shared" si="592"/>
        <v>-</v>
      </c>
      <c r="H2120" s="38">
        <f t="shared" si="593"/>
        <v>22.96</v>
      </c>
      <c r="K2120" s="133">
        <v>43189</v>
      </c>
      <c r="L2120" s="9">
        <f t="shared" si="576"/>
        <v>3</v>
      </c>
      <c r="M2120" s="9">
        <f t="shared" si="577"/>
        <v>30</v>
      </c>
      <c r="N2120" s="9">
        <f t="shared" si="578"/>
        <v>0</v>
      </c>
      <c r="O2120" s="31" t="str">
        <f t="shared" si="579"/>
        <v/>
      </c>
      <c r="P2120" s="134">
        <v>19.41</v>
      </c>
      <c r="Q2120" s="31" t="str">
        <f t="shared" si="580"/>
        <v>-</v>
      </c>
      <c r="R2120" s="31">
        <f t="shared" si="581"/>
        <v>19.41</v>
      </c>
      <c r="U2120" s="133">
        <v>43554</v>
      </c>
      <c r="V2120" s="9">
        <f t="shared" si="582"/>
        <v>3</v>
      </c>
      <c r="W2120" s="9">
        <f t="shared" si="583"/>
        <v>30</v>
      </c>
      <c r="X2120" s="9">
        <f t="shared" si="584"/>
        <v>0</v>
      </c>
      <c r="Y2120" s="31" t="str">
        <f t="shared" si="585"/>
        <v>W</v>
      </c>
      <c r="Z2120" s="134">
        <v>21.41</v>
      </c>
      <c r="AA2120" s="31" t="str">
        <f t="shared" si="586"/>
        <v>-</v>
      </c>
      <c r="AB2120" s="31">
        <f t="shared" si="587"/>
        <v>21.41</v>
      </c>
    </row>
    <row r="2121" spans="1:28" x14ac:dyDescent="0.3">
      <c r="A2121" s="133">
        <v>42824.041666666664</v>
      </c>
      <c r="B2121" s="152">
        <f t="shared" si="588"/>
        <v>3</v>
      </c>
      <c r="C2121" s="152">
        <f t="shared" si="589"/>
        <v>30</v>
      </c>
      <c r="D2121" s="152">
        <f t="shared" si="590"/>
        <v>1</v>
      </c>
      <c r="E2121" s="38" t="str">
        <f t="shared" si="591"/>
        <v/>
      </c>
      <c r="F2121" s="134">
        <v>22.56</v>
      </c>
      <c r="G2121" s="38" t="str">
        <f t="shared" si="592"/>
        <v>-</v>
      </c>
      <c r="H2121" s="38">
        <f t="shared" si="593"/>
        <v>22.56</v>
      </c>
      <c r="K2121" s="133">
        <v>43189.041666666664</v>
      </c>
      <c r="L2121" s="9">
        <f t="shared" ref="L2121:L2184" si="594">MONTH(K2121)</f>
        <v>3</v>
      </c>
      <c r="M2121" s="9">
        <f t="shared" ref="M2121:M2184" si="595">DAY(K2121)</f>
        <v>30</v>
      </c>
      <c r="N2121" s="9">
        <f t="shared" ref="N2121:N2184" si="596">HOUR(K2121)</f>
        <v>1</v>
      </c>
      <c r="O2121" s="31" t="str">
        <f t="shared" ref="O2121:O2184" si="597">IF(WEEKDAY(K2121,2)&gt;5,"W","")</f>
        <v/>
      </c>
      <c r="P2121" s="134">
        <v>18.809999999999999</v>
      </c>
      <c r="Q2121" s="31" t="str">
        <f t="shared" ref="Q2121:Q2184" si="598">IF(AND($L2121&gt;=$L$5,$L2121&lt;=$M$5),IF($O2121&lt;&gt;"W",IF(AND($N2121&gt;=$N$5,$N2121&lt;$P$5),$P2121,"-"),"-"),"-")</f>
        <v>-</v>
      </c>
      <c r="R2121" s="31">
        <f t="shared" ref="R2121:R2184" si="599">IF(Q2121="-",P2121,"-")</f>
        <v>18.809999999999999</v>
      </c>
      <c r="U2121" s="133">
        <v>43554.041666666664</v>
      </c>
      <c r="V2121" s="9">
        <f t="shared" ref="V2121:V2184" si="600">MONTH(U2121)</f>
        <v>3</v>
      </c>
      <c r="W2121" s="9">
        <f t="shared" ref="W2121:W2184" si="601">DAY(U2121)</f>
        <v>30</v>
      </c>
      <c r="X2121" s="9">
        <f t="shared" ref="X2121:X2184" si="602">HOUR(U2121)</f>
        <v>1</v>
      </c>
      <c r="Y2121" s="31" t="str">
        <f t="shared" ref="Y2121:Y2184" si="603">IF(WEEKDAY(U2121,2)&gt;5,"W","")</f>
        <v>W</v>
      </c>
      <c r="Z2121" s="134">
        <v>20.79</v>
      </c>
      <c r="AA2121" s="31" t="str">
        <f t="shared" ref="AA2121:AA2184" si="604">IF(AND($V2121&gt;=$V$5,$V2121&lt;=$W$5),IF($Y2121&lt;&gt;"W",IF(AND($X2121&gt;=$X$5,$X2121&lt;$Z$5),$Z2121,"-"),"-"),"-")</f>
        <v>-</v>
      </c>
      <c r="AB2121" s="31">
        <f t="shared" ref="AB2121:AB2184" si="605">IF(AA2121="-",Z2121,"-")</f>
        <v>20.79</v>
      </c>
    </row>
    <row r="2122" spans="1:28" x14ac:dyDescent="0.3">
      <c r="A2122" s="133">
        <v>42824.083333333336</v>
      </c>
      <c r="B2122" s="152">
        <f t="shared" ref="B2122:B2185" si="606">MONTH(A2122)</f>
        <v>3</v>
      </c>
      <c r="C2122" s="152">
        <f t="shared" ref="C2122:C2185" si="607">DAY(A2122)</f>
        <v>30</v>
      </c>
      <c r="D2122" s="152">
        <f t="shared" ref="D2122:D2185" si="608">HOUR(A2122)</f>
        <v>2</v>
      </c>
      <c r="E2122" s="38" t="str">
        <f t="shared" ref="E2122:E2185" si="609">IF(WEEKDAY(A2122,2)&gt;5,"W","")</f>
        <v/>
      </c>
      <c r="F2122" s="134">
        <v>22.55</v>
      </c>
      <c r="G2122" s="38" t="str">
        <f t="shared" ref="G2122:G2185" si="610">IF(AND($B2122&gt;=$B$5,$B2122&lt;=$C$5),IF($E2122&lt;&gt;"W",IF(AND($D2122&gt;=$D$5,$D2122&lt;$F$5),$F2122,"-"),"-"),"-")</f>
        <v>-</v>
      </c>
      <c r="H2122" s="38">
        <f t="shared" ref="H2122:H2185" si="611">IF(G2122="-",F2122,"-")</f>
        <v>22.55</v>
      </c>
      <c r="K2122" s="133">
        <v>43189.083333333336</v>
      </c>
      <c r="L2122" s="9">
        <f t="shared" si="594"/>
        <v>3</v>
      </c>
      <c r="M2122" s="9">
        <f t="shared" si="595"/>
        <v>30</v>
      </c>
      <c r="N2122" s="9">
        <f t="shared" si="596"/>
        <v>2</v>
      </c>
      <c r="O2122" s="31" t="str">
        <f t="shared" si="597"/>
        <v/>
      </c>
      <c r="P2122" s="134">
        <v>18.53</v>
      </c>
      <c r="Q2122" s="31" t="str">
        <f t="shared" si="598"/>
        <v>-</v>
      </c>
      <c r="R2122" s="31">
        <f t="shared" si="599"/>
        <v>18.53</v>
      </c>
      <c r="U2122" s="133">
        <v>43554.083333333336</v>
      </c>
      <c r="V2122" s="9">
        <f t="shared" si="600"/>
        <v>3</v>
      </c>
      <c r="W2122" s="9">
        <f t="shared" si="601"/>
        <v>30</v>
      </c>
      <c r="X2122" s="9">
        <f t="shared" si="602"/>
        <v>2</v>
      </c>
      <c r="Y2122" s="31" t="str">
        <f t="shared" si="603"/>
        <v>W</v>
      </c>
      <c r="Z2122" s="134">
        <v>20.67</v>
      </c>
      <c r="AA2122" s="31" t="str">
        <f t="shared" si="604"/>
        <v>-</v>
      </c>
      <c r="AB2122" s="31">
        <f t="shared" si="605"/>
        <v>20.67</v>
      </c>
    </row>
    <row r="2123" spans="1:28" x14ac:dyDescent="0.3">
      <c r="A2123" s="133">
        <v>42824.125</v>
      </c>
      <c r="B2123" s="152">
        <f t="shared" si="606"/>
        <v>3</v>
      </c>
      <c r="C2123" s="152">
        <f t="shared" si="607"/>
        <v>30</v>
      </c>
      <c r="D2123" s="152">
        <f t="shared" si="608"/>
        <v>3</v>
      </c>
      <c r="E2123" s="38" t="str">
        <f t="shared" si="609"/>
        <v/>
      </c>
      <c r="F2123" s="134">
        <v>22.6</v>
      </c>
      <c r="G2123" s="38" t="str">
        <f t="shared" si="610"/>
        <v>-</v>
      </c>
      <c r="H2123" s="38">
        <f t="shared" si="611"/>
        <v>22.6</v>
      </c>
      <c r="K2123" s="133">
        <v>43189.125</v>
      </c>
      <c r="L2123" s="9">
        <f t="shared" si="594"/>
        <v>3</v>
      </c>
      <c r="M2123" s="9">
        <f t="shared" si="595"/>
        <v>30</v>
      </c>
      <c r="N2123" s="9">
        <f t="shared" si="596"/>
        <v>3</v>
      </c>
      <c r="O2123" s="31" t="str">
        <f t="shared" si="597"/>
        <v/>
      </c>
      <c r="P2123" s="134">
        <v>18.579999999999998</v>
      </c>
      <c r="Q2123" s="31" t="str">
        <f t="shared" si="598"/>
        <v>-</v>
      </c>
      <c r="R2123" s="31">
        <f t="shared" si="599"/>
        <v>18.579999999999998</v>
      </c>
      <c r="U2123" s="133">
        <v>43554.125</v>
      </c>
      <c r="V2123" s="9">
        <f t="shared" si="600"/>
        <v>3</v>
      </c>
      <c r="W2123" s="9">
        <f t="shared" si="601"/>
        <v>30</v>
      </c>
      <c r="X2123" s="9">
        <f t="shared" si="602"/>
        <v>3</v>
      </c>
      <c r="Y2123" s="31" t="str">
        <f t="shared" si="603"/>
        <v>W</v>
      </c>
      <c r="Z2123" s="134">
        <v>20.54</v>
      </c>
      <c r="AA2123" s="31" t="str">
        <f t="shared" si="604"/>
        <v>-</v>
      </c>
      <c r="AB2123" s="31">
        <f t="shared" si="605"/>
        <v>20.54</v>
      </c>
    </row>
    <row r="2124" spans="1:28" x14ac:dyDescent="0.3">
      <c r="A2124" s="133">
        <v>42824.166666666664</v>
      </c>
      <c r="B2124" s="152">
        <f t="shared" si="606"/>
        <v>3</v>
      </c>
      <c r="C2124" s="152">
        <f t="shared" si="607"/>
        <v>30</v>
      </c>
      <c r="D2124" s="152">
        <f t="shared" si="608"/>
        <v>4</v>
      </c>
      <c r="E2124" s="38" t="str">
        <f t="shared" si="609"/>
        <v/>
      </c>
      <c r="F2124" s="134">
        <v>23.02</v>
      </c>
      <c r="G2124" s="38" t="str">
        <f t="shared" si="610"/>
        <v>-</v>
      </c>
      <c r="H2124" s="38">
        <f t="shared" si="611"/>
        <v>23.02</v>
      </c>
      <c r="K2124" s="133">
        <v>43189.166666666664</v>
      </c>
      <c r="L2124" s="9">
        <f t="shared" si="594"/>
        <v>3</v>
      </c>
      <c r="M2124" s="9">
        <f t="shared" si="595"/>
        <v>30</v>
      </c>
      <c r="N2124" s="9">
        <f t="shared" si="596"/>
        <v>4</v>
      </c>
      <c r="O2124" s="31" t="str">
        <f t="shared" si="597"/>
        <v/>
      </c>
      <c r="P2124" s="134">
        <v>19.010000000000002</v>
      </c>
      <c r="Q2124" s="31" t="str">
        <f t="shared" si="598"/>
        <v>-</v>
      </c>
      <c r="R2124" s="31">
        <f t="shared" si="599"/>
        <v>19.010000000000002</v>
      </c>
      <c r="U2124" s="133">
        <v>43554.166666666664</v>
      </c>
      <c r="V2124" s="9">
        <f t="shared" si="600"/>
        <v>3</v>
      </c>
      <c r="W2124" s="9">
        <f t="shared" si="601"/>
        <v>30</v>
      </c>
      <c r="X2124" s="9">
        <f t="shared" si="602"/>
        <v>4</v>
      </c>
      <c r="Y2124" s="31" t="str">
        <f t="shared" si="603"/>
        <v>W</v>
      </c>
      <c r="Z2124" s="134">
        <v>20.69</v>
      </c>
      <c r="AA2124" s="31" t="str">
        <f t="shared" si="604"/>
        <v>-</v>
      </c>
      <c r="AB2124" s="31">
        <f t="shared" si="605"/>
        <v>20.69</v>
      </c>
    </row>
    <row r="2125" spans="1:28" x14ac:dyDescent="0.3">
      <c r="A2125" s="133">
        <v>42824.208333333336</v>
      </c>
      <c r="B2125" s="152">
        <f t="shared" si="606"/>
        <v>3</v>
      </c>
      <c r="C2125" s="152">
        <f t="shared" si="607"/>
        <v>30</v>
      </c>
      <c r="D2125" s="152">
        <f t="shared" si="608"/>
        <v>5</v>
      </c>
      <c r="E2125" s="38" t="str">
        <f t="shared" si="609"/>
        <v/>
      </c>
      <c r="F2125" s="134">
        <v>24.56</v>
      </c>
      <c r="G2125" s="38" t="str">
        <f t="shared" si="610"/>
        <v>-</v>
      </c>
      <c r="H2125" s="38">
        <f t="shared" si="611"/>
        <v>24.56</v>
      </c>
      <c r="K2125" s="133">
        <v>43189.208333333336</v>
      </c>
      <c r="L2125" s="9">
        <f t="shared" si="594"/>
        <v>3</v>
      </c>
      <c r="M2125" s="9">
        <f t="shared" si="595"/>
        <v>30</v>
      </c>
      <c r="N2125" s="9">
        <f t="shared" si="596"/>
        <v>5</v>
      </c>
      <c r="O2125" s="31" t="str">
        <f t="shared" si="597"/>
        <v/>
      </c>
      <c r="P2125" s="134">
        <v>20.52</v>
      </c>
      <c r="Q2125" s="31" t="str">
        <f t="shared" si="598"/>
        <v>-</v>
      </c>
      <c r="R2125" s="31">
        <f t="shared" si="599"/>
        <v>20.52</v>
      </c>
      <c r="U2125" s="133">
        <v>43554.208333333336</v>
      </c>
      <c r="V2125" s="9">
        <f t="shared" si="600"/>
        <v>3</v>
      </c>
      <c r="W2125" s="9">
        <f t="shared" si="601"/>
        <v>30</v>
      </c>
      <c r="X2125" s="9">
        <f t="shared" si="602"/>
        <v>5</v>
      </c>
      <c r="Y2125" s="31" t="str">
        <f t="shared" si="603"/>
        <v>W</v>
      </c>
      <c r="Z2125" s="134">
        <v>21.03</v>
      </c>
      <c r="AA2125" s="31" t="str">
        <f t="shared" si="604"/>
        <v>-</v>
      </c>
      <c r="AB2125" s="31">
        <f t="shared" si="605"/>
        <v>21.03</v>
      </c>
    </row>
    <row r="2126" spans="1:28" x14ac:dyDescent="0.3">
      <c r="A2126" s="133">
        <v>42824.25</v>
      </c>
      <c r="B2126" s="152">
        <f t="shared" si="606"/>
        <v>3</v>
      </c>
      <c r="C2126" s="152">
        <f t="shared" si="607"/>
        <v>30</v>
      </c>
      <c r="D2126" s="152">
        <f t="shared" si="608"/>
        <v>6</v>
      </c>
      <c r="E2126" s="38" t="str">
        <f t="shared" si="609"/>
        <v/>
      </c>
      <c r="F2126" s="134">
        <v>36.24</v>
      </c>
      <c r="G2126" s="38" t="str">
        <f t="shared" si="610"/>
        <v>-</v>
      </c>
      <c r="H2126" s="38">
        <f t="shared" si="611"/>
        <v>36.24</v>
      </c>
      <c r="K2126" s="133">
        <v>43189.25</v>
      </c>
      <c r="L2126" s="9">
        <f t="shared" si="594"/>
        <v>3</v>
      </c>
      <c r="M2126" s="9">
        <f t="shared" si="595"/>
        <v>30</v>
      </c>
      <c r="N2126" s="9">
        <f t="shared" si="596"/>
        <v>6</v>
      </c>
      <c r="O2126" s="31" t="str">
        <f t="shared" si="597"/>
        <v/>
      </c>
      <c r="P2126" s="134">
        <v>22.88</v>
      </c>
      <c r="Q2126" s="31" t="str">
        <f t="shared" si="598"/>
        <v>-</v>
      </c>
      <c r="R2126" s="31">
        <f t="shared" si="599"/>
        <v>22.88</v>
      </c>
      <c r="U2126" s="133">
        <v>43554.25</v>
      </c>
      <c r="V2126" s="9">
        <f t="shared" si="600"/>
        <v>3</v>
      </c>
      <c r="W2126" s="9">
        <f t="shared" si="601"/>
        <v>30</v>
      </c>
      <c r="X2126" s="9">
        <f t="shared" si="602"/>
        <v>6</v>
      </c>
      <c r="Y2126" s="31" t="str">
        <f t="shared" si="603"/>
        <v>W</v>
      </c>
      <c r="Z2126" s="134">
        <v>23.12</v>
      </c>
      <c r="AA2126" s="31" t="str">
        <f t="shared" si="604"/>
        <v>-</v>
      </c>
      <c r="AB2126" s="31">
        <f t="shared" si="605"/>
        <v>23.12</v>
      </c>
    </row>
    <row r="2127" spans="1:28" x14ac:dyDescent="0.3">
      <c r="A2127" s="133">
        <v>42824.291666666664</v>
      </c>
      <c r="B2127" s="152">
        <f t="shared" si="606"/>
        <v>3</v>
      </c>
      <c r="C2127" s="152">
        <f t="shared" si="607"/>
        <v>30</v>
      </c>
      <c r="D2127" s="152">
        <f t="shared" si="608"/>
        <v>7</v>
      </c>
      <c r="E2127" s="38" t="str">
        <f t="shared" si="609"/>
        <v/>
      </c>
      <c r="F2127" s="134">
        <v>37.99</v>
      </c>
      <c r="G2127" s="38" t="str">
        <f t="shared" si="610"/>
        <v>-</v>
      </c>
      <c r="H2127" s="38">
        <f t="shared" si="611"/>
        <v>37.99</v>
      </c>
      <c r="K2127" s="133">
        <v>43189.291666666664</v>
      </c>
      <c r="L2127" s="9">
        <f t="shared" si="594"/>
        <v>3</v>
      </c>
      <c r="M2127" s="9">
        <f t="shared" si="595"/>
        <v>30</v>
      </c>
      <c r="N2127" s="9">
        <f t="shared" si="596"/>
        <v>7</v>
      </c>
      <c r="O2127" s="31" t="str">
        <f t="shared" si="597"/>
        <v/>
      </c>
      <c r="P2127" s="134">
        <v>27.3</v>
      </c>
      <c r="Q2127" s="31" t="str">
        <f t="shared" si="598"/>
        <v>-</v>
      </c>
      <c r="R2127" s="31">
        <f t="shared" si="599"/>
        <v>27.3</v>
      </c>
      <c r="U2127" s="133">
        <v>43554.291666666664</v>
      </c>
      <c r="V2127" s="9">
        <f t="shared" si="600"/>
        <v>3</v>
      </c>
      <c r="W2127" s="9">
        <f t="shared" si="601"/>
        <v>30</v>
      </c>
      <c r="X2127" s="9">
        <f t="shared" si="602"/>
        <v>7</v>
      </c>
      <c r="Y2127" s="31" t="str">
        <f t="shared" si="603"/>
        <v>W</v>
      </c>
      <c r="Z2127" s="134">
        <v>23.75</v>
      </c>
      <c r="AA2127" s="31" t="str">
        <f t="shared" si="604"/>
        <v>-</v>
      </c>
      <c r="AB2127" s="31">
        <f t="shared" si="605"/>
        <v>23.75</v>
      </c>
    </row>
    <row r="2128" spans="1:28" x14ac:dyDescent="0.3">
      <c r="A2128" s="133">
        <v>42824.333333333336</v>
      </c>
      <c r="B2128" s="152">
        <f t="shared" si="606"/>
        <v>3</v>
      </c>
      <c r="C2128" s="152">
        <f t="shared" si="607"/>
        <v>30</v>
      </c>
      <c r="D2128" s="152">
        <f t="shared" si="608"/>
        <v>8</v>
      </c>
      <c r="E2128" s="38" t="str">
        <f t="shared" si="609"/>
        <v/>
      </c>
      <c r="F2128" s="134">
        <v>37.58</v>
      </c>
      <c r="G2128" s="38">
        <f t="shared" si="610"/>
        <v>37.58</v>
      </c>
      <c r="H2128" s="38" t="str">
        <f t="shared" si="611"/>
        <v>-</v>
      </c>
      <c r="K2128" s="133">
        <v>43189.333333333336</v>
      </c>
      <c r="L2128" s="9">
        <f t="shared" si="594"/>
        <v>3</v>
      </c>
      <c r="M2128" s="9">
        <f t="shared" si="595"/>
        <v>30</v>
      </c>
      <c r="N2128" s="9">
        <f t="shared" si="596"/>
        <v>8</v>
      </c>
      <c r="O2128" s="31" t="str">
        <f t="shared" si="597"/>
        <v/>
      </c>
      <c r="P2128" s="134">
        <v>28.74</v>
      </c>
      <c r="Q2128" s="31">
        <f t="shared" si="598"/>
        <v>28.74</v>
      </c>
      <c r="R2128" s="31" t="str">
        <f t="shared" si="599"/>
        <v>-</v>
      </c>
      <c r="U2128" s="133">
        <v>43554.333333333336</v>
      </c>
      <c r="V2128" s="9">
        <f t="shared" si="600"/>
        <v>3</v>
      </c>
      <c r="W2128" s="9">
        <f t="shared" si="601"/>
        <v>30</v>
      </c>
      <c r="X2128" s="9">
        <f t="shared" si="602"/>
        <v>8</v>
      </c>
      <c r="Y2128" s="31" t="str">
        <f t="shared" si="603"/>
        <v>W</v>
      </c>
      <c r="Z2128" s="134">
        <v>24.33</v>
      </c>
      <c r="AA2128" s="31" t="str">
        <f t="shared" si="604"/>
        <v>-</v>
      </c>
      <c r="AB2128" s="31">
        <f t="shared" si="605"/>
        <v>24.33</v>
      </c>
    </row>
    <row r="2129" spans="1:28" x14ac:dyDescent="0.3">
      <c r="A2129" s="133">
        <v>42824.375</v>
      </c>
      <c r="B2129" s="152">
        <f t="shared" si="606"/>
        <v>3</v>
      </c>
      <c r="C2129" s="152">
        <f t="shared" si="607"/>
        <v>30</v>
      </c>
      <c r="D2129" s="152">
        <f t="shared" si="608"/>
        <v>9</v>
      </c>
      <c r="E2129" s="38" t="str">
        <f t="shared" si="609"/>
        <v/>
      </c>
      <c r="F2129" s="134">
        <v>36.67</v>
      </c>
      <c r="G2129" s="38">
        <f t="shared" si="610"/>
        <v>36.67</v>
      </c>
      <c r="H2129" s="38" t="str">
        <f t="shared" si="611"/>
        <v>-</v>
      </c>
      <c r="K2129" s="133">
        <v>43189.375</v>
      </c>
      <c r="L2129" s="9">
        <f t="shared" si="594"/>
        <v>3</v>
      </c>
      <c r="M2129" s="9">
        <f t="shared" si="595"/>
        <v>30</v>
      </c>
      <c r="N2129" s="9">
        <f t="shared" si="596"/>
        <v>9</v>
      </c>
      <c r="O2129" s="31" t="str">
        <f t="shared" si="597"/>
        <v/>
      </c>
      <c r="P2129" s="134">
        <v>29.06</v>
      </c>
      <c r="Q2129" s="31">
        <f t="shared" si="598"/>
        <v>29.06</v>
      </c>
      <c r="R2129" s="31" t="str">
        <f t="shared" si="599"/>
        <v>-</v>
      </c>
      <c r="U2129" s="133">
        <v>43554.375</v>
      </c>
      <c r="V2129" s="9">
        <f t="shared" si="600"/>
        <v>3</v>
      </c>
      <c r="W2129" s="9">
        <f t="shared" si="601"/>
        <v>30</v>
      </c>
      <c r="X2129" s="9">
        <f t="shared" si="602"/>
        <v>9</v>
      </c>
      <c r="Y2129" s="31" t="str">
        <f t="shared" si="603"/>
        <v>W</v>
      </c>
      <c r="Z2129" s="134">
        <v>25.2</v>
      </c>
      <c r="AA2129" s="31" t="str">
        <f t="shared" si="604"/>
        <v>-</v>
      </c>
      <c r="AB2129" s="31">
        <f t="shared" si="605"/>
        <v>25.2</v>
      </c>
    </row>
    <row r="2130" spans="1:28" x14ac:dyDescent="0.3">
      <c r="A2130" s="133">
        <v>42824.416666666664</v>
      </c>
      <c r="B2130" s="152">
        <f t="shared" si="606"/>
        <v>3</v>
      </c>
      <c r="C2130" s="152">
        <f t="shared" si="607"/>
        <v>30</v>
      </c>
      <c r="D2130" s="152">
        <f t="shared" si="608"/>
        <v>10</v>
      </c>
      <c r="E2130" s="38" t="str">
        <f t="shared" si="609"/>
        <v/>
      </c>
      <c r="F2130" s="134">
        <v>36.32</v>
      </c>
      <c r="G2130" s="38">
        <f t="shared" si="610"/>
        <v>36.32</v>
      </c>
      <c r="H2130" s="38" t="str">
        <f t="shared" si="611"/>
        <v>-</v>
      </c>
      <c r="K2130" s="133">
        <v>43189.416666666664</v>
      </c>
      <c r="L2130" s="9">
        <f t="shared" si="594"/>
        <v>3</v>
      </c>
      <c r="M2130" s="9">
        <f t="shared" si="595"/>
        <v>30</v>
      </c>
      <c r="N2130" s="9">
        <f t="shared" si="596"/>
        <v>10</v>
      </c>
      <c r="O2130" s="31" t="str">
        <f t="shared" si="597"/>
        <v/>
      </c>
      <c r="P2130" s="134">
        <v>29.04</v>
      </c>
      <c r="Q2130" s="31">
        <f t="shared" si="598"/>
        <v>29.04</v>
      </c>
      <c r="R2130" s="31" t="str">
        <f t="shared" si="599"/>
        <v>-</v>
      </c>
      <c r="U2130" s="133">
        <v>43554.416666666664</v>
      </c>
      <c r="V2130" s="9">
        <f t="shared" si="600"/>
        <v>3</v>
      </c>
      <c r="W2130" s="9">
        <f t="shared" si="601"/>
        <v>30</v>
      </c>
      <c r="X2130" s="9">
        <f t="shared" si="602"/>
        <v>10</v>
      </c>
      <c r="Y2130" s="31" t="str">
        <f t="shared" si="603"/>
        <v>W</v>
      </c>
      <c r="Z2130" s="134">
        <v>25.79</v>
      </c>
      <c r="AA2130" s="31" t="str">
        <f t="shared" si="604"/>
        <v>-</v>
      </c>
      <c r="AB2130" s="31">
        <f t="shared" si="605"/>
        <v>25.79</v>
      </c>
    </row>
    <row r="2131" spans="1:28" x14ac:dyDescent="0.3">
      <c r="A2131" s="133">
        <v>42824.458333333336</v>
      </c>
      <c r="B2131" s="152">
        <f t="shared" si="606"/>
        <v>3</v>
      </c>
      <c r="C2131" s="152">
        <f t="shared" si="607"/>
        <v>30</v>
      </c>
      <c r="D2131" s="152">
        <f t="shared" si="608"/>
        <v>11</v>
      </c>
      <c r="E2131" s="38" t="str">
        <f t="shared" si="609"/>
        <v/>
      </c>
      <c r="F2131" s="134">
        <v>36.159999999999997</v>
      </c>
      <c r="G2131" s="38">
        <f t="shared" si="610"/>
        <v>36.159999999999997</v>
      </c>
      <c r="H2131" s="38" t="str">
        <f t="shared" si="611"/>
        <v>-</v>
      </c>
      <c r="K2131" s="133">
        <v>43189.458333333336</v>
      </c>
      <c r="L2131" s="9">
        <f t="shared" si="594"/>
        <v>3</v>
      </c>
      <c r="M2131" s="9">
        <f t="shared" si="595"/>
        <v>30</v>
      </c>
      <c r="N2131" s="9">
        <f t="shared" si="596"/>
        <v>11</v>
      </c>
      <c r="O2131" s="31" t="str">
        <f t="shared" si="597"/>
        <v/>
      </c>
      <c r="P2131" s="134">
        <v>28.77</v>
      </c>
      <c r="Q2131" s="31">
        <f t="shared" si="598"/>
        <v>28.77</v>
      </c>
      <c r="R2131" s="31" t="str">
        <f t="shared" si="599"/>
        <v>-</v>
      </c>
      <c r="U2131" s="133">
        <v>43554.458333333336</v>
      </c>
      <c r="V2131" s="9">
        <f t="shared" si="600"/>
        <v>3</v>
      </c>
      <c r="W2131" s="9">
        <f t="shared" si="601"/>
        <v>30</v>
      </c>
      <c r="X2131" s="9">
        <f t="shared" si="602"/>
        <v>11</v>
      </c>
      <c r="Y2131" s="31" t="str">
        <f t="shared" si="603"/>
        <v>W</v>
      </c>
      <c r="Z2131" s="134">
        <v>24.93</v>
      </c>
      <c r="AA2131" s="31" t="str">
        <f t="shared" si="604"/>
        <v>-</v>
      </c>
      <c r="AB2131" s="31">
        <f t="shared" si="605"/>
        <v>24.93</v>
      </c>
    </row>
    <row r="2132" spans="1:28" x14ac:dyDescent="0.3">
      <c r="A2132" s="133">
        <v>42824.5</v>
      </c>
      <c r="B2132" s="152">
        <f t="shared" si="606"/>
        <v>3</v>
      </c>
      <c r="C2132" s="152">
        <f t="shared" si="607"/>
        <v>30</v>
      </c>
      <c r="D2132" s="152">
        <f t="shared" si="608"/>
        <v>12</v>
      </c>
      <c r="E2132" s="38" t="str">
        <f t="shared" si="609"/>
        <v/>
      </c>
      <c r="F2132" s="134">
        <v>33.74</v>
      </c>
      <c r="G2132" s="38">
        <f t="shared" si="610"/>
        <v>33.74</v>
      </c>
      <c r="H2132" s="38" t="str">
        <f t="shared" si="611"/>
        <v>-</v>
      </c>
      <c r="K2132" s="133">
        <v>43189.5</v>
      </c>
      <c r="L2132" s="9">
        <f t="shared" si="594"/>
        <v>3</v>
      </c>
      <c r="M2132" s="9">
        <f t="shared" si="595"/>
        <v>30</v>
      </c>
      <c r="N2132" s="9">
        <f t="shared" si="596"/>
        <v>12</v>
      </c>
      <c r="O2132" s="31" t="str">
        <f t="shared" si="597"/>
        <v/>
      </c>
      <c r="P2132" s="134">
        <v>27.36</v>
      </c>
      <c r="Q2132" s="31">
        <f t="shared" si="598"/>
        <v>27.36</v>
      </c>
      <c r="R2132" s="31" t="str">
        <f t="shared" si="599"/>
        <v>-</v>
      </c>
      <c r="U2132" s="133">
        <v>43554.5</v>
      </c>
      <c r="V2132" s="9">
        <f t="shared" si="600"/>
        <v>3</v>
      </c>
      <c r="W2132" s="9">
        <f t="shared" si="601"/>
        <v>30</v>
      </c>
      <c r="X2132" s="9">
        <f t="shared" si="602"/>
        <v>12</v>
      </c>
      <c r="Y2132" s="31" t="str">
        <f t="shared" si="603"/>
        <v>W</v>
      </c>
      <c r="Z2132" s="134">
        <v>24.53</v>
      </c>
      <c r="AA2132" s="31" t="str">
        <f t="shared" si="604"/>
        <v>-</v>
      </c>
      <c r="AB2132" s="31">
        <f t="shared" si="605"/>
        <v>24.53</v>
      </c>
    </row>
    <row r="2133" spans="1:28" x14ac:dyDescent="0.3">
      <c r="A2133" s="133">
        <v>42824.541666666664</v>
      </c>
      <c r="B2133" s="152">
        <f t="shared" si="606"/>
        <v>3</v>
      </c>
      <c r="C2133" s="152">
        <f t="shared" si="607"/>
        <v>30</v>
      </c>
      <c r="D2133" s="152">
        <f t="shared" si="608"/>
        <v>13</v>
      </c>
      <c r="E2133" s="38" t="str">
        <f t="shared" si="609"/>
        <v/>
      </c>
      <c r="F2133" s="134">
        <v>33.76</v>
      </c>
      <c r="G2133" s="38">
        <f t="shared" si="610"/>
        <v>33.76</v>
      </c>
      <c r="H2133" s="38" t="str">
        <f t="shared" si="611"/>
        <v>-</v>
      </c>
      <c r="K2133" s="133">
        <v>43189.541666666664</v>
      </c>
      <c r="L2133" s="9">
        <f t="shared" si="594"/>
        <v>3</v>
      </c>
      <c r="M2133" s="9">
        <f t="shared" si="595"/>
        <v>30</v>
      </c>
      <c r="N2133" s="9">
        <f t="shared" si="596"/>
        <v>13</v>
      </c>
      <c r="O2133" s="31" t="str">
        <f t="shared" si="597"/>
        <v/>
      </c>
      <c r="P2133" s="134">
        <v>28.18</v>
      </c>
      <c r="Q2133" s="31">
        <f t="shared" si="598"/>
        <v>28.18</v>
      </c>
      <c r="R2133" s="31" t="str">
        <f t="shared" si="599"/>
        <v>-</v>
      </c>
      <c r="U2133" s="133">
        <v>43554.541666666664</v>
      </c>
      <c r="V2133" s="9">
        <f t="shared" si="600"/>
        <v>3</v>
      </c>
      <c r="W2133" s="9">
        <f t="shared" si="601"/>
        <v>30</v>
      </c>
      <c r="X2133" s="9">
        <f t="shared" si="602"/>
        <v>13</v>
      </c>
      <c r="Y2133" s="31" t="str">
        <f t="shared" si="603"/>
        <v>W</v>
      </c>
      <c r="Z2133" s="134">
        <v>23.72</v>
      </c>
      <c r="AA2133" s="31" t="str">
        <f t="shared" si="604"/>
        <v>-</v>
      </c>
      <c r="AB2133" s="31">
        <f t="shared" si="605"/>
        <v>23.72</v>
      </c>
    </row>
    <row r="2134" spans="1:28" x14ac:dyDescent="0.3">
      <c r="A2134" s="133">
        <v>42824.583333333336</v>
      </c>
      <c r="B2134" s="152">
        <f t="shared" si="606"/>
        <v>3</v>
      </c>
      <c r="C2134" s="152">
        <f t="shared" si="607"/>
        <v>30</v>
      </c>
      <c r="D2134" s="152">
        <f t="shared" si="608"/>
        <v>14</v>
      </c>
      <c r="E2134" s="38" t="str">
        <f t="shared" si="609"/>
        <v/>
      </c>
      <c r="F2134" s="134">
        <v>30.85</v>
      </c>
      <c r="G2134" s="38">
        <f t="shared" si="610"/>
        <v>30.85</v>
      </c>
      <c r="H2134" s="38" t="str">
        <f t="shared" si="611"/>
        <v>-</v>
      </c>
      <c r="K2134" s="133">
        <v>43189.583333333336</v>
      </c>
      <c r="L2134" s="9">
        <f t="shared" si="594"/>
        <v>3</v>
      </c>
      <c r="M2134" s="9">
        <f t="shared" si="595"/>
        <v>30</v>
      </c>
      <c r="N2134" s="9">
        <f t="shared" si="596"/>
        <v>14</v>
      </c>
      <c r="O2134" s="31" t="str">
        <f t="shared" si="597"/>
        <v/>
      </c>
      <c r="P2134" s="134">
        <v>27.14</v>
      </c>
      <c r="Q2134" s="31">
        <f t="shared" si="598"/>
        <v>27.14</v>
      </c>
      <c r="R2134" s="31" t="str">
        <f t="shared" si="599"/>
        <v>-</v>
      </c>
      <c r="U2134" s="133">
        <v>43554.583333333336</v>
      </c>
      <c r="V2134" s="9">
        <f t="shared" si="600"/>
        <v>3</v>
      </c>
      <c r="W2134" s="9">
        <f t="shared" si="601"/>
        <v>30</v>
      </c>
      <c r="X2134" s="9">
        <f t="shared" si="602"/>
        <v>14</v>
      </c>
      <c r="Y2134" s="31" t="str">
        <f t="shared" si="603"/>
        <v>W</v>
      </c>
      <c r="Z2134" s="134">
        <v>23.02</v>
      </c>
      <c r="AA2134" s="31" t="str">
        <f t="shared" si="604"/>
        <v>-</v>
      </c>
      <c r="AB2134" s="31">
        <f t="shared" si="605"/>
        <v>23.02</v>
      </c>
    </row>
    <row r="2135" spans="1:28" x14ac:dyDescent="0.3">
      <c r="A2135" s="133">
        <v>42824.625</v>
      </c>
      <c r="B2135" s="152">
        <f t="shared" si="606"/>
        <v>3</v>
      </c>
      <c r="C2135" s="152">
        <f t="shared" si="607"/>
        <v>30</v>
      </c>
      <c r="D2135" s="152">
        <f t="shared" si="608"/>
        <v>15</v>
      </c>
      <c r="E2135" s="38" t="str">
        <f t="shared" si="609"/>
        <v/>
      </c>
      <c r="F2135" s="134">
        <v>28.21</v>
      </c>
      <c r="G2135" s="38">
        <f t="shared" si="610"/>
        <v>28.21</v>
      </c>
      <c r="H2135" s="38" t="str">
        <f t="shared" si="611"/>
        <v>-</v>
      </c>
      <c r="K2135" s="133">
        <v>43189.625</v>
      </c>
      <c r="L2135" s="9">
        <f t="shared" si="594"/>
        <v>3</v>
      </c>
      <c r="M2135" s="9">
        <f t="shared" si="595"/>
        <v>30</v>
      </c>
      <c r="N2135" s="9">
        <f t="shared" si="596"/>
        <v>15</v>
      </c>
      <c r="O2135" s="31" t="str">
        <f t="shared" si="597"/>
        <v/>
      </c>
      <c r="P2135" s="134">
        <v>24.81</v>
      </c>
      <c r="Q2135" s="31">
        <f t="shared" si="598"/>
        <v>24.81</v>
      </c>
      <c r="R2135" s="31" t="str">
        <f t="shared" si="599"/>
        <v>-</v>
      </c>
      <c r="U2135" s="133">
        <v>43554.625</v>
      </c>
      <c r="V2135" s="9">
        <f t="shared" si="600"/>
        <v>3</v>
      </c>
      <c r="W2135" s="9">
        <f t="shared" si="601"/>
        <v>30</v>
      </c>
      <c r="X2135" s="9">
        <f t="shared" si="602"/>
        <v>15</v>
      </c>
      <c r="Y2135" s="31" t="str">
        <f t="shared" si="603"/>
        <v>W</v>
      </c>
      <c r="Z2135" s="134">
        <v>22.73</v>
      </c>
      <c r="AA2135" s="31" t="str">
        <f t="shared" si="604"/>
        <v>-</v>
      </c>
      <c r="AB2135" s="31">
        <f t="shared" si="605"/>
        <v>22.73</v>
      </c>
    </row>
    <row r="2136" spans="1:28" x14ac:dyDescent="0.3">
      <c r="A2136" s="133">
        <v>42824.666666666664</v>
      </c>
      <c r="B2136" s="152">
        <f t="shared" si="606"/>
        <v>3</v>
      </c>
      <c r="C2136" s="152">
        <f t="shared" si="607"/>
        <v>30</v>
      </c>
      <c r="D2136" s="152">
        <f t="shared" si="608"/>
        <v>16</v>
      </c>
      <c r="E2136" s="38" t="str">
        <f t="shared" si="609"/>
        <v/>
      </c>
      <c r="F2136" s="134">
        <v>28.9</v>
      </c>
      <c r="G2136" s="38">
        <f t="shared" si="610"/>
        <v>28.9</v>
      </c>
      <c r="H2136" s="38" t="str">
        <f t="shared" si="611"/>
        <v>-</v>
      </c>
      <c r="K2136" s="133">
        <v>43189.666666666664</v>
      </c>
      <c r="L2136" s="9">
        <f t="shared" si="594"/>
        <v>3</v>
      </c>
      <c r="M2136" s="9">
        <f t="shared" si="595"/>
        <v>30</v>
      </c>
      <c r="N2136" s="9">
        <f t="shared" si="596"/>
        <v>16</v>
      </c>
      <c r="O2136" s="31" t="str">
        <f t="shared" si="597"/>
        <v/>
      </c>
      <c r="P2136" s="134">
        <v>23.83</v>
      </c>
      <c r="Q2136" s="31">
        <f t="shared" si="598"/>
        <v>23.83</v>
      </c>
      <c r="R2136" s="31" t="str">
        <f t="shared" si="599"/>
        <v>-</v>
      </c>
      <c r="U2136" s="133">
        <v>43554.666666666664</v>
      </c>
      <c r="V2136" s="9">
        <f t="shared" si="600"/>
        <v>3</v>
      </c>
      <c r="W2136" s="9">
        <f t="shared" si="601"/>
        <v>30</v>
      </c>
      <c r="X2136" s="9">
        <f t="shared" si="602"/>
        <v>16</v>
      </c>
      <c r="Y2136" s="31" t="str">
        <f t="shared" si="603"/>
        <v>W</v>
      </c>
      <c r="Z2136" s="134">
        <v>23.32</v>
      </c>
      <c r="AA2136" s="31" t="str">
        <f t="shared" si="604"/>
        <v>-</v>
      </c>
      <c r="AB2136" s="31">
        <f t="shared" si="605"/>
        <v>23.32</v>
      </c>
    </row>
    <row r="2137" spans="1:28" x14ac:dyDescent="0.3">
      <c r="A2137" s="133">
        <v>42824.708333333336</v>
      </c>
      <c r="B2137" s="152">
        <f t="shared" si="606"/>
        <v>3</v>
      </c>
      <c r="C2137" s="152">
        <f t="shared" si="607"/>
        <v>30</v>
      </c>
      <c r="D2137" s="152">
        <f t="shared" si="608"/>
        <v>17</v>
      </c>
      <c r="E2137" s="38" t="str">
        <f t="shared" si="609"/>
        <v/>
      </c>
      <c r="F2137" s="134">
        <v>29.9</v>
      </c>
      <c r="G2137" s="38" t="str">
        <f t="shared" si="610"/>
        <v>-</v>
      </c>
      <c r="H2137" s="38">
        <f t="shared" si="611"/>
        <v>29.9</v>
      </c>
      <c r="K2137" s="133">
        <v>43189.708333333336</v>
      </c>
      <c r="L2137" s="9">
        <f t="shared" si="594"/>
        <v>3</v>
      </c>
      <c r="M2137" s="9">
        <f t="shared" si="595"/>
        <v>30</v>
      </c>
      <c r="N2137" s="9">
        <f t="shared" si="596"/>
        <v>17</v>
      </c>
      <c r="O2137" s="31" t="str">
        <f t="shared" si="597"/>
        <v/>
      </c>
      <c r="P2137" s="134">
        <v>23.94</v>
      </c>
      <c r="Q2137" s="31" t="str">
        <f t="shared" si="598"/>
        <v>-</v>
      </c>
      <c r="R2137" s="31">
        <f t="shared" si="599"/>
        <v>23.94</v>
      </c>
      <c r="U2137" s="133">
        <v>43554.708333333336</v>
      </c>
      <c r="V2137" s="9">
        <f t="shared" si="600"/>
        <v>3</v>
      </c>
      <c r="W2137" s="9">
        <f t="shared" si="601"/>
        <v>30</v>
      </c>
      <c r="X2137" s="9">
        <f t="shared" si="602"/>
        <v>17</v>
      </c>
      <c r="Y2137" s="31" t="str">
        <f t="shared" si="603"/>
        <v>W</v>
      </c>
      <c r="Z2137" s="134">
        <v>23.81</v>
      </c>
      <c r="AA2137" s="31" t="str">
        <f t="shared" si="604"/>
        <v>-</v>
      </c>
      <c r="AB2137" s="31">
        <f t="shared" si="605"/>
        <v>23.81</v>
      </c>
    </row>
    <row r="2138" spans="1:28" x14ac:dyDescent="0.3">
      <c r="A2138" s="133">
        <v>42824.75</v>
      </c>
      <c r="B2138" s="152">
        <f t="shared" si="606"/>
        <v>3</v>
      </c>
      <c r="C2138" s="152">
        <f t="shared" si="607"/>
        <v>30</v>
      </c>
      <c r="D2138" s="152">
        <f t="shared" si="608"/>
        <v>18</v>
      </c>
      <c r="E2138" s="38" t="str">
        <f t="shared" si="609"/>
        <v/>
      </c>
      <c r="F2138" s="134">
        <v>30.79</v>
      </c>
      <c r="G2138" s="38" t="str">
        <f t="shared" si="610"/>
        <v>-</v>
      </c>
      <c r="H2138" s="38">
        <f t="shared" si="611"/>
        <v>30.79</v>
      </c>
      <c r="K2138" s="133">
        <v>43189.75</v>
      </c>
      <c r="L2138" s="9">
        <f t="shared" si="594"/>
        <v>3</v>
      </c>
      <c r="M2138" s="9">
        <f t="shared" si="595"/>
        <v>30</v>
      </c>
      <c r="N2138" s="9">
        <f t="shared" si="596"/>
        <v>18</v>
      </c>
      <c r="O2138" s="31" t="str">
        <f t="shared" si="597"/>
        <v/>
      </c>
      <c r="P2138" s="134">
        <v>24.85</v>
      </c>
      <c r="Q2138" s="31" t="str">
        <f t="shared" si="598"/>
        <v>-</v>
      </c>
      <c r="R2138" s="31">
        <f t="shared" si="599"/>
        <v>24.85</v>
      </c>
      <c r="U2138" s="133">
        <v>43554.75</v>
      </c>
      <c r="V2138" s="9">
        <f t="shared" si="600"/>
        <v>3</v>
      </c>
      <c r="W2138" s="9">
        <f t="shared" si="601"/>
        <v>30</v>
      </c>
      <c r="X2138" s="9">
        <f t="shared" si="602"/>
        <v>18</v>
      </c>
      <c r="Y2138" s="31" t="str">
        <f t="shared" si="603"/>
        <v>W</v>
      </c>
      <c r="Z2138" s="134">
        <v>24.44</v>
      </c>
      <c r="AA2138" s="31" t="str">
        <f t="shared" si="604"/>
        <v>-</v>
      </c>
      <c r="AB2138" s="31">
        <f t="shared" si="605"/>
        <v>24.44</v>
      </c>
    </row>
    <row r="2139" spans="1:28" x14ac:dyDescent="0.3">
      <c r="A2139" s="133">
        <v>42824.791666666664</v>
      </c>
      <c r="B2139" s="152">
        <f t="shared" si="606"/>
        <v>3</v>
      </c>
      <c r="C2139" s="152">
        <f t="shared" si="607"/>
        <v>30</v>
      </c>
      <c r="D2139" s="152">
        <f t="shared" si="608"/>
        <v>19</v>
      </c>
      <c r="E2139" s="38" t="str">
        <f t="shared" si="609"/>
        <v/>
      </c>
      <c r="F2139" s="134">
        <v>36.39</v>
      </c>
      <c r="G2139" s="38" t="str">
        <f t="shared" si="610"/>
        <v>-</v>
      </c>
      <c r="H2139" s="38">
        <f t="shared" si="611"/>
        <v>36.39</v>
      </c>
      <c r="K2139" s="133">
        <v>43189.791666666664</v>
      </c>
      <c r="L2139" s="9">
        <f t="shared" si="594"/>
        <v>3</v>
      </c>
      <c r="M2139" s="9">
        <f t="shared" si="595"/>
        <v>30</v>
      </c>
      <c r="N2139" s="9">
        <f t="shared" si="596"/>
        <v>19</v>
      </c>
      <c r="O2139" s="31" t="str">
        <f t="shared" si="597"/>
        <v/>
      </c>
      <c r="P2139" s="134">
        <v>29.66</v>
      </c>
      <c r="Q2139" s="31" t="str">
        <f t="shared" si="598"/>
        <v>-</v>
      </c>
      <c r="R2139" s="31">
        <f t="shared" si="599"/>
        <v>29.66</v>
      </c>
      <c r="U2139" s="133">
        <v>43554.791666666664</v>
      </c>
      <c r="V2139" s="9">
        <f t="shared" si="600"/>
        <v>3</v>
      </c>
      <c r="W2139" s="9">
        <f t="shared" si="601"/>
        <v>30</v>
      </c>
      <c r="X2139" s="9">
        <f t="shared" si="602"/>
        <v>19</v>
      </c>
      <c r="Y2139" s="31" t="str">
        <f t="shared" si="603"/>
        <v>W</v>
      </c>
      <c r="Z2139" s="134">
        <v>26.68</v>
      </c>
      <c r="AA2139" s="31" t="str">
        <f t="shared" si="604"/>
        <v>-</v>
      </c>
      <c r="AB2139" s="31">
        <f t="shared" si="605"/>
        <v>26.68</v>
      </c>
    </row>
    <row r="2140" spans="1:28" x14ac:dyDescent="0.3">
      <c r="A2140" s="133">
        <v>42824.833333333336</v>
      </c>
      <c r="B2140" s="152">
        <f t="shared" si="606"/>
        <v>3</v>
      </c>
      <c r="C2140" s="152">
        <f t="shared" si="607"/>
        <v>30</v>
      </c>
      <c r="D2140" s="152">
        <f t="shared" si="608"/>
        <v>20</v>
      </c>
      <c r="E2140" s="38" t="str">
        <f t="shared" si="609"/>
        <v/>
      </c>
      <c r="F2140" s="134">
        <v>38.26</v>
      </c>
      <c r="G2140" s="38" t="str">
        <f t="shared" si="610"/>
        <v>-</v>
      </c>
      <c r="H2140" s="38">
        <f t="shared" si="611"/>
        <v>38.26</v>
      </c>
      <c r="K2140" s="133">
        <v>43189.833333333336</v>
      </c>
      <c r="L2140" s="9">
        <f t="shared" si="594"/>
        <v>3</v>
      </c>
      <c r="M2140" s="9">
        <f t="shared" si="595"/>
        <v>30</v>
      </c>
      <c r="N2140" s="9">
        <f t="shared" si="596"/>
        <v>20</v>
      </c>
      <c r="O2140" s="31" t="str">
        <f t="shared" si="597"/>
        <v/>
      </c>
      <c r="P2140" s="134">
        <v>29.98</v>
      </c>
      <c r="Q2140" s="31" t="str">
        <f t="shared" si="598"/>
        <v>-</v>
      </c>
      <c r="R2140" s="31">
        <f t="shared" si="599"/>
        <v>29.98</v>
      </c>
      <c r="U2140" s="133">
        <v>43554.833333333336</v>
      </c>
      <c r="V2140" s="9">
        <f t="shared" si="600"/>
        <v>3</v>
      </c>
      <c r="W2140" s="9">
        <f t="shared" si="601"/>
        <v>30</v>
      </c>
      <c r="X2140" s="9">
        <f t="shared" si="602"/>
        <v>20</v>
      </c>
      <c r="Y2140" s="31" t="str">
        <f t="shared" si="603"/>
        <v>W</v>
      </c>
      <c r="Z2140" s="134">
        <v>26.91</v>
      </c>
      <c r="AA2140" s="31" t="str">
        <f t="shared" si="604"/>
        <v>-</v>
      </c>
      <c r="AB2140" s="31">
        <f t="shared" si="605"/>
        <v>26.91</v>
      </c>
    </row>
    <row r="2141" spans="1:28" x14ac:dyDescent="0.3">
      <c r="A2141" s="133">
        <v>42824.875</v>
      </c>
      <c r="B2141" s="152">
        <f t="shared" si="606"/>
        <v>3</v>
      </c>
      <c r="C2141" s="152">
        <f t="shared" si="607"/>
        <v>30</v>
      </c>
      <c r="D2141" s="152">
        <f t="shared" si="608"/>
        <v>21</v>
      </c>
      <c r="E2141" s="38" t="str">
        <f t="shared" si="609"/>
        <v/>
      </c>
      <c r="F2141" s="134">
        <v>33.28</v>
      </c>
      <c r="G2141" s="38" t="str">
        <f t="shared" si="610"/>
        <v>-</v>
      </c>
      <c r="H2141" s="38">
        <f t="shared" si="611"/>
        <v>33.28</v>
      </c>
      <c r="K2141" s="133">
        <v>43189.875</v>
      </c>
      <c r="L2141" s="9">
        <f t="shared" si="594"/>
        <v>3</v>
      </c>
      <c r="M2141" s="9">
        <f t="shared" si="595"/>
        <v>30</v>
      </c>
      <c r="N2141" s="9">
        <f t="shared" si="596"/>
        <v>21</v>
      </c>
      <c r="O2141" s="31" t="str">
        <f t="shared" si="597"/>
        <v/>
      </c>
      <c r="P2141" s="134">
        <v>25.98</v>
      </c>
      <c r="Q2141" s="31" t="str">
        <f t="shared" si="598"/>
        <v>-</v>
      </c>
      <c r="R2141" s="31">
        <f t="shared" si="599"/>
        <v>25.98</v>
      </c>
      <c r="U2141" s="133">
        <v>43554.875</v>
      </c>
      <c r="V2141" s="9">
        <f t="shared" si="600"/>
        <v>3</v>
      </c>
      <c r="W2141" s="9">
        <f t="shared" si="601"/>
        <v>30</v>
      </c>
      <c r="X2141" s="9">
        <f t="shared" si="602"/>
        <v>21</v>
      </c>
      <c r="Y2141" s="31" t="str">
        <f t="shared" si="603"/>
        <v>W</v>
      </c>
      <c r="Z2141" s="134">
        <v>25.27</v>
      </c>
      <c r="AA2141" s="31" t="str">
        <f t="shared" si="604"/>
        <v>-</v>
      </c>
      <c r="AB2141" s="31">
        <f t="shared" si="605"/>
        <v>25.27</v>
      </c>
    </row>
    <row r="2142" spans="1:28" x14ac:dyDescent="0.3">
      <c r="A2142" s="133">
        <v>42824.916666666664</v>
      </c>
      <c r="B2142" s="152">
        <f t="shared" si="606"/>
        <v>3</v>
      </c>
      <c r="C2142" s="152">
        <f t="shared" si="607"/>
        <v>30</v>
      </c>
      <c r="D2142" s="152">
        <f t="shared" si="608"/>
        <v>22</v>
      </c>
      <c r="E2142" s="38" t="str">
        <f t="shared" si="609"/>
        <v/>
      </c>
      <c r="F2142" s="134">
        <v>25.47</v>
      </c>
      <c r="G2142" s="38" t="str">
        <f t="shared" si="610"/>
        <v>-</v>
      </c>
      <c r="H2142" s="38">
        <f t="shared" si="611"/>
        <v>25.47</v>
      </c>
      <c r="K2142" s="133">
        <v>43189.916666666664</v>
      </c>
      <c r="L2142" s="9">
        <f t="shared" si="594"/>
        <v>3</v>
      </c>
      <c r="M2142" s="9">
        <f t="shared" si="595"/>
        <v>30</v>
      </c>
      <c r="N2142" s="9">
        <f t="shared" si="596"/>
        <v>22</v>
      </c>
      <c r="O2142" s="31" t="str">
        <f t="shared" si="597"/>
        <v/>
      </c>
      <c r="P2142" s="134">
        <v>22.55</v>
      </c>
      <c r="Q2142" s="31" t="str">
        <f t="shared" si="598"/>
        <v>-</v>
      </c>
      <c r="R2142" s="31">
        <f t="shared" si="599"/>
        <v>22.55</v>
      </c>
      <c r="U2142" s="133">
        <v>43554.916666666664</v>
      </c>
      <c r="V2142" s="9">
        <f t="shared" si="600"/>
        <v>3</v>
      </c>
      <c r="W2142" s="9">
        <f t="shared" si="601"/>
        <v>30</v>
      </c>
      <c r="X2142" s="9">
        <f t="shared" si="602"/>
        <v>22</v>
      </c>
      <c r="Y2142" s="31" t="str">
        <f t="shared" si="603"/>
        <v>W</v>
      </c>
      <c r="Z2142" s="134">
        <v>23.04</v>
      </c>
      <c r="AA2142" s="31" t="str">
        <f t="shared" si="604"/>
        <v>-</v>
      </c>
      <c r="AB2142" s="31">
        <f t="shared" si="605"/>
        <v>23.04</v>
      </c>
    </row>
    <row r="2143" spans="1:28" x14ac:dyDescent="0.3">
      <c r="A2143" s="133">
        <v>42824.958333333336</v>
      </c>
      <c r="B2143" s="152">
        <f t="shared" si="606"/>
        <v>3</v>
      </c>
      <c r="C2143" s="152">
        <f t="shared" si="607"/>
        <v>30</v>
      </c>
      <c r="D2143" s="152">
        <f t="shared" si="608"/>
        <v>23</v>
      </c>
      <c r="E2143" s="38" t="str">
        <f t="shared" si="609"/>
        <v/>
      </c>
      <c r="F2143" s="134">
        <v>24.1</v>
      </c>
      <c r="G2143" s="38" t="str">
        <f t="shared" si="610"/>
        <v>-</v>
      </c>
      <c r="H2143" s="38">
        <f t="shared" si="611"/>
        <v>24.1</v>
      </c>
      <c r="K2143" s="133">
        <v>43189.958333333336</v>
      </c>
      <c r="L2143" s="9">
        <f t="shared" si="594"/>
        <v>3</v>
      </c>
      <c r="M2143" s="9">
        <f t="shared" si="595"/>
        <v>30</v>
      </c>
      <c r="N2143" s="9">
        <f t="shared" si="596"/>
        <v>23</v>
      </c>
      <c r="O2143" s="31" t="str">
        <f t="shared" si="597"/>
        <v/>
      </c>
      <c r="P2143" s="134">
        <v>21.21</v>
      </c>
      <c r="Q2143" s="31" t="str">
        <f t="shared" si="598"/>
        <v>-</v>
      </c>
      <c r="R2143" s="31">
        <f t="shared" si="599"/>
        <v>21.21</v>
      </c>
      <c r="U2143" s="133">
        <v>43554.958333333336</v>
      </c>
      <c r="V2143" s="9">
        <f t="shared" si="600"/>
        <v>3</v>
      </c>
      <c r="W2143" s="9">
        <f t="shared" si="601"/>
        <v>30</v>
      </c>
      <c r="X2143" s="9">
        <f t="shared" si="602"/>
        <v>23</v>
      </c>
      <c r="Y2143" s="31" t="str">
        <f t="shared" si="603"/>
        <v>W</v>
      </c>
      <c r="Z2143" s="134">
        <v>21.95</v>
      </c>
      <c r="AA2143" s="31" t="str">
        <f t="shared" si="604"/>
        <v>-</v>
      </c>
      <c r="AB2143" s="31">
        <f t="shared" si="605"/>
        <v>21.95</v>
      </c>
    </row>
    <row r="2144" spans="1:28" x14ac:dyDescent="0.3">
      <c r="A2144" s="133">
        <v>42825</v>
      </c>
      <c r="B2144" s="152">
        <f t="shared" si="606"/>
        <v>3</v>
      </c>
      <c r="C2144" s="152">
        <f t="shared" si="607"/>
        <v>31</v>
      </c>
      <c r="D2144" s="152">
        <f t="shared" si="608"/>
        <v>0</v>
      </c>
      <c r="E2144" s="38" t="str">
        <f t="shared" si="609"/>
        <v/>
      </c>
      <c r="F2144" s="134">
        <v>21.95</v>
      </c>
      <c r="G2144" s="38" t="str">
        <f t="shared" si="610"/>
        <v>-</v>
      </c>
      <c r="H2144" s="38">
        <f t="shared" si="611"/>
        <v>21.95</v>
      </c>
      <c r="K2144" s="133">
        <v>43190</v>
      </c>
      <c r="L2144" s="9">
        <f t="shared" si="594"/>
        <v>3</v>
      </c>
      <c r="M2144" s="9">
        <f t="shared" si="595"/>
        <v>31</v>
      </c>
      <c r="N2144" s="9">
        <f t="shared" si="596"/>
        <v>0</v>
      </c>
      <c r="O2144" s="31" t="str">
        <f t="shared" si="597"/>
        <v>W</v>
      </c>
      <c r="P2144" s="134">
        <v>22.97</v>
      </c>
      <c r="Q2144" s="31" t="str">
        <f t="shared" si="598"/>
        <v>-</v>
      </c>
      <c r="R2144" s="31">
        <f t="shared" si="599"/>
        <v>22.97</v>
      </c>
      <c r="U2144" s="133">
        <v>43555</v>
      </c>
      <c r="V2144" s="9">
        <f t="shared" si="600"/>
        <v>3</v>
      </c>
      <c r="W2144" s="9">
        <f t="shared" si="601"/>
        <v>31</v>
      </c>
      <c r="X2144" s="9">
        <f t="shared" si="602"/>
        <v>0</v>
      </c>
      <c r="Y2144" s="31" t="str">
        <f t="shared" si="603"/>
        <v>W</v>
      </c>
      <c r="Z2144" s="134">
        <v>20.350000000000001</v>
      </c>
      <c r="AA2144" s="31" t="str">
        <f t="shared" si="604"/>
        <v>-</v>
      </c>
      <c r="AB2144" s="31">
        <f t="shared" si="605"/>
        <v>20.350000000000001</v>
      </c>
    </row>
    <row r="2145" spans="1:28" x14ac:dyDescent="0.3">
      <c r="A2145" s="133">
        <v>42825.041666666664</v>
      </c>
      <c r="B2145" s="152">
        <f t="shared" si="606"/>
        <v>3</v>
      </c>
      <c r="C2145" s="152">
        <f t="shared" si="607"/>
        <v>31</v>
      </c>
      <c r="D2145" s="152">
        <f t="shared" si="608"/>
        <v>1</v>
      </c>
      <c r="E2145" s="38" t="str">
        <f t="shared" si="609"/>
        <v/>
      </c>
      <c r="F2145" s="134">
        <v>21.76</v>
      </c>
      <c r="G2145" s="38" t="str">
        <f t="shared" si="610"/>
        <v>-</v>
      </c>
      <c r="H2145" s="38">
        <f t="shared" si="611"/>
        <v>21.76</v>
      </c>
      <c r="K2145" s="133">
        <v>43190.041666666664</v>
      </c>
      <c r="L2145" s="9">
        <f t="shared" si="594"/>
        <v>3</v>
      </c>
      <c r="M2145" s="9">
        <f t="shared" si="595"/>
        <v>31</v>
      </c>
      <c r="N2145" s="9">
        <f t="shared" si="596"/>
        <v>1</v>
      </c>
      <c r="O2145" s="31" t="str">
        <f t="shared" si="597"/>
        <v>W</v>
      </c>
      <c r="P2145" s="134">
        <v>22.52</v>
      </c>
      <c r="Q2145" s="31" t="str">
        <f t="shared" si="598"/>
        <v>-</v>
      </c>
      <c r="R2145" s="31">
        <f t="shared" si="599"/>
        <v>22.52</v>
      </c>
      <c r="U2145" s="133">
        <v>43555.041666666664</v>
      </c>
      <c r="V2145" s="9">
        <f t="shared" si="600"/>
        <v>3</v>
      </c>
      <c r="W2145" s="9">
        <f t="shared" si="601"/>
        <v>31</v>
      </c>
      <c r="X2145" s="9">
        <f t="shared" si="602"/>
        <v>1</v>
      </c>
      <c r="Y2145" s="31" t="str">
        <f t="shared" si="603"/>
        <v>W</v>
      </c>
      <c r="Z2145" s="134">
        <v>20.329999999999998</v>
      </c>
      <c r="AA2145" s="31" t="str">
        <f t="shared" si="604"/>
        <v>-</v>
      </c>
      <c r="AB2145" s="31">
        <f t="shared" si="605"/>
        <v>20.329999999999998</v>
      </c>
    </row>
    <row r="2146" spans="1:28" x14ac:dyDescent="0.3">
      <c r="A2146" s="133">
        <v>42825.083333333336</v>
      </c>
      <c r="B2146" s="152">
        <f t="shared" si="606"/>
        <v>3</v>
      </c>
      <c r="C2146" s="152">
        <f t="shared" si="607"/>
        <v>31</v>
      </c>
      <c r="D2146" s="152">
        <f t="shared" si="608"/>
        <v>2</v>
      </c>
      <c r="E2146" s="38" t="str">
        <f t="shared" si="609"/>
        <v/>
      </c>
      <c r="F2146" s="134">
        <v>21.46</v>
      </c>
      <c r="G2146" s="38" t="str">
        <f t="shared" si="610"/>
        <v>-</v>
      </c>
      <c r="H2146" s="38">
        <f t="shared" si="611"/>
        <v>21.46</v>
      </c>
      <c r="K2146" s="133">
        <v>43190.083333333336</v>
      </c>
      <c r="L2146" s="9">
        <f t="shared" si="594"/>
        <v>3</v>
      </c>
      <c r="M2146" s="9">
        <f t="shared" si="595"/>
        <v>31</v>
      </c>
      <c r="N2146" s="9">
        <f t="shared" si="596"/>
        <v>2</v>
      </c>
      <c r="O2146" s="31" t="str">
        <f t="shared" si="597"/>
        <v>W</v>
      </c>
      <c r="P2146" s="134">
        <v>21.85</v>
      </c>
      <c r="Q2146" s="31" t="str">
        <f t="shared" si="598"/>
        <v>-</v>
      </c>
      <c r="R2146" s="31">
        <f t="shared" si="599"/>
        <v>21.85</v>
      </c>
      <c r="U2146" s="133">
        <v>43555.083333333336</v>
      </c>
      <c r="V2146" s="9">
        <f t="shared" si="600"/>
        <v>3</v>
      </c>
      <c r="W2146" s="9">
        <f t="shared" si="601"/>
        <v>31</v>
      </c>
      <c r="X2146" s="9">
        <f t="shared" si="602"/>
        <v>2</v>
      </c>
      <c r="Y2146" s="31" t="str">
        <f t="shared" si="603"/>
        <v>W</v>
      </c>
      <c r="Z2146" s="134">
        <v>20.47</v>
      </c>
      <c r="AA2146" s="31" t="str">
        <f t="shared" si="604"/>
        <v>-</v>
      </c>
      <c r="AB2146" s="31">
        <f t="shared" si="605"/>
        <v>20.47</v>
      </c>
    </row>
    <row r="2147" spans="1:28" x14ac:dyDescent="0.3">
      <c r="A2147" s="133">
        <v>42825.125</v>
      </c>
      <c r="B2147" s="152">
        <f t="shared" si="606"/>
        <v>3</v>
      </c>
      <c r="C2147" s="152">
        <f t="shared" si="607"/>
        <v>31</v>
      </c>
      <c r="D2147" s="152">
        <f t="shared" si="608"/>
        <v>3</v>
      </c>
      <c r="E2147" s="38" t="str">
        <f t="shared" si="609"/>
        <v/>
      </c>
      <c r="F2147" s="134">
        <v>21.34</v>
      </c>
      <c r="G2147" s="38" t="str">
        <f t="shared" si="610"/>
        <v>-</v>
      </c>
      <c r="H2147" s="38">
        <f t="shared" si="611"/>
        <v>21.34</v>
      </c>
      <c r="K2147" s="133">
        <v>43190.125</v>
      </c>
      <c r="L2147" s="9">
        <f t="shared" si="594"/>
        <v>3</v>
      </c>
      <c r="M2147" s="9">
        <f t="shared" si="595"/>
        <v>31</v>
      </c>
      <c r="N2147" s="9">
        <f t="shared" si="596"/>
        <v>3</v>
      </c>
      <c r="O2147" s="31" t="str">
        <f t="shared" si="597"/>
        <v>W</v>
      </c>
      <c r="P2147" s="134">
        <v>22.48</v>
      </c>
      <c r="Q2147" s="31" t="str">
        <f t="shared" si="598"/>
        <v>-</v>
      </c>
      <c r="R2147" s="31">
        <f t="shared" si="599"/>
        <v>22.48</v>
      </c>
      <c r="U2147" s="133">
        <v>43555.125</v>
      </c>
      <c r="V2147" s="9">
        <f t="shared" si="600"/>
        <v>3</v>
      </c>
      <c r="W2147" s="9">
        <f t="shared" si="601"/>
        <v>31</v>
      </c>
      <c r="X2147" s="9">
        <f t="shared" si="602"/>
        <v>3</v>
      </c>
      <c r="Y2147" s="31" t="str">
        <f t="shared" si="603"/>
        <v>W</v>
      </c>
      <c r="Z2147" s="134">
        <v>20.18</v>
      </c>
      <c r="AA2147" s="31" t="str">
        <f t="shared" si="604"/>
        <v>-</v>
      </c>
      <c r="AB2147" s="31">
        <f t="shared" si="605"/>
        <v>20.18</v>
      </c>
    </row>
    <row r="2148" spans="1:28" x14ac:dyDescent="0.3">
      <c r="A2148" s="133">
        <v>42825.166666666664</v>
      </c>
      <c r="B2148" s="152">
        <f t="shared" si="606"/>
        <v>3</v>
      </c>
      <c r="C2148" s="152">
        <f t="shared" si="607"/>
        <v>31</v>
      </c>
      <c r="D2148" s="152">
        <f t="shared" si="608"/>
        <v>4</v>
      </c>
      <c r="E2148" s="38" t="str">
        <f t="shared" si="609"/>
        <v/>
      </c>
      <c r="F2148" s="134">
        <v>22.09</v>
      </c>
      <c r="G2148" s="38" t="str">
        <f t="shared" si="610"/>
        <v>-</v>
      </c>
      <c r="H2148" s="38">
        <f t="shared" si="611"/>
        <v>22.09</v>
      </c>
      <c r="K2148" s="133">
        <v>43190.166666666664</v>
      </c>
      <c r="L2148" s="9">
        <f t="shared" si="594"/>
        <v>3</v>
      </c>
      <c r="M2148" s="9">
        <f t="shared" si="595"/>
        <v>31</v>
      </c>
      <c r="N2148" s="9">
        <f t="shared" si="596"/>
        <v>4</v>
      </c>
      <c r="O2148" s="31" t="str">
        <f t="shared" si="597"/>
        <v>W</v>
      </c>
      <c r="P2148" s="134">
        <v>22.71</v>
      </c>
      <c r="Q2148" s="31" t="str">
        <f t="shared" si="598"/>
        <v>-</v>
      </c>
      <c r="R2148" s="31">
        <f t="shared" si="599"/>
        <v>22.71</v>
      </c>
      <c r="U2148" s="133">
        <v>43555.166666666664</v>
      </c>
      <c r="V2148" s="9">
        <f t="shared" si="600"/>
        <v>3</v>
      </c>
      <c r="W2148" s="9">
        <f t="shared" si="601"/>
        <v>31</v>
      </c>
      <c r="X2148" s="9">
        <f t="shared" si="602"/>
        <v>4</v>
      </c>
      <c r="Y2148" s="31" t="str">
        <f t="shared" si="603"/>
        <v>W</v>
      </c>
      <c r="Z2148" s="134">
        <v>20.39</v>
      </c>
      <c r="AA2148" s="31" t="str">
        <f t="shared" si="604"/>
        <v>-</v>
      </c>
      <c r="AB2148" s="31">
        <f t="shared" si="605"/>
        <v>20.39</v>
      </c>
    </row>
    <row r="2149" spans="1:28" x14ac:dyDescent="0.3">
      <c r="A2149" s="133">
        <v>42825.208333333336</v>
      </c>
      <c r="B2149" s="152">
        <f t="shared" si="606"/>
        <v>3</v>
      </c>
      <c r="C2149" s="152">
        <f t="shared" si="607"/>
        <v>31</v>
      </c>
      <c r="D2149" s="152">
        <f t="shared" si="608"/>
        <v>5</v>
      </c>
      <c r="E2149" s="38" t="str">
        <f t="shared" si="609"/>
        <v/>
      </c>
      <c r="F2149" s="134">
        <v>23.6</v>
      </c>
      <c r="G2149" s="38" t="str">
        <f t="shared" si="610"/>
        <v>-</v>
      </c>
      <c r="H2149" s="38">
        <f t="shared" si="611"/>
        <v>23.6</v>
      </c>
      <c r="K2149" s="133">
        <v>43190.208333333336</v>
      </c>
      <c r="L2149" s="9">
        <f t="shared" si="594"/>
        <v>3</v>
      </c>
      <c r="M2149" s="9">
        <f t="shared" si="595"/>
        <v>31</v>
      </c>
      <c r="N2149" s="9">
        <f t="shared" si="596"/>
        <v>5</v>
      </c>
      <c r="O2149" s="31" t="str">
        <f t="shared" si="597"/>
        <v>W</v>
      </c>
      <c r="P2149" s="134">
        <v>23.58</v>
      </c>
      <c r="Q2149" s="31" t="str">
        <f t="shared" si="598"/>
        <v>-</v>
      </c>
      <c r="R2149" s="31">
        <f t="shared" si="599"/>
        <v>23.58</v>
      </c>
      <c r="U2149" s="133">
        <v>43555.208333333336</v>
      </c>
      <c r="V2149" s="9">
        <f t="shared" si="600"/>
        <v>3</v>
      </c>
      <c r="W2149" s="9">
        <f t="shared" si="601"/>
        <v>31</v>
      </c>
      <c r="X2149" s="9">
        <f t="shared" si="602"/>
        <v>5</v>
      </c>
      <c r="Y2149" s="31" t="str">
        <f t="shared" si="603"/>
        <v>W</v>
      </c>
      <c r="Z2149" s="134">
        <v>21.21</v>
      </c>
      <c r="AA2149" s="31" t="str">
        <f t="shared" si="604"/>
        <v>-</v>
      </c>
      <c r="AB2149" s="31">
        <f t="shared" si="605"/>
        <v>21.21</v>
      </c>
    </row>
    <row r="2150" spans="1:28" x14ac:dyDescent="0.3">
      <c r="A2150" s="133">
        <v>42825.25</v>
      </c>
      <c r="B2150" s="152">
        <f t="shared" si="606"/>
        <v>3</v>
      </c>
      <c r="C2150" s="152">
        <f t="shared" si="607"/>
        <v>31</v>
      </c>
      <c r="D2150" s="152">
        <f t="shared" si="608"/>
        <v>6</v>
      </c>
      <c r="E2150" s="38" t="str">
        <f t="shared" si="609"/>
        <v/>
      </c>
      <c r="F2150" s="134">
        <v>32.53</v>
      </c>
      <c r="G2150" s="38" t="str">
        <f t="shared" si="610"/>
        <v>-</v>
      </c>
      <c r="H2150" s="38">
        <f t="shared" si="611"/>
        <v>32.53</v>
      </c>
      <c r="K2150" s="133">
        <v>43190.25</v>
      </c>
      <c r="L2150" s="9">
        <f t="shared" si="594"/>
        <v>3</v>
      </c>
      <c r="M2150" s="9">
        <f t="shared" si="595"/>
        <v>31</v>
      </c>
      <c r="N2150" s="9">
        <f t="shared" si="596"/>
        <v>6</v>
      </c>
      <c r="O2150" s="31" t="str">
        <f t="shared" si="597"/>
        <v>W</v>
      </c>
      <c r="P2150" s="134">
        <v>28.47</v>
      </c>
      <c r="Q2150" s="31" t="str">
        <f t="shared" si="598"/>
        <v>-</v>
      </c>
      <c r="R2150" s="31">
        <f t="shared" si="599"/>
        <v>28.47</v>
      </c>
      <c r="U2150" s="133">
        <v>43555.25</v>
      </c>
      <c r="V2150" s="9">
        <f t="shared" si="600"/>
        <v>3</v>
      </c>
      <c r="W2150" s="9">
        <f t="shared" si="601"/>
        <v>31</v>
      </c>
      <c r="X2150" s="9">
        <f t="shared" si="602"/>
        <v>6</v>
      </c>
      <c r="Y2150" s="31" t="str">
        <f t="shared" si="603"/>
        <v>W</v>
      </c>
      <c r="Z2150" s="134">
        <v>22.06</v>
      </c>
      <c r="AA2150" s="31" t="str">
        <f t="shared" si="604"/>
        <v>-</v>
      </c>
      <c r="AB2150" s="31">
        <f t="shared" si="605"/>
        <v>22.06</v>
      </c>
    </row>
    <row r="2151" spans="1:28" x14ac:dyDescent="0.3">
      <c r="A2151" s="133">
        <v>42825.291666666664</v>
      </c>
      <c r="B2151" s="152">
        <f t="shared" si="606"/>
        <v>3</v>
      </c>
      <c r="C2151" s="152">
        <f t="shared" si="607"/>
        <v>31</v>
      </c>
      <c r="D2151" s="152">
        <f t="shared" si="608"/>
        <v>7</v>
      </c>
      <c r="E2151" s="38" t="str">
        <f t="shared" si="609"/>
        <v/>
      </c>
      <c r="F2151" s="134">
        <v>35.47</v>
      </c>
      <c r="G2151" s="38" t="str">
        <f t="shared" si="610"/>
        <v>-</v>
      </c>
      <c r="H2151" s="38">
        <f t="shared" si="611"/>
        <v>35.47</v>
      </c>
      <c r="K2151" s="133">
        <v>43190.291666666664</v>
      </c>
      <c r="L2151" s="9">
        <f t="shared" si="594"/>
        <v>3</v>
      </c>
      <c r="M2151" s="9">
        <f t="shared" si="595"/>
        <v>31</v>
      </c>
      <c r="N2151" s="9">
        <f t="shared" si="596"/>
        <v>7</v>
      </c>
      <c r="O2151" s="31" t="str">
        <f t="shared" si="597"/>
        <v>W</v>
      </c>
      <c r="P2151" s="134">
        <v>31.17</v>
      </c>
      <c r="Q2151" s="31" t="str">
        <f t="shared" si="598"/>
        <v>-</v>
      </c>
      <c r="R2151" s="31">
        <f t="shared" si="599"/>
        <v>31.17</v>
      </c>
      <c r="U2151" s="133">
        <v>43555.291666666664</v>
      </c>
      <c r="V2151" s="9">
        <f t="shared" si="600"/>
        <v>3</v>
      </c>
      <c r="W2151" s="9">
        <f t="shared" si="601"/>
        <v>31</v>
      </c>
      <c r="X2151" s="9">
        <f t="shared" si="602"/>
        <v>7</v>
      </c>
      <c r="Y2151" s="31" t="str">
        <f t="shared" si="603"/>
        <v>W</v>
      </c>
      <c r="Z2151" s="134">
        <v>23.12</v>
      </c>
      <c r="AA2151" s="31" t="str">
        <f t="shared" si="604"/>
        <v>-</v>
      </c>
      <c r="AB2151" s="31">
        <f t="shared" si="605"/>
        <v>23.12</v>
      </c>
    </row>
    <row r="2152" spans="1:28" x14ac:dyDescent="0.3">
      <c r="A2152" s="133">
        <v>42825.333333333336</v>
      </c>
      <c r="B2152" s="152">
        <f t="shared" si="606"/>
        <v>3</v>
      </c>
      <c r="C2152" s="152">
        <f t="shared" si="607"/>
        <v>31</v>
      </c>
      <c r="D2152" s="152">
        <f t="shared" si="608"/>
        <v>8</v>
      </c>
      <c r="E2152" s="38" t="str">
        <f t="shared" si="609"/>
        <v/>
      </c>
      <c r="F2152" s="134">
        <v>35.74</v>
      </c>
      <c r="G2152" s="38">
        <f t="shared" si="610"/>
        <v>35.74</v>
      </c>
      <c r="H2152" s="38" t="str">
        <f t="shared" si="611"/>
        <v>-</v>
      </c>
      <c r="K2152" s="133">
        <v>43190.333333333336</v>
      </c>
      <c r="L2152" s="9">
        <f t="shared" si="594"/>
        <v>3</v>
      </c>
      <c r="M2152" s="9">
        <f t="shared" si="595"/>
        <v>31</v>
      </c>
      <c r="N2152" s="9">
        <f t="shared" si="596"/>
        <v>8</v>
      </c>
      <c r="O2152" s="31" t="str">
        <f t="shared" si="597"/>
        <v>W</v>
      </c>
      <c r="P2152" s="134">
        <v>32.6</v>
      </c>
      <c r="Q2152" s="31" t="str">
        <f t="shared" si="598"/>
        <v>-</v>
      </c>
      <c r="R2152" s="31">
        <f t="shared" si="599"/>
        <v>32.6</v>
      </c>
      <c r="U2152" s="133">
        <v>43555.333333333336</v>
      </c>
      <c r="V2152" s="9">
        <f t="shared" si="600"/>
        <v>3</v>
      </c>
      <c r="W2152" s="9">
        <f t="shared" si="601"/>
        <v>31</v>
      </c>
      <c r="X2152" s="9">
        <f t="shared" si="602"/>
        <v>8</v>
      </c>
      <c r="Y2152" s="31" t="str">
        <f t="shared" si="603"/>
        <v>W</v>
      </c>
      <c r="Z2152" s="134">
        <v>25.2</v>
      </c>
      <c r="AA2152" s="31" t="str">
        <f t="shared" si="604"/>
        <v>-</v>
      </c>
      <c r="AB2152" s="31">
        <f t="shared" si="605"/>
        <v>25.2</v>
      </c>
    </row>
    <row r="2153" spans="1:28" x14ac:dyDescent="0.3">
      <c r="A2153" s="133">
        <v>42825.375</v>
      </c>
      <c r="B2153" s="152">
        <f t="shared" si="606"/>
        <v>3</v>
      </c>
      <c r="C2153" s="152">
        <f t="shared" si="607"/>
        <v>31</v>
      </c>
      <c r="D2153" s="152">
        <f t="shared" si="608"/>
        <v>9</v>
      </c>
      <c r="E2153" s="38" t="str">
        <f t="shared" si="609"/>
        <v/>
      </c>
      <c r="F2153" s="134">
        <v>35.659999999999997</v>
      </c>
      <c r="G2153" s="38">
        <f t="shared" si="610"/>
        <v>35.659999999999997</v>
      </c>
      <c r="H2153" s="38" t="str">
        <f t="shared" si="611"/>
        <v>-</v>
      </c>
      <c r="K2153" s="133">
        <v>43190.375</v>
      </c>
      <c r="L2153" s="9">
        <f t="shared" si="594"/>
        <v>3</v>
      </c>
      <c r="M2153" s="9">
        <f t="shared" si="595"/>
        <v>31</v>
      </c>
      <c r="N2153" s="9">
        <f t="shared" si="596"/>
        <v>9</v>
      </c>
      <c r="O2153" s="31" t="str">
        <f t="shared" si="597"/>
        <v>W</v>
      </c>
      <c r="P2153" s="134">
        <v>31.97</v>
      </c>
      <c r="Q2153" s="31" t="str">
        <f t="shared" si="598"/>
        <v>-</v>
      </c>
      <c r="R2153" s="31">
        <f t="shared" si="599"/>
        <v>31.97</v>
      </c>
      <c r="U2153" s="133">
        <v>43555.375</v>
      </c>
      <c r="V2153" s="9">
        <f t="shared" si="600"/>
        <v>3</v>
      </c>
      <c r="W2153" s="9">
        <f t="shared" si="601"/>
        <v>31</v>
      </c>
      <c r="X2153" s="9">
        <f t="shared" si="602"/>
        <v>9</v>
      </c>
      <c r="Y2153" s="31" t="str">
        <f t="shared" si="603"/>
        <v>W</v>
      </c>
      <c r="Z2153" s="134">
        <v>25.82</v>
      </c>
      <c r="AA2153" s="31" t="str">
        <f t="shared" si="604"/>
        <v>-</v>
      </c>
      <c r="AB2153" s="31">
        <f t="shared" si="605"/>
        <v>25.82</v>
      </c>
    </row>
    <row r="2154" spans="1:28" x14ac:dyDescent="0.3">
      <c r="A2154" s="133">
        <v>42825.416666666664</v>
      </c>
      <c r="B2154" s="152">
        <f t="shared" si="606"/>
        <v>3</v>
      </c>
      <c r="C2154" s="152">
        <f t="shared" si="607"/>
        <v>31</v>
      </c>
      <c r="D2154" s="152">
        <f t="shared" si="608"/>
        <v>10</v>
      </c>
      <c r="E2154" s="38" t="str">
        <f t="shared" si="609"/>
        <v/>
      </c>
      <c r="F2154" s="134">
        <v>36.619999999999997</v>
      </c>
      <c r="G2154" s="38">
        <f t="shared" si="610"/>
        <v>36.619999999999997</v>
      </c>
      <c r="H2154" s="38" t="str">
        <f t="shared" si="611"/>
        <v>-</v>
      </c>
      <c r="K2154" s="133">
        <v>43190.416666666664</v>
      </c>
      <c r="L2154" s="9">
        <f t="shared" si="594"/>
        <v>3</v>
      </c>
      <c r="M2154" s="9">
        <f t="shared" si="595"/>
        <v>31</v>
      </c>
      <c r="N2154" s="9">
        <f t="shared" si="596"/>
        <v>10</v>
      </c>
      <c r="O2154" s="31" t="str">
        <f t="shared" si="597"/>
        <v>W</v>
      </c>
      <c r="P2154" s="134">
        <v>32.36</v>
      </c>
      <c r="Q2154" s="31" t="str">
        <f t="shared" si="598"/>
        <v>-</v>
      </c>
      <c r="R2154" s="31">
        <f t="shared" si="599"/>
        <v>32.36</v>
      </c>
      <c r="U2154" s="133">
        <v>43555.416666666664</v>
      </c>
      <c r="V2154" s="9">
        <f t="shared" si="600"/>
        <v>3</v>
      </c>
      <c r="W2154" s="9">
        <f t="shared" si="601"/>
        <v>31</v>
      </c>
      <c r="X2154" s="9">
        <f t="shared" si="602"/>
        <v>10</v>
      </c>
      <c r="Y2154" s="31" t="str">
        <f t="shared" si="603"/>
        <v>W</v>
      </c>
      <c r="Z2154" s="134">
        <v>26.04</v>
      </c>
      <c r="AA2154" s="31" t="str">
        <f t="shared" si="604"/>
        <v>-</v>
      </c>
      <c r="AB2154" s="31">
        <f t="shared" si="605"/>
        <v>26.04</v>
      </c>
    </row>
    <row r="2155" spans="1:28" x14ac:dyDescent="0.3">
      <c r="A2155" s="133">
        <v>42825.458333333336</v>
      </c>
      <c r="B2155" s="152">
        <f t="shared" si="606"/>
        <v>3</v>
      </c>
      <c r="C2155" s="152">
        <f t="shared" si="607"/>
        <v>31</v>
      </c>
      <c r="D2155" s="152">
        <f t="shared" si="608"/>
        <v>11</v>
      </c>
      <c r="E2155" s="38" t="str">
        <f t="shared" si="609"/>
        <v/>
      </c>
      <c r="F2155" s="134">
        <v>36.799999999999997</v>
      </c>
      <c r="G2155" s="38">
        <f t="shared" si="610"/>
        <v>36.799999999999997</v>
      </c>
      <c r="H2155" s="38" t="str">
        <f t="shared" si="611"/>
        <v>-</v>
      </c>
      <c r="K2155" s="133">
        <v>43190.458333333336</v>
      </c>
      <c r="L2155" s="9">
        <f t="shared" si="594"/>
        <v>3</v>
      </c>
      <c r="M2155" s="9">
        <f t="shared" si="595"/>
        <v>31</v>
      </c>
      <c r="N2155" s="9">
        <f t="shared" si="596"/>
        <v>11</v>
      </c>
      <c r="O2155" s="31" t="str">
        <f t="shared" si="597"/>
        <v>W</v>
      </c>
      <c r="P2155" s="134">
        <v>26.39</v>
      </c>
      <c r="Q2155" s="31" t="str">
        <f t="shared" si="598"/>
        <v>-</v>
      </c>
      <c r="R2155" s="31">
        <f t="shared" si="599"/>
        <v>26.39</v>
      </c>
      <c r="U2155" s="133">
        <v>43555.458333333336</v>
      </c>
      <c r="V2155" s="9">
        <f t="shared" si="600"/>
        <v>3</v>
      </c>
      <c r="W2155" s="9">
        <f t="shared" si="601"/>
        <v>31</v>
      </c>
      <c r="X2155" s="9">
        <f t="shared" si="602"/>
        <v>11</v>
      </c>
      <c r="Y2155" s="31" t="str">
        <f t="shared" si="603"/>
        <v>W</v>
      </c>
      <c r="Z2155" s="134">
        <v>25.93</v>
      </c>
      <c r="AA2155" s="31" t="str">
        <f t="shared" si="604"/>
        <v>-</v>
      </c>
      <c r="AB2155" s="31">
        <f t="shared" si="605"/>
        <v>25.93</v>
      </c>
    </row>
    <row r="2156" spans="1:28" x14ac:dyDescent="0.3">
      <c r="A2156" s="133">
        <v>42825.5</v>
      </c>
      <c r="B2156" s="152">
        <f t="shared" si="606"/>
        <v>3</v>
      </c>
      <c r="C2156" s="152">
        <f t="shared" si="607"/>
        <v>31</v>
      </c>
      <c r="D2156" s="152">
        <f t="shared" si="608"/>
        <v>12</v>
      </c>
      <c r="E2156" s="38" t="str">
        <f t="shared" si="609"/>
        <v/>
      </c>
      <c r="F2156" s="134">
        <v>36.69</v>
      </c>
      <c r="G2156" s="38">
        <f t="shared" si="610"/>
        <v>36.69</v>
      </c>
      <c r="H2156" s="38" t="str">
        <f t="shared" si="611"/>
        <v>-</v>
      </c>
      <c r="K2156" s="133">
        <v>43190.5</v>
      </c>
      <c r="L2156" s="9">
        <f t="shared" si="594"/>
        <v>3</v>
      </c>
      <c r="M2156" s="9">
        <f t="shared" si="595"/>
        <v>31</v>
      </c>
      <c r="N2156" s="9">
        <f t="shared" si="596"/>
        <v>12</v>
      </c>
      <c r="O2156" s="31" t="str">
        <f t="shared" si="597"/>
        <v>W</v>
      </c>
      <c r="P2156" s="134">
        <v>23.82</v>
      </c>
      <c r="Q2156" s="31" t="str">
        <f t="shared" si="598"/>
        <v>-</v>
      </c>
      <c r="R2156" s="31">
        <f t="shared" si="599"/>
        <v>23.82</v>
      </c>
      <c r="U2156" s="133">
        <v>43555.5</v>
      </c>
      <c r="V2156" s="9">
        <f t="shared" si="600"/>
        <v>3</v>
      </c>
      <c r="W2156" s="9">
        <f t="shared" si="601"/>
        <v>31</v>
      </c>
      <c r="X2156" s="9">
        <f t="shared" si="602"/>
        <v>12</v>
      </c>
      <c r="Y2156" s="31" t="str">
        <f t="shared" si="603"/>
        <v>W</v>
      </c>
      <c r="Z2156" s="134">
        <v>25.82</v>
      </c>
      <c r="AA2156" s="31" t="str">
        <f t="shared" si="604"/>
        <v>-</v>
      </c>
      <c r="AB2156" s="31">
        <f t="shared" si="605"/>
        <v>25.82</v>
      </c>
    </row>
    <row r="2157" spans="1:28" x14ac:dyDescent="0.3">
      <c r="A2157" s="133">
        <v>42825.541666666664</v>
      </c>
      <c r="B2157" s="152">
        <f t="shared" si="606"/>
        <v>3</v>
      </c>
      <c r="C2157" s="152">
        <f t="shared" si="607"/>
        <v>31</v>
      </c>
      <c r="D2157" s="152">
        <f t="shared" si="608"/>
        <v>13</v>
      </c>
      <c r="E2157" s="38" t="str">
        <f t="shared" si="609"/>
        <v/>
      </c>
      <c r="F2157" s="134">
        <v>35.17</v>
      </c>
      <c r="G2157" s="38">
        <f t="shared" si="610"/>
        <v>35.17</v>
      </c>
      <c r="H2157" s="38" t="str">
        <f t="shared" si="611"/>
        <v>-</v>
      </c>
      <c r="K2157" s="133">
        <v>43190.541666666664</v>
      </c>
      <c r="L2157" s="9">
        <f t="shared" si="594"/>
        <v>3</v>
      </c>
      <c r="M2157" s="9">
        <f t="shared" si="595"/>
        <v>31</v>
      </c>
      <c r="N2157" s="9">
        <f t="shared" si="596"/>
        <v>13</v>
      </c>
      <c r="O2157" s="31" t="str">
        <f t="shared" si="597"/>
        <v>W</v>
      </c>
      <c r="P2157" s="134">
        <v>23.13</v>
      </c>
      <c r="Q2157" s="31" t="str">
        <f t="shared" si="598"/>
        <v>-</v>
      </c>
      <c r="R2157" s="31">
        <f t="shared" si="599"/>
        <v>23.13</v>
      </c>
      <c r="U2157" s="133">
        <v>43555.541666666664</v>
      </c>
      <c r="V2157" s="9">
        <f t="shared" si="600"/>
        <v>3</v>
      </c>
      <c r="W2157" s="9">
        <f t="shared" si="601"/>
        <v>31</v>
      </c>
      <c r="X2157" s="9">
        <f t="shared" si="602"/>
        <v>13</v>
      </c>
      <c r="Y2157" s="31" t="str">
        <f t="shared" si="603"/>
        <v>W</v>
      </c>
      <c r="Z2157" s="134">
        <v>25.17</v>
      </c>
      <c r="AA2157" s="31" t="str">
        <f t="shared" si="604"/>
        <v>-</v>
      </c>
      <c r="AB2157" s="31">
        <f t="shared" si="605"/>
        <v>25.17</v>
      </c>
    </row>
    <row r="2158" spans="1:28" x14ac:dyDescent="0.3">
      <c r="A2158" s="133">
        <v>42825.583333333336</v>
      </c>
      <c r="B2158" s="152">
        <f t="shared" si="606"/>
        <v>3</v>
      </c>
      <c r="C2158" s="152">
        <f t="shared" si="607"/>
        <v>31</v>
      </c>
      <c r="D2158" s="152">
        <f t="shared" si="608"/>
        <v>14</v>
      </c>
      <c r="E2158" s="38" t="str">
        <f t="shared" si="609"/>
        <v/>
      </c>
      <c r="F2158" s="134">
        <v>31.8</v>
      </c>
      <c r="G2158" s="38">
        <f t="shared" si="610"/>
        <v>31.8</v>
      </c>
      <c r="H2158" s="38" t="str">
        <f t="shared" si="611"/>
        <v>-</v>
      </c>
      <c r="K2158" s="133">
        <v>43190.583333333336</v>
      </c>
      <c r="L2158" s="9">
        <f t="shared" si="594"/>
        <v>3</v>
      </c>
      <c r="M2158" s="9">
        <f t="shared" si="595"/>
        <v>31</v>
      </c>
      <c r="N2158" s="9">
        <f t="shared" si="596"/>
        <v>14</v>
      </c>
      <c r="O2158" s="31" t="str">
        <f t="shared" si="597"/>
        <v>W</v>
      </c>
      <c r="P2158" s="134">
        <v>21.88</v>
      </c>
      <c r="Q2158" s="31" t="str">
        <f t="shared" si="598"/>
        <v>-</v>
      </c>
      <c r="R2158" s="31">
        <f t="shared" si="599"/>
        <v>21.88</v>
      </c>
      <c r="U2158" s="133">
        <v>43555.583333333336</v>
      </c>
      <c r="V2158" s="9">
        <f t="shared" si="600"/>
        <v>3</v>
      </c>
      <c r="W2158" s="9">
        <f t="shared" si="601"/>
        <v>31</v>
      </c>
      <c r="X2158" s="9">
        <f t="shared" si="602"/>
        <v>14</v>
      </c>
      <c r="Y2158" s="31" t="str">
        <f t="shared" si="603"/>
        <v>W</v>
      </c>
      <c r="Z2158" s="134">
        <v>24.6</v>
      </c>
      <c r="AA2158" s="31" t="str">
        <f t="shared" si="604"/>
        <v>-</v>
      </c>
      <c r="AB2158" s="31">
        <f t="shared" si="605"/>
        <v>24.6</v>
      </c>
    </row>
    <row r="2159" spans="1:28" x14ac:dyDescent="0.3">
      <c r="A2159" s="133">
        <v>42825.625</v>
      </c>
      <c r="B2159" s="152">
        <f t="shared" si="606"/>
        <v>3</v>
      </c>
      <c r="C2159" s="152">
        <f t="shared" si="607"/>
        <v>31</v>
      </c>
      <c r="D2159" s="152">
        <f t="shared" si="608"/>
        <v>15</v>
      </c>
      <c r="E2159" s="38" t="str">
        <f t="shared" si="609"/>
        <v/>
      </c>
      <c r="F2159" s="134">
        <v>29.02</v>
      </c>
      <c r="G2159" s="38">
        <f t="shared" si="610"/>
        <v>29.02</v>
      </c>
      <c r="H2159" s="38" t="str">
        <f t="shared" si="611"/>
        <v>-</v>
      </c>
      <c r="K2159" s="133">
        <v>43190.625</v>
      </c>
      <c r="L2159" s="9">
        <f t="shared" si="594"/>
        <v>3</v>
      </c>
      <c r="M2159" s="9">
        <f t="shared" si="595"/>
        <v>31</v>
      </c>
      <c r="N2159" s="9">
        <f t="shared" si="596"/>
        <v>15</v>
      </c>
      <c r="O2159" s="31" t="str">
        <f t="shared" si="597"/>
        <v>W</v>
      </c>
      <c r="P2159" s="134">
        <v>21.67</v>
      </c>
      <c r="Q2159" s="31" t="str">
        <f t="shared" si="598"/>
        <v>-</v>
      </c>
      <c r="R2159" s="31">
        <f t="shared" si="599"/>
        <v>21.67</v>
      </c>
      <c r="U2159" s="133">
        <v>43555.625</v>
      </c>
      <c r="V2159" s="9">
        <f t="shared" si="600"/>
        <v>3</v>
      </c>
      <c r="W2159" s="9">
        <f t="shared" si="601"/>
        <v>31</v>
      </c>
      <c r="X2159" s="9">
        <f t="shared" si="602"/>
        <v>15</v>
      </c>
      <c r="Y2159" s="31" t="str">
        <f t="shared" si="603"/>
        <v>W</v>
      </c>
      <c r="Z2159" s="134">
        <v>24.34</v>
      </c>
      <c r="AA2159" s="31" t="str">
        <f t="shared" si="604"/>
        <v>-</v>
      </c>
      <c r="AB2159" s="31">
        <f t="shared" si="605"/>
        <v>24.34</v>
      </c>
    </row>
    <row r="2160" spans="1:28" x14ac:dyDescent="0.3">
      <c r="A2160" s="133">
        <v>42825.666666666664</v>
      </c>
      <c r="B2160" s="152">
        <f t="shared" si="606"/>
        <v>3</v>
      </c>
      <c r="C2160" s="152">
        <f t="shared" si="607"/>
        <v>31</v>
      </c>
      <c r="D2160" s="152">
        <f t="shared" si="608"/>
        <v>16</v>
      </c>
      <c r="E2160" s="38" t="str">
        <f t="shared" si="609"/>
        <v/>
      </c>
      <c r="F2160" s="134">
        <v>27.96</v>
      </c>
      <c r="G2160" s="38">
        <f t="shared" si="610"/>
        <v>27.96</v>
      </c>
      <c r="H2160" s="38" t="str">
        <f t="shared" si="611"/>
        <v>-</v>
      </c>
      <c r="K2160" s="133">
        <v>43190.666666666664</v>
      </c>
      <c r="L2160" s="9">
        <f t="shared" si="594"/>
        <v>3</v>
      </c>
      <c r="M2160" s="9">
        <f t="shared" si="595"/>
        <v>31</v>
      </c>
      <c r="N2160" s="9">
        <f t="shared" si="596"/>
        <v>16</v>
      </c>
      <c r="O2160" s="31" t="str">
        <f t="shared" si="597"/>
        <v>W</v>
      </c>
      <c r="P2160" s="134">
        <v>21.53</v>
      </c>
      <c r="Q2160" s="31" t="str">
        <f t="shared" si="598"/>
        <v>-</v>
      </c>
      <c r="R2160" s="31">
        <f t="shared" si="599"/>
        <v>21.53</v>
      </c>
      <c r="U2160" s="133">
        <v>43555.666666666664</v>
      </c>
      <c r="V2160" s="9">
        <f t="shared" si="600"/>
        <v>3</v>
      </c>
      <c r="W2160" s="9">
        <f t="shared" si="601"/>
        <v>31</v>
      </c>
      <c r="X2160" s="9">
        <f t="shared" si="602"/>
        <v>16</v>
      </c>
      <c r="Y2160" s="31" t="str">
        <f t="shared" si="603"/>
        <v>W</v>
      </c>
      <c r="Z2160" s="134">
        <v>24.91</v>
      </c>
      <c r="AA2160" s="31" t="str">
        <f t="shared" si="604"/>
        <v>-</v>
      </c>
      <c r="AB2160" s="31">
        <f t="shared" si="605"/>
        <v>24.91</v>
      </c>
    </row>
    <row r="2161" spans="1:28" x14ac:dyDescent="0.3">
      <c r="A2161" s="133">
        <v>42825.708333333336</v>
      </c>
      <c r="B2161" s="152">
        <f t="shared" si="606"/>
        <v>3</v>
      </c>
      <c r="C2161" s="152">
        <f t="shared" si="607"/>
        <v>31</v>
      </c>
      <c r="D2161" s="152">
        <f t="shared" si="608"/>
        <v>17</v>
      </c>
      <c r="E2161" s="38" t="str">
        <f t="shared" si="609"/>
        <v/>
      </c>
      <c r="F2161" s="134">
        <v>28.26</v>
      </c>
      <c r="G2161" s="38" t="str">
        <f t="shared" si="610"/>
        <v>-</v>
      </c>
      <c r="H2161" s="38">
        <f t="shared" si="611"/>
        <v>28.26</v>
      </c>
      <c r="K2161" s="133">
        <v>43190.708333333336</v>
      </c>
      <c r="L2161" s="9">
        <f t="shared" si="594"/>
        <v>3</v>
      </c>
      <c r="M2161" s="9">
        <f t="shared" si="595"/>
        <v>31</v>
      </c>
      <c r="N2161" s="9">
        <f t="shared" si="596"/>
        <v>17</v>
      </c>
      <c r="O2161" s="31" t="str">
        <f t="shared" si="597"/>
        <v>W</v>
      </c>
      <c r="P2161" s="134">
        <v>21.85</v>
      </c>
      <c r="Q2161" s="31" t="str">
        <f t="shared" si="598"/>
        <v>-</v>
      </c>
      <c r="R2161" s="31">
        <f t="shared" si="599"/>
        <v>21.85</v>
      </c>
      <c r="U2161" s="133">
        <v>43555.708333333336</v>
      </c>
      <c r="V2161" s="9">
        <f t="shared" si="600"/>
        <v>3</v>
      </c>
      <c r="W2161" s="9">
        <f t="shared" si="601"/>
        <v>31</v>
      </c>
      <c r="X2161" s="9">
        <f t="shared" si="602"/>
        <v>17</v>
      </c>
      <c r="Y2161" s="31" t="str">
        <f t="shared" si="603"/>
        <v>W</v>
      </c>
      <c r="Z2161" s="134">
        <v>25.38</v>
      </c>
      <c r="AA2161" s="31" t="str">
        <f t="shared" si="604"/>
        <v>-</v>
      </c>
      <c r="AB2161" s="31">
        <f t="shared" si="605"/>
        <v>25.38</v>
      </c>
    </row>
    <row r="2162" spans="1:28" x14ac:dyDescent="0.3">
      <c r="A2162" s="133">
        <v>42825.75</v>
      </c>
      <c r="B2162" s="152">
        <f t="shared" si="606"/>
        <v>3</v>
      </c>
      <c r="C2162" s="152">
        <f t="shared" si="607"/>
        <v>31</v>
      </c>
      <c r="D2162" s="152">
        <f t="shared" si="608"/>
        <v>18</v>
      </c>
      <c r="E2162" s="38" t="str">
        <f t="shared" si="609"/>
        <v/>
      </c>
      <c r="F2162" s="134">
        <v>27.45</v>
      </c>
      <c r="G2162" s="38" t="str">
        <f t="shared" si="610"/>
        <v>-</v>
      </c>
      <c r="H2162" s="38">
        <f t="shared" si="611"/>
        <v>27.45</v>
      </c>
      <c r="K2162" s="133">
        <v>43190.75</v>
      </c>
      <c r="L2162" s="9">
        <f t="shared" si="594"/>
        <v>3</v>
      </c>
      <c r="M2162" s="9">
        <f t="shared" si="595"/>
        <v>31</v>
      </c>
      <c r="N2162" s="9">
        <f t="shared" si="596"/>
        <v>18</v>
      </c>
      <c r="O2162" s="31" t="str">
        <f t="shared" si="597"/>
        <v>W</v>
      </c>
      <c r="P2162" s="134">
        <v>22.06</v>
      </c>
      <c r="Q2162" s="31" t="str">
        <f t="shared" si="598"/>
        <v>-</v>
      </c>
      <c r="R2162" s="31">
        <f t="shared" si="599"/>
        <v>22.06</v>
      </c>
      <c r="U2162" s="133">
        <v>43555.75</v>
      </c>
      <c r="V2162" s="9">
        <f t="shared" si="600"/>
        <v>3</v>
      </c>
      <c r="W2162" s="9">
        <f t="shared" si="601"/>
        <v>31</v>
      </c>
      <c r="X2162" s="9">
        <f t="shared" si="602"/>
        <v>18</v>
      </c>
      <c r="Y2162" s="31" t="str">
        <f t="shared" si="603"/>
        <v>W</v>
      </c>
      <c r="Z2162" s="134">
        <v>28.27</v>
      </c>
      <c r="AA2162" s="31" t="str">
        <f t="shared" si="604"/>
        <v>-</v>
      </c>
      <c r="AB2162" s="31">
        <f t="shared" si="605"/>
        <v>28.27</v>
      </c>
    </row>
    <row r="2163" spans="1:28" x14ac:dyDescent="0.3">
      <c r="A2163" s="133">
        <v>42825.791666666664</v>
      </c>
      <c r="B2163" s="152">
        <f t="shared" si="606"/>
        <v>3</v>
      </c>
      <c r="C2163" s="152">
        <f t="shared" si="607"/>
        <v>31</v>
      </c>
      <c r="D2163" s="152">
        <f t="shared" si="608"/>
        <v>19</v>
      </c>
      <c r="E2163" s="38" t="str">
        <f t="shared" si="609"/>
        <v/>
      </c>
      <c r="F2163" s="134">
        <v>32.4</v>
      </c>
      <c r="G2163" s="38" t="str">
        <f t="shared" si="610"/>
        <v>-</v>
      </c>
      <c r="H2163" s="38">
        <f t="shared" si="611"/>
        <v>32.4</v>
      </c>
      <c r="K2163" s="133">
        <v>43190.791666666664</v>
      </c>
      <c r="L2163" s="9">
        <f t="shared" si="594"/>
        <v>3</v>
      </c>
      <c r="M2163" s="9">
        <f t="shared" si="595"/>
        <v>31</v>
      </c>
      <c r="N2163" s="9">
        <f t="shared" si="596"/>
        <v>19</v>
      </c>
      <c r="O2163" s="31" t="str">
        <f t="shared" si="597"/>
        <v>W</v>
      </c>
      <c r="P2163" s="134">
        <v>26.89</v>
      </c>
      <c r="Q2163" s="31" t="str">
        <f t="shared" si="598"/>
        <v>-</v>
      </c>
      <c r="R2163" s="31">
        <f t="shared" si="599"/>
        <v>26.89</v>
      </c>
      <c r="U2163" s="133">
        <v>43555.791666666664</v>
      </c>
      <c r="V2163" s="9">
        <f t="shared" si="600"/>
        <v>3</v>
      </c>
      <c r="W2163" s="9">
        <f t="shared" si="601"/>
        <v>31</v>
      </c>
      <c r="X2163" s="9">
        <f t="shared" si="602"/>
        <v>19</v>
      </c>
      <c r="Y2163" s="31" t="str">
        <f t="shared" si="603"/>
        <v>W</v>
      </c>
      <c r="Z2163" s="134">
        <v>39.630000000000003</v>
      </c>
      <c r="AA2163" s="31" t="str">
        <f t="shared" si="604"/>
        <v>-</v>
      </c>
      <c r="AB2163" s="31">
        <f t="shared" si="605"/>
        <v>39.630000000000003</v>
      </c>
    </row>
    <row r="2164" spans="1:28" x14ac:dyDescent="0.3">
      <c r="A2164" s="133">
        <v>42825.833333333336</v>
      </c>
      <c r="B2164" s="152">
        <f t="shared" si="606"/>
        <v>3</v>
      </c>
      <c r="C2164" s="152">
        <f t="shared" si="607"/>
        <v>31</v>
      </c>
      <c r="D2164" s="152">
        <f t="shared" si="608"/>
        <v>20</v>
      </c>
      <c r="E2164" s="38" t="str">
        <f t="shared" si="609"/>
        <v/>
      </c>
      <c r="F2164" s="134">
        <v>34.83</v>
      </c>
      <c r="G2164" s="38" t="str">
        <f t="shared" si="610"/>
        <v>-</v>
      </c>
      <c r="H2164" s="38">
        <f t="shared" si="611"/>
        <v>34.83</v>
      </c>
      <c r="K2164" s="133">
        <v>43190.833333333336</v>
      </c>
      <c r="L2164" s="9">
        <f t="shared" si="594"/>
        <v>3</v>
      </c>
      <c r="M2164" s="9">
        <f t="shared" si="595"/>
        <v>31</v>
      </c>
      <c r="N2164" s="9">
        <f t="shared" si="596"/>
        <v>20</v>
      </c>
      <c r="O2164" s="31" t="str">
        <f t="shared" si="597"/>
        <v>W</v>
      </c>
      <c r="P2164" s="134">
        <v>27.81</v>
      </c>
      <c r="Q2164" s="31" t="str">
        <f t="shared" si="598"/>
        <v>-</v>
      </c>
      <c r="R2164" s="31">
        <f t="shared" si="599"/>
        <v>27.81</v>
      </c>
      <c r="U2164" s="133">
        <v>43555.833333333336</v>
      </c>
      <c r="V2164" s="9">
        <f t="shared" si="600"/>
        <v>3</v>
      </c>
      <c r="W2164" s="9">
        <f t="shared" si="601"/>
        <v>31</v>
      </c>
      <c r="X2164" s="9">
        <f t="shared" si="602"/>
        <v>20</v>
      </c>
      <c r="Y2164" s="31" t="str">
        <f t="shared" si="603"/>
        <v>W</v>
      </c>
      <c r="Z2164" s="134">
        <v>47.91</v>
      </c>
      <c r="AA2164" s="31" t="str">
        <f t="shared" si="604"/>
        <v>-</v>
      </c>
      <c r="AB2164" s="31">
        <f t="shared" si="605"/>
        <v>47.91</v>
      </c>
    </row>
    <row r="2165" spans="1:28" x14ac:dyDescent="0.3">
      <c r="A2165" s="133">
        <v>42825.875</v>
      </c>
      <c r="B2165" s="152">
        <f t="shared" si="606"/>
        <v>3</v>
      </c>
      <c r="C2165" s="152">
        <f t="shared" si="607"/>
        <v>31</v>
      </c>
      <c r="D2165" s="152">
        <f t="shared" si="608"/>
        <v>21</v>
      </c>
      <c r="E2165" s="38" t="str">
        <f t="shared" si="609"/>
        <v/>
      </c>
      <c r="F2165" s="134">
        <v>29.48</v>
      </c>
      <c r="G2165" s="38" t="str">
        <f t="shared" si="610"/>
        <v>-</v>
      </c>
      <c r="H2165" s="38">
        <f t="shared" si="611"/>
        <v>29.48</v>
      </c>
      <c r="K2165" s="133">
        <v>43190.875</v>
      </c>
      <c r="L2165" s="9">
        <f t="shared" si="594"/>
        <v>3</v>
      </c>
      <c r="M2165" s="9">
        <f t="shared" si="595"/>
        <v>31</v>
      </c>
      <c r="N2165" s="9">
        <f t="shared" si="596"/>
        <v>21</v>
      </c>
      <c r="O2165" s="31" t="str">
        <f t="shared" si="597"/>
        <v>W</v>
      </c>
      <c r="P2165" s="134">
        <v>24.69</v>
      </c>
      <c r="Q2165" s="31" t="str">
        <f t="shared" si="598"/>
        <v>-</v>
      </c>
      <c r="R2165" s="31">
        <f t="shared" si="599"/>
        <v>24.69</v>
      </c>
      <c r="U2165" s="133">
        <v>43555.875</v>
      </c>
      <c r="V2165" s="9">
        <f t="shared" si="600"/>
        <v>3</v>
      </c>
      <c r="W2165" s="9">
        <f t="shared" si="601"/>
        <v>31</v>
      </c>
      <c r="X2165" s="9">
        <f t="shared" si="602"/>
        <v>21</v>
      </c>
      <c r="Y2165" s="31" t="str">
        <f t="shared" si="603"/>
        <v>W</v>
      </c>
      <c r="Z2165" s="134">
        <v>41</v>
      </c>
      <c r="AA2165" s="31" t="str">
        <f t="shared" si="604"/>
        <v>-</v>
      </c>
      <c r="AB2165" s="31">
        <f t="shared" si="605"/>
        <v>41</v>
      </c>
    </row>
    <row r="2166" spans="1:28" x14ac:dyDescent="0.3">
      <c r="A2166" s="133">
        <v>42825.916666666664</v>
      </c>
      <c r="B2166" s="152">
        <f t="shared" si="606"/>
        <v>3</v>
      </c>
      <c r="C2166" s="152">
        <f t="shared" si="607"/>
        <v>31</v>
      </c>
      <c r="D2166" s="152">
        <f t="shared" si="608"/>
        <v>22</v>
      </c>
      <c r="E2166" s="38" t="str">
        <f t="shared" si="609"/>
        <v/>
      </c>
      <c r="F2166" s="134">
        <v>24.85</v>
      </c>
      <c r="G2166" s="38" t="str">
        <f t="shared" si="610"/>
        <v>-</v>
      </c>
      <c r="H2166" s="38">
        <f t="shared" si="611"/>
        <v>24.85</v>
      </c>
      <c r="K2166" s="133">
        <v>43190.916666666664</v>
      </c>
      <c r="L2166" s="9">
        <f t="shared" si="594"/>
        <v>3</v>
      </c>
      <c r="M2166" s="9">
        <f t="shared" si="595"/>
        <v>31</v>
      </c>
      <c r="N2166" s="9">
        <f t="shared" si="596"/>
        <v>22</v>
      </c>
      <c r="O2166" s="31" t="str">
        <f t="shared" si="597"/>
        <v>W</v>
      </c>
      <c r="P2166" s="134">
        <v>22.7</v>
      </c>
      <c r="Q2166" s="31" t="str">
        <f t="shared" si="598"/>
        <v>-</v>
      </c>
      <c r="R2166" s="31">
        <f t="shared" si="599"/>
        <v>22.7</v>
      </c>
      <c r="U2166" s="133">
        <v>43555.916666666664</v>
      </c>
      <c r="V2166" s="9">
        <f t="shared" si="600"/>
        <v>3</v>
      </c>
      <c r="W2166" s="9">
        <f t="shared" si="601"/>
        <v>31</v>
      </c>
      <c r="X2166" s="9">
        <f t="shared" si="602"/>
        <v>22</v>
      </c>
      <c r="Y2166" s="31" t="str">
        <f t="shared" si="603"/>
        <v>W</v>
      </c>
      <c r="Z2166" s="134">
        <v>29.88</v>
      </c>
      <c r="AA2166" s="31" t="str">
        <f t="shared" si="604"/>
        <v>-</v>
      </c>
      <c r="AB2166" s="31">
        <f t="shared" si="605"/>
        <v>29.88</v>
      </c>
    </row>
    <row r="2167" spans="1:28" x14ac:dyDescent="0.3">
      <c r="A2167" s="133">
        <v>42825.958333333336</v>
      </c>
      <c r="B2167" s="152">
        <f t="shared" si="606"/>
        <v>3</v>
      </c>
      <c r="C2167" s="152">
        <f t="shared" si="607"/>
        <v>31</v>
      </c>
      <c r="D2167" s="152">
        <f t="shared" si="608"/>
        <v>23</v>
      </c>
      <c r="E2167" s="38" t="str">
        <f t="shared" si="609"/>
        <v/>
      </c>
      <c r="F2167" s="134">
        <v>23.28</v>
      </c>
      <c r="G2167" s="38" t="str">
        <f t="shared" si="610"/>
        <v>-</v>
      </c>
      <c r="H2167" s="38">
        <f t="shared" si="611"/>
        <v>23.28</v>
      </c>
      <c r="K2167" s="133">
        <v>43190.958333333336</v>
      </c>
      <c r="L2167" s="9">
        <f t="shared" si="594"/>
        <v>3</v>
      </c>
      <c r="M2167" s="9">
        <f t="shared" si="595"/>
        <v>31</v>
      </c>
      <c r="N2167" s="9">
        <f t="shared" si="596"/>
        <v>23</v>
      </c>
      <c r="O2167" s="31" t="str">
        <f t="shared" si="597"/>
        <v>W</v>
      </c>
      <c r="P2167" s="134">
        <v>21.66</v>
      </c>
      <c r="Q2167" s="31" t="str">
        <f t="shared" si="598"/>
        <v>-</v>
      </c>
      <c r="R2167" s="31">
        <f t="shared" si="599"/>
        <v>21.66</v>
      </c>
      <c r="U2167" s="133">
        <v>43555.958333333336</v>
      </c>
      <c r="V2167" s="9">
        <f t="shared" si="600"/>
        <v>3</v>
      </c>
      <c r="W2167" s="9">
        <f t="shared" si="601"/>
        <v>31</v>
      </c>
      <c r="X2167" s="9">
        <f t="shared" si="602"/>
        <v>23</v>
      </c>
      <c r="Y2167" s="31" t="str">
        <f t="shared" si="603"/>
        <v>W</v>
      </c>
      <c r="Z2167" s="134">
        <v>26.41</v>
      </c>
      <c r="AA2167" s="31" t="str">
        <f t="shared" si="604"/>
        <v>-</v>
      </c>
      <c r="AB2167" s="31">
        <f t="shared" si="605"/>
        <v>26.41</v>
      </c>
    </row>
    <row r="2168" spans="1:28" x14ac:dyDescent="0.3">
      <c r="A2168" s="133">
        <v>42826</v>
      </c>
      <c r="B2168" s="152">
        <f t="shared" si="606"/>
        <v>4</v>
      </c>
      <c r="C2168" s="152">
        <f t="shared" si="607"/>
        <v>1</v>
      </c>
      <c r="D2168" s="152">
        <f t="shared" si="608"/>
        <v>0</v>
      </c>
      <c r="E2168" s="38" t="str">
        <f t="shared" si="609"/>
        <v>W</v>
      </c>
      <c r="F2168" s="134">
        <v>24.08</v>
      </c>
      <c r="G2168" s="38" t="str">
        <f t="shared" si="610"/>
        <v>-</v>
      </c>
      <c r="H2168" s="38">
        <f t="shared" si="611"/>
        <v>24.08</v>
      </c>
      <c r="K2168" s="133">
        <v>43191</v>
      </c>
      <c r="L2168" s="9">
        <f t="shared" si="594"/>
        <v>4</v>
      </c>
      <c r="M2168" s="9">
        <f t="shared" si="595"/>
        <v>1</v>
      </c>
      <c r="N2168" s="9">
        <f t="shared" si="596"/>
        <v>0</v>
      </c>
      <c r="O2168" s="31" t="str">
        <f t="shared" si="597"/>
        <v>W</v>
      </c>
      <c r="P2168" s="134">
        <v>21.19</v>
      </c>
      <c r="Q2168" s="31" t="str">
        <f t="shared" si="598"/>
        <v>-</v>
      </c>
      <c r="R2168" s="31">
        <f t="shared" si="599"/>
        <v>21.19</v>
      </c>
      <c r="U2168" s="133">
        <v>43556</v>
      </c>
      <c r="V2168" s="9">
        <f t="shared" si="600"/>
        <v>4</v>
      </c>
      <c r="W2168" s="9">
        <f t="shared" si="601"/>
        <v>1</v>
      </c>
      <c r="X2168" s="9">
        <f t="shared" si="602"/>
        <v>0</v>
      </c>
      <c r="Y2168" s="31" t="str">
        <f t="shared" si="603"/>
        <v/>
      </c>
      <c r="Z2168" s="134">
        <v>27.39</v>
      </c>
      <c r="AA2168" s="31" t="str">
        <f t="shared" si="604"/>
        <v>-</v>
      </c>
      <c r="AB2168" s="31">
        <f t="shared" si="605"/>
        <v>27.39</v>
      </c>
    </row>
    <row r="2169" spans="1:28" x14ac:dyDescent="0.3">
      <c r="A2169" s="133">
        <v>42826.041666666664</v>
      </c>
      <c r="B2169" s="152">
        <f t="shared" si="606"/>
        <v>4</v>
      </c>
      <c r="C2169" s="152">
        <f t="shared" si="607"/>
        <v>1</v>
      </c>
      <c r="D2169" s="152">
        <f t="shared" si="608"/>
        <v>1</v>
      </c>
      <c r="E2169" s="38" t="str">
        <f t="shared" si="609"/>
        <v>W</v>
      </c>
      <c r="F2169" s="134">
        <v>24.13</v>
      </c>
      <c r="G2169" s="38" t="str">
        <f t="shared" si="610"/>
        <v>-</v>
      </c>
      <c r="H2169" s="38">
        <f t="shared" si="611"/>
        <v>24.13</v>
      </c>
      <c r="K2169" s="133">
        <v>43191.041666666664</v>
      </c>
      <c r="L2169" s="9">
        <f t="shared" si="594"/>
        <v>4</v>
      </c>
      <c r="M2169" s="9">
        <f t="shared" si="595"/>
        <v>1</v>
      </c>
      <c r="N2169" s="9">
        <f t="shared" si="596"/>
        <v>1</v>
      </c>
      <c r="O2169" s="31" t="str">
        <f t="shared" si="597"/>
        <v>W</v>
      </c>
      <c r="P2169" s="134">
        <v>20.99</v>
      </c>
      <c r="Q2169" s="31" t="str">
        <f t="shared" si="598"/>
        <v>-</v>
      </c>
      <c r="R2169" s="31">
        <f t="shared" si="599"/>
        <v>20.99</v>
      </c>
      <c r="U2169" s="133">
        <v>43556.041666666664</v>
      </c>
      <c r="V2169" s="9">
        <f t="shared" si="600"/>
        <v>4</v>
      </c>
      <c r="W2169" s="9">
        <f t="shared" si="601"/>
        <v>1</v>
      </c>
      <c r="X2169" s="9">
        <f t="shared" si="602"/>
        <v>1</v>
      </c>
      <c r="Y2169" s="31" t="str">
        <f t="shared" si="603"/>
        <v/>
      </c>
      <c r="Z2169" s="134">
        <v>27.68</v>
      </c>
      <c r="AA2169" s="31" t="str">
        <f t="shared" si="604"/>
        <v>-</v>
      </c>
      <c r="AB2169" s="31">
        <f t="shared" si="605"/>
        <v>27.68</v>
      </c>
    </row>
    <row r="2170" spans="1:28" x14ac:dyDescent="0.3">
      <c r="A2170" s="133">
        <v>42826.083333333336</v>
      </c>
      <c r="B2170" s="152">
        <f t="shared" si="606"/>
        <v>4</v>
      </c>
      <c r="C2170" s="152">
        <f t="shared" si="607"/>
        <v>1</v>
      </c>
      <c r="D2170" s="152">
        <f t="shared" si="608"/>
        <v>2</v>
      </c>
      <c r="E2170" s="38" t="str">
        <f t="shared" si="609"/>
        <v>W</v>
      </c>
      <c r="F2170" s="134">
        <v>24.22</v>
      </c>
      <c r="G2170" s="38" t="str">
        <f t="shared" si="610"/>
        <v>-</v>
      </c>
      <c r="H2170" s="38">
        <f t="shared" si="611"/>
        <v>24.22</v>
      </c>
      <c r="K2170" s="133">
        <v>43191.083333333336</v>
      </c>
      <c r="L2170" s="9">
        <f t="shared" si="594"/>
        <v>4</v>
      </c>
      <c r="M2170" s="9">
        <f t="shared" si="595"/>
        <v>1</v>
      </c>
      <c r="N2170" s="9">
        <f t="shared" si="596"/>
        <v>2</v>
      </c>
      <c r="O2170" s="31" t="str">
        <f t="shared" si="597"/>
        <v>W</v>
      </c>
      <c r="P2170" s="134">
        <v>20.67</v>
      </c>
      <c r="Q2170" s="31" t="str">
        <f t="shared" si="598"/>
        <v>-</v>
      </c>
      <c r="R2170" s="31">
        <f t="shared" si="599"/>
        <v>20.67</v>
      </c>
      <c r="U2170" s="133">
        <v>43556.083333333336</v>
      </c>
      <c r="V2170" s="9">
        <f t="shared" si="600"/>
        <v>4</v>
      </c>
      <c r="W2170" s="9">
        <f t="shared" si="601"/>
        <v>1</v>
      </c>
      <c r="X2170" s="9">
        <f t="shared" si="602"/>
        <v>2</v>
      </c>
      <c r="Y2170" s="31" t="str">
        <f t="shared" si="603"/>
        <v/>
      </c>
      <c r="Z2170" s="134">
        <v>27.7</v>
      </c>
      <c r="AA2170" s="31" t="str">
        <f t="shared" si="604"/>
        <v>-</v>
      </c>
      <c r="AB2170" s="31">
        <f t="shared" si="605"/>
        <v>27.7</v>
      </c>
    </row>
    <row r="2171" spans="1:28" x14ac:dyDescent="0.3">
      <c r="A2171" s="133">
        <v>42826.125</v>
      </c>
      <c r="B2171" s="152">
        <f t="shared" si="606"/>
        <v>4</v>
      </c>
      <c r="C2171" s="152">
        <f t="shared" si="607"/>
        <v>1</v>
      </c>
      <c r="D2171" s="152">
        <f t="shared" si="608"/>
        <v>3</v>
      </c>
      <c r="E2171" s="38" t="str">
        <f t="shared" si="609"/>
        <v>W</v>
      </c>
      <c r="F2171" s="134">
        <v>24.18</v>
      </c>
      <c r="G2171" s="38" t="str">
        <f t="shared" si="610"/>
        <v>-</v>
      </c>
      <c r="H2171" s="38">
        <f t="shared" si="611"/>
        <v>24.18</v>
      </c>
      <c r="K2171" s="133">
        <v>43191.125</v>
      </c>
      <c r="L2171" s="9">
        <f t="shared" si="594"/>
        <v>4</v>
      </c>
      <c r="M2171" s="9">
        <f t="shared" si="595"/>
        <v>1</v>
      </c>
      <c r="N2171" s="9">
        <f t="shared" si="596"/>
        <v>3</v>
      </c>
      <c r="O2171" s="31" t="str">
        <f t="shared" si="597"/>
        <v>W</v>
      </c>
      <c r="P2171" s="134">
        <v>20.54</v>
      </c>
      <c r="Q2171" s="31" t="str">
        <f t="shared" si="598"/>
        <v>-</v>
      </c>
      <c r="R2171" s="31">
        <f t="shared" si="599"/>
        <v>20.54</v>
      </c>
      <c r="U2171" s="133">
        <v>43556.125</v>
      </c>
      <c r="V2171" s="9">
        <f t="shared" si="600"/>
        <v>4</v>
      </c>
      <c r="W2171" s="9">
        <f t="shared" si="601"/>
        <v>1</v>
      </c>
      <c r="X2171" s="9">
        <f t="shared" si="602"/>
        <v>3</v>
      </c>
      <c r="Y2171" s="31" t="str">
        <f t="shared" si="603"/>
        <v/>
      </c>
      <c r="Z2171" s="134">
        <v>28.64</v>
      </c>
      <c r="AA2171" s="31" t="str">
        <f t="shared" si="604"/>
        <v>-</v>
      </c>
      <c r="AB2171" s="31">
        <f t="shared" si="605"/>
        <v>28.64</v>
      </c>
    </row>
    <row r="2172" spans="1:28" x14ac:dyDescent="0.3">
      <c r="A2172" s="133">
        <v>42826.166666666664</v>
      </c>
      <c r="B2172" s="152">
        <f t="shared" si="606"/>
        <v>4</v>
      </c>
      <c r="C2172" s="152">
        <f t="shared" si="607"/>
        <v>1</v>
      </c>
      <c r="D2172" s="152">
        <f t="shared" si="608"/>
        <v>4</v>
      </c>
      <c r="E2172" s="38" t="str">
        <f t="shared" si="609"/>
        <v>W</v>
      </c>
      <c r="F2172" s="134">
        <v>24.32</v>
      </c>
      <c r="G2172" s="38" t="str">
        <f t="shared" si="610"/>
        <v>-</v>
      </c>
      <c r="H2172" s="38">
        <f t="shared" si="611"/>
        <v>24.32</v>
      </c>
      <c r="K2172" s="133">
        <v>43191.166666666664</v>
      </c>
      <c r="L2172" s="9">
        <f t="shared" si="594"/>
        <v>4</v>
      </c>
      <c r="M2172" s="9">
        <f t="shared" si="595"/>
        <v>1</v>
      </c>
      <c r="N2172" s="9">
        <f t="shared" si="596"/>
        <v>4</v>
      </c>
      <c r="O2172" s="31" t="str">
        <f t="shared" si="597"/>
        <v>W</v>
      </c>
      <c r="P2172" s="134">
        <v>20.55</v>
      </c>
      <c r="Q2172" s="31" t="str">
        <f t="shared" si="598"/>
        <v>-</v>
      </c>
      <c r="R2172" s="31">
        <f t="shared" si="599"/>
        <v>20.55</v>
      </c>
      <c r="U2172" s="133">
        <v>43556.166666666664</v>
      </c>
      <c r="V2172" s="9">
        <f t="shared" si="600"/>
        <v>4</v>
      </c>
      <c r="W2172" s="9">
        <f t="shared" si="601"/>
        <v>1</v>
      </c>
      <c r="X2172" s="9">
        <f t="shared" si="602"/>
        <v>4</v>
      </c>
      <c r="Y2172" s="31" t="str">
        <f t="shared" si="603"/>
        <v/>
      </c>
      <c r="Z2172" s="134">
        <v>32.549999999999997</v>
      </c>
      <c r="AA2172" s="31" t="str">
        <f t="shared" si="604"/>
        <v>-</v>
      </c>
      <c r="AB2172" s="31">
        <f t="shared" si="605"/>
        <v>32.549999999999997</v>
      </c>
    </row>
    <row r="2173" spans="1:28" x14ac:dyDescent="0.3">
      <c r="A2173" s="133">
        <v>42826.208333333336</v>
      </c>
      <c r="B2173" s="152">
        <f t="shared" si="606"/>
        <v>4</v>
      </c>
      <c r="C2173" s="152">
        <f t="shared" si="607"/>
        <v>1</v>
      </c>
      <c r="D2173" s="152">
        <f t="shared" si="608"/>
        <v>5</v>
      </c>
      <c r="E2173" s="38" t="str">
        <f t="shared" si="609"/>
        <v>W</v>
      </c>
      <c r="F2173" s="134">
        <v>24.55</v>
      </c>
      <c r="G2173" s="38" t="str">
        <f t="shared" si="610"/>
        <v>-</v>
      </c>
      <c r="H2173" s="38">
        <f t="shared" si="611"/>
        <v>24.55</v>
      </c>
      <c r="K2173" s="133">
        <v>43191.208333333336</v>
      </c>
      <c r="L2173" s="9">
        <f t="shared" si="594"/>
        <v>4</v>
      </c>
      <c r="M2173" s="9">
        <f t="shared" si="595"/>
        <v>1</v>
      </c>
      <c r="N2173" s="9">
        <f t="shared" si="596"/>
        <v>5</v>
      </c>
      <c r="O2173" s="31" t="str">
        <f t="shared" si="597"/>
        <v>W</v>
      </c>
      <c r="P2173" s="134">
        <v>20.72</v>
      </c>
      <c r="Q2173" s="31" t="str">
        <f t="shared" si="598"/>
        <v>-</v>
      </c>
      <c r="R2173" s="31">
        <f t="shared" si="599"/>
        <v>20.72</v>
      </c>
      <c r="U2173" s="133">
        <v>43556.208333333336</v>
      </c>
      <c r="V2173" s="9">
        <f t="shared" si="600"/>
        <v>4</v>
      </c>
      <c r="W2173" s="9">
        <f t="shared" si="601"/>
        <v>1</v>
      </c>
      <c r="X2173" s="9">
        <f t="shared" si="602"/>
        <v>5</v>
      </c>
      <c r="Y2173" s="31" t="str">
        <f t="shared" si="603"/>
        <v/>
      </c>
      <c r="Z2173" s="134">
        <v>42.88</v>
      </c>
      <c r="AA2173" s="31" t="str">
        <f t="shared" si="604"/>
        <v>-</v>
      </c>
      <c r="AB2173" s="31">
        <f t="shared" si="605"/>
        <v>42.88</v>
      </c>
    </row>
    <row r="2174" spans="1:28" x14ac:dyDescent="0.3">
      <c r="A2174" s="133">
        <v>42826.25</v>
      </c>
      <c r="B2174" s="152">
        <f t="shared" si="606"/>
        <v>4</v>
      </c>
      <c r="C2174" s="152">
        <f t="shared" si="607"/>
        <v>1</v>
      </c>
      <c r="D2174" s="152">
        <f t="shared" si="608"/>
        <v>6</v>
      </c>
      <c r="E2174" s="38" t="str">
        <f t="shared" si="609"/>
        <v>W</v>
      </c>
      <c r="F2174" s="134">
        <v>25.73</v>
      </c>
      <c r="G2174" s="38" t="str">
        <f t="shared" si="610"/>
        <v>-</v>
      </c>
      <c r="H2174" s="38">
        <f t="shared" si="611"/>
        <v>25.73</v>
      </c>
      <c r="K2174" s="133">
        <v>43191.25</v>
      </c>
      <c r="L2174" s="9">
        <f t="shared" si="594"/>
        <v>4</v>
      </c>
      <c r="M2174" s="9">
        <f t="shared" si="595"/>
        <v>1</v>
      </c>
      <c r="N2174" s="9">
        <f t="shared" si="596"/>
        <v>6</v>
      </c>
      <c r="O2174" s="31" t="str">
        <f t="shared" si="597"/>
        <v>W</v>
      </c>
      <c r="P2174" s="134">
        <v>21.19</v>
      </c>
      <c r="Q2174" s="31" t="str">
        <f t="shared" si="598"/>
        <v>-</v>
      </c>
      <c r="R2174" s="31">
        <f t="shared" si="599"/>
        <v>21.19</v>
      </c>
      <c r="U2174" s="133">
        <v>43556.25</v>
      </c>
      <c r="V2174" s="9">
        <f t="shared" si="600"/>
        <v>4</v>
      </c>
      <c r="W2174" s="9">
        <f t="shared" si="601"/>
        <v>1</v>
      </c>
      <c r="X2174" s="9">
        <f t="shared" si="602"/>
        <v>6</v>
      </c>
      <c r="Y2174" s="31" t="str">
        <f t="shared" si="603"/>
        <v/>
      </c>
      <c r="Z2174" s="134">
        <v>62.55</v>
      </c>
      <c r="AA2174" s="31" t="str">
        <f t="shared" si="604"/>
        <v>-</v>
      </c>
      <c r="AB2174" s="31">
        <f t="shared" si="605"/>
        <v>62.55</v>
      </c>
    </row>
    <row r="2175" spans="1:28" x14ac:dyDescent="0.3">
      <c r="A2175" s="133">
        <v>42826.291666666664</v>
      </c>
      <c r="B2175" s="152">
        <f t="shared" si="606"/>
        <v>4</v>
      </c>
      <c r="C2175" s="152">
        <f t="shared" si="607"/>
        <v>1</v>
      </c>
      <c r="D2175" s="152">
        <f t="shared" si="608"/>
        <v>7</v>
      </c>
      <c r="E2175" s="38" t="str">
        <f t="shared" si="609"/>
        <v>W</v>
      </c>
      <c r="F2175" s="134">
        <v>26.86</v>
      </c>
      <c r="G2175" s="38" t="str">
        <f t="shared" si="610"/>
        <v>-</v>
      </c>
      <c r="H2175" s="38">
        <f t="shared" si="611"/>
        <v>26.86</v>
      </c>
      <c r="K2175" s="133">
        <v>43191.291666666664</v>
      </c>
      <c r="L2175" s="9">
        <f t="shared" si="594"/>
        <v>4</v>
      </c>
      <c r="M2175" s="9">
        <f t="shared" si="595"/>
        <v>1</v>
      </c>
      <c r="N2175" s="9">
        <f t="shared" si="596"/>
        <v>7</v>
      </c>
      <c r="O2175" s="31" t="str">
        <f t="shared" si="597"/>
        <v>W</v>
      </c>
      <c r="P2175" s="134">
        <v>22.33</v>
      </c>
      <c r="Q2175" s="31" t="str">
        <f t="shared" si="598"/>
        <v>-</v>
      </c>
      <c r="R2175" s="31">
        <f t="shared" si="599"/>
        <v>22.33</v>
      </c>
      <c r="U2175" s="133">
        <v>43556.291666666664</v>
      </c>
      <c r="V2175" s="9">
        <f t="shared" si="600"/>
        <v>4</v>
      </c>
      <c r="W2175" s="9">
        <f t="shared" si="601"/>
        <v>1</v>
      </c>
      <c r="X2175" s="9">
        <f t="shared" si="602"/>
        <v>7</v>
      </c>
      <c r="Y2175" s="31" t="str">
        <f t="shared" si="603"/>
        <v/>
      </c>
      <c r="Z2175" s="134">
        <v>64.92</v>
      </c>
      <c r="AA2175" s="31" t="str">
        <f t="shared" si="604"/>
        <v>-</v>
      </c>
      <c r="AB2175" s="31">
        <f t="shared" si="605"/>
        <v>64.92</v>
      </c>
    </row>
    <row r="2176" spans="1:28" x14ac:dyDescent="0.3">
      <c r="A2176" s="133">
        <v>42826.333333333336</v>
      </c>
      <c r="B2176" s="152">
        <f t="shared" si="606"/>
        <v>4</v>
      </c>
      <c r="C2176" s="152">
        <f t="shared" si="607"/>
        <v>1</v>
      </c>
      <c r="D2176" s="152">
        <f t="shared" si="608"/>
        <v>8</v>
      </c>
      <c r="E2176" s="38" t="str">
        <f t="shared" si="609"/>
        <v>W</v>
      </c>
      <c r="F2176" s="134">
        <v>32.270000000000003</v>
      </c>
      <c r="G2176" s="38" t="str">
        <f t="shared" si="610"/>
        <v>-</v>
      </c>
      <c r="H2176" s="38">
        <f t="shared" si="611"/>
        <v>32.270000000000003</v>
      </c>
      <c r="K2176" s="133">
        <v>43191.333333333336</v>
      </c>
      <c r="L2176" s="9">
        <f t="shared" si="594"/>
        <v>4</v>
      </c>
      <c r="M2176" s="9">
        <f t="shared" si="595"/>
        <v>1</v>
      </c>
      <c r="N2176" s="9">
        <f t="shared" si="596"/>
        <v>8</v>
      </c>
      <c r="O2176" s="31" t="str">
        <f t="shared" si="597"/>
        <v>W</v>
      </c>
      <c r="P2176" s="134">
        <v>23.24</v>
      </c>
      <c r="Q2176" s="31" t="str">
        <f t="shared" si="598"/>
        <v>-</v>
      </c>
      <c r="R2176" s="31">
        <f t="shared" si="599"/>
        <v>23.24</v>
      </c>
      <c r="U2176" s="133">
        <v>43556.333333333336</v>
      </c>
      <c r="V2176" s="9">
        <f t="shared" si="600"/>
        <v>4</v>
      </c>
      <c r="W2176" s="9">
        <f t="shared" si="601"/>
        <v>1</v>
      </c>
      <c r="X2176" s="9">
        <f t="shared" si="602"/>
        <v>8</v>
      </c>
      <c r="Y2176" s="31" t="str">
        <f t="shared" si="603"/>
        <v/>
      </c>
      <c r="Z2176" s="134">
        <v>50.5</v>
      </c>
      <c r="AA2176" s="31">
        <f t="shared" si="604"/>
        <v>50.5</v>
      </c>
      <c r="AB2176" s="31" t="str">
        <f t="shared" si="605"/>
        <v>-</v>
      </c>
    </row>
    <row r="2177" spans="1:28" x14ac:dyDescent="0.3">
      <c r="A2177" s="133">
        <v>42826.375</v>
      </c>
      <c r="B2177" s="152">
        <f t="shared" si="606"/>
        <v>4</v>
      </c>
      <c r="C2177" s="152">
        <f t="shared" si="607"/>
        <v>1</v>
      </c>
      <c r="D2177" s="152">
        <f t="shared" si="608"/>
        <v>9</v>
      </c>
      <c r="E2177" s="38" t="str">
        <f t="shared" si="609"/>
        <v>W</v>
      </c>
      <c r="F2177" s="134">
        <v>34.31</v>
      </c>
      <c r="G2177" s="38" t="str">
        <f t="shared" si="610"/>
        <v>-</v>
      </c>
      <c r="H2177" s="38">
        <f t="shared" si="611"/>
        <v>34.31</v>
      </c>
      <c r="K2177" s="133">
        <v>43191.375</v>
      </c>
      <c r="L2177" s="9">
        <f t="shared" si="594"/>
        <v>4</v>
      </c>
      <c r="M2177" s="9">
        <f t="shared" si="595"/>
        <v>1</v>
      </c>
      <c r="N2177" s="9">
        <f t="shared" si="596"/>
        <v>9</v>
      </c>
      <c r="O2177" s="31" t="str">
        <f t="shared" si="597"/>
        <v>W</v>
      </c>
      <c r="P2177" s="134">
        <v>25.2</v>
      </c>
      <c r="Q2177" s="31" t="str">
        <f t="shared" si="598"/>
        <v>-</v>
      </c>
      <c r="R2177" s="31">
        <f t="shared" si="599"/>
        <v>25.2</v>
      </c>
      <c r="U2177" s="133">
        <v>43556.375</v>
      </c>
      <c r="V2177" s="9">
        <f t="shared" si="600"/>
        <v>4</v>
      </c>
      <c r="W2177" s="9">
        <f t="shared" si="601"/>
        <v>1</v>
      </c>
      <c r="X2177" s="9">
        <f t="shared" si="602"/>
        <v>9</v>
      </c>
      <c r="Y2177" s="31" t="str">
        <f t="shared" si="603"/>
        <v/>
      </c>
      <c r="Z2177" s="134">
        <v>45.39</v>
      </c>
      <c r="AA2177" s="31">
        <f t="shared" si="604"/>
        <v>45.39</v>
      </c>
      <c r="AB2177" s="31" t="str">
        <f t="shared" si="605"/>
        <v>-</v>
      </c>
    </row>
    <row r="2178" spans="1:28" x14ac:dyDescent="0.3">
      <c r="A2178" s="133">
        <v>42826.416666666664</v>
      </c>
      <c r="B2178" s="152">
        <f t="shared" si="606"/>
        <v>4</v>
      </c>
      <c r="C2178" s="152">
        <f t="shared" si="607"/>
        <v>1</v>
      </c>
      <c r="D2178" s="152">
        <f t="shared" si="608"/>
        <v>10</v>
      </c>
      <c r="E2178" s="38" t="str">
        <f t="shared" si="609"/>
        <v>W</v>
      </c>
      <c r="F2178" s="134">
        <v>34.99</v>
      </c>
      <c r="G2178" s="38" t="str">
        <f t="shared" si="610"/>
        <v>-</v>
      </c>
      <c r="H2178" s="38">
        <f t="shared" si="611"/>
        <v>34.99</v>
      </c>
      <c r="K2178" s="133">
        <v>43191.416666666664</v>
      </c>
      <c r="L2178" s="9">
        <f t="shared" si="594"/>
        <v>4</v>
      </c>
      <c r="M2178" s="9">
        <f t="shared" si="595"/>
        <v>1</v>
      </c>
      <c r="N2178" s="9">
        <f t="shared" si="596"/>
        <v>10</v>
      </c>
      <c r="O2178" s="31" t="str">
        <f t="shared" si="597"/>
        <v>W</v>
      </c>
      <c r="P2178" s="134">
        <v>24.87</v>
      </c>
      <c r="Q2178" s="31" t="str">
        <f t="shared" si="598"/>
        <v>-</v>
      </c>
      <c r="R2178" s="31">
        <f t="shared" si="599"/>
        <v>24.87</v>
      </c>
      <c r="U2178" s="133">
        <v>43556.416666666664</v>
      </c>
      <c r="V2178" s="9">
        <f t="shared" si="600"/>
        <v>4</v>
      </c>
      <c r="W2178" s="9">
        <f t="shared" si="601"/>
        <v>1</v>
      </c>
      <c r="X2178" s="9">
        <f t="shared" si="602"/>
        <v>10</v>
      </c>
      <c r="Y2178" s="31" t="str">
        <f t="shared" si="603"/>
        <v/>
      </c>
      <c r="Z2178" s="134">
        <v>39.119999999999997</v>
      </c>
      <c r="AA2178" s="31">
        <f t="shared" si="604"/>
        <v>39.119999999999997</v>
      </c>
      <c r="AB2178" s="31" t="str">
        <f t="shared" si="605"/>
        <v>-</v>
      </c>
    </row>
    <row r="2179" spans="1:28" x14ac:dyDescent="0.3">
      <c r="A2179" s="133">
        <v>42826.458333333336</v>
      </c>
      <c r="B2179" s="152">
        <f t="shared" si="606"/>
        <v>4</v>
      </c>
      <c r="C2179" s="152">
        <f t="shared" si="607"/>
        <v>1</v>
      </c>
      <c r="D2179" s="152">
        <f t="shared" si="608"/>
        <v>11</v>
      </c>
      <c r="E2179" s="38" t="str">
        <f t="shared" si="609"/>
        <v>W</v>
      </c>
      <c r="F2179" s="134">
        <v>34.380000000000003</v>
      </c>
      <c r="G2179" s="38" t="str">
        <f t="shared" si="610"/>
        <v>-</v>
      </c>
      <c r="H2179" s="38">
        <f t="shared" si="611"/>
        <v>34.380000000000003</v>
      </c>
      <c r="K2179" s="133">
        <v>43191.458333333336</v>
      </c>
      <c r="L2179" s="9">
        <f t="shared" si="594"/>
        <v>4</v>
      </c>
      <c r="M2179" s="9">
        <f t="shared" si="595"/>
        <v>1</v>
      </c>
      <c r="N2179" s="9">
        <f t="shared" si="596"/>
        <v>11</v>
      </c>
      <c r="O2179" s="31" t="str">
        <f t="shared" si="597"/>
        <v>W</v>
      </c>
      <c r="P2179" s="134">
        <v>23.79</v>
      </c>
      <c r="Q2179" s="31" t="str">
        <f t="shared" si="598"/>
        <v>-</v>
      </c>
      <c r="R2179" s="31">
        <f t="shared" si="599"/>
        <v>23.79</v>
      </c>
      <c r="U2179" s="133">
        <v>43556.458333333336</v>
      </c>
      <c r="V2179" s="9">
        <f t="shared" si="600"/>
        <v>4</v>
      </c>
      <c r="W2179" s="9">
        <f t="shared" si="601"/>
        <v>1</v>
      </c>
      <c r="X2179" s="9">
        <f t="shared" si="602"/>
        <v>11</v>
      </c>
      <c r="Y2179" s="31" t="str">
        <f t="shared" si="603"/>
        <v/>
      </c>
      <c r="Z2179" s="134">
        <v>38.630000000000003</v>
      </c>
      <c r="AA2179" s="31">
        <f t="shared" si="604"/>
        <v>38.630000000000003</v>
      </c>
      <c r="AB2179" s="31" t="str">
        <f t="shared" si="605"/>
        <v>-</v>
      </c>
    </row>
    <row r="2180" spans="1:28" x14ac:dyDescent="0.3">
      <c r="A2180" s="133">
        <v>42826.5</v>
      </c>
      <c r="B2180" s="152">
        <f t="shared" si="606"/>
        <v>4</v>
      </c>
      <c r="C2180" s="152">
        <f t="shared" si="607"/>
        <v>1</v>
      </c>
      <c r="D2180" s="152">
        <f t="shared" si="608"/>
        <v>12</v>
      </c>
      <c r="E2180" s="38" t="str">
        <f t="shared" si="609"/>
        <v>W</v>
      </c>
      <c r="F2180" s="134">
        <v>31.88</v>
      </c>
      <c r="G2180" s="38" t="str">
        <f t="shared" si="610"/>
        <v>-</v>
      </c>
      <c r="H2180" s="38">
        <f t="shared" si="611"/>
        <v>31.88</v>
      </c>
      <c r="K2180" s="133">
        <v>43191.5</v>
      </c>
      <c r="L2180" s="9">
        <f t="shared" si="594"/>
        <v>4</v>
      </c>
      <c r="M2180" s="9">
        <f t="shared" si="595"/>
        <v>1</v>
      </c>
      <c r="N2180" s="9">
        <f t="shared" si="596"/>
        <v>12</v>
      </c>
      <c r="O2180" s="31" t="str">
        <f t="shared" si="597"/>
        <v>W</v>
      </c>
      <c r="P2180" s="134">
        <v>22.99</v>
      </c>
      <c r="Q2180" s="31" t="str">
        <f t="shared" si="598"/>
        <v>-</v>
      </c>
      <c r="R2180" s="31">
        <f t="shared" si="599"/>
        <v>22.99</v>
      </c>
      <c r="U2180" s="133">
        <v>43556.5</v>
      </c>
      <c r="V2180" s="9">
        <f t="shared" si="600"/>
        <v>4</v>
      </c>
      <c r="W2180" s="9">
        <f t="shared" si="601"/>
        <v>1</v>
      </c>
      <c r="X2180" s="9">
        <f t="shared" si="602"/>
        <v>12</v>
      </c>
      <c r="Y2180" s="31" t="str">
        <f t="shared" si="603"/>
        <v/>
      </c>
      <c r="Z2180" s="134">
        <v>32.94</v>
      </c>
      <c r="AA2180" s="31">
        <f t="shared" si="604"/>
        <v>32.94</v>
      </c>
      <c r="AB2180" s="31" t="str">
        <f t="shared" si="605"/>
        <v>-</v>
      </c>
    </row>
    <row r="2181" spans="1:28" x14ac:dyDescent="0.3">
      <c r="A2181" s="133">
        <v>42826.541666666664</v>
      </c>
      <c r="B2181" s="152">
        <f t="shared" si="606"/>
        <v>4</v>
      </c>
      <c r="C2181" s="152">
        <f t="shared" si="607"/>
        <v>1</v>
      </c>
      <c r="D2181" s="152">
        <f t="shared" si="608"/>
        <v>13</v>
      </c>
      <c r="E2181" s="38" t="str">
        <f t="shared" si="609"/>
        <v>W</v>
      </c>
      <c r="F2181" s="134">
        <v>27.59</v>
      </c>
      <c r="G2181" s="38" t="str">
        <f t="shared" si="610"/>
        <v>-</v>
      </c>
      <c r="H2181" s="38">
        <f t="shared" si="611"/>
        <v>27.59</v>
      </c>
      <c r="K2181" s="133">
        <v>43191.541666666664</v>
      </c>
      <c r="L2181" s="9">
        <f t="shared" si="594"/>
        <v>4</v>
      </c>
      <c r="M2181" s="9">
        <f t="shared" si="595"/>
        <v>1</v>
      </c>
      <c r="N2181" s="9">
        <f t="shared" si="596"/>
        <v>13</v>
      </c>
      <c r="O2181" s="31" t="str">
        <f t="shared" si="597"/>
        <v>W</v>
      </c>
      <c r="P2181" s="134">
        <v>22.11</v>
      </c>
      <c r="Q2181" s="31" t="str">
        <f t="shared" si="598"/>
        <v>-</v>
      </c>
      <c r="R2181" s="31">
        <f t="shared" si="599"/>
        <v>22.11</v>
      </c>
      <c r="U2181" s="133">
        <v>43556.541666666664</v>
      </c>
      <c r="V2181" s="9">
        <f t="shared" si="600"/>
        <v>4</v>
      </c>
      <c r="W2181" s="9">
        <f t="shared" si="601"/>
        <v>1</v>
      </c>
      <c r="X2181" s="9">
        <f t="shared" si="602"/>
        <v>13</v>
      </c>
      <c r="Y2181" s="31" t="str">
        <f t="shared" si="603"/>
        <v/>
      </c>
      <c r="Z2181" s="134">
        <v>30.63</v>
      </c>
      <c r="AA2181" s="31">
        <f t="shared" si="604"/>
        <v>30.63</v>
      </c>
      <c r="AB2181" s="31" t="str">
        <f t="shared" si="605"/>
        <v>-</v>
      </c>
    </row>
    <row r="2182" spans="1:28" x14ac:dyDescent="0.3">
      <c r="A2182" s="133">
        <v>42826.583333333336</v>
      </c>
      <c r="B2182" s="152">
        <f t="shared" si="606"/>
        <v>4</v>
      </c>
      <c r="C2182" s="152">
        <f t="shared" si="607"/>
        <v>1</v>
      </c>
      <c r="D2182" s="152">
        <f t="shared" si="608"/>
        <v>14</v>
      </c>
      <c r="E2182" s="38" t="str">
        <f t="shared" si="609"/>
        <v>W</v>
      </c>
      <c r="F2182" s="134">
        <v>25.83</v>
      </c>
      <c r="G2182" s="38" t="str">
        <f t="shared" si="610"/>
        <v>-</v>
      </c>
      <c r="H2182" s="38">
        <f t="shared" si="611"/>
        <v>25.83</v>
      </c>
      <c r="K2182" s="133">
        <v>43191.583333333336</v>
      </c>
      <c r="L2182" s="9">
        <f t="shared" si="594"/>
        <v>4</v>
      </c>
      <c r="M2182" s="9">
        <f t="shared" si="595"/>
        <v>1</v>
      </c>
      <c r="N2182" s="9">
        <f t="shared" si="596"/>
        <v>14</v>
      </c>
      <c r="O2182" s="31" t="str">
        <f t="shared" si="597"/>
        <v>W</v>
      </c>
      <c r="P2182" s="134">
        <v>21.45</v>
      </c>
      <c r="Q2182" s="31" t="str">
        <f t="shared" si="598"/>
        <v>-</v>
      </c>
      <c r="R2182" s="31">
        <f t="shared" si="599"/>
        <v>21.45</v>
      </c>
      <c r="U2182" s="133">
        <v>43556.583333333336</v>
      </c>
      <c r="V2182" s="9">
        <f t="shared" si="600"/>
        <v>4</v>
      </c>
      <c r="W2182" s="9">
        <f t="shared" si="601"/>
        <v>1</v>
      </c>
      <c r="X2182" s="9">
        <f t="shared" si="602"/>
        <v>14</v>
      </c>
      <c r="Y2182" s="31" t="str">
        <f t="shared" si="603"/>
        <v/>
      </c>
      <c r="Z2182" s="134">
        <v>27.6</v>
      </c>
      <c r="AA2182" s="31">
        <f t="shared" si="604"/>
        <v>27.6</v>
      </c>
      <c r="AB2182" s="31" t="str">
        <f t="shared" si="605"/>
        <v>-</v>
      </c>
    </row>
    <row r="2183" spans="1:28" x14ac:dyDescent="0.3">
      <c r="A2183" s="133">
        <v>42826.625</v>
      </c>
      <c r="B2183" s="152">
        <f t="shared" si="606"/>
        <v>4</v>
      </c>
      <c r="C2183" s="152">
        <f t="shared" si="607"/>
        <v>1</v>
      </c>
      <c r="D2183" s="152">
        <f t="shared" si="608"/>
        <v>15</v>
      </c>
      <c r="E2183" s="38" t="str">
        <f t="shared" si="609"/>
        <v>W</v>
      </c>
      <c r="F2183" s="134">
        <v>25.24</v>
      </c>
      <c r="G2183" s="38" t="str">
        <f t="shared" si="610"/>
        <v>-</v>
      </c>
      <c r="H2183" s="38">
        <f t="shared" si="611"/>
        <v>25.24</v>
      </c>
      <c r="K2183" s="133">
        <v>43191.625</v>
      </c>
      <c r="L2183" s="9">
        <f t="shared" si="594"/>
        <v>4</v>
      </c>
      <c r="M2183" s="9">
        <f t="shared" si="595"/>
        <v>1</v>
      </c>
      <c r="N2183" s="9">
        <f t="shared" si="596"/>
        <v>15</v>
      </c>
      <c r="O2183" s="31" t="str">
        <f t="shared" si="597"/>
        <v>W</v>
      </c>
      <c r="P2183" s="134">
        <v>21.2</v>
      </c>
      <c r="Q2183" s="31" t="str">
        <f t="shared" si="598"/>
        <v>-</v>
      </c>
      <c r="R2183" s="31">
        <f t="shared" si="599"/>
        <v>21.2</v>
      </c>
      <c r="U2183" s="133">
        <v>43556.625</v>
      </c>
      <c r="V2183" s="9">
        <f t="shared" si="600"/>
        <v>4</v>
      </c>
      <c r="W2183" s="9">
        <f t="shared" si="601"/>
        <v>1</v>
      </c>
      <c r="X2183" s="9">
        <f t="shared" si="602"/>
        <v>15</v>
      </c>
      <c r="Y2183" s="31" t="str">
        <f t="shared" si="603"/>
        <v/>
      </c>
      <c r="Z2183" s="134">
        <v>27.14</v>
      </c>
      <c r="AA2183" s="31">
        <f t="shared" si="604"/>
        <v>27.14</v>
      </c>
      <c r="AB2183" s="31" t="str">
        <f t="shared" si="605"/>
        <v>-</v>
      </c>
    </row>
    <row r="2184" spans="1:28" x14ac:dyDescent="0.3">
      <c r="A2184" s="133">
        <v>42826.666666666664</v>
      </c>
      <c r="B2184" s="152">
        <f t="shared" si="606"/>
        <v>4</v>
      </c>
      <c r="C2184" s="152">
        <f t="shared" si="607"/>
        <v>1</v>
      </c>
      <c r="D2184" s="152">
        <f t="shared" si="608"/>
        <v>16</v>
      </c>
      <c r="E2184" s="38" t="str">
        <f t="shared" si="609"/>
        <v>W</v>
      </c>
      <c r="F2184" s="134">
        <v>25.44</v>
      </c>
      <c r="G2184" s="38" t="str">
        <f t="shared" si="610"/>
        <v>-</v>
      </c>
      <c r="H2184" s="38">
        <f t="shared" si="611"/>
        <v>25.44</v>
      </c>
      <c r="K2184" s="133">
        <v>43191.666666666664</v>
      </c>
      <c r="L2184" s="9">
        <f t="shared" si="594"/>
        <v>4</v>
      </c>
      <c r="M2184" s="9">
        <f t="shared" si="595"/>
        <v>1</v>
      </c>
      <c r="N2184" s="9">
        <f t="shared" si="596"/>
        <v>16</v>
      </c>
      <c r="O2184" s="31" t="str">
        <f t="shared" si="597"/>
        <v>W</v>
      </c>
      <c r="P2184" s="134">
        <v>21.31</v>
      </c>
      <c r="Q2184" s="31" t="str">
        <f t="shared" si="598"/>
        <v>-</v>
      </c>
      <c r="R2184" s="31">
        <f t="shared" si="599"/>
        <v>21.31</v>
      </c>
      <c r="U2184" s="133">
        <v>43556.666666666664</v>
      </c>
      <c r="V2184" s="9">
        <f t="shared" si="600"/>
        <v>4</v>
      </c>
      <c r="W2184" s="9">
        <f t="shared" si="601"/>
        <v>1</v>
      </c>
      <c r="X2184" s="9">
        <f t="shared" si="602"/>
        <v>16</v>
      </c>
      <c r="Y2184" s="31" t="str">
        <f t="shared" si="603"/>
        <v/>
      </c>
      <c r="Z2184" s="134">
        <v>27.44</v>
      </c>
      <c r="AA2184" s="31">
        <f t="shared" si="604"/>
        <v>27.44</v>
      </c>
      <c r="AB2184" s="31" t="str">
        <f t="shared" si="605"/>
        <v>-</v>
      </c>
    </row>
    <row r="2185" spans="1:28" x14ac:dyDescent="0.3">
      <c r="A2185" s="133">
        <v>42826.708333333336</v>
      </c>
      <c r="B2185" s="152">
        <f t="shared" si="606"/>
        <v>4</v>
      </c>
      <c r="C2185" s="152">
        <f t="shared" si="607"/>
        <v>1</v>
      </c>
      <c r="D2185" s="152">
        <f t="shared" si="608"/>
        <v>17</v>
      </c>
      <c r="E2185" s="38" t="str">
        <f t="shared" si="609"/>
        <v>W</v>
      </c>
      <c r="F2185" s="134">
        <v>25.92</v>
      </c>
      <c r="G2185" s="38" t="str">
        <f t="shared" si="610"/>
        <v>-</v>
      </c>
      <c r="H2185" s="38">
        <f t="shared" si="611"/>
        <v>25.92</v>
      </c>
      <c r="K2185" s="133">
        <v>43191.708333333336</v>
      </c>
      <c r="L2185" s="9">
        <f t="shared" ref="L2185:L2248" si="612">MONTH(K2185)</f>
        <v>4</v>
      </c>
      <c r="M2185" s="9">
        <f t="shared" ref="M2185:M2248" si="613">DAY(K2185)</f>
        <v>1</v>
      </c>
      <c r="N2185" s="9">
        <f t="shared" ref="N2185:N2248" si="614">HOUR(K2185)</f>
        <v>17</v>
      </c>
      <c r="O2185" s="31" t="str">
        <f t="shared" ref="O2185:O2248" si="615">IF(WEEKDAY(K2185,2)&gt;5,"W","")</f>
        <v>W</v>
      </c>
      <c r="P2185" s="134">
        <v>22.03</v>
      </c>
      <c r="Q2185" s="31" t="str">
        <f t="shared" ref="Q2185:Q2248" si="616">IF(AND($L2185&gt;=$L$5,$L2185&lt;=$M$5),IF($O2185&lt;&gt;"W",IF(AND($N2185&gt;=$N$5,$N2185&lt;$P$5),$P2185,"-"),"-"),"-")</f>
        <v>-</v>
      </c>
      <c r="R2185" s="31">
        <f t="shared" ref="R2185:R2248" si="617">IF(Q2185="-",P2185,"-")</f>
        <v>22.03</v>
      </c>
      <c r="U2185" s="133">
        <v>43556.708333333336</v>
      </c>
      <c r="V2185" s="9">
        <f t="shared" ref="V2185:V2248" si="618">MONTH(U2185)</f>
        <v>4</v>
      </c>
      <c r="W2185" s="9">
        <f t="shared" ref="W2185:W2248" si="619">DAY(U2185)</f>
        <v>1</v>
      </c>
      <c r="X2185" s="9">
        <f t="shared" ref="X2185:X2248" si="620">HOUR(U2185)</f>
        <v>17</v>
      </c>
      <c r="Y2185" s="31" t="str">
        <f t="shared" ref="Y2185:Y2248" si="621">IF(WEEKDAY(U2185,2)&gt;5,"W","")</f>
        <v/>
      </c>
      <c r="Z2185" s="134">
        <v>28.47</v>
      </c>
      <c r="AA2185" s="31" t="str">
        <f t="shared" ref="AA2185:AA2248" si="622">IF(AND($V2185&gt;=$V$5,$V2185&lt;=$W$5),IF($Y2185&lt;&gt;"W",IF(AND($X2185&gt;=$X$5,$X2185&lt;$Z$5),$Z2185,"-"),"-"),"-")</f>
        <v>-</v>
      </c>
      <c r="AB2185" s="31">
        <f t="shared" ref="AB2185:AB2248" si="623">IF(AA2185="-",Z2185,"-")</f>
        <v>28.47</v>
      </c>
    </row>
    <row r="2186" spans="1:28" x14ac:dyDescent="0.3">
      <c r="A2186" s="133">
        <v>42826.75</v>
      </c>
      <c r="B2186" s="152">
        <f t="shared" ref="B2186:B2249" si="624">MONTH(A2186)</f>
        <v>4</v>
      </c>
      <c r="C2186" s="152">
        <f t="shared" ref="C2186:C2249" si="625">DAY(A2186)</f>
        <v>1</v>
      </c>
      <c r="D2186" s="152">
        <f t="shared" ref="D2186:D2249" si="626">HOUR(A2186)</f>
        <v>18</v>
      </c>
      <c r="E2186" s="38" t="str">
        <f t="shared" ref="E2186:E2249" si="627">IF(WEEKDAY(A2186,2)&gt;5,"W","")</f>
        <v>W</v>
      </c>
      <c r="F2186" s="134">
        <v>27.4</v>
      </c>
      <c r="G2186" s="38" t="str">
        <f t="shared" ref="G2186:G2249" si="628">IF(AND($B2186&gt;=$B$5,$B2186&lt;=$C$5),IF($E2186&lt;&gt;"W",IF(AND($D2186&gt;=$D$5,$D2186&lt;$F$5),$F2186,"-"),"-"),"-")</f>
        <v>-</v>
      </c>
      <c r="H2186" s="38">
        <f t="shared" ref="H2186:H2249" si="629">IF(G2186="-",F2186,"-")</f>
        <v>27.4</v>
      </c>
      <c r="K2186" s="133">
        <v>43191.75</v>
      </c>
      <c r="L2186" s="9">
        <f t="shared" si="612"/>
        <v>4</v>
      </c>
      <c r="M2186" s="9">
        <f t="shared" si="613"/>
        <v>1</v>
      </c>
      <c r="N2186" s="9">
        <f t="shared" si="614"/>
        <v>18</v>
      </c>
      <c r="O2186" s="31" t="str">
        <f t="shared" si="615"/>
        <v>W</v>
      </c>
      <c r="P2186" s="134">
        <v>22.88</v>
      </c>
      <c r="Q2186" s="31" t="str">
        <f t="shared" si="616"/>
        <v>-</v>
      </c>
      <c r="R2186" s="31">
        <f t="shared" si="617"/>
        <v>22.88</v>
      </c>
      <c r="U2186" s="133">
        <v>43556.75</v>
      </c>
      <c r="V2186" s="9">
        <f t="shared" si="618"/>
        <v>4</v>
      </c>
      <c r="W2186" s="9">
        <f t="shared" si="619"/>
        <v>1</v>
      </c>
      <c r="X2186" s="9">
        <f t="shared" si="620"/>
        <v>18</v>
      </c>
      <c r="Y2186" s="31" t="str">
        <f t="shared" si="621"/>
        <v/>
      </c>
      <c r="Z2186" s="134">
        <v>30.15</v>
      </c>
      <c r="AA2186" s="31" t="str">
        <f t="shared" si="622"/>
        <v>-</v>
      </c>
      <c r="AB2186" s="31">
        <f t="shared" si="623"/>
        <v>30.15</v>
      </c>
    </row>
    <row r="2187" spans="1:28" x14ac:dyDescent="0.3">
      <c r="A2187" s="133">
        <v>42826.791666666664</v>
      </c>
      <c r="B2187" s="152">
        <f t="shared" si="624"/>
        <v>4</v>
      </c>
      <c r="C2187" s="152">
        <f t="shared" si="625"/>
        <v>1</v>
      </c>
      <c r="D2187" s="152">
        <f t="shared" si="626"/>
        <v>19</v>
      </c>
      <c r="E2187" s="38" t="str">
        <f t="shared" si="627"/>
        <v>W</v>
      </c>
      <c r="F2187" s="134">
        <v>33.479999999999997</v>
      </c>
      <c r="G2187" s="38" t="str">
        <f t="shared" si="628"/>
        <v>-</v>
      </c>
      <c r="H2187" s="38">
        <f t="shared" si="629"/>
        <v>33.479999999999997</v>
      </c>
      <c r="K2187" s="133">
        <v>43191.791666666664</v>
      </c>
      <c r="L2187" s="9">
        <f t="shared" si="612"/>
        <v>4</v>
      </c>
      <c r="M2187" s="9">
        <f t="shared" si="613"/>
        <v>1</v>
      </c>
      <c r="N2187" s="9">
        <f t="shared" si="614"/>
        <v>19</v>
      </c>
      <c r="O2187" s="31" t="str">
        <f t="shared" si="615"/>
        <v>W</v>
      </c>
      <c r="P2187" s="134">
        <v>30.11</v>
      </c>
      <c r="Q2187" s="31" t="str">
        <f t="shared" si="616"/>
        <v>-</v>
      </c>
      <c r="R2187" s="31">
        <f t="shared" si="617"/>
        <v>30.11</v>
      </c>
      <c r="U2187" s="133">
        <v>43556.791666666664</v>
      </c>
      <c r="V2187" s="9">
        <f t="shared" si="618"/>
        <v>4</v>
      </c>
      <c r="W2187" s="9">
        <f t="shared" si="619"/>
        <v>1</v>
      </c>
      <c r="X2187" s="9">
        <f t="shared" si="620"/>
        <v>19</v>
      </c>
      <c r="Y2187" s="31" t="str">
        <f t="shared" si="621"/>
        <v/>
      </c>
      <c r="Z2187" s="134">
        <v>41.32</v>
      </c>
      <c r="AA2187" s="31" t="str">
        <f t="shared" si="622"/>
        <v>-</v>
      </c>
      <c r="AB2187" s="31">
        <f t="shared" si="623"/>
        <v>41.32</v>
      </c>
    </row>
    <row r="2188" spans="1:28" x14ac:dyDescent="0.3">
      <c r="A2188" s="133">
        <v>42826.833333333336</v>
      </c>
      <c r="B2188" s="152">
        <f t="shared" si="624"/>
        <v>4</v>
      </c>
      <c r="C2188" s="152">
        <f t="shared" si="625"/>
        <v>1</v>
      </c>
      <c r="D2188" s="152">
        <f t="shared" si="626"/>
        <v>20</v>
      </c>
      <c r="E2188" s="38" t="str">
        <f t="shared" si="627"/>
        <v>W</v>
      </c>
      <c r="F2188" s="134">
        <v>35.25</v>
      </c>
      <c r="G2188" s="38" t="str">
        <f t="shared" si="628"/>
        <v>-</v>
      </c>
      <c r="H2188" s="38">
        <f t="shared" si="629"/>
        <v>35.25</v>
      </c>
      <c r="K2188" s="133">
        <v>43191.833333333336</v>
      </c>
      <c r="L2188" s="9">
        <f t="shared" si="612"/>
        <v>4</v>
      </c>
      <c r="M2188" s="9">
        <f t="shared" si="613"/>
        <v>1</v>
      </c>
      <c r="N2188" s="9">
        <f t="shared" si="614"/>
        <v>20</v>
      </c>
      <c r="O2188" s="31" t="str">
        <f t="shared" si="615"/>
        <v>W</v>
      </c>
      <c r="P2188" s="134">
        <v>31.67</v>
      </c>
      <c r="Q2188" s="31" t="str">
        <f t="shared" si="616"/>
        <v>-</v>
      </c>
      <c r="R2188" s="31">
        <f t="shared" si="617"/>
        <v>31.67</v>
      </c>
      <c r="U2188" s="133">
        <v>43556.833333333336</v>
      </c>
      <c r="V2188" s="9">
        <f t="shared" si="618"/>
        <v>4</v>
      </c>
      <c r="W2188" s="9">
        <f t="shared" si="619"/>
        <v>1</v>
      </c>
      <c r="X2188" s="9">
        <f t="shared" si="620"/>
        <v>20</v>
      </c>
      <c r="Y2188" s="31" t="str">
        <f t="shared" si="621"/>
        <v/>
      </c>
      <c r="Z2188" s="134">
        <v>48.08</v>
      </c>
      <c r="AA2188" s="31" t="str">
        <f t="shared" si="622"/>
        <v>-</v>
      </c>
      <c r="AB2188" s="31">
        <f t="shared" si="623"/>
        <v>48.08</v>
      </c>
    </row>
    <row r="2189" spans="1:28" x14ac:dyDescent="0.3">
      <c r="A2189" s="133">
        <v>42826.875</v>
      </c>
      <c r="B2189" s="152">
        <f t="shared" si="624"/>
        <v>4</v>
      </c>
      <c r="C2189" s="152">
        <f t="shared" si="625"/>
        <v>1</v>
      </c>
      <c r="D2189" s="152">
        <f t="shared" si="626"/>
        <v>21</v>
      </c>
      <c r="E2189" s="38" t="str">
        <f t="shared" si="627"/>
        <v>W</v>
      </c>
      <c r="F2189" s="134">
        <v>34.299999999999997</v>
      </c>
      <c r="G2189" s="38" t="str">
        <f t="shared" si="628"/>
        <v>-</v>
      </c>
      <c r="H2189" s="38">
        <f t="shared" si="629"/>
        <v>34.299999999999997</v>
      </c>
      <c r="K2189" s="133">
        <v>43191.875</v>
      </c>
      <c r="L2189" s="9">
        <f t="shared" si="612"/>
        <v>4</v>
      </c>
      <c r="M2189" s="9">
        <f t="shared" si="613"/>
        <v>1</v>
      </c>
      <c r="N2189" s="9">
        <f t="shared" si="614"/>
        <v>21</v>
      </c>
      <c r="O2189" s="31" t="str">
        <f t="shared" si="615"/>
        <v>W</v>
      </c>
      <c r="P2189" s="134">
        <v>27.99</v>
      </c>
      <c r="Q2189" s="31" t="str">
        <f t="shared" si="616"/>
        <v>-</v>
      </c>
      <c r="R2189" s="31">
        <f t="shared" si="617"/>
        <v>27.99</v>
      </c>
      <c r="U2189" s="133">
        <v>43556.875</v>
      </c>
      <c r="V2189" s="9">
        <f t="shared" si="618"/>
        <v>4</v>
      </c>
      <c r="W2189" s="9">
        <f t="shared" si="619"/>
        <v>1</v>
      </c>
      <c r="X2189" s="9">
        <f t="shared" si="620"/>
        <v>21</v>
      </c>
      <c r="Y2189" s="31" t="str">
        <f t="shared" si="621"/>
        <v/>
      </c>
      <c r="Z2189" s="134">
        <v>38.979999999999997</v>
      </c>
      <c r="AA2189" s="31" t="str">
        <f t="shared" si="622"/>
        <v>-</v>
      </c>
      <c r="AB2189" s="31">
        <f t="shared" si="623"/>
        <v>38.979999999999997</v>
      </c>
    </row>
    <row r="2190" spans="1:28" x14ac:dyDescent="0.3">
      <c r="A2190" s="133">
        <v>42826.916666666664</v>
      </c>
      <c r="B2190" s="152">
        <f t="shared" si="624"/>
        <v>4</v>
      </c>
      <c r="C2190" s="152">
        <f t="shared" si="625"/>
        <v>1</v>
      </c>
      <c r="D2190" s="152">
        <f t="shared" si="626"/>
        <v>22</v>
      </c>
      <c r="E2190" s="38" t="str">
        <f t="shared" si="627"/>
        <v>W</v>
      </c>
      <c r="F2190" s="134">
        <v>27.37</v>
      </c>
      <c r="G2190" s="38" t="str">
        <f t="shared" si="628"/>
        <v>-</v>
      </c>
      <c r="H2190" s="38">
        <f t="shared" si="629"/>
        <v>27.37</v>
      </c>
      <c r="K2190" s="133">
        <v>43191.916666666664</v>
      </c>
      <c r="L2190" s="9">
        <f t="shared" si="612"/>
        <v>4</v>
      </c>
      <c r="M2190" s="9">
        <f t="shared" si="613"/>
        <v>1</v>
      </c>
      <c r="N2190" s="9">
        <f t="shared" si="614"/>
        <v>22</v>
      </c>
      <c r="O2190" s="31" t="str">
        <f t="shared" si="615"/>
        <v>W</v>
      </c>
      <c r="P2190" s="134">
        <v>24.53</v>
      </c>
      <c r="Q2190" s="31" t="str">
        <f t="shared" si="616"/>
        <v>-</v>
      </c>
      <c r="R2190" s="31">
        <f t="shared" si="617"/>
        <v>24.53</v>
      </c>
      <c r="U2190" s="133">
        <v>43556.916666666664</v>
      </c>
      <c r="V2190" s="9">
        <f t="shared" si="618"/>
        <v>4</v>
      </c>
      <c r="W2190" s="9">
        <f t="shared" si="619"/>
        <v>1</v>
      </c>
      <c r="X2190" s="9">
        <f t="shared" si="620"/>
        <v>22</v>
      </c>
      <c r="Y2190" s="31" t="str">
        <f t="shared" si="621"/>
        <v/>
      </c>
      <c r="Z2190" s="134">
        <v>30.72</v>
      </c>
      <c r="AA2190" s="31" t="str">
        <f t="shared" si="622"/>
        <v>-</v>
      </c>
      <c r="AB2190" s="31">
        <f t="shared" si="623"/>
        <v>30.72</v>
      </c>
    </row>
    <row r="2191" spans="1:28" x14ac:dyDescent="0.3">
      <c r="A2191" s="133">
        <v>42826.958333333336</v>
      </c>
      <c r="B2191" s="152">
        <f t="shared" si="624"/>
        <v>4</v>
      </c>
      <c r="C2191" s="152">
        <f t="shared" si="625"/>
        <v>1</v>
      </c>
      <c r="D2191" s="152">
        <f t="shared" si="626"/>
        <v>23</v>
      </c>
      <c r="E2191" s="38" t="str">
        <f t="shared" si="627"/>
        <v>W</v>
      </c>
      <c r="F2191" s="134">
        <v>25.64</v>
      </c>
      <c r="G2191" s="38" t="str">
        <f t="shared" si="628"/>
        <v>-</v>
      </c>
      <c r="H2191" s="38">
        <f t="shared" si="629"/>
        <v>25.64</v>
      </c>
      <c r="K2191" s="133">
        <v>43191.958333333336</v>
      </c>
      <c r="L2191" s="9">
        <f t="shared" si="612"/>
        <v>4</v>
      </c>
      <c r="M2191" s="9">
        <f t="shared" si="613"/>
        <v>1</v>
      </c>
      <c r="N2191" s="9">
        <f t="shared" si="614"/>
        <v>23</v>
      </c>
      <c r="O2191" s="31" t="str">
        <f t="shared" si="615"/>
        <v>W</v>
      </c>
      <c r="P2191" s="134">
        <v>21.95</v>
      </c>
      <c r="Q2191" s="31" t="str">
        <f t="shared" si="616"/>
        <v>-</v>
      </c>
      <c r="R2191" s="31">
        <f t="shared" si="617"/>
        <v>21.95</v>
      </c>
      <c r="U2191" s="133">
        <v>43556.958333333336</v>
      </c>
      <c r="V2191" s="9">
        <f t="shared" si="618"/>
        <v>4</v>
      </c>
      <c r="W2191" s="9">
        <f t="shared" si="619"/>
        <v>1</v>
      </c>
      <c r="X2191" s="9">
        <f t="shared" si="620"/>
        <v>23</v>
      </c>
      <c r="Y2191" s="31" t="str">
        <f t="shared" si="621"/>
        <v/>
      </c>
      <c r="Z2191" s="134">
        <v>27.34</v>
      </c>
      <c r="AA2191" s="31" t="str">
        <f t="shared" si="622"/>
        <v>-</v>
      </c>
      <c r="AB2191" s="31">
        <f t="shared" si="623"/>
        <v>27.34</v>
      </c>
    </row>
    <row r="2192" spans="1:28" x14ac:dyDescent="0.3">
      <c r="A2192" s="133">
        <v>42827</v>
      </c>
      <c r="B2192" s="152">
        <f t="shared" si="624"/>
        <v>4</v>
      </c>
      <c r="C2192" s="152">
        <f t="shared" si="625"/>
        <v>2</v>
      </c>
      <c r="D2192" s="152">
        <f t="shared" si="626"/>
        <v>0</v>
      </c>
      <c r="E2192" s="38" t="str">
        <f t="shared" si="627"/>
        <v>W</v>
      </c>
      <c r="F2192" s="134">
        <v>25.33</v>
      </c>
      <c r="G2192" s="38" t="str">
        <f t="shared" si="628"/>
        <v>-</v>
      </c>
      <c r="H2192" s="38">
        <f t="shared" si="629"/>
        <v>25.33</v>
      </c>
      <c r="K2192" s="133">
        <v>43192</v>
      </c>
      <c r="L2192" s="9">
        <f t="shared" si="612"/>
        <v>4</v>
      </c>
      <c r="M2192" s="9">
        <f t="shared" si="613"/>
        <v>2</v>
      </c>
      <c r="N2192" s="9">
        <f t="shared" si="614"/>
        <v>0</v>
      </c>
      <c r="O2192" s="31" t="str">
        <f t="shared" si="615"/>
        <v/>
      </c>
      <c r="P2192" s="134">
        <v>21.94</v>
      </c>
      <c r="Q2192" s="31" t="str">
        <f t="shared" si="616"/>
        <v>-</v>
      </c>
      <c r="R2192" s="31">
        <f t="shared" si="617"/>
        <v>21.94</v>
      </c>
      <c r="U2192" s="133">
        <v>43557</v>
      </c>
      <c r="V2192" s="9">
        <f t="shared" si="618"/>
        <v>4</v>
      </c>
      <c r="W2192" s="9">
        <f t="shared" si="619"/>
        <v>2</v>
      </c>
      <c r="X2192" s="9">
        <f t="shared" si="620"/>
        <v>0</v>
      </c>
      <c r="Y2192" s="31" t="str">
        <f t="shared" si="621"/>
        <v/>
      </c>
      <c r="Z2192" s="134">
        <v>27.55</v>
      </c>
      <c r="AA2192" s="31" t="str">
        <f t="shared" si="622"/>
        <v>-</v>
      </c>
      <c r="AB2192" s="31">
        <f t="shared" si="623"/>
        <v>27.55</v>
      </c>
    </row>
    <row r="2193" spans="1:28" x14ac:dyDescent="0.3">
      <c r="A2193" s="133">
        <v>42827.041666666664</v>
      </c>
      <c r="B2193" s="152">
        <f t="shared" si="624"/>
        <v>4</v>
      </c>
      <c r="C2193" s="152">
        <f t="shared" si="625"/>
        <v>2</v>
      </c>
      <c r="D2193" s="152">
        <f t="shared" si="626"/>
        <v>1</v>
      </c>
      <c r="E2193" s="38" t="str">
        <f t="shared" si="627"/>
        <v>W</v>
      </c>
      <c r="F2193" s="134">
        <v>25.03</v>
      </c>
      <c r="G2193" s="38" t="str">
        <f t="shared" si="628"/>
        <v>-</v>
      </c>
      <c r="H2193" s="38">
        <f t="shared" si="629"/>
        <v>25.03</v>
      </c>
      <c r="K2193" s="133">
        <v>43192.041666666664</v>
      </c>
      <c r="L2193" s="9">
        <f t="shared" si="612"/>
        <v>4</v>
      </c>
      <c r="M2193" s="9">
        <f t="shared" si="613"/>
        <v>2</v>
      </c>
      <c r="N2193" s="9">
        <f t="shared" si="614"/>
        <v>1</v>
      </c>
      <c r="O2193" s="31" t="str">
        <f t="shared" si="615"/>
        <v/>
      </c>
      <c r="P2193" s="134">
        <v>21.76</v>
      </c>
      <c r="Q2193" s="31" t="str">
        <f t="shared" si="616"/>
        <v>-</v>
      </c>
      <c r="R2193" s="31">
        <f t="shared" si="617"/>
        <v>21.76</v>
      </c>
      <c r="U2193" s="133">
        <v>43557.041666666664</v>
      </c>
      <c r="V2193" s="9">
        <f t="shared" si="618"/>
        <v>4</v>
      </c>
      <c r="W2193" s="9">
        <f t="shared" si="619"/>
        <v>2</v>
      </c>
      <c r="X2193" s="9">
        <f t="shared" si="620"/>
        <v>1</v>
      </c>
      <c r="Y2193" s="31" t="str">
        <f t="shared" si="621"/>
        <v/>
      </c>
      <c r="Z2193" s="134">
        <v>27.33</v>
      </c>
      <c r="AA2193" s="31" t="str">
        <f t="shared" si="622"/>
        <v>-</v>
      </c>
      <c r="AB2193" s="31">
        <f t="shared" si="623"/>
        <v>27.33</v>
      </c>
    </row>
    <row r="2194" spans="1:28" x14ac:dyDescent="0.3">
      <c r="A2194" s="133">
        <v>42827.083333333336</v>
      </c>
      <c r="B2194" s="152">
        <f t="shared" si="624"/>
        <v>4</v>
      </c>
      <c r="C2194" s="152">
        <f t="shared" si="625"/>
        <v>2</v>
      </c>
      <c r="D2194" s="152">
        <f t="shared" si="626"/>
        <v>2</v>
      </c>
      <c r="E2194" s="38" t="str">
        <f t="shared" si="627"/>
        <v>W</v>
      </c>
      <c r="F2194" s="134">
        <v>25.07</v>
      </c>
      <c r="G2194" s="38" t="str">
        <f t="shared" si="628"/>
        <v>-</v>
      </c>
      <c r="H2194" s="38">
        <f t="shared" si="629"/>
        <v>25.07</v>
      </c>
      <c r="K2194" s="133">
        <v>43192.083333333336</v>
      </c>
      <c r="L2194" s="9">
        <f t="shared" si="612"/>
        <v>4</v>
      </c>
      <c r="M2194" s="9">
        <f t="shared" si="613"/>
        <v>2</v>
      </c>
      <c r="N2194" s="9">
        <f t="shared" si="614"/>
        <v>2</v>
      </c>
      <c r="O2194" s="31" t="str">
        <f t="shared" si="615"/>
        <v/>
      </c>
      <c r="P2194" s="134">
        <v>21.65</v>
      </c>
      <c r="Q2194" s="31" t="str">
        <f t="shared" si="616"/>
        <v>-</v>
      </c>
      <c r="R2194" s="31">
        <f t="shared" si="617"/>
        <v>21.65</v>
      </c>
      <c r="U2194" s="133">
        <v>43557.083333333336</v>
      </c>
      <c r="V2194" s="9">
        <f t="shared" si="618"/>
        <v>4</v>
      </c>
      <c r="W2194" s="9">
        <f t="shared" si="619"/>
        <v>2</v>
      </c>
      <c r="X2194" s="9">
        <f t="shared" si="620"/>
        <v>2</v>
      </c>
      <c r="Y2194" s="31" t="str">
        <f t="shared" si="621"/>
        <v/>
      </c>
      <c r="Z2194" s="134">
        <v>27.33</v>
      </c>
      <c r="AA2194" s="31" t="str">
        <f t="shared" si="622"/>
        <v>-</v>
      </c>
      <c r="AB2194" s="31">
        <f t="shared" si="623"/>
        <v>27.33</v>
      </c>
    </row>
    <row r="2195" spans="1:28" x14ac:dyDescent="0.3">
      <c r="A2195" s="133">
        <v>42827.125</v>
      </c>
      <c r="B2195" s="152">
        <f t="shared" si="624"/>
        <v>4</v>
      </c>
      <c r="C2195" s="152">
        <f t="shared" si="625"/>
        <v>2</v>
      </c>
      <c r="D2195" s="152">
        <f t="shared" si="626"/>
        <v>3</v>
      </c>
      <c r="E2195" s="38" t="str">
        <f t="shared" si="627"/>
        <v>W</v>
      </c>
      <c r="F2195" s="134">
        <v>25.01</v>
      </c>
      <c r="G2195" s="38" t="str">
        <f t="shared" si="628"/>
        <v>-</v>
      </c>
      <c r="H2195" s="38">
        <f t="shared" si="629"/>
        <v>25.01</v>
      </c>
      <c r="K2195" s="133">
        <v>43192.125</v>
      </c>
      <c r="L2195" s="9">
        <f t="shared" si="612"/>
        <v>4</v>
      </c>
      <c r="M2195" s="9">
        <f t="shared" si="613"/>
        <v>2</v>
      </c>
      <c r="N2195" s="9">
        <f t="shared" si="614"/>
        <v>3</v>
      </c>
      <c r="O2195" s="31" t="str">
        <f t="shared" si="615"/>
        <v/>
      </c>
      <c r="P2195" s="134">
        <v>21.79</v>
      </c>
      <c r="Q2195" s="31" t="str">
        <f t="shared" si="616"/>
        <v>-</v>
      </c>
      <c r="R2195" s="31">
        <f t="shared" si="617"/>
        <v>21.79</v>
      </c>
      <c r="U2195" s="133">
        <v>43557.125</v>
      </c>
      <c r="V2195" s="9">
        <f t="shared" si="618"/>
        <v>4</v>
      </c>
      <c r="W2195" s="9">
        <f t="shared" si="619"/>
        <v>2</v>
      </c>
      <c r="X2195" s="9">
        <f t="shared" si="620"/>
        <v>3</v>
      </c>
      <c r="Y2195" s="31" t="str">
        <f t="shared" si="621"/>
        <v/>
      </c>
      <c r="Z2195" s="134">
        <v>29.02</v>
      </c>
      <c r="AA2195" s="31" t="str">
        <f t="shared" si="622"/>
        <v>-</v>
      </c>
      <c r="AB2195" s="31">
        <f t="shared" si="623"/>
        <v>29.02</v>
      </c>
    </row>
    <row r="2196" spans="1:28" x14ac:dyDescent="0.3">
      <c r="A2196" s="133">
        <v>42827.166666666664</v>
      </c>
      <c r="B2196" s="152">
        <f t="shared" si="624"/>
        <v>4</v>
      </c>
      <c r="C2196" s="152">
        <f t="shared" si="625"/>
        <v>2</v>
      </c>
      <c r="D2196" s="152">
        <f t="shared" si="626"/>
        <v>4</v>
      </c>
      <c r="E2196" s="38" t="str">
        <f t="shared" si="627"/>
        <v>W</v>
      </c>
      <c r="F2196" s="134">
        <v>25.07</v>
      </c>
      <c r="G2196" s="38" t="str">
        <f t="shared" si="628"/>
        <v>-</v>
      </c>
      <c r="H2196" s="38">
        <f t="shared" si="629"/>
        <v>25.07</v>
      </c>
      <c r="K2196" s="133">
        <v>43192.166666666664</v>
      </c>
      <c r="L2196" s="9">
        <f t="shared" si="612"/>
        <v>4</v>
      </c>
      <c r="M2196" s="9">
        <f t="shared" si="613"/>
        <v>2</v>
      </c>
      <c r="N2196" s="9">
        <f t="shared" si="614"/>
        <v>4</v>
      </c>
      <c r="O2196" s="31" t="str">
        <f t="shared" si="615"/>
        <v/>
      </c>
      <c r="P2196" s="134">
        <v>22.5</v>
      </c>
      <c r="Q2196" s="31" t="str">
        <f t="shared" si="616"/>
        <v>-</v>
      </c>
      <c r="R2196" s="31">
        <f t="shared" si="617"/>
        <v>22.5</v>
      </c>
      <c r="U2196" s="133">
        <v>43557.166666666664</v>
      </c>
      <c r="V2196" s="9">
        <f t="shared" si="618"/>
        <v>4</v>
      </c>
      <c r="W2196" s="9">
        <f t="shared" si="619"/>
        <v>2</v>
      </c>
      <c r="X2196" s="9">
        <f t="shared" si="620"/>
        <v>4</v>
      </c>
      <c r="Y2196" s="31" t="str">
        <f t="shared" si="621"/>
        <v/>
      </c>
      <c r="Z2196" s="134">
        <v>35.44</v>
      </c>
      <c r="AA2196" s="31" t="str">
        <f t="shared" si="622"/>
        <v>-</v>
      </c>
      <c r="AB2196" s="31">
        <f t="shared" si="623"/>
        <v>35.44</v>
      </c>
    </row>
    <row r="2197" spans="1:28" x14ac:dyDescent="0.3">
      <c r="A2197" s="133">
        <v>42827.208333333336</v>
      </c>
      <c r="B2197" s="152">
        <f t="shared" si="624"/>
        <v>4</v>
      </c>
      <c r="C2197" s="152">
        <f t="shared" si="625"/>
        <v>2</v>
      </c>
      <c r="D2197" s="152">
        <f t="shared" si="626"/>
        <v>5</v>
      </c>
      <c r="E2197" s="38" t="str">
        <f t="shared" si="627"/>
        <v>W</v>
      </c>
      <c r="F2197" s="134">
        <v>25.51</v>
      </c>
      <c r="G2197" s="38" t="str">
        <f t="shared" si="628"/>
        <v>-</v>
      </c>
      <c r="H2197" s="38">
        <f t="shared" si="629"/>
        <v>25.51</v>
      </c>
      <c r="K2197" s="133">
        <v>43192.208333333336</v>
      </c>
      <c r="L2197" s="9">
        <f t="shared" si="612"/>
        <v>4</v>
      </c>
      <c r="M2197" s="9">
        <f t="shared" si="613"/>
        <v>2</v>
      </c>
      <c r="N2197" s="9">
        <f t="shared" si="614"/>
        <v>5</v>
      </c>
      <c r="O2197" s="31" t="str">
        <f t="shared" si="615"/>
        <v/>
      </c>
      <c r="P2197" s="134">
        <v>28.01</v>
      </c>
      <c r="Q2197" s="31" t="str">
        <f t="shared" si="616"/>
        <v>-</v>
      </c>
      <c r="R2197" s="31">
        <f t="shared" si="617"/>
        <v>28.01</v>
      </c>
      <c r="U2197" s="133">
        <v>43557.208333333336</v>
      </c>
      <c r="V2197" s="9">
        <f t="shared" si="618"/>
        <v>4</v>
      </c>
      <c r="W2197" s="9">
        <f t="shared" si="619"/>
        <v>2</v>
      </c>
      <c r="X2197" s="9">
        <f t="shared" si="620"/>
        <v>5</v>
      </c>
      <c r="Y2197" s="31" t="str">
        <f t="shared" si="621"/>
        <v/>
      </c>
      <c r="Z2197" s="134">
        <v>50.68</v>
      </c>
      <c r="AA2197" s="31" t="str">
        <f t="shared" si="622"/>
        <v>-</v>
      </c>
      <c r="AB2197" s="31">
        <f t="shared" si="623"/>
        <v>50.68</v>
      </c>
    </row>
    <row r="2198" spans="1:28" x14ac:dyDescent="0.3">
      <c r="A2198" s="133">
        <v>42827.25</v>
      </c>
      <c r="B2198" s="152">
        <f t="shared" si="624"/>
        <v>4</v>
      </c>
      <c r="C2198" s="152">
        <f t="shared" si="625"/>
        <v>2</v>
      </c>
      <c r="D2198" s="152">
        <f t="shared" si="626"/>
        <v>6</v>
      </c>
      <c r="E2198" s="38" t="str">
        <f t="shared" si="627"/>
        <v>W</v>
      </c>
      <c r="F2198" s="134">
        <v>26.96</v>
      </c>
      <c r="G2198" s="38" t="str">
        <f t="shared" si="628"/>
        <v>-</v>
      </c>
      <c r="H2198" s="38">
        <f t="shared" si="629"/>
        <v>26.96</v>
      </c>
      <c r="K2198" s="133">
        <v>43192.25</v>
      </c>
      <c r="L2198" s="9">
        <f t="shared" si="612"/>
        <v>4</v>
      </c>
      <c r="M2198" s="9">
        <f t="shared" si="613"/>
        <v>2</v>
      </c>
      <c r="N2198" s="9">
        <f t="shared" si="614"/>
        <v>6</v>
      </c>
      <c r="O2198" s="31" t="str">
        <f t="shared" si="615"/>
        <v/>
      </c>
      <c r="P2198" s="134">
        <v>39.94</v>
      </c>
      <c r="Q2198" s="31" t="str">
        <f t="shared" si="616"/>
        <v>-</v>
      </c>
      <c r="R2198" s="31">
        <f t="shared" si="617"/>
        <v>39.94</v>
      </c>
      <c r="U2198" s="133">
        <v>43557.25</v>
      </c>
      <c r="V2198" s="9">
        <f t="shared" si="618"/>
        <v>4</v>
      </c>
      <c r="W2198" s="9">
        <f t="shared" si="619"/>
        <v>2</v>
      </c>
      <c r="X2198" s="9">
        <f t="shared" si="620"/>
        <v>6</v>
      </c>
      <c r="Y2198" s="31" t="str">
        <f t="shared" si="621"/>
        <v/>
      </c>
      <c r="Z2198" s="134">
        <v>70.41</v>
      </c>
      <c r="AA2198" s="31" t="str">
        <f t="shared" si="622"/>
        <v>-</v>
      </c>
      <c r="AB2198" s="31">
        <f t="shared" si="623"/>
        <v>70.41</v>
      </c>
    </row>
    <row r="2199" spans="1:28" x14ac:dyDescent="0.3">
      <c r="A2199" s="133">
        <v>42827.291666666664</v>
      </c>
      <c r="B2199" s="152">
        <f t="shared" si="624"/>
        <v>4</v>
      </c>
      <c r="C2199" s="152">
        <f t="shared" si="625"/>
        <v>2</v>
      </c>
      <c r="D2199" s="152">
        <f t="shared" si="626"/>
        <v>7</v>
      </c>
      <c r="E2199" s="38" t="str">
        <f t="shared" si="627"/>
        <v>W</v>
      </c>
      <c r="F2199" s="134">
        <v>28.97</v>
      </c>
      <c r="G2199" s="38" t="str">
        <f t="shared" si="628"/>
        <v>-</v>
      </c>
      <c r="H2199" s="38">
        <f t="shared" si="629"/>
        <v>28.97</v>
      </c>
      <c r="K2199" s="133">
        <v>43192.291666666664</v>
      </c>
      <c r="L2199" s="9">
        <f t="shared" si="612"/>
        <v>4</v>
      </c>
      <c r="M2199" s="9">
        <f t="shared" si="613"/>
        <v>2</v>
      </c>
      <c r="N2199" s="9">
        <f t="shared" si="614"/>
        <v>7</v>
      </c>
      <c r="O2199" s="31" t="str">
        <f t="shared" si="615"/>
        <v/>
      </c>
      <c r="P2199" s="134">
        <v>42.57</v>
      </c>
      <c r="Q2199" s="31" t="str">
        <f t="shared" si="616"/>
        <v>-</v>
      </c>
      <c r="R2199" s="31">
        <f t="shared" si="617"/>
        <v>42.57</v>
      </c>
      <c r="U2199" s="133">
        <v>43557.291666666664</v>
      </c>
      <c r="V2199" s="9">
        <f t="shared" si="618"/>
        <v>4</v>
      </c>
      <c r="W2199" s="9">
        <f t="shared" si="619"/>
        <v>2</v>
      </c>
      <c r="X2199" s="9">
        <f t="shared" si="620"/>
        <v>7</v>
      </c>
      <c r="Y2199" s="31" t="str">
        <f t="shared" si="621"/>
        <v/>
      </c>
      <c r="Z2199" s="134">
        <v>60.33</v>
      </c>
      <c r="AA2199" s="31" t="str">
        <f t="shared" si="622"/>
        <v>-</v>
      </c>
      <c r="AB2199" s="31">
        <f t="shared" si="623"/>
        <v>60.33</v>
      </c>
    </row>
    <row r="2200" spans="1:28" x14ac:dyDescent="0.3">
      <c r="A2200" s="133">
        <v>42827.333333333336</v>
      </c>
      <c r="B2200" s="152">
        <f t="shared" si="624"/>
        <v>4</v>
      </c>
      <c r="C2200" s="152">
        <f t="shared" si="625"/>
        <v>2</v>
      </c>
      <c r="D2200" s="152">
        <f t="shared" si="626"/>
        <v>8</v>
      </c>
      <c r="E2200" s="38" t="str">
        <f t="shared" si="627"/>
        <v>W</v>
      </c>
      <c r="F2200" s="134">
        <v>32.42</v>
      </c>
      <c r="G2200" s="38" t="str">
        <f t="shared" si="628"/>
        <v>-</v>
      </c>
      <c r="H2200" s="38">
        <f t="shared" si="629"/>
        <v>32.42</v>
      </c>
      <c r="K2200" s="133">
        <v>43192.333333333336</v>
      </c>
      <c r="L2200" s="9">
        <f t="shared" si="612"/>
        <v>4</v>
      </c>
      <c r="M2200" s="9">
        <f t="shared" si="613"/>
        <v>2</v>
      </c>
      <c r="N2200" s="9">
        <f t="shared" si="614"/>
        <v>8</v>
      </c>
      <c r="O2200" s="31" t="str">
        <f t="shared" si="615"/>
        <v/>
      </c>
      <c r="P2200" s="134">
        <v>41.69</v>
      </c>
      <c r="Q2200" s="31">
        <f t="shared" si="616"/>
        <v>41.69</v>
      </c>
      <c r="R2200" s="31" t="str">
        <f t="shared" si="617"/>
        <v>-</v>
      </c>
      <c r="U2200" s="133">
        <v>43557.333333333336</v>
      </c>
      <c r="V2200" s="9">
        <f t="shared" si="618"/>
        <v>4</v>
      </c>
      <c r="W2200" s="9">
        <f t="shared" si="619"/>
        <v>2</v>
      </c>
      <c r="X2200" s="9">
        <f t="shared" si="620"/>
        <v>8</v>
      </c>
      <c r="Y2200" s="31" t="str">
        <f t="shared" si="621"/>
        <v/>
      </c>
      <c r="Z2200" s="134">
        <v>46.3</v>
      </c>
      <c r="AA2200" s="31">
        <f t="shared" si="622"/>
        <v>46.3</v>
      </c>
      <c r="AB2200" s="31" t="str">
        <f t="shared" si="623"/>
        <v>-</v>
      </c>
    </row>
    <row r="2201" spans="1:28" x14ac:dyDescent="0.3">
      <c r="A2201" s="133">
        <v>42827.375</v>
      </c>
      <c r="B2201" s="152">
        <f t="shared" si="624"/>
        <v>4</v>
      </c>
      <c r="C2201" s="152">
        <f t="shared" si="625"/>
        <v>2</v>
      </c>
      <c r="D2201" s="152">
        <f t="shared" si="626"/>
        <v>9</v>
      </c>
      <c r="E2201" s="38" t="str">
        <f t="shared" si="627"/>
        <v>W</v>
      </c>
      <c r="F2201" s="134">
        <v>33.97</v>
      </c>
      <c r="G2201" s="38" t="str">
        <f t="shared" si="628"/>
        <v>-</v>
      </c>
      <c r="H2201" s="38">
        <f t="shared" si="629"/>
        <v>33.97</v>
      </c>
      <c r="K2201" s="133">
        <v>43192.375</v>
      </c>
      <c r="L2201" s="9">
        <f t="shared" si="612"/>
        <v>4</v>
      </c>
      <c r="M2201" s="9">
        <f t="shared" si="613"/>
        <v>2</v>
      </c>
      <c r="N2201" s="9">
        <f t="shared" si="614"/>
        <v>9</v>
      </c>
      <c r="O2201" s="31" t="str">
        <f t="shared" si="615"/>
        <v/>
      </c>
      <c r="P2201" s="134">
        <v>39.58</v>
      </c>
      <c r="Q2201" s="31">
        <f t="shared" si="616"/>
        <v>39.58</v>
      </c>
      <c r="R2201" s="31" t="str">
        <f t="shared" si="617"/>
        <v>-</v>
      </c>
      <c r="U2201" s="133">
        <v>43557.375</v>
      </c>
      <c r="V2201" s="9">
        <f t="shared" si="618"/>
        <v>4</v>
      </c>
      <c r="W2201" s="9">
        <f t="shared" si="619"/>
        <v>2</v>
      </c>
      <c r="X2201" s="9">
        <f t="shared" si="620"/>
        <v>9</v>
      </c>
      <c r="Y2201" s="31" t="str">
        <f t="shared" si="621"/>
        <v/>
      </c>
      <c r="Z2201" s="134">
        <v>44.13</v>
      </c>
      <c r="AA2201" s="31">
        <f t="shared" si="622"/>
        <v>44.13</v>
      </c>
      <c r="AB2201" s="31" t="str">
        <f t="shared" si="623"/>
        <v>-</v>
      </c>
    </row>
    <row r="2202" spans="1:28" x14ac:dyDescent="0.3">
      <c r="A2202" s="133">
        <v>42827.416666666664</v>
      </c>
      <c r="B2202" s="152">
        <f t="shared" si="624"/>
        <v>4</v>
      </c>
      <c r="C2202" s="152">
        <f t="shared" si="625"/>
        <v>2</v>
      </c>
      <c r="D2202" s="152">
        <f t="shared" si="626"/>
        <v>10</v>
      </c>
      <c r="E2202" s="38" t="str">
        <f t="shared" si="627"/>
        <v>W</v>
      </c>
      <c r="F2202" s="134">
        <v>32.520000000000003</v>
      </c>
      <c r="G2202" s="38" t="str">
        <f t="shared" si="628"/>
        <v>-</v>
      </c>
      <c r="H2202" s="38">
        <f t="shared" si="629"/>
        <v>32.520000000000003</v>
      </c>
      <c r="K2202" s="133">
        <v>43192.416666666664</v>
      </c>
      <c r="L2202" s="9">
        <f t="shared" si="612"/>
        <v>4</v>
      </c>
      <c r="M2202" s="9">
        <f t="shared" si="613"/>
        <v>2</v>
      </c>
      <c r="N2202" s="9">
        <f t="shared" si="614"/>
        <v>10</v>
      </c>
      <c r="O2202" s="31" t="str">
        <f t="shared" si="615"/>
        <v/>
      </c>
      <c r="P2202" s="134">
        <v>38.869999999999997</v>
      </c>
      <c r="Q2202" s="31">
        <f t="shared" si="616"/>
        <v>38.869999999999997</v>
      </c>
      <c r="R2202" s="31" t="str">
        <f t="shared" si="617"/>
        <v>-</v>
      </c>
      <c r="U2202" s="133">
        <v>43557.416666666664</v>
      </c>
      <c r="V2202" s="9">
        <f t="shared" si="618"/>
        <v>4</v>
      </c>
      <c r="W2202" s="9">
        <f t="shared" si="619"/>
        <v>2</v>
      </c>
      <c r="X2202" s="9">
        <f t="shared" si="620"/>
        <v>10</v>
      </c>
      <c r="Y2202" s="31" t="str">
        <f t="shared" si="621"/>
        <v/>
      </c>
      <c r="Z2202" s="134">
        <v>39.630000000000003</v>
      </c>
      <c r="AA2202" s="31">
        <f t="shared" si="622"/>
        <v>39.630000000000003</v>
      </c>
      <c r="AB2202" s="31" t="str">
        <f t="shared" si="623"/>
        <v>-</v>
      </c>
    </row>
    <row r="2203" spans="1:28" x14ac:dyDescent="0.3">
      <c r="A2203" s="133">
        <v>42827.458333333336</v>
      </c>
      <c r="B2203" s="152">
        <f t="shared" si="624"/>
        <v>4</v>
      </c>
      <c r="C2203" s="152">
        <f t="shared" si="625"/>
        <v>2</v>
      </c>
      <c r="D2203" s="152">
        <f t="shared" si="626"/>
        <v>11</v>
      </c>
      <c r="E2203" s="38" t="str">
        <f t="shared" si="627"/>
        <v>W</v>
      </c>
      <c r="F2203" s="134">
        <v>30.86</v>
      </c>
      <c r="G2203" s="38" t="str">
        <f t="shared" si="628"/>
        <v>-</v>
      </c>
      <c r="H2203" s="38">
        <f t="shared" si="629"/>
        <v>30.86</v>
      </c>
      <c r="K2203" s="133">
        <v>43192.458333333336</v>
      </c>
      <c r="L2203" s="9">
        <f t="shared" si="612"/>
        <v>4</v>
      </c>
      <c r="M2203" s="9">
        <f t="shared" si="613"/>
        <v>2</v>
      </c>
      <c r="N2203" s="9">
        <f t="shared" si="614"/>
        <v>11</v>
      </c>
      <c r="O2203" s="31" t="str">
        <f t="shared" si="615"/>
        <v/>
      </c>
      <c r="P2203" s="134">
        <v>37.28</v>
      </c>
      <c r="Q2203" s="31">
        <f t="shared" si="616"/>
        <v>37.28</v>
      </c>
      <c r="R2203" s="31" t="str">
        <f t="shared" si="617"/>
        <v>-</v>
      </c>
      <c r="U2203" s="133">
        <v>43557.458333333336</v>
      </c>
      <c r="V2203" s="9">
        <f t="shared" si="618"/>
        <v>4</v>
      </c>
      <c r="W2203" s="9">
        <f t="shared" si="619"/>
        <v>2</v>
      </c>
      <c r="X2203" s="9">
        <f t="shared" si="620"/>
        <v>11</v>
      </c>
      <c r="Y2203" s="31" t="str">
        <f t="shared" si="621"/>
        <v/>
      </c>
      <c r="Z2203" s="134">
        <v>35.64</v>
      </c>
      <c r="AA2203" s="31">
        <f t="shared" si="622"/>
        <v>35.64</v>
      </c>
      <c r="AB2203" s="31" t="str">
        <f t="shared" si="623"/>
        <v>-</v>
      </c>
    </row>
    <row r="2204" spans="1:28" x14ac:dyDescent="0.3">
      <c r="A2204" s="133">
        <v>42827.5</v>
      </c>
      <c r="B2204" s="152">
        <f t="shared" si="624"/>
        <v>4</v>
      </c>
      <c r="C2204" s="152">
        <f t="shared" si="625"/>
        <v>2</v>
      </c>
      <c r="D2204" s="152">
        <f t="shared" si="626"/>
        <v>12</v>
      </c>
      <c r="E2204" s="38" t="str">
        <f t="shared" si="627"/>
        <v>W</v>
      </c>
      <c r="F2204" s="134">
        <v>28.63</v>
      </c>
      <c r="G2204" s="38" t="str">
        <f t="shared" si="628"/>
        <v>-</v>
      </c>
      <c r="H2204" s="38">
        <f t="shared" si="629"/>
        <v>28.63</v>
      </c>
      <c r="K2204" s="133">
        <v>43192.5</v>
      </c>
      <c r="L2204" s="9">
        <f t="shared" si="612"/>
        <v>4</v>
      </c>
      <c r="M2204" s="9">
        <f t="shared" si="613"/>
        <v>2</v>
      </c>
      <c r="N2204" s="9">
        <f t="shared" si="614"/>
        <v>12</v>
      </c>
      <c r="O2204" s="31" t="str">
        <f t="shared" si="615"/>
        <v/>
      </c>
      <c r="P2204" s="134">
        <v>33.42</v>
      </c>
      <c r="Q2204" s="31">
        <f t="shared" si="616"/>
        <v>33.42</v>
      </c>
      <c r="R2204" s="31" t="str">
        <f t="shared" si="617"/>
        <v>-</v>
      </c>
      <c r="U2204" s="133">
        <v>43557.5</v>
      </c>
      <c r="V2204" s="9">
        <f t="shared" si="618"/>
        <v>4</v>
      </c>
      <c r="W2204" s="9">
        <f t="shared" si="619"/>
        <v>2</v>
      </c>
      <c r="X2204" s="9">
        <f t="shared" si="620"/>
        <v>12</v>
      </c>
      <c r="Y2204" s="31" t="str">
        <f t="shared" si="621"/>
        <v/>
      </c>
      <c r="Z2204" s="134">
        <v>31.57</v>
      </c>
      <c r="AA2204" s="31">
        <f t="shared" si="622"/>
        <v>31.57</v>
      </c>
      <c r="AB2204" s="31" t="str">
        <f t="shared" si="623"/>
        <v>-</v>
      </c>
    </row>
    <row r="2205" spans="1:28" x14ac:dyDescent="0.3">
      <c r="A2205" s="133">
        <v>42827.541666666664</v>
      </c>
      <c r="B2205" s="152">
        <f t="shared" si="624"/>
        <v>4</v>
      </c>
      <c r="C2205" s="152">
        <f t="shared" si="625"/>
        <v>2</v>
      </c>
      <c r="D2205" s="152">
        <f t="shared" si="626"/>
        <v>13</v>
      </c>
      <c r="E2205" s="38" t="str">
        <f t="shared" si="627"/>
        <v>W</v>
      </c>
      <c r="F2205" s="134">
        <v>26.95</v>
      </c>
      <c r="G2205" s="38" t="str">
        <f t="shared" si="628"/>
        <v>-</v>
      </c>
      <c r="H2205" s="38">
        <f t="shared" si="629"/>
        <v>26.95</v>
      </c>
      <c r="K2205" s="133">
        <v>43192.541666666664</v>
      </c>
      <c r="L2205" s="9">
        <f t="shared" si="612"/>
        <v>4</v>
      </c>
      <c r="M2205" s="9">
        <f t="shared" si="613"/>
        <v>2</v>
      </c>
      <c r="N2205" s="9">
        <f t="shared" si="614"/>
        <v>13</v>
      </c>
      <c r="O2205" s="31" t="str">
        <f t="shared" si="615"/>
        <v/>
      </c>
      <c r="P2205" s="134">
        <v>32.72</v>
      </c>
      <c r="Q2205" s="31">
        <f t="shared" si="616"/>
        <v>32.72</v>
      </c>
      <c r="R2205" s="31" t="str">
        <f t="shared" si="617"/>
        <v>-</v>
      </c>
      <c r="U2205" s="133">
        <v>43557.541666666664</v>
      </c>
      <c r="V2205" s="9">
        <f t="shared" si="618"/>
        <v>4</v>
      </c>
      <c r="W2205" s="9">
        <f t="shared" si="619"/>
        <v>2</v>
      </c>
      <c r="X2205" s="9">
        <f t="shared" si="620"/>
        <v>13</v>
      </c>
      <c r="Y2205" s="31" t="str">
        <f t="shared" si="621"/>
        <v/>
      </c>
      <c r="Z2205" s="134">
        <v>29.66</v>
      </c>
      <c r="AA2205" s="31">
        <f t="shared" si="622"/>
        <v>29.66</v>
      </c>
      <c r="AB2205" s="31" t="str">
        <f t="shared" si="623"/>
        <v>-</v>
      </c>
    </row>
    <row r="2206" spans="1:28" x14ac:dyDescent="0.3">
      <c r="A2206" s="133">
        <v>42827.583333333336</v>
      </c>
      <c r="B2206" s="152">
        <f t="shared" si="624"/>
        <v>4</v>
      </c>
      <c r="C2206" s="152">
        <f t="shared" si="625"/>
        <v>2</v>
      </c>
      <c r="D2206" s="152">
        <f t="shared" si="626"/>
        <v>14</v>
      </c>
      <c r="E2206" s="38" t="str">
        <f t="shared" si="627"/>
        <v>W</v>
      </c>
      <c r="F2206" s="134">
        <v>25.82</v>
      </c>
      <c r="G2206" s="38" t="str">
        <f t="shared" si="628"/>
        <v>-</v>
      </c>
      <c r="H2206" s="38">
        <f t="shared" si="629"/>
        <v>25.82</v>
      </c>
      <c r="K2206" s="133">
        <v>43192.583333333336</v>
      </c>
      <c r="L2206" s="9">
        <f t="shared" si="612"/>
        <v>4</v>
      </c>
      <c r="M2206" s="9">
        <f t="shared" si="613"/>
        <v>2</v>
      </c>
      <c r="N2206" s="9">
        <f t="shared" si="614"/>
        <v>14</v>
      </c>
      <c r="O2206" s="31" t="str">
        <f t="shared" si="615"/>
        <v/>
      </c>
      <c r="P2206" s="134">
        <v>30.51</v>
      </c>
      <c r="Q2206" s="31">
        <f t="shared" si="616"/>
        <v>30.51</v>
      </c>
      <c r="R2206" s="31" t="str">
        <f t="shared" si="617"/>
        <v>-</v>
      </c>
      <c r="U2206" s="133">
        <v>43557.583333333336</v>
      </c>
      <c r="V2206" s="9">
        <f t="shared" si="618"/>
        <v>4</v>
      </c>
      <c r="W2206" s="9">
        <f t="shared" si="619"/>
        <v>2</v>
      </c>
      <c r="X2206" s="9">
        <f t="shared" si="620"/>
        <v>14</v>
      </c>
      <c r="Y2206" s="31" t="str">
        <f t="shared" si="621"/>
        <v/>
      </c>
      <c r="Z2206" s="134">
        <v>28.02</v>
      </c>
      <c r="AA2206" s="31">
        <f t="shared" si="622"/>
        <v>28.02</v>
      </c>
      <c r="AB2206" s="31" t="str">
        <f t="shared" si="623"/>
        <v>-</v>
      </c>
    </row>
    <row r="2207" spans="1:28" x14ac:dyDescent="0.3">
      <c r="A2207" s="133">
        <v>42827.625</v>
      </c>
      <c r="B2207" s="152">
        <f t="shared" si="624"/>
        <v>4</v>
      </c>
      <c r="C2207" s="152">
        <f t="shared" si="625"/>
        <v>2</v>
      </c>
      <c r="D2207" s="152">
        <f t="shared" si="626"/>
        <v>15</v>
      </c>
      <c r="E2207" s="38" t="str">
        <f t="shared" si="627"/>
        <v>W</v>
      </c>
      <c r="F2207" s="134">
        <v>25.62</v>
      </c>
      <c r="G2207" s="38" t="str">
        <f t="shared" si="628"/>
        <v>-</v>
      </c>
      <c r="H2207" s="38">
        <f t="shared" si="629"/>
        <v>25.62</v>
      </c>
      <c r="K2207" s="133">
        <v>43192.625</v>
      </c>
      <c r="L2207" s="9">
        <f t="shared" si="612"/>
        <v>4</v>
      </c>
      <c r="M2207" s="9">
        <f t="shared" si="613"/>
        <v>2</v>
      </c>
      <c r="N2207" s="9">
        <f t="shared" si="614"/>
        <v>15</v>
      </c>
      <c r="O2207" s="31" t="str">
        <f t="shared" si="615"/>
        <v/>
      </c>
      <c r="P2207" s="134">
        <v>29.05</v>
      </c>
      <c r="Q2207" s="31">
        <f t="shared" si="616"/>
        <v>29.05</v>
      </c>
      <c r="R2207" s="31" t="str">
        <f t="shared" si="617"/>
        <v>-</v>
      </c>
      <c r="U2207" s="133">
        <v>43557.625</v>
      </c>
      <c r="V2207" s="9">
        <f t="shared" si="618"/>
        <v>4</v>
      </c>
      <c r="W2207" s="9">
        <f t="shared" si="619"/>
        <v>2</v>
      </c>
      <c r="X2207" s="9">
        <f t="shared" si="620"/>
        <v>15</v>
      </c>
      <c r="Y2207" s="31" t="str">
        <f t="shared" si="621"/>
        <v/>
      </c>
      <c r="Z2207" s="134">
        <v>26.75</v>
      </c>
      <c r="AA2207" s="31">
        <f t="shared" si="622"/>
        <v>26.75</v>
      </c>
      <c r="AB2207" s="31" t="str">
        <f t="shared" si="623"/>
        <v>-</v>
      </c>
    </row>
    <row r="2208" spans="1:28" x14ac:dyDescent="0.3">
      <c r="A2208" s="133">
        <v>42827.666666666664</v>
      </c>
      <c r="B2208" s="152">
        <f t="shared" si="624"/>
        <v>4</v>
      </c>
      <c r="C2208" s="152">
        <f t="shared" si="625"/>
        <v>2</v>
      </c>
      <c r="D2208" s="152">
        <f t="shared" si="626"/>
        <v>16</v>
      </c>
      <c r="E2208" s="38" t="str">
        <f t="shared" si="627"/>
        <v>W</v>
      </c>
      <c r="F2208" s="134">
        <v>26.41</v>
      </c>
      <c r="G2208" s="38" t="str">
        <f t="shared" si="628"/>
        <v>-</v>
      </c>
      <c r="H2208" s="38">
        <f t="shared" si="629"/>
        <v>26.41</v>
      </c>
      <c r="K2208" s="133">
        <v>43192.666666666664</v>
      </c>
      <c r="L2208" s="9">
        <f t="shared" si="612"/>
        <v>4</v>
      </c>
      <c r="M2208" s="9">
        <f t="shared" si="613"/>
        <v>2</v>
      </c>
      <c r="N2208" s="9">
        <f t="shared" si="614"/>
        <v>16</v>
      </c>
      <c r="O2208" s="31" t="str">
        <f t="shared" si="615"/>
        <v/>
      </c>
      <c r="P2208" s="134">
        <v>28.82</v>
      </c>
      <c r="Q2208" s="31">
        <f t="shared" si="616"/>
        <v>28.82</v>
      </c>
      <c r="R2208" s="31" t="str">
        <f t="shared" si="617"/>
        <v>-</v>
      </c>
      <c r="U2208" s="133">
        <v>43557.666666666664</v>
      </c>
      <c r="V2208" s="9">
        <f t="shared" si="618"/>
        <v>4</v>
      </c>
      <c r="W2208" s="9">
        <f t="shared" si="619"/>
        <v>2</v>
      </c>
      <c r="X2208" s="9">
        <f t="shared" si="620"/>
        <v>16</v>
      </c>
      <c r="Y2208" s="31" t="str">
        <f t="shared" si="621"/>
        <v/>
      </c>
      <c r="Z2208" s="134">
        <v>26.91</v>
      </c>
      <c r="AA2208" s="31">
        <f t="shared" si="622"/>
        <v>26.91</v>
      </c>
      <c r="AB2208" s="31" t="str">
        <f t="shared" si="623"/>
        <v>-</v>
      </c>
    </row>
    <row r="2209" spans="1:28" x14ac:dyDescent="0.3">
      <c r="A2209" s="133">
        <v>42827.708333333336</v>
      </c>
      <c r="B2209" s="152">
        <f t="shared" si="624"/>
        <v>4</v>
      </c>
      <c r="C2209" s="152">
        <f t="shared" si="625"/>
        <v>2</v>
      </c>
      <c r="D2209" s="152">
        <f t="shared" si="626"/>
        <v>17</v>
      </c>
      <c r="E2209" s="38" t="str">
        <f t="shared" si="627"/>
        <v>W</v>
      </c>
      <c r="F2209" s="134">
        <v>28.22</v>
      </c>
      <c r="G2209" s="38" t="str">
        <f t="shared" si="628"/>
        <v>-</v>
      </c>
      <c r="H2209" s="38">
        <f t="shared" si="629"/>
        <v>28.22</v>
      </c>
      <c r="K2209" s="133">
        <v>43192.708333333336</v>
      </c>
      <c r="L2209" s="9">
        <f t="shared" si="612"/>
        <v>4</v>
      </c>
      <c r="M2209" s="9">
        <f t="shared" si="613"/>
        <v>2</v>
      </c>
      <c r="N2209" s="9">
        <f t="shared" si="614"/>
        <v>17</v>
      </c>
      <c r="O2209" s="31" t="str">
        <f t="shared" si="615"/>
        <v/>
      </c>
      <c r="P2209" s="134">
        <v>28.85</v>
      </c>
      <c r="Q2209" s="31" t="str">
        <f t="shared" si="616"/>
        <v>-</v>
      </c>
      <c r="R2209" s="31">
        <f t="shared" si="617"/>
        <v>28.85</v>
      </c>
      <c r="U2209" s="133">
        <v>43557.708333333336</v>
      </c>
      <c r="V2209" s="9">
        <f t="shared" si="618"/>
        <v>4</v>
      </c>
      <c r="W2209" s="9">
        <f t="shared" si="619"/>
        <v>2</v>
      </c>
      <c r="X2209" s="9">
        <f t="shared" si="620"/>
        <v>17</v>
      </c>
      <c r="Y2209" s="31" t="str">
        <f t="shared" si="621"/>
        <v/>
      </c>
      <c r="Z2209" s="134">
        <v>27.09</v>
      </c>
      <c r="AA2209" s="31" t="str">
        <f t="shared" si="622"/>
        <v>-</v>
      </c>
      <c r="AB2209" s="31">
        <f t="shared" si="623"/>
        <v>27.09</v>
      </c>
    </row>
    <row r="2210" spans="1:28" x14ac:dyDescent="0.3">
      <c r="A2210" s="133">
        <v>42827.75</v>
      </c>
      <c r="B2210" s="152">
        <f t="shared" si="624"/>
        <v>4</v>
      </c>
      <c r="C2210" s="152">
        <f t="shared" si="625"/>
        <v>2</v>
      </c>
      <c r="D2210" s="152">
        <f t="shared" si="626"/>
        <v>18</v>
      </c>
      <c r="E2210" s="38" t="str">
        <f t="shared" si="627"/>
        <v>W</v>
      </c>
      <c r="F2210" s="134">
        <v>30.84</v>
      </c>
      <c r="G2210" s="38" t="str">
        <f t="shared" si="628"/>
        <v>-</v>
      </c>
      <c r="H2210" s="38">
        <f t="shared" si="629"/>
        <v>30.84</v>
      </c>
      <c r="K2210" s="133">
        <v>43192.75</v>
      </c>
      <c r="L2210" s="9">
        <f t="shared" si="612"/>
        <v>4</v>
      </c>
      <c r="M2210" s="9">
        <f t="shared" si="613"/>
        <v>2</v>
      </c>
      <c r="N2210" s="9">
        <f t="shared" si="614"/>
        <v>18</v>
      </c>
      <c r="O2210" s="31" t="str">
        <f t="shared" si="615"/>
        <v/>
      </c>
      <c r="P2210" s="134">
        <v>29.47</v>
      </c>
      <c r="Q2210" s="31" t="str">
        <f t="shared" si="616"/>
        <v>-</v>
      </c>
      <c r="R2210" s="31">
        <f t="shared" si="617"/>
        <v>29.47</v>
      </c>
      <c r="U2210" s="133">
        <v>43557.75</v>
      </c>
      <c r="V2210" s="9">
        <f t="shared" si="618"/>
        <v>4</v>
      </c>
      <c r="W2210" s="9">
        <f t="shared" si="619"/>
        <v>2</v>
      </c>
      <c r="X2210" s="9">
        <f t="shared" si="620"/>
        <v>18</v>
      </c>
      <c r="Y2210" s="31" t="str">
        <f t="shared" si="621"/>
        <v/>
      </c>
      <c r="Z2210" s="134">
        <v>29.85</v>
      </c>
      <c r="AA2210" s="31" t="str">
        <f t="shared" si="622"/>
        <v>-</v>
      </c>
      <c r="AB2210" s="31">
        <f t="shared" si="623"/>
        <v>29.85</v>
      </c>
    </row>
    <row r="2211" spans="1:28" x14ac:dyDescent="0.3">
      <c r="A2211" s="133">
        <v>42827.791666666664</v>
      </c>
      <c r="B2211" s="152">
        <f t="shared" si="624"/>
        <v>4</v>
      </c>
      <c r="C2211" s="152">
        <f t="shared" si="625"/>
        <v>2</v>
      </c>
      <c r="D2211" s="152">
        <f t="shared" si="626"/>
        <v>19</v>
      </c>
      <c r="E2211" s="38" t="str">
        <f t="shared" si="627"/>
        <v>W</v>
      </c>
      <c r="F2211" s="134">
        <v>39.380000000000003</v>
      </c>
      <c r="G2211" s="38" t="str">
        <f t="shared" si="628"/>
        <v>-</v>
      </c>
      <c r="H2211" s="38">
        <f t="shared" si="629"/>
        <v>39.380000000000003</v>
      </c>
      <c r="K2211" s="133">
        <v>43192.791666666664</v>
      </c>
      <c r="L2211" s="9">
        <f t="shared" si="612"/>
        <v>4</v>
      </c>
      <c r="M2211" s="9">
        <f t="shared" si="613"/>
        <v>2</v>
      </c>
      <c r="N2211" s="9">
        <f t="shared" si="614"/>
        <v>19</v>
      </c>
      <c r="O2211" s="31" t="str">
        <f t="shared" si="615"/>
        <v/>
      </c>
      <c r="P2211" s="134">
        <v>37.47</v>
      </c>
      <c r="Q2211" s="31" t="str">
        <f t="shared" si="616"/>
        <v>-</v>
      </c>
      <c r="R2211" s="31">
        <f t="shared" si="617"/>
        <v>37.47</v>
      </c>
      <c r="U2211" s="133">
        <v>43557.791666666664</v>
      </c>
      <c r="V2211" s="9">
        <f t="shared" si="618"/>
        <v>4</v>
      </c>
      <c r="W2211" s="9">
        <f t="shared" si="619"/>
        <v>2</v>
      </c>
      <c r="X2211" s="9">
        <f t="shared" si="620"/>
        <v>19</v>
      </c>
      <c r="Y2211" s="31" t="str">
        <f t="shared" si="621"/>
        <v/>
      </c>
      <c r="Z2211" s="134">
        <v>38.57</v>
      </c>
      <c r="AA2211" s="31" t="str">
        <f t="shared" si="622"/>
        <v>-</v>
      </c>
      <c r="AB2211" s="31">
        <f t="shared" si="623"/>
        <v>38.57</v>
      </c>
    </row>
    <row r="2212" spans="1:28" x14ac:dyDescent="0.3">
      <c r="A2212" s="133">
        <v>42827.833333333336</v>
      </c>
      <c r="B2212" s="152">
        <f t="shared" si="624"/>
        <v>4</v>
      </c>
      <c r="C2212" s="152">
        <f t="shared" si="625"/>
        <v>2</v>
      </c>
      <c r="D2212" s="152">
        <f t="shared" si="626"/>
        <v>20</v>
      </c>
      <c r="E2212" s="38" t="str">
        <f t="shared" si="627"/>
        <v>W</v>
      </c>
      <c r="F2212" s="134">
        <v>45.17</v>
      </c>
      <c r="G2212" s="38" t="str">
        <f t="shared" si="628"/>
        <v>-</v>
      </c>
      <c r="H2212" s="38">
        <f t="shared" si="629"/>
        <v>45.17</v>
      </c>
      <c r="K2212" s="133">
        <v>43192.833333333336</v>
      </c>
      <c r="L2212" s="9">
        <f t="shared" si="612"/>
        <v>4</v>
      </c>
      <c r="M2212" s="9">
        <f t="shared" si="613"/>
        <v>2</v>
      </c>
      <c r="N2212" s="9">
        <f t="shared" si="614"/>
        <v>20</v>
      </c>
      <c r="O2212" s="31" t="str">
        <f t="shared" si="615"/>
        <v/>
      </c>
      <c r="P2212" s="134">
        <v>38.01</v>
      </c>
      <c r="Q2212" s="31" t="str">
        <f t="shared" si="616"/>
        <v>-</v>
      </c>
      <c r="R2212" s="31">
        <f t="shared" si="617"/>
        <v>38.01</v>
      </c>
      <c r="U2212" s="133">
        <v>43557.833333333336</v>
      </c>
      <c r="V2212" s="9">
        <f t="shared" si="618"/>
        <v>4</v>
      </c>
      <c r="W2212" s="9">
        <f t="shared" si="619"/>
        <v>2</v>
      </c>
      <c r="X2212" s="9">
        <f t="shared" si="620"/>
        <v>20</v>
      </c>
      <c r="Y2212" s="31" t="str">
        <f t="shared" si="621"/>
        <v/>
      </c>
      <c r="Z2212" s="134">
        <v>45.98</v>
      </c>
      <c r="AA2212" s="31" t="str">
        <f t="shared" si="622"/>
        <v>-</v>
      </c>
      <c r="AB2212" s="31">
        <f t="shared" si="623"/>
        <v>45.98</v>
      </c>
    </row>
    <row r="2213" spans="1:28" x14ac:dyDescent="0.3">
      <c r="A2213" s="133">
        <v>42827.875</v>
      </c>
      <c r="B2213" s="152">
        <f t="shared" si="624"/>
        <v>4</v>
      </c>
      <c r="C2213" s="152">
        <f t="shared" si="625"/>
        <v>2</v>
      </c>
      <c r="D2213" s="152">
        <f t="shared" si="626"/>
        <v>21</v>
      </c>
      <c r="E2213" s="38" t="str">
        <f t="shared" si="627"/>
        <v>W</v>
      </c>
      <c r="F2213" s="134">
        <v>37.03</v>
      </c>
      <c r="G2213" s="38" t="str">
        <f t="shared" si="628"/>
        <v>-</v>
      </c>
      <c r="H2213" s="38">
        <f t="shared" si="629"/>
        <v>37.03</v>
      </c>
      <c r="K2213" s="133">
        <v>43192.875</v>
      </c>
      <c r="L2213" s="9">
        <f t="shared" si="612"/>
        <v>4</v>
      </c>
      <c r="M2213" s="9">
        <f t="shared" si="613"/>
        <v>2</v>
      </c>
      <c r="N2213" s="9">
        <f t="shared" si="614"/>
        <v>21</v>
      </c>
      <c r="O2213" s="31" t="str">
        <f t="shared" si="615"/>
        <v/>
      </c>
      <c r="P2213" s="134">
        <v>31.23</v>
      </c>
      <c r="Q2213" s="31" t="str">
        <f t="shared" si="616"/>
        <v>-</v>
      </c>
      <c r="R2213" s="31">
        <f t="shared" si="617"/>
        <v>31.23</v>
      </c>
      <c r="U2213" s="133">
        <v>43557.875</v>
      </c>
      <c r="V2213" s="9">
        <f t="shared" si="618"/>
        <v>4</v>
      </c>
      <c r="W2213" s="9">
        <f t="shared" si="619"/>
        <v>2</v>
      </c>
      <c r="X2213" s="9">
        <f t="shared" si="620"/>
        <v>21</v>
      </c>
      <c r="Y2213" s="31" t="str">
        <f t="shared" si="621"/>
        <v/>
      </c>
      <c r="Z2213" s="134">
        <v>38.909999999999997</v>
      </c>
      <c r="AA2213" s="31" t="str">
        <f t="shared" si="622"/>
        <v>-</v>
      </c>
      <c r="AB2213" s="31">
        <f t="shared" si="623"/>
        <v>38.909999999999997</v>
      </c>
    </row>
    <row r="2214" spans="1:28" x14ac:dyDescent="0.3">
      <c r="A2214" s="133">
        <v>42827.916666666664</v>
      </c>
      <c r="B2214" s="152">
        <f t="shared" si="624"/>
        <v>4</v>
      </c>
      <c r="C2214" s="152">
        <f t="shared" si="625"/>
        <v>2</v>
      </c>
      <c r="D2214" s="152">
        <f t="shared" si="626"/>
        <v>22</v>
      </c>
      <c r="E2214" s="38" t="str">
        <f t="shared" si="627"/>
        <v>W</v>
      </c>
      <c r="F2214" s="134">
        <v>27.26</v>
      </c>
      <c r="G2214" s="38" t="str">
        <f t="shared" si="628"/>
        <v>-</v>
      </c>
      <c r="H2214" s="38">
        <f t="shared" si="629"/>
        <v>27.26</v>
      </c>
      <c r="K2214" s="133">
        <v>43192.916666666664</v>
      </c>
      <c r="L2214" s="9">
        <f t="shared" si="612"/>
        <v>4</v>
      </c>
      <c r="M2214" s="9">
        <f t="shared" si="613"/>
        <v>2</v>
      </c>
      <c r="N2214" s="9">
        <f t="shared" si="614"/>
        <v>22</v>
      </c>
      <c r="O2214" s="31" t="str">
        <f t="shared" si="615"/>
        <v/>
      </c>
      <c r="P2214" s="134">
        <v>26.87</v>
      </c>
      <c r="Q2214" s="31" t="str">
        <f t="shared" si="616"/>
        <v>-</v>
      </c>
      <c r="R2214" s="31">
        <f t="shared" si="617"/>
        <v>26.87</v>
      </c>
      <c r="U2214" s="133">
        <v>43557.916666666664</v>
      </c>
      <c r="V2214" s="9">
        <f t="shared" si="618"/>
        <v>4</v>
      </c>
      <c r="W2214" s="9">
        <f t="shared" si="619"/>
        <v>2</v>
      </c>
      <c r="X2214" s="9">
        <f t="shared" si="620"/>
        <v>22</v>
      </c>
      <c r="Y2214" s="31" t="str">
        <f t="shared" si="621"/>
        <v/>
      </c>
      <c r="Z2214" s="134">
        <v>27.71</v>
      </c>
      <c r="AA2214" s="31" t="str">
        <f t="shared" si="622"/>
        <v>-</v>
      </c>
      <c r="AB2214" s="31">
        <f t="shared" si="623"/>
        <v>27.71</v>
      </c>
    </row>
    <row r="2215" spans="1:28" x14ac:dyDescent="0.3">
      <c r="A2215" s="133">
        <v>42827.958333333336</v>
      </c>
      <c r="B2215" s="152">
        <f t="shared" si="624"/>
        <v>4</v>
      </c>
      <c r="C2215" s="152">
        <f t="shared" si="625"/>
        <v>2</v>
      </c>
      <c r="D2215" s="152">
        <f t="shared" si="626"/>
        <v>23</v>
      </c>
      <c r="E2215" s="38" t="str">
        <f t="shared" si="627"/>
        <v>W</v>
      </c>
      <c r="F2215" s="134">
        <v>24.83</v>
      </c>
      <c r="G2215" s="38" t="str">
        <f t="shared" si="628"/>
        <v>-</v>
      </c>
      <c r="H2215" s="38">
        <f t="shared" si="629"/>
        <v>24.83</v>
      </c>
      <c r="K2215" s="133">
        <v>43192.958333333336</v>
      </c>
      <c r="L2215" s="9">
        <f t="shared" si="612"/>
        <v>4</v>
      </c>
      <c r="M2215" s="9">
        <f t="shared" si="613"/>
        <v>2</v>
      </c>
      <c r="N2215" s="9">
        <f t="shared" si="614"/>
        <v>23</v>
      </c>
      <c r="O2215" s="31" t="str">
        <f t="shared" si="615"/>
        <v/>
      </c>
      <c r="P2215" s="134">
        <v>24.6</v>
      </c>
      <c r="Q2215" s="31" t="str">
        <f t="shared" si="616"/>
        <v>-</v>
      </c>
      <c r="R2215" s="31">
        <f t="shared" si="617"/>
        <v>24.6</v>
      </c>
      <c r="U2215" s="133">
        <v>43557.958333333336</v>
      </c>
      <c r="V2215" s="9">
        <f t="shared" si="618"/>
        <v>4</v>
      </c>
      <c r="W2215" s="9">
        <f t="shared" si="619"/>
        <v>2</v>
      </c>
      <c r="X2215" s="9">
        <f t="shared" si="620"/>
        <v>23</v>
      </c>
      <c r="Y2215" s="31" t="str">
        <f t="shared" si="621"/>
        <v/>
      </c>
      <c r="Z2215" s="134">
        <v>24.68</v>
      </c>
      <c r="AA2215" s="31" t="str">
        <f t="shared" si="622"/>
        <v>-</v>
      </c>
      <c r="AB2215" s="31">
        <f t="shared" si="623"/>
        <v>24.68</v>
      </c>
    </row>
    <row r="2216" spans="1:28" x14ac:dyDescent="0.3">
      <c r="A2216" s="133">
        <v>42828</v>
      </c>
      <c r="B2216" s="152">
        <f t="shared" si="624"/>
        <v>4</v>
      </c>
      <c r="C2216" s="152">
        <f t="shared" si="625"/>
        <v>3</v>
      </c>
      <c r="D2216" s="152">
        <f t="shared" si="626"/>
        <v>0</v>
      </c>
      <c r="E2216" s="38" t="str">
        <f t="shared" si="627"/>
        <v/>
      </c>
      <c r="F2216" s="134">
        <v>23.58</v>
      </c>
      <c r="G2216" s="38" t="str">
        <f t="shared" si="628"/>
        <v>-</v>
      </c>
      <c r="H2216" s="38">
        <f t="shared" si="629"/>
        <v>23.58</v>
      </c>
      <c r="K2216" s="133">
        <v>43193</v>
      </c>
      <c r="L2216" s="9">
        <f t="shared" si="612"/>
        <v>4</v>
      </c>
      <c r="M2216" s="9">
        <f t="shared" si="613"/>
        <v>3</v>
      </c>
      <c r="N2216" s="9">
        <f t="shared" si="614"/>
        <v>0</v>
      </c>
      <c r="O2216" s="31" t="str">
        <f t="shared" si="615"/>
        <v/>
      </c>
      <c r="P2216" s="134">
        <v>22.69</v>
      </c>
      <c r="Q2216" s="31" t="str">
        <f t="shared" si="616"/>
        <v>-</v>
      </c>
      <c r="R2216" s="31">
        <f t="shared" si="617"/>
        <v>22.69</v>
      </c>
      <c r="U2216" s="133">
        <v>43558</v>
      </c>
      <c r="V2216" s="9">
        <f t="shared" si="618"/>
        <v>4</v>
      </c>
      <c r="W2216" s="9">
        <f t="shared" si="619"/>
        <v>3</v>
      </c>
      <c r="X2216" s="9">
        <f t="shared" si="620"/>
        <v>0</v>
      </c>
      <c r="Y2216" s="31" t="str">
        <f t="shared" si="621"/>
        <v/>
      </c>
      <c r="Z2216" s="134">
        <v>24.69</v>
      </c>
      <c r="AA2216" s="31" t="str">
        <f t="shared" si="622"/>
        <v>-</v>
      </c>
      <c r="AB2216" s="31">
        <f t="shared" si="623"/>
        <v>24.69</v>
      </c>
    </row>
    <row r="2217" spans="1:28" x14ac:dyDescent="0.3">
      <c r="A2217" s="133">
        <v>42828.041666666664</v>
      </c>
      <c r="B2217" s="152">
        <f t="shared" si="624"/>
        <v>4</v>
      </c>
      <c r="C2217" s="152">
        <f t="shared" si="625"/>
        <v>3</v>
      </c>
      <c r="D2217" s="152">
        <f t="shared" si="626"/>
        <v>1</v>
      </c>
      <c r="E2217" s="38" t="str">
        <f t="shared" si="627"/>
        <v/>
      </c>
      <c r="F2217" s="134">
        <v>23.52</v>
      </c>
      <c r="G2217" s="38" t="str">
        <f t="shared" si="628"/>
        <v>-</v>
      </c>
      <c r="H2217" s="38">
        <f t="shared" si="629"/>
        <v>23.52</v>
      </c>
      <c r="K2217" s="133">
        <v>43193.041666666664</v>
      </c>
      <c r="L2217" s="9">
        <f t="shared" si="612"/>
        <v>4</v>
      </c>
      <c r="M2217" s="9">
        <f t="shared" si="613"/>
        <v>3</v>
      </c>
      <c r="N2217" s="9">
        <f t="shared" si="614"/>
        <v>1</v>
      </c>
      <c r="O2217" s="31" t="str">
        <f t="shared" si="615"/>
        <v/>
      </c>
      <c r="P2217" s="134">
        <v>22.16</v>
      </c>
      <c r="Q2217" s="31" t="str">
        <f t="shared" si="616"/>
        <v>-</v>
      </c>
      <c r="R2217" s="31">
        <f t="shared" si="617"/>
        <v>22.16</v>
      </c>
      <c r="U2217" s="133">
        <v>43558.041666666664</v>
      </c>
      <c r="V2217" s="9">
        <f t="shared" si="618"/>
        <v>4</v>
      </c>
      <c r="W2217" s="9">
        <f t="shared" si="619"/>
        <v>3</v>
      </c>
      <c r="X2217" s="9">
        <f t="shared" si="620"/>
        <v>1</v>
      </c>
      <c r="Y2217" s="31" t="str">
        <f t="shared" si="621"/>
        <v/>
      </c>
      <c r="Z2217" s="134">
        <v>24.55</v>
      </c>
      <c r="AA2217" s="31" t="str">
        <f t="shared" si="622"/>
        <v>-</v>
      </c>
      <c r="AB2217" s="31">
        <f t="shared" si="623"/>
        <v>24.55</v>
      </c>
    </row>
    <row r="2218" spans="1:28" x14ac:dyDescent="0.3">
      <c r="A2218" s="133">
        <v>42828.083333333336</v>
      </c>
      <c r="B2218" s="152">
        <f t="shared" si="624"/>
        <v>4</v>
      </c>
      <c r="C2218" s="152">
        <f t="shared" si="625"/>
        <v>3</v>
      </c>
      <c r="D2218" s="152">
        <f t="shared" si="626"/>
        <v>2</v>
      </c>
      <c r="E2218" s="38" t="str">
        <f t="shared" si="627"/>
        <v/>
      </c>
      <c r="F2218" s="134">
        <v>23.36</v>
      </c>
      <c r="G2218" s="38" t="str">
        <f t="shared" si="628"/>
        <v>-</v>
      </c>
      <c r="H2218" s="38">
        <f t="shared" si="629"/>
        <v>23.36</v>
      </c>
      <c r="K2218" s="133">
        <v>43193.083333333336</v>
      </c>
      <c r="L2218" s="9">
        <f t="shared" si="612"/>
        <v>4</v>
      </c>
      <c r="M2218" s="9">
        <f t="shared" si="613"/>
        <v>3</v>
      </c>
      <c r="N2218" s="9">
        <f t="shared" si="614"/>
        <v>2</v>
      </c>
      <c r="O2218" s="31" t="str">
        <f t="shared" si="615"/>
        <v/>
      </c>
      <c r="P2218" s="134">
        <v>21.7</v>
      </c>
      <c r="Q2218" s="31" t="str">
        <f t="shared" si="616"/>
        <v>-</v>
      </c>
      <c r="R2218" s="31">
        <f t="shared" si="617"/>
        <v>21.7</v>
      </c>
      <c r="U2218" s="133">
        <v>43558.083333333336</v>
      </c>
      <c r="V2218" s="9">
        <f t="shared" si="618"/>
        <v>4</v>
      </c>
      <c r="W2218" s="9">
        <f t="shared" si="619"/>
        <v>3</v>
      </c>
      <c r="X2218" s="9">
        <f t="shared" si="620"/>
        <v>2</v>
      </c>
      <c r="Y2218" s="31" t="str">
        <f t="shared" si="621"/>
        <v/>
      </c>
      <c r="Z2218" s="134">
        <v>24.55</v>
      </c>
      <c r="AA2218" s="31" t="str">
        <f t="shared" si="622"/>
        <v>-</v>
      </c>
      <c r="AB2218" s="31">
        <f t="shared" si="623"/>
        <v>24.55</v>
      </c>
    </row>
    <row r="2219" spans="1:28" x14ac:dyDescent="0.3">
      <c r="A2219" s="133">
        <v>42828.125</v>
      </c>
      <c r="B2219" s="152">
        <f t="shared" si="624"/>
        <v>4</v>
      </c>
      <c r="C2219" s="152">
        <f t="shared" si="625"/>
        <v>3</v>
      </c>
      <c r="D2219" s="152">
        <f t="shared" si="626"/>
        <v>3</v>
      </c>
      <c r="E2219" s="38" t="str">
        <f t="shared" si="627"/>
        <v/>
      </c>
      <c r="F2219" s="134">
        <v>23.43</v>
      </c>
      <c r="G2219" s="38" t="str">
        <f t="shared" si="628"/>
        <v>-</v>
      </c>
      <c r="H2219" s="38">
        <f t="shared" si="629"/>
        <v>23.43</v>
      </c>
      <c r="K2219" s="133">
        <v>43193.125</v>
      </c>
      <c r="L2219" s="9">
        <f t="shared" si="612"/>
        <v>4</v>
      </c>
      <c r="M2219" s="9">
        <f t="shared" si="613"/>
        <v>3</v>
      </c>
      <c r="N2219" s="9">
        <f t="shared" si="614"/>
        <v>3</v>
      </c>
      <c r="O2219" s="31" t="str">
        <f t="shared" si="615"/>
        <v/>
      </c>
      <c r="P2219" s="134">
        <v>21.68</v>
      </c>
      <c r="Q2219" s="31" t="str">
        <f t="shared" si="616"/>
        <v>-</v>
      </c>
      <c r="R2219" s="31">
        <f t="shared" si="617"/>
        <v>21.68</v>
      </c>
      <c r="U2219" s="133">
        <v>43558.125</v>
      </c>
      <c r="V2219" s="9">
        <f t="shared" si="618"/>
        <v>4</v>
      </c>
      <c r="W2219" s="9">
        <f t="shared" si="619"/>
        <v>3</v>
      </c>
      <c r="X2219" s="9">
        <f t="shared" si="620"/>
        <v>3</v>
      </c>
      <c r="Y2219" s="31" t="str">
        <f t="shared" si="621"/>
        <v/>
      </c>
      <c r="Z2219" s="134">
        <v>25.02</v>
      </c>
      <c r="AA2219" s="31" t="str">
        <f t="shared" si="622"/>
        <v>-</v>
      </c>
      <c r="AB2219" s="31">
        <f t="shared" si="623"/>
        <v>25.02</v>
      </c>
    </row>
    <row r="2220" spans="1:28" x14ac:dyDescent="0.3">
      <c r="A2220" s="133">
        <v>42828.166666666664</v>
      </c>
      <c r="B2220" s="152">
        <f t="shared" si="624"/>
        <v>4</v>
      </c>
      <c r="C2220" s="152">
        <f t="shared" si="625"/>
        <v>3</v>
      </c>
      <c r="D2220" s="152">
        <f t="shared" si="626"/>
        <v>4</v>
      </c>
      <c r="E2220" s="38" t="str">
        <f t="shared" si="627"/>
        <v/>
      </c>
      <c r="F2220" s="134">
        <v>24.62</v>
      </c>
      <c r="G2220" s="38" t="str">
        <f t="shared" si="628"/>
        <v>-</v>
      </c>
      <c r="H2220" s="38">
        <f t="shared" si="629"/>
        <v>24.62</v>
      </c>
      <c r="K2220" s="133">
        <v>43193.166666666664</v>
      </c>
      <c r="L2220" s="9">
        <f t="shared" si="612"/>
        <v>4</v>
      </c>
      <c r="M2220" s="9">
        <f t="shared" si="613"/>
        <v>3</v>
      </c>
      <c r="N2220" s="9">
        <f t="shared" si="614"/>
        <v>4</v>
      </c>
      <c r="O2220" s="31" t="str">
        <f t="shared" si="615"/>
        <v/>
      </c>
      <c r="P2220" s="134">
        <v>22.33</v>
      </c>
      <c r="Q2220" s="31" t="str">
        <f t="shared" si="616"/>
        <v>-</v>
      </c>
      <c r="R2220" s="31">
        <f t="shared" si="617"/>
        <v>22.33</v>
      </c>
      <c r="U2220" s="133">
        <v>43558.166666666664</v>
      </c>
      <c r="V2220" s="9">
        <f t="shared" si="618"/>
        <v>4</v>
      </c>
      <c r="W2220" s="9">
        <f t="shared" si="619"/>
        <v>3</v>
      </c>
      <c r="X2220" s="9">
        <f t="shared" si="620"/>
        <v>4</v>
      </c>
      <c r="Y2220" s="31" t="str">
        <f t="shared" si="621"/>
        <v/>
      </c>
      <c r="Z2220" s="134">
        <v>29.13</v>
      </c>
      <c r="AA2220" s="31" t="str">
        <f t="shared" si="622"/>
        <v>-</v>
      </c>
      <c r="AB2220" s="31">
        <f t="shared" si="623"/>
        <v>29.13</v>
      </c>
    </row>
    <row r="2221" spans="1:28" x14ac:dyDescent="0.3">
      <c r="A2221" s="133">
        <v>42828.208333333336</v>
      </c>
      <c r="B2221" s="152">
        <f t="shared" si="624"/>
        <v>4</v>
      </c>
      <c r="C2221" s="152">
        <f t="shared" si="625"/>
        <v>3</v>
      </c>
      <c r="D2221" s="152">
        <f t="shared" si="626"/>
        <v>5</v>
      </c>
      <c r="E2221" s="38" t="str">
        <f t="shared" si="627"/>
        <v/>
      </c>
      <c r="F2221" s="134">
        <v>27.18</v>
      </c>
      <c r="G2221" s="38" t="str">
        <f t="shared" si="628"/>
        <v>-</v>
      </c>
      <c r="H2221" s="38">
        <f t="shared" si="629"/>
        <v>27.18</v>
      </c>
      <c r="K2221" s="133">
        <v>43193.208333333336</v>
      </c>
      <c r="L2221" s="9">
        <f t="shared" si="612"/>
        <v>4</v>
      </c>
      <c r="M2221" s="9">
        <f t="shared" si="613"/>
        <v>3</v>
      </c>
      <c r="N2221" s="9">
        <f t="shared" si="614"/>
        <v>5</v>
      </c>
      <c r="O2221" s="31" t="str">
        <f t="shared" si="615"/>
        <v/>
      </c>
      <c r="P2221" s="134">
        <v>25.35</v>
      </c>
      <c r="Q2221" s="31" t="str">
        <f t="shared" si="616"/>
        <v>-</v>
      </c>
      <c r="R2221" s="31">
        <f t="shared" si="617"/>
        <v>25.35</v>
      </c>
      <c r="U2221" s="133">
        <v>43558.208333333336</v>
      </c>
      <c r="V2221" s="9">
        <f t="shared" si="618"/>
        <v>4</v>
      </c>
      <c r="W2221" s="9">
        <f t="shared" si="619"/>
        <v>3</v>
      </c>
      <c r="X2221" s="9">
        <f t="shared" si="620"/>
        <v>5</v>
      </c>
      <c r="Y2221" s="31" t="str">
        <f t="shared" si="621"/>
        <v/>
      </c>
      <c r="Z2221" s="134">
        <v>33.14</v>
      </c>
      <c r="AA2221" s="31" t="str">
        <f t="shared" si="622"/>
        <v>-</v>
      </c>
      <c r="AB2221" s="31">
        <f t="shared" si="623"/>
        <v>33.14</v>
      </c>
    </row>
    <row r="2222" spans="1:28" x14ac:dyDescent="0.3">
      <c r="A2222" s="133">
        <v>42828.25</v>
      </c>
      <c r="B2222" s="152">
        <f t="shared" si="624"/>
        <v>4</v>
      </c>
      <c r="C2222" s="152">
        <f t="shared" si="625"/>
        <v>3</v>
      </c>
      <c r="D2222" s="152">
        <f t="shared" si="626"/>
        <v>6</v>
      </c>
      <c r="E2222" s="38" t="str">
        <f t="shared" si="627"/>
        <v/>
      </c>
      <c r="F2222" s="134">
        <v>41.03</v>
      </c>
      <c r="G2222" s="38" t="str">
        <f t="shared" si="628"/>
        <v>-</v>
      </c>
      <c r="H2222" s="38">
        <f t="shared" si="629"/>
        <v>41.03</v>
      </c>
      <c r="K2222" s="133">
        <v>43193.25</v>
      </c>
      <c r="L2222" s="9">
        <f t="shared" si="612"/>
        <v>4</v>
      </c>
      <c r="M2222" s="9">
        <f t="shared" si="613"/>
        <v>3</v>
      </c>
      <c r="N2222" s="9">
        <f t="shared" si="614"/>
        <v>6</v>
      </c>
      <c r="O2222" s="31" t="str">
        <f t="shared" si="615"/>
        <v/>
      </c>
      <c r="P2222" s="134">
        <v>35.799999999999997</v>
      </c>
      <c r="Q2222" s="31" t="str">
        <f t="shared" si="616"/>
        <v>-</v>
      </c>
      <c r="R2222" s="31">
        <f t="shared" si="617"/>
        <v>35.799999999999997</v>
      </c>
      <c r="U2222" s="133">
        <v>43558.25</v>
      </c>
      <c r="V2222" s="9">
        <f t="shared" si="618"/>
        <v>4</v>
      </c>
      <c r="W2222" s="9">
        <f t="shared" si="619"/>
        <v>3</v>
      </c>
      <c r="X2222" s="9">
        <f t="shared" si="620"/>
        <v>6</v>
      </c>
      <c r="Y2222" s="31" t="str">
        <f t="shared" si="621"/>
        <v/>
      </c>
      <c r="Z2222" s="134">
        <v>42.1</v>
      </c>
      <c r="AA2222" s="31" t="str">
        <f t="shared" si="622"/>
        <v>-</v>
      </c>
      <c r="AB2222" s="31">
        <f t="shared" si="623"/>
        <v>42.1</v>
      </c>
    </row>
    <row r="2223" spans="1:28" x14ac:dyDescent="0.3">
      <c r="A2223" s="133">
        <v>42828.291666666664</v>
      </c>
      <c r="B2223" s="152">
        <f t="shared" si="624"/>
        <v>4</v>
      </c>
      <c r="C2223" s="152">
        <f t="shared" si="625"/>
        <v>3</v>
      </c>
      <c r="D2223" s="152">
        <f t="shared" si="626"/>
        <v>7</v>
      </c>
      <c r="E2223" s="38" t="str">
        <f t="shared" si="627"/>
        <v/>
      </c>
      <c r="F2223" s="134">
        <v>41.04</v>
      </c>
      <c r="G2223" s="38" t="str">
        <f t="shared" si="628"/>
        <v>-</v>
      </c>
      <c r="H2223" s="38">
        <f t="shared" si="629"/>
        <v>41.04</v>
      </c>
      <c r="K2223" s="133">
        <v>43193.291666666664</v>
      </c>
      <c r="L2223" s="9">
        <f t="shared" si="612"/>
        <v>4</v>
      </c>
      <c r="M2223" s="9">
        <f t="shared" si="613"/>
        <v>3</v>
      </c>
      <c r="N2223" s="9">
        <f t="shared" si="614"/>
        <v>7</v>
      </c>
      <c r="O2223" s="31" t="str">
        <f t="shared" si="615"/>
        <v/>
      </c>
      <c r="P2223" s="134">
        <v>34.74</v>
      </c>
      <c r="Q2223" s="31" t="str">
        <f t="shared" si="616"/>
        <v>-</v>
      </c>
      <c r="R2223" s="31">
        <f t="shared" si="617"/>
        <v>34.74</v>
      </c>
      <c r="U2223" s="133">
        <v>43558.291666666664</v>
      </c>
      <c r="V2223" s="9">
        <f t="shared" si="618"/>
        <v>4</v>
      </c>
      <c r="W2223" s="9">
        <f t="shared" si="619"/>
        <v>3</v>
      </c>
      <c r="X2223" s="9">
        <f t="shared" si="620"/>
        <v>7</v>
      </c>
      <c r="Y2223" s="31" t="str">
        <f t="shared" si="621"/>
        <v/>
      </c>
      <c r="Z2223" s="134">
        <v>40.950000000000003</v>
      </c>
      <c r="AA2223" s="31" t="str">
        <f t="shared" si="622"/>
        <v>-</v>
      </c>
      <c r="AB2223" s="31">
        <f t="shared" si="623"/>
        <v>40.950000000000003</v>
      </c>
    </row>
    <row r="2224" spans="1:28" x14ac:dyDescent="0.3">
      <c r="A2224" s="133">
        <v>42828.333333333336</v>
      </c>
      <c r="B2224" s="152">
        <f t="shared" si="624"/>
        <v>4</v>
      </c>
      <c r="C2224" s="152">
        <f t="shared" si="625"/>
        <v>3</v>
      </c>
      <c r="D2224" s="152">
        <f t="shared" si="626"/>
        <v>8</v>
      </c>
      <c r="E2224" s="38" t="str">
        <f t="shared" si="627"/>
        <v/>
      </c>
      <c r="F2224" s="134">
        <v>41.03</v>
      </c>
      <c r="G2224" s="38">
        <f t="shared" si="628"/>
        <v>41.03</v>
      </c>
      <c r="H2224" s="38" t="str">
        <f t="shared" si="629"/>
        <v>-</v>
      </c>
      <c r="K2224" s="133">
        <v>43193.333333333336</v>
      </c>
      <c r="L2224" s="9">
        <f t="shared" si="612"/>
        <v>4</v>
      </c>
      <c r="M2224" s="9">
        <f t="shared" si="613"/>
        <v>3</v>
      </c>
      <c r="N2224" s="9">
        <f t="shared" si="614"/>
        <v>8</v>
      </c>
      <c r="O2224" s="31" t="str">
        <f t="shared" si="615"/>
        <v/>
      </c>
      <c r="P2224" s="134">
        <v>34.56</v>
      </c>
      <c r="Q2224" s="31">
        <f t="shared" si="616"/>
        <v>34.56</v>
      </c>
      <c r="R2224" s="31" t="str">
        <f t="shared" si="617"/>
        <v>-</v>
      </c>
      <c r="U2224" s="133">
        <v>43558.333333333336</v>
      </c>
      <c r="V2224" s="9">
        <f t="shared" si="618"/>
        <v>4</v>
      </c>
      <c r="W2224" s="9">
        <f t="shared" si="619"/>
        <v>3</v>
      </c>
      <c r="X2224" s="9">
        <f t="shared" si="620"/>
        <v>8</v>
      </c>
      <c r="Y2224" s="31" t="str">
        <f t="shared" si="621"/>
        <v/>
      </c>
      <c r="Z2224" s="134">
        <v>37.42</v>
      </c>
      <c r="AA2224" s="31">
        <f t="shared" si="622"/>
        <v>37.42</v>
      </c>
      <c r="AB2224" s="31" t="str">
        <f t="shared" si="623"/>
        <v>-</v>
      </c>
    </row>
    <row r="2225" spans="1:28" x14ac:dyDescent="0.3">
      <c r="A2225" s="133">
        <v>42828.375</v>
      </c>
      <c r="B2225" s="152">
        <f t="shared" si="624"/>
        <v>4</v>
      </c>
      <c r="C2225" s="152">
        <f t="shared" si="625"/>
        <v>3</v>
      </c>
      <c r="D2225" s="152">
        <f t="shared" si="626"/>
        <v>9</v>
      </c>
      <c r="E2225" s="38" t="str">
        <f t="shared" si="627"/>
        <v/>
      </c>
      <c r="F2225" s="134">
        <v>40.51</v>
      </c>
      <c r="G2225" s="38">
        <f t="shared" si="628"/>
        <v>40.51</v>
      </c>
      <c r="H2225" s="38" t="str">
        <f t="shared" si="629"/>
        <v>-</v>
      </c>
      <c r="K2225" s="133">
        <v>43193.375</v>
      </c>
      <c r="L2225" s="9">
        <f t="shared" si="612"/>
        <v>4</v>
      </c>
      <c r="M2225" s="9">
        <f t="shared" si="613"/>
        <v>3</v>
      </c>
      <c r="N2225" s="9">
        <f t="shared" si="614"/>
        <v>9</v>
      </c>
      <c r="O2225" s="31" t="str">
        <f t="shared" si="615"/>
        <v/>
      </c>
      <c r="P2225" s="134">
        <v>34.270000000000003</v>
      </c>
      <c r="Q2225" s="31">
        <f t="shared" si="616"/>
        <v>34.270000000000003</v>
      </c>
      <c r="R2225" s="31" t="str">
        <f t="shared" si="617"/>
        <v>-</v>
      </c>
      <c r="U2225" s="133">
        <v>43558.375</v>
      </c>
      <c r="V2225" s="9">
        <f t="shared" si="618"/>
        <v>4</v>
      </c>
      <c r="W2225" s="9">
        <f t="shared" si="619"/>
        <v>3</v>
      </c>
      <c r="X2225" s="9">
        <f t="shared" si="620"/>
        <v>9</v>
      </c>
      <c r="Y2225" s="31" t="str">
        <f t="shared" si="621"/>
        <v/>
      </c>
      <c r="Z2225" s="134">
        <v>33.54</v>
      </c>
      <c r="AA2225" s="31">
        <f t="shared" si="622"/>
        <v>33.54</v>
      </c>
      <c r="AB2225" s="31" t="str">
        <f t="shared" si="623"/>
        <v>-</v>
      </c>
    </row>
    <row r="2226" spans="1:28" x14ac:dyDescent="0.3">
      <c r="A2226" s="133">
        <v>42828.416666666664</v>
      </c>
      <c r="B2226" s="152">
        <f t="shared" si="624"/>
        <v>4</v>
      </c>
      <c r="C2226" s="152">
        <f t="shared" si="625"/>
        <v>3</v>
      </c>
      <c r="D2226" s="152">
        <f t="shared" si="626"/>
        <v>10</v>
      </c>
      <c r="E2226" s="38" t="str">
        <f t="shared" si="627"/>
        <v/>
      </c>
      <c r="F2226" s="134">
        <v>40.18</v>
      </c>
      <c r="G2226" s="38">
        <f t="shared" si="628"/>
        <v>40.18</v>
      </c>
      <c r="H2226" s="38" t="str">
        <f t="shared" si="629"/>
        <v>-</v>
      </c>
      <c r="K2226" s="133">
        <v>43193.416666666664</v>
      </c>
      <c r="L2226" s="9">
        <f t="shared" si="612"/>
        <v>4</v>
      </c>
      <c r="M2226" s="9">
        <f t="shared" si="613"/>
        <v>3</v>
      </c>
      <c r="N2226" s="9">
        <f t="shared" si="614"/>
        <v>10</v>
      </c>
      <c r="O2226" s="31" t="str">
        <f t="shared" si="615"/>
        <v/>
      </c>
      <c r="P2226" s="134">
        <v>33.520000000000003</v>
      </c>
      <c r="Q2226" s="31">
        <f t="shared" si="616"/>
        <v>33.520000000000003</v>
      </c>
      <c r="R2226" s="31" t="str">
        <f t="shared" si="617"/>
        <v>-</v>
      </c>
      <c r="U2226" s="133">
        <v>43558.416666666664</v>
      </c>
      <c r="V2226" s="9">
        <f t="shared" si="618"/>
        <v>4</v>
      </c>
      <c r="W2226" s="9">
        <f t="shared" si="619"/>
        <v>3</v>
      </c>
      <c r="X2226" s="9">
        <f t="shared" si="620"/>
        <v>10</v>
      </c>
      <c r="Y2226" s="31" t="str">
        <f t="shared" si="621"/>
        <v/>
      </c>
      <c r="Z2226" s="134">
        <v>30.5</v>
      </c>
      <c r="AA2226" s="31">
        <f t="shared" si="622"/>
        <v>30.5</v>
      </c>
      <c r="AB2226" s="31" t="str">
        <f t="shared" si="623"/>
        <v>-</v>
      </c>
    </row>
    <row r="2227" spans="1:28" x14ac:dyDescent="0.3">
      <c r="A2227" s="133">
        <v>42828.458333333336</v>
      </c>
      <c r="B2227" s="152">
        <f t="shared" si="624"/>
        <v>4</v>
      </c>
      <c r="C2227" s="152">
        <f t="shared" si="625"/>
        <v>3</v>
      </c>
      <c r="D2227" s="152">
        <f t="shared" si="626"/>
        <v>11</v>
      </c>
      <c r="E2227" s="38" t="str">
        <f t="shared" si="627"/>
        <v/>
      </c>
      <c r="F2227" s="134">
        <v>40.32</v>
      </c>
      <c r="G2227" s="38">
        <f t="shared" si="628"/>
        <v>40.32</v>
      </c>
      <c r="H2227" s="38" t="str">
        <f t="shared" si="629"/>
        <v>-</v>
      </c>
      <c r="K2227" s="133">
        <v>43193.458333333336</v>
      </c>
      <c r="L2227" s="9">
        <f t="shared" si="612"/>
        <v>4</v>
      </c>
      <c r="M2227" s="9">
        <f t="shared" si="613"/>
        <v>3</v>
      </c>
      <c r="N2227" s="9">
        <f t="shared" si="614"/>
        <v>11</v>
      </c>
      <c r="O2227" s="31" t="str">
        <f t="shared" si="615"/>
        <v/>
      </c>
      <c r="P2227" s="134">
        <v>33.590000000000003</v>
      </c>
      <c r="Q2227" s="31">
        <f t="shared" si="616"/>
        <v>33.590000000000003</v>
      </c>
      <c r="R2227" s="31" t="str">
        <f t="shared" si="617"/>
        <v>-</v>
      </c>
      <c r="U2227" s="133">
        <v>43558.458333333336</v>
      </c>
      <c r="V2227" s="9">
        <f t="shared" si="618"/>
        <v>4</v>
      </c>
      <c r="W2227" s="9">
        <f t="shared" si="619"/>
        <v>3</v>
      </c>
      <c r="X2227" s="9">
        <f t="shared" si="620"/>
        <v>11</v>
      </c>
      <c r="Y2227" s="31" t="str">
        <f t="shared" si="621"/>
        <v/>
      </c>
      <c r="Z2227" s="134">
        <v>28.26</v>
      </c>
      <c r="AA2227" s="31">
        <f t="shared" si="622"/>
        <v>28.26</v>
      </c>
      <c r="AB2227" s="31" t="str">
        <f t="shared" si="623"/>
        <v>-</v>
      </c>
    </row>
    <row r="2228" spans="1:28" x14ac:dyDescent="0.3">
      <c r="A2228" s="133">
        <v>42828.5</v>
      </c>
      <c r="B2228" s="152">
        <f t="shared" si="624"/>
        <v>4</v>
      </c>
      <c r="C2228" s="152">
        <f t="shared" si="625"/>
        <v>3</v>
      </c>
      <c r="D2228" s="152">
        <f t="shared" si="626"/>
        <v>12</v>
      </c>
      <c r="E2228" s="38" t="str">
        <f t="shared" si="627"/>
        <v/>
      </c>
      <c r="F2228" s="134">
        <v>40.380000000000003</v>
      </c>
      <c r="G2228" s="38">
        <f t="shared" si="628"/>
        <v>40.380000000000003</v>
      </c>
      <c r="H2228" s="38" t="str">
        <f t="shared" si="629"/>
        <v>-</v>
      </c>
      <c r="K2228" s="133">
        <v>43193.5</v>
      </c>
      <c r="L2228" s="9">
        <f t="shared" si="612"/>
        <v>4</v>
      </c>
      <c r="M2228" s="9">
        <f t="shared" si="613"/>
        <v>3</v>
      </c>
      <c r="N2228" s="9">
        <f t="shared" si="614"/>
        <v>12</v>
      </c>
      <c r="O2228" s="31" t="str">
        <f t="shared" si="615"/>
        <v/>
      </c>
      <c r="P2228" s="134">
        <v>32</v>
      </c>
      <c r="Q2228" s="31">
        <f t="shared" si="616"/>
        <v>32</v>
      </c>
      <c r="R2228" s="31" t="str">
        <f t="shared" si="617"/>
        <v>-</v>
      </c>
      <c r="U2228" s="133">
        <v>43558.5</v>
      </c>
      <c r="V2228" s="9">
        <f t="shared" si="618"/>
        <v>4</v>
      </c>
      <c r="W2228" s="9">
        <f t="shared" si="619"/>
        <v>3</v>
      </c>
      <c r="X2228" s="9">
        <f t="shared" si="620"/>
        <v>12</v>
      </c>
      <c r="Y2228" s="31" t="str">
        <f t="shared" si="621"/>
        <v/>
      </c>
      <c r="Z2228" s="134">
        <v>26.39</v>
      </c>
      <c r="AA2228" s="31">
        <f t="shared" si="622"/>
        <v>26.39</v>
      </c>
      <c r="AB2228" s="31" t="str">
        <f t="shared" si="623"/>
        <v>-</v>
      </c>
    </row>
    <row r="2229" spans="1:28" x14ac:dyDescent="0.3">
      <c r="A2229" s="133">
        <v>42828.541666666664</v>
      </c>
      <c r="B2229" s="152">
        <f t="shared" si="624"/>
        <v>4</v>
      </c>
      <c r="C2229" s="152">
        <f t="shared" si="625"/>
        <v>3</v>
      </c>
      <c r="D2229" s="152">
        <f t="shared" si="626"/>
        <v>13</v>
      </c>
      <c r="E2229" s="38" t="str">
        <f t="shared" si="627"/>
        <v/>
      </c>
      <c r="F2229" s="134">
        <v>40.74</v>
      </c>
      <c r="G2229" s="38">
        <f t="shared" si="628"/>
        <v>40.74</v>
      </c>
      <c r="H2229" s="38" t="str">
        <f t="shared" si="629"/>
        <v>-</v>
      </c>
      <c r="K2229" s="133">
        <v>43193.541666666664</v>
      </c>
      <c r="L2229" s="9">
        <f t="shared" si="612"/>
        <v>4</v>
      </c>
      <c r="M2229" s="9">
        <f t="shared" si="613"/>
        <v>3</v>
      </c>
      <c r="N2229" s="9">
        <f t="shared" si="614"/>
        <v>13</v>
      </c>
      <c r="O2229" s="31" t="str">
        <f t="shared" si="615"/>
        <v/>
      </c>
      <c r="P2229" s="134">
        <v>29.72</v>
      </c>
      <c r="Q2229" s="31">
        <f t="shared" si="616"/>
        <v>29.72</v>
      </c>
      <c r="R2229" s="31" t="str">
        <f t="shared" si="617"/>
        <v>-</v>
      </c>
      <c r="U2229" s="133">
        <v>43558.541666666664</v>
      </c>
      <c r="V2229" s="9">
        <f t="shared" si="618"/>
        <v>4</v>
      </c>
      <c r="W2229" s="9">
        <f t="shared" si="619"/>
        <v>3</v>
      </c>
      <c r="X2229" s="9">
        <f t="shared" si="620"/>
        <v>13</v>
      </c>
      <c r="Y2229" s="31" t="str">
        <f t="shared" si="621"/>
        <v/>
      </c>
      <c r="Z2229" s="134">
        <v>25.68</v>
      </c>
      <c r="AA2229" s="31">
        <f t="shared" si="622"/>
        <v>25.68</v>
      </c>
      <c r="AB2229" s="31" t="str">
        <f t="shared" si="623"/>
        <v>-</v>
      </c>
    </row>
    <row r="2230" spans="1:28" x14ac:dyDescent="0.3">
      <c r="A2230" s="133">
        <v>42828.583333333336</v>
      </c>
      <c r="B2230" s="152">
        <f t="shared" si="624"/>
        <v>4</v>
      </c>
      <c r="C2230" s="152">
        <f t="shared" si="625"/>
        <v>3</v>
      </c>
      <c r="D2230" s="152">
        <f t="shared" si="626"/>
        <v>14</v>
      </c>
      <c r="E2230" s="38" t="str">
        <f t="shared" si="627"/>
        <v/>
      </c>
      <c r="F2230" s="134">
        <v>38.96</v>
      </c>
      <c r="G2230" s="38">
        <f t="shared" si="628"/>
        <v>38.96</v>
      </c>
      <c r="H2230" s="38" t="str">
        <f t="shared" si="629"/>
        <v>-</v>
      </c>
      <c r="K2230" s="133">
        <v>43193.583333333336</v>
      </c>
      <c r="L2230" s="9">
        <f t="shared" si="612"/>
        <v>4</v>
      </c>
      <c r="M2230" s="9">
        <f t="shared" si="613"/>
        <v>3</v>
      </c>
      <c r="N2230" s="9">
        <f t="shared" si="614"/>
        <v>14</v>
      </c>
      <c r="O2230" s="31" t="str">
        <f t="shared" si="615"/>
        <v/>
      </c>
      <c r="P2230" s="134">
        <v>27.57</v>
      </c>
      <c r="Q2230" s="31">
        <f t="shared" si="616"/>
        <v>27.57</v>
      </c>
      <c r="R2230" s="31" t="str">
        <f t="shared" si="617"/>
        <v>-</v>
      </c>
      <c r="U2230" s="133">
        <v>43558.583333333336</v>
      </c>
      <c r="V2230" s="9">
        <f t="shared" si="618"/>
        <v>4</v>
      </c>
      <c r="W2230" s="9">
        <f t="shared" si="619"/>
        <v>3</v>
      </c>
      <c r="X2230" s="9">
        <f t="shared" si="620"/>
        <v>14</v>
      </c>
      <c r="Y2230" s="31" t="str">
        <f t="shared" si="621"/>
        <v/>
      </c>
      <c r="Z2230" s="134">
        <v>24.93</v>
      </c>
      <c r="AA2230" s="31">
        <f t="shared" si="622"/>
        <v>24.93</v>
      </c>
      <c r="AB2230" s="31" t="str">
        <f t="shared" si="623"/>
        <v>-</v>
      </c>
    </row>
    <row r="2231" spans="1:28" x14ac:dyDescent="0.3">
      <c r="A2231" s="133">
        <v>42828.625</v>
      </c>
      <c r="B2231" s="152">
        <f t="shared" si="624"/>
        <v>4</v>
      </c>
      <c r="C2231" s="152">
        <f t="shared" si="625"/>
        <v>3</v>
      </c>
      <c r="D2231" s="152">
        <f t="shared" si="626"/>
        <v>15</v>
      </c>
      <c r="E2231" s="38" t="str">
        <f t="shared" si="627"/>
        <v/>
      </c>
      <c r="F2231" s="134">
        <v>34.770000000000003</v>
      </c>
      <c r="G2231" s="38">
        <f t="shared" si="628"/>
        <v>34.770000000000003</v>
      </c>
      <c r="H2231" s="38" t="str">
        <f t="shared" si="629"/>
        <v>-</v>
      </c>
      <c r="K2231" s="133">
        <v>43193.625</v>
      </c>
      <c r="L2231" s="9">
        <f t="shared" si="612"/>
        <v>4</v>
      </c>
      <c r="M2231" s="9">
        <f t="shared" si="613"/>
        <v>3</v>
      </c>
      <c r="N2231" s="9">
        <f t="shared" si="614"/>
        <v>15</v>
      </c>
      <c r="O2231" s="31" t="str">
        <f t="shared" si="615"/>
        <v/>
      </c>
      <c r="P2231" s="134">
        <v>25.8</v>
      </c>
      <c r="Q2231" s="31">
        <f t="shared" si="616"/>
        <v>25.8</v>
      </c>
      <c r="R2231" s="31" t="str">
        <f t="shared" si="617"/>
        <v>-</v>
      </c>
      <c r="U2231" s="133">
        <v>43558.625</v>
      </c>
      <c r="V2231" s="9">
        <f t="shared" si="618"/>
        <v>4</v>
      </c>
      <c r="W2231" s="9">
        <f t="shared" si="619"/>
        <v>3</v>
      </c>
      <c r="X2231" s="9">
        <f t="shared" si="620"/>
        <v>15</v>
      </c>
      <c r="Y2231" s="31" t="str">
        <f t="shared" si="621"/>
        <v/>
      </c>
      <c r="Z2231" s="134">
        <v>24.17</v>
      </c>
      <c r="AA2231" s="31">
        <f t="shared" si="622"/>
        <v>24.17</v>
      </c>
      <c r="AB2231" s="31" t="str">
        <f t="shared" si="623"/>
        <v>-</v>
      </c>
    </row>
    <row r="2232" spans="1:28" x14ac:dyDescent="0.3">
      <c r="A2232" s="133">
        <v>42828.666666666664</v>
      </c>
      <c r="B2232" s="152">
        <f t="shared" si="624"/>
        <v>4</v>
      </c>
      <c r="C2232" s="152">
        <f t="shared" si="625"/>
        <v>3</v>
      </c>
      <c r="D2232" s="152">
        <f t="shared" si="626"/>
        <v>16</v>
      </c>
      <c r="E2232" s="38" t="str">
        <f t="shared" si="627"/>
        <v/>
      </c>
      <c r="F2232" s="134">
        <v>34.700000000000003</v>
      </c>
      <c r="G2232" s="38">
        <f t="shared" si="628"/>
        <v>34.700000000000003</v>
      </c>
      <c r="H2232" s="38" t="str">
        <f t="shared" si="629"/>
        <v>-</v>
      </c>
      <c r="K2232" s="133">
        <v>43193.666666666664</v>
      </c>
      <c r="L2232" s="9">
        <f t="shared" si="612"/>
        <v>4</v>
      </c>
      <c r="M2232" s="9">
        <f t="shared" si="613"/>
        <v>3</v>
      </c>
      <c r="N2232" s="9">
        <f t="shared" si="614"/>
        <v>16</v>
      </c>
      <c r="O2232" s="31" t="str">
        <f t="shared" si="615"/>
        <v/>
      </c>
      <c r="P2232" s="134">
        <v>24.84</v>
      </c>
      <c r="Q2232" s="31">
        <f t="shared" si="616"/>
        <v>24.84</v>
      </c>
      <c r="R2232" s="31" t="str">
        <f t="shared" si="617"/>
        <v>-</v>
      </c>
      <c r="U2232" s="133">
        <v>43558.666666666664</v>
      </c>
      <c r="V2232" s="9">
        <f t="shared" si="618"/>
        <v>4</v>
      </c>
      <c r="W2232" s="9">
        <f t="shared" si="619"/>
        <v>3</v>
      </c>
      <c r="X2232" s="9">
        <f t="shared" si="620"/>
        <v>16</v>
      </c>
      <c r="Y2232" s="31" t="str">
        <f t="shared" si="621"/>
        <v/>
      </c>
      <c r="Z2232" s="134">
        <v>24.06</v>
      </c>
      <c r="AA2232" s="31">
        <f t="shared" si="622"/>
        <v>24.06</v>
      </c>
      <c r="AB2232" s="31" t="str">
        <f t="shared" si="623"/>
        <v>-</v>
      </c>
    </row>
    <row r="2233" spans="1:28" x14ac:dyDescent="0.3">
      <c r="A2233" s="133">
        <v>42828.708333333336</v>
      </c>
      <c r="B2233" s="152">
        <f t="shared" si="624"/>
        <v>4</v>
      </c>
      <c r="C2233" s="152">
        <f t="shared" si="625"/>
        <v>3</v>
      </c>
      <c r="D2233" s="152">
        <f t="shared" si="626"/>
        <v>17</v>
      </c>
      <c r="E2233" s="38" t="str">
        <f t="shared" si="627"/>
        <v/>
      </c>
      <c r="F2233" s="134">
        <v>35.21</v>
      </c>
      <c r="G2233" s="38" t="str">
        <f t="shared" si="628"/>
        <v>-</v>
      </c>
      <c r="H2233" s="38">
        <f t="shared" si="629"/>
        <v>35.21</v>
      </c>
      <c r="K2233" s="133">
        <v>43193.708333333336</v>
      </c>
      <c r="L2233" s="9">
        <f t="shared" si="612"/>
        <v>4</v>
      </c>
      <c r="M2233" s="9">
        <f t="shared" si="613"/>
        <v>3</v>
      </c>
      <c r="N2233" s="9">
        <f t="shared" si="614"/>
        <v>17</v>
      </c>
      <c r="O2233" s="31" t="str">
        <f t="shared" si="615"/>
        <v/>
      </c>
      <c r="P2233" s="134">
        <v>24.44</v>
      </c>
      <c r="Q2233" s="31" t="str">
        <f t="shared" si="616"/>
        <v>-</v>
      </c>
      <c r="R2233" s="31">
        <f t="shared" si="617"/>
        <v>24.44</v>
      </c>
      <c r="U2233" s="133">
        <v>43558.708333333336</v>
      </c>
      <c r="V2233" s="9">
        <f t="shared" si="618"/>
        <v>4</v>
      </c>
      <c r="W2233" s="9">
        <f t="shared" si="619"/>
        <v>3</v>
      </c>
      <c r="X2233" s="9">
        <f t="shared" si="620"/>
        <v>17</v>
      </c>
      <c r="Y2233" s="31" t="str">
        <f t="shared" si="621"/>
        <v/>
      </c>
      <c r="Z2233" s="134">
        <v>24.4</v>
      </c>
      <c r="AA2233" s="31" t="str">
        <f t="shared" si="622"/>
        <v>-</v>
      </c>
      <c r="AB2233" s="31">
        <f t="shared" si="623"/>
        <v>24.4</v>
      </c>
    </row>
    <row r="2234" spans="1:28" x14ac:dyDescent="0.3">
      <c r="A2234" s="133">
        <v>42828.75</v>
      </c>
      <c r="B2234" s="152">
        <f t="shared" si="624"/>
        <v>4</v>
      </c>
      <c r="C2234" s="152">
        <f t="shared" si="625"/>
        <v>3</v>
      </c>
      <c r="D2234" s="152">
        <f t="shared" si="626"/>
        <v>18</v>
      </c>
      <c r="E2234" s="38" t="str">
        <f t="shared" si="627"/>
        <v/>
      </c>
      <c r="F2234" s="134">
        <v>34.57</v>
      </c>
      <c r="G2234" s="38" t="str">
        <f t="shared" si="628"/>
        <v>-</v>
      </c>
      <c r="H2234" s="38">
        <f t="shared" si="629"/>
        <v>34.57</v>
      </c>
      <c r="K2234" s="133">
        <v>43193.75</v>
      </c>
      <c r="L2234" s="9">
        <f t="shared" si="612"/>
        <v>4</v>
      </c>
      <c r="M2234" s="9">
        <f t="shared" si="613"/>
        <v>3</v>
      </c>
      <c r="N2234" s="9">
        <f t="shared" si="614"/>
        <v>18</v>
      </c>
      <c r="O2234" s="31" t="str">
        <f t="shared" si="615"/>
        <v/>
      </c>
      <c r="P2234" s="134">
        <v>25.02</v>
      </c>
      <c r="Q2234" s="31" t="str">
        <f t="shared" si="616"/>
        <v>-</v>
      </c>
      <c r="R2234" s="31">
        <f t="shared" si="617"/>
        <v>25.02</v>
      </c>
      <c r="U2234" s="133">
        <v>43558.75</v>
      </c>
      <c r="V2234" s="9">
        <f t="shared" si="618"/>
        <v>4</v>
      </c>
      <c r="W2234" s="9">
        <f t="shared" si="619"/>
        <v>3</v>
      </c>
      <c r="X2234" s="9">
        <f t="shared" si="620"/>
        <v>18</v>
      </c>
      <c r="Y2234" s="31" t="str">
        <f t="shared" si="621"/>
        <v/>
      </c>
      <c r="Z2234" s="134">
        <v>25.46</v>
      </c>
      <c r="AA2234" s="31" t="str">
        <f t="shared" si="622"/>
        <v>-</v>
      </c>
      <c r="AB2234" s="31">
        <f t="shared" si="623"/>
        <v>25.46</v>
      </c>
    </row>
    <row r="2235" spans="1:28" x14ac:dyDescent="0.3">
      <c r="A2235" s="133">
        <v>42828.791666666664</v>
      </c>
      <c r="B2235" s="152">
        <f t="shared" si="624"/>
        <v>4</v>
      </c>
      <c r="C2235" s="152">
        <f t="shared" si="625"/>
        <v>3</v>
      </c>
      <c r="D2235" s="152">
        <f t="shared" si="626"/>
        <v>19</v>
      </c>
      <c r="E2235" s="38" t="str">
        <f t="shared" si="627"/>
        <v/>
      </c>
      <c r="F2235" s="134">
        <v>41.03</v>
      </c>
      <c r="G2235" s="38" t="str">
        <f t="shared" si="628"/>
        <v>-</v>
      </c>
      <c r="H2235" s="38">
        <f t="shared" si="629"/>
        <v>41.03</v>
      </c>
      <c r="K2235" s="133">
        <v>43193.791666666664</v>
      </c>
      <c r="L2235" s="9">
        <f t="shared" si="612"/>
        <v>4</v>
      </c>
      <c r="M2235" s="9">
        <f t="shared" si="613"/>
        <v>3</v>
      </c>
      <c r="N2235" s="9">
        <f t="shared" si="614"/>
        <v>19</v>
      </c>
      <c r="O2235" s="31" t="str">
        <f t="shared" si="615"/>
        <v/>
      </c>
      <c r="P2235" s="134">
        <v>30.24</v>
      </c>
      <c r="Q2235" s="31" t="str">
        <f t="shared" si="616"/>
        <v>-</v>
      </c>
      <c r="R2235" s="31">
        <f t="shared" si="617"/>
        <v>30.24</v>
      </c>
      <c r="U2235" s="133">
        <v>43558.791666666664</v>
      </c>
      <c r="V2235" s="9">
        <f t="shared" si="618"/>
        <v>4</v>
      </c>
      <c r="W2235" s="9">
        <f t="shared" si="619"/>
        <v>3</v>
      </c>
      <c r="X2235" s="9">
        <f t="shared" si="620"/>
        <v>19</v>
      </c>
      <c r="Y2235" s="31" t="str">
        <f t="shared" si="621"/>
        <v/>
      </c>
      <c r="Z2235" s="134">
        <v>30.75</v>
      </c>
      <c r="AA2235" s="31" t="str">
        <f t="shared" si="622"/>
        <v>-</v>
      </c>
      <c r="AB2235" s="31">
        <f t="shared" si="623"/>
        <v>30.75</v>
      </c>
    </row>
    <row r="2236" spans="1:28" x14ac:dyDescent="0.3">
      <c r="A2236" s="133">
        <v>42828.833333333336</v>
      </c>
      <c r="B2236" s="152">
        <f t="shared" si="624"/>
        <v>4</v>
      </c>
      <c r="C2236" s="152">
        <f t="shared" si="625"/>
        <v>3</v>
      </c>
      <c r="D2236" s="152">
        <f t="shared" si="626"/>
        <v>20</v>
      </c>
      <c r="E2236" s="38" t="str">
        <f t="shared" si="627"/>
        <v/>
      </c>
      <c r="F2236" s="134">
        <v>43.27</v>
      </c>
      <c r="G2236" s="38" t="str">
        <f t="shared" si="628"/>
        <v>-</v>
      </c>
      <c r="H2236" s="38">
        <f t="shared" si="629"/>
        <v>43.27</v>
      </c>
      <c r="K2236" s="133">
        <v>43193.833333333336</v>
      </c>
      <c r="L2236" s="9">
        <f t="shared" si="612"/>
        <v>4</v>
      </c>
      <c r="M2236" s="9">
        <f t="shared" si="613"/>
        <v>3</v>
      </c>
      <c r="N2236" s="9">
        <f t="shared" si="614"/>
        <v>20</v>
      </c>
      <c r="O2236" s="31" t="str">
        <f t="shared" si="615"/>
        <v/>
      </c>
      <c r="P2236" s="134">
        <v>32.119999999999997</v>
      </c>
      <c r="Q2236" s="31" t="str">
        <f t="shared" si="616"/>
        <v>-</v>
      </c>
      <c r="R2236" s="31">
        <f t="shared" si="617"/>
        <v>32.119999999999997</v>
      </c>
      <c r="U2236" s="133">
        <v>43558.833333333336</v>
      </c>
      <c r="V2236" s="9">
        <f t="shared" si="618"/>
        <v>4</v>
      </c>
      <c r="W2236" s="9">
        <f t="shared" si="619"/>
        <v>3</v>
      </c>
      <c r="X2236" s="9">
        <f t="shared" si="620"/>
        <v>20</v>
      </c>
      <c r="Y2236" s="31" t="str">
        <f t="shared" si="621"/>
        <v/>
      </c>
      <c r="Z2236" s="134">
        <v>36.630000000000003</v>
      </c>
      <c r="AA2236" s="31" t="str">
        <f t="shared" si="622"/>
        <v>-</v>
      </c>
      <c r="AB2236" s="31">
        <f t="shared" si="623"/>
        <v>36.630000000000003</v>
      </c>
    </row>
    <row r="2237" spans="1:28" x14ac:dyDescent="0.3">
      <c r="A2237" s="133">
        <v>42828.875</v>
      </c>
      <c r="B2237" s="152">
        <f t="shared" si="624"/>
        <v>4</v>
      </c>
      <c r="C2237" s="152">
        <f t="shared" si="625"/>
        <v>3</v>
      </c>
      <c r="D2237" s="152">
        <f t="shared" si="626"/>
        <v>21</v>
      </c>
      <c r="E2237" s="38" t="str">
        <f t="shared" si="627"/>
        <v/>
      </c>
      <c r="F2237" s="134">
        <v>36.28</v>
      </c>
      <c r="G2237" s="38" t="str">
        <f t="shared" si="628"/>
        <v>-</v>
      </c>
      <c r="H2237" s="38">
        <f t="shared" si="629"/>
        <v>36.28</v>
      </c>
      <c r="K2237" s="133">
        <v>43193.875</v>
      </c>
      <c r="L2237" s="9">
        <f t="shared" si="612"/>
        <v>4</v>
      </c>
      <c r="M2237" s="9">
        <f t="shared" si="613"/>
        <v>3</v>
      </c>
      <c r="N2237" s="9">
        <f t="shared" si="614"/>
        <v>21</v>
      </c>
      <c r="O2237" s="31" t="str">
        <f t="shared" si="615"/>
        <v/>
      </c>
      <c r="P2237" s="134">
        <v>26.92</v>
      </c>
      <c r="Q2237" s="31" t="str">
        <f t="shared" si="616"/>
        <v>-</v>
      </c>
      <c r="R2237" s="31">
        <f t="shared" si="617"/>
        <v>26.92</v>
      </c>
      <c r="U2237" s="133">
        <v>43558.875</v>
      </c>
      <c r="V2237" s="9">
        <f t="shared" si="618"/>
        <v>4</v>
      </c>
      <c r="W2237" s="9">
        <f t="shared" si="619"/>
        <v>3</v>
      </c>
      <c r="X2237" s="9">
        <f t="shared" si="620"/>
        <v>21</v>
      </c>
      <c r="Y2237" s="31" t="str">
        <f t="shared" si="621"/>
        <v/>
      </c>
      <c r="Z2237" s="134">
        <v>30.64</v>
      </c>
      <c r="AA2237" s="31" t="str">
        <f t="shared" si="622"/>
        <v>-</v>
      </c>
      <c r="AB2237" s="31">
        <f t="shared" si="623"/>
        <v>30.64</v>
      </c>
    </row>
    <row r="2238" spans="1:28" x14ac:dyDescent="0.3">
      <c r="A2238" s="133">
        <v>42828.916666666664</v>
      </c>
      <c r="B2238" s="152">
        <f t="shared" si="624"/>
        <v>4</v>
      </c>
      <c r="C2238" s="152">
        <f t="shared" si="625"/>
        <v>3</v>
      </c>
      <c r="D2238" s="152">
        <f t="shared" si="626"/>
        <v>22</v>
      </c>
      <c r="E2238" s="38" t="str">
        <f t="shared" si="627"/>
        <v/>
      </c>
      <c r="F2238" s="134">
        <v>27.86</v>
      </c>
      <c r="G2238" s="38" t="str">
        <f t="shared" si="628"/>
        <v>-</v>
      </c>
      <c r="H2238" s="38">
        <f t="shared" si="629"/>
        <v>27.86</v>
      </c>
      <c r="K2238" s="133">
        <v>43193.916666666664</v>
      </c>
      <c r="L2238" s="9">
        <f t="shared" si="612"/>
        <v>4</v>
      </c>
      <c r="M2238" s="9">
        <f t="shared" si="613"/>
        <v>3</v>
      </c>
      <c r="N2238" s="9">
        <f t="shared" si="614"/>
        <v>22</v>
      </c>
      <c r="O2238" s="31" t="str">
        <f t="shared" si="615"/>
        <v/>
      </c>
      <c r="P2238" s="134">
        <v>22.92</v>
      </c>
      <c r="Q2238" s="31" t="str">
        <f t="shared" si="616"/>
        <v>-</v>
      </c>
      <c r="R2238" s="31">
        <f t="shared" si="617"/>
        <v>22.92</v>
      </c>
      <c r="U2238" s="133">
        <v>43558.916666666664</v>
      </c>
      <c r="V2238" s="9">
        <f t="shared" si="618"/>
        <v>4</v>
      </c>
      <c r="W2238" s="9">
        <f t="shared" si="619"/>
        <v>3</v>
      </c>
      <c r="X2238" s="9">
        <f t="shared" si="620"/>
        <v>22</v>
      </c>
      <c r="Y2238" s="31" t="str">
        <f t="shared" si="621"/>
        <v/>
      </c>
      <c r="Z2238" s="134">
        <v>24.85</v>
      </c>
      <c r="AA2238" s="31" t="str">
        <f t="shared" si="622"/>
        <v>-</v>
      </c>
      <c r="AB2238" s="31">
        <f t="shared" si="623"/>
        <v>24.85</v>
      </c>
    </row>
    <row r="2239" spans="1:28" x14ac:dyDescent="0.3">
      <c r="A2239" s="133">
        <v>42828.958333333336</v>
      </c>
      <c r="B2239" s="152">
        <f t="shared" si="624"/>
        <v>4</v>
      </c>
      <c r="C2239" s="152">
        <f t="shared" si="625"/>
        <v>3</v>
      </c>
      <c r="D2239" s="152">
        <f t="shared" si="626"/>
        <v>23</v>
      </c>
      <c r="E2239" s="38" t="str">
        <f t="shared" si="627"/>
        <v/>
      </c>
      <c r="F2239" s="134">
        <v>24.28</v>
      </c>
      <c r="G2239" s="38" t="str">
        <f t="shared" si="628"/>
        <v>-</v>
      </c>
      <c r="H2239" s="38">
        <f t="shared" si="629"/>
        <v>24.28</v>
      </c>
      <c r="K2239" s="133">
        <v>43193.958333333336</v>
      </c>
      <c r="L2239" s="9">
        <f t="shared" si="612"/>
        <v>4</v>
      </c>
      <c r="M2239" s="9">
        <f t="shared" si="613"/>
        <v>3</v>
      </c>
      <c r="N2239" s="9">
        <f t="shared" si="614"/>
        <v>23</v>
      </c>
      <c r="O2239" s="31" t="str">
        <f t="shared" si="615"/>
        <v/>
      </c>
      <c r="P2239" s="134">
        <v>20.420000000000002</v>
      </c>
      <c r="Q2239" s="31" t="str">
        <f t="shared" si="616"/>
        <v>-</v>
      </c>
      <c r="R2239" s="31">
        <f t="shared" si="617"/>
        <v>20.420000000000002</v>
      </c>
      <c r="U2239" s="133">
        <v>43558.958333333336</v>
      </c>
      <c r="V2239" s="9">
        <f t="shared" si="618"/>
        <v>4</v>
      </c>
      <c r="W2239" s="9">
        <f t="shared" si="619"/>
        <v>3</v>
      </c>
      <c r="X2239" s="9">
        <f t="shared" si="620"/>
        <v>23</v>
      </c>
      <c r="Y2239" s="31" t="str">
        <f t="shared" si="621"/>
        <v/>
      </c>
      <c r="Z2239" s="134">
        <v>23.22</v>
      </c>
      <c r="AA2239" s="31" t="str">
        <f t="shared" si="622"/>
        <v>-</v>
      </c>
      <c r="AB2239" s="31">
        <f t="shared" si="623"/>
        <v>23.22</v>
      </c>
    </row>
    <row r="2240" spans="1:28" x14ac:dyDescent="0.3">
      <c r="A2240" s="133">
        <v>42829</v>
      </c>
      <c r="B2240" s="152">
        <f t="shared" si="624"/>
        <v>4</v>
      </c>
      <c r="C2240" s="152">
        <f t="shared" si="625"/>
        <v>4</v>
      </c>
      <c r="D2240" s="152">
        <f t="shared" si="626"/>
        <v>0</v>
      </c>
      <c r="E2240" s="38" t="str">
        <f t="shared" si="627"/>
        <v/>
      </c>
      <c r="F2240" s="134">
        <v>22.08</v>
      </c>
      <c r="G2240" s="38" t="str">
        <f t="shared" si="628"/>
        <v>-</v>
      </c>
      <c r="H2240" s="38">
        <f t="shared" si="629"/>
        <v>22.08</v>
      </c>
      <c r="K2240" s="133">
        <v>43194</v>
      </c>
      <c r="L2240" s="9">
        <f t="shared" si="612"/>
        <v>4</v>
      </c>
      <c r="M2240" s="9">
        <f t="shared" si="613"/>
        <v>4</v>
      </c>
      <c r="N2240" s="9">
        <f t="shared" si="614"/>
        <v>0</v>
      </c>
      <c r="O2240" s="31" t="str">
        <f t="shared" si="615"/>
        <v/>
      </c>
      <c r="P2240" s="134">
        <v>20.67</v>
      </c>
      <c r="Q2240" s="31" t="str">
        <f t="shared" si="616"/>
        <v>-</v>
      </c>
      <c r="R2240" s="31">
        <f t="shared" si="617"/>
        <v>20.67</v>
      </c>
      <c r="U2240" s="133">
        <v>43559</v>
      </c>
      <c r="V2240" s="9">
        <f t="shared" si="618"/>
        <v>4</v>
      </c>
      <c r="W2240" s="9">
        <f t="shared" si="619"/>
        <v>4</v>
      </c>
      <c r="X2240" s="9">
        <f t="shared" si="620"/>
        <v>0</v>
      </c>
      <c r="Y2240" s="31" t="str">
        <f t="shared" si="621"/>
        <v/>
      </c>
      <c r="Z2240" s="134">
        <v>23.31</v>
      </c>
      <c r="AA2240" s="31" t="str">
        <f t="shared" si="622"/>
        <v>-</v>
      </c>
      <c r="AB2240" s="31">
        <f t="shared" si="623"/>
        <v>23.31</v>
      </c>
    </row>
    <row r="2241" spans="1:28" x14ac:dyDescent="0.3">
      <c r="A2241" s="133">
        <v>42829.041666666664</v>
      </c>
      <c r="B2241" s="152">
        <f t="shared" si="624"/>
        <v>4</v>
      </c>
      <c r="C2241" s="152">
        <f t="shared" si="625"/>
        <v>4</v>
      </c>
      <c r="D2241" s="152">
        <f t="shared" si="626"/>
        <v>1</v>
      </c>
      <c r="E2241" s="38" t="str">
        <f t="shared" si="627"/>
        <v/>
      </c>
      <c r="F2241" s="134">
        <v>21.7</v>
      </c>
      <c r="G2241" s="38" t="str">
        <f t="shared" si="628"/>
        <v>-</v>
      </c>
      <c r="H2241" s="38">
        <f t="shared" si="629"/>
        <v>21.7</v>
      </c>
      <c r="K2241" s="133">
        <v>43194.041666666664</v>
      </c>
      <c r="L2241" s="9">
        <f t="shared" si="612"/>
        <v>4</v>
      </c>
      <c r="M2241" s="9">
        <f t="shared" si="613"/>
        <v>4</v>
      </c>
      <c r="N2241" s="9">
        <f t="shared" si="614"/>
        <v>1</v>
      </c>
      <c r="O2241" s="31" t="str">
        <f t="shared" si="615"/>
        <v/>
      </c>
      <c r="P2241" s="134">
        <v>20.12</v>
      </c>
      <c r="Q2241" s="31" t="str">
        <f t="shared" si="616"/>
        <v>-</v>
      </c>
      <c r="R2241" s="31">
        <f t="shared" si="617"/>
        <v>20.12</v>
      </c>
      <c r="U2241" s="133">
        <v>43559.041666666664</v>
      </c>
      <c r="V2241" s="9">
        <f t="shared" si="618"/>
        <v>4</v>
      </c>
      <c r="W2241" s="9">
        <f t="shared" si="619"/>
        <v>4</v>
      </c>
      <c r="X2241" s="9">
        <f t="shared" si="620"/>
        <v>1</v>
      </c>
      <c r="Y2241" s="31" t="str">
        <f t="shared" si="621"/>
        <v/>
      </c>
      <c r="Z2241" s="134">
        <v>23.28</v>
      </c>
      <c r="AA2241" s="31" t="str">
        <f t="shared" si="622"/>
        <v>-</v>
      </c>
      <c r="AB2241" s="31">
        <f t="shared" si="623"/>
        <v>23.28</v>
      </c>
    </row>
    <row r="2242" spans="1:28" x14ac:dyDescent="0.3">
      <c r="A2242" s="133">
        <v>42829.083333333336</v>
      </c>
      <c r="B2242" s="152">
        <f t="shared" si="624"/>
        <v>4</v>
      </c>
      <c r="C2242" s="152">
        <f t="shared" si="625"/>
        <v>4</v>
      </c>
      <c r="D2242" s="152">
        <f t="shared" si="626"/>
        <v>2</v>
      </c>
      <c r="E2242" s="38" t="str">
        <f t="shared" si="627"/>
        <v/>
      </c>
      <c r="F2242" s="134">
        <v>21.34</v>
      </c>
      <c r="G2242" s="38" t="str">
        <f t="shared" si="628"/>
        <v>-</v>
      </c>
      <c r="H2242" s="38">
        <f t="shared" si="629"/>
        <v>21.34</v>
      </c>
      <c r="K2242" s="133">
        <v>43194.083333333336</v>
      </c>
      <c r="L2242" s="9">
        <f t="shared" si="612"/>
        <v>4</v>
      </c>
      <c r="M2242" s="9">
        <f t="shared" si="613"/>
        <v>4</v>
      </c>
      <c r="N2242" s="9">
        <f t="shared" si="614"/>
        <v>2</v>
      </c>
      <c r="O2242" s="31" t="str">
        <f t="shared" si="615"/>
        <v/>
      </c>
      <c r="P2242" s="134">
        <v>20.07</v>
      </c>
      <c r="Q2242" s="31" t="str">
        <f t="shared" si="616"/>
        <v>-</v>
      </c>
      <c r="R2242" s="31">
        <f t="shared" si="617"/>
        <v>20.07</v>
      </c>
      <c r="U2242" s="133">
        <v>43559.083333333336</v>
      </c>
      <c r="V2242" s="9">
        <f t="shared" si="618"/>
        <v>4</v>
      </c>
      <c r="W2242" s="9">
        <f t="shared" si="619"/>
        <v>4</v>
      </c>
      <c r="X2242" s="9">
        <f t="shared" si="620"/>
        <v>2</v>
      </c>
      <c r="Y2242" s="31" t="str">
        <f t="shared" si="621"/>
        <v/>
      </c>
      <c r="Z2242" s="134">
        <v>23.17</v>
      </c>
      <c r="AA2242" s="31" t="str">
        <f t="shared" si="622"/>
        <v>-</v>
      </c>
      <c r="AB2242" s="31">
        <f t="shared" si="623"/>
        <v>23.17</v>
      </c>
    </row>
    <row r="2243" spans="1:28" x14ac:dyDescent="0.3">
      <c r="A2243" s="133">
        <v>42829.125</v>
      </c>
      <c r="B2243" s="152">
        <f t="shared" si="624"/>
        <v>4</v>
      </c>
      <c r="C2243" s="152">
        <f t="shared" si="625"/>
        <v>4</v>
      </c>
      <c r="D2243" s="152">
        <f t="shared" si="626"/>
        <v>3</v>
      </c>
      <c r="E2243" s="38" t="str">
        <f t="shared" si="627"/>
        <v/>
      </c>
      <c r="F2243" s="134">
        <v>21.34</v>
      </c>
      <c r="G2243" s="38" t="str">
        <f t="shared" si="628"/>
        <v>-</v>
      </c>
      <c r="H2243" s="38">
        <f t="shared" si="629"/>
        <v>21.34</v>
      </c>
      <c r="K2243" s="133">
        <v>43194.125</v>
      </c>
      <c r="L2243" s="9">
        <f t="shared" si="612"/>
        <v>4</v>
      </c>
      <c r="M2243" s="9">
        <f t="shared" si="613"/>
        <v>4</v>
      </c>
      <c r="N2243" s="9">
        <f t="shared" si="614"/>
        <v>3</v>
      </c>
      <c r="O2243" s="31" t="str">
        <f t="shared" si="615"/>
        <v/>
      </c>
      <c r="P2243" s="134">
        <v>20.170000000000002</v>
      </c>
      <c r="Q2243" s="31" t="str">
        <f t="shared" si="616"/>
        <v>-</v>
      </c>
      <c r="R2243" s="31">
        <f t="shared" si="617"/>
        <v>20.170000000000002</v>
      </c>
      <c r="U2243" s="133">
        <v>43559.125</v>
      </c>
      <c r="V2243" s="9">
        <f t="shared" si="618"/>
        <v>4</v>
      </c>
      <c r="W2243" s="9">
        <f t="shared" si="619"/>
        <v>4</v>
      </c>
      <c r="X2243" s="9">
        <f t="shared" si="620"/>
        <v>3</v>
      </c>
      <c r="Y2243" s="31" t="str">
        <f t="shared" si="621"/>
        <v/>
      </c>
      <c r="Z2243" s="134">
        <v>23.71</v>
      </c>
      <c r="AA2243" s="31" t="str">
        <f t="shared" si="622"/>
        <v>-</v>
      </c>
      <c r="AB2243" s="31">
        <f t="shared" si="623"/>
        <v>23.71</v>
      </c>
    </row>
    <row r="2244" spans="1:28" x14ac:dyDescent="0.3">
      <c r="A2244" s="133">
        <v>42829.166666666664</v>
      </c>
      <c r="B2244" s="152">
        <f t="shared" si="624"/>
        <v>4</v>
      </c>
      <c r="C2244" s="152">
        <f t="shared" si="625"/>
        <v>4</v>
      </c>
      <c r="D2244" s="152">
        <f t="shared" si="626"/>
        <v>4</v>
      </c>
      <c r="E2244" s="38" t="str">
        <f t="shared" si="627"/>
        <v/>
      </c>
      <c r="F2244" s="134">
        <v>21.8</v>
      </c>
      <c r="G2244" s="38" t="str">
        <f t="shared" si="628"/>
        <v>-</v>
      </c>
      <c r="H2244" s="38">
        <f t="shared" si="629"/>
        <v>21.8</v>
      </c>
      <c r="K2244" s="133">
        <v>43194.166666666664</v>
      </c>
      <c r="L2244" s="9">
        <f t="shared" si="612"/>
        <v>4</v>
      </c>
      <c r="M2244" s="9">
        <f t="shared" si="613"/>
        <v>4</v>
      </c>
      <c r="N2244" s="9">
        <f t="shared" si="614"/>
        <v>4</v>
      </c>
      <c r="O2244" s="31" t="str">
        <f t="shared" si="615"/>
        <v/>
      </c>
      <c r="P2244" s="134">
        <v>20.91</v>
      </c>
      <c r="Q2244" s="31" t="str">
        <f t="shared" si="616"/>
        <v>-</v>
      </c>
      <c r="R2244" s="31">
        <f t="shared" si="617"/>
        <v>20.91</v>
      </c>
      <c r="U2244" s="133">
        <v>43559.166666666664</v>
      </c>
      <c r="V2244" s="9">
        <f t="shared" si="618"/>
        <v>4</v>
      </c>
      <c r="W2244" s="9">
        <f t="shared" si="619"/>
        <v>4</v>
      </c>
      <c r="X2244" s="9">
        <f t="shared" si="620"/>
        <v>4</v>
      </c>
      <c r="Y2244" s="31" t="str">
        <f t="shared" si="621"/>
        <v/>
      </c>
      <c r="Z2244" s="134">
        <v>25.15</v>
      </c>
      <c r="AA2244" s="31" t="str">
        <f t="shared" si="622"/>
        <v>-</v>
      </c>
      <c r="AB2244" s="31">
        <f t="shared" si="623"/>
        <v>25.15</v>
      </c>
    </row>
    <row r="2245" spans="1:28" x14ac:dyDescent="0.3">
      <c r="A2245" s="133">
        <v>42829.208333333336</v>
      </c>
      <c r="B2245" s="152">
        <f t="shared" si="624"/>
        <v>4</v>
      </c>
      <c r="C2245" s="152">
        <f t="shared" si="625"/>
        <v>4</v>
      </c>
      <c r="D2245" s="152">
        <f t="shared" si="626"/>
        <v>5</v>
      </c>
      <c r="E2245" s="38" t="str">
        <f t="shared" si="627"/>
        <v/>
      </c>
      <c r="F2245" s="134">
        <v>22.95</v>
      </c>
      <c r="G2245" s="38" t="str">
        <f t="shared" si="628"/>
        <v>-</v>
      </c>
      <c r="H2245" s="38">
        <f t="shared" si="629"/>
        <v>22.95</v>
      </c>
      <c r="K2245" s="133">
        <v>43194.208333333336</v>
      </c>
      <c r="L2245" s="9">
        <f t="shared" si="612"/>
        <v>4</v>
      </c>
      <c r="M2245" s="9">
        <f t="shared" si="613"/>
        <v>4</v>
      </c>
      <c r="N2245" s="9">
        <f t="shared" si="614"/>
        <v>5</v>
      </c>
      <c r="O2245" s="31" t="str">
        <f t="shared" si="615"/>
        <v/>
      </c>
      <c r="P2245" s="134">
        <v>23.02</v>
      </c>
      <c r="Q2245" s="31" t="str">
        <f t="shared" si="616"/>
        <v>-</v>
      </c>
      <c r="R2245" s="31">
        <f t="shared" si="617"/>
        <v>23.02</v>
      </c>
      <c r="U2245" s="133">
        <v>43559.208333333336</v>
      </c>
      <c r="V2245" s="9">
        <f t="shared" si="618"/>
        <v>4</v>
      </c>
      <c r="W2245" s="9">
        <f t="shared" si="619"/>
        <v>4</v>
      </c>
      <c r="X2245" s="9">
        <f t="shared" si="620"/>
        <v>5</v>
      </c>
      <c r="Y2245" s="31" t="str">
        <f t="shared" si="621"/>
        <v/>
      </c>
      <c r="Z2245" s="134">
        <v>30.68</v>
      </c>
      <c r="AA2245" s="31" t="str">
        <f t="shared" si="622"/>
        <v>-</v>
      </c>
      <c r="AB2245" s="31">
        <f t="shared" si="623"/>
        <v>30.68</v>
      </c>
    </row>
    <row r="2246" spans="1:28" x14ac:dyDescent="0.3">
      <c r="A2246" s="133">
        <v>42829.25</v>
      </c>
      <c r="B2246" s="152">
        <f t="shared" si="624"/>
        <v>4</v>
      </c>
      <c r="C2246" s="152">
        <f t="shared" si="625"/>
        <v>4</v>
      </c>
      <c r="D2246" s="152">
        <f t="shared" si="626"/>
        <v>6</v>
      </c>
      <c r="E2246" s="38" t="str">
        <f t="shared" si="627"/>
        <v/>
      </c>
      <c r="F2246" s="134">
        <v>33.26</v>
      </c>
      <c r="G2246" s="38" t="str">
        <f t="shared" si="628"/>
        <v>-</v>
      </c>
      <c r="H2246" s="38">
        <f t="shared" si="629"/>
        <v>33.26</v>
      </c>
      <c r="K2246" s="133">
        <v>43194.25</v>
      </c>
      <c r="L2246" s="9">
        <f t="shared" si="612"/>
        <v>4</v>
      </c>
      <c r="M2246" s="9">
        <f t="shared" si="613"/>
        <v>4</v>
      </c>
      <c r="N2246" s="9">
        <f t="shared" si="614"/>
        <v>6</v>
      </c>
      <c r="O2246" s="31" t="str">
        <f t="shared" si="615"/>
        <v/>
      </c>
      <c r="P2246" s="134">
        <v>33.270000000000003</v>
      </c>
      <c r="Q2246" s="31" t="str">
        <f t="shared" si="616"/>
        <v>-</v>
      </c>
      <c r="R2246" s="31">
        <f t="shared" si="617"/>
        <v>33.270000000000003</v>
      </c>
      <c r="U2246" s="133">
        <v>43559.25</v>
      </c>
      <c r="V2246" s="9">
        <f t="shared" si="618"/>
        <v>4</v>
      </c>
      <c r="W2246" s="9">
        <f t="shared" si="619"/>
        <v>4</v>
      </c>
      <c r="X2246" s="9">
        <f t="shared" si="620"/>
        <v>6</v>
      </c>
      <c r="Y2246" s="31" t="str">
        <f t="shared" si="621"/>
        <v/>
      </c>
      <c r="Z2246" s="134">
        <v>41.47</v>
      </c>
      <c r="AA2246" s="31" t="str">
        <f t="shared" si="622"/>
        <v>-</v>
      </c>
      <c r="AB2246" s="31">
        <f t="shared" si="623"/>
        <v>41.47</v>
      </c>
    </row>
    <row r="2247" spans="1:28" x14ac:dyDescent="0.3">
      <c r="A2247" s="133">
        <v>42829.291666666664</v>
      </c>
      <c r="B2247" s="152">
        <f t="shared" si="624"/>
        <v>4</v>
      </c>
      <c r="C2247" s="152">
        <f t="shared" si="625"/>
        <v>4</v>
      </c>
      <c r="D2247" s="152">
        <f t="shared" si="626"/>
        <v>7</v>
      </c>
      <c r="E2247" s="38" t="str">
        <f t="shared" si="627"/>
        <v/>
      </c>
      <c r="F2247" s="134">
        <v>33.81</v>
      </c>
      <c r="G2247" s="38" t="str">
        <f t="shared" si="628"/>
        <v>-</v>
      </c>
      <c r="H2247" s="38">
        <f t="shared" si="629"/>
        <v>33.81</v>
      </c>
      <c r="K2247" s="133">
        <v>43194.291666666664</v>
      </c>
      <c r="L2247" s="9">
        <f t="shared" si="612"/>
        <v>4</v>
      </c>
      <c r="M2247" s="9">
        <f t="shared" si="613"/>
        <v>4</v>
      </c>
      <c r="N2247" s="9">
        <f t="shared" si="614"/>
        <v>7</v>
      </c>
      <c r="O2247" s="31" t="str">
        <f t="shared" si="615"/>
        <v/>
      </c>
      <c r="P2247" s="134">
        <v>35.04</v>
      </c>
      <c r="Q2247" s="31" t="str">
        <f t="shared" si="616"/>
        <v>-</v>
      </c>
      <c r="R2247" s="31">
        <f t="shared" si="617"/>
        <v>35.04</v>
      </c>
      <c r="U2247" s="133">
        <v>43559.291666666664</v>
      </c>
      <c r="V2247" s="9">
        <f t="shared" si="618"/>
        <v>4</v>
      </c>
      <c r="W2247" s="9">
        <f t="shared" si="619"/>
        <v>4</v>
      </c>
      <c r="X2247" s="9">
        <f t="shared" si="620"/>
        <v>7</v>
      </c>
      <c r="Y2247" s="31" t="str">
        <f t="shared" si="621"/>
        <v/>
      </c>
      <c r="Z2247" s="134">
        <v>39.65</v>
      </c>
      <c r="AA2247" s="31" t="str">
        <f t="shared" si="622"/>
        <v>-</v>
      </c>
      <c r="AB2247" s="31">
        <f t="shared" si="623"/>
        <v>39.65</v>
      </c>
    </row>
    <row r="2248" spans="1:28" x14ac:dyDescent="0.3">
      <c r="A2248" s="133">
        <v>42829.333333333336</v>
      </c>
      <c r="B2248" s="152">
        <f t="shared" si="624"/>
        <v>4</v>
      </c>
      <c r="C2248" s="152">
        <f t="shared" si="625"/>
        <v>4</v>
      </c>
      <c r="D2248" s="152">
        <f t="shared" si="626"/>
        <v>8</v>
      </c>
      <c r="E2248" s="38" t="str">
        <f t="shared" si="627"/>
        <v/>
      </c>
      <c r="F2248" s="134">
        <v>34.590000000000003</v>
      </c>
      <c r="G2248" s="38">
        <f t="shared" si="628"/>
        <v>34.590000000000003</v>
      </c>
      <c r="H2248" s="38" t="str">
        <f t="shared" si="629"/>
        <v>-</v>
      </c>
      <c r="K2248" s="133">
        <v>43194.333333333336</v>
      </c>
      <c r="L2248" s="9">
        <f t="shared" si="612"/>
        <v>4</v>
      </c>
      <c r="M2248" s="9">
        <f t="shared" si="613"/>
        <v>4</v>
      </c>
      <c r="N2248" s="9">
        <f t="shared" si="614"/>
        <v>8</v>
      </c>
      <c r="O2248" s="31" t="str">
        <f t="shared" si="615"/>
        <v/>
      </c>
      <c r="P2248" s="134">
        <v>36.08</v>
      </c>
      <c r="Q2248" s="31">
        <f t="shared" si="616"/>
        <v>36.08</v>
      </c>
      <c r="R2248" s="31" t="str">
        <f t="shared" si="617"/>
        <v>-</v>
      </c>
      <c r="U2248" s="133">
        <v>43559.333333333336</v>
      </c>
      <c r="V2248" s="9">
        <f t="shared" si="618"/>
        <v>4</v>
      </c>
      <c r="W2248" s="9">
        <f t="shared" si="619"/>
        <v>4</v>
      </c>
      <c r="X2248" s="9">
        <f t="shared" si="620"/>
        <v>8</v>
      </c>
      <c r="Y2248" s="31" t="str">
        <f t="shared" si="621"/>
        <v/>
      </c>
      <c r="Z2248" s="134">
        <v>36.090000000000003</v>
      </c>
      <c r="AA2248" s="31">
        <f t="shared" si="622"/>
        <v>36.090000000000003</v>
      </c>
      <c r="AB2248" s="31" t="str">
        <f t="shared" si="623"/>
        <v>-</v>
      </c>
    </row>
    <row r="2249" spans="1:28" x14ac:dyDescent="0.3">
      <c r="A2249" s="133">
        <v>42829.375</v>
      </c>
      <c r="B2249" s="152">
        <f t="shared" si="624"/>
        <v>4</v>
      </c>
      <c r="C2249" s="152">
        <f t="shared" si="625"/>
        <v>4</v>
      </c>
      <c r="D2249" s="152">
        <f t="shared" si="626"/>
        <v>9</v>
      </c>
      <c r="E2249" s="38" t="str">
        <f t="shared" si="627"/>
        <v/>
      </c>
      <c r="F2249" s="134">
        <v>34.72</v>
      </c>
      <c r="G2249" s="38">
        <f t="shared" si="628"/>
        <v>34.72</v>
      </c>
      <c r="H2249" s="38" t="str">
        <f t="shared" si="629"/>
        <v>-</v>
      </c>
      <c r="K2249" s="133">
        <v>43194.375</v>
      </c>
      <c r="L2249" s="9">
        <f t="shared" ref="L2249:L2312" si="630">MONTH(K2249)</f>
        <v>4</v>
      </c>
      <c r="M2249" s="9">
        <f t="shared" ref="M2249:M2312" si="631">DAY(K2249)</f>
        <v>4</v>
      </c>
      <c r="N2249" s="9">
        <f t="shared" ref="N2249:N2312" si="632">HOUR(K2249)</f>
        <v>9</v>
      </c>
      <c r="O2249" s="31" t="str">
        <f t="shared" ref="O2249:O2312" si="633">IF(WEEKDAY(K2249,2)&gt;5,"W","")</f>
        <v/>
      </c>
      <c r="P2249" s="134">
        <v>35.369999999999997</v>
      </c>
      <c r="Q2249" s="31">
        <f t="shared" ref="Q2249:Q2312" si="634">IF(AND($L2249&gt;=$L$5,$L2249&lt;=$M$5),IF($O2249&lt;&gt;"W",IF(AND($N2249&gt;=$N$5,$N2249&lt;$P$5),$P2249,"-"),"-"),"-")</f>
        <v>35.369999999999997</v>
      </c>
      <c r="R2249" s="31" t="str">
        <f t="shared" ref="R2249:R2312" si="635">IF(Q2249="-",P2249,"-")</f>
        <v>-</v>
      </c>
      <c r="U2249" s="133">
        <v>43559.375</v>
      </c>
      <c r="V2249" s="9">
        <f t="shared" ref="V2249:V2312" si="636">MONTH(U2249)</f>
        <v>4</v>
      </c>
      <c r="W2249" s="9">
        <f t="shared" ref="W2249:W2312" si="637">DAY(U2249)</f>
        <v>4</v>
      </c>
      <c r="X2249" s="9">
        <f t="shared" ref="X2249:X2312" si="638">HOUR(U2249)</f>
        <v>9</v>
      </c>
      <c r="Y2249" s="31" t="str">
        <f t="shared" ref="Y2249:Y2312" si="639">IF(WEEKDAY(U2249,2)&gt;5,"W","")</f>
        <v/>
      </c>
      <c r="Z2249" s="134">
        <v>34.67</v>
      </c>
      <c r="AA2249" s="31">
        <f t="shared" ref="AA2249:AA2312" si="640">IF(AND($V2249&gt;=$V$5,$V2249&lt;=$W$5),IF($Y2249&lt;&gt;"W",IF(AND($X2249&gt;=$X$5,$X2249&lt;$Z$5),$Z2249,"-"),"-"),"-")</f>
        <v>34.67</v>
      </c>
      <c r="AB2249" s="31" t="str">
        <f t="shared" ref="AB2249:AB2312" si="641">IF(AA2249="-",Z2249,"-")</f>
        <v>-</v>
      </c>
    </row>
    <row r="2250" spans="1:28" x14ac:dyDescent="0.3">
      <c r="A2250" s="133">
        <v>42829.416666666664</v>
      </c>
      <c r="B2250" s="152">
        <f t="shared" ref="B2250:B2313" si="642">MONTH(A2250)</f>
        <v>4</v>
      </c>
      <c r="C2250" s="152">
        <f t="shared" ref="C2250:C2313" si="643">DAY(A2250)</f>
        <v>4</v>
      </c>
      <c r="D2250" s="152">
        <f t="shared" ref="D2250:D2313" si="644">HOUR(A2250)</f>
        <v>10</v>
      </c>
      <c r="E2250" s="38" t="str">
        <f t="shared" ref="E2250:E2313" si="645">IF(WEEKDAY(A2250,2)&gt;5,"W","")</f>
        <v/>
      </c>
      <c r="F2250" s="134">
        <v>35.450000000000003</v>
      </c>
      <c r="G2250" s="38">
        <f t="shared" ref="G2250:G2313" si="646">IF(AND($B2250&gt;=$B$5,$B2250&lt;=$C$5),IF($E2250&lt;&gt;"W",IF(AND($D2250&gt;=$D$5,$D2250&lt;$F$5),$F2250,"-"),"-"),"-")</f>
        <v>35.450000000000003</v>
      </c>
      <c r="H2250" s="38" t="str">
        <f t="shared" ref="H2250:H2313" si="647">IF(G2250="-",F2250,"-")</f>
        <v>-</v>
      </c>
      <c r="K2250" s="133">
        <v>43194.416666666664</v>
      </c>
      <c r="L2250" s="9">
        <f t="shared" si="630"/>
        <v>4</v>
      </c>
      <c r="M2250" s="9">
        <f t="shared" si="631"/>
        <v>4</v>
      </c>
      <c r="N2250" s="9">
        <f t="shared" si="632"/>
        <v>10</v>
      </c>
      <c r="O2250" s="31" t="str">
        <f t="shared" si="633"/>
        <v/>
      </c>
      <c r="P2250" s="134">
        <v>36.74</v>
      </c>
      <c r="Q2250" s="31">
        <f t="shared" si="634"/>
        <v>36.74</v>
      </c>
      <c r="R2250" s="31" t="str">
        <f t="shared" si="635"/>
        <v>-</v>
      </c>
      <c r="U2250" s="133">
        <v>43559.416666666664</v>
      </c>
      <c r="V2250" s="9">
        <f t="shared" si="636"/>
        <v>4</v>
      </c>
      <c r="W2250" s="9">
        <f t="shared" si="637"/>
        <v>4</v>
      </c>
      <c r="X2250" s="9">
        <f t="shared" si="638"/>
        <v>10</v>
      </c>
      <c r="Y2250" s="31" t="str">
        <f t="shared" si="639"/>
        <v/>
      </c>
      <c r="Z2250" s="134">
        <v>32.79</v>
      </c>
      <c r="AA2250" s="31">
        <f t="shared" si="640"/>
        <v>32.79</v>
      </c>
      <c r="AB2250" s="31" t="str">
        <f t="shared" si="641"/>
        <v>-</v>
      </c>
    </row>
    <row r="2251" spans="1:28" x14ac:dyDescent="0.3">
      <c r="A2251" s="133">
        <v>42829.458333333336</v>
      </c>
      <c r="B2251" s="152">
        <f t="shared" si="642"/>
        <v>4</v>
      </c>
      <c r="C2251" s="152">
        <f t="shared" si="643"/>
        <v>4</v>
      </c>
      <c r="D2251" s="152">
        <f t="shared" si="644"/>
        <v>11</v>
      </c>
      <c r="E2251" s="38" t="str">
        <f t="shared" si="645"/>
        <v/>
      </c>
      <c r="F2251" s="134">
        <v>33.83</v>
      </c>
      <c r="G2251" s="38">
        <f t="shared" si="646"/>
        <v>33.83</v>
      </c>
      <c r="H2251" s="38" t="str">
        <f t="shared" si="647"/>
        <v>-</v>
      </c>
      <c r="K2251" s="133">
        <v>43194.458333333336</v>
      </c>
      <c r="L2251" s="9">
        <f t="shared" si="630"/>
        <v>4</v>
      </c>
      <c r="M2251" s="9">
        <f t="shared" si="631"/>
        <v>4</v>
      </c>
      <c r="N2251" s="9">
        <f t="shared" si="632"/>
        <v>11</v>
      </c>
      <c r="O2251" s="31" t="str">
        <f t="shared" si="633"/>
        <v/>
      </c>
      <c r="P2251" s="134">
        <v>35.92</v>
      </c>
      <c r="Q2251" s="31">
        <f t="shared" si="634"/>
        <v>35.92</v>
      </c>
      <c r="R2251" s="31" t="str">
        <f t="shared" si="635"/>
        <v>-</v>
      </c>
      <c r="U2251" s="133">
        <v>43559.458333333336</v>
      </c>
      <c r="V2251" s="9">
        <f t="shared" si="636"/>
        <v>4</v>
      </c>
      <c r="W2251" s="9">
        <f t="shared" si="637"/>
        <v>4</v>
      </c>
      <c r="X2251" s="9">
        <f t="shared" si="638"/>
        <v>11</v>
      </c>
      <c r="Y2251" s="31" t="str">
        <f t="shared" si="639"/>
        <v/>
      </c>
      <c r="Z2251" s="134">
        <v>29.78</v>
      </c>
      <c r="AA2251" s="31">
        <f t="shared" si="640"/>
        <v>29.78</v>
      </c>
      <c r="AB2251" s="31" t="str">
        <f t="shared" si="641"/>
        <v>-</v>
      </c>
    </row>
    <row r="2252" spans="1:28" x14ac:dyDescent="0.3">
      <c r="A2252" s="133">
        <v>42829.5</v>
      </c>
      <c r="B2252" s="152">
        <f t="shared" si="642"/>
        <v>4</v>
      </c>
      <c r="C2252" s="152">
        <f t="shared" si="643"/>
        <v>4</v>
      </c>
      <c r="D2252" s="152">
        <f t="shared" si="644"/>
        <v>12</v>
      </c>
      <c r="E2252" s="38" t="str">
        <f t="shared" si="645"/>
        <v/>
      </c>
      <c r="F2252" s="134">
        <v>34.22</v>
      </c>
      <c r="G2252" s="38">
        <f t="shared" si="646"/>
        <v>34.22</v>
      </c>
      <c r="H2252" s="38" t="str">
        <f t="shared" si="647"/>
        <v>-</v>
      </c>
      <c r="K2252" s="133">
        <v>43194.5</v>
      </c>
      <c r="L2252" s="9">
        <f t="shared" si="630"/>
        <v>4</v>
      </c>
      <c r="M2252" s="9">
        <f t="shared" si="631"/>
        <v>4</v>
      </c>
      <c r="N2252" s="9">
        <f t="shared" si="632"/>
        <v>12</v>
      </c>
      <c r="O2252" s="31" t="str">
        <f t="shared" si="633"/>
        <v/>
      </c>
      <c r="P2252" s="134">
        <v>37.36</v>
      </c>
      <c r="Q2252" s="31">
        <f t="shared" si="634"/>
        <v>37.36</v>
      </c>
      <c r="R2252" s="31" t="str">
        <f t="shared" si="635"/>
        <v>-</v>
      </c>
      <c r="U2252" s="133">
        <v>43559.5</v>
      </c>
      <c r="V2252" s="9">
        <f t="shared" si="636"/>
        <v>4</v>
      </c>
      <c r="W2252" s="9">
        <f t="shared" si="637"/>
        <v>4</v>
      </c>
      <c r="X2252" s="9">
        <f t="shared" si="638"/>
        <v>12</v>
      </c>
      <c r="Y2252" s="31" t="str">
        <f t="shared" si="639"/>
        <v/>
      </c>
      <c r="Z2252" s="134">
        <v>30.74</v>
      </c>
      <c r="AA2252" s="31">
        <f t="shared" si="640"/>
        <v>30.74</v>
      </c>
      <c r="AB2252" s="31" t="str">
        <f t="shared" si="641"/>
        <v>-</v>
      </c>
    </row>
    <row r="2253" spans="1:28" x14ac:dyDescent="0.3">
      <c r="A2253" s="133">
        <v>42829.541666666664</v>
      </c>
      <c r="B2253" s="152">
        <f t="shared" si="642"/>
        <v>4</v>
      </c>
      <c r="C2253" s="152">
        <f t="shared" si="643"/>
        <v>4</v>
      </c>
      <c r="D2253" s="152">
        <f t="shared" si="644"/>
        <v>13</v>
      </c>
      <c r="E2253" s="38" t="str">
        <f t="shared" si="645"/>
        <v/>
      </c>
      <c r="F2253" s="134">
        <v>35</v>
      </c>
      <c r="G2253" s="38">
        <f t="shared" si="646"/>
        <v>35</v>
      </c>
      <c r="H2253" s="38" t="str">
        <f t="shared" si="647"/>
        <v>-</v>
      </c>
      <c r="K2253" s="133">
        <v>43194.541666666664</v>
      </c>
      <c r="L2253" s="9">
        <f t="shared" si="630"/>
        <v>4</v>
      </c>
      <c r="M2253" s="9">
        <f t="shared" si="631"/>
        <v>4</v>
      </c>
      <c r="N2253" s="9">
        <f t="shared" si="632"/>
        <v>13</v>
      </c>
      <c r="O2253" s="31" t="str">
        <f t="shared" si="633"/>
        <v/>
      </c>
      <c r="P2253" s="134">
        <v>35.869999999999997</v>
      </c>
      <c r="Q2253" s="31">
        <f t="shared" si="634"/>
        <v>35.869999999999997</v>
      </c>
      <c r="R2253" s="31" t="str">
        <f t="shared" si="635"/>
        <v>-</v>
      </c>
      <c r="U2253" s="133">
        <v>43559.541666666664</v>
      </c>
      <c r="V2253" s="9">
        <f t="shared" si="636"/>
        <v>4</v>
      </c>
      <c r="W2253" s="9">
        <f t="shared" si="637"/>
        <v>4</v>
      </c>
      <c r="X2253" s="9">
        <f t="shared" si="638"/>
        <v>13</v>
      </c>
      <c r="Y2253" s="31" t="str">
        <f t="shared" si="639"/>
        <v/>
      </c>
      <c r="Z2253" s="134">
        <v>29.67</v>
      </c>
      <c r="AA2253" s="31">
        <f t="shared" si="640"/>
        <v>29.67</v>
      </c>
      <c r="AB2253" s="31" t="str">
        <f t="shared" si="641"/>
        <v>-</v>
      </c>
    </row>
    <row r="2254" spans="1:28" x14ac:dyDescent="0.3">
      <c r="A2254" s="133">
        <v>42829.583333333336</v>
      </c>
      <c r="B2254" s="152">
        <f t="shared" si="642"/>
        <v>4</v>
      </c>
      <c r="C2254" s="152">
        <f t="shared" si="643"/>
        <v>4</v>
      </c>
      <c r="D2254" s="152">
        <f t="shared" si="644"/>
        <v>14</v>
      </c>
      <c r="E2254" s="38" t="str">
        <f t="shared" si="645"/>
        <v/>
      </c>
      <c r="F2254" s="134">
        <v>34.15</v>
      </c>
      <c r="G2254" s="38">
        <f t="shared" si="646"/>
        <v>34.15</v>
      </c>
      <c r="H2254" s="38" t="str">
        <f t="shared" si="647"/>
        <v>-</v>
      </c>
      <c r="K2254" s="133">
        <v>43194.583333333336</v>
      </c>
      <c r="L2254" s="9">
        <f t="shared" si="630"/>
        <v>4</v>
      </c>
      <c r="M2254" s="9">
        <f t="shared" si="631"/>
        <v>4</v>
      </c>
      <c r="N2254" s="9">
        <f t="shared" si="632"/>
        <v>14</v>
      </c>
      <c r="O2254" s="31" t="str">
        <f t="shared" si="633"/>
        <v/>
      </c>
      <c r="P2254" s="134">
        <v>32.54</v>
      </c>
      <c r="Q2254" s="31">
        <f t="shared" si="634"/>
        <v>32.54</v>
      </c>
      <c r="R2254" s="31" t="str">
        <f t="shared" si="635"/>
        <v>-</v>
      </c>
      <c r="U2254" s="133">
        <v>43559.583333333336</v>
      </c>
      <c r="V2254" s="9">
        <f t="shared" si="636"/>
        <v>4</v>
      </c>
      <c r="W2254" s="9">
        <f t="shared" si="637"/>
        <v>4</v>
      </c>
      <c r="X2254" s="9">
        <f t="shared" si="638"/>
        <v>14</v>
      </c>
      <c r="Y2254" s="31" t="str">
        <f t="shared" si="639"/>
        <v/>
      </c>
      <c r="Z2254" s="134">
        <v>27.8</v>
      </c>
      <c r="AA2254" s="31">
        <f t="shared" si="640"/>
        <v>27.8</v>
      </c>
      <c r="AB2254" s="31" t="str">
        <f t="shared" si="641"/>
        <v>-</v>
      </c>
    </row>
    <row r="2255" spans="1:28" x14ac:dyDescent="0.3">
      <c r="A2255" s="133">
        <v>42829.625</v>
      </c>
      <c r="B2255" s="152">
        <f t="shared" si="642"/>
        <v>4</v>
      </c>
      <c r="C2255" s="152">
        <f t="shared" si="643"/>
        <v>4</v>
      </c>
      <c r="D2255" s="152">
        <f t="shared" si="644"/>
        <v>15</v>
      </c>
      <c r="E2255" s="38" t="str">
        <f t="shared" si="645"/>
        <v/>
      </c>
      <c r="F2255" s="134">
        <v>32.43</v>
      </c>
      <c r="G2255" s="38">
        <f t="shared" si="646"/>
        <v>32.43</v>
      </c>
      <c r="H2255" s="38" t="str">
        <f t="shared" si="647"/>
        <v>-</v>
      </c>
      <c r="K2255" s="133">
        <v>43194.625</v>
      </c>
      <c r="L2255" s="9">
        <f t="shared" si="630"/>
        <v>4</v>
      </c>
      <c r="M2255" s="9">
        <f t="shared" si="631"/>
        <v>4</v>
      </c>
      <c r="N2255" s="9">
        <f t="shared" si="632"/>
        <v>15</v>
      </c>
      <c r="O2255" s="31" t="str">
        <f t="shared" si="633"/>
        <v/>
      </c>
      <c r="P2255" s="134">
        <v>31.49</v>
      </c>
      <c r="Q2255" s="31">
        <f t="shared" si="634"/>
        <v>31.49</v>
      </c>
      <c r="R2255" s="31" t="str">
        <f t="shared" si="635"/>
        <v>-</v>
      </c>
      <c r="U2255" s="133">
        <v>43559.625</v>
      </c>
      <c r="V2255" s="9">
        <f t="shared" si="636"/>
        <v>4</v>
      </c>
      <c r="W2255" s="9">
        <f t="shared" si="637"/>
        <v>4</v>
      </c>
      <c r="X2255" s="9">
        <f t="shared" si="638"/>
        <v>15</v>
      </c>
      <c r="Y2255" s="31" t="str">
        <f t="shared" si="639"/>
        <v/>
      </c>
      <c r="Z2255" s="134">
        <v>26.35</v>
      </c>
      <c r="AA2255" s="31">
        <f t="shared" si="640"/>
        <v>26.35</v>
      </c>
      <c r="AB2255" s="31" t="str">
        <f t="shared" si="641"/>
        <v>-</v>
      </c>
    </row>
    <row r="2256" spans="1:28" x14ac:dyDescent="0.3">
      <c r="A2256" s="133">
        <v>42829.666666666664</v>
      </c>
      <c r="B2256" s="152">
        <f t="shared" si="642"/>
        <v>4</v>
      </c>
      <c r="C2256" s="152">
        <f t="shared" si="643"/>
        <v>4</v>
      </c>
      <c r="D2256" s="152">
        <f t="shared" si="644"/>
        <v>16</v>
      </c>
      <c r="E2256" s="38" t="str">
        <f t="shared" si="645"/>
        <v/>
      </c>
      <c r="F2256" s="134">
        <v>31.71</v>
      </c>
      <c r="G2256" s="38">
        <f t="shared" si="646"/>
        <v>31.71</v>
      </c>
      <c r="H2256" s="38" t="str">
        <f t="shared" si="647"/>
        <v>-</v>
      </c>
      <c r="K2256" s="133">
        <v>43194.666666666664</v>
      </c>
      <c r="L2256" s="9">
        <f t="shared" si="630"/>
        <v>4</v>
      </c>
      <c r="M2256" s="9">
        <f t="shared" si="631"/>
        <v>4</v>
      </c>
      <c r="N2256" s="9">
        <f t="shared" si="632"/>
        <v>16</v>
      </c>
      <c r="O2256" s="31" t="str">
        <f t="shared" si="633"/>
        <v/>
      </c>
      <c r="P2256" s="134">
        <v>31.49</v>
      </c>
      <c r="Q2256" s="31">
        <f t="shared" si="634"/>
        <v>31.49</v>
      </c>
      <c r="R2256" s="31" t="str">
        <f t="shared" si="635"/>
        <v>-</v>
      </c>
      <c r="U2256" s="133">
        <v>43559.666666666664</v>
      </c>
      <c r="V2256" s="9">
        <f t="shared" si="636"/>
        <v>4</v>
      </c>
      <c r="W2256" s="9">
        <f t="shared" si="637"/>
        <v>4</v>
      </c>
      <c r="X2256" s="9">
        <f t="shared" si="638"/>
        <v>16</v>
      </c>
      <c r="Y2256" s="31" t="str">
        <f t="shared" si="639"/>
        <v/>
      </c>
      <c r="Z2256" s="134">
        <v>26.47</v>
      </c>
      <c r="AA2256" s="31">
        <f t="shared" si="640"/>
        <v>26.47</v>
      </c>
      <c r="AB2256" s="31" t="str">
        <f t="shared" si="641"/>
        <v>-</v>
      </c>
    </row>
    <row r="2257" spans="1:28" x14ac:dyDescent="0.3">
      <c r="A2257" s="133">
        <v>42829.708333333336</v>
      </c>
      <c r="B2257" s="152">
        <f t="shared" si="642"/>
        <v>4</v>
      </c>
      <c r="C2257" s="152">
        <f t="shared" si="643"/>
        <v>4</v>
      </c>
      <c r="D2257" s="152">
        <f t="shared" si="644"/>
        <v>17</v>
      </c>
      <c r="E2257" s="38" t="str">
        <f t="shared" si="645"/>
        <v/>
      </c>
      <c r="F2257" s="134">
        <v>31.94</v>
      </c>
      <c r="G2257" s="38" t="str">
        <f t="shared" si="646"/>
        <v>-</v>
      </c>
      <c r="H2257" s="38">
        <f t="shared" si="647"/>
        <v>31.94</v>
      </c>
      <c r="K2257" s="133">
        <v>43194.708333333336</v>
      </c>
      <c r="L2257" s="9">
        <f t="shared" si="630"/>
        <v>4</v>
      </c>
      <c r="M2257" s="9">
        <f t="shared" si="631"/>
        <v>4</v>
      </c>
      <c r="N2257" s="9">
        <f t="shared" si="632"/>
        <v>17</v>
      </c>
      <c r="O2257" s="31" t="str">
        <f t="shared" si="633"/>
        <v/>
      </c>
      <c r="P2257" s="134">
        <v>33.85</v>
      </c>
      <c r="Q2257" s="31" t="str">
        <f t="shared" si="634"/>
        <v>-</v>
      </c>
      <c r="R2257" s="31">
        <f t="shared" si="635"/>
        <v>33.85</v>
      </c>
      <c r="U2257" s="133">
        <v>43559.708333333336</v>
      </c>
      <c r="V2257" s="9">
        <f t="shared" si="636"/>
        <v>4</v>
      </c>
      <c r="W2257" s="9">
        <f t="shared" si="637"/>
        <v>4</v>
      </c>
      <c r="X2257" s="9">
        <f t="shared" si="638"/>
        <v>17</v>
      </c>
      <c r="Y2257" s="31" t="str">
        <f t="shared" si="639"/>
        <v/>
      </c>
      <c r="Z2257" s="134">
        <v>26.58</v>
      </c>
      <c r="AA2257" s="31" t="str">
        <f t="shared" si="640"/>
        <v>-</v>
      </c>
      <c r="AB2257" s="31">
        <f t="shared" si="641"/>
        <v>26.58</v>
      </c>
    </row>
    <row r="2258" spans="1:28" x14ac:dyDescent="0.3">
      <c r="A2258" s="133">
        <v>42829.75</v>
      </c>
      <c r="B2258" s="152">
        <f t="shared" si="642"/>
        <v>4</v>
      </c>
      <c r="C2258" s="152">
        <f t="shared" si="643"/>
        <v>4</v>
      </c>
      <c r="D2258" s="152">
        <f t="shared" si="644"/>
        <v>18</v>
      </c>
      <c r="E2258" s="38" t="str">
        <f t="shared" si="645"/>
        <v/>
      </c>
      <c r="F2258" s="134">
        <v>30.99</v>
      </c>
      <c r="G2258" s="38" t="str">
        <f t="shared" si="646"/>
        <v>-</v>
      </c>
      <c r="H2258" s="38">
        <f t="shared" si="647"/>
        <v>30.99</v>
      </c>
      <c r="K2258" s="133">
        <v>43194.75</v>
      </c>
      <c r="L2258" s="9">
        <f t="shared" si="630"/>
        <v>4</v>
      </c>
      <c r="M2258" s="9">
        <f t="shared" si="631"/>
        <v>4</v>
      </c>
      <c r="N2258" s="9">
        <f t="shared" si="632"/>
        <v>18</v>
      </c>
      <c r="O2258" s="31" t="str">
        <f t="shared" si="633"/>
        <v/>
      </c>
      <c r="P2258" s="134">
        <v>36.35</v>
      </c>
      <c r="Q2258" s="31" t="str">
        <f t="shared" si="634"/>
        <v>-</v>
      </c>
      <c r="R2258" s="31">
        <f t="shared" si="635"/>
        <v>36.35</v>
      </c>
      <c r="U2258" s="133">
        <v>43559.75</v>
      </c>
      <c r="V2258" s="9">
        <f t="shared" si="636"/>
        <v>4</v>
      </c>
      <c r="W2258" s="9">
        <f t="shared" si="637"/>
        <v>4</v>
      </c>
      <c r="X2258" s="9">
        <f t="shared" si="638"/>
        <v>18</v>
      </c>
      <c r="Y2258" s="31" t="str">
        <f t="shared" si="639"/>
        <v/>
      </c>
      <c r="Z2258" s="134">
        <v>26.16</v>
      </c>
      <c r="AA2258" s="31" t="str">
        <f t="shared" si="640"/>
        <v>-</v>
      </c>
      <c r="AB2258" s="31">
        <f t="shared" si="641"/>
        <v>26.16</v>
      </c>
    </row>
    <row r="2259" spans="1:28" x14ac:dyDescent="0.3">
      <c r="A2259" s="133">
        <v>42829.791666666664</v>
      </c>
      <c r="B2259" s="152">
        <f t="shared" si="642"/>
        <v>4</v>
      </c>
      <c r="C2259" s="152">
        <f t="shared" si="643"/>
        <v>4</v>
      </c>
      <c r="D2259" s="152">
        <f t="shared" si="644"/>
        <v>19</v>
      </c>
      <c r="E2259" s="38" t="str">
        <f t="shared" si="645"/>
        <v/>
      </c>
      <c r="F2259" s="134">
        <v>35.33</v>
      </c>
      <c r="G2259" s="38" t="str">
        <f t="shared" si="646"/>
        <v>-</v>
      </c>
      <c r="H2259" s="38">
        <f t="shared" si="647"/>
        <v>35.33</v>
      </c>
      <c r="K2259" s="133">
        <v>43194.791666666664</v>
      </c>
      <c r="L2259" s="9">
        <f t="shared" si="630"/>
        <v>4</v>
      </c>
      <c r="M2259" s="9">
        <f t="shared" si="631"/>
        <v>4</v>
      </c>
      <c r="N2259" s="9">
        <f t="shared" si="632"/>
        <v>19</v>
      </c>
      <c r="O2259" s="31" t="str">
        <f t="shared" si="633"/>
        <v/>
      </c>
      <c r="P2259" s="134">
        <v>42.62</v>
      </c>
      <c r="Q2259" s="31" t="str">
        <f t="shared" si="634"/>
        <v>-</v>
      </c>
      <c r="R2259" s="31">
        <f t="shared" si="635"/>
        <v>42.62</v>
      </c>
      <c r="U2259" s="133">
        <v>43559.791666666664</v>
      </c>
      <c r="V2259" s="9">
        <f t="shared" si="636"/>
        <v>4</v>
      </c>
      <c r="W2259" s="9">
        <f t="shared" si="637"/>
        <v>4</v>
      </c>
      <c r="X2259" s="9">
        <f t="shared" si="638"/>
        <v>19</v>
      </c>
      <c r="Y2259" s="31" t="str">
        <f t="shared" si="639"/>
        <v/>
      </c>
      <c r="Z2259" s="134">
        <v>31.69</v>
      </c>
      <c r="AA2259" s="31" t="str">
        <f t="shared" si="640"/>
        <v>-</v>
      </c>
      <c r="AB2259" s="31">
        <f t="shared" si="641"/>
        <v>31.69</v>
      </c>
    </row>
    <row r="2260" spans="1:28" x14ac:dyDescent="0.3">
      <c r="A2260" s="133">
        <v>42829.833333333336</v>
      </c>
      <c r="B2260" s="152">
        <f t="shared" si="642"/>
        <v>4</v>
      </c>
      <c r="C2260" s="152">
        <f t="shared" si="643"/>
        <v>4</v>
      </c>
      <c r="D2260" s="152">
        <f t="shared" si="644"/>
        <v>20</v>
      </c>
      <c r="E2260" s="38" t="str">
        <f t="shared" si="645"/>
        <v/>
      </c>
      <c r="F2260" s="134">
        <v>39.75</v>
      </c>
      <c r="G2260" s="38" t="str">
        <f t="shared" si="646"/>
        <v>-</v>
      </c>
      <c r="H2260" s="38">
        <f t="shared" si="647"/>
        <v>39.75</v>
      </c>
      <c r="K2260" s="133">
        <v>43194.833333333336</v>
      </c>
      <c r="L2260" s="9">
        <f t="shared" si="630"/>
        <v>4</v>
      </c>
      <c r="M2260" s="9">
        <f t="shared" si="631"/>
        <v>4</v>
      </c>
      <c r="N2260" s="9">
        <f t="shared" si="632"/>
        <v>20</v>
      </c>
      <c r="O2260" s="31" t="str">
        <f t="shared" si="633"/>
        <v/>
      </c>
      <c r="P2260" s="134">
        <v>51.28</v>
      </c>
      <c r="Q2260" s="31" t="str">
        <f t="shared" si="634"/>
        <v>-</v>
      </c>
      <c r="R2260" s="31">
        <f t="shared" si="635"/>
        <v>51.28</v>
      </c>
      <c r="U2260" s="133">
        <v>43559.833333333336</v>
      </c>
      <c r="V2260" s="9">
        <f t="shared" si="636"/>
        <v>4</v>
      </c>
      <c r="W2260" s="9">
        <f t="shared" si="637"/>
        <v>4</v>
      </c>
      <c r="X2260" s="9">
        <f t="shared" si="638"/>
        <v>20</v>
      </c>
      <c r="Y2260" s="31" t="str">
        <f t="shared" si="639"/>
        <v/>
      </c>
      <c r="Z2260" s="134">
        <v>34.72</v>
      </c>
      <c r="AA2260" s="31" t="str">
        <f t="shared" si="640"/>
        <v>-</v>
      </c>
      <c r="AB2260" s="31">
        <f t="shared" si="641"/>
        <v>34.72</v>
      </c>
    </row>
    <row r="2261" spans="1:28" x14ac:dyDescent="0.3">
      <c r="A2261" s="133">
        <v>42829.875</v>
      </c>
      <c r="B2261" s="152">
        <f t="shared" si="642"/>
        <v>4</v>
      </c>
      <c r="C2261" s="152">
        <f t="shared" si="643"/>
        <v>4</v>
      </c>
      <c r="D2261" s="152">
        <f t="shared" si="644"/>
        <v>21</v>
      </c>
      <c r="E2261" s="38" t="str">
        <f t="shared" si="645"/>
        <v/>
      </c>
      <c r="F2261" s="134">
        <v>33.130000000000003</v>
      </c>
      <c r="G2261" s="38" t="str">
        <f t="shared" si="646"/>
        <v>-</v>
      </c>
      <c r="H2261" s="38">
        <f t="shared" si="647"/>
        <v>33.130000000000003</v>
      </c>
      <c r="K2261" s="133">
        <v>43194.875</v>
      </c>
      <c r="L2261" s="9">
        <f t="shared" si="630"/>
        <v>4</v>
      </c>
      <c r="M2261" s="9">
        <f t="shared" si="631"/>
        <v>4</v>
      </c>
      <c r="N2261" s="9">
        <f t="shared" si="632"/>
        <v>21</v>
      </c>
      <c r="O2261" s="31" t="str">
        <f t="shared" si="633"/>
        <v/>
      </c>
      <c r="P2261" s="134">
        <v>39.94</v>
      </c>
      <c r="Q2261" s="31" t="str">
        <f t="shared" si="634"/>
        <v>-</v>
      </c>
      <c r="R2261" s="31">
        <f t="shared" si="635"/>
        <v>39.94</v>
      </c>
      <c r="U2261" s="133">
        <v>43559.875</v>
      </c>
      <c r="V2261" s="9">
        <f t="shared" si="636"/>
        <v>4</v>
      </c>
      <c r="W2261" s="9">
        <f t="shared" si="637"/>
        <v>4</v>
      </c>
      <c r="X2261" s="9">
        <f t="shared" si="638"/>
        <v>21</v>
      </c>
      <c r="Y2261" s="31" t="str">
        <f t="shared" si="639"/>
        <v/>
      </c>
      <c r="Z2261" s="134">
        <v>30.89</v>
      </c>
      <c r="AA2261" s="31" t="str">
        <f t="shared" si="640"/>
        <v>-</v>
      </c>
      <c r="AB2261" s="31">
        <f t="shared" si="641"/>
        <v>30.89</v>
      </c>
    </row>
    <row r="2262" spans="1:28" x14ac:dyDescent="0.3">
      <c r="A2262" s="133">
        <v>42829.916666666664</v>
      </c>
      <c r="B2262" s="152">
        <f t="shared" si="642"/>
        <v>4</v>
      </c>
      <c r="C2262" s="152">
        <f t="shared" si="643"/>
        <v>4</v>
      </c>
      <c r="D2262" s="152">
        <f t="shared" si="644"/>
        <v>22</v>
      </c>
      <c r="E2262" s="38" t="str">
        <f t="shared" si="645"/>
        <v/>
      </c>
      <c r="F2262" s="134">
        <v>25.61</v>
      </c>
      <c r="G2262" s="38" t="str">
        <f t="shared" si="646"/>
        <v>-</v>
      </c>
      <c r="H2262" s="38">
        <f t="shared" si="647"/>
        <v>25.61</v>
      </c>
      <c r="K2262" s="133">
        <v>43194.916666666664</v>
      </c>
      <c r="L2262" s="9">
        <f t="shared" si="630"/>
        <v>4</v>
      </c>
      <c r="M2262" s="9">
        <f t="shared" si="631"/>
        <v>4</v>
      </c>
      <c r="N2262" s="9">
        <f t="shared" si="632"/>
        <v>22</v>
      </c>
      <c r="O2262" s="31" t="str">
        <f t="shared" si="633"/>
        <v/>
      </c>
      <c r="P2262" s="134">
        <v>37.340000000000003</v>
      </c>
      <c r="Q2262" s="31" t="str">
        <f t="shared" si="634"/>
        <v>-</v>
      </c>
      <c r="R2262" s="31">
        <f t="shared" si="635"/>
        <v>37.340000000000003</v>
      </c>
      <c r="U2262" s="133">
        <v>43559.916666666664</v>
      </c>
      <c r="V2262" s="9">
        <f t="shared" si="636"/>
        <v>4</v>
      </c>
      <c r="W2262" s="9">
        <f t="shared" si="637"/>
        <v>4</v>
      </c>
      <c r="X2262" s="9">
        <f t="shared" si="638"/>
        <v>22</v>
      </c>
      <c r="Y2262" s="31" t="str">
        <f t="shared" si="639"/>
        <v/>
      </c>
      <c r="Z2262" s="134">
        <v>24.83</v>
      </c>
      <c r="AA2262" s="31" t="str">
        <f t="shared" si="640"/>
        <v>-</v>
      </c>
      <c r="AB2262" s="31">
        <f t="shared" si="641"/>
        <v>24.83</v>
      </c>
    </row>
    <row r="2263" spans="1:28" x14ac:dyDescent="0.3">
      <c r="A2263" s="133">
        <v>42829.958333333336</v>
      </c>
      <c r="B2263" s="152">
        <f t="shared" si="642"/>
        <v>4</v>
      </c>
      <c r="C2263" s="152">
        <f t="shared" si="643"/>
        <v>4</v>
      </c>
      <c r="D2263" s="152">
        <f t="shared" si="644"/>
        <v>23</v>
      </c>
      <c r="E2263" s="38" t="str">
        <f t="shared" si="645"/>
        <v/>
      </c>
      <c r="F2263" s="134">
        <v>23.21</v>
      </c>
      <c r="G2263" s="38" t="str">
        <f t="shared" si="646"/>
        <v>-</v>
      </c>
      <c r="H2263" s="38">
        <f t="shared" si="647"/>
        <v>23.21</v>
      </c>
      <c r="K2263" s="133">
        <v>43194.958333333336</v>
      </c>
      <c r="L2263" s="9">
        <f t="shared" si="630"/>
        <v>4</v>
      </c>
      <c r="M2263" s="9">
        <f t="shared" si="631"/>
        <v>4</v>
      </c>
      <c r="N2263" s="9">
        <f t="shared" si="632"/>
        <v>23</v>
      </c>
      <c r="O2263" s="31" t="str">
        <f t="shared" si="633"/>
        <v/>
      </c>
      <c r="P2263" s="134">
        <v>30.39</v>
      </c>
      <c r="Q2263" s="31" t="str">
        <f t="shared" si="634"/>
        <v>-</v>
      </c>
      <c r="R2263" s="31">
        <f t="shared" si="635"/>
        <v>30.39</v>
      </c>
      <c r="U2263" s="133">
        <v>43559.958333333336</v>
      </c>
      <c r="V2263" s="9">
        <f t="shared" si="636"/>
        <v>4</v>
      </c>
      <c r="W2263" s="9">
        <f t="shared" si="637"/>
        <v>4</v>
      </c>
      <c r="X2263" s="9">
        <f t="shared" si="638"/>
        <v>23</v>
      </c>
      <c r="Y2263" s="31" t="str">
        <f t="shared" si="639"/>
        <v/>
      </c>
      <c r="Z2263" s="134">
        <v>23.41</v>
      </c>
      <c r="AA2263" s="31" t="str">
        <f t="shared" si="640"/>
        <v>-</v>
      </c>
      <c r="AB2263" s="31">
        <f t="shared" si="641"/>
        <v>23.41</v>
      </c>
    </row>
    <row r="2264" spans="1:28" x14ac:dyDescent="0.3">
      <c r="A2264" s="133">
        <v>42830</v>
      </c>
      <c r="B2264" s="152">
        <f t="shared" si="642"/>
        <v>4</v>
      </c>
      <c r="C2264" s="152">
        <f t="shared" si="643"/>
        <v>5</v>
      </c>
      <c r="D2264" s="152">
        <f t="shared" si="644"/>
        <v>0</v>
      </c>
      <c r="E2264" s="38" t="str">
        <f t="shared" si="645"/>
        <v/>
      </c>
      <c r="F2264" s="134">
        <v>22.33</v>
      </c>
      <c r="G2264" s="38" t="str">
        <f t="shared" si="646"/>
        <v>-</v>
      </c>
      <c r="H2264" s="38">
        <f t="shared" si="647"/>
        <v>22.33</v>
      </c>
      <c r="K2264" s="133">
        <v>43195</v>
      </c>
      <c r="L2264" s="9">
        <f t="shared" si="630"/>
        <v>4</v>
      </c>
      <c r="M2264" s="9">
        <f t="shared" si="631"/>
        <v>5</v>
      </c>
      <c r="N2264" s="9">
        <f t="shared" si="632"/>
        <v>0</v>
      </c>
      <c r="O2264" s="31" t="str">
        <f t="shared" si="633"/>
        <v/>
      </c>
      <c r="P2264" s="134">
        <v>30.37</v>
      </c>
      <c r="Q2264" s="31" t="str">
        <f t="shared" si="634"/>
        <v>-</v>
      </c>
      <c r="R2264" s="31">
        <f t="shared" si="635"/>
        <v>30.37</v>
      </c>
      <c r="U2264" s="133">
        <v>43560</v>
      </c>
      <c r="V2264" s="9">
        <f t="shared" si="636"/>
        <v>4</v>
      </c>
      <c r="W2264" s="9">
        <f t="shared" si="637"/>
        <v>5</v>
      </c>
      <c r="X2264" s="9">
        <f t="shared" si="638"/>
        <v>0</v>
      </c>
      <c r="Y2264" s="31" t="str">
        <f t="shared" si="639"/>
        <v/>
      </c>
      <c r="Z2264" s="134">
        <v>24.05</v>
      </c>
      <c r="AA2264" s="31" t="str">
        <f t="shared" si="640"/>
        <v>-</v>
      </c>
      <c r="AB2264" s="31">
        <f t="shared" si="641"/>
        <v>24.05</v>
      </c>
    </row>
    <row r="2265" spans="1:28" x14ac:dyDescent="0.3">
      <c r="A2265" s="133">
        <v>42830.041666666664</v>
      </c>
      <c r="B2265" s="152">
        <f t="shared" si="642"/>
        <v>4</v>
      </c>
      <c r="C2265" s="152">
        <f t="shared" si="643"/>
        <v>5</v>
      </c>
      <c r="D2265" s="152">
        <f t="shared" si="644"/>
        <v>1</v>
      </c>
      <c r="E2265" s="38" t="str">
        <f t="shared" si="645"/>
        <v/>
      </c>
      <c r="F2265" s="134">
        <v>21.8</v>
      </c>
      <c r="G2265" s="38" t="str">
        <f t="shared" si="646"/>
        <v>-</v>
      </c>
      <c r="H2265" s="38">
        <f t="shared" si="647"/>
        <v>21.8</v>
      </c>
      <c r="K2265" s="133">
        <v>43195.041666666664</v>
      </c>
      <c r="L2265" s="9">
        <f t="shared" si="630"/>
        <v>4</v>
      </c>
      <c r="M2265" s="9">
        <f t="shared" si="631"/>
        <v>5</v>
      </c>
      <c r="N2265" s="9">
        <f t="shared" si="632"/>
        <v>1</v>
      </c>
      <c r="O2265" s="31" t="str">
        <f t="shared" si="633"/>
        <v/>
      </c>
      <c r="P2265" s="134">
        <v>29.6</v>
      </c>
      <c r="Q2265" s="31" t="str">
        <f t="shared" si="634"/>
        <v>-</v>
      </c>
      <c r="R2265" s="31">
        <f t="shared" si="635"/>
        <v>29.6</v>
      </c>
      <c r="U2265" s="133">
        <v>43560.041666666664</v>
      </c>
      <c r="V2265" s="9">
        <f t="shared" si="636"/>
        <v>4</v>
      </c>
      <c r="W2265" s="9">
        <f t="shared" si="637"/>
        <v>5</v>
      </c>
      <c r="X2265" s="9">
        <f t="shared" si="638"/>
        <v>1</v>
      </c>
      <c r="Y2265" s="31" t="str">
        <f t="shared" si="639"/>
        <v/>
      </c>
      <c r="Z2265" s="134">
        <v>23.28</v>
      </c>
      <c r="AA2265" s="31" t="str">
        <f t="shared" si="640"/>
        <v>-</v>
      </c>
      <c r="AB2265" s="31">
        <f t="shared" si="641"/>
        <v>23.28</v>
      </c>
    </row>
    <row r="2266" spans="1:28" x14ac:dyDescent="0.3">
      <c r="A2266" s="133">
        <v>42830.083333333336</v>
      </c>
      <c r="B2266" s="152">
        <f t="shared" si="642"/>
        <v>4</v>
      </c>
      <c r="C2266" s="152">
        <f t="shared" si="643"/>
        <v>5</v>
      </c>
      <c r="D2266" s="152">
        <f t="shared" si="644"/>
        <v>2</v>
      </c>
      <c r="E2266" s="38" t="str">
        <f t="shared" si="645"/>
        <v/>
      </c>
      <c r="F2266" s="134">
        <v>21.86</v>
      </c>
      <c r="G2266" s="38" t="str">
        <f t="shared" si="646"/>
        <v>-</v>
      </c>
      <c r="H2266" s="38">
        <f t="shared" si="647"/>
        <v>21.86</v>
      </c>
      <c r="K2266" s="133">
        <v>43195.083333333336</v>
      </c>
      <c r="L2266" s="9">
        <f t="shared" si="630"/>
        <v>4</v>
      </c>
      <c r="M2266" s="9">
        <f t="shared" si="631"/>
        <v>5</v>
      </c>
      <c r="N2266" s="9">
        <f t="shared" si="632"/>
        <v>2</v>
      </c>
      <c r="O2266" s="31" t="str">
        <f t="shared" si="633"/>
        <v/>
      </c>
      <c r="P2266" s="134">
        <v>28.77</v>
      </c>
      <c r="Q2266" s="31" t="str">
        <f t="shared" si="634"/>
        <v>-</v>
      </c>
      <c r="R2266" s="31">
        <f t="shared" si="635"/>
        <v>28.77</v>
      </c>
      <c r="U2266" s="133">
        <v>43560.083333333336</v>
      </c>
      <c r="V2266" s="9">
        <f t="shared" si="636"/>
        <v>4</v>
      </c>
      <c r="W2266" s="9">
        <f t="shared" si="637"/>
        <v>5</v>
      </c>
      <c r="X2266" s="9">
        <f t="shared" si="638"/>
        <v>2</v>
      </c>
      <c r="Y2266" s="31" t="str">
        <f t="shared" si="639"/>
        <v/>
      </c>
      <c r="Z2266" s="134">
        <v>23.24</v>
      </c>
      <c r="AA2266" s="31" t="str">
        <f t="shared" si="640"/>
        <v>-</v>
      </c>
      <c r="AB2266" s="31">
        <f t="shared" si="641"/>
        <v>23.24</v>
      </c>
    </row>
    <row r="2267" spans="1:28" x14ac:dyDescent="0.3">
      <c r="A2267" s="133">
        <v>42830.125</v>
      </c>
      <c r="B2267" s="152">
        <f t="shared" si="642"/>
        <v>4</v>
      </c>
      <c r="C2267" s="152">
        <f t="shared" si="643"/>
        <v>5</v>
      </c>
      <c r="D2267" s="152">
        <f t="shared" si="644"/>
        <v>3</v>
      </c>
      <c r="E2267" s="38" t="str">
        <f t="shared" si="645"/>
        <v/>
      </c>
      <c r="F2267" s="134">
        <v>21.8</v>
      </c>
      <c r="G2267" s="38" t="str">
        <f t="shared" si="646"/>
        <v>-</v>
      </c>
      <c r="H2267" s="38">
        <f t="shared" si="647"/>
        <v>21.8</v>
      </c>
      <c r="K2267" s="133">
        <v>43195.125</v>
      </c>
      <c r="L2267" s="9">
        <f t="shared" si="630"/>
        <v>4</v>
      </c>
      <c r="M2267" s="9">
        <f t="shared" si="631"/>
        <v>5</v>
      </c>
      <c r="N2267" s="9">
        <f t="shared" si="632"/>
        <v>3</v>
      </c>
      <c r="O2267" s="31" t="str">
        <f t="shared" si="633"/>
        <v/>
      </c>
      <c r="P2267" s="134">
        <v>29.88</v>
      </c>
      <c r="Q2267" s="31" t="str">
        <f t="shared" si="634"/>
        <v>-</v>
      </c>
      <c r="R2267" s="31">
        <f t="shared" si="635"/>
        <v>29.88</v>
      </c>
      <c r="U2267" s="133">
        <v>43560.125</v>
      </c>
      <c r="V2267" s="9">
        <f t="shared" si="636"/>
        <v>4</v>
      </c>
      <c r="W2267" s="9">
        <f t="shared" si="637"/>
        <v>5</v>
      </c>
      <c r="X2267" s="9">
        <f t="shared" si="638"/>
        <v>3</v>
      </c>
      <c r="Y2267" s="31" t="str">
        <f t="shared" si="639"/>
        <v/>
      </c>
      <c r="Z2267" s="134">
        <v>23.3</v>
      </c>
      <c r="AA2267" s="31" t="str">
        <f t="shared" si="640"/>
        <v>-</v>
      </c>
      <c r="AB2267" s="31">
        <f t="shared" si="641"/>
        <v>23.3</v>
      </c>
    </row>
    <row r="2268" spans="1:28" x14ac:dyDescent="0.3">
      <c r="A2268" s="133">
        <v>42830.166666666664</v>
      </c>
      <c r="B2268" s="152">
        <f t="shared" si="642"/>
        <v>4</v>
      </c>
      <c r="C2268" s="152">
        <f t="shared" si="643"/>
        <v>5</v>
      </c>
      <c r="D2268" s="152">
        <f t="shared" si="644"/>
        <v>4</v>
      </c>
      <c r="E2268" s="38" t="str">
        <f t="shared" si="645"/>
        <v/>
      </c>
      <c r="F2268" s="134">
        <v>22.13</v>
      </c>
      <c r="G2268" s="38" t="str">
        <f t="shared" si="646"/>
        <v>-</v>
      </c>
      <c r="H2268" s="38">
        <f t="shared" si="647"/>
        <v>22.13</v>
      </c>
      <c r="K2268" s="133">
        <v>43195.166666666664</v>
      </c>
      <c r="L2268" s="9">
        <f t="shared" si="630"/>
        <v>4</v>
      </c>
      <c r="M2268" s="9">
        <f t="shared" si="631"/>
        <v>5</v>
      </c>
      <c r="N2268" s="9">
        <f t="shared" si="632"/>
        <v>4</v>
      </c>
      <c r="O2268" s="31" t="str">
        <f t="shared" si="633"/>
        <v/>
      </c>
      <c r="P2268" s="134">
        <v>31.29</v>
      </c>
      <c r="Q2268" s="31" t="str">
        <f t="shared" si="634"/>
        <v>-</v>
      </c>
      <c r="R2268" s="31">
        <f t="shared" si="635"/>
        <v>31.29</v>
      </c>
      <c r="U2268" s="133">
        <v>43560.166666666664</v>
      </c>
      <c r="V2268" s="9">
        <f t="shared" si="636"/>
        <v>4</v>
      </c>
      <c r="W2268" s="9">
        <f t="shared" si="637"/>
        <v>5</v>
      </c>
      <c r="X2268" s="9">
        <f t="shared" si="638"/>
        <v>4</v>
      </c>
      <c r="Y2268" s="31" t="str">
        <f t="shared" si="639"/>
        <v/>
      </c>
      <c r="Z2268" s="134">
        <v>24.15</v>
      </c>
      <c r="AA2268" s="31" t="str">
        <f t="shared" si="640"/>
        <v>-</v>
      </c>
      <c r="AB2268" s="31">
        <f t="shared" si="641"/>
        <v>24.15</v>
      </c>
    </row>
    <row r="2269" spans="1:28" x14ac:dyDescent="0.3">
      <c r="A2269" s="133">
        <v>42830.208333333336</v>
      </c>
      <c r="B2269" s="152">
        <f t="shared" si="642"/>
        <v>4</v>
      </c>
      <c r="C2269" s="152">
        <f t="shared" si="643"/>
        <v>5</v>
      </c>
      <c r="D2269" s="152">
        <f t="shared" si="644"/>
        <v>5</v>
      </c>
      <c r="E2269" s="38" t="str">
        <f t="shared" si="645"/>
        <v/>
      </c>
      <c r="F2269" s="134">
        <v>24.35</v>
      </c>
      <c r="G2269" s="38" t="str">
        <f t="shared" si="646"/>
        <v>-</v>
      </c>
      <c r="H2269" s="38">
        <f t="shared" si="647"/>
        <v>24.35</v>
      </c>
      <c r="K2269" s="133">
        <v>43195.208333333336</v>
      </c>
      <c r="L2269" s="9">
        <f t="shared" si="630"/>
        <v>4</v>
      </c>
      <c r="M2269" s="9">
        <f t="shared" si="631"/>
        <v>5</v>
      </c>
      <c r="N2269" s="9">
        <f t="shared" si="632"/>
        <v>5</v>
      </c>
      <c r="O2269" s="31" t="str">
        <f t="shared" si="633"/>
        <v/>
      </c>
      <c r="P2269" s="134">
        <v>39.78</v>
      </c>
      <c r="Q2269" s="31" t="str">
        <f t="shared" si="634"/>
        <v>-</v>
      </c>
      <c r="R2269" s="31">
        <f t="shared" si="635"/>
        <v>39.78</v>
      </c>
      <c r="U2269" s="133">
        <v>43560.208333333336</v>
      </c>
      <c r="V2269" s="9">
        <f t="shared" si="636"/>
        <v>4</v>
      </c>
      <c r="W2269" s="9">
        <f t="shared" si="637"/>
        <v>5</v>
      </c>
      <c r="X2269" s="9">
        <f t="shared" si="638"/>
        <v>5</v>
      </c>
      <c r="Y2269" s="31" t="str">
        <f t="shared" si="639"/>
        <v/>
      </c>
      <c r="Z2269" s="134">
        <v>26.18</v>
      </c>
      <c r="AA2269" s="31" t="str">
        <f t="shared" si="640"/>
        <v>-</v>
      </c>
      <c r="AB2269" s="31">
        <f t="shared" si="641"/>
        <v>26.18</v>
      </c>
    </row>
    <row r="2270" spans="1:28" x14ac:dyDescent="0.3">
      <c r="A2270" s="133">
        <v>42830.25</v>
      </c>
      <c r="B2270" s="152">
        <f t="shared" si="642"/>
        <v>4</v>
      </c>
      <c r="C2270" s="152">
        <f t="shared" si="643"/>
        <v>5</v>
      </c>
      <c r="D2270" s="152">
        <f t="shared" si="644"/>
        <v>6</v>
      </c>
      <c r="E2270" s="38" t="str">
        <f t="shared" si="645"/>
        <v/>
      </c>
      <c r="F2270" s="134">
        <v>33.299999999999997</v>
      </c>
      <c r="G2270" s="38" t="str">
        <f t="shared" si="646"/>
        <v>-</v>
      </c>
      <c r="H2270" s="38">
        <f t="shared" si="647"/>
        <v>33.299999999999997</v>
      </c>
      <c r="K2270" s="133">
        <v>43195.25</v>
      </c>
      <c r="L2270" s="9">
        <f t="shared" si="630"/>
        <v>4</v>
      </c>
      <c r="M2270" s="9">
        <f t="shared" si="631"/>
        <v>5</v>
      </c>
      <c r="N2270" s="9">
        <f t="shared" si="632"/>
        <v>6</v>
      </c>
      <c r="O2270" s="31" t="str">
        <f t="shared" si="633"/>
        <v/>
      </c>
      <c r="P2270" s="134">
        <v>58.67</v>
      </c>
      <c r="Q2270" s="31" t="str">
        <f t="shared" si="634"/>
        <v>-</v>
      </c>
      <c r="R2270" s="31">
        <f t="shared" si="635"/>
        <v>58.67</v>
      </c>
      <c r="U2270" s="133">
        <v>43560.25</v>
      </c>
      <c r="V2270" s="9">
        <f t="shared" si="636"/>
        <v>4</v>
      </c>
      <c r="W2270" s="9">
        <f t="shared" si="637"/>
        <v>5</v>
      </c>
      <c r="X2270" s="9">
        <f t="shared" si="638"/>
        <v>6</v>
      </c>
      <c r="Y2270" s="31" t="str">
        <f t="shared" si="639"/>
        <v/>
      </c>
      <c r="Z2270" s="134">
        <v>36.85</v>
      </c>
      <c r="AA2270" s="31" t="str">
        <f t="shared" si="640"/>
        <v>-</v>
      </c>
      <c r="AB2270" s="31">
        <f t="shared" si="641"/>
        <v>36.85</v>
      </c>
    </row>
    <row r="2271" spans="1:28" x14ac:dyDescent="0.3">
      <c r="A2271" s="133">
        <v>42830.291666666664</v>
      </c>
      <c r="B2271" s="152">
        <f t="shared" si="642"/>
        <v>4</v>
      </c>
      <c r="C2271" s="152">
        <f t="shared" si="643"/>
        <v>5</v>
      </c>
      <c r="D2271" s="152">
        <f t="shared" si="644"/>
        <v>7</v>
      </c>
      <c r="E2271" s="38" t="str">
        <f t="shared" si="645"/>
        <v/>
      </c>
      <c r="F2271" s="134">
        <v>33.24</v>
      </c>
      <c r="G2271" s="38" t="str">
        <f t="shared" si="646"/>
        <v>-</v>
      </c>
      <c r="H2271" s="38">
        <f t="shared" si="647"/>
        <v>33.24</v>
      </c>
      <c r="K2271" s="133">
        <v>43195.291666666664</v>
      </c>
      <c r="L2271" s="9">
        <f t="shared" si="630"/>
        <v>4</v>
      </c>
      <c r="M2271" s="9">
        <f t="shared" si="631"/>
        <v>5</v>
      </c>
      <c r="N2271" s="9">
        <f t="shared" si="632"/>
        <v>7</v>
      </c>
      <c r="O2271" s="31" t="str">
        <f t="shared" si="633"/>
        <v/>
      </c>
      <c r="P2271" s="134">
        <v>67.12</v>
      </c>
      <c r="Q2271" s="31" t="str">
        <f t="shared" si="634"/>
        <v>-</v>
      </c>
      <c r="R2271" s="31">
        <f t="shared" si="635"/>
        <v>67.12</v>
      </c>
      <c r="U2271" s="133">
        <v>43560.291666666664</v>
      </c>
      <c r="V2271" s="9">
        <f t="shared" si="636"/>
        <v>4</v>
      </c>
      <c r="W2271" s="9">
        <f t="shared" si="637"/>
        <v>5</v>
      </c>
      <c r="X2271" s="9">
        <f t="shared" si="638"/>
        <v>7</v>
      </c>
      <c r="Y2271" s="31" t="str">
        <f t="shared" si="639"/>
        <v/>
      </c>
      <c r="Z2271" s="134">
        <v>38.06</v>
      </c>
      <c r="AA2271" s="31" t="str">
        <f t="shared" si="640"/>
        <v>-</v>
      </c>
      <c r="AB2271" s="31">
        <f t="shared" si="641"/>
        <v>38.06</v>
      </c>
    </row>
    <row r="2272" spans="1:28" x14ac:dyDescent="0.3">
      <c r="A2272" s="133">
        <v>42830.333333333336</v>
      </c>
      <c r="B2272" s="152">
        <f t="shared" si="642"/>
        <v>4</v>
      </c>
      <c r="C2272" s="152">
        <f t="shared" si="643"/>
        <v>5</v>
      </c>
      <c r="D2272" s="152">
        <f t="shared" si="644"/>
        <v>8</v>
      </c>
      <c r="E2272" s="38" t="str">
        <f t="shared" si="645"/>
        <v/>
      </c>
      <c r="F2272" s="134">
        <v>33.08</v>
      </c>
      <c r="G2272" s="38">
        <f t="shared" si="646"/>
        <v>33.08</v>
      </c>
      <c r="H2272" s="38" t="str">
        <f t="shared" si="647"/>
        <v>-</v>
      </c>
      <c r="K2272" s="133">
        <v>43195.333333333336</v>
      </c>
      <c r="L2272" s="9">
        <f t="shared" si="630"/>
        <v>4</v>
      </c>
      <c r="M2272" s="9">
        <f t="shared" si="631"/>
        <v>5</v>
      </c>
      <c r="N2272" s="9">
        <f t="shared" si="632"/>
        <v>8</v>
      </c>
      <c r="O2272" s="31" t="str">
        <f t="shared" si="633"/>
        <v/>
      </c>
      <c r="P2272" s="134">
        <v>57.56</v>
      </c>
      <c r="Q2272" s="31">
        <f t="shared" si="634"/>
        <v>57.56</v>
      </c>
      <c r="R2272" s="31" t="str">
        <f t="shared" si="635"/>
        <v>-</v>
      </c>
      <c r="U2272" s="133">
        <v>43560.333333333336</v>
      </c>
      <c r="V2272" s="9">
        <f t="shared" si="636"/>
        <v>4</v>
      </c>
      <c r="W2272" s="9">
        <f t="shared" si="637"/>
        <v>5</v>
      </c>
      <c r="X2272" s="9">
        <f t="shared" si="638"/>
        <v>8</v>
      </c>
      <c r="Y2272" s="31" t="str">
        <f t="shared" si="639"/>
        <v/>
      </c>
      <c r="Z2272" s="134">
        <v>37.07</v>
      </c>
      <c r="AA2272" s="31">
        <f t="shared" si="640"/>
        <v>37.07</v>
      </c>
      <c r="AB2272" s="31" t="str">
        <f t="shared" si="641"/>
        <v>-</v>
      </c>
    </row>
    <row r="2273" spans="1:28" x14ac:dyDescent="0.3">
      <c r="A2273" s="133">
        <v>42830.375</v>
      </c>
      <c r="B2273" s="152">
        <f t="shared" si="642"/>
        <v>4</v>
      </c>
      <c r="C2273" s="152">
        <f t="shared" si="643"/>
        <v>5</v>
      </c>
      <c r="D2273" s="152">
        <f t="shared" si="644"/>
        <v>9</v>
      </c>
      <c r="E2273" s="38" t="str">
        <f t="shared" si="645"/>
        <v/>
      </c>
      <c r="F2273" s="134">
        <v>33.65</v>
      </c>
      <c r="G2273" s="38">
        <f t="shared" si="646"/>
        <v>33.65</v>
      </c>
      <c r="H2273" s="38" t="str">
        <f t="shared" si="647"/>
        <v>-</v>
      </c>
      <c r="K2273" s="133">
        <v>43195.375</v>
      </c>
      <c r="L2273" s="9">
        <f t="shared" si="630"/>
        <v>4</v>
      </c>
      <c r="M2273" s="9">
        <f t="shared" si="631"/>
        <v>5</v>
      </c>
      <c r="N2273" s="9">
        <f t="shared" si="632"/>
        <v>9</v>
      </c>
      <c r="O2273" s="31" t="str">
        <f t="shared" si="633"/>
        <v/>
      </c>
      <c r="P2273" s="134">
        <v>48.43</v>
      </c>
      <c r="Q2273" s="31">
        <f t="shared" si="634"/>
        <v>48.43</v>
      </c>
      <c r="R2273" s="31" t="str">
        <f t="shared" si="635"/>
        <v>-</v>
      </c>
      <c r="U2273" s="133">
        <v>43560.375</v>
      </c>
      <c r="V2273" s="9">
        <f t="shared" si="636"/>
        <v>4</v>
      </c>
      <c r="W2273" s="9">
        <f t="shared" si="637"/>
        <v>5</v>
      </c>
      <c r="X2273" s="9">
        <f t="shared" si="638"/>
        <v>9</v>
      </c>
      <c r="Y2273" s="31" t="str">
        <f t="shared" si="639"/>
        <v/>
      </c>
      <c r="Z2273" s="134">
        <v>37.799999999999997</v>
      </c>
      <c r="AA2273" s="31">
        <f t="shared" si="640"/>
        <v>37.799999999999997</v>
      </c>
      <c r="AB2273" s="31" t="str">
        <f t="shared" si="641"/>
        <v>-</v>
      </c>
    </row>
    <row r="2274" spans="1:28" x14ac:dyDescent="0.3">
      <c r="A2274" s="133">
        <v>42830.416666666664</v>
      </c>
      <c r="B2274" s="152">
        <f t="shared" si="642"/>
        <v>4</v>
      </c>
      <c r="C2274" s="152">
        <f t="shared" si="643"/>
        <v>5</v>
      </c>
      <c r="D2274" s="152">
        <f t="shared" si="644"/>
        <v>10</v>
      </c>
      <c r="E2274" s="38" t="str">
        <f t="shared" si="645"/>
        <v/>
      </c>
      <c r="F2274" s="134">
        <v>33.130000000000003</v>
      </c>
      <c r="G2274" s="38">
        <f t="shared" si="646"/>
        <v>33.130000000000003</v>
      </c>
      <c r="H2274" s="38" t="str">
        <f t="shared" si="647"/>
        <v>-</v>
      </c>
      <c r="K2274" s="133">
        <v>43195.416666666664</v>
      </c>
      <c r="L2274" s="9">
        <f t="shared" si="630"/>
        <v>4</v>
      </c>
      <c r="M2274" s="9">
        <f t="shared" si="631"/>
        <v>5</v>
      </c>
      <c r="N2274" s="9">
        <f t="shared" si="632"/>
        <v>10</v>
      </c>
      <c r="O2274" s="31" t="str">
        <f t="shared" si="633"/>
        <v/>
      </c>
      <c r="P2274" s="134">
        <v>45.8</v>
      </c>
      <c r="Q2274" s="31">
        <f t="shared" si="634"/>
        <v>45.8</v>
      </c>
      <c r="R2274" s="31" t="str">
        <f t="shared" si="635"/>
        <v>-</v>
      </c>
      <c r="U2274" s="133">
        <v>43560.416666666664</v>
      </c>
      <c r="V2274" s="9">
        <f t="shared" si="636"/>
        <v>4</v>
      </c>
      <c r="W2274" s="9">
        <f t="shared" si="637"/>
        <v>5</v>
      </c>
      <c r="X2274" s="9">
        <f t="shared" si="638"/>
        <v>10</v>
      </c>
      <c r="Y2274" s="31" t="str">
        <f t="shared" si="639"/>
        <v/>
      </c>
      <c r="Z2274" s="134">
        <v>38.94</v>
      </c>
      <c r="AA2274" s="31">
        <f t="shared" si="640"/>
        <v>38.94</v>
      </c>
      <c r="AB2274" s="31" t="str">
        <f t="shared" si="641"/>
        <v>-</v>
      </c>
    </row>
    <row r="2275" spans="1:28" x14ac:dyDescent="0.3">
      <c r="A2275" s="133">
        <v>42830.458333333336</v>
      </c>
      <c r="B2275" s="152">
        <f t="shared" si="642"/>
        <v>4</v>
      </c>
      <c r="C2275" s="152">
        <f t="shared" si="643"/>
        <v>5</v>
      </c>
      <c r="D2275" s="152">
        <f t="shared" si="644"/>
        <v>11</v>
      </c>
      <c r="E2275" s="38" t="str">
        <f t="shared" si="645"/>
        <v/>
      </c>
      <c r="F2275" s="134">
        <v>33.17</v>
      </c>
      <c r="G2275" s="38">
        <f t="shared" si="646"/>
        <v>33.17</v>
      </c>
      <c r="H2275" s="38" t="str">
        <f t="shared" si="647"/>
        <v>-</v>
      </c>
      <c r="K2275" s="133">
        <v>43195.458333333336</v>
      </c>
      <c r="L2275" s="9">
        <f t="shared" si="630"/>
        <v>4</v>
      </c>
      <c r="M2275" s="9">
        <f t="shared" si="631"/>
        <v>5</v>
      </c>
      <c r="N2275" s="9">
        <f t="shared" si="632"/>
        <v>11</v>
      </c>
      <c r="O2275" s="31" t="str">
        <f t="shared" si="633"/>
        <v/>
      </c>
      <c r="P2275" s="134">
        <v>42.6</v>
      </c>
      <c r="Q2275" s="31">
        <f t="shared" si="634"/>
        <v>42.6</v>
      </c>
      <c r="R2275" s="31" t="str">
        <f t="shared" si="635"/>
        <v>-</v>
      </c>
      <c r="U2275" s="133">
        <v>43560.458333333336</v>
      </c>
      <c r="V2275" s="9">
        <f t="shared" si="636"/>
        <v>4</v>
      </c>
      <c r="W2275" s="9">
        <f t="shared" si="637"/>
        <v>5</v>
      </c>
      <c r="X2275" s="9">
        <f t="shared" si="638"/>
        <v>11</v>
      </c>
      <c r="Y2275" s="31" t="str">
        <f t="shared" si="639"/>
        <v/>
      </c>
      <c r="Z2275" s="134">
        <v>37.01</v>
      </c>
      <c r="AA2275" s="31">
        <f t="shared" si="640"/>
        <v>37.01</v>
      </c>
      <c r="AB2275" s="31" t="str">
        <f t="shared" si="641"/>
        <v>-</v>
      </c>
    </row>
    <row r="2276" spans="1:28" x14ac:dyDescent="0.3">
      <c r="A2276" s="133">
        <v>42830.5</v>
      </c>
      <c r="B2276" s="152">
        <f t="shared" si="642"/>
        <v>4</v>
      </c>
      <c r="C2276" s="152">
        <f t="shared" si="643"/>
        <v>5</v>
      </c>
      <c r="D2276" s="152">
        <f t="shared" si="644"/>
        <v>12</v>
      </c>
      <c r="E2276" s="38" t="str">
        <f t="shared" si="645"/>
        <v/>
      </c>
      <c r="F2276" s="134">
        <v>33</v>
      </c>
      <c r="G2276" s="38">
        <f t="shared" si="646"/>
        <v>33</v>
      </c>
      <c r="H2276" s="38" t="str">
        <f t="shared" si="647"/>
        <v>-</v>
      </c>
      <c r="K2276" s="133">
        <v>43195.5</v>
      </c>
      <c r="L2276" s="9">
        <f t="shared" si="630"/>
        <v>4</v>
      </c>
      <c r="M2276" s="9">
        <f t="shared" si="631"/>
        <v>5</v>
      </c>
      <c r="N2276" s="9">
        <f t="shared" si="632"/>
        <v>12</v>
      </c>
      <c r="O2276" s="31" t="str">
        <f t="shared" si="633"/>
        <v/>
      </c>
      <c r="P2276" s="134">
        <v>41.24</v>
      </c>
      <c r="Q2276" s="31">
        <f t="shared" si="634"/>
        <v>41.24</v>
      </c>
      <c r="R2276" s="31" t="str">
        <f t="shared" si="635"/>
        <v>-</v>
      </c>
      <c r="U2276" s="133">
        <v>43560.5</v>
      </c>
      <c r="V2276" s="9">
        <f t="shared" si="636"/>
        <v>4</v>
      </c>
      <c r="W2276" s="9">
        <f t="shared" si="637"/>
        <v>5</v>
      </c>
      <c r="X2276" s="9">
        <f t="shared" si="638"/>
        <v>12</v>
      </c>
      <c r="Y2276" s="31" t="str">
        <f t="shared" si="639"/>
        <v/>
      </c>
      <c r="Z2276" s="134">
        <v>36.76</v>
      </c>
      <c r="AA2276" s="31">
        <f t="shared" si="640"/>
        <v>36.76</v>
      </c>
      <c r="AB2276" s="31" t="str">
        <f t="shared" si="641"/>
        <v>-</v>
      </c>
    </row>
    <row r="2277" spans="1:28" x14ac:dyDescent="0.3">
      <c r="A2277" s="133">
        <v>42830.541666666664</v>
      </c>
      <c r="B2277" s="152">
        <f t="shared" si="642"/>
        <v>4</v>
      </c>
      <c r="C2277" s="152">
        <f t="shared" si="643"/>
        <v>5</v>
      </c>
      <c r="D2277" s="152">
        <f t="shared" si="644"/>
        <v>13</v>
      </c>
      <c r="E2277" s="38" t="str">
        <f t="shared" si="645"/>
        <v/>
      </c>
      <c r="F2277" s="134">
        <v>32.68</v>
      </c>
      <c r="G2277" s="38">
        <f t="shared" si="646"/>
        <v>32.68</v>
      </c>
      <c r="H2277" s="38" t="str">
        <f t="shared" si="647"/>
        <v>-</v>
      </c>
      <c r="K2277" s="133">
        <v>43195.541666666664</v>
      </c>
      <c r="L2277" s="9">
        <f t="shared" si="630"/>
        <v>4</v>
      </c>
      <c r="M2277" s="9">
        <f t="shared" si="631"/>
        <v>5</v>
      </c>
      <c r="N2277" s="9">
        <f t="shared" si="632"/>
        <v>13</v>
      </c>
      <c r="O2277" s="31" t="str">
        <f t="shared" si="633"/>
        <v/>
      </c>
      <c r="P2277" s="134">
        <v>38.99</v>
      </c>
      <c r="Q2277" s="31">
        <f t="shared" si="634"/>
        <v>38.99</v>
      </c>
      <c r="R2277" s="31" t="str">
        <f t="shared" si="635"/>
        <v>-</v>
      </c>
      <c r="U2277" s="133">
        <v>43560.541666666664</v>
      </c>
      <c r="V2277" s="9">
        <f t="shared" si="636"/>
        <v>4</v>
      </c>
      <c r="W2277" s="9">
        <f t="shared" si="637"/>
        <v>5</v>
      </c>
      <c r="X2277" s="9">
        <f t="shared" si="638"/>
        <v>13</v>
      </c>
      <c r="Y2277" s="31" t="str">
        <f t="shared" si="639"/>
        <v/>
      </c>
      <c r="Z2277" s="134">
        <v>36.409999999999997</v>
      </c>
      <c r="AA2277" s="31">
        <f t="shared" si="640"/>
        <v>36.409999999999997</v>
      </c>
      <c r="AB2277" s="31" t="str">
        <f t="shared" si="641"/>
        <v>-</v>
      </c>
    </row>
    <row r="2278" spans="1:28" x14ac:dyDescent="0.3">
      <c r="A2278" s="133">
        <v>42830.583333333336</v>
      </c>
      <c r="B2278" s="152">
        <f t="shared" si="642"/>
        <v>4</v>
      </c>
      <c r="C2278" s="152">
        <f t="shared" si="643"/>
        <v>5</v>
      </c>
      <c r="D2278" s="152">
        <f t="shared" si="644"/>
        <v>14</v>
      </c>
      <c r="E2278" s="38" t="str">
        <f t="shared" si="645"/>
        <v/>
      </c>
      <c r="F2278" s="134">
        <v>30.41</v>
      </c>
      <c r="G2278" s="38">
        <f t="shared" si="646"/>
        <v>30.41</v>
      </c>
      <c r="H2278" s="38" t="str">
        <f t="shared" si="647"/>
        <v>-</v>
      </c>
      <c r="K2278" s="133">
        <v>43195.583333333336</v>
      </c>
      <c r="L2278" s="9">
        <f t="shared" si="630"/>
        <v>4</v>
      </c>
      <c r="M2278" s="9">
        <f t="shared" si="631"/>
        <v>5</v>
      </c>
      <c r="N2278" s="9">
        <f t="shared" si="632"/>
        <v>14</v>
      </c>
      <c r="O2278" s="31" t="str">
        <f t="shared" si="633"/>
        <v/>
      </c>
      <c r="P2278" s="134">
        <v>35.29</v>
      </c>
      <c r="Q2278" s="31">
        <f t="shared" si="634"/>
        <v>35.29</v>
      </c>
      <c r="R2278" s="31" t="str">
        <f t="shared" si="635"/>
        <v>-</v>
      </c>
      <c r="U2278" s="133">
        <v>43560.583333333336</v>
      </c>
      <c r="V2278" s="9">
        <f t="shared" si="636"/>
        <v>4</v>
      </c>
      <c r="W2278" s="9">
        <f t="shared" si="637"/>
        <v>5</v>
      </c>
      <c r="X2278" s="9">
        <f t="shared" si="638"/>
        <v>14</v>
      </c>
      <c r="Y2278" s="31" t="str">
        <f t="shared" si="639"/>
        <v/>
      </c>
      <c r="Z2278" s="134">
        <v>35.11</v>
      </c>
      <c r="AA2278" s="31">
        <f t="shared" si="640"/>
        <v>35.11</v>
      </c>
      <c r="AB2278" s="31" t="str">
        <f t="shared" si="641"/>
        <v>-</v>
      </c>
    </row>
    <row r="2279" spans="1:28" x14ac:dyDescent="0.3">
      <c r="A2279" s="133">
        <v>42830.625</v>
      </c>
      <c r="B2279" s="152">
        <f t="shared" si="642"/>
        <v>4</v>
      </c>
      <c r="C2279" s="152">
        <f t="shared" si="643"/>
        <v>5</v>
      </c>
      <c r="D2279" s="152">
        <f t="shared" si="644"/>
        <v>15</v>
      </c>
      <c r="E2279" s="38" t="str">
        <f t="shared" si="645"/>
        <v/>
      </c>
      <c r="F2279" s="134">
        <v>28.97</v>
      </c>
      <c r="G2279" s="38">
        <f t="shared" si="646"/>
        <v>28.97</v>
      </c>
      <c r="H2279" s="38" t="str">
        <f t="shared" si="647"/>
        <v>-</v>
      </c>
      <c r="K2279" s="133">
        <v>43195.625</v>
      </c>
      <c r="L2279" s="9">
        <f t="shared" si="630"/>
        <v>4</v>
      </c>
      <c r="M2279" s="9">
        <f t="shared" si="631"/>
        <v>5</v>
      </c>
      <c r="N2279" s="9">
        <f t="shared" si="632"/>
        <v>15</v>
      </c>
      <c r="O2279" s="31" t="str">
        <f t="shared" si="633"/>
        <v/>
      </c>
      <c r="P2279" s="134">
        <v>33.04</v>
      </c>
      <c r="Q2279" s="31">
        <f t="shared" si="634"/>
        <v>33.04</v>
      </c>
      <c r="R2279" s="31" t="str">
        <f t="shared" si="635"/>
        <v>-</v>
      </c>
      <c r="U2279" s="133">
        <v>43560.625</v>
      </c>
      <c r="V2279" s="9">
        <f t="shared" si="636"/>
        <v>4</v>
      </c>
      <c r="W2279" s="9">
        <f t="shared" si="637"/>
        <v>5</v>
      </c>
      <c r="X2279" s="9">
        <f t="shared" si="638"/>
        <v>15</v>
      </c>
      <c r="Y2279" s="31" t="str">
        <f t="shared" si="639"/>
        <v/>
      </c>
      <c r="Z2279" s="134">
        <v>35.11</v>
      </c>
      <c r="AA2279" s="31">
        <f t="shared" si="640"/>
        <v>35.11</v>
      </c>
      <c r="AB2279" s="31" t="str">
        <f t="shared" si="641"/>
        <v>-</v>
      </c>
    </row>
    <row r="2280" spans="1:28" x14ac:dyDescent="0.3">
      <c r="A2280" s="133">
        <v>42830.666666666664</v>
      </c>
      <c r="B2280" s="152">
        <f t="shared" si="642"/>
        <v>4</v>
      </c>
      <c r="C2280" s="152">
        <f t="shared" si="643"/>
        <v>5</v>
      </c>
      <c r="D2280" s="152">
        <f t="shared" si="644"/>
        <v>16</v>
      </c>
      <c r="E2280" s="38" t="str">
        <f t="shared" si="645"/>
        <v/>
      </c>
      <c r="F2280" s="134">
        <v>29.86</v>
      </c>
      <c r="G2280" s="38">
        <f t="shared" si="646"/>
        <v>29.86</v>
      </c>
      <c r="H2280" s="38" t="str">
        <f t="shared" si="647"/>
        <v>-</v>
      </c>
      <c r="K2280" s="133">
        <v>43195.666666666664</v>
      </c>
      <c r="L2280" s="9">
        <f t="shared" si="630"/>
        <v>4</v>
      </c>
      <c r="M2280" s="9">
        <f t="shared" si="631"/>
        <v>5</v>
      </c>
      <c r="N2280" s="9">
        <f t="shared" si="632"/>
        <v>16</v>
      </c>
      <c r="O2280" s="31" t="str">
        <f t="shared" si="633"/>
        <v/>
      </c>
      <c r="P2280" s="134">
        <v>32.01</v>
      </c>
      <c r="Q2280" s="31">
        <f t="shared" si="634"/>
        <v>32.01</v>
      </c>
      <c r="R2280" s="31" t="str">
        <f t="shared" si="635"/>
        <v>-</v>
      </c>
      <c r="U2280" s="133">
        <v>43560.666666666664</v>
      </c>
      <c r="V2280" s="9">
        <f t="shared" si="636"/>
        <v>4</v>
      </c>
      <c r="W2280" s="9">
        <f t="shared" si="637"/>
        <v>5</v>
      </c>
      <c r="X2280" s="9">
        <f t="shared" si="638"/>
        <v>16</v>
      </c>
      <c r="Y2280" s="31" t="str">
        <f t="shared" si="639"/>
        <v/>
      </c>
      <c r="Z2280" s="134">
        <v>33.18</v>
      </c>
      <c r="AA2280" s="31">
        <f t="shared" si="640"/>
        <v>33.18</v>
      </c>
      <c r="AB2280" s="31" t="str">
        <f t="shared" si="641"/>
        <v>-</v>
      </c>
    </row>
    <row r="2281" spans="1:28" x14ac:dyDescent="0.3">
      <c r="A2281" s="133">
        <v>42830.708333333336</v>
      </c>
      <c r="B2281" s="152">
        <f t="shared" si="642"/>
        <v>4</v>
      </c>
      <c r="C2281" s="152">
        <f t="shared" si="643"/>
        <v>5</v>
      </c>
      <c r="D2281" s="152">
        <f t="shared" si="644"/>
        <v>17</v>
      </c>
      <c r="E2281" s="38" t="str">
        <f t="shared" si="645"/>
        <v/>
      </c>
      <c r="F2281" s="134">
        <v>29.39</v>
      </c>
      <c r="G2281" s="38" t="str">
        <f t="shared" si="646"/>
        <v>-</v>
      </c>
      <c r="H2281" s="38">
        <f t="shared" si="647"/>
        <v>29.39</v>
      </c>
      <c r="K2281" s="133">
        <v>43195.708333333336</v>
      </c>
      <c r="L2281" s="9">
        <f t="shared" si="630"/>
        <v>4</v>
      </c>
      <c r="M2281" s="9">
        <f t="shared" si="631"/>
        <v>5</v>
      </c>
      <c r="N2281" s="9">
        <f t="shared" si="632"/>
        <v>17</v>
      </c>
      <c r="O2281" s="31" t="str">
        <f t="shared" si="633"/>
        <v/>
      </c>
      <c r="P2281" s="134">
        <v>31.45</v>
      </c>
      <c r="Q2281" s="31" t="str">
        <f t="shared" si="634"/>
        <v>-</v>
      </c>
      <c r="R2281" s="31">
        <f t="shared" si="635"/>
        <v>31.45</v>
      </c>
      <c r="U2281" s="133">
        <v>43560.708333333336</v>
      </c>
      <c r="V2281" s="9">
        <f t="shared" si="636"/>
        <v>4</v>
      </c>
      <c r="W2281" s="9">
        <f t="shared" si="637"/>
        <v>5</v>
      </c>
      <c r="X2281" s="9">
        <f t="shared" si="638"/>
        <v>17</v>
      </c>
      <c r="Y2281" s="31" t="str">
        <f t="shared" si="639"/>
        <v/>
      </c>
      <c r="Z2281" s="134">
        <v>32.659999999999997</v>
      </c>
      <c r="AA2281" s="31" t="str">
        <f t="shared" si="640"/>
        <v>-</v>
      </c>
      <c r="AB2281" s="31">
        <f t="shared" si="641"/>
        <v>32.659999999999997</v>
      </c>
    </row>
    <row r="2282" spans="1:28" x14ac:dyDescent="0.3">
      <c r="A2282" s="133">
        <v>42830.75</v>
      </c>
      <c r="B2282" s="152">
        <f t="shared" si="642"/>
        <v>4</v>
      </c>
      <c r="C2282" s="152">
        <f t="shared" si="643"/>
        <v>5</v>
      </c>
      <c r="D2282" s="152">
        <f t="shared" si="644"/>
        <v>18</v>
      </c>
      <c r="E2282" s="38" t="str">
        <f t="shared" si="645"/>
        <v/>
      </c>
      <c r="F2282" s="134">
        <v>27.53</v>
      </c>
      <c r="G2282" s="38" t="str">
        <f t="shared" si="646"/>
        <v>-</v>
      </c>
      <c r="H2282" s="38">
        <f t="shared" si="647"/>
        <v>27.53</v>
      </c>
      <c r="K2282" s="133">
        <v>43195.75</v>
      </c>
      <c r="L2282" s="9">
        <f t="shared" si="630"/>
        <v>4</v>
      </c>
      <c r="M2282" s="9">
        <f t="shared" si="631"/>
        <v>5</v>
      </c>
      <c r="N2282" s="9">
        <f t="shared" si="632"/>
        <v>18</v>
      </c>
      <c r="O2282" s="31" t="str">
        <f t="shared" si="633"/>
        <v/>
      </c>
      <c r="P2282" s="134">
        <v>35.4</v>
      </c>
      <c r="Q2282" s="31" t="str">
        <f t="shared" si="634"/>
        <v>-</v>
      </c>
      <c r="R2282" s="31">
        <f t="shared" si="635"/>
        <v>35.4</v>
      </c>
      <c r="U2282" s="133">
        <v>43560.75</v>
      </c>
      <c r="V2282" s="9">
        <f t="shared" si="636"/>
        <v>4</v>
      </c>
      <c r="W2282" s="9">
        <f t="shared" si="637"/>
        <v>5</v>
      </c>
      <c r="X2282" s="9">
        <f t="shared" si="638"/>
        <v>18</v>
      </c>
      <c r="Y2282" s="31" t="str">
        <f t="shared" si="639"/>
        <v/>
      </c>
      <c r="Z2282" s="134">
        <v>29.56</v>
      </c>
      <c r="AA2282" s="31" t="str">
        <f t="shared" si="640"/>
        <v>-</v>
      </c>
      <c r="AB2282" s="31">
        <f t="shared" si="641"/>
        <v>29.56</v>
      </c>
    </row>
    <row r="2283" spans="1:28" x14ac:dyDescent="0.3">
      <c r="A2283" s="133">
        <v>42830.791666666664</v>
      </c>
      <c r="B2283" s="152">
        <f t="shared" si="642"/>
        <v>4</v>
      </c>
      <c r="C2283" s="152">
        <f t="shared" si="643"/>
        <v>5</v>
      </c>
      <c r="D2283" s="152">
        <f t="shared" si="644"/>
        <v>19</v>
      </c>
      <c r="E2283" s="38" t="str">
        <f t="shared" si="645"/>
        <v/>
      </c>
      <c r="F2283" s="134">
        <v>32.97</v>
      </c>
      <c r="G2283" s="38" t="str">
        <f t="shared" si="646"/>
        <v>-</v>
      </c>
      <c r="H2283" s="38">
        <f t="shared" si="647"/>
        <v>32.97</v>
      </c>
      <c r="K2283" s="133">
        <v>43195.791666666664</v>
      </c>
      <c r="L2283" s="9">
        <f t="shared" si="630"/>
        <v>4</v>
      </c>
      <c r="M2283" s="9">
        <f t="shared" si="631"/>
        <v>5</v>
      </c>
      <c r="N2283" s="9">
        <f t="shared" si="632"/>
        <v>19</v>
      </c>
      <c r="O2283" s="31" t="str">
        <f t="shared" si="633"/>
        <v/>
      </c>
      <c r="P2283" s="134">
        <v>41.77</v>
      </c>
      <c r="Q2283" s="31" t="str">
        <f t="shared" si="634"/>
        <v>-</v>
      </c>
      <c r="R2283" s="31">
        <f t="shared" si="635"/>
        <v>41.77</v>
      </c>
      <c r="U2283" s="133">
        <v>43560.791666666664</v>
      </c>
      <c r="V2283" s="9">
        <f t="shared" si="636"/>
        <v>4</v>
      </c>
      <c r="W2283" s="9">
        <f t="shared" si="637"/>
        <v>5</v>
      </c>
      <c r="X2283" s="9">
        <f t="shared" si="638"/>
        <v>19</v>
      </c>
      <c r="Y2283" s="31" t="str">
        <f t="shared" si="639"/>
        <v/>
      </c>
      <c r="Z2283" s="134">
        <v>35.71</v>
      </c>
      <c r="AA2283" s="31" t="str">
        <f t="shared" si="640"/>
        <v>-</v>
      </c>
      <c r="AB2283" s="31">
        <f t="shared" si="641"/>
        <v>35.71</v>
      </c>
    </row>
    <row r="2284" spans="1:28" x14ac:dyDescent="0.3">
      <c r="A2284" s="133">
        <v>42830.833333333336</v>
      </c>
      <c r="B2284" s="152">
        <f t="shared" si="642"/>
        <v>4</v>
      </c>
      <c r="C2284" s="152">
        <f t="shared" si="643"/>
        <v>5</v>
      </c>
      <c r="D2284" s="152">
        <f t="shared" si="644"/>
        <v>20</v>
      </c>
      <c r="E2284" s="38" t="str">
        <f t="shared" si="645"/>
        <v/>
      </c>
      <c r="F2284" s="134">
        <v>34.159999999999997</v>
      </c>
      <c r="G2284" s="38" t="str">
        <f t="shared" si="646"/>
        <v>-</v>
      </c>
      <c r="H2284" s="38">
        <f t="shared" si="647"/>
        <v>34.159999999999997</v>
      </c>
      <c r="K2284" s="133">
        <v>43195.833333333336</v>
      </c>
      <c r="L2284" s="9">
        <f t="shared" si="630"/>
        <v>4</v>
      </c>
      <c r="M2284" s="9">
        <f t="shared" si="631"/>
        <v>5</v>
      </c>
      <c r="N2284" s="9">
        <f t="shared" si="632"/>
        <v>20</v>
      </c>
      <c r="O2284" s="31" t="str">
        <f t="shared" si="633"/>
        <v/>
      </c>
      <c r="P2284" s="134">
        <v>47.17</v>
      </c>
      <c r="Q2284" s="31" t="str">
        <f t="shared" si="634"/>
        <v>-</v>
      </c>
      <c r="R2284" s="31">
        <f t="shared" si="635"/>
        <v>47.17</v>
      </c>
      <c r="U2284" s="133">
        <v>43560.833333333336</v>
      </c>
      <c r="V2284" s="9">
        <f t="shared" si="636"/>
        <v>4</v>
      </c>
      <c r="W2284" s="9">
        <f t="shared" si="637"/>
        <v>5</v>
      </c>
      <c r="X2284" s="9">
        <f t="shared" si="638"/>
        <v>20</v>
      </c>
      <c r="Y2284" s="31" t="str">
        <f t="shared" si="639"/>
        <v/>
      </c>
      <c r="Z2284" s="134">
        <v>38.29</v>
      </c>
      <c r="AA2284" s="31" t="str">
        <f t="shared" si="640"/>
        <v>-</v>
      </c>
      <c r="AB2284" s="31">
        <f t="shared" si="641"/>
        <v>38.29</v>
      </c>
    </row>
    <row r="2285" spans="1:28" x14ac:dyDescent="0.3">
      <c r="A2285" s="133">
        <v>42830.875</v>
      </c>
      <c r="B2285" s="152">
        <f t="shared" si="642"/>
        <v>4</v>
      </c>
      <c r="C2285" s="152">
        <f t="shared" si="643"/>
        <v>5</v>
      </c>
      <c r="D2285" s="152">
        <f t="shared" si="644"/>
        <v>21</v>
      </c>
      <c r="E2285" s="38" t="str">
        <f t="shared" si="645"/>
        <v/>
      </c>
      <c r="F2285" s="134">
        <v>30.54</v>
      </c>
      <c r="G2285" s="38" t="str">
        <f t="shared" si="646"/>
        <v>-</v>
      </c>
      <c r="H2285" s="38">
        <f t="shared" si="647"/>
        <v>30.54</v>
      </c>
      <c r="K2285" s="133">
        <v>43195.875</v>
      </c>
      <c r="L2285" s="9">
        <f t="shared" si="630"/>
        <v>4</v>
      </c>
      <c r="M2285" s="9">
        <f t="shared" si="631"/>
        <v>5</v>
      </c>
      <c r="N2285" s="9">
        <f t="shared" si="632"/>
        <v>21</v>
      </c>
      <c r="O2285" s="31" t="str">
        <f t="shared" si="633"/>
        <v/>
      </c>
      <c r="P2285" s="134">
        <v>40.15</v>
      </c>
      <c r="Q2285" s="31" t="str">
        <f t="shared" si="634"/>
        <v>-</v>
      </c>
      <c r="R2285" s="31">
        <f t="shared" si="635"/>
        <v>40.15</v>
      </c>
      <c r="U2285" s="133">
        <v>43560.875</v>
      </c>
      <c r="V2285" s="9">
        <f t="shared" si="636"/>
        <v>4</v>
      </c>
      <c r="W2285" s="9">
        <f t="shared" si="637"/>
        <v>5</v>
      </c>
      <c r="X2285" s="9">
        <f t="shared" si="638"/>
        <v>21</v>
      </c>
      <c r="Y2285" s="31" t="str">
        <f t="shared" si="639"/>
        <v/>
      </c>
      <c r="Z2285" s="134">
        <v>33</v>
      </c>
      <c r="AA2285" s="31" t="str">
        <f t="shared" si="640"/>
        <v>-</v>
      </c>
      <c r="AB2285" s="31">
        <f t="shared" si="641"/>
        <v>33</v>
      </c>
    </row>
    <row r="2286" spans="1:28" x14ac:dyDescent="0.3">
      <c r="A2286" s="133">
        <v>42830.916666666664</v>
      </c>
      <c r="B2286" s="152">
        <f t="shared" si="642"/>
        <v>4</v>
      </c>
      <c r="C2286" s="152">
        <f t="shared" si="643"/>
        <v>5</v>
      </c>
      <c r="D2286" s="152">
        <f t="shared" si="644"/>
        <v>22</v>
      </c>
      <c r="E2286" s="38" t="str">
        <f t="shared" si="645"/>
        <v/>
      </c>
      <c r="F2286" s="134">
        <v>25.29</v>
      </c>
      <c r="G2286" s="38" t="str">
        <f t="shared" si="646"/>
        <v>-</v>
      </c>
      <c r="H2286" s="38">
        <f t="shared" si="647"/>
        <v>25.29</v>
      </c>
      <c r="K2286" s="133">
        <v>43195.916666666664</v>
      </c>
      <c r="L2286" s="9">
        <f t="shared" si="630"/>
        <v>4</v>
      </c>
      <c r="M2286" s="9">
        <f t="shared" si="631"/>
        <v>5</v>
      </c>
      <c r="N2286" s="9">
        <f t="shared" si="632"/>
        <v>22</v>
      </c>
      <c r="O2286" s="31" t="str">
        <f t="shared" si="633"/>
        <v/>
      </c>
      <c r="P2286" s="134">
        <v>32.53</v>
      </c>
      <c r="Q2286" s="31" t="str">
        <f t="shared" si="634"/>
        <v>-</v>
      </c>
      <c r="R2286" s="31">
        <f t="shared" si="635"/>
        <v>32.53</v>
      </c>
      <c r="U2286" s="133">
        <v>43560.916666666664</v>
      </c>
      <c r="V2286" s="9">
        <f t="shared" si="636"/>
        <v>4</v>
      </c>
      <c r="W2286" s="9">
        <f t="shared" si="637"/>
        <v>5</v>
      </c>
      <c r="X2286" s="9">
        <f t="shared" si="638"/>
        <v>22</v>
      </c>
      <c r="Y2286" s="31" t="str">
        <f t="shared" si="639"/>
        <v/>
      </c>
      <c r="Z2286" s="134">
        <v>27.43</v>
      </c>
      <c r="AA2286" s="31" t="str">
        <f t="shared" si="640"/>
        <v>-</v>
      </c>
      <c r="AB2286" s="31">
        <f t="shared" si="641"/>
        <v>27.43</v>
      </c>
    </row>
    <row r="2287" spans="1:28" x14ac:dyDescent="0.3">
      <c r="A2287" s="133">
        <v>42830.958333333336</v>
      </c>
      <c r="B2287" s="152">
        <f t="shared" si="642"/>
        <v>4</v>
      </c>
      <c r="C2287" s="152">
        <f t="shared" si="643"/>
        <v>5</v>
      </c>
      <c r="D2287" s="152">
        <f t="shared" si="644"/>
        <v>23</v>
      </c>
      <c r="E2287" s="38" t="str">
        <f t="shared" si="645"/>
        <v/>
      </c>
      <c r="F2287" s="134">
        <v>22.78</v>
      </c>
      <c r="G2287" s="38" t="str">
        <f t="shared" si="646"/>
        <v>-</v>
      </c>
      <c r="H2287" s="38">
        <f t="shared" si="647"/>
        <v>22.78</v>
      </c>
      <c r="K2287" s="133">
        <v>43195.958333333336</v>
      </c>
      <c r="L2287" s="9">
        <f t="shared" si="630"/>
        <v>4</v>
      </c>
      <c r="M2287" s="9">
        <f t="shared" si="631"/>
        <v>5</v>
      </c>
      <c r="N2287" s="9">
        <f t="shared" si="632"/>
        <v>23</v>
      </c>
      <c r="O2287" s="31" t="str">
        <f t="shared" si="633"/>
        <v/>
      </c>
      <c r="P2287" s="134">
        <v>30.03</v>
      </c>
      <c r="Q2287" s="31" t="str">
        <f t="shared" si="634"/>
        <v>-</v>
      </c>
      <c r="R2287" s="31">
        <f t="shared" si="635"/>
        <v>30.03</v>
      </c>
      <c r="U2287" s="133">
        <v>43560.958333333336</v>
      </c>
      <c r="V2287" s="9">
        <f t="shared" si="636"/>
        <v>4</v>
      </c>
      <c r="W2287" s="9">
        <f t="shared" si="637"/>
        <v>5</v>
      </c>
      <c r="X2287" s="9">
        <f t="shared" si="638"/>
        <v>23</v>
      </c>
      <c r="Y2287" s="31" t="str">
        <f t="shared" si="639"/>
        <v/>
      </c>
      <c r="Z2287" s="134">
        <v>25.08</v>
      </c>
      <c r="AA2287" s="31" t="str">
        <f t="shared" si="640"/>
        <v>-</v>
      </c>
      <c r="AB2287" s="31">
        <f t="shared" si="641"/>
        <v>25.08</v>
      </c>
    </row>
    <row r="2288" spans="1:28" x14ac:dyDescent="0.3">
      <c r="A2288" s="133">
        <v>42831</v>
      </c>
      <c r="B2288" s="152">
        <f t="shared" si="642"/>
        <v>4</v>
      </c>
      <c r="C2288" s="152">
        <f t="shared" si="643"/>
        <v>6</v>
      </c>
      <c r="D2288" s="152">
        <f t="shared" si="644"/>
        <v>0</v>
      </c>
      <c r="E2288" s="38" t="str">
        <f t="shared" si="645"/>
        <v/>
      </c>
      <c r="F2288" s="134">
        <v>22.44</v>
      </c>
      <c r="G2288" s="38" t="str">
        <f t="shared" si="646"/>
        <v>-</v>
      </c>
      <c r="H2288" s="38">
        <f t="shared" si="647"/>
        <v>22.44</v>
      </c>
      <c r="K2288" s="133">
        <v>43196</v>
      </c>
      <c r="L2288" s="9">
        <f t="shared" si="630"/>
        <v>4</v>
      </c>
      <c r="M2288" s="9">
        <f t="shared" si="631"/>
        <v>6</v>
      </c>
      <c r="N2288" s="9">
        <f t="shared" si="632"/>
        <v>0</v>
      </c>
      <c r="O2288" s="31" t="str">
        <f t="shared" si="633"/>
        <v/>
      </c>
      <c r="P2288" s="134">
        <v>30.89</v>
      </c>
      <c r="Q2288" s="31" t="str">
        <f t="shared" si="634"/>
        <v>-</v>
      </c>
      <c r="R2288" s="31">
        <f t="shared" si="635"/>
        <v>30.89</v>
      </c>
      <c r="U2288" s="133">
        <v>43561</v>
      </c>
      <c r="V2288" s="9">
        <f t="shared" si="636"/>
        <v>4</v>
      </c>
      <c r="W2288" s="9">
        <f t="shared" si="637"/>
        <v>6</v>
      </c>
      <c r="X2288" s="9">
        <f t="shared" si="638"/>
        <v>0</v>
      </c>
      <c r="Y2288" s="31" t="str">
        <f t="shared" si="639"/>
        <v>W</v>
      </c>
      <c r="Z2288" s="134">
        <v>24.39</v>
      </c>
      <c r="AA2288" s="31" t="str">
        <f t="shared" si="640"/>
        <v>-</v>
      </c>
      <c r="AB2288" s="31">
        <f t="shared" si="641"/>
        <v>24.39</v>
      </c>
    </row>
    <row r="2289" spans="1:28" x14ac:dyDescent="0.3">
      <c r="A2289" s="133">
        <v>42831.041666666664</v>
      </c>
      <c r="B2289" s="152">
        <f t="shared" si="642"/>
        <v>4</v>
      </c>
      <c r="C2289" s="152">
        <f t="shared" si="643"/>
        <v>6</v>
      </c>
      <c r="D2289" s="152">
        <f t="shared" si="644"/>
        <v>1</v>
      </c>
      <c r="E2289" s="38" t="str">
        <f t="shared" si="645"/>
        <v/>
      </c>
      <c r="F2289" s="134">
        <v>22.43</v>
      </c>
      <c r="G2289" s="38" t="str">
        <f t="shared" si="646"/>
        <v>-</v>
      </c>
      <c r="H2289" s="38">
        <f t="shared" si="647"/>
        <v>22.43</v>
      </c>
      <c r="K2289" s="133">
        <v>43196.041666666664</v>
      </c>
      <c r="L2289" s="9">
        <f t="shared" si="630"/>
        <v>4</v>
      </c>
      <c r="M2289" s="9">
        <f t="shared" si="631"/>
        <v>6</v>
      </c>
      <c r="N2289" s="9">
        <f t="shared" si="632"/>
        <v>1</v>
      </c>
      <c r="O2289" s="31" t="str">
        <f t="shared" si="633"/>
        <v/>
      </c>
      <c r="P2289" s="134">
        <v>29.69</v>
      </c>
      <c r="Q2289" s="31" t="str">
        <f t="shared" si="634"/>
        <v>-</v>
      </c>
      <c r="R2289" s="31">
        <f t="shared" si="635"/>
        <v>29.69</v>
      </c>
      <c r="U2289" s="133">
        <v>43561.041666666664</v>
      </c>
      <c r="V2289" s="9">
        <f t="shared" si="636"/>
        <v>4</v>
      </c>
      <c r="W2289" s="9">
        <f t="shared" si="637"/>
        <v>6</v>
      </c>
      <c r="X2289" s="9">
        <f t="shared" si="638"/>
        <v>1</v>
      </c>
      <c r="Y2289" s="31" t="str">
        <f t="shared" si="639"/>
        <v>W</v>
      </c>
      <c r="Z2289" s="134">
        <v>23.6</v>
      </c>
      <c r="AA2289" s="31" t="str">
        <f t="shared" si="640"/>
        <v>-</v>
      </c>
      <c r="AB2289" s="31">
        <f t="shared" si="641"/>
        <v>23.6</v>
      </c>
    </row>
    <row r="2290" spans="1:28" x14ac:dyDescent="0.3">
      <c r="A2290" s="133">
        <v>42831.083333333336</v>
      </c>
      <c r="B2290" s="152">
        <f t="shared" si="642"/>
        <v>4</v>
      </c>
      <c r="C2290" s="152">
        <f t="shared" si="643"/>
        <v>6</v>
      </c>
      <c r="D2290" s="152">
        <f t="shared" si="644"/>
        <v>2</v>
      </c>
      <c r="E2290" s="38" t="str">
        <f t="shared" si="645"/>
        <v/>
      </c>
      <c r="F2290" s="134">
        <v>22.58</v>
      </c>
      <c r="G2290" s="38" t="str">
        <f t="shared" si="646"/>
        <v>-</v>
      </c>
      <c r="H2290" s="38">
        <f t="shared" si="647"/>
        <v>22.58</v>
      </c>
      <c r="K2290" s="133">
        <v>43196.083333333336</v>
      </c>
      <c r="L2290" s="9">
        <f t="shared" si="630"/>
        <v>4</v>
      </c>
      <c r="M2290" s="9">
        <f t="shared" si="631"/>
        <v>6</v>
      </c>
      <c r="N2290" s="9">
        <f t="shared" si="632"/>
        <v>2</v>
      </c>
      <c r="O2290" s="31" t="str">
        <f t="shared" si="633"/>
        <v/>
      </c>
      <c r="P2290" s="134">
        <v>27.51</v>
      </c>
      <c r="Q2290" s="31" t="str">
        <f t="shared" si="634"/>
        <v>-</v>
      </c>
      <c r="R2290" s="31">
        <f t="shared" si="635"/>
        <v>27.51</v>
      </c>
      <c r="U2290" s="133">
        <v>43561.083333333336</v>
      </c>
      <c r="V2290" s="9">
        <f t="shared" si="636"/>
        <v>4</v>
      </c>
      <c r="W2290" s="9">
        <f t="shared" si="637"/>
        <v>6</v>
      </c>
      <c r="X2290" s="9">
        <f t="shared" si="638"/>
        <v>2</v>
      </c>
      <c r="Y2290" s="31" t="str">
        <f t="shared" si="639"/>
        <v>W</v>
      </c>
      <c r="Z2290" s="134">
        <v>22.57</v>
      </c>
      <c r="AA2290" s="31" t="str">
        <f t="shared" si="640"/>
        <v>-</v>
      </c>
      <c r="AB2290" s="31">
        <f t="shared" si="641"/>
        <v>22.57</v>
      </c>
    </row>
    <row r="2291" spans="1:28" x14ac:dyDescent="0.3">
      <c r="A2291" s="133">
        <v>42831.125</v>
      </c>
      <c r="B2291" s="152">
        <f t="shared" si="642"/>
        <v>4</v>
      </c>
      <c r="C2291" s="152">
        <f t="shared" si="643"/>
        <v>6</v>
      </c>
      <c r="D2291" s="152">
        <f t="shared" si="644"/>
        <v>3</v>
      </c>
      <c r="E2291" s="38" t="str">
        <f t="shared" si="645"/>
        <v/>
      </c>
      <c r="F2291" s="134">
        <v>22.58</v>
      </c>
      <c r="G2291" s="38" t="str">
        <f t="shared" si="646"/>
        <v>-</v>
      </c>
      <c r="H2291" s="38">
        <f t="shared" si="647"/>
        <v>22.58</v>
      </c>
      <c r="K2291" s="133">
        <v>43196.125</v>
      </c>
      <c r="L2291" s="9">
        <f t="shared" si="630"/>
        <v>4</v>
      </c>
      <c r="M2291" s="9">
        <f t="shared" si="631"/>
        <v>6</v>
      </c>
      <c r="N2291" s="9">
        <f t="shared" si="632"/>
        <v>3</v>
      </c>
      <c r="O2291" s="31" t="str">
        <f t="shared" si="633"/>
        <v/>
      </c>
      <c r="P2291" s="134">
        <v>28</v>
      </c>
      <c r="Q2291" s="31" t="str">
        <f t="shared" si="634"/>
        <v>-</v>
      </c>
      <c r="R2291" s="31">
        <f t="shared" si="635"/>
        <v>28</v>
      </c>
      <c r="U2291" s="133">
        <v>43561.125</v>
      </c>
      <c r="V2291" s="9">
        <f t="shared" si="636"/>
        <v>4</v>
      </c>
      <c r="W2291" s="9">
        <f t="shared" si="637"/>
        <v>6</v>
      </c>
      <c r="X2291" s="9">
        <f t="shared" si="638"/>
        <v>3</v>
      </c>
      <c r="Y2291" s="31" t="str">
        <f t="shared" si="639"/>
        <v>W</v>
      </c>
      <c r="Z2291" s="134">
        <v>22.09</v>
      </c>
      <c r="AA2291" s="31" t="str">
        <f t="shared" si="640"/>
        <v>-</v>
      </c>
      <c r="AB2291" s="31">
        <f t="shared" si="641"/>
        <v>22.09</v>
      </c>
    </row>
    <row r="2292" spans="1:28" x14ac:dyDescent="0.3">
      <c r="A2292" s="133">
        <v>42831.166666666664</v>
      </c>
      <c r="B2292" s="152">
        <f t="shared" si="642"/>
        <v>4</v>
      </c>
      <c r="C2292" s="152">
        <f t="shared" si="643"/>
        <v>6</v>
      </c>
      <c r="D2292" s="152">
        <f t="shared" si="644"/>
        <v>4</v>
      </c>
      <c r="E2292" s="38" t="str">
        <f t="shared" si="645"/>
        <v/>
      </c>
      <c r="F2292" s="134">
        <v>23.36</v>
      </c>
      <c r="G2292" s="38" t="str">
        <f t="shared" si="646"/>
        <v>-</v>
      </c>
      <c r="H2292" s="38">
        <f t="shared" si="647"/>
        <v>23.36</v>
      </c>
      <c r="K2292" s="133">
        <v>43196.166666666664</v>
      </c>
      <c r="L2292" s="9">
        <f t="shared" si="630"/>
        <v>4</v>
      </c>
      <c r="M2292" s="9">
        <f t="shared" si="631"/>
        <v>6</v>
      </c>
      <c r="N2292" s="9">
        <f t="shared" si="632"/>
        <v>4</v>
      </c>
      <c r="O2292" s="31" t="str">
        <f t="shared" si="633"/>
        <v/>
      </c>
      <c r="P2292" s="134">
        <v>29.33</v>
      </c>
      <c r="Q2292" s="31" t="str">
        <f t="shared" si="634"/>
        <v>-</v>
      </c>
      <c r="R2292" s="31">
        <f t="shared" si="635"/>
        <v>29.33</v>
      </c>
      <c r="U2292" s="133">
        <v>43561.166666666664</v>
      </c>
      <c r="V2292" s="9">
        <f t="shared" si="636"/>
        <v>4</v>
      </c>
      <c r="W2292" s="9">
        <f t="shared" si="637"/>
        <v>6</v>
      </c>
      <c r="X2292" s="9">
        <f t="shared" si="638"/>
        <v>4</v>
      </c>
      <c r="Y2292" s="31" t="str">
        <f t="shared" si="639"/>
        <v>W</v>
      </c>
      <c r="Z2292" s="134">
        <v>21.62</v>
      </c>
      <c r="AA2292" s="31" t="str">
        <f t="shared" si="640"/>
        <v>-</v>
      </c>
      <c r="AB2292" s="31">
        <f t="shared" si="641"/>
        <v>21.62</v>
      </c>
    </row>
    <row r="2293" spans="1:28" x14ac:dyDescent="0.3">
      <c r="A2293" s="133">
        <v>42831.208333333336</v>
      </c>
      <c r="B2293" s="152">
        <f t="shared" si="642"/>
        <v>4</v>
      </c>
      <c r="C2293" s="152">
        <f t="shared" si="643"/>
        <v>6</v>
      </c>
      <c r="D2293" s="152">
        <f t="shared" si="644"/>
        <v>5</v>
      </c>
      <c r="E2293" s="38" t="str">
        <f t="shared" si="645"/>
        <v/>
      </c>
      <c r="F2293" s="134">
        <v>25.53</v>
      </c>
      <c r="G2293" s="38" t="str">
        <f t="shared" si="646"/>
        <v>-</v>
      </c>
      <c r="H2293" s="38">
        <f t="shared" si="647"/>
        <v>25.53</v>
      </c>
      <c r="K2293" s="133">
        <v>43196.208333333336</v>
      </c>
      <c r="L2293" s="9">
        <f t="shared" si="630"/>
        <v>4</v>
      </c>
      <c r="M2293" s="9">
        <f t="shared" si="631"/>
        <v>6</v>
      </c>
      <c r="N2293" s="9">
        <f t="shared" si="632"/>
        <v>5</v>
      </c>
      <c r="O2293" s="31" t="str">
        <f t="shared" si="633"/>
        <v/>
      </c>
      <c r="P2293" s="134">
        <v>32.520000000000003</v>
      </c>
      <c r="Q2293" s="31" t="str">
        <f t="shared" si="634"/>
        <v>-</v>
      </c>
      <c r="R2293" s="31">
        <f t="shared" si="635"/>
        <v>32.520000000000003</v>
      </c>
      <c r="U2293" s="133">
        <v>43561.208333333336</v>
      </c>
      <c r="V2293" s="9">
        <f t="shared" si="636"/>
        <v>4</v>
      </c>
      <c r="W2293" s="9">
        <f t="shared" si="637"/>
        <v>6</v>
      </c>
      <c r="X2293" s="9">
        <f t="shared" si="638"/>
        <v>5</v>
      </c>
      <c r="Y2293" s="31" t="str">
        <f t="shared" si="639"/>
        <v>W</v>
      </c>
      <c r="Z2293" s="134">
        <v>23.34</v>
      </c>
      <c r="AA2293" s="31" t="str">
        <f t="shared" si="640"/>
        <v>-</v>
      </c>
      <c r="AB2293" s="31">
        <f t="shared" si="641"/>
        <v>23.34</v>
      </c>
    </row>
    <row r="2294" spans="1:28" x14ac:dyDescent="0.3">
      <c r="A2294" s="133">
        <v>42831.25</v>
      </c>
      <c r="B2294" s="152">
        <f t="shared" si="642"/>
        <v>4</v>
      </c>
      <c r="C2294" s="152">
        <f t="shared" si="643"/>
        <v>6</v>
      </c>
      <c r="D2294" s="152">
        <f t="shared" si="644"/>
        <v>6</v>
      </c>
      <c r="E2294" s="38" t="str">
        <f t="shared" si="645"/>
        <v/>
      </c>
      <c r="F2294" s="134">
        <v>36.43</v>
      </c>
      <c r="G2294" s="38" t="str">
        <f t="shared" si="646"/>
        <v>-</v>
      </c>
      <c r="H2294" s="38">
        <f t="shared" si="647"/>
        <v>36.43</v>
      </c>
      <c r="K2294" s="133">
        <v>43196.25</v>
      </c>
      <c r="L2294" s="9">
        <f t="shared" si="630"/>
        <v>4</v>
      </c>
      <c r="M2294" s="9">
        <f t="shared" si="631"/>
        <v>6</v>
      </c>
      <c r="N2294" s="9">
        <f t="shared" si="632"/>
        <v>6</v>
      </c>
      <c r="O2294" s="31" t="str">
        <f t="shared" si="633"/>
        <v/>
      </c>
      <c r="P2294" s="134">
        <v>44.61</v>
      </c>
      <c r="Q2294" s="31" t="str">
        <f t="shared" si="634"/>
        <v>-</v>
      </c>
      <c r="R2294" s="31">
        <f t="shared" si="635"/>
        <v>44.61</v>
      </c>
      <c r="U2294" s="133">
        <v>43561.25</v>
      </c>
      <c r="V2294" s="9">
        <f t="shared" si="636"/>
        <v>4</v>
      </c>
      <c r="W2294" s="9">
        <f t="shared" si="637"/>
        <v>6</v>
      </c>
      <c r="X2294" s="9">
        <f t="shared" si="638"/>
        <v>6</v>
      </c>
      <c r="Y2294" s="31" t="str">
        <f t="shared" si="639"/>
        <v>W</v>
      </c>
      <c r="Z2294" s="134">
        <v>24.72</v>
      </c>
      <c r="AA2294" s="31" t="str">
        <f t="shared" si="640"/>
        <v>-</v>
      </c>
      <c r="AB2294" s="31">
        <f t="shared" si="641"/>
        <v>24.72</v>
      </c>
    </row>
    <row r="2295" spans="1:28" x14ac:dyDescent="0.3">
      <c r="A2295" s="133">
        <v>42831.291666666664</v>
      </c>
      <c r="B2295" s="152">
        <f t="shared" si="642"/>
        <v>4</v>
      </c>
      <c r="C2295" s="152">
        <f t="shared" si="643"/>
        <v>6</v>
      </c>
      <c r="D2295" s="152">
        <f t="shared" si="644"/>
        <v>7</v>
      </c>
      <c r="E2295" s="38" t="str">
        <f t="shared" si="645"/>
        <v/>
      </c>
      <c r="F2295" s="134">
        <v>34.479999999999997</v>
      </c>
      <c r="G2295" s="38" t="str">
        <f t="shared" si="646"/>
        <v>-</v>
      </c>
      <c r="H2295" s="38">
        <f t="shared" si="647"/>
        <v>34.479999999999997</v>
      </c>
      <c r="K2295" s="133">
        <v>43196.291666666664</v>
      </c>
      <c r="L2295" s="9">
        <f t="shared" si="630"/>
        <v>4</v>
      </c>
      <c r="M2295" s="9">
        <f t="shared" si="631"/>
        <v>6</v>
      </c>
      <c r="N2295" s="9">
        <f t="shared" si="632"/>
        <v>7</v>
      </c>
      <c r="O2295" s="31" t="str">
        <f t="shared" si="633"/>
        <v/>
      </c>
      <c r="P2295" s="134">
        <v>47.52</v>
      </c>
      <c r="Q2295" s="31" t="str">
        <f t="shared" si="634"/>
        <v>-</v>
      </c>
      <c r="R2295" s="31">
        <f t="shared" si="635"/>
        <v>47.52</v>
      </c>
      <c r="U2295" s="133">
        <v>43561.291666666664</v>
      </c>
      <c r="V2295" s="9">
        <f t="shared" si="636"/>
        <v>4</v>
      </c>
      <c r="W2295" s="9">
        <f t="shared" si="637"/>
        <v>6</v>
      </c>
      <c r="X2295" s="9">
        <f t="shared" si="638"/>
        <v>7</v>
      </c>
      <c r="Y2295" s="31" t="str">
        <f t="shared" si="639"/>
        <v>W</v>
      </c>
      <c r="Z2295" s="134">
        <v>27.18</v>
      </c>
      <c r="AA2295" s="31" t="str">
        <f t="shared" si="640"/>
        <v>-</v>
      </c>
      <c r="AB2295" s="31">
        <f t="shared" si="641"/>
        <v>27.18</v>
      </c>
    </row>
    <row r="2296" spans="1:28" x14ac:dyDescent="0.3">
      <c r="A2296" s="133">
        <v>42831.333333333336</v>
      </c>
      <c r="B2296" s="152">
        <f t="shared" si="642"/>
        <v>4</v>
      </c>
      <c r="C2296" s="152">
        <f t="shared" si="643"/>
        <v>6</v>
      </c>
      <c r="D2296" s="152">
        <f t="shared" si="644"/>
        <v>8</v>
      </c>
      <c r="E2296" s="38" t="str">
        <f t="shared" si="645"/>
        <v/>
      </c>
      <c r="F2296" s="134">
        <v>36.1</v>
      </c>
      <c r="G2296" s="38">
        <f t="shared" si="646"/>
        <v>36.1</v>
      </c>
      <c r="H2296" s="38" t="str">
        <f t="shared" si="647"/>
        <v>-</v>
      </c>
      <c r="K2296" s="133">
        <v>43196.333333333336</v>
      </c>
      <c r="L2296" s="9">
        <f t="shared" si="630"/>
        <v>4</v>
      </c>
      <c r="M2296" s="9">
        <f t="shared" si="631"/>
        <v>6</v>
      </c>
      <c r="N2296" s="9">
        <f t="shared" si="632"/>
        <v>8</v>
      </c>
      <c r="O2296" s="31" t="str">
        <f t="shared" si="633"/>
        <v/>
      </c>
      <c r="P2296" s="134">
        <v>46.01</v>
      </c>
      <c r="Q2296" s="31">
        <f t="shared" si="634"/>
        <v>46.01</v>
      </c>
      <c r="R2296" s="31" t="str">
        <f t="shared" si="635"/>
        <v>-</v>
      </c>
      <c r="U2296" s="133">
        <v>43561.333333333336</v>
      </c>
      <c r="V2296" s="9">
        <f t="shared" si="636"/>
        <v>4</v>
      </c>
      <c r="W2296" s="9">
        <f t="shared" si="637"/>
        <v>6</v>
      </c>
      <c r="X2296" s="9">
        <f t="shared" si="638"/>
        <v>8</v>
      </c>
      <c r="Y2296" s="31" t="str">
        <f t="shared" si="639"/>
        <v>W</v>
      </c>
      <c r="Z2296" s="134">
        <v>28.82</v>
      </c>
      <c r="AA2296" s="31" t="str">
        <f t="shared" si="640"/>
        <v>-</v>
      </c>
      <c r="AB2296" s="31">
        <f t="shared" si="641"/>
        <v>28.82</v>
      </c>
    </row>
    <row r="2297" spans="1:28" x14ac:dyDescent="0.3">
      <c r="A2297" s="133">
        <v>42831.375</v>
      </c>
      <c r="B2297" s="152">
        <f t="shared" si="642"/>
        <v>4</v>
      </c>
      <c r="C2297" s="152">
        <f t="shared" si="643"/>
        <v>6</v>
      </c>
      <c r="D2297" s="152">
        <f t="shared" si="644"/>
        <v>9</v>
      </c>
      <c r="E2297" s="38" t="str">
        <f t="shared" si="645"/>
        <v/>
      </c>
      <c r="F2297" s="134">
        <v>37.229999999999997</v>
      </c>
      <c r="G2297" s="38">
        <f t="shared" si="646"/>
        <v>37.229999999999997</v>
      </c>
      <c r="H2297" s="38" t="str">
        <f t="shared" si="647"/>
        <v>-</v>
      </c>
      <c r="K2297" s="133">
        <v>43196.375</v>
      </c>
      <c r="L2297" s="9">
        <f t="shared" si="630"/>
        <v>4</v>
      </c>
      <c r="M2297" s="9">
        <f t="shared" si="631"/>
        <v>6</v>
      </c>
      <c r="N2297" s="9">
        <f t="shared" si="632"/>
        <v>9</v>
      </c>
      <c r="O2297" s="31" t="str">
        <f t="shared" si="633"/>
        <v/>
      </c>
      <c r="P2297" s="134">
        <v>44.65</v>
      </c>
      <c r="Q2297" s="31">
        <f t="shared" si="634"/>
        <v>44.65</v>
      </c>
      <c r="R2297" s="31" t="str">
        <f t="shared" si="635"/>
        <v>-</v>
      </c>
      <c r="U2297" s="133">
        <v>43561.375</v>
      </c>
      <c r="V2297" s="9">
        <f t="shared" si="636"/>
        <v>4</v>
      </c>
      <c r="W2297" s="9">
        <f t="shared" si="637"/>
        <v>6</v>
      </c>
      <c r="X2297" s="9">
        <f t="shared" si="638"/>
        <v>9</v>
      </c>
      <c r="Y2297" s="31" t="str">
        <f t="shared" si="639"/>
        <v>W</v>
      </c>
      <c r="Z2297" s="134">
        <v>31.09</v>
      </c>
      <c r="AA2297" s="31" t="str">
        <f t="shared" si="640"/>
        <v>-</v>
      </c>
      <c r="AB2297" s="31">
        <f t="shared" si="641"/>
        <v>31.09</v>
      </c>
    </row>
    <row r="2298" spans="1:28" x14ac:dyDescent="0.3">
      <c r="A2298" s="133">
        <v>42831.416666666664</v>
      </c>
      <c r="B2298" s="152">
        <f t="shared" si="642"/>
        <v>4</v>
      </c>
      <c r="C2298" s="152">
        <f t="shared" si="643"/>
        <v>6</v>
      </c>
      <c r="D2298" s="152">
        <f t="shared" si="644"/>
        <v>10</v>
      </c>
      <c r="E2298" s="38" t="str">
        <f t="shared" si="645"/>
        <v/>
      </c>
      <c r="F2298" s="134">
        <v>37.17</v>
      </c>
      <c r="G2298" s="38">
        <f t="shared" si="646"/>
        <v>37.17</v>
      </c>
      <c r="H2298" s="38" t="str">
        <f t="shared" si="647"/>
        <v>-</v>
      </c>
      <c r="K2298" s="133">
        <v>43196.416666666664</v>
      </c>
      <c r="L2298" s="9">
        <f t="shared" si="630"/>
        <v>4</v>
      </c>
      <c r="M2298" s="9">
        <f t="shared" si="631"/>
        <v>6</v>
      </c>
      <c r="N2298" s="9">
        <f t="shared" si="632"/>
        <v>10</v>
      </c>
      <c r="O2298" s="31" t="str">
        <f t="shared" si="633"/>
        <v/>
      </c>
      <c r="P2298" s="134">
        <v>41.83</v>
      </c>
      <c r="Q2298" s="31">
        <f t="shared" si="634"/>
        <v>41.83</v>
      </c>
      <c r="R2298" s="31" t="str">
        <f t="shared" si="635"/>
        <v>-</v>
      </c>
      <c r="U2298" s="133">
        <v>43561.416666666664</v>
      </c>
      <c r="V2298" s="9">
        <f t="shared" si="636"/>
        <v>4</v>
      </c>
      <c r="W2298" s="9">
        <f t="shared" si="637"/>
        <v>6</v>
      </c>
      <c r="X2298" s="9">
        <f t="shared" si="638"/>
        <v>10</v>
      </c>
      <c r="Y2298" s="31" t="str">
        <f t="shared" si="639"/>
        <v>W</v>
      </c>
      <c r="Z2298" s="134">
        <v>30.55</v>
      </c>
      <c r="AA2298" s="31" t="str">
        <f t="shared" si="640"/>
        <v>-</v>
      </c>
      <c r="AB2298" s="31">
        <f t="shared" si="641"/>
        <v>30.55</v>
      </c>
    </row>
    <row r="2299" spans="1:28" x14ac:dyDescent="0.3">
      <c r="A2299" s="133">
        <v>42831.458333333336</v>
      </c>
      <c r="B2299" s="152">
        <f t="shared" si="642"/>
        <v>4</v>
      </c>
      <c r="C2299" s="152">
        <f t="shared" si="643"/>
        <v>6</v>
      </c>
      <c r="D2299" s="152">
        <f t="shared" si="644"/>
        <v>11</v>
      </c>
      <c r="E2299" s="38" t="str">
        <f t="shared" si="645"/>
        <v/>
      </c>
      <c r="F2299" s="134">
        <v>38.43</v>
      </c>
      <c r="G2299" s="38">
        <f t="shared" si="646"/>
        <v>38.43</v>
      </c>
      <c r="H2299" s="38" t="str">
        <f t="shared" si="647"/>
        <v>-</v>
      </c>
      <c r="K2299" s="133">
        <v>43196.458333333336</v>
      </c>
      <c r="L2299" s="9">
        <f t="shared" si="630"/>
        <v>4</v>
      </c>
      <c r="M2299" s="9">
        <f t="shared" si="631"/>
        <v>6</v>
      </c>
      <c r="N2299" s="9">
        <f t="shared" si="632"/>
        <v>11</v>
      </c>
      <c r="O2299" s="31" t="str">
        <f t="shared" si="633"/>
        <v/>
      </c>
      <c r="P2299" s="134">
        <v>40.28</v>
      </c>
      <c r="Q2299" s="31">
        <f t="shared" si="634"/>
        <v>40.28</v>
      </c>
      <c r="R2299" s="31" t="str">
        <f t="shared" si="635"/>
        <v>-</v>
      </c>
      <c r="U2299" s="133">
        <v>43561.458333333336</v>
      </c>
      <c r="V2299" s="9">
        <f t="shared" si="636"/>
        <v>4</v>
      </c>
      <c r="W2299" s="9">
        <f t="shared" si="637"/>
        <v>6</v>
      </c>
      <c r="X2299" s="9">
        <f t="shared" si="638"/>
        <v>11</v>
      </c>
      <c r="Y2299" s="31" t="str">
        <f t="shared" si="639"/>
        <v>W</v>
      </c>
      <c r="Z2299" s="134">
        <v>28.77</v>
      </c>
      <c r="AA2299" s="31" t="str">
        <f t="shared" si="640"/>
        <v>-</v>
      </c>
      <c r="AB2299" s="31">
        <f t="shared" si="641"/>
        <v>28.77</v>
      </c>
    </row>
    <row r="2300" spans="1:28" x14ac:dyDescent="0.3">
      <c r="A2300" s="133">
        <v>42831.5</v>
      </c>
      <c r="B2300" s="152">
        <f t="shared" si="642"/>
        <v>4</v>
      </c>
      <c r="C2300" s="152">
        <f t="shared" si="643"/>
        <v>6</v>
      </c>
      <c r="D2300" s="152">
        <f t="shared" si="644"/>
        <v>12</v>
      </c>
      <c r="E2300" s="38" t="str">
        <f t="shared" si="645"/>
        <v/>
      </c>
      <c r="F2300" s="134">
        <v>37.33</v>
      </c>
      <c r="G2300" s="38">
        <f t="shared" si="646"/>
        <v>37.33</v>
      </c>
      <c r="H2300" s="38" t="str">
        <f t="shared" si="647"/>
        <v>-</v>
      </c>
      <c r="K2300" s="133">
        <v>43196.5</v>
      </c>
      <c r="L2300" s="9">
        <f t="shared" si="630"/>
        <v>4</v>
      </c>
      <c r="M2300" s="9">
        <f t="shared" si="631"/>
        <v>6</v>
      </c>
      <c r="N2300" s="9">
        <f t="shared" si="632"/>
        <v>12</v>
      </c>
      <c r="O2300" s="31" t="str">
        <f t="shared" si="633"/>
        <v/>
      </c>
      <c r="P2300" s="134">
        <v>36.729999999999997</v>
      </c>
      <c r="Q2300" s="31">
        <f t="shared" si="634"/>
        <v>36.729999999999997</v>
      </c>
      <c r="R2300" s="31" t="str">
        <f t="shared" si="635"/>
        <v>-</v>
      </c>
      <c r="U2300" s="133">
        <v>43561.5</v>
      </c>
      <c r="V2300" s="9">
        <f t="shared" si="636"/>
        <v>4</v>
      </c>
      <c r="W2300" s="9">
        <f t="shared" si="637"/>
        <v>6</v>
      </c>
      <c r="X2300" s="9">
        <f t="shared" si="638"/>
        <v>12</v>
      </c>
      <c r="Y2300" s="31" t="str">
        <f t="shared" si="639"/>
        <v>W</v>
      </c>
      <c r="Z2300" s="134">
        <v>26.27</v>
      </c>
      <c r="AA2300" s="31" t="str">
        <f t="shared" si="640"/>
        <v>-</v>
      </c>
      <c r="AB2300" s="31">
        <f t="shared" si="641"/>
        <v>26.27</v>
      </c>
    </row>
    <row r="2301" spans="1:28" x14ac:dyDescent="0.3">
      <c r="A2301" s="133">
        <v>42831.541666666664</v>
      </c>
      <c r="B2301" s="152">
        <f t="shared" si="642"/>
        <v>4</v>
      </c>
      <c r="C2301" s="152">
        <f t="shared" si="643"/>
        <v>6</v>
      </c>
      <c r="D2301" s="152">
        <f t="shared" si="644"/>
        <v>13</v>
      </c>
      <c r="E2301" s="38" t="str">
        <f t="shared" si="645"/>
        <v/>
      </c>
      <c r="F2301" s="134">
        <v>37.21</v>
      </c>
      <c r="G2301" s="38">
        <f t="shared" si="646"/>
        <v>37.21</v>
      </c>
      <c r="H2301" s="38" t="str">
        <f t="shared" si="647"/>
        <v>-</v>
      </c>
      <c r="K2301" s="133">
        <v>43196.541666666664</v>
      </c>
      <c r="L2301" s="9">
        <f t="shared" si="630"/>
        <v>4</v>
      </c>
      <c r="M2301" s="9">
        <f t="shared" si="631"/>
        <v>6</v>
      </c>
      <c r="N2301" s="9">
        <f t="shared" si="632"/>
        <v>13</v>
      </c>
      <c r="O2301" s="31" t="str">
        <f t="shared" si="633"/>
        <v/>
      </c>
      <c r="P2301" s="134">
        <v>34.94</v>
      </c>
      <c r="Q2301" s="31">
        <f t="shared" si="634"/>
        <v>34.94</v>
      </c>
      <c r="R2301" s="31" t="str">
        <f t="shared" si="635"/>
        <v>-</v>
      </c>
      <c r="U2301" s="133">
        <v>43561.541666666664</v>
      </c>
      <c r="V2301" s="9">
        <f t="shared" si="636"/>
        <v>4</v>
      </c>
      <c r="W2301" s="9">
        <f t="shared" si="637"/>
        <v>6</v>
      </c>
      <c r="X2301" s="9">
        <f t="shared" si="638"/>
        <v>13</v>
      </c>
      <c r="Y2301" s="31" t="str">
        <f t="shared" si="639"/>
        <v>W</v>
      </c>
      <c r="Z2301" s="134">
        <v>25.52</v>
      </c>
      <c r="AA2301" s="31" t="str">
        <f t="shared" si="640"/>
        <v>-</v>
      </c>
      <c r="AB2301" s="31">
        <f t="shared" si="641"/>
        <v>25.52</v>
      </c>
    </row>
    <row r="2302" spans="1:28" x14ac:dyDescent="0.3">
      <c r="A2302" s="133">
        <v>42831.583333333336</v>
      </c>
      <c r="B2302" s="152">
        <f t="shared" si="642"/>
        <v>4</v>
      </c>
      <c r="C2302" s="152">
        <f t="shared" si="643"/>
        <v>6</v>
      </c>
      <c r="D2302" s="152">
        <f t="shared" si="644"/>
        <v>14</v>
      </c>
      <c r="E2302" s="38" t="str">
        <f t="shared" si="645"/>
        <v/>
      </c>
      <c r="F2302" s="134">
        <v>34.03</v>
      </c>
      <c r="G2302" s="38">
        <f t="shared" si="646"/>
        <v>34.03</v>
      </c>
      <c r="H2302" s="38" t="str">
        <f t="shared" si="647"/>
        <v>-</v>
      </c>
      <c r="K2302" s="133">
        <v>43196.583333333336</v>
      </c>
      <c r="L2302" s="9">
        <f t="shared" si="630"/>
        <v>4</v>
      </c>
      <c r="M2302" s="9">
        <f t="shared" si="631"/>
        <v>6</v>
      </c>
      <c r="N2302" s="9">
        <f t="shared" si="632"/>
        <v>14</v>
      </c>
      <c r="O2302" s="31" t="str">
        <f t="shared" si="633"/>
        <v/>
      </c>
      <c r="P2302" s="134">
        <v>32.549999999999997</v>
      </c>
      <c r="Q2302" s="31">
        <f t="shared" si="634"/>
        <v>32.549999999999997</v>
      </c>
      <c r="R2302" s="31" t="str">
        <f t="shared" si="635"/>
        <v>-</v>
      </c>
      <c r="U2302" s="133">
        <v>43561.583333333336</v>
      </c>
      <c r="V2302" s="9">
        <f t="shared" si="636"/>
        <v>4</v>
      </c>
      <c r="W2302" s="9">
        <f t="shared" si="637"/>
        <v>6</v>
      </c>
      <c r="X2302" s="9">
        <f t="shared" si="638"/>
        <v>14</v>
      </c>
      <c r="Y2302" s="31" t="str">
        <f t="shared" si="639"/>
        <v>W</v>
      </c>
      <c r="Z2302" s="134">
        <v>24.79</v>
      </c>
      <c r="AA2302" s="31" t="str">
        <f t="shared" si="640"/>
        <v>-</v>
      </c>
      <c r="AB2302" s="31">
        <f t="shared" si="641"/>
        <v>24.79</v>
      </c>
    </row>
    <row r="2303" spans="1:28" x14ac:dyDescent="0.3">
      <c r="A2303" s="133">
        <v>42831.625</v>
      </c>
      <c r="B2303" s="152">
        <f t="shared" si="642"/>
        <v>4</v>
      </c>
      <c r="C2303" s="152">
        <f t="shared" si="643"/>
        <v>6</v>
      </c>
      <c r="D2303" s="152">
        <f t="shared" si="644"/>
        <v>15</v>
      </c>
      <c r="E2303" s="38" t="str">
        <f t="shared" si="645"/>
        <v/>
      </c>
      <c r="F2303" s="134">
        <v>32.229999999999997</v>
      </c>
      <c r="G2303" s="38">
        <f t="shared" si="646"/>
        <v>32.229999999999997</v>
      </c>
      <c r="H2303" s="38" t="str">
        <f t="shared" si="647"/>
        <v>-</v>
      </c>
      <c r="K2303" s="133">
        <v>43196.625</v>
      </c>
      <c r="L2303" s="9">
        <f t="shared" si="630"/>
        <v>4</v>
      </c>
      <c r="M2303" s="9">
        <f t="shared" si="631"/>
        <v>6</v>
      </c>
      <c r="N2303" s="9">
        <f t="shared" si="632"/>
        <v>15</v>
      </c>
      <c r="O2303" s="31" t="str">
        <f t="shared" si="633"/>
        <v/>
      </c>
      <c r="P2303" s="134">
        <v>30.82</v>
      </c>
      <c r="Q2303" s="31">
        <f t="shared" si="634"/>
        <v>30.82</v>
      </c>
      <c r="R2303" s="31" t="str">
        <f t="shared" si="635"/>
        <v>-</v>
      </c>
      <c r="U2303" s="133">
        <v>43561.625</v>
      </c>
      <c r="V2303" s="9">
        <f t="shared" si="636"/>
        <v>4</v>
      </c>
      <c r="W2303" s="9">
        <f t="shared" si="637"/>
        <v>6</v>
      </c>
      <c r="X2303" s="9">
        <f t="shared" si="638"/>
        <v>15</v>
      </c>
      <c r="Y2303" s="31" t="str">
        <f t="shared" si="639"/>
        <v>W</v>
      </c>
      <c r="Z2303" s="134">
        <v>24.31</v>
      </c>
      <c r="AA2303" s="31" t="str">
        <f t="shared" si="640"/>
        <v>-</v>
      </c>
      <c r="AB2303" s="31">
        <f t="shared" si="641"/>
        <v>24.31</v>
      </c>
    </row>
    <row r="2304" spans="1:28" x14ac:dyDescent="0.3">
      <c r="A2304" s="133">
        <v>42831.666666666664</v>
      </c>
      <c r="B2304" s="152">
        <f t="shared" si="642"/>
        <v>4</v>
      </c>
      <c r="C2304" s="152">
        <f t="shared" si="643"/>
        <v>6</v>
      </c>
      <c r="D2304" s="152">
        <f t="shared" si="644"/>
        <v>16</v>
      </c>
      <c r="E2304" s="38" t="str">
        <f t="shared" si="645"/>
        <v/>
      </c>
      <c r="F2304" s="134">
        <v>32.909999999999997</v>
      </c>
      <c r="G2304" s="38">
        <f t="shared" si="646"/>
        <v>32.909999999999997</v>
      </c>
      <c r="H2304" s="38" t="str">
        <f t="shared" si="647"/>
        <v>-</v>
      </c>
      <c r="K2304" s="133">
        <v>43196.666666666664</v>
      </c>
      <c r="L2304" s="9">
        <f t="shared" si="630"/>
        <v>4</v>
      </c>
      <c r="M2304" s="9">
        <f t="shared" si="631"/>
        <v>6</v>
      </c>
      <c r="N2304" s="9">
        <f t="shared" si="632"/>
        <v>16</v>
      </c>
      <c r="O2304" s="31" t="str">
        <f t="shared" si="633"/>
        <v/>
      </c>
      <c r="P2304" s="134">
        <v>30.71</v>
      </c>
      <c r="Q2304" s="31">
        <f t="shared" si="634"/>
        <v>30.71</v>
      </c>
      <c r="R2304" s="31" t="str">
        <f t="shared" si="635"/>
        <v>-</v>
      </c>
      <c r="U2304" s="133">
        <v>43561.666666666664</v>
      </c>
      <c r="V2304" s="9">
        <f t="shared" si="636"/>
        <v>4</v>
      </c>
      <c r="W2304" s="9">
        <f t="shared" si="637"/>
        <v>6</v>
      </c>
      <c r="X2304" s="9">
        <f t="shared" si="638"/>
        <v>16</v>
      </c>
      <c r="Y2304" s="31" t="str">
        <f t="shared" si="639"/>
        <v>W</v>
      </c>
      <c r="Z2304" s="134">
        <v>24.7</v>
      </c>
      <c r="AA2304" s="31" t="str">
        <f t="shared" si="640"/>
        <v>-</v>
      </c>
      <c r="AB2304" s="31">
        <f t="shared" si="641"/>
        <v>24.7</v>
      </c>
    </row>
    <row r="2305" spans="1:28" x14ac:dyDescent="0.3">
      <c r="A2305" s="133">
        <v>42831.708333333336</v>
      </c>
      <c r="B2305" s="152">
        <f t="shared" si="642"/>
        <v>4</v>
      </c>
      <c r="C2305" s="152">
        <f t="shared" si="643"/>
        <v>6</v>
      </c>
      <c r="D2305" s="152">
        <f t="shared" si="644"/>
        <v>17</v>
      </c>
      <c r="E2305" s="38" t="str">
        <f t="shared" si="645"/>
        <v/>
      </c>
      <c r="F2305" s="134">
        <v>32.619999999999997</v>
      </c>
      <c r="G2305" s="38" t="str">
        <f t="shared" si="646"/>
        <v>-</v>
      </c>
      <c r="H2305" s="38">
        <f t="shared" si="647"/>
        <v>32.619999999999997</v>
      </c>
      <c r="K2305" s="133">
        <v>43196.708333333336</v>
      </c>
      <c r="L2305" s="9">
        <f t="shared" si="630"/>
        <v>4</v>
      </c>
      <c r="M2305" s="9">
        <f t="shared" si="631"/>
        <v>6</v>
      </c>
      <c r="N2305" s="9">
        <f t="shared" si="632"/>
        <v>17</v>
      </c>
      <c r="O2305" s="31" t="str">
        <f t="shared" si="633"/>
        <v/>
      </c>
      <c r="P2305" s="134">
        <v>30.56</v>
      </c>
      <c r="Q2305" s="31" t="str">
        <f t="shared" si="634"/>
        <v>-</v>
      </c>
      <c r="R2305" s="31">
        <f t="shared" si="635"/>
        <v>30.56</v>
      </c>
      <c r="U2305" s="133">
        <v>43561.708333333336</v>
      </c>
      <c r="V2305" s="9">
        <f t="shared" si="636"/>
        <v>4</v>
      </c>
      <c r="W2305" s="9">
        <f t="shared" si="637"/>
        <v>6</v>
      </c>
      <c r="X2305" s="9">
        <f t="shared" si="638"/>
        <v>17</v>
      </c>
      <c r="Y2305" s="31" t="str">
        <f t="shared" si="639"/>
        <v>W</v>
      </c>
      <c r="Z2305" s="134">
        <v>24.56</v>
      </c>
      <c r="AA2305" s="31" t="str">
        <f t="shared" si="640"/>
        <v>-</v>
      </c>
      <c r="AB2305" s="31">
        <f t="shared" si="641"/>
        <v>24.56</v>
      </c>
    </row>
    <row r="2306" spans="1:28" x14ac:dyDescent="0.3">
      <c r="A2306" s="133">
        <v>42831.75</v>
      </c>
      <c r="B2306" s="152">
        <f t="shared" si="642"/>
        <v>4</v>
      </c>
      <c r="C2306" s="152">
        <f t="shared" si="643"/>
        <v>6</v>
      </c>
      <c r="D2306" s="152">
        <f t="shared" si="644"/>
        <v>18</v>
      </c>
      <c r="E2306" s="38" t="str">
        <f t="shared" si="645"/>
        <v/>
      </c>
      <c r="F2306" s="134">
        <v>31.91</v>
      </c>
      <c r="G2306" s="38" t="str">
        <f t="shared" si="646"/>
        <v>-</v>
      </c>
      <c r="H2306" s="38">
        <f t="shared" si="647"/>
        <v>31.91</v>
      </c>
      <c r="K2306" s="133">
        <v>43196.75</v>
      </c>
      <c r="L2306" s="9">
        <f t="shared" si="630"/>
        <v>4</v>
      </c>
      <c r="M2306" s="9">
        <f t="shared" si="631"/>
        <v>6</v>
      </c>
      <c r="N2306" s="9">
        <f t="shared" si="632"/>
        <v>18</v>
      </c>
      <c r="O2306" s="31" t="str">
        <f t="shared" si="633"/>
        <v/>
      </c>
      <c r="P2306" s="134">
        <v>30.87</v>
      </c>
      <c r="Q2306" s="31" t="str">
        <f t="shared" si="634"/>
        <v>-</v>
      </c>
      <c r="R2306" s="31">
        <f t="shared" si="635"/>
        <v>30.87</v>
      </c>
      <c r="U2306" s="133">
        <v>43561.75</v>
      </c>
      <c r="V2306" s="9">
        <f t="shared" si="636"/>
        <v>4</v>
      </c>
      <c r="W2306" s="9">
        <f t="shared" si="637"/>
        <v>6</v>
      </c>
      <c r="X2306" s="9">
        <f t="shared" si="638"/>
        <v>18</v>
      </c>
      <c r="Y2306" s="31" t="str">
        <f t="shared" si="639"/>
        <v>W</v>
      </c>
      <c r="Z2306" s="134">
        <v>24.9</v>
      </c>
      <c r="AA2306" s="31" t="str">
        <f t="shared" si="640"/>
        <v>-</v>
      </c>
      <c r="AB2306" s="31">
        <f t="shared" si="641"/>
        <v>24.9</v>
      </c>
    </row>
    <row r="2307" spans="1:28" x14ac:dyDescent="0.3">
      <c r="A2307" s="133">
        <v>42831.791666666664</v>
      </c>
      <c r="B2307" s="152">
        <f t="shared" si="642"/>
        <v>4</v>
      </c>
      <c r="C2307" s="152">
        <f t="shared" si="643"/>
        <v>6</v>
      </c>
      <c r="D2307" s="152">
        <f t="shared" si="644"/>
        <v>19</v>
      </c>
      <c r="E2307" s="38" t="str">
        <f t="shared" si="645"/>
        <v/>
      </c>
      <c r="F2307" s="134">
        <v>36.94</v>
      </c>
      <c r="G2307" s="38" t="str">
        <f t="shared" si="646"/>
        <v>-</v>
      </c>
      <c r="H2307" s="38">
        <f t="shared" si="647"/>
        <v>36.94</v>
      </c>
      <c r="K2307" s="133">
        <v>43196.791666666664</v>
      </c>
      <c r="L2307" s="9">
        <f t="shared" si="630"/>
        <v>4</v>
      </c>
      <c r="M2307" s="9">
        <f t="shared" si="631"/>
        <v>6</v>
      </c>
      <c r="N2307" s="9">
        <f t="shared" si="632"/>
        <v>19</v>
      </c>
      <c r="O2307" s="31" t="str">
        <f t="shared" si="633"/>
        <v/>
      </c>
      <c r="P2307" s="134">
        <v>36.24</v>
      </c>
      <c r="Q2307" s="31" t="str">
        <f t="shared" si="634"/>
        <v>-</v>
      </c>
      <c r="R2307" s="31">
        <f t="shared" si="635"/>
        <v>36.24</v>
      </c>
      <c r="U2307" s="133">
        <v>43561.791666666664</v>
      </c>
      <c r="V2307" s="9">
        <f t="shared" si="636"/>
        <v>4</v>
      </c>
      <c r="W2307" s="9">
        <f t="shared" si="637"/>
        <v>6</v>
      </c>
      <c r="X2307" s="9">
        <f t="shared" si="638"/>
        <v>19</v>
      </c>
      <c r="Y2307" s="31" t="str">
        <f t="shared" si="639"/>
        <v>W</v>
      </c>
      <c r="Z2307" s="134">
        <v>28.58</v>
      </c>
      <c r="AA2307" s="31" t="str">
        <f t="shared" si="640"/>
        <v>-</v>
      </c>
      <c r="AB2307" s="31">
        <f t="shared" si="641"/>
        <v>28.58</v>
      </c>
    </row>
    <row r="2308" spans="1:28" x14ac:dyDescent="0.3">
      <c r="A2308" s="133">
        <v>42831.833333333336</v>
      </c>
      <c r="B2308" s="152">
        <f t="shared" si="642"/>
        <v>4</v>
      </c>
      <c r="C2308" s="152">
        <f t="shared" si="643"/>
        <v>6</v>
      </c>
      <c r="D2308" s="152">
        <f t="shared" si="644"/>
        <v>20</v>
      </c>
      <c r="E2308" s="38" t="str">
        <f t="shared" si="645"/>
        <v/>
      </c>
      <c r="F2308" s="134">
        <v>38.68</v>
      </c>
      <c r="G2308" s="38" t="str">
        <f t="shared" si="646"/>
        <v>-</v>
      </c>
      <c r="H2308" s="38">
        <f t="shared" si="647"/>
        <v>38.68</v>
      </c>
      <c r="K2308" s="133">
        <v>43196.833333333336</v>
      </c>
      <c r="L2308" s="9">
        <f t="shared" si="630"/>
        <v>4</v>
      </c>
      <c r="M2308" s="9">
        <f t="shared" si="631"/>
        <v>6</v>
      </c>
      <c r="N2308" s="9">
        <f t="shared" si="632"/>
        <v>20</v>
      </c>
      <c r="O2308" s="31" t="str">
        <f t="shared" si="633"/>
        <v/>
      </c>
      <c r="P2308" s="134">
        <v>39.869999999999997</v>
      </c>
      <c r="Q2308" s="31" t="str">
        <f t="shared" si="634"/>
        <v>-</v>
      </c>
      <c r="R2308" s="31">
        <f t="shared" si="635"/>
        <v>39.869999999999997</v>
      </c>
      <c r="U2308" s="133">
        <v>43561.833333333336</v>
      </c>
      <c r="V2308" s="9">
        <f t="shared" si="636"/>
        <v>4</v>
      </c>
      <c r="W2308" s="9">
        <f t="shared" si="637"/>
        <v>6</v>
      </c>
      <c r="X2308" s="9">
        <f t="shared" si="638"/>
        <v>20</v>
      </c>
      <c r="Y2308" s="31" t="str">
        <f t="shared" si="639"/>
        <v>W</v>
      </c>
      <c r="Z2308" s="134">
        <v>29.92</v>
      </c>
      <c r="AA2308" s="31" t="str">
        <f t="shared" si="640"/>
        <v>-</v>
      </c>
      <c r="AB2308" s="31">
        <f t="shared" si="641"/>
        <v>29.92</v>
      </c>
    </row>
    <row r="2309" spans="1:28" x14ac:dyDescent="0.3">
      <c r="A2309" s="133">
        <v>42831.875</v>
      </c>
      <c r="B2309" s="152">
        <f t="shared" si="642"/>
        <v>4</v>
      </c>
      <c r="C2309" s="152">
        <f t="shared" si="643"/>
        <v>6</v>
      </c>
      <c r="D2309" s="152">
        <f t="shared" si="644"/>
        <v>21</v>
      </c>
      <c r="E2309" s="38" t="str">
        <f t="shared" si="645"/>
        <v/>
      </c>
      <c r="F2309" s="134">
        <v>36.21</v>
      </c>
      <c r="G2309" s="38" t="str">
        <f t="shared" si="646"/>
        <v>-</v>
      </c>
      <c r="H2309" s="38">
        <f t="shared" si="647"/>
        <v>36.21</v>
      </c>
      <c r="K2309" s="133">
        <v>43196.875</v>
      </c>
      <c r="L2309" s="9">
        <f t="shared" si="630"/>
        <v>4</v>
      </c>
      <c r="M2309" s="9">
        <f t="shared" si="631"/>
        <v>6</v>
      </c>
      <c r="N2309" s="9">
        <f t="shared" si="632"/>
        <v>21</v>
      </c>
      <c r="O2309" s="31" t="str">
        <f t="shared" si="633"/>
        <v/>
      </c>
      <c r="P2309" s="134">
        <v>36.25</v>
      </c>
      <c r="Q2309" s="31" t="str">
        <f t="shared" si="634"/>
        <v>-</v>
      </c>
      <c r="R2309" s="31">
        <f t="shared" si="635"/>
        <v>36.25</v>
      </c>
      <c r="U2309" s="133">
        <v>43561.875</v>
      </c>
      <c r="V2309" s="9">
        <f t="shared" si="636"/>
        <v>4</v>
      </c>
      <c r="W2309" s="9">
        <f t="shared" si="637"/>
        <v>6</v>
      </c>
      <c r="X2309" s="9">
        <f t="shared" si="638"/>
        <v>21</v>
      </c>
      <c r="Y2309" s="31" t="str">
        <f t="shared" si="639"/>
        <v>W</v>
      </c>
      <c r="Z2309" s="134">
        <v>26.79</v>
      </c>
      <c r="AA2309" s="31" t="str">
        <f t="shared" si="640"/>
        <v>-</v>
      </c>
      <c r="AB2309" s="31">
        <f t="shared" si="641"/>
        <v>26.79</v>
      </c>
    </row>
    <row r="2310" spans="1:28" x14ac:dyDescent="0.3">
      <c r="A2310" s="133">
        <v>42831.916666666664</v>
      </c>
      <c r="B2310" s="152">
        <f t="shared" si="642"/>
        <v>4</v>
      </c>
      <c r="C2310" s="152">
        <f t="shared" si="643"/>
        <v>6</v>
      </c>
      <c r="D2310" s="152">
        <f t="shared" si="644"/>
        <v>22</v>
      </c>
      <c r="E2310" s="38" t="str">
        <f t="shared" si="645"/>
        <v/>
      </c>
      <c r="F2310" s="134">
        <v>29.07</v>
      </c>
      <c r="G2310" s="38" t="str">
        <f t="shared" si="646"/>
        <v>-</v>
      </c>
      <c r="H2310" s="38">
        <f t="shared" si="647"/>
        <v>29.07</v>
      </c>
      <c r="K2310" s="133">
        <v>43196.916666666664</v>
      </c>
      <c r="L2310" s="9">
        <f t="shared" si="630"/>
        <v>4</v>
      </c>
      <c r="M2310" s="9">
        <f t="shared" si="631"/>
        <v>6</v>
      </c>
      <c r="N2310" s="9">
        <f t="shared" si="632"/>
        <v>22</v>
      </c>
      <c r="O2310" s="31" t="str">
        <f t="shared" si="633"/>
        <v/>
      </c>
      <c r="P2310" s="134">
        <v>30.99</v>
      </c>
      <c r="Q2310" s="31" t="str">
        <f t="shared" si="634"/>
        <v>-</v>
      </c>
      <c r="R2310" s="31">
        <f t="shared" si="635"/>
        <v>30.99</v>
      </c>
      <c r="U2310" s="133">
        <v>43561.916666666664</v>
      </c>
      <c r="V2310" s="9">
        <f t="shared" si="636"/>
        <v>4</v>
      </c>
      <c r="W2310" s="9">
        <f t="shared" si="637"/>
        <v>6</v>
      </c>
      <c r="X2310" s="9">
        <f t="shared" si="638"/>
        <v>22</v>
      </c>
      <c r="Y2310" s="31" t="str">
        <f t="shared" si="639"/>
        <v>W</v>
      </c>
      <c r="Z2310" s="134">
        <v>23.74</v>
      </c>
      <c r="AA2310" s="31" t="str">
        <f t="shared" si="640"/>
        <v>-</v>
      </c>
      <c r="AB2310" s="31">
        <f t="shared" si="641"/>
        <v>23.74</v>
      </c>
    </row>
    <row r="2311" spans="1:28" x14ac:dyDescent="0.3">
      <c r="A2311" s="133">
        <v>42831.958333333336</v>
      </c>
      <c r="B2311" s="152">
        <f t="shared" si="642"/>
        <v>4</v>
      </c>
      <c r="C2311" s="152">
        <f t="shared" si="643"/>
        <v>6</v>
      </c>
      <c r="D2311" s="152">
        <f t="shared" si="644"/>
        <v>23</v>
      </c>
      <c r="E2311" s="38" t="str">
        <f t="shared" si="645"/>
        <v/>
      </c>
      <c r="F2311" s="134">
        <v>25.6</v>
      </c>
      <c r="G2311" s="38" t="str">
        <f t="shared" si="646"/>
        <v>-</v>
      </c>
      <c r="H2311" s="38">
        <f t="shared" si="647"/>
        <v>25.6</v>
      </c>
      <c r="K2311" s="133">
        <v>43196.958333333336</v>
      </c>
      <c r="L2311" s="9">
        <f t="shared" si="630"/>
        <v>4</v>
      </c>
      <c r="M2311" s="9">
        <f t="shared" si="631"/>
        <v>6</v>
      </c>
      <c r="N2311" s="9">
        <f t="shared" si="632"/>
        <v>23</v>
      </c>
      <c r="O2311" s="31" t="str">
        <f t="shared" si="633"/>
        <v/>
      </c>
      <c r="P2311" s="134">
        <v>28.5</v>
      </c>
      <c r="Q2311" s="31" t="str">
        <f t="shared" si="634"/>
        <v>-</v>
      </c>
      <c r="R2311" s="31">
        <f t="shared" si="635"/>
        <v>28.5</v>
      </c>
      <c r="U2311" s="133">
        <v>43561.958333333336</v>
      </c>
      <c r="V2311" s="9">
        <f t="shared" si="636"/>
        <v>4</v>
      </c>
      <c r="W2311" s="9">
        <f t="shared" si="637"/>
        <v>6</v>
      </c>
      <c r="X2311" s="9">
        <f t="shared" si="638"/>
        <v>23</v>
      </c>
      <c r="Y2311" s="31" t="str">
        <f t="shared" si="639"/>
        <v>W</v>
      </c>
      <c r="Z2311" s="134">
        <v>21.6</v>
      </c>
      <c r="AA2311" s="31" t="str">
        <f t="shared" si="640"/>
        <v>-</v>
      </c>
      <c r="AB2311" s="31">
        <f t="shared" si="641"/>
        <v>21.6</v>
      </c>
    </row>
    <row r="2312" spans="1:28" x14ac:dyDescent="0.3">
      <c r="A2312" s="133">
        <v>42832</v>
      </c>
      <c r="B2312" s="152">
        <f t="shared" si="642"/>
        <v>4</v>
      </c>
      <c r="C2312" s="152">
        <f t="shared" si="643"/>
        <v>7</v>
      </c>
      <c r="D2312" s="152">
        <f t="shared" si="644"/>
        <v>0</v>
      </c>
      <c r="E2312" s="38" t="str">
        <f t="shared" si="645"/>
        <v/>
      </c>
      <c r="F2312" s="134">
        <v>25.44</v>
      </c>
      <c r="G2312" s="38" t="str">
        <f t="shared" si="646"/>
        <v>-</v>
      </c>
      <c r="H2312" s="38">
        <f t="shared" si="647"/>
        <v>25.44</v>
      </c>
      <c r="K2312" s="133">
        <v>43197</v>
      </c>
      <c r="L2312" s="9">
        <f t="shared" si="630"/>
        <v>4</v>
      </c>
      <c r="M2312" s="9">
        <f t="shared" si="631"/>
        <v>7</v>
      </c>
      <c r="N2312" s="9">
        <f t="shared" si="632"/>
        <v>0</v>
      </c>
      <c r="O2312" s="31" t="str">
        <f t="shared" si="633"/>
        <v>W</v>
      </c>
      <c r="P2312" s="134">
        <v>28.74</v>
      </c>
      <c r="Q2312" s="31" t="str">
        <f t="shared" si="634"/>
        <v>-</v>
      </c>
      <c r="R2312" s="31">
        <f t="shared" si="635"/>
        <v>28.74</v>
      </c>
      <c r="U2312" s="133">
        <v>43562</v>
      </c>
      <c r="V2312" s="9">
        <f t="shared" si="636"/>
        <v>4</v>
      </c>
      <c r="W2312" s="9">
        <f t="shared" si="637"/>
        <v>7</v>
      </c>
      <c r="X2312" s="9">
        <f t="shared" si="638"/>
        <v>0</v>
      </c>
      <c r="Y2312" s="31" t="str">
        <f t="shared" si="639"/>
        <v>W</v>
      </c>
      <c r="Z2312" s="134">
        <v>21.82</v>
      </c>
      <c r="AA2312" s="31" t="str">
        <f t="shared" si="640"/>
        <v>-</v>
      </c>
      <c r="AB2312" s="31">
        <f t="shared" si="641"/>
        <v>21.82</v>
      </c>
    </row>
    <row r="2313" spans="1:28" x14ac:dyDescent="0.3">
      <c r="A2313" s="133">
        <v>42832.041666666664</v>
      </c>
      <c r="B2313" s="152">
        <f t="shared" si="642"/>
        <v>4</v>
      </c>
      <c r="C2313" s="152">
        <f t="shared" si="643"/>
        <v>7</v>
      </c>
      <c r="D2313" s="152">
        <f t="shared" si="644"/>
        <v>1</v>
      </c>
      <c r="E2313" s="38" t="str">
        <f t="shared" si="645"/>
        <v/>
      </c>
      <c r="F2313" s="134">
        <v>24.43</v>
      </c>
      <c r="G2313" s="38" t="str">
        <f t="shared" si="646"/>
        <v>-</v>
      </c>
      <c r="H2313" s="38">
        <f t="shared" si="647"/>
        <v>24.43</v>
      </c>
      <c r="K2313" s="133">
        <v>43197.041666666664</v>
      </c>
      <c r="L2313" s="9">
        <f t="shared" ref="L2313:L2376" si="648">MONTH(K2313)</f>
        <v>4</v>
      </c>
      <c r="M2313" s="9">
        <f t="shared" ref="M2313:M2376" si="649">DAY(K2313)</f>
        <v>7</v>
      </c>
      <c r="N2313" s="9">
        <f t="shared" ref="N2313:N2376" si="650">HOUR(K2313)</f>
        <v>1</v>
      </c>
      <c r="O2313" s="31" t="str">
        <f t="shared" ref="O2313:O2376" si="651">IF(WEEKDAY(K2313,2)&gt;5,"W","")</f>
        <v>W</v>
      </c>
      <c r="P2313" s="134">
        <v>28.05</v>
      </c>
      <c r="Q2313" s="31" t="str">
        <f t="shared" ref="Q2313:Q2376" si="652">IF(AND($L2313&gt;=$L$5,$L2313&lt;=$M$5),IF($O2313&lt;&gt;"W",IF(AND($N2313&gt;=$N$5,$N2313&lt;$P$5),$P2313,"-"),"-"),"-")</f>
        <v>-</v>
      </c>
      <c r="R2313" s="31">
        <f t="shared" ref="R2313:R2376" si="653">IF(Q2313="-",P2313,"-")</f>
        <v>28.05</v>
      </c>
      <c r="U2313" s="133">
        <v>43562.041666666664</v>
      </c>
      <c r="V2313" s="9">
        <f t="shared" ref="V2313:V2376" si="654">MONTH(U2313)</f>
        <v>4</v>
      </c>
      <c r="W2313" s="9">
        <f t="shared" ref="W2313:W2376" si="655">DAY(U2313)</f>
        <v>7</v>
      </c>
      <c r="X2313" s="9">
        <f t="shared" ref="X2313:X2376" si="656">HOUR(U2313)</f>
        <v>1</v>
      </c>
      <c r="Y2313" s="31" t="str">
        <f t="shared" ref="Y2313:Y2376" si="657">IF(WEEKDAY(U2313,2)&gt;5,"W","")</f>
        <v>W</v>
      </c>
      <c r="Z2313" s="134">
        <v>20.72</v>
      </c>
      <c r="AA2313" s="31" t="str">
        <f t="shared" ref="AA2313:AA2376" si="658">IF(AND($V2313&gt;=$V$5,$V2313&lt;=$W$5),IF($Y2313&lt;&gt;"W",IF(AND($X2313&gt;=$X$5,$X2313&lt;$Z$5),$Z2313,"-"),"-"),"-")</f>
        <v>-</v>
      </c>
      <c r="AB2313" s="31">
        <f t="shared" ref="AB2313:AB2376" si="659">IF(AA2313="-",Z2313,"-")</f>
        <v>20.72</v>
      </c>
    </row>
    <row r="2314" spans="1:28" x14ac:dyDescent="0.3">
      <c r="A2314" s="133">
        <v>42832.083333333336</v>
      </c>
      <c r="B2314" s="152">
        <f t="shared" ref="B2314:B2377" si="660">MONTH(A2314)</f>
        <v>4</v>
      </c>
      <c r="C2314" s="152">
        <f t="shared" ref="C2314:C2377" si="661">DAY(A2314)</f>
        <v>7</v>
      </c>
      <c r="D2314" s="152">
        <f t="shared" ref="D2314:D2377" si="662">HOUR(A2314)</f>
        <v>2</v>
      </c>
      <c r="E2314" s="38" t="str">
        <f t="shared" ref="E2314:E2377" si="663">IF(WEEKDAY(A2314,2)&gt;5,"W","")</f>
        <v/>
      </c>
      <c r="F2314" s="134">
        <v>23.9</v>
      </c>
      <c r="G2314" s="38" t="str">
        <f t="shared" ref="G2314:G2377" si="664">IF(AND($B2314&gt;=$B$5,$B2314&lt;=$C$5),IF($E2314&lt;&gt;"W",IF(AND($D2314&gt;=$D$5,$D2314&lt;$F$5),$F2314,"-"),"-"),"-")</f>
        <v>-</v>
      </c>
      <c r="H2314" s="38">
        <f t="shared" ref="H2314:H2377" si="665">IF(G2314="-",F2314,"-")</f>
        <v>23.9</v>
      </c>
      <c r="K2314" s="133">
        <v>43197.083333333336</v>
      </c>
      <c r="L2314" s="9">
        <f t="shared" si="648"/>
        <v>4</v>
      </c>
      <c r="M2314" s="9">
        <f t="shared" si="649"/>
        <v>7</v>
      </c>
      <c r="N2314" s="9">
        <f t="shared" si="650"/>
        <v>2</v>
      </c>
      <c r="O2314" s="31" t="str">
        <f t="shared" si="651"/>
        <v>W</v>
      </c>
      <c r="P2314" s="134">
        <v>27.33</v>
      </c>
      <c r="Q2314" s="31" t="str">
        <f t="shared" si="652"/>
        <v>-</v>
      </c>
      <c r="R2314" s="31">
        <f t="shared" si="653"/>
        <v>27.33</v>
      </c>
      <c r="U2314" s="133">
        <v>43562.083333333336</v>
      </c>
      <c r="V2314" s="9">
        <f t="shared" si="654"/>
        <v>4</v>
      </c>
      <c r="W2314" s="9">
        <f t="shared" si="655"/>
        <v>7</v>
      </c>
      <c r="X2314" s="9">
        <f t="shared" si="656"/>
        <v>2</v>
      </c>
      <c r="Y2314" s="31" t="str">
        <f t="shared" si="657"/>
        <v>W</v>
      </c>
      <c r="Z2314" s="134">
        <v>20.65</v>
      </c>
      <c r="AA2314" s="31" t="str">
        <f t="shared" si="658"/>
        <v>-</v>
      </c>
      <c r="AB2314" s="31">
        <f t="shared" si="659"/>
        <v>20.65</v>
      </c>
    </row>
    <row r="2315" spans="1:28" x14ac:dyDescent="0.3">
      <c r="A2315" s="133">
        <v>42832.125</v>
      </c>
      <c r="B2315" s="152">
        <f t="shared" si="660"/>
        <v>4</v>
      </c>
      <c r="C2315" s="152">
        <f t="shared" si="661"/>
        <v>7</v>
      </c>
      <c r="D2315" s="152">
        <f t="shared" si="662"/>
        <v>3</v>
      </c>
      <c r="E2315" s="38" t="str">
        <f t="shared" si="663"/>
        <v/>
      </c>
      <c r="F2315" s="134">
        <v>24.5</v>
      </c>
      <c r="G2315" s="38" t="str">
        <f t="shared" si="664"/>
        <v>-</v>
      </c>
      <c r="H2315" s="38">
        <f t="shared" si="665"/>
        <v>24.5</v>
      </c>
      <c r="K2315" s="133">
        <v>43197.125</v>
      </c>
      <c r="L2315" s="9">
        <f t="shared" si="648"/>
        <v>4</v>
      </c>
      <c r="M2315" s="9">
        <f t="shared" si="649"/>
        <v>7</v>
      </c>
      <c r="N2315" s="9">
        <f t="shared" si="650"/>
        <v>3</v>
      </c>
      <c r="O2315" s="31" t="str">
        <f t="shared" si="651"/>
        <v>W</v>
      </c>
      <c r="P2315" s="134">
        <v>27.84</v>
      </c>
      <c r="Q2315" s="31" t="str">
        <f t="shared" si="652"/>
        <v>-</v>
      </c>
      <c r="R2315" s="31">
        <f t="shared" si="653"/>
        <v>27.84</v>
      </c>
      <c r="U2315" s="133">
        <v>43562.125</v>
      </c>
      <c r="V2315" s="9">
        <f t="shared" si="654"/>
        <v>4</v>
      </c>
      <c r="W2315" s="9">
        <f t="shared" si="655"/>
        <v>7</v>
      </c>
      <c r="X2315" s="9">
        <f t="shared" si="656"/>
        <v>3</v>
      </c>
      <c r="Y2315" s="31" t="str">
        <f t="shared" si="657"/>
        <v>W</v>
      </c>
      <c r="Z2315" s="134">
        <v>19.57</v>
      </c>
      <c r="AA2315" s="31" t="str">
        <f t="shared" si="658"/>
        <v>-</v>
      </c>
      <c r="AB2315" s="31">
        <f t="shared" si="659"/>
        <v>19.57</v>
      </c>
    </row>
    <row r="2316" spans="1:28" x14ac:dyDescent="0.3">
      <c r="A2316" s="133">
        <v>42832.166666666664</v>
      </c>
      <c r="B2316" s="152">
        <f t="shared" si="660"/>
        <v>4</v>
      </c>
      <c r="C2316" s="152">
        <f t="shared" si="661"/>
        <v>7</v>
      </c>
      <c r="D2316" s="152">
        <f t="shared" si="662"/>
        <v>4</v>
      </c>
      <c r="E2316" s="38" t="str">
        <f t="shared" si="663"/>
        <v/>
      </c>
      <c r="F2316" s="134">
        <v>25.77</v>
      </c>
      <c r="G2316" s="38" t="str">
        <f t="shared" si="664"/>
        <v>-</v>
      </c>
      <c r="H2316" s="38">
        <f t="shared" si="665"/>
        <v>25.77</v>
      </c>
      <c r="K2316" s="133">
        <v>43197.166666666664</v>
      </c>
      <c r="L2316" s="9">
        <f t="shared" si="648"/>
        <v>4</v>
      </c>
      <c r="M2316" s="9">
        <f t="shared" si="649"/>
        <v>7</v>
      </c>
      <c r="N2316" s="9">
        <f t="shared" si="650"/>
        <v>4</v>
      </c>
      <c r="O2316" s="31" t="str">
        <f t="shared" si="651"/>
        <v>W</v>
      </c>
      <c r="P2316" s="134">
        <v>29.05</v>
      </c>
      <c r="Q2316" s="31" t="str">
        <f t="shared" si="652"/>
        <v>-</v>
      </c>
      <c r="R2316" s="31">
        <f t="shared" si="653"/>
        <v>29.05</v>
      </c>
      <c r="U2316" s="133">
        <v>43562.166666666664</v>
      </c>
      <c r="V2316" s="9">
        <f t="shared" si="654"/>
        <v>4</v>
      </c>
      <c r="W2316" s="9">
        <f t="shared" si="655"/>
        <v>7</v>
      </c>
      <c r="X2316" s="9">
        <f t="shared" si="656"/>
        <v>4</v>
      </c>
      <c r="Y2316" s="31" t="str">
        <f t="shared" si="657"/>
        <v>W</v>
      </c>
      <c r="Z2316" s="134">
        <v>20.100000000000001</v>
      </c>
      <c r="AA2316" s="31" t="str">
        <f t="shared" si="658"/>
        <v>-</v>
      </c>
      <c r="AB2316" s="31">
        <f t="shared" si="659"/>
        <v>20.100000000000001</v>
      </c>
    </row>
    <row r="2317" spans="1:28" x14ac:dyDescent="0.3">
      <c r="A2317" s="133">
        <v>42832.208333333336</v>
      </c>
      <c r="B2317" s="152">
        <f t="shared" si="660"/>
        <v>4</v>
      </c>
      <c r="C2317" s="152">
        <f t="shared" si="661"/>
        <v>7</v>
      </c>
      <c r="D2317" s="152">
        <f t="shared" si="662"/>
        <v>5</v>
      </c>
      <c r="E2317" s="38" t="str">
        <f t="shared" si="663"/>
        <v/>
      </c>
      <c r="F2317" s="134">
        <v>29.02</v>
      </c>
      <c r="G2317" s="38" t="str">
        <f t="shared" si="664"/>
        <v>-</v>
      </c>
      <c r="H2317" s="38">
        <f t="shared" si="665"/>
        <v>29.02</v>
      </c>
      <c r="K2317" s="133">
        <v>43197.208333333336</v>
      </c>
      <c r="L2317" s="9">
        <f t="shared" si="648"/>
        <v>4</v>
      </c>
      <c r="M2317" s="9">
        <f t="shared" si="649"/>
        <v>7</v>
      </c>
      <c r="N2317" s="9">
        <f t="shared" si="650"/>
        <v>5</v>
      </c>
      <c r="O2317" s="31" t="str">
        <f t="shared" si="651"/>
        <v>W</v>
      </c>
      <c r="P2317" s="134">
        <v>30.85</v>
      </c>
      <c r="Q2317" s="31" t="str">
        <f t="shared" si="652"/>
        <v>-</v>
      </c>
      <c r="R2317" s="31">
        <f t="shared" si="653"/>
        <v>30.85</v>
      </c>
      <c r="U2317" s="133">
        <v>43562.208333333336</v>
      </c>
      <c r="V2317" s="9">
        <f t="shared" si="654"/>
        <v>4</v>
      </c>
      <c r="W2317" s="9">
        <f t="shared" si="655"/>
        <v>7</v>
      </c>
      <c r="X2317" s="9">
        <f t="shared" si="656"/>
        <v>5</v>
      </c>
      <c r="Y2317" s="31" t="str">
        <f t="shared" si="657"/>
        <v>W</v>
      </c>
      <c r="Z2317" s="134">
        <v>20.75</v>
      </c>
      <c r="AA2317" s="31" t="str">
        <f t="shared" si="658"/>
        <v>-</v>
      </c>
      <c r="AB2317" s="31">
        <f t="shared" si="659"/>
        <v>20.75</v>
      </c>
    </row>
    <row r="2318" spans="1:28" x14ac:dyDescent="0.3">
      <c r="A2318" s="133">
        <v>42832.25</v>
      </c>
      <c r="B2318" s="152">
        <f t="shared" si="660"/>
        <v>4</v>
      </c>
      <c r="C2318" s="152">
        <f t="shared" si="661"/>
        <v>7</v>
      </c>
      <c r="D2318" s="152">
        <f t="shared" si="662"/>
        <v>6</v>
      </c>
      <c r="E2318" s="38" t="str">
        <f t="shared" si="663"/>
        <v/>
      </c>
      <c r="F2318" s="134">
        <v>44.17</v>
      </c>
      <c r="G2318" s="38" t="str">
        <f t="shared" si="664"/>
        <v>-</v>
      </c>
      <c r="H2318" s="38">
        <f t="shared" si="665"/>
        <v>44.17</v>
      </c>
      <c r="K2318" s="133">
        <v>43197.25</v>
      </c>
      <c r="L2318" s="9">
        <f t="shared" si="648"/>
        <v>4</v>
      </c>
      <c r="M2318" s="9">
        <f t="shared" si="649"/>
        <v>7</v>
      </c>
      <c r="N2318" s="9">
        <f t="shared" si="650"/>
        <v>6</v>
      </c>
      <c r="O2318" s="31" t="str">
        <f t="shared" si="651"/>
        <v>W</v>
      </c>
      <c r="P2318" s="134">
        <v>37.270000000000003</v>
      </c>
      <c r="Q2318" s="31" t="str">
        <f t="shared" si="652"/>
        <v>-</v>
      </c>
      <c r="R2318" s="31">
        <f t="shared" si="653"/>
        <v>37.270000000000003</v>
      </c>
      <c r="U2318" s="133">
        <v>43562.25</v>
      </c>
      <c r="V2318" s="9">
        <f t="shared" si="654"/>
        <v>4</v>
      </c>
      <c r="W2318" s="9">
        <f t="shared" si="655"/>
        <v>7</v>
      </c>
      <c r="X2318" s="9">
        <f t="shared" si="656"/>
        <v>6</v>
      </c>
      <c r="Y2318" s="31" t="str">
        <f t="shared" si="657"/>
        <v>W</v>
      </c>
      <c r="Z2318" s="134">
        <v>21.65</v>
      </c>
      <c r="AA2318" s="31" t="str">
        <f t="shared" si="658"/>
        <v>-</v>
      </c>
      <c r="AB2318" s="31">
        <f t="shared" si="659"/>
        <v>21.65</v>
      </c>
    </row>
    <row r="2319" spans="1:28" x14ac:dyDescent="0.3">
      <c r="A2319" s="133">
        <v>42832.291666666664</v>
      </c>
      <c r="B2319" s="152">
        <f t="shared" si="660"/>
        <v>4</v>
      </c>
      <c r="C2319" s="152">
        <f t="shared" si="661"/>
        <v>7</v>
      </c>
      <c r="D2319" s="152">
        <f t="shared" si="662"/>
        <v>7</v>
      </c>
      <c r="E2319" s="38" t="str">
        <f t="shared" si="663"/>
        <v/>
      </c>
      <c r="F2319" s="134">
        <v>44.24</v>
      </c>
      <c r="G2319" s="38" t="str">
        <f t="shared" si="664"/>
        <v>-</v>
      </c>
      <c r="H2319" s="38">
        <f t="shared" si="665"/>
        <v>44.24</v>
      </c>
      <c r="K2319" s="133">
        <v>43197.291666666664</v>
      </c>
      <c r="L2319" s="9">
        <f t="shared" si="648"/>
        <v>4</v>
      </c>
      <c r="M2319" s="9">
        <f t="shared" si="649"/>
        <v>7</v>
      </c>
      <c r="N2319" s="9">
        <f t="shared" si="650"/>
        <v>7</v>
      </c>
      <c r="O2319" s="31" t="str">
        <f t="shared" si="651"/>
        <v>W</v>
      </c>
      <c r="P2319" s="134">
        <v>40.21</v>
      </c>
      <c r="Q2319" s="31" t="str">
        <f t="shared" si="652"/>
        <v>-</v>
      </c>
      <c r="R2319" s="31">
        <f t="shared" si="653"/>
        <v>40.21</v>
      </c>
      <c r="U2319" s="133">
        <v>43562.291666666664</v>
      </c>
      <c r="V2319" s="9">
        <f t="shared" si="654"/>
        <v>4</v>
      </c>
      <c r="W2319" s="9">
        <f t="shared" si="655"/>
        <v>7</v>
      </c>
      <c r="X2319" s="9">
        <f t="shared" si="656"/>
        <v>7</v>
      </c>
      <c r="Y2319" s="31" t="str">
        <f t="shared" si="657"/>
        <v>W</v>
      </c>
      <c r="Z2319" s="134">
        <v>22.3</v>
      </c>
      <c r="AA2319" s="31" t="str">
        <f t="shared" si="658"/>
        <v>-</v>
      </c>
      <c r="AB2319" s="31">
        <f t="shared" si="659"/>
        <v>22.3</v>
      </c>
    </row>
    <row r="2320" spans="1:28" x14ac:dyDescent="0.3">
      <c r="A2320" s="133">
        <v>42832.333333333336</v>
      </c>
      <c r="B2320" s="152">
        <f t="shared" si="660"/>
        <v>4</v>
      </c>
      <c r="C2320" s="152">
        <f t="shared" si="661"/>
        <v>7</v>
      </c>
      <c r="D2320" s="152">
        <f t="shared" si="662"/>
        <v>8</v>
      </c>
      <c r="E2320" s="38" t="str">
        <f t="shared" si="663"/>
        <v/>
      </c>
      <c r="F2320" s="134">
        <v>42.99</v>
      </c>
      <c r="G2320" s="38">
        <f t="shared" si="664"/>
        <v>42.99</v>
      </c>
      <c r="H2320" s="38" t="str">
        <f t="shared" si="665"/>
        <v>-</v>
      </c>
      <c r="K2320" s="133">
        <v>43197.333333333336</v>
      </c>
      <c r="L2320" s="9">
        <f t="shared" si="648"/>
        <v>4</v>
      </c>
      <c r="M2320" s="9">
        <f t="shared" si="649"/>
        <v>7</v>
      </c>
      <c r="N2320" s="9">
        <f t="shared" si="650"/>
        <v>8</v>
      </c>
      <c r="O2320" s="31" t="str">
        <f t="shared" si="651"/>
        <v>W</v>
      </c>
      <c r="P2320" s="134">
        <v>43.1</v>
      </c>
      <c r="Q2320" s="31" t="str">
        <f t="shared" si="652"/>
        <v>-</v>
      </c>
      <c r="R2320" s="31">
        <f t="shared" si="653"/>
        <v>43.1</v>
      </c>
      <c r="U2320" s="133">
        <v>43562.333333333336</v>
      </c>
      <c r="V2320" s="9">
        <f t="shared" si="654"/>
        <v>4</v>
      </c>
      <c r="W2320" s="9">
        <f t="shared" si="655"/>
        <v>7</v>
      </c>
      <c r="X2320" s="9">
        <f t="shared" si="656"/>
        <v>8</v>
      </c>
      <c r="Y2320" s="31" t="str">
        <f t="shared" si="657"/>
        <v>W</v>
      </c>
      <c r="Z2320" s="134">
        <v>23.89</v>
      </c>
      <c r="AA2320" s="31" t="str">
        <f t="shared" si="658"/>
        <v>-</v>
      </c>
      <c r="AB2320" s="31">
        <f t="shared" si="659"/>
        <v>23.89</v>
      </c>
    </row>
    <row r="2321" spans="1:28" x14ac:dyDescent="0.3">
      <c r="A2321" s="133">
        <v>42832.375</v>
      </c>
      <c r="B2321" s="152">
        <f t="shared" si="660"/>
        <v>4</v>
      </c>
      <c r="C2321" s="152">
        <f t="shared" si="661"/>
        <v>7</v>
      </c>
      <c r="D2321" s="152">
        <f t="shared" si="662"/>
        <v>9</v>
      </c>
      <c r="E2321" s="38" t="str">
        <f t="shared" si="663"/>
        <v/>
      </c>
      <c r="F2321" s="134">
        <v>43.32</v>
      </c>
      <c r="G2321" s="38">
        <f t="shared" si="664"/>
        <v>43.32</v>
      </c>
      <c r="H2321" s="38" t="str">
        <f t="shared" si="665"/>
        <v>-</v>
      </c>
      <c r="K2321" s="133">
        <v>43197.375</v>
      </c>
      <c r="L2321" s="9">
        <f t="shared" si="648"/>
        <v>4</v>
      </c>
      <c r="M2321" s="9">
        <f t="shared" si="649"/>
        <v>7</v>
      </c>
      <c r="N2321" s="9">
        <f t="shared" si="650"/>
        <v>9</v>
      </c>
      <c r="O2321" s="31" t="str">
        <f t="shared" si="651"/>
        <v>W</v>
      </c>
      <c r="P2321" s="134">
        <v>48.19</v>
      </c>
      <c r="Q2321" s="31" t="str">
        <f t="shared" si="652"/>
        <v>-</v>
      </c>
      <c r="R2321" s="31">
        <f t="shared" si="653"/>
        <v>48.19</v>
      </c>
      <c r="U2321" s="133">
        <v>43562.375</v>
      </c>
      <c r="V2321" s="9">
        <f t="shared" si="654"/>
        <v>4</v>
      </c>
      <c r="W2321" s="9">
        <f t="shared" si="655"/>
        <v>7</v>
      </c>
      <c r="X2321" s="9">
        <f t="shared" si="656"/>
        <v>9</v>
      </c>
      <c r="Y2321" s="31" t="str">
        <f t="shared" si="657"/>
        <v>W</v>
      </c>
      <c r="Z2321" s="134">
        <v>25.68</v>
      </c>
      <c r="AA2321" s="31" t="str">
        <f t="shared" si="658"/>
        <v>-</v>
      </c>
      <c r="AB2321" s="31">
        <f t="shared" si="659"/>
        <v>25.68</v>
      </c>
    </row>
    <row r="2322" spans="1:28" x14ac:dyDescent="0.3">
      <c r="A2322" s="133">
        <v>42832.416666666664</v>
      </c>
      <c r="B2322" s="152">
        <f t="shared" si="660"/>
        <v>4</v>
      </c>
      <c r="C2322" s="152">
        <f t="shared" si="661"/>
        <v>7</v>
      </c>
      <c r="D2322" s="152">
        <f t="shared" si="662"/>
        <v>10</v>
      </c>
      <c r="E2322" s="38" t="str">
        <f t="shared" si="663"/>
        <v/>
      </c>
      <c r="F2322" s="134">
        <v>43.25</v>
      </c>
      <c r="G2322" s="38">
        <f t="shared" si="664"/>
        <v>43.25</v>
      </c>
      <c r="H2322" s="38" t="str">
        <f t="shared" si="665"/>
        <v>-</v>
      </c>
      <c r="K2322" s="133">
        <v>43197.416666666664</v>
      </c>
      <c r="L2322" s="9">
        <f t="shared" si="648"/>
        <v>4</v>
      </c>
      <c r="M2322" s="9">
        <f t="shared" si="649"/>
        <v>7</v>
      </c>
      <c r="N2322" s="9">
        <f t="shared" si="650"/>
        <v>10</v>
      </c>
      <c r="O2322" s="31" t="str">
        <f t="shared" si="651"/>
        <v>W</v>
      </c>
      <c r="P2322" s="134">
        <v>49.12</v>
      </c>
      <c r="Q2322" s="31" t="str">
        <f t="shared" si="652"/>
        <v>-</v>
      </c>
      <c r="R2322" s="31">
        <f t="shared" si="653"/>
        <v>49.12</v>
      </c>
      <c r="U2322" s="133">
        <v>43562.416666666664</v>
      </c>
      <c r="V2322" s="9">
        <f t="shared" si="654"/>
        <v>4</v>
      </c>
      <c r="W2322" s="9">
        <f t="shared" si="655"/>
        <v>7</v>
      </c>
      <c r="X2322" s="9">
        <f t="shared" si="656"/>
        <v>10</v>
      </c>
      <c r="Y2322" s="31" t="str">
        <f t="shared" si="657"/>
        <v>W</v>
      </c>
      <c r="Z2322" s="134">
        <v>25.51</v>
      </c>
      <c r="AA2322" s="31" t="str">
        <f t="shared" si="658"/>
        <v>-</v>
      </c>
      <c r="AB2322" s="31">
        <f t="shared" si="659"/>
        <v>25.51</v>
      </c>
    </row>
    <row r="2323" spans="1:28" x14ac:dyDescent="0.3">
      <c r="A2323" s="133">
        <v>42832.458333333336</v>
      </c>
      <c r="B2323" s="152">
        <f t="shared" si="660"/>
        <v>4</v>
      </c>
      <c r="C2323" s="152">
        <f t="shared" si="661"/>
        <v>7</v>
      </c>
      <c r="D2323" s="152">
        <f t="shared" si="662"/>
        <v>11</v>
      </c>
      <c r="E2323" s="38" t="str">
        <f t="shared" si="663"/>
        <v/>
      </c>
      <c r="F2323" s="134">
        <v>42.8</v>
      </c>
      <c r="G2323" s="38">
        <f t="shared" si="664"/>
        <v>42.8</v>
      </c>
      <c r="H2323" s="38" t="str">
        <f t="shared" si="665"/>
        <v>-</v>
      </c>
      <c r="K2323" s="133">
        <v>43197.458333333336</v>
      </c>
      <c r="L2323" s="9">
        <f t="shared" si="648"/>
        <v>4</v>
      </c>
      <c r="M2323" s="9">
        <f t="shared" si="649"/>
        <v>7</v>
      </c>
      <c r="N2323" s="9">
        <f t="shared" si="650"/>
        <v>11</v>
      </c>
      <c r="O2323" s="31" t="str">
        <f t="shared" si="651"/>
        <v>W</v>
      </c>
      <c r="P2323" s="134">
        <v>45.29</v>
      </c>
      <c r="Q2323" s="31" t="str">
        <f t="shared" si="652"/>
        <v>-</v>
      </c>
      <c r="R2323" s="31">
        <f t="shared" si="653"/>
        <v>45.29</v>
      </c>
      <c r="U2323" s="133">
        <v>43562.458333333336</v>
      </c>
      <c r="V2323" s="9">
        <f t="shared" si="654"/>
        <v>4</v>
      </c>
      <c r="W2323" s="9">
        <f t="shared" si="655"/>
        <v>7</v>
      </c>
      <c r="X2323" s="9">
        <f t="shared" si="656"/>
        <v>11</v>
      </c>
      <c r="Y2323" s="31" t="str">
        <f t="shared" si="657"/>
        <v>W</v>
      </c>
      <c r="Z2323" s="134">
        <v>25.78</v>
      </c>
      <c r="AA2323" s="31" t="str">
        <f t="shared" si="658"/>
        <v>-</v>
      </c>
      <c r="AB2323" s="31">
        <f t="shared" si="659"/>
        <v>25.78</v>
      </c>
    </row>
    <row r="2324" spans="1:28" x14ac:dyDescent="0.3">
      <c r="A2324" s="133">
        <v>42832.5</v>
      </c>
      <c r="B2324" s="152">
        <f t="shared" si="660"/>
        <v>4</v>
      </c>
      <c r="C2324" s="152">
        <f t="shared" si="661"/>
        <v>7</v>
      </c>
      <c r="D2324" s="152">
        <f t="shared" si="662"/>
        <v>12</v>
      </c>
      <c r="E2324" s="38" t="str">
        <f t="shared" si="663"/>
        <v/>
      </c>
      <c r="F2324" s="134">
        <v>40.94</v>
      </c>
      <c r="G2324" s="38">
        <f t="shared" si="664"/>
        <v>40.94</v>
      </c>
      <c r="H2324" s="38" t="str">
        <f t="shared" si="665"/>
        <v>-</v>
      </c>
      <c r="K2324" s="133">
        <v>43197.5</v>
      </c>
      <c r="L2324" s="9">
        <f t="shared" si="648"/>
        <v>4</v>
      </c>
      <c r="M2324" s="9">
        <f t="shared" si="649"/>
        <v>7</v>
      </c>
      <c r="N2324" s="9">
        <f t="shared" si="650"/>
        <v>12</v>
      </c>
      <c r="O2324" s="31" t="str">
        <f t="shared" si="651"/>
        <v>W</v>
      </c>
      <c r="P2324" s="134">
        <v>43.17</v>
      </c>
      <c r="Q2324" s="31" t="str">
        <f t="shared" si="652"/>
        <v>-</v>
      </c>
      <c r="R2324" s="31">
        <f t="shared" si="653"/>
        <v>43.17</v>
      </c>
      <c r="U2324" s="133">
        <v>43562.5</v>
      </c>
      <c r="V2324" s="9">
        <f t="shared" si="654"/>
        <v>4</v>
      </c>
      <c r="W2324" s="9">
        <f t="shared" si="655"/>
        <v>7</v>
      </c>
      <c r="X2324" s="9">
        <f t="shared" si="656"/>
        <v>12</v>
      </c>
      <c r="Y2324" s="31" t="str">
        <f t="shared" si="657"/>
        <v>W</v>
      </c>
      <c r="Z2324" s="134">
        <v>25.51</v>
      </c>
      <c r="AA2324" s="31" t="str">
        <f t="shared" si="658"/>
        <v>-</v>
      </c>
      <c r="AB2324" s="31">
        <f t="shared" si="659"/>
        <v>25.51</v>
      </c>
    </row>
    <row r="2325" spans="1:28" x14ac:dyDescent="0.3">
      <c r="A2325" s="133">
        <v>42832.541666666664</v>
      </c>
      <c r="B2325" s="152">
        <f t="shared" si="660"/>
        <v>4</v>
      </c>
      <c r="C2325" s="152">
        <f t="shared" si="661"/>
        <v>7</v>
      </c>
      <c r="D2325" s="152">
        <f t="shared" si="662"/>
        <v>13</v>
      </c>
      <c r="E2325" s="38" t="str">
        <f t="shared" si="663"/>
        <v/>
      </c>
      <c r="F2325" s="134">
        <v>40.14</v>
      </c>
      <c r="G2325" s="38">
        <f t="shared" si="664"/>
        <v>40.14</v>
      </c>
      <c r="H2325" s="38" t="str">
        <f t="shared" si="665"/>
        <v>-</v>
      </c>
      <c r="K2325" s="133">
        <v>43197.541666666664</v>
      </c>
      <c r="L2325" s="9">
        <f t="shared" si="648"/>
        <v>4</v>
      </c>
      <c r="M2325" s="9">
        <f t="shared" si="649"/>
        <v>7</v>
      </c>
      <c r="N2325" s="9">
        <f t="shared" si="650"/>
        <v>13</v>
      </c>
      <c r="O2325" s="31" t="str">
        <f t="shared" si="651"/>
        <v>W</v>
      </c>
      <c r="P2325" s="134">
        <v>39.299999999999997</v>
      </c>
      <c r="Q2325" s="31" t="str">
        <f t="shared" si="652"/>
        <v>-</v>
      </c>
      <c r="R2325" s="31">
        <f t="shared" si="653"/>
        <v>39.299999999999997</v>
      </c>
      <c r="U2325" s="133">
        <v>43562.541666666664</v>
      </c>
      <c r="V2325" s="9">
        <f t="shared" si="654"/>
        <v>4</v>
      </c>
      <c r="W2325" s="9">
        <f t="shared" si="655"/>
        <v>7</v>
      </c>
      <c r="X2325" s="9">
        <f t="shared" si="656"/>
        <v>13</v>
      </c>
      <c r="Y2325" s="31" t="str">
        <f t="shared" si="657"/>
        <v>W</v>
      </c>
      <c r="Z2325" s="134">
        <v>25.4</v>
      </c>
      <c r="AA2325" s="31" t="str">
        <f t="shared" si="658"/>
        <v>-</v>
      </c>
      <c r="AB2325" s="31">
        <f t="shared" si="659"/>
        <v>25.4</v>
      </c>
    </row>
    <row r="2326" spans="1:28" x14ac:dyDescent="0.3">
      <c r="A2326" s="133">
        <v>42832.583333333336</v>
      </c>
      <c r="B2326" s="152">
        <f t="shared" si="660"/>
        <v>4</v>
      </c>
      <c r="C2326" s="152">
        <f t="shared" si="661"/>
        <v>7</v>
      </c>
      <c r="D2326" s="152">
        <f t="shared" si="662"/>
        <v>14</v>
      </c>
      <c r="E2326" s="38" t="str">
        <f t="shared" si="663"/>
        <v/>
      </c>
      <c r="F2326" s="134">
        <v>35.549999999999997</v>
      </c>
      <c r="G2326" s="38">
        <f t="shared" si="664"/>
        <v>35.549999999999997</v>
      </c>
      <c r="H2326" s="38" t="str">
        <f t="shared" si="665"/>
        <v>-</v>
      </c>
      <c r="K2326" s="133">
        <v>43197.583333333336</v>
      </c>
      <c r="L2326" s="9">
        <f t="shared" si="648"/>
        <v>4</v>
      </c>
      <c r="M2326" s="9">
        <f t="shared" si="649"/>
        <v>7</v>
      </c>
      <c r="N2326" s="9">
        <f t="shared" si="650"/>
        <v>14</v>
      </c>
      <c r="O2326" s="31" t="str">
        <f t="shared" si="651"/>
        <v>W</v>
      </c>
      <c r="P2326" s="134">
        <v>37.799999999999997</v>
      </c>
      <c r="Q2326" s="31" t="str">
        <f t="shared" si="652"/>
        <v>-</v>
      </c>
      <c r="R2326" s="31">
        <f t="shared" si="653"/>
        <v>37.799999999999997</v>
      </c>
      <c r="U2326" s="133">
        <v>43562.583333333336</v>
      </c>
      <c r="V2326" s="9">
        <f t="shared" si="654"/>
        <v>4</v>
      </c>
      <c r="W2326" s="9">
        <f t="shared" si="655"/>
        <v>7</v>
      </c>
      <c r="X2326" s="9">
        <f t="shared" si="656"/>
        <v>14</v>
      </c>
      <c r="Y2326" s="31" t="str">
        <f t="shared" si="657"/>
        <v>W</v>
      </c>
      <c r="Z2326" s="134">
        <v>25.49</v>
      </c>
      <c r="AA2326" s="31" t="str">
        <f t="shared" si="658"/>
        <v>-</v>
      </c>
      <c r="AB2326" s="31">
        <f t="shared" si="659"/>
        <v>25.49</v>
      </c>
    </row>
    <row r="2327" spans="1:28" x14ac:dyDescent="0.3">
      <c r="A2327" s="133">
        <v>42832.625</v>
      </c>
      <c r="B2327" s="152">
        <f t="shared" si="660"/>
        <v>4</v>
      </c>
      <c r="C2327" s="152">
        <f t="shared" si="661"/>
        <v>7</v>
      </c>
      <c r="D2327" s="152">
        <f t="shared" si="662"/>
        <v>15</v>
      </c>
      <c r="E2327" s="38" t="str">
        <f t="shared" si="663"/>
        <v/>
      </c>
      <c r="F2327" s="134">
        <v>32.85</v>
      </c>
      <c r="G2327" s="38">
        <f t="shared" si="664"/>
        <v>32.85</v>
      </c>
      <c r="H2327" s="38" t="str">
        <f t="shared" si="665"/>
        <v>-</v>
      </c>
      <c r="K2327" s="133">
        <v>43197.625</v>
      </c>
      <c r="L2327" s="9">
        <f t="shared" si="648"/>
        <v>4</v>
      </c>
      <c r="M2327" s="9">
        <f t="shared" si="649"/>
        <v>7</v>
      </c>
      <c r="N2327" s="9">
        <f t="shared" si="650"/>
        <v>15</v>
      </c>
      <c r="O2327" s="31" t="str">
        <f t="shared" si="651"/>
        <v>W</v>
      </c>
      <c r="P2327" s="134">
        <v>38.07</v>
      </c>
      <c r="Q2327" s="31" t="str">
        <f t="shared" si="652"/>
        <v>-</v>
      </c>
      <c r="R2327" s="31">
        <f t="shared" si="653"/>
        <v>38.07</v>
      </c>
      <c r="U2327" s="133">
        <v>43562.625</v>
      </c>
      <c r="V2327" s="9">
        <f t="shared" si="654"/>
        <v>4</v>
      </c>
      <c r="W2327" s="9">
        <f t="shared" si="655"/>
        <v>7</v>
      </c>
      <c r="X2327" s="9">
        <f t="shared" si="656"/>
        <v>15</v>
      </c>
      <c r="Y2327" s="31" t="str">
        <f t="shared" si="657"/>
        <v>W</v>
      </c>
      <c r="Z2327" s="134">
        <v>24.76</v>
      </c>
      <c r="AA2327" s="31" t="str">
        <f t="shared" si="658"/>
        <v>-</v>
      </c>
      <c r="AB2327" s="31">
        <f t="shared" si="659"/>
        <v>24.76</v>
      </c>
    </row>
    <row r="2328" spans="1:28" x14ac:dyDescent="0.3">
      <c r="A2328" s="133">
        <v>42832.666666666664</v>
      </c>
      <c r="B2328" s="152">
        <f t="shared" si="660"/>
        <v>4</v>
      </c>
      <c r="C2328" s="152">
        <f t="shared" si="661"/>
        <v>7</v>
      </c>
      <c r="D2328" s="152">
        <f t="shared" si="662"/>
        <v>16</v>
      </c>
      <c r="E2328" s="38" t="str">
        <f t="shared" si="663"/>
        <v/>
      </c>
      <c r="F2328" s="134">
        <v>33.81</v>
      </c>
      <c r="G2328" s="38">
        <f t="shared" si="664"/>
        <v>33.81</v>
      </c>
      <c r="H2328" s="38" t="str">
        <f t="shared" si="665"/>
        <v>-</v>
      </c>
      <c r="K2328" s="133">
        <v>43197.666666666664</v>
      </c>
      <c r="L2328" s="9">
        <f t="shared" si="648"/>
        <v>4</v>
      </c>
      <c r="M2328" s="9">
        <f t="shared" si="649"/>
        <v>7</v>
      </c>
      <c r="N2328" s="9">
        <f t="shared" si="650"/>
        <v>16</v>
      </c>
      <c r="O2328" s="31" t="str">
        <f t="shared" si="651"/>
        <v>W</v>
      </c>
      <c r="P2328" s="134">
        <v>36.869999999999997</v>
      </c>
      <c r="Q2328" s="31" t="str">
        <f t="shared" si="652"/>
        <v>-</v>
      </c>
      <c r="R2328" s="31">
        <f t="shared" si="653"/>
        <v>36.869999999999997</v>
      </c>
      <c r="U2328" s="133">
        <v>43562.666666666664</v>
      </c>
      <c r="V2328" s="9">
        <f t="shared" si="654"/>
        <v>4</v>
      </c>
      <c r="W2328" s="9">
        <f t="shared" si="655"/>
        <v>7</v>
      </c>
      <c r="X2328" s="9">
        <f t="shared" si="656"/>
        <v>16</v>
      </c>
      <c r="Y2328" s="31" t="str">
        <f t="shared" si="657"/>
        <v>W</v>
      </c>
      <c r="Z2328" s="134">
        <v>25.66</v>
      </c>
      <c r="AA2328" s="31" t="str">
        <f t="shared" si="658"/>
        <v>-</v>
      </c>
      <c r="AB2328" s="31">
        <f t="shared" si="659"/>
        <v>25.66</v>
      </c>
    </row>
    <row r="2329" spans="1:28" x14ac:dyDescent="0.3">
      <c r="A2329" s="133">
        <v>42832.708333333336</v>
      </c>
      <c r="B2329" s="152">
        <f t="shared" si="660"/>
        <v>4</v>
      </c>
      <c r="C2329" s="152">
        <f t="shared" si="661"/>
        <v>7</v>
      </c>
      <c r="D2329" s="152">
        <f t="shared" si="662"/>
        <v>17</v>
      </c>
      <c r="E2329" s="38" t="str">
        <f t="shared" si="663"/>
        <v/>
      </c>
      <c r="F2329" s="134">
        <v>33.200000000000003</v>
      </c>
      <c r="G2329" s="38" t="str">
        <f t="shared" si="664"/>
        <v>-</v>
      </c>
      <c r="H2329" s="38">
        <f t="shared" si="665"/>
        <v>33.200000000000003</v>
      </c>
      <c r="K2329" s="133">
        <v>43197.708333333336</v>
      </c>
      <c r="L2329" s="9">
        <f t="shared" si="648"/>
        <v>4</v>
      </c>
      <c r="M2329" s="9">
        <f t="shared" si="649"/>
        <v>7</v>
      </c>
      <c r="N2329" s="9">
        <f t="shared" si="650"/>
        <v>17</v>
      </c>
      <c r="O2329" s="31" t="str">
        <f t="shared" si="651"/>
        <v>W</v>
      </c>
      <c r="P2329" s="134">
        <v>37</v>
      </c>
      <c r="Q2329" s="31" t="str">
        <f t="shared" si="652"/>
        <v>-</v>
      </c>
      <c r="R2329" s="31">
        <f t="shared" si="653"/>
        <v>37</v>
      </c>
      <c r="U2329" s="133">
        <v>43562.708333333336</v>
      </c>
      <c r="V2329" s="9">
        <f t="shared" si="654"/>
        <v>4</v>
      </c>
      <c r="W2329" s="9">
        <f t="shared" si="655"/>
        <v>7</v>
      </c>
      <c r="X2329" s="9">
        <f t="shared" si="656"/>
        <v>17</v>
      </c>
      <c r="Y2329" s="31" t="str">
        <f t="shared" si="657"/>
        <v>W</v>
      </c>
      <c r="Z2329" s="134">
        <v>26.71</v>
      </c>
      <c r="AA2329" s="31" t="str">
        <f t="shared" si="658"/>
        <v>-</v>
      </c>
      <c r="AB2329" s="31">
        <f t="shared" si="659"/>
        <v>26.71</v>
      </c>
    </row>
    <row r="2330" spans="1:28" x14ac:dyDescent="0.3">
      <c r="A2330" s="133">
        <v>42832.75</v>
      </c>
      <c r="B2330" s="152">
        <f t="shared" si="660"/>
        <v>4</v>
      </c>
      <c r="C2330" s="152">
        <f t="shared" si="661"/>
        <v>7</v>
      </c>
      <c r="D2330" s="152">
        <f t="shared" si="662"/>
        <v>18</v>
      </c>
      <c r="E2330" s="38" t="str">
        <f t="shared" si="663"/>
        <v/>
      </c>
      <c r="F2330" s="134">
        <v>32.83</v>
      </c>
      <c r="G2330" s="38" t="str">
        <f t="shared" si="664"/>
        <v>-</v>
      </c>
      <c r="H2330" s="38">
        <f t="shared" si="665"/>
        <v>32.83</v>
      </c>
      <c r="K2330" s="133">
        <v>43197.75</v>
      </c>
      <c r="L2330" s="9">
        <f t="shared" si="648"/>
        <v>4</v>
      </c>
      <c r="M2330" s="9">
        <f t="shared" si="649"/>
        <v>7</v>
      </c>
      <c r="N2330" s="9">
        <f t="shared" si="650"/>
        <v>18</v>
      </c>
      <c r="O2330" s="31" t="str">
        <f t="shared" si="651"/>
        <v>W</v>
      </c>
      <c r="P2330" s="134">
        <v>39.72</v>
      </c>
      <c r="Q2330" s="31" t="str">
        <f t="shared" si="652"/>
        <v>-</v>
      </c>
      <c r="R2330" s="31">
        <f t="shared" si="653"/>
        <v>39.72</v>
      </c>
      <c r="U2330" s="133">
        <v>43562.75</v>
      </c>
      <c r="V2330" s="9">
        <f t="shared" si="654"/>
        <v>4</v>
      </c>
      <c r="W2330" s="9">
        <f t="shared" si="655"/>
        <v>7</v>
      </c>
      <c r="X2330" s="9">
        <f t="shared" si="656"/>
        <v>18</v>
      </c>
      <c r="Y2330" s="31" t="str">
        <f t="shared" si="657"/>
        <v>W</v>
      </c>
      <c r="Z2330" s="134">
        <v>26.26</v>
      </c>
      <c r="AA2330" s="31" t="str">
        <f t="shared" si="658"/>
        <v>-</v>
      </c>
      <c r="AB2330" s="31">
        <f t="shared" si="659"/>
        <v>26.26</v>
      </c>
    </row>
    <row r="2331" spans="1:28" x14ac:dyDescent="0.3">
      <c r="A2331" s="133">
        <v>42832.791666666664</v>
      </c>
      <c r="B2331" s="152">
        <f t="shared" si="660"/>
        <v>4</v>
      </c>
      <c r="C2331" s="152">
        <f t="shared" si="661"/>
        <v>7</v>
      </c>
      <c r="D2331" s="152">
        <f t="shared" si="662"/>
        <v>19</v>
      </c>
      <c r="E2331" s="38" t="str">
        <f t="shared" si="663"/>
        <v/>
      </c>
      <c r="F2331" s="134">
        <v>40.14</v>
      </c>
      <c r="G2331" s="38" t="str">
        <f t="shared" si="664"/>
        <v>-</v>
      </c>
      <c r="H2331" s="38">
        <f t="shared" si="665"/>
        <v>40.14</v>
      </c>
      <c r="K2331" s="133">
        <v>43197.791666666664</v>
      </c>
      <c r="L2331" s="9">
        <f t="shared" si="648"/>
        <v>4</v>
      </c>
      <c r="M2331" s="9">
        <f t="shared" si="649"/>
        <v>7</v>
      </c>
      <c r="N2331" s="9">
        <f t="shared" si="650"/>
        <v>19</v>
      </c>
      <c r="O2331" s="31" t="str">
        <f t="shared" si="651"/>
        <v>W</v>
      </c>
      <c r="P2331" s="134">
        <v>47.49</v>
      </c>
      <c r="Q2331" s="31" t="str">
        <f t="shared" si="652"/>
        <v>-</v>
      </c>
      <c r="R2331" s="31">
        <f t="shared" si="653"/>
        <v>47.49</v>
      </c>
      <c r="U2331" s="133">
        <v>43562.791666666664</v>
      </c>
      <c r="V2331" s="9">
        <f t="shared" si="654"/>
        <v>4</v>
      </c>
      <c r="W2331" s="9">
        <f t="shared" si="655"/>
        <v>7</v>
      </c>
      <c r="X2331" s="9">
        <f t="shared" si="656"/>
        <v>19</v>
      </c>
      <c r="Y2331" s="31" t="str">
        <f t="shared" si="657"/>
        <v>W</v>
      </c>
      <c r="Z2331" s="134">
        <v>31.48</v>
      </c>
      <c r="AA2331" s="31" t="str">
        <f t="shared" si="658"/>
        <v>-</v>
      </c>
      <c r="AB2331" s="31">
        <f t="shared" si="659"/>
        <v>31.48</v>
      </c>
    </row>
    <row r="2332" spans="1:28" x14ac:dyDescent="0.3">
      <c r="A2332" s="133">
        <v>42832.833333333336</v>
      </c>
      <c r="B2332" s="152">
        <f t="shared" si="660"/>
        <v>4</v>
      </c>
      <c r="C2332" s="152">
        <f t="shared" si="661"/>
        <v>7</v>
      </c>
      <c r="D2332" s="152">
        <f t="shared" si="662"/>
        <v>20</v>
      </c>
      <c r="E2332" s="38" t="str">
        <f t="shared" si="663"/>
        <v/>
      </c>
      <c r="F2332" s="134">
        <v>42.49</v>
      </c>
      <c r="G2332" s="38" t="str">
        <f t="shared" si="664"/>
        <v>-</v>
      </c>
      <c r="H2332" s="38">
        <f t="shared" si="665"/>
        <v>42.49</v>
      </c>
      <c r="K2332" s="133">
        <v>43197.833333333336</v>
      </c>
      <c r="L2332" s="9">
        <f t="shared" si="648"/>
        <v>4</v>
      </c>
      <c r="M2332" s="9">
        <f t="shared" si="649"/>
        <v>7</v>
      </c>
      <c r="N2332" s="9">
        <f t="shared" si="650"/>
        <v>20</v>
      </c>
      <c r="O2332" s="31" t="str">
        <f t="shared" si="651"/>
        <v>W</v>
      </c>
      <c r="P2332" s="134">
        <v>50.22</v>
      </c>
      <c r="Q2332" s="31" t="str">
        <f t="shared" si="652"/>
        <v>-</v>
      </c>
      <c r="R2332" s="31">
        <f t="shared" si="653"/>
        <v>50.22</v>
      </c>
      <c r="U2332" s="133">
        <v>43562.833333333336</v>
      </c>
      <c r="V2332" s="9">
        <f t="shared" si="654"/>
        <v>4</v>
      </c>
      <c r="W2332" s="9">
        <f t="shared" si="655"/>
        <v>7</v>
      </c>
      <c r="X2332" s="9">
        <f t="shared" si="656"/>
        <v>20</v>
      </c>
      <c r="Y2332" s="31" t="str">
        <f t="shared" si="657"/>
        <v>W</v>
      </c>
      <c r="Z2332" s="134">
        <v>38.49</v>
      </c>
      <c r="AA2332" s="31" t="str">
        <f t="shared" si="658"/>
        <v>-</v>
      </c>
      <c r="AB2332" s="31">
        <f t="shared" si="659"/>
        <v>38.49</v>
      </c>
    </row>
    <row r="2333" spans="1:28" x14ac:dyDescent="0.3">
      <c r="A2333" s="133">
        <v>42832.875</v>
      </c>
      <c r="B2333" s="152">
        <f t="shared" si="660"/>
        <v>4</v>
      </c>
      <c r="C2333" s="152">
        <f t="shared" si="661"/>
        <v>7</v>
      </c>
      <c r="D2333" s="152">
        <f t="shared" si="662"/>
        <v>21</v>
      </c>
      <c r="E2333" s="38" t="str">
        <f t="shared" si="663"/>
        <v/>
      </c>
      <c r="F2333" s="134">
        <v>39.14</v>
      </c>
      <c r="G2333" s="38" t="str">
        <f t="shared" si="664"/>
        <v>-</v>
      </c>
      <c r="H2333" s="38">
        <f t="shared" si="665"/>
        <v>39.14</v>
      </c>
      <c r="K2333" s="133">
        <v>43197.875</v>
      </c>
      <c r="L2333" s="9">
        <f t="shared" si="648"/>
        <v>4</v>
      </c>
      <c r="M2333" s="9">
        <f t="shared" si="649"/>
        <v>7</v>
      </c>
      <c r="N2333" s="9">
        <f t="shared" si="650"/>
        <v>21</v>
      </c>
      <c r="O2333" s="31" t="str">
        <f t="shared" si="651"/>
        <v>W</v>
      </c>
      <c r="P2333" s="134">
        <v>45.03</v>
      </c>
      <c r="Q2333" s="31" t="str">
        <f t="shared" si="652"/>
        <v>-</v>
      </c>
      <c r="R2333" s="31">
        <f t="shared" si="653"/>
        <v>45.03</v>
      </c>
      <c r="U2333" s="133">
        <v>43562.875</v>
      </c>
      <c r="V2333" s="9">
        <f t="shared" si="654"/>
        <v>4</v>
      </c>
      <c r="W2333" s="9">
        <f t="shared" si="655"/>
        <v>7</v>
      </c>
      <c r="X2333" s="9">
        <f t="shared" si="656"/>
        <v>21</v>
      </c>
      <c r="Y2333" s="31" t="str">
        <f t="shared" si="657"/>
        <v>W</v>
      </c>
      <c r="Z2333" s="134">
        <v>30.27</v>
      </c>
      <c r="AA2333" s="31" t="str">
        <f t="shared" si="658"/>
        <v>-</v>
      </c>
      <c r="AB2333" s="31">
        <f t="shared" si="659"/>
        <v>30.27</v>
      </c>
    </row>
    <row r="2334" spans="1:28" x14ac:dyDescent="0.3">
      <c r="A2334" s="133">
        <v>42832.916666666664</v>
      </c>
      <c r="B2334" s="152">
        <f t="shared" si="660"/>
        <v>4</v>
      </c>
      <c r="C2334" s="152">
        <f t="shared" si="661"/>
        <v>7</v>
      </c>
      <c r="D2334" s="152">
        <f t="shared" si="662"/>
        <v>22</v>
      </c>
      <c r="E2334" s="38" t="str">
        <f t="shared" si="663"/>
        <v/>
      </c>
      <c r="F2334" s="134">
        <v>31.91</v>
      </c>
      <c r="G2334" s="38" t="str">
        <f t="shared" si="664"/>
        <v>-</v>
      </c>
      <c r="H2334" s="38">
        <f t="shared" si="665"/>
        <v>31.91</v>
      </c>
      <c r="K2334" s="133">
        <v>43197.916666666664</v>
      </c>
      <c r="L2334" s="9">
        <f t="shared" si="648"/>
        <v>4</v>
      </c>
      <c r="M2334" s="9">
        <f t="shared" si="649"/>
        <v>7</v>
      </c>
      <c r="N2334" s="9">
        <f t="shared" si="650"/>
        <v>22</v>
      </c>
      <c r="O2334" s="31" t="str">
        <f t="shared" si="651"/>
        <v>W</v>
      </c>
      <c r="P2334" s="134">
        <v>40.43</v>
      </c>
      <c r="Q2334" s="31" t="str">
        <f t="shared" si="652"/>
        <v>-</v>
      </c>
      <c r="R2334" s="31">
        <f t="shared" si="653"/>
        <v>40.43</v>
      </c>
      <c r="U2334" s="133">
        <v>43562.916666666664</v>
      </c>
      <c r="V2334" s="9">
        <f t="shared" si="654"/>
        <v>4</v>
      </c>
      <c r="W2334" s="9">
        <f t="shared" si="655"/>
        <v>7</v>
      </c>
      <c r="X2334" s="9">
        <f t="shared" si="656"/>
        <v>22</v>
      </c>
      <c r="Y2334" s="31" t="str">
        <f t="shared" si="657"/>
        <v>W</v>
      </c>
      <c r="Z2334" s="134">
        <v>24.98</v>
      </c>
      <c r="AA2334" s="31" t="str">
        <f t="shared" si="658"/>
        <v>-</v>
      </c>
      <c r="AB2334" s="31">
        <f t="shared" si="659"/>
        <v>24.98</v>
      </c>
    </row>
    <row r="2335" spans="1:28" x14ac:dyDescent="0.3">
      <c r="A2335" s="133">
        <v>42832.958333333336</v>
      </c>
      <c r="B2335" s="152">
        <f t="shared" si="660"/>
        <v>4</v>
      </c>
      <c r="C2335" s="152">
        <f t="shared" si="661"/>
        <v>7</v>
      </c>
      <c r="D2335" s="152">
        <f t="shared" si="662"/>
        <v>23</v>
      </c>
      <c r="E2335" s="38" t="str">
        <f t="shared" si="663"/>
        <v/>
      </c>
      <c r="F2335" s="134">
        <v>29.24</v>
      </c>
      <c r="G2335" s="38" t="str">
        <f t="shared" si="664"/>
        <v>-</v>
      </c>
      <c r="H2335" s="38">
        <f t="shared" si="665"/>
        <v>29.24</v>
      </c>
      <c r="K2335" s="133">
        <v>43197.958333333336</v>
      </c>
      <c r="L2335" s="9">
        <f t="shared" si="648"/>
        <v>4</v>
      </c>
      <c r="M2335" s="9">
        <f t="shared" si="649"/>
        <v>7</v>
      </c>
      <c r="N2335" s="9">
        <f t="shared" si="650"/>
        <v>23</v>
      </c>
      <c r="O2335" s="31" t="str">
        <f t="shared" si="651"/>
        <v>W</v>
      </c>
      <c r="P2335" s="134">
        <v>36.799999999999997</v>
      </c>
      <c r="Q2335" s="31" t="str">
        <f t="shared" si="652"/>
        <v>-</v>
      </c>
      <c r="R2335" s="31">
        <f t="shared" si="653"/>
        <v>36.799999999999997</v>
      </c>
      <c r="U2335" s="133">
        <v>43562.958333333336</v>
      </c>
      <c r="V2335" s="9">
        <f t="shared" si="654"/>
        <v>4</v>
      </c>
      <c r="W2335" s="9">
        <f t="shared" si="655"/>
        <v>7</v>
      </c>
      <c r="X2335" s="9">
        <f t="shared" si="656"/>
        <v>23</v>
      </c>
      <c r="Y2335" s="31" t="str">
        <f t="shared" si="657"/>
        <v>W</v>
      </c>
      <c r="Z2335" s="134">
        <v>23.4</v>
      </c>
      <c r="AA2335" s="31" t="str">
        <f t="shared" si="658"/>
        <v>-</v>
      </c>
      <c r="AB2335" s="31">
        <f t="shared" si="659"/>
        <v>23.4</v>
      </c>
    </row>
    <row r="2336" spans="1:28" x14ac:dyDescent="0.3">
      <c r="A2336" s="133">
        <v>42833</v>
      </c>
      <c r="B2336" s="152">
        <f t="shared" si="660"/>
        <v>4</v>
      </c>
      <c r="C2336" s="152">
        <f t="shared" si="661"/>
        <v>8</v>
      </c>
      <c r="D2336" s="152">
        <f t="shared" si="662"/>
        <v>0</v>
      </c>
      <c r="E2336" s="38" t="str">
        <f t="shared" si="663"/>
        <v>W</v>
      </c>
      <c r="F2336" s="134">
        <v>28.85</v>
      </c>
      <c r="G2336" s="38" t="str">
        <f t="shared" si="664"/>
        <v>-</v>
      </c>
      <c r="H2336" s="38">
        <f t="shared" si="665"/>
        <v>28.85</v>
      </c>
      <c r="K2336" s="133">
        <v>43198</v>
      </c>
      <c r="L2336" s="9">
        <f t="shared" si="648"/>
        <v>4</v>
      </c>
      <c r="M2336" s="9">
        <f t="shared" si="649"/>
        <v>8</v>
      </c>
      <c r="N2336" s="9">
        <f t="shared" si="650"/>
        <v>0</v>
      </c>
      <c r="O2336" s="31" t="str">
        <f t="shared" si="651"/>
        <v>W</v>
      </c>
      <c r="P2336" s="134">
        <v>40.47</v>
      </c>
      <c r="Q2336" s="31" t="str">
        <f t="shared" si="652"/>
        <v>-</v>
      </c>
      <c r="R2336" s="31">
        <f t="shared" si="653"/>
        <v>40.47</v>
      </c>
      <c r="U2336" s="133">
        <v>43563</v>
      </c>
      <c r="V2336" s="9">
        <f t="shared" si="654"/>
        <v>4</v>
      </c>
      <c r="W2336" s="9">
        <f t="shared" si="655"/>
        <v>8</v>
      </c>
      <c r="X2336" s="9">
        <f t="shared" si="656"/>
        <v>0</v>
      </c>
      <c r="Y2336" s="31" t="str">
        <f t="shared" si="657"/>
        <v/>
      </c>
      <c r="Z2336" s="134">
        <v>22.49</v>
      </c>
      <c r="AA2336" s="31" t="str">
        <f t="shared" si="658"/>
        <v>-</v>
      </c>
      <c r="AB2336" s="31">
        <f t="shared" si="659"/>
        <v>22.49</v>
      </c>
    </row>
    <row r="2337" spans="1:28" x14ac:dyDescent="0.3">
      <c r="A2337" s="133">
        <v>42833.041666666664</v>
      </c>
      <c r="B2337" s="152">
        <f t="shared" si="660"/>
        <v>4</v>
      </c>
      <c r="C2337" s="152">
        <f t="shared" si="661"/>
        <v>8</v>
      </c>
      <c r="D2337" s="152">
        <f t="shared" si="662"/>
        <v>1</v>
      </c>
      <c r="E2337" s="38" t="str">
        <f t="shared" si="663"/>
        <v>W</v>
      </c>
      <c r="F2337" s="134">
        <v>27.65</v>
      </c>
      <c r="G2337" s="38" t="str">
        <f t="shared" si="664"/>
        <v>-</v>
      </c>
      <c r="H2337" s="38">
        <f t="shared" si="665"/>
        <v>27.65</v>
      </c>
      <c r="K2337" s="133">
        <v>43198.041666666664</v>
      </c>
      <c r="L2337" s="9">
        <f t="shared" si="648"/>
        <v>4</v>
      </c>
      <c r="M2337" s="9">
        <f t="shared" si="649"/>
        <v>8</v>
      </c>
      <c r="N2337" s="9">
        <f t="shared" si="650"/>
        <v>1</v>
      </c>
      <c r="O2337" s="31" t="str">
        <f t="shared" si="651"/>
        <v>W</v>
      </c>
      <c r="P2337" s="134">
        <v>38.130000000000003</v>
      </c>
      <c r="Q2337" s="31" t="str">
        <f t="shared" si="652"/>
        <v>-</v>
      </c>
      <c r="R2337" s="31">
        <f t="shared" si="653"/>
        <v>38.130000000000003</v>
      </c>
      <c r="U2337" s="133">
        <v>43563.041666666664</v>
      </c>
      <c r="V2337" s="9">
        <f t="shared" si="654"/>
        <v>4</v>
      </c>
      <c r="W2337" s="9">
        <f t="shared" si="655"/>
        <v>8</v>
      </c>
      <c r="X2337" s="9">
        <f t="shared" si="656"/>
        <v>1</v>
      </c>
      <c r="Y2337" s="31" t="str">
        <f t="shared" si="657"/>
        <v/>
      </c>
      <c r="Z2337" s="134">
        <v>21.28</v>
      </c>
      <c r="AA2337" s="31" t="str">
        <f t="shared" si="658"/>
        <v>-</v>
      </c>
      <c r="AB2337" s="31">
        <f t="shared" si="659"/>
        <v>21.28</v>
      </c>
    </row>
    <row r="2338" spans="1:28" x14ac:dyDescent="0.3">
      <c r="A2338" s="133">
        <v>42833.083333333336</v>
      </c>
      <c r="B2338" s="152">
        <f t="shared" si="660"/>
        <v>4</v>
      </c>
      <c r="C2338" s="152">
        <f t="shared" si="661"/>
        <v>8</v>
      </c>
      <c r="D2338" s="152">
        <f t="shared" si="662"/>
        <v>2</v>
      </c>
      <c r="E2338" s="38" t="str">
        <f t="shared" si="663"/>
        <v>W</v>
      </c>
      <c r="F2338" s="134">
        <v>27.33</v>
      </c>
      <c r="G2338" s="38" t="str">
        <f t="shared" si="664"/>
        <v>-</v>
      </c>
      <c r="H2338" s="38">
        <f t="shared" si="665"/>
        <v>27.33</v>
      </c>
      <c r="K2338" s="133">
        <v>43198.083333333336</v>
      </c>
      <c r="L2338" s="9">
        <f t="shared" si="648"/>
        <v>4</v>
      </c>
      <c r="M2338" s="9">
        <f t="shared" si="649"/>
        <v>8</v>
      </c>
      <c r="N2338" s="9">
        <f t="shared" si="650"/>
        <v>2</v>
      </c>
      <c r="O2338" s="31" t="str">
        <f t="shared" si="651"/>
        <v>W</v>
      </c>
      <c r="P2338" s="134">
        <v>37.01</v>
      </c>
      <c r="Q2338" s="31" t="str">
        <f t="shared" si="652"/>
        <v>-</v>
      </c>
      <c r="R2338" s="31">
        <f t="shared" si="653"/>
        <v>37.01</v>
      </c>
      <c r="U2338" s="133">
        <v>43563.083333333336</v>
      </c>
      <c r="V2338" s="9">
        <f t="shared" si="654"/>
        <v>4</v>
      </c>
      <c r="W2338" s="9">
        <f t="shared" si="655"/>
        <v>8</v>
      </c>
      <c r="X2338" s="9">
        <f t="shared" si="656"/>
        <v>2</v>
      </c>
      <c r="Y2338" s="31" t="str">
        <f t="shared" si="657"/>
        <v/>
      </c>
      <c r="Z2338" s="134">
        <v>21.22</v>
      </c>
      <c r="AA2338" s="31" t="str">
        <f t="shared" si="658"/>
        <v>-</v>
      </c>
      <c r="AB2338" s="31">
        <f t="shared" si="659"/>
        <v>21.22</v>
      </c>
    </row>
    <row r="2339" spans="1:28" x14ac:dyDescent="0.3">
      <c r="A2339" s="133">
        <v>42833.125</v>
      </c>
      <c r="B2339" s="152">
        <f t="shared" si="660"/>
        <v>4</v>
      </c>
      <c r="C2339" s="152">
        <f t="shared" si="661"/>
        <v>8</v>
      </c>
      <c r="D2339" s="152">
        <f t="shared" si="662"/>
        <v>3</v>
      </c>
      <c r="E2339" s="38" t="str">
        <f t="shared" si="663"/>
        <v>W</v>
      </c>
      <c r="F2339" s="134">
        <v>27.47</v>
      </c>
      <c r="G2339" s="38" t="str">
        <f t="shared" si="664"/>
        <v>-</v>
      </c>
      <c r="H2339" s="38">
        <f t="shared" si="665"/>
        <v>27.47</v>
      </c>
      <c r="K2339" s="133">
        <v>43198.125</v>
      </c>
      <c r="L2339" s="9">
        <f t="shared" si="648"/>
        <v>4</v>
      </c>
      <c r="M2339" s="9">
        <f t="shared" si="649"/>
        <v>8</v>
      </c>
      <c r="N2339" s="9">
        <f t="shared" si="650"/>
        <v>3</v>
      </c>
      <c r="O2339" s="31" t="str">
        <f t="shared" si="651"/>
        <v>W</v>
      </c>
      <c r="P2339" s="134">
        <v>37.51</v>
      </c>
      <c r="Q2339" s="31" t="str">
        <f t="shared" si="652"/>
        <v>-</v>
      </c>
      <c r="R2339" s="31">
        <f t="shared" si="653"/>
        <v>37.51</v>
      </c>
      <c r="U2339" s="133">
        <v>43563.125</v>
      </c>
      <c r="V2339" s="9">
        <f t="shared" si="654"/>
        <v>4</v>
      </c>
      <c r="W2339" s="9">
        <f t="shared" si="655"/>
        <v>8</v>
      </c>
      <c r="X2339" s="9">
        <f t="shared" si="656"/>
        <v>3</v>
      </c>
      <c r="Y2339" s="31" t="str">
        <f t="shared" si="657"/>
        <v/>
      </c>
      <c r="Z2339" s="134">
        <v>21.06</v>
      </c>
      <c r="AA2339" s="31" t="str">
        <f t="shared" si="658"/>
        <v>-</v>
      </c>
      <c r="AB2339" s="31">
        <f t="shared" si="659"/>
        <v>21.06</v>
      </c>
    </row>
    <row r="2340" spans="1:28" x14ac:dyDescent="0.3">
      <c r="A2340" s="133">
        <v>42833.166666666664</v>
      </c>
      <c r="B2340" s="152">
        <f t="shared" si="660"/>
        <v>4</v>
      </c>
      <c r="C2340" s="152">
        <f t="shared" si="661"/>
        <v>8</v>
      </c>
      <c r="D2340" s="152">
        <f t="shared" si="662"/>
        <v>4</v>
      </c>
      <c r="E2340" s="38" t="str">
        <f t="shared" si="663"/>
        <v>W</v>
      </c>
      <c r="F2340" s="134">
        <v>28.19</v>
      </c>
      <c r="G2340" s="38" t="str">
        <f t="shared" si="664"/>
        <v>-</v>
      </c>
      <c r="H2340" s="38">
        <f t="shared" si="665"/>
        <v>28.19</v>
      </c>
      <c r="K2340" s="133">
        <v>43198.166666666664</v>
      </c>
      <c r="L2340" s="9">
        <f t="shared" si="648"/>
        <v>4</v>
      </c>
      <c r="M2340" s="9">
        <f t="shared" si="649"/>
        <v>8</v>
      </c>
      <c r="N2340" s="9">
        <f t="shared" si="650"/>
        <v>4</v>
      </c>
      <c r="O2340" s="31" t="str">
        <f t="shared" si="651"/>
        <v>W</v>
      </c>
      <c r="P2340" s="134">
        <v>39.89</v>
      </c>
      <c r="Q2340" s="31" t="str">
        <f t="shared" si="652"/>
        <v>-</v>
      </c>
      <c r="R2340" s="31">
        <f t="shared" si="653"/>
        <v>39.89</v>
      </c>
      <c r="U2340" s="133">
        <v>43563.166666666664</v>
      </c>
      <c r="V2340" s="9">
        <f t="shared" si="654"/>
        <v>4</v>
      </c>
      <c r="W2340" s="9">
        <f t="shared" si="655"/>
        <v>8</v>
      </c>
      <c r="X2340" s="9">
        <f t="shared" si="656"/>
        <v>4</v>
      </c>
      <c r="Y2340" s="31" t="str">
        <f t="shared" si="657"/>
        <v/>
      </c>
      <c r="Z2340" s="134">
        <v>21.26</v>
      </c>
      <c r="AA2340" s="31" t="str">
        <f t="shared" si="658"/>
        <v>-</v>
      </c>
      <c r="AB2340" s="31">
        <f t="shared" si="659"/>
        <v>21.26</v>
      </c>
    </row>
    <row r="2341" spans="1:28" x14ac:dyDescent="0.3">
      <c r="A2341" s="133">
        <v>42833.208333333336</v>
      </c>
      <c r="B2341" s="152">
        <f t="shared" si="660"/>
        <v>4</v>
      </c>
      <c r="C2341" s="152">
        <f t="shared" si="661"/>
        <v>8</v>
      </c>
      <c r="D2341" s="152">
        <f t="shared" si="662"/>
        <v>5</v>
      </c>
      <c r="E2341" s="38" t="str">
        <f t="shared" si="663"/>
        <v>W</v>
      </c>
      <c r="F2341" s="134">
        <v>30.04</v>
      </c>
      <c r="G2341" s="38" t="str">
        <f t="shared" si="664"/>
        <v>-</v>
      </c>
      <c r="H2341" s="38">
        <f t="shared" si="665"/>
        <v>30.04</v>
      </c>
      <c r="K2341" s="133">
        <v>43198.208333333336</v>
      </c>
      <c r="L2341" s="9">
        <f t="shared" si="648"/>
        <v>4</v>
      </c>
      <c r="M2341" s="9">
        <f t="shared" si="649"/>
        <v>8</v>
      </c>
      <c r="N2341" s="9">
        <f t="shared" si="650"/>
        <v>5</v>
      </c>
      <c r="O2341" s="31" t="str">
        <f t="shared" si="651"/>
        <v>W</v>
      </c>
      <c r="P2341" s="134">
        <v>43.24</v>
      </c>
      <c r="Q2341" s="31" t="str">
        <f t="shared" si="652"/>
        <v>-</v>
      </c>
      <c r="R2341" s="31">
        <f t="shared" si="653"/>
        <v>43.24</v>
      </c>
      <c r="U2341" s="133">
        <v>43563.208333333336</v>
      </c>
      <c r="V2341" s="9">
        <f t="shared" si="654"/>
        <v>4</v>
      </c>
      <c r="W2341" s="9">
        <f t="shared" si="655"/>
        <v>8</v>
      </c>
      <c r="X2341" s="9">
        <f t="shared" si="656"/>
        <v>5</v>
      </c>
      <c r="Y2341" s="31" t="str">
        <f t="shared" si="657"/>
        <v/>
      </c>
      <c r="Z2341" s="134">
        <v>24.32</v>
      </c>
      <c r="AA2341" s="31" t="str">
        <f t="shared" si="658"/>
        <v>-</v>
      </c>
      <c r="AB2341" s="31">
        <f t="shared" si="659"/>
        <v>24.32</v>
      </c>
    </row>
    <row r="2342" spans="1:28" x14ac:dyDescent="0.3">
      <c r="A2342" s="133">
        <v>42833.25</v>
      </c>
      <c r="B2342" s="152">
        <f t="shared" si="660"/>
        <v>4</v>
      </c>
      <c r="C2342" s="152">
        <f t="shared" si="661"/>
        <v>8</v>
      </c>
      <c r="D2342" s="152">
        <f t="shared" si="662"/>
        <v>6</v>
      </c>
      <c r="E2342" s="38" t="str">
        <f t="shared" si="663"/>
        <v>W</v>
      </c>
      <c r="F2342" s="134">
        <v>34.47</v>
      </c>
      <c r="G2342" s="38" t="str">
        <f t="shared" si="664"/>
        <v>-</v>
      </c>
      <c r="H2342" s="38">
        <f t="shared" si="665"/>
        <v>34.47</v>
      </c>
      <c r="K2342" s="133">
        <v>43198.25</v>
      </c>
      <c r="L2342" s="9">
        <f t="shared" si="648"/>
        <v>4</v>
      </c>
      <c r="M2342" s="9">
        <f t="shared" si="649"/>
        <v>8</v>
      </c>
      <c r="N2342" s="9">
        <f t="shared" si="650"/>
        <v>6</v>
      </c>
      <c r="O2342" s="31" t="str">
        <f t="shared" si="651"/>
        <v>W</v>
      </c>
      <c r="P2342" s="134">
        <v>45.47</v>
      </c>
      <c r="Q2342" s="31" t="str">
        <f t="shared" si="652"/>
        <v>-</v>
      </c>
      <c r="R2342" s="31">
        <f t="shared" si="653"/>
        <v>45.47</v>
      </c>
      <c r="U2342" s="133">
        <v>43563.25</v>
      </c>
      <c r="V2342" s="9">
        <f t="shared" si="654"/>
        <v>4</v>
      </c>
      <c r="W2342" s="9">
        <f t="shared" si="655"/>
        <v>8</v>
      </c>
      <c r="X2342" s="9">
        <f t="shared" si="656"/>
        <v>6</v>
      </c>
      <c r="Y2342" s="31" t="str">
        <f t="shared" si="657"/>
        <v/>
      </c>
      <c r="Z2342" s="134">
        <v>35.06</v>
      </c>
      <c r="AA2342" s="31" t="str">
        <f t="shared" si="658"/>
        <v>-</v>
      </c>
      <c r="AB2342" s="31">
        <f t="shared" si="659"/>
        <v>35.06</v>
      </c>
    </row>
    <row r="2343" spans="1:28" x14ac:dyDescent="0.3">
      <c r="A2343" s="133">
        <v>42833.291666666664</v>
      </c>
      <c r="B2343" s="152">
        <f t="shared" si="660"/>
        <v>4</v>
      </c>
      <c r="C2343" s="152">
        <f t="shared" si="661"/>
        <v>8</v>
      </c>
      <c r="D2343" s="152">
        <f t="shared" si="662"/>
        <v>7</v>
      </c>
      <c r="E2343" s="38" t="str">
        <f t="shared" si="663"/>
        <v>W</v>
      </c>
      <c r="F2343" s="134">
        <v>38.19</v>
      </c>
      <c r="G2343" s="38" t="str">
        <f t="shared" si="664"/>
        <v>-</v>
      </c>
      <c r="H2343" s="38">
        <f t="shared" si="665"/>
        <v>38.19</v>
      </c>
      <c r="K2343" s="133">
        <v>43198.291666666664</v>
      </c>
      <c r="L2343" s="9">
        <f t="shared" si="648"/>
        <v>4</v>
      </c>
      <c r="M2343" s="9">
        <f t="shared" si="649"/>
        <v>8</v>
      </c>
      <c r="N2343" s="9">
        <f t="shared" si="650"/>
        <v>7</v>
      </c>
      <c r="O2343" s="31" t="str">
        <f t="shared" si="651"/>
        <v>W</v>
      </c>
      <c r="P2343" s="134">
        <v>47.61</v>
      </c>
      <c r="Q2343" s="31" t="str">
        <f t="shared" si="652"/>
        <v>-</v>
      </c>
      <c r="R2343" s="31">
        <f t="shared" si="653"/>
        <v>47.61</v>
      </c>
      <c r="U2343" s="133">
        <v>43563.291666666664</v>
      </c>
      <c r="V2343" s="9">
        <f t="shared" si="654"/>
        <v>4</v>
      </c>
      <c r="W2343" s="9">
        <f t="shared" si="655"/>
        <v>8</v>
      </c>
      <c r="X2343" s="9">
        <f t="shared" si="656"/>
        <v>7</v>
      </c>
      <c r="Y2343" s="31" t="str">
        <f t="shared" si="657"/>
        <v/>
      </c>
      <c r="Z2343" s="134">
        <v>35.9</v>
      </c>
      <c r="AA2343" s="31" t="str">
        <f t="shared" si="658"/>
        <v>-</v>
      </c>
      <c r="AB2343" s="31">
        <f t="shared" si="659"/>
        <v>35.9</v>
      </c>
    </row>
    <row r="2344" spans="1:28" x14ac:dyDescent="0.3">
      <c r="A2344" s="133">
        <v>42833.333333333336</v>
      </c>
      <c r="B2344" s="152">
        <f t="shared" si="660"/>
        <v>4</v>
      </c>
      <c r="C2344" s="152">
        <f t="shared" si="661"/>
        <v>8</v>
      </c>
      <c r="D2344" s="152">
        <f t="shared" si="662"/>
        <v>8</v>
      </c>
      <c r="E2344" s="38" t="str">
        <f t="shared" si="663"/>
        <v>W</v>
      </c>
      <c r="F2344" s="134">
        <v>41.11</v>
      </c>
      <c r="G2344" s="38" t="str">
        <f t="shared" si="664"/>
        <v>-</v>
      </c>
      <c r="H2344" s="38">
        <f t="shared" si="665"/>
        <v>41.11</v>
      </c>
      <c r="K2344" s="133">
        <v>43198.333333333336</v>
      </c>
      <c r="L2344" s="9">
        <f t="shared" si="648"/>
        <v>4</v>
      </c>
      <c r="M2344" s="9">
        <f t="shared" si="649"/>
        <v>8</v>
      </c>
      <c r="N2344" s="9">
        <f t="shared" si="650"/>
        <v>8</v>
      </c>
      <c r="O2344" s="31" t="str">
        <f t="shared" si="651"/>
        <v>W</v>
      </c>
      <c r="P2344" s="134">
        <v>51.24</v>
      </c>
      <c r="Q2344" s="31" t="str">
        <f t="shared" si="652"/>
        <v>-</v>
      </c>
      <c r="R2344" s="31">
        <f t="shared" si="653"/>
        <v>51.24</v>
      </c>
      <c r="U2344" s="133">
        <v>43563.333333333336</v>
      </c>
      <c r="V2344" s="9">
        <f t="shared" si="654"/>
        <v>4</v>
      </c>
      <c r="W2344" s="9">
        <f t="shared" si="655"/>
        <v>8</v>
      </c>
      <c r="X2344" s="9">
        <f t="shared" si="656"/>
        <v>8</v>
      </c>
      <c r="Y2344" s="31" t="str">
        <f t="shared" si="657"/>
        <v/>
      </c>
      <c r="Z2344" s="134">
        <v>36.32</v>
      </c>
      <c r="AA2344" s="31">
        <f t="shared" si="658"/>
        <v>36.32</v>
      </c>
      <c r="AB2344" s="31" t="str">
        <f t="shared" si="659"/>
        <v>-</v>
      </c>
    </row>
    <row r="2345" spans="1:28" x14ac:dyDescent="0.3">
      <c r="A2345" s="133">
        <v>42833.375</v>
      </c>
      <c r="B2345" s="152">
        <f t="shared" si="660"/>
        <v>4</v>
      </c>
      <c r="C2345" s="152">
        <f t="shared" si="661"/>
        <v>8</v>
      </c>
      <c r="D2345" s="152">
        <f t="shared" si="662"/>
        <v>9</v>
      </c>
      <c r="E2345" s="38" t="str">
        <f t="shared" si="663"/>
        <v>W</v>
      </c>
      <c r="F2345" s="134">
        <v>40.619999999999997</v>
      </c>
      <c r="G2345" s="38" t="str">
        <f t="shared" si="664"/>
        <v>-</v>
      </c>
      <c r="H2345" s="38">
        <f t="shared" si="665"/>
        <v>40.619999999999997</v>
      </c>
      <c r="K2345" s="133">
        <v>43198.375</v>
      </c>
      <c r="L2345" s="9">
        <f t="shared" si="648"/>
        <v>4</v>
      </c>
      <c r="M2345" s="9">
        <f t="shared" si="649"/>
        <v>8</v>
      </c>
      <c r="N2345" s="9">
        <f t="shared" si="650"/>
        <v>9</v>
      </c>
      <c r="O2345" s="31" t="str">
        <f t="shared" si="651"/>
        <v>W</v>
      </c>
      <c r="P2345" s="134">
        <v>49.08</v>
      </c>
      <c r="Q2345" s="31" t="str">
        <f t="shared" si="652"/>
        <v>-</v>
      </c>
      <c r="R2345" s="31">
        <f t="shared" si="653"/>
        <v>49.08</v>
      </c>
      <c r="U2345" s="133">
        <v>43563.375</v>
      </c>
      <c r="V2345" s="9">
        <f t="shared" si="654"/>
        <v>4</v>
      </c>
      <c r="W2345" s="9">
        <f t="shared" si="655"/>
        <v>8</v>
      </c>
      <c r="X2345" s="9">
        <f t="shared" si="656"/>
        <v>9</v>
      </c>
      <c r="Y2345" s="31" t="str">
        <f t="shared" si="657"/>
        <v/>
      </c>
      <c r="Z2345" s="134">
        <v>38.06</v>
      </c>
      <c r="AA2345" s="31">
        <f t="shared" si="658"/>
        <v>38.06</v>
      </c>
      <c r="AB2345" s="31" t="str">
        <f t="shared" si="659"/>
        <v>-</v>
      </c>
    </row>
    <row r="2346" spans="1:28" x14ac:dyDescent="0.3">
      <c r="A2346" s="133">
        <v>42833.416666666664</v>
      </c>
      <c r="B2346" s="152">
        <f t="shared" si="660"/>
        <v>4</v>
      </c>
      <c r="C2346" s="152">
        <f t="shared" si="661"/>
        <v>8</v>
      </c>
      <c r="D2346" s="152">
        <f t="shared" si="662"/>
        <v>10</v>
      </c>
      <c r="E2346" s="38" t="str">
        <f t="shared" si="663"/>
        <v>W</v>
      </c>
      <c r="F2346" s="134">
        <v>36.840000000000003</v>
      </c>
      <c r="G2346" s="38" t="str">
        <f t="shared" si="664"/>
        <v>-</v>
      </c>
      <c r="H2346" s="38">
        <f t="shared" si="665"/>
        <v>36.840000000000003</v>
      </c>
      <c r="K2346" s="133">
        <v>43198.416666666664</v>
      </c>
      <c r="L2346" s="9">
        <f t="shared" si="648"/>
        <v>4</v>
      </c>
      <c r="M2346" s="9">
        <f t="shared" si="649"/>
        <v>8</v>
      </c>
      <c r="N2346" s="9">
        <f t="shared" si="650"/>
        <v>10</v>
      </c>
      <c r="O2346" s="31" t="str">
        <f t="shared" si="651"/>
        <v>W</v>
      </c>
      <c r="P2346" s="134">
        <v>44.67</v>
      </c>
      <c r="Q2346" s="31" t="str">
        <f t="shared" si="652"/>
        <v>-</v>
      </c>
      <c r="R2346" s="31">
        <f t="shared" si="653"/>
        <v>44.67</v>
      </c>
      <c r="U2346" s="133">
        <v>43563.416666666664</v>
      </c>
      <c r="V2346" s="9">
        <f t="shared" si="654"/>
        <v>4</v>
      </c>
      <c r="W2346" s="9">
        <f t="shared" si="655"/>
        <v>8</v>
      </c>
      <c r="X2346" s="9">
        <f t="shared" si="656"/>
        <v>10</v>
      </c>
      <c r="Y2346" s="31" t="str">
        <f t="shared" si="657"/>
        <v/>
      </c>
      <c r="Z2346" s="134">
        <v>38.83</v>
      </c>
      <c r="AA2346" s="31">
        <f t="shared" si="658"/>
        <v>38.83</v>
      </c>
      <c r="AB2346" s="31" t="str">
        <f t="shared" si="659"/>
        <v>-</v>
      </c>
    </row>
    <row r="2347" spans="1:28" x14ac:dyDescent="0.3">
      <c r="A2347" s="133">
        <v>42833.458333333336</v>
      </c>
      <c r="B2347" s="152">
        <f t="shared" si="660"/>
        <v>4</v>
      </c>
      <c r="C2347" s="152">
        <f t="shared" si="661"/>
        <v>8</v>
      </c>
      <c r="D2347" s="152">
        <f t="shared" si="662"/>
        <v>11</v>
      </c>
      <c r="E2347" s="38" t="str">
        <f t="shared" si="663"/>
        <v>W</v>
      </c>
      <c r="F2347" s="134">
        <v>34.65</v>
      </c>
      <c r="G2347" s="38" t="str">
        <f t="shared" si="664"/>
        <v>-</v>
      </c>
      <c r="H2347" s="38">
        <f t="shared" si="665"/>
        <v>34.65</v>
      </c>
      <c r="K2347" s="133">
        <v>43198.458333333336</v>
      </c>
      <c r="L2347" s="9">
        <f t="shared" si="648"/>
        <v>4</v>
      </c>
      <c r="M2347" s="9">
        <f t="shared" si="649"/>
        <v>8</v>
      </c>
      <c r="N2347" s="9">
        <f t="shared" si="650"/>
        <v>11</v>
      </c>
      <c r="O2347" s="31" t="str">
        <f t="shared" si="651"/>
        <v>W</v>
      </c>
      <c r="P2347" s="134">
        <v>39.799999999999997</v>
      </c>
      <c r="Q2347" s="31" t="str">
        <f t="shared" si="652"/>
        <v>-</v>
      </c>
      <c r="R2347" s="31">
        <f t="shared" si="653"/>
        <v>39.799999999999997</v>
      </c>
      <c r="U2347" s="133">
        <v>43563.458333333336</v>
      </c>
      <c r="V2347" s="9">
        <f t="shared" si="654"/>
        <v>4</v>
      </c>
      <c r="W2347" s="9">
        <f t="shared" si="655"/>
        <v>8</v>
      </c>
      <c r="X2347" s="9">
        <f t="shared" si="656"/>
        <v>11</v>
      </c>
      <c r="Y2347" s="31" t="str">
        <f t="shared" si="657"/>
        <v/>
      </c>
      <c r="Z2347" s="134">
        <v>39.840000000000003</v>
      </c>
      <c r="AA2347" s="31">
        <f t="shared" si="658"/>
        <v>39.840000000000003</v>
      </c>
      <c r="AB2347" s="31" t="str">
        <f t="shared" si="659"/>
        <v>-</v>
      </c>
    </row>
    <row r="2348" spans="1:28" x14ac:dyDescent="0.3">
      <c r="A2348" s="133">
        <v>42833.5</v>
      </c>
      <c r="B2348" s="152">
        <f t="shared" si="660"/>
        <v>4</v>
      </c>
      <c r="C2348" s="152">
        <f t="shared" si="661"/>
        <v>8</v>
      </c>
      <c r="D2348" s="152">
        <f t="shared" si="662"/>
        <v>12</v>
      </c>
      <c r="E2348" s="38" t="str">
        <f t="shared" si="663"/>
        <v>W</v>
      </c>
      <c r="F2348" s="134">
        <v>29.53</v>
      </c>
      <c r="G2348" s="38" t="str">
        <f t="shared" si="664"/>
        <v>-</v>
      </c>
      <c r="H2348" s="38">
        <f t="shared" si="665"/>
        <v>29.53</v>
      </c>
      <c r="K2348" s="133">
        <v>43198.5</v>
      </c>
      <c r="L2348" s="9">
        <f t="shared" si="648"/>
        <v>4</v>
      </c>
      <c r="M2348" s="9">
        <f t="shared" si="649"/>
        <v>8</v>
      </c>
      <c r="N2348" s="9">
        <f t="shared" si="650"/>
        <v>12</v>
      </c>
      <c r="O2348" s="31" t="str">
        <f t="shared" si="651"/>
        <v>W</v>
      </c>
      <c r="P2348" s="134">
        <v>37.5</v>
      </c>
      <c r="Q2348" s="31" t="str">
        <f t="shared" si="652"/>
        <v>-</v>
      </c>
      <c r="R2348" s="31">
        <f t="shared" si="653"/>
        <v>37.5</v>
      </c>
      <c r="U2348" s="133">
        <v>43563.5</v>
      </c>
      <c r="V2348" s="9">
        <f t="shared" si="654"/>
        <v>4</v>
      </c>
      <c r="W2348" s="9">
        <f t="shared" si="655"/>
        <v>8</v>
      </c>
      <c r="X2348" s="9">
        <f t="shared" si="656"/>
        <v>12</v>
      </c>
      <c r="Y2348" s="31" t="str">
        <f t="shared" si="657"/>
        <v/>
      </c>
      <c r="Z2348" s="134">
        <v>42.75</v>
      </c>
      <c r="AA2348" s="31">
        <f t="shared" si="658"/>
        <v>42.75</v>
      </c>
      <c r="AB2348" s="31" t="str">
        <f t="shared" si="659"/>
        <v>-</v>
      </c>
    </row>
    <row r="2349" spans="1:28" x14ac:dyDescent="0.3">
      <c r="A2349" s="133">
        <v>42833.541666666664</v>
      </c>
      <c r="B2349" s="152">
        <f t="shared" si="660"/>
        <v>4</v>
      </c>
      <c r="C2349" s="152">
        <f t="shared" si="661"/>
        <v>8</v>
      </c>
      <c r="D2349" s="152">
        <f t="shared" si="662"/>
        <v>13</v>
      </c>
      <c r="E2349" s="38" t="str">
        <f t="shared" si="663"/>
        <v>W</v>
      </c>
      <c r="F2349" s="134">
        <v>27.69</v>
      </c>
      <c r="G2349" s="38" t="str">
        <f t="shared" si="664"/>
        <v>-</v>
      </c>
      <c r="H2349" s="38">
        <f t="shared" si="665"/>
        <v>27.69</v>
      </c>
      <c r="K2349" s="133">
        <v>43198.541666666664</v>
      </c>
      <c r="L2349" s="9">
        <f t="shared" si="648"/>
        <v>4</v>
      </c>
      <c r="M2349" s="9">
        <f t="shared" si="649"/>
        <v>8</v>
      </c>
      <c r="N2349" s="9">
        <f t="shared" si="650"/>
        <v>13</v>
      </c>
      <c r="O2349" s="31" t="str">
        <f t="shared" si="651"/>
        <v>W</v>
      </c>
      <c r="P2349" s="134">
        <v>34.75</v>
      </c>
      <c r="Q2349" s="31" t="str">
        <f t="shared" si="652"/>
        <v>-</v>
      </c>
      <c r="R2349" s="31">
        <f t="shared" si="653"/>
        <v>34.75</v>
      </c>
      <c r="U2349" s="133">
        <v>43563.541666666664</v>
      </c>
      <c r="V2349" s="9">
        <f t="shared" si="654"/>
        <v>4</v>
      </c>
      <c r="W2349" s="9">
        <f t="shared" si="655"/>
        <v>8</v>
      </c>
      <c r="X2349" s="9">
        <f t="shared" si="656"/>
        <v>13</v>
      </c>
      <c r="Y2349" s="31" t="str">
        <f t="shared" si="657"/>
        <v/>
      </c>
      <c r="Z2349" s="134">
        <v>41.88</v>
      </c>
      <c r="AA2349" s="31">
        <f t="shared" si="658"/>
        <v>41.88</v>
      </c>
      <c r="AB2349" s="31" t="str">
        <f t="shared" si="659"/>
        <v>-</v>
      </c>
    </row>
    <row r="2350" spans="1:28" x14ac:dyDescent="0.3">
      <c r="A2350" s="133">
        <v>42833.583333333336</v>
      </c>
      <c r="B2350" s="152">
        <f t="shared" si="660"/>
        <v>4</v>
      </c>
      <c r="C2350" s="152">
        <f t="shared" si="661"/>
        <v>8</v>
      </c>
      <c r="D2350" s="152">
        <f t="shared" si="662"/>
        <v>14</v>
      </c>
      <c r="E2350" s="38" t="str">
        <f t="shared" si="663"/>
        <v>W</v>
      </c>
      <c r="F2350" s="134">
        <v>26.55</v>
      </c>
      <c r="G2350" s="38" t="str">
        <f t="shared" si="664"/>
        <v>-</v>
      </c>
      <c r="H2350" s="38">
        <f t="shared" si="665"/>
        <v>26.55</v>
      </c>
      <c r="K2350" s="133">
        <v>43198.583333333336</v>
      </c>
      <c r="L2350" s="9">
        <f t="shared" si="648"/>
        <v>4</v>
      </c>
      <c r="M2350" s="9">
        <f t="shared" si="649"/>
        <v>8</v>
      </c>
      <c r="N2350" s="9">
        <f t="shared" si="650"/>
        <v>14</v>
      </c>
      <c r="O2350" s="31" t="str">
        <f t="shared" si="651"/>
        <v>W</v>
      </c>
      <c r="P2350" s="134">
        <v>33.200000000000003</v>
      </c>
      <c r="Q2350" s="31" t="str">
        <f t="shared" si="652"/>
        <v>-</v>
      </c>
      <c r="R2350" s="31">
        <f t="shared" si="653"/>
        <v>33.200000000000003</v>
      </c>
      <c r="U2350" s="133">
        <v>43563.583333333336</v>
      </c>
      <c r="V2350" s="9">
        <f t="shared" si="654"/>
        <v>4</v>
      </c>
      <c r="W2350" s="9">
        <f t="shared" si="655"/>
        <v>8</v>
      </c>
      <c r="X2350" s="9">
        <f t="shared" si="656"/>
        <v>14</v>
      </c>
      <c r="Y2350" s="31" t="str">
        <f t="shared" si="657"/>
        <v/>
      </c>
      <c r="Z2350" s="134">
        <v>40.71</v>
      </c>
      <c r="AA2350" s="31">
        <f t="shared" si="658"/>
        <v>40.71</v>
      </c>
      <c r="AB2350" s="31" t="str">
        <f t="shared" si="659"/>
        <v>-</v>
      </c>
    </row>
    <row r="2351" spans="1:28" x14ac:dyDescent="0.3">
      <c r="A2351" s="133">
        <v>42833.625</v>
      </c>
      <c r="B2351" s="152">
        <f t="shared" si="660"/>
        <v>4</v>
      </c>
      <c r="C2351" s="152">
        <f t="shared" si="661"/>
        <v>8</v>
      </c>
      <c r="D2351" s="152">
        <f t="shared" si="662"/>
        <v>15</v>
      </c>
      <c r="E2351" s="38" t="str">
        <f t="shared" si="663"/>
        <v>W</v>
      </c>
      <c r="F2351" s="134">
        <v>25.99</v>
      </c>
      <c r="G2351" s="38" t="str">
        <f t="shared" si="664"/>
        <v>-</v>
      </c>
      <c r="H2351" s="38">
        <f t="shared" si="665"/>
        <v>25.99</v>
      </c>
      <c r="K2351" s="133">
        <v>43198.625</v>
      </c>
      <c r="L2351" s="9">
        <f t="shared" si="648"/>
        <v>4</v>
      </c>
      <c r="M2351" s="9">
        <f t="shared" si="649"/>
        <v>8</v>
      </c>
      <c r="N2351" s="9">
        <f t="shared" si="650"/>
        <v>15</v>
      </c>
      <c r="O2351" s="31" t="str">
        <f t="shared" si="651"/>
        <v>W</v>
      </c>
      <c r="P2351" s="134">
        <v>32.229999999999997</v>
      </c>
      <c r="Q2351" s="31" t="str">
        <f t="shared" si="652"/>
        <v>-</v>
      </c>
      <c r="R2351" s="31">
        <f t="shared" si="653"/>
        <v>32.229999999999997</v>
      </c>
      <c r="U2351" s="133">
        <v>43563.625</v>
      </c>
      <c r="V2351" s="9">
        <f t="shared" si="654"/>
        <v>4</v>
      </c>
      <c r="W2351" s="9">
        <f t="shared" si="655"/>
        <v>8</v>
      </c>
      <c r="X2351" s="9">
        <f t="shared" si="656"/>
        <v>15</v>
      </c>
      <c r="Y2351" s="31" t="str">
        <f t="shared" si="657"/>
        <v/>
      </c>
      <c r="Z2351" s="134">
        <v>38.89</v>
      </c>
      <c r="AA2351" s="31">
        <f t="shared" si="658"/>
        <v>38.89</v>
      </c>
      <c r="AB2351" s="31" t="str">
        <f t="shared" si="659"/>
        <v>-</v>
      </c>
    </row>
    <row r="2352" spans="1:28" x14ac:dyDescent="0.3">
      <c r="A2352" s="133">
        <v>42833.666666666664</v>
      </c>
      <c r="B2352" s="152">
        <f t="shared" si="660"/>
        <v>4</v>
      </c>
      <c r="C2352" s="152">
        <f t="shared" si="661"/>
        <v>8</v>
      </c>
      <c r="D2352" s="152">
        <f t="shared" si="662"/>
        <v>16</v>
      </c>
      <c r="E2352" s="38" t="str">
        <f t="shared" si="663"/>
        <v>W</v>
      </c>
      <c r="F2352" s="134">
        <v>26.07</v>
      </c>
      <c r="G2352" s="38" t="str">
        <f t="shared" si="664"/>
        <v>-</v>
      </c>
      <c r="H2352" s="38">
        <f t="shared" si="665"/>
        <v>26.07</v>
      </c>
      <c r="K2352" s="133">
        <v>43198.666666666664</v>
      </c>
      <c r="L2352" s="9">
        <f t="shared" si="648"/>
        <v>4</v>
      </c>
      <c r="M2352" s="9">
        <f t="shared" si="649"/>
        <v>8</v>
      </c>
      <c r="N2352" s="9">
        <f t="shared" si="650"/>
        <v>16</v>
      </c>
      <c r="O2352" s="31" t="str">
        <f t="shared" si="651"/>
        <v>W</v>
      </c>
      <c r="P2352" s="134">
        <v>32.78</v>
      </c>
      <c r="Q2352" s="31" t="str">
        <f t="shared" si="652"/>
        <v>-</v>
      </c>
      <c r="R2352" s="31">
        <f t="shared" si="653"/>
        <v>32.78</v>
      </c>
      <c r="U2352" s="133">
        <v>43563.666666666664</v>
      </c>
      <c r="V2352" s="9">
        <f t="shared" si="654"/>
        <v>4</v>
      </c>
      <c r="W2352" s="9">
        <f t="shared" si="655"/>
        <v>8</v>
      </c>
      <c r="X2352" s="9">
        <f t="shared" si="656"/>
        <v>16</v>
      </c>
      <c r="Y2352" s="31" t="str">
        <f t="shared" si="657"/>
        <v/>
      </c>
      <c r="Z2352" s="134">
        <v>39.270000000000003</v>
      </c>
      <c r="AA2352" s="31">
        <f t="shared" si="658"/>
        <v>39.270000000000003</v>
      </c>
      <c r="AB2352" s="31" t="str">
        <f t="shared" si="659"/>
        <v>-</v>
      </c>
    </row>
    <row r="2353" spans="1:28" x14ac:dyDescent="0.3">
      <c r="A2353" s="133">
        <v>42833.708333333336</v>
      </c>
      <c r="B2353" s="152">
        <f t="shared" si="660"/>
        <v>4</v>
      </c>
      <c r="C2353" s="152">
        <f t="shared" si="661"/>
        <v>8</v>
      </c>
      <c r="D2353" s="152">
        <f t="shared" si="662"/>
        <v>17</v>
      </c>
      <c r="E2353" s="38" t="str">
        <f t="shared" si="663"/>
        <v>W</v>
      </c>
      <c r="F2353" s="134">
        <v>26.35</v>
      </c>
      <c r="G2353" s="38" t="str">
        <f t="shared" si="664"/>
        <v>-</v>
      </c>
      <c r="H2353" s="38">
        <f t="shared" si="665"/>
        <v>26.35</v>
      </c>
      <c r="K2353" s="133">
        <v>43198.708333333336</v>
      </c>
      <c r="L2353" s="9">
        <f t="shared" si="648"/>
        <v>4</v>
      </c>
      <c r="M2353" s="9">
        <f t="shared" si="649"/>
        <v>8</v>
      </c>
      <c r="N2353" s="9">
        <f t="shared" si="650"/>
        <v>17</v>
      </c>
      <c r="O2353" s="31" t="str">
        <f t="shared" si="651"/>
        <v>W</v>
      </c>
      <c r="P2353" s="134">
        <v>34.1</v>
      </c>
      <c r="Q2353" s="31" t="str">
        <f t="shared" si="652"/>
        <v>-</v>
      </c>
      <c r="R2353" s="31">
        <f t="shared" si="653"/>
        <v>34.1</v>
      </c>
      <c r="U2353" s="133">
        <v>43563.708333333336</v>
      </c>
      <c r="V2353" s="9">
        <f t="shared" si="654"/>
        <v>4</v>
      </c>
      <c r="W2353" s="9">
        <f t="shared" si="655"/>
        <v>8</v>
      </c>
      <c r="X2353" s="9">
        <f t="shared" si="656"/>
        <v>17</v>
      </c>
      <c r="Y2353" s="31" t="str">
        <f t="shared" si="657"/>
        <v/>
      </c>
      <c r="Z2353" s="134">
        <v>38.700000000000003</v>
      </c>
      <c r="AA2353" s="31" t="str">
        <f t="shared" si="658"/>
        <v>-</v>
      </c>
      <c r="AB2353" s="31">
        <f t="shared" si="659"/>
        <v>38.700000000000003</v>
      </c>
    </row>
    <row r="2354" spans="1:28" x14ac:dyDescent="0.3">
      <c r="A2354" s="133">
        <v>42833.75</v>
      </c>
      <c r="B2354" s="152">
        <f t="shared" si="660"/>
        <v>4</v>
      </c>
      <c r="C2354" s="152">
        <f t="shared" si="661"/>
        <v>8</v>
      </c>
      <c r="D2354" s="152">
        <f t="shared" si="662"/>
        <v>18</v>
      </c>
      <c r="E2354" s="38" t="str">
        <f t="shared" si="663"/>
        <v>W</v>
      </c>
      <c r="F2354" s="134">
        <v>27.16</v>
      </c>
      <c r="G2354" s="38" t="str">
        <f t="shared" si="664"/>
        <v>-</v>
      </c>
      <c r="H2354" s="38">
        <f t="shared" si="665"/>
        <v>27.16</v>
      </c>
      <c r="K2354" s="133">
        <v>43198.75</v>
      </c>
      <c r="L2354" s="9">
        <f t="shared" si="648"/>
        <v>4</v>
      </c>
      <c r="M2354" s="9">
        <f t="shared" si="649"/>
        <v>8</v>
      </c>
      <c r="N2354" s="9">
        <f t="shared" si="650"/>
        <v>18</v>
      </c>
      <c r="O2354" s="31" t="str">
        <f t="shared" si="651"/>
        <v>W</v>
      </c>
      <c r="P2354" s="134">
        <v>37.590000000000003</v>
      </c>
      <c r="Q2354" s="31" t="str">
        <f t="shared" si="652"/>
        <v>-</v>
      </c>
      <c r="R2354" s="31">
        <f t="shared" si="653"/>
        <v>37.590000000000003</v>
      </c>
      <c r="U2354" s="133">
        <v>43563.75</v>
      </c>
      <c r="V2354" s="9">
        <f t="shared" si="654"/>
        <v>4</v>
      </c>
      <c r="W2354" s="9">
        <f t="shared" si="655"/>
        <v>8</v>
      </c>
      <c r="X2354" s="9">
        <f t="shared" si="656"/>
        <v>18</v>
      </c>
      <c r="Y2354" s="31" t="str">
        <f t="shared" si="657"/>
        <v/>
      </c>
      <c r="Z2354" s="134">
        <v>39.33</v>
      </c>
      <c r="AA2354" s="31" t="str">
        <f t="shared" si="658"/>
        <v>-</v>
      </c>
      <c r="AB2354" s="31">
        <f t="shared" si="659"/>
        <v>39.33</v>
      </c>
    </row>
    <row r="2355" spans="1:28" x14ac:dyDescent="0.3">
      <c r="A2355" s="133">
        <v>42833.791666666664</v>
      </c>
      <c r="B2355" s="152">
        <f t="shared" si="660"/>
        <v>4</v>
      </c>
      <c r="C2355" s="152">
        <f t="shared" si="661"/>
        <v>8</v>
      </c>
      <c r="D2355" s="152">
        <f t="shared" si="662"/>
        <v>19</v>
      </c>
      <c r="E2355" s="38" t="str">
        <f t="shared" si="663"/>
        <v>W</v>
      </c>
      <c r="F2355" s="134">
        <v>32.770000000000003</v>
      </c>
      <c r="G2355" s="38" t="str">
        <f t="shared" si="664"/>
        <v>-</v>
      </c>
      <c r="H2355" s="38">
        <f t="shared" si="665"/>
        <v>32.770000000000003</v>
      </c>
      <c r="K2355" s="133">
        <v>43198.791666666664</v>
      </c>
      <c r="L2355" s="9">
        <f t="shared" si="648"/>
        <v>4</v>
      </c>
      <c r="M2355" s="9">
        <f t="shared" si="649"/>
        <v>8</v>
      </c>
      <c r="N2355" s="9">
        <f t="shared" si="650"/>
        <v>19</v>
      </c>
      <c r="O2355" s="31" t="str">
        <f t="shared" si="651"/>
        <v>W</v>
      </c>
      <c r="P2355" s="134">
        <v>47.3</v>
      </c>
      <c r="Q2355" s="31" t="str">
        <f t="shared" si="652"/>
        <v>-</v>
      </c>
      <c r="R2355" s="31">
        <f t="shared" si="653"/>
        <v>47.3</v>
      </c>
      <c r="U2355" s="133">
        <v>43563.791666666664</v>
      </c>
      <c r="V2355" s="9">
        <f t="shared" si="654"/>
        <v>4</v>
      </c>
      <c r="W2355" s="9">
        <f t="shared" si="655"/>
        <v>8</v>
      </c>
      <c r="X2355" s="9">
        <f t="shared" si="656"/>
        <v>19</v>
      </c>
      <c r="Y2355" s="31" t="str">
        <f t="shared" si="657"/>
        <v/>
      </c>
      <c r="Z2355" s="134">
        <v>41.38</v>
      </c>
      <c r="AA2355" s="31" t="str">
        <f t="shared" si="658"/>
        <v>-</v>
      </c>
      <c r="AB2355" s="31">
        <f t="shared" si="659"/>
        <v>41.38</v>
      </c>
    </row>
    <row r="2356" spans="1:28" x14ac:dyDescent="0.3">
      <c r="A2356" s="133">
        <v>42833.833333333336</v>
      </c>
      <c r="B2356" s="152">
        <f t="shared" si="660"/>
        <v>4</v>
      </c>
      <c r="C2356" s="152">
        <f t="shared" si="661"/>
        <v>8</v>
      </c>
      <c r="D2356" s="152">
        <f t="shared" si="662"/>
        <v>20</v>
      </c>
      <c r="E2356" s="38" t="str">
        <f t="shared" si="663"/>
        <v>W</v>
      </c>
      <c r="F2356" s="134">
        <v>37.450000000000003</v>
      </c>
      <c r="G2356" s="38" t="str">
        <f t="shared" si="664"/>
        <v>-</v>
      </c>
      <c r="H2356" s="38">
        <f t="shared" si="665"/>
        <v>37.450000000000003</v>
      </c>
      <c r="K2356" s="133">
        <v>43198.833333333336</v>
      </c>
      <c r="L2356" s="9">
        <f t="shared" si="648"/>
        <v>4</v>
      </c>
      <c r="M2356" s="9">
        <f t="shared" si="649"/>
        <v>8</v>
      </c>
      <c r="N2356" s="9">
        <f t="shared" si="650"/>
        <v>20</v>
      </c>
      <c r="O2356" s="31" t="str">
        <f t="shared" si="651"/>
        <v>W</v>
      </c>
      <c r="P2356" s="134">
        <v>53.33</v>
      </c>
      <c r="Q2356" s="31" t="str">
        <f t="shared" si="652"/>
        <v>-</v>
      </c>
      <c r="R2356" s="31">
        <f t="shared" si="653"/>
        <v>53.33</v>
      </c>
      <c r="U2356" s="133">
        <v>43563.833333333336</v>
      </c>
      <c r="V2356" s="9">
        <f t="shared" si="654"/>
        <v>4</v>
      </c>
      <c r="W2356" s="9">
        <f t="shared" si="655"/>
        <v>8</v>
      </c>
      <c r="X2356" s="9">
        <f t="shared" si="656"/>
        <v>20</v>
      </c>
      <c r="Y2356" s="31" t="str">
        <f t="shared" si="657"/>
        <v/>
      </c>
      <c r="Z2356" s="134">
        <v>40.98</v>
      </c>
      <c r="AA2356" s="31" t="str">
        <f t="shared" si="658"/>
        <v>-</v>
      </c>
      <c r="AB2356" s="31">
        <f t="shared" si="659"/>
        <v>40.98</v>
      </c>
    </row>
    <row r="2357" spans="1:28" x14ac:dyDescent="0.3">
      <c r="A2357" s="133">
        <v>42833.875</v>
      </c>
      <c r="B2357" s="152">
        <f t="shared" si="660"/>
        <v>4</v>
      </c>
      <c r="C2357" s="152">
        <f t="shared" si="661"/>
        <v>8</v>
      </c>
      <c r="D2357" s="152">
        <f t="shared" si="662"/>
        <v>21</v>
      </c>
      <c r="E2357" s="38" t="str">
        <f t="shared" si="663"/>
        <v>W</v>
      </c>
      <c r="F2357" s="134">
        <v>30.27</v>
      </c>
      <c r="G2357" s="38" t="str">
        <f t="shared" si="664"/>
        <v>-</v>
      </c>
      <c r="H2357" s="38">
        <f t="shared" si="665"/>
        <v>30.27</v>
      </c>
      <c r="K2357" s="133">
        <v>43198.875</v>
      </c>
      <c r="L2357" s="9">
        <f t="shared" si="648"/>
        <v>4</v>
      </c>
      <c r="M2357" s="9">
        <f t="shared" si="649"/>
        <v>8</v>
      </c>
      <c r="N2357" s="9">
        <f t="shared" si="650"/>
        <v>21</v>
      </c>
      <c r="O2357" s="31" t="str">
        <f t="shared" si="651"/>
        <v>W</v>
      </c>
      <c r="P2357" s="134">
        <v>46.5</v>
      </c>
      <c r="Q2357" s="31" t="str">
        <f t="shared" si="652"/>
        <v>-</v>
      </c>
      <c r="R2357" s="31">
        <f t="shared" si="653"/>
        <v>46.5</v>
      </c>
      <c r="U2357" s="133">
        <v>43563.875</v>
      </c>
      <c r="V2357" s="9">
        <f t="shared" si="654"/>
        <v>4</v>
      </c>
      <c r="W2357" s="9">
        <f t="shared" si="655"/>
        <v>8</v>
      </c>
      <c r="X2357" s="9">
        <f t="shared" si="656"/>
        <v>21</v>
      </c>
      <c r="Y2357" s="31" t="str">
        <f t="shared" si="657"/>
        <v/>
      </c>
      <c r="Z2357" s="134">
        <v>38.229999999999997</v>
      </c>
      <c r="AA2357" s="31" t="str">
        <f t="shared" si="658"/>
        <v>-</v>
      </c>
      <c r="AB2357" s="31">
        <f t="shared" si="659"/>
        <v>38.229999999999997</v>
      </c>
    </row>
    <row r="2358" spans="1:28" x14ac:dyDescent="0.3">
      <c r="A2358" s="133">
        <v>42833.916666666664</v>
      </c>
      <c r="B2358" s="152">
        <f t="shared" si="660"/>
        <v>4</v>
      </c>
      <c r="C2358" s="152">
        <f t="shared" si="661"/>
        <v>8</v>
      </c>
      <c r="D2358" s="152">
        <f t="shared" si="662"/>
        <v>22</v>
      </c>
      <c r="E2358" s="38" t="str">
        <f t="shared" si="663"/>
        <v>W</v>
      </c>
      <c r="F2358" s="134">
        <v>27.04</v>
      </c>
      <c r="G2358" s="38" t="str">
        <f t="shared" si="664"/>
        <v>-</v>
      </c>
      <c r="H2358" s="38">
        <f t="shared" si="665"/>
        <v>27.04</v>
      </c>
      <c r="K2358" s="133">
        <v>43198.916666666664</v>
      </c>
      <c r="L2358" s="9">
        <f t="shared" si="648"/>
        <v>4</v>
      </c>
      <c r="M2358" s="9">
        <f t="shared" si="649"/>
        <v>8</v>
      </c>
      <c r="N2358" s="9">
        <f t="shared" si="650"/>
        <v>22</v>
      </c>
      <c r="O2358" s="31" t="str">
        <f t="shared" si="651"/>
        <v>W</v>
      </c>
      <c r="P2358" s="134">
        <v>43.61</v>
      </c>
      <c r="Q2358" s="31" t="str">
        <f t="shared" si="652"/>
        <v>-</v>
      </c>
      <c r="R2358" s="31">
        <f t="shared" si="653"/>
        <v>43.61</v>
      </c>
      <c r="U2358" s="133">
        <v>43563.916666666664</v>
      </c>
      <c r="V2358" s="9">
        <f t="shared" si="654"/>
        <v>4</v>
      </c>
      <c r="W2358" s="9">
        <f t="shared" si="655"/>
        <v>8</v>
      </c>
      <c r="X2358" s="9">
        <f t="shared" si="656"/>
        <v>22</v>
      </c>
      <c r="Y2358" s="31" t="str">
        <f t="shared" si="657"/>
        <v/>
      </c>
      <c r="Z2358" s="134">
        <v>28.36</v>
      </c>
      <c r="AA2358" s="31" t="str">
        <f t="shared" si="658"/>
        <v>-</v>
      </c>
      <c r="AB2358" s="31">
        <f t="shared" si="659"/>
        <v>28.36</v>
      </c>
    </row>
    <row r="2359" spans="1:28" x14ac:dyDescent="0.3">
      <c r="A2359" s="133">
        <v>42833.958333333336</v>
      </c>
      <c r="B2359" s="152">
        <f t="shared" si="660"/>
        <v>4</v>
      </c>
      <c r="C2359" s="152">
        <f t="shared" si="661"/>
        <v>8</v>
      </c>
      <c r="D2359" s="152">
        <f t="shared" si="662"/>
        <v>23</v>
      </c>
      <c r="E2359" s="38" t="str">
        <f t="shared" si="663"/>
        <v>W</v>
      </c>
      <c r="F2359" s="134">
        <v>25.75</v>
      </c>
      <c r="G2359" s="38" t="str">
        <f t="shared" si="664"/>
        <v>-</v>
      </c>
      <c r="H2359" s="38">
        <f t="shared" si="665"/>
        <v>25.75</v>
      </c>
      <c r="K2359" s="133">
        <v>43198.958333333336</v>
      </c>
      <c r="L2359" s="9">
        <f t="shared" si="648"/>
        <v>4</v>
      </c>
      <c r="M2359" s="9">
        <f t="shared" si="649"/>
        <v>8</v>
      </c>
      <c r="N2359" s="9">
        <f t="shared" si="650"/>
        <v>23</v>
      </c>
      <c r="O2359" s="31" t="str">
        <f t="shared" si="651"/>
        <v>W</v>
      </c>
      <c r="P2359" s="134">
        <v>37.090000000000003</v>
      </c>
      <c r="Q2359" s="31" t="str">
        <f t="shared" si="652"/>
        <v>-</v>
      </c>
      <c r="R2359" s="31">
        <f t="shared" si="653"/>
        <v>37.090000000000003</v>
      </c>
      <c r="U2359" s="133">
        <v>43563.958333333336</v>
      </c>
      <c r="V2359" s="9">
        <f t="shared" si="654"/>
        <v>4</v>
      </c>
      <c r="W2359" s="9">
        <f t="shared" si="655"/>
        <v>8</v>
      </c>
      <c r="X2359" s="9">
        <f t="shared" si="656"/>
        <v>23</v>
      </c>
      <c r="Y2359" s="31" t="str">
        <f t="shared" si="657"/>
        <v/>
      </c>
      <c r="Z2359" s="134">
        <v>24.77</v>
      </c>
      <c r="AA2359" s="31" t="str">
        <f t="shared" si="658"/>
        <v>-</v>
      </c>
      <c r="AB2359" s="31">
        <f t="shared" si="659"/>
        <v>24.77</v>
      </c>
    </row>
    <row r="2360" spans="1:28" x14ac:dyDescent="0.3">
      <c r="A2360" s="133">
        <v>42834</v>
      </c>
      <c r="B2360" s="152">
        <f t="shared" si="660"/>
        <v>4</v>
      </c>
      <c r="C2360" s="152">
        <f t="shared" si="661"/>
        <v>9</v>
      </c>
      <c r="D2360" s="152">
        <f t="shared" si="662"/>
        <v>0</v>
      </c>
      <c r="E2360" s="38" t="str">
        <f t="shared" si="663"/>
        <v>W</v>
      </c>
      <c r="F2360" s="134">
        <v>23.82</v>
      </c>
      <c r="G2360" s="38" t="str">
        <f t="shared" si="664"/>
        <v>-</v>
      </c>
      <c r="H2360" s="38">
        <f t="shared" si="665"/>
        <v>23.82</v>
      </c>
      <c r="K2360" s="133">
        <v>43199</v>
      </c>
      <c r="L2360" s="9">
        <f t="shared" si="648"/>
        <v>4</v>
      </c>
      <c r="M2360" s="9">
        <f t="shared" si="649"/>
        <v>9</v>
      </c>
      <c r="N2360" s="9">
        <f t="shared" si="650"/>
        <v>0</v>
      </c>
      <c r="O2360" s="31" t="str">
        <f t="shared" si="651"/>
        <v/>
      </c>
      <c r="P2360" s="134">
        <v>35.56</v>
      </c>
      <c r="Q2360" s="31" t="str">
        <f t="shared" si="652"/>
        <v>-</v>
      </c>
      <c r="R2360" s="31">
        <f t="shared" si="653"/>
        <v>35.56</v>
      </c>
      <c r="U2360" s="133">
        <v>43564</v>
      </c>
      <c r="V2360" s="9">
        <f t="shared" si="654"/>
        <v>4</v>
      </c>
      <c r="W2360" s="9">
        <f t="shared" si="655"/>
        <v>9</v>
      </c>
      <c r="X2360" s="9">
        <f t="shared" si="656"/>
        <v>0</v>
      </c>
      <c r="Y2360" s="31" t="str">
        <f t="shared" si="657"/>
        <v/>
      </c>
      <c r="Z2360" s="134">
        <v>22.62</v>
      </c>
      <c r="AA2360" s="31" t="str">
        <f t="shared" si="658"/>
        <v>-</v>
      </c>
      <c r="AB2360" s="31">
        <f t="shared" si="659"/>
        <v>22.62</v>
      </c>
    </row>
    <row r="2361" spans="1:28" x14ac:dyDescent="0.3">
      <c r="A2361" s="133">
        <v>42834.041666666664</v>
      </c>
      <c r="B2361" s="152">
        <f t="shared" si="660"/>
        <v>4</v>
      </c>
      <c r="C2361" s="152">
        <f t="shared" si="661"/>
        <v>9</v>
      </c>
      <c r="D2361" s="152">
        <f t="shared" si="662"/>
        <v>1</v>
      </c>
      <c r="E2361" s="38" t="str">
        <f t="shared" si="663"/>
        <v>W</v>
      </c>
      <c r="F2361" s="134">
        <v>24.03</v>
      </c>
      <c r="G2361" s="38" t="str">
        <f t="shared" si="664"/>
        <v>-</v>
      </c>
      <c r="H2361" s="38">
        <f t="shared" si="665"/>
        <v>24.03</v>
      </c>
      <c r="K2361" s="133">
        <v>43199.041666666664</v>
      </c>
      <c r="L2361" s="9">
        <f t="shared" si="648"/>
        <v>4</v>
      </c>
      <c r="M2361" s="9">
        <f t="shared" si="649"/>
        <v>9</v>
      </c>
      <c r="N2361" s="9">
        <f t="shared" si="650"/>
        <v>1</v>
      </c>
      <c r="O2361" s="31" t="str">
        <f t="shared" si="651"/>
        <v/>
      </c>
      <c r="P2361" s="134">
        <v>35.090000000000003</v>
      </c>
      <c r="Q2361" s="31" t="str">
        <f t="shared" si="652"/>
        <v>-</v>
      </c>
      <c r="R2361" s="31">
        <f t="shared" si="653"/>
        <v>35.090000000000003</v>
      </c>
      <c r="U2361" s="133">
        <v>43564.041666666664</v>
      </c>
      <c r="V2361" s="9">
        <f t="shared" si="654"/>
        <v>4</v>
      </c>
      <c r="W2361" s="9">
        <f t="shared" si="655"/>
        <v>9</v>
      </c>
      <c r="X2361" s="9">
        <f t="shared" si="656"/>
        <v>1</v>
      </c>
      <c r="Y2361" s="31" t="str">
        <f t="shared" si="657"/>
        <v/>
      </c>
      <c r="Z2361" s="134">
        <v>21.01</v>
      </c>
      <c r="AA2361" s="31" t="str">
        <f t="shared" si="658"/>
        <v>-</v>
      </c>
      <c r="AB2361" s="31">
        <f t="shared" si="659"/>
        <v>21.01</v>
      </c>
    </row>
    <row r="2362" spans="1:28" x14ac:dyDescent="0.3">
      <c r="A2362" s="133">
        <v>42834.083333333336</v>
      </c>
      <c r="B2362" s="152">
        <f t="shared" si="660"/>
        <v>4</v>
      </c>
      <c r="C2362" s="152">
        <f t="shared" si="661"/>
        <v>9</v>
      </c>
      <c r="D2362" s="152">
        <f t="shared" si="662"/>
        <v>2</v>
      </c>
      <c r="E2362" s="38" t="str">
        <f t="shared" si="663"/>
        <v>W</v>
      </c>
      <c r="F2362" s="134">
        <v>23.82</v>
      </c>
      <c r="G2362" s="38" t="str">
        <f t="shared" si="664"/>
        <v>-</v>
      </c>
      <c r="H2362" s="38">
        <f t="shared" si="665"/>
        <v>23.82</v>
      </c>
      <c r="K2362" s="133">
        <v>43199.083333333336</v>
      </c>
      <c r="L2362" s="9">
        <f t="shared" si="648"/>
        <v>4</v>
      </c>
      <c r="M2362" s="9">
        <f t="shared" si="649"/>
        <v>9</v>
      </c>
      <c r="N2362" s="9">
        <f t="shared" si="650"/>
        <v>2</v>
      </c>
      <c r="O2362" s="31" t="str">
        <f t="shared" si="651"/>
        <v/>
      </c>
      <c r="P2362" s="134">
        <v>34.6</v>
      </c>
      <c r="Q2362" s="31" t="str">
        <f t="shared" si="652"/>
        <v>-</v>
      </c>
      <c r="R2362" s="31">
        <f t="shared" si="653"/>
        <v>34.6</v>
      </c>
      <c r="U2362" s="133">
        <v>43564.083333333336</v>
      </c>
      <c r="V2362" s="9">
        <f t="shared" si="654"/>
        <v>4</v>
      </c>
      <c r="W2362" s="9">
        <f t="shared" si="655"/>
        <v>9</v>
      </c>
      <c r="X2362" s="9">
        <f t="shared" si="656"/>
        <v>2</v>
      </c>
      <c r="Y2362" s="31" t="str">
        <f t="shared" si="657"/>
        <v/>
      </c>
      <c r="Z2362" s="134">
        <v>19.96</v>
      </c>
      <c r="AA2362" s="31" t="str">
        <f t="shared" si="658"/>
        <v>-</v>
      </c>
      <c r="AB2362" s="31">
        <f t="shared" si="659"/>
        <v>19.96</v>
      </c>
    </row>
    <row r="2363" spans="1:28" x14ac:dyDescent="0.3">
      <c r="A2363" s="133">
        <v>42834.125</v>
      </c>
      <c r="B2363" s="152">
        <f t="shared" si="660"/>
        <v>4</v>
      </c>
      <c r="C2363" s="152">
        <f t="shared" si="661"/>
        <v>9</v>
      </c>
      <c r="D2363" s="152">
        <f t="shared" si="662"/>
        <v>3</v>
      </c>
      <c r="E2363" s="38" t="str">
        <f t="shared" si="663"/>
        <v>W</v>
      </c>
      <c r="F2363" s="134">
        <v>23.35</v>
      </c>
      <c r="G2363" s="38" t="str">
        <f t="shared" si="664"/>
        <v>-</v>
      </c>
      <c r="H2363" s="38">
        <f t="shared" si="665"/>
        <v>23.35</v>
      </c>
      <c r="K2363" s="133">
        <v>43199.125</v>
      </c>
      <c r="L2363" s="9">
        <f t="shared" si="648"/>
        <v>4</v>
      </c>
      <c r="M2363" s="9">
        <f t="shared" si="649"/>
        <v>9</v>
      </c>
      <c r="N2363" s="9">
        <f t="shared" si="650"/>
        <v>3</v>
      </c>
      <c r="O2363" s="31" t="str">
        <f t="shared" si="651"/>
        <v/>
      </c>
      <c r="P2363" s="134">
        <v>35.9</v>
      </c>
      <c r="Q2363" s="31" t="str">
        <f t="shared" si="652"/>
        <v>-</v>
      </c>
      <c r="R2363" s="31">
        <f t="shared" si="653"/>
        <v>35.9</v>
      </c>
      <c r="U2363" s="133">
        <v>43564.125</v>
      </c>
      <c r="V2363" s="9">
        <f t="shared" si="654"/>
        <v>4</v>
      </c>
      <c r="W2363" s="9">
        <f t="shared" si="655"/>
        <v>9</v>
      </c>
      <c r="X2363" s="9">
        <f t="shared" si="656"/>
        <v>3</v>
      </c>
      <c r="Y2363" s="31" t="str">
        <f t="shared" si="657"/>
        <v/>
      </c>
      <c r="Z2363" s="134">
        <v>19.97</v>
      </c>
      <c r="AA2363" s="31" t="str">
        <f t="shared" si="658"/>
        <v>-</v>
      </c>
      <c r="AB2363" s="31">
        <f t="shared" si="659"/>
        <v>19.97</v>
      </c>
    </row>
    <row r="2364" spans="1:28" x14ac:dyDescent="0.3">
      <c r="A2364" s="133">
        <v>42834.166666666664</v>
      </c>
      <c r="B2364" s="152">
        <f t="shared" si="660"/>
        <v>4</v>
      </c>
      <c r="C2364" s="152">
        <f t="shared" si="661"/>
        <v>9</v>
      </c>
      <c r="D2364" s="152">
        <f t="shared" si="662"/>
        <v>4</v>
      </c>
      <c r="E2364" s="38" t="str">
        <f t="shared" si="663"/>
        <v>W</v>
      </c>
      <c r="F2364" s="134">
        <v>23.76</v>
      </c>
      <c r="G2364" s="38" t="str">
        <f t="shared" si="664"/>
        <v>-</v>
      </c>
      <c r="H2364" s="38">
        <f t="shared" si="665"/>
        <v>23.76</v>
      </c>
      <c r="K2364" s="133">
        <v>43199.166666666664</v>
      </c>
      <c r="L2364" s="9">
        <f t="shared" si="648"/>
        <v>4</v>
      </c>
      <c r="M2364" s="9">
        <f t="shared" si="649"/>
        <v>9</v>
      </c>
      <c r="N2364" s="9">
        <f t="shared" si="650"/>
        <v>4</v>
      </c>
      <c r="O2364" s="31" t="str">
        <f t="shared" si="651"/>
        <v/>
      </c>
      <c r="P2364" s="134">
        <v>39.26</v>
      </c>
      <c r="Q2364" s="31" t="str">
        <f t="shared" si="652"/>
        <v>-</v>
      </c>
      <c r="R2364" s="31">
        <f t="shared" si="653"/>
        <v>39.26</v>
      </c>
      <c r="U2364" s="133">
        <v>43564.166666666664</v>
      </c>
      <c r="V2364" s="9">
        <f t="shared" si="654"/>
        <v>4</v>
      </c>
      <c r="W2364" s="9">
        <f t="shared" si="655"/>
        <v>9</v>
      </c>
      <c r="X2364" s="9">
        <f t="shared" si="656"/>
        <v>4</v>
      </c>
      <c r="Y2364" s="31" t="str">
        <f t="shared" si="657"/>
        <v/>
      </c>
      <c r="Z2364" s="134">
        <v>20.46</v>
      </c>
      <c r="AA2364" s="31" t="str">
        <f t="shared" si="658"/>
        <v>-</v>
      </c>
      <c r="AB2364" s="31">
        <f t="shared" si="659"/>
        <v>20.46</v>
      </c>
    </row>
    <row r="2365" spans="1:28" x14ac:dyDescent="0.3">
      <c r="A2365" s="133">
        <v>42834.208333333336</v>
      </c>
      <c r="B2365" s="152">
        <f t="shared" si="660"/>
        <v>4</v>
      </c>
      <c r="C2365" s="152">
        <f t="shared" si="661"/>
        <v>9</v>
      </c>
      <c r="D2365" s="152">
        <f t="shared" si="662"/>
        <v>5</v>
      </c>
      <c r="E2365" s="38" t="str">
        <f t="shared" si="663"/>
        <v>W</v>
      </c>
      <c r="F2365" s="134">
        <v>24.62</v>
      </c>
      <c r="G2365" s="38" t="str">
        <f t="shared" si="664"/>
        <v>-</v>
      </c>
      <c r="H2365" s="38">
        <f t="shared" si="665"/>
        <v>24.62</v>
      </c>
      <c r="K2365" s="133">
        <v>43199.208333333336</v>
      </c>
      <c r="L2365" s="9">
        <f t="shared" si="648"/>
        <v>4</v>
      </c>
      <c r="M2365" s="9">
        <f t="shared" si="649"/>
        <v>9</v>
      </c>
      <c r="N2365" s="9">
        <f t="shared" si="650"/>
        <v>5</v>
      </c>
      <c r="O2365" s="31" t="str">
        <f t="shared" si="651"/>
        <v/>
      </c>
      <c r="P2365" s="134">
        <v>48.5</v>
      </c>
      <c r="Q2365" s="31" t="str">
        <f t="shared" si="652"/>
        <v>-</v>
      </c>
      <c r="R2365" s="31">
        <f t="shared" si="653"/>
        <v>48.5</v>
      </c>
      <c r="U2365" s="133">
        <v>43564.208333333336</v>
      </c>
      <c r="V2365" s="9">
        <f t="shared" si="654"/>
        <v>4</v>
      </c>
      <c r="W2365" s="9">
        <f t="shared" si="655"/>
        <v>9</v>
      </c>
      <c r="X2365" s="9">
        <f t="shared" si="656"/>
        <v>5</v>
      </c>
      <c r="Y2365" s="31" t="str">
        <f t="shared" si="657"/>
        <v/>
      </c>
      <c r="Z2365" s="134">
        <v>24.39</v>
      </c>
      <c r="AA2365" s="31" t="str">
        <f t="shared" si="658"/>
        <v>-</v>
      </c>
      <c r="AB2365" s="31">
        <f t="shared" si="659"/>
        <v>24.39</v>
      </c>
    </row>
    <row r="2366" spans="1:28" x14ac:dyDescent="0.3">
      <c r="A2366" s="133">
        <v>42834.25</v>
      </c>
      <c r="B2366" s="152">
        <f t="shared" si="660"/>
        <v>4</v>
      </c>
      <c r="C2366" s="152">
        <f t="shared" si="661"/>
        <v>9</v>
      </c>
      <c r="D2366" s="152">
        <f t="shared" si="662"/>
        <v>6</v>
      </c>
      <c r="E2366" s="38" t="str">
        <f t="shared" si="663"/>
        <v>W</v>
      </c>
      <c r="F2366" s="134">
        <v>25.46</v>
      </c>
      <c r="G2366" s="38" t="str">
        <f t="shared" si="664"/>
        <v>-</v>
      </c>
      <c r="H2366" s="38">
        <f t="shared" si="665"/>
        <v>25.46</v>
      </c>
      <c r="K2366" s="133">
        <v>43199.25</v>
      </c>
      <c r="L2366" s="9">
        <f t="shared" si="648"/>
        <v>4</v>
      </c>
      <c r="M2366" s="9">
        <f t="shared" si="649"/>
        <v>9</v>
      </c>
      <c r="N2366" s="9">
        <f t="shared" si="650"/>
        <v>6</v>
      </c>
      <c r="O2366" s="31" t="str">
        <f t="shared" si="651"/>
        <v/>
      </c>
      <c r="P2366" s="134">
        <v>58.02</v>
      </c>
      <c r="Q2366" s="31" t="str">
        <f t="shared" si="652"/>
        <v>-</v>
      </c>
      <c r="R2366" s="31">
        <f t="shared" si="653"/>
        <v>58.02</v>
      </c>
      <c r="U2366" s="133">
        <v>43564.25</v>
      </c>
      <c r="V2366" s="9">
        <f t="shared" si="654"/>
        <v>4</v>
      </c>
      <c r="W2366" s="9">
        <f t="shared" si="655"/>
        <v>9</v>
      </c>
      <c r="X2366" s="9">
        <f t="shared" si="656"/>
        <v>6</v>
      </c>
      <c r="Y2366" s="31" t="str">
        <f t="shared" si="657"/>
        <v/>
      </c>
      <c r="Z2366" s="134">
        <v>33.159999999999997</v>
      </c>
      <c r="AA2366" s="31" t="str">
        <f t="shared" si="658"/>
        <v>-</v>
      </c>
      <c r="AB2366" s="31">
        <f t="shared" si="659"/>
        <v>33.159999999999997</v>
      </c>
    </row>
    <row r="2367" spans="1:28" x14ac:dyDescent="0.3">
      <c r="A2367" s="133">
        <v>42834.291666666664</v>
      </c>
      <c r="B2367" s="152">
        <f t="shared" si="660"/>
        <v>4</v>
      </c>
      <c r="C2367" s="152">
        <f t="shared" si="661"/>
        <v>9</v>
      </c>
      <c r="D2367" s="152">
        <f t="shared" si="662"/>
        <v>7</v>
      </c>
      <c r="E2367" s="38" t="str">
        <f t="shared" si="663"/>
        <v>W</v>
      </c>
      <c r="F2367" s="134">
        <v>26.37</v>
      </c>
      <c r="G2367" s="38" t="str">
        <f t="shared" si="664"/>
        <v>-</v>
      </c>
      <c r="H2367" s="38">
        <f t="shared" si="665"/>
        <v>26.37</v>
      </c>
      <c r="K2367" s="133">
        <v>43199.291666666664</v>
      </c>
      <c r="L2367" s="9">
        <f t="shared" si="648"/>
        <v>4</v>
      </c>
      <c r="M2367" s="9">
        <f t="shared" si="649"/>
        <v>9</v>
      </c>
      <c r="N2367" s="9">
        <f t="shared" si="650"/>
        <v>7</v>
      </c>
      <c r="O2367" s="31" t="str">
        <f t="shared" si="651"/>
        <v/>
      </c>
      <c r="P2367" s="134">
        <v>68.39</v>
      </c>
      <c r="Q2367" s="31" t="str">
        <f t="shared" si="652"/>
        <v>-</v>
      </c>
      <c r="R2367" s="31">
        <f t="shared" si="653"/>
        <v>68.39</v>
      </c>
      <c r="U2367" s="133">
        <v>43564.291666666664</v>
      </c>
      <c r="V2367" s="9">
        <f t="shared" si="654"/>
        <v>4</v>
      </c>
      <c r="W2367" s="9">
        <f t="shared" si="655"/>
        <v>9</v>
      </c>
      <c r="X2367" s="9">
        <f t="shared" si="656"/>
        <v>7</v>
      </c>
      <c r="Y2367" s="31" t="str">
        <f t="shared" si="657"/>
        <v/>
      </c>
      <c r="Z2367" s="134">
        <v>34.729999999999997</v>
      </c>
      <c r="AA2367" s="31" t="str">
        <f t="shared" si="658"/>
        <v>-</v>
      </c>
      <c r="AB2367" s="31">
        <f t="shared" si="659"/>
        <v>34.729999999999997</v>
      </c>
    </row>
    <row r="2368" spans="1:28" x14ac:dyDescent="0.3">
      <c r="A2368" s="133">
        <v>42834.333333333336</v>
      </c>
      <c r="B2368" s="152">
        <f t="shared" si="660"/>
        <v>4</v>
      </c>
      <c r="C2368" s="152">
        <f t="shared" si="661"/>
        <v>9</v>
      </c>
      <c r="D2368" s="152">
        <f t="shared" si="662"/>
        <v>8</v>
      </c>
      <c r="E2368" s="38" t="str">
        <f t="shared" si="663"/>
        <v>W</v>
      </c>
      <c r="F2368" s="134">
        <v>27.13</v>
      </c>
      <c r="G2368" s="38" t="str">
        <f t="shared" si="664"/>
        <v>-</v>
      </c>
      <c r="H2368" s="38">
        <f t="shared" si="665"/>
        <v>27.13</v>
      </c>
      <c r="K2368" s="133">
        <v>43199.333333333336</v>
      </c>
      <c r="L2368" s="9">
        <f t="shared" si="648"/>
        <v>4</v>
      </c>
      <c r="M2368" s="9">
        <f t="shared" si="649"/>
        <v>9</v>
      </c>
      <c r="N2368" s="9">
        <f t="shared" si="650"/>
        <v>8</v>
      </c>
      <c r="O2368" s="31" t="str">
        <f t="shared" si="651"/>
        <v/>
      </c>
      <c r="P2368" s="134">
        <v>62.43</v>
      </c>
      <c r="Q2368" s="31">
        <f t="shared" si="652"/>
        <v>62.43</v>
      </c>
      <c r="R2368" s="31" t="str">
        <f t="shared" si="653"/>
        <v>-</v>
      </c>
      <c r="U2368" s="133">
        <v>43564.333333333336</v>
      </c>
      <c r="V2368" s="9">
        <f t="shared" si="654"/>
        <v>4</v>
      </c>
      <c r="W2368" s="9">
        <f t="shared" si="655"/>
        <v>9</v>
      </c>
      <c r="X2368" s="9">
        <f t="shared" si="656"/>
        <v>8</v>
      </c>
      <c r="Y2368" s="31" t="str">
        <f t="shared" si="657"/>
        <v/>
      </c>
      <c r="Z2368" s="134">
        <v>31.13</v>
      </c>
      <c r="AA2368" s="31">
        <f t="shared" si="658"/>
        <v>31.13</v>
      </c>
      <c r="AB2368" s="31" t="str">
        <f t="shared" si="659"/>
        <v>-</v>
      </c>
    </row>
    <row r="2369" spans="1:28" x14ac:dyDescent="0.3">
      <c r="A2369" s="133">
        <v>42834.375</v>
      </c>
      <c r="B2369" s="152">
        <f t="shared" si="660"/>
        <v>4</v>
      </c>
      <c r="C2369" s="152">
        <f t="shared" si="661"/>
        <v>9</v>
      </c>
      <c r="D2369" s="152">
        <f t="shared" si="662"/>
        <v>9</v>
      </c>
      <c r="E2369" s="38" t="str">
        <f t="shared" si="663"/>
        <v>W</v>
      </c>
      <c r="F2369" s="134">
        <v>28.47</v>
      </c>
      <c r="G2369" s="38" t="str">
        <f t="shared" si="664"/>
        <v>-</v>
      </c>
      <c r="H2369" s="38">
        <f t="shared" si="665"/>
        <v>28.47</v>
      </c>
      <c r="K2369" s="133">
        <v>43199.375</v>
      </c>
      <c r="L2369" s="9">
        <f t="shared" si="648"/>
        <v>4</v>
      </c>
      <c r="M2369" s="9">
        <f t="shared" si="649"/>
        <v>9</v>
      </c>
      <c r="N2369" s="9">
        <f t="shared" si="650"/>
        <v>9</v>
      </c>
      <c r="O2369" s="31" t="str">
        <f t="shared" si="651"/>
        <v/>
      </c>
      <c r="P2369" s="134">
        <v>56.89</v>
      </c>
      <c r="Q2369" s="31">
        <f t="shared" si="652"/>
        <v>56.89</v>
      </c>
      <c r="R2369" s="31" t="str">
        <f t="shared" si="653"/>
        <v>-</v>
      </c>
      <c r="U2369" s="133">
        <v>43564.375</v>
      </c>
      <c r="V2369" s="9">
        <f t="shared" si="654"/>
        <v>4</v>
      </c>
      <c r="W2369" s="9">
        <f t="shared" si="655"/>
        <v>9</v>
      </c>
      <c r="X2369" s="9">
        <f t="shared" si="656"/>
        <v>9</v>
      </c>
      <c r="Y2369" s="31" t="str">
        <f t="shared" si="657"/>
        <v/>
      </c>
      <c r="Z2369" s="134">
        <v>31.16</v>
      </c>
      <c r="AA2369" s="31">
        <f t="shared" si="658"/>
        <v>31.16</v>
      </c>
      <c r="AB2369" s="31" t="str">
        <f t="shared" si="659"/>
        <v>-</v>
      </c>
    </row>
    <row r="2370" spans="1:28" x14ac:dyDescent="0.3">
      <c r="A2370" s="133">
        <v>42834.416666666664</v>
      </c>
      <c r="B2370" s="152">
        <f t="shared" si="660"/>
        <v>4</v>
      </c>
      <c r="C2370" s="152">
        <f t="shared" si="661"/>
        <v>9</v>
      </c>
      <c r="D2370" s="152">
        <f t="shared" si="662"/>
        <v>10</v>
      </c>
      <c r="E2370" s="38" t="str">
        <f t="shared" si="663"/>
        <v>W</v>
      </c>
      <c r="F2370" s="134">
        <v>26.59</v>
      </c>
      <c r="G2370" s="38" t="str">
        <f t="shared" si="664"/>
        <v>-</v>
      </c>
      <c r="H2370" s="38">
        <f t="shared" si="665"/>
        <v>26.59</v>
      </c>
      <c r="K2370" s="133">
        <v>43199.416666666664</v>
      </c>
      <c r="L2370" s="9">
        <f t="shared" si="648"/>
        <v>4</v>
      </c>
      <c r="M2370" s="9">
        <f t="shared" si="649"/>
        <v>9</v>
      </c>
      <c r="N2370" s="9">
        <f t="shared" si="650"/>
        <v>10</v>
      </c>
      <c r="O2370" s="31" t="str">
        <f t="shared" si="651"/>
        <v/>
      </c>
      <c r="P2370" s="134">
        <v>55.03</v>
      </c>
      <c r="Q2370" s="31">
        <f t="shared" si="652"/>
        <v>55.03</v>
      </c>
      <c r="R2370" s="31" t="str">
        <f t="shared" si="653"/>
        <v>-</v>
      </c>
      <c r="U2370" s="133">
        <v>43564.416666666664</v>
      </c>
      <c r="V2370" s="9">
        <f t="shared" si="654"/>
        <v>4</v>
      </c>
      <c r="W2370" s="9">
        <f t="shared" si="655"/>
        <v>9</v>
      </c>
      <c r="X2370" s="9">
        <f t="shared" si="656"/>
        <v>10</v>
      </c>
      <c r="Y2370" s="31" t="str">
        <f t="shared" si="657"/>
        <v/>
      </c>
      <c r="Z2370" s="134">
        <v>32.64</v>
      </c>
      <c r="AA2370" s="31">
        <f t="shared" si="658"/>
        <v>32.64</v>
      </c>
      <c r="AB2370" s="31" t="str">
        <f t="shared" si="659"/>
        <v>-</v>
      </c>
    </row>
    <row r="2371" spans="1:28" x14ac:dyDescent="0.3">
      <c r="A2371" s="133">
        <v>42834.458333333336</v>
      </c>
      <c r="B2371" s="152">
        <f t="shared" si="660"/>
        <v>4</v>
      </c>
      <c r="C2371" s="152">
        <f t="shared" si="661"/>
        <v>9</v>
      </c>
      <c r="D2371" s="152">
        <f t="shared" si="662"/>
        <v>11</v>
      </c>
      <c r="E2371" s="38" t="str">
        <f t="shared" si="663"/>
        <v>W</v>
      </c>
      <c r="F2371" s="134">
        <v>27.35</v>
      </c>
      <c r="G2371" s="38" t="str">
        <f t="shared" si="664"/>
        <v>-</v>
      </c>
      <c r="H2371" s="38">
        <f t="shared" si="665"/>
        <v>27.35</v>
      </c>
      <c r="K2371" s="133">
        <v>43199.458333333336</v>
      </c>
      <c r="L2371" s="9">
        <f t="shared" si="648"/>
        <v>4</v>
      </c>
      <c r="M2371" s="9">
        <f t="shared" si="649"/>
        <v>9</v>
      </c>
      <c r="N2371" s="9">
        <f t="shared" si="650"/>
        <v>11</v>
      </c>
      <c r="O2371" s="31" t="str">
        <f t="shared" si="651"/>
        <v/>
      </c>
      <c r="P2371" s="134">
        <v>51.67</v>
      </c>
      <c r="Q2371" s="31">
        <f t="shared" si="652"/>
        <v>51.67</v>
      </c>
      <c r="R2371" s="31" t="str">
        <f t="shared" si="653"/>
        <v>-</v>
      </c>
      <c r="U2371" s="133">
        <v>43564.458333333336</v>
      </c>
      <c r="V2371" s="9">
        <f t="shared" si="654"/>
        <v>4</v>
      </c>
      <c r="W2371" s="9">
        <f t="shared" si="655"/>
        <v>9</v>
      </c>
      <c r="X2371" s="9">
        <f t="shared" si="656"/>
        <v>11</v>
      </c>
      <c r="Y2371" s="31" t="str">
        <f t="shared" si="657"/>
        <v/>
      </c>
      <c r="Z2371" s="134">
        <v>32.03</v>
      </c>
      <c r="AA2371" s="31">
        <f t="shared" si="658"/>
        <v>32.03</v>
      </c>
      <c r="AB2371" s="31" t="str">
        <f t="shared" si="659"/>
        <v>-</v>
      </c>
    </row>
    <row r="2372" spans="1:28" x14ac:dyDescent="0.3">
      <c r="A2372" s="133">
        <v>42834.5</v>
      </c>
      <c r="B2372" s="152">
        <f t="shared" si="660"/>
        <v>4</v>
      </c>
      <c r="C2372" s="152">
        <f t="shared" si="661"/>
        <v>9</v>
      </c>
      <c r="D2372" s="152">
        <f t="shared" si="662"/>
        <v>12</v>
      </c>
      <c r="E2372" s="38" t="str">
        <f t="shared" si="663"/>
        <v>W</v>
      </c>
      <c r="F2372" s="134">
        <v>26.37</v>
      </c>
      <c r="G2372" s="38" t="str">
        <f t="shared" si="664"/>
        <v>-</v>
      </c>
      <c r="H2372" s="38">
        <f t="shared" si="665"/>
        <v>26.37</v>
      </c>
      <c r="K2372" s="133">
        <v>43199.5</v>
      </c>
      <c r="L2372" s="9">
        <f t="shared" si="648"/>
        <v>4</v>
      </c>
      <c r="M2372" s="9">
        <f t="shared" si="649"/>
        <v>9</v>
      </c>
      <c r="N2372" s="9">
        <f t="shared" si="650"/>
        <v>12</v>
      </c>
      <c r="O2372" s="31" t="str">
        <f t="shared" si="651"/>
        <v/>
      </c>
      <c r="P2372" s="134">
        <v>52.19</v>
      </c>
      <c r="Q2372" s="31">
        <f t="shared" si="652"/>
        <v>52.19</v>
      </c>
      <c r="R2372" s="31" t="str">
        <f t="shared" si="653"/>
        <v>-</v>
      </c>
      <c r="U2372" s="133">
        <v>43564.5</v>
      </c>
      <c r="V2372" s="9">
        <f t="shared" si="654"/>
        <v>4</v>
      </c>
      <c r="W2372" s="9">
        <f t="shared" si="655"/>
        <v>9</v>
      </c>
      <c r="X2372" s="9">
        <f t="shared" si="656"/>
        <v>12</v>
      </c>
      <c r="Y2372" s="31" t="str">
        <f t="shared" si="657"/>
        <v/>
      </c>
      <c r="Z2372" s="134">
        <v>32.96</v>
      </c>
      <c r="AA2372" s="31">
        <f t="shared" si="658"/>
        <v>32.96</v>
      </c>
      <c r="AB2372" s="31" t="str">
        <f t="shared" si="659"/>
        <v>-</v>
      </c>
    </row>
    <row r="2373" spans="1:28" x14ac:dyDescent="0.3">
      <c r="A2373" s="133">
        <v>42834.541666666664</v>
      </c>
      <c r="B2373" s="152">
        <f t="shared" si="660"/>
        <v>4</v>
      </c>
      <c r="C2373" s="152">
        <f t="shared" si="661"/>
        <v>9</v>
      </c>
      <c r="D2373" s="152">
        <f t="shared" si="662"/>
        <v>13</v>
      </c>
      <c r="E2373" s="38" t="str">
        <f t="shared" si="663"/>
        <v>W</v>
      </c>
      <c r="F2373" s="134">
        <v>25.47</v>
      </c>
      <c r="G2373" s="38" t="str">
        <f t="shared" si="664"/>
        <v>-</v>
      </c>
      <c r="H2373" s="38">
        <f t="shared" si="665"/>
        <v>25.47</v>
      </c>
      <c r="K2373" s="133">
        <v>43199.541666666664</v>
      </c>
      <c r="L2373" s="9">
        <f t="shared" si="648"/>
        <v>4</v>
      </c>
      <c r="M2373" s="9">
        <f t="shared" si="649"/>
        <v>9</v>
      </c>
      <c r="N2373" s="9">
        <f t="shared" si="650"/>
        <v>13</v>
      </c>
      <c r="O2373" s="31" t="str">
        <f t="shared" si="651"/>
        <v/>
      </c>
      <c r="P2373" s="134">
        <v>49.63</v>
      </c>
      <c r="Q2373" s="31">
        <f t="shared" si="652"/>
        <v>49.63</v>
      </c>
      <c r="R2373" s="31" t="str">
        <f t="shared" si="653"/>
        <v>-</v>
      </c>
      <c r="U2373" s="133">
        <v>43564.541666666664</v>
      </c>
      <c r="V2373" s="9">
        <f t="shared" si="654"/>
        <v>4</v>
      </c>
      <c r="W2373" s="9">
        <f t="shared" si="655"/>
        <v>9</v>
      </c>
      <c r="X2373" s="9">
        <f t="shared" si="656"/>
        <v>13</v>
      </c>
      <c r="Y2373" s="31" t="str">
        <f t="shared" si="657"/>
        <v/>
      </c>
      <c r="Z2373" s="134">
        <v>33.4</v>
      </c>
      <c r="AA2373" s="31">
        <f t="shared" si="658"/>
        <v>33.4</v>
      </c>
      <c r="AB2373" s="31" t="str">
        <f t="shared" si="659"/>
        <v>-</v>
      </c>
    </row>
    <row r="2374" spans="1:28" x14ac:dyDescent="0.3">
      <c r="A2374" s="133">
        <v>42834.583333333336</v>
      </c>
      <c r="B2374" s="152">
        <f t="shared" si="660"/>
        <v>4</v>
      </c>
      <c r="C2374" s="152">
        <f t="shared" si="661"/>
        <v>9</v>
      </c>
      <c r="D2374" s="152">
        <f t="shared" si="662"/>
        <v>14</v>
      </c>
      <c r="E2374" s="38" t="str">
        <f t="shared" si="663"/>
        <v>W</v>
      </c>
      <c r="F2374" s="134">
        <v>25.44</v>
      </c>
      <c r="G2374" s="38" t="str">
        <f t="shared" si="664"/>
        <v>-</v>
      </c>
      <c r="H2374" s="38">
        <f t="shared" si="665"/>
        <v>25.44</v>
      </c>
      <c r="K2374" s="133">
        <v>43199.583333333336</v>
      </c>
      <c r="L2374" s="9">
        <f t="shared" si="648"/>
        <v>4</v>
      </c>
      <c r="M2374" s="9">
        <f t="shared" si="649"/>
        <v>9</v>
      </c>
      <c r="N2374" s="9">
        <f t="shared" si="650"/>
        <v>14</v>
      </c>
      <c r="O2374" s="31" t="str">
        <f t="shared" si="651"/>
        <v/>
      </c>
      <c r="P2374" s="134">
        <v>45.18</v>
      </c>
      <c r="Q2374" s="31">
        <f t="shared" si="652"/>
        <v>45.18</v>
      </c>
      <c r="R2374" s="31" t="str">
        <f t="shared" si="653"/>
        <v>-</v>
      </c>
      <c r="U2374" s="133">
        <v>43564.583333333336</v>
      </c>
      <c r="V2374" s="9">
        <f t="shared" si="654"/>
        <v>4</v>
      </c>
      <c r="W2374" s="9">
        <f t="shared" si="655"/>
        <v>9</v>
      </c>
      <c r="X2374" s="9">
        <f t="shared" si="656"/>
        <v>14</v>
      </c>
      <c r="Y2374" s="31" t="str">
        <f t="shared" si="657"/>
        <v/>
      </c>
      <c r="Z2374" s="134">
        <v>32.880000000000003</v>
      </c>
      <c r="AA2374" s="31">
        <f t="shared" si="658"/>
        <v>32.880000000000003</v>
      </c>
      <c r="AB2374" s="31" t="str">
        <f t="shared" si="659"/>
        <v>-</v>
      </c>
    </row>
    <row r="2375" spans="1:28" x14ac:dyDescent="0.3">
      <c r="A2375" s="133">
        <v>42834.625</v>
      </c>
      <c r="B2375" s="152">
        <f t="shared" si="660"/>
        <v>4</v>
      </c>
      <c r="C2375" s="152">
        <f t="shared" si="661"/>
        <v>9</v>
      </c>
      <c r="D2375" s="152">
        <f t="shared" si="662"/>
        <v>15</v>
      </c>
      <c r="E2375" s="38" t="str">
        <f t="shared" si="663"/>
        <v>W</v>
      </c>
      <c r="F2375" s="134">
        <v>25.64</v>
      </c>
      <c r="G2375" s="38" t="str">
        <f t="shared" si="664"/>
        <v>-</v>
      </c>
      <c r="H2375" s="38">
        <f t="shared" si="665"/>
        <v>25.64</v>
      </c>
      <c r="K2375" s="133">
        <v>43199.625</v>
      </c>
      <c r="L2375" s="9">
        <f t="shared" si="648"/>
        <v>4</v>
      </c>
      <c r="M2375" s="9">
        <f t="shared" si="649"/>
        <v>9</v>
      </c>
      <c r="N2375" s="9">
        <f t="shared" si="650"/>
        <v>15</v>
      </c>
      <c r="O2375" s="31" t="str">
        <f t="shared" si="651"/>
        <v/>
      </c>
      <c r="P2375" s="134">
        <v>40.29</v>
      </c>
      <c r="Q2375" s="31">
        <f t="shared" si="652"/>
        <v>40.29</v>
      </c>
      <c r="R2375" s="31" t="str">
        <f t="shared" si="653"/>
        <v>-</v>
      </c>
      <c r="U2375" s="133">
        <v>43564.625</v>
      </c>
      <c r="V2375" s="9">
        <f t="shared" si="654"/>
        <v>4</v>
      </c>
      <c r="W2375" s="9">
        <f t="shared" si="655"/>
        <v>9</v>
      </c>
      <c r="X2375" s="9">
        <f t="shared" si="656"/>
        <v>15</v>
      </c>
      <c r="Y2375" s="31" t="str">
        <f t="shared" si="657"/>
        <v/>
      </c>
      <c r="Z2375" s="134">
        <v>34.33</v>
      </c>
      <c r="AA2375" s="31">
        <f t="shared" si="658"/>
        <v>34.33</v>
      </c>
      <c r="AB2375" s="31" t="str">
        <f t="shared" si="659"/>
        <v>-</v>
      </c>
    </row>
    <row r="2376" spans="1:28" x14ac:dyDescent="0.3">
      <c r="A2376" s="133">
        <v>42834.666666666664</v>
      </c>
      <c r="B2376" s="152">
        <f t="shared" si="660"/>
        <v>4</v>
      </c>
      <c r="C2376" s="152">
        <f t="shared" si="661"/>
        <v>9</v>
      </c>
      <c r="D2376" s="152">
        <f t="shared" si="662"/>
        <v>16</v>
      </c>
      <c r="E2376" s="38" t="str">
        <f t="shared" si="663"/>
        <v>W</v>
      </c>
      <c r="F2376" s="134">
        <v>25.99</v>
      </c>
      <c r="G2376" s="38" t="str">
        <f t="shared" si="664"/>
        <v>-</v>
      </c>
      <c r="H2376" s="38">
        <f t="shared" si="665"/>
        <v>25.99</v>
      </c>
      <c r="K2376" s="133">
        <v>43199.666666666664</v>
      </c>
      <c r="L2376" s="9">
        <f t="shared" si="648"/>
        <v>4</v>
      </c>
      <c r="M2376" s="9">
        <f t="shared" si="649"/>
        <v>9</v>
      </c>
      <c r="N2376" s="9">
        <f t="shared" si="650"/>
        <v>16</v>
      </c>
      <c r="O2376" s="31" t="str">
        <f t="shared" si="651"/>
        <v/>
      </c>
      <c r="P2376" s="134">
        <v>39.69</v>
      </c>
      <c r="Q2376" s="31">
        <f t="shared" si="652"/>
        <v>39.69</v>
      </c>
      <c r="R2376" s="31" t="str">
        <f t="shared" si="653"/>
        <v>-</v>
      </c>
      <c r="U2376" s="133">
        <v>43564.666666666664</v>
      </c>
      <c r="V2376" s="9">
        <f t="shared" si="654"/>
        <v>4</v>
      </c>
      <c r="W2376" s="9">
        <f t="shared" si="655"/>
        <v>9</v>
      </c>
      <c r="X2376" s="9">
        <f t="shared" si="656"/>
        <v>16</v>
      </c>
      <c r="Y2376" s="31" t="str">
        <f t="shared" si="657"/>
        <v/>
      </c>
      <c r="Z2376" s="134">
        <v>32.32</v>
      </c>
      <c r="AA2376" s="31">
        <f t="shared" si="658"/>
        <v>32.32</v>
      </c>
      <c r="AB2376" s="31" t="str">
        <f t="shared" si="659"/>
        <v>-</v>
      </c>
    </row>
    <row r="2377" spans="1:28" x14ac:dyDescent="0.3">
      <c r="A2377" s="133">
        <v>42834.708333333336</v>
      </c>
      <c r="B2377" s="152">
        <f t="shared" si="660"/>
        <v>4</v>
      </c>
      <c r="C2377" s="152">
        <f t="shared" si="661"/>
        <v>9</v>
      </c>
      <c r="D2377" s="152">
        <f t="shared" si="662"/>
        <v>17</v>
      </c>
      <c r="E2377" s="38" t="str">
        <f t="shared" si="663"/>
        <v>W</v>
      </c>
      <c r="F2377" s="134">
        <v>26.49</v>
      </c>
      <c r="G2377" s="38" t="str">
        <f t="shared" si="664"/>
        <v>-</v>
      </c>
      <c r="H2377" s="38">
        <f t="shared" si="665"/>
        <v>26.49</v>
      </c>
      <c r="K2377" s="133">
        <v>43199.708333333336</v>
      </c>
      <c r="L2377" s="9">
        <f t="shared" ref="L2377:L2440" si="666">MONTH(K2377)</f>
        <v>4</v>
      </c>
      <c r="M2377" s="9">
        <f t="shared" ref="M2377:M2440" si="667">DAY(K2377)</f>
        <v>9</v>
      </c>
      <c r="N2377" s="9">
        <f t="shared" ref="N2377:N2440" si="668">HOUR(K2377)</f>
        <v>17</v>
      </c>
      <c r="O2377" s="31" t="str">
        <f t="shared" ref="O2377:O2440" si="669">IF(WEEKDAY(K2377,2)&gt;5,"W","")</f>
        <v/>
      </c>
      <c r="P2377" s="134">
        <v>42.32</v>
      </c>
      <c r="Q2377" s="31" t="str">
        <f t="shared" ref="Q2377:Q2440" si="670">IF(AND($L2377&gt;=$L$5,$L2377&lt;=$M$5),IF($O2377&lt;&gt;"W",IF(AND($N2377&gt;=$N$5,$N2377&lt;$P$5),$P2377,"-"),"-"),"-")</f>
        <v>-</v>
      </c>
      <c r="R2377" s="31">
        <f t="shared" ref="R2377:R2440" si="671">IF(Q2377="-",P2377,"-")</f>
        <v>42.32</v>
      </c>
      <c r="U2377" s="133">
        <v>43564.708333333336</v>
      </c>
      <c r="V2377" s="9">
        <f t="shared" ref="V2377:V2440" si="672">MONTH(U2377)</f>
        <v>4</v>
      </c>
      <c r="W2377" s="9">
        <f t="shared" ref="W2377:W2440" si="673">DAY(U2377)</f>
        <v>9</v>
      </c>
      <c r="X2377" s="9">
        <f t="shared" ref="X2377:X2440" si="674">HOUR(U2377)</f>
        <v>17</v>
      </c>
      <c r="Y2377" s="31" t="str">
        <f t="shared" ref="Y2377:Y2440" si="675">IF(WEEKDAY(U2377,2)&gt;5,"W","")</f>
        <v/>
      </c>
      <c r="Z2377" s="134">
        <v>32.119999999999997</v>
      </c>
      <c r="AA2377" s="31" t="str">
        <f t="shared" ref="AA2377:AA2440" si="676">IF(AND($V2377&gt;=$V$5,$V2377&lt;=$W$5),IF($Y2377&lt;&gt;"W",IF(AND($X2377&gt;=$X$5,$X2377&lt;$Z$5),$Z2377,"-"),"-"),"-")</f>
        <v>-</v>
      </c>
      <c r="AB2377" s="31">
        <f t="shared" ref="AB2377:AB2440" si="677">IF(AA2377="-",Z2377,"-")</f>
        <v>32.119999999999997</v>
      </c>
    </row>
    <row r="2378" spans="1:28" x14ac:dyDescent="0.3">
      <c r="A2378" s="133">
        <v>42834.75</v>
      </c>
      <c r="B2378" s="152">
        <f t="shared" ref="B2378:B2441" si="678">MONTH(A2378)</f>
        <v>4</v>
      </c>
      <c r="C2378" s="152">
        <f t="shared" ref="C2378:C2441" si="679">DAY(A2378)</f>
        <v>9</v>
      </c>
      <c r="D2378" s="152">
        <f t="shared" ref="D2378:D2441" si="680">HOUR(A2378)</f>
        <v>18</v>
      </c>
      <c r="E2378" s="38" t="str">
        <f t="shared" ref="E2378:E2441" si="681">IF(WEEKDAY(A2378,2)&gt;5,"W","")</f>
        <v>W</v>
      </c>
      <c r="F2378" s="134">
        <v>26.8</v>
      </c>
      <c r="G2378" s="38" t="str">
        <f t="shared" ref="G2378:G2441" si="682">IF(AND($B2378&gt;=$B$5,$B2378&lt;=$C$5),IF($E2378&lt;&gt;"W",IF(AND($D2378&gt;=$D$5,$D2378&lt;$F$5),$F2378,"-"),"-"),"-")</f>
        <v>-</v>
      </c>
      <c r="H2378" s="38">
        <f t="shared" ref="H2378:H2441" si="683">IF(G2378="-",F2378,"-")</f>
        <v>26.8</v>
      </c>
      <c r="K2378" s="133">
        <v>43199.75</v>
      </c>
      <c r="L2378" s="9">
        <f t="shared" si="666"/>
        <v>4</v>
      </c>
      <c r="M2378" s="9">
        <f t="shared" si="667"/>
        <v>9</v>
      </c>
      <c r="N2378" s="9">
        <f t="shared" si="668"/>
        <v>18</v>
      </c>
      <c r="O2378" s="31" t="str">
        <f t="shared" si="669"/>
        <v/>
      </c>
      <c r="P2378" s="134">
        <v>42.86</v>
      </c>
      <c r="Q2378" s="31" t="str">
        <f t="shared" si="670"/>
        <v>-</v>
      </c>
      <c r="R2378" s="31">
        <f t="shared" si="671"/>
        <v>42.86</v>
      </c>
      <c r="U2378" s="133">
        <v>43564.75</v>
      </c>
      <c r="V2378" s="9">
        <f t="shared" si="672"/>
        <v>4</v>
      </c>
      <c r="W2378" s="9">
        <f t="shared" si="673"/>
        <v>9</v>
      </c>
      <c r="X2378" s="9">
        <f t="shared" si="674"/>
        <v>18</v>
      </c>
      <c r="Y2378" s="31" t="str">
        <f t="shared" si="675"/>
        <v/>
      </c>
      <c r="Z2378" s="134">
        <v>31.25</v>
      </c>
      <c r="AA2378" s="31" t="str">
        <f t="shared" si="676"/>
        <v>-</v>
      </c>
      <c r="AB2378" s="31">
        <f t="shared" si="677"/>
        <v>31.25</v>
      </c>
    </row>
    <row r="2379" spans="1:28" x14ac:dyDescent="0.3">
      <c r="A2379" s="133">
        <v>42834.791666666664</v>
      </c>
      <c r="B2379" s="152">
        <f t="shared" si="678"/>
        <v>4</v>
      </c>
      <c r="C2379" s="152">
        <f t="shared" si="679"/>
        <v>9</v>
      </c>
      <c r="D2379" s="152">
        <f t="shared" si="680"/>
        <v>19</v>
      </c>
      <c r="E2379" s="38" t="str">
        <f t="shared" si="681"/>
        <v>W</v>
      </c>
      <c r="F2379" s="134">
        <v>35.39</v>
      </c>
      <c r="G2379" s="38" t="str">
        <f t="shared" si="682"/>
        <v>-</v>
      </c>
      <c r="H2379" s="38">
        <f t="shared" si="683"/>
        <v>35.39</v>
      </c>
      <c r="K2379" s="133">
        <v>43199.791666666664</v>
      </c>
      <c r="L2379" s="9">
        <f t="shared" si="666"/>
        <v>4</v>
      </c>
      <c r="M2379" s="9">
        <f t="shared" si="667"/>
        <v>9</v>
      </c>
      <c r="N2379" s="9">
        <f t="shared" si="668"/>
        <v>19</v>
      </c>
      <c r="O2379" s="31" t="str">
        <f t="shared" si="669"/>
        <v/>
      </c>
      <c r="P2379" s="134">
        <v>45.82</v>
      </c>
      <c r="Q2379" s="31" t="str">
        <f t="shared" si="670"/>
        <v>-</v>
      </c>
      <c r="R2379" s="31">
        <f t="shared" si="671"/>
        <v>45.82</v>
      </c>
      <c r="U2379" s="133">
        <v>43564.791666666664</v>
      </c>
      <c r="V2379" s="9">
        <f t="shared" si="672"/>
        <v>4</v>
      </c>
      <c r="W2379" s="9">
        <f t="shared" si="673"/>
        <v>9</v>
      </c>
      <c r="X2379" s="9">
        <f t="shared" si="674"/>
        <v>19</v>
      </c>
      <c r="Y2379" s="31" t="str">
        <f t="shared" si="675"/>
        <v/>
      </c>
      <c r="Z2379" s="134">
        <v>33.01</v>
      </c>
      <c r="AA2379" s="31" t="str">
        <f t="shared" si="676"/>
        <v>-</v>
      </c>
      <c r="AB2379" s="31">
        <f t="shared" si="677"/>
        <v>33.01</v>
      </c>
    </row>
    <row r="2380" spans="1:28" x14ac:dyDescent="0.3">
      <c r="A2380" s="133">
        <v>42834.833333333336</v>
      </c>
      <c r="B2380" s="152">
        <f t="shared" si="678"/>
        <v>4</v>
      </c>
      <c r="C2380" s="152">
        <f t="shared" si="679"/>
        <v>9</v>
      </c>
      <c r="D2380" s="152">
        <f t="shared" si="680"/>
        <v>20</v>
      </c>
      <c r="E2380" s="38" t="str">
        <f t="shared" si="681"/>
        <v>W</v>
      </c>
      <c r="F2380" s="134">
        <v>41.6</v>
      </c>
      <c r="G2380" s="38" t="str">
        <f t="shared" si="682"/>
        <v>-</v>
      </c>
      <c r="H2380" s="38">
        <f t="shared" si="683"/>
        <v>41.6</v>
      </c>
      <c r="K2380" s="133">
        <v>43199.833333333336</v>
      </c>
      <c r="L2380" s="9">
        <f t="shared" si="666"/>
        <v>4</v>
      </c>
      <c r="M2380" s="9">
        <f t="shared" si="667"/>
        <v>9</v>
      </c>
      <c r="N2380" s="9">
        <f t="shared" si="668"/>
        <v>20</v>
      </c>
      <c r="O2380" s="31" t="str">
        <f t="shared" si="669"/>
        <v/>
      </c>
      <c r="P2380" s="134">
        <v>52.79</v>
      </c>
      <c r="Q2380" s="31" t="str">
        <f t="shared" si="670"/>
        <v>-</v>
      </c>
      <c r="R2380" s="31">
        <f t="shared" si="671"/>
        <v>52.79</v>
      </c>
      <c r="U2380" s="133">
        <v>43564.833333333336</v>
      </c>
      <c r="V2380" s="9">
        <f t="shared" si="672"/>
        <v>4</v>
      </c>
      <c r="W2380" s="9">
        <f t="shared" si="673"/>
        <v>9</v>
      </c>
      <c r="X2380" s="9">
        <f t="shared" si="674"/>
        <v>20</v>
      </c>
      <c r="Y2380" s="31" t="str">
        <f t="shared" si="675"/>
        <v/>
      </c>
      <c r="Z2380" s="134">
        <v>40.56</v>
      </c>
      <c r="AA2380" s="31" t="str">
        <f t="shared" si="676"/>
        <v>-</v>
      </c>
      <c r="AB2380" s="31">
        <f t="shared" si="677"/>
        <v>40.56</v>
      </c>
    </row>
    <row r="2381" spans="1:28" x14ac:dyDescent="0.3">
      <c r="A2381" s="133">
        <v>42834.875</v>
      </c>
      <c r="B2381" s="152">
        <f t="shared" si="678"/>
        <v>4</v>
      </c>
      <c r="C2381" s="152">
        <f t="shared" si="679"/>
        <v>9</v>
      </c>
      <c r="D2381" s="152">
        <f t="shared" si="680"/>
        <v>21</v>
      </c>
      <c r="E2381" s="38" t="str">
        <f t="shared" si="681"/>
        <v>W</v>
      </c>
      <c r="F2381" s="134">
        <v>31.3</v>
      </c>
      <c r="G2381" s="38" t="str">
        <f t="shared" si="682"/>
        <v>-</v>
      </c>
      <c r="H2381" s="38">
        <f t="shared" si="683"/>
        <v>31.3</v>
      </c>
      <c r="K2381" s="133">
        <v>43199.875</v>
      </c>
      <c r="L2381" s="9">
        <f t="shared" si="666"/>
        <v>4</v>
      </c>
      <c r="M2381" s="9">
        <f t="shared" si="667"/>
        <v>9</v>
      </c>
      <c r="N2381" s="9">
        <f t="shared" si="668"/>
        <v>21</v>
      </c>
      <c r="O2381" s="31" t="str">
        <f t="shared" si="669"/>
        <v/>
      </c>
      <c r="P2381" s="134">
        <v>49.67</v>
      </c>
      <c r="Q2381" s="31" t="str">
        <f t="shared" si="670"/>
        <v>-</v>
      </c>
      <c r="R2381" s="31">
        <f t="shared" si="671"/>
        <v>49.67</v>
      </c>
      <c r="U2381" s="133">
        <v>43564.875</v>
      </c>
      <c r="V2381" s="9">
        <f t="shared" si="672"/>
        <v>4</v>
      </c>
      <c r="W2381" s="9">
        <f t="shared" si="673"/>
        <v>9</v>
      </c>
      <c r="X2381" s="9">
        <f t="shared" si="674"/>
        <v>21</v>
      </c>
      <c r="Y2381" s="31" t="str">
        <f t="shared" si="675"/>
        <v/>
      </c>
      <c r="Z2381" s="134">
        <v>35.99</v>
      </c>
      <c r="AA2381" s="31" t="str">
        <f t="shared" si="676"/>
        <v>-</v>
      </c>
      <c r="AB2381" s="31">
        <f t="shared" si="677"/>
        <v>35.99</v>
      </c>
    </row>
    <row r="2382" spans="1:28" x14ac:dyDescent="0.3">
      <c r="A2382" s="133">
        <v>42834.916666666664</v>
      </c>
      <c r="B2382" s="152">
        <f t="shared" si="678"/>
        <v>4</v>
      </c>
      <c r="C2382" s="152">
        <f t="shared" si="679"/>
        <v>9</v>
      </c>
      <c r="D2382" s="152">
        <f t="shared" si="680"/>
        <v>22</v>
      </c>
      <c r="E2382" s="38" t="str">
        <f t="shared" si="681"/>
        <v>W</v>
      </c>
      <c r="F2382" s="134">
        <v>25.2</v>
      </c>
      <c r="G2382" s="38" t="str">
        <f t="shared" si="682"/>
        <v>-</v>
      </c>
      <c r="H2382" s="38">
        <f t="shared" si="683"/>
        <v>25.2</v>
      </c>
      <c r="K2382" s="133">
        <v>43199.916666666664</v>
      </c>
      <c r="L2382" s="9">
        <f t="shared" si="666"/>
        <v>4</v>
      </c>
      <c r="M2382" s="9">
        <f t="shared" si="667"/>
        <v>9</v>
      </c>
      <c r="N2382" s="9">
        <f t="shared" si="668"/>
        <v>22</v>
      </c>
      <c r="O2382" s="31" t="str">
        <f t="shared" si="669"/>
        <v/>
      </c>
      <c r="P2382" s="134">
        <v>42.21</v>
      </c>
      <c r="Q2382" s="31" t="str">
        <f t="shared" si="670"/>
        <v>-</v>
      </c>
      <c r="R2382" s="31">
        <f t="shared" si="671"/>
        <v>42.21</v>
      </c>
      <c r="U2382" s="133">
        <v>43564.916666666664</v>
      </c>
      <c r="V2382" s="9">
        <f t="shared" si="672"/>
        <v>4</v>
      </c>
      <c r="W2382" s="9">
        <f t="shared" si="673"/>
        <v>9</v>
      </c>
      <c r="X2382" s="9">
        <f t="shared" si="674"/>
        <v>22</v>
      </c>
      <c r="Y2382" s="31" t="str">
        <f t="shared" si="675"/>
        <v/>
      </c>
      <c r="Z2382" s="134">
        <v>26.27</v>
      </c>
      <c r="AA2382" s="31" t="str">
        <f t="shared" si="676"/>
        <v>-</v>
      </c>
      <c r="AB2382" s="31">
        <f t="shared" si="677"/>
        <v>26.27</v>
      </c>
    </row>
    <row r="2383" spans="1:28" x14ac:dyDescent="0.3">
      <c r="A2383" s="133">
        <v>42834.958333333336</v>
      </c>
      <c r="B2383" s="152">
        <f t="shared" si="678"/>
        <v>4</v>
      </c>
      <c r="C2383" s="152">
        <f t="shared" si="679"/>
        <v>9</v>
      </c>
      <c r="D2383" s="152">
        <f t="shared" si="680"/>
        <v>23</v>
      </c>
      <c r="E2383" s="38" t="str">
        <f t="shared" si="681"/>
        <v>W</v>
      </c>
      <c r="F2383" s="134">
        <v>23.71</v>
      </c>
      <c r="G2383" s="38" t="str">
        <f t="shared" si="682"/>
        <v>-</v>
      </c>
      <c r="H2383" s="38">
        <f t="shared" si="683"/>
        <v>23.71</v>
      </c>
      <c r="K2383" s="133">
        <v>43199.958333333336</v>
      </c>
      <c r="L2383" s="9">
        <f t="shared" si="666"/>
        <v>4</v>
      </c>
      <c r="M2383" s="9">
        <f t="shared" si="667"/>
        <v>9</v>
      </c>
      <c r="N2383" s="9">
        <f t="shared" si="668"/>
        <v>23</v>
      </c>
      <c r="O2383" s="31" t="str">
        <f t="shared" si="669"/>
        <v/>
      </c>
      <c r="P2383" s="134">
        <v>38.69</v>
      </c>
      <c r="Q2383" s="31" t="str">
        <f t="shared" si="670"/>
        <v>-</v>
      </c>
      <c r="R2383" s="31">
        <f t="shared" si="671"/>
        <v>38.69</v>
      </c>
      <c r="U2383" s="133">
        <v>43564.958333333336</v>
      </c>
      <c r="V2383" s="9">
        <f t="shared" si="672"/>
        <v>4</v>
      </c>
      <c r="W2383" s="9">
        <f t="shared" si="673"/>
        <v>9</v>
      </c>
      <c r="X2383" s="9">
        <f t="shared" si="674"/>
        <v>23</v>
      </c>
      <c r="Y2383" s="31" t="str">
        <f t="shared" si="675"/>
        <v/>
      </c>
      <c r="Z2383" s="134">
        <v>23.6</v>
      </c>
      <c r="AA2383" s="31" t="str">
        <f t="shared" si="676"/>
        <v>-</v>
      </c>
      <c r="AB2383" s="31">
        <f t="shared" si="677"/>
        <v>23.6</v>
      </c>
    </row>
    <row r="2384" spans="1:28" x14ac:dyDescent="0.3">
      <c r="A2384" s="133">
        <v>42835</v>
      </c>
      <c r="B2384" s="152">
        <f t="shared" si="678"/>
        <v>4</v>
      </c>
      <c r="C2384" s="152">
        <f t="shared" si="679"/>
        <v>10</v>
      </c>
      <c r="D2384" s="152">
        <f t="shared" si="680"/>
        <v>0</v>
      </c>
      <c r="E2384" s="38" t="str">
        <f t="shared" si="681"/>
        <v/>
      </c>
      <c r="F2384" s="134">
        <v>20.92</v>
      </c>
      <c r="G2384" s="38" t="str">
        <f t="shared" si="682"/>
        <v>-</v>
      </c>
      <c r="H2384" s="38">
        <f t="shared" si="683"/>
        <v>20.92</v>
      </c>
      <c r="K2384" s="133">
        <v>43200</v>
      </c>
      <c r="L2384" s="9">
        <f t="shared" si="666"/>
        <v>4</v>
      </c>
      <c r="M2384" s="9">
        <f t="shared" si="667"/>
        <v>10</v>
      </c>
      <c r="N2384" s="9">
        <f t="shared" si="668"/>
        <v>0</v>
      </c>
      <c r="O2384" s="31" t="str">
        <f t="shared" si="669"/>
        <v/>
      </c>
      <c r="P2384" s="134">
        <v>31.75</v>
      </c>
      <c r="Q2384" s="31" t="str">
        <f t="shared" si="670"/>
        <v>-</v>
      </c>
      <c r="R2384" s="31">
        <f t="shared" si="671"/>
        <v>31.75</v>
      </c>
      <c r="U2384" s="133">
        <v>43565</v>
      </c>
      <c r="V2384" s="9">
        <f t="shared" si="672"/>
        <v>4</v>
      </c>
      <c r="W2384" s="9">
        <f t="shared" si="673"/>
        <v>10</v>
      </c>
      <c r="X2384" s="9">
        <f t="shared" si="674"/>
        <v>0</v>
      </c>
      <c r="Y2384" s="31" t="str">
        <f t="shared" si="675"/>
        <v/>
      </c>
      <c r="Z2384" s="134">
        <v>22.03</v>
      </c>
      <c r="AA2384" s="31" t="str">
        <f t="shared" si="676"/>
        <v>-</v>
      </c>
      <c r="AB2384" s="31">
        <f t="shared" si="677"/>
        <v>22.03</v>
      </c>
    </row>
    <row r="2385" spans="1:28" x14ac:dyDescent="0.3">
      <c r="A2385" s="133">
        <v>42835.041666666664</v>
      </c>
      <c r="B2385" s="152">
        <f t="shared" si="678"/>
        <v>4</v>
      </c>
      <c r="C2385" s="152">
        <f t="shared" si="679"/>
        <v>10</v>
      </c>
      <c r="D2385" s="152">
        <f t="shared" si="680"/>
        <v>1</v>
      </c>
      <c r="E2385" s="38" t="str">
        <f t="shared" si="681"/>
        <v/>
      </c>
      <c r="F2385" s="134">
        <v>20.98</v>
      </c>
      <c r="G2385" s="38" t="str">
        <f t="shared" si="682"/>
        <v>-</v>
      </c>
      <c r="H2385" s="38">
        <f t="shared" si="683"/>
        <v>20.98</v>
      </c>
      <c r="K2385" s="133">
        <v>43200.041666666664</v>
      </c>
      <c r="L2385" s="9">
        <f t="shared" si="666"/>
        <v>4</v>
      </c>
      <c r="M2385" s="9">
        <f t="shared" si="667"/>
        <v>10</v>
      </c>
      <c r="N2385" s="9">
        <f t="shared" si="668"/>
        <v>1</v>
      </c>
      <c r="O2385" s="31" t="str">
        <f t="shared" si="669"/>
        <v/>
      </c>
      <c r="P2385" s="134">
        <v>30.32</v>
      </c>
      <c r="Q2385" s="31" t="str">
        <f t="shared" si="670"/>
        <v>-</v>
      </c>
      <c r="R2385" s="31">
        <f t="shared" si="671"/>
        <v>30.32</v>
      </c>
      <c r="U2385" s="133">
        <v>43565.041666666664</v>
      </c>
      <c r="V2385" s="9">
        <f t="shared" si="672"/>
        <v>4</v>
      </c>
      <c r="W2385" s="9">
        <f t="shared" si="673"/>
        <v>10</v>
      </c>
      <c r="X2385" s="9">
        <f t="shared" si="674"/>
        <v>1</v>
      </c>
      <c r="Y2385" s="31" t="str">
        <f t="shared" si="675"/>
        <v/>
      </c>
      <c r="Z2385" s="134">
        <v>21.16</v>
      </c>
      <c r="AA2385" s="31" t="str">
        <f t="shared" si="676"/>
        <v>-</v>
      </c>
      <c r="AB2385" s="31">
        <f t="shared" si="677"/>
        <v>21.16</v>
      </c>
    </row>
    <row r="2386" spans="1:28" x14ac:dyDescent="0.3">
      <c r="A2386" s="133">
        <v>42835.083333333336</v>
      </c>
      <c r="B2386" s="152">
        <f t="shared" si="678"/>
        <v>4</v>
      </c>
      <c r="C2386" s="152">
        <f t="shared" si="679"/>
        <v>10</v>
      </c>
      <c r="D2386" s="152">
        <f t="shared" si="680"/>
        <v>2</v>
      </c>
      <c r="E2386" s="38" t="str">
        <f t="shared" si="681"/>
        <v/>
      </c>
      <c r="F2386" s="134">
        <v>20.97</v>
      </c>
      <c r="G2386" s="38" t="str">
        <f t="shared" si="682"/>
        <v>-</v>
      </c>
      <c r="H2386" s="38">
        <f t="shared" si="683"/>
        <v>20.97</v>
      </c>
      <c r="K2386" s="133">
        <v>43200.083333333336</v>
      </c>
      <c r="L2386" s="9">
        <f t="shared" si="666"/>
        <v>4</v>
      </c>
      <c r="M2386" s="9">
        <f t="shared" si="667"/>
        <v>10</v>
      </c>
      <c r="N2386" s="9">
        <f t="shared" si="668"/>
        <v>2</v>
      </c>
      <c r="O2386" s="31" t="str">
        <f t="shared" si="669"/>
        <v/>
      </c>
      <c r="P2386" s="134">
        <v>29.65</v>
      </c>
      <c r="Q2386" s="31" t="str">
        <f t="shared" si="670"/>
        <v>-</v>
      </c>
      <c r="R2386" s="31">
        <f t="shared" si="671"/>
        <v>29.65</v>
      </c>
      <c r="U2386" s="133">
        <v>43565.083333333336</v>
      </c>
      <c r="V2386" s="9">
        <f t="shared" si="672"/>
        <v>4</v>
      </c>
      <c r="W2386" s="9">
        <f t="shared" si="673"/>
        <v>10</v>
      </c>
      <c r="X2386" s="9">
        <f t="shared" si="674"/>
        <v>2</v>
      </c>
      <c r="Y2386" s="31" t="str">
        <f t="shared" si="675"/>
        <v/>
      </c>
      <c r="Z2386" s="134">
        <v>20.5</v>
      </c>
      <c r="AA2386" s="31" t="str">
        <f t="shared" si="676"/>
        <v>-</v>
      </c>
      <c r="AB2386" s="31">
        <f t="shared" si="677"/>
        <v>20.5</v>
      </c>
    </row>
    <row r="2387" spans="1:28" x14ac:dyDescent="0.3">
      <c r="A2387" s="133">
        <v>42835.125</v>
      </c>
      <c r="B2387" s="152">
        <f t="shared" si="678"/>
        <v>4</v>
      </c>
      <c r="C2387" s="152">
        <f t="shared" si="679"/>
        <v>10</v>
      </c>
      <c r="D2387" s="152">
        <f t="shared" si="680"/>
        <v>3</v>
      </c>
      <c r="E2387" s="38" t="str">
        <f t="shared" si="681"/>
        <v/>
      </c>
      <c r="F2387" s="134">
        <v>21</v>
      </c>
      <c r="G2387" s="38" t="str">
        <f t="shared" si="682"/>
        <v>-</v>
      </c>
      <c r="H2387" s="38">
        <f t="shared" si="683"/>
        <v>21</v>
      </c>
      <c r="K2387" s="133">
        <v>43200.125</v>
      </c>
      <c r="L2387" s="9">
        <f t="shared" si="666"/>
        <v>4</v>
      </c>
      <c r="M2387" s="9">
        <f t="shared" si="667"/>
        <v>10</v>
      </c>
      <c r="N2387" s="9">
        <f t="shared" si="668"/>
        <v>3</v>
      </c>
      <c r="O2387" s="31" t="str">
        <f t="shared" si="669"/>
        <v/>
      </c>
      <c r="P2387" s="134">
        <v>29.84</v>
      </c>
      <c r="Q2387" s="31" t="str">
        <f t="shared" si="670"/>
        <v>-</v>
      </c>
      <c r="R2387" s="31">
        <f t="shared" si="671"/>
        <v>29.84</v>
      </c>
      <c r="U2387" s="133">
        <v>43565.125</v>
      </c>
      <c r="V2387" s="9">
        <f t="shared" si="672"/>
        <v>4</v>
      </c>
      <c r="W2387" s="9">
        <f t="shared" si="673"/>
        <v>10</v>
      </c>
      <c r="X2387" s="9">
        <f t="shared" si="674"/>
        <v>3</v>
      </c>
      <c r="Y2387" s="31" t="str">
        <f t="shared" si="675"/>
        <v/>
      </c>
      <c r="Z2387" s="134">
        <v>20.350000000000001</v>
      </c>
      <c r="AA2387" s="31" t="str">
        <f t="shared" si="676"/>
        <v>-</v>
      </c>
      <c r="AB2387" s="31">
        <f t="shared" si="677"/>
        <v>20.350000000000001</v>
      </c>
    </row>
    <row r="2388" spans="1:28" x14ac:dyDescent="0.3">
      <c r="A2388" s="133">
        <v>42835.166666666664</v>
      </c>
      <c r="B2388" s="152">
        <f t="shared" si="678"/>
        <v>4</v>
      </c>
      <c r="C2388" s="152">
        <f t="shared" si="679"/>
        <v>10</v>
      </c>
      <c r="D2388" s="152">
        <f t="shared" si="680"/>
        <v>4</v>
      </c>
      <c r="E2388" s="38" t="str">
        <f t="shared" si="681"/>
        <v/>
      </c>
      <c r="F2388" s="134">
        <v>21.64</v>
      </c>
      <c r="G2388" s="38" t="str">
        <f t="shared" si="682"/>
        <v>-</v>
      </c>
      <c r="H2388" s="38">
        <f t="shared" si="683"/>
        <v>21.64</v>
      </c>
      <c r="K2388" s="133">
        <v>43200.166666666664</v>
      </c>
      <c r="L2388" s="9">
        <f t="shared" si="666"/>
        <v>4</v>
      </c>
      <c r="M2388" s="9">
        <f t="shared" si="667"/>
        <v>10</v>
      </c>
      <c r="N2388" s="9">
        <f t="shared" si="668"/>
        <v>4</v>
      </c>
      <c r="O2388" s="31" t="str">
        <f t="shared" si="669"/>
        <v/>
      </c>
      <c r="P2388" s="134">
        <v>32.01</v>
      </c>
      <c r="Q2388" s="31" t="str">
        <f t="shared" si="670"/>
        <v>-</v>
      </c>
      <c r="R2388" s="31">
        <f t="shared" si="671"/>
        <v>32.01</v>
      </c>
      <c r="U2388" s="133">
        <v>43565.166666666664</v>
      </c>
      <c r="V2388" s="9">
        <f t="shared" si="672"/>
        <v>4</v>
      </c>
      <c r="W2388" s="9">
        <f t="shared" si="673"/>
        <v>10</v>
      </c>
      <c r="X2388" s="9">
        <f t="shared" si="674"/>
        <v>4</v>
      </c>
      <c r="Y2388" s="31" t="str">
        <f t="shared" si="675"/>
        <v/>
      </c>
      <c r="Z2388" s="134">
        <v>21.16</v>
      </c>
      <c r="AA2388" s="31" t="str">
        <f t="shared" si="676"/>
        <v>-</v>
      </c>
      <c r="AB2388" s="31">
        <f t="shared" si="677"/>
        <v>21.16</v>
      </c>
    </row>
    <row r="2389" spans="1:28" x14ac:dyDescent="0.3">
      <c r="A2389" s="133">
        <v>42835.208333333336</v>
      </c>
      <c r="B2389" s="152">
        <f t="shared" si="678"/>
        <v>4</v>
      </c>
      <c r="C2389" s="152">
        <f t="shared" si="679"/>
        <v>10</v>
      </c>
      <c r="D2389" s="152">
        <f t="shared" si="680"/>
        <v>5</v>
      </c>
      <c r="E2389" s="38" t="str">
        <f t="shared" si="681"/>
        <v/>
      </c>
      <c r="F2389" s="134">
        <v>24.02</v>
      </c>
      <c r="G2389" s="38" t="str">
        <f t="shared" si="682"/>
        <v>-</v>
      </c>
      <c r="H2389" s="38">
        <f t="shared" si="683"/>
        <v>24.02</v>
      </c>
      <c r="K2389" s="133">
        <v>43200.208333333336</v>
      </c>
      <c r="L2389" s="9">
        <f t="shared" si="666"/>
        <v>4</v>
      </c>
      <c r="M2389" s="9">
        <f t="shared" si="667"/>
        <v>10</v>
      </c>
      <c r="N2389" s="9">
        <f t="shared" si="668"/>
        <v>5</v>
      </c>
      <c r="O2389" s="31" t="str">
        <f t="shared" si="669"/>
        <v/>
      </c>
      <c r="P2389" s="134">
        <v>35.92</v>
      </c>
      <c r="Q2389" s="31" t="str">
        <f t="shared" si="670"/>
        <v>-</v>
      </c>
      <c r="R2389" s="31">
        <f t="shared" si="671"/>
        <v>35.92</v>
      </c>
      <c r="U2389" s="133">
        <v>43565.208333333336</v>
      </c>
      <c r="V2389" s="9">
        <f t="shared" si="672"/>
        <v>4</v>
      </c>
      <c r="W2389" s="9">
        <f t="shared" si="673"/>
        <v>10</v>
      </c>
      <c r="X2389" s="9">
        <f t="shared" si="674"/>
        <v>5</v>
      </c>
      <c r="Y2389" s="31" t="str">
        <f t="shared" si="675"/>
        <v/>
      </c>
      <c r="Z2389" s="134">
        <v>24.06</v>
      </c>
      <c r="AA2389" s="31" t="str">
        <f t="shared" si="676"/>
        <v>-</v>
      </c>
      <c r="AB2389" s="31">
        <f t="shared" si="677"/>
        <v>24.06</v>
      </c>
    </row>
    <row r="2390" spans="1:28" x14ac:dyDescent="0.3">
      <c r="A2390" s="133">
        <v>42835.25</v>
      </c>
      <c r="B2390" s="152">
        <f t="shared" si="678"/>
        <v>4</v>
      </c>
      <c r="C2390" s="152">
        <f t="shared" si="679"/>
        <v>10</v>
      </c>
      <c r="D2390" s="152">
        <f t="shared" si="680"/>
        <v>6</v>
      </c>
      <c r="E2390" s="38" t="str">
        <f t="shared" si="681"/>
        <v/>
      </c>
      <c r="F2390" s="134">
        <v>35.770000000000003</v>
      </c>
      <c r="G2390" s="38" t="str">
        <f t="shared" si="682"/>
        <v>-</v>
      </c>
      <c r="H2390" s="38">
        <f t="shared" si="683"/>
        <v>35.770000000000003</v>
      </c>
      <c r="K2390" s="133">
        <v>43200.25</v>
      </c>
      <c r="L2390" s="9">
        <f t="shared" si="666"/>
        <v>4</v>
      </c>
      <c r="M2390" s="9">
        <f t="shared" si="667"/>
        <v>10</v>
      </c>
      <c r="N2390" s="9">
        <f t="shared" si="668"/>
        <v>6</v>
      </c>
      <c r="O2390" s="31" t="str">
        <f t="shared" si="669"/>
        <v/>
      </c>
      <c r="P2390" s="134">
        <v>48.37</v>
      </c>
      <c r="Q2390" s="31" t="str">
        <f t="shared" si="670"/>
        <v>-</v>
      </c>
      <c r="R2390" s="31">
        <f t="shared" si="671"/>
        <v>48.37</v>
      </c>
      <c r="U2390" s="133">
        <v>43565.25</v>
      </c>
      <c r="V2390" s="9">
        <f t="shared" si="672"/>
        <v>4</v>
      </c>
      <c r="W2390" s="9">
        <f t="shared" si="673"/>
        <v>10</v>
      </c>
      <c r="X2390" s="9">
        <f t="shared" si="674"/>
        <v>6</v>
      </c>
      <c r="Y2390" s="31" t="str">
        <f t="shared" si="675"/>
        <v/>
      </c>
      <c r="Z2390" s="134">
        <v>38.97</v>
      </c>
      <c r="AA2390" s="31" t="str">
        <f t="shared" si="676"/>
        <v>-</v>
      </c>
      <c r="AB2390" s="31">
        <f t="shared" si="677"/>
        <v>38.97</v>
      </c>
    </row>
    <row r="2391" spans="1:28" x14ac:dyDescent="0.3">
      <c r="A2391" s="133">
        <v>42835.291666666664</v>
      </c>
      <c r="B2391" s="152">
        <f t="shared" si="678"/>
        <v>4</v>
      </c>
      <c r="C2391" s="152">
        <f t="shared" si="679"/>
        <v>10</v>
      </c>
      <c r="D2391" s="152">
        <f t="shared" si="680"/>
        <v>7</v>
      </c>
      <c r="E2391" s="38" t="str">
        <f t="shared" si="681"/>
        <v/>
      </c>
      <c r="F2391" s="134">
        <v>36.299999999999997</v>
      </c>
      <c r="G2391" s="38" t="str">
        <f t="shared" si="682"/>
        <v>-</v>
      </c>
      <c r="H2391" s="38">
        <f t="shared" si="683"/>
        <v>36.299999999999997</v>
      </c>
      <c r="K2391" s="133">
        <v>43200.291666666664</v>
      </c>
      <c r="L2391" s="9">
        <f t="shared" si="666"/>
        <v>4</v>
      </c>
      <c r="M2391" s="9">
        <f t="shared" si="667"/>
        <v>10</v>
      </c>
      <c r="N2391" s="9">
        <f t="shared" si="668"/>
        <v>7</v>
      </c>
      <c r="O2391" s="31" t="str">
        <f t="shared" si="669"/>
        <v/>
      </c>
      <c r="P2391" s="134">
        <v>49.66</v>
      </c>
      <c r="Q2391" s="31" t="str">
        <f t="shared" si="670"/>
        <v>-</v>
      </c>
      <c r="R2391" s="31">
        <f t="shared" si="671"/>
        <v>49.66</v>
      </c>
      <c r="U2391" s="133">
        <v>43565.291666666664</v>
      </c>
      <c r="V2391" s="9">
        <f t="shared" si="672"/>
        <v>4</v>
      </c>
      <c r="W2391" s="9">
        <f t="shared" si="673"/>
        <v>10</v>
      </c>
      <c r="X2391" s="9">
        <f t="shared" si="674"/>
        <v>7</v>
      </c>
      <c r="Y2391" s="31" t="str">
        <f t="shared" si="675"/>
        <v/>
      </c>
      <c r="Z2391" s="134">
        <v>36.06</v>
      </c>
      <c r="AA2391" s="31" t="str">
        <f t="shared" si="676"/>
        <v>-</v>
      </c>
      <c r="AB2391" s="31">
        <f t="shared" si="677"/>
        <v>36.06</v>
      </c>
    </row>
    <row r="2392" spans="1:28" x14ac:dyDescent="0.3">
      <c r="A2392" s="133">
        <v>42835.333333333336</v>
      </c>
      <c r="B2392" s="152">
        <f t="shared" si="678"/>
        <v>4</v>
      </c>
      <c r="C2392" s="152">
        <f t="shared" si="679"/>
        <v>10</v>
      </c>
      <c r="D2392" s="152">
        <f t="shared" si="680"/>
        <v>8</v>
      </c>
      <c r="E2392" s="38" t="str">
        <f t="shared" si="681"/>
        <v/>
      </c>
      <c r="F2392" s="134">
        <v>36.880000000000003</v>
      </c>
      <c r="G2392" s="38">
        <f t="shared" si="682"/>
        <v>36.880000000000003</v>
      </c>
      <c r="H2392" s="38" t="str">
        <f t="shared" si="683"/>
        <v>-</v>
      </c>
      <c r="K2392" s="133">
        <v>43200.333333333336</v>
      </c>
      <c r="L2392" s="9">
        <f t="shared" si="666"/>
        <v>4</v>
      </c>
      <c r="M2392" s="9">
        <f t="shared" si="667"/>
        <v>10</v>
      </c>
      <c r="N2392" s="9">
        <f t="shared" si="668"/>
        <v>8</v>
      </c>
      <c r="O2392" s="31" t="str">
        <f t="shared" si="669"/>
        <v/>
      </c>
      <c r="P2392" s="134">
        <v>46.76</v>
      </c>
      <c r="Q2392" s="31">
        <f t="shared" si="670"/>
        <v>46.76</v>
      </c>
      <c r="R2392" s="31" t="str">
        <f t="shared" si="671"/>
        <v>-</v>
      </c>
      <c r="U2392" s="133">
        <v>43565.333333333336</v>
      </c>
      <c r="V2392" s="9">
        <f t="shared" si="672"/>
        <v>4</v>
      </c>
      <c r="W2392" s="9">
        <f t="shared" si="673"/>
        <v>10</v>
      </c>
      <c r="X2392" s="9">
        <f t="shared" si="674"/>
        <v>8</v>
      </c>
      <c r="Y2392" s="31" t="str">
        <f t="shared" si="675"/>
        <v/>
      </c>
      <c r="Z2392" s="134">
        <v>31.54</v>
      </c>
      <c r="AA2392" s="31">
        <f t="shared" si="676"/>
        <v>31.54</v>
      </c>
      <c r="AB2392" s="31" t="str">
        <f t="shared" si="677"/>
        <v>-</v>
      </c>
    </row>
    <row r="2393" spans="1:28" x14ac:dyDescent="0.3">
      <c r="A2393" s="133">
        <v>42835.375</v>
      </c>
      <c r="B2393" s="152">
        <f t="shared" si="678"/>
        <v>4</v>
      </c>
      <c r="C2393" s="152">
        <f t="shared" si="679"/>
        <v>10</v>
      </c>
      <c r="D2393" s="152">
        <f t="shared" si="680"/>
        <v>9</v>
      </c>
      <c r="E2393" s="38" t="str">
        <f t="shared" si="681"/>
        <v/>
      </c>
      <c r="F2393" s="134">
        <v>37</v>
      </c>
      <c r="G2393" s="38">
        <f t="shared" si="682"/>
        <v>37</v>
      </c>
      <c r="H2393" s="38" t="str">
        <f t="shared" si="683"/>
        <v>-</v>
      </c>
      <c r="K2393" s="133">
        <v>43200.375</v>
      </c>
      <c r="L2393" s="9">
        <f t="shared" si="666"/>
        <v>4</v>
      </c>
      <c r="M2393" s="9">
        <f t="shared" si="667"/>
        <v>10</v>
      </c>
      <c r="N2393" s="9">
        <f t="shared" si="668"/>
        <v>9</v>
      </c>
      <c r="O2393" s="31" t="str">
        <f t="shared" si="669"/>
        <v/>
      </c>
      <c r="P2393" s="134">
        <v>41.83</v>
      </c>
      <c r="Q2393" s="31">
        <f t="shared" si="670"/>
        <v>41.83</v>
      </c>
      <c r="R2393" s="31" t="str">
        <f t="shared" si="671"/>
        <v>-</v>
      </c>
      <c r="U2393" s="133">
        <v>43565.375</v>
      </c>
      <c r="V2393" s="9">
        <f t="shared" si="672"/>
        <v>4</v>
      </c>
      <c r="W2393" s="9">
        <f t="shared" si="673"/>
        <v>10</v>
      </c>
      <c r="X2393" s="9">
        <f t="shared" si="674"/>
        <v>9</v>
      </c>
      <c r="Y2393" s="31" t="str">
        <f t="shared" si="675"/>
        <v/>
      </c>
      <c r="Z2393" s="134">
        <v>30.19</v>
      </c>
      <c r="AA2393" s="31">
        <f t="shared" si="676"/>
        <v>30.19</v>
      </c>
      <c r="AB2393" s="31" t="str">
        <f t="shared" si="677"/>
        <v>-</v>
      </c>
    </row>
    <row r="2394" spans="1:28" x14ac:dyDescent="0.3">
      <c r="A2394" s="133">
        <v>42835.416666666664</v>
      </c>
      <c r="B2394" s="152">
        <f t="shared" si="678"/>
        <v>4</v>
      </c>
      <c r="C2394" s="152">
        <f t="shared" si="679"/>
        <v>10</v>
      </c>
      <c r="D2394" s="152">
        <f t="shared" si="680"/>
        <v>10</v>
      </c>
      <c r="E2394" s="38" t="str">
        <f t="shared" si="681"/>
        <v/>
      </c>
      <c r="F2394" s="134">
        <v>38.19</v>
      </c>
      <c r="G2394" s="38">
        <f t="shared" si="682"/>
        <v>38.19</v>
      </c>
      <c r="H2394" s="38" t="str">
        <f t="shared" si="683"/>
        <v>-</v>
      </c>
      <c r="K2394" s="133">
        <v>43200.416666666664</v>
      </c>
      <c r="L2394" s="9">
        <f t="shared" si="666"/>
        <v>4</v>
      </c>
      <c r="M2394" s="9">
        <f t="shared" si="667"/>
        <v>10</v>
      </c>
      <c r="N2394" s="9">
        <f t="shared" si="668"/>
        <v>10</v>
      </c>
      <c r="O2394" s="31" t="str">
        <f t="shared" si="669"/>
        <v/>
      </c>
      <c r="P2394" s="134">
        <v>40.92</v>
      </c>
      <c r="Q2394" s="31">
        <f t="shared" si="670"/>
        <v>40.92</v>
      </c>
      <c r="R2394" s="31" t="str">
        <f t="shared" si="671"/>
        <v>-</v>
      </c>
      <c r="U2394" s="133">
        <v>43565.416666666664</v>
      </c>
      <c r="V2394" s="9">
        <f t="shared" si="672"/>
        <v>4</v>
      </c>
      <c r="W2394" s="9">
        <f t="shared" si="673"/>
        <v>10</v>
      </c>
      <c r="X2394" s="9">
        <f t="shared" si="674"/>
        <v>10</v>
      </c>
      <c r="Y2394" s="31" t="str">
        <f t="shared" si="675"/>
        <v/>
      </c>
      <c r="Z2394" s="134">
        <v>29.65</v>
      </c>
      <c r="AA2394" s="31">
        <f t="shared" si="676"/>
        <v>29.65</v>
      </c>
      <c r="AB2394" s="31" t="str">
        <f t="shared" si="677"/>
        <v>-</v>
      </c>
    </row>
    <row r="2395" spans="1:28" x14ac:dyDescent="0.3">
      <c r="A2395" s="133">
        <v>42835.458333333336</v>
      </c>
      <c r="B2395" s="152">
        <f t="shared" si="678"/>
        <v>4</v>
      </c>
      <c r="C2395" s="152">
        <f t="shared" si="679"/>
        <v>10</v>
      </c>
      <c r="D2395" s="152">
        <f t="shared" si="680"/>
        <v>11</v>
      </c>
      <c r="E2395" s="38" t="str">
        <f t="shared" si="681"/>
        <v/>
      </c>
      <c r="F2395" s="134">
        <v>40.840000000000003</v>
      </c>
      <c r="G2395" s="38">
        <f t="shared" si="682"/>
        <v>40.840000000000003</v>
      </c>
      <c r="H2395" s="38" t="str">
        <f t="shared" si="683"/>
        <v>-</v>
      </c>
      <c r="K2395" s="133">
        <v>43200.458333333336</v>
      </c>
      <c r="L2395" s="9">
        <f t="shared" si="666"/>
        <v>4</v>
      </c>
      <c r="M2395" s="9">
        <f t="shared" si="667"/>
        <v>10</v>
      </c>
      <c r="N2395" s="9">
        <f t="shared" si="668"/>
        <v>11</v>
      </c>
      <c r="O2395" s="31" t="str">
        <f t="shared" si="669"/>
        <v/>
      </c>
      <c r="P2395" s="134">
        <v>39.08</v>
      </c>
      <c r="Q2395" s="31">
        <f t="shared" si="670"/>
        <v>39.08</v>
      </c>
      <c r="R2395" s="31" t="str">
        <f t="shared" si="671"/>
        <v>-</v>
      </c>
      <c r="U2395" s="133">
        <v>43565.458333333336</v>
      </c>
      <c r="V2395" s="9">
        <f t="shared" si="672"/>
        <v>4</v>
      </c>
      <c r="W2395" s="9">
        <f t="shared" si="673"/>
        <v>10</v>
      </c>
      <c r="X2395" s="9">
        <f t="shared" si="674"/>
        <v>11</v>
      </c>
      <c r="Y2395" s="31" t="str">
        <f t="shared" si="675"/>
        <v/>
      </c>
      <c r="Z2395" s="134">
        <v>29.67</v>
      </c>
      <c r="AA2395" s="31">
        <f t="shared" si="676"/>
        <v>29.67</v>
      </c>
      <c r="AB2395" s="31" t="str">
        <f t="shared" si="677"/>
        <v>-</v>
      </c>
    </row>
    <row r="2396" spans="1:28" x14ac:dyDescent="0.3">
      <c r="A2396" s="133">
        <v>42835.5</v>
      </c>
      <c r="B2396" s="152">
        <f t="shared" si="678"/>
        <v>4</v>
      </c>
      <c r="C2396" s="152">
        <f t="shared" si="679"/>
        <v>10</v>
      </c>
      <c r="D2396" s="152">
        <f t="shared" si="680"/>
        <v>12</v>
      </c>
      <c r="E2396" s="38" t="str">
        <f t="shared" si="681"/>
        <v/>
      </c>
      <c r="F2396" s="134">
        <v>40.82</v>
      </c>
      <c r="G2396" s="38">
        <f t="shared" si="682"/>
        <v>40.82</v>
      </c>
      <c r="H2396" s="38" t="str">
        <f t="shared" si="683"/>
        <v>-</v>
      </c>
      <c r="K2396" s="133">
        <v>43200.5</v>
      </c>
      <c r="L2396" s="9">
        <f t="shared" si="666"/>
        <v>4</v>
      </c>
      <c r="M2396" s="9">
        <f t="shared" si="667"/>
        <v>10</v>
      </c>
      <c r="N2396" s="9">
        <f t="shared" si="668"/>
        <v>12</v>
      </c>
      <c r="O2396" s="31" t="str">
        <f t="shared" si="669"/>
        <v/>
      </c>
      <c r="P2396" s="134">
        <v>36.99</v>
      </c>
      <c r="Q2396" s="31">
        <f t="shared" si="670"/>
        <v>36.99</v>
      </c>
      <c r="R2396" s="31" t="str">
        <f t="shared" si="671"/>
        <v>-</v>
      </c>
      <c r="U2396" s="133">
        <v>43565.5</v>
      </c>
      <c r="V2396" s="9">
        <f t="shared" si="672"/>
        <v>4</v>
      </c>
      <c r="W2396" s="9">
        <f t="shared" si="673"/>
        <v>10</v>
      </c>
      <c r="X2396" s="9">
        <f t="shared" si="674"/>
        <v>12</v>
      </c>
      <c r="Y2396" s="31" t="str">
        <f t="shared" si="675"/>
        <v/>
      </c>
      <c r="Z2396" s="134">
        <v>29.13</v>
      </c>
      <c r="AA2396" s="31">
        <f t="shared" si="676"/>
        <v>29.13</v>
      </c>
      <c r="AB2396" s="31" t="str">
        <f t="shared" si="677"/>
        <v>-</v>
      </c>
    </row>
    <row r="2397" spans="1:28" x14ac:dyDescent="0.3">
      <c r="A2397" s="133">
        <v>42835.541666666664</v>
      </c>
      <c r="B2397" s="152">
        <f t="shared" si="678"/>
        <v>4</v>
      </c>
      <c r="C2397" s="152">
        <f t="shared" si="679"/>
        <v>10</v>
      </c>
      <c r="D2397" s="152">
        <f t="shared" si="680"/>
        <v>13</v>
      </c>
      <c r="E2397" s="38" t="str">
        <f t="shared" si="681"/>
        <v/>
      </c>
      <c r="F2397" s="134">
        <v>42.5</v>
      </c>
      <c r="G2397" s="38">
        <f t="shared" si="682"/>
        <v>42.5</v>
      </c>
      <c r="H2397" s="38" t="str">
        <f t="shared" si="683"/>
        <v>-</v>
      </c>
      <c r="K2397" s="133">
        <v>43200.541666666664</v>
      </c>
      <c r="L2397" s="9">
        <f t="shared" si="666"/>
        <v>4</v>
      </c>
      <c r="M2397" s="9">
        <f t="shared" si="667"/>
        <v>10</v>
      </c>
      <c r="N2397" s="9">
        <f t="shared" si="668"/>
        <v>13</v>
      </c>
      <c r="O2397" s="31" t="str">
        <f t="shared" si="669"/>
        <v/>
      </c>
      <c r="P2397" s="134">
        <v>35.51</v>
      </c>
      <c r="Q2397" s="31">
        <f t="shared" si="670"/>
        <v>35.51</v>
      </c>
      <c r="R2397" s="31" t="str">
        <f t="shared" si="671"/>
        <v>-</v>
      </c>
      <c r="U2397" s="133">
        <v>43565.541666666664</v>
      </c>
      <c r="V2397" s="9">
        <f t="shared" si="672"/>
        <v>4</v>
      </c>
      <c r="W2397" s="9">
        <f t="shared" si="673"/>
        <v>10</v>
      </c>
      <c r="X2397" s="9">
        <f t="shared" si="674"/>
        <v>13</v>
      </c>
      <c r="Y2397" s="31" t="str">
        <f t="shared" si="675"/>
        <v/>
      </c>
      <c r="Z2397" s="134">
        <v>29.26</v>
      </c>
      <c r="AA2397" s="31">
        <f t="shared" si="676"/>
        <v>29.26</v>
      </c>
      <c r="AB2397" s="31" t="str">
        <f t="shared" si="677"/>
        <v>-</v>
      </c>
    </row>
    <row r="2398" spans="1:28" x14ac:dyDescent="0.3">
      <c r="A2398" s="133">
        <v>42835.583333333336</v>
      </c>
      <c r="B2398" s="152">
        <f t="shared" si="678"/>
        <v>4</v>
      </c>
      <c r="C2398" s="152">
        <f t="shared" si="679"/>
        <v>10</v>
      </c>
      <c r="D2398" s="152">
        <f t="shared" si="680"/>
        <v>14</v>
      </c>
      <c r="E2398" s="38" t="str">
        <f t="shared" si="681"/>
        <v/>
      </c>
      <c r="F2398" s="134">
        <v>39.85</v>
      </c>
      <c r="G2398" s="38">
        <f t="shared" si="682"/>
        <v>39.85</v>
      </c>
      <c r="H2398" s="38" t="str">
        <f t="shared" si="683"/>
        <v>-</v>
      </c>
      <c r="K2398" s="133">
        <v>43200.583333333336</v>
      </c>
      <c r="L2398" s="9">
        <f t="shared" si="666"/>
        <v>4</v>
      </c>
      <c r="M2398" s="9">
        <f t="shared" si="667"/>
        <v>10</v>
      </c>
      <c r="N2398" s="9">
        <f t="shared" si="668"/>
        <v>14</v>
      </c>
      <c r="O2398" s="31" t="str">
        <f t="shared" si="669"/>
        <v/>
      </c>
      <c r="P2398" s="134">
        <v>33.159999999999997</v>
      </c>
      <c r="Q2398" s="31">
        <f t="shared" si="670"/>
        <v>33.159999999999997</v>
      </c>
      <c r="R2398" s="31" t="str">
        <f t="shared" si="671"/>
        <v>-</v>
      </c>
      <c r="U2398" s="133">
        <v>43565.583333333336</v>
      </c>
      <c r="V2398" s="9">
        <f t="shared" si="672"/>
        <v>4</v>
      </c>
      <c r="W2398" s="9">
        <f t="shared" si="673"/>
        <v>10</v>
      </c>
      <c r="X2398" s="9">
        <f t="shared" si="674"/>
        <v>14</v>
      </c>
      <c r="Y2398" s="31" t="str">
        <f t="shared" si="675"/>
        <v/>
      </c>
      <c r="Z2398" s="134">
        <v>27.9</v>
      </c>
      <c r="AA2398" s="31">
        <f t="shared" si="676"/>
        <v>27.9</v>
      </c>
      <c r="AB2398" s="31" t="str">
        <f t="shared" si="677"/>
        <v>-</v>
      </c>
    </row>
    <row r="2399" spans="1:28" x14ac:dyDescent="0.3">
      <c r="A2399" s="133">
        <v>42835.625</v>
      </c>
      <c r="B2399" s="152">
        <f t="shared" si="678"/>
        <v>4</v>
      </c>
      <c r="C2399" s="152">
        <f t="shared" si="679"/>
        <v>10</v>
      </c>
      <c r="D2399" s="152">
        <f t="shared" si="680"/>
        <v>15</v>
      </c>
      <c r="E2399" s="38" t="str">
        <f t="shared" si="681"/>
        <v/>
      </c>
      <c r="F2399" s="134">
        <v>37.4</v>
      </c>
      <c r="G2399" s="38">
        <f t="shared" si="682"/>
        <v>37.4</v>
      </c>
      <c r="H2399" s="38" t="str">
        <f t="shared" si="683"/>
        <v>-</v>
      </c>
      <c r="K2399" s="133">
        <v>43200.625</v>
      </c>
      <c r="L2399" s="9">
        <f t="shared" si="666"/>
        <v>4</v>
      </c>
      <c r="M2399" s="9">
        <f t="shared" si="667"/>
        <v>10</v>
      </c>
      <c r="N2399" s="9">
        <f t="shared" si="668"/>
        <v>15</v>
      </c>
      <c r="O2399" s="31" t="str">
        <f t="shared" si="669"/>
        <v/>
      </c>
      <c r="P2399" s="134">
        <v>31.77</v>
      </c>
      <c r="Q2399" s="31">
        <f t="shared" si="670"/>
        <v>31.77</v>
      </c>
      <c r="R2399" s="31" t="str">
        <f t="shared" si="671"/>
        <v>-</v>
      </c>
      <c r="U2399" s="133">
        <v>43565.625</v>
      </c>
      <c r="V2399" s="9">
        <f t="shared" si="672"/>
        <v>4</v>
      </c>
      <c r="W2399" s="9">
        <f t="shared" si="673"/>
        <v>10</v>
      </c>
      <c r="X2399" s="9">
        <f t="shared" si="674"/>
        <v>15</v>
      </c>
      <c r="Y2399" s="31" t="str">
        <f t="shared" si="675"/>
        <v/>
      </c>
      <c r="Z2399" s="134">
        <v>27.63</v>
      </c>
      <c r="AA2399" s="31">
        <f t="shared" si="676"/>
        <v>27.63</v>
      </c>
      <c r="AB2399" s="31" t="str">
        <f t="shared" si="677"/>
        <v>-</v>
      </c>
    </row>
    <row r="2400" spans="1:28" x14ac:dyDescent="0.3">
      <c r="A2400" s="133">
        <v>42835.666666666664</v>
      </c>
      <c r="B2400" s="152">
        <f t="shared" si="678"/>
        <v>4</v>
      </c>
      <c r="C2400" s="152">
        <f t="shared" si="679"/>
        <v>10</v>
      </c>
      <c r="D2400" s="152">
        <f t="shared" si="680"/>
        <v>16</v>
      </c>
      <c r="E2400" s="38" t="str">
        <f t="shared" si="681"/>
        <v/>
      </c>
      <c r="F2400" s="134">
        <v>37.08</v>
      </c>
      <c r="G2400" s="38">
        <f t="shared" si="682"/>
        <v>37.08</v>
      </c>
      <c r="H2400" s="38" t="str">
        <f t="shared" si="683"/>
        <v>-</v>
      </c>
      <c r="K2400" s="133">
        <v>43200.666666666664</v>
      </c>
      <c r="L2400" s="9">
        <f t="shared" si="666"/>
        <v>4</v>
      </c>
      <c r="M2400" s="9">
        <f t="shared" si="667"/>
        <v>10</v>
      </c>
      <c r="N2400" s="9">
        <f t="shared" si="668"/>
        <v>16</v>
      </c>
      <c r="O2400" s="31" t="str">
        <f t="shared" si="669"/>
        <v/>
      </c>
      <c r="P2400" s="134">
        <v>32</v>
      </c>
      <c r="Q2400" s="31">
        <f t="shared" si="670"/>
        <v>32</v>
      </c>
      <c r="R2400" s="31" t="str">
        <f t="shared" si="671"/>
        <v>-</v>
      </c>
      <c r="U2400" s="133">
        <v>43565.666666666664</v>
      </c>
      <c r="V2400" s="9">
        <f t="shared" si="672"/>
        <v>4</v>
      </c>
      <c r="W2400" s="9">
        <f t="shared" si="673"/>
        <v>10</v>
      </c>
      <c r="X2400" s="9">
        <f t="shared" si="674"/>
        <v>16</v>
      </c>
      <c r="Y2400" s="31" t="str">
        <f t="shared" si="675"/>
        <v/>
      </c>
      <c r="Z2400" s="134">
        <v>27.11</v>
      </c>
      <c r="AA2400" s="31">
        <f t="shared" si="676"/>
        <v>27.11</v>
      </c>
      <c r="AB2400" s="31" t="str">
        <f t="shared" si="677"/>
        <v>-</v>
      </c>
    </row>
    <row r="2401" spans="1:28" x14ac:dyDescent="0.3">
      <c r="A2401" s="133">
        <v>42835.708333333336</v>
      </c>
      <c r="B2401" s="152">
        <f t="shared" si="678"/>
        <v>4</v>
      </c>
      <c r="C2401" s="152">
        <f t="shared" si="679"/>
        <v>10</v>
      </c>
      <c r="D2401" s="152">
        <f t="shared" si="680"/>
        <v>17</v>
      </c>
      <c r="E2401" s="38" t="str">
        <f t="shared" si="681"/>
        <v/>
      </c>
      <c r="F2401" s="134">
        <v>36.57</v>
      </c>
      <c r="G2401" s="38" t="str">
        <f t="shared" si="682"/>
        <v>-</v>
      </c>
      <c r="H2401" s="38">
        <f t="shared" si="683"/>
        <v>36.57</v>
      </c>
      <c r="K2401" s="133">
        <v>43200.708333333336</v>
      </c>
      <c r="L2401" s="9">
        <f t="shared" si="666"/>
        <v>4</v>
      </c>
      <c r="M2401" s="9">
        <f t="shared" si="667"/>
        <v>10</v>
      </c>
      <c r="N2401" s="9">
        <f t="shared" si="668"/>
        <v>17</v>
      </c>
      <c r="O2401" s="31" t="str">
        <f t="shared" si="669"/>
        <v/>
      </c>
      <c r="P2401" s="134">
        <v>32.03</v>
      </c>
      <c r="Q2401" s="31" t="str">
        <f t="shared" si="670"/>
        <v>-</v>
      </c>
      <c r="R2401" s="31">
        <f t="shared" si="671"/>
        <v>32.03</v>
      </c>
      <c r="U2401" s="133">
        <v>43565.708333333336</v>
      </c>
      <c r="V2401" s="9">
        <f t="shared" si="672"/>
        <v>4</v>
      </c>
      <c r="W2401" s="9">
        <f t="shared" si="673"/>
        <v>10</v>
      </c>
      <c r="X2401" s="9">
        <f t="shared" si="674"/>
        <v>17</v>
      </c>
      <c r="Y2401" s="31" t="str">
        <f t="shared" si="675"/>
        <v/>
      </c>
      <c r="Z2401" s="134">
        <v>27.96</v>
      </c>
      <c r="AA2401" s="31" t="str">
        <f t="shared" si="676"/>
        <v>-</v>
      </c>
      <c r="AB2401" s="31">
        <f t="shared" si="677"/>
        <v>27.96</v>
      </c>
    </row>
    <row r="2402" spans="1:28" x14ac:dyDescent="0.3">
      <c r="A2402" s="133">
        <v>42835.75</v>
      </c>
      <c r="B2402" s="152">
        <f t="shared" si="678"/>
        <v>4</v>
      </c>
      <c r="C2402" s="152">
        <f t="shared" si="679"/>
        <v>10</v>
      </c>
      <c r="D2402" s="152">
        <f t="shared" si="680"/>
        <v>18</v>
      </c>
      <c r="E2402" s="38" t="str">
        <f t="shared" si="681"/>
        <v/>
      </c>
      <c r="F2402" s="134">
        <v>37.53</v>
      </c>
      <c r="G2402" s="38" t="str">
        <f t="shared" si="682"/>
        <v>-</v>
      </c>
      <c r="H2402" s="38">
        <f t="shared" si="683"/>
        <v>37.53</v>
      </c>
      <c r="K2402" s="133">
        <v>43200.75</v>
      </c>
      <c r="L2402" s="9">
        <f t="shared" si="666"/>
        <v>4</v>
      </c>
      <c r="M2402" s="9">
        <f t="shared" si="667"/>
        <v>10</v>
      </c>
      <c r="N2402" s="9">
        <f t="shared" si="668"/>
        <v>18</v>
      </c>
      <c r="O2402" s="31" t="str">
        <f t="shared" si="669"/>
        <v/>
      </c>
      <c r="P2402" s="134">
        <v>33.06</v>
      </c>
      <c r="Q2402" s="31" t="str">
        <f t="shared" si="670"/>
        <v>-</v>
      </c>
      <c r="R2402" s="31">
        <f t="shared" si="671"/>
        <v>33.06</v>
      </c>
      <c r="U2402" s="133">
        <v>43565.75</v>
      </c>
      <c r="V2402" s="9">
        <f t="shared" si="672"/>
        <v>4</v>
      </c>
      <c r="W2402" s="9">
        <f t="shared" si="673"/>
        <v>10</v>
      </c>
      <c r="X2402" s="9">
        <f t="shared" si="674"/>
        <v>18</v>
      </c>
      <c r="Y2402" s="31" t="str">
        <f t="shared" si="675"/>
        <v/>
      </c>
      <c r="Z2402" s="134">
        <v>27.32</v>
      </c>
      <c r="AA2402" s="31" t="str">
        <f t="shared" si="676"/>
        <v>-</v>
      </c>
      <c r="AB2402" s="31">
        <f t="shared" si="677"/>
        <v>27.32</v>
      </c>
    </row>
    <row r="2403" spans="1:28" x14ac:dyDescent="0.3">
      <c r="A2403" s="133">
        <v>42835.791666666664</v>
      </c>
      <c r="B2403" s="152">
        <f t="shared" si="678"/>
        <v>4</v>
      </c>
      <c r="C2403" s="152">
        <f t="shared" si="679"/>
        <v>10</v>
      </c>
      <c r="D2403" s="152">
        <f t="shared" si="680"/>
        <v>19</v>
      </c>
      <c r="E2403" s="38" t="str">
        <f t="shared" si="681"/>
        <v/>
      </c>
      <c r="F2403" s="134">
        <v>39.29</v>
      </c>
      <c r="G2403" s="38" t="str">
        <f t="shared" si="682"/>
        <v>-</v>
      </c>
      <c r="H2403" s="38">
        <f t="shared" si="683"/>
        <v>39.29</v>
      </c>
      <c r="K2403" s="133">
        <v>43200.791666666664</v>
      </c>
      <c r="L2403" s="9">
        <f t="shared" si="666"/>
        <v>4</v>
      </c>
      <c r="M2403" s="9">
        <f t="shared" si="667"/>
        <v>10</v>
      </c>
      <c r="N2403" s="9">
        <f t="shared" si="668"/>
        <v>19</v>
      </c>
      <c r="O2403" s="31" t="str">
        <f t="shared" si="669"/>
        <v/>
      </c>
      <c r="P2403" s="134">
        <v>40.520000000000003</v>
      </c>
      <c r="Q2403" s="31" t="str">
        <f t="shared" si="670"/>
        <v>-</v>
      </c>
      <c r="R2403" s="31">
        <f t="shared" si="671"/>
        <v>40.520000000000003</v>
      </c>
      <c r="U2403" s="133">
        <v>43565.791666666664</v>
      </c>
      <c r="V2403" s="9">
        <f t="shared" si="672"/>
        <v>4</v>
      </c>
      <c r="W2403" s="9">
        <f t="shared" si="673"/>
        <v>10</v>
      </c>
      <c r="X2403" s="9">
        <f t="shared" si="674"/>
        <v>19</v>
      </c>
      <c r="Y2403" s="31" t="str">
        <f t="shared" si="675"/>
        <v/>
      </c>
      <c r="Z2403" s="134">
        <v>30.62</v>
      </c>
      <c r="AA2403" s="31" t="str">
        <f t="shared" si="676"/>
        <v>-</v>
      </c>
      <c r="AB2403" s="31">
        <f t="shared" si="677"/>
        <v>30.62</v>
      </c>
    </row>
    <row r="2404" spans="1:28" x14ac:dyDescent="0.3">
      <c r="A2404" s="133">
        <v>42835.833333333336</v>
      </c>
      <c r="B2404" s="152">
        <f t="shared" si="678"/>
        <v>4</v>
      </c>
      <c r="C2404" s="152">
        <f t="shared" si="679"/>
        <v>10</v>
      </c>
      <c r="D2404" s="152">
        <f t="shared" si="680"/>
        <v>20</v>
      </c>
      <c r="E2404" s="38" t="str">
        <f t="shared" si="681"/>
        <v/>
      </c>
      <c r="F2404" s="134">
        <v>46.05</v>
      </c>
      <c r="G2404" s="38" t="str">
        <f t="shared" si="682"/>
        <v>-</v>
      </c>
      <c r="H2404" s="38">
        <f t="shared" si="683"/>
        <v>46.05</v>
      </c>
      <c r="K2404" s="133">
        <v>43200.833333333336</v>
      </c>
      <c r="L2404" s="9">
        <f t="shared" si="666"/>
        <v>4</v>
      </c>
      <c r="M2404" s="9">
        <f t="shared" si="667"/>
        <v>10</v>
      </c>
      <c r="N2404" s="9">
        <f t="shared" si="668"/>
        <v>20</v>
      </c>
      <c r="O2404" s="31" t="str">
        <f t="shared" si="669"/>
        <v/>
      </c>
      <c r="P2404" s="134">
        <v>46.84</v>
      </c>
      <c r="Q2404" s="31" t="str">
        <f t="shared" si="670"/>
        <v>-</v>
      </c>
      <c r="R2404" s="31">
        <f t="shared" si="671"/>
        <v>46.84</v>
      </c>
      <c r="U2404" s="133">
        <v>43565.833333333336</v>
      </c>
      <c r="V2404" s="9">
        <f t="shared" si="672"/>
        <v>4</v>
      </c>
      <c r="W2404" s="9">
        <f t="shared" si="673"/>
        <v>10</v>
      </c>
      <c r="X2404" s="9">
        <f t="shared" si="674"/>
        <v>20</v>
      </c>
      <c r="Y2404" s="31" t="str">
        <f t="shared" si="675"/>
        <v/>
      </c>
      <c r="Z2404" s="134">
        <v>35.72</v>
      </c>
      <c r="AA2404" s="31" t="str">
        <f t="shared" si="676"/>
        <v>-</v>
      </c>
      <c r="AB2404" s="31">
        <f t="shared" si="677"/>
        <v>35.72</v>
      </c>
    </row>
    <row r="2405" spans="1:28" x14ac:dyDescent="0.3">
      <c r="A2405" s="133">
        <v>42835.875</v>
      </c>
      <c r="B2405" s="152">
        <f t="shared" si="678"/>
        <v>4</v>
      </c>
      <c r="C2405" s="152">
        <f t="shared" si="679"/>
        <v>10</v>
      </c>
      <c r="D2405" s="152">
        <f t="shared" si="680"/>
        <v>21</v>
      </c>
      <c r="E2405" s="38" t="str">
        <f t="shared" si="681"/>
        <v/>
      </c>
      <c r="F2405" s="134">
        <v>36.49</v>
      </c>
      <c r="G2405" s="38" t="str">
        <f t="shared" si="682"/>
        <v>-</v>
      </c>
      <c r="H2405" s="38">
        <f t="shared" si="683"/>
        <v>36.49</v>
      </c>
      <c r="K2405" s="133">
        <v>43200.875</v>
      </c>
      <c r="L2405" s="9">
        <f t="shared" si="666"/>
        <v>4</v>
      </c>
      <c r="M2405" s="9">
        <f t="shared" si="667"/>
        <v>10</v>
      </c>
      <c r="N2405" s="9">
        <f t="shared" si="668"/>
        <v>21</v>
      </c>
      <c r="O2405" s="31" t="str">
        <f t="shared" si="669"/>
        <v/>
      </c>
      <c r="P2405" s="134">
        <v>39.86</v>
      </c>
      <c r="Q2405" s="31" t="str">
        <f t="shared" si="670"/>
        <v>-</v>
      </c>
      <c r="R2405" s="31">
        <f t="shared" si="671"/>
        <v>39.86</v>
      </c>
      <c r="U2405" s="133">
        <v>43565.875</v>
      </c>
      <c r="V2405" s="9">
        <f t="shared" si="672"/>
        <v>4</v>
      </c>
      <c r="W2405" s="9">
        <f t="shared" si="673"/>
        <v>10</v>
      </c>
      <c r="X2405" s="9">
        <f t="shared" si="674"/>
        <v>21</v>
      </c>
      <c r="Y2405" s="31" t="str">
        <f t="shared" si="675"/>
        <v/>
      </c>
      <c r="Z2405" s="134">
        <v>30.31</v>
      </c>
      <c r="AA2405" s="31" t="str">
        <f t="shared" si="676"/>
        <v>-</v>
      </c>
      <c r="AB2405" s="31">
        <f t="shared" si="677"/>
        <v>30.31</v>
      </c>
    </row>
    <row r="2406" spans="1:28" x14ac:dyDescent="0.3">
      <c r="A2406" s="133">
        <v>42835.916666666664</v>
      </c>
      <c r="B2406" s="152">
        <f t="shared" si="678"/>
        <v>4</v>
      </c>
      <c r="C2406" s="152">
        <f t="shared" si="679"/>
        <v>10</v>
      </c>
      <c r="D2406" s="152">
        <f t="shared" si="680"/>
        <v>22</v>
      </c>
      <c r="E2406" s="38" t="str">
        <f t="shared" si="681"/>
        <v/>
      </c>
      <c r="F2406" s="134">
        <v>28.68</v>
      </c>
      <c r="G2406" s="38" t="str">
        <f t="shared" si="682"/>
        <v>-</v>
      </c>
      <c r="H2406" s="38">
        <f t="shared" si="683"/>
        <v>28.68</v>
      </c>
      <c r="K2406" s="133">
        <v>43200.916666666664</v>
      </c>
      <c r="L2406" s="9">
        <f t="shared" si="666"/>
        <v>4</v>
      </c>
      <c r="M2406" s="9">
        <f t="shared" si="667"/>
        <v>10</v>
      </c>
      <c r="N2406" s="9">
        <f t="shared" si="668"/>
        <v>22</v>
      </c>
      <c r="O2406" s="31" t="str">
        <f t="shared" si="669"/>
        <v/>
      </c>
      <c r="P2406" s="134">
        <v>33.840000000000003</v>
      </c>
      <c r="Q2406" s="31" t="str">
        <f t="shared" si="670"/>
        <v>-</v>
      </c>
      <c r="R2406" s="31">
        <f t="shared" si="671"/>
        <v>33.840000000000003</v>
      </c>
      <c r="U2406" s="133">
        <v>43565.916666666664</v>
      </c>
      <c r="V2406" s="9">
        <f t="shared" si="672"/>
        <v>4</v>
      </c>
      <c r="W2406" s="9">
        <f t="shared" si="673"/>
        <v>10</v>
      </c>
      <c r="X2406" s="9">
        <f t="shared" si="674"/>
        <v>22</v>
      </c>
      <c r="Y2406" s="31" t="str">
        <f t="shared" si="675"/>
        <v/>
      </c>
      <c r="Z2406" s="134">
        <v>24.86</v>
      </c>
      <c r="AA2406" s="31" t="str">
        <f t="shared" si="676"/>
        <v>-</v>
      </c>
      <c r="AB2406" s="31">
        <f t="shared" si="677"/>
        <v>24.86</v>
      </c>
    </row>
    <row r="2407" spans="1:28" x14ac:dyDescent="0.3">
      <c r="A2407" s="133">
        <v>42835.958333333336</v>
      </c>
      <c r="B2407" s="152">
        <f t="shared" si="678"/>
        <v>4</v>
      </c>
      <c r="C2407" s="152">
        <f t="shared" si="679"/>
        <v>10</v>
      </c>
      <c r="D2407" s="152">
        <f t="shared" si="680"/>
        <v>23</v>
      </c>
      <c r="E2407" s="38" t="str">
        <f t="shared" si="681"/>
        <v/>
      </c>
      <c r="F2407" s="134">
        <v>24.87</v>
      </c>
      <c r="G2407" s="38" t="str">
        <f t="shared" si="682"/>
        <v>-</v>
      </c>
      <c r="H2407" s="38">
        <f t="shared" si="683"/>
        <v>24.87</v>
      </c>
      <c r="K2407" s="133">
        <v>43200.958333333336</v>
      </c>
      <c r="L2407" s="9">
        <f t="shared" si="666"/>
        <v>4</v>
      </c>
      <c r="M2407" s="9">
        <f t="shared" si="667"/>
        <v>10</v>
      </c>
      <c r="N2407" s="9">
        <f t="shared" si="668"/>
        <v>23</v>
      </c>
      <c r="O2407" s="31" t="str">
        <f t="shared" si="669"/>
        <v/>
      </c>
      <c r="P2407" s="134">
        <v>30.7</v>
      </c>
      <c r="Q2407" s="31" t="str">
        <f t="shared" si="670"/>
        <v>-</v>
      </c>
      <c r="R2407" s="31">
        <f t="shared" si="671"/>
        <v>30.7</v>
      </c>
      <c r="U2407" s="133">
        <v>43565.958333333336</v>
      </c>
      <c r="V2407" s="9">
        <f t="shared" si="672"/>
        <v>4</v>
      </c>
      <c r="W2407" s="9">
        <f t="shared" si="673"/>
        <v>10</v>
      </c>
      <c r="X2407" s="9">
        <f t="shared" si="674"/>
        <v>23</v>
      </c>
      <c r="Y2407" s="31" t="str">
        <f t="shared" si="675"/>
        <v/>
      </c>
      <c r="Z2407" s="134">
        <v>22.03</v>
      </c>
      <c r="AA2407" s="31" t="str">
        <f t="shared" si="676"/>
        <v>-</v>
      </c>
      <c r="AB2407" s="31">
        <f t="shared" si="677"/>
        <v>22.03</v>
      </c>
    </row>
    <row r="2408" spans="1:28" x14ac:dyDescent="0.3">
      <c r="A2408" s="133">
        <v>42836</v>
      </c>
      <c r="B2408" s="152">
        <f t="shared" si="678"/>
        <v>4</v>
      </c>
      <c r="C2408" s="152">
        <f t="shared" si="679"/>
        <v>11</v>
      </c>
      <c r="D2408" s="152">
        <f t="shared" si="680"/>
        <v>0</v>
      </c>
      <c r="E2408" s="38" t="str">
        <f t="shared" si="681"/>
        <v/>
      </c>
      <c r="F2408" s="134">
        <v>20.170000000000002</v>
      </c>
      <c r="G2408" s="38" t="str">
        <f t="shared" si="682"/>
        <v>-</v>
      </c>
      <c r="H2408" s="38">
        <f t="shared" si="683"/>
        <v>20.170000000000002</v>
      </c>
      <c r="K2408" s="133">
        <v>43201</v>
      </c>
      <c r="L2408" s="9">
        <f t="shared" si="666"/>
        <v>4</v>
      </c>
      <c r="M2408" s="9">
        <f t="shared" si="667"/>
        <v>11</v>
      </c>
      <c r="N2408" s="9">
        <f t="shared" si="668"/>
        <v>0</v>
      </c>
      <c r="O2408" s="31" t="str">
        <f t="shared" si="669"/>
        <v/>
      </c>
      <c r="P2408" s="134">
        <v>33.07</v>
      </c>
      <c r="Q2408" s="31" t="str">
        <f t="shared" si="670"/>
        <v>-</v>
      </c>
      <c r="R2408" s="31">
        <f t="shared" si="671"/>
        <v>33.07</v>
      </c>
      <c r="U2408" s="133">
        <v>43566</v>
      </c>
      <c r="V2408" s="9">
        <f t="shared" si="672"/>
        <v>4</v>
      </c>
      <c r="W2408" s="9">
        <f t="shared" si="673"/>
        <v>11</v>
      </c>
      <c r="X2408" s="9">
        <f t="shared" si="674"/>
        <v>0</v>
      </c>
      <c r="Y2408" s="31" t="str">
        <f t="shared" si="675"/>
        <v/>
      </c>
      <c r="Z2408" s="134">
        <v>20.37</v>
      </c>
      <c r="AA2408" s="31" t="str">
        <f t="shared" si="676"/>
        <v>-</v>
      </c>
      <c r="AB2408" s="31">
        <f t="shared" si="677"/>
        <v>20.37</v>
      </c>
    </row>
    <row r="2409" spans="1:28" x14ac:dyDescent="0.3">
      <c r="A2409" s="133">
        <v>42836.041666666664</v>
      </c>
      <c r="B2409" s="152">
        <f t="shared" si="678"/>
        <v>4</v>
      </c>
      <c r="C2409" s="152">
        <f t="shared" si="679"/>
        <v>11</v>
      </c>
      <c r="D2409" s="152">
        <f t="shared" si="680"/>
        <v>1</v>
      </c>
      <c r="E2409" s="38" t="str">
        <f t="shared" si="681"/>
        <v/>
      </c>
      <c r="F2409" s="134">
        <v>19.899999999999999</v>
      </c>
      <c r="G2409" s="38" t="str">
        <f t="shared" si="682"/>
        <v>-</v>
      </c>
      <c r="H2409" s="38">
        <f t="shared" si="683"/>
        <v>19.899999999999999</v>
      </c>
      <c r="K2409" s="133">
        <v>43201.041666666664</v>
      </c>
      <c r="L2409" s="9">
        <f t="shared" si="666"/>
        <v>4</v>
      </c>
      <c r="M2409" s="9">
        <f t="shared" si="667"/>
        <v>11</v>
      </c>
      <c r="N2409" s="9">
        <f t="shared" si="668"/>
        <v>1</v>
      </c>
      <c r="O2409" s="31" t="str">
        <f t="shared" si="669"/>
        <v/>
      </c>
      <c r="P2409" s="134">
        <v>31.87</v>
      </c>
      <c r="Q2409" s="31" t="str">
        <f t="shared" si="670"/>
        <v>-</v>
      </c>
      <c r="R2409" s="31">
        <f t="shared" si="671"/>
        <v>31.87</v>
      </c>
      <c r="U2409" s="133">
        <v>43566.041666666664</v>
      </c>
      <c r="V2409" s="9">
        <f t="shared" si="672"/>
        <v>4</v>
      </c>
      <c r="W2409" s="9">
        <f t="shared" si="673"/>
        <v>11</v>
      </c>
      <c r="X2409" s="9">
        <f t="shared" si="674"/>
        <v>1</v>
      </c>
      <c r="Y2409" s="31" t="str">
        <f t="shared" si="675"/>
        <v/>
      </c>
      <c r="Z2409" s="134">
        <v>20.149999999999999</v>
      </c>
      <c r="AA2409" s="31" t="str">
        <f t="shared" si="676"/>
        <v>-</v>
      </c>
      <c r="AB2409" s="31">
        <f t="shared" si="677"/>
        <v>20.149999999999999</v>
      </c>
    </row>
    <row r="2410" spans="1:28" x14ac:dyDescent="0.3">
      <c r="A2410" s="133">
        <v>42836.083333333336</v>
      </c>
      <c r="B2410" s="152">
        <f t="shared" si="678"/>
        <v>4</v>
      </c>
      <c r="C2410" s="152">
        <f t="shared" si="679"/>
        <v>11</v>
      </c>
      <c r="D2410" s="152">
        <f t="shared" si="680"/>
        <v>2</v>
      </c>
      <c r="E2410" s="38" t="str">
        <f t="shared" si="681"/>
        <v/>
      </c>
      <c r="F2410" s="134">
        <v>19.71</v>
      </c>
      <c r="G2410" s="38" t="str">
        <f t="shared" si="682"/>
        <v>-</v>
      </c>
      <c r="H2410" s="38">
        <f t="shared" si="683"/>
        <v>19.71</v>
      </c>
      <c r="K2410" s="133">
        <v>43201.083333333336</v>
      </c>
      <c r="L2410" s="9">
        <f t="shared" si="666"/>
        <v>4</v>
      </c>
      <c r="M2410" s="9">
        <f t="shared" si="667"/>
        <v>11</v>
      </c>
      <c r="N2410" s="9">
        <f t="shared" si="668"/>
        <v>2</v>
      </c>
      <c r="O2410" s="31" t="str">
        <f t="shared" si="669"/>
        <v/>
      </c>
      <c r="P2410" s="134">
        <v>31.44</v>
      </c>
      <c r="Q2410" s="31" t="str">
        <f t="shared" si="670"/>
        <v>-</v>
      </c>
      <c r="R2410" s="31">
        <f t="shared" si="671"/>
        <v>31.44</v>
      </c>
      <c r="U2410" s="133">
        <v>43566.083333333336</v>
      </c>
      <c r="V2410" s="9">
        <f t="shared" si="672"/>
        <v>4</v>
      </c>
      <c r="W2410" s="9">
        <f t="shared" si="673"/>
        <v>11</v>
      </c>
      <c r="X2410" s="9">
        <f t="shared" si="674"/>
        <v>2</v>
      </c>
      <c r="Y2410" s="31" t="str">
        <f t="shared" si="675"/>
        <v/>
      </c>
      <c r="Z2410" s="134">
        <v>20.149999999999999</v>
      </c>
      <c r="AA2410" s="31" t="str">
        <f t="shared" si="676"/>
        <v>-</v>
      </c>
      <c r="AB2410" s="31">
        <f t="shared" si="677"/>
        <v>20.149999999999999</v>
      </c>
    </row>
    <row r="2411" spans="1:28" x14ac:dyDescent="0.3">
      <c r="A2411" s="133">
        <v>42836.125</v>
      </c>
      <c r="B2411" s="152">
        <f t="shared" si="678"/>
        <v>4</v>
      </c>
      <c r="C2411" s="152">
        <f t="shared" si="679"/>
        <v>11</v>
      </c>
      <c r="D2411" s="152">
        <f t="shared" si="680"/>
        <v>3</v>
      </c>
      <c r="E2411" s="38" t="str">
        <f t="shared" si="681"/>
        <v/>
      </c>
      <c r="F2411" s="134">
        <v>19.399999999999999</v>
      </c>
      <c r="G2411" s="38" t="str">
        <f t="shared" si="682"/>
        <v>-</v>
      </c>
      <c r="H2411" s="38">
        <f t="shared" si="683"/>
        <v>19.399999999999999</v>
      </c>
      <c r="K2411" s="133">
        <v>43201.125</v>
      </c>
      <c r="L2411" s="9">
        <f t="shared" si="666"/>
        <v>4</v>
      </c>
      <c r="M2411" s="9">
        <f t="shared" si="667"/>
        <v>11</v>
      </c>
      <c r="N2411" s="9">
        <f t="shared" si="668"/>
        <v>3</v>
      </c>
      <c r="O2411" s="31" t="str">
        <f t="shared" si="669"/>
        <v/>
      </c>
      <c r="P2411" s="134">
        <v>32.130000000000003</v>
      </c>
      <c r="Q2411" s="31" t="str">
        <f t="shared" si="670"/>
        <v>-</v>
      </c>
      <c r="R2411" s="31">
        <f t="shared" si="671"/>
        <v>32.130000000000003</v>
      </c>
      <c r="U2411" s="133">
        <v>43566.125</v>
      </c>
      <c r="V2411" s="9">
        <f t="shared" si="672"/>
        <v>4</v>
      </c>
      <c r="W2411" s="9">
        <f t="shared" si="673"/>
        <v>11</v>
      </c>
      <c r="X2411" s="9">
        <f t="shared" si="674"/>
        <v>3</v>
      </c>
      <c r="Y2411" s="31" t="str">
        <f t="shared" si="675"/>
        <v/>
      </c>
      <c r="Z2411" s="134">
        <v>20.23</v>
      </c>
      <c r="AA2411" s="31" t="str">
        <f t="shared" si="676"/>
        <v>-</v>
      </c>
      <c r="AB2411" s="31">
        <f t="shared" si="677"/>
        <v>20.23</v>
      </c>
    </row>
    <row r="2412" spans="1:28" x14ac:dyDescent="0.3">
      <c r="A2412" s="133">
        <v>42836.166666666664</v>
      </c>
      <c r="B2412" s="152">
        <f t="shared" si="678"/>
        <v>4</v>
      </c>
      <c r="C2412" s="152">
        <f t="shared" si="679"/>
        <v>11</v>
      </c>
      <c r="D2412" s="152">
        <f t="shared" si="680"/>
        <v>4</v>
      </c>
      <c r="E2412" s="38" t="str">
        <f t="shared" si="681"/>
        <v/>
      </c>
      <c r="F2412" s="134">
        <v>19.87</v>
      </c>
      <c r="G2412" s="38" t="str">
        <f t="shared" si="682"/>
        <v>-</v>
      </c>
      <c r="H2412" s="38">
        <f t="shared" si="683"/>
        <v>19.87</v>
      </c>
      <c r="K2412" s="133">
        <v>43201.166666666664</v>
      </c>
      <c r="L2412" s="9">
        <f t="shared" si="666"/>
        <v>4</v>
      </c>
      <c r="M2412" s="9">
        <f t="shared" si="667"/>
        <v>11</v>
      </c>
      <c r="N2412" s="9">
        <f t="shared" si="668"/>
        <v>4</v>
      </c>
      <c r="O2412" s="31" t="str">
        <f t="shared" si="669"/>
        <v/>
      </c>
      <c r="P2412" s="134">
        <v>33.03</v>
      </c>
      <c r="Q2412" s="31" t="str">
        <f t="shared" si="670"/>
        <v>-</v>
      </c>
      <c r="R2412" s="31">
        <f t="shared" si="671"/>
        <v>33.03</v>
      </c>
      <c r="U2412" s="133">
        <v>43566.166666666664</v>
      </c>
      <c r="V2412" s="9">
        <f t="shared" si="672"/>
        <v>4</v>
      </c>
      <c r="W2412" s="9">
        <f t="shared" si="673"/>
        <v>11</v>
      </c>
      <c r="X2412" s="9">
        <f t="shared" si="674"/>
        <v>4</v>
      </c>
      <c r="Y2412" s="31" t="str">
        <f t="shared" si="675"/>
        <v/>
      </c>
      <c r="Z2412" s="134">
        <v>21.01</v>
      </c>
      <c r="AA2412" s="31" t="str">
        <f t="shared" si="676"/>
        <v>-</v>
      </c>
      <c r="AB2412" s="31">
        <f t="shared" si="677"/>
        <v>21.01</v>
      </c>
    </row>
    <row r="2413" spans="1:28" x14ac:dyDescent="0.3">
      <c r="A2413" s="133">
        <v>42836.208333333336</v>
      </c>
      <c r="B2413" s="152">
        <f t="shared" si="678"/>
        <v>4</v>
      </c>
      <c r="C2413" s="152">
        <f t="shared" si="679"/>
        <v>11</v>
      </c>
      <c r="D2413" s="152">
        <f t="shared" si="680"/>
        <v>5</v>
      </c>
      <c r="E2413" s="38" t="str">
        <f t="shared" si="681"/>
        <v/>
      </c>
      <c r="F2413" s="134">
        <v>21.94</v>
      </c>
      <c r="G2413" s="38" t="str">
        <f t="shared" si="682"/>
        <v>-</v>
      </c>
      <c r="H2413" s="38">
        <f t="shared" si="683"/>
        <v>21.94</v>
      </c>
      <c r="K2413" s="133">
        <v>43201.208333333336</v>
      </c>
      <c r="L2413" s="9">
        <f t="shared" si="666"/>
        <v>4</v>
      </c>
      <c r="M2413" s="9">
        <f t="shared" si="667"/>
        <v>11</v>
      </c>
      <c r="N2413" s="9">
        <f t="shared" si="668"/>
        <v>5</v>
      </c>
      <c r="O2413" s="31" t="str">
        <f t="shared" si="669"/>
        <v/>
      </c>
      <c r="P2413" s="134">
        <v>39.299999999999997</v>
      </c>
      <c r="Q2413" s="31" t="str">
        <f t="shared" si="670"/>
        <v>-</v>
      </c>
      <c r="R2413" s="31">
        <f t="shared" si="671"/>
        <v>39.299999999999997</v>
      </c>
      <c r="U2413" s="133">
        <v>43566.208333333336</v>
      </c>
      <c r="V2413" s="9">
        <f t="shared" si="672"/>
        <v>4</v>
      </c>
      <c r="W2413" s="9">
        <f t="shared" si="673"/>
        <v>11</v>
      </c>
      <c r="X2413" s="9">
        <f t="shared" si="674"/>
        <v>5</v>
      </c>
      <c r="Y2413" s="31" t="str">
        <f t="shared" si="675"/>
        <v/>
      </c>
      <c r="Z2413" s="134">
        <v>23.38</v>
      </c>
      <c r="AA2413" s="31" t="str">
        <f t="shared" si="676"/>
        <v>-</v>
      </c>
      <c r="AB2413" s="31">
        <f t="shared" si="677"/>
        <v>23.38</v>
      </c>
    </row>
    <row r="2414" spans="1:28" x14ac:dyDescent="0.3">
      <c r="A2414" s="133">
        <v>42836.25</v>
      </c>
      <c r="B2414" s="152">
        <f t="shared" si="678"/>
        <v>4</v>
      </c>
      <c r="C2414" s="152">
        <f t="shared" si="679"/>
        <v>11</v>
      </c>
      <c r="D2414" s="152">
        <f t="shared" si="680"/>
        <v>6</v>
      </c>
      <c r="E2414" s="38" t="str">
        <f t="shared" si="681"/>
        <v/>
      </c>
      <c r="F2414" s="134">
        <v>30.21</v>
      </c>
      <c r="G2414" s="38" t="str">
        <f t="shared" si="682"/>
        <v>-</v>
      </c>
      <c r="H2414" s="38">
        <f t="shared" si="683"/>
        <v>30.21</v>
      </c>
      <c r="K2414" s="133">
        <v>43201.25</v>
      </c>
      <c r="L2414" s="9">
        <f t="shared" si="666"/>
        <v>4</v>
      </c>
      <c r="M2414" s="9">
        <f t="shared" si="667"/>
        <v>11</v>
      </c>
      <c r="N2414" s="9">
        <f t="shared" si="668"/>
        <v>6</v>
      </c>
      <c r="O2414" s="31" t="str">
        <f t="shared" si="669"/>
        <v/>
      </c>
      <c r="P2414" s="134">
        <v>51.04</v>
      </c>
      <c r="Q2414" s="31" t="str">
        <f t="shared" si="670"/>
        <v>-</v>
      </c>
      <c r="R2414" s="31">
        <f t="shared" si="671"/>
        <v>51.04</v>
      </c>
      <c r="U2414" s="133">
        <v>43566.25</v>
      </c>
      <c r="V2414" s="9">
        <f t="shared" si="672"/>
        <v>4</v>
      </c>
      <c r="W2414" s="9">
        <f t="shared" si="673"/>
        <v>11</v>
      </c>
      <c r="X2414" s="9">
        <f t="shared" si="674"/>
        <v>6</v>
      </c>
      <c r="Y2414" s="31" t="str">
        <f t="shared" si="675"/>
        <v/>
      </c>
      <c r="Z2414" s="134">
        <v>33.74</v>
      </c>
      <c r="AA2414" s="31" t="str">
        <f t="shared" si="676"/>
        <v>-</v>
      </c>
      <c r="AB2414" s="31">
        <f t="shared" si="677"/>
        <v>33.74</v>
      </c>
    </row>
    <row r="2415" spans="1:28" x14ac:dyDescent="0.3">
      <c r="A2415" s="133">
        <v>42836.291666666664</v>
      </c>
      <c r="B2415" s="152">
        <f t="shared" si="678"/>
        <v>4</v>
      </c>
      <c r="C2415" s="152">
        <f t="shared" si="679"/>
        <v>11</v>
      </c>
      <c r="D2415" s="152">
        <f t="shared" si="680"/>
        <v>7</v>
      </c>
      <c r="E2415" s="38" t="str">
        <f t="shared" si="681"/>
        <v/>
      </c>
      <c r="F2415" s="134">
        <v>30.68</v>
      </c>
      <c r="G2415" s="38" t="str">
        <f t="shared" si="682"/>
        <v>-</v>
      </c>
      <c r="H2415" s="38">
        <f t="shared" si="683"/>
        <v>30.68</v>
      </c>
      <c r="K2415" s="133">
        <v>43201.291666666664</v>
      </c>
      <c r="L2415" s="9">
        <f t="shared" si="666"/>
        <v>4</v>
      </c>
      <c r="M2415" s="9">
        <f t="shared" si="667"/>
        <v>11</v>
      </c>
      <c r="N2415" s="9">
        <f t="shared" si="668"/>
        <v>7</v>
      </c>
      <c r="O2415" s="31" t="str">
        <f t="shared" si="669"/>
        <v/>
      </c>
      <c r="P2415" s="134">
        <v>55.99</v>
      </c>
      <c r="Q2415" s="31" t="str">
        <f t="shared" si="670"/>
        <v>-</v>
      </c>
      <c r="R2415" s="31">
        <f t="shared" si="671"/>
        <v>55.99</v>
      </c>
      <c r="U2415" s="133">
        <v>43566.291666666664</v>
      </c>
      <c r="V2415" s="9">
        <f t="shared" si="672"/>
        <v>4</v>
      </c>
      <c r="W2415" s="9">
        <f t="shared" si="673"/>
        <v>11</v>
      </c>
      <c r="X2415" s="9">
        <f t="shared" si="674"/>
        <v>7</v>
      </c>
      <c r="Y2415" s="31" t="str">
        <f t="shared" si="675"/>
        <v/>
      </c>
      <c r="Z2415" s="134">
        <v>32.54</v>
      </c>
      <c r="AA2415" s="31" t="str">
        <f t="shared" si="676"/>
        <v>-</v>
      </c>
      <c r="AB2415" s="31">
        <f t="shared" si="677"/>
        <v>32.54</v>
      </c>
    </row>
    <row r="2416" spans="1:28" x14ac:dyDescent="0.3">
      <c r="A2416" s="133">
        <v>42836.333333333336</v>
      </c>
      <c r="B2416" s="152">
        <f t="shared" si="678"/>
        <v>4</v>
      </c>
      <c r="C2416" s="152">
        <f t="shared" si="679"/>
        <v>11</v>
      </c>
      <c r="D2416" s="152">
        <f t="shared" si="680"/>
        <v>8</v>
      </c>
      <c r="E2416" s="38" t="str">
        <f t="shared" si="681"/>
        <v/>
      </c>
      <c r="F2416" s="134">
        <v>31.07</v>
      </c>
      <c r="G2416" s="38">
        <f t="shared" si="682"/>
        <v>31.07</v>
      </c>
      <c r="H2416" s="38" t="str">
        <f t="shared" si="683"/>
        <v>-</v>
      </c>
      <c r="K2416" s="133">
        <v>43201.333333333336</v>
      </c>
      <c r="L2416" s="9">
        <f t="shared" si="666"/>
        <v>4</v>
      </c>
      <c r="M2416" s="9">
        <f t="shared" si="667"/>
        <v>11</v>
      </c>
      <c r="N2416" s="9">
        <f t="shared" si="668"/>
        <v>8</v>
      </c>
      <c r="O2416" s="31" t="str">
        <f t="shared" si="669"/>
        <v/>
      </c>
      <c r="P2416" s="134">
        <v>47.26</v>
      </c>
      <c r="Q2416" s="31">
        <f t="shared" si="670"/>
        <v>47.26</v>
      </c>
      <c r="R2416" s="31" t="str">
        <f t="shared" si="671"/>
        <v>-</v>
      </c>
      <c r="U2416" s="133">
        <v>43566.333333333336</v>
      </c>
      <c r="V2416" s="9">
        <f t="shared" si="672"/>
        <v>4</v>
      </c>
      <c r="W2416" s="9">
        <f t="shared" si="673"/>
        <v>11</v>
      </c>
      <c r="X2416" s="9">
        <f t="shared" si="674"/>
        <v>8</v>
      </c>
      <c r="Y2416" s="31" t="str">
        <f t="shared" si="675"/>
        <v/>
      </c>
      <c r="Z2416" s="134">
        <v>28.71</v>
      </c>
      <c r="AA2416" s="31">
        <f t="shared" si="676"/>
        <v>28.71</v>
      </c>
      <c r="AB2416" s="31" t="str">
        <f t="shared" si="677"/>
        <v>-</v>
      </c>
    </row>
    <row r="2417" spans="1:28" x14ac:dyDescent="0.3">
      <c r="A2417" s="133">
        <v>42836.375</v>
      </c>
      <c r="B2417" s="152">
        <f t="shared" si="678"/>
        <v>4</v>
      </c>
      <c r="C2417" s="152">
        <f t="shared" si="679"/>
        <v>11</v>
      </c>
      <c r="D2417" s="152">
        <f t="shared" si="680"/>
        <v>9</v>
      </c>
      <c r="E2417" s="38" t="str">
        <f t="shared" si="681"/>
        <v/>
      </c>
      <c r="F2417" s="134">
        <v>31.7</v>
      </c>
      <c r="G2417" s="38">
        <f t="shared" si="682"/>
        <v>31.7</v>
      </c>
      <c r="H2417" s="38" t="str">
        <f t="shared" si="683"/>
        <v>-</v>
      </c>
      <c r="K2417" s="133">
        <v>43201.375</v>
      </c>
      <c r="L2417" s="9">
        <f t="shared" si="666"/>
        <v>4</v>
      </c>
      <c r="M2417" s="9">
        <f t="shared" si="667"/>
        <v>11</v>
      </c>
      <c r="N2417" s="9">
        <f t="shared" si="668"/>
        <v>9</v>
      </c>
      <c r="O2417" s="31" t="str">
        <f t="shared" si="669"/>
        <v/>
      </c>
      <c r="P2417" s="134">
        <v>44.04</v>
      </c>
      <c r="Q2417" s="31">
        <f t="shared" si="670"/>
        <v>44.04</v>
      </c>
      <c r="R2417" s="31" t="str">
        <f t="shared" si="671"/>
        <v>-</v>
      </c>
      <c r="U2417" s="133">
        <v>43566.375</v>
      </c>
      <c r="V2417" s="9">
        <f t="shared" si="672"/>
        <v>4</v>
      </c>
      <c r="W2417" s="9">
        <f t="shared" si="673"/>
        <v>11</v>
      </c>
      <c r="X2417" s="9">
        <f t="shared" si="674"/>
        <v>9</v>
      </c>
      <c r="Y2417" s="31" t="str">
        <f t="shared" si="675"/>
        <v/>
      </c>
      <c r="Z2417" s="134">
        <v>28.5</v>
      </c>
      <c r="AA2417" s="31">
        <f t="shared" si="676"/>
        <v>28.5</v>
      </c>
      <c r="AB2417" s="31" t="str">
        <f t="shared" si="677"/>
        <v>-</v>
      </c>
    </row>
    <row r="2418" spans="1:28" x14ac:dyDescent="0.3">
      <c r="A2418" s="133">
        <v>42836.416666666664</v>
      </c>
      <c r="B2418" s="152">
        <f t="shared" si="678"/>
        <v>4</v>
      </c>
      <c r="C2418" s="152">
        <f t="shared" si="679"/>
        <v>11</v>
      </c>
      <c r="D2418" s="152">
        <f t="shared" si="680"/>
        <v>10</v>
      </c>
      <c r="E2418" s="38" t="str">
        <f t="shared" si="681"/>
        <v/>
      </c>
      <c r="F2418" s="134">
        <v>33.450000000000003</v>
      </c>
      <c r="G2418" s="38">
        <f t="shared" si="682"/>
        <v>33.450000000000003</v>
      </c>
      <c r="H2418" s="38" t="str">
        <f t="shared" si="683"/>
        <v>-</v>
      </c>
      <c r="K2418" s="133">
        <v>43201.416666666664</v>
      </c>
      <c r="L2418" s="9">
        <f t="shared" si="666"/>
        <v>4</v>
      </c>
      <c r="M2418" s="9">
        <f t="shared" si="667"/>
        <v>11</v>
      </c>
      <c r="N2418" s="9">
        <f t="shared" si="668"/>
        <v>10</v>
      </c>
      <c r="O2418" s="31" t="str">
        <f t="shared" si="669"/>
        <v/>
      </c>
      <c r="P2418" s="134">
        <v>42.67</v>
      </c>
      <c r="Q2418" s="31">
        <f t="shared" si="670"/>
        <v>42.67</v>
      </c>
      <c r="R2418" s="31" t="str">
        <f t="shared" si="671"/>
        <v>-</v>
      </c>
      <c r="U2418" s="133">
        <v>43566.416666666664</v>
      </c>
      <c r="V2418" s="9">
        <f t="shared" si="672"/>
        <v>4</v>
      </c>
      <c r="W2418" s="9">
        <f t="shared" si="673"/>
        <v>11</v>
      </c>
      <c r="X2418" s="9">
        <f t="shared" si="674"/>
        <v>10</v>
      </c>
      <c r="Y2418" s="31" t="str">
        <f t="shared" si="675"/>
        <v/>
      </c>
      <c r="Z2418" s="134">
        <v>28.39</v>
      </c>
      <c r="AA2418" s="31">
        <f t="shared" si="676"/>
        <v>28.39</v>
      </c>
      <c r="AB2418" s="31" t="str">
        <f t="shared" si="677"/>
        <v>-</v>
      </c>
    </row>
    <row r="2419" spans="1:28" x14ac:dyDescent="0.3">
      <c r="A2419" s="133">
        <v>42836.458333333336</v>
      </c>
      <c r="B2419" s="152">
        <f t="shared" si="678"/>
        <v>4</v>
      </c>
      <c r="C2419" s="152">
        <f t="shared" si="679"/>
        <v>11</v>
      </c>
      <c r="D2419" s="152">
        <f t="shared" si="680"/>
        <v>11</v>
      </c>
      <c r="E2419" s="38" t="str">
        <f t="shared" si="681"/>
        <v/>
      </c>
      <c r="F2419" s="134">
        <v>34.89</v>
      </c>
      <c r="G2419" s="38">
        <f t="shared" si="682"/>
        <v>34.89</v>
      </c>
      <c r="H2419" s="38" t="str">
        <f t="shared" si="683"/>
        <v>-</v>
      </c>
      <c r="K2419" s="133">
        <v>43201.458333333336</v>
      </c>
      <c r="L2419" s="9">
        <f t="shared" si="666"/>
        <v>4</v>
      </c>
      <c r="M2419" s="9">
        <f t="shared" si="667"/>
        <v>11</v>
      </c>
      <c r="N2419" s="9">
        <f t="shared" si="668"/>
        <v>11</v>
      </c>
      <c r="O2419" s="31" t="str">
        <f t="shared" si="669"/>
        <v/>
      </c>
      <c r="P2419" s="134">
        <v>39.71</v>
      </c>
      <c r="Q2419" s="31">
        <f t="shared" si="670"/>
        <v>39.71</v>
      </c>
      <c r="R2419" s="31" t="str">
        <f t="shared" si="671"/>
        <v>-</v>
      </c>
      <c r="U2419" s="133">
        <v>43566.458333333336</v>
      </c>
      <c r="V2419" s="9">
        <f t="shared" si="672"/>
        <v>4</v>
      </c>
      <c r="W2419" s="9">
        <f t="shared" si="673"/>
        <v>11</v>
      </c>
      <c r="X2419" s="9">
        <f t="shared" si="674"/>
        <v>11</v>
      </c>
      <c r="Y2419" s="31" t="str">
        <f t="shared" si="675"/>
        <v/>
      </c>
      <c r="Z2419" s="134">
        <v>27.7</v>
      </c>
      <c r="AA2419" s="31">
        <f t="shared" si="676"/>
        <v>27.7</v>
      </c>
      <c r="AB2419" s="31" t="str">
        <f t="shared" si="677"/>
        <v>-</v>
      </c>
    </row>
    <row r="2420" spans="1:28" x14ac:dyDescent="0.3">
      <c r="A2420" s="133">
        <v>42836.5</v>
      </c>
      <c r="B2420" s="152">
        <f t="shared" si="678"/>
        <v>4</v>
      </c>
      <c r="C2420" s="152">
        <f t="shared" si="679"/>
        <v>11</v>
      </c>
      <c r="D2420" s="152">
        <f t="shared" si="680"/>
        <v>12</v>
      </c>
      <c r="E2420" s="38" t="str">
        <f t="shared" si="681"/>
        <v/>
      </c>
      <c r="F2420" s="134">
        <v>36.39</v>
      </c>
      <c r="G2420" s="38">
        <f t="shared" si="682"/>
        <v>36.39</v>
      </c>
      <c r="H2420" s="38" t="str">
        <f t="shared" si="683"/>
        <v>-</v>
      </c>
      <c r="K2420" s="133">
        <v>43201.5</v>
      </c>
      <c r="L2420" s="9">
        <f t="shared" si="666"/>
        <v>4</v>
      </c>
      <c r="M2420" s="9">
        <f t="shared" si="667"/>
        <v>11</v>
      </c>
      <c r="N2420" s="9">
        <f t="shared" si="668"/>
        <v>12</v>
      </c>
      <c r="O2420" s="31" t="str">
        <f t="shared" si="669"/>
        <v/>
      </c>
      <c r="P2420" s="134">
        <v>38.65</v>
      </c>
      <c r="Q2420" s="31">
        <f t="shared" si="670"/>
        <v>38.65</v>
      </c>
      <c r="R2420" s="31" t="str">
        <f t="shared" si="671"/>
        <v>-</v>
      </c>
      <c r="U2420" s="133">
        <v>43566.5</v>
      </c>
      <c r="V2420" s="9">
        <f t="shared" si="672"/>
        <v>4</v>
      </c>
      <c r="W2420" s="9">
        <f t="shared" si="673"/>
        <v>11</v>
      </c>
      <c r="X2420" s="9">
        <f t="shared" si="674"/>
        <v>12</v>
      </c>
      <c r="Y2420" s="31" t="str">
        <f t="shared" si="675"/>
        <v/>
      </c>
      <c r="Z2420" s="134">
        <v>28.46</v>
      </c>
      <c r="AA2420" s="31">
        <f t="shared" si="676"/>
        <v>28.46</v>
      </c>
      <c r="AB2420" s="31" t="str">
        <f t="shared" si="677"/>
        <v>-</v>
      </c>
    </row>
    <row r="2421" spans="1:28" x14ac:dyDescent="0.3">
      <c r="A2421" s="133">
        <v>42836.541666666664</v>
      </c>
      <c r="B2421" s="152">
        <f t="shared" si="678"/>
        <v>4</v>
      </c>
      <c r="C2421" s="152">
        <f t="shared" si="679"/>
        <v>11</v>
      </c>
      <c r="D2421" s="152">
        <f t="shared" si="680"/>
        <v>13</v>
      </c>
      <c r="E2421" s="38" t="str">
        <f t="shared" si="681"/>
        <v/>
      </c>
      <c r="F2421" s="134">
        <v>40.369999999999997</v>
      </c>
      <c r="G2421" s="38">
        <f t="shared" si="682"/>
        <v>40.369999999999997</v>
      </c>
      <c r="H2421" s="38" t="str">
        <f t="shared" si="683"/>
        <v>-</v>
      </c>
      <c r="K2421" s="133">
        <v>43201.541666666664</v>
      </c>
      <c r="L2421" s="9">
        <f t="shared" si="666"/>
        <v>4</v>
      </c>
      <c r="M2421" s="9">
        <f t="shared" si="667"/>
        <v>11</v>
      </c>
      <c r="N2421" s="9">
        <f t="shared" si="668"/>
        <v>13</v>
      </c>
      <c r="O2421" s="31" t="str">
        <f t="shared" si="669"/>
        <v/>
      </c>
      <c r="P2421" s="134">
        <v>35.6</v>
      </c>
      <c r="Q2421" s="31">
        <f t="shared" si="670"/>
        <v>35.6</v>
      </c>
      <c r="R2421" s="31" t="str">
        <f t="shared" si="671"/>
        <v>-</v>
      </c>
      <c r="U2421" s="133">
        <v>43566.541666666664</v>
      </c>
      <c r="V2421" s="9">
        <f t="shared" si="672"/>
        <v>4</v>
      </c>
      <c r="W2421" s="9">
        <f t="shared" si="673"/>
        <v>11</v>
      </c>
      <c r="X2421" s="9">
        <f t="shared" si="674"/>
        <v>13</v>
      </c>
      <c r="Y2421" s="31" t="str">
        <f t="shared" si="675"/>
        <v/>
      </c>
      <c r="Z2421" s="134">
        <v>28.67</v>
      </c>
      <c r="AA2421" s="31">
        <f t="shared" si="676"/>
        <v>28.67</v>
      </c>
      <c r="AB2421" s="31" t="str">
        <f t="shared" si="677"/>
        <v>-</v>
      </c>
    </row>
    <row r="2422" spans="1:28" x14ac:dyDescent="0.3">
      <c r="A2422" s="133">
        <v>42836.583333333336</v>
      </c>
      <c r="B2422" s="152">
        <f t="shared" si="678"/>
        <v>4</v>
      </c>
      <c r="C2422" s="152">
        <f t="shared" si="679"/>
        <v>11</v>
      </c>
      <c r="D2422" s="152">
        <f t="shared" si="680"/>
        <v>14</v>
      </c>
      <c r="E2422" s="38" t="str">
        <f t="shared" si="681"/>
        <v/>
      </c>
      <c r="F2422" s="134">
        <v>38.130000000000003</v>
      </c>
      <c r="G2422" s="38">
        <f t="shared" si="682"/>
        <v>38.130000000000003</v>
      </c>
      <c r="H2422" s="38" t="str">
        <f t="shared" si="683"/>
        <v>-</v>
      </c>
      <c r="K2422" s="133">
        <v>43201.583333333336</v>
      </c>
      <c r="L2422" s="9">
        <f t="shared" si="666"/>
        <v>4</v>
      </c>
      <c r="M2422" s="9">
        <f t="shared" si="667"/>
        <v>11</v>
      </c>
      <c r="N2422" s="9">
        <f t="shared" si="668"/>
        <v>14</v>
      </c>
      <c r="O2422" s="31" t="str">
        <f t="shared" si="669"/>
        <v/>
      </c>
      <c r="P2422" s="134">
        <v>32.5</v>
      </c>
      <c r="Q2422" s="31">
        <f t="shared" si="670"/>
        <v>32.5</v>
      </c>
      <c r="R2422" s="31" t="str">
        <f t="shared" si="671"/>
        <v>-</v>
      </c>
      <c r="U2422" s="133">
        <v>43566.583333333336</v>
      </c>
      <c r="V2422" s="9">
        <f t="shared" si="672"/>
        <v>4</v>
      </c>
      <c r="W2422" s="9">
        <f t="shared" si="673"/>
        <v>11</v>
      </c>
      <c r="X2422" s="9">
        <f t="shared" si="674"/>
        <v>14</v>
      </c>
      <c r="Y2422" s="31" t="str">
        <f t="shared" si="675"/>
        <v/>
      </c>
      <c r="Z2422" s="134">
        <v>29.67</v>
      </c>
      <c r="AA2422" s="31">
        <f t="shared" si="676"/>
        <v>29.67</v>
      </c>
      <c r="AB2422" s="31" t="str">
        <f t="shared" si="677"/>
        <v>-</v>
      </c>
    </row>
    <row r="2423" spans="1:28" x14ac:dyDescent="0.3">
      <c r="A2423" s="133">
        <v>42836.625</v>
      </c>
      <c r="B2423" s="152">
        <f t="shared" si="678"/>
        <v>4</v>
      </c>
      <c r="C2423" s="152">
        <f t="shared" si="679"/>
        <v>11</v>
      </c>
      <c r="D2423" s="152">
        <f t="shared" si="680"/>
        <v>15</v>
      </c>
      <c r="E2423" s="38" t="str">
        <f t="shared" si="681"/>
        <v/>
      </c>
      <c r="F2423" s="134">
        <v>36.549999999999997</v>
      </c>
      <c r="G2423" s="38">
        <f t="shared" si="682"/>
        <v>36.549999999999997</v>
      </c>
      <c r="H2423" s="38" t="str">
        <f t="shared" si="683"/>
        <v>-</v>
      </c>
      <c r="K2423" s="133">
        <v>43201.625</v>
      </c>
      <c r="L2423" s="9">
        <f t="shared" si="666"/>
        <v>4</v>
      </c>
      <c r="M2423" s="9">
        <f t="shared" si="667"/>
        <v>11</v>
      </c>
      <c r="N2423" s="9">
        <f t="shared" si="668"/>
        <v>15</v>
      </c>
      <c r="O2423" s="31" t="str">
        <f t="shared" si="669"/>
        <v/>
      </c>
      <c r="P2423" s="134">
        <v>31.81</v>
      </c>
      <c r="Q2423" s="31">
        <f t="shared" si="670"/>
        <v>31.81</v>
      </c>
      <c r="R2423" s="31" t="str">
        <f t="shared" si="671"/>
        <v>-</v>
      </c>
      <c r="U2423" s="133">
        <v>43566.625</v>
      </c>
      <c r="V2423" s="9">
        <f t="shared" si="672"/>
        <v>4</v>
      </c>
      <c r="W2423" s="9">
        <f t="shared" si="673"/>
        <v>11</v>
      </c>
      <c r="X2423" s="9">
        <f t="shared" si="674"/>
        <v>15</v>
      </c>
      <c r="Y2423" s="31" t="str">
        <f t="shared" si="675"/>
        <v/>
      </c>
      <c r="Z2423" s="134">
        <v>29.05</v>
      </c>
      <c r="AA2423" s="31">
        <f t="shared" si="676"/>
        <v>29.05</v>
      </c>
      <c r="AB2423" s="31" t="str">
        <f t="shared" si="677"/>
        <v>-</v>
      </c>
    </row>
    <row r="2424" spans="1:28" x14ac:dyDescent="0.3">
      <c r="A2424" s="133">
        <v>42836.666666666664</v>
      </c>
      <c r="B2424" s="152">
        <f t="shared" si="678"/>
        <v>4</v>
      </c>
      <c r="C2424" s="152">
        <f t="shared" si="679"/>
        <v>11</v>
      </c>
      <c r="D2424" s="152">
        <f t="shared" si="680"/>
        <v>16</v>
      </c>
      <c r="E2424" s="38" t="str">
        <f t="shared" si="681"/>
        <v/>
      </c>
      <c r="F2424" s="134">
        <v>37.32</v>
      </c>
      <c r="G2424" s="38">
        <f t="shared" si="682"/>
        <v>37.32</v>
      </c>
      <c r="H2424" s="38" t="str">
        <f t="shared" si="683"/>
        <v>-</v>
      </c>
      <c r="K2424" s="133">
        <v>43201.666666666664</v>
      </c>
      <c r="L2424" s="9">
        <f t="shared" si="666"/>
        <v>4</v>
      </c>
      <c r="M2424" s="9">
        <f t="shared" si="667"/>
        <v>11</v>
      </c>
      <c r="N2424" s="9">
        <f t="shared" si="668"/>
        <v>16</v>
      </c>
      <c r="O2424" s="31" t="str">
        <f t="shared" si="669"/>
        <v/>
      </c>
      <c r="P2424" s="134">
        <v>31.1</v>
      </c>
      <c r="Q2424" s="31">
        <f t="shared" si="670"/>
        <v>31.1</v>
      </c>
      <c r="R2424" s="31" t="str">
        <f t="shared" si="671"/>
        <v>-</v>
      </c>
      <c r="U2424" s="133">
        <v>43566.666666666664</v>
      </c>
      <c r="V2424" s="9">
        <f t="shared" si="672"/>
        <v>4</v>
      </c>
      <c r="W2424" s="9">
        <f t="shared" si="673"/>
        <v>11</v>
      </c>
      <c r="X2424" s="9">
        <f t="shared" si="674"/>
        <v>16</v>
      </c>
      <c r="Y2424" s="31" t="str">
        <f t="shared" si="675"/>
        <v/>
      </c>
      <c r="Z2424" s="134">
        <v>27.94</v>
      </c>
      <c r="AA2424" s="31">
        <f t="shared" si="676"/>
        <v>27.94</v>
      </c>
      <c r="AB2424" s="31" t="str">
        <f t="shared" si="677"/>
        <v>-</v>
      </c>
    </row>
    <row r="2425" spans="1:28" x14ac:dyDescent="0.3">
      <c r="A2425" s="133">
        <v>42836.708333333336</v>
      </c>
      <c r="B2425" s="152">
        <f t="shared" si="678"/>
        <v>4</v>
      </c>
      <c r="C2425" s="152">
        <f t="shared" si="679"/>
        <v>11</v>
      </c>
      <c r="D2425" s="152">
        <f t="shared" si="680"/>
        <v>17</v>
      </c>
      <c r="E2425" s="38" t="str">
        <f t="shared" si="681"/>
        <v/>
      </c>
      <c r="F2425" s="134">
        <v>35.159999999999997</v>
      </c>
      <c r="G2425" s="38" t="str">
        <f t="shared" si="682"/>
        <v>-</v>
      </c>
      <c r="H2425" s="38">
        <f t="shared" si="683"/>
        <v>35.159999999999997</v>
      </c>
      <c r="K2425" s="133">
        <v>43201.708333333336</v>
      </c>
      <c r="L2425" s="9">
        <f t="shared" si="666"/>
        <v>4</v>
      </c>
      <c r="M2425" s="9">
        <f t="shared" si="667"/>
        <v>11</v>
      </c>
      <c r="N2425" s="9">
        <f t="shared" si="668"/>
        <v>17</v>
      </c>
      <c r="O2425" s="31" t="str">
        <f t="shared" si="669"/>
        <v/>
      </c>
      <c r="P2425" s="134">
        <v>31.55</v>
      </c>
      <c r="Q2425" s="31" t="str">
        <f t="shared" si="670"/>
        <v>-</v>
      </c>
      <c r="R2425" s="31">
        <f t="shared" si="671"/>
        <v>31.55</v>
      </c>
      <c r="U2425" s="133">
        <v>43566.708333333336</v>
      </c>
      <c r="V2425" s="9">
        <f t="shared" si="672"/>
        <v>4</v>
      </c>
      <c r="W2425" s="9">
        <f t="shared" si="673"/>
        <v>11</v>
      </c>
      <c r="X2425" s="9">
        <f t="shared" si="674"/>
        <v>17</v>
      </c>
      <c r="Y2425" s="31" t="str">
        <f t="shared" si="675"/>
        <v/>
      </c>
      <c r="Z2425" s="134">
        <v>28.06</v>
      </c>
      <c r="AA2425" s="31" t="str">
        <f t="shared" si="676"/>
        <v>-</v>
      </c>
      <c r="AB2425" s="31">
        <f t="shared" si="677"/>
        <v>28.06</v>
      </c>
    </row>
    <row r="2426" spans="1:28" x14ac:dyDescent="0.3">
      <c r="A2426" s="133">
        <v>42836.75</v>
      </c>
      <c r="B2426" s="152">
        <f t="shared" si="678"/>
        <v>4</v>
      </c>
      <c r="C2426" s="152">
        <f t="shared" si="679"/>
        <v>11</v>
      </c>
      <c r="D2426" s="152">
        <f t="shared" si="680"/>
        <v>18</v>
      </c>
      <c r="E2426" s="38" t="str">
        <f t="shared" si="681"/>
        <v/>
      </c>
      <c r="F2426" s="134">
        <v>34.159999999999997</v>
      </c>
      <c r="G2426" s="38" t="str">
        <f t="shared" si="682"/>
        <v>-</v>
      </c>
      <c r="H2426" s="38">
        <f t="shared" si="683"/>
        <v>34.159999999999997</v>
      </c>
      <c r="K2426" s="133">
        <v>43201.75</v>
      </c>
      <c r="L2426" s="9">
        <f t="shared" si="666"/>
        <v>4</v>
      </c>
      <c r="M2426" s="9">
        <f t="shared" si="667"/>
        <v>11</v>
      </c>
      <c r="N2426" s="9">
        <f t="shared" si="668"/>
        <v>18</v>
      </c>
      <c r="O2426" s="31" t="str">
        <f t="shared" si="669"/>
        <v/>
      </c>
      <c r="P2426" s="134">
        <v>32.04</v>
      </c>
      <c r="Q2426" s="31" t="str">
        <f t="shared" si="670"/>
        <v>-</v>
      </c>
      <c r="R2426" s="31">
        <f t="shared" si="671"/>
        <v>32.04</v>
      </c>
      <c r="U2426" s="133">
        <v>43566.75</v>
      </c>
      <c r="V2426" s="9">
        <f t="shared" si="672"/>
        <v>4</v>
      </c>
      <c r="W2426" s="9">
        <f t="shared" si="673"/>
        <v>11</v>
      </c>
      <c r="X2426" s="9">
        <f t="shared" si="674"/>
        <v>18</v>
      </c>
      <c r="Y2426" s="31" t="str">
        <f t="shared" si="675"/>
        <v/>
      </c>
      <c r="Z2426" s="134">
        <v>28.28</v>
      </c>
      <c r="AA2426" s="31" t="str">
        <f t="shared" si="676"/>
        <v>-</v>
      </c>
      <c r="AB2426" s="31">
        <f t="shared" si="677"/>
        <v>28.28</v>
      </c>
    </row>
    <row r="2427" spans="1:28" x14ac:dyDescent="0.3">
      <c r="A2427" s="133">
        <v>42836.791666666664</v>
      </c>
      <c r="B2427" s="152">
        <f t="shared" si="678"/>
        <v>4</v>
      </c>
      <c r="C2427" s="152">
        <f t="shared" si="679"/>
        <v>11</v>
      </c>
      <c r="D2427" s="152">
        <f t="shared" si="680"/>
        <v>19</v>
      </c>
      <c r="E2427" s="38" t="str">
        <f t="shared" si="681"/>
        <v/>
      </c>
      <c r="F2427" s="134">
        <v>35.64</v>
      </c>
      <c r="G2427" s="38" t="str">
        <f t="shared" si="682"/>
        <v>-</v>
      </c>
      <c r="H2427" s="38">
        <f t="shared" si="683"/>
        <v>35.64</v>
      </c>
      <c r="K2427" s="133">
        <v>43201.791666666664</v>
      </c>
      <c r="L2427" s="9">
        <f t="shared" si="666"/>
        <v>4</v>
      </c>
      <c r="M2427" s="9">
        <f t="shared" si="667"/>
        <v>11</v>
      </c>
      <c r="N2427" s="9">
        <f t="shared" si="668"/>
        <v>19</v>
      </c>
      <c r="O2427" s="31" t="str">
        <f t="shared" si="669"/>
        <v/>
      </c>
      <c r="P2427" s="134">
        <v>37.86</v>
      </c>
      <c r="Q2427" s="31" t="str">
        <f t="shared" si="670"/>
        <v>-</v>
      </c>
      <c r="R2427" s="31">
        <f t="shared" si="671"/>
        <v>37.86</v>
      </c>
      <c r="U2427" s="133">
        <v>43566.791666666664</v>
      </c>
      <c r="V2427" s="9">
        <f t="shared" si="672"/>
        <v>4</v>
      </c>
      <c r="W2427" s="9">
        <f t="shared" si="673"/>
        <v>11</v>
      </c>
      <c r="X2427" s="9">
        <f t="shared" si="674"/>
        <v>19</v>
      </c>
      <c r="Y2427" s="31" t="str">
        <f t="shared" si="675"/>
        <v/>
      </c>
      <c r="Z2427" s="134">
        <v>29.24</v>
      </c>
      <c r="AA2427" s="31" t="str">
        <f t="shared" si="676"/>
        <v>-</v>
      </c>
      <c r="AB2427" s="31">
        <f t="shared" si="677"/>
        <v>29.24</v>
      </c>
    </row>
    <row r="2428" spans="1:28" x14ac:dyDescent="0.3">
      <c r="A2428" s="133">
        <v>42836.833333333336</v>
      </c>
      <c r="B2428" s="152">
        <f t="shared" si="678"/>
        <v>4</v>
      </c>
      <c r="C2428" s="152">
        <f t="shared" si="679"/>
        <v>11</v>
      </c>
      <c r="D2428" s="152">
        <f t="shared" si="680"/>
        <v>20</v>
      </c>
      <c r="E2428" s="38" t="str">
        <f t="shared" si="681"/>
        <v/>
      </c>
      <c r="F2428" s="134">
        <v>42.8</v>
      </c>
      <c r="G2428" s="38" t="str">
        <f t="shared" si="682"/>
        <v>-</v>
      </c>
      <c r="H2428" s="38">
        <f t="shared" si="683"/>
        <v>42.8</v>
      </c>
      <c r="K2428" s="133">
        <v>43201.833333333336</v>
      </c>
      <c r="L2428" s="9">
        <f t="shared" si="666"/>
        <v>4</v>
      </c>
      <c r="M2428" s="9">
        <f t="shared" si="667"/>
        <v>11</v>
      </c>
      <c r="N2428" s="9">
        <f t="shared" si="668"/>
        <v>20</v>
      </c>
      <c r="O2428" s="31" t="str">
        <f t="shared" si="669"/>
        <v/>
      </c>
      <c r="P2428" s="134">
        <v>44.59</v>
      </c>
      <c r="Q2428" s="31" t="str">
        <f t="shared" si="670"/>
        <v>-</v>
      </c>
      <c r="R2428" s="31">
        <f t="shared" si="671"/>
        <v>44.59</v>
      </c>
      <c r="U2428" s="133">
        <v>43566.833333333336</v>
      </c>
      <c r="V2428" s="9">
        <f t="shared" si="672"/>
        <v>4</v>
      </c>
      <c r="W2428" s="9">
        <f t="shared" si="673"/>
        <v>11</v>
      </c>
      <c r="X2428" s="9">
        <f t="shared" si="674"/>
        <v>20</v>
      </c>
      <c r="Y2428" s="31" t="str">
        <f t="shared" si="675"/>
        <v/>
      </c>
      <c r="Z2428" s="134">
        <v>32.51</v>
      </c>
      <c r="AA2428" s="31" t="str">
        <f t="shared" si="676"/>
        <v>-</v>
      </c>
      <c r="AB2428" s="31">
        <f t="shared" si="677"/>
        <v>32.51</v>
      </c>
    </row>
    <row r="2429" spans="1:28" x14ac:dyDescent="0.3">
      <c r="A2429" s="133">
        <v>42836.875</v>
      </c>
      <c r="B2429" s="152">
        <f t="shared" si="678"/>
        <v>4</v>
      </c>
      <c r="C2429" s="152">
        <f t="shared" si="679"/>
        <v>11</v>
      </c>
      <c r="D2429" s="152">
        <f t="shared" si="680"/>
        <v>21</v>
      </c>
      <c r="E2429" s="38" t="str">
        <f t="shared" si="681"/>
        <v/>
      </c>
      <c r="F2429" s="134">
        <v>33.25</v>
      </c>
      <c r="G2429" s="38" t="str">
        <f t="shared" si="682"/>
        <v>-</v>
      </c>
      <c r="H2429" s="38">
        <f t="shared" si="683"/>
        <v>33.25</v>
      </c>
      <c r="K2429" s="133">
        <v>43201.875</v>
      </c>
      <c r="L2429" s="9">
        <f t="shared" si="666"/>
        <v>4</v>
      </c>
      <c r="M2429" s="9">
        <f t="shared" si="667"/>
        <v>11</v>
      </c>
      <c r="N2429" s="9">
        <f t="shared" si="668"/>
        <v>21</v>
      </c>
      <c r="O2429" s="31" t="str">
        <f t="shared" si="669"/>
        <v/>
      </c>
      <c r="P2429" s="134">
        <v>38.29</v>
      </c>
      <c r="Q2429" s="31" t="str">
        <f t="shared" si="670"/>
        <v>-</v>
      </c>
      <c r="R2429" s="31">
        <f t="shared" si="671"/>
        <v>38.29</v>
      </c>
      <c r="U2429" s="133">
        <v>43566.875</v>
      </c>
      <c r="V2429" s="9">
        <f t="shared" si="672"/>
        <v>4</v>
      </c>
      <c r="W2429" s="9">
        <f t="shared" si="673"/>
        <v>11</v>
      </c>
      <c r="X2429" s="9">
        <f t="shared" si="674"/>
        <v>21</v>
      </c>
      <c r="Y2429" s="31" t="str">
        <f t="shared" si="675"/>
        <v/>
      </c>
      <c r="Z2429" s="134">
        <v>30.53</v>
      </c>
      <c r="AA2429" s="31" t="str">
        <f t="shared" si="676"/>
        <v>-</v>
      </c>
      <c r="AB2429" s="31">
        <f t="shared" si="677"/>
        <v>30.53</v>
      </c>
    </row>
    <row r="2430" spans="1:28" x14ac:dyDescent="0.3">
      <c r="A2430" s="133">
        <v>42836.916666666664</v>
      </c>
      <c r="B2430" s="152">
        <f t="shared" si="678"/>
        <v>4</v>
      </c>
      <c r="C2430" s="152">
        <f t="shared" si="679"/>
        <v>11</v>
      </c>
      <c r="D2430" s="152">
        <f t="shared" si="680"/>
        <v>22</v>
      </c>
      <c r="E2430" s="38" t="str">
        <f t="shared" si="681"/>
        <v/>
      </c>
      <c r="F2430" s="134">
        <v>25.94</v>
      </c>
      <c r="G2430" s="38" t="str">
        <f t="shared" si="682"/>
        <v>-</v>
      </c>
      <c r="H2430" s="38">
        <f t="shared" si="683"/>
        <v>25.94</v>
      </c>
      <c r="K2430" s="133">
        <v>43201.916666666664</v>
      </c>
      <c r="L2430" s="9">
        <f t="shared" si="666"/>
        <v>4</v>
      </c>
      <c r="M2430" s="9">
        <f t="shared" si="667"/>
        <v>11</v>
      </c>
      <c r="N2430" s="9">
        <f t="shared" si="668"/>
        <v>22</v>
      </c>
      <c r="O2430" s="31" t="str">
        <f t="shared" si="669"/>
        <v/>
      </c>
      <c r="P2430" s="134">
        <v>30.86</v>
      </c>
      <c r="Q2430" s="31" t="str">
        <f t="shared" si="670"/>
        <v>-</v>
      </c>
      <c r="R2430" s="31">
        <f t="shared" si="671"/>
        <v>30.86</v>
      </c>
      <c r="U2430" s="133">
        <v>43566.916666666664</v>
      </c>
      <c r="V2430" s="9">
        <f t="shared" si="672"/>
        <v>4</v>
      </c>
      <c r="W2430" s="9">
        <f t="shared" si="673"/>
        <v>11</v>
      </c>
      <c r="X2430" s="9">
        <f t="shared" si="674"/>
        <v>22</v>
      </c>
      <c r="Y2430" s="31" t="str">
        <f t="shared" si="675"/>
        <v/>
      </c>
      <c r="Z2430" s="134">
        <v>23.21</v>
      </c>
      <c r="AA2430" s="31" t="str">
        <f t="shared" si="676"/>
        <v>-</v>
      </c>
      <c r="AB2430" s="31">
        <f t="shared" si="677"/>
        <v>23.21</v>
      </c>
    </row>
    <row r="2431" spans="1:28" x14ac:dyDescent="0.3">
      <c r="A2431" s="133">
        <v>42836.958333333336</v>
      </c>
      <c r="B2431" s="152">
        <f t="shared" si="678"/>
        <v>4</v>
      </c>
      <c r="C2431" s="152">
        <f t="shared" si="679"/>
        <v>11</v>
      </c>
      <c r="D2431" s="152">
        <f t="shared" si="680"/>
        <v>23</v>
      </c>
      <c r="E2431" s="38" t="str">
        <f t="shared" si="681"/>
        <v/>
      </c>
      <c r="F2431" s="134">
        <v>22.72</v>
      </c>
      <c r="G2431" s="38" t="str">
        <f t="shared" si="682"/>
        <v>-</v>
      </c>
      <c r="H2431" s="38">
        <f t="shared" si="683"/>
        <v>22.72</v>
      </c>
      <c r="K2431" s="133">
        <v>43201.958333333336</v>
      </c>
      <c r="L2431" s="9">
        <f t="shared" si="666"/>
        <v>4</v>
      </c>
      <c r="M2431" s="9">
        <f t="shared" si="667"/>
        <v>11</v>
      </c>
      <c r="N2431" s="9">
        <f t="shared" si="668"/>
        <v>23</v>
      </c>
      <c r="O2431" s="31" t="str">
        <f t="shared" si="669"/>
        <v/>
      </c>
      <c r="P2431" s="134">
        <v>26.54</v>
      </c>
      <c r="Q2431" s="31" t="str">
        <f t="shared" si="670"/>
        <v>-</v>
      </c>
      <c r="R2431" s="31">
        <f t="shared" si="671"/>
        <v>26.54</v>
      </c>
      <c r="U2431" s="133">
        <v>43566.958333333336</v>
      </c>
      <c r="V2431" s="9">
        <f t="shared" si="672"/>
        <v>4</v>
      </c>
      <c r="W2431" s="9">
        <f t="shared" si="673"/>
        <v>11</v>
      </c>
      <c r="X2431" s="9">
        <f t="shared" si="674"/>
        <v>23</v>
      </c>
      <c r="Y2431" s="31" t="str">
        <f t="shared" si="675"/>
        <v/>
      </c>
      <c r="Z2431" s="134">
        <v>20.3</v>
      </c>
      <c r="AA2431" s="31" t="str">
        <f t="shared" si="676"/>
        <v>-</v>
      </c>
      <c r="AB2431" s="31">
        <f t="shared" si="677"/>
        <v>20.3</v>
      </c>
    </row>
    <row r="2432" spans="1:28" x14ac:dyDescent="0.3">
      <c r="A2432" s="133">
        <v>42837</v>
      </c>
      <c r="B2432" s="152">
        <f t="shared" si="678"/>
        <v>4</v>
      </c>
      <c r="C2432" s="152">
        <f t="shared" si="679"/>
        <v>12</v>
      </c>
      <c r="D2432" s="152">
        <f t="shared" si="680"/>
        <v>0</v>
      </c>
      <c r="E2432" s="38" t="str">
        <f t="shared" si="681"/>
        <v/>
      </c>
      <c r="F2432" s="134">
        <v>21.08</v>
      </c>
      <c r="G2432" s="38" t="str">
        <f t="shared" si="682"/>
        <v>-</v>
      </c>
      <c r="H2432" s="38">
        <f t="shared" si="683"/>
        <v>21.08</v>
      </c>
      <c r="K2432" s="133">
        <v>43202</v>
      </c>
      <c r="L2432" s="9">
        <f t="shared" si="666"/>
        <v>4</v>
      </c>
      <c r="M2432" s="9">
        <f t="shared" si="667"/>
        <v>12</v>
      </c>
      <c r="N2432" s="9">
        <f t="shared" si="668"/>
        <v>0</v>
      </c>
      <c r="O2432" s="31" t="str">
        <f t="shared" si="669"/>
        <v/>
      </c>
      <c r="P2432" s="134">
        <v>25.57</v>
      </c>
      <c r="Q2432" s="31" t="str">
        <f t="shared" si="670"/>
        <v>-</v>
      </c>
      <c r="R2432" s="31">
        <f t="shared" si="671"/>
        <v>25.57</v>
      </c>
      <c r="U2432" s="133">
        <v>43567</v>
      </c>
      <c r="V2432" s="9">
        <f t="shared" si="672"/>
        <v>4</v>
      </c>
      <c r="W2432" s="9">
        <f t="shared" si="673"/>
        <v>12</v>
      </c>
      <c r="X2432" s="9">
        <f t="shared" si="674"/>
        <v>0</v>
      </c>
      <c r="Y2432" s="31" t="str">
        <f t="shared" si="675"/>
        <v/>
      </c>
      <c r="Z2432" s="134">
        <v>20.55</v>
      </c>
      <c r="AA2432" s="31" t="str">
        <f t="shared" si="676"/>
        <v>-</v>
      </c>
      <c r="AB2432" s="31">
        <f t="shared" si="677"/>
        <v>20.55</v>
      </c>
    </row>
    <row r="2433" spans="1:28" x14ac:dyDescent="0.3">
      <c r="A2433" s="133">
        <v>42837.041666666664</v>
      </c>
      <c r="B2433" s="152">
        <f t="shared" si="678"/>
        <v>4</v>
      </c>
      <c r="C2433" s="152">
        <f t="shared" si="679"/>
        <v>12</v>
      </c>
      <c r="D2433" s="152">
        <f t="shared" si="680"/>
        <v>1</v>
      </c>
      <c r="E2433" s="38" t="str">
        <f t="shared" si="681"/>
        <v/>
      </c>
      <c r="F2433" s="134">
        <v>20.95</v>
      </c>
      <c r="G2433" s="38" t="str">
        <f t="shared" si="682"/>
        <v>-</v>
      </c>
      <c r="H2433" s="38">
        <f t="shared" si="683"/>
        <v>20.95</v>
      </c>
      <c r="K2433" s="133">
        <v>43202.041666666664</v>
      </c>
      <c r="L2433" s="9">
        <f t="shared" si="666"/>
        <v>4</v>
      </c>
      <c r="M2433" s="9">
        <f t="shared" si="667"/>
        <v>12</v>
      </c>
      <c r="N2433" s="9">
        <f t="shared" si="668"/>
        <v>1</v>
      </c>
      <c r="O2433" s="31" t="str">
        <f t="shared" si="669"/>
        <v/>
      </c>
      <c r="P2433" s="134">
        <v>24.08</v>
      </c>
      <c r="Q2433" s="31" t="str">
        <f t="shared" si="670"/>
        <v>-</v>
      </c>
      <c r="R2433" s="31">
        <f t="shared" si="671"/>
        <v>24.08</v>
      </c>
      <c r="U2433" s="133">
        <v>43567.041666666664</v>
      </c>
      <c r="V2433" s="9">
        <f t="shared" si="672"/>
        <v>4</v>
      </c>
      <c r="W2433" s="9">
        <f t="shared" si="673"/>
        <v>12</v>
      </c>
      <c r="X2433" s="9">
        <f t="shared" si="674"/>
        <v>1</v>
      </c>
      <c r="Y2433" s="31" t="str">
        <f t="shared" si="675"/>
        <v/>
      </c>
      <c r="Z2433" s="134">
        <v>20.440000000000001</v>
      </c>
      <c r="AA2433" s="31" t="str">
        <f t="shared" si="676"/>
        <v>-</v>
      </c>
      <c r="AB2433" s="31">
        <f t="shared" si="677"/>
        <v>20.440000000000001</v>
      </c>
    </row>
    <row r="2434" spans="1:28" x14ac:dyDescent="0.3">
      <c r="A2434" s="133">
        <v>42837.083333333336</v>
      </c>
      <c r="B2434" s="152">
        <f t="shared" si="678"/>
        <v>4</v>
      </c>
      <c r="C2434" s="152">
        <f t="shared" si="679"/>
        <v>12</v>
      </c>
      <c r="D2434" s="152">
        <f t="shared" si="680"/>
        <v>2</v>
      </c>
      <c r="E2434" s="38" t="str">
        <f t="shared" si="681"/>
        <v/>
      </c>
      <c r="F2434" s="134">
        <v>21.04</v>
      </c>
      <c r="G2434" s="38" t="str">
        <f t="shared" si="682"/>
        <v>-</v>
      </c>
      <c r="H2434" s="38">
        <f t="shared" si="683"/>
        <v>21.04</v>
      </c>
      <c r="K2434" s="133">
        <v>43202.083333333336</v>
      </c>
      <c r="L2434" s="9">
        <f t="shared" si="666"/>
        <v>4</v>
      </c>
      <c r="M2434" s="9">
        <f t="shared" si="667"/>
        <v>12</v>
      </c>
      <c r="N2434" s="9">
        <f t="shared" si="668"/>
        <v>2</v>
      </c>
      <c r="O2434" s="31" t="str">
        <f t="shared" si="669"/>
        <v/>
      </c>
      <c r="P2434" s="134">
        <v>23.3</v>
      </c>
      <c r="Q2434" s="31" t="str">
        <f t="shared" si="670"/>
        <v>-</v>
      </c>
      <c r="R2434" s="31">
        <f t="shared" si="671"/>
        <v>23.3</v>
      </c>
      <c r="U2434" s="133">
        <v>43567.083333333336</v>
      </c>
      <c r="V2434" s="9">
        <f t="shared" si="672"/>
        <v>4</v>
      </c>
      <c r="W2434" s="9">
        <f t="shared" si="673"/>
        <v>12</v>
      </c>
      <c r="X2434" s="9">
        <f t="shared" si="674"/>
        <v>2</v>
      </c>
      <c r="Y2434" s="31" t="str">
        <f t="shared" si="675"/>
        <v/>
      </c>
      <c r="Z2434" s="134">
        <v>20.16</v>
      </c>
      <c r="AA2434" s="31" t="str">
        <f t="shared" si="676"/>
        <v>-</v>
      </c>
      <c r="AB2434" s="31">
        <f t="shared" si="677"/>
        <v>20.16</v>
      </c>
    </row>
    <row r="2435" spans="1:28" x14ac:dyDescent="0.3">
      <c r="A2435" s="133">
        <v>42837.125</v>
      </c>
      <c r="B2435" s="152">
        <f t="shared" si="678"/>
        <v>4</v>
      </c>
      <c r="C2435" s="152">
        <f t="shared" si="679"/>
        <v>12</v>
      </c>
      <c r="D2435" s="152">
        <f t="shared" si="680"/>
        <v>3</v>
      </c>
      <c r="E2435" s="38" t="str">
        <f t="shared" si="681"/>
        <v/>
      </c>
      <c r="F2435" s="134">
        <v>21.03</v>
      </c>
      <c r="G2435" s="38" t="str">
        <f t="shared" si="682"/>
        <v>-</v>
      </c>
      <c r="H2435" s="38">
        <f t="shared" si="683"/>
        <v>21.03</v>
      </c>
      <c r="K2435" s="133">
        <v>43202.125</v>
      </c>
      <c r="L2435" s="9">
        <f t="shared" si="666"/>
        <v>4</v>
      </c>
      <c r="M2435" s="9">
        <f t="shared" si="667"/>
        <v>12</v>
      </c>
      <c r="N2435" s="9">
        <f t="shared" si="668"/>
        <v>3</v>
      </c>
      <c r="O2435" s="31" t="str">
        <f t="shared" si="669"/>
        <v/>
      </c>
      <c r="P2435" s="134">
        <v>23.52</v>
      </c>
      <c r="Q2435" s="31" t="str">
        <f t="shared" si="670"/>
        <v>-</v>
      </c>
      <c r="R2435" s="31">
        <f t="shared" si="671"/>
        <v>23.52</v>
      </c>
      <c r="U2435" s="133">
        <v>43567.125</v>
      </c>
      <c r="V2435" s="9">
        <f t="shared" si="672"/>
        <v>4</v>
      </c>
      <c r="W2435" s="9">
        <f t="shared" si="673"/>
        <v>12</v>
      </c>
      <c r="X2435" s="9">
        <f t="shared" si="674"/>
        <v>3</v>
      </c>
      <c r="Y2435" s="31" t="str">
        <f t="shared" si="675"/>
        <v/>
      </c>
      <c r="Z2435" s="134">
        <v>20.25</v>
      </c>
      <c r="AA2435" s="31" t="str">
        <f t="shared" si="676"/>
        <v>-</v>
      </c>
      <c r="AB2435" s="31">
        <f t="shared" si="677"/>
        <v>20.25</v>
      </c>
    </row>
    <row r="2436" spans="1:28" x14ac:dyDescent="0.3">
      <c r="A2436" s="133">
        <v>42837.166666666664</v>
      </c>
      <c r="B2436" s="152">
        <f t="shared" si="678"/>
        <v>4</v>
      </c>
      <c r="C2436" s="152">
        <f t="shared" si="679"/>
        <v>12</v>
      </c>
      <c r="D2436" s="152">
        <f t="shared" si="680"/>
        <v>4</v>
      </c>
      <c r="E2436" s="38" t="str">
        <f t="shared" si="681"/>
        <v/>
      </c>
      <c r="F2436" s="134">
        <v>21.78</v>
      </c>
      <c r="G2436" s="38" t="str">
        <f t="shared" si="682"/>
        <v>-</v>
      </c>
      <c r="H2436" s="38">
        <f t="shared" si="683"/>
        <v>21.78</v>
      </c>
      <c r="K2436" s="133">
        <v>43202.166666666664</v>
      </c>
      <c r="L2436" s="9">
        <f t="shared" si="666"/>
        <v>4</v>
      </c>
      <c r="M2436" s="9">
        <f t="shared" si="667"/>
        <v>12</v>
      </c>
      <c r="N2436" s="9">
        <f t="shared" si="668"/>
        <v>4</v>
      </c>
      <c r="O2436" s="31" t="str">
        <f t="shared" si="669"/>
        <v/>
      </c>
      <c r="P2436" s="134">
        <v>24.66</v>
      </c>
      <c r="Q2436" s="31" t="str">
        <f t="shared" si="670"/>
        <v>-</v>
      </c>
      <c r="R2436" s="31">
        <f t="shared" si="671"/>
        <v>24.66</v>
      </c>
      <c r="U2436" s="133">
        <v>43567.166666666664</v>
      </c>
      <c r="V2436" s="9">
        <f t="shared" si="672"/>
        <v>4</v>
      </c>
      <c r="W2436" s="9">
        <f t="shared" si="673"/>
        <v>12</v>
      </c>
      <c r="X2436" s="9">
        <f t="shared" si="674"/>
        <v>4</v>
      </c>
      <c r="Y2436" s="31" t="str">
        <f t="shared" si="675"/>
        <v/>
      </c>
      <c r="Z2436" s="134">
        <v>21.77</v>
      </c>
      <c r="AA2436" s="31" t="str">
        <f t="shared" si="676"/>
        <v>-</v>
      </c>
      <c r="AB2436" s="31">
        <f t="shared" si="677"/>
        <v>21.77</v>
      </c>
    </row>
    <row r="2437" spans="1:28" x14ac:dyDescent="0.3">
      <c r="A2437" s="133">
        <v>42837.208333333336</v>
      </c>
      <c r="B2437" s="152">
        <f t="shared" si="678"/>
        <v>4</v>
      </c>
      <c r="C2437" s="152">
        <f t="shared" si="679"/>
        <v>12</v>
      </c>
      <c r="D2437" s="152">
        <f t="shared" si="680"/>
        <v>5</v>
      </c>
      <c r="E2437" s="38" t="str">
        <f t="shared" si="681"/>
        <v/>
      </c>
      <c r="F2437" s="134">
        <v>23.54</v>
      </c>
      <c r="G2437" s="38" t="str">
        <f t="shared" si="682"/>
        <v>-</v>
      </c>
      <c r="H2437" s="38">
        <f t="shared" si="683"/>
        <v>23.54</v>
      </c>
      <c r="K2437" s="133">
        <v>43202.208333333336</v>
      </c>
      <c r="L2437" s="9">
        <f t="shared" si="666"/>
        <v>4</v>
      </c>
      <c r="M2437" s="9">
        <f t="shared" si="667"/>
        <v>12</v>
      </c>
      <c r="N2437" s="9">
        <f t="shared" si="668"/>
        <v>5</v>
      </c>
      <c r="O2437" s="31" t="str">
        <f t="shared" si="669"/>
        <v/>
      </c>
      <c r="P2437" s="134">
        <v>26.95</v>
      </c>
      <c r="Q2437" s="31" t="str">
        <f t="shared" si="670"/>
        <v>-</v>
      </c>
      <c r="R2437" s="31">
        <f t="shared" si="671"/>
        <v>26.95</v>
      </c>
      <c r="U2437" s="133">
        <v>43567.208333333336</v>
      </c>
      <c r="V2437" s="9">
        <f t="shared" si="672"/>
        <v>4</v>
      </c>
      <c r="W2437" s="9">
        <f t="shared" si="673"/>
        <v>12</v>
      </c>
      <c r="X2437" s="9">
        <f t="shared" si="674"/>
        <v>5</v>
      </c>
      <c r="Y2437" s="31" t="str">
        <f t="shared" si="675"/>
        <v/>
      </c>
      <c r="Z2437" s="134">
        <v>26.13</v>
      </c>
      <c r="AA2437" s="31" t="str">
        <f t="shared" si="676"/>
        <v>-</v>
      </c>
      <c r="AB2437" s="31">
        <f t="shared" si="677"/>
        <v>26.13</v>
      </c>
    </row>
    <row r="2438" spans="1:28" x14ac:dyDescent="0.3">
      <c r="A2438" s="133">
        <v>42837.25</v>
      </c>
      <c r="B2438" s="152">
        <f t="shared" si="678"/>
        <v>4</v>
      </c>
      <c r="C2438" s="152">
        <f t="shared" si="679"/>
        <v>12</v>
      </c>
      <c r="D2438" s="152">
        <f t="shared" si="680"/>
        <v>6</v>
      </c>
      <c r="E2438" s="38" t="str">
        <f t="shared" si="681"/>
        <v/>
      </c>
      <c r="F2438" s="134">
        <v>34.26</v>
      </c>
      <c r="G2438" s="38" t="str">
        <f t="shared" si="682"/>
        <v>-</v>
      </c>
      <c r="H2438" s="38">
        <f t="shared" si="683"/>
        <v>34.26</v>
      </c>
      <c r="K2438" s="133">
        <v>43202.25</v>
      </c>
      <c r="L2438" s="9">
        <f t="shared" si="666"/>
        <v>4</v>
      </c>
      <c r="M2438" s="9">
        <f t="shared" si="667"/>
        <v>12</v>
      </c>
      <c r="N2438" s="9">
        <f t="shared" si="668"/>
        <v>6</v>
      </c>
      <c r="O2438" s="31" t="str">
        <f t="shared" si="669"/>
        <v/>
      </c>
      <c r="P2438" s="134">
        <v>38.49</v>
      </c>
      <c r="Q2438" s="31" t="str">
        <f t="shared" si="670"/>
        <v>-</v>
      </c>
      <c r="R2438" s="31">
        <f t="shared" si="671"/>
        <v>38.49</v>
      </c>
      <c r="U2438" s="133">
        <v>43567.25</v>
      </c>
      <c r="V2438" s="9">
        <f t="shared" si="672"/>
        <v>4</v>
      </c>
      <c r="W2438" s="9">
        <f t="shared" si="673"/>
        <v>12</v>
      </c>
      <c r="X2438" s="9">
        <f t="shared" si="674"/>
        <v>6</v>
      </c>
      <c r="Y2438" s="31" t="str">
        <f t="shared" si="675"/>
        <v/>
      </c>
      <c r="Z2438" s="134">
        <v>35.5</v>
      </c>
      <c r="AA2438" s="31" t="str">
        <f t="shared" si="676"/>
        <v>-</v>
      </c>
      <c r="AB2438" s="31">
        <f t="shared" si="677"/>
        <v>35.5</v>
      </c>
    </row>
    <row r="2439" spans="1:28" x14ac:dyDescent="0.3">
      <c r="A2439" s="133">
        <v>42837.291666666664</v>
      </c>
      <c r="B2439" s="152">
        <f t="shared" si="678"/>
        <v>4</v>
      </c>
      <c r="C2439" s="152">
        <f t="shared" si="679"/>
        <v>12</v>
      </c>
      <c r="D2439" s="152">
        <f t="shared" si="680"/>
        <v>7</v>
      </c>
      <c r="E2439" s="38" t="str">
        <f t="shared" si="681"/>
        <v/>
      </c>
      <c r="F2439" s="134">
        <v>34.590000000000003</v>
      </c>
      <c r="G2439" s="38" t="str">
        <f t="shared" si="682"/>
        <v>-</v>
      </c>
      <c r="H2439" s="38">
        <f t="shared" si="683"/>
        <v>34.590000000000003</v>
      </c>
      <c r="K2439" s="133">
        <v>43202.291666666664</v>
      </c>
      <c r="L2439" s="9">
        <f t="shared" si="666"/>
        <v>4</v>
      </c>
      <c r="M2439" s="9">
        <f t="shared" si="667"/>
        <v>12</v>
      </c>
      <c r="N2439" s="9">
        <f t="shared" si="668"/>
        <v>7</v>
      </c>
      <c r="O2439" s="31" t="str">
        <f t="shared" si="669"/>
        <v/>
      </c>
      <c r="P2439" s="134">
        <v>38.119999999999997</v>
      </c>
      <c r="Q2439" s="31" t="str">
        <f t="shared" si="670"/>
        <v>-</v>
      </c>
      <c r="R2439" s="31">
        <f t="shared" si="671"/>
        <v>38.119999999999997</v>
      </c>
      <c r="U2439" s="133">
        <v>43567.291666666664</v>
      </c>
      <c r="V2439" s="9">
        <f t="shared" si="672"/>
        <v>4</v>
      </c>
      <c r="W2439" s="9">
        <f t="shared" si="673"/>
        <v>12</v>
      </c>
      <c r="X2439" s="9">
        <f t="shared" si="674"/>
        <v>7</v>
      </c>
      <c r="Y2439" s="31" t="str">
        <f t="shared" si="675"/>
        <v/>
      </c>
      <c r="Z2439" s="134">
        <v>34.15</v>
      </c>
      <c r="AA2439" s="31" t="str">
        <f t="shared" si="676"/>
        <v>-</v>
      </c>
      <c r="AB2439" s="31">
        <f t="shared" si="677"/>
        <v>34.15</v>
      </c>
    </row>
    <row r="2440" spans="1:28" x14ac:dyDescent="0.3">
      <c r="A2440" s="133">
        <v>42837.333333333336</v>
      </c>
      <c r="B2440" s="152">
        <f t="shared" si="678"/>
        <v>4</v>
      </c>
      <c r="C2440" s="152">
        <f t="shared" si="679"/>
        <v>12</v>
      </c>
      <c r="D2440" s="152">
        <f t="shared" si="680"/>
        <v>8</v>
      </c>
      <c r="E2440" s="38" t="str">
        <f t="shared" si="681"/>
        <v/>
      </c>
      <c r="F2440" s="134">
        <v>33.700000000000003</v>
      </c>
      <c r="G2440" s="38">
        <f t="shared" si="682"/>
        <v>33.700000000000003</v>
      </c>
      <c r="H2440" s="38" t="str">
        <f t="shared" si="683"/>
        <v>-</v>
      </c>
      <c r="K2440" s="133">
        <v>43202.333333333336</v>
      </c>
      <c r="L2440" s="9">
        <f t="shared" si="666"/>
        <v>4</v>
      </c>
      <c r="M2440" s="9">
        <f t="shared" si="667"/>
        <v>12</v>
      </c>
      <c r="N2440" s="9">
        <f t="shared" si="668"/>
        <v>8</v>
      </c>
      <c r="O2440" s="31" t="str">
        <f t="shared" si="669"/>
        <v/>
      </c>
      <c r="P2440" s="134">
        <v>36.11</v>
      </c>
      <c r="Q2440" s="31">
        <f t="shared" si="670"/>
        <v>36.11</v>
      </c>
      <c r="R2440" s="31" t="str">
        <f t="shared" si="671"/>
        <v>-</v>
      </c>
      <c r="U2440" s="133">
        <v>43567.333333333336</v>
      </c>
      <c r="V2440" s="9">
        <f t="shared" si="672"/>
        <v>4</v>
      </c>
      <c r="W2440" s="9">
        <f t="shared" si="673"/>
        <v>12</v>
      </c>
      <c r="X2440" s="9">
        <f t="shared" si="674"/>
        <v>8</v>
      </c>
      <c r="Y2440" s="31" t="str">
        <f t="shared" si="675"/>
        <v/>
      </c>
      <c r="Z2440" s="134">
        <v>31.76</v>
      </c>
      <c r="AA2440" s="31">
        <f t="shared" si="676"/>
        <v>31.76</v>
      </c>
      <c r="AB2440" s="31" t="str">
        <f t="shared" si="677"/>
        <v>-</v>
      </c>
    </row>
    <row r="2441" spans="1:28" x14ac:dyDescent="0.3">
      <c r="A2441" s="133">
        <v>42837.375</v>
      </c>
      <c r="B2441" s="152">
        <f t="shared" si="678"/>
        <v>4</v>
      </c>
      <c r="C2441" s="152">
        <f t="shared" si="679"/>
        <v>12</v>
      </c>
      <c r="D2441" s="152">
        <f t="shared" si="680"/>
        <v>9</v>
      </c>
      <c r="E2441" s="38" t="str">
        <f t="shared" si="681"/>
        <v/>
      </c>
      <c r="F2441" s="134">
        <v>33.770000000000003</v>
      </c>
      <c r="G2441" s="38">
        <f t="shared" si="682"/>
        <v>33.770000000000003</v>
      </c>
      <c r="H2441" s="38" t="str">
        <f t="shared" si="683"/>
        <v>-</v>
      </c>
      <c r="K2441" s="133">
        <v>43202.375</v>
      </c>
      <c r="L2441" s="9">
        <f t="shared" ref="L2441:L2504" si="684">MONTH(K2441)</f>
        <v>4</v>
      </c>
      <c r="M2441" s="9">
        <f t="shared" ref="M2441:M2504" si="685">DAY(K2441)</f>
        <v>12</v>
      </c>
      <c r="N2441" s="9">
        <f t="shared" ref="N2441:N2504" si="686">HOUR(K2441)</f>
        <v>9</v>
      </c>
      <c r="O2441" s="31" t="str">
        <f t="shared" ref="O2441:O2504" si="687">IF(WEEKDAY(K2441,2)&gt;5,"W","")</f>
        <v/>
      </c>
      <c r="P2441" s="134">
        <v>32.94</v>
      </c>
      <c r="Q2441" s="31">
        <f t="shared" ref="Q2441:Q2504" si="688">IF(AND($L2441&gt;=$L$5,$L2441&lt;=$M$5),IF($O2441&lt;&gt;"W",IF(AND($N2441&gt;=$N$5,$N2441&lt;$P$5),$P2441,"-"),"-"),"-")</f>
        <v>32.94</v>
      </c>
      <c r="R2441" s="31" t="str">
        <f t="shared" ref="R2441:R2504" si="689">IF(Q2441="-",P2441,"-")</f>
        <v>-</v>
      </c>
      <c r="U2441" s="133">
        <v>43567.375</v>
      </c>
      <c r="V2441" s="9">
        <f t="shared" ref="V2441:V2504" si="690">MONTH(U2441)</f>
        <v>4</v>
      </c>
      <c r="W2441" s="9">
        <f t="shared" ref="W2441:W2504" si="691">DAY(U2441)</f>
        <v>12</v>
      </c>
      <c r="X2441" s="9">
        <f t="shared" ref="X2441:X2504" si="692">HOUR(U2441)</f>
        <v>9</v>
      </c>
      <c r="Y2441" s="31" t="str">
        <f t="shared" ref="Y2441:Y2504" si="693">IF(WEEKDAY(U2441,2)&gt;5,"W","")</f>
        <v/>
      </c>
      <c r="Z2441" s="134">
        <v>31.03</v>
      </c>
      <c r="AA2441" s="31">
        <f t="shared" ref="AA2441:AA2504" si="694">IF(AND($V2441&gt;=$V$5,$V2441&lt;=$W$5),IF($Y2441&lt;&gt;"W",IF(AND($X2441&gt;=$X$5,$X2441&lt;$Z$5),$Z2441,"-"),"-"),"-")</f>
        <v>31.03</v>
      </c>
      <c r="AB2441" s="31" t="str">
        <f t="shared" ref="AB2441:AB2504" si="695">IF(AA2441="-",Z2441,"-")</f>
        <v>-</v>
      </c>
    </row>
    <row r="2442" spans="1:28" x14ac:dyDescent="0.3">
      <c r="A2442" s="133">
        <v>42837.416666666664</v>
      </c>
      <c r="B2442" s="152">
        <f t="shared" ref="B2442:B2505" si="696">MONTH(A2442)</f>
        <v>4</v>
      </c>
      <c r="C2442" s="152">
        <f t="shared" ref="C2442:C2505" si="697">DAY(A2442)</f>
        <v>12</v>
      </c>
      <c r="D2442" s="152">
        <f t="shared" ref="D2442:D2505" si="698">HOUR(A2442)</f>
        <v>10</v>
      </c>
      <c r="E2442" s="38" t="str">
        <f t="shared" ref="E2442:E2505" si="699">IF(WEEKDAY(A2442,2)&gt;5,"W","")</f>
        <v/>
      </c>
      <c r="F2442" s="134">
        <v>34.21</v>
      </c>
      <c r="G2442" s="38">
        <f t="shared" ref="G2442:G2505" si="700">IF(AND($B2442&gt;=$B$5,$B2442&lt;=$C$5),IF($E2442&lt;&gt;"W",IF(AND($D2442&gt;=$D$5,$D2442&lt;$F$5),$F2442,"-"),"-"),"-")</f>
        <v>34.21</v>
      </c>
      <c r="H2442" s="38" t="str">
        <f t="shared" ref="H2442:H2505" si="701">IF(G2442="-",F2442,"-")</f>
        <v>-</v>
      </c>
      <c r="K2442" s="133">
        <v>43202.416666666664</v>
      </c>
      <c r="L2442" s="9">
        <f t="shared" si="684"/>
        <v>4</v>
      </c>
      <c r="M2442" s="9">
        <f t="shared" si="685"/>
        <v>12</v>
      </c>
      <c r="N2442" s="9">
        <f t="shared" si="686"/>
        <v>10</v>
      </c>
      <c r="O2442" s="31" t="str">
        <f t="shared" si="687"/>
        <v/>
      </c>
      <c r="P2442" s="134">
        <v>32.200000000000003</v>
      </c>
      <c r="Q2442" s="31">
        <f t="shared" si="688"/>
        <v>32.200000000000003</v>
      </c>
      <c r="R2442" s="31" t="str">
        <f t="shared" si="689"/>
        <v>-</v>
      </c>
      <c r="U2442" s="133">
        <v>43567.416666666664</v>
      </c>
      <c r="V2442" s="9">
        <f t="shared" si="690"/>
        <v>4</v>
      </c>
      <c r="W2442" s="9">
        <f t="shared" si="691"/>
        <v>12</v>
      </c>
      <c r="X2442" s="9">
        <f t="shared" si="692"/>
        <v>10</v>
      </c>
      <c r="Y2442" s="31" t="str">
        <f t="shared" si="693"/>
        <v/>
      </c>
      <c r="Z2442" s="134">
        <v>32.33</v>
      </c>
      <c r="AA2442" s="31">
        <f t="shared" si="694"/>
        <v>32.33</v>
      </c>
      <c r="AB2442" s="31" t="str">
        <f t="shared" si="695"/>
        <v>-</v>
      </c>
    </row>
    <row r="2443" spans="1:28" x14ac:dyDescent="0.3">
      <c r="A2443" s="133">
        <v>42837.458333333336</v>
      </c>
      <c r="B2443" s="152">
        <f t="shared" si="696"/>
        <v>4</v>
      </c>
      <c r="C2443" s="152">
        <f t="shared" si="697"/>
        <v>12</v>
      </c>
      <c r="D2443" s="152">
        <f t="shared" si="698"/>
        <v>11</v>
      </c>
      <c r="E2443" s="38" t="str">
        <f t="shared" si="699"/>
        <v/>
      </c>
      <c r="F2443" s="134">
        <v>33.97</v>
      </c>
      <c r="G2443" s="38">
        <f t="shared" si="700"/>
        <v>33.97</v>
      </c>
      <c r="H2443" s="38" t="str">
        <f t="shared" si="701"/>
        <v>-</v>
      </c>
      <c r="K2443" s="133">
        <v>43202.458333333336</v>
      </c>
      <c r="L2443" s="9">
        <f t="shared" si="684"/>
        <v>4</v>
      </c>
      <c r="M2443" s="9">
        <f t="shared" si="685"/>
        <v>12</v>
      </c>
      <c r="N2443" s="9">
        <f t="shared" si="686"/>
        <v>11</v>
      </c>
      <c r="O2443" s="31" t="str">
        <f t="shared" si="687"/>
        <v/>
      </c>
      <c r="P2443" s="134">
        <v>30.36</v>
      </c>
      <c r="Q2443" s="31">
        <f t="shared" si="688"/>
        <v>30.36</v>
      </c>
      <c r="R2443" s="31" t="str">
        <f t="shared" si="689"/>
        <v>-</v>
      </c>
      <c r="U2443" s="133">
        <v>43567.458333333336</v>
      </c>
      <c r="V2443" s="9">
        <f t="shared" si="690"/>
        <v>4</v>
      </c>
      <c r="W2443" s="9">
        <f t="shared" si="691"/>
        <v>12</v>
      </c>
      <c r="X2443" s="9">
        <f t="shared" si="692"/>
        <v>11</v>
      </c>
      <c r="Y2443" s="31" t="str">
        <f t="shared" si="693"/>
        <v/>
      </c>
      <c r="Z2443" s="134">
        <v>32.119999999999997</v>
      </c>
      <c r="AA2443" s="31">
        <f t="shared" si="694"/>
        <v>32.119999999999997</v>
      </c>
      <c r="AB2443" s="31" t="str">
        <f t="shared" si="695"/>
        <v>-</v>
      </c>
    </row>
    <row r="2444" spans="1:28" x14ac:dyDescent="0.3">
      <c r="A2444" s="133">
        <v>42837.5</v>
      </c>
      <c r="B2444" s="152">
        <f t="shared" si="696"/>
        <v>4</v>
      </c>
      <c r="C2444" s="152">
        <f t="shared" si="697"/>
        <v>12</v>
      </c>
      <c r="D2444" s="152">
        <f t="shared" si="698"/>
        <v>12</v>
      </c>
      <c r="E2444" s="38" t="str">
        <f t="shared" si="699"/>
        <v/>
      </c>
      <c r="F2444" s="134">
        <v>34</v>
      </c>
      <c r="G2444" s="38">
        <f t="shared" si="700"/>
        <v>34</v>
      </c>
      <c r="H2444" s="38" t="str">
        <f t="shared" si="701"/>
        <v>-</v>
      </c>
      <c r="K2444" s="133">
        <v>43202.5</v>
      </c>
      <c r="L2444" s="9">
        <f t="shared" si="684"/>
        <v>4</v>
      </c>
      <c r="M2444" s="9">
        <f t="shared" si="685"/>
        <v>12</v>
      </c>
      <c r="N2444" s="9">
        <f t="shared" si="686"/>
        <v>12</v>
      </c>
      <c r="O2444" s="31" t="str">
        <f t="shared" si="687"/>
        <v/>
      </c>
      <c r="P2444" s="134">
        <v>30.04</v>
      </c>
      <c r="Q2444" s="31">
        <f t="shared" si="688"/>
        <v>30.04</v>
      </c>
      <c r="R2444" s="31" t="str">
        <f t="shared" si="689"/>
        <v>-</v>
      </c>
      <c r="U2444" s="133">
        <v>43567.5</v>
      </c>
      <c r="V2444" s="9">
        <f t="shared" si="690"/>
        <v>4</v>
      </c>
      <c r="W2444" s="9">
        <f t="shared" si="691"/>
        <v>12</v>
      </c>
      <c r="X2444" s="9">
        <f t="shared" si="692"/>
        <v>12</v>
      </c>
      <c r="Y2444" s="31" t="str">
        <f t="shared" si="693"/>
        <v/>
      </c>
      <c r="Z2444" s="134">
        <v>31.43</v>
      </c>
      <c r="AA2444" s="31">
        <f t="shared" si="694"/>
        <v>31.43</v>
      </c>
      <c r="AB2444" s="31" t="str">
        <f t="shared" si="695"/>
        <v>-</v>
      </c>
    </row>
    <row r="2445" spans="1:28" x14ac:dyDescent="0.3">
      <c r="A2445" s="133">
        <v>42837.541666666664</v>
      </c>
      <c r="B2445" s="152">
        <f t="shared" si="696"/>
        <v>4</v>
      </c>
      <c r="C2445" s="152">
        <f t="shared" si="697"/>
        <v>12</v>
      </c>
      <c r="D2445" s="152">
        <f t="shared" si="698"/>
        <v>13</v>
      </c>
      <c r="E2445" s="38" t="str">
        <f t="shared" si="699"/>
        <v/>
      </c>
      <c r="F2445" s="134">
        <v>34.86</v>
      </c>
      <c r="G2445" s="38">
        <f t="shared" si="700"/>
        <v>34.86</v>
      </c>
      <c r="H2445" s="38" t="str">
        <f t="shared" si="701"/>
        <v>-</v>
      </c>
      <c r="K2445" s="133">
        <v>43202.541666666664</v>
      </c>
      <c r="L2445" s="9">
        <f t="shared" si="684"/>
        <v>4</v>
      </c>
      <c r="M2445" s="9">
        <f t="shared" si="685"/>
        <v>12</v>
      </c>
      <c r="N2445" s="9">
        <f t="shared" si="686"/>
        <v>13</v>
      </c>
      <c r="O2445" s="31" t="str">
        <f t="shared" si="687"/>
        <v/>
      </c>
      <c r="P2445" s="134">
        <v>28.82</v>
      </c>
      <c r="Q2445" s="31">
        <f t="shared" si="688"/>
        <v>28.82</v>
      </c>
      <c r="R2445" s="31" t="str">
        <f t="shared" si="689"/>
        <v>-</v>
      </c>
      <c r="U2445" s="133">
        <v>43567.541666666664</v>
      </c>
      <c r="V2445" s="9">
        <f t="shared" si="690"/>
        <v>4</v>
      </c>
      <c r="W2445" s="9">
        <f t="shared" si="691"/>
        <v>12</v>
      </c>
      <c r="X2445" s="9">
        <f t="shared" si="692"/>
        <v>13</v>
      </c>
      <c r="Y2445" s="31" t="str">
        <f t="shared" si="693"/>
        <v/>
      </c>
      <c r="Z2445" s="134">
        <v>32.94</v>
      </c>
      <c r="AA2445" s="31">
        <f t="shared" si="694"/>
        <v>32.94</v>
      </c>
      <c r="AB2445" s="31" t="str">
        <f t="shared" si="695"/>
        <v>-</v>
      </c>
    </row>
    <row r="2446" spans="1:28" x14ac:dyDescent="0.3">
      <c r="A2446" s="133">
        <v>42837.583333333336</v>
      </c>
      <c r="B2446" s="152">
        <f t="shared" si="696"/>
        <v>4</v>
      </c>
      <c r="C2446" s="152">
        <f t="shared" si="697"/>
        <v>12</v>
      </c>
      <c r="D2446" s="152">
        <f t="shared" si="698"/>
        <v>14</v>
      </c>
      <c r="E2446" s="38" t="str">
        <f t="shared" si="699"/>
        <v/>
      </c>
      <c r="F2446" s="134">
        <v>34.49</v>
      </c>
      <c r="G2446" s="38">
        <f t="shared" si="700"/>
        <v>34.49</v>
      </c>
      <c r="H2446" s="38" t="str">
        <f t="shared" si="701"/>
        <v>-</v>
      </c>
      <c r="K2446" s="133">
        <v>43202.583333333336</v>
      </c>
      <c r="L2446" s="9">
        <f t="shared" si="684"/>
        <v>4</v>
      </c>
      <c r="M2446" s="9">
        <f t="shared" si="685"/>
        <v>12</v>
      </c>
      <c r="N2446" s="9">
        <f t="shared" si="686"/>
        <v>14</v>
      </c>
      <c r="O2446" s="31" t="str">
        <f t="shared" si="687"/>
        <v/>
      </c>
      <c r="P2446" s="134">
        <v>27.38</v>
      </c>
      <c r="Q2446" s="31">
        <f t="shared" si="688"/>
        <v>27.38</v>
      </c>
      <c r="R2446" s="31" t="str">
        <f t="shared" si="689"/>
        <v>-</v>
      </c>
      <c r="U2446" s="133">
        <v>43567.583333333336</v>
      </c>
      <c r="V2446" s="9">
        <f t="shared" si="690"/>
        <v>4</v>
      </c>
      <c r="W2446" s="9">
        <f t="shared" si="691"/>
        <v>12</v>
      </c>
      <c r="X2446" s="9">
        <f t="shared" si="692"/>
        <v>14</v>
      </c>
      <c r="Y2446" s="31" t="str">
        <f t="shared" si="693"/>
        <v/>
      </c>
      <c r="Z2446" s="134">
        <v>31.56</v>
      </c>
      <c r="AA2446" s="31">
        <f t="shared" si="694"/>
        <v>31.56</v>
      </c>
      <c r="AB2446" s="31" t="str">
        <f t="shared" si="695"/>
        <v>-</v>
      </c>
    </row>
    <row r="2447" spans="1:28" x14ac:dyDescent="0.3">
      <c r="A2447" s="133">
        <v>42837.625</v>
      </c>
      <c r="B2447" s="152">
        <f t="shared" si="696"/>
        <v>4</v>
      </c>
      <c r="C2447" s="152">
        <f t="shared" si="697"/>
        <v>12</v>
      </c>
      <c r="D2447" s="152">
        <f t="shared" si="698"/>
        <v>15</v>
      </c>
      <c r="E2447" s="38" t="str">
        <f t="shared" si="699"/>
        <v/>
      </c>
      <c r="F2447" s="134">
        <v>33.950000000000003</v>
      </c>
      <c r="G2447" s="38">
        <f t="shared" si="700"/>
        <v>33.950000000000003</v>
      </c>
      <c r="H2447" s="38" t="str">
        <f t="shared" si="701"/>
        <v>-</v>
      </c>
      <c r="K2447" s="133">
        <v>43202.625</v>
      </c>
      <c r="L2447" s="9">
        <f t="shared" si="684"/>
        <v>4</v>
      </c>
      <c r="M2447" s="9">
        <f t="shared" si="685"/>
        <v>12</v>
      </c>
      <c r="N2447" s="9">
        <f t="shared" si="686"/>
        <v>15</v>
      </c>
      <c r="O2447" s="31" t="str">
        <f t="shared" si="687"/>
        <v/>
      </c>
      <c r="P2447" s="134">
        <v>27.16</v>
      </c>
      <c r="Q2447" s="31">
        <f t="shared" si="688"/>
        <v>27.16</v>
      </c>
      <c r="R2447" s="31" t="str">
        <f t="shared" si="689"/>
        <v>-</v>
      </c>
      <c r="U2447" s="133">
        <v>43567.625</v>
      </c>
      <c r="V2447" s="9">
        <f t="shared" si="690"/>
        <v>4</v>
      </c>
      <c r="W2447" s="9">
        <f t="shared" si="691"/>
        <v>12</v>
      </c>
      <c r="X2447" s="9">
        <f t="shared" si="692"/>
        <v>15</v>
      </c>
      <c r="Y2447" s="31" t="str">
        <f t="shared" si="693"/>
        <v/>
      </c>
      <c r="Z2447" s="134">
        <v>32</v>
      </c>
      <c r="AA2447" s="31">
        <f t="shared" si="694"/>
        <v>32</v>
      </c>
      <c r="AB2447" s="31" t="str">
        <f t="shared" si="695"/>
        <v>-</v>
      </c>
    </row>
    <row r="2448" spans="1:28" x14ac:dyDescent="0.3">
      <c r="A2448" s="133">
        <v>42837.666666666664</v>
      </c>
      <c r="B2448" s="152">
        <f t="shared" si="696"/>
        <v>4</v>
      </c>
      <c r="C2448" s="152">
        <f t="shared" si="697"/>
        <v>12</v>
      </c>
      <c r="D2448" s="152">
        <f t="shared" si="698"/>
        <v>16</v>
      </c>
      <c r="E2448" s="38" t="str">
        <f t="shared" si="699"/>
        <v/>
      </c>
      <c r="F2448" s="134">
        <v>34.56</v>
      </c>
      <c r="G2448" s="38">
        <f t="shared" si="700"/>
        <v>34.56</v>
      </c>
      <c r="H2448" s="38" t="str">
        <f t="shared" si="701"/>
        <v>-</v>
      </c>
      <c r="K2448" s="133">
        <v>43202.666666666664</v>
      </c>
      <c r="L2448" s="9">
        <f t="shared" si="684"/>
        <v>4</v>
      </c>
      <c r="M2448" s="9">
        <f t="shared" si="685"/>
        <v>12</v>
      </c>
      <c r="N2448" s="9">
        <f t="shared" si="686"/>
        <v>16</v>
      </c>
      <c r="O2448" s="31" t="str">
        <f t="shared" si="687"/>
        <v/>
      </c>
      <c r="P2448" s="134">
        <v>27.38</v>
      </c>
      <c r="Q2448" s="31">
        <f t="shared" si="688"/>
        <v>27.38</v>
      </c>
      <c r="R2448" s="31" t="str">
        <f t="shared" si="689"/>
        <v>-</v>
      </c>
      <c r="U2448" s="133">
        <v>43567.666666666664</v>
      </c>
      <c r="V2448" s="9">
        <f t="shared" si="690"/>
        <v>4</v>
      </c>
      <c r="W2448" s="9">
        <f t="shared" si="691"/>
        <v>12</v>
      </c>
      <c r="X2448" s="9">
        <f t="shared" si="692"/>
        <v>16</v>
      </c>
      <c r="Y2448" s="31" t="str">
        <f t="shared" si="693"/>
        <v/>
      </c>
      <c r="Z2448" s="134">
        <v>30.32</v>
      </c>
      <c r="AA2448" s="31">
        <f t="shared" si="694"/>
        <v>30.32</v>
      </c>
      <c r="AB2448" s="31" t="str">
        <f t="shared" si="695"/>
        <v>-</v>
      </c>
    </row>
    <row r="2449" spans="1:28" x14ac:dyDescent="0.3">
      <c r="A2449" s="133">
        <v>42837.708333333336</v>
      </c>
      <c r="B2449" s="152">
        <f t="shared" si="696"/>
        <v>4</v>
      </c>
      <c r="C2449" s="152">
        <f t="shared" si="697"/>
        <v>12</v>
      </c>
      <c r="D2449" s="152">
        <f t="shared" si="698"/>
        <v>17</v>
      </c>
      <c r="E2449" s="38" t="str">
        <f t="shared" si="699"/>
        <v/>
      </c>
      <c r="F2449" s="134">
        <v>33.56</v>
      </c>
      <c r="G2449" s="38" t="str">
        <f t="shared" si="700"/>
        <v>-</v>
      </c>
      <c r="H2449" s="38">
        <f t="shared" si="701"/>
        <v>33.56</v>
      </c>
      <c r="K2449" s="133">
        <v>43202.708333333336</v>
      </c>
      <c r="L2449" s="9">
        <f t="shared" si="684"/>
        <v>4</v>
      </c>
      <c r="M2449" s="9">
        <f t="shared" si="685"/>
        <v>12</v>
      </c>
      <c r="N2449" s="9">
        <f t="shared" si="686"/>
        <v>17</v>
      </c>
      <c r="O2449" s="31" t="str">
        <f t="shared" si="687"/>
        <v/>
      </c>
      <c r="P2449" s="134">
        <v>27.3</v>
      </c>
      <c r="Q2449" s="31" t="str">
        <f t="shared" si="688"/>
        <v>-</v>
      </c>
      <c r="R2449" s="31">
        <f t="shared" si="689"/>
        <v>27.3</v>
      </c>
      <c r="U2449" s="133">
        <v>43567.708333333336</v>
      </c>
      <c r="V2449" s="9">
        <f t="shared" si="690"/>
        <v>4</v>
      </c>
      <c r="W2449" s="9">
        <f t="shared" si="691"/>
        <v>12</v>
      </c>
      <c r="X2449" s="9">
        <f t="shared" si="692"/>
        <v>17</v>
      </c>
      <c r="Y2449" s="31" t="str">
        <f t="shared" si="693"/>
        <v/>
      </c>
      <c r="Z2449" s="134">
        <v>29.88</v>
      </c>
      <c r="AA2449" s="31" t="str">
        <f t="shared" si="694"/>
        <v>-</v>
      </c>
      <c r="AB2449" s="31">
        <f t="shared" si="695"/>
        <v>29.88</v>
      </c>
    </row>
    <row r="2450" spans="1:28" x14ac:dyDescent="0.3">
      <c r="A2450" s="133">
        <v>42837.75</v>
      </c>
      <c r="B2450" s="152">
        <f t="shared" si="696"/>
        <v>4</v>
      </c>
      <c r="C2450" s="152">
        <f t="shared" si="697"/>
        <v>12</v>
      </c>
      <c r="D2450" s="152">
        <f t="shared" si="698"/>
        <v>18</v>
      </c>
      <c r="E2450" s="38" t="str">
        <f t="shared" si="699"/>
        <v/>
      </c>
      <c r="F2450" s="134">
        <v>31.58</v>
      </c>
      <c r="G2450" s="38" t="str">
        <f t="shared" si="700"/>
        <v>-</v>
      </c>
      <c r="H2450" s="38">
        <f t="shared" si="701"/>
        <v>31.58</v>
      </c>
      <c r="K2450" s="133">
        <v>43202.75</v>
      </c>
      <c r="L2450" s="9">
        <f t="shared" si="684"/>
        <v>4</v>
      </c>
      <c r="M2450" s="9">
        <f t="shared" si="685"/>
        <v>12</v>
      </c>
      <c r="N2450" s="9">
        <f t="shared" si="686"/>
        <v>18</v>
      </c>
      <c r="O2450" s="31" t="str">
        <f t="shared" si="687"/>
        <v/>
      </c>
      <c r="P2450" s="134">
        <v>27.23</v>
      </c>
      <c r="Q2450" s="31" t="str">
        <f t="shared" si="688"/>
        <v>-</v>
      </c>
      <c r="R2450" s="31">
        <f t="shared" si="689"/>
        <v>27.23</v>
      </c>
      <c r="U2450" s="133">
        <v>43567.75</v>
      </c>
      <c r="V2450" s="9">
        <f t="shared" si="690"/>
        <v>4</v>
      </c>
      <c r="W2450" s="9">
        <f t="shared" si="691"/>
        <v>12</v>
      </c>
      <c r="X2450" s="9">
        <f t="shared" si="692"/>
        <v>18</v>
      </c>
      <c r="Y2450" s="31" t="str">
        <f t="shared" si="693"/>
        <v/>
      </c>
      <c r="Z2450" s="134">
        <v>27.63</v>
      </c>
      <c r="AA2450" s="31" t="str">
        <f t="shared" si="694"/>
        <v>-</v>
      </c>
      <c r="AB2450" s="31">
        <f t="shared" si="695"/>
        <v>27.63</v>
      </c>
    </row>
    <row r="2451" spans="1:28" x14ac:dyDescent="0.3">
      <c r="A2451" s="133">
        <v>42837.791666666664</v>
      </c>
      <c r="B2451" s="152">
        <f t="shared" si="696"/>
        <v>4</v>
      </c>
      <c r="C2451" s="152">
        <f t="shared" si="697"/>
        <v>12</v>
      </c>
      <c r="D2451" s="152">
        <f t="shared" si="698"/>
        <v>19</v>
      </c>
      <c r="E2451" s="38" t="str">
        <f t="shared" si="699"/>
        <v/>
      </c>
      <c r="F2451" s="134">
        <v>34.74</v>
      </c>
      <c r="G2451" s="38" t="str">
        <f t="shared" si="700"/>
        <v>-</v>
      </c>
      <c r="H2451" s="38">
        <f t="shared" si="701"/>
        <v>34.74</v>
      </c>
      <c r="K2451" s="133">
        <v>43202.791666666664</v>
      </c>
      <c r="L2451" s="9">
        <f t="shared" si="684"/>
        <v>4</v>
      </c>
      <c r="M2451" s="9">
        <f t="shared" si="685"/>
        <v>12</v>
      </c>
      <c r="N2451" s="9">
        <f t="shared" si="686"/>
        <v>19</v>
      </c>
      <c r="O2451" s="31" t="str">
        <f t="shared" si="687"/>
        <v/>
      </c>
      <c r="P2451" s="134">
        <v>31.9</v>
      </c>
      <c r="Q2451" s="31" t="str">
        <f t="shared" si="688"/>
        <v>-</v>
      </c>
      <c r="R2451" s="31">
        <f t="shared" si="689"/>
        <v>31.9</v>
      </c>
      <c r="U2451" s="133">
        <v>43567.791666666664</v>
      </c>
      <c r="V2451" s="9">
        <f t="shared" si="690"/>
        <v>4</v>
      </c>
      <c r="W2451" s="9">
        <f t="shared" si="691"/>
        <v>12</v>
      </c>
      <c r="X2451" s="9">
        <f t="shared" si="692"/>
        <v>19</v>
      </c>
      <c r="Y2451" s="31" t="str">
        <f t="shared" si="693"/>
        <v/>
      </c>
      <c r="Z2451" s="134">
        <v>29.3</v>
      </c>
      <c r="AA2451" s="31" t="str">
        <f t="shared" si="694"/>
        <v>-</v>
      </c>
      <c r="AB2451" s="31">
        <f t="shared" si="695"/>
        <v>29.3</v>
      </c>
    </row>
    <row r="2452" spans="1:28" x14ac:dyDescent="0.3">
      <c r="A2452" s="133">
        <v>42837.833333333336</v>
      </c>
      <c r="B2452" s="152">
        <f t="shared" si="696"/>
        <v>4</v>
      </c>
      <c r="C2452" s="152">
        <f t="shared" si="697"/>
        <v>12</v>
      </c>
      <c r="D2452" s="152">
        <f t="shared" si="698"/>
        <v>20</v>
      </c>
      <c r="E2452" s="38" t="str">
        <f t="shared" si="699"/>
        <v/>
      </c>
      <c r="F2452" s="134">
        <v>41.08</v>
      </c>
      <c r="G2452" s="38" t="str">
        <f t="shared" si="700"/>
        <v>-</v>
      </c>
      <c r="H2452" s="38">
        <f t="shared" si="701"/>
        <v>41.08</v>
      </c>
      <c r="K2452" s="133">
        <v>43202.833333333336</v>
      </c>
      <c r="L2452" s="9">
        <f t="shared" si="684"/>
        <v>4</v>
      </c>
      <c r="M2452" s="9">
        <f t="shared" si="685"/>
        <v>12</v>
      </c>
      <c r="N2452" s="9">
        <f t="shared" si="686"/>
        <v>20</v>
      </c>
      <c r="O2452" s="31" t="str">
        <f t="shared" si="687"/>
        <v/>
      </c>
      <c r="P2452" s="134">
        <v>35.49</v>
      </c>
      <c r="Q2452" s="31" t="str">
        <f t="shared" si="688"/>
        <v>-</v>
      </c>
      <c r="R2452" s="31">
        <f t="shared" si="689"/>
        <v>35.49</v>
      </c>
      <c r="U2452" s="133">
        <v>43567.833333333336</v>
      </c>
      <c r="V2452" s="9">
        <f t="shared" si="690"/>
        <v>4</v>
      </c>
      <c r="W2452" s="9">
        <f t="shared" si="691"/>
        <v>12</v>
      </c>
      <c r="X2452" s="9">
        <f t="shared" si="692"/>
        <v>20</v>
      </c>
      <c r="Y2452" s="31" t="str">
        <f t="shared" si="693"/>
        <v/>
      </c>
      <c r="Z2452" s="134">
        <v>32.17</v>
      </c>
      <c r="AA2452" s="31" t="str">
        <f t="shared" si="694"/>
        <v>-</v>
      </c>
      <c r="AB2452" s="31">
        <f t="shared" si="695"/>
        <v>32.17</v>
      </c>
    </row>
    <row r="2453" spans="1:28" x14ac:dyDescent="0.3">
      <c r="A2453" s="133">
        <v>42837.875</v>
      </c>
      <c r="B2453" s="152">
        <f t="shared" si="696"/>
        <v>4</v>
      </c>
      <c r="C2453" s="152">
        <f t="shared" si="697"/>
        <v>12</v>
      </c>
      <c r="D2453" s="152">
        <f t="shared" si="698"/>
        <v>21</v>
      </c>
      <c r="E2453" s="38" t="str">
        <f t="shared" si="699"/>
        <v/>
      </c>
      <c r="F2453" s="134">
        <v>34.86</v>
      </c>
      <c r="G2453" s="38" t="str">
        <f t="shared" si="700"/>
        <v>-</v>
      </c>
      <c r="H2453" s="38">
        <f t="shared" si="701"/>
        <v>34.86</v>
      </c>
      <c r="K2453" s="133">
        <v>43202.875</v>
      </c>
      <c r="L2453" s="9">
        <f t="shared" si="684"/>
        <v>4</v>
      </c>
      <c r="M2453" s="9">
        <f t="shared" si="685"/>
        <v>12</v>
      </c>
      <c r="N2453" s="9">
        <f t="shared" si="686"/>
        <v>21</v>
      </c>
      <c r="O2453" s="31" t="str">
        <f t="shared" si="687"/>
        <v/>
      </c>
      <c r="P2453" s="134">
        <v>31.27</v>
      </c>
      <c r="Q2453" s="31" t="str">
        <f t="shared" si="688"/>
        <v>-</v>
      </c>
      <c r="R2453" s="31">
        <f t="shared" si="689"/>
        <v>31.27</v>
      </c>
      <c r="U2453" s="133">
        <v>43567.875</v>
      </c>
      <c r="V2453" s="9">
        <f t="shared" si="690"/>
        <v>4</v>
      </c>
      <c r="W2453" s="9">
        <f t="shared" si="691"/>
        <v>12</v>
      </c>
      <c r="X2453" s="9">
        <f t="shared" si="692"/>
        <v>21</v>
      </c>
      <c r="Y2453" s="31" t="str">
        <f t="shared" si="693"/>
        <v/>
      </c>
      <c r="Z2453" s="134">
        <v>29.34</v>
      </c>
      <c r="AA2453" s="31" t="str">
        <f t="shared" si="694"/>
        <v>-</v>
      </c>
      <c r="AB2453" s="31">
        <f t="shared" si="695"/>
        <v>29.34</v>
      </c>
    </row>
    <row r="2454" spans="1:28" x14ac:dyDescent="0.3">
      <c r="A2454" s="133">
        <v>42837.916666666664</v>
      </c>
      <c r="B2454" s="152">
        <f t="shared" si="696"/>
        <v>4</v>
      </c>
      <c r="C2454" s="152">
        <f t="shared" si="697"/>
        <v>12</v>
      </c>
      <c r="D2454" s="152">
        <f t="shared" si="698"/>
        <v>22</v>
      </c>
      <c r="E2454" s="38" t="str">
        <f t="shared" si="699"/>
        <v/>
      </c>
      <c r="F2454" s="134">
        <v>26.3</v>
      </c>
      <c r="G2454" s="38" t="str">
        <f t="shared" si="700"/>
        <v>-</v>
      </c>
      <c r="H2454" s="38">
        <f t="shared" si="701"/>
        <v>26.3</v>
      </c>
      <c r="K2454" s="133">
        <v>43202.916666666664</v>
      </c>
      <c r="L2454" s="9">
        <f t="shared" si="684"/>
        <v>4</v>
      </c>
      <c r="M2454" s="9">
        <f t="shared" si="685"/>
        <v>12</v>
      </c>
      <c r="N2454" s="9">
        <f t="shared" si="686"/>
        <v>22</v>
      </c>
      <c r="O2454" s="31" t="str">
        <f t="shared" si="687"/>
        <v/>
      </c>
      <c r="P2454" s="134">
        <v>25.95</v>
      </c>
      <c r="Q2454" s="31" t="str">
        <f t="shared" si="688"/>
        <v>-</v>
      </c>
      <c r="R2454" s="31">
        <f t="shared" si="689"/>
        <v>25.95</v>
      </c>
      <c r="U2454" s="133">
        <v>43567.916666666664</v>
      </c>
      <c r="V2454" s="9">
        <f t="shared" si="690"/>
        <v>4</v>
      </c>
      <c r="W2454" s="9">
        <f t="shared" si="691"/>
        <v>12</v>
      </c>
      <c r="X2454" s="9">
        <f t="shared" si="692"/>
        <v>22</v>
      </c>
      <c r="Y2454" s="31" t="str">
        <f t="shared" si="693"/>
        <v/>
      </c>
      <c r="Z2454" s="134">
        <v>24.21</v>
      </c>
      <c r="AA2454" s="31" t="str">
        <f t="shared" si="694"/>
        <v>-</v>
      </c>
      <c r="AB2454" s="31">
        <f t="shared" si="695"/>
        <v>24.21</v>
      </c>
    </row>
    <row r="2455" spans="1:28" x14ac:dyDescent="0.3">
      <c r="A2455" s="133">
        <v>42837.958333333336</v>
      </c>
      <c r="B2455" s="152">
        <f t="shared" si="696"/>
        <v>4</v>
      </c>
      <c r="C2455" s="152">
        <f t="shared" si="697"/>
        <v>12</v>
      </c>
      <c r="D2455" s="152">
        <f t="shared" si="698"/>
        <v>23</v>
      </c>
      <c r="E2455" s="38" t="str">
        <f t="shared" si="699"/>
        <v/>
      </c>
      <c r="F2455" s="134">
        <v>22.7</v>
      </c>
      <c r="G2455" s="38" t="str">
        <f t="shared" si="700"/>
        <v>-</v>
      </c>
      <c r="H2455" s="38">
        <f t="shared" si="701"/>
        <v>22.7</v>
      </c>
      <c r="K2455" s="133">
        <v>43202.958333333336</v>
      </c>
      <c r="L2455" s="9">
        <f t="shared" si="684"/>
        <v>4</v>
      </c>
      <c r="M2455" s="9">
        <f t="shared" si="685"/>
        <v>12</v>
      </c>
      <c r="N2455" s="9">
        <f t="shared" si="686"/>
        <v>23</v>
      </c>
      <c r="O2455" s="31" t="str">
        <f t="shared" si="687"/>
        <v/>
      </c>
      <c r="P2455" s="134">
        <v>22.65</v>
      </c>
      <c r="Q2455" s="31" t="str">
        <f t="shared" si="688"/>
        <v>-</v>
      </c>
      <c r="R2455" s="31">
        <f t="shared" si="689"/>
        <v>22.65</v>
      </c>
      <c r="U2455" s="133">
        <v>43567.958333333336</v>
      </c>
      <c r="V2455" s="9">
        <f t="shared" si="690"/>
        <v>4</v>
      </c>
      <c r="W2455" s="9">
        <f t="shared" si="691"/>
        <v>12</v>
      </c>
      <c r="X2455" s="9">
        <f t="shared" si="692"/>
        <v>23</v>
      </c>
      <c r="Y2455" s="31" t="str">
        <f t="shared" si="693"/>
        <v/>
      </c>
      <c r="Z2455" s="134">
        <v>21.73</v>
      </c>
      <c r="AA2455" s="31" t="str">
        <f t="shared" si="694"/>
        <v>-</v>
      </c>
      <c r="AB2455" s="31">
        <f t="shared" si="695"/>
        <v>21.73</v>
      </c>
    </row>
    <row r="2456" spans="1:28" x14ac:dyDescent="0.3">
      <c r="A2456" s="133">
        <v>42838</v>
      </c>
      <c r="B2456" s="152">
        <f t="shared" si="696"/>
        <v>4</v>
      </c>
      <c r="C2456" s="152">
        <f t="shared" si="697"/>
        <v>13</v>
      </c>
      <c r="D2456" s="152">
        <f t="shared" si="698"/>
        <v>0</v>
      </c>
      <c r="E2456" s="38" t="str">
        <f t="shared" si="699"/>
        <v/>
      </c>
      <c r="F2456" s="134">
        <v>20.82</v>
      </c>
      <c r="G2456" s="38" t="str">
        <f t="shared" si="700"/>
        <v>-</v>
      </c>
      <c r="H2456" s="38">
        <f t="shared" si="701"/>
        <v>20.82</v>
      </c>
      <c r="K2456" s="133">
        <v>43203</v>
      </c>
      <c r="L2456" s="9">
        <f t="shared" si="684"/>
        <v>4</v>
      </c>
      <c r="M2456" s="9">
        <f t="shared" si="685"/>
        <v>13</v>
      </c>
      <c r="N2456" s="9">
        <f t="shared" si="686"/>
        <v>0</v>
      </c>
      <c r="O2456" s="31" t="str">
        <f t="shared" si="687"/>
        <v/>
      </c>
      <c r="P2456" s="134">
        <v>22.33</v>
      </c>
      <c r="Q2456" s="31" t="str">
        <f t="shared" si="688"/>
        <v>-</v>
      </c>
      <c r="R2456" s="31">
        <f t="shared" si="689"/>
        <v>22.33</v>
      </c>
      <c r="U2456" s="133">
        <v>43568</v>
      </c>
      <c r="V2456" s="9">
        <f t="shared" si="690"/>
        <v>4</v>
      </c>
      <c r="W2456" s="9">
        <f t="shared" si="691"/>
        <v>13</v>
      </c>
      <c r="X2456" s="9">
        <f t="shared" si="692"/>
        <v>0</v>
      </c>
      <c r="Y2456" s="31" t="str">
        <f t="shared" si="693"/>
        <v>W</v>
      </c>
      <c r="Z2456" s="134">
        <v>21.85</v>
      </c>
      <c r="AA2456" s="31" t="str">
        <f t="shared" si="694"/>
        <v>-</v>
      </c>
      <c r="AB2456" s="31">
        <f t="shared" si="695"/>
        <v>21.85</v>
      </c>
    </row>
    <row r="2457" spans="1:28" x14ac:dyDescent="0.3">
      <c r="A2457" s="133">
        <v>42838.041666666664</v>
      </c>
      <c r="B2457" s="152">
        <f t="shared" si="696"/>
        <v>4</v>
      </c>
      <c r="C2457" s="152">
        <f t="shared" si="697"/>
        <v>13</v>
      </c>
      <c r="D2457" s="152">
        <f t="shared" si="698"/>
        <v>1</v>
      </c>
      <c r="E2457" s="38" t="str">
        <f t="shared" si="699"/>
        <v/>
      </c>
      <c r="F2457" s="134">
        <v>20.309999999999999</v>
      </c>
      <c r="G2457" s="38" t="str">
        <f t="shared" si="700"/>
        <v>-</v>
      </c>
      <c r="H2457" s="38">
        <f t="shared" si="701"/>
        <v>20.309999999999999</v>
      </c>
      <c r="K2457" s="133">
        <v>43203.041666666664</v>
      </c>
      <c r="L2457" s="9">
        <f t="shared" si="684"/>
        <v>4</v>
      </c>
      <c r="M2457" s="9">
        <f t="shared" si="685"/>
        <v>13</v>
      </c>
      <c r="N2457" s="9">
        <f t="shared" si="686"/>
        <v>1</v>
      </c>
      <c r="O2457" s="31" t="str">
        <f t="shared" si="687"/>
        <v/>
      </c>
      <c r="P2457" s="134">
        <v>21.75</v>
      </c>
      <c r="Q2457" s="31" t="str">
        <f t="shared" si="688"/>
        <v>-</v>
      </c>
      <c r="R2457" s="31">
        <f t="shared" si="689"/>
        <v>21.75</v>
      </c>
      <c r="U2457" s="133">
        <v>43568.041666666664</v>
      </c>
      <c r="V2457" s="9">
        <f t="shared" si="690"/>
        <v>4</v>
      </c>
      <c r="W2457" s="9">
        <f t="shared" si="691"/>
        <v>13</v>
      </c>
      <c r="X2457" s="9">
        <f t="shared" si="692"/>
        <v>1</v>
      </c>
      <c r="Y2457" s="31" t="str">
        <f t="shared" si="693"/>
        <v>W</v>
      </c>
      <c r="Z2457" s="134">
        <v>21.54</v>
      </c>
      <c r="AA2457" s="31" t="str">
        <f t="shared" si="694"/>
        <v>-</v>
      </c>
      <c r="AB2457" s="31">
        <f t="shared" si="695"/>
        <v>21.54</v>
      </c>
    </row>
    <row r="2458" spans="1:28" x14ac:dyDescent="0.3">
      <c r="A2458" s="133">
        <v>42838.083333333336</v>
      </c>
      <c r="B2458" s="152">
        <f t="shared" si="696"/>
        <v>4</v>
      </c>
      <c r="C2458" s="152">
        <f t="shared" si="697"/>
        <v>13</v>
      </c>
      <c r="D2458" s="152">
        <f t="shared" si="698"/>
        <v>2</v>
      </c>
      <c r="E2458" s="38" t="str">
        <f t="shared" si="699"/>
        <v/>
      </c>
      <c r="F2458" s="134">
        <v>19.850000000000001</v>
      </c>
      <c r="G2458" s="38" t="str">
        <f t="shared" si="700"/>
        <v>-</v>
      </c>
      <c r="H2458" s="38">
        <f t="shared" si="701"/>
        <v>19.850000000000001</v>
      </c>
      <c r="K2458" s="133">
        <v>43203.083333333336</v>
      </c>
      <c r="L2458" s="9">
        <f t="shared" si="684"/>
        <v>4</v>
      </c>
      <c r="M2458" s="9">
        <f t="shared" si="685"/>
        <v>13</v>
      </c>
      <c r="N2458" s="9">
        <f t="shared" si="686"/>
        <v>2</v>
      </c>
      <c r="O2458" s="31" t="str">
        <f t="shared" si="687"/>
        <v/>
      </c>
      <c r="P2458" s="134">
        <v>20.63</v>
      </c>
      <c r="Q2458" s="31" t="str">
        <f t="shared" si="688"/>
        <v>-</v>
      </c>
      <c r="R2458" s="31">
        <f t="shared" si="689"/>
        <v>20.63</v>
      </c>
      <c r="U2458" s="133">
        <v>43568.083333333336</v>
      </c>
      <c r="V2458" s="9">
        <f t="shared" si="690"/>
        <v>4</v>
      </c>
      <c r="W2458" s="9">
        <f t="shared" si="691"/>
        <v>13</v>
      </c>
      <c r="X2458" s="9">
        <f t="shared" si="692"/>
        <v>2</v>
      </c>
      <c r="Y2458" s="31" t="str">
        <f t="shared" si="693"/>
        <v>W</v>
      </c>
      <c r="Z2458" s="134">
        <v>20.47</v>
      </c>
      <c r="AA2458" s="31" t="str">
        <f t="shared" si="694"/>
        <v>-</v>
      </c>
      <c r="AB2458" s="31">
        <f t="shared" si="695"/>
        <v>20.47</v>
      </c>
    </row>
    <row r="2459" spans="1:28" x14ac:dyDescent="0.3">
      <c r="A2459" s="133">
        <v>42838.125</v>
      </c>
      <c r="B2459" s="152">
        <f t="shared" si="696"/>
        <v>4</v>
      </c>
      <c r="C2459" s="152">
        <f t="shared" si="697"/>
        <v>13</v>
      </c>
      <c r="D2459" s="152">
        <f t="shared" si="698"/>
        <v>3</v>
      </c>
      <c r="E2459" s="38" t="str">
        <f t="shared" si="699"/>
        <v/>
      </c>
      <c r="F2459" s="134">
        <v>19.79</v>
      </c>
      <c r="G2459" s="38" t="str">
        <f t="shared" si="700"/>
        <v>-</v>
      </c>
      <c r="H2459" s="38">
        <f t="shared" si="701"/>
        <v>19.79</v>
      </c>
      <c r="K2459" s="133">
        <v>43203.125</v>
      </c>
      <c r="L2459" s="9">
        <f t="shared" si="684"/>
        <v>4</v>
      </c>
      <c r="M2459" s="9">
        <f t="shared" si="685"/>
        <v>13</v>
      </c>
      <c r="N2459" s="9">
        <f t="shared" si="686"/>
        <v>3</v>
      </c>
      <c r="O2459" s="31" t="str">
        <f t="shared" si="687"/>
        <v/>
      </c>
      <c r="P2459" s="134">
        <v>20.329999999999998</v>
      </c>
      <c r="Q2459" s="31" t="str">
        <f t="shared" si="688"/>
        <v>-</v>
      </c>
      <c r="R2459" s="31">
        <f t="shared" si="689"/>
        <v>20.329999999999998</v>
      </c>
      <c r="U2459" s="133">
        <v>43568.125</v>
      </c>
      <c r="V2459" s="9">
        <f t="shared" si="690"/>
        <v>4</v>
      </c>
      <c r="W2459" s="9">
        <f t="shared" si="691"/>
        <v>13</v>
      </c>
      <c r="X2459" s="9">
        <f t="shared" si="692"/>
        <v>3</v>
      </c>
      <c r="Y2459" s="31" t="str">
        <f t="shared" si="693"/>
        <v>W</v>
      </c>
      <c r="Z2459" s="134">
        <v>21.17</v>
      </c>
      <c r="AA2459" s="31" t="str">
        <f t="shared" si="694"/>
        <v>-</v>
      </c>
      <c r="AB2459" s="31">
        <f t="shared" si="695"/>
        <v>21.17</v>
      </c>
    </row>
    <row r="2460" spans="1:28" x14ac:dyDescent="0.3">
      <c r="A2460" s="133">
        <v>42838.166666666664</v>
      </c>
      <c r="B2460" s="152">
        <f t="shared" si="696"/>
        <v>4</v>
      </c>
      <c r="C2460" s="152">
        <f t="shared" si="697"/>
        <v>13</v>
      </c>
      <c r="D2460" s="152">
        <f t="shared" si="698"/>
        <v>4</v>
      </c>
      <c r="E2460" s="38" t="str">
        <f t="shared" si="699"/>
        <v/>
      </c>
      <c r="F2460" s="134">
        <v>20.41</v>
      </c>
      <c r="G2460" s="38" t="str">
        <f t="shared" si="700"/>
        <v>-</v>
      </c>
      <c r="H2460" s="38">
        <f t="shared" si="701"/>
        <v>20.41</v>
      </c>
      <c r="K2460" s="133">
        <v>43203.166666666664</v>
      </c>
      <c r="L2460" s="9">
        <f t="shared" si="684"/>
        <v>4</v>
      </c>
      <c r="M2460" s="9">
        <f t="shared" si="685"/>
        <v>13</v>
      </c>
      <c r="N2460" s="9">
        <f t="shared" si="686"/>
        <v>4</v>
      </c>
      <c r="O2460" s="31" t="str">
        <f t="shared" si="687"/>
        <v/>
      </c>
      <c r="P2460" s="134">
        <v>21.92</v>
      </c>
      <c r="Q2460" s="31" t="str">
        <f t="shared" si="688"/>
        <v>-</v>
      </c>
      <c r="R2460" s="31">
        <f t="shared" si="689"/>
        <v>21.92</v>
      </c>
      <c r="U2460" s="133">
        <v>43568.166666666664</v>
      </c>
      <c r="V2460" s="9">
        <f t="shared" si="690"/>
        <v>4</v>
      </c>
      <c r="W2460" s="9">
        <f t="shared" si="691"/>
        <v>13</v>
      </c>
      <c r="X2460" s="9">
        <f t="shared" si="692"/>
        <v>4</v>
      </c>
      <c r="Y2460" s="31" t="str">
        <f t="shared" si="693"/>
        <v>W</v>
      </c>
      <c r="Z2460" s="134">
        <v>21.99</v>
      </c>
      <c r="AA2460" s="31" t="str">
        <f t="shared" si="694"/>
        <v>-</v>
      </c>
      <c r="AB2460" s="31">
        <f t="shared" si="695"/>
        <v>21.99</v>
      </c>
    </row>
    <row r="2461" spans="1:28" x14ac:dyDescent="0.3">
      <c r="A2461" s="133">
        <v>42838.208333333336</v>
      </c>
      <c r="B2461" s="152">
        <f t="shared" si="696"/>
        <v>4</v>
      </c>
      <c r="C2461" s="152">
        <f t="shared" si="697"/>
        <v>13</v>
      </c>
      <c r="D2461" s="152">
        <f t="shared" si="698"/>
        <v>5</v>
      </c>
      <c r="E2461" s="38" t="str">
        <f t="shared" si="699"/>
        <v/>
      </c>
      <c r="F2461" s="134">
        <v>22</v>
      </c>
      <c r="G2461" s="38" t="str">
        <f t="shared" si="700"/>
        <v>-</v>
      </c>
      <c r="H2461" s="38">
        <f t="shared" si="701"/>
        <v>22</v>
      </c>
      <c r="K2461" s="133">
        <v>43203.208333333336</v>
      </c>
      <c r="L2461" s="9">
        <f t="shared" si="684"/>
        <v>4</v>
      </c>
      <c r="M2461" s="9">
        <f t="shared" si="685"/>
        <v>13</v>
      </c>
      <c r="N2461" s="9">
        <f t="shared" si="686"/>
        <v>5</v>
      </c>
      <c r="O2461" s="31" t="str">
        <f t="shared" si="687"/>
        <v/>
      </c>
      <c r="P2461" s="134">
        <v>25.41</v>
      </c>
      <c r="Q2461" s="31" t="str">
        <f t="shared" si="688"/>
        <v>-</v>
      </c>
      <c r="R2461" s="31">
        <f t="shared" si="689"/>
        <v>25.41</v>
      </c>
      <c r="U2461" s="133">
        <v>43568.208333333336</v>
      </c>
      <c r="V2461" s="9">
        <f t="shared" si="690"/>
        <v>4</v>
      </c>
      <c r="W2461" s="9">
        <f t="shared" si="691"/>
        <v>13</v>
      </c>
      <c r="X2461" s="9">
        <f t="shared" si="692"/>
        <v>5</v>
      </c>
      <c r="Y2461" s="31" t="str">
        <f t="shared" si="693"/>
        <v>W</v>
      </c>
      <c r="Z2461" s="134">
        <v>23.67</v>
      </c>
      <c r="AA2461" s="31" t="str">
        <f t="shared" si="694"/>
        <v>-</v>
      </c>
      <c r="AB2461" s="31">
        <f t="shared" si="695"/>
        <v>23.67</v>
      </c>
    </row>
    <row r="2462" spans="1:28" x14ac:dyDescent="0.3">
      <c r="A2462" s="133">
        <v>42838.25</v>
      </c>
      <c r="B2462" s="152">
        <f t="shared" si="696"/>
        <v>4</v>
      </c>
      <c r="C2462" s="152">
        <f t="shared" si="697"/>
        <v>13</v>
      </c>
      <c r="D2462" s="152">
        <f t="shared" si="698"/>
        <v>6</v>
      </c>
      <c r="E2462" s="38" t="str">
        <f t="shared" si="699"/>
        <v/>
      </c>
      <c r="F2462" s="134">
        <v>31.01</v>
      </c>
      <c r="G2462" s="38" t="str">
        <f t="shared" si="700"/>
        <v>-</v>
      </c>
      <c r="H2462" s="38">
        <f t="shared" si="701"/>
        <v>31.01</v>
      </c>
      <c r="K2462" s="133">
        <v>43203.25</v>
      </c>
      <c r="L2462" s="9">
        <f t="shared" si="684"/>
        <v>4</v>
      </c>
      <c r="M2462" s="9">
        <f t="shared" si="685"/>
        <v>13</v>
      </c>
      <c r="N2462" s="9">
        <f t="shared" si="686"/>
        <v>6</v>
      </c>
      <c r="O2462" s="31" t="str">
        <f t="shared" si="687"/>
        <v/>
      </c>
      <c r="P2462" s="134">
        <v>35.71</v>
      </c>
      <c r="Q2462" s="31" t="str">
        <f t="shared" si="688"/>
        <v>-</v>
      </c>
      <c r="R2462" s="31">
        <f t="shared" si="689"/>
        <v>35.71</v>
      </c>
      <c r="U2462" s="133">
        <v>43568.25</v>
      </c>
      <c r="V2462" s="9">
        <f t="shared" si="690"/>
        <v>4</v>
      </c>
      <c r="W2462" s="9">
        <f t="shared" si="691"/>
        <v>13</v>
      </c>
      <c r="X2462" s="9">
        <f t="shared" si="692"/>
        <v>6</v>
      </c>
      <c r="Y2462" s="31" t="str">
        <f t="shared" si="693"/>
        <v>W</v>
      </c>
      <c r="Z2462" s="134">
        <v>32.64</v>
      </c>
      <c r="AA2462" s="31" t="str">
        <f t="shared" si="694"/>
        <v>-</v>
      </c>
      <c r="AB2462" s="31">
        <f t="shared" si="695"/>
        <v>32.64</v>
      </c>
    </row>
    <row r="2463" spans="1:28" x14ac:dyDescent="0.3">
      <c r="A2463" s="133">
        <v>42838.291666666664</v>
      </c>
      <c r="B2463" s="152">
        <f t="shared" si="696"/>
        <v>4</v>
      </c>
      <c r="C2463" s="152">
        <f t="shared" si="697"/>
        <v>13</v>
      </c>
      <c r="D2463" s="152">
        <f t="shared" si="698"/>
        <v>7</v>
      </c>
      <c r="E2463" s="38" t="str">
        <f t="shared" si="699"/>
        <v/>
      </c>
      <c r="F2463" s="134">
        <v>31.32</v>
      </c>
      <c r="G2463" s="38" t="str">
        <f t="shared" si="700"/>
        <v>-</v>
      </c>
      <c r="H2463" s="38">
        <f t="shared" si="701"/>
        <v>31.32</v>
      </c>
      <c r="K2463" s="133">
        <v>43203.291666666664</v>
      </c>
      <c r="L2463" s="9">
        <f t="shared" si="684"/>
        <v>4</v>
      </c>
      <c r="M2463" s="9">
        <f t="shared" si="685"/>
        <v>13</v>
      </c>
      <c r="N2463" s="9">
        <f t="shared" si="686"/>
        <v>7</v>
      </c>
      <c r="O2463" s="31" t="str">
        <f t="shared" si="687"/>
        <v/>
      </c>
      <c r="P2463" s="134">
        <v>35.909999999999997</v>
      </c>
      <c r="Q2463" s="31" t="str">
        <f t="shared" si="688"/>
        <v>-</v>
      </c>
      <c r="R2463" s="31">
        <f t="shared" si="689"/>
        <v>35.909999999999997</v>
      </c>
      <c r="U2463" s="133">
        <v>43568.291666666664</v>
      </c>
      <c r="V2463" s="9">
        <f t="shared" si="690"/>
        <v>4</v>
      </c>
      <c r="W2463" s="9">
        <f t="shared" si="691"/>
        <v>13</v>
      </c>
      <c r="X2463" s="9">
        <f t="shared" si="692"/>
        <v>7</v>
      </c>
      <c r="Y2463" s="31" t="str">
        <f t="shared" si="693"/>
        <v>W</v>
      </c>
      <c r="Z2463" s="134">
        <v>33.57</v>
      </c>
      <c r="AA2463" s="31" t="str">
        <f t="shared" si="694"/>
        <v>-</v>
      </c>
      <c r="AB2463" s="31">
        <f t="shared" si="695"/>
        <v>33.57</v>
      </c>
    </row>
    <row r="2464" spans="1:28" x14ac:dyDescent="0.3">
      <c r="A2464" s="133">
        <v>42838.333333333336</v>
      </c>
      <c r="B2464" s="152">
        <f t="shared" si="696"/>
        <v>4</v>
      </c>
      <c r="C2464" s="152">
        <f t="shared" si="697"/>
        <v>13</v>
      </c>
      <c r="D2464" s="152">
        <f t="shared" si="698"/>
        <v>8</v>
      </c>
      <c r="E2464" s="38" t="str">
        <f t="shared" si="699"/>
        <v/>
      </c>
      <c r="F2464" s="134">
        <v>32.119999999999997</v>
      </c>
      <c r="G2464" s="38">
        <f t="shared" si="700"/>
        <v>32.119999999999997</v>
      </c>
      <c r="H2464" s="38" t="str">
        <f t="shared" si="701"/>
        <v>-</v>
      </c>
      <c r="K2464" s="133">
        <v>43203.333333333336</v>
      </c>
      <c r="L2464" s="9">
        <f t="shared" si="684"/>
        <v>4</v>
      </c>
      <c r="M2464" s="9">
        <f t="shared" si="685"/>
        <v>13</v>
      </c>
      <c r="N2464" s="9">
        <f t="shared" si="686"/>
        <v>8</v>
      </c>
      <c r="O2464" s="31" t="str">
        <f t="shared" si="687"/>
        <v/>
      </c>
      <c r="P2464" s="134">
        <v>37.5</v>
      </c>
      <c r="Q2464" s="31">
        <f t="shared" si="688"/>
        <v>37.5</v>
      </c>
      <c r="R2464" s="31" t="str">
        <f t="shared" si="689"/>
        <v>-</v>
      </c>
      <c r="U2464" s="133">
        <v>43568.333333333336</v>
      </c>
      <c r="V2464" s="9">
        <f t="shared" si="690"/>
        <v>4</v>
      </c>
      <c r="W2464" s="9">
        <f t="shared" si="691"/>
        <v>13</v>
      </c>
      <c r="X2464" s="9">
        <f t="shared" si="692"/>
        <v>8</v>
      </c>
      <c r="Y2464" s="31" t="str">
        <f t="shared" si="693"/>
        <v>W</v>
      </c>
      <c r="Z2464" s="134">
        <v>32.31</v>
      </c>
      <c r="AA2464" s="31" t="str">
        <f t="shared" si="694"/>
        <v>-</v>
      </c>
      <c r="AB2464" s="31">
        <f t="shared" si="695"/>
        <v>32.31</v>
      </c>
    </row>
    <row r="2465" spans="1:28" x14ac:dyDescent="0.3">
      <c r="A2465" s="133">
        <v>42838.375</v>
      </c>
      <c r="B2465" s="152">
        <f t="shared" si="696"/>
        <v>4</v>
      </c>
      <c r="C2465" s="152">
        <f t="shared" si="697"/>
        <v>13</v>
      </c>
      <c r="D2465" s="152">
        <f t="shared" si="698"/>
        <v>9</v>
      </c>
      <c r="E2465" s="38" t="str">
        <f t="shared" si="699"/>
        <v/>
      </c>
      <c r="F2465" s="134">
        <v>32.090000000000003</v>
      </c>
      <c r="G2465" s="38">
        <f t="shared" si="700"/>
        <v>32.090000000000003</v>
      </c>
      <c r="H2465" s="38" t="str">
        <f t="shared" si="701"/>
        <v>-</v>
      </c>
      <c r="K2465" s="133">
        <v>43203.375</v>
      </c>
      <c r="L2465" s="9">
        <f t="shared" si="684"/>
        <v>4</v>
      </c>
      <c r="M2465" s="9">
        <f t="shared" si="685"/>
        <v>13</v>
      </c>
      <c r="N2465" s="9">
        <f t="shared" si="686"/>
        <v>9</v>
      </c>
      <c r="O2465" s="31" t="str">
        <f t="shared" si="687"/>
        <v/>
      </c>
      <c r="P2465" s="134">
        <v>35.82</v>
      </c>
      <c r="Q2465" s="31">
        <f t="shared" si="688"/>
        <v>35.82</v>
      </c>
      <c r="R2465" s="31" t="str">
        <f t="shared" si="689"/>
        <v>-</v>
      </c>
      <c r="U2465" s="133">
        <v>43568.375</v>
      </c>
      <c r="V2465" s="9">
        <f t="shared" si="690"/>
        <v>4</v>
      </c>
      <c r="W2465" s="9">
        <f t="shared" si="691"/>
        <v>13</v>
      </c>
      <c r="X2465" s="9">
        <f t="shared" si="692"/>
        <v>9</v>
      </c>
      <c r="Y2465" s="31" t="str">
        <f t="shared" si="693"/>
        <v>W</v>
      </c>
      <c r="Z2465" s="134">
        <v>33.5</v>
      </c>
      <c r="AA2465" s="31" t="str">
        <f t="shared" si="694"/>
        <v>-</v>
      </c>
      <c r="AB2465" s="31">
        <f t="shared" si="695"/>
        <v>33.5</v>
      </c>
    </row>
    <row r="2466" spans="1:28" x14ac:dyDescent="0.3">
      <c r="A2466" s="133">
        <v>42838.416666666664</v>
      </c>
      <c r="B2466" s="152">
        <f t="shared" si="696"/>
        <v>4</v>
      </c>
      <c r="C2466" s="152">
        <f t="shared" si="697"/>
        <v>13</v>
      </c>
      <c r="D2466" s="152">
        <f t="shared" si="698"/>
        <v>10</v>
      </c>
      <c r="E2466" s="38" t="str">
        <f t="shared" si="699"/>
        <v/>
      </c>
      <c r="F2466" s="134">
        <v>32.36</v>
      </c>
      <c r="G2466" s="38">
        <f t="shared" si="700"/>
        <v>32.36</v>
      </c>
      <c r="H2466" s="38" t="str">
        <f t="shared" si="701"/>
        <v>-</v>
      </c>
      <c r="K2466" s="133">
        <v>43203.416666666664</v>
      </c>
      <c r="L2466" s="9">
        <f t="shared" si="684"/>
        <v>4</v>
      </c>
      <c r="M2466" s="9">
        <f t="shared" si="685"/>
        <v>13</v>
      </c>
      <c r="N2466" s="9">
        <f t="shared" si="686"/>
        <v>10</v>
      </c>
      <c r="O2466" s="31" t="str">
        <f t="shared" si="687"/>
        <v/>
      </c>
      <c r="P2466" s="134">
        <v>36.15</v>
      </c>
      <c r="Q2466" s="31">
        <f t="shared" si="688"/>
        <v>36.15</v>
      </c>
      <c r="R2466" s="31" t="str">
        <f t="shared" si="689"/>
        <v>-</v>
      </c>
      <c r="U2466" s="133">
        <v>43568.416666666664</v>
      </c>
      <c r="V2466" s="9">
        <f t="shared" si="690"/>
        <v>4</v>
      </c>
      <c r="W2466" s="9">
        <f t="shared" si="691"/>
        <v>13</v>
      </c>
      <c r="X2466" s="9">
        <f t="shared" si="692"/>
        <v>10</v>
      </c>
      <c r="Y2466" s="31" t="str">
        <f t="shared" si="693"/>
        <v>W</v>
      </c>
      <c r="Z2466" s="134">
        <v>34.51</v>
      </c>
      <c r="AA2466" s="31" t="str">
        <f t="shared" si="694"/>
        <v>-</v>
      </c>
      <c r="AB2466" s="31">
        <f t="shared" si="695"/>
        <v>34.51</v>
      </c>
    </row>
    <row r="2467" spans="1:28" x14ac:dyDescent="0.3">
      <c r="A2467" s="133">
        <v>42838.458333333336</v>
      </c>
      <c r="B2467" s="152">
        <f t="shared" si="696"/>
        <v>4</v>
      </c>
      <c r="C2467" s="152">
        <f t="shared" si="697"/>
        <v>13</v>
      </c>
      <c r="D2467" s="152">
        <f t="shared" si="698"/>
        <v>11</v>
      </c>
      <c r="E2467" s="38" t="str">
        <f t="shared" si="699"/>
        <v/>
      </c>
      <c r="F2467" s="134">
        <v>32.86</v>
      </c>
      <c r="G2467" s="38">
        <f t="shared" si="700"/>
        <v>32.86</v>
      </c>
      <c r="H2467" s="38" t="str">
        <f t="shared" si="701"/>
        <v>-</v>
      </c>
      <c r="K2467" s="133">
        <v>43203.458333333336</v>
      </c>
      <c r="L2467" s="9">
        <f t="shared" si="684"/>
        <v>4</v>
      </c>
      <c r="M2467" s="9">
        <f t="shared" si="685"/>
        <v>13</v>
      </c>
      <c r="N2467" s="9">
        <f t="shared" si="686"/>
        <v>11</v>
      </c>
      <c r="O2467" s="31" t="str">
        <f t="shared" si="687"/>
        <v/>
      </c>
      <c r="P2467" s="134">
        <v>34.409999999999997</v>
      </c>
      <c r="Q2467" s="31">
        <f t="shared" si="688"/>
        <v>34.409999999999997</v>
      </c>
      <c r="R2467" s="31" t="str">
        <f t="shared" si="689"/>
        <v>-</v>
      </c>
      <c r="U2467" s="133">
        <v>43568.458333333336</v>
      </c>
      <c r="V2467" s="9">
        <f t="shared" si="690"/>
        <v>4</v>
      </c>
      <c r="W2467" s="9">
        <f t="shared" si="691"/>
        <v>13</v>
      </c>
      <c r="X2467" s="9">
        <f t="shared" si="692"/>
        <v>11</v>
      </c>
      <c r="Y2467" s="31" t="str">
        <f t="shared" si="693"/>
        <v>W</v>
      </c>
      <c r="Z2467" s="134">
        <v>34.619999999999997</v>
      </c>
      <c r="AA2467" s="31" t="str">
        <f t="shared" si="694"/>
        <v>-</v>
      </c>
      <c r="AB2467" s="31">
        <f t="shared" si="695"/>
        <v>34.619999999999997</v>
      </c>
    </row>
    <row r="2468" spans="1:28" x14ac:dyDescent="0.3">
      <c r="A2468" s="133">
        <v>42838.5</v>
      </c>
      <c r="B2468" s="152">
        <f t="shared" si="696"/>
        <v>4</v>
      </c>
      <c r="C2468" s="152">
        <f t="shared" si="697"/>
        <v>13</v>
      </c>
      <c r="D2468" s="152">
        <f t="shared" si="698"/>
        <v>12</v>
      </c>
      <c r="E2468" s="38" t="str">
        <f t="shared" si="699"/>
        <v/>
      </c>
      <c r="F2468" s="134">
        <v>31.93</v>
      </c>
      <c r="G2468" s="38">
        <f t="shared" si="700"/>
        <v>31.93</v>
      </c>
      <c r="H2468" s="38" t="str">
        <f t="shared" si="701"/>
        <v>-</v>
      </c>
      <c r="K2468" s="133">
        <v>43203.5</v>
      </c>
      <c r="L2468" s="9">
        <f t="shared" si="684"/>
        <v>4</v>
      </c>
      <c r="M2468" s="9">
        <f t="shared" si="685"/>
        <v>13</v>
      </c>
      <c r="N2468" s="9">
        <f t="shared" si="686"/>
        <v>12</v>
      </c>
      <c r="O2468" s="31" t="str">
        <f t="shared" si="687"/>
        <v/>
      </c>
      <c r="P2468" s="134">
        <v>35.51</v>
      </c>
      <c r="Q2468" s="31">
        <f t="shared" si="688"/>
        <v>35.51</v>
      </c>
      <c r="R2468" s="31" t="str">
        <f t="shared" si="689"/>
        <v>-</v>
      </c>
      <c r="U2468" s="133">
        <v>43568.5</v>
      </c>
      <c r="V2468" s="9">
        <f t="shared" si="690"/>
        <v>4</v>
      </c>
      <c r="W2468" s="9">
        <f t="shared" si="691"/>
        <v>13</v>
      </c>
      <c r="X2468" s="9">
        <f t="shared" si="692"/>
        <v>12</v>
      </c>
      <c r="Y2468" s="31" t="str">
        <f t="shared" si="693"/>
        <v>W</v>
      </c>
      <c r="Z2468" s="134">
        <v>33.46</v>
      </c>
      <c r="AA2468" s="31" t="str">
        <f t="shared" si="694"/>
        <v>-</v>
      </c>
      <c r="AB2468" s="31">
        <f t="shared" si="695"/>
        <v>33.46</v>
      </c>
    </row>
    <row r="2469" spans="1:28" x14ac:dyDescent="0.3">
      <c r="A2469" s="133">
        <v>42838.541666666664</v>
      </c>
      <c r="B2469" s="152">
        <f t="shared" si="696"/>
        <v>4</v>
      </c>
      <c r="C2469" s="152">
        <f t="shared" si="697"/>
        <v>13</v>
      </c>
      <c r="D2469" s="152">
        <f t="shared" si="698"/>
        <v>13</v>
      </c>
      <c r="E2469" s="38" t="str">
        <f t="shared" si="699"/>
        <v/>
      </c>
      <c r="F2469" s="134">
        <v>32.299999999999997</v>
      </c>
      <c r="G2469" s="38">
        <f t="shared" si="700"/>
        <v>32.299999999999997</v>
      </c>
      <c r="H2469" s="38" t="str">
        <f t="shared" si="701"/>
        <v>-</v>
      </c>
      <c r="K2469" s="133">
        <v>43203.541666666664</v>
      </c>
      <c r="L2469" s="9">
        <f t="shared" si="684"/>
        <v>4</v>
      </c>
      <c r="M2469" s="9">
        <f t="shared" si="685"/>
        <v>13</v>
      </c>
      <c r="N2469" s="9">
        <f t="shared" si="686"/>
        <v>13</v>
      </c>
      <c r="O2469" s="31" t="str">
        <f t="shared" si="687"/>
        <v/>
      </c>
      <c r="P2469" s="134">
        <v>35.29</v>
      </c>
      <c r="Q2469" s="31">
        <f t="shared" si="688"/>
        <v>35.29</v>
      </c>
      <c r="R2469" s="31" t="str">
        <f t="shared" si="689"/>
        <v>-</v>
      </c>
      <c r="U2469" s="133">
        <v>43568.541666666664</v>
      </c>
      <c r="V2469" s="9">
        <f t="shared" si="690"/>
        <v>4</v>
      </c>
      <c r="W2469" s="9">
        <f t="shared" si="691"/>
        <v>13</v>
      </c>
      <c r="X2469" s="9">
        <f t="shared" si="692"/>
        <v>13</v>
      </c>
      <c r="Y2469" s="31" t="str">
        <f t="shared" si="693"/>
        <v>W</v>
      </c>
      <c r="Z2469" s="134">
        <v>32.29</v>
      </c>
      <c r="AA2469" s="31" t="str">
        <f t="shared" si="694"/>
        <v>-</v>
      </c>
      <c r="AB2469" s="31">
        <f t="shared" si="695"/>
        <v>32.29</v>
      </c>
    </row>
    <row r="2470" spans="1:28" x14ac:dyDescent="0.3">
      <c r="A2470" s="133">
        <v>42838.583333333336</v>
      </c>
      <c r="B2470" s="152">
        <f t="shared" si="696"/>
        <v>4</v>
      </c>
      <c r="C2470" s="152">
        <f t="shared" si="697"/>
        <v>13</v>
      </c>
      <c r="D2470" s="152">
        <f t="shared" si="698"/>
        <v>14</v>
      </c>
      <c r="E2470" s="38" t="str">
        <f t="shared" si="699"/>
        <v/>
      </c>
      <c r="F2470" s="134">
        <v>31.05</v>
      </c>
      <c r="G2470" s="38">
        <f t="shared" si="700"/>
        <v>31.05</v>
      </c>
      <c r="H2470" s="38" t="str">
        <f t="shared" si="701"/>
        <v>-</v>
      </c>
      <c r="K2470" s="133">
        <v>43203.583333333336</v>
      </c>
      <c r="L2470" s="9">
        <f t="shared" si="684"/>
        <v>4</v>
      </c>
      <c r="M2470" s="9">
        <f t="shared" si="685"/>
        <v>13</v>
      </c>
      <c r="N2470" s="9">
        <f t="shared" si="686"/>
        <v>14</v>
      </c>
      <c r="O2470" s="31" t="str">
        <f t="shared" si="687"/>
        <v/>
      </c>
      <c r="P2470" s="134">
        <v>36.29</v>
      </c>
      <c r="Q2470" s="31">
        <f t="shared" si="688"/>
        <v>36.29</v>
      </c>
      <c r="R2470" s="31" t="str">
        <f t="shared" si="689"/>
        <v>-</v>
      </c>
      <c r="U2470" s="133">
        <v>43568.583333333336</v>
      </c>
      <c r="V2470" s="9">
        <f t="shared" si="690"/>
        <v>4</v>
      </c>
      <c r="W2470" s="9">
        <f t="shared" si="691"/>
        <v>13</v>
      </c>
      <c r="X2470" s="9">
        <f t="shared" si="692"/>
        <v>14</v>
      </c>
      <c r="Y2470" s="31" t="str">
        <f t="shared" si="693"/>
        <v>W</v>
      </c>
      <c r="Z2470" s="134">
        <v>33.11</v>
      </c>
      <c r="AA2470" s="31" t="str">
        <f t="shared" si="694"/>
        <v>-</v>
      </c>
      <c r="AB2470" s="31">
        <f t="shared" si="695"/>
        <v>33.11</v>
      </c>
    </row>
    <row r="2471" spans="1:28" x14ac:dyDescent="0.3">
      <c r="A2471" s="133">
        <v>42838.625</v>
      </c>
      <c r="B2471" s="152">
        <f t="shared" si="696"/>
        <v>4</v>
      </c>
      <c r="C2471" s="152">
        <f t="shared" si="697"/>
        <v>13</v>
      </c>
      <c r="D2471" s="152">
        <f t="shared" si="698"/>
        <v>15</v>
      </c>
      <c r="E2471" s="38" t="str">
        <f t="shared" si="699"/>
        <v/>
      </c>
      <c r="F2471" s="134">
        <v>29.74</v>
      </c>
      <c r="G2471" s="38">
        <f t="shared" si="700"/>
        <v>29.74</v>
      </c>
      <c r="H2471" s="38" t="str">
        <f t="shared" si="701"/>
        <v>-</v>
      </c>
      <c r="K2471" s="133">
        <v>43203.625</v>
      </c>
      <c r="L2471" s="9">
        <f t="shared" si="684"/>
        <v>4</v>
      </c>
      <c r="M2471" s="9">
        <f t="shared" si="685"/>
        <v>13</v>
      </c>
      <c r="N2471" s="9">
        <f t="shared" si="686"/>
        <v>15</v>
      </c>
      <c r="O2471" s="31" t="str">
        <f t="shared" si="687"/>
        <v/>
      </c>
      <c r="P2471" s="134">
        <v>35.1</v>
      </c>
      <c r="Q2471" s="31">
        <f t="shared" si="688"/>
        <v>35.1</v>
      </c>
      <c r="R2471" s="31" t="str">
        <f t="shared" si="689"/>
        <v>-</v>
      </c>
      <c r="U2471" s="133">
        <v>43568.625</v>
      </c>
      <c r="V2471" s="9">
        <f t="shared" si="690"/>
        <v>4</v>
      </c>
      <c r="W2471" s="9">
        <f t="shared" si="691"/>
        <v>13</v>
      </c>
      <c r="X2471" s="9">
        <f t="shared" si="692"/>
        <v>15</v>
      </c>
      <c r="Y2471" s="31" t="str">
        <f t="shared" si="693"/>
        <v>W</v>
      </c>
      <c r="Z2471" s="134">
        <v>34.74</v>
      </c>
      <c r="AA2471" s="31" t="str">
        <f t="shared" si="694"/>
        <v>-</v>
      </c>
      <c r="AB2471" s="31">
        <f t="shared" si="695"/>
        <v>34.74</v>
      </c>
    </row>
    <row r="2472" spans="1:28" x14ac:dyDescent="0.3">
      <c r="A2472" s="133">
        <v>42838.666666666664</v>
      </c>
      <c r="B2472" s="152">
        <f t="shared" si="696"/>
        <v>4</v>
      </c>
      <c r="C2472" s="152">
        <f t="shared" si="697"/>
        <v>13</v>
      </c>
      <c r="D2472" s="152">
        <f t="shared" si="698"/>
        <v>16</v>
      </c>
      <c r="E2472" s="38" t="str">
        <f t="shared" si="699"/>
        <v/>
      </c>
      <c r="F2472" s="134">
        <v>29.92</v>
      </c>
      <c r="G2472" s="38">
        <f t="shared" si="700"/>
        <v>29.92</v>
      </c>
      <c r="H2472" s="38" t="str">
        <f t="shared" si="701"/>
        <v>-</v>
      </c>
      <c r="K2472" s="133">
        <v>43203.666666666664</v>
      </c>
      <c r="L2472" s="9">
        <f t="shared" si="684"/>
        <v>4</v>
      </c>
      <c r="M2472" s="9">
        <f t="shared" si="685"/>
        <v>13</v>
      </c>
      <c r="N2472" s="9">
        <f t="shared" si="686"/>
        <v>16</v>
      </c>
      <c r="O2472" s="31" t="str">
        <f t="shared" si="687"/>
        <v/>
      </c>
      <c r="P2472" s="134">
        <v>33.86</v>
      </c>
      <c r="Q2472" s="31">
        <f t="shared" si="688"/>
        <v>33.86</v>
      </c>
      <c r="R2472" s="31" t="str">
        <f t="shared" si="689"/>
        <v>-</v>
      </c>
      <c r="U2472" s="133">
        <v>43568.666666666664</v>
      </c>
      <c r="V2472" s="9">
        <f t="shared" si="690"/>
        <v>4</v>
      </c>
      <c r="W2472" s="9">
        <f t="shared" si="691"/>
        <v>13</v>
      </c>
      <c r="X2472" s="9">
        <f t="shared" si="692"/>
        <v>16</v>
      </c>
      <c r="Y2472" s="31" t="str">
        <f t="shared" si="693"/>
        <v>W</v>
      </c>
      <c r="Z2472" s="134">
        <v>34.08</v>
      </c>
      <c r="AA2472" s="31" t="str">
        <f t="shared" si="694"/>
        <v>-</v>
      </c>
      <c r="AB2472" s="31">
        <f t="shared" si="695"/>
        <v>34.08</v>
      </c>
    </row>
    <row r="2473" spans="1:28" x14ac:dyDescent="0.3">
      <c r="A2473" s="133">
        <v>42838.708333333336</v>
      </c>
      <c r="B2473" s="152">
        <f t="shared" si="696"/>
        <v>4</v>
      </c>
      <c r="C2473" s="152">
        <f t="shared" si="697"/>
        <v>13</v>
      </c>
      <c r="D2473" s="152">
        <f t="shared" si="698"/>
        <v>17</v>
      </c>
      <c r="E2473" s="38" t="str">
        <f t="shared" si="699"/>
        <v/>
      </c>
      <c r="F2473" s="134">
        <v>29.06</v>
      </c>
      <c r="G2473" s="38" t="str">
        <f t="shared" si="700"/>
        <v>-</v>
      </c>
      <c r="H2473" s="38">
        <f t="shared" si="701"/>
        <v>29.06</v>
      </c>
      <c r="K2473" s="133">
        <v>43203.708333333336</v>
      </c>
      <c r="L2473" s="9">
        <f t="shared" si="684"/>
        <v>4</v>
      </c>
      <c r="M2473" s="9">
        <f t="shared" si="685"/>
        <v>13</v>
      </c>
      <c r="N2473" s="9">
        <f t="shared" si="686"/>
        <v>17</v>
      </c>
      <c r="O2473" s="31" t="str">
        <f t="shared" si="687"/>
        <v/>
      </c>
      <c r="P2473" s="134">
        <v>33.479999999999997</v>
      </c>
      <c r="Q2473" s="31" t="str">
        <f t="shared" si="688"/>
        <v>-</v>
      </c>
      <c r="R2473" s="31">
        <f t="shared" si="689"/>
        <v>33.479999999999997</v>
      </c>
      <c r="U2473" s="133">
        <v>43568.708333333336</v>
      </c>
      <c r="V2473" s="9">
        <f t="shared" si="690"/>
        <v>4</v>
      </c>
      <c r="W2473" s="9">
        <f t="shared" si="691"/>
        <v>13</v>
      </c>
      <c r="X2473" s="9">
        <f t="shared" si="692"/>
        <v>17</v>
      </c>
      <c r="Y2473" s="31" t="str">
        <f t="shared" si="693"/>
        <v>W</v>
      </c>
      <c r="Z2473" s="134">
        <v>32.700000000000003</v>
      </c>
      <c r="AA2473" s="31" t="str">
        <f t="shared" si="694"/>
        <v>-</v>
      </c>
      <c r="AB2473" s="31">
        <f t="shared" si="695"/>
        <v>32.700000000000003</v>
      </c>
    </row>
    <row r="2474" spans="1:28" x14ac:dyDescent="0.3">
      <c r="A2474" s="133">
        <v>42838.75</v>
      </c>
      <c r="B2474" s="152">
        <f t="shared" si="696"/>
        <v>4</v>
      </c>
      <c r="C2474" s="152">
        <f t="shared" si="697"/>
        <v>13</v>
      </c>
      <c r="D2474" s="152">
        <f t="shared" si="698"/>
        <v>18</v>
      </c>
      <c r="E2474" s="38" t="str">
        <f t="shared" si="699"/>
        <v/>
      </c>
      <c r="F2474" s="134">
        <v>27.15</v>
      </c>
      <c r="G2474" s="38" t="str">
        <f t="shared" si="700"/>
        <v>-</v>
      </c>
      <c r="H2474" s="38">
        <f t="shared" si="701"/>
        <v>27.15</v>
      </c>
      <c r="K2474" s="133">
        <v>43203.75</v>
      </c>
      <c r="L2474" s="9">
        <f t="shared" si="684"/>
        <v>4</v>
      </c>
      <c r="M2474" s="9">
        <f t="shared" si="685"/>
        <v>13</v>
      </c>
      <c r="N2474" s="9">
        <f t="shared" si="686"/>
        <v>18</v>
      </c>
      <c r="O2474" s="31" t="str">
        <f t="shared" si="687"/>
        <v/>
      </c>
      <c r="P2474" s="134">
        <v>33.11</v>
      </c>
      <c r="Q2474" s="31" t="str">
        <f t="shared" si="688"/>
        <v>-</v>
      </c>
      <c r="R2474" s="31">
        <f t="shared" si="689"/>
        <v>33.11</v>
      </c>
      <c r="U2474" s="133">
        <v>43568.75</v>
      </c>
      <c r="V2474" s="9">
        <f t="shared" si="690"/>
        <v>4</v>
      </c>
      <c r="W2474" s="9">
        <f t="shared" si="691"/>
        <v>13</v>
      </c>
      <c r="X2474" s="9">
        <f t="shared" si="692"/>
        <v>18</v>
      </c>
      <c r="Y2474" s="31" t="str">
        <f t="shared" si="693"/>
        <v>W</v>
      </c>
      <c r="Z2474" s="134">
        <v>31.94</v>
      </c>
      <c r="AA2474" s="31" t="str">
        <f t="shared" si="694"/>
        <v>-</v>
      </c>
      <c r="AB2474" s="31">
        <f t="shared" si="695"/>
        <v>31.94</v>
      </c>
    </row>
    <row r="2475" spans="1:28" x14ac:dyDescent="0.3">
      <c r="A2475" s="133">
        <v>42838.791666666664</v>
      </c>
      <c r="B2475" s="152">
        <f t="shared" si="696"/>
        <v>4</v>
      </c>
      <c r="C2475" s="152">
        <f t="shared" si="697"/>
        <v>13</v>
      </c>
      <c r="D2475" s="152">
        <f t="shared" si="698"/>
        <v>19</v>
      </c>
      <c r="E2475" s="38" t="str">
        <f t="shared" si="699"/>
        <v/>
      </c>
      <c r="F2475" s="134">
        <v>27.82</v>
      </c>
      <c r="G2475" s="38" t="str">
        <f t="shared" si="700"/>
        <v>-</v>
      </c>
      <c r="H2475" s="38">
        <f t="shared" si="701"/>
        <v>27.82</v>
      </c>
      <c r="K2475" s="133">
        <v>43203.791666666664</v>
      </c>
      <c r="L2475" s="9">
        <f t="shared" si="684"/>
        <v>4</v>
      </c>
      <c r="M2475" s="9">
        <f t="shared" si="685"/>
        <v>13</v>
      </c>
      <c r="N2475" s="9">
        <f t="shared" si="686"/>
        <v>19</v>
      </c>
      <c r="O2475" s="31" t="str">
        <f t="shared" si="687"/>
        <v/>
      </c>
      <c r="P2475" s="134">
        <v>37.76</v>
      </c>
      <c r="Q2475" s="31" t="str">
        <f t="shared" si="688"/>
        <v>-</v>
      </c>
      <c r="R2475" s="31">
        <f t="shared" si="689"/>
        <v>37.76</v>
      </c>
      <c r="U2475" s="133">
        <v>43568.791666666664</v>
      </c>
      <c r="V2475" s="9">
        <f t="shared" si="690"/>
        <v>4</v>
      </c>
      <c r="W2475" s="9">
        <f t="shared" si="691"/>
        <v>13</v>
      </c>
      <c r="X2475" s="9">
        <f t="shared" si="692"/>
        <v>19</v>
      </c>
      <c r="Y2475" s="31" t="str">
        <f t="shared" si="693"/>
        <v>W</v>
      </c>
      <c r="Z2475" s="134">
        <v>33.19</v>
      </c>
      <c r="AA2475" s="31" t="str">
        <f t="shared" si="694"/>
        <v>-</v>
      </c>
      <c r="AB2475" s="31">
        <f t="shared" si="695"/>
        <v>33.19</v>
      </c>
    </row>
    <row r="2476" spans="1:28" x14ac:dyDescent="0.3">
      <c r="A2476" s="133">
        <v>42838.833333333336</v>
      </c>
      <c r="B2476" s="152">
        <f t="shared" si="696"/>
        <v>4</v>
      </c>
      <c r="C2476" s="152">
        <f t="shared" si="697"/>
        <v>13</v>
      </c>
      <c r="D2476" s="152">
        <f t="shared" si="698"/>
        <v>20</v>
      </c>
      <c r="E2476" s="38" t="str">
        <f t="shared" si="699"/>
        <v/>
      </c>
      <c r="F2476" s="134">
        <v>36.200000000000003</v>
      </c>
      <c r="G2476" s="38" t="str">
        <f t="shared" si="700"/>
        <v>-</v>
      </c>
      <c r="H2476" s="38">
        <f t="shared" si="701"/>
        <v>36.200000000000003</v>
      </c>
      <c r="K2476" s="133">
        <v>43203.833333333336</v>
      </c>
      <c r="L2476" s="9">
        <f t="shared" si="684"/>
        <v>4</v>
      </c>
      <c r="M2476" s="9">
        <f t="shared" si="685"/>
        <v>13</v>
      </c>
      <c r="N2476" s="9">
        <f t="shared" si="686"/>
        <v>20</v>
      </c>
      <c r="O2476" s="31" t="str">
        <f t="shared" si="687"/>
        <v/>
      </c>
      <c r="P2476" s="134">
        <v>41.15</v>
      </c>
      <c r="Q2476" s="31" t="str">
        <f t="shared" si="688"/>
        <v>-</v>
      </c>
      <c r="R2476" s="31">
        <f t="shared" si="689"/>
        <v>41.15</v>
      </c>
      <c r="U2476" s="133">
        <v>43568.833333333336</v>
      </c>
      <c r="V2476" s="9">
        <f t="shared" si="690"/>
        <v>4</v>
      </c>
      <c r="W2476" s="9">
        <f t="shared" si="691"/>
        <v>13</v>
      </c>
      <c r="X2476" s="9">
        <f t="shared" si="692"/>
        <v>20</v>
      </c>
      <c r="Y2476" s="31" t="str">
        <f t="shared" si="693"/>
        <v>W</v>
      </c>
      <c r="Z2476" s="134">
        <v>36.68</v>
      </c>
      <c r="AA2476" s="31" t="str">
        <f t="shared" si="694"/>
        <v>-</v>
      </c>
      <c r="AB2476" s="31">
        <f t="shared" si="695"/>
        <v>36.68</v>
      </c>
    </row>
    <row r="2477" spans="1:28" x14ac:dyDescent="0.3">
      <c r="A2477" s="133">
        <v>42838.875</v>
      </c>
      <c r="B2477" s="152">
        <f t="shared" si="696"/>
        <v>4</v>
      </c>
      <c r="C2477" s="152">
        <f t="shared" si="697"/>
        <v>13</v>
      </c>
      <c r="D2477" s="152">
        <f t="shared" si="698"/>
        <v>21</v>
      </c>
      <c r="E2477" s="38" t="str">
        <f t="shared" si="699"/>
        <v/>
      </c>
      <c r="F2477" s="134">
        <v>31.38</v>
      </c>
      <c r="G2477" s="38" t="str">
        <f t="shared" si="700"/>
        <v>-</v>
      </c>
      <c r="H2477" s="38">
        <f t="shared" si="701"/>
        <v>31.38</v>
      </c>
      <c r="K2477" s="133">
        <v>43203.875</v>
      </c>
      <c r="L2477" s="9">
        <f t="shared" si="684"/>
        <v>4</v>
      </c>
      <c r="M2477" s="9">
        <f t="shared" si="685"/>
        <v>13</v>
      </c>
      <c r="N2477" s="9">
        <f t="shared" si="686"/>
        <v>21</v>
      </c>
      <c r="O2477" s="31" t="str">
        <f t="shared" si="687"/>
        <v/>
      </c>
      <c r="P2477" s="134">
        <v>32.950000000000003</v>
      </c>
      <c r="Q2477" s="31" t="str">
        <f t="shared" si="688"/>
        <v>-</v>
      </c>
      <c r="R2477" s="31">
        <f t="shared" si="689"/>
        <v>32.950000000000003</v>
      </c>
      <c r="U2477" s="133">
        <v>43568.875</v>
      </c>
      <c r="V2477" s="9">
        <f t="shared" si="690"/>
        <v>4</v>
      </c>
      <c r="W2477" s="9">
        <f t="shared" si="691"/>
        <v>13</v>
      </c>
      <c r="X2477" s="9">
        <f t="shared" si="692"/>
        <v>21</v>
      </c>
      <c r="Y2477" s="31" t="str">
        <f t="shared" si="693"/>
        <v>W</v>
      </c>
      <c r="Z2477" s="134">
        <v>31.15</v>
      </c>
      <c r="AA2477" s="31" t="str">
        <f t="shared" si="694"/>
        <v>-</v>
      </c>
      <c r="AB2477" s="31">
        <f t="shared" si="695"/>
        <v>31.15</v>
      </c>
    </row>
    <row r="2478" spans="1:28" x14ac:dyDescent="0.3">
      <c r="A2478" s="133">
        <v>42838.916666666664</v>
      </c>
      <c r="B2478" s="152">
        <f t="shared" si="696"/>
        <v>4</v>
      </c>
      <c r="C2478" s="152">
        <f t="shared" si="697"/>
        <v>13</v>
      </c>
      <c r="D2478" s="152">
        <f t="shared" si="698"/>
        <v>22</v>
      </c>
      <c r="E2478" s="38" t="str">
        <f t="shared" si="699"/>
        <v/>
      </c>
      <c r="F2478" s="134">
        <v>24.26</v>
      </c>
      <c r="G2478" s="38" t="str">
        <f t="shared" si="700"/>
        <v>-</v>
      </c>
      <c r="H2478" s="38">
        <f t="shared" si="701"/>
        <v>24.26</v>
      </c>
      <c r="K2478" s="133">
        <v>43203.916666666664</v>
      </c>
      <c r="L2478" s="9">
        <f t="shared" si="684"/>
        <v>4</v>
      </c>
      <c r="M2478" s="9">
        <f t="shared" si="685"/>
        <v>13</v>
      </c>
      <c r="N2478" s="9">
        <f t="shared" si="686"/>
        <v>22</v>
      </c>
      <c r="O2478" s="31" t="str">
        <f t="shared" si="687"/>
        <v/>
      </c>
      <c r="P2478" s="134">
        <v>27.05</v>
      </c>
      <c r="Q2478" s="31" t="str">
        <f t="shared" si="688"/>
        <v>-</v>
      </c>
      <c r="R2478" s="31">
        <f t="shared" si="689"/>
        <v>27.05</v>
      </c>
      <c r="U2478" s="133">
        <v>43568.916666666664</v>
      </c>
      <c r="V2478" s="9">
        <f t="shared" si="690"/>
        <v>4</v>
      </c>
      <c r="W2478" s="9">
        <f t="shared" si="691"/>
        <v>13</v>
      </c>
      <c r="X2478" s="9">
        <f t="shared" si="692"/>
        <v>22</v>
      </c>
      <c r="Y2478" s="31" t="str">
        <f t="shared" si="693"/>
        <v>W</v>
      </c>
      <c r="Z2478" s="134">
        <v>25.3</v>
      </c>
      <c r="AA2478" s="31" t="str">
        <f t="shared" si="694"/>
        <v>-</v>
      </c>
      <c r="AB2478" s="31">
        <f t="shared" si="695"/>
        <v>25.3</v>
      </c>
    </row>
    <row r="2479" spans="1:28" x14ac:dyDescent="0.3">
      <c r="A2479" s="133">
        <v>42838.958333333336</v>
      </c>
      <c r="B2479" s="152">
        <f t="shared" si="696"/>
        <v>4</v>
      </c>
      <c r="C2479" s="152">
        <f t="shared" si="697"/>
        <v>13</v>
      </c>
      <c r="D2479" s="152">
        <f t="shared" si="698"/>
        <v>23</v>
      </c>
      <c r="E2479" s="38" t="str">
        <f t="shared" si="699"/>
        <v/>
      </c>
      <c r="F2479" s="134">
        <v>22.03</v>
      </c>
      <c r="G2479" s="38" t="str">
        <f t="shared" si="700"/>
        <v>-</v>
      </c>
      <c r="H2479" s="38">
        <f t="shared" si="701"/>
        <v>22.03</v>
      </c>
      <c r="K2479" s="133">
        <v>43203.958333333336</v>
      </c>
      <c r="L2479" s="9">
        <f t="shared" si="684"/>
        <v>4</v>
      </c>
      <c r="M2479" s="9">
        <f t="shared" si="685"/>
        <v>13</v>
      </c>
      <c r="N2479" s="9">
        <f t="shared" si="686"/>
        <v>23</v>
      </c>
      <c r="O2479" s="31" t="str">
        <f t="shared" si="687"/>
        <v/>
      </c>
      <c r="P2479" s="134">
        <v>23.92</v>
      </c>
      <c r="Q2479" s="31" t="str">
        <f t="shared" si="688"/>
        <v>-</v>
      </c>
      <c r="R2479" s="31">
        <f t="shared" si="689"/>
        <v>23.92</v>
      </c>
      <c r="U2479" s="133">
        <v>43568.958333333336</v>
      </c>
      <c r="V2479" s="9">
        <f t="shared" si="690"/>
        <v>4</v>
      </c>
      <c r="W2479" s="9">
        <f t="shared" si="691"/>
        <v>13</v>
      </c>
      <c r="X2479" s="9">
        <f t="shared" si="692"/>
        <v>23</v>
      </c>
      <c r="Y2479" s="31" t="str">
        <f t="shared" si="693"/>
        <v>W</v>
      </c>
      <c r="Z2479" s="134">
        <v>22.95</v>
      </c>
      <c r="AA2479" s="31" t="str">
        <f t="shared" si="694"/>
        <v>-</v>
      </c>
      <c r="AB2479" s="31">
        <f t="shared" si="695"/>
        <v>22.95</v>
      </c>
    </row>
    <row r="2480" spans="1:28" x14ac:dyDescent="0.3">
      <c r="A2480" s="133">
        <v>42839</v>
      </c>
      <c r="B2480" s="152">
        <f t="shared" si="696"/>
        <v>4</v>
      </c>
      <c r="C2480" s="152">
        <f t="shared" si="697"/>
        <v>14</v>
      </c>
      <c r="D2480" s="152">
        <f t="shared" si="698"/>
        <v>0</v>
      </c>
      <c r="E2480" s="38" t="str">
        <f t="shared" si="699"/>
        <v/>
      </c>
      <c r="F2480" s="134">
        <v>20.25</v>
      </c>
      <c r="G2480" s="38" t="str">
        <f t="shared" si="700"/>
        <v>-</v>
      </c>
      <c r="H2480" s="38">
        <f t="shared" si="701"/>
        <v>20.25</v>
      </c>
      <c r="K2480" s="133">
        <v>43204</v>
      </c>
      <c r="L2480" s="9">
        <f t="shared" si="684"/>
        <v>4</v>
      </c>
      <c r="M2480" s="9">
        <f t="shared" si="685"/>
        <v>14</v>
      </c>
      <c r="N2480" s="9">
        <f t="shared" si="686"/>
        <v>0</v>
      </c>
      <c r="O2480" s="31" t="str">
        <f t="shared" si="687"/>
        <v>W</v>
      </c>
      <c r="P2480" s="134">
        <v>28.58</v>
      </c>
      <c r="Q2480" s="31" t="str">
        <f t="shared" si="688"/>
        <v>-</v>
      </c>
      <c r="R2480" s="31">
        <f t="shared" si="689"/>
        <v>28.58</v>
      </c>
      <c r="U2480" s="133">
        <v>43569</v>
      </c>
      <c r="V2480" s="9">
        <f t="shared" si="690"/>
        <v>4</v>
      </c>
      <c r="W2480" s="9">
        <f t="shared" si="691"/>
        <v>14</v>
      </c>
      <c r="X2480" s="9">
        <f t="shared" si="692"/>
        <v>0</v>
      </c>
      <c r="Y2480" s="31" t="str">
        <f t="shared" si="693"/>
        <v>W</v>
      </c>
      <c r="Z2480" s="134">
        <v>21.39</v>
      </c>
      <c r="AA2480" s="31" t="str">
        <f t="shared" si="694"/>
        <v>-</v>
      </c>
      <c r="AB2480" s="31">
        <f t="shared" si="695"/>
        <v>21.39</v>
      </c>
    </row>
    <row r="2481" spans="1:28" x14ac:dyDescent="0.3">
      <c r="A2481" s="133">
        <v>42839.041666666664</v>
      </c>
      <c r="B2481" s="152">
        <f t="shared" si="696"/>
        <v>4</v>
      </c>
      <c r="C2481" s="152">
        <f t="shared" si="697"/>
        <v>14</v>
      </c>
      <c r="D2481" s="152">
        <f t="shared" si="698"/>
        <v>1</v>
      </c>
      <c r="E2481" s="38" t="str">
        <f t="shared" si="699"/>
        <v/>
      </c>
      <c r="F2481" s="134">
        <v>20.010000000000002</v>
      </c>
      <c r="G2481" s="38" t="str">
        <f t="shared" si="700"/>
        <v>-</v>
      </c>
      <c r="H2481" s="38">
        <f t="shared" si="701"/>
        <v>20.010000000000002</v>
      </c>
      <c r="K2481" s="133">
        <v>43204.041666666664</v>
      </c>
      <c r="L2481" s="9">
        <f t="shared" si="684"/>
        <v>4</v>
      </c>
      <c r="M2481" s="9">
        <f t="shared" si="685"/>
        <v>14</v>
      </c>
      <c r="N2481" s="9">
        <f t="shared" si="686"/>
        <v>1</v>
      </c>
      <c r="O2481" s="31" t="str">
        <f t="shared" si="687"/>
        <v>W</v>
      </c>
      <c r="P2481" s="134">
        <v>26.13</v>
      </c>
      <c r="Q2481" s="31" t="str">
        <f t="shared" si="688"/>
        <v>-</v>
      </c>
      <c r="R2481" s="31">
        <f t="shared" si="689"/>
        <v>26.13</v>
      </c>
      <c r="U2481" s="133">
        <v>43569.041666666664</v>
      </c>
      <c r="V2481" s="9">
        <f t="shared" si="690"/>
        <v>4</v>
      </c>
      <c r="W2481" s="9">
        <f t="shared" si="691"/>
        <v>14</v>
      </c>
      <c r="X2481" s="9">
        <f t="shared" si="692"/>
        <v>1</v>
      </c>
      <c r="Y2481" s="31" t="str">
        <f t="shared" si="693"/>
        <v>W</v>
      </c>
      <c r="Z2481" s="134">
        <v>21.22</v>
      </c>
      <c r="AA2481" s="31" t="str">
        <f t="shared" si="694"/>
        <v>-</v>
      </c>
      <c r="AB2481" s="31">
        <f t="shared" si="695"/>
        <v>21.22</v>
      </c>
    </row>
    <row r="2482" spans="1:28" x14ac:dyDescent="0.3">
      <c r="A2482" s="133">
        <v>42839.083333333336</v>
      </c>
      <c r="B2482" s="152">
        <f t="shared" si="696"/>
        <v>4</v>
      </c>
      <c r="C2482" s="152">
        <f t="shared" si="697"/>
        <v>14</v>
      </c>
      <c r="D2482" s="152">
        <f t="shared" si="698"/>
        <v>2</v>
      </c>
      <c r="E2482" s="38" t="str">
        <f t="shared" si="699"/>
        <v/>
      </c>
      <c r="F2482" s="134">
        <v>19.78</v>
      </c>
      <c r="G2482" s="38" t="str">
        <f t="shared" si="700"/>
        <v>-</v>
      </c>
      <c r="H2482" s="38">
        <f t="shared" si="701"/>
        <v>19.78</v>
      </c>
      <c r="K2482" s="133">
        <v>43204.083333333336</v>
      </c>
      <c r="L2482" s="9">
        <f t="shared" si="684"/>
        <v>4</v>
      </c>
      <c r="M2482" s="9">
        <f t="shared" si="685"/>
        <v>14</v>
      </c>
      <c r="N2482" s="9">
        <f t="shared" si="686"/>
        <v>2</v>
      </c>
      <c r="O2482" s="31" t="str">
        <f t="shared" si="687"/>
        <v>W</v>
      </c>
      <c r="P2482" s="134">
        <v>23.91</v>
      </c>
      <c r="Q2482" s="31" t="str">
        <f t="shared" si="688"/>
        <v>-</v>
      </c>
      <c r="R2482" s="31">
        <f t="shared" si="689"/>
        <v>23.91</v>
      </c>
      <c r="U2482" s="133">
        <v>43569.083333333336</v>
      </c>
      <c r="V2482" s="9">
        <f t="shared" si="690"/>
        <v>4</v>
      </c>
      <c r="W2482" s="9">
        <f t="shared" si="691"/>
        <v>14</v>
      </c>
      <c r="X2482" s="9">
        <f t="shared" si="692"/>
        <v>2</v>
      </c>
      <c r="Y2482" s="31" t="str">
        <f t="shared" si="693"/>
        <v>W</v>
      </c>
      <c r="Z2482" s="134">
        <v>21.16</v>
      </c>
      <c r="AA2482" s="31" t="str">
        <f t="shared" si="694"/>
        <v>-</v>
      </c>
      <c r="AB2482" s="31">
        <f t="shared" si="695"/>
        <v>21.16</v>
      </c>
    </row>
    <row r="2483" spans="1:28" x14ac:dyDescent="0.3">
      <c r="A2483" s="133">
        <v>42839.125</v>
      </c>
      <c r="B2483" s="152">
        <f t="shared" si="696"/>
        <v>4</v>
      </c>
      <c r="C2483" s="152">
        <f t="shared" si="697"/>
        <v>14</v>
      </c>
      <c r="D2483" s="152">
        <f t="shared" si="698"/>
        <v>3</v>
      </c>
      <c r="E2483" s="38" t="str">
        <f t="shared" si="699"/>
        <v/>
      </c>
      <c r="F2483" s="134">
        <v>19.72</v>
      </c>
      <c r="G2483" s="38" t="str">
        <f t="shared" si="700"/>
        <v>-</v>
      </c>
      <c r="H2483" s="38">
        <f t="shared" si="701"/>
        <v>19.72</v>
      </c>
      <c r="K2483" s="133">
        <v>43204.125</v>
      </c>
      <c r="L2483" s="9">
        <f t="shared" si="684"/>
        <v>4</v>
      </c>
      <c r="M2483" s="9">
        <f t="shared" si="685"/>
        <v>14</v>
      </c>
      <c r="N2483" s="9">
        <f t="shared" si="686"/>
        <v>3</v>
      </c>
      <c r="O2483" s="31" t="str">
        <f t="shared" si="687"/>
        <v>W</v>
      </c>
      <c r="P2483" s="134">
        <v>22.75</v>
      </c>
      <c r="Q2483" s="31" t="str">
        <f t="shared" si="688"/>
        <v>-</v>
      </c>
      <c r="R2483" s="31">
        <f t="shared" si="689"/>
        <v>22.75</v>
      </c>
      <c r="U2483" s="133">
        <v>43569.125</v>
      </c>
      <c r="V2483" s="9">
        <f t="shared" si="690"/>
        <v>4</v>
      </c>
      <c r="W2483" s="9">
        <f t="shared" si="691"/>
        <v>14</v>
      </c>
      <c r="X2483" s="9">
        <f t="shared" si="692"/>
        <v>3</v>
      </c>
      <c r="Y2483" s="31" t="str">
        <f t="shared" si="693"/>
        <v>W</v>
      </c>
      <c r="Z2483" s="134">
        <v>20.93</v>
      </c>
      <c r="AA2483" s="31" t="str">
        <f t="shared" si="694"/>
        <v>-</v>
      </c>
      <c r="AB2483" s="31">
        <f t="shared" si="695"/>
        <v>20.93</v>
      </c>
    </row>
    <row r="2484" spans="1:28" x14ac:dyDescent="0.3">
      <c r="A2484" s="133">
        <v>42839.166666666664</v>
      </c>
      <c r="B2484" s="152">
        <f t="shared" si="696"/>
        <v>4</v>
      </c>
      <c r="C2484" s="152">
        <f t="shared" si="697"/>
        <v>14</v>
      </c>
      <c r="D2484" s="152">
        <f t="shared" si="698"/>
        <v>4</v>
      </c>
      <c r="E2484" s="38" t="str">
        <f t="shared" si="699"/>
        <v/>
      </c>
      <c r="F2484" s="134">
        <v>20.010000000000002</v>
      </c>
      <c r="G2484" s="38" t="str">
        <f t="shared" si="700"/>
        <v>-</v>
      </c>
      <c r="H2484" s="38">
        <f t="shared" si="701"/>
        <v>20.010000000000002</v>
      </c>
      <c r="K2484" s="133">
        <v>43204.166666666664</v>
      </c>
      <c r="L2484" s="9">
        <f t="shared" si="684"/>
        <v>4</v>
      </c>
      <c r="M2484" s="9">
        <f t="shared" si="685"/>
        <v>14</v>
      </c>
      <c r="N2484" s="9">
        <f t="shared" si="686"/>
        <v>4</v>
      </c>
      <c r="O2484" s="31" t="str">
        <f t="shared" si="687"/>
        <v>W</v>
      </c>
      <c r="P2484" s="134">
        <v>23.09</v>
      </c>
      <c r="Q2484" s="31" t="str">
        <f t="shared" si="688"/>
        <v>-</v>
      </c>
      <c r="R2484" s="31">
        <f t="shared" si="689"/>
        <v>23.09</v>
      </c>
      <c r="U2484" s="133">
        <v>43569.166666666664</v>
      </c>
      <c r="V2484" s="9">
        <f t="shared" si="690"/>
        <v>4</v>
      </c>
      <c r="W2484" s="9">
        <f t="shared" si="691"/>
        <v>14</v>
      </c>
      <c r="X2484" s="9">
        <f t="shared" si="692"/>
        <v>4</v>
      </c>
      <c r="Y2484" s="31" t="str">
        <f t="shared" si="693"/>
        <v>W</v>
      </c>
      <c r="Z2484" s="134">
        <v>21.07</v>
      </c>
      <c r="AA2484" s="31" t="str">
        <f t="shared" si="694"/>
        <v>-</v>
      </c>
      <c r="AB2484" s="31">
        <f t="shared" si="695"/>
        <v>21.07</v>
      </c>
    </row>
    <row r="2485" spans="1:28" x14ac:dyDescent="0.3">
      <c r="A2485" s="133">
        <v>42839.208333333336</v>
      </c>
      <c r="B2485" s="152">
        <f t="shared" si="696"/>
        <v>4</v>
      </c>
      <c r="C2485" s="152">
        <f t="shared" si="697"/>
        <v>14</v>
      </c>
      <c r="D2485" s="152">
        <f t="shared" si="698"/>
        <v>5</v>
      </c>
      <c r="E2485" s="38" t="str">
        <f t="shared" si="699"/>
        <v/>
      </c>
      <c r="F2485" s="134">
        <v>21.36</v>
      </c>
      <c r="G2485" s="38" t="str">
        <f t="shared" si="700"/>
        <v>-</v>
      </c>
      <c r="H2485" s="38">
        <f t="shared" si="701"/>
        <v>21.36</v>
      </c>
      <c r="K2485" s="133">
        <v>43204.208333333336</v>
      </c>
      <c r="L2485" s="9">
        <f t="shared" si="684"/>
        <v>4</v>
      </c>
      <c r="M2485" s="9">
        <f t="shared" si="685"/>
        <v>14</v>
      </c>
      <c r="N2485" s="9">
        <f t="shared" si="686"/>
        <v>5</v>
      </c>
      <c r="O2485" s="31" t="str">
        <f t="shared" si="687"/>
        <v>W</v>
      </c>
      <c r="P2485" s="134">
        <v>24.95</v>
      </c>
      <c r="Q2485" s="31" t="str">
        <f t="shared" si="688"/>
        <v>-</v>
      </c>
      <c r="R2485" s="31">
        <f t="shared" si="689"/>
        <v>24.95</v>
      </c>
      <c r="U2485" s="133">
        <v>43569.208333333336</v>
      </c>
      <c r="V2485" s="9">
        <f t="shared" si="690"/>
        <v>4</v>
      </c>
      <c r="W2485" s="9">
        <f t="shared" si="691"/>
        <v>14</v>
      </c>
      <c r="X2485" s="9">
        <f t="shared" si="692"/>
        <v>5</v>
      </c>
      <c r="Y2485" s="31" t="str">
        <f t="shared" si="693"/>
        <v>W</v>
      </c>
      <c r="Z2485" s="134">
        <v>21.43</v>
      </c>
      <c r="AA2485" s="31" t="str">
        <f t="shared" si="694"/>
        <v>-</v>
      </c>
      <c r="AB2485" s="31">
        <f t="shared" si="695"/>
        <v>21.43</v>
      </c>
    </row>
    <row r="2486" spans="1:28" x14ac:dyDescent="0.3">
      <c r="A2486" s="133">
        <v>42839.25</v>
      </c>
      <c r="B2486" s="152">
        <f t="shared" si="696"/>
        <v>4</v>
      </c>
      <c r="C2486" s="152">
        <f t="shared" si="697"/>
        <v>14</v>
      </c>
      <c r="D2486" s="152">
        <f t="shared" si="698"/>
        <v>6</v>
      </c>
      <c r="E2486" s="38" t="str">
        <f t="shared" si="699"/>
        <v/>
      </c>
      <c r="F2486" s="134">
        <v>25.49</v>
      </c>
      <c r="G2486" s="38" t="str">
        <f t="shared" si="700"/>
        <v>-</v>
      </c>
      <c r="H2486" s="38">
        <f t="shared" si="701"/>
        <v>25.49</v>
      </c>
      <c r="K2486" s="133">
        <v>43204.25</v>
      </c>
      <c r="L2486" s="9">
        <f t="shared" si="684"/>
        <v>4</v>
      </c>
      <c r="M2486" s="9">
        <f t="shared" si="685"/>
        <v>14</v>
      </c>
      <c r="N2486" s="9">
        <f t="shared" si="686"/>
        <v>6</v>
      </c>
      <c r="O2486" s="31" t="str">
        <f t="shared" si="687"/>
        <v>W</v>
      </c>
      <c r="P2486" s="134">
        <v>26.45</v>
      </c>
      <c r="Q2486" s="31" t="str">
        <f t="shared" si="688"/>
        <v>-</v>
      </c>
      <c r="R2486" s="31">
        <f t="shared" si="689"/>
        <v>26.45</v>
      </c>
      <c r="U2486" s="133">
        <v>43569.25</v>
      </c>
      <c r="V2486" s="9">
        <f t="shared" si="690"/>
        <v>4</v>
      </c>
      <c r="W2486" s="9">
        <f t="shared" si="691"/>
        <v>14</v>
      </c>
      <c r="X2486" s="9">
        <f t="shared" si="692"/>
        <v>6</v>
      </c>
      <c r="Y2486" s="31" t="str">
        <f t="shared" si="693"/>
        <v>W</v>
      </c>
      <c r="Z2486" s="134">
        <v>24.46</v>
      </c>
      <c r="AA2486" s="31" t="str">
        <f t="shared" si="694"/>
        <v>-</v>
      </c>
      <c r="AB2486" s="31">
        <f t="shared" si="695"/>
        <v>24.46</v>
      </c>
    </row>
    <row r="2487" spans="1:28" x14ac:dyDescent="0.3">
      <c r="A2487" s="133">
        <v>42839.291666666664</v>
      </c>
      <c r="B2487" s="152">
        <f t="shared" si="696"/>
        <v>4</v>
      </c>
      <c r="C2487" s="152">
        <f t="shared" si="697"/>
        <v>14</v>
      </c>
      <c r="D2487" s="152">
        <f t="shared" si="698"/>
        <v>7</v>
      </c>
      <c r="E2487" s="38" t="str">
        <f t="shared" si="699"/>
        <v/>
      </c>
      <c r="F2487" s="134">
        <v>26.73</v>
      </c>
      <c r="G2487" s="38" t="str">
        <f t="shared" si="700"/>
        <v>-</v>
      </c>
      <c r="H2487" s="38">
        <f t="shared" si="701"/>
        <v>26.73</v>
      </c>
      <c r="K2487" s="133">
        <v>43204.291666666664</v>
      </c>
      <c r="L2487" s="9">
        <f t="shared" si="684"/>
        <v>4</v>
      </c>
      <c r="M2487" s="9">
        <f t="shared" si="685"/>
        <v>14</v>
      </c>
      <c r="N2487" s="9">
        <f t="shared" si="686"/>
        <v>7</v>
      </c>
      <c r="O2487" s="31" t="str">
        <f t="shared" si="687"/>
        <v>W</v>
      </c>
      <c r="P2487" s="134">
        <v>27.84</v>
      </c>
      <c r="Q2487" s="31" t="str">
        <f t="shared" si="688"/>
        <v>-</v>
      </c>
      <c r="R2487" s="31">
        <f t="shared" si="689"/>
        <v>27.84</v>
      </c>
      <c r="U2487" s="133">
        <v>43569.291666666664</v>
      </c>
      <c r="V2487" s="9">
        <f t="shared" si="690"/>
        <v>4</v>
      </c>
      <c r="W2487" s="9">
        <f t="shared" si="691"/>
        <v>14</v>
      </c>
      <c r="X2487" s="9">
        <f t="shared" si="692"/>
        <v>7</v>
      </c>
      <c r="Y2487" s="31" t="str">
        <f t="shared" si="693"/>
        <v>W</v>
      </c>
      <c r="Z2487" s="134">
        <v>27.14</v>
      </c>
      <c r="AA2487" s="31" t="str">
        <f t="shared" si="694"/>
        <v>-</v>
      </c>
      <c r="AB2487" s="31">
        <f t="shared" si="695"/>
        <v>27.14</v>
      </c>
    </row>
    <row r="2488" spans="1:28" x14ac:dyDescent="0.3">
      <c r="A2488" s="133">
        <v>42839.333333333336</v>
      </c>
      <c r="B2488" s="152">
        <f t="shared" si="696"/>
        <v>4</v>
      </c>
      <c r="C2488" s="152">
        <f t="shared" si="697"/>
        <v>14</v>
      </c>
      <c r="D2488" s="152">
        <f t="shared" si="698"/>
        <v>8</v>
      </c>
      <c r="E2488" s="38" t="str">
        <f t="shared" si="699"/>
        <v/>
      </c>
      <c r="F2488" s="134">
        <v>27.6</v>
      </c>
      <c r="G2488" s="38">
        <f t="shared" si="700"/>
        <v>27.6</v>
      </c>
      <c r="H2488" s="38" t="str">
        <f t="shared" si="701"/>
        <v>-</v>
      </c>
      <c r="K2488" s="133">
        <v>43204.333333333336</v>
      </c>
      <c r="L2488" s="9">
        <f t="shared" si="684"/>
        <v>4</v>
      </c>
      <c r="M2488" s="9">
        <f t="shared" si="685"/>
        <v>14</v>
      </c>
      <c r="N2488" s="9">
        <f t="shared" si="686"/>
        <v>8</v>
      </c>
      <c r="O2488" s="31" t="str">
        <f t="shared" si="687"/>
        <v>W</v>
      </c>
      <c r="P2488" s="134">
        <v>31.75</v>
      </c>
      <c r="Q2488" s="31" t="str">
        <f t="shared" si="688"/>
        <v>-</v>
      </c>
      <c r="R2488" s="31">
        <f t="shared" si="689"/>
        <v>31.75</v>
      </c>
      <c r="U2488" s="133">
        <v>43569.333333333336</v>
      </c>
      <c r="V2488" s="9">
        <f t="shared" si="690"/>
        <v>4</v>
      </c>
      <c r="W2488" s="9">
        <f t="shared" si="691"/>
        <v>14</v>
      </c>
      <c r="X2488" s="9">
        <f t="shared" si="692"/>
        <v>8</v>
      </c>
      <c r="Y2488" s="31" t="str">
        <f t="shared" si="693"/>
        <v>W</v>
      </c>
      <c r="Z2488" s="134">
        <v>27.96</v>
      </c>
      <c r="AA2488" s="31" t="str">
        <f t="shared" si="694"/>
        <v>-</v>
      </c>
      <c r="AB2488" s="31">
        <f t="shared" si="695"/>
        <v>27.96</v>
      </c>
    </row>
    <row r="2489" spans="1:28" x14ac:dyDescent="0.3">
      <c r="A2489" s="133">
        <v>42839.375</v>
      </c>
      <c r="B2489" s="152">
        <f t="shared" si="696"/>
        <v>4</v>
      </c>
      <c r="C2489" s="152">
        <f t="shared" si="697"/>
        <v>14</v>
      </c>
      <c r="D2489" s="152">
        <f t="shared" si="698"/>
        <v>9</v>
      </c>
      <c r="E2489" s="38" t="str">
        <f t="shared" si="699"/>
        <v/>
      </c>
      <c r="F2489" s="134">
        <v>28.7</v>
      </c>
      <c r="G2489" s="38">
        <f t="shared" si="700"/>
        <v>28.7</v>
      </c>
      <c r="H2489" s="38" t="str">
        <f t="shared" si="701"/>
        <v>-</v>
      </c>
      <c r="K2489" s="133">
        <v>43204.375</v>
      </c>
      <c r="L2489" s="9">
        <f t="shared" si="684"/>
        <v>4</v>
      </c>
      <c r="M2489" s="9">
        <f t="shared" si="685"/>
        <v>14</v>
      </c>
      <c r="N2489" s="9">
        <f t="shared" si="686"/>
        <v>9</v>
      </c>
      <c r="O2489" s="31" t="str">
        <f t="shared" si="687"/>
        <v>W</v>
      </c>
      <c r="P2489" s="134">
        <v>34.229999999999997</v>
      </c>
      <c r="Q2489" s="31" t="str">
        <f t="shared" si="688"/>
        <v>-</v>
      </c>
      <c r="R2489" s="31">
        <f t="shared" si="689"/>
        <v>34.229999999999997</v>
      </c>
      <c r="U2489" s="133">
        <v>43569.375</v>
      </c>
      <c r="V2489" s="9">
        <f t="shared" si="690"/>
        <v>4</v>
      </c>
      <c r="W2489" s="9">
        <f t="shared" si="691"/>
        <v>14</v>
      </c>
      <c r="X2489" s="9">
        <f t="shared" si="692"/>
        <v>9</v>
      </c>
      <c r="Y2489" s="31" t="str">
        <f t="shared" si="693"/>
        <v>W</v>
      </c>
      <c r="Z2489" s="134">
        <v>29.91</v>
      </c>
      <c r="AA2489" s="31" t="str">
        <f t="shared" si="694"/>
        <v>-</v>
      </c>
      <c r="AB2489" s="31">
        <f t="shared" si="695"/>
        <v>29.91</v>
      </c>
    </row>
    <row r="2490" spans="1:28" x14ac:dyDescent="0.3">
      <c r="A2490" s="133">
        <v>42839.416666666664</v>
      </c>
      <c r="B2490" s="152">
        <f t="shared" si="696"/>
        <v>4</v>
      </c>
      <c r="C2490" s="152">
        <f t="shared" si="697"/>
        <v>14</v>
      </c>
      <c r="D2490" s="152">
        <f t="shared" si="698"/>
        <v>10</v>
      </c>
      <c r="E2490" s="38" t="str">
        <f t="shared" si="699"/>
        <v/>
      </c>
      <c r="F2490" s="134">
        <v>28.78</v>
      </c>
      <c r="G2490" s="38">
        <f t="shared" si="700"/>
        <v>28.78</v>
      </c>
      <c r="H2490" s="38" t="str">
        <f t="shared" si="701"/>
        <v>-</v>
      </c>
      <c r="K2490" s="133">
        <v>43204.416666666664</v>
      </c>
      <c r="L2490" s="9">
        <f t="shared" si="684"/>
        <v>4</v>
      </c>
      <c r="M2490" s="9">
        <f t="shared" si="685"/>
        <v>14</v>
      </c>
      <c r="N2490" s="9">
        <f t="shared" si="686"/>
        <v>10</v>
      </c>
      <c r="O2490" s="31" t="str">
        <f t="shared" si="687"/>
        <v>W</v>
      </c>
      <c r="P2490" s="134">
        <v>37.07</v>
      </c>
      <c r="Q2490" s="31" t="str">
        <f t="shared" si="688"/>
        <v>-</v>
      </c>
      <c r="R2490" s="31">
        <f t="shared" si="689"/>
        <v>37.07</v>
      </c>
      <c r="U2490" s="133">
        <v>43569.416666666664</v>
      </c>
      <c r="V2490" s="9">
        <f t="shared" si="690"/>
        <v>4</v>
      </c>
      <c r="W2490" s="9">
        <f t="shared" si="691"/>
        <v>14</v>
      </c>
      <c r="X2490" s="9">
        <f t="shared" si="692"/>
        <v>10</v>
      </c>
      <c r="Y2490" s="31" t="str">
        <f t="shared" si="693"/>
        <v>W</v>
      </c>
      <c r="Z2490" s="134">
        <v>30.69</v>
      </c>
      <c r="AA2490" s="31" t="str">
        <f t="shared" si="694"/>
        <v>-</v>
      </c>
      <c r="AB2490" s="31">
        <f t="shared" si="695"/>
        <v>30.69</v>
      </c>
    </row>
    <row r="2491" spans="1:28" x14ac:dyDescent="0.3">
      <c r="A2491" s="133">
        <v>42839.458333333336</v>
      </c>
      <c r="B2491" s="152">
        <f t="shared" si="696"/>
        <v>4</v>
      </c>
      <c r="C2491" s="152">
        <f t="shared" si="697"/>
        <v>14</v>
      </c>
      <c r="D2491" s="152">
        <f t="shared" si="698"/>
        <v>11</v>
      </c>
      <c r="E2491" s="38" t="str">
        <f t="shared" si="699"/>
        <v/>
      </c>
      <c r="F2491" s="134">
        <v>28.82</v>
      </c>
      <c r="G2491" s="38">
        <f t="shared" si="700"/>
        <v>28.82</v>
      </c>
      <c r="H2491" s="38" t="str">
        <f t="shared" si="701"/>
        <v>-</v>
      </c>
      <c r="K2491" s="133">
        <v>43204.458333333336</v>
      </c>
      <c r="L2491" s="9">
        <f t="shared" si="684"/>
        <v>4</v>
      </c>
      <c r="M2491" s="9">
        <f t="shared" si="685"/>
        <v>14</v>
      </c>
      <c r="N2491" s="9">
        <f t="shared" si="686"/>
        <v>11</v>
      </c>
      <c r="O2491" s="31" t="str">
        <f t="shared" si="687"/>
        <v>W</v>
      </c>
      <c r="P2491" s="134">
        <v>38.47</v>
      </c>
      <c r="Q2491" s="31" t="str">
        <f t="shared" si="688"/>
        <v>-</v>
      </c>
      <c r="R2491" s="31">
        <f t="shared" si="689"/>
        <v>38.47</v>
      </c>
      <c r="U2491" s="133">
        <v>43569.458333333336</v>
      </c>
      <c r="V2491" s="9">
        <f t="shared" si="690"/>
        <v>4</v>
      </c>
      <c r="W2491" s="9">
        <f t="shared" si="691"/>
        <v>14</v>
      </c>
      <c r="X2491" s="9">
        <f t="shared" si="692"/>
        <v>11</v>
      </c>
      <c r="Y2491" s="31" t="str">
        <f t="shared" si="693"/>
        <v>W</v>
      </c>
      <c r="Z2491" s="134">
        <v>32.04</v>
      </c>
      <c r="AA2491" s="31" t="str">
        <f t="shared" si="694"/>
        <v>-</v>
      </c>
      <c r="AB2491" s="31">
        <f t="shared" si="695"/>
        <v>32.04</v>
      </c>
    </row>
    <row r="2492" spans="1:28" x14ac:dyDescent="0.3">
      <c r="A2492" s="133">
        <v>42839.5</v>
      </c>
      <c r="B2492" s="152">
        <f t="shared" si="696"/>
        <v>4</v>
      </c>
      <c r="C2492" s="152">
        <f t="shared" si="697"/>
        <v>14</v>
      </c>
      <c r="D2492" s="152">
        <f t="shared" si="698"/>
        <v>12</v>
      </c>
      <c r="E2492" s="38" t="str">
        <f t="shared" si="699"/>
        <v/>
      </c>
      <c r="F2492" s="134">
        <v>28.57</v>
      </c>
      <c r="G2492" s="38">
        <f t="shared" si="700"/>
        <v>28.57</v>
      </c>
      <c r="H2492" s="38" t="str">
        <f t="shared" si="701"/>
        <v>-</v>
      </c>
      <c r="K2492" s="133">
        <v>43204.5</v>
      </c>
      <c r="L2492" s="9">
        <f t="shared" si="684"/>
        <v>4</v>
      </c>
      <c r="M2492" s="9">
        <f t="shared" si="685"/>
        <v>14</v>
      </c>
      <c r="N2492" s="9">
        <f t="shared" si="686"/>
        <v>12</v>
      </c>
      <c r="O2492" s="31" t="str">
        <f t="shared" si="687"/>
        <v>W</v>
      </c>
      <c r="P2492" s="134">
        <v>43.71</v>
      </c>
      <c r="Q2492" s="31" t="str">
        <f t="shared" si="688"/>
        <v>-</v>
      </c>
      <c r="R2492" s="31">
        <f t="shared" si="689"/>
        <v>43.71</v>
      </c>
      <c r="U2492" s="133">
        <v>43569.5</v>
      </c>
      <c r="V2492" s="9">
        <f t="shared" si="690"/>
        <v>4</v>
      </c>
      <c r="W2492" s="9">
        <f t="shared" si="691"/>
        <v>14</v>
      </c>
      <c r="X2492" s="9">
        <f t="shared" si="692"/>
        <v>12</v>
      </c>
      <c r="Y2492" s="31" t="str">
        <f t="shared" si="693"/>
        <v>W</v>
      </c>
      <c r="Z2492" s="134">
        <v>31.14</v>
      </c>
      <c r="AA2492" s="31" t="str">
        <f t="shared" si="694"/>
        <v>-</v>
      </c>
      <c r="AB2492" s="31">
        <f t="shared" si="695"/>
        <v>31.14</v>
      </c>
    </row>
    <row r="2493" spans="1:28" x14ac:dyDescent="0.3">
      <c r="A2493" s="133">
        <v>42839.541666666664</v>
      </c>
      <c r="B2493" s="152">
        <f t="shared" si="696"/>
        <v>4</v>
      </c>
      <c r="C2493" s="152">
        <f t="shared" si="697"/>
        <v>14</v>
      </c>
      <c r="D2493" s="152">
        <f t="shared" si="698"/>
        <v>13</v>
      </c>
      <c r="E2493" s="38" t="str">
        <f t="shared" si="699"/>
        <v/>
      </c>
      <c r="F2493" s="134">
        <v>28.9</v>
      </c>
      <c r="G2493" s="38">
        <f t="shared" si="700"/>
        <v>28.9</v>
      </c>
      <c r="H2493" s="38" t="str">
        <f t="shared" si="701"/>
        <v>-</v>
      </c>
      <c r="K2493" s="133">
        <v>43204.541666666664</v>
      </c>
      <c r="L2493" s="9">
        <f t="shared" si="684"/>
        <v>4</v>
      </c>
      <c r="M2493" s="9">
        <f t="shared" si="685"/>
        <v>14</v>
      </c>
      <c r="N2493" s="9">
        <f t="shared" si="686"/>
        <v>13</v>
      </c>
      <c r="O2493" s="31" t="str">
        <f t="shared" si="687"/>
        <v>W</v>
      </c>
      <c r="P2493" s="134">
        <v>41.6</v>
      </c>
      <c r="Q2493" s="31" t="str">
        <f t="shared" si="688"/>
        <v>-</v>
      </c>
      <c r="R2493" s="31">
        <f t="shared" si="689"/>
        <v>41.6</v>
      </c>
      <c r="U2493" s="133">
        <v>43569.541666666664</v>
      </c>
      <c r="V2493" s="9">
        <f t="shared" si="690"/>
        <v>4</v>
      </c>
      <c r="W2493" s="9">
        <f t="shared" si="691"/>
        <v>14</v>
      </c>
      <c r="X2493" s="9">
        <f t="shared" si="692"/>
        <v>13</v>
      </c>
      <c r="Y2493" s="31" t="str">
        <f t="shared" si="693"/>
        <v>W</v>
      </c>
      <c r="Z2493" s="134">
        <v>30.47</v>
      </c>
      <c r="AA2493" s="31" t="str">
        <f t="shared" si="694"/>
        <v>-</v>
      </c>
      <c r="AB2493" s="31">
        <f t="shared" si="695"/>
        <v>30.47</v>
      </c>
    </row>
    <row r="2494" spans="1:28" x14ac:dyDescent="0.3">
      <c r="A2494" s="133">
        <v>42839.583333333336</v>
      </c>
      <c r="B2494" s="152">
        <f t="shared" si="696"/>
        <v>4</v>
      </c>
      <c r="C2494" s="152">
        <f t="shared" si="697"/>
        <v>14</v>
      </c>
      <c r="D2494" s="152">
        <f t="shared" si="698"/>
        <v>14</v>
      </c>
      <c r="E2494" s="38" t="str">
        <f t="shared" si="699"/>
        <v/>
      </c>
      <c r="F2494" s="134">
        <v>27.79</v>
      </c>
      <c r="G2494" s="38">
        <f t="shared" si="700"/>
        <v>27.79</v>
      </c>
      <c r="H2494" s="38" t="str">
        <f t="shared" si="701"/>
        <v>-</v>
      </c>
      <c r="K2494" s="133">
        <v>43204.583333333336</v>
      </c>
      <c r="L2494" s="9">
        <f t="shared" si="684"/>
        <v>4</v>
      </c>
      <c r="M2494" s="9">
        <f t="shared" si="685"/>
        <v>14</v>
      </c>
      <c r="N2494" s="9">
        <f t="shared" si="686"/>
        <v>14</v>
      </c>
      <c r="O2494" s="31" t="str">
        <f t="shared" si="687"/>
        <v>W</v>
      </c>
      <c r="P2494" s="134">
        <v>37.83</v>
      </c>
      <c r="Q2494" s="31" t="str">
        <f t="shared" si="688"/>
        <v>-</v>
      </c>
      <c r="R2494" s="31">
        <f t="shared" si="689"/>
        <v>37.83</v>
      </c>
      <c r="U2494" s="133">
        <v>43569.583333333336</v>
      </c>
      <c r="V2494" s="9">
        <f t="shared" si="690"/>
        <v>4</v>
      </c>
      <c r="W2494" s="9">
        <f t="shared" si="691"/>
        <v>14</v>
      </c>
      <c r="X2494" s="9">
        <f t="shared" si="692"/>
        <v>14</v>
      </c>
      <c r="Y2494" s="31" t="str">
        <f t="shared" si="693"/>
        <v>W</v>
      </c>
      <c r="Z2494" s="134">
        <v>30.57</v>
      </c>
      <c r="AA2494" s="31" t="str">
        <f t="shared" si="694"/>
        <v>-</v>
      </c>
      <c r="AB2494" s="31">
        <f t="shared" si="695"/>
        <v>30.57</v>
      </c>
    </row>
    <row r="2495" spans="1:28" x14ac:dyDescent="0.3">
      <c r="A2495" s="133">
        <v>42839.625</v>
      </c>
      <c r="B2495" s="152">
        <f t="shared" si="696"/>
        <v>4</v>
      </c>
      <c r="C2495" s="152">
        <f t="shared" si="697"/>
        <v>14</v>
      </c>
      <c r="D2495" s="152">
        <f t="shared" si="698"/>
        <v>15</v>
      </c>
      <c r="E2495" s="38" t="str">
        <f t="shared" si="699"/>
        <v/>
      </c>
      <c r="F2495" s="134">
        <v>26.85</v>
      </c>
      <c r="G2495" s="38">
        <f t="shared" si="700"/>
        <v>26.85</v>
      </c>
      <c r="H2495" s="38" t="str">
        <f t="shared" si="701"/>
        <v>-</v>
      </c>
      <c r="K2495" s="133">
        <v>43204.625</v>
      </c>
      <c r="L2495" s="9">
        <f t="shared" si="684"/>
        <v>4</v>
      </c>
      <c r="M2495" s="9">
        <f t="shared" si="685"/>
        <v>14</v>
      </c>
      <c r="N2495" s="9">
        <f t="shared" si="686"/>
        <v>15</v>
      </c>
      <c r="O2495" s="31" t="str">
        <f t="shared" si="687"/>
        <v>W</v>
      </c>
      <c r="P2495" s="134">
        <v>40.64</v>
      </c>
      <c r="Q2495" s="31" t="str">
        <f t="shared" si="688"/>
        <v>-</v>
      </c>
      <c r="R2495" s="31">
        <f t="shared" si="689"/>
        <v>40.64</v>
      </c>
      <c r="U2495" s="133">
        <v>43569.625</v>
      </c>
      <c r="V2495" s="9">
        <f t="shared" si="690"/>
        <v>4</v>
      </c>
      <c r="W2495" s="9">
        <f t="shared" si="691"/>
        <v>14</v>
      </c>
      <c r="X2495" s="9">
        <f t="shared" si="692"/>
        <v>15</v>
      </c>
      <c r="Y2495" s="31" t="str">
        <f t="shared" si="693"/>
        <v>W</v>
      </c>
      <c r="Z2495" s="134">
        <v>31.05</v>
      </c>
      <c r="AA2495" s="31" t="str">
        <f t="shared" si="694"/>
        <v>-</v>
      </c>
      <c r="AB2495" s="31">
        <f t="shared" si="695"/>
        <v>31.05</v>
      </c>
    </row>
    <row r="2496" spans="1:28" x14ac:dyDescent="0.3">
      <c r="A2496" s="133">
        <v>42839.666666666664</v>
      </c>
      <c r="B2496" s="152">
        <f t="shared" si="696"/>
        <v>4</v>
      </c>
      <c r="C2496" s="152">
        <f t="shared" si="697"/>
        <v>14</v>
      </c>
      <c r="D2496" s="152">
        <f t="shared" si="698"/>
        <v>16</v>
      </c>
      <c r="E2496" s="38" t="str">
        <f t="shared" si="699"/>
        <v/>
      </c>
      <c r="F2496" s="134">
        <v>26.74</v>
      </c>
      <c r="G2496" s="38">
        <f t="shared" si="700"/>
        <v>26.74</v>
      </c>
      <c r="H2496" s="38" t="str">
        <f t="shared" si="701"/>
        <v>-</v>
      </c>
      <c r="K2496" s="133">
        <v>43204.666666666664</v>
      </c>
      <c r="L2496" s="9">
        <f t="shared" si="684"/>
        <v>4</v>
      </c>
      <c r="M2496" s="9">
        <f t="shared" si="685"/>
        <v>14</v>
      </c>
      <c r="N2496" s="9">
        <f t="shared" si="686"/>
        <v>16</v>
      </c>
      <c r="O2496" s="31" t="str">
        <f t="shared" si="687"/>
        <v>W</v>
      </c>
      <c r="P2496" s="134">
        <v>40.229999999999997</v>
      </c>
      <c r="Q2496" s="31" t="str">
        <f t="shared" si="688"/>
        <v>-</v>
      </c>
      <c r="R2496" s="31">
        <f t="shared" si="689"/>
        <v>40.229999999999997</v>
      </c>
      <c r="U2496" s="133">
        <v>43569.666666666664</v>
      </c>
      <c r="V2496" s="9">
        <f t="shared" si="690"/>
        <v>4</v>
      </c>
      <c r="W2496" s="9">
        <f t="shared" si="691"/>
        <v>14</v>
      </c>
      <c r="X2496" s="9">
        <f t="shared" si="692"/>
        <v>16</v>
      </c>
      <c r="Y2496" s="31" t="str">
        <f t="shared" si="693"/>
        <v>W</v>
      </c>
      <c r="Z2496" s="134">
        <v>32.549999999999997</v>
      </c>
      <c r="AA2496" s="31" t="str">
        <f t="shared" si="694"/>
        <v>-</v>
      </c>
      <c r="AB2496" s="31">
        <f t="shared" si="695"/>
        <v>32.549999999999997</v>
      </c>
    </row>
    <row r="2497" spans="1:28" x14ac:dyDescent="0.3">
      <c r="A2497" s="133">
        <v>42839.708333333336</v>
      </c>
      <c r="B2497" s="152">
        <f t="shared" si="696"/>
        <v>4</v>
      </c>
      <c r="C2497" s="152">
        <f t="shared" si="697"/>
        <v>14</v>
      </c>
      <c r="D2497" s="152">
        <f t="shared" si="698"/>
        <v>17</v>
      </c>
      <c r="E2497" s="38" t="str">
        <f t="shared" si="699"/>
        <v/>
      </c>
      <c r="F2497" s="134">
        <v>26.66</v>
      </c>
      <c r="G2497" s="38" t="str">
        <f t="shared" si="700"/>
        <v>-</v>
      </c>
      <c r="H2497" s="38">
        <f t="shared" si="701"/>
        <v>26.66</v>
      </c>
      <c r="K2497" s="133">
        <v>43204.708333333336</v>
      </c>
      <c r="L2497" s="9">
        <f t="shared" si="684"/>
        <v>4</v>
      </c>
      <c r="M2497" s="9">
        <f t="shared" si="685"/>
        <v>14</v>
      </c>
      <c r="N2497" s="9">
        <f t="shared" si="686"/>
        <v>17</v>
      </c>
      <c r="O2497" s="31" t="str">
        <f t="shared" si="687"/>
        <v>W</v>
      </c>
      <c r="P2497" s="134">
        <v>40.32</v>
      </c>
      <c r="Q2497" s="31" t="str">
        <f t="shared" si="688"/>
        <v>-</v>
      </c>
      <c r="R2497" s="31">
        <f t="shared" si="689"/>
        <v>40.32</v>
      </c>
      <c r="U2497" s="133">
        <v>43569.708333333336</v>
      </c>
      <c r="V2497" s="9">
        <f t="shared" si="690"/>
        <v>4</v>
      </c>
      <c r="W2497" s="9">
        <f t="shared" si="691"/>
        <v>14</v>
      </c>
      <c r="X2497" s="9">
        <f t="shared" si="692"/>
        <v>17</v>
      </c>
      <c r="Y2497" s="31" t="str">
        <f t="shared" si="693"/>
        <v>W</v>
      </c>
      <c r="Z2497" s="134">
        <v>33.1</v>
      </c>
      <c r="AA2497" s="31" t="str">
        <f t="shared" si="694"/>
        <v>-</v>
      </c>
      <c r="AB2497" s="31">
        <f t="shared" si="695"/>
        <v>33.1</v>
      </c>
    </row>
    <row r="2498" spans="1:28" x14ac:dyDescent="0.3">
      <c r="A2498" s="133">
        <v>42839.75</v>
      </c>
      <c r="B2498" s="152">
        <f t="shared" si="696"/>
        <v>4</v>
      </c>
      <c r="C2498" s="152">
        <f t="shared" si="697"/>
        <v>14</v>
      </c>
      <c r="D2498" s="152">
        <f t="shared" si="698"/>
        <v>18</v>
      </c>
      <c r="E2498" s="38" t="str">
        <f t="shared" si="699"/>
        <v/>
      </c>
      <c r="F2498" s="134">
        <v>25.32</v>
      </c>
      <c r="G2498" s="38" t="str">
        <f t="shared" si="700"/>
        <v>-</v>
      </c>
      <c r="H2498" s="38">
        <f t="shared" si="701"/>
        <v>25.32</v>
      </c>
      <c r="K2498" s="133">
        <v>43204.75</v>
      </c>
      <c r="L2498" s="9">
        <f t="shared" si="684"/>
        <v>4</v>
      </c>
      <c r="M2498" s="9">
        <f t="shared" si="685"/>
        <v>14</v>
      </c>
      <c r="N2498" s="9">
        <f t="shared" si="686"/>
        <v>18</v>
      </c>
      <c r="O2498" s="31" t="str">
        <f t="shared" si="687"/>
        <v>W</v>
      </c>
      <c r="P2498" s="134">
        <v>43.59</v>
      </c>
      <c r="Q2498" s="31" t="str">
        <f t="shared" si="688"/>
        <v>-</v>
      </c>
      <c r="R2498" s="31">
        <f t="shared" si="689"/>
        <v>43.59</v>
      </c>
      <c r="U2498" s="133">
        <v>43569.75</v>
      </c>
      <c r="V2498" s="9">
        <f t="shared" si="690"/>
        <v>4</v>
      </c>
      <c r="W2498" s="9">
        <f t="shared" si="691"/>
        <v>14</v>
      </c>
      <c r="X2498" s="9">
        <f t="shared" si="692"/>
        <v>18</v>
      </c>
      <c r="Y2498" s="31" t="str">
        <f t="shared" si="693"/>
        <v>W</v>
      </c>
      <c r="Z2498" s="134">
        <v>32.61</v>
      </c>
      <c r="AA2498" s="31" t="str">
        <f t="shared" si="694"/>
        <v>-</v>
      </c>
      <c r="AB2498" s="31">
        <f t="shared" si="695"/>
        <v>32.61</v>
      </c>
    </row>
    <row r="2499" spans="1:28" x14ac:dyDescent="0.3">
      <c r="A2499" s="133">
        <v>42839.791666666664</v>
      </c>
      <c r="B2499" s="152">
        <f t="shared" si="696"/>
        <v>4</v>
      </c>
      <c r="C2499" s="152">
        <f t="shared" si="697"/>
        <v>14</v>
      </c>
      <c r="D2499" s="152">
        <f t="shared" si="698"/>
        <v>19</v>
      </c>
      <c r="E2499" s="38" t="str">
        <f t="shared" si="699"/>
        <v/>
      </c>
      <c r="F2499" s="134">
        <v>26.7</v>
      </c>
      <c r="G2499" s="38" t="str">
        <f t="shared" si="700"/>
        <v>-</v>
      </c>
      <c r="H2499" s="38">
        <f t="shared" si="701"/>
        <v>26.7</v>
      </c>
      <c r="K2499" s="133">
        <v>43204.791666666664</v>
      </c>
      <c r="L2499" s="9">
        <f t="shared" si="684"/>
        <v>4</v>
      </c>
      <c r="M2499" s="9">
        <f t="shared" si="685"/>
        <v>14</v>
      </c>
      <c r="N2499" s="9">
        <f t="shared" si="686"/>
        <v>19</v>
      </c>
      <c r="O2499" s="31" t="str">
        <f t="shared" si="687"/>
        <v>W</v>
      </c>
      <c r="P2499" s="134">
        <v>43.56</v>
      </c>
      <c r="Q2499" s="31" t="str">
        <f t="shared" si="688"/>
        <v>-</v>
      </c>
      <c r="R2499" s="31">
        <f t="shared" si="689"/>
        <v>43.56</v>
      </c>
      <c r="U2499" s="133">
        <v>43569.791666666664</v>
      </c>
      <c r="V2499" s="9">
        <f t="shared" si="690"/>
        <v>4</v>
      </c>
      <c r="W2499" s="9">
        <f t="shared" si="691"/>
        <v>14</v>
      </c>
      <c r="X2499" s="9">
        <f t="shared" si="692"/>
        <v>19</v>
      </c>
      <c r="Y2499" s="31" t="str">
        <f t="shared" si="693"/>
        <v>W</v>
      </c>
      <c r="Z2499" s="134">
        <v>35.090000000000003</v>
      </c>
      <c r="AA2499" s="31" t="str">
        <f t="shared" si="694"/>
        <v>-</v>
      </c>
      <c r="AB2499" s="31">
        <f t="shared" si="695"/>
        <v>35.090000000000003</v>
      </c>
    </row>
    <row r="2500" spans="1:28" x14ac:dyDescent="0.3">
      <c r="A2500" s="133">
        <v>42839.833333333336</v>
      </c>
      <c r="B2500" s="152">
        <f t="shared" si="696"/>
        <v>4</v>
      </c>
      <c r="C2500" s="152">
        <f t="shared" si="697"/>
        <v>14</v>
      </c>
      <c r="D2500" s="152">
        <f t="shared" si="698"/>
        <v>20</v>
      </c>
      <c r="E2500" s="38" t="str">
        <f t="shared" si="699"/>
        <v/>
      </c>
      <c r="F2500" s="134">
        <v>30.16</v>
      </c>
      <c r="G2500" s="38" t="str">
        <f t="shared" si="700"/>
        <v>-</v>
      </c>
      <c r="H2500" s="38">
        <f t="shared" si="701"/>
        <v>30.16</v>
      </c>
      <c r="K2500" s="133">
        <v>43204.833333333336</v>
      </c>
      <c r="L2500" s="9">
        <f t="shared" si="684"/>
        <v>4</v>
      </c>
      <c r="M2500" s="9">
        <f t="shared" si="685"/>
        <v>14</v>
      </c>
      <c r="N2500" s="9">
        <f t="shared" si="686"/>
        <v>20</v>
      </c>
      <c r="O2500" s="31" t="str">
        <f t="shared" si="687"/>
        <v>W</v>
      </c>
      <c r="P2500" s="134">
        <v>50.31</v>
      </c>
      <c r="Q2500" s="31" t="str">
        <f t="shared" si="688"/>
        <v>-</v>
      </c>
      <c r="R2500" s="31">
        <f t="shared" si="689"/>
        <v>50.31</v>
      </c>
      <c r="U2500" s="133">
        <v>43569.833333333336</v>
      </c>
      <c r="V2500" s="9">
        <f t="shared" si="690"/>
        <v>4</v>
      </c>
      <c r="W2500" s="9">
        <f t="shared" si="691"/>
        <v>14</v>
      </c>
      <c r="X2500" s="9">
        <f t="shared" si="692"/>
        <v>20</v>
      </c>
      <c r="Y2500" s="31" t="str">
        <f t="shared" si="693"/>
        <v>W</v>
      </c>
      <c r="Z2500" s="134">
        <v>39.39</v>
      </c>
      <c r="AA2500" s="31" t="str">
        <f t="shared" si="694"/>
        <v>-</v>
      </c>
      <c r="AB2500" s="31">
        <f t="shared" si="695"/>
        <v>39.39</v>
      </c>
    </row>
    <row r="2501" spans="1:28" x14ac:dyDescent="0.3">
      <c r="A2501" s="133">
        <v>42839.875</v>
      </c>
      <c r="B2501" s="152">
        <f t="shared" si="696"/>
        <v>4</v>
      </c>
      <c r="C2501" s="152">
        <f t="shared" si="697"/>
        <v>14</v>
      </c>
      <c r="D2501" s="152">
        <f t="shared" si="698"/>
        <v>21</v>
      </c>
      <c r="E2501" s="38" t="str">
        <f t="shared" si="699"/>
        <v/>
      </c>
      <c r="F2501" s="134">
        <v>27.86</v>
      </c>
      <c r="G2501" s="38" t="str">
        <f t="shared" si="700"/>
        <v>-</v>
      </c>
      <c r="H2501" s="38">
        <f t="shared" si="701"/>
        <v>27.86</v>
      </c>
      <c r="K2501" s="133">
        <v>43204.875</v>
      </c>
      <c r="L2501" s="9">
        <f t="shared" si="684"/>
        <v>4</v>
      </c>
      <c r="M2501" s="9">
        <f t="shared" si="685"/>
        <v>14</v>
      </c>
      <c r="N2501" s="9">
        <f t="shared" si="686"/>
        <v>21</v>
      </c>
      <c r="O2501" s="31" t="str">
        <f t="shared" si="687"/>
        <v>W</v>
      </c>
      <c r="P2501" s="134">
        <v>43.29</v>
      </c>
      <c r="Q2501" s="31" t="str">
        <f t="shared" si="688"/>
        <v>-</v>
      </c>
      <c r="R2501" s="31">
        <f t="shared" si="689"/>
        <v>43.29</v>
      </c>
      <c r="U2501" s="133">
        <v>43569.875</v>
      </c>
      <c r="V2501" s="9">
        <f t="shared" si="690"/>
        <v>4</v>
      </c>
      <c r="W2501" s="9">
        <f t="shared" si="691"/>
        <v>14</v>
      </c>
      <c r="X2501" s="9">
        <f t="shared" si="692"/>
        <v>21</v>
      </c>
      <c r="Y2501" s="31" t="str">
        <f t="shared" si="693"/>
        <v>W</v>
      </c>
      <c r="Z2501" s="134">
        <v>32.799999999999997</v>
      </c>
      <c r="AA2501" s="31" t="str">
        <f t="shared" si="694"/>
        <v>-</v>
      </c>
      <c r="AB2501" s="31">
        <f t="shared" si="695"/>
        <v>32.799999999999997</v>
      </c>
    </row>
    <row r="2502" spans="1:28" x14ac:dyDescent="0.3">
      <c r="A2502" s="133">
        <v>42839.916666666664</v>
      </c>
      <c r="B2502" s="152">
        <f t="shared" si="696"/>
        <v>4</v>
      </c>
      <c r="C2502" s="152">
        <f t="shared" si="697"/>
        <v>14</v>
      </c>
      <c r="D2502" s="152">
        <f t="shared" si="698"/>
        <v>22</v>
      </c>
      <c r="E2502" s="38" t="str">
        <f t="shared" si="699"/>
        <v/>
      </c>
      <c r="F2502" s="134">
        <v>23.7</v>
      </c>
      <c r="G2502" s="38" t="str">
        <f t="shared" si="700"/>
        <v>-</v>
      </c>
      <c r="H2502" s="38">
        <f t="shared" si="701"/>
        <v>23.7</v>
      </c>
      <c r="K2502" s="133">
        <v>43204.916666666664</v>
      </c>
      <c r="L2502" s="9">
        <f t="shared" si="684"/>
        <v>4</v>
      </c>
      <c r="M2502" s="9">
        <f t="shared" si="685"/>
        <v>14</v>
      </c>
      <c r="N2502" s="9">
        <f t="shared" si="686"/>
        <v>22</v>
      </c>
      <c r="O2502" s="31" t="str">
        <f t="shared" si="687"/>
        <v>W</v>
      </c>
      <c r="P2502" s="134">
        <v>35.340000000000003</v>
      </c>
      <c r="Q2502" s="31" t="str">
        <f t="shared" si="688"/>
        <v>-</v>
      </c>
      <c r="R2502" s="31">
        <f t="shared" si="689"/>
        <v>35.340000000000003</v>
      </c>
      <c r="U2502" s="133">
        <v>43569.916666666664</v>
      </c>
      <c r="V2502" s="9">
        <f t="shared" si="690"/>
        <v>4</v>
      </c>
      <c r="W2502" s="9">
        <f t="shared" si="691"/>
        <v>14</v>
      </c>
      <c r="X2502" s="9">
        <f t="shared" si="692"/>
        <v>22</v>
      </c>
      <c r="Y2502" s="31" t="str">
        <f t="shared" si="693"/>
        <v>W</v>
      </c>
      <c r="Z2502" s="134">
        <v>26.56</v>
      </c>
      <c r="AA2502" s="31" t="str">
        <f t="shared" si="694"/>
        <v>-</v>
      </c>
      <c r="AB2502" s="31">
        <f t="shared" si="695"/>
        <v>26.56</v>
      </c>
    </row>
    <row r="2503" spans="1:28" x14ac:dyDescent="0.3">
      <c r="A2503" s="133">
        <v>42839.958333333336</v>
      </c>
      <c r="B2503" s="152">
        <f t="shared" si="696"/>
        <v>4</v>
      </c>
      <c r="C2503" s="152">
        <f t="shared" si="697"/>
        <v>14</v>
      </c>
      <c r="D2503" s="152">
        <f t="shared" si="698"/>
        <v>23</v>
      </c>
      <c r="E2503" s="38" t="str">
        <f t="shared" si="699"/>
        <v/>
      </c>
      <c r="F2503" s="134">
        <v>21.04</v>
      </c>
      <c r="G2503" s="38" t="str">
        <f t="shared" si="700"/>
        <v>-</v>
      </c>
      <c r="H2503" s="38">
        <f t="shared" si="701"/>
        <v>21.04</v>
      </c>
      <c r="K2503" s="133">
        <v>43204.958333333336</v>
      </c>
      <c r="L2503" s="9">
        <f t="shared" si="684"/>
        <v>4</v>
      </c>
      <c r="M2503" s="9">
        <f t="shared" si="685"/>
        <v>14</v>
      </c>
      <c r="N2503" s="9">
        <f t="shared" si="686"/>
        <v>23</v>
      </c>
      <c r="O2503" s="31" t="str">
        <f t="shared" si="687"/>
        <v>W</v>
      </c>
      <c r="P2503" s="134">
        <v>30.95</v>
      </c>
      <c r="Q2503" s="31" t="str">
        <f t="shared" si="688"/>
        <v>-</v>
      </c>
      <c r="R2503" s="31">
        <f t="shared" si="689"/>
        <v>30.95</v>
      </c>
      <c r="U2503" s="133">
        <v>43569.958333333336</v>
      </c>
      <c r="V2503" s="9">
        <f t="shared" si="690"/>
        <v>4</v>
      </c>
      <c r="W2503" s="9">
        <f t="shared" si="691"/>
        <v>14</v>
      </c>
      <c r="X2503" s="9">
        <f t="shared" si="692"/>
        <v>23</v>
      </c>
      <c r="Y2503" s="31" t="str">
        <f t="shared" si="693"/>
        <v>W</v>
      </c>
      <c r="Z2503" s="134">
        <v>24.99</v>
      </c>
      <c r="AA2503" s="31" t="str">
        <f t="shared" si="694"/>
        <v>-</v>
      </c>
      <c r="AB2503" s="31">
        <f t="shared" si="695"/>
        <v>24.99</v>
      </c>
    </row>
    <row r="2504" spans="1:28" x14ac:dyDescent="0.3">
      <c r="A2504" s="133">
        <v>42840</v>
      </c>
      <c r="B2504" s="152">
        <f t="shared" si="696"/>
        <v>4</v>
      </c>
      <c r="C2504" s="152">
        <f t="shared" si="697"/>
        <v>15</v>
      </c>
      <c r="D2504" s="152">
        <f t="shared" si="698"/>
        <v>0</v>
      </c>
      <c r="E2504" s="38" t="str">
        <f t="shared" si="699"/>
        <v>W</v>
      </c>
      <c r="F2504" s="134">
        <v>21.58</v>
      </c>
      <c r="G2504" s="38" t="str">
        <f t="shared" si="700"/>
        <v>-</v>
      </c>
      <c r="H2504" s="38">
        <f t="shared" si="701"/>
        <v>21.58</v>
      </c>
      <c r="K2504" s="133">
        <v>43205</v>
      </c>
      <c r="L2504" s="9">
        <f t="shared" si="684"/>
        <v>4</v>
      </c>
      <c r="M2504" s="9">
        <f t="shared" si="685"/>
        <v>15</v>
      </c>
      <c r="N2504" s="9">
        <f t="shared" si="686"/>
        <v>0</v>
      </c>
      <c r="O2504" s="31" t="str">
        <f t="shared" si="687"/>
        <v>W</v>
      </c>
      <c r="P2504" s="134">
        <v>24.37</v>
      </c>
      <c r="Q2504" s="31" t="str">
        <f t="shared" si="688"/>
        <v>-</v>
      </c>
      <c r="R2504" s="31">
        <f t="shared" si="689"/>
        <v>24.37</v>
      </c>
      <c r="U2504" s="133">
        <v>43570</v>
      </c>
      <c r="V2504" s="9">
        <f t="shared" si="690"/>
        <v>4</v>
      </c>
      <c r="W2504" s="9">
        <f t="shared" si="691"/>
        <v>15</v>
      </c>
      <c r="X2504" s="9">
        <f t="shared" si="692"/>
        <v>0</v>
      </c>
      <c r="Y2504" s="31" t="str">
        <f t="shared" si="693"/>
        <v/>
      </c>
      <c r="Z2504" s="134">
        <v>23.8</v>
      </c>
      <c r="AA2504" s="31" t="str">
        <f t="shared" si="694"/>
        <v>-</v>
      </c>
      <c r="AB2504" s="31">
        <f t="shared" si="695"/>
        <v>23.8</v>
      </c>
    </row>
    <row r="2505" spans="1:28" x14ac:dyDescent="0.3">
      <c r="A2505" s="133">
        <v>42840.041666666664</v>
      </c>
      <c r="B2505" s="152">
        <f t="shared" si="696"/>
        <v>4</v>
      </c>
      <c r="C2505" s="152">
        <f t="shared" si="697"/>
        <v>15</v>
      </c>
      <c r="D2505" s="152">
        <f t="shared" si="698"/>
        <v>1</v>
      </c>
      <c r="E2505" s="38" t="str">
        <f t="shared" si="699"/>
        <v>W</v>
      </c>
      <c r="F2505" s="134">
        <v>20.22</v>
      </c>
      <c r="G2505" s="38" t="str">
        <f t="shared" si="700"/>
        <v>-</v>
      </c>
      <c r="H2505" s="38">
        <f t="shared" si="701"/>
        <v>20.22</v>
      </c>
      <c r="K2505" s="133">
        <v>43205.041666666664</v>
      </c>
      <c r="L2505" s="9">
        <f t="shared" ref="L2505:L2568" si="702">MONTH(K2505)</f>
        <v>4</v>
      </c>
      <c r="M2505" s="9">
        <f t="shared" ref="M2505:M2568" si="703">DAY(K2505)</f>
        <v>15</v>
      </c>
      <c r="N2505" s="9">
        <f t="shared" ref="N2505:N2568" si="704">HOUR(K2505)</f>
        <v>1</v>
      </c>
      <c r="O2505" s="31" t="str">
        <f t="shared" ref="O2505:O2568" si="705">IF(WEEKDAY(K2505,2)&gt;5,"W","")</f>
        <v>W</v>
      </c>
      <c r="P2505" s="134">
        <v>22.45</v>
      </c>
      <c r="Q2505" s="31" t="str">
        <f t="shared" ref="Q2505:Q2568" si="706">IF(AND($L2505&gt;=$L$5,$L2505&lt;=$M$5),IF($O2505&lt;&gt;"W",IF(AND($N2505&gt;=$N$5,$N2505&lt;$P$5),$P2505,"-"),"-"),"-")</f>
        <v>-</v>
      </c>
      <c r="R2505" s="31">
        <f t="shared" ref="R2505:R2568" si="707">IF(Q2505="-",P2505,"-")</f>
        <v>22.45</v>
      </c>
      <c r="U2505" s="133">
        <v>43570.041666666664</v>
      </c>
      <c r="V2505" s="9">
        <f t="shared" ref="V2505:V2568" si="708">MONTH(U2505)</f>
        <v>4</v>
      </c>
      <c r="W2505" s="9">
        <f t="shared" ref="W2505:W2568" si="709">DAY(U2505)</f>
        <v>15</v>
      </c>
      <c r="X2505" s="9">
        <f t="shared" ref="X2505:X2568" si="710">HOUR(U2505)</f>
        <v>1</v>
      </c>
      <c r="Y2505" s="31" t="str">
        <f t="shared" ref="Y2505:Y2568" si="711">IF(WEEKDAY(U2505,2)&gt;5,"W","")</f>
        <v/>
      </c>
      <c r="Z2505" s="134">
        <v>23.77</v>
      </c>
      <c r="AA2505" s="31" t="str">
        <f t="shared" ref="AA2505:AA2568" si="712">IF(AND($V2505&gt;=$V$5,$V2505&lt;=$W$5),IF($Y2505&lt;&gt;"W",IF(AND($X2505&gt;=$X$5,$X2505&lt;$Z$5),$Z2505,"-"),"-"),"-")</f>
        <v>-</v>
      </c>
      <c r="AB2505" s="31">
        <f t="shared" ref="AB2505:AB2568" si="713">IF(AA2505="-",Z2505,"-")</f>
        <v>23.77</v>
      </c>
    </row>
    <row r="2506" spans="1:28" x14ac:dyDescent="0.3">
      <c r="A2506" s="133">
        <v>42840.083333333336</v>
      </c>
      <c r="B2506" s="152">
        <f t="shared" ref="B2506:B2569" si="714">MONTH(A2506)</f>
        <v>4</v>
      </c>
      <c r="C2506" s="152">
        <f t="shared" ref="C2506:C2569" si="715">DAY(A2506)</f>
        <v>15</v>
      </c>
      <c r="D2506" s="152">
        <f t="shared" ref="D2506:D2569" si="716">HOUR(A2506)</f>
        <v>2</v>
      </c>
      <c r="E2506" s="38" t="str">
        <f t="shared" ref="E2506:E2569" si="717">IF(WEEKDAY(A2506,2)&gt;5,"W","")</f>
        <v>W</v>
      </c>
      <c r="F2506" s="134">
        <v>19.57</v>
      </c>
      <c r="G2506" s="38" t="str">
        <f t="shared" ref="G2506:G2569" si="718">IF(AND($B2506&gt;=$B$5,$B2506&lt;=$C$5),IF($E2506&lt;&gt;"W",IF(AND($D2506&gt;=$D$5,$D2506&lt;$F$5),$F2506,"-"),"-"),"-")</f>
        <v>-</v>
      </c>
      <c r="H2506" s="38">
        <f t="shared" ref="H2506:H2569" si="719">IF(G2506="-",F2506,"-")</f>
        <v>19.57</v>
      </c>
      <c r="K2506" s="133">
        <v>43205.083333333336</v>
      </c>
      <c r="L2506" s="9">
        <f t="shared" si="702"/>
        <v>4</v>
      </c>
      <c r="M2506" s="9">
        <f t="shared" si="703"/>
        <v>15</v>
      </c>
      <c r="N2506" s="9">
        <f t="shared" si="704"/>
        <v>2</v>
      </c>
      <c r="O2506" s="31" t="str">
        <f t="shared" si="705"/>
        <v>W</v>
      </c>
      <c r="P2506" s="134">
        <v>21.69</v>
      </c>
      <c r="Q2506" s="31" t="str">
        <f t="shared" si="706"/>
        <v>-</v>
      </c>
      <c r="R2506" s="31">
        <f t="shared" si="707"/>
        <v>21.69</v>
      </c>
      <c r="U2506" s="133">
        <v>43570.083333333336</v>
      </c>
      <c r="V2506" s="9">
        <f t="shared" si="708"/>
        <v>4</v>
      </c>
      <c r="W2506" s="9">
        <f t="shared" si="709"/>
        <v>15</v>
      </c>
      <c r="X2506" s="9">
        <f t="shared" si="710"/>
        <v>2</v>
      </c>
      <c r="Y2506" s="31" t="str">
        <f t="shared" si="711"/>
        <v/>
      </c>
      <c r="Z2506" s="134">
        <v>23.36</v>
      </c>
      <c r="AA2506" s="31" t="str">
        <f t="shared" si="712"/>
        <v>-</v>
      </c>
      <c r="AB2506" s="31">
        <f t="shared" si="713"/>
        <v>23.36</v>
      </c>
    </row>
    <row r="2507" spans="1:28" x14ac:dyDescent="0.3">
      <c r="A2507" s="133">
        <v>42840.125</v>
      </c>
      <c r="B2507" s="152">
        <f t="shared" si="714"/>
        <v>4</v>
      </c>
      <c r="C2507" s="152">
        <f t="shared" si="715"/>
        <v>15</v>
      </c>
      <c r="D2507" s="152">
        <f t="shared" si="716"/>
        <v>3</v>
      </c>
      <c r="E2507" s="38" t="str">
        <f t="shared" si="717"/>
        <v>W</v>
      </c>
      <c r="F2507" s="134">
        <v>19.2</v>
      </c>
      <c r="G2507" s="38" t="str">
        <f t="shared" si="718"/>
        <v>-</v>
      </c>
      <c r="H2507" s="38">
        <f t="shared" si="719"/>
        <v>19.2</v>
      </c>
      <c r="K2507" s="133">
        <v>43205.125</v>
      </c>
      <c r="L2507" s="9">
        <f t="shared" si="702"/>
        <v>4</v>
      </c>
      <c r="M2507" s="9">
        <f t="shared" si="703"/>
        <v>15</v>
      </c>
      <c r="N2507" s="9">
        <f t="shared" si="704"/>
        <v>3</v>
      </c>
      <c r="O2507" s="31" t="str">
        <f t="shared" si="705"/>
        <v>W</v>
      </c>
      <c r="P2507" s="134">
        <v>21.44</v>
      </c>
      <c r="Q2507" s="31" t="str">
        <f t="shared" si="706"/>
        <v>-</v>
      </c>
      <c r="R2507" s="31">
        <f t="shared" si="707"/>
        <v>21.44</v>
      </c>
      <c r="U2507" s="133">
        <v>43570.125</v>
      </c>
      <c r="V2507" s="9">
        <f t="shared" si="708"/>
        <v>4</v>
      </c>
      <c r="W2507" s="9">
        <f t="shared" si="709"/>
        <v>15</v>
      </c>
      <c r="X2507" s="9">
        <f t="shared" si="710"/>
        <v>3</v>
      </c>
      <c r="Y2507" s="31" t="str">
        <f t="shared" si="711"/>
        <v/>
      </c>
      <c r="Z2507" s="134">
        <v>23.63</v>
      </c>
      <c r="AA2507" s="31" t="str">
        <f t="shared" si="712"/>
        <v>-</v>
      </c>
      <c r="AB2507" s="31">
        <f t="shared" si="713"/>
        <v>23.63</v>
      </c>
    </row>
    <row r="2508" spans="1:28" x14ac:dyDescent="0.3">
      <c r="A2508" s="133">
        <v>42840.166666666664</v>
      </c>
      <c r="B2508" s="152">
        <f t="shared" si="714"/>
        <v>4</v>
      </c>
      <c r="C2508" s="152">
        <f t="shared" si="715"/>
        <v>15</v>
      </c>
      <c r="D2508" s="152">
        <f t="shared" si="716"/>
        <v>4</v>
      </c>
      <c r="E2508" s="38" t="str">
        <f t="shared" si="717"/>
        <v>W</v>
      </c>
      <c r="F2508" s="134">
        <v>19.29</v>
      </c>
      <c r="G2508" s="38" t="str">
        <f t="shared" si="718"/>
        <v>-</v>
      </c>
      <c r="H2508" s="38">
        <f t="shared" si="719"/>
        <v>19.29</v>
      </c>
      <c r="K2508" s="133">
        <v>43205.166666666664</v>
      </c>
      <c r="L2508" s="9">
        <f t="shared" si="702"/>
        <v>4</v>
      </c>
      <c r="M2508" s="9">
        <f t="shared" si="703"/>
        <v>15</v>
      </c>
      <c r="N2508" s="9">
        <f t="shared" si="704"/>
        <v>4</v>
      </c>
      <c r="O2508" s="31" t="str">
        <f t="shared" si="705"/>
        <v>W</v>
      </c>
      <c r="P2508" s="134">
        <v>21.49</v>
      </c>
      <c r="Q2508" s="31" t="str">
        <f t="shared" si="706"/>
        <v>-</v>
      </c>
      <c r="R2508" s="31">
        <f t="shared" si="707"/>
        <v>21.49</v>
      </c>
      <c r="U2508" s="133">
        <v>43570.166666666664</v>
      </c>
      <c r="V2508" s="9">
        <f t="shared" si="708"/>
        <v>4</v>
      </c>
      <c r="W2508" s="9">
        <f t="shared" si="709"/>
        <v>15</v>
      </c>
      <c r="X2508" s="9">
        <f t="shared" si="710"/>
        <v>4</v>
      </c>
      <c r="Y2508" s="31" t="str">
        <f t="shared" si="711"/>
        <v/>
      </c>
      <c r="Z2508" s="134">
        <v>24.68</v>
      </c>
      <c r="AA2508" s="31" t="str">
        <f t="shared" si="712"/>
        <v>-</v>
      </c>
      <c r="AB2508" s="31">
        <f t="shared" si="713"/>
        <v>24.68</v>
      </c>
    </row>
    <row r="2509" spans="1:28" x14ac:dyDescent="0.3">
      <c r="A2509" s="133">
        <v>42840.208333333336</v>
      </c>
      <c r="B2509" s="152">
        <f t="shared" si="714"/>
        <v>4</v>
      </c>
      <c r="C2509" s="152">
        <f t="shared" si="715"/>
        <v>15</v>
      </c>
      <c r="D2509" s="152">
        <f t="shared" si="716"/>
        <v>5</v>
      </c>
      <c r="E2509" s="38" t="str">
        <f t="shared" si="717"/>
        <v>W</v>
      </c>
      <c r="F2509" s="134">
        <v>20.04</v>
      </c>
      <c r="G2509" s="38" t="str">
        <f t="shared" si="718"/>
        <v>-</v>
      </c>
      <c r="H2509" s="38">
        <f t="shared" si="719"/>
        <v>20.04</v>
      </c>
      <c r="K2509" s="133">
        <v>43205.208333333336</v>
      </c>
      <c r="L2509" s="9">
        <f t="shared" si="702"/>
        <v>4</v>
      </c>
      <c r="M2509" s="9">
        <f t="shared" si="703"/>
        <v>15</v>
      </c>
      <c r="N2509" s="9">
        <f t="shared" si="704"/>
        <v>5</v>
      </c>
      <c r="O2509" s="31" t="str">
        <f t="shared" si="705"/>
        <v>W</v>
      </c>
      <c r="P2509" s="134">
        <v>21.92</v>
      </c>
      <c r="Q2509" s="31" t="str">
        <f t="shared" si="706"/>
        <v>-</v>
      </c>
      <c r="R2509" s="31">
        <f t="shared" si="707"/>
        <v>21.92</v>
      </c>
      <c r="U2509" s="133">
        <v>43570.208333333336</v>
      </c>
      <c r="V2509" s="9">
        <f t="shared" si="708"/>
        <v>4</v>
      </c>
      <c r="W2509" s="9">
        <f t="shared" si="709"/>
        <v>15</v>
      </c>
      <c r="X2509" s="9">
        <f t="shared" si="710"/>
        <v>5</v>
      </c>
      <c r="Y2509" s="31" t="str">
        <f t="shared" si="711"/>
        <v/>
      </c>
      <c r="Z2509" s="134">
        <v>28.59</v>
      </c>
      <c r="AA2509" s="31" t="str">
        <f t="shared" si="712"/>
        <v>-</v>
      </c>
      <c r="AB2509" s="31">
        <f t="shared" si="713"/>
        <v>28.59</v>
      </c>
    </row>
    <row r="2510" spans="1:28" x14ac:dyDescent="0.3">
      <c r="A2510" s="133">
        <v>42840.25</v>
      </c>
      <c r="B2510" s="152">
        <f t="shared" si="714"/>
        <v>4</v>
      </c>
      <c r="C2510" s="152">
        <f t="shared" si="715"/>
        <v>15</v>
      </c>
      <c r="D2510" s="152">
        <f t="shared" si="716"/>
        <v>6</v>
      </c>
      <c r="E2510" s="38" t="str">
        <f t="shared" si="717"/>
        <v>W</v>
      </c>
      <c r="F2510" s="134">
        <v>21.79</v>
      </c>
      <c r="G2510" s="38" t="str">
        <f t="shared" si="718"/>
        <v>-</v>
      </c>
      <c r="H2510" s="38">
        <f t="shared" si="719"/>
        <v>21.79</v>
      </c>
      <c r="K2510" s="133">
        <v>43205.25</v>
      </c>
      <c r="L2510" s="9">
        <f t="shared" si="702"/>
        <v>4</v>
      </c>
      <c r="M2510" s="9">
        <f t="shared" si="703"/>
        <v>15</v>
      </c>
      <c r="N2510" s="9">
        <f t="shared" si="704"/>
        <v>6</v>
      </c>
      <c r="O2510" s="31" t="str">
        <f t="shared" si="705"/>
        <v>W</v>
      </c>
      <c r="P2510" s="134">
        <v>22.77</v>
      </c>
      <c r="Q2510" s="31" t="str">
        <f t="shared" si="706"/>
        <v>-</v>
      </c>
      <c r="R2510" s="31">
        <f t="shared" si="707"/>
        <v>22.77</v>
      </c>
      <c r="U2510" s="133">
        <v>43570.25</v>
      </c>
      <c r="V2510" s="9">
        <f t="shared" si="708"/>
        <v>4</v>
      </c>
      <c r="W2510" s="9">
        <f t="shared" si="709"/>
        <v>15</v>
      </c>
      <c r="X2510" s="9">
        <f t="shared" si="710"/>
        <v>6</v>
      </c>
      <c r="Y2510" s="31" t="str">
        <f t="shared" si="711"/>
        <v/>
      </c>
      <c r="Z2510" s="134">
        <v>47.6</v>
      </c>
      <c r="AA2510" s="31" t="str">
        <f t="shared" si="712"/>
        <v>-</v>
      </c>
      <c r="AB2510" s="31">
        <f t="shared" si="713"/>
        <v>47.6</v>
      </c>
    </row>
    <row r="2511" spans="1:28" x14ac:dyDescent="0.3">
      <c r="A2511" s="133">
        <v>42840.291666666664</v>
      </c>
      <c r="B2511" s="152">
        <f t="shared" si="714"/>
        <v>4</v>
      </c>
      <c r="C2511" s="152">
        <f t="shared" si="715"/>
        <v>15</v>
      </c>
      <c r="D2511" s="152">
        <f t="shared" si="716"/>
        <v>7</v>
      </c>
      <c r="E2511" s="38" t="str">
        <f t="shared" si="717"/>
        <v>W</v>
      </c>
      <c r="F2511" s="134">
        <v>23.16</v>
      </c>
      <c r="G2511" s="38" t="str">
        <f t="shared" si="718"/>
        <v>-</v>
      </c>
      <c r="H2511" s="38">
        <f t="shared" si="719"/>
        <v>23.16</v>
      </c>
      <c r="K2511" s="133">
        <v>43205.291666666664</v>
      </c>
      <c r="L2511" s="9">
        <f t="shared" si="702"/>
        <v>4</v>
      </c>
      <c r="M2511" s="9">
        <f t="shared" si="703"/>
        <v>15</v>
      </c>
      <c r="N2511" s="9">
        <f t="shared" si="704"/>
        <v>7</v>
      </c>
      <c r="O2511" s="31" t="str">
        <f t="shared" si="705"/>
        <v>W</v>
      </c>
      <c r="P2511" s="134">
        <v>23.31</v>
      </c>
      <c r="Q2511" s="31" t="str">
        <f t="shared" si="706"/>
        <v>-</v>
      </c>
      <c r="R2511" s="31">
        <f t="shared" si="707"/>
        <v>23.31</v>
      </c>
      <c r="U2511" s="133">
        <v>43570.291666666664</v>
      </c>
      <c r="V2511" s="9">
        <f t="shared" si="708"/>
        <v>4</v>
      </c>
      <c r="W2511" s="9">
        <f t="shared" si="709"/>
        <v>15</v>
      </c>
      <c r="X2511" s="9">
        <f t="shared" si="710"/>
        <v>7</v>
      </c>
      <c r="Y2511" s="31" t="str">
        <f t="shared" si="711"/>
        <v/>
      </c>
      <c r="Z2511" s="134">
        <v>50.85</v>
      </c>
      <c r="AA2511" s="31" t="str">
        <f t="shared" si="712"/>
        <v>-</v>
      </c>
      <c r="AB2511" s="31">
        <f t="shared" si="713"/>
        <v>50.85</v>
      </c>
    </row>
    <row r="2512" spans="1:28" x14ac:dyDescent="0.3">
      <c r="A2512" s="133">
        <v>42840.333333333336</v>
      </c>
      <c r="B2512" s="152">
        <f t="shared" si="714"/>
        <v>4</v>
      </c>
      <c r="C2512" s="152">
        <f t="shared" si="715"/>
        <v>15</v>
      </c>
      <c r="D2512" s="152">
        <f t="shared" si="716"/>
        <v>8</v>
      </c>
      <c r="E2512" s="38" t="str">
        <f t="shared" si="717"/>
        <v>W</v>
      </c>
      <c r="F2512" s="134">
        <v>25.17</v>
      </c>
      <c r="G2512" s="38" t="str">
        <f t="shared" si="718"/>
        <v>-</v>
      </c>
      <c r="H2512" s="38">
        <f t="shared" si="719"/>
        <v>25.17</v>
      </c>
      <c r="K2512" s="133">
        <v>43205.333333333336</v>
      </c>
      <c r="L2512" s="9">
        <f t="shared" si="702"/>
        <v>4</v>
      </c>
      <c r="M2512" s="9">
        <f t="shared" si="703"/>
        <v>15</v>
      </c>
      <c r="N2512" s="9">
        <f t="shared" si="704"/>
        <v>8</v>
      </c>
      <c r="O2512" s="31" t="str">
        <f t="shared" si="705"/>
        <v>W</v>
      </c>
      <c r="P2512" s="134">
        <v>26.06</v>
      </c>
      <c r="Q2512" s="31" t="str">
        <f t="shared" si="706"/>
        <v>-</v>
      </c>
      <c r="R2512" s="31">
        <f t="shared" si="707"/>
        <v>26.06</v>
      </c>
      <c r="U2512" s="133">
        <v>43570.333333333336</v>
      </c>
      <c r="V2512" s="9">
        <f t="shared" si="708"/>
        <v>4</v>
      </c>
      <c r="W2512" s="9">
        <f t="shared" si="709"/>
        <v>15</v>
      </c>
      <c r="X2512" s="9">
        <f t="shared" si="710"/>
        <v>8</v>
      </c>
      <c r="Y2512" s="31" t="str">
        <f t="shared" si="711"/>
        <v/>
      </c>
      <c r="Z2512" s="134">
        <v>46.48</v>
      </c>
      <c r="AA2512" s="31">
        <f t="shared" si="712"/>
        <v>46.48</v>
      </c>
      <c r="AB2512" s="31" t="str">
        <f t="shared" si="713"/>
        <v>-</v>
      </c>
    </row>
    <row r="2513" spans="1:28" x14ac:dyDescent="0.3">
      <c r="A2513" s="133">
        <v>42840.375</v>
      </c>
      <c r="B2513" s="152">
        <f t="shared" si="714"/>
        <v>4</v>
      </c>
      <c r="C2513" s="152">
        <f t="shared" si="715"/>
        <v>15</v>
      </c>
      <c r="D2513" s="152">
        <f t="shared" si="716"/>
        <v>9</v>
      </c>
      <c r="E2513" s="38" t="str">
        <f t="shared" si="717"/>
        <v>W</v>
      </c>
      <c r="F2513" s="134">
        <v>26.7</v>
      </c>
      <c r="G2513" s="38" t="str">
        <f t="shared" si="718"/>
        <v>-</v>
      </c>
      <c r="H2513" s="38">
        <f t="shared" si="719"/>
        <v>26.7</v>
      </c>
      <c r="K2513" s="133">
        <v>43205.375</v>
      </c>
      <c r="L2513" s="9">
        <f t="shared" si="702"/>
        <v>4</v>
      </c>
      <c r="M2513" s="9">
        <f t="shared" si="703"/>
        <v>15</v>
      </c>
      <c r="N2513" s="9">
        <f t="shared" si="704"/>
        <v>9</v>
      </c>
      <c r="O2513" s="31" t="str">
        <f t="shared" si="705"/>
        <v>W</v>
      </c>
      <c r="P2513" s="134">
        <v>29.95</v>
      </c>
      <c r="Q2513" s="31" t="str">
        <f t="shared" si="706"/>
        <v>-</v>
      </c>
      <c r="R2513" s="31">
        <f t="shared" si="707"/>
        <v>29.95</v>
      </c>
      <c r="U2513" s="133">
        <v>43570.375</v>
      </c>
      <c r="V2513" s="9">
        <f t="shared" si="708"/>
        <v>4</v>
      </c>
      <c r="W2513" s="9">
        <f t="shared" si="709"/>
        <v>15</v>
      </c>
      <c r="X2513" s="9">
        <f t="shared" si="710"/>
        <v>9</v>
      </c>
      <c r="Y2513" s="31" t="str">
        <f t="shared" si="711"/>
        <v/>
      </c>
      <c r="Z2513" s="134">
        <v>44.46</v>
      </c>
      <c r="AA2513" s="31">
        <f t="shared" si="712"/>
        <v>44.46</v>
      </c>
      <c r="AB2513" s="31" t="str">
        <f t="shared" si="713"/>
        <v>-</v>
      </c>
    </row>
    <row r="2514" spans="1:28" x14ac:dyDescent="0.3">
      <c r="A2514" s="133">
        <v>42840.416666666664</v>
      </c>
      <c r="B2514" s="152">
        <f t="shared" si="714"/>
        <v>4</v>
      </c>
      <c r="C2514" s="152">
        <f t="shared" si="715"/>
        <v>15</v>
      </c>
      <c r="D2514" s="152">
        <f t="shared" si="716"/>
        <v>10</v>
      </c>
      <c r="E2514" s="38" t="str">
        <f t="shared" si="717"/>
        <v>W</v>
      </c>
      <c r="F2514" s="134">
        <v>27.21</v>
      </c>
      <c r="G2514" s="38" t="str">
        <f t="shared" si="718"/>
        <v>-</v>
      </c>
      <c r="H2514" s="38">
        <f t="shared" si="719"/>
        <v>27.21</v>
      </c>
      <c r="K2514" s="133">
        <v>43205.416666666664</v>
      </c>
      <c r="L2514" s="9">
        <f t="shared" si="702"/>
        <v>4</v>
      </c>
      <c r="M2514" s="9">
        <f t="shared" si="703"/>
        <v>15</v>
      </c>
      <c r="N2514" s="9">
        <f t="shared" si="704"/>
        <v>10</v>
      </c>
      <c r="O2514" s="31" t="str">
        <f t="shared" si="705"/>
        <v>W</v>
      </c>
      <c r="P2514" s="134">
        <v>31.13</v>
      </c>
      <c r="Q2514" s="31" t="str">
        <f t="shared" si="706"/>
        <v>-</v>
      </c>
      <c r="R2514" s="31">
        <f t="shared" si="707"/>
        <v>31.13</v>
      </c>
      <c r="U2514" s="133">
        <v>43570.416666666664</v>
      </c>
      <c r="V2514" s="9">
        <f t="shared" si="708"/>
        <v>4</v>
      </c>
      <c r="W2514" s="9">
        <f t="shared" si="709"/>
        <v>15</v>
      </c>
      <c r="X2514" s="9">
        <f t="shared" si="710"/>
        <v>10</v>
      </c>
      <c r="Y2514" s="31" t="str">
        <f t="shared" si="711"/>
        <v/>
      </c>
      <c r="Z2514" s="134">
        <v>43.42</v>
      </c>
      <c r="AA2514" s="31">
        <f t="shared" si="712"/>
        <v>43.42</v>
      </c>
      <c r="AB2514" s="31" t="str">
        <f t="shared" si="713"/>
        <v>-</v>
      </c>
    </row>
    <row r="2515" spans="1:28" x14ac:dyDescent="0.3">
      <c r="A2515" s="133">
        <v>42840.458333333336</v>
      </c>
      <c r="B2515" s="152">
        <f t="shared" si="714"/>
        <v>4</v>
      </c>
      <c r="C2515" s="152">
        <f t="shared" si="715"/>
        <v>15</v>
      </c>
      <c r="D2515" s="152">
        <f t="shared" si="716"/>
        <v>11</v>
      </c>
      <c r="E2515" s="38" t="str">
        <f t="shared" si="717"/>
        <v>W</v>
      </c>
      <c r="F2515" s="134">
        <v>27.73</v>
      </c>
      <c r="G2515" s="38" t="str">
        <f t="shared" si="718"/>
        <v>-</v>
      </c>
      <c r="H2515" s="38">
        <f t="shared" si="719"/>
        <v>27.73</v>
      </c>
      <c r="K2515" s="133">
        <v>43205.458333333336</v>
      </c>
      <c r="L2515" s="9">
        <f t="shared" si="702"/>
        <v>4</v>
      </c>
      <c r="M2515" s="9">
        <f t="shared" si="703"/>
        <v>15</v>
      </c>
      <c r="N2515" s="9">
        <f t="shared" si="704"/>
        <v>11</v>
      </c>
      <c r="O2515" s="31" t="str">
        <f t="shared" si="705"/>
        <v>W</v>
      </c>
      <c r="P2515" s="134">
        <v>32.29</v>
      </c>
      <c r="Q2515" s="31" t="str">
        <f t="shared" si="706"/>
        <v>-</v>
      </c>
      <c r="R2515" s="31">
        <f t="shared" si="707"/>
        <v>32.29</v>
      </c>
      <c r="U2515" s="133">
        <v>43570.458333333336</v>
      </c>
      <c r="V2515" s="9">
        <f t="shared" si="708"/>
        <v>4</v>
      </c>
      <c r="W2515" s="9">
        <f t="shared" si="709"/>
        <v>15</v>
      </c>
      <c r="X2515" s="9">
        <f t="shared" si="710"/>
        <v>11</v>
      </c>
      <c r="Y2515" s="31" t="str">
        <f t="shared" si="711"/>
        <v/>
      </c>
      <c r="Z2515" s="134">
        <v>42.75</v>
      </c>
      <c r="AA2515" s="31">
        <f t="shared" si="712"/>
        <v>42.75</v>
      </c>
      <c r="AB2515" s="31" t="str">
        <f t="shared" si="713"/>
        <v>-</v>
      </c>
    </row>
    <row r="2516" spans="1:28" x14ac:dyDescent="0.3">
      <c r="A2516" s="133">
        <v>42840.5</v>
      </c>
      <c r="B2516" s="152">
        <f t="shared" si="714"/>
        <v>4</v>
      </c>
      <c r="C2516" s="152">
        <f t="shared" si="715"/>
        <v>15</v>
      </c>
      <c r="D2516" s="152">
        <f t="shared" si="716"/>
        <v>12</v>
      </c>
      <c r="E2516" s="38" t="str">
        <f t="shared" si="717"/>
        <v>W</v>
      </c>
      <c r="F2516" s="134">
        <v>27.17</v>
      </c>
      <c r="G2516" s="38" t="str">
        <f t="shared" si="718"/>
        <v>-</v>
      </c>
      <c r="H2516" s="38">
        <f t="shared" si="719"/>
        <v>27.17</v>
      </c>
      <c r="K2516" s="133">
        <v>43205.5</v>
      </c>
      <c r="L2516" s="9">
        <f t="shared" si="702"/>
        <v>4</v>
      </c>
      <c r="M2516" s="9">
        <f t="shared" si="703"/>
        <v>15</v>
      </c>
      <c r="N2516" s="9">
        <f t="shared" si="704"/>
        <v>12</v>
      </c>
      <c r="O2516" s="31" t="str">
        <f t="shared" si="705"/>
        <v>W</v>
      </c>
      <c r="P2516" s="134">
        <v>33.26</v>
      </c>
      <c r="Q2516" s="31" t="str">
        <f t="shared" si="706"/>
        <v>-</v>
      </c>
      <c r="R2516" s="31">
        <f t="shared" si="707"/>
        <v>33.26</v>
      </c>
      <c r="U2516" s="133">
        <v>43570.5</v>
      </c>
      <c r="V2516" s="9">
        <f t="shared" si="708"/>
        <v>4</v>
      </c>
      <c r="W2516" s="9">
        <f t="shared" si="709"/>
        <v>15</v>
      </c>
      <c r="X2516" s="9">
        <f t="shared" si="710"/>
        <v>12</v>
      </c>
      <c r="Y2516" s="31" t="str">
        <f t="shared" si="711"/>
        <v/>
      </c>
      <c r="Z2516" s="134">
        <v>42.53</v>
      </c>
      <c r="AA2516" s="31">
        <f t="shared" si="712"/>
        <v>42.53</v>
      </c>
      <c r="AB2516" s="31" t="str">
        <f t="shared" si="713"/>
        <v>-</v>
      </c>
    </row>
    <row r="2517" spans="1:28" x14ac:dyDescent="0.3">
      <c r="A2517" s="133">
        <v>42840.541666666664</v>
      </c>
      <c r="B2517" s="152">
        <f t="shared" si="714"/>
        <v>4</v>
      </c>
      <c r="C2517" s="152">
        <f t="shared" si="715"/>
        <v>15</v>
      </c>
      <c r="D2517" s="152">
        <f t="shared" si="716"/>
        <v>13</v>
      </c>
      <c r="E2517" s="38" t="str">
        <f t="shared" si="717"/>
        <v>W</v>
      </c>
      <c r="F2517" s="134">
        <v>26.06</v>
      </c>
      <c r="G2517" s="38" t="str">
        <f t="shared" si="718"/>
        <v>-</v>
      </c>
      <c r="H2517" s="38">
        <f t="shared" si="719"/>
        <v>26.06</v>
      </c>
      <c r="K2517" s="133">
        <v>43205.541666666664</v>
      </c>
      <c r="L2517" s="9">
        <f t="shared" si="702"/>
        <v>4</v>
      </c>
      <c r="M2517" s="9">
        <f t="shared" si="703"/>
        <v>15</v>
      </c>
      <c r="N2517" s="9">
        <f t="shared" si="704"/>
        <v>13</v>
      </c>
      <c r="O2517" s="31" t="str">
        <f t="shared" si="705"/>
        <v>W</v>
      </c>
      <c r="P2517" s="134">
        <v>32.880000000000003</v>
      </c>
      <c r="Q2517" s="31" t="str">
        <f t="shared" si="706"/>
        <v>-</v>
      </c>
      <c r="R2517" s="31">
        <f t="shared" si="707"/>
        <v>32.880000000000003</v>
      </c>
      <c r="U2517" s="133">
        <v>43570.541666666664</v>
      </c>
      <c r="V2517" s="9">
        <f t="shared" si="708"/>
        <v>4</v>
      </c>
      <c r="W2517" s="9">
        <f t="shared" si="709"/>
        <v>15</v>
      </c>
      <c r="X2517" s="9">
        <f t="shared" si="710"/>
        <v>13</v>
      </c>
      <c r="Y2517" s="31" t="str">
        <f t="shared" si="711"/>
        <v/>
      </c>
      <c r="Z2517" s="134">
        <v>41.4</v>
      </c>
      <c r="AA2517" s="31">
        <f t="shared" si="712"/>
        <v>41.4</v>
      </c>
      <c r="AB2517" s="31" t="str">
        <f t="shared" si="713"/>
        <v>-</v>
      </c>
    </row>
    <row r="2518" spans="1:28" x14ac:dyDescent="0.3">
      <c r="A2518" s="133">
        <v>42840.583333333336</v>
      </c>
      <c r="B2518" s="152">
        <f t="shared" si="714"/>
        <v>4</v>
      </c>
      <c r="C2518" s="152">
        <f t="shared" si="715"/>
        <v>15</v>
      </c>
      <c r="D2518" s="152">
        <f t="shared" si="716"/>
        <v>14</v>
      </c>
      <c r="E2518" s="38" t="str">
        <f t="shared" si="717"/>
        <v>W</v>
      </c>
      <c r="F2518" s="134">
        <v>26.47</v>
      </c>
      <c r="G2518" s="38" t="str">
        <f t="shared" si="718"/>
        <v>-</v>
      </c>
      <c r="H2518" s="38">
        <f t="shared" si="719"/>
        <v>26.47</v>
      </c>
      <c r="K2518" s="133">
        <v>43205.583333333336</v>
      </c>
      <c r="L2518" s="9">
        <f t="shared" si="702"/>
        <v>4</v>
      </c>
      <c r="M2518" s="9">
        <f t="shared" si="703"/>
        <v>15</v>
      </c>
      <c r="N2518" s="9">
        <f t="shared" si="704"/>
        <v>14</v>
      </c>
      <c r="O2518" s="31" t="str">
        <f t="shared" si="705"/>
        <v>W</v>
      </c>
      <c r="P2518" s="134">
        <v>31.5</v>
      </c>
      <c r="Q2518" s="31" t="str">
        <f t="shared" si="706"/>
        <v>-</v>
      </c>
      <c r="R2518" s="31">
        <f t="shared" si="707"/>
        <v>31.5</v>
      </c>
      <c r="U2518" s="133">
        <v>43570.583333333336</v>
      </c>
      <c r="V2518" s="9">
        <f t="shared" si="708"/>
        <v>4</v>
      </c>
      <c r="W2518" s="9">
        <f t="shared" si="709"/>
        <v>15</v>
      </c>
      <c r="X2518" s="9">
        <f t="shared" si="710"/>
        <v>14</v>
      </c>
      <c r="Y2518" s="31" t="str">
        <f t="shared" si="711"/>
        <v/>
      </c>
      <c r="Z2518" s="134">
        <v>37.15</v>
      </c>
      <c r="AA2518" s="31">
        <f t="shared" si="712"/>
        <v>37.15</v>
      </c>
      <c r="AB2518" s="31" t="str">
        <f t="shared" si="713"/>
        <v>-</v>
      </c>
    </row>
    <row r="2519" spans="1:28" x14ac:dyDescent="0.3">
      <c r="A2519" s="133">
        <v>42840.625</v>
      </c>
      <c r="B2519" s="152">
        <f t="shared" si="714"/>
        <v>4</v>
      </c>
      <c r="C2519" s="152">
        <f t="shared" si="715"/>
        <v>15</v>
      </c>
      <c r="D2519" s="152">
        <f t="shared" si="716"/>
        <v>15</v>
      </c>
      <c r="E2519" s="38" t="str">
        <f t="shared" si="717"/>
        <v>W</v>
      </c>
      <c r="F2519" s="134">
        <v>26.57</v>
      </c>
      <c r="G2519" s="38" t="str">
        <f t="shared" si="718"/>
        <v>-</v>
      </c>
      <c r="H2519" s="38">
        <f t="shared" si="719"/>
        <v>26.57</v>
      </c>
      <c r="K2519" s="133">
        <v>43205.625</v>
      </c>
      <c r="L2519" s="9">
        <f t="shared" si="702"/>
        <v>4</v>
      </c>
      <c r="M2519" s="9">
        <f t="shared" si="703"/>
        <v>15</v>
      </c>
      <c r="N2519" s="9">
        <f t="shared" si="704"/>
        <v>15</v>
      </c>
      <c r="O2519" s="31" t="str">
        <f t="shared" si="705"/>
        <v>W</v>
      </c>
      <c r="P2519" s="134">
        <v>30.61</v>
      </c>
      <c r="Q2519" s="31" t="str">
        <f t="shared" si="706"/>
        <v>-</v>
      </c>
      <c r="R2519" s="31">
        <f t="shared" si="707"/>
        <v>30.61</v>
      </c>
      <c r="U2519" s="133">
        <v>43570.625</v>
      </c>
      <c r="V2519" s="9">
        <f t="shared" si="708"/>
        <v>4</v>
      </c>
      <c r="W2519" s="9">
        <f t="shared" si="709"/>
        <v>15</v>
      </c>
      <c r="X2519" s="9">
        <f t="shared" si="710"/>
        <v>15</v>
      </c>
      <c r="Y2519" s="31" t="str">
        <f t="shared" si="711"/>
        <v/>
      </c>
      <c r="Z2519" s="134">
        <v>35.549999999999997</v>
      </c>
      <c r="AA2519" s="31">
        <f t="shared" si="712"/>
        <v>35.549999999999997</v>
      </c>
      <c r="AB2519" s="31" t="str">
        <f t="shared" si="713"/>
        <v>-</v>
      </c>
    </row>
    <row r="2520" spans="1:28" x14ac:dyDescent="0.3">
      <c r="A2520" s="133">
        <v>42840.666666666664</v>
      </c>
      <c r="B2520" s="152">
        <f t="shared" si="714"/>
        <v>4</v>
      </c>
      <c r="C2520" s="152">
        <f t="shared" si="715"/>
        <v>15</v>
      </c>
      <c r="D2520" s="152">
        <f t="shared" si="716"/>
        <v>16</v>
      </c>
      <c r="E2520" s="38" t="str">
        <f t="shared" si="717"/>
        <v>W</v>
      </c>
      <c r="F2520" s="134">
        <v>28.13</v>
      </c>
      <c r="G2520" s="38" t="str">
        <f t="shared" si="718"/>
        <v>-</v>
      </c>
      <c r="H2520" s="38">
        <f t="shared" si="719"/>
        <v>28.13</v>
      </c>
      <c r="K2520" s="133">
        <v>43205.666666666664</v>
      </c>
      <c r="L2520" s="9">
        <f t="shared" si="702"/>
        <v>4</v>
      </c>
      <c r="M2520" s="9">
        <f t="shared" si="703"/>
        <v>15</v>
      </c>
      <c r="N2520" s="9">
        <f t="shared" si="704"/>
        <v>16</v>
      </c>
      <c r="O2520" s="31" t="str">
        <f t="shared" si="705"/>
        <v>W</v>
      </c>
      <c r="P2520" s="134">
        <v>31.09</v>
      </c>
      <c r="Q2520" s="31" t="str">
        <f t="shared" si="706"/>
        <v>-</v>
      </c>
      <c r="R2520" s="31">
        <f t="shared" si="707"/>
        <v>31.09</v>
      </c>
      <c r="U2520" s="133">
        <v>43570.666666666664</v>
      </c>
      <c r="V2520" s="9">
        <f t="shared" si="708"/>
        <v>4</v>
      </c>
      <c r="W2520" s="9">
        <f t="shared" si="709"/>
        <v>15</v>
      </c>
      <c r="X2520" s="9">
        <f t="shared" si="710"/>
        <v>16</v>
      </c>
      <c r="Y2520" s="31" t="str">
        <f t="shared" si="711"/>
        <v/>
      </c>
      <c r="Z2520" s="134">
        <v>34.44</v>
      </c>
      <c r="AA2520" s="31">
        <f t="shared" si="712"/>
        <v>34.44</v>
      </c>
      <c r="AB2520" s="31" t="str">
        <f t="shared" si="713"/>
        <v>-</v>
      </c>
    </row>
    <row r="2521" spans="1:28" x14ac:dyDescent="0.3">
      <c r="A2521" s="133">
        <v>42840.708333333336</v>
      </c>
      <c r="B2521" s="152">
        <f t="shared" si="714"/>
        <v>4</v>
      </c>
      <c r="C2521" s="152">
        <f t="shared" si="715"/>
        <v>15</v>
      </c>
      <c r="D2521" s="152">
        <f t="shared" si="716"/>
        <v>17</v>
      </c>
      <c r="E2521" s="38" t="str">
        <f t="shared" si="717"/>
        <v>W</v>
      </c>
      <c r="F2521" s="134">
        <v>27.76</v>
      </c>
      <c r="G2521" s="38" t="str">
        <f t="shared" si="718"/>
        <v>-</v>
      </c>
      <c r="H2521" s="38">
        <f t="shared" si="719"/>
        <v>27.76</v>
      </c>
      <c r="K2521" s="133">
        <v>43205.708333333336</v>
      </c>
      <c r="L2521" s="9">
        <f t="shared" si="702"/>
        <v>4</v>
      </c>
      <c r="M2521" s="9">
        <f t="shared" si="703"/>
        <v>15</v>
      </c>
      <c r="N2521" s="9">
        <f t="shared" si="704"/>
        <v>17</v>
      </c>
      <c r="O2521" s="31" t="str">
        <f t="shared" si="705"/>
        <v>W</v>
      </c>
      <c r="P2521" s="134">
        <v>31.61</v>
      </c>
      <c r="Q2521" s="31" t="str">
        <f t="shared" si="706"/>
        <v>-</v>
      </c>
      <c r="R2521" s="31">
        <f t="shared" si="707"/>
        <v>31.61</v>
      </c>
      <c r="U2521" s="133">
        <v>43570.708333333336</v>
      </c>
      <c r="V2521" s="9">
        <f t="shared" si="708"/>
        <v>4</v>
      </c>
      <c r="W2521" s="9">
        <f t="shared" si="709"/>
        <v>15</v>
      </c>
      <c r="X2521" s="9">
        <f t="shared" si="710"/>
        <v>17</v>
      </c>
      <c r="Y2521" s="31" t="str">
        <f t="shared" si="711"/>
        <v/>
      </c>
      <c r="Z2521" s="134">
        <v>34.43</v>
      </c>
      <c r="AA2521" s="31" t="str">
        <f t="shared" si="712"/>
        <v>-</v>
      </c>
      <c r="AB2521" s="31">
        <f t="shared" si="713"/>
        <v>34.43</v>
      </c>
    </row>
    <row r="2522" spans="1:28" x14ac:dyDescent="0.3">
      <c r="A2522" s="133">
        <v>42840.75</v>
      </c>
      <c r="B2522" s="152">
        <f t="shared" si="714"/>
        <v>4</v>
      </c>
      <c r="C2522" s="152">
        <f t="shared" si="715"/>
        <v>15</v>
      </c>
      <c r="D2522" s="152">
        <f t="shared" si="716"/>
        <v>18</v>
      </c>
      <c r="E2522" s="38" t="str">
        <f t="shared" si="717"/>
        <v>W</v>
      </c>
      <c r="F2522" s="134">
        <v>27.28</v>
      </c>
      <c r="G2522" s="38" t="str">
        <f t="shared" si="718"/>
        <v>-</v>
      </c>
      <c r="H2522" s="38">
        <f t="shared" si="719"/>
        <v>27.28</v>
      </c>
      <c r="K2522" s="133">
        <v>43205.75</v>
      </c>
      <c r="L2522" s="9">
        <f t="shared" si="702"/>
        <v>4</v>
      </c>
      <c r="M2522" s="9">
        <f t="shared" si="703"/>
        <v>15</v>
      </c>
      <c r="N2522" s="9">
        <f t="shared" si="704"/>
        <v>18</v>
      </c>
      <c r="O2522" s="31" t="str">
        <f t="shared" si="705"/>
        <v>W</v>
      </c>
      <c r="P2522" s="134">
        <v>31.7</v>
      </c>
      <c r="Q2522" s="31" t="str">
        <f t="shared" si="706"/>
        <v>-</v>
      </c>
      <c r="R2522" s="31">
        <f t="shared" si="707"/>
        <v>31.7</v>
      </c>
      <c r="U2522" s="133">
        <v>43570.75</v>
      </c>
      <c r="V2522" s="9">
        <f t="shared" si="708"/>
        <v>4</v>
      </c>
      <c r="W2522" s="9">
        <f t="shared" si="709"/>
        <v>15</v>
      </c>
      <c r="X2522" s="9">
        <f t="shared" si="710"/>
        <v>18</v>
      </c>
      <c r="Y2522" s="31" t="str">
        <f t="shared" si="711"/>
        <v/>
      </c>
      <c r="Z2522" s="134">
        <v>33.549999999999997</v>
      </c>
      <c r="AA2522" s="31" t="str">
        <f t="shared" si="712"/>
        <v>-</v>
      </c>
      <c r="AB2522" s="31">
        <f t="shared" si="713"/>
        <v>33.549999999999997</v>
      </c>
    </row>
    <row r="2523" spans="1:28" x14ac:dyDescent="0.3">
      <c r="A2523" s="133">
        <v>42840.791666666664</v>
      </c>
      <c r="B2523" s="152">
        <f t="shared" si="714"/>
        <v>4</v>
      </c>
      <c r="C2523" s="152">
        <f t="shared" si="715"/>
        <v>15</v>
      </c>
      <c r="D2523" s="152">
        <f t="shared" si="716"/>
        <v>19</v>
      </c>
      <c r="E2523" s="38" t="str">
        <f t="shared" si="717"/>
        <v>W</v>
      </c>
      <c r="F2523" s="134">
        <v>28.54</v>
      </c>
      <c r="G2523" s="38" t="str">
        <f t="shared" si="718"/>
        <v>-</v>
      </c>
      <c r="H2523" s="38">
        <f t="shared" si="719"/>
        <v>28.54</v>
      </c>
      <c r="K2523" s="133">
        <v>43205.791666666664</v>
      </c>
      <c r="L2523" s="9">
        <f t="shared" si="702"/>
        <v>4</v>
      </c>
      <c r="M2523" s="9">
        <f t="shared" si="703"/>
        <v>15</v>
      </c>
      <c r="N2523" s="9">
        <f t="shared" si="704"/>
        <v>19</v>
      </c>
      <c r="O2523" s="31" t="str">
        <f t="shared" si="705"/>
        <v>W</v>
      </c>
      <c r="P2523" s="134">
        <v>35.21</v>
      </c>
      <c r="Q2523" s="31" t="str">
        <f t="shared" si="706"/>
        <v>-</v>
      </c>
      <c r="R2523" s="31">
        <f t="shared" si="707"/>
        <v>35.21</v>
      </c>
      <c r="U2523" s="133">
        <v>43570.791666666664</v>
      </c>
      <c r="V2523" s="9">
        <f t="shared" si="708"/>
        <v>4</v>
      </c>
      <c r="W2523" s="9">
        <f t="shared" si="709"/>
        <v>15</v>
      </c>
      <c r="X2523" s="9">
        <f t="shared" si="710"/>
        <v>19</v>
      </c>
      <c r="Y2523" s="31" t="str">
        <f t="shared" si="711"/>
        <v/>
      </c>
      <c r="Z2523" s="134">
        <v>38.33</v>
      </c>
      <c r="AA2523" s="31" t="str">
        <f t="shared" si="712"/>
        <v>-</v>
      </c>
      <c r="AB2523" s="31">
        <f t="shared" si="713"/>
        <v>38.33</v>
      </c>
    </row>
    <row r="2524" spans="1:28" x14ac:dyDescent="0.3">
      <c r="A2524" s="133">
        <v>42840.833333333336</v>
      </c>
      <c r="B2524" s="152">
        <f t="shared" si="714"/>
        <v>4</v>
      </c>
      <c r="C2524" s="152">
        <f t="shared" si="715"/>
        <v>15</v>
      </c>
      <c r="D2524" s="152">
        <f t="shared" si="716"/>
        <v>20</v>
      </c>
      <c r="E2524" s="38" t="str">
        <f t="shared" si="717"/>
        <v>W</v>
      </c>
      <c r="F2524" s="134">
        <v>33.67</v>
      </c>
      <c r="G2524" s="38" t="str">
        <f t="shared" si="718"/>
        <v>-</v>
      </c>
      <c r="H2524" s="38">
        <f t="shared" si="719"/>
        <v>33.67</v>
      </c>
      <c r="K2524" s="133">
        <v>43205.833333333336</v>
      </c>
      <c r="L2524" s="9">
        <f t="shared" si="702"/>
        <v>4</v>
      </c>
      <c r="M2524" s="9">
        <f t="shared" si="703"/>
        <v>15</v>
      </c>
      <c r="N2524" s="9">
        <f t="shared" si="704"/>
        <v>20</v>
      </c>
      <c r="O2524" s="31" t="str">
        <f t="shared" si="705"/>
        <v>W</v>
      </c>
      <c r="P2524" s="134">
        <v>44.35</v>
      </c>
      <c r="Q2524" s="31" t="str">
        <f t="shared" si="706"/>
        <v>-</v>
      </c>
      <c r="R2524" s="31">
        <f t="shared" si="707"/>
        <v>44.35</v>
      </c>
      <c r="U2524" s="133">
        <v>43570.833333333336</v>
      </c>
      <c r="V2524" s="9">
        <f t="shared" si="708"/>
        <v>4</v>
      </c>
      <c r="W2524" s="9">
        <f t="shared" si="709"/>
        <v>15</v>
      </c>
      <c r="X2524" s="9">
        <f t="shared" si="710"/>
        <v>20</v>
      </c>
      <c r="Y2524" s="31" t="str">
        <f t="shared" si="711"/>
        <v/>
      </c>
      <c r="Z2524" s="134">
        <v>42.61</v>
      </c>
      <c r="AA2524" s="31" t="str">
        <f t="shared" si="712"/>
        <v>-</v>
      </c>
      <c r="AB2524" s="31">
        <f t="shared" si="713"/>
        <v>42.61</v>
      </c>
    </row>
    <row r="2525" spans="1:28" x14ac:dyDescent="0.3">
      <c r="A2525" s="133">
        <v>42840.875</v>
      </c>
      <c r="B2525" s="152">
        <f t="shared" si="714"/>
        <v>4</v>
      </c>
      <c r="C2525" s="152">
        <f t="shared" si="715"/>
        <v>15</v>
      </c>
      <c r="D2525" s="152">
        <f t="shared" si="716"/>
        <v>21</v>
      </c>
      <c r="E2525" s="38" t="str">
        <f t="shared" si="717"/>
        <v>W</v>
      </c>
      <c r="F2525" s="134">
        <v>30.04</v>
      </c>
      <c r="G2525" s="38" t="str">
        <f t="shared" si="718"/>
        <v>-</v>
      </c>
      <c r="H2525" s="38">
        <f t="shared" si="719"/>
        <v>30.04</v>
      </c>
      <c r="K2525" s="133">
        <v>43205.875</v>
      </c>
      <c r="L2525" s="9">
        <f t="shared" si="702"/>
        <v>4</v>
      </c>
      <c r="M2525" s="9">
        <f t="shared" si="703"/>
        <v>15</v>
      </c>
      <c r="N2525" s="9">
        <f t="shared" si="704"/>
        <v>21</v>
      </c>
      <c r="O2525" s="31" t="str">
        <f t="shared" si="705"/>
        <v>W</v>
      </c>
      <c r="P2525" s="134">
        <v>34.200000000000003</v>
      </c>
      <c r="Q2525" s="31" t="str">
        <f t="shared" si="706"/>
        <v>-</v>
      </c>
      <c r="R2525" s="31">
        <f t="shared" si="707"/>
        <v>34.200000000000003</v>
      </c>
      <c r="U2525" s="133">
        <v>43570.875</v>
      </c>
      <c r="V2525" s="9">
        <f t="shared" si="708"/>
        <v>4</v>
      </c>
      <c r="W2525" s="9">
        <f t="shared" si="709"/>
        <v>15</v>
      </c>
      <c r="X2525" s="9">
        <f t="shared" si="710"/>
        <v>21</v>
      </c>
      <c r="Y2525" s="31" t="str">
        <f t="shared" si="711"/>
        <v/>
      </c>
      <c r="Z2525" s="134">
        <v>34.46</v>
      </c>
      <c r="AA2525" s="31" t="str">
        <f t="shared" si="712"/>
        <v>-</v>
      </c>
      <c r="AB2525" s="31">
        <f t="shared" si="713"/>
        <v>34.46</v>
      </c>
    </row>
    <row r="2526" spans="1:28" x14ac:dyDescent="0.3">
      <c r="A2526" s="133">
        <v>42840.916666666664</v>
      </c>
      <c r="B2526" s="152">
        <f t="shared" si="714"/>
        <v>4</v>
      </c>
      <c r="C2526" s="152">
        <f t="shared" si="715"/>
        <v>15</v>
      </c>
      <c r="D2526" s="152">
        <f t="shared" si="716"/>
        <v>22</v>
      </c>
      <c r="E2526" s="38" t="str">
        <f t="shared" si="717"/>
        <v>W</v>
      </c>
      <c r="F2526" s="134">
        <v>24</v>
      </c>
      <c r="G2526" s="38" t="str">
        <f t="shared" si="718"/>
        <v>-</v>
      </c>
      <c r="H2526" s="38">
        <f t="shared" si="719"/>
        <v>24</v>
      </c>
      <c r="K2526" s="133">
        <v>43205.916666666664</v>
      </c>
      <c r="L2526" s="9">
        <f t="shared" si="702"/>
        <v>4</v>
      </c>
      <c r="M2526" s="9">
        <f t="shared" si="703"/>
        <v>15</v>
      </c>
      <c r="N2526" s="9">
        <f t="shared" si="704"/>
        <v>22</v>
      </c>
      <c r="O2526" s="31" t="str">
        <f t="shared" si="705"/>
        <v>W</v>
      </c>
      <c r="P2526" s="134">
        <v>27.53</v>
      </c>
      <c r="Q2526" s="31" t="str">
        <f t="shared" si="706"/>
        <v>-</v>
      </c>
      <c r="R2526" s="31">
        <f t="shared" si="707"/>
        <v>27.53</v>
      </c>
      <c r="U2526" s="133">
        <v>43570.916666666664</v>
      </c>
      <c r="V2526" s="9">
        <f t="shared" si="708"/>
        <v>4</v>
      </c>
      <c r="W2526" s="9">
        <f t="shared" si="709"/>
        <v>15</v>
      </c>
      <c r="X2526" s="9">
        <f t="shared" si="710"/>
        <v>22</v>
      </c>
      <c r="Y2526" s="31" t="str">
        <f t="shared" si="711"/>
        <v/>
      </c>
      <c r="Z2526" s="134">
        <v>28.49</v>
      </c>
      <c r="AA2526" s="31" t="str">
        <f t="shared" si="712"/>
        <v>-</v>
      </c>
      <c r="AB2526" s="31">
        <f t="shared" si="713"/>
        <v>28.49</v>
      </c>
    </row>
    <row r="2527" spans="1:28" x14ac:dyDescent="0.3">
      <c r="A2527" s="133">
        <v>42840.958333333336</v>
      </c>
      <c r="B2527" s="152">
        <f t="shared" si="714"/>
        <v>4</v>
      </c>
      <c r="C2527" s="152">
        <f t="shared" si="715"/>
        <v>15</v>
      </c>
      <c r="D2527" s="152">
        <f t="shared" si="716"/>
        <v>23</v>
      </c>
      <c r="E2527" s="38" t="str">
        <f t="shared" si="717"/>
        <v>W</v>
      </c>
      <c r="F2527" s="134">
        <v>22.09</v>
      </c>
      <c r="G2527" s="38" t="str">
        <f t="shared" si="718"/>
        <v>-</v>
      </c>
      <c r="H2527" s="38">
        <f t="shared" si="719"/>
        <v>22.09</v>
      </c>
      <c r="K2527" s="133">
        <v>43205.958333333336</v>
      </c>
      <c r="L2527" s="9">
        <f t="shared" si="702"/>
        <v>4</v>
      </c>
      <c r="M2527" s="9">
        <f t="shared" si="703"/>
        <v>15</v>
      </c>
      <c r="N2527" s="9">
        <f t="shared" si="704"/>
        <v>23</v>
      </c>
      <c r="O2527" s="31" t="str">
        <f t="shared" si="705"/>
        <v>W</v>
      </c>
      <c r="P2527" s="134">
        <v>25.01</v>
      </c>
      <c r="Q2527" s="31" t="str">
        <f t="shared" si="706"/>
        <v>-</v>
      </c>
      <c r="R2527" s="31">
        <f t="shared" si="707"/>
        <v>25.01</v>
      </c>
      <c r="U2527" s="133">
        <v>43570.958333333336</v>
      </c>
      <c r="V2527" s="9">
        <f t="shared" si="708"/>
        <v>4</v>
      </c>
      <c r="W2527" s="9">
        <f t="shared" si="709"/>
        <v>15</v>
      </c>
      <c r="X2527" s="9">
        <f t="shared" si="710"/>
        <v>23</v>
      </c>
      <c r="Y2527" s="31" t="str">
        <f t="shared" si="711"/>
        <v/>
      </c>
      <c r="Z2527" s="134">
        <v>25.06</v>
      </c>
      <c r="AA2527" s="31" t="str">
        <f t="shared" si="712"/>
        <v>-</v>
      </c>
      <c r="AB2527" s="31">
        <f t="shared" si="713"/>
        <v>25.06</v>
      </c>
    </row>
    <row r="2528" spans="1:28" x14ac:dyDescent="0.3">
      <c r="A2528" s="133">
        <v>42841</v>
      </c>
      <c r="B2528" s="152">
        <f t="shared" si="714"/>
        <v>4</v>
      </c>
      <c r="C2528" s="152">
        <f t="shared" si="715"/>
        <v>16</v>
      </c>
      <c r="D2528" s="152">
        <f t="shared" si="716"/>
        <v>0</v>
      </c>
      <c r="E2528" s="38" t="str">
        <f t="shared" si="717"/>
        <v>W</v>
      </c>
      <c r="F2528" s="134">
        <v>20.41</v>
      </c>
      <c r="G2528" s="38" t="str">
        <f t="shared" si="718"/>
        <v>-</v>
      </c>
      <c r="H2528" s="38">
        <f t="shared" si="719"/>
        <v>20.41</v>
      </c>
      <c r="K2528" s="133">
        <v>43206</v>
      </c>
      <c r="L2528" s="9">
        <f t="shared" si="702"/>
        <v>4</v>
      </c>
      <c r="M2528" s="9">
        <f t="shared" si="703"/>
        <v>16</v>
      </c>
      <c r="N2528" s="9">
        <f t="shared" si="704"/>
        <v>0</v>
      </c>
      <c r="O2528" s="31" t="str">
        <f t="shared" si="705"/>
        <v/>
      </c>
      <c r="P2528" s="134">
        <v>26.62</v>
      </c>
      <c r="Q2528" s="31" t="str">
        <f t="shared" si="706"/>
        <v>-</v>
      </c>
      <c r="R2528" s="31">
        <f t="shared" si="707"/>
        <v>26.62</v>
      </c>
      <c r="U2528" s="133">
        <v>43571</v>
      </c>
      <c r="V2528" s="9">
        <f t="shared" si="708"/>
        <v>4</v>
      </c>
      <c r="W2528" s="9">
        <f t="shared" si="709"/>
        <v>16</v>
      </c>
      <c r="X2528" s="9">
        <f t="shared" si="710"/>
        <v>0</v>
      </c>
      <c r="Y2528" s="31" t="str">
        <f t="shared" si="711"/>
        <v/>
      </c>
      <c r="Z2528" s="134">
        <v>22.33</v>
      </c>
      <c r="AA2528" s="31" t="str">
        <f t="shared" si="712"/>
        <v>-</v>
      </c>
      <c r="AB2528" s="31">
        <f t="shared" si="713"/>
        <v>22.33</v>
      </c>
    </row>
    <row r="2529" spans="1:28" x14ac:dyDescent="0.3">
      <c r="A2529" s="133">
        <v>42841.041666666664</v>
      </c>
      <c r="B2529" s="152">
        <f t="shared" si="714"/>
        <v>4</v>
      </c>
      <c r="C2529" s="152">
        <f t="shared" si="715"/>
        <v>16</v>
      </c>
      <c r="D2529" s="152">
        <f t="shared" si="716"/>
        <v>1</v>
      </c>
      <c r="E2529" s="38" t="str">
        <f t="shared" si="717"/>
        <v>W</v>
      </c>
      <c r="F2529" s="134">
        <v>19.77</v>
      </c>
      <c r="G2529" s="38" t="str">
        <f t="shared" si="718"/>
        <v>-</v>
      </c>
      <c r="H2529" s="38">
        <f t="shared" si="719"/>
        <v>19.77</v>
      </c>
      <c r="K2529" s="133">
        <v>43206.041666666664</v>
      </c>
      <c r="L2529" s="9">
        <f t="shared" si="702"/>
        <v>4</v>
      </c>
      <c r="M2529" s="9">
        <f t="shared" si="703"/>
        <v>16</v>
      </c>
      <c r="N2529" s="9">
        <f t="shared" si="704"/>
        <v>1</v>
      </c>
      <c r="O2529" s="31" t="str">
        <f t="shared" si="705"/>
        <v/>
      </c>
      <c r="P2529" s="134">
        <v>26.42</v>
      </c>
      <c r="Q2529" s="31" t="str">
        <f t="shared" si="706"/>
        <v>-</v>
      </c>
      <c r="R2529" s="31">
        <f t="shared" si="707"/>
        <v>26.42</v>
      </c>
      <c r="U2529" s="133">
        <v>43571.041666666664</v>
      </c>
      <c r="V2529" s="9">
        <f t="shared" si="708"/>
        <v>4</v>
      </c>
      <c r="W2529" s="9">
        <f t="shared" si="709"/>
        <v>16</v>
      </c>
      <c r="X2529" s="9">
        <f t="shared" si="710"/>
        <v>1</v>
      </c>
      <c r="Y2529" s="31" t="str">
        <f t="shared" si="711"/>
        <v/>
      </c>
      <c r="Z2529" s="134">
        <v>22.53</v>
      </c>
      <c r="AA2529" s="31" t="str">
        <f t="shared" si="712"/>
        <v>-</v>
      </c>
      <c r="AB2529" s="31">
        <f t="shared" si="713"/>
        <v>22.53</v>
      </c>
    </row>
    <row r="2530" spans="1:28" x14ac:dyDescent="0.3">
      <c r="A2530" s="133">
        <v>42841.083333333336</v>
      </c>
      <c r="B2530" s="152">
        <f t="shared" si="714"/>
        <v>4</v>
      </c>
      <c r="C2530" s="152">
        <f t="shared" si="715"/>
        <v>16</v>
      </c>
      <c r="D2530" s="152">
        <f t="shared" si="716"/>
        <v>2</v>
      </c>
      <c r="E2530" s="38" t="str">
        <f t="shared" si="717"/>
        <v>W</v>
      </c>
      <c r="F2530" s="134">
        <v>19.010000000000002</v>
      </c>
      <c r="G2530" s="38" t="str">
        <f t="shared" si="718"/>
        <v>-</v>
      </c>
      <c r="H2530" s="38">
        <f t="shared" si="719"/>
        <v>19.010000000000002</v>
      </c>
      <c r="K2530" s="133">
        <v>43206.083333333336</v>
      </c>
      <c r="L2530" s="9">
        <f t="shared" si="702"/>
        <v>4</v>
      </c>
      <c r="M2530" s="9">
        <f t="shared" si="703"/>
        <v>16</v>
      </c>
      <c r="N2530" s="9">
        <f t="shared" si="704"/>
        <v>2</v>
      </c>
      <c r="O2530" s="31" t="str">
        <f t="shared" si="705"/>
        <v/>
      </c>
      <c r="P2530" s="134">
        <v>26.04</v>
      </c>
      <c r="Q2530" s="31" t="str">
        <f t="shared" si="706"/>
        <v>-</v>
      </c>
      <c r="R2530" s="31">
        <f t="shared" si="707"/>
        <v>26.04</v>
      </c>
      <c r="U2530" s="133">
        <v>43571.083333333336</v>
      </c>
      <c r="V2530" s="9">
        <f t="shared" si="708"/>
        <v>4</v>
      </c>
      <c r="W2530" s="9">
        <f t="shared" si="709"/>
        <v>16</v>
      </c>
      <c r="X2530" s="9">
        <f t="shared" si="710"/>
        <v>2</v>
      </c>
      <c r="Y2530" s="31" t="str">
        <f t="shared" si="711"/>
        <v/>
      </c>
      <c r="Z2530" s="134">
        <v>22.33</v>
      </c>
      <c r="AA2530" s="31" t="str">
        <f t="shared" si="712"/>
        <v>-</v>
      </c>
      <c r="AB2530" s="31">
        <f t="shared" si="713"/>
        <v>22.33</v>
      </c>
    </row>
    <row r="2531" spans="1:28" x14ac:dyDescent="0.3">
      <c r="A2531" s="133">
        <v>42841.125</v>
      </c>
      <c r="B2531" s="152">
        <f t="shared" si="714"/>
        <v>4</v>
      </c>
      <c r="C2531" s="152">
        <f t="shared" si="715"/>
        <v>16</v>
      </c>
      <c r="D2531" s="152">
        <f t="shared" si="716"/>
        <v>3</v>
      </c>
      <c r="E2531" s="38" t="str">
        <f t="shared" si="717"/>
        <v>W</v>
      </c>
      <c r="F2531" s="134">
        <v>17.98</v>
      </c>
      <c r="G2531" s="38" t="str">
        <f t="shared" si="718"/>
        <v>-</v>
      </c>
      <c r="H2531" s="38">
        <f t="shared" si="719"/>
        <v>17.98</v>
      </c>
      <c r="K2531" s="133">
        <v>43206.125</v>
      </c>
      <c r="L2531" s="9">
        <f t="shared" si="702"/>
        <v>4</v>
      </c>
      <c r="M2531" s="9">
        <f t="shared" si="703"/>
        <v>16</v>
      </c>
      <c r="N2531" s="9">
        <f t="shared" si="704"/>
        <v>3</v>
      </c>
      <c r="O2531" s="31" t="str">
        <f t="shared" si="705"/>
        <v/>
      </c>
      <c r="P2531" s="134">
        <v>25.81</v>
      </c>
      <c r="Q2531" s="31" t="str">
        <f t="shared" si="706"/>
        <v>-</v>
      </c>
      <c r="R2531" s="31">
        <f t="shared" si="707"/>
        <v>25.81</v>
      </c>
      <c r="U2531" s="133">
        <v>43571.125</v>
      </c>
      <c r="V2531" s="9">
        <f t="shared" si="708"/>
        <v>4</v>
      </c>
      <c r="W2531" s="9">
        <f t="shared" si="709"/>
        <v>16</v>
      </c>
      <c r="X2531" s="9">
        <f t="shared" si="710"/>
        <v>3</v>
      </c>
      <c r="Y2531" s="31" t="str">
        <f t="shared" si="711"/>
        <v/>
      </c>
      <c r="Z2531" s="134">
        <v>22.83</v>
      </c>
      <c r="AA2531" s="31" t="str">
        <f t="shared" si="712"/>
        <v>-</v>
      </c>
      <c r="AB2531" s="31">
        <f t="shared" si="713"/>
        <v>22.83</v>
      </c>
    </row>
    <row r="2532" spans="1:28" x14ac:dyDescent="0.3">
      <c r="A2532" s="133">
        <v>42841.166666666664</v>
      </c>
      <c r="B2532" s="152">
        <f t="shared" si="714"/>
        <v>4</v>
      </c>
      <c r="C2532" s="152">
        <f t="shared" si="715"/>
        <v>16</v>
      </c>
      <c r="D2532" s="152">
        <f t="shared" si="716"/>
        <v>4</v>
      </c>
      <c r="E2532" s="38" t="str">
        <f t="shared" si="717"/>
        <v>W</v>
      </c>
      <c r="F2532" s="134">
        <v>17.88</v>
      </c>
      <c r="G2532" s="38" t="str">
        <f t="shared" si="718"/>
        <v>-</v>
      </c>
      <c r="H2532" s="38">
        <f t="shared" si="719"/>
        <v>17.88</v>
      </c>
      <c r="K2532" s="133">
        <v>43206.166666666664</v>
      </c>
      <c r="L2532" s="9">
        <f t="shared" si="702"/>
        <v>4</v>
      </c>
      <c r="M2532" s="9">
        <f t="shared" si="703"/>
        <v>16</v>
      </c>
      <c r="N2532" s="9">
        <f t="shared" si="704"/>
        <v>4</v>
      </c>
      <c r="O2532" s="31" t="str">
        <f t="shared" si="705"/>
        <v/>
      </c>
      <c r="P2532" s="134">
        <v>26.91</v>
      </c>
      <c r="Q2532" s="31" t="str">
        <f t="shared" si="706"/>
        <v>-</v>
      </c>
      <c r="R2532" s="31">
        <f t="shared" si="707"/>
        <v>26.91</v>
      </c>
      <c r="U2532" s="133">
        <v>43571.166666666664</v>
      </c>
      <c r="V2532" s="9">
        <f t="shared" si="708"/>
        <v>4</v>
      </c>
      <c r="W2532" s="9">
        <f t="shared" si="709"/>
        <v>16</v>
      </c>
      <c r="X2532" s="9">
        <f t="shared" si="710"/>
        <v>4</v>
      </c>
      <c r="Y2532" s="31" t="str">
        <f t="shared" si="711"/>
        <v/>
      </c>
      <c r="Z2532" s="134">
        <v>24.34</v>
      </c>
      <c r="AA2532" s="31" t="str">
        <f t="shared" si="712"/>
        <v>-</v>
      </c>
      <c r="AB2532" s="31">
        <f t="shared" si="713"/>
        <v>24.34</v>
      </c>
    </row>
    <row r="2533" spans="1:28" x14ac:dyDescent="0.3">
      <c r="A2533" s="133">
        <v>42841.208333333336</v>
      </c>
      <c r="B2533" s="152">
        <f t="shared" si="714"/>
        <v>4</v>
      </c>
      <c r="C2533" s="152">
        <f t="shared" si="715"/>
        <v>16</v>
      </c>
      <c r="D2533" s="152">
        <f t="shared" si="716"/>
        <v>5</v>
      </c>
      <c r="E2533" s="38" t="str">
        <f t="shared" si="717"/>
        <v>W</v>
      </c>
      <c r="F2533" s="134">
        <v>18.8</v>
      </c>
      <c r="G2533" s="38" t="str">
        <f t="shared" si="718"/>
        <v>-</v>
      </c>
      <c r="H2533" s="38">
        <f t="shared" si="719"/>
        <v>18.8</v>
      </c>
      <c r="K2533" s="133">
        <v>43206.208333333336</v>
      </c>
      <c r="L2533" s="9">
        <f t="shared" si="702"/>
        <v>4</v>
      </c>
      <c r="M2533" s="9">
        <f t="shared" si="703"/>
        <v>16</v>
      </c>
      <c r="N2533" s="9">
        <f t="shared" si="704"/>
        <v>5</v>
      </c>
      <c r="O2533" s="31" t="str">
        <f t="shared" si="705"/>
        <v/>
      </c>
      <c r="P2533" s="134">
        <v>29.02</v>
      </c>
      <c r="Q2533" s="31" t="str">
        <f t="shared" si="706"/>
        <v>-</v>
      </c>
      <c r="R2533" s="31">
        <f t="shared" si="707"/>
        <v>29.02</v>
      </c>
      <c r="U2533" s="133">
        <v>43571.208333333336</v>
      </c>
      <c r="V2533" s="9">
        <f t="shared" si="708"/>
        <v>4</v>
      </c>
      <c r="W2533" s="9">
        <f t="shared" si="709"/>
        <v>16</v>
      </c>
      <c r="X2533" s="9">
        <f t="shared" si="710"/>
        <v>5</v>
      </c>
      <c r="Y2533" s="31" t="str">
        <f t="shared" si="711"/>
        <v/>
      </c>
      <c r="Z2533" s="134">
        <v>30</v>
      </c>
      <c r="AA2533" s="31" t="str">
        <f t="shared" si="712"/>
        <v>-</v>
      </c>
      <c r="AB2533" s="31">
        <f t="shared" si="713"/>
        <v>30</v>
      </c>
    </row>
    <row r="2534" spans="1:28" x14ac:dyDescent="0.3">
      <c r="A2534" s="133">
        <v>42841.25</v>
      </c>
      <c r="B2534" s="152">
        <f t="shared" si="714"/>
        <v>4</v>
      </c>
      <c r="C2534" s="152">
        <f t="shared" si="715"/>
        <v>16</v>
      </c>
      <c r="D2534" s="152">
        <f t="shared" si="716"/>
        <v>6</v>
      </c>
      <c r="E2534" s="38" t="str">
        <f t="shared" si="717"/>
        <v>W</v>
      </c>
      <c r="F2534" s="134">
        <v>19.84</v>
      </c>
      <c r="G2534" s="38" t="str">
        <f t="shared" si="718"/>
        <v>-</v>
      </c>
      <c r="H2534" s="38">
        <f t="shared" si="719"/>
        <v>19.84</v>
      </c>
      <c r="K2534" s="133">
        <v>43206.25</v>
      </c>
      <c r="L2534" s="9">
        <f t="shared" si="702"/>
        <v>4</v>
      </c>
      <c r="M2534" s="9">
        <f t="shared" si="703"/>
        <v>16</v>
      </c>
      <c r="N2534" s="9">
        <f t="shared" si="704"/>
        <v>6</v>
      </c>
      <c r="O2534" s="31" t="str">
        <f t="shared" si="705"/>
        <v/>
      </c>
      <c r="P2534" s="134">
        <v>42.62</v>
      </c>
      <c r="Q2534" s="31" t="str">
        <f t="shared" si="706"/>
        <v>-</v>
      </c>
      <c r="R2534" s="31">
        <f t="shared" si="707"/>
        <v>42.62</v>
      </c>
      <c r="U2534" s="133">
        <v>43571.25</v>
      </c>
      <c r="V2534" s="9">
        <f t="shared" si="708"/>
        <v>4</v>
      </c>
      <c r="W2534" s="9">
        <f t="shared" si="709"/>
        <v>16</v>
      </c>
      <c r="X2534" s="9">
        <f t="shared" si="710"/>
        <v>6</v>
      </c>
      <c r="Y2534" s="31" t="str">
        <f t="shared" si="711"/>
        <v/>
      </c>
      <c r="Z2534" s="134">
        <v>53.22</v>
      </c>
      <c r="AA2534" s="31" t="str">
        <f t="shared" si="712"/>
        <v>-</v>
      </c>
      <c r="AB2534" s="31">
        <f t="shared" si="713"/>
        <v>53.22</v>
      </c>
    </row>
    <row r="2535" spans="1:28" x14ac:dyDescent="0.3">
      <c r="A2535" s="133">
        <v>42841.291666666664</v>
      </c>
      <c r="B2535" s="152">
        <f t="shared" si="714"/>
        <v>4</v>
      </c>
      <c r="C2535" s="152">
        <f t="shared" si="715"/>
        <v>16</v>
      </c>
      <c r="D2535" s="152">
        <f t="shared" si="716"/>
        <v>7</v>
      </c>
      <c r="E2535" s="38" t="str">
        <f t="shared" si="717"/>
        <v>W</v>
      </c>
      <c r="F2535" s="134">
        <v>20.36</v>
      </c>
      <c r="G2535" s="38" t="str">
        <f t="shared" si="718"/>
        <v>-</v>
      </c>
      <c r="H2535" s="38">
        <f t="shared" si="719"/>
        <v>20.36</v>
      </c>
      <c r="K2535" s="133">
        <v>43206.291666666664</v>
      </c>
      <c r="L2535" s="9">
        <f t="shared" si="702"/>
        <v>4</v>
      </c>
      <c r="M2535" s="9">
        <f t="shared" si="703"/>
        <v>16</v>
      </c>
      <c r="N2535" s="9">
        <f t="shared" si="704"/>
        <v>7</v>
      </c>
      <c r="O2535" s="31" t="str">
        <f t="shared" si="705"/>
        <v/>
      </c>
      <c r="P2535" s="134">
        <v>41.1</v>
      </c>
      <c r="Q2535" s="31" t="str">
        <f t="shared" si="706"/>
        <v>-</v>
      </c>
      <c r="R2535" s="31">
        <f t="shared" si="707"/>
        <v>41.1</v>
      </c>
      <c r="U2535" s="133">
        <v>43571.291666666664</v>
      </c>
      <c r="V2535" s="9">
        <f t="shared" si="708"/>
        <v>4</v>
      </c>
      <c r="W2535" s="9">
        <f t="shared" si="709"/>
        <v>16</v>
      </c>
      <c r="X2535" s="9">
        <f t="shared" si="710"/>
        <v>7</v>
      </c>
      <c r="Y2535" s="31" t="str">
        <f t="shared" si="711"/>
        <v/>
      </c>
      <c r="Z2535" s="134">
        <v>50.94</v>
      </c>
      <c r="AA2535" s="31" t="str">
        <f t="shared" si="712"/>
        <v>-</v>
      </c>
      <c r="AB2535" s="31">
        <f t="shared" si="713"/>
        <v>50.94</v>
      </c>
    </row>
    <row r="2536" spans="1:28" x14ac:dyDescent="0.3">
      <c r="A2536" s="133">
        <v>42841.333333333336</v>
      </c>
      <c r="B2536" s="152">
        <f t="shared" si="714"/>
        <v>4</v>
      </c>
      <c r="C2536" s="152">
        <f t="shared" si="715"/>
        <v>16</v>
      </c>
      <c r="D2536" s="152">
        <f t="shared" si="716"/>
        <v>8</v>
      </c>
      <c r="E2536" s="38" t="str">
        <f t="shared" si="717"/>
        <v>W</v>
      </c>
      <c r="F2536" s="134">
        <v>21.68</v>
      </c>
      <c r="G2536" s="38" t="str">
        <f t="shared" si="718"/>
        <v>-</v>
      </c>
      <c r="H2536" s="38">
        <f t="shared" si="719"/>
        <v>21.68</v>
      </c>
      <c r="K2536" s="133">
        <v>43206.333333333336</v>
      </c>
      <c r="L2536" s="9">
        <f t="shared" si="702"/>
        <v>4</v>
      </c>
      <c r="M2536" s="9">
        <f t="shared" si="703"/>
        <v>16</v>
      </c>
      <c r="N2536" s="9">
        <f t="shared" si="704"/>
        <v>8</v>
      </c>
      <c r="O2536" s="31" t="str">
        <f t="shared" si="705"/>
        <v/>
      </c>
      <c r="P2536" s="134">
        <v>47.6</v>
      </c>
      <c r="Q2536" s="31">
        <f t="shared" si="706"/>
        <v>47.6</v>
      </c>
      <c r="R2536" s="31" t="str">
        <f t="shared" si="707"/>
        <v>-</v>
      </c>
      <c r="U2536" s="133">
        <v>43571.333333333336</v>
      </c>
      <c r="V2536" s="9">
        <f t="shared" si="708"/>
        <v>4</v>
      </c>
      <c r="W2536" s="9">
        <f t="shared" si="709"/>
        <v>16</v>
      </c>
      <c r="X2536" s="9">
        <f t="shared" si="710"/>
        <v>8</v>
      </c>
      <c r="Y2536" s="31" t="str">
        <f t="shared" si="711"/>
        <v/>
      </c>
      <c r="Z2536" s="134">
        <v>42.14</v>
      </c>
      <c r="AA2536" s="31">
        <f t="shared" si="712"/>
        <v>42.14</v>
      </c>
      <c r="AB2536" s="31" t="str">
        <f t="shared" si="713"/>
        <v>-</v>
      </c>
    </row>
    <row r="2537" spans="1:28" x14ac:dyDescent="0.3">
      <c r="A2537" s="133">
        <v>42841.375</v>
      </c>
      <c r="B2537" s="152">
        <f t="shared" si="714"/>
        <v>4</v>
      </c>
      <c r="C2537" s="152">
        <f t="shared" si="715"/>
        <v>16</v>
      </c>
      <c r="D2537" s="152">
        <f t="shared" si="716"/>
        <v>9</v>
      </c>
      <c r="E2537" s="38" t="str">
        <f t="shared" si="717"/>
        <v>W</v>
      </c>
      <c r="F2537" s="134">
        <v>23.85</v>
      </c>
      <c r="G2537" s="38" t="str">
        <f t="shared" si="718"/>
        <v>-</v>
      </c>
      <c r="H2537" s="38">
        <f t="shared" si="719"/>
        <v>23.85</v>
      </c>
      <c r="K2537" s="133">
        <v>43206.375</v>
      </c>
      <c r="L2537" s="9">
        <f t="shared" si="702"/>
        <v>4</v>
      </c>
      <c r="M2537" s="9">
        <f t="shared" si="703"/>
        <v>16</v>
      </c>
      <c r="N2537" s="9">
        <f t="shared" si="704"/>
        <v>9</v>
      </c>
      <c r="O2537" s="31" t="str">
        <f t="shared" si="705"/>
        <v/>
      </c>
      <c r="P2537" s="134">
        <v>49.7</v>
      </c>
      <c r="Q2537" s="31">
        <f t="shared" si="706"/>
        <v>49.7</v>
      </c>
      <c r="R2537" s="31" t="str">
        <f t="shared" si="707"/>
        <v>-</v>
      </c>
      <c r="U2537" s="133">
        <v>43571.375</v>
      </c>
      <c r="V2537" s="9">
        <f t="shared" si="708"/>
        <v>4</v>
      </c>
      <c r="W2537" s="9">
        <f t="shared" si="709"/>
        <v>16</v>
      </c>
      <c r="X2537" s="9">
        <f t="shared" si="710"/>
        <v>9</v>
      </c>
      <c r="Y2537" s="31" t="str">
        <f t="shared" si="711"/>
        <v/>
      </c>
      <c r="Z2537" s="134">
        <v>37.65</v>
      </c>
      <c r="AA2537" s="31">
        <f t="shared" si="712"/>
        <v>37.65</v>
      </c>
      <c r="AB2537" s="31" t="str">
        <f t="shared" si="713"/>
        <v>-</v>
      </c>
    </row>
    <row r="2538" spans="1:28" x14ac:dyDescent="0.3">
      <c r="A2538" s="133">
        <v>42841.416666666664</v>
      </c>
      <c r="B2538" s="152">
        <f t="shared" si="714"/>
        <v>4</v>
      </c>
      <c r="C2538" s="152">
        <f t="shared" si="715"/>
        <v>16</v>
      </c>
      <c r="D2538" s="152">
        <f t="shared" si="716"/>
        <v>10</v>
      </c>
      <c r="E2538" s="38" t="str">
        <f t="shared" si="717"/>
        <v>W</v>
      </c>
      <c r="F2538" s="134">
        <v>24.71</v>
      </c>
      <c r="G2538" s="38" t="str">
        <f t="shared" si="718"/>
        <v>-</v>
      </c>
      <c r="H2538" s="38">
        <f t="shared" si="719"/>
        <v>24.71</v>
      </c>
      <c r="K2538" s="133">
        <v>43206.416666666664</v>
      </c>
      <c r="L2538" s="9">
        <f t="shared" si="702"/>
        <v>4</v>
      </c>
      <c r="M2538" s="9">
        <f t="shared" si="703"/>
        <v>16</v>
      </c>
      <c r="N2538" s="9">
        <f t="shared" si="704"/>
        <v>10</v>
      </c>
      <c r="O2538" s="31" t="str">
        <f t="shared" si="705"/>
        <v/>
      </c>
      <c r="P2538" s="134">
        <v>49.95</v>
      </c>
      <c r="Q2538" s="31">
        <f t="shared" si="706"/>
        <v>49.95</v>
      </c>
      <c r="R2538" s="31" t="str">
        <f t="shared" si="707"/>
        <v>-</v>
      </c>
      <c r="U2538" s="133">
        <v>43571.416666666664</v>
      </c>
      <c r="V2538" s="9">
        <f t="shared" si="708"/>
        <v>4</v>
      </c>
      <c r="W2538" s="9">
        <f t="shared" si="709"/>
        <v>16</v>
      </c>
      <c r="X2538" s="9">
        <f t="shared" si="710"/>
        <v>10</v>
      </c>
      <c r="Y2538" s="31" t="str">
        <f t="shared" si="711"/>
        <v/>
      </c>
      <c r="Z2538" s="134">
        <v>35.159999999999997</v>
      </c>
      <c r="AA2538" s="31">
        <f t="shared" si="712"/>
        <v>35.159999999999997</v>
      </c>
      <c r="AB2538" s="31" t="str">
        <f t="shared" si="713"/>
        <v>-</v>
      </c>
    </row>
    <row r="2539" spans="1:28" x14ac:dyDescent="0.3">
      <c r="A2539" s="133">
        <v>42841.458333333336</v>
      </c>
      <c r="B2539" s="152">
        <f t="shared" si="714"/>
        <v>4</v>
      </c>
      <c r="C2539" s="152">
        <f t="shared" si="715"/>
        <v>16</v>
      </c>
      <c r="D2539" s="152">
        <f t="shared" si="716"/>
        <v>11</v>
      </c>
      <c r="E2539" s="38" t="str">
        <f t="shared" si="717"/>
        <v>W</v>
      </c>
      <c r="F2539" s="134">
        <v>25.51</v>
      </c>
      <c r="G2539" s="38" t="str">
        <f t="shared" si="718"/>
        <v>-</v>
      </c>
      <c r="H2539" s="38">
        <f t="shared" si="719"/>
        <v>25.51</v>
      </c>
      <c r="K2539" s="133">
        <v>43206.458333333336</v>
      </c>
      <c r="L2539" s="9">
        <f t="shared" si="702"/>
        <v>4</v>
      </c>
      <c r="M2539" s="9">
        <f t="shared" si="703"/>
        <v>16</v>
      </c>
      <c r="N2539" s="9">
        <f t="shared" si="704"/>
        <v>11</v>
      </c>
      <c r="O2539" s="31" t="str">
        <f t="shared" si="705"/>
        <v/>
      </c>
      <c r="P2539" s="134">
        <v>45.78</v>
      </c>
      <c r="Q2539" s="31">
        <f t="shared" si="706"/>
        <v>45.78</v>
      </c>
      <c r="R2539" s="31" t="str">
        <f t="shared" si="707"/>
        <v>-</v>
      </c>
      <c r="U2539" s="133">
        <v>43571.458333333336</v>
      </c>
      <c r="V2539" s="9">
        <f t="shared" si="708"/>
        <v>4</v>
      </c>
      <c r="W2539" s="9">
        <f t="shared" si="709"/>
        <v>16</v>
      </c>
      <c r="X2539" s="9">
        <f t="shared" si="710"/>
        <v>11</v>
      </c>
      <c r="Y2539" s="31" t="str">
        <f t="shared" si="711"/>
        <v/>
      </c>
      <c r="Z2539" s="134">
        <v>34.79</v>
      </c>
      <c r="AA2539" s="31">
        <f t="shared" si="712"/>
        <v>34.79</v>
      </c>
      <c r="AB2539" s="31" t="str">
        <f t="shared" si="713"/>
        <v>-</v>
      </c>
    </row>
    <row r="2540" spans="1:28" x14ac:dyDescent="0.3">
      <c r="A2540" s="133">
        <v>42841.5</v>
      </c>
      <c r="B2540" s="152">
        <f t="shared" si="714"/>
        <v>4</v>
      </c>
      <c r="C2540" s="152">
        <f t="shared" si="715"/>
        <v>16</v>
      </c>
      <c r="D2540" s="152">
        <f t="shared" si="716"/>
        <v>12</v>
      </c>
      <c r="E2540" s="38" t="str">
        <f t="shared" si="717"/>
        <v>W</v>
      </c>
      <c r="F2540" s="134">
        <v>26.55</v>
      </c>
      <c r="G2540" s="38" t="str">
        <f t="shared" si="718"/>
        <v>-</v>
      </c>
      <c r="H2540" s="38">
        <f t="shared" si="719"/>
        <v>26.55</v>
      </c>
      <c r="K2540" s="133">
        <v>43206.5</v>
      </c>
      <c r="L2540" s="9">
        <f t="shared" si="702"/>
        <v>4</v>
      </c>
      <c r="M2540" s="9">
        <f t="shared" si="703"/>
        <v>16</v>
      </c>
      <c r="N2540" s="9">
        <f t="shared" si="704"/>
        <v>12</v>
      </c>
      <c r="O2540" s="31" t="str">
        <f t="shared" si="705"/>
        <v/>
      </c>
      <c r="P2540" s="134">
        <v>40.93</v>
      </c>
      <c r="Q2540" s="31">
        <f t="shared" si="706"/>
        <v>40.93</v>
      </c>
      <c r="R2540" s="31" t="str">
        <f t="shared" si="707"/>
        <v>-</v>
      </c>
      <c r="U2540" s="133">
        <v>43571.5</v>
      </c>
      <c r="V2540" s="9">
        <f t="shared" si="708"/>
        <v>4</v>
      </c>
      <c r="W2540" s="9">
        <f t="shared" si="709"/>
        <v>16</v>
      </c>
      <c r="X2540" s="9">
        <f t="shared" si="710"/>
        <v>12</v>
      </c>
      <c r="Y2540" s="31" t="str">
        <f t="shared" si="711"/>
        <v/>
      </c>
      <c r="Z2540" s="134">
        <v>34.65</v>
      </c>
      <c r="AA2540" s="31">
        <f t="shared" si="712"/>
        <v>34.65</v>
      </c>
      <c r="AB2540" s="31" t="str">
        <f t="shared" si="713"/>
        <v>-</v>
      </c>
    </row>
    <row r="2541" spans="1:28" x14ac:dyDescent="0.3">
      <c r="A2541" s="133">
        <v>42841.541666666664</v>
      </c>
      <c r="B2541" s="152">
        <f t="shared" si="714"/>
        <v>4</v>
      </c>
      <c r="C2541" s="152">
        <f t="shared" si="715"/>
        <v>16</v>
      </c>
      <c r="D2541" s="152">
        <f t="shared" si="716"/>
        <v>13</v>
      </c>
      <c r="E2541" s="38" t="str">
        <f t="shared" si="717"/>
        <v>W</v>
      </c>
      <c r="F2541" s="134">
        <v>27.5</v>
      </c>
      <c r="G2541" s="38" t="str">
        <f t="shared" si="718"/>
        <v>-</v>
      </c>
      <c r="H2541" s="38">
        <f t="shared" si="719"/>
        <v>27.5</v>
      </c>
      <c r="K2541" s="133">
        <v>43206.541666666664</v>
      </c>
      <c r="L2541" s="9">
        <f t="shared" si="702"/>
        <v>4</v>
      </c>
      <c r="M2541" s="9">
        <f t="shared" si="703"/>
        <v>16</v>
      </c>
      <c r="N2541" s="9">
        <f t="shared" si="704"/>
        <v>13</v>
      </c>
      <c r="O2541" s="31" t="str">
        <f t="shared" si="705"/>
        <v/>
      </c>
      <c r="P2541" s="134">
        <v>43.17</v>
      </c>
      <c r="Q2541" s="31">
        <f t="shared" si="706"/>
        <v>43.17</v>
      </c>
      <c r="R2541" s="31" t="str">
        <f t="shared" si="707"/>
        <v>-</v>
      </c>
      <c r="U2541" s="133">
        <v>43571.541666666664</v>
      </c>
      <c r="V2541" s="9">
        <f t="shared" si="708"/>
        <v>4</v>
      </c>
      <c r="W2541" s="9">
        <f t="shared" si="709"/>
        <v>16</v>
      </c>
      <c r="X2541" s="9">
        <f t="shared" si="710"/>
        <v>13</v>
      </c>
      <c r="Y2541" s="31" t="str">
        <f t="shared" si="711"/>
        <v/>
      </c>
      <c r="Z2541" s="134">
        <v>33.71</v>
      </c>
      <c r="AA2541" s="31">
        <f t="shared" si="712"/>
        <v>33.71</v>
      </c>
      <c r="AB2541" s="31" t="str">
        <f t="shared" si="713"/>
        <v>-</v>
      </c>
    </row>
    <row r="2542" spans="1:28" x14ac:dyDescent="0.3">
      <c r="A2542" s="133">
        <v>42841.583333333336</v>
      </c>
      <c r="B2542" s="152">
        <f t="shared" si="714"/>
        <v>4</v>
      </c>
      <c r="C2542" s="152">
        <f t="shared" si="715"/>
        <v>16</v>
      </c>
      <c r="D2542" s="152">
        <f t="shared" si="716"/>
        <v>14</v>
      </c>
      <c r="E2542" s="38" t="str">
        <f t="shared" si="717"/>
        <v>W</v>
      </c>
      <c r="F2542" s="134">
        <v>28.96</v>
      </c>
      <c r="G2542" s="38" t="str">
        <f t="shared" si="718"/>
        <v>-</v>
      </c>
      <c r="H2542" s="38">
        <f t="shared" si="719"/>
        <v>28.96</v>
      </c>
      <c r="K2542" s="133">
        <v>43206.583333333336</v>
      </c>
      <c r="L2542" s="9">
        <f t="shared" si="702"/>
        <v>4</v>
      </c>
      <c r="M2542" s="9">
        <f t="shared" si="703"/>
        <v>16</v>
      </c>
      <c r="N2542" s="9">
        <f t="shared" si="704"/>
        <v>14</v>
      </c>
      <c r="O2542" s="31" t="str">
        <f t="shared" si="705"/>
        <v/>
      </c>
      <c r="P2542" s="134">
        <v>40.79</v>
      </c>
      <c r="Q2542" s="31">
        <f t="shared" si="706"/>
        <v>40.79</v>
      </c>
      <c r="R2542" s="31" t="str">
        <f t="shared" si="707"/>
        <v>-</v>
      </c>
      <c r="U2542" s="133">
        <v>43571.583333333336</v>
      </c>
      <c r="V2542" s="9">
        <f t="shared" si="708"/>
        <v>4</v>
      </c>
      <c r="W2542" s="9">
        <f t="shared" si="709"/>
        <v>16</v>
      </c>
      <c r="X2542" s="9">
        <f t="shared" si="710"/>
        <v>14</v>
      </c>
      <c r="Y2542" s="31" t="str">
        <f t="shared" si="711"/>
        <v/>
      </c>
      <c r="Z2542" s="134">
        <v>32.68</v>
      </c>
      <c r="AA2542" s="31">
        <f t="shared" si="712"/>
        <v>32.68</v>
      </c>
      <c r="AB2542" s="31" t="str">
        <f t="shared" si="713"/>
        <v>-</v>
      </c>
    </row>
    <row r="2543" spans="1:28" x14ac:dyDescent="0.3">
      <c r="A2543" s="133">
        <v>42841.625</v>
      </c>
      <c r="B2543" s="152">
        <f t="shared" si="714"/>
        <v>4</v>
      </c>
      <c r="C2543" s="152">
        <f t="shared" si="715"/>
        <v>16</v>
      </c>
      <c r="D2543" s="152">
        <f t="shared" si="716"/>
        <v>15</v>
      </c>
      <c r="E2543" s="38" t="str">
        <f t="shared" si="717"/>
        <v>W</v>
      </c>
      <c r="F2543" s="134">
        <v>29.77</v>
      </c>
      <c r="G2543" s="38" t="str">
        <f t="shared" si="718"/>
        <v>-</v>
      </c>
      <c r="H2543" s="38">
        <f t="shared" si="719"/>
        <v>29.77</v>
      </c>
      <c r="K2543" s="133">
        <v>43206.625</v>
      </c>
      <c r="L2543" s="9">
        <f t="shared" si="702"/>
        <v>4</v>
      </c>
      <c r="M2543" s="9">
        <f t="shared" si="703"/>
        <v>16</v>
      </c>
      <c r="N2543" s="9">
        <f t="shared" si="704"/>
        <v>15</v>
      </c>
      <c r="O2543" s="31" t="str">
        <f t="shared" si="705"/>
        <v/>
      </c>
      <c r="P2543" s="134">
        <v>39.03</v>
      </c>
      <c r="Q2543" s="31">
        <f t="shared" si="706"/>
        <v>39.03</v>
      </c>
      <c r="R2543" s="31" t="str">
        <f t="shared" si="707"/>
        <v>-</v>
      </c>
      <c r="U2543" s="133">
        <v>43571.625</v>
      </c>
      <c r="V2543" s="9">
        <f t="shared" si="708"/>
        <v>4</v>
      </c>
      <c r="W2543" s="9">
        <f t="shared" si="709"/>
        <v>16</v>
      </c>
      <c r="X2543" s="9">
        <f t="shared" si="710"/>
        <v>15</v>
      </c>
      <c r="Y2543" s="31" t="str">
        <f t="shared" si="711"/>
        <v/>
      </c>
      <c r="Z2543" s="134">
        <v>31.89</v>
      </c>
      <c r="AA2543" s="31">
        <f t="shared" si="712"/>
        <v>31.89</v>
      </c>
      <c r="AB2543" s="31" t="str">
        <f t="shared" si="713"/>
        <v>-</v>
      </c>
    </row>
    <row r="2544" spans="1:28" x14ac:dyDescent="0.3">
      <c r="A2544" s="133">
        <v>42841.666666666664</v>
      </c>
      <c r="B2544" s="152">
        <f t="shared" si="714"/>
        <v>4</v>
      </c>
      <c r="C2544" s="152">
        <f t="shared" si="715"/>
        <v>16</v>
      </c>
      <c r="D2544" s="152">
        <f t="shared" si="716"/>
        <v>16</v>
      </c>
      <c r="E2544" s="38" t="str">
        <f t="shared" si="717"/>
        <v>W</v>
      </c>
      <c r="F2544" s="134">
        <v>31.57</v>
      </c>
      <c r="G2544" s="38" t="str">
        <f t="shared" si="718"/>
        <v>-</v>
      </c>
      <c r="H2544" s="38">
        <f t="shared" si="719"/>
        <v>31.57</v>
      </c>
      <c r="K2544" s="133">
        <v>43206.666666666664</v>
      </c>
      <c r="L2544" s="9">
        <f t="shared" si="702"/>
        <v>4</v>
      </c>
      <c r="M2544" s="9">
        <f t="shared" si="703"/>
        <v>16</v>
      </c>
      <c r="N2544" s="9">
        <f t="shared" si="704"/>
        <v>16</v>
      </c>
      <c r="O2544" s="31" t="str">
        <f t="shared" si="705"/>
        <v/>
      </c>
      <c r="P2544" s="134">
        <v>37.19</v>
      </c>
      <c r="Q2544" s="31">
        <f t="shared" si="706"/>
        <v>37.19</v>
      </c>
      <c r="R2544" s="31" t="str">
        <f t="shared" si="707"/>
        <v>-</v>
      </c>
      <c r="U2544" s="133">
        <v>43571.666666666664</v>
      </c>
      <c r="V2544" s="9">
        <f t="shared" si="708"/>
        <v>4</v>
      </c>
      <c r="W2544" s="9">
        <f t="shared" si="709"/>
        <v>16</v>
      </c>
      <c r="X2544" s="9">
        <f t="shared" si="710"/>
        <v>16</v>
      </c>
      <c r="Y2544" s="31" t="str">
        <f t="shared" si="711"/>
        <v/>
      </c>
      <c r="Z2544" s="134">
        <v>31.98</v>
      </c>
      <c r="AA2544" s="31">
        <f t="shared" si="712"/>
        <v>31.98</v>
      </c>
      <c r="AB2544" s="31" t="str">
        <f t="shared" si="713"/>
        <v>-</v>
      </c>
    </row>
    <row r="2545" spans="1:28" x14ac:dyDescent="0.3">
      <c r="A2545" s="133">
        <v>42841.708333333336</v>
      </c>
      <c r="B2545" s="152">
        <f t="shared" si="714"/>
        <v>4</v>
      </c>
      <c r="C2545" s="152">
        <f t="shared" si="715"/>
        <v>16</v>
      </c>
      <c r="D2545" s="152">
        <f t="shared" si="716"/>
        <v>17</v>
      </c>
      <c r="E2545" s="38" t="str">
        <f t="shared" si="717"/>
        <v>W</v>
      </c>
      <c r="F2545" s="134">
        <v>31.57</v>
      </c>
      <c r="G2545" s="38" t="str">
        <f t="shared" si="718"/>
        <v>-</v>
      </c>
      <c r="H2545" s="38">
        <f t="shared" si="719"/>
        <v>31.57</v>
      </c>
      <c r="K2545" s="133">
        <v>43206.708333333336</v>
      </c>
      <c r="L2545" s="9">
        <f t="shared" si="702"/>
        <v>4</v>
      </c>
      <c r="M2545" s="9">
        <f t="shared" si="703"/>
        <v>16</v>
      </c>
      <c r="N2545" s="9">
        <f t="shared" si="704"/>
        <v>17</v>
      </c>
      <c r="O2545" s="31" t="str">
        <f t="shared" si="705"/>
        <v/>
      </c>
      <c r="P2545" s="134">
        <v>39.770000000000003</v>
      </c>
      <c r="Q2545" s="31" t="str">
        <f t="shared" si="706"/>
        <v>-</v>
      </c>
      <c r="R2545" s="31">
        <f t="shared" si="707"/>
        <v>39.770000000000003</v>
      </c>
      <c r="U2545" s="133">
        <v>43571.708333333336</v>
      </c>
      <c r="V2545" s="9">
        <f t="shared" si="708"/>
        <v>4</v>
      </c>
      <c r="W2545" s="9">
        <f t="shared" si="709"/>
        <v>16</v>
      </c>
      <c r="X2545" s="9">
        <f t="shared" si="710"/>
        <v>17</v>
      </c>
      <c r="Y2545" s="31" t="str">
        <f t="shared" si="711"/>
        <v/>
      </c>
      <c r="Z2545" s="134">
        <v>31.88</v>
      </c>
      <c r="AA2545" s="31" t="str">
        <f t="shared" si="712"/>
        <v>-</v>
      </c>
      <c r="AB2545" s="31">
        <f t="shared" si="713"/>
        <v>31.88</v>
      </c>
    </row>
    <row r="2546" spans="1:28" x14ac:dyDescent="0.3">
      <c r="A2546" s="133">
        <v>42841.75</v>
      </c>
      <c r="B2546" s="152">
        <f t="shared" si="714"/>
        <v>4</v>
      </c>
      <c r="C2546" s="152">
        <f t="shared" si="715"/>
        <v>16</v>
      </c>
      <c r="D2546" s="152">
        <f t="shared" si="716"/>
        <v>18</v>
      </c>
      <c r="E2546" s="38" t="str">
        <f t="shared" si="717"/>
        <v>W</v>
      </c>
      <c r="F2546" s="134">
        <v>31.82</v>
      </c>
      <c r="G2546" s="38" t="str">
        <f t="shared" si="718"/>
        <v>-</v>
      </c>
      <c r="H2546" s="38">
        <f t="shared" si="719"/>
        <v>31.82</v>
      </c>
      <c r="K2546" s="133">
        <v>43206.75</v>
      </c>
      <c r="L2546" s="9">
        <f t="shared" si="702"/>
        <v>4</v>
      </c>
      <c r="M2546" s="9">
        <f t="shared" si="703"/>
        <v>16</v>
      </c>
      <c r="N2546" s="9">
        <f t="shared" si="704"/>
        <v>18</v>
      </c>
      <c r="O2546" s="31" t="str">
        <f t="shared" si="705"/>
        <v/>
      </c>
      <c r="P2546" s="134">
        <v>39.270000000000003</v>
      </c>
      <c r="Q2546" s="31" t="str">
        <f t="shared" si="706"/>
        <v>-</v>
      </c>
      <c r="R2546" s="31">
        <f t="shared" si="707"/>
        <v>39.270000000000003</v>
      </c>
      <c r="U2546" s="133">
        <v>43571.75</v>
      </c>
      <c r="V2546" s="9">
        <f t="shared" si="708"/>
        <v>4</v>
      </c>
      <c r="W2546" s="9">
        <f t="shared" si="709"/>
        <v>16</v>
      </c>
      <c r="X2546" s="9">
        <f t="shared" si="710"/>
        <v>18</v>
      </c>
      <c r="Y2546" s="31" t="str">
        <f t="shared" si="711"/>
        <v/>
      </c>
      <c r="Z2546" s="134">
        <v>30.94</v>
      </c>
      <c r="AA2546" s="31" t="str">
        <f t="shared" si="712"/>
        <v>-</v>
      </c>
      <c r="AB2546" s="31">
        <f t="shared" si="713"/>
        <v>30.94</v>
      </c>
    </row>
    <row r="2547" spans="1:28" x14ac:dyDescent="0.3">
      <c r="A2547" s="133">
        <v>42841.791666666664</v>
      </c>
      <c r="B2547" s="152">
        <f t="shared" si="714"/>
        <v>4</v>
      </c>
      <c r="C2547" s="152">
        <f t="shared" si="715"/>
        <v>16</v>
      </c>
      <c r="D2547" s="152">
        <f t="shared" si="716"/>
        <v>19</v>
      </c>
      <c r="E2547" s="38" t="str">
        <f t="shared" si="717"/>
        <v>W</v>
      </c>
      <c r="F2547" s="134">
        <v>32.85</v>
      </c>
      <c r="G2547" s="38" t="str">
        <f t="shared" si="718"/>
        <v>-</v>
      </c>
      <c r="H2547" s="38">
        <f t="shared" si="719"/>
        <v>32.85</v>
      </c>
      <c r="K2547" s="133">
        <v>43206.791666666664</v>
      </c>
      <c r="L2547" s="9">
        <f t="shared" si="702"/>
        <v>4</v>
      </c>
      <c r="M2547" s="9">
        <f t="shared" si="703"/>
        <v>16</v>
      </c>
      <c r="N2547" s="9">
        <f t="shared" si="704"/>
        <v>19</v>
      </c>
      <c r="O2547" s="31" t="str">
        <f t="shared" si="705"/>
        <v/>
      </c>
      <c r="P2547" s="134">
        <v>45.85</v>
      </c>
      <c r="Q2547" s="31" t="str">
        <f t="shared" si="706"/>
        <v>-</v>
      </c>
      <c r="R2547" s="31">
        <f t="shared" si="707"/>
        <v>45.85</v>
      </c>
      <c r="U2547" s="133">
        <v>43571.791666666664</v>
      </c>
      <c r="V2547" s="9">
        <f t="shared" si="708"/>
        <v>4</v>
      </c>
      <c r="W2547" s="9">
        <f t="shared" si="709"/>
        <v>16</v>
      </c>
      <c r="X2547" s="9">
        <f t="shared" si="710"/>
        <v>19</v>
      </c>
      <c r="Y2547" s="31" t="str">
        <f t="shared" si="711"/>
        <v/>
      </c>
      <c r="Z2547" s="134">
        <v>32.869999999999997</v>
      </c>
      <c r="AA2547" s="31" t="str">
        <f t="shared" si="712"/>
        <v>-</v>
      </c>
      <c r="AB2547" s="31">
        <f t="shared" si="713"/>
        <v>32.869999999999997</v>
      </c>
    </row>
    <row r="2548" spans="1:28" x14ac:dyDescent="0.3">
      <c r="A2548" s="133">
        <v>42841.833333333336</v>
      </c>
      <c r="B2548" s="152">
        <f t="shared" si="714"/>
        <v>4</v>
      </c>
      <c r="C2548" s="152">
        <f t="shared" si="715"/>
        <v>16</v>
      </c>
      <c r="D2548" s="152">
        <f t="shared" si="716"/>
        <v>20</v>
      </c>
      <c r="E2548" s="38" t="str">
        <f t="shared" si="717"/>
        <v>W</v>
      </c>
      <c r="F2548" s="134">
        <v>44</v>
      </c>
      <c r="G2548" s="38" t="str">
        <f t="shared" si="718"/>
        <v>-</v>
      </c>
      <c r="H2548" s="38">
        <f t="shared" si="719"/>
        <v>44</v>
      </c>
      <c r="K2548" s="133">
        <v>43206.833333333336</v>
      </c>
      <c r="L2548" s="9">
        <f t="shared" si="702"/>
        <v>4</v>
      </c>
      <c r="M2548" s="9">
        <f t="shared" si="703"/>
        <v>16</v>
      </c>
      <c r="N2548" s="9">
        <f t="shared" si="704"/>
        <v>20</v>
      </c>
      <c r="O2548" s="31" t="str">
        <f t="shared" si="705"/>
        <v/>
      </c>
      <c r="P2548" s="134">
        <v>54.73</v>
      </c>
      <c r="Q2548" s="31" t="str">
        <f t="shared" si="706"/>
        <v>-</v>
      </c>
      <c r="R2548" s="31">
        <f t="shared" si="707"/>
        <v>54.73</v>
      </c>
      <c r="U2548" s="133">
        <v>43571.833333333336</v>
      </c>
      <c r="V2548" s="9">
        <f t="shared" si="708"/>
        <v>4</v>
      </c>
      <c r="W2548" s="9">
        <f t="shared" si="709"/>
        <v>16</v>
      </c>
      <c r="X2548" s="9">
        <f t="shared" si="710"/>
        <v>20</v>
      </c>
      <c r="Y2548" s="31" t="str">
        <f t="shared" si="711"/>
        <v/>
      </c>
      <c r="Z2548" s="134">
        <v>39.19</v>
      </c>
      <c r="AA2548" s="31" t="str">
        <f t="shared" si="712"/>
        <v>-</v>
      </c>
      <c r="AB2548" s="31">
        <f t="shared" si="713"/>
        <v>39.19</v>
      </c>
    </row>
    <row r="2549" spans="1:28" x14ac:dyDescent="0.3">
      <c r="A2549" s="133">
        <v>42841.875</v>
      </c>
      <c r="B2549" s="152">
        <f t="shared" si="714"/>
        <v>4</v>
      </c>
      <c r="C2549" s="152">
        <f t="shared" si="715"/>
        <v>16</v>
      </c>
      <c r="D2549" s="152">
        <f t="shared" si="716"/>
        <v>21</v>
      </c>
      <c r="E2549" s="38" t="str">
        <f t="shared" si="717"/>
        <v>W</v>
      </c>
      <c r="F2549" s="134">
        <v>34.81</v>
      </c>
      <c r="G2549" s="38" t="str">
        <f t="shared" si="718"/>
        <v>-</v>
      </c>
      <c r="H2549" s="38">
        <f t="shared" si="719"/>
        <v>34.81</v>
      </c>
      <c r="K2549" s="133">
        <v>43206.875</v>
      </c>
      <c r="L2549" s="9">
        <f t="shared" si="702"/>
        <v>4</v>
      </c>
      <c r="M2549" s="9">
        <f t="shared" si="703"/>
        <v>16</v>
      </c>
      <c r="N2549" s="9">
        <f t="shared" si="704"/>
        <v>21</v>
      </c>
      <c r="O2549" s="31" t="str">
        <f t="shared" si="705"/>
        <v/>
      </c>
      <c r="P2549" s="134">
        <v>43.94</v>
      </c>
      <c r="Q2549" s="31" t="str">
        <f t="shared" si="706"/>
        <v>-</v>
      </c>
      <c r="R2549" s="31">
        <f t="shared" si="707"/>
        <v>43.94</v>
      </c>
      <c r="U2549" s="133">
        <v>43571.875</v>
      </c>
      <c r="V2549" s="9">
        <f t="shared" si="708"/>
        <v>4</v>
      </c>
      <c r="W2549" s="9">
        <f t="shared" si="709"/>
        <v>16</v>
      </c>
      <c r="X2549" s="9">
        <f t="shared" si="710"/>
        <v>21</v>
      </c>
      <c r="Y2549" s="31" t="str">
        <f t="shared" si="711"/>
        <v/>
      </c>
      <c r="Z2549" s="134">
        <v>34.18</v>
      </c>
      <c r="AA2549" s="31" t="str">
        <f t="shared" si="712"/>
        <v>-</v>
      </c>
      <c r="AB2549" s="31">
        <f t="shared" si="713"/>
        <v>34.18</v>
      </c>
    </row>
    <row r="2550" spans="1:28" x14ac:dyDescent="0.3">
      <c r="A2550" s="133">
        <v>42841.916666666664</v>
      </c>
      <c r="B2550" s="152">
        <f t="shared" si="714"/>
        <v>4</v>
      </c>
      <c r="C2550" s="152">
        <f t="shared" si="715"/>
        <v>16</v>
      </c>
      <c r="D2550" s="152">
        <f t="shared" si="716"/>
        <v>22</v>
      </c>
      <c r="E2550" s="38" t="str">
        <f t="shared" si="717"/>
        <v>W</v>
      </c>
      <c r="F2550" s="134">
        <v>25.82</v>
      </c>
      <c r="G2550" s="38" t="str">
        <f t="shared" si="718"/>
        <v>-</v>
      </c>
      <c r="H2550" s="38">
        <f t="shared" si="719"/>
        <v>25.82</v>
      </c>
      <c r="K2550" s="133">
        <v>43206.916666666664</v>
      </c>
      <c r="L2550" s="9">
        <f t="shared" si="702"/>
        <v>4</v>
      </c>
      <c r="M2550" s="9">
        <f t="shared" si="703"/>
        <v>16</v>
      </c>
      <c r="N2550" s="9">
        <f t="shared" si="704"/>
        <v>22</v>
      </c>
      <c r="O2550" s="31" t="str">
        <f t="shared" si="705"/>
        <v/>
      </c>
      <c r="P2550" s="134">
        <v>41.18</v>
      </c>
      <c r="Q2550" s="31" t="str">
        <f t="shared" si="706"/>
        <v>-</v>
      </c>
      <c r="R2550" s="31">
        <f t="shared" si="707"/>
        <v>41.18</v>
      </c>
      <c r="U2550" s="133">
        <v>43571.916666666664</v>
      </c>
      <c r="V2550" s="9">
        <f t="shared" si="708"/>
        <v>4</v>
      </c>
      <c r="W2550" s="9">
        <f t="shared" si="709"/>
        <v>16</v>
      </c>
      <c r="X2550" s="9">
        <f t="shared" si="710"/>
        <v>22</v>
      </c>
      <c r="Y2550" s="31" t="str">
        <f t="shared" si="711"/>
        <v/>
      </c>
      <c r="Z2550" s="134">
        <v>26.03</v>
      </c>
      <c r="AA2550" s="31" t="str">
        <f t="shared" si="712"/>
        <v>-</v>
      </c>
      <c r="AB2550" s="31">
        <f t="shared" si="713"/>
        <v>26.03</v>
      </c>
    </row>
    <row r="2551" spans="1:28" x14ac:dyDescent="0.3">
      <c r="A2551" s="133">
        <v>42841.958333333336</v>
      </c>
      <c r="B2551" s="152">
        <f t="shared" si="714"/>
        <v>4</v>
      </c>
      <c r="C2551" s="152">
        <f t="shared" si="715"/>
        <v>16</v>
      </c>
      <c r="D2551" s="152">
        <f t="shared" si="716"/>
        <v>23</v>
      </c>
      <c r="E2551" s="38" t="str">
        <f t="shared" si="717"/>
        <v>W</v>
      </c>
      <c r="F2551" s="134">
        <v>22.28</v>
      </c>
      <c r="G2551" s="38" t="str">
        <f t="shared" si="718"/>
        <v>-</v>
      </c>
      <c r="H2551" s="38">
        <f t="shared" si="719"/>
        <v>22.28</v>
      </c>
      <c r="K2551" s="133">
        <v>43206.958333333336</v>
      </c>
      <c r="L2551" s="9">
        <f t="shared" si="702"/>
        <v>4</v>
      </c>
      <c r="M2551" s="9">
        <f t="shared" si="703"/>
        <v>16</v>
      </c>
      <c r="N2551" s="9">
        <f t="shared" si="704"/>
        <v>23</v>
      </c>
      <c r="O2551" s="31" t="str">
        <f t="shared" si="705"/>
        <v/>
      </c>
      <c r="P2551" s="134">
        <v>38.14</v>
      </c>
      <c r="Q2551" s="31" t="str">
        <f t="shared" si="706"/>
        <v>-</v>
      </c>
      <c r="R2551" s="31">
        <f t="shared" si="707"/>
        <v>38.14</v>
      </c>
      <c r="U2551" s="133">
        <v>43571.958333333336</v>
      </c>
      <c r="V2551" s="9">
        <f t="shared" si="708"/>
        <v>4</v>
      </c>
      <c r="W2551" s="9">
        <f t="shared" si="709"/>
        <v>16</v>
      </c>
      <c r="X2551" s="9">
        <f t="shared" si="710"/>
        <v>23</v>
      </c>
      <c r="Y2551" s="31" t="str">
        <f t="shared" si="711"/>
        <v/>
      </c>
      <c r="Z2551" s="134">
        <v>21.9</v>
      </c>
      <c r="AA2551" s="31" t="str">
        <f t="shared" si="712"/>
        <v>-</v>
      </c>
      <c r="AB2551" s="31">
        <f t="shared" si="713"/>
        <v>21.9</v>
      </c>
    </row>
    <row r="2552" spans="1:28" x14ac:dyDescent="0.3">
      <c r="A2552" s="133">
        <v>42842</v>
      </c>
      <c r="B2552" s="152">
        <f t="shared" si="714"/>
        <v>4</v>
      </c>
      <c r="C2552" s="152">
        <f t="shared" si="715"/>
        <v>17</v>
      </c>
      <c r="D2552" s="152">
        <f t="shared" si="716"/>
        <v>0</v>
      </c>
      <c r="E2552" s="38" t="str">
        <f t="shared" si="717"/>
        <v/>
      </c>
      <c r="F2552" s="134">
        <v>20.77</v>
      </c>
      <c r="G2552" s="38" t="str">
        <f t="shared" si="718"/>
        <v>-</v>
      </c>
      <c r="H2552" s="38">
        <f t="shared" si="719"/>
        <v>20.77</v>
      </c>
      <c r="K2552" s="133">
        <v>43207</v>
      </c>
      <c r="L2552" s="9">
        <f t="shared" si="702"/>
        <v>4</v>
      </c>
      <c r="M2552" s="9">
        <f t="shared" si="703"/>
        <v>17</v>
      </c>
      <c r="N2552" s="9">
        <f t="shared" si="704"/>
        <v>0</v>
      </c>
      <c r="O2552" s="31" t="str">
        <f t="shared" si="705"/>
        <v/>
      </c>
      <c r="P2552" s="134">
        <v>35.47</v>
      </c>
      <c r="Q2552" s="31" t="str">
        <f t="shared" si="706"/>
        <v>-</v>
      </c>
      <c r="R2552" s="31">
        <f t="shared" si="707"/>
        <v>35.47</v>
      </c>
      <c r="U2552" s="133">
        <v>43572</v>
      </c>
      <c r="V2552" s="9">
        <f t="shared" si="708"/>
        <v>4</v>
      </c>
      <c r="W2552" s="9">
        <f t="shared" si="709"/>
        <v>17</v>
      </c>
      <c r="X2552" s="9">
        <f t="shared" si="710"/>
        <v>0</v>
      </c>
      <c r="Y2552" s="31" t="str">
        <f t="shared" si="711"/>
        <v/>
      </c>
      <c r="Z2552" s="134">
        <v>22.08</v>
      </c>
      <c r="AA2552" s="31" t="str">
        <f t="shared" si="712"/>
        <v>-</v>
      </c>
      <c r="AB2552" s="31">
        <f t="shared" si="713"/>
        <v>22.08</v>
      </c>
    </row>
    <row r="2553" spans="1:28" x14ac:dyDescent="0.3">
      <c r="A2553" s="133">
        <v>42842.041666666664</v>
      </c>
      <c r="B2553" s="152">
        <f t="shared" si="714"/>
        <v>4</v>
      </c>
      <c r="C2553" s="152">
        <f t="shared" si="715"/>
        <v>17</v>
      </c>
      <c r="D2553" s="152">
        <f t="shared" si="716"/>
        <v>1</v>
      </c>
      <c r="E2553" s="38" t="str">
        <f t="shared" si="717"/>
        <v/>
      </c>
      <c r="F2553" s="134">
        <v>20.05</v>
      </c>
      <c r="G2553" s="38" t="str">
        <f t="shared" si="718"/>
        <v>-</v>
      </c>
      <c r="H2553" s="38">
        <f t="shared" si="719"/>
        <v>20.05</v>
      </c>
      <c r="K2553" s="133">
        <v>43207.041666666664</v>
      </c>
      <c r="L2553" s="9">
        <f t="shared" si="702"/>
        <v>4</v>
      </c>
      <c r="M2553" s="9">
        <f t="shared" si="703"/>
        <v>17</v>
      </c>
      <c r="N2553" s="9">
        <f t="shared" si="704"/>
        <v>1</v>
      </c>
      <c r="O2553" s="31" t="str">
        <f t="shared" si="705"/>
        <v/>
      </c>
      <c r="P2553" s="134">
        <v>32.880000000000003</v>
      </c>
      <c r="Q2553" s="31" t="str">
        <f t="shared" si="706"/>
        <v>-</v>
      </c>
      <c r="R2553" s="31">
        <f t="shared" si="707"/>
        <v>32.880000000000003</v>
      </c>
      <c r="U2553" s="133">
        <v>43572.041666666664</v>
      </c>
      <c r="V2553" s="9">
        <f t="shared" si="708"/>
        <v>4</v>
      </c>
      <c r="W2553" s="9">
        <f t="shared" si="709"/>
        <v>17</v>
      </c>
      <c r="X2553" s="9">
        <f t="shared" si="710"/>
        <v>1</v>
      </c>
      <c r="Y2553" s="31" t="str">
        <f t="shared" si="711"/>
        <v/>
      </c>
      <c r="Z2553" s="134">
        <v>22.23</v>
      </c>
      <c r="AA2553" s="31" t="str">
        <f t="shared" si="712"/>
        <v>-</v>
      </c>
      <c r="AB2553" s="31">
        <f t="shared" si="713"/>
        <v>22.23</v>
      </c>
    </row>
    <row r="2554" spans="1:28" x14ac:dyDescent="0.3">
      <c r="A2554" s="133">
        <v>42842.083333333336</v>
      </c>
      <c r="B2554" s="152">
        <f t="shared" si="714"/>
        <v>4</v>
      </c>
      <c r="C2554" s="152">
        <f t="shared" si="715"/>
        <v>17</v>
      </c>
      <c r="D2554" s="152">
        <f t="shared" si="716"/>
        <v>2</v>
      </c>
      <c r="E2554" s="38" t="str">
        <f t="shared" si="717"/>
        <v/>
      </c>
      <c r="F2554" s="134">
        <v>19.489999999999998</v>
      </c>
      <c r="G2554" s="38" t="str">
        <f t="shared" si="718"/>
        <v>-</v>
      </c>
      <c r="H2554" s="38">
        <f t="shared" si="719"/>
        <v>19.489999999999998</v>
      </c>
      <c r="K2554" s="133">
        <v>43207.083333333336</v>
      </c>
      <c r="L2554" s="9">
        <f t="shared" si="702"/>
        <v>4</v>
      </c>
      <c r="M2554" s="9">
        <f t="shared" si="703"/>
        <v>17</v>
      </c>
      <c r="N2554" s="9">
        <f t="shared" si="704"/>
        <v>2</v>
      </c>
      <c r="O2554" s="31" t="str">
        <f t="shared" si="705"/>
        <v/>
      </c>
      <c r="P2554" s="134">
        <v>32.32</v>
      </c>
      <c r="Q2554" s="31" t="str">
        <f t="shared" si="706"/>
        <v>-</v>
      </c>
      <c r="R2554" s="31">
        <f t="shared" si="707"/>
        <v>32.32</v>
      </c>
      <c r="U2554" s="133">
        <v>43572.083333333336</v>
      </c>
      <c r="V2554" s="9">
        <f t="shared" si="708"/>
        <v>4</v>
      </c>
      <c r="W2554" s="9">
        <f t="shared" si="709"/>
        <v>17</v>
      </c>
      <c r="X2554" s="9">
        <f t="shared" si="710"/>
        <v>2</v>
      </c>
      <c r="Y2554" s="31" t="str">
        <f t="shared" si="711"/>
        <v/>
      </c>
      <c r="Z2554" s="134">
        <v>22.15</v>
      </c>
      <c r="AA2554" s="31" t="str">
        <f t="shared" si="712"/>
        <v>-</v>
      </c>
      <c r="AB2554" s="31">
        <f t="shared" si="713"/>
        <v>22.15</v>
      </c>
    </row>
    <row r="2555" spans="1:28" x14ac:dyDescent="0.3">
      <c r="A2555" s="133">
        <v>42842.125</v>
      </c>
      <c r="B2555" s="152">
        <f t="shared" si="714"/>
        <v>4</v>
      </c>
      <c r="C2555" s="152">
        <f t="shared" si="715"/>
        <v>17</v>
      </c>
      <c r="D2555" s="152">
        <f t="shared" si="716"/>
        <v>3</v>
      </c>
      <c r="E2555" s="38" t="str">
        <f t="shared" si="717"/>
        <v/>
      </c>
      <c r="F2555" s="134">
        <v>19.12</v>
      </c>
      <c r="G2555" s="38" t="str">
        <f t="shared" si="718"/>
        <v>-</v>
      </c>
      <c r="H2555" s="38">
        <f t="shared" si="719"/>
        <v>19.12</v>
      </c>
      <c r="K2555" s="133">
        <v>43207.125</v>
      </c>
      <c r="L2555" s="9">
        <f t="shared" si="702"/>
        <v>4</v>
      </c>
      <c r="M2555" s="9">
        <f t="shared" si="703"/>
        <v>17</v>
      </c>
      <c r="N2555" s="9">
        <f t="shared" si="704"/>
        <v>3</v>
      </c>
      <c r="O2555" s="31" t="str">
        <f t="shared" si="705"/>
        <v/>
      </c>
      <c r="P2555" s="134">
        <v>32.58</v>
      </c>
      <c r="Q2555" s="31" t="str">
        <f t="shared" si="706"/>
        <v>-</v>
      </c>
      <c r="R2555" s="31">
        <f t="shared" si="707"/>
        <v>32.58</v>
      </c>
      <c r="U2555" s="133">
        <v>43572.125</v>
      </c>
      <c r="V2555" s="9">
        <f t="shared" si="708"/>
        <v>4</v>
      </c>
      <c r="W2555" s="9">
        <f t="shared" si="709"/>
        <v>17</v>
      </c>
      <c r="X2555" s="9">
        <f t="shared" si="710"/>
        <v>3</v>
      </c>
      <c r="Y2555" s="31" t="str">
        <f t="shared" si="711"/>
        <v/>
      </c>
      <c r="Z2555" s="134">
        <v>22.27</v>
      </c>
      <c r="AA2555" s="31" t="str">
        <f t="shared" si="712"/>
        <v>-</v>
      </c>
      <c r="AB2555" s="31">
        <f t="shared" si="713"/>
        <v>22.27</v>
      </c>
    </row>
    <row r="2556" spans="1:28" x14ac:dyDescent="0.3">
      <c r="A2556" s="133">
        <v>42842.166666666664</v>
      </c>
      <c r="B2556" s="152">
        <f t="shared" si="714"/>
        <v>4</v>
      </c>
      <c r="C2556" s="152">
        <f t="shared" si="715"/>
        <v>17</v>
      </c>
      <c r="D2556" s="152">
        <f t="shared" si="716"/>
        <v>4</v>
      </c>
      <c r="E2556" s="38" t="str">
        <f t="shared" si="717"/>
        <v/>
      </c>
      <c r="F2556" s="134">
        <v>20.09</v>
      </c>
      <c r="G2556" s="38" t="str">
        <f t="shared" si="718"/>
        <v>-</v>
      </c>
      <c r="H2556" s="38">
        <f t="shared" si="719"/>
        <v>20.09</v>
      </c>
      <c r="K2556" s="133">
        <v>43207.166666666664</v>
      </c>
      <c r="L2556" s="9">
        <f t="shared" si="702"/>
        <v>4</v>
      </c>
      <c r="M2556" s="9">
        <f t="shared" si="703"/>
        <v>17</v>
      </c>
      <c r="N2556" s="9">
        <f t="shared" si="704"/>
        <v>4</v>
      </c>
      <c r="O2556" s="31" t="str">
        <f t="shared" si="705"/>
        <v/>
      </c>
      <c r="P2556" s="134">
        <v>35.51</v>
      </c>
      <c r="Q2556" s="31" t="str">
        <f t="shared" si="706"/>
        <v>-</v>
      </c>
      <c r="R2556" s="31">
        <f t="shared" si="707"/>
        <v>35.51</v>
      </c>
      <c r="U2556" s="133">
        <v>43572.166666666664</v>
      </c>
      <c r="V2556" s="9">
        <f t="shared" si="708"/>
        <v>4</v>
      </c>
      <c r="W2556" s="9">
        <f t="shared" si="709"/>
        <v>17</v>
      </c>
      <c r="X2556" s="9">
        <f t="shared" si="710"/>
        <v>4</v>
      </c>
      <c r="Y2556" s="31" t="str">
        <f t="shared" si="711"/>
        <v/>
      </c>
      <c r="Z2556" s="134">
        <v>25.29</v>
      </c>
      <c r="AA2556" s="31" t="str">
        <f t="shared" si="712"/>
        <v>-</v>
      </c>
      <c r="AB2556" s="31">
        <f t="shared" si="713"/>
        <v>25.29</v>
      </c>
    </row>
    <row r="2557" spans="1:28" x14ac:dyDescent="0.3">
      <c r="A2557" s="133">
        <v>42842.208333333336</v>
      </c>
      <c r="B2557" s="152">
        <f t="shared" si="714"/>
        <v>4</v>
      </c>
      <c r="C2557" s="152">
        <f t="shared" si="715"/>
        <v>17</v>
      </c>
      <c r="D2557" s="152">
        <f t="shared" si="716"/>
        <v>5</v>
      </c>
      <c r="E2557" s="38" t="str">
        <f t="shared" si="717"/>
        <v/>
      </c>
      <c r="F2557" s="134">
        <v>22.42</v>
      </c>
      <c r="G2557" s="38" t="str">
        <f t="shared" si="718"/>
        <v>-</v>
      </c>
      <c r="H2557" s="38">
        <f t="shared" si="719"/>
        <v>22.42</v>
      </c>
      <c r="K2557" s="133">
        <v>43207.208333333336</v>
      </c>
      <c r="L2557" s="9">
        <f t="shared" si="702"/>
        <v>4</v>
      </c>
      <c r="M2557" s="9">
        <f t="shared" si="703"/>
        <v>17</v>
      </c>
      <c r="N2557" s="9">
        <f t="shared" si="704"/>
        <v>5</v>
      </c>
      <c r="O2557" s="31" t="str">
        <f t="shared" si="705"/>
        <v/>
      </c>
      <c r="P2557" s="134">
        <v>46.05</v>
      </c>
      <c r="Q2557" s="31" t="str">
        <f t="shared" si="706"/>
        <v>-</v>
      </c>
      <c r="R2557" s="31">
        <f t="shared" si="707"/>
        <v>46.05</v>
      </c>
      <c r="U2557" s="133">
        <v>43572.208333333336</v>
      </c>
      <c r="V2557" s="9">
        <f t="shared" si="708"/>
        <v>4</v>
      </c>
      <c r="W2557" s="9">
        <f t="shared" si="709"/>
        <v>17</v>
      </c>
      <c r="X2557" s="9">
        <f t="shared" si="710"/>
        <v>5</v>
      </c>
      <c r="Y2557" s="31" t="str">
        <f t="shared" si="711"/>
        <v/>
      </c>
      <c r="Z2557" s="134">
        <v>29.15</v>
      </c>
      <c r="AA2557" s="31" t="str">
        <f t="shared" si="712"/>
        <v>-</v>
      </c>
      <c r="AB2557" s="31">
        <f t="shared" si="713"/>
        <v>29.15</v>
      </c>
    </row>
    <row r="2558" spans="1:28" x14ac:dyDescent="0.3">
      <c r="A2558" s="133">
        <v>42842.25</v>
      </c>
      <c r="B2558" s="152">
        <f t="shared" si="714"/>
        <v>4</v>
      </c>
      <c r="C2558" s="152">
        <f t="shared" si="715"/>
        <v>17</v>
      </c>
      <c r="D2558" s="152">
        <f t="shared" si="716"/>
        <v>6</v>
      </c>
      <c r="E2558" s="38" t="str">
        <f t="shared" si="717"/>
        <v/>
      </c>
      <c r="F2558" s="134">
        <v>28</v>
      </c>
      <c r="G2558" s="38" t="str">
        <f t="shared" si="718"/>
        <v>-</v>
      </c>
      <c r="H2558" s="38">
        <f t="shared" si="719"/>
        <v>28</v>
      </c>
      <c r="K2558" s="133">
        <v>43207.25</v>
      </c>
      <c r="L2558" s="9">
        <f t="shared" si="702"/>
        <v>4</v>
      </c>
      <c r="M2558" s="9">
        <f t="shared" si="703"/>
        <v>17</v>
      </c>
      <c r="N2558" s="9">
        <f t="shared" si="704"/>
        <v>6</v>
      </c>
      <c r="O2558" s="31" t="str">
        <f t="shared" si="705"/>
        <v/>
      </c>
      <c r="P2558" s="134">
        <v>59.31</v>
      </c>
      <c r="Q2558" s="31" t="str">
        <f t="shared" si="706"/>
        <v>-</v>
      </c>
      <c r="R2558" s="31">
        <f t="shared" si="707"/>
        <v>59.31</v>
      </c>
      <c r="U2558" s="133">
        <v>43572.25</v>
      </c>
      <c r="V2558" s="9">
        <f t="shared" si="708"/>
        <v>4</v>
      </c>
      <c r="W2558" s="9">
        <f t="shared" si="709"/>
        <v>17</v>
      </c>
      <c r="X2558" s="9">
        <f t="shared" si="710"/>
        <v>6</v>
      </c>
      <c r="Y2558" s="31" t="str">
        <f t="shared" si="711"/>
        <v/>
      </c>
      <c r="Z2558" s="134">
        <v>45.15</v>
      </c>
      <c r="AA2558" s="31" t="str">
        <f t="shared" si="712"/>
        <v>-</v>
      </c>
      <c r="AB2558" s="31">
        <f t="shared" si="713"/>
        <v>45.15</v>
      </c>
    </row>
    <row r="2559" spans="1:28" x14ac:dyDescent="0.3">
      <c r="A2559" s="133">
        <v>42842.291666666664</v>
      </c>
      <c r="B2559" s="152">
        <f t="shared" si="714"/>
        <v>4</v>
      </c>
      <c r="C2559" s="152">
        <f t="shared" si="715"/>
        <v>17</v>
      </c>
      <c r="D2559" s="152">
        <f t="shared" si="716"/>
        <v>7</v>
      </c>
      <c r="E2559" s="38" t="str">
        <f t="shared" si="717"/>
        <v/>
      </c>
      <c r="F2559" s="134">
        <v>30.15</v>
      </c>
      <c r="G2559" s="38" t="str">
        <f t="shared" si="718"/>
        <v>-</v>
      </c>
      <c r="H2559" s="38">
        <f t="shared" si="719"/>
        <v>30.15</v>
      </c>
      <c r="K2559" s="133">
        <v>43207.291666666664</v>
      </c>
      <c r="L2559" s="9">
        <f t="shared" si="702"/>
        <v>4</v>
      </c>
      <c r="M2559" s="9">
        <f t="shared" si="703"/>
        <v>17</v>
      </c>
      <c r="N2559" s="9">
        <f t="shared" si="704"/>
        <v>7</v>
      </c>
      <c r="O2559" s="31" t="str">
        <f t="shared" si="705"/>
        <v/>
      </c>
      <c r="P2559" s="134">
        <v>68.040000000000006</v>
      </c>
      <c r="Q2559" s="31" t="str">
        <f t="shared" si="706"/>
        <v>-</v>
      </c>
      <c r="R2559" s="31">
        <f t="shared" si="707"/>
        <v>68.040000000000006</v>
      </c>
      <c r="U2559" s="133">
        <v>43572.291666666664</v>
      </c>
      <c r="V2559" s="9">
        <f t="shared" si="708"/>
        <v>4</v>
      </c>
      <c r="W2559" s="9">
        <f t="shared" si="709"/>
        <v>17</v>
      </c>
      <c r="X2559" s="9">
        <f t="shared" si="710"/>
        <v>7</v>
      </c>
      <c r="Y2559" s="31" t="str">
        <f t="shared" si="711"/>
        <v/>
      </c>
      <c r="Z2559" s="134">
        <v>43.69</v>
      </c>
      <c r="AA2559" s="31" t="str">
        <f t="shared" si="712"/>
        <v>-</v>
      </c>
      <c r="AB2559" s="31">
        <f t="shared" si="713"/>
        <v>43.69</v>
      </c>
    </row>
    <row r="2560" spans="1:28" x14ac:dyDescent="0.3">
      <c r="A2560" s="133">
        <v>42842.333333333336</v>
      </c>
      <c r="B2560" s="152">
        <f t="shared" si="714"/>
        <v>4</v>
      </c>
      <c r="C2560" s="152">
        <f t="shared" si="715"/>
        <v>17</v>
      </c>
      <c r="D2560" s="152">
        <f t="shared" si="716"/>
        <v>8</v>
      </c>
      <c r="E2560" s="38" t="str">
        <f t="shared" si="717"/>
        <v/>
      </c>
      <c r="F2560" s="134">
        <v>31.03</v>
      </c>
      <c r="G2560" s="38">
        <f t="shared" si="718"/>
        <v>31.03</v>
      </c>
      <c r="H2560" s="38" t="str">
        <f t="shared" si="719"/>
        <v>-</v>
      </c>
      <c r="K2560" s="133">
        <v>43207.333333333336</v>
      </c>
      <c r="L2560" s="9">
        <f t="shared" si="702"/>
        <v>4</v>
      </c>
      <c r="M2560" s="9">
        <f t="shared" si="703"/>
        <v>17</v>
      </c>
      <c r="N2560" s="9">
        <f t="shared" si="704"/>
        <v>8</v>
      </c>
      <c r="O2560" s="31" t="str">
        <f t="shared" si="705"/>
        <v/>
      </c>
      <c r="P2560" s="134">
        <v>58.42</v>
      </c>
      <c r="Q2560" s="31">
        <f t="shared" si="706"/>
        <v>58.42</v>
      </c>
      <c r="R2560" s="31" t="str">
        <f t="shared" si="707"/>
        <v>-</v>
      </c>
      <c r="U2560" s="133">
        <v>43572.333333333336</v>
      </c>
      <c r="V2560" s="9">
        <f t="shared" si="708"/>
        <v>4</v>
      </c>
      <c r="W2560" s="9">
        <f t="shared" si="709"/>
        <v>17</v>
      </c>
      <c r="X2560" s="9">
        <f t="shared" si="710"/>
        <v>8</v>
      </c>
      <c r="Y2560" s="31" t="str">
        <f t="shared" si="711"/>
        <v/>
      </c>
      <c r="Z2560" s="134">
        <v>40.659999999999997</v>
      </c>
      <c r="AA2560" s="31">
        <f t="shared" si="712"/>
        <v>40.659999999999997</v>
      </c>
      <c r="AB2560" s="31" t="str">
        <f t="shared" si="713"/>
        <v>-</v>
      </c>
    </row>
    <row r="2561" spans="1:28" x14ac:dyDescent="0.3">
      <c r="A2561" s="133">
        <v>42842.375</v>
      </c>
      <c r="B2561" s="152">
        <f t="shared" si="714"/>
        <v>4</v>
      </c>
      <c r="C2561" s="152">
        <f t="shared" si="715"/>
        <v>17</v>
      </c>
      <c r="D2561" s="152">
        <f t="shared" si="716"/>
        <v>9</v>
      </c>
      <c r="E2561" s="38" t="str">
        <f t="shared" si="717"/>
        <v/>
      </c>
      <c r="F2561" s="134">
        <v>32.42</v>
      </c>
      <c r="G2561" s="38">
        <f t="shared" si="718"/>
        <v>32.42</v>
      </c>
      <c r="H2561" s="38" t="str">
        <f t="shared" si="719"/>
        <v>-</v>
      </c>
      <c r="K2561" s="133">
        <v>43207.375</v>
      </c>
      <c r="L2561" s="9">
        <f t="shared" si="702"/>
        <v>4</v>
      </c>
      <c r="M2561" s="9">
        <f t="shared" si="703"/>
        <v>17</v>
      </c>
      <c r="N2561" s="9">
        <f t="shared" si="704"/>
        <v>9</v>
      </c>
      <c r="O2561" s="31" t="str">
        <f t="shared" si="705"/>
        <v/>
      </c>
      <c r="P2561" s="134">
        <v>51.54</v>
      </c>
      <c r="Q2561" s="31">
        <f t="shared" si="706"/>
        <v>51.54</v>
      </c>
      <c r="R2561" s="31" t="str">
        <f t="shared" si="707"/>
        <v>-</v>
      </c>
      <c r="U2561" s="133">
        <v>43572.375</v>
      </c>
      <c r="V2561" s="9">
        <f t="shared" si="708"/>
        <v>4</v>
      </c>
      <c r="W2561" s="9">
        <f t="shared" si="709"/>
        <v>17</v>
      </c>
      <c r="X2561" s="9">
        <f t="shared" si="710"/>
        <v>9</v>
      </c>
      <c r="Y2561" s="31" t="str">
        <f t="shared" si="711"/>
        <v/>
      </c>
      <c r="Z2561" s="134">
        <v>39.119999999999997</v>
      </c>
      <c r="AA2561" s="31">
        <f t="shared" si="712"/>
        <v>39.119999999999997</v>
      </c>
      <c r="AB2561" s="31" t="str">
        <f t="shared" si="713"/>
        <v>-</v>
      </c>
    </row>
    <row r="2562" spans="1:28" x14ac:dyDescent="0.3">
      <c r="A2562" s="133">
        <v>42842.416666666664</v>
      </c>
      <c r="B2562" s="152">
        <f t="shared" si="714"/>
        <v>4</v>
      </c>
      <c r="C2562" s="152">
        <f t="shared" si="715"/>
        <v>17</v>
      </c>
      <c r="D2562" s="152">
        <f t="shared" si="716"/>
        <v>10</v>
      </c>
      <c r="E2562" s="38" t="str">
        <f t="shared" si="717"/>
        <v/>
      </c>
      <c r="F2562" s="134">
        <v>35.549999999999997</v>
      </c>
      <c r="G2562" s="38">
        <f t="shared" si="718"/>
        <v>35.549999999999997</v>
      </c>
      <c r="H2562" s="38" t="str">
        <f t="shared" si="719"/>
        <v>-</v>
      </c>
      <c r="K2562" s="133">
        <v>43207.416666666664</v>
      </c>
      <c r="L2562" s="9">
        <f t="shared" si="702"/>
        <v>4</v>
      </c>
      <c r="M2562" s="9">
        <f t="shared" si="703"/>
        <v>17</v>
      </c>
      <c r="N2562" s="9">
        <f t="shared" si="704"/>
        <v>10</v>
      </c>
      <c r="O2562" s="31" t="str">
        <f t="shared" si="705"/>
        <v/>
      </c>
      <c r="P2562" s="134">
        <v>50.46</v>
      </c>
      <c r="Q2562" s="31">
        <f t="shared" si="706"/>
        <v>50.46</v>
      </c>
      <c r="R2562" s="31" t="str">
        <f t="shared" si="707"/>
        <v>-</v>
      </c>
      <c r="U2562" s="133">
        <v>43572.416666666664</v>
      </c>
      <c r="V2562" s="9">
        <f t="shared" si="708"/>
        <v>4</v>
      </c>
      <c r="W2562" s="9">
        <f t="shared" si="709"/>
        <v>17</v>
      </c>
      <c r="X2562" s="9">
        <f t="shared" si="710"/>
        <v>10</v>
      </c>
      <c r="Y2562" s="31" t="str">
        <f t="shared" si="711"/>
        <v/>
      </c>
      <c r="Z2562" s="134">
        <v>38.590000000000003</v>
      </c>
      <c r="AA2562" s="31">
        <f t="shared" si="712"/>
        <v>38.590000000000003</v>
      </c>
      <c r="AB2562" s="31" t="str">
        <f t="shared" si="713"/>
        <v>-</v>
      </c>
    </row>
    <row r="2563" spans="1:28" x14ac:dyDescent="0.3">
      <c r="A2563" s="133">
        <v>42842.458333333336</v>
      </c>
      <c r="B2563" s="152">
        <f t="shared" si="714"/>
        <v>4</v>
      </c>
      <c r="C2563" s="152">
        <f t="shared" si="715"/>
        <v>17</v>
      </c>
      <c r="D2563" s="152">
        <f t="shared" si="716"/>
        <v>11</v>
      </c>
      <c r="E2563" s="38" t="str">
        <f t="shared" si="717"/>
        <v/>
      </c>
      <c r="F2563" s="134">
        <v>37.19</v>
      </c>
      <c r="G2563" s="38">
        <f t="shared" si="718"/>
        <v>37.19</v>
      </c>
      <c r="H2563" s="38" t="str">
        <f t="shared" si="719"/>
        <v>-</v>
      </c>
      <c r="K2563" s="133">
        <v>43207.458333333336</v>
      </c>
      <c r="L2563" s="9">
        <f t="shared" si="702"/>
        <v>4</v>
      </c>
      <c r="M2563" s="9">
        <f t="shared" si="703"/>
        <v>17</v>
      </c>
      <c r="N2563" s="9">
        <f t="shared" si="704"/>
        <v>11</v>
      </c>
      <c r="O2563" s="31" t="str">
        <f t="shared" si="705"/>
        <v/>
      </c>
      <c r="P2563" s="134">
        <v>47.1</v>
      </c>
      <c r="Q2563" s="31">
        <f t="shared" si="706"/>
        <v>47.1</v>
      </c>
      <c r="R2563" s="31" t="str">
        <f t="shared" si="707"/>
        <v>-</v>
      </c>
      <c r="U2563" s="133">
        <v>43572.458333333336</v>
      </c>
      <c r="V2563" s="9">
        <f t="shared" si="708"/>
        <v>4</v>
      </c>
      <c r="W2563" s="9">
        <f t="shared" si="709"/>
        <v>17</v>
      </c>
      <c r="X2563" s="9">
        <f t="shared" si="710"/>
        <v>11</v>
      </c>
      <c r="Y2563" s="31" t="str">
        <f t="shared" si="711"/>
        <v/>
      </c>
      <c r="Z2563" s="134">
        <v>38.520000000000003</v>
      </c>
      <c r="AA2563" s="31">
        <f t="shared" si="712"/>
        <v>38.520000000000003</v>
      </c>
      <c r="AB2563" s="31" t="str">
        <f t="shared" si="713"/>
        <v>-</v>
      </c>
    </row>
    <row r="2564" spans="1:28" x14ac:dyDescent="0.3">
      <c r="A2564" s="133">
        <v>42842.5</v>
      </c>
      <c r="B2564" s="152">
        <f t="shared" si="714"/>
        <v>4</v>
      </c>
      <c r="C2564" s="152">
        <f t="shared" si="715"/>
        <v>17</v>
      </c>
      <c r="D2564" s="152">
        <f t="shared" si="716"/>
        <v>12</v>
      </c>
      <c r="E2564" s="38" t="str">
        <f t="shared" si="717"/>
        <v/>
      </c>
      <c r="F2564" s="134">
        <v>35.659999999999997</v>
      </c>
      <c r="G2564" s="38">
        <f t="shared" si="718"/>
        <v>35.659999999999997</v>
      </c>
      <c r="H2564" s="38" t="str">
        <f t="shared" si="719"/>
        <v>-</v>
      </c>
      <c r="K2564" s="133">
        <v>43207.5</v>
      </c>
      <c r="L2564" s="9">
        <f t="shared" si="702"/>
        <v>4</v>
      </c>
      <c r="M2564" s="9">
        <f t="shared" si="703"/>
        <v>17</v>
      </c>
      <c r="N2564" s="9">
        <f t="shared" si="704"/>
        <v>12</v>
      </c>
      <c r="O2564" s="31" t="str">
        <f t="shared" si="705"/>
        <v/>
      </c>
      <c r="P2564" s="134">
        <v>44.92</v>
      </c>
      <c r="Q2564" s="31">
        <f t="shared" si="706"/>
        <v>44.92</v>
      </c>
      <c r="R2564" s="31" t="str">
        <f t="shared" si="707"/>
        <v>-</v>
      </c>
      <c r="U2564" s="133">
        <v>43572.5</v>
      </c>
      <c r="V2564" s="9">
        <f t="shared" si="708"/>
        <v>4</v>
      </c>
      <c r="W2564" s="9">
        <f t="shared" si="709"/>
        <v>17</v>
      </c>
      <c r="X2564" s="9">
        <f t="shared" si="710"/>
        <v>12</v>
      </c>
      <c r="Y2564" s="31" t="str">
        <f t="shared" si="711"/>
        <v/>
      </c>
      <c r="Z2564" s="134">
        <v>39.74</v>
      </c>
      <c r="AA2564" s="31">
        <f t="shared" si="712"/>
        <v>39.74</v>
      </c>
      <c r="AB2564" s="31" t="str">
        <f t="shared" si="713"/>
        <v>-</v>
      </c>
    </row>
    <row r="2565" spans="1:28" x14ac:dyDescent="0.3">
      <c r="A2565" s="133">
        <v>42842.541666666664</v>
      </c>
      <c r="B2565" s="152">
        <f t="shared" si="714"/>
        <v>4</v>
      </c>
      <c r="C2565" s="152">
        <f t="shared" si="715"/>
        <v>17</v>
      </c>
      <c r="D2565" s="152">
        <f t="shared" si="716"/>
        <v>13</v>
      </c>
      <c r="E2565" s="38" t="str">
        <f t="shared" si="717"/>
        <v/>
      </c>
      <c r="F2565" s="134">
        <v>36.799999999999997</v>
      </c>
      <c r="G2565" s="38">
        <f t="shared" si="718"/>
        <v>36.799999999999997</v>
      </c>
      <c r="H2565" s="38" t="str">
        <f t="shared" si="719"/>
        <v>-</v>
      </c>
      <c r="K2565" s="133">
        <v>43207.541666666664</v>
      </c>
      <c r="L2565" s="9">
        <f t="shared" si="702"/>
        <v>4</v>
      </c>
      <c r="M2565" s="9">
        <f t="shared" si="703"/>
        <v>17</v>
      </c>
      <c r="N2565" s="9">
        <f t="shared" si="704"/>
        <v>13</v>
      </c>
      <c r="O2565" s="31" t="str">
        <f t="shared" si="705"/>
        <v/>
      </c>
      <c r="P2565" s="134">
        <v>41.89</v>
      </c>
      <c r="Q2565" s="31">
        <f t="shared" si="706"/>
        <v>41.89</v>
      </c>
      <c r="R2565" s="31" t="str">
        <f t="shared" si="707"/>
        <v>-</v>
      </c>
      <c r="U2565" s="133">
        <v>43572.541666666664</v>
      </c>
      <c r="V2565" s="9">
        <f t="shared" si="708"/>
        <v>4</v>
      </c>
      <c r="W2565" s="9">
        <f t="shared" si="709"/>
        <v>17</v>
      </c>
      <c r="X2565" s="9">
        <f t="shared" si="710"/>
        <v>13</v>
      </c>
      <c r="Y2565" s="31" t="str">
        <f t="shared" si="711"/>
        <v/>
      </c>
      <c r="Z2565" s="134">
        <v>39.33</v>
      </c>
      <c r="AA2565" s="31">
        <f t="shared" si="712"/>
        <v>39.33</v>
      </c>
      <c r="AB2565" s="31" t="str">
        <f t="shared" si="713"/>
        <v>-</v>
      </c>
    </row>
    <row r="2566" spans="1:28" x14ac:dyDescent="0.3">
      <c r="A2566" s="133">
        <v>42842.583333333336</v>
      </c>
      <c r="B2566" s="152">
        <f t="shared" si="714"/>
        <v>4</v>
      </c>
      <c r="C2566" s="152">
        <f t="shared" si="715"/>
        <v>17</v>
      </c>
      <c r="D2566" s="152">
        <f t="shared" si="716"/>
        <v>14</v>
      </c>
      <c r="E2566" s="38" t="str">
        <f t="shared" si="717"/>
        <v/>
      </c>
      <c r="F2566" s="134">
        <v>34.74</v>
      </c>
      <c r="G2566" s="38">
        <f t="shared" si="718"/>
        <v>34.74</v>
      </c>
      <c r="H2566" s="38" t="str">
        <f t="shared" si="719"/>
        <v>-</v>
      </c>
      <c r="K2566" s="133">
        <v>43207.583333333336</v>
      </c>
      <c r="L2566" s="9">
        <f t="shared" si="702"/>
        <v>4</v>
      </c>
      <c r="M2566" s="9">
        <f t="shared" si="703"/>
        <v>17</v>
      </c>
      <c r="N2566" s="9">
        <f t="shared" si="704"/>
        <v>14</v>
      </c>
      <c r="O2566" s="31" t="str">
        <f t="shared" si="705"/>
        <v/>
      </c>
      <c r="P2566" s="134">
        <v>37.020000000000003</v>
      </c>
      <c r="Q2566" s="31">
        <f t="shared" si="706"/>
        <v>37.020000000000003</v>
      </c>
      <c r="R2566" s="31" t="str">
        <f t="shared" si="707"/>
        <v>-</v>
      </c>
      <c r="U2566" s="133">
        <v>43572.583333333336</v>
      </c>
      <c r="V2566" s="9">
        <f t="shared" si="708"/>
        <v>4</v>
      </c>
      <c r="W2566" s="9">
        <f t="shared" si="709"/>
        <v>17</v>
      </c>
      <c r="X2566" s="9">
        <f t="shared" si="710"/>
        <v>14</v>
      </c>
      <c r="Y2566" s="31" t="str">
        <f t="shared" si="711"/>
        <v/>
      </c>
      <c r="Z2566" s="134">
        <v>37.76</v>
      </c>
      <c r="AA2566" s="31">
        <f t="shared" si="712"/>
        <v>37.76</v>
      </c>
      <c r="AB2566" s="31" t="str">
        <f t="shared" si="713"/>
        <v>-</v>
      </c>
    </row>
    <row r="2567" spans="1:28" x14ac:dyDescent="0.3">
      <c r="A2567" s="133">
        <v>42842.625</v>
      </c>
      <c r="B2567" s="152">
        <f t="shared" si="714"/>
        <v>4</v>
      </c>
      <c r="C2567" s="152">
        <f t="shared" si="715"/>
        <v>17</v>
      </c>
      <c r="D2567" s="152">
        <f t="shared" si="716"/>
        <v>15</v>
      </c>
      <c r="E2567" s="38" t="str">
        <f t="shared" si="717"/>
        <v/>
      </c>
      <c r="F2567" s="134">
        <v>33.85</v>
      </c>
      <c r="G2567" s="38">
        <f t="shared" si="718"/>
        <v>33.85</v>
      </c>
      <c r="H2567" s="38" t="str">
        <f t="shared" si="719"/>
        <v>-</v>
      </c>
      <c r="K2567" s="133">
        <v>43207.625</v>
      </c>
      <c r="L2567" s="9">
        <f t="shared" si="702"/>
        <v>4</v>
      </c>
      <c r="M2567" s="9">
        <f t="shared" si="703"/>
        <v>17</v>
      </c>
      <c r="N2567" s="9">
        <f t="shared" si="704"/>
        <v>15</v>
      </c>
      <c r="O2567" s="31" t="str">
        <f t="shared" si="705"/>
        <v/>
      </c>
      <c r="P2567" s="134">
        <v>35.28</v>
      </c>
      <c r="Q2567" s="31">
        <f t="shared" si="706"/>
        <v>35.28</v>
      </c>
      <c r="R2567" s="31" t="str">
        <f t="shared" si="707"/>
        <v>-</v>
      </c>
      <c r="U2567" s="133">
        <v>43572.625</v>
      </c>
      <c r="V2567" s="9">
        <f t="shared" si="708"/>
        <v>4</v>
      </c>
      <c r="W2567" s="9">
        <f t="shared" si="709"/>
        <v>17</v>
      </c>
      <c r="X2567" s="9">
        <f t="shared" si="710"/>
        <v>15</v>
      </c>
      <c r="Y2567" s="31" t="str">
        <f t="shared" si="711"/>
        <v/>
      </c>
      <c r="Z2567" s="134">
        <v>37.840000000000003</v>
      </c>
      <c r="AA2567" s="31">
        <f t="shared" si="712"/>
        <v>37.840000000000003</v>
      </c>
      <c r="AB2567" s="31" t="str">
        <f t="shared" si="713"/>
        <v>-</v>
      </c>
    </row>
    <row r="2568" spans="1:28" x14ac:dyDescent="0.3">
      <c r="A2568" s="133">
        <v>42842.666666666664</v>
      </c>
      <c r="B2568" s="152">
        <f t="shared" si="714"/>
        <v>4</v>
      </c>
      <c r="C2568" s="152">
        <f t="shared" si="715"/>
        <v>17</v>
      </c>
      <c r="D2568" s="152">
        <f t="shared" si="716"/>
        <v>16</v>
      </c>
      <c r="E2568" s="38" t="str">
        <f t="shared" si="717"/>
        <v/>
      </c>
      <c r="F2568" s="134">
        <v>34.08</v>
      </c>
      <c r="G2568" s="38">
        <f t="shared" si="718"/>
        <v>34.08</v>
      </c>
      <c r="H2568" s="38" t="str">
        <f t="shared" si="719"/>
        <v>-</v>
      </c>
      <c r="K2568" s="133">
        <v>43207.666666666664</v>
      </c>
      <c r="L2568" s="9">
        <f t="shared" si="702"/>
        <v>4</v>
      </c>
      <c r="M2568" s="9">
        <f t="shared" si="703"/>
        <v>17</v>
      </c>
      <c r="N2568" s="9">
        <f t="shared" si="704"/>
        <v>16</v>
      </c>
      <c r="O2568" s="31" t="str">
        <f t="shared" si="705"/>
        <v/>
      </c>
      <c r="P2568" s="134">
        <v>34.369999999999997</v>
      </c>
      <c r="Q2568" s="31">
        <f t="shared" si="706"/>
        <v>34.369999999999997</v>
      </c>
      <c r="R2568" s="31" t="str">
        <f t="shared" si="707"/>
        <v>-</v>
      </c>
      <c r="U2568" s="133">
        <v>43572.666666666664</v>
      </c>
      <c r="V2568" s="9">
        <f t="shared" si="708"/>
        <v>4</v>
      </c>
      <c r="W2568" s="9">
        <f t="shared" si="709"/>
        <v>17</v>
      </c>
      <c r="X2568" s="9">
        <f t="shared" si="710"/>
        <v>16</v>
      </c>
      <c r="Y2568" s="31" t="str">
        <f t="shared" si="711"/>
        <v/>
      </c>
      <c r="Z2568" s="134">
        <v>36.96</v>
      </c>
      <c r="AA2568" s="31">
        <f t="shared" si="712"/>
        <v>36.96</v>
      </c>
      <c r="AB2568" s="31" t="str">
        <f t="shared" si="713"/>
        <v>-</v>
      </c>
    </row>
    <row r="2569" spans="1:28" x14ac:dyDescent="0.3">
      <c r="A2569" s="133">
        <v>42842.708333333336</v>
      </c>
      <c r="B2569" s="152">
        <f t="shared" si="714"/>
        <v>4</v>
      </c>
      <c r="C2569" s="152">
        <f t="shared" si="715"/>
        <v>17</v>
      </c>
      <c r="D2569" s="152">
        <f t="shared" si="716"/>
        <v>17</v>
      </c>
      <c r="E2569" s="38" t="str">
        <f t="shared" si="717"/>
        <v/>
      </c>
      <c r="F2569" s="134">
        <v>32.68</v>
      </c>
      <c r="G2569" s="38" t="str">
        <f t="shared" si="718"/>
        <v>-</v>
      </c>
      <c r="H2569" s="38">
        <f t="shared" si="719"/>
        <v>32.68</v>
      </c>
      <c r="K2569" s="133">
        <v>43207.708333333336</v>
      </c>
      <c r="L2569" s="9">
        <f t="shared" ref="L2569:L2632" si="720">MONTH(K2569)</f>
        <v>4</v>
      </c>
      <c r="M2569" s="9">
        <f t="shared" ref="M2569:M2632" si="721">DAY(K2569)</f>
        <v>17</v>
      </c>
      <c r="N2569" s="9">
        <f t="shared" ref="N2569:N2632" si="722">HOUR(K2569)</f>
        <v>17</v>
      </c>
      <c r="O2569" s="31" t="str">
        <f t="shared" ref="O2569:O2632" si="723">IF(WEEKDAY(K2569,2)&gt;5,"W","")</f>
        <v/>
      </c>
      <c r="P2569" s="134">
        <v>37.04</v>
      </c>
      <c r="Q2569" s="31" t="str">
        <f t="shared" ref="Q2569:Q2632" si="724">IF(AND($L2569&gt;=$L$5,$L2569&lt;=$M$5),IF($O2569&lt;&gt;"W",IF(AND($N2569&gt;=$N$5,$N2569&lt;$P$5),$P2569,"-"),"-"),"-")</f>
        <v>-</v>
      </c>
      <c r="R2569" s="31">
        <f t="shared" ref="R2569:R2632" si="725">IF(Q2569="-",P2569,"-")</f>
        <v>37.04</v>
      </c>
      <c r="U2569" s="133">
        <v>43572.708333333336</v>
      </c>
      <c r="V2569" s="9">
        <f t="shared" ref="V2569:V2632" si="726">MONTH(U2569)</f>
        <v>4</v>
      </c>
      <c r="W2569" s="9">
        <f t="shared" ref="W2569:W2632" si="727">DAY(U2569)</f>
        <v>17</v>
      </c>
      <c r="X2569" s="9">
        <f t="shared" ref="X2569:X2632" si="728">HOUR(U2569)</f>
        <v>17</v>
      </c>
      <c r="Y2569" s="31" t="str">
        <f t="shared" ref="Y2569:Y2632" si="729">IF(WEEKDAY(U2569,2)&gt;5,"W","")</f>
        <v/>
      </c>
      <c r="Z2569" s="134">
        <v>35.479999999999997</v>
      </c>
      <c r="AA2569" s="31" t="str">
        <f t="shared" ref="AA2569:AA2632" si="730">IF(AND($V2569&gt;=$V$5,$V2569&lt;=$W$5),IF($Y2569&lt;&gt;"W",IF(AND($X2569&gt;=$X$5,$X2569&lt;$Z$5),$Z2569,"-"),"-"),"-")</f>
        <v>-</v>
      </c>
      <c r="AB2569" s="31">
        <f t="shared" ref="AB2569:AB2632" si="731">IF(AA2569="-",Z2569,"-")</f>
        <v>35.479999999999997</v>
      </c>
    </row>
    <row r="2570" spans="1:28" x14ac:dyDescent="0.3">
      <c r="A2570" s="133">
        <v>42842.75</v>
      </c>
      <c r="B2570" s="152">
        <f t="shared" ref="B2570:B2633" si="732">MONTH(A2570)</f>
        <v>4</v>
      </c>
      <c r="C2570" s="152">
        <f t="shared" ref="C2570:C2633" si="733">DAY(A2570)</f>
        <v>17</v>
      </c>
      <c r="D2570" s="152">
        <f t="shared" ref="D2570:D2633" si="734">HOUR(A2570)</f>
        <v>18</v>
      </c>
      <c r="E2570" s="38" t="str">
        <f t="shared" ref="E2570:E2633" si="735">IF(WEEKDAY(A2570,2)&gt;5,"W","")</f>
        <v/>
      </c>
      <c r="F2570" s="134">
        <v>28.71</v>
      </c>
      <c r="G2570" s="38" t="str">
        <f t="shared" ref="G2570:G2633" si="736">IF(AND($B2570&gt;=$B$5,$B2570&lt;=$C$5),IF($E2570&lt;&gt;"W",IF(AND($D2570&gt;=$D$5,$D2570&lt;$F$5),$F2570,"-"),"-"),"-")</f>
        <v>-</v>
      </c>
      <c r="H2570" s="38">
        <f t="shared" ref="H2570:H2633" si="737">IF(G2570="-",F2570,"-")</f>
        <v>28.71</v>
      </c>
      <c r="K2570" s="133">
        <v>43207.75</v>
      </c>
      <c r="L2570" s="9">
        <f t="shared" si="720"/>
        <v>4</v>
      </c>
      <c r="M2570" s="9">
        <f t="shared" si="721"/>
        <v>17</v>
      </c>
      <c r="N2570" s="9">
        <f t="shared" si="722"/>
        <v>18</v>
      </c>
      <c r="O2570" s="31" t="str">
        <f t="shared" si="723"/>
        <v/>
      </c>
      <c r="P2570" s="134">
        <v>40.799999999999997</v>
      </c>
      <c r="Q2570" s="31" t="str">
        <f t="shared" si="724"/>
        <v>-</v>
      </c>
      <c r="R2570" s="31">
        <f t="shared" si="725"/>
        <v>40.799999999999997</v>
      </c>
      <c r="U2570" s="133">
        <v>43572.75</v>
      </c>
      <c r="V2570" s="9">
        <f t="shared" si="726"/>
        <v>4</v>
      </c>
      <c r="W2570" s="9">
        <f t="shared" si="727"/>
        <v>17</v>
      </c>
      <c r="X2570" s="9">
        <f t="shared" si="728"/>
        <v>18</v>
      </c>
      <c r="Y2570" s="31" t="str">
        <f t="shared" si="729"/>
        <v/>
      </c>
      <c r="Z2570" s="134">
        <v>32.590000000000003</v>
      </c>
      <c r="AA2570" s="31" t="str">
        <f t="shared" si="730"/>
        <v>-</v>
      </c>
      <c r="AB2570" s="31">
        <f t="shared" si="731"/>
        <v>32.590000000000003</v>
      </c>
    </row>
    <row r="2571" spans="1:28" x14ac:dyDescent="0.3">
      <c r="A2571" s="133">
        <v>42842.791666666664</v>
      </c>
      <c r="B2571" s="152">
        <f t="shared" si="732"/>
        <v>4</v>
      </c>
      <c r="C2571" s="152">
        <f t="shared" si="733"/>
        <v>17</v>
      </c>
      <c r="D2571" s="152">
        <f t="shared" si="734"/>
        <v>19</v>
      </c>
      <c r="E2571" s="38" t="str">
        <f t="shared" si="735"/>
        <v/>
      </c>
      <c r="F2571" s="134">
        <v>30.47</v>
      </c>
      <c r="G2571" s="38" t="str">
        <f t="shared" si="736"/>
        <v>-</v>
      </c>
      <c r="H2571" s="38">
        <f t="shared" si="737"/>
        <v>30.47</v>
      </c>
      <c r="K2571" s="133">
        <v>43207.791666666664</v>
      </c>
      <c r="L2571" s="9">
        <f t="shared" si="720"/>
        <v>4</v>
      </c>
      <c r="M2571" s="9">
        <f t="shared" si="721"/>
        <v>17</v>
      </c>
      <c r="N2571" s="9">
        <f t="shared" si="722"/>
        <v>19</v>
      </c>
      <c r="O2571" s="31" t="str">
        <f t="shared" si="723"/>
        <v/>
      </c>
      <c r="P2571" s="134">
        <v>45.62</v>
      </c>
      <c r="Q2571" s="31" t="str">
        <f t="shared" si="724"/>
        <v>-</v>
      </c>
      <c r="R2571" s="31">
        <f t="shared" si="725"/>
        <v>45.62</v>
      </c>
      <c r="U2571" s="133">
        <v>43572.791666666664</v>
      </c>
      <c r="V2571" s="9">
        <f t="shared" si="726"/>
        <v>4</v>
      </c>
      <c r="W2571" s="9">
        <f t="shared" si="727"/>
        <v>17</v>
      </c>
      <c r="X2571" s="9">
        <f t="shared" si="728"/>
        <v>19</v>
      </c>
      <c r="Y2571" s="31" t="str">
        <f t="shared" si="729"/>
        <v/>
      </c>
      <c r="Z2571" s="134">
        <v>32.6</v>
      </c>
      <c r="AA2571" s="31" t="str">
        <f t="shared" si="730"/>
        <v>-</v>
      </c>
      <c r="AB2571" s="31">
        <f t="shared" si="731"/>
        <v>32.6</v>
      </c>
    </row>
    <row r="2572" spans="1:28" x14ac:dyDescent="0.3">
      <c r="A2572" s="133">
        <v>42842.833333333336</v>
      </c>
      <c r="B2572" s="152">
        <f t="shared" si="732"/>
        <v>4</v>
      </c>
      <c r="C2572" s="152">
        <f t="shared" si="733"/>
        <v>17</v>
      </c>
      <c r="D2572" s="152">
        <f t="shared" si="734"/>
        <v>20</v>
      </c>
      <c r="E2572" s="38" t="str">
        <f t="shared" si="735"/>
        <v/>
      </c>
      <c r="F2572" s="134">
        <v>41.44</v>
      </c>
      <c r="G2572" s="38" t="str">
        <f t="shared" si="736"/>
        <v>-</v>
      </c>
      <c r="H2572" s="38">
        <f t="shared" si="737"/>
        <v>41.44</v>
      </c>
      <c r="K2572" s="133">
        <v>43207.833333333336</v>
      </c>
      <c r="L2572" s="9">
        <f t="shared" si="720"/>
        <v>4</v>
      </c>
      <c r="M2572" s="9">
        <f t="shared" si="721"/>
        <v>17</v>
      </c>
      <c r="N2572" s="9">
        <f t="shared" si="722"/>
        <v>20</v>
      </c>
      <c r="O2572" s="31" t="str">
        <f t="shared" si="723"/>
        <v/>
      </c>
      <c r="P2572" s="134">
        <v>55.58</v>
      </c>
      <c r="Q2572" s="31" t="str">
        <f t="shared" si="724"/>
        <v>-</v>
      </c>
      <c r="R2572" s="31">
        <f t="shared" si="725"/>
        <v>55.58</v>
      </c>
      <c r="U2572" s="133">
        <v>43572.833333333336</v>
      </c>
      <c r="V2572" s="9">
        <f t="shared" si="726"/>
        <v>4</v>
      </c>
      <c r="W2572" s="9">
        <f t="shared" si="727"/>
        <v>17</v>
      </c>
      <c r="X2572" s="9">
        <f t="shared" si="728"/>
        <v>20</v>
      </c>
      <c r="Y2572" s="31" t="str">
        <f t="shared" si="729"/>
        <v/>
      </c>
      <c r="Z2572" s="134">
        <v>37.94</v>
      </c>
      <c r="AA2572" s="31" t="str">
        <f t="shared" si="730"/>
        <v>-</v>
      </c>
      <c r="AB2572" s="31">
        <f t="shared" si="731"/>
        <v>37.94</v>
      </c>
    </row>
    <row r="2573" spans="1:28" x14ac:dyDescent="0.3">
      <c r="A2573" s="133">
        <v>42842.875</v>
      </c>
      <c r="B2573" s="152">
        <f t="shared" si="732"/>
        <v>4</v>
      </c>
      <c r="C2573" s="152">
        <f t="shared" si="733"/>
        <v>17</v>
      </c>
      <c r="D2573" s="152">
        <f t="shared" si="734"/>
        <v>21</v>
      </c>
      <c r="E2573" s="38" t="str">
        <f t="shared" si="735"/>
        <v/>
      </c>
      <c r="F2573" s="134">
        <v>31.08</v>
      </c>
      <c r="G2573" s="38" t="str">
        <f t="shared" si="736"/>
        <v>-</v>
      </c>
      <c r="H2573" s="38">
        <f t="shared" si="737"/>
        <v>31.08</v>
      </c>
      <c r="K2573" s="133">
        <v>43207.875</v>
      </c>
      <c r="L2573" s="9">
        <f t="shared" si="720"/>
        <v>4</v>
      </c>
      <c r="M2573" s="9">
        <f t="shared" si="721"/>
        <v>17</v>
      </c>
      <c r="N2573" s="9">
        <f t="shared" si="722"/>
        <v>21</v>
      </c>
      <c r="O2573" s="31" t="str">
        <f t="shared" si="723"/>
        <v/>
      </c>
      <c r="P2573" s="134">
        <v>44.09</v>
      </c>
      <c r="Q2573" s="31" t="str">
        <f t="shared" si="724"/>
        <v>-</v>
      </c>
      <c r="R2573" s="31">
        <f t="shared" si="725"/>
        <v>44.09</v>
      </c>
      <c r="U2573" s="133">
        <v>43572.875</v>
      </c>
      <c r="V2573" s="9">
        <f t="shared" si="726"/>
        <v>4</v>
      </c>
      <c r="W2573" s="9">
        <f t="shared" si="727"/>
        <v>17</v>
      </c>
      <c r="X2573" s="9">
        <f t="shared" si="728"/>
        <v>21</v>
      </c>
      <c r="Y2573" s="31" t="str">
        <f t="shared" si="729"/>
        <v/>
      </c>
      <c r="Z2573" s="134">
        <v>32.61</v>
      </c>
      <c r="AA2573" s="31" t="str">
        <f t="shared" si="730"/>
        <v>-</v>
      </c>
      <c r="AB2573" s="31">
        <f t="shared" si="731"/>
        <v>32.61</v>
      </c>
    </row>
    <row r="2574" spans="1:28" x14ac:dyDescent="0.3">
      <c r="A2574" s="133">
        <v>42842.916666666664</v>
      </c>
      <c r="B2574" s="152">
        <f t="shared" si="732"/>
        <v>4</v>
      </c>
      <c r="C2574" s="152">
        <f t="shared" si="733"/>
        <v>17</v>
      </c>
      <c r="D2574" s="152">
        <f t="shared" si="734"/>
        <v>22</v>
      </c>
      <c r="E2574" s="38" t="str">
        <f t="shared" si="735"/>
        <v/>
      </c>
      <c r="F2574" s="134">
        <v>24.33</v>
      </c>
      <c r="G2574" s="38" t="str">
        <f t="shared" si="736"/>
        <v>-</v>
      </c>
      <c r="H2574" s="38">
        <f t="shared" si="737"/>
        <v>24.33</v>
      </c>
      <c r="K2574" s="133">
        <v>43207.916666666664</v>
      </c>
      <c r="L2574" s="9">
        <f t="shared" si="720"/>
        <v>4</v>
      </c>
      <c r="M2574" s="9">
        <f t="shared" si="721"/>
        <v>17</v>
      </c>
      <c r="N2574" s="9">
        <f t="shared" si="722"/>
        <v>22</v>
      </c>
      <c r="O2574" s="31" t="str">
        <f t="shared" si="723"/>
        <v/>
      </c>
      <c r="P2574" s="134">
        <v>38.86</v>
      </c>
      <c r="Q2574" s="31" t="str">
        <f t="shared" si="724"/>
        <v>-</v>
      </c>
      <c r="R2574" s="31">
        <f t="shared" si="725"/>
        <v>38.86</v>
      </c>
      <c r="U2574" s="133">
        <v>43572.916666666664</v>
      </c>
      <c r="V2574" s="9">
        <f t="shared" si="726"/>
        <v>4</v>
      </c>
      <c r="W2574" s="9">
        <f t="shared" si="727"/>
        <v>17</v>
      </c>
      <c r="X2574" s="9">
        <f t="shared" si="728"/>
        <v>22</v>
      </c>
      <c r="Y2574" s="31" t="str">
        <f t="shared" si="729"/>
        <v/>
      </c>
      <c r="Z2574" s="134">
        <v>25.87</v>
      </c>
      <c r="AA2574" s="31" t="str">
        <f t="shared" si="730"/>
        <v>-</v>
      </c>
      <c r="AB2574" s="31">
        <f t="shared" si="731"/>
        <v>25.87</v>
      </c>
    </row>
    <row r="2575" spans="1:28" x14ac:dyDescent="0.3">
      <c r="A2575" s="133">
        <v>42842.958333333336</v>
      </c>
      <c r="B2575" s="152">
        <f t="shared" si="732"/>
        <v>4</v>
      </c>
      <c r="C2575" s="152">
        <f t="shared" si="733"/>
        <v>17</v>
      </c>
      <c r="D2575" s="152">
        <f t="shared" si="734"/>
        <v>23</v>
      </c>
      <c r="E2575" s="38" t="str">
        <f t="shared" si="735"/>
        <v/>
      </c>
      <c r="F2575" s="134">
        <v>21.7</v>
      </c>
      <c r="G2575" s="38" t="str">
        <f t="shared" si="736"/>
        <v>-</v>
      </c>
      <c r="H2575" s="38">
        <f t="shared" si="737"/>
        <v>21.7</v>
      </c>
      <c r="K2575" s="133">
        <v>43207.958333333336</v>
      </c>
      <c r="L2575" s="9">
        <f t="shared" si="720"/>
        <v>4</v>
      </c>
      <c r="M2575" s="9">
        <f t="shared" si="721"/>
        <v>17</v>
      </c>
      <c r="N2575" s="9">
        <f t="shared" si="722"/>
        <v>23</v>
      </c>
      <c r="O2575" s="31" t="str">
        <f t="shared" si="723"/>
        <v/>
      </c>
      <c r="P2575" s="134">
        <v>33.799999999999997</v>
      </c>
      <c r="Q2575" s="31" t="str">
        <f t="shared" si="724"/>
        <v>-</v>
      </c>
      <c r="R2575" s="31">
        <f t="shared" si="725"/>
        <v>33.799999999999997</v>
      </c>
      <c r="U2575" s="133">
        <v>43572.958333333336</v>
      </c>
      <c r="V2575" s="9">
        <f t="shared" si="726"/>
        <v>4</v>
      </c>
      <c r="W2575" s="9">
        <f t="shared" si="727"/>
        <v>17</v>
      </c>
      <c r="X2575" s="9">
        <f t="shared" si="728"/>
        <v>23</v>
      </c>
      <c r="Y2575" s="31" t="str">
        <f t="shared" si="729"/>
        <v/>
      </c>
      <c r="Z2575" s="134">
        <v>22.85</v>
      </c>
      <c r="AA2575" s="31" t="str">
        <f t="shared" si="730"/>
        <v>-</v>
      </c>
      <c r="AB2575" s="31">
        <f t="shared" si="731"/>
        <v>22.85</v>
      </c>
    </row>
    <row r="2576" spans="1:28" x14ac:dyDescent="0.3">
      <c r="A2576" s="133">
        <v>42843</v>
      </c>
      <c r="B2576" s="152">
        <f t="shared" si="732"/>
        <v>4</v>
      </c>
      <c r="C2576" s="152">
        <f t="shared" si="733"/>
        <v>18</v>
      </c>
      <c r="D2576" s="152">
        <f t="shared" si="734"/>
        <v>0</v>
      </c>
      <c r="E2576" s="38" t="str">
        <f t="shared" si="735"/>
        <v/>
      </c>
      <c r="F2576" s="134">
        <v>20.28</v>
      </c>
      <c r="G2576" s="38" t="str">
        <f t="shared" si="736"/>
        <v>-</v>
      </c>
      <c r="H2576" s="38">
        <f t="shared" si="737"/>
        <v>20.28</v>
      </c>
      <c r="K2576" s="133">
        <v>43208</v>
      </c>
      <c r="L2576" s="9">
        <f t="shared" si="720"/>
        <v>4</v>
      </c>
      <c r="M2576" s="9">
        <f t="shared" si="721"/>
        <v>18</v>
      </c>
      <c r="N2576" s="9">
        <f t="shared" si="722"/>
        <v>0</v>
      </c>
      <c r="O2576" s="31" t="str">
        <f t="shared" si="723"/>
        <v/>
      </c>
      <c r="P2576" s="134">
        <v>33.44</v>
      </c>
      <c r="Q2576" s="31" t="str">
        <f t="shared" si="724"/>
        <v>-</v>
      </c>
      <c r="R2576" s="31">
        <f t="shared" si="725"/>
        <v>33.44</v>
      </c>
      <c r="U2576" s="133">
        <v>43573</v>
      </c>
      <c r="V2576" s="9">
        <f t="shared" si="726"/>
        <v>4</v>
      </c>
      <c r="W2576" s="9">
        <f t="shared" si="727"/>
        <v>18</v>
      </c>
      <c r="X2576" s="9">
        <f t="shared" si="728"/>
        <v>0</v>
      </c>
      <c r="Y2576" s="31" t="str">
        <f t="shared" si="729"/>
        <v/>
      </c>
      <c r="Z2576" s="134">
        <v>19.62</v>
      </c>
      <c r="AA2576" s="31" t="str">
        <f t="shared" si="730"/>
        <v>-</v>
      </c>
      <c r="AB2576" s="31">
        <f t="shared" si="731"/>
        <v>19.62</v>
      </c>
    </row>
    <row r="2577" spans="1:28" x14ac:dyDescent="0.3">
      <c r="A2577" s="133">
        <v>42843.041666666664</v>
      </c>
      <c r="B2577" s="152">
        <f t="shared" si="732"/>
        <v>4</v>
      </c>
      <c r="C2577" s="152">
        <f t="shared" si="733"/>
        <v>18</v>
      </c>
      <c r="D2577" s="152">
        <f t="shared" si="734"/>
        <v>1</v>
      </c>
      <c r="E2577" s="38" t="str">
        <f t="shared" si="735"/>
        <v/>
      </c>
      <c r="F2577" s="134">
        <v>20.149999999999999</v>
      </c>
      <c r="G2577" s="38" t="str">
        <f t="shared" si="736"/>
        <v>-</v>
      </c>
      <c r="H2577" s="38">
        <f t="shared" si="737"/>
        <v>20.149999999999999</v>
      </c>
      <c r="K2577" s="133">
        <v>43208.041666666664</v>
      </c>
      <c r="L2577" s="9">
        <f t="shared" si="720"/>
        <v>4</v>
      </c>
      <c r="M2577" s="9">
        <f t="shared" si="721"/>
        <v>18</v>
      </c>
      <c r="N2577" s="9">
        <f t="shared" si="722"/>
        <v>1</v>
      </c>
      <c r="O2577" s="31" t="str">
        <f t="shared" si="723"/>
        <v/>
      </c>
      <c r="P2577" s="134">
        <v>33.31</v>
      </c>
      <c r="Q2577" s="31" t="str">
        <f t="shared" si="724"/>
        <v>-</v>
      </c>
      <c r="R2577" s="31">
        <f t="shared" si="725"/>
        <v>33.31</v>
      </c>
      <c r="U2577" s="133">
        <v>43573.041666666664</v>
      </c>
      <c r="V2577" s="9">
        <f t="shared" si="726"/>
        <v>4</v>
      </c>
      <c r="W2577" s="9">
        <f t="shared" si="727"/>
        <v>18</v>
      </c>
      <c r="X2577" s="9">
        <f t="shared" si="728"/>
        <v>1</v>
      </c>
      <c r="Y2577" s="31" t="str">
        <f t="shared" si="729"/>
        <v/>
      </c>
      <c r="Z2577" s="134">
        <v>19.59</v>
      </c>
      <c r="AA2577" s="31" t="str">
        <f t="shared" si="730"/>
        <v>-</v>
      </c>
      <c r="AB2577" s="31">
        <f t="shared" si="731"/>
        <v>19.59</v>
      </c>
    </row>
    <row r="2578" spans="1:28" x14ac:dyDescent="0.3">
      <c r="A2578" s="133">
        <v>42843.083333333336</v>
      </c>
      <c r="B2578" s="152">
        <f t="shared" si="732"/>
        <v>4</v>
      </c>
      <c r="C2578" s="152">
        <f t="shared" si="733"/>
        <v>18</v>
      </c>
      <c r="D2578" s="152">
        <f t="shared" si="734"/>
        <v>2</v>
      </c>
      <c r="E2578" s="38" t="str">
        <f t="shared" si="735"/>
        <v/>
      </c>
      <c r="F2578" s="134">
        <v>20.309999999999999</v>
      </c>
      <c r="G2578" s="38" t="str">
        <f t="shared" si="736"/>
        <v>-</v>
      </c>
      <c r="H2578" s="38">
        <f t="shared" si="737"/>
        <v>20.309999999999999</v>
      </c>
      <c r="K2578" s="133">
        <v>43208.083333333336</v>
      </c>
      <c r="L2578" s="9">
        <f t="shared" si="720"/>
        <v>4</v>
      </c>
      <c r="M2578" s="9">
        <f t="shared" si="721"/>
        <v>18</v>
      </c>
      <c r="N2578" s="9">
        <f t="shared" si="722"/>
        <v>2</v>
      </c>
      <c r="O2578" s="31" t="str">
        <f t="shared" si="723"/>
        <v/>
      </c>
      <c r="P2578" s="134">
        <v>31.93</v>
      </c>
      <c r="Q2578" s="31" t="str">
        <f t="shared" si="724"/>
        <v>-</v>
      </c>
      <c r="R2578" s="31">
        <f t="shared" si="725"/>
        <v>31.93</v>
      </c>
      <c r="U2578" s="133">
        <v>43573.083333333336</v>
      </c>
      <c r="V2578" s="9">
        <f t="shared" si="726"/>
        <v>4</v>
      </c>
      <c r="W2578" s="9">
        <f t="shared" si="727"/>
        <v>18</v>
      </c>
      <c r="X2578" s="9">
        <f t="shared" si="728"/>
        <v>2</v>
      </c>
      <c r="Y2578" s="31" t="str">
        <f t="shared" si="729"/>
        <v/>
      </c>
      <c r="Z2578" s="134">
        <v>19.399999999999999</v>
      </c>
      <c r="AA2578" s="31" t="str">
        <f t="shared" si="730"/>
        <v>-</v>
      </c>
      <c r="AB2578" s="31">
        <f t="shared" si="731"/>
        <v>19.399999999999999</v>
      </c>
    </row>
    <row r="2579" spans="1:28" x14ac:dyDescent="0.3">
      <c r="A2579" s="133">
        <v>42843.125</v>
      </c>
      <c r="B2579" s="152">
        <f t="shared" si="732"/>
        <v>4</v>
      </c>
      <c r="C2579" s="152">
        <f t="shared" si="733"/>
        <v>18</v>
      </c>
      <c r="D2579" s="152">
        <f t="shared" si="734"/>
        <v>3</v>
      </c>
      <c r="E2579" s="38" t="str">
        <f t="shared" si="735"/>
        <v/>
      </c>
      <c r="F2579" s="134">
        <v>20.239999999999998</v>
      </c>
      <c r="G2579" s="38" t="str">
        <f t="shared" si="736"/>
        <v>-</v>
      </c>
      <c r="H2579" s="38">
        <f t="shared" si="737"/>
        <v>20.239999999999998</v>
      </c>
      <c r="K2579" s="133">
        <v>43208.125</v>
      </c>
      <c r="L2579" s="9">
        <f t="shared" si="720"/>
        <v>4</v>
      </c>
      <c r="M2579" s="9">
        <f t="shared" si="721"/>
        <v>18</v>
      </c>
      <c r="N2579" s="9">
        <f t="shared" si="722"/>
        <v>3</v>
      </c>
      <c r="O2579" s="31" t="str">
        <f t="shared" si="723"/>
        <v/>
      </c>
      <c r="P2579" s="134">
        <v>32.270000000000003</v>
      </c>
      <c r="Q2579" s="31" t="str">
        <f t="shared" si="724"/>
        <v>-</v>
      </c>
      <c r="R2579" s="31">
        <f t="shared" si="725"/>
        <v>32.270000000000003</v>
      </c>
      <c r="U2579" s="133">
        <v>43573.125</v>
      </c>
      <c r="V2579" s="9">
        <f t="shared" si="726"/>
        <v>4</v>
      </c>
      <c r="W2579" s="9">
        <f t="shared" si="727"/>
        <v>18</v>
      </c>
      <c r="X2579" s="9">
        <f t="shared" si="728"/>
        <v>3</v>
      </c>
      <c r="Y2579" s="31" t="str">
        <f t="shared" si="729"/>
        <v/>
      </c>
      <c r="Z2579" s="134">
        <v>20.100000000000001</v>
      </c>
      <c r="AA2579" s="31" t="str">
        <f t="shared" si="730"/>
        <v>-</v>
      </c>
      <c r="AB2579" s="31">
        <f t="shared" si="731"/>
        <v>20.100000000000001</v>
      </c>
    </row>
    <row r="2580" spans="1:28" x14ac:dyDescent="0.3">
      <c r="A2580" s="133">
        <v>42843.166666666664</v>
      </c>
      <c r="B2580" s="152">
        <f t="shared" si="732"/>
        <v>4</v>
      </c>
      <c r="C2580" s="152">
        <f t="shared" si="733"/>
        <v>18</v>
      </c>
      <c r="D2580" s="152">
        <f t="shared" si="734"/>
        <v>4</v>
      </c>
      <c r="E2580" s="38" t="str">
        <f t="shared" si="735"/>
        <v/>
      </c>
      <c r="F2580" s="134">
        <v>21.21</v>
      </c>
      <c r="G2580" s="38" t="str">
        <f t="shared" si="736"/>
        <v>-</v>
      </c>
      <c r="H2580" s="38">
        <f t="shared" si="737"/>
        <v>21.21</v>
      </c>
      <c r="K2580" s="133">
        <v>43208.166666666664</v>
      </c>
      <c r="L2580" s="9">
        <f t="shared" si="720"/>
        <v>4</v>
      </c>
      <c r="M2580" s="9">
        <f t="shared" si="721"/>
        <v>18</v>
      </c>
      <c r="N2580" s="9">
        <f t="shared" si="722"/>
        <v>4</v>
      </c>
      <c r="O2580" s="31" t="str">
        <f t="shared" si="723"/>
        <v/>
      </c>
      <c r="P2580" s="134">
        <v>32.97</v>
      </c>
      <c r="Q2580" s="31" t="str">
        <f t="shared" si="724"/>
        <v>-</v>
      </c>
      <c r="R2580" s="31">
        <f t="shared" si="725"/>
        <v>32.97</v>
      </c>
      <c r="U2580" s="133">
        <v>43573.166666666664</v>
      </c>
      <c r="V2580" s="9">
        <f t="shared" si="726"/>
        <v>4</v>
      </c>
      <c r="W2580" s="9">
        <f t="shared" si="727"/>
        <v>18</v>
      </c>
      <c r="X2580" s="9">
        <f t="shared" si="728"/>
        <v>4</v>
      </c>
      <c r="Y2580" s="31" t="str">
        <f t="shared" si="729"/>
        <v/>
      </c>
      <c r="Z2580" s="134">
        <v>20.71</v>
      </c>
      <c r="AA2580" s="31" t="str">
        <f t="shared" si="730"/>
        <v>-</v>
      </c>
      <c r="AB2580" s="31">
        <f t="shared" si="731"/>
        <v>20.71</v>
      </c>
    </row>
    <row r="2581" spans="1:28" x14ac:dyDescent="0.3">
      <c r="A2581" s="133">
        <v>42843.208333333336</v>
      </c>
      <c r="B2581" s="152">
        <f t="shared" si="732"/>
        <v>4</v>
      </c>
      <c r="C2581" s="152">
        <f t="shared" si="733"/>
        <v>18</v>
      </c>
      <c r="D2581" s="152">
        <f t="shared" si="734"/>
        <v>5</v>
      </c>
      <c r="E2581" s="38" t="str">
        <f t="shared" si="735"/>
        <v/>
      </c>
      <c r="F2581" s="134">
        <v>22.73</v>
      </c>
      <c r="G2581" s="38" t="str">
        <f t="shared" si="736"/>
        <v>-</v>
      </c>
      <c r="H2581" s="38">
        <f t="shared" si="737"/>
        <v>22.73</v>
      </c>
      <c r="K2581" s="133">
        <v>43208.208333333336</v>
      </c>
      <c r="L2581" s="9">
        <f t="shared" si="720"/>
        <v>4</v>
      </c>
      <c r="M2581" s="9">
        <f t="shared" si="721"/>
        <v>18</v>
      </c>
      <c r="N2581" s="9">
        <f t="shared" si="722"/>
        <v>5</v>
      </c>
      <c r="O2581" s="31" t="str">
        <f t="shared" si="723"/>
        <v/>
      </c>
      <c r="P2581" s="134">
        <v>44.85</v>
      </c>
      <c r="Q2581" s="31" t="str">
        <f t="shared" si="724"/>
        <v>-</v>
      </c>
      <c r="R2581" s="31">
        <f t="shared" si="725"/>
        <v>44.85</v>
      </c>
      <c r="U2581" s="133">
        <v>43573.208333333336</v>
      </c>
      <c r="V2581" s="9">
        <f t="shared" si="726"/>
        <v>4</v>
      </c>
      <c r="W2581" s="9">
        <f t="shared" si="727"/>
        <v>18</v>
      </c>
      <c r="X2581" s="9">
        <f t="shared" si="728"/>
        <v>5</v>
      </c>
      <c r="Y2581" s="31" t="str">
        <f t="shared" si="729"/>
        <v/>
      </c>
      <c r="Z2581" s="134">
        <v>24.21</v>
      </c>
      <c r="AA2581" s="31" t="str">
        <f t="shared" si="730"/>
        <v>-</v>
      </c>
      <c r="AB2581" s="31">
        <f t="shared" si="731"/>
        <v>24.21</v>
      </c>
    </row>
    <row r="2582" spans="1:28" x14ac:dyDescent="0.3">
      <c r="A2582" s="133">
        <v>42843.25</v>
      </c>
      <c r="B2582" s="152">
        <f t="shared" si="732"/>
        <v>4</v>
      </c>
      <c r="C2582" s="152">
        <f t="shared" si="733"/>
        <v>18</v>
      </c>
      <c r="D2582" s="152">
        <f t="shared" si="734"/>
        <v>6</v>
      </c>
      <c r="E2582" s="38" t="str">
        <f t="shared" si="735"/>
        <v/>
      </c>
      <c r="F2582" s="134">
        <v>29.04</v>
      </c>
      <c r="G2582" s="38" t="str">
        <f t="shared" si="736"/>
        <v>-</v>
      </c>
      <c r="H2582" s="38">
        <f t="shared" si="737"/>
        <v>29.04</v>
      </c>
      <c r="K2582" s="133">
        <v>43208.25</v>
      </c>
      <c r="L2582" s="9">
        <f t="shared" si="720"/>
        <v>4</v>
      </c>
      <c r="M2582" s="9">
        <f t="shared" si="721"/>
        <v>18</v>
      </c>
      <c r="N2582" s="9">
        <f t="shared" si="722"/>
        <v>6</v>
      </c>
      <c r="O2582" s="31" t="str">
        <f t="shared" si="723"/>
        <v/>
      </c>
      <c r="P2582" s="134">
        <v>64.91</v>
      </c>
      <c r="Q2582" s="31" t="str">
        <f t="shared" si="724"/>
        <v>-</v>
      </c>
      <c r="R2582" s="31">
        <f t="shared" si="725"/>
        <v>64.91</v>
      </c>
      <c r="U2582" s="133">
        <v>43573.25</v>
      </c>
      <c r="V2582" s="9">
        <f t="shared" si="726"/>
        <v>4</v>
      </c>
      <c r="W2582" s="9">
        <f t="shared" si="727"/>
        <v>18</v>
      </c>
      <c r="X2582" s="9">
        <f t="shared" si="728"/>
        <v>6</v>
      </c>
      <c r="Y2582" s="31" t="str">
        <f t="shared" si="729"/>
        <v/>
      </c>
      <c r="Z2582" s="134">
        <v>35.33</v>
      </c>
      <c r="AA2582" s="31" t="str">
        <f t="shared" si="730"/>
        <v>-</v>
      </c>
      <c r="AB2582" s="31">
        <f t="shared" si="731"/>
        <v>35.33</v>
      </c>
    </row>
    <row r="2583" spans="1:28" x14ac:dyDescent="0.3">
      <c r="A2583" s="133">
        <v>42843.291666666664</v>
      </c>
      <c r="B2583" s="152">
        <f t="shared" si="732"/>
        <v>4</v>
      </c>
      <c r="C2583" s="152">
        <f t="shared" si="733"/>
        <v>18</v>
      </c>
      <c r="D2583" s="152">
        <f t="shared" si="734"/>
        <v>7</v>
      </c>
      <c r="E2583" s="38" t="str">
        <f t="shared" si="735"/>
        <v/>
      </c>
      <c r="F2583" s="134">
        <v>29.83</v>
      </c>
      <c r="G2583" s="38" t="str">
        <f t="shared" si="736"/>
        <v>-</v>
      </c>
      <c r="H2583" s="38">
        <f t="shared" si="737"/>
        <v>29.83</v>
      </c>
      <c r="K2583" s="133">
        <v>43208.291666666664</v>
      </c>
      <c r="L2583" s="9">
        <f t="shared" si="720"/>
        <v>4</v>
      </c>
      <c r="M2583" s="9">
        <f t="shared" si="721"/>
        <v>18</v>
      </c>
      <c r="N2583" s="9">
        <f t="shared" si="722"/>
        <v>7</v>
      </c>
      <c r="O2583" s="31" t="str">
        <f t="shared" si="723"/>
        <v/>
      </c>
      <c r="P2583" s="134">
        <v>55.94</v>
      </c>
      <c r="Q2583" s="31" t="str">
        <f t="shared" si="724"/>
        <v>-</v>
      </c>
      <c r="R2583" s="31">
        <f t="shared" si="725"/>
        <v>55.94</v>
      </c>
      <c r="U2583" s="133">
        <v>43573.291666666664</v>
      </c>
      <c r="V2583" s="9">
        <f t="shared" si="726"/>
        <v>4</v>
      </c>
      <c r="W2583" s="9">
        <f t="shared" si="727"/>
        <v>18</v>
      </c>
      <c r="X2583" s="9">
        <f t="shared" si="728"/>
        <v>7</v>
      </c>
      <c r="Y2583" s="31" t="str">
        <f t="shared" si="729"/>
        <v/>
      </c>
      <c r="Z2583" s="134">
        <v>32.770000000000003</v>
      </c>
      <c r="AA2583" s="31" t="str">
        <f t="shared" si="730"/>
        <v>-</v>
      </c>
      <c r="AB2583" s="31">
        <f t="shared" si="731"/>
        <v>32.770000000000003</v>
      </c>
    </row>
    <row r="2584" spans="1:28" x14ac:dyDescent="0.3">
      <c r="A2584" s="133">
        <v>42843.333333333336</v>
      </c>
      <c r="B2584" s="152">
        <f t="shared" si="732"/>
        <v>4</v>
      </c>
      <c r="C2584" s="152">
        <f t="shared" si="733"/>
        <v>18</v>
      </c>
      <c r="D2584" s="152">
        <f t="shared" si="734"/>
        <v>8</v>
      </c>
      <c r="E2584" s="38" t="str">
        <f t="shared" si="735"/>
        <v/>
      </c>
      <c r="F2584" s="134">
        <v>30</v>
      </c>
      <c r="G2584" s="38">
        <f t="shared" si="736"/>
        <v>30</v>
      </c>
      <c r="H2584" s="38" t="str">
        <f t="shared" si="737"/>
        <v>-</v>
      </c>
      <c r="K2584" s="133">
        <v>43208.333333333336</v>
      </c>
      <c r="L2584" s="9">
        <f t="shared" si="720"/>
        <v>4</v>
      </c>
      <c r="M2584" s="9">
        <f t="shared" si="721"/>
        <v>18</v>
      </c>
      <c r="N2584" s="9">
        <f t="shared" si="722"/>
        <v>8</v>
      </c>
      <c r="O2584" s="31" t="str">
        <f t="shared" si="723"/>
        <v/>
      </c>
      <c r="P2584" s="134">
        <v>49.62</v>
      </c>
      <c r="Q2584" s="31">
        <f t="shared" si="724"/>
        <v>49.62</v>
      </c>
      <c r="R2584" s="31" t="str">
        <f t="shared" si="725"/>
        <v>-</v>
      </c>
      <c r="U2584" s="133">
        <v>43573.333333333336</v>
      </c>
      <c r="V2584" s="9">
        <f t="shared" si="726"/>
        <v>4</v>
      </c>
      <c r="W2584" s="9">
        <f t="shared" si="727"/>
        <v>18</v>
      </c>
      <c r="X2584" s="9">
        <f t="shared" si="728"/>
        <v>8</v>
      </c>
      <c r="Y2584" s="31" t="str">
        <f t="shared" si="729"/>
        <v/>
      </c>
      <c r="Z2584" s="134">
        <v>30.76</v>
      </c>
      <c r="AA2584" s="31">
        <f t="shared" si="730"/>
        <v>30.76</v>
      </c>
      <c r="AB2584" s="31" t="str">
        <f t="shared" si="731"/>
        <v>-</v>
      </c>
    </row>
    <row r="2585" spans="1:28" x14ac:dyDescent="0.3">
      <c r="A2585" s="133">
        <v>42843.375</v>
      </c>
      <c r="B2585" s="152">
        <f t="shared" si="732"/>
        <v>4</v>
      </c>
      <c r="C2585" s="152">
        <f t="shared" si="733"/>
        <v>18</v>
      </c>
      <c r="D2585" s="152">
        <f t="shared" si="734"/>
        <v>9</v>
      </c>
      <c r="E2585" s="38" t="str">
        <f t="shared" si="735"/>
        <v/>
      </c>
      <c r="F2585" s="134">
        <v>30.68</v>
      </c>
      <c r="G2585" s="38">
        <f t="shared" si="736"/>
        <v>30.68</v>
      </c>
      <c r="H2585" s="38" t="str">
        <f t="shared" si="737"/>
        <v>-</v>
      </c>
      <c r="K2585" s="133">
        <v>43208.375</v>
      </c>
      <c r="L2585" s="9">
        <f t="shared" si="720"/>
        <v>4</v>
      </c>
      <c r="M2585" s="9">
        <f t="shared" si="721"/>
        <v>18</v>
      </c>
      <c r="N2585" s="9">
        <f t="shared" si="722"/>
        <v>9</v>
      </c>
      <c r="O2585" s="31" t="str">
        <f t="shared" si="723"/>
        <v/>
      </c>
      <c r="P2585" s="134">
        <v>45.08</v>
      </c>
      <c r="Q2585" s="31">
        <f t="shared" si="724"/>
        <v>45.08</v>
      </c>
      <c r="R2585" s="31" t="str">
        <f t="shared" si="725"/>
        <v>-</v>
      </c>
      <c r="U2585" s="133">
        <v>43573.375</v>
      </c>
      <c r="V2585" s="9">
        <f t="shared" si="726"/>
        <v>4</v>
      </c>
      <c r="W2585" s="9">
        <f t="shared" si="727"/>
        <v>18</v>
      </c>
      <c r="X2585" s="9">
        <f t="shared" si="728"/>
        <v>9</v>
      </c>
      <c r="Y2585" s="31" t="str">
        <f t="shared" si="729"/>
        <v/>
      </c>
      <c r="Z2585" s="134">
        <v>30.89</v>
      </c>
      <c r="AA2585" s="31">
        <f t="shared" si="730"/>
        <v>30.89</v>
      </c>
      <c r="AB2585" s="31" t="str">
        <f t="shared" si="731"/>
        <v>-</v>
      </c>
    </row>
    <row r="2586" spans="1:28" x14ac:dyDescent="0.3">
      <c r="A2586" s="133">
        <v>42843.416666666664</v>
      </c>
      <c r="B2586" s="152">
        <f t="shared" si="732"/>
        <v>4</v>
      </c>
      <c r="C2586" s="152">
        <f t="shared" si="733"/>
        <v>18</v>
      </c>
      <c r="D2586" s="152">
        <f t="shared" si="734"/>
        <v>10</v>
      </c>
      <c r="E2586" s="38" t="str">
        <f t="shared" si="735"/>
        <v/>
      </c>
      <c r="F2586" s="134">
        <v>31.39</v>
      </c>
      <c r="G2586" s="38">
        <f t="shared" si="736"/>
        <v>31.39</v>
      </c>
      <c r="H2586" s="38" t="str">
        <f t="shared" si="737"/>
        <v>-</v>
      </c>
      <c r="K2586" s="133">
        <v>43208.416666666664</v>
      </c>
      <c r="L2586" s="9">
        <f t="shared" si="720"/>
        <v>4</v>
      </c>
      <c r="M2586" s="9">
        <f t="shared" si="721"/>
        <v>18</v>
      </c>
      <c r="N2586" s="9">
        <f t="shared" si="722"/>
        <v>10</v>
      </c>
      <c r="O2586" s="31" t="str">
        <f t="shared" si="723"/>
        <v/>
      </c>
      <c r="P2586" s="134">
        <v>41.75</v>
      </c>
      <c r="Q2586" s="31">
        <f t="shared" si="724"/>
        <v>41.75</v>
      </c>
      <c r="R2586" s="31" t="str">
        <f t="shared" si="725"/>
        <v>-</v>
      </c>
      <c r="U2586" s="133">
        <v>43573.416666666664</v>
      </c>
      <c r="V2586" s="9">
        <f t="shared" si="726"/>
        <v>4</v>
      </c>
      <c r="W2586" s="9">
        <f t="shared" si="727"/>
        <v>18</v>
      </c>
      <c r="X2586" s="9">
        <f t="shared" si="728"/>
        <v>10</v>
      </c>
      <c r="Y2586" s="31" t="str">
        <f t="shared" si="729"/>
        <v/>
      </c>
      <c r="Z2586" s="134">
        <v>30.38</v>
      </c>
      <c r="AA2586" s="31">
        <f t="shared" si="730"/>
        <v>30.38</v>
      </c>
      <c r="AB2586" s="31" t="str">
        <f t="shared" si="731"/>
        <v>-</v>
      </c>
    </row>
    <row r="2587" spans="1:28" x14ac:dyDescent="0.3">
      <c r="A2587" s="133">
        <v>42843.458333333336</v>
      </c>
      <c r="B2587" s="152">
        <f t="shared" si="732"/>
        <v>4</v>
      </c>
      <c r="C2587" s="152">
        <f t="shared" si="733"/>
        <v>18</v>
      </c>
      <c r="D2587" s="152">
        <f t="shared" si="734"/>
        <v>11</v>
      </c>
      <c r="E2587" s="38" t="str">
        <f t="shared" si="735"/>
        <v/>
      </c>
      <c r="F2587" s="134">
        <v>31.99</v>
      </c>
      <c r="G2587" s="38">
        <f t="shared" si="736"/>
        <v>31.99</v>
      </c>
      <c r="H2587" s="38" t="str">
        <f t="shared" si="737"/>
        <v>-</v>
      </c>
      <c r="K2587" s="133">
        <v>43208.458333333336</v>
      </c>
      <c r="L2587" s="9">
        <f t="shared" si="720"/>
        <v>4</v>
      </c>
      <c r="M2587" s="9">
        <f t="shared" si="721"/>
        <v>18</v>
      </c>
      <c r="N2587" s="9">
        <f t="shared" si="722"/>
        <v>11</v>
      </c>
      <c r="O2587" s="31" t="str">
        <f t="shared" si="723"/>
        <v/>
      </c>
      <c r="P2587" s="134">
        <v>39.99</v>
      </c>
      <c r="Q2587" s="31">
        <f t="shared" si="724"/>
        <v>39.99</v>
      </c>
      <c r="R2587" s="31" t="str">
        <f t="shared" si="725"/>
        <v>-</v>
      </c>
      <c r="U2587" s="133">
        <v>43573.458333333336</v>
      </c>
      <c r="V2587" s="9">
        <f t="shared" si="726"/>
        <v>4</v>
      </c>
      <c r="W2587" s="9">
        <f t="shared" si="727"/>
        <v>18</v>
      </c>
      <c r="X2587" s="9">
        <f t="shared" si="728"/>
        <v>11</v>
      </c>
      <c r="Y2587" s="31" t="str">
        <f t="shared" si="729"/>
        <v/>
      </c>
      <c r="Z2587" s="134">
        <v>33.119999999999997</v>
      </c>
      <c r="AA2587" s="31">
        <f t="shared" si="730"/>
        <v>33.119999999999997</v>
      </c>
      <c r="AB2587" s="31" t="str">
        <f t="shared" si="731"/>
        <v>-</v>
      </c>
    </row>
    <row r="2588" spans="1:28" x14ac:dyDescent="0.3">
      <c r="A2588" s="133">
        <v>42843.5</v>
      </c>
      <c r="B2588" s="152">
        <f t="shared" si="732"/>
        <v>4</v>
      </c>
      <c r="C2588" s="152">
        <f t="shared" si="733"/>
        <v>18</v>
      </c>
      <c r="D2588" s="152">
        <f t="shared" si="734"/>
        <v>12</v>
      </c>
      <c r="E2588" s="38" t="str">
        <f t="shared" si="735"/>
        <v/>
      </c>
      <c r="F2588" s="134">
        <v>31.92</v>
      </c>
      <c r="G2588" s="38">
        <f t="shared" si="736"/>
        <v>31.92</v>
      </c>
      <c r="H2588" s="38" t="str">
        <f t="shared" si="737"/>
        <v>-</v>
      </c>
      <c r="K2588" s="133">
        <v>43208.5</v>
      </c>
      <c r="L2588" s="9">
        <f t="shared" si="720"/>
        <v>4</v>
      </c>
      <c r="M2588" s="9">
        <f t="shared" si="721"/>
        <v>18</v>
      </c>
      <c r="N2588" s="9">
        <f t="shared" si="722"/>
        <v>12</v>
      </c>
      <c r="O2588" s="31" t="str">
        <f t="shared" si="723"/>
        <v/>
      </c>
      <c r="P2588" s="134">
        <v>39.340000000000003</v>
      </c>
      <c r="Q2588" s="31">
        <f t="shared" si="724"/>
        <v>39.340000000000003</v>
      </c>
      <c r="R2588" s="31" t="str">
        <f t="shared" si="725"/>
        <v>-</v>
      </c>
      <c r="U2588" s="133">
        <v>43573.5</v>
      </c>
      <c r="V2588" s="9">
        <f t="shared" si="726"/>
        <v>4</v>
      </c>
      <c r="W2588" s="9">
        <f t="shared" si="727"/>
        <v>18</v>
      </c>
      <c r="X2588" s="9">
        <f t="shared" si="728"/>
        <v>12</v>
      </c>
      <c r="Y2588" s="31" t="str">
        <f t="shared" si="729"/>
        <v/>
      </c>
      <c r="Z2588" s="134">
        <v>34.86</v>
      </c>
      <c r="AA2588" s="31">
        <f t="shared" si="730"/>
        <v>34.86</v>
      </c>
      <c r="AB2588" s="31" t="str">
        <f t="shared" si="731"/>
        <v>-</v>
      </c>
    </row>
    <row r="2589" spans="1:28" x14ac:dyDescent="0.3">
      <c r="A2589" s="133">
        <v>42843.541666666664</v>
      </c>
      <c r="B2589" s="152">
        <f t="shared" si="732"/>
        <v>4</v>
      </c>
      <c r="C2589" s="152">
        <f t="shared" si="733"/>
        <v>18</v>
      </c>
      <c r="D2589" s="152">
        <f t="shared" si="734"/>
        <v>13</v>
      </c>
      <c r="E2589" s="38" t="str">
        <f t="shared" si="735"/>
        <v/>
      </c>
      <c r="F2589" s="134">
        <v>32.880000000000003</v>
      </c>
      <c r="G2589" s="38">
        <f t="shared" si="736"/>
        <v>32.880000000000003</v>
      </c>
      <c r="H2589" s="38" t="str">
        <f t="shared" si="737"/>
        <v>-</v>
      </c>
      <c r="K2589" s="133">
        <v>43208.541666666664</v>
      </c>
      <c r="L2589" s="9">
        <f t="shared" si="720"/>
        <v>4</v>
      </c>
      <c r="M2589" s="9">
        <f t="shared" si="721"/>
        <v>18</v>
      </c>
      <c r="N2589" s="9">
        <f t="shared" si="722"/>
        <v>13</v>
      </c>
      <c r="O2589" s="31" t="str">
        <f t="shared" si="723"/>
        <v/>
      </c>
      <c r="P2589" s="134">
        <v>38.07</v>
      </c>
      <c r="Q2589" s="31">
        <f t="shared" si="724"/>
        <v>38.07</v>
      </c>
      <c r="R2589" s="31" t="str">
        <f t="shared" si="725"/>
        <v>-</v>
      </c>
      <c r="U2589" s="133">
        <v>43573.541666666664</v>
      </c>
      <c r="V2589" s="9">
        <f t="shared" si="726"/>
        <v>4</v>
      </c>
      <c r="W2589" s="9">
        <f t="shared" si="727"/>
        <v>18</v>
      </c>
      <c r="X2589" s="9">
        <f t="shared" si="728"/>
        <v>13</v>
      </c>
      <c r="Y2589" s="31" t="str">
        <f t="shared" si="729"/>
        <v/>
      </c>
      <c r="Z2589" s="134">
        <v>35.82</v>
      </c>
      <c r="AA2589" s="31">
        <f t="shared" si="730"/>
        <v>35.82</v>
      </c>
      <c r="AB2589" s="31" t="str">
        <f t="shared" si="731"/>
        <v>-</v>
      </c>
    </row>
    <row r="2590" spans="1:28" x14ac:dyDescent="0.3">
      <c r="A2590" s="133">
        <v>42843.583333333336</v>
      </c>
      <c r="B2590" s="152">
        <f t="shared" si="732"/>
        <v>4</v>
      </c>
      <c r="C2590" s="152">
        <f t="shared" si="733"/>
        <v>18</v>
      </c>
      <c r="D2590" s="152">
        <f t="shared" si="734"/>
        <v>14</v>
      </c>
      <c r="E2590" s="38" t="str">
        <f t="shared" si="735"/>
        <v/>
      </c>
      <c r="F2590" s="134">
        <v>32.1</v>
      </c>
      <c r="G2590" s="38">
        <f t="shared" si="736"/>
        <v>32.1</v>
      </c>
      <c r="H2590" s="38" t="str">
        <f t="shared" si="737"/>
        <v>-</v>
      </c>
      <c r="K2590" s="133">
        <v>43208.583333333336</v>
      </c>
      <c r="L2590" s="9">
        <f t="shared" si="720"/>
        <v>4</v>
      </c>
      <c r="M2590" s="9">
        <f t="shared" si="721"/>
        <v>18</v>
      </c>
      <c r="N2590" s="9">
        <f t="shared" si="722"/>
        <v>14</v>
      </c>
      <c r="O2590" s="31" t="str">
        <f t="shared" si="723"/>
        <v/>
      </c>
      <c r="P2590" s="134">
        <v>34.78</v>
      </c>
      <c r="Q2590" s="31">
        <f t="shared" si="724"/>
        <v>34.78</v>
      </c>
      <c r="R2590" s="31" t="str">
        <f t="shared" si="725"/>
        <v>-</v>
      </c>
      <c r="U2590" s="133">
        <v>43573.583333333336</v>
      </c>
      <c r="V2590" s="9">
        <f t="shared" si="726"/>
        <v>4</v>
      </c>
      <c r="W2590" s="9">
        <f t="shared" si="727"/>
        <v>18</v>
      </c>
      <c r="X2590" s="9">
        <f t="shared" si="728"/>
        <v>14</v>
      </c>
      <c r="Y2590" s="31" t="str">
        <f t="shared" si="729"/>
        <v/>
      </c>
      <c r="Z2590" s="134">
        <v>37.76</v>
      </c>
      <c r="AA2590" s="31">
        <f t="shared" si="730"/>
        <v>37.76</v>
      </c>
      <c r="AB2590" s="31" t="str">
        <f t="shared" si="731"/>
        <v>-</v>
      </c>
    </row>
    <row r="2591" spans="1:28" x14ac:dyDescent="0.3">
      <c r="A2591" s="133">
        <v>42843.625</v>
      </c>
      <c r="B2591" s="152">
        <f t="shared" si="732"/>
        <v>4</v>
      </c>
      <c r="C2591" s="152">
        <f t="shared" si="733"/>
        <v>18</v>
      </c>
      <c r="D2591" s="152">
        <f t="shared" si="734"/>
        <v>15</v>
      </c>
      <c r="E2591" s="38" t="str">
        <f t="shared" si="735"/>
        <v/>
      </c>
      <c r="F2591" s="134">
        <v>30.18</v>
      </c>
      <c r="G2591" s="38">
        <f t="shared" si="736"/>
        <v>30.18</v>
      </c>
      <c r="H2591" s="38" t="str">
        <f t="shared" si="737"/>
        <v>-</v>
      </c>
      <c r="K2591" s="133">
        <v>43208.625</v>
      </c>
      <c r="L2591" s="9">
        <f t="shared" si="720"/>
        <v>4</v>
      </c>
      <c r="M2591" s="9">
        <f t="shared" si="721"/>
        <v>18</v>
      </c>
      <c r="N2591" s="9">
        <f t="shared" si="722"/>
        <v>15</v>
      </c>
      <c r="O2591" s="31" t="str">
        <f t="shared" si="723"/>
        <v/>
      </c>
      <c r="P2591" s="134">
        <v>32.6</v>
      </c>
      <c r="Q2591" s="31">
        <f t="shared" si="724"/>
        <v>32.6</v>
      </c>
      <c r="R2591" s="31" t="str">
        <f t="shared" si="725"/>
        <v>-</v>
      </c>
      <c r="U2591" s="133">
        <v>43573.625</v>
      </c>
      <c r="V2591" s="9">
        <f t="shared" si="726"/>
        <v>4</v>
      </c>
      <c r="W2591" s="9">
        <f t="shared" si="727"/>
        <v>18</v>
      </c>
      <c r="X2591" s="9">
        <f t="shared" si="728"/>
        <v>15</v>
      </c>
      <c r="Y2591" s="31" t="str">
        <f t="shared" si="729"/>
        <v/>
      </c>
      <c r="Z2591" s="134">
        <v>37.450000000000003</v>
      </c>
      <c r="AA2591" s="31">
        <f t="shared" si="730"/>
        <v>37.450000000000003</v>
      </c>
      <c r="AB2591" s="31" t="str">
        <f t="shared" si="731"/>
        <v>-</v>
      </c>
    </row>
    <row r="2592" spans="1:28" x14ac:dyDescent="0.3">
      <c r="A2592" s="133">
        <v>42843.666666666664</v>
      </c>
      <c r="B2592" s="152">
        <f t="shared" si="732"/>
        <v>4</v>
      </c>
      <c r="C2592" s="152">
        <f t="shared" si="733"/>
        <v>18</v>
      </c>
      <c r="D2592" s="152">
        <f t="shared" si="734"/>
        <v>16</v>
      </c>
      <c r="E2592" s="38" t="str">
        <f t="shared" si="735"/>
        <v/>
      </c>
      <c r="F2592" s="134">
        <v>31.57</v>
      </c>
      <c r="G2592" s="38">
        <f t="shared" si="736"/>
        <v>31.57</v>
      </c>
      <c r="H2592" s="38" t="str">
        <f t="shared" si="737"/>
        <v>-</v>
      </c>
      <c r="K2592" s="133">
        <v>43208.666666666664</v>
      </c>
      <c r="L2592" s="9">
        <f t="shared" si="720"/>
        <v>4</v>
      </c>
      <c r="M2592" s="9">
        <f t="shared" si="721"/>
        <v>18</v>
      </c>
      <c r="N2592" s="9">
        <f t="shared" si="722"/>
        <v>16</v>
      </c>
      <c r="O2592" s="31" t="str">
        <f t="shared" si="723"/>
        <v/>
      </c>
      <c r="P2592" s="134">
        <v>32.56</v>
      </c>
      <c r="Q2592" s="31">
        <f t="shared" si="724"/>
        <v>32.56</v>
      </c>
      <c r="R2592" s="31" t="str">
        <f t="shared" si="725"/>
        <v>-</v>
      </c>
      <c r="U2592" s="133">
        <v>43573.666666666664</v>
      </c>
      <c r="V2592" s="9">
        <f t="shared" si="726"/>
        <v>4</v>
      </c>
      <c r="W2592" s="9">
        <f t="shared" si="727"/>
        <v>18</v>
      </c>
      <c r="X2592" s="9">
        <f t="shared" si="728"/>
        <v>16</v>
      </c>
      <c r="Y2592" s="31" t="str">
        <f t="shared" si="729"/>
        <v/>
      </c>
      <c r="Z2592" s="134">
        <v>36.479999999999997</v>
      </c>
      <c r="AA2592" s="31">
        <f t="shared" si="730"/>
        <v>36.479999999999997</v>
      </c>
      <c r="AB2592" s="31" t="str">
        <f t="shared" si="731"/>
        <v>-</v>
      </c>
    </row>
    <row r="2593" spans="1:28" x14ac:dyDescent="0.3">
      <c r="A2593" s="133">
        <v>42843.708333333336</v>
      </c>
      <c r="B2593" s="152">
        <f t="shared" si="732"/>
        <v>4</v>
      </c>
      <c r="C2593" s="152">
        <f t="shared" si="733"/>
        <v>18</v>
      </c>
      <c r="D2593" s="152">
        <f t="shared" si="734"/>
        <v>17</v>
      </c>
      <c r="E2593" s="38" t="str">
        <f t="shared" si="735"/>
        <v/>
      </c>
      <c r="F2593" s="134">
        <v>29.13</v>
      </c>
      <c r="G2593" s="38" t="str">
        <f t="shared" si="736"/>
        <v>-</v>
      </c>
      <c r="H2593" s="38">
        <f t="shared" si="737"/>
        <v>29.13</v>
      </c>
      <c r="K2593" s="133">
        <v>43208.708333333336</v>
      </c>
      <c r="L2593" s="9">
        <f t="shared" si="720"/>
        <v>4</v>
      </c>
      <c r="M2593" s="9">
        <f t="shared" si="721"/>
        <v>18</v>
      </c>
      <c r="N2593" s="9">
        <f t="shared" si="722"/>
        <v>17</v>
      </c>
      <c r="O2593" s="31" t="str">
        <f t="shared" si="723"/>
        <v/>
      </c>
      <c r="P2593" s="134">
        <v>33.68</v>
      </c>
      <c r="Q2593" s="31" t="str">
        <f t="shared" si="724"/>
        <v>-</v>
      </c>
      <c r="R2593" s="31">
        <f t="shared" si="725"/>
        <v>33.68</v>
      </c>
      <c r="U2593" s="133">
        <v>43573.708333333336</v>
      </c>
      <c r="V2593" s="9">
        <f t="shared" si="726"/>
        <v>4</v>
      </c>
      <c r="W2593" s="9">
        <f t="shared" si="727"/>
        <v>18</v>
      </c>
      <c r="X2593" s="9">
        <f t="shared" si="728"/>
        <v>17</v>
      </c>
      <c r="Y2593" s="31" t="str">
        <f t="shared" si="729"/>
        <v/>
      </c>
      <c r="Z2593" s="134">
        <v>35.54</v>
      </c>
      <c r="AA2593" s="31" t="str">
        <f t="shared" si="730"/>
        <v>-</v>
      </c>
      <c r="AB2593" s="31">
        <f t="shared" si="731"/>
        <v>35.54</v>
      </c>
    </row>
    <row r="2594" spans="1:28" x14ac:dyDescent="0.3">
      <c r="A2594" s="133">
        <v>42843.75</v>
      </c>
      <c r="B2594" s="152">
        <f t="shared" si="732"/>
        <v>4</v>
      </c>
      <c r="C2594" s="152">
        <f t="shared" si="733"/>
        <v>18</v>
      </c>
      <c r="D2594" s="152">
        <f t="shared" si="734"/>
        <v>18</v>
      </c>
      <c r="E2594" s="38" t="str">
        <f t="shared" si="735"/>
        <v/>
      </c>
      <c r="F2594" s="134">
        <v>27.15</v>
      </c>
      <c r="G2594" s="38" t="str">
        <f t="shared" si="736"/>
        <v>-</v>
      </c>
      <c r="H2594" s="38">
        <f t="shared" si="737"/>
        <v>27.15</v>
      </c>
      <c r="K2594" s="133">
        <v>43208.75</v>
      </c>
      <c r="L2594" s="9">
        <f t="shared" si="720"/>
        <v>4</v>
      </c>
      <c r="M2594" s="9">
        <f t="shared" si="721"/>
        <v>18</v>
      </c>
      <c r="N2594" s="9">
        <f t="shared" si="722"/>
        <v>18</v>
      </c>
      <c r="O2594" s="31" t="str">
        <f t="shared" si="723"/>
        <v/>
      </c>
      <c r="P2594" s="134">
        <v>34.01</v>
      </c>
      <c r="Q2594" s="31" t="str">
        <f t="shared" si="724"/>
        <v>-</v>
      </c>
      <c r="R2594" s="31">
        <f t="shared" si="725"/>
        <v>34.01</v>
      </c>
      <c r="U2594" s="133">
        <v>43573.75</v>
      </c>
      <c r="V2594" s="9">
        <f t="shared" si="726"/>
        <v>4</v>
      </c>
      <c r="W2594" s="9">
        <f t="shared" si="727"/>
        <v>18</v>
      </c>
      <c r="X2594" s="9">
        <f t="shared" si="728"/>
        <v>18</v>
      </c>
      <c r="Y2594" s="31" t="str">
        <f t="shared" si="729"/>
        <v/>
      </c>
      <c r="Z2594" s="134">
        <v>31.73</v>
      </c>
      <c r="AA2594" s="31" t="str">
        <f t="shared" si="730"/>
        <v>-</v>
      </c>
      <c r="AB2594" s="31">
        <f t="shared" si="731"/>
        <v>31.73</v>
      </c>
    </row>
    <row r="2595" spans="1:28" x14ac:dyDescent="0.3">
      <c r="A2595" s="133">
        <v>42843.791666666664</v>
      </c>
      <c r="B2595" s="152">
        <f t="shared" si="732"/>
        <v>4</v>
      </c>
      <c r="C2595" s="152">
        <f t="shared" si="733"/>
        <v>18</v>
      </c>
      <c r="D2595" s="152">
        <f t="shared" si="734"/>
        <v>19</v>
      </c>
      <c r="E2595" s="38" t="str">
        <f t="shared" si="735"/>
        <v/>
      </c>
      <c r="F2595" s="134">
        <v>28.92</v>
      </c>
      <c r="G2595" s="38" t="str">
        <f t="shared" si="736"/>
        <v>-</v>
      </c>
      <c r="H2595" s="38">
        <f t="shared" si="737"/>
        <v>28.92</v>
      </c>
      <c r="K2595" s="133">
        <v>43208.791666666664</v>
      </c>
      <c r="L2595" s="9">
        <f t="shared" si="720"/>
        <v>4</v>
      </c>
      <c r="M2595" s="9">
        <f t="shared" si="721"/>
        <v>18</v>
      </c>
      <c r="N2595" s="9">
        <f t="shared" si="722"/>
        <v>19</v>
      </c>
      <c r="O2595" s="31" t="str">
        <f t="shared" si="723"/>
        <v/>
      </c>
      <c r="P2595" s="134">
        <v>38.96</v>
      </c>
      <c r="Q2595" s="31" t="str">
        <f t="shared" si="724"/>
        <v>-</v>
      </c>
      <c r="R2595" s="31">
        <f t="shared" si="725"/>
        <v>38.96</v>
      </c>
      <c r="U2595" s="133">
        <v>43573.791666666664</v>
      </c>
      <c r="V2595" s="9">
        <f t="shared" si="726"/>
        <v>4</v>
      </c>
      <c r="W2595" s="9">
        <f t="shared" si="727"/>
        <v>18</v>
      </c>
      <c r="X2595" s="9">
        <f t="shared" si="728"/>
        <v>19</v>
      </c>
      <c r="Y2595" s="31" t="str">
        <f t="shared" si="729"/>
        <v/>
      </c>
      <c r="Z2595" s="134">
        <v>32</v>
      </c>
      <c r="AA2595" s="31" t="str">
        <f t="shared" si="730"/>
        <v>-</v>
      </c>
      <c r="AB2595" s="31">
        <f t="shared" si="731"/>
        <v>32</v>
      </c>
    </row>
    <row r="2596" spans="1:28" x14ac:dyDescent="0.3">
      <c r="A2596" s="133">
        <v>42843.833333333336</v>
      </c>
      <c r="B2596" s="152">
        <f t="shared" si="732"/>
        <v>4</v>
      </c>
      <c r="C2596" s="152">
        <f t="shared" si="733"/>
        <v>18</v>
      </c>
      <c r="D2596" s="152">
        <f t="shared" si="734"/>
        <v>20</v>
      </c>
      <c r="E2596" s="38" t="str">
        <f t="shared" si="735"/>
        <v/>
      </c>
      <c r="F2596" s="134">
        <v>35.549999999999997</v>
      </c>
      <c r="G2596" s="38" t="str">
        <f t="shared" si="736"/>
        <v>-</v>
      </c>
      <c r="H2596" s="38">
        <f t="shared" si="737"/>
        <v>35.549999999999997</v>
      </c>
      <c r="K2596" s="133">
        <v>43208.833333333336</v>
      </c>
      <c r="L2596" s="9">
        <f t="shared" si="720"/>
        <v>4</v>
      </c>
      <c r="M2596" s="9">
        <f t="shared" si="721"/>
        <v>18</v>
      </c>
      <c r="N2596" s="9">
        <f t="shared" si="722"/>
        <v>20</v>
      </c>
      <c r="O2596" s="31" t="str">
        <f t="shared" si="723"/>
        <v/>
      </c>
      <c r="P2596" s="134">
        <v>44.72</v>
      </c>
      <c r="Q2596" s="31" t="str">
        <f t="shared" si="724"/>
        <v>-</v>
      </c>
      <c r="R2596" s="31">
        <f t="shared" si="725"/>
        <v>44.72</v>
      </c>
      <c r="U2596" s="133">
        <v>43573.833333333336</v>
      </c>
      <c r="V2596" s="9">
        <f t="shared" si="726"/>
        <v>4</v>
      </c>
      <c r="W2596" s="9">
        <f t="shared" si="727"/>
        <v>18</v>
      </c>
      <c r="X2596" s="9">
        <f t="shared" si="728"/>
        <v>20</v>
      </c>
      <c r="Y2596" s="31" t="str">
        <f t="shared" si="729"/>
        <v/>
      </c>
      <c r="Z2596" s="134">
        <v>36.89</v>
      </c>
      <c r="AA2596" s="31" t="str">
        <f t="shared" si="730"/>
        <v>-</v>
      </c>
      <c r="AB2596" s="31">
        <f t="shared" si="731"/>
        <v>36.89</v>
      </c>
    </row>
    <row r="2597" spans="1:28" x14ac:dyDescent="0.3">
      <c r="A2597" s="133">
        <v>42843.875</v>
      </c>
      <c r="B2597" s="152">
        <f t="shared" si="732"/>
        <v>4</v>
      </c>
      <c r="C2597" s="152">
        <f t="shared" si="733"/>
        <v>18</v>
      </c>
      <c r="D2597" s="152">
        <f t="shared" si="734"/>
        <v>21</v>
      </c>
      <c r="E2597" s="38" t="str">
        <f t="shared" si="735"/>
        <v/>
      </c>
      <c r="F2597" s="134">
        <v>31.58</v>
      </c>
      <c r="G2597" s="38" t="str">
        <f t="shared" si="736"/>
        <v>-</v>
      </c>
      <c r="H2597" s="38">
        <f t="shared" si="737"/>
        <v>31.58</v>
      </c>
      <c r="K2597" s="133">
        <v>43208.875</v>
      </c>
      <c r="L2597" s="9">
        <f t="shared" si="720"/>
        <v>4</v>
      </c>
      <c r="M2597" s="9">
        <f t="shared" si="721"/>
        <v>18</v>
      </c>
      <c r="N2597" s="9">
        <f t="shared" si="722"/>
        <v>21</v>
      </c>
      <c r="O2597" s="31" t="str">
        <f t="shared" si="723"/>
        <v/>
      </c>
      <c r="P2597" s="134">
        <v>39.36</v>
      </c>
      <c r="Q2597" s="31" t="str">
        <f t="shared" si="724"/>
        <v>-</v>
      </c>
      <c r="R2597" s="31">
        <f t="shared" si="725"/>
        <v>39.36</v>
      </c>
      <c r="U2597" s="133">
        <v>43573.875</v>
      </c>
      <c r="V2597" s="9">
        <f t="shared" si="726"/>
        <v>4</v>
      </c>
      <c r="W2597" s="9">
        <f t="shared" si="727"/>
        <v>18</v>
      </c>
      <c r="X2597" s="9">
        <f t="shared" si="728"/>
        <v>21</v>
      </c>
      <c r="Y2597" s="31" t="str">
        <f t="shared" si="729"/>
        <v/>
      </c>
      <c r="Z2597" s="134">
        <v>30.49</v>
      </c>
      <c r="AA2597" s="31" t="str">
        <f t="shared" si="730"/>
        <v>-</v>
      </c>
      <c r="AB2597" s="31">
        <f t="shared" si="731"/>
        <v>30.49</v>
      </c>
    </row>
    <row r="2598" spans="1:28" x14ac:dyDescent="0.3">
      <c r="A2598" s="133">
        <v>42843.916666666664</v>
      </c>
      <c r="B2598" s="152">
        <f t="shared" si="732"/>
        <v>4</v>
      </c>
      <c r="C2598" s="152">
        <f t="shared" si="733"/>
        <v>18</v>
      </c>
      <c r="D2598" s="152">
        <f t="shared" si="734"/>
        <v>22</v>
      </c>
      <c r="E2598" s="38" t="str">
        <f t="shared" si="735"/>
        <v/>
      </c>
      <c r="F2598" s="134">
        <v>24.28</v>
      </c>
      <c r="G2598" s="38" t="str">
        <f t="shared" si="736"/>
        <v>-</v>
      </c>
      <c r="H2598" s="38">
        <f t="shared" si="737"/>
        <v>24.28</v>
      </c>
      <c r="K2598" s="133">
        <v>43208.916666666664</v>
      </c>
      <c r="L2598" s="9">
        <f t="shared" si="720"/>
        <v>4</v>
      </c>
      <c r="M2598" s="9">
        <f t="shared" si="721"/>
        <v>18</v>
      </c>
      <c r="N2598" s="9">
        <f t="shared" si="722"/>
        <v>22</v>
      </c>
      <c r="O2598" s="31" t="str">
        <f t="shared" si="723"/>
        <v/>
      </c>
      <c r="P2598" s="134">
        <v>30.18</v>
      </c>
      <c r="Q2598" s="31" t="str">
        <f t="shared" si="724"/>
        <v>-</v>
      </c>
      <c r="R2598" s="31">
        <f t="shared" si="725"/>
        <v>30.18</v>
      </c>
      <c r="U2598" s="133">
        <v>43573.916666666664</v>
      </c>
      <c r="V2598" s="9">
        <f t="shared" si="726"/>
        <v>4</v>
      </c>
      <c r="W2598" s="9">
        <f t="shared" si="727"/>
        <v>18</v>
      </c>
      <c r="X2598" s="9">
        <f t="shared" si="728"/>
        <v>22</v>
      </c>
      <c r="Y2598" s="31" t="str">
        <f t="shared" si="729"/>
        <v/>
      </c>
      <c r="Z2598" s="134">
        <v>23.84</v>
      </c>
      <c r="AA2598" s="31" t="str">
        <f t="shared" si="730"/>
        <v>-</v>
      </c>
      <c r="AB2598" s="31">
        <f t="shared" si="731"/>
        <v>23.84</v>
      </c>
    </row>
    <row r="2599" spans="1:28" x14ac:dyDescent="0.3">
      <c r="A2599" s="133">
        <v>42843.958333333336</v>
      </c>
      <c r="B2599" s="152">
        <f t="shared" si="732"/>
        <v>4</v>
      </c>
      <c r="C2599" s="152">
        <f t="shared" si="733"/>
        <v>18</v>
      </c>
      <c r="D2599" s="152">
        <f t="shared" si="734"/>
        <v>23</v>
      </c>
      <c r="E2599" s="38" t="str">
        <f t="shared" si="735"/>
        <v/>
      </c>
      <c r="F2599" s="134">
        <v>21.76</v>
      </c>
      <c r="G2599" s="38" t="str">
        <f t="shared" si="736"/>
        <v>-</v>
      </c>
      <c r="H2599" s="38">
        <f t="shared" si="737"/>
        <v>21.76</v>
      </c>
      <c r="K2599" s="133">
        <v>43208.958333333336</v>
      </c>
      <c r="L2599" s="9">
        <f t="shared" si="720"/>
        <v>4</v>
      </c>
      <c r="M2599" s="9">
        <f t="shared" si="721"/>
        <v>18</v>
      </c>
      <c r="N2599" s="9">
        <f t="shared" si="722"/>
        <v>23</v>
      </c>
      <c r="O2599" s="31" t="str">
        <f t="shared" si="723"/>
        <v/>
      </c>
      <c r="P2599" s="134">
        <v>27.87</v>
      </c>
      <c r="Q2599" s="31" t="str">
        <f t="shared" si="724"/>
        <v>-</v>
      </c>
      <c r="R2599" s="31">
        <f t="shared" si="725"/>
        <v>27.87</v>
      </c>
      <c r="U2599" s="133">
        <v>43573.958333333336</v>
      </c>
      <c r="V2599" s="9">
        <f t="shared" si="726"/>
        <v>4</v>
      </c>
      <c r="W2599" s="9">
        <f t="shared" si="727"/>
        <v>18</v>
      </c>
      <c r="X2599" s="9">
        <f t="shared" si="728"/>
        <v>23</v>
      </c>
      <c r="Y2599" s="31" t="str">
        <f t="shared" si="729"/>
        <v/>
      </c>
      <c r="Z2599" s="134">
        <v>20.52</v>
      </c>
      <c r="AA2599" s="31" t="str">
        <f t="shared" si="730"/>
        <v>-</v>
      </c>
      <c r="AB2599" s="31">
        <f t="shared" si="731"/>
        <v>20.52</v>
      </c>
    </row>
    <row r="2600" spans="1:28" x14ac:dyDescent="0.3">
      <c r="A2600" s="133">
        <v>42844</v>
      </c>
      <c r="B2600" s="152">
        <f t="shared" si="732"/>
        <v>4</v>
      </c>
      <c r="C2600" s="152">
        <f t="shared" si="733"/>
        <v>19</v>
      </c>
      <c r="D2600" s="152">
        <f t="shared" si="734"/>
        <v>0</v>
      </c>
      <c r="E2600" s="38" t="str">
        <f t="shared" si="735"/>
        <v/>
      </c>
      <c r="F2600" s="134">
        <v>20.96</v>
      </c>
      <c r="G2600" s="38" t="str">
        <f t="shared" si="736"/>
        <v>-</v>
      </c>
      <c r="H2600" s="38">
        <f t="shared" si="737"/>
        <v>20.96</v>
      </c>
      <c r="K2600" s="133">
        <v>43209</v>
      </c>
      <c r="L2600" s="9">
        <f t="shared" si="720"/>
        <v>4</v>
      </c>
      <c r="M2600" s="9">
        <f t="shared" si="721"/>
        <v>19</v>
      </c>
      <c r="N2600" s="9">
        <f t="shared" si="722"/>
        <v>0</v>
      </c>
      <c r="O2600" s="31" t="str">
        <f t="shared" si="723"/>
        <v/>
      </c>
      <c r="P2600" s="134">
        <v>26.56</v>
      </c>
      <c r="Q2600" s="31" t="str">
        <f t="shared" si="724"/>
        <v>-</v>
      </c>
      <c r="R2600" s="31">
        <f t="shared" si="725"/>
        <v>26.56</v>
      </c>
      <c r="U2600" s="133">
        <v>43574</v>
      </c>
      <c r="V2600" s="9">
        <f t="shared" si="726"/>
        <v>4</v>
      </c>
      <c r="W2600" s="9">
        <f t="shared" si="727"/>
        <v>19</v>
      </c>
      <c r="X2600" s="9">
        <f t="shared" si="728"/>
        <v>0</v>
      </c>
      <c r="Y2600" s="31" t="str">
        <f t="shared" si="729"/>
        <v/>
      </c>
      <c r="Z2600" s="134">
        <v>19.22</v>
      </c>
      <c r="AA2600" s="31" t="str">
        <f t="shared" si="730"/>
        <v>-</v>
      </c>
      <c r="AB2600" s="31">
        <f t="shared" si="731"/>
        <v>19.22</v>
      </c>
    </row>
    <row r="2601" spans="1:28" x14ac:dyDescent="0.3">
      <c r="A2601" s="133">
        <v>42844.041666666664</v>
      </c>
      <c r="B2601" s="152">
        <f t="shared" si="732"/>
        <v>4</v>
      </c>
      <c r="C2601" s="152">
        <f t="shared" si="733"/>
        <v>19</v>
      </c>
      <c r="D2601" s="152">
        <f t="shared" si="734"/>
        <v>1</v>
      </c>
      <c r="E2601" s="38" t="str">
        <f t="shared" si="735"/>
        <v/>
      </c>
      <c r="F2601" s="134">
        <v>20.53</v>
      </c>
      <c r="G2601" s="38" t="str">
        <f t="shared" si="736"/>
        <v>-</v>
      </c>
      <c r="H2601" s="38">
        <f t="shared" si="737"/>
        <v>20.53</v>
      </c>
      <c r="K2601" s="133">
        <v>43209.041666666664</v>
      </c>
      <c r="L2601" s="9">
        <f t="shared" si="720"/>
        <v>4</v>
      </c>
      <c r="M2601" s="9">
        <f t="shared" si="721"/>
        <v>19</v>
      </c>
      <c r="N2601" s="9">
        <f t="shared" si="722"/>
        <v>1</v>
      </c>
      <c r="O2601" s="31" t="str">
        <f t="shared" si="723"/>
        <v/>
      </c>
      <c r="P2601" s="134">
        <v>24.83</v>
      </c>
      <c r="Q2601" s="31" t="str">
        <f t="shared" si="724"/>
        <v>-</v>
      </c>
      <c r="R2601" s="31">
        <f t="shared" si="725"/>
        <v>24.83</v>
      </c>
      <c r="U2601" s="133">
        <v>43574.041666666664</v>
      </c>
      <c r="V2601" s="9">
        <f t="shared" si="726"/>
        <v>4</v>
      </c>
      <c r="W2601" s="9">
        <f t="shared" si="727"/>
        <v>19</v>
      </c>
      <c r="X2601" s="9">
        <f t="shared" si="728"/>
        <v>1</v>
      </c>
      <c r="Y2601" s="31" t="str">
        <f t="shared" si="729"/>
        <v/>
      </c>
      <c r="Z2601" s="134">
        <v>18.84</v>
      </c>
      <c r="AA2601" s="31" t="str">
        <f t="shared" si="730"/>
        <v>-</v>
      </c>
      <c r="AB2601" s="31">
        <f t="shared" si="731"/>
        <v>18.84</v>
      </c>
    </row>
    <row r="2602" spans="1:28" x14ac:dyDescent="0.3">
      <c r="A2602" s="133">
        <v>42844.083333333336</v>
      </c>
      <c r="B2602" s="152">
        <f t="shared" si="732"/>
        <v>4</v>
      </c>
      <c r="C2602" s="152">
        <f t="shared" si="733"/>
        <v>19</v>
      </c>
      <c r="D2602" s="152">
        <f t="shared" si="734"/>
        <v>2</v>
      </c>
      <c r="E2602" s="38" t="str">
        <f t="shared" si="735"/>
        <v/>
      </c>
      <c r="F2602" s="134">
        <v>20.48</v>
      </c>
      <c r="G2602" s="38" t="str">
        <f t="shared" si="736"/>
        <v>-</v>
      </c>
      <c r="H2602" s="38">
        <f t="shared" si="737"/>
        <v>20.48</v>
      </c>
      <c r="K2602" s="133">
        <v>43209.083333333336</v>
      </c>
      <c r="L2602" s="9">
        <f t="shared" si="720"/>
        <v>4</v>
      </c>
      <c r="M2602" s="9">
        <f t="shared" si="721"/>
        <v>19</v>
      </c>
      <c r="N2602" s="9">
        <f t="shared" si="722"/>
        <v>2</v>
      </c>
      <c r="O2602" s="31" t="str">
        <f t="shared" si="723"/>
        <v/>
      </c>
      <c r="P2602" s="134">
        <v>23.89</v>
      </c>
      <c r="Q2602" s="31" t="str">
        <f t="shared" si="724"/>
        <v>-</v>
      </c>
      <c r="R2602" s="31">
        <f t="shared" si="725"/>
        <v>23.89</v>
      </c>
      <c r="U2602" s="133">
        <v>43574.083333333336</v>
      </c>
      <c r="V2602" s="9">
        <f t="shared" si="726"/>
        <v>4</v>
      </c>
      <c r="W2602" s="9">
        <f t="shared" si="727"/>
        <v>19</v>
      </c>
      <c r="X2602" s="9">
        <f t="shared" si="728"/>
        <v>2</v>
      </c>
      <c r="Y2602" s="31" t="str">
        <f t="shared" si="729"/>
        <v/>
      </c>
      <c r="Z2602" s="134">
        <v>18.510000000000002</v>
      </c>
      <c r="AA2602" s="31" t="str">
        <f t="shared" si="730"/>
        <v>-</v>
      </c>
      <c r="AB2602" s="31">
        <f t="shared" si="731"/>
        <v>18.510000000000002</v>
      </c>
    </row>
    <row r="2603" spans="1:28" x14ac:dyDescent="0.3">
      <c r="A2603" s="133">
        <v>42844.125</v>
      </c>
      <c r="B2603" s="152">
        <f t="shared" si="732"/>
        <v>4</v>
      </c>
      <c r="C2603" s="152">
        <f t="shared" si="733"/>
        <v>19</v>
      </c>
      <c r="D2603" s="152">
        <f t="shared" si="734"/>
        <v>3</v>
      </c>
      <c r="E2603" s="38" t="str">
        <f t="shared" si="735"/>
        <v/>
      </c>
      <c r="F2603" s="134">
        <v>20.5</v>
      </c>
      <c r="G2603" s="38" t="str">
        <f t="shared" si="736"/>
        <v>-</v>
      </c>
      <c r="H2603" s="38">
        <f t="shared" si="737"/>
        <v>20.5</v>
      </c>
      <c r="K2603" s="133">
        <v>43209.125</v>
      </c>
      <c r="L2603" s="9">
        <f t="shared" si="720"/>
        <v>4</v>
      </c>
      <c r="M2603" s="9">
        <f t="shared" si="721"/>
        <v>19</v>
      </c>
      <c r="N2603" s="9">
        <f t="shared" si="722"/>
        <v>3</v>
      </c>
      <c r="O2603" s="31" t="str">
        <f t="shared" si="723"/>
        <v/>
      </c>
      <c r="P2603" s="134">
        <v>23.9</v>
      </c>
      <c r="Q2603" s="31" t="str">
        <f t="shared" si="724"/>
        <v>-</v>
      </c>
      <c r="R2603" s="31">
        <f t="shared" si="725"/>
        <v>23.9</v>
      </c>
      <c r="U2603" s="133">
        <v>43574.125</v>
      </c>
      <c r="V2603" s="9">
        <f t="shared" si="726"/>
        <v>4</v>
      </c>
      <c r="W2603" s="9">
        <f t="shared" si="727"/>
        <v>19</v>
      </c>
      <c r="X2603" s="9">
        <f t="shared" si="728"/>
        <v>3</v>
      </c>
      <c r="Y2603" s="31" t="str">
        <f t="shared" si="729"/>
        <v/>
      </c>
      <c r="Z2603" s="134">
        <v>18.329999999999998</v>
      </c>
      <c r="AA2603" s="31" t="str">
        <f t="shared" si="730"/>
        <v>-</v>
      </c>
      <c r="AB2603" s="31">
        <f t="shared" si="731"/>
        <v>18.329999999999998</v>
      </c>
    </row>
    <row r="2604" spans="1:28" x14ac:dyDescent="0.3">
      <c r="A2604" s="133">
        <v>42844.166666666664</v>
      </c>
      <c r="B2604" s="152">
        <f t="shared" si="732"/>
        <v>4</v>
      </c>
      <c r="C2604" s="152">
        <f t="shared" si="733"/>
        <v>19</v>
      </c>
      <c r="D2604" s="152">
        <f t="shared" si="734"/>
        <v>4</v>
      </c>
      <c r="E2604" s="38" t="str">
        <f t="shared" si="735"/>
        <v/>
      </c>
      <c r="F2604" s="134">
        <v>21.12</v>
      </c>
      <c r="G2604" s="38" t="str">
        <f t="shared" si="736"/>
        <v>-</v>
      </c>
      <c r="H2604" s="38">
        <f t="shared" si="737"/>
        <v>21.12</v>
      </c>
      <c r="K2604" s="133">
        <v>43209.166666666664</v>
      </c>
      <c r="L2604" s="9">
        <f t="shared" si="720"/>
        <v>4</v>
      </c>
      <c r="M2604" s="9">
        <f t="shared" si="721"/>
        <v>19</v>
      </c>
      <c r="N2604" s="9">
        <f t="shared" si="722"/>
        <v>4</v>
      </c>
      <c r="O2604" s="31" t="str">
        <f t="shared" si="723"/>
        <v/>
      </c>
      <c r="P2604" s="134">
        <v>25.7</v>
      </c>
      <c r="Q2604" s="31" t="str">
        <f t="shared" si="724"/>
        <v>-</v>
      </c>
      <c r="R2604" s="31">
        <f t="shared" si="725"/>
        <v>25.7</v>
      </c>
      <c r="U2604" s="133">
        <v>43574.166666666664</v>
      </c>
      <c r="V2604" s="9">
        <f t="shared" si="726"/>
        <v>4</v>
      </c>
      <c r="W2604" s="9">
        <f t="shared" si="727"/>
        <v>19</v>
      </c>
      <c r="X2604" s="9">
        <f t="shared" si="728"/>
        <v>4</v>
      </c>
      <c r="Y2604" s="31" t="str">
        <f t="shared" si="729"/>
        <v/>
      </c>
      <c r="Z2604" s="134">
        <v>18.989999999999998</v>
      </c>
      <c r="AA2604" s="31" t="str">
        <f t="shared" si="730"/>
        <v>-</v>
      </c>
      <c r="AB2604" s="31">
        <f t="shared" si="731"/>
        <v>18.989999999999998</v>
      </c>
    </row>
    <row r="2605" spans="1:28" x14ac:dyDescent="0.3">
      <c r="A2605" s="133">
        <v>42844.208333333336</v>
      </c>
      <c r="B2605" s="152">
        <f t="shared" si="732"/>
        <v>4</v>
      </c>
      <c r="C2605" s="152">
        <f t="shared" si="733"/>
        <v>19</v>
      </c>
      <c r="D2605" s="152">
        <f t="shared" si="734"/>
        <v>5</v>
      </c>
      <c r="E2605" s="38" t="str">
        <f t="shared" si="735"/>
        <v/>
      </c>
      <c r="F2605" s="134">
        <v>22.98</v>
      </c>
      <c r="G2605" s="38" t="str">
        <f t="shared" si="736"/>
        <v>-</v>
      </c>
      <c r="H2605" s="38">
        <f t="shared" si="737"/>
        <v>22.98</v>
      </c>
      <c r="K2605" s="133">
        <v>43209.208333333336</v>
      </c>
      <c r="L2605" s="9">
        <f t="shared" si="720"/>
        <v>4</v>
      </c>
      <c r="M2605" s="9">
        <f t="shared" si="721"/>
        <v>19</v>
      </c>
      <c r="N2605" s="9">
        <f t="shared" si="722"/>
        <v>5</v>
      </c>
      <c r="O2605" s="31" t="str">
        <f t="shared" si="723"/>
        <v/>
      </c>
      <c r="P2605" s="134">
        <v>29.95</v>
      </c>
      <c r="Q2605" s="31" t="str">
        <f t="shared" si="724"/>
        <v>-</v>
      </c>
      <c r="R2605" s="31">
        <f t="shared" si="725"/>
        <v>29.95</v>
      </c>
      <c r="U2605" s="133">
        <v>43574.208333333336</v>
      </c>
      <c r="V2605" s="9">
        <f t="shared" si="726"/>
        <v>4</v>
      </c>
      <c r="W2605" s="9">
        <f t="shared" si="727"/>
        <v>19</v>
      </c>
      <c r="X2605" s="9">
        <f t="shared" si="728"/>
        <v>5</v>
      </c>
      <c r="Y2605" s="31" t="str">
        <f t="shared" si="729"/>
        <v/>
      </c>
      <c r="Z2605" s="134">
        <v>20.11</v>
      </c>
      <c r="AA2605" s="31" t="str">
        <f t="shared" si="730"/>
        <v>-</v>
      </c>
      <c r="AB2605" s="31">
        <f t="shared" si="731"/>
        <v>20.11</v>
      </c>
    </row>
    <row r="2606" spans="1:28" x14ac:dyDescent="0.3">
      <c r="A2606" s="133">
        <v>42844.25</v>
      </c>
      <c r="B2606" s="152">
        <f t="shared" si="732"/>
        <v>4</v>
      </c>
      <c r="C2606" s="152">
        <f t="shared" si="733"/>
        <v>19</v>
      </c>
      <c r="D2606" s="152">
        <f t="shared" si="734"/>
        <v>6</v>
      </c>
      <c r="E2606" s="38" t="str">
        <f t="shared" si="735"/>
        <v/>
      </c>
      <c r="F2606" s="134">
        <v>27.76</v>
      </c>
      <c r="G2606" s="38" t="str">
        <f t="shared" si="736"/>
        <v>-</v>
      </c>
      <c r="H2606" s="38">
        <f t="shared" si="737"/>
        <v>27.76</v>
      </c>
      <c r="K2606" s="133">
        <v>43209.25</v>
      </c>
      <c r="L2606" s="9">
        <f t="shared" si="720"/>
        <v>4</v>
      </c>
      <c r="M2606" s="9">
        <f t="shared" si="721"/>
        <v>19</v>
      </c>
      <c r="N2606" s="9">
        <f t="shared" si="722"/>
        <v>6</v>
      </c>
      <c r="O2606" s="31" t="str">
        <f t="shared" si="723"/>
        <v/>
      </c>
      <c r="P2606" s="134">
        <v>46.62</v>
      </c>
      <c r="Q2606" s="31" t="str">
        <f t="shared" si="724"/>
        <v>-</v>
      </c>
      <c r="R2606" s="31">
        <f t="shared" si="725"/>
        <v>46.62</v>
      </c>
      <c r="U2606" s="133">
        <v>43574.25</v>
      </c>
      <c r="V2606" s="9">
        <f t="shared" si="726"/>
        <v>4</v>
      </c>
      <c r="W2606" s="9">
        <f t="shared" si="727"/>
        <v>19</v>
      </c>
      <c r="X2606" s="9">
        <f t="shared" si="728"/>
        <v>6</v>
      </c>
      <c r="Y2606" s="31" t="str">
        <f t="shared" si="729"/>
        <v/>
      </c>
      <c r="Z2606" s="134">
        <v>28.88</v>
      </c>
      <c r="AA2606" s="31" t="str">
        <f t="shared" si="730"/>
        <v>-</v>
      </c>
      <c r="AB2606" s="31">
        <f t="shared" si="731"/>
        <v>28.88</v>
      </c>
    </row>
    <row r="2607" spans="1:28" x14ac:dyDescent="0.3">
      <c r="A2607" s="133">
        <v>42844.291666666664</v>
      </c>
      <c r="B2607" s="152">
        <f t="shared" si="732"/>
        <v>4</v>
      </c>
      <c r="C2607" s="152">
        <f t="shared" si="733"/>
        <v>19</v>
      </c>
      <c r="D2607" s="152">
        <f t="shared" si="734"/>
        <v>7</v>
      </c>
      <c r="E2607" s="38" t="str">
        <f t="shared" si="735"/>
        <v/>
      </c>
      <c r="F2607" s="134">
        <v>29.03</v>
      </c>
      <c r="G2607" s="38" t="str">
        <f t="shared" si="736"/>
        <v>-</v>
      </c>
      <c r="H2607" s="38">
        <f t="shared" si="737"/>
        <v>29.03</v>
      </c>
      <c r="K2607" s="133">
        <v>43209.291666666664</v>
      </c>
      <c r="L2607" s="9">
        <f t="shared" si="720"/>
        <v>4</v>
      </c>
      <c r="M2607" s="9">
        <f t="shared" si="721"/>
        <v>19</v>
      </c>
      <c r="N2607" s="9">
        <f t="shared" si="722"/>
        <v>7</v>
      </c>
      <c r="O2607" s="31" t="str">
        <f t="shared" si="723"/>
        <v/>
      </c>
      <c r="P2607" s="134">
        <v>42.9</v>
      </c>
      <c r="Q2607" s="31" t="str">
        <f t="shared" si="724"/>
        <v>-</v>
      </c>
      <c r="R2607" s="31">
        <f t="shared" si="725"/>
        <v>42.9</v>
      </c>
      <c r="U2607" s="133">
        <v>43574.291666666664</v>
      </c>
      <c r="V2607" s="9">
        <f t="shared" si="726"/>
        <v>4</v>
      </c>
      <c r="W2607" s="9">
        <f t="shared" si="727"/>
        <v>19</v>
      </c>
      <c r="X2607" s="9">
        <f t="shared" si="728"/>
        <v>7</v>
      </c>
      <c r="Y2607" s="31" t="str">
        <f t="shared" si="729"/>
        <v/>
      </c>
      <c r="Z2607" s="134">
        <v>28.29</v>
      </c>
      <c r="AA2607" s="31" t="str">
        <f t="shared" si="730"/>
        <v>-</v>
      </c>
      <c r="AB2607" s="31">
        <f t="shared" si="731"/>
        <v>28.29</v>
      </c>
    </row>
    <row r="2608" spans="1:28" x14ac:dyDescent="0.3">
      <c r="A2608" s="133">
        <v>42844.333333333336</v>
      </c>
      <c r="B2608" s="152">
        <f t="shared" si="732"/>
        <v>4</v>
      </c>
      <c r="C2608" s="152">
        <f t="shared" si="733"/>
        <v>19</v>
      </c>
      <c r="D2608" s="152">
        <f t="shared" si="734"/>
        <v>8</v>
      </c>
      <c r="E2608" s="38" t="str">
        <f t="shared" si="735"/>
        <v/>
      </c>
      <c r="F2608" s="134">
        <v>31.51</v>
      </c>
      <c r="G2608" s="38">
        <f t="shared" si="736"/>
        <v>31.51</v>
      </c>
      <c r="H2608" s="38" t="str">
        <f t="shared" si="737"/>
        <v>-</v>
      </c>
      <c r="K2608" s="133">
        <v>43209.333333333336</v>
      </c>
      <c r="L2608" s="9">
        <f t="shared" si="720"/>
        <v>4</v>
      </c>
      <c r="M2608" s="9">
        <f t="shared" si="721"/>
        <v>19</v>
      </c>
      <c r="N2608" s="9">
        <f t="shared" si="722"/>
        <v>8</v>
      </c>
      <c r="O2608" s="31" t="str">
        <f t="shared" si="723"/>
        <v/>
      </c>
      <c r="P2608" s="134">
        <v>42.72</v>
      </c>
      <c r="Q2608" s="31">
        <f t="shared" si="724"/>
        <v>42.72</v>
      </c>
      <c r="R2608" s="31" t="str">
        <f t="shared" si="725"/>
        <v>-</v>
      </c>
      <c r="U2608" s="133">
        <v>43574.333333333336</v>
      </c>
      <c r="V2608" s="9">
        <f t="shared" si="726"/>
        <v>4</v>
      </c>
      <c r="W2608" s="9">
        <f t="shared" si="727"/>
        <v>19</v>
      </c>
      <c r="X2608" s="9">
        <f t="shared" si="728"/>
        <v>8</v>
      </c>
      <c r="Y2608" s="31" t="str">
        <f t="shared" si="729"/>
        <v/>
      </c>
      <c r="Z2608" s="134">
        <v>29.2</v>
      </c>
      <c r="AA2608" s="31">
        <f t="shared" si="730"/>
        <v>29.2</v>
      </c>
      <c r="AB2608" s="31" t="str">
        <f t="shared" si="731"/>
        <v>-</v>
      </c>
    </row>
    <row r="2609" spans="1:28" x14ac:dyDescent="0.3">
      <c r="A2609" s="133">
        <v>42844.375</v>
      </c>
      <c r="B2609" s="152">
        <f t="shared" si="732"/>
        <v>4</v>
      </c>
      <c r="C2609" s="152">
        <f t="shared" si="733"/>
        <v>19</v>
      </c>
      <c r="D2609" s="152">
        <f t="shared" si="734"/>
        <v>9</v>
      </c>
      <c r="E2609" s="38" t="str">
        <f t="shared" si="735"/>
        <v/>
      </c>
      <c r="F2609" s="134">
        <v>34.85</v>
      </c>
      <c r="G2609" s="38">
        <f t="shared" si="736"/>
        <v>34.85</v>
      </c>
      <c r="H2609" s="38" t="str">
        <f t="shared" si="737"/>
        <v>-</v>
      </c>
      <c r="K2609" s="133">
        <v>43209.375</v>
      </c>
      <c r="L2609" s="9">
        <f t="shared" si="720"/>
        <v>4</v>
      </c>
      <c r="M2609" s="9">
        <f t="shared" si="721"/>
        <v>19</v>
      </c>
      <c r="N2609" s="9">
        <f t="shared" si="722"/>
        <v>9</v>
      </c>
      <c r="O2609" s="31" t="str">
        <f t="shared" si="723"/>
        <v/>
      </c>
      <c r="P2609" s="134">
        <v>43.35</v>
      </c>
      <c r="Q2609" s="31">
        <f t="shared" si="724"/>
        <v>43.35</v>
      </c>
      <c r="R2609" s="31" t="str">
        <f t="shared" si="725"/>
        <v>-</v>
      </c>
      <c r="U2609" s="133">
        <v>43574.375</v>
      </c>
      <c r="V2609" s="9">
        <f t="shared" si="726"/>
        <v>4</v>
      </c>
      <c r="W2609" s="9">
        <f t="shared" si="727"/>
        <v>19</v>
      </c>
      <c r="X2609" s="9">
        <f t="shared" si="728"/>
        <v>9</v>
      </c>
      <c r="Y2609" s="31" t="str">
        <f t="shared" si="729"/>
        <v/>
      </c>
      <c r="Z2609" s="134">
        <v>28.36</v>
      </c>
      <c r="AA2609" s="31">
        <f t="shared" si="730"/>
        <v>28.36</v>
      </c>
      <c r="AB2609" s="31" t="str">
        <f t="shared" si="731"/>
        <v>-</v>
      </c>
    </row>
    <row r="2610" spans="1:28" x14ac:dyDescent="0.3">
      <c r="A2610" s="133">
        <v>42844.416666666664</v>
      </c>
      <c r="B2610" s="152">
        <f t="shared" si="732"/>
        <v>4</v>
      </c>
      <c r="C2610" s="152">
        <f t="shared" si="733"/>
        <v>19</v>
      </c>
      <c r="D2610" s="152">
        <f t="shared" si="734"/>
        <v>10</v>
      </c>
      <c r="E2610" s="38" t="str">
        <f t="shared" si="735"/>
        <v/>
      </c>
      <c r="F2610" s="134">
        <v>35.659999999999997</v>
      </c>
      <c r="G2610" s="38">
        <f t="shared" si="736"/>
        <v>35.659999999999997</v>
      </c>
      <c r="H2610" s="38" t="str">
        <f t="shared" si="737"/>
        <v>-</v>
      </c>
      <c r="K2610" s="133">
        <v>43209.416666666664</v>
      </c>
      <c r="L2610" s="9">
        <f t="shared" si="720"/>
        <v>4</v>
      </c>
      <c r="M2610" s="9">
        <f t="shared" si="721"/>
        <v>19</v>
      </c>
      <c r="N2610" s="9">
        <f t="shared" si="722"/>
        <v>10</v>
      </c>
      <c r="O2610" s="31" t="str">
        <f t="shared" si="723"/>
        <v/>
      </c>
      <c r="P2610" s="134">
        <v>43.77</v>
      </c>
      <c r="Q2610" s="31">
        <f t="shared" si="724"/>
        <v>43.77</v>
      </c>
      <c r="R2610" s="31" t="str">
        <f t="shared" si="725"/>
        <v>-</v>
      </c>
      <c r="U2610" s="133">
        <v>43574.416666666664</v>
      </c>
      <c r="V2610" s="9">
        <f t="shared" si="726"/>
        <v>4</v>
      </c>
      <c r="W2610" s="9">
        <f t="shared" si="727"/>
        <v>19</v>
      </c>
      <c r="X2610" s="9">
        <f t="shared" si="728"/>
        <v>10</v>
      </c>
      <c r="Y2610" s="31" t="str">
        <f t="shared" si="729"/>
        <v/>
      </c>
      <c r="Z2610" s="134">
        <v>29.56</v>
      </c>
      <c r="AA2610" s="31">
        <f t="shared" si="730"/>
        <v>29.56</v>
      </c>
      <c r="AB2610" s="31" t="str">
        <f t="shared" si="731"/>
        <v>-</v>
      </c>
    </row>
    <row r="2611" spans="1:28" x14ac:dyDescent="0.3">
      <c r="A2611" s="133">
        <v>42844.458333333336</v>
      </c>
      <c r="B2611" s="152">
        <f t="shared" si="732"/>
        <v>4</v>
      </c>
      <c r="C2611" s="152">
        <f t="shared" si="733"/>
        <v>19</v>
      </c>
      <c r="D2611" s="152">
        <f t="shared" si="734"/>
        <v>11</v>
      </c>
      <c r="E2611" s="38" t="str">
        <f t="shared" si="735"/>
        <v/>
      </c>
      <c r="F2611" s="134">
        <v>36.36</v>
      </c>
      <c r="G2611" s="38">
        <f t="shared" si="736"/>
        <v>36.36</v>
      </c>
      <c r="H2611" s="38" t="str">
        <f t="shared" si="737"/>
        <v>-</v>
      </c>
      <c r="K2611" s="133">
        <v>43209.458333333336</v>
      </c>
      <c r="L2611" s="9">
        <f t="shared" si="720"/>
        <v>4</v>
      </c>
      <c r="M2611" s="9">
        <f t="shared" si="721"/>
        <v>19</v>
      </c>
      <c r="N2611" s="9">
        <f t="shared" si="722"/>
        <v>11</v>
      </c>
      <c r="O2611" s="31" t="str">
        <f t="shared" si="723"/>
        <v/>
      </c>
      <c r="P2611" s="134">
        <v>41.73</v>
      </c>
      <c r="Q2611" s="31">
        <f t="shared" si="724"/>
        <v>41.73</v>
      </c>
      <c r="R2611" s="31" t="str">
        <f t="shared" si="725"/>
        <v>-</v>
      </c>
      <c r="U2611" s="133">
        <v>43574.458333333336</v>
      </c>
      <c r="V2611" s="9">
        <f t="shared" si="726"/>
        <v>4</v>
      </c>
      <c r="W2611" s="9">
        <f t="shared" si="727"/>
        <v>19</v>
      </c>
      <c r="X2611" s="9">
        <f t="shared" si="728"/>
        <v>11</v>
      </c>
      <c r="Y2611" s="31" t="str">
        <f t="shared" si="729"/>
        <v/>
      </c>
      <c r="Z2611" s="134">
        <v>28.6</v>
      </c>
      <c r="AA2611" s="31">
        <f t="shared" si="730"/>
        <v>28.6</v>
      </c>
      <c r="AB2611" s="31" t="str">
        <f t="shared" si="731"/>
        <v>-</v>
      </c>
    </row>
    <row r="2612" spans="1:28" x14ac:dyDescent="0.3">
      <c r="A2612" s="133">
        <v>42844.5</v>
      </c>
      <c r="B2612" s="152">
        <f t="shared" si="732"/>
        <v>4</v>
      </c>
      <c r="C2612" s="152">
        <f t="shared" si="733"/>
        <v>19</v>
      </c>
      <c r="D2612" s="152">
        <f t="shared" si="734"/>
        <v>12</v>
      </c>
      <c r="E2612" s="38" t="str">
        <f t="shared" si="735"/>
        <v/>
      </c>
      <c r="F2612" s="134">
        <v>35.97</v>
      </c>
      <c r="G2612" s="38">
        <f t="shared" si="736"/>
        <v>35.97</v>
      </c>
      <c r="H2612" s="38" t="str">
        <f t="shared" si="737"/>
        <v>-</v>
      </c>
      <c r="K2612" s="133">
        <v>43209.5</v>
      </c>
      <c r="L2612" s="9">
        <f t="shared" si="720"/>
        <v>4</v>
      </c>
      <c r="M2612" s="9">
        <f t="shared" si="721"/>
        <v>19</v>
      </c>
      <c r="N2612" s="9">
        <f t="shared" si="722"/>
        <v>12</v>
      </c>
      <c r="O2612" s="31" t="str">
        <f t="shared" si="723"/>
        <v/>
      </c>
      <c r="P2612" s="134">
        <v>40.04</v>
      </c>
      <c r="Q2612" s="31">
        <f t="shared" si="724"/>
        <v>40.04</v>
      </c>
      <c r="R2612" s="31" t="str">
        <f t="shared" si="725"/>
        <v>-</v>
      </c>
      <c r="U2612" s="133">
        <v>43574.5</v>
      </c>
      <c r="V2612" s="9">
        <f t="shared" si="726"/>
        <v>4</v>
      </c>
      <c r="W2612" s="9">
        <f t="shared" si="727"/>
        <v>19</v>
      </c>
      <c r="X2612" s="9">
        <f t="shared" si="728"/>
        <v>12</v>
      </c>
      <c r="Y2612" s="31" t="str">
        <f t="shared" si="729"/>
        <v/>
      </c>
      <c r="Z2612" s="134">
        <v>29.9</v>
      </c>
      <c r="AA2612" s="31">
        <f t="shared" si="730"/>
        <v>29.9</v>
      </c>
      <c r="AB2612" s="31" t="str">
        <f t="shared" si="731"/>
        <v>-</v>
      </c>
    </row>
    <row r="2613" spans="1:28" x14ac:dyDescent="0.3">
      <c r="A2613" s="133">
        <v>42844.541666666664</v>
      </c>
      <c r="B2613" s="152">
        <f t="shared" si="732"/>
        <v>4</v>
      </c>
      <c r="C2613" s="152">
        <f t="shared" si="733"/>
        <v>19</v>
      </c>
      <c r="D2613" s="152">
        <f t="shared" si="734"/>
        <v>13</v>
      </c>
      <c r="E2613" s="38" t="str">
        <f t="shared" si="735"/>
        <v/>
      </c>
      <c r="F2613" s="134">
        <v>36.26</v>
      </c>
      <c r="G2613" s="38">
        <f t="shared" si="736"/>
        <v>36.26</v>
      </c>
      <c r="H2613" s="38" t="str">
        <f t="shared" si="737"/>
        <v>-</v>
      </c>
      <c r="K2613" s="133">
        <v>43209.541666666664</v>
      </c>
      <c r="L2613" s="9">
        <f t="shared" si="720"/>
        <v>4</v>
      </c>
      <c r="M2613" s="9">
        <f t="shared" si="721"/>
        <v>19</v>
      </c>
      <c r="N2613" s="9">
        <f t="shared" si="722"/>
        <v>13</v>
      </c>
      <c r="O2613" s="31" t="str">
        <f t="shared" si="723"/>
        <v/>
      </c>
      <c r="P2613" s="134">
        <v>39.75</v>
      </c>
      <c r="Q2613" s="31">
        <f t="shared" si="724"/>
        <v>39.75</v>
      </c>
      <c r="R2613" s="31" t="str">
        <f t="shared" si="725"/>
        <v>-</v>
      </c>
      <c r="U2613" s="133">
        <v>43574.541666666664</v>
      </c>
      <c r="V2613" s="9">
        <f t="shared" si="726"/>
        <v>4</v>
      </c>
      <c r="W2613" s="9">
        <f t="shared" si="727"/>
        <v>19</v>
      </c>
      <c r="X2613" s="9">
        <f t="shared" si="728"/>
        <v>13</v>
      </c>
      <c r="Y2613" s="31" t="str">
        <f t="shared" si="729"/>
        <v/>
      </c>
      <c r="Z2613" s="134">
        <v>28.73</v>
      </c>
      <c r="AA2613" s="31">
        <f t="shared" si="730"/>
        <v>28.73</v>
      </c>
      <c r="AB2613" s="31" t="str">
        <f t="shared" si="731"/>
        <v>-</v>
      </c>
    </row>
    <row r="2614" spans="1:28" x14ac:dyDescent="0.3">
      <c r="A2614" s="133">
        <v>42844.583333333336</v>
      </c>
      <c r="B2614" s="152">
        <f t="shared" si="732"/>
        <v>4</v>
      </c>
      <c r="C2614" s="152">
        <f t="shared" si="733"/>
        <v>19</v>
      </c>
      <c r="D2614" s="152">
        <f t="shared" si="734"/>
        <v>14</v>
      </c>
      <c r="E2614" s="38" t="str">
        <f t="shared" si="735"/>
        <v/>
      </c>
      <c r="F2614" s="134">
        <v>36.24</v>
      </c>
      <c r="G2614" s="38">
        <f t="shared" si="736"/>
        <v>36.24</v>
      </c>
      <c r="H2614" s="38" t="str">
        <f t="shared" si="737"/>
        <v>-</v>
      </c>
      <c r="K2614" s="133">
        <v>43209.583333333336</v>
      </c>
      <c r="L2614" s="9">
        <f t="shared" si="720"/>
        <v>4</v>
      </c>
      <c r="M2614" s="9">
        <f t="shared" si="721"/>
        <v>19</v>
      </c>
      <c r="N2614" s="9">
        <f t="shared" si="722"/>
        <v>14</v>
      </c>
      <c r="O2614" s="31" t="str">
        <f t="shared" si="723"/>
        <v/>
      </c>
      <c r="P2614" s="134">
        <v>37.909999999999997</v>
      </c>
      <c r="Q2614" s="31">
        <f t="shared" si="724"/>
        <v>37.909999999999997</v>
      </c>
      <c r="R2614" s="31" t="str">
        <f t="shared" si="725"/>
        <v>-</v>
      </c>
      <c r="U2614" s="133">
        <v>43574.583333333336</v>
      </c>
      <c r="V2614" s="9">
        <f t="shared" si="726"/>
        <v>4</v>
      </c>
      <c r="W2614" s="9">
        <f t="shared" si="727"/>
        <v>19</v>
      </c>
      <c r="X2614" s="9">
        <f t="shared" si="728"/>
        <v>14</v>
      </c>
      <c r="Y2614" s="31" t="str">
        <f t="shared" si="729"/>
        <v/>
      </c>
      <c r="Z2614" s="134">
        <v>28.84</v>
      </c>
      <c r="AA2614" s="31">
        <f t="shared" si="730"/>
        <v>28.84</v>
      </c>
      <c r="AB2614" s="31" t="str">
        <f t="shared" si="731"/>
        <v>-</v>
      </c>
    </row>
    <row r="2615" spans="1:28" x14ac:dyDescent="0.3">
      <c r="A2615" s="133">
        <v>42844.625</v>
      </c>
      <c r="B2615" s="152">
        <f t="shared" si="732"/>
        <v>4</v>
      </c>
      <c r="C2615" s="152">
        <f t="shared" si="733"/>
        <v>19</v>
      </c>
      <c r="D2615" s="152">
        <f t="shared" si="734"/>
        <v>15</v>
      </c>
      <c r="E2615" s="38" t="str">
        <f t="shared" si="735"/>
        <v/>
      </c>
      <c r="F2615" s="134">
        <v>36.29</v>
      </c>
      <c r="G2615" s="38">
        <f t="shared" si="736"/>
        <v>36.29</v>
      </c>
      <c r="H2615" s="38" t="str">
        <f t="shared" si="737"/>
        <v>-</v>
      </c>
      <c r="K2615" s="133">
        <v>43209.625</v>
      </c>
      <c r="L2615" s="9">
        <f t="shared" si="720"/>
        <v>4</v>
      </c>
      <c r="M2615" s="9">
        <f t="shared" si="721"/>
        <v>19</v>
      </c>
      <c r="N2615" s="9">
        <f t="shared" si="722"/>
        <v>15</v>
      </c>
      <c r="O2615" s="31" t="str">
        <f t="shared" si="723"/>
        <v/>
      </c>
      <c r="P2615" s="134">
        <v>36.020000000000003</v>
      </c>
      <c r="Q2615" s="31">
        <f t="shared" si="724"/>
        <v>36.020000000000003</v>
      </c>
      <c r="R2615" s="31" t="str">
        <f t="shared" si="725"/>
        <v>-</v>
      </c>
      <c r="U2615" s="133">
        <v>43574.625</v>
      </c>
      <c r="V2615" s="9">
        <f t="shared" si="726"/>
        <v>4</v>
      </c>
      <c r="W2615" s="9">
        <f t="shared" si="727"/>
        <v>19</v>
      </c>
      <c r="X2615" s="9">
        <f t="shared" si="728"/>
        <v>15</v>
      </c>
      <c r="Y2615" s="31" t="str">
        <f t="shared" si="729"/>
        <v/>
      </c>
      <c r="Z2615" s="134">
        <v>28.11</v>
      </c>
      <c r="AA2615" s="31">
        <f t="shared" si="730"/>
        <v>28.11</v>
      </c>
      <c r="AB2615" s="31" t="str">
        <f t="shared" si="731"/>
        <v>-</v>
      </c>
    </row>
    <row r="2616" spans="1:28" x14ac:dyDescent="0.3">
      <c r="A2616" s="133">
        <v>42844.666666666664</v>
      </c>
      <c r="B2616" s="152">
        <f t="shared" si="732"/>
        <v>4</v>
      </c>
      <c r="C2616" s="152">
        <f t="shared" si="733"/>
        <v>19</v>
      </c>
      <c r="D2616" s="152">
        <f t="shared" si="734"/>
        <v>16</v>
      </c>
      <c r="E2616" s="38" t="str">
        <f t="shared" si="735"/>
        <v/>
      </c>
      <c r="F2616" s="134">
        <v>36.67</v>
      </c>
      <c r="G2616" s="38">
        <f t="shared" si="736"/>
        <v>36.67</v>
      </c>
      <c r="H2616" s="38" t="str">
        <f t="shared" si="737"/>
        <v>-</v>
      </c>
      <c r="K2616" s="133">
        <v>43209.666666666664</v>
      </c>
      <c r="L2616" s="9">
        <f t="shared" si="720"/>
        <v>4</v>
      </c>
      <c r="M2616" s="9">
        <f t="shared" si="721"/>
        <v>19</v>
      </c>
      <c r="N2616" s="9">
        <f t="shared" si="722"/>
        <v>16</v>
      </c>
      <c r="O2616" s="31" t="str">
        <f t="shared" si="723"/>
        <v/>
      </c>
      <c r="P2616" s="134">
        <v>34.64</v>
      </c>
      <c r="Q2616" s="31">
        <f t="shared" si="724"/>
        <v>34.64</v>
      </c>
      <c r="R2616" s="31" t="str">
        <f t="shared" si="725"/>
        <v>-</v>
      </c>
      <c r="U2616" s="133">
        <v>43574.666666666664</v>
      </c>
      <c r="V2616" s="9">
        <f t="shared" si="726"/>
        <v>4</v>
      </c>
      <c r="W2616" s="9">
        <f t="shared" si="727"/>
        <v>19</v>
      </c>
      <c r="X2616" s="9">
        <f t="shared" si="728"/>
        <v>16</v>
      </c>
      <c r="Y2616" s="31" t="str">
        <f t="shared" si="729"/>
        <v/>
      </c>
      <c r="Z2616" s="134">
        <v>26.63</v>
      </c>
      <c r="AA2616" s="31">
        <f t="shared" si="730"/>
        <v>26.63</v>
      </c>
      <c r="AB2616" s="31" t="str">
        <f t="shared" si="731"/>
        <v>-</v>
      </c>
    </row>
    <row r="2617" spans="1:28" x14ac:dyDescent="0.3">
      <c r="A2617" s="133">
        <v>42844.708333333336</v>
      </c>
      <c r="B2617" s="152">
        <f t="shared" si="732"/>
        <v>4</v>
      </c>
      <c r="C2617" s="152">
        <f t="shared" si="733"/>
        <v>19</v>
      </c>
      <c r="D2617" s="152">
        <f t="shared" si="734"/>
        <v>17</v>
      </c>
      <c r="E2617" s="38" t="str">
        <f t="shared" si="735"/>
        <v/>
      </c>
      <c r="F2617" s="134">
        <v>36.630000000000003</v>
      </c>
      <c r="G2617" s="38" t="str">
        <f t="shared" si="736"/>
        <v>-</v>
      </c>
      <c r="H2617" s="38">
        <f t="shared" si="737"/>
        <v>36.630000000000003</v>
      </c>
      <c r="K2617" s="133">
        <v>43209.708333333336</v>
      </c>
      <c r="L2617" s="9">
        <f t="shared" si="720"/>
        <v>4</v>
      </c>
      <c r="M2617" s="9">
        <f t="shared" si="721"/>
        <v>19</v>
      </c>
      <c r="N2617" s="9">
        <f t="shared" si="722"/>
        <v>17</v>
      </c>
      <c r="O2617" s="31" t="str">
        <f t="shared" si="723"/>
        <v/>
      </c>
      <c r="P2617" s="134">
        <v>35.409999999999997</v>
      </c>
      <c r="Q2617" s="31" t="str">
        <f t="shared" si="724"/>
        <v>-</v>
      </c>
      <c r="R2617" s="31">
        <f t="shared" si="725"/>
        <v>35.409999999999997</v>
      </c>
      <c r="U2617" s="133">
        <v>43574.708333333336</v>
      </c>
      <c r="V2617" s="9">
        <f t="shared" si="726"/>
        <v>4</v>
      </c>
      <c r="W2617" s="9">
        <f t="shared" si="727"/>
        <v>19</v>
      </c>
      <c r="X2617" s="9">
        <f t="shared" si="728"/>
        <v>17</v>
      </c>
      <c r="Y2617" s="31" t="str">
        <f t="shared" si="729"/>
        <v/>
      </c>
      <c r="Z2617" s="134">
        <v>25.83</v>
      </c>
      <c r="AA2617" s="31" t="str">
        <f t="shared" si="730"/>
        <v>-</v>
      </c>
      <c r="AB2617" s="31">
        <f t="shared" si="731"/>
        <v>25.83</v>
      </c>
    </row>
    <row r="2618" spans="1:28" x14ac:dyDescent="0.3">
      <c r="A2618" s="133">
        <v>42844.75</v>
      </c>
      <c r="B2618" s="152">
        <f t="shared" si="732"/>
        <v>4</v>
      </c>
      <c r="C2618" s="152">
        <f t="shared" si="733"/>
        <v>19</v>
      </c>
      <c r="D2618" s="152">
        <f t="shared" si="734"/>
        <v>18</v>
      </c>
      <c r="E2618" s="38" t="str">
        <f t="shared" si="735"/>
        <v/>
      </c>
      <c r="F2618" s="134">
        <v>35.619999999999997</v>
      </c>
      <c r="G2618" s="38" t="str">
        <f t="shared" si="736"/>
        <v>-</v>
      </c>
      <c r="H2618" s="38">
        <f t="shared" si="737"/>
        <v>35.619999999999997</v>
      </c>
      <c r="K2618" s="133">
        <v>43209.75</v>
      </c>
      <c r="L2618" s="9">
        <f t="shared" si="720"/>
        <v>4</v>
      </c>
      <c r="M2618" s="9">
        <f t="shared" si="721"/>
        <v>19</v>
      </c>
      <c r="N2618" s="9">
        <f t="shared" si="722"/>
        <v>18</v>
      </c>
      <c r="O2618" s="31" t="str">
        <f t="shared" si="723"/>
        <v/>
      </c>
      <c r="P2618" s="134">
        <v>37.950000000000003</v>
      </c>
      <c r="Q2618" s="31" t="str">
        <f t="shared" si="724"/>
        <v>-</v>
      </c>
      <c r="R2618" s="31">
        <f t="shared" si="725"/>
        <v>37.950000000000003</v>
      </c>
      <c r="U2618" s="133">
        <v>43574.75</v>
      </c>
      <c r="V2618" s="9">
        <f t="shared" si="726"/>
        <v>4</v>
      </c>
      <c r="W2618" s="9">
        <f t="shared" si="727"/>
        <v>19</v>
      </c>
      <c r="X2618" s="9">
        <f t="shared" si="728"/>
        <v>18</v>
      </c>
      <c r="Y2618" s="31" t="str">
        <f t="shared" si="729"/>
        <v/>
      </c>
      <c r="Z2618" s="134">
        <v>25.34</v>
      </c>
      <c r="AA2618" s="31" t="str">
        <f t="shared" si="730"/>
        <v>-</v>
      </c>
      <c r="AB2618" s="31">
        <f t="shared" si="731"/>
        <v>25.34</v>
      </c>
    </row>
    <row r="2619" spans="1:28" x14ac:dyDescent="0.3">
      <c r="A2619" s="133">
        <v>42844.791666666664</v>
      </c>
      <c r="B2619" s="152">
        <f t="shared" si="732"/>
        <v>4</v>
      </c>
      <c r="C2619" s="152">
        <f t="shared" si="733"/>
        <v>19</v>
      </c>
      <c r="D2619" s="152">
        <f t="shared" si="734"/>
        <v>19</v>
      </c>
      <c r="E2619" s="38" t="str">
        <f t="shared" si="735"/>
        <v/>
      </c>
      <c r="F2619" s="134">
        <v>34.93</v>
      </c>
      <c r="G2619" s="38" t="str">
        <f t="shared" si="736"/>
        <v>-</v>
      </c>
      <c r="H2619" s="38">
        <f t="shared" si="737"/>
        <v>34.93</v>
      </c>
      <c r="K2619" s="133">
        <v>43209.791666666664</v>
      </c>
      <c r="L2619" s="9">
        <f t="shared" si="720"/>
        <v>4</v>
      </c>
      <c r="M2619" s="9">
        <f t="shared" si="721"/>
        <v>19</v>
      </c>
      <c r="N2619" s="9">
        <f t="shared" si="722"/>
        <v>19</v>
      </c>
      <c r="O2619" s="31" t="str">
        <f t="shared" si="723"/>
        <v/>
      </c>
      <c r="P2619" s="134">
        <v>44.54</v>
      </c>
      <c r="Q2619" s="31" t="str">
        <f t="shared" si="724"/>
        <v>-</v>
      </c>
      <c r="R2619" s="31">
        <f t="shared" si="725"/>
        <v>44.54</v>
      </c>
      <c r="U2619" s="133">
        <v>43574.791666666664</v>
      </c>
      <c r="V2619" s="9">
        <f t="shared" si="726"/>
        <v>4</v>
      </c>
      <c r="W2619" s="9">
        <f t="shared" si="727"/>
        <v>19</v>
      </c>
      <c r="X2619" s="9">
        <f t="shared" si="728"/>
        <v>19</v>
      </c>
      <c r="Y2619" s="31" t="str">
        <f t="shared" si="729"/>
        <v/>
      </c>
      <c r="Z2619" s="134">
        <v>28.33</v>
      </c>
      <c r="AA2619" s="31" t="str">
        <f t="shared" si="730"/>
        <v>-</v>
      </c>
      <c r="AB2619" s="31">
        <f t="shared" si="731"/>
        <v>28.33</v>
      </c>
    </row>
    <row r="2620" spans="1:28" x14ac:dyDescent="0.3">
      <c r="A2620" s="133">
        <v>42844.833333333336</v>
      </c>
      <c r="B2620" s="152">
        <f t="shared" si="732"/>
        <v>4</v>
      </c>
      <c r="C2620" s="152">
        <f t="shared" si="733"/>
        <v>19</v>
      </c>
      <c r="D2620" s="152">
        <f t="shared" si="734"/>
        <v>20</v>
      </c>
      <c r="E2620" s="38" t="str">
        <f t="shared" si="735"/>
        <v/>
      </c>
      <c r="F2620" s="134">
        <v>41.57</v>
      </c>
      <c r="G2620" s="38" t="str">
        <f t="shared" si="736"/>
        <v>-</v>
      </c>
      <c r="H2620" s="38">
        <f t="shared" si="737"/>
        <v>41.57</v>
      </c>
      <c r="K2620" s="133">
        <v>43209.833333333336</v>
      </c>
      <c r="L2620" s="9">
        <f t="shared" si="720"/>
        <v>4</v>
      </c>
      <c r="M2620" s="9">
        <f t="shared" si="721"/>
        <v>19</v>
      </c>
      <c r="N2620" s="9">
        <f t="shared" si="722"/>
        <v>20</v>
      </c>
      <c r="O2620" s="31" t="str">
        <f t="shared" si="723"/>
        <v/>
      </c>
      <c r="P2620" s="134">
        <v>52.76</v>
      </c>
      <c r="Q2620" s="31" t="str">
        <f t="shared" si="724"/>
        <v>-</v>
      </c>
      <c r="R2620" s="31">
        <f t="shared" si="725"/>
        <v>52.76</v>
      </c>
      <c r="U2620" s="133">
        <v>43574.833333333336</v>
      </c>
      <c r="V2620" s="9">
        <f t="shared" si="726"/>
        <v>4</v>
      </c>
      <c r="W2620" s="9">
        <f t="shared" si="727"/>
        <v>19</v>
      </c>
      <c r="X2620" s="9">
        <f t="shared" si="728"/>
        <v>20</v>
      </c>
      <c r="Y2620" s="31" t="str">
        <f t="shared" si="729"/>
        <v/>
      </c>
      <c r="Z2620" s="134">
        <v>30.18</v>
      </c>
      <c r="AA2620" s="31" t="str">
        <f t="shared" si="730"/>
        <v>-</v>
      </c>
      <c r="AB2620" s="31">
        <f t="shared" si="731"/>
        <v>30.18</v>
      </c>
    </row>
    <row r="2621" spans="1:28" x14ac:dyDescent="0.3">
      <c r="A2621" s="133">
        <v>42844.875</v>
      </c>
      <c r="B2621" s="152">
        <f t="shared" si="732"/>
        <v>4</v>
      </c>
      <c r="C2621" s="152">
        <f t="shared" si="733"/>
        <v>19</v>
      </c>
      <c r="D2621" s="152">
        <f t="shared" si="734"/>
        <v>21</v>
      </c>
      <c r="E2621" s="38" t="str">
        <f t="shared" si="735"/>
        <v/>
      </c>
      <c r="F2621" s="134">
        <v>36.19</v>
      </c>
      <c r="G2621" s="38" t="str">
        <f t="shared" si="736"/>
        <v>-</v>
      </c>
      <c r="H2621" s="38">
        <f t="shared" si="737"/>
        <v>36.19</v>
      </c>
      <c r="K2621" s="133">
        <v>43209.875</v>
      </c>
      <c r="L2621" s="9">
        <f t="shared" si="720"/>
        <v>4</v>
      </c>
      <c r="M2621" s="9">
        <f t="shared" si="721"/>
        <v>19</v>
      </c>
      <c r="N2621" s="9">
        <f t="shared" si="722"/>
        <v>21</v>
      </c>
      <c r="O2621" s="31" t="str">
        <f t="shared" si="723"/>
        <v/>
      </c>
      <c r="P2621" s="134">
        <v>46.28</v>
      </c>
      <c r="Q2621" s="31" t="str">
        <f t="shared" si="724"/>
        <v>-</v>
      </c>
      <c r="R2621" s="31">
        <f t="shared" si="725"/>
        <v>46.28</v>
      </c>
      <c r="U2621" s="133">
        <v>43574.875</v>
      </c>
      <c r="V2621" s="9">
        <f t="shared" si="726"/>
        <v>4</v>
      </c>
      <c r="W2621" s="9">
        <f t="shared" si="727"/>
        <v>19</v>
      </c>
      <c r="X2621" s="9">
        <f t="shared" si="728"/>
        <v>21</v>
      </c>
      <c r="Y2621" s="31" t="str">
        <f t="shared" si="729"/>
        <v/>
      </c>
      <c r="Z2621" s="134">
        <v>25.92</v>
      </c>
      <c r="AA2621" s="31" t="str">
        <f t="shared" si="730"/>
        <v>-</v>
      </c>
      <c r="AB2621" s="31">
        <f t="shared" si="731"/>
        <v>25.92</v>
      </c>
    </row>
    <row r="2622" spans="1:28" x14ac:dyDescent="0.3">
      <c r="A2622" s="133">
        <v>42844.916666666664</v>
      </c>
      <c r="B2622" s="152">
        <f t="shared" si="732"/>
        <v>4</v>
      </c>
      <c r="C2622" s="152">
        <f t="shared" si="733"/>
        <v>19</v>
      </c>
      <c r="D2622" s="152">
        <f t="shared" si="734"/>
        <v>22</v>
      </c>
      <c r="E2622" s="38" t="str">
        <f t="shared" si="735"/>
        <v/>
      </c>
      <c r="F2622" s="134">
        <v>26.22</v>
      </c>
      <c r="G2622" s="38" t="str">
        <f t="shared" si="736"/>
        <v>-</v>
      </c>
      <c r="H2622" s="38">
        <f t="shared" si="737"/>
        <v>26.22</v>
      </c>
      <c r="K2622" s="133">
        <v>43209.916666666664</v>
      </c>
      <c r="L2622" s="9">
        <f t="shared" si="720"/>
        <v>4</v>
      </c>
      <c r="M2622" s="9">
        <f t="shared" si="721"/>
        <v>19</v>
      </c>
      <c r="N2622" s="9">
        <f t="shared" si="722"/>
        <v>22</v>
      </c>
      <c r="O2622" s="31" t="str">
        <f t="shared" si="723"/>
        <v/>
      </c>
      <c r="P2622" s="134">
        <v>36.78</v>
      </c>
      <c r="Q2622" s="31" t="str">
        <f t="shared" si="724"/>
        <v>-</v>
      </c>
      <c r="R2622" s="31">
        <f t="shared" si="725"/>
        <v>36.78</v>
      </c>
      <c r="U2622" s="133">
        <v>43574.916666666664</v>
      </c>
      <c r="V2622" s="9">
        <f t="shared" si="726"/>
        <v>4</v>
      </c>
      <c r="W2622" s="9">
        <f t="shared" si="727"/>
        <v>19</v>
      </c>
      <c r="X2622" s="9">
        <f t="shared" si="728"/>
        <v>22</v>
      </c>
      <c r="Y2622" s="31" t="str">
        <f t="shared" si="729"/>
        <v/>
      </c>
      <c r="Z2622" s="134">
        <v>21.98</v>
      </c>
      <c r="AA2622" s="31" t="str">
        <f t="shared" si="730"/>
        <v>-</v>
      </c>
      <c r="AB2622" s="31">
        <f t="shared" si="731"/>
        <v>21.98</v>
      </c>
    </row>
    <row r="2623" spans="1:28" x14ac:dyDescent="0.3">
      <c r="A2623" s="133">
        <v>42844.958333333336</v>
      </c>
      <c r="B2623" s="152">
        <f t="shared" si="732"/>
        <v>4</v>
      </c>
      <c r="C2623" s="152">
        <f t="shared" si="733"/>
        <v>19</v>
      </c>
      <c r="D2623" s="152">
        <f t="shared" si="734"/>
        <v>23</v>
      </c>
      <c r="E2623" s="38" t="str">
        <f t="shared" si="735"/>
        <v/>
      </c>
      <c r="F2623" s="134">
        <v>23.39</v>
      </c>
      <c r="G2623" s="38" t="str">
        <f t="shared" si="736"/>
        <v>-</v>
      </c>
      <c r="H2623" s="38">
        <f t="shared" si="737"/>
        <v>23.39</v>
      </c>
      <c r="K2623" s="133">
        <v>43209.958333333336</v>
      </c>
      <c r="L2623" s="9">
        <f t="shared" si="720"/>
        <v>4</v>
      </c>
      <c r="M2623" s="9">
        <f t="shared" si="721"/>
        <v>19</v>
      </c>
      <c r="N2623" s="9">
        <f t="shared" si="722"/>
        <v>23</v>
      </c>
      <c r="O2623" s="31" t="str">
        <f t="shared" si="723"/>
        <v/>
      </c>
      <c r="P2623" s="134">
        <v>32.869999999999997</v>
      </c>
      <c r="Q2623" s="31" t="str">
        <f t="shared" si="724"/>
        <v>-</v>
      </c>
      <c r="R2623" s="31">
        <f t="shared" si="725"/>
        <v>32.869999999999997</v>
      </c>
      <c r="U2623" s="133">
        <v>43574.958333333336</v>
      </c>
      <c r="V2623" s="9">
        <f t="shared" si="726"/>
        <v>4</v>
      </c>
      <c r="W2623" s="9">
        <f t="shared" si="727"/>
        <v>19</v>
      </c>
      <c r="X2623" s="9">
        <f t="shared" si="728"/>
        <v>23</v>
      </c>
      <c r="Y2623" s="31" t="str">
        <f t="shared" si="729"/>
        <v/>
      </c>
      <c r="Z2623" s="134">
        <v>19.97</v>
      </c>
      <c r="AA2623" s="31" t="str">
        <f t="shared" si="730"/>
        <v>-</v>
      </c>
      <c r="AB2623" s="31">
        <f t="shared" si="731"/>
        <v>19.97</v>
      </c>
    </row>
    <row r="2624" spans="1:28" x14ac:dyDescent="0.3">
      <c r="A2624" s="133">
        <v>42845</v>
      </c>
      <c r="B2624" s="152">
        <f t="shared" si="732"/>
        <v>4</v>
      </c>
      <c r="C2624" s="152">
        <f t="shared" si="733"/>
        <v>20</v>
      </c>
      <c r="D2624" s="152">
        <f t="shared" si="734"/>
        <v>0</v>
      </c>
      <c r="E2624" s="38" t="str">
        <f t="shared" si="735"/>
        <v/>
      </c>
      <c r="F2624" s="134">
        <v>21.2</v>
      </c>
      <c r="G2624" s="38" t="str">
        <f t="shared" si="736"/>
        <v>-</v>
      </c>
      <c r="H2624" s="38">
        <f t="shared" si="737"/>
        <v>21.2</v>
      </c>
      <c r="K2624" s="133">
        <v>43210</v>
      </c>
      <c r="L2624" s="9">
        <f t="shared" si="720"/>
        <v>4</v>
      </c>
      <c r="M2624" s="9">
        <f t="shared" si="721"/>
        <v>20</v>
      </c>
      <c r="N2624" s="9">
        <f t="shared" si="722"/>
        <v>0</v>
      </c>
      <c r="O2624" s="31" t="str">
        <f t="shared" si="723"/>
        <v/>
      </c>
      <c r="P2624" s="134">
        <v>33.200000000000003</v>
      </c>
      <c r="Q2624" s="31" t="str">
        <f t="shared" si="724"/>
        <v>-</v>
      </c>
      <c r="R2624" s="31">
        <f t="shared" si="725"/>
        <v>33.200000000000003</v>
      </c>
      <c r="U2624" s="133">
        <v>43575</v>
      </c>
      <c r="V2624" s="9">
        <f t="shared" si="726"/>
        <v>4</v>
      </c>
      <c r="W2624" s="9">
        <f t="shared" si="727"/>
        <v>20</v>
      </c>
      <c r="X2624" s="9">
        <f t="shared" si="728"/>
        <v>0</v>
      </c>
      <c r="Y2624" s="31" t="str">
        <f t="shared" si="729"/>
        <v>W</v>
      </c>
      <c r="Z2624" s="134">
        <v>18.739999999999998</v>
      </c>
      <c r="AA2624" s="31" t="str">
        <f t="shared" si="730"/>
        <v>-</v>
      </c>
      <c r="AB2624" s="31">
        <f t="shared" si="731"/>
        <v>18.739999999999998</v>
      </c>
    </row>
    <row r="2625" spans="1:28" x14ac:dyDescent="0.3">
      <c r="A2625" s="133">
        <v>42845.041666666664</v>
      </c>
      <c r="B2625" s="152">
        <f t="shared" si="732"/>
        <v>4</v>
      </c>
      <c r="C2625" s="152">
        <f t="shared" si="733"/>
        <v>20</v>
      </c>
      <c r="D2625" s="152">
        <f t="shared" si="734"/>
        <v>1</v>
      </c>
      <c r="E2625" s="38" t="str">
        <f t="shared" si="735"/>
        <v/>
      </c>
      <c r="F2625" s="134">
        <v>20.46</v>
      </c>
      <c r="G2625" s="38" t="str">
        <f t="shared" si="736"/>
        <v>-</v>
      </c>
      <c r="H2625" s="38">
        <f t="shared" si="737"/>
        <v>20.46</v>
      </c>
      <c r="K2625" s="133">
        <v>43210.041666666664</v>
      </c>
      <c r="L2625" s="9">
        <f t="shared" si="720"/>
        <v>4</v>
      </c>
      <c r="M2625" s="9">
        <f t="shared" si="721"/>
        <v>20</v>
      </c>
      <c r="N2625" s="9">
        <f t="shared" si="722"/>
        <v>1</v>
      </c>
      <c r="O2625" s="31" t="str">
        <f t="shared" si="723"/>
        <v/>
      </c>
      <c r="P2625" s="134">
        <v>31.93</v>
      </c>
      <c r="Q2625" s="31" t="str">
        <f t="shared" si="724"/>
        <v>-</v>
      </c>
      <c r="R2625" s="31">
        <f t="shared" si="725"/>
        <v>31.93</v>
      </c>
      <c r="U2625" s="133">
        <v>43575.041666666664</v>
      </c>
      <c r="V2625" s="9">
        <f t="shared" si="726"/>
        <v>4</v>
      </c>
      <c r="W2625" s="9">
        <f t="shared" si="727"/>
        <v>20</v>
      </c>
      <c r="X2625" s="9">
        <f t="shared" si="728"/>
        <v>1</v>
      </c>
      <c r="Y2625" s="31" t="str">
        <f t="shared" si="729"/>
        <v>W</v>
      </c>
      <c r="Z2625" s="134">
        <v>18.54</v>
      </c>
      <c r="AA2625" s="31" t="str">
        <f t="shared" si="730"/>
        <v>-</v>
      </c>
      <c r="AB2625" s="31">
        <f t="shared" si="731"/>
        <v>18.54</v>
      </c>
    </row>
    <row r="2626" spans="1:28" x14ac:dyDescent="0.3">
      <c r="A2626" s="133">
        <v>42845.083333333336</v>
      </c>
      <c r="B2626" s="152">
        <f t="shared" si="732"/>
        <v>4</v>
      </c>
      <c r="C2626" s="152">
        <f t="shared" si="733"/>
        <v>20</v>
      </c>
      <c r="D2626" s="152">
        <f t="shared" si="734"/>
        <v>2</v>
      </c>
      <c r="E2626" s="38" t="str">
        <f t="shared" si="735"/>
        <v/>
      </c>
      <c r="F2626" s="134">
        <v>20.2</v>
      </c>
      <c r="G2626" s="38" t="str">
        <f t="shared" si="736"/>
        <v>-</v>
      </c>
      <c r="H2626" s="38">
        <f t="shared" si="737"/>
        <v>20.2</v>
      </c>
      <c r="K2626" s="133">
        <v>43210.083333333336</v>
      </c>
      <c r="L2626" s="9">
        <f t="shared" si="720"/>
        <v>4</v>
      </c>
      <c r="M2626" s="9">
        <f t="shared" si="721"/>
        <v>20</v>
      </c>
      <c r="N2626" s="9">
        <f t="shared" si="722"/>
        <v>2</v>
      </c>
      <c r="O2626" s="31" t="str">
        <f t="shared" si="723"/>
        <v/>
      </c>
      <c r="P2626" s="134">
        <v>31.34</v>
      </c>
      <c r="Q2626" s="31" t="str">
        <f t="shared" si="724"/>
        <v>-</v>
      </c>
      <c r="R2626" s="31">
        <f t="shared" si="725"/>
        <v>31.34</v>
      </c>
      <c r="U2626" s="133">
        <v>43575.083333333336</v>
      </c>
      <c r="V2626" s="9">
        <f t="shared" si="726"/>
        <v>4</v>
      </c>
      <c r="W2626" s="9">
        <f t="shared" si="727"/>
        <v>20</v>
      </c>
      <c r="X2626" s="9">
        <f t="shared" si="728"/>
        <v>2</v>
      </c>
      <c r="Y2626" s="31" t="str">
        <f t="shared" si="729"/>
        <v>W</v>
      </c>
      <c r="Z2626" s="134">
        <v>17.739999999999998</v>
      </c>
      <c r="AA2626" s="31" t="str">
        <f t="shared" si="730"/>
        <v>-</v>
      </c>
      <c r="AB2626" s="31">
        <f t="shared" si="731"/>
        <v>17.739999999999998</v>
      </c>
    </row>
    <row r="2627" spans="1:28" x14ac:dyDescent="0.3">
      <c r="A2627" s="133">
        <v>42845.125</v>
      </c>
      <c r="B2627" s="152">
        <f t="shared" si="732"/>
        <v>4</v>
      </c>
      <c r="C2627" s="152">
        <f t="shared" si="733"/>
        <v>20</v>
      </c>
      <c r="D2627" s="152">
        <f t="shared" si="734"/>
        <v>3</v>
      </c>
      <c r="E2627" s="38" t="str">
        <f t="shared" si="735"/>
        <v/>
      </c>
      <c r="F2627" s="134">
        <v>19.989999999999998</v>
      </c>
      <c r="G2627" s="38" t="str">
        <f t="shared" si="736"/>
        <v>-</v>
      </c>
      <c r="H2627" s="38">
        <f t="shared" si="737"/>
        <v>19.989999999999998</v>
      </c>
      <c r="K2627" s="133">
        <v>43210.125</v>
      </c>
      <c r="L2627" s="9">
        <f t="shared" si="720"/>
        <v>4</v>
      </c>
      <c r="M2627" s="9">
        <f t="shared" si="721"/>
        <v>20</v>
      </c>
      <c r="N2627" s="9">
        <f t="shared" si="722"/>
        <v>3</v>
      </c>
      <c r="O2627" s="31" t="str">
        <f t="shared" si="723"/>
        <v/>
      </c>
      <c r="P2627" s="134">
        <v>31.83</v>
      </c>
      <c r="Q2627" s="31" t="str">
        <f t="shared" si="724"/>
        <v>-</v>
      </c>
      <c r="R2627" s="31">
        <f t="shared" si="725"/>
        <v>31.83</v>
      </c>
      <c r="U2627" s="133">
        <v>43575.125</v>
      </c>
      <c r="V2627" s="9">
        <f t="shared" si="726"/>
        <v>4</v>
      </c>
      <c r="W2627" s="9">
        <f t="shared" si="727"/>
        <v>20</v>
      </c>
      <c r="X2627" s="9">
        <f t="shared" si="728"/>
        <v>3</v>
      </c>
      <c r="Y2627" s="31" t="str">
        <f t="shared" si="729"/>
        <v>W</v>
      </c>
      <c r="Z2627" s="134">
        <v>17.73</v>
      </c>
      <c r="AA2627" s="31" t="str">
        <f t="shared" si="730"/>
        <v>-</v>
      </c>
      <c r="AB2627" s="31">
        <f t="shared" si="731"/>
        <v>17.73</v>
      </c>
    </row>
    <row r="2628" spans="1:28" x14ac:dyDescent="0.3">
      <c r="A2628" s="133">
        <v>42845.166666666664</v>
      </c>
      <c r="B2628" s="152">
        <f t="shared" si="732"/>
        <v>4</v>
      </c>
      <c r="C2628" s="152">
        <f t="shared" si="733"/>
        <v>20</v>
      </c>
      <c r="D2628" s="152">
        <f t="shared" si="734"/>
        <v>4</v>
      </c>
      <c r="E2628" s="38" t="str">
        <f t="shared" si="735"/>
        <v/>
      </c>
      <c r="F2628" s="134">
        <v>20.38</v>
      </c>
      <c r="G2628" s="38" t="str">
        <f t="shared" si="736"/>
        <v>-</v>
      </c>
      <c r="H2628" s="38">
        <f t="shared" si="737"/>
        <v>20.38</v>
      </c>
      <c r="K2628" s="133">
        <v>43210.166666666664</v>
      </c>
      <c r="L2628" s="9">
        <f t="shared" si="720"/>
        <v>4</v>
      </c>
      <c r="M2628" s="9">
        <f t="shared" si="721"/>
        <v>20</v>
      </c>
      <c r="N2628" s="9">
        <f t="shared" si="722"/>
        <v>4</v>
      </c>
      <c r="O2628" s="31" t="str">
        <f t="shared" si="723"/>
        <v/>
      </c>
      <c r="P2628" s="134">
        <v>33.93</v>
      </c>
      <c r="Q2628" s="31" t="str">
        <f t="shared" si="724"/>
        <v>-</v>
      </c>
      <c r="R2628" s="31">
        <f t="shared" si="725"/>
        <v>33.93</v>
      </c>
      <c r="U2628" s="133">
        <v>43575.166666666664</v>
      </c>
      <c r="V2628" s="9">
        <f t="shared" si="726"/>
        <v>4</v>
      </c>
      <c r="W2628" s="9">
        <f t="shared" si="727"/>
        <v>20</v>
      </c>
      <c r="X2628" s="9">
        <f t="shared" si="728"/>
        <v>4</v>
      </c>
      <c r="Y2628" s="31" t="str">
        <f t="shared" si="729"/>
        <v>W</v>
      </c>
      <c r="Z2628" s="134">
        <v>17.88</v>
      </c>
      <c r="AA2628" s="31" t="str">
        <f t="shared" si="730"/>
        <v>-</v>
      </c>
      <c r="AB2628" s="31">
        <f t="shared" si="731"/>
        <v>17.88</v>
      </c>
    </row>
    <row r="2629" spans="1:28" x14ac:dyDescent="0.3">
      <c r="A2629" s="133">
        <v>42845.208333333336</v>
      </c>
      <c r="B2629" s="152">
        <f t="shared" si="732"/>
        <v>4</v>
      </c>
      <c r="C2629" s="152">
        <f t="shared" si="733"/>
        <v>20</v>
      </c>
      <c r="D2629" s="152">
        <f t="shared" si="734"/>
        <v>5</v>
      </c>
      <c r="E2629" s="38" t="str">
        <f t="shared" si="735"/>
        <v/>
      </c>
      <c r="F2629" s="134">
        <v>21.92</v>
      </c>
      <c r="G2629" s="38" t="str">
        <f t="shared" si="736"/>
        <v>-</v>
      </c>
      <c r="H2629" s="38">
        <f t="shared" si="737"/>
        <v>21.92</v>
      </c>
      <c r="K2629" s="133">
        <v>43210.208333333336</v>
      </c>
      <c r="L2629" s="9">
        <f t="shared" si="720"/>
        <v>4</v>
      </c>
      <c r="M2629" s="9">
        <f t="shared" si="721"/>
        <v>20</v>
      </c>
      <c r="N2629" s="9">
        <f t="shared" si="722"/>
        <v>5</v>
      </c>
      <c r="O2629" s="31" t="str">
        <f t="shared" si="723"/>
        <v/>
      </c>
      <c r="P2629" s="134">
        <v>41.99</v>
      </c>
      <c r="Q2629" s="31" t="str">
        <f t="shared" si="724"/>
        <v>-</v>
      </c>
      <c r="R2629" s="31">
        <f t="shared" si="725"/>
        <v>41.99</v>
      </c>
      <c r="U2629" s="133">
        <v>43575.208333333336</v>
      </c>
      <c r="V2629" s="9">
        <f t="shared" si="726"/>
        <v>4</v>
      </c>
      <c r="W2629" s="9">
        <f t="shared" si="727"/>
        <v>20</v>
      </c>
      <c r="X2629" s="9">
        <f t="shared" si="728"/>
        <v>5</v>
      </c>
      <c r="Y2629" s="31" t="str">
        <f t="shared" si="729"/>
        <v>W</v>
      </c>
      <c r="Z2629" s="134">
        <v>18.559999999999999</v>
      </c>
      <c r="AA2629" s="31" t="str">
        <f t="shared" si="730"/>
        <v>-</v>
      </c>
      <c r="AB2629" s="31">
        <f t="shared" si="731"/>
        <v>18.559999999999999</v>
      </c>
    </row>
    <row r="2630" spans="1:28" x14ac:dyDescent="0.3">
      <c r="A2630" s="133">
        <v>42845.25</v>
      </c>
      <c r="B2630" s="152">
        <f t="shared" si="732"/>
        <v>4</v>
      </c>
      <c r="C2630" s="152">
        <f t="shared" si="733"/>
        <v>20</v>
      </c>
      <c r="D2630" s="152">
        <f t="shared" si="734"/>
        <v>6</v>
      </c>
      <c r="E2630" s="38" t="str">
        <f t="shared" si="735"/>
        <v/>
      </c>
      <c r="F2630" s="134">
        <v>27.09</v>
      </c>
      <c r="G2630" s="38" t="str">
        <f t="shared" si="736"/>
        <v>-</v>
      </c>
      <c r="H2630" s="38">
        <f t="shared" si="737"/>
        <v>27.09</v>
      </c>
      <c r="K2630" s="133">
        <v>43210.25</v>
      </c>
      <c r="L2630" s="9">
        <f t="shared" si="720"/>
        <v>4</v>
      </c>
      <c r="M2630" s="9">
        <f t="shared" si="721"/>
        <v>20</v>
      </c>
      <c r="N2630" s="9">
        <f t="shared" si="722"/>
        <v>6</v>
      </c>
      <c r="O2630" s="31" t="str">
        <f t="shared" si="723"/>
        <v/>
      </c>
      <c r="P2630" s="134">
        <v>60.7</v>
      </c>
      <c r="Q2630" s="31" t="str">
        <f t="shared" si="724"/>
        <v>-</v>
      </c>
      <c r="R2630" s="31">
        <f t="shared" si="725"/>
        <v>60.7</v>
      </c>
      <c r="U2630" s="133">
        <v>43575.25</v>
      </c>
      <c r="V2630" s="9">
        <f t="shared" si="726"/>
        <v>4</v>
      </c>
      <c r="W2630" s="9">
        <f t="shared" si="727"/>
        <v>20</v>
      </c>
      <c r="X2630" s="9">
        <f t="shared" si="728"/>
        <v>6</v>
      </c>
      <c r="Y2630" s="31" t="str">
        <f t="shared" si="729"/>
        <v>W</v>
      </c>
      <c r="Z2630" s="134">
        <v>20.71</v>
      </c>
      <c r="AA2630" s="31" t="str">
        <f t="shared" si="730"/>
        <v>-</v>
      </c>
      <c r="AB2630" s="31">
        <f t="shared" si="731"/>
        <v>20.71</v>
      </c>
    </row>
    <row r="2631" spans="1:28" x14ac:dyDescent="0.3">
      <c r="A2631" s="133">
        <v>42845.291666666664</v>
      </c>
      <c r="B2631" s="152">
        <f t="shared" si="732"/>
        <v>4</v>
      </c>
      <c r="C2631" s="152">
        <f t="shared" si="733"/>
        <v>20</v>
      </c>
      <c r="D2631" s="152">
        <f t="shared" si="734"/>
        <v>7</v>
      </c>
      <c r="E2631" s="38" t="str">
        <f t="shared" si="735"/>
        <v/>
      </c>
      <c r="F2631" s="134">
        <v>27.54</v>
      </c>
      <c r="G2631" s="38" t="str">
        <f t="shared" si="736"/>
        <v>-</v>
      </c>
      <c r="H2631" s="38">
        <f t="shared" si="737"/>
        <v>27.54</v>
      </c>
      <c r="K2631" s="133">
        <v>43210.291666666664</v>
      </c>
      <c r="L2631" s="9">
        <f t="shared" si="720"/>
        <v>4</v>
      </c>
      <c r="M2631" s="9">
        <f t="shared" si="721"/>
        <v>20</v>
      </c>
      <c r="N2631" s="9">
        <f t="shared" si="722"/>
        <v>7</v>
      </c>
      <c r="O2631" s="31" t="str">
        <f t="shared" si="723"/>
        <v/>
      </c>
      <c r="P2631" s="134">
        <v>56.15</v>
      </c>
      <c r="Q2631" s="31" t="str">
        <f t="shared" si="724"/>
        <v>-</v>
      </c>
      <c r="R2631" s="31">
        <f t="shared" si="725"/>
        <v>56.15</v>
      </c>
      <c r="U2631" s="133">
        <v>43575.291666666664</v>
      </c>
      <c r="V2631" s="9">
        <f t="shared" si="726"/>
        <v>4</v>
      </c>
      <c r="W2631" s="9">
        <f t="shared" si="727"/>
        <v>20</v>
      </c>
      <c r="X2631" s="9">
        <f t="shared" si="728"/>
        <v>7</v>
      </c>
      <c r="Y2631" s="31" t="str">
        <f t="shared" si="729"/>
        <v>W</v>
      </c>
      <c r="Z2631" s="134">
        <v>22.28</v>
      </c>
      <c r="AA2631" s="31" t="str">
        <f t="shared" si="730"/>
        <v>-</v>
      </c>
      <c r="AB2631" s="31">
        <f t="shared" si="731"/>
        <v>22.28</v>
      </c>
    </row>
    <row r="2632" spans="1:28" x14ac:dyDescent="0.3">
      <c r="A2632" s="133">
        <v>42845.333333333336</v>
      </c>
      <c r="B2632" s="152">
        <f t="shared" si="732"/>
        <v>4</v>
      </c>
      <c r="C2632" s="152">
        <f t="shared" si="733"/>
        <v>20</v>
      </c>
      <c r="D2632" s="152">
        <f t="shared" si="734"/>
        <v>8</v>
      </c>
      <c r="E2632" s="38" t="str">
        <f t="shared" si="735"/>
        <v/>
      </c>
      <c r="F2632" s="134">
        <v>28.77</v>
      </c>
      <c r="G2632" s="38">
        <f t="shared" si="736"/>
        <v>28.77</v>
      </c>
      <c r="H2632" s="38" t="str">
        <f t="shared" si="737"/>
        <v>-</v>
      </c>
      <c r="K2632" s="133">
        <v>43210.333333333336</v>
      </c>
      <c r="L2632" s="9">
        <f t="shared" si="720"/>
        <v>4</v>
      </c>
      <c r="M2632" s="9">
        <f t="shared" si="721"/>
        <v>20</v>
      </c>
      <c r="N2632" s="9">
        <f t="shared" si="722"/>
        <v>8</v>
      </c>
      <c r="O2632" s="31" t="str">
        <f t="shared" si="723"/>
        <v/>
      </c>
      <c r="P2632" s="134">
        <v>48.5</v>
      </c>
      <c r="Q2632" s="31">
        <f t="shared" si="724"/>
        <v>48.5</v>
      </c>
      <c r="R2632" s="31" t="str">
        <f t="shared" si="725"/>
        <v>-</v>
      </c>
      <c r="U2632" s="133">
        <v>43575.333333333336</v>
      </c>
      <c r="V2632" s="9">
        <f t="shared" si="726"/>
        <v>4</v>
      </c>
      <c r="W2632" s="9">
        <f t="shared" si="727"/>
        <v>20</v>
      </c>
      <c r="X2632" s="9">
        <f t="shared" si="728"/>
        <v>8</v>
      </c>
      <c r="Y2632" s="31" t="str">
        <f t="shared" si="729"/>
        <v>W</v>
      </c>
      <c r="Z2632" s="134">
        <v>24.06</v>
      </c>
      <c r="AA2632" s="31" t="str">
        <f t="shared" si="730"/>
        <v>-</v>
      </c>
      <c r="AB2632" s="31">
        <f t="shared" si="731"/>
        <v>24.06</v>
      </c>
    </row>
    <row r="2633" spans="1:28" x14ac:dyDescent="0.3">
      <c r="A2633" s="133">
        <v>42845.375</v>
      </c>
      <c r="B2633" s="152">
        <f t="shared" si="732"/>
        <v>4</v>
      </c>
      <c r="C2633" s="152">
        <f t="shared" si="733"/>
        <v>20</v>
      </c>
      <c r="D2633" s="152">
        <f t="shared" si="734"/>
        <v>9</v>
      </c>
      <c r="E2633" s="38" t="str">
        <f t="shared" si="735"/>
        <v/>
      </c>
      <c r="F2633" s="134">
        <v>30.89</v>
      </c>
      <c r="G2633" s="38">
        <f t="shared" si="736"/>
        <v>30.89</v>
      </c>
      <c r="H2633" s="38" t="str">
        <f t="shared" si="737"/>
        <v>-</v>
      </c>
      <c r="K2633" s="133">
        <v>43210.375</v>
      </c>
      <c r="L2633" s="9">
        <f t="shared" ref="L2633:L2696" si="738">MONTH(K2633)</f>
        <v>4</v>
      </c>
      <c r="M2633" s="9">
        <f t="shared" ref="M2633:M2696" si="739">DAY(K2633)</f>
        <v>20</v>
      </c>
      <c r="N2633" s="9">
        <f t="shared" ref="N2633:N2696" si="740">HOUR(K2633)</f>
        <v>9</v>
      </c>
      <c r="O2633" s="31" t="str">
        <f t="shared" ref="O2633:O2696" si="741">IF(WEEKDAY(K2633,2)&gt;5,"W","")</f>
        <v/>
      </c>
      <c r="P2633" s="134">
        <v>44.53</v>
      </c>
      <c r="Q2633" s="31">
        <f t="shared" ref="Q2633:Q2696" si="742">IF(AND($L2633&gt;=$L$5,$L2633&lt;=$M$5),IF($O2633&lt;&gt;"W",IF(AND($N2633&gt;=$N$5,$N2633&lt;$P$5),$P2633,"-"),"-"),"-")</f>
        <v>44.53</v>
      </c>
      <c r="R2633" s="31" t="str">
        <f t="shared" ref="R2633:R2696" si="743">IF(Q2633="-",P2633,"-")</f>
        <v>-</v>
      </c>
      <c r="U2633" s="133">
        <v>43575.375</v>
      </c>
      <c r="V2633" s="9">
        <f t="shared" ref="V2633:V2696" si="744">MONTH(U2633)</f>
        <v>4</v>
      </c>
      <c r="W2633" s="9">
        <f t="shared" ref="W2633:W2696" si="745">DAY(U2633)</f>
        <v>20</v>
      </c>
      <c r="X2633" s="9">
        <f t="shared" ref="X2633:X2696" si="746">HOUR(U2633)</f>
        <v>9</v>
      </c>
      <c r="Y2633" s="31" t="str">
        <f t="shared" ref="Y2633:Y2696" si="747">IF(WEEKDAY(U2633,2)&gt;5,"W","")</f>
        <v>W</v>
      </c>
      <c r="Z2633" s="134">
        <v>25.18</v>
      </c>
      <c r="AA2633" s="31" t="str">
        <f t="shared" ref="AA2633:AA2696" si="748">IF(AND($V2633&gt;=$V$5,$V2633&lt;=$W$5),IF($Y2633&lt;&gt;"W",IF(AND($X2633&gt;=$X$5,$X2633&lt;$Z$5),$Z2633,"-"),"-"),"-")</f>
        <v>-</v>
      </c>
      <c r="AB2633" s="31">
        <f t="shared" ref="AB2633:AB2696" si="749">IF(AA2633="-",Z2633,"-")</f>
        <v>25.18</v>
      </c>
    </row>
    <row r="2634" spans="1:28" x14ac:dyDescent="0.3">
      <c r="A2634" s="133">
        <v>42845.416666666664</v>
      </c>
      <c r="B2634" s="152">
        <f t="shared" ref="B2634:B2697" si="750">MONTH(A2634)</f>
        <v>4</v>
      </c>
      <c r="C2634" s="152">
        <f t="shared" ref="C2634:C2697" si="751">DAY(A2634)</f>
        <v>20</v>
      </c>
      <c r="D2634" s="152">
        <f t="shared" ref="D2634:D2697" si="752">HOUR(A2634)</f>
        <v>10</v>
      </c>
      <c r="E2634" s="38" t="str">
        <f t="shared" ref="E2634:E2697" si="753">IF(WEEKDAY(A2634,2)&gt;5,"W","")</f>
        <v/>
      </c>
      <c r="F2634" s="134">
        <v>31.36</v>
      </c>
      <c r="G2634" s="38">
        <f t="shared" ref="G2634:G2697" si="754">IF(AND($B2634&gt;=$B$5,$B2634&lt;=$C$5),IF($E2634&lt;&gt;"W",IF(AND($D2634&gt;=$D$5,$D2634&lt;$F$5),$F2634,"-"),"-"),"-")</f>
        <v>31.36</v>
      </c>
      <c r="H2634" s="38" t="str">
        <f t="shared" ref="H2634:H2697" si="755">IF(G2634="-",F2634,"-")</f>
        <v>-</v>
      </c>
      <c r="K2634" s="133">
        <v>43210.416666666664</v>
      </c>
      <c r="L2634" s="9">
        <f t="shared" si="738"/>
        <v>4</v>
      </c>
      <c r="M2634" s="9">
        <f t="shared" si="739"/>
        <v>20</v>
      </c>
      <c r="N2634" s="9">
        <f t="shared" si="740"/>
        <v>10</v>
      </c>
      <c r="O2634" s="31" t="str">
        <f t="shared" si="741"/>
        <v/>
      </c>
      <c r="P2634" s="134">
        <v>43.08</v>
      </c>
      <c r="Q2634" s="31">
        <f t="shared" si="742"/>
        <v>43.08</v>
      </c>
      <c r="R2634" s="31" t="str">
        <f t="shared" si="743"/>
        <v>-</v>
      </c>
      <c r="U2634" s="133">
        <v>43575.416666666664</v>
      </c>
      <c r="V2634" s="9">
        <f t="shared" si="744"/>
        <v>4</v>
      </c>
      <c r="W2634" s="9">
        <f t="shared" si="745"/>
        <v>20</v>
      </c>
      <c r="X2634" s="9">
        <f t="shared" si="746"/>
        <v>10</v>
      </c>
      <c r="Y2634" s="31" t="str">
        <f t="shared" si="747"/>
        <v>W</v>
      </c>
      <c r="Z2634" s="134">
        <v>25.6</v>
      </c>
      <c r="AA2634" s="31" t="str">
        <f t="shared" si="748"/>
        <v>-</v>
      </c>
      <c r="AB2634" s="31">
        <f t="shared" si="749"/>
        <v>25.6</v>
      </c>
    </row>
    <row r="2635" spans="1:28" x14ac:dyDescent="0.3">
      <c r="A2635" s="133">
        <v>42845.458333333336</v>
      </c>
      <c r="B2635" s="152">
        <f t="shared" si="750"/>
        <v>4</v>
      </c>
      <c r="C2635" s="152">
        <f t="shared" si="751"/>
        <v>20</v>
      </c>
      <c r="D2635" s="152">
        <f t="shared" si="752"/>
        <v>11</v>
      </c>
      <c r="E2635" s="38" t="str">
        <f t="shared" si="753"/>
        <v/>
      </c>
      <c r="F2635" s="134">
        <v>33.71</v>
      </c>
      <c r="G2635" s="38">
        <f t="shared" si="754"/>
        <v>33.71</v>
      </c>
      <c r="H2635" s="38" t="str">
        <f t="shared" si="755"/>
        <v>-</v>
      </c>
      <c r="K2635" s="133">
        <v>43210.458333333336</v>
      </c>
      <c r="L2635" s="9">
        <f t="shared" si="738"/>
        <v>4</v>
      </c>
      <c r="M2635" s="9">
        <f t="shared" si="739"/>
        <v>20</v>
      </c>
      <c r="N2635" s="9">
        <f t="shared" si="740"/>
        <v>11</v>
      </c>
      <c r="O2635" s="31" t="str">
        <f t="shared" si="741"/>
        <v/>
      </c>
      <c r="P2635" s="134">
        <v>39.79</v>
      </c>
      <c r="Q2635" s="31">
        <f t="shared" si="742"/>
        <v>39.79</v>
      </c>
      <c r="R2635" s="31" t="str">
        <f t="shared" si="743"/>
        <v>-</v>
      </c>
      <c r="U2635" s="133">
        <v>43575.458333333336</v>
      </c>
      <c r="V2635" s="9">
        <f t="shared" si="744"/>
        <v>4</v>
      </c>
      <c r="W2635" s="9">
        <f t="shared" si="745"/>
        <v>20</v>
      </c>
      <c r="X2635" s="9">
        <f t="shared" si="746"/>
        <v>11</v>
      </c>
      <c r="Y2635" s="31" t="str">
        <f t="shared" si="747"/>
        <v>W</v>
      </c>
      <c r="Z2635" s="134">
        <v>25.16</v>
      </c>
      <c r="AA2635" s="31" t="str">
        <f t="shared" si="748"/>
        <v>-</v>
      </c>
      <c r="AB2635" s="31">
        <f t="shared" si="749"/>
        <v>25.16</v>
      </c>
    </row>
    <row r="2636" spans="1:28" x14ac:dyDescent="0.3">
      <c r="A2636" s="133">
        <v>42845.5</v>
      </c>
      <c r="B2636" s="152">
        <f t="shared" si="750"/>
        <v>4</v>
      </c>
      <c r="C2636" s="152">
        <f t="shared" si="751"/>
        <v>20</v>
      </c>
      <c r="D2636" s="152">
        <f t="shared" si="752"/>
        <v>12</v>
      </c>
      <c r="E2636" s="38" t="str">
        <f t="shared" si="753"/>
        <v/>
      </c>
      <c r="F2636" s="134">
        <v>35.799999999999997</v>
      </c>
      <c r="G2636" s="38">
        <f t="shared" si="754"/>
        <v>35.799999999999997</v>
      </c>
      <c r="H2636" s="38" t="str">
        <f t="shared" si="755"/>
        <v>-</v>
      </c>
      <c r="K2636" s="133">
        <v>43210.5</v>
      </c>
      <c r="L2636" s="9">
        <f t="shared" si="738"/>
        <v>4</v>
      </c>
      <c r="M2636" s="9">
        <f t="shared" si="739"/>
        <v>20</v>
      </c>
      <c r="N2636" s="9">
        <f t="shared" si="740"/>
        <v>12</v>
      </c>
      <c r="O2636" s="31" t="str">
        <f t="shared" si="741"/>
        <v/>
      </c>
      <c r="P2636" s="134">
        <v>37.869999999999997</v>
      </c>
      <c r="Q2636" s="31">
        <f t="shared" si="742"/>
        <v>37.869999999999997</v>
      </c>
      <c r="R2636" s="31" t="str">
        <f t="shared" si="743"/>
        <v>-</v>
      </c>
      <c r="U2636" s="133">
        <v>43575.5</v>
      </c>
      <c r="V2636" s="9">
        <f t="shared" si="744"/>
        <v>4</v>
      </c>
      <c r="W2636" s="9">
        <f t="shared" si="745"/>
        <v>20</v>
      </c>
      <c r="X2636" s="9">
        <f t="shared" si="746"/>
        <v>12</v>
      </c>
      <c r="Y2636" s="31" t="str">
        <f t="shared" si="747"/>
        <v>W</v>
      </c>
      <c r="Z2636" s="134">
        <v>24.32</v>
      </c>
      <c r="AA2636" s="31" t="str">
        <f t="shared" si="748"/>
        <v>-</v>
      </c>
      <c r="AB2636" s="31">
        <f t="shared" si="749"/>
        <v>24.32</v>
      </c>
    </row>
    <row r="2637" spans="1:28" x14ac:dyDescent="0.3">
      <c r="A2637" s="133">
        <v>42845.541666666664</v>
      </c>
      <c r="B2637" s="152">
        <f t="shared" si="750"/>
        <v>4</v>
      </c>
      <c r="C2637" s="152">
        <f t="shared" si="751"/>
        <v>20</v>
      </c>
      <c r="D2637" s="152">
        <f t="shared" si="752"/>
        <v>13</v>
      </c>
      <c r="E2637" s="38" t="str">
        <f t="shared" si="753"/>
        <v/>
      </c>
      <c r="F2637" s="134">
        <v>37.54</v>
      </c>
      <c r="G2637" s="38">
        <f t="shared" si="754"/>
        <v>37.54</v>
      </c>
      <c r="H2637" s="38" t="str">
        <f t="shared" si="755"/>
        <v>-</v>
      </c>
      <c r="K2637" s="133">
        <v>43210.541666666664</v>
      </c>
      <c r="L2637" s="9">
        <f t="shared" si="738"/>
        <v>4</v>
      </c>
      <c r="M2637" s="9">
        <f t="shared" si="739"/>
        <v>20</v>
      </c>
      <c r="N2637" s="9">
        <f t="shared" si="740"/>
        <v>13</v>
      </c>
      <c r="O2637" s="31" t="str">
        <f t="shared" si="741"/>
        <v/>
      </c>
      <c r="P2637" s="134">
        <v>35.630000000000003</v>
      </c>
      <c r="Q2637" s="31">
        <f t="shared" si="742"/>
        <v>35.630000000000003</v>
      </c>
      <c r="R2637" s="31" t="str">
        <f t="shared" si="743"/>
        <v>-</v>
      </c>
      <c r="U2637" s="133">
        <v>43575.541666666664</v>
      </c>
      <c r="V2637" s="9">
        <f t="shared" si="744"/>
        <v>4</v>
      </c>
      <c r="W2637" s="9">
        <f t="shared" si="745"/>
        <v>20</v>
      </c>
      <c r="X2637" s="9">
        <f t="shared" si="746"/>
        <v>13</v>
      </c>
      <c r="Y2637" s="31" t="str">
        <f t="shared" si="747"/>
        <v>W</v>
      </c>
      <c r="Z2637" s="134">
        <v>22.86</v>
      </c>
      <c r="AA2637" s="31" t="str">
        <f t="shared" si="748"/>
        <v>-</v>
      </c>
      <c r="AB2637" s="31">
        <f t="shared" si="749"/>
        <v>22.86</v>
      </c>
    </row>
    <row r="2638" spans="1:28" x14ac:dyDescent="0.3">
      <c r="A2638" s="133">
        <v>42845.583333333336</v>
      </c>
      <c r="B2638" s="152">
        <f t="shared" si="750"/>
        <v>4</v>
      </c>
      <c r="C2638" s="152">
        <f t="shared" si="751"/>
        <v>20</v>
      </c>
      <c r="D2638" s="152">
        <f t="shared" si="752"/>
        <v>14</v>
      </c>
      <c r="E2638" s="38" t="str">
        <f t="shared" si="753"/>
        <v/>
      </c>
      <c r="F2638" s="134">
        <v>38.79</v>
      </c>
      <c r="G2638" s="38">
        <f t="shared" si="754"/>
        <v>38.79</v>
      </c>
      <c r="H2638" s="38" t="str">
        <f t="shared" si="755"/>
        <v>-</v>
      </c>
      <c r="K2638" s="133">
        <v>43210.583333333336</v>
      </c>
      <c r="L2638" s="9">
        <f t="shared" si="738"/>
        <v>4</v>
      </c>
      <c r="M2638" s="9">
        <f t="shared" si="739"/>
        <v>20</v>
      </c>
      <c r="N2638" s="9">
        <f t="shared" si="740"/>
        <v>14</v>
      </c>
      <c r="O2638" s="31" t="str">
        <f t="shared" si="741"/>
        <v/>
      </c>
      <c r="P2638" s="134">
        <v>32.36</v>
      </c>
      <c r="Q2638" s="31">
        <f t="shared" si="742"/>
        <v>32.36</v>
      </c>
      <c r="R2638" s="31" t="str">
        <f t="shared" si="743"/>
        <v>-</v>
      </c>
      <c r="U2638" s="133">
        <v>43575.583333333336</v>
      </c>
      <c r="V2638" s="9">
        <f t="shared" si="744"/>
        <v>4</v>
      </c>
      <c r="W2638" s="9">
        <f t="shared" si="745"/>
        <v>20</v>
      </c>
      <c r="X2638" s="9">
        <f t="shared" si="746"/>
        <v>14</v>
      </c>
      <c r="Y2638" s="31" t="str">
        <f t="shared" si="747"/>
        <v>W</v>
      </c>
      <c r="Z2638" s="134">
        <v>22.19</v>
      </c>
      <c r="AA2638" s="31" t="str">
        <f t="shared" si="748"/>
        <v>-</v>
      </c>
      <c r="AB2638" s="31">
        <f t="shared" si="749"/>
        <v>22.19</v>
      </c>
    </row>
    <row r="2639" spans="1:28" x14ac:dyDescent="0.3">
      <c r="A2639" s="133">
        <v>42845.625</v>
      </c>
      <c r="B2639" s="152">
        <f t="shared" si="750"/>
        <v>4</v>
      </c>
      <c r="C2639" s="152">
        <f t="shared" si="751"/>
        <v>20</v>
      </c>
      <c r="D2639" s="152">
        <f t="shared" si="752"/>
        <v>15</v>
      </c>
      <c r="E2639" s="38" t="str">
        <f t="shared" si="753"/>
        <v/>
      </c>
      <c r="F2639" s="134">
        <v>41.17</v>
      </c>
      <c r="G2639" s="38">
        <f t="shared" si="754"/>
        <v>41.17</v>
      </c>
      <c r="H2639" s="38" t="str">
        <f t="shared" si="755"/>
        <v>-</v>
      </c>
      <c r="K2639" s="133">
        <v>43210.625</v>
      </c>
      <c r="L2639" s="9">
        <f t="shared" si="738"/>
        <v>4</v>
      </c>
      <c r="M2639" s="9">
        <f t="shared" si="739"/>
        <v>20</v>
      </c>
      <c r="N2639" s="9">
        <f t="shared" si="740"/>
        <v>15</v>
      </c>
      <c r="O2639" s="31" t="str">
        <f t="shared" si="741"/>
        <v/>
      </c>
      <c r="P2639" s="134">
        <v>32.03</v>
      </c>
      <c r="Q2639" s="31">
        <f t="shared" si="742"/>
        <v>32.03</v>
      </c>
      <c r="R2639" s="31" t="str">
        <f t="shared" si="743"/>
        <v>-</v>
      </c>
      <c r="U2639" s="133">
        <v>43575.625</v>
      </c>
      <c r="V2639" s="9">
        <f t="shared" si="744"/>
        <v>4</v>
      </c>
      <c r="W2639" s="9">
        <f t="shared" si="745"/>
        <v>20</v>
      </c>
      <c r="X2639" s="9">
        <f t="shared" si="746"/>
        <v>15</v>
      </c>
      <c r="Y2639" s="31" t="str">
        <f t="shared" si="747"/>
        <v>W</v>
      </c>
      <c r="Z2639" s="134">
        <v>22.19</v>
      </c>
      <c r="AA2639" s="31" t="str">
        <f t="shared" si="748"/>
        <v>-</v>
      </c>
      <c r="AB2639" s="31">
        <f t="shared" si="749"/>
        <v>22.19</v>
      </c>
    </row>
    <row r="2640" spans="1:28" x14ac:dyDescent="0.3">
      <c r="A2640" s="133">
        <v>42845.666666666664</v>
      </c>
      <c r="B2640" s="152">
        <f t="shared" si="750"/>
        <v>4</v>
      </c>
      <c r="C2640" s="152">
        <f t="shared" si="751"/>
        <v>20</v>
      </c>
      <c r="D2640" s="152">
        <f t="shared" si="752"/>
        <v>16</v>
      </c>
      <c r="E2640" s="38" t="str">
        <f t="shared" si="753"/>
        <v/>
      </c>
      <c r="F2640" s="134">
        <v>42.09</v>
      </c>
      <c r="G2640" s="38">
        <f t="shared" si="754"/>
        <v>42.09</v>
      </c>
      <c r="H2640" s="38" t="str">
        <f t="shared" si="755"/>
        <v>-</v>
      </c>
      <c r="K2640" s="133">
        <v>43210.666666666664</v>
      </c>
      <c r="L2640" s="9">
        <f t="shared" si="738"/>
        <v>4</v>
      </c>
      <c r="M2640" s="9">
        <f t="shared" si="739"/>
        <v>20</v>
      </c>
      <c r="N2640" s="9">
        <f t="shared" si="740"/>
        <v>16</v>
      </c>
      <c r="O2640" s="31" t="str">
        <f t="shared" si="741"/>
        <v/>
      </c>
      <c r="P2640" s="134">
        <v>31.74</v>
      </c>
      <c r="Q2640" s="31">
        <f t="shared" si="742"/>
        <v>31.74</v>
      </c>
      <c r="R2640" s="31" t="str">
        <f t="shared" si="743"/>
        <v>-</v>
      </c>
      <c r="U2640" s="133">
        <v>43575.666666666664</v>
      </c>
      <c r="V2640" s="9">
        <f t="shared" si="744"/>
        <v>4</v>
      </c>
      <c r="W2640" s="9">
        <f t="shared" si="745"/>
        <v>20</v>
      </c>
      <c r="X2640" s="9">
        <f t="shared" si="746"/>
        <v>16</v>
      </c>
      <c r="Y2640" s="31" t="str">
        <f t="shared" si="747"/>
        <v>W</v>
      </c>
      <c r="Z2640" s="134">
        <v>22.02</v>
      </c>
      <c r="AA2640" s="31" t="str">
        <f t="shared" si="748"/>
        <v>-</v>
      </c>
      <c r="AB2640" s="31">
        <f t="shared" si="749"/>
        <v>22.02</v>
      </c>
    </row>
    <row r="2641" spans="1:28" x14ac:dyDescent="0.3">
      <c r="A2641" s="133">
        <v>42845.708333333336</v>
      </c>
      <c r="B2641" s="152">
        <f t="shared" si="750"/>
        <v>4</v>
      </c>
      <c r="C2641" s="152">
        <f t="shared" si="751"/>
        <v>20</v>
      </c>
      <c r="D2641" s="152">
        <f t="shared" si="752"/>
        <v>17</v>
      </c>
      <c r="E2641" s="38" t="str">
        <f t="shared" si="753"/>
        <v/>
      </c>
      <c r="F2641" s="134">
        <v>39.61</v>
      </c>
      <c r="G2641" s="38" t="str">
        <f t="shared" si="754"/>
        <v>-</v>
      </c>
      <c r="H2641" s="38">
        <f t="shared" si="755"/>
        <v>39.61</v>
      </c>
      <c r="K2641" s="133">
        <v>43210.708333333336</v>
      </c>
      <c r="L2641" s="9">
        <f t="shared" si="738"/>
        <v>4</v>
      </c>
      <c r="M2641" s="9">
        <f t="shared" si="739"/>
        <v>20</v>
      </c>
      <c r="N2641" s="9">
        <f t="shared" si="740"/>
        <v>17</v>
      </c>
      <c r="O2641" s="31" t="str">
        <f t="shared" si="741"/>
        <v/>
      </c>
      <c r="P2641" s="134">
        <v>31.76</v>
      </c>
      <c r="Q2641" s="31" t="str">
        <f t="shared" si="742"/>
        <v>-</v>
      </c>
      <c r="R2641" s="31">
        <f t="shared" si="743"/>
        <v>31.76</v>
      </c>
      <c r="U2641" s="133">
        <v>43575.708333333336</v>
      </c>
      <c r="V2641" s="9">
        <f t="shared" si="744"/>
        <v>4</v>
      </c>
      <c r="W2641" s="9">
        <f t="shared" si="745"/>
        <v>20</v>
      </c>
      <c r="X2641" s="9">
        <f t="shared" si="746"/>
        <v>17</v>
      </c>
      <c r="Y2641" s="31" t="str">
        <f t="shared" si="747"/>
        <v>W</v>
      </c>
      <c r="Z2641" s="134">
        <v>23.28</v>
      </c>
      <c r="AA2641" s="31" t="str">
        <f t="shared" si="748"/>
        <v>-</v>
      </c>
      <c r="AB2641" s="31">
        <f t="shared" si="749"/>
        <v>23.28</v>
      </c>
    </row>
    <row r="2642" spans="1:28" x14ac:dyDescent="0.3">
      <c r="A2642" s="133">
        <v>42845.75</v>
      </c>
      <c r="B2642" s="152">
        <f t="shared" si="750"/>
        <v>4</v>
      </c>
      <c r="C2642" s="152">
        <f t="shared" si="751"/>
        <v>20</v>
      </c>
      <c r="D2642" s="152">
        <f t="shared" si="752"/>
        <v>18</v>
      </c>
      <c r="E2642" s="38" t="str">
        <f t="shared" si="753"/>
        <v/>
      </c>
      <c r="F2642" s="134">
        <v>35.99</v>
      </c>
      <c r="G2642" s="38" t="str">
        <f t="shared" si="754"/>
        <v>-</v>
      </c>
      <c r="H2642" s="38">
        <f t="shared" si="755"/>
        <v>35.99</v>
      </c>
      <c r="K2642" s="133">
        <v>43210.75</v>
      </c>
      <c r="L2642" s="9">
        <f t="shared" si="738"/>
        <v>4</v>
      </c>
      <c r="M2642" s="9">
        <f t="shared" si="739"/>
        <v>20</v>
      </c>
      <c r="N2642" s="9">
        <f t="shared" si="740"/>
        <v>18</v>
      </c>
      <c r="O2642" s="31" t="str">
        <f t="shared" si="741"/>
        <v/>
      </c>
      <c r="P2642" s="134">
        <v>31.89</v>
      </c>
      <c r="Q2642" s="31" t="str">
        <f t="shared" si="742"/>
        <v>-</v>
      </c>
      <c r="R2642" s="31">
        <f t="shared" si="743"/>
        <v>31.89</v>
      </c>
      <c r="U2642" s="133">
        <v>43575.75</v>
      </c>
      <c r="V2642" s="9">
        <f t="shared" si="744"/>
        <v>4</v>
      </c>
      <c r="W2642" s="9">
        <f t="shared" si="745"/>
        <v>20</v>
      </c>
      <c r="X2642" s="9">
        <f t="shared" si="746"/>
        <v>18</v>
      </c>
      <c r="Y2642" s="31" t="str">
        <f t="shared" si="747"/>
        <v>W</v>
      </c>
      <c r="Z2642" s="134">
        <v>23.07</v>
      </c>
      <c r="AA2642" s="31" t="str">
        <f t="shared" si="748"/>
        <v>-</v>
      </c>
      <c r="AB2642" s="31">
        <f t="shared" si="749"/>
        <v>23.07</v>
      </c>
    </row>
    <row r="2643" spans="1:28" x14ac:dyDescent="0.3">
      <c r="A2643" s="133">
        <v>42845.791666666664</v>
      </c>
      <c r="B2643" s="152">
        <f t="shared" si="750"/>
        <v>4</v>
      </c>
      <c r="C2643" s="152">
        <f t="shared" si="751"/>
        <v>20</v>
      </c>
      <c r="D2643" s="152">
        <f t="shared" si="752"/>
        <v>19</v>
      </c>
      <c r="E2643" s="38" t="str">
        <f t="shared" si="753"/>
        <v/>
      </c>
      <c r="F2643" s="134">
        <v>35.46</v>
      </c>
      <c r="G2643" s="38" t="str">
        <f t="shared" si="754"/>
        <v>-</v>
      </c>
      <c r="H2643" s="38">
        <f t="shared" si="755"/>
        <v>35.46</v>
      </c>
      <c r="K2643" s="133">
        <v>43210.791666666664</v>
      </c>
      <c r="L2643" s="9">
        <f t="shared" si="738"/>
        <v>4</v>
      </c>
      <c r="M2643" s="9">
        <f t="shared" si="739"/>
        <v>20</v>
      </c>
      <c r="N2643" s="9">
        <f t="shared" si="740"/>
        <v>19</v>
      </c>
      <c r="O2643" s="31" t="str">
        <f t="shared" si="741"/>
        <v/>
      </c>
      <c r="P2643" s="134">
        <v>38.28</v>
      </c>
      <c r="Q2643" s="31" t="str">
        <f t="shared" si="742"/>
        <v>-</v>
      </c>
      <c r="R2643" s="31">
        <f t="shared" si="743"/>
        <v>38.28</v>
      </c>
      <c r="U2643" s="133">
        <v>43575.791666666664</v>
      </c>
      <c r="V2643" s="9">
        <f t="shared" si="744"/>
        <v>4</v>
      </c>
      <c r="W2643" s="9">
        <f t="shared" si="745"/>
        <v>20</v>
      </c>
      <c r="X2643" s="9">
        <f t="shared" si="746"/>
        <v>19</v>
      </c>
      <c r="Y2643" s="31" t="str">
        <f t="shared" si="747"/>
        <v>W</v>
      </c>
      <c r="Z2643" s="134">
        <v>24.84</v>
      </c>
      <c r="AA2643" s="31" t="str">
        <f t="shared" si="748"/>
        <v>-</v>
      </c>
      <c r="AB2643" s="31">
        <f t="shared" si="749"/>
        <v>24.84</v>
      </c>
    </row>
    <row r="2644" spans="1:28" x14ac:dyDescent="0.3">
      <c r="A2644" s="133">
        <v>42845.833333333336</v>
      </c>
      <c r="B2644" s="152">
        <f t="shared" si="750"/>
        <v>4</v>
      </c>
      <c r="C2644" s="152">
        <f t="shared" si="751"/>
        <v>20</v>
      </c>
      <c r="D2644" s="152">
        <f t="shared" si="752"/>
        <v>20</v>
      </c>
      <c r="E2644" s="38" t="str">
        <f t="shared" si="753"/>
        <v/>
      </c>
      <c r="F2644" s="134">
        <v>45.6</v>
      </c>
      <c r="G2644" s="38" t="str">
        <f t="shared" si="754"/>
        <v>-</v>
      </c>
      <c r="H2644" s="38">
        <f t="shared" si="755"/>
        <v>45.6</v>
      </c>
      <c r="K2644" s="133">
        <v>43210.833333333336</v>
      </c>
      <c r="L2644" s="9">
        <f t="shared" si="738"/>
        <v>4</v>
      </c>
      <c r="M2644" s="9">
        <f t="shared" si="739"/>
        <v>20</v>
      </c>
      <c r="N2644" s="9">
        <f t="shared" si="740"/>
        <v>20</v>
      </c>
      <c r="O2644" s="31" t="str">
        <f t="shared" si="741"/>
        <v/>
      </c>
      <c r="P2644" s="134">
        <v>45.09</v>
      </c>
      <c r="Q2644" s="31" t="str">
        <f t="shared" si="742"/>
        <v>-</v>
      </c>
      <c r="R2644" s="31">
        <f t="shared" si="743"/>
        <v>45.09</v>
      </c>
      <c r="U2644" s="133">
        <v>43575.833333333336</v>
      </c>
      <c r="V2644" s="9">
        <f t="shared" si="744"/>
        <v>4</v>
      </c>
      <c r="W2644" s="9">
        <f t="shared" si="745"/>
        <v>20</v>
      </c>
      <c r="X2644" s="9">
        <f t="shared" si="746"/>
        <v>20</v>
      </c>
      <c r="Y2644" s="31" t="str">
        <f t="shared" si="747"/>
        <v>W</v>
      </c>
      <c r="Z2644" s="134">
        <v>28.2</v>
      </c>
      <c r="AA2644" s="31" t="str">
        <f t="shared" si="748"/>
        <v>-</v>
      </c>
      <c r="AB2644" s="31">
        <f t="shared" si="749"/>
        <v>28.2</v>
      </c>
    </row>
    <row r="2645" spans="1:28" x14ac:dyDescent="0.3">
      <c r="A2645" s="133">
        <v>42845.875</v>
      </c>
      <c r="B2645" s="152">
        <f t="shared" si="750"/>
        <v>4</v>
      </c>
      <c r="C2645" s="152">
        <f t="shared" si="751"/>
        <v>20</v>
      </c>
      <c r="D2645" s="152">
        <f t="shared" si="752"/>
        <v>21</v>
      </c>
      <c r="E2645" s="38" t="str">
        <f t="shared" si="753"/>
        <v/>
      </c>
      <c r="F2645" s="134">
        <v>34.979999999999997</v>
      </c>
      <c r="G2645" s="38" t="str">
        <f t="shared" si="754"/>
        <v>-</v>
      </c>
      <c r="H2645" s="38">
        <f t="shared" si="755"/>
        <v>34.979999999999997</v>
      </c>
      <c r="K2645" s="133">
        <v>43210.875</v>
      </c>
      <c r="L2645" s="9">
        <f t="shared" si="738"/>
        <v>4</v>
      </c>
      <c r="M2645" s="9">
        <f t="shared" si="739"/>
        <v>20</v>
      </c>
      <c r="N2645" s="9">
        <f t="shared" si="740"/>
        <v>21</v>
      </c>
      <c r="O2645" s="31" t="str">
        <f t="shared" si="741"/>
        <v/>
      </c>
      <c r="P2645" s="134">
        <v>40.86</v>
      </c>
      <c r="Q2645" s="31" t="str">
        <f t="shared" si="742"/>
        <v>-</v>
      </c>
      <c r="R2645" s="31">
        <f t="shared" si="743"/>
        <v>40.86</v>
      </c>
      <c r="U2645" s="133">
        <v>43575.875</v>
      </c>
      <c r="V2645" s="9">
        <f t="shared" si="744"/>
        <v>4</v>
      </c>
      <c r="W2645" s="9">
        <f t="shared" si="745"/>
        <v>20</v>
      </c>
      <c r="X2645" s="9">
        <f t="shared" si="746"/>
        <v>21</v>
      </c>
      <c r="Y2645" s="31" t="str">
        <f t="shared" si="747"/>
        <v>W</v>
      </c>
      <c r="Z2645" s="134">
        <v>26.04</v>
      </c>
      <c r="AA2645" s="31" t="str">
        <f t="shared" si="748"/>
        <v>-</v>
      </c>
      <c r="AB2645" s="31">
        <f t="shared" si="749"/>
        <v>26.04</v>
      </c>
    </row>
    <row r="2646" spans="1:28" x14ac:dyDescent="0.3">
      <c r="A2646" s="133">
        <v>42845.916666666664</v>
      </c>
      <c r="B2646" s="152">
        <f t="shared" si="750"/>
        <v>4</v>
      </c>
      <c r="C2646" s="152">
        <f t="shared" si="751"/>
        <v>20</v>
      </c>
      <c r="D2646" s="152">
        <f t="shared" si="752"/>
        <v>22</v>
      </c>
      <c r="E2646" s="38" t="str">
        <f t="shared" si="753"/>
        <v/>
      </c>
      <c r="F2646" s="134">
        <v>27.07</v>
      </c>
      <c r="G2646" s="38" t="str">
        <f t="shared" si="754"/>
        <v>-</v>
      </c>
      <c r="H2646" s="38">
        <f t="shared" si="755"/>
        <v>27.07</v>
      </c>
      <c r="K2646" s="133">
        <v>43210.916666666664</v>
      </c>
      <c r="L2646" s="9">
        <f t="shared" si="738"/>
        <v>4</v>
      </c>
      <c r="M2646" s="9">
        <f t="shared" si="739"/>
        <v>20</v>
      </c>
      <c r="N2646" s="9">
        <f t="shared" si="740"/>
        <v>22</v>
      </c>
      <c r="O2646" s="31" t="str">
        <f t="shared" si="741"/>
        <v/>
      </c>
      <c r="P2646" s="134">
        <v>34.08</v>
      </c>
      <c r="Q2646" s="31" t="str">
        <f t="shared" si="742"/>
        <v>-</v>
      </c>
      <c r="R2646" s="31">
        <f t="shared" si="743"/>
        <v>34.08</v>
      </c>
      <c r="U2646" s="133">
        <v>43575.916666666664</v>
      </c>
      <c r="V2646" s="9">
        <f t="shared" si="744"/>
        <v>4</v>
      </c>
      <c r="W2646" s="9">
        <f t="shared" si="745"/>
        <v>20</v>
      </c>
      <c r="X2646" s="9">
        <f t="shared" si="746"/>
        <v>22</v>
      </c>
      <c r="Y2646" s="31" t="str">
        <f t="shared" si="747"/>
        <v>W</v>
      </c>
      <c r="Z2646" s="134">
        <v>22.04</v>
      </c>
      <c r="AA2646" s="31" t="str">
        <f t="shared" si="748"/>
        <v>-</v>
      </c>
      <c r="AB2646" s="31">
        <f t="shared" si="749"/>
        <v>22.04</v>
      </c>
    </row>
    <row r="2647" spans="1:28" x14ac:dyDescent="0.3">
      <c r="A2647" s="133">
        <v>42845.958333333336</v>
      </c>
      <c r="B2647" s="152">
        <f t="shared" si="750"/>
        <v>4</v>
      </c>
      <c r="C2647" s="152">
        <f t="shared" si="751"/>
        <v>20</v>
      </c>
      <c r="D2647" s="152">
        <f t="shared" si="752"/>
        <v>23</v>
      </c>
      <c r="E2647" s="38" t="str">
        <f t="shared" si="753"/>
        <v/>
      </c>
      <c r="F2647" s="134">
        <v>22.98</v>
      </c>
      <c r="G2647" s="38" t="str">
        <f t="shared" si="754"/>
        <v>-</v>
      </c>
      <c r="H2647" s="38">
        <f t="shared" si="755"/>
        <v>22.98</v>
      </c>
      <c r="K2647" s="133">
        <v>43210.958333333336</v>
      </c>
      <c r="L2647" s="9">
        <f t="shared" si="738"/>
        <v>4</v>
      </c>
      <c r="M2647" s="9">
        <f t="shared" si="739"/>
        <v>20</v>
      </c>
      <c r="N2647" s="9">
        <f t="shared" si="740"/>
        <v>23</v>
      </c>
      <c r="O2647" s="31" t="str">
        <f t="shared" si="741"/>
        <v/>
      </c>
      <c r="P2647" s="134">
        <v>29.24</v>
      </c>
      <c r="Q2647" s="31" t="str">
        <f t="shared" si="742"/>
        <v>-</v>
      </c>
      <c r="R2647" s="31">
        <f t="shared" si="743"/>
        <v>29.24</v>
      </c>
      <c r="U2647" s="133">
        <v>43575.958333333336</v>
      </c>
      <c r="V2647" s="9">
        <f t="shared" si="744"/>
        <v>4</v>
      </c>
      <c r="W2647" s="9">
        <f t="shared" si="745"/>
        <v>20</v>
      </c>
      <c r="X2647" s="9">
        <f t="shared" si="746"/>
        <v>23</v>
      </c>
      <c r="Y2647" s="31" t="str">
        <f t="shared" si="747"/>
        <v>W</v>
      </c>
      <c r="Z2647" s="134">
        <v>20.58</v>
      </c>
      <c r="AA2647" s="31" t="str">
        <f t="shared" si="748"/>
        <v>-</v>
      </c>
      <c r="AB2647" s="31">
        <f t="shared" si="749"/>
        <v>20.58</v>
      </c>
    </row>
    <row r="2648" spans="1:28" x14ac:dyDescent="0.3">
      <c r="A2648" s="133">
        <v>42846</v>
      </c>
      <c r="B2648" s="152">
        <f t="shared" si="750"/>
        <v>4</v>
      </c>
      <c r="C2648" s="152">
        <f t="shared" si="751"/>
        <v>21</v>
      </c>
      <c r="D2648" s="152">
        <f t="shared" si="752"/>
        <v>0</v>
      </c>
      <c r="E2648" s="38" t="str">
        <f t="shared" si="753"/>
        <v/>
      </c>
      <c r="F2648" s="134">
        <v>21.25</v>
      </c>
      <c r="G2648" s="38" t="str">
        <f t="shared" si="754"/>
        <v>-</v>
      </c>
      <c r="H2648" s="38">
        <f t="shared" si="755"/>
        <v>21.25</v>
      </c>
      <c r="K2648" s="133">
        <v>43211</v>
      </c>
      <c r="L2648" s="9">
        <f t="shared" si="738"/>
        <v>4</v>
      </c>
      <c r="M2648" s="9">
        <f t="shared" si="739"/>
        <v>21</v>
      </c>
      <c r="N2648" s="9">
        <f t="shared" si="740"/>
        <v>0</v>
      </c>
      <c r="O2648" s="31" t="str">
        <f t="shared" si="741"/>
        <v>W</v>
      </c>
      <c r="P2648" s="134">
        <v>30.81</v>
      </c>
      <c r="Q2648" s="31" t="str">
        <f t="shared" si="742"/>
        <v>-</v>
      </c>
      <c r="R2648" s="31">
        <f t="shared" si="743"/>
        <v>30.81</v>
      </c>
      <c r="U2648" s="133">
        <v>43576</v>
      </c>
      <c r="V2648" s="9">
        <f t="shared" si="744"/>
        <v>4</v>
      </c>
      <c r="W2648" s="9">
        <f t="shared" si="745"/>
        <v>21</v>
      </c>
      <c r="X2648" s="9">
        <f t="shared" si="746"/>
        <v>0</v>
      </c>
      <c r="Y2648" s="31" t="str">
        <f t="shared" si="747"/>
        <v>W</v>
      </c>
      <c r="Z2648" s="134">
        <v>19.38</v>
      </c>
      <c r="AA2648" s="31" t="str">
        <f t="shared" si="748"/>
        <v>-</v>
      </c>
      <c r="AB2648" s="31">
        <f t="shared" si="749"/>
        <v>19.38</v>
      </c>
    </row>
    <row r="2649" spans="1:28" x14ac:dyDescent="0.3">
      <c r="A2649" s="133">
        <v>42846.041666666664</v>
      </c>
      <c r="B2649" s="152">
        <f t="shared" si="750"/>
        <v>4</v>
      </c>
      <c r="C2649" s="152">
        <f t="shared" si="751"/>
        <v>21</v>
      </c>
      <c r="D2649" s="152">
        <f t="shared" si="752"/>
        <v>1</v>
      </c>
      <c r="E2649" s="38" t="str">
        <f t="shared" si="753"/>
        <v/>
      </c>
      <c r="F2649" s="134">
        <v>20.86</v>
      </c>
      <c r="G2649" s="38" t="str">
        <f t="shared" si="754"/>
        <v>-</v>
      </c>
      <c r="H2649" s="38">
        <f t="shared" si="755"/>
        <v>20.86</v>
      </c>
      <c r="K2649" s="133">
        <v>43211.041666666664</v>
      </c>
      <c r="L2649" s="9">
        <f t="shared" si="738"/>
        <v>4</v>
      </c>
      <c r="M2649" s="9">
        <f t="shared" si="739"/>
        <v>21</v>
      </c>
      <c r="N2649" s="9">
        <f t="shared" si="740"/>
        <v>1</v>
      </c>
      <c r="O2649" s="31" t="str">
        <f t="shared" si="741"/>
        <v>W</v>
      </c>
      <c r="P2649" s="134">
        <v>29.04</v>
      </c>
      <c r="Q2649" s="31" t="str">
        <f t="shared" si="742"/>
        <v>-</v>
      </c>
      <c r="R2649" s="31">
        <f t="shared" si="743"/>
        <v>29.04</v>
      </c>
      <c r="U2649" s="133">
        <v>43576.041666666664</v>
      </c>
      <c r="V2649" s="9">
        <f t="shared" si="744"/>
        <v>4</v>
      </c>
      <c r="W2649" s="9">
        <f t="shared" si="745"/>
        <v>21</v>
      </c>
      <c r="X2649" s="9">
        <f t="shared" si="746"/>
        <v>1</v>
      </c>
      <c r="Y2649" s="31" t="str">
        <f t="shared" si="747"/>
        <v>W</v>
      </c>
      <c r="Z2649" s="134">
        <v>19.47</v>
      </c>
      <c r="AA2649" s="31" t="str">
        <f t="shared" si="748"/>
        <v>-</v>
      </c>
      <c r="AB2649" s="31">
        <f t="shared" si="749"/>
        <v>19.47</v>
      </c>
    </row>
    <row r="2650" spans="1:28" x14ac:dyDescent="0.3">
      <c r="A2650" s="133">
        <v>42846.083333333336</v>
      </c>
      <c r="B2650" s="152">
        <f t="shared" si="750"/>
        <v>4</v>
      </c>
      <c r="C2650" s="152">
        <f t="shared" si="751"/>
        <v>21</v>
      </c>
      <c r="D2650" s="152">
        <f t="shared" si="752"/>
        <v>2</v>
      </c>
      <c r="E2650" s="38" t="str">
        <f t="shared" si="753"/>
        <v/>
      </c>
      <c r="F2650" s="134">
        <v>20.65</v>
      </c>
      <c r="G2650" s="38" t="str">
        <f t="shared" si="754"/>
        <v>-</v>
      </c>
      <c r="H2650" s="38">
        <f t="shared" si="755"/>
        <v>20.65</v>
      </c>
      <c r="K2650" s="133">
        <v>43211.083333333336</v>
      </c>
      <c r="L2650" s="9">
        <f t="shared" si="738"/>
        <v>4</v>
      </c>
      <c r="M2650" s="9">
        <f t="shared" si="739"/>
        <v>21</v>
      </c>
      <c r="N2650" s="9">
        <f t="shared" si="740"/>
        <v>2</v>
      </c>
      <c r="O2650" s="31" t="str">
        <f t="shared" si="741"/>
        <v>W</v>
      </c>
      <c r="P2650" s="134">
        <v>27.71</v>
      </c>
      <c r="Q2650" s="31" t="str">
        <f t="shared" si="742"/>
        <v>-</v>
      </c>
      <c r="R2650" s="31">
        <f t="shared" si="743"/>
        <v>27.71</v>
      </c>
      <c r="U2650" s="133">
        <v>43576.083333333336</v>
      </c>
      <c r="V2650" s="9">
        <f t="shared" si="744"/>
        <v>4</v>
      </c>
      <c r="W2650" s="9">
        <f t="shared" si="745"/>
        <v>21</v>
      </c>
      <c r="X2650" s="9">
        <f t="shared" si="746"/>
        <v>2</v>
      </c>
      <c r="Y2650" s="31" t="str">
        <f t="shared" si="747"/>
        <v>W</v>
      </c>
      <c r="Z2650" s="134">
        <v>18.989999999999998</v>
      </c>
      <c r="AA2650" s="31" t="str">
        <f t="shared" si="748"/>
        <v>-</v>
      </c>
      <c r="AB2650" s="31">
        <f t="shared" si="749"/>
        <v>18.989999999999998</v>
      </c>
    </row>
    <row r="2651" spans="1:28" x14ac:dyDescent="0.3">
      <c r="A2651" s="133">
        <v>42846.125</v>
      </c>
      <c r="B2651" s="152">
        <f t="shared" si="750"/>
        <v>4</v>
      </c>
      <c r="C2651" s="152">
        <f t="shared" si="751"/>
        <v>21</v>
      </c>
      <c r="D2651" s="152">
        <f t="shared" si="752"/>
        <v>3</v>
      </c>
      <c r="E2651" s="38" t="str">
        <f t="shared" si="753"/>
        <v/>
      </c>
      <c r="F2651" s="134">
        <v>20.18</v>
      </c>
      <c r="G2651" s="38" t="str">
        <f t="shared" si="754"/>
        <v>-</v>
      </c>
      <c r="H2651" s="38">
        <f t="shared" si="755"/>
        <v>20.18</v>
      </c>
      <c r="K2651" s="133">
        <v>43211.125</v>
      </c>
      <c r="L2651" s="9">
        <f t="shared" si="738"/>
        <v>4</v>
      </c>
      <c r="M2651" s="9">
        <f t="shared" si="739"/>
        <v>21</v>
      </c>
      <c r="N2651" s="9">
        <f t="shared" si="740"/>
        <v>3</v>
      </c>
      <c r="O2651" s="31" t="str">
        <f t="shared" si="741"/>
        <v>W</v>
      </c>
      <c r="P2651" s="134">
        <v>27.18</v>
      </c>
      <c r="Q2651" s="31" t="str">
        <f t="shared" si="742"/>
        <v>-</v>
      </c>
      <c r="R2651" s="31">
        <f t="shared" si="743"/>
        <v>27.18</v>
      </c>
      <c r="U2651" s="133">
        <v>43576.125</v>
      </c>
      <c r="V2651" s="9">
        <f t="shared" si="744"/>
        <v>4</v>
      </c>
      <c r="W2651" s="9">
        <f t="shared" si="745"/>
        <v>21</v>
      </c>
      <c r="X2651" s="9">
        <f t="shared" si="746"/>
        <v>3</v>
      </c>
      <c r="Y2651" s="31" t="str">
        <f t="shared" si="747"/>
        <v>W</v>
      </c>
      <c r="Z2651" s="134">
        <v>18.18</v>
      </c>
      <c r="AA2651" s="31" t="str">
        <f t="shared" si="748"/>
        <v>-</v>
      </c>
      <c r="AB2651" s="31">
        <f t="shared" si="749"/>
        <v>18.18</v>
      </c>
    </row>
    <row r="2652" spans="1:28" x14ac:dyDescent="0.3">
      <c r="A2652" s="133">
        <v>42846.166666666664</v>
      </c>
      <c r="B2652" s="152">
        <f t="shared" si="750"/>
        <v>4</v>
      </c>
      <c r="C2652" s="152">
        <f t="shared" si="751"/>
        <v>21</v>
      </c>
      <c r="D2652" s="152">
        <f t="shared" si="752"/>
        <v>4</v>
      </c>
      <c r="E2652" s="38" t="str">
        <f t="shared" si="753"/>
        <v/>
      </c>
      <c r="F2652" s="134">
        <v>20.79</v>
      </c>
      <c r="G2652" s="38" t="str">
        <f t="shared" si="754"/>
        <v>-</v>
      </c>
      <c r="H2652" s="38">
        <f t="shared" si="755"/>
        <v>20.79</v>
      </c>
      <c r="K2652" s="133">
        <v>43211.166666666664</v>
      </c>
      <c r="L2652" s="9">
        <f t="shared" si="738"/>
        <v>4</v>
      </c>
      <c r="M2652" s="9">
        <f t="shared" si="739"/>
        <v>21</v>
      </c>
      <c r="N2652" s="9">
        <f t="shared" si="740"/>
        <v>4</v>
      </c>
      <c r="O2652" s="31" t="str">
        <f t="shared" si="741"/>
        <v>W</v>
      </c>
      <c r="P2652" s="134">
        <v>28.76</v>
      </c>
      <c r="Q2652" s="31" t="str">
        <f t="shared" si="742"/>
        <v>-</v>
      </c>
      <c r="R2652" s="31">
        <f t="shared" si="743"/>
        <v>28.76</v>
      </c>
      <c r="U2652" s="133">
        <v>43576.166666666664</v>
      </c>
      <c r="V2652" s="9">
        <f t="shared" si="744"/>
        <v>4</v>
      </c>
      <c r="W2652" s="9">
        <f t="shared" si="745"/>
        <v>21</v>
      </c>
      <c r="X2652" s="9">
        <f t="shared" si="746"/>
        <v>4</v>
      </c>
      <c r="Y2652" s="31" t="str">
        <f t="shared" si="747"/>
        <v>W</v>
      </c>
      <c r="Z2652" s="134">
        <v>18.14</v>
      </c>
      <c r="AA2652" s="31" t="str">
        <f t="shared" si="748"/>
        <v>-</v>
      </c>
      <c r="AB2652" s="31">
        <f t="shared" si="749"/>
        <v>18.14</v>
      </c>
    </row>
    <row r="2653" spans="1:28" x14ac:dyDescent="0.3">
      <c r="A2653" s="133">
        <v>42846.208333333336</v>
      </c>
      <c r="B2653" s="152">
        <f t="shared" si="750"/>
        <v>4</v>
      </c>
      <c r="C2653" s="152">
        <f t="shared" si="751"/>
        <v>21</v>
      </c>
      <c r="D2653" s="152">
        <f t="shared" si="752"/>
        <v>5</v>
      </c>
      <c r="E2653" s="38" t="str">
        <f t="shared" si="753"/>
        <v/>
      </c>
      <c r="F2653" s="134">
        <v>22.08</v>
      </c>
      <c r="G2653" s="38" t="str">
        <f t="shared" si="754"/>
        <v>-</v>
      </c>
      <c r="H2653" s="38">
        <f t="shared" si="755"/>
        <v>22.08</v>
      </c>
      <c r="K2653" s="133">
        <v>43211.208333333336</v>
      </c>
      <c r="L2653" s="9">
        <f t="shared" si="738"/>
        <v>4</v>
      </c>
      <c r="M2653" s="9">
        <f t="shared" si="739"/>
        <v>21</v>
      </c>
      <c r="N2653" s="9">
        <f t="shared" si="740"/>
        <v>5</v>
      </c>
      <c r="O2653" s="31" t="str">
        <f t="shared" si="741"/>
        <v>W</v>
      </c>
      <c r="P2653" s="134">
        <v>30.23</v>
      </c>
      <c r="Q2653" s="31" t="str">
        <f t="shared" si="742"/>
        <v>-</v>
      </c>
      <c r="R2653" s="31">
        <f t="shared" si="743"/>
        <v>30.23</v>
      </c>
      <c r="U2653" s="133">
        <v>43576.208333333336</v>
      </c>
      <c r="V2653" s="9">
        <f t="shared" si="744"/>
        <v>4</v>
      </c>
      <c r="W2653" s="9">
        <f t="shared" si="745"/>
        <v>21</v>
      </c>
      <c r="X2653" s="9">
        <f t="shared" si="746"/>
        <v>5</v>
      </c>
      <c r="Y2653" s="31" t="str">
        <f t="shared" si="747"/>
        <v>W</v>
      </c>
      <c r="Z2653" s="134">
        <v>18.010000000000002</v>
      </c>
      <c r="AA2653" s="31" t="str">
        <f t="shared" si="748"/>
        <v>-</v>
      </c>
      <c r="AB2653" s="31">
        <f t="shared" si="749"/>
        <v>18.010000000000002</v>
      </c>
    </row>
    <row r="2654" spans="1:28" x14ac:dyDescent="0.3">
      <c r="A2654" s="133">
        <v>42846.25</v>
      </c>
      <c r="B2654" s="152">
        <f t="shared" si="750"/>
        <v>4</v>
      </c>
      <c r="C2654" s="152">
        <f t="shared" si="751"/>
        <v>21</v>
      </c>
      <c r="D2654" s="152">
        <f t="shared" si="752"/>
        <v>6</v>
      </c>
      <c r="E2654" s="38" t="str">
        <f t="shared" si="753"/>
        <v/>
      </c>
      <c r="F2654" s="134">
        <v>26.55</v>
      </c>
      <c r="G2654" s="38" t="str">
        <f t="shared" si="754"/>
        <v>-</v>
      </c>
      <c r="H2654" s="38">
        <f t="shared" si="755"/>
        <v>26.55</v>
      </c>
      <c r="K2654" s="133">
        <v>43211.25</v>
      </c>
      <c r="L2654" s="9">
        <f t="shared" si="738"/>
        <v>4</v>
      </c>
      <c r="M2654" s="9">
        <f t="shared" si="739"/>
        <v>21</v>
      </c>
      <c r="N2654" s="9">
        <f t="shared" si="740"/>
        <v>6</v>
      </c>
      <c r="O2654" s="31" t="str">
        <f t="shared" si="741"/>
        <v>W</v>
      </c>
      <c r="P2654" s="134">
        <v>40.29</v>
      </c>
      <c r="Q2654" s="31" t="str">
        <f t="shared" si="742"/>
        <v>-</v>
      </c>
      <c r="R2654" s="31">
        <f t="shared" si="743"/>
        <v>40.29</v>
      </c>
      <c r="U2654" s="133">
        <v>43576.25</v>
      </c>
      <c r="V2654" s="9">
        <f t="shared" si="744"/>
        <v>4</v>
      </c>
      <c r="W2654" s="9">
        <f t="shared" si="745"/>
        <v>21</v>
      </c>
      <c r="X2654" s="9">
        <f t="shared" si="746"/>
        <v>6</v>
      </c>
      <c r="Y2654" s="31" t="str">
        <f t="shared" si="747"/>
        <v>W</v>
      </c>
      <c r="Z2654" s="134">
        <v>19.77</v>
      </c>
      <c r="AA2654" s="31" t="str">
        <f t="shared" si="748"/>
        <v>-</v>
      </c>
      <c r="AB2654" s="31">
        <f t="shared" si="749"/>
        <v>19.77</v>
      </c>
    </row>
    <row r="2655" spans="1:28" x14ac:dyDescent="0.3">
      <c r="A2655" s="133">
        <v>42846.291666666664</v>
      </c>
      <c r="B2655" s="152">
        <f t="shared" si="750"/>
        <v>4</v>
      </c>
      <c r="C2655" s="152">
        <f t="shared" si="751"/>
        <v>21</v>
      </c>
      <c r="D2655" s="152">
        <f t="shared" si="752"/>
        <v>7</v>
      </c>
      <c r="E2655" s="38" t="str">
        <f t="shared" si="753"/>
        <v/>
      </c>
      <c r="F2655" s="134">
        <v>28.51</v>
      </c>
      <c r="G2655" s="38" t="str">
        <f t="shared" si="754"/>
        <v>-</v>
      </c>
      <c r="H2655" s="38">
        <f t="shared" si="755"/>
        <v>28.51</v>
      </c>
      <c r="K2655" s="133">
        <v>43211.291666666664</v>
      </c>
      <c r="L2655" s="9">
        <f t="shared" si="738"/>
        <v>4</v>
      </c>
      <c r="M2655" s="9">
        <f t="shared" si="739"/>
        <v>21</v>
      </c>
      <c r="N2655" s="9">
        <f t="shared" si="740"/>
        <v>7</v>
      </c>
      <c r="O2655" s="31" t="str">
        <f t="shared" si="741"/>
        <v>W</v>
      </c>
      <c r="P2655" s="134">
        <v>40</v>
      </c>
      <c r="Q2655" s="31" t="str">
        <f t="shared" si="742"/>
        <v>-</v>
      </c>
      <c r="R2655" s="31">
        <f t="shared" si="743"/>
        <v>40</v>
      </c>
      <c r="U2655" s="133">
        <v>43576.291666666664</v>
      </c>
      <c r="V2655" s="9">
        <f t="shared" si="744"/>
        <v>4</v>
      </c>
      <c r="W2655" s="9">
        <f t="shared" si="745"/>
        <v>21</v>
      </c>
      <c r="X2655" s="9">
        <f t="shared" si="746"/>
        <v>7</v>
      </c>
      <c r="Y2655" s="31" t="str">
        <f t="shared" si="747"/>
        <v>W</v>
      </c>
      <c r="Z2655" s="134">
        <v>20.420000000000002</v>
      </c>
      <c r="AA2655" s="31" t="str">
        <f t="shared" si="748"/>
        <v>-</v>
      </c>
      <c r="AB2655" s="31">
        <f t="shared" si="749"/>
        <v>20.420000000000002</v>
      </c>
    </row>
    <row r="2656" spans="1:28" x14ac:dyDescent="0.3">
      <c r="A2656" s="133">
        <v>42846.333333333336</v>
      </c>
      <c r="B2656" s="152">
        <f t="shared" si="750"/>
        <v>4</v>
      </c>
      <c r="C2656" s="152">
        <f t="shared" si="751"/>
        <v>21</v>
      </c>
      <c r="D2656" s="152">
        <f t="shared" si="752"/>
        <v>8</v>
      </c>
      <c r="E2656" s="38" t="str">
        <f t="shared" si="753"/>
        <v/>
      </c>
      <c r="F2656" s="134">
        <v>29.98</v>
      </c>
      <c r="G2656" s="38">
        <f t="shared" si="754"/>
        <v>29.98</v>
      </c>
      <c r="H2656" s="38" t="str">
        <f t="shared" si="755"/>
        <v>-</v>
      </c>
      <c r="K2656" s="133">
        <v>43211.333333333336</v>
      </c>
      <c r="L2656" s="9">
        <f t="shared" si="738"/>
        <v>4</v>
      </c>
      <c r="M2656" s="9">
        <f t="shared" si="739"/>
        <v>21</v>
      </c>
      <c r="N2656" s="9">
        <f t="shared" si="740"/>
        <v>8</v>
      </c>
      <c r="O2656" s="31" t="str">
        <f t="shared" si="741"/>
        <v>W</v>
      </c>
      <c r="P2656" s="134">
        <v>41.91</v>
      </c>
      <c r="Q2656" s="31" t="str">
        <f t="shared" si="742"/>
        <v>-</v>
      </c>
      <c r="R2656" s="31">
        <f t="shared" si="743"/>
        <v>41.91</v>
      </c>
      <c r="U2656" s="133">
        <v>43576.333333333336</v>
      </c>
      <c r="V2656" s="9">
        <f t="shared" si="744"/>
        <v>4</v>
      </c>
      <c r="W2656" s="9">
        <f t="shared" si="745"/>
        <v>21</v>
      </c>
      <c r="X2656" s="9">
        <f t="shared" si="746"/>
        <v>8</v>
      </c>
      <c r="Y2656" s="31" t="str">
        <f t="shared" si="747"/>
        <v>W</v>
      </c>
      <c r="Z2656" s="134">
        <v>22.52</v>
      </c>
      <c r="AA2656" s="31" t="str">
        <f t="shared" si="748"/>
        <v>-</v>
      </c>
      <c r="AB2656" s="31">
        <f t="shared" si="749"/>
        <v>22.52</v>
      </c>
    </row>
    <row r="2657" spans="1:28" x14ac:dyDescent="0.3">
      <c r="A2657" s="133">
        <v>42846.375</v>
      </c>
      <c r="B2657" s="152">
        <f t="shared" si="750"/>
        <v>4</v>
      </c>
      <c r="C2657" s="152">
        <f t="shared" si="751"/>
        <v>21</v>
      </c>
      <c r="D2657" s="152">
        <f t="shared" si="752"/>
        <v>9</v>
      </c>
      <c r="E2657" s="38" t="str">
        <f t="shared" si="753"/>
        <v/>
      </c>
      <c r="F2657" s="134">
        <v>30.94</v>
      </c>
      <c r="G2657" s="38">
        <f t="shared" si="754"/>
        <v>30.94</v>
      </c>
      <c r="H2657" s="38" t="str">
        <f t="shared" si="755"/>
        <v>-</v>
      </c>
      <c r="K2657" s="133">
        <v>43211.375</v>
      </c>
      <c r="L2657" s="9">
        <f t="shared" si="738"/>
        <v>4</v>
      </c>
      <c r="M2657" s="9">
        <f t="shared" si="739"/>
        <v>21</v>
      </c>
      <c r="N2657" s="9">
        <f t="shared" si="740"/>
        <v>9</v>
      </c>
      <c r="O2657" s="31" t="str">
        <f t="shared" si="741"/>
        <v>W</v>
      </c>
      <c r="P2657" s="134">
        <v>43.38</v>
      </c>
      <c r="Q2657" s="31" t="str">
        <f t="shared" si="742"/>
        <v>-</v>
      </c>
      <c r="R2657" s="31">
        <f t="shared" si="743"/>
        <v>43.38</v>
      </c>
      <c r="U2657" s="133">
        <v>43576.375</v>
      </c>
      <c r="V2657" s="9">
        <f t="shared" si="744"/>
        <v>4</v>
      </c>
      <c r="W2657" s="9">
        <f t="shared" si="745"/>
        <v>21</v>
      </c>
      <c r="X2657" s="9">
        <f t="shared" si="746"/>
        <v>9</v>
      </c>
      <c r="Y2657" s="31" t="str">
        <f t="shared" si="747"/>
        <v>W</v>
      </c>
      <c r="Z2657" s="134">
        <v>23.27</v>
      </c>
      <c r="AA2657" s="31" t="str">
        <f t="shared" si="748"/>
        <v>-</v>
      </c>
      <c r="AB2657" s="31">
        <f t="shared" si="749"/>
        <v>23.27</v>
      </c>
    </row>
    <row r="2658" spans="1:28" x14ac:dyDescent="0.3">
      <c r="A2658" s="133">
        <v>42846.416666666664</v>
      </c>
      <c r="B2658" s="152">
        <f t="shared" si="750"/>
        <v>4</v>
      </c>
      <c r="C2658" s="152">
        <f t="shared" si="751"/>
        <v>21</v>
      </c>
      <c r="D2658" s="152">
        <f t="shared" si="752"/>
        <v>10</v>
      </c>
      <c r="E2658" s="38" t="str">
        <f t="shared" si="753"/>
        <v/>
      </c>
      <c r="F2658" s="134">
        <v>32.68</v>
      </c>
      <c r="G2658" s="38">
        <f t="shared" si="754"/>
        <v>32.68</v>
      </c>
      <c r="H2658" s="38" t="str">
        <f t="shared" si="755"/>
        <v>-</v>
      </c>
      <c r="K2658" s="133">
        <v>43211.416666666664</v>
      </c>
      <c r="L2658" s="9">
        <f t="shared" si="738"/>
        <v>4</v>
      </c>
      <c r="M2658" s="9">
        <f t="shared" si="739"/>
        <v>21</v>
      </c>
      <c r="N2658" s="9">
        <f t="shared" si="740"/>
        <v>10</v>
      </c>
      <c r="O2658" s="31" t="str">
        <f t="shared" si="741"/>
        <v>W</v>
      </c>
      <c r="P2658" s="134">
        <v>38.4</v>
      </c>
      <c r="Q2658" s="31" t="str">
        <f t="shared" si="742"/>
        <v>-</v>
      </c>
      <c r="R2658" s="31">
        <f t="shared" si="743"/>
        <v>38.4</v>
      </c>
      <c r="U2658" s="133">
        <v>43576.416666666664</v>
      </c>
      <c r="V2658" s="9">
        <f t="shared" si="744"/>
        <v>4</v>
      </c>
      <c r="W2658" s="9">
        <f t="shared" si="745"/>
        <v>21</v>
      </c>
      <c r="X2658" s="9">
        <f t="shared" si="746"/>
        <v>10</v>
      </c>
      <c r="Y2658" s="31" t="str">
        <f t="shared" si="747"/>
        <v>W</v>
      </c>
      <c r="Z2658" s="134">
        <v>23.31</v>
      </c>
      <c r="AA2658" s="31" t="str">
        <f t="shared" si="748"/>
        <v>-</v>
      </c>
      <c r="AB2658" s="31">
        <f t="shared" si="749"/>
        <v>23.31</v>
      </c>
    </row>
    <row r="2659" spans="1:28" x14ac:dyDescent="0.3">
      <c r="A2659" s="133">
        <v>42846.458333333336</v>
      </c>
      <c r="B2659" s="152">
        <f t="shared" si="750"/>
        <v>4</v>
      </c>
      <c r="C2659" s="152">
        <f t="shared" si="751"/>
        <v>21</v>
      </c>
      <c r="D2659" s="152">
        <f t="shared" si="752"/>
        <v>11</v>
      </c>
      <c r="E2659" s="38" t="str">
        <f t="shared" si="753"/>
        <v/>
      </c>
      <c r="F2659" s="134">
        <v>32.729999999999997</v>
      </c>
      <c r="G2659" s="38">
        <f t="shared" si="754"/>
        <v>32.729999999999997</v>
      </c>
      <c r="H2659" s="38" t="str">
        <f t="shared" si="755"/>
        <v>-</v>
      </c>
      <c r="K2659" s="133">
        <v>43211.458333333336</v>
      </c>
      <c r="L2659" s="9">
        <f t="shared" si="738"/>
        <v>4</v>
      </c>
      <c r="M2659" s="9">
        <f t="shared" si="739"/>
        <v>21</v>
      </c>
      <c r="N2659" s="9">
        <f t="shared" si="740"/>
        <v>11</v>
      </c>
      <c r="O2659" s="31" t="str">
        <f t="shared" si="741"/>
        <v>W</v>
      </c>
      <c r="P2659" s="134">
        <v>35.979999999999997</v>
      </c>
      <c r="Q2659" s="31" t="str">
        <f t="shared" si="742"/>
        <v>-</v>
      </c>
      <c r="R2659" s="31">
        <f t="shared" si="743"/>
        <v>35.979999999999997</v>
      </c>
      <c r="U2659" s="133">
        <v>43576.458333333336</v>
      </c>
      <c r="V2659" s="9">
        <f t="shared" si="744"/>
        <v>4</v>
      </c>
      <c r="W2659" s="9">
        <f t="shared" si="745"/>
        <v>21</v>
      </c>
      <c r="X2659" s="9">
        <f t="shared" si="746"/>
        <v>11</v>
      </c>
      <c r="Y2659" s="31" t="str">
        <f t="shared" si="747"/>
        <v>W</v>
      </c>
      <c r="Z2659" s="134">
        <v>22.41</v>
      </c>
      <c r="AA2659" s="31" t="str">
        <f t="shared" si="748"/>
        <v>-</v>
      </c>
      <c r="AB2659" s="31">
        <f t="shared" si="749"/>
        <v>22.41</v>
      </c>
    </row>
    <row r="2660" spans="1:28" x14ac:dyDescent="0.3">
      <c r="A2660" s="133">
        <v>42846.5</v>
      </c>
      <c r="B2660" s="152">
        <f t="shared" si="750"/>
        <v>4</v>
      </c>
      <c r="C2660" s="152">
        <f t="shared" si="751"/>
        <v>21</v>
      </c>
      <c r="D2660" s="152">
        <f t="shared" si="752"/>
        <v>12</v>
      </c>
      <c r="E2660" s="38" t="str">
        <f t="shared" si="753"/>
        <v/>
      </c>
      <c r="F2660" s="134">
        <v>34.17</v>
      </c>
      <c r="G2660" s="38">
        <f t="shared" si="754"/>
        <v>34.17</v>
      </c>
      <c r="H2660" s="38" t="str">
        <f t="shared" si="755"/>
        <v>-</v>
      </c>
      <c r="K2660" s="133">
        <v>43211.5</v>
      </c>
      <c r="L2660" s="9">
        <f t="shared" si="738"/>
        <v>4</v>
      </c>
      <c r="M2660" s="9">
        <f t="shared" si="739"/>
        <v>21</v>
      </c>
      <c r="N2660" s="9">
        <f t="shared" si="740"/>
        <v>12</v>
      </c>
      <c r="O2660" s="31" t="str">
        <f t="shared" si="741"/>
        <v>W</v>
      </c>
      <c r="P2660" s="134">
        <v>32.25</v>
      </c>
      <c r="Q2660" s="31" t="str">
        <f t="shared" si="742"/>
        <v>-</v>
      </c>
      <c r="R2660" s="31">
        <f t="shared" si="743"/>
        <v>32.25</v>
      </c>
      <c r="U2660" s="133">
        <v>43576.5</v>
      </c>
      <c r="V2660" s="9">
        <f t="shared" si="744"/>
        <v>4</v>
      </c>
      <c r="W2660" s="9">
        <f t="shared" si="745"/>
        <v>21</v>
      </c>
      <c r="X2660" s="9">
        <f t="shared" si="746"/>
        <v>12</v>
      </c>
      <c r="Y2660" s="31" t="str">
        <f t="shared" si="747"/>
        <v>W</v>
      </c>
      <c r="Z2660" s="134">
        <v>22.05</v>
      </c>
      <c r="AA2660" s="31" t="str">
        <f t="shared" si="748"/>
        <v>-</v>
      </c>
      <c r="AB2660" s="31">
        <f t="shared" si="749"/>
        <v>22.05</v>
      </c>
    </row>
    <row r="2661" spans="1:28" x14ac:dyDescent="0.3">
      <c r="A2661" s="133">
        <v>42846.541666666664</v>
      </c>
      <c r="B2661" s="152">
        <f t="shared" si="750"/>
        <v>4</v>
      </c>
      <c r="C2661" s="152">
        <f t="shared" si="751"/>
        <v>21</v>
      </c>
      <c r="D2661" s="152">
        <f t="shared" si="752"/>
        <v>13</v>
      </c>
      <c r="E2661" s="38" t="str">
        <f t="shared" si="753"/>
        <v/>
      </c>
      <c r="F2661" s="134">
        <v>35.369999999999997</v>
      </c>
      <c r="G2661" s="38">
        <f t="shared" si="754"/>
        <v>35.369999999999997</v>
      </c>
      <c r="H2661" s="38" t="str">
        <f t="shared" si="755"/>
        <v>-</v>
      </c>
      <c r="K2661" s="133">
        <v>43211.541666666664</v>
      </c>
      <c r="L2661" s="9">
        <f t="shared" si="738"/>
        <v>4</v>
      </c>
      <c r="M2661" s="9">
        <f t="shared" si="739"/>
        <v>21</v>
      </c>
      <c r="N2661" s="9">
        <f t="shared" si="740"/>
        <v>13</v>
      </c>
      <c r="O2661" s="31" t="str">
        <f t="shared" si="741"/>
        <v>W</v>
      </c>
      <c r="P2661" s="134">
        <v>28.96</v>
      </c>
      <c r="Q2661" s="31" t="str">
        <f t="shared" si="742"/>
        <v>-</v>
      </c>
      <c r="R2661" s="31">
        <f t="shared" si="743"/>
        <v>28.96</v>
      </c>
      <c r="U2661" s="133">
        <v>43576.541666666664</v>
      </c>
      <c r="V2661" s="9">
        <f t="shared" si="744"/>
        <v>4</v>
      </c>
      <c r="W2661" s="9">
        <f t="shared" si="745"/>
        <v>21</v>
      </c>
      <c r="X2661" s="9">
        <f t="shared" si="746"/>
        <v>13</v>
      </c>
      <c r="Y2661" s="31" t="str">
        <f t="shared" si="747"/>
        <v>W</v>
      </c>
      <c r="Z2661" s="134">
        <v>21</v>
      </c>
      <c r="AA2661" s="31" t="str">
        <f t="shared" si="748"/>
        <v>-</v>
      </c>
      <c r="AB2661" s="31">
        <f t="shared" si="749"/>
        <v>21</v>
      </c>
    </row>
    <row r="2662" spans="1:28" x14ac:dyDescent="0.3">
      <c r="A2662" s="133">
        <v>42846.583333333336</v>
      </c>
      <c r="B2662" s="152">
        <f t="shared" si="750"/>
        <v>4</v>
      </c>
      <c r="C2662" s="152">
        <f t="shared" si="751"/>
        <v>21</v>
      </c>
      <c r="D2662" s="152">
        <f t="shared" si="752"/>
        <v>14</v>
      </c>
      <c r="E2662" s="38" t="str">
        <f t="shared" si="753"/>
        <v/>
      </c>
      <c r="F2662" s="134">
        <v>34.19</v>
      </c>
      <c r="G2662" s="38">
        <f t="shared" si="754"/>
        <v>34.19</v>
      </c>
      <c r="H2662" s="38" t="str">
        <f t="shared" si="755"/>
        <v>-</v>
      </c>
      <c r="K2662" s="133">
        <v>43211.583333333336</v>
      </c>
      <c r="L2662" s="9">
        <f t="shared" si="738"/>
        <v>4</v>
      </c>
      <c r="M2662" s="9">
        <f t="shared" si="739"/>
        <v>21</v>
      </c>
      <c r="N2662" s="9">
        <f t="shared" si="740"/>
        <v>14</v>
      </c>
      <c r="O2662" s="31" t="str">
        <f t="shared" si="741"/>
        <v>W</v>
      </c>
      <c r="P2662" s="134">
        <v>27.44</v>
      </c>
      <c r="Q2662" s="31" t="str">
        <f t="shared" si="742"/>
        <v>-</v>
      </c>
      <c r="R2662" s="31">
        <f t="shared" si="743"/>
        <v>27.44</v>
      </c>
      <c r="U2662" s="133">
        <v>43576.583333333336</v>
      </c>
      <c r="V2662" s="9">
        <f t="shared" si="744"/>
        <v>4</v>
      </c>
      <c r="W2662" s="9">
        <f t="shared" si="745"/>
        <v>21</v>
      </c>
      <c r="X2662" s="9">
        <f t="shared" si="746"/>
        <v>14</v>
      </c>
      <c r="Y2662" s="31" t="str">
        <f t="shared" si="747"/>
        <v>W</v>
      </c>
      <c r="Z2662" s="134">
        <v>20.65</v>
      </c>
      <c r="AA2662" s="31" t="str">
        <f t="shared" si="748"/>
        <v>-</v>
      </c>
      <c r="AB2662" s="31">
        <f t="shared" si="749"/>
        <v>20.65</v>
      </c>
    </row>
    <row r="2663" spans="1:28" x14ac:dyDescent="0.3">
      <c r="A2663" s="133">
        <v>42846.625</v>
      </c>
      <c r="B2663" s="152">
        <f t="shared" si="750"/>
        <v>4</v>
      </c>
      <c r="C2663" s="152">
        <f t="shared" si="751"/>
        <v>21</v>
      </c>
      <c r="D2663" s="152">
        <f t="shared" si="752"/>
        <v>15</v>
      </c>
      <c r="E2663" s="38" t="str">
        <f t="shared" si="753"/>
        <v/>
      </c>
      <c r="F2663" s="134">
        <v>31.81</v>
      </c>
      <c r="G2663" s="38">
        <f t="shared" si="754"/>
        <v>31.81</v>
      </c>
      <c r="H2663" s="38" t="str">
        <f t="shared" si="755"/>
        <v>-</v>
      </c>
      <c r="K2663" s="133">
        <v>43211.625</v>
      </c>
      <c r="L2663" s="9">
        <f t="shared" si="738"/>
        <v>4</v>
      </c>
      <c r="M2663" s="9">
        <f t="shared" si="739"/>
        <v>21</v>
      </c>
      <c r="N2663" s="9">
        <f t="shared" si="740"/>
        <v>15</v>
      </c>
      <c r="O2663" s="31" t="str">
        <f t="shared" si="741"/>
        <v>W</v>
      </c>
      <c r="P2663" s="134">
        <v>27.32</v>
      </c>
      <c r="Q2663" s="31" t="str">
        <f t="shared" si="742"/>
        <v>-</v>
      </c>
      <c r="R2663" s="31">
        <f t="shared" si="743"/>
        <v>27.32</v>
      </c>
      <c r="U2663" s="133">
        <v>43576.625</v>
      </c>
      <c r="V2663" s="9">
        <f t="shared" si="744"/>
        <v>4</v>
      </c>
      <c r="W2663" s="9">
        <f t="shared" si="745"/>
        <v>21</v>
      </c>
      <c r="X2663" s="9">
        <f t="shared" si="746"/>
        <v>15</v>
      </c>
      <c r="Y2663" s="31" t="str">
        <f t="shared" si="747"/>
        <v>W</v>
      </c>
      <c r="Z2663" s="134">
        <v>20.88</v>
      </c>
      <c r="AA2663" s="31" t="str">
        <f t="shared" si="748"/>
        <v>-</v>
      </c>
      <c r="AB2663" s="31">
        <f t="shared" si="749"/>
        <v>20.88</v>
      </c>
    </row>
    <row r="2664" spans="1:28" x14ac:dyDescent="0.3">
      <c r="A2664" s="133">
        <v>42846.666666666664</v>
      </c>
      <c r="B2664" s="152">
        <f t="shared" si="750"/>
        <v>4</v>
      </c>
      <c r="C2664" s="152">
        <f t="shared" si="751"/>
        <v>21</v>
      </c>
      <c r="D2664" s="152">
        <f t="shared" si="752"/>
        <v>16</v>
      </c>
      <c r="E2664" s="38" t="str">
        <f t="shared" si="753"/>
        <v/>
      </c>
      <c r="F2664" s="134">
        <v>31.57</v>
      </c>
      <c r="G2664" s="38">
        <f t="shared" si="754"/>
        <v>31.57</v>
      </c>
      <c r="H2664" s="38" t="str">
        <f t="shared" si="755"/>
        <v>-</v>
      </c>
      <c r="K2664" s="133">
        <v>43211.666666666664</v>
      </c>
      <c r="L2664" s="9">
        <f t="shared" si="738"/>
        <v>4</v>
      </c>
      <c r="M2664" s="9">
        <f t="shared" si="739"/>
        <v>21</v>
      </c>
      <c r="N2664" s="9">
        <f t="shared" si="740"/>
        <v>16</v>
      </c>
      <c r="O2664" s="31" t="str">
        <f t="shared" si="741"/>
        <v>W</v>
      </c>
      <c r="P2664" s="134">
        <v>27.16</v>
      </c>
      <c r="Q2664" s="31" t="str">
        <f t="shared" si="742"/>
        <v>-</v>
      </c>
      <c r="R2664" s="31">
        <f t="shared" si="743"/>
        <v>27.16</v>
      </c>
      <c r="U2664" s="133">
        <v>43576.666666666664</v>
      </c>
      <c r="V2664" s="9">
        <f t="shared" si="744"/>
        <v>4</v>
      </c>
      <c r="W2664" s="9">
        <f t="shared" si="745"/>
        <v>21</v>
      </c>
      <c r="X2664" s="9">
        <f t="shared" si="746"/>
        <v>16</v>
      </c>
      <c r="Y2664" s="31" t="str">
        <f t="shared" si="747"/>
        <v>W</v>
      </c>
      <c r="Z2664" s="134">
        <v>21.09</v>
      </c>
      <c r="AA2664" s="31" t="str">
        <f t="shared" si="748"/>
        <v>-</v>
      </c>
      <c r="AB2664" s="31">
        <f t="shared" si="749"/>
        <v>21.09</v>
      </c>
    </row>
    <row r="2665" spans="1:28" x14ac:dyDescent="0.3">
      <c r="A2665" s="133">
        <v>42846.708333333336</v>
      </c>
      <c r="B2665" s="152">
        <f t="shared" si="750"/>
        <v>4</v>
      </c>
      <c r="C2665" s="152">
        <f t="shared" si="751"/>
        <v>21</v>
      </c>
      <c r="D2665" s="152">
        <f t="shared" si="752"/>
        <v>17</v>
      </c>
      <c r="E2665" s="38" t="str">
        <f t="shared" si="753"/>
        <v/>
      </c>
      <c r="F2665" s="134">
        <v>30.38</v>
      </c>
      <c r="G2665" s="38" t="str">
        <f t="shared" si="754"/>
        <v>-</v>
      </c>
      <c r="H2665" s="38">
        <f t="shared" si="755"/>
        <v>30.38</v>
      </c>
      <c r="K2665" s="133">
        <v>43211.708333333336</v>
      </c>
      <c r="L2665" s="9">
        <f t="shared" si="738"/>
        <v>4</v>
      </c>
      <c r="M2665" s="9">
        <f t="shared" si="739"/>
        <v>21</v>
      </c>
      <c r="N2665" s="9">
        <f t="shared" si="740"/>
        <v>17</v>
      </c>
      <c r="O2665" s="31" t="str">
        <f t="shared" si="741"/>
        <v>W</v>
      </c>
      <c r="P2665" s="134">
        <v>27.34</v>
      </c>
      <c r="Q2665" s="31" t="str">
        <f t="shared" si="742"/>
        <v>-</v>
      </c>
      <c r="R2665" s="31">
        <f t="shared" si="743"/>
        <v>27.34</v>
      </c>
      <c r="U2665" s="133">
        <v>43576.708333333336</v>
      </c>
      <c r="V2665" s="9">
        <f t="shared" si="744"/>
        <v>4</v>
      </c>
      <c r="W2665" s="9">
        <f t="shared" si="745"/>
        <v>21</v>
      </c>
      <c r="X2665" s="9">
        <f t="shared" si="746"/>
        <v>17</v>
      </c>
      <c r="Y2665" s="31" t="str">
        <f t="shared" si="747"/>
        <v>W</v>
      </c>
      <c r="Z2665" s="134">
        <v>21.26</v>
      </c>
      <c r="AA2665" s="31" t="str">
        <f t="shared" si="748"/>
        <v>-</v>
      </c>
      <c r="AB2665" s="31">
        <f t="shared" si="749"/>
        <v>21.26</v>
      </c>
    </row>
    <row r="2666" spans="1:28" x14ac:dyDescent="0.3">
      <c r="A2666" s="133">
        <v>42846.75</v>
      </c>
      <c r="B2666" s="152">
        <f t="shared" si="750"/>
        <v>4</v>
      </c>
      <c r="C2666" s="152">
        <f t="shared" si="751"/>
        <v>21</v>
      </c>
      <c r="D2666" s="152">
        <f t="shared" si="752"/>
        <v>18</v>
      </c>
      <c r="E2666" s="38" t="str">
        <f t="shared" si="753"/>
        <v/>
      </c>
      <c r="F2666" s="134">
        <v>28.69</v>
      </c>
      <c r="G2666" s="38" t="str">
        <f t="shared" si="754"/>
        <v>-</v>
      </c>
      <c r="H2666" s="38">
        <f t="shared" si="755"/>
        <v>28.69</v>
      </c>
      <c r="K2666" s="133">
        <v>43211.75</v>
      </c>
      <c r="L2666" s="9">
        <f t="shared" si="738"/>
        <v>4</v>
      </c>
      <c r="M2666" s="9">
        <f t="shared" si="739"/>
        <v>21</v>
      </c>
      <c r="N2666" s="9">
        <f t="shared" si="740"/>
        <v>18</v>
      </c>
      <c r="O2666" s="31" t="str">
        <f t="shared" si="741"/>
        <v>W</v>
      </c>
      <c r="P2666" s="134">
        <v>27.52</v>
      </c>
      <c r="Q2666" s="31" t="str">
        <f t="shared" si="742"/>
        <v>-</v>
      </c>
      <c r="R2666" s="31">
        <f t="shared" si="743"/>
        <v>27.52</v>
      </c>
      <c r="U2666" s="133">
        <v>43576.75</v>
      </c>
      <c r="V2666" s="9">
        <f t="shared" si="744"/>
        <v>4</v>
      </c>
      <c r="W2666" s="9">
        <f t="shared" si="745"/>
        <v>21</v>
      </c>
      <c r="X2666" s="9">
        <f t="shared" si="746"/>
        <v>18</v>
      </c>
      <c r="Y2666" s="31" t="str">
        <f t="shared" si="747"/>
        <v>W</v>
      </c>
      <c r="Z2666" s="134">
        <v>21.29</v>
      </c>
      <c r="AA2666" s="31" t="str">
        <f t="shared" si="748"/>
        <v>-</v>
      </c>
      <c r="AB2666" s="31">
        <f t="shared" si="749"/>
        <v>21.29</v>
      </c>
    </row>
    <row r="2667" spans="1:28" x14ac:dyDescent="0.3">
      <c r="A2667" s="133">
        <v>42846.791666666664</v>
      </c>
      <c r="B2667" s="152">
        <f t="shared" si="750"/>
        <v>4</v>
      </c>
      <c r="C2667" s="152">
        <f t="shared" si="751"/>
        <v>21</v>
      </c>
      <c r="D2667" s="152">
        <f t="shared" si="752"/>
        <v>19</v>
      </c>
      <c r="E2667" s="38" t="str">
        <f t="shared" si="753"/>
        <v/>
      </c>
      <c r="F2667" s="134">
        <v>28.41</v>
      </c>
      <c r="G2667" s="38" t="str">
        <f t="shared" si="754"/>
        <v>-</v>
      </c>
      <c r="H2667" s="38">
        <f t="shared" si="755"/>
        <v>28.41</v>
      </c>
      <c r="K2667" s="133">
        <v>43211.791666666664</v>
      </c>
      <c r="L2667" s="9">
        <f t="shared" si="738"/>
        <v>4</v>
      </c>
      <c r="M2667" s="9">
        <f t="shared" si="739"/>
        <v>21</v>
      </c>
      <c r="N2667" s="9">
        <f t="shared" si="740"/>
        <v>19</v>
      </c>
      <c r="O2667" s="31" t="str">
        <f t="shared" si="741"/>
        <v>W</v>
      </c>
      <c r="P2667" s="134">
        <v>31.45</v>
      </c>
      <c r="Q2667" s="31" t="str">
        <f t="shared" si="742"/>
        <v>-</v>
      </c>
      <c r="R2667" s="31">
        <f t="shared" si="743"/>
        <v>31.45</v>
      </c>
      <c r="U2667" s="133">
        <v>43576.791666666664</v>
      </c>
      <c r="V2667" s="9">
        <f t="shared" si="744"/>
        <v>4</v>
      </c>
      <c r="W2667" s="9">
        <f t="shared" si="745"/>
        <v>21</v>
      </c>
      <c r="X2667" s="9">
        <f t="shared" si="746"/>
        <v>19</v>
      </c>
      <c r="Y2667" s="31" t="str">
        <f t="shared" si="747"/>
        <v>W</v>
      </c>
      <c r="Z2667" s="134">
        <v>22.81</v>
      </c>
      <c r="AA2667" s="31" t="str">
        <f t="shared" si="748"/>
        <v>-</v>
      </c>
      <c r="AB2667" s="31">
        <f t="shared" si="749"/>
        <v>22.81</v>
      </c>
    </row>
    <row r="2668" spans="1:28" x14ac:dyDescent="0.3">
      <c r="A2668" s="133">
        <v>42846.833333333336</v>
      </c>
      <c r="B2668" s="152">
        <f t="shared" si="750"/>
        <v>4</v>
      </c>
      <c r="C2668" s="152">
        <f t="shared" si="751"/>
        <v>21</v>
      </c>
      <c r="D2668" s="152">
        <f t="shared" si="752"/>
        <v>20</v>
      </c>
      <c r="E2668" s="38" t="str">
        <f t="shared" si="753"/>
        <v/>
      </c>
      <c r="F2668" s="134">
        <v>34.92</v>
      </c>
      <c r="G2668" s="38" t="str">
        <f t="shared" si="754"/>
        <v>-</v>
      </c>
      <c r="H2668" s="38">
        <f t="shared" si="755"/>
        <v>34.92</v>
      </c>
      <c r="K2668" s="133">
        <v>43211.833333333336</v>
      </c>
      <c r="L2668" s="9">
        <f t="shared" si="738"/>
        <v>4</v>
      </c>
      <c r="M2668" s="9">
        <f t="shared" si="739"/>
        <v>21</v>
      </c>
      <c r="N2668" s="9">
        <f t="shared" si="740"/>
        <v>20</v>
      </c>
      <c r="O2668" s="31" t="str">
        <f t="shared" si="741"/>
        <v>W</v>
      </c>
      <c r="P2668" s="134">
        <v>38.54</v>
      </c>
      <c r="Q2668" s="31" t="str">
        <f t="shared" si="742"/>
        <v>-</v>
      </c>
      <c r="R2668" s="31">
        <f t="shared" si="743"/>
        <v>38.54</v>
      </c>
      <c r="U2668" s="133">
        <v>43576.833333333336</v>
      </c>
      <c r="V2668" s="9">
        <f t="shared" si="744"/>
        <v>4</v>
      </c>
      <c r="W2668" s="9">
        <f t="shared" si="745"/>
        <v>21</v>
      </c>
      <c r="X2668" s="9">
        <f t="shared" si="746"/>
        <v>20</v>
      </c>
      <c r="Y2668" s="31" t="str">
        <f t="shared" si="747"/>
        <v>W</v>
      </c>
      <c r="Z2668" s="134">
        <v>25.87</v>
      </c>
      <c r="AA2668" s="31" t="str">
        <f t="shared" si="748"/>
        <v>-</v>
      </c>
      <c r="AB2668" s="31">
        <f t="shared" si="749"/>
        <v>25.87</v>
      </c>
    </row>
    <row r="2669" spans="1:28" x14ac:dyDescent="0.3">
      <c r="A2669" s="133">
        <v>42846.875</v>
      </c>
      <c r="B2669" s="152">
        <f t="shared" si="750"/>
        <v>4</v>
      </c>
      <c r="C2669" s="152">
        <f t="shared" si="751"/>
        <v>21</v>
      </c>
      <c r="D2669" s="152">
        <f t="shared" si="752"/>
        <v>21</v>
      </c>
      <c r="E2669" s="38" t="str">
        <f t="shared" si="753"/>
        <v/>
      </c>
      <c r="F2669" s="134">
        <v>31.89</v>
      </c>
      <c r="G2669" s="38" t="str">
        <f t="shared" si="754"/>
        <v>-</v>
      </c>
      <c r="H2669" s="38">
        <f t="shared" si="755"/>
        <v>31.89</v>
      </c>
      <c r="K2669" s="133">
        <v>43211.875</v>
      </c>
      <c r="L2669" s="9">
        <f t="shared" si="738"/>
        <v>4</v>
      </c>
      <c r="M2669" s="9">
        <f t="shared" si="739"/>
        <v>21</v>
      </c>
      <c r="N2669" s="9">
        <f t="shared" si="740"/>
        <v>21</v>
      </c>
      <c r="O2669" s="31" t="str">
        <f t="shared" si="741"/>
        <v>W</v>
      </c>
      <c r="P2669" s="134">
        <v>35.729999999999997</v>
      </c>
      <c r="Q2669" s="31" t="str">
        <f t="shared" si="742"/>
        <v>-</v>
      </c>
      <c r="R2669" s="31">
        <f t="shared" si="743"/>
        <v>35.729999999999997</v>
      </c>
      <c r="U2669" s="133">
        <v>43576.875</v>
      </c>
      <c r="V2669" s="9">
        <f t="shared" si="744"/>
        <v>4</v>
      </c>
      <c r="W2669" s="9">
        <f t="shared" si="745"/>
        <v>21</v>
      </c>
      <c r="X2669" s="9">
        <f t="shared" si="746"/>
        <v>21</v>
      </c>
      <c r="Y2669" s="31" t="str">
        <f t="shared" si="747"/>
        <v>W</v>
      </c>
      <c r="Z2669" s="134">
        <v>24.58</v>
      </c>
      <c r="AA2669" s="31" t="str">
        <f t="shared" si="748"/>
        <v>-</v>
      </c>
      <c r="AB2669" s="31">
        <f t="shared" si="749"/>
        <v>24.58</v>
      </c>
    </row>
    <row r="2670" spans="1:28" x14ac:dyDescent="0.3">
      <c r="A2670" s="133">
        <v>42846.916666666664</v>
      </c>
      <c r="B2670" s="152">
        <f t="shared" si="750"/>
        <v>4</v>
      </c>
      <c r="C2670" s="152">
        <f t="shared" si="751"/>
        <v>21</v>
      </c>
      <c r="D2670" s="152">
        <f t="shared" si="752"/>
        <v>22</v>
      </c>
      <c r="E2670" s="38" t="str">
        <f t="shared" si="753"/>
        <v/>
      </c>
      <c r="F2670" s="134">
        <v>25.26</v>
      </c>
      <c r="G2670" s="38" t="str">
        <f t="shared" si="754"/>
        <v>-</v>
      </c>
      <c r="H2670" s="38">
        <f t="shared" si="755"/>
        <v>25.26</v>
      </c>
      <c r="K2670" s="133">
        <v>43211.916666666664</v>
      </c>
      <c r="L2670" s="9">
        <f t="shared" si="738"/>
        <v>4</v>
      </c>
      <c r="M2670" s="9">
        <f t="shared" si="739"/>
        <v>21</v>
      </c>
      <c r="N2670" s="9">
        <f t="shared" si="740"/>
        <v>22</v>
      </c>
      <c r="O2670" s="31" t="str">
        <f t="shared" si="741"/>
        <v>W</v>
      </c>
      <c r="P2670" s="134">
        <v>28.43</v>
      </c>
      <c r="Q2670" s="31" t="str">
        <f t="shared" si="742"/>
        <v>-</v>
      </c>
      <c r="R2670" s="31">
        <f t="shared" si="743"/>
        <v>28.43</v>
      </c>
      <c r="U2670" s="133">
        <v>43576.916666666664</v>
      </c>
      <c r="V2670" s="9">
        <f t="shared" si="744"/>
        <v>4</v>
      </c>
      <c r="W2670" s="9">
        <f t="shared" si="745"/>
        <v>21</v>
      </c>
      <c r="X2670" s="9">
        <f t="shared" si="746"/>
        <v>22</v>
      </c>
      <c r="Y2670" s="31" t="str">
        <f t="shared" si="747"/>
        <v>W</v>
      </c>
      <c r="Z2670" s="134">
        <v>20.51</v>
      </c>
      <c r="AA2670" s="31" t="str">
        <f t="shared" si="748"/>
        <v>-</v>
      </c>
      <c r="AB2670" s="31">
        <f t="shared" si="749"/>
        <v>20.51</v>
      </c>
    </row>
    <row r="2671" spans="1:28" x14ac:dyDescent="0.3">
      <c r="A2671" s="133">
        <v>42846.958333333336</v>
      </c>
      <c r="B2671" s="152">
        <f t="shared" si="750"/>
        <v>4</v>
      </c>
      <c r="C2671" s="152">
        <f t="shared" si="751"/>
        <v>21</v>
      </c>
      <c r="D2671" s="152">
        <f t="shared" si="752"/>
        <v>23</v>
      </c>
      <c r="E2671" s="38" t="str">
        <f t="shared" si="753"/>
        <v/>
      </c>
      <c r="F2671" s="134">
        <v>23.07</v>
      </c>
      <c r="G2671" s="38" t="str">
        <f t="shared" si="754"/>
        <v>-</v>
      </c>
      <c r="H2671" s="38">
        <f t="shared" si="755"/>
        <v>23.07</v>
      </c>
      <c r="K2671" s="133">
        <v>43211.958333333336</v>
      </c>
      <c r="L2671" s="9">
        <f t="shared" si="738"/>
        <v>4</v>
      </c>
      <c r="M2671" s="9">
        <f t="shared" si="739"/>
        <v>21</v>
      </c>
      <c r="N2671" s="9">
        <f t="shared" si="740"/>
        <v>23</v>
      </c>
      <c r="O2671" s="31" t="str">
        <f t="shared" si="741"/>
        <v>W</v>
      </c>
      <c r="P2671" s="134">
        <v>27.52</v>
      </c>
      <c r="Q2671" s="31" t="str">
        <f t="shared" si="742"/>
        <v>-</v>
      </c>
      <c r="R2671" s="31">
        <f t="shared" si="743"/>
        <v>27.52</v>
      </c>
      <c r="U2671" s="133">
        <v>43576.958333333336</v>
      </c>
      <c r="V2671" s="9">
        <f t="shared" si="744"/>
        <v>4</v>
      </c>
      <c r="W2671" s="9">
        <f t="shared" si="745"/>
        <v>21</v>
      </c>
      <c r="X2671" s="9">
        <f t="shared" si="746"/>
        <v>23</v>
      </c>
      <c r="Y2671" s="31" t="str">
        <f t="shared" si="747"/>
        <v>W</v>
      </c>
      <c r="Z2671" s="134">
        <v>19.670000000000002</v>
      </c>
      <c r="AA2671" s="31" t="str">
        <f t="shared" si="748"/>
        <v>-</v>
      </c>
      <c r="AB2671" s="31">
        <f t="shared" si="749"/>
        <v>19.670000000000002</v>
      </c>
    </row>
    <row r="2672" spans="1:28" x14ac:dyDescent="0.3">
      <c r="A2672" s="133">
        <v>42847</v>
      </c>
      <c r="B2672" s="152">
        <f t="shared" si="750"/>
        <v>4</v>
      </c>
      <c r="C2672" s="152">
        <f t="shared" si="751"/>
        <v>22</v>
      </c>
      <c r="D2672" s="152">
        <f t="shared" si="752"/>
        <v>0</v>
      </c>
      <c r="E2672" s="38" t="str">
        <f t="shared" si="753"/>
        <v>W</v>
      </c>
      <c r="F2672" s="134">
        <v>22.08</v>
      </c>
      <c r="G2672" s="38" t="str">
        <f t="shared" si="754"/>
        <v>-</v>
      </c>
      <c r="H2672" s="38">
        <f t="shared" si="755"/>
        <v>22.08</v>
      </c>
      <c r="K2672" s="133">
        <v>43212</v>
      </c>
      <c r="L2672" s="9">
        <f t="shared" si="738"/>
        <v>4</v>
      </c>
      <c r="M2672" s="9">
        <f t="shared" si="739"/>
        <v>22</v>
      </c>
      <c r="N2672" s="9">
        <f t="shared" si="740"/>
        <v>0</v>
      </c>
      <c r="O2672" s="31" t="str">
        <f t="shared" si="741"/>
        <v>W</v>
      </c>
      <c r="P2672" s="134">
        <v>26.92</v>
      </c>
      <c r="Q2672" s="31" t="str">
        <f t="shared" si="742"/>
        <v>-</v>
      </c>
      <c r="R2672" s="31">
        <f t="shared" si="743"/>
        <v>26.92</v>
      </c>
      <c r="U2672" s="133">
        <v>43577</v>
      </c>
      <c r="V2672" s="9">
        <f t="shared" si="744"/>
        <v>4</v>
      </c>
      <c r="W2672" s="9">
        <f t="shared" si="745"/>
        <v>22</v>
      </c>
      <c r="X2672" s="9">
        <f t="shared" si="746"/>
        <v>0</v>
      </c>
      <c r="Y2672" s="31" t="str">
        <f t="shared" si="747"/>
        <v/>
      </c>
      <c r="Z2672" s="134">
        <v>17.14</v>
      </c>
      <c r="AA2672" s="31" t="str">
        <f t="shared" si="748"/>
        <v>-</v>
      </c>
      <c r="AB2672" s="31">
        <f t="shared" si="749"/>
        <v>17.14</v>
      </c>
    </row>
    <row r="2673" spans="1:28" x14ac:dyDescent="0.3">
      <c r="A2673" s="133">
        <v>42847.041666666664</v>
      </c>
      <c r="B2673" s="152">
        <f t="shared" si="750"/>
        <v>4</v>
      </c>
      <c r="C2673" s="152">
        <f t="shared" si="751"/>
        <v>22</v>
      </c>
      <c r="D2673" s="152">
        <f t="shared" si="752"/>
        <v>1</v>
      </c>
      <c r="E2673" s="38" t="str">
        <f t="shared" si="753"/>
        <v>W</v>
      </c>
      <c r="F2673" s="134">
        <v>21.83</v>
      </c>
      <c r="G2673" s="38" t="str">
        <f t="shared" si="754"/>
        <v>-</v>
      </c>
      <c r="H2673" s="38">
        <f t="shared" si="755"/>
        <v>21.83</v>
      </c>
      <c r="K2673" s="133">
        <v>43212.041666666664</v>
      </c>
      <c r="L2673" s="9">
        <f t="shared" si="738"/>
        <v>4</v>
      </c>
      <c r="M2673" s="9">
        <f t="shared" si="739"/>
        <v>22</v>
      </c>
      <c r="N2673" s="9">
        <f t="shared" si="740"/>
        <v>1</v>
      </c>
      <c r="O2673" s="31" t="str">
        <f t="shared" si="741"/>
        <v>W</v>
      </c>
      <c r="P2673" s="134">
        <v>26.3</v>
      </c>
      <c r="Q2673" s="31" t="str">
        <f t="shared" si="742"/>
        <v>-</v>
      </c>
      <c r="R2673" s="31">
        <f t="shared" si="743"/>
        <v>26.3</v>
      </c>
      <c r="U2673" s="133">
        <v>43577.041666666664</v>
      </c>
      <c r="V2673" s="9">
        <f t="shared" si="744"/>
        <v>4</v>
      </c>
      <c r="W2673" s="9">
        <f t="shared" si="745"/>
        <v>22</v>
      </c>
      <c r="X2673" s="9">
        <f t="shared" si="746"/>
        <v>1</v>
      </c>
      <c r="Y2673" s="31" t="str">
        <f t="shared" si="747"/>
        <v/>
      </c>
      <c r="Z2673" s="134">
        <v>16.96</v>
      </c>
      <c r="AA2673" s="31" t="str">
        <f t="shared" si="748"/>
        <v>-</v>
      </c>
      <c r="AB2673" s="31">
        <f t="shared" si="749"/>
        <v>16.96</v>
      </c>
    </row>
    <row r="2674" spans="1:28" x14ac:dyDescent="0.3">
      <c r="A2674" s="133">
        <v>42847.083333333336</v>
      </c>
      <c r="B2674" s="152">
        <f t="shared" si="750"/>
        <v>4</v>
      </c>
      <c r="C2674" s="152">
        <f t="shared" si="751"/>
        <v>22</v>
      </c>
      <c r="D2674" s="152">
        <f t="shared" si="752"/>
        <v>2</v>
      </c>
      <c r="E2674" s="38" t="str">
        <f t="shared" si="753"/>
        <v>W</v>
      </c>
      <c r="F2674" s="134">
        <v>21.48</v>
      </c>
      <c r="G2674" s="38" t="str">
        <f t="shared" si="754"/>
        <v>-</v>
      </c>
      <c r="H2674" s="38">
        <f t="shared" si="755"/>
        <v>21.48</v>
      </c>
      <c r="K2674" s="133">
        <v>43212.083333333336</v>
      </c>
      <c r="L2674" s="9">
        <f t="shared" si="738"/>
        <v>4</v>
      </c>
      <c r="M2674" s="9">
        <f t="shared" si="739"/>
        <v>22</v>
      </c>
      <c r="N2674" s="9">
        <f t="shared" si="740"/>
        <v>2</v>
      </c>
      <c r="O2674" s="31" t="str">
        <f t="shared" si="741"/>
        <v>W</v>
      </c>
      <c r="P2674" s="134">
        <v>25.98</v>
      </c>
      <c r="Q2674" s="31" t="str">
        <f t="shared" si="742"/>
        <v>-</v>
      </c>
      <c r="R2674" s="31">
        <f t="shared" si="743"/>
        <v>25.98</v>
      </c>
      <c r="U2674" s="133">
        <v>43577.083333333336</v>
      </c>
      <c r="V2674" s="9">
        <f t="shared" si="744"/>
        <v>4</v>
      </c>
      <c r="W2674" s="9">
        <f t="shared" si="745"/>
        <v>22</v>
      </c>
      <c r="X2674" s="9">
        <f t="shared" si="746"/>
        <v>2</v>
      </c>
      <c r="Y2674" s="31" t="str">
        <f t="shared" si="747"/>
        <v/>
      </c>
      <c r="Z2674" s="134">
        <v>16.809999999999999</v>
      </c>
      <c r="AA2674" s="31" t="str">
        <f t="shared" si="748"/>
        <v>-</v>
      </c>
      <c r="AB2674" s="31">
        <f t="shared" si="749"/>
        <v>16.809999999999999</v>
      </c>
    </row>
    <row r="2675" spans="1:28" x14ac:dyDescent="0.3">
      <c r="A2675" s="133">
        <v>42847.125</v>
      </c>
      <c r="B2675" s="152">
        <f t="shared" si="750"/>
        <v>4</v>
      </c>
      <c r="C2675" s="152">
        <f t="shared" si="751"/>
        <v>22</v>
      </c>
      <c r="D2675" s="152">
        <f t="shared" si="752"/>
        <v>3</v>
      </c>
      <c r="E2675" s="38" t="str">
        <f t="shared" si="753"/>
        <v>W</v>
      </c>
      <c r="F2675" s="134">
        <v>20.84</v>
      </c>
      <c r="G2675" s="38" t="str">
        <f t="shared" si="754"/>
        <v>-</v>
      </c>
      <c r="H2675" s="38">
        <f t="shared" si="755"/>
        <v>20.84</v>
      </c>
      <c r="K2675" s="133">
        <v>43212.125</v>
      </c>
      <c r="L2675" s="9">
        <f t="shared" si="738"/>
        <v>4</v>
      </c>
      <c r="M2675" s="9">
        <f t="shared" si="739"/>
        <v>22</v>
      </c>
      <c r="N2675" s="9">
        <f t="shared" si="740"/>
        <v>3</v>
      </c>
      <c r="O2675" s="31" t="str">
        <f t="shared" si="741"/>
        <v>W</v>
      </c>
      <c r="P2675" s="134">
        <v>25.24</v>
      </c>
      <c r="Q2675" s="31" t="str">
        <f t="shared" si="742"/>
        <v>-</v>
      </c>
      <c r="R2675" s="31">
        <f t="shared" si="743"/>
        <v>25.24</v>
      </c>
      <c r="U2675" s="133">
        <v>43577.125</v>
      </c>
      <c r="V2675" s="9">
        <f t="shared" si="744"/>
        <v>4</v>
      </c>
      <c r="W2675" s="9">
        <f t="shared" si="745"/>
        <v>22</v>
      </c>
      <c r="X2675" s="9">
        <f t="shared" si="746"/>
        <v>3</v>
      </c>
      <c r="Y2675" s="31" t="str">
        <f t="shared" si="747"/>
        <v/>
      </c>
      <c r="Z2675" s="134">
        <v>17.25</v>
      </c>
      <c r="AA2675" s="31" t="str">
        <f t="shared" si="748"/>
        <v>-</v>
      </c>
      <c r="AB2675" s="31">
        <f t="shared" si="749"/>
        <v>17.25</v>
      </c>
    </row>
    <row r="2676" spans="1:28" x14ac:dyDescent="0.3">
      <c r="A2676" s="133">
        <v>42847.166666666664</v>
      </c>
      <c r="B2676" s="152">
        <f t="shared" si="750"/>
        <v>4</v>
      </c>
      <c r="C2676" s="152">
        <f t="shared" si="751"/>
        <v>22</v>
      </c>
      <c r="D2676" s="152">
        <f t="shared" si="752"/>
        <v>4</v>
      </c>
      <c r="E2676" s="38" t="str">
        <f t="shared" si="753"/>
        <v>W</v>
      </c>
      <c r="F2676" s="134">
        <v>20.82</v>
      </c>
      <c r="G2676" s="38" t="str">
        <f t="shared" si="754"/>
        <v>-</v>
      </c>
      <c r="H2676" s="38">
        <f t="shared" si="755"/>
        <v>20.82</v>
      </c>
      <c r="K2676" s="133">
        <v>43212.166666666664</v>
      </c>
      <c r="L2676" s="9">
        <f t="shared" si="738"/>
        <v>4</v>
      </c>
      <c r="M2676" s="9">
        <f t="shared" si="739"/>
        <v>22</v>
      </c>
      <c r="N2676" s="9">
        <f t="shared" si="740"/>
        <v>4</v>
      </c>
      <c r="O2676" s="31" t="str">
        <f t="shared" si="741"/>
        <v>W</v>
      </c>
      <c r="P2676" s="134">
        <v>25.91</v>
      </c>
      <c r="Q2676" s="31" t="str">
        <f t="shared" si="742"/>
        <v>-</v>
      </c>
      <c r="R2676" s="31">
        <f t="shared" si="743"/>
        <v>25.91</v>
      </c>
      <c r="U2676" s="133">
        <v>43577.166666666664</v>
      </c>
      <c r="V2676" s="9">
        <f t="shared" si="744"/>
        <v>4</v>
      </c>
      <c r="W2676" s="9">
        <f t="shared" si="745"/>
        <v>22</v>
      </c>
      <c r="X2676" s="9">
        <f t="shared" si="746"/>
        <v>4</v>
      </c>
      <c r="Y2676" s="31" t="str">
        <f t="shared" si="747"/>
        <v/>
      </c>
      <c r="Z2676" s="134">
        <v>17.989999999999998</v>
      </c>
      <c r="AA2676" s="31" t="str">
        <f t="shared" si="748"/>
        <v>-</v>
      </c>
      <c r="AB2676" s="31">
        <f t="shared" si="749"/>
        <v>17.989999999999998</v>
      </c>
    </row>
    <row r="2677" spans="1:28" x14ac:dyDescent="0.3">
      <c r="A2677" s="133">
        <v>42847.208333333336</v>
      </c>
      <c r="B2677" s="152">
        <f t="shared" si="750"/>
        <v>4</v>
      </c>
      <c r="C2677" s="152">
        <f t="shared" si="751"/>
        <v>22</v>
      </c>
      <c r="D2677" s="152">
        <f t="shared" si="752"/>
        <v>5</v>
      </c>
      <c r="E2677" s="38" t="str">
        <f t="shared" si="753"/>
        <v>W</v>
      </c>
      <c r="F2677" s="134">
        <v>21.19</v>
      </c>
      <c r="G2677" s="38" t="str">
        <f t="shared" si="754"/>
        <v>-</v>
      </c>
      <c r="H2677" s="38">
        <f t="shared" si="755"/>
        <v>21.19</v>
      </c>
      <c r="K2677" s="133">
        <v>43212.208333333336</v>
      </c>
      <c r="L2677" s="9">
        <f t="shared" si="738"/>
        <v>4</v>
      </c>
      <c r="M2677" s="9">
        <f t="shared" si="739"/>
        <v>22</v>
      </c>
      <c r="N2677" s="9">
        <f t="shared" si="740"/>
        <v>5</v>
      </c>
      <c r="O2677" s="31" t="str">
        <f t="shared" si="741"/>
        <v>W</v>
      </c>
      <c r="P2677" s="134">
        <v>26.4</v>
      </c>
      <c r="Q2677" s="31" t="str">
        <f t="shared" si="742"/>
        <v>-</v>
      </c>
      <c r="R2677" s="31">
        <f t="shared" si="743"/>
        <v>26.4</v>
      </c>
      <c r="U2677" s="133">
        <v>43577.208333333336</v>
      </c>
      <c r="V2677" s="9">
        <f t="shared" si="744"/>
        <v>4</v>
      </c>
      <c r="W2677" s="9">
        <f t="shared" si="745"/>
        <v>22</v>
      </c>
      <c r="X2677" s="9">
        <f t="shared" si="746"/>
        <v>5</v>
      </c>
      <c r="Y2677" s="31" t="str">
        <f t="shared" si="747"/>
        <v/>
      </c>
      <c r="Z2677" s="134">
        <v>20.399999999999999</v>
      </c>
      <c r="AA2677" s="31" t="str">
        <f t="shared" si="748"/>
        <v>-</v>
      </c>
      <c r="AB2677" s="31">
        <f t="shared" si="749"/>
        <v>20.399999999999999</v>
      </c>
    </row>
    <row r="2678" spans="1:28" x14ac:dyDescent="0.3">
      <c r="A2678" s="133">
        <v>42847.25</v>
      </c>
      <c r="B2678" s="152">
        <f t="shared" si="750"/>
        <v>4</v>
      </c>
      <c r="C2678" s="152">
        <f t="shared" si="751"/>
        <v>22</v>
      </c>
      <c r="D2678" s="152">
        <f t="shared" si="752"/>
        <v>6</v>
      </c>
      <c r="E2678" s="38" t="str">
        <f t="shared" si="753"/>
        <v>W</v>
      </c>
      <c r="F2678" s="134">
        <v>22.06</v>
      </c>
      <c r="G2678" s="38" t="str">
        <f t="shared" si="754"/>
        <v>-</v>
      </c>
      <c r="H2678" s="38">
        <f t="shared" si="755"/>
        <v>22.06</v>
      </c>
      <c r="K2678" s="133">
        <v>43212.25</v>
      </c>
      <c r="L2678" s="9">
        <f t="shared" si="738"/>
        <v>4</v>
      </c>
      <c r="M2678" s="9">
        <f t="shared" si="739"/>
        <v>22</v>
      </c>
      <c r="N2678" s="9">
        <f t="shared" si="740"/>
        <v>6</v>
      </c>
      <c r="O2678" s="31" t="str">
        <f t="shared" si="741"/>
        <v>W</v>
      </c>
      <c r="P2678" s="134">
        <v>26.53</v>
      </c>
      <c r="Q2678" s="31" t="str">
        <f t="shared" si="742"/>
        <v>-</v>
      </c>
      <c r="R2678" s="31">
        <f t="shared" si="743"/>
        <v>26.53</v>
      </c>
      <c r="U2678" s="133">
        <v>43577.25</v>
      </c>
      <c r="V2678" s="9">
        <f t="shared" si="744"/>
        <v>4</v>
      </c>
      <c r="W2678" s="9">
        <f t="shared" si="745"/>
        <v>22</v>
      </c>
      <c r="X2678" s="9">
        <f t="shared" si="746"/>
        <v>6</v>
      </c>
      <c r="Y2678" s="31" t="str">
        <f t="shared" si="747"/>
        <v/>
      </c>
      <c r="Z2678" s="134">
        <v>33.03</v>
      </c>
      <c r="AA2678" s="31" t="str">
        <f t="shared" si="748"/>
        <v>-</v>
      </c>
      <c r="AB2678" s="31">
        <f t="shared" si="749"/>
        <v>33.03</v>
      </c>
    </row>
    <row r="2679" spans="1:28" x14ac:dyDescent="0.3">
      <c r="A2679" s="133">
        <v>42847.291666666664</v>
      </c>
      <c r="B2679" s="152">
        <f t="shared" si="750"/>
        <v>4</v>
      </c>
      <c r="C2679" s="152">
        <f t="shared" si="751"/>
        <v>22</v>
      </c>
      <c r="D2679" s="152">
        <f t="shared" si="752"/>
        <v>7</v>
      </c>
      <c r="E2679" s="38" t="str">
        <f t="shared" si="753"/>
        <v>W</v>
      </c>
      <c r="F2679" s="134">
        <v>22.58</v>
      </c>
      <c r="G2679" s="38" t="str">
        <f t="shared" si="754"/>
        <v>-</v>
      </c>
      <c r="H2679" s="38">
        <f t="shared" si="755"/>
        <v>22.58</v>
      </c>
      <c r="K2679" s="133">
        <v>43212.291666666664</v>
      </c>
      <c r="L2679" s="9">
        <f t="shared" si="738"/>
        <v>4</v>
      </c>
      <c r="M2679" s="9">
        <f t="shared" si="739"/>
        <v>22</v>
      </c>
      <c r="N2679" s="9">
        <f t="shared" si="740"/>
        <v>7</v>
      </c>
      <c r="O2679" s="31" t="str">
        <f t="shared" si="741"/>
        <v>W</v>
      </c>
      <c r="P2679" s="134">
        <v>28.65</v>
      </c>
      <c r="Q2679" s="31" t="str">
        <f t="shared" si="742"/>
        <v>-</v>
      </c>
      <c r="R2679" s="31">
        <f t="shared" si="743"/>
        <v>28.65</v>
      </c>
      <c r="U2679" s="133">
        <v>43577.291666666664</v>
      </c>
      <c r="V2679" s="9">
        <f t="shared" si="744"/>
        <v>4</v>
      </c>
      <c r="W2679" s="9">
        <f t="shared" si="745"/>
        <v>22</v>
      </c>
      <c r="X2679" s="9">
        <f t="shared" si="746"/>
        <v>7</v>
      </c>
      <c r="Y2679" s="31" t="str">
        <f t="shared" si="747"/>
        <v/>
      </c>
      <c r="Z2679" s="134">
        <v>32.409999999999997</v>
      </c>
      <c r="AA2679" s="31" t="str">
        <f t="shared" si="748"/>
        <v>-</v>
      </c>
      <c r="AB2679" s="31">
        <f t="shared" si="749"/>
        <v>32.409999999999997</v>
      </c>
    </row>
    <row r="2680" spans="1:28" x14ac:dyDescent="0.3">
      <c r="A2680" s="133">
        <v>42847.333333333336</v>
      </c>
      <c r="B2680" s="152">
        <f t="shared" si="750"/>
        <v>4</v>
      </c>
      <c r="C2680" s="152">
        <f t="shared" si="751"/>
        <v>22</v>
      </c>
      <c r="D2680" s="152">
        <f t="shared" si="752"/>
        <v>8</v>
      </c>
      <c r="E2680" s="38" t="str">
        <f t="shared" si="753"/>
        <v>W</v>
      </c>
      <c r="F2680" s="134">
        <v>24.4</v>
      </c>
      <c r="G2680" s="38" t="str">
        <f t="shared" si="754"/>
        <v>-</v>
      </c>
      <c r="H2680" s="38">
        <f t="shared" si="755"/>
        <v>24.4</v>
      </c>
      <c r="K2680" s="133">
        <v>43212.333333333336</v>
      </c>
      <c r="L2680" s="9">
        <f t="shared" si="738"/>
        <v>4</v>
      </c>
      <c r="M2680" s="9">
        <f t="shared" si="739"/>
        <v>22</v>
      </c>
      <c r="N2680" s="9">
        <f t="shared" si="740"/>
        <v>8</v>
      </c>
      <c r="O2680" s="31" t="str">
        <f t="shared" si="741"/>
        <v>W</v>
      </c>
      <c r="P2680" s="134">
        <v>31.08</v>
      </c>
      <c r="Q2680" s="31" t="str">
        <f t="shared" si="742"/>
        <v>-</v>
      </c>
      <c r="R2680" s="31">
        <f t="shared" si="743"/>
        <v>31.08</v>
      </c>
      <c r="U2680" s="133">
        <v>43577.333333333336</v>
      </c>
      <c r="V2680" s="9">
        <f t="shared" si="744"/>
        <v>4</v>
      </c>
      <c r="W2680" s="9">
        <f t="shared" si="745"/>
        <v>22</v>
      </c>
      <c r="X2680" s="9">
        <f t="shared" si="746"/>
        <v>8</v>
      </c>
      <c r="Y2680" s="31" t="str">
        <f t="shared" si="747"/>
        <v/>
      </c>
      <c r="Z2680" s="134">
        <v>31.14</v>
      </c>
      <c r="AA2680" s="31">
        <f t="shared" si="748"/>
        <v>31.14</v>
      </c>
      <c r="AB2680" s="31" t="str">
        <f t="shared" si="749"/>
        <v>-</v>
      </c>
    </row>
    <row r="2681" spans="1:28" x14ac:dyDescent="0.3">
      <c r="A2681" s="133">
        <v>42847.375</v>
      </c>
      <c r="B2681" s="152">
        <f t="shared" si="750"/>
        <v>4</v>
      </c>
      <c r="C2681" s="152">
        <f t="shared" si="751"/>
        <v>22</v>
      </c>
      <c r="D2681" s="152">
        <f t="shared" si="752"/>
        <v>9</v>
      </c>
      <c r="E2681" s="38" t="str">
        <f t="shared" si="753"/>
        <v>W</v>
      </c>
      <c r="F2681" s="134">
        <v>26.05</v>
      </c>
      <c r="G2681" s="38" t="str">
        <f t="shared" si="754"/>
        <v>-</v>
      </c>
      <c r="H2681" s="38">
        <f t="shared" si="755"/>
        <v>26.05</v>
      </c>
      <c r="K2681" s="133">
        <v>43212.375</v>
      </c>
      <c r="L2681" s="9">
        <f t="shared" si="738"/>
        <v>4</v>
      </c>
      <c r="M2681" s="9">
        <f t="shared" si="739"/>
        <v>22</v>
      </c>
      <c r="N2681" s="9">
        <f t="shared" si="740"/>
        <v>9</v>
      </c>
      <c r="O2681" s="31" t="str">
        <f t="shared" si="741"/>
        <v>W</v>
      </c>
      <c r="P2681" s="134">
        <v>34.43</v>
      </c>
      <c r="Q2681" s="31" t="str">
        <f t="shared" si="742"/>
        <v>-</v>
      </c>
      <c r="R2681" s="31">
        <f t="shared" si="743"/>
        <v>34.43</v>
      </c>
      <c r="U2681" s="133">
        <v>43577.375</v>
      </c>
      <c r="V2681" s="9">
        <f t="shared" si="744"/>
        <v>4</v>
      </c>
      <c r="W2681" s="9">
        <f t="shared" si="745"/>
        <v>22</v>
      </c>
      <c r="X2681" s="9">
        <f t="shared" si="746"/>
        <v>9</v>
      </c>
      <c r="Y2681" s="31" t="str">
        <f t="shared" si="747"/>
        <v/>
      </c>
      <c r="Z2681" s="134">
        <v>31.02</v>
      </c>
      <c r="AA2681" s="31">
        <f t="shared" si="748"/>
        <v>31.02</v>
      </c>
      <c r="AB2681" s="31" t="str">
        <f t="shared" si="749"/>
        <v>-</v>
      </c>
    </row>
    <row r="2682" spans="1:28" x14ac:dyDescent="0.3">
      <c r="A2682" s="133">
        <v>42847.416666666664</v>
      </c>
      <c r="B2682" s="152">
        <f t="shared" si="750"/>
        <v>4</v>
      </c>
      <c r="C2682" s="152">
        <f t="shared" si="751"/>
        <v>22</v>
      </c>
      <c r="D2682" s="152">
        <f t="shared" si="752"/>
        <v>10</v>
      </c>
      <c r="E2682" s="38" t="str">
        <f t="shared" si="753"/>
        <v>W</v>
      </c>
      <c r="F2682" s="134">
        <v>26.52</v>
      </c>
      <c r="G2682" s="38" t="str">
        <f t="shared" si="754"/>
        <v>-</v>
      </c>
      <c r="H2682" s="38">
        <f t="shared" si="755"/>
        <v>26.52</v>
      </c>
      <c r="K2682" s="133">
        <v>43212.416666666664</v>
      </c>
      <c r="L2682" s="9">
        <f t="shared" si="738"/>
        <v>4</v>
      </c>
      <c r="M2682" s="9">
        <f t="shared" si="739"/>
        <v>22</v>
      </c>
      <c r="N2682" s="9">
        <f t="shared" si="740"/>
        <v>10</v>
      </c>
      <c r="O2682" s="31" t="str">
        <f t="shared" si="741"/>
        <v>W</v>
      </c>
      <c r="P2682" s="134">
        <v>30.44</v>
      </c>
      <c r="Q2682" s="31" t="str">
        <f t="shared" si="742"/>
        <v>-</v>
      </c>
      <c r="R2682" s="31">
        <f t="shared" si="743"/>
        <v>30.44</v>
      </c>
      <c r="U2682" s="133">
        <v>43577.416666666664</v>
      </c>
      <c r="V2682" s="9">
        <f t="shared" si="744"/>
        <v>4</v>
      </c>
      <c r="W2682" s="9">
        <f t="shared" si="745"/>
        <v>22</v>
      </c>
      <c r="X2682" s="9">
        <f t="shared" si="746"/>
        <v>10</v>
      </c>
      <c r="Y2682" s="31" t="str">
        <f t="shared" si="747"/>
        <v/>
      </c>
      <c r="Z2682" s="134">
        <v>31.13</v>
      </c>
      <c r="AA2682" s="31">
        <f t="shared" si="748"/>
        <v>31.13</v>
      </c>
      <c r="AB2682" s="31" t="str">
        <f t="shared" si="749"/>
        <v>-</v>
      </c>
    </row>
    <row r="2683" spans="1:28" x14ac:dyDescent="0.3">
      <c r="A2683" s="133">
        <v>42847.458333333336</v>
      </c>
      <c r="B2683" s="152">
        <f t="shared" si="750"/>
        <v>4</v>
      </c>
      <c r="C2683" s="152">
        <f t="shared" si="751"/>
        <v>22</v>
      </c>
      <c r="D2683" s="152">
        <f t="shared" si="752"/>
        <v>11</v>
      </c>
      <c r="E2683" s="38" t="str">
        <f t="shared" si="753"/>
        <v>W</v>
      </c>
      <c r="F2683" s="134">
        <v>25.6</v>
      </c>
      <c r="G2683" s="38" t="str">
        <f t="shared" si="754"/>
        <v>-</v>
      </c>
      <c r="H2683" s="38">
        <f t="shared" si="755"/>
        <v>25.6</v>
      </c>
      <c r="K2683" s="133">
        <v>43212.458333333336</v>
      </c>
      <c r="L2683" s="9">
        <f t="shared" si="738"/>
        <v>4</v>
      </c>
      <c r="M2683" s="9">
        <f t="shared" si="739"/>
        <v>22</v>
      </c>
      <c r="N2683" s="9">
        <f t="shared" si="740"/>
        <v>11</v>
      </c>
      <c r="O2683" s="31" t="str">
        <f t="shared" si="741"/>
        <v>W</v>
      </c>
      <c r="P2683" s="134">
        <v>28.82</v>
      </c>
      <c r="Q2683" s="31" t="str">
        <f t="shared" si="742"/>
        <v>-</v>
      </c>
      <c r="R2683" s="31">
        <f t="shared" si="743"/>
        <v>28.82</v>
      </c>
      <c r="U2683" s="133">
        <v>43577.458333333336</v>
      </c>
      <c r="V2683" s="9">
        <f t="shared" si="744"/>
        <v>4</v>
      </c>
      <c r="W2683" s="9">
        <f t="shared" si="745"/>
        <v>22</v>
      </c>
      <c r="X2683" s="9">
        <f t="shared" si="746"/>
        <v>11</v>
      </c>
      <c r="Y2683" s="31" t="str">
        <f t="shared" si="747"/>
        <v/>
      </c>
      <c r="Z2683" s="134">
        <v>30.44</v>
      </c>
      <c r="AA2683" s="31">
        <f t="shared" si="748"/>
        <v>30.44</v>
      </c>
      <c r="AB2683" s="31" t="str">
        <f t="shared" si="749"/>
        <v>-</v>
      </c>
    </row>
    <row r="2684" spans="1:28" x14ac:dyDescent="0.3">
      <c r="A2684" s="133">
        <v>42847.5</v>
      </c>
      <c r="B2684" s="152">
        <f t="shared" si="750"/>
        <v>4</v>
      </c>
      <c r="C2684" s="152">
        <f t="shared" si="751"/>
        <v>22</v>
      </c>
      <c r="D2684" s="152">
        <f t="shared" si="752"/>
        <v>12</v>
      </c>
      <c r="E2684" s="38" t="str">
        <f t="shared" si="753"/>
        <v>W</v>
      </c>
      <c r="F2684" s="134">
        <v>24.89</v>
      </c>
      <c r="G2684" s="38" t="str">
        <f t="shared" si="754"/>
        <v>-</v>
      </c>
      <c r="H2684" s="38">
        <f t="shared" si="755"/>
        <v>24.89</v>
      </c>
      <c r="K2684" s="133">
        <v>43212.5</v>
      </c>
      <c r="L2684" s="9">
        <f t="shared" si="738"/>
        <v>4</v>
      </c>
      <c r="M2684" s="9">
        <f t="shared" si="739"/>
        <v>22</v>
      </c>
      <c r="N2684" s="9">
        <f t="shared" si="740"/>
        <v>12</v>
      </c>
      <c r="O2684" s="31" t="str">
        <f t="shared" si="741"/>
        <v>W</v>
      </c>
      <c r="P2684" s="134">
        <v>27.47</v>
      </c>
      <c r="Q2684" s="31" t="str">
        <f t="shared" si="742"/>
        <v>-</v>
      </c>
      <c r="R2684" s="31">
        <f t="shared" si="743"/>
        <v>27.47</v>
      </c>
      <c r="U2684" s="133">
        <v>43577.5</v>
      </c>
      <c r="V2684" s="9">
        <f t="shared" si="744"/>
        <v>4</v>
      </c>
      <c r="W2684" s="9">
        <f t="shared" si="745"/>
        <v>22</v>
      </c>
      <c r="X2684" s="9">
        <f t="shared" si="746"/>
        <v>12</v>
      </c>
      <c r="Y2684" s="31" t="str">
        <f t="shared" si="747"/>
        <v/>
      </c>
      <c r="Z2684" s="134">
        <v>30.27</v>
      </c>
      <c r="AA2684" s="31">
        <f t="shared" si="748"/>
        <v>30.27</v>
      </c>
      <c r="AB2684" s="31" t="str">
        <f t="shared" si="749"/>
        <v>-</v>
      </c>
    </row>
    <row r="2685" spans="1:28" x14ac:dyDescent="0.3">
      <c r="A2685" s="133">
        <v>42847.541666666664</v>
      </c>
      <c r="B2685" s="152">
        <f t="shared" si="750"/>
        <v>4</v>
      </c>
      <c r="C2685" s="152">
        <f t="shared" si="751"/>
        <v>22</v>
      </c>
      <c r="D2685" s="152">
        <f t="shared" si="752"/>
        <v>13</v>
      </c>
      <c r="E2685" s="38" t="str">
        <f t="shared" si="753"/>
        <v>W</v>
      </c>
      <c r="F2685" s="134">
        <v>24.01</v>
      </c>
      <c r="G2685" s="38" t="str">
        <f t="shared" si="754"/>
        <v>-</v>
      </c>
      <c r="H2685" s="38">
        <f t="shared" si="755"/>
        <v>24.01</v>
      </c>
      <c r="K2685" s="133">
        <v>43212.541666666664</v>
      </c>
      <c r="L2685" s="9">
        <f t="shared" si="738"/>
        <v>4</v>
      </c>
      <c r="M2685" s="9">
        <f t="shared" si="739"/>
        <v>22</v>
      </c>
      <c r="N2685" s="9">
        <f t="shared" si="740"/>
        <v>13</v>
      </c>
      <c r="O2685" s="31" t="str">
        <f t="shared" si="741"/>
        <v>W</v>
      </c>
      <c r="P2685" s="134">
        <v>25.99</v>
      </c>
      <c r="Q2685" s="31" t="str">
        <f t="shared" si="742"/>
        <v>-</v>
      </c>
      <c r="R2685" s="31">
        <f t="shared" si="743"/>
        <v>25.99</v>
      </c>
      <c r="U2685" s="133">
        <v>43577.541666666664</v>
      </c>
      <c r="V2685" s="9">
        <f t="shared" si="744"/>
        <v>4</v>
      </c>
      <c r="W2685" s="9">
        <f t="shared" si="745"/>
        <v>22</v>
      </c>
      <c r="X2685" s="9">
        <f t="shared" si="746"/>
        <v>13</v>
      </c>
      <c r="Y2685" s="31" t="str">
        <f t="shared" si="747"/>
        <v/>
      </c>
      <c r="Z2685" s="134">
        <v>30.17</v>
      </c>
      <c r="AA2685" s="31">
        <f t="shared" si="748"/>
        <v>30.17</v>
      </c>
      <c r="AB2685" s="31" t="str">
        <f t="shared" si="749"/>
        <v>-</v>
      </c>
    </row>
    <row r="2686" spans="1:28" x14ac:dyDescent="0.3">
      <c r="A2686" s="133">
        <v>42847.583333333336</v>
      </c>
      <c r="B2686" s="152">
        <f t="shared" si="750"/>
        <v>4</v>
      </c>
      <c r="C2686" s="152">
        <f t="shared" si="751"/>
        <v>22</v>
      </c>
      <c r="D2686" s="152">
        <f t="shared" si="752"/>
        <v>14</v>
      </c>
      <c r="E2686" s="38" t="str">
        <f t="shared" si="753"/>
        <v>W</v>
      </c>
      <c r="F2686" s="134">
        <v>23.77</v>
      </c>
      <c r="G2686" s="38" t="str">
        <f t="shared" si="754"/>
        <v>-</v>
      </c>
      <c r="H2686" s="38">
        <f t="shared" si="755"/>
        <v>23.77</v>
      </c>
      <c r="K2686" s="133">
        <v>43212.583333333336</v>
      </c>
      <c r="L2686" s="9">
        <f t="shared" si="738"/>
        <v>4</v>
      </c>
      <c r="M2686" s="9">
        <f t="shared" si="739"/>
        <v>22</v>
      </c>
      <c r="N2686" s="9">
        <f t="shared" si="740"/>
        <v>14</v>
      </c>
      <c r="O2686" s="31" t="str">
        <f t="shared" si="741"/>
        <v>W</v>
      </c>
      <c r="P2686" s="134">
        <v>25.56</v>
      </c>
      <c r="Q2686" s="31" t="str">
        <f t="shared" si="742"/>
        <v>-</v>
      </c>
      <c r="R2686" s="31">
        <f t="shared" si="743"/>
        <v>25.56</v>
      </c>
      <c r="U2686" s="133">
        <v>43577.583333333336</v>
      </c>
      <c r="V2686" s="9">
        <f t="shared" si="744"/>
        <v>4</v>
      </c>
      <c r="W2686" s="9">
        <f t="shared" si="745"/>
        <v>22</v>
      </c>
      <c r="X2686" s="9">
        <f t="shared" si="746"/>
        <v>14</v>
      </c>
      <c r="Y2686" s="31" t="str">
        <f t="shared" si="747"/>
        <v/>
      </c>
      <c r="Z2686" s="134">
        <v>30.84</v>
      </c>
      <c r="AA2686" s="31">
        <f t="shared" si="748"/>
        <v>30.84</v>
      </c>
      <c r="AB2686" s="31" t="str">
        <f t="shared" si="749"/>
        <v>-</v>
      </c>
    </row>
    <row r="2687" spans="1:28" x14ac:dyDescent="0.3">
      <c r="A2687" s="133">
        <v>42847.625</v>
      </c>
      <c r="B2687" s="152">
        <f t="shared" si="750"/>
        <v>4</v>
      </c>
      <c r="C2687" s="152">
        <f t="shared" si="751"/>
        <v>22</v>
      </c>
      <c r="D2687" s="152">
        <f t="shared" si="752"/>
        <v>15</v>
      </c>
      <c r="E2687" s="38" t="str">
        <f t="shared" si="753"/>
        <v>W</v>
      </c>
      <c r="F2687" s="134">
        <v>23.35</v>
      </c>
      <c r="G2687" s="38" t="str">
        <f t="shared" si="754"/>
        <v>-</v>
      </c>
      <c r="H2687" s="38">
        <f t="shared" si="755"/>
        <v>23.35</v>
      </c>
      <c r="K2687" s="133">
        <v>43212.625</v>
      </c>
      <c r="L2687" s="9">
        <f t="shared" si="738"/>
        <v>4</v>
      </c>
      <c r="M2687" s="9">
        <f t="shared" si="739"/>
        <v>22</v>
      </c>
      <c r="N2687" s="9">
        <f t="shared" si="740"/>
        <v>15</v>
      </c>
      <c r="O2687" s="31" t="str">
        <f t="shared" si="741"/>
        <v>W</v>
      </c>
      <c r="P2687" s="134">
        <v>25.5</v>
      </c>
      <c r="Q2687" s="31" t="str">
        <f t="shared" si="742"/>
        <v>-</v>
      </c>
      <c r="R2687" s="31">
        <f t="shared" si="743"/>
        <v>25.5</v>
      </c>
      <c r="U2687" s="133">
        <v>43577.625</v>
      </c>
      <c r="V2687" s="9">
        <f t="shared" si="744"/>
        <v>4</v>
      </c>
      <c r="W2687" s="9">
        <f t="shared" si="745"/>
        <v>22</v>
      </c>
      <c r="X2687" s="9">
        <f t="shared" si="746"/>
        <v>15</v>
      </c>
      <c r="Y2687" s="31" t="str">
        <f t="shared" si="747"/>
        <v/>
      </c>
      <c r="Z2687" s="134">
        <v>29.69</v>
      </c>
      <c r="AA2687" s="31">
        <f t="shared" si="748"/>
        <v>29.69</v>
      </c>
      <c r="AB2687" s="31" t="str">
        <f t="shared" si="749"/>
        <v>-</v>
      </c>
    </row>
    <row r="2688" spans="1:28" x14ac:dyDescent="0.3">
      <c r="A2688" s="133">
        <v>42847.666666666664</v>
      </c>
      <c r="B2688" s="152">
        <f t="shared" si="750"/>
        <v>4</v>
      </c>
      <c r="C2688" s="152">
        <f t="shared" si="751"/>
        <v>22</v>
      </c>
      <c r="D2688" s="152">
        <f t="shared" si="752"/>
        <v>16</v>
      </c>
      <c r="E2688" s="38" t="str">
        <f t="shared" si="753"/>
        <v>W</v>
      </c>
      <c r="F2688" s="134">
        <v>23.54</v>
      </c>
      <c r="G2688" s="38" t="str">
        <f t="shared" si="754"/>
        <v>-</v>
      </c>
      <c r="H2688" s="38">
        <f t="shared" si="755"/>
        <v>23.54</v>
      </c>
      <c r="K2688" s="133">
        <v>43212.666666666664</v>
      </c>
      <c r="L2688" s="9">
        <f t="shared" si="738"/>
        <v>4</v>
      </c>
      <c r="M2688" s="9">
        <f t="shared" si="739"/>
        <v>22</v>
      </c>
      <c r="N2688" s="9">
        <f t="shared" si="740"/>
        <v>16</v>
      </c>
      <c r="O2688" s="31" t="str">
        <f t="shared" si="741"/>
        <v>W</v>
      </c>
      <c r="P2688" s="134">
        <v>25.77</v>
      </c>
      <c r="Q2688" s="31" t="str">
        <f t="shared" si="742"/>
        <v>-</v>
      </c>
      <c r="R2688" s="31">
        <f t="shared" si="743"/>
        <v>25.77</v>
      </c>
      <c r="U2688" s="133">
        <v>43577.666666666664</v>
      </c>
      <c r="V2688" s="9">
        <f t="shared" si="744"/>
        <v>4</v>
      </c>
      <c r="W2688" s="9">
        <f t="shared" si="745"/>
        <v>22</v>
      </c>
      <c r="X2688" s="9">
        <f t="shared" si="746"/>
        <v>16</v>
      </c>
      <c r="Y2688" s="31" t="str">
        <f t="shared" si="747"/>
        <v/>
      </c>
      <c r="Z2688" s="134">
        <v>29.2</v>
      </c>
      <c r="AA2688" s="31">
        <f t="shared" si="748"/>
        <v>29.2</v>
      </c>
      <c r="AB2688" s="31" t="str">
        <f t="shared" si="749"/>
        <v>-</v>
      </c>
    </row>
    <row r="2689" spans="1:28" x14ac:dyDescent="0.3">
      <c r="A2689" s="133">
        <v>42847.708333333336</v>
      </c>
      <c r="B2689" s="152">
        <f t="shared" si="750"/>
        <v>4</v>
      </c>
      <c r="C2689" s="152">
        <f t="shared" si="751"/>
        <v>22</v>
      </c>
      <c r="D2689" s="152">
        <f t="shared" si="752"/>
        <v>17</v>
      </c>
      <c r="E2689" s="38" t="str">
        <f t="shared" si="753"/>
        <v>W</v>
      </c>
      <c r="F2689" s="134">
        <v>23.6</v>
      </c>
      <c r="G2689" s="38" t="str">
        <f t="shared" si="754"/>
        <v>-</v>
      </c>
      <c r="H2689" s="38">
        <f t="shared" si="755"/>
        <v>23.6</v>
      </c>
      <c r="K2689" s="133">
        <v>43212.708333333336</v>
      </c>
      <c r="L2689" s="9">
        <f t="shared" si="738"/>
        <v>4</v>
      </c>
      <c r="M2689" s="9">
        <f t="shared" si="739"/>
        <v>22</v>
      </c>
      <c r="N2689" s="9">
        <f t="shared" si="740"/>
        <v>17</v>
      </c>
      <c r="O2689" s="31" t="str">
        <f t="shared" si="741"/>
        <v>W</v>
      </c>
      <c r="P2689" s="134">
        <v>26.91</v>
      </c>
      <c r="Q2689" s="31" t="str">
        <f t="shared" si="742"/>
        <v>-</v>
      </c>
      <c r="R2689" s="31">
        <f t="shared" si="743"/>
        <v>26.91</v>
      </c>
      <c r="U2689" s="133">
        <v>43577.708333333336</v>
      </c>
      <c r="V2689" s="9">
        <f t="shared" si="744"/>
        <v>4</v>
      </c>
      <c r="W2689" s="9">
        <f t="shared" si="745"/>
        <v>22</v>
      </c>
      <c r="X2689" s="9">
        <f t="shared" si="746"/>
        <v>17</v>
      </c>
      <c r="Y2689" s="31" t="str">
        <f t="shared" si="747"/>
        <v/>
      </c>
      <c r="Z2689" s="134">
        <v>29.25</v>
      </c>
      <c r="AA2689" s="31" t="str">
        <f t="shared" si="748"/>
        <v>-</v>
      </c>
      <c r="AB2689" s="31">
        <f t="shared" si="749"/>
        <v>29.25</v>
      </c>
    </row>
    <row r="2690" spans="1:28" x14ac:dyDescent="0.3">
      <c r="A2690" s="133">
        <v>42847.75</v>
      </c>
      <c r="B2690" s="152">
        <f t="shared" si="750"/>
        <v>4</v>
      </c>
      <c r="C2690" s="152">
        <f t="shared" si="751"/>
        <v>22</v>
      </c>
      <c r="D2690" s="152">
        <f t="shared" si="752"/>
        <v>18</v>
      </c>
      <c r="E2690" s="38" t="str">
        <f t="shared" si="753"/>
        <v>W</v>
      </c>
      <c r="F2690" s="134">
        <v>23.96</v>
      </c>
      <c r="G2690" s="38" t="str">
        <f t="shared" si="754"/>
        <v>-</v>
      </c>
      <c r="H2690" s="38">
        <f t="shared" si="755"/>
        <v>23.96</v>
      </c>
      <c r="K2690" s="133">
        <v>43212.75</v>
      </c>
      <c r="L2690" s="9">
        <f t="shared" si="738"/>
        <v>4</v>
      </c>
      <c r="M2690" s="9">
        <f t="shared" si="739"/>
        <v>22</v>
      </c>
      <c r="N2690" s="9">
        <f t="shared" si="740"/>
        <v>18</v>
      </c>
      <c r="O2690" s="31" t="str">
        <f t="shared" si="741"/>
        <v>W</v>
      </c>
      <c r="P2690" s="134">
        <v>28.55</v>
      </c>
      <c r="Q2690" s="31" t="str">
        <f t="shared" si="742"/>
        <v>-</v>
      </c>
      <c r="R2690" s="31">
        <f t="shared" si="743"/>
        <v>28.55</v>
      </c>
      <c r="U2690" s="133">
        <v>43577.75</v>
      </c>
      <c r="V2690" s="9">
        <f t="shared" si="744"/>
        <v>4</v>
      </c>
      <c r="W2690" s="9">
        <f t="shared" si="745"/>
        <v>22</v>
      </c>
      <c r="X2690" s="9">
        <f t="shared" si="746"/>
        <v>18</v>
      </c>
      <c r="Y2690" s="31" t="str">
        <f t="shared" si="747"/>
        <v/>
      </c>
      <c r="Z2690" s="134">
        <v>28.17</v>
      </c>
      <c r="AA2690" s="31" t="str">
        <f t="shared" si="748"/>
        <v>-</v>
      </c>
      <c r="AB2690" s="31">
        <f t="shared" si="749"/>
        <v>28.17</v>
      </c>
    </row>
    <row r="2691" spans="1:28" x14ac:dyDescent="0.3">
      <c r="A2691" s="133">
        <v>42847.791666666664</v>
      </c>
      <c r="B2691" s="152">
        <f t="shared" si="750"/>
        <v>4</v>
      </c>
      <c r="C2691" s="152">
        <f t="shared" si="751"/>
        <v>22</v>
      </c>
      <c r="D2691" s="152">
        <f t="shared" si="752"/>
        <v>19</v>
      </c>
      <c r="E2691" s="38" t="str">
        <f t="shared" si="753"/>
        <v>W</v>
      </c>
      <c r="F2691" s="134">
        <v>24.62</v>
      </c>
      <c r="G2691" s="38" t="str">
        <f t="shared" si="754"/>
        <v>-</v>
      </c>
      <c r="H2691" s="38">
        <f t="shared" si="755"/>
        <v>24.62</v>
      </c>
      <c r="K2691" s="133">
        <v>43212.791666666664</v>
      </c>
      <c r="L2691" s="9">
        <f t="shared" si="738"/>
        <v>4</v>
      </c>
      <c r="M2691" s="9">
        <f t="shared" si="739"/>
        <v>22</v>
      </c>
      <c r="N2691" s="9">
        <f t="shared" si="740"/>
        <v>19</v>
      </c>
      <c r="O2691" s="31" t="str">
        <f t="shared" si="741"/>
        <v>W</v>
      </c>
      <c r="P2691" s="134">
        <v>32.369999999999997</v>
      </c>
      <c r="Q2691" s="31" t="str">
        <f t="shared" si="742"/>
        <v>-</v>
      </c>
      <c r="R2691" s="31">
        <f t="shared" si="743"/>
        <v>32.369999999999997</v>
      </c>
      <c r="U2691" s="133">
        <v>43577.791666666664</v>
      </c>
      <c r="V2691" s="9">
        <f t="shared" si="744"/>
        <v>4</v>
      </c>
      <c r="W2691" s="9">
        <f t="shared" si="745"/>
        <v>22</v>
      </c>
      <c r="X2691" s="9">
        <f t="shared" si="746"/>
        <v>19</v>
      </c>
      <c r="Y2691" s="31" t="str">
        <f t="shared" si="747"/>
        <v/>
      </c>
      <c r="Z2691" s="134">
        <v>29.15</v>
      </c>
      <c r="AA2691" s="31" t="str">
        <f t="shared" si="748"/>
        <v>-</v>
      </c>
      <c r="AB2691" s="31">
        <f t="shared" si="749"/>
        <v>29.15</v>
      </c>
    </row>
    <row r="2692" spans="1:28" x14ac:dyDescent="0.3">
      <c r="A2692" s="133">
        <v>42847.833333333336</v>
      </c>
      <c r="B2692" s="152">
        <f t="shared" si="750"/>
        <v>4</v>
      </c>
      <c r="C2692" s="152">
        <f t="shared" si="751"/>
        <v>22</v>
      </c>
      <c r="D2692" s="152">
        <f t="shared" si="752"/>
        <v>20</v>
      </c>
      <c r="E2692" s="38" t="str">
        <f t="shared" si="753"/>
        <v>W</v>
      </c>
      <c r="F2692" s="134">
        <v>28.82</v>
      </c>
      <c r="G2692" s="38" t="str">
        <f t="shared" si="754"/>
        <v>-</v>
      </c>
      <c r="H2692" s="38">
        <f t="shared" si="755"/>
        <v>28.82</v>
      </c>
      <c r="K2692" s="133">
        <v>43212.833333333336</v>
      </c>
      <c r="L2692" s="9">
        <f t="shared" si="738"/>
        <v>4</v>
      </c>
      <c r="M2692" s="9">
        <f t="shared" si="739"/>
        <v>22</v>
      </c>
      <c r="N2692" s="9">
        <f t="shared" si="740"/>
        <v>20</v>
      </c>
      <c r="O2692" s="31" t="str">
        <f t="shared" si="741"/>
        <v>W</v>
      </c>
      <c r="P2692" s="134">
        <v>46.51</v>
      </c>
      <c r="Q2692" s="31" t="str">
        <f t="shared" si="742"/>
        <v>-</v>
      </c>
      <c r="R2692" s="31">
        <f t="shared" si="743"/>
        <v>46.51</v>
      </c>
      <c r="U2692" s="133">
        <v>43577.833333333336</v>
      </c>
      <c r="V2692" s="9">
        <f t="shared" si="744"/>
        <v>4</v>
      </c>
      <c r="W2692" s="9">
        <f t="shared" si="745"/>
        <v>22</v>
      </c>
      <c r="X2692" s="9">
        <f t="shared" si="746"/>
        <v>20</v>
      </c>
      <c r="Y2692" s="31" t="str">
        <f t="shared" si="747"/>
        <v/>
      </c>
      <c r="Z2692" s="134">
        <v>31.39</v>
      </c>
      <c r="AA2692" s="31" t="str">
        <f t="shared" si="748"/>
        <v>-</v>
      </c>
      <c r="AB2692" s="31">
        <f t="shared" si="749"/>
        <v>31.39</v>
      </c>
    </row>
    <row r="2693" spans="1:28" x14ac:dyDescent="0.3">
      <c r="A2693" s="133">
        <v>42847.875</v>
      </c>
      <c r="B2693" s="152">
        <f t="shared" si="750"/>
        <v>4</v>
      </c>
      <c r="C2693" s="152">
        <f t="shared" si="751"/>
        <v>22</v>
      </c>
      <c r="D2693" s="152">
        <f t="shared" si="752"/>
        <v>21</v>
      </c>
      <c r="E2693" s="38" t="str">
        <f t="shared" si="753"/>
        <v>W</v>
      </c>
      <c r="F2693" s="134">
        <v>25.54</v>
      </c>
      <c r="G2693" s="38" t="str">
        <f t="shared" si="754"/>
        <v>-</v>
      </c>
      <c r="H2693" s="38">
        <f t="shared" si="755"/>
        <v>25.54</v>
      </c>
      <c r="K2693" s="133">
        <v>43212.875</v>
      </c>
      <c r="L2693" s="9">
        <f t="shared" si="738"/>
        <v>4</v>
      </c>
      <c r="M2693" s="9">
        <f t="shared" si="739"/>
        <v>22</v>
      </c>
      <c r="N2693" s="9">
        <f t="shared" si="740"/>
        <v>21</v>
      </c>
      <c r="O2693" s="31" t="str">
        <f t="shared" si="741"/>
        <v>W</v>
      </c>
      <c r="P2693" s="134">
        <v>37.64</v>
      </c>
      <c r="Q2693" s="31" t="str">
        <f t="shared" si="742"/>
        <v>-</v>
      </c>
      <c r="R2693" s="31">
        <f t="shared" si="743"/>
        <v>37.64</v>
      </c>
      <c r="U2693" s="133">
        <v>43577.875</v>
      </c>
      <c r="V2693" s="9">
        <f t="shared" si="744"/>
        <v>4</v>
      </c>
      <c r="W2693" s="9">
        <f t="shared" si="745"/>
        <v>22</v>
      </c>
      <c r="X2693" s="9">
        <f t="shared" si="746"/>
        <v>21</v>
      </c>
      <c r="Y2693" s="31" t="str">
        <f t="shared" si="747"/>
        <v/>
      </c>
      <c r="Z2693" s="134">
        <v>28.18</v>
      </c>
      <c r="AA2693" s="31" t="str">
        <f t="shared" si="748"/>
        <v>-</v>
      </c>
      <c r="AB2693" s="31">
        <f t="shared" si="749"/>
        <v>28.18</v>
      </c>
    </row>
    <row r="2694" spans="1:28" x14ac:dyDescent="0.3">
      <c r="A2694" s="133">
        <v>42847.916666666664</v>
      </c>
      <c r="B2694" s="152">
        <f t="shared" si="750"/>
        <v>4</v>
      </c>
      <c r="C2694" s="152">
        <f t="shared" si="751"/>
        <v>22</v>
      </c>
      <c r="D2694" s="152">
        <f t="shared" si="752"/>
        <v>22</v>
      </c>
      <c r="E2694" s="38" t="str">
        <f t="shared" si="753"/>
        <v>W</v>
      </c>
      <c r="F2694" s="134">
        <v>23.21</v>
      </c>
      <c r="G2694" s="38" t="str">
        <f t="shared" si="754"/>
        <v>-</v>
      </c>
      <c r="H2694" s="38">
        <f t="shared" si="755"/>
        <v>23.21</v>
      </c>
      <c r="K2694" s="133">
        <v>43212.916666666664</v>
      </c>
      <c r="L2694" s="9">
        <f t="shared" si="738"/>
        <v>4</v>
      </c>
      <c r="M2694" s="9">
        <f t="shared" si="739"/>
        <v>22</v>
      </c>
      <c r="N2694" s="9">
        <f t="shared" si="740"/>
        <v>22</v>
      </c>
      <c r="O2694" s="31" t="str">
        <f t="shared" si="741"/>
        <v>W</v>
      </c>
      <c r="P2694" s="134">
        <v>27.03</v>
      </c>
      <c r="Q2694" s="31" t="str">
        <f t="shared" si="742"/>
        <v>-</v>
      </c>
      <c r="R2694" s="31">
        <f t="shared" si="743"/>
        <v>27.03</v>
      </c>
      <c r="U2694" s="133">
        <v>43577.916666666664</v>
      </c>
      <c r="V2694" s="9">
        <f t="shared" si="744"/>
        <v>4</v>
      </c>
      <c r="W2694" s="9">
        <f t="shared" si="745"/>
        <v>22</v>
      </c>
      <c r="X2694" s="9">
        <f t="shared" si="746"/>
        <v>22</v>
      </c>
      <c r="Y2694" s="31" t="str">
        <f t="shared" si="747"/>
        <v/>
      </c>
      <c r="Z2694" s="134">
        <v>22.32</v>
      </c>
      <c r="AA2694" s="31" t="str">
        <f t="shared" si="748"/>
        <v>-</v>
      </c>
      <c r="AB2694" s="31">
        <f t="shared" si="749"/>
        <v>22.32</v>
      </c>
    </row>
    <row r="2695" spans="1:28" x14ac:dyDescent="0.3">
      <c r="A2695" s="133">
        <v>42847.958333333336</v>
      </c>
      <c r="B2695" s="152">
        <f t="shared" si="750"/>
        <v>4</v>
      </c>
      <c r="C2695" s="152">
        <f t="shared" si="751"/>
        <v>22</v>
      </c>
      <c r="D2695" s="152">
        <f t="shared" si="752"/>
        <v>23</v>
      </c>
      <c r="E2695" s="38" t="str">
        <f t="shared" si="753"/>
        <v>W</v>
      </c>
      <c r="F2695" s="134">
        <v>21.93</v>
      </c>
      <c r="G2695" s="38" t="str">
        <f t="shared" si="754"/>
        <v>-</v>
      </c>
      <c r="H2695" s="38">
        <f t="shared" si="755"/>
        <v>21.93</v>
      </c>
      <c r="K2695" s="133">
        <v>43212.958333333336</v>
      </c>
      <c r="L2695" s="9">
        <f t="shared" si="738"/>
        <v>4</v>
      </c>
      <c r="M2695" s="9">
        <f t="shared" si="739"/>
        <v>22</v>
      </c>
      <c r="N2695" s="9">
        <f t="shared" si="740"/>
        <v>23</v>
      </c>
      <c r="O2695" s="31" t="str">
        <f t="shared" si="741"/>
        <v>W</v>
      </c>
      <c r="P2695" s="134">
        <v>25.05</v>
      </c>
      <c r="Q2695" s="31" t="str">
        <f t="shared" si="742"/>
        <v>-</v>
      </c>
      <c r="R2695" s="31">
        <f t="shared" si="743"/>
        <v>25.05</v>
      </c>
      <c r="U2695" s="133">
        <v>43577.958333333336</v>
      </c>
      <c r="V2695" s="9">
        <f t="shared" si="744"/>
        <v>4</v>
      </c>
      <c r="W2695" s="9">
        <f t="shared" si="745"/>
        <v>22</v>
      </c>
      <c r="X2695" s="9">
        <f t="shared" si="746"/>
        <v>23</v>
      </c>
      <c r="Y2695" s="31" t="str">
        <f t="shared" si="747"/>
        <v/>
      </c>
      <c r="Z2695" s="134">
        <v>20.440000000000001</v>
      </c>
      <c r="AA2695" s="31" t="str">
        <f t="shared" si="748"/>
        <v>-</v>
      </c>
      <c r="AB2695" s="31">
        <f t="shared" si="749"/>
        <v>20.440000000000001</v>
      </c>
    </row>
    <row r="2696" spans="1:28" x14ac:dyDescent="0.3">
      <c r="A2696" s="133">
        <v>42848</v>
      </c>
      <c r="B2696" s="152">
        <f t="shared" si="750"/>
        <v>4</v>
      </c>
      <c r="C2696" s="152">
        <f t="shared" si="751"/>
        <v>23</v>
      </c>
      <c r="D2696" s="152">
        <f t="shared" si="752"/>
        <v>0</v>
      </c>
      <c r="E2696" s="38" t="str">
        <f t="shared" si="753"/>
        <v>W</v>
      </c>
      <c r="F2696" s="134">
        <v>20.81</v>
      </c>
      <c r="G2696" s="38" t="str">
        <f t="shared" si="754"/>
        <v>-</v>
      </c>
      <c r="H2696" s="38">
        <f t="shared" si="755"/>
        <v>20.81</v>
      </c>
      <c r="K2696" s="133">
        <v>43213</v>
      </c>
      <c r="L2696" s="9">
        <f t="shared" si="738"/>
        <v>4</v>
      </c>
      <c r="M2696" s="9">
        <f t="shared" si="739"/>
        <v>23</v>
      </c>
      <c r="N2696" s="9">
        <f t="shared" si="740"/>
        <v>0</v>
      </c>
      <c r="O2696" s="31" t="str">
        <f t="shared" si="741"/>
        <v/>
      </c>
      <c r="P2696" s="134">
        <v>22.59</v>
      </c>
      <c r="Q2696" s="31" t="str">
        <f t="shared" si="742"/>
        <v>-</v>
      </c>
      <c r="R2696" s="31">
        <f t="shared" si="743"/>
        <v>22.59</v>
      </c>
      <c r="U2696" s="133">
        <v>43578</v>
      </c>
      <c r="V2696" s="9">
        <f t="shared" si="744"/>
        <v>4</v>
      </c>
      <c r="W2696" s="9">
        <f t="shared" si="745"/>
        <v>23</v>
      </c>
      <c r="X2696" s="9">
        <f t="shared" si="746"/>
        <v>0</v>
      </c>
      <c r="Y2696" s="31" t="str">
        <f t="shared" si="747"/>
        <v/>
      </c>
      <c r="Z2696" s="134">
        <v>19.04</v>
      </c>
      <c r="AA2696" s="31" t="str">
        <f t="shared" si="748"/>
        <v>-</v>
      </c>
      <c r="AB2696" s="31">
        <f t="shared" si="749"/>
        <v>19.04</v>
      </c>
    </row>
    <row r="2697" spans="1:28" x14ac:dyDescent="0.3">
      <c r="A2697" s="133">
        <v>42848.041666666664</v>
      </c>
      <c r="B2697" s="152">
        <f t="shared" si="750"/>
        <v>4</v>
      </c>
      <c r="C2697" s="152">
        <f t="shared" si="751"/>
        <v>23</v>
      </c>
      <c r="D2697" s="152">
        <f t="shared" si="752"/>
        <v>1</v>
      </c>
      <c r="E2697" s="38" t="str">
        <f t="shared" si="753"/>
        <v>W</v>
      </c>
      <c r="F2697" s="134">
        <v>20.62</v>
      </c>
      <c r="G2697" s="38" t="str">
        <f t="shared" si="754"/>
        <v>-</v>
      </c>
      <c r="H2697" s="38">
        <f t="shared" si="755"/>
        <v>20.62</v>
      </c>
      <c r="K2697" s="133">
        <v>43213.041666666664</v>
      </c>
      <c r="L2697" s="9">
        <f t="shared" ref="L2697:L2760" si="756">MONTH(K2697)</f>
        <v>4</v>
      </c>
      <c r="M2697" s="9">
        <f t="shared" ref="M2697:M2760" si="757">DAY(K2697)</f>
        <v>23</v>
      </c>
      <c r="N2697" s="9">
        <f t="shared" ref="N2697:N2760" si="758">HOUR(K2697)</f>
        <v>1</v>
      </c>
      <c r="O2697" s="31" t="str">
        <f t="shared" ref="O2697:O2760" si="759">IF(WEEKDAY(K2697,2)&gt;5,"W","")</f>
        <v/>
      </c>
      <c r="P2697" s="134">
        <v>22.84</v>
      </c>
      <c r="Q2697" s="31" t="str">
        <f t="shared" ref="Q2697:Q2760" si="760">IF(AND($L2697&gt;=$L$5,$L2697&lt;=$M$5),IF($O2697&lt;&gt;"W",IF(AND($N2697&gt;=$N$5,$N2697&lt;$P$5),$P2697,"-"),"-"),"-")</f>
        <v>-</v>
      </c>
      <c r="R2697" s="31">
        <f t="shared" ref="R2697:R2760" si="761">IF(Q2697="-",P2697,"-")</f>
        <v>22.84</v>
      </c>
      <c r="U2697" s="133">
        <v>43578.041666666664</v>
      </c>
      <c r="V2697" s="9">
        <f t="shared" ref="V2697:V2760" si="762">MONTH(U2697)</f>
        <v>4</v>
      </c>
      <c r="W2697" s="9">
        <f t="shared" ref="W2697:W2760" si="763">DAY(U2697)</f>
        <v>23</v>
      </c>
      <c r="X2697" s="9">
        <f t="shared" ref="X2697:X2760" si="764">HOUR(U2697)</f>
        <v>1</v>
      </c>
      <c r="Y2697" s="31" t="str">
        <f t="shared" ref="Y2697:Y2760" si="765">IF(WEEKDAY(U2697,2)&gt;5,"W","")</f>
        <v/>
      </c>
      <c r="Z2697" s="134">
        <v>18.420000000000002</v>
      </c>
      <c r="AA2697" s="31" t="str">
        <f t="shared" ref="AA2697:AA2760" si="766">IF(AND($V2697&gt;=$V$5,$V2697&lt;=$W$5),IF($Y2697&lt;&gt;"W",IF(AND($X2697&gt;=$X$5,$X2697&lt;$Z$5),$Z2697,"-"),"-"),"-")</f>
        <v>-</v>
      </c>
      <c r="AB2697" s="31">
        <f t="shared" ref="AB2697:AB2760" si="767">IF(AA2697="-",Z2697,"-")</f>
        <v>18.420000000000002</v>
      </c>
    </row>
    <row r="2698" spans="1:28" x14ac:dyDescent="0.3">
      <c r="A2698" s="133">
        <v>42848.083333333336</v>
      </c>
      <c r="B2698" s="152">
        <f t="shared" ref="B2698:B2761" si="768">MONTH(A2698)</f>
        <v>4</v>
      </c>
      <c r="C2698" s="152">
        <f t="shared" ref="C2698:C2761" si="769">DAY(A2698)</f>
        <v>23</v>
      </c>
      <c r="D2698" s="152">
        <f t="shared" ref="D2698:D2761" si="770">HOUR(A2698)</f>
        <v>2</v>
      </c>
      <c r="E2698" s="38" t="str">
        <f t="shared" ref="E2698:E2761" si="771">IF(WEEKDAY(A2698,2)&gt;5,"W","")</f>
        <v>W</v>
      </c>
      <c r="F2698" s="134">
        <v>20.47</v>
      </c>
      <c r="G2698" s="38" t="str">
        <f t="shared" ref="G2698:G2761" si="772">IF(AND($B2698&gt;=$B$5,$B2698&lt;=$C$5),IF($E2698&lt;&gt;"W",IF(AND($D2698&gt;=$D$5,$D2698&lt;$F$5),$F2698,"-"),"-"),"-")</f>
        <v>-</v>
      </c>
      <c r="H2698" s="38">
        <f t="shared" ref="H2698:H2761" si="773">IF(G2698="-",F2698,"-")</f>
        <v>20.47</v>
      </c>
      <c r="K2698" s="133">
        <v>43213.083333333336</v>
      </c>
      <c r="L2698" s="9">
        <f t="shared" si="756"/>
        <v>4</v>
      </c>
      <c r="M2698" s="9">
        <f t="shared" si="757"/>
        <v>23</v>
      </c>
      <c r="N2698" s="9">
        <f t="shared" si="758"/>
        <v>2</v>
      </c>
      <c r="O2698" s="31" t="str">
        <f t="shared" si="759"/>
        <v/>
      </c>
      <c r="P2698" s="134">
        <v>22.63</v>
      </c>
      <c r="Q2698" s="31" t="str">
        <f t="shared" si="760"/>
        <v>-</v>
      </c>
      <c r="R2698" s="31">
        <f t="shared" si="761"/>
        <v>22.63</v>
      </c>
      <c r="U2698" s="133">
        <v>43578.083333333336</v>
      </c>
      <c r="V2698" s="9">
        <f t="shared" si="762"/>
        <v>4</v>
      </c>
      <c r="W2698" s="9">
        <f t="shared" si="763"/>
        <v>23</v>
      </c>
      <c r="X2698" s="9">
        <f t="shared" si="764"/>
        <v>2</v>
      </c>
      <c r="Y2698" s="31" t="str">
        <f t="shared" si="765"/>
        <v/>
      </c>
      <c r="Z2698" s="134">
        <v>17.47</v>
      </c>
      <c r="AA2698" s="31" t="str">
        <f t="shared" si="766"/>
        <v>-</v>
      </c>
      <c r="AB2698" s="31">
        <f t="shared" si="767"/>
        <v>17.47</v>
      </c>
    </row>
    <row r="2699" spans="1:28" x14ac:dyDescent="0.3">
      <c r="A2699" s="133">
        <v>42848.125</v>
      </c>
      <c r="B2699" s="152">
        <f t="shared" si="768"/>
        <v>4</v>
      </c>
      <c r="C2699" s="152">
        <f t="shared" si="769"/>
        <v>23</v>
      </c>
      <c r="D2699" s="152">
        <f t="shared" si="770"/>
        <v>3</v>
      </c>
      <c r="E2699" s="38" t="str">
        <f t="shared" si="771"/>
        <v>W</v>
      </c>
      <c r="F2699" s="134">
        <v>20.2</v>
      </c>
      <c r="G2699" s="38" t="str">
        <f t="shared" si="772"/>
        <v>-</v>
      </c>
      <c r="H2699" s="38">
        <f t="shared" si="773"/>
        <v>20.2</v>
      </c>
      <c r="K2699" s="133">
        <v>43213.125</v>
      </c>
      <c r="L2699" s="9">
        <f t="shared" si="756"/>
        <v>4</v>
      </c>
      <c r="M2699" s="9">
        <f t="shared" si="757"/>
        <v>23</v>
      </c>
      <c r="N2699" s="9">
        <f t="shared" si="758"/>
        <v>3</v>
      </c>
      <c r="O2699" s="31" t="str">
        <f t="shared" si="759"/>
        <v/>
      </c>
      <c r="P2699" s="134">
        <v>22.21</v>
      </c>
      <c r="Q2699" s="31" t="str">
        <f t="shared" si="760"/>
        <v>-</v>
      </c>
      <c r="R2699" s="31">
        <f t="shared" si="761"/>
        <v>22.21</v>
      </c>
      <c r="U2699" s="133">
        <v>43578.125</v>
      </c>
      <c r="V2699" s="9">
        <f t="shared" si="762"/>
        <v>4</v>
      </c>
      <c r="W2699" s="9">
        <f t="shared" si="763"/>
        <v>23</v>
      </c>
      <c r="X2699" s="9">
        <f t="shared" si="764"/>
        <v>3</v>
      </c>
      <c r="Y2699" s="31" t="str">
        <f t="shared" si="765"/>
        <v/>
      </c>
      <c r="Z2699" s="134">
        <v>17.649999999999999</v>
      </c>
      <c r="AA2699" s="31" t="str">
        <f t="shared" si="766"/>
        <v>-</v>
      </c>
      <c r="AB2699" s="31">
        <f t="shared" si="767"/>
        <v>17.649999999999999</v>
      </c>
    </row>
    <row r="2700" spans="1:28" x14ac:dyDescent="0.3">
      <c r="A2700" s="133">
        <v>42848.166666666664</v>
      </c>
      <c r="B2700" s="152">
        <f t="shared" si="768"/>
        <v>4</v>
      </c>
      <c r="C2700" s="152">
        <f t="shared" si="769"/>
        <v>23</v>
      </c>
      <c r="D2700" s="152">
        <f t="shared" si="770"/>
        <v>4</v>
      </c>
      <c r="E2700" s="38" t="str">
        <f t="shared" si="771"/>
        <v>W</v>
      </c>
      <c r="F2700" s="134">
        <v>20.34</v>
      </c>
      <c r="G2700" s="38" t="str">
        <f t="shared" si="772"/>
        <v>-</v>
      </c>
      <c r="H2700" s="38">
        <f t="shared" si="773"/>
        <v>20.34</v>
      </c>
      <c r="K2700" s="133">
        <v>43213.166666666664</v>
      </c>
      <c r="L2700" s="9">
        <f t="shared" si="756"/>
        <v>4</v>
      </c>
      <c r="M2700" s="9">
        <f t="shared" si="757"/>
        <v>23</v>
      </c>
      <c r="N2700" s="9">
        <f t="shared" si="758"/>
        <v>4</v>
      </c>
      <c r="O2700" s="31" t="str">
        <f t="shared" si="759"/>
        <v/>
      </c>
      <c r="P2700" s="134">
        <v>23.06</v>
      </c>
      <c r="Q2700" s="31" t="str">
        <f t="shared" si="760"/>
        <v>-</v>
      </c>
      <c r="R2700" s="31">
        <f t="shared" si="761"/>
        <v>23.06</v>
      </c>
      <c r="U2700" s="133">
        <v>43578.166666666664</v>
      </c>
      <c r="V2700" s="9">
        <f t="shared" si="762"/>
        <v>4</v>
      </c>
      <c r="W2700" s="9">
        <f t="shared" si="763"/>
        <v>23</v>
      </c>
      <c r="X2700" s="9">
        <f t="shared" si="764"/>
        <v>4</v>
      </c>
      <c r="Y2700" s="31" t="str">
        <f t="shared" si="765"/>
        <v/>
      </c>
      <c r="Z2700" s="134">
        <v>19.07</v>
      </c>
      <c r="AA2700" s="31" t="str">
        <f t="shared" si="766"/>
        <v>-</v>
      </c>
      <c r="AB2700" s="31">
        <f t="shared" si="767"/>
        <v>19.07</v>
      </c>
    </row>
    <row r="2701" spans="1:28" x14ac:dyDescent="0.3">
      <c r="A2701" s="133">
        <v>42848.208333333336</v>
      </c>
      <c r="B2701" s="152">
        <f t="shared" si="768"/>
        <v>4</v>
      </c>
      <c r="C2701" s="152">
        <f t="shared" si="769"/>
        <v>23</v>
      </c>
      <c r="D2701" s="152">
        <f t="shared" si="770"/>
        <v>5</v>
      </c>
      <c r="E2701" s="38" t="str">
        <f t="shared" si="771"/>
        <v>W</v>
      </c>
      <c r="F2701" s="134">
        <v>20.59</v>
      </c>
      <c r="G2701" s="38" t="str">
        <f t="shared" si="772"/>
        <v>-</v>
      </c>
      <c r="H2701" s="38">
        <f t="shared" si="773"/>
        <v>20.59</v>
      </c>
      <c r="K2701" s="133">
        <v>43213.208333333336</v>
      </c>
      <c r="L2701" s="9">
        <f t="shared" si="756"/>
        <v>4</v>
      </c>
      <c r="M2701" s="9">
        <f t="shared" si="757"/>
        <v>23</v>
      </c>
      <c r="N2701" s="9">
        <f t="shared" si="758"/>
        <v>5</v>
      </c>
      <c r="O2701" s="31" t="str">
        <f t="shared" si="759"/>
        <v/>
      </c>
      <c r="P2701" s="134">
        <v>28.5</v>
      </c>
      <c r="Q2701" s="31" t="str">
        <f t="shared" si="760"/>
        <v>-</v>
      </c>
      <c r="R2701" s="31">
        <f t="shared" si="761"/>
        <v>28.5</v>
      </c>
      <c r="U2701" s="133">
        <v>43578.208333333336</v>
      </c>
      <c r="V2701" s="9">
        <f t="shared" si="762"/>
        <v>4</v>
      </c>
      <c r="W2701" s="9">
        <f t="shared" si="763"/>
        <v>23</v>
      </c>
      <c r="X2701" s="9">
        <f t="shared" si="764"/>
        <v>5</v>
      </c>
      <c r="Y2701" s="31" t="str">
        <f t="shared" si="765"/>
        <v/>
      </c>
      <c r="Z2701" s="134">
        <v>21.41</v>
      </c>
      <c r="AA2701" s="31" t="str">
        <f t="shared" si="766"/>
        <v>-</v>
      </c>
      <c r="AB2701" s="31">
        <f t="shared" si="767"/>
        <v>21.41</v>
      </c>
    </row>
    <row r="2702" spans="1:28" x14ac:dyDescent="0.3">
      <c r="A2702" s="133">
        <v>42848.25</v>
      </c>
      <c r="B2702" s="152">
        <f t="shared" si="768"/>
        <v>4</v>
      </c>
      <c r="C2702" s="152">
        <f t="shared" si="769"/>
        <v>23</v>
      </c>
      <c r="D2702" s="152">
        <f t="shared" si="770"/>
        <v>6</v>
      </c>
      <c r="E2702" s="38" t="str">
        <f t="shared" si="771"/>
        <v>W</v>
      </c>
      <c r="F2702" s="134">
        <v>21.07</v>
      </c>
      <c r="G2702" s="38" t="str">
        <f t="shared" si="772"/>
        <v>-</v>
      </c>
      <c r="H2702" s="38">
        <f t="shared" si="773"/>
        <v>21.07</v>
      </c>
      <c r="K2702" s="133">
        <v>43213.25</v>
      </c>
      <c r="L2702" s="9">
        <f t="shared" si="756"/>
        <v>4</v>
      </c>
      <c r="M2702" s="9">
        <f t="shared" si="757"/>
        <v>23</v>
      </c>
      <c r="N2702" s="9">
        <f t="shared" si="758"/>
        <v>6</v>
      </c>
      <c r="O2702" s="31" t="str">
        <f t="shared" si="759"/>
        <v/>
      </c>
      <c r="P2702" s="134">
        <v>41.99</v>
      </c>
      <c r="Q2702" s="31" t="str">
        <f t="shared" si="760"/>
        <v>-</v>
      </c>
      <c r="R2702" s="31">
        <f t="shared" si="761"/>
        <v>41.99</v>
      </c>
      <c r="U2702" s="133">
        <v>43578.25</v>
      </c>
      <c r="V2702" s="9">
        <f t="shared" si="762"/>
        <v>4</v>
      </c>
      <c r="W2702" s="9">
        <f t="shared" si="763"/>
        <v>23</v>
      </c>
      <c r="X2702" s="9">
        <f t="shared" si="764"/>
        <v>6</v>
      </c>
      <c r="Y2702" s="31" t="str">
        <f t="shared" si="765"/>
        <v/>
      </c>
      <c r="Z2702" s="134">
        <v>31.08</v>
      </c>
      <c r="AA2702" s="31" t="str">
        <f t="shared" si="766"/>
        <v>-</v>
      </c>
      <c r="AB2702" s="31">
        <f t="shared" si="767"/>
        <v>31.08</v>
      </c>
    </row>
    <row r="2703" spans="1:28" x14ac:dyDescent="0.3">
      <c r="A2703" s="133">
        <v>42848.291666666664</v>
      </c>
      <c r="B2703" s="152">
        <f t="shared" si="768"/>
        <v>4</v>
      </c>
      <c r="C2703" s="152">
        <f t="shared" si="769"/>
        <v>23</v>
      </c>
      <c r="D2703" s="152">
        <f t="shared" si="770"/>
        <v>7</v>
      </c>
      <c r="E2703" s="38" t="str">
        <f t="shared" si="771"/>
        <v>W</v>
      </c>
      <c r="F2703" s="134">
        <v>21.68</v>
      </c>
      <c r="G2703" s="38" t="str">
        <f t="shared" si="772"/>
        <v>-</v>
      </c>
      <c r="H2703" s="38">
        <f t="shared" si="773"/>
        <v>21.68</v>
      </c>
      <c r="K2703" s="133">
        <v>43213.291666666664</v>
      </c>
      <c r="L2703" s="9">
        <f t="shared" si="756"/>
        <v>4</v>
      </c>
      <c r="M2703" s="9">
        <f t="shared" si="757"/>
        <v>23</v>
      </c>
      <c r="N2703" s="9">
        <f t="shared" si="758"/>
        <v>7</v>
      </c>
      <c r="O2703" s="31" t="str">
        <f t="shared" si="759"/>
        <v/>
      </c>
      <c r="P2703" s="134">
        <v>41.49</v>
      </c>
      <c r="Q2703" s="31" t="str">
        <f t="shared" si="760"/>
        <v>-</v>
      </c>
      <c r="R2703" s="31">
        <f t="shared" si="761"/>
        <v>41.49</v>
      </c>
      <c r="U2703" s="133">
        <v>43578.291666666664</v>
      </c>
      <c r="V2703" s="9">
        <f t="shared" si="762"/>
        <v>4</v>
      </c>
      <c r="W2703" s="9">
        <f t="shared" si="763"/>
        <v>23</v>
      </c>
      <c r="X2703" s="9">
        <f t="shared" si="764"/>
        <v>7</v>
      </c>
      <c r="Y2703" s="31" t="str">
        <f t="shared" si="765"/>
        <v/>
      </c>
      <c r="Z2703" s="134">
        <v>32.08</v>
      </c>
      <c r="AA2703" s="31" t="str">
        <f t="shared" si="766"/>
        <v>-</v>
      </c>
      <c r="AB2703" s="31">
        <f t="shared" si="767"/>
        <v>32.08</v>
      </c>
    </row>
    <row r="2704" spans="1:28" x14ac:dyDescent="0.3">
      <c r="A2704" s="133">
        <v>42848.333333333336</v>
      </c>
      <c r="B2704" s="152">
        <f t="shared" si="768"/>
        <v>4</v>
      </c>
      <c r="C2704" s="152">
        <f t="shared" si="769"/>
        <v>23</v>
      </c>
      <c r="D2704" s="152">
        <f t="shared" si="770"/>
        <v>8</v>
      </c>
      <c r="E2704" s="38" t="str">
        <f t="shared" si="771"/>
        <v>W</v>
      </c>
      <c r="F2704" s="134">
        <v>23.01</v>
      </c>
      <c r="G2704" s="38" t="str">
        <f t="shared" si="772"/>
        <v>-</v>
      </c>
      <c r="H2704" s="38">
        <f t="shared" si="773"/>
        <v>23.01</v>
      </c>
      <c r="K2704" s="133">
        <v>43213.333333333336</v>
      </c>
      <c r="L2704" s="9">
        <f t="shared" si="756"/>
        <v>4</v>
      </c>
      <c r="M2704" s="9">
        <f t="shared" si="757"/>
        <v>23</v>
      </c>
      <c r="N2704" s="9">
        <f t="shared" si="758"/>
        <v>8</v>
      </c>
      <c r="O2704" s="31" t="str">
        <f t="shared" si="759"/>
        <v/>
      </c>
      <c r="P2704" s="134">
        <v>40.21</v>
      </c>
      <c r="Q2704" s="31">
        <f t="shared" si="760"/>
        <v>40.21</v>
      </c>
      <c r="R2704" s="31" t="str">
        <f t="shared" si="761"/>
        <v>-</v>
      </c>
      <c r="U2704" s="133">
        <v>43578.333333333336</v>
      </c>
      <c r="V2704" s="9">
        <f t="shared" si="762"/>
        <v>4</v>
      </c>
      <c r="W2704" s="9">
        <f t="shared" si="763"/>
        <v>23</v>
      </c>
      <c r="X2704" s="9">
        <f t="shared" si="764"/>
        <v>8</v>
      </c>
      <c r="Y2704" s="31" t="str">
        <f t="shared" si="765"/>
        <v/>
      </c>
      <c r="Z2704" s="134">
        <v>31.5</v>
      </c>
      <c r="AA2704" s="31">
        <f t="shared" si="766"/>
        <v>31.5</v>
      </c>
      <c r="AB2704" s="31" t="str">
        <f t="shared" si="767"/>
        <v>-</v>
      </c>
    </row>
    <row r="2705" spans="1:28" x14ac:dyDescent="0.3">
      <c r="A2705" s="133">
        <v>42848.375</v>
      </c>
      <c r="B2705" s="152">
        <f t="shared" si="768"/>
        <v>4</v>
      </c>
      <c r="C2705" s="152">
        <f t="shared" si="769"/>
        <v>23</v>
      </c>
      <c r="D2705" s="152">
        <f t="shared" si="770"/>
        <v>9</v>
      </c>
      <c r="E2705" s="38" t="str">
        <f t="shared" si="771"/>
        <v>W</v>
      </c>
      <c r="F2705" s="134">
        <v>23.9</v>
      </c>
      <c r="G2705" s="38" t="str">
        <f t="shared" si="772"/>
        <v>-</v>
      </c>
      <c r="H2705" s="38">
        <f t="shared" si="773"/>
        <v>23.9</v>
      </c>
      <c r="K2705" s="133">
        <v>43213.375</v>
      </c>
      <c r="L2705" s="9">
        <f t="shared" si="756"/>
        <v>4</v>
      </c>
      <c r="M2705" s="9">
        <f t="shared" si="757"/>
        <v>23</v>
      </c>
      <c r="N2705" s="9">
        <f t="shared" si="758"/>
        <v>9</v>
      </c>
      <c r="O2705" s="31" t="str">
        <f t="shared" si="759"/>
        <v/>
      </c>
      <c r="P2705" s="134">
        <v>40.26</v>
      </c>
      <c r="Q2705" s="31">
        <f t="shared" si="760"/>
        <v>40.26</v>
      </c>
      <c r="R2705" s="31" t="str">
        <f t="shared" si="761"/>
        <v>-</v>
      </c>
      <c r="U2705" s="133">
        <v>43578.375</v>
      </c>
      <c r="V2705" s="9">
        <f t="shared" si="762"/>
        <v>4</v>
      </c>
      <c r="W2705" s="9">
        <f t="shared" si="763"/>
        <v>23</v>
      </c>
      <c r="X2705" s="9">
        <f t="shared" si="764"/>
        <v>9</v>
      </c>
      <c r="Y2705" s="31" t="str">
        <f t="shared" si="765"/>
        <v/>
      </c>
      <c r="Z2705" s="134">
        <v>33.82</v>
      </c>
      <c r="AA2705" s="31">
        <f t="shared" si="766"/>
        <v>33.82</v>
      </c>
      <c r="AB2705" s="31" t="str">
        <f t="shared" si="767"/>
        <v>-</v>
      </c>
    </row>
    <row r="2706" spans="1:28" x14ac:dyDescent="0.3">
      <c r="A2706" s="133">
        <v>42848.416666666664</v>
      </c>
      <c r="B2706" s="152">
        <f t="shared" si="768"/>
        <v>4</v>
      </c>
      <c r="C2706" s="152">
        <f t="shared" si="769"/>
        <v>23</v>
      </c>
      <c r="D2706" s="152">
        <f t="shared" si="770"/>
        <v>10</v>
      </c>
      <c r="E2706" s="38" t="str">
        <f t="shared" si="771"/>
        <v>W</v>
      </c>
      <c r="F2706" s="134">
        <v>24.18</v>
      </c>
      <c r="G2706" s="38" t="str">
        <f t="shared" si="772"/>
        <v>-</v>
      </c>
      <c r="H2706" s="38">
        <f t="shared" si="773"/>
        <v>24.18</v>
      </c>
      <c r="K2706" s="133">
        <v>43213.416666666664</v>
      </c>
      <c r="L2706" s="9">
        <f t="shared" si="756"/>
        <v>4</v>
      </c>
      <c r="M2706" s="9">
        <f t="shared" si="757"/>
        <v>23</v>
      </c>
      <c r="N2706" s="9">
        <f t="shared" si="758"/>
        <v>10</v>
      </c>
      <c r="O2706" s="31" t="str">
        <f t="shared" si="759"/>
        <v/>
      </c>
      <c r="P2706" s="134">
        <v>40.44</v>
      </c>
      <c r="Q2706" s="31">
        <f t="shared" si="760"/>
        <v>40.44</v>
      </c>
      <c r="R2706" s="31" t="str">
        <f t="shared" si="761"/>
        <v>-</v>
      </c>
      <c r="U2706" s="133">
        <v>43578.416666666664</v>
      </c>
      <c r="V2706" s="9">
        <f t="shared" si="762"/>
        <v>4</v>
      </c>
      <c r="W2706" s="9">
        <f t="shared" si="763"/>
        <v>23</v>
      </c>
      <c r="X2706" s="9">
        <f t="shared" si="764"/>
        <v>10</v>
      </c>
      <c r="Y2706" s="31" t="str">
        <f t="shared" si="765"/>
        <v/>
      </c>
      <c r="Z2706" s="134">
        <v>35.119999999999997</v>
      </c>
      <c r="AA2706" s="31">
        <f t="shared" si="766"/>
        <v>35.119999999999997</v>
      </c>
      <c r="AB2706" s="31" t="str">
        <f t="shared" si="767"/>
        <v>-</v>
      </c>
    </row>
    <row r="2707" spans="1:28" x14ac:dyDescent="0.3">
      <c r="A2707" s="133">
        <v>42848.458333333336</v>
      </c>
      <c r="B2707" s="152">
        <f t="shared" si="768"/>
        <v>4</v>
      </c>
      <c r="C2707" s="152">
        <f t="shared" si="769"/>
        <v>23</v>
      </c>
      <c r="D2707" s="152">
        <f t="shared" si="770"/>
        <v>11</v>
      </c>
      <c r="E2707" s="38" t="str">
        <f t="shared" si="771"/>
        <v>W</v>
      </c>
      <c r="F2707" s="134">
        <v>23.82</v>
      </c>
      <c r="G2707" s="38" t="str">
        <f t="shared" si="772"/>
        <v>-</v>
      </c>
      <c r="H2707" s="38">
        <f t="shared" si="773"/>
        <v>23.82</v>
      </c>
      <c r="K2707" s="133">
        <v>43213.458333333336</v>
      </c>
      <c r="L2707" s="9">
        <f t="shared" si="756"/>
        <v>4</v>
      </c>
      <c r="M2707" s="9">
        <f t="shared" si="757"/>
        <v>23</v>
      </c>
      <c r="N2707" s="9">
        <f t="shared" si="758"/>
        <v>11</v>
      </c>
      <c r="O2707" s="31" t="str">
        <f t="shared" si="759"/>
        <v/>
      </c>
      <c r="P2707" s="134">
        <v>37.99</v>
      </c>
      <c r="Q2707" s="31">
        <f t="shared" si="760"/>
        <v>37.99</v>
      </c>
      <c r="R2707" s="31" t="str">
        <f t="shared" si="761"/>
        <v>-</v>
      </c>
      <c r="U2707" s="133">
        <v>43578.458333333336</v>
      </c>
      <c r="V2707" s="9">
        <f t="shared" si="762"/>
        <v>4</v>
      </c>
      <c r="W2707" s="9">
        <f t="shared" si="763"/>
        <v>23</v>
      </c>
      <c r="X2707" s="9">
        <f t="shared" si="764"/>
        <v>11</v>
      </c>
      <c r="Y2707" s="31" t="str">
        <f t="shared" si="765"/>
        <v/>
      </c>
      <c r="Z2707" s="134">
        <v>34.44</v>
      </c>
      <c r="AA2707" s="31">
        <f t="shared" si="766"/>
        <v>34.44</v>
      </c>
      <c r="AB2707" s="31" t="str">
        <f t="shared" si="767"/>
        <v>-</v>
      </c>
    </row>
    <row r="2708" spans="1:28" x14ac:dyDescent="0.3">
      <c r="A2708" s="133">
        <v>42848.5</v>
      </c>
      <c r="B2708" s="152">
        <f t="shared" si="768"/>
        <v>4</v>
      </c>
      <c r="C2708" s="152">
        <f t="shared" si="769"/>
        <v>23</v>
      </c>
      <c r="D2708" s="152">
        <f t="shared" si="770"/>
        <v>12</v>
      </c>
      <c r="E2708" s="38" t="str">
        <f t="shared" si="771"/>
        <v>W</v>
      </c>
      <c r="F2708" s="134">
        <v>23.79</v>
      </c>
      <c r="G2708" s="38" t="str">
        <f t="shared" si="772"/>
        <v>-</v>
      </c>
      <c r="H2708" s="38">
        <f t="shared" si="773"/>
        <v>23.79</v>
      </c>
      <c r="K2708" s="133">
        <v>43213.5</v>
      </c>
      <c r="L2708" s="9">
        <f t="shared" si="756"/>
        <v>4</v>
      </c>
      <c r="M2708" s="9">
        <f t="shared" si="757"/>
        <v>23</v>
      </c>
      <c r="N2708" s="9">
        <f t="shared" si="758"/>
        <v>12</v>
      </c>
      <c r="O2708" s="31" t="str">
        <f t="shared" si="759"/>
        <v/>
      </c>
      <c r="P2708" s="134">
        <v>37.049999999999997</v>
      </c>
      <c r="Q2708" s="31">
        <f t="shared" si="760"/>
        <v>37.049999999999997</v>
      </c>
      <c r="R2708" s="31" t="str">
        <f t="shared" si="761"/>
        <v>-</v>
      </c>
      <c r="U2708" s="133">
        <v>43578.5</v>
      </c>
      <c r="V2708" s="9">
        <f t="shared" si="762"/>
        <v>4</v>
      </c>
      <c r="W2708" s="9">
        <f t="shared" si="763"/>
        <v>23</v>
      </c>
      <c r="X2708" s="9">
        <f t="shared" si="764"/>
        <v>12</v>
      </c>
      <c r="Y2708" s="31" t="str">
        <f t="shared" si="765"/>
        <v/>
      </c>
      <c r="Z2708" s="134">
        <v>35.770000000000003</v>
      </c>
      <c r="AA2708" s="31">
        <f t="shared" si="766"/>
        <v>35.770000000000003</v>
      </c>
      <c r="AB2708" s="31" t="str">
        <f t="shared" si="767"/>
        <v>-</v>
      </c>
    </row>
    <row r="2709" spans="1:28" x14ac:dyDescent="0.3">
      <c r="A2709" s="133">
        <v>42848.541666666664</v>
      </c>
      <c r="B2709" s="152">
        <f t="shared" si="768"/>
        <v>4</v>
      </c>
      <c r="C2709" s="152">
        <f t="shared" si="769"/>
        <v>23</v>
      </c>
      <c r="D2709" s="152">
        <f t="shared" si="770"/>
        <v>13</v>
      </c>
      <c r="E2709" s="38" t="str">
        <f t="shared" si="771"/>
        <v>W</v>
      </c>
      <c r="F2709" s="134">
        <v>23.27</v>
      </c>
      <c r="G2709" s="38" t="str">
        <f t="shared" si="772"/>
        <v>-</v>
      </c>
      <c r="H2709" s="38">
        <f t="shared" si="773"/>
        <v>23.27</v>
      </c>
      <c r="K2709" s="133">
        <v>43213.541666666664</v>
      </c>
      <c r="L2709" s="9">
        <f t="shared" si="756"/>
        <v>4</v>
      </c>
      <c r="M2709" s="9">
        <f t="shared" si="757"/>
        <v>23</v>
      </c>
      <c r="N2709" s="9">
        <f t="shared" si="758"/>
        <v>13</v>
      </c>
      <c r="O2709" s="31" t="str">
        <f t="shared" si="759"/>
        <v/>
      </c>
      <c r="P2709" s="134">
        <v>37.18</v>
      </c>
      <c r="Q2709" s="31">
        <f t="shared" si="760"/>
        <v>37.18</v>
      </c>
      <c r="R2709" s="31" t="str">
        <f t="shared" si="761"/>
        <v>-</v>
      </c>
      <c r="U2709" s="133">
        <v>43578.541666666664</v>
      </c>
      <c r="V2709" s="9">
        <f t="shared" si="762"/>
        <v>4</v>
      </c>
      <c r="W2709" s="9">
        <f t="shared" si="763"/>
        <v>23</v>
      </c>
      <c r="X2709" s="9">
        <f t="shared" si="764"/>
        <v>13</v>
      </c>
      <c r="Y2709" s="31" t="str">
        <f t="shared" si="765"/>
        <v/>
      </c>
      <c r="Z2709" s="134">
        <v>34.51</v>
      </c>
      <c r="AA2709" s="31">
        <f t="shared" si="766"/>
        <v>34.51</v>
      </c>
      <c r="AB2709" s="31" t="str">
        <f t="shared" si="767"/>
        <v>-</v>
      </c>
    </row>
    <row r="2710" spans="1:28" x14ac:dyDescent="0.3">
      <c r="A2710" s="133">
        <v>42848.583333333336</v>
      </c>
      <c r="B2710" s="152">
        <f t="shared" si="768"/>
        <v>4</v>
      </c>
      <c r="C2710" s="152">
        <f t="shared" si="769"/>
        <v>23</v>
      </c>
      <c r="D2710" s="152">
        <f t="shared" si="770"/>
        <v>14</v>
      </c>
      <c r="E2710" s="38" t="str">
        <f t="shared" si="771"/>
        <v>W</v>
      </c>
      <c r="F2710" s="134">
        <v>23.19</v>
      </c>
      <c r="G2710" s="38" t="str">
        <f t="shared" si="772"/>
        <v>-</v>
      </c>
      <c r="H2710" s="38">
        <f t="shared" si="773"/>
        <v>23.19</v>
      </c>
      <c r="K2710" s="133">
        <v>43213.583333333336</v>
      </c>
      <c r="L2710" s="9">
        <f t="shared" si="756"/>
        <v>4</v>
      </c>
      <c r="M2710" s="9">
        <f t="shared" si="757"/>
        <v>23</v>
      </c>
      <c r="N2710" s="9">
        <f t="shared" si="758"/>
        <v>14</v>
      </c>
      <c r="O2710" s="31" t="str">
        <f t="shared" si="759"/>
        <v/>
      </c>
      <c r="P2710" s="134">
        <v>35.33</v>
      </c>
      <c r="Q2710" s="31">
        <f t="shared" si="760"/>
        <v>35.33</v>
      </c>
      <c r="R2710" s="31" t="str">
        <f t="shared" si="761"/>
        <v>-</v>
      </c>
      <c r="U2710" s="133">
        <v>43578.583333333336</v>
      </c>
      <c r="V2710" s="9">
        <f t="shared" si="762"/>
        <v>4</v>
      </c>
      <c r="W2710" s="9">
        <f t="shared" si="763"/>
        <v>23</v>
      </c>
      <c r="X2710" s="9">
        <f t="shared" si="764"/>
        <v>14</v>
      </c>
      <c r="Y2710" s="31" t="str">
        <f t="shared" si="765"/>
        <v/>
      </c>
      <c r="Z2710" s="134">
        <v>35.590000000000003</v>
      </c>
      <c r="AA2710" s="31">
        <f t="shared" si="766"/>
        <v>35.590000000000003</v>
      </c>
      <c r="AB2710" s="31" t="str">
        <f t="shared" si="767"/>
        <v>-</v>
      </c>
    </row>
    <row r="2711" spans="1:28" x14ac:dyDescent="0.3">
      <c r="A2711" s="133">
        <v>42848.625</v>
      </c>
      <c r="B2711" s="152">
        <f t="shared" si="768"/>
        <v>4</v>
      </c>
      <c r="C2711" s="152">
        <f t="shared" si="769"/>
        <v>23</v>
      </c>
      <c r="D2711" s="152">
        <f t="shared" si="770"/>
        <v>15</v>
      </c>
      <c r="E2711" s="38" t="str">
        <f t="shared" si="771"/>
        <v>W</v>
      </c>
      <c r="F2711" s="134">
        <v>22.89</v>
      </c>
      <c r="G2711" s="38" t="str">
        <f t="shared" si="772"/>
        <v>-</v>
      </c>
      <c r="H2711" s="38">
        <f t="shared" si="773"/>
        <v>22.89</v>
      </c>
      <c r="K2711" s="133">
        <v>43213.625</v>
      </c>
      <c r="L2711" s="9">
        <f t="shared" si="756"/>
        <v>4</v>
      </c>
      <c r="M2711" s="9">
        <f t="shared" si="757"/>
        <v>23</v>
      </c>
      <c r="N2711" s="9">
        <f t="shared" si="758"/>
        <v>15</v>
      </c>
      <c r="O2711" s="31" t="str">
        <f t="shared" si="759"/>
        <v/>
      </c>
      <c r="P2711" s="134">
        <v>34.020000000000003</v>
      </c>
      <c r="Q2711" s="31">
        <f t="shared" si="760"/>
        <v>34.020000000000003</v>
      </c>
      <c r="R2711" s="31" t="str">
        <f t="shared" si="761"/>
        <v>-</v>
      </c>
      <c r="U2711" s="133">
        <v>43578.625</v>
      </c>
      <c r="V2711" s="9">
        <f t="shared" si="762"/>
        <v>4</v>
      </c>
      <c r="W2711" s="9">
        <f t="shared" si="763"/>
        <v>23</v>
      </c>
      <c r="X2711" s="9">
        <f t="shared" si="764"/>
        <v>15</v>
      </c>
      <c r="Y2711" s="31" t="str">
        <f t="shared" si="765"/>
        <v/>
      </c>
      <c r="Z2711" s="134">
        <v>35.369999999999997</v>
      </c>
      <c r="AA2711" s="31">
        <f t="shared" si="766"/>
        <v>35.369999999999997</v>
      </c>
      <c r="AB2711" s="31" t="str">
        <f t="shared" si="767"/>
        <v>-</v>
      </c>
    </row>
    <row r="2712" spans="1:28" x14ac:dyDescent="0.3">
      <c r="A2712" s="133">
        <v>42848.666666666664</v>
      </c>
      <c r="B2712" s="152">
        <f t="shared" si="768"/>
        <v>4</v>
      </c>
      <c r="C2712" s="152">
        <f t="shared" si="769"/>
        <v>23</v>
      </c>
      <c r="D2712" s="152">
        <f t="shared" si="770"/>
        <v>16</v>
      </c>
      <c r="E2712" s="38" t="str">
        <f t="shared" si="771"/>
        <v>W</v>
      </c>
      <c r="F2712" s="134">
        <v>23.59</v>
      </c>
      <c r="G2712" s="38" t="str">
        <f t="shared" si="772"/>
        <v>-</v>
      </c>
      <c r="H2712" s="38">
        <f t="shared" si="773"/>
        <v>23.59</v>
      </c>
      <c r="K2712" s="133">
        <v>43213.666666666664</v>
      </c>
      <c r="L2712" s="9">
        <f t="shared" si="756"/>
        <v>4</v>
      </c>
      <c r="M2712" s="9">
        <f t="shared" si="757"/>
        <v>23</v>
      </c>
      <c r="N2712" s="9">
        <f t="shared" si="758"/>
        <v>16</v>
      </c>
      <c r="O2712" s="31" t="str">
        <f t="shared" si="759"/>
        <v/>
      </c>
      <c r="P2712" s="134">
        <v>35.409999999999997</v>
      </c>
      <c r="Q2712" s="31">
        <f t="shared" si="760"/>
        <v>35.409999999999997</v>
      </c>
      <c r="R2712" s="31" t="str">
        <f t="shared" si="761"/>
        <v>-</v>
      </c>
      <c r="U2712" s="133">
        <v>43578.666666666664</v>
      </c>
      <c r="V2712" s="9">
        <f t="shared" si="762"/>
        <v>4</v>
      </c>
      <c r="W2712" s="9">
        <f t="shared" si="763"/>
        <v>23</v>
      </c>
      <c r="X2712" s="9">
        <f t="shared" si="764"/>
        <v>16</v>
      </c>
      <c r="Y2712" s="31" t="str">
        <f t="shared" si="765"/>
        <v/>
      </c>
      <c r="Z2712" s="134">
        <v>35.76</v>
      </c>
      <c r="AA2712" s="31">
        <f t="shared" si="766"/>
        <v>35.76</v>
      </c>
      <c r="AB2712" s="31" t="str">
        <f t="shared" si="767"/>
        <v>-</v>
      </c>
    </row>
    <row r="2713" spans="1:28" x14ac:dyDescent="0.3">
      <c r="A2713" s="133">
        <v>42848.708333333336</v>
      </c>
      <c r="B2713" s="152">
        <f t="shared" si="768"/>
        <v>4</v>
      </c>
      <c r="C2713" s="152">
        <f t="shared" si="769"/>
        <v>23</v>
      </c>
      <c r="D2713" s="152">
        <f t="shared" si="770"/>
        <v>17</v>
      </c>
      <c r="E2713" s="38" t="str">
        <f t="shared" si="771"/>
        <v>W</v>
      </c>
      <c r="F2713" s="134">
        <v>24.43</v>
      </c>
      <c r="G2713" s="38" t="str">
        <f t="shared" si="772"/>
        <v>-</v>
      </c>
      <c r="H2713" s="38">
        <f t="shared" si="773"/>
        <v>24.43</v>
      </c>
      <c r="K2713" s="133">
        <v>43213.708333333336</v>
      </c>
      <c r="L2713" s="9">
        <f t="shared" si="756"/>
        <v>4</v>
      </c>
      <c r="M2713" s="9">
        <f t="shared" si="757"/>
        <v>23</v>
      </c>
      <c r="N2713" s="9">
        <f t="shared" si="758"/>
        <v>17</v>
      </c>
      <c r="O2713" s="31" t="str">
        <f t="shared" si="759"/>
        <v/>
      </c>
      <c r="P2713" s="134">
        <v>35.22</v>
      </c>
      <c r="Q2713" s="31" t="str">
        <f t="shared" si="760"/>
        <v>-</v>
      </c>
      <c r="R2713" s="31">
        <f t="shared" si="761"/>
        <v>35.22</v>
      </c>
      <c r="U2713" s="133">
        <v>43578.708333333336</v>
      </c>
      <c r="V2713" s="9">
        <f t="shared" si="762"/>
        <v>4</v>
      </c>
      <c r="W2713" s="9">
        <f t="shared" si="763"/>
        <v>23</v>
      </c>
      <c r="X2713" s="9">
        <f t="shared" si="764"/>
        <v>17</v>
      </c>
      <c r="Y2713" s="31" t="str">
        <f t="shared" si="765"/>
        <v/>
      </c>
      <c r="Z2713" s="134">
        <v>35.94</v>
      </c>
      <c r="AA2713" s="31" t="str">
        <f t="shared" si="766"/>
        <v>-</v>
      </c>
      <c r="AB2713" s="31">
        <f t="shared" si="767"/>
        <v>35.94</v>
      </c>
    </row>
    <row r="2714" spans="1:28" x14ac:dyDescent="0.3">
      <c r="A2714" s="133">
        <v>42848.75</v>
      </c>
      <c r="B2714" s="152">
        <f t="shared" si="768"/>
        <v>4</v>
      </c>
      <c r="C2714" s="152">
        <f t="shared" si="769"/>
        <v>23</v>
      </c>
      <c r="D2714" s="152">
        <f t="shared" si="770"/>
        <v>18</v>
      </c>
      <c r="E2714" s="38" t="str">
        <f t="shared" si="771"/>
        <v>W</v>
      </c>
      <c r="F2714" s="134">
        <v>24.86</v>
      </c>
      <c r="G2714" s="38" t="str">
        <f t="shared" si="772"/>
        <v>-</v>
      </c>
      <c r="H2714" s="38">
        <f t="shared" si="773"/>
        <v>24.86</v>
      </c>
      <c r="K2714" s="133">
        <v>43213.75</v>
      </c>
      <c r="L2714" s="9">
        <f t="shared" si="756"/>
        <v>4</v>
      </c>
      <c r="M2714" s="9">
        <f t="shared" si="757"/>
        <v>23</v>
      </c>
      <c r="N2714" s="9">
        <f t="shared" si="758"/>
        <v>18</v>
      </c>
      <c r="O2714" s="31" t="str">
        <f t="shared" si="759"/>
        <v/>
      </c>
      <c r="P2714" s="134">
        <v>36.020000000000003</v>
      </c>
      <c r="Q2714" s="31" t="str">
        <f t="shared" si="760"/>
        <v>-</v>
      </c>
      <c r="R2714" s="31">
        <f t="shared" si="761"/>
        <v>36.020000000000003</v>
      </c>
      <c r="U2714" s="133">
        <v>43578.75</v>
      </c>
      <c r="V2714" s="9">
        <f t="shared" si="762"/>
        <v>4</v>
      </c>
      <c r="W2714" s="9">
        <f t="shared" si="763"/>
        <v>23</v>
      </c>
      <c r="X2714" s="9">
        <f t="shared" si="764"/>
        <v>18</v>
      </c>
      <c r="Y2714" s="31" t="str">
        <f t="shared" si="765"/>
        <v/>
      </c>
      <c r="Z2714" s="134">
        <v>34.69</v>
      </c>
      <c r="AA2714" s="31" t="str">
        <f t="shared" si="766"/>
        <v>-</v>
      </c>
      <c r="AB2714" s="31">
        <f t="shared" si="767"/>
        <v>34.69</v>
      </c>
    </row>
    <row r="2715" spans="1:28" x14ac:dyDescent="0.3">
      <c r="A2715" s="133">
        <v>42848.791666666664</v>
      </c>
      <c r="B2715" s="152">
        <f t="shared" si="768"/>
        <v>4</v>
      </c>
      <c r="C2715" s="152">
        <f t="shared" si="769"/>
        <v>23</v>
      </c>
      <c r="D2715" s="152">
        <f t="shared" si="770"/>
        <v>19</v>
      </c>
      <c r="E2715" s="38" t="str">
        <f t="shared" si="771"/>
        <v>W</v>
      </c>
      <c r="F2715" s="134">
        <v>26.69</v>
      </c>
      <c r="G2715" s="38" t="str">
        <f t="shared" si="772"/>
        <v>-</v>
      </c>
      <c r="H2715" s="38">
        <f t="shared" si="773"/>
        <v>26.69</v>
      </c>
      <c r="K2715" s="133">
        <v>43213.791666666664</v>
      </c>
      <c r="L2715" s="9">
        <f t="shared" si="756"/>
        <v>4</v>
      </c>
      <c r="M2715" s="9">
        <f t="shared" si="757"/>
        <v>23</v>
      </c>
      <c r="N2715" s="9">
        <f t="shared" si="758"/>
        <v>19</v>
      </c>
      <c r="O2715" s="31" t="str">
        <f t="shared" si="759"/>
        <v/>
      </c>
      <c r="P2715" s="134">
        <v>38.799999999999997</v>
      </c>
      <c r="Q2715" s="31" t="str">
        <f t="shared" si="760"/>
        <v>-</v>
      </c>
      <c r="R2715" s="31">
        <f t="shared" si="761"/>
        <v>38.799999999999997</v>
      </c>
      <c r="U2715" s="133">
        <v>43578.791666666664</v>
      </c>
      <c r="V2715" s="9">
        <f t="shared" si="762"/>
        <v>4</v>
      </c>
      <c r="W2715" s="9">
        <f t="shared" si="763"/>
        <v>23</v>
      </c>
      <c r="X2715" s="9">
        <f t="shared" si="764"/>
        <v>19</v>
      </c>
      <c r="Y2715" s="31" t="str">
        <f t="shared" si="765"/>
        <v/>
      </c>
      <c r="Z2715" s="134">
        <v>34.94</v>
      </c>
      <c r="AA2715" s="31" t="str">
        <f t="shared" si="766"/>
        <v>-</v>
      </c>
      <c r="AB2715" s="31">
        <f t="shared" si="767"/>
        <v>34.94</v>
      </c>
    </row>
    <row r="2716" spans="1:28" x14ac:dyDescent="0.3">
      <c r="A2716" s="133">
        <v>42848.833333333336</v>
      </c>
      <c r="B2716" s="152">
        <f t="shared" si="768"/>
        <v>4</v>
      </c>
      <c r="C2716" s="152">
        <f t="shared" si="769"/>
        <v>23</v>
      </c>
      <c r="D2716" s="152">
        <f t="shared" si="770"/>
        <v>20</v>
      </c>
      <c r="E2716" s="38" t="str">
        <f t="shared" si="771"/>
        <v>W</v>
      </c>
      <c r="F2716" s="134">
        <v>31.89</v>
      </c>
      <c r="G2716" s="38" t="str">
        <f t="shared" si="772"/>
        <v>-</v>
      </c>
      <c r="H2716" s="38">
        <f t="shared" si="773"/>
        <v>31.89</v>
      </c>
      <c r="K2716" s="133">
        <v>43213.833333333336</v>
      </c>
      <c r="L2716" s="9">
        <f t="shared" si="756"/>
        <v>4</v>
      </c>
      <c r="M2716" s="9">
        <f t="shared" si="757"/>
        <v>23</v>
      </c>
      <c r="N2716" s="9">
        <f t="shared" si="758"/>
        <v>20</v>
      </c>
      <c r="O2716" s="31" t="str">
        <f t="shared" si="759"/>
        <v/>
      </c>
      <c r="P2716" s="134">
        <v>47.88</v>
      </c>
      <c r="Q2716" s="31" t="str">
        <f t="shared" si="760"/>
        <v>-</v>
      </c>
      <c r="R2716" s="31">
        <f t="shared" si="761"/>
        <v>47.88</v>
      </c>
      <c r="U2716" s="133">
        <v>43578.833333333336</v>
      </c>
      <c r="V2716" s="9">
        <f t="shared" si="762"/>
        <v>4</v>
      </c>
      <c r="W2716" s="9">
        <f t="shared" si="763"/>
        <v>23</v>
      </c>
      <c r="X2716" s="9">
        <f t="shared" si="764"/>
        <v>20</v>
      </c>
      <c r="Y2716" s="31" t="str">
        <f t="shared" si="765"/>
        <v/>
      </c>
      <c r="Z2716" s="134">
        <v>40.82</v>
      </c>
      <c r="AA2716" s="31" t="str">
        <f t="shared" si="766"/>
        <v>-</v>
      </c>
      <c r="AB2716" s="31">
        <f t="shared" si="767"/>
        <v>40.82</v>
      </c>
    </row>
    <row r="2717" spans="1:28" x14ac:dyDescent="0.3">
      <c r="A2717" s="133">
        <v>42848.875</v>
      </c>
      <c r="B2717" s="152">
        <f t="shared" si="768"/>
        <v>4</v>
      </c>
      <c r="C2717" s="152">
        <f t="shared" si="769"/>
        <v>23</v>
      </c>
      <c r="D2717" s="152">
        <f t="shared" si="770"/>
        <v>21</v>
      </c>
      <c r="E2717" s="38" t="str">
        <f t="shared" si="771"/>
        <v>W</v>
      </c>
      <c r="F2717" s="134">
        <v>27.98</v>
      </c>
      <c r="G2717" s="38" t="str">
        <f t="shared" si="772"/>
        <v>-</v>
      </c>
      <c r="H2717" s="38">
        <f t="shared" si="773"/>
        <v>27.98</v>
      </c>
      <c r="K2717" s="133">
        <v>43213.875</v>
      </c>
      <c r="L2717" s="9">
        <f t="shared" si="756"/>
        <v>4</v>
      </c>
      <c r="M2717" s="9">
        <f t="shared" si="757"/>
        <v>23</v>
      </c>
      <c r="N2717" s="9">
        <f t="shared" si="758"/>
        <v>21</v>
      </c>
      <c r="O2717" s="31" t="str">
        <f t="shared" si="759"/>
        <v/>
      </c>
      <c r="P2717" s="134">
        <v>38.869999999999997</v>
      </c>
      <c r="Q2717" s="31" t="str">
        <f t="shared" si="760"/>
        <v>-</v>
      </c>
      <c r="R2717" s="31">
        <f t="shared" si="761"/>
        <v>38.869999999999997</v>
      </c>
      <c r="U2717" s="133">
        <v>43578.875</v>
      </c>
      <c r="V2717" s="9">
        <f t="shared" si="762"/>
        <v>4</v>
      </c>
      <c r="W2717" s="9">
        <f t="shared" si="763"/>
        <v>23</v>
      </c>
      <c r="X2717" s="9">
        <f t="shared" si="764"/>
        <v>21</v>
      </c>
      <c r="Y2717" s="31" t="str">
        <f t="shared" si="765"/>
        <v/>
      </c>
      <c r="Z2717" s="134">
        <v>35.31</v>
      </c>
      <c r="AA2717" s="31" t="str">
        <f t="shared" si="766"/>
        <v>-</v>
      </c>
      <c r="AB2717" s="31">
        <f t="shared" si="767"/>
        <v>35.31</v>
      </c>
    </row>
    <row r="2718" spans="1:28" x14ac:dyDescent="0.3">
      <c r="A2718" s="133">
        <v>42848.916666666664</v>
      </c>
      <c r="B2718" s="152">
        <f t="shared" si="768"/>
        <v>4</v>
      </c>
      <c r="C2718" s="152">
        <f t="shared" si="769"/>
        <v>23</v>
      </c>
      <c r="D2718" s="152">
        <f t="shared" si="770"/>
        <v>22</v>
      </c>
      <c r="E2718" s="38" t="str">
        <f t="shared" si="771"/>
        <v>W</v>
      </c>
      <c r="F2718" s="134">
        <v>23.66</v>
      </c>
      <c r="G2718" s="38" t="str">
        <f t="shared" si="772"/>
        <v>-</v>
      </c>
      <c r="H2718" s="38">
        <f t="shared" si="773"/>
        <v>23.66</v>
      </c>
      <c r="K2718" s="133">
        <v>43213.916666666664</v>
      </c>
      <c r="L2718" s="9">
        <f t="shared" si="756"/>
        <v>4</v>
      </c>
      <c r="M2718" s="9">
        <f t="shared" si="757"/>
        <v>23</v>
      </c>
      <c r="N2718" s="9">
        <f t="shared" si="758"/>
        <v>22</v>
      </c>
      <c r="O2718" s="31" t="str">
        <f t="shared" si="759"/>
        <v/>
      </c>
      <c r="P2718" s="134">
        <v>29.97</v>
      </c>
      <c r="Q2718" s="31" t="str">
        <f t="shared" si="760"/>
        <v>-</v>
      </c>
      <c r="R2718" s="31">
        <f t="shared" si="761"/>
        <v>29.97</v>
      </c>
      <c r="U2718" s="133">
        <v>43578.916666666664</v>
      </c>
      <c r="V2718" s="9">
        <f t="shared" si="762"/>
        <v>4</v>
      </c>
      <c r="W2718" s="9">
        <f t="shared" si="763"/>
        <v>23</v>
      </c>
      <c r="X2718" s="9">
        <f t="shared" si="764"/>
        <v>22</v>
      </c>
      <c r="Y2718" s="31" t="str">
        <f t="shared" si="765"/>
        <v/>
      </c>
      <c r="Z2718" s="134">
        <v>27.29</v>
      </c>
      <c r="AA2718" s="31" t="str">
        <f t="shared" si="766"/>
        <v>-</v>
      </c>
      <c r="AB2718" s="31">
        <f t="shared" si="767"/>
        <v>27.29</v>
      </c>
    </row>
    <row r="2719" spans="1:28" x14ac:dyDescent="0.3">
      <c r="A2719" s="133">
        <v>42848.958333333336</v>
      </c>
      <c r="B2719" s="152">
        <f t="shared" si="768"/>
        <v>4</v>
      </c>
      <c r="C2719" s="152">
        <f t="shared" si="769"/>
        <v>23</v>
      </c>
      <c r="D2719" s="152">
        <f t="shared" si="770"/>
        <v>23</v>
      </c>
      <c r="E2719" s="38" t="str">
        <f t="shared" si="771"/>
        <v>W</v>
      </c>
      <c r="F2719" s="134">
        <v>21.62</v>
      </c>
      <c r="G2719" s="38" t="str">
        <f t="shared" si="772"/>
        <v>-</v>
      </c>
      <c r="H2719" s="38">
        <f t="shared" si="773"/>
        <v>21.62</v>
      </c>
      <c r="K2719" s="133">
        <v>43213.958333333336</v>
      </c>
      <c r="L2719" s="9">
        <f t="shared" si="756"/>
        <v>4</v>
      </c>
      <c r="M2719" s="9">
        <f t="shared" si="757"/>
        <v>23</v>
      </c>
      <c r="N2719" s="9">
        <f t="shared" si="758"/>
        <v>23</v>
      </c>
      <c r="O2719" s="31" t="str">
        <f t="shared" si="759"/>
        <v/>
      </c>
      <c r="P2719" s="134">
        <v>25.52</v>
      </c>
      <c r="Q2719" s="31" t="str">
        <f t="shared" si="760"/>
        <v>-</v>
      </c>
      <c r="R2719" s="31">
        <f t="shared" si="761"/>
        <v>25.52</v>
      </c>
      <c r="U2719" s="133">
        <v>43578.958333333336</v>
      </c>
      <c r="V2719" s="9">
        <f t="shared" si="762"/>
        <v>4</v>
      </c>
      <c r="W2719" s="9">
        <f t="shared" si="763"/>
        <v>23</v>
      </c>
      <c r="X2719" s="9">
        <f t="shared" si="764"/>
        <v>23</v>
      </c>
      <c r="Y2719" s="31" t="str">
        <f t="shared" si="765"/>
        <v/>
      </c>
      <c r="Z2719" s="134">
        <v>23</v>
      </c>
      <c r="AA2719" s="31" t="str">
        <f t="shared" si="766"/>
        <v>-</v>
      </c>
      <c r="AB2719" s="31">
        <f t="shared" si="767"/>
        <v>23</v>
      </c>
    </row>
    <row r="2720" spans="1:28" x14ac:dyDescent="0.3">
      <c r="A2720" s="133">
        <v>42849</v>
      </c>
      <c r="B2720" s="152">
        <f t="shared" si="768"/>
        <v>4</v>
      </c>
      <c r="C2720" s="152">
        <f t="shared" si="769"/>
        <v>24</v>
      </c>
      <c r="D2720" s="152">
        <f t="shared" si="770"/>
        <v>0</v>
      </c>
      <c r="E2720" s="38" t="str">
        <f t="shared" si="771"/>
        <v/>
      </c>
      <c r="F2720" s="134">
        <v>20.91</v>
      </c>
      <c r="G2720" s="38" t="str">
        <f t="shared" si="772"/>
        <v>-</v>
      </c>
      <c r="H2720" s="38">
        <f t="shared" si="773"/>
        <v>20.91</v>
      </c>
      <c r="K2720" s="133">
        <v>43214</v>
      </c>
      <c r="L2720" s="9">
        <f t="shared" si="756"/>
        <v>4</v>
      </c>
      <c r="M2720" s="9">
        <f t="shared" si="757"/>
        <v>24</v>
      </c>
      <c r="N2720" s="9">
        <f t="shared" si="758"/>
        <v>0</v>
      </c>
      <c r="O2720" s="31" t="str">
        <f t="shared" si="759"/>
        <v/>
      </c>
      <c r="P2720" s="134">
        <v>22.86</v>
      </c>
      <c r="Q2720" s="31" t="str">
        <f t="shared" si="760"/>
        <v>-</v>
      </c>
      <c r="R2720" s="31">
        <f t="shared" si="761"/>
        <v>22.86</v>
      </c>
      <c r="U2720" s="133">
        <v>43579</v>
      </c>
      <c r="V2720" s="9">
        <f t="shared" si="762"/>
        <v>4</v>
      </c>
      <c r="W2720" s="9">
        <f t="shared" si="763"/>
        <v>24</v>
      </c>
      <c r="X2720" s="9">
        <f t="shared" si="764"/>
        <v>0</v>
      </c>
      <c r="Y2720" s="31" t="str">
        <f t="shared" si="765"/>
        <v/>
      </c>
      <c r="Z2720" s="134">
        <v>20.98</v>
      </c>
      <c r="AA2720" s="31" t="str">
        <f t="shared" si="766"/>
        <v>-</v>
      </c>
      <c r="AB2720" s="31">
        <f t="shared" si="767"/>
        <v>20.98</v>
      </c>
    </row>
    <row r="2721" spans="1:28" x14ac:dyDescent="0.3">
      <c r="A2721" s="133">
        <v>42849.041666666664</v>
      </c>
      <c r="B2721" s="152">
        <f t="shared" si="768"/>
        <v>4</v>
      </c>
      <c r="C2721" s="152">
        <f t="shared" si="769"/>
        <v>24</v>
      </c>
      <c r="D2721" s="152">
        <f t="shared" si="770"/>
        <v>1</v>
      </c>
      <c r="E2721" s="38" t="str">
        <f t="shared" si="771"/>
        <v/>
      </c>
      <c r="F2721" s="134">
        <v>20.62</v>
      </c>
      <c r="G2721" s="38" t="str">
        <f t="shared" si="772"/>
        <v>-</v>
      </c>
      <c r="H2721" s="38">
        <f t="shared" si="773"/>
        <v>20.62</v>
      </c>
      <c r="K2721" s="133">
        <v>43214.041666666664</v>
      </c>
      <c r="L2721" s="9">
        <f t="shared" si="756"/>
        <v>4</v>
      </c>
      <c r="M2721" s="9">
        <f t="shared" si="757"/>
        <v>24</v>
      </c>
      <c r="N2721" s="9">
        <f t="shared" si="758"/>
        <v>1</v>
      </c>
      <c r="O2721" s="31" t="str">
        <f t="shared" si="759"/>
        <v/>
      </c>
      <c r="P2721" s="134">
        <v>22.5</v>
      </c>
      <c r="Q2721" s="31" t="str">
        <f t="shared" si="760"/>
        <v>-</v>
      </c>
      <c r="R2721" s="31">
        <f t="shared" si="761"/>
        <v>22.5</v>
      </c>
      <c r="U2721" s="133">
        <v>43579.041666666664</v>
      </c>
      <c r="V2721" s="9">
        <f t="shared" si="762"/>
        <v>4</v>
      </c>
      <c r="W2721" s="9">
        <f t="shared" si="763"/>
        <v>24</v>
      </c>
      <c r="X2721" s="9">
        <f t="shared" si="764"/>
        <v>1</v>
      </c>
      <c r="Y2721" s="31" t="str">
        <f t="shared" si="765"/>
        <v/>
      </c>
      <c r="Z2721" s="134">
        <v>20.52</v>
      </c>
      <c r="AA2721" s="31" t="str">
        <f t="shared" si="766"/>
        <v>-</v>
      </c>
      <c r="AB2721" s="31">
        <f t="shared" si="767"/>
        <v>20.52</v>
      </c>
    </row>
    <row r="2722" spans="1:28" x14ac:dyDescent="0.3">
      <c r="A2722" s="133">
        <v>42849.083333333336</v>
      </c>
      <c r="B2722" s="152">
        <f t="shared" si="768"/>
        <v>4</v>
      </c>
      <c r="C2722" s="152">
        <f t="shared" si="769"/>
        <v>24</v>
      </c>
      <c r="D2722" s="152">
        <f t="shared" si="770"/>
        <v>2</v>
      </c>
      <c r="E2722" s="38" t="str">
        <f t="shared" si="771"/>
        <v/>
      </c>
      <c r="F2722" s="134">
        <v>20.59</v>
      </c>
      <c r="G2722" s="38" t="str">
        <f t="shared" si="772"/>
        <v>-</v>
      </c>
      <c r="H2722" s="38">
        <f t="shared" si="773"/>
        <v>20.59</v>
      </c>
      <c r="K2722" s="133">
        <v>43214.083333333336</v>
      </c>
      <c r="L2722" s="9">
        <f t="shared" si="756"/>
        <v>4</v>
      </c>
      <c r="M2722" s="9">
        <f t="shared" si="757"/>
        <v>24</v>
      </c>
      <c r="N2722" s="9">
        <f t="shared" si="758"/>
        <v>2</v>
      </c>
      <c r="O2722" s="31" t="str">
        <f t="shared" si="759"/>
        <v/>
      </c>
      <c r="P2722" s="134">
        <v>22.12</v>
      </c>
      <c r="Q2722" s="31" t="str">
        <f t="shared" si="760"/>
        <v>-</v>
      </c>
      <c r="R2722" s="31">
        <f t="shared" si="761"/>
        <v>22.12</v>
      </c>
      <c r="U2722" s="133">
        <v>43579.083333333336</v>
      </c>
      <c r="V2722" s="9">
        <f t="shared" si="762"/>
        <v>4</v>
      </c>
      <c r="W2722" s="9">
        <f t="shared" si="763"/>
        <v>24</v>
      </c>
      <c r="X2722" s="9">
        <f t="shared" si="764"/>
        <v>2</v>
      </c>
      <c r="Y2722" s="31" t="str">
        <f t="shared" si="765"/>
        <v/>
      </c>
      <c r="Z2722" s="134">
        <v>19.48</v>
      </c>
      <c r="AA2722" s="31" t="str">
        <f t="shared" si="766"/>
        <v>-</v>
      </c>
      <c r="AB2722" s="31">
        <f t="shared" si="767"/>
        <v>19.48</v>
      </c>
    </row>
    <row r="2723" spans="1:28" x14ac:dyDescent="0.3">
      <c r="A2723" s="133">
        <v>42849.125</v>
      </c>
      <c r="B2723" s="152">
        <f t="shared" si="768"/>
        <v>4</v>
      </c>
      <c r="C2723" s="152">
        <f t="shared" si="769"/>
        <v>24</v>
      </c>
      <c r="D2723" s="152">
        <f t="shared" si="770"/>
        <v>3</v>
      </c>
      <c r="E2723" s="38" t="str">
        <f t="shared" si="771"/>
        <v/>
      </c>
      <c r="F2723" s="134">
        <v>20.55</v>
      </c>
      <c r="G2723" s="38" t="str">
        <f t="shared" si="772"/>
        <v>-</v>
      </c>
      <c r="H2723" s="38">
        <f t="shared" si="773"/>
        <v>20.55</v>
      </c>
      <c r="K2723" s="133">
        <v>43214.125</v>
      </c>
      <c r="L2723" s="9">
        <f t="shared" si="756"/>
        <v>4</v>
      </c>
      <c r="M2723" s="9">
        <f t="shared" si="757"/>
        <v>24</v>
      </c>
      <c r="N2723" s="9">
        <f t="shared" si="758"/>
        <v>3</v>
      </c>
      <c r="O2723" s="31" t="str">
        <f t="shared" si="759"/>
        <v/>
      </c>
      <c r="P2723" s="134">
        <v>21.89</v>
      </c>
      <c r="Q2723" s="31" t="str">
        <f t="shared" si="760"/>
        <v>-</v>
      </c>
      <c r="R2723" s="31">
        <f t="shared" si="761"/>
        <v>21.89</v>
      </c>
      <c r="U2723" s="133">
        <v>43579.125</v>
      </c>
      <c r="V2723" s="9">
        <f t="shared" si="762"/>
        <v>4</v>
      </c>
      <c r="W2723" s="9">
        <f t="shared" si="763"/>
        <v>24</v>
      </c>
      <c r="X2723" s="9">
        <f t="shared" si="764"/>
        <v>3</v>
      </c>
      <c r="Y2723" s="31" t="str">
        <f t="shared" si="765"/>
        <v/>
      </c>
      <c r="Z2723" s="134">
        <v>19.52</v>
      </c>
      <c r="AA2723" s="31" t="str">
        <f t="shared" si="766"/>
        <v>-</v>
      </c>
      <c r="AB2723" s="31">
        <f t="shared" si="767"/>
        <v>19.52</v>
      </c>
    </row>
    <row r="2724" spans="1:28" x14ac:dyDescent="0.3">
      <c r="A2724" s="133">
        <v>42849.166666666664</v>
      </c>
      <c r="B2724" s="152">
        <f t="shared" si="768"/>
        <v>4</v>
      </c>
      <c r="C2724" s="152">
        <f t="shared" si="769"/>
        <v>24</v>
      </c>
      <c r="D2724" s="152">
        <f t="shared" si="770"/>
        <v>4</v>
      </c>
      <c r="E2724" s="38" t="str">
        <f t="shared" si="771"/>
        <v/>
      </c>
      <c r="F2724" s="134">
        <v>21.48</v>
      </c>
      <c r="G2724" s="38" t="str">
        <f t="shared" si="772"/>
        <v>-</v>
      </c>
      <c r="H2724" s="38">
        <f t="shared" si="773"/>
        <v>21.48</v>
      </c>
      <c r="K2724" s="133">
        <v>43214.166666666664</v>
      </c>
      <c r="L2724" s="9">
        <f t="shared" si="756"/>
        <v>4</v>
      </c>
      <c r="M2724" s="9">
        <f t="shared" si="757"/>
        <v>24</v>
      </c>
      <c r="N2724" s="9">
        <f t="shared" si="758"/>
        <v>4</v>
      </c>
      <c r="O2724" s="31" t="str">
        <f t="shared" si="759"/>
        <v/>
      </c>
      <c r="P2724" s="134">
        <v>23.33</v>
      </c>
      <c r="Q2724" s="31" t="str">
        <f t="shared" si="760"/>
        <v>-</v>
      </c>
      <c r="R2724" s="31">
        <f t="shared" si="761"/>
        <v>23.33</v>
      </c>
      <c r="U2724" s="133">
        <v>43579.166666666664</v>
      </c>
      <c r="V2724" s="9">
        <f t="shared" si="762"/>
        <v>4</v>
      </c>
      <c r="W2724" s="9">
        <f t="shared" si="763"/>
        <v>24</v>
      </c>
      <c r="X2724" s="9">
        <f t="shared" si="764"/>
        <v>4</v>
      </c>
      <c r="Y2724" s="31" t="str">
        <f t="shared" si="765"/>
        <v/>
      </c>
      <c r="Z2724" s="134">
        <v>20.309999999999999</v>
      </c>
      <c r="AA2724" s="31" t="str">
        <f t="shared" si="766"/>
        <v>-</v>
      </c>
      <c r="AB2724" s="31">
        <f t="shared" si="767"/>
        <v>20.309999999999999</v>
      </c>
    </row>
    <row r="2725" spans="1:28" x14ac:dyDescent="0.3">
      <c r="A2725" s="133">
        <v>42849.208333333336</v>
      </c>
      <c r="B2725" s="152">
        <f t="shared" si="768"/>
        <v>4</v>
      </c>
      <c r="C2725" s="152">
        <f t="shared" si="769"/>
        <v>24</v>
      </c>
      <c r="D2725" s="152">
        <f t="shared" si="770"/>
        <v>5</v>
      </c>
      <c r="E2725" s="38" t="str">
        <f t="shared" si="771"/>
        <v/>
      </c>
      <c r="F2725" s="134">
        <v>23.11</v>
      </c>
      <c r="G2725" s="38" t="str">
        <f t="shared" si="772"/>
        <v>-</v>
      </c>
      <c r="H2725" s="38">
        <f t="shared" si="773"/>
        <v>23.11</v>
      </c>
      <c r="K2725" s="133">
        <v>43214.208333333336</v>
      </c>
      <c r="L2725" s="9">
        <f t="shared" si="756"/>
        <v>4</v>
      </c>
      <c r="M2725" s="9">
        <f t="shared" si="757"/>
        <v>24</v>
      </c>
      <c r="N2725" s="9">
        <f t="shared" si="758"/>
        <v>5</v>
      </c>
      <c r="O2725" s="31" t="str">
        <f t="shared" si="759"/>
        <v/>
      </c>
      <c r="P2725" s="134">
        <v>27.12</v>
      </c>
      <c r="Q2725" s="31" t="str">
        <f t="shared" si="760"/>
        <v>-</v>
      </c>
      <c r="R2725" s="31">
        <f t="shared" si="761"/>
        <v>27.12</v>
      </c>
      <c r="U2725" s="133">
        <v>43579.208333333336</v>
      </c>
      <c r="V2725" s="9">
        <f t="shared" si="762"/>
        <v>4</v>
      </c>
      <c r="W2725" s="9">
        <f t="shared" si="763"/>
        <v>24</v>
      </c>
      <c r="X2725" s="9">
        <f t="shared" si="764"/>
        <v>5</v>
      </c>
      <c r="Y2725" s="31" t="str">
        <f t="shared" si="765"/>
        <v/>
      </c>
      <c r="Z2725" s="134">
        <v>22.87</v>
      </c>
      <c r="AA2725" s="31" t="str">
        <f t="shared" si="766"/>
        <v>-</v>
      </c>
      <c r="AB2725" s="31">
        <f t="shared" si="767"/>
        <v>22.87</v>
      </c>
    </row>
    <row r="2726" spans="1:28" x14ac:dyDescent="0.3">
      <c r="A2726" s="133">
        <v>42849.25</v>
      </c>
      <c r="B2726" s="152">
        <f t="shared" si="768"/>
        <v>4</v>
      </c>
      <c r="C2726" s="152">
        <f t="shared" si="769"/>
        <v>24</v>
      </c>
      <c r="D2726" s="152">
        <f t="shared" si="770"/>
        <v>6</v>
      </c>
      <c r="E2726" s="38" t="str">
        <f t="shared" si="771"/>
        <v/>
      </c>
      <c r="F2726" s="134">
        <v>30.56</v>
      </c>
      <c r="G2726" s="38" t="str">
        <f t="shared" si="772"/>
        <v>-</v>
      </c>
      <c r="H2726" s="38">
        <f t="shared" si="773"/>
        <v>30.56</v>
      </c>
      <c r="K2726" s="133">
        <v>43214.25</v>
      </c>
      <c r="L2726" s="9">
        <f t="shared" si="756"/>
        <v>4</v>
      </c>
      <c r="M2726" s="9">
        <f t="shared" si="757"/>
        <v>24</v>
      </c>
      <c r="N2726" s="9">
        <f t="shared" si="758"/>
        <v>6</v>
      </c>
      <c r="O2726" s="31" t="str">
        <f t="shared" si="759"/>
        <v/>
      </c>
      <c r="P2726" s="134">
        <v>39.67</v>
      </c>
      <c r="Q2726" s="31" t="str">
        <f t="shared" si="760"/>
        <v>-</v>
      </c>
      <c r="R2726" s="31">
        <f t="shared" si="761"/>
        <v>39.67</v>
      </c>
      <c r="U2726" s="133">
        <v>43579.25</v>
      </c>
      <c r="V2726" s="9">
        <f t="shared" si="762"/>
        <v>4</v>
      </c>
      <c r="W2726" s="9">
        <f t="shared" si="763"/>
        <v>24</v>
      </c>
      <c r="X2726" s="9">
        <f t="shared" si="764"/>
        <v>6</v>
      </c>
      <c r="Y2726" s="31" t="str">
        <f t="shared" si="765"/>
        <v/>
      </c>
      <c r="Z2726" s="134">
        <v>32.65</v>
      </c>
      <c r="AA2726" s="31" t="str">
        <f t="shared" si="766"/>
        <v>-</v>
      </c>
      <c r="AB2726" s="31">
        <f t="shared" si="767"/>
        <v>32.65</v>
      </c>
    </row>
    <row r="2727" spans="1:28" x14ac:dyDescent="0.3">
      <c r="A2727" s="133">
        <v>42849.291666666664</v>
      </c>
      <c r="B2727" s="152">
        <f t="shared" si="768"/>
        <v>4</v>
      </c>
      <c r="C2727" s="152">
        <f t="shared" si="769"/>
        <v>24</v>
      </c>
      <c r="D2727" s="152">
        <f t="shared" si="770"/>
        <v>7</v>
      </c>
      <c r="E2727" s="38" t="str">
        <f t="shared" si="771"/>
        <v/>
      </c>
      <c r="F2727" s="134">
        <v>31.59</v>
      </c>
      <c r="G2727" s="38" t="str">
        <f t="shared" si="772"/>
        <v>-</v>
      </c>
      <c r="H2727" s="38">
        <f t="shared" si="773"/>
        <v>31.59</v>
      </c>
      <c r="K2727" s="133">
        <v>43214.291666666664</v>
      </c>
      <c r="L2727" s="9">
        <f t="shared" si="756"/>
        <v>4</v>
      </c>
      <c r="M2727" s="9">
        <f t="shared" si="757"/>
        <v>24</v>
      </c>
      <c r="N2727" s="9">
        <f t="shared" si="758"/>
        <v>7</v>
      </c>
      <c r="O2727" s="31" t="str">
        <f t="shared" si="759"/>
        <v/>
      </c>
      <c r="P2727" s="134">
        <v>41.71</v>
      </c>
      <c r="Q2727" s="31" t="str">
        <f t="shared" si="760"/>
        <v>-</v>
      </c>
      <c r="R2727" s="31">
        <f t="shared" si="761"/>
        <v>41.71</v>
      </c>
      <c r="U2727" s="133">
        <v>43579.291666666664</v>
      </c>
      <c r="V2727" s="9">
        <f t="shared" si="762"/>
        <v>4</v>
      </c>
      <c r="W2727" s="9">
        <f t="shared" si="763"/>
        <v>24</v>
      </c>
      <c r="X2727" s="9">
        <f t="shared" si="764"/>
        <v>7</v>
      </c>
      <c r="Y2727" s="31" t="str">
        <f t="shared" si="765"/>
        <v/>
      </c>
      <c r="Z2727" s="134">
        <v>33.619999999999997</v>
      </c>
      <c r="AA2727" s="31" t="str">
        <f t="shared" si="766"/>
        <v>-</v>
      </c>
      <c r="AB2727" s="31">
        <f t="shared" si="767"/>
        <v>33.619999999999997</v>
      </c>
    </row>
    <row r="2728" spans="1:28" x14ac:dyDescent="0.3">
      <c r="A2728" s="133">
        <v>42849.333333333336</v>
      </c>
      <c r="B2728" s="152">
        <f t="shared" si="768"/>
        <v>4</v>
      </c>
      <c r="C2728" s="152">
        <f t="shared" si="769"/>
        <v>24</v>
      </c>
      <c r="D2728" s="152">
        <f t="shared" si="770"/>
        <v>8</v>
      </c>
      <c r="E2728" s="38" t="str">
        <f t="shared" si="771"/>
        <v/>
      </c>
      <c r="F2728" s="134">
        <v>33.369999999999997</v>
      </c>
      <c r="G2728" s="38">
        <f t="shared" si="772"/>
        <v>33.369999999999997</v>
      </c>
      <c r="H2728" s="38" t="str">
        <f t="shared" si="773"/>
        <v>-</v>
      </c>
      <c r="K2728" s="133">
        <v>43214.333333333336</v>
      </c>
      <c r="L2728" s="9">
        <f t="shared" si="756"/>
        <v>4</v>
      </c>
      <c r="M2728" s="9">
        <f t="shared" si="757"/>
        <v>24</v>
      </c>
      <c r="N2728" s="9">
        <f t="shared" si="758"/>
        <v>8</v>
      </c>
      <c r="O2728" s="31" t="str">
        <f t="shared" si="759"/>
        <v/>
      </c>
      <c r="P2728" s="134">
        <v>42.09</v>
      </c>
      <c r="Q2728" s="31">
        <f t="shared" si="760"/>
        <v>42.09</v>
      </c>
      <c r="R2728" s="31" t="str">
        <f t="shared" si="761"/>
        <v>-</v>
      </c>
      <c r="U2728" s="133">
        <v>43579.333333333336</v>
      </c>
      <c r="V2728" s="9">
        <f t="shared" si="762"/>
        <v>4</v>
      </c>
      <c r="W2728" s="9">
        <f t="shared" si="763"/>
        <v>24</v>
      </c>
      <c r="X2728" s="9">
        <f t="shared" si="764"/>
        <v>8</v>
      </c>
      <c r="Y2728" s="31" t="str">
        <f t="shared" si="765"/>
        <v/>
      </c>
      <c r="Z2728" s="134">
        <v>32.340000000000003</v>
      </c>
      <c r="AA2728" s="31">
        <f t="shared" si="766"/>
        <v>32.340000000000003</v>
      </c>
      <c r="AB2728" s="31" t="str">
        <f t="shared" si="767"/>
        <v>-</v>
      </c>
    </row>
    <row r="2729" spans="1:28" x14ac:dyDescent="0.3">
      <c r="A2729" s="133">
        <v>42849.375</v>
      </c>
      <c r="B2729" s="152">
        <f t="shared" si="768"/>
        <v>4</v>
      </c>
      <c r="C2729" s="152">
        <f t="shared" si="769"/>
        <v>24</v>
      </c>
      <c r="D2729" s="152">
        <f t="shared" si="770"/>
        <v>9</v>
      </c>
      <c r="E2729" s="38" t="str">
        <f t="shared" si="771"/>
        <v/>
      </c>
      <c r="F2729" s="134">
        <v>33.82</v>
      </c>
      <c r="G2729" s="38">
        <f t="shared" si="772"/>
        <v>33.82</v>
      </c>
      <c r="H2729" s="38" t="str">
        <f t="shared" si="773"/>
        <v>-</v>
      </c>
      <c r="K2729" s="133">
        <v>43214.375</v>
      </c>
      <c r="L2729" s="9">
        <f t="shared" si="756"/>
        <v>4</v>
      </c>
      <c r="M2729" s="9">
        <f t="shared" si="757"/>
        <v>24</v>
      </c>
      <c r="N2729" s="9">
        <f t="shared" si="758"/>
        <v>9</v>
      </c>
      <c r="O2729" s="31" t="str">
        <f t="shared" si="759"/>
        <v/>
      </c>
      <c r="P2729" s="134">
        <v>41.42</v>
      </c>
      <c r="Q2729" s="31">
        <f t="shared" si="760"/>
        <v>41.42</v>
      </c>
      <c r="R2729" s="31" t="str">
        <f t="shared" si="761"/>
        <v>-</v>
      </c>
      <c r="U2729" s="133">
        <v>43579.375</v>
      </c>
      <c r="V2729" s="9">
        <f t="shared" si="762"/>
        <v>4</v>
      </c>
      <c r="W2729" s="9">
        <f t="shared" si="763"/>
        <v>24</v>
      </c>
      <c r="X2729" s="9">
        <f t="shared" si="764"/>
        <v>9</v>
      </c>
      <c r="Y2729" s="31" t="str">
        <f t="shared" si="765"/>
        <v/>
      </c>
      <c r="Z2729" s="134">
        <v>33.47</v>
      </c>
      <c r="AA2729" s="31">
        <f t="shared" si="766"/>
        <v>33.47</v>
      </c>
      <c r="AB2729" s="31" t="str">
        <f t="shared" si="767"/>
        <v>-</v>
      </c>
    </row>
    <row r="2730" spans="1:28" x14ac:dyDescent="0.3">
      <c r="A2730" s="133">
        <v>42849.416666666664</v>
      </c>
      <c r="B2730" s="152">
        <f t="shared" si="768"/>
        <v>4</v>
      </c>
      <c r="C2730" s="152">
        <f t="shared" si="769"/>
        <v>24</v>
      </c>
      <c r="D2730" s="152">
        <f t="shared" si="770"/>
        <v>10</v>
      </c>
      <c r="E2730" s="38" t="str">
        <f t="shared" si="771"/>
        <v/>
      </c>
      <c r="F2730" s="134">
        <v>35.799999999999997</v>
      </c>
      <c r="G2730" s="38">
        <f t="shared" si="772"/>
        <v>35.799999999999997</v>
      </c>
      <c r="H2730" s="38" t="str">
        <f t="shared" si="773"/>
        <v>-</v>
      </c>
      <c r="K2730" s="133">
        <v>43214.416666666664</v>
      </c>
      <c r="L2730" s="9">
        <f t="shared" si="756"/>
        <v>4</v>
      </c>
      <c r="M2730" s="9">
        <f t="shared" si="757"/>
        <v>24</v>
      </c>
      <c r="N2730" s="9">
        <f t="shared" si="758"/>
        <v>10</v>
      </c>
      <c r="O2730" s="31" t="str">
        <f t="shared" si="759"/>
        <v/>
      </c>
      <c r="P2730" s="134">
        <v>41.92</v>
      </c>
      <c r="Q2730" s="31">
        <f t="shared" si="760"/>
        <v>41.92</v>
      </c>
      <c r="R2730" s="31" t="str">
        <f t="shared" si="761"/>
        <v>-</v>
      </c>
      <c r="U2730" s="133">
        <v>43579.416666666664</v>
      </c>
      <c r="V2730" s="9">
        <f t="shared" si="762"/>
        <v>4</v>
      </c>
      <c r="W2730" s="9">
        <f t="shared" si="763"/>
        <v>24</v>
      </c>
      <c r="X2730" s="9">
        <f t="shared" si="764"/>
        <v>10</v>
      </c>
      <c r="Y2730" s="31" t="str">
        <f t="shared" si="765"/>
        <v/>
      </c>
      <c r="Z2730" s="134">
        <v>35.26</v>
      </c>
      <c r="AA2730" s="31">
        <f t="shared" si="766"/>
        <v>35.26</v>
      </c>
      <c r="AB2730" s="31" t="str">
        <f t="shared" si="767"/>
        <v>-</v>
      </c>
    </row>
    <row r="2731" spans="1:28" x14ac:dyDescent="0.3">
      <c r="A2731" s="133">
        <v>42849.458333333336</v>
      </c>
      <c r="B2731" s="152">
        <f t="shared" si="768"/>
        <v>4</v>
      </c>
      <c r="C2731" s="152">
        <f t="shared" si="769"/>
        <v>24</v>
      </c>
      <c r="D2731" s="152">
        <f t="shared" si="770"/>
        <v>11</v>
      </c>
      <c r="E2731" s="38" t="str">
        <f t="shared" si="771"/>
        <v/>
      </c>
      <c r="F2731" s="134">
        <v>34.200000000000003</v>
      </c>
      <c r="G2731" s="38">
        <f t="shared" si="772"/>
        <v>34.200000000000003</v>
      </c>
      <c r="H2731" s="38" t="str">
        <f t="shared" si="773"/>
        <v>-</v>
      </c>
      <c r="K2731" s="133">
        <v>43214.458333333336</v>
      </c>
      <c r="L2731" s="9">
        <f t="shared" si="756"/>
        <v>4</v>
      </c>
      <c r="M2731" s="9">
        <f t="shared" si="757"/>
        <v>24</v>
      </c>
      <c r="N2731" s="9">
        <f t="shared" si="758"/>
        <v>11</v>
      </c>
      <c r="O2731" s="31" t="str">
        <f t="shared" si="759"/>
        <v/>
      </c>
      <c r="P2731" s="134">
        <v>41.06</v>
      </c>
      <c r="Q2731" s="31">
        <f t="shared" si="760"/>
        <v>41.06</v>
      </c>
      <c r="R2731" s="31" t="str">
        <f t="shared" si="761"/>
        <v>-</v>
      </c>
      <c r="U2731" s="133">
        <v>43579.458333333336</v>
      </c>
      <c r="V2731" s="9">
        <f t="shared" si="762"/>
        <v>4</v>
      </c>
      <c r="W2731" s="9">
        <f t="shared" si="763"/>
        <v>24</v>
      </c>
      <c r="X2731" s="9">
        <f t="shared" si="764"/>
        <v>11</v>
      </c>
      <c r="Y2731" s="31" t="str">
        <f t="shared" si="765"/>
        <v/>
      </c>
      <c r="Z2731" s="134">
        <v>34.54</v>
      </c>
      <c r="AA2731" s="31">
        <f t="shared" si="766"/>
        <v>34.54</v>
      </c>
      <c r="AB2731" s="31" t="str">
        <f t="shared" si="767"/>
        <v>-</v>
      </c>
    </row>
    <row r="2732" spans="1:28" x14ac:dyDescent="0.3">
      <c r="A2732" s="133">
        <v>42849.5</v>
      </c>
      <c r="B2732" s="152">
        <f t="shared" si="768"/>
        <v>4</v>
      </c>
      <c r="C2732" s="152">
        <f t="shared" si="769"/>
        <v>24</v>
      </c>
      <c r="D2732" s="152">
        <f t="shared" si="770"/>
        <v>12</v>
      </c>
      <c r="E2732" s="38" t="str">
        <f t="shared" si="771"/>
        <v/>
      </c>
      <c r="F2732" s="134">
        <v>34.590000000000003</v>
      </c>
      <c r="G2732" s="38">
        <f t="shared" si="772"/>
        <v>34.590000000000003</v>
      </c>
      <c r="H2732" s="38" t="str">
        <f t="shared" si="773"/>
        <v>-</v>
      </c>
      <c r="K2732" s="133">
        <v>43214.5</v>
      </c>
      <c r="L2732" s="9">
        <f t="shared" si="756"/>
        <v>4</v>
      </c>
      <c r="M2732" s="9">
        <f t="shared" si="757"/>
        <v>24</v>
      </c>
      <c r="N2732" s="9">
        <f t="shared" si="758"/>
        <v>12</v>
      </c>
      <c r="O2732" s="31" t="str">
        <f t="shared" si="759"/>
        <v/>
      </c>
      <c r="P2732" s="134">
        <v>40.950000000000003</v>
      </c>
      <c r="Q2732" s="31">
        <f t="shared" si="760"/>
        <v>40.950000000000003</v>
      </c>
      <c r="R2732" s="31" t="str">
        <f t="shared" si="761"/>
        <v>-</v>
      </c>
      <c r="U2732" s="133">
        <v>43579.5</v>
      </c>
      <c r="V2732" s="9">
        <f t="shared" si="762"/>
        <v>4</v>
      </c>
      <c r="W2732" s="9">
        <f t="shared" si="763"/>
        <v>24</v>
      </c>
      <c r="X2732" s="9">
        <f t="shared" si="764"/>
        <v>12</v>
      </c>
      <c r="Y2732" s="31" t="str">
        <f t="shared" si="765"/>
        <v/>
      </c>
      <c r="Z2732" s="134">
        <v>35.06</v>
      </c>
      <c r="AA2732" s="31">
        <f t="shared" si="766"/>
        <v>35.06</v>
      </c>
      <c r="AB2732" s="31" t="str">
        <f t="shared" si="767"/>
        <v>-</v>
      </c>
    </row>
    <row r="2733" spans="1:28" x14ac:dyDescent="0.3">
      <c r="A2733" s="133">
        <v>42849.541666666664</v>
      </c>
      <c r="B2733" s="152">
        <f t="shared" si="768"/>
        <v>4</v>
      </c>
      <c r="C2733" s="152">
        <f t="shared" si="769"/>
        <v>24</v>
      </c>
      <c r="D2733" s="152">
        <f t="shared" si="770"/>
        <v>13</v>
      </c>
      <c r="E2733" s="38" t="str">
        <f t="shared" si="771"/>
        <v/>
      </c>
      <c r="F2733" s="134">
        <v>34.03</v>
      </c>
      <c r="G2733" s="38">
        <f t="shared" si="772"/>
        <v>34.03</v>
      </c>
      <c r="H2733" s="38" t="str">
        <f t="shared" si="773"/>
        <v>-</v>
      </c>
      <c r="K2733" s="133">
        <v>43214.541666666664</v>
      </c>
      <c r="L2733" s="9">
        <f t="shared" si="756"/>
        <v>4</v>
      </c>
      <c r="M2733" s="9">
        <f t="shared" si="757"/>
        <v>24</v>
      </c>
      <c r="N2733" s="9">
        <f t="shared" si="758"/>
        <v>13</v>
      </c>
      <c r="O2733" s="31" t="str">
        <f t="shared" si="759"/>
        <v/>
      </c>
      <c r="P2733" s="134">
        <v>41.14</v>
      </c>
      <c r="Q2733" s="31">
        <f t="shared" si="760"/>
        <v>41.14</v>
      </c>
      <c r="R2733" s="31" t="str">
        <f t="shared" si="761"/>
        <v>-</v>
      </c>
      <c r="U2733" s="133">
        <v>43579.541666666664</v>
      </c>
      <c r="V2733" s="9">
        <f t="shared" si="762"/>
        <v>4</v>
      </c>
      <c r="W2733" s="9">
        <f t="shared" si="763"/>
        <v>24</v>
      </c>
      <c r="X2733" s="9">
        <f t="shared" si="764"/>
        <v>13</v>
      </c>
      <c r="Y2733" s="31" t="str">
        <f t="shared" si="765"/>
        <v/>
      </c>
      <c r="Z2733" s="134">
        <v>34.81</v>
      </c>
      <c r="AA2733" s="31">
        <f t="shared" si="766"/>
        <v>34.81</v>
      </c>
      <c r="AB2733" s="31" t="str">
        <f t="shared" si="767"/>
        <v>-</v>
      </c>
    </row>
    <row r="2734" spans="1:28" x14ac:dyDescent="0.3">
      <c r="A2734" s="133">
        <v>42849.583333333336</v>
      </c>
      <c r="B2734" s="152">
        <f t="shared" si="768"/>
        <v>4</v>
      </c>
      <c r="C2734" s="152">
        <f t="shared" si="769"/>
        <v>24</v>
      </c>
      <c r="D2734" s="152">
        <f t="shared" si="770"/>
        <v>14</v>
      </c>
      <c r="E2734" s="38" t="str">
        <f t="shared" si="771"/>
        <v/>
      </c>
      <c r="F2734" s="134">
        <v>33.58</v>
      </c>
      <c r="G2734" s="38">
        <f t="shared" si="772"/>
        <v>33.58</v>
      </c>
      <c r="H2734" s="38" t="str">
        <f t="shared" si="773"/>
        <v>-</v>
      </c>
      <c r="K2734" s="133">
        <v>43214.583333333336</v>
      </c>
      <c r="L2734" s="9">
        <f t="shared" si="756"/>
        <v>4</v>
      </c>
      <c r="M2734" s="9">
        <f t="shared" si="757"/>
        <v>24</v>
      </c>
      <c r="N2734" s="9">
        <f t="shared" si="758"/>
        <v>14</v>
      </c>
      <c r="O2734" s="31" t="str">
        <f t="shared" si="759"/>
        <v/>
      </c>
      <c r="P2734" s="134">
        <v>39.58</v>
      </c>
      <c r="Q2734" s="31">
        <f t="shared" si="760"/>
        <v>39.58</v>
      </c>
      <c r="R2734" s="31" t="str">
        <f t="shared" si="761"/>
        <v>-</v>
      </c>
      <c r="U2734" s="133">
        <v>43579.583333333336</v>
      </c>
      <c r="V2734" s="9">
        <f t="shared" si="762"/>
        <v>4</v>
      </c>
      <c r="W2734" s="9">
        <f t="shared" si="763"/>
        <v>24</v>
      </c>
      <c r="X2734" s="9">
        <f t="shared" si="764"/>
        <v>14</v>
      </c>
      <c r="Y2734" s="31" t="str">
        <f t="shared" si="765"/>
        <v/>
      </c>
      <c r="Z2734" s="134">
        <v>34.83</v>
      </c>
      <c r="AA2734" s="31">
        <f t="shared" si="766"/>
        <v>34.83</v>
      </c>
      <c r="AB2734" s="31" t="str">
        <f t="shared" si="767"/>
        <v>-</v>
      </c>
    </row>
    <row r="2735" spans="1:28" x14ac:dyDescent="0.3">
      <c r="A2735" s="133">
        <v>42849.625</v>
      </c>
      <c r="B2735" s="152">
        <f t="shared" si="768"/>
        <v>4</v>
      </c>
      <c r="C2735" s="152">
        <f t="shared" si="769"/>
        <v>24</v>
      </c>
      <c r="D2735" s="152">
        <f t="shared" si="770"/>
        <v>15</v>
      </c>
      <c r="E2735" s="38" t="str">
        <f t="shared" si="771"/>
        <v/>
      </c>
      <c r="F2735" s="134">
        <v>29.59</v>
      </c>
      <c r="G2735" s="38">
        <f t="shared" si="772"/>
        <v>29.59</v>
      </c>
      <c r="H2735" s="38" t="str">
        <f t="shared" si="773"/>
        <v>-</v>
      </c>
      <c r="K2735" s="133">
        <v>43214.625</v>
      </c>
      <c r="L2735" s="9">
        <f t="shared" si="756"/>
        <v>4</v>
      </c>
      <c r="M2735" s="9">
        <f t="shared" si="757"/>
        <v>24</v>
      </c>
      <c r="N2735" s="9">
        <f t="shared" si="758"/>
        <v>15</v>
      </c>
      <c r="O2735" s="31" t="str">
        <f t="shared" si="759"/>
        <v/>
      </c>
      <c r="P2735" s="134">
        <v>39.369999999999997</v>
      </c>
      <c r="Q2735" s="31">
        <f t="shared" si="760"/>
        <v>39.369999999999997</v>
      </c>
      <c r="R2735" s="31" t="str">
        <f t="shared" si="761"/>
        <v>-</v>
      </c>
      <c r="U2735" s="133">
        <v>43579.625</v>
      </c>
      <c r="V2735" s="9">
        <f t="shared" si="762"/>
        <v>4</v>
      </c>
      <c r="W2735" s="9">
        <f t="shared" si="763"/>
        <v>24</v>
      </c>
      <c r="X2735" s="9">
        <f t="shared" si="764"/>
        <v>15</v>
      </c>
      <c r="Y2735" s="31" t="str">
        <f t="shared" si="765"/>
        <v/>
      </c>
      <c r="Z2735" s="134">
        <v>33.520000000000003</v>
      </c>
      <c r="AA2735" s="31">
        <f t="shared" si="766"/>
        <v>33.520000000000003</v>
      </c>
      <c r="AB2735" s="31" t="str">
        <f t="shared" si="767"/>
        <v>-</v>
      </c>
    </row>
    <row r="2736" spans="1:28" x14ac:dyDescent="0.3">
      <c r="A2736" s="133">
        <v>42849.666666666664</v>
      </c>
      <c r="B2736" s="152">
        <f t="shared" si="768"/>
        <v>4</v>
      </c>
      <c r="C2736" s="152">
        <f t="shared" si="769"/>
        <v>24</v>
      </c>
      <c r="D2736" s="152">
        <f t="shared" si="770"/>
        <v>16</v>
      </c>
      <c r="E2736" s="38" t="str">
        <f t="shared" si="771"/>
        <v/>
      </c>
      <c r="F2736" s="134">
        <v>31.27</v>
      </c>
      <c r="G2736" s="38">
        <f t="shared" si="772"/>
        <v>31.27</v>
      </c>
      <c r="H2736" s="38" t="str">
        <f t="shared" si="773"/>
        <v>-</v>
      </c>
      <c r="K2736" s="133">
        <v>43214.666666666664</v>
      </c>
      <c r="L2736" s="9">
        <f t="shared" si="756"/>
        <v>4</v>
      </c>
      <c r="M2736" s="9">
        <f t="shared" si="757"/>
        <v>24</v>
      </c>
      <c r="N2736" s="9">
        <f t="shared" si="758"/>
        <v>16</v>
      </c>
      <c r="O2736" s="31" t="str">
        <f t="shared" si="759"/>
        <v/>
      </c>
      <c r="P2736" s="134">
        <v>38.409999999999997</v>
      </c>
      <c r="Q2736" s="31">
        <f t="shared" si="760"/>
        <v>38.409999999999997</v>
      </c>
      <c r="R2736" s="31" t="str">
        <f t="shared" si="761"/>
        <v>-</v>
      </c>
      <c r="U2736" s="133">
        <v>43579.666666666664</v>
      </c>
      <c r="V2736" s="9">
        <f t="shared" si="762"/>
        <v>4</v>
      </c>
      <c r="W2736" s="9">
        <f t="shared" si="763"/>
        <v>24</v>
      </c>
      <c r="X2736" s="9">
        <f t="shared" si="764"/>
        <v>16</v>
      </c>
      <c r="Y2736" s="31" t="str">
        <f t="shared" si="765"/>
        <v/>
      </c>
      <c r="Z2736" s="134">
        <v>33.869999999999997</v>
      </c>
      <c r="AA2736" s="31">
        <f t="shared" si="766"/>
        <v>33.869999999999997</v>
      </c>
      <c r="AB2736" s="31" t="str">
        <f t="shared" si="767"/>
        <v>-</v>
      </c>
    </row>
    <row r="2737" spans="1:28" x14ac:dyDescent="0.3">
      <c r="A2737" s="133">
        <v>42849.708333333336</v>
      </c>
      <c r="B2737" s="152">
        <f t="shared" si="768"/>
        <v>4</v>
      </c>
      <c r="C2737" s="152">
        <f t="shared" si="769"/>
        <v>24</v>
      </c>
      <c r="D2737" s="152">
        <f t="shared" si="770"/>
        <v>17</v>
      </c>
      <c r="E2737" s="38" t="str">
        <f t="shared" si="771"/>
        <v/>
      </c>
      <c r="F2737" s="134">
        <v>31.1</v>
      </c>
      <c r="G2737" s="38" t="str">
        <f t="shared" si="772"/>
        <v>-</v>
      </c>
      <c r="H2737" s="38">
        <f t="shared" si="773"/>
        <v>31.1</v>
      </c>
      <c r="K2737" s="133">
        <v>43214.708333333336</v>
      </c>
      <c r="L2737" s="9">
        <f t="shared" si="756"/>
        <v>4</v>
      </c>
      <c r="M2737" s="9">
        <f t="shared" si="757"/>
        <v>24</v>
      </c>
      <c r="N2737" s="9">
        <f t="shared" si="758"/>
        <v>17</v>
      </c>
      <c r="O2737" s="31" t="str">
        <f t="shared" si="759"/>
        <v/>
      </c>
      <c r="P2737" s="134">
        <v>37</v>
      </c>
      <c r="Q2737" s="31" t="str">
        <f t="shared" si="760"/>
        <v>-</v>
      </c>
      <c r="R2737" s="31">
        <f t="shared" si="761"/>
        <v>37</v>
      </c>
      <c r="U2737" s="133">
        <v>43579.708333333336</v>
      </c>
      <c r="V2737" s="9">
        <f t="shared" si="762"/>
        <v>4</v>
      </c>
      <c r="W2737" s="9">
        <f t="shared" si="763"/>
        <v>24</v>
      </c>
      <c r="X2737" s="9">
        <f t="shared" si="764"/>
        <v>17</v>
      </c>
      <c r="Y2737" s="31" t="str">
        <f t="shared" si="765"/>
        <v/>
      </c>
      <c r="Z2737" s="134">
        <v>33.79</v>
      </c>
      <c r="AA2737" s="31" t="str">
        <f t="shared" si="766"/>
        <v>-</v>
      </c>
      <c r="AB2737" s="31">
        <f t="shared" si="767"/>
        <v>33.79</v>
      </c>
    </row>
    <row r="2738" spans="1:28" x14ac:dyDescent="0.3">
      <c r="A2738" s="133">
        <v>42849.75</v>
      </c>
      <c r="B2738" s="152">
        <f t="shared" si="768"/>
        <v>4</v>
      </c>
      <c r="C2738" s="152">
        <f t="shared" si="769"/>
        <v>24</v>
      </c>
      <c r="D2738" s="152">
        <f t="shared" si="770"/>
        <v>18</v>
      </c>
      <c r="E2738" s="38" t="str">
        <f t="shared" si="771"/>
        <v/>
      </c>
      <c r="F2738" s="134">
        <v>29.5</v>
      </c>
      <c r="G2738" s="38" t="str">
        <f t="shared" si="772"/>
        <v>-</v>
      </c>
      <c r="H2738" s="38">
        <f t="shared" si="773"/>
        <v>29.5</v>
      </c>
      <c r="K2738" s="133">
        <v>43214.75</v>
      </c>
      <c r="L2738" s="9">
        <f t="shared" si="756"/>
        <v>4</v>
      </c>
      <c r="M2738" s="9">
        <f t="shared" si="757"/>
        <v>24</v>
      </c>
      <c r="N2738" s="9">
        <f t="shared" si="758"/>
        <v>18</v>
      </c>
      <c r="O2738" s="31" t="str">
        <f t="shared" si="759"/>
        <v/>
      </c>
      <c r="P2738" s="134">
        <v>37.4</v>
      </c>
      <c r="Q2738" s="31" t="str">
        <f t="shared" si="760"/>
        <v>-</v>
      </c>
      <c r="R2738" s="31">
        <f t="shared" si="761"/>
        <v>37.4</v>
      </c>
      <c r="U2738" s="133">
        <v>43579.75</v>
      </c>
      <c r="V2738" s="9">
        <f t="shared" si="762"/>
        <v>4</v>
      </c>
      <c r="W2738" s="9">
        <f t="shared" si="763"/>
        <v>24</v>
      </c>
      <c r="X2738" s="9">
        <f t="shared" si="764"/>
        <v>18</v>
      </c>
      <c r="Y2738" s="31" t="str">
        <f t="shared" si="765"/>
        <v/>
      </c>
      <c r="Z2738" s="134">
        <v>31.37</v>
      </c>
      <c r="AA2738" s="31" t="str">
        <f t="shared" si="766"/>
        <v>-</v>
      </c>
      <c r="AB2738" s="31">
        <f t="shared" si="767"/>
        <v>31.37</v>
      </c>
    </row>
    <row r="2739" spans="1:28" x14ac:dyDescent="0.3">
      <c r="A2739" s="133">
        <v>42849.791666666664</v>
      </c>
      <c r="B2739" s="152">
        <f t="shared" si="768"/>
        <v>4</v>
      </c>
      <c r="C2739" s="152">
        <f t="shared" si="769"/>
        <v>24</v>
      </c>
      <c r="D2739" s="152">
        <f t="shared" si="770"/>
        <v>19</v>
      </c>
      <c r="E2739" s="38" t="str">
        <f t="shared" si="771"/>
        <v/>
      </c>
      <c r="F2739" s="134">
        <v>28.93</v>
      </c>
      <c r="G2739" s="38" t="str">
        <f t="shared" si="772"/>
        <v>-</v>
      </c>
      <c r="H2739" s="38">
        <f t="shared" si="773"/>
        <v>28.93</v>
      </c>
      <c r="K2739" s="133">
        <v>43214.791666666664</v>
      </c>
      <c r="L2739" s="9">
        <f t="shared" si="756"/>
        <v>4</v>
      </c>
      <c r="M2739" s="9">
        <f t="shared" si="757"/>
        <v>24</v>
      </c>
      <c r="N2739" s="9">
        <f t="shared" si="758"/>
        <v>19</v>
      </c>
      <c r="O2739" s="31" t="str">
        <f t="shared" si="759"/>
        <v/>
      </c>
      <c r="P2739" s="134">
        <v>40.32</v>
      </c>
      <c r="Q2739" s="31" t="str">
        <f t="shared" si="760"/>
        <v>-</v>
      </c>
      <c r="R2739" s="31">
        <f t="shared" si="761"/>
        <v>40.32</v>
      </c>
      <c r="U2739" s="133">
        <v>43579.791666666664</v>
      </c>
      <c r="V2739" s="9">
        <f t="shared" si="762"/>
        <v>4</v>
      </c>
      <c r="W2739" s="9">
        <f t="shared" si="763"/>
        <v>24</v>
      </c>
      <c r="X2739" s="9">
        <f t="shared" si="764"/>
        <v>19</v>
      </c>
      <c r="Y2739" s="31" t="str">
        <f t="shared" si="765"/>
        <v/>
      </c>
      <c r="Z2739" s="134">
        <v>32.729999999999997</v>
      </c>
      <c r="AA2739" s="31" t="str">
        <f t="shared" si="766"/>
        <v>-</v>
      </c>
      <c r="AB2739" s="31">
        <f t="shared" si="767"/>
        <v>32.729999999999997</v>
      </c>
    </row>
    <row r="2740" spans="1:28" x14ac:dyDescent="0.3">
      <c r="A2740" s="133">
        <v>42849.833333333336</v>
      </c>
      <c r="B2740" s="152">
        <f t="shared" si="768"/>
        <v>4</v>
      </c>
      <c r="C2740" s="152">
        <f t="shared" si="769"/>
        <v>24</v>
      </c>
      <c r="D2740" s="152">
        <f t="shared" si="770"/>
        <v>20</v>
      </c>
      <c r="E2740" s="38" t="str">
        <f t="shared" si="771"/>
        <v/>
      </c>
      <c r="F2740" s="134">
        <v>32.130000000000003</v>
      </c>
      <c r="G2740" s="38" t="str">
        <f t="shared" si="772"/>
        <v>-</v>
      </c>
      <c r="H2740" s="38">
        <f t="shared" si="773"/>
        <v>32.130000000000003</v>
      </c>
      <c r="K2740" s="133">
        <v>43214.833333333336</v>
      </c>
      <c r="L2740" s="9">
        <f t="shared" si="756"/>
        <v>4</v>
      </c>
      <c r="M2740" s="9">
        <f t="shared" si="757"/>
        <v>24</v>
      </c>
      <c r="N2740" s="9">
        <f t="shared" si="758"/>
        <v>20</v>
      </c>
      <c r="O2740" s="31" t="str">
        <f t="shared" si="759"/>
        <v/>
      </c>
      <c r="P2740" s="134">
        <v>43.82</v>
      </c>
      <c r="Q2740" s="31" t="str">
        <f t="shared" si="760"/>
        <v>-</v>
      </c>
      <c r="R2740" s="31">
        <f t="shared" si="761"/>
        <v>43.82</v>
      </c>
      <c r="U2740" s="133">
        <v>43579.833333333336</v>
      </c>
      <c r="V2740" s="9">
        <f t="shared" si="762"/>
        <v>4</v>
      </c>
      <c r="W2740" s="9">
        <f t="shared" si="763"/>
        <v>24</v>
      </c>
      <c r="X2740" s="9">
        <f t="shared" si="764"/>
        <v>20</v>
      </c>
      <c r="Y2740" s="31" t="str">
        <f t="shared" si="765"/>
        <v/>
      </c>
      <c r="Z2740" s="134">
        <v>40.479999999999997</v>
      </c>
      <c r="AA2740" s="31" t="str">
        <f t="shared" si="766"/>
        <v>-</v>
      </c>
      <c r="AB2740" s="31">
        <f t="shared" si="767"/>
        <v>40.479999999999997</v>
      </c>
    </row>
    <row r="2741" spans="1:28" x14ac:dyDescent="0.3">
      <c r="A2741" s="133">
        <v>42849.875</v>
      </c>
      <c r="B2741" s="152">
        <f t="shared" si="768"/>
        <v>4</v>
      </c>
      <c r="C2741" s="152">
        <f t="shared" si="769"/>
        <v>24</v>
      </c>
      <c r="D2741" s="152">
        <f t="shared" si="770"/>
        <v>21</v>
      </c>
      <c r="E2741" s="38" t="str">
        <f t="shared" si="771"/>
        <v/>
      </c>
      <c r="F2741" s="134">
        <v>29.61</v>
      </c>
      <c r="G2741" s="38" t="str">
        <f t="shared" si="772"/>
        <v>-</v>
      </c>
      <c r="H2741" s="38">
        <f t="shared" si="773"/>
        <v>29.61</v>
      </c>
      <c r="K2741" s="133">
        <v>43214.875</v>
      </c>
      <c r="L2741" s="9">
        <f t="shared" si="756"/>
        <v>4</v>
      </c>
      <c r="M2741" s="9">
        <f t="shared" si="757"/>
        <v>24</v>
      </c>
      <c r="N2741" s="9">
        <f t="shared" si="758"/>
        <v>21</v>
      </c>
      <c r="O2741" s="31" t="str">
        <f t="shared" si="759"/>
        <v/>
      </c>
      <c r="P2741" s="134">
        <v>39.119999999999997</v>
      </c>
      <c r="Q2741" s="31" t="str">
        <f t="shared" si="760"/>
        <v>-</v>
      </c>
      <c r="R2741" s="31">
        <f t="shared" si="761"/>
        <v>39.119999999999997</v>
      </c>
      <c r="U2741" s="133">
        <v>43579.875</v>
      </c>
      <c r="V2741" s="9">
        <f t="shared" si="762"/>
        <v>4</v>
      </c>
      <c r="W2741" s="9">
        <f t="shared" si="763"/>
        <v>24</v>
      </c>
      <c r="X2741" s="9">
        <f t="shared" si="764"/>
        <v>21</v>
      </c>
      <c r="Y2741" s="31" t="str">
        <f t="shared" si="765"/>
        <v/>
      </c>
      <c r="Z2741" s="134">
        <v>35.119999999999997</v>
      </c>
      <c r="AA2741" s="31" t="str">
        <f t="shared" si="766"/>
        <v>-</v>
      </c>
      <c r="AB2741" s="31">
        <f t="shared" si="767"/>
        <v>35.119999999999997</v>
      </c>
    </row>
    <row r="2742" spans="1:28" x14ac:dyDescent="0.3">
      <c r="A2742" s="133">
        <v>42849.916666666664</v>
      </c>
      <c r="B2742" s="152">
        <f t="shared" si="768"/>
        <v>4</v>
      </c>
      <c r="C2742" s="152">
        <f t="shared" si="769"/>
        <v>24</v>
      </c>
      <c r="D2742" s="152">
        <f t="shared" si="770"/>
        <v>22</v>
      </c>
      <c r="E2742" s="38" t="str">
        <f t="shared" si="771"/>
        <v/>
      </c>
      <c r="F2742" s="134">
        <v>23.9</v>
      </c>
      <c r="G2742" s="38" t="str">
        <f t="shared" si="772"/>
        <v>-</v>
      </c>
      <c r="H2742" s="38">
        <f t="shared" si="773"/>
        <v>23.9</v>
      </c>
      <c r="K2742" s="133">
        <v>43214.916666666664</v>
      </c>
      <c r="L2742" s="9">
        <f t="shared" si="756"/>
        <v>4</v>
      </c>
      <c r="M2742" s="9">
        <f t="shared" si="757"/>
        <v>24</v>
      </c>
      <c r="N2742" s="9">
        <f t="shared" si="758"/>
        <v>22</v>
      </c>
      <c r="O2742" s="31" t="str">
        <f t="shared" si="759"/>
        <v/>
      </c>
      <c r="P2742" s="134">
        <v>32.78</v>
      </c>
      <c r="Q2742" s="31" t="str">
        <f t="shared" si="760"/>
        <v>-</v>
      </c>
      <c r="R2742" s="31">
        <f t="shared" si="761"/>
        <v>32.78</v>
      </c>
      <c r="U2742" s="133">
        <v>43579.916666666664</v>
      </c>
      <c r="V2742" s="9">
        <f t="shared" si="762"/>
        <v>4</v>
      </c>
      <c r="W2742" s="9">
        <f t="shared" si="763"/>
        <v>24</v>
      </c>
      <c r="X2742" s="9">
        <f t="shared" si="764"/>
        <v>22</v>
      </c>
      <c r="Y2742" s="31" t="str">
        <f t="shared" si="765"/>
        <v/>
      </c>
      <c r="Z2742" s="134">
        <v>25.42</v>
      </c>
      <c r="AA2742" s="31" t="str">
        <f t="shared" si="766"/>
        <v>-</v>
      </c>
      <c r="AB2742" s="31">
        <f t="shared" si="767"/>
        <v>25.42</v>
      </c>
    </row>
    <row r="2743" spans="1:28" x14ac:dyDescent="0.3">
      <c r="A2743" s="133">
        <v>42849.958333333336</v>
      </c>
      <c r="B2743" s="152">
        <f t="shared" si="768"/>
        <v>4</v>
      </c>
      <c r="C2743" s="152">
        <f t="shared" si="769"/>
        <v>24</v>
      </c>
      <c r="D2743" s="152">
        <f t="shared" si="770"/>
        <v>23</v>
      </c>
      <c r="E2743" s="38" t="str">
        <f t="shared" si="771"/>
        <v/>
      </c>
      <c r="F2743" s="134">
        <v>22.11</v>
      </c>
      <c r="G2743" s="38" t="str">
        <f t="shared" si="772"/>
        <v>-</v>
      </c>
      <c r="H2743" s="38">
        <f t="shared" si="773"/>
        <v>22.11</v>
      </c>
      <c r="K2743" s="133">
        <v>43214.958333333336</v>
      </c>
      <c r="L2743" s="9">
        <f t="shared" si="756"/>
        <v>4</v>
      </c>
      <c r="M2743" s="9">
        <f t="shared" si="757"/>
        <v>24</v>
      </c>
      <c r="N2743" s="9">
        <f t="shared" si="758"/>
        <v>23</v>
      </c>
      <c r="O2743" s="31" t="str">
        <f t="shared" si="759"/>
        <v/>
      </c>
      <c r="P2743" s="134">
        <v>27.98</v>
      </c>
      <c r="Q2743" s="31" t="str">
        <f t="shared" si="760"/>
        <v>-</v>
      </c>
      <c r="R2743" s="31">
        <f t="shared" si="761"/>
        <v>27.98</v>
      </c>
      <c r="U2743" s="133">
        <v>43579.958333333336</v>
      </c>
      <c r="V2743" s="9">
        <f t="shared" si="762"/>
        <v>4</v>
      </c>
      <c r="W2743" s="9">
        <f t="shared" si="763"/>
        <v>24</v>
      </c>
      <c r="X2743" s="9">
        <f t="shared" si="764"/>
        <v>23</v>
      </c>
      <c r="Y2743" s="31" t="str">
        <f t="shared" si="765"/>
        <v/>
      </c>
      <c r="Z2743" s="134">
        <v>22.54</v>
      </c>
      <c r="AA2743" s="31" t="str">
        <f t="shared" si="766"/>
        <v>-</v>
      </c>
      <c r="AB2743" s="31">
        <f t="shared" si="767"/>
        <v>22.54</v>
      </c>
    </row>
    <row r="2744" spans="1:28" x14ac:dyDescent="0.3">
      <c r="A2744" s="133">
        <v>42850</v>
      </c>
      <c r="B2744" s="152">
        <f t="shared" si="768"/>
        <v>4</v>
      </c>
      <c r="C2744" s="152">
        <f t="shared" si="769"/>
        <v>25</v>
      </c>
      <c r="D2744" s="152">
        <f t="shared" si="770"/>
        <v>0</v>
      </c>
      <c r="E2744" s="38" t="str">
        <f t="shared" si="771"/>
        <v/>
      </c>
      <c r="F2744" s="134">
        <v>20.190000000000001</v>
      </c>
      <c r="G2744" s="38" t="str">
        <f t="shared" si="772"/>
        <v>-</v>
      </c>
      <c r="H2744" s="38">
        <f t="shared" si="773"/>
        <v>20.190000000000001</v>
      </c>
      <c r="K2744" s="133">
        <v>43215</v>
      </c>
      <c r="L2744" s="9">
        <f t="shared" si="756"/>
        <v>4</v>
      </c>
      <c r="M2744" s="9">
        <f t="shared" si="757"/>
        <v>25</v>
      </c>
      <c r="N2744" s="9">
        <f t="shared" si="758"/>
        <v>0</v>
      </c>
      <c r="O2744" s="31" t="str">
        <f t="shared" si="759"/>
        <v/>
      </c>
      <c r="P2744" s="134">
        <v>25.17</v>
      </c>
      <c r="Q2744" s="31" t="str">
        <f t="shared" si="760"/>
        <v>-</v>
      </c>
      <c r="R2744" s="31">
        <f t="shared" si="761"/>
        <v>25.17</v>
      </c>
      <c r="U2744" s="133">
        <v>43580</v>
      </c>
      <c r="V2744" s="9">
        <f t="shared" si="762"/>
        <v>4</v>
      </c>
      <c r="W2744" s="9">
        <f t="shared" si="763"/>
        <v>25</v>
      </c>
      <c r="X2744" s="9">
        <f t="shared" si="764"/>
        <v>0</v>
      </c>
      <c r="Y2744" s="31" t="str">
        <f t="shared" si="765"/>
        <v/>
      </c>
      <c r="Z2744" s="134">
        <v>20.88</v>
      </c>
      <c r="AA2744" s="31" t="str">
        <f t="shared" si="766"/>
        <v>-</v>
      </c>
      <c r="AB2744" s="31">
        <f t="shared" si="767"/>
        <v>20.88</v>
      </c>
    </row>
    <row r="2745" spans="1:28" x14ac:dyDescent="0.3">
      <c r="A2745" s="133">
        <v>42850.041666666664</v>
      </c>
      <c r="B2745" s="152">
        <f t="shared" si="768"/>
        <v>4</v>
      </c>
      <c r="C2745" s="152">
        <f t="shared" si="769"/>
        <v>25</v>
      </c>
      <c r="D2745" s="152">
        <f t="shared" si="770"/>
        <v>1</v>
      </c>
      <c r="E2745" s="38" t="str">
        <f t="shared" si="771"/>
        <v/>
      </c>
      <c r="F2745" s="134">
        <v>19.91</v>
      </c>
      <c r="G2745" s="38" t="str">
        <f t="shared" si="772"/>
        <v>-</v>
      </c>
      <c r="H2745" s="38">
        <f t="shared" si="773"/>
        <v>19.91</v>
      </c>
      <c r="K2745" s="133">
        <v>43215.041666666664</v>
      </c>
      <c r="L2745" s="9">
        <f t="shared" si="756"/>
        <v>4</v>
      </c>
      <c r="M2745" s="9">
        <f t="shared" si="757"/>
        <v>25</v>
      </c>
      <c r="N2745" s="9">
        <f t="shared" si="758"/>
        <v>1</v>
      </c>
      <c r="O2745" s="31" t="str">
        <f t="shared" si="759"/>
        <v/>
      </c>
      <c r="P2745" s="134">
        <v>23.6</v>
      </c>
      <c r="Q2745" s="31" t="str">
        <f t="shared" si="760"/>
        <v>-</v>
      </c>
      <c r="R2745" s="31">
        <f t="shared" si="761"/>
        <v>23.6</v>
      </c>
      <c r="U2745" s="133">
        <v>43580.041666666664</v>
      </c>
      <c r="V2745" s="9">
        <f t="shared" si="762"/>
        <v>4</v>
      </c>
      <c r="W2745" s="9">
        <f t="shared" si="763"/>
        <v>25</v>
      </c>
      <c r="X2745" s="9">
        <f t="shared" si="764"/>
        <v>1</v>
      </c>
      <c r="Y2745" s="31" t="str">
        <f t="shared" si="765"/>
        <v/>
      </c>
      <c r="Z2745" s="134">
        <v>20.32</v>
      </c>
      <c r="AA2745" s="31" t="str">
        <f t="shared" si="766"/>
        <v>-</v>
      </c>
      <c r="AB2745" s="31">
        <f t="shared" si="767"/>
        <v>20.32</v>
      </c>
    </row>
    <row r="2746" spans="1:28" x14ac:dyDescent="0.3">
      <c r="A2746" s="133">
        <v>42850.083333333336</v>
      </c>
      <c r="B2746" s="152">
        <f t="shared" si="768"/>
        <v>4</v>
      </c>
      <c r="C2746" s="152">
        <f t="shared" si="769"/>
        <v>25</v>
      </c>
      <c r="D2746" s="152">
        <f t="shared" si="770"/>
        <v>2</v>
      </c>
      <c r="E2746" s="38" t="str">
        <f t="shared" si="771"/>
        <v/>
      </c>
      <c r="F2746" s="134">
        <v>19.420000000000002</v>
      </c>
      <c r="G2746" s="38" t="str">
        <f t="shared" si="772"/>
        <v>-</v>
      </c>
      <c r="H2746" s="38">
        <f t="shared" si="773"/>
        <v>19.420000000000002</v>
      </c>
      <c r="K2746" s="133">
        <v>43215.083333333336</v>
      </c>
      <c r="L2746" s="9">
        <f t="shared" si="756"/>
        <v>4</v>
      </c>
      <c r="M2746" s="9">
        <f t="shared" si="757"/>
        <v>25</v>
      </c>
      <c r="N2746" s="9">
        <f t="shared" si="758"/>
        <v>2</v>
      </c>
      <c r="O2746" s="31" t="str">
        <f t="shared" si="759"/>
        <v/>
      </c>
      <c r="P2746" s="134">
        <v>22.46</v>
      </c>
      <c r="Q2746" s="31" t="str">
        <f t="shared" si="760"/>
        <v>-</v>
      </c>
      <c r="R2746" s="31">
        <f t="shared" si="761"/>
        <v>22.46</v>
      </c>
      <c r="U2746" s="133">
        <v>43580.083333333336</v>
      </c>
      <c r="V2746" s="9">
        <f t="shared" si="762"/>
        <v>4</v>
      </c>
      <c r="W2746" s="9">
        <f t="shared" si="763"/>
        <v>25</v>
      </c>
      <c r="X2746" s="9">
        <f t="shared" si="764"/>
        <v>2</v>
      </c>
      <c r="Y2746" s="31" t="str">
        <f t="shared" si="765"/>
        <v/>
      </c>
      <c r="Z2746" s="134">
        <v>20.07</v>
      </c>
      <c r="AA2746" s="31" t="str">
        <f t="shared" si="766"/>
        <v>-</v>
      </c>
      <c r="AB2746" s="31">
        <f t="shared" si="767"/>
        <v>20.07</v>
      </c>
    </row>
    <row r="2747" spans="1:28" x14ac:dyDescent="0.3">
      <c r="A2747" s="133">
        <v>42850.125</v>
      </c>
      <c r="B2747" s="152">
        <f t="shared" si="768"/>
        <v>4</v>
      </c>
      <c r="C2747" s="152">
        <f t="shared" si="769"/>
        <v>25</v>
      </c>
      <c r="D2747" s="152">
        <f t="shared" si="770"/>
        <v>3</v>
      </c>
      <c r="E2747" s="38" t="str">
        <f t="shared" si="771"/>
        <v/>
      </c>
      <c r="F2747" s="134">
        <v>19.48</v>
      </c>
      <c r="G2747" s="38" t="str">
        <f t="shared" si="772"/>
        <v>-</v>
      </c>
      <c r="H2747" s="38">
        <f t="shared" si="773"/>
        <v>19.48</v>
      </c>
      <c r="K2747" s="133">
        <v>43215.125</v>
      </c>
      <c r="L2747" s="9">
        <f t="shared" si="756"/>
        <v>4</v>
      </c>
      <c r="M2747" s="9">
        <f t="shared" si="757"/>
        <v>25</v>
      </c>
      <c r="N2747" s="9">
        <f t="shared" si="758"/>
        <v>3</v>
      </c>
      <c r="O2747" s="31" t="str">
        <f t="shared" si="759"/>
        <v/>
      </c>
      <c r="P2747" s="134">
        <v>22.16</v>
      </c>
      <c r="Q2747" s="31" t="str">
        <f t="shared" si="760"/>
        <v>-</v>
      </c>
      <c r="R2747" s="31">
        <f t="shared" si="761"/>
        <v>22.16</v>
      </c>
      <c r="U2747" s="133">
        <v>43580.125</v>
      </c>
      <c r="V2747" s="9">
        <f t="shared" si="762"/>
        <v>4</v>
      </c>
      <c r="W2747" s="9">
        <f t="shared" si="763"/>
        <v>25</v>
      </c>
      <c r="X2747" s="9">
        <f t="shared" si="764"/>
        <v>3</v>
      </c>
      <c r="Y2747" s="31" t="str">
        <f t="shared" si="765"/>
        <v/>
      </c>
      <c r="Z2747" s="134">
        <v>20.3</v>
      </c>
      <c r="AA2747" s="31" t="str">
        <f t="shared" si="766"/>
        <v>-</v>
      </c>
      <c r="AB2747" s="31">
        <f t="shared" si="767"/>
        <v>20.3</v>
      </c>
    </row>
    <row r="2748" spans="1:28" x14ac:dyDescent="0.3">
      <c r="A2748" s="133">
        <v>42850.166666666664</v>
      </c>
      <c r="B2748" s="152">
        <f t="shared" si="768"/>
        <v>4</v>
      </c>
      <c r="C2748" s="152">
        <f t="shared" si="769"/>
        <v>25</v>
      </c>
      <c r="D2748" s="152">
        <f t="shared" si="770"/>
        <v>4</v>
      </c>
      <c r="E2748" s="38" t="str">
        <f t="shared" si="771"/>
        <v/>
      </c>
      <c r="F2748" s="134">
        <v>19.899999999999999</v>
      </c>
      <c r="G2748" s="38" t="str">
        <f t="shared" si="772"/>
        <v>-</v>
      </c>
      <c r="H2748" s="38">
        <f t="shared" si="773"/>
        <v>19.899999999999999</v>
      </c>
      <c r="K2748" s="133">
        <v>43215.166666666664</v>
      </c>
      <c r="L2748" s="9">
        <f t="shared" si="756"/>
        <v>4</v>
      </c>
      <c r="M2748" s="9">
        <f t="shared" si="757"/>
        <v>25</v>
      </c>
      <c r="N2748" s="9">
        <f t="shared" si="758"/>
        <v>4</v>
      </c>
      <c r="O2748" s="31" t="str">
        <f t="shared" si="759"/>
        <v/>
      </c>
      <c r="P2748" s="134">
        <v>24.04</v>
      </c>
      <c r="Q2748" s="31" t="str">
        <f t="shared" si="760"/>
        <v>-</v>
      </c>
      <c r="R2748" s="31">
        <f t="shared" si="761"/>
        <v>24.04</v>
      </c>
      <c r="U2748" s="133">
        <v>43580.166666666664</v>
      </c>
      <c r="V2748" s="9">
        <f t="shared" si="762"/>
        <v>4</v>
      </c>
      <c r="W2748" s="9">
        <f t="shared" si="763"/>
        <v>25</v>
      </c>
      <c r="X2748" s="9">
        <f t="shared" si="764"/>
        <v>4</v>
      </c>
      <c r="Y2748" s="31" t="str">
        <f t="shared" si="765"/>
        <v/>
      </c>
      <c r="Z2748" s="134">
        <v>21.14</v>
      </c>
      <c r="AA2748" s="31" t="str">
        <f t="shared" si="766"/>
        <v>-</v>
      </c>
      <c r="AB2748" s="31">
        <f t="shared" si="767"/>
        <v>21.14</v>
      </c>
    </row>
    <row r="2749" spans="1:28" x14ac:dyDescent="0.3">
      <c r="A2749" s="133">
        <v>42850.208333333336</v>
      </c>
      <c r="B2749" s="152">
        <f t="shared" si="768"/>
        <v>4</v>
      </c>
      <c r="C2749" s="152">
        <f t="shared" si="769"/>
        <v>25</v>
      </c>
      <c r="D2749" s="152">
        <f t="shared" si="770"/>
        <v>5</v>
      </c>
      <c r="E2749" s="38" t="str">
        <f t="shared" si="771"/>
        <v/>
      </c>
      <c r="F2749" s="134">
        <v>21.76</v>
      </c>
      <c r="G2749" s="38" t="str">
        <f t="shared" si="772"/>
        <v>-</v>
      </c>
      <c r="H2749" s="38">
        <f t="shared" si="773"/>
        <v>21.76</v>
      </c>
      <c r="K2749" s="133">
        <v>43215.208333333336</v>
      </c>
      <c r="L2749" s="9">
        <f t="shared" si="756"/>
        <v>4</v>
      </c>
      <c r="M2749" s="9">
        <f t="shared" si="757"/>
        <v>25</v>
      </c>
      <c r="N2749" s="9">
        <f t="shared" si="758"/>
        <v>5</v>
      </c>
      <c r="O2749" s="31" t="str">
        <f t="shared" si="759"/>
        <v/>
      </c>
      <c r="P2749" s="134">
        <v>26.66</v>
      </c>
      <c r="Q2749" s="31" t="str">
        <f t="shared" si="760"/>
        <v>-</v>
      </c>
      <c r="R2749" s="31">
        <f t="shared" si="761"/>
        <v>26.66</v>
      </c>
      <c r="U2749" s="133">
        <v>43580.208333333336</v>
      </c>
      <c r="V2749" s="9">
        <f t="shared" si="762"/>
        <v>4</v>
      </c>
      <c r="W2749" s="9">
        <f t="shared" si="763"/>
        <v>25</v>
      </c>
      <c r="X2749" s="9">
        <f t="shared" si="764"/>
        <v>5</v>
      </c>
      <c r="Y2749" s="31" t="str">
        <f t="shared" si="765"/>
        <v/>
      </c>
      <c r="Z2749" s="134">
        <v>23.16</v>
      </c>
      <c r="AA2749" s="31" t="str">
        <f t="shared" si="766"/>
        <v>-</v>
      </c>
      <c r="AB2749" s="31">
        <f t="shared" si="767"/>
        <v>23.16</v>
      </c>
    </row>
    <row r="2750" spans="1:28" x14ac:dyDescent="0.3">
      <c r="A2750" s="133">
        <v>42850.25</v>
      </c>
      <c r="B2750" s="152">
        <f t="shared" si="768"/>
        <v>4</v>
      </c>
      <c r="C2750" s="152">
        <f t="shared" si="769"/>
        <v>25</v>
      </c>
      <c r="D2750" s="152">
        <f t="shared" si="770"/>
        <v>6</v>
      </c>
      <c r="E2750" s="38" t="str">
        <f t="shared" si="771"/>
        <v/>
      </c>
      <c r="F2750" s="134">
        <v>28.23</v>
      </c>
      <c r="G2750" s="38" t="str">
        <f t="shared" si="772"/>
        <v>-</v>
      </c>
      <c r="H2750" s="38">
        <f t="shared" si="773"/>
        <v>28.23</v>
      </c>
      <c r="K2750" s="133">
        <v>43215.25</v>
      </c>
      <c r="L2750" s="9">
        <f t="shared" si="756"/>
        <v>4</v>
      </c>
      <c r="M2750" s="9">
        <f t="shared" si="757"/>
        <v>25</v>
      </c>
      <c r="N2750" s="9">
        <f t="shared" si="758"/>
        <v>6</v>
      </c>
      <c r="O2750" s="31" t="str">
        <f t="shared" si="759"/>
        <v/>
      </c>
      <c r="P2750" s="134">
        <v>40.659999999999997</v>
      </c>
      <c r="Q2750" s="31" t="str">
        <f t="shared" si="760"/>
        <v>-</v>
      </c>
      <c r="R2750" s="31">
        <f t="shared" si="761"/>
        <v>40.659999999999997</v>
      </c>
      <c r="U2750" s="133">
        <v>43580.25</v>
      </c>
      <c r="V2750" s="9">
        <f t="shared" si="762"/>
        <v>4</v>
      </c>
      <c r="W2750" s="9">
        <f t="shared" si="763"/>
        <v>25</v>
      </c>
      <c r="X2750" s="9">
        <f t="shared" si="764"/>
        <v>6</v>
      </c>
      <c r="Y2750" s="31" t="str">
        <f t="shared" si="765"/>
        <v/>
      </c>
      <c r="Z2750" s="134">
        <v>32.520000000000003</v>
      </c>
      <c r="AA2750" s="31" t="str">
        <f t="shared" si="766"/>
        <v>-</v>
      </c>
      <c r="AB2750" s="31">
        <f t="shared" si="767"/>
        <v>32.520000000000003</v>
      </c>
    </row>
    <row r="2751" spans="1:28" x14ac:dyDescent="0.3">
      <c r="A2751" s="133">
        <v>42850.291666666664</v>
      </c>
      <c r="B2751" s="152">
        <f t="shared" si="768"/>
        <v>4</v>
      </c>
      <c r="C2751" s="152">
        <f t="shared" si="769"/>
        <v>25</v>
      </c>
      <c r="D2751" s="152">
        <f t="shared" si="770"/>
        <v>7</v>
      </c>
      <c r="E2751" s="38" t="str">
        <f t="shared" si="771"/>
        <v/>
      </c>
      <c r="F2751" s="134">
        <v>29.38</v>
      </c>
      <c r="G2751" s="38" t="str">
        <f t="shared" si="772"/>
        <v>-</v>
      </c>
      <c r="H2751" s="38">
        <f t="shared" si="773"/>
        <v>29.38</v>
      </c>
      <c r="K2751" s="133">
        <v>43215.291666666664</v>
      </c>
      <c r="L2751" s="9">
        <f t="shared" si="756"/>
        <v>4</v>
      </c>
      <c r="M2751" s="9">
        <f t="shared" si="757"/>
        <v>25</v>
      </c>
      <c r="N2751" s="9">
        <f t="shared" si="758"/>
        <v>7</v>
      </c>
      <c r="O2751" s="31" t="str">
        <f t="shared" si="759"/>
        <v/>
      </c>
      <c r="P2751" s="134">
        <v>40.76</v>
      </c>
      <c r="Q2751" s="31" t="str">
        <f t="shared" si="760"/>
        <v>-</v>
      </c>
      <c r="R2751" s="31">
        <f t="shared" si="761"/>
        <v>40.76</v>
      </c>
      <c r="U2751" s="133">
        <v>43580.291666666664</v>
      </c>
      <c r="V2751" s="9">
        <f t="shared" si="762"/>
        <v>4</v>
      </c>
      <c r="W2751" s="9">
        <f t="shared" si="763"/>
        <v>25</v>
      </c>
      <c r="X2751" s="9">
        <f t="shared" si="764"/>
        <v>7</v>
      </c>
      <c r="Y2751" s="31" t="str">
        <f t="shared" si="765"/>
        <v/>
      </c>
      <c r="Z2751" s="134">
        <v>36.04</v>
      </c>
      <c r="AA2751" s="31" t="str">
        <f t="shared" si="766"/>
        <v>-</v>
      </c>
      <c r="AB2751" s="31">
        <f t="shared" si="767"/>
        <v>36.04</v>
      </c>
    </row>
    <row r="2752" spans="1:28" x14ac:dyDescent="0.3">
      <c r="A2752" s="133">
        <v>42850.333333333336</v>
      </c>
      <c r="B2752" s="152">
        <f t="shared" si="768"/>
        <v>4</v>
      </c>
      <c r="C2752" s="152">
        <f t="shared" si="769"/>
        <v>25</v>
      </c>
      <c r="D2752" s="152">
        <f t="shared" si="770"/>
        <v>8</v>
      </c>
      <c r="E2752" s="38" t="str">
        <f t="shared" si="771"/>
        <v/>
      </c>
      <c r="F2752" s="134">
        <v>31.2</v>
      </c>
      <c r="G2752" s="38">
        <f t="shared" si="772"/>
        <v>31.2</v>
      </c>
      <c r="H2752" s="38" t="str">
        <f t="shared" si="773"/>
        <v>-</v>
      </c>
      <c r="K2752" s="133">
        <v>43215.333333333336</v>
      </c>
      <c r="L2752" s="9">
        <f t="shared" si="756"/>
        <v>4</v>
      </c>
      <c r="M2752" s="9">
        <f t="shared" si="757"/>
        <v>25</v>
      </c>
      <c r="N2752" s="9">
        <f t="shared" si="758"/>
        <v>8</v>
      </c>
      <c r="O2752" s="31" t="str">
        <f t="shared" si="759"/>
        <v/>
      </c>
      <c r="P2752" s="134">
        <v>41.29</v>
      </c>
      <c r="Q2752" s="31">
        <f t="shared" si="760"/>
        <v>41.29</v>
      </c>
      <c r="R2752" s="31" t="str">
        <f t="shared" si="761"/>
        <v>-</v>
      </c>
      <c r="U2752" s="133">
        <v>43580.333333333336</v>
      </c>
      <c r="V2752" s="9">
        <f t="shared" si="762"/>
        <v>4</v>
      </c>
      <c r="W2752" s="9">
        <f t="shared" si="763"/>
        <v>25</v>
      </c>
      <c r="X2752" s="9">
        <f t="shared" si="764"/>
        <v>8</v>
      </c>
      <c r="Y2752" s="31" t="str">
        <f t="shared" si="765"/>
        <v/>
      </c>
      <c r="Z2752" s="134">
        <v>35.06</v>
      </c>
      <c r="AA2752" s="31">
        <f t="shared" si="766"/>
        <v>35.06</v>
      </c>
      <c r="AB2752" s="31" t="str">
        <f t="shared" si="767"/>
        <v>-</v>
      </c>
    </row>
    <row r="2753" spans="1:28" x14ac:dyDescent="0.3">
      <c r="A2753" s="133">
        <v>42850.375</v>
      </c>
      <c r="B2753" s="152">
        <f t="shared" si="768"/>
        <v>4</v>
      </c>
      <c r="C2753" s="152">
        <f t="shared" si="769"/>
        <v>25</v>
      </c>
      <c r="D2753" s="152">
        <f t="shared" si="770"/>
        <v>9</v>
      </c>
      <c r="E2753" s="38" t="str">
        <f t="shared" si="771"/>
        <v/>
      </c>
      <c r="F2753" s="134">
        <v>31.28</v>
      </c>
      <c r="G2753" s="38">
        <f t="shared" si="772"/>
        <v>31.28</v>
      </c>
      <c r="H2753" s="38" t="str">
        <f t="shared" si="773"/>
        <v>-</v>
      </c>
      <c r="K2753" s="133">
        <v>43215.375</v>
      </c>
      <c r="L2753" s="9">
        <f t="shared" si="756"/>
        <v>4</v>
      </c>
      <c r="M2753" s="9">
        <f t="shared" si="757"/>
        <v>25</v>
      </c>
      <c r="N2753" s="9">
        <f t="shared" si="758"/>
        <v>9</v>
      </c>
      <c r="O2753" s="31" t="str">
        <f t="shared" si="759"/>
        <v/>
      </c>
      <c r="P2753" s="134">
        <v>40.83</v>
      </c>
      <c r="Q2753" s="31">
        <f t="shared" si="760"/>
        <v>40.83</v>
      </c>
      <c r="R2753" s="31" t="str">
        <f t="shared" si="761"/>
        <v>-</v>
      </c>
      <c r="U2753" s="133">
        <v>43580.375</v>
      </c>
      <c r="V2753" s="9">
        <f t="shared" si="762"/>
        <v>4</v>
      </c>
      <c r="W2753" s="9">
        <f t="shared" si="763"/>
        <v>25</v>
      </c>
      <c r="X2753" s="9">
        <f t="shared" si="764"/>
        <v>9</v>
      </c>
      <c r="Y2753" s="31" t="str">
        <f t="shared" si="765"/>
        <v/>
      </c>
      <c r="Z2753" s="134">
        <v>39.159999999999997</v>
      </c>
      <c r="AA2753" s="31">
        <f t="shared" si="766"/>
        <v>39.159999999999997</v>
      </c>
      <c r="AB2753" s="31" t="str">
        <f t="shared" si="767"/>
        <v>-</v>
      </c>
    </row>
    <row r="2754" spans="1:28" x14ac:dyDescent="0.3">
      <c r="A2754" s="133">
        <v>42850.416666666664</v>
      </c>
      <c r="B2754" s="152">
        <f t="shared" si="768"/>
        <v>4</v>
      </c>
      <c r="C2754" s="152">
        <f t="shared" si="769"/>
        <v>25</v>
      </c>
      <c r="D2754" s="152">
        <f t="shared" si="770"/>
        <v>10</v>
      </c>
      <c r="E2754" s="38" t="str">
        <f t="shared" si="771"/>
        <v/>
      </c>
      <c r="F2754" s="134">
        <v>33.49</v>
      </c>
      <c r="G2754" s="38">
        <f t="shared" si="772"/>
        <v>33.49</v>
      </c>
      <c r="H2754" s="38" t="str">
        <f t="shared" si="773"/>
        <v>-</v>
      </c>
      <c r="K2754" s="133">
        <v>43215.416666666664</v>
      </c>
      <c r="L2754" s="9">
        <f t="shared" si="756"/>
        <v>4</v>
      </c>
      <c r="M2754" s="9">
        <f t="shared" si="757"/>
        <v>25</v>
      </c>
      <c r="N2754" s="9">
        <f t="shared" si="758"/>
        <v>10</v>
      </c>
      <c r="O2754" s="31" t="str">
        <f t="shared" si="759"/>
        <v/>
      </c>
      <c r="P2754" s="134">
        <v>39.270000000000003</v>
      </c>
      <c r="Q2754" s="31">
        <f t="shared" si="760"/>
        <v>39.270000000000003</v>
      </c>
      <c r="R2754" s="31" t="str">
        <f t="shared" si="761"/>
        <v>-</v>
      </c>
      <c r="U2754" s="133">
        <v>43580.416666666664</v>
      </c>
      <c r="V2754" s="9">
        <f t="shared" si="762"/>
        <v>4</v>
      </c>
      <c r="W2754" s="9">
        <f t="shared" si="763"/>
        <v>25</v>
      </c>
      <c r="X2754" s="9">
        <f t="shared" si="764"/>
        <v>10</v>
      </c>
      <c r="Y2754" s="31" t="str">
        <f t="shared" si="765"/>
        <v/>
      </c>
      <c r="Z2754" s="134">
        <v>38.81</v>
      </c>
      <c r="AA2754" s="31">
        <f t="shared" si="766"/>
        <v>38.81</v>
      </c>
      <c r="AB2754" s="31" t="str">
        <f t="shared" si="767"/>
        <v>-</v>
      </c>
    </row>
    <row r="2755" spans="1:28" x14ac:dyDescent="0.3">
      <c r="A2755" s="133">
        <v>42850.458333333336</v>
      </c>
      <c r="B2755" s="152">
        <f t="shared" si="768"/>
        <v>4</v>
      </c>
      <c r="C2755" s="152">
        <f t="shared" si="769"/>
        <v>25</v>
      </c>
      <c r="D2755" s="152">
        <f t="shared" si="770"/>
        <v>11</v>
      </c>
      <c r="E2755" s="38" t="str">
        <f t="shared" si="771"/>
        <v/>
      </c>
      <c r="F2755" s="134">
        <v>32.36</v>
      </c>
      <c r="G2755" s="38">
        <f t="shared" si="772"/>
        <v>32.36</v>
      </c>
      <c r="H2755" s="38" t="str">
        <f t="shared" si="773"/>
        <v>-</v>
      </c>
      <c r="K2755" s="133">
        <v>43215.458333333336</v>
      </c>
      <c r="L2755" s="9">
        <f t="shared" si="756"/>
        <v>4</v>
      </c>
      <c r="M2755" s="9">
        <f t="shared" si="757"/>
        <v>25</v>
      </c>
      <c r="N2755" s="9">
        <f t="shared" si="758"/>
        <v>11</v>
      </c>
      <c r="O2755" s="31" t="str">
        <f t="shared" si="759"/>
        <v/>
      </c>
      <c r="P2755" s="134">
        <v>39.979999999999997</v>
      </c>
      <c r="Q2755" s="31">
        <f t="shared" si="760"/>
        <v>39.979999999999997</v>
      </c>
      <c r="R2755" s="31" t="str">
        <f t="shared" si="761"/>
        <v>-</v>
      </c>
      <c r="U2755" s="133">
        <v>43580.458333333336</v>
      </c>
      <c r="V2755" s="9">
        <f t="shared" si="762"/>
        <v>4</v>
      </c>
      <c r="W2755" s="9">
        <f t="shared" si="763"/>
        <v>25</v>
      </c>
      <c r="X2755" s="9">
        <f t="shared" si="764"/>
        <v>11</v>
      </c>
      <c r="Y2755" s="31" t="str">
        <f t="shared" si="765"/>
        <v/>
      </c>
      <c r="Z2755" s="134">
        <v>39.72</v>
      </c>
      <c r="AA2755" s="31">
        <f t="shared" si="766"/>
        <v>39.72</v>
      </c>
      <c r="AB2755" s="31" t="str">
        <f t="shared" si="767"/>
        <v>-</v>
      </c>
    </row>
    <row r="2756" spans="1:28" x14ac:dyDescent="0.3">
      <c r="A2756" s="133">
        <v>42850.5</v>
      </c>
      <c r="B2756" s="152">
        <f t="shared" si="768"/>
        <v>4</v>
      </c>
      <c r="C2756" s="152">
        <f t="shared" si="769"/>
        <v>25</v>
      </c>
      <c r="D2756" s="152">
        <f t="shared" si="770"/>
        <v>12</v>
      </c>
      <c r="E2756" s="38" t="str">
        <f t="shared" si="771"/>
        <v/>
      </c>
      <c r="F2756" s="134">
        <v>32.479999999999997</v>
      </c>
      <c r="G2756" s="38">
        <f t="shared" si="772"/>
        <v>32.479999999999997</v>
      </c>
      <c r="H2756" s="38" t="str">
        <f t="shared" si="773"/>
        <v>-</v>
      </c>
      <c r="K2756" s="133">
        <v>43215.5</v>
      </c>
      <c r="L2756" s="9">
        <f t="shared" si="756"/>
        <v>4</v>
      </c>
      <c r="M2756" s="9">
        <f t="shared" si="757"/>
        <v>25</v>
      </c>
      <c r="N2756" s="9">
        <f t="shared" si="758"/>
        <v>12</v>
      </c>
      <c r="O2756" s="31" t="str">
        <f t="shared" si="759"/>
        <v/>
      </c>
      <c r="P2756" s="134">
        <v>39.36</v>
      </c>
      <c r="Q2756" s="31">
        <f t="shared" si="760"/>
        <v>39.36</v>
      </c>
      <c r="R2756" s="31" t="str">
        <f t="shared" si="761"/>
        <v>-</v>
      </c>
      <c r="U2756" s="133">
        <v>43580.5</v>
      </c>
      <c r="V2756" s="9">
        <f t="shared" si="762"/>
        <v>4</v>
      </c>
      <c r="W2756" s="9">
        <f t="shared" si="763"/>
        <v>25</v>
      </c>
      <c r="X2756" s="9">
        <f t="shared" si="764"/>
        <v>12</v>
      </c>
      <c r="Y2756" s="31" t="str">
        <f t="shared" si="765"/>
        <v/>
      </c>
      <c r="Z2756" s="134">
        <v>37.729999999999997</v>
      </c>
      <c r="AA2756" s="31">
        <f t="shared" si="766"/>
        <v>37.729999999999997</v>
      </c>
      <c r="AB2756" s="31" t="str">
        <f t="shared" si="767"/>
        <v>-</v>
      </c>
    </row>
    <row r="2757" spans="1:28" x14ac:dyDescent="0.3">
      <c r="A2757" s="133">
        <v>42850.541666666664</v>
      </c>
      <c r="B2757" s="152">
        <f t="shared" si="768"/>
        <v>4</v>
      </c>
      <c r="C2757" s="152">
        <f t="shared" si="769"/>
        <v>25</v>
      </c>
      <c r="D2757" s="152">
        <f t="shared" si="770"/>
        <v>13</v>
      </c>
      <c r="E2757" s="38" t="str">
        <f t="shared" si="771"/>
        <v/>
      </c>
      <c r="F2757" s="134">
        <v>33.29</v>
      </c>
      <c r="G2757" s="38">
        <f t="shared" si="772"/>
        <v>33.29</v>
      </c>
      <c r="H2757" s="38" t="str">
        <f t="shared" si="773"/>
        <v>-</v>
      </c>
      <c r="K2757" s="133">
        <v>43215.541666666664</v>
      </c>
      <c r="L2757" s="9">
        <f t="shared" si="756"/>
        <v>4</v>
      </c>
      <c r="M2757" s="9">
        <f t="shared" si="757"/>
        <v>25</v>
      </c>
      <c r="N2757" s="9">
        <f t="shared" si="758"/>
        <v>13</v>
      </c>
      <c r="O2757" s="31" t="str">
        <f t="shared" si="759"/>
        <v/>
      </c>
      <c r="P2757" s="134">
        <v>38.83</v>
      </c>
      <c r="Q2757" s="31">
        <f t="shared" si="760"/>
        <v>38.83</v>
      </c>
      <c r="R2757" s="31" t="str">
        <f t="shared" si="761"/>
        <v>-</v>
      </c>
      <c r="U2757" s="133">
        <v>43580.541666666664</v>
      </c>
      <c r="V2757" s="9">
        <f t="shared" si="762"/>
        <v>4</v>
      </c>
      <c r="W2757" s="9">
        <f t="shared" si="763"/>
        <v>25</v>
      </c>
      <c r="X2757" s="9">
        <f t="shared" si="764"/>
        <v>13</v>
      </c>
      <c r="Y2757" s="31" t="str">
        <f t="shared" si="765"/>
        <v/>
      </c>
      <c r="Z2757" s="134">
        <v>39.25</v>
      </c>
      <c r="AA2757" s="31">
        <f t="shared" si="766"/>
        <v>39.25</v>
      </c>
      <c r="AB2757" s="31" t="str">
        <f t="shared" si="767"/>
        <v>-</v>
      </c>
    </row>
    <row r="2758" spans="1:28" x14ac:dyDescent="0.3">
      <c r="A2758" s="133">
        <v>42850.583333333336</v>
      </c>
      <c r="B2758" s="152">
        <f t="shared" si="768"/>
        <v>4</v>
      </c>
      <c r="C2758" s="152">
        <f t="shared" si="769"/>
        <v>25</v>
      </c>
      <c r="D2758" s="152">
        <f t="shared" si="770"/>
        <v>14</v>
      </c>
      <c r="E2758" s="38" t="str">
        <f t="shared" si="771"/>
        <v/>
      </c>
      <c r="F2758" s="134">
        <v>33.14</v>
      </c>
      <c r="G2758" s="38">
        <f t="shared" si="772"/>
        <v>33.14</v>
      </c>
      <c r="H2758" s="38" t="str">
        <f t="shared" si="773"/>
        <v>-</v>
      </c>
      <c r="K2758" s="133">
        <v>43215.583333333336</v>
      </c>
      <c r="L2758" s="9">
        <f t="shared" si="756"/>
        <v>4</v>
      </c>
      <c r="M2758" s="9">
        <f t="shared" si="757"/>
        <v>25</v>
      </c>
      <c r="N2758" s="9">
        <f t="shared" si="758"/>
        <v>14</v>
      </c>
      <c r="O2758" s="31" t="str">
        <f t="shared" si="759"/>
        <v/>
      </c>
      <c r="P2758" s="134">
        <v>38.67</v>
      </c>
      <c r="Q2758" s="31">
        <f t="shared" si="760"/>
        <v>38.67</v>
      </c>
      <c r="R2758" s="31" t="str">
        <f t="shared" si="761"/>
        <v>-</v>
      </c>
      <c r="U2758" s="133">
        <v>43580.583333333336</v>
      </c>
      <c r="V2758" s="9">
        <f t="shared" si="762"/>
        <v>4</v>
      </c>
      <c r="W2758" s="9">
        <f t="shared" si="763"/>
        <v>25</v>
      </c>
      <c r="X2758" s="9">
        <f t="shared" si="764"/>
        <v>14</v>
      </c>
      <c r="Y2758" s="31" t="str">
        <f t="shared" si="765"/>
        <v/>
      </c>
      <c r="Z2758" s="134">
        <v>38.81</v>
      </c>
      <c r="AA2758" s="31">
        <f t="shared" si="766"/>
        <v>38.81</v>
      </c>
      <c r="AB2758" s="31" t="str">
        <f t="shared" si="767"/>
        <v>-</v>
      </c>
    </row>
    <row r="2759" spans="1:28" x14ac:dyDescent="0.3">
      <c r="A2759" s="133">
        <v>42850.625</v>
      </c>
      <c r="B2759" s="152">
        <f t="shared" si="768"/>
        <v>4</v>
      </c>
      <c r="C2759" s="152">
        <f t="shared" si="769"/>
        <v>25</v>
      </c>
      <c r="D2759" s="152">
        <f t="shared" si="770"/>
        <v>15</v>
      </c>
      <c r="E2759" s="38" t="str">
        <f t="shared" si="771"/>
        <v/>
      </c>
      <c r="F2759" s="134">
        <v>31.98</v>
      </c>
      <c r="G2759" s="38">
        <f t="shared" si="772"/>
        <v>31.98</v>
      </c>
      <c r="H2759" s="38" t="str">
        <f t="shared" si="773"/>
        <v>-</v>
      </c>
      <c r="K2759" s="133">
        <v>43215.625</v>
      </c>
      <c r="L2759" s="9">
        <f t="shared" si="756"/>
        <v>4</v>
      </c>
      <c r="M2759" s="9">
        <f t="shared" si="757"/>
        <v>25</v>
      </c>
      <c r="N2759" s="9">
        <f t="shared" si="758"/>
        <v>15</v>
      </c>
      <c r="O2759" s="31" t="str">
        <f t="shared" si="759"/>
        <v/>
      </c>
      <c r="P2759" s="134">
        <v>38.1</v>
      </c>
      <c r="Q2759" s="31">
        <f t="shared" si="760"/>
        <v>38.1</v>
      </c>
      <c r="R2759" s="31" t="str">
        <f t="shared" si="761"/>
        <v>-</v>
      </c>
      <c r="U2759" s="133">
        <v>43580.625</v>
      </c>
      <c r="V2759" s="9">
        <f t="shared" si="762"/>
        <v>4</v>
      </c>
      <c r="W2759" s="9">
        <f t="shared" si="763"/>
        <v>25</v>
      </c>
      <c r="X2759" s="9">
        <f t="shared" si="764"/>
        <v>15</v>
      </c>
      <c r="Y2759" s="31" t="str">
        <f t="shared" si="765"/>
        <v/>
      </c>
      <c r="Z2759" s="134">
        <v>38.86</v>
      </c>
      <c r="AA2759" s="31">
        <f t="shared" si="766"/>
        <v>38.86</v>
      </c>
      <c r="AB2759" s="31" t="str">
        <f t="shared" si="767"/>
        <v>-</v>
      </c>
    </row>
    <row r="2760" spans="1:28" x14ac:dyDescent="0.3">
      <c r="A2760" s="133">
        <v>42850.666666666664</v>
      </c>
      <c r="B2760" s="152">
        <f t="shared" si="768"/>
        <v>4</v>
      </c>
      <c r="C2760" s="152">
        <f t="shared" si="769"/>
        <v>25</v>
      </c>
      <c r="D2760" s="152">
        <f t="shared" si="770"/>
        <v>16</v>
      </c>
      <c r="E2760" s="38" t="str">
        <f t="shared" si="771"/>
        <v/>
      </c>
      <c r="F2760" s="134">
        <v>32.770000000000003</v>
      </c>
      <c r="G2760" s="38">
        <f t="shared" si="772"/>
        <v>32.770000000000003</v>
      </c>
      <c r="H2760" s="38" t="str">
        <f t="shared" si="773"/>
        <v>-</v>
      </c>
      <c r="K2760" s="133">
        <v>43215.666666666664</v>
      </c>
      <c r="L2760" s="9">
        <f t="shared" si="756"/>
        <v>4</v>
      </c>
      <c r="M2760" s="9">
        <f t="shared" si="757"/>
        <v>25</v>
      </c>
      <c r="N2760" s="9">
        <f t="shared" si="758"/>
        <v>16</v>
      </c>
      <c r="O2760" s="31" t="str">
        <f t="shared" si="759"/>
        <v/>
      </c>
      <c r="P2760" s="134">
        <v>37.450000000000003</v>
      </c>
      <c r="Q2760" s="31">
        <f t="shared" si="760"/>
        <v>37.450000000000003</v>
      </c>
      <c r="R2760" s="31" t="str">
        <f t="shared" si="761"/>
        <v>-</v>
      </c>
      <c r="U2760" s="133">
        <v>43580.666666666664</v>
      </c>
      <c r="V2760" s="9">
        <f t="shared" si="762"/>
        <v>4</v>
      </c>
      <c r="W2760" s="9">
        <f t="shared" si="763"/>
        <v>25</v>
      </c>
      <c r="X2760" s="9">
        <f t="shared" si="764"/>
        <v>16</v>
      </c>
      <c r="Y2760" s="31" t="str">
        <f t="shared" si="765"/>
        <v/>
      </c>
      <c r="Z2760" s="134">
        <v>37.46</v>
      </c>
      <c r="AA2760" s="31">
        <f t="shared" si="766"/>
        <v>37.46</v>
      </c>
      <c r="AB2760" s="31" t="str">
        <f t="shared" si="767"/>
        <v>-</v>
      </c>
    </row>
    <row r="2761" spans="1:28" x14ac:dyDescent="0.3">
      <c r="A2761" s="133">
        <v>42850.708333333336</v>
      </c>
      <c r="B2761" s="152">
        <f t="shared" si="768"/>
        <v>4</v>
      </c>
      <c r="C2761" s="152">
        <f t="shared" si="769"/>
        <v>25</v>
      </c>
      <c r="D2761" s="152">
        <f t="shared" si="770"/>
        <v>17</v>
      </c>
      <c r="E2761" s="38" t="str">
        <f t="shared" si="771"/>
        <v/>
      </c>
      <c r="F2761" s="134">
        <v>31.56</v>
      </c>
      <c r="G2761" s="38" t="str">
        <f t="shared" si="772"/>
        <v>-</v>
      </c>
      <c r="H2761" s="38">
        <f t="shared" si="773"/>
        <v>31.56</v>
      </c>
      <c r="K2761" s="133">
        <v>43215.708333333336</v>
      </c>
      <c r="L2761" s="9">
        <f t="shared" ref="L2761:L2824" si="774">MONTH(K2761)</f>
        <v>4</v>
      </c>
      <c r="M2761" s="9">
        <f t="shared" ref="M2761:M2824" si="775">DAY(K2761)</f>
        <v>25</v>
      </c>
      <c r="N2761" s="9">
        <f t="shared" ref="N2761:N2824" si="776">HOUR(K2761)</f>
        <v>17</v>
      </c>
      <c r="O2761" s="31" t="str">
        <f t="shared" ref="O2761:O2824" si="777">IF(WEEKDAY(K2761,2)&gt;5,"W","")</f>
        <v/>
      </c>
      <c r="P2761" s="134">
        <v>37.130000000000003</v>
      </c>
      <c r="Q2761" s="31" t="str">
        <f t="shared" ref="Q2761:Q2824" si="778">IF(AND($L2761&gt;=$L$5,$L2761&lt;=$M$5),IF($O2761&lt;&gt;"W",IF(AND($N2761&gt;=$N$5,$N2761&lt;$P$5),$P2761,"-"),"-"),"-")</f>
        <v>-</v>
      </c>
      <c r="R2761" s="31">
        <f t="shared" ref="R2761:R2824" si="779">IF(Q2761="-",P2761,"-")</f>
        <v>37.130000000000003</v>
      </c>
      <c r="U2761" s="133">
        <v>43580.708333333336</v>
      </c>
      <c r="V2761" s="9">
        <f t="shared" ref="V2761:V2824" si="780">MONTH(U2761)</f>
        <v>4</v>
      </c>
      <c r="W2761" s="9">
        <f t="shared" ref="W2761:W2824" si="781">DAY(U2761)</f>
        <v>25</v>
      </c>
      <c r="X2761" s="9">
        <f t="shared" ref="X2761:X2824" si="782">HOUR(U2761)</f>
        <v>17</v>
      </c>
      <c r="Y2761" s="31" t="str">
        <f t="shared" ref="Y2761:Y2824" si="783">IF(WEEKDAY(U2761,2)&gt;5,"W","")</f>
        <v/>
      </c>
      <c r="Z2761" s="134">
        <v>39.54</v>
      </c>
      <c r="AA2761" s="31" t="str">
        <f t="shared" ref="AA2761:AA2824" si="784">IF(AND($V2761&gt;=$V$5,$V2761&lt;=$W$5),IF($Y2761&lt;&gt;"W",IF(AND($X2761&gt;=$X$5,$X2761&lt;$Z$5),$Z2761,"-"),"-"),"-")</f>
        <v>-</v>
      </c>
      <c r="AB2761" s="31">
        <f t="shared" ref="AB2761:AB2824" si="785">IF(AA2761="-",Z2761,"-")</f>
        <v>39.54</v>
      </c>
    </row>
    <row r="2762" spans="1:28" x14ac:dyDescent="0.3">
      <c r="A2762" s="133">
        <v>42850.75</v>
      </c>
      <c r="B2762" s="152">
        <f t="shared" ref="B2762:B2825" si="786">MONTH(A2762)</f>
        <v>4</v>
      </c>
      <c r="C2762" s="152">
        <f t="shared" ref="C2762:C2825" si="787">DAY(A2762)</f>
        <v>25</v>
      </c>
      <c r="D2762" s="152">
        <f t="shared" ref="D2762:D2825" si="788">HOUR(A2762)</f>
        <v>18</v>
      </c>
      <c r="E2762" s="38" t="str">
        <f t="shared" ref="E2762:E2825" si="789">IF(WEEKDAY(A2762,2)&gt;5,"W","")</f>
        <v/>
      </c>
      <c r="F2762" s="134">
        <v>30.35</v>
      </c>
      <c r="G2762" s="38" t="str">
        <f t="shared" ref="G2762:G2825" si="790">IF(AND($B2762&gt;=$B$5,$B2762&lt;=$C$5),IF($E2762&lt;&gt;"W",IF(AND($D2762&gt;=$D$5,$D2762&lt;$F$5),$F2762,"-"),"-"),"-")</f>
        <v>-</v>
      </c>
      <c r="H2762" s="38">
        <f t="shared" ref="H2762:H2825" si="791">IF(G2762="-",F2762,"-")</f>
        <v>30.35</v>
      </c>
      <c r="K2762" s="133">
        <v>43215.75</v>
      </c>
      <c r="L2762" s="9">
        <f t="shared" si="774"/>
        <v>4</v>
      </c>
      <c r="M2762" s="9">
        <f t="shared" si="775"/>
        <v>25</v>
      </c>
      <c r="N2762" s="9">
        <f t="shared" si="776"/>
        <v>18</v>
      </c>
      <c r="O2762" s="31" t="str">
        <f t="shared" si="777"/>
        <v/>
      </c>
      <c r="P2762" s="134">
        <v>37.25</v>
      </c>
      <c r="Q2762" s="31" t="str">
        <f t="shared" si="778"/>
        <v>-</v>
      </c>
      <c r="R2762" s="31">
        <f t="shared" si="779"/>
        <v>37.25</v>
      </c>
      <c r="U2762" s="133">
        <v>43580.75</v>
      </c>
      <c r="V2762" s="9">
        <f t="shared" si="780"/>
        <v>4</v>
      </c>
      <c r="W2762" s="9">
        <f t="shared" si="781"/>
        <v>25</v>
      </c>
      <c r="X2762" s="9">
        <f t="shared" si="782"/>
        <v>18</v>
      </c>
      <c r="Y2762" s="31" t="str">
        <f t="shared" si="783"/>
        <v/>
      </c>
      <c r="Z2762" s="134">
        <v>38.04</v>
      </c>
      <c r="AA2762" s="31" t="str">
        <f t="shared" si="784"/>
        <v>-</v>
      </c>
      <c r="AB2762" s="31">
        <f t="shared" si="785"/>
        <v>38.04</v>
      </c>
    </row>
    <row r="2763" spans="1:28" x14ac:dyDescent="0.3">
      <c r="A2763" s="133">
        <v>42850.791666666664</v>
      </c>
      <c r="B2763" s="152">
        <f t="shared" si="786"/>
        <v>4</v>
      </c>
      <c r="C2763" s="152">
        <f t="shared" si="787"/>
        <v>25</v>
      </c>
      <c r="D2763" s="152">
        <f t="shared" si="788"/>
        <v>19</v>
      </c>
      <c r="E2763" s="38" t="str">
        <f t="shared" si="789"/>
        <v/>
      </c>
      <c r="F2763" s="134">
        <v>29.86</v>
      </c>
      <c r="G2763" s="38" t="str">
        <f t="shared" si="790"/>
        <v>-</v>
      </c>
      <c r="H2763" s="38">
        <f t="shared" si="791"/>
        <v>29.86</v>
      </c>
      <c r="K2763" s="133">
        <v>43215.791666666664</v>
      </c>
      <c r="L2763" s="9">
        <f t="shared" si="774"/>
        <v>4</v>
      </c>
      <c r="M2763" s="9">
        <f t="shared" si="775"/>
        <v>25</v>
      </c>
      <c r="N2763" s="9">
        <f t="shared" si="776"/>
        <v>19</v>
      </c>
      <c r="O2763" s="31" t="str">
        <f t="shared" si="777"/>
        <v/>
      </c>
      <c r="P2763" s="134">
        <v>40.15</v>
      </c>
      <c r="Q2763" s="31" t="str">
        <f t="shared" si="778"/>
        <v>-</v>
      </c>
      <c r="R2763" s="31">
        <f t="shared" si="779"/>
        <v>40.15</v>
      </c>
      <c r="U2763" s="133">
        <v>43580.791666666664</v>
      </c>
      <c r="V2763" s="9">
        <f t="shared" si="780"/>
        <v>4</v>
      </c>
      <c r="W2763" s="9">
        <f t="shared" si="781"/>
        <v>25</v>
      </c>
      <c r="X2763" s="9">
        <f t="shared" si="782"/>
        <v>19</v>
      </c>
      <c r="Y2763" s="31" t="str">
        <f t="shared" si="783"/>
        <v/>
      </c>
      <c r="Z2763" s="134">
        <v>33.909999999999997</v>
      </c>
      <c r="AA2763" s="31" t="str">
        <f t="shared" si="784"/>
        <v>-</v>
      </c>
      <c r="AB2763" s="31">
        <f t="shared" si="785"/>
        <v>33.909999999999997</v>
      </c>
    </row>
    <row r="2764" spans="1:28" x14ac:dyDescent="0.3">
      <c r="A2764" s="133">
        <v>42850.833333333336</v>
      </c>
      <c r="B2764" s="152">
        <f t="shared" si="786"/>
        <v>4</v>
      </c>
      <c r="C2764" s="152">
        <f t="shared" si="787"/>
        <v>25</v>
      </c>
      <c r="D2764" s="152">
        <f t="shared" si="788"/>
        <v>20</v>
      </c>
      <c r="E2764" s="38" t="str">
        <f t="shared" si="789"/>
        <v/>
      </c>
      <c r="F2764" s="134">
        <v>33.53</v>
      </c>
      <c r="G2764" s="38" t="str">
        <f t="shared" si="790"/>
        <v>-</v>
      </c>
      <c r="H2764" s="38">
        <f t="shared" si="791"/>
        <v>33.53</v>
      </c>
      <c r="K2764" s="133">
        <v>43215.833333333336</v>
      </c>
      <c r="L2764" s="9">
        <f t="shared" si="774"/>
        <v>4</v>
      </c>
      <c r="M2764" s="9">
        <f t="shared" si="775"/>
        <v>25</v>
      </c>
      <c r="N2764" s="9">
        <f t="shared" si="776"/>
        <v>20</v>
      </c>
      <c r="O2764" s="31" t="str">
        <f t="shared" si="777"/>
        <v/>
      </c>
      <c r="P2764" s="134">
        <v>43.16</v>
      </c>
      <c r="Q2764" s="31" t="str">
        <f t="shared" si="778"/>
        <v>-</v>
      </c>
      <c r="R2764" s="31">
        <f t="shared" si="779"/>
        <v>43.16</v>
      </c>
      <c r="U2764" s="133">
        <v>43580.833333333336</v>
      </c>
      <c r="V2764" s="9">
        <f t="shared" si="780"/>
        <v>4</v>
      </c>
      <c r="W2764" s="9">
        <f t="shared" si="781"/>
        <v>25</v>
      </c>
      <c r="X2764" s="9">
        <f t="shared" si="782"/>
        <v>20</v>
      </c>
      <c r="Y2764" s="31" t="str">
        <f t="shared" si="783"/>
        <v/>
      </c>
      <c r="Z2764" s="134">
        <v>37.909999999999997</v>
      </c>
      <c r="AA2764" s="31" t="str">
        <f t="shared" si="784"/>
        <v>-</v>
      </c>
      <c r="AB2764" s="31">
        <f t="shared" si="785"/>
        <v>37.909999999999997</v>
      </c>
    </row>
    <row r="2765" spans="1:28" x14ac:dyDescent="0.3">
      <c r="A2765" s="133">
        <v>42850.875</v>
      </c>
      <c r="B2765" s="152">
        <f t="shared" si="786"/>
        <v>4</v>
      </c>
      <c r="C2765" s="152">
        <f t="shared" si="787"/>
        <v>25</v>
      </c>
      <c r="D2765" s="152">
        <f t="shared" si="788"/>
        <v>21</v>
      </c>
      <c r="E2765" s="38" t="str">
        <f t="shared" si="789"/>
        <v/>
      </c>
      <c r="F2765" s="134">
        <v>30.03</v>
      </c>
      <c r="G2765" s="38" t="str">
        <f t="shared" si="790"/>
        <v>-</v>
      </c>
      <c r="H2765" s="38">
        <f t="shared" si="791"/>
        <v>30.03</v>
      </c>
      <c r="K2765" s="133">
        <v>43215.875</v>
      </c>
      <c r="L2765" s="9">
        <f t="shared" si="774"/>
        <v>4</v>
      </c>
      <c r="M2765" s="9">
        <f t="shared" si="775"/>
        <v>25</v>
      </c>
      <c r="N2765" s="9">
        <f t="shared" si="776"/>
        <v>21</v>
      </c>
      <c r="O2765" s="31" t="str">
        <f t="shared" si="777"/>
        <v/>
      </c>
      <c r="P2765" s="134">
        <v>40.86</v>
      </c>
      <c r="Q2765" s="31" t="str">
        <f t="shared" si="778"/>
        <v>-</v>
      </c>
      <c r="R2765" s="31">
        <f t="shared" si="779"/>
        <v>40.86</v>
      </c>
      <c r="U2765" s="133">
        <v>43580.875</v>
      </c>
      <c r="V2765" s="9">
        <f t="shared" si="780"/>
        <v>4</v>
      </c>
      <c r="W2765" s="9">
        <f t="shared" si="781"/>
        <v>25</v>
      </c>
      <c r="X2765" s="9">
        <f t="shared" si="782"/>
        <v>21</v>
      </c>
      <c r="Y2765" s="31" t="str">
        <f t="shared" si="783"/>
        <v/>
      </c>
      <c r="Z2765" s="134">
        <v>32.799999999999997</v>
      </c>
      <c r="AA2765" s="31" t="str">
        <f t="shared" si="784"/>
        <v>-</v>
      </c>
      <c r="AB2765" s="31">
        <f t="shared" si="785"/>
        <v>32.799999999999997</v>
      </c>
    </row>
    <row r="2766" spans="1:28" x14ac:dyDescent="0.3">
      <c r="A2766" s="133">
        <v>42850.916666666664</v>
      </c>
      <c r="B2766" s="152">
        <f t="shared" si="786"/>
        <v>4</v>
      </c>
      <c r="C2766" s="152">
        <f t="shared" si="787"/>
        <v>25</v>
      </c>
      <c r="D2766" s="152">
        <f t="shared" si="788"/>
        <v>22</v>
      </c>
      <c r="E2766" s="38" t="str">
        <f t="shared" si="789"/>
        <v/>
      </c>
      <c r="F2766" s="134">
        <v>23.77</v>
      </c>
      <c r="G2766" s="38" t="str">
        <f t="shared" si="790"/>
        <v>-</v>
      </c>
      <c r="H2766" s="38">
        <f t="shared" si="791"/>
        <v>23.77</v>
      </c>
      <c r="K2766" s="133">
        <v>43215.916666666664</v>
      </c>
      <c r="L2766" s="9">
        <f t="shared" si="774"/>
        <v>4</v>
      </c>
      <c r="M2766" s="9">
        <f t="shared" si="775"/>
        <v>25</v>
      </c>
      <c r="N2766" s="9">
        <f t="shared" si="776"/>
        <v>22</v>
      </c>
      <c r="O2766" s="31" t="str">
        <f t="shared" si="777"/>
        <v/>
      </c>
      <c r="P2766" s="134">
        <v>32.82</v>
      </c>
      <c r="Q2766" s="31" t="str">
        <f t="shared" si="778"/>
        <v>-</v>
      </c>
      <c r="R2766" s="31">
        <f t="shared" si="779"/>
        <v>32.82</v>
      </c>
      <c r="U2766" s="133">
        <v>43580.916666666664</v>
      </c>
      <c r="V2766" s="9">
        <f t="shared" si="780"/>
        <v>4</v>
      </c>
      <c r="W2766" s="9">
        <f t="shared" si="781"/>
        <v>25</v>
      </c>
      <c r="X2766" s="9">
        <f t="shared" si="782"/>
        <v>22</v>
      </c>
      <c r="Y2766" s="31" t="str">
        <f t="shared" si="783"/>
        <v/>
      </c>
      <c r="Z2766" s="134">
        <v>23.94</v>
      </c>
      <c r="AA2766" s="31" t="str">
        <f t="shared" si="784"/>
        <v>-</v>
      </c>
      <c r="AB2766" s="31">
        <f t="shared" si="785"/>
        <v>23.94</v>
      </c>
    </row>
    <row r="2767" spans="1:28" x14ac:dyDescent="0.3">
      <c r="A2767" s="133">
        <v>42850.958333333336</v>
      </c>
      <c r="B2767" s="152">
        <f t="shared" si="786"/>
        <v>4</v>
      </c>
      <c r="C2767" s="152">
        <f t="shared" si="787"/>
        <v>25</v>
      </c>
      <c r="D2767" s="152">
        <f t="shared" si="788"/>
        <v>23</v>
      </c>
      <c r="E2767" s="38" t="str">
        <f t="shared" si="789"/>
        <v/>
      </c>
      <c r="F2767" s="134">
        <v>21.55</v>
      </c>
      <c r="G2767" s="38" t="str">
        <f t="shared" si="790"/>
        <v>-</v>
      </c>
      <c r="H2767" s="38">
        <f t="shared" si="791"/>
        <v>21.55</v>
      </c>
      <c r="K2767" s="133">
        <v>43215.958333333336</v>
      </c>
      <c r="L2767" s="9">
        <f t="shared" si="774"/>
        <v>4</v>
      </c>
      <c r="M2767" s="9">
        <f t="shared" si="775"/>
        <v>25</v>
      </c>
      <c r="N2767" s="9">
        <f t="shared" si="776"/>
        <v>23</v>
      </c>
      <c r="O2767" s="31" t="str">
        <f t="shared" si="777"/>
        <v/>
      </c>
      <c r="P2767" s="134">
        <v>27.21</v>
      </c>
      <c r="Q2767" s="31" t="str">
        <f t="shared" si="778"/>
        <v>-</v>
      </c>
      <c r="R2767" s="31">
        <f t="shared" si="779"/>
        <v>27.21</v>
      </c>
      <c r="U2767" s="133">
        <v>43580.958333333336</v>
      </c>
      <c r="V2767" s="9">
        <f t="shared" si="780"/>
        <v>4</v>
      </c>
      <c r="W2767" s="9">
        <f t="shared" si="781"/>
        <v>25</v>
      </c>
      <c r="X2767" s="9">
        <f t="shared" si="782"/>
        <v>23</v>
      </c>
      <c r="Y2767" s="31" t="str">
        <f t="shared" si="783"/>
        <v/>
      </c>
      <c r="Z2767" s="134">
        <v>21.86</v>
      </c>
      <c r="AA2767" s="31" t="str">
        <f t="shared" si="784"/>
        <v>-</v>
      </c>
      <c r="AB2767" s="31">
        <f t="shared" si="785"/>
        <v>21.86</v>
      </c>
    </row>
    <row r="2768" spans="1:28" x14ac:dyDescent="0.3">
      <c r="A2768" s="133">
        <v>42851</v>
      </c>
      <c r="B2768" s="152">
        <f t="shared" si="786"/>
        <v>4</v>
      </c>
      <c r="C2768" s="152">
        <f t="shared" si="787"/>
        <v>26</v>
      </c>
      <c r="D2768" s="152">
        <f t="shared" si="788"/>
        <v>0</v>
      </c>
      <c r="E2768" s="38" t="str">
        <f t="shared" si="789"/>
        <v/>
      </c>
      <c r="F2768" s="134">
        <v>20.350000000000001</v>
      </c>
      <c r="G2768" s="38" t="str">
        <f t="shared" si="790"/>
        <v>-</v>
      </c>
      <c r="H2768" s="38">
        <f t="shared" si="791"/>
        <v>20.350000000000001</v>
      </c>
      <c r="K2768" s="133">
        <v>43216</v>
      </c>
      <c r="L2768" s="9">
        <f t="shared" si="774"/>
        <v>4</v>
      </c>
      <c r="M2768" s="9">
        <f t="shared" si="775"/>
        <v>26</v>
      </c>
      <c r="N2768" s="9">
        <f t="shared" si="776"/>
        <v>0</v>
      </c>
      <c r="O2768" s="31" t="str">
        <f t="shared" si="777"/>
        <v/>
      </c>
      <c r="P2768" s="134">
        <v>26.66</v>
      </c>
      <c r="Q2768" s="31" t="str">
        <f t="shared" si="778"/>
        <v>-</v>
      </c>
      <c r="R2768" s="31">
        <f t="shared" si="779"/>
        <v>26.66</v>
      </c>
      <c r="U2768" s="133">
        <v>43581</v>
      </c>
      <c r="V2768" s="9">
        <f t="shared" si="780"/>
        <v>4</v>
      </c>
      <c r="W2768" s="9">
        <f t="shared" si="781"/>
        <v>26</v>
      </c>
      <c r="X2768" s="9">
        <f t="shared" si="782"/>
        <v>0</v>
      </c>
      <c r="Y2768" s="31" t="str">
        <f t="shared" si="783"/>
        <v/>
      </c>
      <c r="Z2768" s="134">
        <v>19.25</v>
      </c>
      <c r="AA2768" s="31" t="str">
        <f t="shared" si="784"/>
        <v>-</v>
      </c>
      <c r="AB2768" s="31">
        <f t="shared" si="785"/>
        <v>19.25</v>
      </c>
    </row>
    <row r="2769" spans="1:28" x14ac:dyDescent="0.3">
      <c r="A2769" s="133">
        <v>42851.041666666664</v>
      </c>
      <c r="B2769" s="152">
        <f t="shared" si="786"/>
        <v>4</v>
      </c>
      <c r="C2769" s="152">
        <f t="shared" si="787"/>
        <v>26</v>
      </c>
      <c r="D2769" s="152">
        <f t="shared" si="788"/>
        <v>1</v>
      </c>
      <c r="E2769" s="38" t="str">
        <f t="shared" si="789"/>
        <v/>
      </c>
      <c r="F2769" s="134">
        <v>20.03</v>
      </c>
      <c r="G2769" s="38" t="str">
        <f t="shared" si="790"/>
        <v>-</v>
      </c>
      <c r="H2769" s="38">
        <f t="shared" si="791"/>
        <v>20.03</v>
      </c>
      <c r="K2769" s="133">
        <v>43216.041666666664</v>
      </c>
      <c r="L2769" s="9">
        <f t="shared" si="774"/>
        <v>4</v>
      </c>
      <c r="M2769" s="9">
        <f t="shared" si="775"/>
        <v>26</v>
      </c>
      <c r="N2769" s="9">
        <f t="shared" si="776"/>
        <v>1</v>
      </c>
      <c r="O2769" s="31" t="str">
        <f t="shared" si="777"/>
        <v/>
      </c>
      <c r="P2769" s="134">
        <v>24.83</v>
      </c>
      <c r="Q2769" s="31" t="str">
        <f t="shared" si="778"/>
        <v>-</v>
      </c>
      <c r="R2769" s="31">
        <f t="shared" si="779"/>
        <v>24.83</v>
      </c>
      <c r="U2769" s="133">
        <v>43581.041666666664</v>
      </c>
      <c r="V2769" s="9">
        <f t="shared" si="780"/>
        <v>4</v>
      </c>
      <c r="W2769" s="9">
        <f t="shared" si="781"/>
        <v>26</v>
      </c>
      <c r="X2769" s="9">
        <f t="shared" si="782"/>
        <v>1</v>
      </c>
      <c r="Y2769" s="31" t="str">
        <f t="shared" si="783"/>
        <v/>
      </c>
      <c r="Z2769" s="134">
        <v>18.16</v>
      </c>
      <c r="AA2769" s="31" t="str">
        <f t="shared" si="784"/>
        <v>-</v>
      </c>
      <c r="AB2769" s="31">
        <f t="shared" si="785"/>
        <v>18.16</v>
      </c>
    </row>
    <row r="2770" spans="1:28" x14ac:dyDescent="0.3">
      <c r="A2770" s="133">
        <v>42851.083333333336</v>
      </c>
      <c r="B2770" s="152">
        <f t="shared" si="786"/>
        <v>4</v>
      </c>
      <c r="C2770" s="152">
        <f t="shared" si="787"/>
        <v>26</v>
      </c>
      <c r="D2770" s="152">
        <f t="shared" si="788"/>
        <v>2</v>
      </c>
      <c r="E2770" s="38" t="str">
        <f t="shared" si="789"/>
        <v/>
      </c>
      <c r="F2770" s="134">
        <v>20.03</v>
      </c>
      <c r="G2770" s="38" t="str">
        <f t="shared" si="790"/>
        <v>-</v>
      </c>
      <c r="H2770" s="38">
        <f t="shared" si="791"/>
        <v>20.03</v>
      </c>
      <c r="K2770" s="133">
        <v>43216.083333333336</v>
      </c>
      <c r="L2770" s="9">
        <f t="shared" si="774"/>
        <v>4</v>
      </c>
      <c r="M2770" s="9">
        <f t="shared" si="775"/>
        <v>26</v>
      </c>
      <c r="N2770" s="9">
        <f t="shared" si="776"/>
        <v>2</v>
      </c>
      <c r="O2770" s="31" t="str">
        <f t="shared" si="777"/>
        <v/>
      </c>
      <c r="P2770" s="134">
        <v>24.37</v>
      </c>
      <c r="Q2770" s="31" t="str">
        <f t="shared" si="778"/>
        <v>-</v>
      </c>
      <c r="R2770" s="31">
        <f t="shared" si="779"/>
        <v>24.37</v>
      </c>
      <c r="U2770" s="133">
        <v>43581.083333333336</v>
      </c>
      <c r="V2770" s="9">
        <f t="shared" si="780"/>
        <v>4</v>
      </c>
      <c r="W2770" s="9">
        <f t="shared" si="781"/>
        <v>26</v>
      </c>
      <c r="X2770" s="9">
        <f t="shared" si="782"/>
        <v>2</v>
      </c>
      <c r="Y2770" s="31" t="str">
        <f t="shared" si="783"/>
        <v/>
      </c>
      <c r="Z2770" s="134">
        <v>17.399999999999999</v>
      </c>
      <c r="AA2770" s="31" t="str">
        <f t="shared" si="784"/>
        <v>-</v>
      </c>
      <c r="AB2770" s="31">
        <f t="shared" si="785"/>
        <v>17.399999999999999</v>
      </c>
    </row>
    <row r="2771" spans="1:28" x14ac:dyDescent="0.3">
      <c r="A2771" s="133">
        <v>42851.125</v>
      </c>
      <c r="B2771" s="152">
        <f t="shared" si="786"/>
        <v>4</v>
      </c>
      <c r="C2771" s="152">
        <f t="shared" si="787"/>
        <v>26</v>
      </c>
      <c r="D2771" s="152">
        <f t="shared" si="788"/>
        <v>3</v>
      </c>
      <c r="E2771" s="38" t="str">
        <f t="shared" si="789"/>
        <v/>
      </c>
      <c r="F2771" s="134">
        <v>19.75</v>
      </c>
      <c r="G2771" s="38" t="str">
        <f t="shared" si="790"/>
        <v>-</v>
      </c>
      <c r="H2771" s="38">
        <f t="shared" si="791"/>
        <v>19.75</v>
      </c>
      <c r="K2771" s="133">
        <v>43216.125</v>
      </c>
      <c r="L2771" s="9">
        <f t="shared" si="774"/>
        <v>4</v>
      </c>
      <c r="M2771" s="9">
        <f t="shared" si="775"/>
        <v>26</v>
      </c>
      <c r="N2771" s="9">
        <f t="shared" si="776"/>
        <v>3</v>
      </c>
      <c r="O2771" s="31" t="str">
        <f t="shared" si="777"/>
        <v/>
      </c>
      <c r="P2771" s="134">
        <v>23.96</v>
      </c>
      <c r="Q2771" s="31" t="str">
        <f t="shared" si="778"/>
        <v>-</v>
      </c>
      <c r="R2771" s="31">
        <f t="shared" si="779"/>
        <v>23.96</v>
      </c>
      <c r="U2771" s="133">
        <v>43581.125</v>
      </c>
      <c r="V2771" s="9">
        <f t="shared" si="780"/>
        <v>4</v>
      </c>
      <c r="W2771" s="9">
        <f t="shared" si="781"/>
        <v>26</v>
      </c>
      <c r="X2771" s="9">
        <f t="shared" si="782"/>
        <v>3</v>
      </c>
      <c r="Y2771" s="31" t="str">
        <f t="shared" si="783"/>
        <v/>
      </c>
      <c r="Z2771" s="134">
        <v>17.46</v>
      </c>
      <c r="AA2771" s="31" t="str">
        <f t="shared" si="784"/>
        <v>-</v>
      </c>
      <c r="AB2771" s="31">
        <f t="shared" si="785"/>
        <v>17.46</v>
      </c>
    </row>
    <row r="2772" spans="1:28" x14ac:dyDescent="0.3">
      <c r="A2772" s="133">
        <v>42851.166666666664</v>
      </c>
      <c r="B2772" s="152">
        <f t="shared" si="786"/>
        <v>4</v>
      </c>
      <c r="C2772" s="152">
        <f t="shared" si="787"/>
        <v>26</v>
      </c>
      <c r="D2772" s="152">
        <f t="shared" si="788"/>
        <v>4</v>
      </c>
      <c r="E2772" s="38" t="str">
        <f t="shared" si="789"/>
        <v/>
      </c>
      <c r="F2772" s="134">
        <v>20.59</v>
      </c>
      <c r="G2772" s="38" t="str">
        <f t="shared" si="790"/>
        <v>-</v>
      </c>
      <c r="H2772" s="38">
        <f t="shared" si="791"/>
        <v>20.59</v>
      </c>
      <c r="K2772" s="133">
        <v>43216.166666666664</v>
      </c>
      <c r="L2772" s="9">
        <f t="shared" si="774"/>
        <v>4</v>
      </c>
      <c r="M2772" s="9">
        <f t="shared" si="775"/>
        <v>26</v>
      </c>
      <c r="N2772" s="9">
        <f t="shared" si="776"/>
        <v>4</v>
      </c>
      <c r="O2772" s="31" t="str">
        <f t="shared" si="777"/>
        <v/>
      </c>
      <c r="P2772" s="134">
        <v>26.83</v>
      </c>
      <c r="Q2772" s="31" t="str">
        <f t="shared" si="778"/>
        <v>-</v>
      </c>
      <c r="R2772" s="31">
        <f t="shared" si="779"/>
        <v>26.83</v>
      </c>
      <c r="U2772" s="133">
        <v>43581.166666666664</v>
      </c>
      <c r="V2772" s="9">
        <f t="shared" si="780"/>
        <v>4</v>
      </c>
      <c r="W2772" s="9">
        <f t="shared" si="781"/>
        <v>26</v>
      </c>
      <c r="X2772" s="9">
        <f t="shared" si="782"/>
        <v>4</v>
      </c>
      <c r="Y2772" s="31" t="str">
        <f t="shared" si="783"/>
        <v/>
      </c>
      <c r="Z2772" s="134">
        <v>17.29</v>
      </c>
      <c r="AA2772" s="31" t="str">
        <f t="shared" si="784"/>
        <v>-</v>
      </c>
      <c r="AB2772" s="31">
        <f t="shared" si="785"/>
        <v>17.29</v>
      </c>
    </row>
    <row r="2773" spans="1:28" x14ac:dyDescent="0.3">
      <c r="A2773" s="133">
        <v>42851.208333333336</v>
      </c>
      <c r="B2773" s="152">
        <f t="shared" si="786"/>
        <v>4</v>
      </c>
      <c r="C2773" s="152">
        <f t="shared" si="787"/>
        <v>26</v>
      </c>
      <c r="D2773" s="152">
        <f t="shared" si="788"/>
        <v>5</v>
      </c>
      <c r="E2773" s="38" t="str">
        <f t="shared" si="789"/>
        <v/>
      </c>
      <c r="F2773" s="134">
        <v>22.14</v>
      </c>
      <c r="G2773" s="38" t="str">
        <f t="shared" si="790"/>
        <v>-</v>
      </c>
      <c r="H2773" s="38">
        <f t="shared" si="791"/>
        <v>22.14</v>
      </c>
      <c r="K2773" s="133">
        <v>43216.208333333336</v>
      </c>
      <c r="L2773" s="9">
        <f t="shared" si="774"/>
        <v>4</v>
      </c>
      <c r="M2773" s="9">
        <f t="shared" si="775"/>
        <v>26</v>
      </c>
      <c r="N2773" s="9">
        <f t="shared" si="776"/>
        <v>5</v>
      </c>
      <c r="O2773" s="31" t="str">
        <f t="shared" si="777"/>
        <v/>
      </c>
      <c r="P2773" s="134">
        <v>30.97</v>
      </c>
      <c r="Q2773" s="31" t="str">
        <f t="shared" si="778"/>
        <v>-</v>
      </c>
      <c r="R2773" s="31">
        <f t="shared" si="779"/>
        <v>30.97</v>
      </c>
      <c r="U2773" s="133">
        <v>43581.208333333336</v>
      </c>
      <c r="V2773" s="9">
        <f t="shared" si="780"/>
        <v>4</v>
      </c>
      <c r="W2773" s="9">
        <f t="shared" si="781"/>
        <v>26</v>
      </c>
      <c r="X2773" s="9">
        <f t="shared" si="782"/>
        <v>5</v>
      </c>
      <c r="Y2773" s="31" t="str">
        <f t="shared" si="783"/>
        <v/>
      </c>
      <c r="Z2773" s="134">
        <v>19.82</v>
      </c>
      <c r="AA2773" s="31" t="str">
        <f t="shared" si="784"/>
        <v>-</v>
      </c>
      <c r="AB2773" s="31">
        <f t="shared" si="785"/>
        <v>19.82</v>
      </c>
    </row>
    <row r="2774" spans="1:28" x14ac:dyDescent="0.3">
      <c r="A2774" s="133">
        <v>42851.25</v>
      </c>
      <c r="B2774" s="152">
        <f t="shared" si="786"/>
        <v>4</v>
      </c>
      <c r="C2774" s="152">
        <f t="shared" si="787"/>
        <v>26</v>
      </c>
      <c r="D2774" s="152">
        <f t="shared" si="788"/>
        <v>6</v>
      </c>
      <c r="E2774" s="38" t="str">
        <f t="shared" si="789"/>
        <v/>
      </c>
      <c r="F2774" s="134">
        <v>27.01</v>
      </c>
      <c r="G2774" s="38" t="str">
        <f t="shared" si="790"/>
        <v>-</v>
      </c>
      <c r="H2774" s="38">
        <f t="shared" si="791"/>
        <v>27.01</v>
      </c>
      <c r="K2774" s="133">
        <v>43216.25</v>
      </c>
      <c r="L2774" s="9">
        <f t="shared" si="774"/>
        <v>4</v>
      </c>
      <c r="M2774" s="9">
        <f t="shared" si="775"/>
        <v>26</v>
      </c>
      <c r="N2774" s="9">
        <f t="shared" si="776"/>
        <v>6</v>
      </c>
      <c r="O2774" s="31" t="str">
        <f t="shared" si="777"/>
        <v/>
      </c>
      <c r="P2774" s="134">
        <v>40.58</v>
      </c>
      <c r="Q2774" s="31" t="str">
        <f t="shared" si="778"/>
        <v>-</v>
      </c>
      <c r="R2774" s="31">
        <f t="shared" si="779"/>
        <v>40.58</v>
      </c>
      <c r="U2774" s="133">
        <v>43581.25</v>
      </c>
      <c r="V2774" s="9">
        <f t="shared" si="780"/>
        <v>4</v>
      </c>
      <c r="W2774" s="9">
        <f t="shared" si="781"/>
        <v>26</v>
      </c>
      <c r="X2774" s="9">
        <f t="shared" si="782"/>
        <v>6</v>
      </c>
      <c r="Y2774" s="31" t="str">
        <f t="shared" si="783"/>
        <v/>
      </c>
      <c r="Z2774" s="134">
        <v>25.64</v>
      </c>
      <c r="AA2774" s="31" t="str">
        <f t="shared" si="784"/>
        <v>-</v>
      </c>
      <c r="AB2774" s="31">
        <f t="shared" si="785"/>
        <v>25.64</v>
      </c>
    </row>
    <row r="2775" spans="1:28" x14ac:dyDescent="0.3">
      <c r="A2775" s="133">
        <v>42851.291666666664</v>
      </c>
      <c r="B2775" s="152">
        <f t="shared" si="786"/>
        <v>4</v>
      </c>
      <c r="C2775" s="152">
        <f t="shared" si="787"/>
        <v>26</v>
      </c>
      <c r="D2775" s="152">
        <f t="shared" si="788"/>
        <v>7</v>
      </c>
      <c r="E2775" s="38" t="str">
        <f t="shared" si="789"/>
        <v/>
      </c>
      <c r="F2775" s="134">
        <v>28.42</v>
      </c>
      <c r="G2775" s="38" t="str">
        <f t="shared" si="790"/>
        <v>-</v>
      </c>
      <c r="H2775" s="38">
        <f t="shared" si="791"/>
        <v>28.42</v>
      </c>
      <c r="K2775" s="133">
        <v>43216.291666666664</v>
      </c>
      <c r="L2775" s="9">
        <f t="shared" si="774"/>
        <v>4</v>
      </c>
      <c r="M2775" s="9">
        <f t="shared" si="775"/>
        <v>26</v>
      </c>
      <c r="N2775" s="9">
        <f t="shared" si="776"/>
        <v>7</v>
      </c>
      <c r="O2775" s="31" t="str">
        <f t="shared" si="777"/>
        <v/>
      </c>
      <c r="P2775" s="134">
        <v>40.28</v>
      </c>
      <c r="Q2775" s="31" t="str">
        <f t="shared" si="778"/>
        <v>-</v>
      </c>
      <c r="R2775" s="31">
        <f t="shared" si="779"/>
        <v>40.28</v>
      </c>
      <c r="U2775" s="133">
        <v>43581.291666666664</v>
      </c>
      <c r="V2775" s="9">
        <f t="shared" si="780"/>
        <v>4</v>
      </c>
      <c r="W2775" s="9">
        <f t="shared" si="781"/>
        <v>26</v>
      </c>
      <c r="X2775" s="9">
        <f t="shared" si="782"/>
        <v>7</v>
      </c>
      <c r="Y2775" s="31" t="str">
        <f t="shared" si="783"/>
        <v/>
      </c>
      <c r="Z2775" s="134">
        <v>27.03</v>
      </c>
      <c r="AA2775" s="31" t="str">
        <f t="shared" si="784"/>
        <v>-</v>
      </c>
      <c r="AB2775" s="31">
        <f t="shared" si="785"/>
        <v>27.03</v>
      </c>
    </row>
    <row r="2776" spans="1:28" x14ac:dyDescent="0.3">
      <c r="A2776" s="133">
        <v>42851.333333333336</v>
      </c>
      <c r="B2776" s="152">
        <f t="shared" si="786"/>
        <v>4</v>
      </c>
      <c r="C2776" s="152">
        <f t="shared" si="787"/>
        <v>26</v>
      </c>
      <c r="D2776" s="152">
        <f t="shared" si="788"/>
        <v>8</v>
      </c>
      <c r="E2776" s="38" t="str">
        <f t="shared" si="789"/>
        <v/>
      </c>
      <c r="F2776" s="134">
        <v>30.94</v>
      </c>
      <c r="G2776" s="38">
        <f t="shared" si="790"/>
        <v>30.94</v>
      </c>
      <c r="H2776" s="38" t="str">
        <f t="shared" si="791"/>
        <v>-</v>
      </c>
      <c r="K2776" s="133">
        <v>43216.333333333336</v>
      </c>
      <c r="L2776" s="9">
        <f t="shared" si="774"/>
        <v>4</v>
      </c>
      <c r="M2776" s="9">
        <f t="shared" si="775"/>
        <v>26</v>
      </c>
      <c r="N2776" s="9">
        <f t="shared" si="776"/>
        <v>8</v>
      </c>
      <c r="O2776" s="31" t="str">
        <f t="shared" si="777"/>
        <v/>
      </c>
      <c r="P2776" s="134">
        <v>38.97</v>
      </c>
      <c r="Q2776" s="31">
        <f t="shared" si="778"/>
        <v>38.97</v>
      </c>
      <c r="R2776" s="31" t="str">
        <f t="shared" si="779"/>
        <v>-</v>
      </c>
      <c r="U2776" s="133">
        <v>43581.333333333336</v>
      </c>
      <c r="V2776" s="9">
        <f t="shared" si="780"/>
        <v>4</v>
      </c>
      <c r="W2776" s="9">
        <f t="shared" si="781"/>
        <v>26</v>
      </c>
      <c r="X2776" s="9">
        <f t="shared" si="782"/>
        <v>8</v>
      </c>
      <c r="Y2776" s="31" t="str">
        <f t="shared" si="783"/>
        <v/>
      </c>
      <c r="Z2776" s="134">
        <v>29.45</v>
      </c>
      <c r="AA2776" s="31">
        <f t="shared" si="784"/>
        <v>29.45</v>
      </c>
      <c r="AB2776" s="31" t="str">
        <f t="shared" si="785"/>
        <v>-</v>
      </c>
    </row>
    <row r="2777" spans="1:28" x14ac:dyDescent="0.3">
      <c r="A2777" s="133">
        <v>42851.375</v>
      </c>
      <c r="B2777" s="152">
        <f t="shared" si="786"/>
        <v>4</v>
      </c>
      <c r="C2777" s="152">
        <f t="shared" si="787"/>
        <v>26</v>
      </c>
      <c r="D2777" s="152">
        <f t="shared" si="788"/>
        <v>9</v>
      </c>
      <c r="E2777" s="38" t="str">
        <f t="shared" si="789"/>
        <v/>
      </c>
      <c r="F2777" s="134">
        <v>32.08</v>
      </c>
      <c r="G2777" s="38">
        <f t="shared" si="790"/>
        <v>32.08</v>
      </c>
      <c r="H2777" s="38" t="str">
        <f t="shared" si="791"/>
        <v>-</v>
      </c>
      <c r="K2777" s="133">
        <v>43216.375</v>
      </c>
      <c r="L2777" s="9">
        <f t="shared" si="774"/>
        <v>4</v>
      </c>
      <c r="M2777" s="9">
        <f t="shared" si="775"/>
        <v>26</v>
      </c>
      <c r="N2777" s="9">
        <f t="shared" si="776"/>
        <v>9</v>
      </c>
      <c r="O2777" s="31" t="str">
        <f t="shared" si="777"/>
        <v/>
      </c>
      <c r="P2777" s="134">
        <v>40.9</v>
      </c>
      <c r="Q2777" s="31">
        <f t="shared" si="778"/>
        <v>40.9</v>
      </c>
      <c r="R2777" s="31" t="str">
        <f t="shared" si="779"/>
        <v>-</v>
      </c>
      <c r="U2777" s="133">
        <v>43581.375</v>
      </c>
      <c r="V2777" s="9">
        <f t="shared" si="780"/>
        <v>4</v>
      </c>
      <c r="W2777" s="9">
        <f t="shared" si="781"/>
        <v>26</v>
      </c>
      <c r="X2777" s="9">
        <f t="shared" si="782"/>
        <v>9</v>
      </c>
      <c r="Y2777" s="31" t="str">
        <f t="shared" si="783"/>
        <v/>
      </c>
      <c r="Z2777" s="134">
        <v>26.93</v>
      </c>
      <c r="AA2777" s="31">
        <f t="shared" si="784"/>
        <v>26.93</v>
      </c>
      <c r="AB2777" s="31" t="str">
        <f t="shared" si="785"/>
        <v>-</v>
      </c>
    </row>
    <row r="2778" spans="1:28" x14ac:dyDescent="0.3">
      <c r="A2778" s="133">
        <v>42851.416666666664</v>
      </c>
      <c r="B2778" s="152">
        <f t="shared" si="786"/>
        <v>4</v>
      </c>
      <c r="C2778" s="152">
        <f t="shared" si="787"/>
        <v>26</v>
      </c>
      <c r="D2778" s="152">
        <f t="shared" si="788"/>
        <v>10</v>
      </c>
      <c r="E2778" s="38" t="str">
        <f t="shared" si="789"/>
        <v/>
      </c>
      <c r="F2778" s="134">
        <v>33.69</v>
      </c>
      <c r="G2778" s="38">
        <f t="shared" si="790"/>
        <v>33.69</v>
      </c>
      <c r="H2778" s="38" t="str">
        <f t="shared" si="791"/>
        <v>-</v>
      </c>
      <c r="K2778" s="133">
        <v>43216.416666666664</v>
      </c>
      <c r="L2778" s="9">
        <f t="shared" si="774"/>
        <v>4</v>
      </c>
      <c r="M2778" s="9">
        <f t="shared" si="775"/>
        <v>26</v>
      </c>
      <c r="N2778" s="9">
        <f t="shared" si="776"/>
        <v>10</v>
      </c>
      <c r="O2778" s="31" t="str">
        <f t="shared" si="777"/>
        <v/>
      </c>
      <c r="P2778" s="134">
        <v>41.04</v>
      </c>
      <c r="Q2778" s="31">
        <f t="shared" si="778"/>
        <v>41.04</v>
      </c>
      <c r="R2778" s="31" t="str">
        <f t="shared" si="779"/>
        <v>-</v>
      </c>
      <c r="U2778" s="133">
        <v>43581.416666666664</v>
      </c>
      <c r="V2778" s="9">
        <f t="shared" si="780"/>
        <v>4</v>
      </c>
      <c r="W2778" s="9">
        <f t="shared" si="781"/>
        <v>26</v>
      </c>
      <c r="X2778" s="9">
        <f t="shared" si="782"/>
        <v>10</v>
      </c>
      <c r="Y2778" s="31" t="str">
        <f t="shared" si="783"/>
        <v/>
      </c>
      <c r="Z2778" s="134">
        <v>28.14</v>
      </c>
      <c r="AA2778" s="31">
        <f t="shared" si="784"/>
        <v>28.14</v>
      </c>
      <c r="AB2778" s="31" t="str">
        <f t="shared" si="785"/>
        <v>-</v>
      </c>
    </row>
    <row r="2779" spans="1:28" x14ac:dyDescent="0.3">
      <c r="A2779" s="133">
        <v>42851.458333333336</v>
      </c>
      <c r="B2779" s="152">
        <f t="shared" si="786"/>
        <v>4</v>
      </c>
      <c r="C2779" s="152">
        <f t="shared" si="787"/>
        <v>26</v>
      </c>
      <c r="D2779" s="152">
        <f t="shared" si="788"/>
        <v>11</v>
      </c>
      <c r="E2779" s="38" t="str">
        <f t="shared" si="789"/>
        <v/>
      </c>
      <c r="F2779" s="134">
        <v>34.81</v>
      </c>
      <c r="G2779" s="38">
        <f t="shared" si="790"/>
        <v>34.81</v>
      </c>
      <c r="H2779" s="38" t="str">
        <f t="shared" si="791"/>
        <v>-</v>
      </c>
      <c r="K2779" s="133">
        <v>43216.458333333336</v>
      </c>
      <c r="L2779" s="9">
        <f t="shared" si="774"/>
        <v>4</v>
      </c>
      <c r="M2779" s="9">
        <f t="shared" si="775"/>
        <v>26</v>
      </c>
      <c r="N2779" s="9">
        <f t="shared" si="776"/>
        <v>11</v>
      </c>
      <c r="O2779" s="31" t="str">
        <f t="shared" si="777"/>
        <v/>
      </c>
      <c r="P2779" s="134">
        <v>38.68</v>
      </c>
      <c r="Q2779" s="31">
        <f t="shared" si="778"/>
        <v>38.68</v>
      </c>
      <c r="R2779" s="31" t="str">
        <f t="shared" si="779"/>
        <v>-</v>
      </c>
      <c r="U2779" s="133">
        <v>43581.458333333336</v>
      </c>
      <c r="V2779" s="9">
        <f t="shared" si="780"/>
        <v>4</v>
      </c>
      <c r="W2779" s="9">
        <f t="shared" si="781"/>
        <v>26</v>
      </c>
      <c r="X2779" s="9">
        <f t="shared" si="782"/>
        <v>11</v>
      </c>
      <c r="Y2779" s="31" t="str">
        <f t="shared" si="783"/>
        <v/>
      </c>
      <c r="Z2779" s="134">
        <v>27.53</v>
      </c>
      <c r="AA2779" s="31">
        <f t="shared" si="784"/>
        <v>27.53</v>
      </c>
      <c r="AB2779" s="31" t="str">
        <f t="shared" si="785"/>
        <v>-</v>
      </c>
    </row>
    <row r="2780" spans="1:28" x14ac:dyDescent="0.3">
      <c r="A2780" s="133">
        <v>42851.5</v>
      </c>
      <c r="B2780" s="152">
        <f t="shared" si="786"/>
        <v>4</v>
      </c>
      <c r="C2780" s="152">
        <f t="shared" si="787"/>
        <v>26</v>
      </c>
      <c r="D2780" s="152">
        <f t="shared" si="788"/>
        <v>12</v>
      </c>
      <c r="E2780" s="38" t="str">
        <f t="shared" si="789"/>
        <v/>
      </c>
      <c r="F2780" s="134">
        <v>36.78</v>
      </c>
      <c r="G2780" s="38">
        <f t="shared" si="790"/>
        <v>36.78</v>
      </c>
      <c r="H2780" s="38" t="str">
        <f t="shared" si="791"/>
        <v>-</v>
      </c>
      <c r="K2780" s="133">
        <v>43216.5</v>
      </c>
      <c r="L2780" s="9">
        <f t="shared" si="774"/>
        <v>4</v>
      </c>
      <c r="M2780" s="9">
        <f t="shared" si="775"/>
        <v>26</v>
      </c>
      <c r="N2780" s="9">
        <f t="shared" si="776"/>
        <v>12</v>
      </c>
      <c r="O2780" s="31" t="str">
        <f t="shared" si="777"/>
        <v/>
      </c>
      <c r="P2780" s="134">
        <v>38.369999999999997</v>
      </c>
      <c r="Q2780" s="31">
        <f t="shared" si="778"/>
        <v>38.369999999999997</v>
      </c>
      <c r="R2780" s="31" t="str">
        <f t="shared" si="779"/>
        <v>-</v>
      </c>
      <c r="U2780" s="133">
        <v>43581.5</v>
      </c>
      <c r="V2780" s="9">
        <f t="shared" si="780"/>
        <v>4</v>
      </c>
      <c r="W2780" s="9">
        <f t="shared" si="781"/>
        <v>26</v>
      </c>
      <c r="X2780" s="9">
        <f t="shared" si="782"/>
        <v>12</v>
      </c>
      <c r="Y2780" s="31" t="str">
        <f t="shared" si="783"/>
        <v/>
      </c>
      <c r="Z2780" s="134">
        <v>26.8</v>
      </c>
      <c r="AA2780" s="31">
        <f t="shared" si="784"/>
        <v>26.8</v>
      </c>
      <c r="AB2780" s="31" t="str">
        <f t="shared" si="785"/>
        <v>-</v>
      </c>
    </row>
    <row r="2781" spans="1:28" x14ac:dyDescent="0.3">
      <c r="A2781" s="133">
        <v>42851.541666666664</v>
      </c>
      <c r="B2781" s="152">
        <f t="shared" si="786"/>
        <v>4</v>
      </c>
      <c r="C2781" s="152">
        <f t="shared" si="787"/>
        <v>26</v>
      </c>
      <c r="D2781" s="152">
        <f t="shared" si="788"/>
        <v>13</v>
      </c>
      <c r="E2781" s="38" t="str">
        <f t="shared" si="789"/>
        <v/>
      </c>
      <c r="F2781" s="134">
        <v>38.08</v>
      </c>
      <c r="G2781" s="38">
        <f t="shared" si="790"/>
        <v>38.08</v>
      </c>
      <c r="H2781" s="38" t="str">
        <f t="shared" si="791"/>
        <v>-</v>
      </c>
      <c r="K2781" s="133">
        <v>43216.541666666664</v>
      </c>
      <c r="L2781" s="9">
        <f t="shared" si="774"/>
        <v>4</v>
      </c>
      <c r="M2781" s="9">
        <f t="shared" si="775"/>
        <v>26</v>
      </c>
      <c r="N2781" s="9">
        <f t="shared" si="776"/>
        <v>13</v>
      </c>
      <c r="O2781" s="31" t="str">
        <f t="shared" si="777"/>
        <v/>
      </c>
      <c r="P2781" s="134">
        <v>38.909999999999997</v>
      </c>
      <c r="Q2781" s="31">
        <f t="shared" si="778"/>
        <v>38.909999999999997</v>
      </c>
      <c r="R2781" s="31" t="str">
        <f t="shared" si="779"/>
        <v>-</v>
      </c>
      <c r="U2781" s="133">
        <v>43581.541666666664</v>
      </c>
      <c r="V2781" s="9">
        <f t="shared" si="780"/>
        <v>4</v>
      </c>
      <c r="W2781" s="9">
        <f t="shared" si="781"/>
        <v>26</v>
      </c>
      <c r="X2781" s="9">
        <f t="shared" si="782"/>
        <v>13</v>
      </c>
      <c r="Y2781" s="31" t="str">
        <f t="shared" si="783"/>
        <v/>
      </c>
      <c r="Z2781" s="134">
        <v>26.61</v>
      </c>
      <c r="AA2781" s="31">
        <f t="shared" si="784"/>
        <v>26.61</v>
      </c>
      <c r="AB2781" s="31" t="str">
        <f t="shared" si="785"/>
        <v>-</v>
      </c>
    </row>
    <row r="2782" spans="1:28" x14ac:dyDescent="0.3">
      <c r="A2782" s="133">
        <v>42851.583333333336</v>
      </c>
      <c r="B2782" s="152">
        <f t="shared" si="786"/>
        <v>4</v>
      </c>
      <c r="C2782" s="152">
        <f t="shared" si="787"/>
        <v>26</v>
      </c>
      <c r="D2782" s="152">
        <f t="shared" si="788"/>
        <v>14</v>
      </c>
      <c r="E2782" s="38" t="str">
        <f t="shared" si="789"/>
        <v/>
      </c>
      <c r="F2782" s="134">
        <v>39.450000000000003</v>
      </c>
      <c r="G2782" s="38">
        <f t="shared" si="790"/>
        <v>39.450000000000003</v>
      </c>
      <c r="H2782" s="38" t="str">
        <f t="shared" si="791"/>
        <v>-</v>
      </c>
      <c r="K2782" s="133">
        <v>43216.583333333336</v>
      </c>
      <c r="L2782" s="9">
        <f t="shared" si="774"/>
        <v>4</v>
      </c>
      <c r="M2782" s="9">
        <f t="shared" si="775"/>
        <v>26</v>
      </c>
      <c r="N2782" s="9">
        <f t="shared" si="776"/>
        <v>14</v>
      </c>
      <c r="O2782" s="31" t="str">
        <f t="shared" si="777"/>
        <v/>
      </c>
      <c r="P2782" s="134">
        <v>37.94</v>
      </c>
      <c r="Q2782" s="31">
        <f t="shared" si="778"/>
        <v>37.94</v>
      </c>
      <c r="R2782" s="31" t="str">
        <f t="shared" si="779"/>
        <v>-</v>
      </c>
      <c r="U2782" s="133">
        <v>43581.583333333336</v>
      </c>
      <c r="V2782" s="9">
        <f t="shared" si="780"/>
        <v>4</v>
      </c>
      <c r="W2782" s="9">
        <f t="shared" si="781"/>
        <v>26</v>
      </c>
      <c r="X2782" s="9">
        <f t="shared" si="782"/>
        <v>14</v>
      </c>
      <c r="Y2782" s="31" t="str">
        <f t="shared" si="783"/>
        <v/>
      </c>
      <c r="Z2782" s="134">
        <v>24.72</v>
      </c>
      <c r="AA2782" s="31">
        <f t="shared" si="784"/>
        <v>24.72</v>
      </c>
      <c r="AB2782" s="31" t="str">
        <f t="shared" si="785"/>
        <v>-</v>
      </c>
    </row>
    <row r="2783" spans="1:28" x14ac:dyDescent="0.3">
      <c r="A2783" s="133">
        <v>42851.625</v>
      </c>
      <c r="B2783" s="152">
        <f t="shared" si="786"/>
        <v>4</v>
      </c>
      <c r="C2783" s="152">
        <f t="shared" si="787"/>
        <v>26</v>
      </c>
      <c r="D2783" s="152">
        <f t="shared" si="788"/>
        <v>15</v>
      </c>
      <c r="E2783" s="38" t="str">
        <f t="shared" si="789"/>
        <v/>
      </c>
      <c r="F2783" s="134">
        <v>39.72</v>
      </c>
      <c r="G2783" s="38">
        <f t="shared" si="790"/>
        <v>39.72</v>
      </c>
      <c r="H2783" s="38" t="str">
        <f t="shared" si="791"/>
        <v>-</v>
      </c>
      <c r="K2783" s="133">
        <v>43216.625</v>
      </c>
      <c r="L2783" s="9">
        <f t="shared" si="774"/>
        <v>4</v>
      </c>
      <c r="M2783" s="9">
        <f t="shared" si="775"/>
        <v>26</v>
      </c>
      <c r="N2783" s="9">
        <f t="shared" si="776"/>
        <v>15</v>
      </c>
      <c r="O2783" s="31" t="str">
        <f t="shared" si="777"/>
        <v/>
      </c>
      <c r="P2783" s="134">
        <v>36.85</v>
      </c>
      <c r="Q2783" s="31">
        <f t="shared" si="778"/>
        <v>36.85</v>
      </c>
      <c r="R2783" s="31" t="str">
        <f t="shared" si="779"/>
        <v>-</v>
      </c>
      <c r="U2783" s="133">
        <v>43581.625</v>
      </c>
      <c r="V2783" s="9">
        <f t="shared" si="780"/>
        <v>4</v>
      </c>
      <c r="W2783" s="9">
        <f t="shared" si="781"/>
        <v>26</v>
      </c>
      <c r="X2783" s="9">
        <f t="shared" si="782"/>
        <v>15</v>
      </c>
      <c r="Y2783" s="31" t="str">
        <f t="shared" si="783"/>
        <v/>
      </c>
      <c r="Z2783" s="134">
        <v>24.41</v>
      </c>
      <c r="AA2783" s="31">
        <f t="shared" si="784"/>
        <v>24.41</v>
      </c>
      <c r="AB2783" s="31" t="str">
        <f t="shared" si="785"/>
        <v>-</v>
      </c>
    </row>
    <row r="2784" spans="1:28" x14ac:dyDescent="0.3">
      <c r="A2784" s="133">
        <v>42851.666666666664</v>
      </c>
      <c r="B2784" s="152">
        <f t="shared" si="786"/>
        <v>4</v>
      </c>
      <c r="C2784" s="152">
        <f t="shared" si="787"/>
        <v>26</v>
      </c>
      <c r="D2784" s="152">
        <f t="shared" si="788"/>
        <v>16</v>
      </c>
      <c r="E2784" s="38" t="str">
        <f t="shared" si="789"/>
        <v/>
      </c>
      <c r="F2784" s="134">
        <v>42.57</v>
      </c>
      <c r="G2784" s="38">
        <f t="shared" si="790"/>
        <v>42.57</v>
      </c>
      <c r="H2784" s="38" t="str">
        <f t="shared" si="791"/>
        <v>-</v>
      </c>
      <c r="K2784" s="133">
        <v>43216.666666666664</v>
      </c>
      <c r="L2784" s="9">
        <f t="shared" si="774"/>
        <v>4</v>
      </c>
      <c r="M2784" s="9">
        <f t="shared" si="775"/>
        <v>26</v>
      </c>
      <c r="N2784" s="9">
        <f t="shared" si="776"/>
        <v>16</v>
      </c>
      <c r="O2784" s="31" t="str">
        <f t="shared" si="777"/>
        <v/>
      </c>
      <c r="P2784" s="134">
        <v>35.49</v>
      </c>
      <c r="Q2784" s="31">
        <f t="shared" si="778"/>
        <v>35.49</v>
      </c>
      <c r="R2784" s="31" t="str">
        <f t="shared" si="779"/>
        <v>-</v>
      </c>
      <c r="U2784" s="133">
        <v>43581.666666666664</v>
      </c>
      <c r="V2784" s="9">
        <f t="shared" si="780"/>
        <v>4</v>
      </c>
      <c r="W2784" s="9">
        <f t="shared" si="781"/>
        <v>26</v>
      </c>
      <c r="X2784" s="9">
        <f t="shared" si="782"/>
        <v>16</v>
      </c>
      <c r="Y2784" s="31" t="str">
        <f t="shared" si="783"/>
        <v/>
      </c>
      <c r="Z2784" s="134">
        <v>24.42</v>
      </c>
      <c r="AA2784" s="31">
        <f t="shared" si="784"/>
        <v>24.42</v>
      </c>
      <c r="AB2784" s="31" t="str">
        <f t="shared" si="785"/>
        <v>-</v>
      </c>
    </row>
    <row r="2785" spans="1:28" x14ac:dyDescent="0.3">
      <c r="A2785" s="133">
        <v>42851.708333333336</v>
      </c>
      <c r="B2785" s="152">
        <f t="shared" si="786"/>
        <v>4</v>
      </c>
      <c r="C2785" s="152">
        <f t="shared" si="787"/>
        <v>26</v>
      </c>
      <c r="D2785" s="152">
        <f t="shared" si="788"/>
        <v>17</v>
      </c>
      <c r="E2785" s="38" t="str">
        <f t="shared" si="789"/>
        <v/>
      </c>
      <c r="F2785" s="134">
        <v>40.78</v>
      </c>
      <c r="G2785" s="38" t="str">
        <f t="shared" si="790"/>
        <v>-</v>
      </c>
      <c r="H2785" s="38">
        <f t="shared" si="791"/>
        <v>40.78</v>
      </c>
      <c r="K2785" s="133">
        <v>43216.708333333336</v>
      </c>
      <c r="L2785" s="9">
        <f t="shared" si="774"/>
        <v>4</v>
      </c>
      <c r="M2785" s="9">
        <f t="shared" si="775"/>
        <v>26</v>
      </c>
      <c r="N2785" s="9">
        <f t="shared" si="776"/>
        <v>17</v>
      </c>
      <c r="O2785" s="31" t="str">
        <f t="shared" si="777"/>
        <v/>
      </c>
      <c r="P2785" s="134">
        <v>35.450000000000003</v>
      </c>
      <c r="Q2785" s="31" t="str">
        <f t="shared" si="778"/>
        <v>-</v>
      </c>
      <c r="R2785" s="31">
        <f t="shared" si="779"/>
        <v>35.450000000000003</v>
      </c>
      <c r="U2785" s="133">
        <v>43581.708333333336</v>
      </c>
      <c r="V2785" s="9">
        <f t="shared" si="780"/>
        <v>4</v>
      </c>
      <c r="W2785" s="9">
        <f t="shared" si="781"/>
        <v>26</v>
      </c>
      <c r="X2785" s="9">
        <f t="shared" si="782"/>
        <v>17</v>
      </c>
      <c r="Y2785" s="31" t="str">
        <f t="shared" si="783"/>
        <v/>
      </c>
      <c r="Z2785" s="134">
        <v>25.04</v>
      </c>
      <c r="AA2785" s="31" t="str">
        <f t="shared" si="784"/>
        <v>-</v>
      </c>
      <c r="AB2785" s="31">
        <f t="shared" si="785"/>
        <v>25.04</v>
      </c>
    </row>
    <row r="2786" spans="1:28" x14ac:dyDescent="0.3">
      <c r="A2786" s="133">
        <v>42851.75</v>
      </c>
      <c r="B2786" s="152">
        <f t="shared" si="786"/>
        <v>4</v>
      </c>
      <c r="C2786" s="152">
        <f t="shared" si="787"/>
        <v>26</v>
      </c>
      <c r="D2786" s="152">
        <f t="shared" si="788"/>
        <v>18</v>
      </c>
      <c r="E2786" s="38" t="str">
        <f t="shared" si="789"/>
        <v/>
      </c>
      <c r="F2786" s="134">
        <v>38.53</v>
      </c>
      <c r="G2786" s="38" t="str">
        <f t="shared" si="790"/>
        <v>-</v>
      </c>
      <c r="H2786" s="38">
        <f t="shared" si="791"/>
        <v>38.53</v>
      </c>
      <c r="K2786" s="133">
        <v>43216.75</v>
      </c>
      <c r="L2786" s="9">
        <f t="shared" si="774"/>
        <v>4</v>
      </c>
      <c r="M2786" s="9">
        <f t="shared" si="775"/>
        <v>26</v>
      </c>
      <c r="N2786" s="9">
        <f t="shared" si="776"/>
        <v>18</v>
      </c>
      <c r="O2786" s="31" t="str">
        <f t="shared" si="777"/>
        <v/>
      </c>
      <c r="P2786" s="134">
        <v>35.950000000000003</v>
      </c>
      <c r="Q2786" s="31" t="str">
        <f t="shared" si="778"/>
        <v>-</v>
      </c>
      <c r="R2786" s="31">
        <f t="shared" si="779"/>
        <v>35.950000000000003</v>
      </c>
      <c r="U2786" s="133">
        <v>43581.75</v>
      </c>
      <c r="V2786" s="9">
        <f t="shared" si="780"/>
        <v>4</v>
      </c>
      <c r="W2786" s="9">
        <f t="shared" si="781"/>
        <v>26</v>
      </c>
      <c r="X2786" s="9">
        <f t="shared" si="782"/>
        <v>18</v>
      </c>
      <c r="Y2786" s="31" t="str">
        <f t="shared" si="783"/>
        <v/>
      </c>
      <c r="Z2786" s="134">
        <v>23.53</v>
      </c>
      <c r="AA2786" s="31" t="str">
        <f t="shared" si="784"/>
        <v>-</v>
      </c>
      <c r="AB2786" s="31">
        <f t="shared" si="785"/>
        <v>23.53</v>
      </c>
    </row>
    <row r="2787" spans="1:28" x14ac:dyDescent="0.3">
      <c r="A2787" s="133">
        <v>42851.791666666664</v>
      </c>
      <c r="B2787" s="152">
        <f t="shared" si="786"/>
        <v>4</v>
      </c>
      <c r="C2787" s="152">
        <f t="shared" si="787"/>
        <v>26</v>
      </c>
      <c r="D2787" s="152">
        <f t="shared" si="788"/>
        <v>19</v>
      </c>
      <c r="E2787" s="38" t="str">
        <f t="shared" si="789"/>
        <v/>
      </c>
      <c r="F2787" s="134">
        <v>37.42</v>
      </c>
      <c r="G2787" s="38" t="str">
        <f t="shared" si="790"/>
        <v>-</v>
      </c>
      <c r="H2787" s="38">
        <f t="shared" si="791"/>
        <v>37.42</v>
      </c>
      <c r="K2787" s="133">
        <v>43216.791666666664</v>
      </c>
      <c r="L2787" s="9">
        <f t="shared" si="774"/>
        <v>4</v>
      </c>
      <c r="M2787" s="9">
        <f t="shared" si="775"/>
        <v>26</v>
      </c>
      <c r="N2787" s="9">
        <f t="shared" si="776"/>
        <v>19</v>
      </c>
      <c r="O2787" s="31" t="str">
        <f t="shared" si="777"/>
        <v/>
      </c>
      <c r="P2787" s="134">
        <v>37.840000000000003</v>
      </c>
      <c r="Q2787" s="31" t="str">
        <f t="shared" si="778"/>
        <v>-</v>
      </c>
      <c r="R2787" s="31">
        <f t="shared" si="779"/>
        <v>37.840000000000003</v>
      </c>
      <c r="U2787" s="133">
        <v>43581.791666666664</v>
      </c>
      <c r="V2787" s="9">
        <f t="shared" si="780"/>
        <v>4</v>
      </c>
      <c r="W2787" s="9">
        <f t="shared" si="781"/>
        <v>26</v>
      </c>
      <c r="X2787" s="9">
        <f t="shared" si="782"/>
        <v>19</v>
      </c>
      <c r="Y2787" s="31" t="str">
        <f t="shared" si="783"/>
        <v/>
      </c>
      <c r="Z2787" s="134">
        <v>23.86</v>
      </c>
      <c r="AA2787" s="31" t="str">
        <f t="shared" si="784"/>
        <v>-</v>
      </c>
      <c r="AB2787" s="31">
        <f t="shared" si="785"/>
        <v>23.86</v>
      </c>
    </row>
    <row r="2788" spans="1:28" x14ac:dyDescent="0.3">
      <c r="A2788" s="133">
        <v>42851.833333333336</v>
      </c>
      <c r="B2788" s="152">
        <f t="shared" si="786"/>
        <v>4</v>
      </c>
      <c r="C2788" s="152">
        <f t="shared" si="787"/>
        <v>26</v>
      </c>
      <c r="D2788" s="152">
        <f t="shared" si="788"/>
        <v>20</v>
      </c>
      <c r="E2788" s="38" t="str">
        <f t="shared" si="789"/>
        <v/>
      </c>
      <c r="F2788" s="134">
        <v>42.16</v>
      </c>
      <c r="G2788" s="38" t="str">
        <f t="shared" si="790"/>
        <v>-</v>
      </c>
      <c r="H2788" s="38">
        <f t="shared" si="791"/>
        <v>42.16</v>
      </c>
      <c r="K2788" s="133">
        <v>43216.833333333336</v>
      </c>
      <c r="L2788" s="9">
        <f t="shared" si="774"/>
        <v>4</v>
      </c>
      <c r="M2788" s="9">
        <f t="shared" si="775"/>
        <v>26</v>
      </c>
      <c r="N2788" s="9">
        <f t="shared" si="776"/>
        <v>20</v>
      </c>
      <c r="O2788" s="31" t="str">
        <f t="shared" si="777"/>
        <v/>
      </c>
      <c r="P2788" s="134">
        <v>41.01</v>
      </c>
      <c r="Q2788" s="31" t="str">
        <f t="shared" si="778"/>
        <v>-</v>
      </c>
      <c r="R2788" s="31">
        <f t="shared" si="779"/>
        <v>41.01</v>
      </c>
      <c r="U2788" s="133">
        <v>43581.833333333336</v>
      </c>
      <c r="V2788" s="9">
        <f t="shared" si="780"/>
        <v>4</v>
      </c>
      <c r="W2788" s="9">
        <f t="shared" si="781"/>
        <v>26</v>
      </c>
      <c r="X2788" s="9">
        <f t="shared" si="782"/>
        <v>20</v>
      </c>
      <c r="Y2788" s="31" t="str">
        <f t="shared" si="783"/>
        <v/>
      </c>
      <c r="Z2788" s="134">
        <v>26.86</v>
      </c>
      <c r="AA2788" s="31" t="str">
        <f t="shared" si="784"/>
        <v>-</v>
      </c>
      <c r="AB2788" s="31">
        <f t="shared" si="785"/>
        <v>26.86</v>
      </c>
    </row>
    <row r="2789" spans="1:28" x14ac:dyDescent="0.3">
      <c r="A2789" s="133">
        <v>42851.875</v>
      </c>
      <c r="B2789" s="152">
        <f t="shared" si="786"/>
        <v>4</v>
      </c>
      <c r="C2789" s="152">
        <f t="shared" si="787"/>
        <v>26</v>
      </c>
      <c r="D2789" s="152">
        <f t="shared" si="788"/>
        <v>21</v>
      </c>
      <c r="E2789" s="38" t="str">
        <f t="shared" si="789"/>
        <v/>
      </c>
      <c r="F2789" s="134">
        <v>38.14</v>
      </c>
      <c r="G2789" s="38" t="str">
        <f t="shared" si="790"/>
        <v>-</v>
      </c>
      <c r="H2789" s="38">
        <f t="shared" si="791"/>
        <v>38.14</v>
      </c>
      <c r="K2789" s="133">
        <v>43216.875</v>
      </c>
      <c r="L2789" s="9">
        <f t="shared" si="774"/>
        <v>4</v>
      </c>
      <c r="M2789" s="9">
        <f t="shared" si="775"/>
        <v>26</v>
      </c>
      <c r="N2789" s="9">
        <f t="shared" si="776"/>
        <v>21</v>
      </c>
      <c r="O2789" s="31" t="str">
        <f t="shared" si="777"/>
        <v/>
      </c>
      <c r="P2789" s="134">
        <v>39.229999999999997</v>
      </c>
      <c r="Q2789" s="31" t="str">
        <f t="shared" si="778"/>
        <v>-</v>
      </c>
      <c r="R2789" s="31">
        <f t="shared" si="779"/>
        <v>39.229999999999997</v>
      </c>
      <c r="U2789" s="133">
        <v>43581.875</v>
      </c>
      <c r="V2789" s="9">
        <f t="shared" si="780"/>
        <v>4</v>
      </c>
      <c r="W2789" s="9">
        <f t="shared" si="781"/>
        <v>26</v>
      </c>
      <c r="X2789" s="9">
        <f t="shared" si="782"/>
        <v>21</v>
      </c>
      <c r="Y2789" s="31" t="str">
        <f t="shared" si="783"/>
        <v/>
      </c>
      <c r="Z2789" s="134">
        <v>23.9</v>
      </c>
      <c r="AA2789" s="31" t="str">
        <f t="shared" si="784"/>
        <v>-</v>
      </c>
      <c r="AB2789" s="31">
        <f t="shared" si="785"/>
        <v>23.9</v>
      </c>
    </row>
    <row r="2790" spans="1:28" x14ac:dyDescent="0.3">
      <c r="A2790" s="133">
        <v>42851.916666666664</v>
      </c>
      <c r="B2790" s="152">
        <f t="shared" si="786"/>
        <v>4</v>
      </c>
      <c r="C2790" s="152">
        <f t="shared" si="787"/>
        <v>26</v>
      </c>
      <c r="D2790" s="152">
        <f t="shared" si="788"/>
        <v>22</v>
      </c>
      <c r="E2790" s="38" t="str">
        <f t="shared" si="789"/>
        <v/>
      </c>
      <c r="F2790" s="134">
        <v>25.99</v>
      </c>
      <c r="G2790" s="38" t="str">
        <f t="shared" si="790"/>
        <v>-</v>
      </c>
      <c r="H2790" s="38">
        <f t="shared" si="791"/>
        <v>25.99</v>
      </c>
      <c r="K2790" s="133">
        <v>43216.916666666664</v>
      </c>
      <c r="L2790" s="9">
        <f t="shared" si="774"/>
        <v>4</v>
      </c>
      <c r="M2790" s="9">
        <f t="shared" si="775"/>
        <v>26</v>
      </c>
      <c r="N2790" s="9">
        <f t="shared" si="776"/>
        <v>22</v>
      </c>
      <c r="O2790" s="31" t="str">
        <f t="shared" si="777"/>
        <v/>
      </c>
      <c r="P2790" s="134">
        <v>34.590000000000003</v>
      </c>
      <c r="Q2790" s="31" t="str">
        <f t="shared" si="778"/>
        <v>-</v>
      </c>
      <c r="R2790" s="31">
        <f t="shared" si="779"/>
        <v>34.590000000000003</v>
      </c>
      <c r="U2790" s="133">
        <v>43581.916666666664</v>
      </c>
      <c r="V2790" s="9">
        <f t="shared" si="780"/>
        <v>4</v>
      </c>
      <c r="W2790" s="9">
        <f t="shared" si="781"/>
        <v>26</v>
      </c>
      <c r="X2790" s="9">
        <f t="shared" si="782"/>
        <v>22</v>
      </c>
      <c r="Y2790" s="31" t="str">
        <f t="shared" si="783"/>
        <v/>
      </c>
      <c r="Z2790" s="134">
        <v>21.34</v>
      </c>
      <c r="AA2790" s="31" t="str">
        <f t="shared" si="784"/>
        <v>-</v>
      </c>
      <c r="AB2790" s="31">
        <f t="shared" si="785"/>
        <v>21.34</v>
      </c>
    </row>
    <row r="2791" spans="1:28" x14ac:dyDescent="0.3">
      <c r="A2791" s="133">
        <v>42851.958333333336</v>
      </c>
      <c r="B2791" s="152">
        <f t="shared" si="786"/>
        <v>4</v>
      </c>
      <c r="C2791" s="152">
        <f t="shared" si="787"/>
        <v>26</v>
      </c>
      <c r="D2791" s="152">
        <f t="shared" si="788"/>
        <v>23</v>
      </c>
      <c r="E2791" s="38" t="str">
        <f t="shared" si="789"/>
        <v/>
      </c>
      <c r="F2791" s="134">
        <v>22.91</v>
      </c>
      <c r="G2791" s="38" t="str">
        <f t="shared" si="790"/>
        <v>-</v>
      </c>
      <c r="H2791" s="38">
        <f t="shared" si="791"/>
        <v>22.91</v>
      </c>
      <c r="K2791" s="133">
        <v>43216.958333333336</v>
      </c>
      <c r="L2791" s="9">
        <f t="shared" si="774"/>
        <v>4</v>
      </c>
      <c r="M2791" s="9">
        <f t="shared" si="775"/>
        <v>26</v>
      </c>
      <c r="N2791" s="9">
        <f t="shared" si="776"/>
        <v>23</v>
      </c>
      <c r="O2791" s="31" t="str">
        <f t="shared" si="777"/>
        <v/>
      </c>
      <c r="P2791" s="134">
        <v>29.01</v>
      </c>
      <c r="Q2791" s="31" t="str">
        <f t="shared" si="778"/>
        <v>-</v>
      </c>
      <c r="R2791" s="31">
        <f t="shared" si="779"/>
        <v>29.01</v>
      </c>
      <c r="U2791" s="133">
        <v>43581.958333333336</v>
      </c>
      <c r="V2791" s="9">
        <f t="shared" si="780"/>
        <v>4</v>
      </c>
      <c r="W2791" s="9">
        <f t="shared" si="781"/>
        <v>26</v>
      </c>
      <c r="X2791" s="9">
        <f t="shared" si="782"/>
        <v>23</v>
      </c>
      <c r="Y2791" s="31" t="str">
        <f t="shared" si="783"/>
        <v/>
      </c>
      <c r="Z2791" s="134">
        <v>19.670000000000002</v>
      </c>
      <c r="AA2791" s="31" t="str">
        <f t="shared" si="784"/>
        <v>-</v>
      </c>
      <c r="AB2791" s="31">
        <f t="shared" si="785"/>
        <v>19.670000000000002</v>
      </c>
    </row>
    <row r="2792" spans="1:28" x14ac:dyDescent="0.3">
      <c r="A2792" s="133">
        <v>42852</v>
      </c>
      <c r="B2792" s="152">
        <f t="shared" si="786"/>
        <v>4</v>
      </c>
      <c r="C2792" s="152">
        <f t="shared" si="787"/>
        <v>27</v>
      </c>
      <c r="D2792" s="152">
        <f t="shared" si="788"/>
        <v>0</v>
      </c>
      <c r="E2792" s="38" t="str">
        <f t="shared" si="789"/>
        <v/>
      </c>
      <c r="F2792" s="134">
        <v>20.3</v>
      </c>
      <c r="G2792" s="38" t="str">
        <f t="shared" si="790"/>
        <v>-</v>
      </c>
      <c r="H2792" s="38">
        <f t="shared" si="791"/>
        <v>20.3</v>
      </c>
      <c r="K2792" s="133">
        <v>43217</v>
      </c>
      <c r="L2792" s="9">
        <f t="shared" si="774"/>
        <v>4</v>
      </c>
      <c r="M2792" s="9">
        <f t="shared" si="775"/>
        <v>27</v>
      </c>
      <c r="N2792" s="9">
        <f t="shared" si="776"/>
        <v>0</v>
      </c>
      <c r="O2792" s="31" t="str">
        <f t="shared" si="777"/>
        <v/>
      </c>
      <c r="P2792" s="134">
        <v>25.82</v>
      </c>
      <c r="Q2792" s="31" t="str">
        <f t="shared" si="778"/>
        <v>-</v>
      </c>
      <c r="R2792" s="31">
        <f t="shared" si="779"/>
        <v>25.82</v>
      </c>
      <c r="U2792" s="133">
        <v>43582</v>
      </c>
      <c r="V2792" s="9">
        <f t="shared" si="780"/>
        <v>4</v>
      </c>
      <c r="W2792" s="9">
        <f t="shared" si="781"/>
        <v>27</v>
      </c>
      <c r="X2792" s="9">
        <f t="shared" si="782"/>
        <v>0</v>
      </c>
      <c r="Y2792" s="31" t="str">
        <f t="shared" si="783"/>
        <v>W</v>
      </c>
      <c r="Z2792" s="134">
        <v>19.579999999999998</v>
      </c>
      <c r="AA2792" s="31" t="str">
        <f t="shared" si="784"/>
        <v>-</v>
      </c>
      <c r="AB2792" s="31">
        <f t="shared" si="785"/>
        <v>19.579999999999998</v>
      </c>
    </row>
    <row r="2793" spans="1:28" x14ac:dyDescent="0.3">
      <c r="A2793" s="133">
        <v>42852.041666666664</v>
      </c>
      <c r="B2793" s="152">
        <f t="shared" si="786"/>
        <v>4</v>
      </c>
      <c r="C2793" s="152">
        <f t="shared" si="787"/>
        <v>27</v>
      </c>
      <c r="D2793" s="152">
        <f t="shared" si="788"/>
        <v>1</v>
      </c>
      <c r="E2793" s="38" t="str">
        <f t="shared" si="789"/>
        <v/>
      </c>
      <c r="F2793" s="134">
        <v>19.75</v>
      </c>
      <c r="G2793" s="38" t="str">
        <f t="shared" si="790"/>
        <v>-</v>
      </c>
      <c r="H2793" s="38">
        <f t="shared" si="791"/>
        <v>19.75</v>
      </c>
      <c r="K2793" s="133">
        <v>43217.041666666664</v>
      </c>
      <c r="L2793" s="9">
        <f t="shared" si="774"/>
        <v>4</v>
      </c>
      <c r="M2793" s="9">
        <f t="shared" si="775"/>
        <v>27</v>
      </c>
      <c r="N2793" s="9">
        <f t="shared" si="776"/>
        <v>1</v>
      </c>
      <c r="O2793" s="31" t="str">
        <f t="shared" si="777"/>
        <v/>
      </c>
      <c r="P2793" s="134">
        <v>24.38</v>
      </c>
      <c r="Q2793" s="31" t="str">
        <f t="shared" si="778"/>
        <v>-</v>
      </c>
      <c r="R2793" s="31">
        <f t="shared" si="779"/>
        <v>24.38</v>
      </c>
      <c r="U2793" s="133">
        <v>43582.041666666664</v>
      </c>
      <c r="V2793" s="9">
        <f t="shared" si="780"/>
        <v>4</v>
      </c>
      <c r="W2793" s="9">
        <f t="shared" si="781"/>
        <v>27</v>
      </c>
      <c r="X2793" s="9">
        <f t="shared" si="782"/>
        <v>1</v>
      </c>
      <c r="Y2793" s="31" t="str">
        <f t="shared" si="783"/>
        <v>W</v>
      </c>
      <c r="Z2793" s="134">
        <v>19.559999999999999</v>
      </c>
      <c r="AA2793" s="31" t="str">
        <f t="shared" si="784"/>
        <v>-</v>
      </c>
      <c r="AB2793" s="31">
        <f t="shared" si="785"/>
        <v>19.559999999999999</v>
      </c>
    </row>
    <row r="2794" spans="1:28" x14ac:dyDescent="0.3">
      <c r="A2794" s="133">
        <v>42852.083333333336</v>
      </c>
      <c r="B2794" s="152">
        <f t="shared" si="786"/>
        <v>4</v>
      </c>
      <c r="C2794" s="152">
        <f t="shared" si="787"/>
        <v>27</v>
      </c>
      <c r="D2794" s="152">
        <f t="shared" si="788"/>
        <v>2</v>
      </c>
      <c r="E2794" s="38" t="str">
        <f t="shared" si="789"/>
        <v/>
      </c>
      <c r="F2794" s="134">
        <v>19.27</v>
      </c>
      <c r="G2794" s="38" t="str">
        <f t="shared" si="790"/>
        <v>-</v>
      </c>
      <c r="H2794" s="38">
        <f t="shared" si="791"/>
        <v>19.27</v>
      </c>
      <c r="K2794" s="133">
        <v>43217.083333333336</v>
      </c>
      <c r="L2794" s="9">
        <f t="shared" si="774"/>
        <v>4</v>
      </c>
      <c r="M2794" s="9">
        <f t="shared" si="775"/>
        <v>27</v>
      </c>
      <c r="N2794" s="9">
        <f t="shared" si="776"/>
        <v>2</v>
      </c>
      <c r="O2794" s="31" t="str">
        <f t="shared" si="777"/>
        <v/>
      </c>
      <c r="P2794" s="134">
        <v>22.93</v>
      </c>
      <c r="Q2794" s="31" t="str">
        <f t="shared" si="778"/>
        <v>-</v>
      </c>
      <c r="R2794" s="31">
        <f t="shared" si="779"/>
        <v>22.93</v>
      </c>
      <c r="U2794" s="133">
        <v>43582.083333333336</v>
      </c>
      <c r="V2794" s="9">
        <f t="shared" si="780"/>
        <v>4</v>
      </c>
      <c r="W2794" s="9">
        <f t="shared" si="781"/>
        <v>27</v>
      </c>
      <c r="X2794" s="9">
        <f t="shared" si="782"/>
        <v>2</v>
      </c>
      <c r="Y2794" s="31" t="str">
        <f t="shared" si="783"/>
        <v>W</v>
      </c>
      <c r="Z2794" s="134">
        <v>20.079999999999998</v>
      </c>
      <c r="AA2794" s="31" t="str">
        <f t="shared" si="784"/>
        <v>-</v>
      </c>
      <c r="AB2794" s="31">
        <f t="shared" si="785"/>
        <v>20.079999999999998</v>
      </c>
    </row>
    <row r="2795" spans="1:28" x14ac:dyDescent="0.3">
      <c r="A2795" s="133">
        <v>42852.125</v>
      </c>
      <c r="B2795" s="152">
        <f t="shared" si="786"/>
        <v>4</v>
      </c>
      <c r="C2795" s="152">
        <f t="shared" si="787"/>
        <v>27</v>
      </c>
      <c r="D2795" s="152">
        <f t="shared" si="788"/>
        <v>3</v>
      </c>
      <c r="E2795" s="38" t="str">
        <f t="shared" si="789"/>
        <v/>
      </c>
      <c r="F2795" s="134">
        <v>18.920000000000002</v>
      </c>
      <c r="G2795" s="38" t="str">
        <f t="shared" si="790"/>
        <v>-</v>
      </c>
      <c r="H2795" s="38">
        <f t="shared" si="791"/>
        <v>18.920000000000002</v>
      </c>
      <c r="K2795" s="133">
        <v>43217.125</v>
      </c>
      <c r="L2795" s="9">
        <f t="shared" si="774"/>
        <v>4</v>
      </c>
      <c r="M2795" s="9">
        <f t="shared" si="775"/>
        <v>27</v>
      </c>
      <c r="N2795" s="9">
        <f t="shared" si="776"/>
        <v>3</v>
      </c>
      <c r="O2795" s="31" t="str">
        <f t="shared" si="777"/>
        <v/>
      </c>
      <c r="P2795" s="134">
        <v>22.82</v>
      </c>
      <c r="Q2795" s="31" t="str">
        <f t="shared" si="778"/>
        <v>-</v>
      </c>
      <c r="R2795" s="31">
        <f t="shared" si="779"/>
        <v>22.82</v>
      </c>
      <c r="U2795" s="133">
        <v>43582.125</v>
      </c>
      <c r="V2795" s="9">
        <f t="shared" si="780"/>
        <v>4</v>
      </c>
      <c r="W2795" s="9">
        <f t="shared" si="781"/>
        <v>27</v>
      </c>
      <c r="X2795" s="9">
        <f t="shared" si="782"/>
        <v>3</v>
      </c>
      <c r="Y2795" s="31" t="str">
        <f t="shared" si="783"/>
        <v>W</v>
      </c>
      <c r="Z2795" s="134">
        <v>19.98</v>
      </c>
      <c r="AA2795" s="31" t="str">
        <f t="shared" si="784"/>
        <v>-</v>
      </c>
      <c r="AB2795" s="31">
        <f t="shared" si="785"/>
        <v>19.98</v>
      </c>
    </row>
    <row r="2796" spans="1:28" x14ac:dyDescent="0.3">
      <c r="A2796" s="133">
        <v>42852.166666666664</v>
      </c>
      <c r="B2796" s="152">
        <f t="shared" si="786"/>
        <v>4</v>
      </c>
      <c r="C2796" s="152">
        <f t="shared" si="787"/>
        <v>27</v>
      </c>
      <c r="D2796" s="152">
        <f t="shared" si="788"/>
        <v>4</v>
      </c>
      <c r="E2796" s="38" t="str">
        <f t="shared" si="789"/>
        <v/>
      </c>
      <c r="F2796" s="134">
        <v>19.61</v>
      </c>
      <c r="G2796" s="38" t="str">
        <f t="shared" si="790"/>
        <v>-</v>
      </c>
      <c r="H2796" s="38">
        <f t="shared" si="791"/>
        <v>19.61</v>
      </c>
      <c r="K2796" s="133">
        <v>43217.166666666664</v>
      </c>
      <c r="L2796" s="9">
        <f t="shared" si="774"/>
        <v>4</v>
      </c>
      <c r="M2796" s="9">
        <f t="shared" si="775"/>
        <v>27</v>
      </c>
      <c r="N2796" s="9">
        <f t="shared" si="776"/>
        <v>4</v>
      </c>
      <c r="O2796" s="31" t="str">
        <f t="shared" si="777"/>
        <v/>
      </c>
      <c r="P2796" s="134">
        <v>24.79</v>
      </c>
      <c r="Q2796" s="31" t="str">
        <f t="shared" si="778"/>
        <v>-</v>
      </c>
      <c r="R2796" s="31">
        <f t="shared" si="779"/>
        <v>24.79</v>
      </c>
      <c r="U2796" s="133">
        <v>43582.166666666664</v>
      </c>
      <c r="V2796" s="9">
        <f t="shared" si="780"/>
        <v>4</v>
      </c>
      <c r="W2796" s="9">
        <f t="shared" si="781"/>
        <v>27</v>
      </c>
      <c r="X2796" s="9">
        <f t="shared" si="782"/>
        <v>4</v>
      </c>
      <c r="Y2796" s="31" t="str">
        <f t="shared" si="783"/>
        <v>W</v>
      </c>
      <c r="Z2796" s="134">
        <v>20.32</v>
      </c>
      <c r="AA2796" s="31" t="str">
        <f t="shared" si="784"/>
        <v>-</v>
      </c>
      <c r="AB2796" s="31">
        <f t="shared" si="785"/>
        <v>20.32</v>
      </c>
    </row>
    <row r="2797" spans="1:28" x14ac:dyDescent="0.3">
      <c r="A2797" s="133">
        <v>42852.208333333336</v>
      </c>
      <c r="B2797" s="152">
        <f t="shared" si="786"/>
        <v>4</v>
      </c>
      <c r="C2797" s="152">
        <f t="shared" si="787"/>
        <v>27</v>
      </c>
      <c r="D2797" s="152">
        <f t="shared" si="788"/>
        <v>5</v>
      </c>
      <c r="E2797" s="38" t="str">
        <f t="shared" si="789"/>
        <v/>
      </c>
      <c r="F2797" s="134">
        <v>21.12</v>
      </c>
      <c r="G2797" s="38" t="str">
        <f t="shared" si="790"/>
        <v>-</v>
      </c>
      <c r="H2797" s="38">
        <f t="shared" si="791"/>
        <v>21.12</v>
      </c>
      <c r="K2797" s="133">
        <v>43217.208333333336</v>
      </c>
      <c r="L2797" s="9">
        <f t="shared" si="774"/>
        <v>4</v>
      </c>
      <c r="M2797" s="9">
        <f t="shared" si="775"/>
        <v>27</v>
      </c>
      <c r="N2797" s="9">
        <f t="shared" si="776"/>
        <v>5</v>
      </c>
      <c r="O2797" s="31" t="str">
        <f t="shared" si="777"/>
        <v/>
      </c>
      <c r="P2797" s="134">
        <v>28.49</v>
      </c>
      <c r="Q2797" s="31" t="str">
        <f t="shared" si="778"/>
        <v>-</v>
      </c>
      <c r="R2797" s="31">
        <f t="shared" si="779"/>
        <v>28.49</v>
      </c>
      <c r="U2797" s="133">
        <v>43582.208333333336</v>
      </c>
      <c r="V2797" s="9">
        <f t="shared" si="780"/>
        <v>4</v>
      </c>
      <c r="W2797" s="9">
        <f t="shared" si="781"/>
        <v>27</v>
      </c>
      <c r="X2797" s="9">
        <f t="shared" si="782"/>
        <v>5</v>
      </c>
      <c r="Y2797" s="31" t="str">
        <f t="shared" si="783"/>
        <v>W</v>
      </c>
      <c r="Z2797" s="134">
        <v>20.8</v>
      </c>
      <c r="AA2797" s="31" t="str">
        <f t="shared" si="784"/>
        <v>-</v>
      </c>
      <c r="AB2797" s="31">
        <f t="shared" si="785"/>
        <v>20.8</v>
      </c>
    </row>
    <row r="2798" spans="1:28" x14ac:dyDescent="0.3">
      <c r="A2798" s="133">
        <v>42852.25</v>
      </c>
      <c r="B2798" s="152">
        <f t="shared" si="786"/>
        <v>4</v>
      </c>
      <c r="C2798" s="152">
        <f t="shared" si="787"/>
        <v>27</v>
      </c>
      <c r="D2798" s="152">
        <f t="shared" si="788"/>
        <v>6</v>
      </c>
      <c r="E2798" s="38" t="str">
        <f t="shared" si="789"/>
        <v/>
      </c>
      <c r="F2798" s="134">
        <v>26.54</v>
      </c>
      <c r="G2798" s="38" t="str">
        <f t="shared" si="790"/>
        <v>-</v>
      </c>
      <c r="H2798" s="38">
        <f t="shared" si="791"/>
        <v>26.54</v>
      </c>
      <c r="K2798" s="133">
        <v>43217.25</v>
      </c>
      <c r="L2798" s="9">
        <f t="shared" si="774"/>
        <v>4</v>
      </c>
      <c r="M2798" s="9">
        <f t="shared" si="775"/>
        <v>27</v>
      </c>
      <c r="N2798" s="9">
        <f t="shared" si="776"/>
        <v>6</v>
      </c>
      <c r="O2798" s="31" t="str">
        <f t="shared" si="777"/>
        <v/>
      </c>
      <c r="P2798" s="134">
        <v>42.2</v>
      </c>
      <c r="Q2798" s="31" t="str">
        <f t="shared" si="778"/>
        <v>-</v>
      </c>
      <c r="R2798" s="31">
        <f t="shared" si="779"/>
        <v>42.2</v>
      </c>
      <c r="U2798" s="133">
        <v>43582.25</v>
      </c>
      <c r="V2798" s="9">
        <f t="shared" si="780"/>
        <v>4</v>
      </c>
      <c r="W2798" s="9">
        <f t="shared" si="781"/>
        <v>27</v>
      </c>
      <c r="X2798" s="9">
        <f t="shared" si="782"/>
        <v>6</v>
      </c>
      <c r="Y2798" s="31" t="str">
        <f t="shared" si="783"/>
        <v>W</v>
      </c>
      <c r="Z2798" s="134">
        <v>22.61</v>
      </c>
      <c r="AA2798" s="31" t="str">
        <f t="shared" si="784"/>
        <v>-</v>
      </c>
      <c r="AB2798" s="31">
        <f t="shared" si="785"/>
        <v>22.61</v>
      </c>
    </row>
    <row r="2799" spans="1:28" x14ac:dyDescent="0.3">
      <c r="A2799" s="133">
        <v>42852.291666666664</v>
      </c>
      <c r="B2799" s="152">
        <f t="shared" si="786"/>
        <v>4</v>
      </c>
      <c r="C2799" s="152">
        <f t="shared" si="787"/>
        <v>27</v>
      </c>
      <c r="D2799" s="152">
        <f t="shared" si="788"/>
        <v>7</v>
      </c>
      <c r="E2799" s="38" t="str">
        <f t="shared" si="789"/>
        <v/>
      </c>
      <c r="F2799" s="134">
        <v>25.92</v>
      </c>
      <c r="G2799" s="38" t="str">
        <f t="shared" si="790"/>
        <v>-</v>
      </c>
      <c r="H2799" s="38">
        <f t="shared" si="791"/>
        <v>25.92</v>
      </c>
      <c r="K2799" s="133">
        <v>43217.291666666664</v>
      </c>
      <c r="L2799" s="9">
        <f t="shared" si="774"/>
        <v>4</v>
      </c>
      <c r="M2799" s="9">
        <f t="shared" si="775"/>
        <v>27</v>
      </c>
      <c r="N2799" s="9">
        <f t="shared" si="776"/>
        <v>7</v>
      </c>
      <c r="O2799" s="31" t="str">
        <f t="shared" si="777"/>
        <v/>
      </c>
      <c r="P2799" s="134">
        <v>38.56</v>
      </c>
      <c r="Q2799" s="31" t="str">
        <f t="shared" si="778"/>
        <v>-</v>
      </c>
      <c r="R2799" s="31">
        <f t="shared" si="779"/>
        <v>38.56</v>
      </c>
      <c r="U2799" s="133">
        <v>43582.291666666664</v>
      </c>
      <c r="V2799" s="9">
        <f t="shared" si="780"/>
        <v>4</v>
      </c>
      <c r="W2799" s="9">
        <f t="shared" si="781"/>
        <v>27</v>
      </c>
      <c r="X2799" s="9">
        <f t="shared" si="782"/>
        <v>7</v>
      </c>
      <c r="Y2799" s="31" t="str">
        <f t="shared" si="783"/>
        <v>W</v>
      </c>
      <c r="Z2799" s="134">
        <v>22.68</v>
      </c>
      <c r="AA2799" s="31" t="str">
        <f t="shared" si="784"/>
        <v>-</v>
      </c>
      <c r="AB2799" s="31">
        <f t="shared" si="785"/>
        <v>22.68</v>
      </c>
    </row>
    <row r="2800" spans="1:28" x14ac:dyDescent="0.3">
      <c r="A2800" s="133">
        <v>42852.333333333336</v>
      </c>
      <c r="B2800" s="152">
        <f t="shared" si="786"/>
        <v>4</v>
      </c>
      <c r="C2800" s="152">
        <f t="shared" si="787"/>
        <v>27</v>
      </c>
      <c r="D2800" s="152">
        <f t="shared" si="788"/>
        <v>8</v>
      </c>
      <c r="E2800" s="38" t="str">
        <f t="shared" si="789"/>
        <v/>
      </c>
      <c r="F2800" s="134">
        <v>27.59</v>
      </c>
      <c r="G2800" s="38">
        <f t="shared" si="790"/>
        <v>27.59</v>
      </c>
      <c r="H2800" s="38" t="str">
        <f t="shared" si="791"/>
        <v>-</v>
      </c>
      <c r="K2800" s="133">
        <v>43217.333333333336</v>
      </c>
      <c r="L2800" s="9">
        <f t="shared" si="774"/>
        <v>4</v>
      </c>
      <c r="M2800" s="9">
        <f t="shared" si="775"/>
        <v>27</v>
      </c>
      <c r="N2800" s="9">
        <f t="shared" si="776"/>
        <v>8</v>
      </c>
      <c r="O2800" s="31" t="str">
        <f t="shared" si="777"/>
        <v/>
      </c>
      <c r="P2800" s="134">
        <v>40.11</v>
      </c>
      <c r="Q2800" s="31">
        <f t="shared" si="778"/>
        <v>40.11</v>
      </c>
      <c r="R2800" s="31" t="str">
        <f t="shared" si="779"/>
        <v>-</v>
      </c>
      <c r="U2800" s="133">
        <v>43582.333333333336</v>
      </c>
      <c r="V2800" s="9">
        <f t="shared" si="780"/>
        <v>4</v>
      </c>
      <c r="W2800" s="9">
        <f t="shared" si="781"/>
        <v>27</v>
      </c>
      <c r="X2800" s="9">
        <f t="shared" si="782"/>
        <v>8</v>
      </c>
      <c r="Y2800" s="31" t="str">
        <f t="shared" si="783"/>
        <v>W</v>
      </c>
      <c r="Z2800" s="134">
        <v>24.94</v>
      </c>
      <c r="AA2800" s="31" t="str">
        <f t="shared" si="784"/>
        <v>-</v>
      </c>
      <c r="AB2800" s="31">
        <f t="shared" si="785"/>
        <v>24.94</v>
      </c>
    </row>
    <row r="2801" spans="1:28" x14ac:dyDescent="0.3">
      <c r="A2801" s="133">
        <v>42852.375</v>
      </c>
      <c r="B2801" s="152">
        <f t="shared" si="786"/>
        <v>4</v>
      </c>
      <c r="C2801" s="152">
        <f t="shared" si="787"/>
        <v>27</v>
      </c>
      <c r="D2801" s="152">
        <f t="shared" si="788"/>
        <v>9</v>
      </c>
      <c r="E2801" s="38" t="str">
        <f t="shared" si="789"/>
        <v/>
      </c>
      <c r="F2801" s="134">
        <v>30.49</v>
      </c>
      <c r="G2801" s="38">
        <f t="shared" si="790"/>
        <v>30.49</v>
      </c>
      <c r="H2801" s="38" t="str">
        <f t="shared" si="791"/>
        <v>-</v>
      </c>
      <c r="K2801" s="133">
        <v>43217.375</v>
      </c>
      <c r="L2801" s="9">
        <f t="shared" si="774"/>
        <v>4</v>
      </c>
      <c r="M2801" s="9">
        <f t="shared" si="775"/>
        <v>27</v>
      </c>
      <c r="N2801" s="9">
        <f t="shared" si="776"/>
        <v>9</v>
      </c>
      <c r="O2801" s="31" t="str">
        <f t="shared" si="777"/>
        <v/>
      </c>
      <c r="P2801" s="134">
        <v>38.61</v>
      </c>
      <c r="Q2801" s="31">
        <f t="shared" si="778"/>
        <v>38.61</v>
      </c>
      <c r="R2801" s="31" t="str">
        <f t="shared" si="779"/>
        <v>-</v>
      </c>
      <c r="U2801" s="133">
        <v>43582.375</v>
      </c>
      <c r="V2801" s="9">
        <f t="shared" si="780"/>
        <v>4</v>
      </c>
      <c r="W2801" s="9">
        <f t="shared" si="781"/>
        <v>27</v>
      </c>
      <c r="X2801" s="9">
        <f t="shared" si="782"/>
        <v>9</v>
      </c>
      <c r="Y2801" s="31" t="str">
        <f t="shared" si="783"/>
        <v>W</v>
      </c>
      <c r="Z2801" s="134">
        <v>26.19</v>
      </c>
      <c r="AA2801" s="31" t="str">
        <f t="shared" si="784"/>
        <v>-</v>
      </c>
      <c r="AB2801" s="31">
        <f t="shared" si="785"/>
        <v>26.19</v>
      </c>
    </row>
    <row r="2802" spans="1:28" x14ac:dyDescent="0.3">
      <c r="A2802" s="133">
        <v>42852.416666666664</v>
      </c>
      <c r="B2802" s="152">
        <f t="shared" si="786"/>
        <v>4</v>
      </c>
      <c r="C2802" s="152">
        <f t="shared" si="787"/>
        <v>27</v>
      </c>
      <c r="D2802" s="152">
        <f t="shared" si="788"/>
        <v>10</v>
      </c>
      <c r="E2802" s="38" t="str">
        <f t="shared" si="789"/>
        <v/>
      </c>
      <c r="F2802" s="134">
        <v>32.28</v>
      </c>
      <c r="G2802" s="38">
        <f t="shared" si="790"/>
        <v>32.28</v>
      </c>
      <c r="H2802" s="38" t="str">
        <f t="shared" si="791"/>
        <v>-</v>
      </c>
      <c r="K2802" s="133">
        <v>43217.416666666664</v>
      </c>
      <c r="L2802" s="9">
        <f t="shared" si="774"/>
        <v>4</v>
      </c>
      <c r="M2802" s="9">
        <f t="shared" si="775"/>
        <v>27</v>
      </c>
      <c r="N2802" s="9">
        <f t="shared" si="776"/>
        <v>10</v>
      </c>
      <c r="O2802" s="31" t="str">
        <f t="shared" si="777"/>
        <v/>
      </c>
      <c r="P2802" s="134">
        <v>39.85</v>
      </c>
      <c r="Q2802" s="31">
        <f t="shared" si="778"/>
        <v>39.85</v>
      </c>
      <c r="R2802" s="31" t="str">
        <f t="shared" si="779"/>
        <v>-</v>
      </c>
      <c r="U2802" s="133">
        <v>43582.416666666664</v>
      </c>
      <c r="V2802" s="9">
        <f t="shared" si="780"/>
        <v>4</v>
      </c>
      <c r="W2802" s="9">
        <f t="shared" si="781"/>
        <v>27</v>
      </c>
      <c r="X2802" s="9">
        <f t="shared" si="782"/>
        <v>10</v>
      </c>
      <c r="Y2802" s="31" t="str">
        <f t="shared" si="783"/>
        <v>W</v>
      </c>
      <c r="Z2802" s="134">
        <v>26.6</v>
      </c>
      <c r="AA2802" s="31" t="str">
        <f t="shared" si="784"/>
        <v>-</v>
      </c>
      <c r="AB2802" s="31">
        <f t="shared" si="785"/>
        <v>26.6</v>
      </c>
    </row>
    <row r="2803" spans="1:28" x14ac:dyDescent="0.3">
      <c r="A2803" s="133">
        <v>42852.458333333336</v>
      </c>
      <c r="B2803" s="152">
        <f t="shared" si="786"/>
        <v>4</v>
      </c>
      <c r="C2803" s="152">
        <f t="shared" si="787"/>
        <v>27</v>
      </c>
      <c r="D2803" s="152">
        <f t="shared" si="788"/>
        <v>11</v>
      </c>
      <c r="E2803" s="38" t="str">
        <f t="shared" si="789"/>
        <v/>
      </c>
      <c r="F2803" s="134">
        <v>32.56</v>
      </c>
      <c r="G2803" s="38">
        <f t="shared" si="790"/>
        <v>32.56</v>
      </c>
      <c r="H2803" s="38" t="str">
        <f t="shared" si="791"/>
        <v>-</v>
      </c>
      <c r="K2803" s="133">
        <v>43217.458333333336</v>
      </c>
      <c r="L2803" s="9">
        <f t="shared" si="774"/>
        <v>4</v>
      </c>
      <c r="M2803" s="9">
        <f t="shared" si="775"/>
        <v>27</v>
      </c>
      <c r="N2803" s="9">
        <f t="shared" si="776"/>
        <v>11</v>
      </c>
      <c r="O2803" s="31" t="str">
        <f t="shared" si="777"/>
        <v/>
      </c>
      <c r="P2803" s="134">
        <v>39.200000000000003</v>
      </c>
      <c r="Q2803" s="31">
        <f t="shared" si="778"/>
        <v>39.200000000000003</v>
      </c>
      <c r="R2803" s="31" t="str">
        <f t="shared" si="779"/>
        <v>-</v>
      </c>
      <c r="U2803" s="133">
        <v>43582.458333333336</v>
      </c>
      <c r="V2803" s="9">
        <f t="shared" si="780"/>
        <v>4</v>
      </c>
      <c r="W2803" s="9">
        <f t="shared" si="781"/>
        <v>27</v>
      </c>
      <c r="X2803" s="9">
        <f t="shared" si="782"/>
        <v>11</v>
      </c>
      <c r="Y2803" s="31" t="str">
        <f t="shared" si="783"/>
        <v>W</v>
      </c>
      <c r="Z2803" s="134">
        <v>25.3</v>
      </c>
      <c r="AA2803" s="31" t="str">
        <f t="shared" si="784"/>
        <v>-</v>
      </c>
      <c r="AB2803" s="31">
        <f t="shared" si="785"/>
        <v>25.3</v>
      </c>
    </row>
    <row r="2804" spans="1:28" x14ac:dyDescent="0.3">
      <c r="A2804" s="133">
        <v>42852.5</v>
      </c>
      <c r="B2804" s="152">
        <f t="shared" si="786"/>
        <v>4</v>
      </c>
      <c r="C2804" s="152">
        <f t="shared" si="787"/>
        <v>27</v>
      </c>
      <c r="D2804" s="152">
        <f t="shared" si="788"/>
        <v>12</v>
      </c>
      <c r="E2804" s="38" t="str">
        <f t="shared" si="789"/>
        <v/>
      </c>
      <c r="F2804" s="134">
        <v>33.630000000000003</v>
      </c>
      <c r="G2804" s="38">
        <f t="shared" si="790"/>
        <v>33.630000000000003</v>
      </c>
      <c r="H2804" s="38" t="str">
        <f t="shared" si="791"/>
        <v>-</v>
      </c>
      <c r="K2804" s="133">
        <v>43217.5</v>
      </c>
      <c r="L2804" s="9">
        <f t="shared" si="774"/>
        <v>4</v>
      </c>
      <c r="M2804" s="9">
        <f t="shared" si="775"/>
        <v>27</v>
      </c>
      <c r="N2804" s="9">
        <f t="shared" si="776"/>
        <v>12</v>
      </c>
      <c r="O2804" s="31" t="str">
        <f t="shared" si="777"/>
        <v/>
      </c>
      <c r="P2804" s="134">
        <v>38.67</v>
      </c>
      <c r="Q2804" s="31">
        <f t="shared" si="778"/>
        <v>38.67</v>
      </c>
      <c r="R2804" s="31" t="str">
        <f t="shared" si="779"/>
        <v>-</v>
      </c>
      <c r="U2804" s="133">
        <v>43582.5</v>
      </c>
      <c r="V2804" s="9">
        <f t="shared" si="780"/>
        <v>4</v>
      </c>
      <c r="W2804" s="9">
        <f t="shared" si="781"/>
        <v>27</v>
      </c>
      <c r="X2804" s="9">
        <f t="shared" si="782"/>
        <v>12</v>
      </c>
      <c r="Y2804" s="31" t="str">
        <f t="shared" si="783"/>
        <v>W</v>
      </c>
      <c r="Z2804" s="134">
        <v>23.81</v>
      </c>
      <c r="AA2804" s="31" t="str">
        <f t="shared" si="784"/>
        <v>-</v>
      </c>
      <c r="AB2804" s="31">
        <f t="shared" si="785"/>
        <v>23.81</v>
      </c>
    </row>
    <row r="2805" spans="1:28" x14ac:dyDescent="0.3">
      <c r="A2805" s="133">
        <v>42852.541666666664</v>
      </c>
      <c r="B2805" s="152">
        <f t="shared" si="786"/>
        <v>4</v>
      </c>
      <c r="C2805" s="152">
        <f t="shared" si="787"/>
        <v>27</v>
      </c>
      <c r="D2805" s="152">
        <f t="shared" si="788"/>
        <v>13</v>
      </c>
      <c r="E2805" s="38" t="str">
        <f t="shared" si="789"/>
        <v/>
      </c>
      <c r="F2805" s="134">
        <v>35.130000000000003</v>
      </c>
      <c r="G2805" s="38">
        <f t="shared" si="790"/>
        <v>35.130000000000003</v>
      </c>
      <c r="H2805" s="38" t="str">
        <f t="shared" si="791"/>
        <v>-</v>
      </c>
      <c r="K2805" s="133">
        <v>43217.541666666664</v>
      </c>
      <c r="L2805" s="9">
        <f t="shared" si="774"/>
        <v>4</v>
      </c>
      <c r="M2805" s="9">
        <f t="shared" si="775"/>
        <v>27</v>
      </c>
      <c r="N2805" s="9">
        <f t="shared" si="776"/>
        <v>13</v>
      </c>
      <c r="O2805" s="31" t="str">
        <f t="shared" si="777"/>
        <v/>
      </c>
      <c r="P2805" s="134">
        <v>39.659999999999997</v>
      </c>
      <c r="Q2805" s="31">
        <f t="shared" si="778"/>
        <v>39.659999999999997</v>
      </c>
      <c r="R2805" s="31" t="str">
        <f t="shared" si="779"/>
        <v>-</v>
      </c>
      <c r="U2805" s="133">
        <v>43582.541666666664</v>
      </c>
      <c r="V2805" s="9">
        <f t="shared" si="780"/>
        <v>4</v>
      </c>
      <c r="W2805" s="9">
        <f t="shared" si="781"/>
        <v>27</v>
      </c>
      <c r="X2805" s="9">
        <f t="shared" si="782"/>
        <v>13</v>
      </c>
      <c r="Y2805" s="31" t="str">
        <f t="shared" si="783"/>
        <v>W</v>
      </c>
      <c r="Z2805" s="134">
        <v>22.7</v>
      </c>
      <c r="AA2805" s="31" t="str">
        <f t="shared" si="784"/>
        <v>-</v>
      </c>
      <c r="AB2805" s="31">
        <f t="shared" si="785"/>
        <v>22.7</v>
      </c>
    </row>
    <row r="2806" spans="1:28" x14ac:dyDescent="0.3">
      <c r="A2806" s="133">
        <v>42852.583333333336</v>
      </c>
      <c r="B2806" s="152">
        <f t="shared" si="786"/>
        <v>4</v>
      </c>
      <c r="C2806" s="152">
        <f t="shared" si="787"/>
        <v>27</v>
      </c>
      <c r="D2806" s="152">
        <f t="shared" si="788"/>
        <v>14</v>
      </c>
      <c r="E2806" s="38" t="str">
        <f t="shared" si="789"/>
        <v/>
      </c>
      <c r="F2806" s="134">
        <v>34.950000000000003</v>
      </c>
      <c r="G2806" s="38">
        <f t="shared" si="790"/>
        <v>34.950000000000003</v>
      </c>
      <c r="H2806" s="38" t="str">
        <f t="shared" si="791"/>
        <v>-</v>
      </c>
      <c r="K2806" s="133">
        <v>43217.583333333336</v>
      </c>
      <c r="L2806" s="9">
        <f t="shared" si="774"/>
        <v>4</v>
      </c>
      <c r="M2806" s="9">
        <f t="shared" si="775"/>
        <v>27</v>
      </c>
      <c r="N2806" s="9">
        <f t="shared" si="776"/>
        <v>14</v>
      </c>
      <c r="O2806" s="31" t="str">
        <f t="shared" si="777"/>
        <v/>
      </c>
      <c r="P2806" s="134">
        <v>37.83</v>
      </c>
      <c r="Q2806" s="31">
        <f t="shared" si="778"/>
        <v>37.83</v>
      </c>
      <c r="R2806" s="31" t="str">
        <f t="shared" si="779"/>
        <v>-</v>
      </c>
      <c r="U2806" s="133">
        <v>43582.583333333336</v>
      </c>
      <c r="V2806" s="9">
        <f t="shared" si="780"/>
        <v>4</v>
      </c>
      <c r="W2806" s="9">
        <f t="shared" si="781"/>
        <v>27</v>
      </c>
      <c r="X2806" s="9">
        <f t="shared" si="782"/>
        <v>14</v>
      </c>
      <c r="Y2806" s="31" t="str">
        <f t="shared" si="783"/>
        <v>W</v>
      </c>
      <c r="Z2806" s="134">
        <v>21.45</v>
      </c>
      <c r="AA2806" s="31" t="str">
        <f t="shared" si="784"/>
        <v>-</v>
      </c>
      <c r="AB2806" s="31">
        <f t="shared" si="785"/>
        <v>21.45</v>
      </c>
    </row>
    <row r="2807" spans="1:28" x14ac:dyDescent="0.3">
      <c r="A2807" s="133">
        <v>42852.625</v>
      </c>
      <c r="B2807" s="152">
        <f t="shared" si="786"/>
        <v>4</v>
      </c>
      <c r="C2807" s="152">
        <f t="shared" si="787"/>
        <v>27</v>
      </c>
      <c r="D2807" s="152">
        <f t="shared" si="788"/>
        <v>15</v>
      </c>
      <c r="E2807" s="38" t="str">
        <f t="shared" si="789"/>
        <v/>
      </c>
      <c r="F2807" s="134">
        <v>34.18</v>
      </c>
      <c r="G2807" s="38">
        <f t="shared" si="790"/>
        <v>34.18</v>
      </c>
      <c r="H2807" s="38" t="str">
        <f t="shared" si="791"/>
        <v>-</v>
      </c>
      <c r="K2807" s="133">
        <v>43217.625</v>
      </c>
      <c r="L2807" s="9">
        <f t="shared" si="774"/>
        <v>4</v>
      </c>
      <c r="M2807" s="9">
        <f t="shared" si="775"/>
        <v>27</v>
      </c>
      <c r="N2807" s="9">
        <f t="shared" si="776"/>
        <v>15</v>
      </c>
      <c r="O2807" s="31" t="str">
        <f t="shared" si="777"/>
        <v/>
      </c>
      <c r="P2807" s="134">
        <v>36.26</v>
      </c>
      <c r="Q2807" s="31">
        <f t="shared" si="778"/>
        <v>36.26</v>
      </c>
      <c r="R2807" s="31" t="str">
        <f t="shared" si="779"/>
        <v>-</v>
      </c>
      <c r="U2807" s="133">
        <v>43582.625</v>
      </c>
      <c r="V2807" s="9">
        <f t="shared" si="780"/>
        <v>4</v>
      </c>
      <c r="W2807" s="9">
        <f t="shared" si="781"/>
        <v>27</v>
      </c>
      <c r="X2807" s="9">
        <f t="shared" si="782"/>
        <v>15</v>
      </c>
      <c r="Y2807" s="31" t="str">
        <f t="shared" si="783"/>
        <v>W</v>
      </c>
      <c r="Z2807" s="134">
        <v>21.3</v>
      </c>
      <c r="AA2807" s="31" t="str">
        <f t="shared" si="784"/>
        <v>-</v>
      </c>
      <c r="AB2807" s="31">
        <f t="shared" si="785"/>
        <v>21.3</v>
      </c>
    </row>
    <row r="2808" spans="1:28" x14ac:dyDescent="0.3">
      <c r="A2808" s="133">
        <v>42852.666666666664</v>
      </c>
      <c r="B2808" s="152">
        <f t="shared" si="786"/>
        <v>4</v>
      </c>
      <c r="C2808" s="152">
        <f t="shared" si="787"/>
        <v>27</v>
      </c>
      <c r="D2808" s="152">
        <f t="shared" si="788"/>
        <v>16</v>
      </c>
      <c r="E2808" s="38" t="str">
        <f t="shared" si="789"/>
        <v/>
      </c>
      <c r="F2808" s="134">
        <v>34.590000000000003</v>
      </c>
      <c r="G2808" s="38">
        <f t="shared" si="790"/>
        <v>34.590000000000003</v>
      </c>
      <c r="H2808" s="38" t="str">
        <f t="shared" si="791"/>
        <v>-</v>
      </c>
      <c r="K2808" s="133">
        <v>43217.666666666664</v>
      </c>
      <c r="L2808" s="9">
        <f t="shared" si="774"/>
        <v>4</v>
      </c>
      <c r="M2808" s="9">
        <f t="shared" si="775"/>
        <v>27</v>
      </c>
      <c r="N2808" s="9">
        <f t="shared" si="776"/>
        <v>16</v>
      </c>
      <c r="O2808" s="31" t="str">
        <f t="shared" si="777"/>
        <v/>
      </c>
      <c r="P2808" s="134">
        <v>34.32</v>
      </c>
      <c r="Q2808" s="31">
        <f t="shared" si="778"/>
        <v>34.32</v>
      </c>
      <c r="R2808" s="31" t="str">
        <f t="shared" si="779"/>
        <v>-</v>
      </c>
      <c r="U2808" s="133">
        <v>43582.666666666664</v>
      </c>
      <c r="V2808" s="9">
        <f t="shared" si="780"/>
        <v>4</v>
      </c>
      <c r="W2808" s="9">
        <f t="shared" si="781"/>
        <v>27</v>
      </c>
      <c r="X2808" s="9">
        <f t="shared" si="782"/>
        <v>16</v>
      </c>
      <c r="Y2808" s="31" t="str">
        <f t="shared" si="783"/>
        <v>W</v>
      </c>
      <c r="Z2808" s="134">
        <v>21.34</v>
      </c>
      <c r="AA2808" s="31" t="str">
        <f t="shared" si="784"/>
        <v>-</v>
      </c>
      <c r="AB2808" s="31">
        <f t="shared" si="785"/>
        <v>21.34</v>
      </c>
    </row>
    <row r="2809" spans="1:28" x14ac:dyDescent="0.3">
      <c r="A2809" s="133">
        <v>42852.708333333336</v>
      </c>
      <c r="B2809" s="152">
        <f t="shared" si="786"/>
        <v>4</v>
      </c>
      <c r="C2809" s="152">
        <f t="shared" si="787"/>
        <v>27</v>
      </c>
      <c r="D2809" s="152">
        <f t="shared" si="788"/>
        <v>17</v>
      </c>
      <c r="E2809" s="38" t="str">
        <f t="shared" si="789"/>
        <v/>
      </c>
      <c r="F2809" s="134">
        <v>35.01</v>
      </c>
      <c r="G2809" s="38" t="str">
        <f t="shared" si="790"/>
        <v>-</v>
      </c>
      <c r="H2809" s="38">
        <f t="shared" si="791"/>
        <v>35.01</v>
      </c>
      <c r="K2809" s="133">
        <v>43217.708333333336</v>
      </c>
      <c r="L2809" s="9">
        <f t="shared" si="774"/>
        <v>4</v>
      </c>
      <c r="M2809" s="9">
        <f t="shared" si="775"/>
        <v>27</v>
      </c>
      <c r="N2809" s="9">
        <f t="shared" si="776"/>
        <v>17</v>
      </c>
      <c r="O2809" s="31" t="str">
        <f t="shared" si="777"/>
        <v/>
      </c>
      <c r="P2809" s="134">
        <v>35.03</v>
      </c>
      <c r="Q2809" s="31" t="str">
        <f t="shared" si="778"/>
        <v>-</v>
      </c>
      <c r="R2809" s="31">
        <f t="shared" si="779"/>
        <v>35.03</v>
      </c>
      <c r="U2809" s="133">
        <v>43582.708333333336</v>
      </c>
      <c r="V2809" s="9">
        <f t="shared" si="780"/>
        <v>4</v>
      </c>
      <c r="W2809" s="9">
        <f t="shared" si="781"/>
        <v>27</v>
      </c>
      <c r="X2809" s="9">
        <f t="shared" si="782"/>
        <v>17</v>
      </c>
      <c r="Y2809" s="31" t="str">
        <f t="shared" si="783"/>
        <v>W</v>
      </c>
      <c r="Z2809" s="134">
        <v>21.98</v>
      </c>
      <c r="AA2809" s="31" t="str">
        <f t="shared" si="784"/>
        <v>-</v>
      </c>
      <c r="AB2809" s="31">
        <f t="shared" si="785"/>
        <v>21.98</v>
      </c>
    </row>
    <row r="2810" spans="1:28" x14ac:dyDescent="0.3">
      <c r="A2810" s="133">
        <v>42852.75</v>
      </c>
      <c r="B2810" s="152">
        <f t="shared" si="786"/>
        <v>4</v>
      </c>
      <c r="C2810" s="152">
        <f t="shared" si="787"/>
        <v>27</v>
      </c>
      <c r="D2810" s="152">
        <f t="shared" si="788"/>
        <v>18</v>
      </c>
      <c r="E2810" s="38" t="str">
        <f t="shared" si="789"/>
        <v/>
      </c>
      <c r="F2810" s="134">
        <v>31.57</v>
      </c>
      <c r="G2810" s="38" t="str">
        <f t="shared" si="790"/>
        <v>-</v>
      </c>
      <c r="H2810" s="38">
        <f t="shared" si="791"/>
        <v>31.57</v>
      </c>
      <c r="K2810" s="133">
        <v>43217.75</v>
      </c>
      <c r="L2810" s="9">
        <f t="shared" si="774"/>
        <v>4</v>
      </c>
      <c r="M2810" s="9">
        <f t="shared" si="775"/>
        <v>27</v>
      </c>
      <c r="N2810" s="9">
        <f t="shared" si="776"/>
        <v>18</v>
      </c>
      <c r="O2810" s="31" t="str">
        <f t="shared" si="777"/>
        <v/>
      </c>
      <c r="P2810" s="134">
        <v>31.82</v>
      </c>
      <c r="Q2810" s="31" t="str">
        <f t="shared" si="778"/>
        <v>-</v>
      </c>
      <c r="R2810" s="31">
        <f t="shared" si="779"/>
        <v>31.82</v>
      </c>
      <c r="U2810" s="133">
        <v>43582.75</v>
      </c>
      <c r="V2810" s="9">
        <f t="shared" si="780"/>
        <v>4</v>
      </c>
      <c r="W2810" s="9">
        <f t="shared" si="781"/>
        <v>27</v>
      </c>
      <c r="X2810" s="9">
        <f t="shared" si="782"/>
        <v>18</v>
      </c>
      <c r="Y2810" s="31" t="str">
        <f t="shared" si="783"/>
        <v>W</v>
      </c>
      <c r="Z2810" s="134">
        <v>21.77</v>
      </c>
      <c r="AA2810" s="31" t="str">
        <f t="shared" si="784"/>
        <v>-</v>
      </c>
      <c r="AB2810" s="31">
        <f t="shared" si="785"/>
        <v>21.77</v>
      </c>
    </row>
    <row r="2811" spans="1:28" x14ac:dyDescent="0.3">
      <c r="A2811" s="133">
        <v>42852.791666666664</v>
      </c>
      <c r="B2811" s="152">
        <f t="shared" si="786"/>
        <v>4</v>
      </c>
      <c r="C2811" s="152">
        <f t="shared" si="787"/>
        <v>27</v>
      </c>
      <c r="D2811" s="152">
        <f t="shared" si="788"/>
        <v>19</v>
      </c>
      <c r="E2811" s="38" t="str">
        <f t="shared" si="789"/>
        <v/>
      </c>
      <c r="F2811" s="134">
        <v>32.68</v>
      </c>
      <c r="G2811" s="38" t="str">
        <f t="shared" si="790"/>
        <v>-</v>
      </c>
      <c r="H2811" s="38">
        <f t="shared" si="791"/>
        <v>32.68</v>
      </c>
      <c r="K2811" s="133">
        <v>43217.791666666664</v>
      </c>
      <c r="L2811" s="9">
        <f t="shared" si="774"/>
        <v>4</v>
      </c>
      <c r="M2811" s="9">
        <f t="shared" si="775"/>
        <v>27</v>
      </c>
      <c r="N2811" s="9">
        <f t="shared" si="776"/>
        <v>19</v>
      </c>
      <c r="O2811" s="31" t="str">
        <f t="shared" si="777"/>
        <v/>
      </c>
      <c r="P2811" s="134">
        <v>31.9</v>
      </c>
      <c r="Q2811" s="31" t="str">
        <f t="shared" si="778"/>
        <v>-</v>
      </c>
      <c r="R2811" s="31">
        <f t="shared" si="779"/>
        <v>31.9</v>
      </c>
      <c r="U2811" s="133">
        <v>43582.791666666664</v>
      </c>
      <c r="V2811" s="9">
        <f t="shared" si="780"/>
        <v>4</v>
      </c>
      <c r="W2811" s="9">
        <f t="shared" si="781"/>
        <v>27</v>
      </c>
      <c r="X2811" s="9">
        <f t="shared" si="782"/>
        <v>19</v>
      </c>
      <c r="Y2811" s="31" t="str">
        <f t="shared" si="783"/>
        <v>W</v>
      </c>
      <c r="Z2811" s="134">
        <v>22.76</v>
      </c>
      <c r="AA2811" s="31" t="str">
        <f t="shared" si="784"/>
        <v>-</v>
      </c>
      <c r="AB2811" s="31">
        <f t="shared" si="785"/>
        <v>22.76</v>
      </c>
    </row>
    <row r="2812" spans="1:28" x14ac:dyDescent="0.3">
      <c r="A2812" s="133">
        <v>42852.833333333336</v>
      </c>
      <c r="B2812" s="152">
        <f t="shared" si="786"/>
        <v>4</v>
      </c>
      <c r="C2812" s="152">
        <f t="shared" si="787"/>
        <v>27</v>
      </c>
      <c r="D2812" s="152">
        <f t="shared" si="788"/>
        <v>20</v>
      </c>
      <c r="E2812" s="38" t="str">
        <f t="shared" si="789"/>
        <v/>
      </c>
      <c r="F2812" s="134">
        <v>37.14</v>
      </c>
      <c r="G2812" s="38" t="str">
        <f t="shared" si="790"/>
        <v>-</v>
      </c>
      <c r="H2812" s="38">
        <f t="shared" si="791"/>
        <v>37.14</v>
      </c>
      <c r="K2812" s="133">
        <v>43217.833333333336</v>
      </c>
      <c r="L2812" s="9">
        <f t="shared" si="774"/>
        <v>4</v>
      </c>
      <c r="M2812" s="9">
        <f t="shared" si="775"/>
        <v>27</v>
      </c>
      <c r="N2812" s="9">
        <f t="shared" si="776"/>
        <v>20</v>
      </c>
      <c r="O2812" s="31" t="str">
        <f t="shared" si="777"/>
        <v/>
      </c>
      <c r="P2812" s="134">
        <v>38.270000000000003</v>
      </c>
      <c r="Q2812" s="31" t="str">
        <f t="shared" si="778"/>
        <v>-</v>
      </c>
      <c r="R2812" s="31">
        <f t="shared" si="779"/>
        <v>38.270000000000003</v>
      </c>
      <c r="U2812" s="133">
        <v>43582.833333333336</v>
      </c>
      <c r="V2812" s="9">
        <f t="shared" si="780"/>
        <v>4</v>
      </c>
      <c r="W2812" s="9">
        <f t="shared" si="781"/>
        <v>27</v>
      </c>
      <c r="X2812" s="9">
        <f t="shared" si="782"/>
        <v>20</v>
      </c>
      <c r="Y2812" s="31" t="str">
        <f t="shared" si="783"/>
        <v>W</v>
      </c>
      <c r="Z2812" s="134">
        <v>29.54</v>
      </c>
      <c r="AA2812" s="31" t="str">
        <f t="shared" si="784"/>
        <v>-</v>
      </c>
      <c r="AB2812" s="31">
        <f t="shared" si="785"/>
        <v>29.54</v>
      </c>
    </row>
    <row r="2813" spans="1:28" x14ac:dyDescent="0.3">
      <c r="A2813" s="133">
        <v>42852.875</v>
      </c>
      <c r="B2813" s="152">
        <f t="shared" si="786"/>
        <v>4</v>
      </c>
      <c r="C2813" s="152">
        <f t="shared" si="787"/>
        <v>27</v>
      </c>
      <c r="D2813" s="152">
        <f t="shared" si="788"/>
        <v>21</v>
      </c>
      <c r="E2813" s="38" t="str">
        <f t="shared" si="789"/>
        <v/>
      </c>
      <c r="F2813" s="134">
        <v>33.24</v>
      </c>
      <c r="G2813" s="38" t="str">
        <f t="shared" si="790"/>
        <v>-</v>
      </c>
      <c r="H2813" s="38">
        <f t="shared" si="791"/>
        <v>33.24</v>
      </c>
      <c r="K2813" s="133">
        <v>43217.875</v>
      </c>
      <c r="L2813" s="9">
        <f t="shared" si="774"/>
        <v>4</v>
      </c>
      <c r="M2813" s="9">
        <f t="shared" si="775"/>
        <v>27</v>
      </c>
      <c r="N2813" s="9">
        <f t="shared" si="776"/>
        <v>21</v>
      </c>
      <c r="O2813" s="31" t="str">
        <f t="shared" si="777"/>
        <v/>
      </c>
      <c r="P2813" s="134">
        <v>35.35</v>
      </c>
      <c r="Q2813" s="31" t="str">
        <f t="shared" si="778"/>
        <v>-</v>
      </c>
      <c r="R2813" s="31">
        <f t="shared" si="779"/>
        <v>35.35</v>
      </c>
      <c r="U2813" s="133">
        <v>43582.875</v>
      </c>
      <c r="V2813" s="9">
        <f t="shared" si="780"/>
        <v>4</v>
      </c>
      <c r="W2813" s="9">
        <f t="shared" si="781"/>
        <v>27</v>
      </c>
      <c r="X2813" s="9">
        <f t="shared" si="782"/>
        <v>21</v>
      </c>
      <c r="Y2813" s="31" t="str">
        <f t="shared" si="783"/>
        <v>W</v>
      </c>
      <c r="Z2813" s="134">
        <v>25.66</v>
      </c>
      <c r="AA2813" s="31" t="str">
        <f t="shared" si="784"/>
        <v>-</v>
      </c>
      <c r="AB2813" s="31">
        <f t="shared" si="785"/>
        <v>25.66</v>
      </c>
    </row>
    <row r="2814" spans="1:28" x14ac:dyDescent="0.3">
      <c r="A2814" s="133">
        <v>42852.916666666664</v>
      </c>
      <c r="B2814" s="152">
        <f t="shared" si="786"/>
        <v>4</v>
      </c>
      <c r="C2814" s="152">
        <f t="shared" si="787"/>
        <v>27</v>
      </c>
      <c r="D2814" s="152">
        <f t="shared" si="788"/>
        <v>22</v>
      </c>
      <c r="E2814" s="38" t="str">
        <f t="shared" si="789"/>
        <v/>
      </c>
      <c r="F2814" s="134">
        <v>24.88</v>
      </c>
      <c r="G2814" s="38" t="str">
        <f t="shared" si="790"/>
        <v>-</v>
      </c>
      <c r="H2814" s="38">
        <f t="shared" si="791"/>
        <v>24.88</v>
      </c>
      <c r="K2814" s="133">
        <v>43217.916666666664</v>
      </c>
      <c r="L2814" s="9">
        <f t="shared" si="774"/>
        <v>4</v>
      </c>
      <c r="M2814" s="9">
        <f t="shared" si="775"/>
        <v>27</v>
      </c>
      <c r="N2814" s="9">
        <f t="shared" si="776"/>
        <v>22</v>
      </c>
      <c r="O2814" s="31" t="str">
        <f t="shared" si="777"/>
        <v/>
      </c>
      <c r="P2814" s="134">
        <v>27.68</v>
      </c>
      <c r="Q2814" s="31" t="str">
        <f t="shared" si="778"/>
        <v>-</v>
      </c>
      <c r="R2814" s="31">
        <f t="shared" si="779"/>
        <v>27.68</v>
      </c>
      <c r="U2814" s="133">
        <v>43582.916666666664</v>
      </c>
      <c r="V2814" s="9">
        <f t="shared" si="780"/>
        <v>4</v>
      </c>
      <c r="W2814" s="9">
        <f t="shared" si="781"/>
        <v>27</v>
      </c>
      <c r="X2814" s="9">
        <f t="shared" si="782"/>
        <v>22</v>
      </c>
      <c r="Y2814" s="31" t="str">
        <f t="shared" si="783"/>
        <v>W</v>
      </c>
      <c r="Z2814" s="134">
        <v>22.39</v>
      </c>
      <c r="AA2814" s="31" t="str">
        <f t="shared" si="784"/>
        <v>-</v>
      </c>
      <c r="AB2814" s="31">
        <f t="shared" si="785"/>
        <v>22.39</v>
      </c>
    </row>
    <row r="2815" spans="1:28" x14ac:dyDescent="0.3">
      <c r="A2815" s="133">
        <v>42852.958333333336</v>
      </c>
      <c r="B2815" s="152">
        <f t="shared" si="786"/>
        <v>4</v>
      </c>
      <c r="C2815" s="152">
        <f t="shared" si="787"/>
        <v>27</v>
      </c>
      <c r="D2815" s="152">
        <f t="shared" si="788"/>
        <v>23</v>
      </c>
      <c r="E2815" s="38" t="str">
        <f t="shared" si="789"/>
        <v/>
      </c>
      <c r="F2815" s="134">
        <v>22.81</v>
      </c>
      <c r="G2815" s="38" t="str">
        <f t="shared" si="790"/>
        <v>-</v>
      </c>
      <c r="H2815" s="38">
        <f t="shared" si="791"/>
        <v>22.81</v>
      </c>
      <c r="K2815" s="133">
        <v>43217.958333333336</v>
      </c>
      <c r="L2815" s="9">
        <f t="shared" si="774"/>
        <v>4</v>
      </c>
      <c r="M2815" s="9">
        <f t="shared" si="775"/>
        <v>27</v>
      </c>
      <c r="N2815" s="9">
        <f t="shared" si="776"/>
        <v>23</v>
      </c>
      <c r="O2815" s="31" t="str">
        <f t="shared" si="777"/>
        <v/>
      </c>
      <c r="P2815" s="134">
        <v>25.49</v>
      </c>
      <c r="Q2815" s="31" t="str">
        <f t="shared" si="778"/>
        <v>-</v>
      </c>
      <c r="R2815" s="31">
        <f t="shared" si="779"/>
        <v>25.49</v>
      </c>
      <c r="U2815" s="133">
        <v>43582.958333333336</v>
      </c>
      <c r="V2815" s="9">
        <f t="shared" si="780"/>
        <v>4</v>
      </c>
      <c r="W2815" s="9">
        <f t="shared" si="781"/>
        <v>27</v>
      </c>
      <c r="X2815" s="9">
        <f t="shared" si="782"/>
        <v>23</v>
      </c>
      <c r="Y2815" s="31" t="str">
        <f t="shared" si="783"/>
        <v>W</v>
      </c>
      <c r="Z2815" s="134">
        <v>20.8</v>
      </c>
      <c r="AA2815" s="31" t="str">
        <f t="shared" si="784"/>
        <v>-</v>
      </c>
      <c r="AB2815" s="31">
        <f t="shared" si="785"/>
        <v>20.8</v>
      </c>
    </row>
    <row r="2816" spans="1:28" x14ac:dyDescent="0.3">
      <c r="A2816" s="133">
        <v>42853</v>
      </c>
      <c r="B2816" s="152">
        <f t="shared" si="786"/>
        <v>4</v>
      </c>
      <c r="C2816" s="152">
        <f t="shared" si="787"/>
        <v>28</v>
      </c>
      <c r="D2816" s="152">
        <f t="shared" si="788"/>
        <v>0</v>
      </c>
      <c r="E2816" s="38" t="str">
        <f t="shared" si="789"/>
        <v/>
      </c>
      <c r="F2816" s="134">
        <v>21.59</v>
      </c>
      <c r="G2816" s="38" t="str">
        <f t="shared" si="790"/>
        <v>-</v>
      </c>
      <c r="H2816" s="38">
        <f t="shared" si="791"/>
        <v>21.59</v>
      </c>
      <c r="K2816" s="133">
        <v>43218</v>
      </c>
      <c r="L2816" s="9">
        <f t="shared" si="774"/>
        <v>4</v>
      </c>
      <c r="M2816" s="9">
        <f t="shared" si="775"/>
        <v>28</v>
      </c>
      <c r="N2816" s="9">
        <f t="shared" si="776"/>
        <v>0</v>
      </c>
      <c r="O2816" s="31" t="str">
        <f t="shared" si="777"/>
        <v>W</v>
      </c>
      <c r="P2816" s="134">
        <v>31.43</v>
      </c>
      <c r="Q2816" s="31" t="str">
        <f t="shared" si="778"/>
        <v>-</v>
      </c>
      <c r="R2816" s="31">
        <f t="shared" si="779"/>
        <v>31.43</v>
      </c>
      <c r="U2816" s="133">
        <v>43583</v>
      </c>
      <c r="V2816" s="9">
        <f t="shared" si="780"/>
        <v>4</v>
      </c>
      <c r="W2816" s="9">
        <f t="shared" si="781"/>
        <v>28</v>
      </c>
      <c r="X2816" s="9">
        <f t="shared" si="782"/>
        <v>0</v>
      </c>
      <c r="Y2816" s="31" t="str">
        <f t="shared" si="783"/>
        <v>W</v>
      </c>
      <c r="Z2816" s="134">
        <v>19.59</v>
      </c>
      <c r="AA2816" s="31" t="str">
        <f t="shared" si="784"/>
        <v>-</v>
      </c>
      <c r="AB2816" s="31">
        <f t="shared" si="785"/>
        <v>19.59</v>
      </c>
    </row>
    <row r="2817" spans="1:28" x14ac:dyDescent="0.3">
      <c r="A2817" s="133">
        <v>42853.041666666664</v>
      </c>
      <c r="B2817" s="152">
        <f t="shared" si="786"/>
        <v>4</v>
      </c>
      <c r="C2817" s="152">
        <f t="shared" si="787"/>
        <v>28</v>
      </c>
      <c r="D2817" s="152">
        <f t="shared" si="788"/>
        <v>1</v>
      </c>
      <c r="E2817" s="38" t="str">
        <f t="shared" si="789"/>
        <v/>
      </c>
      <c r="F2817" s="134">
        <v>21.05</v>
      </c>
      <c r="G2817" s="38" t="str">
        <f t="shared" si="790"/>
        <v>-</v>
      </c>
      <c r="H2817" s="38">
        <f t="shared" si="791"/>
        <v>21.05</v>
      </c>
      <c r="K2817" s="133">
        <v>43218.041666666664</v>
      </c>
      <c r="L2817" s="9">
        <f t="shared" si="774"/>
        <v>4</v>
      </c>
      <c r="M2817" s="9">
        <f t="shared" si="775"/>
        <v>28</v>
      </c>
      <c r="N2817" s="9">
        <f t="shared" si="776"/>
        <v>1</v>
      </c>
      <c r="O2817" s="31" t="str">
        <f t="shared" si="777"/>
        <v>W</v>
      </c>
      <c r="P2817" s="134">
        <v>26.42</v>
      </c>
      <c r="Q2817" s="31" t="str">
        <f t="shared" si="778"/>
        <v>-</v>
      </c>
      <c r="R2817" s="31">
        <f t="shared" si="779"/>
        <v>26.42</v>
      </c>
      <c r="U2817" s="133">
        <v>43583.041666666664</v>
      </c>
      <c r="V2817" s="9">
        <f t="shared" si="780"/>
        <v>4</v>
      </c>
      <c r="W2817" s="9">
        <f t="shared" si="781"/>
        <v>28</v>
      </c>
      <c r="X2817" s="9">
        <f t="shared" si="782"/>
        <v>1</v>
      </c>
      <c r="Y2817" s="31" t="str">
        <f t="shared" si="783"/>
        <v>W</v>
      </c>
      <c r="Z2817" s="134">
        <v>19.87</v>
      </c>
      <c r="AA2817" s="31" t="str">
        <f t="shared" si="784"/>
        <v>-</v>
      </c>
      <c r="AB2817" s="31">
        <f t="shared" si="785"/>
        <v>19.87</v>
      </c>
    </row>
    <row r="2818" spans="1:28" x14ac:dyDescent="0.3">
      <c r="A2818" s="133">
        <v>42853.083333333336</v>
      </c>
      <c r="B2818" s="152">
        <f t="shared" si="786"/>
        <v>4</v>
      </c>
      <c r="C2818" s="152">
        <f t="shared" si="787"/>
        <v>28</v>
      </c>
      <c r="D2818" s="152">
        <f t="shared" si="788"/>
        <v>2</v>
      </c>
      <c r="E2818" s="38" t="str">
        <f t="shared" si="789"/>
        <v/>
      </c>
      <c r="F2818" s="134">
        <v>20.51</v>
      </c>
      <c r="G2818" s="38" t="str">
        <f t="shared" si="790"/>
        <v>-</v>
      </c>
      <c r="H2818" s="38">
        <f t="shared" si="791"/>
        <v>20.51</v>
      </c>
      <c r="K2818" s="133">
        <v>43218.083333333336</v>
      </c>
      <c r="L2818" s="9">
        <f t="shared" si="774"/>
        <v>4</v>
      </c>
      <c r="M2818" s="9">
        <f t="shared" si="775"/>
        <v>28</v>
      </c>
      <c r="N2818" s="9">
        <f t="shared" si="776"/>
        <v>2</v>
      </c>
      <c r="O2818" s="31" t="str">
        <f t="shared" si="777"/>
        <v>W</v>
      </c>
      <c r="P2818" s="134">
        <v>25.16</v>
      </c>
      <c r="Q2818" s="31" t="str">
        <f t="shared" si="778"/>
        <v>-</v>
      </c>
      <c r="R2818" s="31">
        <f t="shared" si="779"/>
        <v>25.16</v>
      </c>
      <c r="U2818" s="133">
        <v>43583.083333333336</v>
      </c>
      <c r="V2818" s="9">
        <f t="shared" si="780"/>
        <v>4</v>
      </c>
      <c r="W2818" s="9">
        <f t="shared" si="781"/>
        <v>28</v>
      </c>
      <c r="X2818" s="9">
        <f t="shared" si="782"/>
        <v>2</v>
      </c>
      <c r="Y2818" s="31" t="str">
        <f t="shared" si="783"/>
        <v>W</v>
      </c>
      <c r="Z2818" s="134">
        <v>19.97</v>
      </c>
      <c r="AA2818" s="31" t="str">
        <f t="shared" si="784"/>
        <v>-</v>
      </c>
      <c r="AB2818" s="31">
        <f t="shared" si="785"/>
        <v>19.97</v>
      </c>
    </row>
    <row r="2819" spans="1:28" x14ac:dyDescent="0.3">
      <c r="A2819" s="133">
        <v>42853.125</v>
      </c>
      <c r="B2819" s="152">
        <f t="shared" si="786"/>
        <v>4</v>
      </c>
      <c r="C2819" s="152">
        <f t="shared" si="787"/>
        <v>28</v>
      </c>
      <c r="D2819" s="152">
        <f t="shared" si="788"/>
        <v>3</v>
      </c>
      <c r="E2819" s="38" t="str">
        <f t="shared" si="789"/>
        <v/>
      </c>
      <c r="F2819" s="134">
        <v>19.5</v>
      </c>
      <c r="G2819" s="38" t="str">
        <f t="shared" si="790"/>
        <v>-</v>
      </c>
      <c r="H2819" s="38">
        <f t="shared" si="791"/>
        <v>19.5</v>
      </c>
      <c r="K2819" s="133">
        <v>43218.125</v>
      </c>
      <c r="L2819" s="9">
        <f t="shared" si="774"/>
        <v>4</v>
      </c>
      <c r="M2819" s="9">
        <f t="shared" si="775"/>
        <v>28</v>
      </c>
      <c r="N2819" s="9">
        <f t="shared" si="776"/>
        <v>3</v>
      </c>
      <c r="O2819" s="31" t="str">
        <f t="shared" si="777"/>
        <v>W</v>
      </c>
      <c r="P2819" s="134">
        <v>25.22</v>
      </c>
      <c r="Q2819" s="31" t="str">
        <f t="shared" si="778"/>
        <v>-</v>
      </c>
      <c r="R2819" s="31">
        <f t="shared" si="779"/>
        <v>25.22</v>
      </c>
      <c r="U2819" s="133">
        <v>43583.125</v>
      </c>
      <c r="V2819" s="9">
        <f t="shared" si="780"/>
        <v>4</v>
      </c>
      <c r="W2819" s="9">
        <f t="shared" si="781"/>
        <v>28</v>
      </c>
      <c r="X2819" s="9">
        <f t="shared" si="782"/>
        <v>3</v>
      </c>
      <c r="Y2819" s="31" t="str">
        <f t="shared" si="783"/>
        <v>W</v>
      </c>
      <c r="Z2819" s="134">
        <v>19.37</v>
      </c>
      <c r="AA2819" s="31" t="str">
        <f t="shared" si="784"/>
        <v>-</v>
      </c>
      <c r="AB2819" s="31">
        <f t="shared" si="785"/>
        <v>19.37</v>
      </c>
    </row>
    <row r="2820" spans="1:28" x14ac:dyDescent="0.3">
      <c r="A2820" s="133">
        <v>42853.166666666664</v>
      </c>
      <c r="B2820" s="152">
        <f t="shared" si="786"/>
        <v>4</v>
      </c>
      <c r="C2820" s="152">
        <f t="shared" si="787"/>
        <v>28</v>
      </c>
      <c r="D2820" s="152">
        <f t="shared" si="788"/>
        <v>4</v>
      </c>
      <c r="E2820" s="38" t="str">
        <f t="shared" si="789"/>
        <v/>
      </c>
      <c r="F2820" s="134">
        <v>20.32</v>
      </c>
      <c r="G2820" s="38" t="str">
        <f t="shared" si="790"/>
        <v>-</v>
      </c>
      <c r="H2820" s="38">
        <f t="shared" si="791"/>
        <v>20.32</v>
      </c>
      <c r="K2820" s="133">
        <v>43218.166666666664</v>
      </c>
      <c r="L2820" s="9">
        <f t="shared" si="774"/>
        <v>4</v>
      </c>
      <c r="M2820" s="9">
        <f t="shared" si="775"/>
        <v>28</v>
      </c>
      <c r="N2820" s="9">
        <f t="shared" si="776"/>
        <v>4</v>
      </c>
      <c r="O2820" s="31" t="str">
        <f t="shared" si="777"/>
        <v>W</v>
      </c>
      <c r="P2820" s="134">
        <v>25.99</v>
      </c>
      <c r="Q2820" s="31" t="str">
        <f t="shared" si="778"/>
        <v>-</v>
      </c>
      <c r="R2820" s="31">
        <f t="shared" si="779"/>
        <v>25.99</v>
      </c>
      <c r="U2820" s="133">
        <v>43583.166666666664</v>
      </c>
      <c r="V2820" s="9">
        <f t="shared" si="780"/>
        <v>4</v>
      </c>
      <c r="W2820" s="9">
        <f t="shared" si="781"/>
        <v>28</v>
      </c>
      <c r="X2820" s="9">
        <f t="shared" si="782"/>
        <v>4</v>
      </c>
      <c r="Y2820" s="31" t="str">
        <f t="shared" si="783"/>
        <v>W</v>
      </c>
      <c r="Z2820" s="134">
        <v>19.38</v>
      </c>
      <c r="AA2820" s="31" t="str">
        <f t="shared" si="784"/>
        <v>-</v>
      </c>
      <c r="AB2820" s="31">
        <f t="shared" si="785"/>
        <v>19.38</v>
      </c>
    </row>
    <row r="2821" spans="1:28" x14ac:dyDescent="0.3">
      <c r="A2821" s="133">
        <v>42853.208333333336</v>
      </c>
      <c r="B2821" s="152">
        <f t="shared" si="786"/>
        <v>4</v>
      </c>
      <c r="C2821" s="152">
        <f t="shared" si="787"/>
        <v>28</v>
      </c>
      <c r="D2821" s="152">
        <f t="shared" si="788"/>
        <v>5</v>
      </c>
      <c r="E2821" s="38" t="str">
        <f t="shared" si="789"/>
        <v/>
      </c>
      <c r="F2821" s="134">
        <v>21.96</v>
      </c>
      <c r="G2821" s="38" t="str">
        <f t="shared" si="790"/>
        <v>-</v>
      </c>
      <c r="H2821" s="38">
        <f t="shared" si="791"/>
        <v>21.96</v>
      </c>
      <c r="K2821" s="133">
        <v>43218.208333333336</v>
      </c>
      <c r="L2821" s="9">
        <f t="shared" si="774"/>
        <v>4</v>
      </c>
      <c r="M2821" s="9">
        <f t="shared" si="775"/>
        <v>28</v>
      </c>
      <c r="N2821" s="9">
        <f t="shared" si="776"/>
        <v>5</v>
      </c>
      <c r="O2821" s="31" t="str">
        <f t="shared" si="777"/>
        <v>W</v>
      </c>
      <c r="P2821" s="134">
        <v>28.31</v>
      </c>
      <c r="Q2821" s="31" t="str">
        <f t="shared" si="778"/>
        <v>-</v>
      </c>
      <c r="R2821" s="31">
        <f t="shared" si="779"/>
        <v>28.31</v>
      </c>
      <c r="U2821" s="133">
        <v>43583.208333333336</v>
      </c>
      <c r="V2821" s="9">
        <f t="shared" si="780"/>
        <v>4</v>
      </c>
      <c r="W2821" s="9">
        <f t="shared" si="781"/>
        <v>28</v>
      </c>
      <c r="X2821" s="9">
        <f t="shared" si="782"/>
        <v>5</v>
      </c>
      <c r="Y2821" s="31" t="str">
        <f t="shared" si="783"/>
        <v>W</v>
      </c>
      <c r="Z2821" s="134">
        <v>20</v>
      </c>
      <c r="AA2821" s="31" t="str">
        <f t="shared" si="784"/>
        <v>-</v>
      </c>
      <c r="AB2821" s="31">
        <f t="shared" si="785"/>
        <v>20</v>
      </c>
    </row>
    <row r="2822" spans="1:28" x14ac:dyDescent="0.3">
      <c r="A2822" s="133">
        <v>42853.25</v>
      </c>
      <c r="B2822" s="152">
        <f t="shared" si="786"/>
        <v>4</v>
      </c>
      <c r="C2822" s="152">
        <f t="shared" si="787"/>
        <v>28</v>
      </c>
      <c r="D2822" s="152">
        <f t="shared" si="788"/>
        <v>6</v>
      </c>
      <c r="E2822" s="38" t="str">
        <f t="shared" si="789"/>
        <v/>
      </c>
      <c r="F2822" s="134">
        <v>25.99</v>
      </c>
      <c r="G2822" s="38" t="str">
        <f t="shared" si="790"/>
        <v>-</v>
      </c>
      <c r="H2822" s="38">
        <f t="shared" si="791"/>
        <v>25.99</v>
      </c>
      <c r="K2822" s="133">
        <v>43218.25</v>
      </c>
      <c r="L2822" s="9">
        <f t="shared" si="774"/>
        <v>4</v>
      </c>
      <c r="M2822" s="9">
        <f t="shared" si="775"/>
        <v>28</v>
      </c>
      <c r="N2822" s="9">
        <f t="shared" si="776"/>
        <v>6</v>
      </c>
      <c r="O2822" s="31" t="str">
        <f t="shared" si="777"/>
        <v>W</v>
      </c>
      <c r="P2822" s="134">
        <v>29.66</v>
      </c>
      <c r="Q2822" s="31" t="str">
        <f t="shared" si="778"/>
        <v>-</v>
      </c>
      <c r="R2822" s="31">
        <f t="shared" si="779"/>
        <v>29.66</v>
      </c>
      <c r="U2822" s="133">
        <v>43583.25</v>
      </c>
      <c r="V2822" s="9">
        <f t="shared" si="780"/>
        <v>4</v>
      </c>
      <c r="W2822" s="9">
        <f t="shared" si="781"/>
        <v>28</v>
      </c>
      <c r="X2822" s="9">
        <f t="shared" si="782"/>
        <v>6</v>
      </c>
      <c r="Y2822" s="31" t="str">
        <f t="shared" si="783"/>
        <v>W</v>
      </c>
      <c r="Z2822" s="134">
        <v>20.09</v>
      </c>
      <c r="AA2822" s="31" t="str">
        <f t="shared" si="784"/>
        <v>-</v>
      </c>
      <c r="AB2822" s="31">
        <f t="shared" si="785"/>
        <v>20.09</v>
      </c>
    </row>
    <row r="2823" spans="1:28" x14ac:dyDescent="0.3">
      <c r="A2823" s="133">
        <v>42853.291666666664</v>
      </c>
      <c r="B2823" s="152">
        <f t="shared" si="786"/>
        <v>4</v>
      </c>
      <c r="C2823" s="152">
        <f t="shared" si="787"/>
        <v>28</v>
      </c>
      <c r="D2823" s="152">
        <f t="shared" si="788"/>
        <v>7</v>
      </c>
      <c r="E2823" s="38" t="str">
        <f t="shared" si="789"/>
        <v/>
      </c>
      <c r="F2823" s="134">
        <v>27.09</v>
      </c>
      <c r="G2823" s="38" t="str">
        <f t="shared" si="790"/>
        <v>-</v>
      </c>
      <c r="H2823" s="38">
        <f t="shared" si="791"/>
        <v>27.09</v>
      </c>
      <c r="K2823" s="133">
        <v>43218.291666666664</v>
      </c>
      <c r="L2823" s="9">
        <f t="shared" si="774"/>
        <v>4</v>
      </c>
      <c r="M2823" s="9">
        <f t="shared" si="775"/>
        <v>28</v>
      </c>
      <c r="N2823" s="9">
        <f t="shared" si="776"/>
        <v>7</v>
      </c>
      <c r="O2823" s="31" t="str">
        <f t="shared" si="777"/>
        <v>W</v>
      </c>
      <c r="P2823" s="134">
        <v>31.74</v>
      </c>
      <c r="Q2823" s="31" t="str">
        <f t="shared" si="778"/>
        <v>-</v>
      </c>
      <c r="R2823" s="31">
        <f t="shared" si="779"/>
        <v>31.74</v>
      </c>
      <c r="U2823" s="133">
        <v>43583.291666666664</v>
      </c>
      <c r="V2823" s="9">
        <f t="shared" si="780"/>
        <v>4</v>
      </c>
      <c r="W2823" s="9">
        <f t="shared" si="781"/>
        <v>28</v>
      </c>
      <c r="X2823" s="9">
        <f t="shared" si="782"/>
        <v>7</v>
      </c>
      <c r="Y2823" s="31" t="str">
        <f t="shared" si="783"/>
        <v>W</v>
      </c>
      <c r="Z2823" s="134">
        <v>21.11</v>
      </c>
      <c r="AA2823" s="31" t="str">
        <f t="shared" si="784"/>
        <v>-</v>
      </c>
      <c r="AB2823" s="31">
        <f t="shared" si="785"/>
        <v>21.11</v>
      </c>
    </row>
    <row r="2824" spans="1:28" x14ac:dyDescent="0.3">
      <c r="A2824" s="133">
        <v>42853.333333333336</v>
      </c>
      <c r="B2824" s="152">
        <f t="shared" si="786"/>
        <v>4</v>
      </c>
      <c r="C2824" s="152">
        <f t="shared" si="787"/>
        <v>28</v>
      </c>
      <c r="D2824" s="152">
        <f t="shared" si="788"/>
        <v>8</v>
      </c>
      <c r="E2824" s="38" t="str">
        <f t="shared" si="789"/>
        <v/>
      </c>
      <c r="F2824" s="134">
        <v>29.21</v>
      </c>
      <c r="G2824" s="38">
        <f t="shared" si="790"/>
        <v>29.21</v>
      </c>
      <c r="H2824" s="38" t="str">
        <f t="shared" si="791"/>
        <v>-</v>
      </c>
      <c r="K2824" s="133">
        <v>43218.333333333336</v>
      </c>
      <c r="L2824" s="9">
        <f t="shared" si="774"/>
        <v>4</v>
      </c>
      <c r="M2824" s="9">
        <f t="shared" si="775"/>
        <v>28</v>
      </c>
      <c r="N2824" s="9">
        <f t="shared" si="776"/>
        <v>8</v>
      </c>
      <c r="O2824" s="31" t="str">
        <f t="shared" si="777"/>
        <v>W</v>
      </c>
      <c r="P2824" s="134">
        <v>35.18</v>
      </c>
      <c r="Q2824" s="31" t="str">
        <f t="shared" si="778"/>
        <v>-</v>
      </c>
      <c r="R2824" s="31">
        <f t="shared" si="779"/>
        <v>35.18</v>
      </c>
      <c r="U2824" s="133">
        <v>43583.333333333336</v>
      </c>
      <c r="V2824" s="9">
        <f t="shared" si="780"/>
        <v>4</v>
      </c>
      <c r="W2824" s="9">
        <f t="shared" si="781"/>
        <v>28</v>
      </c>
      <c r="X2824" s="9">
        <f t="shared" si="782"/>
        <v>8</v>
      </c>
      <c r="Y2824" s="31" t="str">
        <f t="shared" si="783"/>
        <v>W</v>
      </c>
      <c r="Z2824" s="134">
        <v>22.43</v>
      </c>
      <c r="AA2824" s="31" t="str">
        <f t="shared" si="784"/>
        <v>-</v>
      </c>
      <c r="AB2824" s="31">
        <f t="shared" si="785"/>
        <v>22.43</v>
      </c>
    </row>
    <row r="2825" spans="1:28" x14ac:dyDescent="0.3">
      <c r="A2825" s="133">
        <v>42853.375</v>
      </c>
      <c r="B2825" s="152">
        <f t="shared" si="786"/>
        <v>4</v>
      </c>
      <c r="C2825" s="152">
        <f t="shared" si="787"/>
        <v>28</v>
      </c>
      <c r="D2825" s="152">
        <f t="shared" si="788"/>
        <v>9</v>
      </c>
      <c r="E2825" s="38" t="str">
        <f t="shared" si="789"/>
        <v/>
      </c>
      <c r="F2825" s="134">
        <v>31.29</v>
      </c>
      <c r="G2825" s="38">
        <f t="shared" si="790"/>
        <v>31.29</v>
      </c>
      <c r="H2825" s="38" t="str">
        <f t="shared" si="791"/>
        <v>-</v>
      </c>
      <c r="K2825" s="133">
        <v>43218.375</v>
      </c>
      <c r="L2825" s="9">
        <f t="shared" ref="L2825:L2888" si="792">MONTH(K2825)</f>
        <v>4</v>
      </c>
      <c r="M2825" s="9">
        <f t="shared" ref="M2825:M2888" si="793">DAY(K2825)</f>
        <v>28</v>
      </c>
      <c r="N2825" s="9">
        <f t="shared" ref="N2825:N2888" si="794">HOUR(K2825)</f>
        <v>9</v>
      </c>
      <c r="O2825" s="31" t="str">
        <f t="shared" ref="O2825:O2888" si="795">IF(WEEKDAY(K2825,2)&gt;5,"W","")</f>
        <v>W</v>
      </c>
      <c r="P2825" s="134">
        <v>38.14</v>
      </c>
      <c r="Q2825" s="31" t="str">
        <f t="shared" ref="Q2825:Q2888" si="796">IF(AND($L2825&gt;=$L$5,$L2825&lt;=$M$5),IF($O2825&lt;&gt;"W",IF(AND($N2825&gt;=$N$5,$N2825&lt;$P$5),$P2825,"-"),"-"),"-")</f>
        <v>-</v>
      </c>
      <c r="R2825" s="31">
        <f t="shared" ref="R2825:R2888" si="797">IF(Q2825="-",P2825,"-")</f>
        <v>38.14</v>
      </c>
      <c r="U2825" s="133">
        <v>43583.375</v>
      </c>
      <c r="V2825" s="9">
        <f t="shared" ref="V2825:V2888" si="798">MONTH(U2825)</f>
        <v>4</v>
      </c>
      <c r="W2825" s="9">
        <f t="shared" ref="W2825:W2888" si="799">DAY(U2825)</f>
        <v>28</v>
      </c>
      <c r="X2825" s="9">
        <f t="shared" ref="X2825:X2888" si="800">HOUR(U2825)</f>
        <v>9</v>
      </c>
      <c r="Y2825" s="31" t="str">
        <f t="shared" ref="Y2825:Y2888" si="801">IF(WEEKDAY(U2825,2)&gt;5,"W","")</f>
        <v>W</v>
      </c>
      <c r="Z2825" s="134">
        <v>23.25</v>
      </c>
      <c r="AA2825" s="31" t="str">
        <f t="shared" ref="AA2825:AA2888" si="802">IF(AND($V2825&gt;=$V$5,$V2825&lt;=$W$5),IF($Y2825&lt;&gt;"W",IF(AND($X2825&gt;=$X$5,$X2825&lt;$Z$5),$Z2825,"-"),"-"),"-")</f>
        <v>-</v>
      </c>
      <c r="AB2825" s="31">
        <f t="shared" ref="AB2825:AB2888" si="803">IF(AA2825="-",Z2825,"-")</f>
        <v>23.25</v>
      </c>
    </row>
    <row r="2826" spans="1:28" x14ac:dyDescent="0.3">
      <c r="A2826" s="133">
        <v>42853.416666666664</v>
      </c>
      <c r="B2826" s="152">
        <f t="shared" ref="B2826:B2889" si="804">MONTH(A2826)</f>
        <v>4</v>
      </c>
      <c r="C2826" s="152">
        <f t="shared" ref="C2826:C2889" si="805">DAY(A2826)</f>
        <v>28</v>
      </c>
      <c r="D2826" s="152">
        <f t="shared" ref="D2826:D2889" si="806">HOUR(A2826)</f>
        <v>10</v>
      </c>
      <c r="E2826" s="38" t="str">
        <f t="shared" ref="E2826:E2889" si="807">IF(WEEKDAY(A2826,2)&gt;5,"W","")</f>
        <v/>
      </c>
      <c r="F2826" s="134">
        <v>33.9</v>
      </c>
      <c r="G2826" s="38">
        <f t="shared" ref="G2826:G2889" si="808">IF(AND($B2826&gt;=$B$5,$B2826&lt;=$C$5),IF($E2826&lt;&gt;"W",IF(AND($D2826&gt;=$D$5,$D2826&lt;$F$5),$F2826,"-"),"-"),"-")</f>
        <v>33.9</v>
      </c>
      <c r="H2826" s="38" t="str">
        <f t="shared" ref="H2826:H2889" si="809">IF(G2826="-",F2826,"-")</f>
        <v>-</v>
      </c>
      <c r="K2826" s="133">
        <v>43218.416666666664</v>
      </c>
      <c r="L2826" s="9">
        <f t="shared" si="792"/>
        <v>4</v>
      </c>
      <c r="M2826" s="9">
        <f t="shared" si="793"/>
        <v>28</v>
      </c>
      <c r="N2826" s="9">
        <f t="shared" si="794"/>
        <v>10</v>
      </c>
      <c r="O2826" s="31" t="str">
        <f t="shared" si="795"/>
        <v>W</v>
      </c>
      <c r="P2826" s="134">
        <v>37.93</v>
      </c>
      <c r="Q2826" s="31" t="str">
        <f t="shared" si="796"/>
        <v>-</v>
      </c>
      <c r="R2826" s="31">
        <f t="shared" si="797"/>
        <v>37.93</v>
      </c>
      <c r="U2826" s="133">
        <v>43583.416666666664</v>
      </c>
      <c r="V2826" s="9">
        <f t="shared" si="798"/>
        <v>4</v>
      </c>
      <c r="W2826" s="9">
        <f t="shared" si="799"/>
        <v>28</v>
      </c>
      <c r="X2826" s="9">
        <f t="shared" si="800"/>
        <v>10</v>
      </c>
      <c r="Y2826" s="31" t="str">
        <f t="shared" si="801"/>
        <v>W</v>
      </c>
      <c r="Z2826" s="134">
        <v>23.05</v>
      </c>
      <c r="AA2826" s="31" t="str">
        <f t="shared" si="802"/>
        <v>-</v>
      </c>
      <c r="AB2826" s="31">
        <f t="shared" si="803"/>
        <v>23.05</v>
      </c>
    </row>
    <row r="2827" spans="1:28" x14ac:dyDescent="0.3">
      <c r="A2827" s="133">
        <v>42853.458333333336</v>
      </c>
      <c r="B2827" s="152">
        <f t="shared" si="804"/>
        <v>4</v>
      </c>
      <c r="C2827" s="152">
        <f t="shared" si="805"/>
        <v>28</v>
      </c>
      <c r="D2827" s="152">
        <f t="shared" si="806"/>
        <v>11</v>
      </c>
      <c r="E2827" s="38" t="str">
        <f t="shared" si="807"/>
        <v/>
      </c>
      <c r="F2827" s="134">
        <v>34.590000000000003</v>
      </c>
      <c r="G2827" s="38">
        <f t="shared" si="808"/>
        <v>34.590000000000003</v>
      </c>
      <c r="H2827" s="38" t="str">
        <f t="shared" si="809"/>
        <v>-</v>
      </c>
      <c r="K2827" s="133">
        <v>43218.458333333336</v>
      </c>
      <c r="L2827" s="9">
        <f t="shared" si="792"/>
        <v>4</v>
      </c>
      <c r="M2827" s="9">
        <f t="shared" si="793"/>
        <v>28</v>
      </c>
      <c r="N2827" s="9">
        <f t="shared" si="794"/>
        <v>11</v>
      </c>
      <c r="O2827" s="31" t="str">
        <f t="shared" si="795"/>
        <v>W</v>
      </c>
      <c r="P2827" s="134">
        <v>37.39</v>
      </c>
      <c r="Q2827" s="31" t="str">
        <f t="shared" si="796"/>
        <v>-</v>
      </c>
      <c r="R2827" s="31">
        <f t="shared" si="797"/>
        <v>37.39</v>
      </c>
      <c r="U2827" s="133">
        <v>43583.458333333336</v>
      </c>
      <c r="V2827" s="9">
        <f t="shared" si="798"/>
        <v>4</v>
      </c>
      <c r="W2827" s="9">
        <f t="shared" si="799"/>
        <v>28</v>
      </c>
      <c r="X2827" s="9">
        <f t="shared" si="800"/>
        <v>11</v>
      </c>
      <c r="Y2827" s="31" t="str">
        <f t="shared" si="801"/>
        <v>W</v>
      </c>
      <c r="Z2827" s="134">
        <v>22.8</v>
      </c>
      <c r="AA2827" s="31" t="str">
        <f t="shared" si="802"/>
        <v>-</v>
      </c>
      <c r="AB2827" s="31">
        <f t="shared" si="803"/>
        <v>22.8</v>
      </c>
    </row>
    <row r="2828" spans="1:28" x14ac:dyDescent="0.3">
      <c r="A2828" s="133">
        <v>42853.5</v>
      </c>
      <c r="B2828" s="152">
        <f t="shared" si="804"/>
        <v>4</v>
      </c>
      <c r="C2828" s="152">
        <f t="shared" si="805"/>
        <v>28</v>
      </c>
      <c r="D2828" s="152">
        <f t="shared" si="806"/>
        <v>12</v>
      </c>
      <c r="E2828" s="38" t="str">
        <f t="shared" si="807"/>
        <v/>
      </c>
      <c r="F2828" s="134">
        <v>34.79</v>
      </c>
      <c r="G2828" s="38">
        <f t="shared" si="808"/>
        <v>34.79</v>
      </c>
      <c r="H2828" s="38" t="str">
        <f t="shared" si="809"/>
        <v>-</v>
      </c>
      <c r="K2828" s="133">
        <v>43218.5</v>
      </c>
      <c r="L2828" s="9">
        <f t="shared" si="792"/>
        <v>4</v>
      </c>
      <c r="M2828" s="9">
        <f t="shared" si="793"/>
        <v>28</v>
      </c>
      <c r="N2828" s="9">
        <f t="shared" si="794"/>
        <v>12</v>
      </c>
      <c r="O2828" s="31" t="str">
        <f t="shared" si="795"/>
        <v>W</v>
      </c>
      <c r="P2828" s="134">
        <v>38.76</v>
      </c>
      <c r="Q2828" s="31" t="str">
        <f t="shared" si="796"/>
        <v>-</v>
      </c>
      <c r="R2828" s="31">
        <f t="shared" si="797"/>
        <v>38.76</v>
      </c>
      <c r="U2828" s="133">
        <v>43583.5</v>
      </c>
      <c r="V2828" s="9">
        <f t="shared" si="798"/>
        <v>4</v>
      </c>
      <c r="W2828" s="9">
        <f t="shared" si="799"/>
        <v>28</v>
      </c>
      <c r="X2828" s="9">
        <f t="shared" si="800"/>
        <v>12</v>
      </c>
      <c r="Y2828" s="31" t="str">
        <f t="shared" si="801"/>
        <v>W</v>
      </c>
      <c r="Z2828" s="134">
        <v>23.1</v>
      </c>
      <c r="AA2828" s="31" t="str">
        <f t="shared" si="802"/>
        <v>-</v>
      </c>
      <c r="AB2828" s="31">
        <f t="shared" si="803"/>
        <v>23.1</v>
      </c>
    </row>
    <row r="2829" spans="1:28" x14ac:dyDescent="0.3">
      <c r="A2829" s="133">
        <v>42853.541666666664</v>
      </c>
      <c r="B2829" s="152">
        <f t="shared" si="804"/>
        <v>4</v>
      </c>
      <c r="C2829" s="152">
        <f t="shared" si="805"/>
        <v>28</v>
      </c>
      <c r="D2829" s="152">
        <f t="shared" si="806"/>
        <v>13</v>
      </c>
      <c r="E2829" s="38" t="str">
        <f t="shared" si="807"/>
        <v/>
      </c>
      <c r="F2829" s="134">
        <v>35.44</v>
      </c>
      <c r="G2829" s="38">
        <f t="shared" si="808"/>
        <v>35.44</v>
      </c>
      <c r="H2829" s="38" t="str">
        <f t="shared" si="809"/>
        <v>-</v>
      </c>
      <c r="K2829" s="133">
        <v>43218.541666666664</v>
      </c>
      <c r="L2829" s="9">
        <f t="shared" si="792"/>
        <v>4</v>
      </c>
      <c r="M2829" s="9">
        <f t="shared" si="793"/>
        <v>28</v>
      </c>
      <c r="N2829" s="9">
        <f t="shared" si="794"/>
        <v>13</v>
      </c>
      <c r="O2829" s="31" t="str">
        <f t="shared" si="795"/>
        <v>W</v>
      </c>
      <c r="P2829" s="134">
        <v>36.729999999999997</v>
      </c>
      <c r="Q2829" s="31" t="str">
        <f t="shared" si="796"/>
        <v>-</v>
      </c>
      <c r="R2829" s="31">
        <f t="shared" si="797"/>
        <v>36.729999999999997</v>
      </c>
      <c r="U2829" s="133">
        <v>43583.541666666664</v>
      </c>
      <c r="V2829" s="9">
        <f t="shared" si="798"/>
        <v>4</v>
      </c>
      <c r="W2829" s="9">
        <f t="shared" si="799"/>
        <v>28</v>
      </c>
      <c r="X2829" s="9">
        <f t="shared" si="800"/>
        <v>13</v>
      </c>
      <c r="Y2829" s="31" t="str">
        <f t="shared" si="801"/>
        <v>W</v>
      </c>
      <c r="Z2829" s="134">
        <v>22.58</v>
      </c>
      <c r="AA2829" s="31" t="str">
        <f t="shared" si="802"/>
        <v>-</v>
      </c>
      <c r="AB2829" s="31">
        <f t="shared" si="803"/>
        <v>22.58</v>
      </c>
    </row>
    <row r="2830" spans="1:28" x14ac:dyDescent="0.3">
      <c r="A2830" s="133">
        <v>42853.583333333336</v>
      </c>
      <c r="B2830" s="152">
        <f t="shared" si="804"/>
        <v>4</v>
      </c>
      <c r="C2830" s="152">
        <f t="shared" si="805"/>
        <v>28</v>
      </c>
      <c r="D2830" s="152">
        <f t="shared" si="806"/>
        <v>14</v>
      </c>
      <c r="E2830" s="38" t="str">
        <f t="shared" si="807"/>
        <v/>
      </c>
      <c r="F2830" s="134">
        <v>36.21</v>
      </c>
      <c r="G2830" s="38">
        <f t="shared" si="808"/>
        <v>36.21</v>
      </c>
      <c r="H2830" s="38" t="str">
        <f t="shared" si="809"/>
        <v>-</v>
      </c>
      <c r="K2830" s="133">
        <v>43218.583333333336</v>
      </c>
      <c r="L2830" s="9">
        <f t="shared" si="792"/>
        <v>4</v>
      </c>
      <c r="M2830" s="9">
        <f t="shared" si="793"/>
        <v>28</v>
      </c>
      <c r="N2830" s="9">
        <f t="shared" si="794"/>
        <v>14</v>
      </c>
      <c r="O2830" s="31" t="str">
        <f t="shared" si="795"/>
        <v>W</v>
      </c>
      <c r="P2830" s="134">
        <v>35.340000000000003</v>
      </c>
      <c r="Q2830" s="31" t="str">
        <f t="shared" si="796"/>
        <v>-</v>
      </c>
      <c r="R2830" s="31">
        <f t="shared" si="797"/>
        <v>35.340000000000003</v>
      </c>
      <c r="U2830" s="133">
        <v>43583.583333333336</v>
      </c>
      <c r="V2830" s="9">
        <f t="shared" si="798"/>
        <v>4</v>
      </c>
      <c r="W2830" s="9">
        <f t="shared" si="799"/>
        <v>28</v>
      </c>
      <c r="X2830" s="9">
        <f t="shared" si="800"/>
        <v>14</v>
      </c>
      <c r="Y2830" s="31" t="str">
        <f t="shared" si="801"/>
        <v>W</v>
      </c>
      <c r="Z2830" s="134">
        <v>21.93</v>
      </c>
      <c r="AA2830" s="31" t="str">
        <f t="shared" si="802"/>
        <v>-</v>
      </c>
      <c r="AB2830" s="31">
        <f t="shared" si="803"/>
        <v>21.93</v>
      </c>
    </row>
    <row r="2831" spans="1:28" x14ac:dyDescent="0.3">
      <c r="A2831" s="133">
        <v>42853.625</v>
      </c>
      <c r="B2831" s="152">
        <f t="shared" si="804"/>
        <v>4</v>
      </c>
      <c r="C2831" s="152">
        <f t="shared" si="805"/>
        <v>28</v>
      </c>
      <c r="D2831" s="152">
        <f t="shared" si="806"/>
        <v>15</v>
      </c>
      <c r="E2831" s="38" t="str">
        <f t="shared" si="807"/>
        <v/>
      </c>
      <c r="F2831" s="134">
        <v>37.53</v>
      </c>
      <c r="G2831" s="38">
        <f t="shared" si="808"/>
        <v>37.53</v>
      </c>
      <c r="H2831" s="38" t="str">
        <f t="shared" si="809"/>
        <v>-</v>
      </c>
      <c r="K2831" s="133">
        <v>43218.625</v>
      </c>
      <c r="L2831" s="9">
        <f t="shared" si="792"/>
        <v>4</v>
      </c>
      <c r="M2831" s="9">
        <f t="shared" si="793"/>
        <v>28</v>
      </c>
      <c r="N2831" s="9">
        <f t="shared" si="794"/>
        <v>15</v>
      </c>
      <c r="O2831" s="31" t="str">
        <f t="shared" si="795"/>
        <v>W</v>
      </c>
      <c r="P2831" s="134">
        <v>34.19</v>
      </c>
      <c r="Q2831" s="31" t="str">
        <f t="shared" si="796"/>
        <v>-</v>
      </c>
      <c r="R2831" s="31">
        <f t="shared" si="797"/>
        <v>34.19</v>
      </c>
      <c r="U2831" s="133">
        <v>43583.625</v>
      </c>
      <c r="V2831" s="9">
        <f t="shared" si="798"/>
        <v>4</v>
      </c>
      <c r="W2831" s="9">
        <f t="shared" si="799"/>
        <v>28</v>
      </c>
      <c r="X2831" s="9">
        <f t="shared" si="800"/>
        <v>15</v>
      </c>
      <c r="Y2831" s="31" t="str">
        <f t="shared" si="801"/>
        <v>W</v>
      </c>
      <c r="Z2831" s="134">
        <v>21.48</v>
      </c>
      <c r="AA2831" s="31" t="str">
        <f t="shared" si="802"/>
        <v>-</v>
      </c>
      <c r="AB2831" s="31">
        <f t="shared" si="803"/>
        <v>21.48</v>
      </c>
    </row>
    <row r="2832" spans="1:28" x14ac:dyDescent="0.3">
      <c r="A2832" s="133">
        <v>42853.666666666664</v>
      </c>
      <c r="B2832" s="152">
        <f t="shared" si="804"/>
        <v>4</v>
      </c>
      <c r="C2832" s="152">
        <f t="shared" si="805"/>
        <v>28</v>
      </c>
      <c r="D2832" s="152">
        <f t="shared" si="806"/>
        <v>16</v>
      </c>
      <c r="E2832" s="38" t="str">
        <f t="shared" si="807"/>
        <v/>
      </c>
      <c r="F2832" s="134">
        <v>38.590000000000003</v>
      </c>
      <c r="G2832" s="38">
        <f t="shared" si="808"/>
        <v>38.590000000000003</v>
      </c>
      <c r="H2832" s="38" t="str">
        <f t="shared" si="809"/>
        <v>-</v>
      </c>
      <c r="K2832" s="133">
        <v>43218.666666666664</v>
      </c>
      <c r="L2832" s="9">
        <f t="shared" si="792"/>
        <v>4</v>
      </c>
      <c r="M2832" s="9">
        <f t="shared" si="793"/>
        <v>28</v>
      </c>
      <c r="N2832" s="9">
        <f t="shared" si="794"/>
        <v>16</v>
      </c>
      <c r="O2832" s="31" t="str">
        <f t="shared" si="795"/>
        <v>W</v>
      </c>
      <c r="P2832" s="134">
        <v>33.5</v>
      </c>
      <c r="Q2832" s="31" t="str">
        <f t="shared" si="796"/>
        <v>-</v>
      </c>
      <c r="R2832" s="31">
        <f t="shared" si="797"/>
        <v>33.5</v>
      </c>
      <c r="U2832" s="133">
        <v>43583.666666666664</v>
      </c>
      <c r="V2832" s="9">
        <f t="shared" si="798"/>
        <v>4</v>
      </c>
      <c r="W2832" s="9">
        <f t="shared" si="799"/>
        <v>28</v>
      </c>
      <c r="X2832" s="9">
        <f t="shared" si="800"/>
        <v>16</v>
      </c>
      <c r="Y2832" s="31" t="str">
        <f t="shared" si="801"/>
        <v>W</v>
      </c>
      <c r="Z2832" s="134">
        <v>22.03</v>
      </c>
      <c r="AA2832" s="31" t="str">
        <f t="shared" si="802"/>
        <v>-</v>
      </c>
      <c r="AB2832" s="31">
        <f t="shared" si="803"/>
        <v>22.03</v>
      </c>
    </row>
    <row r="2833" spans="1:28" x14ac:dyDescent="0.3">
      <c r="A2833" s="133">
        <v>42853.708333333336</v>
      </c>
      <c r="B2833" s="152">
        <f t="shared" si="804"/>
        <v>4</v>
      </c>
      <c r="C2833" s="152">
        <f t="shared" si="805"/>
        <v>28</v>
      </c>
      <c r="D2833" s="152">
        <f t="shared" si="806"/>
        <v>17</v>
      </c>
      <c r="E2833" s="38" t="str">
        <f t="shared" si="807"/>
        <v/>
      </c>
      <c r="F2833" s="134">
        <v>37.24</v>
      </c>
      <c r="G2833" s="38" t="str">
        <f t="shared" si="808"/>
        <v>-</v>
      </c>
      <c r="H2833" s="38">
        <f t="shared" si="809"/>
        <v>37.24</v>
      </c>
      <c r="K2833" s="133">
        <v>43218.708333333336</v>
      </c>
      <c r="L2833" s="9">
        <f t="shared" si="792"/>
        <v>4</v>
      </c>
      <c r="M2833" s="9">
        <f t="shared" si="793"/>
        <v>28</v>
      </c>
      <c r="N2833" s="9">
        <f t="shared" si="794"/>
        <v>17</v>
      </c>
      <c r="O2833" s="31" t="str">
        <f t="shared" si="795"/>
        <v>W</v>
      </c>
      <c r="P2833" s="134">
        <v>34.06</v>
      </c>
      <c r="Q2833" s="31" t="str">
        <f t="shared" si="796"/>
        <v>-</v>
      </c>
      <c r="R2833" s="31">
        <f t="shared" si="797"/>
        <v>34.06</v>
      </c>
      <c r="U2833" s="133">
        <v>43583.708333333336</v>
      </c>
      <c r="V2833" s="9">
        <f t="shared" si="798"/>
        <v>4</v>
      </c>
      <c r="W2833" s="9">
        <f t="shared" si="799"/>
        <v>28</v>
      </c>
      <c r="X2833" s="9">
        <f t="shared" si="800"/>
        <v>17</v>
      </c>
      <c r="Y2833" s="31" t="str">
        <f t="shared" si="801"/>
        <v>W</v>
      </c>
      <c r="Z2833" s="134">
        <v>22.92</v>
      </c>
      <c r="AA2833" s="31" t="str">
        <f t="shared" si="802"/>
        <v>-</v>
      </c>
      <c r="AB2833" s="31">
        <f t="shared" si="803"/>
        <v>22.92</v>
      </c>
    </row>
    <row r="2834" spans="1:28" x14ac:dyDescent="0.3">
      <c r="A2834" s="133">
        <v>42853.75</v>
      </c>
      <c r="B2834" s="152">
        <f t="shared" si="804"/>
        <v>4</v>
      </c>
      <c r="C2834" s="152">
        <f t="shared" si="805"/>
        <v>28</v>
      </c>
      <c r="D2834" s="152">
        <f t="shared" si="806"/>
        <v>18</v>
      </c>
      <c r="E2834" s="38" t="str">
        <f t="shared" si="807"/>
        <v/>
      </c>
      <c r="F2834" s="134">
        <v>34.24</v>
      </c>
      <c r="G2834" s="38" t="str">
        <f t="shared" si="808"/>
        <v>-</v>
      </c>
      <c r="H2834" s="38">
        <f t="shared" si="809"/>
        <v>34.24</v>
      </c>
      <c r="K2834" s="133">
        <v>43218.75</v>
      </c>
      <c r="L2834" s="9">
        <f t="shared" si="792"/>
        <v>4</v>
      </c>
      <c r="M2834" s="9">
        <f t="shared" si="793"/>
        <v>28</v>
      </c>
      <c r="N2834" s="9">
        <f t="shared" si="794"/>
        <v>18</v>
      </c>
      <c r="O2834" s="31" t="str">
        <f t="shared" si="795"/>
        <v>W</v>
      </c>
      <c r="P2834" s="134">
        <v>32.78</v>
      </c>
      <c r="Q2834" s="31" t="str">
        <f t="shared" si="796"/>
        <v>-</v>
      </c>
      <c r="R2834" s="31">
        <f t="shared" si="797"/>
        <v>32.78</v>
      </c>
      <c r="U2834" s="133">
        <v>43583.75</v>
      </c>
      <c r="V2834" s="9">
        <f t="shared" si="798"/>
        <v>4</v>
      </c>
      <c r="W2834" s="9">
        <f t="shared" si="799"/>
        <v>28</v>
      </c>
      <c r="X2834" s="9">
        <f t="shared" si="800"/>
        <v>18</v>
      </c>
      <c r="Y2834" s="31" t="str">
        <f t="shared" si="801"/>
        <v>W</v>
      </c>
      <c r="Z2834" s="134">
        <v>22.73</v>
      </c>
      <c r="AA2834" s="31" t="str">
        <f t="shared" si="802"/>
        <v>-</v>
      </c>
      <c r="AB2834" s="31">
        <f t="shared" si="803"/>
        <v>22.73</v>
      </c>
    </row>
    <row r="2835" spans="1:28" x14ac:dyDescent="0.3">
      <c r="A2835" s="133">
        <v>42853.791666666664</v>
      </c>
      <c r="B2835" s="152">
        <f t="shared" si="804"/>
        <v>4</v>
      </c>
      <c r="C2835" s="152">
        <f t="shared" si="805"/>
        <v>28</v>
      </c>
      <c r="D2835" s="152">
        <f t="shared" si="806"/>
        <v>19</v>
      </c>
      <c r="E2835" s="38" t="str">
        <f t="shared" si="807"/>
        <v/>
      </c>
      <c r="F2835" s="134">
        <v>32.520000000000003</v>
      </c>
      <c r="G2835" s="38" t="str">
        <f t="shared" si="808"/>
        <v>-</v>
      </c>
      <c r="H2835" s="38">
        <f t="shared" si="809"/>
        <v>32.520000000000003</v>
      </c>
      <c r="K2835" s="133">
        <v>43218.791666666664</v>
      </c>
      <c r="L2835" s="9">
        <f t="shared" si="792"/>
        <v>4</v>
      </c>
      <c r="M2835" s="9">
        <f t="shared" si="793"/>
        <v>28</v>
      </c>
      <c r="N2835" s="9">
        <f t="shared" si="794"/>
        <v>19</v>
      </c>
      <c r="O2835" s="31" t="str">
        <f t="shared" si="795"/>
        <v>W</v>
      </c>
      <c r="P2835" s="134">
        <v>36.61</v>
      </c>
      <c r="Q2835" s="31" t="str">
        <f t="shared" si="796"/>
        <v>-</v>
      </c>
      <c r="R2835" s="31">
        <f t="shared" si="797"/>
        <v>36.61</v>
      </c>
      <c r="U2835" s="133">
        <v>43583.791666666664</v>
      </c>
      <c r="V2835" s="9">
        <f t="shared" si="798"/>
        <v>4</v>
      </c>
      <c r="W2835" s="9">
        <f t="shared" si="799"/>
        <v>28</v>
      </c>
      <c r="X2835" s="9">
        <f t="shared" si="800"/>
        <v>19</v>
      </c>
      <c r="Y2835" s="31" t="str">
        <f t="shared" si="801"/>
        <v>W</v>
      </c>
      <c r="Z2835" s="134">
        <v>25.04</v>
      </c>
      <c r="AA2835" s="31" t="str">
        <f t="shared" si="802"/>
        <v>-</v>
      </c>
      <c r="AB2835" s="31">
        <f t="shared" si="803"/>
        <v>25.04</v>
      </c>
    </row>
    <row r="2836" spans="1:28" x14ac:dyDescent="0.3">
      <c r="A2836" s="133">
        <v>42853.833333333336</v>
      </c>
      <c r="B2836" s="152">
        <f t="shared" si="804"/>
        <v>4</v>
      </c>
      <c r="C2836" s="152">
        <f t="shared" si="805"/>
        <v>28</v>
      </c>
      <c r="D2836" s="152">
        <f t="shared" si="806"/>
        <v>20</v>
      </c>
      <c r="E2836" s="38" t="str">
        <f t="shared" si="807"/>
        <v/>
      </c>
      <c r="F2836" s="134">
        <v>37.119999999999997</v>
      </c>
      <c r="G2836" s="38" t="str">
        <f t="shared" si="808"/>
        <v>-</v>
      </c>
      <c r="H2836" s="38">
        <f t="shared" si="809"/>
        <v>37.119999999999997</v>
      </c>
      <c r="K2836" s="133">
        <v>43218.833333333336</v>
      </c>
      <c r="L2836" s="9">
        <f t="shared" si="792"/>
        <v>4</v>
      </c>
      <c r="M2836" s="9">
        <f t="shared" si="793"/>
        <v>28</v>
      </c>
      <c r="N2836" s="9">
        <f t="shared" si="794"/>
        <v>20</v>
      </c>
      <c r="O2836" s="31" t="str">
        <f t="shared" si="795"/>
        <v>W</v>
      </c>
      <c r="P2836" s="134">
        <v>43.58</v>
      </c>
      <c r="Q2836" s="31" t="str">
        <f t="shared" si="796"/>
        <v>-</v>
      </c>
      <c r="R2836" s="31">
        <f t="shared" si="797"/>
        <v>43.58</v>
      </c>
      <c r="U2836" s="133">
        <v>43583.833333333336</v>
      </c>
      <c r="V2836" s="9">
        <f t="shared" si="798"/>
        <v>4</v>
      </c>
      <c r="W2836" s="9">
        <f t="shared" si="799"/>
        <v>28</v>
      </c>
      <c r="X2836" s="9">
        <f t="shared" si="800"/>
        <v>20</v>
      </c>
      <c r="Y2836" s="31" t="str">
        <f t="shared" si="801"/>
        <v>W</v>
      </c>
      <c r="Z2836" s="134">
        <v>30.59</v>
      </c>
      <c r="AA2836" s="31" t="str">
        <f t="shared" si="802"/>
        <v>-</v>
      </c>
      <c r="AB2836" s="31">
        <f t="shared" si="803"/>
        <v>30.59</v>
      </c>
    </row>
    <row r="2837" spans="1:28" x14ac:dyDescent="0.3">
      <c r="A2837" s="133">
        <v>42853.875</v>
      </c>
      <c r="B2837" s="152">
        <f t="shared" si="804"/>
        <v>4</v>
      </c>
      <c r="C2837" s="152">
        <f t="shared" si="805"/>
        <v>28</v>
      </c>
      <c r="D2837" s="152">
        <f t="shared" si="806"/>
        <v>21</v>
      </c>
      <c r="E2837" s="38" t="str">
        <f t="shared" si="807"/>
        <v/>
      </c>
      <c r="F2837" s="134">
        <v>34.04</v>
      </c>
      <c r="G2837" s="38" t="str">
        <f t="shared" si="808"/>
        <v>-</v>
      </c>
      <c r="H2837" s="38">
        <f t="shared" si="809"/>
        <v>34.04</v>
      </c>
      <c r="K2837" s="133">
        <v>43218.875</v>
      </c>
      <c r="L2837" s="9">
        <f t="shared" si="792"/>
        <v>4</v>
      </c>
      <c r="M2837" s="9">
        <f t="shared" si="793"/>
        <v>28</v>
      </c>
      <c r="N2837" s="9">
        <f t="shared" si="794"/>
        <v>21</v>
      </c>
      <c r="O2837" s="31" t="str">
        <f t="shared" si="795"/>
        <v>W</v>
      </c>
      <c r="P2837" s="134">
        <v>40.74</v>
      </c>
      <c r="Q2837" s="31" t="str">
        <f t="shared" si="796"/>
        <v>-</v>
      </c>
      <c r="R2837" s="31">
        <f t="shared" si="797"/>
        <v>40.74</v>
      </c>
      <c r="U2837" s="133">
        <v>43583.875</v>
      </c>
      <c r="V2837" s="9">
        <f t="shared" si="798"/>
        <v>4</v>
      </c>
      <c r="W2837" s="9">
        <f t="shared" si="799"/>
        <v>28</v>
      </c>
      <c r="X2837" s="9">
        <f t="shared" si="800"/>
        <v>21</v>
      </c>
      <c r="Y2837" s="31" t="str">
        <f t="shared" si="801"/>
        <v>W</v>
      </c>
      <c r="Z2837" s="134">
        <v>25.77</v>
      </c>
      <c r="AA2837" s="31" t="str">
        <f t="shared" si="802"/>
        <v>-</v>
      </c>
      <c r="AB2837" s="31">
        <f t="shared" si="803"/>
        <v>25.77</v>
      </c>
    </row>
    <row r="2838" spans="1:28" x14ac:dyDescent="0.3">
      <c r="A2838" s="133">
        <v>42853.916666666664</v>
      </c>
      <c r="B2838" s="152">
        <f t="shared" si="804"/>
        <v>4</v>
      </c>
      <c r="C2838" s="152">
        <f t="shared" si="805"/>
        <v>28</v>
      </c>
      <c r="D2838" s="152">
        <f t="shared" si="806"/>
        <v>22</v>
      </c>
      <c r="E2838" s="38" t="str">
        <f t="shared" si="807"/>
        <v/>
      </c>
      <c r="F2838" s="134">
        <v>26.72</v>
      </c>
      <c r="G2838" s="38" t="str">
        <f t="shared" si="808"/>
        <v>-</v>
      </c>
      <c r="H2838" s="38">
        <f t="shared" si="809"/>
        <v>26.72</v>
      </c>
      <c r="K2838" s="133">
        <v>43218.916666666664</v>
      </c>
      <c r="L2838" s="9">
        <f t="shared" si="792"/>
        <v>4</v>
      </c>
      <c r="M2838" s="9">
        <f t="shared" si="793"/>
        <v>28</v>
      </c>
      <c r="N2838" s="9">
        <f t="shared" si="794"/>
        <v>22</v>
      </c>
      <c r="O2838" s="31" t="str">
        <f t="shared" si="795"/>
        <v>W</v>
      </c>
      <c r="P2838" s="134">
        <v>32.01</v>
      </c>
      <c r="Q2838" s="31" t="str">
        <f t="shared" si="796"/>
        <v>-</v>
      </c>
      <c r="R2838" s="31">
        <f t="shared" si="797"/>
        <v>32.01</v>
      </c>
      <c r="U2838" s="133">
        <v>43583.916666666664</v>
      </c>
      <c r="V2838" s="9">
        <f t="shared" si="798"/>
        <v>4</v>
      </c>
      <c r="W2838" s="9">
        <f t="shared" si="799"/>
        <v>28</v>
      </c>
      <c r="X2838" s="9">
        <f t="shared" si="800"/>
        <v>22</v>
      </c>
      <c r="Y2838" s="31" t="str">
        <f t="shared" si="801"/>
        <v>W</v>
      </c>
      <c r="Z2838" s="134">
        <v>22.99</v>
      </c>
      <c r="AA2838" s="31" t="str">
        <f t="shared" si="802"/>
        <v>-</v>
      </c>
      <c r="AB2838" s="31">
        <f t="shared" si="803"/>
        <v>22.99</v>
      </c>
    </row>
    <row r="2839" spans="1:28" x14ac:dyDescent="0.3">
      <c r="A2839" s="133">
        <v>42853.958333333336</v>
      </c>
      <c r="B2839" s="152">
        <f t="shared" si="804"/>
        <v>4</v>
      </c>
      <c r="C2839" s="152">
        <f t="shared" si="805"/>
        <v>28</v>
      </c>
      <c r="D2839" s="152">
        <f t="shared" si="806"/>
        <v>23</v>
      </c>
      <c r="E2839" s="38" t="str">
        <f t="shared" si="807"/>
        <v/>
      </c>
      <c r="F2839" s="134">
        <v>23.73</v>
      </c>
      <c r="G2839" s="38" t="str">
        <f t="shared" si="808"/>
        <v>-</v>
      </c>
      <c r="H2839" s="38">
        <f t="shared" si="809"/>
        <v>23.73</v>
      </c>
      <c r="K2839" s="133">
        <v>43218.958333333336</v>
      </c>
      <c r="L2839" s="9">
        <f t="shared" si="792"/>
        <v>4</v>
      </c>
      <c r="M2839" s="9">
        <f t="shared" si="793"/>
        <v>28</v>
      </c>
      <c r="N2839" s="9">
        <f t="shared" si="794"/>
        <v>23</v>
      </c>
      <c r="O2839" s="31" t="str">
        <f t="shared" si="795"/>
        <v>W</v>
      </c>
      <c r="P2839" s="134">
        <v>29.98</v>
      </c>
      <c r="Q2839" s="31" t="str">
        <f t="shared" si="796"/>
        <v>-</v>
      </c>
      <c r="R2839" s="31">
        <f t="shared" si="797"/>
        <v>29.98</v>
      </c>
      <c r="U2839" s="133">
        <v>43583.958333333336</v>
      </c>
      <c r="V2839" s="9">
        <f t="shared" si="798"/>
        <v>4</v>
      </c>
      <c r="W2839" s="9">
        <f t="shared" si="799"/>
        <v>28</v>
      </c>
      <c r="X2839" s="9">
        <f t="shared" si="800"/>
        <v>23</v>
      </c>
      <c r="Y2839" s="31" t="str">
        <f t="shared" si="801"/>
        <v>W</v>
      </c>
      <c r="Z2839" s="134">
        <v>21.11</v>
      </c>
      <c r="AA2839" s="31" t="str">
        <f t="shared" si="802"/>
        <v>-</v>
      </c>
      <c r="AB2839" s="31">
        <f t="shared" si="803"/>
        <v>21.11</v>
      </c>
    </row>
    <row r="2840" spans="1:28" x14ac:dyDescent="0.3">
      <c r="A2840" s="133">
        <v>42854</v>
      </c>
      <c r="B2840" s="152">
        <f t="shared" si="804"/>
        <v>4</v>
      </c>
      <c r="C2840" s="152">
        <f t="shared" si="805"/>
        <v>29</v>
      </c>
      <c r="D2840" s="152">
        <f t="shared" si="806"/>
        <v>0</v>
      </c>
      <c r="E2840" s="38" t="str">
        <f t="shared" si="807"/>
        <v>W</v>
      </c>
      <c r="F2840" s="134">
        <v>23.07</v>
      </c>
      <c r="G2840" s="38" t="str">
        <f t="shared" si="808"/>
        <v>-</v>
      </c>
      <c r="H2840" s="38">
        <f t="shared" si="809"/>
        <v>23.07</v>
      </c>
      <c r="K2840" s="133">
        <v>43219</v>
      </c>
      <c r="L2840" s="9">
        <f t="shared" si="792"/>
        <v>4</v>
      </c>
      <c r="M2840" s="9">
        <f t="shared" si="793"/>
        <v>29</v>
      </c>
      <c r="N2840" s="9">
        <f t="shared" si="794"/>
        <v>0</v>
      </c>
      <c r="O2840" s="31" t="str">
        <f t="shared" si="795"/>
        <v>W</v>
      </c>
      <c r="P2840" s="134">
        <v>28.26</v>
      </c>
      <c r="Q2840" s="31" t="str">
        <f t="shared" si="796"/>
        <v>-</v>
      </c>
      <c r="R2840" s="31">
        <f t="shared" si="797"/>
        <v>28.26</v>
      </c>
      <c r="U2840" s="133">
        <v>43584</v>
      </c>
      <c r="V2840" s="9">
        <f t="shared" si="798"/>
        <v>4</v>
      </c>
      <c r="W2840" s="9">
        <f t="shared" si="799"/>
        <v>29</v>
      </c>
      <c r="X2840" s="9">
        <f t="shared" si="800"/>
        <v>0</v>
      </c>
      <c r="Y2840" s="31" t="str">
        <f t="shared" si="801"/>
        <v/>
      </c>
      <c r="Z2840" s="134">
        <v>19.61</v>
      </c>
      <c r="AA2840" s="31" t="str">
        <f t="shared" si="802"/>
        <v>-</v>
      </c>
      <c r="AB2840" s="31">
        <f t="shared" si="803"/>
        <v>19.61</v>
      </c>
    </row>
    <row r="2841" spans="1:28" x14ac:dyDescent="0.3">
      <c r="A2841" s="133">
        <v>42854.041666666664</v>
      </c>
      <c r="B2841" s="152">
        <f t="shared" si="804"/>
        <v>4</v>
      </c>
      <c r="C2841" s="152">
        <f t="shared" si="805"/>
        <v>29</v>
      </c>
      <c r="D2841" s="152">
        <f t="shared" si="806"/>
        <v>1</v>
      </c>
      <c r="E2841" s="38" t="str">
        <f t="shared" si="807"/>
        <v>W</v>
      </c>
      <c r="F2841" s="134">
        <v>22.76</v>
      </c>
      <c r="G2841" s="38" t="str">
        <f t="shared" si="808"/>
        <v>-</v>
      </c>
      <c r="H2841" s="38">
        <f t="shared" si="809"/>
        <v>22.76</v>
      </c>
      <c r="K2841" s="133">
        <v>43219.041666666664</v>
      </c>
      <c r="L2841" s="9">
        <f t="shared" si="792"/>
        <v>4</v>
      </c>
      <c r="M2841" s="9">
        <f t="shared" si="793"/>
        <v>29</v>
      </c>
      <c r="N2841" s="9">
        <f t="shared" si="794"/>
        <v>1</v>
      </c>
      <c r="O2841" s="31" t="str">
        <f t="shared" si="795"/>
        <v>W</v>
      </c>
      <c r="P2841" s="134">
        <v>27.42</v>
      </c>
      <c r="Q2841" s="31" t="str">
        <f t="shared" si="796"/>
        <v>-</v>
      </c>
      <c r="R2841" s="31">
        <f t="shared" si="797"/>
        <v>27.42</v>
      </c>
      <c r="U2841" s="133">
        <v>43584.041666666664</v>
      </c>
      <c r="V2841" s="9">
        <f t="shared" si="798"/>
        <v>4</v>
      </c>
      <c r="W2841" s="9">
        <f t="shared" si="799"/>
        <v>29</v>
      </c>
      <c r="X2841" s="9">
        <f t="shared" si="800"/>
        <v>1</v>
      </c>
      <c r="Y2841" s="31" t="str">
        <f t="shared" si="801"/>
        <v/>
      </c>
      <c r="Z2841" s="134">
        <v>19.440000000000001</v>
      </c>
      <c r="AA2841" s="31" t="str">
        <f t="shared" si="802"/>
        <v>-</v>
      </c>
      <c r="AB2841" s="31">
        <f t="shared" si="803"/>
        <v>19.440000000000001</v>
      </c>
    </row>
    <row r="2842" spans="1:28" x14ac:dyDescent="0.3">
      <c r="A2842" s="133">
        <v>42854.083333333336</v>
      </c>
      <c r="B2842" s="152">
        <f t="shared" si="804"/>
        <v>4</v>
      </c>
      <c r="C2842" s="152">
        <f t="shared" si="805"/>
        <v>29</v>
      </c>
      <c r="D2842" s="152">
        <f t="shared" si="806"/>
        <v>2</v>
      </c>
      <c r="E2842" s="38" t="str">
        <f t="shared" si="807"/>
        <v>W</v>
      </c>
      <c r="F2842" s="134">
        <v>22.24</v>
      </c>
      <c r="G2842" s="38" t="str">
        <f t="shared" si="808"/>
        <v>-</v>
      </c>
      <c r="H2842" s="38">
        <f t="shared" si="809"/>
        <v>22.24</v>
      </c>
      <c r="K2842" s="133">
        <v>43219.083333333336</v>
      </c>
      <c r="L2842" s="9">
        <f t="shared" si="792"/>
        <v>4</v>
      </c>
      <c r="M2842" s="9">
        <f t="shared" si="793"/>
        <v>29</v>
      </c>
      <c r="N2842" s="9">
        <f t="shared" si="794"/>
        <v>2</v>
      </c>
      <c r="O2842" s="31" t="str">
        <f t="shared" si="795"/>
        <v>W</v>
      </c>
      <c r="P2842" s="134">
        <v>27.25</v>
      </c>
      <c r="Q2842" s="31" t="str">
        <f t="shared" si="796"/>
        <v>-</v>
      </c>
      <c r="R2842" s="31">
        <f t="shared" si="797"/>
        <v>27.25</v>
      </c>
      <c r="U2842" s="133">
        <v>43584.083333333336</v>
      </c>
      <c r="V2842" s="9">
        <f t="shared" si="798"/>
        <v>4</v>
      </c>
      <c r="W2842" s="9">
        <f t="shared" si="799"/>
        <v>29</v>
      </c>
      <c r="X2842" s="9">
        <f t="shared" si="800"/>
        <v>2</v>
      </c>
      <c r="Y2842" s="31" t="str">
        <f t="shared" si="801"/>
        <v/>
      </c>
      <c r="Z2842" s="134">
        <v>19.55</v>
      </c>
      <c r="AA2842" s="31" t="str">
        <f t="shared" si="802"/>
        <v>-</v>
      </c>
      <c r="AB2842" s="31">
        <f t="shared" si="803"/>
        <v>19.55</v>
      </c>
    </row>
    <row r="2843" spans="1:28" x14ac:dyDescent="0.3">
      <c r="A2843" s="133">
        <v>42854.125</v>
      </c>
      <c r="B2843" s="152">
        <f t="shared" si="804"/>
        <v>4</v>
      </c>
      <c r="C2843" s="152">
        <f t="shared" si="805"/>
        <v>29</v>
      </c>
      <c r="D2843" s="152">
        <f t="shared" si="806"/>
        <v>3</v>
      </c>
      <c r="E2843" s="38" t="str">
        <f t="shared" si="807"/>
        <v>W</v>
      </c>
      <c r="F2843" s="134">
        <v>21.43</v>
      </c>
      <c r="G2843" s="38" t="str">
        <f t="shared" si="808"/>
        <v>-</v>
      </c>
      <c r="H2843" s="38">
        <f t="shared" si="809"/>
        <v>21.43</v>
      </c>
      <c r="K2843" s="133">
        <v>43219.125</v>
      </c>
      <c r="L2843" s="9">
        <f t="shared" si="792"/>
        <v>4</v>
      </c>
      <c r="M2843" s="9">
        <f t="shared" si="793"/>
        <v>29</v>
      </c>
      <c r="N2843" s="9">
        <f t="shared" si="794"/>
        <v>3</v>
      </c>
      <c r="O2843" s="31" t="str">
        <f t="shared" si="795"/>
        <v>W</v>
      </c>
      <c r="P2843" s="134">
        <v>26.99</v>
      </c>
      <c r="Q2843" s="31" t="str">
        <f t="shared" si="796"/>
        <v>-</v>
      </c>
      <c r="R2843" s="31">
        <f t="shared" si="797"/>
        <v>26.99</v>
      </c>
      <c r="U2843" s="133">
        <v>43584.125</v>
      </c>
      <c r="V2843" s="9">
        <f t="shared" si="798"/>
        <v>4</v>
      </c>
      <c r="W2843" s="9">
        <f t="shared" si="799"/>
        <v>29</v>
      </c>
      <c r="X2843" s="9">
        <f t="shared" si="800"/>
        <v>3</v>
      </c>
      <c r="Y2843" s="31" t="str">
        <f t="shared" si="801"/>
        <v/>
      </c>
      <c r="Z2843" s="134">
        <v>19.39</v>
      </c>
      <c r="AA2843" s="31" t="str">
        <f t="shared" si="802"/>
        <v>-</v>
      </c>
      <c r="AB2843" s="31">
        <f t="shared" si="803"/>
        <v>19.39</v>
      </c>
    </row>
    <row r="2844" spans="1:28" x14ac:dyDescent="0.3">
      <c r="A2844" s="133">
        <v>42854.166666666664</v>
      </c>
      <c r="B2844" s="152">
        <f t="shared" si="804"/>
        <v>4</v>
      </c>
      <c r="C2844" s="152">
        <f t="shared" si="805"/>
        <v>29</v>
      </c>
      <c r="D2844" s="152">
        <f t="shared" si="806"/>
        <v>4</v>
      </c>
      <c r="E2844" s="38" t="str">
        <f t="shared" si="807"/>
        <v>W</v>
      </c>
      <c r="F2844" s="134">
        <v>21.38</v>
      </c>
      <c r="G2844" s="38" t="str">
        <f t="shared" si="808"/>
        <v>-</v>
      </c>
      <c r="H2844" s="38">
        <f t="shared" si="809"/>
        <v>21.38</v>
      </c>
      <c r="K2844" s="133">
        <v>43219.166666666664</v>
      </c>
      <c r="L2844" s="9">
        <f t="shared" si="792"/>
        <v>4</v>
      </c>
      <c r="M2844" s="9">
        <f t="shared" si="793"/>
        <v>29</v>
      </c>
      <c r="N2844" s="9">
        <f t="shared" si="794"/>
        <v>4</v>
      </c>
      <c r="O2844" s="31" t="str">
        <f t="shared" si="795"/>
        <v>W</v>
      </c>
      <c r="P2844" s="134">
        <v>27.23</v>
      </c>
      <c r="Q2844" s="31" t="str">
        <f t="shared" si="796"/>
        <v>-</v>
      </c>
      <c r="R2844" s="31">
        <f t="shared" si="797"/>
        <v>27.23</v>
      </c>
      <c r="U2844" s="133">
        <v>43584.166666666664</v>
      </c>
      <c r="V2844" s="9">
        <f t="shared" si="798"/>
        <v>4</v>
      </c>
      <c r="W2844" s="9">
        <f t="shared" si="799"/>
        <v>29</v>
      </c>
      <c r="X2844" s="9">
        <f t="shared" si="800"/>
        <v>4</v>
      </c>
      <c r="Y2844" s="31" t="str">
        <f t="shared" si="801"/>
        <v/>
      </c>
      <c r="Z2844" s="134">
        <v>19.95</v>
      </c>
      <c r="AA2844" s="31" t="str">
        <f t="shared" si="802"/>
        <v>-</v>
      </c>
      <c r="AB2844" s="31">
        <f t="shared" si="803"/>
        <v>19.95</v>
      </c>
    </row>
    <row r="2845" spans="1:28" x14ac:dyDescent="0.3">
      <c r="A2845" s="133">
        <v>42854.208333333336</v>
      </c>
      <c r="B2845" s="152">
        <f t="shared" si="804"/>
        <v>4</v>
      </c>
      <c r="C2845" s="152">
        <f t="shared" si="805"/>
        <v>29</v>
      </c>
      <c r="D2845" s="152">
        <f t="shared" si="806"/>
        <v>5</v>
      </c>
      <c r="E2845" s="38" t="str">
        <f t="shared" si="807"/>
        <v>W</v>
      </c>
      <c r="F2845" s="134">
        <v>21.95</v>
      </c>
      <c r="G2845" s="38" t="str">
        <f t="shared" si="808"/>
        <v>-</v>
      </c>
      <c r="H2845" s="38">
        <f t="shared" si="809"/>
        <v>21.95</v>
      </c>
      <c r="K2845" s="133">
        <v>43219.208333333336</v>
      </c>
      <c r="L2845" s="9">
        <f t="shared" si="792"/>
        <v>4</v>
      </c>
      <c r="M2845" s="9">
        <f t="shared" si="793"/>
        <v>29</v>
      </c>
      <c r="N2845" s="9">
        <f t="shared" si="794"/>
        <v>5</v>
      </c>
      <c r="O2845" s="31" t="str">
        <f t="shared" si="795"/>
        <v>W</v>
      </c>
      <c r="P2845" s="134">
        <v>28.66</v>
      </c>
      <c r="Q2845" s="31" t="str">
        <f t="shared" si="796"/>
        <v>-</v>
      </c>
      <c r="R2845" s="31">
        <f t="shared" si="797"/>
        <v>28.66</v>
      </c>
      <c r="U2845" s="133">
        <v>43584.208333333336</v>
      </c>
      <c r="V2845" s="9">
        <f t="shared" si="798"/>
        <v>4</v>
      </c>
      <c r="W2845" s="9">
        <f t="shared" si="799"/>
        <v>29</v>
      </c>
      <c r="X2845" s="9">
        <f t="shared" si="800"/>
        <v>5</v>
      </c>
      <c r="Y2845" s="31" t="str">
        <f t="shared" si="801"/>
        <v/>
      </c>
      <c r="Z2845" s="134">
        <v>22.55</v>
      </c>
      <c r="AA2845" s="31" t="str">
        <f t="shared" si="802"/>
        <v>-</v>
      </c>
      <c r="AB2845" s="31">
        <f t="shared" si="803"/>
        <v>22.55</v>
      </c>
    </row>
    <row r="2846" spans="1:28" x14ac:dyDescent="0.3">
      <c r="A2846" s="133">
        <v>42854.25</v>
      </c>
      <c r="B2846" s="152">
        <f t="shared" si="804"/>
        <v>4</v>
      </c>
      <c r="C2846" s="152">
        <f t="shared" si="805"/>
        <v>29</v>
      </c>
      <c r="D2846" s="152">
        <f t="shared" si="806"/>
        <v>6</v>
      </c>
      <c r="E2846" s="38" t="str">
        <f t="shared" si="807"/>
        <v>W</v>
      </c>
      <c r="F2846" s="134">
        <v>22.96</v>
      </c>
      <c r="G2846" s="38" t="str">
        <f t="shared" si="808"/>
        <v>-</v>
      </c>
      <c r="H2846" s="38">
        <f t="shared" si="809"/>
        <v>22.96</v>
      </c>
      <c r="K2846" s="133">
        <v>43219.25</v>
      </c>
      <c r="L2846" s="9">
        <f t="shared" si="792"/>
        <v>4</v>
      </c>
      <c r="M2846" s="9">
        <f t="shared" si="793"/>
        <v>29</v>
      </c>
      <c r="N2846" s="9">
        <f t="shared" si="794"/>
        <v>6</v>
      </c>
      <c r="O2846" s="31" t="str">
        <f t="shared" si="795"/>
        <v>W</v>
      </c>
      <c r="P2846" s="134">
        <v>27.64</v>
      </c>
      <c r="Q2846" s="31" t="str">
        <f t="shared" si="796"/>
        <v>-</v>
      </c>
      <c r="R2846" s="31">
        <f t="shared" si="797"/>
        <v>27.64</v>
      </c>
      <c r="U2846" s="133">
        <v>43584.25</v>
      </c>
      <c r="V2846" s="9">
        <f t="shared" si="798"/>
        <v>4</v>
      </c>
      <c r="W2846" s="9">
        <f t="shared" si="799"/>
        <v>29</v>
      </c>
      <c r="X2846" s="9">
        <f t="shared" si="800"/>
        <v>6</v>
      </c>
      <c r="Y2846" s="31" t="str">
        <f t="shared" si="801"/>
        <v/>
      </c>
      <c r="Z2846" s="134">
        <v>35.090000000000003</v>
      </c>
      <c r="AA2846" s="31" t="str">
        <f t="shared" si="802"/>
        <v>-</v>
      </c>
      <c r="AB2846" s="31">
        <f t="shared" si="803"/>
        <v>35.090000000000003</v>
      </c>
    </row>
    <row r="2847" spans="1:28" x14ac:dyDescent="0.3">
      <c r="A2847" s="133">
        <v>42854.291666666664</v>
      </c>
      <c r="B2847" s="152">
        <f t="shared" si="804"/>
        <v>4</v>
      </c>
      <c r="C2847" s="152">
        <f t="shared" si="805"/>
        <v>29</v>
      </c>
      <c r="D2847" s="152">
        <f t="shared" si="806"/>
        <v>7</v>
      </c>
      <c r="E2847" s="38" t="str">
        <f t="shared" si="807"/>
        <v>W</v>
      </c>
      <c r="F2847" s="134">
        <v>23.87</v>
      </c>
      <c r="G2847" s="38" t="str">
        <f t="shared" si="808"/>
        <v>-</v>
      </c>
      <c r="H2847" s="38">
        <f t="shared" si="809"/>
        <v>23.87</v>
      </c>
      <c r="K2847" s="133">
        <v>43219.291666666664</v>
      </c>
      <c r="L2847" s="9">
        <f t="shared" si="792"/>
        <v>4</v>
      </c>
      <c r="M2847" s="9">
        <f t="shared" si="793"/>
        <v>29</v>
      </c>
      <c r="N2847" s="9">
        <f t="shared" si="794"/>
        <v>7</v>
      </c>
      <c r="O2847" s="31" t="str">
        <f t="shared" si="795"/>
        <v>W</v>
      </c>
      <c r="P2847" s="134">
        <v>27.2</v>
      </c>
      <c r="Q2847" s="31" t="str">
        <f t="shared" si="796"/>
        <v>-</v>
      </c>
      <c r="R2847" s="31">
        <f t="shared" si="797"/>
        <v>27.2</v>
      </c>
      <c r="U2847" s="133">
        <v>43584.291666666664</v>
      </c>
      <c r="V2847" s="9">
        <f t="shared" si="798"/>
        <v>4</v>
      </c>
      <c r="W2847" s="9">
        <f t="shared" si="799"/>
        <v>29</v>
      </c>
      <c r="X2847" s="9">
        <f t="shared" si="800"/>
        <v>7</v>
      </c>
      <c r="Y2847" s="31" t="str">
        <f t="shared" si="801"/>
        <v/>
      </c>
      <c r="Z2847" s="134">
        <v>35</v>
      </c>
      <c r="AA2847" s="31" t="str">
        <f t="shared" si="802"/>
        <v>-</v>
      </c>
      <c r="AB2847" s="31">
        <f t="shared" si="803"/>
        <v>35</v>
      </c>
    </row>
    <row r="2848" spans="1:28" x14ac:dyDescent="0.3">
      <c r="A2848" s="133">
        <v>42854.333333333336</v>
      </c>
      <c r="B2848" s="152">
        <f t="shared" si="804"/>
        <v>4</v>
      </c>
      <c r="C2848" s="152">
        <f t="shared" si="805"/>
        <v>29</v>
      </c>
      <c r="D2848" s="152">
        <f t="shared" si="806"/>
        <v>8</v>
      </c>
      <c r="E2848" s="38" t="str">
        <f t="shared" si="807"/>
        <v>W</v>
      </c>
      <c r="F2848" s="134">
        <v>26.2</v>
      </c>
      <c r="G2848" s="38" t="str">
        <f t="shared" si="808"/>
        <v>-</v>
      </c>
      <c r="H2848" s="38">
        <f t="shared" si="809"/>
        <v>26.2</v>
      </c>
      <c r="K2848" s="133">
        <v>43219.333333333336</v>
      </c>
      <c r="L2848" s="9">
        <f t="shared" si="792"/>
        <v>4</v>
      </c>
      <c r="M2848" s="9">
        <f t="shared" si="793"/>
        <v>29</v>
      </c>
      <c r="N2848" s="9">
        <f t="shared" si="794"/>
        <v>8</v>
      </c>
      <c r="O2848" s="31" t="str">
        <f t="shared" si="795"/>
        <v>W</v>
      </c>
      <c r="P2848" s="134">
        <v>31.34</v>
      </c>
      <c r="Q2848" s="31" t="str">
        <f t="shared" si="796"/>
        <v>-</v>
      </c>
      <c r="R2848" s="31">
        <f t="shared" si="797"/>
        <v>31.34</v>
      </c>
      <c r="U2848" s="133">
        <v>43584.333333333336</v>
      </c>
      <c r="V2848" s="9">
        <f t="shared" si="798"/>
        <v>4</v>
      </c>
      <c r="W2848" s="9">
        <f t="shared" si="799"/>
        <v>29</v>
      </c>
      <c r="X2848" s="9">
        <f t="shared" si="800"/>
        <v>8</v>
      </c>
      <c r="Y2848" s="31" t="str">
        <f t="shared" si="801"/>
        <v/>
      </c>
      <c r="Z2848" s="134">
        <v>31.08</v>
      </c>
      <c r="AA2848" s="31">
        <f t="shared" si="802"/>
        <v>31.08</v>
      </c>
      <c r="AB2848" s="31" t="str">
        <f t="shared" si="803"/>
        <v>-</v>
      </c>
    </row>
    <row r="2849" spans="1:28" x14ac:dyDescent="0.3">
      <c r="A2849" s="133">
        <v>42854.375</v>
      </c>
      <c r="B2849" s="152">
        <f t="shared" si="804"/>
        <v>4</v>
      </c>
      <c r="C2849" s="152">
        <f t="shared" si="805"/>
        <v>29</v>
      </c>
      <c r="D2849" s="152">
        <f t="shared" si="806"/>
        <v>9</v>
      </c>
      <c r="E2849" s="38" t="str">
        <f t="shared" si="807"/>
        <v>W</v>
      </c>
      <c r="F2849" s="134">
        <v>28.26</v>
      </c>
      <c r="G2849" s="38" t="str">
        <f t="shared" si="808"/>
        <v>-</v>
      </c>
      <c r="H2849" s="38">
        <f t="shared" si="809"/>
        <v>28.26</v>
      </c>
      <c r="K2849" s="133">
        <v>43219.375</v>
      </c>
      <c r="L2849" s="9">
        <f t="shared" si="792"/>
        <v>4</v>
      </c>
      <c r="M2849" s="9">
        <f t="shared" si="793"/>
        <v>29</v>
      </c>
      <c r="N2849" s="9">
        <f t="shared" si="794"/>
        <v>9</v>
      </c>
      <c r="O2849" s="31" t="str">
        <f t="shared" si="795"/>
        <v>W</v>
      </c>
      <c r="P2849" s="134">
        <v>33.82</v>
      </c>
      <c r="Q2849" s="31" t="str">
        <f t="shared" si="796"/>
        <v>-</v>
      </c>
      <c r="R2849" s="31">
        <f t="shared" si="797"/>
        <v>33.82</v>
      </c>
      <c r="U2849" s="133">
        <v>43584.375</v>
      </c>
      <c r="V2849" s="9">
        <f t="shared" si="798"/>
        <v>4</v>
      </c>
      <c r="W2849" s="9">
        <f t="shared" si="799"/>
        <v>29</v>
      </c>
      <c r="X2849" s="9">
        <f t="shared" si="800"/>
        <v>9</v>
      </c>
      <c r="Y2849" s="31" t="str">
        <f t="shared" si="801"/>
        <v/>
      </c>
      <c r="Z2849" s="134">
        <v>30</v>
      </c>
      <c r="AA2849" s="31">
        <f t="shared" si="802"/>
        <v>30</v>
      </c>
      <c r="AB2849" s="31" t="str">
        <f t="shared" si="803"/>
        <v>-</v>
      </c>
    </row>
    <row r="2850" spans="1:28" x14ac:dyDescent="0.3">
      <c r="A2850" s="133">
        <v>42854.416666666664</v>
      </c>
      <c r="B2850" s="152">
        <f t="shared" si="804"/>
        <v>4</v>
      </c>
      <c r="C2850" s="152">
        <f t="shared" si="805"/>
        <v>29</v>
      </c>
      <c r="D2850" s="152">
        <f t="shared" si="806"/>
        <v>10</v>
      </c>
      <c r="E2850" s="38" t="str">
        <f t="shared" si="807"/>
        <v>W</v>
      </c>
      <c r="F2850" s="134">
        <v>32.35</v>
      </c>
      <c r="G2850" s="38" t="str">
        <f t="shared" si="808"/>
        <v>-</v>
      </c>
      <c r="H2850" s="38">
        <f t="shared" si="809"/>
        <v>32.35</v>
      </c>
      <c r="K2850" s="133">
        <v>43219.416666666664</v>
      </c>
      <c r="L2850" s="9">
        <f t="shared" si="792"/>
        <v>4</v>
      </c>
      <c r="M2850" s="9">
        <f t="shared" si="793"/>
        <v>29</v>
      </c>
      <c r="N2850" s="9">
        <f t="shared" si="794"/>
        <v>10</v>
      </c>
      <c r="O2850" s="31" t="str">
        <f t="shared" si="795"/>
        <v>W</v>
      </c>
      <c r="P2850" s="134">
        <v>31.99</v>
      </c>
      <c r="Q2850" s="31" t="str">
        <f t="shared" si="796"/>
        <v>-</v>
      </c>
      <c r="R2850" s="31">
        <f t="shared" si="797"/>
        <v>31.99</v>
      </c>
      <c r="U2850" s="133">
        <v>43584.416666666664</v>
      </c>
      <c r="V2850" s="9">
        <f t="shared" si="798"/>
        <v>4</v>
      </c>
      <c r="W2850" s="9">
        <f t="shared" si="799"/>
        <v>29</v>
      </c>
      <c r="X2850" s="9">
        <f t="shared" si="800"/>
        <v>10</v>
      </c>
      <c r="Y2850" s="31" t="str">
        <f t="shared" si="801"/>
        <v/>
      </c>
      <c r="Z2850" s="134">
        <v>30.93</v>
      </c>
      <c r="AA2850" s="31">
        <f t="shared" si="802"/>
        <v>30.93</v>
      </c>
      <c r="AB2850" s="31" t="str">
        <f t="shared" si="803"/>
        <v>-</v>
      </c>
    </row>
    <row r="2851" spans="1:28" x14ac:dyDescent="0.3">
      <c r="A2851" s="133">
        <v>42854.458333333336</v>
      </c>
      <c r="B2851" s="152">
        <f t="shared" si="804"/>
        <v>4</v>
      </c>
      <c r="C2851" s="152">
        <f t="shared" si="805"/>
        <v>29</v>
      </c>
      <c r="D2851" s="152">
        <f t="shared" si="806"/>
        <v>11</v>
      </c>
      <c r="E2851" s="38" t="str">
        <f t="shared" si="807"/>
        <v>W</v>
      </c>
      <c r="F2851" s="134">
        <v>34.86</v>
      </c>
      <c r="G2851" s="38" t="str">
        <f t="shared" si="808"/>
        <v>-</v>
      </c>
      <c r="H2851" s="38">
        <f t="shared" si="809"/>
        <v>34.86</v>
      </c>
      <c r="K2851" s="133">
        <v>43219.458333333336</v>
      </c>
      <c r="L2851" s="9">
        <f t="shared" si="792"/>
        <v>4</v>
      </c>
      <c r="M2851" s="9">
        <f t="shared" si="793"/>
        <v>29</v>
      </c>
      <c r="N2851" s="9">
        <f t="shared" si="794"/>
        <v>11</v>
      </c>
      <c r="O2851" s="31" t="str">
        <f t="shared" si="795"/>
        <v>W</v>
      </c>
      <c r="P2851" s="134">
        <v>30.19</v>
      </c>
      <c r="Q2851" s="31" t="str">
        <f t="shared" si="796"/>
        <v>-</v>
      </c>
      <c r="R2851" s="31">
        <f t="shared" si="797"/>
        <v>30.19</v>
      </c>
      <c r="U2851" s="133">
        <v>43584.458333333336</v>
      </c>
      <c r="V2851" s="9">
        <f t="shared" si="798"/>
        <v>4</v>
      </c>
      <c r="W2851" s="9">
        <f t="shared" si="799"/>
        <v>29</v>
      </c>
      <c r="X2851" s="9">
        <f t="shared" si="800"/>
        <v>11</v>
      </c>
      <c r="Y2851" s="31" t="str">
        <f t="shared" si="801"/>
        <v/>
      </c>
      <c r="Z2851" s="134">
        <v>29.53</v>
      </c>
      <c r="AA2851" s="31">
        <f t="shared" si="802"/>
        <v>29.53</v>
      </c>
      <c r="AB2851" s="31" t="str">
        <f t="shared" si="803"/>
        <v>-</v>
      </c>
    </row>
    <row r="2852" spans="1:28" x14ac:dyDescent="0.3">
      <c r="A2852" s="133">
        <v>42854.5</v>
      </c>
      <c r="B2852" s="152">
        <f t="shared" si="804"/>
        <v>4</v>
      </c>
      <c r="C2852" s="152">
        <f t="shared" si="805"/>
        <v>29</v>
      </c>
      <c r="D2852" s="152">
        <f t="shared" si="806"/>
        <v>12</v>
      </c>
      <c r="E2852" s="38" t="str">
        <f t="shared" si="807"/>
        <v>W</v>
      </c>
      <c r="F2852" s="134">
        <v>34.32</v>
      </c>
      <c r="G2852" s="38" t="str">
        <f t="shared" si="808"/>
        <v>-</v>
      </c>
      <c r="H2852" s="38">
        <f t="shared" si="809"/>
        <v>34.32</v>
      </c>
      <c r="K2852" s="133">
        <v>43219.5</v>
      </c>
      <c r="L2852" s="9">
        <f t="shared" si="792"/>
        <v>4</v>
      </c>
      <c r="M2852" s="9">
        <f t="shared" si="793"/>
        <v>29</v>
      </c>
      <c r="N2852" s="9">
        <f t="shared" si="794"/>
        <v>12</v>
      </c>
      <c r="O2852" s="31" t="str">
        <f t="shared" si="795"/>
        <v>W</v>
      </c>
      <c r="P2852" s="134">
        <v>29.4</v>
      </c>
      <c r="Q2852" s="31" t="str">
        <f t="shared" si="796"/>
        <v>-</v>
      </c>
      <c r="R2852" s="31">
        <f t="shared" si="797"/>
        <v>29.4</v>
      </c>
      <c r="U2852" s="133">
        <v>43584.5</v>
      </c>
      <c r="V2852" s="9">
        <f t="shared" si="798"/>
        <v>4</v>
      </c>
      <c r="W2852" s="9">
        <f t="shared" si="799"/>
        <v>29</v>
      </c>
      <c r="X2852" s="9">
        <f t="shared" si="800"/>
        <v>12</v>
      </c>
      <c r="Y2852" s="31" t="str">
        <f t="shared" si="801"/>
        <v/>
      </c>
      <c r="Z2852" s="134">
        <v>34.1</v>
      </c>
      <c r="AA2852" s="31">
        <f t="shared" si="802"/>
        <v>34.1</v>
      </c>
      <c r="AB2852" s="31" t="str">
        <f t="shared" si="803"/>
        <v>-</v>
      </c>
    </row>
    <row r="2853" spans="1:28" x14ac:dyDescent="0.3">
      <c r="A2853" s="133">
        <v>42854.541666666664</v>
      </c>
      <c r="B2853" s="152">
        <f t="shared" si="804"/>
        <v>4</v>
      </c>
      <c r="C2853" s="152">
        <f t="shared" si="805"/>
        <v>29</v>
      </c>
      <c r="D2853" s="152">
        <f t="shared" si="806"/>
        <v>13</v>
      </c>
      <c r="E2853" s="38" t="str">
        <f t="shared" si="807"/>
        <v>W</v>
      </c>
      <c r="F2853" s="134">
        <v>35.659999999999997</v>
      </c>
      <c r="G2853" s="38" t="str">
        <f t="shared" si="808"/>
        <v>-</v>
      </c>
      <c r="H2853" s="38">
        <f t="shared" si="809"/>
        <v>35.659999999999997</v>
      </c>
      <c r="K2853" s="133">
        <v>43219.541666666664</v>
      </c>
      <c r="L2853" s="9">
        <f t="shared" si="792"/>
        <v>4</v>
      </c>
      <c r="M2853" s="9">
        <f t="shared" si="793"/>
        <v>29</v>
      </c>
      <c r="N2853" s="9">
        <f t="shared" si="794"/>
        <v>13</v>
      </c>
      <c r="O2853" s="31" t="str">
        <f t="shared" si="795"/>
        <v>W</v>
      </c>
      <c r="P2853" s="134">
        <v>27.17</v>
      </c>
      <c r="Q2853" s="31" t="str">
        <f t="shared" si="796"/>
        <v>-</v>
      </c>
      <c r="R2853" s="31">
        <f t="shared" si="797"/>
        <v>27.17</v>
      </c>
      <c r="U2853" s="133">
        <v>43584.541666666664</v>
      </c>
      <c r="V2853" s="9">
        <f t="shared" si="798"/>
        <v>4</v>
      </c>
      <c r="W2853" s="9">
        <f t="shared" si="799"/>
        <v>29</v>
      </c>
      <c r="X2853" s="9">
        <f t="shared" si="800"/>
        <v>13</v>
      </c>
      <c r="Y2853" s="31" t="str">
        <f t="shared" si="801"/>
        <v/>
      </c>
      <c r="Z2853" s="134">
        <v>33.83</v>
      </c>
      <c r="AA2853" s="31">
        <f t="shared" si="802"/>
        <v>33.83</v>
      </c>
      <c r="AB2853" s="31" t="str">
        <f t="shared" si="803"/>
        <v>-</v>
      </c>
    </row>
    <row r="2854" spans="1:28" x14ac:dyDescent="0.3">
      <c r="A2854" s="133">
        <v>42854.583333333336</v>
      </c>
      <c r="B2854" s="152">
        <f t="shared" si="804"/>
        <v>4</v>
      </c>
      <c r="C2854" s="152">
        <f t="shared" si="805"/>
        <v>29</v>
      </c>
      <c r="D2854" s="152">
        <f t="shared" si="806"/>
        <v>14</v>
      </c>
      <c r="E2854" s="38" t="str">
        <f t="shared" si="807"/>
        <v>W</v>
      </c>
      <c r="F2854" s="134">
        <v>38.11</v>
      </c>
      <c r="G2854" s="38" t="str">
        <f t="shared" si="808"/>
        <v>-</v>
      </c>
      <c r="H2854" s="38">
        <f t="shared" si="809"/>
        <v>38.11</v>
      </c>
      <c r="K2854" s="133">
        <v>43219.583333333336</v>
      </c>
      <c r="L2854" s="9">
        <f t="shared" si="792"/>
        <v>4</v>
      </c>
      <c r="M2854" s="9">
        <f t="shared" si="793"/>
        <v>29</v>
      </c>
      <c r="N2854" s="9">
        <f t="shared" si="794"/>
        <v>14</v>
      </c>
      <c r="O2854" s="31" t="str">
        <f t="shared" si="795"/>
        <v>W</v>
      </c>
      <c r="P2854" s="134">
        <v>25.98</v>
      </c>
      <c r="Q2854" s="31" t="str">
        <f t="shared" si="796"/>
        <v>-</v>
      </c>
      <c r="R2854" s="31">
        <f t="shared" si="797"/>
        <v>25.98</v>
      </c>
      <c r="U2854" s="133">
        <v>43584.583333333336</v>
      </c>
      <c r="V2854" s="9">
        <f t="shared" si="798"/>
        <v>4</v>
      </c>
      <c r="W2854" s="9">
        <f t="shared" si="799"/>
        <v>29</v>
      </c>
      <c r="X2854" s="9">
        <f t="shared" si="800"/>
        <v>14</v>
      </c>
      <c r="Y2854" s="31" t="str">
        <f t="shared" si="801"/>
        <v/>
      </c>
      <c r="Z2854" s="134">
        <v>33.159999999999997</v>
      </c>
      <c r="AA2854" s="31">
        <f t="shared" si="802"/>
        <v>33.159999999999997</v>
      </c>
      <c r="AB2854" s="31" t="str">
        <f t="shared" si="803"/>
        <v>-</v>
      </c>
    </row>
    <row r="2855" spans="1:28" x14ac:dyDescent="0.3">
      <c r="A2855" s="133">
        <v>42854.625</v>
      </c>
      <c r="B2855" s="152">
        <f t="shared" si="804"/>
        <v>4</v>
      </c>
      <c r="C2855" s="152">
        <f t="shared" si="805"/>
        <v>29</v>
      </c>
      <c r="D2855" s="152">
        <f t="shared" si="806"/>
        <v>15</v>
      </c>
      <c r="E2855" s="38" t="str">
        <f t="shared" si="807"/>
        <v>W</v>
      </c>
      <c r="F2855" s="134">
        <v>39.15</v>
      </c>
      <c r="G2855" s="38" t="str">
        <f t="shared" si="808"/>
        <v>-</v>
      </c>
      <c r="H2855" s="38">
        <f t="shared" si="809"/>
        <v>39.15</v>
      </c>
      <c r="K2855" s="133">
        <v>43219.625</v>
      </c>
      <c r="L2855" s="9">
        <f t="shared" si="792"/>
        <v>4</v>
      </c>
      <c r="M2855" s="9">
        <f t="shared" si="793"/>
        <v>29</v>
      </c>
      <c r="N2855" s="9">
        <f t="shared" si="794"/>
        <v>15</v>
      </c>
      <c r="O2855" s="31" t="str">
        <f t="shared" si="795"/>
        <v>W</v>
      </c>
      <c r="P2855" s="134">
        <v>25.97</v>
      </c>
      <c r="Q2855" s="31" t="str">
        <f t="shared" si="796"/>
        <v>-</v>
      </c>
      <c r="R2855" s="31">
        <f t="shared" si="797"/>
        <v>25.97</v>
      </c>
      <c r="U2855" s="133">
        <v>43584.625</v>
      </c>
      <c r="V2855" s="9">
        <f t="shared" si="798"/>
        <v>4</v>
      </c>
      <c r="W2855" s="9">
        <f t="shared" si="799"/>
        <v>29</v>
      </c>
      <c r="X2855" s="9">
        <f t="shared" si="800"/>
        <v>15</v>
      </c>
      <c r="Y2855" s="31" t="str">
        <f t="shared" si="801"/>
        <v/>
      </c>
      <c r="Z2855" s="134">
        <v>32.200000000000003</v>
      </c>
      <c r="AA2855" s="31">
        <f t="shared" si="802"/>
        <v>32.200000000000003</v>
      </c>
      <c r="AB2855" s="31" t="str">
        <f t="shared" si="803"/>
        <v>-</v>
      </c>
    </row>
    <row r="2856" spans="1:28" x14ac:dyDescent="0.3">
      <c r="A2856" s="133">
        <v>42854.666666666664</v>
      </c>
      <c r="B2856" s="152">
        <f t="shared" si="804"/>
        <v>4</v>
      </c>
      <c r="C2856" s="152">
        <f t="shared" si="805"/>
        <v>29</v>
      </c>
      <c r="D2856" s="152">
        <f t="shared" si="806"/>
        <v>16</v>
      </c>
      <c r="E2856" s="38" t="str">
        <f t="shared" si="807"/>
        <v>W</v>
      </c>
      <c r="F2856" s="134">
        <v>44.61</v>
      </c>
      <c r="G2856" s="38" t="str">
        <f t="shared" si="808"/>
        <v>-</v>
      </c>
      <c r="H2856" s="38">
        <f t="shared" si="809"/>
        <v>44.61</v>
      </c>
      <c r="K2856" s="133">
        <v>43219.666666666664</v>
      </c>
      <c r="L2856" s="9">
        <f t="shared" si="792"/>
        <v>4</v>
      </c>
      <c r="M2856" s="9">
        <f t="shared" si="793"/>
        <v>29</v>
      </c>
      <c r="N2856" s="9">
        <f t="shared" si="794"/>
        <v>16</v>
      </c>
      <c r="O2856" s="31" t="str">
        <f t="shared" si="795"/>
        <v>W</v>
      </c>
      <c r="P2856" s="134">
        <v>26.74</v>
      </c>
      <c r="Q2856" s="31" t="str">
        <f t="shared" si="796"/>
        <v>-</v>
      </c>
      <c r="R2856" s="31">
        <f t="shared" si="797"/>
        <v>26.74</v>
      </c>
      <c r="U2856" s="133">
        <v>43584.666666666664</v>
      </c>
      <c r="V2856" s="9">
        <f t="shared" si="798"/>
        <v>4</v>
      </c>
      <c r="W2856" s="9">
        <f t="shared" si="799"/>
        <v>29</v>
      </c>
      <c r="X2856" s="9">
        <f t="shared" si="800"/>
        <v>16</v>
      </c>
      <c r="Y2856" s="31" t="str">
        <f t="shared" si="801"/>
        <v/>
      </c>
      <c r="Z2856" s="134">
        <v>32.840000000000003</v>
      </c>
      <c r="AA2856" s="31">
        <f t="shared" si="802"/>
        <v>32.840000000000003</v>
      </c>
      <c r="AB2856" s="31" t="str">
        <f t="shared" si="803"/>
        <v>-</v>
      </c>
    </row>
    <row r="2857" spans="1:28" x14ac:dyDescent="0.3">
      <c r="A2857" s="133">
        <v>42854.708333333336</v>
      </c>
      <c r="B2857" s="152">
        <f t="shared" si="804"/>
        <v>4</v>
      </c>
      <c r="C2857" s="152">
        <f t="shared" si="805"/>
        <v>29</v>
      </c>
      <c r="D2857" s="152">
        <f t="shared" si="806"/>
        <v>17</v>
      </c>
      <c r="E2857" s="38" t="str">
        <f t="shared" si="807"/>
        <v>W</v>
      </c>
      <c r="F2857" s="134">
        <v>42.61</v>
      </c>
      <c r="G2857" s="38" t="str">
        <f t="shared" si="808"/>
        <v>-</v>
      </c>
      <c r="H2857" s="38">
        <f t="shared" si="809"/>
        <v>42.61</v>
      </c>
      <c r="K2857" s="133">
        <v>43219.708333333336</v>
      </c>
      <c r="L2857" s="9">
        <f t="shared" si="792"/>
        <v>4</v>
      </c>
      <c r="M2857" s="9">
        <f t="shared" si="793"/>
        <v>29</v>
      </c>
      <c r="N2857" s="9">
        <f t="shared" si="794"/>
        <v>17</v>
      </c>
      <c r="O2857" s="31" t="str">
        <f t="shared" si="795"/>
        <v>W</v>
      </c>
      <c r="P2857" s="134">
        <v>31.01</v>
      </c>
      <c r="Q2857" s="31" t="str">
        <f t="shared" si="796"/>
        <v>-</v>
      </c>
      <c r="R2857" s="31">
        <f t="shared" si="797"/>
        <v>31.01</v>
      </c>
      <c r="U2857" s="133">
        <v>43584.708333333336</v>
      </c>
      <c r="V2857" s="9">
        <f t="shared" si="798"/>
        <v>4</v>
      </c>
      <c r="W2857" s="9">
        <f t="shared" si="799"/>
        <v>29</v>
      </c>
      <c r="X2857" s="9">
        <f t="shared" si="800"/>
        <v>17</v>
      </c>
      <c r="Y2857" s="31" t="str">
        <f t="shared" si="801"/>
        <v/>
      </c>
      <c r="Z2857" s="134">
        <v>34.86</v>
      </c>
      <c r="AA2857" s="31" t="str">
        <f t="shared" si="802"/>
        <v>-</v>
      </c>
      <c r="AB2857" s="31">
        <f t="shared" si="803"/>
        <v>34.86</v>
      </c>
    </row>
    <row r="2858" spans="1:28" x14ac:dyDescent="0.3">
      <c r="A2858" s="133">
        <v>42854.75</v>
      </c>
      <c r="B2858" s="152">
        <f t="shared" si="804"/>
        <v>4</v>
      </c>
      <c r="C2858" s="152">
        <f t="shared" si="805"/>
        <v>29</v>
      </c>
      <c r="D2858" s="152">
        <f t="shared" si="806"/>
        <v>18</v>
      </c>
      <c r="E2858" s="38" t="str">
        <f t="shared" si="807"/>
        <v>W</v>
      </c>
      <c r="F2858" s="134">
        <v>37.79</v>
      </c>
      <c r="G2858" s="38" t="str">
        <f t="shared" si="808"/>
        <v>-</v>
      </c>
      <c r="H2858" s="38">
        <f t="shared" si="809"/>
        <v>37.79</v>
      </c>
      <c r="K2858" s="133">
        <v>43219.75</v>
      </c>
      <c r="L2858" s="9">
        <f t="shared" si="792"/>
        <v>4</v>
      </c>
      <c r="M2858" s="9">
        <f t="shared" si="793"/>
        <v>29</v>
      </c>
      <c r="N2858" s="9">
        <f t="shared" si="794"/>
        <v>18</v>
      </c>
      <c r="O2858" s="31" t="str">
        <f t="shared" si="795"/>
        <v>W</v>
      </c>
      <c r="P2858" s="134">
        <v>32.76</v>
      </c>
      <c r="Q2858" s="31" t="str">
        <f t="shared" si="796"/>
        <v>-</v>
      </c>
      <c r="R2858" s="31">
        <f t="shared" si="797"/>
        <v>32.76</v>
      </c>
      <c r="U2858" s="133">
        <v>43584.75</v>
      </c>
      <c r="V2858" s="9">
        <f t="shared" si="798"/>
        <v>4</v>
      </c>
      <c r="W2858" s="9">
        <f t="shared" si="799"/>
        <v>29</v>
      </c>
      <c r="X2858" s="9">
        <f t="shared" si="800"/>
        <v>18</v>
      </c>
      <c r="Y2858" s="31" t="str">
        <f t="shared" si="801"/>
        <v/>
      </c>
      <c r="Z2858" s="134">
        <v>32.71</v>
      </c>
      <c r="AA2858" s="31" t="str">
        <f t="shared" si="802"/>
        <v>-</v>
      </c>
      <c r="AB2858" s="31">
        <f t="shared" si="803"/>
        <v>32.71</v>
      </c>
    </row>
    <row r="2859" spans="1:28" x14ac:dyDescent="0.3">
      <c r="A2859" s="133">
        <v>42854.791666666664</v>
      </c>
      <c r="B2859" s="152">
        <f t="shared" si="804"/>
        <v>4</v>
      </c>
      <c r="C2859" s="152">
        <f t="shared" si="805"/>
        <v>29</v>
      </c>
      <c r="D2859" s="152">
        <f t="shared" si="806"/>
        <v>19</v>
      </c>
      <c r="E2859" s="38" t="str">
        <f t="shared" si="807"/>
        <v>W</v>
      </c>
      <c r="F2859" s="134">
        <v>37.090000000000003</v>
      </c>
      <c r="G2859" s="38" t="str">
        <f t="shared" si="808"/>
        <v>-</v>
      </c>
      <c r="H2859" s="38">
        <f t="shared" si="809"/>
        <v>37.090000000000003</v>
      </c>
      <c r="K2859" s="133">
        <v>43219.791666666664</v>
      </c>
      <c r="L2859" s="9">
        <f t="shared" si="792"/>
        <v>4</v>
      </c>
      <c r="M2859" s="9">
        <f t="shared" si="793"/>
        <v>29</v>
      </c>
      <c r="N2859" s="9">
        <f t="shared" si="794"/>
        <v>19</v>
      </c>
      <c r="O2859" s="31" t="str">
        <f t="shared" si="795"/>
        <v>W</v>
      </c>
      <c r="P2859" s="134">
        <v>38.99</v>
      </c>
      <c r="Q2859" s="31" t="str">
        <f t="shared" si="796"/>
        <v>-</v>
      </c>
      <c r="R2859" s="31">
        <f t="shared" si="797"/>
        <v>38.99</v>
      </c>
      <c r="U2859" s="133">
        <v>43584.791666666664</v>
      </c>
      <c r="V2859" s="9">
        <f t="shared" si="798"/>
        <v>4</v>
      </c>
      <c r="W2859" s="9">
        <f t="shared" si="799"/>
        <v>29</v>
      </c>
      <c r="X2859" s="9">
        <f t="shared" si="800"/>
        <v>19</v>
      </c>
      <c r="Y2859" s="31" t="str">
        <f t="shared" si="801"/>
        <v/>
      </c>
      <c r="Z2859" s="134">
        <v>34.880000000000003</v>
      </c>
      <c r="AA2859" s="31" t="str">
        <f t="shared" si="802"/>
        <v>-</v>
      </c>
      <c r="AB2859" s="31">
        <f t="shared" si="803"/>
        <v>34.880000000000003</v>
      </c>
    </row>
    <row r="2860" spans="1:28" x14ac:dyDescent="0.3">
      <c r="A2860" s="133">
        <v>42854.833333333336</v>
      </c>
      <c r="B2860" s="152">
        <f t="shared" si="804"/>
        <v>4</v>
      </c>
      <c r="C2860" s="152">
        <f t="shared" si="805"/>
        <v>29</v>
      </c>
      <c r="D2860" s="152">
        <f t="shared" si="806"/>
        <v>20</v>
      </c>
      <c r="E2860" s="38" t="str">
        <f t="shared" si="807"/>
        <v>W</v>
      </c>
      <c r="F2860" s="134">
        <v>42.79</v>
      </c>
      <c r="G2860" s="38" t="str">
        <f t="shared" si="808"/>
        <v>-</v>
      </c>
      <c r="H2860" s="38">
        <f t="shared" si="809"/>
        <v>42.79</v>
      </c>
      <c r="K2860" s="133">
        <v>43219.833333333336</v>
      </c>
      <c r="L2860" s="9">
        <f t="shared" si="792"/>
        <v>4</v>
      </c>
      <c r="M2860" s="9">
        <f t="shared" si="793"/>
        <v>29</v>
      </c>
      <c r="N2860" s="9">
        <f t="shared" si="794"/>
        <v>20</v>
      </c>
      <c r="O2860" s="31" t="str">
        <f t="shared" si="795"/>
        <v>W</v>
      </c>
      <c r="P2860" s="134">
        <v>46.91</v>
      </c>
      <c r="Q2860" s="31" t="str">
        <f t="shared" si="796"/>
        <v>-</v>
      </c>
      <c r="R2860" s="31">
        <f t="shared" si="797"/>
        <v>46.91</v>
      </c>
      <c r="U2860" s="133">
        <v>43584.833333333336</v>
      </c>
      <c r="V2860" s="9">
        <f t="shared" si="798"/>
        <v>4</v>
      </c>
      <c r="W2860" s="9">
        <f t="shared" si="799"/>
        <v>29</v>
      </c>
      <c r="X2860" s="9">
        <f t="shared" si="800"/>
        <v>20</v>
      </c>
      <c r="Y2860" s="31" t="str">
        <f t="shared" si="801"/>
        <v/>
      </c>
      <c r="Z2860" s="134">
        <v>40.49</v>
      </c>
      <c r="AA2860" s="31" t="str">
        <f t="shared" si="802"/>
        <v>-</v>
      </c>
      <c r="AB2860" s="31">
        <f t="shared" si="803"/>
        <v>40.49</v>
      </c>
    </row>
    <row r="2861" spans="1:28" x14ac:dyDescent="0.3">
      <c r="A2861" s="133">
        <v>42854.875</v>
      </c>
      <c r="B2861" s="152">
        <f t="shared" si="804"/>
        <v>4</v>
      </c>
      <c r="C2861" s="152">
        <f t="shared" si="805"/>
        <v>29</v>
      </c>
      <c r="D2861" s="152">
        <f t="shared" si="806"/>
        <v>21</v>
      </c>
      <c r="E2861" s="38" t="str">
        <f t="shared" si="807"/>
        <v>W</v>
      </c>
      <c r="F2861" s="134">
        <v>36.53</v>
      </c>
      <c r="G2861" s="38" t="str">
        <f t="shared" si="808"/>
        <v>-</v>
      </c>
      <c r="H2861" s="38">
        <f t="shared" si="809"/>
        <v>36.53</v>
      </c>
      <c r="K2861" s="133">
        <v>43219.875</v>
      </c>
      <c r="L2861" s="9">
        <f t="shared" si="792"/>
        <v>4</v>
      </c>
      <c r="M2861" s="9">
        <f t="shared" si="793"/>
        <v>29</v>
      </c>
      <c r="N2861" s="9">
        <f t="shared" si="794"/>
        <v>21</v>
      </c>
      <c r="O2861" s="31" t="str">
        <f t="shared" si="795"/>
        <v>W</v>
      </c>
      <c r="P2861" s="134">
        <v>39.72</v>
      </c>
      <c r="Q2861" s="31" t="str">
        <f t="shared" si="796"/>
        <v>-</v>
      </c>
      <c r="R2861" s="31">
        <f t="shared" si="797"/>
        <v>39.72</v>
      </c>
      <c r="U2861" s="133">
        <v>43584.875</v>
      </c>
      <c r="V2861" s="9">
        <f t="shared" si="798"/>
        <v>4</v>
      </c>
      <c r="W2861" s="9">
        <f t="shared" si="799"/>
        <v>29</v>
      </c>
      <c r="X2861" s="9">
        <f t="shared" si="800"/>
        <v>21</v>
      </c>
      <c r="Y2861" s="31" t="str">
        <f t="shared" si="801"/>
        <v/>
      </c>
      <c r="Z2861" s="134">
        <v>35.56</v>
      </c>
      <c r="AA2861" s="31" t="str">
        <f t="shared" si="802"/>
        <v>-</v>
      </c>
      <c r="AB2861" s="31">
        <f t="shared" si="803"/>
        <v>35.56</v>
      </c>
    </row>
    <row r="2862" spans="1:28" x14ac:dyDescent="0.3">
      <c r="A2862" s="133">
        <v>42854.916666666664</v>
      </c>
      <c r="B2862" s="152">
        <f t="shared" si="804"/>
        <v>4</v>
      </c>
      <c r="C2862" s="152">
        <f t="shared" si="805"/>
        <v>29</v>
      </c>
      <c r="D2862" s="152">
        <f t="shared" si="806"/>
        <v>22</v>
      </c>
      <c r="E2862" s="38" t="str">
        <f t="shared" si="807"/>
        <v>W</v>
      </c>
      <c r="F2862" s="134">
        <v>28.88</v>
      </c>
      <c r="G2862" s="38" t="str">
        <f t="shared" si="808"/>
        <v>-</v>
      </c>
      <c r="H2862" s="38">
        <f t="shared" si="809"/>
        <v>28.88</v>
      </c>
      <c r="K2862" s="133">
        <v>43219.916666666664</v>
      </c>
      <c r="L2862" s="9">
        <f t="shared" si="792"/>
        <v>4</v>
      </c>
      <c r="M2862" s="9">
        <f t="shared" si="793"/>
        <v>29</v>
      </c>
      <c r="N2862" s="9">
        <f t="shared" si="794"/>
        <v>22</v>
      </c>
      <c r="O2862" s="31" t="str">
        <f t="shared" si="795"/>
        <v>W</v>
      </c>
      <c r="P2862" s="134">
        <v>30.95</v>
      </c>
      <c r="Q2862" s="31" t="str">
        <f t="shared" si="796"/>
        <v>-</v>
      </c>
      <c r="R2862" s="31">
        <f t="shared" si="797"/>
        <v>30.95</v>
      </c>
      <c r="U2862" s="133">
        <v>43584.916666666664</v>
      </c>
      <c r="V2862" s="9">
        <f t="shared" si="798"/>
        <v>4</v>
      </c>
      <c r="W2862" s="9">
        <f t="shared" si="799"/>
        <v>29</v>
      </c>
      <c r="X2862" s="9">
        <f t="shared" si="800"/>
        <v>22</v>
      </c>
      <c r="Y2862" s="31" t="str">
        <f t="shared" si="801"/>
        <v/>
      </c>
      <c r="Z2862" s="134">
        <v>25.52</v>
      </c>
      <c r="AA2862" s="31" t="str">
        <f t="shared" si="802"/>
        <v>-</v>
      </c>
      <c r="AB2862" s="31">
        <f t="shared" si="803"/>
        <v>25.52</v>
      </c>
    </row>
    <row r="2863" spans="1:28" x14ac:dyDescent="0.3">
      <c r="A2863" s="133">
        <v>42854.958333333336</v>
      </c>
      <c r="B2863" s="152">
        <f t="shared" si="804"/>
        <v>4</v>
      </c>
      <c r="C2863" s="152">
        <f t="shared" si="805"/>
        <v>29</v>
      </c>
      <c r="D2863" s="152">
        <f t="shared" si="806"/>
        <v>23</v>
      </c>
      <c r="E2863" s="38" t="str">
        <f t="shared" si="807"/>
        <v>W</v>
      </c>
      <c r="F2863" s="134">
        <v>24.32</v>
      </c>
      <c r="G2863" s="38" t="str">
        <f t="shared" si="808"/>
        <v>-</v>
      </c>
      <c r="H2863" s="38">
        <f t="shared" si="809"/>
        <v>24.32</v>
      </c>
      <c r="K2863" s="133">
        <v>43219.958333333336</v>
      </c>
      <c r="L2863" s="9">
        <f t="shared" si="792"/>
        <v>4</v>
      </c>
      <c r="M2863" s="9">
        <f t="shared" si="793"/>
        <v>29</v>
      </c>
      <c r="N2863" s="9">
        <f t="shared" si="794"/>
        <v>23</v>
      </c>
      <c r="O2863" s="31" t="str">
        <f t="shared" si="795"/>
        <v>W</v>
      </c>
      <c r="P2863" s="134">
        <v>29.84</v>
      </c>
      <c r="Q2863" s="31" t="str">
        <f t="shared" si="796"/>
        <v>-</v>
      </c>
      <c r="R2863" s="31">
        <f t="shared" si="797"/>
        <v>29.84</v>
      </c>
      <c r="U2863" s="133">
        <v>43584.958333333336</v>
      </c>
      <c r="V2863" s="9">
        <f t="shared" si="798"/>
        <v>4</v>
      </c>
      <c r="W2863" s="9">
        <f t="shared" si="799"/>
        <v>29</v>
      </c>
      <c r="X2863" s="9">
        <f t="shared" si="800"/>
        <v>23</v>
      </c>
      <c r="Y2863" s="31" t="str">
        <f t="shared" si="801"/>
        <v/>
      </c>
      <c r="Z2863" s="134">
        <v>22.74</v>
      </c>
      <c r="AA2863" s="31" t="str">
        <f t="shared" si="802"/>
        <v>-</v>
      </c>
      <c r="AB2863" s="31">
        <f t="shared" si="803"/>
        <v>22.74</v>
      </c>
    </row>
    <row r="2864" spans="1:28" x14ac:dyDescent="0.3">
      <c r="A2864" s="133">
        <v>42855</v>
      </c>
      <c r="B2864" s="152">
        <f t="shared" si="804"/>
        <v>4</v>
      </c>
      <c r="C2864" s="152">
        <f t="shared" si="805"/>
        <v>30</v>
      </c>
      <c r="D2864" s="152">
        <f t="shared" si="806"/>
        <v>0</v>
      </c>
      <c r="E2864" s="38" t="str">
        <f t="shared" si="807"/>
        <v>W</v>
      </c>
      <c r="F2864" s="134">
        <v>22.73</v>
      </c>
      <c r="G2864" s="38" t="str">
        <f t="shared" si="808"/>
        <v>-</v>
      </c>
      <c r="H2864" s="38">
        <f t="shared" si="809"/>
        <v>22.73</v>
      </c>
      <c r="K2864" s="133">
        <v>43220</v>
      </c>
      <c r="L2864" s="9">
        <f t="shared" si="792"/>
        <v>4</v>
      </c>
      <c r="M2864" s="9">
        <f t="shared" si="793"/>
        <v>30</v>
      </c>
      <c r="N2864" s="9">
        <f t="shared" si="794"/>
        <v>0</v>
      </c>
      <c r="O2864" s="31" t="str">
        <f t="shared" si="795"/>
        <v/>
      </c>
      <c r="P2864" s="134">
        <v>27.56</v>
      </c>
      <c r="Q2864" s="31" t="str">
        <f t="shared" si="796"/>
        <v>-</v>
      </c>
      <c r="R2864" s="31">
        <f t="shared" si="797"/>
        <v>27.56</v>
      </c>
      <c r="U2864" s="133">
        <v>43585</v>
      </c>
      <c r="V2864" s="9">
        <f t="shared" si="798"/>
        <v>4</v>
      </c>
      <c r="W2864" s="9">
        <f t="shared" si="799"/>
        <v>30</v>
      </c>
      <c r="X2864" s="9">
        <f t="shared" si="800"/>
        <v>0</v>
      </c>
      <c r="Y2864" s="31" t="str">
        <f t="shared" si="801"/>
        <v/>
      </c>
      <c r="Z2864" s="134">
        <v>21.02</v>
      </c>
      <c r="AA2864" s="31" t="str">
        <f t="shared" si="802"/>
        <v>-</v>
      </c>
      <c r="AB2864" s="31">
        <f t="shared" si="803"/>
        <v>21.02</v>
      </c>
    </row>
    <row r="2865" spans="1:28" x14ac:dyDescent="0.3">
      <c r="A2865" s="133">
        <v>42855.041666666664</v>
      </c>
      <c r="B2865" s="152">
        <f t="shared" si="804"/>
        <v>4</v>
      </c>
      <c r="C2865" s="152">
        <f t="shared" si="805"/>
        <v>30</v>
      </c>
      <c r="D2865" s="152">
        <f t="shared" si="806"/>
        <v>1</v>
      </c>
      <c r="E2865" s="38" t="str">
        <f t="shared" si="807"/>
        <v>W</v>
      </c>
      <c r="F2865" s="134">
        <v>22.25</v>
      </c>
      <c r="G2865" s="38" t="str">
        <f t="shared" si="808"/>
        <v>-</v>
      </c>
      <c r="H2865" s="38">
        <f t="shared" si="809"/>
        <v>22.25</v>
      </c>
      <c r="K2865" s="133">
        <v>43220.041666666664</v>
      </c>
      <c r="L2865" s="9">
        <f t="shared" si="792"/>
        <v>4</v>
      </c>
      <c r="M2865" s="9">
        <f t="shared" si="793"/>
        <v>30</v>
      </c>
      <c r="N2865" s="9">
        <f t="shared" si="794"/>
        <v>1</v>
      </c>
      <c r="O2865" s="31" t="str">
        <f t="shared" si="795"/>
        <v/>
      </c>
      <c r="P2865" s="134">
        <v>27.86</v>
      </c>
      <c r="Q2865" s="31" t="str">
        <f t="shared" si="796"/>
        <v>-</v>
      </c>
      <c r="R2865" s="31">
        <f t="shared" si="797"/>
        <v>27.86</v>
      </c>
      <c r="U2865" s="133">
        <v>43585.041666666664</v>
      </c>
      <c r="V2865" s="9">
        <f t="shared" si="798"/>
        <v>4</v>
      </c>
      <c r="W2865" s="9">
        <f t="shared" si="799"/>
        <v>30</v>
      </c>
      <c r="X2865" s="9">
        <f t="shared" si="800"/>
        <v>1</v>
      </c>
      <c r="Y2865" s="31" t="str">
        <f t="shared" si="801"/>
        <v/>
      </c>
      <c r="Z2865" s="134">
        <v>20.99</v>
      </c>
      <c r="AA2865" s="31" t="str">
        <f t="shared" si="802"/>
        <v>-</v>
      </c>
      <c r="AB2865" s="31">
        <f t="shared" si="803"/>
        <v>20.99</v>
      </c>
    </row>
    <row r="2866" spans="1:28" x14ac:dyDescent="0.3">
      <c r="A2866" s="133">
        <v>42855.083333333336</v>
      </c>
      <c r="B2866" s="152">
        <f t="shared" si="804"/>
        <v>4</v>
      </c>
      <c r="C2866" s="152">
        <f t="shared" si="805"/>
        <v>30</v>
      </c>
      <c r="D2866" s="152">
        <f t="shared" si="806"/>
        <v>2</v>
      </c>
      <c r="E2866" s="38" t="str">
        <f t="shared" si="807"/>
        <v>W</v>
      </c>
      <c r="F2866" s="134">
        <v>21.02</v>
      </c>
      <c r="G2866" s="38" t="str">
        <f t="shared" si="808"/>
        <v>-</v>
      </c>
      <c r="H2866" s="38">
        <f t="shared" si="809"/>
        <v>21.02</v>
      </c>
      <c r="K2866" s="133">
        <v>43220.083333333336</v>
      </c>
      <c r="L2866" s="9">
        <f t="shared" si="792"/>
        <v>4</v>
      </c>
      <c r="M2866" s="9">
        <f t="shared" si="793"/>
        <v>30</v>
      </c>
      <c r="N2866" s="9">
        <f t="shared" si="794"/>
        <v>2</v>
      </c>
      <c r="O2866" s="31" t="str">
        <f t="shared" si="795"/>
        <v/>
      </c>
      <c r="P2866" s="134">
        <v>27.43</v>
      </c>
      <c r="Q2866" s="31" t="str">
        <f t="shared" si="796"/>
        <v>-</v>
      </c>
      <c r="R2866" s="31">
        <f t="shared" si="797"/>
        <v>27.43</v>
      </c>
      <c r="U2866" s="133">
        <v>43585.083333333336</v>
      </c>
      <c r="V2866" s="9">
        <f t="shared" si="798"/>
        <v>4</v>
      </c>
      <c r="W2866" s="9">
        <f t="shared" si="799"/>
        <v>30</v>
      </c>
      <c r="X2866" s="9">
        <f t="shared" si="800"/>
        <v>2</v>
      </c>
      <c r="Y2866" s="31" t="str">
        <f t="shared" si="801"/>
        <v/>
      </c>
      <c r="Z2866" s="134">
        <v>20.73</v>
      </c>
      <c r="AA2866" s="31" t="str">
        <f t="shared" si="802"/>
        <v>-</v>
      </c>
      <c r="AB2866" s="31">
        <f t="shared" si="803"/>
        <v>20.73</v>
      </c>
    </row>
    <row r="2867" spans="1:28" x14ac:dyDescent="0.3">
      <c r="A2867" s="133">
        <v>42855.125</v>
      </c>
      <c r="B2867" s="152">
        <f t="shared" si="804"/>
        <v>4</v>
      </c>
      <c r="C2867" s="152">
        <f t="shared" si="805"/>
        <v>30</v>
      </c>
      <c r="D2867" s="152">
        <f t="shared" si="806"/>
        <v>3</v>
      </c>
      <c r="E2867" s="38" t="str">
        <f t="shared" si="807"/>
        <v>W</v>
      </c>
      <c r="F2867" s="134">
        <v>20.02</v>
      </c>
      <c r="G2867" s="38" t="str">
        <f t="shared" si="808"/>
        <v>-</v>
      </c>
      <c r="H2867" s="38">
        <f t="shared" si="809"/>
        <v>20.02</v>
      </c>
      <c r="K2867" s="133">
        <v>43220.125</v>
      </c>
      <c r="L2867" s="9">
        <f t="shared" si="792"/>
        <v>4</v>
      </c>
      <c r="M2867" s="9">
        <f t="shared" si="793"/>
        <v>30</v>
      </c>
      <c r="N2867" s="9">
        <f t="shared" si="794"/>
        <v>3</v>
      </c>
      <c r="O2867" s="31" t="str">
        <f t="shared" si="795"/>
        <v/>
      </c>
      <c r="P2867" s="134">
        <v>27.87</v>
      </c>
      <c r="Q2867" s="31" t="str">
        <f t="shared" si="796"/>
        <v>-</v>
      </c>
      <c r="R2867" s="31">
        <f t="shared" si="797"/>
        <v>27.87</v>
      </c>
      <c r="U2867" s="133">
        <v>43585.125</v>
      </c>
      <c r="V2867" s="9">
        <f t="shared" si="798"/>
        <v>4</v>
      </c>
      <c r="W2867" s="9">
        <f t="shared" si="799"/>
        <v>30</v>
      </c>
      <c r="X2867" s="9">
        <f t="shared" si="800"/>
        <v>3</v>
      </c>
      <c r="Y2867" s="31" t="str">
        <f t="shared" si="801"/>
        <v/>
      </c>
      <c r="Z2867" s="134">
        <v>20.47</v>
      </c>
      <c r="AA2867" s="31" t="str">
        <f t="shared" si="802"/>
        <v>-</v>
      </c>
      <c r="AB2867" s="31">
        <f t="shared" si="803"/>
        <v>20.47</v>
      </c>
    </row>
    <row r="2868" spans="1:28" x14ac:dyDescent="0.3">
      <c r="A2868" s="133">
        <v>42855.166666666664</v>
      </c>
      <c r="B2868" s="152">
        <f t="shared" si="804"/>
        <v>4</v>
      </c>
      <c r="C2868" s="152">
        <f t="shared" si="805"/>
        <v>30</v>
      </c>
      <c r="D2868" s="152">
        <f t="shared" si="806"/>
        <v>4</v>
      </c>
      <c r="E2868" s="38" t="str">
        <f t="shared" si="807"/>
        <v>W</v>
      </c>
      <c r="F2868" s="134">
        <v>19.87</v>
      </c>
      <c r="G2868" s="38" t="str">
        <f t="shared" si="808"/>
        <v>-</v>
      </c>
      <c r="H2868" s="38">
        <f t="shared" si="809"/>
        <v>19.87</v>
      </c>
      <c r="K2868" s="133">
        <v>43220.166666666664</v>
      </c>
      <c r="L2868" s="9">
        <f t="shared" si="792"/>
        <v>4</v>
      </c>
      <c r="M2868" s="9">
        <f t="shared" si="793"/>
        <v>30</v>
      </c>
      <c r="N2868" s="9">
        <f t="shared" si="794"/>
        <v>4</v>
      </c>
      <c r="O2868" s="31" t="str">
        <f t="shared" si="795"/>
        <v/>
      </c>
      <c r="P2868" s="134">
        <v>29.65</v>
      </c>
      <c r="Q2868" s="31" t="str">
        <f t="shared" si="796"/>
        <v>-</v>
      </c>
      <c r="R2868" s="31">
        <f t="shared" si="797"/>
        <v>29.65</v>
      </c>
      <c r="U2868" s="133">
        <v>43585.166666666664</v>
      </c>
      <c r="V2868" s="9">
        <f t="shared" si="798"/>
        <v>4</v>
      </c>
      <c r="W2868" s="9">
        <f t="shared" si="799"/>
        <v>30</v>
      </c>
      <c r="X2868" s="9">
        <f t="shared" si="800"/>
        <v>4</v>
      </c>
      <c r="Y2868" s="31" t="str">
        <f t="shared" si="801"/>
        <v/>
      </c>
      <c r="Z2868" s="134">
        <v>20.93</v>
      </c>
      <c r="AA2868" s="31" t="str">
        <f t="shared" si="802"/>
        <v>-</v>
      </c>
      <c r="AB2868" s="31">
        <f t="shared" si="803"/>
        <v>20.93</v>
      </c>
    </row>
    <row r="2869" spans="1:28" x14ac:dyDescent="0.3">
      <c r="A2869" s="133">
        <v>42855.208333333336</v>
      </c>
      <c r="B2869" s="152">
        <f t="shared" si="804"/>
        <v>4</v>
      </c>
      <c r="C2869" s="152">
        <f t="shared" si="805"/>
        <v>30</v>
      </c>
      <c r="D2869" s="152">
        <f t="shared" si="806"/>
        <v>5</v>
      </c>
      <c r="E2869" s="38" t="str">
        <f t="shared" si="807"/>
        <v>W</v>
      </c>
      <c r="F2869" s="134">
        <v>20</v>
      </c>
      <c r="G2869" s="38" t="str">
        <f t="shared" si="808"/>
        <v>-</v>
      </c>
      <c r="H2869" s="38">
        <f t="shared" si="809"/>
        <v>20</v>
      </c>
      <c r="K2869" s="133">
        <v>43220.208333333336</v>
      </c>
      <c r="L2869" s="9">
        <f t="shared" si="792"/>
        <v>4</v>
      </c>
      <c r="M2869" s="9">
        <f t="shared" si="793"/>
        <v>30</v>
      </c>
      <c r="N2869" s="9">
        <f t="shared" si="794"/>
        <v>5</v>
      </c>
      <c r="O2869" s="31" t="str">
        <f t="shared" si="795"/>
        <v/>
      </c>
      <c r="P2869" s="134">
        <v>40.71</v>
      </c>
      <c r="Q2869" s="31" t="str">
        <f t="shared" si="796"/>
        <v>-</v>
      </c>
      <c r="R2869" s="31">
        <f t="shared" si="797"/>
        <v>40.71</v>
      </c>
      <c r="U2869" s="133">
        <v>43585.208333333336</v>
      </c>
      <c r="V2869" s="9">
        <f t="shared" si="798"/>
        <v>4</v>
      </c>
      <c r="W2869" s="9">
        <f t="shared" si="799"/>
        <v>30</v>
      </c>
      <c r="X2869" s="9">
        <f t="shared" si="800"/>
        <v>5</v>
      </c>
      <c r="Y2869" s="31" t="str">
        <f t="shared" si="801"/>
        <v/>
      </c>
      <c r="Z2869" s="134">
        <v>23.93</v>
      </c>
      <c r="AA2869" s="31" t="str">
        <f t="shared" si="802"/>
        <v>-</v>
      </c>
      <c r="AB2869" s="31">
        <f t="shared" si="803"/>
        <v>23.93</v>
      </c>
    </row>
    <row r="2870" spans="1:28" x14ac:dyDescent="0.3">
      <c r="A2870" s="133">
        <v>42855.25</v>
      </c>
      <c r="B2870" s="152">
        <f t="shared" si="804"/>
        <v>4</v>
      </c>
      <c r="C2870" s="152">
        <f t="shared" si="805"/>
        <v>30</v>
      </c>
      <c r="D2870" s="152">
        <f t="shared" si="806"/>
        <v>6</v>
      </c>
      <c r="E2870" s="38" t="str">
        <f t="shared" si="807"/>
        <v>W</v>
      </c>
      <c r="F2870" s="134">
        <v>20.54</v>
      </c>
      <c r="G2870" s="38" t="str">
        <f t="shared" si="808"/>
        <v>-</v>
      </c>
      <c r="H2870" s="38">
        <f t="shared" si="809"/>
        <v>20.54</v>
      </c>
      <c r="K2870" s="133">
        <v>43220.25</v>
      </c>
      <c r="L2870" s="9">
        <f t="shared" si="792"/>
        <v>4</v>
      </c>
      <c r="M2870" s="9">
        <f t="shared" si="793"/>
        <v>30</v>
      </c>
      <c r="N2870" s="9">
        <f t="shared" si="794"/>
        <v>6</v>
      </c>
      <c r="O2870" s="31" t="str">
        <f t="shared" si="795"/>
        <v/>
      </c>
      <c r="P2870" s="134">
        <v>52.5</v>
      </c>
      <c r="Q2870" s="31" t="str">
        <f t="shared" si="796"/>
        <v>-</v>
      </c>
      <c r="R2870" s="31">
        <f t="shared" si="797"/>
        <v>52.5</v>
      </c>
      <c r="U2870" s="133">
        <v>43585.25</v>
      </c>
      <c r="V2870" s="9">
        <f t="shared" si="798"/>
        <v>4</v>
      </c>
      <c r="W2870" s="9">
        <f t="shared" si="799"/>
        <v>30</v>
      </c>
      <c r="X2870" s="9">
        <f t="shared" si="800"/>
        <v>6</v>
      </c>
      <c r="Y2870" s="31" t="str">
        <f t="shared" si="801"/>
        <v/>
      </c>
      <c r="Z2870" s="134">
        <v>32.82</v>
      </c>
      <c r="AA2870" s="31" t="str">
        <f t="shared" si="802"/>
        <v>-</v>
      </c>
      <c r="AB2870" s="31">
        <f t="shared" si="803"/>
        <v>32.82</v>
      </c>
    </row>
    <row r="2871" spans="1:28" x14ac:dyDescent="0.3">
      <c r="A2871" s="133">
        <v>42855.291666666664</v>
      </c>
      <c r="B2871" s="152">
        <f t="shared" si="804"/>
        <v>4</v>
      </c>
      <c r="C2871" s="152">
        <f t="shared" si="805"/>
        <v>30</v>
      </c>
      <c r="D2871" s="152">
        <f t="shared" si="806"/>
        <v>7</v>
      </c>
      <c r="E2871" s="38" t="str">
        <f t="shared" si="807"/>
        <v>W</v>
      </c>
      <c r="F2871" s="134">
        <v>22.75</v>
      </c>
      <c r="G2871" s="38" t="str">
        <f t="shared" si="808"/>
        <v>-</v>
      </c>
      <c r="H2871" s="38">
        <f t="shared" si="809"/>
        <v>22.75</v>
      </c>
      <c r="K2871" s="133">
        <v>43220.291666666664</v>
      </c>
      <c r="L2871" s="9">
        <f t="shared" si="792"/>
        <v>4</v>
      </c>
      <c r="M2871" s="9">
        <f t="shared" si="793"/>
        <v>30</v>
      </c>
      <c r="N2871" s="9">
        <f t="shared" si="794"/>
        <v>7</v>
      </c>
      <c r="O2871" s="31" t="str">
        <f t="shared" si="795"/>
        <v/>
      </c>
      <c r="P2871" s="134">
        <v>43.66</v>
      </c>
      <c r="Q2871" s="31" t="str">
        <f t="shared" si="796"/>
        <v>-</v>
      </c>
      <c r="R2871" s="31">
        <f t="shared" si="797"/>
        <v>43.66</v>
      </c>
      <c r="U2871" s="133">
        <v>43585.291666666664</v>
      </c>
      <c r="V2871" s="9">
        <f t="shared" si="798"/>
        <v>4</v>
      </c>
      <c r="W2871" s="9">
        <f t="shared" si="799"/>
        <v>30</v>
      </c>
      <c r="X2871" s="9">
        <f t="shared" si="800"/>
        <v>7</v>
      </c>
      <c r="Y2871" s="31" t="str">
        <f t="shared" si="801"/>
        <v/>
      </c>
      <c r="Z2871" s="134">
        <v>31.86</v>
      </c>
      <c r="AA2871" s="31" t="str">
        <f t="shared" si="802"/>
        <v>-</v>
      </c>
      <c r="AB2871" s="31">
        <f t="shared" si="803"/>
        <v>31.86</v>
      </c>
    </row>
    <row r="2872" spans="1:28" x14ac:dyDescent="0.3">
      <c r="A2872" s="133">
        <v>42855.333333333336</v>
      </c>
      <c r="B2872" s="152">
        <f t="shared" si="804"/>
        <v>4</v>
      </c>
      <c r="C2872" s="152">
        <f t="shared" si="805"/>
        <v>30</v>
      </c>
      <c r="D2872" s="152">
        <f t="shared" si="806"/>
        <v>8</v>
      </c>
      <c r="E2872" s="38" t="str">
        <f t="shared" si="807"/>
        <v>W</v>
      </c>
      <c r="F2872" s="134">
        <v>23.89</v>
      </c>
      <c r="G2872" s="38" t="str">
        <f t="shared" si="808"/>
        <v>-</v>
      </c>
      <c r="H2872" s="38">
        <f t="shared" si="809"/>
        <v>23.89</v>
      </c>
      <c r="K2872" s="133">
        <v>43220.333333333336</v>
      </c>
      <c r="L2872" s="9">
        <f t="shared" si="792"/>
        <v>4</v>
      </c>
      <c r="M2872" s="9">
        <f t="shared" si="793"/>
        <v>30</v>
      </c>
      <c r="N2872" s="9">
        <f t="shared" si="794"/>
        <v>8</v>
      </c>
      <c r="O2872" s="31" t="str">
        <f t="shared" si="795"/>
        <v/>
      </c>
      <c r="P2872" s="134">
        <v>42.19</v>
      </c>
      <c r="Q2872" s="31">
        <f t="shared" si="796"/>
        <v>42.19</v>
      </c>
      <c r="R2872" s="31" t="str">
        <f t="shared" si="797"/>
        <v>-</v>
      </c>
      <c r="U2872" s="133">
        <v>43585.333333333336</v>
      </c>
      <c r="V2872" s="9">
        <f t="shared" si="798"/>
        <v>4</v>
      </c>
      <c r="W2872" s="9">
        <f t="shared" si="799"/>
        <v>30</v>
      </c>
      <c r="X2872" s="9">
        <f t="shared" si="800"/>
        <v>8</v>
      </c>
      <c r="Y2872" s="31" t="str">
        <f t="shared" si="801"/>
        <v/>
      </c>
      <c r="Z2872" s="134">
        <v>30.91</v>
      </c>
      <c r="AA2872" s="31">
        <f t="shared" si="802"/>
        <v>30.91</v>
      </c>
      <c r="AB2872" s="31" t="str">
        <f t="shared" si="803"/>
        <v>-</v>
      </c>
    </row>
    <row r="2873" spans="1:28" x14ac:dyDescent="0.3">
      <c r="A2873" s="133">
        <v>42855.375</v>
      </c>
      <c r="B2873" s="152">
        <f t="shared" si="804"/>
        <v>4</v>
      </c>
      <c r="C2873" s="152">
        <f t="shared" si="805"/>
        <v>30</v>
      </c>
      <c r="D2873" s="152">
        <f t="shared" si="806"/>
        <v>9</v>
      </c>
      <c r="E2873" s="38" t="str">
        <f t="shared" si="807"/>
        <v>W</v>
      </c>
      <c r="F2873" s="134">
        <v>24.78</v>
      </c>
      <c r="G2873" s="38" t="str">
        <f t="shared" si="808"/>
        <v>-</v>
      </c>
      <c r="H2873" s="38">
        <f t="shared" si="809"/>
        <v>24.78</v>
      </c>
      <c r="K2873" s="133">
        <v>43220.375</v>
      </c>
      <c r="L2873" s="9">
        <f t="shared" si="792"/>
        <v>4</v>
      </c>
      <c r="M2873" s="9">
        <f t="shared" si="793"/>
        <v>30</v>
      </c>
      <c r="N2873" s="9">
        <f t="shared" si="794"/>
        <v>9</v>
      </c>
      <c r="O2873" s="31" t="str">
        <f t="shared" si="795"/>
        <v/>
      </c>
      <c r="P2873" s="134">
        <v>39.94</v>
      </c>
      <c r="Q2873" s="31">
        <f t="shared" si="796"/>
        <v>39.94</v>
      </c>
      <c r="R2873" s="31" t="str">
        <f t="shared" si="797"/>
        <v>-</v>
      </c>
      <c r="U2873" s="133">
        <v>43585.375</v>
      </c>
      <c r="V2873" s="9">
        <f t="shared" si="798"/>
        <v>4</v>
      </c>
      <c r="W2873" s="9">
        <f t="shared" si="799"/>
        <v>30</v>
      </c>
      <c r="X2873" s="9">
        <f t="shared" si="800"/>
        <v>9</v>
      </c>
      <c r="Y2873" s="31" t="str">
        <f t="shared" si="801"/>
        <v/>
      </c>
      <c r="Z2873" s="134">
        <v>32.130000000000003</v>
      </c>
      <c r="AA2873" s="31">
        <f t="shared" si="802"/>
        <v>32.130000000000003</v>
      </c>
      <c r="AB2873" s="31" t="str">
        <f t="shared" si="803"/>
        <v>-</v>
      </c>
    </row>
    <row r="2874" spans="1:28" x14ac:dyDescent="0.3">
      <c r="A2874" s="133">
        <v>42855.416666666664</v>
      </c>
      <c r="B2874" s="152">
        <f t="shared" si="804"/>
        <v>4</v>
      </c>
      <c r="C2874" s="152">
        <f t="shared" si="805"/>
        <v>30</v>
      </c>
      <c r="D2874" s="152">
        <f t="shared" si="806"/>
        <v>10</v>
      </c>
      <c r="E2874" s="38" t="str">
        <f t="shared" si="807"/>
        <v>W</v>
      </c>
      <c r="F2874" s="134">
        <v>27.55</v>
      </c>
      <c r="G2874" s="38" t="str">
        <f t="shared" si="808"/>
        <v>-</v>
      </c>
      <c r="H2874" s="38">
        <f t="shared" si="809"/>
        <v>27.55</v>
      </c>
      <c r="K2874" s="133">
        <v>43220.416666666664</v>
      </c>
      <c r="L2874" s="9">
        <f t="shared" si="792"/>
        <v>4</v>
      </c>
      <c r="M2874" s="9">
        <f t="shared" si="793"/>
        <v>30</v>
      </c>
      <c r="N2874" s="9">
        <f t="shared" si="794"/>
        <v>10</v>
      </c>
      <c r="O2874" s="31" t="str">
        <f t="shared" si="795"/>
        <v/>
      </c>
      <c r="P2874" s="134">
        <v>38.54</v>
      </c>
      <c r="Q2874" s="31">
        <f t="shared" si="796"/>
        <v>38.54</v>
      </c>
      <c r="R2874" s="31" t="str">
        <f t="shared" si="797"/>
        <v>-</v>
      </c>
      <c r="U2874" s="133">
        <v>43585.416666666664</v>
      </c>
      <c r="V2874" s="9">
        <f t="shared" si="798"/>
        <v>4</v>
      </c>
      <c r="W2874" s="9">
        <f t="shared" si="799"/>
        <v>30</v>
      </c>
      <c r="X2874" s="9">
        <f t="shared" si="800"/>
        <v>10</v>
      </c>
      <c r="Y2874" s="31" t="str">
        <f t="shared" si="801"/>
        <v/>
      </c>
      <c r="Z2874" s="134">
        <v>32.950000000000003</v>
      </c>
      <c r="AA2874" s="31">
        <f t="shared" si="802"/>
        <v>32.950000000000003</v>
      </c>
      <c r="AB2874" s="31" t="str">
        <f t="shared" si="803"/>
        <v>-</v>
      </c>
    </row>
    <row r="2875" spans="1:28" x14ac:dyDescent="0.3">
      <c r="A2875" s="133">
        <v>42855.458333333336</v>
      </c>
      <c r="B2875" s="152">
        <f t="shared" si="804"/>
        <v>4</v>
      </c>
      <c r="C2875" s="152">
        <f t="shared" si="805"/>
        <v>30</v>
      </c>
      <c r="D2875" s="152">
        <f t="shared" si="806"/>
        <v>11</v>
      </c>
      <c r="E2875" s="38" t="str">
        <f t="shared" si="807"/>
        <v>W</v>
      </c>
      <c r="F2875" s="134">
        <v>29.79</v>
      </c>
      <c r="G2875" s="38" t="str">
        <f t="shared" si="808"/>
        <v>-</v>
      </c>
      <c r="H2875" s="38">
        <f t="shared" si="809"/>
        <v>29.79</v>
      </c>
      <c r="K2875" s="133">
        <v>43220.458333333336</v>
      </c>
      <c r="L2875" s="9">
        <f t="shared" si="792"/>
        <v>4</v>
      </c>
      <c r="M2875" s="9">
        <f t="shared" si="793"/>
        <v>30</v>
      </c>
      <c r="N2875" s="9">
        <f t="shared" si="794"/>
        <v>11</v>
      </c>
      <c r="O2875" s="31" t="str">
        <f t="shared" si="795"/>
        <v/>
      </c>
      <c r="P2875" s="134">
        <v>38.1</v>
      </c>
      <c r="Q2875" s="31">
        <f t="shared" si="796"/>
        <v>38.1</v>
      </c>
      <c r="R2875" s="31" t="str">
        <f t="shared" si="797"/>
        <v>-</v>
      </c>
      <c r="U2875" s="133">
        <v>43585.458333333336</v>
      </c>
      <c r="V2875" s="9">
        <f t="shared" si="798"/>
        <v>4</v>
      </c>
      <c r="W2875" s="9">
        <f t="shared" si="799"/>
        <v>30</v>
      </c>
      <c r="X2875" s="9">
        <f t="shared" si="800"/>
        <v>11</v>
      </c>
      <c r="Y2875" s="31" t="str">
        <f t="shared" si="801"/>
        <v/>
      </c>
      <c r="Z2875" s="134">
        <v>35.83</v>
      </c>
      <c r="AA2875" s="31">
        <f t="shared" si="802"/>
        <v>35.83</v>
      </c>
      <c r="AB2875" s="31" t="str">
        <f t="shared" si="803"/>
        <v>-</v>
      </c>
    </row>
    <row r="2876" spans="1:28" x14ac:dyDescent="0.3">
      <c r="A2876" s="133">
        <v>42855.5</v>
      </c>
      <c r="B2876" s="152">
        <f t="shared" si="804"/>
        <v>4</v>
      </c>
      <c r="C2876" s="152">
        <f t="shared" si="805"/>
        <v>30</v>
      </c>
      <c r="D2876" s="152">
        <f t="shared" si="806"/>
        <v>12</v>
      </c>
      <c r="E2876" s="38" t="str">
        <f t="shared" si="807"/>
        <v>W</v>
      </c>
      <c r="F2876" s="134">
        <v>32.75</v>
      </c>
      <c r="G2876" s="38" t="str">
        <f t="shared" si="808"/>
        <v>-</v>
      </c>
      <c r="H2876" s="38">
        <f t="shared" si="809"/>
        <v>32.75</v>
      </c>
      <c r="K2876" s="133">
        <v>43220.5</v>
      </c>
      <c r="L2876" s="9">
        <f t="shared" si="792"/>
        <v>4</v>
      </c>
      <c r="M2876" s="9">
        <f t="shared" si="793"/>
        <v>30</v>
      </c>
      <c r="N2876" s="9">
        <f t="shared" si="794"/>
        <v>12</v>
      </c>
      <c r="O2876" s="31" t="str">
        <f t="shared" si="795"/>
        <v/>
      </c>
      <c r="P2876" s="134">
        <v>36.159999999999997</v>
      </c>
      <c r="Q2876" s="31">
        <f t="shared" si="796"/>
        <v>36.159999999999997</v>
      </c>
      <c r="R2876" s="31" t="str">
        <f t="shared" si="797"/>
        <v>-</v>
      </c>
      <c r="U2876" s="133">
        <v>43585.5</v>
      </c>
      <c r="V2876" s="9">
        <f t="shared" si="798"/>
        <v>4</v>
      </c>
      <c r="W2876" s="9">
        <f t="shared" si="799"/>
        <v>30</v>
      </c>
      <c r="X2876" s="9">
        <f t="shared" si="800"/>
        <v>12</v>
      </c>
      <c r="Y2876" s="31" t="str">
        <f t="shared" si="801"/>
        <v/>
      </c>
      <c r="Z2876" s="134">
        <v>38.81</v>
      </c>
      <c r="AA2876" s="31">
        <f t="shared" si="802"/>
        <v>38.81</v>
      </c>
      <c r="AB2876" s="31" t="str">
        <f t="shared" si="803"/>
        <v>-</v>
      </c>
    </row>
    <row r="2877" spans="1:28" x14ac:dyDescent="0.3">
      <c r="A2877" s="133">
        <v>42855.541666666664</v>
      </c>
      <c r="B2877" s="152">
        <f t="shared" si="804"/>
        <v>4</v>
      </c>
      <c r="C2877" s="152">
        <f t="shared" si="805"/>
        <v>30</v>
      </c>
      <c r="D2877" s="152">
        <f t="shared" si="806"/>
        <v>13</v>
      </c>
      <c r="E2877" s="38" t="str">
        <f t="shared" si="807"/>
        <v>W</v>
      </c>
      <c r="F2877" s="134">
        <v>35.86</v>
      </c>
      <c r="G2877" s="38" t="str">
        <f t="shared" si="808"/>
        <v>-</v>
      </c>
      <c r="H2877" s="38">
        <f t="shared" si="809"/>
        <v>35.86</v>
      </c>
      <c r="K2877" s="133">
        <v>43220.541666666664</v>
      </c>
      <c r="L2877" s="9">
        <f t="shared" si="792"/>
        <v>4</v>
      </c>
      <c r="M2877" s="9">
        <f t="shared" si="793"/>
        <v>30</v>
      </c>
      <c r="N2877" s="9">
        <f t="shared" si="794"/>
        <v>13</v>
      </c>
      <c r="O2877" s="31" t="str">
        <f t="shared" si="795"/>
        <v/>
      </c>
      <c r="P2877" s="134">
        <v>36.880000000000003</v>
      </c>
      <c r="Q2877" s="31">
        <f t="shared" si="796"/>
        <v>36.880000000000003</v>
      </c>
      <c r="R2877" s="31" t="str">
        <f t="shared" si="797"/>
        <v>-</v>
      </c>
      <c r="U2877" s="133">
        <v>43585.541666666664</v>
      </c>
      <c r="V2877" s="9">
        <f t="shared" si="798"/>
        <v>4</v>
      </c>
      <c r="W2877" s="9">
        <f t="shared" si="799"/>
        <v>30</v>
      </c>
      <c r="X2877" s="9">
        <f t="shared" si="800"/>
        <v>13</v>
      </c>
      <c r="Y2877" s="31" t="str">
        <f t="shared" si="801"/>
        <v/>
      </c>
      <c r="Z2877" s="134">
        <v>39.78</v>
      </c>
      <c r="AA2877" s="31">
        <f t="shared" si="802"/>
        <v>39.78</v>
      </c>
      <c r="AB2877" s="31" t="str">
        <f t="shared" si="803"/>
        <v>-</v>
      </c>
    </row>
    <row r="2878" spans="1:28" x14ac:dyDescent="0.3">
      <c r="A2878" s="133">
        <v>42855.583333333336</v>
      </c>
      <c r="B2878" s="152">
        <f t="shared" si="804"/>
        <v>4</v>
      </c>
      <c r="C2878" s="152">
        <f t="shared" si="805"/>
        <v>30</v>
      </c>
      <c r="D2878" s="152">
        <f t="shared" si="806"/>
        <v>14</v>
      </c>
      <c r="E2878" s="38" t="str">
        <f t="shared" si="807"/>
        <v>W</v>
      </c>
      <c r="F2878" s="134">
        <v>38.83</v>
      </c>
      <c r="G2878" s="38" t="str">
        <f t="shared" si="808"/>
        <v>-</v>
      </c>
      <c r="H2878" s="38">
        <f t="shared" si="809"/>
        <v>38.83</v>
      </c>
      <c r="K2878" s="133">
        <v>43220.583333333336</v>
      </c>
      <c r="L2878" s="9">
        <f t="shared" si="792"/>
        <v>4</v>
      </c>
      <c r="M2878" s="9">
        <f t="shared" si="793"/>
        <v>30</v>
      </c>
      <c r="N2878" s="9">
        <f t="shared" si="794"/>
        <v>14</v>
      </c>
      <c r="O2878" s="31" t="str">
        <f t="shared" si="795"/>
        <v/>
      </c>
      <c r="P2878" s="134">
        <v>35.96</v>
      </c>
      <c r="Q2878" s="31">
        <f t="shared" si="796"/>
        <v>35.96</v>
      </c>
      <c r="R2878" s="31" t="str">
        <f t="shared" si="797"/>
        <v>-</v>
      </c>
      <c r="U2878" s="133">
        <v>43585.583333333336</v>
      </c>
      <c r="V2878" s="9">
        <f t="shared" si="798"/>
        <v>4</v>
      </c>
      <c r="W2878" s="9">
        <f t="shared" si="799"/>
        <v>30</v>
      </c>
      <c r="X2878" s="9">
        <f t="shared" si="800"/>
        <v>14</v>
      </c>
      <c r="Y2878" s="31" t="str">
        <f t="shared" si="801"/>
        <v/>
      </c>
      <c r="Z2878" s="134">
        <v>39.74</v>
      </c>
      <c r="AA2878" s="31">
        <f t="shared" si="802"/>
        <v>39.74</v>
      </c>
      <c r="AB2878" s="31" t="str">
        <f t="shared" si="803"/>
        <v>-</v>
      </c>
    </row>
    <row r="2879" spans="1:28" x14ac:dyDescent="0.3">
      <c r="A2879" s="133">
        <v>42855.625</v>
      </c>
      <c r="B2879" s="152">
        <f t="shared" si="804"/>
        <v>4</v>
      </c>
      <c r="C2879" s="152">
        <f t="shared" si="805"/>
        <v>30</v>
      </c>
      <c r="D2879" s="152">
        <f t="shared" si="806"/>
        <v>15</v>
      </c>
      <c r="E2879" s="38" t="str">
        <f t="shared" si="807"/>
        <v>W</v>
      </c>
      <c r="F2879" s="134">
        <v>39.81</v>
      </c>
      <c r="G2879" s="38" t="str">
        <f t="shared" si="808"/>
        <v>-</v>
      </c>
      <c r="H2879" s="38">
        <f t="shared" si="809"/>
        <v>39.81</v>
      </c>
      <c r="K2879" s="133">
        <v>43220.625</v>
      </c>
      <c r="L2879" s="9">
        <f t="shared" si="792"/>
        <v>4</v>
      </c>
      <c r="M2879" s="9">
        <f t="shared" si="793"/>
        <v>30</v>
      </c>
      <c r="N2879" s="9">
        <f t="shared" si="794"/>
        <v>15</v>
      </c>
      <c r="O2879" s="31" t="str">
        <f t="shared" si="795"/>
        <v/>
      </c>
      <c r="P2879" s="134">
        <v>35.049999999999997</v>
      </c>
      <c r="Q2879" s="31">
        <f t="shared" si="796"/>
        <v>35.049999999999997</v>
      </c>
      <c r="R2879" s="31" t="str">
        <f t="shared" si="797"/>
        <v>-</v>
      </c>
      <c r="U2879" s="133">
        <v>43585.625</v>
      </c>
      <c r="V2879" s="9">
        <f t="shared" si="798"/>
        <v>4</v>
      </c>
      <c r="W2879" s="9">
        <f t="shared" si="799"/>
        <v>30</v>
      </c>
      <c r="X2879" s="9">
        <f t="shared" si="800"/>
        <v>15</v>
      </c>
      <c r="Y2879" s="31" t="str">
        <f t="shared" si="801"/>
        <v/>
      </c>
      <c r="Z2879" s="134">
        <v>39.57</v>
      </c>
      <c r="AA2879" s="31">
        <f t="shared" si="802"/>
        <v>39.57</v>
      </c>
      <c r="AB2879" s="31" t="str">
        <f t="shared" si="803"/>
        <v>-</v>
      </c>
    </row>
    <row r="2880" spans="1:28" x14ac:dyDescent="0.3">
      <c r="A2880" s="133">
        <v>42855.666666666664</v>
      </c>
      <c r="B2880" s="152">
        <f t="shared" si="804"/>
        <v>4</v>
      </c>
      <c r="C2880" s="152">
        <f t="shared" si="805"/>
        <v>30</v>
      </c>
      <c r="D2880" s="152">
        <f t="shared" si="806"/>
        <v>16</v>
      </c>
      <c r="E2880" s="38" t="str">
        <f t="shared" si="807"/>
        <v>W</v>
      </c>
      <c r="F2880" s="134">
        <v>43.01</v>
      </c>
      <c r="G2880" s="38" t="str">
        <f t="shared" si="808"/>
        <v>-</v>
      </c>
      <c r="H2880" s="38">
        <f t="shared" si="809"/>
        <v>43.01</v>
      </c>
      <c r="K2880" s="133">
        <v>43220.666666666664</v>
      </c>
      <c r="L2880" s="9">
        <f t="shared" si="792"/>
        <v>4</v>
      </c>
      <c r="M2880" s="9">
        <f t="shared" si="793"/>
        <v>30</v>
      </c>
      <c r="N2880" s="9">
        <f t="shared" si="794"/>
        <v>16</v>
      </c>
      <c r="O2880" s="31" t="str">
        <f t="shared" si="795"/>
        <v/>
      </c>
      <c r="P2880" s="134">
        <v>34.47</v>
      </c>
      <c r="Q2880" s="31">
        <f t="shared" si="796"/>
        <v>34.47</v>
      </c>
      <c r="R2880" s="31" t="str">
        <f t="shared" si="797"/>
        <v>-</v>
      </c>
      <c r="U2880" s="133">
        <v>43585.666666666664</v>
      </c>
      <c r="V2880" s="9">
        <f t="shared" si="798"/>
        <v>4</v>
      </c>
      <c r="W2880" s="9">
        <f t="shared" si="799"/>
        <v>30</v>
      </c>
      <c r="X2880" s="9">
        <f t="shared" si="800"/>
        <v>16</v>
      </c>
      <c r="Y2880" s="31" t="str">
        <f t="shared" si="801"/>
        <v/>
      </c>
      <c r="Z2880" s="134">
        <v>39.68</v>
      </c>
      <c r="AA2880" s="31">
        <f t="shared" si="802"/>
        <v>39.68</v>
      </c>
      <c r="AB2880" s="31" t="str">
        <f t="shared" si="803"/>
        <v>-</v>
      </c>
    </row>
    <row r="2881" spans="1:28" x14ac:dyDescent="0.3">
      <c r="A2881" s="133">
        <v>42855.708333333336</v>
      </c>
      <c r="B2881" s="152">
        <f t="shared" si="804"/>
        <v>4</v>
      </c>
      <c r="C2881" s="152">
        <f t="shared" si="805"/>
        <v>30</v>
      </c>
      <c r="D2881" s="152">
        <f t="shared" si="806"/>
        <v>17</v>
      </c>
      <c r="E2881" s="38" t="str">
        <f t="shared" si="807"/>
        <v>W</v>
      </c>
      <c r="F2881" s="134">
        <v>40.99</v>
      </c>
      <c r="G2881" s="38" t="str">
        <f t="shared" si="808"/>
        <v>-</v>
      </c>
      <c r="H2881" s="38">
        <f t="shared" si="809"/>
        <v>40.99</v>
      </c>
      <c r="K2881" s="133">
        <v>43220.708333333336</v>
      </c>
      <c r="L2881" s="9">
        <f t="shared" si="792"/>
        <v>4</v>
      </c>
      <c r="M2881" s="9">
        <f t="shared" si="793"/>
        <v>30</v>
      </c>
      <c r="N2881" s="9">
        <f t="shared" si="794"/>
        <v>17</v>
      </c>
      <c r="O2881" s="31" t="str">
        <f t="shared" si="795"/>
        <v/>
      </c>
      <c r="P2881" s="134">
        <v>34.93</v>
      </c>
      <c r="Q2881" s="31" t="str">
        <f t="shared" si="796"/>
        <v>-</v>
      </c>
      <c r="R2881" s="31">
        <f t="shared" si="797"/>
        <v>34.93</v>
      </c>
      <c r="U2881" s="133">
        <v>43585.708333333336</v>
      </c>
      <c r="V2881" s="9">
        <f t="shared" si="798"/>
        <v>4</v>
      </c>
      <c r="W2881" s="9">
        <f t="shared" si="799"/>
        <v>30</v>
      </c>
      <c r="X2881" s="9">
        <f t="shared" si="800"/>
        <v>17</v>
      </c>
      <c r="Y2881" s="31" t="str">
        <f t="shared" si="801"/>
        <v/>
      </c>
      <c r="Z2881" s="134">
        <v>39.72</v>
      </c>
      <c r="AA2881" s="31" t="str">
        <f t="shared" si="802"/>
        <v>-</v>
      </c>
      <c r="AB2881" s="31">
        <f t="shared" si="803"/>
        <v>39.72</v>
      </c>
    </row>
    <row r="2882" spans="1:28" x14ac:dyDescent="0.3">
      <c r="A2882" s="133">
        <v>42855.75</v>
      </c>
      <c r="B2882" s="152">
        <f t="shared" si="804"/>
        <v>4</v>
      </c>
      <c r="C2882" s="152">
        <f t="shared" si="805"/>
        <v>30</v>
      </c>
      <c r="D2882" s="152">
        <f t="shared" si="806"/>
        <v>18</v>
      </c>
      <c r="E2882" s="38" t="str">
        <f t="shared" si="807"/>
        <v>W</v>
      </c>
      <c r="F2882" s="134">
        <v>35.64</v>
      </c>
      <c r="G2882" s="38" t="str">
        <f t="shared" si="808"/>
        <v>-</v>
      </c>
      <c r="H2882" s="38">
        <f t="shared" si="809"/>
        <v>35.64</v>
      </c>
      <c r="K2882" s="133">
        <v>43220.75</v>
      </c>
      <c r="L2882" s="9">
        <f t="shared" si="792"/>
        <v>4</v>
      </c>
      <c r="M2882" s="9">
        <f t="shared" si="793"/>
        <v>30</v>
      </c>
      <c r="N2882" s="9">
        <f t="shared" si="794"/>
        <v>18</v>
      </c>
      <c r="O2882" s="31" t="str">
        <f t="shared" si="795"/>
        <v/>
      </c>
      <c r="P2882" s="134">
        <v>33.44</v>
      </c>
      <c r="Q2882" s="31" t="str">
        <f t="shared" si="796"/>
        <v>-</v>
      </c>
      <c r="R2882" s="31">
        <f t="shared" si="797"/>
        <v>33.44</v>
      </c>
      <c r="U2882" s="133">
        <v>43585.75</v>
      </c>
      <c r="V2882" s="9">
        <f t="shared" si="798"/>
        <v>4</v>
      </c>
      <c r="W2882" s="9">
        <f t="shared" si="799"/>
        <v>30</v>
      </c>
      <c r="X2882" s="9">
        <f t="shared" si="800"/>
        <v>18</v>
      </c>
      <c r="Y2882" s="31" t="str">
        <f t="shared" si="801"/>
        <v/>
      </c>
      <c r="Z2882" s="134">
        <v>38.97</v>
      </c>
      <c r="AA2882" s="31" t="str">
        <f t="shared" si="802"/>
        <v>-</v>
      </c>
      <c r="AB2882" s="31">
        <f t="shared" si="803"/>
        <v>38.97</v>
      </c>
    </row>
    <row r="2883" spans="1:28" x14ac:dyDescent="0.3">
      <c r="A2883" s="133">
        <v>42855.791666666664</v>
      </c>
      <c r="B2883" s="152">
        <f t="shared" si="804"/>
        <v>4</v>
      </c>
      <c r="C2883" s="152">
        <f t="shared" si="805"/>
        <v>30</v>
      </c>
      <c r="D2883" s="152">
        <f t="shared" si="806"/>
        <v>19</v>
      </c>
      <c r="E2883" s="38" t="str">
        <f t="shared" si="807"/>
        <v>W</v>
      </c>
      <c r="F2883" s="134">
        <v>33.15</v>
      </c>
      <c r="G2883" s="38" t="str">
        <f t="shared" si="808"/>
        <v>-</v>
      </c>
      <c r="H2883" s="38">
        <f t="shared" si="809"/>
        <v>33.15</v>
      </c>
      <c r="K2883" s="133">
        <v>43220.791666666664</v>
      </c>
      <c r="L2883" s="9">
        <f t="shared" si="792"/>
        <v>4</v>
      </c>
      <c r="M2883" s="9">
        <f t="shared" si="793"/>
        <v>30</v>
      </c>
      <c r="N2883" s="9">
        <f t="shared" si="794"/>
        <v>19</v>
      </c>
      <c r="O2883" s="31" t="str">
        <f t="shared" si="795"/>
        <v/>
      </c>
      <c r="P2883" s="134">
        <v>36.07</v>
      </c>
      <c r="Q2883" s="31" t="str">
        <f t="shared" si="796"/>
        <v>-</v>
      </c>
      <c r="R2883" s="31">
        <f t="shared" si="797"/>
        <v>36.07</v>
      </c>
      <c r="U2883" s="133">
        <v>43585.791666666664</v>
      </c>
      <c r="V2883" s="9">
        <f t="shared" si="798"/>
        <v>4</v>
      </c>
      <c r="W2883" s="9">
        <f t="shared" si="799"/>
        <v>30</v>
      </c>
      <c r="X2883" s="9">
        <f t="shared" si="800"/>
        <v>19</v>
      </c>
      <c r="Y2883" s="31" t="str">
        <f t="shared" si="801"/>
        <v/>
      </c>
      <c r="Z2883" s="134">
        <v>37.380000000000003</v>
      </c>
      <c r="AA2883" s="31" t="str">
        <f t="shared" si="802"/>
        <v>-</v>
      </c>
      <c r="AB2883" s="31">
        <f t="shared" si="803"/>
        <v>37.380000000000003</v>
      </c>
    </row>
    <row r="2884" spans="1:28" x14ac:dyDescent="0.3">
      <c r="A2884" s="133">
        <v>42855.833333333336</v>
      </c>
      <c r="B2884" s="152">
        <f t="shared" si="804"/>
        <v>4</v>
      </c>
      <c r="C2884" s="152">
        <f t="shared" si="805"/>
        <v>30</v>
      </c>
      <c r="D2884" s="152">
        <f t="shared" si="806"/>
        <v>20</v>
      </c>
      <c r="E2884" s="38" t="str">
        <f t="shared" si="807"/>
        <v>W</v>
      </c>
      <c r="F2884" s="134">
        <v>40.98</v>
      </c>
      <c r="G2884" s="38" t="str">
        <f t="shared" si="808"/>
        <v>-</v>
      </c>
      <c r="H2884" s="38">
        <f t="shared" si="809"/>
        <v>40.98</v>
      </c>
      <c r="K2884" s="133">
        <v>43220.833333333336</v>
      </c>
      <c r="L2884" s="9">
        <f t="shared" si="792"/>
        <v>4</v>
      </c>
      <c r="M2884" s="9">
        <f t="shared" si="793"/>
        <v>30</v>
      </c>
      <c r="N2884" s="9">
        <f t="shared" si="794"/>
        <v>20</v>
      </c>
      <c r="O2884" s="31" t="str">
        <f t="shared" si="795"/>
        <v/>
      </c>
      <c r="P2884" s="134">
        <v>42.25</v>
      </c>
      <c r="Q2884" s="31" t="str">
        <f t="shared" si="796"/>
        <v>-</v>
      </c>
      <c r="R2884" s="31">
        <f t="shared" si="797"/>
        <v>42.25</v>
      </c>
      <c r="U2884" s="133">
        <v>43585.833333333336</v>
      </c>
      <c r="V2884" s="9">
        <f t="shared" si="798"/>
        <v>4</v>
      </c>
      <c r="W2884" s="9">
        <f t="shared" si="799"/>
        <v>30</v>
      </c>
      <c r="X2884" s="9">
        <f t="shared" si="800"/>
        <v>20</v>
      </c>
      <c r="Y2884" s="31" t="str">
        <f t="shared" si="801"/>
        <v/>
      </c>
      <c r="Z2884" s="134">
        <v>39.17</v>
      </c>
      <c r="AA2884" s="31" t="str">
        <f t="shared" si="802"/>
        <v>-</v>
      </c>
      <c r="AB2884" s="31">
        <f t="shared" si="803"/>
        <v>39.17</v>
      </c>
    </row>
    <row r="2885" spans="1:28" x14ac:dyDescent="0.3">
      <c r="A2885" s="133">
        <v>42855.875</v>
      </c>
      <c r="B2885" s="152">
        <f t="shared" si="804"/>
        <v>4</v>
      </c>
      <c r="C2885" s="152">
        <f t="shared" si="805"/>
        <v>30</v>
      </c>
      <c r="D2885" s="152">
        <f t="shared" si="806"/>
        <v>21</v>
      </c>
      <c r="E2885" s="38" t="str">
        <f t="shared" si="807"/>
        <v>W</v>
      </c>
      <c r="F2885" s="134">
        <v>31.98</v>
      </c>
      <c r="G2885" s="38" t="str">
        <f t="shared" si="808"/>
        <v>-</v>
      </c>
      <c r="H2885" s="38">
        <f t="shared" si="809"/>
        <v>31.98</v>
      </c>
      <c r="K2885" s="133">
        <v>43220.875</v>
      </c>
      <c r="L2885" s="9">
        <f t="shared" si="792"/>
        <v>4</v>
      </c>
      <c r="M2885" s="9">
        <f t="shared" si="793"/>
        <v>30</v>
      </c>
      <c r="N2885" s="9">
        <f t="shared" si="794"/>
        <v>21</v>
      </c>
      <c r="O2885" s="31" t="str">
        <f t="shared" si="795"/>
        <v/>
      </c>
      <c r="P2885" s="134">
        <v>37.979999999999997</v>
      </c>
      <c r="Q2885" s="31" t="str">
        <f t="shared" si="796"/>
        <v>-</v>
      </c>
      <c r="R2885" s="31">
        <f t="shared" si="797"/>
        <v>37.979999999999997</v>
      </c>
      <c r="U2885" s="133">
        <v>43585.875</v>
      </c>
      <c r="V2885" s="9">
        <f t="shared" si="798"/>
        <v>4</v>
      </c>
      <c r="W2885" s="9">
        <f t="shared" si="799"/>
        <v>30</v>
      </c>
      <c r="X2885" s="9">
        <f t="shared" si="800"/>
        <v>21</v>
      </c>
      <c r="Y2885" s="31" t="str">
        <f t="shared" si="801"/>
        <v/>
      </c>
      <c r="Z2885" s="134">
        <v>38.17</v>
      </c>
      <c r="AA2885" s="31" t="str">
        <f t="shared" si="802"/>
        <v>-</v>
      </c>
      <c r="AB2885" s="31">
        <f t="shared" si="803"/>
        <v>38.17</v>
      </c>
    </row>
    <row r="2886" spans="1:28" x14ac:dyDescent="0.3">
      <c r="A2886" s="133">
        <v>42855.916666666664</v>
      </c>
      <c r="B2886" s="152">
        <f t="shared" si="804"/>
        <v>4</v>
      </c>
      <c r="C2886" s="152">
        <f t="shared" si="805"/>
        <v>30</v>
      </c>
      <c r="D2886" s="152">
        <f t="shared" si="806"/>
        <v>22</v>
      </c>
      <c r="E2886" s="38" t="str">
        <f t="shared" si="807"/>
        <v>W</v>
      </c>
      <c r="F2886" s="134">
        <v>26.1</v>
      </c>
      <c r="G2886" s="38" t="str">
        <f t="shared" si="808"/>
        <v>-</v>
      </c>
      <c r="H2886" s="38">
        <f t="shared" si="809"/>
        <v>26.1</v>
      </c>
      <c r="K2886" s="133">
        <v>43220.916666666664</v>
      </c>
      <c r="L2886" s="9">
        <f t="shared" si="792"/>
        <v>4</v>
      </c>
      <c r="M2886" s="9">
        <f t="shared" si="793"/>
        <v>30</v>
      </c>
      <c r="N2886" s="9">
        <f t="shared" si="794"/>
        <v>22</v>
      </c>
      <c r="O2886" s="31" t="str">
        <f t="shared" si="795"/>
        <v/>
      </c>
      <c r="P2886" s="134">
        <v>26.96</v>
      </c>
      <c r="Q2886" s="31" t="str">
        <f t="shared" si="796"/>
        <v>-</v>
      </c>
      <c r="R2886" s="31">
        <f t="shared" si="797"/>
        <v>26.96</v>
      </c>
      <c r="U2886" s="133">
        <v>43585.916666666664</v>
      </c>
      <c r="V2886" s="9">
        <f t="shared" si="798"/>
        <v>4</v>
      </c>
      <c r="W2886" s="9">
        <f t="shared" si="799"/>
        <v>30</v>
      </c>
      <c r="X2886" s="9">
        <f t="shared" si="800"/>
        <v>22</v>
      </c>
      <c r="Y2886" s="31" t="str">
        <f t="shared" si="801"/>
        <v/>
      </c>
      <c r="Z2886" s="134">
        <v>28.46</v>
      </c>
      <c r="AA2886" s="31" t="str">
        <f t="shared" si="802"/>
        <v>-</v>
      </c>
      <c r="AB2886" s="31">
        <f t="shared" si="803"/>
        <v>28.46</v>
      </c>
    </row>
    <row r="2887" spans="1:28" x14ac:dyDescent="0.3">
      <c r="A2887" s="133">
        <v>42855.958333333336</v>
      </c>
      <c r="B2887" s="152">
        <f t="shared" si="804"/>
        <v>4</v>
      </c>
      <c r="C2887" s="152">
        <f t="shared" si="805"/>
        <v>30</v>
      </c>
      <c r="D2887" s="152">
        <f t="shared" si="806"/>
        <v>23</v>
      </c>
      <c r="E2887" s="38" t="str">
        <f t="shared" si="807"/>
        <v>W</v>
      </c>
      <c r="F2887" s="134">
        <v>23.08</v>
      </c>
      <c r="G2887" s="38" t="str">
        <f t="shared" si="808"/>
        <v>-</v>
      </c>
      <c r="H2887" s="38">
        <f t="shared" si="809"/>
        <v>23.08</v>
      </c>
      <c r="K2887" s="133">
        <v>43220.958333333336</v>
      </c>
      <c r="L2887" s="9">
        <f t="shared" si="792"/>
        <v>4</v>
      </c>
      <c r="M2887" s="9">
        <f t="shared" si="793"/>
        <v>30</v>
      </c>
      <c r="N2887" s="9">
        <f t="shared" si="794"/>
        <v>23</v>
      </c>
      <c r="O2887" s="31" t="str">
        <f t="shared" si="795"/>
        <v/>
      </c>
      <c r="P2887" s="134">
        <v>25.61</v>
      </c>
      <c r="Q2887" s="31" t="str">
        <f t="shared" si="796"/>
        <v>-</v>
      </c>
      <c r="R2887" s="31">
        <f t="shared" si="797"/>
        <v>25.61</v>
      </c>
      <c r="U2887" s="133">
        <v>43585.958333333336</v>
      </c>
      <c r="V2887" s="9">
        <f t="shared" si="798"/>
        <v>4</v>
      </c>
      <c r="W2887" s="9">
        <f t="shared" si="799"/>
        <v>30</v>
      </c>
      <c r="X2887" s="9">
        <f t="shared" si="800"/>
        <v>23</v>
      </c>
      <c r="Y2887" s="31" t="str">
        <f t="shared" si="801"/>
        <v/>
      </c>
      <c r="Z2887" s="134">
        <v>24.33</v>
      </c>
      <c r="AA2887" s="31" t="str">
        <f t="shared" si="802"/>
        <v>-</v>
      </c>
      <c r="AB2887" s="31">
        <f t="shared" si="803"/>
        <v>24.33</v>
      </c>
    </row>
    <row r="2888" spans="1:28" x14ac:dyDescent="0.3">
      <c r="A2888" s="133">
        <v>42856</v>
      </c>
      <c r="B2888" s="152">
        <f t="shared" si="804"/>
        <v>5</v>
      </c>
      <c r="C2888" s="152">
        <f t="shared" si="805"/>
        <v>1</v>
      </c>
      <c r="D2888" s="152">
        <f t="shared" si="806"/>
        <v>0</v>
      </c>
      <c r="E2888" s="38" t="str">
        <f t="shared" si="807"/>
        <v/>
      </c>
      <c r="F2888" s="134">
        <v>20.91</v>
      </c>
      <c r="G2888" s="38" t="str">
        <f t="shared" si="808"/>
        <v>-</v>
      </c>
      <c r="H2888" s="38">
        <f t="shared" si="809"/>
        <v>20.91</v>
      </c>
      <c r="K2888" s="133">
        <v>43221</v>
      </c>
      <c r="L2888" s="9">
        <f t="shared" si="792"/>
        <v>5</v>
      </c>
      <c r="M2888" s="9">
        <f t="shared" si="793"/>
        <v>1</v>
      </c>
      <c r="N2888" s="9">
        <f t="shared" si="794"/>
        <v>0</v>
      </c>
      <c r="O2888" s="31" t="str">
        <f t="shared" si="795"/>
        <v/>
      </c>
      <c r="P2888" s="134">
        <v>23.66</v>
      </c>
      <c r="Q2888" s="31" t="str">
        <f t="shared" si="796"/>
        <v>-</v>
      </c>
      <c r="R2888" s="31">
        <f t="shared" si="797"/>
        <v>23.66</v>
      </c>
      <c r="U2888" s="133">
        <v>43586</v>
      </c>
      <c r="V2888" s="9">
        <f t="shared" si="798"/>
        <v>5</v>
      </c>
      <c r="W2888" s="9">
        <f t="shared" si="799"/>
        <v>1</v>
      </c>
      <c r="X2888" s="9">
        <f t="shared" si="800"/>
        <v>0</v>
      </c>
      <c r="Y2888" s="31" t="str">
        <f t="shared" si="801"/>
        <v/>
      </c>
      <c r="Z2888" s="134">
        <v>19.809999999999999</v>
      </c>
      <c r="AA2888" s="31" t="str">
        <f t="shared" si="802"/>
        <v>-</v>
      </c>
      <c r="AB2888" s="31">
        <f t="shared" si="803"/>
        <v>19.809999999999999</v>
      </c>
    </row>
    <row r="2889" spans="1:28" x14ac:dyDescent="0.3">
      <c r="A2889" s="133">
        <v>42856.041666666664</v>
      </c>
      <c r="B2889" s="152">
        <f t="shared" si="804"/>
        <v>5</v>
      </c>
      <c r="C2889" s="152">
        <f t="shared" si="805"/>
        <v>1</v>
      </c>
      <c r="D2889" s="152">
        <f t="shared" si="806"/>
        <v>1</v>
      </c>
      <c r="E2889" s="38" t="str">
        <f t="shared" si="807"/>
        <v/>
      </c>
      <c r="F2889" s="134">
        <v>20.239999999999998</v>
      </c>
      <c r="G2889" s="38" t="str">
        <f t="shared" si="808"/>
        <v>-</v>
      </c>
      <c r="H2889" s="38">
        <f t="shared" si="809"/>
        <v>20.239999999999998</v>
      </c>
      <c r="K2889" s="133">
        <v>43221.041666666664</v>
      </c>
      <c r="L2889" s="9">
        <f t="shared" ref="L2889:L2952" si="810">MONTH(K2889)</f>
        <v>5</v>
      </c>
      <c r="M2889" s="9">
        <f t="shared" ref="M2889:M2952" si="811">DAY(K2889)</f>
        <v>1</v>
      </c>
      <c r="N2889" s="9">
        <f t="shared" ref="N2889:N2952" si="812">HOUR(K2889)</f>
        <v>1</v>
      </c>
      <c r="O2889" s="31" t="str">
        <f t="shared" ref="O2889:O2952" si="813">IF(WEEKDAY(K2889,2)&gt;5,"W","")</f>
        <v/>
      </c>
      <c r="P2889" s="134">
        <v>22.7</v>
      </c>
      <c r="Q2889" s="31" t="str">
        <f t="shared" ref="Q2889:Q2952" si="814">IF(AND($L2889&gt;=$L$5,$L2889&lt;=$M$5),IF($O2889&lt;&gt;"W",IF(AND($N2889&gt;=$N$5,$N2889&lt;$P$5),$P2889,"-"),"-"),"-")</f>
        <v>-</v>
      </c>
      <c r="R2889" s="31">
        <f t="shared" ref="R2889:R2952" si="815">IF(Q2889="-",P2889,"-")</f>
        <v>22.7</v>
      </c>
      <c r="U2889" s="133">
        <v>43586.041666666664</v>
      </c>
      <c r="V2889" s="9">
        <f t="shared" ref="V2889:V2952" si="816">MONTH(U2889)</f>
        <v>5</v>
      </c>
      <c r="W2889" s="9">
        <f t="shared" ref="W2889:W2952" si="817">DAY(U2889)</f>
        <v>1</v>
      </c>
      <c r="X2889" s="9">
        <f t="shared" ref="X2889:X2952" si="818">HOUR(U2889)</f>
        <v>1</v>
      </c>
      <c r="Y2889" s="31" t="str">
        <f t="shared" ref="Y2889:Y2952" si="819">IF(WEEKDAY(U2889,2)&gt;5,"W","")</f>
        <v/>
      </c>
      <c r="Z2889" s="134">
        <v>19.72</v>
      </c>
      <c r="AA2889" s="31" t="str">
        <f t="shared" ref="AA2889:AA2952" si="820">IF(AND($V2889&gt;=$V$5,$V2889&lt;=$W$5),IF($Y2889&lt;&gt;"W",IF(AND($X2889&gt;=$X$5,$X2889&lt;$Z$5),$Z2889,"-"),"-"),"-")</f>
        <v>-</v>
      </c>
      <c r="AB2889" s="31">
        <f t="shared" ref="AB2889:AB2952" si="821">IF(AA2889="-",Z2889,"-")</f>
        <v>19.72</v>
      </c>
    </row>
    <row r="2890" spans="1:28" x14ac:dyDescent="0.3">
      <c r="A2890" s="133">
        <v>42856.083333333336</v>
      </c>
      <c r="B2890" s="152">
        <f t="shared" ref="B2890:B2953" si="822">MONTH(A2890)</f>
        <v>5</v>
      </c>
      <c r="C2890" s="152">
        <f t="shared" ref="C2890:C2953" si="823">DAY(A2890)</f>
        <v>1</v>
      </c>
      <c r="D2890" s="152">
        <f t="shared" ref="D2890:D2953" si="824">HOUR(A2890)</f>
        <v>2</v>
      </c>
      <c r="E2890" s="38" t="str">
        <f t="shared" ref="E2890:E2953" si="825">IF(WEEKDAY(A2890,2)&gt;5,"W","")</f>
        <v/>
      </c>
      <c r="F2890" s="134">
        <v>19.53</v>
      </c>
      <c r="G2890" s="38" t="str">
        <f t="shared" ref="G2890:G2953" si="826">IF(AND($B2890&gt;=$B$5,$B2890&lt;=$C$5),IF($E2890&lt;&gt;"W",IF(AND($D2890&gt;=$D$5,$D2890&lt;$F$5),$F2890,"-"),"-"),"-")</f>
        <v>-</v>
      </c>
      <c r="H2890" s="38">
        <f t="shared" ref="H2890:H2953" si="827">IF(G2890="-",F2890,"-")</f>
        <v>19.53</v>
      </c>
      <c r="K2890" s="133">
        <v>43221.083333333336</v>
      </c>
      <c r="L2890" s="9">
        <f t="shared" si="810"/>
        <v>5</v>
      </c>
      <c r="M2890" s="9">
        <f t="shared" si="811"/>
        <v>1</v>
      </c>
      <c r="N2890" s="9">
        <f t="shared" si="812"/>
        <v>2</v>
      </c>
      <c r="O2890" s="31" t="str">
        <f t="shared" si="813"/>
        <v/>
      </c>
      <c r="P2890" s="134">
        <v>22.54</v>
      </c>
      <c r="Q2890" s="31" t="str">
        <f t="shared" si="814"/>
        <v>-</v>
      </c>
      <c r="R2890" s="31">
        <f t="shared" si="815"/>
        <v>22.54</v>
      </c>
      <c r="U2890" s="133">
        <v>43586.083333333336</v>
      </c>
      <c r="V2890" s="9">
        <f t="shared" si="816"/>
        <v>5</v>
      </c>
      <c r="W2890" s="9">
        <f t="shared" si="817"/>
        <v>1</v>
      </c>
      <c r="X2890" s="9">
        <f t="shared" si="818"/>
        <v>2</v>
      </c>
      <c r="Y2890" s="31" t="str">
        <f t="shared" si="819"/>
        <v/>
      </c>
      <c r="Z2890" s="134">
        <v>18.77</v>
      </c>
      <c r="AA2890" s="31" t="str">
        <f t="shared" si="820"/>
        <v>-</v>
      </c>
      <c r="AB2890" s="31">
        <f t="shared" si="821"/>
        <v>18.77</v>
      </c>
    </row>
    <row r="2891" spans="1:28" x14ac:dyDescent="0.3">
      <c r="A2891" s="133">
        <v>42856.125</v>
      </c>
      <c r="B2891" s="152">
        <f t="shared" si="822"/>
        <v>5</v>
      </c>
      <c r="C2891" s="152">
        <f t="shared" si="823"/>
        <v>1</v>
      </c>
      <c r="D2891" s="152">
        <f t="shared" si="824"/>
        <v>3</v>
      </c>
      <c r="E2891" s="38" t="str">
        <f t="shared" si="825"/>
        <v/>
      </c>
      <c r="F2891" s="134">
        <v>19.03</v>
      </c>
      <c r="G2891" s="38" t="str">
        <f t="shared" si="826"/>
        <v>-</v>
      </c>
      <c r="H2891" s="38">
        <f t="shared" si="827"/>
        <v>19.03</v>
      </c>
      <c r="K2891" s="133">
        <v>43221.125</v>
      </c>
      <c r="L2891" s="9">
        <f t="shared" si="810"/>
        <v>5</v>
      </c>
      <c r="M2891" s="9">
        <f t="shared" si="811"/>
        <v>1</v>
      </c>
      <c r="N2891" s="9">
        <f t="shared" si="812"/>
        <v>3</v>
      </c>
      <c r="O2891" s="31" t="str">
        <f t="shared" si="813"/>
        <v/>
      </c>
      <c r="P2891" s="134">
        <v>23.2</v>
      </c>
      <c r="Q2891" s="31" t="str">
        <f t="shared" si="814"/>
        <v>-</v>
      </c>
      <c r="R2891" s="31">
        <f t="shared" si="815"/>
        <v>23.2</v>
      </c>
      <c r="U2891" s="133">
        <v>43586.125</v>
      </c>
      <c r="V2891" s="9">
        <f t="shared" si="816"/>
        <v>5</v>
      </c>
      <c r="W2891" s="9">
        <f t="shared" si="817"/>
        <v>1</v>
      </c>
      <c r="X2891" s="9">
        <f t="shared" si="818"/>
        <v>3</v>
      </c>
      <c r="Y2891" s="31" t="str">
        <f t="shared" si="819"/>
        <v/>
      </c>
      <c r="Z2891" s="134">
        <v>18.29</v>
      </c>
      <c r="AA2891" s="31" t="str">
        <f t="shared" si="820"/>
        <v>-</v>
      </c>
      <c r="AB2891" s="31">
        <f t="shared" si="821"/>
        <v>18.29</v>
      </c>
    </row>
    <row r="2892" spans="1:28" x14ac:dyDescent="0.3">
      <c r="A2892" s="133">
        <v>42856.166666666664</v>
      </c>
      <c r="B2892" s="152">
        <f t="shared" si="822"/>
        <v>5</v>
      </c>
      <c r="C2892" s="152">
        <f t="shared" si="823"/>
        <v>1</v>
      </c>
      <c r="D2892" s="152">
        <f t="shared" si="824"/>
        <v>4</v>
      </c>
      <c r="E2892" s="38" t="str">
        <f t="shared" si="825"/>
        <v/>
      </c>
      <c r="F2892" s="134">
        <v>19.86</v>
      </c>
      <c r="G2892" s="38" t="str">
        <f t="shared" si="826"/>
        <v>-</v>
      </c>
      <c r="H2892" s="38">
        <f t="shared" si="827"/>
        <v>19.86</v>
      </c>
      <c r="K2892" s="133">
        <v>43221.166666666664</v>
      </c>
      <c r="L2892" s="9">
        <f t="shared" si="810"/>
        <v>5</v>
      </c>
      <c r="M2892" s="9">
        <f t="shared" si="811"/>
        <v>1</v>
      </c>
      <c r="N2892" s="9">
        <f t="shared" si="812"/>
        <v>4</v>
      </c>
      <c r="O2892" s="31" t="str">
        <f t="shared" si="813"/>
        <v/>
      </c>
      <c r="P2892" s="134">
        <v>24.7</v>
      </c>
      <c r="Q2892" s="31" t="str">
        <f t="shared" si="814"/>
        <v>-</v>
      </c>
      <c r="R2892" s="31">
        <f t="shared" si="815"/>
        <v>24.7</v>
      </c>
      <c r="U2892" s="133">
        <v>43586.166666666664</v>
      </c>
      <c r="V2892" s="9">
        <f t="shared" si="816"/>
        <v>5</v>
      </c>
      <c r="W2892" s="9">
        <f t="shared" si="817"/>
        <v>1</v>
      </c>
      <c r="X2892" s="9">
        <f t="shared" si="818"/>
        <v>4</v>
      </c>
      <c r="Y2892" s="31" t="str">
        <f t="shared" si="819"/>
        <v/>
      </c>
      <c r="Z2892" s="134">
        <v>18.98</v>
      </c>
      <c r="AA2892" s="31" t="str">
        <f t="shared" si="820"/>
        <v>-</v>
      </c>
      <c r="AB2892" s="31">
        <f t="shared" si="821"/>
        <v>18.98</v>
      </c>
    </row>
    <row r="2893" spans="1:28" x14ac:dyDescent="0.3">
      <c r="A2893" s="133">
        <v>42856.208333333336</v>
      </c>
      <c r="B2893" s="152">
        <f t="shared" si="822"/>
        <v>5</v>
      </c>
      <c r="C2893" s="152">
        <f t="shared" si="823"/>
        <v>1</v>
      </c>
      <c r="D2893" s="152">
        <f t="shared" si="824"/>
        <v>5</v>
      </c>
      <c r="E2893" s="38" t="str">
        <f t="shared" si="825"/>
        <v/>
      </c>
      <c r="F2893" s="134">
        <v>21.46</v>
      </c>
      <c r="G2893" s="38" t="str">
        <f t="shared" si="826"/>
        <v>-</v>
      </c>
      <c r="H2893" s="38">
        <f t="shared" si="827"/>
        <v>21.46</v>
      </c>
      <c r="K2893" s="133">
        <v>43221.208333333336</v>
      </c>
      <c r="L2893" s="9">
        <f t="shared" si="810"/>
        <v>5</v>
      </c>
      <c r="M2893" s="9">
        <f t="shared" si="811"/>
        <v>1</v>
      </c>
      <c r="N2893" s="9">
        <f t="shared" si="812"/>
        <v>5</v>
      </c>
      <c r="O2893" s="31" t="str">
        <f t="shared" si="813"/>
        <v/>
      </c>
      <c r="P2893" s="134">
        <v>29.5</v>
      </c>
      <c r="Q2893" s="31" t="str">
        <f t="shared" si="814"/>
        <v>-</v>
      </c>
      <c r="R2893" s="31">
        <f t="shared" si="815"/>
        <v>29.5</v>
      </c>
      <c r="U2893" s="133">
        <v>43586.208333333336</v>
      </c>
      <c r="V2893" s="9">
        <f t="shared" si="816"/>
        <v>5</v>
      </c>
      <c r="W2893" s="9">
        <f t="shared" si="817"/>
        <v>1</v>
      </c>
      <c r="X2893" s="9">
        <f t="shared" si="818"/>
        <v>5</v>
      </c>
      <c r="Y2893" s="31" t="str">
        <f t="shared" si="819"/>
        <v/>
      </c>
      <c r="Z2893" s="134">
        <v>21.38</v>
      </c>
      <c r="AA2893" s="31" t="str">
        <f t="shared" si="820"/>
        <v>-</v>
      </c>
      <c r="AB2893" s="31">
        <f t="shared" si="821"/>
        <v>21.38</v>
      </c>
    </row>
    <row r="2894" spans="1:28" x14ac:dyDescent="0.3">
      <c r="A2894" s="133">
        <v>42856.25</v>
      </c>
      <c r="B2894" s="152">
        <f t="shared" si="822"/>
        <v>5</v>
      </c>
      <c r="C2894" s="152">
        <f t="shared" si="823"/>
        <v>1</v>
      </c>
      <c r="D2894" s="152">
        <f t="shared" si="824"/>
        <v>6</v>
      </c>
      <c r="E2894" s="38" t="str">
        <f t="shared" si="825"/>
        <v/>
      </c>
      <c r="F2894" s="134">
        <v>26.44</v>
      </c>
      <c r="G2894" s="38" t="str">
        <f t="shared" si="826"/>
        <v>-</v>
      </c>
      <c r="H2894" s="38">
        <f t="shared" si="827"/>
        <v>26.44</v>
      </c>
      <c r="K2894" s="133">
        <v>43221.25</v>
      </c>
      <c r="L2894" s="9">
        <f t="shared" si="810"/>
        <v>5</v>
      </c>
      <c r="M2894" s="9">
        <f t="shared" si="811"/>
        <v>1</v>
      </c>
      <c r="N2894" s="9">
        <f t="shared" si="812"/>
        <v>6</v>
      </c>
      <c r="O2894" s="31" t="str">
        <f t="shared" si="813"/>
        <v/>
      </c>
      <c r="P2894" s="134">
        <v>39.369999999999997</v>
      </c>
      <c r="Q2894" s="31" t="str">
        <f t="shared" si="814"/>
        <v>-</v>
      </c>
      <c r="R2894" s="31">
        <f t="shared" si="815"/>
        <v>39.369999999999997</v>
      </c>
      <c r="U2894" s="133">
        <v>43586.25</v>
      </c>
      <c r="V2894" s="9">
        <f t="shared" si="816"/>
        <v>5</v>
      </c>
      <c r="W2894" s="9">
        <f t="shared" si="817"/>
        <v>1</v>
      </c>
      <c r="X2894" s="9">
        <f t="shared" si="818"/>
        <v>6</v>
      </c>
      <c r="Y2894" s="31" t="str">
        <f t="shared" si="819"/>
        <v/>
      </c>
      <c r="Z2894" s="134">
        <v>25.87</v>
      </c>
      <c r="AA2894" s="31" t="str">
        <f t="shared" si="820"/>
        <v>-</v>
      </c>
      <c r="AB2894" s="31">
        <f t="shared" si="821"/>
        <v>25.87</v>
      </c>
    </row>
    <row r="2895" spans="1:28" x14ac:dyDescent="0.3">
      <c r="A2895" s="133">
        <v>42856.291666666664</v>
      </c>
      <c r="B2895" s="152">
        <f t="shared" si="822"/>
        <v>5</v>
      </c>
      <c r="C2895" s="152">
        <f t="shared" si="823"/>
        <v>1</v>
      </c>
      <c r="D2895" s="152">
        <f t="shared" si="824"/>
        <v>7</v>
      </c>
      <c r="E2895" s="38" t="str">
        <f t="shared" si="825"/>
        <v/>
      </c>
      <c r="F2895" s="134">
        <v>27.87</v>
      </c>
      <c r="G2895" s="38" t="str">
        <f t="shared" si="826"/>
        <v>-</v>
      </c>
      <c r="H2895" s="38">
        <f t="shared" si="827"/>
        <v>27.87</v>
      </c>
      <c r="K2895" s="133">
        <v>43221.291666666664</v>
      </c>
      <c r="L2895" s="9">
        <f t="shared" si="810"/>
        <v>5</v>
      </c>
      <c r="M2895" s="9">
        <f t="shared" si="811"/>
        <v>1</v>
      </c>
      <c r="N2895" s="9">
        <f t="shared" si="812"/>
        <v>7</v>
      </c>
      <c r="O2895" s="31" t="str">
        <f t="shared" si="813"/>
        <v/>
      </c>
      <c r="P2895" s="134">
        <v>35.4</v>
      </c>
      <c r="Q2895" s="31" t="str">
        <f t="shared" si="814"/>
        <v>-</v>
      </c>
      <c r="R2895" s="31">
        <f t="shared" si="815"/>
        <v>35.4</v>
      </c>
      <c r="U2895" s="133">
        <v>43586.291666666664</v>
      </c>
      <c r="V2895" s="9">
        <f t="shared" si="816"/>
        <v>5</v>
      </c>
      <c r="W2895" s="9">
        <f t="shared" si="817"/>
        <v>1</v>
      </c>
      <c r="X2895" s="9">
        <f t="shared" si="818"/>
        <v>7</v>
      </c>
      <c r="Y2895" s="31" t="str">
        <f t="shared" si="819"/>
        <v/>
      </c>
      <c r="Z2895" s="134">
        <v>26.39</v>
      </c>
      <c r="AA2895" s="31" t="str">
        <f t="shared" si="820"/>
        <v>-</v>
      </c>
      <c r="AB2895" s="31">
        <f t="shared" si="821"/>
        <v>26.39</v>
      </c>
    </row>
    <row r="2896" spans="1:28" x14ac:dyDescent="0.3">
      <c r="A2896" s="133">
        <v>42856.333333333336</v>
      </c>
      <c r="B2896" s="152">
        <f t="shared" si="822"/>
        <v>5</v>
      </c>
      <c r="C2896" s="152">
        <f t="shared" si="823"/>
        <v>1</v>
      </c>
      <c r="D2896" s="152">
        <f t="shared" si="824"/>
        <v>8</v>
      </c>
      <c r="E2896" s="38" t="str">
        <f t="shared" si="825"/>
        <v/>
      </c>
      <c r="F2896" s="134">
        <v>29.48</v>
      </c>
      <c r="G2896" s="38">
        <f t="shared" si="826"/>
        <v>29.48</v>
      </c>
      <c r="H2896" s="38" t="str">
        <f t="shared" si="827"/>
        <v>-</v>
      </c>
      <c r="K2896" s="133">
        <v>43221.333333333336</v>
      </c>
      <c r="L2896" s="9">
        <f t="shared" si="810"/>
        <v>5</v>
      </c>
      <c r="M2896" s="9">
        <f t="shared" si="811"/>
        <v>1</v>
      </c>
      <c r="N2896" s="9">
        <f t="shared" si="812"/>
        <v>8</v>
      </c>
      <c r="O2896" s="31" t="str">
        <f t="shared" si="813"/>
        <v/>
      </c>
      <c r="P2896" s="134">
        <v>33.200000000000003</v>
      </c>
      <c r="Q2896" s="31">
        <f t="shared" si="814"/>
        <v>33.200000000000003</v>
      </c>
      <c r="R2896" s="31" t="str">
        <f t="shared" si="815"/>
        <v>-</v>
      </c>
      <c r="U2896" s="133">
        <v>43586.333333333336</v>
      </c>
      <c r="V2896" s="9">
        <f t="shared" si="816"/>
        <v>5</v>
      </c>
      <c r="W2896" s="9">
        <f t="shared" si="817"/>
        <v>1</v>
      </c>
      <c r="X2896" s="9">
        <f t="shared" si="818"/>
        <v>8</v>
      </c>
      <c r="Y2896" s="31" t="str">
        <f t="shared" si="819"/>
        <v/>
      </c>
      <c r="Z2896" s="134">
        <v>26.4</v>
      </c>
      <c r="AA2896" s="31">
        <f t="shared" si="820"/>
        <v>26.4</v>
      </c>
      <c r="AB2896" s="31" t="str">
        <f t="shared" si="821"/>
        <v>-</v>
      </c>
    </row>
    <row r="2897" spans="1:28" x14ac:dyDescent="0.3">
      <c r="A2897" s="133">
        <v>42856.375</v>
      </c>
      <c r="B2897" s="152">
        <f t="shared" si="822"/>
        <v>5</v>
      </c>
      <c r="C2897" s="152">
        <f t="shared" si="823"/>
        <v>1</v>
      </c>
      <c r="D2897" s="152">
        <f t="shared" si="824"/>
        <v>9</v>
      </c>
      <c r="E2897" s="38" t="str">
        <f t="shared" si="825"/>
        <v/>
      </c>
      <c r="F2897" s="134">
        <v>31.54</v>
      </c>
      <c r="G2897" s="38">
        <f t="shared" si="826"/>
        <v>31.54</v>
      </c>
      <c r="H2897" s="38" t="str">
        <f t="shared" si="827"/>
        <v>-</v>
      </c>
      <c r="K2897" s="133">
        <v>43221.375</v>
      </c>
      <c r="L2897" s="9">
        <f t="shared" si="810"/>
        <v>5</v>
      </c>
      <c r="M2897" s="9">
        <f t="shared" si="811"/>
        <v>1</v>
      </c>
      <c r="N2897" s="9">
        <f t="shared" si="812"/>
        <v>9</v>
      </c>
      <c r="O2897" s="31" t="str">
        <f t="shared" si="813"/>
        <v/>
      </c>
      <c r="P2897" s="134">
        <v>33.369999999999997</v>
      </c>
      <c r="Q2897" s="31">
        <f t="shared" si="814"/>
        <v>33.369999999999997</v>
      </c>
      <c r="R2897" s="31" t="str">
        <f t="shared" si="815"/>
        <v>-</v>
      </c>
      <c r="U2897" s="133">
        <v>43586.375</v>
      </c>
      <c r="V2897" s="9">
        <f t="shared" si="816"/>
        <v>5</v>
      </c>
      <c r="W2897" s="9">
        <f t="shared" si="817"/>
        <v>1</v>
      </c>
      <c r="X2897" s="9">
        <f t="shared" si="818"/>
        <v>9</v>
      </c>
      <c r="Y2897" s="31" t="str">
        <f t="shared" si="819"/>
        <v/>
      </c>
      <c r="Z2897" s="134">
        <v>27.28</v>
      </c>
      <c r="AA2897" s="31">
        <f t="shared" si="820"/>
        <v>27.28</v>
      </c>
      <c r="AB2897" s="31" t="str">
        <f t="shared" si="821"/>
        <v>-</v>
      </c>
    </row>
    <row r="2898" spans="1:28" x14ac:dyDescent="0.3">
      <c r="A2898" s="133">
        <v>42856.416666666664</v>
      </c>
      <c r="B2898" s="152">
        <f t="shared" si="822"/>
        <v>5</v>
      </c>
      <c r="C2898" s="152">
        <f t="shared" si="823"/>
        <v>1</v>
      </c>
      <c r="D2898" s="152">
        <f t="shared" si="824"/>
        <v>10</v>
      </c>
      <c r="E2898" s="38" t="str">
        <f t="shared" si="825"/>
        <v/>
      </c>
      <c r="F2898" s="134">
        <v>32.909999999999997</v>
      </c>
      <c r="G2898" s="38">
        <f t="shared" si="826"/>
        <v>32.909999999999997</v>
      </c>
      <c r="H2898" s="38" t="str">
        <f t="shared" si="827"/>
        <v>-</v>
      </c>
      <c r="K2898" s="133">
        <v>43221.416666666664</v>
      </c>
      <c r="L2898" s="9">
        <f t="shared" si="810"/>
        <v>5</v>
      </c>
      <c r="M2898" s="9">
        <f t="shared" si="811"/>
        <v>1</v>
      </c>
      <c r="N2898" s="9">
        <f t="shared" si="812"/>
        <v>10</v>
      </c>
      <c r="O2898" s="31" t="str">
        <f t="shared" si="813"/>
        <v/>
      </c>
      <c r="P2898" s="134">
        <v>34.6</v>
      </c>
      <c r="Q2898" s="31">
        <f t="shared" si="814"/>
        <v>34.6</v>
      </c>
      <c r="R2898" s="31" t="str">
        <f t="shared" si="815"/>
        <v>-</v>
      </c>
      <c r="U2898" s="133">
        <v>43586.416666666664</v>
      </c>
      <c r="V2898" s="9">
        <f t="shared" si="816"/>
        <v>5</v>
      </c>
      <c r="W2898" s="9">
        <f t="shared" si="817"/>
        <v>1</v>
      </c>
      <c r="X2898" s="9">
        <f t="shared" si="818"/>
        <v>10</v>
      </c>
      <c r="Y2898" s="31" t="str">
        <f t="shared" si="819"/>
        <v/>
      </c>
      <c r="Z2898" s="134">
        <v>29.82</v>
      </c>
      <c r="AA2898" s="31">
        <f t="shared" si="820"/>
        <v>29.82</v>
      </c>
      <c r="AB2898" s="31" t="str">
        <f t="shared" si="821"/>
        <v>-</v>
      </c>
    </row>
    <row r="2899" spans="1:28" x14ac:dyDescent="0.3">
      <c r="A2899" s="133">
        <v>42856.458333333336</v>
      </c>
      <c r="B2899" s="152">
        <f t="shared" si="822"/>
        <v>5</v>
      </c>
      <c r="C2899" s="152">
        <f t="shared" si="823"/>
        <v>1</v>
      </c>
      <c r="D2899" s="152">
        <f t="shared" si="824"/>
        <v>11</v>
      </c>
      <c r="E2899" s="38" t="str">
        <f t="shared" si="825"/>
        <v/>
      </c>
      <c r="F2899" s="134">
        <v>35.24</v>
      </c>
      <c r="G2899" s="38">
        <f t="shared" si="826"/>
        <v>35.24</v>
      </c>
      <c r="H2899" s="38" t="str">
        <f t="shared" si="827"/>
        <v>-</v>
      </c>
      <c r="K2899" s="133">
        <v>43221.458333333336</v>
      </c>
      <c r="L2899" s="9">
        <f t="shared" si="810"/>
        <v>5</v>
      </c>
      <c r="M2899" s="9">
        <f t="shared" si="811"/>
        <v>1</v>
      </c>
      <c r="N2899" s="9">
        <f t="shared" si="812"/>
        <v>11</v>
      </c>
      <c r="O2899" s="31" t="str">
        <f t="shared" si="813"/>
        <v/>
      </c>
      <c r="P2899" s="134">
        <v>35.619999999999997</v>
      </c>
      <c r="Q2899" s="31">
        <f t="shared" si="814"/>
        <v>35.619999999999997</v>
      </c>
      <c r="R2899" s="31" t="str">
        <f t="shared" si="815"/>
        <v>-</v>
      </c>
      <c r="U2899" s="133">
        <v>43586.458333333336</v>
      </c>
      <c r="V2899" s="9">
        <f t="shared" si="816"/>
        <v>5</v>
      </c>
      <c r="W2899" s="9">
        <f t="shared" si="817"/>
        <v>1</v>
      </c>
      <c r="X2899" s="9">
        <f t="shared" si="818"/>
        <v>11</v>
      </c>
      <c r="Y2899" s="31" t="str">
        <f t="shared" si="819"/>
        <v/>
      </c>
      <c r="Z2899" s="134">
        <v>30.76</v>
      </c>
      <c r="AA2899" s="31">
        <f t="shared" si="820"/>
        <v>30.76</v>
      </c>
      <c r="AB2899" s="31" t="str">
        <f t="shared" si="821"/>
        <v>-</v>
      </c>
    </row>
    <row r="2900" spans="1:28" x14ac:dyDescent="0.3">
      <c r="A2900" s="133">
        <v>42856.5</v>
      </c>
      <c r="B2900" s="152">
        <f t="shared" si="822"/>
        <v>5</v>
      </c>
      <c r="C2900" s="152">
        <f t="shared" si="823"/>
        <v>1</v>
      </c>
      <c r="D2900" s="152">
        <f t="shared" si="824"/>
        <v>12</v>
      </c>
      <c r="E2900" s="38" t="str">
        <f t="shared" si="825"/>
        <v/>
      </c>
      <c r="F2900" s="134">
        <v>35.01</v>
      </c>
      <c r="G2900" s="38">
        <f t="shared" si="826"/>
        <v>35.01</v>
      </c>
      <c r="H2900" s="38" t="str">
        <f t="shared" si="827"/>
        <v>-</v>
      </c>
      <c r="K2900" s="133">
        <v>43221.5</v>
      </c>
      <c r="L2900" s="9">
        <f t="shared" si="810"/>
        <v>5</v>
      </c>
      <c r="M2900" s="9">
        <f t="shared" si="811"/>
        <v>1</v>
      </c>
      <c r="N2900" s="9">
        <f t="shared" si="812"/>
        <v>12</v>
      </c>
      <c r="O2900" s="31" t="str">
        <f t="shared" si="813"/>
        <v/>
      </c>
      <c r="P2900" s="134">
        <v>37.82</v>
      </c>
      <c r="Q2900" s="31">
        <f t="shared" si="814"/>
        <v>37.82</v>
      </c>
      <c r="R2900" s="31" t="str">
        <f t="shared" si="815"/>
        <v>-</v>
      </c>
      <c r="U2900" s="133">
        <v>43586.5</v>
      </c>
      <c r="V2900" s="9">
        <f t="shared" si="816"/>
        <v>5</v>
      </c>
      <c r="W2900" s="9">
        <f t="shared" si="817"/>
        <v>1</v>
      </c>
      <c r="X2900" s="9">
        <f t="shared" si="818"/>
        <v>12</v>
      </c>
      <c r="Y2900" s="31" t="str">
        <f t="shared" si="819"/>
        <v/>
      </c>
      <c r="Z2900" s="134">
        <v>35.04</v>
      </c>
      <c r="AA2900" s="31">
        <f t="shared" si="820"/>
        <v>35.04</v>
      </c>
      <c r="AB2900" s="31" t="str">
        <f t="shared" si="821"/>
        <v>-</v>
      </c>
    </row>
    <row r="2901" spans="1:28" x14ac:dyDescent="0.3">
      <c r="A2901" s="133">
        <v>42856.541666666664</v>
      </c>
      <c r="B2901" s="152">
        <f t="shared" si="822"/>
        <v>5</v>
      </c>
      <c r="C2901" s="152">
        <f t="shared" si="823"/>
        <v>1</v>
      </c>
      <c r="D2901" s="152">
        <f t="shared" si="824"/>
        <v>13</v>
      </c>
      <c r="E2901" s="38" t="str">
        <f t="shared" si="825"/>
        <v/>
      </c>
      <c r="F2901" s="134">
        <v>36.31</v>
      </c>
      <c r="G2901" s="38">
        <f t="shared" si="826"/>
        <v>36.31</v>
      </c>
      <c r="H2901" s="38" t="str">
        <f t="shared" si="827"/>
        <v>-</v>
      </c>
      <c r="K2901" s="133">
        <v>43221.541666666664</v>
      </c>
      <c r="L2901" s="9">
        <f t="shared" si="810"/>
        <v>5</v>
      </c>
      <c r="M2901" s="9">
        <f t="shared" si="811"/>
        <v>1</v>
      </c>
      <c r="N2901" s="9">
        <f t="shared" si="812"/>
        <v>13</v>
      </c>
      <c r="O2901" s="31" t="str">
        <f t="shared" si="813"/>
        <v/>
      </c>
      <c r="P2901" s="134">
        <v>40.11</v>
      </c>
      <c r="Q2901" s="31">
        <f t="shared" si="814"/>
        <v>40.11</v>
      </c>
      <c r="R2901" s="31" t="str">
        <f t="shared" si="815"/>
        <v>-</v>
      </c>
      <c r="U2901" s="133">
        <v>43586.541666666664</v>
      </c>
      <c r="V2901" s="9">
        <f t="shared" si="816"/>
        <v>5</v>
      </c>
      <c r="W2901" s="9">
        <f t="shared" si="817"/>
        <v>1</v>
      </c>
      <c r="X2901" s="9">
        <f t="shared" si="818"/>
        <v>13</v>
      </c>
      <c r="Y2901" s="31" t="str">
        <f t="shared" si="819"/>
        <v/>
      </c>
      <c r="Z2901" s="134">
        <v>40.19</v>
      </c>
      <c r="AA2901" s="31">
        <f t="shared" si="820"/>
        <v>40.19</v>
      </c>
      <c r="AB2901" s="31" t="str">
        <f t="shared" si="821"/>
        <v>-</v>
      </c>
    </row>
    <row r="2902" spans="1:28" x14ac:dyDescent="0.3">
      <c r="A2902" s="133">
        <v>42856.583333333336</v>
      </c>
      <c r="B2902" s="152">
        <f t="shared" si="822"/>
        <v>5</v>
      </c>
      <c r="C2902" s="152">
        <f t="shared" si="823"/>
        <v>1</v>
      </c>
      <c r="D2902" s="152">
        <f t="shared" si="824"/>
        <v>14</v>
      </c>
      <c r="E2902" s="38" t="str">
        <f t="shared" si="825"/>
        <v/>
      </c>
      <c r="F2902" s="134">
        <v>36.04</v>
      </c>
      <c r="G2902" s="38">
        <f t="shared" si="826"/>
        <v>36.04</v>
      </c>
      <c r="H2902" s="38" t="str">
        <f t="shared" si="827"/>
        <v>-</v>
      </c>
      <c r="K2902" s="133">
        <v>43221.583333333336</v>
      </c>
      <c r="L2902" s="9">
        <f t="shared" si="810"/>
        <v>5</v>
      </c>
      <c r="M2902" s="9">
        <f t="shared" si="811"/>
        <v>1</v>
      </c>
      <c r="N2902" s="9">
        <f t="shared" si="812"/>
        <v>14</v>
      </c>
      <c r="O2902" s="31" t="str">
        <f t="shared" si="813"/>
        <v/>
      </c>
      <c r="P2902" s="134">
        <v>40.24</v>
      </c>
      <c r="Q2902" s="31">
        <f t="shared" si="814"/>
        <v>40.24</v>
      </c>
      <c r="R2902" s="31" t="str">
        <f t="shared" si="815"/>
        <v>-</v>
      </c>
      <c r="U2902" s="133">
        <v>43586.583333333336</v>
      </c>
      <c r="V2902" s="9">
        <f t="shared" si="816"/>
        <v>5</v>
      </c>
      <c r="W2902" s="9">
        <f t="shared" si="817"/>
        <v>1</v>
      </c>
      <c r="X2902" s="9">
        <f t="shared" si="818"/>
        <v>14</v>
      </c>
      <c r="Y2902" s="31" t="str">
        <f t="shared" si="819"/>
        <v/>
      </c>
      <c r="Z2902" s="134">
        <v>42.31</v>
      </c>
      <c r="AA2902" s="31">
        <f t="shared" si="820"/>
        <v>42.31</v>
      </c>
      <c r="AB2902" s="31" t="str">
        <f t="shared" si="821"/>
        <v>-</v>
      </c>
    </row>
    <row r="2903" spans="1:28" x14ac:dyDescent="0.3">
      <c r="A2903" s="133">
        <v>42856.625</v>
      </c>
      <c r="B2903" s="152">
        <f t="shared" si="822"/>
        <v>5</v>
      </c>
      <c r="C2903" s="152">
        <f t="shared" si="823"/>
        <v>1</v>
      </c>
      <c r="D2903" s="152">
        <f t="shared" si="824"/>
        <v>15</v>
      </c>
      <c r="E2903" s="38" t="str">
        <f t="shared" si="825"/>
        <v/>
      </c>
      <c r="F2903" s="134">
        <v>36.46</v>
      </c>
      <c r="G2903" s="38">
        <f t="shared" si="826"/>
        <v>36.46</v>
      </c>
      <c r="H2903" s="38" t="str">
        <f t="shared" si="827"/>
        <v>-</v>
      </c>
      <c r="K2903" s="133">
        <v>43221.625</v>
      </c>
      <c r="L2903" s="9">
        <f t="shared" si="810"/>
        <v>5</v>
      </c>
      <c r="M2903" s="9">
        <f t="shared" si="811"/>
        <v>1</v>
      </c>
      <c r="N2903" s="9">
        <f t="shared" si="812"/>
        <v>15</v>
      </c>
      <c r="O2903" s="31" t="str">
        <f t="shared" si="813"/>
        <v/>
      </c>
      <c r="P2903" s="134">
        <v>40.03</v>
      </c>
      <c r="Q2903" s="31">
        <f t="shared" si="814"/>
        <v>40.03</v>
      </c>
      <c r="R2903" s="31" t="str">
        <f t="shared" si="815"/>
        <v>-</v>
      </c>
      <c r="U2903" s="133">
        <v>43586.625</v>
      </c>
      <c r="V2903" s="9">
        <f t="shared" si="816"/>
        <v>5</v>
      </c>
      <c r="W2903" s="9">
        <f t="shared" si="817"/>
        <v>1</v>
      </c>
      <c r="X2903" s="9">
        <f t="shared" si="818"/>
        <v>15</v>
      </c>
      <c r="Y2903" s="31" t="str">
        <f t="shared" si="819"/>
        <v/>
      </c>
      <c r="Z2903" s="134">
        <v>43.34</v>
      </c>
      <c r="AA2903" s="31">
        <f t="shared" si="820"/>
        <v>43.34</v>
      </c>
      <c r="AB2903" s="31" t="str">
        <f t="shared" si="821"/>
        <v>-</v>
      </c>
    </row>
    <row r="2904" spans="1:28" x14ac:dyDescent="0.3">
      <c r="A2904" s="133">
        <v>42856.666666666664</v>
      </c>
      <c r="B2904" s="152">
        <f t="shared" si="822"/>
        <v>5</v>
      </c>
      <c r="C2904" s="152">
        <f t="shared" si="823"/>
        <v>1</v>
      </c>
      <c r="D2904" s="152">
        <f t="shared" si="824"/>
        <v>16</v>
      </c>
      <c r="E2904" s="38" t="str">
        <f t="shared" si="825"/>
        <v/>
      </c>
      <c r="F2904" s="134">
        <v>36.97</v>
      </c>
      <c r="G2904" s="38">
        <f t="shared" si="826"/>
        <v>36.97</v>
      </c>
      <c r="H2904" s="38" t="str">
        <f t="shared" si="827"/>
        <v>-</v>
      </c>
      <c r="K2904" s="133">
        <v>43221.666666666664</v>
      </c>
      <c r="L2904" s="9">
        <f t="shared" si="810"/>
        <v>5</v>
      </c>
      <c r="M2904" s="9">
        <f t="shared" si="811"/>
        <v>1</v>
      </c>
      <c r="N2904" s="9">
        <f t="shared" si="812"/>
        <v>16</v>
      </c>
      <c r="O2904" s="31" t="str">
        <f t="shared" si="813"/>
        <v/>
      </c>
      <c r="P2904" s="134">
        <v>39.369999999999997</v>
      </c>
      <c r="Q2904" s="31">
        <f t="shared" si="814"/>
        <v>39.369999999999997</v>
      </c>
      <c r="R2904" s="31" t="str">
        <f t="shared" si="815"/>
        <v>-</v>
      </c>
      <c r="U2904" s="133">
        <v>43586.666666666664</v>
      </c>
      <c r="V2904" s="9">
        <f t="shared" si="816"/>
        <v>5</v>
      </c>
      <c r="W2904" s="9">
        <f t="shared" si="817"/>
        <v>1</v>
      </c>
      <c r="X2904" s="9">
        <f t="shared" si="818"/>
        <v>16</v>
      </c>
      <c r="Y2904" s="31" t="str">
        <f t="shared" si="819"/>
        <v/>
      </c>
      <c r="Z2904" s="134">
        <v>45.27</v>
      </c>
      <c r="AA2904" s="31">
        <f t="shared" si="820"/>
        <v>45.27</v>
      </c>
      <c r="AB2904" s="31" t="str">
        <f t="shared" si="821"/>
        <v>-</v>
      </c>
    </row>
    <row r="2905" spans="1:28" x14ac:dyDescent="0.3">
      <c r="A2905" s="133">
        <v>42856.708333333336</v>
      </c>
      <c r="B2905" s="152">
        <f t="shared" si="822"/>
        <v>5</v>
      </c>
      <c r="C2905" s="152">
        <f t="shared" si="823"/>
        <v>1</v>
      </c>
      <c r="D2905" s="152">
        <f t="shared" si="824"/>
        <v>17</v>
      </c>
      <c r="E2905" s="38" t="str">
        <f t="shared" si="825"/>
        <v/>
      </c>
      <c r="F2905" s="134">
        <v>36.479999999999997</v>
      </c>
      <c r="G2905" s="38" t="str">
        <f t="shared" si="826"/>
        <v>-</v>
      </c>
      <c r="H2905" s="38">
        <f t="shared" si="827"/>
        <v>36.479999999999997</v>
      </c>
      <c r="K2905" s="133">
        <v>43221.708333333336</v>
      </c>
      <c r="L2905" s="9">
        <f t="shared" si="810"/>
        <v>5</v>
      </c>
      <c r="M2905" s="9">
        <f t="shared" si="811"/>
        <v>1</v>
      </c>
      <c r="N2905" s="9">
        <f t="shared" si="812"/>
        <v>17</v>
      </c>
      <c r="O2905" s="31" t="str">
        <f t="shared" si="813"/>
        <v/>
      </c>
      <c r="P2905" s="134">
        <v>39.15</v>
      </c>
      <c r="Q2905" s="31" t="str">
        <f t="shared" si="814"/>
        <v>-</v>
      </c>
      <c r="R2905" s="31">
        <f t="shared" si="815"/>
        <v>39.15</v>
      </c>
      <c r="U2905" s="133">
        <v>43586.708333333336</v>
      </c>
      <c r="V2905" s="9">
        <f t="shared" si="816"/>
        <v>5</v>
      </c>
      <c r="W2905" s="9">
        <f t="shared" si="817"/>
        <v>1</v>
      </c>
      <c r="X2905" s="9">
        <f t="shared" si="818"/>
        <v>17</v>
      </c>
      <c r="Y2905" s="31" t="str">
        <f t="shared" si="819"/>
        <v/>
      </c>
      <c r="Z2905" s="134">
        <v>43.83</v>
      </c>
      <c r="AA2905" s="31" t="str">
        <f t="shared" si="820"/>
        <v>-</v>
      </c>
      <c r="AB2905" s="31">
        <f t="shared" si="821"/>
        <v>43.83</v>
      </c>
    </row>
    <row r="2906" spans="1:28" x14ac:dyDescent="0.3">
      <c r="A2906" s="133">
        <v>42856.75</v>
      </c>
      <c r="B2906" s="152">
        <f t="shared" si="822"/>
        <v>5</v>
      </c>
      <c r="C2906" s="152">
        <f t="shared" si="823"/>
        <v>1</v>
      </c>
      <c r="D2906" s="152">
        <f t="shared" si="824"/>
        <v>18</v>
      </c>
      <c r="E2906" s="38" t="str">
        <f t="shared" si="825"/>
        <v/>
      </c>
      <c r="F2906" s="134">
        <v>33.89</v>
      </c>
      <c r="G2906" s="38" t="str">
        <f t="shared" si="826"/>
        <v>-</v>
      </c>
      <c r="H2906" s="38">
        <f t="shared" si="827"/>
        <v>33.89</v>
      </c>
      <c r="K2906" s="133">
        <v>43221.75</v>
      </c>
      <c r="L2906" s="9">
        <f t="shared" si="810"/>
        <v>5</v>
      </c>
      <c r="M2906" s="9">
        <f t="shared" si="811"/>
        <v>1</v>
      </c>
      <c r="N2906" s="9">
        <f t="shared" si="812"/>
        <v>18</v>
      </c>
      <c r="O2906" s="31" t="str">
        <f t="shared" si="813"/>
        <v/>
      </c>
      <c r="P2906" s="134">
        <v>37.97</v>
      </c>
      <c r="Q2906" s="31" t="str">
        <f t="shared" si="814"/>
        <v>-</v>
      </c>
      <c r="R2906" s="31">
        <f t="shared" si="815"/>
        <v>37.97</v>
      </c>
      <c r="U2906" s="133">
        <v>43586.75</v>
      </c>
      <c r="V2906" s="9">
        <f t="shared" si="816"/>
        <v>5</v>
      </c>
      <c r="W2906" s="9">
        <f t="shared" si="817"/>
        <v>1</v>
      </c>
      <c r="X2906" s="9">
        <f t="shared" si="818"/>
        <v>18</v>
      </c>
      <c r="Y2906" s="31" t="str">
        <f t="shared" si="819"/>
        <v/>
      </c>
      <c r="Z2906" s="134">
        <v>38.25</v>
      </c>
      <c r="AA2906" s="31" t="str">
        <f t="shared" si="820"/>
        <v>-</v>
      </c>
      <c r="AB2906" s="31">
        <f t="shared" si="821"/>
        <v>38.25</v>
      </c>
    </row>
    <row r="2907" spans="1:28" x14ac:dyDescent="0.3">
      <c r="A2907" s="133">
        <v>42856.791666666664</v>
      </c>
      <c r="B2907" s="152">
        <f t="shared" si="822"/>
        <v>5</v>
      </c>
      <c r="C2907" s="152">
        <f t="shared" si="823"/>
        <v>1</v>
      </c>
      <c r="D2907" s="152">
        <f t="shared" si="824"/>
        <v>19</v>
      </c>
      <c r="E2907" s="38" t="str">
        <f t="shared" si="825"/>
        <v/>
      </c>
      <c r="F2907" s="134">
        <v>32.72</v>
      </c>
      <c r="G2907" s="38" t="str">
        <f t="shared" si="826"/>
        <v>-</v>
      </c>
      <c r="H2907" s="38">
        <f t="shared" si="827"/>
        <v>32.72</v>
      </c>
      <c r="K2907" s="133">
        <v>43221.791666666664</v>
      </c>
      <c r="L2907" s="9">
        <f t="shared" si="810"/>
        <v>5</v>
      </c>
      <c r="M2907" s="9">
        <f t="shared" si="811"/>
        <v>1</v>
      </c>
      <c r="N2907" s="9">
        <f t="shared" si="812"/>
        <v>19</v>
      </c>
      <c r="O2907" s="31" t="str">
        <f t="shared" si="813"/>
        <v/>
      </c>
      <c r="P2907" s="134">
        <v>39.31</v>
      </c>
      <c r="Q2907" s="31" t="str">
        <f t="shared" si="814"/>
        <v>-</v>
      </c>
      <c r="R2907" s="31">
        <f t="shared" si="815"/>
        <v>39.31</v>
      </c>
      <c r="U2907" s="133">
        <v>43586.791666666664</v>
      </c>
      <c r="V2907" s="9">
        <f t="shared" si="816"/>
        <v>5</v>
      </c>
      <c r="W2907" s="9">
        <f t="shared" si="817"/>
        <v>1</v>
      </c>
      <c r="X2907" s="9">
        <f t="shared" si="818"/>
        <v>19</v>
      </c>
      <c r="Y2907" s="31" t="str">
        <f t="shared" si="819"/>
        <v/>
      </c>
      <c r="Z2907" s="134">
        <v>34.43</v>
      </c>
      <c r="AA2907" s="31" t="str">
        <f t="shared" si="820"/>
        <v>-</v>
      </c>
      <c r="AB2907" s="31">
        <f t="shared" si="821"/>
        <v>34.43</v>
      </c>
    </row>
    <row r="2908" spans="1:28" x14ac:dyDescent="0.3">
      <c r="A2908" s="133">
        <v>42856.833333333336</v>
      </c>
      <c r="B2908" s="152">
        <f t="shared" si="822"/>
        <v>5</v>
      </c>
      <c r="C2908" s="152">
        <f t="shared" si="823"/>
        <v>1</v>
      </c>
      <c r="D2908" s="152">
        <f t="shared" si="824"/>
        <v>20</v>
      </c>
      <c r="E2908" s="38" t="str">
        <f t="shared" si="825"/>
        <v/>
      </c>
      <c r="F2908" s="134">
        <v>38.020000000000003</v>
      </c>
      <c r="G2908" s="38" t="str">
        <f t="shared" si="826"/>
        <v>-</v>
      </c>
      <c r="H2908" s="38">
        <f t="shared" si="827"/>
        <v>38.020000000000003</v>
      </c>
      <c r="K2908" s="133">
        <v>43221.833333333336</v>
      </c>
      <c r="L2908" s="9">
        <f t="shared" si="810"/>
        <v>5</v>
      </c>
      <c r="M2908" s="9">
        <f t="shared" si="811"/>
        <v>1</v>
      </c>
      <c r="N2908" s="9">
        <f t="shared" si="812"/>
        <v>20</v>
      </c>
      <c r="O2908" s="31" t="str">
        <f t="shared" si="813"/>
        <v/>
      </c>
      <c r="P2908" s="134">
        <v>43.92</v>
      </c>
      <c r="Q2908" s="31" t="str">
        <f t="shared" si="814"/>
        <v>-</v>
      </c>
      <c r="R2908" s="31">
        <f t="shared" si="815"/>
        <v>43.92</v>
      </c>
      <c r="U2908" s="133">
        <v>43586.833333333336</v>
      </c>
      <c r="V2908" s="9">
        <f t="shared" si="816"/>
        <v>5</v>
      </c>
      <c r="W2908" s="9">
        <f t="shared" si="817"/>
        <v>1</v>
      </c>
      <c r="X2908" s="9">
        <f t="shared" si="818"/>
        <v>20</v>
      </c>
      <c r="Y2908" s="31" t="str">
        <f t="shared" si="819"/>
        <v/>
      </c>
      <c r="Z2908" s="134">
        <v>39.33</v>
      </c>
      <c r="AA2908" s="31" t="str">
        <f t="shared" si="820"/>
        <v>-</v>
      </c>
      <c r="AB2908" s="31">
        <f t="shared" si="821"/>
        <v>39.33</v>
      </c>
    </row>
    <row r="2909" spans="1:28" x14ac:dyDescent="0.3">
      <c r="A2909" s="133">
        <v>42856.875</v>
      </c>
      <c r="B2909" s="152">
        <f t="shared" si="822"/>
        <v>5</v>
      </c>
      <c r="C2909" s="152">
        <f t="shared" si="823"/>
        <v>1</v>
      </c>
      <c r="D2909" s="152">
        <f t="shared" si="824"/>
        <v>21</v>
      </c>
      <c r="E2909" s="38" t="str">
        <f t="shared" si="825"/>
        <v/>
      </c>
      <c r="F2909" s="134">
        <v>33.26</v>
      </c>
      <c r="G2909" s="38" t="str">
        <f t="shared" si="826"/>
        <v>-</v>
      </c>
      <c r="H2909" s="38">
        <f t="shared" si="827"/>
        <v>33.26</v>
      </c>
      <c r="K2909" s="133">
        <v>43221.875</v>
      </c>
      <c r="L2909" s="9">
        <f t="shared" si="810"/>
        <v>5</v>
      </c>
      <c r="M2909" s="9">
        <f t="shared" si="811"/>
        <v>1</v>
      </c>
      <c r="N2909" s="9">
        <f t="shared" si="812"/>
        <v>21</v>
      </c>
      <c r="O2909" s="31" t="str">
        <f t="shared" si="813"/>
        <v/>
      </c>
      <c r="P2909" s="134">
        <v>39.49</v>
      </c>
      <c r="Q2909" s="31" t="str">
        <f t="shared" si="814"/>
        <v>-</v>
      </c>
      <c r="R2909" s="31">
        <f t="shared" si="815"/>
        <v>39.49</v>
      </c>
      <c r="U2909" s="133">
        <v>43586.875</v>
      </c>
      <c r="V2909" s="9">
        <f t="shared" si="816"/>
        <v>5</v>
      </c>
      <c r="W2909" s="9">
        <f t="shared" si="817"/>
        <v>1</v>
      </c>
      <c r="X2909" s="9">
        <f t="shared" si="818"/>
        <v>21</v>
      </c>
      <c r="Y2909" s="31" t="str">
        <f t="shared" si="819"/>
        <v/>
      </c>
      <c r="Z2909" s="134">
        <v>37.31</v>
      </c>
      <c r="AA2909" s="31" t="str">
        <f t="shared" si="820"/>
        <v>-</v>
      </c>
      <c r="AB2909" s="31">
        <f t="shared" si="821"/>
        <v>37.31</v>
      </c>
    </row>
    <row r="2910" spans="1:28" x14ac:dyDescent="0.3">
      <c r="A2910" s="133">
        <v>42856.916666666664</v>
      </c>
      <c r="B2910" s="152">
        <f t="shared" si="822"/>
        <v>5</v>
      </c>
      <c r="C2910" s="152">
        <f t="shared" si="823"/>
        <v>1</v>
      </c>
      <c r="D2910" s="152">
        <f t="shared" si="824"/>
        <v>22</v>
      </c>
      <c r="E2910" s="38" t="str">
        <f t="shared" si="825"/>
        <v/>
      </c>
      <c r="F2910" s="134">
        <v>25.49</v>
      </c>
      <c r="G2910" s="38" t="str">
        <f t="shared" si="826"/>
        <v>-</v>
      </c>
      <c r="H2910" s="38">
        <f t="shared" si="827"/>
        <v>25.49</v>
      </c>
      <c r="K2910" s="133">
        <v>43221.916666666664</v>
      </c>
      <c r="L2910" s="9">
        <f t="shared" si="810"/>
        <v>5</v>
      </c>
      <c r="M2910" s="9">
        <f t="shared" si="811"/>
        <v>1</v>
      </c>
      <c r="N2910" s="9">
        <f t="shared" si="812"/>
        <v>22</v>
      </c>
      <c r="O2910" s="31" t="str">
        <f t="shared" si="813"/>
        <v/>
      </c>
      <c r="P2910" s="134">
        <v>30.61</v>
      </c>
      <c r="Q2910" s="31" t="str">
        <f t="shared" si="814"/>
        <v>-</v>
      </c>
      <c r="R2910" s="31">
        <f t="shared" si="815"/>
        <v>30.61</v>
      </c>
      <c r="U2910" s="133">
        <v>43586.916666666664</v>
      </c>
      <c r="V2910" s="9">
        <f t="shared" si="816"/>
        <v>5</v>
      </c>
      <c r="W2910" s="9">
        <f t="shared" si="817"/>
        <v>1</v>
      </c>
      <c r="X2910" s="9">
        <f t="shared" si="818"/>
        <v>22</v>
      </c>
      <c r="Y2910" s="31" t="str">
        <f t="shared" si="819"/>
        <v/>
      </c>
      <c r="Z2910" s="134">
        <v>25.98</v>
      </c>
      <c r="AA2910" s="31" t="str">
        <f t="shared" si="820"/>
        <v>-</v>
      </c>
      <c r="AB2910" s="31">
        <f t="shared" si="821"/>
        <v>25.98</v>
      </c>
    </row>
    <row r="2911" spans="1:28" x14ac:dyDescent="0.3">
      <c r="A2911" s="133">
        <v>42856.958333333336</v>
      </c>
      <c r="B2911" s="152">
        <f t="shared" si="822"/>
        <v>5</v>
      </c>
      <c r="C2911" s="152">
        <f t="shared" si="823"/>
        <v>1</v>
      </c>
      <c r="D2911" s="152">
        <f t="shared" si="824"/>
        <v>23</v>
      </c>
      <c r="E2911" s="38" t="str">
        <f t="shared" si="825"/>
        <v/>
      </c>
      <c r="F2911" s="134">
        <v>22.67</v>
      </c>
      <c r="G2911" s="38" t="str">
        <f t="shared" si="826"/>
        <v>-</v>
      </c>
      <c r="H2911" s="38">
        <f t="shared" si="827"/>
        <v>22.67</v>
      </c>
      <c r="K2911" s="133">
        <v>43221.958333333336</v>
      </c>
      <c r="L2911" s="9">
        <f t="shared" si="810"/>
        <v>5</v>
      </c>
      <c r="M2911" s="9">
        <f t="shared" si="811"/>
        <v>1</v>
      </c>
      <c r="N2911" s="9">
        <f t="shared" si="812"/>
        <v>23</v>
      </c>
      <c r="O2911" s="31" t="str">
        <f t="shared" si="813"/>
        <v/>
      </c>
      <c r="P2911" s="134">
        <v>25.86</v>
      </c>
      <c r="Q2911" s="31" t="str">
        <f t="shared" si="814"/>
        <v>-</v>
      </c>
      <c r="R2911" s="31">
        <f t="shared" si="815"/>
        <v>25.86</v>
      </c>
      <c r="U2911" s="133">
        <v>43586.958333333336</v>
      </c>
      <c r="V2911" s="9">
        <f t="shared" si="816"/>
        <v>5</v>
      </c>
      <c r="W2911" s="9">
        <f t="shared" si="817"/>
        <v>1</v>
      </c>
      <c r="X2911" s="9">
        <f t="shared" si="818"/>
        <v>23</v>
      </c>
      <c r="Y2911" s="31" t="str">
        <f t="shared" si="819"/>
        <v/>
      </c>
      <c r="Z2911" s="134">
        <v>23.65</v>
      </c>
      <c r="AA2911" s="31" t="str">
        <f t="shared" si="820"/>
        <v>-</v>
      </c>
      <c r="AB2911" s="31">
        <f t="shared" si="821"/>
        <v>23.65</v>
      </c>
    </row>
    <row r="2912" spans="1:28" x14ac:dyDescent="0.3">
      <c r="A2912" s="133">
        <v>42857</v>
      </c>
      <c r="B2912" s="152">
        <f t="shared" si="822"/>
        <v>5</v>
      </c>
      <c r="C2912" s="152">
        <f t="shared" si="823"/>
        <v>2</v>
      </c>
      <c r="D2912" s="152">
        <f t="shared" si="824"/>
        <v>0</v>
      </c>
      <c r="E2912" s="38" t="str">
        <f t="shared" si="825"/>
        <v/>
      </c>
      <c r="F2912" s="134">
        <v>21.98</v>
      </c>
      <c r="G2912" s="38" t="str">
        <f t="shared" si="826"/>
        <v>-</v>
      </c>
      <c r="H2912" s="38">
        <f t="shared" si="827"/>
        <v>21.98</v>
      </c>
      <c r="K2912" s="133">
        <v>43222</v>
      </c>
      <c r="L2912" s="9">
        <f t="shared" si="810"/>
        <v>5</v>
      </c>
      <c r="M2912" s="9">
        <f t="shared" si="811"/>
        <v>2</v>
      </c>
      <c r="N2912" s="9">
        <f t="shared" si="812"/>
        <v>0</v>
      </c>
      <c r="O2912" s="31" t="str">
        <f t="shared" si="813"/>
        <v/>
      </c>
      <c r="P2912" s="134">
        <v>26</v>
      </c>
      <c r="Q2912" s="31" t="str">
        <f t="shared" si="814"/>
        <v>-</v>
      </c>
      <c r="R2912" s="31">
        <f t="shared" si="815"/>
        <v>26</v>
      </c>
      <c r="U2912" s="133">
        <v>43587</v>
      </c>
      <c r="V2912" s="9">
        <f t="shared" si="816"/>
        <v>5</v>
      </c>
      <c r="W2912" s="9">
        <f t="shared" si="817"/>
        <v>2</v>
      </c>
      <c r="X2912" s="9">
        <f t="shared" si="818"/>
        <v>0</v>
      </c>
      <c r="Y2912" s="31" t="str">
        <f t="shared" si="819"/>
        <v/>
      </c>
      <c r="Z2912" s="134">
        <v>20.85</v>
      </c>
      <c r="AA2912" s="31" t="str">
        <f t="shared" si="820"/>
        <v>-</v>
      </c>
      <c r="AB2912" s="31">
        <f t="shared" si="821"/>
        <v>20.85</v>
      </c>
    </row>
    <row r="2913" spans="1:28" x14ac:dyDescent="0.3">
      <c r="A2913" s="133">
        <v>42857.041666666664</v>
      </c>
      <c r="B2913" s="152">
        <f t="shared" si="822"/>
        <v>5</v>
      </c>
      <c r="C2913" s="152">
        <f t="shared" si="823"/>
        <v>2</v>
      </c>
      <c r="D2913" s="152">
        <f t="shared" si="824"/>
        <v>1</v>
      </c>
      <c r="E2913" s="38" t="str">
        <f t="shared" si="825"/>
        <v/>
      </c>
      <c r="F2913" s="134">
        <v>21.67</v>
      </c>
      <c r="G2913" s="38" t="str">
        <f t="shared" si="826"/>
        <v>-</v>
      </c>
      <c r="H2913" s="38">
        <f t="shared" si="827"/>
        <v>21.67</v>
      </c>
      <c r="K2913" s="133">
        <v>43222.041666666664</v>
      </c>
      <c r="L2913" s="9">
        <f t="shared" si="810"/>
        <v>5</v>
      </c>
      <c r="M2913" s="9">
        <f t="shared" si="811"/>
        <v>2</v>
      </c>
      <c r="N2913" s="9">
        <f t="shared" si="812"/>
        <v>1</v>
      </c>
      <c r="O2913" s="31" t="str">
        <f t="shared" si="813"/>
        <v/>
      </c>
      <c r="P2913" s="134">
        <v>25.08</v>
      </c>
      <c r="Q2913" s="31" t="str">
        <f t="shared" si="814"/>
        <v>-</v>
      </c>
      <c r="R2913" s="31">
        <f t="shared" si="815"/>
        <v>25.08</v>
      </c>
      <c r="U2913" s="133">
        <v>43587.041666666664</v>
      </c>
      <c r="V2913" s="9">
        <f t="shared" si="816"/>
        <v>5</v>
      </c>
      <c r="W2913" s="9">
        <f t="shared" si="817"/>
        <v>2</v>
      </c>
      <c r="X2913" s="9">
        <f t="shared" si="818"/>
        <v>1</v>
      </c>
      <c r="Y2913" s="31" t="str">
        <f t="shared" si="819"/>
        <v/>
      </c>
      <c r="Z2913" s="134">
        <v>20.329999999999998</v>
      </c>
      <c r="AA2913" s="31" t="str">
        <f t="shared" si="820"/>
        <v>-</v>
      </c>
      <c r="AB2913" s="31">
        <f t="shared" si="821"/>
        <v>20.329999999999998</v>
      </c>
    </row>
    <row r="2914" spans="1:28" x14ac:dyDescent="0.3">
      <c r="A2914" s="133">
        <v>42857.083333333336</v>
      </c>
      <c r="B2914" s="152">
        <f t="shared" si="822"/>
        <v>5</v>
      </c>
      <c r="C2914" s="152">
        <f t="shared" si="823"/>
        <v>2</v>
      </c>
      <c r="D2914" s="152">
        <f t="shared" si="824"/>
        <v>2</v>
      </c>
      <c r="E2914" s="38" t="str">
        <f t="shared" si="825"/>
        <v/>
      </c>
      <c r="F2914" s="134">
        <v>21.16</v>
      </c>
      <c r="G2914" s="38" t="str">
        <f t="shared" si="826"/>
        <v>-</v>
      </c>
      <c r="H2914" s="38">
        <f t="shared" si="827"/>
        <v>21.16</v>
      </c>
      <c r="K2914" s="133">
        <v>43222.083333333336</v>
      </c>
      <c r="L2914" s="9">
        <f t="shared" si="810"/>
        <v>5</v>
      </c>
      <c r="M2914" s="9">
        <f t="shared" si="811"/>
        <v>2</v>
      </c>
      <c r="N2914" s="9">
        <f t="shared" si="812"/>
        <v>2</v>
      </c>
      <c r="O2914" s="31" t="str">
        <f t="shared" si="813"/>
        <v/>
      </c>
      <c r="P2914" s="134">
        <v>24.46</v>
      </c>
      <c r="Q2914" s="31" t="str">
        <f t="shared" si="814"/>
        <v>-</v>
      </c>
      <c r="R2914" s="31">
        <f t="shared" si="815"/>
        <v>24.46</v>
      </c>
      <c r="U2914" s="133">
        <v>43587.083333333336</v>
      </c>
      <c r="V2914" s="9">
        <f t="shared" si="816"/>
        <v>5</v>
      </c>
      <c r="W2914" s="9">
        <f t="shared" si="817"/>
        <v>2</v>
      </c>
      <c r="X2914" s="9">
        <f t="shared" si="818"/>
        <v>2</v>
      </c>
      <c r="Y2914" s="31" t="str">
        <f t="shared" si="819"/>
        <v/>
      </c>
      <c r="Z2914" s="134">
        <v>19.39</v>
      </c>
      <c r="AA2914" s="31" t="str">
        <f t="shared" si="820"/>
        <v>-</v>
      </c>
      <c r="AB2914" s="31">
        <f t="shared" si="821"/>
        <v>19.39</v>
      </c>
    </row>
    <row r="2915" spans="1:28" x14ac:dyDescent="0.3">
      <c r="A2915" s="133">
        <v>42857.125</v>
      </c>
      <c r="B2915" s="152">
        <f t="shared" si="822"/>
        <v>5</v>
      </c>
      <c r="C2915" s="152">
        <f t="shared" si="823"/>
        <v>2</v>
      </c>
      <c r="D2915" s="152">
        <f t="shared" si="824"/>
        <v>3</v>
      </c>
      <c r="E2915" s="38" t="str">
        <f t="shared" si="825"/>
        <v/>
      </c>
      <c r="F2915" s="134">
        <v>20.59</v>
      </c>
      <c r="G2915" s="38" t="str">
        <f t="shared" si="826"/>
        <v>-</v>
      </c>
      <c r="H2915" s="38">
        <f t="shared" si="827"/>
        <v>20.59</v>
      </c>
      <c r="K2915" s="133">
        <v>43222.125</v>
      </c>
      <c r="L2915" s="9">
        <f t="shared" si="810"/>
        <v>5</v>
      </c>
      <c r="M2915" s="9">
        <f t="shared" si="811"/>
        <v>2</v>
      </c>
      <c r="N2915" s="9">
        <f t="shared" si="812"/>
        <v>3</v>
      </c>
      <c r="O2915" s="31" t="str">
        <f t="shared" si="813"/>
        <v/>
      </c>
      <c r="P2915" s="134">
        <v>24.34</v>
      </c>
      <c r="Q2915" s="31" t="str">
        <f t="shared" si="814"/>
        <v>-</v>
      </c>
      <c r="R2915" s="31">
        <f t="shared" si="815"/>
        <v>24.34</v>
      </c>
      <c r="U2915" s="133">
        <v>43587.125</v>
      </c>
      <c r="V2915" s="9">
        <f t="shared" si="816"/>
        <v>5</v>
      </c>
      <c r="W2915" s="9">
        <f t="shared" si="817"/>
        <v>2</v>
      </c>
      <c r="X2915" s="9">
        <f t="shared" si="818"/>
        <v>3</v>
      </c>
      <c r="Y2915" s="31" t="str">
        <f t="shared" si="819"/>
        <v/>
      </c>
      <c r="Z2915" s="134">
        <v>19.13</v>
      </c>
      <c r="AA2915" s="31" t="str">
        <f t="shared" si="820"/>
        <v>-</v>
      </c>
      <c r="AB2915" s="31">
        <f t="shared" si="821"/>
        <v>19.13</v>
      </c>
    </row>
    <row r="2916" spans="1:28" x14ac:dyDescent="0.3">
      <c r="A2916" s="133">
        <v>42857.166666666664</v>
      </c>
      <c r="B2916" s="152">
        <f t="shared" si="822"/>
        <v>5</v>
      </c>
      <c r="C2916" s="152">
        <f t="shared" si="823"/>
        <v>2</v>
      </c>
      <c r="D2916" s="152">
        <f t="shared" si="824"/>
        <v>4</v>
      </c>
      <c r="E2916" s="38" t="str">
        <f t="shared" si="825"/>
        <v/>
      </c>
      <c r="F2916" s="134">
        <v>21.56</v>
      </c>
      <c r="G2916" s="38" t="str">
        <f t="shared" si="826"/>
        <v>-</v>
      </c>
      <c r="H2916" s="38">
        <f t="shared" si="827"/>
        <v>21.56</v>
      </c>
      <c r="K2916" s="133">
        <v>43222.166666666664</v>
      </c>
      <c r="L2916" s="9">
        <f t="shared" si="810"/>
        <v>5</v>
      </c>
      <c r="M2916" s="9">
        <f t="shared" si="811"/>
        <v>2</v>
      </c>
      <c r="N2916" s="9">
        <f t="shared" si="812"/>
        <v>4</v>
      </c>
      <c r="O2916" s="31" t="str">
        <f t="shared" si="813"/>
        <v/>
      </c>
      <c r="P2916" s="134">
        <v>24.85</v>
      </c>
      <c r="Q2916" s="31" t="str">
        <f t="shared" si="814"/>
        <v>-</v>
      </c>
      <c r="R2916" s="31">
        <f t="shared" si="815"/>
        <v>24.85</v>
      </c>
      <c r="U2916" s="133">
        <v>43587.166666666664</v>
      </c>
      <c r="V2916" s="9">
        <f t="shared" si="816"/>
        <v>5</v>
      </c>
      <c r="W2916" s="9">
        <f t="shared" si="817"/>
        <v>2</v>
      </c>
      <c r="X2916" s="9">
        <f t="shared" si="818"/>
        <v>4</v>
      </c>
      <c r="Y2916" s="31" t="str">
        <f t="shared" si="819"/>
        <v/>
      </c>
      <c r="Z2916" s="134">
        <v>19.670000000000002</v>
      </c>
      <c r="AA2916" s="31" t="str">
        <f t="shared" si="820"/>
        <v>-</v>
      </c>
      <c r="AB2916" s="31">
        <f t="shared" si="821"/>
        <v>19.670000000000002</v>
      </c>
    </row>
    <row r="2917" spans="1:28" x14ac:dyDescent="0.3">
      <c r="A2917" s="133">
        <v>42857.208333333336</v>
      </c>
      <c r="B2917" s="152">
        <f t="shared" si="822"/>
        <v>5</v>
      </c>
      <c r="C2917" s="152">
        <f t="shared" si="823"/>
        <v>2</v>
      </c>
      <c r="D2917" s="152">
        <f t="shared" si="824"/>
        <v>5</v>
      </c>
      <c r="E2917" s="38" t="str">
        <f t="shared" si="825"/>
        <v/>
      </c>
      <c r="F2917" s="134">
        <v>23.68</v>
      </c>
      <c r="G2917" s="38" t="str">
        <f t="shared" si="826"/>
        <v>-</v>
      </c>
      <c r="H2917" s="38">
        <f t="shared" si="827"/>
        <v>23.68</v>
      </c>
      <c r="K2917" s="133">
        <v>43222.208333333336</v>
      </c>
      <c r="L2917" s="9">
        <f t="shared" si="810"/>
        <v>5</v>
      </c>
      <c r="M2917" s="9">
        <f t="shared" si="811"/>
        <v>2</v>
      </c>
      <c r="N2917" s="9">
        <f t="shared" si="812"/>
        <v>5</v>
      </c>
      <c r="O2917" s="31" t="str">
        <f t="shared" si="813"/>
        <v/>
      </c>
      <c r="P2917" s="134">
        <v>27.8</v>
      </c>
      <c r="Q2917" s="31" t="str">
        <f t="shared" si="814"/>
        <v>-</v>
      </c>
      <c r="R2917" s="31">
        <f t="shared" si="815"/>
        <v>27.8</v>
      </c>
      <c r="U2917" s="133">
        <v>43587.208333333336</v>
      </c>
      <c r="V2917" s="9">
        <f t="shared" si="816"/>
        <v>5</v>
      </c>
      <c r="W2917" s="9">
        <f t="shared" si="817"/>
        <v>2</v>
      </c>
      <c r="X2917" s="9">
        <f t="shared" si="818"/>
        <v>5</v>
      </c>
      <c r="Y2917" s="31" t="str">
        <f t="shared" si="819"/>
        <v/>
      </c>
      <c r="Z2917" s="134">
        <v>22.45</v>
      </c>
      <c r="AA2917" s="31" t="str">
        <f t="shared" si="820"/>
        <v>-</v>
      </c>
      <c r="AB2917" s="31">
        <f t="shared" si="821"/>
        <v>22.45</v>
      </c>
    </row>
    <row r="2918" spans="1:28" x14ac:dyDescent="0.3">
      <c r="A2918" s="133">
        <v>42857.25</v>
      </c>
      <c r="B2918" s="152">
        <f t="shared" si="822"/>
        <v>5</v>
      </c>
      <c r="C2918" s="152">
        <f t="shared" si="823"/>
        <v>2</v>
      </c>
      <c r="D2918" s="152">
        <f t="shared" si="824"/>
        <v>6</v>
      </c>
      <c r="E2918" s="38" t="str">
        <f t="shared" si="825"/>
        <v/>
      </c>
      <c r="F2918" s="134">
        <v>29.69</v>
      </c>
      <c r="G2918" s="38" t="str">
        <f t="shared" si="826"/>
        <v>-</v>
      </c>
      <c r="H2918" s="38">
        <f t="shared" si="827"/>
        <v>29.69</v>
      </c>
      <c r="K2918" s="133">
        <v>43222.25</v>
      </c>
      <c r="L2918" s="9">
        <f t="shared" si="810"/>
        <v>5</v>
      </c>
      <c r="M2918" s="9">
        <f t="shared" si="811"/>
        <v>2</v>
      </c>
      <c r="N2918" s="9">
        <f t="shared" si="812"/>
        <v>6</v>
      </c>
      <c r="O2918" s="31" t="str">
        <f t="shared" si="813"/>
        <v/>
      </c>
      <c r="P2918" s="134">
        <v>31.93</v>
      </c>
      <c r="Q2918" s="31" t="str">
        <f t="shared" si="814"/>
        <v>-</v>
      </c>
      <c r="R2918" s="31">
        <f t="shared" si="815"/>
        <v>31.93</v>
      </c>
      <c r="U2918" s="133">
        <v>43587.25</v>
      </c>
      <c r="V2918" s="9">
        <f t="shared" si="816"/>
        <v>5</v>
      </c>
      <c r="W2918" s="9">
        <f t="shared" si="817"/>
        <v>2</v>
      </c>
      <c r="X2918" s="9">
        <f t="shared" si="818"/>
        <v>6</v>
      </c>
      <c r="Y2918" s="31" t="str">
        <f t="shared" si="819"/>
        <v/>
      </c>
      <c r="Z2918" s="134">
        <v>25.59</v>
      </c>
      <c r="AA2918" s="31" t="str">
        <f t="shared" si="820"/>
        <v>-</v>
      </c>
      <c r="AB2918" s="31">
        <f t="shared" si="821"/>
        <v>25.59</v>
      </c>
    </row>
    <row r="2919" spans="1:28" x14ac:dyDescent="0.3">
      <c r="A2919" s="133">
        <v>42857.291666666664</v>
      </c>
      <c r="B2919" s="152">
        <f t="shared" si="822"/>
        <v>5</v>
      </c>
      <c r="C2919" s="152">
        <f t="shared" si="823"/>
        <v>2</v>
      </c>
      <c r="D2919" s="152">
        <f t="shared" si="824"/>
        <v>7</v>
      </c>
      <c r="E2919" s="38" t="str">
        <f t="shared" si="825"/>
        <v/>
      </c>
      <c r="F2919" s="134">
        <v>33.1</v>
      </c>
      <c r="G2919" s="38" t="str">
        <f t="shared" si="826"/>
        <v>-</v>
      </c>
      <c r="H2919" s="38">
        <f t="shared" si="827"/>
        <v>33.1</v>
      </c>
      <c r="K2919" s="133">
        <v>43222.291666666664</v>
      </c>
      <c r="L2919" s="9">
        <f t="shared" si="810"/>
        <v>5</v>
      </c>
      <c r="M2919" s="9">
        <f t="shared" si="811"/>
        <v>2</v>
      </c>
      <c r="N2919" s="9">
        <f t="shared" si="812"/>
        <v>7</v>
      </c>
      <c r="O2919" s="31" t="str">
        <f t="shared" si="813"/>
        <v/>
      </c>
      <c r="P2919" s="134">
        <v>33.020000000000003</v>
      </c>
      <c r="Q2919" s="31" t="str">
        <f t="shared" si="814"/>
        <v>-</v>
      </c>
      <c r="R2919" s="31">
        <f t="shared" si="815"/>
        <v>33.020000000000003</v>
      </c>
      <c r="U2919" s="133">
        <v>43587.291666666664</v>
      </c>
      <c r="V2919" s="9">
        <f t="shared" si="816"/>
        <v>5</v>
      </c>
      <c r="W2919" s="9">
        <f t="shared" si="817"/>
        <v>2</v>
      </c>
      <c r="X2919" s="9">
        <f t="shared" si="818"/>
        <v>7</v>
      </c>
      <c r="Y2919" s="31" t="str">
        <f t="shared" si="819"/>
        <v/>
      </c>
      <c r="Z2919" s="134">
        <v>26.49</v>
      </c>
      <c r="AA2919" s="31" t="str">
        <f t="shared" si="820"/>
        <v>-</v>
      </c>
      <c r="AB2919" s="31">
        <f t="shared" si="821"/>
        <v>26.49</v>
      </c>
    </row>
    <row r="2920" spans="1:28" x14ac:dyDescent="0.3">
      <c r="A2920" s="133">
        <v>42857.333333333336</v>
      </c>
      <c r="B2920" s="152">
        <f t="shared" si="822"/>
        <v>5</v>
      </c>
      <c r="C2920" s="152">
        <f t="shared" si="823"/>
        <v>2</v>
      </c>
      <c r="D2920" s="152">
        <f t="shared" si="824"/>
        <v>8</v>
      </c>
      <c r="E2920" s="38" t="str">
        <f t="shared" si="825"/>
        <v/>
      </c>
      <c r="F2920" s="134">
        <v>33.200000000000003</v>
      </c>
      <c r="G2920" s="38">
        <f t="shared" si="826"/>
        <v>33.200000000000003</v>
      </c>
      <c r="H2920" s="38" t="str">
        <f t="shared" si="827"/>
        <v>-</v>
      </c>
      <c r="K2920" s="133">
        <v>43222.333333333336</v>
      </c>
      <c r="L2920" s="9">
        <f t="shared" si="810"/>
        <v>5</v>
      </c>
      <c r="M2920" s="9">
        <f t="shared" si="811"/>
        <v>2</v>
      </c>
      <c r="N2920" s="9">
        <f t="shared" si="812"/>
        <v>8</v>
      </c>
      <c r="O2920" s="31" t="str">
        <f t="shared" si="813"/>
        <v/>
      </c>
      <c r="P2920" s="134">
        <v>32.93</v>
      </c>
      <c r="Q2920" s="31">
        <f t="shared" si="814"/>
        <v>32.93</v>
      </c>
      <c r="R2920" s="31" t="str">
        <f t="shared" si="815"/>
        <v>-</v>
      </c>
      <c r="U2920" s="133">
        <v>43587.333333333336</v>
      </c>
      <c r="V2920" s="9">
        <f t="shared" si="816"/>
        <v>5</v>
      </c>
      <c r="W2920" s="9">
        <f t="shared" si="817"/>
        <v>2</v>
      </c>
      <c r="X2920" s="9">
        <f t="shared" si="818"/>
        <v>8</v>
      </c>
      <c r="Y2920" s="31" t="str">
        <f t="shared" si="819"/>
        <v/>
      </c>
      <c r="Z2920" s="134">
        <v>27.58</v>
      </c>
      <c r="AA2920" s="31">
        <f t="shared" si="820"/>
        <v>27.58</v>
      </c>
      <c r="AB2920" s="31" t="str">
        <f t="shared" si="821"/>
        <v>-</v>
      </c>
    </row>
    <row r="2921" spans="1:28" x14ac:dyDescent="0.3">
      <c r="A2921" s="133">
        <v>42857.375</v>
      </c>
      <c r="B2921" s="152">
        <f t="shared" si="822"/>
        <v>5</v>
      </c>
      <c r="C2921" s="152">
        <f t="shared" si="823"/>
        <v>2</v>
      </c>
      <c r="D2921" s="152">
        <f t="shared" si="824"/>
        <v>9</v>
      </c>
      <c r="E2921" s="38" t="str">
        <f t="shared" si="825"/>
        <v/>
      </c>
      <c r="F2921" s="134">
        <v>34.200000000000003</v>
      </c>
      <c r="G2921" s="38">
        <f t="shared" si="826"/>
        <v>34.200000000000003</v>
      </c>
      <c r="H2921" s="38" t="str">
        <f t="shared" si="827"/>
        <v>-</v>
      </c>
      <c r="K2921" s="133">
        <v>43222.375</v>
      </c>
      <c r="L2921" s="9">
        <f t="shared" si="810"/>
        <v>5</v>
      </c>
      <c r="M2921" s="9">
        <f t="shared" si="811"/>
        <v>2</v>
      </c>
      <c r="N2921" s="9">
        <f t="shared" si="812"/>
        <v>9</v>
      </c>
      <c r="O2921" s="31" t="str">
        <f t="shared" si="813"/>
        <v/>
      </c>
      <c r="P2921" s="134">
        <v>34.99</v>
      </c>
      <c r="Q2921" s="31">
        <f t="shared" si="814"/>
        <v>34.99</v>
      </c>
      <c r="R2921" s="31" t="str">
        <f t="shared" si="815"/>
        <v>-</v>
      </c>
      <c r="U2921" s="133">
        <v>43587.375</v>
      </c>
      <c r="V2921" s="9">
        <f t="shared" si="816"/>
        <v>5</v>
      </c>
      <c r="W2921" s="9">
        <f t="shared" si="817"/>
        <v>2</v>
      </c>
      <c r="X2921" s="9">
        <f t="shared" si="818"/>
        <v>9</v>
      </c>
      <c r="Y2921" s="31" t="str">
        <f t="shared" si="819"/>
        <v/>
      </c>
      <c r="Z2921" s="134">
        <v>29.44</v>
      </c>
      <c r="AA2921" s="31">
        <f t="shared" si="820"/>
        <v>29.44</v>
      </c>
      <c r="AB2921" s="31" t="str">
        <f t="shared" si="821"/>
        <v>-</v>
      </c>
    </row>
    <row r="2922" spans="1:28" x14ac:dyDescent="0.3">
      <c r="A2922" s="133">
        <v>42857.416666666664</v>
      </c>
      <c r="B2922" s="152">
        <f t="shared" si="822"/>
        <v>5</v>
      </c>
      <c r="C2922" s="152">
        <f t="shared" si="823"/>
        <v>2</v>
      </c>
      <c r="D2922" s="152">
        <f t="shared" si="824"/>
        <v>10</v>
      </c>
      <c r="E2922" s="38" t="str">
        <f t="shared" si="825"/>
        <v/>
      </c>
      <c r="F2922" s="134">
        <v>35</v>
      </c>
      <c r="G2922" s="38">
        <f t="shared" si="826"/>
        <v>35</v>
      </c>
      <c r="H2922" s="38" t="str">
        <f t="shared" si="827"/>
        <v>-</v>
      </c>
      <c r="K2922" s="133">
        <v>43222.416666666664</v>
      </c>
      <c r="L2922" s="9">
        <f t="shared" si="810"/>
        <v>5</v>
      </c>
      <c r="M2922" s="9">
        <f t="shared" si="811"/>
        <v>2</v>
      </c>
      <c r="N2922" s="9">
        <f t="shared" si="812"/>
        <v>10</v>
      </c>
      <c r="O2922" s="31" t="str">
        <f t="shared" si="813"/>
        <v/>
      </c>
      <c r="P2922" s="134">
        <v>36.14</v>
      </c>
      <c r="Q2922" s="31">
        <f t="shared" si="814"/>
        <v>36.14</v>
      </c>
      <c r="R2922" s="31" t="str">
        <f t="shared" si="815"/>
        <v>-</v>
      </c>
      <c r="U2922" s="133">
        <v>43587.416666666664</v>
      </c>
      <c r="V2922" s="9">
        <f t="shared" si="816"/>
        <v>5</v>
      </c>
      <c r="W2922" s="9">
        <f t="shared" si="817"/>
        <v>2</v>
      </c>
      <c r="X2922" s="9">
        <f t="shared" si="818"/>
        <v>10</v>
      </c>
      <c r="Y2922" s="31" t="str">
        <f t="shared" si="819"/>
        <v/>
      </c>
      <c r="Z2922" s="134">
        <v>32.6</v>
      </c>
      <c r="AA2922" s="31">
        <f t="shared" si="820"/>
        <v>32.6</v>
      </c>
      <c r="AB2922" s="31" t="str">
        <f t="shared" si="821"/>
        <v>-</v>
      </c>
    </row>
    <row r="2923" spans="1:28" x14ac:dyDescent="0.3">
      <c r="A2923" s="133">
        <v>42857.458333333336</v>
      </c>
      <c r="B2923" s="152">
        <f t="shared" si="822"/>
        <v>5</v>
      </c>
      <c r="C2923" s="152">
        <f t="shared" si="823"/>
        <v>2</v>
      </c>
      <c r="D2923" s="152">
        <f t="shared" si="824"/>
        <v>11</v>
      </c>
      <c r="E2923" s="38" t="str">
        <f t="shared" si="825"/>
        <v/>
      </c>
      <c r="F2923" s="134">
        <v>34.28</v>
      </c>
      <c r="G2923" s="38">
        <f t="shared" si="826"/>
        <v>34.28</v>
      </c>
      <c r="H2923" s="38" t="str">
        <f t="shared" si="827"/>
        <v>-</v>
      </c>
      <c r="K2923" s="133">
        <v>43222.458333333336</v>
      </c>
      <c r="L2923" s="9">
        <f t="shared" si="810"/>
        <v>5</v>
      </c>
      <c r="M2923" s="9">
        <f t="shared" si="811"/>
        <v>2</v>
      </c>
      <c r="N2923" s="9">
        <f t="shared" si="812"/>
        <v>11</v>
      </c>
      <c r="O2923" s="31" t="str">
        <f t="shared" si="813"/>
        <v/>
      </c>
      <c r="P2923" s="134">
        <v>37.74</v>
      </c>
      <c r="Q2923" s="31">
        <f t="shared" si="814"/>
        <v>37.74</v>
      </c>
      <c r="R2923" s="31" t="str">
        <f t="shared" si="815"/>
        <v>-</v>
      </c>
      <c r="U2923" s="133">
        <v>43587.458333333336</v>
      </c>
      <c r="V2923" s="9">
        <f t="shared" si="816"/>
        <v>5</v>
      </c>
      <c r="W2923" s="9">
        <f t="shared" si="817"/>
        <v>2</v>
      </c>
      <c r="X2923" s="9">
        <f t="shared" si="818"/>
        <v>11</v>
      </c>
      <c r="Y2923" s="31" t="str">
        <f t="shared" si="819"/>
        <v/>
      </c>
      <c r="Z2923" s="134">
        <v>34.909999999999997</v>
      </c>
      <c r="AA2923" s="31">
        <f t="shared" si="820"/>
        <v>34.909999999999997</v>
      </c>
      <c r="AB2923" s="31" t="str">
        <f t="shared" si="821"/>
        <v>-</v>
      </c>
    </row>
    <row r="2924" spans="1:28" x14ac:dyDescent="0.3">
      <c r="A2924" s="133">
        <v>42857.5</v>
      </c>
      <c r="B2924" s="152">
        <f t="shared" si="822"/>
        <v>5</v>
      </c>
      <c r="C2924" s="152">
        <f t="shared" si="823"/>
        <v>2</v>
      </c>
      <c r="D2924" s="152">
        <f t="shared" si="824"/>
        <v>12</v>
      </c>
      <c r="E2924" s="38" t="str">
        <f t="shared" si="825"/>
        <v/>
      </c>
      <c r="F2924" s="134">
        <v>34.979999999999997</v>
      </c>
      <c r="G2924" s="38">
        <f t="shared" si="826"/>
        <v>34.979999999999997</v>
      </c>
      <c r="H2924" s="38" t="str">
        <f t="shared" si="827"/>
        <v>-</v>
      </c>
      <c r="K2924" s="133">
        <v>43222.5</v>
      </c>
      <c r="L2924" s="9">
        <f t="shared" si="810"/>
        <v>5</v>
      </c>
      <c r="M2924" s="9">
        <f t="shared" si="811"/>
        <v>2</v>
      </c>
      <c r="N2924" s="9">
        <f t="shared" si="812"/>
        <v>12</v>
      </c>
      <c r="O2924" s="31" t="str">
        <f t="shared" si="813"/>
        <v/>
      </c>
      <c r="P2924" s="134">
        <v>40.49</v>
      </c>
      <c r="Q2924" s="31">
        <f t="shared" si="814"/>
        <v>40.49</v>
      </c>
      <c r="R2924" s="31" t="str">
        <f t="shared" si="815"/>
        <v>-</v>
      </c>
      <c r="U2924" s="133">
        <v>43587.5</v>
      </c>
      <c r="V2924" s="9">
        <f t="shared" si="816"/>
        <v>5</v>
      </c>
      <c r="W2924" s="9">
        <f t="shared" si="817"/>
        <v>2</v>
      </c>
      <c r="X2924" s="9">
        <f t="shared" si="818"/>
        <v>12</v>
      </c>
      <c r="Y2924" s="31" t="str">
        <f t="shared" si="819"/>
        <v/>
      </c>
      <c r="Z2924" s="134">
        <v>35.96</v>
      </c>
      <c r="AA2924" s="31">
        <f t="shared" si="820"/>
        <v>35.96</v>
      </c>
      <c r="AB2924" s="31" t="str">
        <f t="shared" si="821"/>
        <v>-</v>
      </c>
    </row>
    <row r="2925" spans="1:28" x14ac:dyDescent="0.3">
      <c r="A2925" s="133">
        <v>42857.541666666664</v>
      </c>
      <c r="B2925" s="152">
        <f t="shared" si="822"/>
        <v>5</v>
      </c>
      <c r="C2925" s="152">
        <f t="shared" si="823"/>
        <v>2</v>
      </c>
      <c r="D2925" s="152">
        <f t="shared" si="824"/>
        <v>13</v>
      </c>
      <c r="E2925" s="38" t="str">
        <f t="shared" si="825"/>
        <v/>
      </c>
      <c r="F2925" s="134">
        <v>34.840000000000003</v>
      </c>
      <c r="G2925" s="38">
        <f t="shared" si="826"/>
        <v>34.840000000000003</v>
      </c>
      <c r="H2925" s="38" t="str">
        <f t="shared" si="827"/>
        <v>-</v>
      </c>
      <c r="K2925" s="133">
        <v>43222.541666666664</v>
      </c>
      <c r="L2925" s="9">
        <f t="shared" si="810"/>
        <v>5</v>
      </c>
      <c r="M2925" s="9">
        <f t="shared" si="811"/>
        <v>2</v>
      </c>
      <c r="N2925" s="9">
        <f t="shared" si="812"/>
        <v>13</v>
      </c>
      <c r="O2925" s="31" t="str">
        <f t="shared" si="813"/>
        <v/>
      </c>
      <c r="P2925" s="134">
        <v>45.48</v>
      </c>
      <c r="Q2925" s="31">
        <f t="shared" si="814"/>
        <v>45.48</v>
      </c>
      <c r="R2925" s="31" t="str">
        <f t="shared" si="815"/>
        <v>-</v>
      </c>
      <c r="U2925" s="133">
        <v>43587.541666666664</v>
      </c>
      <c r="V2925" s="9">
        <f t="shared" si="816"/>
        <v>5</v>
      </c>
      <c r="W2925" s="9">
        <f t="shared" si="817"/>
        <v>2</v>
      </c>
      <c r="X2925" s="9">
        <f t="shared" si="818"/>
        <v>13</v>
      </c>
      <c r="Y2925" s="31" t="str">
        <f t="shared" si="819"/>
        <v/>
      </c>
      <c r="Z2925" s="134">
        <v>40.28</v>
      </c>
      <c r="AA2925" s="31">
        <f t="shared" si="820"/>
        <v>40.28</v>
      </c>
      <c r="AB2925" s="31" t="str">
        <f t="shared" si="821"/>
        <v>-</v>
      </c>
    </row>
    <row r="2926" spans="1:28" x14ac:dyDescent="0.3">
      <c r="A2926" s="133">
        <v>42857.583333333336</v>
      </c>
      <c r="B2926" s="152">
        <f t="shared" si="822"/>
        <v>5</v>
      </c>
      <c r="C2926" s="152">
        <f t="shared" si="823"/>
        <v>2</v>
      </c>
      <c r="D2926" s="152">
        <f t="shared" si="824"/>
        <v>14</v>
      </c>
      <c r="E2926" s="38" t="str">
        <f t="shared" si="825"/>
        <v/>
      </c>
      <c r="F2926" s="134">
        <v>34.770000000000003</v>
      </c>
      <c r="G2926" s="38">
        <f t="shared" si="826"/>
        <v>34.770000000000003</v>
      </c>
      <c r="H2926" s="38" t="str">
        <f t="shared" si="827"/>
        <v>-</v>
      </c>
      <c r="K2926" s="133">
        <v>43222.583333333336</v>
      </c>
      <c r="L2926" s="9">
        <f t="shared" si="810"/>
        <v>5</v>
      </c>
      <c r="M2926" s="9">
        <f t="shared" si="811"/>
        <v>2</v>
      </c>
      <c r="N2926" s="9">
        <f t="shared" si="812"/>
        <v>14</v>
      </c>
      <c r="O2926" s="31" t="str">
        <f t="shared" si="813"/>
        <v/>
      </c>
      <c r="P2926" s="134">
        <v>48.81</v>
      </c>
      <c r="Q2926" s="31">
        <f t="shared" si="814"/>
        <v>48.81</v>
      </c>
      <c r="R2926" s="31" t="str">
        <f t="shared" si="815"/>
        <v>-</v>
      </c>
      <c r="U2926" s="133">
        <v>43587.583333333336</v>
      </c>
      <c r="V2926" s="9">
        <f t="shared" si="816"/>
        <v>5</v>
      </c>
      <c r="W2926" s="9">
        <f t="shared" si="817"/>
        <v>2</v>
      </c>
      <c r="X2926" s="9">
        <f t="shared" si="818"/>
        <v>14</v>
      </c>
      <c r="Y2926" s="31" t="str">
        <f t="shared" si="819"/>
        <v/>
      </c>
      <c r="Z2926" s="134">
        <v>44</v>
      </c>
      <c r="AA2926" s="31">
        <f t="shared" si="820"/>
        <v>44</v>
      </c>
      <c r="AB2926" s="31" t="str">
        <f t="shared" si="821"/>
        <v>-</v>
      </c>
    </row>
    <row r="2927" spans="1:28" x14ac:dyDescent="0.3">
      <c r="A2927" s="133">
        <v>42857.625</v>
      </c>
      <c r="B2927" s="152">
        <f t="shared" si="822"/>
        <v>5</v>
      </c>
      <c r="C2927" s="152">
        <f t="shared" si="823"/>
        <v>2</v>
      </c>
      <c r="D2927" s="152">
        <f t="shared" si="824"/>
        <v>15</v>
      </c>
      <c r="E2927" s="38" t="str">
        <f t="shared" si="825"/>
        <v/>
      </c>
      <c r="F2927" s="134">
        <v>34.979999999999997</v>
      </c>
      <c r="G2927" s="38">
        <f t="shared" si="826"/>
        <v>34.979999999999997</v>
      </c>
      <c r="H2927" s="38" t="str">
        <f t="shared" si="827"/>
        <v>-</v>
      </c>
      <c r="K2927" s="133">
        <v>43222.625</v>
      </c>
      <c r="L2927" s="9">
        <f t="shared" si="810"/>
        <v>5</v>
      </c>
      <c r="M2927" s="9">
        <f t="shared" si="811"/>
        <v>2</v>
      </c>
      <c r="N2927" s="9">
        <f t="shared" si="812"/>
        <v>15</v>
      </c>
      <c r="O2927" s="31" t="str">
        <f t="shared" si="813"/>
        <v/>
      </c>
      <c r="P2927" s="134">
        <v>56.04</v>
      </c>
      <c r="Q2927" s="31">
        <f t="shared" si="814"/>
        <v>56.04</v>
      </c>
      <c r="R2927" s="31" t="str">
        <f t="shared" si="815"/>
        <v>-</v>
      </c>
      <c r="U2927" s="133">
        <v>43587.625</v>
      </c>
      <c r="V2927" s="9">
        <f t="shared" si="816"/>
        <v>5</v>
      </c>
      <c r="W2927" s="9">
        <f t="shared" si="817"/>
        <v>2</v>
      </c>
      <c r="X2927" s="9">
        <f t="shared" si="818"/>
        <v>15</v>
      </c>
      <c r="Y2927" s="31" t="str">
        <f t="shared" si="819"/>
        <v/>
      </c>
      <c r="Z2927" s="134">
        <v>47.35</v>
      </c>
      <c r="AA2927" s="31">
        <f t="shared" si="820"/>
        <v>47.35</v>
      </c>
      <c r="AB2927" s="31" t="str">
        <f t="shared" si="821"/>
        <v>-</v>
      </c>
    </row>
    <row r="2928" spans="1:28" x14ac:dyDescent="0.3">
      <c r="A2928" s="133">
        <v>42857.666666666664</v>
      </c>
      <c r="B2928" s="152">
        <f t="shared" si="822"/>
        <v>5</v>
      </c>
      <c r="C2928" s="152">
        <f t="shared" si="823"/>
        <v>2</v>
      </c>
      <c r="D2928" s="152">
        <f t="shared" si="824"/>
        <v>16</v>
      </c>
      <c r="E2928" s="38" t="str">
        <f t="shared" si="825"/>
        <v/>
      </c>
      <c r="F2928" s="134">
        <v>34.42</v>
      </c>
      <c r="G2928" s="38">
        <f t="shared" si="826"/>
        <v>34.42</v>
      </c>
      <c r="H2928" s="38" t="str">
        <f t="shared" si="827"/>
        <v>-</v>
      </c>
      <c r="K2928" s="133">
        <v>43222.666666666664</v>
      </c>
      <c r="L2928" s="9">
        <f t="shared" si="810"/>
        <v>5</v>
      </c>
      <c r="M2928" s="9">
        <f t="shared" si="811"/>
        <v>2</v>
      </c>
      <c r="N2928" s="9">
        <f t="shared" si="812"/>
        <v>16</v>
      </c>
      <c r="O2928" s="31" t="str">
        <f t="shared" si="813"/>
        <v/>
      </c>
      <c r="P2928" s="134">
        <v>60.73</v>
      </c>
      <c r="Q2928" s="31">
        <f t="shared" si="814"/>
        <v>60.73</v>
      </c>
      <c r="R2928" s="31" t="str">
        <f t="shared" si="815"/>
        <v>-</v>
      </c>
      <c r="U2928" s="133">
        <v>43587.666666666664</v>
      </c>
      <c r="V2928" s="9">
        <f t="shared" si="816"/>
        <v>5</v>
      </c>
      <c r="W2928" s="9">
        <f t="shared" si="817"/>
        <v>2</v>
      </c>
      <c r="X2928" s="9">
        <f t="shared" si="818"/>
        <v>16</v>
      </c>
      <c r="Y2928" s="31" t="str">
        <f t="shared" si="819"/>
        <v/>
      </c>
      <c r="Z2928" s="134">
        <v>46.65</v>
      </c>
      <c r="AA2928" s="31">
        <f t="shared" si="820"/>
        <v>46.65</v>
      </c>
      <c r="AB2928" s="31" t="str">
        <f t="shared" si="821"/>
        <v>-</v>
      </c>
    </row>
    <row r="2929" spans="1:28" x14ac:dyDescent="0.3">
      <c r="A2929" s="133">
        <v>42857.708333333336</v>
      </c>
      <c r="B2929" s="152">
        <f t="shared" si="822"/>
        <v>5</v>
      </c>
      <c r="C2929" s="152">
        <f t="shared" si="823"/>
        <v>2</v>
      </c>
      <c r="D2929" s="152">
        <f t="shared" si="824"/>
        <v>17</v>
      </c>
      <c r="E2929" s="38" t="str">
        <f t="shared" si="825"/>
        <v/>
      </c>
      <c r="F2929" s="134">
        <v>34.35</v>
      </c>
      <c r="G2929" s="38" t="str">
        <f t="shared" si="826"/>
        <v>-</v>
      </c>
      <c r="H2929" s="38">
        <f t="shared" si="827"/>
        <v>34.35</v>
      </c>
      <c r="K2929" s="133">
        <v>43222.708333333336</v>
      </c>
      <c r="L2929" s="9">
        <f t="shared" si="810"/>
        <v>5</v>
      </c>
      <c r="M2929" s="9">
        <f t="shared" si="811"/>
        <v>2</v>
      </c>
      <c r="N2929" s="9">
        <f t="shared" si="812"/>
        <v>17</v>
      </c>
      <c r="O2929" s="31" t="str">
        <f t="shared" si="813"/>
        <v/>
      </c>
      <c r="P2929" s="134">
        <v>57.25</v>
      </c>
      <c r="Q2929" s="31" t="str">
        <f t="shared" si="814"/>
        <v>-</v>
      </c>
      <c r="R2929" s="31">
        <f t="shared" si="815"/>
        <v>57.25</v>
      </c>
      <c r="U2929" s="133">
        <v>43587.708333333336</v>
      </c>
      <c r="V2929" s="9">
        <f t="shared" si="816"/>
        <v>5</v>
      </c>
      <c r="W2929" s="9">
        <f t="shared" si="817"/>
        <v>2</v>
      </c>
      <c r="X2929" s="9">
        <f t="shared" si="818"/>
        <v>17</v>
      </c>
      <c r="Y2929" s="31" t="str">
        <f t="shared" si="819"/>
        <v/>
      </c>
      <c r="Z2929" s="134">
        <v>42.96</v>
      </c>
      <c r="AA2929" s="31" t="str">
        <f t="shared" si="820"/>
        <v>-</v>
      </c>
      <c r="AB2929" s="31">
        <f t="shared" si="821"/>
        <v>42.96</v>
      </c>
    </row>
    <row r="2930" spans="1:28" x14ac:dyDescent="0.3">
      <c r="A2930" s="133">
        <v>42857.75</v>
      </c>
      <c r="B2930" s="152">
        <f t="shared" si="822"/>
        <v>5</v>
      </c>
      <c r="C2930" s="152">
        <f t="shared" si="823"/>
        <v>2</v>
      </c>
      <c r="D2930" s="152">
        <f t="shared" si="824"/>
        <v>18</v>
      </c>
      <c r="E2930" s="38" t="str">
        <f t="shared" si="825"/>
        <v/>
      </c>
      <c r="F2930" s="134">
        <v>33.14</v>
      </c>
      <c r="G2930" s="38" t="str">
        <f t="shared" si="826"/>
        <v>-</v>
      </c>
      <c r="H2930" s="38">
        <f t="shared" si="827"/>
        <v>33.14</v>
      </c>
      <c r="K2930" s="133">
        <v>43222.75</v>
      </c>
      <c r="L2930" s="9">
        <f t="shared" si="810"/>
        <v>5</v>
      </c>
      <c r="M2930" s="9">
        <f t="shared" si="811"/>
        <v>2</v>
      </c>
      <c r="N2930" s="9">
        <f t="shared" si="812"/>
        <v>18</v>
      </c>
      <c r="O2930" s="31" t="str">
        <f t="shared" si="813"/>
        <v/>
      </c>
      <c r="P2930" s="134">
        <v>49.8</v>
      </c>
      <c r="Q2930" s="31" t="str">
        <f t="shared" si="814"/>
        <v>-</v>
      </c>
      <c r="R2930" s="31">
        <f t="shared" si="815"/>
        <v>49.8</v>
      </c>
      <c r="U2930" s="133">
        <v>43587.75</v>
      </c>
      <c r="V2930" s="9">
        <f t="shared" si="816"/>
        <v>5</v>
      </c>
      <c r="W2930" s="9">
        <f t="shared" si="817"/>
        <v>2</v>
      </c>
      <c r="X2930" s="9">
        <f t="shared" si="818"/>
        <v>18</v>
      </c>
      <c r="Y2930" s="31" t="str">
        <f t="shared" si="819"/>
        <v/>
      </c>
      <c r="Z2930" s="134">
        <v>38.29</v>
      </c>
      <c r="AA2930" s="31" t="str">
        <f t="shared" si="820"/>
        <v>-</v>
      </c>
      <c r="AB2930" s="31">
        <f t="shared" si="821"/>
        <v>38.29</v>
      </c>
    </row>
    <row r="2931" spans="1:28" x14ac:dyDescent="0.3">
      <c r="A2931" s="133">
        <v>42857.791666666664</v>
      </c>
      <c r="B2931" s="152">
        <f t="shared" si="822"/>
        <v>5</v>
      </c>
      <c r="C2931" s="152">
        <f t="shared" si="823"/>
        <v>2</v>
      </c>
      <c r="D2931" s="152">
        <f t="shared" si="824"/>
        <v>19</v>
      </c>
      <c r="E2931" s="38" t="str">
        <f t="shared" si="825"/>
        <v/>
      </c>
      <c r="F2931" s="134">
        <v>31.55</v>
      </c>
      <c r="G2931" s="38" t="str">
        <f t="shared" si="826"/>
        <v>-</v>
      </c>
      <c r="H2931" s="38">
        <f t="shared" si="827"/>
        <v>31.55</v>
      </c>
      <c r="K2931" s="133">
        <v>43222.791666666664</v>
      </c>
      <c r="L2931" s="9">
        <f t="shared" si="810"/>
        <v>5</v>
      </c>
      <c r="M2931" s="9">
        <f t="shared" si="811"/>
        <v>2</v>
      </c>
      <c r="N2931" s="9">
        <f t="shared" si="812"/>
        <v>19</v>
      </c>
      <c r="O2931" s="31" t="str">
        <f t="shared" si="813"/>
        <v/>
      </c>
      <c r="P2931" s="134">
        <v>46.8</v>
      </c>
      <c r="Q2931" s="31" t="str">
        <f t="shared" si="814"/>
        <v>-</v>
      </c>
      <c r="R2931" s="31">
        <f t="shared" si="815"/>
        <v>46.8</v>
      </c>
      <c r="U2931" s="133">
        <v>43587.791666666664</v>
      </c>
      <c r="V2931" s="9">
        <f t="shared" si="816"/>
        <v>5</v>
      </c>
      <c r="W2931" s="9">
        <f t="shared" si="817"/>
        <v>2</v>
      </c>
      <c r="X2931" s="9">
        <f t="shared" si="818"/>
        <v>19</v>
      </c>
      <c r="Y2931" s="31" t="str">
        <f t="shared" si="819"/>
        <v/>
      </c>
      <c r="Z2931" s="134">
        <v>34.6</v>
      </c>
      <c r="AA2931" s="31" t="str">
        <f t="shared" si="820"/>
        <v>-</v>
      </c>
      <c r="AB2931" s="31">
        <f t="shared" si="821"/>
        <v>34.6</v>
      </c>
    </row>
    <row r="2932" spans="1:28" x14ac:dyDescent="0.3">
      <c r="A2932" s="133">
        <v>42857.833333333336</v>
      </c>
      <c r="B2932" s="152">
        <f t="shared" si="822"/>
        <v>5</v>
      </c>
      <c r="C2932" s="152">
        <f t="shared" si="823"/>
        <v>2</v>
      </c>
      <c r="D2932" s="152">
        <f t="shared" si="824"/>
        <v>20</v>
      </c>
      <c r="E2932" s="38" t="str">
        <f t="shared" si="825"/>
        <v/>
      </c>
      <c r="F2932" s="134">
        <v>38.15</v>
      </c>
      <c r="G2932" s="38" t="str">
        <f t="shared" si="826"/>
        <v>-</v>
      </c>
      <c r="H2932" s="38">
        <f t="shared" si="827"/>
        <v>38.15</v>
      </c>
      <c r="K2932" s="133">
        <v>43222.833333333336</v>
      </c>
      <c r="L2932" s="9">
        <f t="shared" si="810"/>
        <v>5</v>
      </c>
      <c r="M2932" s="9">
        <f t="shared" si="811"/>
        <v>2</v>
      </c>
      <c r="N2932" s="9">
        <f t="shared" si="812"/>
        <v>20</v>
      </c>
      <c r="O2932" s="31" t="str">
        <f t="shared" si="813"/>
        <v/>
      </c>
      <c r="P2932" s="134">
        <v>48.62</v>
      </c>
      <c r="Q2932" s="31" t="str">
        <f t="shared" si="814"/>
        <v>-</v>
      </c>
      <c r="R2932" s="31">
        <f t="shared" si="815"/>
        <v>48.62</v>
      </c>
      <c r="U2932" s="133">
        <v>43587.833333333336</v>
      </c>
      <c r="V2932" s="9">
        <f t="shared" si="816"/>
        <v>5</v>
      </c>
      <c r="W2932" s="9">
        <f t="shared" si="817"/>
        <v>2</v>
      </c>
      <c r="X2932" s="9">
        <f t="shared" si="818"/>
        <v>20</v>
      </c>
      <c r="Y2932" s="31" t="str">
        <f t="shared" si="819"/>
        <v/>
      </c>
      <c r="Z2932" s="134">
        <v>37.15</v>
      </c>
      <c r="AA2932" s="31" t="str">
        <f t="shared" si="820"/>
        <v>-</v>
      </c>
      <c r="AB2932" s="31">
        <f t="shared" si="821"/>
        <v>37.15</v>
      </c>
    </row>
    <row r="2933" spans="1:28" x14ac:dyDescent="0.3">
      <c r="A2933" s="133">
        <v>42857.875</v>
      </c>
      <c r="B2933" s="152">
        <f t="shared" si="822"/>
        <v>5</v>
      </c>
      <c r="C2933" s="152">
        <f t="shared" si="823"/>
        <v>2</v>
      </c>
      <c r="D2933" s="152">
        <f t="shared" si="824"/>
        <v>21</v>
      </c>
      <c r="E2933" s="38" t="str">
        <f t="shared" si="825"/>
        <v/>
      </c>
      <c r="F2933" s="134">
        <v>35.54</v>
      </c>
      <c r="G2933" s="38" t="str">
        <f t="shared" si="826"/>
        <v>-</v>
      </c>
      <c r="H2933" s="38">
        <f t="shared" si="827"/>
        <v>35.54</v>
      </c>
      <c r="K2933" s="133">
        <v>43222.875</v>
      </c>
      <c r="L2933" s="9">
        <f t="shared" si="810"/>
        <v>5</v>
      </c>
      <c r="M2933" s="9">
        <f t="shared" si="811"/>
        <v>2</v>
      </c>
      <c r="N2933" s="9">
        <f t="shared" si="812"/>
        <v>21</v>
      </c>
      <c r="O2933" s="31" t="str">
        <f t="shared" si="813"/>
        <v/>
      </c>
      <c r="P2933" s="134">
        <v>43.34</v>
      </c>
      <c r="Q2933" s="31" t="str">
        <f t="shared" si="814"/>
        <v>-</v>
      </c>
      <c r="R2933" s="31">
        <f t="shared" si="815"/>
        <v>43.34</v>
      </c>
      <c r="U2933" s="133">
        <v>43587.875</v>
      </c>
      <c r="V2933" s="9">
        <f t="shared" si="816"/>
        <v>5</v>
      </c>
      <c r="W2933" s="9">
        <f t="shared" si="817"/>
        <v>2</v>
      </c>
      <c r="X2933" s="9">
        <f t="shared" si="818"/>
        <v>21</v>
      </c>
      <c r="Y2933" s="31" t="str">
        <f t="shared" si="819"/>
        <v/>
      </c>
      <c r="Z2933" s="134">
        <v>34.369999999999997</v>
      </c>
      <c r="AA2933" s="31" t="str">
        <f t="shared" si="820"/>
        <v>-</v>
      </c>
      <c r="AB2933" s="31">
        <f t="shared" si="821"/>
        <v>34.369999999999997</v>
      </c>
    </row>
    <row r="2934" spans="1:28" x14ac:dyDescent="0.3">
      <c r="A2934" s="133">
        <v>42857.916666666664</v>
      </c>
      <c r="B2934" s="152">
        <f t="shared" si="822"/>
        <v>5</v>
      </c>
      <c r="C2934" s="152">
        <f t="shared" si="823"/>
        <v>2</v>
      </c>
      <c r="D2934" s="152">
        <f t="shared" si="824"/>
        <v>22</v>
      </c>
      <c r="E2934" s="38" t="str">
        <f t="shared" si="825"/>
        <v/>
      </c>
      <c r="F2934" s="134">
        <v>27.41</v>
      </c>
      <c r="G2934" s="38" t="str">
        <f t="shared" si="826"/>
        <v>-</v>
      </c>
      <c r="H2934" s="38">
        <f t="shared" si="827"/>
        <v>27.41</v>
      </c>
      <c r="K2934" s="133">
        <v>43222.916666666664</v>
      </c>
      <c r="L2934" s="9">
        <f t="shared" si="810"/>
        <v>5</v>
      </c>
      <c r="M2934" s="9">
        <f t="shared" si="811"/>
        <v>2</v>
      </c>
      <c r="N2934" s="9">
        <f t="shared" si="812"/>
        <v>22</v>
      </c>
      <c r="O2934" s="31" t="str">
        <f t="shared" si="813"/>
        <v/>
      </c>
      <c r="P2934" s="134">
        <v>35.409999999999997</v>
      </c>
      <c r="Q2934" s="31" t="str">
        <f t="shared" si="814"/>
        <v>-</v>
      </c>
      <c r="R2934" s="31">
        <f t="shared" si="815"/>
        <v>35.409999999999997</v>
      </c>
      <c r="U2934" s="133">
        <v>43587.916666666664</v>
      </c>
      <c r="V2934" s="9">
        <f t="shared" si="816"/>
        <v>5</v>
      </c>
      <c r="W2934" s="9">
        <f t="shared" si="817"/>
        <v>2</v>
      </c>
      <c r="X2934" s="9">
        <f t="shared" si="818"/>
        <v>22</v>
      </c>
      <c r="Y2934" s="31" t="str">
        <f t="shared" si="819"/>
        <v/>
      </c>
      <c r="Z2934" s="134">
        <v>27.64</v>
      </c>
      <c r="AA2934" s="31" t="str">
        <f t="shared" si="820"/>
        <v>-</v>
      </c>
      <c r="AB2934" s="31">
        <f t="shared" si="821"/>
        <v>27.64</v>
      </c>
    </row>
    <row r="2935" spans="1:28" x14ac:dyDescent="0.3">
      <c r="A2935" s="133">
        <v>42857.958333333336</v>
      </c>
      <c r="B2935" s="152">
        <f t="shared" si="822"/>
        <v>5</v>
      </c>
      <c r="C2935" s="152">
        <f t="shared" si="823"/>
        <v>2</v>
      </c>
      <c r="D2935" s="152">
        <f t="shared" si="824"/>
        <v>23</v>
      </c>
      <c r="E2935" s="38" t="str">
        <f t="shared" si="825"/>
        <v/>
      </c>
      <c r="F2935" s="134">
        <v>23.25</v>
      </c>
      <c r="G2935" s="38" t="str">
        <f t="shared" si="826"/>
        <v>-</v>
      </c>
      <c r="H2935" s="38">
        <f t="shared" si="827"/>
        <v>23.25</v>
      </c>
      <c r="K2935" s="133">
        <v>43222.958333333336</v>
      </c>
      <c r="L2935" s="9">
        <f t="shared" si="810"/>
        <v>5</v>
      </c>
      <c r="M2935" s="9">
        <f t="shared" si="811"/>
        <v>2</v>
      </c>
      <c r="N2935" s="9">
        <f t="shared" si="812"/>
        <v>23</v>
      </c>
      <c r="O2935" s="31" t="str">
        <f t="shared" si="813"/>
        <v/>
      </c>
      <c r="P2935" s="134">
        <v>28.45</v>
      </c>
      <c r="Q2935" s="31" t="str">
        <f t="shared" si="814"/>
        <v>-</v>
      </c>
      <c r="R2935" s="31">
        <f t="shared" si="815"/>
        <v>28.45</v>
      </c>
      <c r="U2935" s="133">
        <v>43587.958333333336</v>
      </c>
      <c r="V2935" s="9">
        <f t="shared" si="816"/>
        <v>5</v>
      </c>
      <c r="W2935" s="9">
        <f t="shared" si="817"/>
        <v>2</v>
      </c>
      <c r="X2935" s="9">
        <f t="shared" si="818"/>
        <v>23</v>
      </c>
      <c r="Y2935" s="31" t="str">
        <f t="shared" si="819"/>
        <v/>
      </c>
      <c r="Z2935" s="134">
        <v>23.44</v>
      </c>
      <c r="AA2935" s="31" t="str">
        <f t="shared" si="820"/>
        <v>-</v>
      </c>
      <c r="AB2935" s="31">
        <f t="shared" si="821"/>
        <v>23.44</v>
      </c>
    </row>
    <row r="2936" spans="1:28" x14ac:dyDescent="0.3">
      <c r="A2936" s="133">
        <v>42858</v>
      </c>
      <c r="B2936" s="152">
        <f t="shared" si="822"/>
        <v>5</v>
      </c>
      <c r="C2936" s="152">
        <f t="shared" si="823"/>
        <v>3</v>
      </c>
      <c r="D2936" s="152">
        <f t="shared" si="824"/>
        <v>0</v>
      </c>
      <c r="E2936" s="38" t="str">
        <f t="shared" si="825"/>
        <v/>
      </c>
      <c r="F2936" s="134">
        <v>23.03</v>
      </c>
      <c r="G2936" s="38" t="str">
        <f t="shared" si="826"/>
        <v>-</v>
      </c>
      <c r="H2936" s="38">
        <f t="shared" si="827"/>
        <v>23.03</v>
      </c>
      <c r="K2936" s="133">
        <v>43223</v>
      </c>
      <c r="L2936" s="9">
        <f t="shared" si="810"/>
        <v>5</v>
      </c>
      <c r="M2936" s="9">
        <f t="shared" si="811"/>
        <v>3</v>
      </c>
      <c r="N2936" s="9">
        <f t="shared" si="812"/>
        <v>0</v>
      </c>
      <c r="O2936" s="31" t="str">
        <f t="shared" si="813"/>
        <v/>
      </c>
      <c r="P2936" s="134">
        <v>24.24</v>
      </c>
      <c r="Q2936" s="31" t="str">
        <f t="shared" si="814"/>
        <v>-</v>
      </c>
      <c r="R2936" s="31">
        <f t="shared" si="815"/>
        <v>24.24</v>
      </c>
      <c r="U2936" s="133">
        <v>43588</v>
      </c>
      <c r="V2936" s="9">
        <f t="shared" si="816"/>
        <v>5</v>
      </c>
      <c r="W2936" s="9">
        <f t="shared" si="817"/>
        <v>3</v>
      </c>
      <c r="X2936" s="9">
        <f t="shared" si="818"/>
        <v>0</v>
      </c>
      <c r="Y2936" s="31" t="str">
        <f t="shared" si="819"/>
        <v/>
      </c>
      <c r="Z2936" s="134">
        <v>21.45</v>
      </c>
      <c r="AA2936" s="31" t="str">
        <f t="shared" si="820"/>
        <v>-</v>
      </c>
      <c r="AB2936" s="31">
        <f t="shared" si="821"/>
        <v>21.45</v>
      </c>
    </row>
    <row r="2937" spans="1:28" x14ac:dyDescent="0.3">
      <c r="A2937" s="133">
        <v>42858.041666666664</v>
      </c>
      <c r="B2937" s="152">
        <f t="shared" si="822"/>
        <v>5</v>
      </c>
      <c r="C2937" s="152">
        <f t="shared" si="823"/>
        <v>3</v>
      </c>
      <c r="D2937" s="152">
        <f t="shared" si="824"/>
        <v>1</v>
      </c>
      <c r="E2937" s="38" t="str">
        <f t="shared" si="825"/>
        <v/>
      </c>
      <c r="F2937" s="134">
        <v>22.77</v>
      </c>
      <c r="G2937" s="38" t="str">
        <f t="shared" si="826"/>
        <v>-</v>
      </c>
      <c r="H2937" s="38">
        <f t="shared" si="827"/>
        <v>22.77</v>
      </c>
      <c r="K2937" s="133">
        <v>43223.041666666664</v>
      </c>
      <c r="L2937" s="9">
        <f t="shared" si="810"/>
        <v>5</v>
      </c>
      <c r="M2937" s="9">
        <f t="shared" si="811"/>
        <v>3</v>
      </c>
      <c r="N2937" s="9">
        <f t="shared" si="812"/>
        <v>1</v>
      </c>
      <c r="O2937" s="31" t="str">
        <f t="shared" si="813"/>
        <v/>
      </c>
      <c r="P2937" s="134">
        <v>23.32</v>
      </c>
      <c r="Q2937" s="31" t="str">
        <f t="shared" si="814"/>
        <v>-</v>
      </c>
      <c r="R2937" s="31">
        <f t="shared" si="815"/>
        <v>23.32</v>
      </c>
      <c r="U2937" s="133">
        <v>43588.041666666664</v>
      </c>
      <c r="V2937" s="9">
        <f t="shared" si="816"/>
        <v>5</v>
      </c>
      <c r="W2937" s="9">
        <f t="shared" si="817"/>
        <v>3</v>
      </c>
      <c r="X2937" s="9">
        <f t="shared" si="818"/>
        <v>1</v>
      </c>
      <c r="Y2937" s="31" t="str">
        <f t="shared" si="819"/>
        <v/>
      </c>
      <c r="Z2937" s="134">
        <v>20.399999999999999</v>
      </c>
      <c r="AA2937" s="31" t="str">
        <f t="shared" si="820"/>
        <v>-</v>
      </c>
      <c r="AB2937" s="31">
        <f t="shared" si="821"/>
        <v>20.399999999999999</v>
      </c>
    </row>
    <row r="2938" spans="1:28" x14ac:dyDescent="0.3">
      <c r="A2938" s="133">
        <v>42858.083333333336</v>
      </c>
      <c r="B2938" s="152">
        <f t="shared" si="822"/>
        <v>5</v>
      </c>
      <c r="C2938" s="152">
        <f t="shared" si="823"/>
        <v>3</v>
      </c>
      <c r="D2938" s="152">
        <f t="shared" si="824"/>
        <v>2</v>
      </c>
      <c r="E2938" s="38" t="str">
        <f t="shared" si="825"/>
        <v/>
      </c>
      <c r="F2938" s="134">
        <v>22.68</v>
      </c>
      <c r="G2938" s="38" t="str">
        <f t="shared" si="826"/>
        <v>-</v>
      </c>
      <c r="H2938" s="38">
        <f t="shared" si="827"/>
        <v>22.68</v>
      </c>
      <c r="K2938" s="133">
        <v>43223.083333333336</v>
      </c>
      <c r="L2938" s="9">
        <f t="shared" si="810"/>
        <v>5</v>
      </c>
      <c r="M2938" s="9">
        <f t="shared" si="811"/>
        <v>3</v>
      </c>
      <c r="N2938" s="9">
        <f t="shared" si="812"/>
        <v>2</v>
      </c>
      <c r="O2938" s="31" t="str">
        <f t="shared" si="813"/>
        <v/>
      </c>
      <c r="P2938" s="134">
        <v>22.55</v>
      </c>
      <c r="Q2938" s="31" t="str">
        <f t="shared" si="814"/>
        <v>-</v>
      </c>
      <c r="R2938" s="31">
        <f t="shared" si="815"/>
        <v>22.55</v>
      </c>
      <c r="U2938" s="133">
        <v>43588.083333333336</v>
      </c>
      <c r="V2938" s="9">
        <f t="shared" si="816"/>
        <v>5</v>
      </c>
      <c r="W2938" s="9">
        <f t="shared" si="817"/>
        <v>3</v>
      </c>
      <c r="X2938" s="9">
        <f t="shared" si="818"/>
        <v>2</v>
      </c>
      <c r="Y2938" s="31" t="str">
        <f t="shared" si="819"/>
        <v/>
      </c>
      <c r="Z2938" s="134">
        <v>20.43</v>
      </c>
      <c r="AA2938" s="31" t="str">
        <f t="shared" si="820"/>
        <v>-</v>
      </c>
      <c r="AB2938" s="31">
        <f t="shared" si="821"/>
        <v>20.43</v>
      </c>
    </row>
    <row r="2939" spans="1:28" x14ac:dyDescent="0.3">
      <c r="A2939" s="133">
        <v>42858.125</v>
      </c>
      <c r="B2939" s="152">
        <f t="shared" si="822"/>
        <v>5</v>
      </c>
      <c r="C2939" s="152">
        <f t="shared" si="823"/>
        <v>3</v>
      </c>
      <c r="D2939" s="152">
        <f t="shared" si="824"/>
        <v>3</v>
      </c>
      <c r="E2939" s="38" t="str">
        <f t="shared" si="825"/>
        <v/>
      </c>
      <c r="F2939" s="134">
        <v>22.1</v>
      </c>
      <c r="G2939" s="38" t="str">
        <f t="shared" si="826"/>
        <v>-</v>
      </c>
      <c r="H2939" s="38">
        <f t="shared" si="827"/>
        <v>22.1</v>
      </c>
      <c r="K2939" s="133">
        <v>43223.125</v>
      </c>
      <c r="L2939" s="9">
        <f t="shared" si="810"/>
        <v>5</v>
      </c>
      <c r="M2939" s="9">
        <f t="shared" si="811"/>
        <v>3</v>
      </c>
      <c r="N2939" s="9">
        <f t="shared" si="812"/>
        <v>3</v>
      </c>
      <c r="O2939" s="31" t="str">
        <f t="shared" si="813"/>
        <v/>
      </c>
      <c r="P2939" s="134">
        <v>21.67</v>
      </c>
      <c r="Q2939" s="31" t="str">
        <f t="shared" si="814"/>
        <v>-</v>
      </c>
      <c r="R2939" s="31">
        <f t="shared" si="815"/>
        <v>21.67</v>
      </c>
      <c r="U2939" s="133">
        <v>43588.125</v>
      </c>
      <c r="V2939" s="9">
        <f t="shared" si="816"/>
        <v>5</v>
      </c>
      <c r="W2939" s="9">
        <f t="shared" si="817"/>
        <v>3</v>
      </c>
      <c r="X2939" s="9">
        <f t="shared" si="818"/>
        <v>3</v>
      </c>
      <c r="Y2939" s="31" t="str">
        <f t="shared" si="819"/>
        <v/>
      </c>
      <c r="Z2939" s="134">
        <v>20.14</v>
      </c>
      <c r="AA2939" s="31" t="str">
        <f t="shared" si="820"/>
        <v>-</v>
      </c>
      <c r="AB2939" s="31">
        <f t="shared" si="821"/>
        <v>20.14</v>
      </c>
    </row>
    <row r="2940" spans="1:28" x14ac:dyDescent="0.3">
      <c r="A2940" s="133">
        <v>42858.166666666664</v>
      </c>
      <c r="B2940" s="152">
        <f t="shared" si="822"/>
        <v>5</v>
      </c>
      <c r="C2940" s="152">
        <f t="shared" si="823"/>
        <v>3</v>
      </c>
      <c r="D2940" s="152">
        <f t="shared" si="824"/>
        <v>4</v>
      </c>
      <c r="E2940" s="38" t="str">
        <f t="shared" si="825"/>
        <v/>
      </c>
      <c r="F2940" s="134">
        <v>23.27</v>
      </c>
      <c r="G2940" s="38" t="str">
        <f t="shared" si="826"/>
        <v>-</v>
      </c>
      <c r="H2940" s="38">
        <f t="shared" si="827"/>
        <v>23.27</v>
      </c>
      <c r="K2940" s="133">
        <v>43223.166666666664</v>
      </c>
      <c r="L2940" s="9">
        <f t="shared" si="810"/>
        <v>5</v>
      </c>
      <c r="M2940" s="9">
        <f t="shared" si="811"/>
        <v>3</v>
      </c>
      <c r="N2940" s="9">
        <f t="shared" si="812"/>
        <v>4</v>
      </c>
      <c r="O2940" s="31" t="str">
        <f t="shared" si="813"/>
        <v/>
      </c>
      <c r="P2940" s="134">
        <v>22.54</v>
      </c>
      <c r="Q2940" s="31" t="str">
        <f t="shared" si="814"/>
        <v>-</v>
      </c>
      <c r="R2940" s="31">
        <f t="shared" si="815"/>
        <v>22.54</v>
      </c>
      <c r="U2940" s="133">
        <v>43588.166666666664</v>
      </c>
      <c r="V2940" s="9">
        <f t="shared" si="816"/>
        <v>5</v>
      </c>
      <c r="W2940" s="9">
        <f t="shared" si="817"/>
        <v>3</v>
      </c>
      <c r="X2940" s="9">
        <f t="shared" si="818"/>
        <v>4</v>
      </c>
      <c r="Y2940" s="31" t="str">
        <f t="shared" si="819"/>
        <v/>
      </c>
      <c r="Z2940" s="134">
        <v>20.65</v>
      </c>
      <c r="AA2940" s="31" t="str">
        <f t="shared" si="820"/>
        <v>-</v>
      </c>
      <c r="AB2940" s="31">
        <f t="shared" si="821"/>
        <v>20.65</v>
      </c>
    </row>
    <row r="2941" spans="1:28" x14ac:dyDescent="0.3">
      <c r="A2941" s="133">
        <v>42858.208333333336</v>
      </c>
      <c r="B2941" s="152">
        <f t="shared" si="822"/>
        <v>5</v>
      </c>
      <c r="C2941" s="152">
        <f t="shared" si="823"/>
        <v>3</v>
      </c>
      <c r="D2941" s="152">
        <f t="shared" si="824"/>
        <v>5</v>
      </c>
      <c r="E2941" s="38" t="str">
        <f t="shared" si="825"/>
        <v/>
      </c>
      <c r="F2941" s="134">
        <v>24.66</v>
      </c>
      <c r="G2941" s="38" t="str">
        <f t="shared" si="826"/>
        <v>-</v>
      </c>
      <c r="H2941" s="38">
        <f t="shared" si="827"/>
        <v>24.66</v>
      </c>
      <c r="K2941" s="133">
        <v>43223.208333333336</v>
      </c>
      <c r="L2941" s="9">
        <f t="shared" si="810"/>
        <v>5</v>
      </c>
      <c r="M2941" s="9">
        <f t="shared" si="811"/>
        <v>3</v>
      </c>
      <c r="N2941" s="9">
        <f t="shared" si="812"/>
        <v>5</v>
      </c>
      <c r="O2941" s="31" t="str">
        <f t="shared" si="813"/>
        <v/>
      </c>
      <c r="P2941" s="134">
        <v>24.17</v>
      </c>
      <c r="Q2941" s="31" t="str">
        <f t="shared" si="814"/>
        <v>-</v>
      </c>
      <c r="R2941" s="31">
        <f t="shared" si="815"/>
        <v>24.17</v>
      </c>
      <c r="U2941" s="133">
        <v>43588.208333333336</v>
      </c>
      <c r="V2941" s="9">
        <f t="shared" si="816"/>
        <v>5</v>
      </c>
      <c r="W2941" s="9">
        <f t="shared" si="817"/>
        <v>3</v>
      </c>
      <c r="X2941" s="9">
        <f t="shared" si="818"/>
        <v>5</v>
      </c>
      <c r="Y2941" s="31" t="str">
        <f t="shared" si="819"/>
        <v/>
      </c>
      <c r="Z2941" s="134">
        <v>22.08</v>
      </c>
      <c r="AA2941" s="31" t="str">
        <f t="shared" si="820"/>
        <v>-</v>
      </c>
      <c r="AB2941" s="31">
        <f t="shared" si="821"/>
        <v>22.08</v>
      </c>
    </row>
    <row r="2942" spans="1:28" x14ac:dyDescent="0.3">
      <c r="A2942" s="133">
        <v>42858.25</v>
      </c>
      <c r="B2942" s="152">
        <f t="shared" si="822"/>
        <v>5</v>
      </c>
      <c r="C2942" s="152">
        <f t="shared" si="823"/>
        <v>3</v>
      </c>
      <c r="D2942" s="152">
        <f t="shared" si="824"/>
        <v>6</v>
      </c>
      <c r="E2942" s="38" t="str">
        <f t="shared" si="825"/>
        <v/>
      </c>
      <c r="F2942" s="134">
        <v>31.33</v>
      </c>
      <c r="G2942" s="38" t="str">
        <f t="shared" si="826"/>
        <v>-</v>
      </c>
      <c r="H2942" s="38">
        <f t="shared" si="827"/>
        <v>31.33</v>
      </c>
      <c r="K2942" s="133">
        <v>43223.25</v>
      </c>
      <c r="L2942" s="9">
        <f t="shared" si="810"/>
        <v>5</v>
      </c>
      <c r="M2942" s="9">
        <f t="shared" si="811"/>
        <v>3</v>
      </c>
      <c r="N2942" s="9">
        <f t="shared" si="812"/>
        <v>6</v>
      </c>
      <c r="O2942" s="31" t="str">
        <f t="shared" si="813"/>
        <v/>
      </c>
      <c r="P2942" s="134">
        <v>30.57</v>
      </c>
      <c r="Q2942" s="31" t="str">
        <f t="shared" si="814"/>
        <v>-</v>
      </c>
      <c r="R2942" s="31">
        <f t="shared" si="815"/>
        <v>30.57</v>
      </c>
      <c r="U2942" s="133">
        <v>43588.25</v>
      </c>
      <c r="V2942" s="9">
        <f t="shared" si="816"/>
        <v>5</v>
      </c>
      <c r="W2942" s="9">
        <f t="shared" si="817"/>
        <v>3</v>
      </c>
      <c r="X2942" s="9">
        <f t="shared" si="818"/>
        <v>6</v>
      </c>
      <c r="Y2942" s="31" t="str">
        <f t="shared" si="819"/>
        <v/>
      </c>
      <c r="Z2942" s="134">
        <v>24.71</v>
      </c>
      <c r="AA2942" s="31" t="str">
        <f t="shared" si="820"/>
        <v>-</v>
      </c>
      <c r="AB2942" s="31">
        <f t="shared" si="821"/>
        <v>24.71</v>
      </c>
    </row>
    <row r="2943" spans="1:28" x14ac:dyDescent="0.3">
      <c r="A2943" s="133">
        <v>42858.291666666664</v>
      </c>
      <c r="B2943" s="152">
        <f t="shared" si="822"/>
        <v>5</v>
      </c>
      <c r="C2943" s="152">
        <f t="shared" si="823"/>
        <v>3</v>
      </c>
      <c r="D2943" s="152">
        <f t="shared" si="824"/>
        <v>7</v>
      </c>
      <c r="E2943" s="38" t="str">
        <f t="shared" si="825"/>
        <v/>
      </c>
      <c r="F2943" s="134">
        <v>36.71</v>
      </c>
      <c r="G2943" s="38" t="str">
        <f t="shared" si="826"/>
        <v>-</v>
      </c>
      <c r="H2943" s="38">
        <f t="shared" si="827"/>
        <v>36.71</v>
      </c>
      <c r="K2943" s="133">
        <v>43223.291666666664</v>
      </c>
      <c r="L2943" s="9">
        <f t="shared" si="810"/>
        <v>5</v>
      </c>
      <c r="M2943" s="9">
        <f t="shared" si="811"/>
        <v>3</v>
      </c>
      <c r="N2943" s="9">
        <f t="shared" si="812"/>
        <v>7</v>
      </c>
      <c r="O2943" s="31" t="str">
        <f t="shared" si="813"/>
        <v/>
      </c>
      <c r="P2943" s="134">
        <v>28.67</v>
      </c>
      <c r="Q2943" s="31" t="str">
        <f t="shared" si="814"/>
        <v>-</v>
      </c>
      <c r="R2943" s="31">
        <f t="shared" si="815"/>
        <v>28.67</v>
      </c>
      <c r="U2943" s="133">
        <v>43588.291666666664</v>
      </c>
      <c r="V2943" s="9">
        <f t="shared" si="816"/>
        <v>5</v>
      </c>
      <c r="W2943" s="9">
        <f t="shared" si="817"/>
        <v>3</v>
      </c>
      <c r="X2943" s="9">
        <f t="shared" si="818"/>
        <v>7</v>
      </c>
      <c r="Y2943" s="31" t="str">
        <f t="shared" si="819"/>
        <v/>
      </c>
      <c r="Z2943" s="134">
        <v>26.05</v>
      </c>
      <c r="AA2943" s="31" t="str">
        <f t="shared" si="820"/>
        <v>-</v>
      </c>
      <c r="AB2943" s="31">
        <f t="shared" si="821"/>
        <v>26.05</v>
      </c>
    </row>
    <row r="2944" spans="1:28" x14ac:dyDescent="0.3">
      <c r="A2944" s="133">
        <v>42858.333333333336</v>
      </c>
      <c r="B2944" s="152">
        <f t="shared" si="822"/>
        <v>5</v>
      </c>
      <c r="C2944" s="152">
        <f t="shared" si="823"/>
        <v>3</v>
      </c>
      <c r="D2944" s="152">
        <f t="shared" si="824"/>
        <v>8</v>
      </c>
      <c r="E2944" s="38" t="str">
        <f t="shared" si="825"/>
        <v/>
      </c>
      <c r="F2944" s="134">
        <v>36.81</v>
      </c>
      <c r="G2944" s="38">
        <f t="shared" si="826"/>
        <v>36.81</v>
      </c>
      <c r="H2944" s="38" t="str">
        <f t="shared" si="827"/>
        <v>-</v>
      </c>
      <c r="K2944" s="133">
        <v>43223.333333333336</v>
      </c>
      <c r="L2944" s="9">
        <f t="shared" si="810"/>
        <v>5</v>
      </c>
      <c r="M2944" s="9">
        <f t="shared" si="811"/>
        <v>3</v>
      </c>
      <c r="N2944" s="9">
        <f t="shared" si="812"/>
        <v>8</v>
      </c>
      <c r="O2944" s="31" t="str">
        <f t="shared" si="813"/>
        <v/>
      </c>
      <c r="P2944" s="134">
        <v>29.26</v>
      </c>
      <c r="Q2944" s="31">
        <f t="shared" si="814"/>
        <v>29.26</v>
      </c>
      <c r="R2944" s="31" t="str">
        <f t="shared" si="815"/>
        <v>-</v>
      </c>
      <c r="U2944" s="133">
        <v>43588.333333333336</v>
      </c>
      <c r="V2944" s="9">
        <f t="shared" si="816"/>
        <v>5</v>
      </c>
      <c r="W2944" s="9">
        <f t="shared" si="817"/>
        <v>3</v>
      </c>
      <c r="X2944" s="9">
        <f t="shared" si="818"/>
        <v>8</v>
      </c>
      <c r="Y2944" s="31" t="str">
        <f t="shared" si="819"/>
        <v/>
      </c>
      <c r="Z2944" s="134">
        <v>26.75</v>
      </c>
      <c r="AA2944" s="31">
        <f t="shared" si="820"/>
        <v>26.75</v>
      </c>
      <c r="AB2944" s="31" t="str">
        <f t="shared" si="821"/>
        <v>-</v>
      </c>
    </row>
    <row r="2945" spans="1:28" x14ac:dyDescent="0.3">
      <c r="A2945" s="133">
        <v>42858.375</v>
      </c>
      <c r="B2945" s="152">
        <f t="shared" si="822"/>
        <v>5</v>
      </c>
      <c r="C2945" s="152">
        <f t="shared" si="823"/>
        <v>3</v>
      </c>
      <c r="D2945" s="152">
        <f t="shared" si="824"/>
        <v>9</v>
      </c>
      <c r="E2945" s="38" t="str">
        <f t="shared" si="825"/>
        <v/>
      </c>
      <c r="F2945" s="134">
        <v>36.74</v>
      </c>
      <c r="G2945" s="38">
        <f t="shared" si="826"/>
        <v>36.74</v>
      </c>
      <c r="H2945" s="38" t="str">
        <f t="shared" si="827"/>
        <v>-</v>
      </c>
      <c r="K2945" s="133">
        <v>43223.375</v>
      </c>
      <c r="L2945" s="9">
        <f t="shared" si="810"/>
        <v>5</v>
      </c>
      <c r="M2945" s="9">
        <f t="shared" si="811"/>
        <v>3</v>
      </c>
      <c r="N2945" s="9">
        <f t="shared" si="812"/>
        <v>9</v>
      </c>
      <c r="O2945" s="31" t="str">
        <f t="shared" si="813"/>
        <v/>
      </c>
      <c r="P2945" s="134">
        <v>30.9</v>
      </c>
      <c r="Q2945" s="31">
        <f t="shared" si="814"/>
        <v>30.9</v>
      </c>
      <c r="R2945" s="31" t="str">
        <f t="shared" si="815"/>
        <v>-</v>
      </c>
      <c r="U2945" s="133">
        <v>43588.375</v>
      </c>
      <c r="V2945" s="9">
        <f t="shared" si="816"/>
        <v>5</v>
      </c>
      <c r="W2945" s="9">
        <f t="shared" si="817"/>
        <v>3</v>
      </c>
      <c r="X2945" s="9">
        <f t="shared" si="818"/>
        <v>9</v>
      </c>
      <c r="Y2945" s="31" t="str">
        <f t="shared" si="819"/>
        <v/>
      </c>
      <c r="Z2945" s="134">
        <v>28.43</v>
      </c>
      <c r="AA2945" s="31">
        <f t="shared" si="820"/>
        <v>28.43</v>
      </c>
      <c r="AB2945" s="31" t="str">
        <f t="shared" si="821"/>
        <v>-</v>
      </c>
    </row>
    <row r="2946" spans="1:28" x14ac:dyDescent="0.3">
      <c r="A2946" s="133">
        <v>42858.416666666664</v>
      </c>
      <c r="B2946" s="152">
        <f t="shared" si="822"/>
        <v>5</v>
      </c>
      <c r="C2946" s="152">
        <f t="shared" si="823"/>
        <v>3</v>
      </c>
      <c r="D2946" s="152">
        <f t="shared" si="824"/>
        <v>10</v>
      </c>
      <c r="E2946" s="38" t="str">
        <f t="shared" si="825"/>
        <v/>
      </c>
      <c r="F2946" s="134">
        <v>35.81</v>
      </c>
      <c r="G2946" s="38">
        <f t="shared" si="826"/>
        <v>35.81</v>
      </c>
      <c r="H2946" s="38" t="str">
        <f t="shared" si="827"/>
        <v>-</v>
      </c>
      <c r="K2946" s="133">
        <v>43223.416666666664</v>
      </c>
      <c r="L2946" s="9">
        <f t="shared" si="810"/>
        <v>5</v>
      </c>
      <c r="M2946" s="9">
        <f t="shared" si="811"/>
        <v>3</v>
      </c>
      <c r="N2946" s="9">
        <f t="shared" si="812"/>
        <v>10</v>
      </c>
      <c r="O2946" s="31" t="str">
        <f t="shared" si="813"/>
        <v/>
      </c>
      <c r="P2946" s="134">
        <v>35.619999999999997</v>
      </c>
      <c r="Q2946" s="31">
        <f t="shared" si="814"/>
        <v>35.619999999999997</v>
      </c>
      <c r="R2946" s="31" t="str">
        <f t="shared" si="815"/>
        <v>-</v>
      </c>
      <c r="U2946" s="133">
        <v>43588.416666666664</v>
      </c>
      <c r="V2946" s="9">
        <f t="shared" si="816"/>
        <v>5</v>
      </c>
      <c r="W2946" s="9">
        <f t="shared" si="817"/>
        <v>3</v>
      </c>
      <c r="X2946" s="9">
        <f t="shared" si="818"/>
        <v>10</v>
      </c>
      <c r="Y2946" s="31" t="str">
        <f t="shared" si="819"/>
        <v/>
      </c>
      <c r="Z2946" s="134">
        <v>30.58</v>
      </c>
      <c r="AA2946" s="31">
        <f t="shared" si="820"/>
        <v>30.58</v>
      </c>
      <c r="AB2946" s="31" t="str">
        <f t="shared" si="821"/>
        <v>-</v>
      </c>
    </row>
    <row r="2947" spans="1:28" x14ac:dyDescent="0.3">
      <c r="A2947" s="133">
        <v>42858.458333333336</v>
      </c>
      <c r="B2947" s="152">
        <f t="shared" si="822"/>
        <v>5</v>
      </c>
      <c r="C2947" s="152">
        <f t="shared" si="823"/>
        <v>3</v>
      </c>
      <c r="D2947" s="152">
        <f t="shared" si="824"/>
        <v>11</v>
      </c>
      <c r="E2947" s="38" t="str">
        <f t="shared" si="825"/>
        <v/>
      </c>
      <c r="F2947" s="134">
        <v>36.299999999999997</v>
      </c>
      <c r="G2947" s="38">
        <f t="shared" si="826"/>
        <v>36.299999999999997</v>
      </c>
      <c r="H2947" s="38" t="str">
        <f t="shared" si="827"/>
        <v>-</v>
      </c>
      <c r="K2947" s="133">
        <v>43223.458333333336</v>
      </c>
      <c r="L2947" s="9">
        <f t="shared" si="810"/>
        <v>5</v>
      </c>
      <c r="M2947" s="9">
        <f t="shared" si="811"/>
        <v>3</v>
      </c>
      <c r="N2947" s="9">
        <f t="shared" si="812"/>
        <v>11</v>
      </c>
      <c r="O2947" s="31" t="str">
        <f t="shared" si="813"/>
        <v/>
      </c>
      <c r="P2947" s="134">
        <v>40.53</v>
      </c>
      <c r="Q2947" s="31">
        <f t="shared" si="814"/>
        <v>40.53</v>
      </c>
      <c r="R2947" s="31" t="str">
        <f t="shared" si="815"/>
        <v>-</v>
      </c>
      <c r="U2947" s="133">
        <v>43588.458333333336</v>
      </c>
      <c r="V2947" s="9">
        <f t="shared" si="816"/>
        <v>5</v>
      </c>
      <c r="W2947" s="9">
        <f t="shared" si="817"/>
        <v>3</v>
      </c>
      <c r="X2947" s="9">
        <f t="shared" si="818"/>
        <v>11</v>
      </c>
      <c r="Y2947" s="31" t="str">
        <f t="shared" si="819"/>
        <v/>
      </c>
      <c r="Z2947" s="134">
        <v>31.37</v>
      </c>
      <c r="AA2947" s="31">
        <f t="shared" si="820"/>
        <v>31.37</v>
      </c>
      <c r="AB2947" s="31" t="str">
        <f t="shared" si="821"/>
        <v>-</v>
      </c>
    </row>
    <row r="2948" spans="1:28" x14ac:dyDescent="0.3">
      <c r="A2948" s="133">
        <v>42858.5</v>
      </c>
      <c r="B2948" s="152">
        <f t="shared" si="822"/>
        <v>5</v>
      </c>
      <c r="C2948" s="152">
        <f t="shared" si="823"/>
        <v>3</v>
      </c>
      <c r="D2948" s="152">
        <f t="shared" si="824"/>
        <v>12</v>
      </c>
      <c r="E2948" s="38" t="str">
        <f t="shared" si="825"/>
        <v/>
      </c>
      <c r="F2948" s="134">
        <v>35.6</v>
      </c>
      <c r="G2948" s="38">
        <f t="shared" si="826"/>
        <v>35.6</v>
      </c>
      <c r="H2948" s="38" t="str">
        <f t="shared" si="827"/>
        <v>-</v>
      </c>
      <c r="K2948" s="133">
        <v>43223.5</v>
      </c>
      <c r="L2948" s="9">
        <f t="shared" si="810"/>
        <v>5</v>
      </c>
      <c r="M2948" s="9">
        <f t="shared" si="811"/>
        <v>3</v>
      </c>
      <c r="N2948" s="9">
        <f t="shared" si="812"/>
        <v>12</v>
      </c>
      <c r="O2948" s="31" t="str">
        <f t="shared" si="813"/>
        <v/>
      </c>
      <c r="P2948" s="134">
        <v>40.58</v>
      </c>
      <c r="Q2948" s="31">
        <f t="shared" si="814"/>
        <v>40.58</v>
      </c>
      <c r="R2948" s="31" t="str">
        <f t="shared" si="815"/>
        <v>-</v>
      </c>
      <c r="U2948" s="133">
        <v>43588.5</v>
      </c>
      <c r="V2948" s="9">
        <f t="shared" si="816"/>
        <v>5</v>
      </c>
      <c r="W2948" s="9">
        <f t="shared" si="817"/>
        <v>3</v>
      </c>
      <c r="X2948" s="9">
        <f t="shared" si="818"/>
        <v>12</v>
      </c>
      <c r="Y2948" s="31" t="str">
        <f t="shared" si="819"/>
        <v/>
      </c>
      <c r="Z2948" s="134">
        <v>32.590000000000003</v>
      </c>
      <c r="AA2948" s="31">
        <f t="shared" si="820"/>
        <v>32.590000000000003</v>
      </c>
      <c r="AB2948" s="31" t="str">
        <f t="shared" si="821"/>
        <v>-</v>
      </c>
    </row>
    <row r="2949" spans="1:28" x14ac:dyDescent="0.3">
      <c r="A2949" s="133">
        <v>42858.541666666664</v>
      </c>
      <c r="B2949" s="152">
        <f t="shared" si="822"/>
        <v>5</v>
      </c>
      <c r="C2949" s="152">
        <f t="shared" si="823"/>
        <v>3</v>
      </c>
      <c r="D2949" s="152">
        <f t="shared" si="824"/>
        <v>13</v>
      </c>
      <c r="E2949" s="38" t="str">
        <f t="shared" si="825"/>
        <v/>
      </c>
      <c r="F2949" s="134">
        <v>36.159999999999997</v>
      </c>
      <c r="G2949" s="38">
        <f t="shared" si="826"/>
        <v>36.159999999999997</v>
      </c>
      <c r="H2949" s="38" t="str">
        <f t="shared" si="827"/>
        <v>-</v>
      </c>
      <c r="K2949" s="133">
        <v>43223.541666666664</v>
      </c>
      <c r="L2949" s="9">
        <f t="shared" si="810"/>
        <v>5</v>
      </c>
      <c r="M2949" s="9">
        <f t="shared" si="811"/>
        <v>3</v>
      </c>
      <c r="N2949" s="9">
        <f t="shared" si="812"/>
        <v>13</v>
      </c>
      <c r="O2949" s="31" t="str">
        <f t="shared" si="813"/>
        <v/>
      </c>
      <c r="P2949" s="134">
        <v>44.35</v>
      </c>
      <c r="Q2949" s="31">
        <f t="shared" si="814"/>
        <v>44.35</v>
      </c>
      <c r="R2949" s="31" t="str">
        <f t="shared" si="815"/>
        <v>-</v>
      </c>
      <c r="U2949" s="133">
        <v>43588.541666666664</v>
      </c>
      <c r="V2949" s="9">
        <f t="shared" si="816"/>
        <v>5</v>
      </c>
      <c r="W2949" s="9">
        <f t="shared" si="817"/>
        <v>3</v>
      </c>
      <c r="X2949" s="9">
        <f t="shared" si="818"/>
        <v>13</v>
      </c>
      <c r="Y2949" s="31" t="str">
        <f t="shared" si="819"/>
        <v/>
      </c>
      <c r="Z2949" s="134">
        <v>33.96</v>
      </c>
      <c r="AA2949" s="31">
        <f t="shared" si="820"/>
        <v>33.96</v>
      </c>
      <c r="AB2949" s="31" t="str">
        <f t="shared" si="821"/>
        <v>-</v>
      </c>
    </row>
    <row r="2950" spans="1:28" x14ac:dyDescent="0.3">
      <c r="A2950" s="133">
        <v>42858.583333333336</v>
      </c>
      <c r="B2950" s="152">
        <f t="shared" si="822"/>
        <v>5</v>
      </c>
      <c r="C2950" s="152">
        <f t="shared" si="823"/>
        <v>3</v>
      </c>
      <c r="D2950" s="152">
        <f t="shared" si="824"/>
        <v>14</v>
      </c>
      <c r="E2950" s="38" t="str">
        <f t="shared" si="825"/>
        <v/>
      </c>
      <c r="F2950" s="134">
        <v>36.22</v>
      </c>
      <c r="G2950" s="38">
        <f t="shared" si="826"/>
        <v>36.22</v>
      </c>
      <c r="H2950" s="38" t="str">
        <f t="shared" si="827"/>
        <v>-</v>
      </c>
      <c r="K2950" s="133">
        <v>43223.583333333336</v>
      </c>
      <c r="L2950" s="9">
        <f t="shared" si="810"/>
        <v>5</v>
      </c>
      <c r="M2950" s="9">
        <f t="shared" si="811"/>
        <v>3</v>
      </c>
      <c r="N2950" s="9">
        <f t="shared" si="812"/>
        <v>14</v>
      </c>
      <c r="O2950" s="31" t="str">
        <f t="shared" si="813"/>
        <v/>
      </c>
      <c r="P2950" s="134">
        <v>52.2</v>
      </c>
      <c r="Q2950" s="31">
        <f t="shared" si="814"/>
        <v>52.2</v>
      </c>
      <c r="R2950" s="31" t="str">
        <f t="shared" si="815"/>
        <v>-</v>
      </c>
      <c r="U2950" s="133">
        <v>43588.583333333336</v>
      </c>
      <c r="V2950" s="9">
        <f t="shared" si="816"/>
        <v>5</v>
      </c>
      <c r="W2950" s="9">
        <f t="shared" si="817"/>
        <v>3</v>
      </c>
      <c r="X2950" s="9">
        <f t="shared" si="818"/>
        <v>14</v>
      </c>
      <c r="Y2950" s="31" t="str">
        <f t="shared" si="819"/>
        <v/>
      </c>
      <c r="Z2950" s="134">
        <v>34.74</v>
      </c>
      <c r="AA2950" s="31">
        <f t="shared" si="820"/>
        <v>34.74</v>
      </c>
      <c r="AB2950" s="31" t="str">
        <f t="shared" si="821"/>
        <v>-</v>
      </c>
    </row>
    <row r="2951" spans="1:28" x14ac:dyDescent="0.3">
      <c r="A2951" s="133">
        <v>42858.625</v>
      </c>
      <c r="B2951" s="152">
        <f t="shared" si="822"/>
        <v>5</v>
      </c>
      <c r="C2951" s="152">
        <f t="shared" si="823"/>
        <v>3</v>
      </c>
      <c r="D2951" s="152">
        <f t="shared" si="824"/>
        <v>15</v>
      </c>
      <c r="E2951" s="38" t="str">
        <f t="shared" si="825"/>
        <v/>
      </c>
      <c r="F2951" s="134">
        <v>35.61</v>
      </c>
      <c r="G2951" s="38">
        <f t="shared" si="826"/>
        <v>35.61</v>
      </c>
      <c r="H2951" s="38" t="str">
        <f t="shared" si="827"/>
        <v>-</v>
      </c>
      <c r="K2951" s="133">
        <v>43223.625</v>
      </c>
      <c r="L2951" s="9">
        <f t="shared" si="810"/>
        <v>5</v>
      </c>
      <c r="M2951" s="9">
        <f t="shared" si="811"/>
        <v>3</v>
      </c>
      <c r="N2951" s="9">
        <f t="shared" si="812"/>
        <v>15</v>
      </c>
      <c r="O2951" s="31" t="str">
        <f t="shared" si="813"/>
        <v/>
      </c>
      <c r="P2951" s="134">
        <v>58.5</v>
      </c>
      <c r="Q2951" s="31">
        <f t="shared" si="814"/>
        <v>58.5</v>
      </c>
      <c r="R2951" s="31" t="str">
        <f t="shared" si="815"/>
        <v>-</v>
      </c>
      <c r="U2951" s="133">
        <v>43588.625</v>
      </c>
      <c r="V2951" s="9">
        <f t="shared" si="816"/>
        <v>5</v>
      </c>
      <c r="W2951" s="9">
        <f t="shared" si="817"/>
        <v>3</v>
      </c>
      <c r="X2951" s="9">
        <f t="shared" si="818"/>
        <v>15</v>
      </c>
      <c r="Y2951" s="31" t="str">
        <f t="shared" si="819"/>
        <v/>
      </c>
      <c r="Z2951" s="134">
        <v>34.35</v>
      </c>
      <c r="AA2951" s="31">
        <f t="shared" si="820"/>
        <v>34.35</v>
      </c>
      <c r="AB2951" s="31" t="str">
        <f t="shared" si="821"/>
        <v>-</v>
      </c>
    </row>
    <row r="2952" spans="1:28" x14ac:dyDescent="0.3">
      <c r="A2952" s="133">
        <v>42858.666666666664</v>
      </c>
      <c r="B2952" s="152">
        <f t="shared" si="822"/>
        <v>5</v>
      </c>
      <c r="C2952" s="152">
        <f t="shared" si="823"/>
        <v>3</v>
      </c>
      <c r="D2952" s="152">
        <f t="shared" si="824"/>
        <v>16</v>
      </c>
      <c r="E2952" s="38" t="str">
        <f t="shared" si="825"/>
        <v/>
      </c>
      <c r="F2952" s="134">
        <v>36.020000000000003</v>
      </c>
      <c r="G2952" s="38">
        <f t="shared" si="826"/>
        <v>36.020000000000003</v>
      </c>
      <c r="H2952" s="38" t="str">
        <f t="shared" si="827"/>
        <v>-</v>
      </c>
      <c r="K2952" s="133">
        <v>43223.666666666664</v>
      </c>
      <c r="L2952" s="9">
        <f t="shared" si="810"/>
        <v>5</v>
      </c>
      <c r="M2952" s="9">
        <f t="shared" si="811"/>
        <v>3</v>
      </c>
      <c r="N2952" s="9">
        <f t="shared" si="812"/>
        <v>16</v>
      </c>
      <c r="O2952" s="31" t="str">
        <f t="shared" si="813"/>
        <v/>
      </c>
      <c r="P2952" s="134">
        <v>71.38</v>
      </c>
      <c r="Q2952" s="31">
        <f t="shared" si="814"/>
        <v>71.38</v>
      </c>
      <c r="R2952" s="31" t="str">
        <f t="shared" si="815"/>
        <v>-</v>
      </c>
      <c r="U2952" s="133">
        <v>43588.666666666664</v>
      </c>
      <c r="V2952" s="9">
        <f t="shared" si="816"/>
        <v>5</v>
      </c>
      <c r="W2952" s="9">
        <f t="shared" si="817"/>
        <v>3</v>
      </c>
      <c r="X2952" s="9">
        <f t="shared" si="818"/>
        <v>16</v>
      </c>
      <c r="Y2952" s="31" t="str">
        <f t="shared" si="819"/>
        <v/>
      </c>
      <c r="Z2952" s="134">
        <v>33.44</v>
      </c>
      <c r="AA2952" s="31">
        <f t="shared" si="820"/>
        <v>33.44</v>
      </c>
      <c r="AB2952" s="31" t="str">
        <f t="shared" si="821"/>
        <v>-</v>
      </c>
    </row>
    <row r="2953" spans="1:28" x14ac:dyDescent="0.3">
      <c r="A2953" s="133">
        <v>42858.708333333336</v>
      </c>
      <c r="B2953" s="152">
        <f t="shared" si="822"/>
        <v>5</v>
      </c>
      <c r="C2953" s="152">
        <f t="shared" si="823"/>
        <v>3</v>
      </c>
      <c r="D2953" s="152">
        <f t="shared" si="824"/>
        <v>17</v>
      </c>
      <c r="E2953" s="38" t="str">
        <f t="shared" si="825"/>
        <v/>
      </c>
      <c r="F2953" s="134">
        <v>36.35</v>
      </c>
      <c r="G2953" s="38" t="str">
        <f t="shared" si="826"/>
        <v>-</v>
      </c>
      <c r="H2953" s="38">
        <f t="shared" si="827"/>
        <v>36.35</v>
      </c>
      <c r="K2953" s="133">
        <v>43223.708333333336</v>
      </c>
      <c r="L2953" s="9">
        <f t="shared" ref="L2953:L3016" si="828">MONTH(K2953)</f>
        <v>5</v>
      </c>
      <c r="M2953" s="9">
        <f t="shared" ref="M2953:M3016" si="829">DAY(K2953)</f>
        <v>3</v>
      </c>
      <c r="N2953" s="9">
        <f t="shared" ref="N2953:N3016" si="830">HOUR(K2953)</f>
        <v>17</v>
      </c>
      <c r="O2953" s="31" t="str">
        <f t="shared" ref="O2953:O3016" si="831">IF(WEEKDAY(K2953,2)&gt;5,"W","")</f>
        <v/>
      </c>
      <c r="P2953" s="134">
        <v>68.48</v>
      </c>
      <c r="Q2953" s="31" t="str">
        <f t="shared" ref="Q2953:Q3016" si="832">IF(AND($L2953&gt;=$L$5,$L2953&lt;=$M$5),IF($O2953&lt;&gt;"W",IF(AND($N2953&gt;=$N$5,$N2953&lt;$P$5),$P2953,"-"),"-"),"-")</f>
        <v>-</v>
      </c>
      <c r="R2953" s="31">
        <f t="shared" ref="R2953:R3016" si="833">IF(Q2953="-",P2953,"-")</f>
        <v>68.48</v>
      </c>
      <c r="U2953" s="133">
        <v>43588.708333333336</v>
      </c>
      <c r="V2953" s="9">
        <f t="shared" ref="V2953:V3016" si="834">MONTH(U2953)</f>
        <v>5</v>
      </c>
      <c r="W2953" s="9">
        <f t="shared" ref="W2953:W3016" si="835">DAY(U2953)</f>
        <v>3</v>
      </c>
      <c r="X2953" s="9">
        <f t="shared" ref="X2953:X3016" si="836">HOUR(U2953)</f>
        <v>17</v>
      </c>
      <c r="Y2953" s="31" t="str">
        <f t="shared" ref="Y2953:Y3016" si="837">IF(WEEKDAY(U2953,2)&gt;5,"W","")</f>
        <v/>
      </c>
      <c r="Z2953" s="134">
        <v>33.72</v>
      </c>
      <c r="AA2953" s="31" t="str">
        <f t="shared" ref="AA2953:AA3016" si="838">IF(AND($V2953&gt;=$V$5,$V2953&lt;=$W$5),IF($Y2953&lt;&gt;"W",IF(AND($X2953&gt;=$X$5,$X2953&lt;$Z$5),$Z2953,"-"),"-"),"-")</f>
        <v>-</v>
      </c>
      <c r="AB2953" s="31">
        <f t="shared" ref="AB2953:AB3016" si="839">IF(AA2953="-",Z2953,"-")</f>
        <v>33.72</v>
      </c>
    </row>
    <row r="2954" spans="1:28" x14ac:dyDescent="0.3">
      <c r="A2954" s="133">
        <v>42858.75</v>
      </c>
      <c r="B2954" s="152">
        <f t="shared" ref="B2954:B3017" si="840">MONTH(A2954)</f>
        <v>5</v>
      </c>
      <c r="C2954" s="152">
        <f t="shared" ref="C2954:C3017" si="841">DAY(A2954)</f>
        <v>3</v>
      </c>
      <c r="D2954" s="152">
        <f t="shared" ref="D2954:D3017" si="842">HOUR(A2954)</f>
        <v>18</v>
      </c>
      <c r="E2954" s="38" t="str">
        <f t="shared" ref="E2954:E3017" si="843">IF(WEEKDAY(A2954,2)&gt;5,"W","")</f>
        <v/>
      </c>
      <c r="F2954" s="134">
        <v>34.729999999999997</v>
      </c>
      <c r="G2954" s="38" t="str">
        <f t="shared" ref="G2954:G3017" si="844">IF(AND($B2954&gt;=$B$5,$B2954&lt;=$C$5),IF($E2954&lt;&gt;"W",IF(AND($D2954&gt;=$D$5,$D2954&lt;$F$5),$F2954,"-"),"-"),"-")</f>
        <v>-</v>
      </c>
      <c r="H2954" s="38">
        <f t="shared" ref="H2954:H3017" si="845">IF(G2954="-",F2954,"-")</f>
        <v>34.729999999999997</v>
      </c>
      <c r="K2954" s="133">
        <v>43223.75</v>
      </c>
      <c r="L2954" s="9">
        <f t="shared" si="828"/>
        <v>5</v>
      </c>
      <c r="M2954" s="9">
        <f t="shared" si="829"/>
        <v>3</v>
      </c>
      <c r="N2954" s="9">
        <f t="shared" si="830"/>
        <v>18</v>
      </c>
      <c r="O2954" s="31" t="str">
        <f t="shared" si="831"/>
        <v/>
      </c>
      <c r="P2954" s="134">
        <v>55.63</v>
      </c>
      <c r="Q2954" s="31" t="str">
        <f t="shared" si="832"/>
        <v>-</v>
      </c>
      <c r="R2954" s="31">
        <f t="shared" si="833"/>
        <v>55.63</v>
      </c>
      <c r="U2954" s="133">
        <v>43588.75</v>
      </c>
      <c r="V2954" s="9">
        <f t="shared" si="834"/>
        <v>5</v>
      </c>
      <c r="W2954" s="9">
        <f t="shared" si="835"/>
        <v>3</v>
      </c>
      <c r="X2954" s="9">
        <f t="shared" si="836"/>
        <v>18</v>
      </c>
      <c r="Y2954" s="31" t="str">
        <f t="shared" si="837"/>
        <v/>
      </c>
      <c r="Z2954" s="134">
        <v>31.6</v>
      </c>
      <c r="AA2954" s="31" t="str">
        <f t="shared" si="838"/>
        <v>-</v>
      </c>
      <c r="AB2954" s="31">
        <f t="shared" si="839"/>
        <v>31.6</v>
      </c>
    </row>
    <row r="2955" spans="1:28" x14ac:dyDescent="0.3">
      <c r="A2955" s="133">
        <v>42858.791666666664</v>
      </c>
      <c r="B2955" s="152">
        <f t="shared" si="840"/>
        <v>5</v>
      </c>
      <c r="C2955" s="152">
        <f t="shared" si="841"/>
        <v>3</v>
      </c>
      <c r="D2955" s="152">
        <f t="shared" si="842"/>
        <v>19</v>
      </c>
      <c r="E2955" s="38" t="str">
        <f t="shared" si="843"/>
        <v/>
      </c>
      <c r="F2955" s="134">
        <v>33.03</v>
      </c>
      <c r="G2955" s="38" t="str">
        <f t="shared" si="844"/>
        <v>-</v>
      </c>
      <c r="H2955" s="38">
        <f t="shared" si="845"/>
        <v>33.03</v>
      </c>
      <c r="K2955" s="133">
        <v>43223.791666666664</v>
      </c>
      <c r="L2955" s="9">
        <f t="shared" si="828"/>
        <v>5</v>
      </c>
      <c r="M2955" s="9">
        <f t="shared" si="829"/>
        <v>3</v>
      </c>
      <c r="N2955" s="9">
        <f t="shared" si="830"/>
        <v>19</v>
      </c>
      <c r="O2955" s="31" t="str">
        <f t="shared" si="831"/>
        <v/>
      </c>
      <c r="P2955" s="134">
        <v>49.03</v>
      </c>
      <c r="Q2955" s="31" t="str">
        <f t="shared" si="832"/>
        <v>-</v>
      </c>
      <c r="R2955" s="31">
        <f t="shared" si="833"/>
        <v>49.03</v>
      </c>
      <c r="U2955" s="133">
        <v>43588.791666666664</v>
      </c>
      <c r="V2955" s="9">
        <f t="shared" si="834"/>
        <v>5</v>
      </c>
      <c r="W2955" s="9">
        <f t="shared" si="835"/>
        <v>3</v>
      </c>
      <c r="X2955" s="9">
        <f t="shared" si="836"/>
        <v>19</v>
      </c>
      <c r="Y2955" s="31" t="str">
        <f t="shared" si="837"/>
        <v/>
      </c>
      <c r="Z2955" s="134">
        <v>28.87</v>
      </c>
      <c r="AA2955" s="31" t="str">
        <f t="shared" si="838"/>
        <v>-</v>
      </c>
      <c r="AB2955" s="31">
        <f t="shared" si="839"/>
        <v>28.87</v>
      </c>
    </row>
    <row r="2956" spans="1:28" x14ac:dyDescent="0.3">
      <c r="A2956" s="133">
        <v>42858.833333333336</v>
      </c>
      <c r="B2956" s="152">
        <f t="shared" si="840"/>
        <v>5</v>
      </c>
      <c r="C2956" s="152">
        <f t="shared" si="841"/>
        <v>3</v>
      </c>
      <c r="D2956" s="152">
        <f t="shared" si="842"/>
        <v>20</v>
      </c>
      <c r="E2956" s="38" t="str">
        <f t="shared" si="843"/>
        <v/>
      </c>
      <c r="F2956" s="134">
        <v>42.02</v>
      </c>
      <c r="G2956" s="38" t="str">
        <f t="shared" si="844"/>
        <v>-</v>
      </c>
      <c r="H2956" s="38">
        <f t="shared" si="845"/>
        <v>42.02</v>
      </c>
      <c r="K2956" s="133">
        <v>43223.833333333336</v>
      </c>
      <c r="L2956" s="9">
        <f t="shared" si="828"/>
        <v>5</v>
      </c>
      <c r="M2956" s="9">
        <f t="shared" si="829"/>
        <v>3</v>
      </c>
      <c r="N2956" s="9">
        <f t="shared" si="830"/>
        <v>20</v>
      </c>
      <c r="O2956" s="31" t="str">
        <f t="shared" si="831"/>
        <v/>
      </c>
      <c r="P2956" s="134">
        <v>52.76</v>
      </c>
      <c r="Q2956" s="31" t="str">
        <f t="shared" si="832"/>
        <v>-</v>
      </c>
      <c r="R2956" s="31">
        <f t="shared" si="833"/>
        <v>52.76</v>
      </c>
      <c r="U2956" s="133">
        <v>43588.833333333336</v>
      </c>
      <c r="V2956" s="9">
        <f t="shared" si="834"/>
        <v>5</v>
      </c>
      <c r="W2956" s="9">
        <f t="shared" si="835"/>
        <v>3</v>
      </c>
      <c r="X2956" s="9">
        <f t="shared" si="836"/>
        <v>20</v>
      </c>
      <c r="Y2956" s="31" t="str">
        <f t="shared" si="837"/>
        <v/>
      </c>
      <c r="Z2956" s="134">
        <v>31.08</v>
      </c>
      <c r="AA2956" s="31" t="str">
        <f t="shared" si="838"/>
        <v>-</v>
      </c>
      <c r="AB2956" s="31">
        <f t="shared" si="839"/>
        <v>31.08</v>
      </c>
    </row>
    <row r="2957" spans="1:28" x14ac:dyDescent="0.3">
      <c r="A2957" s="133">
        <v>42858.875</v>
      </c>
      <c r="B2957" s="152">
        <f t="shared" si="840"/>
        <v>5</v>
      </c>
      <c r="C2957" s="152">
        <f t="shared" si="841"/>
        <v>3</v>
      </c>
      <c r="D2957" s="152">
        <f t="shared" si="842"/>
        <v>21</v>
      </c>
      <c r="E2957" s="38" t="str">
        <f t="shared" si="843"/>
        <v/>
      </c>
      <c r="F2957" s="134">
        <v>35.35</v>
      </c>
      <c r="G2957" s="38" t="str">
        <f t="shared" si="844"/>
        <v>-</v>
      </c>
      <c r="H2957" s="38">
        <f t="shared" si="845"/>
        <v>35.35</v>
      </c>
      <c r="K2957" s="133">
        <v>43223.875</v>
      </c>
      <c r="L2957" s="9">
        <f t="shared" si="828"/>
        <v>5</v>
      </c>
      <c r="M2957" s="9">
        <f t="shared" si="829"/>
        <v>3</v>
      </c>
      <c r="N2957" s="9">
        <f t="shared" si="830"/>
        <v>21</v>
      </c>
      <c r="O2957" s="31" t="str">
        <f t="shared" si="831"/>
        <v/>
      </c>
      <c r="P2957" s="134">
        <v>40.369999999999997</v>
      </c>
      <c r="Q2957" s="31" t="str">
        <f t="shared" si="832"/>
        <v>-</v>
      </c>
      <c r="R2957" s="31">
        <f t="shared" si="833"/>
        <v>40.369999999999997</v>
      </c>
      <c r="U2957" s="133">
        <v>43588.875</v>
      </c>
      <c r="V2957" s="9">
        <f t="shared" si="834"/>
        <v>5</v>
      </c>
      <c r="W2957" s="9">
        <f t="shared" si="835"/>
        <v>3</v>
      </c>
      <c r="X2957" s="9">
        <f t="shared" si="836"/>
        <v>21</v>
      </c>
      <c r="Y2957" s="31" t="str">
        <f t="shared" si="837"/>
        <v/>
      </c>
      <c r="Z2957" s="134">
        <v>28.14</v>
      </c>
      <c r="AA2957" s="31" t="str">
        <f t="shared" si="838"/>
        <v>-</v>
      </c>
      <c r="AB2957" s="31">
        <f t="shared" si="839"/>
        <v>28.14</v>
      </c>
    </row>
    <row r="2958" spans="1:28" x14ac:dyDescent="0.3">
      <c r="A2958" s="133">
        <v>42858.916666666664</v>
      </c>
      <c r="B2958" s="152">
        <f t="shared" si="840"/>
        <v>5</v>
      </c>
      <c r="C2958" s="152">
        <f t="shared" si="841"/>
        <v>3</v>
      </c>
      <c r="D2958" s="152">
        <f t="shared" si="842"/>
        <v>22</v>
      </c>
      <c r="E2958" s="38" t="str">
        <f t="shared" si="843"/>
        <v/>
      </c>
      <c r="F2958" s="134">
        <v>28.34</v>
      </c>
      <c r="G2958" s="38" t="str">
        <f t="shared" si="844"/>
        <v>-</v>
      </c>
      <c r="H2958" s="38">
        <f t="shared" si="845"/>
        <v>28.34</v>
      </c>
      <c r="K2958" s="133">
        <v>43223.916666666664</v>
      </c>
      <c r="L2958" s="9">
        <f t="shared" si="828"/>
        <v>5</v>
      </c>
      <c r="M2958" s="9">
        <f t="shared" si="829"/>
        <v>3</v>
      </c>
      <c r="N2958" s="9">
        <f t="shared" si="830"/>
        <v>22</v>
      </c>
      <c r="O2958" s="31" t="str">
        <f t="shared" si="831"/>
        <v/>
      </c>
      <c r="P2958" s="134">
        <v>30.91</v>
      </c>
      <c r="Q2958" s="31" t="str">
        <f t="shared" si="832"/>
        <v>-</v>
      </c>
      <c r="R2958" s="31">
        <f t="shared" si="833"/>
        <v>30.91</v>
      </c>
      <c r="U2958" s="133">
        <v>43588.916666666664</v>
      </c>
      <c r="V2958" s="9">
        <f t="shared" si="834"/>
        <v>5</v>
      </c>
      <c r="W2958" s="9">
        <f t="shared" si="835"/>
        <v>3</v>
      </c>
      <c r="X2958" s="9">
        <f t="shared" si="836"/>
        <v>22</v>
      </c>
      <c r="Y2958" s="31" t="str">
        <f t="shared" si="837"/>
        <v/>
      </c>
      <c r="Z2958" s="134">
        <v>24.79</v>
      </c>
      <c r="AA2958" s="31" t="str">
        <f t="shared" si="838"/>
        <v>-</v>
      </c>
      <c r="AB2958" s="31">
        <f t="shared" si="839"/>
        <v>24.79</v>
      </c>
    </row>
    <row r="2959" spans="1:28" x14ac:dyDescent="0.3">
      <c r="A2959" s="133">
        <v>42858.958333333336</v>
      </c>
      <c r="B2959" s="152">
        <f t="shared" si="840"/>
        <v>5</v>
      </c>
      <c r="C2959" s="152">
        <f t="shared" si="841"/>
        <v>3</v>
      </c>
      <c r="D2959" s="152">
        <f t="shared" si="842"/>
        <v>23</v>
      </c>
      <c r="E2959" s="38" t="str">
        <f t="shared" si="843"/>
        <v/>
      </c>
      <c r="F2959" s="134">
        <v>23.71</v>
      </c>
      <c r="G2959" s="38" t="str">
        <f t="shared" si="844"/>
        <v>-</v>
      </c>
      <c r="H2959" s="38">
        <f t="shared" si="845"/>
        <v>23.71</v>
      </c>
      <c r="K2959" s="133">
        <v>43223.958333333336</v>
      </c>
      <c r="L2959" s="9">
        <f t="shared" si="828"/>
        <v>5</v>
      </c>
      <c r="M2959" s="9">
        <f t="shared" si="829"/>
        <v>3</v>
      </c>
      <c r="N2959" s="9">
        <f t="shared" si="830"/>
        <v>23</v>
      </c>
      <c r="O2959" s="31" t="str">
        <f t="shared" si="831"/>
        <v/>
      </c>
      <c r="P2959" s="134">
        <v>27.39</v>
      </c>
      <c r="Q2959" s="31" t="str">
        <f t="shared" si="832"/>
        <v>-</v>
      </c>
      <c r="R2959" s="31">
        <f t="shared" si="833"/>
        <v>27.39</v>
      </c>
      <c r="U2959" s="133">
        <v>43588.958333333336</v>
      </c>
      <c r="V2959" s="9">
        <f t="shared" si="834"/>
        <v>5</v>
      </c>
      <c r="W2959" s="9">
        <f t="shared" si="835"/>
        <v>3</v>
      </c>
      <c r="X2959" s="9">
        <f t="shared" si="836"/>
        <v>23</v>
      </c>
      <c r="Y2959" s="31" t="str">
        <f t="shared" si="837"/>
        <v/>
      </c>
      <c r="Z2959" s="134">
        <v>22.3</v>
      </c>
      <c r="AA2959" s="31" t="str">
        <f t="shared" si="838"/>
        <v>-</v>
      </c>
      <c r="AB2959" s="31">
        <f t="shared" si="839"/>
        <v>22.3</v>
      </c>
    </row>
    <row r="2960" spans="1:28" x14ac:dyDescent="0.3">
      <c r="A2960" s="133">
        <v>42859</v>
      </c>
      <c r="B2960" s="152">
        <f t="shared" si="840"/>
        <v>5</v>
      </c>
      <c r="C2960" s="152">
        <f t="shared" si="841"/>
        <v>4</v>
      </c>
      <c r="D2960" s="152">
        <f t="shared" si="842"/>
        <v>0</v>
      </c>
      <c r="E2960" s="38" t="str">
        <f t="shared" si="843"/>
        <v/>
      </c>
      <c r="F2960" s="134">
        <v>23.35</v>
      </c>
      <c r="G2960" s="38" t="str">
        <f t="shared" si="844"/>
        <v>-</v>
      </c>
      <c r="H2960" s="38">
        <f t="shared" si="845"/>
        <v>23.35</v>
      </c>
      <c r="K2960" s="133">
        <v>43224</v>
      </c>
      <c r="L2960" s="9">
        <f t="shared" si="828"/>
        <v>5</v>
      </c>
      <c r="M2960" s="9">
        <f t="shared" si="829"/>
        <v>4</v>
      </c>
      <c r="N2960" s="9">
        <f t="shared" si="830"/>
        <v>0</v>
      </c>
      <c r="O2960" s="31" t="str">
        <f t="shared" si="831"/>
        <v/>
      </c>
      <c r="P2960" s="134">
        <v>25.7</v>
      </c>
      <c r="Q2960" s="31" t="str">
        <f t="shared" si="832"/>
        <v>-</v>
      </c>
      <c r="R2960" s="31">
        <f t="shared" si="833"/>
        <v>25.7</v>
      </c>
      <c r="U2960" s="133">
        <v>43589</v>
      </c>
      <c r="V2960" s="9">
        <f t="shared" si="834"/>
        <v>5</v>
      </c>
      <c r="W2960" s="9">
        <f t="shared" si="835"/>
        <v>4</v>
      </c>
      <c r="X2960" s="9">
        <f t="shared" si="836"/>
        <v>0</v>
      </c>
      <c r="Y2960" s="31" t="str">
        <f t="shared" si="837"/>
        <v>W</v>
      </c>
      <c r="Z2960" s="134">
        <v>22.35</v>
      </c>
      <c r="AA2960" s="31" t="str">
        <f t="shared" si="838"/>
        <v>-</v>
      </c>
      <c r="AB2960" s="31">
        <f t="shared" si="839"/>
        <v>22.35</v>
      </c>
    </row>
    <row r="2961" spans="1:28" x14ac:dyDescent="0.3">
      <c r="A2961" s="133">
        <v>42859.041666666664</v>
      </c>
      <c r="B2961" s="152">
        <f t="shared" si="840"/>
        <v>5</v>
      </c>
      <c r="C2961" s="152">
        <f t="shared" si="841"/>
        <v>4</v>
      </c>
      <c r="D2961" s="152">
        <f t="shared" si="842"/>
        <v>1</v>
      </c>
      <c r="E2961" s="38" t="str">
        <f t="shared" si="843"/>
        <v/>
      </c>
      <c r="F2961" s="134">
        <v>22.79</v>
      </c>
      <c r="G2961" s="38" t="str">
        <f t="shared" si="844"/>
        <v>-</v>
      </c>
      <c r="H2961" s="38">
        <f t="shared" si="845"/>
        <v>22.79</v>
      </c>
      <c r="K2961" s="133">
        <v>43224.041666666664</v>
      </c>
      <c r="L2961" s="9">
        <f t="shared" si="828"/>
        <v>5</v>
      </c>
      <c r="M2961" s="9">
        <f t="shared" si="829"/>
        <v>4</v>
      </c>
      <c r="N2961" s="9">
        <f t="shared" si="830"/>
        <v>1</v>
      </c>
      <c r="O2961" s="31" t="str">
        <f t="shared" si="831"/>
        <v/>
      </c>
      <c r="P2961" s="134">
        <v>23.15</v>
      </c>
      <c r="Q2961" s="31" t="str">
        <f t="shared" si="832"/>
        <v>-</v>
      </c>
      <c r="R2961" s="31">
        <f t="shared" si="833"/>
        <v>23.15</v>
      </c>
      <c r="U2961" s="133">
        <v>43589.041666666664</v>
      </c>
      <c r="V2961" s="9">
        <f t="shared" si="834"/>
        <v>5</v>
      </c>
      <c r="W2961" s="9">
        <f t="shared" si="835"/>
        <v>4</v>
      </c>
      <c r="X2961" s="9">
        <f t="shared" si="836"/>
        <v>1</v>
      </c>
      <c r="Y2961" s="31" t="str">
        <f t="shared" si="837"/>
        <v>W</v>
      </c>
      <c r="Z2961" s="134">
        <v>21.58</v>
      </c>
      <c r="AA2961" s="31" t="str">
        <f t="shared" si="838"/>
        <v>-</v>
      </c>
      <c r="AB2961" s="31">
        <f t="shared" si="839"/>
        <v>21.58</v>
      </c>
    </row>
    <row r="2962" spans="1:28" x14ac:dyDescent="0.3">
      <c r="A2962" s="133">
        <v>42859.083333333336</v>
      </c>
      <c r="B2962" s="152">
        <f t="shared" si="840"/>
        <v>5</v>
      </c>
      <c r="C2962" s="152">
        <f t="shared" si="841"/>
        <v>4</v>
      </c>
      <c r="D2962" s="152">
        <f t="shared" si="842"/>
        <v>2</v>
      </c>
      <c r="E2962" s="38" t="str">
        <f t="shared" si="843"/>
        <v/>
      </c>
      <c r="F2962" s="134">
        <v>22.01</v>
      </c>
      <c r="G2962" s="38" t="str">
        <f t="shared" si="844"/>
        <v>-</v>
      </c>
      <c r="H2962" s="38">
        <f t="shared" si="845"/>
        <v>22.01</v>
      </c>
      <c r="K2962" s="133">
        <v>43224.083333333336</v>
      </c>
      <c r="L2962" s="9">
        <f t="shared" si="828"/>
        <v>5</v>
      </c>
      <c r="M2962" s="9">
        <f t="shared" si="829"/>
        <v>4</v>
      </c>
      <c r="N2962" s="9">
        <f t="shared" si="830"/>
        <v>2</v>
      </c>
      <c r="O2962" s="31" t="str">
        <f t="shared" si="831"/>
        <v/>
      </c>
      <c r="P2962" s="134">
        <v>21.7</v>
      </c>
      <c r="Q2962" s="31" t="str">
        <f t="shared" si="832"/>
        <v>-</v>
      </c>
      <c r="R2962" s="31">
        <f t="shared" si="833"/>
        <v>21.7</v>
      </c>
      <c r="U2962" s="133">
        <v>43589.083333333336</v>
      </c>
      <c r="V2962" s="9">
        <f t="shared" si="834"/>
        <v>5</v>
      </c>
      <c r="W2962" s="9">
        <f t="shared" si="835"/>
        <v>4</v>
      </c>
      <c r="X2962" s="9">
        <f t="shared" si="836"/>
        <v>2</v>
      </c>
      <c r="Y2962" s="31" t="str">
        <f t="shared" si="837"/>
        <v>W</v>
      </c>
      <c r="Z2962" s="134">
        <v>21.94</v>
      </c>
      <c r="AA2962" s="31" t="str">
        <f t="shared" si="838"/>
        <v>-</v>
      </c>
      <c r="AB2962" s="31">
        <f t="shared" si="839"/>
        <v>21.94</v>
      </c>
    </row>
    <row r="2963" spans="1:28" x14ac:dyDescent="0.3">
      <c r="A2963" s="133">
        <v>42859.125</v>
      </c>
      <c r="B2963" s="152">
        <f t="shared" si="840"/>
        <v>5</v>
      </c>
      <c r="C2963" s="152">
        <f t="shared" si="841"/>
        <v>4</v>
      </c>
      <c r="D2963" s="152">
        <f t="shared" si="842"/>
        <v>3</v>
      </c>
      <c r="E2963" s="38" t="str">
        <f t="shared" si="843"/>
        <v/>
      </c>
      <c r="F2963" s="134">
        <v>21.2</v>
      </c>
      <c r="G2963" s="38" t="str">
        <f t="shared" si="844"/>
        <v>-</v>
      </c>
      <c r="H2963" s="38">
        <f t="shared" si="845"/>
        <v>21.2</v>
      </c>
      <c r="K2963" s="133">
        <v>43224.125</v>
      </c>
      <c r="L2963" s="9">
        <f t="shared" si="828"/>
        <v>5</v>
      </c>
      <c r="M2963" s="9">
        <f t="shared" si="829"/>
        <v>4</v>
      </c>
      <c r="N2963" s="9">
        <f t="shared" si="830"/>
        <v>3</v>
      </c>
      <c r="O2963" s="31" t="str">
        <f t="shared" si="831"/>
        <v/>
      </c>
      <c r="P2963" s="134">
        <v>21.43</v>
      </c>
      <c r="Q2963" s="31" t="str">
        <f t="shared" si="832"/>
        <v>-</v>
      </c>
      <c r="R2963" s="31">
        <f t="shared" si="833"/>
        <v>21.43</v>
      </c>
      <c r="U2963" s="133">
        <v>43589.125</v>
      </c>
      <c r="V2963" s="9">
        <f t="shared" si="834"/>
        <v>5</v>
      </c>
      <c r="W2963" s="9">
        <f t="shared" si="835"/>
        <v>4</v>
      </c>
      <c r="X2963" s="9">
        <f t="shared" si="836"/>
        <v>3</v>
      </c>
      <c r="Y2963" s="31" t="str">
        <f t="shared" si="837"/>
        <v>W</v>
      </c>
      <c r="Z2963" s="134">
        <v>21.75</v>
      </c>
      <c r="AA2963" s="31" t="str">
        <f t="shared" si="838"/>
        <v>-</v>
      </c>
      <c r="AB2963" s="31">
        <f t="shared" si="839"/>
        <v>21.75</v>
      </c>
    </row>
    <row r="2964" spans="1:28" x14ac:dyDescent="0.3">
      <c r="A2964" s="133">
        <v>42859.166666666664</v>
      </c>
      <c r="B2964" s="152">
        <f t="shared" si="840"/>
        <v>5</v>
      </c>
      <c r="C2964" s="152">
        <f t="shared" si="841"/>
        <v>4</v>
      </c>
      <c r="D2964" s="152">
        <f t="shared" si="842"/>
        <v>4</v>
      </c>
      <c r="E2964" s="38" t="str">
        <f t="shared" si="843"/>
        <v/>
      </c>
      <c r="F2964" s="134">
        <v>22.72</v>
      </c>
      <c r="G2964" s="38" t="str">
        <f t="shared" si="844"/>
        <v>-</v>
      </c>
      <c r="H2964" s="38">
        <f t="shared" si="845"/>
        <v>22.72</v>
      </c>
      <c r="K2964" s="133">
        <v>43224.166666666664</v>
      </c>
      <c r="L2964" s="9">
        <f t="shared" si="828"/>
        <v>5</v>
      </c>
      <c r="M2964" s="9">
        <f t="shared" si="829"/>
        <v>4</v>
      </c>
      <c r="N2964" s="9">
        <f t="shared" si="830"/>
        <v>4</v>
      </c>
      <c r="O2964" s="31" t="str">
        <f t="shared" si="831"/>
        <v/>
      </c>
      <c r="P2964" s="134">
        <v>22.16</v>
      </c>
      <c r="Q2964" s="31" t="str">
        <f t="shared" si="832"/>
        <v>-</v>
      </c>
      <c r="R2964" s="31">
        <f t="shared" si="833"/>
        <v>22.16</v>
      </c>
      <c r="U2964" s="133">
        <v>43589.166666666664</v>
      </c>
      <c r="V2964" s="9">
        <f t="shared" si="834"/>
        <v>5</v>
      </c>
      <c r="W2964" s="9">
        <f t="shared" si="835"/>
        <v>4</v>
      </c>
      <c r="X2964" s="9">
        <f t="shared" si="836"/>
        <v>4</v>
      </c>
      <c r="Y2964" s="31" t="str">
        <f t="shared" si="837"/>
        <v>W</v>
      </c>
      <c r="Z2964" s="134">
        <v>21.89</v>
      </c>
      <c r="AA2964" s="31" t="str">
        <f t="shared" si="838"/>
        <v>-</v>
      </c>
      <c r="AB2964" s="31">
        <f t="shared" si="839"/>
        <v>21.89</v>
      </c>
    </row>
    <row r="2965" spans="1:28" x14ac:dyDescent="0.3">
      <c r="A2965" s="133">
        <v>42859.208333333336</v>
      </c>
      <c r="B2965" s="152">
        <f t="shared" si="840"/>
        <v>5</v>
      </c>
      <c r="C2965" s="152">
        <f t="shared" si="841"/>
        <v>4</v>
      </c>
      <c r="D2965" s="152">
        <f t="shared" si="842"/>
        <v>5</v>
      </c>
      <c r="E2965" s="38" t="str">
        <f t="shared" si="843"/>
        <v/>
      </c>
      <c r="F2965" s="134">
        <v>23.84</v>
      </c>
      <c r="G2965" s="38" t="str">
        <f t="shared" si="844"/>
        <v>-</v>
      </c>
      <c r="H2965" s="38">
        <f t="shared" si="845"/>
        <v>23.84</v>
      </c>
      <c r="K2965" s="133">
        <v>43224.208333333336</v>
      </c>
      <c r="L2965" s="9">
        <f t="shared" si="828"/>
        <v>5</v>
      </c>
      <c r="M2965" s="9">
        <f t="shared" si="829"/>
        <v>4</v>
      </c>
      <c r="N2965" s="9">
        <f t="shared" si="830"/>
        <v>5</v>
      </c>
      <c r="O2965" s="31" t="str">
        <f t="shared" si="831"/>
        <v/>
      </c>
      <c r="P2965" s="134">
        <v>27.01</v>
      </c>
      <c r="Q2965" s="31" t="str">
        <f t="shared" si="832"/>
        <v>-</v>
      </c>
      <c r="R2965" s="31">
        <f t="shared" si="833"/>
        <v>27.01</v>
      </c>
      <c r="U2965" s="133">
        <v>43589.208333333336</v>
      </c>
      <c r="V2965" s="9">
        <f t="shared" si="834"/>
        <v>5</v>
      </c>
      <c r="W2965" s="9">
        <f t="shared" si="835"/>
        <v>4</v>
      </c>
      <c r="X2965" s="9">
        <f t="shared" si="836"/>
        <v>5</v>
      </c>
      <c r="Y2965" s="31" t="str">
        <f t="shared" si="837"/>
        <v>W</v>
      </c>
      <c r="Z2965" s="134">
        <v>22.34</v>
      </c>
      <c r="AA2965" s="31" t="str">
        <f t="shared" si="838"/>
        <v>-</v>
      </c>
      <c r="AB2965" s="31">
        <f t="shared" si="839"/>
        <v>22.34</v>
      </c>
    </row>
    <row r="2966" spans="1:28" x14ac:dyDescent="0.3">
      <c r="A2966" s="133">
        <v>42859.25</v>
      </c>
      <c r="B2966" s="152">
        <f t="shared" si="840"/>
        <v>5</v>
      </c>
      <c r="C2966" s="152">
        <f t="shared" si="841"/>
        <v>4</v>
      </c>
      <c r="D2966" s="152">
        <f t="shared" si="842"/>
        <v>6</v>
      </c>
      <c r="E2966" s="38" t="str">
        <f t="shared" si="843"/>
        <v/>
      </c>
      <c r="F2966" s="134">
        <v>29.41</v>
      </c>
      <c r="G2966" s="38" t="str">
        <f t="shared" si="844"/>
        <v>-</v>
      </c>
      <c r="H2966" s="38">
        <f t="shared" si="845"/>
        <v>29.41</v>
      </c>
      <c r="K2966" s="133">
        <v>43224.25</v>
      </c>
      <c r="L2966" s="9">
        <f t="shared" si="828"/>
        <v>5</v>
      </c>
      <c r="M2966" s="9">
        <f t="shared" si="829"/>
        <v>4</v>
      </c>
      <c r="N2966" s="9">
        <f t="shared" si="830"/>
        <v>6</v>
      </c>
      <c r="O2966" s="31" t="str">
        <f t="shared" si="831"/>
        <v/>
      </c>
      <c r="P2966" s="134">
        <v>31.85</v>
      </c>
      <c r="Q2966" s="31" t="str">
        <f t="shared" si="832"/>
        <v>-</v>
      </c>
      <c r="R2966" s="31">
        <f t="shared" si="833"/>
        <v>31.85</v>
      </c>
      <c r="U2966" s="133">
        <v>43589.25</v>
      </c>
      <c r="V2966" s="9">
        <f t="shared" si="834"/>
        <v>5</v>
      </c>
      <c r="W2966" s="9">
        <f t="shared" si="835"/>
        <v>4</v>
      </c>
      <c r="X2966" s="9">
        <f t="shared" si="836"/>
        <v>6</v>
      </c>
      <c r="Y2966" s="31" t="str">
        <f t="shared" si="837"/>
        <v>W</v>
      </c>
      <c r="Z2966" s="134">
        <v>22.34</v>
      </c>
      <c r="AA2966" s="31" t="str">
        <f t="shared" si="838"/>
        <v>-</v>
      </c>
      <c r="AB2966" s="31">
        <f t="shared" si="839"/>
        <v>22.34</v>
      </c>
    </row>
    <row r="2967" spans="1:28" x14ac:dyDescent="0.3">
      <c r="A2967" s="133">
        <v>42859.291666666664</v>
      </c>
      <c r="B2967" s="152">
        <f t="shared" si="840"/>
        <v>5</v>
      </c>
      <c r="C2967" s="152">
        <f t="shared" si="841"/>
        <v>4</v>
      </c>
      <c r="D2967" s="152">
        <f t="shared" si="842"/>
        <v>7</v>
      </c>
      <c r="E2967" s="38" t="str">
        <f t="shared" si="843"/>
        <v/>
      </c>
      <c r="F2967" s="134">
        <v>32.19</v>
      </c>
      <c r="G2967" s="38" t="str">
        <f t="shared" si="844"/>
        <v>-</v>
      </c>
      <c r="H2967" s="38">
        <f t="shared" si="845"/>
        <v>32.19</v>
      </c>
      <c r="K2967" s="133">
        <v>43224.291666666664</v>
      </c>
      <c r="L2967" s="9">
        <f t="shared" si="828"/>
        <v>5</v>
      </c>
      <c r="M2967" s="9">
        <f t="shared" si="829"/>
        <v>4</v>
      </c>
      <c r="N2967" s="9">
        <f t="shared" si="830"/>
        <v>7</v>
      </c>
      <c r="O2967" s="31" t="str">
        <f t="shared" si="831"/>
        <v/>
      </c>
      <c r="P2967" s="134">
        <v>31.63</v>
      </c>
      <c r="Q2967" s="31" t="str">
        <f t="shared" si="832"/>
        <v>-</v>
      </c>
      <c r="R2967" s="31">
        <f t="shared" si="833"/>
        <v>31.63</v>
      </c>
      <c r="U2967" s="133">
        <v>43589.291666666664</v>
      </c>
      <c r="V2967" s="9">
        <f t="shared" si="834"/>
        <v>5</v>
      </c>
      <c r="W2967" s="9">
        <f t="shared" si="835"/>
        <v>4</v>
      </c>
      <c r="X2967" s="9">
        <f t="shared" si="836"/>
        <v>7</v>
      </c>
      <c r="Y2967" s="31" t="str">
        <f t="shared" si="837"/>
        <v>W</v>
      </c>
      <c r="Z2967" s="134">
        <v>23.02</v>
      </c>
      <c r="AA2967" s="31" t="str">
        <f t="shared" si="838"/>
        <v>-</v>
      </c>
      <c r="AB2967" s="31">
        <f t="shared" si="839"/>
        <v>23.02</v>
      </c>
    </row>
    <row r="2968" spans="1:28" x14ac:dyDescent="0.3">
      <c r="A2968" s="133">
        <v>42859.333333333336</v>
      </c>
      <c r="B2968" s="152">
        <f t="shared" si="840"/>
        <v>5</v>
      </c>
      <c r="C2968" s="152">
        <f t="shared" si="841"/>
        <v>4</v>
      </c>
      <c r="D2968" s="152">
        <f t="shared" si="842"/>
        <v>8</v>
      </c>
      <c r="E2968" s="38" t="str">
        <f t="shared" si="843"/>
        <v/>
      </c>
      <c r="F2968" s="134">
        <v>33.9</v>
      </c>
      <c r="G2968" s="38">
        <f t="shared" si="844"/>
        <v>33.9</v>
      </c>
      <c r="H2968" s="38" t="str">
        <f t="shared" si="845"/>
        <v>-</v>
      </c>
      <c r="K2968" s="133">
        <v>43224.333333333336</v>
      </c>
      <c r="L2968" s="9">
        <f t="shared" si="828"/>
        <v>5</v>
      </c>
      <c r="M2968" s="9">
        <f t="shared" si="829"/>
        <v>4</v>
      </c>
      <c r="N2968" s="9">
        <f t="shared" si="830"/>
        <v>8</v>
      </c>
      <c r="O2968" s="31" t="str">
        <f t="shared" si="831"/>
        <v/>
      </c>
      <c r="P2968" s="134">
        <v>30.59</v>
      </c>
      <c r="Q2968" s="31">
        <f t="shared" si="832"/>
        <v>30.59</v>
      </c>
      <c r="R2968" s="31" t="str">
        <f t="shared" si="833"/>
        <v>-</v>
      </c>
      <c r="U2968" s="133">
        <v>43589.333333333336</v>
      </c>
      <c r="V2968" s="9">
        <f t="shared" si="834"/>
        <v>5</v>
      </c>
      <c r="W2968" s="9">
        <f t="shared" si="835"/>
        <v>4</v>
      </c>
      <c r="X2968" s="9">
        <f t="shared" si="836"/>
        <v>8</v>
      </c>
      <c r="Y2968" s="31" t="str">
        <f t="shared" si="837"/>
        <v>W</v>
      </c>
      <c r="Z2968" s="134">
        <v>25.61</v>
      </c>
      <c r="AA2968" s="31" t="str">
        <f t="shared" si="838"/>
        <v>-</v>
      </c>
      <c r="AB2968" s="31">
        <f t="shared" si="839"/>
        <v>25.61</v>
      </c>
    </row>
    <row r="2969" spans="1:28" x14ac:dyDescent="0.3">
      <c r="A2969" s="133">
        <v>42859.375</v>
      </c>
      <c r="B2969" s="152">
        <f t="shared" si="840"/>
        <v>5</v>
      </c>
      <c r="C2969" s="152">
        <f t="shared" si="841"/>
        <v>4</v>
      </c>
      <c r="D2969" s="152">
        <f t="shared" si="842"/>
        <v>9</v>
      </c>
      <c r="E2969" s="38" t="str">
        <f t="shared" si="843"/>
        <v/>
      </c>
      <c r="F2969" s="134">
        <v>34.65</v>
      </c>
      <c r="G2969" s="38">
        <f t="shared" si="844"/>
        <v>34.65</v>
      </c>
      <c r="H2969" s="38" t="str">
        <f t="shared" si="845"/>
        <v>-</v>
      </c>
      <c r="K2969" s="133">
        <v>43224.375</v>
      </c>
      <c r="L2969" s="9">
        <f t="shared" si="828"/>
        <v>5</v>
      </c>
      <c r="M2969" s="9">
        <f t="shared" si="829"/>
        <v>4</v>
      </c>
      <c r="N2969" s="9">
        <f t="shared" si="830"/>
        <v>9</v>
      </c>
      <c r="O2969" s="31" t="str">
        <f t="shared" si="831"/>
        <v/>
      </c>
      <c r="P2969" s="134">
        <v>34.380000000000003</v>
      </c>
      <c r="Q2969" s="31">
        <f t="shared" si="832"/>
        <v>34.380000000000003</v>
      </c>
      <c r="R2969" s="31" t="str">
        <f t="shared" si="833"/>
        <v>-</v>
      </c>
      <c r="U2969" s="133">
        <v>43589.375</v>
      </c>
      <c r="V2969" s="9">
        <f t="shared" si="834"/>
        <v>5</v>
      </c>
      <c r="W2969" s="9">
        <f t="shared" si="835"/>
        <v>4</v>
      </c>
      <c r="X2969" s="9">
        <f t="shared" si="836"/>
        <v>9</v>
      </c>
      <c r="Y2969" s="31" t="str">
        <f t="shared" si="837"/>
        <v>W</v>
      </c>
      <c r="Z2969" s="134">
        <v>27.39</v>
      </c>
      <c r="AA2969" s="31" t="str">
        <f t="shared" si="838"/>
        <v>-</v>
      </c>
      <c r="AB2969" s="31">
        <f t="shared" si="839"/>
        <v>27.39</v>
      </c>
    </row>
    <row r="2970" spans="1:28" x14ac:dyDescent="0.3">
      <c r="A2970" s="133">
        <v>42859.416666666664</v>
      </c>
      <c r="B2970" s="152">
        <f t="shared" si="840"/>
        <v>5</v>
      </c>
      <c r="C2970" s="152">
        <f t="shared" si="841"/>
        <v>4</v>
      </c>
      <c r="D2970" s="152">
        <f t="shared" si="842"/>
        <v>10</v>
      </c>
      <c r="E2970" s="38" t="str">
        <f t="shared" si="843"/>
        <v/>
      </c>
      <c r="F2970" s="134">
        <v>35.22</v>
      </c>
      <c r="G2970" s="38">
        <f t="shared" si="844"/>
        <v>35.22</v>
      </c>
      <c r="H2970" s="38" t="str">
        <f t="shared" si="845"/>
        <v>-</v>
      </c>
      <c r="K2970" s="133">
        <v>43224.416666666664</v>
      </c>
      <c r="L2970" s="9">
        <f t="shared" si="828"/>
        <v>5</v>
      </c>
      <c r="M2970" s="9">
        <f t="shared" si="829"/>
        <v>4</v>
      </c>
      <c r="N2970" s="9">
        <f t="shared" si="830"/>
        <v>10</v>
      </c>
      <c r="O2970" s="31" t="str">
        <f t="shared" si="831"/>
        <v/>
      </c>
      <c r="P2970" s="134">
        <v>36.99</v>
      </c>
      <c r="Q2970" s="31">
        <f t="shared" si="832"/>
        <v>36.99</v>
      </c>
      <c r="R2970" s="31" t="str">
        <f t="shared" si="833"/>
        <v>-</v>
      </c>
      <c r="U2970" s="133">
        <v>43589.416666666664</v>
      </c>
      <c r="V2970" s="9">
        <f t="shared" si="834"/>
        <v>5</v>
      </c>
      <c r="W2970" s="9">
        <f t="shared" si="835"/>
        <v>4</v>
      </c>
      <c r="X2970" s="9">
        <f t="shared" si="836"/>
        <v>10</v>
      </c>
      <c r="Y2970" s="31" t="str">
        <f t="shared" si="837"/>
        <v>W</v>
      </c>
      <c r="Z2970" s="134">
        <v>28.11</v>
      </c>
      <c r="AA2970" s="31" t="str">
        <f t="shared" si="838"/>
        <v>-</v>
      </c>
      <c r="AB2970" s="31">
        <f t="shared" si="839"/>
        <v>28.11</v>
      </c>
    </row>
    <row r="2971" spans="1:28" x14ac:dyDescent="0.3">
      <c r="A2971" s="133">
        <v>42859.458333333336</v>
      </c>
      <c r="B2971" s="152">
        <f t="shared" si="840"/>
        <v>5</v>
      </c>
      <c r="C2971" s="152">
        <f t="shared" si="841"/>
        <v>4</v>
      </c>
      <c r="D2971" s="152">
        <f t="shared" si="842"/>
        <v>11</v>
      </c>
      <c r="E2971" s="38" t="str">
        <f t="shared" si="843"/>
        <v/>
      </c>
      <c r="F2971" s="134">
        <v>35.33</v>
      </c>
      <c r="G2971" s="38">
        <f t="shared" si="844"/>
        <v>35.33</v>
      </c>
      <c r="H2971" s="38" t="str">
        <f t="shared" si="845"/>
        <v>-</v>
      </c>
      <c r="K2971" s="133">
        <v>43224.458333333336</v>
      </c>
      <c r="L2971" s="9">
        <f t="shared" si="828"/>
        <v>5</v>
      </c>
      <c r="M2971" s="9">
        <f t="shared" si="829"/>
        <v>4</v>
      </c>
      <c r="N2971" s="9">
        <f t="shared" si="830"/>
        <v>11</v>
      </c>
      <c r="O2971" s="31" t="str">
        <f t="shared" si="831"/>
        <v/>
      </c>
      <c r="P2971" s="134">
        <v>38.83</v>
      </c>
      <c r="Q2971" s="31">
        <f t="shared" si="832"/>
        <v>38.83</v>
      </c>
      <c r="R2971" s="31" t="str">
        <f t="shared" si="833"/>
        <v>-</v>
      </c>
      <c r="U2971" s="133">
        <v>43589.458333333336</v>
      </c>
      <c r="V2971" s="9">
        <f t="shared" si="834"/>
        <v>5</v>
      </c>
      <c r="W2971" s="9">
        <f t="shared" si="835"/>
        <v>4</v>
      </c>
      <c r="X2971" s="9">
        <f t="shared" si="836"/>
        <v>11</v>
      </c>
      <c r="Y2971" s="31" t="str">
        <f t="shared" si="837"/>
        <v>W</v>
      </c>
      <c r="Z2971" s="134">
        <v>28</v>
      </c>
      <c r="AA2971" s="31" t="str">
        <f t="shared" si="838"/>
        <v>-</v>
      </c>
      <c r="AB2971" s="31">
        <f t="shared" si="839"/>
        <v>28</v>
      </c>
    </row>
    <row r="2972" spans="1:28" x14ac:dyDescent="0.3">
      <c r="A2972" s="133">
        <v>42859.5</v>
      </c>
      <c r="B2972" s="152">
        <f t="shared" si="840"/>
        <v>5</v>
      </c>
      <c r="C2972" s="152">
        <f t="shared" si="841"/>
        <v>4</v>
      </c>
      <c r="D2972" s="152">
        <f t="shared" si="842"/>
        <v>12</v>
      </c>
      <c r="E2972" s="38" t="str">
        <f t="shared" si="843"/>
        <v/>
      </c>
      <c r="F2972" s="134">
        <v>33.79</v>
      </c>
      <c r="G2972" s="38">
        <f t="shared" si="844"/>
        <v>33.79</v>
      </c>
      <c r="H2972" s="38" t="str">
        <f t="shared" si="845"/>
        <v>-</v>
      </c>
      <c r="K2972" s="133">
        <v>43224.5</v>
      </c>
      <c r="L2972" s="9">
        <f t="shared" si="828"/>
        <v>5</v>
      </c>
      <c r="M2972" s="9">
        <f t="shared" si="829"/>
        <v>4</v>
      </c>
      <c r="N2972" s="9">
        <f t="shared" si="830"/>
        <v>12</v>
      </c>
      <c r="O2972" s="31" t="str">
        <f t="shared" si="831"/>
        <v/>
      </c>
      <c r="P2972" s="134">
        <v>40.03</v>
      </c>
      <c r="Q2972" s="31">
        <f t="shared" si="832"/>
        <v>40.03</v>
      </c>
      <c r="R2972" s="31" t="str">
        <f t="shared" si="833"/>
        <v>-</v>
      </c>
      <c r="U2972" s="133">
        <v>43589.5</v>
      </c>
      <c r="V2972" s="9">
        <f t="shared" si="834"/>
        <v>5</v>
      </c>
      <c r="W2972" s="9">
        <f t="shared" si="835"/>
        <v>4</v>
      </c>
      <c r="X2972" s="9">
        <f t="shared" si="836"/>
        <v>12</v>
      </c>
      <c r="Y2972" s="31" t="str">
        <f t="shared" si="837"/>
        <v>W</v>
      </c>
      <c r="Z2972" s="134">
        <v>28.23</v>
      </c>
      <c r="AA2972" s="31" t="str">
        <f t="shared" si="838"/>
        <v>-</v>
      </c>
      <c r="AB2972" s="31">
        <f t="shared" si="839"/>
        <v>28.23</v>
      </c>
    </row>
    <row r="2973" spans="1:28" x14ac:dyDescent="0.3">
      <c r="A2973" s="133">
        <v>42859.541666666664</v>
      </c>
      <c r="B2973" s="152">
        <f t="shared" si="840"/>
        <v>5</v>
      </c>
      <c r="C2973" s="152">
        <f t="shared" si="841"/>
        <v>4</v>
      </c>
      <c r="D2973" s="152">
        <f t="shared" si="842"/>
        <v>13</v>
      </c>
      <c r="E2973" s="38" t="str">
        <f t="shared" si="843"/>
        <v/>
      </c>
      <c r="F2973" s="134">
        <v>33.26</v>
      </c>
      <c r="G2973" s="38">
        <f t="shared" si="844"/>
        <v>33.26</v>
      </c>
      <c r="H2973" s="38" t="str">
        <f t="shared" si="845"/>
        <v>-</v>
      </c>
      <c r="K2973" s="133">
        <v>43224.541666666664</v>
      </c>
      <c r="L2973" s="9">
        <f t="shared" si="828"/>
        <v>5</v>
      </c>
      <c r="M2973" s="9">
        <f t="shared" si="829"/>
        <v>4</v>
      </c>
      <c r="N2973" s="9">
        <f t="shared" si="830"/>
        <v>13</v>
      </c>
      <c r="O2973" s="31" t="str">
        <f t="shared" si="831"/>
        <v/>
      </c>
      <c r="P2973" s="134">
        <v>44.39</v>
      </c>
      <c r="Q2973" s="31">
        <f t="shared" si="832"/>
        <v>44.39</v>
      </c>
      <c r="R2973" s="31" t="str">
        <f t="shared" si="833"/>
        <v>-</v>
      </c>
      <c r="U2973" s="133">
        <v>43589.541666666664</v>
      </c>
      <c r="V2973" s="9">
        <f t="shared" si="834"/>
        <v>5</v>
      </c>
      <c r="W2973" s="9">
        <f t="shared" si="835"/>
        <v>4</v>
      </c>
      <c r="X2973" s="9">
        <f t="shared" si="836"/>
        <v>13</v>
      </c>
      <c r="Y2973" s="31" t="str">
        <f t="shared" si="837"/>
        <v>W</v>
      </c>
      <c r="Z2973" s="134">
        <v>28.5</v>
      </c>
      <c r="AA2973" s="31" t="str">
        <f t="shared" si="838"/>
        <v>-</v>
      </c>
      <c r="AB2973" s="31">
        <f t="shared" si="839"/>
        <v>28.5</v>
      </c>
    </row>
    <row r="2974" spans="1:28" x14ac:dyDescent="0.3">
      <c r="A2974" s="133">
        <v>42859.583333333336</v>
      </c>
      <c r="B2974" s="152">
        <f t="shared" si="840"/>
        <v>5</v>
      </c>
      <c r="C2974" s="152">
        <f t="shared" si="841"/>
        <v>4</v>
      </c>
      <c r="D2974" s="152">
        <f t="shared" si="842"/>
        <v>14</v>
      </c>
      <c r="E2974" s="38" t="str">
        <f t="shared" si="843"/>
        <v/>
      </c>
      <c r="F2974" s="134">
        <v>32.64</v>
      </c>
      <c r="G2974" s="38">
        <f t="shared" si="844"/>
        <v>32.64</v>
      </c>
      <c r="H2974" s="38" t="str">
        <f t="shared" si="845"/>
        <v>-</v>
      </c>
      <c r="K2974" s="133">
        <v>43224.583333333336</v>
      </c>
      <c r="L2974" s="9">
        <f t="shared" si="828"/>
        <v>5</v>
      </c>
      <c r="M2974" s="9">
        <f t="shared" si="829"/>
        <v>4</v>
      </c>
      <c r="N2974" s="9">
        <f t="shared" si="830"/>
        <v>14</v>
      </c>
      <c r="O2974" s="31" t="str">
        <f t="shared" si="831"/>
        <v/>
      </c>
      <c r="P2974" s="134">
        <v>52.24</v>
      </c>
      <c r="Q2974" s="31">
        <f t="shared" si="832"/>
        <v>52.24</v>
      </c>
      <c r="R2974" s="31" t="str">
        <f t="shared" si="833"/>
        <v>-</v>
      </c>
      <c r="U2974" s="133">
        <v>43589.583333333336</v>
      </c>
      <c r="V2974" s="9">
        <f t="shared" si="834"/>
        <v>5</v>
      </c>
      <c r="W2974" s="9">
        <f t="shared" si="835"/>
        <v>4</v>
      </c>
      <c r="X2974" s="9">
        <f t="shared" si="836"/>
        <v>14</v>
      </c>
      <c r="Y2974" s="31" t="str">
        <f t="shared" si="837"/>
        <v>W</v>
      </c>
      <c r="Z2974" s="134">
        <v>30.32</v>
      </c>
      <c r="AA2974" s="31" t="str">
        <f t="shared" si="838"/>
        <v>-</v>
      </c>
      <c r="AB2974" s="31">
        <f t="shared" si="839"/>
        <v>30.32</v>
      </c>
    </row>
    <row r="2975" spans="1:28" x14ac:dyDescent="0.3">
      <c r="A2975" s="133">
        <v>42859.625</v>
      </c>
      <c r="B2975" s="152">
        <f t="shared" si="840"/>
        <v>5</v>
      </c>
      <c r="C2975" s="152">
        <f t="shared" si="841"/>
        <v>4</v>
      </c>
      <c r="D2975" s="152">
        <f t="shared" si="842"/>
        <v>15</v>
      </c>
      <c r="E2975" s="38" t="str">
        <f t="shared" si="843"/>
        <v/>
      </c>
      <c r="F2975" s="134">
        <v>31.31</v>
      </c>
      <c r="G2975" s="38">
        <f t="shared" si="844"/>
        <v>31.31</v>
      </c>
      <c r="H2975" s="38" t="str">
        <f t="shared" si="845"/>
        <v>-</v>
      </c>
      <c r="K2975" s="133">
        <v>43224.625</v>
      </c>
      <c r="L2975" s="9">
        <f t="shared" si="828"/>
        <v>5</v>
      </c>
      <c r="M2975" s="9">
        <f t="shared" si="829"/>
        <v>4</v>
      </c>
      <c r="N2975" s="9">
        <f t="shared" si="830"/>
        <v>15</v>
      </c>
      <c r="O2975" s="31" t="str">
        <f t="shared" si="831"/>
        <v/>
      </c>
      <c r="P2975" s="134">
        <v>57.94</v>
      </c>
      <c r="Q2975" s="31">
        <f t="shared" si="832"/>
        <v>57.94</v>
      </c>
      <c r="R2975" s="31" t="str">
        <f t="shared" si="833"/>
        <v>-</v>
      </c>
      <c r="U2975" s="133">
        <v>43589.625</v>
      </c>
      <c r="V2975" s="9">
        <f t="shared" si="834"/>
        <v>5</v>
      </c>
      <c r="W2975" s="9">
        <f t="shared" si="835"/>
        <v>4</v>
      </c>
      <c r="X2975" s="9">
        <f t="shared" si="836"/>
        <v>15</v>
      </c>
      <c r="Y2975" s="31" t="str">
        <f t="shared" si="837"/>
        <v>W</v>
      </c>
      <c r="Z2975" s="134">
        <v>29.33</v>
      </c>
      <c r="AA2975" s="31" t="str">
        <f t="shared" si="838"/>
        <v>-</v>
      </c>
      <c r="AB2975" s="31">
        <f t="shared" si="839"/>
        <v>29.33</v>
      </c>
    </row>
    <row r="2976" spans="1:28" x14ac:dyDescent="0.3">
      <c r="A2976" s="133">
        <v>42859.666666666664</v>
      </c>
      <c r="B2976" s="152">
        <f t="shared" si="840"/>
        <v>5</v>
      </c>
      <c r="C2976" s="152">
        <f t="shared" si="841"/>
        <v>4</v>
      </c>
      <c r="D2976" s="152">
        <f t="shared" si="842"/>
        <v>16</v>
      </c>
      <c r="E2976" s="38" t="str">
        <f t="shared" si="843"/>
        <v/>
      </c>
      <c r="F2976" s="134">
        <v>32.200000000000003</v>
      </c>
      <c r="G2976" s="38">
        <f t="shared" si="844"/>
        <v>32.200000000000003</v>
      </c>
      <c r="H2976" s="38" t="str">
        <f t="shared" si="845"/>
        <v>-</v>
      </c>
      <c r="K2976" s="133">
        <v>43224.666666666664</v>
      </c>
      <c r="L2976" s="9">
        <f t="shared" si="828"/>
        <v>5</v>
      </c>
      <c r="M2976" s="9">
        <f t="shared" si="829"/>
        <v>4</v>
      </c>
      <c r="N2976" s="9">
        <f t="shared" si="830"/>
        <v>16</v>
      </c>
      <c r="O2976" s="31" t="str">
        <f t="shared" si="831"/>
        <v/>
      </c>
      <c r="P2976" s="134">
        <v>62.38</v>
      </c>
      <c r="Q2976" s="31">
        <f t="shared" si="832"/>
        <v>62.38</v>
      </c>
      <c r="R2976" s="31" t="str">
        <f t="shared" si="833"/>
        <v>-</v>
      </c>
      <c r="U2976" s="133">
        <v>43589.666666666664</v>
      </c>
      <c r="V2976" s="9">
        <f t="shared" si="834"/>
        <v>5</v>
      </c>
      <c r="W2976" s="9">
        <f t="shared" si="835"/>
        <v>4</v>
      </c>
      <c r="X2976" s="9">
        <f t="shared" si="836"/>
        <v>16</v>
      </c>
      <c r="Y2976" s="31" t="str">
        <f t="shared" si="837"/>
        <v>W</v>
      </c>
      <c r="Z2976" s="134">
        <v>31.94</v>
      </c>
      <c r="AA2976" s="31" t="str">
        <f t="shared" si="838"/>
        <v>-</v>
      </c>
      <c r="AB2976" s="31">
        <f t="shared" si="839"/>
        <v>31.94</v>
      </c>
    </row>
    <row r="2977" spans="1:28" x14ac:dyDescent="0.3">
      <c r="A2977" s="133">
        <v>42859.708333333336</v>
      </c>
      <c r="B2977" s="152">
        <f t="shared" si="840"/>
        <v>5</v>
      </c>
      <c r="C2977" s="152">
        <f t="shared" si="841"/>
        <v>4</v>
      </c>
      <c r="D2977" s="152">
        <f t="shared" si="842"/>
        <v>17</v>
      </c>
      <c r="E2977" s="38" t="str">
        <f t="shared" si="843"/>
        <v/>
      </c>
      <c r="F2977" s="134">
        <v>32.83</v>
      </c>
      <c r="G2977" s="38" t="str">
        <f t="shared" si="844"/>
        <v>-</v>
      </c>
      <c r="H2977" s="38">
        <f t="shared" si="845"/>
        <v>32.83</v>
      </c>
      <c r="K2977" s="133">
        <v>43224.708333333336</v>
      </c>
      <c r="L2977" s="9">
        <f t="shared" si="828"/>
        <v>5</v>
      </c>
      <c r="M2977" s="9">
        <f t="shared" si="829"/>
        <v>4</v>
      </c>
      <c r="N2977" s="9">
        <f t="shared" si="830"/>
        <v>17</v>
      </c>
      <c r="O2977" s="31" t="str">
        <f t="shared" si="831"/>
        <v/>
      </c>
      <c r="P2977" s="134">
        <v>59.08</v>
      </c>
      <c r="Q2977" s="31" t="str">
        <f t="shared" si="832"/>
        <v>-</v>
      </c>
      <c r="R2977" s="31">
        <f t="shared" si="833"/>
        <v>59.08</v>
      </c>
      <c r="U2977" s="133">
        <v>43589.708333333336</v>
      </c>
      <c r="V2977" s="9">
        <f t="shared" si="834"/>
        <v>5</v>
      </c>
      <c r="W2977" s="9">
        <f t="shared" si="835"/>
        <v>4</v>
      </c>
      <c r="X2977" s="9">
        <f t="shared" si="836"/>
        <v>17</v>
      </c>
      <c r="Y2977" s="31" t="str">
        <f t="shared" si="837"/>
        <v>W</v>
      </c>
      <c r="Z2977" s="134">
        <v>29.11</v>
      </c>
      <c r="AA2977" s="31" t="str">
        <f t="shared" si="838"/>
        <v>-</v>
      </c>
      <c r="AB2977" s="31">
        <f t="shared" si="839"/>
        <v>29.11</v>
      </c>
    </row>
    <row r="2978" spans="1:28" x14ac:dyDescent="0.3">
      <c r="A2978" s="133">
        <v>42859.75</v>
      </c>
      <c r="B2978" s="152">
        <f t="shared" si="840"/>
        <v>5</v>
      </c>
      <c r="C2978" s="152">
        <f t="shared" si="841"/>
        <v>4</v>
      </c>
      <c r="D2978" s="152">
        <f t="shared" si="842"/>
        <v>18</v>
      </c>
      <c r="E2978" s="38" t="str">
        <f t="shared" si="843"/>
        <v/>
      </c>
      <c r="F2978" s="134">
        <v>29.92</v>
      </c>
      <c r="G2978" s="38" t="str">
        <f t="shared" si="844"/>
        <v>-</v>
      </c>
      <c r="H2978" s="38">
        <f t="shared" si="845"/>
        <v>29.92</v>
      </c>
      <c r="K2978" s="133">
        <v>43224.75</v>
      </c>
      <c r="L2978" s="9">
        <f t="shared" si="828"/>
        <v>5</v>
      </c>
      <c r="M2978" s="9">
        <f t="shared" si="829"/>
        <v>4</v>
      </c>
      <c r="N2978" s="9">
        <f t="shared" si="830"/>
        <v>18</v>
      </c>
      <c r="O2978" s="31" t="str">
        <f t="shared" si="831"/>
        <v/>
      </c>
      <c r="P2978" s="134">
        <v>43.92</v>
      </c>
      <c r="Q2978" s="31" t="str">
        <f t="shared" si="832"/>
        <v>-</v>
      </c>
      <c r="R2978" s="31">
        <f t="shared" si="833"/>
        <v>43.92</v>
      </c>
      <c r="U2978" s="133">
        <v>43589.75</v>
      </c>
      <c r="V2978" s="9">
        <f t="shared" si="834"/>
        <v>5</v>
      </c>
      <c r="W2978" s="9">
        <f t="shared" si="835"/>
        <v>4</v>
      </c>
      <c r="X2978" s="9">
        <f t="shared" si="836"/>
        <v>18</v>
      </c>
      <c r="Y2978" s="31" t="str">
        <f t="shared" si="837"/>
        <v>W</v>
      </c>
      <c r="Z2978" s="134">
        <v>29.38</v>
      </c>
      <c r="AA2978" s="31" t="str">
        <f t="shared" si="838"/>
        <v>-</v>
      </c>
      <c r="AB2978" s="31">
        <f t="shared" si="839"/>
        <v>29.38</v>
      </c>
    </row>
    <row r="2979" spans="1:28" x14ac:dyDescent="0.3">
      <c r="A2979" s="133">
        <v>42859.791666666664</v>
      </c>
      <c r="B2979" s="152">
        <f t="shared" si="840"/>
        <v>5</v>
      </c>
      <c r="C2979" s="152">
        <f t="shared" si="841"/>
        <v>4</v>
      </c>
      <c r="D2979" s="152">
        <f t="shared" si="842"/>
        <v>19</v>
      </c>
      <c r="E2979" s="38" t="str">
        <f t="shared" si="843"/>
        <v/>
      </c>
      <c r="F2979" s="134">
        <v>29.43</v>
      </c>
      <c r="G2979" s="38" t="str">
        <f t="shared" si="844"/>
        <v>-</v>
      </c>
      <c r="H2979" s="38">
        <f t="shared" si="845"/>
        <v>29.43</v>
      </c>
      <c r="K2979" s="133">
        <v>43224.791666666664</v>
      </c>
      <c r="L2979" s="9">
        <f t="shared" si="828"/>
        <v>5</v>
      </c>
      <c r="M2979" s="9">
        <f t="shared" si="829"/>
        <v>4</v>
      </c>
      <c r="N2979" s="9">
        <f t="shared" si="830"/>
        <v>19</v>
      </c>
      <c r="O2979" s="31" t="str">
        <f t="shared" si="831"/>
        <v/>
      </c>
      <c r="P2979" s="134">
        <v>37.17</v>
      </c>
      <c r="Q2979" s="31" t="str">
        <f t="shared" si="832"/>
        <v>-</v>
      </c>
      <c r="R2979" s="31">
        <f t="shared" si="833"/>
        <v>37.17</v>
      </c>
      <c r="U2979" s="133">
        <v>43589.791666666664</v>
      </c>
      <c r="V2979" s="9">
        <f t="shared" si="834"/>
        <v>5</v>
      </c>
      <c r="W2979" s="9">
        <f t="shared" si="835"/>
        <v>4</v>
      </c>
      <c r="X2979" s="9">
        <f t="shared" si="836"/>
        <v>19</v>
      </c>
      <c r="Y2979" s="31" t="str">
        <f t="shared" si="837"/>
        <v>W</v>
      </c>
      <c r="Z2979" s="134">
        <v>28.89</v>
      </c>
      <c r="AA2979" s="31" t="str">
        <f t="shared" si="838"/>
        <v>-</v>
      </c>
      <c r="AB2979" s="31">
        <f t="shared" si="839"/>
        <v>28.89</v>
      </c>
    </row>
    <row r="2980" spans="1:28" x14ac:dyDescent="0.3">
      <c r="A2980" s="133">
        <v>42859.833333333336</v>
      </c>
      <c r="B2980" s="152">
        <f t="shared" si="840"/>
        <v>5</v>
      </c>
      <c r="C2980" s="152">
        <f t="shared" si="841"/>
        <v>4</v>
      </c>
      <c r="D2980" s="152">
        <f t="shared" si="842"/>
        <v>20</v>
      </c>
      <c r="E2980" s="38" t="str">
        <f t="shared" si="843"/>
        <v/>
      </c>
      <c r="F2980" s="134">
        <v>34.49</v>
      </c>
      <c r="G2980" s="38" t="str">
        <f t="shared" si="844"/>
        <v>-</v>
      </c>
      <c r="H2980" s="38">
        <f t="shared" si="845"/>
        <v>34.49</v>
      </c>
      <c r="K2980" s="133">
        <v>43224.833333333336</v>
      </c>
      <c r="L2980" s="9">
        <f t="shared" si="828"/>
        <v>5</v>
      </c>
      <c r="M2980" s="9">
        <f t="shared" si="829"/>
        <v>4</v>
      </c>
      <c r="N2980" s="9">
        <f t="shared" si="830"/>
        <v>20</v>
      </c>
      <c r="O2980" s="31" t="str">
        <f t="shared" si="831"/>
        <v/>
      </c>
      <c r="P2980" s="134">
        <v>42.86</v>
      </c>
      <c r="Q2980" s="31" t="str">
        <f t="shared" si="832"/>
        <v>-</v>
      </c>
      <c r="R2980" s="31">
        <f t="shared" si="833"/>
        <v>42.86</v>
      </c>
      <c r="U2980" s="133">
        <v>43589.833333333336</v>
      </c>
      <c r="V2980" s="9">
        <f t="shared" si="834"/>
        <v>5</v>
      </c>
      <c r="W2980" s="9">
        <f t="shared" si="835"/>
        <v>4</v>
      </c>
      <c r="X2980" s="9">
        <f t="shared" si="836"/>
        <v>20</v>
      </c>
      <c r="Y2980" s="31" t="str">
        <f t="shared" si="837"/>
        <v>W</v>
      </c>
      <c r="Z2980" s="134">
        <v>29.08</v>
      </c>
      <c r="AA2980" s="31" t="str">
        <f t="shared" si="838"/>
        <v>-</v>
      </c>
      <c r="AB2980" s="31">
        <f t="shared" si="839"/>
        <v>29.08</v>
      </c>
    </row>
    <row r="2981" spans="1:28" x14ac:dyDescent="0.3">
      <c r="A2981" s="133">
        <v>42859.875</v>
      </c>
      <c r="B2981" s="152">
        <f t="shared" si="840"/>
        <v>5</v>
      </c>
      <c r="C2981" s="152">
        <f t="shared" si="841"/>
        <v>4</v>
      </c>
      <c r="D2981" s="152">
        <f t="shared" si="842"/>
        <v>21</v>
      </c>
      <c r="E2981" s="38" t="str">
        <f t="shared" si="843"/>
        <v/>
      </c>
      <c r="F2981" s="134">
        <v>34.08</v>
      </c>
      <c r="G2981" s="38" t="str">
        <f t="shared" si="844"/>
        <v>-</v>
      </c>
      <c r="H2981" s="38">
        <f t="shared" si="845"/>
        <v>34.08</v>
      </c>
      <c r="K2981" s="133">
        <v>43224.875</v>
      </c>
      <c r="L2981" s="9">
        <f t="shared" si="828"/>
        <v>5</v>
      </c>
      <c r="M2981" s="9">
        <f t="shared" si="829"/>
        <v>4</v>
      </c>
      <c r="N2981" s="9">
        <f t="shared" si="830"/>
        <v>21</v>
      </c>
      <c r="O2981" s="31" t="str">
        <f t="shared" si="831"/>
        <v/>
      </c>
      <c r="P2981" s="134">
        <v>36.9</v>
      </c>
      <c r="Q2981" s="31" t="str">
        <f t="shared" si="832"/>
        <v>-</v>
      </c>
      <c r="R2981" s="31">
        <f t="shared" si="833"/>
        <v>36.9</v>
      </c>
      <c r="U2981" s="133">
        <v>43589.875</v>
      </c>
      <c r="V2981" s="9">
        <f t="shared" si="834"/>
        <v>5</v>
      </c>
      <c r="W2981" s="9">
        <f t="shared" si="835"/>
        <v>4</v>
      </c>
      <c r="X2981" s="9">
        <f t="shared" si="836"/>
        <v>21</v>
      </c>
      <c r="Y2981" s="31" t="str">
        <f t="shared" si="837"/>
        <v>W</v>
      </c>
      <c r="Z2981" s="134">
        <v>28.79</v>
      </c>
      <c r="AA2981" s="31" t="str">
        <f t="shared" si="838"/>
        <v>-</v>
      </c>
      <c r="AB2981" s="31">
        <f t="shared" si="839"/>
        <v>28.79</v>
      </c>
    </row>
    <row r="2982" spans="1:28" x14ac:dyDescent="0.3">
      <c r="A2982" s="133">
        <v>42859.916666666664</v>
      </c>
      <c r="B2982" s="152">
        <f t="shared" si="840"/>
        <v>5</v>
      </c>
      <c r="C2982" s="152">
        <f t="shared" si="841"/>
        <v>4</v>
      </c>
      <c r="D2982" s="152">
        <f t="shared" si="842"/>
        <v>22</v>
      </c>
      <c r="E2982" s="38" t="str">
        <f t="shared" si="843"/>
        <v/>
      </c>
      <c r="F2982" s="134">
        <v>26.02</v>
      </c>
      <c r="G2982" s="38" t="str">
        <f t="shared" si="844"/>
        <v>-</v>
      </c>
      <c r="H2982" s="38">
        <f t="shared" si="845"/>
        <v>26.02</v>
      </c>
      <c r="K2982" s="133">
        <v>43224.916666666664</v>
      </c>
      <c r="L2982" s="9">
        <f t="shared" si="828"/>
        <v>5</v>
      </c>
      <c r="M2982" s="9">
        <f t="shared" si="829"/>
        <v>4</v>
      </c>
      <c r="N2982" s="9">
        <f t="shared" si="830"/>
        <v>22</v>
      </c>
      <c r="O2982" s="31" t="str">
        <f t="shared" si="831"/>
        <v/>
      </c>
      <c r="P2982" s="134">
        <v>32.32</v>
      </c>
      <c r="Q2982" s="31" t="str">
        <f t="shared" si="832"/>
        <v>-</v>
      </c>
      <c r="R2982" s="31">
        <f t="shared" si="833"/>
        <v>32.32</v>
      </c>
      <c r="U2982" s="133">
        <v>43589.916666666664</v>
      </c>
      <c r="V2982" s="9">
        <f t="shared" si="834"/>
        <v>5</v>
      </c>
      <c r="W2982" s="9">
        <f t="shared" si="835"/>
        <v>4</v>
      </c>
      <c r="X2982" s="9">
        <f t="shared" si="836"/>
        <v>22</v>
      </c>
      <c r="Y2982" s="31" t="str">
        <f t="shared" si="837"/>
        <v>W</v>
      </c>
      <c r="Z2982" s="134">
        <v>26.13</v>
      </c>
      <c r="AA2982" s="31" t="str">
        <f t="shared" si="838"/>
        <v>-</v>
      </c>
      <c r="AB2982" s="31">
        <f t="shared" si="839"/>
        <v>26.13</v>
      </c>
    </row>
    <row r="2983" spans="1:28" x14ac:dyDescent="0.3">
      <c r="A2983" s="133">
        <v>42859.958333333336</v>
      </c>
      <c r="B2983" s="152">
        <f t="shared" si="840"/>
        <v>5</v>
      </c>
      <c r="C2983" s="152">
        <f t="shared" si="841"/>
        <v>4</v>
      </c>
      <c r="D2983" s="152">
        <f t="shared" si="842"/>
        <v>23</v>
      </c>
      <c r="E2983" s="38" t="str">
        <f t="shared" si="843"/>
        <v/>
      </c>
      <c r="F2983" s="134">
        <v>23.39</v>
      </c>
      <c r="G2983" s="38" t="str">
        <f t="shared" si="844"/>
        <v>-</v>
      </c>
      <c r="H2983" s="38">
        <f t="shared" si="845"/>
        <v>23.39</v>
      </c>
      <c r="K2983" s="133">
        <v>43224.958333333336</v>
      </c>
      <c r="L2983" s="9">
        <f t="shared" si="828"/>
        <v>5</v>
      </c>
      <c r="M2983" s="9">
        <f t="shared" si="829"/>
        <v>4</v>
      </c>
      <c r="N2983" s="9">
        <f t="shared" si="830"/>
        <v>23</v>
      </c>
      <c r="O2983" s="31" t="str">
        <f t="shared" si="831"/>
        <v/>
      </c>
      <c r="P2983" s="134">
        <v>26.64</v>
      </c>
      <c r="Q2983" s="31" t="str">
        <f t="shared" si="832"/>
        <v>-</v>
      </c>
      <c r="R2983" s="31">
        <f t="shared" si="833"/>
        <v>26.64</v>
      </c>
      <c r="U2983" s="133">
        <v>43589.958333333336</v>
      </c>
      <c r="V2983" s="9">
        <f t="shared" si="834"/>
        <v>5</v>
      </c>
      <c r="W2983" s="9">
        <f t="shared" si="835"/>
        <v>4</v>
      </c>
      <c r="X2983" s="9">
        <f t="shared" si="836"/>
        <v>23</v>
      </c>
      <c r="Y2983" s="31" t="str">
        <f t="shared" si="837"/>
        <v>W</v>
      </c>
      <c r="Z2983" s="134">
        <v>23.27</v>
      </c>
      <c r="AA2983" s="31" t="str">
        <f t="shared" si="838"/>
        <v>-</v>
      </c>
      <c r="AB2983" s="31">
        <f t="shared" si="839"/>
        <v>23.27</v>
      </c>
    </row>
    <row r="2984" spans="1:28" x14ac:dyDescent="0.3">
      <c r="A2984" s="133">
        <v>42860</v>
      </c>
      <c r="B2984" s="152">
        <f t="shared" si="840"/>
        <v>5</v>
      </c>
      <c r="C2984" s="152">
        <f t="shared" si="841"/>
        <v>5</v>
      </c>
      <c r="D2984" s="152">
        <f t="shared" si="842"/>
        <v>0</v>
      </c>
      <c r="E2984" s="38" t="str">
        <f t="shared" si="843"/>
        <v/>
      </c>
      <c r="F2984" s="134">
        <v>20.85</v>
      </c>
      <c r="G2984" s="38" t="str">
        <f t="shared" si="844"/>
        <v>-</v>
      </c>
      <c r="H2984" s="38">
        <f t="shared" si="845"/>
        <v>20.85</v>
      </c>
      <c r="K2984" s="133">
        <v>43225</v>
      </c>
      <c r="L2984" s="9">
        <f t="shared" si="828"/>
        <v>5</v>
      </c>
      <c r="M2984" s="9">
        <f t="shared" si="829"/>
        <v>5</v>
      </c>
      <c r="N2984" s="9">
        <f t="shared" si="830"/>
        <v>0</v>
      </c>
      <c r="O2984" s="31" t="str">
        <f t="shared" si="831"/>
        <v>W</v>
      </c>
      <c r="P2984" s="134">
        <v>29.6</v>
      </c>
      <c r="Q2984" s="31" t="str">
        <f t="shared" si="832"/>
        <v>-</v>
      </c>
      <c r="R2984" s="31">
        <f t="shared" si="833"/>
        <v>29.6</v>
      </c>
      <c r="U2984" s="133">
        <v>43590</v>
      </c>
      <c r="V2984" s="9">
        <f t="shared" si="834"/>
        <v>5</v>
      </c>
      <c r="W2984" s="9">
        <f t="shared" si="835"/>
        <v>5</v>
      </c>
      <c r="X2984" s="9">
        <f t="shared" si="836"/>
        <v>0</v>
      </c>
      <c r="Y2984" s="31" t="str">
        <f t="shared" si="837"/>
        <v>W</v>
      </c>
      <c r="Z2984" s="134">
        <v>20.49</v>
      </c>
      <c r="AA2984" s="31" t="str">
        <f t="shared" si="838"/>
        <v>-</v>
      </c>
      <c r="AB2984" s="31">
        <f t="shared" si="839"/>
        <v>20.49</v>
      </c>
    </row>
    <row r="2985" spans="1:28" x14ac:dyDescent="0.3">
      <c r="A2985" s="133">
        <v>42860.041666666664</v>
      </c>
      <c r="B2985" s="152">
        <f t="shared" si="840"/>
        <v>5</v>
      </c>
      <c r="C2985" s="152">
        <f t="shared" si="841"/>
        <v>5</v>
      </c>
      <c r="D2985" s="152">
        <f t="shared" si="842"/>
        <v>1</v>
      </c>
      <c r="E2985" s="38" t="str">
        <f t="shared" si="843"/>
        <v/>
      </c>
      <c r="F2985" s="134">
        <v>20.53</v>
      </c>
      <c r="G2985" s="38" t="str">
        <f t="shared" si="844"/>
        <v>-</v>
      </c>
      <c r="H2985" s="38">
        <f t="shared" si="845"/>
        <v>20.53</v>
      </c>
      <c r="K2985" s="133">
        <v>43225.041666666664</v>
      </c>
      <c r="L2985" s="9">
        <f t="shared" si="828"/>
        <v>5</v>
      </c>
      <c r="M2985" s="9">
        <f t="shared" si="829"/>
        <v>5</v>
      </c>
      <c r="N2985" s="9">
        <f t="shared" si="830"/>
        <v>1</v>
      </c>
      <c r="O2985" s="31" t="str">
        <f t="shared" si="831"/>
        <v>W</v>
      </c>
      <c r="P2985" s="134">
        <v>26.1</v>
      </c>
      <c r="Q2985" s="31" t="str">
        <f t="shared" si="832"/>
        <v>-</v>
      </c>
      <c r="R2985" s="31">
        <f t="shared" si="833"/>
        <v>26.1</v>
      </c>
      <c r="U2985" s="133">
        <v>43590.041666666664</v>
      </c>
      <c r="V2985" s="9">
        <f t="shared" si="834"/>
        <v>5</v>
      </c>
      <c r="W2985" s="9">
        <f t="shared" si="835"/>
        <v>5</v>
      </c>
      <c r="X2985" s="9">
        <f t="shared" si="836"/>
        <v>1</v>
      </c>
      <c r="Y2985" s="31" t="str">
        <f t="shared" si="837"/>
        <v>W</v>
      </c>
      <c r="Z2985" s="134">
        <v>19.86</v>
      </c>
      <c r="AA2985" s="31" t="str">
        <f t="shared" si="838"/>
        <v>-</v>
      </c>
      <c r="AB2985" s="31">
        <f t="shared" si="839"/>
        <v>19.86</v>
      </c>
    </row>
    <row r="2986" spans="1:28" x14ac:dyDescent="0.3">
      <c r="A2986" s="133">
        <v>42860.083333333336</v>
      </c>
      <c r="B2986" s="152">
        <f t="shared" si="840"/>
        <v>5</v>
      </c>
      <c r="C2986" s="152">
        <f t="shared" si="841"/>
        <v>5</v>
      </c>
      <c r="D2986" s="152">
        <f t="shared" si="842"/>
        <v>2</v>
      </c>
      <c r="E2986" s="38" t="str">
        <f t="shared" si="843"/>
        <v/>
      </c>
      <c r="F2986" s="134">
        <v>20.02</v>
      </c>
      <c r="G2986" s="38" t="str">
        <f t="shared" si="844"/>
        <v>-</v>
      </c>
      <c r="H2986" s="38">
        <f t="shared" si="845"/>
        <v>20.02</v>
      </c>
      <c r="K2986" s="133">
        <v>43225.083333333336</v>
      </c>
      <c r="L2986" s="9">
        <f t="shared" si="828"/>
        <v>5</v>
      </c>
      <c r="M2986" s="9">
        <f t="shared" si="829"/>
        <v>5</v>
      </c>
      <c r="N2986" s="9">
        <f t="shared" si="830"/>
        <v>2</v>
      </c>
      <c r="O2986" s="31" t="str">
        <f t="shared" si="831"/>
        <v>W</v>
      </c>
      <c r="P2986" s="134">
        <v>26.43</v>
      </c>
      <c r="Q2986" s="31" t="str">
        <f t="shared" si="832"/>
        <v>-</v>
      </c>
      <c r="R2986" s="31">
        <f t="shared" si="833"/>
        <v>26.43</v>
      </c>
      <c r="U2986" s="133">
        <v>43590.083333333336</v>
      </c>
      <c r="V2986" s="9">
        <f t="shared" si="834"/>
        <v>5</v>
      </c>
      <c r="W2986" s="9">
        <f t="shared" si="835"/>
        <v>5</v>
      </c>
      <c r="X2986" s="9">
        <f t="shared" si="836"/>
        <v>2</v>
      </c>
      <c r="Y2986" s="31" t="str">
        <f t="shared" si="837"/>
        <v>W</v>
      </c>
      <c r="Z2986" s="134">
        <v>19.7</v>
      </c>
      <c r="AA2986" s="31" t="str">
        <f t="shared" si="838"/>
        <v>-</v>
      </c>
      <c r="AB2986" s="31">
        <f t="shared" si="839"/>
        <v>19.7</v>
      </c>
    </row>
    <row r="2987" spans="1:28" x14ac:dyDescent="0.3">
      <c r="A2987" s="133">
        <v>42860.125</v>
      </c>
      <c r="B2987" s="152">
        <f t="shared" si="840"/>
        <v>5</v>
      </c>
      <c r="C2987" s="152">
        <f t="shared" si="841"/>
        <v>5</v>
      </c>
      <c r="D2987" s="152">
        <f t="shared" si="842"/>
        <v>3</v>
      </c>
      <c r="E2987" s="38" t="str">
        <f t="shared" si="843"/>
        <v/>
      </c>
      <c r="F2987" s="134">
        <v>19.77</v>
      </c>
      <c r="G2987" s="38" t="str">
        <f t="shared" si="844"/>
        <v>-</v>
      </c>
      <c r="H2987" s="38">
        <f t="shared" si="845"/>
        <v>19.77</v>
      </c>
      <c r="K2987" s="133">
        <v>43225.125</v>
      </c>
      <c r="L2987" s="9">
        <f t="shared" si="828"/>
        <v>5</v>
      </c>
      <c r="M2987" s="9">
        <f t="shared" si="829"/>
        <v>5</v>
      </c>
      <c r="N2987" s="9">
        <f t="shared" si="830"/>
        <v>3</v>
      </c>
      <c r="O2987" s="31" t="str">
        <f t="shared" si="831"/>
        <v>W</v>
      </c>
      <c r="P2987" s="134">
        <v>25.15</v>
      </c>
      <c r="Q2987" s="31" t="str">
        <f t="shared" si="832"/>
        <v>-</v>
      </c>
      <c r="R2987" s="31">
        <f t="shared" si="833"/>
        <v>25.15</v>
      </c>
      <c r="U2987" s="133">
        <v>43590.125</v>
      </c>
      <c r="V2987" s="9">
        <f t="shared" si="834"/>
        <v>5</v>
      </c>
      <c r="W2987" s="9">
        <f t="shared" si="835"/>
        <v>5</v>
      </c>
      <c r="X2987" s="9">
        <f t="shared" si="836"/>
        <v>3</v>
      </c>
      <c r="Y2987" s="31" t="str">
        <f t="shared" si="837"/>
        <v>W</v>
      </c>
      <c r="Z2987" s="134">
        <v>19.579999999999998</v>
      </c>
      <c r="AA2987" s="31" t="str">
        <f t="shared" si="838"/>
        <v>-</v>
      </c>
      <c r="AB2987" s="31">
        <f t="shared" si="839"/>
        <v>19.579999999999998</v>
      </c>
    </row>
    <row r="2988" spans="1:28" x14ac:dyDescent="0.3">
      <c r="A2988" s="133">
        <v>42860.166666666664</v>
      </c>
      <c r="B2988" s="152">
        <f t="shared" si="840"/>
        <v>5</v>
      </c>
      <c r="C2988" s="152">
        <f t="shared" si="841"/>
        <v>5</v>
      </c>
      <c r="D2988" s="152">
        <f t="shared" si="842"/>
        <v>4</v>
      </c>
      <c r="E2988" s="38" t="str">
        <f t="shared" si="843"/>
        <v/>
      </c>
      <c r="F2988" s="134">
        <v>20.329999999999998</v>
      </c>
      <c r="G2988" s="38" t="str">
        <f t="shared" si="844"/>
        <v>-</v>
      </c>
      <c r="H2988" s="38">
        <f t="shared" si="845"/>
        <v>20.329999999999998</v>
      </c>
      <c r="K2988" s="133">
        <v>43225.166666666664</v>
      </c>
      <c r="L2988" s="9">
        <f t="shared" si="828"/>
        <v>5</v>
      </c>
      <c r="M2988" s="9">
        <f t="shared" si="829"/>
        <v>5</v>
      </c>
      <c r="N2988" s="9">
        <f t="shared" si="830"/>
        <v>4</v>
      </c>
      <c r="O2988" s="31" t="str">
        <f t="shared" si="831"/>
        <v>W</v>
      </c>
      <c r="P2988" s="134">
        <v>25.08</v>
      </c>
      <c r="Q2988" s="31" t="str">
        <f t="shared" si="832"/>
        <v>-</v>
      </c>
      <c r="R2988" s="31">
        <f t="shared" si="833"/>
        <v>25.08</v>
      </c>
      <c r="U2988" s="133">
        <v>43590.166666666664</v>
      </c>
      <c r="V2988" s="9">
        <f t="shared" si="834"/>
        <v>5</v>
      </c>
      <c r="W2988" s="9">
        <f t="shared" si="835"/>
        <v>5</v>
      </c>
      <c r="X2988" s="9">
        <f t="shared" si="836"/>
        <v>4</v>
      </c>
      <c r="Y2988" s="31" t="str">
        <f t="shared" si="837"/>
        <v>W</v>
      </c>
      <c r="Z2988" s="134">
        <v>19.829999999999998</v>
      </c>
      <c r="AA2988" s="31" t="str">
        <f t="shared" si="838"/>
        <v>-</v>
      </c>
      <c r="AB2988" s="31">
        <f t="shared" si="839"/>
        <v>19.829999999999998</v>
      </c>
    </row>
    <row r="2989" spans="1:28" x14ac:dyDescent="0.3">
      <c r="A2989" s="133">
        <v>42860.208333333336</v>
      </c>
      <c r="B2989" s="152">
        <f t="shared" si="840"/>
        <v>5</v>
      </c>
      <c r="C2989" s="152">
        <f t="shared" si="841"/>
        <v>5</v>
      </c>
      <c r="D2989" s="152">
        <f t="shared" si="842"/>
        <v>5</v>
      </c>
      <c r="E2989" s="38" t="str">
        <f t="shared" si="843"/>
        <v/>
      </c>
      <c r="F2989" s="134">
        <v>22.25</v>
      </c>
      <c r="G2989" s="38" t="str">
        <f t="shared" si="844"/>
        <v>-</v>
      </c>
      <c r="H2989" s="38">
        <f t="shared" si="845"/>
        <v>22.25</v>
      </c>
      <c r="K2989" s="133">
        <v>43225.208333333336</v>
      </c>
      <c r="L2989" s="9">
        <f t="shared" si="828"/>
        <v>5</v>
      </c>
      <c r="M2989" s="9">
        <f t="shared" si="829"/>
        <v>5</v>
      </c>
      <c r="N2989" s="9">
        <f t="shared" si="830"/>
        <v>5</v>
      </c>
      <c r="O2989" s="31" t="str">
        <f t="shared" si="831"/>
        <v>W</v>
      </c>
      <c r="P2989" s="134">
        <v>25.17</v>
      </c>
      <c r="Q2989" s="31" t="str">
        <f t="shared" si="832"/>
        <v>-</v>
      </c>
      <c r="R2989" s="31">
        <f t="shared" si="833"/>
        <v>25.17</v>
      </c>
      <c r="U2989" s="133">
        <v>43590.208333333336</v>
      </c>
      <c r="V2989" s="9">
        <f t="shared" si="834"/>
        <v>5</v>
      </c>
      <c r="W2989" s="9">
        <f t="shared" si="835"/>
        <v>5</v>
      </c>
      <c r="X2989" s="9">
        <f t="shared" si="836"/>
        <v>5</v>
      </c>
      <c r="Y2989" s="31" t="str">
        <f t="shared" si="837"/>
        <v>W</v>
      </c>
      <c r="Z2989" s="134">
        <v>20.03</v>
      </c>
      <c r="AA2989" s="31" t="str">
        <f t="shared" si="838"/>
        <v>-</v>
      </c>
      <c r="AB2989" s="31">
        <f t="shared" si="839"/>
        <v>20.03</v>
      </c>
    </row>
    <row r="2990" spans="1:28" x14ac:dyDescent="0.3">
      <c r="A2990" s="133">
        <v>42860.25</v>
      </c>
      <c r="B2990" s="152">
        <f t="shared" si="840"/>
        <v>5</v>
      </c>
      <c r="C2990" s="152">
        <f t="shared" si="841"/>
        <v>5</v>
      </c>
      <c r="D2990" s="152">
        <f t="shared" si="842"/>
        <v>6</v>
      </c>
      <c r="E2990" s="38" t="str">
        <f t="shared" si="843"/>
        <v/>
      </c>
      <c r="F2990" s="134">
        <v>26.46</v>
      </c>
      <c r="G2990" s="38" t="str">
        <f t="shared" si="844"/>
        <v>-</v>
      </c>
      <c r="H2990" s="38">
        <f t="shared" si="845"/>
        <v>26.46</v>
      </c>
      <c r="K2990" s="133">
        <v>43225.25</v>
      </c>
      <c r="L2990" s="9">
        <f t="shared" si="828"/>
        <v>5</v>
      </c>
      <c r="M2990" s="9">
        <f t="shared" si="829"/>
        <v>5</v>
      </c>
      <c r="N2990" s="9">
        <f t="shared" si="830"/>
        <v>6</v>
      </c>
      <c r="O2990" s="31" t="str">
        <f t="shared" si="831"/>
        <v>W</v>
      </c>
      <c r="P2990" s="134">
        <v>24.99</v>
      </c>
      <c r="Q2990" s="31" t="str">
        <f t="shared" si="832"/>
        <v>-</v>
      </c>
      <c r="R2990" s="31">
        <f t="shared" si="833"/>
        <v>24.99</v>
      </c>
      <c r="U2990" s="133">
        <v>43590.25</v>
      </c>
      <c r="V2990" s="9">
        <f t="shared" si="834"/>
        <v>5</v>
      </c>
      <c r="W2990" s="9">
        <f t="shared" si="835"/>
        <v>5</v>
      </c>
      <c r="X2990" s="9">
        <f t="shared" si="836"/>
        <v>6</v>
      </c>
      <c r="Y2990" s="31" t="str">
        <f t="shared" si="837"/>
        <v>W</v>
      </c>
      <c r="Z2990" s="134">
        <v>20.170000000000002</v>
      </c>
      <c r="AA2990" s="31" t="str">
        <f t="shared" si="838"/>
        <v>-</v>
      </c>
      <c r="AB2990" s="31">
        <f t="shared" si="839"/>
        <v>20.170000000000002</v>
      </c>
    </row>
    <row r="2991" spans="1:28" x14ac:dyDescent="0.3">
      <c r="A2991" s="133">
        <v>42860.291666666664</v>
      </c>
      <c r="B2991" s="152">
        <f t="shared" si="840"/>
        <v>5</v>
      </c>
      <c r="C2991" s="152">
        <f t="shared" si="841"/>
        <v>5</v>
      </c>
      <c r="D2991" s="152">
        <f t="shared" si="842"/>
        <v>7</v>
      </c>
      <c r="E2991" s="38" t="str">
        <f t="shared" si="843"/>
        <v/>
      </c>
      <c r="F2991" s="134">
        <v>29.55</v>
      </c>
      <c r="G2991" s="38" t="str">
        <f t="shared" si="844"/>
        <v>-</v>
      </c>
      <c r="H2991" s="38">
        <f t="shared" si="845"/>
        <v>29.55</v>
      </c>
      <c r="K2991" s="133">
        <v>43225.291666666664</v>
      </c>
      <c r="L2991" s="9">
        <f t="shared" si="828"/>
        <v>5</v>
      </c>
      <c r="M2991" s="9">
        <f t="shared" si="829"/>
        <v>5</v>
      </c>
      <c r="N2991" s="9">
        <f t="shared" si="830"/>
        <v>7</v>
      </c>
      <c r="O2991" s="31" t="str">
        <f t="shared" si="831"/>
        <v>W</v>
      </c>
      <c r="P2991" s="134">
        <v>26.34</v>
      </c>
      <c r="Q2991" s="31" t="str">
        <f t="shared" si="832"/>
        <v>-</v>
      </c>
      <c r="R2991" s="31">
        <f t="shared" si="833"/>
        <v>26.34</v>
      </c>
      <c r="U2991" s="133">
        <v>43590.291666666664</v>
      </c>
      <c r="V2991" s="9">
        <f t="shared" si="834"/>
        <v>5</v>
      </c>
      <c r="W2991" s="9">
        <f t="shared" si="835"/>
        <v>5</v>
      </c>
      <c r="X2991" s="9">
        <f t="shared" si="836"/>
        <v>7</v>
      </c>
      <c r="Y2991" s="31" t="str">
        <f t="shared" si="837"/>
        <v>W</v>
      </c>
      <c r="Z2991" s="134">
        <v>20.67</v>
      </c>
      <c r="AA2991" s="31" t="str">
        <f t="shared" si="838"/>
        <v>-</v>
      </c>
      <c r="AB2991" s="31">
        <f t="shared" si="839"/>
        <v>20.67</v>
      </c>
    </row>
    <row r="2992" spans="1:28" x14ac:dyDescent="0.3">
      <c r="A2992" s="133">
        <v>42860.333333333336</v>
      </c>
      <c r="B2992" s="152">
        <f t="shared" si="840"/>
        <v>5</v>
      </c>
      <c r="C2992" s="152">
        <f t="shared" si="841"/>
        <v>5</v>
      </c>
      <c r="D2992" s="152">
        <f t="shared" si="842"/>
        <v>8</v>
      </c>
      <c r="E2992" s="38" t="str">
        <f t="shared" si="843"/>
        <v/>
      </c>
      <c r="F2992" s="134">
        <v>31.02</v>
      </c>
      <c r="G2992" s="38">
        <f t="shared" si="844"/>
        <v>31.02</v>
      </c>
      <c r="H2992" s="38" t="str">
        <f t="shared" si="845"/>
        <v>-</v>
      </c>
      <c r="K2992" s="133">
        <v>43225.333333333336</v>
      </c>
      <c r="L2992" s="9">
        <f t="shared" si="828"/>
        <v>5</v>
      </c>
      <c r="M2992" s="9">
        <f t="shared" si="829"/>
        <v>5</v>
      </c>
      <c r="N2992" s="9">
        <f t="shared" si="830"/>
        <v>8</v>
      </c>
      <c r="O2992" s="31" t="str">
        <f t="shared" si="831"/>
        <v>W</v>
      </c>
      <c r="P2992" s="134">
        <v>26.62</v>
      </c>
      <c r="Q2992" s="31" t="str">
        <f t="shared" si="832"/>
        <v>-</v>
      </c>
      <c r="R2992" s="31">
        <f t="shared" si="833"/>
        <v>26.62</v>
      </c>
      <c r="U2992" s="133">
        <v>43590.333333333336</v>
      </c>
      <c r="V2992" s="9">
        <f t="shared" si="834"/>
        <v>5</v>
      </c>
      <c r="W2992" s="9">
        <f t="shared" si="835"/>
        <v>5</v>
      </c>
      <c r="X2992" s="9">
        <f t="shared" si="836"/>
        <v>8</v>
      </c>
      <c r="Y2992" s="31" t="str">
        <f t="shared" si="837"/>
        <v>W</v>
      </c>
      <c r="Z2992" s="134">
        <v>23.38</v>
      </c>
      <c r="AA2992" s="31" t="str">
        <f t="shared" si="838"/>
        <v>-</v>
      </c>
      <c r="AB2992" s="31">
        <f t="shared" si="839"/>
        <v>23.38</v>
      </c>
    </row>
    <row r="2993" spans="1:28" x14ac:dyDescent="0.3">
      <c r="A2993" s="133">
        <v>42860.375</v>
      </c>
      <c r="B2993" s="152">
        <f t="shared" si="840"/>
        <v>5</v>
      </c>
      <c r="C2993" s="152">
        <f t="shared" si="841"/>
        <v>5</v>
      </c>
      <c r="D2993" s="152">
        <f t="shared" si="842"/>
        <v>9</v>
      </c>
      <c r="E2993" s="38" t="str">
        <f t="shared" si="843"/>
        <v/>
      </c>
      <c r="F2993" s="134">
        <v>32.44</v>
      </c>
      <c r="G2993" s="38">
        <f t="shared" si="844"/>
        <v>32.44</v>
      </c>
      <c r="H2993" s="38" t="str">
        <f t="shared" si="845"/>
        <v>-</v>
      </c>
      <c r="K2993" s="133">
        <v>43225.375</v>
      </c>
      <c r="L2993" s="9">
        <f t="shared" si="828"/>
        <v>5</v>
      </c>
      <c r="M2993" s="9">
        <f t="shared" si="829"/>
        <v>5</v>
      </c>
      <c r="N2993" s="9">
        <f t="shared" si="830"/>
        <v>9</v>
      </c>
      <c r="O2993" s="31" t="str">
        <f t="shared" si="831"/>
        <v>W</v>
      </c>
      <c r="P2993" s="134">
        <v>30.6</v>
      </c>
      <c r="Q2993" s="31" t="str">
        <f t="shared" si="832"/>
        <v>-</v>
      </c>
      <c r="R2993" s="31">
        <f t="shared" si="833"/>
        <v>30.6</v>
      </c>
      <c r="U2993" s="133">
        <v>43590.375</v>
      </c>
      <c r="V2993" s="9">
        <f t="shared" si="834"/>
        <v>5</v>
      </c>
      <c r="W2993" s="9">
        <f t="shared" si="835"/>
        <v>5</v>
      </c>
      <c r="X2993" s="9">
        <f t="shared" si="836"/>
        <v>9</v>
      </c>
      <c r="Y2993" s="31" t="str">
        <f t="shared" si="837"/>
        <v>W</v>
      </c>
      <c r="Z2993" s="134">
        <v>24.88</v>
      </c>
      <c r="AA2993" s="31" t="str">
        <f t="shared" si="838"/>
        <v>-</v>
      </c>
      <c r="AB2993" s="31">
        <f t="shared" si="839"/>
        <v>24.88</v>
      </c>
    </row>
    <row r="2994" spans="1:28" x14ac:dyDescent="0.3">
      <c r="A2994" s="133">
        <v>42860.416666666664</v>
      </c>
      <c r="B2994" s="152">
        <f t="shared" si="840"/>
        <v>5</v>
      </c>
      <c r="C2994" s="152">
        <f t="shared" si="841"/>
        <v>5</v>
      </c>
      <c r="D2994" s="152">
        <f t="shared" si="842"/>
        <v>10</v>
      </c>
      <c r="E2994" s="38" t="str">
        <f t="shared" si="843"/>
        <v/>
      </c>
      <c r="F2994" s="134">
        <v>33.65</v>
      </c>
      <c r="G2994" s="38">
        <f t="shared" si="844"/>
        <v>33.65</v>
      </c>
      <c r="H2994" s="38" t="str">
        <f t="shared" si="845"/>
        <v>-</v>
      </c>
      <c r="K2994" s="133">
        <v>43225.416666666664</v>
      </c>
      <c r="L2994" s="9">
        <f t="shared" si="828"/>
        <v>5</v>
      </c>
      <c r="M2994" s="9">
        <f t="shared" si="829"/>
        <v>5</v>
      </c>
      <c r="N2994" s="9">
        <f t="shared" si="830"/>
        <v>10</v>
      </c>
      <c r="O2994" s="31" t="str">
        <f t="shared" si="831"/>
        <v>W</v>
      </c>
      <c r="P2994" s="134">
        <v>33.82</v>
      </c>
      <c r="Q2994" s="31" t="str">
        <f t="shared" si="832"/>
        <v>-</v>
      </c>
      <c r="R2994" s="31">
        <f t="shared" si="833"/>
        <v>33.82</v>
      </c>
      <c r="U2994" s="133">
        <v>43590.416666666664</v>
      </c>
      <c r="V2994" s="9">
        <f t="shared" si="834"/>
        <v>5</v>
      </c>
      <c r="W2994" s="9">
        <f t="shared" si="835"/>
        <v>5</v>
      </c>
      <c r="X2994" s="9">
        <f t="shared" si="836"/>
        <v>10</v>
      </c>
      <c r="Y2994" s="31" t="str">
        <f t="shared" si="837"/>
        <v>W</v>
      </c>
      <c r="Z2994" s="134">
        <v>25.15</v>
      </c>
      <c r="AA2994" s="31" t="str">
        <f t="shared" si="838"/>
        <v>-</v>
      </c>
      <c r="AB2994" s="31">
        <f t="shared" si="839"/>
        <v>25.15</v>
      </c>
    </row>
    <row r="2995" spans="1:28" x14ac:dyDescent="0.3">
      <c r="A2995" s="133">
        <v>42860.458333333336</v>
      </c>
      <c r="B2995" s="152">
        <f t="shared" si="840"/>
        <v>5</v>
      </c>
      <c r="C2995" s="152">
        <f t="shared" si="841"/>
        <v>5</v>
      </c>
      <c r="D2995" s="152">
        <f t="shared" si="842"/>
        <v>11</v>
      </c>
      <c r="E2995" s="38" t="str">
        <f t="shared" si="843"/>
        <v/>
      </c>
      <c r="F2995" s="134">
        <v>34.44</v>
      </c>
      <c r="G2995" s="38">
        <f t="shared" si="844"/>
        <v>34.44</v>
      </c>
      <c r="H2995" s="38" t="str">
        <f t="shared" si="845"/>
        <v>-</v>
      </c>
      <c r="K2995" s="133">
        <v>43225.458333333336</v>
      </c>
      <c r="L2995" s="9">
        <f t="shared" si="828"/>
        <v>5</v>
      </c>
      <c r="M2995" s="9">
        <f t="shared" si="829"/>
        <v>5</v>
      </c>
      <c r="N2995" s="9">
        <f t="shared" si="830"/>
        <v>11</v>
      </c>
      <c r="O2995" s="31" t="str">
        <f t="shared" si="831"/>
        <v>W</v>
      </c>
      <c r="P2995" s="134">
        <v>34.17</v>
      </c>
      <c r="Q2995" s="31" t="str">
        <f t="shared" si="832"/>
        <v>-</v>
      </c>
      <c r="R2995" s="31">
        <f t="shared" si="833"/>
        <v>34.17</v>
      </c>
      <c r="U2995" s="133">
        <v>43590.458333333336</v>
      </c>
      <c r="V2995" s="9">
        <f t="shared" si="834"/>
        <v>5</v>
      </c>
      <c r="W2995" s="9">
        <f t="shared" si="835"/>
        <v>5</v>
      </c>
      <c r="X2995" s="9">
        <f t="shared" si="836"/>
        <v>11</v>
      </c>
      <c r="Y2995" s="31" t="str">
        <f t="shared" si="837"/>
        <v>W</v>
      </c>
      <c r="Z2995" s="134">
        <v>23.95</v>
      </c>
      <c r="AA2995" s="31" t="str">
        <f t="shared" si="838"/>
        <v>-</v>
      </c>
      <c r="AB2995" s="31">
        <f t="shared" si="839"/>
        <v>23.95</v>
      </c>
    </row>
    <row r="2996" spans="1:28" x14ac:dyDescent="0.3">
      <c r="A2996" s="133">
        <v>42860.5</v>
      </c>
      <c r="B2996" s="152">
        <f t="shared" si="840"/>
        <v>5</v>
      </c>
      <c r="C2996" s="152">
        <f t="shared" si="841"/>
        <v>5</v>
      </c>
      <c r="D2996" s="152">
        <f t="shared" si="842"/>
        <v>12</v>
      </c>
      <c r="E2996" s="38" t="str">
        <f t="shared" si="843"/>
        <v/>
      </c>
      <c r="F2996" s="134">
        <v>33.950000000000003</v>
      </c>
      <c r="G2996" s="38">
        <f t="shared" si="844"/>
        <v>33.950000000000003</v>
      </c>
      <c r="H2996" s="38" t="str">
        <f t="shared" si="845"/>
        <v>-</v>
      </c>
      <c r="K2996" s="133">
        <v>43225.5</v>
      </c>
      <c r="L2996" s="9">
        <f t="shared" si="828"/>
        <v>5</v>
      </c>
      <c r="M2996" s="9">
        <f t="shared" si="829"/>
        <v>5</v>
      </c>
      <c r="N2996" s="9">
        <f t="shared" si="830"/>
        <v>12</v>
      </c>
      <c r="O2996" s="31" t="str">
        <f t="shared" si="831"/>
        <v>W</v>
      </c>
      <c r="P2996" s="134">
        <v>33.26</v>
      </c>
      <c r="Q2996" s="31" t="str">
        <f t="shared" si="832"/>
        <v>-</v>
      </c>
      <c r="R2996" s="31">
        <f t="shared" si="833"/>
        <v>33.26</v>
      </c>
      <c r="U2996" s="133">
        <v>43590.5</v>
      </c>
      <c r="V2996" s="9">
        <f t="shared" si="834"/>
        <v>5</v>
      </c>
      <c r="W2996" s="9">
        <f t="shared" si="835"/>
        <v>5</v>
      </c>
      <c r="X2996" s="9">
        <f t="shared" si="836"/>
        <v>12</v>
      </c>
      <c r="Y2996" s="31" t="str">
        <f t="shared" si="837"/>
        <v>W</v>
      </c>
      <c r="Z2996" s="134">
        <v>24.91</v>
      </c>
      <c r="AA2996" s="31" t="str">
        <f t="shared" si="838"/>
        <v>-</v>
      </c>
      <c r="AB2996" s="31">
        <f t="shared" si="839"/>
        <v>24.91</v>
      </c>
    </row>
    <row r="2997" spans="1:28" x14ac:dyDescent="0.3">
      <c r="A2997" s="133">
        <v>42860.541666666664</v>
      </c>
      <c r="B2997" s="152">
        <f t="shared" si="840"/>
        <v>5</v>
      </c>
      <c r="C2997" s="152">
        <f t="shared" si="841"/>
        <v>5</v>
      </c>
      <c r="D2997" s="152">
        <f t="shared" si="842"/>
        <v>13</v>
      </c>
      <c r="E2997" s="38" t="str">
        <f t="shared" si="843"/>
        <v/>
      </c>
      <c r="F2997" s="134">
        <v>34.17</v>
      </c>
      <c r="G2997" s="38">
        <f t="shared" si="844"/>
        <v>34.17</v>
      </c>
      <c r="H2997" s="38" t="str">
        <f t="shared" si="845"/>
        <v>-</v>
      </c>
      <c r="K2997" s="133">
        <v>43225.541666666664</v>
      </c>
      <c r="L2997" s="9">
        <f t="shared" si="828"/>
        <v>5</v>
      </c>
      <c r="M2997" s="9">
        <f t="shared" si="829"/>
        <v>5</v>
      </c>
      <c r="N2997" s="9">
        <f t="shared" si="830"/>
        <v>13</v>
      </c>
      <c r="O2997" s="31" t="str">
        <f t="shared" si="831"/>
        <v>W</v>
      </c>
      <c r="P2997" s="134">
        <v>33.630000000000003</v>
      </c>
      <c r="Q2997" s="31" t="str">
        <f t="shared" si="832"/>
        <v>-</v>
      </c>
      <c r="R2997" s="31">
        <f t="shared" si="833"/>
        <v>33.630000000000003</v>
      </c>
      <c r="U2997" s="133">
        <v>43590.541666666664</v>
      </c>
      <c r="V2997" s="9">
        <f t="shared" si="834"/>
        <v>5</v>
      </c>
      <c r="W2997" s="9">
        <f t="shared" si="835"/>
        <v>5</v>
      </c>
      <c r="X2997" s="9">
        <f t="shared" si="836"/>
        <v>13</v>
      </c>
      <c r="Y2997" s="31" t="str">
        <f t="shared" si="837"/>
        <v>W</v>
      </c>
      <c r="Z2997" s="134">
        <v>24.72</v>
      </c>
      <c r="AA2997" s="31" t="str">
        <f t="shared" si="838"/>
        <v>-</v>
      </c>
      <c r="AB2997" s="31">
        <f t="shared" si="839"/>
        <v>24.72</v>
      </c>
    </row>
    <row r="2998" spans="1:28" x14ac:dyDescent="0.3">
      <c r="A2998" s="133">
        <v>42860.583333333336</v>
      </c>
      <c r="B2998" s="152">
        <f t="shared" si="840"/>
        <v>5</v>
      </c>
      <c r="C2998" s="152">
        <f t="shared" si="841"/>
        <v>5</v>
      </c>
      <c r="D2998" s="152">
        <f t="shared" si="842"/>
        <v>14</v>
      </c>
      <c r="E2998" s="38" t="str">
        <f t="shared" si="843"/>
        <v/>
      </c>
      <c r="F2998" s="134">
        <v>31.65</v>
      </c>
      <c r="G2998" s="38">
        <f t="shared" si="844"/>
        <v>31.65</v>
      </c>
      <c r="H2998" s="38" t="str">
        <f t="shared" si="845"/>
        <v>-</v>
      </c>
      <c r="K2998" s="133">
        <v>43225.583333333336</v>
      </c>
      <c r="L2998" s="9">
        <f t="shared" si="828"/>
        <v>5</v>
      </c>
      <c r="M2998" s="9">
        <f t="shared" si="829"/>
        <v>5</v>
      </c>
      <c r="N2998" s="9">
        <f t="shared" si="830"/>
        <v>14</v>
      </c>
      <c r="O2998" s="31" t="str">
        <f t="shared" si="831"/>
        <v>W</v>
      </c>
      <c r="P2998" s="134">
        <v>33.08</v>
      </c>
      <c r="Q2998" s="31" t="str">
        <f t="shared" si="832"/>
        <v>-</v>
      </c>
      <c r="R2998" s="31">
        <f t="shared" si="833"/>
        <v>33.08</v>
      </c>
      <c r="U2998" s="133">
        <v>43590.583333333336</v>
      </c>
      <c r="V2998" s="9">
        <f t="shared" si="834"/>
        <v>5</v>
      </c>
      <c r="W2998" s="9">
        <f t="shared" si="835"/>
        <v>5</v>
      </c>
      <c r="X2998" s="9">
        <f t="shared" si="836"/>
        <v>14</v>
      </c>
      <c r="Y2998" s="31" t="str">
        <f t="shared" si="837"/>
        <v>W</v>
      </c>
      <c r="Z2998" s="134">
        <v>24.8</v>
      </c>
      <c r="AA2998" s="31" t="str">
        <f t="shared" si="838"/>
        <v>-</v>
      </c>
      <c r="AB2998" s="31">
        <f t="shared" si="839"/>
        <v>24.8</v>
      </c>
    </row>
    <row r="2999" spans="1:28" x14ac:dyDescent="0.3">
      <c r="A2999" s="133">
        <v>42860.625</v>
      </c>
      <c r="B2999" s="152">
        <f t="shared" si="840"/>
        <v>5</v>
      </c>
      <c r="C2999" s="152">
        <f t="shared" si="841"/>
        <v>5</v>
      </c>
      <c r="D2999" s="152">
        <f t="shared" si="842"/>
        <v>15</v>
      </c>
      <c r="E2999" s="38" t="str">
        <f t="shared" si="843"/>
        <v/>
      </c>
      <c r="F2999" s="134">
        <v>31.95</v>
      </c>
      <c r="G2999" s="38">
        <f t="shared" si="844"/>
        <v>31.95</v>
      </c>
      <c r="H2999" s="38" t="str">
        <f t="shared" si="845"/>
        <v>-</v>
      </c>
      <c r="K2999" s="133">
        <v>43225.625</v>
      </c>
      <c r="L2999" s="9">
        <f t="shared" si="828"/>
        <v>5</v>
      </c>
      <c r="M2999" s="9">
        <f t="shared" si="829"/>
        <v>5</v>
      </c>
      <c r="N2999" s="9">
        <f t="shared" si="830"/>
        <v>15</v>
      </c>
      <c r="O2999" s="31" t="str">
        <f t="shared" si="831"/>
        <v>W</v>
      </c>
      <c r="P2999" s="134">
        <v>32.75</v>
      </c>
      <c r="Q2999" s="31" t="str">
        <f t="shared" si="832"/>
        <v>-</v>
      </c>
      <c r="R2999" s="31">
        <f t="shared" si="833"/>
        <v>32.75</v>
      </c>
      <c r="U2999" s="133">
        <v>43590.625</v>
      </c>
      <c r="V2999" s="9">
        <f t="shared" si="834"/>
        <v>5</v>
      </c>
      <c r="W2999" s="9">
        <f t="shared" si="835"/>
        <v>5</v>
      </c>
      <c r="X2999" s="9">
        <f t="shared" si="836"/>
        <v>15</v>
      </c>
      <c r="Y2999" s="31" t="str">
        <f t="shared" si="837"/>
        <v>W</v>
      </c>
      <c r="Z2999" s="134">
        <v>25.1</v>
      </c>
      <c r="AA2999" s="31" t="str">
        <f t="shared" si="838"/>
        <v>-</v>
      </c>
      <c r="AB2999" s="31">
        <f t="shared" si="839"/>
        <v>25.1</v>
      </c>
    </row>
    <row r="3000" spans="1:28" x14ac:dyDescent="0.3">
      <c r="A3000" s="133">
        <v>42860.666666666664</v>
      </c>
      <c r="B3000" s="152">
        <f t="shared" si="840"/>
        <v>5</v>
      </c>
      <c r="C3000" s="152">
        <f t="shared" si="841"/>
        <v>5</v>
      </c>
      <c r="D3000" s="152">
        <f t="shared" si="842"/>
        <v>16</v>
      </c>
      <c r="E3000" s="38" t="str">
        <f t="shared" si="843"/>
        <v/>
      </c>
      <c r="F3000" s="134">
        <v>32.11</v>
      </c>
      <c r="G3000" s="38">
        <f t="shared" si="844"/>
        <v>32.11</v>
      </c>
      <c r="H3000" s="38" t="str">
        <f t="shared" si="845"/>
        <v>-</v>
      </c>
      <c r="K3000" s="133">
        <v>43225.666666666664</v>
      </c>
      <c r="L3000" s="9">
        <f t="shared" si="828"/>
        <v>5</v>
      </c>
      <c r="M3000" s="9">
        <f t="shared" si="829"/>
        <v>5</v>
      </c>
      <c r="N3000" s="9">
        <f t="shared" si="830"/>
        <v>16</v>
      </c>
      <c r="O3000" s="31" t="str">
        <f t="shared" si="831"/>
        <v>W</v>
      </c>
      <c r="P3000" s="134">
        <v>32.840000000000003</v>
      </c>
      <c r="Q3000" s="31" t="str">
        <f t="shared" si="832"/>
        <v>-</v>
      </c>
      <c r="R3000" s="31">
        <f t="shared" si="833"/>
        <v>32.840000000000003</v>
      </c>
      <c r="U3000" s="133">
        <v>43590.666666666664</v>
      </c>
      <c r="V3000" s="9">
        <f t="shared" si="834"/>
        <v>5</v>
      </c>
      <c r="W3000" s="9">
        <f t="shared" si="835"/>
        <v>5</v>
      </c>
      <c r="X3000" s="9">
        <f t="shared" si="836"/>
        <v>16</v>
      </c>
      <c r="Y3000" s="31" t="str">
        <f t="shared" si="837"/>
        <v>W</v>
      </c>
      <c r="Z3000" s="134">
        <v>25.57</v>
      </c>
      <c r="AA3000" s="31" t="str">
        <f t="shared" si="838"/>
        <v>-</v>
      </c>
      <c r="AB3000" s="31">
        <f t="shared" si="839"/>
        <v>25.57</v>
      </c>
    </row>
    <row r="3001" spans="1:28" x14ac:dyDescent="0.3">
      <c r="A3001" s="133">
        <v>42860.708333333336</v>
      </c>
      <c r="B3001" s="152">
        <f t="shared" si="840"/>
        <v>5</v>
      </c>
      <c r="C3001" s="152">
        <f t="shared" si="841"/>
        <v>5</v>
      </c>
      <c r="D3001" s="152">
        <f t="shared" si="842"/>
        <v>17</v>
      </c>
      <c r="E3001" s="38" t="str">
        <f t="shared" si="843"/>
        <v/>
      </c>
      <c r="F3001" s="134">
        <v>33.11</v>
      </c>
      <c r="G3001" s="38" t="str">
        <f t="shared" si="844"/>
        <v>-</v>
      </c>
      <c r="H3001" s="38">
        <f t="shared" si="845"/>
        <v>33.11</v>
      </c>
      <c r="K3001" s="133">
        <v>43225.708333333336</v>
      </c>
      <c r="L3001" s="9">
        <f t="shared" si="828"/>
        <v>5</v>
      </c>
      <c r="M3001" s="9">
        <f t="shared" si="829"/>
        <v>5</v>
      </c>
      <c r="N3001" s="9">
        <f t="shared" si="830"/>
        <v>17</v>
      </c>
      <c r="O3001" s="31" t="str">
        <f t="shared" si="831"/>
        <v>W</v>
      </c>
      <c r="P3001" s="134">
        <v>32.46</v>
      </c>
      <c r="Q3001" s="31" t="str">
        <f t="shared" si="832"/>
        <v>-</v>
      </c>
      <c r="R3001" s="31">
        <f t="shared" si="833"/>
        <v>32.46</v>
      </c>
      <c r="U3001" s="133">
        <v>43590.708333333336</v>
      </c>
      <c r="V3001" s="9">
        <f t="shared" si="834"/>
        <v>5</v>
      </c>
      <c r="W3001" s="9">
        <f t="shared" si="835"/>
        <v>5</v>
      </c>
      <c r="X3001" s="9">
        <f t="shared" si="836"/>
        <v>17</v>
      </c>
      <c r="Y3001" s="31" t="str">
        <f t="shared" si="837"/>
        <v>W</v>
      </c>
      <c r="Z3001" s="134">
        <v>26</v>
      </c>
      <c r="AA3001" s="31" t="str">
        <f t="shared" si="838"/>
        <v>-</v>
      </c>
      <c r="AB3001" s="31">
        <f t="shared" si="839"/>
        <v>26</v>
      </c>
    </row>
    <row r="3002" spans="1:28" x14ac:dyDescent="0.3">
      <c r="A3002" s="133">
        <v>42860.75</v>
      </c>
      <c r="B3002" s="152">
        <f t="shared" si="840"/>
        <v>5</v>
      </c>
      <c r="C3002" s="152">
        <f t="shared" si="841"/>
        <v>5</v>
      </c>
      <c r="D3002" s="152">
        <f t="shared" si="842"/>
        <v>18</v>
      </c>
      <c r="E3002" s="38" t="str">
        <f t="shared" si="843"/>
        <v/>
      </c>
      <c r="F3002" s="134">
        <v>30.27</v>
      </c>
      <c r="G3002" s="38" t="str">
        <f t="shared" si="844"/>
        <v>-</v>
      </c>
      <c r="H3002" s="38">
        <f t="shared" si="845"/>
        <v>30.27</v>
      </c>
      <c r="K3002" s="133">
        <v>43225.75</v>
      </c>
      <c r="L3002" s="9">
        <f t="shared" si="828"/>
        <v>5</v>
      </c>
      <c r="M3002" s="9">
        <f t="shared" si="829"/>
        <v>5</v>
      </c>
      <c r="N3002" s="9">
        <f t="shared" si="830"/>
        <v>18</v>
      </c>
      <c r="O3002" s="31" t="str">
        <f t="shared" si="831"/>
        <v>W</v>
      </c>
      <c r="P3002" s="134">
        <v>33.46</v>
      </c>
      <c r="Q3002" s="31" t="str">
        <f t="shared" si="832"/>
        <v>-</v>
      </c>
      <c r="R3002" s="31">
        <f t="shared" si="833"/>
        <v>33.46</v>
      </c>
      <c r="U3002" s="133">
        <v>43590.75</v>
      </c>
      <c r="V3002" s="9">
        <f t="shared" si="834"/>
        <v>5</v>
      </c>
      <c r="W3002" s="9">
        <f t="shared" si="835"/>
        <v>5</v>
      </c>
      <c r="X3002" s="9">
        <f t="shared" si="836"/>
        <v>18</v>
      </c>
      <c r="Y3002" s="31" t="str">
        <f t="shared" si="837"/>
        <v>W</v>
      </c>
      <c r="Z3002" s="134">
        <v>25.22</v>
      </c>
      <c r="AA3002" s="31" t="str">
        <f t="shared" si="838"/>
        <v>-</v>
      </c>
      <c r="AB3002" s="31">
        <f t="shared" si="839"/>
        <v>25.22</v>
      </c>
    </row>
    <row r="3003" spans="1:28" x14ac:dyDescent="0.3">
      <c r="A3003" s="133">
        <v>42860.791666666664</v>
      </c>
      <c r="B3003" s="152">
        <f t="shared" si="840"/>
        <v>5</v>
      </c>
      <c r="C3003" s="152">
        <f t="shared" si="841"/>
        <v>5</v>
      </c>
      <c r="D3003" s="152">
        <f t="shared" si="842"/>
        <v>19</v>
      </c>
      <c r="E3003" s="38" t="str">
        <f t="shared" si="843"/>
        <v/>
      </c>
      <c r="F3003" s="134">
        <v>29.63</v>
      </c>
      <c r="G3003" s="38" t="str">
        <f t="shared" si="844"/>
        <v>-</v>
      </c>
      <c r="H3003" s="38">
        <f t="shared" si="845"/>
        <v>29.63</v>
      </c>
      <c r="K3003" s="133">
        <v>43225.791666666664</v>
      </c>
      <c r="L3003" s="9">
        <f t="shared" si="828"/>
        <v>5</v>
      </c>
      <c r="M3003" s="9">
        <f t="shared" si="829"/>
        <v>5</v>
      </c>
      <c r="N3003" s="9">
        <f t="shared" si="830"/>
        <v>19</v>
      </c>
      <c r="O3003" s="31" t="str">
        <f t="shared" si="831"/>
        <v>W</v>
      </c>
      <c r="P3003" s="134">
        <v>34.090000000000003</v>
      </c>
      <c r="Q3003" s="31" t="str">
        <f t="shared" si="832"/>
        <v>-</v>
      </c>
      <c r="R3003" s="31">
        <f t="shared" si="833"/>
        <v>34.090000000000003</v>
      </c>
      <c r="U3003" s="133">
        <v>43590.791666666664</v>
      </c>
      <c r="V3003" s="9">
        <f t="shared" si="834"/>
        <v>5</v>
      </c>
      <c r="W3003" s="9">
        <f t="shared" si="835"/>
        <v>5</v>
      </c>
      <c r="X3003" s="9">
        <f t="shared" si="836"/>
        <v>19</v>
      </c>
      <c r="Y3003" s="31" t="str">
        <f t="shared" si="837"/>
        <v>W</v>
      </c>
      <c r="Z3003" s="134">
        <v>25.4</v>
      </c>
      <c r="AA3003" s="31" t="str">
        <f t="shared" si="838"/>
        <v>-</v>
      </c>
      <c r="AB3003" s="31">
        <f t="shared" si="839"/>
        <v>25.4</v>
      </c>
    </row>
    <row r="3004" spans="1:28" x14ac:dyDescent="0.3">
      <c r="A3004" s="133">
        <v>42860.833333333336</v>
      </c>
      <c r="B3004" s="152">
        <f t="shared" si="840"/>
        <v>5</v>
      </c>
      <c r="C3004" s="152">
        <f t="shared" si="841"/>
        <v>5</v>
      </c>
      <c r="D3004" s="152">
        <f t="shared" si="842"/>
        <v>20</v>
      </c>
      <c r="E3004" s="38" t="str">
        <f t="shared" si="843"/>
        <v/>
      </c>
      <c r="F3004" s="134">
        <v>33.840000000000003</v>
      </c>
      <c r="G3004" s="38" t="str">
        <f t="shared" si="844"/>
        <v>-</v>
      </c>
      <c r="H3004" s="38">
        <f t="shared" si="845"/>
        <v>33.840000000000003</v>
      </c>
      <c r="K3004" s="133">
        <v>43225.833333333336</v>
      </c>
      <c r="L3004" s="9">
        <f t="shared" si="828"/>
        <v>5</v>
      </c>
      <c r="M3004" s="9">
        <f t="shared" si="829"/>
        <v>5</v>
      </c>
      <c r="N3004" s="9">
        <f t="shared" si="830"/>
        <v>20</v>
      </c>
      <c r="O3004" s="31" t="str">
        <f t="shared" si="831"/>
        <v>W</v>
      </c>
      <c r="P3004" s="134">
        <v>37</v>
      </c>
      <c r="Q3004" s="31" t="str">
        <f t="shared" si="832"/>
        <v>-</v>
      </c>
      <c r="R3004" s="31">
        <f t="shared" si="833"/>
        <v>37</v>
      </c>
      <c r="U3004" s="133">
        <v>43590.833333333336</v>
      </c>
      <c r="V3004" s="9">
        <f t="shared" si="834"/>
        <v>5</v>
      </c>
      <c r="W3004" s="9">
        <f t="shared" si="835"/>
        <v>5</v>
      </c>
      <c r="X3004" s="9">
        <f t="shared" si="836"/>
        <v>20</v>
      </c>
      <c r="Y3004" s="31" t="str">
        <f t="shared" si="837"/>
        <v>W</v>
      </c>
      <c r="Z3004" s="134">
        <v>27.42</v>
      </c>
      <c r="AA3004" s="31" t="str">
        <f t="shared" si="838"/>
        <v>-</v>
      </c>
      <c r="AB3004" s="31">
        <f t="shared" si="839"/>
        <v>27.42</v>
      </c>
    </row>
    <row r="3005" spans="1:28" x14ac:dyDescent="0.3">
      <c r="A3005" s="133">
        <v>42860.875</v>
      </c>
      <c r="B3005" s="152">
        <f t="shared" si="840"/>
        <v>5</v>
      </c>
      <c r="C3005" s="152">
        <f t="shared" si="841"/>
        <v>5</v>
      </c>
      <c r="D3005" s="152">
        <f t="shared" si="842"/>
        <v>21</v>
      </c>
      <c r="E3005" s="38" t="str">
        <f t="shared" si="843"/>
        <v/>
      </c>
      <c r="F3005" s="134">
        <v>32.21</v>
      </c>
      <c r="G3005" s="38" t="str">
        <f t="shared" si="844"/>
        <v>-</v>
      </c>
      <c r="H3005" s="38">
        <f t="shared" si="845"/>
        <v>32.21</v>
      </c>
      <c r="K3005" s="133">
        <v>43225.875</v>
      </c>
      <c r="L3005" s="9">
        <f t="shared" si="828"/>
        <v>5</v>
      </c>
      <c r="M3005" s="9">
        <f t="shared" si="829"/>
        <v>5</v>
      </c>
      <c r="N3005" s="9">
        <f t="shared" si="830"/>
        <v>21</v>
      </c>
      <c r="O3005" s="31" t="str">
        <f t="shared" si="831"/>
        <v>W</v>
      </c>
      <c r="P3005" s="134">
        <v>36.9</v>
      </c>
      <c r="Q3005" s="31" t="str">
        <f t="shared" si="832"/>
        <v>-</v>
      </c>
      <c r="R3005" s="31">
        <f t="shared" si="833"/>
        <v>36.9</v>
      </c>
      <c r="U3005" s="133">
        <v>43590.875</v>
      </c>
      <c r="V3005" s="9">
        <f t="shared" si="834"/>
        <v>5</v>
      </c>
      <c r="W3005" s="9">
        <f t="shared" si="835"/>
        <v>5</v>
      </c>
      <c r="X3005" s="9">
        <f t="shared" si="836"/>
        <v>21</v>
      </c>
      <c r="Y3005" s="31" t="str">
        <f t="shared" si="837"/>
        <v>W</v>
      </c>
      <c r="Z3005" s="134">
        <v>27.42</v>
      </c>
      <c r="AA3005" s="31" t="str">
        <f t="shared" si="838"/>
        <v>-</v>
      </c>
      <c r="AB3005" s="31">
        <f t="shared" si="839"/>
        <v>27.42</v>
      </c>
    </row>
    <row r="3006" spans="1:28" x14ac:dyDescent="0.3">
      <c r="A3006" s="133">
        <v>42860.916666666664</v>
      </c>
      <c r="B3006" s="152">
        <f t="shared" si="840"/>
        <v>5</v>
      </c>
      <c r="C3006" s="152">
        <f t="shared" si="841"/>
        <v>5</v>
      </c>
      <c r="D3006" s="152">
        <f t="shared" si="842"/>
        <v>22</v>
      </c>
      <c r="E3006" s="38" t="str">
        <f t="shared" si="843"/>
        <v/>
      </c>
      <c r="F3006" s="134">
        <v>27.19</v>
      </c>
      <c r="G3006" s="38" t="str">
        <f t="shared" si="844"/>
        <v>-</v>
      </c>
      <c r="H3006" s="38">
        <f t="shared" si="845"/>
        <v>27.19</v>
      </c>
      <c r="K3006" s="133">
        <v>43225.916666666664</v>
      </c>
      <c r="L3006" s="9">
        <f t="shared" si="828"/>
        <v>5</v>
      </c>
      <c r="M3006" s="9">
        <f t="shared" si="829"/>
        <v>5</v>
      </c>
      <c r="N3006" s="9">
        <f t="shared" si="830"/>
        <v>22</v>
      </c>
      <c r="O3006" s="31" t="str">
        <f t="shared" si="831"/>
        <v>W</v>
      </c>
      <c r="P3006" s="134">
        <v>27.27</v>
      </c>
      <c r="Q3006" s="31" t="str">
        <f t="shared" si="832"/>
        <v>-</v>
      </c>
      <c r="R3006" s="31">
        <f t="shared" si="833"/>
        <v>27.27</v>
      </c>
      <c r="U3006" s="133">
        <v>43590.916666666664</v>
      </c>
      <c r="V3006" s="9">
        <f t="shared" si="834"/>
        <v>5</v>
      </c>
      <c r="W3006" s="9">
        <f t="shared" si="835"/>
        <v>5</v>
      </c>
      <c r="X3006" s="9">
        <f t="shared" si="836"/>
        <v>22</v>
      </c>
      <c r="Y3006" s="31" t="str">
        <f t="shared" si="837"/>
        <v>W</v>
      </c>
      <c r="Z3006" s="134">
        <v>22.99</v>
      </c>
      <c r="AA3006" s="31" t="str">
        <f t="shared" si="838"/>
        <v>-</v>
      </c>
      <c r="AB3006" s="31">
        <f t="shared" si="839"/>
        <v>22.99</v>
      </c>
    </row>
    <row r="3007" spans="1:28" x14ac:dyDescent="0.3">
      <c r="A3007" s="133">
        <v>42860.958333333336</v>
      </c>
      <c r="B3007" s="152">
        <f t="shared" si="840"/>
        <v>5</v>
      </c>
      <c r="C3007" s="152">
        <f t="shared" si="841"/>
        <v>5</v>
      </c>
      <c r="D3007" s="152">
        <f t="shared" si="842"/>
        <v>23</v>
      </c>
      <c r="E3007" s="38" t="str">
        <f t="shared" si="843"/>
        <v/>
      </c>
      <c r="F3007" s="134">
        <v>23</v>
      </c>
      <c r="G3007" s="38" t="str">
        <f t="shared" si="844"/>
        <v>-</v>
      </c>
      <c r="H3007" s="38">
        <f t="shared" si="845"/>
        <v>23</v>
      </c>
      <c r="K3007" s="133">
        <v>43225.958333333336</v>
      </c>
      <c r="L3007" s="9">
        <f t="shared" si="828"/>
        <v>5</v>
      </c>
      <c r="M3007" s="9">
        <f t="shared" si="829"/>
        <v>5</v>
      </c>
      <c r="N3007" s="9">
        <f t="shared" si="830"/>
        <v>23</v>
      </c>
      <c r="O3007" s="31" t="str">
        <f t="shared" si="831"/>
        <v>W</v>
      </c>
      <c r="P3007" s="134">
        <v>25.28</v>
      </c>
      <c r="Q3007" s="31" t="str">
        <f t="shared" si="832"/>
        <v>-</v>
      </c>
      <c r="R3007" s="31">
        <f t="shared" si="833"/>
        <v>25.28</v>
      </c>
      <c r="U3007" s="133">
        <v>43590.958333333336</v>
      </c>
      <c r="V3007" s="9">
        <f t="shared" si="834"/>
        <v>5</v>
      </c>
      <c r="W3007" s="9">
        <f t="shared" si="835"/>
        <v>5</v>
      </c>
      <c r="X3007" s="9">
        <f t="shared" si="836"/>
        <v>23</v>
      </c>
      <c r="Y3007" s="31" t="str">
        <f t="shared" si="837"/>
        <v>W</v>
      </c>
      <c r="Z3007" s="134">
        <v>20.18</v>
      </c>
      <c r="AA3007" s="31" t="str">
        <f t="shared" si="838"/>
        <v>-</v>
      </c>
      <c r="AB3007" s="31">
        <f t="shared" si="839"/>
        <v>20.18</v>
      </c>
    </row>
    <row r="3008" spans="1:28" x14ac:dyDescent="0.3">
      <c r="A3008" s="133">
        <v>42861</v>
      </c>
      <c r="B3008" s="152">
        <f t="shared" si="840"/>
        <v>5</v>
      </c>
      <c r="C3008" s="152">
        <f t="shared" si="841"/>
        <v>6</v>
      </c>
      <c r="D3008" s="152">
        <f t="shared" si="842"/>
        <v>0</v>
      </c>
      <c r="E3008" s="38" t="str">
        <f t="shared" si="843"/>
        <v>W</v>
      </c>
      <c r="F3008" s="134">
        <v>23.08</v>
      </c>
      <c r="G3008" s="38" t="str">
        <f t="shared" si="844"/>
        <v>-</v>
      </c>
      <c r="H3008" s="38">
        <f t="shared" si="845"/>
        <v>23.08</v>
      </c>
      <c r="K3008" s="133">
        <v>43226</v>
      </c>
      <c r="L3008" s="9">
        <f t="shared" si="828"/>
        <v>5</v>
      </c>
      <c r="M3008" s="9">
        <f t="shared" si="829"/>
        <v>6</v>
      </c>
      <c r="N3008" s="9">
        <f t="shared" si="830"/>
        <v>0</v>
      </c>
      <c r="O3008" s="31" t="str">
        <f t="shared" si="831"/>
        <v>W</v>
      </c>
      <c r="P3008" s="134">
        <v>21.94</v>
      </c>
      <c r="Q3008" s="31" t="str">
        <f t="shared" si="832"/>
        <v>-</v>
      </c>
      <c r="R3008" s="31">
        <f t="shared" si="833"/>
        <v>21.94</v>
      </c>
      <c r="U3008" s="133">
        <v>43591</v>
      </c>
      <c r="V3008" s="9">
        <f t="shared" si="834"/>
        <v>5</v>
      </c>
      <c r="W3008" s="9">
        <f t="shared" si="835"/>
        <v>6</v>
      </c>
      <c r="X3008" s="9">
        <f t="shared" si="836"/>
        <v>0</v>
      </c>
      <c r="Y3008" s="31" t="str">
        <f t="shared" si="837"/>
        <v/>
      </c>
      <c r="Z3008" s="134">
        <v>17.96</v>
      </c>
      <c r="AA3008" s="31" t="str">
        <f t="shared" si="838"/>
        <v>-</v>
      </c>
      <c r="AB3008" s="31">
        <f t="shared" si="839"/>
        <v>17.96</v>
      </c>
    </row>
    <row r="3009" spans="1:28" x14ac:dyDescent="0.3">
      <c r="A3009" s="133">
        <v>42861.041666666664</v>
      </c>
      <c r="B3009" s="152">
        <f t="shared" si="840"/>
        <v>5</v>
      </c>
      <c r="C3009" s="152">
        <f t="shared" si="841"/>
        <v>6</v>
      </c>
      <c r="D3009" s="152">
        <f t="shared" si="842"/>
        <v>1</v>
      </c>
      <c r="E3009" s="38" t="str">
        <f t="shared" si="843"/>
        <v>W</v>
      </c>
      <c r="F3009" s="134">
        <v>22.63</v>
      </c>
      <c r="G3009" s="38" t="str">
        <f t="shared" si="844"/>
        <v>-</v>
      </c>
      <c r="H3009" s="38">
        <f t="shared" si="845"/>
        <v>22.63</v>
      </c>
      <c r="K3009" s="133">
        <v>43226.041666666664</v>
      </c>
      <c r="L3009" s="9">
        <f t="shared" si="828"/>
        <v>5</v>
      </c>
      <c r="M3009" s="9">
        <f t="shared" si="829"/>
        <v>6</v>
      </c>
      <c r="N3009" s="9">
        <f t="shared" si="830"/>
        <v>1</v>
      </c>
      <c r="O3009" s="31" t="str">
        <f t="shared" si="831"/>
        <v>W</v>
      </c>
      <c r="P3009" s="134">
        <v>21.5</v>
      </c>
      <c r="Q3009" s="31" t="str">
        <f t="shared" si="832"/>
        <v>-</v>
      </c>
      <c r="R3009" s="31">
        <f t="shared" si="833"/>
        <v>21.5</v>
      </c>
      <c r="U3009" s="133">
        <v>43591.041666666664</v>
      </c>
      <c r="V3009" s="9">
        <f t="shared" si="834"/>
        <v>5</v>
      </c>
      <c r="W3009" s="9">
        <f t="shared" si="835"/>
        <v>6</v>
      </c>
      <c r="X3009" s="9">
        <f t="shared" si="836"/>
        <v>1</v>
      </c>
      <c r="Y3009" s="31" t="str">
        <f t="shared" si="837"/>
        <v/>
      </c>
      <c r="Z3009" s="134">
        <v>17.649999999999999</v>
      </c>
      <c r="AA3009" s="31" t="str">
        <f t="shared" si="838"/>
        <v>-</v>
      </c>
      <c r="AB3009" s="31">
        <f t="shared" si="839"/>
        <v>17.649999999999999</v>
      </c>
    </row>
    <row r="3010" spans="1:28" x14ac:dyDescent="0.3">
      <c r="A3010" s="133">
        <v>42861.083333333336</v>
      </c>
      <c r="B3010" s="152">
        <f t="shared" si="840"/>
        <v>5</v>
      </c>
      <c r="C3010" s="152">
        <f t="shared" si="841"/>
        <v>6</v>
      </c>
      <c r="D3010" s="152">
        <f t="shared" si="842"/>
        <v>2</v>
      </c>
      <c r="E3010" s="38" t="str">
        <f t="shared" si="843"/>
        <v>W</v>
      </c>
      <c r="F3010" s="134">
        <v>22.89</v>
      </c>
      <c r="G3010" s="38" t="str">
        <f t="shared" si="844"/>
        <v>-</v>
      </c>
      <c r="H3010" s="38">
        <f t="shared" si="845"/>
        <v>22.89</v>
      </c>
      <c r="K3010" s="133">
        <v>43226.083333333336</v>
      </c>
      <c r="L3010" s="9">
        <f t="shared" si="828"/>
        <v>5</v>
      </c>
      <c r="M3010" s="9">
        <f t="shared" si="829"/>
        <v>6</v>
      </c>
      <c r="N3010" s="9">
        <f t="shared" si="830"/>
        <v>2</v>
      </c>
      <c r="O3010" s="31" t="str">
        <f t="shared" si="831"/>
        <v>W</v>
      </c>
      <c r="P3010" s="134">
        <v>20.58</v>
      </c>
      <c r="Q3010" s="31" t="str">
        <f t="shared" si="832"/>
        <v>-</v>
      </c>
      <c r="R3010" s="31">
        <f t="shared" si="833"/>
        <v>20.58</v>
      </c>
      <c r="U3010" s="133">
        <v>43591.083333333336</v>
      </c>
      <c r="V3010" s="9">
        <f t="shared" si="834"/>
        <v>5</v>
      </c>
      <c r="W3010" s="9">
        <f t="shared" si="835"/>
        <v>6</v>
      </c>
      <c r="X3010" s="9">
        <f t="shared" si="836"/>
        <v>2</v>
      </c>
      <c r="Y3010" s="31" t="str">
        <f t="shared" si="837"/>
        <v/>
      </c>
      <c r="Z3010" s="134">
        <v>17.57</v>
      </c>
      <c r="AA3010" s="31" t="str">
        <f t="shared" si="838"/>
        <v>-</v>
      </c>
      <c r="AB3010" s="31">
        <f t="shared" si="839"/>
        <v>17.57</v>
      </c>
    </row>
    <row r="3011" spans="1:28" x14ac:dyDescent="0.3">
      <c r="A3011" s="133">
        <v>42861.125</v>
      </c>
      <c r="B3011" s="152">
        <f t="shared" si="840"/>
        <v>5</v>
      </c>
      <c r="C3011" s="152">
        <f t="shared" si="841"/>
        <v>6</v>
      </c>
      <c r="D3011" s="152">
        <f t="shared" si="842"/>
        <v>3</v>
      </c>
      <c r="E3011" s="38" t="str">
        <f t="shared" si="843"/>
        <v>W</v>
      </c>
      <c r="F3011" s="134">
        <v>22.66</v>
      </c>
      <c r="G3011" s="38" t="str">
        <f t="shared" si="844"/>
        <v>-</v>
      </c>
      <c r="H3011" s="38">
        <f t="shared" si="845"/>
        <v>22.66</v>
      </c>
      <c r="K3011" s="133">
        <v>43226.125</v>
      </c>
      <c r="L3011" s="9">
        <f t="shared" si="828"/>
        <v>5</v>
      </c>
      <c r="M3011" s="9">
        <f t="shared" si="829"/>
        <v>6</v>
      </c>
      <c r="N3011" s="9">
        <f t="shared" si="830"/>
        <v>3</v>
      </c>
      <c r="O3011" s="31" t="str">
        <f t="shared" si="831"/>
        <v>W</v>
      </c>
      <c r="P3011" s="134">
        <v>20.41</v>
      </c>
      <c r="Q3011" s="31" t="str">
        <f t="shared" si="832"/>
        <v>-</v>
      </c>
      <c r="R3011" s="31">
        <f t="shared" si="833"/>
        <v>20.41</v>
      </c>
      <c r="U3011" s="133">
        <v>43591.125</v>
      </c>
      <c r="V3011" s="9">
        <f t="shared" si="834"/>
        <v>5</v>
      </c>
      <c r="W3011" s="9">
        <f t="shared" si="835"/>
        <v>6</v>
      </c>
      <c r="X3011" s="9">
        <f t="shared" si="836"/>
        <v>3</v>
      </c>
      <c r="Y3011" s="31" t="str">
        <f t="shared" si="837"/>
        <v/>
      </c>
      <c r="Z3011" s="134">
        <v>17.41</v>
      </c>
      <c r="AA3011" s="31" t="str">
        <f t="shared" si="838"/>
        <v>-</v>
      </c>
      <c r="AB3011" s="31">
        <f t="shared" si="839"/>
        <v>17.41</v>
      </c>
    </row>
    <row r="3012" spans="1:28" x14ac:dyDescent="0.3">
      <c r="A3012" s="133">
        <v>42861.166666666664</v>
      </c>
      <c r="B3012" s="152">
        <f t="shared" si="840"/>
        <v>5</v>
      </c>
      <c r="C3012" s="152">
        <f t="shared" si="841"/>
        <v>6</v>
      </c>
      <c r="D3012" s="152">
        <f t="shared" si="842"/>
        <v>4</v>
      </c>
      <c r="E3012" s="38" t="str">
        <f t="shared" si="843"/>
        <v>W</v>
      </c>
      <c r="F3012" s="134">
        <v>22.67</v>
      </c>
      <c r="G3012" s="38" t="str">
        <f t="shared" si="844"/>
        <v>-</v>
      </c>
      <c r="H3012" s="38">
        <f t="shared" si="845"/>
        <v>22.67</v>
      </c>
      <c r="K3012" s="133">
        <v>43226.166666666664</v>
      </c>
      <c r="L3012" s="9">
        <f t="shared" si="828"/>
        <v>5</v>
      </c>
      <c r="M3012" s="9">
        <f t="shared" si="829"/>
        <v>6</v>
      </c>
      <c r="N3012" s="9">
        <f t="shared" si="830"/>
        <v>4</v>
      </c>
      <c r="O3012" s="31" t="str">
        <f t="shared" si="831"/>
        <v>W</v>
      </c>
      <c r="P3012" s="134">
        <v>20.37</v>
      </c>
      <c r="Q3012" s="31" t="str">
        <f t="shared" si="832"/>
        <v>-</v>
      </c>
      <c r="R3012" s="31">
        <f t="shared" si="833"/>
        <v>20.37</v>
      </c>
      <c r="U3012" s="133">
        <v>43591.166666666664</v>
      </c>
      <c r="V3012" s="9">
        <f t="shared" si="834"/>
        <v>5</v>
      </c>
      <c r="W3012" s="9">
        <f t="shared" si="835"/>
        <v>6</v>
      </c>
      <c r="X3012" s="9">
        <f t="shared" si="836"/>
        <v>4</v>
      </c>
      <c r="Y3012" s="31" t="str">
        <f t="shared" si="837"/>
        <v/>
      </c>
      <c r="Z3012" s="134">
        <v>18.100000000000001</v>
      </c>
      <c r="AA3012" s="31" t="str">
        <f t="shared" si="838"/>
        <v>-</v>
      </c>
      <c r="AB3012" s="31">
        <f t="shared" si="839"/>
        <v>18.100000000000001</v>
      </c>
    </row>
    <row r="3013" spans="1:28" x14ac:dyDescent="0.3">
      <c r="A3013" s="133">
        <v>42861.208333333336</v>
      </c>
      <c r="B3013" s="152">
        <f t="shared" si="840"/>
        <v>5</v>
      </c>
      <c r="C3013" s="152">
        <f t="shared" si="841"/>
        <v>6</v>
      </c>
      <c r="D3013" s="152">
        <f t="shared" si="842"/>
        <v>5</v>
      </c>
      <c r="E3013" s="38" t="str">
        <f t="shared" si="843"/>
        <v>W</v>
      </c>
      <c r="F3013" s="134">
        <v>22.75</v>
      </c>
      <c r="G3013" s="38" t="str">
        <f t="shared" si="844"/>
        <v>-</v>
      </c>
      <c r="H3013" s="38">
        <f t="shared" si="845"/>
        <v>22.75</v>
      </c>
      <c r="K3013" s="133">
        <v>43226.208333333336</v>
      </c>
      <c r="L3013" s="9">
        <f t="shared" si="828"/>
        <v>5</v>
      </c>
      <c r="M3013" s="9">
        <f t="shared" si="829"/>
        <v>6</v>
      </c>
      <c r="N3013" s="9">
        <f t="shared" si="830"/>
        <v>5</v>
      </c>
      <c r="O3013" s="31" t="str">
        <f t="shared" si="831"/>
        <v>W</v>
      </c>
      <c r="P3013" s="134">
        <v>21.06</v>
      </c>
      <c r="Q3013" s="31" t="str">
        <f t="shared" si="832"/>
        <v>-</v>
      </c>
      <c r="R3013" s="31">
        <f t="shared" si="833"/>
        <v>21.06</v>
      </c>
      <c r="U3013" s="133">
        <v>43591.208333333336</v>
      </c>
      <c r="V3013" s="9">
        <f t="shared" si="834"/>
        <v>5</v>
      </c>
      <c r="W3013" s="9">
        <f t="shared" si="835"/>
        <v>6</v>
      </c>
      <c r="X3013" s="9">
        <f t="shared" si="836"/>
        <v>5</v>
      </c>
      <c r="Y3013" s="31" t="str">
        <f t="shared" si="837"/>
        <v/>
      </c>
      <c r="Z3013" s="134">
        <v>20.190000000000001</v>
      </c>
      <c r="AA3013" s="31" t="str">
        <f t="shared" si="838"/>
        <v>-</v>
      </c>
      <c r="AB3013" s="31">
        <f t="shared" si="839"/>
        <v>20.190000000000001</v>
      </c>
    </row>
    <row r="3014" spans="1:28" x14ac:dyDescent="0.3">
      <c r="A3014" s="133">
        <v>42861.25</v>
      </c>
      <c r="B3014" s="152">
        <f t="shared" si="840"/>
        <v>5</v>
      </c>
      <c r="C3014" s="152">
        <f t="shared" si="841"/>
        <v>6</v>
      </c>
      <c r="D3014" s="152">
        <f t="shared" si="842"/>
        <v>6</v>
      </c>
      <c r="E3014" s="38" t="str">
        <f t="shared" si="843"/>
        <v>W</v>
      </c>
      <c r="F3014" s="134">
        <v>22.84</v>
      </c>
      <c r="G3014" s="38" t="str">
        <f t="shared" si="844"/>
        <v>-</v>
      </c>
      <c r="H3014" s="38">
        <f t="shared" si="845"/>
        <v>22.84</v>
      </c>
      <c r="K3014" s="133">
        <v>43226.25</v>
      </c>
      <c r="L3014" s="9">
        <f t="shared" si="828"/>
        <v>5</v>
      </c>
      <c r="M3014" s="9">
        <f t="shared" si="829"/>
        <v>6</v>
      </c>
      <c r="N3014" s="9">
        <f t="shared" si="830"/>
        <v>6</v>
      </c>
      <c r="O3014" s="31" t="str">
        <f t="shared" si="831"/>
        <v>W</v>
      </c>
      <c r="P3014" s="134">
        <v>21.41</v>
      </c>
      <c r="Q3014" s="31" t="str">
        <f t="shared" si="832"/>
        <v>-</v>
      </c>
      <c r="R3014" s="31">
        <f t="shared" si="833"/>
        <v>21.41</v>
      </c>
      <c r="U3014" s="133">
        <v>43591.25</v>
      </c>
      <c r="V3014" s="9">
        <f t="shared" si="834"/>
        <v>5</v>
      </c>
      <c r="W3014" s="9">
        <f t="shared" si="835"/>
        <v>6</v>
      </c>
      <c r="X3014" s="9">
        <f t="shared" si="836"/>
        <v>6</v>
      </c>
      <c r="Y3014" s="31" t="str">
        <f t="shared" si="837"/>
        <v/>
      </c>
      <c r="Z3014" s="134">
        <v>23.75</v>
      </c>
      <c r="AA3014" s="31" t="str">
        <f t="shared" si="838"/>
        <v>-</v>
      </c>
      <c r="AB3014" s="31">
        <f t="shared" si="839"/>
        <v>23.75</v>
      </c>
    </row>
    <row r="3015" spans="1:28" x14ac:dyDescent="0.3">
      <c r="A3015" s="133">
        <v>42861.291666666664</v>
      </c>
      <c r="B3015" s="152">
        <f t="shared" si="840"/>
        <v>5</v>
      </c>
      <c r="C3015" s="152">
        <f t="shared" si="841"/>
        <v>6</v>
      </c>
      <c r="D3015" s="152">
        <f t="shared" si="842"/>
        <v>7</v>
      </c>
      <c r="E3015" s="38" t="str">
        <f t="shared" si="843"/>
        <v>W</v>
      </c>
      <c r="F3015" s="134">
        <v>24.22</v>
      </c>
      <c r="G3015" s="38" t="str">
        <f t="shared" si="844"/>
        <v>-</v>
      </c>
      <c r="H3015" s="38">
        <f t="shared" si="845"/>
        <v>24.22</v>
      </c>
      <c r="K3015" s="133">
        <v>43226.291666666664</v>
      </c>
      <c r="L3015" s="9">
        <f t="shared" si="828"/>
        <v>5</v>
      </c>
      <c r="M3015" s="9">
        <f t="shared" si="829"/>
        <v>6</v>
      </c>
      <c r="N3015" s="9">
        <f t="shared" si="830"/>
        <v>7</v>
      </c>
      <c r="O3015" s="31" t="str">
        <f t="shared" si="831"/>
        <v>W</v>
      </c>
      <c r="P3015" s="134">
        <v>21.76</v>
      </c>
      <c r="Q3015" s="31" t="str">
        <f t="shared" si="832"/>
        <v>-</v>
      </c>
      <c r="R3015" s="31">
        <f t="shared" si="833"/>
        <v>21.76</v>
      </c>
      <c r="U3015" s="133">
        <v>43591.291666666664</v>
      </c>
      <c r="V3015" s="9">
        <f t="shared" si="834"/>
        <v>5</v>
      </c>
      <c r="W3015" s="9">
        <f t="shared" si="835"/>
        <v>6</v>
      </c>
      <c r="X3015" s="9">
        <f t="shared" si="836"/>
        <v>7</v>
      </c>
      <c r="Y3015" s="31" t="str">
        <f t="shared" si="837"/>
        <v/>
      </c>
      <c r="Z3015" s="134">
        <v>25.5</v>
      </c>
      <c r="AA3015" s="31" t="str">
        <f t="shared" si="838"/>
        <v>-</v>
      </c>
      <c r="AB3015" s="31">
        <f t="shared" si="839"/>
        <v>25.5</v>
      </c>
    </row>
    <row r="3016" spans="1:28" x14ac:dyDescent="0.3">
      <c r="A3016" s="133">
        <v>42861.333333333336</v>
      </c>
      <c r="B3016" s="152">
        <f t="shared" si="840"/>
        <v>5</v>
      </c>
      <c r="C3016" s="152">
        <f t="shared" si="841"/>
        <v>6</v>
      </c>
      <c r="D3016" s="152">
        <f t="shared" si="842"/>
        <v>8</v>
      </c>
      <c r="E3016" s="38" t="str">
        <f t="shared" si="843"/>
        <v>W</v>
      </c>
      <c r="F3016" s="134">
        <v>26.27</v>
      </c>
      <c r="G3016" s="38" t="str">
        <f t="shared" si="844"/>
        <v>-</v>
      </c>
      <c r="H3016" s="38">
        <f t="shared" si="845"/>
        <v>26.27</v>
      </c>
      <c r="K3016" s="133">
        <v>43226.333333333336</v>
      </c>
      <c r="L3016" s="9">
        <f t="shared" si="828"/>
        <v>5</v>
      </c>
      <c r="M3016" s="9">
        <f t="shared" si="829"/>
        <v>6</v>
      </c>
      <c r="N3016" s="9">
        <f t="shared" si="830"/>
        <v>8</v>
      </c>
      <c r="O3016" s="31" t="str">
        <f t="shared" si="831"/>
        <v>W</v>
      </c>
      <c r="P3016" s="134">
        <v>22.18</v>
      </c>
      <c r="Q3016" s="31" t="str">
        <f t="shared" si="832"/>
        <v>-</v>
      </c>
      <c r="R3016" s="31">
        <f t="shared" si="833"/>
        <v>22.18</v>
      </c>
      <c r="U3016" s="133">
        <v>43591.333333333336</v>
      </c>
      <c r="V3016" s="9">
        <f t="shared" si="834"/>
        <v>5</v>
      </c>
      <c r="W3016" s="9">
        <f t="shared" si="835"/>
        <v>6</v>
      </c>
      <c r="X3016" s="9">
        <f t="shared" si="836"/>
        <v>8</v>
      </c>
      <c r="Y3016" s="31" t="str">
        <f t="shared" si="837"/>
        <v/>
      </c>
      <c r="Z3016" s="134">
        <v>25.58</v>
      </c>
      <c r="AA3016" s="31">
        <f t="shared" si="838"/>
        <v>25.58</v>
      </c>
      <c r="AB3016" s="31" t="str">
        <f t="shared" si="839"/>
        <v>-</v>
      </c>
    </row>
    <row r="3017" spans="1:28" x14ac:dyDescent="0.3">
      <c r="A3017" s="133">
        <v>42861.375</v>
      </c>
      <c r="B3017" s="152">
        <f t="shared" si="840"/>
        <v>5</v>
      </c>
      <c r="C3017" s="152">
        <f t="shared" si="841"/>
        <v>6</v>
      </c>
      <c r="D3017" s="152">
        <f t="shared" si="842"/>
        <v>9</v>
      </c>
      <c r="E3017" s="38" t="str">
        <f t="shared" si="843"/>
        <v>W</v>
      </c>
      <c r="F3017" s="134">
        <v>28.45</v>
      </c>
      <c r="G3017" s="38" t="str">
        <f t="shared" si="844"/>
        <v>-</v>
      </c>
      <c r="H3017" s="38">
        <f t="shared" si="845"/>
        <v>28.45</v>
      </c>
      <c r="K3017" s="133">
        <v>43226.375</v>
      </c>
      <c r="L3017" s="9">
        <f t="shared" ref="L3017:L3080" si="846">MONTH(K3017)</f>
        <v>5</v>
      </c>
      <c r="M3017" s="9">
        <f t="shared" ref="M3017:M3080" si="847">DAY(K3017)</f>
        <v>6</v>
      </c>
      <c r="N3017" s="9">
        <f t="shared" ref="N3017:N3080" si="848">HOUR(K3017)</f>
        <v>9</v>
      </c>
      <c r="O3017" s="31" t="str">
        <f t="shared" ref="O3017:O3080" si="849">IF(WEEKDAY(K3017,2)&gt;5,"W","")</f>
        <v>W</v>
      </c>
      <c r="P3017" s="134">
        <v>23.36</v>
      </c>
      <c r="Q3017" s="31" t="str">
        <f t="shared" ref="Q3017:Q3080" si="850">IF(AND($L3017&gt;=$L$5,$L3017&lt;=$M$5),IF($O3017&lt;&gt;"W",IF(AND($N3017&gt;=$N$5,$N3017&lt;$P$5),$P3017,"-"),"-"),"-")</f>
        <v>-</v>
      </c>
      <c r="R3017" s="31">
        <f t="shared" ref="R3017:R3080" si="851">IF(Q3017="-",P3017,"-")</f>
        <v>23.36</v>
      </c>
      <c r="U3017" s="133">
        <v>43591.375</v>
      </c>
      <c r="V3017" s="9">
        <f t="shared" ref="V3017:V3080" si="852">MONTH(U3017)</f>
        <v>5</v>
      </c>
      <c r="W3017" s="9">
        <f t="shared" ref="W3017:W3080" si="853">DAY(U3017)</f>
        <v>6</v>
      </c>
      <c r="X3017" s="9">
        <f t="shared" ref="X3017:X3080" si="854">HOUR(U3017)</f>
        <v>9</v>
      </c>
      <c r="Y3017" s="31" t="str">
        <f t="shared" ref="Y3017:Y3080" si="855">IF(WEEKDAY(U3017,2)&gt;5,"W","")</f>
        <v/>
      </c>
      <c r="Z3017" s="134">
        <v>26.37</v>
      </c>
      <c r="AA3017" s="31">
        <f t="shared" ref="AA3017:AA3080" si="856">IF(AND($V3017&gt;=$V$5,$V3017&lt;=$W$5),IF($Y3017&lt;&gt;"W",IF(AND($X3017&gt;=$X$5,$X3017&lt;$Z$5),$Z3017,"-"),"-"),"-")</f>
        <v>26.37</v>
      </c>
      <c r="AB3017" s="31" t="str">
        <f t="shared" ref="AB3017:AB3080" si="857">IF(AA3017="-",Z3017,"-")</f>
        <v>-</v>
      </c>
    </row>
    <row r="3018" spans="1:28" x14ac:dyDescent="0.3">
      <c r="A3018" s="133">
        <v>42861.416666666664</v>
      </c>
      <c r="B3018" s="152">
        <f t="shared" ref="B3018:B3081" si="858">MONTH(A3018)</f>
        <v>5</v>
      </c>
      <c r="C3018" s="152">
        <f t="shared" ref="C3018:C3081" si="859">DAY(A3018)</f>
        <v>6</v>
      </c>
      <c r="D3018" s="152">
        <f t="shared" ref="D3018:D3081" si="860">HOUR(A3018)</f>
        <v>10</v>
      </c>
      <c r="E3018" s="38" t="str">
        <f t="shared" ref="E3018:E3081" si="861">IF(WEEKDAY(A3018,2)&gt;5,"W","")</f>
        <v>W</v>
      </c>
      <c r="F3018" s="134">
        <v>28.2</v>
      </c>
      <c r="G3018" s="38" t="str">
        <f t="shared" ref="G3018:G3081" si="862">IF(AND($B3018&gt;=$B$5,$B3018&lt;=$C$5),IF($E3018&lt;&gt;"W",IF(AND($D3018&gt;=$D$5,$D3018&lt;$F$5),$F3018,"-"),"-"),"-")</f>
        <v>-</v>
      </c>
      <c r="H3018" s="38">
        <f t="shared" ref="H3018:H3081" si="863">IF(G3018="-",F3018,"-")</f>
        <v>28.2</v>
      </c>
      <c r="K3018" s="133">
        <v>43226.416666666664</v>
      </c>
      <c r="L3018" s="9">
        <f t="shared" si="846"/>
        <v>5</v>
      </c>
      <c r="M3018" s="9">
        <f t="shared" si="847"/>
        <v>6</v>
      </c>
      <c r="N3018" s="9">
        <f t="shared" si="848"/>
        <v>10</v>
      </c>
      <c r="O3018" s="31" t="str">
        <f t="shared" si="849"/>
        <v>W</v>
      </c>
      <c r="P3018" s="134">
        <v>24.27</v>
      </c>
      <c r="Q3018" s="31" t="str">
        <f t="shared" si="850"/>
        <v>-</v>
      </c>
      <c r="R3018" s="31">
        <f t="shared" si="851"/>
        <v>24.27</v>
      </c>
      <c r="U3018" s="133">
        <v>43591.416666666664</v>
      </c>
      <c r="V3018" s="9">
        <f t="shared" si="852"/>
        <v>5</v>
      </c>
      <c r="W3018" s="9">
        <f t="shared" si="853"/>
        <v>6</v>
      </c>
      <c r="X3018" s="9">
        <f t="shared" si="854"/>
        <v>10</v>
      </c>
      <c r="Y3018" s="31" t="str">
        <f t="shared" si="855"/>
        <v/>
      </c>
      <c r="Z3018" s="134">
        <v>29.44</v>
      </c>
      <c r="AA3018" s="31">
        <f t="shared" si="856"/>
        <v>29.44</v>
      </c>
      <c r="AB3018" s="31" t="str">
        <f t="shared" si="857"/>
        <v>-</v>
      </c>
    </row>
    <row r="3019" spans="1:28" x14ac:dyDescent="0.3">
      <c r="A3019" s="133">
        <v>42861.458333333336</v>
      </c>
      <c r="B3019" s="152">
        <f t="shared" si="858"/>
        <v>5</v>
      </c>
      <c r="C3019" s="152">
        <f t="shared" si="859"/>
        <v>6</v>
      </c>
      <c r="D3019" s="152">
        <f t="shared" si="860"/>
        <v>11</v>
      </c>
      <c r="E3019" s="38" t="str">
        <f t="shared" si="861"/>
        <v>W</v>
      </c>
      <c r="F3019" s="134">
        <v>28.07</v>
      </c>
      <c r="G3019" s="38" t="str">
        <f t="shared" si="862"/>
        <v>-</v>
      </c>
      <c r="H3019" s="38">
        <f t="shared" si="863"/>
        <v>28.07</v>
      </c>
      <c r="K3019" s="133">
        <v>43226.458333333336</v>
      </c>
      <c r="L3019" s="9">
        <f t="shared" si="846"/>
        <v>5</v>
      </c>
      <c r="M3019" s="9">
        <f t="shared" si="847"/>
        <v>6</v>
      </c>
      <c r="N3019" s="9">
        <f t="shared" si="848"/>
        <v>11</v>
      </c>
      <c r="O3019" s="31" t="str">
        <f t="shared" si="849"/>
        <v>W</v>
      </c>
      <c r="P3019" s="134">
        <v>24.84</v>
      </c>
      <c r="Q3019" s="31" t="str">
        <f t="shared" si="850"/>
        <v>-</v>
      </c>
      <c r="R3019" s="31">
        <f t="shared" si="851"/>
        <v>24.84</v>
      </c>
      <c r="U3019" s="133">
        <v>43591.458333333336</v>
      </c>
      <c r="V3019" s="9">
        <f t="shared" si="852"/>
        <v>5</v>
      </c>
      <c r="W3019" s="9">
        <f t="shared" si="853"/>
        <v>6</v>
      </c>
      <c r="X3019" s="9">
        <f t="shared" si="854"/>
        <v>11</v>
      </c>
      <c r="Y3019" s="31" t="str">
        <f t="shared" si="855"/>
        <v/>
      </c>
      <c r="Z3019" s="134">
        <v>28.22</v>
      </c>
      <c r="AA3019" s="31">
        <f t="shared" si="856"/>
        <v>28.22</v>
      </c>
      <c r="AB3019" s="31" t="str">
        <f t="shared" si="857"/>
        <v>-</v>
      </c>
    </row>
    <row r="3020" spans="1:28" x14ac:dyDescent="0.3">
      <c r="A3020" s="133">
        <v>42861.5</v>
      </c>
      <c r="B3020" s="152">
        <f t="shared" si="858"/>
        <v>5</v>
      </c>
      <c r="C3020" s="152">
        <f t="shared" si="859"/>
        <v>6</v>
      </c>
      <c r="D3020" s="152">
        <f t="shared" si="860"/>
        <v>12</v>
      </c>
      <c r="E3020" s="38" t="str">
        <f t="shared" si="861"/>
        <v>W</v>
      </c>
      <c r="F3020" s="134">
        <v>27.31</v>
      </c>
      <c r="G3020" s="38" t="str">
        <f t="shared" si="862"/>
        <v>-</v>
      </c>
      <c r="H3020" s="38">
        <f t="shared" si="863"/>
        <v>27.31</v>
      </c>
      <c r="K3020" s="133">
        <v>43226.5</v>
      </c>
      <c r="L3020" s="9">
        <f t="shared" si="846"/>
        <v>5</v>
      </c>
      <c r="M3020" s="9">
        <f t="shared" si="847"/>
        <v>6</v>
      </c>
      <c r="N3020" s="9">
        <f t="shared" si="848"/>
        <v>12</v>
      </c>
      <c r="O3020" s="31" t="str">
        <f t="shared" si="849"/>
        <v>W</v>
      </c>
      <c r="P3020" s="134">
        <v>24.83</v>
      </c>
      <c r="Q3020" s="31" t="str">
        <f t="shared" si="850"/>
        <v>-</v>
      </c>
      <c r="R3020" s="31">
        <f t="shared" si="851"/>
        <v>24.83</v>
      </c>
      <c r="U3020" s="133">
        <v>43591.5</v>
      </c>
      <c r="V3020" s="9">
        <f t="shared" si="852"/>
        <v>5</v>
      </c>
      <c r="W3020" s="9">
        <f t="shared" si="853"/>
        <v>6</v>
      </c>
      <c r="X3020" s="9">
        <f t="shared" si="854"/>
        <v>12</v>
      </c>
      <c r="Y3020" s="31" t="str">
        <f t="shared" si="855"/>
        <v/>
      </c>
      <c r="Z3020" s="134">
        <v>29.27</v>
      </c>
      <c r="AA3020" s="31">
        <f t="shared" si="856"/>
        <v>29.27</v>
      </c>
      <c r="AB3020" s="31" t="str">
        <f t="shared" si="857"/>
        <v>-</v>
      </c>
    </row>
    <row r="3021" spans="1:28" x14ac:dyDescent="0.3">
      <c r="A3021" s="133">
        <v>42861.541666666664</v>
      </c>
      <c r="B3021" s="152">
        <f t="shared" si="858"/>
        <v>5</v>
      </c>
      <c r="C3021" s="152">
        <f t="shared" si="859"/>
        <v>6</v>
      </c>
      <c r="D3021" s="152">
        <f t="shared" si="860"/>
        <v>13</v>
      </c>
      <c r="E3021" s="38" t="str">
        <f t="shared" si="861"/>
        <v>W</v>
      </c>
      <c r="F3021" s="134">
        <v>26.55</v>
      </c>
      <c r="G3021" s="38" t="str">
        <f t="shared" si="862"/>
        <v>-</v>
      </c>
      <c r="H3021" s="38">
        <f t="shared" si="863"/>
        <v>26.55</v>
      </c>
      <c r="K3021" s="133">
        <v>43226.541666666664</v>
      </c>
      <c r="L3021" s="9">
        <f t="shared" si="846"/>
        <v>5</v>
      </c>
      <c r="M3021" s="9">
        <f t="shared" si="847"/>
        <v>6</v>
      </c>
      <c r="N3021" s="9">
        <f t="shared" si="848"/>
        <v>13</v>
      </c>
      <c r="O3021" s="31" t="str">
        <f t="shared" si="849"/>
        <v>W</v>
      </c>
      <c r="P3021" s="134">
        <v>24.79</v>
      </c>
      <c r="Q3021" s="31" t="str">
        <f t="shared" si="850"/>
        <v>-</v>
      </c>
      <c r="R3021" s="31">
        <f t="shared" si="851"/>
        <v>24.79</v>
      </c>
      <c r="U3021" s="133">
        <v>43591.541666666664</v>
      </c>
      <c r="V3021" s="9">
        <f t="shared" si="852"/>
        <v>5</v>
      </c>
      <c r="W3021" s="9">
        <f t="shared" si="853"/>
        <v>6</v>
      </c>
      <c r="X3021" s="9">
        <f t="shared" si="854"/>
        <v>13</v>
      </c>
      <c r="Y3021" s="31" t="str">
        <f t="shared" si="855"/>
        <v/>
      </c>
      <c r="Z3021" s="134">
        <v>30.99</v>
      </c>
      <c r="AA3021" s="31">
        <f t="shared" si="856"/>
        <v>30.99</v>
      </c>
      <c r="AB3021" s="31" t="str">
        <f t="shared" si="857"/>
        <v>-</v>
      </c>
    </row>
    <row r="3022" spans="1:28" x14ac:dyDescent="0.3">
      <c r="A3022" s="133">
        <v>42861.583333333336</v>
      </c>
      <c r="B3022" s="152">
        <f t="shared" si="858"/>
        <v>5</v>
      </c>
      <c r="C3022" s="152">
        <f t="shared" si="859"/>
        <v>6</v>
      </c>
      <c r="D3022" s="152">
        <f t="shared" si="860"/>
        <v>14</v>
      </c>
      <c r="E3022" s="38" t="str">
        <f t="shared" si="861"/>
        <v>W</v>
      </c>
      <c r="F3022" s="134">
        <v>25.65</v>
      </c>
      <c r="G3022" s="38" t="str">
        <f t="shared" si="862"/>
        <v>-</v>
      </c>
      <c r="H3022" s="38">
        <f t="shared" si="863"/>
        <v>25.65</v>
      </c>
      <c r="K3022" s="133">
        <v>43226.583333333336</v>
      </c>
      <c r="L3022" s="9">
        <f t="shared" si="846"/>
        <v>5</v>
      </c>
      <c r="M3022" s="9">
        <f t="shared" si="847"/>
        <v>6</v>
      </c>
      <c r="N3022" s="9">
        <f t="shared" si="848"/>
        <v>14</v>
      </c>
      <c r="O3022" s="31" t="str">
        <f t="shared" si="849"/>
        <v>W</v>
      </c>
      <c r="P3022" s="134">
        <v>24.23</v>
      </c>
      <c r="Q3022" s="31" t="str">
        <f t="shared" si="850"/>
        <v>-</v>
      </c>
      <c r="R3022" s="31">
        <f t="shared" si="851"/>
        <v>24.23</v>
      </c>
      <c r="U3022" s="133">
        <v>43591.583333333336</v>
      </c>
      <c r="V3022" s="9">
        <f t="shared" si="852"/>
        <v>5</v>
      </c>
      <c r="W3022" s="9">
        <f t="shared" si="853"/>
        <v>6</v>
      </c>
      <c r="X3022" s="9">
        <f t="shared" si="854"/>
        <v>14</v>
      </c>
      <c r="Y3022" s="31" t="str">
        <f t="shared" si="855"/>
        <v/>
      </c>
      <c r="Z3022" s="134">
        <v>31.36</v>
      </c>
      <c r="AA3022" s="31">
        <f t="shared" si="856"/>
        <v>31.36</v>
      </c>
      <c r="AB3022" s="31" t="str">
        <f t="shared" si="857"/>
        <v>-</v>
      </c>
    </row>
    <row r="3023" spans="1:28" x14ac:dyDescent="0.3">
      <c r="A3023" s="133">
        <v>42861.625</v>
      </c>
      <c r="B3023" s="152">
        <f t="shared" si="858"/>
        <v>5</v>
      </c>
      <c r="C3023" s="152">
        <f t="shared" si="859"/>
        <v>6</v>
      </c>
      <c r="D3023" s="152">
        <f t="shared" si="860"/>
        <v>15</v>
      </c>
      <c r="E3023" s="38" t="str">
        <f t="shared" si="861"/>
        <v>W</v>
      </c>
      <c r="F3023" s="134">
        <v>24.9</v>
      </c>
      <c r="G3023" s="38" t="str">
        <f t="shared" si="862"/>
        <v>-</v>
      </c>
      <c r="H3023" s="38">
        <f t="shared" si="863"/>
        <v>24.9</v>
      </c>
      <c r="K3023" s="133">
        <v>43226.625</v>
      </c>
      <c r="L3023" s="9">
        <f t="shared" si="846"/>
        <v>5</v>
      </c>
      <c r="M3023" s="9">
        <f t="shared" si="847"/>
        <v>6</v>
      </c>
      <c r="N3023" s="9">
        <f t="shared" si="848"/>
        <v>15</v>
      </c>
      <c r="O3023" s="31" t="str">
        <f t="shared" si="849"/>
        <v>W</v>
      </c>
      <c r="P3023" s="134">
        <v>24.11</v>
      </c>
      <c r="Q3023" s="31" t="str">
        <f t="shared" si="850"/>
        <v>-</v>
      </c>
      <c r="R3023" s="31">
        <f t="shared" si="851"/>
        <v>24.11</v>
      </c>
      <c r="U3023" s="133">
        <v>43591.625</v>
      </c>
      <c r="V3023" s="9">
        <f t="shared" si="852"/>
        <v>5</v>
      </c>
      <c r="W3023" s="9">
        <f t="shared" si="853"/>
        <v>6</v>
      </c>
      <c r="X3023" s="9">
        <f t="shared" si="854"/>
        <v>15</v>
      </c>
      <c r="Y3023" s="31" t="str">
        <f t="shared" si="855"/>
        <v/>
      </c>
      <c r="Z3023" s="134">
        <v>32.56</v>
      </c>
      <c r="AA3023" s="31">
        <f t="shared" si="856"/>
        <v>32.56</v>
      </c>
      <c r="AB3023" s="31" t="str">
        <f t="shared" si="857"/>
        <v>-</v>
      </c>
    </row>
    <row r="3024" spans="1:28" x14ac:dyDescent="0.3">
      <c r="A3024" s="133">
        <v>42861.666666666664</v>
      </c>
      <c r="B3024" s="152">
        <f t="shared" si="858"/>
        <v>5</v>
      </c>
      <c r="C3024" s="152">
        <f t="shared" si="859"/>
        <v>6</v>
      </c>
      <c r="D3024" s="152">
        <f t="shared" si="860"/>
        <v>16</v>
      </c>
      <c r="E3024" s="38" t="str">
        <f t="shared" si="861"/>
        <v>W</v>
      </c>
      <c r="F3024" s="134">
        <v>25.23</v>
      </c>
      <c r="G3024" s="38" t="str">
        <f t="shared" si="862"/>
        <v>-</v>
      </c>
      <c r="H3024" s="38">
        <f t="shared" si="863"/>
        <v>25.23</v>
      </c>
      <c r="K3024" s="133">
        <v>43226.666666666664</v>
      </c>
      <c r="L3024" s="9">
        <f t="shared" si="846"/>
        <v>5</v>
      </c>
      <c r="M3024" s="9">
        <f t="shared" si="847"/>
        <v>6</v>
      </c>
      <c r="N3024" s="9">
        <f t="shared" si="848"/>
        <v>16</v>
      </c>
      <c r="O3024" s="31" t="str">
        <f t="shared" si="849"/>
        <v>W</v>
      </c>
      <c r="P3024" s="134">
        <v>25.07</v>
      </c>
      <c r="Q3024" s="31" t="str">
        <f t="shared" si="850"/>
        <v>-</v>
      </c>
      <c r="R3024" s="31">
        <f t="shared" si="851"/>
        <v>25.07</v>
      </c>
      <c r="U3024" s="133">
        <v>43591.666666666664</v>
      </c>
      <c r="V3024" s="9">
        <f t="shared" si="852"/>
        <v>5</v>
      </c>
      <c r="W3024" s="9">
        <f t="shared" si="853"/>
        <v>6</v>
      </c>
      <c r="X3024" s="9">
        <f t="shared" si="854"/>
        <v>16</v>
      </c>
      <c r="Y3024" s="31" t="str">
        <f t="shared" si="855"/>
        <v/>
      </c>
      <c r="Z3024" s="134">
        <v>32.24</v>
      </c>
      <c r="AA3024" s="31">
        <f t="shared" si="856"/>
        <v>32.24</v>
      </c>
      <c r="AB3024" s="31" t="str">
        <f t="shared" si="857"/>
        <v>-</v>
      </c>
    </row>
    <row r="3025" spans="1:28" x14ac:dyDescent="0.3">
      <c r="A3025" s="133">
        <v>42861.708333333336</v>
      </c>
      <c r="B3025" s="152">
        <f t="shared" si="858"/>
        <v>5</v>
      </c>
      <c r="C3025" s="152">
        <f t="shared" si="859"/>
        <v>6</v>
      </c>
      <c r="D3025" s="152">
        <f t="shared" si="860"/>
        <v>17</v>
      </c>
      <c r="E3025" s="38" t="str">
        <f t="shared" si="861"/>
        <v>W</v>
      </c>
      <c r="F3025" s="134">
        <v>25.46</v>
      </c>
      <c r="G3025" s="38" t="str">
        <f t="shared" si="862"/>
        <v>-</v>
      </c>
      <c r="H3025" s="38">
        <f t="shared" si="863"/>
        <v>25.46</v>
      </c>
      <c r="K3025" s="133">
        <v>43226.708333333336</v>
      </c>
      <c r="L3025" s="9">
        <f t="shared" si="846"/>
        <v>5</v>
      </c>
      <c r="M3025" s="9">
        <f t="shared" si="847"/>
        <v>6</v>
      </c>
      <c r="N3025" s="9">
        <f t="shared" si="848"/>
        <v>17</v>
      </c>
      <c r="O3025" s="31" t="str">
        <f t="shared" si="849"/>
        <v>W</v>
      </c>
      <c r="P3025" s="134">
        <v>25.3</v>
      </c>
      <c r="Q3025" s="31" t="str">
        <f t="shared" si="850"/>
        <v>-</v>
      </c>
      <c r="R3025" s="31">
        <f t="shared" si="851"/>
        <v>25.3</v>
      </c>
      <c r="U3025" s="133">
        <v>43591.708333333336</v>
      </c>
      <c r="V3025" s="9">
        <f t="shared" si="852"/>
        <v>5</v>
      </c>
      <c r="W3025" s="9">
        <f t="shared" si="853"/>
        <v>6</v>
      </c>
      <c r="X3025" s="9">
        <f t="shared" si="854"/>
        <v>17</v>
      </c>
      <c r="Y3025" s="31" t="str">
        <f t="shared" si="855"/>
        <v/>
      </c>
      <c r="Z3025" s="134">
        <v>32.659999999999997</v>
      </c>
      <c r="AA3025" s="31" t="str">
        <f t="shared" si="856"/>
        <v>-</v>
      </c>
      <c r="AB3025" s="31">
        <f t="shared" si="857"/>
        <v>32.659999999999997</v>
      </c>
    </row>
    <row r="3026" spans="1:28" x14ac:dyDescent="0.3">
      <c r="A3026" s="133">
        <v>42861.75</v>
      </c>
      <c r="B3026" s="152">
        <f t="shared" si="858"/>
        <v>5</v>
      </c>
      <c r="C3026" s="152">
        <f t="shared" si="859"/>
        <v>6</v>
      </c>
      <c r="D3026" s="152">
        <f t="shared" si="860"/>
        <v>18</v>
      </c>
      <c r="E3026" s="38" t="str">
        <f t="shared" si="861"/>
        <v>W</v>
      </c>
      <c r="F3026" s="134">
        <v>25.97</v>
      </c>
      <c r="G3026" s="38" t="str">
        <f t="shared" si="862"/>
        <v>-</v>
      </c>
      <c r="H3026" s="38">
        <f t="shared" si="863"/>
        <v>25.97</v>
      </c>
      <c r="K3026" s="133">
        <v>43226.75</v>
      </c>
      <c r="L3026" s="9">
        <f t="shared" si="846"/>
        <v>5</v>
      </c>
      <c r="M3026" s="9">
        <f t="shared" si="847"/>
        <v>6</v>
      </c>
      <c r="N3026" s="9">
        <f t="shared" si="848"/>
        <v>18</v>
      </c>
      <c r="O3026" s="31" t="str">
        <f t="shared" si="849"/>
        <v>W</v>
      </c>
      <c r="P3026" s="134">
        <v>24.7</v>
      </c>
      <c r="Q3026" s="31" t="str">
        <f t="shared" si="850"/>
        <v>-</v>
      </c>
      <c r="R3026" s="31">
        <f t="shared" si="851"/>
        <v>24.7</v>
      </c>
      <c r="U3026" s="133">
        <v>43591.75</v>
      </c>
      <c r="V3026" s="9">
        <f t="shared" si="852"/>
        <v>5</v>
      </c>
      <c r="W3026" s="9">
        <f t="shared" si="853"/>
        <v>6</v>
      </c>
      <c r="X3026" s="9">
        <f t="shared" si="854"/>
        <v>18</v>
      </c>
      <c r="Y3026" s="31" t="str">
        <f t="shared" si="855"/>
        <v/>
      </c>
      <c r="Z3026" s="134">
        <v>29.78</v>
      </c>
      <c r="AA3026" s="31" t="str">
        <f t="shared" si="856"/>
        <v>-</v>
      </c>
      <c r="AB3026" s="31">
        <f t="shared" si="857"/>
        <v>29.78</v>
      </c>
    </row>
    <row r="3027" spans="1:28" x14ac:dyDescent="0.3">
      <c r="A3027" s="133">
        <v>42861.791666666664</v>
      </c>
      <c r="B3027" s="152">
        <f t="shared" si="858"/>
        <v>5</v>
      </c>
      <c r="C3027" s="152">
        <f t="shared" si="859"/>
        <v>6</v>
      </c>
      <c r="D3027" s="152">
        <f t="shared" si="860"/>
        <v>19</v>
      </c>
      <c r="E3027" s="38" t="str">
        <f t="shared" si="861"/>
        <v>W</v>
      </c>
      <c r="F3027" s="134">
        <v>26.36</v>
      </c>
      <c r="G3027" s="38" t="str">
        <f t="shared" si="862"/>
        <v>-</v>
      </c>
      <c r="H3027" s="38">
        <f t="shared" si="863"/>
        <v>26.36</v>
      </c>
      <c r="K3027" s="133">
        <v>43226.791666666664</v>
      </c>
      <c r="L3027" s="9">
        <f t="shared" si="846"/>
        <v>5</v>
      </c>
      <c r="M3027" s="9">
        <f t="shared" si="847"/>
        <v>6</v>
      </c>
      <c r="N3027" s="9">
        <f t="shared" si="848"/>
        <v>19</v>
      </c>
      <c r="O3027" s="31" t="str">
        <f t="shared" si="849"/>
        <v>W</v>
      </c>
      <c r="P3027" s="134">
        <v>26.37</v>
      </c>
      <c r="Q3027" s="31" t="str">
        <f t="shared" si="850"/>
        <v>-</v>
      </c>
      <c r="R3027" s="31">
        <f t="shared" si="851"/>
        <v>26.37</v>
      </c>
      <c r="U3027" s="133">
        <v>43591.791666666664</v>
      </c>
      <c r="V3027" s="9">
        <f t="shared" si="852"/>
        <v>5</v>
      </c>
      <c r="W3027" s="9">
        <f t="shared" si="853"/>
        <v>6</v>
      </c>
      <c r="X3027" s="9">
        <f t="shared" si="854"/>
        <v>19</v>
      </c>
      <c r="Y3027" s="31" t="str">
        <f t="shared" si="855"/>
        <v/>
      </c>
      <c r="Z3027" s="134">
        <v>27.43</v>
      </c>
      <c r="AA3027" s="31" t="str">
        <f t="shared" si="856"/>
        <v>-</v>
      </c>
      <c r="AB3027" s="31">
        <f t="shared" si="857"/>
        <v>27.43</v>
      </c>
    </row>
    <row r="3028" spans="1:28" x14ac:dyDescent="0.3">
      <c r="A3028" s="133">
        <v>42861.833333333336</v>
      </c>
      <c r="B3028" s="152">
        <f t="shared" si="858"/>
        <v>5</v>
      </c>
      <c r="C3028" s="152">
        <f t="shared" si="859"/>
        <v>6</v>
      </c>
      <c r="D3028" s="152">
        <f t="shared" si="860"/>
        <v>20</v>
      </c>
      <c r="E3028" s="38" t="str">
        <f t="shared" si="861"/>
        <v>W</v>
      </c>
      <c r="F3028" s="134">
        <v>31.05</v>
      </c>
      <c r="G3028" s="38" t="str">
        <f t="shared" si="862"/>
        <v>-</v>
      </c>
      <c r="H3028" s="38">
        <f t="shared" si="863"/>
        <v>31.05</v>
      </c>
      <c r="K3028" s="133">
        <v>43226.833333333336</v>
      </c>
      <c r="L3028" s="9">
        <f t="shared" si="846"/>
        <v>5</v>
      </c>
      <c r="M3028" s="9">
        <f t="shared" si="847"/>
        <v>6</v>
      </c>
      <c r="N3028" s="9">
        <f t="shared" si="848"/>
        <v>20</v>
      </c>
      <c r="O3028" s="31" t="str">
        <f t="shared" si="849"/>
        <v>W</v>
      </c>
      <c r="P3028" s="134">
        <v>33.42</v>
      </c>
      <c r="Q3028" s="31" t="str">
        <f t="shared" si="850"/>
        <v>-</v>
      </c>
      <c r="R3028" s="31">
        <f t="shared" si="851"/>
        <v>33.42</v>
      </c>
      <c r="U3028" s="133">
        <v>43591.833333333336</v>
      </c>
      <c r="V3028" s="9">
        <f t="shared" si="852"/>
        <v>5</v>
      </c>
      <c r="W3028" s="9">
        <f t="shared" si="853"/>
        <v>6</v>
      </c>
      <c r="X3028" s="9">
        <f t="shared" si="854"/>
        <v>20</v>
      </c>
      <c r="Y3028" s="31" t="str">
        <f t="shared" si="855"/>
        <v/>
      </c>
      <c r="Z3028" s="134">
        <v>32.28</v>
      </c>
      <c r="AA3028" s="31" t="str">
        <f t="shared" si="856"/>
        <v>-</v>
      </c>
      <c r="AB3028" s="31">
        <f t="shared" si="857"/>
        <v>32.28</v>
      </c>
    </row>
    <row r="3029" spans="1:28" x14ac:dyDescent="0.3">
      <c r="A3029" s="133">
        <v>42861.875</v>
      </c>
      <c r="B3029" s="152">
        <f t="shared" si="858"/>
        <v>5</v>
      </c>
      <c r="C3029" s="152">
        <f t="shared" si="859"/>
        <v>6</v>
      </c>
      <c r="D3029" s="152">
        <f t="shared" si="860"/>
        <v>21</v>
      </c>
      <c r="E3029" s="38" t="str">
        <f t="shared" si="861"/>
        <v>W</v>
      </c>
      <c r="F3029" s="134">
        <v>28.95</v>
      </c>
      <c r="G3029" s="38" t="str">
        <f t="shared" si="862"/>
        <v>-</v>
      </c>
      <c r="H3029" s="38">
        <f t="shared" si="863"/>
        <v>28.95</v>
      </c>
      <c r="K3029" s="133">
        <v>43226.875</v>
      </c>
      <c r="L3029" s="9">
        <f t="shared" si="846"/>
        <v>5</v>
      </c>
      <c r="M3029" s="9">
        <f t="shared" si="847"/>
        <v>6</v>
      </c>
      <c r="N3029" s="9">
        <f t="shared" si="848"/>
        <v>21</v>
      </c>
      <c r="O3029" s="31" t="str">
        <f t="shared" si="849"/>
        <v>W</v>
      </c>
      <c r="P3029" s="134">
        <v>31</v>
      </c>
      <c r="Q3029" s="31" t="str">
        <f t="shared" si="850"/>
        <v>-</v>
      </c>
      <c r="R3029" s="31">
        <f t="shared" si="851"/>
        <v>31</v>
      </c>
      <c r="U3029" s="133">
        <v>43591.875</v>
      </c>
      <c r="V3029" s="9">
        <f t="shared" si="852"/>
        <v>5</v>
      </c>
      <c r="W3029" s="9">
        <f t="shared" si="853"/>
        <v>6</v>
      </c>
      <c r="X3029" s="9">
        <f t="shared" si="854"/>
        <v>21</v>
      </c>
      <c r="Y3029" s="31" t="str">
        <f t="shared" si="855"/>
        <v/>
      </c>
      <c r="Z3029" s="134">
        <v>30.5</v>
      </c>
      <c r="AA3029" s="31" t="str">
        <f t="shared" si="856"/>
        <v>-</v>
      </c>
      <c r="AB3029" s="31">
        <f t="shared" si="857"/>
        <v>30.5</v>
      </c>
    </row>
    <row r="3030" spans="1:28" x14ac:dyDescent="0.3">
      <c r="A3030" s="133">
        <v>42861.916666666664</v>
      </c>
      <c r="B3030" s="152">
        <f t="shared" si="858"/>
        <v>5</v>
      </c>
      <c r="C3030" s="152">
        <f t="shared" si="859"/>
        <v>6</v>
      </c>
      <c r="D3030" s="152">
        <f t="shared" si="860"/>
        <v>22</v>
      </c>
      <c r="E3030" s="38" t="str">
        <f t="shared" si="861"/>
        <v>W</v>
      </c>
      <c r="F3030" s="134">
        <v>25.04</v>
      </c>
      <c r="G3030" s="38" t="str">
        <f t="shared" si="862"/>
        <v>-</v>
      </c>
      <c r="H3030" s="38">
        <f t="shared" si="863"/>
        <v>25.04</v>
      </c>
      <c r="K3030" s="133">
        <v>43226.916666666664</v>
      </c>
      <c r="L3030" s="9">
        <f t="shared" si="846"/>
        <v>5</v>
      </c>
      <c r="M3030" s="9">
        <f t="shared" si="847"/>
        <v>6</v>
      </c>
      <c r="N3030" s="9">
        <f t="shared" si="848"/>
        <v>22</v>
      </c>
      <c r="O3030" s="31" t="str">
        <f t="shared" si="849"/>
        <v>W</v>
      </c>
      <c r="P3030" s="134">
        <v>22.8</v>
      </c>
      <c r="Q3030" s="31" t="str">
        <f t="shared" si="850"/>
        <v>-</v>
      </c>
      <c r="R3030" s="31">
        <f t="shared" si="851"/>
        <v>22.8</v>
      </c>
      <c r="U3030" s="133">
        <v>43591.916666666664</v>
      </c>
      <c r="V3030" s="9">
        <f t="shared" si="852"/>
        <v>5</v>
      </c>
      <c r="W3030" s="9">
        <f t="shared" si="853"/>
        <v>6</v>
      </c>
      <c r="X3030" s="9">
        <f t="shared" si="854"/>
        <v>22</v>
      </c>
      <c r="Y3030" s="31" t="str">
        <f t="shared" si="855"/>
        <v/>
      </c>
      <c r="Z3030" s="134">
        <v>24.09</v>
      </c>
      <c r="AA3030" s="31" t="str">
        <f t="shared" si="856"/>
        <v>-</v>
      </c>
      <c r="AB3030" s="31">
        <f t="shared" si="857"/>
        <v>24.09</v>
      </c>
    </row>
    <row r="3031" spans="1:28" x14ac:dyDescent="0.3">
      <c r="A3031" s="133">
        <v>42861.958333333336</v>
      </c>
      <c r="B3031" s="152">
        <f t="shared" si="858"/>
        <v>5</v>
      </c>
      <c r="C3031" s="152">
        <f t="shared" si="859"/>
        <v>6</v>
      </c>
      <c r="D3031" s="152">
        <f t="shared" si="860"/>
        <v>23</v>
      </c>
      <c r="E3031" s="38" t="str">
        <f t="shared" si="861"/>
        <v>W</v>
      </c>
      <c r="F3031" s="134">
        <v>23.1</v>
      </c>
      <c r="G3031" s="38" t="str">
        <f t="shared" si="862"/>
        <v>-</v>
      </c>
      <c r="H3031" s="38">
        <f t="shared" si="863"/>
        <v>23.1</v>
      </c>
      <c r="K3031" s="133">
        <v>43226.958333333336</v>
      </c>
      <c r="L3031" s="9">
        <f t="shared" si="846"/>
        <v>5</v>
      </c>
      <c r="M3031" s="9">
        <f t="shared" si="847"/>
        <v>6</v>
      </c>
      <c r="N3031" s="9">
        <f t="shared" si="848"/>
        <v>23</v>
      </c>
      <c r="O3031" s="31" t="str">
        <f t="shared" si="849"/>
        <v>W</v>
      </c>
      <c r="P3031" s="134">
        <v>21.79</v>
      </c>
      <c r="Q3031" s="31" t="str">
        <f t="shared" si="850"/>
        <v>-</v>
      </c>
      <c r="R3031" s="31">
        <f t="shared" si="851"/>
        <v>21.79</v>
      </c>
      <c r="U3031" s="133">
        <v>43591.958333333336</v>
      </c>
      <c r="V3031" s="9">
        <f t="shared" si="852"/>
        <v>5</v>
      </c>
      <c r="W3031" s="9">
        <f t="shared" si="853"/>
        <v>6</v>
      </c>
      <c r="X3031" s="9">
        <f t="shared" si="854"/>
        <v>23</v>
      </c>
      <c r="Y3031" s="31" t="str">
        <f t="shared" si="855"/>
        <v/>
      </c>
      <c r="Z3031" s="134">
        <v>21.45</v>
      </c>
      <c r="AA3031" s="31" t="str">
        <f t="shared" si="856"/>
        <v>-</v>
      </c>
      <c r="AB3031" s="31">
        <f t="shared" si="857"/>
        <v>21.45</v>
      </c>
    </row>
    <row r="3032" spans="1:28" x14ac:dyDescent="0.3">
      <c r="A3032" s="133">
        <v>42862</v>
      </c>
      <c r="B3032" s="152">
        <f t="shared" si="858"/>
        <v>5</v>
      </c>
      <c r="C3032" s="152">
        <f t="shared" si="859"/>
        <v>7</v>
      </c>
      <c r="D3032" s="152">
        <f t="shared" si="860"/>
        <v>0</v>
      </c>
      <c r="E3032" s="38" t="str">
        <f t="shared" si="861"/>
        <v>W</v>
      </c>
      <c r="F3032" s="134">
        <v>22.34</v>
      </c>
      <c r="G3032" s="38" t="str">
        <f t="shared" si="862"/>
        <v>-</v>
      </c>
      <c r="H3032" s="38">
        <f t="shared" si="863"/>
        <v>22.34</v>
      </c>
      <c r="K3032" s="133">
        <v>43227</v>
      </c>
      <c r="L3032" s="9">
        <f t="shared" si="846"/>
        <v>5</v>
      </c>
      <c r="M3032" s="9">
        <f t="shared" si="847"/>
        <v>7</v>
      </c>
      <c r="N3032" s="9">
        <f t="shared" si="848"/>
        <v>0</v>
      </c>
      <c r="O3032" s="31" t="str">
        <f t="shared" si="849"/>
        <v/>
      </c>
      <c r="P3032" s="134">
        <v>21.62</v>
      </c>
      <c r="Q3032" s="31" t="str">
        <f t="shared" si="850"/>
        <v>-</v>
      </c>
      <c r="R3032" s="31">
        <f t="shared" si="851"/>
        <v>21.62</v>
      </c>
      <c r="U3032" s="133">
        <v>43592</v>
      </c>
      <c r="V3032" s="9">
        <f t="shared" si="852"/>
        <v>5</v>
      </c>
      <c r="W3032" s="9">
        <f t="shared" si="853"/>
        <v>7</v>
      </c>
      <c r="X3032" s="9">
        <f t="shared" si="854"/>
        <v>0</v>
      </c>
      <c r="Y3032" s="31" t="str">
        <f t="shared" si="855"/>
        <v/>
      </c>
      <c r="Z3032" s="134">
        <v>19.28</v>
      </c>
      <c r="AA3032" s="31" t="str">
        <f t="shared" si="856"/>
        <v>-</v>
      </c>
      <c r="AB3032" s="31">
        <f t="shared" si="857"/>
        <v>19.28</v>
      </c>
    </row>
    <row r="3033" spans="1:28" x14ac:dyDescent="0.3">
      <c r="A3033" s="133">
        <v>42862.041666666664</v>
      </c>
      <c r="B3033" s="152">
        <f t="shared" si="858"/>
        <v>5</v>
      </c>
      <c r="C3033" s="152">
        <f t="shared" si="859"/>
        <v>7</v>
      </c>
      <c r="D3033" s="152">
        <f t="shared" si="860"/>
        <v>1</v>
      </c>
      <c r="E3033" s="38" t="str">
        <f t="shared" si="861"/>
        <v>W</v>
      </c>
      <c r="F3033" s="134">
        <v>22.42</v>
      </c>
      <c r="G3033" s="38" t="str">
        <f t="shared" si="862"/>
        <v>-</v>
      </c>
      <c r="H3033" s="38">
        <f t="shared" si="863"/>
        <v>22.42</v>
      </c>
      <c r="K3033" s="133">
        <v>43227.041666666664</v>
      </c>
      <c r="L3033" s="9">
        <f t="shared" si="846"/>
        <v>5</v>
      </c>
      <c r="M3033" s="9">
        <f t="shared" si="847"/>
        <v>7</v>
      </c>
      <c r="N3033" s="9">
        <f t="shared" si="848"/>
        <v>1</v>
      </c>
      <c r="O3033" s="31" t="str">
        <f t="shared" si="849"/>
        <v/>
      </c>
      <c r="P3033" s="134">
        <v>20.77</v>
      </c>
      <c r="Q3033" s="31" t="str">
        <f t="shared" si="850"/>
        <v>-</v>
      </c>
      <c r="R3033" s="31">
        <f t="shared" si="851"/>
        <v>20.77</v>
      </c>
      <c r="U3033" s="133">
        <v>43592.041666666664</v>
      </c>
      <c r="V3033" s="9">
        <f t="shared" si="852"/>
        <v>5</v>
      </c>
      <c r="W3033" s="9">
        <f t="shared" si="853"/>
        <v>7</v>
      </c>
      <c r="X3033" s="9">
        <f t="shared" si="854"/>
        <v>1</v>
      </c>
      <c r="Y3033" s="31" t="str">
        <f t="shared" si="855"/>
        <v/>
      </c>
      <c r="Z3033" s="134">
        <v>19.149999999999999</v>
      </c>
      <c r="AA3033" s="31" t="str">
        <f t="shared" si="856"/>
        <v>-</v>
      </c>
      <c r="AB3033" s="31">
        <f t="shared" si="857"/>
        <v>19.149999999999999</v>
      </c>
    </row>
    <row r="3034" spans="1:28" x14ac:dyDescent="0.3">
      <c r="A3034" s="133">
        <v>42862.083333333336</v>
      </c>
      <c r="B3034" s="152">
        <f t="shared" si="858"/>
        <v>5</v>
      </c>
      <c r="C3034" s="152">
        <f t="shared" si="859"/>
        <v>7</v>
      </c>
      <c r="D3034" s="152">
        <f t="shared" si="860"/>
        <v>2</v>
      </c>
      <c r="E3034" s="38" t="str">
        <f t="shared" si="861"/>
        <v>W</v>
      </c>
      <c r="F3034" s="134">
        <v>22.51</v>
      </c>
      <c r="G3034" s="38" t="str">
        <f t="shared" si="862"/>
        <v>-</v>
      </c>
      <c r="H3034" s="38">
        <f t="shared" si="863"/>
        <v>22.51</v>
      </c>
      <c r="K3034" s="133">
        <v>43227.083333333336</v>
      </c>
      <c r="L3034" s="9">
        <f t="shared" si="846"/>
        <v>5</v>
      </c>
      <c r="M3034" s="9">
        <f t="shared" si="847"/>
        <v>7</v>
      </c>
      <c r="N3034" s="9">
        <f t="shared" si="848"/>
        <v>2</v>
      </c>
      <c r="O3034" s="31" t="str">
        <f t="shared" si="849"/>
        <v/>
      </c>
      <c r="P3034" s="134">
        <v>20.62</v>
      </c>
      <c r="Q3034" s="31" t="str">
        <f t="shared" si="850"/>
        <v>-</v>
      </c>
      <c r="R3034" s="31">
        <f t="shared" si="851"/>
        <v>20.62</v>
      </c>
      <c r="U3034" s="133">
        <v>43592.083333333336</v>
      </c>
      <c r="V3034" s="9">
        <f t="shared" si="852"/>
        <v>5</v>
      </c>
      <c r="W3034" s="9">
        <f t="shared" si="853"/>
        <v>7</v>
      </c>
      <c r="X3034" s="9">
        <f t="shared" si="854"/>
        <v>2</v>
      </c>
      <c r="Y3034" s="31" t="str">
        <f t="shared" si="855"/>
        <v/>
      </c>
      <c r="Z3034" s="134">
        <v>18.420000000000002</v>
      </c>
      <c r="AA3034" s="31" t="str">
        <f t="shared" si="856"/>
        <v>-</v>
      </c>
      <c r="AB3034" s="31">
        <f t="shared" si="857"/>
        <v>18.420000000000002</v>
      </c>
    </row>
    <row r="3035" spans="1:28" x14ac:dyDescent="0.3">
      <c r="A3035" s="133">
        <v>42862.125</v>
      </c>
      <c r="B3035" s="152">
        <f t="shared" si="858"/>
        <v>5</v>
      </c>
      <c r="C3035" s="152">
        <f t="shared" si="859"/>
        <v>7</v>
      </c>
      <c r="D3035" s="152">
        <f t="shared" si="860"/>
        <v>3</v>
      </c>
      <c r="E3035" s="38" t="str">
        <f t="shared" si="861"/>
        <v>W</v>
      </c>
      <c r="F3035" s="134">
        <v>22.15</v>
      </c>
      <c r="G3035" s="38" t="str">
        <f t="shared" si="862"/>
        <v>-</v>
      </c>
      <c r="H3035" s="38">
        <f t="shared" si="863"/>
        <v>22.15</v>
      </c>
      <c r="K3035" s="133">
        <v>43227.125</v>
      </c>
      <c r="L3035" s="9">
        <f t="shared" si="846"/>
        <v>5</v>
      </c>
      <c r="M3035" s="9">
        <f t="shared" si="847"/>
        <v>7</v>
      </c>
      <c r="N3035" s="9">
        <f t="shared" si="848"/>
        <v>3</v>
      </c>
      <c r="O3035" s="31" t="str">
        <f t="shared" si="849"/>
        <v/>
      </c>
      <c r="P3035" s="134">
        <v>20.440000000000001</v>
      </c>
      <c r="Q3035" s="31" t="str">
        <f t="shared" si="850"/>
        <v>-</v>
      </c>
      <c r="R3035" s="31">
        <f t="shared" si="851"/>
        <v>20.440000000000001</v>
      </c>
      <c r="U3035" s="133">
        <v>43592.125</v>
      </c>
      <c r="V3035" s="9">
        <f t="shared" si="852"/>
        <v>5</v>
      </c>
      <c r="W3035" s="9">
        <f t="shared" si="853"/>
        <v>7</v>
      </c>
      <c r="X3035" s="9">
        <f t="shared" si="854"/>
        <v>3</v>
      </c>
      <c r="Y3035" s="31" t="str">
        <f t="shared" si="855"/>
        <v/>
      </c>
      <c r="Z3035" s="134">
        <v>17.88</v>
      </c>
      <c r="AA3035" s="31" t="str">
        <f t="shared" si="856"/>
        <v>-</v>
      </c>
      <c r="AB3035" s="31">
        <f t="shared" si="857"/>
        <v>17.88</v>
      </c>
    </row>
    <row r="3036" spans="1:28" x14ac:dyDescent="0.3">
      <c r="A3036" s="133">
        <v>42862.166666666664</v>
      </c>
      <c r="B3036" s="152">
        <f t="shared" si="858"/>
        <v>5</v>
      </c>
      <c r="C3036" s="152">
        <f t="shared" si="859"/>
        <v>7</v>
      </c>
      <c r="D3036" s="152">
        <f t="shared" si="860"/>
        <v>4</v>
      </c>
      <c r="E3036" s="38" t="str">
        <f t="shared" si="861"/>
        <v>W</v>
      </c>
      <c r="F3036" s="134">
        <v>22.33</v>
      </c>
      <c r="G3036" s="38" t="str">
        <f t="shared" si="862"/>
        <v>-</v>
      </c>
      <c r="H3036" s="38">
        <f t="shared" si="863"/>
        <v>22.33</v>
      </c>
      <c r="K3036" s="133">
        <v>43227.166666666664</v>
      </c>
      <c r="L3036" s="9">
        <f t="shared" si="846"/>
        <v>5</v>
      </c>
      <c r="M3036" s="9">
        <f t="shared" si="847"/>
        <v>7</v>
      </c>
      <c r="N3036" s="9">
        <f t="shared" si="848"/>
        <v>4</v>
      </c>
      <c r="O3036" s="31" t="str">
        <f t="shared" si="849"/>
        <v/>
      </c>
      <c r="P3036" s="134">
        <v>21.68</v>
      </c>
      <c r="Q3036" s="31" t="str">
        <f t="shared" si="850"/>
        <v>-</v>
      </c>
      <c r="R3036" s="31">
        <f t="shared" si="851"/>
        <v>21.68</v>
      </c>
      <c r="U3036" s="133">
        <v>43592.166666666664</v>
      </c>
      <c r="V3036" s="9">
        <f t="shared" si="852"/>
        <v>5</v>
      </c>
      <c r="W3036" s="9">
        <f t="shared" si="853"/>
        <v>7</v>
      </c>
      <c r="X3036" s="9">
        <f t="shared" si="854"/>
        <v>4</v>
      </c>
      <c r="Y3036" s="31" t="str">
        <f t="shared" si="855"/>
        <v/>
      </c>
      <c r="Z3036" s="134">
        <v>19.440000000000001</v>
      </c>
      <c r="AA3036" s="31" t="str">
        <f t="shared" si="856"/>
        <v>-</v>
      </c>
      <c r="AB3036" s="31">
        <f t="shared" si="857"/>
        <v>19.440000000000001</v>
      </c>
    </row>
    <row r="3037" spans="1:28" x14ac:dyDescent="0.3">
      <c r="A3037" s="133">
        <v>42862.208333333336</v>
      </c>
      <c r="B3037" s="152">
        <f t="shared" si="858"/>
        <v>5</v>
      </c>
      <c r="C3037" s="152">
        <f t="shared" si="859"/>
        <v>7</v>
      </c>
      <c r="D3037" s="152">
        <f t="shared" si="860"/>
        <v>5</v>
      </c>
      <c r="E3037" s="38" t="str">
        <f t="shared" si="861"/>
        <v>W</v>
      </c>
      <c r="F3037" s="134">
        <v>22.39</v>
      </c>
      <c r="G3037" s="38" t="str">
        <f t="shared" si="862"/>
        <v>-</v>
      </c>
      <c r="H3037" s="38">
        <f t="shared" si="863"/>
        <v>22.39</v>
      </c>
      <c r="K3037" s="133">
        <v>43227.208333333336</v>
      </c>
      <c r="L3037" s="9">
        <f t="shared" si="846"/>
        <v>5</v>
      </c>
      <c r="M3037" s="9">
        <f t="shared" si="847"/>
        <v>7</v>
      </c>
      <c r="N3037" s="9">
        <f t="shared" si="848"/>
        <v>5</v>
      </c>
      <c r="O3037" s="31" t="str">
        <f t="shared" si="849"/>
        <v/>
      </c>
      <c r="P3037" s="134">
        <v>25.64</v>
      </c>
      <c r="Q3037" s="31" t="str">
        <f t="shared" si="850"/>
        <v>-</v>
      </c>
      <c r="R3037" s="31">
        <f t="shared" si="851"/>
        <v>25.64</v>
      </c>
      <c r="U3037" s="133">
        <v>43592.208333333336</v>
      </c>
      <c r="V3037" s="9">
        <f t="shared" si="852"/>
        <v>5</v>
      </c>
      <c r="W3037" s="9">
        <f t="shared" si="853"/>
        <v>7</v>
      </c>
      <c r="X3037" s="9">
        <f t="shared" si="854"/>
        <v>5</v>
      </c>
      <c r="Y3037" s="31" t="str">
        <f t="shared" si="855"/>
        <v/>
      </c>
      <c r="Z3037" s="134">
        <v>20.67</v>
      </c>
      <c r="AA3037" s="31" t="str">
        <f t="shared" si="856"/>
        <v>-</v>
      </c>
      <c r="AB3037" s="31">
        <f t="shared" si="857"/>
        <v>20.67</v>
      </c>
    </row>
    <row r="3038" spans="1:28" x14ac:dyDescent="0.3">
      <c r="A3038" s="133">
        <v>42862.25</v>
      </c>
      <c r="B3038" s="152">
        <f t="shared" si="858"/>
        <v>5</v>
      </c>
      <c r="C3038" s="152">
        <f t="shared" si="859"/>
        <v>7</v>
      </c>
      <c r="D3038" s="152">
        <f t="shared" si="860"/>
        <v>6</v>
      </c>
      <c r="E3038" s="38" t="str">
        <f t="shared" si="861"/>
        <v>W</v>
      </c>
      <c r="F3038" s="134">
        <v>22.48</v>
      </c>
      <c r="G3038" s="38" t="str">
        <f t="shared" si="862"/>
        <v>-</v>
      </c>
      <c r="H3038" s="38">
        <f t="shared" si="863"/>
        <v>22.48</v>
      </c>
      <c r="K3038" s="133">
        <v>43227.25</v>
      </c>
      <c r="L3038" s="9">
        <f t="shared" si="846"/>
        <v>5</v>
      </c>
      <c r="M3038" s="9">
        <f t="shared" si="847"/>
        <v>7</v>
      </c>
      <c r="N3038" s="9">
        <f t="shared" si="848"/>
        <v>6</v>
      </c>
      <c r="O3038" s="31" t="str">
        <f t="shared" si="849"/>
        <v/>
      </c>
      <c r="P3038" s="134">
        <v>35.299999999999997</v>
      </c>
      <c r="Q3038" s="31" t="str">
        <f t="shared" si="850"/>
        <v>-</v>
      </c>
      <c r="R3038" s="31">
        <f t="shared" si="851"/>
        <v>35.299999999999997</v>
      </c>
      <c r="U3038" s="133">
        <v>43592.25</v>
      </c>
      <c r="V3038" s="9">
        <f t="shared" si="852"/>
        <v>5</v>
      </c>
      <c r="W3038" s="9">
        <f t="shared" si="853"/>
        <v>7</v>
      </c>
      <c r="X3038" s="9">
        <f t="shared" si="854"/>
        <v>6</v>
      </c>
      <c r="Y3038" s="31" t="str">
        <f t="shared" si="855"/>
        <v/>
      </c>
      <c r="Z3038" s="134">
        <v>24.04</v>
      </c>
      <c r="AA3038" s="31" t="str">
        <f t="shared" si="856"/>
        <v>-</v>
      </c>
      <c r="AB3038" s="31">
        <f t="shared" si="857"/>
        <v>24.04</v>
      </c>
    </row>
    <row r="3039" spans="1:28" x14ac:dyDescent="0.3">
      <c r="A3039" s="133">
        <v>42862.291666666664</v>
      </c>
      <c r="B3039" s="152">
        <f t="shared" si="858"/>
        <v>5</v>
      </c>
      <c r="C3039" s="152">
        <f t="shared" si="859"/>
        <v>7</v>
      </c>
      <c r="D3039" s="152">
        <f t="shared" si="860"/>
        <v>7</v>
      </c>
      <c r="E3039" s="38" t="str">
        <f t="shared" si="861"/>
        <v>W</v>
      </c>
      <c r="F3039" s="134">
        <v>23.15</v>
      </c>
      <c r="G3039" s="38" t="str">
        <f t="shared" si="862"/>
        <v>-</v>
      </c>
      <c r="H3039" s="38">
        <f t="shared" si="863"/>
        <v>23.15</v>
      </c>
      <c r="K3039" s="133">
        <v>43227.291666666664</v>
      </c>
      <c r="L3039" s="9">
        <f t="shared" si="846"/>
        <v>5</v>
      </c>
      <c r="M3039" s="9">
        <f t="shared" si="847"/>
        <v>7</v>
      </c>
      <c r="N3039" s="9">
        <f t="shared" si="848"/>
        <v>7</v>
      </c>
      <c r="O3039" s="31" t="str">
        <f t="shared" si="849"/>
        <v/>
      </c>
      <c r="P3039" s="134">
        <v>35.11</v>
      </c>
      <c r="Q3039" s="31" t="str">
        <f t="shared" si="850"/>
        <v>-</v>
      </c>
      <c r="R3039" s="31">
        <f t="shared" si="851"/>
        <v>35.11</v>
      </c>
      <c r="U3039" s="133">
        <v>43592.291666666664</v>
      </c>
      <c r="V3039" s="9">
        <f t="shared" si="852"/>
        <v>5</v>
      </c>
      <c r="W3039" s="9">
        <f t="shared" si="853"/>
        <v>7</v>
      </c>
      <c r="X3039" s="9">
        <f t="shared" si="854"/>
        <v>7</v>
      </c>
      <c r="Y3039" s="31" t="str">
        <f t="shared" si="855"/>
        <v/>
      </c>
      <c r="Z3039" s="134">
        <v>24.88</v>
      </c>
      <c r="AA3039" s="31" t="str">
        <f t="shared" si="856"/>
        <v>-</v>
      </c>
      <c r="AB3039" s="31">
        <f t="shared" si="857"/>
        <v>24.88</v>
      </c>
    </row>
    <row r="3040" spans="1:28" x14ac:dyDescent="0.3">
      <c r="A3040" s="133">
        <v>42862.333333333336</v>
      </c>
      <c r="B3040" s="152">
        <f t="shared" si="858"/>
        <v>5</v>
      </c>
      <c r="C3040" s="152">
        <f t="shared" si="859"/>
        <v>7</v>
      </c>
      <c r="D3040" s="152">
        <f t="shared" si="860"/>
        <v>8</v>
      </c>
      <c r="E3040" s="38" t="str">
        <f t="shared" si="861"/>
        <v>W</v>
      </c>
      <c r="F3040" s="134">
        <v>24.81</v>
      </c>
      <c r="G3040" s="38" t="str">
        <f t="shared" si="862"/>
        <v>-</v>
      </c>
      <c r="H3040" s="38">
        <f t="shared" si="863"/>
        <v>24.81</v>
      </c>
      <c r="K3040" s="133">
        <v>43227.333333333336</v>
      </c>
      <c r="L3040" s="9">
        <f t="shared" si="846"/>
        <v>5</v>
      </c>
      <c r="M3040" s="9">
        <f t="shared" si="847"/>
        <v>7</v>
      </c>
      <c r="N3040" s="9">
        <f t="shared" si="848"/>
        <v>8</v>
      </c>
      <c r="O3040" s="31" t="str">
        <f t="shared" si="849"/>
        <v/>
      </c>
      <c r="P3040" s="134">
        <v>35.22</v>
      </c>
      <c r="Q3040" s="31">
        <f t="shared" si="850"/>
        <v>35.22</v>
      </c>
      <c r="R3040" s="31" t="str">
        <f t="shared" si="851"/>
        <v>-</v>
      </c>
      <c r="U3040" s="133">
        <v>43592.333333333336</v>
      </c>
      <c r="V3040" s="9">
        <f t="shared" si="852"/>
        <v>5</v>
      </c>
      <c r="W3040" s="9">
        <f t="shared" si="853"/>
        <v>7</v>
      </c>
      <c r="X3040" s="9">
        <f t="shared" si="854"/>
        <v>8</v>
      </c>
      <c r="Y3040" s="31" t="str">
        <f t="shared" si="855"/>
        <v/>
      </c>
      <c r="Z3040" s="134">
        <v>26.23</v>
      </c>
      <c r="AA3040" s="31">
        <f t="shared" si="856"/>
        <v>26.23</v>
      </c>
      <c r="AB3040" s="31" t="str">
        <f t="shared" si="857"/>
        <v>-</v>
      </c>
    </row>
    <row r="3041" spans="1:28" x14ac:dyDescent="0.3">
      <c r="A3041" s="133">
        <v>42862.375</v>
      </c>
      <c r="B3041" s="152">
        <f t="shared" si="858"/>
        <v>5</v>
      </c>
      <c r="C3041" s="152">
        <f t="shared" si="859"/>
        <v>7</v>
      </c>
      <c r="D3041" s="152">
        <f t="shared" si="860"/>
        <v>9</v>
      </c>
      <c r="E3041" s="38" t="str">
        <f t="shared" si="861"/>
        <v>W</v>
      </c>
      <c r="F3041" s="134">
        <v>25.98</v>
      </c>
      <c r="G3041" s="38" t="str">
        <f t="shared" si="862"/>
        <v>-</v>
      </c>
      <c r="H3041" s="38">
        <f t="shared" si="863"/>
        <v>25.98</v>
      </c>
      <c r="K3041" s="133">
        <v>43227.375</v>
      </c>
      <c r="L3041" s="9">
        <f t="shared" si="846"/>
        <v>5</v>
      </c>
      <c r="M3041" s="9">
        <f t="shared" si="847"/>
        <v>7</v>
      </c>
      <c r="N3041" s="9">
        <f t="shared" si="848"/>
        <v>9</v>
      </c>
      <c r="O3041" s="31" t="str">
        <f t="shared" si="849"/>
        <v/>
      </c>
      <c r="P3041" s="134">
        <v>35.08</v>
      </c>
      <c r="Q3041" s="31">
        <f t="shared" si="850"/>
        <v>35.08</v>
      </c>
      <c r="R3041" s="31" t="str">
        <f t="shared" si="851"/>
        <v>-</v>
      </c>
      <c r="U3041" s="133">
        <v>43592.375</v>
      </c>
      <c r="V3041" s="9">
        <f t="shared" si="852"/>
        <v>5</v>
      </c>
      <c r="W3041" s="9">
        <f t="shared" si="853"/>
        <v>7</v>
      </c>
      <c r="X3041" s="9">
        <f t="shared" si="854"/>
        <v>9</v>
      </c>
      <c r="Y3041" s="31" t="str">
        <f t="shared" si="855"/>
        <v/>
      </c>
      <c r="Z3041" s="134">
        <v>26.36</v>
      </c>
      <c r="AA3041" s="31">
        <f t="shared" si="856"/>
        <v>26.36</v>
      </c>
      <c r="AB3041" s="31" t="str">
        <f t="shared" si="857"/>
        <v>-</v>
      </c>
    </row>
    <row r="3042" spans="1:28" x14ac:dyDescent="0.3">
      <c r="A3042" s="133">
        <v>42862.416666666664</v>
      </c>
      <c r="B3042" s="152">
        <f t="shared" si="858"/>
        <v>5</v>
      </c>
      <c r="C3042" s="152">
        <f t="shared" si="859"/>
        <v>7</v>
      </c>
      <c r="D3042" s="152">
        <f t="shared" si="860"/>
        <v>10</v>
      </c>
      <c r="E3042" s="38" t="str">
        <f t="shared" si="861"/>
        <v>W</v>
      </c>
      <c r="F3042" s="134">
        <v>26.12</v>
      </c>
      <c r="G3042" s="38" t="str">
        <f t="shared" si="862"/>
        <v>-</v>
      </c>
      <c r="H3042" s="38">
        <f t="shared" si="863"/>
        <v>26.12</v>
      </c>
      <c r="K3042" s="133">
        <v>43227.416666666664</v>
      </c>
      <c r="L3042" s="9">
        <f t="shared" si="846"/>
        <v>5</v>
      </c>
      <c r="M3042" s="9">
        <f t="shared" si="847"/>
        <v>7</v>
      </c>
      <c r="N3042" s="9">
        <f t="shared" si="848"/>
        <v>10</v>
      </c>
      <c r="O3042" s="31" t="str">
        <f t="shared" si="849"/>
        <v/>
      </c>
      <c r="P3042" s="134">
        <v>35.43</v>
      </c>
      <c r="Q3042" s="31">
        <f t="shared" si="850"/>
        <v>35.43</v>
      </c>
      <c r="R3042" s="31" t="str">
        <f t="shared" si="851"/>
        <v>-</v>
      </c>
      <c r="U3042" s="133">
        <v>43592.416666666664</v>
      </c>
      <c r="V3042" s="9">
        <f t="shared" si="852"/>
        <v>5</v>
      </c>
      <c r="W3042" s="9">
        <f t="shared" si="853"/>
        <v>7</v>
      </c>
      <c r="X3042" s="9">
        <f t="shared" si="854"/>
        <v>10</v>
      </c>
      <c r="Y3042" s="31" t="str">
        <f t="shared" si="855"/>
        <v/>
      </c>
      <c r="Z3042" s="134">
        <v>28.09</v>
      </c>
      <c r="AA3042" s="31">
        <f t="shared" si="856"/>
        <v>28.09</v>
      </c>
      <c r="AB3042" s="31" t="str">
        <f t="shared" si="857"/>
        <v>-</v>
      </c>
    </row>
    <row r="3043" spans="1:28" x14ac:dyDescent="0.3">
      <c r="A3043" s="133">
        <v>42862.458333333336</v>
      </c>
      <c r="B3043" s="152">
        <f t="shared" si="858"/>
        <v>5</v>
      </c>
      <c r="C3043" s="152">
        <f t="shared" si="859"/>
        <v>7</v>
      </c>
      <c r="D3043" s="152">
        <f t="shared" si="860"/>
        <v>11</v>
      </c>
      <c r="E3043" s="38" t="str">
        <f t="shared" si="861"/>
        <v>W</v>
      </c>
      <c r="F3043" s="134">
        <v>25.4</v>
      </c>
      <c r="G3043" s="38" t="str">
        <f t="shared" si="862"/>
        <v>-</v>
      </c>
      <c r="H3043" s="38">
        <f t="shared" si="863"/>
        <v>25.4</v>
      </c>
      <c r="K3043" s="133">
        <v>43227.458333333336</v>
      </c>
      <c r="L3043" s="9">
        <f t="shared" si="846"/>
        <v>5</v>
      </c>
      <c r="M3043" s="9">
        <f t="shared" si="847"/>
        <v>7</v>
      </c>
      <c r="N3043" s="9">
        <f t="shared" si="848"/>
        <v>11</v>
      </c>
      <c r="O3043" s="31" t="str">
        <f t="shared" si="849"/>
        <v/>
      </c>
      <c r="P3043" s="134">
        <v>34.64</v>
      </c>
      <c r="Q3043" s="31">
        <f t="shared" si="850"/>
        <v>34.64</v>
      </c>
      <c r="R3043" s="31" t="str">
        <f t="shared" si="851"/>
        <v>-</v>
      </c>
      <c r="U3043" s="133">
        <v>43592.458333333336</v>
      </c>
      <c r="V3043" s="9">
        <f t="shared" si="852"/>
        <v>5</v>
      </c>
      <c r="W3043" s="9">
        <f t="shared" si="853"/>
        <v>7</v>
      </c>
      <c r="X3043" s="9">
        <f t="shared" si="854"/>
        <v>11</v>
      </c>
      <c r="Y3043" s="31" t="str">
        <f t="shared" si="855"/>
        <v/>
      </c>
      <c r="Z3043" s="134">
        <v>27.42</v>
      </c>
      <c r="AA3043" s="31">
        <f t="shared" si="856"/>
        <v>27.42</v>
      </c>
      <c r="AB3043" s="31" t="str">
        <f t="shared" si="857"/>
        <v>-</v>
      </c>
    </row>
    <row r="3044" spans="1:28" x14ac:dyDescent="0.3">
      <c r="A3044" s="133">
        <v>42862.5</v>
      </c>
      <c r="B3044" s="152">
        <f t="shared" si="858"/>
        <v>5</v>
      </c>
      <c r="C3044" s="152">
        <f t="shared" si="859"/>
        <v>7</v>
      </c>
      <c r="D3044" s="152">
        <f t="shared" si="860"/>
        <v>12</v>
      </c>
      <c r="E3044" s="38" t="str">
        <f t="shared" si="861"/>
        <v>W</v>
      </c>
      <c r="F3044" s="134">
        <v>24.8</v>
      </c>
      <c r="G3044" s="38" t="str">
        <f t="shared" si="862"/>
        <v>-</v>
      </c>
      <c r="H3044" s="38">
        <f t="shared" si="863"/>
        <v>24.8</v>
      </c>
      <c r="K3044" s="133">
        <v>43227.5</v>
      </c>
      <c r="L3044" s="9">
        <f t="shared" si="846"/>
        <v>5</v>
      </c>
      <c r="M3044" s="9">
        <f t="shared" si="847"/>
        <v>7</v>
      </c>
      <c r="N3044" s="9">
        <f t="shared" si="848"/>
        <v>12</v>
      </c>
      <c r="O3044" s="31" t="str">
        <f t="shared" si="849"/>
        <v/>
      </c>
      <c r="P3044" s="134">
        <v>34.979999999999997</v>
      </c>
      <c r="Q3044" s="31">
        <f t="shared" si="850"/>
        <v>34.979999999999997</v>
      </c>
      <c r="R3044" s="31" t="str">
        <f t="shared" si="851"/>
        <v>-</v>
      </c>
      <c r="U3044" s="133">
        <v>43592.5</v>
      </c>
      <c r="V3044" s="9">
        <f t="shared" si="852"/>
        <v>5</v>
      </c>
      <c r="W3044" s="9">
        <f t="shared" si="853"/>
        <v>7</v>
      </c>
      <c r="X3044" s="9">
        <f t="shared" si="854"/>
        <v>12</v>
      </c>
      <c r="Y3044" s="31" t="str">
        <f t="shared" si="855"/>
        <v/>
      </c>
      <c r="Z3044" s="134">
        <v>29.23</v>
      </c>
      <c r="AA3044" s="31">
        <f t="shared" si="856"/>
        <v>29.23</v>
      </c>
      <c r="AB3044" s="31" t="str">
        <f t="shared" si="857"/>
        <v>-</v>
      </c>
    </row>
    <row r="3045" spans="1:28" x14ac:dyDescent="0.3">
      <c r="A3045" s="133">
        <v>42862.541666666664</v>
      </c>
      <c r="B3045" s="152">
        <f t="shared" si="858"/>
        <v>5</v>
      </c>
      <c r="C3045" s="152">
        <f t="shared" si="859"/>
        <v>7</v>
      </c>
      <c r="D3045" s="152">
        <f t="shared" si="860"/>
        <v>13</v>
      </c>
      <c r="E3045" s="38" t="str">
        <f t="shared" si="861"/>
        <v>W</v>
      </c>
      <c r="F3045" s="134">
        <v>24.48</v>
      </c>
      <c r="G3045" s="38" t="str">
        <f t="shared" si="862"/>
        <v>-</v>
      </c>
      <c r="H3045" s="38">
        <f t="shared" si="863"/>
        <v>24.48</v>
      </c>
      <c r="K3045" s="133">
        <v>43227.541666666664</v>
      </c>
      <c r="L3045" s="9">
        <f t="shared" si="846"/>
        <v>5</v>
      </c>
      <c r="M3045" s="9">
        <f t="shared" si="847"/>
        <v>7</v>
      </c>
      <c r="N3045" s="9">
        <f t="shared" si="848"/>
        <v>13</v>
      </c>
      <c r="O3045" s="31" t="str">
        <f t="shared" si="849"/>
        <v/>
      </c>
      <c r="P3045" s="134">
        <v>34.549999999999997</v>
      </c>
      <c r="Q3045" s="31">
        <f t="shared" si="850"/>
        <v>34.549999999999997</v>
      </c>
      <c r="R3045" s="31" t="str">
        <f t="shared" si="851"/>
        <v>-</v>
      </c>
      <c r="U3045" s="133">
        <v>43592.541666666664</v>
      </c>
      <c r="V3045" s="9">
        <f t="shared" si="852"/>
        <v>5</v>
      </c>
      <c r="W3045" s="9">
        <f t="shared" si="853"/>
        <v>7</v>
      </c>
      <c r="X3045" s="9">
        <f t="shared" si="854"/>
        <v>13</v>
      </c>
      <c r="Y3045" s="31" t="str">
        <f t="shared" si="855"/>
        <v/>
      </c>
      <c r="Z3045" s="134">
        <v>29.45</v>
      </c>
      <c r="AA3045" s="31">
        <f t="shared" si="856"/>
        <v>29.45</v>
      </c>
      <c r="AB3045" s="31" t="str">
        <f t="shared" si="857"/>
        <v>-</v>
      </c>
    </row>
    <row r="3046" spans="1:28" x14ac:dyDescent="0.3">
      <c r="A3046" s="133">
        <v>42862.583333333336</v>
      </c>
      <c r="B3046" s="152">
        <f t="shared" si="858"/>
        <v>5</v>
      </c>
      <c r="C3046" s="152">
        <f t="shared" si="859"/>
        <v>7</v>
      </c>
      <c r="D3046" s="152">
        <f t="shared" si="860"/>
        <v>14</v>
      </c>
      <c r="E3046" s="38" t="str">
        <f t="shared" si="861"/>
        <v>W</v>
      </c>
      <c r="F3046" s="134">
        <v>23.93</v>
      </c>
      <c r="G3046" s="38" t="str">
        <f t="shared" si="862"/>
        <v>-</v>
      </c>
      <c r="H3046" s="38">
        <f t="shared" si="863"/>
        <v>23.93</v>
      </c>
      <c r="K3046" s="133">
        <v>43227.583333333336</v>
      </c>
      <c r="L3046" s="9">
        <f t="shared" si="846"/>
        <v>5</v>
      </c>
      <c r="M3046" s="9">
        <f t="shared" si="847"/>
        <v>7</v>
      </c>
      <c r="N3046" s="9">
        <f t="shared" si="848"/>
        <v>14</v>
      </c>
      <c r="O3046" s="31" t="str">
        <f t="shared" si="849"/>
        <v/>
      </c>
      <c r="P3046" s="134">
        <v>34.35</v>
      </c>
      <c r="Q3046" s="31">
        <f t="shared" si="850"/>
        <v>34.35</v>
      </c>
      <c r="R3046" s="31" t="str">
        <f t="shared" si="851"/>
        <v>-</v>
      </c>
      <c r="U3046" s="133">
        <v>43592.583333333336</v>
      </c>
      <c r="V3046" s="9">
        <f t="shared" si="852"/>
        <v>5</v>
      </c>
      <c r="W3046" s="9">
        <f t="shared" si="853"/>
        <v>7</v>
      </c>
      <c r="X3046" s="9">
        <f t="shared" si="854"/>
        <v>14</v>
      </c>
      <c r="Y3046" s="31" t="str">
        <f t="shared" si="855"/>
        <v/>
      </c>
      <c r="Z3046" s="134">
        <v>30.09</v>
      </c>
      <c r="AA3046" s="31">
        <f t="shared" si="856"/>
        <v>30.09</v>
      </c>
      <c r="AB3046" s="31" t="str">
        <f t="shared" si="857"/>
        <v>-</v>
      </c>
    </row>
    <row r="3047" spans="1:28" x14ac:dyDescent="0.3">
      <c r="A3047" s="133">
        <v>42862.625</v>
      </c>
      <c r="B3047" s="152">
        <f t="shared" si="858"/>
        <v>5</v>
      </c>
      <c r="C3047" s="152">
        <f t="shared" si="859"/>
        <v>7</v>
      </c>
      <c r="D3047" s="152">
        <f t="shared" si="860"/>
        <v>15</v>
      </c>
      <c r="E3047" s="38" t="str">
        <f t="shared" si="861"/>
        <v>W</v>
      </c>
      <c r="F3047" s="134">
        <v>23.83</v>
      </c>
      <c r="G3047" s="38" t="str">
        <f t="shared" si="862"/>
        <v>-</v>
      </c>
      <c r="H3047" s="38">
        <f t="shared" si="863"/>
        <v>23.83</v>
      </c>
      <c r="K3047" s="133">
        <v>43227.625</v>
      </c>
      <c r="L3047" s="9">
        <f t="shared" si="846"/>
        <v>5</v>
      </c>
      <c r="M3047" s="9">
        <f t="shared" si="847"/>
        <v>7</v>
      </c>
      <c r="N3047" s="9">
        <f t="shared" si="848"/>
        <v>15</v>
      </c>
      <c r="O3047" s="31" t="str">
        <f t="shared" si="849"/>
        <v/>
      </c>
      <c r="P3047" s="134">
        <v>34.18</v>
      </c>
      <c r="Q3047" s="31">
        <f t="shared" si="850"/>
        <v>34.18</v>
      </c>
      <c r="R3047" s="31" t="str">
        <f t="shared" si="851"/>
        <v>-</v>
      </c>
      <c r="U3047" s="133">
        <v>43592.625</v>
      </c>
      <c r="V3047" s="9">
        <f t="shared" si="852"/>
        <v>5</v>
      </c>
      <c r="W3047" s="9">
        <f t="shared" si="853"/>
        <v>7</v>
      </c>
      <c r="X3047" s="9">
        <f t="shared" si="854"/>
        <v>15</v>
      </c>
      <c r="Y3047" s="31" t="str">
        <f t="shared" si="855"/>
        <v/>
      </c>
      <c r="Z3047" s="134">
        <v>29.8</v>
      </c>
      <c r="AA3047" s="31">
        <f t="shared" si="856"/>
        <v>29.8</v>
      </c>
      <c r="AB3047" s="31" t="str">
        <f t="shared" si="857"/>
        <v>-</v>
      </c>
    </row>
    <row r="3048" spans="1:28" x14ac:dyDescent="0.3">
      <c r="A3048" s="133">
        <v>42862.666666666664</v>
      </c>
      <c r="B3048" s="152">
        <f t="shared" si="858"/>
        <v>5</v>
      </c>
      <c r="C3048" s="152">
        <f t="shared" si="859"/>
        <v>7</v>
      </c>
      <c r="D3048" s="152">
        <f t="shared" si="860"/>
        <v>16</v>
      </c>
      <c r="E3048" s="38" t="str">
        <f t="shared" si="861"/>
        <v>W</v>
      </c>
      <c r="F3048" s="134">
        <v>24.23</v>
      </c>
      <c r="G3048" s="38" t="str">
        <f t="shared" si="862"/>
        <v>-</v>
      </c>
      <c r="H3048" s="38">
        <f t="shared" si="863"/>
        <v>24.23</v>
      </c>
      <c r="K3048" s="133">
        <v>43227.666666666664</v>
      </c>
      <c r="L3048" s="9">
        <f t="shared" si="846"/>
        <v>5</v>
      </c>
      <c r="M3048" s="9">
        <f t="shared" si="847"/>
        <v>7</v>
      </c>
      <c r="N3048" s="9">
        <f t="shared" si="848"/>
        <v>16</v>
      </c>
      <c r="O3048" s="31" t="str">
        <f t="shared" si="849"/>
        <v/>
      </c>
      <c r="P3048" s="134">
        <v>34.32</v>
      </c>
      <c r="Q3048" s="31">
        <f t="shared" si="850"/>
        <v>34.32</v>
      </c>
      <c r="R3048" s="31" t="str">
        <f t="shared" si="851"/>
        <v>-</v>
      </c>
      <c r="U3048" s="133">
        <v>43592.666666666664</v>
      </c>
      <c r="V3048" s="9">
        <f t="shared" si="852"/>
        <v>5</v>
      </c>
      <c r="W3048" s="9">
        <f t="shared" si="853"/>
        <v>7</v>
      </c>
      <c r="X3048" s="9">
        <f t="shared" si="854"/>
        <v>16</v>
      </c>
      <c r="Y3048" s="31" t="str">
        <f t="shared" si="855"/>
        <v/>
      </c>
      <c r="Z3048" s="134">
        <v>29.87</v>
      </c>
      <c r="AA3048" s="31">
        <f t="shared" si="856"/>
        <v>29.87</v>
      </c>
      <c r="AB3048" s="31" t="str">
        <f t="shared" si="857"/>
        <v>-</v>
      </c>
    </row>
    <row r="3049" spans="1:28" x14ac:dyDescent="0.3">
      <c r="A3049" s="133">
        <v>42862.708333333336</v>
      </c>
      <c r="B3049" s="152">
        <f t="shared" si="858"/>
        <v>5</v>
      </c>
      <c r="C3049" s="152">
        <f t="shared" si="859"/>
        <v>7</v>
      </c>
      <c r="D3049" s="152">
        <f t="shared" si="860"/>
        <v>17</v>
      </c>
      <c r="E3049" s="38" t="str">
        <f t="shared" si="861"/>
        <v>W</v>
      </c>
      <c r="F3049" s="134">
        <v>24.98</v>
      </c>
      <c r="G3049" s="38" t="str">
        <f t="shared" si="862"/>
        <v>-</v>
      </c>
      <c r="H3049" s="38">
        <f t="shared" si="863"/>
        <v>24.98</v>
      </c>
      <c r="K3049" s="133">
        <v>43227.708333333336</v>
      </c>
      <c r="L3049" s="9">
        <f t="shared" si="846"/>
        <v>5</v>
      </c>
      <c r="M3049" s="9">
        <f t="shared" si="847"/>
        <v>7</v>
      </c>
      <c r="N3049" s="9">
        <f t="shared" si="848"/>
        <v>17</v>
      </c>
      <c r="O3049" s="31" t="str">
        <f t="shared" si="849"/>
        <v/>
      </c>
      <c r="P3049" s="134">
        <v>34.26</v>
      </c>
      <c r="Q3049" s="31" t="str">
        <f t="shared" si="850"/>
        <v>-</v>
      </c>
      <c r="R3049" s="31">
        <f t="shared" si="851"/>
        <v>34.26</v>
      </c>
      <c r="U3049" s="133">
        <v>43592.708333333336</v>
      </c>
      <c r="V3049" s="9">
        <f t="shared" si="852"/>
        <v>5</v>
      </c>
      <c r="W3049" s="9">
        <f t="shared" si="853"/>
        <v>7</v>
      </c>
      <c r="X3049" s="9">
        <f t="shared" si="854"/>
        <v>17</v>
      </c>
      <c r="Y3049" s="31" t="str">
        <f t="shared" si="855"/>
        <v/>
      </c>
      <c r="Z3049" s="134">
        <v>29.51</v>
      </c>
      <c r="AA3049" s="31" t="str">
        <f t="shared" si="856"/>
        <v>-</v>
      </c>
      <c r="AB3049" s="31">
        <f t="shared" si="857"/>
        <v>29.51</v>
      </c>
    </row>
    <row r="3050" spans="1:28" x14ac:dyDescent="0.3">
      <c r="A3050" s="133">
        <v>42862.75</v>
      </c>
      <c r="B3050" s="152">
        <f t="shared" si="858"/>
        <v>5</v>
      </c>
      <c r="C3050" s="152">
        <f t="shared" si="859"/>
        <v>7</v>
      </c>
      <c r="D3050" s="152">
        <f t="shared" si="860"/>
        <v>18</v>
      </c>
      <c r="E3050" s="38" t="str">
        <f t="shared" si="861"/>
        <v>W</v>
      </c>
      <c r="F3050" s="134">
        <v>25.93</v>
      </c>
      <c r="G3050" s="38" t="str">
        <f t="shared" si="862"/>
        <v>-</v>
      </c>
      <c r="H3050" s="38">
        <f t="shared" si="863"/>
        <v>25.93</v>
      </c>
      <c r="K3050" s="133">
        <v>43227.75</v>
      </c>
      <c r="L3050" s="9">
        <f t="shared" si="846"/>
        <v>5</v>
      </c>
      <c r="M3050" s="9">
        <f t="shared" si="847"/>
        <v>7</v>
      </c>
      <c r="N3050" s="9">
        <f t="shared" si="848"/>
        <v>18</v>
      </c>
      <c r="O3050" s="31" t="str">
        <f t="shared" si="849"/>
        <v/>
      </c>
      <c r="P3050" s="134">
        <v>32.49</v>
      </c>
      <c r="Q3050" s="31" t="str">
        <f t="shared" si="850"/>
        <v>-</v>
      </c>
      <c r="R3050" s="31">
        <f t="shared" si="851"/>
        <v>32.49</v>
      </c>
      <c r="U3050" s="133">
        <v>43592.75</v>
      </c>
      <c r="V3050" s="9">
        <f t="shared" si="852"/>
        <v>5</v>
      </c>
      <c r="W3050" s="9">
        <f t="shared" si="853"/>
        <v>7</v>
      </c>
      <c r="X3050" s="9">
        <f t="shared" si="854"/>
        <v>18</v>
      </c>
      <c r="Y3050" s="31" t="str">
        <f t="shared" si="855"/>
        <v/>
      </c>
      <c r="Z3050" s="134">
        <v>28.36</v>
      </c>
      <c r="AA3050" s="31" t="str">
        <f t="shared" si="856"/>
        <v>-</v>
      </c>
      <c r="AB3050" s="31">
        <f t="shared" si="857"/>
        <v>28.36</v>
      </c>
    </row>
    <row r="3051" spans="1:28" x14ac:dyDescent="0.3">
      <c r="A3051" s="133">
        <v>42862.791666666664</v>
      </c>
      <c r="B3051" s="152">
        <f t="shared" si="858"/>
        <v>5</v>
      </c>
      <c r="C3051" s="152">
        <f t="shared" si="859"/>
        <v>7</v>
      </c>
      <c r="D3051" s="152">
        <f t="shared" si="860"/>
        <v>19</v>
      </c>
      <c r="E3051" s="38" t="str">
        <f t="shared" si="861"/>
        <v>W</v>
      </c>
      <c r="F3051" s="134">
        <v>26.71</v>
      </c>
      <c r="G3051" s="38" t="str">
        <f t="shared" si="862"/>
        <v>-</v>
      </c>
      <c r="H3051" s="38">
        <f t="shared" si="863"/>
        <v>26.71</v>
      </c>
      <c r="K3051" s="133">
        <v>43227.791666666664</v>
      </c>
      <c r="L3051" s="9">
        <f t="shared" si="846"/>
        <v>5</v>
      </c>
      <c r="M3051" s="9">
        <f t="shared" si="847"/>
        <v>7</v>
      </c>
      <c r="N3051" s="9">
        <f t="shared" si="848"/>
        <v>19</v>
      </c>
      <c r="O3051" s="31" t="str">
        <f t="shared" si="849"/>
        <v/>
      </c>
      <c r="P3051" s="134">
        <v>33.82</v>
      </c>
      <c r="Q3051" s="31" t="str">
        <f t="shared" si="850"/>
        <v>-</v>
      </c>
      <c r="R3051" s="31">
        <f t="shared" si="851"/>
        <v>33.82</v>
      </c>
      <c r="U3051" s="133">
        <v>43592.791666666664</v>
      </c>
      <c r="V3051" s="9">
        <f t="shared" si="852"/>
        <v>5</v>
      </c>
      <c r="W3051" s="9">
        <f t="shared" si="853"/>
        <v>7</v>
      </c>
      <c r="X3051" s="9">
        <f t="shared" si="854"/>
        <v>19</v>
      </c>
      <c r="Y3051" s="31" t="str">
        <f t="shared" si="855"/>
        <v/>
      </c>
      <c r="Z3051" s="134">
        <v>27.21</v>
      </c>
      <c r="AA3051" s="31" t="str">
        <f t="shared" si="856"/>
        <v>-</v>
      </c>
      <c r="AB3051" s="31">
        <f t="shared" si="857"/>
        <v>27.21</v>
      </c>
    </row>
    <row r="3052" spans="1:28" x14ac:dyDescent="0.3">
      <c r="A3052" s="133">
        <v>42862.833333333336</v>
      </c>
      <c r="B3052" s="152">
        <f t="shared" si="858"/>
        <v>5</v>
      </c>
      <c r="C3052" s="152">
        <f t="shared" si="859"/>
        <v>7</v>
      </c>
      <c r="D3052" s="152">
        <f t="shared" si="860"/>
        <v>20</v>
      </c>
      <c r="E3052" s="38" t="str">
        <f t="shared" si="861"/>
        <v>W</v>
      </c>
      <c r="F3052" s="134">
        <v>34.32</v>
      </c>
      <c r="G3052" s="38" t="str">
        <f t="shared" si="862"/>
        <v>-</v>
      </c>
      <c r="H3052" s="38">
        <f t="shared" si="863"/>
        <v>34.32</v>
      </c>
      <c r="K3052" s="133">
        <v>43227.833333333336</v>
      </c>
      <c r="L3052" s="9">
        <f t="shared" si="846"/>
        <v>5</v>
      </c>
      <c r="M3052" s="9">
        <f t="shared" si="847"/>
        <v>7</v>
      </c>
      <c r="N3052" s="9">
        <f t="shared" si="848"/>
        <v>20</v>
      </c>
      <c r="O3052" s="31" t="str">
        <f t="shared" si="849"/>
        <v/>
      </c>
      <c r="P3052" s="134">
        <v>37.619999999999997</v>
      </c>
      <c r="Q3052" s="31" t="str">
        <f t="shared" si="850"/>
        <v>-</v>
      </c>
      <c r="R3052" s="31">
        <f t="shared" si="851"/>
        <v>37.619999999999997</v>
      </c>
      <c r="U3052" s="133">
        <v>43592.833333333336</v>
      </c>
      <c r="V3052" s="9">
        <f t="shared" si="852"/>
        <v>5</v>
      </c>
      <c r="W3052" s="9">
        <f t="shared" si="853"/>
        <v>7</v>
      </c>
      <c r="X3052" s="9">
        <f t="shared" si="854"/>
        <v>20</v>
      </c>
      <c r="Y3052" s="31" t="str">
        <f t="shared" si="855"/>
        <v/>
      </c>
      <c r="Z3052" s="134">
        <v>29.83</v>
      </c>
      <c r="AA3052" s="31" t="str">
        <f t="shared" si="856"/>
        <v>-</v>
      </c>
      <c r="AB3052" s="31">
        <f t="shared" si="857"/>
        <v>29.83</v>
      </c>
    </row>
    <row r="3053" spans="1:28" x14ac:dyDescent="0.3">
      <c r="A3053" s="133">
        <v>42862.875</v>
      </c>
      <c r="B3053" s="152">
        <f t="shared" si="858"/>
        <v>5</v>
      </c>
      <c r="C3053" s="152">
        <f t="shared" si="859"/>
        <v>7</v>
      </c>
      <c r="D3053" s="152">
        <f t="shared" si="860"/>
        <v>21</v>
      </c>
      <c r="E3053" s="38" t="str">
        <f t="shared" si="861"/>
        <v>W</v>
      </c>
      <c r="F3053" s="134">
        <v>33.71</v>
      </c>
      <c r="G3053" s="38" t="str">
        <f t="shared" si="862"/>
        <v>-</v>
      </c>
      <c r="H3053" s="38">
        <f t="shared" si="863"/>
        <v>33.71</v>
      </c>
      <c r="K3053" s="133">
        <v>43227.875</v>
      </c>
      <c r="L3053" s="9">
        <f t="shared" si="846"/>
        <v>5</v>
      </c>
      <c r="M3053" s="9">
        <f t="shared" si="847"/>
        <v>7</v>
      </c>
      <c r="N3053" s="9">
        <f t="shared" si="848"/>
        <v>21</v>
      </c>
      <c r="O3053" s="31" t="str">
        <f t="shared" si="849"/>
        <v/>
      </c>
      <c r="P3053" s="134">
        <v>35</v>
      </c>
      <c r="Q3053" s="31" t="str">
        <f t="shared" si="850"/>
        <v>-</v>
      </c>
      <c r="R3053" s="31">
        <f t="shared" si="851"/>
        <v>35</v>
      </c>
      <c r="U3053" s="133">
        <v>43592.875</v>
      </c>
      <c r="V3053" s="9">
        <f t="shared" si="852"/>
        <v>5</v>
      </c>
      <c r="W3053" s="9">
        <f t="shared" si="853"/>
        <v>7</v>
      </c>
      <c r="X3053" s="9">
        <f t="shared" si="854"/>
        <v>21</v>
      </c>
      <c r="Y3053" s="31" t="str">
        <f t="shared" si="855"/>
        <v/>
      </c>
      <c r="Z3053" s="134">
        <v>28.71</v>
      </c>
      <c r="AA3053" s="31" t="str">
        <f t="shared" si="856"/>
        <v>-</v>
      </c>
      <c r="AB3053" s="31">
        <f t="shared" si="857"/>
        <v>28.71</v>
      </c>
    </row>
    <row r="3054" spans="1:28" x14ac:dyDescent="0.3">
      <c r="A3054" s="133">
        <v>42862.916666666664</v>
      </c>
      <c r="B3054" s="152">
        <f t="shared" si="858"/>
        <v>5</v>
      </c>
      <c r="C3054" s="152">
        <f t="shared" si="859"/>
        <v>7</v>
      </c>
      <c r="D3054" s="152">
        <f t="shared" si="860"/>
        <v>22</v>
      </c>
      <c r="E3054" s="38" t="str">
        <f t="shared" si="861"/>
        <v>W</v>
      </c>
      <c r="F3054" s="134">
        <v>25.31</v>
      </c>
      <c r="G3054" s="38" t="str">
        <f t="shared" si="862"/>
        <v>-</v>
      </c>
      <c r="H3054" s="38">
        <f t="shared" si="863"/>
        <v>25.31</v>
      </c>
      <c r="K3054" s="133">
        <v>43227.916666666664</v>
      </c>
      <c r="L3054" s="9">
        <f t="shared" si="846"/>
        <v>5</v>
      </c>
      <c r="M3054" s="9">
        <f t="shared" si="847"/>
        <v>7</v>
      </c>
      <c r="N3054" s="9">
        <f t="shared" si="848"/>
        <v>22</v>
      </c>
      <c r="O3054" s="31" t="str">
        <f t="shared" si="849"/>
        <v/>
      </c>
      <c r="P3054" s="134">
        <v>25.84</v>
      </c>
      <c r="Q3054" s="31" t="str">
        <f t="shared" si="850"/>
        <v>-</v>
      </c>
      <c r="R3054" s="31">
        <f t="shared" si="851"/>
        <v>25.84</v>
      </c>
      <c r="U3054" s="133">
        <v>43592.916666666664</v>
      </c>
      <c r="V3054" s="9">
        <f t="shared" si="852"/>
        <v>5</v>
      </c>
      <c r="W3054" s="9">
        <f t="shared" si="853"/>
        <v>7</v>
      </c>
      <c r="X3054" s="9">
        <f t="shared" si="854"/>
        <v>22</v>
      </c>
      <c r="Y3054" s="31" t="str">
        <f t="shared" si="855"/>
        <v/>
      </c>
      <c r="Z3054" s="134">
        <v>23.2</v>
      </c>
      <c r="AA3054" s="31" t="str">
        <f t="shared" si="856"/>
        <v>-</v>
      </c>
      <c r="AB3054" s="31">
        <f t="shared" si="857"/>
        <v>23.2</v>
      </c>
    </row>
    <row r="3055" spans="1:28" x14ac:dyDescent="0.3">
      <c r="A3055" s="133">
        <v>42862.958333333336</v>
      </c>
      <c r="B3055" s="152">
        <f t="shared" si="858"/>
        <v>5</v>
      </c>
      <c r="C3055" s="152">
        <f t="shared" si="859"/>
        <v>7</v>
      </c>
      <c r="D3055" s="152">
        <f t="shared" si="860"/>
        <v>23</v>
      </c>
      <c r="E3055" s="38" t="str">
        <f t="shared" si="861"/>
        <v>W</v>
      </c>
      <c r="F3055" s="134">
        <v>23.83</v>
      </c>
      <c r="G3055" s="38" t="str">
        <f t="shared" si="862"/>
        <v>-</v>
      </c>
      <c r="H3055" s="38">
        <f t="shared" si="863"/>
        <v>23.83</v>
      </c>
      <c r="K3055" s="133">
        <v>43227.958333333336</v>
      </c>
      <c r="L3055" s="9">
        <f t="shared" si="846"/>
        <v>5</v>
      </c>
      <c r="M3055" s="9">
        <f t="shared" si="847"/>
        <v>7</v>
      </c>
      <c r="N3055" s="9">
        <f t="shared" si="848"/>
        <v>23</v>
      </c>
      <c r="O3055" s="31" t="str">
        <f t="shared" si="849"/>
        <v/>
      </c>
      <c r="P3055" s="134">
        <v>23.93</v>
      </c>
      <c r="Q3055" s="31" t="str">
        <f t="shared" si="850"/>
        <v>-</v>
      </c>
      <c r="R3055" s="31">
        <f t="shared" si="851"/>
        <v>23.93</v>
      </c>
      <c r="U3055" s="133">
        <v>43592.958333333336</v>
      </c>
      <c r="V3055" s="9">
        <f t="shared" si="852"/>
        <v>5</v>
      </c>
      <c r="W3055" s="9">
        <f t="shared" si="853"/>
        <v>7</v>
      </c>
      <c r="X3055" s="9">
        <f t="shared" si="854"/>
        <v>23</v>
      </c>
      <c r="Y3055" s="31" t="str">
        <f t="shared" si="855"/>
        <v/>
      </c>
      <c r="Z3055" s="134">
        <v>20.38</v>
      </c>
      <c r="AA3055" s="31" t="str">
        <f t="shared" si="856"/>
        <v>-</v>
      </c>
      <c r="AB3055" s="31">
        <f t="shared" si="857"/>
        <v>20.38</v>
      </c>
    </row>
    <row r="3056" spans="1:28" x14ac:dyDescent="0.3">
      <c r="A3056" s="133">
        <v>42863</v>
      </c>
      <c r="B3056" s="152">
        <f t="shared" si="858"/>
        <v>5</v>
      </c>
      <c r="C3056" s="152">
        <f t="shared" si="859"/>
        <v>8</v>
      </c>
      <c r="D3056" s="152">
        <f t="shared" si="860"/>
        <v>0</v>
      </c>
      <c r="E3056" s="38" t="str">
        <f t="shared" si="861"/>
        <v/>
      </c>
      <c r="F3056" s="134">
        <v>22.7</v>
      </c>
      <c r="G3056" s="38" t="str">
        <f t="shared" si="862"/>
        <v>-</v>
      </c>
      <c r="H3056" s="38">
        <f t="shared" si="863"/>
        <v>22.7</v>
      </c>
      <c r="K3056" s="133">
        <v>43228</v>
      </c>
      <c r="L3056" s="9">
        <f t="shared" si="846"/>
        <v>5</v>
      </c>
      <c r="M3056" s="9">
        <f t="shared" si="847"/>
        <v>8</v>
      </c>
      <c r="N3056" s="9">
        <f t="shared" si="848"/>
        <v>0</v>
      </c>
      <c r="O3056" s="31" t="str">
        <f t="shared" si="849"/>
        <v/>
      </c>
      <c r="P3056" s="134">
        <v>22.17</v>
      </c>
      <c r="Q3056" s="31" t="str">
        <f t="shared" si="850"/>
        <v>-</v>
      </c>
      <c r="R3056" s="31">
        <f t="shared" si="851"/>
        <v>22.17</v>
      </c>
      <c r="U3056" s="133">
        <v>43593</v>
      </c>
      <c r="V3056" s="9">
        <f t="shared" si="852"/>
        <v>5</v>
      </c>
      <c r="W3056" s="9">
        <f t="shared" si="853"/>
        <v>8</v>
      </c>
      <c r="X3056" s="9">
        <f t="shared" si="854"/>
        <v>0</v>
      </c>
      <c r="Y3056" s="31" t="str">
        <f t="shared" si="855"/>
        <v/>
      </c>
      <c r="Z3056" s="134">
        <v>18.39</v>
      </c>
      <c r="AA3056" s="31" t="str">
        <f t="shared" si="856"/>
        <v>-</v>
      </c>
      <c r="AB3056" s="31">
        <f t="shared" si="857"/>
        <v>18.39</v>
      </c>
    </row>
    <row r="3057" spans="1:28" x14ac:dyDescent="0.3">
      <c r="A3057" s="133">
        <v>42863.041666666664</v>
      </c>
      <c r="B3057" s="152">
        <f t="shared" si="858"/>
        <v>5</v>
      </c>
      <c r="C3057" s="152">
        <f t="shared" si="859"/>
        <v>8</v>
      </c>
      <c r="D3057" s="152">
        <f t="shared" si="860"/>
        <v>1</v>
      </c>
      <c r="E3057" s="38" t="str">
        <f t="shared" si="861"/>
        <v/>
      </c>
      <c r="F3057" s="134">
        <v>22.76</v>
      </c>
      <c r="G3057" s="38" t="str">
        <f t="shared" si="862"/>
        <v>-</v>
      </c>
      <c r="H3057" s="38">
        <f t="shared" si="863"/>
        <v>22.76</v>
      </c>
      <c r="K3057" s="133">
        <v>43228.041666666664</v>
      </c>
      <c r="L3057" s="9">
        <f t="shared" si="846"/>
        <v>5</v>
      </c>
      <c r="M3057" s="9">
        <f t="shared" si="847"/>
        <v>8</v>
      </c>
      <c r="N3057" s="9">
        <f t="shared" si="848"/>
        <v>1</v>
      </c>
      <c r="O3057" s="31" t="str">
        <f t="shared" si="849"/>
        <v/>
      </c>
      <c r="P3057" s="134">
        <v>21.63</v>
      </c>
      <c r="Q3057" s="31" t="str">
        <f t="shared" si="850"/>
        <v>-</v>
      </c>
      <c r="R3057" s="31">
        <f t="shared" si="851"/>
        <v>21.63</v>
      </c>
      <c r="U3057" s="133">
        <v>43593.041666666664</v>
      </c>
      <c r="V3057" s="9">
        <f t="shared" si="852"/>
        <v>5</v>
      </c>
      <c r="W3057" s="9">
        <f t="shared" si="853"/>
        <v>8</v>
      </c>
      <c r="X3057" s="9">
        <f t="shared" si="854"/>
        <v>1</v>
      </c>
      <c r="Y3057" s="31" t="str">
        <f t="shared" si="855"/>
        <v/>
      </c>
      <c r="Z3057" s="134">
        <v>18.3</v>
      </c>
      <c r="AA3057" s="31" t="str">
        <f t="shared" si="856"/>
        <v>-</v>
      </c>
      <c r="AB3057" s="31">
        <f t="shared" si="857"/>
        <v>18.3</v>
      </c>
    </row>
    <row r="3058" spans="1:28" x14ac:dyDescent="0.3">
      <c r="A3058" s="133">
        <v>42863.083333333336</v>
      </c>
      <c r="B3058" s="152">
        <f t="shared" si="858"/>
        <v>5</v>
      </c>
      <c r="C3058" s="152">
        <f t="shared" si="859"/>
        <v>8</v>
      </c>
      <c r="D3058" s="152">
        <f t="shared" si="860"/>
        <v>2</v>
      </c>
      <c r="E3058" s="38" t="str">
        <f t="shared" si="861"/>
        <v/>
      </c>
      <c r="F3058" s="134">
        <v>22.89</v>
      </c>
      <c r="G3058" s="38" t="str">
        <f t="shared" si="862"/>
        <v>-</v>
      </c>
      <c r="H3058" s="38">
        <f t="shared" si="863"/>
        <v>22.89</v>
      </c>
      <c r="K3058" s="133">
        <v>43228.083333333336</v>
      </c>
      <c r="L3058" s="9">
        <f t="shared" si="846"/>
        <v>5</v>
      </c>
      <c r="M3058" s="9">
        <f t="shared" si="847"/>
        <v>8</v>
      </c>
      <c r="N3058" s="9">
        <f t="shared" si="848"/>
        <v>2</v>
      </c>
      <c r="O3058" s="31" t="str">
        <f t="shared" si="849"/>
        <v/>
      </c>
      <c r="P3058" s="134">
        <v>21.66</v>
      </c>
      <c r="Q3058" s="31" t="str">
        <f t="shared" si="850"/>
        <v>-</v>
      </c>
      <c r="R3058" s="31">
        <f t="shared" si="851"/>
        <v>21.66</v>
      </c>
      <c r="U3058" s="133">
        <v>43593.083333333336</v>
      </c>
      <c r="V3058" s="9">
        <f t="shared" si="852"/>
        <v>5</v>
      </c>
      <c r="W3058" s="9">
        <f t="shared" si="853"/>
        <v>8</v>
      </c>
      <c r="X3058" s="9">
        <f t="shared" si="854"/>
        <v>2</v>
      </c>
      <c r="Y3058" s="31" t="str">
        <f t="shared" si="855"/>
        <v/>
      </c>
      <c r="Z3058" s="134">
        <v>16.940000000000001</v>
      </c>
      <c r="AA3058" s="31" t="str">
        <f t="shared" si="856"/>
        <v>-</v>
      </c>
      <c r="AB3058" s="31">
        <f t="shared" si="857"/>
        <v>16.940000000000001</v>
      </c>
    </row>
    <row r="3059" spans="1:28" x14ac:dyDescent="0.3">
      <c r="A3059" s="133">
        <v>42863.125</v>
      </c>
      <c r="B3059" s="152">
        <f t="shared" si="858"/>
        <v>5</v>
      </c>
      <c r="C3059" s="152">
        <f t="shared" si="859"/>
        <v>8</v>
      </c>
      <c r="D3059" s="152">
        <f t="shared" si="860"/>
        <v>3</v>
      </c>
      <c r="E3059" s="38" t="str">
        <f t="shared" si="861"/>
        <v/>
      </c>
      <c r="F3059" s="134">
        <v>22.89</v>
      </c>
      <c r="G3059" s="38" t="str">
        <f t="shared" si="862"/>
        <v>-</v>
      </c>
      <c r="H3059" s="38">
        <f t="shared" si="863"/>
        <v>22.89</v>
      </c>
      <c r="K3059" s="133">
        <v>43228.125</v>
      </c>
      <c r="L3059" s="9">
        <f t="shared" si="846"/>
        <v>5</v>
      </c>
      <c r="M3059" s="9">
        <f t="shared" si="847"/>
        <v>8</v>
      </c>
      <c r="N3059" s="9">
        <f t="shared" si="848"/>
        <v>3</v>
      </c>
      <c r="O3059" s="31" t="str">
        <f t="shared" si="849"/>
        <v/>
      </c>
      <c r="P3059" s="134">
        <v>21.51</v>
      </c>
      <c r="Q3059" s="31" t="str">
        <f t="shared" si="850"/>
        <v>-</v>
      </c>
      <c r="R3059" s="31">
        <f t="shared" si="851"/>
        <v>21.51</v>
      </c>
      <c r="U3059" s="133">
        <v>43593.125</v>
      </c>
      <c r="V3059" s="9">
        <f t="shared" si="852"/>
        <v>5</v>
      </c>
      <c r="W3059" s="9">
        <f t="shared" si="853"/>
        <v>8</v>
      </c>
      <c r="X3059" s="9">
        <f t="shared" si="854"/>
        <v>3</v>
      </c>
      <c r="Y3059" s="31" t="str">
        <f t="shared" si="855"/>
        <v/>
      </c>
      <c r="Z3059" s="134">
        <v>16.79</v>
      </c>
      <c r="AA3059" s="31" t="str">
        <f t="shared" si="856"/>
        <v>-</v>
      </c>
      <c r="AB3059" s="31">
        <f t="shared" si="857"/>
        <v>16.79</v>
      </c>
    </row>
    <row r="3060" spans="1:28" x14ac:dyDescent="0.3">
      <c r="A3060" s="133">
        <v>42863.166666666664</v>
      </c>
      <c r="B3060" s="152">
        <f t="shared" si="858"/>
        <v>5</v>
      </c>
      <c r="C3060" s="152">
        <f t="shared" si="859"/>
        <v>8</v>
      </c>
      <c r="D3060" s="152">
        <f t="shared" si="860"/>
        <v>4</v>
      </c>
      <c r="E3060" s="38" t="str">
        <f t="shared" si="861"/>
        <v/>
      </c>
      <c r="F3060" s="134">
        <v>23.44</v>
      </c>
      <c r="G3060" s="38" t="str">
        <f t="shared" si="862"/>
        <v>-</v>
      </c>
      <c r="H3060" s="38">
        <f t="shared" si="863"/>
        <v>23.44</v>
      </c>
      <c r="K3060" s="133">
        <v>43228.166666666664</v>
      </c>
      <c r="L3060" s="9">
        <f t="shared" si="846"/>
        <v>5</v>
      </c>
      <c r="M3060" s="9">
        <f t="shared" si="847"/>
        <v>8</v>
      </c>
      <c r="N3060" s="9">
        <f t="shared" si="848"/>
        <v>4</v>
      </c>
      <c r="O3060" s="31" t="str">
        <f t="shared" si="849"/>
        <v/>
      </c>
      <c r="P3060" s="134">
        <v>22.54</v>
      </c>
      <c r="Q3060" s="31" t="str">
        <f t="shared" si="850"/>
        <v>-</v>
      </c>
      <c r="R3060" s="31">
        <f t="shared" si="851"/>
        <v>22.54</v>
      </c>
      <c r="U3060" s="133">
        <v>43593.166666666664</v>
      </c>
      <c r="V3060" s="9">
        <f t="shared" si="852"/>
        <v>5</v>
      </c>
      <c r="W3060" s="9">
        <f t="shared" si="853"/>
        <v>8</v>
      </c>
      <c r="X3060" s="9">
        <f t="shared" si="854"/>
        <v>4</v>
      </c>
      <c r="Y3060" s="31" t="str">
        <f t="shared" si="855"/>
        <v/>
      </c>
      <c r="Z3060" s="134">
        <v>17.309999999999999</v>
      </c>
      <c r="AA3060" s="31" t="str">
        <f t="shared" si="856"/>
        <v>-</v>
      </c>
      <c r="AB3060" s="31">
        <f t="shared" si="857"/>
        <v>17.309999999999999</v>
      </c>
    </row>
    <row r="3061" spans="1:28" x14ac:dyDescent="0.3">
      <c r="A3061" s="133">
        <v>42863.208333333336</v>
      </c>
      <c r="B3061" s="152">
        <f t="shared" si="858"/>
        <v>5</v>
      </c>
      <c r="C3061" s="152">
        <f t="shared" si="859"/>
        <v>8</v>
      </c>
      <c r="D3061" s="152">
        <f t="shared" si="860"/>
        <v>5</v>
      </c>
      <c r="E3061" s="38" t="str">
        <f t="shared" si="861"/>
        <v/>
      </c>
      <c r="F3061" s="134">
        <v>26.42</v>
      </c>
      <c r="G3061" s="38" t="str">
        <f t="shared" si="862"/>
        <v>-</v>
      </c>
      <c r="H3061" s="38">
        <f t="shared" si="863"/>
        <v>26.42</v>
      </c>
      <c r="K3061" s="133">
        <v>43228.208333333336</v>
      </c>
      <c r="L3061" s="9">
        <f t="shared" si="846"/>
        <v>5</v>
      </c>
      <c r="M3061" s="9">
        <f t="shared" si="847"/>
        <v>8</v>
      </c>
      <c r="N3061" s="9">
        <f t="shared" si="848"/>
        <v>5</v>
      </c>
      <c r="O3061" s="31" t="str">
        <f t="shared" si="849"/>
        <v/>
      </c>
      <c r="P3061" s="134">
        <v>25.37</v>
      </c>
      <c r="Q3061" s="31" t="str">
        <f t="shared" si="850"/>
        <v>-</v>
      </c>
      <c r="R3061" s="31">
        <f t="shared" si="851"/>
        <v>25.37</v>
      </c>
      <c r="U3061" s="133">
        <v>43593.208333333336</v>
      </c>
      <c r="V3061" s="9">
        <f t="shared" si="852"/>
        <v>5</v>
      </c>
      <c r="W3061" s="9">
        <f t="shared" si="853"/>
        <v>8</v>
      </c>
      <c r="X3061" s="9">
        <f t="shared" si="854"/>
        <v>5</v>
      </c>
      <c r="Y3061" s="31" t="str">
        <f t="shared" si="855"/>
        <v/>
      </c>
      <c r="Z3061" s="134">
        <v>19.7</v>
      </c>
      <c r="AA3061" s="31" t="str">
        <f t="shared" si="856"/>
        <v>-</v>
      </c>
      <c r="AB3061" s="31">
        <f t="shared" si="857"/>
        <v>19.7</v>
      </c>
    </row>
    <row r="3062" spans="1:28" x14ac:dyDescent="0.3">
      <c r="A3062" s="133">
        <v>42863.25</v>
      </c>
      <c r="B3062" s="152">
        <f t="shared" si="858"/>
        <v>5</v>
      </c>
      <c r="C3062" s="152">
        <f t="shared" si="859"/>
        <v>8</v>
      </c>
      <c r="D3062" s="152">
        <f t="shared" si="860"/>
        <v>6</v>
      </c>
      <c r="E3062" s="38" t="str">
        <f t="shared" si="861"/>
        <v/>
      </c>
      <c r="F3062" s="134">
        <v>41.06</v>
      </c>
      <c r="G3062" s="38" t="str">
        <f t="shared" si="862"/>
        <v>-</v>
      </c>
      <c r="H3062" s="38">
        <f t="shared" si="863"/>
        <v>41.06</v>
      </c>
      <c r="K3062" s="133">
        <v>43228.25</v>
      </c>
      <c r="L3062" s="9">
        <f t="shared" si="846"/>
        <v>5</v>
      </c>
      <c r="M3062" s="9">
        <f t="shared" si="847"/>
        <v>8</v>
      </c>
      <c r="N3062" s="9">
        <f t="shared" si="848"/>
        <v>6</v>
      </c>
      <c r="O3062" s="31" t="str">
        <f t="shared" si="849"/>
        <v/>
      </c>
      <c r="P3062" s="134">
        <v>32.6</v>
      </c>
      <c r="Q3062" s="31" t="str">
        <f t="shared" si="850"/>
        <v>-</v>
      </c>
      <c r="R3062" s="31">
        <f t="shared" si="851"/>
        <v>32.6</v>
      </c>
      <c r="U3062" s="133">
        <v>43593.25</v>
      </c>
      <c r="V3062" s="9">
        <f t="shared" si="852"/>
        <v>5</v>
      </c>
      <c r="W3062" s="9">
        <f t="shared" si="853"/>
        <v>8</v>
      </c>
      <c r="X3062" s="9">
        <f t="shared" si="854"/>
        <v>6</v>
      </c>
      <c r="Y3062" s="31" t="str">
        <f t="shared" si="855"/>
        <v/>
      </c>
      <c r="Z3062" s="134">
        <v>22.49</v>
      </c>
      <c r="AA3062" s="31" t="str">
        <f t="shared" si="856"/>
        <v>-</v>
      </c>
      <c r="AB3062" s="31">
        <f t="shared" si="857"/>
        <v>22.49</v>
      </c>
    </row>
    <row r="3063" spans="1:28" x14ac:dyDescent="0.3">
      <c r="A3063" s="133">
        <v>42863.291666666664</v>
      </c>
      <c r="B3063" s="152">
        <f t="shared" si="858"/>
        <v>5</v>
      </c>
      <c r="C3063" s="152">
        <f t="shared" si="859"/>
        <v>8</v>
      </c>
      <c r="D3063" s="152">
        <f t="shared" si="860"/>
        <v>7</v>
      </c>
      <c r="E3063" s="38" t="str">
        <f t="shared" si="861"/>
        <v/>
      </c>
      <c r="F3063" s="134">
        <v>45.81</v>
      </c>
      <c r="G3063" s="38" t="str">
        <f t="shared" si="862"/>
        <v>-</v>
      </c>
      <c r="H3063" s="38">
        <f t="shared" si="863"/>
        <v>45.81</v>
      </c>
      <c r="K3063" s="133">
        <v>43228.291666666664</v>
      </c>
      <c r="L3063" s="9">
        <f t="shared" si="846"/>
        <v>5</v>
      </c>
      <c r="M3063" s="9">
        <f t="shared" si="847"/>
        <v>8</v>
      </c>
      <c r="N3063" s="9">
        <f t="shared" si="848"/>
        <v>7</v>
      </c>
      <c r="O3063" s="31" t="str">
        <f t="shared" si="849"/>
        <v/>
      </c>
      <c r="P3063" s="134">
        <v>30.29</v>
      </c>
      <c r="Q3063" s="31" t="str">
        <f t="shared" si="850"/>
        <v>-</v>
      </c>
      <c r="R3063" s="31">
        <f t="shared" si="851"/>
        <v>30.29</v>
      </c>
      <c r="U3063" s="133">
        <v>43593.291666666664</v>
      </c>
      <c r="V3063" s="9">
        <f t="shared" si="852"/>
        <v>5</v>
      </c>
      <c r="W3063" s="9">
        <f t="shared" si="853"/>
        <v>8</v>
      </c>
      <c r="X3063" s="9">
        <f t="shared" si="854"/>
        <v>7</v>
      </c>
      <c r="Y3063" s="31" t="str">
        <f t="shared" si="855"/>
        <v/>
      </c>
      <c r="Z3063" s="134">
        <v>22.67</v>
      </c>
      <c r="AA3063" s="31" t="str">
        <f t="shared" si="856"/>
        <v>-</v>
      </c>
      <c r="AB3063" s="31">
        <f t="shared" si="857"/>
        <v>22.67</v>
      </c>
    </row>
    <row r="3064" spans="1:28" x14ac:dyDescent="0.3">
      <c r="A3064" s="133">
        <v>42863.333333333336</v>
      </c>
      <c r="B3064" s="152">
        <f t="shared" si="858"/>
        <v>5</v>
      </c>
      <c r="C3064" s="152">
        <f t="shared" si="859"/>
        <v>8</v>
      </c>
      <c r="D3064" s="152">
        <f t="shared" si="860"/>
        <v>8</v>
      </c>
      <c r="E3064" s="38" t="str">
        <f t="shared" si="861"/>
        <v/>
      </c>
      <c r="F3064" s="134">
        <v>42.21</v>
      </c>
      <c r="G3064" s="38">
        <f t="shared" si="862"/>
        <v>42.21</v>
      </c>
      <c r="H3064" s="38" t="str">
        <f t="shared" si="863"/>
        <v>-</v>
      </c>
      <c r="K3064" s="133">
        <v>43228.333333333336</v>
      </c>
      <c r="L3064" s="9">
        <f t="shared" si="846"/>
        <v>5</v>
      </c>
      <c r="M3064" s="9">
        <f t="shared" si="847"/>
        <v>8</v>
      </c>
      <c r="N3064" s="9">
        <f t="shared" si="848"/>
        <v>8</v>
      </c>
      <c r="O3064" s="31" t="str">
        <f t="shared" si="849"/>
        <v/>
      </c>
      <c r="P3064" s="134">
        <v>29.98</v>
      </c>
      <c r="Q3064" s="31">
        <f t="shared" si="850"/>
        <v>29.98</v>
      </c>
      <c r="R3064" s="31" t="str">
        <f t="shared" si="851"/>
        <v>-</v>
      </c>
      <c r="U3064" s="133">
        <v>43593.333333333336</v>
      </c>
      <c r="V3064" s="9">
        <f t="shared" si="852"/>
        <v>5</v>
      </c>
      <c r="W3064" s="9">
        <f t="shared" si="853"/>
        <v>8</v>
      </c>
      <c r="X3064" s="9">
        <f t="shared" si="854"/>
        <v>8</v>
      </c>
      <c r="Y3064" s="31" t="str">
        <f t="shared" si="855"/>
        <v/>
      </c>
      <c r="Z3064" s="134">
        <v>23.79</v>
      </c>
      <c r="AA3064" s="31">
        <f t="shared" si="856"/>
        <v>23.79</v>
      </c>
      <c r="AB3064" s="31" t="str">
        <f t="shared" si="857"/>
        <v>-</v>
      </c>
    </row>
    <row r="3065" spans="1:28" x14ac:dyDescent="0.3">
      <c r="A3065" s="133">
        <v>42863.375</v>
      </c>
      <c r="B3065" s="152">
        <f t="shared" si="858"/>
        <v>5</v>
      </c>
      <c r="C3065" s="152">
        <f t="shared" si="859"/>
        <v>8</v>
      </c>
      <c r="D3065" s="152">
        <f t="shared" si="860"/>
        <v>9</v>
      </c>
      <c r="E3065" s="38" t="str">
        <f t="shared" si="861"/>
        <v/>
      </c>
      <c r="F3065" s="134">
        <v>40.049999999999997</v>
      </c>
      <c r="G3065" s="38">
        <f t="shared" si="862"/>
        <v>40.049999999999997</v>
      </c>
      <c r="H3065" s="38" t="str">
        <f t="shared" si="863"/>
        <v>-</v>
      </c>
      <c r="K3065" s="133">
        <v>43228.375</v>
      </c>
      <c r="L3065" s="9">
        <f t="shared" si="846"/>
        <v>5</v>
      </c>
      <c r="M3065" s="9">
        <f t="shared" si="847"/>
        <v>8</v>
      </c>
      <c r="N3065" s="9">
        <f t="shared" si="848"/>
        <v>9</v>
      </c>
      <c r="O3065" s="31" t="str">
        <f t="shared" si="849"/>
        <v/>
      </c>
      <c r="P3065" s="134">
        <v>32.119999999999997</v>
      </c>
      <c r="Q3065" s="31">
        <f t="shared" si="850"/>
        <v>32.119999999999997</v>
      </c>
      <c r="R3065" s="31" t="str">
        <f t="shared" si="851"/>
        <v>-</v>
      </c>
      <c r="U3065" s="133">
        <v>43593.375</v>
      </c>
      <c r="V3065" s="9">
        <f t="shared" si="852"/>
        <v>5</v>
      </c>
      <c r="W3065" s="9">
        <f t="shared" si="853"/>
        <v>8</v>
      </c>
      <c r="X3065" s="9">
        <f t="shared" si="854"/>
        <v>9</v>
      </c>
      <c r="Y3065" s="31" t="str">
        <f t="shared" si="855"/>
        <v/>
      </c>
      <c r="Z3065" s="134">
        <v>24.08</v>
      </c>
      <c r="AA3065" s="31">
        <f t="shared" si="856"/>
        <v>24.08</v>
      </c>
      <c r="AB3065" s="31" t="str">
        <f t="shared" si="857"/>
        <v>-</v>
      </c>
    </row>
    <row r="3066" spans="1:28" x14ac:dyDescent="0.3">
      <c r="A3066" s="133">
        <v>42863.416666666664</v>
      </c>
      <c r="B3066" s="152">
        <f t="shared" si="858"/>
        <v>5</v>
      </c>
      <c r="C3066" s="152">
        <f t="shared" si="859"/>
        <v>8</v>
      </c>
      <c r="D3066" s="152">
        <f t="shared" si="860"/>
        <v>10</v>
      </c>
      <c r="E3066" s="38" t="str">
        <f t="shared" si="861"/>
        <v/>
      </c>
      <c r="F3066" s="134">
        <v>40.01</v>
      </c>
      <c r="G3066" s="38">
        <f t="shared" si="862"/>
        <v>40.01</v>
      </c>
      <c r="H3066" s="38" t="str">
        <f t="shared" si="863"/>
        <v>-</v>
      </c>
      <c r="K3066" s="133">
        <v>43228.416666666664</v>
      </c>
      <c r="L3066" s="9">
        <f t="shared" si="846"/>
        <v>5</v>
      </c>
      <c r="M3066" s="9">
        <f t="shared" si="847"/>
        <v>8</v>
      </c>
      <c r="N3066" s="9">
        <f t="shared" si="848"/>
        <v>10</v>
      </c>
      <c r="O3066" s="31" t="str">
        <f t="shared" si="849"/>
        <v/>
      </c>
      <c r="P3066" s="134">
        <v>34.729999999999997</v>
      </c>
      <c r="Q3066" s="31">
        <f t="shared" si="850"/>
        <v>34.729999999999997</v>
      </c>
      <c r="R3066" s="31" t="str">
        <f t="shared" si="851"/>
        <v>-</v>
      </c>
      <c r="U3066" s="133">
        <v>43593.416666666664</v>
      </c>
      <c r="V3066" s="9">
        <f t="shared" si="852"/>
        <v>5</v>
      </c>
      <c r="W3066" s="9">
        <f t="shared" si="853"/>
        <v>8</v>
      </c>
      <c r="X3066" s="9">
        <f t="shared" si="854"/>
        <v>10</v>
      </c>
      <c r="Y3066" s="31" t="str">
        <f t="shared" si="855"/>
        <v/>
      </c>
      <c r="Z3066" s="134">
        <v>25.49</v>
      </c>
      <c r="AA3066" s="31">
        <f t="shared" si="856"/>
        <v>25.49</v>
      </c>
      <c r="AB3066" s="31" t="str">
        <f t="shared" si="857"/>
        <v>-</v>
      </c>
    </row>
    <row r="3067" spans="1:28" x14ac:dyDescent="0.3">
      <c r="A3067" s="133">
        <v>42863.458333333336</v>
      </c>
      <c r="B3067" s="152">
        <f t="shared" si="858"/>
        <v>5</v>
      </c>
      <c r="C3067" s="152">
        <f t="shared" si="859"/>
        <v>8</v>
      </c>
      <c r="D3067" s="152">
        <f t="shared" si="860"/>
        <v>11</v>
      </c>
      <c r="E3067" s="38" t="str">
        <f t="shared" si="861"/>
        <v/>
      </c>
      <c r="F3067" s="134">
        <v>39.72</v>
      </c>
      <c r="G3067" s="38">
        <f t="shared" si="862"/>
        <v>39.72</v>
      </c>
      <c r="H3067" s="38" t="str">
        <f t="shared" si="863"/>
        <v>-</v>
      </c>
      <c r="K3067" s="133">
        <v>43228.458333333336</v>
      </c>
      <c r="L3067" s="9">
        <f t="shared" si="846"/>
        <v>5</v>
      </c>
      <c r="M3067" s="9">
        <f t="shared" si="847"/>
        <v>8</v>
      </c>
      <c r="N3067" s="9">
        <f t="shared" si="848"/>
        <v>11</v>
      </c>
      <c r="O3067" s="31" t="str">
        <f t="shared" si="849"/>
        <v/>
      </c>
      <c r="P3067" s="134">
        <v>35.35</v>
      </c>
      <c r="Q3067" s="31">
        <f t="shared" si="850"/>
        <v>35.35</v>
      </c>
      <c r="R3067" s="31" t="str">
        <f t="shared" si="851"/>
        <v>-</v>
      </c>
      <c r="U3067" s="133">
        <v>43593.458333333336</v>
      </c>
      <c r="V3067" s="9">
        <f t="shared" si="852"/>
        <v>5</v>
      </c>
      <c r="W3067" s="9">
        <f t="shared" si="853"/>
        <v>8</v>
      </c>
      <c r="X3067" s="9">
        <f t="shared" si="854"/>
        <v>11</v>
      </c>
      <c r="Y3067" s="31" t="str">
        <f t="shared" si="855"/>
        <v/>
      </c>
      <c r="Z3067" s="134">
        <v>25.72</v>
      </c>
      <c r="AA3067" s="31">
        <f t="shared" si="856"/>
        <v>25.72</v>
      </c>
      <c r="AB3067" s="31" t="str">
        <f t="shared" si="857"/>
        <v>-</v>
      </c>
    </row>
    <row r="3068" spans="1:28" x14ac:dyDescent="0.3">
      <c r="A3068" s="133">
        <v>42863.5</v>
      </c>
      <c r="B3068" s="152">
        <f t="shared" si="858"/>
        <v>5</v>
      </c>
      <c r="C3068" s="152">
        <f t="shared" si="859"/>
        <v>8</v>
      </c>
      <c r="D3068" s="152">
        <f t="shared" si="860"/>
        <v>12</v>
      </c>
      <c r="E3068" s="38" t="str">
        <f t="shared" si="861"/>
        <v/>
      </c>
      <c r="F3068" s="134">
        <v>37.96</v>
      </c>
      <c r="G3068" s="38">
        <f t="shared" si="862"/>
        <v>37.96</v>
      </c>
      <c r="H3068" s="38" t="str">
        <f t="shared" si="863"/>
        <v>-</v>
      </c>
      <c r="K3068" s="133">
        <v>43228.5</v>
      </c>
      <c r="L3068" s="9">
        <f t="shared" si="846"/>
        <v>5</v>
      </c>
      <c r="M3068" s="9">
        <f t="shared" si="847"/>
        <v>8</v>
      </c>
      <c r="N3068" s="9">
        <f t="shared" si="848"/>
        <v>12</v>
      </c>
      <c r="O3068" s="31" t="str">
        <f t="shared" si="849"/>
        <v/>
      </c>
      <c r="P3068" s="134">
        <v>36.49</v>
      </c>
      <c r="Q3068" s="31">
        <f t="shared" si="850"/>
        <v>36.49</v>
      </c>
      <c r="R3068" s="31" t="str">
        <f t="shared" si="851"/>
        <v>-</v>
      </c>
      <c r="U3068" s="133">
        <v>43593.5</v>
      </c>
      <c r="V3068" s="9">
        <f t="shared" si="852"/>
        <v>5</v>
      </c>
      <c r="W3068" s="9">
        <f t="shared" si="853"/>
        <v>8</v>
      </c>
      <c r="X3068" s="9">
        <f t="shared" si="854"/>
        <v>12</v>
      </c>
      <c r="Y3068" s="31" t="str">
        <f t="shared" si="855"/>
        <v/>
      </c>
      <c r="Z3068" s="134">
        <v>28.88</v>
      </c>
      <c r="AA3068" s="31">
        <f t="shared" si="856"/>
        <v>28.88</v>
      </c>
      <c r="AB3068" s="31" t="str">
        <f t="shared" si="857"/>
        <v>-</v>
      </c>
    </row>
    <row r="3069" spans="1:28" x14ac:dyDescent="0.3">
      <c r="A3069" s="133">
        <v>42863.541666666664</v>
      </c>
      <c r="B3069" s="152">
        <f t="shared" si="858"/>
        <v>5</v>
      </c>
      <c r="C3069" s="152">
        <f t="shared" si="859"/>
        <v>8</v>
      </c>
      <c r="D3069" s="152">
        <f t="shared" si="860"/>
        <v>13</v>
      </c>
      <c r="E3069" s="38" t="str">
        <f t="shared" si="861"/>
        <v/>
      </c>
      <c r="F3069" s="134">
        <v>38.85</v>
      </c>
      <c r="G3069" s="38">
        <f t="shared" si="862"/>
        <v>38.85</v>
      </c>
      <c r="H3069" s="38" t="str">
        <f t="shared" si="863"/>
        <v>-</v>
      </c>
      <c r="K3069" s="133">
        <v>43228.541666666664</v>
      </c>
      <c r="L3069" s="9">
        <f t="shared" si="846"/>
        <v>5</v>
      </c>
      <c r="M3069" s="9">
        <f t="shared" si="847"/>
        <v>8</v>
      </c>
      <c r="N3069" s="9">
        <f t="shared" si="848"/>
        <v>13</v>
      </c>
      <c r="O3069" s="31" t="str">
        <f t="shared" si="849"/>
        <v/>
      </c>
      <c r="P3069" s="134">
        <v>36.65</v>
      </c>
      <c r="Q3069" s="31">
        <f t="shared" si="850"/>
        <v>36.65</v>
      </c>
      <c r="R3069" s="31" t="str">
        <f t="shared" si="851"/>
        <v>-</v>
      </c>
      <c r="U3069" s="133">
        <v>43593.541666666664</v>
      </c>
      <c r="V3069" s="9">
        <f t="shared" si="852"/>
        <v>5</v>
      </c>
      <c r="W3069" s="9">
        <f t="shared" si="853"/>
        <v>8</v>
      </c>
      <c r="X3069" s="9">
        <f t="shared" si="854"/>
        <v>13</v>
      </c>
      <c r="Y3069" s="31" t="str">
        <f t="shared" si="855"/>
        <v/>
      </c>
      <c r="Z3069" s="134">
        <v>29.18</v>
      </c>
      <c r="AA3069" s="31">
        <f t="shared" si="856"/>
        <v>29.18</v>
      </c>
      <c r="AB3069" s="31" t="str">
        <f t="shared" si="857"/>
        <v>-</v>
      </c>
    </row>
    <row r="3070" spans="1:28" x14ac:dyDescent="0.3">
      <c r="A3070" s="133">
        <v>42863.583333333336</v>
      </c>
      <c r="B3070" s="152">
        <f t="shared" si="858"/>
        <v>5</v>
      </c>
      <c r="C3070" s="152">
        <f t="shared" si="859"/>
        <v>8</v>
      </c>
      <c r="D3070" s="152">
        <f t="shared" si="860"/>
        <v>14</v>
      </c>
      <c r="E3070" s="38" t="str">
        <f t="shared" si="861"/>
        <v/>
      </c>
      <c r="F3070" s="134">
        <v>36.31</v>
      </c>
      <c r="G3070" s="38">
        <f t="shared" si="862"/>
        <v>36.31</v>
      </c>
      <c r="H3070" s="38" t="str">
        <f t="shared" si="863"/>
        <v>-</v>
      </c>
      <c r="K3070" s="133">
        <v>43228.583333333336</v>
      </c>
      <c r="L3070" s="9">
        <f t="shared" si="846"/>
        <v>5</v>
      </c>
      <c r="M3070" s="9">
        <f t="shared" si="847"/>
        <v>8</v>
      </c>
      <c r="N3070" s="9">
        <f t="shared" si="848"/>
        <v>14</v>
      </c>
      <c r="O3070" s="31" t="str">
        <f t="shared" si="849"/>
        <v/>
      </c>
      <c r="P3070" s="134">
        <v>36.700000000000003</v>
      </c>
      <c r="Q3070" s="31">
        <f t="shared" si="850"/>
        <v>36.700000000000003</v>
      </c>
      <c r="R3070" s="31" t="str">
        <f t="shared" si="851"/>
        <v>-</v>
      </c>
      <c r="U3070" s="133">
        <v>43593.583333333336</v>
      </c>
      <c r="V3070" s="9">
        <f t="shared" si="852"/>
        <v>5</v>
      </c>
      <c r="W3070" s="9">
        <f t="shared" si="853"/>
        <v>8</v>
      </c>
      <c r="X3070" s="9">
        <f t="shared" si="854"/>
        <v>14</v>
      </c>
      <c r="Y3070" s="31" t="str">
        <f t="shared" si="855"/>
        <v/>
      </c>
      <c r="Z3070" s="134">
        <v>30.04</v>
      </c>
      <c r="AA3070" s="31">
        <f t="shared" si="856"/>
        <v>30.04</v>
      </c>
      <c r="AB3070" s="31" t="str">
        <f t="shared" si="857"/>
        <v>-</v>
      </c>
    </row>
    <row r="3071" spans="1:28" x14ac:dyDescent="0.3">
      <c r="A3071" s="133">
        <v>42863.625</v>
      </c>
      <c r="B3071" s="152">
        <f t="shared" si="858"/>
        <v>5</v>
      </c>
      <c r="C3071" s="152">
        <f t="shared" si="859"/>
        <v>8</v>
      </c>
      <c r="D3071" s="152">
        <f t="shared" si="860"/>
        <v>15</v>
      </c>
      <c r="E3071" s="38" t="str">
        <f t="shared" si="861"/>
        <v/>
      </c>
      <c r="F3071" s="134">
        <v>34.950000000000003</v>
      </c>
      <c r="G3071" s="38">
        <f t="shared" si="862"/>
        <v>34.950000000000003</v>
      </c>
      <c r="H3071" s="38" t="str">
        <f t="shared" si="863"/>
        <v>-</v>
      </c>
      <c r="K3071" s="133">
        <v>43228.625</v>
      </c>
      <c r="L3071" s="9">
        <f t="shared" si="846"/>
        <v>5</v>
      </c>
      <c r="M3071" s="9">
        <f t="shared" si="847"/>
        <v>8</v>
      </c>
      <c r="N3071" s="9">
        <f t="shared" si="848"/>
        <v>15</v>
      </c>
      <c r="O3071" s="31" t="str">
        <f t="shared" si="849"/>
        <v/>
      </c>
      <c r="P3071" s="134">
        <v>36.68</v>
      </c>
      <c r="Q3071" s="31">
        <f t="shared" si="850"/>
        <v>36.68</v>
      </c>
      <c r="R3071" s="31" t="str">
        <f t="shared" si="851"/>
        <v>-</v>
      </c>
      <c r="U3071" s="133">
        <v>43593.625</v>
      </c>
      <c r="V3071" s="9">
        <f t="shared" si="852"/>
        <v>5</v>
      </c>
      <c r="W3071" s="9">
        <f t="shared" si="853"/>
        <v>8</v>
      </c>
      <c r="X3071" s="9">
        <f t="shared" si="854"/>
        <v>15</v>
      </c>
      <c r="Y3071" s="31" t="str">
        <f t="shared" si="855"/>
        <v/>
      </c>
      <c r="Z3071" s="134">
        <v>30.52</v>
      </c>
      <c r="AA3071" s="31">
        <f t="shared" si="856"/>
        <v>30.52</v>
      </c>
      <c r="AB3071" s="31" t="str">
        <f t="shared" si="857"/>
        <v>-</v>
      </c>
    </row>
    <row r="3072" spans="1:28" x14ac:dyDescent="0.3">
      <c r="A3072" s="133">
        <v>42863.666666666664</v>
      </c>
      <c r="B3072" s="152">
        <f t="shared" si="858"/>
        <v>5</v>
      </c>
      <c r="C3072" s="152">
        <f t="shared" si="859"/>
        <v>8</v>
      </c>
      <c r="D3072" s="152">
        <f t="shared" si="860"/>
        <v>16</v>
      </c>
      <c r="E3072" s="38" t="str">
        <f t="shared" si="861"/>
        <v/>
      </c>
      <c r="F3072" s="134">
        <v>36.82</v>
      </c>
      <c r="G3072" s="38">
        <f t="shared" si="862"/>
        <v>36.82</v>
      </c>
      <c r="H3072" s="38" t="str">
        <f t="shared" si="863"/>
        <v>-</v>
      </c>
      <c r="K3072" s="133">
        <v>43228.666666666664</v>
      </c>
      <c r="L3072" s="9">
        <f t="shared" si="846"/>
        <v>5</v>
      </c>
      <c r="M3072" s="9">
        <f t="shared" si="847"/>
        <v>8</v>
      </c>
      <c r="N3072" s="9">
        <f t="shared" si="848"/>
        <v>16</v>
      </c>
      <c r="O3072" s="31" t="str">
        <f t="shared" si="849"/>
        <v/>
      </c>
      <c r="P3072" s="134">
        <v>35.869999999999997</v>
      </c>
      <c r="Q3072" s="31">
        <f t="shared" si="850"/>
        <v>35.869999999999997</v>
      </c>
      <c r="R3072" s="31" t="str">
        <f t="shared" si="851"/>
        <v>-</v>
      </c>
      <c r="U3072" s="133">
        <v>43593.666666666664</v>
      </c>
      <c r="V3072" s="9">
        <f t="shared" si="852"/>
        <v>5</v>
      </c>
      <c r="W3072" s="9">
        <f t="shared" si="853"/>
        <v>8</v>
      </c>
      <c r="X3072" s="9">
        <f t="shared" si="854"/>
        <v>16</v>
      </c>
      <c r="Y3072" s="31" t="str">
        <f t="shared" si="855"/>
        <v/>
      </c>
      <c r="Z3072" s="134">
        <v>30.2</v>
      </c>
      <c r="AA3072" s="31">
        <f t="shared" si="856"/>
        <v>30.2</v>
      </c>
      <c r="AB3072" s="31" t="str">
        <f t="shared" si="857"/>
        <v>-</v>
      </c>
    </row>
    <row r="3073" spans="1:28" x14ac:dyDescent="0.3">
      <c r="A3073" s="133">
        <v>42863.708333333336</v>
      </c>
      <c r="B3073" s="152">
        <f t="shared" si="858"/>
        <v>5</v>
      </c>
      <c r="C3073" s="152">
        <f t="shared" si="859"/>
        <v>8</v>
      </c>
      <c r="D3073" s="152">
        <f t="shared" si="860"/>
        <v>17</v>
      </c>
      <c r="E3073" s="38" t="str">
        <f t="shared" si="861"/>
        <v/>
      </c>
      <c r="F3073" s="134">
        <v>36.82</v>
      </c>
      <c r="G3073" s="38" t="str">
        <f t="shared" si="862"/>
        <v>-</v>
      </c>
      <c r="H3073" s="38">
        <f t="shared" si="863"/>
        <v>36.82</v>
      </c>
      <c r="K3073" s="133">
        <v>43228.708333333336</v>
      </c>
      <c r="L3073" s="9">
        <f t="shared" si="846"/>
        <v>5</v>
      </c>
      <c r="M3073" s="9">
        <f t="shared" si="847"/>
        <v>8</v>
      </c>
      <c r="N3073" s="9">
        <f t="shared" si="848"/>
        <v>17</v>
      </c>
      <c r="O3073" s="31" t="str">
        <f t="shared" si="849"/>
        <v/>
      </c>
      <c r="P3073" s="134">
        <v>35.92</v>
      </c>
      <c r="Q3073" s="31" t="str">
        <f t="shared" si="850"/>
        <v>-</v>
      </c>
      <c r="R3073" s="31">
        <f t="shared" si="851"/>
        <v>35.92</v>
      </c>
      <c r="U3073" s="133">
        <v>43593.708333333336</v>
      </c>
      <c r="V3073" s="9">
        <f t="shared" si="852"/>
        <v>5</v>
      </c>
      <c r="W3073" s="9">
        <f t="shared" si="853"/>
        <v>8</v>
      </c>
      <c r="X3073" s="9">
        <f t="shared" si="854"/>
        <v>17</v>
      </c>
      <c r="Y3073" s="31" t="str">
        <f t="shared" si="855"/>
        <v/>
      </c>
      <c r="Z3073" s="134">
        <v>30.16</v>
      </c>
      <c r="AA3073" s="31" t="str">
        <f t="shared" si="856"/>
        <v>-</v>
      </c>
      <c r="AB3073" s="31">
        <f t="shared" si="857"/>
        <v>30.16</v>
      </c>
    </row>
    <row r="3074" spans="1:28" x14ac:dyDescent="0.3">
      <c r="A3074" s="133">
        <v>42863.75</v>
      </c>
      <c r="B3074" s="152">
        <f t="shared" si="858"/>
        <v>5</v>
      </c>
      <c r="C3074" s="152">
        <f t="shared" si="859"/>
        <v>8</v>
      </c>
      <c r="D3074" s="152">
        <f t="shared" si="860"/>
        <v>18</v>
      </c>
      <c r="E3074" s="38" t="str">
        <f t="shared" si="861"/>
        <v/>
      </c>
      <c r="F3074" s="134">
        <v>35.130000000000003</v>
      </c>
      <c r="G3074" s="38" t="str">
        <f t="shared" si="862"/>
        <v>-</v>
      </c>
      <c r="H3074" s="38">
        <f t="shared" si="863"/>
        <v>35.130000000000003</v>
      </c>
      <c r="K3074" s="133">
        <v>43228.75</v>
      </c>
      <c r="L3074" s="9">
        <f t="shared" si="846"/>
        <v>5</v>
      </c>
      <c r="M3074" s="9">
        <f t="shared" si="847"/>
        <v>8</v>
      </c>
      <c r="N3074" s="9">
        <f t="shared" si="848"/>
        <v>18</v>
      </c>
      <c r="O3074" s="31" t="str">
        <f t="shared" si="849"/>
        <v/>
      </c>
      <c r="P3074" s="134">
        <v>35.9</v>
      </c>
      <c r="Q3074" s="31" t="str">
        <f t="shared" si="850"/>
        <v>-</v>
      </c>
      <c r="R3074" s="31">
        <f t="shared" si="851"/>
        <v>35.9</v>
      </c>
      <c r="U3074" s="133">
        <v>43593.75</v>
      </c>
      <c r="V3074" s="9">
        <f t="shared" si="852"/>
        <v>5</v>
      </c>
      <c r="W3074" s="9">
        <f t="shared" si="853"/>
        <v>8</v>
      </c>
      <c r="X3074" s="9">
        <f t="shared" si="854"/>
        <v>18</v>
      </c>
      <c r="Y3074" s="31" t="str">
        <f t="shared" si="855"/>
        <v/>
      </c>
      <c r="Z3074" s="134">
        <v>29.17</v>
      </c>
      <c r="AA3074" s="31" t="str">
        <f t="shared" si="856"/>
        <v>-</v>
      </c>
      <c r="AB3074" s="31">
        <f t="shared" si="857"/>
        <v>29.17</v>
      </c>
    </row>
    <row r="3075" spans="1:28" x14ac:dyDescent="0.3">
      <c r="A3075" s="133">
        <v>42863.791666666664</v>
      </c>
      <c r="B3075" s="152">
        <f t="shared" si="858"/>
        <v>5</v>
      </c>
      <c r="C3075" s="152">
        <f t="shared" si="859"/>
        <v>8</v>
      </c>
      <c r="D3075" s="152">
        <f t="shared" si="860"/>
        <v>19</v>
      </c>
      <c r="E3075" s="38" t="str">
        <f t="shared" si="861"/>
        <v/>
      </c>
      <c r="F3075" s="134">
        <v>34.270000000000003</v>
      </c>
      <c r="G3075" s="38" t="str">
        <f t="shared" si="862"/>
        <v>-</v>
      </c>
      <c r="H3075" s="38">
        <f t="shared" si="863"/>
        <v>34.270000000000003</v>
      </c>
      <c r="K3075" s="133">
        <v>43228.791666666664</v>
      </c>
      <c r="L3075" s="9">
        <f t="shared" si="846"/>
        <v>5</v>
      </c>
      <c r="M3075" s="9">
        <f t="shared" si="847"/>
        <v>8</v>
      </c>
      <c r="N3075" s="9">
        <f t="shared" si="848"/>
        <v>19</v>
      </c>
      <c r="O3075" s="31" t="str">
        <f t="shared" si="849"/>
        <v/>
      </c>
      <c r="P3075" s="134">
        <v>34.369999999999997</v>
      </c>
      <c r="Q3075" s="31" t="str">
        <f t="shared" si="850"/>
        <v>-</v>
      </c>
      <c r="R3075" s="31">
        <f t="shared" si="851"/>
        <v>34.369999999999997</v>
      </c>
      <c r="U3075" s="133">
        <v>43593.791666666664</v>
      </c>
      <c r="V3075" s="9">
        <f t="shared" si="852"/>
        <v>5</v>
      </c>
      <c r="W3075" s="9">
        <f t="shared" si="853"/>
        <v>8</v>
      </c>
      <c r="X3075" s="9">
        <f t="shared" si="854"/>
        <v>19</v>
      </c>
      <c r="Y3075" s="31" t="str">
        <f t="shared" si="855"/>
        <v/>
      </c>
      <c r="Z3075" s="134">
        <v>27.46</v>
      </c>
      <c r="AA3075" s="31" t="str">
        <f t="shared" si="856"/>
        <v>-</v>
      </c>
      <c r="AB3075" s="31">
        <f t="shared" si="857"/>
        <v>27.46</v>
      </c>
    </row>
    <row r="3076" spans="1:28" x14ac:dyDescent="0.3">
      <c r="A3076" s="133">
        <v>42863.833333333336</v>
      </c>
      <c r="B3076" s="152">
        <f t="shared" si="858"/>
        <v>5</v>
      </c>
      <c r="C3076" s="152">
        <f t="shared" si="859"/>
        <v>8</v>
      </c>
      <c r="D3076" s="152">
        <f t="shared" si="860"/>
        <v>20</v>
      </c>
      <c r="E3076" s="38" t="str">
        <f t="shared" si="861"/>
        <v/>
      </c>
      <c r="F3076" s="134">
        <v>46.22</v>
      </c>
      <c r="G3076" s="38" t="str">
        <f t="shared" si="862"/>
        <v>-</v>
      </c>
      <c r="H3076" s="38">
        <f t="shared" si="863"/>
        <v>46.22</v>
      </c>
      <c r="K3076" s="133">
        <v>43228.833333333336</v>
      </c>
      <c r="L3076" s="9">
        <f t="shared" si="846"/>
        <v>5</v>
      </c>
      <c r="M3076" s="9">
        <f t="shared" si="847"/>
        <v>8</v>
      </c>
      <c r="N3076" s="9">
        <f t="shared" si="848"/>
        <v>20</v>
      </c>
      <c r="O3076" s="31" t="str">
        <f t="shared" si="849"/>
        <v/>
      </c>
      <c r="P3076" s="134">
        <v>36.94</v>
      </c>
      <c r="Q3076" s="31" t="str">
        <f t="shared" si="850"/>
        <v>-</v>
      </c>
      <c r="R3076" s="31">
        <f t="shared" si="851"/>
        <v>36.94</v>
      </c>
      <c r="U3076" s="133">
        <v>43593.833333333336</v>
      </c>
      <c r="V3076" s="9">
        <f t="shared" si="852"/>
        <v>5</v>
      </c>
      <c r="W3076" s="9">
        <f t="shared" si="853"/>
        <v>8</v>
      </c>
      <c r="X3076" s="9">
        <f t="shared" si="854"/>
        <v>20</v>
      </c>
      <c r="Y3076" s="31" t="str">
        <f t="shared" si="855"/>
        <v/>
      </c>
      <c r="Z3076" s="134">
        <v>29.15</v>
      </c>
      <c r="AA3076" s="31" t="str">
        <f t="shared" si="856"/>
        <v>-</v>
      </c>
      <c r="AB3076" s="31">
        <f t="shared" si="857"/>
        <v>29.15</v>
      </c>
    </row>
    <row r="3077" spans="1:28" x14ac:dyDescent="0.3">
      <c r="A3077" s="133">
        <v>42863.875</v>
      </c>
      <c r="B3077" s="152">
        <f t="shared" si="858"/>
        <v>5</v>
      </c>
      <c r="C3077" s="152">
        <f t="shared" si="859"/>
        <v>8</v>
      </c>
      <c r="D3077" s="152">
        <f t="shared" si="860"/>
        <v>21</v>
      </c>
      <c r="E3077" s="38" t="str">
        <f t="shared" si="861"/>
        <v/>
      </c>
      <c r="F3077" s="134">
        <v>40.770000000000003</v>
      </c>
      <c r="G3077" s="38" t="str">
        <f t="shared" si="862"/>
        <v>-</v>
      </c>
      <c r="H3077" s="38">
        <f t="shared" si="863"/>
        <v>40.770000000000003</v>
      </c>
      <c r="K3077" s="133">
        <v>43228.875</v>
      </c>
      <c r="L3077" s="9">
        <f t="shared" si="846"/>
        <v>5</v>
      </c>
      <c r="M3077" s="9">
        <f t="shared" si="847"/>
        <v>8</v>
      </c>
      <c r="N3077" s="9">
        <f t="shared" si="848"/>
        <v>21</v>
      </c>
      <c r="O3077" s="31" t="str">
        <f t="shared" si="849"/>
        <v/>
      </c>
      <c r="P3077" s="134">
        <v>34.799999999999997</v>
      </c>
      <c r="Q3077" s="31" t="str">
        <f t="shared" si="850"/>
        <v>-</v>
      </c>
      <c r="R3077" s="31">
        <f t="shared" si="851"/>
        <v>34.799999999999997</v>
      </c>
      <c r="U3077" s="133">
        <v>43593.875</v>
      </c>
      <c r="V3077" s="9">
        <f t="shared" si="852"/>
        <v>5</v>
      </c>
      <c r="W3077" s="9">
        <f t="shared" si="853"/>
        <v>8</v>
      </c>
      <c r="X3077" s="9">
        <f t="shared" si="854"/>
        <v>21</v>
      </c>
      <c r="Y3077" s="31" t="str">
        <f t="shared" si="855"/>
        <v/>
      </c>
      <c r="Z3077" s="134">
        <v>26.92</v>
      </c>
      <c r="AA3077" s="31" t="str">
        <f t="shared" si="856"/>
        <v>-</v>
      </c>
      <c r="AB3077" s="31">
        <f t="shared" si="857"/>
        <v>26.92</v>
      </c>
    </row>
    <row r="3078" spans="1:28" x14ac:dyDescent="0.3">
      <c r="A3078" s="133">
        <v>42863.916666666664</v>
      </c>
      <c r="B3078" s="152">
        <f t="shared" si="858"/>
        <v>5</v>
      </c>
      <c r="C3078" s="152">
        <f t="shared" si="859"/>
        <v>8</v>
      </c>
      <c r="D3078" s="152">
        <f t="shared" si="860"/>
        <v>22</v>
      </c>
      <c r="E3078" s="38" t="str">
        <f t="shared" si="861"/>
        <v/>
      </c>
      <c r="F3078" s="134">
        <v>29.51</v>
      </c>
      <c r="G3078" s="38" t="str">
        <f t="shared" si="862"/>
        <v>-</v>
      </c>
      <c r="H3078" s="38">
        <f t="shared" si="863"/>
        <v>29.51</v>
      </c>
      <c r="K3078" s="133">
        <v>43228.916666666664</v>
      </c>
      <c r="L3078" s="9">
        <f t="shared" si="846"/>
        <v>5</v>
      </c>
      <c r="M3078" s="9">
        <f t="shared" si="847"/>
        <v>8</v>
      </c>
      <c r="N3078" s="9">
        <f t="shared" si="848"/>
        <v>22</v>
      </c>
      <c r="O3078" s="31" t="str">
        <f t="shared" si="849"/>
        <v/>
      </c>
      <c r="P3078" s="134">
        <v>26.22</v>
      </c>
      <c r="Q3078" s="31" t="str">
        <f t="shared" si="850"/>
        <v>-</v>
      </c>
      <c r="R3078" s="31">
        <f t="shared" si="851"/>
        <v>26.22</v>
      </c>
      <c r="U3078" s="133">
        <v>43593.916666666664</v>
      </c>
      <c r="V3078" s="9">
        <f t="shared" si="852"/>
        <v>5</v>
      </c>
      <c r="W3078" s="9">
        <f t="shared" si="853"/>
        <v>8</v>
      </c>
      <c r="X3078" s="9">
        <f t="shared" si="854"/>
        <v>22</v>
      </c>
      <c r="Y3078" s="31" t="str">
        <f t="shared" si="855"/>
        <v/>
      </c>
      <c r="Z3078" s="134">
        <v>21.99</v>
      </c>
      <c r="AA3078" s="31" t="str">
        <f t="shared" si="856"/>
        <v>-</v>
      </c>
      <c r="AB3078" s="31">
        <f t="shared" si="857"/>
        <v>21.99</v>
      </c>
    </row>
    <row r="3079" spans="1:28" x14ac:dyDescent="0.3">
      <c r="A3079" s="133">
        <v>42863.958333333336</v>
      </c>
      <c r="B3079" s="152">
        <f t="shared" si="858"/>
        <v>5</v>
      </c>
      <c r="C3079" s="152">
        <f t="shared" si="859"/>
        <v>8</v>
      </c>
      <c r="D3079" s="152">
        <f t="shared" si="860"/>
        <v>23</v>
      </c>
      <c r="E3079" s="38" t="str">
        <f t="shared" si="861"/>
        <v/>
      </c>
      <c r="F3079" s="134">
        <v>25.13</v>
      </c>
      <c r="G3079" s="38" t="str">
        <f t="shared" si="862"/>
        <v>-</v>
      </c>
      <c r="H3079" s="38">
        <f t="shared" si="863"/>
        <v>25.13</v>
      </c>
      <c r="K3079" s="133">
        <v>43228.958333333336</v>
      </c>
      <c r="L3079" s="9">
        <f t="shared" si="846"/>
        <v>5</v>
      </c>
      <c r="M3079" s="9">
        <f t="shared" si="847"/>
        <v>8</v>
      </c>
      <c r="N3079" s="9">
        <f t="shared" si="848"/>
        <v>23</v>
      </c>
      <c r="O3079" s="31" t="str">
        <f t="shared" si="849"/>
        <v/>
      </c>
      <c r="P3079" s="134">
        <v>23.29</v>
      </c>
      <c r="Q3079" s="31" t="str">
        <f t="shared" si="850"/>
        <v>-</v>
      </c>
      <c r="R3079" s="31">
        <f t="shared" si="851"/>
        <v>23.29</v>
      </c>
      <c r="U3079" s="133">
        <v>43593.958333333336</v>
      </c>
      <c r="V3079" s="9">
        <f t="shared" si="852"/>
        <v>5</v>
      </c>
      <c r="W3079" s="9">
        <f t="shared" si="853"/>
        <v>8</v>
      </c>
      <c r="X3079" s="9">
        <f t="shared" si="854"/>
        <v>23</v>
      </c>
      <c r="Y3079" s="31" t="str">
        <f t="shared" si="855"/>
        <v/>
      </c>
      <c r="Z3079" s="134">
        <v>20.41</v>
      </c>
      <c r="AA3079" s="31" t="str">
        <f t="shared" si="856"/>
        <v>-</v>
      </c>
      <c r="AB3079" s="31">
        <f t="shared" si="857"/>
        <v>20.41</v>
      </c>
    </row>
    <row r="3080" spans="1:28" x14ac:dyDescent="0.3">
      <c r="A3080" s="133">
        <v>42864</v>
      </c>
      <c r="B3080" s="152">
        <f t="shared" si="858"/>
        <v>5</v>
      </c>
      <c r="C3080" s="152">
        <f t="shared" si="859"/>
        <v>9</v>
      </c>
      <c r="D3080" s="152">
        <f t="shared" si="860"/>
        <v>0</v>
      </c>
      <c r="E3080" s="38" t="str">
        <f t="shared" si="861"/>
        <v/>
      </c>
      <c r="F3080" s="134">
        <v>23.46</v>
      </c>
      <c r="G3080" s="38" t="str">
        <f t="shared" si="862"/>
        <v>-</v>
      </c>
      <c r="H3080" s="38">
        <f t="shared" si="863"/>
        <v>23.46</v>
      </c>
      <c r="K3080" s="133">
        <v>43229</v>
      </c>
      <c r="L3080" s="9">
        <f t="shared" si="846"/>
        <v>5</v>
      </c>
      <c r="M3080" s="9">
        <f t="shared" si="847"/>
        <v>9</v>
      </c>
      <c r="N3080" s="9">
        <f t="shared" si="848"/>
        <v>0</v>
      </c>
      <c r="O3080" s="31" t="str">
        <f t="shared" si="849"/>
        <v/>
      </c>
      <c r="P3080" s="134">
        <v>22.03</v>
      </c>
      <c r="Q3080" s="31" t="str">
        <f t="shared" si="850"/>
        <v>-</v>
      </c>
      <c r="R3080" s="31">
        <f t="shared" si="851"/>
        <v>22.03</v>
      </c>
      <c r="U3080" s="133">
        <v>43594</v>
      </c>
      <c r="V3080" s="9">
        <f t="shared" si="852"/>
        <v>5</v>
      </c>
      <c r="W3080" s="9">
        <f t="shared" si="853"/>
        <v>9</v>
      </c>
      <c r="X3080" s="9">
        <f t="shared" si="854"/>
        <v>0</v>
      </c>
      <c r="Y3080" s="31" t="str">
        <f t="shared" si="855"/>
        <v/>
      </c>
      <c r="Z3080" s="134">
        <v>17.559999999999999</v>
      </c>
      <c r="AA3080" s="31" t="str">
        <f t="shared" si="856"/>
        <v>-</v>
      </c>
      <c r="AB3080" s="31">
        <f t="shared" si="857"/>
        <v>17.559999999999999</v>
      </c>
    </row>
    <row r="3081" spans="1:28" x14ac:dyDescent="0.3">
      <c r="A3081" s="133">
        <v>42864.041666666664</v>
      </c>
      <c r="B3081" s="152">
        <f t="shared" si="858"/>
        <v>5</v>
      </c>
      <c r="C3081" s="152">
        <f t="shared" si="859"/>
        <v>9</v>
      </c>
      <c r="D3081" s="152">
        <f t="shared" si="860"/>
        <v>1</v>
      </c>
      <c r="E3081" s="38" t="str">
        <f t="shared" si="861"/>
        <v/>
      </c>
      <c r="F3081" s="134">
        <v>23.32</v>
      </c>
      <c r="G3081" s="38" t="str">
        <f t="shared" si="862"/>
        <v>-</v>
      </c>
      <c r="H3081" s="38">
        <f t="shared" si="863"/>
        <v>23.32</v>
      </c>
      <c r="K3081" s="133">
        <v>43229.041666666664</v>
      </c>
      <c r="L3081" s="9">
        <f t="shared" ref="L3081:L3144" si="864">MONTH(K3081)</f>
        <v>5</v>
      </c>
      <c r="M3081" s="9">
        <f t="shared" ref="M3081:M3144" si="865">DAY(K3081)</f>
        <v>9</v>
      </c>
      <c r="N3081" s="9">
        <f t="shared" ref="N3081:N3144" si="866">HOUR(K3081)</f>
        <v>1</v>
      </c>
      <c r="O3081" s="31" t="str">
        <f t="shared" ref="O3081:O3144" si="867">IF(WEEKDAY(K3081,2)&gt;5,"W","")</f>
        <v/>
      </c>
      <c r="P3081" s="134">
        <v>21.04</v>
      </c>
      <c r="Q3081" s="31" t="str">
        <f t="shared" ref="Q3081:Q3144" si="868">IF(AND($L3081&gt;=$L$5,$L3081&lt;=$M$5),IF($O3081&lt;&gt;"W",IF(AND($N3081&gt;=$N$5,$N3081&lt;$P$5),$P3081,"-"),"-"),"-")</f>
        <v>-</v>
      </c>
      <c r="R3081" s="31">
        <f t="shared" ref="R3081:R3144" si="869">IF(Q3081="-",P3081,"-")</f>
        <v>21.04</v>
      </c>
      <c r="U3081" s="133">
        <v>43594.041666666664</v>
      </c>
      <c r="V3081" s="9">
        <f t="shared" ref="V3081:V3144" si="870">MONTH(U3081)</f>
        <v>5</v>
      </c>
      <c r="W3081" s="9">
        <f t="shared" ref="W3081:W3144" si="871">DAY(U3081)</f>
        <v>9</v>
      </c>
      <c r="X3081" s="9">
        <f t="shared" ref="X3081:X3144" si="872">HOUR(U3081)</f>
        <v>1</v>
      </c>
      <c r="Y3081" s="31" t="str">
        <f t="shared" ref="Y3081:Y3144" si="873">IF(WEEKDAY(U3081,2)&gt;5,"W","")</f>
        <v/>
      </c>
      <c r="Z3081" s="134">
        <v>17.29</v>
      </c>
      <c r="AA3081" s="31" t="str">
        <f t="shared" ref="AA3081:AA3144" si="874">IF(AND($V3081&gt;=$V$5,$V3081&lt;=$W$5),IF($Y3081&lt;&gt;"W",IF(AND($X3081&gt;=$X$5,$X3081&lt;$Z$5),$Z3081,"-"),"-"),"-")</f>
        <v>-</v>
      </c>
      <c r="AB3081" s="31">
        <f t="shared" ref="AB3081:AB3144" si="875">IF(AA3081="-",Z3081,"-")</f>
        <v>17.29</v>
      </c>
    </row>
    <row r="3082" spans="1:28" x14ac:dyDescent="0.3">
      <c r="A3082" s="133">
        <v>42864.083333333336</v>
      </c>
      <c r="B3082" s="152">
        <f t="shared" ref="B3082:B3145" si="876">MONTH(A3082)</f>
        <v>5</v>
      </c>
      <c r="C3082" s="152">
        <f t="shared" ref="C3082:C3145" si="877">DAY(A3082)</f>
        <v>9</v>
      </c>
      <c r="D3082" s="152">
        <f t="shared" ref="D3082:D3145" si="878">HOUR(A3082)</f>
        <v>2</v>
      </c>
      <c r="E3082" s="38" t="str">
        <f t="shared" ref="E3082:E3145" si="879">IF(WEEKDAY(A3082,2)&gt;5,"W","")</f>
        <v/>
      </c>
      <c r="F3082" s="134">
        <v>22.77</v>
      </c>
      <c r="G3082" s="38" t="str">
        <f t="shared" ref="G3082:G3145" si="880">IF(AND($B3082&gt;=$B$5,$B3082&lt;=$C$5),IF($E3082&lt;&gt;"W",IF(AND($D3082&gt;=$D$5,$D3082&lt;$F$5),$F3082,"-"),"-"),"-")</f>
        <v>-</v>
      </c>
      <c r="H3082" s="38">
        <f t="shared" ref="H3082:H3145" si="881">IF(G3082="-",F3082,"-")</f>
        <v>22.77</v>
      </c>
      <c r="K3082" s="133">
        <v>43229.083333333336</v>
      </c>
      <c r="L3082" s="9">
        <f t="shared" si="864"/>
        <v>5</v>
      </c>
      <c r="M3082" s="9">
        <f t="shared" si="865"/>
        <v>9</v>
      </c>
      <c r="N3082" s="9">
        <f t="shared" si="866"/>
        <v>2</v>
      </c>
      <c r="O3082" s="31" t="str">
        <f t="shared" si="867"/>
        <v/>
      </c>
      <c r="P3082" s="134">
        <v>20.190000000000001</v>
      </c>
      <c r="Q3082" s="31" t="str">
        <f t="shared" si="868"/>
        <v>-</v>
      </c>
      <c r="R3082" s="31">
        <f t="shared" si="869"/>
        <v>20.190000000000001</v>
      </c>
      <c r="U3082" s="133">
        <v>43594.083333333336</v>
      </c>
      <c r="V3082" s="9">
        <f t="shared" si="870"/>
        <v>5</v>
      </c>
      <c r="W3082" s="9">
        <f t="shared" si="871"/>
        <v>9</v>
      </c>
      <c r="X3082" s="9">
        <f t="shared" si="872"/>
        <v>2</v>
      </c>
      <c r="Y3082" s="31" t="str">
        <f t="shared" si="873"/>
        <v/>
      </c>
      <c r="Z3082" s="134">
        <v>16.61</v>
      </c>
      <c r="AA3082" s="31" t="str">
        <f t="shared" si="874"/>
        <v>-</v>
      </c>
      <c r="AB3082" s="31">
        <f t="shared" si="875"/>
        <v>16.61</v>
      </c>
    </row>
    <row r="3083" spans="1:28" x14ac:dyDescent="0.3">
      <c r="A3083" s="133">
        <v>42864.125</v>
      </c>
      <c r="B3083" s="152">
        <f t="shared" si="876"/>
        <v>5</v>
      </c>
      <c r="C3083" s="152">
        <f t="shared" si="877"/>
        <v>9</v>
      </c>
      <c r="D3083" s="152">
        <f t="shared" si="878"/>
        <v>3</v>
      </c>
      <c r="E3083" s="38" t="str">
        <f t="shared" si="879"/>
        <v/>
      </c>
      <c r="F3083" s="134">
        <v>22.69</v>
      </c>
      <c r="G3083" s="38" t="str">
        <f t="shared" si="880"/>
        <v>-</v>
      </c>
      <c r="H3083" s="38">
        <f t="shared" si="881"/>
        <v>22.69</v>
      </c>
      <c r="K3083" s="133">
        <v>43229.125</v>
      </c>
      <c r="L3083" s="9">
        <f t="shared" si="864"/>
        <v>5</v>
      </c>
      <c r="M3083" s="9">
        <f t="shared" si="865"/>
        <v>9</v>
      </c>
      <c r="N3083" s="9">
        <f t="shared" si="866"/>
        <v>3</v>
      </c>
      <c r="O3083" s="31" t="str">
        <f t="shared" si="867"/>
        <v/>
      </c>
      <c r="P3083" s="134">
        <v>20.239999999999998</v>
      </c>
      <c r="Q3083" s="31" t="str">
        <f t="shared" si="868"/>
        <v>-</v>
      </c>
      <c r="R3083" s="31">
        <f t="shared" si="869"/>
        <v>20.239999999999998</v>
      </c>
      <c r="U3083" s="133">
        <v>43594.125</v>
      </c>
      <c r="V3083" s="9">
        <f t="shared" si="870"/>
        <v>5</v>
      </c>
      <c r="W3083" s="9">
        <f t="shared" si="871"/>
        <v>9</v>
      </c>
      <c r="X3083" s="9">
        <f t="shared" si="872"/>
        <v>3</v>
      </c>
      <c r="Y3083" s="31" t="str">
        <f t="shared" si="873"/>
        <v/>
      </c>
      <c r="Z3083" s="134">
        <v>16.22</v>
      </c>
      <c r="AA3083" s="31" t="str">
        <f t="shared" si="874"/>
        <v>-</v>
      </c>
      <c r="AB3083" s="31">
        <f t="shared" si="875"/>
        <v>16.22</v>
      </c>
    </row>
    <row r="3084" spans="1:28" x14ac:dyDescent="0.3">
      <c r="A3084" s="133">
        <v>42864.166666666664</v>
      </c>
      <c r="B3084" s="152">
        <f t="shared" si="876"/>
        <v>5</v>
      </c>
      <c r="C3084" s="152">
        <f t="shared" si="877"/>
        <v>9</v>
      </c>
      <c r="D3084" s="152">
        <f t="shared" si="878"/>
        <v>4</v>
      </c>
      <c r="E3084" s="38" t="str">
        <f t="shared" si="879"/>
        <v/>
      </c>
      <c r="F3084" s="134">
        <v>23.64</v>
      </c>
      <c r="G3084" s="38" t="str">
        <f t="shared" si="880"/>
        <v>-</v>
      </c>
      <c r="H3084" s="38">
        <f t="shared" si="881"/>
        <v>23.64</v>
      </c>
      <c r="K3084" s="133">
        <v>43229.166666666664</v>
      </c>
      <c r="L3084" s="9">
        <f t="shared" si="864"/>
        <v>5</v>
      </c>
      <c r="M3084" s="9">
        <f t="shared" si="865"/>
        <v>9</v>
      </c>
      <c r="N3084" s="9">
        <f t="shared" si="866"/>
        <v>4</v>
      </c>
      <c r="O3084" s="31" t="str">
        <f t="shared" si="867"/>
        <v/>
      </c>
      <c r="P3084" s="134">
        <v>21.73</v>
      </c>
      <c r="Q3084" s="31" t="str">
        <f t="shared" si="868"/>
        <v>-</v>
      </c>
      <c r="R3084" s="31">
        <f t="shared" si="869"/>
        <v>21.73</v>
      </c>
      <c r="U3084" s="133">
        <v>43594.166666666664</v>
      </c>
      <c r="V3084" s="9">
        <f t="shared" si="870"/>
        <v>5</v>
      </c>
      <c r="W3084" s="9">
        <f t="shared" si="871"/>
        <v>9</v>
      </c>
      <c r="X3084" s="9">
        <f t="shared" si="872"/>
        <v>4</v>
      </c>
      <c r="Y3084" s="31" t="str">
        <f t="shared" si="873"/>
        <v/>
      </c>
      <c r="Z3084" s="134">
        <v>16.84</v>
      </c>
      <c r="AA3084" s="31" t="str">
        <f t="shared" si="874"/>
        <v>-</v>
      </c>
      <c r="AB3084" s="31">
        <f t="shared" si="875"/>
        <v>16.84</v>
      </c>
    </row>
    <row r="3085" spans="1:28" x14ac:dyDescent="0.3">
      <c r="A3085" s="133">
        <v>42864.208333333336</v>
      </c>
      <c r="B3085" s="152">
        <f t="shared" si="876"/>
        <v>5</v>
      </c>
      <c r="C3085" s="152">
        <f t="shared" si="877"/>
        <v>9</v>
      </c>
      <c r="D3085" s="152">
        <f t="shared" si="878"/>
        <v>5</v>
      </c>
      <c r="E3085" s="38" t="str">
        <f t="shared" si="879"/>
        <v/>
      </c>
      <c r="F3085" s="134">
        <v>25.57</v>
      </c>
      <c r="G3085" s="38" t="str">
        <f t="shared" si="880"/>
        <v>-</v>
      </c>
      <c r="H3085" s="38">
        <f t="shared" si="881"/>
        <v>25.57</v>
      </c>
      <c r="K3085" s="133">
        <v>43229.208333333336</v>
      </c>
      <c r="L3085" s="9">
        <f t="shared" si="864"/>
        <v>5</v>
      </c>
      <c r="M3085" s="9">
        <f t="shared" si="865"/>
        <v>9</v>
      </c>
      <c r="N3085" s="9">
        <f t="shared" si="866"/>
        <v>5</v>
      </c>
      <c r="O3085" s="31" t="str">
        <f t="shared" si="867"/>
        <v/>
      </c>
      <c r="P3085" s="134">
        <v>24.31</v>
      </c>
      <c r="Q3085" s="31" t="str">
        <f t="shared" si="868"/>
        <v>-</v>
      </c>
      <c r="R3085" s="31">
        <f t="shared" si="869"/>
        <v>24.31</v>
      </c>
      <c r="U3085" s="133">
        <v>43594.208333333336</v>
      </c>
      <c r="V3085" s="9">
        <f t="shared" si="870"/>
        <v>5</v>
      </c>
      <c r="W3085" s="9">
        <f t="shared" si="871"/>
        <v>9</v>
      </c>
      <c r="X3085" s="9">
        <f t="shared" si="872"/>
        <v>5</v>
      </c>
      <c r="Y3085" s="31" t="str">
        <f t="shared" si="873"/>
        <v/>
      </c>
      <c r="Z3085" s="134">
        <v>18.940000000000001</v>
      </c>
      <c r="AA3085" s="31" t="str">
        <f t="shared" si="874"/>
        <v>-</v>
      </c>
      <c r="AB3085" s="31">
        <f t="shared" si="875"/>
        <v>18.940000000000001</v>
      </c>
    </row>
    <row r="3086" spans="1:28" x14ac:dyDescent="0.3">
      <c r="A3086" s="133">
        <v>42864.25</v>
      </c>
      <c r="B3086" s="152">
        <f t="shared" si="876"/>
        <v>5</v>
      </c>
      <c r="C3086" s="152">
        <f t="shared" si="877"/>
        <v>9</v>
      </c>
      <c r="D3086" s="152">
        <f t="shared" si="878"/>
        <v>6</v>
      </c>
      <c r="E3086" s="38" t="str">
        <f t="shared" si="879"/>
        <v/>
      </c>
      <c r="F3086" s="134">
        <v>36.020000000000003</v>
      </c>
      <c r="G3086" s="38" t="str">
        <f t="shared" si="880"/>
        <v>-</v>
      </c>
      <c r="H3086" s="38">
        <f t="shared" si="881"/>
        <v>36.020000000000003</v>
      </c>
      <c r="K3086" s="133">
        <v>43229.25</v>
      </c>
      <c r="L3086" s="9">
        <f t="shared" si="864"/>
        <v>5</v>
      </c>
      <c r="M3086" s="9">
        <f t="shared" si="865"/>
        <v>9</v>
      </c>
      <c r="N3086" s="9">
        <f t="shared" si="866"/>
        <v>6</v>
      </c>
      <c r="O3086" s="31" t="str">
        <f t="shared" si="867"/>
        <v/>
      </c>
      <c r="P3086" s="134">
        <v>28.37</v>
      </c>
      <c r="Q3086" s="31" t="str">
        <f t="shared" si="868"/>
        <v>-</v>
      </c>
      <c r="R3086" s="31">
        <f t="shared" si="869"/>
        <v>28.37</v>
      </c>
      <c r="U3086" s="133">
        <v>43594.25</v>
      </c>
      <c r="V3086" s="9">
        <f t="shared" si="870"/>
        <v>5</v>
      </c>
      <c r="W3086" s="9">
        <f t="shared" si="871"/>
        <v>9</v>
      </c>
      <c r="X3086" s="9">
        <f t="shared" si="872"/>
        <v>6</v>
      </c>
      <c r="Y3086" s="31" t="str">
        <f t="shared" si="873"/>
        <v/>
      </c>
      <c r="Z3086" s="134">
        <v>21.95</v>
      </c>
      <c r="AA3086" s="31" t="str">
        <f t="shared" si="874"/>
        <v>-</v>
      </c>
      <c r="AB3086" s="31">
        <f t="shared" si="875"/>
        <v>21.95</v>
      </c>
    </row>
    <row r="3087" spans="1:28" x14ac:dyDescent="0.3">
      <c r="A3087" s="133">
        <v>42864.291666666664</v>
      </c>
      <c r="B3087" s="152">
        <f t="shared" si="876"/>
        <v>5</v>
      </c>
      <c r="C3087" s="152">
        <f t="shared" si="877"/>
        <v>9</v>
      </c>
      <c r="D3087" s="152">
        <f t="shared" si="878"/>
        <v>7</v>
      </c>
      <c r="E3087" s="38" t="str">
        <f t="shared" si="879"/>
        <v/>
      </c>
      <c r="F3087" s="134">
        <v>39.36</v>
      </c>
      <c r="G3087" s="38" t="str">
        <f t="shared" si="880"/>
        <v>-</v>
      </c>
      <c r="H3087" s="38">
        <f t="shared" si="881"/>
        <v>39.36</v>
      </c>
      <c r="K3087" s="133">
        <v>43229.291666666664</v>
      </c>
      <c r="L3087" s="9">
        <f t="shared" si="864"/>
        <v>5</v>
      </c>
      <c r="M3087" s="9">
        <f t="shared" si="865"/>
        <v>9</v>
      </c>
      <c r="N3087" s="9">
        <f t="shared" si="866"/>
        <v>7</v>
      </c>
      <c r="O3087" s="31" t="str">
        <f t="shared" si="867"/>
        <v/>
      </c>
      <c r="P3087" s="134">
        <v>30.13</v>
      </c>
      <c r="Q3087" s="31" t="str">
        <f t="shared" si="868"/>
        <v>-</v>
      </c>
      <c r="R3087" s="31">
        <f t="shared" si="869"/>
        <v>30.13</v>
      </c>
      <c r="U3087" s="133">
        <v>43594.291666666664</v>
      </c>
      <c r="V3087" s="9">
        <f t="shared" si="870"/>
        <v>5</v>
      </c>
      <c r="W3087" s="9">
        <f t="shared" si="871"/>
        <v>9</v>
      </c>
      <c r="X3087" s="9">
        <f t="shared" si="872"/>
        <v>7</v>
      </c>
      <c r="Y3087" s="31" t="str">
        <f t="shared" si="873"/>
        <v/>
      </c>
      <c r="Z3087" s="134">
        <v>22.29</v>
      </c>
      <c r="AA3087" s="31" t="str">
        <f t="shared" si="874"/>
        <v>-</v>
      </c>
      <c r="AB3087" s="31">
        <f t="shared" si="875"/>
        <v>22.29</v>
      </c>
    </row>
    <row r="3088" spans="1:28" x14ac:dyDescent="0.3">
      <c r="A3088" s="133">
        <v>42864.333333333336</v>
      </c>
      <c r="B3088" s="152">
        <f t="shared" si="876"/>
        <v>5</v>
      </c>
      <c r="C3088" s="152">
        <f t="shared" si="877"/>
        <v>9</v>
      </c>
      <c r="D3088" s="152">
        <f t="shared" si="878"/>
        <v>8</v>
      </c>
      <c r="E3088" s="38" t="str">
        <f t="shared" si="879"/>
        <v/>
      </c>
      <c r="F3088" s="134">
        <v>37.1</v>
      </c>
      <c r="G3088" s="38">
        <f t="shared" si="880"/>
        <v>37.1</v>
      </c>
      <c r="H3088" s="38" t="str">
        <f t="shared" si="881"/>
        <v>-</v>
      </c>
      <c r="K3088" s="133">
        <v>43229.333333333336</v>
      </c>
      <c r="L3088" s="9">
        <f t="shared" si="864"/>
        <v>5</v>
      </c>
      <c r="M3088" s="9">
        <f t="shared" si="865"/>
        <v>9</v>
      </c>
      <c r="N3088" s="9">
        <f t="shared" si="866"/>
        <v>8</v>
      </c>
      <c r="O3088" s="31" t="str">
        <f t="shared" si="867"/>
        <v/>
      </c>
      <c r="P3088" s="134">
        <v>30.38</v>
      </c>
      <c r="Q3088" s="31">
        <f t="shared" si="868"/>
        <v>30.38</v>
      </c>
      <c r="R3088" s="31" t="str">
        <f t="shared" si="869"/>
        <v>-</v>
      </c>
      <c r="U3088" s="133">
        <v>43594.333333333336</v>
      </c>
      <c r="V3088" s="9">
        <f t="shared" si="870"/>
        <v>5</v>
      </c>
      <c r="W3088" s="9">
        <f t="shared" si="871"/>
        <v>9</v>
      </c>
      <c r="X3088" s="9">
        <f t="shared" si="872"/>
        <v>8</v>
      </c>
      <c r="Y3088" s="31" t="str">
        <f t="shared" si="873"/>
        <v/>
      </c>
      <c r="Z3088" s="134">
        <v>22.36</v>
      </c>
      <c r="AA3088" s="31">
        <f t="shared" si="874"/>
        <v>22.36</v>
      </c>
      <c r="AB3088" s="31" t="str">
        <f t="shared" si="875"/>
        <v>-</v>
      </c>
    </row>
    <row r="3089" spans="1:28" x14ac:dyDescent="0.3">
      <c r="A3089" s="133">
        <v>42864.375</v>
      </c>
      <c r="B3089" s="152">
        <f t="shared" si="876"/>
        <v>5</v>
      </c>
      <c r="C3089" s="152">
        <f t="shared" si="877"/>
        <v>9</v>
      </c>
      <c r="D3089" s="152">
        <f t="shared" si="878"/>
        <v>9</v>
      </c>
      <c r="E3089" s="38" t="str">
        <f t="shared" si="879"/>
        <v/>
      </c>
      <c r="F3089" s="134">
        <v>36.85</v>
      </c>
      <c r="G3089" s="38">
        <f t="shared" si="880"/>
        <v>36.85</v>
      </c>
      <c r="H3089" s="38" t="str">
        <f t="shared" si="881"/>
        <v>-</v>
      </c>
      <c r="K3089" s="133">
        <v>43229.375</v>
      </c>
      <c r="L3089" s="9">
        <f t="shared" si="864"/>
        <v>5</v>
      </c>
      <c r="M3089" s="9">
        <f t="shared" si="865"/>
        <v>9</v>
      </c>
      <c r="N3089" s="9">
        <f t="shared" si="866"/>
        <v>9</v>
      </c>
      <c r="O3089" s="31" t="str">
        <f t="shared" si="867"/>
        <v/>
      </c>
      <c r="P3089" s="134">
        <v>31.72</v>
      </c>
      <c r="Q3089" s="31">
        <f t="shared" si="868"/>
        <v>31.72</v>
      </c>
      <c r="R3089" s="31" t="str">
        <f t="shared" si="869"/>
        <v>-</v>
      </c>
      <c r="U3089" s="133">
        <v>43594.375</v>
      </c>
      <c r="V3089" s="9">
        <f t="shared" si="870"/>
        <v>5</v>
      </c>
      <c r="W3089" s="9">
        <f t="shared" si="871"/>
        <v>9</v>
      </c>
      <c r="X3089" s="9">
        <f t="shared" si="872"/>
        <v>9</v>
      </c>
      <c r="Y3089" s="31" t="str">
        <f t="shared" si="873"/>
        <v/>
      </c>
      <c r="Z3089" s="134">
        <v>23.08</v>
      </c>
      <c r="AA3089" s="31">
        <f t="shared" si="874"/>
        <v>23.08</v>
      </c>
      <c r="AB3089" s="31" t="str">
        <f t="shared" si="875"/>
        <v>-</v>
      </c>
    </row>
    <row r="3090" spans="1:28" x14ac:dyDescent="0.3">
      <c r="A3090" s="133">
        <v>42864.416666666664</v>
      </c>
      <c r="B3090" s="152">
        <f t="shared" si="876"/>
        <v>5</v>
      </c>
      <c r="C3090" s="152">
        <f t="shared" si="877"/>
        <v>9</v>
      </c>
      <c r="D3090" s="152">
        <f t="shared" si="878"/>
        <v>10</v>
      </c>
      <c r="E3090" s="38" t="str">
        <f t="shared" si="879"/>
        <v/>
      </c>
      <c r="F3090" s="134">
        <v>36.18</v>
      </c>
      <c r="G3090" s="38">
        <f t="shared" si="880"/>
        <v>36.18</v>
      </c>
      <c r="H3090" s="38" t="str">
        <f t="shared" si="881"/>
        <v>-</v>
      </c>
      <c r="K3090" s="133">
        <v>43229.416666666664</v>
      </c>
      <c r="L3090" s="9">
        <f t="shared" si="864"/>
        <v>5</v>
      </c>
      <c r="M3090" s="9">
        <f t="shared" si="865"/>
        <v>9</v>
      </c>
      <c r="N3090" s="9">
        <f t="shared" si="866"/>
        <v>10</v>
      </c>
      <c r="O3090" s="31" t="str">
        <f t="shared" si="867"/>
        <v/>
      </c>
      <c r="P3090" s="134">
        <v>33.770000000000003</v>
      </c>
      <c r="Q3090" s="31">
        <f t="shared" si="868"/>
        <v>33.770000000000003</v>
      </c>
      <c r="R3090" s="31" t="str">
        <f t="shared" si="869"/>
        <v>-</v>
      </c>
      <c r="U3090" s="133">
        <v>43594.416666666664</v>
      </c>
      <c r="V3090" s="9">
        <f t="shared" si="870"/>
        <v>5</v>
      </c>
      <c r="W3090" s="9">
        <f t="shared" si="871"/>
        <v>9</v>
      </c>
      <c r="X3090" s="9">
        <f t="shared" si="872"/>
        <v>10</v>
      </c>
      <c r="Y3090" s="31" t="str">
        <f t="shared" si="873"/>
        <v/>
      </c>
      <c r="Z3090" s="134">
        <v>24.38</v>
      </c>
      <c r="AA3090" s="31">
        <f t="shared" si="874"/>
        <v>24.38</v>
      </c>
      <c r="AB3090" s="31" t="str">
        <f t="shared" si="875"/>
        <v>-</v>
      </c>
    </row>
    <row r="3091" spans="1:28" x14ac:dyDescent="0.3">
      <c r="A3091" s="133">
        <v>42864.458333333336</v>
      </c>
      <c r="B3091" s="152">
        <f t="shared" si="876"/>
        <v>5</v>
      </c>
      <c r="C3091" s="152">
        <f t="shared" si="877"/>
        <v>9</v>
      </c>
      <c r="D3091" s="152">
        <f t="shared" si="878"/>
        <v>11</v>
      </c>
      <c r="E3091" s="38" t="str">
        <f t="shared" si="879"/>
        <v/>
      </c>
      <c r="F3091" s="134">
        <v>36.369999999999997</v>
      </c>
      <c r="G3091" s="38">
        <f t="shared" si="880"/>
        <v>36.369999999999997</v>
      </c>
      <c r="H3091" s="38" t="str">
        <f t="shared" si="881"/>
        <v>-</v>
      </c>
      <c r="K3091" s="133">
        <v>43229.458333333336</v>
      </c>
      <c r="L3091" s="9">
        <f t="shared" si="864"/>
        <v>5</v>
      </c>
      <c r="M3091" s="9">
        <f t="shared" si="865"/>
        <v>9</v>
      </c>
      <c r="N3091" s="9">
        <f t="shared" si="866"/>
        <v>11</v>
      </c>
      <c r="O3091" s="31" t="str">
        <f t="shared" si="867"/>
        <v/>
      </c>
      <c r="P3091" s="134">
        <v>34.65</v>
      </c>
      <c r="Q3091" s="31">
        <f t="shared" si="868"/>
        <v>34.65</v>
      </c>
      <c r="R3091" s="31" t="str">
        <f t="shared" si="869"/>
        <v>-</v>
      </c>
      <c r="U3091" s="133">
        <v>43594.458333333336</v>
      </c>
      <c r="V3091" s="9">
        <f t="shared" si="870"/>
        <v>5</v>
      </c>
      <c r="W3091" s="9">
        <f t="shared" si="871"/>
        <v>9</v>
      </c>
      <c r="X3091" s="9">
        <f t="shared" si="872"/>
        <v>11</v>
      </c>
      <c r="Y3091" s="31" t="str">
        <f t="shared" si="873"/>
        <v/>
      </c>
      <c r="Z3091" s="134">
        <v>24.7</v>
      </c>
      <c r="AA3091" s="31">
        <f t="shared" si="874"/>
        <v>24.7</v>
      </c>
      <c r="AB3091" s="31" t="str">
        <f t="shared" si="875"/>
        <v>-</v>
      </c>
    </row>
    <row r="3092" spans="1:28" x14ac:dyDescent="0.3">
      <c r="A3092" s="133">
        <v>42864.5</v>
      </c>
      <c r="B3092" s="152">
        <f t="shared" si="876"/>
        <v>5</v>
      </c>
      <c r="C3092" s="152">
        <f t="shared" si="877"/>
        <v>9</v>
      </c>
      <c r="D3092" s="152">
        <f t="shared" si="878"/>
        <v>12</v>
      </c>
      <c r="E3092" s="38" t="str">
        <f t="shared" si="879"/>
        <v/>
      </c>
      <c r="F3092" s="134">
        <v>36.19</v>
      </c>
      <c r="G3092" s="38">
        <f t="shared" si="880"/>
        <v>36.19</v>
      </c>
      <c r="H3092" s="38" t="str">
        <f t="shared" si="881"/>
        <v>-</v>
      </c>
      <c r="K3092" s="133">
        <v>43229.5</v>
      </c>
      <c r="L3092" s="9">
        <f t="shared" si="864"/>
        <v>5</v>
      </c>
      <c r="M3092" s="9">
        <f t="shared" si="865"/>
        <v>9</v>
      </c>
      <c r="N3092" s="9">
        <f t="shared" si="866"/>
        <v>12</v>
      </c>
      <c r="O3092" s="31" t="str">
        <f t="shared" si="867"/>
        <v/>
      </c>
      <c r="P3092" s="134">
        <v>36.96</v>
      </c>
      <c r="Q3092" s="31">
        <f t="shared" si="868"/>
        <v>36.96</v>
      </c>
      <c r="R3092" s="31" t="str">
        <f t="shared" si="869"/>
        <v>-</v>
      </c>
      <c r="U3092" s="133">
        <v>43594.5</v>
      </c>
      <c r="V3092" s="9">
        <f t="shared" si="870"/>
        <v>5</v>
      </c>
      <c r="W3092" s="9">
        <f t="shared" si="871"/>
        <v>9</v>
      </c>
      <c r="X3092" s="9">
        <f t="shared" si="872"/>
        <v>12</v>
      </c>
      <c r="Y3092" s="31" t="str">
        <f t="shared" si="873"/>
        <v/>
      </c>
      <c r="Z3092" s="134">
        <v>25.8</v>
      </c>
      <c r="AA3092" s="31">
        <f t="shared" si="874"/>
        <v>25.8</v>
      </c>
      <c r="AB3092" s="31" t="str">
        <f t="shared" si="875"/>
        <v>-</v>
      </c>
    </row>
    <row r="3093" spans="1:28" x14ac:dyDescent="0.3">
      <c r="A3093" s="133">
        <v>42864.541666666664</v>
      </c>
      <c r="B3093" s="152">
        <f t="shared" si="876"/>
        <v>5</v>
      </c>
      <c r="C3093" s="152">
        <f t="shared" si="877"/>
        <v>9</v>
      </c>
      <c r="D3093" s="152">
        <f t="shared" si="878"/>
        <v>13</v>
      </c>
      <c r="E3093" s="38" t="str">
        <f t="shared" si="879"/>
        <v/>
      </c>
      <c r="F3093" s="134">
        <v>36.4</v>
      </c>
      <c r="G3093" s="38">
        <f t="shared" si="880"/>
        <v>36.4</v>
      </c>
      <c r="H3093" s="38" t="str">
        <f t="shared" si="881"/>
        <v>-</v>
      </c>
      <c r="K3093" s="133">
        <v>43229.541666666664</v>
      </c>
      <c r="L3093" s="9">
        <f t="shared" si="864"/>
        <v>5</v>
      </c>
      <c r="M3093" s="9">
        <f t="shared" si="865"/>
        <v>9</v>
      </c>
      <c r="N3093" s="9">
        <f t="shared" si="866"/>
        <v>13</v>
      </c>
      <c r="O3093" s="31" t="str">
        <f t="shared" si="867"/>
        <v/>
      </c>
      <c r="P3093" s="134">
        <v>36.79</v>
      </c>
      <c r="Q3093" s="31">
        <f t="shared" si="868"/>
        <v>36.79</v>
      </c>
      <c r="R3093" s="31" t="str">
        <f t="shared" si="869"/>
        <v>-</v>
      </c>
      <c r="U3093" s="133">
        <v>43594.541666666664</v>
      </c>
      <c r="V3093" s="9">
        <f t="shared" si="870"/>
        <v>5</v>
      </c>
      <c r="W3093" s="9">
        <f t="shared" si="871"/>
        <v>9</v>
      </c>
      <c r="X3093" s="9">
        <f t="shared" si="872"/>
        <v>13</v>
      </c>
      <c r="Y3093" s="31" t="str">
        <f t="shared" si="873"/>
        <v/>
      </c>
      <c r="Z3093" s="134">
        <v>26.27</v>
      </c>
      <c r="AA3093" s="31">
        <f t="shared" si="874"/>
        <v>26.27</v>
      </c>
      <c r="AB3093" s="31" t="str">
        <f t="shared" si="875"/>
        <v>-</v>
      </c>
    </row>
    <row r="3094" spans="1:28" x14ac:dyDescent="0.3">
      <c r="A3094" s="133">
        <v>42864.583333333336</v>
      </c>
      <c r="B3094" s="152">
        <f t="shared" si="876"/>
        <v>5</v>
      </c>
      <c r="C3094" s="152">
        <f t="shared" si="877"/>
        <v>9</v>
      </c>
      <c r="D3094" s="152">
        <f t="shared" si="878"/>
        <v>14</v>
      </c>
      <c r="E3094" s="38" t="str">
        <f t="shared" si="879"/>
        <v/>
      </c>
      <c r="F3094" s="134">
        <v>36.26</v>
      </c>
      <c r="G3094" s="38">
        <f t="shared" si="880"/>
        <v>36.26</v>
      </c>
      <c r="H3094" s="38" t="str">
        <f t="shared" si="881"/>
        <v>-</v>
      </c>
      <c r="K3094" s="133">
        <v>43229.583333333336</v>
      </c>
      <c r="L3094" s="9">
        <f t="shared" si="864"/>
        <v>5</v>
      </c>
      <c r="M3094" s="9">
        <f t="shared" si="865"/>
        <v>9</v>
      </c>
      <c r="N3094" s="9">
        <f t="shared" si="866"/>
        <v>14</v>
      </c>
      <c r="O3094" s="31" t="str">
        <f t="shared" si="867"/>
        <v/>
      </c>
      <c r="P3094" s="134">
        <v>38.57</v>
      </c>
      <c r="Q3094" s="31">
        <f t="shared" si="868"/>
        <v>38.57</v>
      </c>
      <c r="R3094" s="31" t="str">
        <f t="shared" si="869"/>
        <v>-</v>
      </c>
      <c r="U3094" s="133">
        <v>43594.583333333336</v>
      </c>
      <c r="V3094" s="9">
        <f t="shared" si="870"/>
        <v>5</v>
      </c>
      <c r="W3094" s="9">
        <f t="shared" si="871"/>
        <v>9</v>
      </c>
      <c r="X3094" s="9">
        <f t="shared" si="872"/>
        <v>14</v>
      </c>
      <c r="Y3094" s="31" t="str">
        <f t="shared" si="873"/>
        <v/>
      </c>
      <c r="Z3094" s="134">
        <v>26.2</v>
      </c>
      <c r="AA3094" s="31">
        <f t="shared" si="874"/>
        <v>26.2</v>
      </c>
      <c r="AB3094" s="31" t="str">
        <f t="shared" si="875"/>
        <v>-</v>
      </c>
    </row>
    <row r="3095" spans="1:28" x14ac:dyDescent="0.3">
      <c r="A3095" s="133">
        <v>42864.625</v>
      </c>
      <c r="B3095" s="152">
        <f t="shared" si="876"/>
        <v>5</v>
      </c>
      <c r="C3095" s="152">
        <f t="shared" si="877"/>
        <v>9</v>
      </c>
      <c r="D3095" s="152">
        <f t="shared" si="878"/>
        <v>15</v>
      </c>
      <c r="E3095" s="38" t="str">
        <f t="shared" si="879"/>
        <v/>
      </c>
      <c r="F3095" s="134">
        <v>36.880000000000003</v>
      </c>
      <c r="G3095" s="38">
        <f t="shared" si="880"/>
        <v>36.880000000000003</v>
      </c>
      <c r="H3095" s="38" t="str">
        <f t="shared" si="881"/>
        <v>-</v>
      </c>
      <c r="K3095" s="133">
        <v>43229.625</v>
      </c>
      <c r="L3095" s="9">
        <f t="shared" si="864"/>
        <v>5</v>
      </c>
      <c r="M3095" s="9">
        <f t="shared" si="865"/>
        <v>9</v>
      </c>
      <c r="N3095" s="9">
        <f t="shared" si="866"/>
        <v>15</v>
      </c>
      <c r="O3095" s="31" t="str">
        <f t="shared" si="867"/>
        <v/>
      </c>
      <c r="P3095" s="134">
        <v>39.5</v>
      </c>
      <c r="Q3095" s="31">
        <f t="shared" si="868"/>
        <v>39.5</v>
      </c>
      <c r="R3095" s="31" t="str">
        <f t="shared" si="869"/>
        <v>-</v>
      </c>
      <c r="U3095" s="133">
        <v>43594.625</v>
      </c>
      <c r="V3095" s="9">
        <f t="shared" si="870"/>
        <v>5</v>
      </c>
      <c r="W3095" s="9">
        <f t="shared" si="871"/>
        <v>9</v>
      </c>
      <c r="X3095" s="9">
        <f t="shared" si="872"/>
        <v>15</v>
      </c>
      <c r="Y3095" s="31" t="str">
        <f t="shared" si="873"/>
        <v/>
      </c>
      <c r="Z3095" s="134">
        <v>27.1</v>
      </c>
      <c r="AA3095" s="31">
        <f t="shared" si="874"/>
        <v>27.1</v>
      </c>
      <c r="AB3095" s="31" t="str">
        <f t="shared" si="875"/>
        <v>-</v>
      </c>
    </row>
    <row r="3096" spans="1:28" x14ac:dyDescent="0.3">
      <c r="A3096" s="133">
        <v>42864.666666666664</v>
      </c>
      <c r="B3096" s="152">
        <f t="shared" si="876"/>
        <v>5</v>
      </c>
      <c r="C3096" s="152">
        <f t="shared" si="877"/>
        <v>9</v>
      </c>
      <c r="D3096" s="152">
        <f t="shared" si="878"/>
        <v>16</v>
      </c>
      <c r="E3096" s="38" t="str">
        <f t="shared" si="879"/>
        <v/>
      </c>
      <c r="F3096" s="134">
        <v>36.380000000000003</v>
      </c>
      <c r="G3096" s="38">
        <f t="shared" si="880"/>
        <v>36.380000000000003</v>
      </c>
      <c r="H3096" s="38" t="str">
        <f t="shared" si="881"/>
        <v>-</v>
      </c>
      <c r="K3096" s="133">
        <v>43229.666666666664</v>
      </c>
      <c r="L3096" s="9">
        <f t="shared" si="864"/>
        <v>5</v>
      </c>
      <c r="M3096" s="9">
        <f t="shared" si="865"/>
        <v>9</v>
      </c>
      <c r="N3096" s="9">
        <f t="shared" si="866"/>
        <v>16</v>
      </c>
      <c r="O3096" s="31" t="str">
        <f t="shared" si="867"/>
        <v/>
      </c>
      <c r="P3096" s="134">
        <v>39.799999999999997</v>
      </c>
      <c r="Q3096" s="31">
        <f t="shared" si="868"/>
        <v>39.799999999999997</v>
      </c>
      <c r="R3096" s="31" t="str">
        <f t="shared" si="869"/>
        <v>-</v>
      </c>
      <c r="U3096" s="133">
        <v>43594.666666666664</v>
      </c>
      <c r="V3096" s="9">
        <f t="shared" si="870"/>
        <v>5</v>
      </c>
      <c r="W3096" s="9">
        <f t="shared" si="871"/>
        <v>9</v>
      </c>
      <c r="X3096" s="9">
        <f t="shared" si="872"/>
        <v>16</v>
      </c>
      <c r="Y3096" s="31" t="str">
        <f t="shared" si="873"/>
        <v/>
      </c>
      <c r="Z3096" s="134">
        <v>27.27</v>
      </c>
      <c r="AA3096" s="31">
        <f t="shared" si="874"/>
        <v>27.27</v>
      </c>
      <c r="AB3096" s="31" t="str">
        <f t="shared" si="875"/>
        <v>-</v>
      </c>
    </row>
    <row r="3097" spans="1:28" x14ac:dyDescent="0.3">
      <c r="A3097" s="133">
        <v>42864.708333333336</v>
      </c>
      <c r="B3097" s="152">
        <f t="shared" si="876"/>
        <v>5</v>
      </c>
      <c r="C3097" s="152">
        <f t="shared" si="877"/>
        <v>9</v>
      </c>
      <c r="D3097" s="152">
        <f t="shared" si="878"/>
        <v>17</v>
      </c>
      <c r="E3097" s="38" t="str">
        <f t="shared" si="879"/>
        <v/>
      </c>
      <c r="F3097" s="134">
        <v>36.68</v>
      </c>
      <c r="G3097" s="38" t="str">
        <f t="shared" si="880"/>
        <v>-</v>
      </c>
      <c r="H3097" s="38">
        <f t="shared" si="881"/>
        <v>36.68</v>
      </c>
      <c r="K3097" s="133">
        <v>43229.708333333336</v>
      </c>
      <c r="L3097" s="9">
        <f t="shared" si="864"/>
        <v>5</v>
      </c>
      <c r="M3097" s="9">
        <f t="shared" si="865"/>
        <v>9</v>
      </c>
      <c r="N3097" s="9">
        <f t="shared" si="866"/>
        <v>17</v>
      </c>
      <c r="O3097" s="31" t="str">
        <f t="shared" si="867"/>
        <v/>
      </c>
      <c r="P3097" s="134">
        <v>39.61</v>
      </c>
      <c r="Q3097" s="31" t="str">
        <f t="shared" si="868"/>
        <v>-</v>
      </c>
      <c r="R3097" s="31">
        <f t="shared" si="869"/>
        <v>39.61</v>
      </c>
      <c r="U3097" s="133">
        <v>43594.708333333336</v>
      </c>
      <c r="V3097" s="9">
        <f t="shared" si="870"/>
        <v>5</v>
      </c>
      <c r="W3097" s="9">
        <f t="shared" si="871"/>
        <v>9</v>
      </c>
      <c r="X3097" s="9">
        <f t="shared" si="872"/>
        <v>17</v>
      </c>
      <c r="Y3097" s="31" t="str">
        <f t="shared" si="873"/>
        <v/>
      </c>
      <c r="Z3097" s="134">
        <v>27.39</v>
      </c>
      <c r="AA3097" s="31" t="str">
        <f t="shared" si="874"/>
        <v>-</v>
      </c>
      <c r="AB3097" s="31">
        <f t="shared" si="875"/>
        <v>27.39</v>
      </c>
    </row>
    <row r="3098" spans="1:28" x14ac:dyDescent="0.3">
      <c r="A3098" s="133">
        <v>42864.75</v>
      </c>
      <c r="B3098" s="152">
        <f t="shared" si="876"/>
        <v>5</v>
      </c>
      <c r="C3098" s="152">
        <f t="shared" si="877"/>
        <v>9</v>
      </c>
      <c r="D3098" s="152">
        <f t="shared" si="878"/>
        <v>18</v>
      </c>
      <c r="E3098" s="38" t="str">
        <f t="shared" si="879"/>
        <v/>
      </c>
      <c r="F3098" s="134">
        <v>34.299999999999997</v>
      </c>
      <c r="G3098" s="38" t="str">
        <f t="shared" si="880"/>
        <v>-</v>
      </c>
      <c r="H3098" s="38">
        <f t="shared" si="881"/>
        <v>34.299999999999997</v>
      </c>
      <c r="K3098" s="133">
        <v>43229.75</v>
      </c>
      <c r="L3098" s="9">
        <f t="shared" si="864"/>
        <v>5</v>
      </c>
      <c r="M3098" s="9">
        <f t="shared" si="865"/>
        <v>9</v>
      </c>
      <c r="N3098" s="9">
        <f t="shared" si="866"/>
        <v>18</v>
      </c>
      <c r="O3098" s="31" t="str">
        <f t="shared" si="867"/>
        <v/>
      </c>
      <c r="P3098" s="134">
        <v>36.99</v>
      </c>
      <c r="Q3098" s="31" t="str">
        <f t="shared" si="868"/>
        <v>-</v>
      </c>
      <c r="R3098" s="31">
        <f t="shared" si="869"/>
        <v>36.99</v>
      </c>
      <c r="U3098" s="133">
        <v>43594.75</v>
      </c>
      <c r="V3098" s="9">
        <f t="shared" si="870"/>
        <v>5</v>
      </c>
      <c r="W3098" s="9">
        <f t="shared" si="871"/>
        <v>9</v>
      </c>
      <c r="X3098" s="9">
        <f t="shared" si="872"/>
        <v>18</v>
      </c>
      <c r="Y3098" s="31" t="str">
        <f t="shared" si="873"/>
        <v/>
      </c>
      <c r="Z3098" s="134">
        <v>26.14</v>
      </c>
      <c r="AA3098" s="31" t="str">
        <f t="shared" si="874"/>
        <v>-</v>
      </c>
      <c r="AB3098" s="31">
        <f t="shared" si="875"/>
        <v>26.14</v>
      </c>
    </row>
    <row r="3099" spans="1:28" x14ac:dyDescent="0.3">
      <c r="A3099" s="133">
        <v>42864.791666666664</v>
      </c>
      <c r="B3099" s="152">
        <f t="shared" si="876"/>
        <v>5</v>
      </c>
      <c r="C3099" s="152">
        <f t="shared" si="877"/>
        <v>9</v>
      </c>
      <c r="D3099" s="152">
        <f t="shared" si="878"/>
        <v>19</v>
      </c>
      <c r="E3099" s="38" t="str">
        <f t="shared" si="879"/>
        <v/>
      </c>
      <c r="F3099" s="134">
        <v>34.21</v>
      </c>
      <c r="G3099" s="38" t="str">
        <f t="shared" si="880"/>
        <v>-</v>
      </c>
      <c r="H3099" s="38">
        <f t="shared" si="881"/>
        <v>34.21</v>
      </c>
      <c r="K3099" s="133">
        <v>43229.791666666664</v>
      </c>
      <c r="L3099" s="9">
        <f t="shared" si="864"/>
        <v>5</v>
      </c>
      <c r="M3099" s="9">
        <f t="shared" si="865"/>
        <v>9</v>
      </c>
      <c r="N3099" s="9">
        <f t="shared" si="866"/>
        <v>19</v>
      </c>
      <c r="O3099" s="31" t="str">
        <f t="shared" si="867"/>
        <v/>
      </c>
      <c r="P3099" s="134">
        <v>36.17</v>
      </c>
      <c r="Q3099" s="31" t="str">
        <f t="shared" si="868"/>
        <v>-</v>
      </c>
      <c r="R3099" s="31">
        <f t="shared" si="869"/>
        <v>36.17</v>
      </c>
      <c r="U3099" s="133">
        <v>43594.791666666664</v>
      </c>
      <c r="V3099" s="9">
        <f t="shared" si="870"/>
        <v>5</v>
      </c>
      <c r="W3099" s="9">
        <f t="shared" si="871"/>
        <v>9</v>
      </c>
      <c r="X3099" s="9">
        <f t="shared" si="872"/>
        <v>19</v>
      </c>
      <c r="Y3099" s="31" t="str">
        <f t="shared" si="873"/>
        <v/>
      </c>
      <c r="Z3099" s="134">
        <v>25.28</v>
      </c>
      <c r="AA3099" s="31" t="str">
        <f t="shared" si="874"/>
        <v>-</v>
      </c>
      <c r="AB3099" s="31">
        <f t="shared" si="875"/>
        <v>25.28</v>
      </c>
    </row>
    <row r="3100" spans="1:28" x14ac:dyDescent="0.3">
      <c r="A3100" s="133">
        <v>42864.833333333336</v>
      </c>
      <c r="B3100" s="152">
        <f t="shared" si="876"/>
        <v>5</v>
      </c>
      <c r="C3100" s="152">
        <f t="shared" si="877"/>
        <v>9</v>
      </c>
      <c r="D3100" s="152">
        <f t="shared" si="878"/>
        <v>20</v>
      </c>
      <c r="E3100" s="38" t="str">
        <f t="shared" si="879"/>
        <v/>
      </c>
      <c r="F3100" s="134">
        <v>40.5</v>
      </c>
      <c r="G3100" s="38" t="str">
        <f t="shared" si="880"/>
        <v>-</v>
      </c>
      <c r="H3100" s="38">
        <f t="shared" si="881"/>
        <v>40.5</v>
      </c>
      <c r="K3100" s="133">
        <v>43229.833333333336</v>
      </c>
      <c r="L3100" s="9">
        <f t="shared" si="864"/>
        <v>5</v>
      </c>
      <c r="M3100" s="9">
        <f t="shared" si="865"/>
        <v>9</v>
      </c>
      <c r="N3100" s="9">
        <f t="shared" si="866"/>
        <v>20</v>
      </c>
      <c r="O3100" s="31" t="str">
        <f t="shared" si="867"/>
        <v/>
      </c>
      <c r="P3100" s="134">
        <v>38.07</v>
      </c>
      <c r="Q3100" s="31" t="str">
        <f t="shared" si="868"/>
        <v>-</v>
      </c>
      <c r="R3100" s="31">
        <f t="shared" si="869"/>
        <v>38.07</v>
      </c>
      <c r="U3100" s="133">
        <v>43594.833333333336</v>
      </c>
      <c r="V3100" s="9">
        <f t="shared" si="870"/>
        <v>5</v>
      </c>
      <c r="W3100" s="9">
        <f t="shared" si="871"/>
        <v>9</v>
      </c>
      <c r="X3100" s="9">
        <f t="shared" si="872"/>
        <v>20</v>
      </c>
      <c r="Y3100" s="31" t="str">
        <f t="shared" si="873"/>
        <v/>
      </c>
      <c r="Z3100" s="134">
        <v>26.84</v>
      </c>
      <c r="AA3100" s="31" t="str">
        <f t="shared" si="874"/>
        <v>-</v>
      </c>
      <c r="AB3100" s="31">
        <f t="shared" si="875"/>
        <v>26.84</v>
      </c>
    </row>
    <row r="3101" spans="1:28" x14ac:dyDescent="0.3">
      <c r="A3101" s="133">
        <v>42864.875</v>
      </c>
      <c r="B3101" s="152">
        <f t="shared" si="876"/>
        <v>5</v>
      </c>
      <c r="C3101" s="152">
        <f t="shared" si="877"/>
        <v>9</v>
      </c>
      <c r="D3101" s="152">
        <f t="shared" si="878"/>
        <v>21</v>
      </c>
      <c r="E3101" s="38" t="str">
        <f t="shared" si="879"/>
        <v/>
      </c>
      <c r="F3101" s="134">
        <v>36.729999999999997</v>
      </c>
      <c r="G3101" s="38" t="str">
        <f t="shared" si="880"/>
        <v>-</v>
      </c>
      <c r="H3101" s="38">
        <f t="shared" si="881"/>
        <v>36.729999999999997</v>
      </c>
      <c r="K3101" s="133">
        <v>43229.875</v>
      </c>
      <c r="L3101" s="9">
        <f t="shared" si="864"/>
        <v>5</v>
      </c>
      <c r="M3101" s="9">
        <f t="shared" si="865"/>
        <v>9</v>
      </c>
      <c r="N3101" s="9">
        <f t="shared" si="866"/>
        <v>21</v>
      </c>
      <c r="O3101" s="31" t="str">
        <f t="shared" si="867"/>
        <v/>
      </c>
      <c r="P3101" s="134">
        <v>35.619999999999997</v>
      </c>
      <c r="Q3101" s="31" t="str">
        <f t="shared" si="868"/>
        <v>-</v>
      </c>
      <c r="R3101" s="31">
        <f t="shared" si="869"/>
        <v>35.619999999999997</v>
      </c>
      <c r="U3101" s="133">
        <v>43594.875</v>
      </c>
      <c r="V3101" s="9">
        <f t="shared" si="870"/>
        <v>5</v>
      </c>
      <c r="W3101" s="9">
        <f t="shared" si="871"/>
        <v>9</v>
      </c>
      <c r="X3101" s="9">
        <f t="shared" si="872"/>
        <v>21</v>
      </c>
      <c r="Y3101" s="31" t="str">
        <f t="shared" si="873"/>
        <v/>
      </c>
      <c r="Z3101" s="134">
        <v>25.22</v>
      </c>
      <c r="AA3101" s="31" t="str">
        <f t="shared" si="874"/>
        <v>-</v>
      </c>
      <c r="AB3101" s="31">
        <f t="shared" si="875"/>
        <v>25.22</v>
      </c>
    </row>
    <row r="3102" spans="1:28" x14ac:dyDescent="0.3">
      <c r="A3102" s="133">
        <v>42864.916666666664</v>
      </c>
      <c r="B3102" s="152">
        <f t="shared" si="876"/>
        <v>5</v>
      </c>
      <c r="C3102" s="152">
        <f t="shared" si="877"/>
        <v>9</v>
      </c>
      <c r="D3102" s="152">
        <f t="shared" si="878"/>
        <v>22</v>
      </c>
      <c r="E3102" s="38" t="str">
        <f t="shared" si="879"/>
        <v/>
      </c>
      <c r="F3102" s="134">
        <v>28.18</v>
      </c>
      <c r="G3102" s="38" t="str">
        <f t="shared" si="880"/>
        <v>-</v>
      </c>
      <c r="H3102" s="38">
        <f t="shared" si="881"/>
        <v>28.18</v>
      </c>
      <c r="K3102" s="133">
        <v>43229.916666666664</v>
      </c>
      <c r="L3102" s="9">
        <f t="shared" si="864"/>
        <v>5</v>
      </c>
      <c r="M3102" s="9">
        <f t="shared" si="865"/>
        <v>9</v>
      </c>
      <c r="N3102" s="9">
        <f t="shared" si="866"/>
        <v>22</v>
      </c>
      <c r="O3102" s="31" t="str">
        <f t="shared" si="867"/>
        <v/>
      </c>
      <c r="P3102" s="134">
        <v>27.1</v>
      </c>
      <c r="Q3102" s="31" t="str">
        <f t="shared" si="868"/>
        <v>-</v>
      </c>
      <c r="R3102" s="31">
        <f t="shared" si="869"/>
        <v>27.1</v>
      </c>
      <c r="U3102" s="133">
        <v>43594.916666666664</v>
      </c>
      <c r="V3102" s="9">
        <f t="shared" si="870"/>
        <v>5</v>
      </c>
      <c r="W3102" s="9">
        <f t="shared" si="871"/>
        <v>9</v>
      </c>
      <c r="X3102" s="9">
        <f t="shared" si="872"/>
        <v>22</v>
      </c>
      <c r="Y3102" s="31" t="str">
        <f t="shared" si="873"/>
        <v/>
      </c>
      <c r="Z3102" s="134">
        <v>22.6</v>
      </c>
      <c r="AA3102" s="31" t="str">
        <f t="shared" si="874"/>
        <v>-</v>
      </c>
      <c r="AB3102" s="31">
        <f t="shared" si="875"/>
        <v>22.6</v>
      </c>
    </row>
    <row r="3103" spans="1:28" x14ac:dyDescent="0.3">
      <c r="A3103" s="133">
        <v>42864.958333333336</v>
      </c>
      <c r="B3103" s="152">
        <f t="shared" si="876"/>
        <v>5</v>
      </c>
      <c r="C3103" s="152">
        <f t="shared" si="877"/>
        <v>9</v>
      </c>
      <c r="D3103" s="152">
        <f t="shared" si="878"/>
        <v>23</v>
      </c>
      <c r="E3103" s="38" t="str">
        <f t="shared" si="879"/>
        <v/>
      </c>
      <c r="F3103" s="134">
        <v>24.3</v>
      </c>
      <c r="G3103" s="38" t="str">
        <f t="shared" si="880"/>
        <v>-</v>
      </c>
      <c r="H3103" s="38">
        <f t="shared" si="881"/>
        <v>24.3</v>
      </c>
      <c r="K3103" s="133">
        <v>43229.958333333336</v>
      </c>
      <c r="L3103" s="9">
        <f t="shared" si="864"/>
        <v>5</v>
      </c>
      <c r="M3103" s="9">
        <f t="shared" si="865"/>
        <v>9</v>
      </c>
      <c r="N3103" s="9">
        <f t="shared" si="866"/>
        <v>23</v>
      </c>
      <c r="O3103" s="31" t="str">
        <f t="shared" si="867"/>
        <v/>
      </c>
      <c r="P3103" s="134">
        <v>22.98</v>
      </c>
      <c r="Q3103" s="31" t="str">
        <f t="shared" si="868"/>
        <v>-</v>
      </c>
      <c r="R3103" s="31">
        <f t="shared" si="869"/>
        <v>22.98</v>
      </c>
      <c r="U3103" s="133">
        <v>43594.958333333336</v>
      </c>
      <c r="V3103" s="9">
        <f t="shared" si="870"/>
        <v>5</v>
      </c>
      <c r="W3103" s="9">
        <f t="shared" si="871"/>
        <v>9</v>
      </c>
      <c r="X3103" s="9">
        <f t="shared" si="872"/>
        <v>23</v>
      </c>
      <c r="Y3103" s="31" t="str">
        <f t="shared" si="873"/>
        <v/>
      </c>
      <c r="Z3103" s="134">
        <v>20.87</v>
      </c>
      <c r="AA3103" s="31" t="str">
        <f t="shared" si="874"/>
        <v>-</v>
      </c>
      <c r="AB3103" s="31">
        <f t="shared" si="875"/>
        <v>20.87</v>
      </c>
    </row>
    <row r="3104" spans="1:28" x14ac:dyDescent="0.3">
      <c r="A3104" s="133">
        <v>42865</v>
      </c>
      <c r="B3104" s="152">
        <f t="shared" si="876"/>
        <v>5</v>
      </c>
      <c r="C3104" s="152">
        <f t="shared" si="877"/>
        <v>10</v>
      </c>
      <c r="D3104" s="152">
        <f t="shared" si="878"/>
        <v>0</v>
      </c>
      <c r="E3104" s="38" t="str">
        <f t="shared" si="879"/>
        <v/>
      </c>
      <c r="F3104" s="134">
        <v>23.35</v>
      </c>
      <c r="G3104" s="38" t="str">
        <f t="shared" si="880"/>
        <v>-</v>
      </c>
      <c r="H3104" s="38">
        <f t="shared" si="881"/>
        <v>23.35</v>
      </c>
      <c r="K3104" s="133">
        <v>43230</v>
      </c>
      <c r="L3104" s="9">
        <f t="shared" si="864"/>
        <v>5</v>
      </c>
      <c r="M3104" s="9">
        <f t="shared" si="865"/>
        <v>10</v>
      </c>
      <c r="N3104" s="9">
        <f t="shared" si="866"/>
        <v>0</v>
      </c>
      <c r="O3104" s="31" t="str">
        <f t="shared" si="867"/>
        <v/>
      </c>
      <c r="P3104" s="134">
        <v>21.84</v>
      </c>
      <c r="Q3104" s="31" t="str">
        <f t="shared" si="868"/>
        <v>-</v>
      </c>
      <c r="R3104" s="31">
        <f t="shared" si="869"/>
        <v>21.84</v>
      </c>
      <c r="U3104" s="133">
        <v>43595</v>
      </c>
      <c r="V3104" s="9">
        <f t="shared" si="870"/>
        <v>5</v>
      </c>
      <c r="W3104" s="9">
        <f t="shared" si="871"/>
        <v>10</v>
      </c>
      <c r="X3104" s="9">
        <f t="shared" si="872"/>
        <v>0</v>
      </c>
      <c r="Y3104" s="31" t="str">
        <f t="shared" si="873"/>
        <v/>
      </c>
      <c r="Z3104" s="134">
        <v>20.73</v>
      </c>
      <c r="AA3104" s="31" t="str">
        <f t="shared" si="874"/>
        <v>-</v>
      </c>
      <c r="AB3104" s="31">
        <f t="shared" si="875"/>
        <v>20.73</v>
      </c>
    </row>
    <row r="3105" spans="1:28" x14ac:dyDescent="0.3">
      <c r="A3105" s="133">
        <v>42865.041666666664</v>
      </c>
      <c r="B3105" s="152">
        <f t="shared" si="876"/>
        <v>5</v>
      </c>
      <c r="C3105" s="152">
        <f t="shared" si="877"/>
        <v>10</v>
      </c>
      <c r="D3105" s="152">
        <f t="shared" si="878"/>
        <v>1</v>
      </c>
      <c r="E3105" s="38" t="str">
        <f t="shared" si="879"/>
        <v/>
      </c>
      <c r="F3105" s="134">
        <v>23.16</v>
      </c>
      <c r="G3105" s="38" t="str">
        <f t="shared" si="880"/>
        <v>-</v>
      </c>
      <c r="H3105" s="38">
        <f t="shared" si="881"/>
        <v>23.16</v>
      </c>
      <c r="K3105" s="133">
        <v>43230.041666666664</v>
      </c>
      <c r="L3105" s="9">
        <f t="shared" si="864"/>
        <v>5</v>
      </c>
      <c r="M3105" s="9">
        <f t="shared" si="865"/>
        <v>10</v>
      </c>
      <c r="N3105" s="9">
        <f t="shared" si="866"/>
        <v>1</v>
      </c>
      <c r="O3105" s="31" t="str">
        <f t="shared" si="867"/>
        <v/>
      </c>
      <c r="P3105" s="134">
        <v>20.58</v>
      </c>
      <c r="Q3105" s="31" t="str">
        <f t="shared" si="868"/>
        <v>-</v>
      </c>
      <c r="R3105" s="31">
        <f t="shared" si="869"/>
        <v>20.58</v>
      </c>
      <c r="U3105" s="133">
        <v>43595.041666666664</v>
      </c>
      <c r="V3105" s="9">
        <f t="shared" si="870"/>
        <v>5</v>
      </c>
      <c r="W3105" s="9">
        <f t="shared" si="871"/>
        <v>10</v>
      </c>
      <c r="X3105" s="9">
        <f t="shared" si="872"/>
        <v>1</v>
      </c>
      <c r="Y3105" s="31" t="str">
        <f t="shared" si="873"/>
        <v/>
      </c>
      <c r="Z3105" s="134">
        <v>20.47</v>
      </c>
      <c r="AA3105" s="31" t="str">
        <f t="shared" si="874"/>
        <v>-</v>
      </c>
      <c r="AB3105" s="31">
        <f t="shared" si="875"/>
        <v>20.47</v>
      </c>
    </row>
    <row r="3106" spans="1:28" x14ac:dyDescent="0.3">
      <c r="A3106" s="133">
        <v>42865.083333333336</v>
      </c>
      <c r="B3106" s="152">
        <f t="shared" si="876"/>
        <v>5</v>
      </c>
      <c r="C3106" s="152">
        <f t="shared" si="877"/>
        <v>10</v>
      </c>
      <c r="D3106" s="152">
        <f t="shared" si="878"/>
        <v>2</v>
      </c>
      <c r="E3106" s="38" t="str">
        <f t="shared" si="879"/>
        <v/>
      </c>
      <c r="F3106" s="134">
        <v>22.64</v>
      </c>
      <c r="G3106" s="38" t="str">
        <f t="shared" si="880"/>
        <v>-</v>
      </c>
      <c r="H3106" s="38">
        <f t="shared" si="881"/>
        <v>22.64</v>
      </c>
      <c r="K3106" s="133">
        <v>43230.083333333336</v>
      </c>
      <c r="L3106" s="9">
        <f t="shared" si="864"/>
        <v>5</v>
      </c>
      <c r="M3106" s="9">
        <f t="shared" si="865"/>
        <v>10</v>
      </c>
      <c r="N3106" s="9">
        <f t="shared" si="866"/>
        <v>2</v>
      </c>
      <c r="O3106" s="31" t="str">
        <f t="shared" si="867"/>
        <v/>
      </c>
      <c r="P3106" s="134">
        <v>19.760000000000002</v>
      </c>
      <c r="Q3106" s="31" t="str">
        <f t="shared" si="868"/>
        <v>-</v>
      </c>
      <c r="R3106" s="31">
        <f t="shared" si="869"/>
        <v>19.760000000000002</v>
      </c>
      <c r="U3106" s="133">
        <v>43595.083333333336</v>
      </c>
      <c r="V3106" s="9">
        <f t="shared" si="870"/>
        <v>5</v>
      </c>
      <c r="W3106" s="9">
        <f t="shared" si="871"/>
        <v>10</v>
      </c>
      <c r="X3106" s="9">
        <f t="shared" si="872"/>
        <v>2</v>
      </c>
      <c r="Y3106" s="31" t="str">
        <f t="shared" si="873"/>
        <v/>
      </c>
      <c r="Z3106" s="134">
        <v>20.13</v>
      </c>
      <c r="AA3106" s="31" t="str">
        <f t="shared" si="874"/>
        <v>-</v>
      </c>
      <c r="AB3106" s="31">
        <f t="shared" si="875"/>
        <v>20.13</v>
      </c>
    </row>
    <row r="3107" spans="1:28" x14ac:dyDescent="0.3">
      <c r="A3107" s="133">
        <v>42865.125</v>
      </c>
      <c r="B3107" s="152">
        <f t="shared" si="876"/>
        <v>5</v>
      </c>
      <c r="C3107" s="152">
        <f t="shared" si="877"/>
        <v>10</v>
      </c>
      <c r="D3107" s="152">
        <f t="shared" si="878"/>
        <v>3</v>
      </c>
      <c r="E3107" s="38" t="str">
        <f t="shared" si="879"/>
        <v/>
      </c>
      <c r="F3107" s="134">
        <v>22.4</v>
      </c>
      <c r="G3107" s="38" t="str">
        <f t="shared" si="880"/>
        <v>-</v>
      </c>
      <c r="H3107" s="38">
        <f t="shared" si="881"/>
        <v>22.4</v>
      </c>
      <c r="K3107" s="133">
        <v>43230.125</v>
      </c>
      <c r="L3107" s="9">
        <f t="shared" si="864"/>
        <v>5</v>
      </c>
      <c r="M3107" s="9">
        <f t="shared" si="865"/>
        <v>10</v>
      </c>
      <c r="N3107" s="9">
        <f t="shared" si="866"/>
        <v>3</v>
      </c>
      <c r="O3107" s="31" t="str">
        <f t="shared" si="867"/>
        <v/>
      </c>
      <c r="P3107" s="134">
        <v>20.059999999999999</v>
      </c>
      <c r="Q3107" s="31" t="str">
        <f t="shared" si="868"/>
        <v>-</v>
      </c>
      <c r="R3107" s="31">
        <f t="shared" si="869"/>
        <v>20.059999999999999</v>
      </c>
      <c r="U3107" s="133">
        <v>43595.125</v>
      </c>
      <c r="V3107" s="9">
        <f t="shared" si="870"/>
        <v>5</v>
      </c>
      <c r="W3107" s="9">
        <f t="shared" si="871"/>
        <v>10</v>
      </c>
      <c r="X3107" s="9">
        <f t="shared" si="872"/>
        <v>3</v>
      </c>
      <c r="Y3107" s="31" t="str">
        <f t="shared" si="873"/>
        <v/>
      </c>
      <c r="Z3107" s="134">
        <v>19.97</v>
      </c>
      <c r="AA3107" s="31" t="str">
        <f t="shared" si="874"/>
        <v>-</v>
      </c>
      <c r="AB3107" s="31">
        <f t="shared" si="875"/>
        <v>19.97</v>
      </c>
    </row>
    <row r="3108" spans="1:28" x14ac:dyDescent="0.3">
      <c r="A3108" s="133">
        <v>42865.166666666664</v>
      </c>
      <c r="B3108" s="152">
        <f t="shared" si="876"/>
        <v>5</v>
      </c>
      <c r="C3108" s="152">
        <f t="shared" si="877"/>
        <v>10</v>
      </c>
      <c r="D3108" s="152">
        <f t="shared" si="878"/>
        <v>4</v>
      </c>
      <c r="E3108" s="38" t="str">
        <f t="shared" si="879"/>
        <v/>
      </c>
      <c r="F3108" s="134">
        <v>23.51</v>
      </c>
      <c r="G3108" s="38" t="str">
        <f t="shared" si="880"/>
        <v>-</v>
      </c>
      <c r="H3108" s="38">
        <f t="shared" si="881"/>
        <v>23.51</v>
      </c>
      <c r="K3108" s="133">
        <v>43230.166666666664</v>
      </c>
      <c r="L3108" s="9">
        <f t="shared" si="864"/>
        <v>5</v>
      </c>
      <c r="M3108" s="9">
        <f t="shared" si="865"/>
        <v>10</v>
      </c>
      <c r="N3108" s="9">
        <f t="shared" si="866"/>
        <v>4</v>
      </c>
      <c r="O3108" s="31" t="str">
        <f t="shared" si="867"/>
        <v/>
      </c>
      <c r="P3108" s="134">
        <v>20.71</v>
      </c>
      <c r="Q3108" s="31" t="str">
        <f t="shared" si="868"/>
        <v>-</v>
      </c>
      <c r="R3108" s="31">
        <f t="shared" si="869"/>
        <v>20.71</v>
      </c>
      <c r="U3108" s="133">
        <v>43595.166666666664</v>
      </c>
      <c r="V3108" s="9">
        <f t="shared" si="870"/>
        <v>5</v>
      </c>
      <c r="W3108" s="9">
        <f t="shared" si="871"/>
        <v>10</v>
      </c>
      <c r="X3108" s="9">
        <f t="shared" si="872"/>
        <v>4</v>
      </c>
      <c r="Y3108" s="31" t="str">
        <f t="shared" si="873"/>
        <v/>
      </c>
      <c r="Z3108" s="134">
        <v>20.260000000000002</v>
      </c>
      <c r="AA3108" s="31" t="str">
        <f t="shared" si="874"/>
        <v>-</v>
      </c>
      <c r="AB3108" s="31">
        <f t="shared" si="875"/>
        <v>20.260000000000002</v>
      </c>
    </row>
    <row r="3109" spans="1:28" x14ac:dyDescent="0.3">
      <c r="A3109" s="133">
        <v>42865.208333333336</v>
      </c>
      <c r="B3109" s="152">
        <f t="shared" si="876"/>
        <v>5</v>
      </c>
      <c r="C3109" s="152">
        <f t="shared" si="877"/>
        <v>10</v>
      </c>
      <c r="D3109" s="152">
        <f t="shared" si="878"/>
        <v>5</v>
      </c>
      <c r="E3109" s="38" t="str">
        <f t="shared" si="879"/>
        <v/>
      </c>
      <c r="F3109" s="134">
        <v>25.52</v>
      </c>
      <c r="G3109" s="38" t="str">
        <f t="shared" si="880"/>
        <v>-</v>
      </c>
      <c r="H3109" s="38">
        <f t="shared" si="881"/>
        <v>25.52</v>
      </c>
      <c r="K3109" s="133">
        <v>43230.208333333336</v>
      </c>
      <c r="L3109" s="9">
        <f t="shared" si="864"/>
        <v>5</v>
      </c>
      <c r="M3109" s="9">
        <f t="shared" si="865"/>
        <v>10</v>
      </c>
      <c r="N3109" s="9">
        <f t="shared" si="866"/>
        <v>5</v>
      </c>
      <c r="O3109" s="31" t="str">
        <f t="shared" si="867"/>
        <v/>
      </c>
      <c r="P3109" s="134">
        <v>24.14</v>
      </c>
      <c r="Q3109" s="31" t="str">
        <f t="shared" si="868"/>
        <v>-</v>
      </c>
      <c r="R3109" s="31">
        <f t="shared" si="869"/>
        <v>24.14</v>
      </c>
      <c r="U3109" s="133">
        <v>43595.208333333336</v>
      </c>
      <c r="V3109" s="9">
        <f t="shared" si="870"/>
        <v>5</v>
      </c>
      <c r="W3109" s="9">
        <f t="shared" si="871"/>
        <v>10</v>
      </c>
      <c r="X3109" s="9">
        <f t="shared" si="872"/>
        <v>5</v>
      </c>
      <c r="Y3109" s="31" t="str">
        <f t="shared" si="873"/>
        <v/>
      </c>
      <c r="Z3109" s="134">
        <v>21.73</v>
      </c>
      <c r="AA3109" s="31" t="str">
        <f t="shared" si="874"/>
        <v>-</v>
      </c>
      <c r="AB3109" s="31">
        <f t="shared" si="875"/>
        <v>21.73</v>
      </c>
    </row>
    <row r="3110" spans="1:28" x14ac:dyDescent="0.3">
      <c r="A3110" s="133">
        <v>42865.25</v>
      </c>
      <c r="B3110" s="152">
        <f t="shared" si="876"/>
        <v>5</v>
      </c>
      <c r="C3110" s="152">
        <f t="shared" si="877"/>
        <v>10</v>
      </c>
      <c r="D3110" s="152">
        <f t="shared" si="878"/>
        <v>6</v>
      </c>
      <c r="E3110" s="38" t="str">
        <f t="shared" si="879"/>
        <v/>
      </c>
      <c r="F3110" s="134">
        <v>33.01</v>
      </c>
      <c r="G3110" s="38" t="str">
        <f t="shared" si="880"/>
        <v>-</v>
      </c>
      <c r="H3110" s="38">
        <f t="shared" si="881"/>
        <v>33.01</v>
      </c>
      <c r="K3110" s="133">
        <v>43230.25</v>
      </c>
      <c r="L3110" s="9">
        <f t="shared" si="864"/>
        <v>5</v>
      </c>
      <c r="M3110" s="9">
        <f t="shared" si="865"/>
        <v>10</v>
      </c>
      <c r="N3110" s="9">
        <f t="shared" si="866"/>
        <v>6</v>
      </c>
      <c r="O3110" s="31" t="str">
        <f t="shared" si="867"/>
        <v/>
      </c>
      <c r="P3110" s="134">
        <v>29.42</v>
      </c>
      <c r="Q3110" s="31" t="str">
        <f t="shared" si="868"/>
        <v>-</v>
      </c>
      <c r="R3110" s="31">
        <f t="shared" si="869"/>
        <v>29.42</v>
      </c>
      <c r="U3110" s="133">
        <v>43595.25</v>
      </c>
      <c r="V3110" s="9">
        <f t="shared" si="870"/>
        <v>5</v>
      </c>
      <c r="W3110" s="9">
        <f t="shared" si="871"/>
        <v>10</v>
      </c>
      <c r="X3110" s="9">
        <f t="shared" si="872"/>
        <v>6</v>
      </c>
      <c r="Y3110" s="31" t="str">
        <f t="shared" si="873"/>
        <v/>
      </c>
      <c r="Z3110" s="134">
        <v>25.6</v>
      </c>
      <c r="AA3110" s="31" t="str">
        <f t="shared" si="874"/>
        <v>-</v>
      </c>
      <c r="AB3110" s="31">
        <f t="shared" si="875"/>
        <v>25.6</v>
      </c>
    </row>
    <row r="3111" spans="1:28" x14ac:dyDescent="0.3">
      <c r="A3111" s="133">
        <v>42865.291666666664</v>
      </c>
      <c r="B3111" s="152">
        <f t="shared" si="876"/>
        <v>5</v>
      </c>
      <c r="C3111" s="152">
        <f t="shared" si="877"/>
        <v>10</v>
      </c>
      <c r="D3111" s="152">
        <f t="shared" si="878"/>
        <v>7</v>
      </c>
      <c r="E3111" s="38" t="str">
        <f t="shared" si="879"/>
        <v/>
      </c>
      <c r="F3111" s="134">
        <v>35.93</v>
      </c>
      <c r="G3111" s="38" t="str">
        <f t="shared" si="880"/>
        <v>-</v>
      </c>
      <c r="H3111" s="38">
        <f t="shared" si="881"/>
        <v>35.93</v>
      </c>
      <c r="K3111" s="133">
        <v>43230.291666666664</v>
      </c>
      <c r="L3111" s="9">
        <f t="shared" si="864"/>
        <v>5</v>
      </c>
      <c r="M3111" s="9">
        <f t="shared" si="865"/>
        <v>10</v>
      </c>
      <c r="N3111" s="9">
        <f t="shared" si="866"/>
        <v>7</v>
      </c>
      <c r="O3111" s="31" t="str">
        <f t="shared" si="867"/>
        <v/>
      </c>
      <c r="P3111" s="134">
        <v>30.06</v>
      </c>
      <c r="Q3111" s="31" t="str">
        <f t="shared" si="868"/>
        <v>-</v>
      </c>
      <c r="R3111" s="31">
        <f t="shared" si="869"/>
        <v>30.06</v>
      </c>
      <c r="U3111" s="133">
        <v>43595.291666666664</v>
      </c>
      <c r="V3111" s="9">
        <f t="shared" si="870"/>
        <v>5</v>
      </c>
      <c r="W3111" s="9">
        <f t="shared" si="871"/>
        <v>10</v>
      </c>
      <c r="X3111" s="9">
        <f t="shared" si="872"/>
        <v>7</v>
      </c>
      <c r="Y3111" s="31" t="str">
        <f t="shared" si="873"/>
        <v/>
      </c>
      <c r="Z3111" s="134">
        <v>27.51</v>
      </c>
      <c r="AA3111" s="31" t="str">
        <f t="shared" si="874"/>
        <v>-</v>
      </c>
      <c r="AB3111" s="31">
        <f t="shared" si="875"/>
        <v>27.51</v>
      </c>
    </row>
    <row r="3112" spans="1:28" x14ac:dyDescent="0.3">
      <c r="A3112" s="133">
        <v>42865.333333333336</v>
      </c>
      <c r="B3112" s="152">
        <f t="shared" si="876"/>
        <v>5</v>
      </c>
      <c r="C3112" s="152">
        <f t="shared" si="877"/>
        <v>10</v>
      </c>
      <c r="D3112" s="152">
        <f t="shared" si="878"/>
        <v>8</v>
      </c>
      <c r="E3112" s="38" t="str">
        <f t="shared" si="879"/>
        <v/>
      </c>
      <c r="F3112" s="134">
        <v>34.75</v>
      </c>
      <c r="G3112" s="38">
        <f t="shared" si="880"/>
        <v>34.75</v>
      </c>
      <c r="H3112" s="38" t="str">
        <f t="shared" si="881"/>
        <v>-</v>
      </c>
      <c r="K3112" s="133">
        <v>43230.333333333336</v>
      </c>
      <c r="L3112" s="9">
        <f t="shared" si="864"/>
        <v>5</v>
      </c>
      <c r="M3112" s="9">
        <f t="shared" si="865"/>
        <v>10</v>
      </c>
      <c r="N3112" s="9">
        <f t="shared" si="866"/>
        <v>8</v>
      </c>
      <c r="O3112" s="31" t="str">
        <f t="shared" si="867"/>
        <v/>
      </c>
      <c r="P3112" s="134">
        <v>30.54</v>
      </c>
      <c r="Q3112" s="31">
        <f t="shared" si="868"/>
        <v>30.54</v>
      </c>
      <c r="R3112" s="31" t="str">
        <f t="shared" si="869"/>
        <v>-</v>
      </c>
      <c r="U3112" s="133">
        <v>43595.333333333336</v>
      </c>
      <c r="V3112" s="9">
        <f t="shared" si="870"/>
        <v>5</v>
      </c>
      <c r="W3112" s="9">
        <f t="shared" si="871"/>
        <v>10</v>
      </c>
      <c r="X3112" s="9">
        <f t="shared" si="872"/>
        <v>8</v>
      </c>
      <c r="Y3112" s="31" t="str">
        <f t="shared" si="873"/>
        <v/>
      </c>
      <c r="Z3112" s="134">
        <v>27.66</v>
      </c>
      <c r="AA3112" s="31">
        <f t="shared" si="874"/>
        <v>27.66</v>
      </c>
      <c r="AB3112" s="31" t="str">
        <f t="shared" si="875"/>
        <v>-</v>
      </c>
    </row>
    <row r="3113" spans="1:28" x14ac:dyDescent="0.3">
      <c r="A3113" s="133">
        <v>42865.375</v>
      </c>
      <c r="B3113" s="152">
        <f t="shared" si="876"/>
        <v>5</v>
      </c>
      <c r="C3113" s="152">
        <f t="shared" si="877"/>
        <v>10</v>
      </c>
      <c r="D3113" s="152">
        <f t="shared" si="878"/>
        <v>9</v>
      </c>
      <c r="E3113" s="38" t="str">
        <f t="shared" si="879"/>
        <v/>
      </c>
      <c r="F3113" s="134">
        <v>35.409999999999997</v>
      </c>
      <c r="G3113" s="38">
        <f t="shared" si="880"/>
        <v>35.409999999999997</v>
      </c>
      <c r="H3113" s="38" t="str">
        <f t="shared" si="881"/>
        <v>-</v>
      </c>
      <c r="K3113" s="133">
        <v>43230.375</v>
      </c>
      <c r="L3113" s="9">
        <f t="shared" si="864"/>
        <v>5</v>
      </c>
      <c r="M3113" s="9">
        <f t="shared" si="865"/>
        <v>10</v>
      </c>
      <c r="N3113" s="9">
        <f t="shared" si="866"/>
        <v>9</v>
      </c>
      <c r="O3113" s="31" t="str">
        <f t="shared" si="867"/>
        <v/>
      </c>
      <c r="P3113" s="134">
        <v>34.049999999999997</v>
      </c>
      <c r="Q3113" s="31">
        <f t="shared" si="868"/>
        <v>34.049999999999997</v>
      </c>
      <c r="R3113" s="31" t="str">
        <f t="shared" si="869"/>
        <v>-</v>
      </c>
      <c r="U3113" s="133">
        <v>43595.375</v>
      </c>
      <c r="V3113" s="9">
        <f t="shared" si="870"/>
        <v>5</v>
      </c>
      <c r="W3113" s="9">
        <f t="shared" si="871"/>
        <v>10</v>
      </c>
      <c r="X3113" s="9">
        <f t="shared" si="872"/>
        <v>9</v>
      </c>
      <c r="Y3113" s="31" t="str">
        <f t="shared" si="873"/>
        <v/>
      </c>
      <c r="Z3113" s="134">
        <v>28.45</v>
      </c>
      <c r="AA3113" s="31">
        <f t="shared" si="874"/>
        <v>28.45</v>
      </c>
      <c r="AB3113" s="31" t="str">
        <f t="shared" si="875"/>
        <v>-</v>
      </c>
    </row>
    <row r="3114" spans="1:28" x14ac:dyDescent="0.3">
      <c r="A3114" s="133">
        <v>42865.416666666664</v>
      </c>
      <c r="B3114" s="152">
        <f t="shared" si="876"/>
        <v>5</v>
      </c>
      <c r="C3114" s="152">
        <f t="shared" si="877"/>
        <v>10</v>
      </c>
      <c r="D3114" s="152">
        <f t="shared" si="878"/>
        <v>10</v>
      </c>
      <c r="E3114" s="38" t="str">
        <f t="shared" si="879"/>
        <v/>
      </c>
      <c r="F3114" s="134">
        <v>35.25</v>
      </c>
      <c r="G3114" s="38">
        <f t="shared" si="880"/>
        <v>35.25</v>
      </c>
      <c r="H3114" s="38" t="str">
        <f t="shared" si="881"/>
        <v>-</v>
      </c>
      <c r="K3114" s="133">
        <v>43230.416666666664</v>
      </c>
      <c r="L3114" s="9">
        <f t="shared" si="864"/>
        <v>5</v>
      </c>
      <c r="M3114" s="9">
        <f t="shared" si="865"/>
        <v>10</v>
      </c>
      <c r="N3114" s="9">
        <f t="shared" si="866"/>
        <v>10</v>
      </c>
      <c r="O3114" s="31" t="str">
        <f t="shared" si="867"/>
        <v/>
      </c>
      <c r="P3114" s="134">
        <v>34.86</v>
      </c>
      <c r="Q3114" s="31">
        <f t="shared" si="868"/>
        <v>34.86</v>
      </c>
      <c r="R3114" s="31" t="str">
        <f t="shared" si="869"/>
        <v>-</v>
      </c>
      <c r="U3114" s="133">
        <v>43595.416666666664</v>
      </c>
      <c r="V3114" s="9">
        <f t="shared" si="870"/>
        <v>5</v>
      </c>
      <c r="W3114" s="9">
        <f t="shared" si="871"/>
        <v>10</v>
      </c>
      <c r="X3114" s="9">
        <f t="shared" si="872"/>
        <v>10</v>
      </c>
      <c r="Y3114" s="31" t="str">
        <f t="shared" si="873"/>
        <v/>
      </c>
      <c r="Z3114" s="134">
        <v>30.26</v>
      </c>
      <c r="AA3114" s="31">
        <f t="shared" si="874"/>
        <v>30.26</v>
      </c>
      <c r="AB3114" s="31" t="str">
        <f t="shared" si="875"/>
        <v>-</v>
      </c>
    </row>
    <row r="3115" spans="1:28" x14ac:dyDescent="0.3">
      <c r="A3115" s="133">
        <v>42865.458333333336</v>
      </c>
      <c r="B3115" s="152">
        <f t="shared" si="876"/>
        <v>5</v>
      </c>
      <c r="C3115" s="152">
        <f t="shared" si="877"/>
        <v>10</v>
      </c>
      <c r="D3115" s="152">
        <f t="shared" si="878"/>
        <v>11</v>
      </c>
      <c r="E3115" s="38" t="str">
        <f t="shared" si="879"/>
        <v/>
      </c>
      <c r="F3115" s="134">
        <v>37.270000000000003</v>
      </c>
      <c r="G3115" s="38">
        <f t="shared" si="880"/>
        <v>37.270000000000003</v>
      </c>
      <c r="H3115" s="38" t="str">
        <f t="shared" si="881"/>
        <v>-</v>
      </c>
      <c r="K3115" s="133">
        <v>43230.458333333336</v>
      </c>
      <c r="L3115" s="9">
        <f t="shared" si="864"/>
        <v>5</v>
      </c>
      <c r="M3115" s="9">
        <f t="shared" si="865"/>
        <v>10</v>
      </c>
      <c r="N3115" s="9">
        <f t="shared" si="866"/>
        <v>11</v>
      </c>
      <c r="O3115" s="31" t="str">
        <f t="shared" si="867"/>
        <v/>
      </c>
      <c r="P3115" s="134">
        <v>36.65</v>
      </c>
      <c r="Q3115" s="31">
        <f t="shared" si="868"/>
        <v>36.65</v>
      </c>
      <c r="R3115" s="31" t="str">
        <f t="shared" si="869"/>
        <v>-</v>
      </c>
      <c r="U3115" s="133">
        <v>43595.458333333336</v>
      </c>
      <c r="V3115" s="9">
        <f t="shared" si="870"/>
        <v>5</v>
      </c>
      <c r="W3115" s="9">
        <f t="shared" si="871"/>
        <v>10</v>
      </c>
      <c r="X3115" s="9">
        <f t="shared" si="872"/>
        <v>11</v>
      </c>
      <c r="Y3115" s="31" t="str">
        <f t="shared" si="873"/>
        <v/>
      </c>
      <c r="Z3115" s="134">
        <v>30.19</v>
      </c>
      <c r="AA3115" s="31">
        <f t="shared" si="874"/>
        <v>30.19</v>
      </c>
      <c r="AB3115" s="31" t="str">
        <f t="shared" si="875"/>
        <v>-</v>
      </c>
    </row>
    <row r="3116" spans="1:28" x14ac:dyDescent="0.3">
      <c r="A3116" s="133">
        <v>42865.5</v>
      </c>
      <c r="B3116" s="152">
        <f t="shared" si="876"/>
        <v>5</v>
      </c>
      <c r="C3116" s="152">
        <f t="shared" si="877"/>
        <v>10</v>
      </c>
      <c r="D3116" s="152">
        <f t="shared" si="878"/>
        <v>12</v>
      </c>
      <c r="E3116" s="38" t="str">
        <f t="shared" si="879"/>
        <v/>
      </c>
      <c r="F3116" s="134">
        <v>39.74</v>
      </c>
      <c r="G3116" s="38">
        <f t="shared" si="880"/>
        <v>39.74</v>
      </c>
      <c r="H3116" s="38" t="str">
        <f t="shared" si="881"/>
        <v>-</v>
      </c>
      <c r="K3116" s="133">
        <v>43230.5</v>
      </c>
      <c r="L3116" s="9">
        <f t="shared" si="864"/>
        <v>5</v>
      </c>
      <c r="M3116" s="9">
        <f t="shared" si="865"/>
        <v>10</v>
      </c>
      <c r="N3116" s="9">
        <f t="shared" si="866"/>
        <v>12</v>
      </c>
      <c r="O3116" s="31" t="str">
        <f t="shared" si="867"/>
        <v/>
      </c>
      <c r="P3116" s="134">
        <v>38.76</v>
      </c>
      <c r="Q3116" s="31">
        <f t="shared" si="868"/>
        <v>38.76</v>
      </c>
      <c r="R3116" s="31" t="str">
        <f t="shared" si="869"/>
        <v>-</v>
      </c>
      <c r="U3116" s="133">
        <v>43595.5</v>
      </c>
      <c r="V3116" s="9">
        <f t="shared" si="870"/>
        <v>5</v>
      </c>
      <c r="W3116" s="9">
        <f t="shared" si="871"/>
        <v>10</v>
      </c>
      <c r="X3116" s="9">
        <f t="shared" si="872"/>
        <v>12</v>
      </c>
      <c r="Y3116" s="31" t="str">
        <f t="shared" si="873"/>
        <v/>
      </c>
      <c r="Z3116" s="134">
        <v>30.24</v>
      </c>
      <c r="AA3116" s="31">
        <f t="shared" si="874"/>
        <v>30.24</v>
      </c>
      <c r="AB3116" s="31" t="str">
        <f t="shared" si="875"/>
        <v>-</v>
      </c>
    </row>
    <row r="3117" spans="1:28" x14ac:dyDescent="0.3">
      <c r="A3117" s="133">
        <v>42865.541666666664</v>
      </c>
      <c r="B3117" s="152">
        <f t="shared" si="876"/>
        <v>5</v>
      </c>
      <c r="C3117" s="152">
        <f t="shared" si="877"/>
        <v>10</v>
      </c>
      <c r="D3117" s="152">
        <f t="shared" si="878"/>
        <v>13</v>
      </c>
      <c r="E3117" s="38" t="str">
        <f t="shared" si="879"/>
        <v/>
      </c>
      <c r="F3117" s="134">
        <v>39.25</v>
      </c>
      <c r="G3117" s="38">
        <f t="shared" si="880"/>
        <v>39.25</v>
      </c>
      <c r="H3117" s="38" t="str">
        <f t="shared" si="881"/>
        <v>-</v>
      </c>
      <c r="K3117" s="133">
        <v>43230.541666666664</v>
      </c>
      <c r="L3117" s="9">
        <f t="shared" si="864"/>
        <v>5</v>
      </c>
      <c r="M3117" s="9">
        <f t="shared" si="865"/>
        <v>10</v>
      </c>
      <c r="N3117" s="9">
        <f t="shared" si="866"/>
        <v>13</v>
      </c>
      <c r="O3117" s="31" t="str">
        <f t="shared" si="867"/>
        <v/>
      </c>
      <c r="P3117" s="134">
        <v>40.619999999999997</v>
      </c>
      <c r="Q3117" s="31">
        <f t="shared" si="868"/>
        <v>40.619999999999997</v>
      </c>
      <c r="R3117" s="31" t="str">
        <f t="shared" si="869"/>
        <v>-</v>
      </c>
      <c r="U3117" s="133">
        <v>43595.541666666664</v>
      </c>
      <c r="V3117" s="9">
        <f t="shared" si="870"/>
        <v>5</v>
      </c>
      <c r="W3117" s="9">
        <f t="shared" si="871"/>
        <v>10</v>
      </c>
      <c r="X3117" s="9">
        <f t="shared" si="872"/>
        <v>13</v>
      </c>
      <c r="Y3117" s="31" t="str">
        <f t="shared" si="873"/>
        <v/>
      </c>
      <c r="Z3117" s="134">
        <v>30.48</v>
      </c>
      <c r="AA3117" s="31">
        <f t="shared" si="874"/>
        <v>30.48</v>
      </c>
      <c r="AB3117" s="31" t="str">
        <f t="shared" si="875"/>
        <v>-</v>
      </c>
    </row>
    <row r="3118" spans="1:28" x14ac:dyDescent="0.3">
      <c r="A3118" s="133">
        <v>42865.583333333336</v>
      </c>
      <c r="B3118" s="152">
        <f t="shared" si="876"/>
        <v>5</v>
      </c>
      <c r="C3118" s="152">
        <f t="shared" si="877"/>
        <v>10</v>
      </c>
      <c r="D3118" s="152">
        <f t="shared" si="878"/>
        <v>14</v>
      </c>
      <c r="E3118" s="38" t="str">
        <f t="shared" si="879"/>
        <v/>
      </c>
      <c r="F3118" s="134">
        <v>40.479999999999997</v>
      </c>
      <c r="G3118" s="38">
        <f t="shared" si="880"/>
        <v>40.479999999999997</v>
      </c>
      <c r="H3118" s="38" t="str">
        <f t="shared" si="881"/>
        <v>-</v>
      </c>
      <c r="K3118" s="133">
        <v>43230.583333333336</v>
      </c>
      <c r="L3118" s="9">
        <f t="shared" si="864"/>
        <v>5</v>
      </c>
      <c r="M3118" s="9">
        <f t="shared" si="865"/>
        <v>10</v>
      </c>
      <c r="N3118" s="9">
        <f t="shared" si="866"/>
        <v>14</v>
      </c>
      <c r="O3118" s="31" t="str">
        <f t="shared" si="867"/>
        <v/>
      </c>
      <c r="P3118" s="134">
        <v>42.52</v>
      </c>
      <c r="Q3118" s="31">
        <f t="shared" si="868"/>
        <v>42.52</v>
      </c>
      <c r="R3118" s="31" t="str">
        <f t="shared" si="869"/>
        <v>-</v>
      </c>
      <c r="U3118" s="133">
        <v>43595.583333333336</v>
      </c>
      <c r="V3118" s="9">
        <f t="shared" si="870"/>
        <v>5</v>
      </c>
      <c r="W3118" s="9">
        <f t="shared" si="871"/>
        <v>10</v>
      </c>
      <c r="X3118" s="9">
        <f t="shared" si="872"/>
        <v>14</v>
      </c>
      <c r="Y3118" s="31" t="str">
        <f t="shared" si="873"/>
        <v/>
      </c>
      <c r="Z3118" s="134">
        <v>30.66</v>
      </c>
      <c r="AA3118" s="31">
        <f t="shared" si="874"/>
        <v>30.66</v>
      </c>
      <c r="AB3118" s="31" t="str">
        <f t="shared" si="875"/>
        <v>-</v>
      </c>
    </row>
    <row r="3119" spans="1:28" x14ac:dyDescent="0.3">
      <c r="A3119" s="133">
        <v>42865.625</v>
      </c>
      <c r="B3119" s="152">
        <f t="shared" si="876"/>
        <v>5</v>
      </c>
      <c r="C3119" s="152">
        <f t="shared" si="877"/>
        <v>10</v>
      </c>
      <c r="D3119" s="152">
        <f t="shared" si="878"/>
        <v>15</v>
      </c>
      <c r="E3119" s="38" t="str">
        <f t="shared" si="879"/>
        <v/>
      </c>
      <c r="F3119" s="134">
        <v>39.29</v>
      </c>
      <c r="G3119" s="38">
        <f t="shared" si="880"/>
        <v>39.29</v>
      </c>
      <c r="H3119" s="38" t="str">
        <f t="shared" si="881"/>
        <v>-</v>
      </c>
      <c r="K3119" s="133">
        <v>43230.625</v>
      </c>
      <c r="L3119" s="9">
        <f t="shared" si="864"/>
        <v>5</v>
      </c>
      <c r="M3119" s="9">
        <f t="shared" si="865"/>
        <v>10</v>
      </c>
      <c r="N3119" s="9">
        <f t="shared" si="866"/>
        <v>15</v>
      </c>
      <c r="O3119" s="31" t="str">
        <f t="shared" si="867"/>
        <v/>
      </c>
      <c r="P3119" s="134">
        <v>42.9</v>
      </c>
      <c r="Q3119" s="31">
        <f t="shared" si="868"/>
        <v>42.9</v>
      </c>
      <c r="R3119" s="31" t="str">
        <f t="shared" si="869"/>
        <v>-</v>
      </c>
      <c r="U3119" s="133">
        <v>43595.625</v>
      </c>
      <c r="V3119" s="9">
        <f t="shared" si="870"/>
        <v>5</v>
      </c>
      <c r="W3119" s="9">
        <f t="shared" si="871"/>
        <v>10</v>
      </c>
      <c r="X3119" s="9">
        <f t="shared" si="872"/>
        <v>15</v>
      </c>
      <c r="Y3119" s="31" t="str">
        <f t="shared" si="873"/>
        <v/>
      </c>
      <c r="Z3119" s="134">
        <v>30.77</v>
      </c>
      <c r="AA3119" s="31">
        <f t="shared" si="874"/>
        <v>30.77</v>
      </c>
      <c r="AB3119" s="31" t="str">
        <f t="shared" si="875"/>
        <v>-</v>
      </c>
    </row>
    <row r="3120" spans="1:28" x14ac:dyDescent="0.3">
      <c r="A3120" s="133">
        <v>42865.666666666664</v>
      </c>
      <c r="B3120" s="152">
        <f t="shared" si="876"/>
        <v>5</v>
      </c>
      <c r="C3120" s="152">
        <f t="shared" si="877"/>
        <v>10</v>
      </c>
      <c r="D3120" s="152">
        <f t="shared" si="878"/>
        <v>16</v>
      </c>
      <c r="E3120" s="38" t="str">
        <f t="shared" si="879"/>
        <v/>
      </c>
      <c r="F3120" s="134">
        <v>39.799999999999997</v>
      </c>
      <c r="G3120" s="38">
        <f t="shared" si="880"/>
        <v>39.799999999999997</v>
      </c>
      <c r="H3120" s="38" t="str">
        <f t="shared" si="881"/>
        <v>-</v>
      </c>
      <c r="K3120" s="133">
        <v>43230.666666666664</v>
      </c>
      <c r="L3120" s="9">
        <f t="shared" si="864"/>
        <v>5</v>
      </c>
      <c r="M3120" s="9">
        <f t="shared" si="865"/>
        <v>10</v>
      </c>
      <c r="N3120" s="9">
        <f t="shared" si="866"/>
        <v>16</v>
      </c>
      <c r="O3120" s="31" t="str">
        <f t="shared" si="867"/>
        <v/>
      </c>
      <c r="P3120" s="134">
        <v>44.44</v>
      </c>
      <c r="Q3120" s="31">
        <f t="shared" si="868"/>
        <v>44.44</v>
      </c>
      <c r="R3120" s="31" t="str">
        <f t="shared" si="869"/>
        <v>-</v>
      </c>
      <c r="U3120" s="133">
        <v>43595.666666666664</v>
      </c>
      <c r="V3120" s="9">
        <f t="shared" si="870"/>
        <v>5</v>
      </c>
      <c r="W3120" s="9">
        <f t="shared" si="871"/>
        <v>10</v>
      </c>
      <c r="X3120" s="9">
        <f t="shared" si="872"/>
        <v>16</v>
      </c>
      <c r="Y3120" s="31" t="str">
        <f t="shared" si="873"/>
        <v/>
      </c>
      <c r="Z3120" s="134">
        <v>30.06</v>
      </c>
      <c r="AA3120" s="31">
        <f t="shared" si="874"/>
        <v>30.06</v>
      </c>
      <c r="AB3120" s="31" t="str">
        <f t="shared" si="875"/>
        <v>-</v>
      </c>
    </row>
    <row r="3121" spans="1:28" x14ac:dyDescent="0.3">
      <c r="A3121" s="133">
        <v>42865.708333333336</v>
      </c>
      <c r="B3121" s="152">
        <f t="shared" si="876"/>
        <v>5</v>
      </c>
      <c r="C3121" s="152">
        <f t="shared" si="877"/>
        <v>10</v>
      </c>
      <c r="D3121" s="152">
        <f t="shared" si="878"/>
        <v>17</v>
      </c>
      <c r="E3121" s="38" t="str">
        <f t="shared" si="879"/>
        <v/>
      </c>
      <c r="F3121" s="134">
        <v>39.26</v>
      </c>
      <c r="G3121" s="38" t="str">
        <f t="shared" si="880"/>
        <v>-</v>
      </c>
      <c r="H3121" s="38">
        <f t="shared" si="881"/>
        <v>39.26</v>
      </c>
      <c r="K3121" s="133">
        <v>43230.708333333336</v>
      </c>
      <c r="L3121" s="9">
        <f t="shared" si="864"/>
        <v>5</v>
      </c>
      <c r="M3121" s="9">
        <f t="shared" si="865"/>
        <v>10</v>
      </c>
      <c r="N3121" s="9">
        <f t="shared" si="866"/>
        <v>17</v>
      </c>
      <c r="O3121" s="31" t="str">
        <f t="shared" si="867"/>
        <v/>
      </c>
      <c r="P3121" s="134">
        <v>44.71</v>
      </c>
      <c r="Q3121" s="31" t="str">
        <f t="shared" si="868"/>
        <v>-</v>
      </c>
      <c r="R3121" s="31">
        <f t="shared" si="869"/>
        <v>44.71</v>
      </c>
      <c r="U3121" s="133">
        <v>43595.708333333336</v>
      </c>
      <c r="V3121" s="9">
        <f t="shared" si="870"/>
        <v>5</v>
      </c>
      <c r="W3121" s="9">
        <f t="shared" si="871"/>
        <v>10</v>
      </c>
      <c r="X3121" s="9">
        <f t="shared" si="872"/>
        <v>17</v>
      </c>
      <c r="Y3121" s="31" t="str">
        <f t="shared" si="873"/>
        <v/>
      </c>
      <c r="Z3121" s="134">
        <v>30.59</v>
      </c>
      <c r="AA3121" s="31" t="str">
        <f t="shared" si="874"/>
        <v>-</v>
      </c>
      <c r="AB3121" s="31">
        <f t="shared" si="875"/>
        <v>30.59</v>
      </c>
    </row>
    <row r="3122" spans="1:28" x14ac:dyDescent="0.3">
      <c r="A3122" s="133">
        <v>42865.75</v>
      </c>
      <c r="B3122" s="152">
        <f t="shared" si="876"/>
        <v>5</v>
      </c>
      <c r="C3122" s="152">
        <f t="shared" si="877"/>
        <v>10</v>
      </c>
      <c r="D3122" s="152">
        <f t="shared" si="878"/>
        <v>18</v>
      </c>
      <c r="E3122" s="38" t="str">
        <f t="shared" si="879"/>
        <v/>
      </c>
      <c r="F3122" s="134">
        <v>37.79</v>
      </c>
      <c r="G3122" s="38" t="str">
        <f t="shared" si="880"/>
        <v>-</v>
      </c>
      <c r="H3122" s="38">
        <f t="shared" si="881"/>
        <v>37.79</v>
      </c>
      <c r="K3122" s="133">
        <v>43230.75</v>
      </c>
      <c r="L3122" s="9">
        <f t="shared" si="864"/>
        <v>5</v>
      </c>
      <c r="M3122" s="9">
        <f t="shared" si="865"/>
        <v>10</v>
      </c>
      <c r="N3122" s="9">
        <f t="shared" si="866"/>
        <v>18</v>
      </c>
      <c r="O3122" s="31" t="str">
        <f t="shared" si="867"/>
        <v/>
      </c>
      <c r="P3122" s="134">
        <v>41.35</v>
      </c>
      <c r="Q3122" s="31" t="str">
        <f t="shared" si="868"/>
        <v>-</v>
      </c>
      <c r="R3122" s="31">
        <f t="shared" si="869"/>
        <v>41.35</v>
      </c>
      <c r="U3122" s="133">
        <v>43595.75</v>
      </c>
      <c r="V3122" s="9">
        <f t="shared" si="870"/>
        <v>5</v>
      </c>
      <c r="W3122" s="9">
        <f t="shared" si="871"/>
        <v>10</v>
      </c>
      <c r="X3122" s="9">
        <f t="shared" si="872"/>
        <v>18</v>
      </c>
      <c r="Y3122" s="31" t="str">
        <f t="shared" si="873"/>
        <v/>
      </c>
      <c r="Z3122" s="134">
        <v>30.03</v>
      </c>
      <c r="AA3122" s="31" t="str">
        <f t="shared" si="874"/>
        <v>-</v>
      </c>
      <c r="AB3122" s="31">
        <f t="shared" si="875"/>
        <v>30.03</v>
      </c>
    </row>
    <row r="3123" spans="1:28" x14ac:dyDescent="0.3">
      <c r="A3123" s="133">
        <v>42865.791666666664</v>
      </c>
      <c r="B3123" s="152">
        <f t="shared" si="876"/>
        <v>5</v>
      </c>
      <c r="C3123" s="152">
        <f t="shared" si="877"/>
        <v>10</v>
      </c>
      <c r="D3123" s="152">
        <f t="shared" si="878"/>
        <v>19</v>
      </c>
      <c r="E3123" s="38" t="str">
        <f t="shared" si="879"/>
        <v/>
      </c>
      <c r="F3123" s="134">
        <v>35.24</v>
      </c>
      <c r="G3123" s="38" t="str">
        <f t="shared" si="880"/>
        <v>-</v>
      </c>
      <c r="H3123" s="38">
        <f t="shared" si="881"/>
        <v>35.24</v>
      </c>
      <c r="K3123" s="133">
        <v>43230.791666666664</v>
      </c>
      <c r="L3123" s="9">
        <f t="shared" si="864"/>
        <v>5</v>
      </c>
      <c r="M3123" s="9">
        <f t="shared" si="865"/>
        <v>10</v>
      </c>
      <c r="N3123" s="9">
        <f t="shared" si="866"/>
        <v>19</v>
      </c>
      <c r="O3123" s="31" t="str">
        <f t="shared" si="867"/>
        <v/>
      </c>
      <c r="P3123" s="134">
        <v>39.869999999999997</v>
      </c>
      <c r="Q3123" s="31" t="str">
        <f t="shared" si="868"/>
        <v>-</v>
      </c>
      <c r="R3123" s="31">
        <f t="shared" si="869"/>
        <v>39.869999999999997</v>
      </c>
      <c r="U3123" s="133">
        <v>43595.791666666664</v>
      </c>
      <c r="V3123" s="9">
        <f t="shared" si="870"/>
        <v>5</v>
      </c>
      <c r="W3123" s="9">
        <f t="shared" si="871"/>
        <v>10</v>
      </c>
      <c r="X3123" s="9">
        <f t="shared" si="872"/>
        <v>19</v>
      </c>
      <c r="Y3123" s="31" t="str">
        <f t="shared" si="873"/>
        <v/>
      </c>
      <c r="Z3123" s="134">
        <v>27.83</v>
      </c>
      <c r="AA3123" s="31" t="str">
        <f t="shared" si="874"/>
        <v>-</v>
      </c>
      <c r="AB3123" s="31">
        <f t="shared" si="875"/>
        <v>27.83</v>
      </c>
    </row>
    <row r="3124" spans="1:28" x14ac:dyDescent="0.3">
      <c r="A3124" s="133">
        <v>42865.833333333336</v>
      </c>
      <c r="B3124" s="152">
        <f t="shared" si="876"/>
        <v>5</v>
      </c>
      <c r="C3124" s="152">
        <f t="shared" si="877"/>
        <v>10</v>
      </c>
      <c r="D3124" s="152">
        <f t="shared" si="878"/>
        <v>20</v>
      </c>
      <c r="E3124" s="38" t="str">
        <f t="shared" si="879"/>
        <v/>
      </c>
      <c r="F3124" s="134">
        <v>39.86</v>
      </c>
      <c r="G3124" s="38" t="str">
        <f t="shared" si="880"/>
        <v>-</v>
      </c>
      <c r="H3124" s="38">
        <f t="shared" si="881"/>
        <v>39.86</v>
      </c>
      <c r="K3124" s="133">
        <v>43230.833333333336</v>
      </c>
      <c r="L3124" s="9">
        <f t="shared" si="864"/>
        <v>5</v>
      </c>
      <c r="M3124" s="9">
        <f t="shared" si="865"/>
        <v>10</v>
      </c>
      <c r="N3124" s="9">
        <f t="shared" si="866"/>
        <v>20</v>
      </c>
      <c r="O3124" s="31" t="str">
        <f t="shared" si="867"/>
        <v/>
      </c>
      <c r="P3124" s="134">
        <v>44.39</v>
      </c>
      <c r="Q3124" s="31" t="str">
        <f t="shared" si="868"/>
        <v>-</v>
      </c>
      <c r="R3124" s="31">
        <f t="shared" si="869"/>
        <v>44.39</v>
      </c>
      <c r="U3124" s="133">
        <v>43595.833333333336</v>
      </c>
      <c r="V3124" s="9">
        <f t="shared" si="870"/>
        <v>5</v>
      </c>
      <c r="W3124" s="9">
        <f t="shared" si="871"/>
        <v>10</v>
      </c>
      <c r="X3124" s="9">
        <f t="shared" si="872"/>
        <v>20</v>
      </c>
      <c r="Y3124" s="31" t="str">
        <f t="shared" si="873"/>
        <v/>
      </c>
      <c r="Z3124" s="134">
        <v>29.46</v>
      </c>
      <c r="AA3124" s="31" t="str">
        <f t="shared" si="874"/>
        <v>-</v>
      </c>
      <c r="AB3124" s="31">
        <f t="shared" si="875"/>
        <v>29.46</v>
      </c>
    </row>
    <row r="3125" spans="1:28" x14ac:dyDescent="0.3">
      <c r="A3125" s="133">
        <v>42865.875</v>
      </c>
      <c r="B3125" s="152">
        <f t="shared" si="876"/>
        <v>5</v>
      </c>
      <c r="C3125" s="152">
        <f t="shared" si="877"/>
        <v>10</v>
      </c>
      <c r="D3125" s="152">
        <f t="shared" si="878"/>
        <v>21</v>
      </c>
      <c r="E3125" s="38" t="str">
        <f t="shared" si="879"/>
        <v/>
      </c>
      <c r="F3125" s="134">
        <v>38.79</v>
      </c>
      <c r="G3125" s="38" t="str">
        <f t="shared" si="880"/>
        <v>-</v>
      </c>
      <c r="H3125" s="38">
        <f t="shared" si="881"/>
        <v>38.79</v>
      </c>
      <c r="K3125" s="133">
        <v>43230.875</v>
      </c>
      <c r="L3125" s="9">
        <f t="shared" si="864"/>
        <v>5</v>
      </c>
      <c r="M3125" s="9">
        <f t="shared" si="865"/>
        <v>10</v>
      </c>
      <c r="N3125" s="9">
        <f t="shared" si="866"/>
        <v>21</v>
      </c>
      <c r="O3125" s="31" t="str">
        <f t="shared" si="867"/>
        <v/>
      </c>
      <c r="P3125" s="134">
        <v>38.71</v>
      </c>
      <c r="Q3125" s="31" t="str">
        <f t="shared" si="868"/>
        <v>-</v>
      </c>
      <c r="R3125" s="31">
        <f t="shared" si="869"/>
        <v>38.71</v>
      </c>
      <c r="U3125" s="133">
        <v>43595.875</v>
      </c>
      <c r="V3125" s="9">
        <f t="shared" si="870"/>
        <v>5</v>
      </c>
      <c r="W3125" s="9">
        <f t="shared" si="871"/>
        <v>10</v>
      </c>
      <c r="X3125" s="9">
        <f t="shared" si="872"/>
        <v>21</v>
      </c>
      <c r="Y3125" s="31" t="str">
        <f t="shared" si="873"/>
        <v/>
      </c>
      <c r="Z3125" s="134">
        <v>27.65</v>
      </c>
      <c r="AA3125" s="31" t="str">
        <f t="shared" si="874"/>
        <v>-</v>
      </c>
      <c r="AB3125" s="31">
        <f t="shared" si="875"/>
        <v>27.65</v>
      </c>
    </row>
    <row r="3126" spans="1:28" x14ac:dyDescent="0.3">
      <c r="A3126" s="133">
        <v>42865.916666666664</v>
      </c>
      <c r="B3126" s="152">
        <f t="shared" si="876"/>
        <v>5</v>
      </c>
      <c r="C3126" s="152">
        <f t="shared" si="877"/>
        <v>10</v>
      </c>
      <c r="D3126" s="152">
        <f t="shared" si="878"/>
        <v>22</v>
      </c>
      <c r="E3126" s="38" t="str">
        <f t="shared" si="879"/>
        <v/>
      </c>
      <c r="F3126" s="134">
        <v>28.69</v>
      </c>
      <c r="G3126" s="38" t="str">
        <f t="shared" si="880"/>
        <v>-</v>
      </c>
      <c r="H3126" s="38">
        <f t="shared" si="881"/>
        <v>28.69</v>
      </c>
      <c r="K3126" s="133">
        <v>43230.916666666664</v>
      </c>
      <c r="L3126" s="9">
        <f t="shared" si="864"/>
        <v>5</v>
      </c>
      <c r="M3126" s="9">
        <f t="shared" si="865"/>
        <v>10</v>
      </c>
      <c r="N3126" s="9">
        <f t="shared" si="866"/>
        <v>22</v>
      </c>
      <c r="O3126" s="31" t="str">
        <f t="shared" si="867"/>
        <v/>
      </c>
      <c r="P3126" s="134">
        <v>31.78</v>
      </c>
      <c r="Q3126" s="31" t="str">
        <f t="shared" si="868"/>
        <v>-</v>
      </c>
      <c r="R3126" s="31">
        <f t="shared" si="869"/>
        <v>31.78</v>
      </c>
      <c r="U3126" s="133">
        <v>43595.916666666664</v>
      </c>
      <c r="V3126" s="9">
        <f t="shared" si="870"/>
        <v>5</v>
      </c>
      <c r="W3126" s="9">
        <f t="shared" si="871"/>
        <v>10</v>
      </c>
      <c r="X3126" s="9">
        <f t="shared" si="872"/>
        <v>22</v>
      </c>
      <c r="Y3126" s="31" t="str">
        <f t="shared" si="873"/>
        <v/>
      </c>
      <c r="Z3126" s="134">
        <v>24.32</v>
      </c>
      <c r="AA3126" s="31" t="str">
        <f t="shared" si="874"/>
        <v>-</v>
      </c>
      <c r="AB3126" s="31">
        <f t="shared" si="875"/>
        <v>24.32</v>
      </c>
    </row>
    <row r="3127" spans="1:28" x14ac:dyDescent="0.3">
      <c r="A3127" s="133">
        <v>42865.958333333336</v>
      </c>
      <c r="B3127" s="152">
        <f t="shared" si="876"/>
        <v>5</v>
      </c>
      <c r="C3127" s="152">
        <f t="shared" si="877"/>
        <v>10</v>
      </c>
      <c r="D3127" s="152">
        <f t="shared" si="878"/>
        <v>23</v>
      </c>
      <c r="E3127" s="38" t="str">
        <f t="shared" si="879"/>
        <v/>
      </c>
      <c r="F3127" s="134">
        <v>24.37</v>
      </c>
      <c r="G3127" s="38" t="str">
        <f t="shared" si="880"/>
        <v>-</v>
      </c>
      <c r="H3127" s="38">
        <f t="shared" si="881"/>
        <v>24.37</v>
      </c>
      <c r="K3127" s="133">
        <v>43230.958333333336</v>
      </c>
      <c r="L3127" s="9">
        <f t="shared" si="864"/>
        <v>5</v>
      </c>
      <c r="M3127" s="9">
        <f t="shared" si="865"/>
        <v>10</v>
      </c>
      <c r="N3127" s="9">
        <f t="shared" si="866"/>
        <v>23</v>
      </c>
      <c r="O3127" s="31" t="str">
        <f t="shared" si="867"/>
        <v/>
      </c>
      <c r="P3127" s="134">
        <v>27.79</v>
      </c>
      <c r="Q3127" s="31" t="str">
        <f t="shared" si="868"/>
        <v>-</v>
      </c>
      <c r="R3127" s="31">
        <f t="shared" si="869"/>
        <v>27.79</v>
      </c>
      <c r="U3127" s="133">
        <v>43595.958333333336</v>
      </c>
      <c r="V3127" s="9">
        <f t="shared" si="870"/>
        <v>5</v>
      </c>
      <c r="W3127" s="9">
        <f t="shared" si="871"/>
        <v>10</v>
      </c>
      <c r="X3127" s="9">
        <f t="shared" si="872"/>
        <v>23</v>
      </c>
      <c r="Y3127" s="31" t="str">
        <f t="shared" si="873"/>
        <v/>
      </c>
      <c r="Z3127" s="134">
        <v>22.76</v>
      </c>
      <c r="AA3127" s="31" t="str">
        <f t="shared" si="874"/>
        <v>-</v>
      </c>
      <c r="AB3127" s="31">
        <f t="shared" si="875"/>
        <v>22.76</v>
      </c>
    </row>
    <row r="3128" spans="1:28" x14ac:dyDescent="0.3">
      <c r="A3128" s="133">
        <v>42866</v>
      </c>
      <c r="B3128" s="152">
        <f t="shared" si="876"/>
        <v>5</v>
      </c>
      <c r="C3128" s="152">
        <f t="shared" si="877"/>
        <v>11</v>
      </c>
      <c r="D3128" s="152">
        <f t="shared" si="878"/>
        <v>0</v>
      </c>
      <c r="E3128" s="38" t="str">
        <f t="shared" si="879"/>
        <v/>
      </c>
      <c r="F3128" s="134">
        <v>23.24</v>
      </c>
      <c r="G3128" s="38" t="str">
        <f t="shared" si="880"/>
        <v>-</v>
      </c>
      <c r="H3128" s="38">
        <f t="shared" si="881"/>
        <v>23.24</v>
      </c>
      <c r="K3128" s="133">
        <v>43231</v>
      </c>
      <c r="L3128" s="9">
        <f t="shared" si="864"/>
        <v>5</v>
      </c>
      <c r="M3128" s="9">
        <f t="shared" si="865"/>
        <v>11</v>
      </c>
      <c r="N3128" s="9">
        <f t="shared" si="866"/>
        <v>0</v>
      </c>
      <c r="O3128" s="31" t="str">
        <f t="shared" si="867"/>
        <v/>
      </c>
      <c r="P3128" s="134">
        <v>23.29</v>
      </c>
      <c r="Q3128" s="31" t="str">
        <f t="shared" si="868"/>
        <v>-</v>
      </c>
      <c r="R3128" s="31">
        <f t="shared" si="869"/>
        <v>23.29</v>
      </c>
      <c r="U3128" s="133">
        <v>43596</v>
      </c>
      <c r="V3128" s="9">
        <f t="shared" si="870"/>
        <v>5</v>
      </c>
      <c r="W3128" s="9">
        <f t="shared" si="871"/>
        <v>11</v>
      </c>
      <c r="X3128" s="9">
        <f t="shared" si="872"/>
        <v>0</v>
      </c>
      <c r="Y3128" s="31" t="str">
        <f t="shared" si="873"/>
        <v>W</v>
      </c>
      <c r="Z3128" s="134">
        <v>21.2</v>
      </c>
      <c r="AA3128" s="31" t="str">
        <f t="shared" si="874"/>
        <v>-</v>
      </c>
      <c r="AB3128" s="31">
        <f t="shared" si="875"/>
        <v>21.2</v>
      </c>
    </row>
    <row r="3129" spans="1:28" x14ac:dyDescent="0.3">
      <c r="A3129" s="133">
        <v>42866.041666666664</v>
      </c>
      <c r="B3129" s="152">
        <f t="shared" si="876"/>
        <v>5</v>
      </c>
      <c r="C3129" s="152">
        <f t="shared" si="877"/>
        <v>11</v>
      </c>
      <c r="D3129" s="152">
        <f t="shared" si="878"/>
        <v>1</v>
      </c>
      <c r="E3129" s="38" t="str">
        <f t="shared" si="879"/>
        <v/>
      </c>
      <c r="F3129" s="134">
        <v>23.1</v>
      </c>
      <c r="G3129" s="38" t="str">
        <f t="shared" si="880"/>
        <v>-</v>
      </c>
      <c r="H3129" s="38">
        <f t="shared" si="881"/>
        <v>23.1</v>
      </c>
      <c r="K3129" s="133">
        <v>43231.041666666664</v>
      </c>
      <c r="L3129" s="9">
        <f t="shared" si="864"/>
        <v>5</v>
      </c>
      <c r="M3129" s="9">
        <f t="shared" si="865"/>
        <v>11</v>
      </c>
      <c r="N3129" s="9">
        <f t="shared" si="866"/>
        <v>1</v>
      </c>
      <c r="O3129" s="31" t="str">
        <f t="shared" si="867"/>
        <v/>
      </c>
      <c r="P3129" s="134">
        <v>21.12</v>
      </c>
      <c r="Q3129" s="31" t="str">
        <f t="shared" si="868"/>
        <v>-</v>
      </c>
      <c r="R3129" s="31">
        <f t="shared" si="869"/>
        <v>21.12</v>
      </c>
      <c r="U3129" s="133">
        <v>43596.041666666664</v>
      </c>
      <c r="V3129" s="9">
        <f t="shared" si="870"/>
        <v>5</v>
      </c>
      <c r="W3129" s="9">
        <f t="shared" si="871"/>
        <v>11</v>
      </c>
      <c r="X3129" s="9">
        <f t="shared" si="872"/>
        <v>1</v>
      </c>
      <c r="Y3129" s="31" t="str">
        <f t="shared" si="873"/>
        <v>W</v>
      </c>
      <c r="Z3129" s="134">
        <v>20.05</v>
      </c>
      <c r="AA3129" s="31" t="str">
        <f t="shared" si="874"/>
        <v>-</v>
      </c>
      <c r="AB3129" s="31">
        <f t="shared" si="875"/>
        <v>20.05</v>
      </c>
    </row>
    <row r="3130" spans="1:28" x14ac:dyDescent="0.3">
      <c r="A3130" s="133">
        <v>42866.083333333336</v>
      </c>
      <c r="B3130" s="152">
        <f t="shared" si="876"/>
        <v>5</v>
      </c>
      <c r="C3130" s="152">
        <f t="shared" si="877"/>
        <v>11</v>
      </c>
      <c r="D3130" s="152">
        <f t="shared" si="878"/>
        <v>2</v>
      </c>
      <c r="E3130" s="38" t="str">
        <f t="shared" si="879"/>
        <v/>
      </c>
      <c r="F3130" s="134">
        <v>22.65</v>
      </c>
      <c r="G3130" s="38" t="str">
        <f t="shared" si="880"/>
        <v>-</v>
      </c>
      <c r="H3130" s="38">
        <f t="shared" si="881"/>
        <v>22.65</v>
      </c>
      <c r="K3130" s="133">
        <v>43231.083333333336</v>
      </c>
      <c r="L3130" s="9">
        <f t="shared" si="864"/>
        <v>5</v>
      </c>
      <c r="M3130" s="9">
        <f t="shared" si="865"/>
        <v>11</v>
      </c>
      <c r="N3130" s="9">
        <f t="shared" si="866"/>
        <v>2</v>
      </c>
      <c r="O3130" s="31" t="str">
        <f t="shared" si="867"/>
        <v/>
      </c>
      <c r="P3130" s="134">
        <v>20.49</v>
      </c>
      <c r="Q3130" s="31" t="str">
        <f t="shared" si="868"/>
        <v>-</v>
      </c>
      <c r="R3130" s="31">
        <f t="shared" si="869"/>
        <v>20.49</v>
      </c>
      <c r="U3130" s="133">
        <v>43596.083333333336</v>
      </c>
      <c r="V3130" s="9">
        <f t="shared" si="870"/>
        <v>5</v>
      </c>
      <c r="W3130" s="9">
        <f t="shared" si="871"/>
        <v>11</v>
      </c>
      <c r="X3130" s="9">
        <f t="shared" si="872"/>
        <v>2</v>
      </c>
      <c r="Y3130" s="31" t="str">
        <f t="shared" si="873"/>
        <v>W</v>
      </c>
      <c r="Z3130" s="134">
        <v>19.97</v>
      </c>
      <c r="AA3130" s="31" t="str">
        <f t="shared" si="874"/>
        <v>-</v>
      </c>
      <c r="AB3130" s="31">
        <f t="shared" si="875"/>
        <v>19.97</v>
      </c>
    </row>
    <row r="3131" spans="1:28" x14ac:dyDescent="0.3">
      <c r="A3131" s="133">
        <v>42866.125</v>
      </c>
      <c r="B3131" s="152">
        <f t="shared" si="876"/>
        <v>5</v>
      </c>
      <c r="C3131" s="152">
        <f t="shared" si="877"/>
        <v>11</v>
      </c>
      <c r="D3131" s="152">
        <f t="shared" si="878"/>
        <v>3</v>
      </c>
      <c r="E3131" s="38" t="str">
        <f t="shared" si="879"/>
        <v/>
      </c>
      <c r="F3131" s="134">
        <v>22.51</v>
      </c>
      <c r="G3131" s="38" t="str">
        <f t="shared" si="880"/>
        <v>-</v>
      </c>
      <c r="H3131" s="38">
        <f t="shared" si="881"/>
        <v>22.51</v>
      </c>
      <c r="K3131" s="133">
        <v>43231.125</v>
      </c>
      <c r="L3131" s="9">
        <f t="shared" si="864"/>
        <v>5</v>
      </c>
      <c r="M3131" s="9">
        <f t="shared" si="865"/>
        <v>11</v>
      </c>
      <c r="N3131" s="9">
        <f t="shared" si="866"/>
        <v>3</v>
      </c>
      <c r="O3131" s="31" t="str">
        <f t="shared" si="867"/>
        <v/>
      </c>
      <c r="P3131" s="134">
        <v>20.54</v>
      </c>
      <c r="Q3131" s="31" t="str">
        <f t="shared" si="868"/>
        <v>-</v>
      </c>
      <c r="R3131" s="31">
        <f t="shared" si="869"/>
        <v>20.54</v>
      </c>
      <c r="U3131" s="133">
        <v>43596.125</v>
      </c>
      <c r="V3131" s="9">
        <f t="shared" si="870"/>
        <v>5</v>
      </c>
      <c r="W3131" s="9">
        <f t="shared" si="871"/>
        <v>11</v>
      </c>
      <c r="X3131" s="9">
        <f t="shared" si="872"/>
        <v>3</v>
      </c>
      <c r="Y3131" s="31" t="str">
        <f t="shared" si="873"/>
        <v>W</v>
      </c>
      <c r="Z3131" s="134">
        <v>19.64</v>
      </c>
      <c r="AA3131" s="31" t="str">
        <f t="shared" si="874"/>
        <v>-</v>
      </c>
      <c r="AB3131" s="31">
        <f t="shared" si="875"/>
        <v>19.64</v>
      </c>
    </row>
    <row r="3132" spans="1:28" x14ac:dyDescent="0.3">
      <c r="A3132" s="133">
        <v>42866.166666666664</v>
      </c>
      <c r="B3132" s="152">
        <f t="shared" si="876"/>
        <v>5</v>
      </c>
      <c r="C3132" s="152">
        <f t="shared" si="877"/>
        <v>11</v>
      </c>
      <c r="D3132" s="152">
        <f t="shared" si="878"/>
        <v>4</v>
      </c>
      <c r="E3132" s="38" t="str">
        <f t="shared" si="879"/>
        <v/>
      </c>
      <c r="F3132" s="134">
        <v>23.05</v>
      </c>
      <c r="G3132" s="38" t="str">
        <f t="shared" si="880"/>
        <v>-</v>
      </c>
      <c r="H3132" s="38">
        <f t="shared" si="881"/>
        <v>23.05</v>
      </c>
      <c r="K3132" s="133">
        <v>43231.166666666664</v>
      </c>
      <c r="L3132" s="9">
        <f t="shared" si="864"/>
        <v>5</v>
      </c>
      <c r="M3132" s="9">
        <f t="shared" si="865"/>
        <v>11</v>
      </c>
      <c r="N3132" s="9">
        <f t="shared" si="866"/>
        <v>4</v>
      </c>
      <c r="O3132" s="31" t="str">
        <f t="shared" si="867"/>
        <v/>
      </c>
      <c r="P3132" s="134">
        <v>20.9</v>
      </c>
      <c r="Q3132" s="31" t="str">
        <f t="shared" si="868"/>
        <v>-</v>
      </c>
      <c r="R3132" s="31">
        <f t="shared" si="869"/>
        <v>20.9</v>
      </c>
      <c r="U3132" s="133">
        <v>43596.166666666664</v>
      </c>
      <c r="V3132" s="9">
        <f t="shared" si="870"/>
        <v>5</v>
      </c>
      <c r="W3132" s="9">
        <f t="shared" si="871"/>
        <v>11</v>
      </c>
      <c r="X3132" s="9">
        <f t="shared" si="872"/>
        <v>4</v>
      </c>
      <c r="Y3132" s="31" t="str">
        <f t="shared" si="873"/>
        <v>W</v>
      </c>
      <c r="Z3132" s="134">
        <v>19.97</v>
      </c>
      <c r="AA3132" s="31" t="str">
        <f t="shared" si="874"/>
        <v>-</v>
      </c>
      <c r="AB3132" s="31">
        <f t="shared" si="875"/>
        <v>19.97</v>
      </c>
    </row>
    <row r="3133" spans="1:28" x14ac:dyDescent="0.3">
      <c r="A3133" s="133">
        <v>42866.208333333336</v>
      </c>
      <c r="B3133" s="152">
        <f t="shared" si="876"/>
        <v>5</v>
      </c>
      <c r="C3133" s="152">
        <f t="shared" si="877"/>
        <v>11</v>
      </c>
      <c r="D3133" s="152">
        <f t="shared" si="878"/>
        <v>5</v>
      </c>
      <c r="E3133" s="38" t="str">
        <f t="shared" si="879"/>
        <v/>
      </c>
      <c r="F3133" s="134">
        <v>24.52</v>
      </c>
      <c r="G3133" s="38" t="str">
        <f t="shared" si="880"/>
        <v>-</v>
      </c>
      <c r="H3133" s="38">
        <f t="shared" si="881"/>
        <v>24.52</v>
      </c>
      <c r="K3133" s="133">
        <v>43231.208333333336</v>
      </c>
      <c r="L3133" s="9">
        <f t="shared" si="864"/>
        <v>5</v>
      </c>
      <c r="M3133" s="9">
        <f t="shared" si="865"/>
        <v>11</v>
      </c>
      <c r="N3133" s="9">
        <f t="shared" si="866"/>
        <v>5</v>
      </c>
      <c r="O3133" s="31" t="str">
        <f t="shared" si="867"/>
        <v/>
      </c>
      <c r="P3133" s="134">
        <v>25.73</v>
      </c>
      <c r="Q3133" s="31" t="str">
        <f t="shared" si="868"/>
        <v>-</v>
      </c>
      <c r="R3133" s="31">
        <f t="shared" si="869"/>
        <v>25.73</v>
      </c>
      <c r="U3133" s="133">
        <v>43596.208333333336</v>
      </c>
      <c r="V3133" s="9">
        <f t="shared" si="870"/>
        <v>5</v>
      </c>
      <c r="W3133" s="9">
        <f t="shared" si="871"/>
        <v>11</v>
      </c>
      <c r="X3133" s="9">
        <f t="shared" si="872"/>
        <v>5</v>
      </c>
      <c r="Y3133" s="31" t="str">
        <f t="shared" si="873"/>
        <v>W</v>
      </c>
      <c r="Z3133" s="134">
        <v>19.77</v>
      </c>
      <c r="AA3133" s="31" t="str">
        <f t="shared" si="874"/>
        <v>-</v>
      </c>
      <c r="AB3133" s="31">
        <f t="shared" si="875"/>
        <v>19.77</v>
      </c>
    </row>
    <row r="3134" spans="1:28" x14ac:dyDescent="0.3">
      <c r="A3134" s="133">
        <v>42866.25</v>
      </c>
      <c r="B3134" s="152">
        <f t="shared" si="876"/>
        <v>5</v>
      </c>
      <c r="C3134" s="152">
        <f t="shared" si="877"/>
        <v>11</v>
      </c>
      <c r="D3134" s="152">
        <f t="shared" si="878"/>
        <v>6</v>
      </c>
      <c r="E3134" s="38" t="str">
        <f t="shared" si="879"/>
        <v/>
      </c>
      <c r="F3134" s="134">
        <v>31.07</v>
      </c>
      <c r="G3134" s="38" t="str">
        <f t="shared" si="880"/>
        <v>-</v>
      </c>
      <c r="H3134" s="38">
        <f t="shared" si="881"/>
        <v>31.07</v>
      </c>
      <c r="K3134" s="133">
        <v>43231.25</v>
      </c>
      <c r="L3134" s="9">
        <f t="shared" si="864"/>
        <v>5</v>
      </c>
      <c r="M3134" s="9">
        <f t="shared" si="865"/>
        <v>11</v>
      </c>
      <c r="N3134" s="9">
        <f t="shared" si="866"/>
        <v>6</v>
      </c>
      <c r="O3134" s="31" t="str">
        <f t="shared" si="867"/>
        <v/>
      </c>
      <c r="P3134" s="134">
        <v>33.9</v>
      </c>
      <c r="Q3134" s="31" t="str">
        <f t="shared" si="868"/>
        <v>-</v>
      </c>
      <c r="R3134" s="31">
        <f t="shared" si="869"/>
        <v>33.9</v>
      </c>
      <c r="U3134" s="133">
        <v>43596.25</v>
      </c>
      <c r="V3134" s="9">
        <f t="shared" si="870"/>
        <v>5</v>
      </c>
      <c r="W3134" s="9">
        <f t="shared" si="871"/>
        <v>11</v>
      </c>
      <c r="X3134" s="9">
        <f t="shared" si="872"/>
        <v>6</v>
      </c>
      <c r="Y3134" s="31" t="str">
        <f t="shared" si="873"/>
        <v>W</v>
      </c>
      <c r="Z3134" s="134">
        <v>20.22</v>
      </c>
      <c r="AA3134" s="31" t="str">
        <f t="shared" si="874"/>
        <v>-</v>
      </c>
      <c r="AB3134" s="31">
        <f t="shared" si="875"/>
        <v>20.22</v>
      </c>
    </row>
    <row r="3135" spans="1:28" x14ac:dyDescent="0.3">
      <c r="A3135" s="133">
        <v>42866.291666666664</v>
      </c>
      <c r="B3135" s="152">
        <f t="shared" si="876"/>
        <v>5</v>
      </c>
      <c r="C3135" s="152">
        <f t="shared" si="877"/>
        <v>11</v>
      </c>
      <c r="D3135" s="152">
        <f t="shared" si="878"/>
        <v>7</v>
      </c>
      <c r="E3135" s="38" t="str">
        <f t="shared" si="879"/>
        <v/>
      </c>
      <c r="F3135" s="134">
        <v>35.89</v>
      </c>
      <c r="G3135" s="38" t="str">
        <f t="shared" si="880"/>
        <v>-</v>
      </c>
      <c r="H3135" s="38">
        <f t="shared" si="881"/>
        <v>35.89</v>
      </c>
      <c r="K3135" s="133">
        <v>43231.291666666664</v>
      </c>
      <c r="L3135" s="9">
        <f t="shared" si="864"/>
        <v>5</v>
      </c>
      <c r="M3135" s="9">
        <f t="shared" si="865"/>
        <v>11</v>
      </c>
      <c r="N3135" s="9">
        <f t="shared" si="866"/>
        <v>7</v>
      </c>
      <c r="O3135" s="31" t="str">
        <f t="shared" si="867"/>
        <v/>
      </c>
      <c r="P3135" s="134">
        <v>31.86</v>
      </c>
      <c r="Q3135" s="31" t="str">
        <f t="shared" si="868"/>
        <v>-</v>
      </c>
      <c r="R3135" s="31">
        <f t="shared" si="869"/>
        <v>31.86</v>
      </c>
      <c r="U3135" s="133">
        <v>43596.291666666664</v>
      </c>
      <c r="V3135" s="9">
        <f t="shared" si="870"/>
        <v>5</v>
      </c>
      <c r="W3135" s="9">
        <f t="shared" si="871"/>
        <v>11</v>
      </c>
      <c r="X3135" s="9">
        <f t="shared" si="872"/>
        <v>7</v>
      </c>
      <c r="Y3135" s="31" t="str">
        <f t="shared" si="873"/>
        <v>W</v>
      </c>
      <c r="Z3135" s="134">
        <v>21.83</v>
      </c>
      <c r="AA3135" s="31" t="str">
        <f t="shared" si="874"/>
        <v>-</v>
      </c>
      <c r="AB3135" s="31">
        <f t="shared" si="875"/>
        <v>21.83</v>
      </c>
    </row>
    <row r="3136" spans="1:28" x14ac:dyDescent="0.3">
      <c r="A3136" s="133">
        <v>42866.333333333336</v>
      </c>
      <c r="B3136" s="152">
        <f t="shared" si="876"/>
        <v>5</v>
      </c>
      <c r="C3136" s="152">
        <f t="shared" si="877"/>
        <v>11</v>
      </c>
      <c r="D3136" s="152">
        <f t="shared" si="878"/>
        <v>8</v>
      </c>
      <c r="E3136" s="38" t="str">
        <f t="shared" si="879"/>
        <v/>
      </c>
      <c r="F3136" s="134">
        <v>35.81</v>
      </c>
      <c r="G3136" s="38">
        <f t="shared" si="880"/>
        <v>35.81</v>
      </c>
      <c r="H3136" s="38" t="str">
        <f t="shared" si="881"/>
        <v>-</v>
      </c>
      <c r="K3136" s="133">
        <v>43231.333333333336</v>
      </c>
      <c r="L3136" s="9">
        <f t="shared" si="864"/>
        <v>5</v>
      </c>
      <c r="M3136" s="9">
        <f t="shared" si="865"/>
        <v>11</v>
      </c>
      <c r="N3136" s="9">
        <f t="shared" si="866"/>
        <v>8</v>
      </c>
      <c r="O3136" s="31" t="str">
        <f t="shared" si="867"/>
        <v/>
      </c>
      <c r="P3136" s="134">
        <v>32.65</v>
      </c>
      <c r="Q3136" s="31">
        <f t="shared" si="868"/>
        <v>32.65</v>
      </c>
      <c r="R3136" s="31" t="str">
        <f t="shared" si="869"/>
        <v>-</v>
      </c>
      <c r="U3136" s="133">
        <v>43596.333333333336</v>
      </c>
      <c r="V3136" s="9">
        <f t="shared" si="870"/>
        <v>5</v>
      </c>
      <c r="W3136" s="9">
        <f t="shared" si="871"/>
        <v>11</v>
      </c>
      <c r="X3136" s="9">
        <f t="shared" si="872"/>
        <v>8</v>
      </c>
      <c r="Y3136" s="31" t="str">
        <f t="shared" si="873"/>
        <v>W</v>
      </c>
      <c r="Z3136" s="134">
        <v>23.39</v>
      </c>
      <c r="AA3136" s="31" t="str">
        <f t="shared" si="874"/>
        <v>-</v>
      </c>
      <c r="AB3136" s="31">
        <f t="shared" si="875"/>
        <v>23.39</v>
      </c>
    </row>
    <row r="3137" spans="1:28" x14ac:dyDescent="0.3">
      <c r="A3137" s="133">
        <v>42866.375</v>
      </c>
      <c r="B3137" s="152">
        <f t="shared" si="876"/>
        <v>5</v>
      </c>
      <c r="C3137" s="152">
        <f t="shared" si="877"/>
        <v>11</v>
      </c>
      <c r="D3137" s="152">
        <f t="shared" si="878"/>
        <v>9</v>
      </c>
      <c r="E3137" s="38" t="str">
        <f t="shared" si="879"/>
        <v/>
      </c>
      <c r="F3137" s="134">
        <v>37.39</v>
      </c>
      <c r="G3137" s="38">
        <f t="shared" si="880"/>
        <v>37.39</v>
      </c>
      <c r="H3137" s="38" t="str">
        <f t="shared" si="881"/>
        <v>-</v>
      </c>
      <c r="K3137" s="133">
        <v>43231.375</v>
      </c>
      <c r="L3137" s="9">
        <f t="shared" si="864"/>
        <v>5</v>
      </c>
      <c r="M3137" s="9">
        <f t="shared" si="865"/>
        <v>11</v>
      </c>
      <c r="N3137" s="9">
        <f t="shared" si="866"/>
        <v>9</v>
      </c>
      <c r="O3137" s="31" t="str">
        <f t="shared" si="867"/>
        <v/>
      </c>
      <c r="P3137" s="134">
        <v>35.479999999999997</v>
      </c>
      <c r="Q3137" s="31">
        <f t="shared" si="868"/>
        <v>35.479999999999997</v>
      </c>
      <c r="R3137" s="31" t="str">
        <f t="shared" si="869"/>
        <v>-</v>
      </c>
      <c r="U3137" s="133">
        <v>43596.375</v>
      </c>
      <c r="V3137" s="9">
        <f t="shared" si="870"/>
        <v>5</v>
      </c>
      <c r="W3137" s="9">
        <f t="shared" si="871"/>
        <v>11</v>
      </c>
      <c r="X3137" s="9">
        <f t="shared" si="872"/>
        <v>9</v>
      </c>
      <c r="Y3137" s="31" t="str">
        <f t="shared" si="873"/>
        <v>W</v>
      </c>
      <c r="Z3137" s="134">
        <v>24.91</v>
      </c>
      <c r="AA3137" s="31" t="str">
        <f t="shared" si="874"/>
        <v>-</v>
      </c>
      <c r="AB3137" s="31">
        <f t="shared" si="875"/>
        <v>24.91</v>
      </c>
    </row>
    <row r="3138" spans="1:28" x14ac:dyDescent="0.3">
      <c r="A3138" s="133">
        <v>42866.416666666664</v>
      </c>
      <c r="B3138" s="152">
        <f t="shared" si="876"/>
        <v>5</v>
      </c>
      <c r="C3138" s="152">
        <f t="shared" si="877"/>
        <v>11</v>
      </c>
      <c r="D3138" s="152">
        <f t="shared" si="878"/>
        <v>10</v>
      </c>
      <c r="E3138" s="38" t="str">
        <f t="shared" si="879"/>
        <v/>
      </c>
      <c r="F3138" s="134">
        <v>38.11</v>
      </c>
      <c r="G3138" s="38">
        <f t="shared" si="880"/>
        <v>38.11</v>
      </c>
      <c r="H3138" s="38" t="str">
        <f t="shared" si="881"/>
        <v>-</v>
      </c>
      <c r="K3138" s="133">
        <v>43231.416666666664</v>
      </c>
      <c r="L3138" s="9">
        <f t="shared" si="864"/>
        <v>5</v>
      </c>
      <c r="M3138" s="9">
        <f t="shared" si="865"/>
        <v>11</v>
      </c>
      <c r="N3138" s="9">
        <f t="shared" si="866"/>
        <v>10</v>
      </c>
      <c r="O3138" s="31" t="str">
        <f t="shared" si="867"/>
        <v/>
      </c>
      <c r="P3138" s="134">
        <v>35.25</v>
      </c>
      <c r="Q3138" s="31">
        <f t="shared" si="868"/>
        <v>35.25</v>
      </c>
      <c r="R3138" s="31" t="str">
        <f t="shared" si="869"/>
        <v>-</v>
      </c>
      <c r="U3138" s="133">
        <v>43596.416666666664</v>
      </c>
      <c r="V3138" s="9">
        <f t="shared" si="870"/>
        <v>5</v>
      </c>
      <c r="W3138" s="9">
        <f t="shared" si="871"/>
        <v>11</v>
      </c>
      <c r="X3138" s="9">
        <f t="shared" si="872"/>
        <v>10</v>
      </c>
      <c r="Y3138" s="31" t="str">
        <f t="shared" si="873"/>
        <v>W</v>
      </c>
      <c r="Z3138" s="134">
        <v>25.22</v>
      </c>
      <c r="AA3138" s="31" t="str">
        <f t="shared" si="874"/>
        <v>-</v>
      </c>
      <c r="AB3138" s="31">
        <f t="shared" si="875"/>
        <v>25.22</v>
      </c>
    </row>
    <row r="3139" spans="1:28" x14ac:dyDescent="0.3">
      <c r="A3139" s="133">
        <v>42866.458333333336</v>
      </c>
      <c r="B3139" s="152">
        <f t="shared" si="876"/>
        <v>5</v>
      </c>
      <c r="C3139" s="152">
        <f t="shared" si="877"/>
        <v>11</v>
      </c>
      <c r="D3139" s="152">
        <f t="shared" si="878"/>
        <v>11</v>
      </c>
      <c r="E3139" s="38" t="str">
        <f t="shared" si="879"/>
        <v/>
      </c>
      <c r="F3139" s="134">
        <v>39.26</v>
      </c>
      <c r="G3139" s="38">
        <f t="shared" si="880"/>
        <v>39.26</v>
      </c>
      <c r="H3139" s="38" t="str">
        <f t="shared" si="881"/>
        <v>-</v>
      </c>
      <c r="K3139" s="133">
        <v>43231.458333333336</v>
      </c>
      <c r="L3139" s="9">
        <f t="shared" si="864"/>
        <v>5</v>
      </c>
      <c r="M3139" s="9">
        <f t="shared" si="865"/>
        <v>11</v>
      </c>
      <c r="N3139" s="9">
        <f t="shared" si="866"/>
        <v>11</v>
      </c>
      <c r="O3139" s="31" t="str">
        <f t="shared" si="867"/>
        <v/>
      </c>
      <c r="P3139" s="134">
        <v>36.97</v>
      </c>
      <c r="Q3139" s="31">
        <f t="shared" si="868"/>
        <v>36.97</v>
      </c>
      <c r="R3139" s="31" t="str">
        <f t="shared" si="869"/>
        <v>-</v>
      </c>
      <c r="U3139" s="133">
        <v>43596.458333333336</v>
      </c>
      <c r="V3139" s="9">
        <f t="shared" si="870"/>
        <v>5</v>
      </c>
      <c r="W3139" s="9">
        <f t="shared" si="871"/>
        <v>11</v>
      </c>
      <c r="X3139" s="9">
        <f t="shared" si="872"/>
        <v>11</v>
      </c>
      <c r="Y3139" s="31" t="str">
        <f t="shared" si="873"/>
        <v>W</v>
      </c>
      <c r="Z3139" s="134">
        <v>25.07</v>
      </c>
      <c r="AA3139" s="31" t="str">
        <f t="shared" si="874"/>
        <v>-</v>
      </c>
      <c r="AB3139" s="31">
        <f t="shared" si="875"/>
        <v>25.07</v>
      </c>
    </row>
    <row r="3140" spans="1:28" x14ac:dyDescent="0.3">
      <c r="A3140" s="133">
        <v>42866.5</v>
      </c>
      <c r="B3140" s="152">
        <f t="shared" si="876"/>
        <v>5</v>
      </c>
      <c r="C3140" s="152">
        <f t="shared" si="877"/>
        <v>11</v>
      </c>
      <c r="D3140" s="152">
        <f t="shared" si="878"/>
        <v>12</v>
      </c>
      <c r="E3140" s="38" t="str">
        <f t="shared" si="879"/>
        <v/>
      </c>
      <c r="F3140" s="134">
        <v>38.880000000000003</v>
      </c>
      <c r="G3140" s="38">
        <f t="shared" si="880"/>
        <v>38.880000000000003</v>
      </c>
      <c r="H3140" s="38" t="str">
        <f t="shared" si="881"/>
        <v>-</v>
      </c>
      <c r="K3140" s="133">
        <v>43231.5</v>
      </c>
      <c r="L3140" s="9">
        <f t="shared" si="864"/>
        <v>5</v>
      </c>
      <c r="M3140" s="9">
        <f t="shared" si="865"/>
        <v>11</v>
      </c>
      <c r="N3140" s="9">
        <f t="shared" si="866"/>
        <v>12</v>
      </c>
      <c r="O3140" s="31" t="str">
        <f t="shared" si="867"/>
        <v/>
      </c>
      <c r="P3140" s="134">
        <v>39.6</v>
      </c>
      <c r="Q3140" s="31">
        <f t="shared" si="868"/>
        <v>39.6</v>
      </c>
      <c r="R3140" s="31" t="str">
        <f t="shared" si="869"/>
        <v>-</v>
      </c>
      <c r="U3140" s="133">
        <v>43596.5</v>
      </c>
      <c r="V3140" s="9">
        <f t="shared" si="870"/>
        <v>5</v>
      </c>
      <c r="W3140" s="9">
        <f t="shared" si="871"/>
        <v>11</v>
      </c>
      <c r="X3140" s="9">
        <f t="shared" si="872"/>
        <v>12</v>
      </c>
      <c r="Y3140" s="31" t="str">
        <f t="shared" si="873"/>
        <v>W</v>
      </c>
      <c r="Z3140" s="134">
        <v>23.91</v>
      </c>
      <c r="AA3140" s="31" t="str">
        <f t="shared" si="874"/>
        <v>-</v>
      </c>
      <c r="AB3140" s="31">
        <f t="shared" si="875"/>
        <v>23.91</v>
      </c>
    </row>
    <row r="3141" spans="1:28" x14ac:dyDescent="0.3">
      <c r="A3141" s="133">
        <v>42866.541666666664</v>
      </c>
      <c r="B3141" s="152">
        <f t="shared" si="876"/>
        <v>5</v>
      </c>
      <c r="C3141" s="152">
        <f t="shared" si="877"/>
        <v>11</v>
      </c>
      <c r="D3141" s="152">
        <f t="shared" si="878"/>
        <v>13</v>
      </c>
      <c r="E3141" s="38" t="str">
        <f t="shared" si="879"/>
        <v/>
      </c>
      <c r="F3141" s="134">
        <v>38.99</v>
      </c>
      <c r="G3141" s="38">
        <f t="shared" si="880"/>
        <v>38.99</v>
      </c>
      <c r="H3141" s="38" t="str">
        <f t="shared" si="881"/>
        <v>-</v>
      </c>
      <c r="K3141" s="133">
        <v>43231.541666666664</v>
      </c>
      <c r="L3141" s="9">
        <f t="shared" si="864"/>
        <v>5</v>
      </c>
      <c r="M3141" s="9">
        <f t="shared" si="865"/>
        <v>11</v>
      </c>
      <c r="N3141" s="9">
        <f t="shared" si="866"/>
        <v>13</v>
      </c>
      <c r="O3141" s="31" t="str">
        <f t="shared" si="867"/>
        <v/>
      </c>
      <c r="P3141" s="134">
        <v>41.4</v>
      </c>
      <c r="Q3141" s="31">
        <f t="shared" si="868"/>
        <v>41.4</v>
      </c>
      <c r="R3141" s="31" t="str">
        <f t="shared" si="869"/>
        <v>-</v>
      </c>
      <c r="U3141" s="133">
        <v>43596.541666666664</v>
      </c>
      <c r="V3141" s="9">
        <f t="shared" si="870"/>
        <v>5</v>
      </c>
      <c r="W3141" s="9">
        <f t="shared" si="871"/>
        <v>11</v>
      </c>
      <c r="X3141" s="9">
        <f t="shared" si="872"/>
        <v>13</v>
      </c>
      <c r="Y3141" s="31" t="str">
        <f t="shared" si="873"/>
        <v>W</v>
      </c>
      <c r="Z3141" s="134">
        <v>23.56</v>
      </c>
      <c r="AA3141" s="31" t="str">
        <f t="shared" si="874"/>
        <v>-</v>
      </c>
      <c r="AB3141" s="31">
        <f t="shared" si="875"/>
        <v>23.56</v>
      </c>
    </row>
    <row r="3142" spans="1:28" x14ac:dyDescent="0.3">
      <c r="A3142" s="133">
        <v>42866.583333333336</v>
      </c>
      <c r="B3142" s="152">
        <f t="shared" si="876"/>
        <v>5</v>
      </c>
      <c r="C3142" s="152">
        <f t="shared" si="877"/>
        <v>11</v>
      </c>
      <c r="D3142" s="152">
        <f t="shared" si="878"/>
        <v>14</v>
      </c>
      <c r="E3142" s="38" t="str">
        <f t="shared" si="879"/>
        <v/>
      </c>
      <c r="F3142" s="134">
        <v>39.85</v>
      </c>
      <c r="G3142" s="38">
        <f t="shared" si="880"/>
        <v>39.85</v>
      </c>
      <c r="H3142" s="38" t="str">
        <f t="shared" si="881"/>
        <v>-</v>
      </c>
      <c r="K3142" s="133">
        <v>43231.583333333336</v>
      </c>
      <c r="L3142" s="9">
        <f t="shared" si="864"/>
        <v>5</v>
      </c>
      <c r="M3142" s="9">
        <f t="shared" si="865"/>
        <v>11</v>
      </c>
      <c r="N3142" s="9">
        <f t="shared" si="866"/>
        <v>14</v>
      </c>
      <c r="O3142" s="31" t="str">
        <f t="shared" si="867"/>
        <v/>
      </c>
      <c r="P3142" s="134">
        <v>42.75</v>
      </c>
      <c r="Q3142" s="31">
        <f t="shared" si="868"/>
        <v>42.75</v>
      </c>
      <c r="R3142" s="31" t="str">
        <f t="shared" si="869"/>
        <v>-</v>
      </c>
      <c r="U3142" s="133">
        <v>43596.583333333336</v>
      </c>
      <c r="V3142" s="9">
        <f t="shared" si="870"/>
        <v>5</v>
      </c>
      <c r="W3142" s="9">
        <f t="shared" si="871"/>
        <v>11</v>
      </c>
      <c r="X3142" s="9">
        <f t="shared" si="872"/>
        <v>14</v>
      </c>
      <c r="Y3142" s="31" t="str">
        <f t="shared" si="873"/>
        <v>W</v>
      </c>
      <c r="Z3142" s="134">
        <v>23.2</v>
      </c>
      <c r="AA3142" s="31" t="str">
        <f t="shared" si="874"/>
        <v>-</v>
      </c>
      <c r="AB3142" s="31">
        <f t="shared" si="875"/>
        <v>23.2</v>
      </c>
    </row>
    <row r="3143" spans="1:28" x14ac:dyDescent="0.3">
      <c r="A3143" s="133">
        <v>42866.625</v>
      </c>
      <c r="B3143" s="152">
        <f t="shared" si="876"/>
        <v>5</v>
      </c>
      <c r="C3143" s="152">
        <f t="shared" si="877"/>
        <v>11</v>
      </c>
      <c r="D3143" s="152">
        <f t="shared" si="878"/>
        <v>15</v>
      </c>
      <c r="E3143" s="38" t="str">
        <f t="shared" si="879"/>
        <v/>
      </c>
      <c r="F3143" s="134">
        <v>39.85</v>
      </c>
      <c r="G3143" s="38">
        <f t="shared" si="880"/>
        <v>39.85</v>
      </c>
      <c r="H3143" s="38" t="str">
        <f t="shared" si="881"/>
        <v>-</v>
      </c>
      <c r="K3143" s="133">
        <v>43231.625</v>
      </c>
      <c r="L3143" s="9">
        <f t="shared" si="864"/>
        <v>5</v>
      </c>
      <c r="M3143" s="9">
        <f t="shared" si="865"/>
        <v>11</v>
      </c>
      <c r="N3143" s="9">
        <f t="shared" si="866"/>
        <v>15</v>
      </c>
      <c r="O3143" s="31" t="str">
        <f t="shared" si="867"/>
        <v/>
      </c>
      <c r="P3143" s="134">
        <v>42.8</v>
      </c>
      <c r="Q3143" s="31">
        <f t="shared" si="868"/>
        <v>42.8</v>
      </c>
      <c r="R3143" s="31" t="str">
        <f t="shared" si="869"/>
        <v>-</v>
      </c>
      <c r="U3143" s="133">
        <v>43596.625</v>
      </c>
      <c r="V3143" s="9">
        <f t="shared" si="870"/>
        <v>5</v>
      </c>
      <c r="W3143" s="9">
        <f t="shared" si="871"/>
        <v>11</v>
      </c>
      <c r="X3143" s="9">
        <f t="shared" si="872"/>
        <v>15</v>
      </c>
      <c r="Y3143" s="31" t="str">
        <f t="shared" si="873"/>
        <v>W</v>
      </c>
      <c r="Z3143" s="134">
        <v>23.02</v>
      </c>
      <c r="AA3143" s="31" t="str">
        <f t="shared" si="874"/>
        <v>-</v>
      </c>
      <c r="AB3143" s="31">
        <f t="shared" si="875"/>
        <v>23.02</v>
      </c>
    </row>
    <row r="3144" spans="1:28" x14ac:dyDescent="0.3">
      <c r="A3144" s="133">
        <v>42866.666666666664</v>
      </c>
      <c r="B3144" s="152">
        <f t="shared" si="876"/>
        <v>5</v>
      </c>
      <c r="C3144" s="152">
        <f t="shared" si="877"/>
        <v>11</v>
      </c>
      <c r="D3144" s="152">
        <f t="shared" si="878"/>
        <v>16</v>
      </c>
      <c r="E3144" s="38" t="str">
        <f t="shared" si="879"/>
        <v/>
      </c>
      <c r="F3144" s="134">
        <v>38.74</v>
      </c>
      <c r="G3144" s="38">
        <f t="shared" si="880"/>
        <v>38.74</v>
      </c>
      <c r="H3144" s="38" t="str">
        <f t="shared" si="881"/>
        <v>-</v>
      </c>
      <c r="K3144" s="133">
        <v>43231.666666666664</v>
      </c>
      <c r="L3144" s="9">
        <f t="shared" si="864"/>
        <v>5</v>
      </c>
      <c r="M3144" s="9">
        <f t="shared" si="865"/>
        <v>11</v>
      </c>
      <c r="N3144" s="9">
        <f t="shared" si="866"/>
        <v>16</v>
      </c>
      <c r="O3144" s="31" t="str">
        <f t="shared" si="867"/>
        <v/>
      </c>
      <c r="P3144" s="134">
        <v>43.95</v>
      </c>
      <c r="Q3144" s="31">
        <f t="shared" si="868"/>
        <v>43.95</v>
      </c>
      <c r="R3144" s="31" t="str">
        <f t="shared" si="869"/>
        <v>-</v>
      </c>
      <c r="U3144" s="133">
        <v>43596.666666666664</v>
      </c>
      <c r="V3144" s="9">
        <f t="shared" si="870"/>
        <v>5</v>
      </c>
      <c r="W3144" s="9">
        <f t="shared" si="871"/>
        <v>11</v>
      </c>
      <c r="X3144" s="9">
        <f t="shared" si="872"/>
        <v>16</v>
      </c>
      <c r="Y3144" s="31" t="str">
        <f t="shared" si="873"/>
        <v>W</v>
      </c>
      <c r="Z3144" s="134">
        <v>22.92</v>
      </c>
      <c r="AA3144" s="31" t="str">
        <f t="shared" si="874"/>
        <v>-</v>
      </c>
      <c r="AB3144" s="31">
        <f t="shared" si="875"/>
        <v>22.92</v>
      </c>
    </row>
    <row r="3145" spans="1:28" x14ac:dyDescent="0.3">
      <c r="A3145" s="133">
        <v>42866.708333333336</v>
      </c>
      <c r="B3145" s="152">
        <f t="shared" si="876"/>
        <v>5</v>
      </c>
      <c r="C3145" s="152">
        <f t="shared" si="877"/>
        <v>11</v>
      </c>
      <c r="D3145" s="152">
        <f t="shared" si="878"/>
        <v>17</v>
      </c>
      <c r="E3145" s="38" t="str">
        <f t="shared" si="879"/>
        <v/>
      </c>
      <c r="F3145" s="134">
        <v>39.369999999999997</v>
      </c>
      <c r="G3145" s="38" t="str">
        <f t="shared" si="880"/>
        <v>-</v>
      </c>
      <c r="H3145" s="38">
        <f t="shared" si="881"/>
        <v>39.369999999999997</v>
      </c>
      <c r="K3145" s="133">
        <v>43231.708333333336</v>
      </c>
      <c r="L3145" s="9">
        <f t="shared" ref="L3145:L3208" si="882">MONTH(K3145)</f>
        <v>5</v>
      </c>
      <c r="M3145" s="9">
        <f t="shared" ref="M3145:M3208" si="883">DAY(K3145)</f>
        <v>11</v>
      </c>
      <c r="N3145" s="9">
        <f t="shared" ref="N3145:N3208" si="884">HOUR(K3145)</f>
        <v>17</v>
      </c>
      <c r="O3145" s="31" t="str">
        <f t="shared" ref="O3145:O3208" si="885">IF(WEEKDAY(K3145,2)&gt;5,"W","")</f>
        <v/>
      </c>
      <c r="P3145" s="134">
        <v>42.41</v>
      </c>
      <c r="Q3145" s="31" t="str">
        <f t="shared" ref="Q3145:Q3208" si="886">IF(AND($L3145&gt;=$L$5,$L3145&lt;=$M$5),IF($O3145&lt;&gt;"W",IF(AND($N3145&gt;=$N$5,$N3145&lt;$P$5),$P3145,"-"),"-"),"-")</f>
        <v>-</v>
      </c>
      <c r="R3145" s="31">
        <f t="shared" ref="R3145:R3208" si="887">IF(Q3145="-",P3145,"-")</f>
        <v>42.41</v>
      </c>
      <c r="U3145" s="133">
        <v>43596.708333333336</v>
      </c>
      <c r="V3145" s="9">
        <f t="shared" ref="V3145:V3208" si="888">MONTH(U3145)</f>
        <v>5</v>
      </c>
      <c r="W3145" s="9">
        <f t="shared" ref="W3145:W3208" si="889">DAY(U3145)</f>
        <v>11</v>
      </c>
      <c r="X3145" s="9">
        <f t="shared" ref="X3145:X3208" si="890">HOUR(U3145)</f>
        <v>17</v>
      </c>
      <c r="Y3145" s="31" t="str">
        <f t="shared" ref="Y3145:Y3208" si="891">IF(WEEKDAY(U3145,2)&gt;5,"W","")</f>
        <v>W</v>
      </c>
      <c r="Z3145" s="134">
        <v>22.99</v>
      </c>
      <c r="AA3145" s="31" t="str">
        <f t="shared" ref="AA3145:AA3208" si="892">IF(AND($V3145&gt;=$V$5,$V3145&lt;=$W$5),IF($Y3145&lt;&gt;"W",IF(AND($X3145&gt;=$X$5,$X3145&lt;$Z$5),$Z3145,"-"),"-"),"-")</f>
        <v>-</v>
      </c>
      <c r="AB3145" s="31">
        <f t="shared" ref="AB3145:AB3208" si="893">IF(AA3145="-",Z3145,"-")</f>
        <v>22.99</v>
      </c>
    </row>
    <row r="3146" spans="1:28" x14ac:dyDescent="0.3">
      <c r="A3146" s="133">
        <v>42866.75</v>
      </c>
      <c r="B3146" s="152">
        <f t="shared" ref="B3146:B3209" si="894">MONTH(A3146)</f>
        <v>5</v>
      </c>
      <c r="C3146" s="152">
        <f t="shared" ref="C3146:C3209" si="895">DAY(A3146)</f>
        <v>11</v>
      </c>
      <c r="D3146" s="152">
        <f t="shared" ref="D3146:D3209" si="896">HOUR(A3146)</f>
        <v>18</v>
      </c>
      <c r="E3146" s="38" t="str">
        <f t="shared" ref="E3146:E3209" si="897">IF(WEEKDAY(A3146,2)&gt;5,"W","")</f>
        <v/>
      </c>
      <c r="F3146" s="134">
        <v>37.68</v>
      </c>
      <c r="G3146" s="38" t="str">
        <f t="shared" ref="G3146:G3209" si="898">IF(AND($B3146&gt;=$B$5,$B3146&lt;=$C$5),IF($E3146&lt;&gt;"W",IF(AND($D3146&gt;=$D$5,$D3146&lt;$F$5),$F3146,"-"),"-"),"-")</f>
        <v>-</v>
      </c>
      <c r="H3146" s="38">
        <f t="shared" ref="H3146:H3209" si="899">IF(G3146="-",F3146,"-")</f>
        <v>37.68</v>
      </c>
      <c r="K3146" s="133">
        <v>43231.75</v>
      </c>
      <c r="L3146" s="9">
        <f t="shared" si="882"/>
        <v>5</v>
      </c>
      <c r="M3146" s="9">
        <f t="shared" si="883"/>
        <v>11</v>
      </c>
      <c r="N3146" s="9">
        <f t="shared" si="884"/>
        <v>18</v>
      </c>
      <c r="O3146" s="31" t="str">
        <f t="shared" si="885"/>
        <v/>
      </c>
      <c r="P3146" s="134">
        <v>40.01</v>
      </c>
      <c r="Q3146" s="31" t="str">
        <f t="shared" si="886"/>
        <v>-</v>
      </c>
      <c r="R3146" s="31">
        <f t="shared" si="887"/>
        <v>40.01</v>
      </c>
      <c r="U3146" s="133">
        <v>43596.75</v>
      </c>
      <c r="V3146" s="9">
        <f t="shared" si="888"/>
        <v>5</v>
      </c>
      <c r="W3146" s="9">
        <f t="shared" si="889"/>
        <v>11</v>
      </c>
      <c r="X3146" s="9">
        <f t="shared" si="890"/>
        <v>18</v>
      </c>
      <c r="Y3146" s="31" t="str">
        <f t="shared" si="891"/>
        <v>W</v>
      </c>
      <c r="Z3146" s="134">
        <v>22.72</v>
      </c>
      <c r="AA3146" s="31" t="str">
        <f t="shared" si="892"/>
        <v>-</v>
      </c>
      <c r="AB3146" s="31">
        <f t="shared" si="893"/>
        <v>22.72</v>
      </c>
    </row>
    <row r="3147" spans="1:28" x14ac:dyDescent="0.3">
      <c r="A3147" s="133">
        <v>42866.791666666664</v>
      </c>
      <c r="B3147" s="152">
        <f t="shared" si="894"/>
        <v>5</v>
      </c>
      <c r="C3147" s="152">
        <f t="shared" si="895"/>
        <v>11</v>
      </c>
      <c r="D3147" s="152">
        <f t="shared" si="896"/>
        <v>19</v>
      </c>
      <c r="E3147" s="38" t="str">
        <f t="shared" si="897"/>
        <v/>
      </c>
      <c r="F3147" s="134">
        <v>33.869999999999997</v>
      </c>
      <c r="G3147" s="38" t="str">
        <f t="shared" si="898"/>
        <v>-</v>
      </c>
      <c r="H3147" s="38">
        <f t="shared" si="899"/>
        <v>33.869999999999997</v>
      </c>
      <c r="K3147" s="133">
        <v>43231.791666666664</v>
      </c>
      <c r="L3147" s="9">
        <f t="shared" si="882"/>
        <v>5</v>
      </c>
      <c r="M3147" s="9">
        <f t="shared" si="883"/>
        <v>11</v>
      </c>
      <c r="N3147" s="9">
        <f t="shared" si="884"/>
        <v>19</v>
      </c>
      <c r="O3147" s="31" t="str">
        <f t="shared" si="885"/>
        <v/>
      </c>
      <c r="P3147" s="134">
        <v>36.979999999999997</v>
      </c>
      <c r="Q3147" s="31" t="str">
        <f t="shared" si="886"/>
        <v>-</v>
      </c>
      <c r="R3147" s="31">
        <f t="shared" si="887"/>
        <v>36.979999999999997</v>
      </c>
      <c r="U3147" s="133">
        <v>43596.791666666664</v>
      </c>
      <c r="V3147" s="9">
        <f t="shared" si="888"/>
        <v>5</v>
      </c>
      <c r="W3147" s="9">
        <f t="shared" si="889"/>
        <v>11</v>
      </c>
      <c r="X3147" s="9">
        <f t="shared" si="890"/>
        <v>19</v>
      </c>
      <c r="Y3147" s="31" t="str">
        <f t="shared" si="891"/>
        <v>W</v>
      </c>
      <c r="Z3147" s="134">
        <v>22.79</v>
      </c>
      <c r="AA3147" s="31" t="str">
        <f t="shared" si="892"/>
        <v>-</v>
      </c>
      <c r="AB3147" s="31">
        <f t="shared" si="893"/>
        <v>22.79</v>
      </c>
    </row>
    <row r="3148" spans="1:28" x14ac:dyDescent="0.3">
      <c r="A3148" s="133">
        <v>42866.833333333336</v>
      </c>
      <c r="B3148" s="152">
        <f t="shared" si="894"/>
        <v>5</v>
      </c>
      <c r="C3148" s="152">
        <f t="shared" si="895"/>
        <v>11</v>
      </c>
      <c r="D3148" s="152">
        <f t="shared" si="896"/>
        <v>20</v>
      </c>
      <c r="E3148" s="38" t="str">
        <f t="shared" si="897"/>
        <v/>
      </c>
      <c r="F3148" s="134">
        <v>38.21</v>
      </c>
      <c r="G3148" s="38" t="str">
        <f t="shared" si="898"/>
        <v>-</v>
      </c>
      <c r="H3148" s="38">
        <f t="shared" si="899"/>
        <v>38.21</v>
      </c>
      <c r="K3148" s="133">
        <v>43231.833333333336</v>
      </c>
      <c r="L3148" s="9">
        <f t="shared" si="882"/>
        <v>5</v>
      </c>
      <c r="M3148" s="9">
        <f t="shared" si="883"/>
        <v>11</v>
      </c>
      <c r="N3148" s="9">
        <f t="shared" si="884"/>
        <v>20</v>
      </c>
      <c r="O3148" s="31" t="str">
        <f t="shared" si="885"/>
        <v/>
      </c>
      <c r="P3148" s="134">
        <v>40.5</v>
      </c>
      <c r="Q3148" s="31" t="str">
        <f t="shared" si="886"/>
        <v>-</v>
      </c>
      <c r="R3148" s="31">
        <f t="shared" si="887"/>
        <v>40.5</v>
      </c>
      <c r="U3148" s="133">
        <v>43596.833333333336</v>
      </c>
      <c r="V3148" s="9">
        <f t="shared" si="888"/>
        <v>5</v>
      </c>
      <c r="W3148" s="9">
        <f t="shared" si="889"/>
        <v>11</v>
      </c>
      <c r="X3148" s="9">
        <f t="shared" si="890"/>
        <v>20</v>
      </c>
      <c r="Y3148" s="31" t="str">
        <f t="shared" si="891"/>
        <v>W</v>
      </c>
      <c r="Z3148" s="134">
        <v>24.46</v>
      </c>
      <c r="AA3148" s="31" t="str">
        <f t="shared" si="892"/>
        <v>-</v>
      </c>
      <c r="AB3148" s="31">
        <f t="shared" si="893"/>
        <v>24.46</v>
      </c>
    </row>
    <row r="3149" spans="1:28" x14ac:dyDescent="0.3">
      <c r="A3149" s="133">
        <v>42866.875</v>
      </c>
      <c r="B3149" s="152">
        <f t="shared" si="894"/>
        <v>5</v>
      </c>
      <c r="C3149" s="152">
        <f t="shared" si="895"/>
        <v>11</v>
      </c>
      <c r="D3149" s="152">
        <f t="shared" si="896"/>
        <v>21</v>
      </c>
      <c r="E3149" s="38" t="str">
        <f t="shared" si="897"/>
        <v/>
      </c>
      <c r="F3149" s="134">
        <v>37.97</v>
      </c>
      <c r="G3149" s="38" t="str">
        <f t="shared" si="898"/>
        <v>-</v>
      </c>
      <c r="H3149" s="38">
        <f t="shared" si="899"/>
        <v>37.97</v>
      </c>
      <c r="K3149" s="133">
        <v>43231.875</v>
      </c>
      <c r="L3149" s="9">
        <f t="shared" si="882"/>
        <v>5</v>
      </c>
      <c r="M3149" s="9">
        <f t="shared" si="883"/>
        <v>11</v>
      </c>
      <c r="N3149" s="9">
        <f t="shared" si="884"/>
        <v>21</v>
      </c>
      <c r="O3149" s="31" t="str">
        <f t="shared" si="885"/>
        <v/>
      </c>
      <c r="P3149" s="134">
        <v>36.5</v>
      </c>
      <c r="Q3149" s="31" t="str">
        <f t="shared" si="886"/>
        <v>-</v>
      </c>
      <c r="R3149" s="31">
        <f t="shared" si="887"/>
        <v>36.5</v>
      </c>
      <c r="U3149" s="133">
        <v>43596.875</v>
      </c>
      <c r="V3149" s="9">
        <f t="shared" si="888"/>
        <v>5</v>
      </c>
      <c r="W3149" s="9">
        <f t="shared" si="889"/>
        <v>11</v>
      </c>
      <c r="X3149" s="9">
        <f t="shared" si="890"/>
        <v>21</v>
      </c>
      <c r="Y3149" s="31" t="str">
        <f t="shared" si="891"/>
        <v>W</v>
      </c>
      <c r="Z3149" s="134">
        <v>23.89</v>
      </c>
      <c r="AA3149" s="31" t="str">
        <f t="shared" si="892"/>
        <v>-</v>
      </c>
      <c r="AB3149" s="31">
        <f t="shared" si="893"/>
        <v>23.89</v>
      </c>
    </row>
    <row r="3150" spans="1:28" x14ac:dyDescent="0.3">
      <c r="A3150" s="133">
        <v>42866.916666666664</v>
      </c>
      <c r="B3150" s="152">
        <f t="shared" si="894"/>
        <v>5</v>
      </c>
      <c r="C3150" s="152">
        <f t="shared" si="895"/>
        <v>11</v>
      </c>
      <c r="D3150" s="152">
        <f t="shared" si="896"/>
        <v>22</v>
      </c>
      <c r="E3150" s="38" t="str">
        <f t="shared" si="897"/>
        <v/>
      </c>
      <c r="F3150" s="134">
        <v>28.34</v>
      </c>
      <c r="G3150" s="38" t="str">
        <f t="shared" si="898"/>
        <v>-</v>
      </c>
      <c r="H3150" s="38">
        <f t="shared" si="899"/>
        <v>28.34</v>
      </c>
      <c r="K3150" s="133">
        <v>43231.916666666664</v>
      </c>
      <c r="L3150" s="9">
        <f t="shared" si="882"/>
        <v>5</v>
      </c>
      <c r="M3150" s="9">
        <f t="shared" si="883"/>
        <v>11</v>
      </c>
      <c r="N3150" s="9">
        <f t="shared" si="884"/>
        <v>22</v>
      </c>
      <c r="O3150" s="31" t="str">
        <f t="shared" si="885"/>
        <v/>
      </c>
      <c r="P3150" s="134">
        <v>31.53</v>
      </c>
      <c r="Q3150" s="31" t="str">
        <f t="shared" si="886"/>
        <v>-</v>
      </c>
      <c r="R3150" s="31">
        <f t="shared" si="887"/>
        <v>31.53</v>
      </c>
      <c r="U3150" s="133">
        <v>43596.916666666664</v>
      </c>
      <c r="V3150" s="9">
        <f t="shared" si="888"/>
        <v>5</v>
      </c>
      <c r="W3150" s="9">
        <f t="shared" si="889"/>
        <v>11</v>
      </c>
      <c r="X3150" s="9">
        <f t="shared" si="890"/>
        <v>22</v>
      </c>
      <c r="Y3150" s="31" t="str">
        <f t="shared" si="891"/>
        <v>W</v>
      </c>
      <c r="Z3150" s="134">
        <v>22.03</v>
      </c>
      <c r="AA3150" s="31" t="str">
        <f t="shared" si="892"/>
        <v>-</v>
      </c>
      <c r="AB3150" s="31">
        <f t="shared" si="893"/>
        <v>22.03</v>
      </c>
    </row>
    <row r="3151" spans="1:28" x14ac:dyDescent="0.3">
      <c r="A3151" s="133">
        <v>42866.958333333336</v>
      </c>
      <c r="B3151" s="152">
        <f t="shared" si="894"/>
        <v>5</v>
      </c>
      <c r="C3151" s="152">
        <f t="shared" si="895"/>
        <v>11</v>
      </c>
      <c r="D3151" s="152">
        <f t="shared" si="896"/>
        <v>23</v>
      </c>
      <c r="E3151" s="38" t="str">
        <f t="shared" si="897"/>
        <v/>
      </c>
      <c r="F3151" s="134">
        <v>24.2</v>
      </c>
      <c r="G3151" s="38" t="str">
        <f t="shared" si="898"/>
        <v>-</v>
      </c>
      <c r="H3151" s="38">
        <f t="shared" si="899"/>
        <v>24.2</v>
      </c>
      <c r="K3151" s="133">
        <v>43231.958333333336</v>
      </c>
      <c r="L3151" s="9">
        <f t="shared" si="882"/>
        <v>5</v>
      </c>
      <c r="M3151" s="9">
        <f t="shared" si="883"/>
        <v>11</v>
      </c>
      <c r="N3151" s="9">
        <f t="shared" si="884"/>
        <v>23</v>
      </c>
      <c r="O3151" s="31" t="str">
        <f t="shared" si="885"/>
        <v/>
      </c>
      <c r="P3151" s="134">
        <v>26.99</v>
      </c>
      <c r="Q3151" s="31" t="str">
        <f t="shared" si="886"/>
        <v>-</v>
      </c>
      <c r="R3151" s="31">
        <f t="shared" si="887"/>
        <v>26.99</v>
      </c>
      <c r="U3151" s="133">
        <v>43596.958333333336</v>
      </c>
      <c r="V3151" s="9">
        <f t="shared" si="888"/>
        <v>5</v>
      </c>
      <c r="W3151" s="9">
        <f t="shared" si="889"/>
        <v>11</v>
      </c>
      <c r="X3151" s="9">
        <f t="shared" si="890"/>
        <v>23</v>
      </c>
      <c r="Y3151" s="31" t="str">
        <f t="shared" si="891"/>
        <v>W</v>
      </c>
      <c r="Z3151" s="134">
        <v>20.37</v>
      </c>
      <c r="AA3151" s="31" t="str">
        <f t="shared" si="892"/>
        <v>-</v>
      </c>
      <c r="AB3151" s="31">
        <f t="shared" si="893"/>
        <v>20.37</v>
      </c>
    </row>
    <row r="3152" spans="1:28" x14ac:dyDescent="0.3">
      <c r="A3152" s="133">
        <v>42867</v>
      </c>
      <c r="B3152" s="152">
        <f t="shared" si="894"/>
        <v>5</v>
      </c>
      <c r="C3152" s="152">
        <f t="shared" si="895"/>
        <v>12</v>
      </c>
      <c r="D3152" s="152">
        <f t="shared" si="896"/>
        <v>0</v>
      </c>
      <c r="E3152" s="38" t="str">
        <f t="shared" si="897"/>
        <v/>
      </c>
      <c r="F3152" s="134">
        <v>22.91</v>
      </c>
      <c r="G3152" s="38" t="str">
        <f t="shared" si="898"/>
        <v>-</v>
      </c>
      <c r="H3152" s="38">
        <f t="shared" si="899"/>
        <v>22.91</v>
      </c>
      <c r="K3152" s="133">
        <v>43232</v>
      </c>
      <c r="L3152" s="9">
        <f t="shared" si="882"/>
        <v>5</v>
      </c>
      <c r="M3152" s="9">
        <f t="shared" si="883"/>
        <v>12</v>
      </c>
      <c r="N3152" s="9">
        <f t="shared" si="884"/>
        <v>0</v>
      </c>
      <c r="O3152" s="31" t="str">
        <f t="shared" si="885"/>
        <v>W</v>
      </c>
      <c r="P3152" s="134">
        <v>23.48</v>
      </c>
      <c r="Q3152" s="31" t="str">
        <f t="shared" si="886"/>
        <v>-</v>
      </c>
      <c r="R3152" s="31">
        <f t="shared" si="887"/>
        <v>23.48</v>
      </c>
      <c r="U3152" s="133">
        <v>43597</v>
      </c>
      <c r="V3152" s="9">
        <f t="shared" si="888"/>
        <v>5</v>
      </c>
      <c r="W3152" s="9">
        <f t="shared" si="889"/>
        <v>12</v>
      </c>
      <c r="X3152" s="9">
        <f t="shared" si="890"/>
        <v>0</v>
      </c>
      <c r="Y3152" s="31" t="str">
        <f t="shared" si="891"/>
        <v>W</v>
      </c>
      <c r="Z3152" s="134">
        <v>19.82</v>
      </c>
      <c r="AA3152" s="31" t="str">
        <f t="shared" si="892"/>
        <v>-</v>
      </c>
      <c r="AB3152" s="31">
        <f t="shared" si="893"/>
        <v>19.82</v>
      </c>
    </row>
    <row r="3153" spans="1:28" x14ac:dyDescent="0.3">
      <c r="A3153" s="133">
        <v>42867.041666666664</v>
      </c>
      <c r="B3153" s="152">
        <f t="shared" si="894"/>
        <v>5</v>
      </c>
      <c r="C3153" s="152">
        <f t="shared" si="895"/>
        <v>12</v>
      </c>
      <c r="D3153" s="152">
        <f t="shared" si="896"/>
        <v>1</v>
      </c>
      <c r="E3153" s="38" t="str">
        <f t="shared" si="897"/>
        <v/>
      </c>
      <c r="F3153" s="134">
        <v>22.86</v>
      </c>
      <c r="G3153" s="38" t="str">
        <f t="shared" si="898"/>
        <v>-</v>
      </c>
      <c r="H3153" s="38">
        <f t="shared" si="899"/>
        <v>22.86</v>
      </c>
      <c r="K3153" s="133">
        <v>43232.041666666664</v>
      </c>
      <c r="L3153" s="9">
        <f t="shared" si="882"/>
        <v>5</v>
      </c>
      <c r="M3153" s="9">
        <f t="shared" si="883"/>
        <v>12</v>
      </c>
      <c r="N3153" s="9">
        <f t="shared" si="884"/>
        <v>1</v>
      </c>
      <c r="O3153" s="31" t="str">
        <f t="shared" si="885"/>
        <v>W</v>
      </c>
      <c r="P3153" s="134">
        <v>22.29</v>
      </c>
      <c r="Q3153" s="31" t="str">
        <f t="shared" si="886"/>
        <v>-</v>
      </c>
      <c r="R3153" s="31">
        <f t="shared" si="887"/>
        <v>22.29</v>
      </c>
      <c r="U3153" s="133">
        <v>43597.041666666664</v>
      </c>
      <c r="V3153" s="9">
        <f t="shared" si="888"/>
        <v>5</v>
      </c>
      <c r="W3153" s="9">
        <f t="shared" si="889"/>
        <v>12</v>
      </c>
      <c r="X3153" s="9">
        <f t="shared" si="890"/>
        <v>1</v>
      </c>
      <c r="Y3153" s="31" t="str">
        <f t="shared" si="891"/>
        <v>W</v>
      </c>
      <c r="Z3153" s="134">
        <v>19.440000000000001</v>
      </c>
      <c r="AA3153" s="31" t="str">
        <f t="shared" si="892"/>
        <v>-</v>
      </c>
      <c r="AB3153" s="31">
        <f t="shared" si="893"/>
        <v>19.440000000000001</v>
      </c>
    </row>
    <row r="3154" spans="1:28" x14ac:dyDescent="0.3">
      <c r="A3154" s="133">
        <v>42867.083333333336</v>
      </c>
      <c r="B3154" s="152">
        <f t="shared" si="894"/>
        <v>5</v>
      </c>
      <c r="C3154" s="152">
        <f t="shared" si="895"/>
        <v>12</v>
      </c>
      <c r="D3154" s="152">
        <f t="shared" si="896"/>
        <v>2</v>
      </c>
      <c r="E3154" s="38" t="str">
        <f t="shared" si="897"/>
        <v/>
      </c>
      <c r="F3154" s="134">
        <v>22.64</v>
      </c>
      <c r="G3154" s="38" t="str">
        <f t="shared" si="898"/>
        <v>-</v>
      </c>
      <c r="H3154" s="38">
        <f t="shared" si="899"/>
        <v>22.64</v>
      </c>
      <c r="K3154" s="133">
        <v>43232.083333333336</v>
      </c>
      <c r="L3154" s="9">
        <f t="shared" si="882"/>
        <v>5</v>
      </c>
      <c r="M3154" s="9">
        <f t="shared" si="883"/>
        <v>12</v>
      </c>
      <c r="N3154" s="9">
        <f t="shared" si="884"/>
        <v>2</v>
      </c>
      <c r="O3154" s="31" t="str">
        <f t="shared" si="885"/>
        <v>W</v>
      </c>
      <c r="P3154" s="134">
        <v>20.77</v>
      </c>
      <c r="Q3154" s="31" t="str">
        <f t="shared" si="886"/>
        <v>-</v>
      </c>
      <c r="R3154" s="31">
        <f t="shared" si="887"/>
        <v>20.77</v>
      </c>
      <c r="U3154" s="133">
        <v>43597.083333333336</v>
      </c>
      <c r="V3154" s="9">
        <f t="shared" si="888"/>
        <v>5</v>
      </c>
      <c r="W3154" s="9">
        <f t="shared" si="889"/>
        <v>12</v>
      </c>
      <c r="X3154" s="9">
        <f t="shared" si="890"/>
        <v>2</v>
      </c>
      <c r="Y3154" s="31" t="str">
        <f t="shared" si="891"/>
        <v>W</v>
      </c>
      <c r="Z3154" s="134">
        <v>19.14</v>
      </c>
      <c r="AA3154" s="31" t="str">
        <f t="shared" si="892"/>
        <v>-</v>
      </c>
      <c r="AB3154" s="31">
        <f t="shared" si="893"/>
        <v>19.14</v>
      </c>
    </row>
    <row r="3155" spans="1:28" x14ac:dyDescent="0.3">
      <c r="A3155" s="133">
        <v>42867.125</v>
      </c>
      <c r="B3155" s="152">
        <f t="shared" si="894"/>
        <v>5</v>
      </c>
      <c r="C3155" s="152">
        <f t="shared" si="895"/>
        <v>12</v>
      </c>
      <c r="D3155" s="152">
        <f t="shared" si="896"/>
        <v>3</v>
      </c>
      <c r="E3155" s="38" t="str">
        <f t="shared" si="897"/>
        <v/>
      </c>
      <c r="F3155" s="134">
        <v>22.26</v>
      </c>
      <c r="G3155" s="38" t="str">
        <f t="shared" si="898"/>
        <v>-</v>
      </c>
      <c r="H3155" s="38">
        <f t="shared" si="899"/>
        <v>22.26</v>
      </c>
      <c r="K3155" s="133">
        <v>43232.125</v>
      </c>
      <c r="L3155" s="9">
        <f t="shared" si="882"/>
        <v>5</v>
      </c>
      <c r="M3155" s="9">
        <f t="shared" si="883"/>
        <v>12</v>
      </c>
      <c r="N3155" s="9">
        <f t="shared" si="884"/>
        <v>3</v>
      </c>
      <c r="O3155" s="31" t="str">
        <f t="shared" si="885"/>
        <v>W</v>
      </c>
      <c r="P3155" s="134">
        <v>20.45</v>
      </c>
      <c r="Q3155" s="31" t="str">
        <f t="shared" si="886"/>
        <v>-</v>
      </c>
      <c r="R3155" s="31">
        <f t="shared" si="887"/>
        <v>20.45</v>
      </c>
      <c r="U3155" s="133">
        <v>43597.125</v>
      </c>
      <c r="V3155" s="9">
        <f t="shared" si="888"/>
        <v>5</v>
      </c>
      <c r="W3155" s="9">
        <f t="shared" si="889"/>
        <v>12</v>
      </c>
      <c r="X3155" s="9">
        <f t="shared" si="890"/>
        <v>3</v>
      </c>
      <c r="Y3155" s="31" t="str">
        <f t="shared" si="891"/>
        <v>W</v>
      </c>
      <c r="Z3155" s="134">
        <v>18.98</v>
      </c>
      <c r="AA3155" s="31" t="str">
        <f t="shared" si="892"/>
        <v>-</v>
      </c>
      <c r="AB3155" s="31">
        <f t="shared" si="893"/>
        <v>18.98</v>
      </c>
    </row>
    <row r="3156" spans="1:28" x14ac:dyDescent="0.3">
      <c r="A3156" s="133">
        <v>42867.166666666664</v>
      </c>
      <c r="B3156" s="152">
        <f t="shared" si="894"/>
        <v>5</v>
      </c>
      <c r="C3156" s="152">
        <f t="shared" si="895"/>
        <v>12</v>
      </c>
      <c r="D3156" s="152">
        <f t="shared" si="896"/>
        <v>4</v>
      </c>
      <c r="E3156" s="38" t="str">
        <f t="shared" si="897"/>
        <v/>
      </c>
      <c r="F3156" s="134">
        <v>22.89</v>
      </c>
      <c r="G3156" s="38" t="str">
        <f t="shared" si="898"/>
        <v>-</v>
      </c>
      <c r="H3156" s="38">
        <f t="shared" si="899"/>
        <v>22.89</v>
      </c>
      <c r="K3156" s="133">
        <v>43232.166666666664</v>
      </c>
      <c r="L3156" s="9">
        <f t="shared" si="882"/>
        <v>5</v>
      </c>
      <c r="M3156" s="9">
        <f t="shared" si="883"/>
        <v>12</v>
      </c>
      <c r="N3156" s="9">
        <f t="shared" si="884"/>
        <v>4</v>
      </c>
      <c r="O3156" s="31" t="str">
        <f t="shared" si="885"/>
        <v>W</v>
      </c>
      <c r="P3156" s="134">
        <v>20.48</v>
      </c>
      <c r="Q3156" s="31" t="str">
        <f t="shared" si="886"/>
        <v>-</v>
      </c>
      <c r="R3156" s="31">
        <f t="shared" si="887"/>
        <v>20.48</v>
      </c>
      <c r="U3156" s="133">
        <v>43597.166666666664</v>
      </c>
      <c r="V3156" s="9">
        <f t="shared" si="888"/>
        <v>5</v>
      </c>
      <c r="W3156" s="9">
        <f t="shared" si="889"/>
        <v>12</v>
      </c>
      <c r="X3156" s="9">
        <f t="shared" si="890"/>
        <v>4</v>
      </c>
      <c r="Y3156" s="31" t="str">
        <f t="shared" si="891"/>
        <v>W</v>
      </c>
      <c r="Z3156" s="134">
        <v>18.91</v>
      </c>
      <c r="AA3156" s="31" t="str">
        <f t="shared" si="892"/>
        <v>-</v>
      </c>
      <c r="AB3156" s="31">
        <f t="shared" si="893"/>
        <v>18.91</v>
      </c>
    </row>
    <row r="3157" spans="1:28" x14ac:dyDescent="0.3">
      <c r="A3157" s="133">
        <v>42867.208333333336</v>
      </c>
      <c r="B3157" s="152">
        <f t="shared" si="894"/>
        <v>5</v>
      </c>
      <c r="C3157" s="152">
        <f t="shared" si="895"/>
        <v>12</v>
      </c>
      <c r="D3157" s="152">
        <f t="shared" si="896"/>
        <v>5</v>
      </c>
      <c r="E3157" s="38" t="str">
        <f t="shared" si="897"/>
        <v/>
      </c>
      <c r="F3157" s="134">
        <v>24.1</v>
      </c>
      <c r="G3157" s="38" t="str">
        <f t="shared" si="898"/>
        <v>-</v>
      </c>
      <c r="H3157" s="38">
        <f t="shared" si="899"/>
        <v>24.1</v>
      </c>
      <c r="K3157" s="133">
        <v>43232.208333333336</v>
      </c>
      <c r="L3157" s="9">
        <f t="shared" si="882"/>
        <v>5</v>
      </c>
      <c r="M3157" s="9">
        <f t="shared" si="883"/>
        <v>12</v>
      </c>
      <c r="N3157" s="9">
        <f t="shared" si="884"/>
        <v>5</v>
      </c>
      <c r="O3157" s="31" t="str">
        <f t="shared" si="885"/>
        <v>W</v>
      </c>
      <c r="P3157" s="134">
        <v>21.91</v>
      </c>
      <c r="Q3157" s="31" t="str">
        <f t="shared" si="886"/>
        <v>-</v>
      </c>
      <c r="R3157" s="31">
        <f t="shared" si="887"/>
        <v>21.91</v>
      </c>
      <c r="U3157" s="133">
        <v>43597.208333333336</v>
      </c>
      <c r="V3157" s="9">
        <f t="shared" si="888"/>
        <v>5</v>
      </c>
      <c r="W3157" s="9">
        <f t="shared" si="889"/>
        <v>12</v>
      </c>
      <c r="X3157" s="9">
        <f t="shared" si="890"/>
        <v>5</v>
      </c>
      <c r="Y3157" s="31" t="str">
        <f t="shared" si="891"/>
        <v>W</v>
      </c>
      <c r="Z3157" s="134">
        <v>18.850000000000001</v>
      </c>
      <c r="AA3157" s="31" t="str">
        <f t="shared" si="892"/>
        <v>-</v>
      </c>
      <c r="AB3157" s="31">
        <f t="shared" si="893"/>
        <v>18.850000000000001</v>
      </c>
    </row>
    <row r="3158" spans="1:28" x14ac:dyDescent="0.3">
      <c r="A3158" s="133">
        <v>42867.25</v>
      </c>
      <c r="B3158" s="152">
        <f t="shared" si="894"/>
        <v>5</v>
      </c>
      <c r="C3158" s="152">
        <f t="shared" si="895"/>
        <v>12</v>
      </c>
      <c r="D3158" s="152">
        <f t="shared" si="896"/>
        <v>6</v>
      </c>
      <c r="E3158" s="38" t="str">
        <f t="shared" si="897"/>
        <v/>
      </c>
      <c r="F3158" s="134">
        <v>28.73</v>
      </c>
      <c r="G3158" s="38" t="str">
        <f t="shared" si="898"/>
        <v>-</v>
      </c>
      <c r="H3158" s="38">
        <f t="shared" si="899"/>
        <v>28.73</v>
      </c>
      <c r="K3158" s="133">
        <v>43232.25</v>
      </c>
      <c r="L3158" s="9">
        <f t="shared" si="882"/>
        <v>5</v>
      </c>
      <c r="M3158" s="9">
        <f t="shared" si="883"/>
        <v>12</v>
      </c>
      <c r="N3158" s="9">
        <f t="shared" si="884"/>
        <v>6</v>
      </c>
      <c r="O3158" s="31" t="str">
        <f t="shared" si="885"/>
        <v>W</v>
      </c>
      <c r="P3158" s="134">
        <v>23.28</v>
      </c>
      <c r="Q3158" s="31" t="str">
        <f t="shared" si="886"/>
        <v>-</v>
      </c>
      <c r="R3158" s="31">
        <f t="shared" si="887"/>
        <v>23.28</v>
      </c>
      <c r="U3158" s="133">
        <v>43597.25</v>
      </c>
      <c r="V3158" s="9">
        <f t="shared" si="888"/>
        <v>5</v>
      </c>
      <c r="W3158" s="9">
        <f t="shared" si="889"/>
        <v>12</v>
      </c>
      <c r="X3158" s="9">
        <f t="shared" si="890"/>
        <v>6</v>
      </c>
      <c r="Y3158" s="31" t="str">
        <f t="shared" si="891"/>
        <v>W</v>
      </c>
      <c r="Z3158" s="134">
        <v>18.68</v>
      </c>
      <c r="AA3158" s="31" t="str">
        <f t="shared" si="892"/>
        <v>-</v>
      </c>
      <c r="AB3158" s="31">
        <f t="shared" si="893"/>
        <v>18.68</v>
      </c>
    </row>
    <row r="3159" spans="1:28" x14ac:dyDescent="0.3">
      <c r="A3159" s="133">
        <v>42867.291666666664</v>
      </c>
      <c r="B3159" s="152">
        <f t="shared" si="894"/>
        <v>5</v>
      </c>
      <c r="C3159" s="152">
        <f t="shared" si="895"/>
        <v>12</v>
      </c>
      <c r="D3159" s="152">
        <f t="shared" si="896"/>
        <v>7</v>
      </c>
      <c r="E3159" s="38" t="str">
        <f t="shared" si="897"/>
        <v/>
      </c>
      <c r="F3159" s="134">
        <v>33.46</v>
      </c>
      <c r="G3159" s="38" t="str">
        <f t="shared" si="898"/>
        <v>-</v>
      </c>
      <c r="H3159" s="38">
        <f t="shared" si="899"/>
        <v>33.46</v>
      </c>
      <c r="K3159" s="133">
        <v>43232.291666666664</v>
      </c>
      <c r="L3159" s="9">
        <f t="shared" si="882"/>
        <v>5</v>
      </c>
      <c r="M3159" s="9">
        <f t="shared" si="883"/>
        <v>12</v>
      </c>
      <c r="N3159" s="9">
        <f t="shared" si="884"/>
        <v>7</v>
      </c>
      <c r="O3159" s="31" t="str">
        <f t="shared" si="885"/>
        <v>W</v>
      </c>
      <c r="P3159" s="134">
        <v>25.02</v>
      </c>
      <c r="Q3159" s="31" t="str">
        <f t="shared" si="886"/>
        <v>-</v>
      </c>
      <c r="R3159" s="31">
        <f t="shared" si="887"/>
        <v>25.02</v>
      </c>
      <c r="U3159" s="133">
        <v>43597.291666666664</v>
      </c>
      <c r="V3159" s="9">
        <f t="shared" si="888"/>
        <v>5</v>
      </c>
      <c r="W3159" s="9">
        <f t="shared" si="889"/>
        <v>12</v>
      </c>
      <c r="X3159" s="9">
        <f t="shared" si="890"/>
        <v>7</v>
      </c>
      <c r="Y3159" s="31" t="str">
        <f t="shared" si="891"/>
        <v>W</v>
      </c>
      <c r="Z3159" s="134">
        <v>19.47</v>
      </c>
      <c r="AA3159" s="31" t="str">
        <f t="shared" si="892"/>
        <v>-</v>
      </c>
      <c r="AB3159" s="31">
        <f t="shared" si="893"/>
        <v>19.47</v>
      </c>
    </row>
    <row r="3160" spans="1:28" x14ac:dyDescent="0.3">
      <c r="A3160" s="133">
        <v>42867.333333333336</v>
      </c>
      <c r="B3160" s="152">
        <f t="shared" si="894"/>
        <v>5</v>
      </c>
      <c r="C3160" s="152">
        <f t="shared" si="895"/>
        <v>12</v>
      </c>
      <c r="D3160" s="152">
        <f t="shared" si="896"/>
        <v>8</v>
      </c>
      <c r="E3160" s="38" t="str">
        <f t="shared" si="897"/>
        <v/>
      </c>
      <c r="F3160" s="134">
        <v>34.869999999999997</v>
      </c>
      <c r="G3160" s="38">
        <f t="shared" si="898"/>
        <v>34.869999999999997</v>
      </c>
      <c r="H3160" s="38" t="str">
        <f t="shared" si="899"/>
        <v>-</v>
      </c>
      <c r="K3160" s="133">
        <v>43232.333333333336</v>
      </c>
      <c r="L3160" s="9">
        <f t="shared" si="882"/>
        <v>5</v>
      </c>
      <c r="M3160" s="9">
        <f t="shared" si="883"/>
        <v>12</v>
      </c>
      <c r="N3160" s="9">
        <f t="shared" si="884"/>
        <v>8</v>
      </c>
      <c r="O3160" s="31" t="str">
        <f t="shared" si="885"/>
        <v>W</v>
      </c>
      <c r="P3160" s="134">
        <v>29.59</v>
      </c>
      <c r="Q3160" s="31" t="str">
        <f t="shared" si="886"/>
        <v>-</v>
      </c>
      <c r="R3160" s="31">
        <f t="shared" si="887"/>
        <v>29.59</v>
      </c>
      <c r="U3160" s="133">
        <v>43597.333333333336</v>
      </c>
      <c r="V3160" s="9">
        <f t="shared" si="888"/>
        <v>5</v>
      </c>
      <c r="W3160" s="9">
        <f t="shared" si="889"/>
        <v>12</v>
      </c>
      <c r="X3160" s="9">
        <f t="shared" si="890"/>
        <v>8</v>
      </c>
      <c r="Y3160" s="31" t="str">
        <f t="shared" si="891"/>
        <v>W</v>
      </c>
      <c r="Z3160" s="134">
        <v>20.94</v>
      </c>
      <c r="AA3160" s="31" t="str">
        <f t="shared" si="892"/>
        <v>-</v>
      </c>
      <c r="AB3160" s="31">
        <f t="shared" si="893"/>
        <v>20.94</v>
      </c>
    </row>
    <row r="3161" spans="1:28" x14ac:dyDescent="0.3">
      <c r="A3161" s="133">
        <v>42867.375</v>
      </c>
      <c r="B3161" s="152">
        <f t="shared" si="894"/>
        <v>5</v>
      </c>
      <c r="C3161" s="152">
        <f t="shared" si="895"/>
        <v>12</v>
      </c>
      <c r="D3161" s="152">
        <f t="shared" si="896"/>
        <v>9</v>
      </c>
      <c r="E3161" s="38" t="str">
        <f t="shared" si="897"/>
        <v/>
      </c>
      <c r="F3161" s="134">
        <v>34.72</v>
      </c>
      <c r="G3161" s="38">
        <f t="shared" si="898"/>
        <v>34.72</v>
      </c>
      <c r="H3161" s="38" t="str">
        <f t="shared" si="899"/>
        <v>-</v>
      </c>
      <c r="K3161" s="133">
        <v>43232.375</v>
      </c>
      <c r="L3161" s="9">
        <f t="shared" si="882"/>
        <v>5</v>
      </c>
      <c r="M3161" s="9">
        <f t="shared" si="883"/>
        <v>12</v>
      </c>
      <c r="N3161" s="9">
        <f t="shared" si="884"/>
        <v>9</v>
      </c>
      <c r="O3161" s="31" t="str">
        <f t="shared" si="885"/>
        <v>W</v>
      </c>
      <c r="P3161" s="134">
        <v>33</v>
      </c>
      <c r="Q3161" s="31" t="str">
        <f t="shared" si="886"/>
        <v>-</v>
      </c>
      <c r="R3161" s="31">
        <f t="shared" si="887"/>
        <v>33</v>
      </c>
      <c r="U3161" s="133">
        <v>43597.375</v>
      </c>
      <c r="V3161" s="9">
        <f t="shared" si="888"/>
        <v>5</v>
      </c>
      <c r="W3161" s="9">
        <f t="shared" si="889"/>
        <v>12</v>
      </c>
      <c r="X3161" s="9">
        <f t="shared" si="890"/>
        <v>9</v>
      </c>
      <c r="Y3161" s="31" t="str">
        <f t="shared" si="891"/>
        <v>W</v>
      </c>
      <c r="Z3161" s="134">
        <v>22.17</v>
      </c>
      <c r="AA3161" s="31" t="str">
        <f t="shared" si="892"/>
        <v>-</v>
      </c>
      <c r="AB3161" s="31">
        <f t="shared" si="893"/>
        <v>22.17</v>
      </c>
    </row>
    <row r="3162" spans="1:28" x14ac:dyDescent="0.3">
      <c r="A3162" s="133">
        <v>42867.416666666664</v>
      </c>
      <c r="B3162" s="152">
        <f t="shared" si="894"/>
        <v>5</v>
      </c>
      <c r="C3162" s="152">
        <f t="shared" si="895"/>
        <v>12</v>
      </c>
      <c r="D3162" s="152">
        <f t="shared" si="896"/>
        <v>10</v>
      </c>
      <c r="E3162" s="38" t="str">
        <f t="shared" si="897"/>
        <v/>
      </c>
      <c r="F3162" s="134">
        <v>34.97</v>
      </c>
      <c r="G3162" s="38">
        <f t="shared" si="898"/>
        <v>34.97</v>
      </c>
      <c r="H3162" s="38" t="str">
        <f t="shared" si="899"/>
        <v>-</v>
      </c>
      <c r="K3162" s="133">
        <v>43232.416666666664</v>
      </c>
      <c r="L3162" s="9">
        <f t="shared" si="882"/>
        <v>5</v>
      </c>
      <c r="M3162" s="9">
        <f t="shared" si="883"/>
        <v>12</v>
      </c>
      <c r="N3162" s="9">
        <f t="shared" si="884"/>
        <v>10</v>
      </c>
      <c r="O3162" s="31" t="str">
        <f t="shared" si="885"/>
        <v>W</v>
      </c>
      <c r="P3162" s="134">
        <v>35.200000000000003</v>
      </c>
      <c r="Q3162" s="31" t="str">
        <f t="shared" si="886"/>
        <v>-</v>
      </c>
      <c r="R3162" s="31">
        <f t="shared" si="887"/>
        <v>35.200000000000003</v>
      </c>
      <c r="U3162" s="133">
        <v>43597.416666666664</v>
      </c>
      <c r="V3162" s="9">
        <f t="shared" si="888"/>
        <v>5</v>
      </c>
      <c r="W3162" s="9">
        <f t="shared" si="889"/>
        <v>12</v>
      </c>
      <c r="X3162" s="9">
        <f t="shared" si="890"/>
        <v>10</v>
      </c>
      <c r="Y3162" s="31" t="str">
        <f t="shared" si="891"/>
        <v>W</v>
      </c>
      <c r="Z3162" s="134">
        <v>23.15</v>
      </c>
      <c r="AA3162" s="31" t="str">
        <f t="shared" si="892"/>
        <v>-</v>
      </c>
      <c r="AB3162" s="31">
        <f t="shared" si="893"/>
        <v>23.15</v>
      </c>
    </row>
    <row r="3163" spans="1:28" x14ac:dyDescent="0.3">
      <c r="A3163" s="133">
        <v>42867.458333333336</v>
      </c>
      <c r="B3163" s="152">
        <f t="shared" si="894"/>
        <v>5</v>
      </c>
      <c r="C3163" s="152">
        <f t="shared" si="895"/>
        <v>12</v>
      </c>
      <c r="D3163" s="152">
        <f t="shared" si="896"/>
        <v>11</v>
      </c>
      <c r="E3163" s="38" t="str">
        <f t="shared" si="897"/>
        <v/>
      </c>
      <c r="F3163" s="134">
        <v>35.04</v>
      </c>
      <c r="G3163" s="38">
        <f t="shared" si="898"/>
        <v>35.04</v>
      </c>
      <c r="H3163" s="38" t="str">
        <f t="shared" si="899"/>
        <v>-</v>
      </c>
      <c r="K3163" s="133">
        <v>43232.458333333336</v>
      </c>
      <c r="L3163" s="9">
        <f t="shared" si="882"/>
        <v>5</v>
      </c>
      <c r="M3163" s="9">
        <f t="shared" si="883"/>
        <v>12</v>
      </c>
      <c r="N3163" s="9">
        <f t="shared" si="884"/>
        <v>11</v>
      </c>
      <c r="O3163" s="31" t="str">
        <f t="shared" si="885"/>
        <v>W</v>
      </c>
      <c r="P3163" s="134">
        <v>38.6</v>
      </c>
      <c r="Q3163" s="31" t="str">
        <f t="shared" si="886"/>
        <v>-</v>
      </c>
      <c r="R3163" s="31">
        <f t="shared" si="887"/>
        <v>38.6</v>
      </c>
      <c r="U3163" s="133">
        <v>43597.458333333336</v>
      </c>
      <c r="V3163" s="9">
        <f t="shared" si="888"/>
        <v>5</v>
      </c>
      <c r="W3163" s="9">
        <f t="shared" si="889"/>
        <v>12</v>
      </c>
      <c r="X3163" s="9">
        <f t="shared" si="890"/>
        <v>11</v>
      </c>
      <c r="Y3163" s="31" t="str">
        <f t="shared" si="891"/>
        <v>W</v>
      </c>
      <c r="Z3163" s="134">
        <v>23.23</v>
      </c>
      <c r="AA3163" s="31" t="str">
        <f t="shared" si="892"/>
        <v>-</v>
      </c>
      <c r="AB3163" s="31">
        <f t="shared" si="893"/>
        <v>23.23</v>
      </c>
    </row>
    <row r="3164" spans="1:28" x14ac:dyDescent="0.3">
      <c r="A3164" s="133">
        <v>42867.5</v>
      </c>
      <c r="B3164" s="152">
        <f t="shared" si="894"/>
        <v>5</v>
      </c>
      <c r="C3164" s="152">
        <f t="shared" si="895"/>
        <v>12</v>
      </c>
      <c r="D3164" s="152">
        <f t="shared" si="896"/>
        <v>12</v>
      </c>
      <c r="E3164" s="38" t="str">
        <f t="shared" si="897"/>
        <v/>
      </c>
      <c r="F3164" s="134">
        <v>35.06</v>
      </c>
      <c r="G3164" s="38">
        <f t="shared" si="898"/>
        <v>35.06</v>
      </c>
      <c r="H3164" s="38" t="str">
        <f t="shared" si="899"/>
        <v>-</v>
      </c>
      <c r="K3164" s="133">
        <v>43232.5</v>
      </c>
      <c r="L3164" s="9">
        <f t="shared" si="882"/>
        <v>5</v>
      </c>
      <c r="M3164" s="9">
        <f t="shared" si="883"/>
        <v>12</v>
      </c>
      <c r="N3164" s="9">
        <f t="shared" si="884"/>
        <v>12</v>
      </c>
      <c r="O3164" s="31" t="str">
        <f t="shared" si="885"/>
        <v>W</v>
      </c>
      <c r="P3164" s="134">
        <v>39.81</v>
      </c>
      <c r="Q3164" s="31" t="str">
        <f t="shared" si="886"/>
        <v>-</v>
      </c>
      <c r="R3164" s="31">
        <f t="shared" si="887"/>
        <v>39.81</v>
      </c>
      <c r="U3164" s="133">
        <v>43597.5</v>
      </c>
      <c r="V3164" s="9">
        <f t="shared" si="888"/>
        <v>5</v>
      </c>
      <c r="W3164" s="9">
        <f t="shared" si="889"/>
        <v>12</v>
      </c>
      <c r="X3164" s="9">
        <f t="shared" si="890"/>
        <v>12</v>
      </c>
      <c r="Y3164" s="31" t="str">
        <f t="shared" si="891"/>
        <v>W</v>
      </c>
      <c r="Z3164" s="134">
        <v>23.05</v>
      </c>
      <c r="AA3164" s="31" t="str">
        <f t="shared" si="892"/>
        <v>-</v>
      </c>
      <c r="AB3164" s="31">
        <f t="shared" si="893"/>
        <v>23.05</v>
      </c>
    </row>
    <row r="3165" spans="1:28" x14ac:dyDescent="0.3">
      <c r="A3165" s="133">
        <v>42867.541666666664</v>
      </c>
      <c r="B3165" s="152">
        <f t="shared" si="894"/>
        <v>5</v>
      </c>
      <c r="C3165" s="152">
        <f t="shared" si="895"/>
        <v>12</v>
      </c>
      <c r="D3165" s="152">
        <f t="shared" si="896"/>
        <v>13</v>
      </c>
      <c r="E3165" s="38" t="str">
        <f t="shared" si="897"/>
        <v/>
      </c>
      <c r="F3165" s="134">
        <v>35.06</v>
      </c>
      <c r="G3165" s="38">
        <f t="shared" si="898"/>
        <v>35.06</v>
      </c>
      <c r="H3165" s="38" t="str">
        <f t="shared" si="899"/>
        <v>-</v>
      </c>
      <c r="K3165" s="133">
        <v>43232.541666666664</v>
      </c>
      <c r="L3165" s="9">
        <f t="shared" si="882"/>
        <v>5</v>
      </c>
      <c r="M3165" s="9">
        <f t="shared" si="883"/>
        <v>12</v>
      </c>
      <c r="N3165" s="9">
        <f t="shared" si="884"/>
        <v>13</v>
      </c>
      <c r="O3165" s="31" t="str">
        <f t="shared" si="885"/>
        <v>W</v>
      </c>
      <c r="P3165" s="134">
        <v>39.869999999999997</v>
      </c>
      <c r="Q3165" s="31" t="str">
        <f t="shared" si="886"/>
        <v>-</v>
      </c>
      <c r="R3165" s="31">
        <f t="shared" si="887"/>
        <v>39.869999999999997</v>
      </c>
      <c r="U3165" s="133">
        <v>43597.541666666664</v>
      </c>
      <c r="V3165" s="9">
        <f t="shared" si="888"/>
        <v>5</v>
      </c>
      <c r="W3165" s="9">
        <f t="shared" si="889"/>
        <v>12</v>
      </c>
      <c r="X3165" s="9">
        <f t="shared" si="890"/>
        <v>13</v>
      </c>
      <c r="Y3165" s="31" t="str">
        <f t="shared" si="891"/>
        <v>W</v>
      </c>
      <c r="Z3165" s="134">
        <v>22.91</v>
      </c>
      <c r="AA3165" s="31" t="str">
        <f t="shared" si="892"/>
        <v>-</v>
      </c>
      <c r="AB3165" s="31">
        <f t="shared" si="893"/>
        <v>22.91</v>
      </c>
    </row>
    <row r="3166" spans="1:28" x14ac:dyDescent="0.3">
      <c r="A3166" s="133">
        <v>42867.583333333336</v>
      </c>
      <c r="B3166" s="152">
        <f t="shared" si="894"/>
        <v>5</v>
      </c>
      <c r="C3166" s="152">
        <f t="shared" si="895"/>
        <v>12</v>
      </c>
      <c r="D3166" s="152">
        <f t="shared" si="896"/>
        <v>14</v>
      </c>
      <c r="E3166" s="38" t="str">
        <f t="shared" si="897"/>
        <v/>
      </c>
      <c r="F3166" s="134">
        <v>35.1</v>
      </c>
      <c r="G3166" s="38">
        <f t="shared" si="898"/>
        <v>35.1</v>
      </c>
      <c r="H3166" s="38" t="str">
        <f t="shared" si="899"/>
        <v>-</v>
      </c>
      <c r="K3166" s="133">
        <v>43232.583333333336</v>
      </c>
      <c r="L3166" s="9">
        <f t="shared" si="882"/>
        <v>5</v>
      </c>
      <c r="M3166" s="9">
        <f t="shared" si="883"/>
        <v>12</v>
      </c>
      <c r="N3166" s="9">
        <f t="shared" si="884"/>
        <v>14</v>
      </c>
      <c r="O3166" s="31" t="str">
        <f t="shared" si="885"/>
        <v>W</v>
      </c>
      <c r="P3166" s="134">
        <v>40.79</v>
      </c>
      <c r="Q3166" s="31" t="str">
        <f t="shared" si="886"/>
        <v>-</v>
      </c>
      <c r="R3166" s="31">
        <f t="shared" si="887"/>
        <v>40.79</v>
      </c>
      <c r="U3166" s="133">
        <v>43597.583333333336</v>
      </c>
      <c r="V3166" s="9">
        <f t="shared" si="888"/>
        <v>5</v>
      </c>
      <c r="W3166" s="9">
        <f t="shared" si="889"/>
        <v>12</v>
      </c>
      <c r="X3166" s="9">
        <f t="shared" si="890"/>
        <v>14</v>
      </c>
      <c r="Y3166" s="31" t="str">
        <f t="shared" si="891"/>
        <v>W</v>
      </c>
      <c r="Z3166" s="134">
        <v>22.56</v>
      </c>
      <c r="AA3166" s="31" t="str">
        <f t="shared" si="892"/>
        <v>-</v>
      </c>
      <c r="AB3166" s="31">
        <f t="shared" si="893"/>
        <v>22.56</v>
      </c>
    </row>
    <row r="3167" spans="1:28" x14ac:dyDescent="0.3">
      <c r="A3167" s="133">
        <v>42867.625</v>
      </c>
      <c r="B3167" s="152">
        <f t="shared" si="894"/>
        <v>5</v>
      </c>
      <c r="C3167" s="152">
        <f t="shared" si="895"/>
        <v>12</v>
      </c>
      <c r="D3167" s="152">
        <f t="shared" si="896"/>
        <v>15</v>
      </c>
      <c r="E3167" s="38" t="str">
        <f t="shared" si="897"/>
        <v/>
      </c>
      <c r="F3167" s="134">
        <v>34.46</v>
      </c>
      <c r="G3167" s="38">
        <f t="shared" si="898"/>
        <v>34.46</v>
      </c>
      <c r="H3167" s="38" t="str">
        <f t="shared" si="899"/>
        <v>-</v>
      </c>
      <c r="K3167" s="133">
        <v>43232.625</v>
      </c>
      <c r="L3167" s="9">
        <f t="shared" si="882"/>
        <v>5</v>
      </c>
      <c r="M3167" s="9">
        <f t="shared" si="883"/>
        <v>12</v>
      </c>
      <c r="N3167" s="9">
        <f t="shared" si="884"/>
        <v>15</v>
      </c>
      <c r="O3167" s="31" t="str">
        <f t="shared" si="885"/>
        <v>W</v>
      </c>
      <c r="P3167" s="134">
        <v>44.31</v>
      </c>
      <c r="Q3167" s="31" t="str">
        <f t="shared" si="886"/>
        <v>-</v>
      </c>
      <c r="R3167" s="31">
        <f t="shared" si="887"/>
        <v>44.31</v>
      </c>
      <c r="U3167" s="133">
        <v>43597.625</v>
      </c>
      <c r="V3167" s="9">
        <f t="shared" si="888"/>
        <v>5</v>
      </c>
      <c r="W3167" s="9">
        <f t="shared" si="889"/>
        <v>12</v>
      </c>
      <c r="X3167" s="9">
        <f t="shared" si="890"/>
        <v>15</v>
      </c>
      <c r="Y3167" s="31" t="str">
        <f t="shared" si="891"/>
        <v>W</v>
      </c>
      <c r="Z3167" s="134">
        <v>22.57</v>
      </c>
      <c r="AA3167" s="31" t="str">
        <f t="shared" si="892"/>
        <v>-</v>
      </c>
      <c r="AB3167" s="31">
        <f t="shared" si="893"/>
        <v>22.57</v>
      </c>
    </row>
    <row r="3168" spans="1:28" x14ac:dyDescent="0.3">
      <c r="A3168" s="133">
        <v>42867.666666666664</v>
      </c>
      <c r="B3168" s="152">
        <f t="shared" si="894"/>
        <v>5</v>
      </c>
      <c r="C3168" s="152">
        <f t="shared" si="895"/>
        <v>12</v>
      </c>
      <c r="D3168" s="152">
        <f t="shared" si="896"/>
        <v>16</v>
      </c>
      <c r="E3168" s="38" t="str">
        <f t="shared" si="897"/>
        <v/>
      </c>
      <c r="F3168" s="134">
        <v>33.71</v>
      </c>
      <c r="G3168" s="38">
        <f t="shared" si="898"/>
        <v>33.71</v>
      </c>
      <c r="H3168" s="38" t="str">
        <f t="shared" si="899"/>
        <v>-</v>
      </c>
      <c r="K3168" s="133">
        <v>43232.666666666664</v>
      </c>
      <c r="L3168" s="9">
        <f t="shared" si="882"/>
        <v>5</v>
      </c>
      <c r="M3168" s="9">
        <f t="shared" si="883"/>
        <v>12</v>
      </c>
      <c r="N3168" s="9">
        <f t="shared" si="884"/>
        <v>16</v>
      </c>
      <c r="O3168" s="31" t="str">
        <f t="shared" si="885"/>
        <v>W</v>
      </c>
      <c r="P3168" s="134">
        <v>45.94</v>
      </c>
      <c r="Q3168" s="31" t="str">
        <f t="shared" si="886"/>
        <v>-</v>
      </c>
      <c r="R3168" s="31">
        <f t="shared" si="887"/>
        <v>45.94</v>
      </c>
      <c r="U3168" s="133">
        <v>43597.666666666664</v>
      </c>
      <c r="V3168" s="9">
        <f t="shared" si="888"/>
        <v>5</v>
      </c>
      <c r="W3168" s="9">
        <f t="shared" si="889"/>
        <v>12</v>
      </c>
      <c r="X3168" s="9">
        <f t="shared" si="890"/>
        <v>16</v>
      </c>
      <c r="Y3168" s="31" t="str">
        <f t="shared" si="891"/>
        <v>W</v>
      </c>
      <c r="Z3168" s="134">
        <v>23.07</v>
      </c>
      <c r="AA3168" s="31" t="str">
        <f t="shared" si="892"/>
        <v>-</v>
      </c>
      <c r="AB3168" s="31">
        <f t="shared" si="893"/>
        <v>23.07</v>
      </c>
    </row>
    <row r="3169" spans="1:28" x14ac:dyDescent="0.3">
      <c r="A3169" s="133">
        <v>42867.708333333336</v>
      </c>
      <c r="B3169" s="152">
        <f t="shared" si="894"/>
        <v>5</v>
      </c>
      <c r="C3169" s="152">
        <f t="shared" si="895"/>
        <v>12</v>
      </c>
      <c r="D3169" s="152">
        <f t="shared" si="896"/>
        <v>17</v>
      </c>
      <c r="E3169" s="38" t="str">
        <f t="shared" si="897"/>
        <v/>
      </c>
      <c r="F3169" s="134">
        <v>33.18</v>
      </c>
      <c r="G3169" s="38" t="str">
        <f t="shared" si="898"/>
        <v>-</v>
      </c>
      <c r="H3169" s="38">
        <f t="shared" si="899"/>
        <v>33.18</v>
      </c>
      <c r="K3169" s="133">
        <v>43232.708333333336</v>
      </c>
      <c r="L3169" s="9">
        <f t="shared" si="882"/>
        <v>5</v>
      </c>
      <c r="M3169" s="9">
        <f t="shared" si="883"/>
        <v>12</v>
      </c>
      <c r="N3169" s="9">
        <f t="shared" si="884"/>
        <v>17</v>
      </c>
      <c r="O3169" s="31" t="str">
        <f t="shared" si="885"/>
        <v>W</v>
      </c>
      <c r="P3169" s="134">
        <v>46.96</v>
      </c>
      <c r="Q3169" s="31" t="str">
        <f t="shared" si="886"/>
        <v>-</v>
      </c>
      <c r="R3169" s="31">
        <f t="shared" si="887"/>
        <v>46.96</v>
      </c>
      <c r="U3169" s="133">
        <v>43597.708333333336</v>
      </c>
      <c r="V3169" s="9">
        <f t="shared" si="888"/>
        <v>5</v>
      </c>
      <c r="W3169" s="9">
        <f t="shared" si="889"/>
        <v>12</v>
      </c>
      <c r="X3169" s="9">
        <f t="shared" si="890"/>
        <v>17</v>
      </c>
      <c r="Y3169" s="31" t="str">
        <f t="shared" si="891"/>
        <v>W</v>
      </c>
      <c r="Z3169" s="134">
        <v>24.02</v>
      </c>
      <c r="AA3169" s="31" t="str">
        <f t="shared" si="892"/>
        <v>-</v>
      </c>
      <c r="AB3169" s="31">
        <f t="shared" si="893"/>
        <v>24.02</v>
      </c>
    </row>
    <row r="3170" spans="1:28" x14ac:dyDescent="0.3">
      <c r="A3170" s="133">
        <v>42867.75</v>
      </c>
      <c r="B3170" s="152">
        <f t="shared" si="894"/>
        <v>5</v>
      </c>
      <c r="C3170" s="152">
        <f t="shared" si="895"/>
        <v>12</v>
      </c>
      <c r="D3170" s="152">
        <f t="shared" si="896"/>
        <v>18</v>
      </c>
      <c r="E3170" s="38" t="str">
        <f t="shared" si="897"/>
        <v/>
      </c>
      <c r="F3170" s="134">
        <v>30.32</v>
      </c>
      <c r="G3170" s="38" t="str">
        <f t="shared" si="898"/>
        <v>-</v>
      </c>
      <c r="H3170" s="38">
        <f t="shared" si="899"/>
        <v>30.32</v>
      </c>
      <c r="K3170" s="133">
        <v>43232.75</v>
      </c>
      <c r="L3170" s="9">
        <f t="shared" si="882"/>
        <v>5</v>
      </c>
      <c r="M3170" s="9">
        <f t="shared" si="883"/>
        <v>12</v>
      </c>
      <c r="N3170" s="9">
        <f t="shared" si="884"/>
        <v>18</v>
      </c>
      <c r="O3170" s="31" t="str">
        <f t="shared" si="885"/>
        <v>W</v>
      </c>
      <c r="P3170" s="134">
        <v>41.01</v>
      </c>
      <c r="Q3170" s="31" t="str">
        <f t="shared" si="886"/>
        <v>-</v>
      </c>
      <c r="R3170" s="31">
        <f t="shared" si="887"/>
        <v>41.01</v>
      </c>
      <c r="U3170" s="133">
        <v>43597.75</v>
      </c>
      <c r="V3170" s="9">
        <f t="shared" si="888"/>
        <v>5</v>
      </c>
      <c r="W3170" s="9">
        <f t="shared" si="889"/>
        <v>12</v>
      </c>
      <c r="X3170" s="9">
        <f t="shared" si="890"/>
        <v>18</v>
      </c>
      <c r="Y3170" s="31" t="str">
        <f t="shared" si="891"/>
        <v>W</v>
      </c>
      <c r="Z3170" s="134">
        <v>23.93</v>
      </c>
      <c r="AA3170" s="31" t="str">
        <f t="shared" si="892"/>
        <v>-</v>
      </c>
      <c r="AB3170" s="31">
        <f t="shared" si="893"/>
        <v>23.93</v>
      </c>
    </row>
    <row r="3171" spans="1:28" x14ac:dyDescent="0.3">
      <c r="A3171" s="133">
        <v>42867.791666666664</v>
      </c>
      <c r="B3171" s="152">
        <f t="shared" si="894"/>
        <v>5</v>
      </c>
      <c r="C3171" s="152">
        <f t="shared" si="895"/>
        <v>12</v>
      </c>
      <c r="D3171" s="152">
        <f t="shared" si="896"/>
        <v>19</v>
      </c>
      <c r="E3171" s="38" t="str">
        <f t="shared" si="897"/>
        <v/>
      </c>
      <c r="F3171" s="134">
        <v>28.91</v>
      </c>
      <c r="G3171" s="38" t="str">
        <f t="shared" si="898"/>
        <v>-</v>
      </c>
      <c r="H3171" s="38">
        <f t="shared" si="899"/>
        <v>28.91</v>
      </c>
      <c r="K3171" s="133">
        <v>43232.791666666664</v>
      </c>
      <c r="L3171" s="9">
        <f t="shared" si="882"/>
        <v>5</v>
      </c>
      <c r="M3171" s="9">
        <f t="shared" si="883"/>
        <v>12</v>
      </c>
      <c r="N3171" s="9">
        <f t="shared" si="884"/>
        <v>19</v>
      </c>
      <c r="O3171" s="31" t="str">
        <f t="shared" si="885"/>
        <v>W</v>
      </c>
      <c r="P3171" s="134">
        <v>38.450000000000003</v>
      </c>
      <c r="Q3171" s="31" t="str">
        <f t="shared" si="886"/>
        <v>-</v>
      </c>
      <c r="R3171" s="31">
        <f t="shared" si="887"/>
        <v>38.450000000000003</v>
      </c>
      <c r="U3171" s="133">
        <v>43597.791666666664</v>
      </c>
      <c r="V3171" s="9">
        <f t="shared" si="888"/>
        <v>5</v>
      </c>
      <c r="W3171" s="9">
        <f t="shared" si="889"/>
        <v>12</v>
      </c>
      <c r="X3171" s="9">
        <f t="shared" si="890"/>
        <v>19</v>
      </c>
      <c r="Y3171" s="31" t="str">
        <f t="shared" si="891"/>
        <v>W</v>
      </c>
      <c r="Z3171" s="134">
        <v>24.7</v>
      </c>
      <c r="AA3171" s="31" t="str">
        <f t="shared" si="892"/>
        <v>-</v>
      </c>
      <c r="AB3171" s="31">
        <f t="shared" si="893"/>
        <v>24.7</v>
      </c>
    </row>
    <row r="3172" spans="1:28" x14ac:dyDescent="0.3">
      <c r="A3172" s="133">
        <v>42867.833333333336</v>
      </c>
      <c r="B3172" s="152">
        <f t="shared" si="894"/>
        <v>5</v>
      </c>
      <c r="C3172" s="152">
        <f t="shared" si="895"/>
        <v>12</v>
      </c>
      <c r="D3172" s="152">
        <f t="shared" si="896"/>
        <v>20</v>
      </c>
      <c r="E3172" s="38" t="str">
        <f t="shared" si="897"/>
        <v/>
      </c>
      <c r="F3172" s="134">
        <v>33.42</v>
      </c>
      <c r="G3172" s="38" t="str">
        <f t="shared" si="898"/>
        <v>-</v>
      </c>
      <c r="H3172" s="38">
        <f t="shared" si="899"/>
        <v>33.42</v>
      </c>
      <c r="K3172" s="133">
        <v>43232.833333333336</v>
      </c>
      <c r="L3172" s="9">
        <f t="shared" si="882"/>
        <v>5</v>
      </c>
      <c r="M3172" s="9">
        <f t="shared" si="883"/>
        <v>12</v>
      </c>
      <c r="N3172" s="9">
        <f t="shared" si="884"/>
        <v>20</v>
      </c>
      <c r="O3172" s="31" t="str">
        <f t="shared" si="885"/>
        <v>W</v>
      </c>
      <c r="P3172" s="134">
        <v>40.130000000000003</v>
      </c>
      <c r="Q3172" s="31" t="str">
        <f t="shared" si="886"/>
        <v>-</v>
      </c>
      <c r="R3172" s="31">
        <f t="shared" si="887"/>
        <v>40.130000000000003</v>
      </c>
      <c r="U3172" s="133">
        <v>43597.833333333336</v>
      </c>
      <c r="V3172" s="9">
        <f t="shared" si="888"/>
        <v>5</v>
      </c>
      <c r="W3172" s="9">
        <f t="shared" si="889"/>
        <v>12</v>
      </c>
      <c r="X3172" s="9">
        <f t="shared" si="890"/>
        <v>20</v>
      </c>
      <c r="Y3172" s="31" t="str">
        <f t="shared" si="891"/>
        <v>W</v>
      </c>
      <c r="Z3172" s="134">
        <v>26.29</v>
      </c>
      <c r="AA3172" s="31" t="str">
        <f t="shared" si="892"/>
        <v>-</v>
      </c>
      <c r="AB3172" s="31">
        <f t="shared" si="893"/>
        <v>26.29</v>
      </c>
    </row>
    <row r="3173" spans="1:28" x14ac:dyDescent="0.3">
      <c r="A3173" s="133">
        <v>42867.875</v>
      </c>
      <c r="B3173" s="152">
        <f t="shared" si="894"/>
        <v>5</v>
      </c>
      <c r="C3173" s="152">
        <f t="shared" si="895"/>
        <v>12</v>
      </c>
      <c r="D3173" s="152">
        <f t="shared" si="896"/>
        <v>21</v>
      </c>
      <c r="E3173" s="38" t="str">
        <f t="shared" si="897"/>
        <v/>
      </c>
      <c r="F3173" s="134">
        <v>31.25</v>
      </c>
      <c r="G3173" s="38" t="str">
        <f t="shared" si="898"/>
        <v>-</v>
      </c>
      <c r="H3173" s="38">
        <f t="shared" si="899"/>
        <v>31.25</v>
      </c>
      <c r="K3173" s="133">
        <v>43232.875</v>
      </c>
      <c r="L3173" s="9">
        <f t="shared" si="882"/>
        <v>5</v>
      </c>
      <c r="M3173" s="9">
        <f t="shared" si="883"/>
        <v>12</v>
      </c>
      <c r="N3173" s="9">
        <f t="shared" si="884"/>
        <v>21</v>
      </c>
      <c r="O3173" s="31" t="str">
        <f t="shared" si="885"/>
        <v>W</v>
      </c>
      <c r="P3173" s="134">
        <v>39.75</v>
      </c>
      <c r="Q3173" s="31" t="str">
        <f t="shared" si="886"/>
        <v>-</v>
      </c>
      <c r="R3173" s="31">
        <f t="shared" si="887"/>
        <v>39.75</v>
      </c>
      <c r="U3173" s="133">
        <v>43597.875</v>
      </c>
      <c r="V3173" s="9">
        <f t="shared" si="888"/>
        <v>5</v>
      </c>
      <c r="W3173" s="9">
        <f t="shared" si="889"/>
        <v>12</v>
      </c>
      <c r="X3173" s="9">
        <f t="shared" si="890"/>
        <v>21</v>
      </c>
      <c r="Y3173" s="31" t="str">
        <f t="shared" si="891"/>
        <v>W</v>
      </c>
      <c r="Z3173" s="134">
        <v>26.33</v>
      </c>
      <c r="AA3173" s="31" t="str">
        <f t="shared" si="892"/>
        <v>-</v>
      </c>
      <c r="AB3173" s="31">
        <f t="shared" si="893"/>
        <v>26.33</v>
      </c>
    </row>
    <row r="3174" spans="1:28" x14ac:dyDescent="0.3">
      <c r="A3174" s="133">
        <v>42867.916666666664</v>
      </c>
      <c r="B3174" s="152">
        <f t="shared" si="894"/>
        <v>5</v>
      </c>
      <c r="C3174" s="152">
        <f t="shared" si="895"/>
        <v>12</v>
      </c>
      <c r="D3174" s="152">
        <f t="shared" si="896"/>
        <v>22</v>
      </c>
      <c r="E3174" s="38" t="str">
        <f t="shared" si="897"/>
        <v/>
      </c>
      <c r="F3174" s="134">
        <v>26.04</v>
      </c>
      <c r="G3174" s="38" t="str">
        <f t="shared" si="898"/>
        <v>-</v>
      </c>
      <c r="H3174" s="38">
        <f t="shared" si="899"/>
        <v>26.04</v>
      </c>
      <c r="K3174" s="133">
        <v>43232.916666666664</v>
      </c>
      <c r="L3174" s="9">
        <f t="shared" si="882"/>
        <v>5</v>
      </c>
      <c r="M3174" s="9">
        <f t="shared" si="883"/>
        <v>12</v>
      </c>
      <c r="N3174" s="9">
        <f t="shared" si="884"/>
        <v>22</v>
      </c>
      <c r="O3174" s="31" t="str">
        <f t="shared" si="885"/>
        <v>W</v>
      </c>
      <c r="P3174" s="134">
        <v>33.14</v>
      </c>
      <c r="Q3174" s="31" t="str">
        <f t="shared" si="886"/>
        <v>-</v>
      </c>
      <c r="R3174" s="31">
        <f t="shared" si="887"/>
        <v>33.14</v>
      </c>
      <c r="U3174" s="133">
        <v>43597.916666666664</v>
      </c>
      <c r="V3174" s="9">
        <f t="shared" si="888"/>
        <v>5</v>
      </c>
      <c r="W3174" s="9">
        <f t="shared" si="889"/>
        <v>12</v>
      </c>
      <c r="X3174" s="9">
        <f t="shared" si="890"/>
        <v>22</v>
      </c>
      <c r="Y3174" s="31" t="str">
        <f t="shared" si="891"/>
        <v>W</v>
      </c>
      <c r="Z3174" s="134">
        <v>21.86</v>
      </c>
      <c r="AA3174" s="31" t="str">
        <f t="shared" si="892"/>
        <v>-</v>
      </c>
      <c r="AB3174" s="31">
        <f t="shared" si="893"/>
        <v>21.86</v>
      </c>
    </row>
    <row r="3175" spans="1:28" x14ac:dyDescent="0.3">
      <c r="A3175" s="133">
        <v>42867.958333333336</v>
      </c>
      <c r="B3175" s="152">
        <f t="shared" si="894"/>
        <v>5</v>
      </c>
      <c r="C3175" s="152">
        <f t="shared" si="895"/>
        <v>12</v>
      </c>
      <c r="D3175" s="152">
        <f t="shared" si="896"/>
        <v>23</v>
      </c>
      <c r="E3175" s="38" t="str">
        <f t="shared" si="897"/>
        <v/>
      </c>
      <c r="F3175" s="134">
        <v>23.73</v>
      </c>
      <c r="G3175" s="38" t="str">
        <f t="shared" si="898"/>
        <v>-</v>
      </c>
      <c r="H3175" s="38">
        <f t="shared" si="899"/>
        <v>23.73</v>
      </c>
      <c r="K3175" s="133">
        <v>43232.958333333336</v>
      </c>
      <c r="L3175" s="9">
        <f t="shared" si="882"/>
        <v>5</v>
      </c>
      <c r="M3175" s="9">
        <f t="shared" si="883"/>
        <v>12</v>
      </c>
      <c r="N3175" s="9">
        <f t="shared" si="884"/>
        <v>23</v>
      </c>
      <c r="O3175" s="31" t="str">
        <f t="shared" si="885"/>
        <v>W</v>
      </c>
      <c r="P3175" s="134">
        <v>29.18</v>
      </c>
      <c r="Q3175" s="31" t="str">
        <f t="shared" si="886"/>
        <v>-</v>
      </c>
      <c r="R3175" s="31">
        <f t="shared" si="887"/>
        <v>29.18</v>
      </c>
      <c r="U3175" s="133">
        <v>43597.958333333336</v>
      </c>
      <c r="V3175" s="9">
        <f t="shared" si="888"/>
        <v>5</v>
      </c>
      <c r="W3175" s="9">
        <f t="shared" si="889"/>
        <v>12</v>
      </c>
      <c r="X3175" s="9">
        <f t="shared" si="890"/>
        <v>23</v>
      </c>
      <c r="Y3175" s="31" t="str">
        <f t="shared" si="891"/>
        <v>W</v>
      </c>
      <c r="Z3175" s="134">
        <v>20.2</v>
      </c>
      <c r="AA3175" s="31" t="str">
        <f t="shared" si="892"/>
        <v>-</v>
      </c>
      <c r="AB3175" s="31">
        <f t="shared" si="893"/>
        <v>20.2</v>
      </c>
    </row>
    <row r="3176" spans="1:28" x14ac:dyDescent="0.3">
      <c r="A3176" s="133">
        <v>42868</v>
      </c>
      <c r="B3176" s="152">
        <f t="shared" si="894"/>
        <v>5</v>
      </c>
      <c r="C3176" s="152">
        <f t="shared" si="895"/>
        <v>13</v>
      </c>
      <c r="D3176" s="152">
        <f t="shared" si="896"/>
        <v>0</v>
      </c>
      <c r="E3176" s="38" t="str">
        <f t="shared" si="897"/>
        <v>W</v>
      </c>
      <c r="F3176" s="134">
        <v>23.46</v>
      </c>
      <c r="G3176" s="38" t="str">
        <f t="shared" si="898"/>
        <v>-</v>
      </c>
      <c r="H3176" s="38">
        <f t="shared" si="899"/>
        <v>23.46</v>
      </c>
      <c r="K3176" s="133">
        <v>43233</v>
      </c>
      <c r="L3176" s="9">
        <f t="shared" si="882"/>
        <v>5</v>
      </c>
      <c r="M3176" s="9">
        <f t="shared" si="883"/>
        <v>13</v>
      </c>
      <c r="N3176" s="9">
        <f t="shared" si="884"/>
        <v>0</v>
      </c>
      <c r="O3176" s="31" t="str">
        <f t="shared" si="885"/>
        <v>W</v>
      </c>
      <c r="P3176" s="134">
        <v>21.63</v>
      </c>
      <c r="Q3176" s="31" t="str">
        <f t="shared" si="886"/>
        <v>-</v>
      </c>
      <c r="R3176" s="31">
        <f t="shared" si="887"/>
        <v>21.63</v>
      </c>
      <c r="U3176" s="133">
        <v>43598</v>
      </c>
      <c r="V3176" s="9">
        <f t="shared" si="888"/>
        <v>5</v>
      </c>
      <c r="W3176" s="9">
        <f t="shared" si="889"/>
        <v>13</v>
      </c>
      <c r="X3176" s="9">
        <f t="shared" si="890"/>
        <v>0</v>
      </c>
      <c r="Y3176" s="31" t="str">
        <f t="shared" si="891"/>
        <v/>
      </c>
      <c r="Z3176" s="134">
        <v>18.8</v>
      </c>
      <c r="AA3176" s="31" t="str">
        <f t="shared" si="892"/>
        <v>-</v>
      </c>
      <c r="AB3176" s="31">
        <f t="shared" si="893"/>
        <v>18.8</v>
      </c>
    </row>
    <row r="3177" spans="1:28" x14ac:dyDescent="0.3">
      <c r="A3177" s="133">
        <v>42868.041666666664</v>
      </c>
      <c r="B3177" s="152">
        <f t="shared" si="894"/>
        <v>5</v>
      </c>
      <c r="C3177" s="152">
        <f t="shared" si="895"/>
        <v>13</v>
      </c>
      <c r="D3177" s="152">
        <f t="shared" si="896"/>
        <v>1</v>
      </c>
      <c r="E3177" s="38" t="str">
        <f t="shared" si="897"/>
        <v>W</v>
      </c>
      <c r="F3177" s="134">
        <v>22.77</v>
      </c>
      <c r="G3177" s="38" t="str">
        <f t="shared" si="898"/>
        <v>-</v>
      </c>
      <c r="H3177" s="38">
        <f t="shared" si="899"/>
        <v>22.77</v>
      </c>
      <c r="K3177" s="133">
        <v>43233.041666666664</v>
      </c>
      <c r="L3177" s="9">
        <f t="shared" si="882"/>
        <v>5</v>
      </c>
      <c r="M3177" s="9">
        <f t="shared" si="883"/>
        <v>13</v>
      </c>
      <c r="N3177" s="9">
        <f t="shared" si="884"/>
        <v>1</v>
      </c>
      <c r="O3177" s="31" t="str">
        <f t="shared" si="885"/>
        <v>W</v>
      </c>
      <c r="P3177" s="134">
        <v>20.420000000000002</v>
      </c>
      <c r="Q3177" s="31" t="str">
        <f t="shared" si="886"/>
        <v>-</v>
      </c>
      <c r="R3177" s="31">
        <f t="shared" si="887"/>
        <v>20.420000000000002</v>
      </c>
      <c r="U3177" s="133">
        <v>43598.041666666664</v>
      </c>
      <c r="V3177" s="9">
        <f t="shared" si="888"/>
        <v>5</v>
      </c>
      <c r="W3177" s="9">
        <f t="shared" si="889"/>
        <v>13</v>
      </c>
      <c r="X3177" s="9">
        <f t="shared" si="890"/>
        <v>1</v>
      </c>
      <c r="Y3177" s="31" t="str">
        <f t="shared" si="891"/>
        <v/>
      </c>
      <c r="Z3177" s="134">
        <v>18.73</v>
      </c>
      <c r="AA3177" s="31" t="str">
        <f t="shared" si="892"/>
        <v>-</v>
      </c>
      <c r="AB3177" s="31">
        <f t="shared" si="893"/>
        <v>18.73</v>
      </c>
    </row>
    <row r="3178" spans="1:28" x14ac:dyDescent="0.3">
      <c r="A3178" s="133">
        <v>42868.083333333336</v>
      </c>
      <c r="B3178" s="152">
        <f t="shared" si="894"/>
        <v>5</v>
      </c>
      <c r="C3178" s="152">
        <f t="shared" si="895"/>
        <v>13</v>
      </c>
      <c r="D3178" s="152">
        <f t="shared" si="896"/>
        <v>2</v>
      </c>
      <c r="E3178" s="38" t="str">
        <f t="shared" si="897"/>
        <v>W</v>
      </c>
      <c r="F3178" s="134">
        <v>22.81</v>
      </c>
      <c r="G3178" s="38" t="str">
        <f t="shared" si="898"/>
        <v>-</v>
      </c>
      <c r="H3178" s="38">
        <f t="shared" si="899"/>
        <v>22.81</v>
      </c>
      <c r="K3178" s="133">
        <v>43233.083333333336</v>
      </c>
      <c r="L3178" s="9">
        <f t="shared" si="882"/>
        <v>5</v>
      </c>
      <c r="M3178" s="9">
        <f t="shared" si="883"/>
        <v>13</v>
      </c>
      <c r="N3178" s="9">
        <f t="shared" si="884"/>
        <v>2</v>
      </c>
      <c r="O3178" s="31" t="str">
        <f t="shared" si="885"/>
        <v>W</v>
      </c>
      <c r="P3178" s="134">
        <v>19.73</v>
      </c>
      <c r="Q3178" s="31" t="str">
        <f t="shared" si="886"/>
        <v>-</v>
      </c>
      <c r="R3178" s="31">
        <f t="shared" si="887"/>
        <v>19.73</v>
      </c>
      <c r="U3178" s="133">
        <v>43598.083333333336</v>
      </c>
      <c r="V3178" s="9">
        <f t="shared" si="888"/>
        <v>5</v>
      </c>
      <c r="W3178" s="9">
        <f t="shared" si="889"/>
        <v>13</v>
      </c>
      <c r="X3178" s="9">
        <f t="shared" si="890"/>
        <v>2</v>
      </c>
      <c r="Y3178" s="31" t="str">
        <f t="shared" si="891"/>
        <v/>
      </c>
      <c r="Z3178" s="134">
        <v>18.420000000000002</v>
      </c>
      <c r="AA3178" s="31" t="str">
        <f t="shared" si="892"/>
        <v>-</v>
      </c>
      <c r="AB3178" s="31">
        <f t="shared" si="893"/>
        <v>18.420000000000002</v>
      </c>
    </row>
    <row r="3179" spans="1:28" x14ac:dyDescent="0.3">
      <c r="A3179" s="133">
        <v>42868.125</v>
      </c>
      <c r="B3179" s="152">
        <f t="shared" si="894"/>
        <v>5</v>
      </c>
      <c r="C3179" s="152">
        <f t="shared" si="895"/>
        <v>13</v>
      </c>
      <c r="D3179" s="152">
        <f t="shared" si="896"/>
        <v>3</v>
      </c>
      <c r="E3179" s="38" t="str">
        <f t="shared" si="897"/>
        <v>W</v>
      </c>
      <c r="F3179" s="134">
        <v>22.71</v>
      </c>
      <c r="G3179" s="38" t="str">
        <f t="shared" si="898"/>
        <v>-</v>
      </c>
      <c r="H3179" s="38">
        <f t="shared" si="899"/>
        <v>22.71</v>
      </c>
      <c r="K3179" s="133">
        <v>43233.125</v>
      </c>
      <c r="L3179" s="9">
        <f t="shared" si="882"/>
        <v>5</v>
      </c>
      <c r="M3179" s="9">
        <f t="shared" si="883"/>
        <v>13</v>
      </c>
      <c r="N3179" s="9">
        <f t="shared" si="884"/>
        <v>3</v>
      </c>
      <c r="O3179" s="31" t="str">
        <f t="shared" si="885"/>
        <v>W</v>
      </c>
      <c r="P3179" s="134">
        <v>19.27</v>
      </c>
      <c r="Q3179" s="31" t="str">
        <f t="shared" si="886"/>
        <v>-</v>
      </c>
      <c r="R3179" s="31">
        <f t="shared" si="887"/>
        <v>19.27</v>
      </c>
      <c r="U3179" s="133">
        <v>43598.125</v>
      </c>
      <c r="V3179" s="9">
        <f t="shared" si="888"/>
        <v>5</v>
      </c>
      <c r="W3179" s="9">
        <f t="shared" si="889"/>
        <v>13</v>
      </c>
      <c r="X3179" s="9">
        <f t="shared" si="890"/>
        <v>3</v>
      </c>
      <c r="Y3179" s="31" t="str">
        <f t="shared" si="891"/>
        <v/>
      </c>
      <c r="Z3179" s="134">
        <v>18.420000000000002</v>
      </c>
      <c r="AA3179" s="31" t="str">
        <f t="shared" si="892"/>
        <v>-</v>
      </c>
      <c r="AB3179" s="31">
        <f t="shared" si="893"/>
        <v>18.420000000000002</v>
      </c>
    </row>
    <row r="3180" spans="1:28" x14ac:dyDescent="0.3">
      <c r="A3180" s="133">
        <v>42868.166666666664</v>
      </c>
      <c r="B3180" s="152">
        <f t="shared" si="894"/>
        <v>5</v>
      </c>
      <c r="C3180" s="152">
        <f t="shared" si="895"/>
        <v>13</v>
      </c>
      <c r="D3180" s="152">
        <f t="shared" si="896"/>
        <v>4</v>
      </c>
      <c r="E3180" s="38" t="str">
        <f t="shared" si="897"/>
        <v>W</v>
      </c>
      <c r="F3180" s="134">
        <v>22.86</v>
      </c>
      <c r="G3180" s="38" t="str">
        <f t="shared" si="898"/>
        <v>-</v>
      </c>
      <c r="H3180" s="38">
        <f t="shared" si="899"/>
        <v>22.86</v>
      </c>
      <c r="K3180" s="133">
        <v>43233.166666666664</v>
      </c>
      <c r="L3180" s="9">
        <f t="shared" si="882"/>
        <v>5</v>
      </c>
      <c r="M3180" s="9">
        <f t="shared" si="883"/>
        <v>13</v>
      </c>
      <c r="N3180" s="9">
        <f t="shared" si="884"/>
        <v>4</v>
      </c>
      <c r="O3180" s="31" t="str">
        <f t="shared" si="885"/>
        <v>W</v>
      </c>
      <c r="P3180" s="134">
        <v>18.989999999999998</v>
      </c>
      <c r="Q3180" s="31" t="str">
        <f t="shared" si="886"/>
        <v>-</v>
      </c>
      <c r="R3180" s="31">
        <f t="shared" si="887"/>
        <v>18.989999999999998</v>
      </c>
      <c r="U3180" s="133">
        <v>43598.166666666664</v>
      </c>
      <c r="V3180" s="9">
        <f t="shared" si="888"/>
        <v>5</v>
      </c>
      <c r="W3180" s="9">
        <f t="shared" si="889"/>
        <v>13</v>
      </c>
      <c r="X3180" s="9">
        <f t="shared" si="890"/>
        <v>4</v>
      </c>
      <c r="Y3180" s="31" t="str">
        <f t="shared" si="891"/>
        <v/>
      </c>
      <c r="Z3180" s="134">
        <v>18.72</v>
      </c>
      <c r="AA3180" s="31" t="str">
        <f t="shared" si="892"/>
        <v>-</v>
      </c>
      <c r="AB3180" s="31">
        <f t="shared" si="893"/>
        <v>18.72</v>
      </c>
    </row>
    <row r="3181" spans="1:28" x14ac:dyDescent="0.3">
      <c r="A3181" s="133">
        <v>42868.208333333336</v>
      </c>
      <c r="B3181" s="152">
        <f t="shared" si="894"/>
        <v>5</v>
      </c>
      <c r="C3181" s="152">
        <f t="shared" si="895"/>
        <v>13</v>
      </c>
      <c r="D3181" s="152">
        <f t="shared" si="896"/>
        <v>5</v>
      </c>
      <c r="E3181" s="38" t="str">
        <f t="shared" si="897"/>
        <v>W</v>
      </c>
      <c r="F3181" s="134">
        <v>22.74</v>
      </c>
      <c r="G3181" s="38" t="str">
        <f t="shared" si="898"/>
        <v>-</v>
      </c>
      <c r="H3181" s="38">
        <f t="shared" si="899"/>
        <v>22.74</v>
      </c>
      <c r="K3181" s="133">
        <v>43233.208333333336</v>
      </c>
      <c r="L3181" s="9">
        <f t="shared" si="882"/>
        <v>5</v>
      </c>
      <c r="M3181" s="9">
        <f t="shared" si="883"/>
        <v>13</v>
      </c>
      <c r="N3181" s="9">
        <f t="shared" si="884"/>
        <v>5</v>
      </c>
      <c r="O3181" s="31" t="str">
        <f t="shared" si="885"/>
        <v>W</v>
      </c>
      <c r="P3181" s="134">
        <v>19.329999999999998</v>
      </c>
      <c r="Q3181" s="31" t="str">
        <f t="shared" si="886"/>
        <v>-</v>
      </c>
      <c r="R3181" s="31">
        <f t="shared" si="887"/>
        <v>19.329999999999998</v>
      </c>
      <c r="U3181" s="133">
        <v>43598.208333333336</v>
      </c>
      <c r="V3181" s="9">
        <f t="shared" si="888"/>
        <v>5</v>
      </c>
      <c r="W3181" s="9">
        <f t="shared" si="889"/>
        <v>13</v>
      </c>
      <c r="X3181" s="9">
        <f t="shared" si="890"/>
        <v>5</v>
      </c>
      <c r="Y3181" s="31" t="str">
        <f t="shared" si="891"/>
        <v/>
      </c>
      <c r="Z3181" s="134">
        <v>20.05</v>
      </c>
      <c r="AA3181" s="31" t="str">
        <f t="shared" si="892"/>
        <v>-</v>
      </c>
      <c r="AB3181" s="31">
        <f t="shared" si="893"/>
        <v>20.05</v>
      </c>
    </row>
    <row r="3182" spans="1:28" x14ac:dyDescent="0.3">
      <c r="A3182" s="133">
        <v>42868.25</v>
      </c>
      <c r="B3182" s="152">
        <f t="shared" si="894"/>
        <v>5</v>
      </c>
      <c r="C3182" s="152">
        <f t="shared" si="895"/>
        <v>13</v>
      </c>
      <c r="D3182" s="152">
        <f t="shared" si="896"/>
        <v>6</v>
      </c>
      <c r="E3182" s="38" t="str">
        <f t="shared" si="897"/>
        <v>W</v>
      </c>
      <c r="F3182" s="134">
        <v>23.79</v>
      </c>
      <c r="G3182" s="38" t="str">
        <f t="shared" si="898"/>
        <v>-</v>
      </c>
      <c r="H3182" s="38">
        <f t="shared" si="899"/>
        <v>23.79</v>
      </c>
      <c r="K3182" s="133">
        <v>43233.25</v>
      </c>
      <c r="L3182" s="9">
        <f t="shared" si="882"/>
        <v>5</v>
      </c>
      <c r="M3182" s="9">
        <f t="shared" si="883"/>
        <v>13</v>
      </c>
      <c r="N3182" s="9">
        <f t="shared" si="884"/>
        <v>6</v>
      </c>
      <c r="O3182" s="31" t="str">
        <f t="shared" si="885"/>
        <v>W</v>
      </c>
      <c r="P3182" s="134">
        <v>19.690000000000001</v>
      </c>
      <c r="Q3182" s="31" t="str">
        <f t="shared" si="886"/>
        <v>-</v>
      </c>
      <c r="R3182" s="31">
        <f t="shared" si="887"/>
        <v>19.690000000000001</v>
      </c>
      <c r="U3182" s="133">
        <v>43598.25</v>
      </c>
      <c r="V3182" s="9">
        <f t="shared" si="888"/>
        <v>5</v>
      </c>
      <c r="W3182" s="9">
        <f t="shared" si="889"/>
        <v>13</v>
      </c>
      <c r="X3182" s="9">
        <f t="shared" si="890"/>
        <v>6</v>
      </c>
      <c r="Y3182" s="31" t="str">
        <f t="shared" si="891"/>
        <v/>
      </c>
      <c r="Z3182" s="134">
        <v>24.68</v>
      </c>
      <c r="AA3182" s="31" t="str">
        <f t="shared" si="892"/>
        <v>-</v>
      </c>
      <c r="AB3182" s="31">
        <f t="shared" si="893"/>
        <v>24.68</v>
      </c>
    </row>
    <row r="3183" spans="1:28" x14ac:dyDescent="0.3">
      <c r="A3183" s="133">
        <v>42868.291666666664</v>
      </c>
      <c r="B3183" s="152">
        <f t="shared" si="894"/>
        <v>5</v>
      </c>
      <c r="C3183" s="152">
        <f t="shared" si="895"/>
        <v>13</v>
      </c>
      <c r="D3183" s="152">
        <f t="shared" si="896"/>
        <v>7</v>
      </c>
      <c r="E3183" s="38" t="str">
        <f t="shared" si="897"/>
        <v>W</v>
      </c>
      <c r="F3183" s="134">
        <v>25.44</v>
      </c>
      <c r="G3183" s="38" t="str">
        <f t="shared" si="898"/>
        <v>-</v>
      </c>
      <c r="H3183" s="38">
        <f t="shared" si="899"/>
        <v>25.44</v>
      </c>
      <c r="K3183" s="133">
        <v>43233.291666666664</v>
      </c>
      <c r="L3183" s="9">
        <f t="shared" si="882"/>
        <v>5</v>
      </c>
      <c r="M3183" s="9">
        <f t="shared" si="883"/>
        <v>13</v>
      </c>
      <c r="N3183" s="9">
        <f t="shared" si="884"/>
        <v>7</v>
      </c>
      <c r="O3183" s="31" t="str">
        <f t="shared" si="885"/>
        <v>W</v>
      </c>
      <c r="P3183" s="134">
        <v>21.4</v>
      </c>
      <c r="Q3183" s="31" t="str">
        <f t="shared" si="886"/>
        <v>-</v>
      </c>
      <c r="R3183" s="31">
        <f t="shared" si="887"/>
        <v>21.4</v>
      </c>
      <c r="U3183" s="133">
        <v>43598.291666666664</v>
      </c>
      <c r="V3183" s="9">
        <f t="shared" si="888"/>
        <v>5</v>
      </c>
      <c r="W3183" s="9">
        <f t="shared" si="889"/>
        <v>13</v>
      </c>
      <c r="X3183" s="9">
        <f t="shared" si="890"/>
        <v>7</v>
      </c>
      <c r="Y3183" s="31" t="str">
        <f t="shared" si="891"/>
        <v/>
      </c>
      <c r="Z3183" s="134">
        <v>26.61</v>
      </c>
      <c r="AA3183" s="31" t="str">
        <f t="shared" si="892"/>
        <v>-</v>
      </c>
      <c r="AB3183" s="31">
        <f t="shared" si="893"/>
        <v>26.61</v>
      </c>
    </row>
    <row r="3184" spans="1:28" x14ac:dyDescent="0.3">
      <c r="A3184" s="133">
        <v>42868.333333333336</v>
      </c>
      <c r="B3184" s="152">
        <f t="shared" si="894"/>
        <v>5</v>
      </c>
      <c r="C3184" s="152">
        <f t="shared" si="895"/>
        <v>13</v>
      </c>
      <c r="D3184" s="152">
        <f t="shared" si="896"/>
        <v>8</v>
      </c>
      <c r="E3184" s="38" t="str">
        <f t="shared" si="897"/>
        <v>W</v>
      </c>
      <c r="F3184" s="134">
        <v>26.97</v>
      </c>
      <c r="G3184" s="38" t="str">
        <f t="shared" si="898"/>
        <v>-</v>
      </c>
      <c r="H3184" s="38">
        <f t="shared" si="899"/>
        <v>26.97</v>
      </c>
      <c r="K3184" s="133">
        <v>43233.333333333336</v>
      </c>
      <c r="L3184" s="9">
        <f t="shared" si="882"/>
        <v>5</v>
      </c>
      <c r="M3184" s="9">
        <f t="shared" si="883"/>
        <v>13</v>
      </c>
      <c r="N3184" s="9">
        <f t="shared" si="884"/>
        <v>8</v>
      </c>
      <c r="O3184" s="31" t="str">
        <f t="shared" si="885"/>
        <v>W</v>
      </c>
      <c r="P3184" s="134">
        <v>23.36</v>
      </c>
      <c r="Q3184" s="31" t="str">
        <f t="shared" si="886"/>
        <v>-</v>
      </c>
      <c r="R3184" s="31">
        <f t="shared" si="887"/>
        <v>23.36</v>
      </c>
      <c r="U3184" s="133">
        <v>43598.333333333336</v>
      </c>
      <c r="V3184" s="9">
        <f t="shared" si="888"/>
        <v>5</v>
      </c>
      <c r="W3184" s="9">
        <f t="shared" si="889"/>
        <v>13</v>
      </c>
      <c r="X3184" s="9">
        <f t="shared" si="890"/>
        <v>8</v>
      </c>
      <c r="Y3184" s="31" t="str">
        <f t="shared" si="891"/>
        <v/>
      </c>
      <c r="Z3184" s="134">
        <v>27.64</v>
      </c>
      <c r="AA3184" s="31">
        <f t="shared" si="892"/>
        <v>27.64</v>
      </c>
      <c r="AB3184" s="31" t="str">
        <f t="shared" si="893"/>
        <v>-</v>
      </c>
    </row>
    <row r="3185" spans="1:28" x14ac:dyDescent="0.3">
      <c r="A3185" s="133">
        <v>42868.375</v>
      </c>
      <c r="B3185" s="152">
        <f t="shared" si="894"/>
        <v>5</v>
      </c>
      <c r="C3185" s="152">
        <f t="shared" si="895"/>
        <v>13</v>
      </c>
      <c r="D3185" s="152">
        <f t="shared" si="896"/>
        <v>9</v>
      </c>
      <c r="E3185" s="38" t="str">
        <f t="shared" si="897"/>
        <v>W</v>
      </c>
      <c r="F3185" s="134">
        <v>29.76</v>
      </c>
      <c r="G3185" s="38" t="str">
        <f t="shared" si="898"/>
        <v>-</v>
      </c>
      <c r="H3185" s="38">
        <f t="shared" si="899"/>
        <v>29.76</v>
      </c>
      <c r="K3185" s="133">
        <v>43233.375</v>
      </c>
      <c r="L3185" s="9">
        <f t="shared" si="882"/>
        <v>5</v>
      </c>
      <c r="M3185" s="9">
        <f t="shared" si="883"/>
        <v>13</v>
      </c>
      <c r="N3185" s="9">
        <f t="shared" si="884"/>
        <v>9</v>
      </c>
      <c r="O3185" s="31" t="str">
        <f t="shared" si="885"/>
        <v>W</v>
      </c>
      <c r="P3185" s="134">
        <v>26.76</v>
      </c>
      <c r="Q3185" s="31" t="str">
        <f t="shared" si="886"/>
        <v>-</v>
      </c>
      <c r="R3185" s="31">
        <f t="shared" si="887"/>
        <v>26.76</v>
      </c>
      <c r="U3185" s="133">
        <v>43598.375</v>
      </c>
      <c r="V3185" s="9">
        <f t="shared" si="888"/>
        <v>5</v>
      </c>
      <c r="W3185" s="9">
        <f t="shared" si="889"/>
        <v>13</v>
      </c>
      <c r="X3185" s="9">
        <f t="shared" si="890"/>
        <v>9</v>
      </c>
      <c r="Y3185" s="31" t="str">
        <f t="shared" si="891"/>
        <v/>
      </c>
      <c r="Z3185" s="134">
        <v>27.93</v>
      </c>
      <c r="AA3185" s="31">
        <f t="shared" si="892"/>
        <v>27.93</v>
      </c>
      <c r="AB3185" s="31" t="str">
        <f t="shared" si="893"/>
        <v>-</v>
      </c>
    </row>
    <row r="3186" spans="1:28" x14ac:dyDescent="0.3">
      <c r="A3186" s="133">
        <v>42868.416666666664</v>
      </c>
      <c r="B3186" s="152">
        <f t="shared" si="894"/>
        <v>5</v>
      </c>
      <c r="C3186" s="152">
        <f t="shared" si="895"/>
        <v>13</v>
      </c>
      <c r="D3186" s="152">
        <f t="shared" si="896"/>
        <v>10</v>
      </c>
      <c r="E3186" s="38" t="str">
        <f t="shared" si="897"/>
        <v>W</v>
      </c>
      <c r="F3186" s="134">
        <v>30.56</v>
      </c>
      <c r="G3186" s="38" t="str">
        <f t="shared" si="898"/>
        <v>-</v>
      </c>
      <c r="H3186" s="38">
        <f t="shared" si="899"/>
        <v>30.56</v>
      </c>
      <c r="K3186" s="133">
        <v>43233.416666666664</v>
      </c>
      <c r="L3186" s="9">
        <f t="shared" si="882"/>
        <v>5</v>
      </c>
      <c r="M3186" s="9">
        <f t="shared" si="883"/>
        <v>13</v>
      </c>
      <c r="N3186" s="9">
        <f t="shared" si="884"/>
        <v>10</v>
      </c>
      <c r="O3186" s="31" t="str">
        <f t="shared" si="885"/>
        <v>W</v>
      </c>
      <c r="P3186" s="134">
        <v>29.3</v>
      </c>
      <c r="Q3186" s="31" t="str">
        <f t="shared" si="886"/>
        <v>-</v>
      </c>
      <c r="R3186" s="31">
        <f t="shared" si="887"/>
        <v>29.3</v>
      </c>
      <c r="U3186" s="133">
        <v>43598.416666666664</v>
      </c>
      <c r="V3186" s="9">
        <f t="shared" si="888"/>
        <v>5</v>
      </c>
      <c r="W3186" s="9">
        <f t="shared" si="889"/>
        <v>13</v>
      </c>
      <c r="X3186" s="9">
        <f t="shared" si="890"/>
        <v>10</v>
      </c>
      <c r="Y3186" s="31" t="str">
        <f t="shared" si="891"/>
        <v/>
      </c>
      <c r="Z3186" s="134">
        <v>28.15</v>
      </c>
      <c r="AA3186" s="31">
        <f t="shared" si="892"/>
        <v>28.15</v>
      </c>
      <c r="AB3186" s="31" t="str">
        <f t="shared" si="893"/>
        <v>-</v>
      </c>
    </row>
    <row r="3187" spans="1:28" x14ac:dyDescent="0.3">
      <c r="A3187" s="133">
        <v>42868.458333333336</v>
      </c>
      <c r="B3187" s="152">
        <f t="shared" si="894"/>
        <v>5</v>
      </c>
      <c r="C3187" s="152">
        <f t="shared" si="895"/>
        <v>13</v>
      </c>
      <c r="D3187" s="152">
        <f t="shared" si="896"/>
        <v>11</v>
      </c>
      <c r="E3187" s="38" t="str">
        <f t="shared" si="897"/>
        <v>W</v>
      </c>
      <c r="F3187" s="134">
        <v>30.87</v>
      </c>
      <c r="G3187" s="38" t="str">
        <f t="shared" si="898"/>
        <v>-</v>
      </c>
      <c r="H3187" s="38">
        <f t="shared" si="899"/>
        <v>30.87</v>
      </c>
      <c r="K3187" s="133">
        <v>43233.458333333336</v>
      </c>
      <c r="L3187" s="9">
        <f t="shared" si="882"/>
        <v>5</v>
      </c>
      <c r="M3187" s="9">
        <f t="shared" si="883"/>
        <v>13</v>
      </c>
      <c r="N3187" s="9">
        <f t="shared" si="884"/>
        <v>11</v>
      </c>
      <c r="O3187" s="31" t="str">
        <f t="shared" si="885"/>
        <v>W</v>
      </c>
      <c r="P3187" s="134">
        <v>32.01</v>
      </c>
      <c r="Q3187" s="31" t="str">
        <f t="shared" si="886"/>
        <v>-</v>
      </c>
      <c r="R3187" s="31">
        <f t="shared" si="887"/>
        <v>32.01</v>
      </c>
      <c r="U3187" s="133">
        <v>43598.458333333336</v>
      </c>
      <c r="V3187" s="9">
        <f t="shared" si="888"/>
        <v>5</v>
      </c>
      <c r="W3187" s="9">
        <f t="shared" si="889"/>
        <v>13</v>
      </c>
      <c r="X3187" s="9">
        <f t="shared" si="890"/>
        <v>11</v>
      </c>
      <c r="Y3187" s="31" t="str">
        <f t="shared" si="891"/>
        <v/>
      </c>
      <c r="Z3187" s="134">
        <v>28.02</v>
      </c>
      <c r="AA3187" s="31">
        <f t="shared" si="892"/>
        <v>28.02</v>
      </c>
      <c r="AB3187" s="31" t="str">
        <f t="shared" si="893"/>
        <v>-</v>
      </c>
    </row>
    <row r="3188" spans="1:28" x14ac:dyDescent="0.3">
      <c r="A3188" s="133">
        <v>42868.5</v>
      </c>
      <c r="B3188" s="152">
        <f t="shared" si="894"/>
        <v>5</v>
      </c>
      <c r="C3188" s="152">
        <f t="shared" si="895"/>
        <v>13</v>
      </c>
      <c r="D3188" s="152">
        <f t="shared" si="896"/>
        <v>12</v>
      </c>
      <c r="E3188" s="38" t="str">
        <f t="shared" si="897"/>
        <v>W</v>
      </c>
      <c r="F3188" s="134">
        <v>30.93</v>
      </c>
      <c r="G3188" s="38" t="str">
        <f t="shared" si="898"/>
        <v>-</v>
      </c>
      <c r="H3188" s="38">
        <f t="shared" si="899"/>
        <v>30.93</v>
      </c>
      <c r="K3188" s="133">
        <v>43233.5</v>
      </c>
      <c r="L3188" s="9">
        <f t="shared" si="882"/>
        <v>5</v>
      </c>
      <c r="M3188" s="9">
        <f t="shared" si="883"/>
        <v>13</v>
      </c>
      <c r="N3188" s="9">
        <f t="shared" si="884"/>
        <v>12</v>
      </c>
      <c r="O3188" s="31" t="str">
        <f t="shared" si="885"/>
        <v>W</v>
      </c>
      <c r="P3188" s="134">
        <v>34.56</v>
      </c>
      <c r="Q3188" s="31" t="str">
        <f t="shared" si="886"/>
        <v>-</v>
      </c>
      <c r="R3188" s="31">
        <f t="shared" si="887"/>
        <v>34.56</v>
      </c>
      <c r="U3188" s="133">
        <v>43598.5</v>
      </c>
      <c r="V3188" s="9">
        <f t="shared" si="888"/>
        <v>5</v>
      </c>
      <c r="W3188" s="9">
        <f t="shared" si="889"/>
        <v>13</v>
      </c>
      <c r="X3188" s="9">
        <f t="shared" si="890"/>
        <v>12</v>
      </c>
      <c r="Y3188" s="31" t="str">
        <f t="shared" si="891"/>
        <v/>
      </c>
      <c r="Z3188" s="134">
        <v>26.53</v>
      </c>
      <c r="AA3188" s="31">
        <f t="shared" si="892"/>
        <v>26.53</v>
      </c>
      <c r="AB3188" s="31" t="str">
        <f t="shared" si="893"/>
        <v>-</v>
      </c>
    </row>
    <row r="3189" spans="1:28" x14ac:dyDescent="0.3">
      <c r="A3189" s="133">
        <v>42868.541666666664</v>
      </c>
      <c r="B3189" s="152">
        <f t="shared" si="894"/>
        <v>5</v>
      </c>
      <c r="C3189" s="152">
        <f t="shared" si="895"/>
        <v>13</v>
      </c>
      <c r="D3189" s="152">
        <f t="shared" si="896"/>
        <v>13</v>
      </c>
      <c r="E3189" s="38" t="str">
        <f t="shared" si="897"/>
        <v>W</v>
      </c>
      <c r="F3189" s="134">
        <v>29.91</v>
      </c>
      <c r="G3189" s="38" t="str">
        <f t="shared" si="898"/>
        <v>-</v>
      </c>
      <c r="H3189" s="38">
        <f t="shared" si="899"/>
        <v>29.91</v>
      </c>
      <c r="K3189" s="133">
        <v>43233.541666666664</v>
      </c>
      <c r="L3189" s="9">
        <f t="shared" si="882"/>
        <v>5</v>
      </c>
      <c r="M3189" s="9">
        <f t="shared" si="883"/>
        <v>13</v>
      </c>
      <c r="N3189" s="9">
        <f t="shared" si="884"/>
        <v>13</v>
      </c>
      <c r="O3189" s="31" t="str">
        <f t="shared" si="885"/>
        <v>W</v>
      </c>
      <c r="P3189" s="134">
        <v>37.770000000000003</v>
      </c>
      <c r="Q3189" s="31" t="str">
        <f t="shared" si="886"/>
        <v>-</v>
      </c>
      <c r="R3189" s="31">
        <f t="shared" si="887"/>
        <v>37.770000000000003</v>
      </c>
      <c r="U3189" s="133">
        <v>43598.541666666664</v>
      </c>
      <c r="V3189" s="9">
        <f t="shared" si="888"/>
        <v>5</v>
      </c>
      <c r="W3189" s="9">
        <f t="shared" si="889"/>
        <v>13</v>
      </c>
      <c r="X3189" s="9">
        <f t="shared" si="890"/>
        <v>13</v>
      </c>
      <c r="Y3189" s="31" t="str">
        <f t="shared" si="891"/>
        <v/>
      </c>
      <c r="Z3189" s="134">
        <v>27.09</v>
      </c>
      <c r="AA3189" s="31">
        <f t="shared" si="892"/>
        <v>27.09</v>
      </c>
      <c r="AB3189" s="31" t="str">
        <f t="shared" si="893"/>
        <v>-</v>
      </c>
    </row>
    <row r="3190" spans="1:28" x14ac:dyDescent="0.3">
      <c r="A3190" s="133">
        <v>42868.583333333336</v>
      </c>
      <c r="B3190" s="152">
        <f t="shared" si="894"/>
        <v>5</v>
      </c>
      <c r="C3190" s="152">
        <f t="shared" si="895"/>
        <v>13</v>
      </c>
      <c r="D3190" s="152">
        <f t="shared" si="896"/>
        <v>14</v>
      </c>
      <c r="E3190" s="38" t="str">
        <f t="shared" si="897"/>
        <v>W</v>
      </c>
      <c r="F3190" s="134">
        <v>28.14</v>
      </c>
      <c r="G3190" s="38" t="str">
        <f t="shared" si="898"/>
        <v>-</v>
      </c>
      <c r="H3190" s="38">
        <f t="shared" si="899"/>
        <v>28.14</v>
      </c>
      <c r="K3190" s="133">
        <v>43233.583333333336</v>
      </c>
      <c r="L3190" s="9">
        <f t="shared" si="882"/>
        <v>5</v>
      </c>
      <c r="M3190" s="9">
        <f t="shared" si="883"/>
        <v>13</v>
      </c>
      <c r="N3190" s="9">
        <f t="shared" si="884"/>
        <v>14</v>
      </c>
      <c r="O3190" s="31" t="str">
        <f t="shared" si="885"/>
        <v>W</v>
      </c>
      <c r="P3190" s="134">
        <v>39.75</v>
      </c>
      <c r="Q3190" s="31" t="str">
        <f t="shared" si="886"/>
        <v>-</v>
      </c>
      <c r="R3190" s="31">
        <f t="shared" si="887"/>
        <v>39.75</v>
      </c>
      <c r="U3190" s="133">
        <v>43598.583333333336</v>
      </c>
      <c r="V3190" s="9">
        <f t="shared" si="888"/>
        <v>5</v>
      </c>
      <c r="W3190" s="9">
        <f t="shared" si="889"/>
        <v>13</v>
      </c>
      <c r="X3190" s="9">
        <f t="shared" si="890"/>
        <v>14</v>
      </c>
      <c r="Y3190" s="31" t="str">
        <f t="shared" si="891"/>
        <v/>
      </c>
      <c r="Z3190" s="134">
        <v>26.36</v>
      </c>
      <c r="AA3190" s="31">
        <f t="shared" si="892"/>
        <v>26.36</v>
      </c>
      <c r="AB3190" s="31" t="str">
        <f t="shared" si="893"/>
        <v>-</v>
      </c>
    </row>
    <row r="3191" spans="1:28" x14ac:dyDescent="0.3">
      <c r="A3191" s="133">
        <v>42868.625</v>
      </c>
      <c r="B3191" s="152">
        <f t="shared" si="894"/>
        <v>5</v>
      </c>
      <c r="C3191" s="152">
        <f t="shared" si="895"/>
        <v>13</v>
      </c>
      <c r="D3191" s="152">
        <f t="shared" si="896"/>
        <v>15</v>
      </c>
      <c r="E3191" s="38" t="str">
        <f t="shared" si="897"/>
        <v>W</v>
      </c>
      <c r="F3191" s="134">
        <v>27.8</v>
      </c>
      <c r="G3191" s="38" t="str">
        <f t="shared" si="898"/>
        <v>-</v>
      </c>
      <c r="H3191" s="38">
        <f t="shared" si="899"/>
        <v>27.8</v>
      </c>
      <c r="K3191" s="133">
        <v>43233.625</v>
      </c>
      <c r="L3191" s="9">
        <f t="shared" si="882"/>
        <v>5</v>
      </c>
      <c r="M3191" s="9">
        <f t="shared" si="883"/>
        <v>13</v>
      </c>
      <c r="N3191" s="9">
        <f t="shared" si="884"/>
        <v>15</v>
      </c>
      <c r="O3191" s="31" t="str">
        <f t="shared" si="885"/>
        <v>W</v>
      </c>
      <c r="P3191" s="134">
        <v>39.65</v>
      </c>
      <c r="Q3191" s="31" t="str">
        <f t="shared" si="886"/>
        <v>-</v>
      </c>
      <c r="R3191" s="31">
        <f t="shared" si="887"/>
        <v>39.65</v>
      </c>
      <c r="U3191" s="133">
        <v>43598.625</v>
      </c>
      <c r="V3191" s="9">
        <f t="shared" si="888"/>
        <v>5</v>
      </c>
      <c r="W3191" s="9">
        <f t="shared" si="889"/>
        <v>13</v>
      </c>
      <c r="X3191" s="9">
        <f t="shared" si="890"/>
        <v>15</v>
      </c>
      <c r="Y3191" s="31" t="str">
        <f t="shared" si="891"/>
        <v/>
      </c>
      <c r="Z3191" s="134">
        <v>26.3</v>
      </c>
      <c r="AA3191" s="31">
        <f t="shared" si="892"/>
        <v>26.3</v>
      </c>
      <c r="AB3191" s="31" t="str">
        <f t="shared" si="893"/>
        <v>-</v>
      </c>
    </row>
    <row r="3192" spans="1:28" x14ac:dyDescent="0.3">
      <c r="A3192" s="133">
        <v>42868.666666666664</v>
      </c>
      <c r="B3192" s="152">
        <f t="shared" si="894"/>
        <v>5</v>
      </c>
      <c r="C3192" s="152">
        <f t="shared" si="895"/>
        <v>13</v>
      </c>
      <c r="D3192" s="152">
        <f t="shared" si="896"/>
        <v>16</v>
      </c>
      <c r="E3192" s="38" t="str">
        <f t="shared" si="897"/>
        <v>W</v>
      </c>
      <c r="F3192" s="134">
        <v>27.87</v>
      </c>
      <c r="G3192" s="38" t="str">
        <f t="shared" si="898"/>
        <v>-</v>
      </c>
      <c r="H3192" s="38">
        <f t="shared" si="899"/>
        <v>27.87</v>
      </c>
      <c r="K3192" s="133">
        <v>43233.666666666664</v>
      </c>
      <c r="L3192" s="9">
        <f t="shared" si="882"/>
        <v>5</v>
      </c>
      <c r="M3192" s="9">
        <f t="shared" si="883"/>
        <v>13</v>
      </c>
      <c r="N3192" s="9">
        <f t="shared" si="884"/>
        <v>16</v>
      </c>
      <c r="O3192" s="31" t="str">
        <f t="shared" si="885"/>
        <v>W</v>
      </c>
      <c r="P3192" s="134">
        <v>42.13</v>
      </c>
      <c r="Q3192" s="31" t="str">
        <f t="shared" si="886"/>
        <v>-</v>
      </c>
      <c r="R3192" s="31">
        <f t="shared" si="887"/>
        <v>42.13</v>
      </c>
      <c r="U3192" s="133">
        <v>43598.666666666664</v>
      </c>
      <c r="V3192" s="9">
        <f t="shared" si="888"/>
        <v>5</v>
      </c>
      <c r="W3192" s="9">
        <f t="shared" si="889"/>
        <v>13</v>
      </c>
      <c r="X3192" s="9">
        <f t="shared" si="890"/>
        <v>16</v>
      </c>
      <c r="Y3192" s="31" t="str">
        <f t="shared" si="891"/>
        <v/>
      </c>
      <c r="Z3192" s="134">
        <v>25.66</v>
      </c>
      <c r="AA3192" s="31">
        <f t="shared" si="892"/>
        <v>25.66</v>
      </c>
      <c r="AB3192" s="31" t="str">
        <f t="shared" si="893"/>
        <v>-</v>
      </c>
    </row>
    <row r="3193" spans="1:28" x14ac:dyDescent="0.3">
      <c r="A3193" s="133">
        <v>42868.708333333336</v>
      </c>
      <c r="B3193" s="152">
        <f t="shared" si="894"/>
        <v>5</v>
      </c>
      <c r="C3193" s="152">
        <f t="shared" si="895"/>
        <v>13</v>
      </c>
      <c r="D3193" s="152">
        <f t="shared" si="896"/>
        <v>17</v>
      </c>
      <c r="E3193" s="38" t="str">
        <f t="shared" si="897"/>
        <v>W</v>
      </c>
      <c r="F3193" s="134">
        <v>28</v>
      </c>
      <c r="G3193" s="38" t="str">
        <f t="shared" si="898"/>
        <v>-</v>
      </c>
      <c r="H3193" s="38">
        <f t="shared" si="899"/>
        <v>28</v>
      </c>
      <c r="K3193" s="133">
        <v>43233.708333333336</v>
      </c>
      <c r="L3193" s="9">
        <f t="shared" si="882"/>
        <v>5</v>
      </c>
      <c r="M3193" s="9">
        <f t="shared" si="883"/>
        <v>13</v>
      </c>
      <c r="N3193" s="9">
        <f t="shared" si="884"/>
        <v>17</v>
      </c>
      <c r="O3193" s="31" t="str">
        <f t="shared" si="885"/>
        <v>W</v>
      </c>
      <c r="P3193" s="134">
        <v>42.82</v>
      </c>
      <c r="Q3193" s="31" t="str">
        <f t="shared" si="886"/>
        <v>-</v>
      </c>
      <c r="R3193" s="31">
        <f t="shared" si="887"/>
        <v>42.82</v>
      </c>
      <c r="U3193" s="133">
        <v>43598.708333333336</v>
      </c>
      <c r="V3193" s="9">
        <f t="shared" si="888"/>
        <v>5</v>
      </c>
      <c r="W3193" s="9">
        <f t="shared" si="889"/>
        <v>13</v>
      </c>
      <c r="X3193" s="9">
        <f t="shared" si="890"/>
        <v>17</v>
      </c>
      <c r="Y3193" s="31" t="str">
        <f t="shared" si="891"/>
        <v/>
      </c>
      <c r="Z3193" s="134">
        <v>26.33</v>
      </c>
      <c r="AA3193" s="31" t="str">
        <f t="shared" si="892"/>
        <v>-</v>
      </c>
      <c r="AB3193" s="31">
        <f t="shared" si="893"/>
        <v>26.33</v>
      </c>
    </row>
    <row r="3194" spans="1:28" x14ac:dyDescent="0.3">
      <c r="A3194" s="133">
        <v>42868.75</v>
      </c>
      <c r="B3194" s="152">
        <f t="shared" si="894"/>
        <v>5</v>
      </c>
      <c r="C3194" s="152">
        <f t="shared" si="895"/>
        <v>13</v>
      </c>
      <c r="D3194" s="152">
        <f t="shared" si="896"/>
        <v>18</v>
      </c>
      <c r="E3194" s="38" t="str">
        <f t="shared" si="897"/>
        <v>W</v>
      </c>
      <c r="F3194" s="134">
        <v>28.71</v>
      </c>
      <c r="G3194" s="38" t="str">
        <f t="shared" si="898"/>
        <v>-</v>
      </c>
      <c r="H3194" s="38">
        <f t="shared" si="899"/>
        <v>28.71</v>
      </c>
      <c r="K3194" s="133">
        <v>43233.75</v>
      </c>
      <c r="L3194" s="9">
        <f t="shared" si="882"/>
        <v>5</v>
      </c>
      <c r="M3194" s="9">
        <f t="shared" si="883"/>
        <v>13</v>
      </c>
      <c r="N3194" s="9">
        <f t="shared" si="884"/>
        <v>18</v>
      </c>
      <c r="O3194" s="31" t="str">
        <f t="shared" si="885"/>
        <v>W</v>
      </c>
      <c r="P3194" s="134">
        <v>40.64</v>
      </c>
      <c r="Q3194" s="31" t="str">
        <f t="shared" si="886"/>
        <v>-</v>
      </c>
      <c r="R3194" s="31">
        <f t="shared" si="887"/>
        <v>40.64</v>
      </c>
      <c r="U3194" s="133">
        <v>43598.75</v>
      </c>
      <c r="V3194" s="9">
        <f t="shared" si="888"/>
        <v>5</v>
      </c>
      <c r="W3194" s="9">
        <f t="shared" si="889"/>
        <v>13</v>
      </c>
      <c r="X3194" s="9">
        <f t="shared" si="890"/>
        <v>18</v>
      </c>
      <c r="Y3194" s="31" t="str">
        <f t="shared" si="891"/>
        <v/>
      </c>
      <c r="Z3194" s="134">
        <v>25.93</v>
      </c>
      <c r="AA3194" s="31" t="str">
        <f t="shared" si="892"/>
        <v>-</v>
      </c>
      <c r="AB3194" s="31">
        <f t="shared" si="893"/>
        <v>25.93</v>
      </c>
    </row>
    <row r="3195" spans="1:28" x14ac:dyDescent="0.3">
      <c r="A3195" s="133">
        <v>42868.791666666664</v>
      </c>
      <c r="B3195" s="152">
        <f t="shared" si="894"/>
        <v>5</v>
      </c>
      <c r="C3195" s="152">
        <f t="shared" si="895"/>
        <v>13</v>
      </c>
      <c r="D3195" s="152">
        <f t="shared" si="896"/>
        <v>19</v>
      </c>
      <c r="E3195" s="38" t="str">
        <f t="shared" si="897"/>
        <v>W</v>
      </c>
      <c r="F3195" s="134">
        <v>27.87</v>
      </c>
      <c r="G3195" s="38" t="str">
        <f t="shared" si="898"/>
        <v>-</v>
      </c>
      <c r="H3195" s="38">
        <f t="shared" si="899"/>
        <v>27.87</v>
      </c>
      <c r="K3195" s="133">
        <v>43233.791666666664</v>
      </c>
      <c r="L3195" s="9">
        <f t="shared" si="882"/>
        <v>5</v>
      </c>
      <c r="M3195" s="9">
        <f t="shared" si="883"/>
        <v>13</v>
      </c>
      <c r="N3195" s="9">
        <f t="shared" si="884"/>
        <v>19</v>
      </c>
      <c r="O3195" s="31" t="str">
        <f t="shared" si="885"/>
        <v>W</v>
      </c>
      <c r="P3195" s="134">
        <v>38.07</v>
      </c>
      <c r="Q3195" s="31" t="str">
        <f t="shared" si="886"/>
        <v>-</v>
      </c>
      <c r="R3195" s="31">
        <f t="shared" si="887"/>
        <v>38.07</v>
      </c>
      <c r="U3195" s="133">
        <v>43598.791666666664</v>
      </c>
      <c r="V3195" s="9">
        <f t="shared" si="888"/>
        <v>5</v>
      </c>
      <c r="W3195" s="9">
        <f t="shared" si="889"/>
        <v>13</v>
      </c>
      <c r="X3195" s="9">
        <f t="shared" si="890"/>
        <v>19</v>
      </c>
      <c r="Y3195" s="31" t="str">
        <f t="shared" si="891"/>
        <v/>
      </c>
      <c r="Z3195" s="134">
        <v>26.1</v>
      </c>
      <c r="AA3195" s="31" t="str">
        <f t="shared" si="892"/>
        <v>-</v>
      </c>
      <c r="AB3195" s="31">
        <f t="shared" si="893"/>
        <v>26.1</v>
      </c>
    </row>
    <row r="3196" spans="1:28" x14ac:dyDescent="0.3">
      <c r="A3196" s="133">
        <v>42868.833333333336</v>
      </c>
      <c r="B3196" s="152">
        <f t="shared" si="894"/>
        <v>5</v>
      </c>
      <c r="C3196" s="152">
        <f t="shared" si="895"/>
        <v>13</v>
      </c>
      <c r="D3196" s="152">
        <f t="shared" si="896"/>
        <v>20</v>
      </c>
      <c r="E3196" s="38" t="str">
        <f t="shared" si="897"/>
        <v>W</v>
      </c>
      <c r="F3196" s="134">
        <v>31.66</v>
      </c>
      <c r="G3196" s="38" t="str">
        <f t="shared" si="898"/>
        <v>-</v>
      </c>
      <c r="H3196" s="38">
        <f t="shared" si="899"/>
        <v>31.66</v>
      </c>
      <c r="K3196" s="133">
        <v>43233.833333333336</v>
      </c>
      <c r="L3196" s="9">
        <f t="shared" si="882"/>
        <v>5</v>
      </c>
      <c r="M3196" s="9">
        <f t="shared" si="883"/>
        <v>13</v>
      </c>
      <c r="N3196" s="9">
        <f t="shared" si="884"/>
        <v>20</v>
      </c>
      <c r="O3196" s="31" t="str">
        <f t="shared" si="885"/>
        <v>W</v>
      </c>
      <c r="P3196" s="134">
        <v>39.130000000000003</v>
      </c>
      <c r="Q3196" s="31" t="str">
        <f t="shared" si="886"/>
        <v>-</v>
      </c>
      <c r="R3196" s="31">
        <f t="shared" si="887"/>
        <v>39.130000000000003</v>
      </c>
      <c r="U3196" s="133">
        <v>43598.833333333336</v>
      </c>
      <c r="V3196" s="9">
        <f t="shared" si="888"/>
        <v>5</v>
      </c>
      <c r="W3196" s="9">
        <f t="shared" si="889"/>
        <v>13</v>
      </c>
      <c r="X3196" s="9">
        <f t="shared" si="890"/>
        <v>20</v>
      </c>
      <c r="Y3196" s="31" t="str">
        <f t="shared" si="891"/>
        <v/>
      </c>
      <c r="Z3196" s="134">
        <v>27.77</v>
      </c>
      <c r="AA3196" s="31" t="str">
        <f t="shared" si="892"/>
        <v>-</v>
      </c>
      <c r="AB3196" s="31">
        <f t="shared" si="893"/>
        <v>27.77</v>
      </c>
    </row>
    <row r="3197" spans="1:28" x14ac:dyDescent="0.3">
      <c r="A3197" s="133">
        <v>42868.875</v>
      </c>
      <c r="B3197" s="152">
        <f t="shared" si="894"/>
        <v>5</v>
      </c>
      <c r="C3197" s="152">
        <f t="shared" si="895"/>
        <v>13</v>
      </c>
      <c r="D3197" s="152">
        <f t="shared" si="896"/>
        <v>21</v>
      </c>
      <c r="E3197" s="38" t="str">
        <f t="shared" si="897"/>
        <v>W</v>
      </c>
      <c r="F3197" s="134">
        <v>29.62</v>
      </c>
      <c r="G3197" s="38" t="str">
        <f t="shared" si="898"/>
        <v>-</v>
      </c>
      <c r="H3197" s="38">
        <f t="shared" si="899"/>
        <v>29.62</v>
      </c>
      <c r="K3197" s="133">
        <v>43233.875</v>
      </c>
      <c r="L3197" s="9">
        <f t="shared" si="882"/>
        <v>5</v>
      </c>
      <c r="M3197" s="9">
        <f t="shared" si="883"/>
        <v>13</v>
      </c>
      <c r="N3197" s="9">
        <f t="shared" si="884"/>
        <v>21</v>
      </c>
      <c r="O3197" s="31" t="str">
        <f t="shared" si="885"/>
        <v>W</v>
      </c>
      <c r="P3197" s="134">
        <v>38.29</v>
      </c>
      <c r="Q3197" s="31" t="str">
        <f t="shared" si="886"/>
        <v>-</v>
      </c>
      <c r="R3197" s="31">
        <f t="shared" si="887"/>
        <v>38.29</v>
      </c>
      <c r="U3197" s="133">
        <v>43598.875</v>
      </c>
      <c r="V3197" s="9">
        <f t="shared" si="888"/>
        <v>5</v>
      </c>
      <c r="W3197" s="9">
        <f t="shared" si="889"/>
        <v>13</v>
      </c>
      <c r="X3197" s="9">
        <f t="shared" si="890"/>
        <v>21</v>
      </c>
      <c r="Y3197" s="31" t="str">
        <f t="shared" si="891"/>
        <v/>
      </c>
      <c r="Z3197" s="134">
        <v>27.36</v>
      </c>
      <c r="AA3197" s="31" t="str">
        <f t="shared" si="892"/>
        <v>-</v>
      </c>
      <c r="AB3197" s="31">
        <f t="shared" si="893"/>
        <v>27.36</v>
      </c>
    </row>
    <row r="3198" spans="1:28" x14ac:dyDescent="0.3">
      <c r="A3198" s="133">
        <v>42868.916666666664</v>
      </c>
      <c r="B3198" s="152">
        <f t="shared" si="894"/>
        <v>5</v>
      </c>
      <c r="C3198" s="152">
        <f t="shared" si="895"/>
        <v>13</v>
      </c>
      <c r="D3198" s="152">
        <f t="shared" si="896"/>
        <v>22</v>
      </c>
      <c r="E3198" s="38" t="str">
        <f t="shared" si="897"/>
        <v>W</v>
      </c>
      <c r="F3198" s="134">
        <v>26.45</v>
      </c>
      <c r="G3198" s="38" t="str">
        <f t="shared" si="898"/>
        <v>-</v>
      </c>
      <c r="H3198" s="38">
        <f t="shared" si="899"/>
        <v>26.45</v>
      </c>
      <c r="K3198" s="133">
        <v>43233.916666666664</v>
      </c>
      <c r="L3198" s="9">
        <f t="shared" si="882"/>
        <v>5</v>
      </c>
      <c r="M3198" s="9">
        <f t="shared" si="883"/>
        <v>13</v>
      </c>
      <c r="N3198" s="9">
        <f t="shared" si="884"/>
        <v>22</v>
      </c>
      <c r="O3198" s="31" t="str">
        <f t="shared" si="885"/>
        <v>W</v>
      </c>
      <c r="P3198" s="134">
        <v>27.63</v>
      </c>
      <c r="Q3198" s="31" t="str">
        <f t="shared" si="886"/>
        <v>-</v>
      </c>
      <c r="R3198" s="31">
        <f t="shared" si="887"/>
        <v>27.63</v>
      </c>
      <c r="U3198" s="133">
        <v>43598.916666666664</v>
      </c>
      <c r="V3198" s="9">
        <f t="shared" si="888"/>
        <v>5</v>
      </c>
      <c r="W3198" s="9">
        <f t="shared" si="889"/>
        <v>13</v>
      </c>
      <c r="X3198" s="9">
        <f t="shared" si="890"/>
        <v>22</v>
      </c>
      <c r="Y3198" s="31" t="str">
        <f t="shared" si="891"/>
        <v/>
      </c>
      <c r="Z3198" s="134">
        <v>22.91</v>
      </c>
      <c r="AA3198" s="31" t="str">
        <f t="shared" si="892"/>
        <v>-</v>
      </c>
      <c r="AB3198" s="31">
        <f t="shared" si="893"/>
        <v>22.91</v>
      </c>
    </row>
    <row r="3199" spans="1:28" x14ac:dyDescent="0.3">
      <c r="A3199" s="133">
        <v>42868.958333333336</v>
      </c>
      <c r="B3199" s="152">
        <f t="shared" si="894"/>
        <v>5</v>
      </c>
      <c r="C3199" s="152">
        <f t="shared" si="895"/>
        <v>13</v>
      </c>
      <c r="D3199" s="152">
        <f t="shared" si="896"/>
        <v>23</v>
      </c>
      <c r="E3199" s="38" t="str">
        <f t="shared" si="897"/>
        <v>W</v>
      </c>
      <c r="F3199" s="134">
        <v>23.87</v>
      </c>
      <c r="G3199" s="38" t="str">
        <f t="shared" si="898"/>
        <v>-</v>
      </c>
      <c r="H3199" s="38">
        <f t="shared" si="899"/>
        <v>23.87</v>
      </c>
      <c r="K3199" s="133">
        <v>43233.958333333336</v>
      </c>
      <c r="L3199" s="9">
        <f t="shared" si="882"/>
        <v>5</v>
      </c>
      <c r="M3199" s="9">
        <f t="shared" si="883"/>
        <v>13</v>
      </c>
      <c r="N3199" s="9">
        <f t="shared" si="884"/>
        <v>23</v>
      </c>
      <c r="O3199" s="31" t="str">
        <f t="shared" si="885"/>
        <v>W</v>
      </c>
      <c r="P3199" s="134">
        <v>23.91</v>
      </c>
      <c r="Q3199" s="31" t="str">
        <f t="shared" si="886"/>
        <v>-</v>
      </c>
      <c r="R3199" s="31">
        <f t="shared" si="887"/>
        <v>23.91</v>
      </c>
      <c r="U3199" s="133">
        <v>43598.958333333336</v>
      </c>
      <c r="V3199" s="9">
        <f t="shared" si="888"/>
        <v>5</v>
      </c>
      <c r="W3199" s="9">
        <f t="shared" si="889"/>
        <v>13</v>
      </c>
      <c r="X3199" s="9">
        <f t="shared" si="890"/>
        <v>23</v>
      </c>
      <c r="Y3199" s="31" t="str">
        <f t="shared" si="891"/>
        <v/>
      </c>
      <c r="Z3199" s="134">
        <v>21.01</v>
      </c>
      <c r="AA3199" s="31" t="str">
        <f t="shared" si="892"/>
        <v>-</v>
      </c>
      <c r="AB3199" s="31">
        <f t="shared" si="893"/>
        <v>21.01</v>
      </c>
    </row>
    <row r="3200" spans="1:28" x14ac:dyDescent="0.3">
      <c r="A3200" s="133">
        <v>42869</v>
      </c>
      <c r="B3200" s="152">
        <f t="shared" si="894"/>
        <v>5</v>
      </c>
      <c r="C3200" s="152">
        <f t="shared" si="895"/>
        <v>14</v>
      </c>
      <c r="D3200" s="152">
        <f t="shared" si="896"/>
        <v>0</v>
      </c>
      <c r="E3200" s="38" t="str">
        <f t="shared" si="897"/>
        <v>W</v>
      </c>
      <c r="F3200" s="134">
        <v>24.16</v>
      </c>
      <c r="G3200" s="38" t="str">
        <f t="shared" si="898"/>
        <v>-</v>
      </c>
      <c r="H3200" s="38">
        <f t="shared" si="899"/>
        <v>24.16</v>
      </c>
      <c r="K3200" s="133">
        <v>43234</v>
      </c>
      <c r="L3200" s="9">
        <f t="shared" si="882"/>
        <v>5</v>
      </c>
      <c r="M3200" s="9">
        <f t="shared" si="883"/>
        <v>14</v>
      </c>
      <c r="N3200" s="9">
        <f t="shared" si="884"/>
        <v>0</v>
      </c>
      <c r="O3200" s="31" t="str">
        <f t="shared" si="885"/>
        <v/>
      </c>
      <c r="P3200" s="134">
        <v>21.91</v>
      </c>
      <c r="Q3200" s="31" t="str">
        <f t="shared" si="886"/>
        <v>-</v>
      </c>
      <c r="R3200" s="31">
        <f t="shared" si="887"/>
        <v>21.91</v>
      </c>
      <c r="U3200" s="133">
        <v>43599</v>
      </c>
      <c r="V3200" s="9">
        <f t="shared" si="888"/>
        <v>5</v>
      </c>
      <c r="W3200" s="9">
        <f t="shared" si="889"/>
        <v>14</v>
      </c>
      <c r="X3200" s="9">
        <f t="shared" si="890"/>
        <v>0</v>
      </c>
      <c r="Y3200" s="31" t="str">
        <f t="shared" si="891"/>
        <v/>
      </c>
      <c r="Z3200" s="134">
        <v>19.53</v>
      </c>
      <c r="AA3200" s="31" t="str">
        <f t="shared" si="892"/>
        <v>-</v>
      </c>
      <c r="AB3200" s="31">
        <f t="shared" si="893"/>
        <v>19.53</v>
      </c>
    </row>
    <row r="3201" spans="1:28" x14ac:dyDescent="0.3">
      <c r="A3201" s="133">
        <v>42869.041666666664</v>
      </c>
      <c r="B3201" s="152">
        <f t="shared" si="894"/>
        <v>5</v>
      </c>
      <c r="C3201" s="152">
        <f t="shared" si="895"/>
        <v>14</v>
      </c>
      <c r="D3201" s="152">
        <f t="shared" si="896"/>
        <v>1</v>
      </c>
      <c r="E3201" s="38" t="str">
        <f t="shared" si="897"/>
        <v>W</v>
      </c>
      <c r="F3201" s="134">
        <v>23.19</v>
      </c>
      <c r="G3201" s="38" t="str">
        <f t="shared" si="898"/>
        <v>-</v>
      </c>
      <c r="H3201" s="38">
        <f t="shared" si="899"/>
        <v>23.19</v>
      </c>
      <c r="K3201" s="133">
        <v>43234.041666666664</v>
      </c>
      <c r="L3201" s="9">
        <f t="shared" si="882"/>
        <v>5</v>
      </c>
      <c r="M3201" s="9">
        <f t="shared" si="883"/>
        <v>14</v>
      </c>
      <c r="N3201" s="9">
        <f t="shared" si="884"/>
        <v>1</v>
      </c>
      <c r="O3201" s="31" t="str">
        <f t="shared" si="885"/>
        <v/>
      </c>
      <c r="P3201" s="134">
        <v>20.61</v>
      </c>
      <c r="Q3201" s="31" t="str">
        <f t="shared" si="886"/>
        <v>-</v>
      </c>
      <c r="R3201" s="31">
        <f t="shared" si="887"/>
        <v>20.61</v>
      </c>
      <c r="U3201" s="133">
        <v>43599.041666666664</v>
      </c>
      <c r="V3201" s="9">
        <f t="shared" si="888"/>
        <v>5</v>
      </c>
      <c r="W3201" s="9">
        <f t="shared" si="889"/>
        <v>14</v>
      </c>
      <c r="X3201" s="9">
        <f t="shared" si="890"/>
        <v>1</v>
      </c>
      <c r="Y3201" s="31" t="str">
        <f t="shared" si="891"/>
        <v/>
      </c>
      <c r="Z3201" s="134">
        <v>19.260000000000002</v>
      </c>
      <c r="AA3201" s="31" t="str">
        <f t="shared" si="892"/>
        <v>-</v>
      </c>
      <c r="AB3201" s="31">
        <f t="shared" si="893"/>
        <v>19.260000000000002</v>
      </c>
    </row>
    <row r="3202" spans="1:28" x14ac:dyDescent="0.3">
      <c r="A3202" s="133">
        <v>42869.083333333336</v>
      </c>
      <c r="B3202" s="152">
        <f t="shared" si="894"/>
        <v>5</v>
      </c>
      <c r="C3202" s="152">
        <f t="shared" si="895"/>
        <v>14</v>
      </c>
      <c r="D3202" s="152">
        <f t="shared" si="896"/>
        <v>2</v>
      </c>
      <c r="E3202" s="38" t="str">
        <f t="shared" si="897"/>
        <v>W</v>
      </c>
      <c r="F3202" s="134">
        <v>22.81</v>
      </c>
      <c r="G3202" s="38" t="str">
        <f t="shared" si="898"/>
        <v>-</v>
      </c>
      <c r="H3202" s="38">
        <f t="shared" si="899"/>
        <v>22.81</v>
      </c>
      <c r="K3202" s="133">
        <v>43234.083333333336</v>
      </c>
      <c r="L3202" s="9">
        <f t="shared" si="882"/>
        <v>5</v>
      </c>
      <c r="M3202" s="9">
        <f t="shared" si="883"/>
        <v>14</v>
      </c>
      <c r="N3202" s="9">
        <f t="shared" si="884"/>
        <v>2</v>
      </c>
      <c r="O3202" s="31" t="str">
        <f t="shared" si="885"/>
        <v/>
      </c>
      <c r="P3202" s="134">
        <v>20.22</v>
      </c>
      <c r="Q3202" s="31" t="str">
        <f t="shared" si="886"/>
        <v>-</v>
      </c>
      <c r="R3202" s="31">
        <f t="shared" si="887"/>
        <v>20.22</v>
      </c>
      <c r="U3202" s="133">
        <v>43599.083333333336</v>
      </c>
      <c r="V3202" s="9">
        <f t="shared" si="888"/>
        <v>5</v>
      </c>
      <c r="W3202" s="9">
        <f t="shared" si="889"/>
        <v>14</v>
      </c>
      <c r="X3202" s="9">
        <f t="shared" si="890"/>
        <v>2</v>
      </c>
      <c r="Y3202" s="31" t="str">
        <f t="shared" si="891"/>
        <v/>
      </c>
      <c r="Z3202" s="134">
        <v>19.23</v>
      </c>
      <c r="AA3202" s="31" t="str">
        <f t="shared" si="892"/>
        <v>-</v>
      </c>
      <c r="AB3202" s="31">
        <f t="shared" si="893"/>
        <v>19.23</v>
      </c>
    </row>
    <row r="3203" spans="1:28" x14ac:dyDescent="0.3">
      <c r="A3203" s="133">
        <v>42869.125</v>
      </c>
      <c r="B3203" s="152">
        <f t="shared" si="894"/>
        <v>5</v>
      </c>
      <c r="C3203" s="152">
        <f t="shared" si="895"/>
        <v>14</v>
      </c>
      <c r="D3203" s="152">
        <f t="shared" si="896"/>
        <v>3</v>
      </c>
      <c r="E3203" s="38" t="str">
        <f t="shared" si="897"/>
        <v>W</v>
      </c>
      <c r="F3203" s="134">
        <v>22.35</v>
      </c>
      <c r="G3203" s="38" t="str">
        <f t="shared" si="898"/>
        <v>-</v>
      </c>
      <c r="H3203" s="38">
        <f t="shared" si="899"/>
        <v>22.35</v>
      </c>
      <c r="K3203" s="133">
        <v>43234.125</v>
      </c>
      <c r="L3203" s="9">
        <f t="shared" si="882"/>
        <v>5</v>
      </c>
      <c r="M3203" s="9">
        <f t="shared" si="883"/>
        <v>14</v>
      </c>
      <c r="N3203" s="9">
        <f t="shared" si="884"/>
        <v>3</v>
      </c>
      <c r="O3203" s="31" t="str">
        <f t="shared" si="885"/>
        <v/>
      </c>
      <c r="P3203" s="134">
        <v>20.07</v>
      </c>
      <c r="Q3203" s="31" t="str">
        <f t="shared" si="886"/>
        <v>-</v>
      </c>
      <c r="R3203" s="31">
        <f t="shared" si="887"/>
        <v>20.07</v>
      </c>
      <c r="U3203" s="133">
        <v>43599.125</v>
      </c>
      <c r="V3203" s="9">
        <f t="shared" si="888"/>
        <v>5</v>
      </c>
      <c r="W3203" s="9">
        <f t="shared" si="889"/>
        <v>14</v>
      </c>
      <c r="X3203" s="9">
        <f t="shared" si="890"/>
        <v>3</v>
      </c>
      <c r="Y3203" s="31" t="str">
        <f t="shared" si="891"/>
        <v/>
      </c>
      <c r="Z3203" s="134">
        <v>19.510000000000002</v>
      </c>
      <c r="AA3203" s="31" t="str">
        <f t="shared" si="892"/>
        <v>-</v>
      </c>
      <c r="AB3203" s="31">
        <f t="shared" si="893"/>
        <v>19.510000000000002</v>
      </c>
    </row>
    <row r="3204" spans="1:28" x14ac:dyDescent="0.3">
      <c r="A3204" s="133">
        <v>42869.166666666664</v>
      </c>
      <c r="B3204" s="152">
        <f t="shared" si="894"/>
        <v>5</v>
      </c>
      <c r="C3204" s="152">
        <f t="shared" si="895"/>
        <v>14</v>
      </c>
      <c r="D3204" s="152">
        <f t="shared" si="896"/>
        <v>4</v>
      </c>
      <c r="E3204" s="38" t="str">
        <f t="shared" si="897"/>
        <v>W</v>
      </c>
      <c r="F3204" s="134">
        <v>22.54</v>
      </c>
      <c r="G3204" s="38" t="str">
        <f t="shared" si="898"/>
        <v>-</v>
      </c>
      <c r="H3204" s="38">
        <f t="shared" si="899"/>
        <v>22.54</v>
      </c>
      <c r="K3204" s="133">
        <v>43234.166666666664</v>
      </c>
      <c r="L3204" s="9">
        <f t="shared" si="882"/>
        <v>5</v>
      </c>
      <c r="M3204" s="9">
        <f t="shared" si="883"/>
        <v>14</v>
      </c>
      <c r="N3204" s="9">
        <f t="shared" si="884"/>
        <v>4</v>
      </c>
      <c r="O3204" s="31" t="str">
        <f t="shared" si="885"/>
        <v/>
      </c>
      <c r="P3204" s="134">
        <v>20.440000000000001</v>
      </c>
      <c r="Q3204" s="31" t="str">
        <f t="shared" si="886"/>
        <v>-</v>
      </c>
      <c r="R3204" s="31">
        <f t="shared" si="887"/>
        <v>20.440000000000001</v>
      </c>
      <c r="U3204" s="133">
        <v>43599.166666666664</v>
      </c>
      <c r="V3204" s="9">
        <f t="shared" si="888"/>
        <v>5</v>
      </c>
      <c r="W3204" s="9">
        <f t="shared" si="889"/>
        <v>14</v>
      </c>
      <c r="X3204" s="9">
        <f t="shared" si="890"/>
        <v>4</v>
      </c>
      <c r="Y3204" s="31" t="str">
        <f t="shared" si="891"/>
        <v/>
      </c>
      <c r="Z3204" s="134">
        <v>19.75</v>
      </c>
      <c r="AA3204" s="31" t="str">
        <f t="shared" si="892"/>
        <v>-</v>
      </c>
      <c r="AB3204" s="31">
        <f t="shared" si="893"/>
        <v>19.75</v>
      </c>
    </row>
    <row r="3205" spans="1:28" x14ac:dyDescent="0.3">
      <c r="A3205" s="133">
        <v>42869.208333333336</v>
      </c>
      <c r="B3205" s="152">
        <f t="shared" si="894"/>
        <v>5</v>
      </c>
      <c r="C3205" s="152">
        <f t="shared" si="895"/>
        <v>14</v>
      </c>
      <c r="D3205" s="152">
        <f t="shared" si="896"/>
        <v>5</v>
      </c>
      <c r="E3205" s="38" t="str">
        <f t="shared" si="897"/>
        <v>W</v>
      </c>
      <c r="F3205" s="134">
        <v>22.62</v>
      </c>
      <c r="G3205" s="38" t="str">
        <f t="shared" si="898"/>
        <v>-</v>
      </c>
      <c r="H3205" s="38">
        <f t="shared" si="899"/>
        <v>22.62</v>
      </c>
      <c r="K3205" s="133">
        <v>43234.208333333336</v>
      </c>
      <c r="L3205" s="9">
        <f t="shared" si="882"/>
        <v>5</v>
      </c>
      <c r="M3205" s="9">
        <f t="shared" si="883"/>
        <v>14</v>
      </c>
      <c r="N3205" s="9">
        <f t="shared" si="884"/>
        <v>5</v>
      </c>
      <c r="O3205" s="31" t="str">
        <f t="shared" si="885"/>
        <v/>
      </c>
      <c r="P3205" s="134">
        <v>24.16</v>
      </c>
      <c r="Q3205" s="31" t="str">
        <f t="shared" si="886"/>
        <v>-</v>
      </c>
      <c r="R3205" s="31">
        <f t="shared" si="887"/>
        <v>24.16</v>
      </c>
      <c r="U3205" s="133">
        <v>43599.208333333336</v>
      </c>
      <c r="V3205" s="9">
        <f t="shared" si="888"/>
        <v>5</v>
      </c>
      <c r="W3205" s="9">
        <f t="shared" si="889"/>
        <v>14</v>
      </c>
      <c r="X3205" s="9">
        <f t="shared" si="890"/>
        <v>5</v>
      </c>
      <c r="Y3205" s="31" t="str">
        <f t="shared" si="891"/>
        <v/>
      </c>
      <c r="Z3205" s="134">
        <v>22.07</v>
      </c>
      <c r="AA3205" s="31" t="str">
        <f t="shared" si="892"/>
        <v>-</v>
      </c>
      <c r="AB3205" s="31">
        <f t="shared" si="893"/>
        <v>22.07</v>
      </c>
    </row>
    <row r="3206" spans="1:28" x14ac:dyDescent="0.3">
      <c r="A3206" s="133">
        <v>42869.25</v>
      </c>
      <c r="B3206" s="152">
        <f t="shared" si="894"/>
        <v>5</v>
      </c>
      <c r="C3206" s="152">
        <f t="shared" si="895"/>
        <v>14</v>
      </c>
      <c r="D3206" s="152">
        <f t="shared" si="896"/>
        <v>6</v>
      </c>
      <c r="E3206" s="38" t="str">
        <f t="shared" si="897"/>
        <v>W</v>
      </c>
      <c r="F3206" s="134">
        <v>22.48</v>
      </c>
      <c r="G3206" s="38" t="str">
        <f t="shared" si="898"/>
        <v>-</v>
      </c>
      <c r="H3206" s="38">
        <f t="shared" si="899"/>
        <v>22.48</v>
      </c>
      <c r="K3206" s="133">
        <v>43234.25</v>
      </c>
      <c r="L3206" s="9">
        <f t="shared" si="882"/>
        <v>5</v>
      </c>
      <c r="M3206" s="9">
        <f t="shared" si="883"/>
        <v>14</v>
      </c>
      <c r="N3206" s="9">
        <f t="shared" si="884"/>
        <v>6</v>
      </c>
      <c r="O3206" s="31" t="str">
        <f t="shared" si="885"/>
        <v/>
      </c>
      <c r="P3206" s="134">
        <v>30.9</v>
      </c>
      <c r="Q3206" s="31" t="str">
        <f t="shared" si="886"/>
        <v>-</v>
      </c>
      <c r="R3206" s="31">
        <f t="shared" si="887"/>
        <v>30.9</v>
      </c>
      <c r="U3206" s="133">
        <v>43599.25</v>
      </c>
      <c r="V3206" s="9">
        <f t="shared" si="888"/>
        <v>5</v>
      </c>
      <c r="W3206" s="9">
        <f t="shared" si="889"/>
        <v>14</v>
      </c>
      <c r="X3206" s="9">
        <f t="shared" si="890"/>
        <v>6</v>
      </c>
      <c r="Y3206" s="31" t="str">
        <f t="shared" si="891"/>
        <v/>
      </c>
      <c r="Z3206" s="134">
        <v>26.78</v>
      </c>
      <c r="AA3206" s="31" t="str">
        <f t="shared" si="892"/>
        <v>-</v>
      </c>
      <c r="AB3206" s="31">
        <f t="shared" si="893"/>
        <v>26.78</v>
      </c>
    </row>
    <row r="3207" spans="1:28" x14ac:dyDescent="0.3">
      <c r="A3207" s="133">
        <v>42869.291666666664</v>
      </c>
      <c r="B3207" s="152">
        <f t="shared" si="894"/>
        <v>5</v>
      </c>
      <c r="C3207" s="152">
        <f t="shared" si="895"/>
        <v>14</v>
      </c>
      <c r="D3207" s="152">
        <f t="shared" si="896"/>
        <v>7</v>
      </c>
      <c r="E3207" s="38" t="str">
        <f t="shared" si="897"/>
        <v>W</v>
      </c>
      <c r="F3207" s="134">
        <v>23.31</v>
      </c>
      <c r="G3207" s="38" t="str">
        <f t="shared" si="898"/>
        <v>-</v>
      </c>
      <c r="H3207" s="38">
        <f t="shared" si="899"/>
        <v>23.31</v>
      </c>
      <c r="K3207" s="133">
        <v>43234.291666666664</v>
      </c>
      <c r="L3207" s="9">
        <f t="shared" si="882"/>
        <v>5</v>
      </c>
      <c r="M3207" s="9">
        <f t="shared" si="883"/>
        <v>14</v>
      </c>
      <c r="N3207" s="9">
        <f t="shared" si="884"/>
        <v>7</v>
      </c>
      <c r="O3207" s="31" t="str">
        <f t="shared" si="885"/>
        <v/>
      </c>
      <c r="P3207" s="134">
        <v>33.19</v>
      </c>
      <c r="Q3207" s="31" t="str">
        <f t="shared" si="886"/>
        <v>-</v>
      </c>
      <c r="R3207" s="31">
        <f t="shared" si="887"/>
        <v>33.19</v>
      </c>
      <c r="U3207" s="133">
        <v>43599.291666666664</v>
      </c>
      <c r="V3207" s="9">
        <f t="shared" si="888"/>
        <v>5</v>
      </c>
      <c r="W3207" s="9">
        <f t="shared" si="889"/>
        <v>14</v>
      </c>
      <c r="X3207" s="9">
        <f t="shared" si="890"/>
        <v>7</v>
      </c>
      <c r="Y3207" s="31" t="str">
        <f t="shared" si="891"/>
        <v/>
      </c>
      <c r="Z3207" s="134">
        <v>28.57</v>
      </c>
      <c r="AA3207" s="31" t="str">
        <f t="shared" si="892"/>
        <v>-</v>
      </c>
      <c r="AB3207" s="31">
        <f t="shared" si="893"/>
        <v>28.57</v>
      </c>
    </row>
    <row r="3208" spans="1:28" x14ac:dyDescent="0.3">
      <c r="A3208" s="133">
        <v>42869.333333333336</v>
      </c>
      <c r="B3208" s="152">
        <f t="shared" si="894"/>
        <v>5</v>
      </c>
      <c r="C3208" s="152">
        <f t="shared" si="895"/>
        <v>14</v>
      </c>
      <c r="D3208" s="152">
        <f t="shared" si="896"/>
        <v>8</v>
      </c>
      <c r="E3208" s="38" t="str">
        <f t="shared" si="897"/>
        <v>W</v>
      </c>
      <c r="F3208" s="134">
        <v>24.7</v>
      </c>
      <c r="G3208" s="38" t="str">
        <f t="shared" si="898"/>
        <v>-</v>
      </c>
      <c r="H3208" s="38">
        <f t="shared" si="899"/>
        <v>24.7</v>
      </c>
      <c r="K3208" s="133">
        <v>43234.333333333336</v>
      </c>
      <c r="L3208" s="9">
        <f t="shared" si="882"/>
        <v>5</v>
      </c>
      <c r="M3208" s="9">
        <f t="shared" si="883"/>
        <v>14</v>
      </c>
      <c r="N3208" s="9">
        <f t="shared" si="884"/>
        <v>8</v>
      </c>
      <c r="O3208" s="31" t="str">
        <f t="shared" si="885"/>
        <v/>
      </c>
      <c r="P3208" s="134">
        <v>37.130000000000003</v>
      </c>
      <c r="Q3208" s="31">
        <f t="shared" si="886"/>
        <v>37.130000000000003</v>
      </c>
      <c r="R3208" s="31" t="str">
        <f t="shared" si="887"/>
        <v>-</v>
      </c>
      <c r="U3208" s="133">
        <v>43599.333333333336</v>
      </c>
      <c r="V3208" s="9">
        <f t="shared" si="888"/>
        <v>5</v>
      </c>
      <c r="W3208" s="9">
        <f t="shared" si="889"/>
        <v>14</v>
      </c>
      <c r="X3208" s="9">
        <f t="shared" si="890"/>
        <v>8</v>
      </c>
      <c r="Y3208" s="31" t="str">
        <f t="shared" si="891"/>
        <v/>
      </c>
      <c r="Z3208" s="134">
        <v>29.14</v>
      </c>
      <c r="AA3208" s="31">
        <f t="shared" si="892"/>
        <v>29.14</v>
      </c>
      <c r="AB3208" s="31" t="str">
        <f t="shared" si="893"/>
        <v>-</v>
      </c>
    </row>
    <row r="3209" spans="1:28" x14ac:dyDescent="0.3">
      <c r="A3209" s="133">
        <v>42869.375</v>
      </c>
      <c r="B3209" s="152">
        <f t="shared" si="894"/>
        <v>5</v>
      </c>
      <c r="C3209" s="152">
        <f t="shared" si="895"/>
        <v>14</v>
      </c>
      <c r="D3209" s="152">
        <f t="shared" si="896"/>
        <v>9</v>
      </c>
      <c r="E3209" s="38" t="str">
        <f t="shared" si="897"/>
        <v>W</v>
      </c>
      <c r="F3209" s="134">
        <v>25.64</v>
      </c>
      <c r="G3209" s="38" t="str">
        <f t="shared" si="898"/>
        <v>-</v>
      </c>
      <c r="H3209" s="38">
        <f t="shared" si="899"/>
        <v>25.64</v>
      </c>
      <c r="K3209" s="133">
        <v>43234.375</v>
      </c>
      <c r="L3209" s="9">
        <f t="shared" ref="L3209:L3272" si="900">MONTH(K3209)</f>
        <v>5</v>
      </c>
      <c r="M3209" s="9">
        <f t="shared" ref="M3209:M3272" si="901">DAY(K3209)</f>
        <v>14</v>
      </c>
      <c r="N3209" s="9">
        <f t="shared" ref="N3209:N3272" si="902">HOUR(K3209)</f>
        <v>9</v>
      </c>
      <c r="O3209" s="31" t="str">
        <f t="shared" ref="O3209:O3272" si="903">IF(WEEKDAY(K3209,2)&gt;5,"W","")</f>
        <v/>
      </c>
      <c r="P3209" s="134">
        <v>37.979999999999997</v>
      </c>
      <c r="Q3209" s="31">
        <f t="shared" ref="Q3209:Q3272" si="904">IF(AND($L3209&gt;=$L$5,$L3209&lt;=$M$5),IF($O3209&lt;&gt;"W",IF(AND($N3209&gt;=$N$5,$N3209&lt;$P$5),$P3209,"-"),"-"),"-")</f>
        <v>37.979999999999997</v>
      </c>
      <c r="R3209" s="31" t="str">
        <f t="shared" ref="R3209:R3272" si="905">IF(Q3209="-",P3209,"-")</f>
        <v>-</v>
      </c>
      <c r="U3209" s="133">
        <v>43599.375</v>
      </c>
      <c r="V3209" s="9">
        <f t="shared" ref="V3209:V3272" si="906">MONTH(U3209)</f>
        <v>5</v>
      </c>
      <c r="W3209" s="9">
        <f t="shared" ref="W3209:W3272" si="907">DAY(U3209)</f>
        <v>14</v>
      </c>
      <c r="X3209" s="9">
        <f t="shared" ref="X3209:X3272" si="908">HOUR(U3209)</f>
        <v>9</v>
      </c>
      <c r="Y3209" s="31" t="str">
        <f t="shared" ref="Y3209:Y3272" si="909">IF(WEEKDAY(U3209,2)&gt;5,"W","")</f>
        <v/>
      </c>
      <c r="Z3209" s="134">
        <v>28.77</v>
      </c>
      <c r="AA3209" s="31">
        <f t="shared" ref="AA3209:AA3272" si="910">IF(AND($V3209&gt;=$V$5,$V3209&lt;=$W$5),IF($Y3209&lt;&gt;"W",IF(AND($X3209&gt;=$X$5,$X3209&lt;$Z$5),$Z3209,"-"),"-"),"-")</f>
        <v>28.77</v>
      </c>
      <c r="AB3209" s="31" t="str">
        <f t="shared" ref="AB3209:AB3272" si="911">IF(AA3209="-",Z3209,"-")</f>
        <v>-</v>
      </c>
    </row>
    <row r="3210" spans="1:28" x14ac:dyDescent="0.3">
      <c r="A3210" s="133">
        <v>42869.416666666664</v>
      </c>
      <c r="B3210" s="152">
        <f t="shared" ref="B3210:B3273" si="912">MONTH(A3210)</f>
        <v>5</v>
      </c>
      <c r="C3210" s="152">
        <f t="shared" ref="C3210:C3273" si="913">DAY(A3210)</f>
        <v>14</v>
      </c>
      <c r="D3210" s="152">
        <f t="shared" ref="D3210:D3273" si="914">HOUR(A3210)</f>
        <v>10</v>
      </c>
      <c r="E3210" s="38" t="str">
        <f t="shared" ref="E3210:E3273" si="915">IF(WEEKDAY(A3210,2)&gt;5,"W","")</f>
        <v>W</v>
      </c>
      <c r="F3210" s="134">
        <v>26.07</v>
      </c>
      <c r="G3210" s="38" t="str">
        <f t="shared" ref="G3210:G3273" si="916">IF(AND($B3210&gt;=$B$5,$B3210&lt;=$C$5),IF($E3210&lt;&gt;"W",IF(AND($D3210&gt;=$D$5,$D3210&lt;$F$5),$F3210,"-"),"-"),"-")</f>
        <v>-</v>
      </c>
      <c r="H3210" s="38">
        <f t="shared" ref="H3210:H3273" si="917">IF(G3210="-",F3210,"-")</f>
        <v>26.07</v>
      </c>
      <c r="K3210" s="133">
        <v>43234.416666666664</v>
      </c>
      <c r="L3210" s="9">
        <f t="shared" si="900"/>
        <v>5</v>
      </c>
      <c r="M3210" s="9">
        <f t="shared" si="901"/>
        <v>14</v>
      </c>
      <c r="N3210" s="9">
        <f t="shared" si="902"/>
        <v>10</v>
      </c>
      <c r="O3210" s="31" t="str">
        <f t="shared" si="903"/>
        <v/>
      </c>
      <c r="P3210" s="134">
        <v>45.46</v>
      </c>
      <c r="Q3210" s="31">
        <f t="shared" si="904"/>
        <v>45.46</v>
      </c>
      <c r="R3210" s="31" t="str">
        <f t="shared" si="905"/>
        <v>-</v>
      </c>
      <c r="U3210" s="133">
        <v>43599.416666666664</v>
      </c>
      <c r="V3210" s="9">
        <f t="shared" si="906"/>
        <v>5</v>
      </c>
      <c r="W3210" s="9">
        <f t="shared" si="907"/>
        <v>14</v>
      </c>
      <c r="X3210" s="9">
        <f t="shared" si="908"/>
        <v>10</v>
      </c>
      <c r="Y3210" s="31" t="str">
        <f t="shared" si="909"/>
        <v/>
      </c>
      <c r="Z3210" s="134">
        <v>29.44</v>
      </c>
      <c r="AA3210" s="31">
        <f t="shared" si="910"/>
        <v>29.44</v>
      </c>
      <c r="AB3210" s="31" t="str">
        <f t="shared" si="911"/>
        <v>-</v>
      </c>
    </row>
    <row r="3211" spans="1:28" x14ac:dyDescent="0.3">
      <c r="A3211" s="133">
        <v>42869.458333333336</v>
      </c>
      <c r="B3211" s="152">
        <f t="shared" si="912"/>
        <v>5</v>
      </c>
      <c r="C3211" s="152">
        <f t="shared" si="913"/>
        <v>14</v>
      </c>
      <c r="D3211" s="152">
        <f t="shared" si="914"/>
        <v>11</v>
      </c>
      <c r="E3211" s="38" t="str">
        <f t="shared" si="915"/>
        <v>W</v>
      </c>
      <c r="F3211" s="134">
        <v>26.37</v>
      </c>
      <c r="G3211" s="38" t="str">
        <f t="shared" si="916"/>
        <v>-</v>
      </c>
      <c r="H3211" s="38">
        <f t="shared" si="917"/>
        <v>26.37</v>
      </c>
      <c r="K3211" s="133">
        <v>43234.458333333336</v>
      </c>
      <c r="L3211" s="9">
        <f t="shared" si="900"/>
        <v>5</v>
      </c>
      <c r="M3211" s="9">
        <f t="shared" si="901"/>
        <v>14</v>
      </c>
      <c r="N3211" s="9">
        <f t="shared" si="902"/>
        <v>11</v>
      </c>
      <c r="O3211" s="31" t="str">
        <f t="shared" si="903"/>
        <v/>
      </c>
      <c r="P3211" s="134">
        <v>45.96</v>
      </c>
      <c r="Q3211" s="31">
        <f t="shared" si="904"/>
        <v>45.96</v>
      </c>
      <c r="R3211" s="31" t="str">
        <f t="shared" si="905"/>
        <v>-</v>
      </c>
      <c r="U3211" s="133">
        <v>43599.458333333336</v>
      </c>
      <c r="V3211" s="9">
        <f t="shared" si="906"/>
        <v>5</v>
      </c>
      <c r="W3211" s="9">
        <f t="shared" si="907"/>
        <v>14</v>
      </c>
      <c r="X3211" s="9">
        <f t="shared" si="908"/>
        <v>11</v>
      </c>
      <c r="Y3211" s="31" t="str">
        <f t="shared" si="909"/>
        <v/>
      </c>
      <c r="Z3211" s="134">
        <v>29.37</v>
      </c>
      <c r="AA3211" s="31">
        <f t="shared" si="910"/>
        <v>29.37</v>
      </c>
      <c r="AB3211" s="31" t="str">
        <f t="shared" si="911"/>
        <v>-</v>
      </c>
    </row>
    <row r="3212" spans="1:28" x14ac:dyDescent="0.3">
      <c r="A3212" s="133">
        <v>42869.5</v>
      </c>
      <c r="B3212" s="152">
        <f t="shared" si="912"/>
        <v>5</v>
      </c>
      <c r="C3212" s="152">
        <f t="shared" si="913"/>
        <v>14</v>
      </c>
      <c r="D3212" s="152">
        <f t="shared" si="914"/>
        <v>12</v>
      </c>
      <c r="E3212" s="38" t="str">
        <f t="shared" si="915"/>
        <v>W</v>
      </c>
      <c r="F3212" s="134">
        <v>27.11</v>
      </c>
      <c r="G3212" s="38" t="str">
        <f t="shared" si="916"/>
        <v>-</v>
      </c>
      <c r="H3212" s="38">
        <f t="shared" si="917"/>
        <v>27.11</v>
      </c>
      <c r="K3212" s="133">
        <v>43234.5</v>
      </c>
      <c r="L3212" s="9">
        <f t="shared" si="900"/>
        <v>5</v>
      </c>
      <c r="M3212" s="9">
        <f t="shared" si="901"/>
        <v>14</v>
      </c>
      <c r="N3212" s="9">
        <f t="shared" si="902"/>
        <v>12</v>
      </c>
      <c r="O3212" s="31" t="str">
        <f t="shared" si="903"/>
        <v/>
      </c>
      <c r="P3212" s="134">
        <v>49.26</v>
      </c>
      <c r="Q3212" s="31">
        <f t="shared" si="904"/>
        <v>49.26</v>
      </c>
      <c r="R3212" s="31" t="str">
        <f t="shared" si="905"/>
        <v>-</v>
      </c>
      <c r="U3212" s="133">
        <v>43599.5</v>
      </c>
      <c r="V3212" s="9">
        <f t="shared" si="906"/>
        <v>5</v>
      </c>
      <c r="W3212" s="9">
        <f t="shared" si="907"/>
        <v>14</v>
      </c>
      <c r="X3212" s="9">
        <f t="shared" si="908"/>
        <v>12</v>
      </c>
      <c r="Y3212" s="31" t="str">
        <f t="shared" si="909"/>
        <v/>
      </c>
      <c r="Z3212" s="134">
        <v>28.52</v>
      </c>
      <c r="AA3212" s="31">
        <f t="shared" si="910"/>
        <v>28.52</v>
      </c>
      <c r="AB3212" s="31" t="str">
        <f t="shared" si="911"/>
        <v>-</v>
      </c>
    </row>
    <row r="3213" spans="1:28" x14ac:dyDescent="0.3">
      <c r="A3213" s="133">
        <v>42869.541666666664</v>
      </c>
      <c r="B3213" s="152">
        <f t="shared" si="912"/>
        <v>5</v>
      </c>
      <c r="C3213" s="152">
        <f t="shared" si="913"/>
        <v>14</v>
      </c>
      <c r="D3213" s="152">
        <f t="shared" si="914"/>
        <v>13</v>
      </c>
      <c r="E3213" s="38" t="str">
        <f t="shared" si="915"/>
        <v>W</v>
      </c>
      <c r="F3213" s="134">
        <v>27.57</v>
      </c>
      <c r="G3213" s="38" t="str">
        <f t="shared" si="916"/>
        <v>-</v>
      </c>
      <c r="H3213" s="38">
        <f t="shared" si="917"/>
        <v>27.57</v>
      </c>
      <c r="K3213" s="133">
        <v>43234.541666666664</v>
      </c>
      <c r="L3213" s="9">
        <f t="shared" si="900"/>
        <v>5</v>
      </c>
      <c r="M3213" s="9">
        <f t="shared" si="901"/>
        <v>14</v>
      </c>
      <c r="N3213" s="9">
        <f t="shared" si="902"/>
        <v>13</v>
      </c>
      <c r="O3213" s="31" t="str">
        <f t="shared" si="903"/>
        <v/>
      </c>
      <c r="P3213" s="134">
        <v>56.71</v>
      </c>
      <c r="Q3213" s="31">
        <f t="shared" si="904"/>
        <v>56.71</v>
      </c>
      <c r="R3213" s="31" t="str">
        <f t="shared" si="905"/>
        <v>-</v>
      </c>
      <c r="U3213" s="133">
        <v>43599.541666666664</v>
      </c>
      <c r="V3213" s="9">
        <f t="shared" si="906"/>
        <v>5</v>
      </c>
      <c r="W3213" s="9">
        <f t="shared" si="907"/>
        <v>14</v>
      </c>
      <c r="X3213" s="9">
        <f t="shared" si="908"/>
        <v>13</v>
      </c>
      <c r="Y3213" s="31" t="str">
        <f t="shared" si="909"/>
        <v/>
      </c>
      <c r="Z3213" s="134">
        <v>28.46</v>
      </c>
      <c r="AA3213" s="31">
        <f t="shared" si="910"/>
        <v>28.46</v>
      </c>
      <c r="AB3213" s="31" t="str">
        <f t="shared" si="911"/>
        <v>-</v>
      </c>
    </row>
    <row r="3214" spans="1:28" x14ac:dyDescent="0.3">
      <c r="A3214" s="133">
        <v>42869.583333333336</v>
      </c>
      <c r="B3214" s="152">
        <f t="shared" si="912"/>
        <v>5</v>
      </c>
      <c r="C3214" s="152">
        <f t="shared" si="913"/>
        <v>14</v>
      </c>
      <c r="D3214" s="152">
        <f t="shared" si="914"/>
        <v>14</v>
      </c>
      <c r="E3214" s="38" t="str">
        <f t="shared" si="915"/>
        <v>W</v>
      </c>
      <c r="F3214" s="134">
        <v>28.38</v>
      </c>
      <c r="G3214" s="38" t="str">
        <f t="shared" si="916"/>
        <v>-</v>
      </c>
      <c r="H3214" s="38">
        <f t="shared" si="917"/>
        <v>28.38</v>
      </c>
      <c r="K3214" s="133">
        <v>43234.583333333336</v>
      </c>
      <c r="L3214" s="9">
        <f t="shared" si="900"/>
        <v>5</v>
      </c>
      <c r="M3214" s="9">
        <f t="shared" si="901"/>
        <v>14</v>
      </c>
      <c r="N3214" s="9">
        <f t="shared" si="902"/>
        <v>14</v>
      </c>
      <c r="O3214" s="31" t="str">
        <f t="shared" si="903"/>
        <v/>
      </c>
      <c r="P3214" s="134">
        <v>69.42</v>
      </c>
      <c r="Q3214" s="31">
        <f t="shared" si="904"/>
        <v>69.42</v>
      </c>
      <c r="R3214" s="31" t="str">
        <f t="shared" si="905"/>
        <v>-</v>
      </c>
      <c r="U3214" s="133">
        <v>43599.583333333336</v>
      </c>
      <c r="V3214" s="9">
        <f t="shared" si="906"/>
        <v>5</v>
      </c>
      <c r="W3214" s="9">
        <f t="shared" si="907"/>
        <v>14</v>
      </c>
      <c r="X3214" s="9">
        <f t="shared" si="908"/>
        <v>14</v>
      </c>
      <c r="Y3214" s="31" t="str">
        <f t="shared" si="909"/>
        <v/>
      </c>
      <c r="Z3214" s="134">
        <v>27.14</v>
      </c>
      <c r="AA3214" s="31">
        <f t="shared" si="910"/>
        <v>27.14</v>
      </c>
      <c r="AB3214" s="31" t="str">
        <f t="shared" si="911"/>
        <v>-</v>
      </c>
    </row>
    <row r="3215" spans="1:28" x14ac:dyDescent="0.3">
      <c r="A3215" s="133">
        <v>42869.625</v>
      </c>
      <c r="B3215" s="152">
        <f t="shared" si="912"/>
        <v>5</v>
      </c>
      <c r="C3215" s="152">
        <f t="shared" si="913"/>
        <v>14</v>
      </c>
      <c r="D3215" s="152">
        <f t="shared" si="914"/>
        <v>15</v>
      </c>
      <c r="E3215" s="38" t="str">
        <f t="shared" si="915"/>
        <v>W</v>
      </c>
      <c r="F3215" s="134">
        <v>29.39</v>
      </c>
      <c r="G3215" s="38" t="str">
        <f t="shared" si="916"/>
        <v>-</v>
      </c>
      <c r="H3215" s="38">
        <f t="shared" si="917"/>
        <v>29.39</v>
      </c>
      <c r="K3215" s="133">
        <v>43234.625</v>
      </c>
      <c r="L3215" s="9">
        <f t="shared" si="900"/>
        <v>5</v>
      </c>
      <c r="M3215" s="9">
        <f t="shared" si="901"/>
        <v>14</v>
      </c>
      <c r="N3215" s="9">
        <f t="shared" si="902"/>
        <v>15</v>
      </c>
      <c r="O3215" s="31" t="str">
        <f t="shared" si="903"/>
        <v/>
      </c>
      <c r="P3215" s="134">
        <v>76.88</v>
      </c>
      <c r="Q3215" s="31">
        <f t="shared" si="904"/>
        <v>76.88</v>
      </c>
      <c r="R3215" s="31" t="str">
        <f t="shared" si="905"/>
        <v>-</v>
      </c>
      <c r="U3215" s="133">
        <v>43599.625</v>
      </c>
      <c r="V3215" s="9">
        <f t="shared" si="906"/>
        <v>5</v>
      </c>
      <c r="W3215" s="9">
        <f t="shared" si="907"/>
        <v>14</v>
      </c>
      <c r="X3215" s="9">
        <f t="shared" si="908"/>
        <v>15</v>
      </c>
      <c r="Y3215" s="31" t="str">
        <f t="shared" si="909"/>
        <v/>
      </c>
      <c r="Z3215" s="134">
        <v>27.45</v>
      </c>
      <c r="AA3215" s="31">
        <f t="shared" si="910"/>
        <v>27.45</v>
      </c>
      <c r="AB3215" s="31" t="str">
        <f t="shared" si="911"/>
        <v>-</v>
      </c>
    </row>
    <row r="3216" spans="1:28" x14ac:dyDescent="0.3">
      <c r="A3216" s="133">
        <v>42869.666666666664</v>
      </c>
      <c r="B3216" s="152">
        <f t="shared" si="912"/>
        <v>5</v>
      </c>
      <c r="C3216" s="152">
        <f t="shared" si="913"/>
        <v>14</v>
      </c>
      <c r="D3216" s="152">
        <f t="shared" si="914"/>
        <v>16</v>
      </c>
      <c r="E3216" s="38" t="str">
        <f t="shared" si="915"/>
        <v>W</v>
      </c>
      <c r="F3216" s="134">
        <v>31.31</v>
      </c>
      <c r="G3216" s="38" t="str">
        <f t="shared" si="916"/>
        <v>-</v>
      </c>
      <c r="H3216" s="38">
        <f t="shared" si="917"/>
        <v>31.31</v>
      </c>
      <c r="K3216" s="133">
        <v>43234.666666666664</v>
      </c>
      <c r="L3216" s="9">
        <f t="shared" si="900"/>
        <v>5</v>
      </c>
      <c r="M3216" s="9">
        <f t="shared" si="901"/>
        <v>14</v>
      </c>
      <c r="N3216" s="9">
        <f t="shared" si="902"/>
        <v>16</v>
      </c>
      <c r="O3216" s="31" t="str">
        <f t="shared" si="903"/>
        <v/>
      </c>
      <c r="P3216" s="134">
        <v>81.819999999999993</v>
      </c>
      <c r="Q3216" s="31">
        <f t="shared" si="904"/>
        <v>81.819999999999993</v>
      </c>
      <c r="R3216" s="31" t="str">
        <f t="shared" si="905"/>
        <v>-</v>
      </c>
      <c r="U3216" s="133">
        <v>43599.666666666664</v>
      </c>
      <c r="V3216" s="9">
        <f t="shared" si="906"/>
        <v>5</v>
      </c>
      <c r="W3216" s="9">
        <f t="shared" si="907"/>
        <v>14</v>
      </c>
      <c r="X3216" s="9">
        <f t="shared" si="908"/>
        <v>16</v>
      </c>
      <c r="Y3216" s="31" t="str">
        <f t="shared" si="909"/>
        <v/>
      </c>
      <c r="Z3216" s="134">
        <v>27.21</v>
      </c>
      <c r="AA3216" s="31">
        <f t="shared" si="910"/>
        <v>27.21</v>
      </c>
      <c r="AB3216" s="31" t="str">
        <f t="shared" si="911"/>
        <v>-</v>
      </c>
    </row>
    <row r="3217" spans="1:28" x14ac:dyDescent="0.3">
      <c r="A3217" s="133">
        <v>42869.708333333336</v>
      </c>
      <c r="B3217" s="152">
        <f t="shared" si="912"/>
        <v>5</v>
      </c>
      <c r="C3217" s="152">
        <f t="shared" si="913"/>
        <v>14</v>
      </c>
      <c r="D3217" s="152">
        <f t="shared" si="914"/>
        <v>17</v>
      </c>
      <c r="E3217" s="38" t="str">
        <f t="shared" si="915"/>
        <v>W</v>
      </c>
      <c r="F3217" s="134">
        <v>33.31</v>
      </c>
      <c r="G3217" s="38" t="str">
        <f t="shared" si="916"/>
        <v>-</v>
      </c>
      <c r="H3217" s="38">
        <f t="shared" si="917"/>
        <v>33.31</v>
      </c>
      <c r="K3217" s="133">
        <v>43234.708333333336</v>
      </c>
      <c r="L3217" s="9">
        <f t="shared" si="900"/>
        <v>5</v>
      </c>
      <c r="M3217" s="9">
        <f t="shared" si="901"/>
        <v>14</v>
      </c>
      <c r="N3217" s="9">
        <f t="shared" si="902"/>
        <v>17</v>
      </c>
      <c r="O3217" s="31" t="str">
        <f t="shared" si="903"/>
        <v/>
      </c>
      <c r="P3217" s="134">
        <v>82.09</v>
      </c>
      <c r="Q3217" s="31" t="str">
        <f t="shared" si="904"/>
        <v>-</v>
      </c>
      <c r="R3217" s="31">
        <f t="shared" si="905"/>
        <v>82.09</v>
      </c>
      <c r="U3217" s="133">
        <v>43599.708333333336</v>
      </c>
      <c r="V3217" s="9">
        <f t="shared" si="906"/>
        <v>5</v>
      </c>
      <c r="W3217" s="9">
        <f t="shared" si="907"/>
        <v>14</v>
      </c>
      <c r="X3217" s="9">
        <f t="shared" si="908"/>
        <v>17</v>
      </c>
      <c r="Y3217" s="31" t="str">
        <f t="shared" si="909"/>
        <v/>
      </c>
      <c r="Z3217" s="134">
        <v>27.48</v>
      </c>
      <c r="AA3217" s="31" t="str">
        <f t="shared" si="910"/>
        <v>-</v>
      </c>
      <c r="AB3217" s="31">
        <f t="shared" si="911"/>
        <v>27.48</v>
      </c>
    </row>
    <row r="3218" spans="1:28" x14ac:dyDescent="0.3">
      <c r="A3218" s="133">
        <v>42869.75</v>
      </c>
      <c r="B3218" s="152">
        <f t="shared" si="912"/>
        <v>5</v>
      </c>
      <c r="C3218" s="152">
        <f t="shared" si="913"/>
        <v>14</v>
      </c>
      <c r="D3218" s="152">
        <f t="shared" si="914"/>
        <v>18</v>
      </c>
      <c r="E3218" s="38" t="str">
        <f t="shared" si="915"/>
        <v>W</v>
      </c>
      <c r="F3218" s="134">
        <v>31.02</v>
      </c>
      <c r="G3218" s="38" t="str">
        <f t="shared" si="916"/>
        <v>-</v>
      </c>
      <c r="H3218" s="38">
        <f t="shared" si="917"/>
        <v>31.02</v>
      </c>
      <c r="K3218" s="133">
        <v>43234.75</v>
      </c>
      <c r="L3218" s="9">
        <f t="shared" si="900"/>
        <v>5</v>
      </c>
      <c r="M3218" s="9">
        <f t="shared" si="901"/>
        <v>14</v>
      </c>
      <c r="N3218" s="9">
        <f t="shared" si="902"/>
        <v>18</v>
      </c>
      <c r="O3218" s="31" t="str">
        <f t="shared" si="903"/>
        <v/>
      </c>
      <c r="P3218" s="134">
        <v>64.430000000000007</v>
      </c>
      <c r="Q3218" s="31" t="str">
        <f t="shared" si="904"/>
        <v>-</v>
      </c>
      <c r="R3218" s="31">
        <f t="shared" si="905"/>
        <v>64.430000000000007</v>
      </c>
      <c r="U3218" s="133">
        <v>43599.75</v>
      </c>
      <c r="V3218" s="9">
        <f t="shared" si="906"/>
        <v>5</v>
      </c>
      <c r="W3218" s="9">
        <f t="shared" si="907"/>
        <v>14</v>
      </c>
      <c r="X3218" s="9">
        <f t="shared" si="908"/>
        <v>18</v>
      </c>
      <c r="Y3218" s="31" t="str">
        <f t="shared" si="909"/>
        <v/>
      </c>
      <c r="Z3218" s="134">
        <v>26.76</v>
      </c>
      <c r="AA3218" s="31" t="str">
        <f t="shared" si="910"/>
        <v>-</v>
      </c>
      <c r="AB3218" s="31">
        <f t="shared" si="911"/>
        <v>26.76</v>
      </c>
    </row>
    <row r="3219" spans="1:28" x14ac:dyDescent="0.3">
      <c r="A3219" s="133">
        <v>42869.791666666664</v>
      </c>
      <c r="B3219" s="152">
        <f t="shared" si="912"/>
        <v>5</v>
      </c>
      <c r="C3219" s="152">
        <f t="shared" si="913"/>
        <v>14</v>
      </c>
      <c r="D3219" s="152">
        <f t="shared" si="914"/>
        <v>19</v>
      </c>
      <c r="E3219" s="38" t="str">
        <f t="shared" si="915"/>
        <v>W</v>
      </c>
      <c r="F3219" s="134">
        <v>30.88</v>
      </c>
      <c r="G3219" s="38" t="str">
        <f t="shared" si="916"/>
        <v>-</v>
      </c>
      <c r="H3219" s="38">
        <f t="shared" si="917"/>
        <v>30.88</v>
      </c>
      <c r="K3219" s="133">
        <v>43234.791666666664</v>
      </c>
      <c r="L3219" s="9">
        <f t="shared" si="900"/>
        <v>5</v>
      </c>
      <c r="M3219" s="9">
        <f t="shared" si="901"/>
        <v>14</v>
      </c>
      <c r="N3219" s="9">
        <f t="shared" si="902"/>
        <v>19</v>
      </c>
      <c r="O3219" s="31" t="str">
        <f t="shared" si="903"/>
        <v/>
      </c>
      <c r="P3219" s="134">
        <v>51.93</v>
      </c>
      <c r="Q3219" s="31" t="str">
        <f t="shared" si="904"/>
        <v>-</v>
      </c>
      <c r="R3219" s="31">
        <f t="shared" si="905"/>
        <v>51.93</v>
      </c>
      <c r="U3219" s="133">
        <v>43599.791666666664</v>
      </c>
      <c r="V3219" s="9">
        <f t="shared" si="906"/>
        <v>5</v>
      </c>
      <c r="W3219" s="9">
        <f t="shared" si="907"/>
        <v>14</v>
      </c>
      <c r="X3219" s="9">
        <f t="shared" si="908"/>
        <v>19</v>
      </c>
      <c r="Y3219" s="31" t="str">
        <f t="shared" si="909"/>
        <v/>
      </c>
      <c r="Z3219" s="134">
        <v>27.44</v>
      </c>
      <c r="AA3219" s="31" t="str">
        <f t="shared" si="910"/>
        <v>-</v>
      </c>
      <c r="AB3219" s="31">
        <f t="shared" si="911"/>
        <v>27.44</v>
      </c>
    </row>
    <row r="3220" spans="1:28" x14ac:dyDescent="0.3">
      <c r="A3220" s="133">
        <v>42869.833333333336</v>
      </c>
      <c r="B3220" s="152">
        <f t="shared" si="912"/>
        <v>5</v>
      </c>
      <c r="C3220" s="152">
        <f t="shared" si="913"/>
        <v>14</v>
      </c>
      <c r="D3220" s="152">
        <f t="shared" si="914"/>
        <v>20</v>
      </c>
      <c r="E3220" s="38" t="str">
        <f t="shared" si="915"/>
        <v>W</v>
      </c>
      <c r="F3220" s="134">
        <v>36.39</v>
      </c>
      <c r="G3220" s="38" t="str">
        <f t="shared" si="916"/>
        <v>-</v>
      </c>
      <c r="H3220" s="38">
        <f t="shared" si="917"/>
        <v>36.39</v>
      </c>
      <c r="K3220" s="133">
        <v>43234.833333333336</v>
      </c>
      <c r="L3220" s="9">
        <f t="shared" si="900"/>
        <v>5</v>
      </c>
      <c r="M3220" s="9">
        <f t="shared" si="901"/>
        <v>14</v>
      </c>
      <c r="N3220" s="9">
        <f t="shared" si="902"/>
        <v>20</v>
      </c>
      <c r="O3220" s="31" t="str">
        <f t="shared" si="903"/>
        <v/>
      </c>
      <c r="P3220" s="134">
        <v>57.14</v>
      </c>
      <c r="Q3220" s="31" t="str">
        <f t="shared" si="904"/>
        <v>-</v>
      </c>
      <c r="R3220" s="31">
        <f t="shared" si="905"/>
        <v>57.14</v>
      </c>
      <c r="U3220" s="133">
        <v>43599.833333333336</v>
      </c>
      <c r="V3220" s="9">
        <f t="shared" si="906"/>
        <v>5</v>
      </c>
      <c r="W3220" s="9">
        <f t="shared" si="907"/>
        <v>14</v>
      </c>
      <c r="X3220" s="9">
        <f t="shared" si="908"/>
        <v>20</v>
      </c>
      <c r="Y3220" s="31" t="str">
        <f t="shared" si="909"/>
        <v/>
      </c>
      <c r="Z3220" s="134">
        <v>29.93</v>
      </c>
      <c r="AA3220" s="31" t="str">
        <f t="shared" si="910"/>
        <v>-</v>
      </c>
      <c r="AB3220" s="31">
        <f t="shared" si="911"/>
        <v>29.93</v>
      </c>
    </row>
    <row r="3221" spans="1:28" x14ac:dyDescent="0.3">
      <c r="A3221" s="133">
        <v>42869.875</v>
      </c>
      <c r="B3221" s="152">
        <f t="shared" si="912"/>
        <v>5</v>
      </c>
      <c r="C3221" s="152">
        <f t="shared" si="913"/>
        <v>14</v>
      </c>
      <c r="D3221" s="152">
        <f t="shared" si="914"/>
        <v>21</v>
      </c>
      <c r="E3221" s="38" t="str">
        <f t="shared" si="915"/>
        <v>W</v>
      </c>
      <c r="F3221" s="134">
        <v>34.270000000000003</v>
      </c>
      <c r="G3221" s="38" t="str">
        <f t="shared" si="916"/>
        <v>-</v>
      </c>
      <c r="H3221" s="38">
        <f t="shared" si="917"/>
        <v>34.270000000000003</v>
      </c>
      <c r="K3221" s="133">
        <v>43234.875</v>
      </c>
      <c r="L3221" s="9">
        <f t="shared" si="900"/>
        <v>5</v>
      </c>
      <c r="M3221" s="9">
        <f t="shared" si="901"/>
        <v>14</v>
      </c>
      <c r="N3221" s="9">
        <f t="shared" si="902"/>
        <v>21</v>
      </c>
      <c r="O3221" s="31" t="str">
        <f t="shared" si="903"/>
        <v/>
      </c>
      <c r="P3221" s="134">
        <v>47.91</v>
      </c>
      <c r="Q3221" s="31" t="str">
        <f t="shared" si="904"/>
        <v>-</v>
      </c>
      <c r="R3221" s="31">
        <f t="shared" si="905"/>
        <v>47.91</v>
      </c>
      <c r="U3221" s="133">
        <v>43599.875</v>
      </c>
      <c r="V3221" s="9">
        <f t="shared" si="906"/>
        <v>5</v>
      </c>
      <c r="W3221" s="9">
        <f t="shared" si="907"/>
        <v>14</v>
      </c>
      <c r="X3221" s="9">
        <f t="shared" si="908"/>
        <v>21</v>
      </c>
      <c r="Y3221" s="31" t="str">
        <f t="shared" si="909"/>
        <v/>
      </c>
      <c r="Z3221" s="134">
        <v>29.26</v>
      </c>
      <c r="AA3221" s="31" t="str">
        <f t="shared" si="910"/>
        <v>-</v>
      </c>
      <c r="AB3221" s="31">
        <f t="shared" si="911"/>
        <v>29.26</v>
      </c>
    </row>
    <row r="3222" spans="1:28" x14ac:dyDescent="0.3">
      <c r="A3222" s="133">
        <v>42869.916666666664</v>
      </c>
      <c r="B3222" s="152">
        <f t="shared" si="912"/>
        <v>5</v>
      </c>
      <c r="C3222" s="152">
        <f t="shared" si="913"/>
        <v>14</v>
      </c>
      <c r="D3222" s="152">
        <f t="shared" si="914"/>
        <v>22</v>
      </c>
      <c r="E3222" s="38" t="str">
        <f t="shared" si="915"/>
        <v>W</v>
      </c>
      <c r="F3222" s="134">
        <v>27.58</v>
      </c>
      <c r="G3222" s="38" t="str">
        <f t="shared" si="916"/>
        <v>-</v>
      </c>
      <c r="H3222" s="38">
        <f t="shared" si="917"/>
        <v>27.58</v>
      </c>
      <c r="K3222" s="133">
        <v>43234.916666666664</v>
      </c>
      <c r="L3222" s="9">
        <f t="shared" si="900"/>
        <v>5</v>
      </c>
      <c r="M3222" s="9">
        <f t="shared" si="901"/>
        <v>14</v>
      </c>
      <c r="N3222" s="9">
        <f t="shared" si="902"/>
        <v>22</v>
      </c>
      <c r="O3222" s="31" t="str">
        <f t="shared" si="903"/>
        <v/>
      </c>
      <c r="P3222" s="134">
        <v>39.69</v>
      </c>
      <c r="Q3222" s="31" t="str">
        <f t="shared" si="904"/>
        <v>-</v>
      </c>
      <c r="R3222" s="31">
        <f t="shared" si="905"/>
        <v>39.69</v>
      </c>
      <c r="U3222" s="133">
        <v>43599.916666666664</v>
      </c>
      <c r="V3222" s="9">
        <f t="shared" si="906"/>
        <v>5</v>
      </c>
      <c r="W3222" s="9">
        <f t="shared" si="907"/>
        <v>14</v>
      </c>
      <c r="X3222" s="9">
        <f t="shared" si="908"/>
        <v>22</v>
      </c>
      <c r="Y3222" s="31" t="str">
        <f t="shared" si="909"/>
        <v/>
      </c>
      <c r="Z3222" s="134">
        <v>23.01</v>
      </c>
      <c r="AA3222" s="31" t="str">
        <f t="shared" si="910"/>
        <v>-</v>
      </c>
      <c r="AB3222" s="31">
        <f t="shared" si="911"/>
        <v>23.01</v>
      </c>
    </row>
    <row r="3223" spans="1:28" x14ac:dyDescent="0.3">
      <c r="A3223" s="133">
        <v>42869.958333333336</v>
      </c>
      <c r="B3223" s="152">
        <f t="shared" si="912"/>
        <v>5</v>
      </c>
      <c r="C3223" s="152">
        <f t="shared" si="913"/>
        <v>14</v>
      </c>
      <c r="D3223" s="152">
        <f t="shared" si="914"/>
        <v>23</v>
      </c>
      <c r="E3223" s="38" t="str">
        <f t="shared" si="915"/>
        <v>W</v>
      </c>
      <c r="F3223" s="134">
        <v>24.37</v>
      </c>
      <c r="G3223" s="38" t="str">
        <f t="shared" si="916"/>
        <v>-</v>
      </c>
      <c r="H3223" s="38">
        <f t="shared" si="917"/>
        <v>24.37</v>
      </c>
      <c r="K3223" s="133">
        <v>43234.958333333336</v>
      </c>
      <c r="L3223" s="9">
        <f t="shared" si="900"/>
        <v>5</v>
      </c>
      <c r="M3223" s="9">
        <f t="shared" si="901"/>
        <v>14</v>
      </c>
      <c r="N3223" s="9">
        <f t="shared" si="902"/>
        <v>23</v>
      </c>
      <c r="O3223" s="31" t="str">
        <f t="shared" si="903"/>
        <v/>
      </c>
      <c r="P3223" s="134">
        <v>31.97</v>
      </c>
      <c r="Q3223" s="31" t="str">
        <f t="shared" si="904"/>
        <v>-</v>
      </c>
      <c r="R3223" s="31">
        <f t="shared" si="905"/>
        <v>31.97</v>
      </c>
      <c r="U3223" s="133">
        <v>43599.958333333336</v>
      </c>
      <c r="V3223" s="9">
        <f t="shared" si="906"/>
        <v>5</v>
      </c>
      <c r="W3223" s="9">
        <f t="shared" si="907"/>
        <v>14</v>
      </c>
      <c r="X3223" s="9">
        <f t="shared" si="908"/>
        <v>23</v>
      </c>
      <c r="Y3223" s="31" t="str">
        <f t="shared" si="909"/>
        <v/>
      </c>
      <c r="Z3223" s="134">
        <v>20.73</v>
      </c>
      <c r="AA3223" s="31" t="str">
        <f t="shared" si="910"/>
        <v>-</v>
      </c>
      <c r="AB3223" s="31">
        <f t="shared" si="911"/>
        <v>20.73</v>
      </c>
    </row>
    <row r="3224" spans="1:28" x14ac:dyDescent="0.3">
      <c r="A3224" s="133">
        <v>42870</v>
      </c>
      <c r="B3224" s="152">
        <f t="shared" si="912"/>
        <v>5</v>
      </c>
      <c r="C3224" s="152">
        <f t="shared" si="913"/>
        <v>15</v>
      </c>
      <c r="D3224" s="152">
        <f t="shared" si="914"/>
        <v>0</v>
      </c>
      <c r="E3224" s="38" t="str">
        <f t="shared" si="915"/>
        <v/>
      </c>
      <c r="F3224" s="134">
        <v>23.17</v>
      </c>
      <c r="G3224" s="38" t="str">
        <f t="shared" si="916"/>
        <v>-</v>
      </c>
      <c r="H3224" s="38">
        <f t="shared" si="917"/>
        <v>23.17</v>
      </c>
      <c r="K3224" s="133">
        <v>43235</v>
      </c>
      <c r="L3224" s="9">
        <f t="shared" si="900"/>
        <v>5</v>
      </c>
      <c r="M3224" s="9">
        <f t="shared" si="901"/>
        <v>15</v>
      </c>
      <c r="N3224" s="9">
        <f t="shared" si="902"/>
        <v>0</v>
      </c>
      <c r="O3224" s="31" t="str">
        <f t="shared" si="903"/>
        <v/>
      </c>
      <c r="P3224" s="134">
        <v>24.38</v>
      </c>
      <c r="Q3224" s="31" t="str">
        <f t="shared" si="904"/>
        <v>-</v>
      </c>
      <c r="R3224" s="31">
        <f t="shared" si="905"/>
        <v>24.38</v>
      </c>
      <c r="U3224" s="133">
        <v>43600</v>
      </c>
      <c r="V3224" s="9">
        <f t="shared" si="906"/>
        <v>5</v>
      </c>
      <c r="W3224" s="9">
        <f t="shared" si="907"/>
        <v>15</v>
      </c>
      <c r="X3224" s="9">
        <f t="shared" si="908"/>
        <v>0</v>
      </c>
      <c r="Y3224" s="31" t="str">
        <f t="shared" si="909"/>
        <v/>
      </c>
      <c r="Z3224" s="134">
        <v>19.12</v>
      </c>
      <c r="AA3224" s="31" t="str">
        <f t="shared" si="910"/>
        <v>-</v>
      </c>
      <c r="AB3224" s="31">
        <f t="shared" si="911"/>
        <v>19.12</v>
      </c>
    </row>
    <row r="3225" spans="1:28" x14ac:dyDescent="0.3">
      <c r="A3225" s="133">
        <v>42870.041666666664</v>
      </c>
      <c r="B3225" s="152">
        <f t="shared" si="912"/>
        <v>5</v>
      </c>
      <c r="C3225" s="152">
        <f t="shared" si="913"/>
        <v>15</v>
      </c>
      <c r="D3225" s="152">
        <f t="shared" si="914"/>
        <v>1</v>
      </c>
      <c r="E3225" s="38" t="str">
        <f t="shared" si="915"/>
        <v/>
      </c>
      <c r="F3225" s="134">
        <v>23.03</v>
      </c>
      <c r="G3225" s="38" t="str">
        <f t="shared" si="916"/>
        <v>-</v>
      </c>
      <c r="H3225" s="38">
        <f t="shared" si="917"/>
        <v>23.03</v>
      </c>
      <c r="K3225" s="133">
        <v>43235.041666666664</v>
      </c>
      <c r="L3225" s="9">
        <f t="shared" si="900"/>
        <v>5</v>
      </c>
      <c r="M3225" s="9">
        <f t="shared" si="901"/>
        <v>15</v>
      </c>
      <c r="N3225" s="9">
        <f t="shared" si="902"/>
        <v>1</v>
      </c>
      <c r="O3225" s="31" t="str">
        <f t="shared" si="903"/>
        <v/>
      </c>
      <c r="P3225" s="134">
        <v>20.86</v>
      </c>
      <c r="Q3225" s="31" t="str">
        <f t="shared" si="904"/>
        <v>-</v>
      </c>
      <c r="R3225" s="31">
        <f t="shared" si="905"/>
        <v>20.86</v>
      </c>
      <c r="U3225" s="133">
        <v>43600.041666666664</v>
      </c>
      <c r="V3225" s="9">
        <f t="shared" si="906"/>
        <v>5</v>
      </c>
      <c r="W3225" s="9">
        <f t="shared" si="907"/>
        <v>15</v>
      </c>
      <c r="X3225" s="9">
        <f t="shared" si="908"/>
        <v>1</v>
      </c>
      <c r="Y3225" s="31" t="str">
        <f t="shared" si="909"/>
        <v/>
      </c>
      <c r="Z3225" s="134">
        <v>19.27</v>
      </c>
      <c r="AA3225" s="31" t="str">
        <f t="shared" si="910"/>
        <v>-</v>
      </c>
      <c r="AB3225" s="31">
        <f t="shared" si="911"/>
        <v>19.27</v>
      </c>
    </row>
    <row r="3226" spans="1:28" x14ac:dyDescent="0.3">
      <c r="A3226" s="133">
        <v>42870.083333333336</v>
      </c>
      <c r="B3226" s="152">
        <f t="shared" si="912"/>
        <v>5</v>
      </c>
      <c r="C3226" s="152">
        <f t="shared" si="913"/>
        <v>15</v>
      </c>
      <c r="D3226" s="152">
        <f t="shared" si="914"/>
        <v>2</v>
      </c>
      <c r="E3226" s="38" t="str">
        <f t="shared" si="915"/>
        <v/>
      </c>
      <c r="F3226" s="134">
        <v>22.94</v>
      </c>
      <c r="G3226" s="38" t="str">
        <f t="shared" si="916"/>
        <v>-</v>
      </c>
      <c r="H3226" s="38">
        <f t="shared" si="917"/>
        <v>22.94</v>
      </c>
      <c r="K3226" s="133">
        <v>43235.083333333336</v>
      </c>
      <c r="L3226" s="9">
        <f t="shared" si="900"/>
        <v>5</v>
      </c>
      <c r="M3226" s="9">
        <f t="shared" si="901"/>
        <v>15</v>
      </c>
      <c r="N3226" s="9">
        <f t="shared" si="902"/>
        <v>2</v>
      </c>
      <c r="O3226" s="31" t="str">
        <f t="shared" si="903"/>
        <v/>
      </c>
      <c r="P3226" s="134">
        <v>19.989999999999998</v>
      </c>
      <c r="Q3226" s="31" t="str">
        <f t="shared" si="904"/>
        <v>-</v>
      </c>
      <c r="R3226" s="31">
        <f t="shared" si="905"/>
        <v>19.989999999999998</v>
      </c>
      <c r="U3226" s="133">
        <v>43600.083333333336</v>
      </c>
      <c r="V3226" s="9">
        <f t="shared" si="906"/>
        <v>5</v>
      </c>
      <c r="W3226" s="9">
        <f t="shared" si="907"/>
        <v>15</v>
      </c>
      <c r="X3226" s="9">
        <f t="shared" si="908"/>
        <v>2</v>
      </c>
      <c r="Y3226" s="31" t="str">
        <f t="shared" si="909"/>
        <v/>
      </c>
      <c r="Z3226" s="134">
        <v>19</v>
      </c>
      <c r="AA3226" s="31" t="str">
        <f t="shared" si="910"/>
        <v>-</v>
      </c>
      <c r="AB3226" s="31">
        <f t="shared" si="911"/>
        <v>19</v>
      </c>
    </row>
    <row r="3227" spans="1:28" x14ac:dyDescent="0.3">
      <c r="A3227" s="133">
        <v>42870.125</v>
      </c>
      <c r="B3227" s="152">
        <f t="shared" si="912"/>
        <v>5</v>
      </c>
      <c r="C3227" s="152">
        <f t="shared" si="913"/>
        <v>15</v>
      </c>
      <c r="D3227" s="152">
        <f t="shared" si="914"/>
        <v>3</v>
      </c>
      <c r="E3227" s="38" t="str">
        <f t="shared" si="915"/>
        <v/>
      </c>
      <c r="F3227" s="134">
        <v>22.59</v>
      </c>
      <c r="G3227" s="38" t="str">
        <f t="shared" si="916"/>
        <v>-</v>
      </c>
      <c r="H3227" s="38">
        <f t="shared" si="917"/>
        <v>22.59</v>
      </c>
      <c r="K3227" s="133">
        <v>43235.125</v>
      </c>
      <c r="L3227" s="9">
        <f t="shared" si="900"/>
        <v>5</v>
      </c>
      <c r="M3227" s="9">
        <f t="shared" si="901"/>
        <v>15</v>
      </c>
      <c r="N3227" s="9">
        <f t="shared" si="902"/>
        <v>3</v>
      </c>
      <c r="O3227" s="31" t="str">
        <f t="shared" si="903"/>
        <v/>
      </c>
      <c r="P3227" s="134">
        <v>19.3</v>
      </c>
      <c r="Q3227" s="31" t="str">
        <f t="shared" si="904"/>
        <v>-</v>
      </c>
      <c r="R3227" s="31">
        <f t="shared" si="905"/>
        <v>19.3</v>
      </c>
      <c r="U3227" s="133">
        <v>43600.125</v>
      </c>
      <c r="V3227" s="9">
        <f t="shared" si="906"/>
        <v>5</v>
      </c>
      <c r="W3227" s="9">
        <f t="shared" si="907"/>
        <v>15</v>
      </c>
      <c r="X3227" s="9">
        <f t="shared" si="908"/>
        <v>3</v>
      </c>
      <c r="Y3227" s="31" t="str">
        <f t="shared" si="909"/>
        <v/>
      </c>
      <c r="Z3227" s="134">
        <v>18.77</v>
      </c>
      <c r="AA3227" s="31" t="str">
        <f t="shared" si="910"/>
        <v>-</v>
      </c>
      <c r="AB3227" s="31">
        <f t="shared" si="911"/>
        <v>18.77</v>
      </c>
    </row>
    <row r="3228" spans="1:28" x14ac:dyDescent="0.3">
      <c r="A3228" s="133">
        <v>42870.166666666664</v>
      </c>
      <c r="B3228" s="152">
        <f t="shared" si="912"/>
        <v>5</v>
      </c>
      <c r="C3228" s="152">
        <f t="shared" si="913"/>
        <v>15</v>
      </c>
      <c r="D3228" s="152">
        <f t="shared" si="914"/>
        <v>4</v>
      </c>
      <c r="E3228" s="38" t="str">
        <f t="shared" si="915"/>
        <v/>
      </c>
      <c r="F3228" s="134">
        <v>23.16</v>
      </c>
      <c r="G3228" s="38" t="str">
        <f t="shared" si="916"/>
        <v>-</v>
      </c>
      <c r="H3228" s="38">
        <f t="shared" si="917"/>
        <v>23.16</v>
      </c>
      <c r="K3228" s="133">
        <v>43235.166666666664</v>
      </c>
      <c r="L3228" s="9">
        <f t="shared" si="900"/>
        <v>5</v>
      </c>
      <c r="M3228" s="9">
        <f t="shared" si="901"/>
        <v>15</v>
      </c>
      <c r="N3228" s="9">
        <f t="shared" si="902"/>
        <v>4</v>
      </c>
      <c r="O3228" s="31" t="str">
        <f t="shared" si="903"/>
        <v/>
      </c>
      <c r="P3228" s="134">
        <v>20.23</v>
      </c>
      <c r="Q3228" s="31" t="str">
        <f t="shared" si="904"/>
        <v>-</v>
      </c>
      <c r="R3228" s="31">
        <f t="shared" si="905"/>
        <v>20.23</v>
      </c>
      <c r="U3228" s="133">
        <v>43600.166666666664</v>
      </c>
      <c r="V3228" s="9">
        <f t="shared" si="906"/>
        <v>5</v>
      </c>
      <c r="W3228" s="9">
        <f t="shared" si="907"/>
        <v>15</v>
      </c>
      <c r="X3228" s="9">
        <f t="shared" si="908"/>
        <v>4</v>
      </c>
      <c r="Y3228" s="31" t="str">
        <f t="shared" si="909"/>
        <v/>
      </c>
      <c r="Z3228" s="134">
        <v>19.2</v>
      </c>
      <c r="AA3228" s="31" t="str">
        <f t="shared" si="910"/>
        <v>-</v>
      </c>
      <c r="AB3228" s="31">
        <f t="shared" si="911"/>
        <v>19.2</v>
      </c>
    </row>
    <row r="3229" spans="1:28" x14ac:dyDescent="0.3">
      <c r="A3229" s="133">
        <v>42870.208333333336</v>
      </c>
      <c r="B3229" s="152">
        <f t="shared" si="912"/>
        <v>5</v>
      </c>
      <c r="C3229" s="152">
        <f t="shared" si="913"/>
        <v>15</v>
      </c>
      <c r="D3229" s="152">
        <f t="shared" si="914"/>
        <v>5</v>
      </c>
      <c r="E3229" s="38" t="str">
        <f t="shared" si="915"/>
        <v/>
      </c>
      <c r="F3229" s="134">
        <v>24.59</v>
      </c>
      <c r="G3229" s="38" t="str">
        <f t="shared" si="916"/>
        <v>-</v>
      </c>
      <c r="H3229" s="38">
        <f t="shared" si="917"/>
        <v>24.59</v>
      </c>
      <c r="K3229" s="133">
        <v>43235.208333333336</v>
      </c>
      <c r="L3229" s="9">
        <f t="shared" si="900"/>
        <v>5</v>
      </c>
      <c r="M3229" s="9">
        <f t="shared" si="901"/>
        <v>15</v>
      </c>
      <c r="N3229" s="9">
        <f t="shared" si="902"/>
        <v>5</v>
      </c>
      <c r="O3229" s="31" t="str">
        <f t="shared" si="903"/>
        <v/>
      </c>
      <c r="P3229" s="134">
        <v>23.45</v>
      </c>
      <c r="Q3229" s="31" t="str">
        <f t="shared" si="904"/>
        <v>-</v>
      </c>
      <c r="R3229" s="31">
        <f t="shared" si="905"/>
        <v>23.45</v>
      </c>
      <c r="U3229" s="133">
        <v>43600.208333333336</v>
      </c>
      <c r="V3229" s="9">
        <f t="shared" si="906"/>
        <v>5</v>
      </c>
      <c r="W3229" s="9">
        <f t="shared" si="907"/>
        <v>15</v>
      </c>
      <c r="X3229" s="9">
        <f t="shared" si="908"/>
        <v>5</v>
      </c>
      <c r="Y3229" s="31" t="str">
        <f t="shared" si="909"/>
        <v/>
      </c>
      <c r="Z3229" s="134">
        <v>21.02</v>
      </c>
      <c r="AA3229" s="31" t="str">
        <f t="shared" si="910"/>
        <v>-</v>
      </c>
      <c r="AB3229" s="31">
        <f t="shared" si="911"/>
        <v>21.02</v>
      </c>
    </row>
    <row r="3230" spans="1:28" x14ac:dyDescent="0.3">
      <c r="A3230" s="133">
        <v>42870.25</v>
      </c>
      <c r="B3230" s="152">
        <f t="shared" si="912"/>
        <v>5</v>
      </c>
      <c r="C3230" s="152">
        <f t="shared" si="913"/>
        <v>15</v>
      </c>
      <c r="D3230" s="152">
        <f t="shared" si="914"/>
        <v>6</v>
      </c>
      <c r="E3230" s="38" t="str">
        <f t="shared" si="915"/>
        <v/>
      </c>
      <c r="F3230" s="134">
        <v>29.76</v>
      </c>
      <c r="G3230" s="38" t="str">
        <f t="shared" si="916"/>
        <v>-</v>
      </c>
      <c r="H3230" s="38">
        <f t="shared" si="917"/>
        <v>29.76</v>
      </c>
      <c r="K3230" s="133">
        <v>43235.25</v>
      </c>
      <c r="L3230" s="9">
        <f t="shared" si="900"/>
        <v>5</v>
      </c>
      <c r="M3230" s="9">
        <f t="shared" si="901"/>
        <v>15</v>
      </c>
      <c r="N3230" s="9">
        <f t="shared" si="902"/>
        <v>6</v>
      </c>
      <c r="O3230" s="31" t="str">
        <f t="shared" si="903"/>
        <v/>
      </c>
      <c r="P3230" s="134">
        <v>31.4</v>
      </c>
      <c r="Q3230" s="31" t="str">
        <f t="shared" si="904"/>
        <v>-</v>
      </c>
      <c r="R3230" s="31">
        <f t="shared" si="905"/>
        <v>31.4</v>
      </c>
      <c r="U3230" s="133">
        <v>43600.25</v>
      </c>
      <c r="V3230" s="9">
        <f t="shared" si="906"/>
        <v>5</v>
      </c>
      <c r="W3230" s="9">
        <f t="shared" si="907"/>
        <v>15</v>
      </c>
      <c r="X3230" s="9">
        <f t="shared" si="908"/>
        <v>6</v>
      </c>
      <c r="Y3230" s="31" t="str">
        <f t="shared" si="909"/>
        <v/>
      </c>
      <c r="Z3230" s="134">
        <v>24.36</v>
      </c>
      <c r="AA3230" s="31" t="str">
        <f t="shared" si="910"/>
        <v>-</v>
      </c>
      <c r="AB3230" s="31">
        <f t="shared" si="911"/>
        <v>24.36</v>
      </c>
    </row>
    <row r="3231" spans="1:28" x14ac:dyDescent="0.3">
      <c r="A3231" s="133">
        <v>42870.291666666664</v>
      </c>
      <c r="B3231" s="152">
        <f t="shared" si="912"/>
        <v>5</v>
      </c>
      <c r="C3231" s="152">
        <f t="shared" si="913"/>
        <v>15</v>
      </c>
      <c r="D3231" s="152">
        <f t="shared" si="914"/>
        <v>7</v>
      </c>
      <c r="E3231" s="38" t="str">
        <f t="shared" si="915"/>
        <v/>
      </c>
      <c r="F3231" s="134">
        <v>32.49</v>
      </c>
      <c r="G3231" s="38" t="str">
        <f t="shared" si="916"/>
        <v>-</v>
      </c>
      <c r="H3231" s="38">
        <f t="shared" si="917"/>
        <v>32.49</v>
      </c>
      <c r="K3231" s="133">
        <v>43235.291666666664</v>
      </c>
      <c r="L3231" s="9">
        <f t="shared" si="900"/>
        <v>5</v>
      </c>
      <c r="M3231" s="9">
        <f t="shared" si="901"/>
        <v>15</v>
      </c>
      <c r="N3231" s="9">
        <f t="shared" si="902"/>
        <v>7</v>
      </c>
      <c r="O3231" s="31" t="str">
        <f t="shared" si="903"/>
        <v/>
      </c>
      <c r="P3231" s="134">
        <v>32.9</v>
      </c>
      <c r="Q3231" s="31" t="str">
        <f t="shared" si="904"/>
        <v>-</v>
      </c>
      <c r="R3231" s="31">
        <f t="shared" si="905"/>
        <v>32.9</v>
      </c>
      <c r="U3231" s="133">
        <v>43600.291666666664</v>
      </c>
      <c r="V3231" s="9">
        <f t="shared" si="906"/>
        <v>5</v>
      </c>
      <c r="W3231" s="9">
        <f t="shared" si="907"/>
        <v>15</v>
      </c>
      <c r="X3231" s="9">
        <f t="shared" si="908"/>
        <v>7</v>
      </c>
      <c r="Y3231" s="31" t="str">
        <f t="shared" si="909"/>
        <v/>
      </c>
      <c r="Z3231" s="134">
        <v>26</v>
      </c>
      <c r="AA3231" s="31" t="str">
        <f t="shared" si="910"/>
        <v>-</v>
      </c>
      <c r="AB3231" s="31">
        <f t="shared" si="911"/>
        <v>26</v>
      </c>
    </row>
    <row r="3232" spans="1:28" x14ac:dyDescent="0.3">
      <c r="A3232" s="133">
        <v>42870.333333333336</v>
      </c>
      <c r="B3232" s="152">
        <f t="shared" si="912"/>
        <v>5</v>
      </c>
      <c r="C3232" s="152">
        <f t="shared" si="913"/>
        <v>15</v>
      </c>
      <c r="D3232" s="152">
        <f t="shared" si="914"/>
        <v>8</v>
      </c>
      <c r="E3232" s="38" t="str">
        <f t="shared" si="915"/>
        <v/>
      </c>
      <c r="F3232" s="134">
        <v>33.71</v>
      </c>
      <c r="G3232" s="38">
        <f t="shared" si="916"/>
        <v>33.71</v>
      </c>
      <c r="H3232" s="38" t="str">
        <f t="shared" si="917"/>
        <v>-</v>
      </c>
      <c r="K3232" s="133">
        <v>43235.333333333336</v>
      </c>
      <c r="L3232" s="9">
        <f t="shared" si="900"/>
        <v>5</v>
      </c>
      <c r="M3232" s="9">
        <f t="shared" si="901"/>
        <v>15</v>
      </c>
      <c r="N3232" s="9">
        <f t="shared" si="902"/>
        <v>8</v>
      </c>
      <c r="O3232" s="31" t="str">
        <f t="shared" si="903"/>
        <v/>
      </c>
      <c r="P3232" s="134">
        <v>35.380000000000003</v>
      </c>
      <c r="Q3232" s="31">
        <f t="shared" si="904"/>
        <v>35.380000000000003</v>
      </c>
      <c r="R3232" s="31" t="str">
        <f t="shared" si="905"/>
        <v>-</v>
      </c>
      <c r="U3232" s="133">
        <v>43600.333333333336</v>
      </c>
      <c r="V3232" s="9">
        <f t="shared" si="906"/>
        <v>5</v>
      </c>
      <c r="W3232" s="9">
        <f t="shared" si="907"/>
        <v>15</v>
      </c>
      <c r="X3232" s="9">
        <f t="shared" si="908"/>
        <v>8</v>
      </c>
      <c r="Y3232" s="31" t="str">
        <f t="shared" si="909"/>
        <v/>
      </c>
      <c r="Z3232" s="134">
        <v>24.51</v>
      </c>
      <c r="AA3232" s="31">
        <f t="shared" si="910"/>
        <v>24.51</v>
      </c>
      <c r="AB3232" s="31" t="str">
        <f t="shared" si="911"/>
        <v>-</v>
      </c>
    </row>
    <row r="3233" spans="1:28" x14ac:dyDescent="0.3">
      <c r="A3233" s="133">
        <v>42870.375</v>
      </c>
      <c r="B3233" s="152">
        <f t="shared" si="912"/>
        <v>5</v>
      </c>
      <c r="C3233" s="152">
        <f t="shared" si="913"/>
        <v>15</v>
      </c>
      <c r="D3233" s="152">
        <f t="shared" si="914"/>
        <v>9</v>
      </c>
      <c r="E3233" s="38" t="str">
        <f t="shared" si="915"/>
        <v/>
      </c>
      <c r="F3233" s="134">
        <v>36.54</v>
      </c>
      <c r="G3233" s="38">
        <f t="shared" si="916"/>
        <v>36.54</v>
      </c>
      <c r="H3233" s="38" t="str">
        <f t="shared" si="917"/>
        <v>-</v>
      </c>
      <c r="K3233" s="133">
        <v>43235.375</v>
      </c>
      <c r="L3233" s="9">
        <f t="shared" si="900"/>
        <v>5</v>
      </c>
      <c r="M3233" s="9">
        <f t="shared" si="901"/>
        <v>15</v>
      </c>
      <c r="N3233" s="9">
        <f t="shared" si="902"/>
        <v>9</v>
      </c>
      <c r="O3233" s="31" t="str">
        <f t="shared" si="903"/>
        <v/>
      </c>
      <c r="P3233" s="134">
        <v>38.11</v>
      </c>
      <c r="Q3233" s="31">
        <f t="shared" si="904"/>
        <v>38.11</v>
      </c>
      <c r="R3233" s="31" t="str">
        <f t="shared" si="905"/>
        <v>-</v>
      </c>
      <c r="U3233" s="133">
        <v>43600.375</v>
      </c>
      <c r="V3233" s="9">
        <f t="shared" si="906"/>
        <v>5</v>
      </c>
      <c r="W3233" s="9">
        <f t="shared" si="907"/>
        <v>15</v>
      </c>
      <c r="X3233" s="9">
        <f t="shared" si="908"/>
        <v>9</v>
      </c>
      <c r="Y3233" s="31" t="str">
        <f t="shared" si="909"/>
        <v/>
      </c>
      <c r="Z3233" s="134">
        <v>25.95</v>
      </c>
      <c r="AA3233" s="31">
        <f t="shared" si="910"/>
        <v>25.95</v>
      </c>
      <c r="AB3233" s="31" t="str">
        <f t="shared" si="911"/>
        <v>-</v>
      </c>
    </row>
    <row r="3234" spans="1:28" x14ac:dyDescent="0.3">
      <c r="A3234" s="133">
        <v>42870.416666666664</v>
      </c>
      <c r="B3234" s="152">
        <f t="shared" si="912"/>
        <v>5</v>
      </c>
      <c r="C3234" s="152">
        <f t="shared" si="913"/>
        <v>15</v>
      </c>
      <c r="D3234" s="152">
        <f t="shared" si="914"/>
        <v>10</v>
      </c>
      <c r="E3234" s="38" t="str">
        <f t="shared" si="915"/>
        <v/>
      </c>
      <c r="F3234" s="134">
        <v>39.51</v>
      </c>
      <c r="G3234" s="38">
        <f t="shared" si="916"/>
        <v>39.51</v>
      </c>
      <c r="H3234" s="38" t="str">
        <f t="shared" si="917"/>
        <v>-</v>
      </c>
      <c r="K3234" s="133">
        <v>43235.416666666664</v>
      </c>
      <c r="L3234" s="9">
        <f t="shared" si="900"/>
        <v>5</v>
      </c>
      <c r="M3234" s="9">
        <f t="shared" si="901"/>
        <v>15</v>
      </c>
      <c r="N3234" s="9">
        <f t="shared" si="902"/>
        <v>10</v>
      </c>
      <c r="O3234" s="31" t="str">
        <f t="shared" si="903"/>
        <v/>
      </c>
      <c r="P3234" s="134">
        <v>44.31</v>
      </c>
      <c r="Q3234" s="31">
        <f t="shared" si="904"/>
        <v>44.31</v>
      </c>
      <c r="R3234" s="31" t="str">
        <f t="shared" si="905"/>
        <v>-</v>
      </c>
      <c r="U3234" s="133">
        <v>43600.416666666664</v>
      </c>
      <c r="V3234" s="9">
        <f t="shared" si="906"/>
        <v>5</v>
      </c>
      <c r="W3234" s="9">
        <f t="shared" si="907"/>
        <v>15</v>
      </c>
      <c r="X3234" s="9">
        <f t="shared" si="908"/>
        <v>10</v>
      </c>
      <c r="Y3234" s="31" t="str">
        <f t="shared" si="909"/>
        <v/>
      </c>
      <c r="Z3234" s="134">
        <v>26.29</v>
      </c>
      <c r="AA3234" s="31">
        <f t="shared" si="910"/>
        <v>26.29</v>
      </c>
      <c r="AB3234" s="31" t="str">
        <f t="shared" si="911"/>
        <v>-</v>
      </c>
    </row>
    <row r="3235" spans="1:28" x14ac:dyDescent="0.3">
      <c r="A3235" s="133">
        <v>42870.458333333336</v>
      </c>
      <c r="B3235" s="152">
        <f t="shared" si="912"/>
        <v>5</v>
      </c>
      <c r="C3235" s="152">
        <f t="shared" si="913"/>
        <v>15</v>
      </c>
      <c r="D3235" s="152">
        <f t="shared" si="914"/>
        <v>11</v>
      </c>
      <c r="E3235" s="38" t="str">
        <f t="shared" si="915"/>
        <v/>
      </c>
      <c r="F3235" s="134">
        <v>40.89</v>
      </c>
      <c r="G3235" s="38">
        <f t="shared" si="916"/>
        <v>40.89</v>
      </c>
      <c r="H3235" s="38" t="str">
        <f t="shared" si="917"/>
        <v>-</v>
      </c>
      <c r="K3235" s="133">
        <v>43235.458333333336</v>
      </c>
      <c r="L3235" s="9">
        <f t="shared" si="900"/>
        <v>5</v>
      </c>
      <c r="M3235" s="9">
        <f t="shared" si="901"/>
        <v>15</v>
      </c>
      <c r="N3235" s="9">
        <f t="shared" si="902"/>
        <v>11</v>
      </c>
      <c r="O3235" s="31" t="str">
        <f t="shared" si="903"/>
        <v/>
      </c>
      <c r="P3235" s="134">
        <v>46.36</v>
      </c>
      <c r="Q3235" s="31">
        <f t="shared" si="904"/>
        <v>46.36</v>
      </c>
      <c r="R3235" s="31" t="str">
        <f t="shared" si="905"/>
        <v>-</v>
      </c>
      <c r="U3235" s="133">
        <v>43600.458333333336</v>
      </c>
      <c r="V3235" s="9">
        <f t="shared" si="906"/>
        <v>5</v>
      </c>
      <c r="W3235" s="9">
        <f t="shared" si="907"/>
        <v>15</v>
      </c>
      <c r="X3235" s="9">
        <f t="shared" si="908"/>
        <v>11</v>
      </c>
      <c r="Y3235" s="31" t="str">
        <f t="shared" si="909"/>
        <v/>
      </c>
      <c r="Z3235" s="134">
        <v>26.57</v>
      </c>
      <c r="AA3235" s="31">
        <f t="shared" si="910"/>
        <v>26.57</v>
      </c>
      <c r="AB3235" s="31" t="str">
        <f t="shared" si="911"/>
        <v>-</v>
      </c>
    </row>
    <row r="3236" spans="1:28" x14ac:dyDescent="0.3">
      <c r="A3236" s="133">
        <v>42870.5</v>
      </c>
      <c r="B3236" s="152">
        <f t="shared" si="912"/>
        <v>5</v>
      </c>
      <c r="C3236" s="152">
        <f t="shared" si="913"/>
        <v>15</v>
      </c>
      <c r="D3236" s="152">
        <f t="shared" si="914"/>
        <v>12</v>
      </c>
      <c r="E3236" s="38" t="str">
        <f t="shared" si="915"/>
        <v/>
      </c>
      <c r="F3236" s="134">
        <v>43.43</v>
      </c>
      <c r="G3236" s="38">
        <f t="shared" si="916"/>
        <v>43.43</v>
      </c>
      <c r="H3236" s="38" t="str">
        <f t="shared" si="917"/>
        <v>-</v>
      </c>
      <c r="K3236" s="133">
        <v>43235.5</v>
      </c>
      <c r="L3236" s="9">
        <f t="shared" si="900"/>
        <v>5</v>
      </c>
      <c r="M3236" s="9">
        <f t="shared" si="901"/>
        <v>15</v>
      </c>
      <c r="N3236" s="9">
        <f t="shared" si="902"/>
        <v>12</v>
      </c>
      <c r="O3236" s="31" t="str">
        <f t="shared" si="903"/>
        <v/>
      </c>
      <c r="P3236" s="134">
        <v>49.36</v>
      </c>
      <c r="Q3236" s="31">
        <f t="shared" si="904"/>
        <v>49.36</v>
      </c>
      <c r="R3236" s="31" t="str">
        <f t="shared" si="905"/>
        <v>-</v>
      </c>
      <c r="U3236" s="133">
        <v>43600.5</v>
      </c>
      <c r="V3236" s="9">
        <f t="shared" si="906"/>
        <v>5</v>
      </c>
      <c r="W3236" s="9">
        <f t="shared" si="907"/>
        <v>15</v>
      </c>
      <c r="X3236" s="9">
        <f t="shared" si="908"/>
        <v>12</v>
      </c>
      <c r="Y3236" s="31" t="str">
        <f t="shared" si="909"/>
        <v/>
      </c>
      <c r="Z3236" s="134">
        <v>27.7</v>
      </c>
      <c r="AA3236" s="31">
        <f t="shared" si="910"/>
        <v>27.7</v>
      </c>
      <c r="AB3236" s="31" t="str">
        <f t="shared" si="911"/>
        <v>-</v>
      </c>
    </row>
    <row r="3237" spans="1:28" x14ac:dyDescent="0.3">
      <c r="A3237" s="133">
        <v>42870.541666666664</v>
      </c>
      <c r="B3237" s="152">
        <f t="shared" si="912"/>
        <v>5</v>
      </c>
      <c r="C3237" s="152">
        <f t="shared" si="913"/>
        <v>15</v>
      </c>
      <c r="D3237" s="152">
        <f t="shared" si="914"/>
        <v>13</v>
      </c>
      <c r="E3237" s="38" t="str">
        <f t="shared" si="915"/>
        <v/>
      </c>
      <c r="F3237" s="134">
        <v>44.56</v>
      </c>
      <c r="G3237" s="38">
        <f t="shared" si="916"/>
        <v>44.56</v>
      </c>
      <c r="H3237" s="38" t="str">
        <f t="shared" si="917"/>
        <v>-</v>
      </c>
      <c r="K3237" s="133">
        <v>43235.541666666664</v>
      </c>
      <c r="L3237" s="9">
        <f t="shared" si="900"/>
        <v>5</v>
      </c>
      <c r="M3237" s="9">
        <f t="shared" si="901"/>
        <v>15</v>
      </c>
      <c r="N3237" s="9">
        <f t="shared" si="902"/>
        <v>13</v>
      </c>
      <c r="O3237" s="31" t="str">
        <f t="shared" si="903"/>
        <v/>
      </c>
      <c r="P3237" s="134">
        <v>57.65</v>
      </c>
      <c r="Q3237" s="31">
        <f t="shared" si="904"/>
        <v>57.65</v>
      </c>
      <c r="R3237" s="31" t="str">
        <f t="shared" si="905"/>
        <v>-</v>
      </c>
      <c r="U3237" s="133">
        <v>43600.541666666664</v>
      </c>
      <c r="V3237" s="9">
        <f t="shared" si="906"/>
        <v>5</v>
      </c>
      <c r="W3237" s="9">
        <f t="shared" si="907"/>
        <v>15</v>
      </c>
      <c r="X3237" s="9">
        <f t="shared" si="908"/>
        <v>13</v>
      </c>
      <c r="Y3237" s="31" t="str">
        <f t="shared" si="909"/>
        <v/>
      </c>
      <c r="Z3237" s="134">
        <v>29.4</v>
      </c>
      <c r="AA3237" s="31">
        <f t="shared" si="910"/>
        <v>29.4</v>
      </c>
      <c r="AB3237" s="31" t="str">
        <f t="shared" si="911"/>
        <v>-</v>
      </c>
    </row>
    <row r="3238" spans="1:28" x14ac:dyDescent="0.3">
      <c r="A3238" s="133">
        <v>42870.583333333336</v>
      </c>
      <c r="B3238" s="152">
        <f t="shared" si="912"/>
        <v>5</v>
      </c>
      <c r="C3238" s="152">
        <f t="shared" si="913"/>
        <v>15</v>
      </c>
      <c r="D3238" s="152">
        <f t="shared" si="914"/>
        <v>14</v>
      </c>
      <c r="E3238" s="38" t="str">
        <f t="shared" si="915"/>
        <v/>
      </c>
      <c r="F3238" s="134">
        <v>44.17</v>
      </c>
      <c r="G3238" s="38">
        <f t="shared" si="916"/>
        <v>44.17</v>
      </c>
      <c r="H3238" s="38" t="str">
        <f t="shared" si="917"/>
        <v>-</v>
      </c>
      <c r="K3238" s="133">
        <v>43235.583333333336</v>
      </c>
      <c r="L3238" s="9">
        <f t="shared" si="900"/>
        <v>5</v>
      </c>
      <c r="M3238" s="9">
        <f t="shared" si="901"/>
        <v>15</v>
      </c>
      <c r="N3238" s="9">
        <f t="shared" si="902"/>
        <v>14</v>
      </c>
      <c r="O3238" s="31" t="str">
        <f t="shared" si="903"/>
        <v/>
      </c>
      <c r="P3238" s="134">
        <v>72.709999999999994</v>
      </c>
      <c r="Q3238" s="31">
        <f t="shared" si="904"/>
        <v>72.709999999999994</v>
      </c>
      <c r="R3238" s="31" t="str">
        <f t="shared" si="905"/>
        <v>-</v>
      </c>
      <c r="U3238" s="133">
        <v>43600.583333333336</v>
      </c>
      <c r="V3238" s="9">
        <f t="shared" si="906"/>
        <v>5</v>
      </c>
      <c r="W3238" s="9">
        <f t="shared" si="907"/>
        <v>15</v>
      </c>
      <c r="X3238" s="9">
        <f t="shared" si="908"/>
        <v>14</v>
      </c>
      <c r="Y3238" s="31" t="str">
        <f t="shared" si="909"/>
        <v/>
      </c>
      <c r="Z3238" s="134">
        <v>29.42</v>
      </c>
      <c r="AA3238" s="31">
        <f t="shared" si="910"/>
        <v>29.42</v>
      </c>
      <c r="AB3238" s="31" t="str">
        <f t="shared" si="911"/>
        <v>-</v>
      </c>
    </row>
    <row r="3239" spans="1:28" x14ac:dyDescent="0.3">
      <c r="A3239" s="133">
        <v>42870.625</v>
      </c>
      <c r="B3239" s="152">
        <f t="shared" si="912"/>
        <v>5</v>
      </c>
      <c r="C3239" s="152">
        <f t="shared" si="913"/>
        <v>15</v>
      </c>
      <c r="D3239" s="152">
        <f t="shared" si="914"/>
        <v>15</v>
      </c>
      <c r="E3239" s="38" t="str">
        <f t="shared" si="915"/>
        <v/>
      </c>
      <c r="F3239" s="134">
        <v>45.84</v>
      </c>
      <c r="G3239" s="38">
        <f t="shared" si="916"/>
        <v>45.84</v>
      </c>
      <c r="H3239" s="38" t="str">
        <f t="shared" si="917"/>
        <v>-</v>
      </c>
      <c r="K3239" s="133">
        <v>43235.625</v>
      </c>
      <c r="L3239" s="9">
        <f t="shared" si="900"/>
        <v>5</v>
      </c>
      <c r="M3239" s="9">
        <f t="shared" si="901"/>
        <v>15</v>
      </c>
      <c r="N3239" s="9">
        <f t="shared" si="902"/>
        <v>15</v>
      </c>
      <c r="O3239" s="31" t="str">
        <f t="shared" si="903"/>
        <v/>
      </c>
      <c r="P3239" s="134">
        <v>78.790000000000006</v>
      </c>
      <c r="Q3239" s="31">
        <f t="shared" si="904"/>
        <v>78.790000000000006</v>
      </c>
      <c r="R3239" s="31" t="str">
        <f t="shared" si="905"/>
        <v>-</v>
      </c>
      <c r="U3239" s="133">
        <v>43600.625</v>
      </c>
      <c r="V3239" s="9">
        <f t="shared" si="906"/>
        <v>5</v>
      </c>
      <c r="W3239" s="9">
        <f t="shared" si="907"/>
        <v>15</v>
      </c>
      <c r="X3239" s="9">
        <f t="shared" si="908"/>
        <v>15</v>
      </c>
      <c r="Y3239" s="31" t="str">
        <f t="shared" si="909"/>
        <v/>
      </c>
      <c r="Z3239" s="134">
        <v>28.4</v>
      </c>
      <c r="AA3239" s="31">
        <f t="shared" si="910"/>
        <v>28.4</v>
      </c>
      <c r="AB3239" s="31" t="str">
        <f t="shared" si="911"/>
        <v>-</v>
      </c>
    </row>
    <row r="3240" spans="1:28" x14ac:dyDescent="0.3">
      <c r="A3240" s="133">
        <v>42870.666666666664</v>
      </c>
      <c r="B3240" s="152">
        <f t="shared" si="912"/>
        <v>5</v>
      </c>
      <c r="C3240" s="152">
        <f t="shared" si="913"/>
        <v>15</v>
      </c>
      <c r="D3240" s="152">
        <f t="shared" si="914"/>
        <v>16</v>
      </c>
      <c r="E3240" s="38" t="str">
        <f t="shared" si="915"/>
        <v/>
      </c>
      <c r="F3240" s="134">
        <v>46.98</v>
      </c>
      <c r="G3240" s="38">
        <f t="shared" si="916"/>
        <v>46.98</v>
      </c>
      <c r="H3240" s="38" t="str">
        <f t="shared" si="917"/>
        <v>-</v>
      </c>
      <c r="K3240" s="133">
        <v>43235.666666666664</v>
      </c>
      <c r="L3240" s="9">
        <f t="shared" si="900"/>
        <v>5</v>
      </c>
      <c r="M3240" s="9">
        <f t="shared" si="901"/>
        <v>15</v>
      </c>
      <c r="N3240" s="9">
        <f t="shared" si="902"/>
        <v>16</v>
      </c>
      <c r="O3240" s="31" t="str">
        <f t="shared" si="903"/>
        <v/>
      </c>
      <c r="P3240" s="134">
        <v>78.8</v>
      </c>
      <c r="Q3240" s="31">
        <f t="shared" si="904"/>
        <v>78.8</v>
      </c>
      <c r="R3240" s="31" t="str">
        <f t="shared" si="905"/>
        <v>-</v>
      </c>
      <c r="U3240" s="133">
        <v>43600.666666666664</v>
      </c>
      <c r="V3240" s="9">
        <f t="shared" si="906"/>
        <v>5</v>
      </c>
      <c r="W3240" s="9">
        <f t="shared" si="907"/>
        <v>15</v>
      </c>
      <c r="X3240" s="9">
        <f t="shared" si="908"/>
        <v>16</v>
      </c>
      <c r="Y3240" s="31" t="str">
        <f t="shared" si="909"/>
        <v/>
      </c>
      <c r="Z3240" s="134">
        <v>28.72</v>
      </c>
      <c r="AA3240" s="31">
        <f t="shared" si="910"/>
        <v>28.72</v>
      </c>
      <c r="AB3240" s="31" t="str">
        <f t="shared" si="911"/>
        <v>-</v>
      </c>
    </row>
    <row r="3241" spans="1:28" x14ac:dyDescent="0.3">
      <c r="A3241" s="133">
        <v>42870.708333333336</v>
      </c>
      <c r="B3241" s="152">
        <f t="shared" si="912"/>
        <v>5</v>
      </c>
      <c r="C3241" s="152">
        <f t="shared" si="913"/>
        <v>15</v>
      </c>
      <c r="D3241" s="152">
        <f t="shared" si="914"/>
        <v>17</v>
      </c>
      <c r="E3241" s="38" t="str">
        <f t="shared" si="915"/>
        <v/>
      </c>
      <c r="F3241" s="134">
        <v>45.63</v>
      </c>
      <c r="G3241" s="38" t="str">
        <f t="shared" si="916"/>
        <v>-</v>
      </c>
      <c r="H3241" s="38">
        <f t="shared" si="917"/>
        <v>45.63</v>
      </c>
      <c r="K3241" s="133">
        <v>43235.708333333336</v>
      </c>
      <c r="L3241" s="9">
        <f t="shared" si="900"/>
        <v>5</v>
      </c>
      <c r="M3241" s="9">
        <f t="shared" si="901"/>
        <v>15</v>
      </c>
      <c r="N3241" s="9">
        <f t="shared" si="902"/>
        <v>17</v>
      </c>
      <c r="O3241" s="31" t="str">
        <f t="shared" si="903"/>
        <v/>
      </c>
      <c r="P3241" s="134">
        <v>69.709999999999994</v>
      </c>
      <c r="Q3241" s="31" t="str">
        <f t="shared" si="904"/>
        <v>-</v>
      </c>
      <c r="R3241" s="31">
        <f t="shared" si="905"/>
        <v>69.709999999999994</v>
      </c>
      <c r="U3241" s="133">
        <v>43600.708333333336</v>
      </c>
      <c r="V3241" s="9">
        <f t="shared" si="906"/>
        <v>5</v>
      </c>
      <c r="W3241" s="9">
        <f t="shared" si="907"/>
        <v>15</v>
      </c>
      <c r="X3241" s="9">
        <f t="shared" si="908"/>
        <v>17</v>
      </c>
      <c r="Y3241" s="31" t="str">
        <f t="shared" si="909"/>
        <v/>
      </c>
      <c r="Z3241" s="134">
        <v>28.42</v>
      </c>
      <c r="AA3241" s="31" t="str">
        <f t="shared" si="910"/>
        <v>-</v>
      </c>
      <c r="AB3241" s="31">
        <f t="shared" si="911"/>
        <v>28.42</v>
      </c>
    </row>
    <row r="3242" spans="1:28" x14ac:dyDescent="0.3">
      <c r="A3242" s="133">
        <v>42870.75</v>
      </c>
      <c r="B3242" s="152">
        <f t="shared" si="912"/>
        <v>5</v>
      </c>
      <c r="C3242" s="152">
        <f t="shared" si="913"/>
        <v>15</v>
      </c>
      <c r="D3242" s="152">
        <f t="shared" si="914"/>
        <v>18</v>
      </c>
      <c r="E3242" s="38" t="str">
        <f t="shared" si="915"/>
        <v/>
      </c>
      <c r="F3242" s="134">
        <v>42.64</v>
      </c>
      <c r="G3242" s="38" t="str">
        <f t="shared" si="916"/>
        <v>-</v>
      </c>
      <c r="H3242" s="38">
        <f t="shared" si="917"/>
        <v>42.64</v>
      </c>
      <c r="K3242" s="133">
        <v>43235.75</v>
      </c>
      <c r="L3242" s="9">
        <f t="shared" si="900"/>
        <v>5</v>
      </c>
      <c r="M3242" s="9">
        <f t="shared" si="901"/>
        <v>15</v>
      </c>
      <c r="N3242" s="9">
        <f t="shared" si="902"/>
        <v>18</v>
      </c>
      <c r="O3242" s="31" t="str">
        <f t="shared" si="903"/>
        <v/>
      </c>
      <c r="P3242" s="134">
        <v>46.25</v>
      </c>
      <c r="Q3242" s="31" t="str">
        <f t="shared" si="904"/>
        <v>-</v>
      </c>
      <c r="R3242" s="31">
        <f t="shared" si="905"/>
        <v>46.25</v>
      </c>
      <c r="U3242" s="133">
        <v>43600.75</v>
      </c>
      <c r="V3242" s="9">
        <f t="shared" si="906"/>
        <v>5</v>
      </c>
      <c r="W3242" s="9">
        <f t="shared" si="907"/>
        <v>15</v>
      </c>
      <c r="X3242" s="9">
        <f t="shared" si="908"/>
        <v>18</v>
      </c>
      <c r="Y3242" s="31" t="str">
        <f t="shared" si="909"/>
        <v/>
      </c>
      <c r="Z3242" s="134">
        <v>28.34</v>
      </c>
      <c r="AA3242" s="31" t="str">
        <f t="shared" si="910"/>
        <v>-</v>
      </c>
      <c r="AB3242" s="31">
        <f t="shared" si="911"/>
        <v>28.34</v>
      </c>
    </row>
    <row r="3243" spans="1:28" x14ac:dyDescent="0.3">
      <c r="A3243" s="133">
        <v>42870.791666666664</v>
      </c>
      <c r="B3243" s="152">
        <f t="shared" si="912"/>
        <v>5</v>
      </c>
      <c r="C3243" s="152">
        <f t="shared" si="913"/>
        <v>15</v>
      </c>
      <c r="D3243" s="152">
        <f t="shared" si="914"/>
        <v>19</v>
      </c>
      <c r="E3243" s="38" t="str">
        <f t="shared" si="915"/>
        <v/>
      </c>
      <c r="F3243" s="134">
        <v>39.409999999999997</v>
      </c>
      <c r="G3243" s="38" t="str">
        <f t="shared" si="916"/>
        <v>-</v>
      </c>
      <c r="H3243" s="38">
        <f t="shared" si="917"/>
        <v>39.409999999999997</v>
      </c>
      <c r="K3243" s="133">
        <v>43235.791666666664</v>
      </c>
      <c r="L3243" s="9">
        <f t="shared" si="900"/>
        <v>5</v>
      </c>
      <c r="M3243" s="9">
        <f t="shared" si="901"/>
        <v>15</v>
      </c>
      <c r="N3243" s="9">
        <f t="shared" si="902"/>
        <v>19</v>
      </c>
      <c r="O3243" s="31" t="str">
        <f t="shared" si="903"/>
        <v/>
      </c>
      <c r="P3243" s="134">
        <v>41.53</v>
      </c>
      <c r="Q3243" s="31" t="str">
        <f t="shared" si="904"/>
        <v>-</v>
      </c>
      <c r="R3243" s="31">
        <f t="shared" si="905"/>
        <v>41.53</v>
      </c>
      <c r="U3243" s="133">
        <v>43600.791666666664</v>
      </c>
      <c r="V3243" s="9">
        <f t="shared" si="906"/>
        <v>5</v>
      </c>
      <c r="W3243" s="9">
        <f t="shared" si="907"/>
        <v>15</v>
      </c>
      <c r="X3243" s="9">
        <f t="shared" si="908"/>
        <v>19</v>
      </c>
      <c r="Y3243" s="31" t="str">
        <f t="shared" si="909"/>
        <v/>
      </c>
      <c r="Z3243" s="134">
        <v>27.37</v>
      </c>
      <c r="AA3243" s="31" t="str">
        <f t="shared" si="910"/>
        <v>-</v>
      </c>
      <c r="AB3243" s="31">
        <f t="shared" si="911"/>
        <v>27.37</v>
      </c>
    </row>
    <row r="3244" spans="1:28" x14ac:dyDescent="0.3">
      <c r="A3244" s="133">
        <v>42870.833333333336</v>
      </c>
      <c r="B3244" s="152">
        <f t="shared" si="912"/>
        <v>5</v>
      </c>
      <c r="C3244" s="152">
        <f t="shared" si="913"/>
        <v>15</v>
      </c>
      <c r="D3244" s="152">
        <f t="shared" si="914"/>
        <v>20</v>
      </c>
      <c r="E3244" s="38" t="str">
        <f t="shared" si="915"/>
        <v/>
      </c>
      <c r="F3244" s="134">
        <v>43.31</v>
      </c>
      <c r="G3244" s="38" t="str">
        <f t="shared" si="916"/>
        <v>-</v>
      </c>
      <c r="H3244" s="38">
        <f t="shared" si="917"/>
        <v>43.31</v>
      </c>
      <c r="K3244" s="133">
        <v>43235.833333333336</v>
      </c>
      <c r="L3244" s="9">
        <f t="shared" si="900"/>
        <v>5</v>
      </c>
      <c r="M3244" s="9">
        <f t="shared" si="901"/>
        <v>15</v>
      </c>
      <c r="N3244" s="9">
        <f t="shared" si="902"/>
        <v>20</v>
      </c>
      <c r="O3244" s="31" t="str">
        <f t="shared" si="903"/>
        <v/>
      </c>
      <c r="P3244" s="134">
        <v>39.619999999999997</v>
      </c>
      <c r="Q3244" s="31" t="str">
        <f t="shared" si="904"/>
        <v>-</v>
      </c>
      <c r="R3244" s="31">
        <f t="shared" si="905"/>
        <v>39.619999999999997</v>
      </c>
      <c r="U3244" s="133">
        <v>43600.833333333336</v>
      </c>
      <c r="V3244" s="9">
        <f t="shared" si="906"/>
        <v>5</v>
      </c>
      <c r="W3244" s="9">
        <f t="shared" si="907"/>
        <v>15</v>
      </c>
      <c r="X3244" s="9">
        <f t="shared" si="908"/>
        <v>20</v>
      </c>
      <c r="Y3244" s="31" t="str">
        <f t="shared" si="909"/>
        <v/>
      </c>
      <c r="Z3244" s="134">
        <v>29.91</v>
      </c>
      <c r="AA3244" s="31" t="str">
        <f t="shared" si="910"/>
        <v>-</v>
      </c>
      <c r="AB3244" s="31">
        <f t="shared" si="911"/>
        <v>29.91</v>
      </c>
    </row>
    <row r="3245" spans="1:28" x14ac:dyDescent="0.3">
      <c r="A3245" s="133">
        <v>42870.875</v>
      </c>
      <c r="B3245" s="152">
        <f t="shared" si="912"/>
        <v>5</v>
      </c>
      <c r="C3245" s="152">
        <f t="shared" si="913"/>
        <v>15</v>
      </c>
      <c r="D3245" s="152">
        <f t="shared" si="914"/>
        <v>21</v>
      </c>
      <c r="E3245" s="38" t="str">
        <f t="shared" si="915"/>
        <v/>
      </c>
      <c r="F3245" s="134">
        <v>41.04</v>
      </c>
      <c r="G3245" s="38" t="str">
        <f t="shared" si="916"/>
        <v>-</v>
      </c>
      <c r="H3245" s="38">
        <f t="shared" si="917"/>
        <v>41.04</v>
      </c>
      <c r="K3245" s="133">
        <v>43235.875</v>
      </c>
      <c r="L3245" s="9">
        <f t="shared" si="900"/>
        <v>5</v>
      </c>
      <c r="M3245" s="9">
        <f t="shared" si="901"/>
        <v>15</v>
      </c>
      <c r="N3245" s="9">
        <f t="shared" si="902"/>
        <v>21</v>
      </c>
      <c r="O3245" s="31" t="str">
        <f t="shared" si="903"/>
        <v/>
      </c>
      <c r="P3245" s="134">
        <v>40.340000000000003</v>
      </c>
      <c r="Q3245" s="31" t="str">
        <f t="shared" si="904"/>
        <v>-</v>
      </c>
      <c r="R3245" s="31">
        <f t="shared" si="905"/>
        <v>40.340000000000003</v>
      </c>
      <c r="U3245" s="133">
        <v>43600.875</v>
      </c>
      <c r="V3245" s="9">
        <f t="shared" si="906"/>
        <v>5</v>
      </c>
      <c r="W3245" s="9">
        <f t="shared" si="907"/>
        <v>15</v>
      </c>
      <c r="X3245" s="9">
        <f t="shared" si="908"/>
        <v>21</v>
      </c>
      <c r="Y3245" s="31" t="str">
        <f t="shared" si="909"/>
        <v/>
      </c>
      <c r="Z3245" s="134">
        <v>27.79</v>
      </c>
      <c r="AA3245" s="31" t="str">
        <f t="shared" si="910"/>
        <v>-</v>
      </c>
      <c r="AB3245" s="31">
        <f t="shared" si="911"/>
        <v>27.79</v>
      </c>
    </row>
    <row r="3246" spans="1:28" x14ac:dyDescent="0.3">
      <c r="A3246" s="133">
        <v>42870.916666666664</v>
      </c>
      <c r="B3246" s="152">
        <f t="shared" si="912"/>
        <v>5</v>
      </c>
      <c r="C3246" s="152">
        <f t="shared" si="913"/>
        <v>15</v>
      </c>
      <c r="D3246" s="152">
        <f t="shared" si="914"/>
        <v>22</v>
      </c>
      <c r="E3246" s="38" t="str">
        <f t="shared" si="915"/>
        <v/>
      </c>
      <c r="F3246" s="134">
        <v>28.64</v>
      </c>
      <c r="G3246" s="38" t="str">
        <f t="shared" si="916"/>
        <v>-</v>
      </c>
      <c r="H3246" s="38">
        <f t="shared" si="917"/>
        <v>28.64</v>
      </c>
      <c r="K3246" s="133">
        <v>43235.916666666664</v>
      </c>
      <c r="L3246" s="9">
        <f t="shared" si="900"/>
        <v>5</v>
      </c>
      <c r="M3246" s="9">
        <f t="shared" si="901"/>
        <v>15</v>
      </c>
      <c r="N3246" s="9">
        <f t="shared" si="902"/>
        <v>22</v>
      </c>
      <c r="O3246" s="31" t="str">
        <f t="shared" si="903"/>
        <v/>
      </c>
      <c r="P3246" s="134">
        <v>33.200000000000003</v>
      </c>
      <c r="Q3246" s="31" t="str">
        <f t="shared" si="904"/>
        <v>-</v>
      </c>
      <c r="R3246" s="31">
        <f t="shared" si="905"/>
        <v>33.200000000000003</v>
      </c>
      <c r="U3246" s="133">
        <v>43600.916666666664</v>
      </c>
      <c r="V3246" s="9">
        <f t="shared" si="906"/>
        <v>5</v>
      </c>
      <c r="W3246" s="9">
        <f t="shared" si="907"/>
        <v>15</v>
      </c>
      <c r="X3246" s="9">
        <f t="shared" si="908"/>
        <v>22</v>
      </c>
      <c r="Y3246" s="31" t="str">
        <f t="shared" si="909"/>
        <v/>
      </c>
      <c r="Z3246" s="134">
        <v>22.98</v>
      </c>
      <c r="AA3246" s="31" t="str">
        <f t="shared" si="910"/>
        <v>-</v>
      </c>
      <c r="AB3246" s="31">
        <f t="shared" si="911"/>
        <v>22.98</v>
      </c>
    </row>
    <row r="3247" spans="1:28" x14ac:dyDescent="0.3">
      <c r="A3247" s="133">
        <v>42870.958333333336</v>
      </c>
      <c r="B3247" s="152">
        <f t="shared" si="912"/>
        <v>5</v>
      </c>
      <c r="C3247" s="152">
        <f t="shared" si="913"/>
        <v>15</v>
      </c>
      <c r="D3247" s="152">
        <f t="shared" si="914"/>
        <v>23</v>
      </c>
      <c r="E3247" s="38" t="str">
        <f t="shared" si="915"/>
        <v/>
      </c>
      <c r="F3247" s="134">
        <v>25.1</v>
      </c>
      <c r="G3247" s="38" t="str">
        <f t="shared" si="916"/>
        <v>-</v>
      </c>
      <c r="H3247" s="38">
        <f t="shared" si="917"/>
        <v>25.1</v>
      </c>
      <c r="K3247" s="133">
        <v>43235.958333333336</v>
      </c>
      <c r="L3247" s="9">
        <f t="shared" si="900"/>
        <v>5</v>
      </c>
      <c r="M3247" s="9">
        <f t="shared" si="901"/>
        <v>15</v>
      </c>
      <c r="N3247" s="9">
        <f t="shared" si="902"/>
        <v>23</v>
      </c>
      <c r="O3247" s="31" t="str">
        <f t="shared" si="903"/>
        <v/>
      </c>
      <c r="P3247" s="134">
        <v>28.19</v>
      </c>
      <c r="Q3247" s="31" t="str">
        <f t="shared" si="904"/>
        <v>-</v>
      </c>
      <c r="R3247" s="31">
        <f t="shared" si="905"/>
        <v>28.19</v>
      </c>
      <c r="U3247" s="133">
        <v>43600.958333333336</v>
      </c>
      <c r="V3247" s="9">
        <f t="shared" si="906"/>
        <v>5</v>
      </c>
      <c r="W3247" s="9">
        <f t="shared" si="907"/>
        <v>15</v>
      </c>
      <c r="X3247" s="9">
        <f t="shared" si="908"/>
        <v>23</v>
      </c>
      <c r="Y3247" s="31" t="str">
        <f t="shared" si="909"/>
        <v/>
      </c>
      <c r="Z3247" s="134">
        <v>19.89</v>
      </c>
      <c r="AA3247" s="31" t="str">
        <f t="shared" si="910"/>
        <v>-</v>
      </c>
      <c r="AB3247" s="31">
        <f t="shared" si="911"/>
        <v>19.89</v>
      </c>
    </row>
    <row r="3248" spans="1:28" x14ac:dyDescent="0.3">
      <c r="A3248" s="133">
        <v>42871</v>
      </c>
      <c r="B3248" s="152">
        <f t="shared" si="912"/>
        <v>5</v>
      </c>
      <c r="C3248" s="152">
        <f t="shared" si="913"/>
        <v>16</v>
      </c>
      <c r="D3248" s="152">
        <f t="shared" si="914"/>
        <v>0</v>
      </c>
      <c r="E3248" s="38" t="str">
        <f t="shared" si="915"/>
        <v/>
      </c>
      <c r="F3248" s="134">
        <v>22.56</v>
      </c>
      <c r="G3248" s="38" t="str">
        <f t="shared" si="916"/>
        <v>-</v>
      </c>
      <c r="H3248" s="38">
        <f t="shared" si="917"/>
        <v>22.56</v>
      </c>
      <c r="K3248" s="133">
        <v>43236</v>
      </c>
      <c r="L3248" s="9">
        <f t="shared" si="900"/>
        <v>5</v>
      </c>
      <c r="M3248" s="9">
        <f t="shared" si="901"/>
        <v>16</v>
      </c>
      <c r="N3248" s="9">
        <f t="shared" si="902"/>
        <v>0</v>
      </c>
      <c r="O3248" s="31" t="str">
        <f t="shared" si="903"/>
        <v/>
      </c>
      <c r="P3248" s="134">
        <v>25.07</v>
      </c>
      <c r="Q3248" s="31" t="str">
        <f t="shared" si="904"/>
        <v>-</v>
      </c>
      <c r="R3248" s="31">
        <f t="shared" si="905"/>
        <v>25.07</v>
      </c>
      <c r="U3248" s="133">
        <v>43601</v>
      </c>
      <c r="V3248" s="9">
        <f t="shared" si="906"/>
        <v>5</v>
      </c>
      <c r="W3248" s="9">
        <f t="shared" si="907"/>
        <v>16</v>
      </c>
      <c r="X3248" s="9">
        <f t="shared" si="908"/>
        <v>0</v>
      </c>
      <c r="Y3248" s="31" t="str">
        <f t="shared" si="909"/>
        <v/>
      </c>
      <c r="Z3248" s="134">
        <v>19.28</v>
      </c>
      <c r="AA3248" s="31" t="str">
        <f t="shared" si="910"/>
        <v>-</v>
      </c>
      <c r="AB3248" s="31">
        <f t="shared" si="911"/>
        <v>19.28</v>
      </c>
    </row>
    <row r="3249" spans="1:28" x14ac:dyDescent="0.3">
      <c r="A3249" s="133">
        <v>42871.041666666664</v>
      </c>
      <c r="B3249" s="152">
        <f t="shared" si="912"/>
        <v>5</v>
      </c>
      <c r="C3249" s="152">
        <f t="shared" si="913"/>
        <v>16</v>
      </c>
      <c r="D3249" s="152">
        <f t="shared" si="914"/>
        <v>1</v>
      </c>
      <c r="E3249" s="38" t="str">
        <f t="shared" si="915"/>
        <v/>
      </c>
      <c r="F3249" s="134">
        <v>21.8</v>
      </c>
      <c r="G3249" s="38" t="str">
        <f t="shared" si="916"/>
        <v>-</v>
      </c>
      <c r="H3249" s="38">
        <f t="shared" si="917"/>
        <v>21.8</v>
      </c>
      <c r="K3249" s="133">
        <v>43236.041666666664</v>
      </c>
      <c r="L3249" s="9">
        <f t="shared" si="900"/>
        <v>5</v>
      </c>
      <c r="M3249" s="9">
        <f t="shared" si="901"/>
        <v>16</v>
      </c>
      <c r="N3249" s="9">
        <f t="shared" si="902"/>
        <v>1</v>
      </c>
      <c r="O3249" s="31" t="str">
        <f t="shared" si="903"/>
        <v/>
      </c>
      <c r="P3249" s="134">
        <v>23.21</v>
      </c>
      <c r="Q3249" s="31" t="str">
        <f t="shared" si="904"/>
        <v>-</v>
      </c>
      <c r="R3249" s="31">
        <f t="shared" si="905"/>
        <v>23.21</v>
      </c>
      <c r="U3249" s="133">
        <v>43601.041666666664</v>
      </c>
      <c r="V3249" s="9">
        <f t="shared" si="906"/>
        <v>5</v>
      </c>
      <c r="W3249" s="9">
        <f t="shared" si="907"/>
        <v>16</v>
      </c>
      <c r="X3249" s="9">
        <f t="shared" si="908"/>
        <v>1</v>
      </c>
      <c r="Y3249" s="31" t="str">
        <f t="shared" si="909"/>
        <v/>
      </c>
      <c r="Z3249" s="134">
        <v>19.32</v>
      </c>
      <c r="AA3249" s="31" t="str">
        <f t="shared" si="910"/>
        <v>-</v>
      </c>
      <c r="AB3249" s="31">
        <f t="shared" si="911"/>
        <v>19.32</v>
      </c>
    </row>
    <row r="3250" spans="1:28" x14ac:dyDescent="0.3">
      <c r="A3250" s="133">
        <v>42871.083333333336</v>
      </c>
      <c r="B3250" s="152">
        <f t="shared" si="912"/>
        <v>5</v>
      </c>
      <c r="C3250" s="152">
        <f t="shared" si="913"/>
        <v>16</v>
      </c>
      <c r="D3250" s="152">
        <f t="shared" si="914"/>
        <v>2</v>
      </c>
      <c r="E3250" s="38" t="str">
        <f t="shared" si="915"/>
        <v/>
      </c>
      <c r="F3250" s="134">
        <v>20.79</v>
      </c>
      <c r="G3250" s="38" t="str">
        <f t="shared" si="916"/>
        <v>-</v>
      </c>
      <c r="H3250" s="38">
        <f t="shared" si="917"/>
        <v>20.79</v>
      </c>
      <c r="K3250" s="133">
        <v>43236.083333333336</v>
      </c>
      <c r="L3250" s="9">
        <f t="shared" si="900"/>
        <v>5</v>
      </c>
      <c r="M3250" s="9">
        <f t="shared" si="901"/>
        <v>16</v>
      </c>
      <c r="N3250" s="9">
        <f t="shared" si="902"/>
        <v>2</v>
      </c>
      <c r="O3250" s="31" t="str">
        <f t="shared" si="903"/>
        <v/>
      </c>
      <c r="P3250" s="134">
        <v>22.54</v>
      </c>
      <c r="Q3250" s="31" t="str">
        <f t="shared" si="904"/>
        <v>-</v>
      </c>
      <c r="R3250" s="31">
        <f t="shared" si="905"/>
        <v>22.54</v>
      </c>
      <c r="U3250" s="133">
        <v>43601.083333333336</v>
      </c>
      <c r="V3250" s="9">
        <f t="shared" si="906"/>
        <v>5</v>
      </c>
      <c r="W3250" s="9">
        <f t="shared" si="907"/>
        <v>16</v>
      </c>
      <c r="X3250" s="9">
        <f t="shared" si="908"/>
        <v>2</v>
      </c>
      <c r="Y3250" s="31" t="str">
        <f t="shared" si="909"/>
        <v/>
      </c>
      <c r="Z3250" s="134">
        <v>19.010000000000002</v>
      </c>
      <c r="AA3250" s="31" t="str">
        <f t="shared" si="910"/>
        <v>-</v>
      </c>
      <c r="AB3250" s="31">
        <f t="shared" si="911"/>
        <v>19.010000000000002</v>
      </c>
    </row>
    <row r="3251" spans="1:28" x14ac:dyDescent="0.3">
      <c r="A3251" s="133">
        <v>42871.125</v>
      </c>
      <c r="B3251" s="152">
        <f t="shared" si="912"/>
        <v>5</v>
      </c>
      <c r="C3251" s="152">
        <f t="shared" si="913"/>
        <v>16</v>
      </c>
      <c r="D3251" s="152">
        <f t="shared" si="914"/>
        <v>3</v>
      </c>
      <c r="E3251" s="38" t="str">
        <f t="shared" si="915"/>
        <v/>
      </c>
      <c r="F3251" s="134">
        <v>20.36</v>
      </c>
      <c r="G3251" s="38" t="str">
        <f t="shared" si="916"/>
        <v>-</v>
      </c>
      <c r="H3251" s="38">
        <f t="shared" si="917"/>
        <v>20.36</v>
      </c>
      <c r="K3251" s="133">
        <v>43236.125</v>
      </c>
      <c r="L3251" s="9">
        <f t="shared" si="900"/>
        <v>5</v>
      </c>
      <c r="M3251" s="9">
        <f t="shared" si="901"/>
        <v>16</v>
      </c>
      <c r="N3251" s="9">
        <f t="shared" si="902"/>
        <v>3</v>
      </c>
      <c r="O3251" s="31" t="str">
        <f t="shared" si="903"/>
        <v/>
      </c>
      <c r="P3251" s="134">
        <v>21.39</v>
      </c>
      <c r="Q3251" s="31" t="str">
        <f t="shared" si="904"/>
        <v>-</v>
      </c>
      <c r="R3251" s="31">
        <f t="shared" si="905"/>
        <v>21.39</v>
      </c>
      <c r="U3251" s="133">
        <v>43601.125</v>
      </c>
      <c r="V3251" s="9">
        <f t="shared" si="906"/>
        <v>5</v>
      </c>
      <c r="W3251" s="9">
        <f t="shared" si="907"/>
        <v>16</v>
      </c>
      <c r="X3251" s="9">
        <f t="shared" si="908"/>
        <v>3</v>
      </c>
      <c r="Y3251" s="31" t="str">
        <f t="shared" si="909"/>
        <v/>
      </c>
      <c r="Z3251" s="134">
        <v>18.75</v>
      </c>
      <c r="AA3251" s="31" t="str">
        <f t="shared" si="910"/>
        <v>-</v>
      </c>
      <c r="AB3251" s="31">
        <f t="shared" si="911"/>
        <v>18.75</v>
      </c>
    </row>
    <row r="3252" spans="1:28" x14ac:dyDescent="0.3">
      <c r="A3252" s="133">
        <v>42871.166666666664</v>
      </c>
      <c r="B3252" s="152">
        <f t="shared" si="912"/>
        <v>5</v>
      </c>
      <c r="C3252" s="152">
        <f t="shared" si="913"/>
        <v>16</v>
      </c>
      <c r="D3252" s="152">
        <f t="shared" si="914"/>
        <v>4</v>
      </c>
      <c r="E3252" s="38" t="str">
        <f t="shared" si="915"/>
        <v/>
      </c>
      <c r="F3252" s="134">
        <v>21.32</v>
      </c>
      <c r="G3252" s="38" t="str">
        <f t="shared" si="916"/>
        <v>-</v>
      </c>
      <c r="H3252" s="38">
        <f t="shared" si="917"/>
        <v>21.32</v>
      </c>
      <c r="K3252" s="133">
        <v>43236.166666666664</v>
      </c>
      <c r="L3252" s="9">
        <f t="shared" si="900"/>
        <v>5</v>
      </c>
      <c r="M3252" s="9">
        <f t="shared" si="901"/>
        <v>16</v>
      </c>
      <c r="N3252" s="9">
        <f t="shared" si="902"/>
        <v>4</v>
      </c>
      <c r="O3252" s="31" t="str">
        <f t="shared" si="903"/>
        <v/>
      </c>
      <c r="P3252" s="134">
        <v>22.04</v>
      </c>
      <c r="Q3252" s="31" t="str">
        <f t="shared" si="904"/>
        <v>-</v>
      </c>
      <c r="R3252" s="31">
        <f t="shared" si="905"/>
        <v>22.04</v>
      </c>
      <c r="U3252" s="133">
        <v>43601.166666666664</v>
      </c>
      <c r="V3252" s="9">
        <f t="shared" si="906"/>
        <v>5</v>
      </c>
      <c r="W3252" s="9">
        <f t="shared" si="907"/>
        <v>16</v>
      </c>
      <c r="X3252" s="9">
        <f t="shared" si="908"/>
        <v>4</v>
      </c>
      <c r="Y3252" s="31" t="str">
        <f t="shared" si="909"/>
        <v/>
      </c>
      <c r="Z3252" s="134">
        <v>19.27</v>
      </c>
      <c r="AA3252" s="31" t="str">
        <f t="shared" si="910"/>
        <v>-</v>
      </c>
      <c r="AB3252" s="31">
        <f t="shared" si="911"/>
        <v>19.27</v>
      </c>
    </row>
    <row r="3253" spans="1:28" x14ac:dyDescent="0.3">
      <c r="A3253" s="133">
        <v>42871.208333333336</v>
      </c>
      <c r="B3253" s="152">
        <f t="shared" si="912"/>
        <v>5</v>
      </c>
      <c r="C3253" s="152">
        <f t="shared" si="913"/>
        <v>16</v>
      </c>
      <c r="D3253" s="152">
        <f t="shared" si="914"/>
        <v>5</v>
      </c>
      <c r="E3253" s="38" t="str">
        <f t="shared" si="915"/>
        <v/>
      </c>
      <c r="F3253" s="134">
        <v>23.96</v>
      </c>
      <c r="G3253" s="38" t="str">
        <f t="shared" si="916"/>
        <v>-</v>
      </c>
      <c r="H3253" s="38">
        <f t="shared" si="917"/>
        <v>23.96</v>
      </c>
      <c r="K3253" s="133">
        <v>43236.208333333336</v>
      </c>
      <c r="L3253" s="9">
        <f t="shared" si="900"/>
        <v>5</v>
      </c>
      <c r="M3253" s="9">
        <f t="shared" si="901"/>
        <v>16</v>
      </c>
      <c r="N3253" s="9">
        <f t="shared" si="902"/>
        <v>5</v>
      </c>
      <c r="O3253" s="31" t="str">
        <f t="shared" si="903"/>
        <v/>
      </c>
      <c r="P3253" s="134">
        <v>28.75</v>
      </c>
      <c r="Q3253" s="31" t="str">
        <f t="shared" si="904"/>
        <v>-</v>
      </c>
      <c r="R3253" s="31">
        <f t="shared" si="905"/>
        <v>28.75</v>
      </c>
      <c r="U3253" s="133">
        <v>43601.208333333336</v>
      </c>
      <c r="V3253" s="9">
        <f t="shared" si="906"/>
        <v>5</v>
      </c>
      <c r="W3253" s="9">
        <f t="shared" si="907"/>
        <v>16</v>
      </c>
      <c r="X3253" s="9">
        <f t="shared" si="908"/>
        <v>5</v>
      </c>
      <c r="Y3253" s="31" t="str">
        <f t="shared" si="909"/>
        <v/>
      </c>
      <c r="Z3253" s="134">
        <v>20.88</v>
      </c>
      <c r="AA3253" s="31" t="str">
        <f t="shared" si="910"/>
        <v>-</v>
      </c>
      <c r="AB3253" s="31">
        <f t="shared" si="911"/>
        <v>20.88</v>
      </c>
    </row>
    <row r="3254" spans="1:28" x14ac:dyDescent="0.3">
      <c r="A3254" s="133">
        <v>42871.25</v>
      </c>
      <c r="B3254" s="152">
        <f t="shared" si="912"/>
        <v>5</v>
      </c>
      <c r="C3254" s="152">
        <f t="shared" si="913"/>
        <v>16</v>
      </c>
      <c r="D3254" s="152">
        <f t="shared" si="914"/>
        <v>6</v>
      </c>
      <c r="E3254" s="38" t="str">
        <f t="shared" si="915"/>
        <v/>
      </c>
      <c r="F3254" s="134">
        <v>27.77</v>
      </c>
      <c r="G3254" s="38" t="str">
        <f t="shared" si="916"/>
        <v>-</v>
      </c>
      <c r="H3254" s="38">
        <f t="shared" si="917"/>
        <v>27.77</v>
      </c>
      <c r="K3254" s="133">
        <v>43236.25</v>
      </c>
      <c r="L3254" s="9">
        <f t="shared" si="900"/>
        <v>5</v>
      </c>
      <c r="M3254" s="9">
        <f t="shared" si="901"/>
        <v>16</v>
      </c>
      <c r="N3254" s="9">
        <f t="shared" si="902"/>
        <v>6</v>
      </c>
      <c r="O3254" s="31" t="str">
        <f t="shared" si="903"/>
        <v/>
      </c>
      <c r="P3254" s="134">
        <v>33.69</v>
      </c>
      <c r="Q3254" s="31" t="str">
        <f t="shared" si="904"/>
        <v>-</v>
      </c>
      <c r="R3254" s="31">
        <f t="shared" si="905"/>
        <v>33.69</v>
      </c>
      <c r="U3254" s="133">
        <v>43601.25</v>
      </c>
      <c r="V3254" s="9">
        <f t="shared" si="906"/>
        <v>5</v>
      </c>
      <c r="W3254" s="9">
        <f t="shared" si="907"/>
        <v>16</v>
      </c>
      <c r="X3254" s="9">
        <f t="shared" si="908"/>
        <v>6</v>
      </c>
      <c r="Y3254" s="31" t="str">
        <f t="shared" si="909"/>
        <v/>
      </c>
      <c r="Z3254" s="134">
        <v>23.08</v>
      </c>
      <c r="AA3254" s="31" t="str">
        <f t="shared" si="910"/>
        <v>-</v>
      </c>
      <c r="AB3254" s="31">
        <f t="shared" si="911"/>
        <v>23.08</v>
      </c>
    </row>
    <row r="3255" spans="1:28" x14ac:dyDescent="0.3">
      <c r="A3255" s="133">
        <v>42871.291666666664</v>
      </c>
      <c r="B3255" s="152">
        <f t="shared" si="912"/>
        <v>5</v>
      </c>
      <c r="C3255" s="152">
        <f t="shared" si="913"/>
        <v>16</v>
      </c>
      <c r="D3255" s="152">
        <f t="shared" si="914"/>
        <v>7</v>
      </c>
      <c r="E3255" s="38" t="str">
        <f t="shared" si="915"/>
        <v/>
      </c>
      <c r="F3255" s="134">
        <v>29.96</v>
      </c>
      <c r="G3255" s="38" t="str">
        <f t="shared" si="916"/>
        <v>-</v>
      </c>
      <c r="H3255" s="38">
        <f t="shared" si="917"/>
        <v>29.96</v>
      </c>
      <c r="K3255" s="133">
        <v>43236.291666666664</v>
      </c>
      <c r="L3255" s="9">
        <f t="shared" si="900"/>
        <v>5</v>
      </c>
      <c r="M3255" s="9">
        <f t="shared" si="901"/>
        <v>16</v>
      </c>
      <c r="N3255" s="9">
        <f t="shared" si="902"/>
        <v>7</v>
      </c>
      <c r="O3255" s="31" t="str">
        <f t="shared" si="903"/>
        <v/>
      </c>
      <c r="P3255" s="134">
        <v>33.82</v>
      </c>
      <c r="Q3255" s="31" t="str">
        <f t="shared" si="904"/>
        <v>-</v>
      </c>
      <c r="R3255" s="31">
        <f t="shared" si="905"/>
        <v>33.82</v>
      </c>
      <c r="U3255" s="133">
        <v>43601.291666666664</v>
      </c>
      <c r="V3255" s="9">
        <f t="shared" si="906"/>
        <v>5</v>
      </c>
      <c r="W3255" s="9">
        <f t="shared" si="907"/>
        <v>16</v>
      </c>
      <c r="X3255" s="9">
        <f t="shared" si="908"/>
        <v>7</v>
      </c>
      <c r="Y3255" s="31" t="str">
        <f t="shared" si="909"/>
        <v/>
      </c>
      <c r="Z3255" s="134">
        <v>24</v>
      </c>
      <c r="AA3255" s="31" t="str">
        <f t="shared" si="910"/>
        <v>-</v>
      </c>
      <c r="AB3255" s="31">
        <f t="shared" si="911"/>
        <v>24</v>
      </c>
    </row>
    <row r="3256" spans="1:28" x14ac:dyDescent="0.3">
      <c r="A3256" s="133">
        <v>42871.333333333336</v>
      </c>
      <c r="B3256" s="152">
        <f t="shared" si="912"/>
        <v>5</v>
      </c>
      <c r="C3256" s="152">
        <f t="shared" si="913"/>
        <v>16</v>
      </c>
      <c r="D3256" s="152">
        <f t="shared" si="914"/>
        <v>8</v>
      </c>
      <c r="E3256" s="38" t="str">
        <f t="shared" si="915"/>
        <v/>
      </c>
      <c r="F3256" s="134">
        <v>31.68</v>
      </c>
      <c r="G3256" s="38">
        <f t="shared" si="916"/>
        <v>31.68</v>
      </c>
      <c r="H3256" s="38" t="str">
        <f t="shared" si="917"/>
        <v>-</v>
      </c>
      <c r="K3256" s="133">
        <v>43236.333333333336</v>
      </c>
      <c r="L3256" s="9">
        <f t="shared" si="900"/>
        <v>5</v>
      </c>
      <c r="M3256" s="9">
        <f t="shared" si="901"/>
        <v>16</v>
      </c>
      <c r="N3256" s="9">
        <f t="shared" si="902"/>
        <v>8</v>
      </c>
      <c r="O3256" s="31" t="str">
        <f t="shared" si="903"/>
        <v/>
      </c>
      <c r="P3256" s="134">
        <v>35.24</v>
      </c>
      <c r="Q3256" s="31">
        <f t="shared" si="904"/>
        <v>35.24</v>
      </c>
      <c r="R3256" s="31" t="str">
        <f t="shared" si="905"/>
        <v>-</v>
      </c>
      <c r="U3256" s="133">
        <v>43601.333333333336</v>
      </c>
      <c r="V3256" s="9">
        <f t="shared" si="906"/>
        <v>5</v>
      </c>
      <c r="W3256" s="9">
        <f t="shared" si="907"/>
        <v>16</v>
      </c>
      <c r="X3256" s="9">
        <f t="shared" si="908"/>
        <v>8</v>
      </c>
      <c r="Y3256" s="31" t="str">
        <f t="shared" si="909"/>
        <v/>
      </c>
      <c r="Z3256" s="134">
        <v>24.18</v>
      </c>
      <c r="AA3256" s="31">
        <f t="shared" si="910"/>
        <v>24.18</v>
      </c>
      <c r="AB3256" s="31" t="str">
        <f t="shared" si="911"/>
        <v>-</v>
      </c>
    </row>
    <row r="3257" spans="1:28" x14ac:dyDescent="0.3">
      <c r="A3257" s="133">
        <v>42871.375</v>
      </c>
      <c r="B3257" s="152">
        <f t="shared" si="912"/>
        <v>5</v>
      </c>
      <c r="C3257" s="152">
        <f t="shared" si="913"/>
        <v>16</v>
      </c>
      <c r="D3257" s="152">
        <f t="shared" si="914"/>
        <v>9</v>
      </c>
      <c r="E3257" s="38" t="str">
        <f t="shared" si="915"/>
        <v/>
      </c>
      <c r="F3257" s="134">
        <v>33.43</v>
      </c>
      <c r="G3257" s="38">
        <f t="shared" si="916"/>
        <v>33.43</v>
      </c>
      <c r="H3257" s="38" t="str">
        <f t="shared" si="917"/>
        <v>-</v>
      </c>
      <c r="K3257" s="133">
        <v>43236.375</v>
      </c>
      <c r="L3257" s="9">
        <f t="shared" si="900"/>
        <v>5</v>
      </c>
      <c r="M3257" s="9">
        <f t="shared" si="901"/>
        <v>16</v>
      </c>
      <c r="N3257" s="9">
        <f t="shared" si="902"/>
        <v>9</v>
      </c>
      <c r="O3257" s="31" t="str">
        <f t="shared" si="903"/>
        <v/>
      </c>
      <c r="P3257" s="134">
        <v>37.520000000000003</v>
      </c>
      <c r="Q3257" s="31">
        <f t="shared" si="904"/>
        <v>37.520000000000003</v>
      </c>
      <c r="R3257" s="31" t="str">
        <f t="shared" si="905"/>
        <v>-</v>
      </c>
      <c r="U3257" s="133">
        <v>43601.375</v>
      </c>
      <c r="V3257" s="9">
        <f t="shared" si="906"/>
        <v>5</v>
      </c>
      <c r="W3257" s="9">
        <f t="shared" si="907"/>
        <v>16</v>
      </c>
      <c r="X3257" s="9">
        <f t="shared" si="908"/>
        <v>9</v>
      </c>
      <c r="Y3257" s="31" t="str">
        <f t="shared" si="909"/>
        <v/>
      </c>
      <c r="Z3257" s="134">
        <v>25.8</v>
      </c>
      <c r="AA3257" s="31">
        <f t="shared" si="910"/>
        <v>25.8</v>
      </c>
      <c r="AB3257" s="31" t="str">
        <f t="shared" si="911"/>
        <v>-</v>
      </c>
    </row>
    <row r="3258" spans="1:28" x14ac:dyDescent="0.3">
      <c r="A3258" s="133">
        <v>42871.416666666664</v>
      </c>
      <c r="B3258" s="152">
        <f t="shared" si="912"/>
        <v>5</v>
      </c>
      <c r="C3258" s="152">
        <f t="shared" si="913"/>
        <v>16</v>
      </c>
      <c r="D3258" s="152">
        <f t="shared" si="914"/>
        <v>10</v>
      </c>
      <c r="E3258" s="38" t="str">
        <f t="shared" si="915"/>
        <v/>
      </c>
      <c r="F3258" s="134">
        <v>36.82</v>
      </c>
      <c r="G3258" s="38">
        <f t="shared" si="916"/>
        <v>36.82</v>
      </c>
      <c r="H3258" s="38" t="str">
        <f t="shared" si="917"/>
        <v>-</v>
      </c>
      <c r="K3258" s="133">
        <v>43236.416666666664</v>
      </c>
      <c r="L3258" s="9">
        <f t="shared" si="900"/>
        <v>5</v>
      </c>
      <c r="M3258" s="9">
        <f t="shared" si="901"/>
        <v>16</v>
      </c>
      <c r="N3258" s="9">
        <f t="shared" si="902"/>
        <v>10</v>
      </c>
      <c r="O3258" s="31" t="str">
        <f t="shared" si="903"/>
        <v/>
      </c>
      <c r="P3258" s="134">
        <v>40.33</v>
      </c>
      <c r="Q3258" s="31">
        <f t="shared" si="904"/>
        <v>40.33</v>
      </c>
      <c r="R3258" s="31" t="str">
        <f t="shared" si="905"/>
        <v>-</v>
      </c>
      <c r="U3258" s="133">
        <v>43601.416666666664</v>
      </c>
      <c r="V3258" s="9">
        <f t="shared" si="906"/>
        <v>5</v>
      </c>
      <c r="W3258" s="9">
        <f t="shared" si="907"/>
        <v>16</v>
      </c>
      <c r="X3258" s="9">
        <f t="shared" si="908"/>
        <v>10</v>
      </c>
      <c r="Y3258" s="31" t="str">
        <f t="shared" si="909"/>
        <v/>
      </c>
      <c r="Z3258" s="134">
        <v>25.79</v>
      </c>
      <c r="AA3258" s="31">
        <f t="shared" si="910"/>
        <v>25.79</v>
      </c>
      <c r="AB3258" s="31" t="str">
        <f t="shared" si="911"/>
        <v>-</v>
      </c>
    </row>
    <row r="3259" spans="1:28" x14ac:dyDescent="0.3">
      <c r="A3259" s="133">
        <v>42871.458333333336</v>
      </c>
      <c r="B3259" s="152">
        <f t="shared" si="912"/>
        <v>5</v>
      </c>
      <c r="C3259" s="152">
        <f t="shared" si="913"/>
        <v>16</v>
      </c>
      <c r="D3259" s="152">
        <f t="shared" si="914"/>
        <v>11</v>
      </c>
      <c r="E3259" s="38" t="str">
        <f t="shared" si="915"/>
        <v/>
      </c>
      <c r="F3259" s="134">
        <v>38.47</v>
      </c>
      <c r="G3259" s="38">
        <f t="shared" si="916"/>
        <v>38.47</v>
      </c>
      <c r="H3259" s="38" t="str">
        <f t="shared" si="917"/>
        <v>-</v>
      </c>
      <c r="K3259" s="133">
        <v>43236.458333333336</v>
      </c>
      <c r="L3259" s="9">
        <f t="shared" si="900"/>
        <v>5</v>
      </c>
      <c r="M3259" s="9">
        <f t="shared" si="901"/>
        <v>16</v>
      </c>
      <c r="N3259" s="9">
        <f t="shared" si="902"/>
        <v>11</v>
      </c>
      <c r="O3259" s="31" t="str">
        <f t="shared" si="903"/>
        <v/>
      </c>
      <c r="P3259" s="134">
        <v>41.52</v>
      </c>
      <c r="Q3259" s="31">
        <f t="shared" si="904"/>
        <v>41.52</v>
      </c>
      <c r="R3259" s="31" t="str">
        <f t="shared" si="905"/>
        <v>-</v>
      </c>
      <c r="U3259" s="133">
        <v>43601.458333333336</v>
      </c>
      <c r="V3259" s="9">
        <f t="shared" si="906"/>
        <v>5</v>
      </c>
      <c r="W3259" s="9">
        <f t="shared" si="907"/>
        <v>16</v>
      </c>
      <c r="X3259" s="9">
        <f t="shared" si="908"/>
        <v>11</v>
      </c>
      <c r="Y3259" s="31" t="str">
        <f t="shared" si="909"/>
        <v/>
      </c>
      <c r="Z3259" s="134">
        <v>27.26</v>
      </c>
      <c r="AA3259" s="31">
        <f t="shared" si="910"/>
        <v>27.26</v>
      </c>
      <c r="AB3259" s="31" t="str">
        <f t="shared" si="911"/>
        <v>-</v>
      </c>
    </row>
    <row r="3260" spans="1:28" x14ac:dyDescent="0.3">
      <c r="A3260" s="133">
        <v>42871.5</v>
      </c>
      <c r="B3260" s="152">
        <f t="shared" si="912"/>
        <v>5</v>
      </c>
      <c r="C3260" s="152">
        <f t="shared" si="913"/>
        <v>16</v>
      </c>
      <c r="D3260" s="152">
        <f t="shared" si="914"/>
        <v>12</v>
      </c>
      <c r="E3260" s="38" t="str">
        <f t="shared" si="915"/>
        <v/>
      </c>
      <c r="F3260" s="134">
        <v>40.71</v>
      </c>
      <c r="G3260" s="38">
        <f t="shared" si="916"/>
        <v>40.71</v>
      </c>
      <c r="H3260" s="38" t="str">
        <f t="shared" si="917"/>
        <v>-</v>
      </c>
      <c r="K3260" s="133">
        <v>43236.5</v>
      </c>
      <c r="L3260" s="9">
        <f t="shared" si="900"/>
        <v>5</v>
      </c>
      <c r="M3260" s="9">
        <f t="shared" si="901"/>
        <v>16</v>
      </c>
      <c r="N3260" s="9">
        <f t="shared" si="902"/>
        <v>12</v>
      </c>
      <c r="O3260" s="31" t="str">
        <f t="shared" si="903"/>
        <v/>
      </c>
      <c r="P3260" s="134">
        <v>42.64</v>
      </c>
      <c r="Q3260" s="31">
        <f t="shared" si="904"/>
        <v>42.64</v>
      </c>
      <c r="R3260" s="31" t="str">
        <f t="shared" si="905"/>
        <v>-</v>
      </c>
      <c r="U3260" s="133">
        <v>43601.5</v>
      </c>
      <c r="V3260" s="9">
        <f t="shared" si="906"/>
        <v>5</v>
      </c>
      <c r="W3260" s="9">
        <f t="shared" si="907"/>
        <v>16</v>
      </c>
      <c r="X3260" s="9">
        <f t="shared" si="908"/>
        <v>12</v>
      </c>
      <c r="Y3260" s="31" t="str">
        <f t="shared" si="909"/>
        <v/>
      </c>
      <c r="Z3260" s="134">
        <v>28.69</v>
      </c>
      <c r="AA3260" s="31">
        <f t="shared" si="910"/>
        <v>28.69</v>
      </c>
      <c r="AB3260" s="31" t="str">
        <f t="shared" si="911"/>
        <v>-</v>
      </c>
    </row>
    <row r="3261" spans="1:28" x14ac:dyDescent="0.3">
      <c r="A3261" s="133">
        <v>42871.541666666664</v>
      </c>
      <c r="B3261" s="152">
        <f t="shared" si="912"/>
        <v>5</v>
      </c>
      <c r="C3261" s="152">
        <f t="shared" si="913"/>
        <v>16</v>
      </c>
      <c r="D3261" s="152">
        <f t="shared" si="914"/>
        <v>13</v>
      </c>
      <c r="E3261" s="38" t="str">
        <f t="shared" si="915"/>
        <v/>
      </c>
      <c r="F3261" s="134">
        <v>45.52</v>
      </c>
      <c r="G3261" s="38">
        <f t="shared" si="916"/>
        <v>45.52</v>
      </c>
      <c r="H3261" s="38" t="str">
        <f t="shared" si="917"/>
        <v>-</v>
      </c>
      <c r="K3261" s="133">
        <v>43236.541666666664</v>
      </c>
      <c r="L3261" s="9">
        <f t="shared" si="900"/>
        <v>5</v>
      </c>
      <c r="M3261" s="9">
        <f t="shared" si="901"/>
        <v>16</v>
      </c>
      <c r="N3261" s="9">
        <f t="shared" si="902"/>
        <v>13</v>
      </c>
      <c r="O3261" s="31" t="str">
        <f t="shared" si="903"/>
        <v/>
      </c>
      <c r="P3261" s="134">
        <v>44.65</v>
      </c>
      <c r="Q3261" s="31">
        <f t="shared" si="904"/>
        <v>44.65</v>
      </c>
      <c r="R3261" s="31" t="str">
        <f t="shared" si="905"/>
        <v>-</v>
      </c>
      <c r="U3261" s="133">
        <v>43601.541666666664</v>
      </c>
      <c r="V3261" s="9">
        <f t="shared" si="906"/>
        <v>5</v>
      </c>
      <c r="W3261" s="9">
        <f t="shared" si="907"/>
        <v>16</v>
      </c>
      <c r="X3261" s="9">
        <f t="shared" si="908"/>
        <v>13</v>
      </c>
      <c r="Y3261" s="31" t="str">
        <f t="shared" si="909"/>
        <v/>
      </c>
      <c r="Z3261" s="134">
        <v>29.67</v>
      </c>
      <c r="AA3261" s="31">
        <f t="shared" si="910"/>
        <v>29.67</v>
      </c>
      <c r="AB3261" s="31" t="str">
        <f t="shared" si="911"/>
        <v>-</v>
      </c>
    </row>
    <row r="3262" spans="1:28" x14ac:dyDescent="0.3">
      <c r="A3262" s="133">
        <v>42871.583333333336</v>
      </c>
      <c r="B3262" s="152">
        <f t="shared" si="912"/>
        <v>5</v>
      </c>
      <c r="C3262" s="152">
        <f t="shared" si="913"/>
        <v>16</v>
      </c>
      <c r="D3262" s="152">
        <f t="shared" si="914"/>
        <v>14</v>
      </c>
      <c r="E3262" s="38" t="str">
        <f t="shared" si="915"/>
        <v/>
      </c>
      <c r="F3262" s="134">
        <v>46.47</v>
      </c>
      <c r="G3262" s="38">
        <f t="shared" si="916"/>
        <v>46.47</v>
      </c>
      <c r="H3262" s="38" t="str">
        <f t="shared" si="917"/>
        <v>-</v>
      </c>
      <c r="K3262" s="133">
        <v>43236.583333333336</v>
      </c>
      <c r="L3262" s="9">
        <f t="shared" si="900"/>
        <v>5</v>
      </c>
      <c r="M3262" s="9">
        <f t="shared" si="901"/>
        <v>16</v>
      </c>
      <c r="N3262" s="9">
        <f t="shared" si="902"/>
        <v>14</v>
      </c>
      <c r="O3262" s="31" t="str">
        <f t="shared" si="903"/>
        <v/>
      </c>
      <c r="P3262" s="134">
        <v>45.77</v>
      </c>
      <c r="Q3262" s="31">
        <f t="shared" si="904"/>
        <v>45.77</v>
      </c>
      <c r="R3262" s="31" t="str">
        <f t="shared" si="905"/>
        <v>-</v>
      </c>
      <c r="U3262" s="133">
        <v>43601.583333333336</v>
      </c>
      <c r="V3262" s="9">
        <f t="shared" si="906"/>
        <v>5</v>
      </c>
      <c r="W3262" s="9">
        <f t="shared" si="907"/>
        <v>16</v>
      </c>
      <c r="X3262" s="9">
        <f t="shared" si="908"/>
        <v>14</v>
      </c>
      <c r="Y3262" s="31" t="str">
        <f t="shared" si="909"/>
        <v/>
      </c>
      <c r="Z3262" s="134">
        <v>30.11</v>
      </c>
      <c r="AA3262" s="31">
        <f t="shared" si="910"/>
        <v>30.11</v>
      </c>
      <c r="AB3262" s="31" t="str">
        <f t="shared" si="911"/>
        <v>-</v>
      </c>
    </row>
    <row r="3263" spans="1:28" x14ac:dyDescent="0.3">
      <c r="A3263" s="133">
        <v>42871.625</v>
      </c>
      <c r="B3263" s="152">
        <f t="shared" si="912"/>
        <v>5</v>
      </c>
      <c r="C3263" s="152">
        <f t="shared" si="913"/>
        <v>16</v>
      </c>
      <c r="D3263" s="152">
        <f t="shared" si="914"/>
        <v>15</v>
      </c>
      <c r="E3263" s="38" t="str">
        <f t="shared" si="915"/>
        <v/>
      </c>
      <c r="F3263" s="134">
        <v>49.52</v>
      </c>
      <c r="G3263" s="38">
        <f t="shared" si="916"/>
        <v>49.52</v>
      </c>
      <c r="H3263" s="38" t="str">
        <f t="shared" si="917"/>
        <v>-</v>
      </c>
      <c r="K3263" s="133">
        <v>43236.625</v>
      </c>
      <c r="L3263" s="9">
        <f t="shared" si="900"/>
        <v>5</v>
      </c>
      <c r="M3263" s="9">
        <f t="shared" si="901"/>
        <v>16</v>
      </c>
      <c r="N3263" s="9">
        <f t="shared" si="902"/>
        <v>15</v>
      </c>
      <c r="O3263" s="31" t="str">
        <f t="shared" si="903"/>
        <v/>
      </c>
      <c r="P3263" s="134">
        <v>48.54</v>
      </c>
      <c r="Q3263" s="31">
        <f t="shared" si="904"/>
        <v>48.54</v>
      </c>
      <c r="R3263" s="31" t="str">
        <f t="shared" si="905"/>
        <v>-</v>
      </c>
      <c r="U3263" s="133">
        <v>43601.625</v>
      </c>
      <c r="V3263" s="9">
        <f t="shared" si="906"/>
        <v>5</v>
      </c>
      <c r="W3263" s="9">
        <f t="shared" si="907"/>
        <v>16</v>
      </c>
      <c r="X3263" s="9">
        <f t="shared" si="908"/>
        <v>15</v>
      </c>
      <c r="Y3263" s="31" t="str">
        <f t="shared" si="909"/>
        <v/>
      </c>
      <c r="Z3263" s="134">
        <v>31.65</v>
      </c>
      <c r="AA3263" s="31">
        <f t="shared" si="910"/>
        <v>31.65</v>
      </c>
      <c r="AB3263" s="31" t="str">
        <f t="shared" si="911"/>
        <v>-</v>
      </c>
    </row>
    <row r="3264" spans="1:28" x14ac:dyDescent="0.3">
      <c r="A3264" s="133">
        <v>42871.666666666664</v>
      </c>
      <c r="B3264" s="152">
        <f t="shared" si="912"/>
        <v>5</v>
      </c>
      <c r="C3264" s="152">
        <f t="shared" si="913"/>
        <v>16</v>
      </c>
      <c r="D3264" s="152">
        <f t="shared" si="914"/>
        <v>16</v>
      </c>
      <c r="E3264" s="38" t="str">
        <f t="shared" si="915"/>
        <v/>
      </c>
      <c r="F3264" s="134">
        <v>53.82</v>
      </c>
      <c r="G3264" s="38">
        <f t="shared" si="916"/>
        <v>53.82</v>
      </c>
      <c r="H3264" s="38" t="str">
        <f t="shared" si="917"/>
        <v>-</v>
      </c>
      <c r="K3264" s="133">
        <v>43236.666666666664</v>
      </c>
      <c r="L3264" s="9">
        <f t="shared" si="900"/>
        <v>5</v>
      </c>
      <c r="M3264" s="9">
        <f t="shared" si="901"/>
        <v>16</v>
      </c>
      <c r="N3264" s="9">
        <f t="shared" si="902"/>
        <v>16</v>
      </c>
      <c r="O3264" s="31" t="str">
        <f t="shared" si="903"/>
        <v/>
      </c>
      <c r="P3264" s="134">
        <v>48.86</v>
      </c>
      <c r="Q3264" s="31">
        <f t="shared" si="904"/>
        <v>48.86</v>
      </c>
      <c r="R3264" s="31" t="str">
        <f t="shared" si="905"/>
        <v>-</v>
      </c>
      <c r="U3264" s="133">
        <v>43601.666666666664</v>
      </c>
      <c r="V3264" s="9">
        <f t="shared" si="906"/>
        <v>5</v>
      </c>
      <c r="W3264" s="9">
        <f t="shared" si="907"/>
        <v>16</v>
      </c>
      <c r="X3264" s="9">
        <f t="shared" si="908"/>
        <v>16</v>
      </c>
      <c r="Y3264" s="31" t="str">
        <f t="shared" si="909"/>
        <v/>
      </c>
      <c r="Z3264" s="134">
        <v>32.49</v>
      </c>
      <c r="AA3264" s="31">
        <f t="shared" si="910"/>
        <v>32.49</v>
      </c>
      <c r="AB3264" s="31" t="str">
        <f t="shared" si="911"/>
        <v>-</v>
      </c>
    </row>
    <row r="3265" spans="1:28" x14ac:dyDescent="0.3">
      <c r="A3265" s="133">
        <v>42871.708333333336</v>
      </c>
      <c r="B3265" s="152">
        <f t="shared" si="912"/>
        <v>5</v>
      </c>
      <c r="C3265" s="152">
        <f t="shared" si="913"/>
        <v>16</v>
      </c>
      <c r="D3265" s="152">
        <f t="shared" si="914"/>
        <v>17</v>
      </c>
      <c r="E3265" s="38" t="str">
        <f t="shared" si="915"/>
        <v/>
      </c>
      <c r="F3265" s="134">
        <v>52.72</v>
      </c>
      <c r="G3265" s="38" t="str">
        <f t="shared" si="916"/>
        <v>-</v>
      </c>
      <c r="H3265" s="38">
        <f t="shared" si="917"/>
        <v>52.72</v>
      </c>
      <c r="K3265" s="133">
        <v>43236.708333333336</v>
      </c>
      <c r="L3265" s="9">
        <f t="shared" si="900"/>
        <v>5</v>
      </c>
      <c r="M3265" s="9">
        <f t="shared" si="901"/>
        <v>16</v>
      </c>
      <c r="N3265" s="9">
        <f t="shared" si="902"/>
        <v>17</v>
      </c>
      <c r="O3265" s="31" t="str">
        <f t="shared" si="903"/>
        <v/>
      </c>
      <c r="P3265" s="134">
        <v>49.21</v>
      </c>
      <c r="Q3265" s="31" t="str">
        <f t="shared" si="904"/>
        <v>-</v>
      </c>
      <c r="R3265" s="31">
        <f t="shared" si="905"/>
        <v>49.21</v>
      </c>
      <c r="U3265" s="133">
        <v>43601.708333333336</v>
      </c>
      <c r="V3265" s="9">
        <f t="shared" si="906"/>
        <v>5</v>
      </c>
      <c r="W3265" s="9">
        <f t="shared" si="907"/>
        <v>16</v>
      </c>
      <c r="X3265" s="9">
        <f t="shared" si="908"/>
        <v>17</v>
      </c>
      <c r="Y3265" s="31" t="str">
        <f t="shared" si="909"/>
        <v/>
      </c>
      <c r="Z3265" s="134">
        <v>32.68</v>
      </c>
      <c r="AA3265" s="31" t="str">
        <f t="shared" si="910"/>
        <v>-</v>
      </c>
      <c r="AB3265" s="31">
        <f t="shared" si="911"/>
        <v>32.68</v>
      </c>
    </row>
    <row r="3266" spans="1:28" x14ac:dyDescent="0.3">
      <c r="A3266" s="133">
        <v>42871.75</v>
      </c>
      <c r="B3266" s="152">
        <f t="shared" si="912"/>
        <v>5</v>
      </c>
      <c r="C3266" s="152">
        <f t="shared" si="913"/>
        <v>16</v>
      </c>
      <c r="D3266" s="152">
        <f t="shared" si="914"/>
        <v>18</v>
      </c>
      <c r="E3266" s="38" t="str">
        <f t="shared" si="915"/>
        <v/>
      </c>
      <c r="F3266" s="134">
        <v>46.98</v>
      </c>
      <c r="G3266" s="38" t="str">
        <f t="shared" si="916"/>
        <v>-</v>
      </c>
      <c r="H3266" s="38">
        <f t="shared" si="917"/>
        <v>46.98</v>
      </c>
      <c r="K3266" s="133">
        <v>43236.75</v>
      </c>
      <c r="L3266" s="9">
        <f t="shared" si="900"/>
        <v>5</v>
      </c>
      <c r="M3266" s="9">
        <f t="shared" si="901"/>
        <v>16</v>
      </c>
      <c r="N3266" s="9">
        <f t="shared" si="902"/>
        <v>18</v>
      </c>
      <c r="O3266" s="31" t="str">
        <f t="shared" si="903"/>
        <v/>
      </c>
      <c r="P3266" s="134">
        <v>43.44</v>
      </c>
      <c r="Q3266" s="31" t="str">
        <f t="shared" si="904"/>
        <v>-</v>
      </c>
      <c r="R3266" s="31">
        <f t="shared" si="905"/>
        <v>43.44</v>
      </c>
      <c r="U3266" s="133">
        <v>43601.75</v>
      </c>
      <c r="V3266" s="9">
        <f t="shared" si="906"/>
        <v>5</v>
      </c>
      <c r="W3266" s="9">
        <f t="shared" si="907"/>
        <v>16</v>
      </c>
      <c r="X3266" s="9">
        <f t="shared" si="908"/>
        <v>18</v>
      </c>
      <c r="Y3266" s="31" t="str">
        <f t="shared" si="909"/>
        <v/>
      </c>
      <c r="Z3266" s="134">
        <v>30.39</v>
      </c>
      <c r="AA3266" s="31" t="str">
        <f t="shared" si="910"/>
        <v>-</v>
      </c>
      <c r="AB3266" s="31">
        <f t="shared" si="911"/>
        <v>30.39</v>
      </c>
    </row>
    <row r="3267" spans="1:28" x14ac:dyDescent="0.3">
      <c r="A3267" s="133">
        <v>42871.791666666664</v>
      </c>
      <c r="B3267" s="152">
        <f t="shared" si="912"/>
        <v>5</v>
      </c>
      <c r="C3267" s="152">
        <f t="shared" si="913"/>
        <v>16</v>
      </c>
      <c r="D3267" s="152">
        <f t="shared" si="914"/>
        <v>19</v>
      </c>
      <c r="E3267" s="38" t="str">
        <f t="shared" si="915"/>
        <v/>
      </c>
      <c r="F3267" s="134">
        <v>42.04</v>
      </c>
      <c r="G3267" s="38" t="str">
        <f t="shared" si="916"/>
        <v>-</v>
      </c>
      <c r="H3267" s="38">
        <f t="shared" si="917"/>
        <v>42.04</v>
      </c>
      <c r="K3267" s="133">
        <v>43236.791666666664</v>
      </c>
      <c r="L3267" s="9">
        <f t="shared" si="900"/>
        <v>5</v>
      </c>
      <c r="M3267" s="9">
        <f t="shared" si="901"/>
        <v>16</v>
      </c>
      <c r="N3267" s="9">
        <f t="shared" si="902"/>
        <v>19</v>
      </c>
      <c r="O3267" s="31" t="str">
        <f t="shared" si="903"/>
        <v/>
      </c>
      <c r="P3267" s="134">
        <v>40.869999999999997</v>
      </c>
      <c r="Q3267" s="31" t="str">
        <f t="shared" si="904"/>
        <v>-</v>
      </c>
      <c r="R3267" s="31">
        <f t="shared" si="905"/>
        <v>40.869999999999997</v>
      </c>
      <c r="U3267" s="133">
        <v>43601.791666666664</v>
      </c>
      <c r="V3267" s="9">
        <f t="shared" si="906"/>
        <v>5</v>
      </c>
      <c r="W3267" s="9">
        <f t="shared" si="907"/>
        <v>16</v>
      </c>
      <c r="X3267" s="9">
        <f t="shared" si="908"/>
        <v>19</v>
      </c>
      <c r="Y3267" s="31" t="str">
        <f t="shared" si="909"/>
        <v/>
      </c>
      <c r="Z3267" s="134">
        <v>30.15</v>
      </c>
      <c r="AA3267" s="31" t="str">
        <f t="shared" si="910"/>
        <v>-</v>
      </c>
      <c r="AB3267" s="31">
        <f t="shared" si="911"/>
        <v>30.15</v>
      </c>
    </row>
    <row r="3268" spans="1:28" x14ac:dyDescent="0.3">
      <c r="A3268" s="133">
        <v>42871.833333333336</v>
      </c>
      <c r="B3268" s="152">
        <f t="shared" si="912"/>
        <v>5</v>
      </c>
      <c r="C3268" s="152">
        <f t="shared" si="913"/>
        <v>16</v>
      </c>
      <c r="D3268" s="152">
        <f t="shared" si="914"/>
        <v>20</v>
      </c>
      <c r="E3268" s="38" t="str">
        <f t="shared" si="915"/>
        <v/>
      </c>
      <c r="F3268" s="134">
        <v>45.31</v>
      </c>
      <c r="G3268" s="38" t="str">
        <f t="shared" si="916"/>
        <v>-</v>
      </c>
      <c r="H3268" s="38">
        <f t="shared" si="917"/>
        <v>45.31</v>
      </c>
      <c r="K3268" s="133">
        <v>43236.833333333336</v>
      </c>
      <c r="L3268" s="9">
        <f t="shared" si="900"/>
        <v>5</v>
      </c>
      <c r="M3268" s="9">
        <f t="shared" si="901"/>
        <v>16</v>
      </c>
      <c r="N3268" s="9">
        <f t="shared" si="902"/>
        <v>20</v>
      </c>
      <c r="O3268" s="31" t="str">
        <f t="shared" si="903"/>
        <v/>
      </c>
      <c r="P3268" s="134">
        <v>43.08</v>
      </c>
      <c r="Q3268" s="31" t="str">
        <f t="shared" si="904"/>
        <v>-</v>
      </c>
      <c r="R3268" s="31">
        <f t="shared" si="905"/>
        <v>43.08</v>
      </c>
      <c r="U3268" s="133">
        <v>43601.833333333336</v>
      </c>
      <c r="V3268" s="9">
        <f t="shared" si="906"/>
        <v>5</v>
      </c>
      <c r="W3268" s="9">
        <f t="shared" si="907"/>
        <v>16</v>
      </c>
      <c r="X3268" s="9">
        <f t="shared" si="908"/>
        <v>20</v>
      </c>
      <c r="Y3268" s="31" t="str">
        <f t="shared" si="909"/>
        <v/>
      </c>
      <c r="Z3268" s="134">
        <v>29.94</v>
      </c>
      <c r="AA3268" s="31" t="str">
        <f t="shared" si="910"/>
        <v>-</v>
      </c>
      <c r="AB3268" s="31">
        <f t="shared" si="911"/>
        <v>29.94</v>
      </c>
    </row>
    <row r="3269" spans="1:28" x14ac:dyDescent="0.3">
      <c r="A3269" s="133">
        <v>42871.875</v>
      </c>
      <c r="B3269" s="152">
        <f t="shared" si="912"/>
        <v>5</v>
      </c>
      <c r="C3269" s="152">
        <f t="shared" si="913"/>
        <v>16</v>
      </c>
      <c r="D3269" s="152">
        <f t="shared" si="914"/>
        <v>21</v>
      </c>
      <c r="E3269" s="38" t="str">
        <f t="shared" si="915"/>
        <v/>
      </c>
      <c r="F3269" s="134">
        <v>40.4</v>
      </c>
      <c r="G3269" s="38" t="str">
        <f t="shared" si="916"/>
        <v>-</v>
      </c>
      <c r="H3269" s="38">
        <f t="shared" si="917"/>
        <v>40.4</v>
      </c>
      <c r="K3269" s="133">
        <v>43236.875</v>
      </c>
      <c r="L3269" s="9">
        <f t="shared" si="900"/>
        <v>5</v>
      </c>
      <c r="M3269" s="9">
        <f t="shared" si="901"/>
        <v>16</v>
      </c>
      <c r="N3269" s="9">
        <f t="shared" si="902"/>
        <v>21</v>
      </c>
      <c r="O3269" s="31" t="str">
        <f t="shared" si="903"/>
        <v/>
      </c>
      <c r="P3269" s="134">
        <v>40.71</v>
      </c>
      <c r="Q3269" s="31" t="str">
        <f t="shared" si="904"/>
        <v>-</v>
      </c>
      <c r="R3269" s="31">
        <f t="shared" si="905"/>
        <v>40.71</v>
      </c>
      <c r="U3269" s="133">
        <v>43601.875</v>
      </c>
      <c r="V3269" s="9">
        <f t="shared" si="906"/>
        <v>5</v>
      </c>
      <c r="W3269" s="9">
        <f t="shared" si="907"/>
        <v>16</v>
      </c>
      <c r="X3269" s="9">
        <f t="shared" si="908"/>
        <v>21</v>
      </c>
      <c r="Y3269" s="31" t="str">
        <f t="shared" si="909"/>
        <v/>
      </c>
      <c r="Z3269" s="134">
        <v>30.31</v>
      </c>
      <c r="AA3269" s="31" t="str">
        <f t="shared" si="910"/>
        <v>-</v>
      </c>
      <c r="AB3269" s="31">
        <f t="shared" si="911"/>
        <v>30.31</v>
      </c>
    </row>
    <row r="3270" spans="1:28" x14ac:dyDescent="0.3">
      <c r="A3270" s="133">
        <v>42871.916666666664</v>
      </c>
      <c r="B3270" s="152">
        <f t="shared" si="912"/>
        <v>5</v>
      </c>
      <c r="C3270" s="152">
        <f t="shared" si="913"/>
        <v>16</v>
      </c>
      <c r="D3270" s="152">
        <f t="shared" si="914"/>
        <v>22</v>
      </c>
      <c r="E3270" s="38" t="str">
        <f t="shared" si="915"/>
        <v/>
      </c>
      <c r="F3270" s="134">
        <v>30.33</v>
      </c>
      <c r="G3270" s="38" t="str">
        <f t="shared" si="916"/>
        <v>-</v>
      </c>
      <c r="H3270" s="38">
        <f t="shared" si="917"/>
        <v>30.33</v>
      </c>
      <c r="K3270" s="133">
        <v>43236.916666666664</v>
      </c>
      <c r="L3270" s="9">
        <f t="shared" si="900"/>
        <v>5</v>
      </c>
      <c r="M3270" s="9">
        <f t="shared" si="901"/>
        <v>16</v>
      </c>
      <c r="N3270" s="9">
        <f t="shared" si="902"/>
        <v>22</v>
      </c>
      <c r="O3270" s="31" t="str">
        <f t="shared" si="903"/>
        <v/>
      </c>
      <c r="P3270" s="134">
        <v>33.369999999999997</v>
      </c>
      <c r="Q3270" s="31" t="str">
        <f t="shared" si="904"/>
        <v>-</v>
      </c>
      <c r="R3270" s="31">
        <f t="shared" si="905"/>
        <v>33.369999999999997</v>
      </c>
      <c r="U3270" s="133">
        <v>43601.916666666664</v>
      </c>
      <c r="V3270" s="9">
        <f t="shared" si="906"/>
        <v>5</v>
      </c>
      <c r="W3270" s="9">
        <f t="shared" si="907"/>
        <v>16</v>
      </c>
      <c r="X3270" s="9">
        <f t="shared" si="908"/>
        <v>22</v>
      </c>
      <c r="Y3270" s="31" t="str">
        <f t="shared" si="909"/>
        <v/>
      </c>
      <c r="Z3270" s="134">
        <v>23.36</v>
      </c>
      <c r="AA3270" s="31" t="str">
        <f t="shared" si="910"/>
        <v>-</v>
      </c>
      <c r="AB3270" s="31">
        <f t="shared" si="911"/>
        <v>23.36</v>
      </c>
    </row>
    <row r="3271" spans="1:28" x14ac:dyDescent="0.3">
      <c r="A3271" s="133">
        <v>42871.958333333336</v>
      </c>
      <c r="B3271" s="152">
        <f t="shared" si="912"/>
        <v>5</v>
      </c>
      <c r="C3271" s="152">
        <f t="shared" si="913"/>
        <v>16</v>
      </c>
      <c r="D3271" s="152">
        <f t="shared" si="914"/>
        <v>23</v>
      </c>
      <c r="E3271" s="38" t="str">
        <f t="shared" si="915"/>
        <v/>
      </c>
      <c r="F3271" s="134">
        <v>25.43</v>
      </c>
      <c r="G3271" s="38" t="str">
        <f t="shared" si="916"/>
        <v>-</v>
      </c>
      <c r="H3271" s="38">
        <f t="shared" si="917"/>
        <v>25.43</v>
      </c>
      <c r="K3271" s="133">
        <v>43236.958333333336</v>
      </c>
      <c r="L3271" s="9">
        <f t="shared" si="900"/>
        <v>5</v>
      </c>
      <c r="M3271" s="9">
        <f t="shared" si="901"/>
        <v>16</v>
      </c>
      <c r="N3271" s="9">
        <f t="shared" si="902"/>
        <v>23</v>
      </c>
      <c r="O3271" s="31" t="str">
        <f t="shared" si="903"/>
        <v/>
      </c>
      <c r="P3271" s="134">
        <v>26.07</v>
      </c>
      <c r="Q3271" s="31" t="str">
        <f t="shared" si="904"/>
        <v>-</v>
      </c>
      <c r="R3271" s="31">
        <f t="shared" si="905"/>
        <v>26.07</v>
      </c>
      <c r="U3271" s="133">
        <v>43601.958333333336</v>
      </c>
      <c r="V3271" s="9">
        <f t="shared" si="906"/>
        <v>5</v>
      </c>
      <c r="W3271" s="9">
        <f t="shared" si="907"/>
        <v>16</v>
      </c>
      <c r="X3271" s="9">
        <f t="shared" si="908"/>
        <v>23</v>
      </c>
      <c r="Y3271" s="31" t="str">
        <f t="shared" si="909"/>
        <v/>
      </c>
      <c r="Z3271" s="134">
        <v>20.73</v>
      </c>
      <c r="AA3271" s="31" t="str">
        <f t="shared" si="910"/>
        <v>-</v>
      </c>
      <c r="AB3271" s="31">
        <f t="shared" si="911"/>
        <v>20.73</v>
      </c>
    </row>
    <row r="3272" spans="1:28" x14ac:dyDescent="0.3">
      <c r="A3272" s="133">
        <v>42872</v>
      </c>
      <c r="B3272" s="152">
        <f t="shared" si="912"/>
        <v>5</v>
      </c>
      <c r="C3272" s="152">
        <f t="shared" si="913"/>
        <v>17</v>
      </c>
      <c r="D3272" s="152">
        <f t="shared" si="914"/>
        <v>0</v>
      </c>
      <c r="E3272" s="38" t="str">
        <f t="shared" si="915"/>
        <v/>
      </c>
      <c r="F3272" s="134">
        <v>23.83</v>
      </c>
      <c r="G3272" s="38" t="str">
        <f t="shared" si="916"/>
        <v>-</v>
      </c>
      <c r="H3272" s="38">
        <f t="shared" si="917"/>
        <v>23.83</v>
      </c>
      <c r="K3272" s="133">
        <v>43237</v>
      </c>
      <c r="L3272" s="9">
        <f t="shared" si="900"/>
        <v>5</v>
      </c>
      <c r="M3272" s="9">
        <f t="shared" si="901"/>
        <v>17</v>
      </c>
      <c r="N3272" s="9">
        <f t="shared" si="902"/>
        <v>0</v>
      </c>
      <c r="O3272" s="31" t="str">
        <f t="shared" si="903"/>
        <v/>
      </c>
      <c r="P3272" s="134">
        <v>23.04</v>
      </c>
      <c r="Q3272" s="31" t="str">
        <f t="shared" si="904"/>
        <v>-</v>
      </c>
      <c r="R3272" s="31">
        <f t="shared" si="905"/>
        <v>23.04</v>
      </c>
      <c r="U3272" s="133">
        <v>43602</v>
      </c>
      <c r="V3272" s="9">
        <f t="shared" si="906"/>
        <v>5</v>
      </c>
      <c r="W3272" s="9">
        <f t="shared" si="907"/>
        <v>17</v>
      </c>
      <c r="X3272" s="9">
        <f t="shared" si="908"/>
        <v>0</v>
      </c>
      <c r="Y3272" s="31" t="str">
        <f t="shared" si="909"/>
        <v/>
      </c>
      <c r="Z3272" s="134">
        <v>18.78</v>
      </c>
      <c r="AA3272" s="31" t="str">
        <f t="shared" si="910"/>
        <v>-</v>
      </c>
      <c r="AB3272" s="31">
        <f t="shared" si="911"/>
        <v>18.78</v>
      </c>
    </row>
    <row r="3273" spans="1:28" x14ac:dyDescent="0.3">
      <c r="A3273" s="133">
        <v>42872.041666666664</v>
      </c>
      <c r="B3273" s="152">
        <f t="shared" si="912"/>
        <v>5</v>
      </c>
      <c r="C3273" s="152">
        <f t="shared" si="913"/>
        <v>17</v>
      </c>
      <c r="D3273" s="152">
        <f t="shared" si="914"/>
        <v>1</v>
      </c>
      <c r="E3273" s="38" t="str">
        <f t="shared" si="915"/>
        <v/>
      </c>
      <c r="F3273" s="134">
        <v>22.59</v>
      </c>
      <c r="G3273" s="38" t="str">
        <f t="shared" si="916"/>
        <v>-</v>
      </c>
      <c r="H3273" s="38">
        <f t="shared" si="917"/>
        <v>22.59</v>
      </c>
      <c r="K3273" s="133">
        <v>43237.041666666664</v>
      </c>
      <c r="L3273" s="9">
        <f t="shared" ref="L3273:L3336" si="918">MONTH(K3273)</f>
        <v>5</v>
      </c>
      <c r="M3273" s="9">
        <f t="shared" ref="M3273:M3336" si="919">DAY(K3273)</f>
        <v>17</v>
      </c>
      <c r="N3273" s="9">
        <f t="shared" ref="N3273:N3336" si="920">HOUR(K3273)</f>
        <v>1</v>
      </c>
      <c r="O3273" s="31" t="str">
        <f t="shared" ref="O3273:O3336" si="921">IF(WEEKDAY(K3273,2)&gt;5,"W","")</f>
        <v/>
      </c>
      <c r="P3273" s="134">
        <v>21.72</v>
      </c>
      <c r="Q3273" s="31" t="str">
        <f t="shared" ref="Q3273:Q3336" si="922">IF(AND($L3273&gt;=$L$5,$L3273&lt;=$M$5),IF($O3273&lt;&gt;"W",IF(AND($N3273&gt;=$N$5,$N3273&lt;$P$5),$P3273,"-"),"-"),"-")</f>
        <v>-</v>
      </c>
      <c r="R3273" s="31">
        <f t="shared" ref="R3273:R3336" si="923">IF(Q3273="-",P3273,"-")</f>
        <v>21.72</v>
      </c>
      <c r="U3273" s="133">
        <v>43602.041666666664</v>
      </c>
      <c r="V3273" s="9">
        <f t="shared" ref="V3273:V3336" si="924">MONTH(U3273)</f>
        <v>5</v>
      </c>
      <c r="W3273" s="9">
        <f t="shared" ref="W3273:W3336" si="925">DAY(U3273)</f>
        <v>17</v>
      </c>
      <c r="X3273" s="9">
        <f t="shared" ref="X3273:X3336" si="926">HOUR(U3273)</f>
        <v>1</v>
      </c>
      <c r="Y3273" s="31" t="str">
        <f t="shared" ref="Y3273:Y3336" si="927">IF(WEEKDAY(U3273,2)&gt;5,"W","")</f>
        <v/>
      </c>
      <c r="Z3273" s="134">
        <v>17.87</v>
      </c>
      <c r="AA3273" s="31" t="str">
        <f t="shared" ref="AA3273:AA3336" si="928">IF(AND($V3273&gt;=$V$5,$V3273&lt;=$W$5),IF($Y3273&lt;&gt;"W",IF(AND($X3273&gt;=$X$5,$X3273&lt;$Z$5),$Z3273,"-"),"-"),"-")</f>
        <v>-</v>
      </c>
      <c r="AB3273" s="31">
        <f t="shared" ref="AB3273:AB3336" si="929">IF(AA3273="-",Z3273,"-")</f>
        <v>17.87</v>
      </c>
    </row>
    <row r="3274" spans="1:28" x14ac:dyDescent="0.3">
      <c r="A3274" s="133">
        <v>42872.083333333336</v>
      </c>
      <c r="B3274" s="152">
        <f t="shared" ref="B3274:B3337" si="930">MONTH(A3274)</f>
        <v>5</v>
      </c>
      <c r="C3274" s="152">
        <f t="shared" ref="C3274:C3337" si="931">DAY(A3274)</f>
        <v>17</v>
      </c>
      <c r="D3274" s="152">
        <f t="shared" ref="D3274:D3337" si="932">HOUR(A3274)</f>
        <v>2</v>
      </c>
      <c r="E3274" s="38" t="str">
        <f t="shared" ref="E3274:E3337" si="933">IF(WEEKDAY(A3274,2)&gt;5,"W","")</f>
        <v/>
      </c>
      <c r="F3274" s="134">
        <v>21.1</v>
      </c>
      <c r="G3274" s="38" t="str">
        <f t="shared" ref="G3274:G3337" si="934">IF(AND($B3274&gt;=$B$5,$B3274&lt;=$C$5),IF($E3274&lt;&gt;"W",IF(AND($D3274&gt;=$D$5,$D3274&lt;$F$5),$F3274,"-"),"-"),"-")</f>
        <v>-</v>
      </c>
      <c r="H3274" s="38">
        <f t="shared" ref="H3274:H3337" si="935">IF(G3274="-",F3274,"-")</f>
        <v>21.1</v>
      </c>
      <c r="K3274" s="133">
        <v>43237.083333333336</v>
      </c>
      <c r="L3274" s="9">
        <f t="shared" si="918"/>
        <v>5</v>
      </c>
      <c r="M3274" s="9">
        <f t="shared" si="919"/>
        <v>17</v>
      </c>
      <c r="N3274" s="9">
        <f t="shared" si="920"/>
        <v>2</v>
      </c>
      <c r="O3274" s="31" t="str">
        <f t="shared" si="921"/>
        <v/>
      </c>
      <c r="P3274" s="134">
        <v>21.33</v>
      </c>
      <c r="Q3274" s="31" t="str">
        <f t="shared" si="922"/>
        <v>-</v>
      </c>
      <c r="R3274" s="31">
        <f t="shared" si="923"/>
        <v>21.33</v>
      </c>
      <c r="U3274" s="133">
        <v>43602.083333333336</v>
      </c>
      <c r="V3274" s="9">
        <f t="shared" si="924"/>
        <v>5</v>
      </c>
      <c r="W3274" s="9">
        <f t="shared" si="925"/>
        <v>17</v>
      </c>
      <c r="X3274" s="9">
        <f t="shared" si="926"/>
        <v>2</v>
      </c>
      <c r="Y3274" s="31" t="str">
        <f t="shared" si="927"/>
        <v/>
      </c>
      <c r="Z3274" s="134">
        <v>17.03</v>
      </c>
      <c r="AA3274" s="31" t="str">
        <f t="shared" si="928"/>
        <v>-</v>
      </c>
      <c r="AB3274" s="31">
        <f t="shared" si="929"/>
        <v>17.03</v>
      </c>
    </row>
    <row r="3275" spans="1:28" x14ac:dyDescent="0.3">
      <c r="A3275" s="133">
        <v>42872.125</v>
      </c>
      <c r="B3275" s="152">
        <f t="shared" si="930"/>
        <v>5</v>
      </c>
      <c r="C3275" s="152">
        <f t="shared" si="931"/>
        <v>17</v>
      </c>
      <c r="D3275" s="152">
        <f t="shared" si="932"/>
        <v>3</v>
      </c>
      <c r="E3275" s="38" t="str">
        <f t="shared" si="933"/>
        <v/>
      </c>
      <c r="F3275" s="134">
        <v>20.54</v>
      </c>
      <c r="G3275" s="38" t="str">
        <f t="shared" si="934"/>
        <v>-</v>
      </c>
      <c r="H3275" s="38">
        <f t="shared" si="935"/>
        <v>20.54</v>
      </c>
      <c r="K3275" s="133">
        <v>43237.125</v>
      </c>
      <c r="L3275" s="9">
        <f t="shared" si="918"/>
        <v>5</v>
      </c>
      <c r="M3275" s="9">
        <f t="shared" si="919"/>
        <v>17</v>
      </c>
      <c r="N3275" s="9">
        <f t="shared" si="920"/>
        <v>3</v>
      </c>
      <c r="O3275" s="31" t="str">
        <f t="shared" si="921"/>
        <v/>
      </c>
      <c r="P3275" s="134">
        <v>21.12</v>
      </c>
      <c r="Q3275" s="31" t="str">
        <f t="shared" si="922"/>
        <v>-</v>
      </c>
      <c r="R3275" s="31">
        <f t="shared" si="923"/>
        <v>21.12</v>
      </c>
      <c r="U3275" s="133">
        <v>43602.125</v>
      </c>
      <c r="V3275" s="9">
        <f t="shared" si="924"/>
        <v>5</v>
      </c>
      <c r="W3275" s="9">
        <f t="shared" si="925"/>
        <v>17</v>
      </c>
      <c r="X3275" s="9">
        <f t="shared" si="926"/>
        <v>3</v>
      </c>
      <c r="Y3275" s="31" t="str">
        <f t="shared" si="927"/>
        <v/>
      </c>
      <c r="Z3275" s="134">
        <v>16.91</v>
      </c>
      <c r="AA3275" s="31" t="str">
        <f t="shared" si="928"/>
        <v>-</v>
      </c>
      <c r="AB3275" s="31">
        <f t="shared" si="929"/>
        <v>16.91</v>
      </c>
    </row>
    <row r="3276" spans="1:28" x14ac:dyDescent="0.3">
      <c r="A3276" s="133">
        <v>42872.166666666664</v>
      </c>
      <c r="B3276" s="152">
        <f t="shared" si="930"/>
        <v>5</v>
      </c>
      <c r="C3276" s="152">
        <f t="shared" si="931"/>
        <v>17</v>
      </c>
      <c r="D3276" s="152">
        <f t="shared" si="932"/>
        <v>4</v>
      </c>
      <c r="E3276" s="38" t="str">
        <f t="shared" si="933"/>
        <v/>
      </c>
      <c r="F3276" s="134">
        <v>20.97</v>
      </c>
      <c r="G3276" s="38" t="str">
        <f t="shared" si="934"/>
        <v>-</v>
      </c>
      <c r="H3276" s="38">
        <f t="shared" si="935"/>
        <v>20.97</v>
      </c>
      <c r="K3276" s="133">
        <v>43237.166666666664</v>
      </c>
      <c r="L3276" s="9">
        <f t="shared" si="918"/>
        <v>5</v>
      </c>
      <c r="M3276" s="9">
        <f t="shared" si="919"/>
        <v>17</v>
      </c>
      <c r="N3276" s="9">
        <f t="shared" si="920"/>
        <v>4</v>
      </c>
      <c r="O3276" s="31" t="str">
        <f t="shared" si="921"/>
        <v/>
      </c>
      <c r="P3276" s="134">
        <v>21.97</v>
      </c>
      <c r="Q3276" s="31" t="str">
        <f t="shared" si="922"/>
        <v>-</v>
      </c>
      <c r="R3276" s="31">
        <f t="shared" si="923"/>
        <v>21.97</v>
      </c>
      <c r="U3276" s="133">
        <v>43602.166666666664</v>
      </c>
      <c r="V3276" s="9">
        <f t="shared" si="924"/>
        <v>5</v>
      </c>
      <c r="W3276" s="9">
        <f t="shared" si="925"/>
        <v>17</v>
      </c>
      <c r="X3276" s="9">
        <f t="shared" si="926"/>
        <v>4</v>
      </c>
      <c r="Y3276" s="31" t="str">
        <f t="shared" si="927"/>
        <v/>
      </c>
      <c r="Z3276" s="134">
        <v>17.899999999999999</v>
      </c>
      <c r="AA3276" s="31" t="str">
        <f t="shared" si="928"/>
        <v>-</v>
      </c>
      <c r="AB3276" s="31">
        <f t="shared" si="929"/>
        <v>17.899999999999999</v>
      </c>
    </row>
    <row r="3277" spans="1:28" x14ac:dyDescent="0.3">
      <c r="A3277" s="133">
        <v>42872.208333333336</v>
      </c>
      <c r="B3277" s="152">
        <f t="shared" si="930"/>
        <v>5</v>
      </c>
      <c r="C3277" s="152">
        <f t="shared" si="931"/>
        <v>17</v>
      </c>
      <c r="D3277" s="152">
        <f t="shared" si="932"/>
        <v>5</v>
      </c>
      <c r="E3277" s="38" t="str">
        <f t="shared" si="933"/>
        <v/>
      </c>
      <c r="F3277" s="134">
        <v>23.14</v>
      </c>
      <c r="G3277" s="38" t="str">
        <f t="shared" si="934"/>
        <v>-</v>
      </c>
      <c r="H3277" s="38">
        <f t="shared" si="935"/>
        <v>23.14</v>
      </c>
      <c r="K3277" s="133">
        <v>43237.208333333336</v>
      </c>
      <c r="L3277" s="9">
        <f t="shared" si="918"/>
        <v>5</v>
      </c>
      <c r="M3277" s="9">
        <f t="shared" si="919"/>
        <v>17</v>
      </c>
      <c r="N3277" s="9">
        <f t="shared" si="920"/>
        <v>5</v>
      </c>
      <c r="O3277" s="31" t="str">
        <f t="shared" si="921"/>
        <v/>
      </c>
      <c r="P3277" s="134">
        <v>27.41</v>
      </c>
      <c r="Q3277" s="31" t="str">
        <f t="shared" si="922"/>
        <v>-</v>
      </c>
      <c r="R3277" s="31">
        <f t="shared" si="923"/>
        <v>27.41</v>
      </c>
      <c r="U3277" s="133">
        <v>43602.208333333336</v>
      </c>
      <c r="V3277" s="9">
        <f t="shared" si="924"/>
        <v>5</v>
      </c>
      <c r="W3277" s="9">
        <f t="shared" si="925"/>
        <v>17</v>
      </c>
      <c r="X3277" s="9">
        <f t="shared" si="926"/>
        <v>5</v>
      </c>
      <c r="Y3277" s="31" t="str">
        <f t="shared" si="927"/>
        <v/>
      </c>
      <c r="Z3277" s="134">
        <v>20.09</v>
      </c>
      <c r="AA3277" s="31" t="str">
        <f t="shared" si="928"/>
        <v>-</v>
      </c>
      <c r="AB3277" s="31">
        <f t="shared" si="929"/>
        <v>20.09</v>
      </c>
    </row>
    <row r="3278" spans="1:28" x14ac:dyDescent="0.3">
      <c r="A3278" s="133">
        <v>42872.25</v>
      </c>
      <c r="B3278" s="152">
        <f t="shared" si="930"/>
        <v>5</v>
      </c>
      <c r="C3278" s="152">
        <f t="shared" si="931"/>
        <v>17</v>
      </c>
      <c r="D3278" s="152">
        <f t="shared" si="932"/>
        <v>6</v>
      </c>
      <c r="E3278" s="38" t="str">
        <f t="shared" si="933"/>
        <v/>
      </c>
      <c r="F3278" s="134">
        <v>27.16</v>
      </c>
      <c r="G3278" s="38" t="str">
        <f t="shared" si="934"/>
        <v>-</v>
      </c>
      <c r="H3278" s="38">
        <f t="shared" si="935"/>
        <v>27.16</v>
      </c>
      <c r="K3278" s="133">
        <v>43237.25</v>
      </c>
      <c r="L3278" s="9">
        <f t="shared" si="918"/>
        <v>5</v>
      </c>
      <c r="M3278" s="9">
        <f t="shared" si="919"/>
        <v>17</v>
      </c>
      <c r="N3278" s="9">
        <f t="shared" si="920"/>
        <v>6</v>
      </c>
      <c r="O3278" s="31" t="str">
        <f t="shared" si="921"/>
        <v/>
      </c>
      <c r="P3278" s="134">
        <v>32.909999999999997</v>
      </c>
      <c r="Q3278" s="31" t="str">
        <f t="shared" si="922"/>
        <v>-</v>
      </c>
      <c r="R3278" s="31">
        <f t="shared" si="923"/>
        <v>32.909999999999997</v>
      </c>
      <c r="U3278" s="133">
        <v>43602.25</v>
      </c>
      <c r="V3278" s="9">
        <f t="shared" si="924"/>
        <v>5</v>
      </c>
      <c r="W3278" s="9">
        <f t="shared" si="925"/>
        <v>17</v>
      </c>
      <c r="X3278" s="9">
        <f t="shared" si="926"/>
        <v>6</v>
      </c>
      <c r="Y3278" s="31" t="str">
        <f t="shared" si="927"/>
        <v/>
      </c>
      <c r="Z3278" s="134">
        <v>21.91</v>
      </c>
      <c r="AA3278" s="31" t="str">
        <f t="shared" si="928"/>
        <v>-</v>
      </c>
      <c r="AB3278" s="31">
        <f t="shared" si="929"/>
        <v>21.91</v>
      </c>
    </row>
    <row r="3279" spans="1:28" x14ac:dyDescent="0.3">
      <c r="A3279" s="133">
        <v>42872.291666666664</v>
      </c>
      <c r="B3279" s="152">
        <f t="shared" si="930"/>
        <v>5</v>
      </c>
      <c r="C3279" s="152">
        <f t="shared" si="931"/>
        <v>17</v>
      </c>
      <c r="D3279" s="152">
        <f t="shared" si="932"/>
        <v>7</v>
      </c>
      <c r="E3279" s="38" t="str">
        <f t="shared" si="933"/>
        <v/>
      </c>
      <c r="F3279" s="134">
        <v>29.33</v>
      </c>
      <c r="G3279" s="38" t="str">
        <f t="shared" si="934"/>
        <v>-</v>
      </c>
      <c r="H3279" s="38">
        <f t="shared" si="935"/>
        <v>29.33</v>
      </c>
      <c r="K3279" s="133">
        <v>43237.291666666664</v>
      </c>
      <c r="L3279" s="9">
        <f t="shared" si="918"/>
        <v>5</v>
      </c>
      <c r="M3279" s="9">
        <f t="shared" si="919"/>
        <v>17</v>
      </c>
      <c r="N3279" s="9">
        <f t="shared" si="920"/>
        <v>7</v>
      </c>
      <c r="O3279" s="31" t="str">
        <f t="shared" si="921"/>
        <v/>
      </c>
      <c r="P3279" s="134">
        <v>33.74</v>
      </c>
      <c r="Q3279" s="31" t="str">
        <f t="shared" si="922"/>
        <v>-</v>
      </c>
      <c r="R3279" s="31">
        <f t="shared" si="923"/>
        <v>33.74</v>
      </c>
      <c r="U3279" s="133">
        <v>43602.291666666664</v>
      </c>
      <c r="V3279" s="9">
        <f t="shared" si="924"/>
        <v>5</v>
      </c>
      <c r="W3279" s="9">
        <f t="shared" si="925"/>
        <v>17</v>
      </c>
      <c r="X3279" s="9">
        <f t="shared" si="926"/>
        <v>7</v>
      </c>
      <c r="Y3279" s="31" t="str">
        <f t="shared" si="927"/>
        <v/>
      </c>
      <c r="Z3279" s="134">
        <v>23.22</v>
      </c>
      <c r="AA3279" s="31" t="str">
        <f t="shared" si="928"/>
        <v>-</v>
      </c>
      <c r="AB3279" s="31">
        <f t="shared" si="929"/>
        <v>23.22</v>
      </c>
    </row>
    <row r="3280" spans="1:28" x14ac:dyDescent="0.3">
      <c r="A3280" s="133">
        <v>42872.333333333336</v>
      </c>
      <c r="B3280" s="152">
        <f t="shared" si="930"/>
        <v>5</v>
      </c>
      <c r="C3280" s="152">
        <f t="shared" si="931"/>
        <v>17</v>
      </c>
      <c r="D3280" s="152">
        <f t="shared" si="932"/>
        <v>8</v>
      </c>
      <c r="E3280" s="38" t="str">
        <f t="shared" si="933"/>
        <v/>
      </c>
      <c r="F3280" s="134">
        <v>31.69</v>
      </c>
      <c r="G3280" s="38">
        <f t="shared" si="934"/>
        <v>31.69</v>
      </c>
      <c r="H3280" s="38" t="str">
        <f t="shared" si="935"/>
        <v>-</v>
      </c>
      <c r="K3280" s="133">
        <v>43237.333333333336</v>
      </c>
      <c r="L3280" s="9">
        <f t="shared" si="918"/>
        <v>5</v>
      </c>
      <c r="M3280" s="9">
        <f t="shared" si="919"/>
        <v>17</v>
      </c>
      <c r="N3280" s="9">
        <f t="shared" si="920"/>
        <v>8</v>
      </c>
      <c r="O3280" s="31" t="str">
        <f t="shared" si="921"/>
        <v/>
      </c>
      <c r="P3280" s="134">
        <v>35.409999999999997</v>
      </c>
      <c r="Q3280" s="31">
        <f t="shared" si="922"/>
        <v>35.409999999999997</v>
      </c>
      <c r="R3280" s="31" t="str">
        <f t="shared" si="923"/>
        <v>-</v>
      </c>
      <c r="U3280" s="133">
        <v>43602.333333333336</v>
      </c>
      <c r="V3280" s="9">
        <f t="shared" si="924"/>
        <v>5</v>
      </c>
      <c r="W3280" s="9">
        <f t="shared" si="925"/>
        <v>17</v>
      </c>
      <c r="X3280" s="9">
        <f t="shared" si="926"/>
        <v>8</v>
      </c>
      <c r="Y3280" s="31" t="str">
        <f t="shared" si="927"/>
        <v/>
      </c>
      <c r="Z3280" s="134">
        <v>23.21</v>
      </c>
      <c r="AA3280" s="31">
        <f t="shared" si="928"/>
        <v>23.21</v>
      </c>
      <c r="AB3280" s="31" t="str">
        <f t="shared" si="929"/>
        <v>-</v>
      </c>
    </row>
    <row r="3281" spans="1:28" x14ac:dyDescent="0.3">
      <c r="A3281" s="133">
        <v>42872.375</v>
      </c>
      <c r="B3281" s="152">
        <f t="shared" si="930"/>
        <v>5</v>
      </c>
      <c r="C3281" s="152">
        <f t="shared" si="931"/>
        <v>17</v>
      </c>
      <c r="D3281" s="152">
        <f t="shared" si="932"/>
        <v>9</v>
      </c>
      <c r="E3281" s="38" t="str">
        <f t="shared" si="933"/>
        <v/>
      </c>
      <c r="F3281" s="134">
        <v>34.619999999999997</v>
      </c>
      <c r="G3281" s="38">
        <f t="shared" si="934"/>
        <v>34.619999999999997</v>
      </c>
      <c r="H3281" s="38" t="str">
        <f t="shared" si="935"/>
        <v>-</v>
      </c>
      <c r="K3281" s="133">
        <v>43237.375</v>
      </c>
      <c r="L3281" s="9">
        <f t="shared" si="918"/>
        <v>5</v>
      </c>
      <c r="M3281" s="9">
        <f t="shared" si="919"/>
        <v>17</v>
      </c>
      <c r="N3281" s="9">
        <f t="shared" si="920"/>
        <v>9</v>
      </c>
      <c r="O3281" s="31" t="str">
        <f t="shared" si="921"/>
        <v/>
      </c>
      <c r="P3281" s="134">
        <v>39.020000000000003</v>
      </c>
      <c r="Q3281" s="31">
        <f t="shared" si="922"/>
        <v>39.020000000000003</v>
      </c>
      <c r="R3281" s="31" t="str">
        <f t="shared" si="923"/>
        <v>-</v>
      </c>
      <c r="U3281" s="133">
        <v>43602.375</v>
      </c>
      <c r="V3281" s="9">
        <f t="shared" si="924"/>
        <v>5</v>
      </c>
      <c r="W3281" s="9">
        <f t="shared" si="925"/>
        <v>17</v>
      </c>
      <c r="X3281" s="9">
        <f t="shared" si="926"/>
        <v>9</v>
      </c>
      <c r="Y3281" s="31" t="str">
        <f t="shared" si="927"/>
        <v/>
      </c>
      <c r="Z3281" s="134">
        <v>24.74</v>
      </c>
      <c r="AA3281" s="31">
        <f t="shared" si="928"/>
        <v>24.74</v>
      </c>
      <c r="AB3281" s="31" t="str">
        <f t="shared" si="929"/>
        <v>-</v>
      </c>
    </row>
    <row r="3282" spans="1:28" x14ac:dyDescent="0.3">
      <c r="A3282" s="133">
        <v>42872.416666666664</v>
      </c>
      <c r="B3282" s="152">
        <f t="shared" si="930"/>
        <v>5</v>
      </c>
      <c r="C3282" s="152">
        <f t="shared" si="931"/>
        <v>17</v>
      </c>
      <c r="D3282" s="152">
        <f t="shared" si="932"/>
        <v>10</v>
      </c>
      <c r="E3282" s="38" t="str">
        <f t="shared" si="933"/>
        <v/>
      </c>
      <c r="F3282" s="134">
        <v>41.12</v>
      </c>
      <c r="G3282" s="38">
        <f t="shared" si="934"/>
        <v>41.12</v>
      </c>
      <c r="H3282" s="38" t="str">
        <f t="shared" si="935"/>
        <v>-</v>
      </c>
      <c r="K3282" s="133">
        <v>43237.416666666664</v>
      </c>
      <c r="L3282" s="9">
        <f t="shared" si="918"/>
        <v>5</v>
      </c>
      <c r="M3282" s="9">
        <f t="shared" si="919"/>
        <v>17</v>
      </c>
      <c r="N3282" s="9">
        <f t="shared" si="920"/>
        <v>10</v>
      </c>
      <c r="O3282" s="31" t="str">
        <f t="shared" si="921"/>
        <v/>
      </c>
      <c r="P3282" s="134">
        <v>40.89</v>
      </c>
      <c r="Q3282" s="31">
        <f t="shared" si="922"/>
        <v>40.89</v>
      </c>
      <c r="R3282" s="31" t="str">
        <f t="shared" si="923"/>
        <v>-</v>
      </c>
      <c r="U3282" s="133">
        <v>43602.416666666664</v>
      </c>
      <c r="V3282" s="9">
        <f t="shared" si="924"/>
        <v>5</v>
      </c>
      <c r="W3282" s="9">
        <f t="shared" si="925"/>
        <v>17</v>
      </c>
      <c r="X3282" s="9">
        <f t="shared" si="926"/>
        <v>10</v>
      </c>
      <c r="Y3282" s="31" t="str">
        <f t="shared" si="927"/>
        <v/>
      </c>
      <c r="Z3282" s="134">
        <v>26.92</v>
      </c>
      <c r="AA3282" s="31">
        <f t="shared" si="928"/>
        <v>26.92</v>
      </c>
      <c r="AB3282" s="31" t="str">
        <f t="shared" si="929"/>
        <v>-</v>
      </c>
    </row>
    <row r="3283" spans="1:28" x14ac:dyDescent="0.3">
      <c r="A3283" s="133">
        <v>42872.458333333336</v>
      </c>
      <c r="B3283" s="152">
        <f t="shared" si="930"/>
        <v>5</v>
      </c>
      <c r="C3283" s="152">
        <f t="shared" si="931"/>
        <v>17</v>
      </c>
      <c r="D3283" s="152">
        <f t="shared" si="932"/>
        <v>11</v>
      </c>
      <c r="E3283" s="38" t="str">
        <f t="shared" si="933"/>
        <v/>
      </c>
      <c r="F3283" s="134">
        <v>45.07</v>
      </c>
      <c r="G3283" s="38">
        <f t="shared" si="934"/>
        <v>45.07</v>
      </c>
      <c r="H3283" s="38" t="str">
        <f t="shared" si="935"/>
        <v>-</v>
      </c>
      <c r="K3283" s="133">
        <v>43237.458333333336</v>
      </c>
      <c r="L3283" s="9">
        <f t="shared" si="918"/>
        <v>5</v>
      </c>
      <c r="M3283" s="9">
        <f t="shared" si="919"/>
        <v>17</v>
      </c>
      <c r="N3283" s="9">
        <f t="shared" si="920"/>
        <v>11</v>
      </c>
      <c r="O3283" s="31" t="str">
        <f t="shared" si="921"/>
        <v/>
      </c>
      <c r="P3283" s="134">
        <v>42.41</v>
      </c>
      <c r="Q3283" s="31">
        <f t="shared" si="922"/>
        <v>42.41</v>
      </c>
      <c r="R3283" s="31" t="str">
        <f t="shared" si="923"/>
        <v>-</v>
      </c>
      <c r="U3283" s="133">
        <v>43602.458333333336</v>
      </c>
      <c r="V3283" s="9">
        <f t="shared" si="924"/>
        <v>5</v>
      </c>
      <c r="W3283" s="9">
        <f t="shared" si="925"/>
        <v>17</v>
      </c>
      <c r="X3283" s="9">
        <f t="shared" si="926"/>
        <v>11</v>
      </c>
      <c r="Y3283" s="31" t="str">
        <f t="shared" si="927"/>
        <v/>
      </c>
      <c r="Z3283" s="134">
        <v>29.27</v>
      </c>
      <c r="AA3283" s="31">
        <f t="shared" si="928"/>
        <v>29.27</v>
      </c>
      <c r="AB3283" s="31" t="str">
        <f t="shared" si="929"/>
        <v>-</v>
      </c>
    </row>
    <row r="3284" spans="1:28" x14ac:dyDescent="0.3">
      <c r="A3284" s="133">
        <v>42872.5</v>
      </c>
      <c r="B3284" s="152">
        <f t="shared" si="930"/>
        <v>5</v>
      </c>
      <c r="C3284" s="152">
        <f t="shared" si="931"/>
        <v>17</v>
      </c>
      <c r="D3284" s="152">
        <f t="shared" si="932"/>
        <v>12</v>
      </c>
      <c r="E3284" s="38" t="str">
        <f t="shared" si="933"/>
        <v/>
      </c>
      <c r="F3284" s="134">
        <v>50.69</v>
      </c>
      <c r="G3284" s="38">
        <f t="shared" si="934"/>
        <v>50.69</v>
      </c>
      <c r="H3284" s="38" t="str">
        <f t="shared" si="935"/>
        <v>-</v>
      </c>
      <c r="K3284" s="133">
        <v>43237.5</v>
      </c>
      <c r="L3284" s="9">
        <f t="shared" si="918"/>
        <v>5</v>
      </c>
      <c r="M3284" s="9">
        <f t="shared" si="919"/>
        <v>17</v>
      </c>
      <c r="N3284" s="9">
        <f t="shared" si="920"/>
        <v>12</v>
      </c>
      <c r="O3284" s="31" t="str">
        <f t="shared" si="921"/>
        <v/>
      </c>
      <c r="P3284" s="134">
        <v>43.36</v>
      </c>
      <c r="Q3284" s="31">
        <f t="shared" si="922"/>
        <v>43.36</v>
      </c>
      <c r="R3284" s="31" t="str">
        <f t="shared" si="923"/>
        <v>-</v>
      </c>
      <c r="U3284" s="133">
        <v>43602.5</v>
      </c>
      <c r="V3284" s="9">
        <f t="shared" si="924"/>
        <v>5</v>
      </c>
      <c r="W3284" s="9">
        <f t="shared" si="925"/>
        <v>17</v>
      </c>
      <c r="X3284" s="9">
        <f t="shared" si="926"/>
        <v>12</v>
      </c>
      <c r="Y3284" s="31" t="str">
        <f t="shared" si="927"/>
        <v/>
      </c>
      <c r="Z3284" s="134">
        <v>33.21</v>
      </c>
      <c r="AA3284" s="31">
        <f t="shared" si="928"/>
        <v>33.21</v>
      </c>
      <c r="AB3284" s="31" t="str">
        <f t="shared" si="929"/>
        <v>-</v>
      </c>
    </row>
    <row r="3285" spans="1:28" x14ac:dyDescent="0.3">
      <c r="A3285" s="133">
        <v>42872.541666666664</v>
      </c>
      <c r="B3285" s="152">
        <f t="shared" si="930"/>
        <v>5</v>
      </c>
      <c r="C3285" s="152">
        <f t="shared" si="931"/>
        <v>17</v>
      </c>
      <c r="D3285" s="152">
        <f t="shared" si="932"/>
        <v>13</v>
      </c>
      <c r="E3285" s="38" t="str">
        <f t="shared" si="933"/>
        <v/>
      </c>
      <c r="F3285" s="134">
        <v>54.8</v>
      </c>
      <c r="G3285" s="38">
        <f t="shared" si="934"/>
        <v>54.8</v>
      </c>
      <c r="H3285" s="38" t="str">
        <f t="shared" si="935"/>
        <v>-</v>
      </c>
      <c r="K3285" s="133">
        <v>43237.541666666664</v>
      </c>
      <c r="L3285" s="9">
        <f t="shared" si="918"/>
        <v>5</v>
      </c>
      <c r="M3285" s="9">
        <f t="shared" si="919"/>
        <v>17</v>
      </c>
      <c r="N3285" s="9">
        <f t="shared" si="920"/>
        <v>13</v>
      </c>
      <c r="O3285" s="31" t="str">
        <f t="shared" si="921"/>
        <v/>
      </c>
      <c r="P3285" s="134">
        <v>45.5</v>
      </c>
      <c r="Q3285" s="31">
        <f t="shared" si="922"/>
        <v>45.5</v>
      </c>
      <c r="R3285" s="31" t="str">
        <f t="shared" si="923"/>
        <v>-</v>
      </c>
      <c r="U3285" s="133">
        <v>43602.541666666664</v>
      </c>
      <c r="V3285" s="9">
        <f t="shared" si="924"/>
        <v>5</v>
      </c>
      <c r="W3285" s="9">
        <f t="shared" si="925"/>
        <v>17</v>
      </c>
      <c r="X3285" s="9">
        <f t="shared" si="926"/>
        <v>13</v>
      </c>
      <c r="Y3285" s="31" t="str">
        <f t="shared" si="927"/>
        <v/>
      </c>
      <c r="Z3285" s="134">
        <v>34.65</v>
      </c>
      <c r="AA3285" s="31">
        <f t="shared" si="928"/>
        <v>34.65</v>
      </c>
      <c r="AB3285" s="31" t="str">
        <f t="shared" si="929"/>
        <v>-</v>
      </c>
    </row>
    <row r="3286" spans="1:28" x14ac:dyDescent="0.3">
      <c r="A3286" s="133">
        <v>42872.583333333336</v>
      </c>
      <c r="B3286" s="152">
        <f t="shared" si="930"/>
        <v>5</v>
      </c>
      <c r="C3286" s="152">
        <f t="shared" si="931"/>
        <v>17</v>
      </c>
      <c r="D3286" s="152">
        <f t="shared" si="932"/>
        <v>14</v>
      </c>
      <c r="E3286" s="38" t="str">
        <f t="shared" si="933"/>
        <v/>
      </c>
      <c r="F3286" s="134">
        <v>62.86</v>
      </c>
      <c r="G3286" s="38">
        <f t="shared" si="934"/>
        <v>62.86</v>
      </c>
      <c r="H3286" s="38" t="str">
        <f t="shared" si="935"/>
        <v>-</v>
      </c>
      <c r="K3286" s="133">
        <v>43237.583333333336</v>
      </c>
      <c r="L3286" s="9">
        <f t="shared" si="918"/>
        <v>5</v>
      </c>
      <c r="M3286" s="9">
        <f t="shared" si="919"/>
        <v>17</v>
      </c>
      <c r="N3286" s="9">
        <f t="shared" si="920"/>
        <v>14</v>
      </c>
      <c r="O3286" s="31" t="str">
        <f t="shared" si="921"/>
        <v/>
      </c>
      <c r="P3286" s="134">
        <v>44.12</v>
      </c>
      <c r="Q3286" s="31">
        <f t="shared" si="922"/>
        <v>44.12</v>
      </c>
      <c r="R3286" s="31" t="str">
        <f t="shared" si="923"/>
        <v>-</v>
      </c>
      <c r="U3286" s="133">
        <v>43602.583333333336</v>
      </c>
      <c r="V3286" s="9">
        <f t="shared" si="924"/>
        <v>5</v>
      </c>
      <c r="W3286" s="9">
        <f t="shared" si="925"/>
        <v>17</v>
      </c>
      <c r="X3286" s="9">
        <f t="shared" si="926"/>
        <v>14</v>
      </c>
      <c r="Y3286" s="31" t="str">
        <f t="shared" si="927"/>
        <v/>
      </c>
      <c r="Z3286" s="134">
        <v>35.71</v>
      </c>
      <c r="AA3286" s="31">
        <f t="shared" si="928"/>
        <v>35.71</v>
      </c>
      <c r="AB3286" s="31" t="str">
        <f t="shared" si="929"/>
        <v>-</v>
      </c>
    </row>
    <row r="3287" spans="1:28" x14ac:dyDescent="0.3">
      <c r="A3287" s="133">
        <v>42872.625</v>
      </c>
      <c r="B3287" s="152">
        <f t="shared" si="930"/>
        <v>5</v>
      </c>
      <c r="C3287" s="152">
        <f t="shared" si="931"/>
        <v>17</v>
      </c>
      <c r="D3287" s="152">
        <f t="shared" si="932"/>
        <v>15</v>
      </c>
      <c r="E3287" s="38" t="str">
        <f t="shared" si="933"/>
        <v/>
      </c>
      <c r="F3287" s="134">
        <v>77.91</v>
      </c>
      <c r="G3287" s="38">
        <f t="shared" si="934"/>
        <v>77.91</v>
      </c>
      <c r="H3287" s="38" t="str">
        <f t="shared" si="935"/>
        <v>-</v>
      </c>
      <c r="K3287" s="133">
        <v>43237.625</v>
      </c>
      <c r="L3287" s="9">
        <f t="shared" si="918"/>
        <v>5</v>
      </c>
      <c r="M3287" s="9">
        <f t="shared" si="919"/>
        <v>17</v>
      </c>
      <c r="N3287" s="9">
        <f t="shared" si="920"/>
        <v>15</v>
      </c>
      <c r="O3287" s="31" t="str">
        <f t="shared" si="921"/>
        <v/>
      </c>
      <c r="P3287" s="134">
        <v>43.97</v>
      </c>
      <c r="Q3287" s="31">
        <f t="shared" si="922"/>
        <v>43.97</v>
      </c>
      <c r="R3287" s="31" t="str">
        <f t="shared" si="923"/>
        <v>-</v>
      </c>
      <c r="U3287" s="133">
        <v>43602.625</v>
      </c>
      <c r="V3287" s="9">
        <f t="shared" si="924"/>
        <v>5</v>
      </c>
      <c r="W3287" s="9">
        <f t="shared" si="925"/>
        <v>17</v>
      </c>
      <c r="X3287" s="9">
        <f t="shared" si="926"/>
        <v>15</v>
      </c>
      <c r="Y3287" s="31" t="str">
        <f t="shared" si="927"/>
        <v/>
      </c>
      <c r="Z3287" s="134">
        <v>37.46</v>
      </c>
      <c r="AA3287" s="31">
        <f t="shared" si="928"/>
        <v>37.46</v>
      </c>
      <c r="AB3287" s="31" t="str">
        <f t="shared" si="929"/>
        <v>-</v>
      </c>
    </row>
    <row r="3288" spans="1:28" x14ac:dyDescent="0.3">
      <c r="A3288" s="133">
        <v>42872.666666666664</v>
      </c>
      <c r="B3288" s="152">
        <f t="shared" si="930"/>
        <v>5</v>
      </c>
      <c r="C3288" s="152">
        <f t="shared" si="931"/>
        <v>17</v>
      </c>
      <c r="D3288" s="152">
        <f t="shared" si="932"/>
        <v>16</v>
      </c>
      <c r="E3288" s="38" t="str">
        <f t="shared" si="933"/>
        <v/>
      </c>
      <c r="F3288" s="134">
        <v>93.8</v>
      </c>
      <c r="G3288" s="38">
        <f t="shared" si="934"/>
        <v>93.8</v>
      </c>
      <c r="H3288" s="38" t="str">
        <f t="shared" si="935"/>
        <v>-</v>
      </c>
      <c r="K3288" s="133">
        <v>43237.666666666664</v>
      </c>
      <c r="L3288" s="9">
        <f t="shared" si="918"/>
        <v>5</v>
      </c>
      <c r="M3288" s="9">
        <f t="shared" si="919"/>
        <v>17</v>
      </c>
      <c r="N3288" s="9">
        <f t="shared" si="920"/>
        <v>16</v>
      </c>
      <c r="O3288" s="31" t="str">
        <f t="shared" si="921"/>
        <v/>
      </c>
      <c r="P3288" s="134">
        <v>46.35</v>
      </c>
      <c r="Q3288" s="31">
        <f t="shared" si="922"/>
        <v>46.35</v>
      </c>
      <c r="R3288" s="31" t="str">
        <f t="shared" si="923"/>
        <v>-</v>
      </c>
      <c r="U3288" s="133">
        <v>43602.666666666664</v>
      </c>
      <c r="V3288" s="9">
        <f t="shared" si="924"/>
        <v>5</v>
      </c>
      <c r="W3288" s="9">
        <f t="shared" si="925"/>
        <v>17</v>
      </c>
      <c r="X3288" s="9">
        <f t="shared" si="926"/>
        <v>16</v>
      </c>
      <c r="Y3288" s="31" t="str">
        <f t="shared" si="927"/>
        <v/>
      </c>
      <c r="Z3288" s="134">
        <v>38.979999999999997</v>
      </c>
      <c r="AA3288" s="31">
        <f t="shared" si="928"/>
        <v>38.979999999999997</v>
      </c>
      <c r="AB3288" s="31" t="str">
        <f t="shared" si="929"/>
        <v>-</v>
      </c>
    </row>
    <row r="3289" spans="1:28" x14ac:dyDescent="0.3">
      <c r="A3289" s="133">
        <v>42872.708333333336</v>
      </c>
      <c r="B3289" s="152">
        <f t="shared" si="930"/>
        <v>5</v>
      </c>
      <c r="C3289" s="152">
        <f t="shared" si="931"/>
        <v>17</v>
      </c>
      <c r="D3289" s="152">
        <f t="shared" si="932"/>
        <v>17</v>
      </c>
      <c r="E3289" s="38" t="str">
        <f t="shared" si="933"/>
        <v/>
      </c>
      <c r="F3289" s="134">
        <v>91.73</v>
      </c>
      <c r="G3289" s="38" t="str">
        <f t="shared" si="934"/>
        <v>-</v>
      </c>
      <c r="H3289" s="38">
        <f t="shared" si="935"/>
        <v>91.73</v>
      </c>
      <c r="K3289" s="133">
        <v>43237.708333333336</v>
      </c>
      <c r="L3289" s="9">
        <f t="shared" si="918"/>
        <v>5</v>
      </c>
      <c r="M3289" s="9">
        <f t="shared" si="919"/>
        <v>17</v>
      </c>
      <c r="N3289" s="9">
        <f t="shared" si="920"/>
        <v>17</v>
      </c>
      <c r="O3289" s="31" t="str">
        <f t="shared" si="921"/>
        <v/>
      </c>
      <c r="P3289" s="134">
        <v>45.71</v>
      </c>
      <c r="Q3289" s="31" t="str">
        <f t="shared" si="922"/>
        <v>-</v>
      </c>
      <c r="R3289" s="31">
        <f t="shared" si="923"/>
        <v>45.71</v>
      </c>
      <c r="U3289" s="133">
        <v>43602.708333333336</v>
      </c>
      <c r="V3289" s="9">
        <f t="shared" si="924"/>
        <v>5</v>
      </c>
      <c r="W3289" s="9">
        <f t="shared" si="925"/>
        <v>17</v>
      </c>
      <c r="X3289" s="9">
        <f t="shared" si="926"/>
        <v>17</v>
      </c>
      <c r="Y3289" s="31" t="str">
        <f t="shared" si="927"/>
        <v/>
      </c>
      <c r="Z3289" s="134">
        <v>37.479999999999997</v>
      </c>
      <c r="AA3289" s="31" t="str">
        <f t="shared" si="928"/>
        <v>-</v>
      </c>
      <c r="AB3289" s="31">
        <f t="shared" si="929"/>
        <v>37.479999999999997</v>
      </c>
    </row>
    <row r="3290" spans="1:28" x14ac:dyDescent="0.3">
      <c r="A3290" s="133">
        <v>42872.75</v>
      </c>
      <c r="B3290" s="152">
        <f t="shared" si="930"/>
        <v>5</v>
      </c>
      <c r="C3290" s="152">
        <f t="shared" si="931"/>
        <v>17</v>
      </c>
      <c r="D3290" s="152">
        <f t="shared" si="932"/>
        <v>18</v>
      </c>
      <c r="E3290" s="38" t="str">
        <f t="shared" si="933"/>
        <v/>
      </c>
      <c r="F3290" s="134">
        <v>64.72</v>
      </c>
      <c r="G3290" s="38" t="str">
        <f t="shared" si="934"/>
        <v>-</v>
      </c>
      <c r="H3290" s="38">
        <f t="shared" si="935"/>
        <v>64.72</v>
      </c>
      <c r="K3290" s="133">
        <v>43237.75</v>
      </c>
      <c r="L3290" s="9">
        <f t="shared" si="918"/>
        <v>5</v>
      </c>
      <c r="M3290" s="9">
        <f t="shared" si="919"/>
        <v>17</v>
      </c>
      <c r="N3290" s="9">
        <f t="shared" si="920"/>
        <v>18</v>
      </c>
      <c r="O3290" s="31" t="str">
        <f t="shared" si="921"/>
        <v/>
      </c>
      <c r="P3290" s="134">
        <v>37.14</v>
      </c>
      <c r="Q3290" s="31" t="str">
        <f t="shared" si="922"/>
        <v>-</v>
      </c>
      <c r="R3290" s="31">
        <f t="shared" si="923"/>
        <v>37.14</v>
      </c>
      <c r="U3290" s="133">
        <v>43602.75</v>
      </c>
      <c r="V3290" s="9">
        <f t="shared" si="924"/>
        <v>5</v>
      </c>
      <c r="W3290" s="9">
        <f t="shared" si="925"/>
        <v>17</v>
      </c>
      <c r="X3290" s="9">
        <f t="shared" si="926"/>
        <v>18</v>
      </c>
      <c r="Y3290" s="31" t="str">
        <f t="shared" si="927"/>
        <v/>
      </c>
      <c r="Z3290" s="134">
        <v>34.01</v>
      </c>
      <c r="AA3290" s="31" t="str">
        <f t="shared" si="928"/>
        <v>-</v>
      </c>
      <c r="AB3290" s="31">
        <f t="shared" si="929"/>
        <v>34.01</v>
      </c>
    </row>
    <row r="3291" spans="1:28" x14ac:dyDescent="0.3">
      <c r="A3291" s="133">
        <v>42872.791666666664</v>
      </c>
      <c r="B3291" s="152">
        <f t="shared" si="930"/>
        <v>5</v>
      </c>
      <c r="C3291" s="152">
        <f t="shared" si="931"/>
        <v>17</v>
      </c>
      <c r="D3291" s="152">
        <f t="shared" si="932"/>
        <v>19</v>
      </c>
      <c r="E3291" s="38" t="str">
        <f t="shared" si="933"/>
        <v/>
      </c>
      <c r="F3291" s="134">
        <v>50.06</v>
      </c>
      <c r="G3291" s="38" t="str">
        <f t="shared" si="934"/>
        <v>-</v>
      </c>
      <c r="H3291" s="38">
        <f t="shared" si="935"/>
        <v>50.06</v>
      </c>
      <c r="K3291" s="133">
        <v>43237.791666666664</v>
      </c>
      <c r="L3291" s="9">
        <f t="shared" si="918"/>
        <v>5</v>
      </c>
      <c r="M3291" s="9">
        <f t="shared" si="919"/>
        <v>17</v>
      </c>
      <c r="N3291" s="9">
        <f t="shared" si="920"/>
        <v>19</v>
      </c>
      <c r="O3291" s="31" t="str">
        <f t="shared" si="921"/>
        <v/>
      </c>
      <c r="P3291" s="134">
        <v>35.97</v>
      </c>
      <c r="Q3291" s="31" t="str">
        <f t="shared" si="922"/>
        <v>-</v>
      </c>
      <c r="R3291" s="31">
        <f t="shared" si="923"/>
        <v>35.97</v>
      </c>
      <c r="U3291" s="133">
        <v>43602.791666666664</v>
      </c>
      <c r="V3291" s="9">
        <f t="shared" si="924"/>
        <v>5</v>
      </c>
      <c r="W3291" s="9">
        <f t="shared" si="925"/>
        <v>17</v>
      </c>
      <c r="X3291" s="9">
        <f t="shared" si="926"/>
        <v>19</v>
      </c>
      <c r="Y3291" s="31" t="str">
        <f t="shared" si="927"/>
        <v/>
      </c>
      <c r="Z3291" s="134">
        <v>29.89</v>
      </c>
      <c r="AA3291" s="31" t="str">
        <f t="shared" si="928"/>
        <v>-</v>
      </c>
      <c r="AB3291" s="31">
        <f t="shared" si="929"/>
        <v>29.89</v>
      </c>
    </row>
    <row r="3292" spans="1:28" x14ac:dyDescent="0.3">
      <c r="A3292" s="133">
        <v>42872.833333333336</v>
      </c>
      <c r="B3292" s="152">
        <f t="shared" si="930"/>
        <v>5</v>
      </c>
      <c r="C3292" s="152">
        <f t="shared" si="931"/>
        <v>17</v>
      </c>
      <c r="D3292" s="152">
        <f t="shared" si="932"/>
        <v>20</v>
      </c>
      <c r="E3292" s="38" t="str">
        <f t="shared" si="933"/>
        <v/>
      </c>
      <c r="F3292" s="134">
        <v>52.31</v>
      </c>
      <c r="G3292" s="38" t="str">
        <f t="shared" si="934"/>
        <v>-</v>
      </c>
      <c r="H3292" s="38">
        <f t="shared" si="935"/>
        <v>52.31</v>
      </c>
      <c r="K3292" s="133">
        <v>43237.833333333336</v>
      </c>
      <c r="L3292" s="9">
        <f t="shared" si="918"/>
        <v>5</v>
      </c>
      <c r="M3292" s="9">
        <f t="shared" si="919"/>
        <v>17</v>
      </c>
      <c r="N3292" s="9">
        <f t="shared" si="920"/>
        <v>20</v>
      </c>
      <c r="O3292" s="31" t="str">
        <f t="shared" si="921"/>
        <v/>
      </c>
      <c r="P3292" s="134">
        <v>42.61</v>
      </c>
      <c r="Q3292" s="31" t="str">
        <f t="shared" si="922"/>
        <v>-</v>
      </c>
      <c r="R3292" s="31">
        <f t="shared" si="923"/>
        <v>42.61</v>
      </c>
      <c r="U3292" s="133">
        <v>43602.833333333336</v>
      </c>
      <c r="V3292" s="9">
        <f t="shared" si="924"/>
        <v>5</v>
      </c>
      <c r="W3292" s="9">
        <f t="shared" si="925"/>
        <v>17</v>
      </c>
      <c r="X3292" s="9">
        <f t="shared" si="926"/>
        <v>20</v>
      </c>
      <c r="Y3292" s="31" t="str">
        <f t="shared" si="927"/>
        <v/>
      </c>
      <c r="Z3292" s="134">
        <v>30.37</v>
      </c>
      <c r="AA3292" s="31" t="str">
        <f t="shared" si="928"/>
        <v>-</v>
      </c>
      <c r="AB3292" s="31">
        <f t="shared" si="929"/>
        <v>30.37</v>
      </c>
    </row>
    <row r="3293" spans="1:28" x14ac:dyDescent="0.3">
      <c r="A3293" s="133">
        <v>42872.875</v>
      </c>
      <c r="B3293" s="152">
        <f t="shared" si="930"/>
        <v>5</v>
      </c>
      <c r="C3293" s="152">
        <f t="shared" si="931"/>
        <v>17</v>
      </c>
      <c r="D3293" s="152">
        <f t="shared" si="932"/>
        <v>21</v>
      </c>
      <c r="E3293" s="38" t="str">
        <f t="shared" si="933"/>
        <v/>
      </c>
      <c r="F3293" s="134">
        <v>45.75</v>
      </c>
      <c r="G3293" s="38" t="str">
        <f t="shared" si="934"/>
        <v>-</v>
      </c>
      <c r="H3293" s="38">
        <f t="shared" si="935"/>
        <v>45.75</v>
      </c>
      <c r="K3293" s="133">
        <v>43237.875</v>
      </c>
      <c r="L3293" s="9">
        <f t="shared" si="918"/>
        <v>5</v>
      </c>
      <c r="M3293" s="9">
        <f t="shared" si="919"/>
        <v>17</v>
      </c>
      <c r="N3293" s="9">
        <f t="shared" si="920"/>
        <v>21</v>
      </c>
      <c r="O3293" s="31" t="str">
        <f t="shared" si="921"/>
        <v/>
      </c>
      <c r="P3293" s="134">
        <v>38.340000000000003</v>
      </c>
      <c r="Q3293" s="31" t="str">
        <f t="shared" si="922"/>
        <v>-</v>
      </c>
      <c r="R3293" s="31">
        <f t="shared" si="923"/>
        <v>38.340000000000003</v>
      </c>
      <c r="U3293" s="133">
        <v>43602.875</v>
      </c>
      <c r="V3293" s="9">
        <f t="shared" si="924"/>
        <v>5</v>
      </c>
      <c r="W3293" s="9">
        <f t="shared" si="925"/>
        <v>17</v>
      </c>
      <c r="X3293" s="9">
        <f t="shared" si="926"/>
        <v>21</v>
      </c>
      <c r="Y3293" s="31" t="str">
        <f t="shared" si="927"/>
        <v/>
      </c>
      <c r="Z3293" s="134">
        <v>29.91</v>
      </c>
      <c r="AA3293" s="31" t="str">
        <f t="shared" si="928"/>
        <v>-</v>
      </c>
      <c r="AB3293" s="31">
        <f t="shared" si="929"/>
        <v>29.91</v>
      </c>
    </row>
    <row r="3294" spans="1:28" x14ac:dyDescent="0.3">
      <c r="A3294" s="133">
        <v>42872.916666666664</v>
      </c>
      <c r="B3294" s="152">
        <f t="shared" si="930"/>
        <v>5</v>
      </c>
      <c r="C3294" s="152">
        <f t="shared" si="931"/>
        <v>17</v>
      </c>
      <c r="D3294" s="152">
        <f t="shared" si="932"/>
        <v>22</v>
      </c>
      <c r="E3294" s="38" t="str">
        <f t="shared" si="933"/>
        <v/>
      </c>
      <c r="F3294" s="134">
        <v>35.72</v>
      </c>
      <c r="G3294" s="38" t="str">
        <f t="shared" si="934"/>
        <v>-</v>
      </c>
      <c r="H3294" s="38">
        <f t="shared" si="935"/>
        <v>35.72</v>
      </c>
      <c r="K3294" s="133">
        <v>43237.916666666664</v>
      </c>
      <c r="L3294" s="9">
        <f t="shared" si="918"/>
        <v>5</v>
      </c>
      <c r="M3294" s="9">
        <f t="shared" si="919"/>
        <v>17</v>
      </c>
      <c r="N3294" s="9">
        <f t="shared" si="920"/>
        <v>22</v>
      </c>
      <c r="O3294" s="31" t="str">
        <f t="shared" si="921"/>
        <v/>
      </c>
      <c r="P3294" s="134">
        <v>31.16</v>
      </c>
      <c r="Q3294" s="31" t="str">
        <f t="shared" si="922"/>
        <v>-</v>
      </c>
      <c r="R3294" s="31">
        <f t="shared" si="923"/>
        <v>31.16</v>
      </c>
      <c r="U3294" s="133">
        <v>43602.916666666664</v>
      </c>
      <c r="V3294" s="9">
        <f t="shared" si="924"/>
        <v>5</v>
      </c>
      <c r="W3294" s="9">
        <f t="shared" si="925"/>
        <v>17</v>
      </c>
      <c r="X3294" s="9">
        <f t="shared" si="926"/>
        <v>22</v>
      </c>
      <c r="Y3294" s="31" t="str">
        <f t="shared" si="927"/>
        <v/>
      </c>
      <c r="Z3294" s="134">
        <v>23.57</v>
      </c>
      <c r="AA3294" s="31" t="str">
        <f t="shared" si="928"/>
        <v>-</v>
      </c>
      <c r="AB3294" s="31">
        <f t="shared" si="929"/>
        <v>23.57</v>
      </c>
    </row>
    <row r="3295" spans="1:28" x14ac:dyDescent="0.3">
      <c r="A3295" s="133">
        <v>42872.958333333336</v>
      </c>
      <c r="B3295" s="152">
        <f t="shared" si="930"/>
        <v>5</v>
      </c>
      <c r="C3295" s="152">
        <f t="shared" si="931"/>
        <v>17</v>
      </c>
      <c r="D3295" s="152">
        <f t="shared" si="932"/>
        <v>23</v>
      </c>
      <c r="E3295" s="38" t="str">
        <f t="shared" si="933"/>
        <v/>
      </c>
      <c r="F3295" s="134">
        <v>31.1</v>
      </c>
      <c r="G3295" s="38" t="str">
        <f t="shared" si="934"/>
        <v>-</v>
      </c>
      <c r="H3295" s="38">
        <f t="shared" si="935"/>
        <v>31.1</v>
      </c>
      <c r="K3295" s="133">
        <v>43237.958333333336</v>
      </c>
      <c r="L3295" s="9">
        <f t="shared" si="918"/>
        <v>5</v>
      </c>
      <c r="M3295" s="9">
        <f t="shared" si="919"/>
        <v>17</v>
      </c>
      <c r="N3295" s="9">
        <f t="shared" si="920"/>
        <v>23</v>
      </c>
      <c r="O3295" s="31" t="str">
        <f t="shared" si="921"/>
        <v/>
      </c>
      <c r="P3295" s="134">
        <v>24.46</v>
      </c>
      <c r="Q3295" s="31" t="str">
        <f t="shared" si="922"/>
        <v>-</v>
      </c>
      <c r="R3295" s="31">
        <f t="shared" si="923"/>
        <v>24.46</v>
      </c>
      <c r="U3295" s="133">
        <v>43602.958333333336</v>
      </c>
      <c r="V3295" s="9">
        <f t="shared" si="924"/>
        <v>5</v>
      </c>
      <c r="W3295" s="9">
        <f t="shared" si="925"/>
        <v>17</v>
      </c>
      <c r="X3295" s="9">
        <f t="shared" si="926"/>
        <v>23</v>
      </c>
      <c r="Y3295" s="31" t="str">
        <f t="shared" si="927"/>
        <v/>
      </c>
      <c r="Z3295" s="134">
        <v>21.09</v>
      </c>
      <c r="AA3295" s="31" t="str">
        <f t="shared" si="928"/>
        <v>-</v>
      </c>
      <c r="AB3295" s="31">
        <f t="shared" si="929"/>
        <v>21.09</v>
      </c>
    </row>
    <row r="3296" spans="1:28" x14ac:dyDescent="0.3">
      <c r="A3296" s="133">
        <v>42873</v>
      </c>
      <c r="B3296" s="152">
        <f t="shared" si="930"/>
        <v>5</v>
      </c>
      <c r="C3296" s="152">
        <f t="shared" si="931"/>
        <v>18</v>
      </c>
      <c r="D3296" s="152">
        <f t="shared" si="932"/>
        <v>0</v>
      </c>
      <c r="E3296" s="38" t="str">
        <f t="shared" si="933"/>
        <v/>
      </c>
      <c r="F3296" s="134">
        <v>28.25</v>
      </c>
      <c r="G3296" s="38" t="str">
        <f t="shared" si="934"/>
        <v>-</v>
      </c>
      <c r="H3296" s="38">
        <f t="shared" si="935"/>
        <v>28.25</v>
      </c>
      <c r="K3296" s="133">
        <v>43238</v>
      </c>
      <c r="L3296" s="9">
        <f t="shared" si="918"/>
        <v>5</v>
      </c>
      <c r="M3296" s="9">
        <f t="shared" si="919"/>
        <v>18</v>
      </c>
      <c r="N3296" s="9">
        <f t="shared" si="920"/>
        <v>0</v>
      </c>
      <c r="O3296" s="31" t="str">
        <f t="shared" si="921"/>
        <v/>
      </c>
      <c r="P3296" s="134">
        <v>21.45</v>
      </c>
      <c r="Q3296" s="31" t="str">
        <f t="shared" si="922"/>
        <v>-</v>
      </c>
      <c r="R3296" s="31">
        <f t="shared" si="923"/>
        <v>21.45</v>
      </c>
      <c r="U3296" s="133">
        <v>43603</v>
      </c>
      <c r="V3296" s="9">
        <f t="shared" si="924"/>
        <v>5</v>
      </c>
      <c r="W3296" s="9">
        <f t="shared" si="925"/>
        <v>18</v>
      </c>
      <c r="X3296" s="9">
        <f t="shared" si="926"/>
        <v>0</v>
      </c>
      <c r="Y3296" s="31" t="str">
        <f t="shared" si="927"/>
        <v>W</v>
      </c>
      <c r="Z3296" s="134">
        <v>20.41</v>
      </c>
      <c r="AA3296" s="31" t="str">
        <f t="shared" si="928"/>
        <v>-</v>
      </c>
      <c r="AB3296" s="31">
        <f t="shared" si="929"/>
        <v>20.41</v>
      </c>
    </row>
    <row r="3297" spans="1:28" x14ac:dyDescent="0.3">
      <c r="A3297" s="133">
        <v>42873.041666666664</v>
      </c>
      <c r="B3297" s="152">
        <f t="shared" si="930"/>
        <v>5</v>
      </c>
      <c r="C3297" s="152">
        <f t="shared" si="931"/>
        <v>18</v>
      </c>
      <c r="D3297" s="152">
        <f t="shared" si="932"/>
        <v>1</v>
      </c>
      <c r="E3297" s="38" t="str">
        <f t="shared" si="933"/>
        <v/>
      </c>
      <c r="F3297" s="134">
        <v>24.93</v>
      </c>
      <c r="G3297" s="38" t="str">
        <f t="shared" si="934"/>
        <v>-</v>
      </c>
      <c r="H3297" s="38">
        <f t="shared" si="935"/>
        <v>24.93</v>
      </c>
      <c r="K3297" s="133">
        <v>43238.041666666664</v>
      </c>
      <c r="L3297" s="9">
        <f t="shared" si="918"/>
        <v>5</v>
      </c>
      <c r="M3297" s="9">
        <f t="shared" si="919"/>
        <v>18</v>
      </c>
      <c r="N3297" s="9">
        <f t="shared" si="920"/>
        <v>1</v>
      </c>
      <c r="O3297" s="31" t="str">
        <f t="shared" si="921"/>
        <v/>
      </c>
      <c r="P3297" s="134">
        <v>20.85</v>
      </c>
      <c r="Q3297" s="31" t="str">
        <f t="shared" si="922"/>
        <v>-</v>
      </c>
      <c r="R3297" s="31">
        <f t="shared" si="923"/>
        <v>20.85</v>
      </c>
      <c r="U3297" s="133">
        <v>43603.041666666664</v>
      </c>
      <c r="V3297" s="9">
        <f t="shared" si="924"/>
        <v>5</v>
      </c>
      <c r="W3297" s="9">
        <f t="shared" si="925"/>
        <v>18</v>
      </c>
      <c r="X3297" s="9">
        <f t="shared" si="926"/>
        <v>1</v>
      </c>
      <c r="Y3297" s="31" t="str">
        <f t="shared" si="927"/>
        <v>W</v>
      </c>
      <c r="Z3297" s="134">
        <v>19.41</v>
      </c>
      <c r="AA3297" s="31" t="str">
        <f t="shared" si="928"/>
        <v>-</v>
      </c>
      <c r="AB3297" s="31">
        <f t="shared" si="929"/>
        <v>19.41</v>
      </c>
    </row>
    <row r="3298" spans="1:28" x14ac:dyDescent="0.3">
      <c r="A3298" s="133">
        <v>42873.083333333336</v>
      </c>
      <c r="B3298" s="152">
        <f t="shared" si="930"/>
        <v>5</v>
      </c>
      <c r="C3298" s="152">
        <f t="shared" si="931"/>
        <v>18</v>
      </c>
      <c r="D3298" s="152">
        <f t="shared" si="932"/>
        <v>2</v>
      </c>
      <c r="E3298" s="38" t="str">
        <f t="shared" si="933"/>
        <v/>
      </c>
      <c r="F3298" s="134">
        <v>23.21</v>
      </c>
      <c r="G3298" s="38" t="str">
        <f t="shared" si="934"/>
        <v>-</v>
      </c>
      <c r="H3298" s="38">
        <f t="shared" si="935"/>
        <v>23.21</v>
      </c>
      <c r="K3298" s="133">
        <v>43238.083333333336</v>
      </c>
      <c r="L3298" s="9">
        <f t="shared" si="918"/>
        <v>5</v>
      </c>
      <c r="M3298" s="9">
        <f t="shared" si="919"/>
        <v>18</v>
      </c>
      <c r="N3298" s="9">
        <f t="shared" si="920"/>
        <v>2</v>
      </c>
      <c r="O3298" s="31" t="str">
        <f t="shared" si="921"/>
        <v/>
      </c>
      <c r="P3298" s="134">
        <v>19.78</v>
      </c>
      <c r="Q3298" s="31" t="str">
        <f t="shared" si="922"/>
        <v>-</v>
      </c>
      <c r="R3298" s="31">
        <f t="shared" si="923"/>
        <v>19.78</v>
      </c>
      <c r="U3298" s="133">
        <v>43603.083333333336</v>
      </c>
      <c r="V3298" s="9">
        <f t="shared" si="924"/>
        <v>5</v>
      </c>
      <c r="W3298" s="9">
        <f t="shared" si="925"/>
        <v>18</v>
      </c>
      <c r="X3298" s="9">
        <f t="shared" si="926"/>
        <v>2</v>
      </c>
      <c r="Y3298" s="31" t="str">
        <f t="shared" si="927"/>
        <v>W</v>
      </c>
      <c r="Z3298" s="134">
        <v>19.05</v>
      </c>
      <c r="AA3298" s="31" t="str">
        <f t="shared" si="928"/>
        <v>-</v>
      </c>
      <c r="AB3298" s="31">
        <f t="shared" si="929"/>
        <v>19.05</v>
      </c>
    </row>
    <row r="3299" spans="1:28" x14ac:dyDescent="0.3">
      <c r="A3299" s="133">
        <v>42873.125</v>
      </c>
      <c r="B3299" s="152">
        <f t="shared" si="930"/>
        <v>5</v>
      </c>
      <c r="C3299" s="152">
        <f t="shared" si="931"/>
        <v>18</v>
      </c>
      <c r="D3299" s="152">
        <f t="shared" si="932"/>
        <v>3</v>
      </c>
      <c r="E3299" s="38" t="str">
        <f t="shared" si="933"/>
        <v/>
      </c>
      <c r="F3299" s="134">
        <v>22.62</v>
      </c>
      <c r="G3299" s="38" t="str">
        <f t="shared" si="934"/>
        <v>-</v>
      </c>
      <c r="H3299" s="38">
        <f t="shared" si="935"/>
        <v>22.62</v>
      </c>
      <c r="K3299" s="133">
        <v>43238.125</v>
      </c>
      <c r="L3299" s="9">
        <f t="shared" si="918"/>
        <v>5</v>
      </c>
      <c r="M3299" s="9">
        <f t="shared" si="919"/>
        <v>18</v>
      </c>
      <c r="N3299" s="9">
        <f t="shared" si="920"/>
        <v>3</v>
      </c>
      <c r="O3299" s="31" t="str">
        <f t="shared" si="921"/>
        <v/>
      </c>
      <c r="P3299" s="134">
        <v>19.309999999999999</v>
      </c>
      <c r="Q3299" s="31" t="str">
        <f t="shared" si="922"/>
        <v>-</v>
      </c>
      <c r="R3299" s="31">
        <f t="shared" si="923"/>
        <v>19.309999999999999</v>
      </c>
      <c r="U3299" s="133">
        <v>43603.125</v>
      </c>
      <c r="V3299" s="9">
        <f t="shared" si="924"/>
        <v>5</v>
      </c>
      <c r="W3299" s="9">
        <f t="shared" si="925"/>
        <v>18</v>
      </c>
      <c r="X3299" s="9">
        <f t="shared" si="926"/>
        <v>3</v>
      </c>
      <c r="Y3299" s="31" t="str">
        <f t="shared" si="927"/>
        <v>W</v>
      </c>
      <c r="Z3299" s="134">
        <v>17.920000000000002</v>
      </c>
      <c r="AA3299" s="31" t="str">
        <f t="shared" si="928"/>
        <v>-</v>
      </c>
      <c r="AB3299" s="31">
        <f t="shared" si="929"/>
        <v>17.920000000000002</v>
      </c>
    </row>
    <row r="3300" spans="1:28" x14ac:dyDescent="0.3">
      <c r="A3300" s="133">
        <v>42873.166666666664</v>
      </c>
      <c r="B3300" s="152">
        <f t="shared" si="930"/>
        <v>5</v>
      </c>
      <c r="C3300" s="152">
        <f t="shared" si="931"/>
        <v>18</v>
      </c>
      <c r="D3300" s="152">
        <f t="shared" si="932"/>
        <v>4</v>
      </c>
      <c r="E3300" s="38" t="str">
        <f t="shared" si="933"/>
        <v/>
      </c>
      <c r="F3300" s="134">
        <v>22.6</v>
      </c>
      <c r="G3300" s="38" t="str">
        <f t="shared" si="934"/>
        <v>-</v>
      </c>
      <c r="H3300" s="38">
        <f t="shared" si="935"/>
        <v>22.6</v>
      </c>
      <c r="K3300" s="133">
        <v>43238.166666666664</v>
      </c>
      <c r="L3300" s="9">
        <f t="shared" si="918"/>
        <v>5</v>
      </c>
      <c r="M3300" s="9">
        <f t="shared" si="919"/>
        <v>18</v>
      </c>
      <c r="N3300" s="9">
        <f t="shared" si="920"/>
        <v>4</v>
      </c>
      <c r="O3300" s="31" t="str">
        <f t="shared" si="921"/>
        <v/>
      </c>
      <c r="P3300" s="134">
        <v>20.9</v>
      </c>
      <c r="Q3300" s="31" t="str">
        <f t="shared" si="922"/>
        <v>-</v>
      </c>
      <c r="R3300" s="31">
        <f t="shared" si="923"/>
        <v>20.9</v>
      </c>
      <c r="U3300" s="133">
        <v>43603.166666666664</v>
      </c>
      <c r="V3300" s="9">
        <f t="shared" si="924"/>
        <v>5</v>
      </c>
      <c r="W3300" s="9">
        <f t="shared" si="925"/>
        <v>18</v>
      </c>
      <c r="X3300" s="9">
        <f t="shared" si="926"/>
        <v>4</v>
      </c>
      <c r="Y3300" s="31" t="str">
        <f t="shared" si="927"/>
        <v>W</v>
      </c>
      <c r="Z3300" s="134">
        <v>17.54</v>
      </c>
      <c r="AA3300" s="31" t="str">
        <f t="shared" si="928"/>
        <v>-</v>
      </c>
      <c r="AB3300" s="31">
        <f t="shared" si="929"/>
        <v>17.54</v>
      </c>
    </row>
    <row r="3301" spans="1:28" x14ac:dyDescent="0.3">
      <c r="A3301" s="133">
        <v>42873.208333333336</v>
      </c>
      <c r="B3301" s="152">
        <f t="shared" si="930"/>
        <v>5</v>
      </c>
      <c r="C3301" s="152">
        <f t="shared" si="931"/>
        <v>18</v>
      </c>
      <c r="D3301" s="152">
        <f t="shared" si="932"/>
        <v>5</v>
      </c>
      <c r="E3301" s="38" t="str">
        <f t="shared" si="933"/>
        <v/>
      </c>
      <c r="F3301" s="134">
        <v>24.92</v>
      </c>
      <c r="G3301" s="38" t="str">
        <f t="shared" si="934"/>
        <v>-</v>
      </c>
      <c r="H3301" s="38">
        <f t="shared" si="935"/>
        <v>24.92</v>
      </c>
      <c r="K3301" s="133">
        <v>43238.208333333336</v>
      </c>
      <c r="L3301" s="9">
        <f t="shared" si="918"/>
        <v>5</v>
      </c>
      <c r="M3301" s="9">
        <f t="shared" si="919"/>
        <v>18</v>
      </c>
      <c r="N3301" s="9">
        <f t="shared" si="920"/>
        <v>5</v>
      </c>
      <c r="O3301" s="31" t="str">
        <f t="shared" si="921"/>
        <v/>
      </c>
      <c r="P3301" s="134">
        <v>25.74</v>
      </c>
      <c r="Q3301" s="31" t="str">
        <f t="shared" si="922"/>
        <v>-</v>
      </c>
      <c r="R3301" s="31">
        <f t="shared" si="923"/>
        <v>25.74</v>
      </c>
      <c r="U3301" s="133">
        <v>43603.208333333336</v>
      </c>
      <c r="V3301" s="9">
        <f t="shared" si="924"/>
        <v>5</v>
      </c>
      <c r="W3301" s="9">
        <f t="shared" si="925"/>
        <v>18</v>
      </c>
      <c r="X3301" s="9">
        <f t="shared" si="926"/>
        <v>5</v>
      </c>
      <c r="Y3301" s="31" t="str">
        <f t="shared" si="927"/>
        <v>W</v>
      </c>
      <c r="Z3301" s="134">
        <v>18.899999999999999</v>
      </c>
      <c r="AA3301" s="31" t="str">
        <f t="shared" si="928"/>
        <v>-</v>
      </c>
      <c r="AB3301" s="31">
        <f t="shared" si="929"/>
        <v>18.899999999999999</v>
      </c>
    </row>
    <row r="3302" spans="1:28" x14ac:dyDescent="0.3">
      <c r="A3302" s="133">
        <v>42873.25</v>
      </c>
      <c r="B3302" s="152">
        <f t="shared" si="930"/>
        <v>5</v>
      </c>
      <c r="C3302" s="152">
        <f t="shared" si="931"/>
        <v>18</v>
      </c>
      <c r="D3302" s="152">
        <f t="shared" si="932"/>
        <v>6</v>
      </c>
      <c r="E3302" s="38" t="str">
        <f t="shared" si="933"/>
        <v/>
      </c>
      <c r="F3302" s="134">
        <v>29.19</v>
      </c>
      <c r="G3302" s="38" t="str">
        <f t="shared" si="934"/>
        <v>-</v>
      </c>
      <c r="H3302" s="38">
        <f t="shared" si="935"/>
        <v>29.19</v>
      </c>
      <c r="K3302" s="133">
        <v>43238.25</v>
      </c>
      <c r="L3302" s="9">
        <f t="shared" si="918"/>
        <v>5</v>
      </c>
      <c r="M3302" s="9">
        <f t="shared" si="919"/>
        <v>18</v>
      </c>
      <c r="N3302" s="9">
        <f t="shared" si="920"/>
        <v>6</v>
      </c>
      <c r="O3302" s="31" t="str">
        <f t="shared" si="921"/>
        <v/>
      </c>
      <c r="P3302" s="134">
        <v>32.68</v>
      </c>
      <c r="Q3302" s="31" t="str">
        <f t="shared" si="922"/>
        <v>-</v>
      </c>
      <c r="R3302" s="31">
        <f t="shared" si="923"/>
        <v>32.68</v>
      </c>
      <c r="U3302" s="133">
        <v>43603.25</v>
      </c>
      <c r="V3302" s="9">
        <f t="shared" si="924"/>
        <v>5</v>
      </c>
      <c r="W3302" s="9">
        <f t="shared" si="925"/>
        <v>18</v>
      </c>
      <c r="X3302" s="9">
        <f t="shared" si="926"/>
        <v>6</v>
      </c>
      <c r="Y3302" s="31" t="str">
        <f t="shared" si="927"/>
        <v>W</v>
      </c>
      <c r="Z3302" s="134">
        <v>19.64</v>
      </c>
      <c r="AA3302" s="31" t="str">
        <f t="shared" si="928"/>
        <v>-</v>
      </c>
      <c r="AB3302" s="31">
        <f t="shared" si="929"/>
        <v>19.64</v>
      </c>
    </row>
    <row r="3303" spans="1:28" x14ac:dyDescent="0.3">
      <c r="A3303" s="133">
        <v>42873.291666666664</v>
      </c>
      <c r="B3303" s="152">
        <f t="shared" si="930"/>
        <v>5</v>
      </c>
      <c r="C3303" s="152">
        <f t="shared" si="931"/>
        <v>18</v>
      </c>
      <c r="D3303" s="152">
        <f t="shared" si="932"/>
        <v>7</v>
      </c>
      <c r="E3303" s="38" t="str">
        <f t="shared" si="933"/>
        <v/>
      </c>
      <c r="F3303" s="134">
        <v>31.84</v>
      </c>
      <c r="G3303" s="38" t="str">
        <f t="shared" si="934"/>
        <v>-</v>
      </c>
      <c r="H3303" s="38">
        <f t="shared" si="935"/>
        <v>31.84</v>
      </c>
      <c r="K3303" s="133">
        <v>43238.291666666664</v>
      </c>
      <c r="L3303" s="9">
        <f t="shared" si="918"/>
        <v>5</v>
      </c>
      <c r="M3303" s="9">
        <f t="shared" si="919"/>
        <v>18</v>
      </c>
      <c r="N3303" s="9">
        <f t="shared" si="920"/>
        <v>7</v>
      </c>
      <c r="O3303" s="31" t="str">
        <f t="shared" si="921"/>
        <v/>
      </c>
      <c r="P3303" s="134">
        <v>31.44</v>
      </c>
      <c r="Q3303" s="31" t="str">
        <f t="shared" si="922"/>
        <v>-</v>
      </c>
      <c r="R3303" s="31">
        <f t="shared" si="923"/>
        <v>31.44</v>
      </c>
      <c r="U3303" s="133">
        <v>43603.291666666664</v>
      </c>
      <c r="V3303" s="9">
        <f t="shared" si="924"/>
        <v>5</v>
      </c>
      <c r="W3303" s="9">
        <f t="shared" si="925"/>
        <v>18</v>
      </c>
      <c r="X3303" s="9">
        <f t="shared" si="926"/>
        <v>7</v>
      </c>
      <c r="Y3303" s="31" t="str">
        <f t="shared" si="927"/>
        <v>W</v>
      </c>
      <c r="Z3303" s="134">
        <v>20</v>
      </c>
      <c r="AA3303" s="31" t="str">
        <f t="shared" si="928"/>
        <v>-</v>
      </c>
      <c r="AB3303" s="31">
        <f t="shared" si="929"/>
        <v>20</v>
      </c>
    </row>
    <row r="3304" spans="1:28" x14ac:dyDescent="0.3">
      <c r="A3304" s="133">
        <v>42873.333333333336</v>
      </c>
      <c r="B3304" s="152">
        <f t="shared" si="930"/>
        <v>5</v>
      </c>
      <c r="C3304" s="152">
        <f t="shared" si="931"/>
        <v>18</v>
      </c>
      <c r="D3304" s="152">
        <f t="shared" si="932"/>
        <v>8</v>
      </c>
      <c r="E3304" s="38" t="str">
        <f t="shared" si="933"/>
        <v/>
      </c>
      <c r="F3304" s="134">
        <v>34.409999999999997</v>
      </c>
      <c r="G3304" s="38">
        <f t="shared" si="934"/>
        <v>34.409999999999997</v>
      </c>
      <c r="H3304" s="38" t="str">
        <f t="shared" si="935"/>
        <v>-</v>
      </c>
      <c r="K3304" s="133">
        <v>43238.333333333336</v>
      </c>
      <c r="L3304" s="9">
        <f t="shared" si="918"/>
        <v>5</v>
      </c>
      <c r="M3304" s="9">
        <f t="shared" si="919"/>
        <v>18</v>
      </c>
      <c r="N3304" s="9">
        <f t="shared" si="920"/>
        <v>8</v>
      </c>
      <c r="O3304" s="31" t="str">
        <f t="shared" si="921"/>
        <v/>
      </c>
      <c r="P3304" s="134">
        <v>34.4</v>
      </c>
      <c r="Q3304" s="31">
        <f t="shared" si="922"/>
        <v>34.4</v>
      </c>
      <c r="R3304" s="31" t="str">
        <f t="shared" si="923"/>
        <v>-</v>
      </c>
      <c r="U3304" s="133">
        <v>43603.333333333336</v>
      </c>
      <c r="V3304" s="9">
        <f t="shared" si="924"/>
        <v>5</v>
      </c>
      <c r="W3304" s="9">
        <f t="shared" si="925"/>
        <v>18</v>
      </c>
      <c r="X3304" s="9">
        <f t="shared" si="926"/>
        <v>8</v>
      </c>
      <c r="Y3304" s="31" t="str">
        <f t="shared" si="927"/>
        <v>W</v>
      </c>
      <c r="Z3304" s="134">
        <v>22.07</v>
      </c>
      <c r="AA3304" s="31" t="str">
        <f t="shared" si="928"/>
        <v>-</v>
      </c>
      <c r="AB3304" s="31">
        <f t="shared" si="929"/>
        <v>22.07</v>
      </c>
    </row>
    <row r="3305" spans="1:28" x14ac:dyDescent="0.3">
      <c r="A3305" s="133">
        <v>42873.375</v>
      </c>
      <c r="B3305" s="152">
        <f t="shared" si="930"/>
        <v>5</v>
      </c>
      <c r="C3305" s="152">
        <f t="shared" si="931"/>
        <v>18</v>
      </c>
      <c r="D3305" s="152">
        <f t="shared" si="932"/>
        <v>9</v>
      </c>
      <c r="E3305" s="38" t="str">
        <f t="shared" si="933"/>
        <v/>
      </c>
      <c r="F3305" s="134">
        <v>37.85</v>
      </c>
      <c r="G3305" s="38">
        <f t="shared" si="934"/>
        <v>37.85</v>
      </c>
      <c r="H3305" s="38" t="str">
        <f t="shared" si="935"/>
        <v>-</v>
      </c>
      <c r="K3305" s="133">
        <v>43238.375</v>
      </c>
      <c r="L3305" s="9">
        <f t="shared" si="918"/>
        <v>5</v>
      </c>
      <c r="M3305" s="9">
        <f t="shared" si="919"/>
        <v>18</v>
      </c>
      <c r="N3305" s="9">
        <f t="shared" si="920"/>
        <v>9</v>
      </c>
      <c r="O3305" s="31" t="str">
        <f t="shared" si="921"/>
        <v/>
      </c>
      <c r="P3305" s="134">
        <v>33.81</v>
      </c>
      <c r="Q3305" s="31">
        <f t="shared" si="922"/>
        <v>33.81</v>
      </c>
      <c r="R3305" s="31" t="str">
        <f t="shared" si="923"/>
        <v>-</v>
      </c>
      <c r="U3305" s="133">
        <v>43603.375</v>
      </c>
      <c r="V3305" s="9">
        <f t="shared" si="924"/>
        <v>5</v>
      </c>
      <c r="W3305" s="9">
        <f t="shared" si="925"/>
        <v>18</v>
      </c>
      <c r="X3305" s="9">
        <f t="shared" si="926"/>
        <v>9</v>
      </c>
      <c r="Y3305" s="31" t="str">
        <f t="shared" si="927"/>
        <v>W</v>
      </c>
      <c r="Z3305" s="134">
        <v>23.27</v>
      </c>
      <c r="AA3305" s="31" t="str">
        <f t="shared" si="928"/>
        <v>-</v>
      </c>
      <c r="AB3305" s="31">
        <f t="shared" si="929"/>
        <v>23.27</v>
      </c>
    </row>
    <row r="3306" spans="1:28" x14ac:dyDescent="0.3">
      <c r="A3306" s="133">
        <v>42873.416666666664</v>
      </c>
      <c r="B3306" s="152">
        <f t="shared" si="930"/>
        <v>5</v>
      </c>
      <c r="C3306" s="152">
        <f t="shared" si="931"/>
        <v>18</v>
      </c>
      <c r="D3306" s="152">
        <f t="shared" si="932"/>
        <v>10</v>
      </c>
      <c r="E3306" s="38" t="str">
        <f t="shared" si="933"/>
        <v/>
      </c>
      <c r="F3306" s="134">
        <v>42.91</v>
      </c>
      <c r="G3306" s="38">
        <f t="shared" si="934"/>
        <v>42.91</v>
      </c>
      <c r="H3306" s="38" t="str">
        <f t="shared" si="935"/>
        <v>-</v>
      </c>
      <c r="K3306" s="133">
        <v>43238.416666666664</v>
      </c>
      <c r="L3306" s="9">
        <f t="shared" si="918"/>
        <v>5</v>
      </c>
      <c r="M3306" s="9">
        <f t="shared" si="919"/>
        <v>18</v>
      </c>
      <c r="N3306" s="9">
        <f t="shared" si="920"/>
        <v>10</v>
      </c>
      <c r="O3306" s="31" t="str">
        <f t="shared" si="921"/>
        <v/>
      </c>
      <c r="P3306" s="134">
        <v>35.61</v>
      </c>
      <c r="Q3306" s="31">
        <f t="shared" si="922"/>
        <v>35.61</v>
      </c>
      <c r="R3306" s="31" t="str">
        <f t="shared" si="923"/>
        <v>-</v>
      </c>
      <c r="U3306" s="133">
        <v>43603.416666666664</v>
      </c>
      <c r="V3306" s="9">
        <f t="shared" si="924"/>
        <v>5</v>
      </c>
      <c r="W3306" s="9">
        <f t="shared" si="925"/>
        <v>18</v>
      </c>
      <c r="X3306" s="9">
        <f t="shared" si="926"/>
        <v>10</v>
      </c>
      <c r="Y3306" s="31" t="str">
        <f t="shared" si="927"/>
        <v>W</v>
      </c>
      <c r="Z3306" s="134">
        <v>25.38</v>
      </c>
      <c r="AA3306" s="31" t="str">
        <f t="shared" si="928"/>
        <v>-</v>
      </c>
      <c r="AB3306" s="31">
        <f t="shared" si="929"/>
        <v>25.38</v>
      </c>
    </row>
    <row r="3307" spans="1:28" x14ac:dyDescent="0.3">
      <c r="A3307" s="133">
        <v>42873.458333333336</v>
      </c>
      <c r="B3307" s="152">
        <f t="shared" si="930"/>
        <v>5</v>
      </c>
      <c r="C3307" s="152">
        <f t="shared" si="931"/>
        <v>18</v>
      </c>
      <c r="D3307" s="152">
        <f t="shared" si="932"/>
        <v>11</v>
      </c>
      <c r="E3307" s="38" t="str">
        <f t="shared" si="933"/>
        <v/>
      </c>
      <c r="F3307" s="134">
        <v>49.54</v>
      </c>
      <c r="G3307" s="38">
        <f t="shared" si="934"/>
        <v>49.54</v>
      </c>
      <c r="H3307" s="38" t="str">
        <f t="shared" si="935"/>
        <v>-</v>
      </c>
      <c r="K3307" s="133">
        <v>43238.458333333336</v>
      </c>
      <c r="L3307" s="9">
        <f t="shared" si="918"/>
        <v>5</v>
      </c>
      <c r="M3307" s="9">
        <f t="shared" si="919"/>
        <v>18</v>
      </c>
      <c r="N3307" s="9">
        <f t="shared" si="920"/>
        <v>11</v>
      </c>
      <c r="O3307" s="31" t="str">
        <f t="shared" si="921"/>
        <v/>
      </c>
      <c r="P3307" s="134">
        <v>35.729999999999997</v>
      </c>
      <c r="Q3307" s="31">
        <f t="shared" si="922"/>
        <v>35.729999999999997</v>
      </c>
      <c r="R3307" s="31" t="str">
        <f t="shared" si="923"/>
        <v>-</v>
      </c>
      <c r="U3307" s="133">
        <v>43603.458333333336</v>
      </c>
      <c r="V3307" s="9">
        <f t="shared" si="924"/>
        <v>5</v>
      </c>
      <c r="W3307" s="9">
        <f t="shared" si="925"/>
        <v>18</v>
      </c>
      <c r="X3307" s="9">
        <f t="shared" si="926"/>
        <v>11</v>
      </c>
      <c r="Y3307" s="31" t="str">
        <f t="shared" si="927"/>
        <v>W</v>
      </c>
      <c r="Z3307" s="134">
        <v>26.65</v>
      </c>
      <c r="AA3307" s="31" t="str">
        <f t="shared" si="928"/>
        <v>-</v>
      </c>
      <c r="AB3307" s="31">
        <f t="shared" si="929"/>
        <v>26.65</v>
      </c>
    </row>
    <row r="3308" spans="1:28" x14ac:dyDescent="0.3">
      <c r="A3308" s="133">
        <v>42873.5</v>
      </c>
      <c r="B3308" s="152">
        <f t="shared" si="930"/>
        <v>5</v>
      </c>
      <c r="C3308" s="152">
        <f t="shared" si="931"/>
        <v>18</v>
      </c>
      <c r="D3308" s="152">
        <f t="shared" si="932"/>
        <v>12</v>
      </c>
      <c r="E3308" s="38" t="str">
        <f t="shared" si="933"/>
        <v/>
      </c>
      <c r="F3308" s="134">
        <v>60.29</v>
      </c>
      <c r="G3308" s="38">
        <f t="shared" si="934"/>
        <v>60.29</v>
      </c>
      <c r="H3308" s="38" t="str">
        <f t="shared" si="935"/>
        <v>-</v>
      </c>
      <c r="K3308" s="133">
        <v>43238.5</v>
      </c>
      <c r="L3308" s="9">
        <f t="shared" si="918"/>
        <v>5</v>
      </c>
      <c r="M3308" s="9">
        <f t="shared" si="919"/>
        <v>18</v>
      </c>
      <c r="N3308" s="9">
        <f t="shared" si="920"/>
        <v>12</v>
      </c>
      <c r="O3308" s="31" t="str">
        <f t="shared" si="921"/>
        <v/>
      </c>
      <c r="P3308" s="134">
        <v>35.79</v>
      </c>
      <c r="Q3308" s="31">
        <f t="shared" si="922"/>
        <v>35.79</v>
      </c>
      <c r="R3308" s="31" t="str">
        <f t="shared" si="923"/>
        <v>-</v>
      </c>
      <c r="U3308" s="133">
        <v>43603.5</v>
      </c>
      <c r="V3308" s="9">
        <f t="shared" si="924"/>
        <v>5</v>
      </c>
      <c r="W3308" s="9">
        <f t="shared" si="925"/>
        <v>18</v>
      </c>
      <c r="X3308" s="9">
        <f t="shared" si="926"/>
        <v>12</v>
      </c>
      <c r="Y3308" s="31" t="str">
        <f t="shared" si="927"/>
        <v>W</v>
      </c>
      <c r="Z3308" s="134">
        <v>31.91</v>
      </c>
      <c r="AA3308" s="31" t="str">
        <f t="shared" si="928"/>
        <v>-</v>
      </c>
      <c r="AB3308" s="31">
        <f t="shared" si="929"/>
        <v>31.91</v>
      </c>
    </row>
    <row r="3309" spans="1:28" x14ac:dyDescent="0.3">
      <c r="A3309" s="133">
        <v>42873.541666666664</v>
      </c>
      <c r="B3309" s="152">
        <f t="shared" si="930"/>
        <v>5</v>
      </c>
      <c r="C3309" s="152">
        <f t="shared" si="931"/>
        <v>18</v>
      </c>
      <c r="D3309" s="152">
        <f t="shared" si="932"/>
        <v>13</v>
      </c>
      <c r="E3309" s="38" t="str">
        <f t="shared" si="933"/>
        <v/>
      </c>
      <c r="F3309" s="134">
        <v>74.08</v>
      </c>
      <c r="G3309" s="38">
        <f t="shared" si="934"/>
        <v>74.08</v>
      </c>
      <c r="H3309" s="38" t="str">
        <f t="shared" si="935"/>
        <v>-</v>
      </c>
      <c r="K3309" s="133">
        <v>43238.541666666664</v>
      </c>
      <c r="L3309" s="9">
        <f t="shared" si="918"/>
        <v>5</v>
      </c>
      <c r="M3309" s="9">
        <f t="shared" si="919"/>
        <v>18</v>
      </c>
      <c r="N3309" s="9">
        <f t="shared" si="920"/>
        <v>13</v>
      </c>
      <c r="O3309" s="31" t="str">
        <f t="shared" si="921"/>
        <v/>
      </c>
      <c r="P3309" s="134">
        <v>35.74</v>
      </c>
      <c r="Q3309" s="31">
        <f t="shared" si="922"/>
        <v>35.74</v>
      </c>
      <c r="R3309" s="31" t="str">
        <f t="shared" si="923"/>
        <v>-</v>
      </c>
      <c r="U3309" s="133">
        <v>43603.541666666664</v>
      </c>
      <c r="V3309" s="9">
        <f t="shared" si="924"/>
        <v>5</v>
      </c>
      <c r="W3309" s="9">
        <f t="shared" si="925"/>
        <v>18</v>
      </c>
      <c r="X3309" s="9">
        <f t="shared" si="926"/>
        <v>13</v>
      </c>
      <c r="Y3309" s="31" t="str">
        <f t="shared" si="927"/>
        <v>W</v>
      </c>
      <c r="Z3309" s="134">
        <v>31.06</v>
      </c>
      <c r="AA3309" s="31" t="str">
        <f t="shared" si="928"/>
        <v>-</v>
      </c>
      <c r="AB3309" s="31">
        <f t="shared" si="929"/>
        <v>31.06</v>
      </c>
    </row>
    <row r="3310" spans="1:28" x14ac:dyDescent="0.3">
      <c r="A3310" s="133">
        <v>42873.583333333336</v>
      </c>
      <c r="B3310" s="152">
        <f t="shared" si="930"/>
        <v>5</v>
      </c>
      <c r="C3310" s="152">
        <f t="shared" si="931"/>
        <v>18</v>
      </c>
      <c r="D3310" s="152">
        <f t="shared" si="932"/>
        <v>14</v>
      </c>
      <c r="E3310" s="38" t="str">
        <f t="shared" si="933"/>
        <v/>
      </c>
      <c r="F3310" s="134">
        <v>91.54</v>
      </c>
      <c r="G3310" s="38">
        <f t="shared" si="934"/>
        <v>91.54</v>
      </c>
      <c r="H3310" s="38" t="str">
        <f t="shared" si="935"/>
        <v>-</v>
      </c>
      <c r="K3310" s="133">
        <v>43238.583333333336</v>
      </c>
      <c r="L3310" s="9">
        <f t="shared" si="918"/>
        <v>5</v>
      </c>
      <c r="M3310" s="9">
        <f t="shared" si="919"/>
        <v>18</v>
      </c>
      <c r="N3310" s="9">
        <f t="shared" si="920"/>
        <v>14</v>
      </c>
      <c r="O3310" s="31" t="str">
        <f t="shared" si="921"/>
        <v/>
      </c>
      <c r="P3310" s="134">
        <v>34.020000000000003</v>
      </c>
      <c r="Q3310" s="31">
        <f t="shared" si="922"/>
        <v>34.020000000000003</v>
      </c>
      <c r="R3310" s="31" t="str">
        <f t="shared" si="923"/>
        <v>-</v>
      </c>
      <c r="U3310" s="133">
        <v>43603.583333333336</v>
      </c>
      <c r="V3310" s="9">
        <f t="shared" si="924"/>
        <v>5</v>
      </c>
      <c r="W3310" s="9">
        <f t="shared" si="925"/>
        <v>18</v>
      </c>
      <c r="X3310" s="9">
        <f t="shared" si="926"/>
        <v>14</v>
      </c>
      <c r="Y3310" s="31" t="str">
        <f t="shared" si="927"/>
        <v>W</v>
      </c>
      <c r="Z3310" s="134">
        <v>33.159999999999997</v>
      </c>
      <c r="AA3310" s="31" t="str">
        <f t="shared" si="928"/>
        <v>-</v>
      </c>
      <c r="AB3310" s="31">
        <f t="shared" si="929"/>
        <v>33.159999999999997</v>
      </c>
    </row>
    <row r="3311" spans="1:28" x14ac:dyDescent="0.3">
      <c r="A3311" s="133">
        <v>42873.625</v>
      </c>
      <c r="B3311" s="152">
        <f t="shared" si="930"/>
        <v>5</v>
      </c>
      <c r="C3311" s="152">
        <f t="shared" si="931"/>
        <v>18</v>
      </c>
      <c r="D3311" s="152">
        <f t="shared" si="932"/>
        <v>15</v>
      </c>
      <c r="E3311" s="38" t="str">
        <f t="shared" si="933"/>
        <v/>
      </c>
      <c r="F3311" s="134">
        <v>110.69</v>
      </c>
      <c r="G3311" s="38">
        <f t="shared" si="934"/>
        <v>110.69</v>
      </c>
      <c r="H3311" s="38" t="str">
        <f t="shared" si="935"/>
        <v>-</v>
      </c>
      <c r="K3311" s="133">
        <v>43238.625</v>
      </c>
      <c r="L3311" s="9">
        <f t="shared" si="918"/>
        <v>5</v>
      </c>
      <c r="M3311" s="9">
        <f t="shared" si="919"/>
        <v>18</v>
      </c>
      <c r="N3311" s="9">
        <f t="shared" si="920"/>
        <v>15</v>
      </c>
      <c r="O3311" s="31" t="str">
        <f t="shared" si="921"/>
        <v/>
      </c>
      <c r="P3311" s="134">
        <v>33.29</v>
      </c>
      <c r="Q3311" s="31">
        <f t="shared" si="922"/>
        <v>33.29</v>
      </c>
      <c r="R3311" s="31" t="str">
        <f t="shared" si="923"/>
        <v>-</v>
      </c>
      <c r="U3311" s="133">
        <v>43603.625</v>
      </c>
      <c r="V3311" s="9">
        <f t="shared" si="924"/>
        <v>5</v>
      </c>
      <c r="W3311" s="9">
        <f t="shared" si="925"/>
        <v>18</v>
      </c>
      <c r="X3311" s="9">
        <f t="shared" si="926"/>
        <v>15</v>
      </c>
      <c r="Y3311" s="31" t="str">
        <f t="shared" si="927"/>
        <v>W</v>
      </c>
      <c r="Z3311" s="134">
        <v>33.770000000000003</v>
      </c>
      <c r="AA3311" s="31" t="str">
        <f t="shared" si="928"/>
        <v>-</v>
      </c>
      <c r="AB3311" s="31">
        <f t="shared" si="929"/>
        <v>33.770000000000003</v>
      </c>
    </row>
    <row r="3312" spans="1:28" x14ac:dyDescent="0.3">
      <c r="A3312" s="133">
        <v>42873.666666666664</v>
      </c>
      <c r="B3312" s="152">
        <f t="shared" si="930"/>
        <v>5</v>
      </c>
      <c r="C3312" s="152">
        <f t="shared" si="931"/>
        <v>18</v>
      </c>
      <c r="D3312" s="152">
        <f t="shared" si="932"/>
        <v>16</v>
      </c>
      <c r="E3312" s="38" t="str">
        <f t="shared" si="933"/>
        <v/>
      </c>
      <c r="F3312" s="134">
        <v>128.61000000000001</v>
      </c>
      <c r="G3312" s="38">
        <f t="shared" si="934"/>
        <v>128.61000000000001</v>
      </c>
      <c r="H3312" s="38" t="str">
        <f t="shared" si="935"/>
        <v>-</v>
      </c>
      <c r="K3312" s="133">
        <v>43238.666666666664</v>
      </c>
      <c r="L3312" s="9">
        <f t="shared" si="918"/>
        <v>5</v>
      </c>
      <c r="M3312" s="9">
        <f t="shared" si="919"/>
        <v>18</v>
      </c>
      <c r="N3312" s="9">
        <f t="shared" si="920"/>
        <v>16</v>
      </c>
      <c r="O3312" s="31" t="str">
        <f t="shared" si="921"/>
        <v/>
      </c>
      <c r="P3312" s="134">
        <v>33.369999999999997</v>
      </c>
      <c r="Q3312" s="31">
        <f t="shared" si="922"/>
        <v>33.369999999999997</v>
      </c>
      <c r="R3312" s="31" t="str">
        <f t="shared" si="923"/>
        <v>-</v>
      </c>
      <c r="U3312" s="133">
        <v>43603.666666666664</v>
      </c>
      <c r="V3312" s="9">
        <f t="shared" si="924"/>
        <v>5</v>
      </c>
      <c r="W3312" s="9">
        <f t="shared" si="925"/>
        <v>18</v>
      </c>
      <c r="X3312" s="9">
        <f t="shared" si="926"/>
        <v>16</v>
      </c>
      <c r="Y3312" s="31" t="str">
        <f t="shared" si="927"/>
        <v>W</v>
      </c>
      <c r="Z3312" s="134">
        <v>38.49</v>
      </c>
      <c r="AA3312" s="31" t="str">
        <f t="shared" si="928"/>
        <v>-</v>
      </c>
      <c r="AB3312" s="31">
        <f t="shared" si="929"/>
        <v>38.49</v>
      </c>
    </row>
    <row r="3313" spans="1:28" x14ac:dyDescent="0.3">
      <c r="A3313" s="133">
        <v>42873.708333333336</v>
      </c>
      <c r="B3313" s="152">
        <f t="shared" si="930"/>
        <v>5</v>
      </c>
      <c r="C3313" s="152">
        <f t="shared" si="931"/>
        <v>18</v>
      </c>
      <c r="D3313" s="152">
        <f t="shared" si="932"/>
        <v>17</v>
      </c>
      <c r="E3313" s="38" t="str">
        <f t="shared" si="933"/>
        <v/>
      </c>
      <c r="F3313" s="134">
        <v>113.29</v>
      </c>
      <c r="G3313" s="38" t="str">
        <f t="shared" si="934"/>
        <v>-</v>
      </c>
      <c r="H3313" s="38">
        <f t="shared" si="935"/>
        <v>113.29</v>
      </c>
      <c r="K3313" s="133">
        <v>43238.708333333336</v>
      </c>
      <c r="L3313" s="9">
        <f t="shared" si="918"/>
        <v>5</v>
      </c>
      <c r="M3313" s="9">
        <f t="shared" si="919"/>
        <v>18</v>
      </c>
      <c r="N3313" s="9">
        <f t="shared" si="920"/>
        <v>17</v>
      </c>
      <c r="O3313" s="31" t="str">
        <f t="shared" si="921"/>
        <v/>
      </c>
      <c r="P3313" s="134">
        <v>32.96</v>
      </c>
      <c r="Q3313" s="31" t="str">
        <f t="shared" si="922"/>
        <v>-</v>
      </c>
      <c r="R3313" s="31">
        <f t="shared" si="923"/>
        <v>32.96</v>
      </c>
      <c r="U3313" s="133">
        <v>43603.708333333336</v>
      </c>
      <c r="V3313" s="9">
        <f t="shared" si="924"/>
        <v>5</v>
      </c>
      <c r="W3313" s="9">
        <f t="shared" si="925"/>
        <v>18</v>
      </c>
      <c r="X3313" s="9">
        <f t="shared" si="926"/>
        <v>17</v>
      </c>
      <c r="Y3313" s="31" t="str">
        <f t="shared" si="927"/>
        <v>W</v>
      </c>
      <c r="Z3313" s="134">
        <v>36.72</v>
      </c>
      <c r="AA3313" s="31" t="str">
        <f t="shared" si="928"/>
        <v>-</v>
      </c>
      <c r="AB3313" s="31">
        <f t="shared" si="929"/>
        <v>36.72</v>
      </c>
    </row>
    <row r="3314" spans="1:28" x14ac:dyDescent="0.3">
      <c r="A3314" s="133">
        <v>42873.75</v>
      </c>
      <c r="B3314" s="152">
        <f t="shared" si="930"/>
        <v>5</v>
      </c>
      <c r="C3314" s="152">
        <f t="shared" si="931"/>
        <v>18</v>
      </c>
      <c r="D3314" s="152">
        <f t="shared" si="932"/>
        <v>18</v>
      </c>
      <c r="E3314" s="38" t="str">
        <f t="shared" si="933"/>
        <v/>
      </c>
      <c r="F3314" s="134">
        <v>70.709999999999994</v>
      </c>
      <c r="G3314" s="38" t="str">
        <f t="shared" si="934"/>
        <v>-</v>
      </c>
      <c r="H3314" s="38">
        <f t="shared" si="935"/>
        <v>70.709999999999994</v>
      </c>
      <c r="K3314" s="133">
        <v>43238.75</v>
      </c>
      <c r="L3314" s="9">
        <f t="shared" si="918"/>
        <v>5</v>
      </c>
      <c r="M3314" s="9">
        <f t="shared" si="919"/>
        <v>18</v>
      </c>
      <c r="N3314" s="9">
        <f t="shared" si="920"/>
        <v>18</v>
      </c>
      <c r="O3314" s="31" t="str">
        <f t="shared" si="921"/>
        <v/>
      </c>
      <c r="P3314" s="134">
        <v>32.42</v>
      </c>
      <c r="Q3314" s="31" t="str">
        <f t="shared" si="922"/>
        <v>-</v>
      </c>
      <c r="R3314" s="31">
        <f t="shared" si="923"/>
        <v>32.42</v>
      </c>
      <c r="U3314" s="133">
        <v>43603.75</v>
      </c>
      <c r="V3314" s="9">
        <f t="shared" si="924"/>
        <v>5</v>
      </c>
      <c r="W3314" s="9">
        <f t="shared" si="925"/>
        <v>18</v>
      </c>
      <c r="X3314" s="9">
        <f t="shared" si="926"/>
        <v>18</v>
      </c>
      <c r="Y3314" s="31" t="str">
        <f t="shared" si="927"/>
        <v>W</v>
      </c>
      <c r="Z3314" s="134">
        <v>34.380000000000003</v>
      </c>
      <c r="AA3314" s="31" t="str">
        <f t="shared" si="928"/>
        <v>-</v>
      </c>
      <c r="AB3314" s="31">
        <f t="shared" si="929"/>
        <v>34.380000000000003</v>
      </c>
    </row>
    <row r="3315" spans="1:28" x14ac:dyDescent="0.3">
      <c r="A3315" s="133">
        <v>42873.791666666664</v>
      </c>
      <c r="B3315" s="152">
        <f t="shared" si="930"/>
        <v>5</v>
      </c>
      <c r="C3315" s="152">
        <f t="shared" si="931"/>
        <v>18</v>
      </c>
      <c r="D3315" s="152">
        <f t="shared" si="932"/>
        <v>19</v>
      </c>
      <c r="E3315" s="38" t="str">
        <f t="shared" si="933"/>
        <v/>
      </c>
      <c r="F3315" s="134">
        <v>53.65</v>
      </c>
      <c r="G3315" s="38" t="str">
        <f t="shared" si="934"/>
        <v>-</v>
      </c>
      <c r="H3315" s="38">
        <f t="shared" si="935"/>
        <v>53.65</v>
      </c>
      <c r="K3315" s="133">
        <v>43238.791666666664</v>
      </c>
      <c r="L3315" s="9">
        <f t="shared" si="918"/>
        <v>5</v>
      </c>
      <c r="M3315" s="9">
        <f t="shared" si="919"/>
        <v>18</v>
      </c>
      <c r="N3315" s="9">
        <f t="shared" si="920"/>
        <v>19</v>
      </c>
      <c r="O3315" s="31" t="str">
        <f t="shared" si="921"/>
        <v/>
      </c>
      <c r="P3315" s="134">
        <v>29.36</v>
      </c>
      <c r="Q3315" s="31" t="str">
        <f t="shared" si="922"/>
        <v>-</v>
      </c>
      <c r="R3315" s="31">
        <f t="shared" si="923"/>
        <v>29.36</v>
      </c>
      <c r="U3315" s="133">
        <v>43603.791666666664</v>
      </c>
      <c r="V3315" s="9">
        <f t="shared" si="924"/>
        <v>5</v>
      </c>
      <c r="W3315" s="9">
        <f t="shared" si="925"/>
        <v>18</v>
      </c>
      <c r="X3315" s="9">
        <f t="shared" si="926"/>
        <v>19</v>
      </c>
      <c r="Y3315" s="31" t="str">
        <f t="shared" si="927"/>
        <v>W</v>
      </c>
      <c r="Z3315" s="134">
        <v>32.86</v>
      </c>
      <c r="AA3315" s="31" t="str">
        <f t="shared" si="928"/>
        <v>-</v>
      </c>
      <c r="AB3315" s="31">
        <f t="shared" si="929"/>
        <v>32.86</v>
      </c>
    </row>
    <row r="3316" spans="1:28" x14ac:dyDescent="0.3">
      <c r="A3316" s="133">
        <v>42873.833333333336</v>
      </c>
      <c r="B3316" s="152">
        <f t="shared" si="930"/>
        <v>5</v>
      </c>
      <c r="C3316" s="152">
        <f t="shared" si="931"/>
        <v>18</v>
      </c>
      <c r="D3316" s="152">
        <f t="shared" si="932"/>
        <v>20</v>
      </c>
      <c r="E3316" s="38" t="str">
        <f t="shared" si="933"/>
        <v/>
      </c>
      <c r="F3316" s="134">
        <v>52.02</v>
      </c>
      <c r="G3316" s="38" t="str">
        <f t="shared" si="934"/>
        <v>-</v>
      </c>
      <c r="H3316" s="38">
        <f t="shared" si="935"/>
        <v>52.02</v>
      </c>
      <c r="K3316" s="133">
        <v>43238.833333333336</v>
      </c>
      <c r="L3316" s="9">
        <f t="shared" si="918"/>
        <v>5</v>
      </c>
      <c r="M3316" s="9">
        <f t="shared" si="919"/>
        <v>18</v>
      </c>
      <c r="N3316" s="9">
        <f t="shared" si="920"/>
        <v>20</v>
      </c>
      <c r="O3316" s="31" t="str">
        <f t="shared" si="921"/>
        <v/>
      </c>
      <c r="P3316" s="134">
        <v>32.18</v>
      </c>
      <c r="Q3316" s="31" t="str">
        <f t="shared" si="922"/>
        <v>-</v>
      </c>
      <c r="R3316" s="31">
        <f t="shared" si="923"/>
        <v>32.18</v>
      </c>
      <c r="U3316" s="133">
        <v>43603.833333333336</v>
      </c>
      <c r="V3316" s="9">
        <f t="shared" si="924"/>
        <v>5</v>
      </c>
      <c r="W3316" s="9">
        <f t="shared" si="925"/>
        <v>18</v>
      </c>
      <c r="X3316" s="9">
        <f t="shared" si="926"/>
        <v>20</v>
      </c>
      <c r="Y3316" s="31" t="str">
        <f t="shared" si="927"/>
        <v>W</v>
      </c>
      <c r="Z3316" s="134">
        <v>34.35</v>
      </c>
      <c r="AA3316" s="31" t="str">
        <f t="shared" si="928"/>
        <v>-</v>
      </c>
      <c r="AB3316" s="31">
        <f t="shared" si="929"/>
        <v>34.35</v>
      </c>
    </row>
    <row r="3317" spans="1:28" x14ac:dyDescent="0.3">
      <c r="A3317" s="133">
        <v>42873.875</v>
      </c>
      <c r="B3317" s="152">
        <f t="shared" si="930"/>
        <v>5</v>
      </c>
      <c r="C3317" s="152">
        <f t="shared" si="931"/>
        <v>18</v>
      </c>
      <c r="D3317" s="152">
        <f t="shared" si="932"/>
        <v>21</v>
      </c>
      <c r="E3317" s="38" t="str">
        <f t="shared" si="933"/>
        <v/>
      </c>
      <c r="F3317" s="134">
        <v>43.57</v>
      </c>
      <c r="G3317" s="38" t="str">
        <f t="shared" si="934"/>
        <v>-</v>
      </c>
      <c r="H3317" s="38">
        <f t="shared" si="935"/>
        <v>43.57</v>
      </c>
      <c r="K3317" s="133">
        <v>43238.875</v>
      </c>
      <c r="L3317" s="9">
        <f t="shared" si="918"/>
        <v>5</v>
      </c>
      <c r="M3317" s="9">
        <f t="shared" si="919"/>
        <v>18</v>
      </c>
      <c r="N3317" s="9">
        <f t="shared" si="920"/>
        <v>21</v>
      </c>
      <c r="O3317" s="31" t="str">
        <f t="shared" si="921"/>
        <v/>
      </c>
      <c r="P3317" s="134">
        <v>29.35</v>
      </c>
      <c r="Q3317" s="31" t="str">
        <f t="shared" si="922"/>
        <v>-</v>
      </c>
      <c r="R3317" s="31">
        <f t="shared" si="923"/>
        <v>29.35</v>
      </c>
      <c r="U3317" s="133">
        <v>43603.875</v>
      </c>
      <c r="V3317" s="9">
        <f t="shared" si="924"/>
        <v>5</v>
      </c>
      <c r="W3317" s="9">
        <f t="shared" si="925"/>
        <v>18</v>
      </c>
      <c r="X3317" s="9">
        <f t="shared" si="926"/>
        <v>21</v>
      </c>
      <c r="Y3317" s="31" t="str">
        <f t="shared" si="927"/>
        <v>W</v>
      </c>
      <c r="Z3317" s="134">
        <v>28.89</v>
      </c>
      <c r="AA3317" s="31" t="str">
        <f t="shared" si="928"/>
        <v>-</v>
      </c>
      <c r="AB3317" s="31">
        <f t="shared" si="929"/>
        <v>28.89</v>
      </c>
    </row>
    <row r="3318" spans="1:28" x14ac:dyDescent="0.3">
      <c r="A3318" s="133">
        <v>42873.916666666664</v>
      </c>
      <c r="B3318" s="152">
        <f t="shared" si="930"/>
        <v>5</v>
      </c>
      <c r="C3318" s="152">
        <f t="shared" si="931"/>
        <v>18</v>
      </c>
      <c r="D3318" s="152">
        <f t="shared" si="932"/>
        <v>22</v>
      </c>
      <c r="E3318" s="38" t="str">
        <f t="shared" si="933"/>
        <v/>
      </c>
      <c r="F3318" s="134">
        <v>35.35</v>
      </c>
      <c r="G3318" s="38" t="str">
        <f t="shared" si="934"/>
        <v>-</v>
      </c>
      <c r="H3318" s="38">
        <f t="shared" si="935"/>
        <v>35.35</v>
      </c>
      <c r="K3318" s="133">
        <v>43238.916666666664</v>
      </c>
      <c r="L3318" s="9">
        <f t="shared" si="918"/>
        <v>5</v>
      </c>
      <c r="M3318" s="9">
        <f t="shared" si="919"/>
        <v>18</v>
      </c>
      <c r="N3318" s="9">
        <f t="shared" si="920"/>
        <v>22</v>
      </c>
      <c r="O3318" s="31" t="str">
        <f t="shared" si="921"/>
        <v/>
      </c>
      <c r="P3318" s="134">
        <v>24.67</v>
      </c>
      <c r="Q3318" s="31" t="str">
        <f t="shared" si="922"/>
        <v>-</v>
      </c>
      <c r="R3318" s="31">
        <f t="shared" si="923"/>
        <v>24.67</v>
      </c>
      <c r="U3318" s="133">
        <v>43603.916666666664</v>
      </c>
      <c r="V3318" s="9">
        <f t="shared" si="924"/>
        <v>5</v>
      </c>
      <c r="W3318" s="9">
        <f t="shared" si="925"/>
        <v>18</v>
      </c>
      <c r="X3318" s="9">
        <f t="shared" si="926"/>
        <v>22</v>
      </c>
      <c r="Y3318" s="31" t="str">
        <f t="shared" si="927"/>
        <v>W</v>
      </c>
      <c r="Z3318" s="134">
        <v>24.66</v>
      </c>
      <c r="AA3318" s="31" t="str">
        <f t="shared" si="928"/>
        <v>-</v>
      </c>
      <c r="AB3318" s="31">
        <f t="shared" si="929"/>
        <v>24.66</v>
      </c>
    </row>
    <row r="3319" spans="1:28" x14ac:dyDescent="0.3">
      <c r="A3319" s="133">
        <v>42873.958333333336</v>
      </c>
      <c r="B3319" s="152">
        <f t="shared" si="930"/>
        <v>5</v>
      </c>
      <c r="C3319" s="152">
        <f t="shared" si="931"/>
        <v>18</v>
      </c>
      <c r="D3319" s="152">
        <f t="shared" si="932"/>
        <v>23</v>
      </c>
      <c r="E3319" s="38" t="str">
        <f t="shared" si="933"/>
        <v/>
      </c>
      <c r="F3319" s="134">
        <v>28.48</v>
      </c>
      <c r="G3319" s="38" t="str">
        <f t="shared" si="934"/>
        <v>-</v>
      </c>
      <c r="H3319" s="38">
        <f t="shared" si="935"/>
        <v>28.48</v>
      </c>
      <c r="K3319" s="133">
        <v>43238.958333333336</v>
      </c>
      <c r="L3319" s="9">
        <f t="shared" si="918"/>
        <v>5</v>
      </c>
      <c r="M3319" s="9">
        <f t="shared" si="919"/>
        <v>18</v>
      </c>
      <c r="N3319" s="9">
        <f t="shared" si="920"/>
        <v>23</v>
      </c>
      <c r="O3319" s="31" t="str">
        <f t="shared" si="921"/>
        <v/>
      </c>
      <c r="P3319" s="134">
        <v>21.49</v>
      </c>
      <c r="Q3319" s="31" t="str">
        <f t="shared" si="922"/>
        <v>-</v>
      </c>
      <c r="R3319" s="31">
        <f t="shared" si="923"/>
        <v>21.49</v>
      </c>
      <c r="U3319" s="133">
        <v>43603.958333333336</v>
      </c>
      <c r="V3319" s="9">
        <f t="shared" si="924"/>
        <v>5</v>
      </c>
      <c r="W3319" s="9">
        <f t="shared" si="925"/>
        <v>18</v>
      </c>
      <c r="X3319" s="9">
        <f t="shared" si="926"/>
        <v>23</v>
      </c>
      <c r="Y3319" s="31" t="str">
        <f t="shared" si="927"/>
        <v>W</v>
      </c>
      <c r="Z3319" s="134">
        <v>21.6</v>
      </c>
      <c r="AA3319" s="31" t="str">
        <f t="shared" si="928"/>
        <v>-</v>
      </c>
      <c r="AB3319" s="31">
        <f t="shared" si="929"/>
        <v>21.6</v>
      </c>
    </row>
    <row r="3320" spans="1:28" x14ac:dyDescent="0.3">
      <c r="A3320" s="133">
        <v>42874</v>
      </c>
      <c r="B3320" s="152">
        <f t="shared" si="930"/>
        <v>5</v>
      </c>
      <c r="C3320" s="152">
        <f t="shared" si="931"/>
        <v>19</v>
      </c>
      <c r="D3320" s="152">
        <f t="shared" si="932"/>
        <v>0</v>
      </c>
      <c r="E3320" s="38" t="str">
        <f t="shared" si="933"/>
        <v/>
      </c>
      <c r="F3320" s="134">
        <v>26.39</v>
      </c>
      <c r="G3320" s="38" t="str">
        <f t="shared" si="934"/>
        <v>-</v>
      </c>
      <c r="H3320" s="38">
        <f t="shared" si="935"/>
        <v>26.39</v>
      </c>
      <c r="K3320" s="133">
        <v>43239</v>
      </c>
      <c r="L3320" s="9">
        <f t="shared" si="918"/>
        <v>5</v>
      </c>
      <c r="M3320" s="9">
        <f t="shared" si="919"/>
        <v>19</v>
      </c>
      <c r="N3320" s="9">
        <f t="shared" si="920"/>
        <v>0</v>
      </c>
      <c r="O3320" s="31" t="str">
        <f t="shared" si="921"/>
        <v>W</v>
      </c>
      <c r="P3320" s="134">
        <v>22.03</v>
      </c>
      <c r="Q3320" s="31" t="str">
        <f t="shared" si="922"/>
        <v>-</v>
      </c>
      <c r="R3320" s="31">
        <f t="shared" si="923"/>
        <v>22.03</v>
      </c>
      <c r="U3320" s="133">
        <v>43604</v>
      </c>
      <c r="V3320" s="9">
        <f t="shared" si="924"/>
        <v>5</v>
      </c>
      <c r="W3320" s="9">
        <f t="shared" si="925"/>
        <v>19</v>
      </c>
      <c r="X3320" s="9">
        <f t="shared" si="926"/>
        <v>0</v>
      </c>
      <c r="Y3320" s="31" t="str">
        <f t="shared" si="927"/>
        <v>W</v>
      </c>
      <c r="Z3320" s="134">
        <v>19.32</v>
      </c>
      <c r="AA3320" s="31" t="str">
        <f t="shared" si="928"/>
        <v>-</v>
      </c>
      <c r="AB3320" s="31">
        <f t="shared" si="929"/>
        <v>19.32</v>
      </c>
    </row>
    <row r="3321" spans="1:28" x14ac:dyDescent="0.3">
      <c r="A3321" s="133">
        <v>42874.041666666664</v>
      </c>
      <c r="B3321" s="152">
        <f t="shared" si="930"/>
        <v>5</v>
      </c>
      <c r="C3321" s="152">
        <f t="shared" si="931"/>
        <v>19</v>
      </c>
      <c r="D3321" s="152">
        <f t="shared" si="932"/>
        <v>1</v>
      </c>
      <c r="E3321" s="38" t="str">
        <f t="shared" si="933"/>
        <v/>
      </c>
      <c r="F3321" s="134">
        <v>24.67</v>
      </c>
      <c r="G3321" s="38" t="str">
        <f t="shared" si="934"/>
        <v>-</v>
      </c>
      <c r="H3321" s="38">
        <f t="shared" si="935"/>
        <v>24.67</v>
      </c>
      <c r="K3321" s="133">
        <v>43239.041666666664</v>
      </c>
      <c r="L3321" s="9">
        <f t="shared" si="918"/>
        <v>5</v>
      </c>
      <c r="M3321" s="9">
        <f t="shared" si="919"/>
        <v>19</v>
      </c>
      <c r="N3321" s="9">
        <f t="shared" si="920"/>
        <v>1</v>
      </c>
      <c r="O3321" s="31" t="str">
        <f t="shared" si="921"/>
        <v>W</v>
      </c>
      <c r="P3321" s="134">
        <v>21.11</v>
      </c>
      <c r="Q3321" s="31" t="str">
        <f t="shared" si="922"/>
        <v>-</v>
      </c>
      <c r="R3321" s="31">
        <f t="shared" si="923"/>
        <v>21.11</v>
      </c>
      <c r="U3321" s="133">
        <v>43604.041666666664</v>
      </c>
      <c r="V3321" s="9">
        <f t="shared" si="924"/>
        <v>5</v>
      </c>
      <c r="W3321" s="9">
        <f t="shared" si="925"/>
        <v>19</v>
      </c>
      <c r="X3321" s="9">
        <f t="shared" si="926"/>
        <v>1</v>
      </c>
      <c r="Y3321" s="31" t="str">
        <f t="shared" si="927"/>
        <v>W</v>
      </c>
      <c r="Z3321" s="134">
        <v>18.38</v>
      </c>
      <c r="AA3321" s="31" t="str">
        <f t="shared" si="928"/>
        <v>-</v>
      </c>
      <c r="AB3321" s="31">
        <f t="shared" si="929"/>
        <v>18.38</v>
      </c>
    </row>
    <row r="3322" spans="1:28" x14ac:dyDescent="0.3">
      <c r="A3322" s="133">
        <v>42874.083333333336</v>
      </c>
      <c r="B3322" s="152">
        <f t="shared" si="930"/>
        <v>5</v>
      </c>
      <c r="C3322" s="152">
        <f t="shared" si="931"/>
        <v>19</v>
      </c>
      <c r="D3322" s="152">
        <f t="shared" si="932"/>
        <v>2</v>
      </c>
      <c r="E3322" s="38" t="str">
        <f t="shared" si="933"/>
        <v/>
      </c>
      <c r="F3322" s="134">
        <v>23.6</v>
      </c>
      <c r="G3322" s="38" t="str">
        <f t="shared" si="934"/>
        <v>-</v>
      </c>
      <c r="H3322" s="38">
        <f t="shared" si="935"/>
        <v>23.6</v>
      </c>
      <c r="K3322" s="133">
        <v>43239.083333333336</v>
      </c>
      <c r="L3322" s="9">
        <f t="shared" si="918"/>
        <v>5</v>
      </c>
      <c r="M3322" s="9">
        <f t="shared" si="919"/>
        <v>19</v>
      </c>
      <c r="N3322" s="9">
        <f t="shared" si="920"/>
        <v>2</v>
      </c>
      <c r="O3322" s="31" t="str">
        <f t="shared" si="921"/>
        <v>W</v>
      </c>
      <c r="P3322" s="134">
        <v>20.05</v>
      </c>
      <c r="Q3322" s="31" t="str">
        <f t="shared" si="922"/>
        <v>-</v>
      </c>
      <c r="R3322" s="31">
        <f t="shared" si="923"/>
        <v>20.05</v>
      </c>
      <c r="U3322" s="133">
        <v>43604.083333333336</v>
      </c>
      <c r="V3322" s="9">
        <f t="shared" si="924"/>
        <v>5</v>
      </c>
      <c r="W3322" s="9">
        <f t="shared" si="925"/>
        <v>19</v>
      </c>
      <c r="X3322" s="9">
        <f t="shared" si="926"/>
        <v>2</v>
      </c>
      <c r="Y3322" s="31" t="str">
        <f t="shared" si="927"/>
        <v>W</v>
      </c>
      <c r="Z3322" s="134">
        <v>17.39</v>
      </c>
      <c r="AA3322" s="31" t="str">
        <f t="shared" si="928"/>
        <v>-</v>
      </c>
      <c r="AB3322" s="31">
        <f t="shared" si="929"/>
        <v>17.39</v>
      </c>
    </row>
    <row r="3323" spans="1:28" x14ac:dyDescent="0.3">
      <c r="A3323" s="133">
        <v>42874.125</v>
      </c>
      <c r="B3323" s="152">
        <f t="shared" si="930"/>
        <v>5</v>
      </c>
      <c r="C3323" s="152">
        <f t="shared" si="931"/>
        <v>19</v>
      </c>
      <c r="D3323" s="152">
        <f t="shared" si="932"/>
        <v>3</v>
      </c>
      <c r="E3323" s="38" t="str">
        <f t="shared" si="933"/>
        <v/>
      </c>
      <c r="F3323" s="134">
        <v>22.59</v>
      </c>
      <c r="G3323" s="38" t="str">
        <f t="shared" si="934"/>
        <v>-</v>
      </c>
      <c r="H3323" s="38">
        <f t="shared" si="935"/>
        <v>22.59</v>
      </c>
      <c r="K3323" s="133">
        <v>43239.125</v>
      </c>
      <c r="L3323" s="9">
        <f t="shared" si="918"/>
        <v>5</v>
      </c>
      <c r="M3323" s="9">
        <f t="shared" si="919"/>
        <v>19</v>
      </c>
      <c r="N3323" s="9">
        <f t="shared" si="920"/>
        <v>3</v>
      </c>
      <c r="O3323" s="31" t="str">
        <f t="shared" si="921"/>
        <v>W</v>
      </c>
      <c r="P3323" s="134">
        <v>19.55</v>
      </c>
      <c r="Q3323" s="31" t="str">
        <f t="shared" si="922"/>
        <v>-</v>
      </c>
      <c r="R3323" s="31">
        <f t="shared" si="923"/>
        <v>19.55</v>
      </c>
      <c r="U3323" s="133">
        <v>43604.125</v>
      </c>
      <c r="V3323" s="9">
        <f t="shared" si="924"/>
        <v>5</v>
      </c>
      <c r="W3323" s="9">
        <f t="shared" si="925"/>
        <v>19</v>
      </c>
      <c r="X3323" s="9">
        <f t="shared" si="926"/>
        <v>3</v>
      </c>
      <c r="Y3323" s="31" t="str">
        <f t="shared" si="927"/>
        <v>W</v>
      </c>
      <c r="Z3323" s="134">
        <v>16.37</v>
      </c>
      <c r="AA3323" s="31" t="str">
        <f t="shared" si="928"/>
        <v>-</v>
      </c>
      <c r="AB3323" s="31">
        <f t="shared" si="929"/>
        <v>16.37</v>
      </c>
    </row>
    <row r="3324" spans="1:28" x14ac:dyDescent="0.3">
      <c r="A3324" s="133">
        <v>42874.166666666664</v>
      </c>
      <c r="B3324" s="152">
        <f t="shared" si="930"/>
        <v>5</v>
      </c>
      <c r="C3324" s="152">
        <f t="shared" si="931"/>
        <v>19</v>
      </c>
      <c r="D3324" s="152">
        <f t="shared" si="932"/>
        <v>4</v>
      </c>
      <c r="E3324" s="38" t="str">
        <f t="shared" si="933"/>
        <v/>
      </c>
      <c r="F3324" s="134">
        <v>23.13</v>
      </c>
      <c r="G3324" s="38" t="str">
        <f t="shared" si="934"/>
        <v>-</v>
      </c>
      <c r="H3324" s="38">
        <f t="shared" si="935"/>
        <v>23.13</v>
      </c>
      <c r="K3324" s="133">
        <v>43239.166666666664</v>
      </c>
      <c r="L3324" s="9">
        <f t="shared" si="918"/>
        <v>5</v>
      </c>
      <c r="M3324" s="9">
        <f t="shared" si="919"/>
        <v>19</v>
      </c>
      <c r="N3324" s="9">
        <f t="shared" si="920"/>
        <v>4</v>
      </c>
      <c r="O3324" s="31" t="str">
        <f t="shared" si="921"/>
        <v>W</v>
      </c>
      <c r="P3324" s="134">
        <v>19.38</v>
      </c>
      <c r="Q3324" s="31" t="str">
        <f t="shared" si="922"/>
        <v>-</v>
      </c>
      <c r="R3324" s="31">
        <f t="shared" si="923"/>
        <v>19.38</v>
      </c>
      <c r="U3324" s="133">
        <v>43604.166666666664</v>
      </c>
      <c r="V3324" s="9">
        <f t="shared" si="924"/>
        <v>5</v>
      </c>
      <c r="W3324" s="9">
        <f t="shared" si="925"/>
        <v>19</v>
      </c>
      <c r="X3324" s="9">
        <f t="shared" si="926"/>
        <v>4</v>
      </c>
      <c r="Y3324" s="31" t="str">
        <f t="shared" si="927"/>
        <v>W</v>
      </c>
      <c r="Z3324" s="134">
        <v>16.09</v>
      </c>
      <c r="AA3324" s="31" t="str">
        <f t="shared" si="928"/>
        <v>-</v>
      </c>
      <c r="AB3324" s="31">
        <f t="shared" si="929"/>
        <v>16.09</v>
      </c>
    </row>
    <row r="3325" spans="1:28" x14ac:dyDescent="0.3">
      <c r="A3325" s="133">
        <v>42874.208333333336</v>
      </c>
      <c r="B3325" s="152">
        <f t="shared" si="930"/>
        <v>5</v>
      </c>
      <c r="C3325" s="152">
        <f t="shared" si="931"/>
        <v>19</v>
      </c>
      <c r="D3325" s="152">
        <f t="shared" si="932"/>
        <v>5</v>
      </c>
      <c r="E3325" s="38" t="str">
        <f t="shared" si="933"/>
        <v/>
      </c>
      <c r="F3325" s="134">
        <v>24.88</v>
      </c>
      <c r="G3325" s="38" t="str">
        <f t="shared" si="934"/>
        <v>-</v>
      </c>
      <c r="H3325" s="38">
        <f t="shared" si="935"/>
        <v>24.88</v>
      </c>
      <c r="K3325" s="133">
        <v>43239.208333333336</v>
      </c>
      <c r="L3325" s="9">
        <f t="shared" si="918"/>
        <v>5</v>
      </c>
      <c r="M3325" s="9">
        <f t="shared" si="919"/>
        <v>19</v>
      </c>
      <c r="N3325" s="9">
        <f t="shared" si="920"/>
        <v>5</v>
      </c>
      <c r="O3325" s="31" t="str">
        <f t="shared" si="921"/>
        <v>W</v>
      </c>
      <c r="P3325" s="134">
        <v>20.95</v>
      </c>
      <c r="Q3325" s="31" t="str">
        <f t="shared" si="922"/>
        <v>-</v>
      </c>
      <c r="R3325" s="31">
        <f t="shared" si="923"/>
        <v>20.95</v>
      </c>
      <c r="U3325" s="133">
        <v>43604.208333333336</v>
      </c>
      <c r="V3325" s="9">
        <f t="shared" si="924"/>
        <v>5</v>
      </c>
      <c r="W3325" s="9">
        <f t="shared" si="925"/>
        <v>19</v>
      </c>
      <c r="X3325" s="9">
        <f t="shared" si="926"/>
        <v>5</v>
      </c>
      <c r="Y3325" s="31" t="str">
        <f t="shared" si="927"/>
        <v>W</v>
      </c>
      <c r="Z3325" s="134">
        <v>16.16</v>
      </c>
      <c r="AA3325" s="31" t="str">
        <f t="shared" si="928"/>
        <v>-</v>
      </c>
      <c r="AB3325" s="31">
        <f t="shared" si="929"/>
        <v>16.16</v>
      </c>
    </row>
    <row r="3326" spans="1:28" x14ac:dyDescent="0.3">
      <c r="A3326" s="133">
        <v>42874.25</v>
      </c>
      <c r="B3326" s="152">
        <f t="shared" si="930"/>
        <v>5</v>
      </c>
      <c r="C3326" s="152">
        <f t="shared" si="931"/>
        <v>19</v>
      </c>
      <c r="D3326" s="152">
        <f t="shared" si="932"/>
        <v>6</v>
      </c>
      <c r="E3326" s="38" t="str">
        <f t="shared" si="933"/>
        <v/>
      </c>
      <c r="F3326" s="134">
        <v>29.1</v>
      </c>
      <c r="G3326" s="38" t="str">
        <f t="shared" si="934"/>
        <v>-</v>
      </c>
      <c r="H3326" s="38">
        <f t="shared" si="935"/>
        <v>29.1</v>
      </c>
      <c r="K3326" s="133">
        <v>43239.25</v>
      </c>
      <c r="L3326" s="9">
        <f t="shared" si="918"/>
        <v>5</v>
      </c>
      <c r="M3326" s="9">
        <f t="shared" si="919"/>
        <v>19</v>
      </c>
      <c r="N3326" s="9">
        <f t="shared" si="920"/>
        <v>6</v>
      </c>
      <c r="O3326" s="31" t="str">
        <f t="shared" si="921"/>
        <v>W</v>
      </c>
      <c r="P3326" s="134">
        <v>22.64</v>
      </c>
      <c r="Q3326" s="31" t="str">
        <f t="shared" si="922"/>
        <v>-</v>
      </c>
      <c r="R3326" s="31">
        <f t="shared" si="923"/>
        <v>22.64</v>
      </c>
      <c r="U3326" s="133">
        <v>43604.25</v>
      </c>
      <c r="V3326" s="9">
        <f t="shared" si="924"/>
        <v>5</v>
      </c>
      <c r="W3326" s="9">
        <f t="shared" si="925"/>
        <v>19</v>
      </c>
      <c r="X3326" s="9">
        <f t="shared" si="926"/>
        <v>6</v>
      </c>
      <c r="Y3326" s="31" t="str">
        <f t="shared" si="927"/>
        <v>W</v>
      </c>
      <c r="Z3326" s="134">
        <v>16.37</v>
      </c>
      <c r="AA3326" s="31" t="str">
        <f t="shared" si="928"/>
        <v>-</v>
      </c>
      <c r="AB3326" s="31">
        <f t="shared" si="929"/>
        <v>16.37</v>
      </c>
    </row>
    <row r="3327" spans="1:28" x14ac:dyDescent="0.3">
      <c r="A3327" s="133">
        <v>42874.291666666664</v>
      </c>
      <c r="B3327" s="152">
        <f t="shared" si="930"/>
        <v>5</v>
      </c>
      <c r="C3327" s="152">
        <f t="shared" si="931"/>
        <v>19</v>
      </c>
      <c r="D3327" s="152">
        <f t="shared" si="932"/>
        <v>7</v>
      </c>
      <c r="E3327" s="38" t="str">
        <f t="shared" si="933"/>
        <v/>
      </c>
      <c r="F3327" s="134">
        <v>31.47</v>
      </c>
      <c r="G3327" s="38" t="str">
        <f t="shared" si="934"/>
        <v>-</v>
      </c>
      <c r="H3327" s="38">
        <f t="shared" si="935"/>
        <v>31.47</v>
      </c>
      <c r="K3327" s="133">
        <v>43239.291666666664</v>
      </c>
      <c r="L3327" s="9">
        <f t="shared" si="918"/>
        <v>5</v>
      </c>
      <c r="M3327" s="9">
        <f t="shared" si="919"/>
        <v>19</v>
      </c>
      <c r="N3327" s="9">
        <f t="shared" si="920"/>
        <v>7</v>
      </c>
      <c r="O3327" s="31" t="str">
        <f t="shared" si="921"/>
        <v>W</v>
      </c>
      <c r="P3327" s="134">
        <v>24.74</v>
      </c>
      <c r="Q3327" s="31" t="str">
        <f t="shared" si="922"/>
        <v>-</v>
      </c>
      <c r="R3327" s="31">
        <f t="shared" si="923"/>
        <v>24.74</v>
      </c>
      <c r="U3327" s="133">
        <v>43604.291666666664</v>
      </c>
      <c r="V3327" s="9">
        <f t="shared" si="924"/>
        <v>5</v>
      </c>
      <c r="W3327" s="9">
        <f t="shared" si="925"/>
        <v>19</v>
      </c>
      <c r="X3327" s="9">
        <f t="shared" si="926"/>
        <v>7</v>
      </c>
      <c r="Y3327" s="31" t="str">
        <f t="shared" si="927"/>
        <v>W</v>
      </c>
      <c r="Z3327" s="134">
        <v>18.11</v>
      </c>
      <c r="AA3327" s="31" t="str">
        <f t="shared" si="928"/>
        <v>-</v>
      </c>
      <c r="AB3327" s="31">
        <f t="shared" si="929"/>
        <v>18.11</v>
      </c>
    </row>
    <row r="3328" spans="1:28" x14ac:dyDescent="0.3">
      <c r="A3328" s="133">
        <v>42874.333333333336</v>
      </c>
      <c r="B3328" s="152">
        <f t="shared" si="930"/>
        <v>5</v>
      </c>
      <c r="C3328" s="152">
        <f t="shared" si="931"/>
        <v>19</v>
      </c>
      <c r="D3328" s="152">
        <f t="shared" si="932"/>
        <v>8</v>
      </c>
      <c r="E3328" s="38" t="str">
        <f t="shared" si="933"/>
        <v/>
      </c>
      <c r="F3328" s="134">
        <v>32.94</v>
      </c>
      <c r="G3328" s="38">
        <f t="shared" si="934"/>
        <v>32.94</v>
      </c>
      <c r="H3328" s="38" t="str">
        <f t="shared" si="935"/>
        <v>-</v>
      </c>
      <c r="K3328" s="133">
        <v>43239.333333333336</v>
      </c>
      <c r="L3328" s="9">
        <f t="shared" si="918"/>
        <v>5</v>
      </c>
      <c r="M3328" s="9">
        <f t="shared" si="919"/>
        <v>19</v>
      </c>
      <c r="N3328" s="9">
        <f t="shared" si="920"/>
        <v>8</v>
      </c>
      <c r="O3328" s="31" t="str">
        <f t="shared" si="921"/>
        <v>W</v>
      </c>
      <c r="P3328" s="134">
        <v>27.73</v>
      </c>
      <c r="Q3328" s="31" t="str">
        <f t="shared" si="922"/>
        <v>-</v>
      </c>
      <c r="R3328" s="31">
        <f t="shared" si="923"/>
        <v>27.73</v>
      </c>
      <c r="U3328" s="133">
        <v>43604.333333333336</v>
      </c>
      <c r="V3328" s="9">
        <f t="shared" si="924"/>
        <v>5</v>
      </c>
      <c r="W3328" s="9">
        <f t="shared" si="925"/>
        <v>19</v>
      </c>
      <c r="X3328" s="9">
        <f t="shared" si="926"/>
        <v>8</v>
      </c>
      <c r="Y3328" s="31" t="str">
        <f t="shared" si="927"/>
        <v>W</v>
      </c>
      <c r="Z3328" s="134">
        <v>20.010000000000002</v>
      </c>
      <c r="AA3328" s="31" t="str">
        <f t="shared" si="928"/>
        <v>-</v>
      </c>
      <c r="AB3328" s="31">
        <f t="shared" si="929"/>
        <v>20.010000000000002</v>
      </c>
    </row>
    <row r="3329" spans="1:28" x14ac:dyDescent="0.3">
      <c r="A3329" s="133">
        <v>42874.375</v>
      </c>
      <c r="B3329" s="152">
        <f t="shared" si="930"/>
        <v>5</v>
      </c>
      <c r="C3329" s="152">
        <f t="shared" si="931"/>
        <v>19</v>
      </c>
      <c r="D3329" s="152">
        <f t="shared" si="932"/>
        <v>9</v>
      </c>
      <c r="E3329" s="38" t="str">
        <f t="shared" si="933"/>
        <v/>
      </c>
      <c r="F3329" s="134">
        <v>36.29</v>
      </c>
      <c r="G3329" s="38">
        <f t="shared" si="934"/>
        <v>36.29</v>
      </c>
      <c r="H3329" s="38" t="str">
        <f t="shared" si="935"/>
        <v>-</v>
      </c>
      <c r="K3329" s="133">
        <v>43239.375</v>
      </c>
      <c r="L3329" s="9">
        <f t="shared" si="918"/>
        <v>5</v>
      </c>
      <c r="M3329" s="9">
        <f t="shared" si="919"/>
        <v>19</v>
      </c>
      <c r="N3329" s="9">
        <f t="shared" si="920"/>
        <v>9</v>
      </c>
      <c r="O3329" s="31" t="str">
        <f t="shared" si="921"/>
        <v>W</v>
      </c>
      <c r="P3329" s="134">
        <v>30.18</v>
      </c>
      <c r="Q3329" s="31" t="str">
        <f t="shared" si="922"/>
        <v>-</v>
      </c>
      <c r="R3329" s="31">
        <f t="shared" si="923"/>
        <v>30.18</v>
      </c>
      <c r="U3329" s="133">
        <v>43604.375</v>
      </c>
      <c r="V3329" s="9">
        <f t="shared" si="924"/>
        <v>5</v>
      </c>
      <c r="W3329" s="9">
        <f t="shared" si="925"/>
        <v>19</v>
      </c>
      <c r="X3329" s="9">
        <f t="shared" si="926"/>
        <v>9</v>
      </c>
      <c r="Y3329" s="31" t="str">
        <f t="shared" si="927"/>
        <v>W</v>
      </c>
      <c r="Z3329" s="134">
        <v>21.93</v>
      </c>
      <c r="AA3329" s="31" t="str">
        <f t="shared" si="928"/>
        <v>-</v>
      </c>
      <c r="AB3329" s="31">
        <f t="shared" si="929"/>
        <v>21.93</v>
      </c>
    </row>
    <row r="3330" spans="1:28" x14ac:dyDescent="0.3">
      <c r="A3330" s="133">
        <v>42874.416666666664</v>
      </c>
      <c r="B3330" s="152">
        <f t="shared" si="930"/>
        <v>5</v>
      </c>
      <c r="C3330" s="152">
        <f t="shared" si="931"/>
        <v>19</v>
      </c>
      <c r="D3330" s="152">
        <f t="shared" si="932"/>
        <v>10</v>
      </c>
      <c r="E3330" s="38" t="str">
        <f t="shared" si="933"/>
        <v/>
      </c>
      <c r="F3330" s="134">
        <v>39.61</v>
      </c>
      <c r="G3330" s="38">
        <f t="shared" si="934"/>
        <v>39.61</v>
      </c>
      <c r="H3330" s="38" t="str">
        <f t="shared" si="935"/>
        <v>-</v>
      </c>
      <c r="K3330" s="133">
        <v>43239.416666666664</v>
      </c>
      <c r="L3330" s="9">
        <f t="shared" si="918"/>
        <v>5</v>
      </c>
      <c r="M3330" s="9">
        <f t="shared" si="919"/>
        <v>19</v>
      </c>
      <c r="N3330" s="9">
        <f t="shared" si="920"/>
        <v>10</v>
      </c>
      <c r="O3330" s="31" t="str">
        <f t="shared" si="921"/>
        <v>W</v>
      </c>
      <c r="P3330" s="134">
        <v>33.03</v>
      </c>
      <c r="Q3330" s="31" t="str">
        <f t="shared" si="922"/>
        <v>-</v>
      </c>
      <c r="R3330" s="31">
        <f t="shared" si="923"/>
        <v>33.03</v>
      </c>
      <c r="U3330" s="133">
        <v>43604.416666666664</v>
      </c>
      <c r="V3330" s="9">
        <f t="shared" si="924"/>
        <v>5</v>
      </c>
      <c r="W3330" s="9">
        <f t="shared" si="925"/>
        <v>19</v>
      </c>
      <c r="X3330" s="9">
        <f t="shared" si="926"/>
        <v>10</v>
      </c>
      <c r="Y3330" s="31" t="str">
        <f t="shared" si="927"/>
        <v>W</v>
      </c>
      <c r="Z3330" s="134">
        <v>24.27</v>
      </c>
      <c r="AA3330" s="31" t="str">
        <f t="shared" si="928"/>
        <v>-</v>
      </c>
      <c r="AB3330" s="31">
        <f t="shared" si="929"/>
        <v>24.27</v>
      </c>
    </row>
    <row r="3331" spans="1:28" x14ac:dyDescent="0.3">
      <c r="A3331" s="133">
        <v>42874.458333333336</v>
      </c>
      <c r="B3331" s="152">
        <f t="shared" si="930"/>
        <v>5</v>
      </c>
      <c r="C3331" s="152">
        <f t="shared" si="931"/>
        <v>19</v>
      </c>
      <c r="D3331" s="152">
        <f t="shared" si="932"/>
        <v>11</v>
      </c>
      <c r="E3331" s="38" t="str">
        <f t="shared" si="933"/>
        <v/>
      </c>
      <c r="F3331" s="134">
        <v>40.619999999999997</v>
      </c>
      <c r="G3331" s="38">
        <f t="shared" si="934"/>
        <v>40.619999999999997</v>
      </c>
      <c r="H3331" s="38" t="str">
        <f t="shared" si="935"/>
        <v>-</v>
      </c>
      <c r="K3331" s="133">
        <v>43239.458333333336</v>
      </c>
      <c r="L3331" s="9">
        <f t="shared" si="918"/>
        <v>5</v>
      </c>
      <c r="M3331" s="9">
        <f t="shared" si="919"/>
        <v>19</v>
      </c>
      <c r="N3331" s="9">
        <f t="shared" si="920"/>
        <v>11</v>
      </c>
      <c r="O3331" s="31" t="str">
        <f t="shared" si="921"/>
        <v>W</v>
      </c>
      <c r="P3331" s="134">
        <v>35.130000000000003</v>
      </c>
      <c r="Q3331" s="31" t="str">
        <f t="shared" si="922"/>
        <v>-</v>
      </c>
      <c r="R3331" s="31">
        <f t="shared" si="923"/>
        <v>35.130000000000003</v>
      </c>
      <c r="U3331" s="133">
        <v>43604.458333333336</v>
      </c>
      <c r="V3331" s="9">
        <f t="shared" si="924"/>
        <v>5</v>
      </c>
      <c r="W3331" s="9">
        <f t="shared" si="925"/>
        <v>19</v>
      </c>
      <c r="X3331" s="9">
        <f t="shared" si="926"/>
        <v>11</v>
      </c>
      <c r="Y3331" s="31" t="str">
        <f t="shared" si="927"/>
        <v>W</v>
      </c>
      <c r="Z3331" s="134">
        <v>25.85</v>
      </c>
      <c r="AA3331" s="31" t="str">
        <f t="shared" si="928"/>
        <v>-</v>
      </c>
      <c r="AB3331" s="31">
        <f t="shared" si="929"/>
        <v>25.85</v>
      </c>
    </row>
    <row r="3332" spans="1:28" x14ac:dyDescent="0.3">
      <c r="A3332" s="133">
        <v>42874.5</v>
      </c>
      <c r="B3332" s="152">
        <f t="shared" si="930"/>
        <v>5</v>
      </c>
      <c r="C3332" s="152">
        <f t="shared" si="931"/>
        <v>19</v>
      </c>
      <c r="D3332" s="152">
        <f t="shared" si="932"/>
        <v>12</v>
      </c>
      <c r="E3332" s="38" t="str">
        <f t="shared" si="933"/>
        <v/>
      </c>
      <c r="F3332" s="134">
        <v>41.8</v>
      </c>
      <c r="G3332" s="38">
        <f t="shared" si="934"/>
        <v>41.8</v>
      </c>
      <c r="H3332" s="38" t="str">
        <f t="shared" si="935"/>
        <v>-</v>
      </c>
      <c r="K3332" s="133">
        <v>43239.5</v>
      </c>
      <c r="L3332" s="9">
        <f t="shared" si="918"/>
        <v>5</v>
      </c>
      <c r="M3332" s="9">
        <f t="shared" si="919"/>
        <v>19</v>
      </c>
      <c r="N3332" s="9">
        <f t="shared" si="920"/>
        <v>12</v>
      </c>
      <c r="O3332" s="31" t="str">
        <f t="shared" si="921"/>
        <v>W</v>
      </c>
      <c r="P3332" s="134">
        <v>36.520000000000003</v>
      </c>
      <c r="Q3332" s="31" t="str">
        <f t="shared" si="922"/>
        <v>-</v>
      </c>
      <c r="R3332" s="31">
        <f t="shared" si="923"/>
        <v>36.520000000000003</v>
      </c>
      <c r="U3332" s="133">
        <v>43604.5</v>
      </c>
      <c r="V3332" s="9">
        <f t="shared" si="924"/>
        <v>5</v>
      </c>
      <c r="W3332" s="9">
        <f t="shared" si="925"/>
        <v>19</v>
      </c>
      <c r="X3332" s="9">
        <f t="shared" si="926"/>
        <v>12</v>
      </c>
      <c r="Y3332" s="31" t="str">
        <f t="shared" si="927"/>
        <v>W</v>
      </c>
      <c r="Z3332" s="134">
        <v>30.09</v>
      </c>
      <c r="AA3332" s="31" t="str">
        <f t="shared" si="928"/>
        <v>-</v>
      </c>
      <c r="AB3332" s="31">
        <f t="shared" si="929"/>
        <v>30.09</v>
      </c>
    </row>
    <row r="3333" spans="1:28" x14ac:dyDescent="0.3">
      <c r="A3333" s="133">
        <v>42874.541666666664</v>
      </c>
      <c r="B3333" s="152">
        <f t="shared" si="930"/>
        <v>5</v>
      </c>
      <c r="C3333" s="152">
        <f t="shared" si="931"/>
        <v>19</v>
      </c>
      <c r="D3333" s="152">
        <f t="shared" si="932"/>
        <v>13</v>
      </c>
      <c r="E3333" s="38" t="str">
        <f t="shared" si="933"/>
        <v/>
      </c>
      <c r="F3333" s="134">
        <v>45.11</v>
      </c>
      <c r="G3333" s="38">
        <f t="shared" si="934"/>
        <v>45.11</v>
      </c>
      <c r="H3333" s="38" t="str">
        <f t="shared" si="935"/>
        <v>-</v>
      </c>
      <c r="K3333" s="133">
        <v>43239.541666666664</v>
      </c>
      <c r="L3333" s="9">
        <f t="shared" si="918"/>
        <v>5</v>
      </c>
      <c r="M3333" s="9">
        <f t="shared" si="919"/>
        <v>19</v>
      </c>
      <c r="N3333" s="9">
        <f t="shared" si="920"/>
        <v>13</v>
      </c>
      <c r="O3333" s="31" t="str">
        <f t="shared" si="921"/>
        <v>W</v>
      </c>
      <c r="P3333" s="134">
        <v>36.96</v>
      </c>
      <c r="Q3333" s="31" t="str">
        <f t="shared" si="922"/>
        <v>-</v>
      </c>
      <c r="R3333" s="31">
        <f t="shared" si="923"/>
        <v>36.96</v>
      </c>
      <c r="U3333" s="133">
        <v>43604.541666666664</v>
      </c>
      <c r="V3333" s="9">
        <f t="shared" si="924"/>
        <v>5</v>
      </c>
      <c r="W3333" s="9">
        <f t="shared" si="925"/>
        <v>19</v>
      </c>
      <c r="X3333" s="9">
        <f t="shared" si="926"/>
        <v>13</v>
      </c>
      <c r="Y3333" s="31" t="str">
        <f t="shared" si="927"/>
        <v>W</v>
      </c>
      <c r="Z3333" s="134">
        <v>31.08</v>
      </c>
      <c r="AA3333" s="31" t="str">
        <f t="shared" si="928"/>
        <v>-</v>
      </c>
      <c r="AB3333" s="31">
        <f t="shared" si="929"/>
        <v>31.08</v>
      </c>
    </row>
    <row r="3334" spans="1:28" x14ac:dyDescent="0.3">
      <c r="A3334" s="133">
        <v>42874.583333333336</v>
      </c>
      <c r="B3334" s="152">
        <f t="shared" si="930"/>
        <v>5</v>
      </c>
      <c r="C3334" s="152">
        <f t="shared" si="931"/>
        <v>19</v>
      </c>
      <c r="D3334" s="152">
        <f t="shared" si="932"/>
        <v>14</v>
      </c>
      <c r="E3334" s="38" t="str">
        <f t="shared" si="933"/>
        <v/>
      </c>
      <c r="F3334" s="134">
        <v>47.82</v>
      </c>
      <c r="G3334" s="38">
        <f t="shared" si="934"/>
        <v>47.82</v>
      </c>
      <c r="H3334" s="38" t="str">
        <f t="shared" si="935"/>
        <v>-</v>
      </c>
      <c r="K3334" s="133">
        <v>43239.583333333336</v>
      </c>
      <c r="L3334" s="9">
        <f t="shared" si="918"/>
        <v>5</v>
      </c>
      <c r="M3334" s="9">
        <f t="shared" si="919"/>
        <v>19</v>
      </c>
      <c r="N3334" s="9">
        <f t="shared" si="920"/>
        <v>14</v>
      </c>
      <c r="O3334" s="31" t="str">
        <f t="shared" si="921"/>
        <v>W</v>
      </c>
      <c r="P3334" s="134">
        <v>37.5</v>
      </c>
      <c r="Q3334" s="31" t="str">
        <f t="shared" si="922"/>
        <v>-</v>
      </c>
      <c r="R3334" s="31">
        <f t="shared" si="923"/>
        <v>37.5</v>
      </c>
      <c r="U3334" s="133">
        <v>43604.583333333336</v>
      </c>
      <c r="V3334" s="9">
        <f t="shared" si="924"/>
        <v>5</v>
      </c>
      <c r="W3334" s="9">
        <f t="shared" si="925"/>
        <v>19</v>
      </c>
      <c r="X3334" s="9">
        <f t="shared" si="926"/>
        <v>14</v>
      </c>
      <c r="Y3334" s="31" t="str">
        <f t="shared" si="927"/>
        <v>W</v>
      </c>
      <c r="Z3334" s="134">
        <v>35.43</v>
      </c>
      <c r="AA3334" s="31" t="str">
        <f t="shared" si="928"/>
        <v>-</v>
      </c>
      <c r="AB3334" s="31">
        <f t="shared" si="929"/>
        <v>35.43</v>
      </c>
    </row>
    <row r="3335" spans="1:28" x14ac:dyDescent="0.3">
      <c r="A3335" s="133">
        <v>42874.625</v>
      </c>
      <c r="B3335" s="152">
        <f t="shared" si="930"/>
        <v>5</v>
      </c>
      <c r="C3335" s="152">
        <f t="shared" si="931"/>
        <v>19</v>
      </c>
      <c r="D3335" s="152">
        <f t="shared" si="932"/>
        <v>15</v>
      </c>
      <c r="E3335" s="38" t="str">
        <f t="shared" si="933"/>
        <v/>
      </c>
      <c r="F3335" s="134">
        <v>52.01</v>
      </c>
      <c r="G3335" s="38">
        <f t="shared" si="934"/>
        <v>52.01</v>
      </c>
      <c r="H3335" s="38" t="str">
        <f t="shared" si="935"/>
        <v>-</v>
      </c>
      <c r="K3335" s="133">
        <v>43239.625</v>
      </c>
      <c r="L3335" s="9">
        <f t="shared" si="918"/>
        <v>5</v>
      </c>
      <c r="M3335" s="9">
        <f t="shared" si="919"/>
        <v>19</v>
      </c>
      <c r="N3335" s="9">
        <f t="shared" si="920"/>
        <v>15</v>
      </c>
      <c r="O3335" s="31" t="str">
        <f t="shared" si="921"/>
        <v>W</v>
      </c>
      <c r="P3335" s="134">
        <v>37.270000000000003</v>
      </c>
      <c r="Q3335" s="31" t="str">
        <f t="shared" si="922"/>
        <v>-</v>
      </c>
      <c r="R3335" s="31">
        <f t="shared" si="923"/>
        <v>37.270000000000003</v>
      </c>
      <c r="U3335" s="133">
        <v>43604.625</v>
      </c>
      <c r="V3335" s="9">
        <f t="shared" si="924"/>
        <v>5</v>
      </c>
      <c r="W3335" s="9">
        <f t="shared" si="925"/>
        <v>19</v>
      </c>
      <c r="X3335" s="9">
        <f t="shared" si="926"/>
        <v>15</v>
      </c>
      <c r="Y3335" s="31" t="str">
        <f t="shared" si="927"/>
        <v>W</v>
      </c>
      <c r="Z3335" s="134">
        <v>35.6</v>
      </c>
      <c r="AA3335" s="31" t="str">
        <f t="shared" si="928"/>
        <v>-</v>
      </c>
      <c r="AB3335" s="31">
        <f t="shared" si="929"/>
        <v>35.6</v>
      </c>
    </row>
    <row r="3336" spans="1:28" x14ac:dyDescent="0.3">
      <c r="A3336" s="133">
        <v>42874.666666666664</v>
      </c>
      <c r="B3336" s="152">
        <f t="shared" si="930"/>
        <v>5</v>
      </c>
      <c r="C3336" s="152">
        <f t="shared" si="931"/>
        <v>19</v>
      </c>
      <c r="D3336" s="152">
        <f t="shared" si="932"/>
        <v>16</v>
      </c>
      <c r="E3336" s="38" t="str">
        <f t="shared" si="933"/>
        <v/>
      </c>
      <c r="F3336" s="134">
        <v>56.63</v>
      </c>
      <c r="G3336" s="38">
        <f t="shared" si="934"/>
        <v>56.63</v>
      </c>
      <c r="H3336" s="38" t="str">
        <f t="shared" si="935"/>
        <v>-</v>
      </c>
      <c r="K3336" s="133">
        <v>43239.666666666664</v>
      </c>
      <c r="L3336" s="9">
        <f t="shared" si="918"/>
        <v>5</v>
      </c>
      <c r="M3336" s="9">
        <f t="shared" si="919"/>
        <v>19</v>
      </c>
      <c r="N3336" s="9">
        <f t="shared" si="920"/>
        <v>16</v>
      </c>
      <c r="O3336" s="31" t="str">
        <f t="shared" si="921"/>
        <v>W</v>
      </c>
      <c r="P3336" s="134">
        <v>38.04</v>
      </c>
      <c r="Q3336" s="31" t="str">
        <f t="shared" si="922"/>
        <v>-</v>
      </c>
      <c r="R3336" s="31">
        <f t="shared" si="923"/>
        <v>38.04</v>
      </c>
      <c r="U3336" s="133">
        <v>43604.666666666664</v>
      </c>
      <c r="V3336" s="9">
        <f t="shared" si="924"/>
        <v>5</v>
      </c>
      <c r="W3336" s="9">
        <f t="shared" si="925"/>
        <v>19</v>
      </c>
      <c r="X3336" s="9">
        <f t="shared" si="926"/>
        <v>16</v>
      </c>
      <c r="Y3336" s="31" t="str">
        <f t="shared" si="927"/>
        <v>W</v>
      </c>
      <c r="Z3336" s="134">
        <v>36.57</v>
      </c>
      <c r="AA3336" s="31" t="str">
        <f t="shared" si="928"/>
        <v>-</v>
      </c>
      <c r="AB3336" s="31">
        <f t="shared" si="929"/>
        <v>36.57</v>
      </c>
    </row>
    <row r="3337" spans="1:28" x14ac:dyDescent="0.3">
      <c r="A3337" s="133">
        <v>42874.708333333336</v>
      </c>
      <c r="B3337" s="152">
        <f t="shared" si="930"/>
        <v>5</v>
      </c>
      <c r="C3337" s="152">
        <f t="shared" si="931"/>
        <v>19</v>
      </c>
      <c r="D3337" s="152">
        <f t="shared" si="932"/>
        <v>17</v>
      </c>
      <c r="E3337" s="38" t="str">
        <f t="shared" si="933"/>
        <v/>
      </c>
      <c r="F3337" s="134">
        <v>49.89</v>
      </c>
      <c r="G3337" s="38" t="str">
        <f t="shared" si="934"/>
        <v>-</v>
      </c>
      <c r="H3337" s="38">
        <f t="shared" si="935"/>
        <v>49.89</v>
      </c>
      <c r="K3337" s="133">
        <v>43239.708333333336</v>
      </c>
      <c r="L3337" s="9">
        <f t="shared" ref="L3337:L3400" si="936">MONTH(K3337)</f>
        <v>5</v>
      </c>
      <c r="M3337" s="9">
        <f t="shared" ref="M3337:M3400" si="937">DAY(K3337)</f>
        <v>19</v>
      </c>
      <c r="N3337" s="9">
        <f t="shared" ref="N3337:N3400" si="938">HOUR(K3337)</f>
        <v>17</v>
      </c>
      <c r="O3337" s="31" t="str">
        <f t="shared" ref="O3337:O3400" si="939">IF(WEEKDAY(K3337,2)&gt;5,"W","")</f>
        <v>W</v>
      </c>
      <c r="P3337" s="134">
        <v>36.71</v>
      </c>
      <c r="Q3337" s="31" t="str">
        <f t="shared" ref="Q3337:Q3400" si="940">IF(AND($L3337&gt;=$L$5,$L3337&lt;=$M$5),IF($O3337&lt;&gt;"W",IF(AND($N3337&gt;=$N$5,$N3337&lt;$P$5),$P3337,"-"),"-"),"-")</f>
        <v>-</v>
      </c>
      <c r="R3337" s="31">
        <f t="shared" ref="R3337:R3400" si="941">IF(Q3337="-",P3337,"-")</f>
        <v>36.71</v>
      </c>
      <c r="U3337" s="133">
        <v>43604.708333333336</v>
      </c>
      <c r="V3337" s="9">
        <f t="shared" ref="V3337:V3400" si="942">MONTH(U3337)</f>
        <v>5</v>
      </c>
      <c r="W3337" s="9">
        <f t="shared" ref="W3337:W3400" si="943">DAY(U3337)</f>
        <v>19</v>
      </c>
      <c r="X3337" s="9">
        <f t="shared" ref="X3337:X3400" si="944">HOUR(U3337)</f>
        <v>17</v>
      </c>
      <c r="Y3337" s="31" t="str">
        <f t="shared" ref="Y3337:Y3400" si="945">IF(WEEKDAY(U3337,2)&gt;5,"W","")</f>
        <v>W</v>
      </c>
      <c r="Z3337" s="134">
        <v>37.729999999999997</v>
      </c>
      <c r="AA3337" s="31" t="str">
        <f t="shared" ref="AA3337:AA3400" si="946">IF(AND($V3337&gt;=$V$5,$V3337&lt;=$W$5),IF($Y3337&lt;&gt;"W",IF(AND($X3337&gt;=$X$5,$X3337&lt;$Z$5),$Z3337,"-"),"-"),"-")</f>
        <v>-</v>
      </c>
      <c r="AB3337" s="31">
        <f t="shared" ref="AB3337:AB3400" si="947">IF(AA3337="-",Z3337,"-")</f>
        <v>37.729999999999997</v>
      </c>
    </row>
    <row r="3338" spans="1:28" x14ac:dyDescent="0.3">
      <c r="A3338" s="133">
        <v>42874.75</v>
      </c>
      <c r="B3338" s="152">
        <f t="shared" ref="B3338:B3401" si="948">MONTH(A3338)</f>
        <v>5</v>
      </c>
      <c r="C3338" s="152">
        <f t="shared" ref="C3338:C3401" si="949">DAY(A3338)</f>
        <v>19</v>
      </c>
      <c r="D3338" s="152">
        <f t="shared" ref="D3338:D3401" si="950">HOUR(A3338)</f>
        <v>18</v>
      </c>
      <c r="E3338" s="38" t="str">
        <f t="shared" ref="E3338:E3401" si="951">IF(WEEKDAY(A3338,2)&gt;5,"W","")</f>
        <v/>
      </c>
      <c r="F3338" s="134">
        <v>41.47</v>
      </c>
      <c r="G3338" s="38" t="str">
        <f t="shared" ref="G3338:G3401" si="952">IF(AND($B3338&gt;=$B$5,$B3338&lt;=$C$5),IF($E3338&lt;&gt;"W",IF(AND($D3338&gt;=$D$5,$D3338&lt;$F$5),$F3338,"-"),"-"),"-")</f>
        <v>-</v>
      </c>
      <c r="H3338" s="38">
        <f t="shared" ref="H3338:H3401" si="953">IF(G3338="-",F3338,"-")</f>
        <v>41.47</v>
      </c>
      <c r="K3338" s="133">
        <v>43239.75</v>
      </c>
      <c r="L3338" s="9">
        <f t="shared" si="936"/>
        <v>5</v>
      </c>
      <c r="M3338" s="9">
        <f t="shared" si="937"/>
        <v>19</v>
      </c>
      <c r="N3338" s="9">
        <f t="shared" si="938"/>
        <v>18</v>
      </c>
      <c r="O3338" s="31" t="str">
        <f t="shared" si="939"/>
        <v>W</v>
      </c>
      <c r="P3338" s="134">
        <v>37.51</v>
      </c>
      <c r="Q3338" s="31" t="str">
        <f t="shared" si="940"/>
        <v>-</v>
      </c>
      <c r="R3338" s="31">
        <f t="shared" si="941"/>
        <v>37.51</v>
      </c>
      <c r="U3338" s="133">
        <v>43604.75</v>
      </c>
      <c r="V3338" s="9">
        <f t="shared" si="942"/>
        <v>5</v>
      </c>
      <c r="W3338" s="9">
        <f t="shared" si="943"/>
        <v>19</v>
      </c>
      <c r="X3338" s="9">
        <f t="shared" si="944"/>
        <v>18</v>
      </c>
      <c r="Y3338" s="31" t="str">
        <f t="shared" si="945"/>
        <v>W</v>
      </c>
      <c r="Z3338" s="134">
        <v>32.29</v>
      </c>
      <c r="AA3338" s="31" t="str">
        <f t="shared" si="946"/>
        <v>-</v>
      </c>
      <c r="AB3338" s="31">
        <f t="shared" si="947"/>
        <v>32.29</v>
      </c>
    </row>
    <row r="3339" spans="1:28" x14ac:dyDescent="0.3">
      <c r="A3339" s="133">
        <v>42874.791666666664</v>
      </c>
      <c r="B3339" s="152">
        <f t="shared" si="948"/>
        <v>5</v>
      </c>
      <c r="C3339" s="152">
        <f t="shared" si="949"/>
        <v>19</v>
      </c>
      <c r="D3339" s="152">
        <f t="shared" si="950"/>
        <v>19</v>
      </c>
      <c r="E3339" s="38" t="str">
        <f t="shared" si="951"/>
        <v/>
      </c>
      <c r="F3339" s="134">
        <v>36.97</v>
      </c>
      <c r="G3339" s="38" t="str">
        <f t="shared" si="952"/>
        <v>-</v>
      </c>
      <c r="H3339" s="38">
        <f t="shared" si="953"/>
        <v>36.97</v>
      </c>
      <c r="K3339" s="133">
        <v>43239.791666666664</v>
      </c>
      <c r="L3339" s="9">
        <f t="shared" si="936"/>
        <v>5</v>
      </c>
      <c r="M3339" s="9">
        <f t="shared" si="937"/>
        <v>19</v>
      </c>
      <c r="N3339" s="9">
        <f t="shared" si="938"/>
        <v>19</v>
      </c>
      <c r="O3339" s="31" t="str">
        <f t="shared" si="939"/>
        <v>W</v>
      </c>
      <c r="P3339" s="134">
        <v>37.82</v>
      </c>
      <c r="Q3339" s="31" t="str">
        <f t="shared" si="940"/>
        <v>-</v>
      </c>
      <c r="R3339" s="31">
        <f t="shared" si="941"/>
        <v>37.82</v>
      </c>
      <c r="U3339" s="133">
        <v>43604.791666666664</v>
      </c>
      <c r="V3339" s="9">
        <f t="shared" si="942"/>
        <v>5</v>
      </c>
      <c r="W3339" s="9">
        <f t="shared" si="943"/>
        <v>19</v>
      </c>
      <c r="X3339" s="9">
        <f t="shared" si="944"/>
        <v>19</v>
      </c>
      <c r="Y3339" s="31" t="str">
        <f t="shared" si="945"/>
        <v>W</v>
      </c>
      <c r="Z3339" s="134">
        <v>30.51</v>
      </c>
      <c r="AA3339" s="31" t="str">
        <f t="shared" si="946"/>
        <v>-</v>
      </c>
      <c r="AB3339" s="31">
        <f t="shared" si="947"/>
        <v>30.51</v>
      </c>
    </row>
    <row r="3340" spans="1:28" x14ac:dyDescent="0.3">
      <c r="A3340" s="133">
        <v>42874.833333333336</v>
      </c>
      <c r="B3340" s="152">
        <f t="shared" si="948"/>
        <v>5</v>
      </c>
      <c r="C3340" s="152">
        <f t="shared" si="949"/>
        <v>19</v>
      </c>
      <c r="D3340" s="152">
        <f t="shared" si="950"/>
        <v>20</v>
      </c>
      <c r="E3340" s="38" t="str">
        <f t="shared" si="951"/>
        <v/>
      </c>
      <c r="F3340" s="134">
        <v>39.729999999999997</v>
      </c>
      <c r="G3340" s="38" t="str">
        <f t="shared" si="952"/>
        <v>-</v>
      </c>
      <c r="H3340" s="38">
        <f t="shared" si="953"/>
        <v>39.729999999999997</v>
      </c>
      <c r="K3340" s="133">
        <v>43239.833333333336</v>
      </c>
      <c r="L3340" s="9">
        <f t="shared" si="936"/>
        <v>5</v>
      </c>
      <c r="M3340" s="9">
        <f t="shared" si="937"/>
        <v>19</v>
      </c>
      <c r="N3340" s="9">
        <f t="shared" si="938"/>
        <v>20</v>
      </c>
      <c r="O3340" s="31" t="str">
        <f t="shared" si="939"/>
        <v>W</v>
      </c>
      <c r="P3340" s="134">
        <v>39.58</v>
      </c>
      <c r="Q3340" s="31" t="str">
        <f t="shared" si="940"/>
        <v>-</v>
      </c>
      <c r="R3340" s="31">
        <f t="shared" si="941"/>
        <v>39.58</v>
      </c>
      <c r="U3340" s="133">
        <v>43604.833333333336</v>
      </c>
      <c r="V3340" s="9">
        <f t="shared" si="942"/>
        <v>5</v>
      </c>
      <c r="W3340" s="9">
        <f t="shared" si="943"/>
        <v>19</v>
      </c>
      <c r="X3340" s="9">
        <f t="shared" si="944"/>
        <v>20</v>
      </c>
      <c r="Y3340" s="31" t="str">
        <f t="shared" si="945"/>
        <v>W</v>
      </c>
      <c r="Z3340" s="134">
        <v>31.3</v>
      </c>
      <c r="AA3340" s="31" t="str">
        <f t="shared" si="946"/>
        <v>-</v>
      </c>
      <c r="AB3340" s="31">
        <f t="shared" si="947"/>
        <v>31.3</v>
      </c>
    </row>
    <row r="3341" spans="1:28" x14ac:dyDescent="0.3">
      <c r="A3341" s="133">
        <v>42874.875</v>
      </c>
      <c r="B3341" s="152">
        <f t="shared" si="948"/>
        <v>5</v>
      </c>
      <c r="C3341" s="152">
        <f t="shared" si="949"/>
        <v>19</v>
      </c>
      <c r="D3341" s="152">
        <f t="shared" si="950"/>
        <v>21</v>
      </c>
      <c r="E3341" s="38" t="str">
        <f t="shared" si="951"/>
        <v/>
      </c>
      <c r="F3341" s="134">
        <v>35.630000000000003</v>
      </c>
      <c r="G3341" s="38" t="str">
        <f t="shared" si="952"/>
        <v>-</v>
      </c>
      <c r="H3341" s="38">
        <f t="shared" si="953"/>
        <v>35.630000000000003</v>
      </c>
      <c r="K3341" s="133">
        <v>43239.875</v>
      </c>
      <c r="L3341" s="9">
        <f t="shared" si="936"/>
        <v>5</v>
      </c>
      <c r="M3341" s="9">
        <f t="shared" si="937"/>
        <v>19</v>
      </c>
      <c r="N3341" s="9">
        <f t="shared" si="938"/>
        <v>21</v>
      </c>
      <c r="O3341" s="31" t="str">
        <f t="shared" si="939"/>
        <v>W</v>
      </c>
      <c r="P3341" s="134">
        <v>38.82</v>
      </c>
      <c r="Q3341" s="31" t="str">
        <f t="shared" si="940"/>
        <v>-</v>
      </c>
      <c r="R3341" s="31">
        <f t="shared" si="941"/>
        <v>38.82</v>
      </c>
      <c r="U3341" s="133">
        <v>43604.875</v>
      </c>
      <c r="V3341" s="9">
        <f t="shared" si="942"/>
        <v>5</v>
      </c>
      <c r="W3341" s="9">
        <f t="shared" si="943"/>
        <v>19</v>
      </c>
      <c r="X3341" s="9">
        <f t="shared" si="944"/>
        <v>21</v>
      </c>
      <c r="Y3341" s="31" t="str">
        <f t="shared" si="945"/>
        <v>W</v>
      </c>
      <c r="Z3341" s="134">
        <v>28.82</v>
      </c>
      <c r="AA3341" s="31" t="str">
        <f t="shared" si="946"/>
        <v>-</v>
      </c>
      <c r="AB3341" s="31">
        <f t="shared" si="947"/>
        <v>28.82</v>
      </c>
    </row>
    <row r="3342" spans="1:28" x14ac:dyDescent="0.3">
      <c r="A3342" s="133">
        <v>42874.916666666664</v>
      </c>
      <c r="B3342" s="152">
        <f t="shared" si="948"/>
        <v>5</v>
      </c>
      <c r="C3342" s="152">
        <f t="shared" si="949"/>
        <v>19</v>
      </c>
      <c r="D3342" s="152">
        <f t="shared" si="950"/>
        <v>22</v>
      </c>
      <c r="E3342" s="38" t="str">
        <f t="shared" si="951"/>
        <v/>
      </c>
      <c r="F3342" s="134">
        <v>27.92</v>
      </c>
      <c r="G3342" s="38" t="str">
        <f t="shared" si="952"/>
        <v>-</v>
      </c>
      <c r="H3342" s="38">
        <f t="shared" si="953"/>
        <v>27.92</v>
      </c>
      <c r="K3342" s="133">
        <v>43239.916666666664</v>
      </c>
      <c r="L3342" s="9">
        <f t="shared" si="936"/>
        <v>5</v>
      </c>
      <c r="M3342" s="9">
        <f t="shared" si="937"/>
        <v>19</v>
      </c>
      <c r="N3342" s="9">
        <f t="shared" si="938"/>
        <v>22</v>
      </c>
      <c r="O3342" s="31" t="str">
        <f t="shared" si="939"/>
        <v>W</v>
      </c>
      <c r="P3342" s="134">
        <v>32.51</v>
      </c>
      <c r="Q3342" s="31" t="str">
        <f t="shared" si="940"/>
        <v>-</v>
      </c>
      <c r="R3342" s="31">
        <f t="shared" si="941"/>
        <v>32.51</v>
      </c>
      <c r="U3342" s="133">
        <v>43604.916666666664</v>
      </c>
      <c r="V3342" s="9">
        <f t="shared" si="942"/>
        <v>5</v>
      </c>
      <c r="W3342" s="9">
        <f t="shared" si="943"/>
        <v>19</v>
      </c>
      <c r="X3342" s="9">
        <f t="shared" si="944"/>
        <v>22</v>
      </c>
      <c r="Y3342" s="31" t="str">
        <f t="shared" si="945"/>
        <v>W</v>
      </c>
      <c r="Z3342" s="134">
        <v>24.66</v>
      </c>
      <c r="AA3342" s="31" t="str">
        <f t="shared" si="946"/>
        <v>-</v>
      </c>
      <c r="AB3342" s="31">
        <f t="shared" si="947"/>
        <v>24.66</v>
      </c>
    </row>
    <row r="3343" spans="1:28" x14ac:dyDescent="0.3">
      <c r="A3343" s="133">
        <v>42874.958333333336</v>
      </c>
      <c r="B3343" s="152">
        <f t="shared" si="948"/>
        <v>5</v>
      </c>
      <c r="C3343" s="152">
        <f t="shared" si="949"/>
        <v>19</v>
      </c>
      <c r="D3343" s="152">
        <f t="shared" si="950"/>
        <v>23</v>
      </c>
      <c r="E3343" s="38" t="str">
        <f t="shared" si="951"/>
        <v/>
      </c>
      <c r="F3343" s="134">
        <v>24.85</v>
      </c>
      <c r="G3343" s="38" t="str">
        <f t="shared" si="952"/>
        <v>-</v>
      </c>
      <c r="H3343" s="38">
        <f t="shared" si="953"/>
        <v>24.85</v>
      </c>
      <c r="K3343" s="133">
        <v>43239.958333333336</v>
      </c>
      <c r="L3343" s="9">
        <f t="shared" si="936"/>
        <v>5</v>
      </c>
      <c r="M3343" s="9">
        <f t="shared" si="937"/>
        <v>19</v>
      </c>
      <c r="N3343" s="9">
        <f t="shared" si="938"/>
        <v>23</v>
      </c>
      <c r="O3343" s="31" t="str">
        <f t="shared" si="939"/>
        <v>W</v>
      </c>
      <c r="P3343" s="134">
        <v>27.79</v>
      </c>
      <c r="Q3343" s="31" t="str">
        <f t="shared" si="940"/>
        <v>-</v>
      </c>
      <c r="R3343" s="31">
        <f t="shared" si="941"/>
        <v>27.79</v>
      </c>
      <c r="U3343" s="133">
        <v>43604.958333333336</v>
      </c>
      <c r="V3343" s="9">
        <f t="shared" si="942"/>
        <v>5</v>
      </c>
      <c r="W3343" s="9">
        <f t="shared" si="943"/>
        <v>19</v>
      </c>
      <c r="X3343" s="9">
        <f t="shared" si="944"/>
        <v>23</v>
      </c>
      <c r="Y3343" s="31" t="str">
        <f t="shared" si="945"/>
        <v>W</v>
      </c>
      <c r="Z3343" s="134">
        <v>22.12</v>
      </c>
      <c r="AA3343" s="31" t="str">
        <f t="shared" si="946"/>
        <v>-</v>
      </c>
      <c r="AB3343" s="31">
        <f t="shared" si="947"/>
        <v>22.12</v>
      </c>
    </row>
    <row r="3344" spans="1:28" x14ac:dyDescent="0.3">
      <c r="A3344" s="133">
        <v>42875</v>
      </c>
      <c r="B3344" s="152">
        <f t="shared" si="948"/>
        <v>5</v>
      </c>
      <c r="C3344" s="152">
        <f t="shared" si="949"/>
        <v>20</v>
      </c>
      <c r="D3344" s="152">
        <f t="shared" si="950"/>
        <v>0</v>
      </c>
      <c r="E3344" s="38" t="str">
        <f t="shared" si="951"/>
        <v>W</v>
      </c>
      <c r="F3344" s="134">
        <v>25.26</v>
      </c>
      <c r="G3344" s="38" t="str">
        <f t="shared" si="952"/>
        <v>-</v>
      </c>
      <c r="H3344" s="38">
        <f t="shared" si="953"/>
        <v>25.26</v>
      </c>
      <c r="K3344" s="133">
        <v>43240</v>
      </c>
      <c r="L3344" s="9">
        <f t="shared" si="936"/>
        <v>5</v>
      </c>
      <c r="M3344" s="9">
        <f t="shared" si="937"/>
        <v>20</v>
      </c>
      <c r="N3344" s="9">
        <f t="shared" si="938"/>
        <v>0</v>
      </c>
      <c r="O3344" s="31" t="str">
        <f t="shared" si="939"/>
        <v>W</v>
      </c>
      <c r="P3344" s="134">
        <v>23.15</v>
      </c>
      <c r="Q3344" s="31" t="str">
        <f t="shared" si="940"/>
        <v>-</v>
      </c>
      <c r="R3344" s="31">
        <f t="shared" si="941"/>
        <v>23.15</v>
      </c>
      <c r="U3344" s="133">
        <v>43605</v>
      </c>
      <c r="V3344" s="9">
        <f t="shared" si="942"/>
        <v>5</v>
      </c>
      <c r="W3344" s="9">
        <f t="shared" si="943"/>
        <v>20</v>
      </c>
      <c r="X3344" s="9">
        <f t="shared" si="944"/>
        <v>0</v>
      </c>
      <c r="Y3344" s="31" t="str">
        <f t="shared" si="945"/>
        <v/>
      </c>
      <c r="Z3344" s="134">
        <v>20.49</v>
      </c>
      <c r="AA3344" s="31" t="str">
        <f t="shared" si="946"/>
        <v>-</v>
      </c>
      <c r="AB3344" s="31">
        <f t="shared" si="947"/>
        <v>20.49</v>
      </c>
    </row>
    <row r="3345" spans="1:28" x14ac:dyDescent="0.3">
      <c r="A3345" s="133">
        <v>42875.041666666664</v>
      </c>
      <c r="B3345" s="152">
        <f t="shared" si="948"/>
        <v>5</v>
      </c>
      <c r="C3345" s="152">
        <f t="shared" si="949"/>
        <v>20</v>
      </c>
      <c r="D3345" s="152">
        <f t="shared" si="950"/>
        <v>1</v>
      </c>
      <c r="E3345" s="38" t="str">
        <f t="shared" si="951"/>
        <v>W</v>
      </c>
      <c r="F3345" s="134">
        <v>24.51</v>
      </c>
      <c r="G3345" s="38" t="str">
        <f t="shared" si="952"/>
        <v>-</v>
      </c>
      <c r="H3345" s="38">
        <f t="shared" si="953"/>
        <v>24.51</v>
      </c>
      <c r="K3345" s="133">
        <v>43240.041666666664</v>
      </c>
      <c r="L3345" s="9">
        <f t="shared" si="936"/>
        <v>5</v>
      </c>
      <c r="M3345" s="9">
        <f t="shared" si="937"/>
        <v>20</v>
      </c>
      <c r="N3345" s="9">
        <f t="shared" si="938"/>
        <v>1</v>
      </c>
      <c r="O3345" s="31" t="str">
        <f t="shared" si="939"/>
        <v>W</v>
      </c>
      <c r="P3345" s="134">
        <v>21.67</v>
      </c>
      <c r="Q3345" s="31" t="str">
        <f t="shared" si="940"/>
        <v>-</v>
      </c>
      <c r="R3345" s="31">
        <f t="shared" si="941"/>
        <v>21.67</v>
      </c>
      <c r="U3345" s="133">
        <v>43605.041666666664</v>
      </c>
      <c r="V3345" s="9">
        <f t="shared" si="942"/>
        <v>5</v>
      </c>
      <c r="W3345" s="9">
        <f t="shared" si="943"/>
        <v>20</v>
      </c>
      <c r="X3345" s="9">
        <f t="shared" si="944"/>
        <v>1</v>
      </c>
      <c r="Y3345" s="31" t="str">
        <f t="shared" si="945"/>
        <v/>
      </c>
      <c r="Z3345" s="134">
        <v>18.739999999999998</v>
      </c>
      <c r="AA3345" s="31" t="str">
        <f t="shared" si="946"/>
        <v>-</v>
      </c>
      <c r="AB3345" s="31">
        <f t="shared" si="947"/>
        <v>18.739999999999998</v>
      </c>
    </row>
    <row r="3346" spans="1:28" x14ac:dyDescent="0.3">
      <c r="A3346" s="133">
        <v>42875.083333333336</v>
      </c>
      <c r="B3346" s="152">
        <f t="shared" si="948"/>
        <v>5</v>
      </c>
      <c r="C3346" s="152">
        <f t="shared" si="949"/>
        <v>20</v>
      </c>
      <c r="D3346" s="152">
        <f t="shared" si="950"/>
        <v>2</v>
      </c>
      <c r="E3346" s="38" t="str">
        <f t="shared" si="951"/>
        <v>W</v>
      </c>
      <c r="F3346" s="134">
        <v>22.89</v>
      </c>
      <c r="G3346" s="38" t="str">
        <f t="shared" si="952"/>
        <v>-</v>
      </c>
      <c r="H3346" s="38">
        <f t="shared" si="953"/>
        <v>22.89</v>
      </c>
      <c r="K3346" s="133">
        <v>43240.083333333336</v>
      </c>
      <c r="L3346" s="9">
        <f t="shared" si="936"/>
        <v>5</v>
      </c>
      <c r="M3346" s="9">
        <f t="shared" si="937"/>
        <v>20</v>
      </c>
      <c r="N3346" s="9">
        <f t="shared" si="938"/>
        <v>2</v>
      </c>
      <c r="O3346" s="31" t="str">
        <f t="shared" si="939"/>
        <v>W</v>
      </c>
      <c r="P3346" s="134">
        <v>20.16</v>
      </c>
      <c r="Q3346" s="31" t="str">
        <f t="shared" si="940"/>
        <v>-</v>
      </c>
      <c r="R3346" s="31">
        <f t="shared" si="941"/>
        <v>20.16</v>
      </c>
      <c r="U3346" s="133">
        <v>43605.083333333336</v>
      </c>
      <c r="V3346" s="9">
        <f t="shared" si="942"/>
        <v>5</v>
      </c>
      <c r="W3346" s="9">
        <f t="shared" si="943"/>
        <v>20</v>
      </c>
      <c r="X3346" s="9">
        <f t="shared" si="944"/>
        <v>2</v>
      </c>
      <c r="Y3346" s="31" t="str">
        <f t="shared" si="945"/>
        <v/>
      </c>
      <c r="Z3346" s="134">
        <v>17.87</v>
      </c>
      <c r="AA3346" s="31" t="str">
        <f t="shared" si="946"/>
        <v>-</v>
      </c>
      <c r="AB3346" s="31">
        <f t="shared" si="947"/>
        <v>17.87</v>
      </c>
    </row>
    <row r="3347" spans="1:28" x14ac:dyDescent="0.3">
      <c r="A3347" s="133">
        <v>42875.125</v>
      </c>
      <c r="B3347" s="152">
        <f t="shared" si="948"/>
        <v>5</v>
      </c>
      <c r="C3347" s="152">
        <f t="shared" si="949"/>
        <v>20</v>
      </c>
      <c r="D3347" s="152">
        <f t="shared" si="950"/>
        <v>3</v>
      </c>
      <c r="E3347" s="38" t="str">
        <f t="shared" si="951"/>
        <v>W</v>
      </c>
      <c r="F3347" s="134">
        <v>22.55</v>
      </c>
      <c r="G3347" s="38" t="str">
        <f t="shared" si="952"/>
        <v>-</v>
      </c>
      <c r="H3347" s="38">
        <f t="shared" si="953"/>
        <v>22.55</v>
      </c>
      <c r="K3347" s="133">
        <v>43240.125</v>
      </c>
      <c r="L3347" s="9">
        <f t="shared" si="936"/>
        <v>5</v>
      </c>
      <c r="M3347" s="9">
        <f t="shared" si="937"/>
        <v>20</v>
      </c>
      <c r="N3347" s="9">
        <f t="shared" si="938"/>
        <v>3</v>
      </c>
      <c r="O3347" s="31" t="str">
        <f t="shared" si="939"/>
        <v>W</v>
      </c>
      <c r="P3347" s="134">
        <v>19.309999999999999</v>
      </c>
      <c r="Q3347" s="31" t="str">
        <f t="shared" si="940"/>
        <v>-</v>
      </c>
      <c r="R3347" s="31">
        <f t="shared" si="941"/>
        <v>19.309999999999999</v>
      </c>
      <c r="U3347" s="133">
        <v>43605.125</v>
      </c>
      <c r="V3347" s="9">
        <f t="shared" si="942"/>
        <v>5</v>
      </c>
      <c r="W3347" s="9">
        <f t="shared" si="943"/>
        <v>20</v>
      </c>
      <c r="X3347" s="9">
        <f t="shared" si="944"/>
        <v>3</v>
      </c>
      <c r="Y3347" s="31" t="str">
        <f t="shared" si="945"/>
        <v/>
      </c>
      <c r="Z3347" s="134">
        <v>17.559999999999999</v>
      </c>
      <c r="AA3347" s="31" t="str">
        <f t="shared" si="946"/>
        <v>-</v>
      </c>
      <c r="AB3347" s="31">
        <f t="shared" si="947"/>
        <v>17.559999999999999</v>
      </c>
    </row>
    <row r="3348" spans="1:28" x14ac:dyDescent="0.3">
      <c r="A3348" s="133">
        <v>42875.166666666664</v>
      </c>
      <c r="B3348" s="152">
        <f t="shared" si="948"/>
        <v>5</v>
      </c>
      <c r="C3348" s="152">
        <f t="shared" si="949"/>
        <v>20</v>
      </c>
      <c r="D3348" s="152">
        <f t="shared" si="950"/>
        <v>4</v>
      </c>
      <c r="E3348" s="38" t="str">
        <f t="shared" si="951"/>
        <v>W</v>
      </c>
      <c r="F3348" s="134">
        <v>22.64</v>
      </c>
      <c r="G3348" s="38" t="str">
        <f t="shared" si="952"/>
        <v>-</v>
      </c>
      <c r="H3348" s="38">
        <f t="shared" si="953"/>
        <v>22.64</v>
      </c>
      <c r="K3348" s="133">
        <v>43240.166666666664</v>
      </c>
      <c r="L3348" s="9">
        <f t="shared" si="936"/>
        <v>5</v>
      </c>
      <c r="M3348" s="9">
        <f t="shared" si="937"/>
        <v>20</v>
      </c>
      <c r="N3348" s="9">
        <f t="shared" si="938"/>
        <v>4</v>
      </c>
      <c r="O3348" s="31" t="str">
        <f t="shared" si="939"/>
        <v>W</v>
      </c>
      <c r="P3348" s="134">
        <v>18.79</v>
      </c>
      <c r="Q3348" s="31" t="str">
        <f t="shared" si="940"/>
        <v>-</v>
      </c>
      <c r="R3348" s="31">
        <f t="shared" si="941"/>
        <v>18.79</v>
      </c>
      <c r="U3348" s="133">
        <v>43605.166666666664</v>
      </c>
      <c r="V3348" s="9">
        <f t="shared" si="942"/>
        <v>5</v>
      </c>
      <c r="W3348" s="9">
        <f t="shared" si="943"/>
        <v>20</v>
      </c>
      <c r="X3348" s="9">
        <f t="shared" si="944"/>
        <v>4</v>
      </c>
      <c r="Y3348" s="31" t="str">
        <f t="shared" si="945"/>
        <v/>
      </c>
      <c r="Z3348" s="134">
        <v>17.96</v>
      </c>
      <c r="AA3348" s="31" t="str">
        <f t="shared" si="946"/>
        <v>-</v>
      </c>
      <c r="AB3348" s="31">
        <f t="shared" si="947"/>
        <v>17.96</v>
      </c>
    </row>
    <row r="3349" spans="1:28" x14ac:dyDescent="0.3">
      <c r="A3349" s="133">
        <v>42875.208333333336</v>
      </c>
      <c r="B3349" s="152">
        <f t="shared" si="948"/>
        <v>5</v>
      </c>
      <c r="C3349" s="152">
        <f t="shared" si="949"/>
        <v>20</v>
      </c>
      <c r="D3349" s="152">
        <f t="shared" si="950"/>
        <v>5</v>
      </c>
      <c r="E3349" s="38" t="str">
        <f t="shared" si="951"/>
        <v>W</v>
      </c>
      <c r="F3349" s="134">
        <v>22.59</v>
      </c>
      <c r="G3349" s="38" t="str">
        <f t="shared" si="952"/>
        <v>-</v>
      </c>
      <c r="H3349" s="38">
        <f t="shared" si="953"/>
        <v>22.59</v>
      </c>
      <c r="K3349" s="133">
        <v>43240.208333333336</v>
      </c>
      <c r="L3349" s="9">
        <f t="shared" si="936"/>
        <v>5</v>
      </c>
      <c r="M3349" s="9">
        <f t="shared" si="937"/>
        <v>20</v>
      </c>
      <c r="N3349" s="9">
        <f t="shared" si="938"/>
        <v>5</v>
      </c>
      <c r="O3349" s="31" t="str">
        <f t="shared" si="939"/>
        <v>W</v>
      </c>
      <c r="P3349" s="134">
        <v>19.68</v>
      </c>
      <c r="Q3349" s="31" t="str">
        <f t="shared" si="940"/>
        <v>-</v>
      </c>
      <c r="R3349" s="31">
        <f t="shared" si="941"/>
        <v>19.68</v>
      </c>
      <c r="U3349" s="133">
        <v>43605.208333333336</v>
      </c>
      <c r="V3349" s="9">
        <f t="shared" si="942"/>
        <v>5</v>
      </c>
      <c r="W3349" s="9">
        <f t="shared" si="943"/>
        <v>20</v>
      </c>
      <c r="X3349" s="9">
        <f t="shared" si="944"/>
        <v>5</v>
      </c>
      <c r="Y3349" s="31" t="str">
        <f t="shared" si="945"/>
        <v/>
      </c>
      <c r="Z3349" s="134">
        <v>19.78</v>
      </c>
      <c r="AA3349" s="31" t="str">
        <f t="shared" si="946"/>
        <v>-</v>
      </c>
      <c r="AB3349" s="31">
        <f t="shared" si="947"/>
        <v>19.78</v>
      </c>
    </row>
    <row r="3350" spans="1:28" x14ac:dyDescent="0.3">
      <c r="A3350" s="133">
        <v>42875.25</v>
      </c>
      <c r="B3350" s="152">
        <f t="shared" si="948"/>
        <v>5</v>
      </c>
      <c r="C3350" s="152">
        <f t="shared" si="949"/>
        <v>20</v>
      </c>
      <c r="D3350" s="152">
        <f t="shared" si="950"/>
        <v>6</v>
      </c>
      <c r="E3350" s="38" t="str">
        <f t="shared" si="951"/>
        <v>W</v>
      </c>
      <c r="F3350" s="134">
        <v>22.38</v>
      </c>
      <c r="G3350" s="38" t="str">
        <f t="shared" si="952"/>
        <v>-</v>
      </c>
      <c r="H3350" s="38">
        <f t="shared" si="953"/>
        <v>22.38</v>
      </c>
      <c r="K3350" s="133">
        <v>43240.25</v>
      </c>
      <c r="L3350" s="9">
        <f t="shared" si="936"/>
        <v>5</v>
      </c>
      <c r="M3350" s="9">
        <f t="shared" si="937"/>
        <v>20</v>
      </c>
      <c r="N3350" s="9">
        <f t="shared" si="938"/>
        <v>6</v>
      </c>
      <c r="O3350" s="31" t="str">
        <f t="shared" si="939"/>
        <v>W</v>
      </c>
      <c r="P3350" s="134">
        <v>19.829999999999998</v>
      </c>
      <c r="Q3350" s="31" t="str">
        <f t="shared" si="940"/>
        <v>-</v>
      </c>
      <c r="R3350" s="31">
        <f t="shared" si="941"/>
        <v>19.829999999999998</v>
      </c>
      <c r="U3350" s="133">
        <v>43605.25</v>
      </c>
      <c r="V3350" s="9">
        <f t="shared" si="942"/>
        <v>5</v>
      </c>
      <c r="W3350" s="9">
        <f t="shared" si="943"/>
        <v>20</v>
      </c>
      <c r="X3350" s="9">
        <f t="shared" si="944"/>
        <v>6</v>
      </c>
      <c r="Y3350" s="31" t="str">
        <f t="shared" si="945"/>
        <v/>
      </c>
      <c r="Z3350" s="134">
        <v>22.4</v>
      </c>
      <c r="AA3350" s="31" t="str">
        <f t="shared" si="946"/>
        <v>-</v>
      </c>
      <c r="AB3350" s="31">
        <f t="shared" si="947"/>
        <v>22.4</v>
      </c>
    </row>
    <row r="3351" spans="1:28" x14ac:dyDescent="0.3">
      <c r="A3351" s="133">
        <v>42875.291666666664</v>
      </c>
      <c r="B3351" s="152">
        <f t="shared" si="948"/>
        <v>5</v>
      </c>
      <c r="C3351" s="152">
        <f t="shared" si="949"/>
        <v>20</v>
      </c>
      <c r="D3351" s="152">
        <f t="shared" si="950"/>
        <v>7</v>
      </c>
      <c r="E3351" s="38" t="str">
        <f t="shared" si="951"/>
        <v>W</v>
      </c>
      <c r="F3351" s="134">
        <v>22.33</v>
      </c>
      <c r="G3351" s="38" t="str">
        <f t="shared" si="952"/>
        <v>-</v>
      </c>
      <c r="H3351" s="38">
        <f t="shared" si="953"/>
        <v>22.33</v>
      </c>
      <c r="K3351" s="133">
        <v>43240.291666666664</v>
      </c>
      <c r="L3351" s="9">
        <f t="shared" si="936"/>
        <v>5</v>
      </c>
      <c r="M3351" s="9">
        <f t="shared" si="937"/>
        <v>20</v>
      </c>
      <c r="N3351" s="9">
        <f t="shared" si="938"/>
        <v>7</v>
      </c>
      <c r="O3351" s="31" t="str">
        <f t="shared" si="939"/>
        <v>W</v>
      </c>
      <c r="P3351" s="134">
        <v>22.19</v>
      </c>
      <c r="Q3351" s="31" t="str">
        <f t="shared" si="940"/>
        <v>-</v>
      </c>
      <c r="R3351" s="31">
        <f t="shared" si="941"/>
        <v>22.19</v>
      </c>
      <c r="U3351" s="133">
        <v>43605.291666666664</v>
      </c>
      <c r="V3351" s="9">
        <f t="shared" si="942"/>
        <v>5</v>
      </c>
      <c r="W3351" s="9">
        <f t="shared" si="943"/>
        <v>20</v>
      </c>
      <c r="X3351" s="9">
        <f t="shared" si="944"/>
        <v>7</v>
      </c>
      <c r="Y3351" s="31" t="str">
        <f t="shared" si="945"/>
        <v/>
      </c>
      <c r="Z3351" s="134">
        <v>24.32</v>
      </c>
      <c r="AA3351" s="31" t="str">
        <f t="shared" si="946"/>
        <v>-</v>
      </c>
      <c r="AB3351" s="31">
        <f t="shared" si="947"/>
        <v>24.32</v>
      </c>
    </row>
    <row r="3352" spans="1:28" x14ac:dyDescent="0.3">
      <c r="A3352" s="133">
        <v>42875.333333333336</v>
      </c>
      <c r="B3352" s="152">
        <f t="shared" si="948"/>
        <v>5</v>
      </c>
      <c r="C3352" s="152">
        <f t="shared" si="949"/>
        <v>20</v>
      </c>
      <c r="D3352" s="152">
        <f t="shared" si="950"/>
        <v>8</v>
      </c>
      <c r="E3352" s="38" t="str">
        <f t="shared" si="951"/>
        <v>W</v>
      </c>
      <c r="F3352" s="134">
        <v>24.32</v>
      </c>
      <c r="G3352" s="38" t="str">
        <f t="shared" si="952"/>
        <v>-</v>
      </c>
      <c r="H3352" s="38">
        <f t="shared" si="953"/>
        <v>24.32</v>
      </c>
      <c r="K3352" s="133">
        <v>43240.333333333336</v>
      </c>
      <c r="L3352" s="9">
        <f t="shared" si="936"/>
        <v>5</v>
      </c>
      <c r="M3352" s="9">
        <f t="shared" si="937"/>
        <v>20</v>
      </c>
      <c r="N3352" s="9">
        <f t="shared" si="938"/>
        <v>8</v>
      </c>
      <c r="O3352" s="31" t="str">
        <f t="shared" si="939"/>
        <v>W</v>
      </c>
      <c r="P3352" s="134">
        <v>24.37</v>
      </c>
      <c r="Q3352" s="31" t="str">
        <f t="shared" si="940"/>
        <v>-</v>
      </c>
      <c r="R3352" s="31">
        <f t="shared" si="941"/>
        <v>24.37</v>
      </c>
      <c r="U3352" s="133">
        <v>43605.333333333336</v>
      </c>
      <c r="V3352" s="9">
        <f t="shared" si="942"/>
        <v>5</v>
      </c>
      <c r="W3352" s="9">
        <f t="shared" si="943"/>
        <v>20</v>
      </c>
      <c r="X3352" s="9">
        <f t="shared" si="944"/>
        <v>8</v>
      </c>
      <c r="Y3352" s="31" t="str">
        <f t="shared" si="945"/>
        <v/>
      </c>
      <c r="Z3352" s="134">
        <v>24.87</v>
      </c>
      <c r="AA3352" s="31">
        <f t="shared" si="946"/>
        <v>24.87</v>
      </c>
      <c r="AB3352" s="31" t="str">
        <f t="shared" si="947"/>
        <v>-</v>
      </c>
    </row>
    <row r="3353" spans="1:28" x14ac:dyDescent="0.3">
      <c r="A3353" s="133">
        <v>42875.375</v>
      </c>
      <c r="B3353" s="152">
        <f t="shared" si="948"/>
        <v>5</v>
      </c>
      <c r="C3353" s="152">
        <f t="shared" si="949"/>
        <v>20</v>
      </c>
      <c r="D3353" s="152">
        <f t="shared" si="950"/>
        <v>9</v>
      </c>
      <c r="E3353" s="38" t="str">
        <f t="shared" si="951"/>
        <v>W</v>
      </c>
      <c r="F3353" s="134">
        <v>25.55</v>
      </c>
      <c r="G3353" s="38" t="str">
        <f t="shared" si="952"/>
        <v>-</v>
      </c>
      <c r="H3353" s="38">
        <f t="shared" si="953"/>
        <v>25.55</v>
      </c>
      <c r="K3353" s="133">
        <v>43240.375</v>
      </c>
      <c r="L3353" s="9">
        <f t="shared" si="936"/>
        <v>5</v>
      </c>
      <c r="M3353" s="9">
        <f t="shared" si="937"/>
        <v>20</v>
      </c>
      <c r="N3353" s="9">
        <f t="shared" si="938"/>
        <v>9</v>
      </c>
      <c r="O3353" s="31" t="str">
        <f t="shared" si="939"/>
        <v>W</v>
      </c>
      <c r="P3353" s="134">
        <v>28.34</v>
      </c>
      <c r="Q3353" s="31" t="str">
        <f t="shared" si="940"/>
        <v>-</v>
      </c>
      <c r="R3353" s="31">
        <f t="shared" si="941"/>
        <v>28.34</v>
      </c>
      <c r="U3353" s="133">
        <v>43605.375</v>
      </c>
      <c r="V3353" s="9">
        <f t="shared" si="942"/>
        <v>5</v>
      </c>
      <c r="W3353" s="9">
        <f t="shared" si="943"/>
        <v>20</v>
      </c>
      <c r="X3353" s="9">
        <f t="shared" si="944"/>
        <v>9</v>
      </c>
      <c r="Y3353" s="31" t="str">
        <f t="shared" si="945"/>
        <v/>
      </c>
      <c r="Z3353" s="134">
        <v>26.21</v>
      </c>
      <c r="AA3353" s="31">
        <f t="shared" si="946"/>
        <v>26.21</v>
      </c>
      <c r="AB3353" s="31" t="str">
        <f t="shared" si="947"/>
        <v>-</v>
      </c>
    </row>
    <row r="3354" spans="1:28" x14ac:dyDescent="0.3">
      <c r="A3354" s="133">
        <v>42875.416666666664</v>
      </c>
      <c r="B3354" s="152">
        <f t="shared" si="948"/>
        <v>5</v>
      </c>
      <c r="C3354" s="152">
        <f t="shared" si="949"/>
        <v>20</v>
      </c>
      <c r="D3354" s="152">
        <f t="shared" si="950"/>
        <v>10</v>
      </c>
      <c r="E3354" s="38" t="str">
        <f t="shared" si="951"/>
        <v>W</v>
      </c>
      <c r="F3354" s="134">
        <v>26.92</v>
      </c>
      <c r="G3354" s="38" t="str">
        <f t="shared" si="952"/>
        <v>-</v>
      </c>
      <c r="H3354" s="38">
        <f t="shared" si="953"/>
        <v>26.92</v>
      </c>
      <c r="K3354" s="133">
        <v>43240.416666666664</v>
      </c>
      <c r="L3354" s="9">
        <f t="shared" si="936"/>
        <v>5</v>
      </c>
      <c r="M3354" s="9">
        <f t="shared" si="937"/>
        <v>20</v>
      </c>
      <c r="N3354" s="9">
        <f t="shared" si="938"/>
        <v>10</v>
      </c>
      <c r="O3354" s="31" t="str">
        <f t="shared" si="939"/>
        <v>W</v>
      </c>
      <c r="P3354" s="134">
        <v>32.950000000000003</v>
      </c>
      <c r="Q3354" s="31" t="str">
        <f t="shared" si="940"/>
        <v>-</v>
      </c>
      <c r="R3354" s="31">
        <f t="shared" si="941"/>
        <v>32.950000000000003</v>
      </c>
      <c r="U3354" s="133">
        <v>43605.416666666664</v>
      </c>
      <c r="V3354" s="9">
        <f t="shared" si="942"/>
        <v>5</v>
      </c>
      <c r="W3354" s="9">
        <f t="shared" si="943"/>
        <v>20</v>
      </c>
      <c r="X3354" s="9">
        <f t="shared" si="944"/>
        <v>10</v>
      </c>
      <c r="Y3354" s="31" t="str">
        <f t="shared" si="945"/>
        <v/>
      </c>
      <c r="Z3354" s="134">
        <v>27.74</v>
      </c>
      <c r="AA3354" s="31">
        <f t="shared" si="946"/>
        <v>27.74</v>
      </c>
      <c r="AB3354" s="31" t="str">
        <f t="shared" si="947"/>
        <v>-</v>
      </c>
    </row>
    <row r="3355" spans="1:28" x14ac:dyDescent="0.3">
      <c r="A3355" s="133">
        <v>42875.458333333336</v>
      </c>
      <c r="B3355" s="152">
        <f t="shared" si="948"/>
        <v>5</v>
      </c>
      <c r="C3355" s="152">
        <f t="shared" si="949"/>
        <v>20</v>
      </c>
      <c r="D3355" s="152">
        <f t="shared" si="950"/>
        <v>11</v>
      </c>
      <c r="E3355" s="38" t="str">
        <f t="shared" si="951"/>
        <v>W</v>
      </c>
      <c r="F3355" s="134">
        <v>28.06</v>
      </c>
      <c r="G3355" s="38" t="str">
        <f t="shared" si="952"/>
        <v>-</v>
      </c>
      <c r="H3355" s="38">
        <f t="shared" si="953"/>
        <v>28.06</v>
      </c>
      <c r="K3355" s="133">
        <v>43240.458333333336</v>
      </c>
      <c r="L3355" s="9">
        <f t="shared" si="936"/>
        <v>5</v>
      </c>
      <c r="M3355" s="9">
        <f t="shared" si="937"/>
        <v>20</v>
      </c>
      <c r="N3355" s="9">
        <f t="shared" si="938"/>
        <v>11</v>
      </c>
      <c r="O3355" s="31" t="str">
        <f t="shared" si="939"/>
        <v>W</v>
      </c>
      <c r="P3355" s="134">
        <v>34.6</v>
      </c>
      <c r="Q3355" s="31" t="str">
        <f t="shared" si="940"/>
        <v>-</v>
      </c>
      <c r="R3355" s="31">
        <f t="shared" si="941"/>
        <v>34.6</v>
      </c>
      <c r="U3355" s="133">
        <v>43605.458333333336</v>
      </c>
      <c r="V3355" s="9">
        <f t="shared" si="942"/>
        <v>5</v>
      </c>
      <c r="W3355" s="9">
        <f t="shared" si="943"/>
        <v>20</v>
      </c>
      <c r="X3355" s="9">
        <f t="shared" si="944"/>
        <v>11</v>
      </c>
      <c r="Y3355" s="31" t="str">
        <f t="shared" si="945"/>
        <v/>
      </c>
      <c r="Z3355" s="134">
        <v>29.97</v>
      </c>
      <c r="AA3355" s="31">
        <f t="shared" si="946"/>
        <v>29.97</v>
      </c>
      <c r="AB3355" s="31" t="str">
        <f t="shared" si="947"/>
        <v>-</v>
      </c>
    </row>
    <row r="3356" spans="1:28" x14ac:dyDescent="0.3">
      <c r="A3356" s="133">
        <v>42875.5</v>
      </c>
      <c r="B3356" s="152">
        <f t="shared" si="948"/>
        <v>5</v>
      </c>
      <c r="C3356" s="152">
        <f t="shared" si="949"/>
        <v>20</v>
      </c>
      <c r="D3356" s="152">
        <f t="shared" si="950"/>
        <v>12</v>
      </c>
      <c r="E3356" s="38" t="str">
        <f t="shared" si="951"/>
        <v>W</v>
      </c>
      <c r="F3356" s="134">
        <v>29.41</v>
      </c>
      <c r="G3356" s="38" t="str">
        <f t="shared" si="952"/>
        <v>-</v>
      </c>
      <c r="H3356" s="38">
        <f t="shared" si="953"/>
        <v>29.41</v>
      </c>
      <c r="K3356" s="133">
        <v>43240.5</v>
      </c>
      <c r="L3356" s="9">
        <f t="shared" si="936"/>
        <v>5</v>
      </c>
      <c r="M3356" s="9">
        <f t="shared" si="937"/>
        <v>20</v>
      </c>
      <c r="N3356" s="9">
        <f t="shared" si="938"/>
        <v>12</v>
      </c>
      <c r="O3356" s="31" t="str">
        <f t="shared" si="939"/>
        <v>W</v>
      </c>
      <c r="P3356" s="134">
        <v>37.42</v>
      </c>
      <c r="Q3356" s="31" t="str">
        <f t="shared" si="940"/>
        <v>-</v>
      </c>
      <c r="R3356" s="31">
        <f t="shared" si="941"/>
        <v>37.42</v>
      </c>
      <c r="U3356" s="133">
        <v>43605.5</v>
      </c>
      <c r="V3356" s="9">
        <f t="shared" si="942"/>
        <v>5</v>
      </c>
      <c r="W3356" s="9">
        <f t="shared" si="943"/>
        <v>20</v>
      </c>
      <c r="X3356" s="9">
        <f t="shared" si="944"/>
        <v>12</v>
      </c>
      <c r="Y3356" s="31" t="str">
        <f t="shared" si="945"/>
        <v/>
      </c>
      <c r="Z3356" s="134">
        <v>31.89</v>
      </c>
      <c r="AA3356" s="31">
        <f t="shared" si="946"/>
        <v>31.89</v>
      </c>
      <c r="AB3356" s="31" t="str">
        <f t="shared" si="947"/>
        <v>-</v>
      </c>
    </row>
    <row r="3357" spans="1:28" x14ac:dyDescent="0.3">
      <c r="A3357" s="133">
        <v>42875.541666666664</v>
      </c>
      <c r="B3357" s="152">
        <f t="shared" si="948"/>
        <v>5</v>
      </c>
      <c r="C3357" s="152">
        <f t="shared" si="949"/>
        <v>20</v>
      </c>
      <c r="D3357" s="152">
        <f t="shared" si="950"/>
        <v>13</v>
      </c>
      <c r="E3357" s="38" t="str">
        <f t="shared" si="951"/>
        <v>W</v>
      </c>
      <c r="F3357" s="134">
        <v>29.83</v>
      </c>
      <c r="G3357" s="38" t="str">
        <f t="shared" si="952"/>
        <v>-</v>
      </c>
      <c r="H3357" s="38">
        <f t="shared" si="953"/>
        <v>29.83</v>
      </c>
      <c r="K3357" s="133">
        <v>43240.541666666664</v>
      </c>
      <c r="L3357" s="9">
        <f t="shared" si="936"/>
        <v>5</v>
      </c>
      <c r="M3357" s="9">
        <f t="shared" si="937"/>
        <v>20</v>
      </c>
      <c r="N3357" s="9">
        <f t="shared" si="938"/>
        <v>13</v>
      </c>
      <c r="O3357" s="31" t="str">
        <f t="shared" si="939"/>
        <v>W</v>
      </c>
      <c r="P3357" s="134">
        <v>39.43</v>
      </c>
      <c r="Q3357" s="31" t="str">
        <f t="shared" si="940"/>
        <v>-</v>
      </c>
      <c r="R3357" s="31">
        <f t="shared" si="941"/>
        <v>39.43</v>
      </c>
      <c r="U3357" s="133">
        <v>43605.541666666664</v>
      </c>
      <c r="V3357" s="9">
        <f t="shared" si="942"/>
        <v>5</v>
      </c>
      <c r="W3357" s="9">
        <f t="shared" si="943"/>
        <v>20</v>
      </c>
      <c r="X3357" s="9">
        <f t="shared" si="944"/>
        <v>13</v>
      </c>
      <c r="Y3357" s="31" t="str">
        <f t="shared" si="945"/>
        <v/>
      </c>
      <c r="Z3357" s="134">
        <v>34.020000000000003</v>
      </c>
      <c r="AA3357" s="31">
        <f t="shared" si="946"/>
        <v>34.020000000000003</v>
      </c>
      <c r="AB3357" s="31" t="str">
        <f t="shared" si="947"/>
        <v>-</v>
      </c>
    </row>
    <row r="3358" spans="1:28" x14ac:dyDescent="0.3">
      <c r="A3358" s="133">
        <v>42875.583333333336</v>
      </c>
      <c r="B3358" s="152">
        <f t="shared" si="948"/>
        <v>5</v>
      </c>
      <c r="C3358" s="152">
        <f t="shared" si="949"/>
        <v>20</v>
      </c>
      <c r="D3358" s="152">
        <f t="shared" si="950"/>
        <v>14</v>
      </c>
      <c r="E3358" s="38" t="str">
        <f t="shared" si="951"/>
        <v>W</v>
      </c>
      <c r="F3358" s="134">
        <v>31.61</v>
      </c>
      <c r="G3358" s="38" t="str">
        <f t="shared" si="952"/>
        <v>-</v>
      </c>
      <c r="H3358" s="38">
        <f t="shared" si="953"/>
        <v>31.61</v>
      </c>
      <c r="K3358" s="133">
        <v>43240.583333333336</v>
      </c>
      <c r="L3358" s="9">
        <f t="shared" si="936"/>
        <v>5</v>
      </c>
      <c r="M3358" s="9">
        <f t="shared" si="937"/>
        <v>20</v>
      </c>
      <c r="N3358" s="9">
        <f t="shared" si="938"/>
        <v>14</v>
      </c>
      <c r="O3358" s="31" t="str">
        <f t="shared" si="939"/>
        <v>W</v>
      </c>
      <c r="P3358" s="134">
        <v>40.21</v>
      </c>
      <c r="Q3358" s="31" t="str">
        <f t="shared" si="940"/>
        <v>-</v>
      </c>
      <c r="R3358" s="31">
        <f t="shared" si="941"/>
        <v>40.21</v>
      </c>
      <c r="U3358" s="133">
        <v>43605.583333333336</v>
      </c>
      <c r="V3358" s="9">
        <f t="shared" si="942"/>
        <v>5</v>
      </c>
      <c r="W3358" s="9">
        <f t="shared" si="943"/>
        <v>20</v>
      </c>
      <c r="X3358" s="9">
        <f t="shared" si="944"/>
        <v>14</v>
      </c>
      <c r="Y3358" s="31" t="str">
        <f t="shared" si="945"/>
        <v/>
      </c>
      <c r="Z3358" s="134">
        <v>36.229999999999997</v>
      </c>
      <c r="AA3358" s="31">
        <f t="shared" si="946"/>
        <v>36.229999999999997</v>
      </c>
      <c r="AB3358" s="31" t="str">
        <f t="shared" si="947"/>
        <v>-</v>
      </c>
    </row>
    <row r="3359" spans="1:28" x14ac:dyDescent="0.3">
      <c r="A3359" s="133">
        <v>42875.625</v>
      </c>
      <c r="B3359" s="152">
        <f t="shared" si="948"/>
        <v>5</v>
      </c>
      <c r="C3359" s="152">
        <f t="shared" si="949"/>
        <v>20</v>
      </c>
      <c r="D3359" s="152">
        <f t="shared" si="950"/>
        <v>15</v>
      </c>
      <c r="E3359" s="38" t="str">
        <f t="shared" si="951"/>
        <v>W</v>
      </c>
      <c r="F3359" s="134">
        <v>32.43</v>
      </c>
      <c r="G3359" s="38" t="str">
        <f t="shared" si="952"/>
        <v>-</v>
      </c>
      <c r="H3359" s="38">
        <f t="shared" si="953"/>
        <v>32.43</v>
      </c>
      <c r="K3359" s="133">
        <v>43240.625</v>
      </c>
      <c r="L3359" s="9">
        <f t="shared" si="936"/>
        <v>5</v>
      </c>
      <c r="M3359" s="9">
        <f t="shared" si="937"/>
        <v>20</v>
      </c>
      <c r="N3359" s="9">
        <f t="shared" si="938"/>
        <v>15</v>
      </c>
      <c r="O3359" s="31" t="str">
        <f t="shared" si="939"/>
        <v>W</v>
      </c>
      <c r="P3359" s="134">
        <v>44.2</v>
      </c>
      <c r="Q3359" s="31" t="str">
        <f t="shared" si="940"/>
        <v>-</v>
      </c>
      <c r="R3359" s="31">
        <f t="shared" si="941"/>
        <v>44.2</v>
      </c>
      <c r="U3359" s="133">
        <v>43605.625</v>
      </c>
      <c r="V3359" s="9">
        <f t="shared" si="942"/>
        <v>5</v>
      </c>
      <c r="W3359" s="9">
        <f t="shared" si="943"/>
        <v>20</v>
      </c>
      <c r="X3359" s="9">
        <f t="shared" si="944"/>
        <v>15</v>
      </c>
      <c r="Y3359" s="31" t="str">
        <f t="shared" si="945"/>
        <v/>
      </c>
      <c r="Z3359" s="134">
        <v>36.08</v>
      </c>
      <c r="AA3359" s="31">
        <f t="shared" si="946"/>
        <v>36.08</v>
      </c>
      <c r="AB3359" s="31" t="str">
        <f t="shared" si="947"/>
        <v>-</v>
      </c>
    </row>
    <row r="3360" spans="1:28" x14ac:dyDescent="0.3">
      <c r="A3360" s="133">
        <v>42875.666666666664</v>
      </c>
      <c r="B3360" s="152">
        <f t="shared" si="948"/>
        <v>5</v>
      </c>
      <c r="C3360" s="152">
        <f t="shared" si="949"/>
        <v>20</v>
      </c>
      <c r="D3360" s="152">
        <f t="shared" si="950"/>
        <v>16</v>
      </c>
      <c r="E3360" s="38" t="str">
        <f t="shared" si="951"/>
        <v>W</v>
      </c>
      <c r="F3360" s="134">
        <v>33.11</v>
      </c>
      <c r="G3360" s="38" t="str">
        <f t="shared" si="952"/>
        <v>-</v>
      </c>
      <c r="H3360" s="38">
        <f t="shared" si="953"/>
        <v>33.11</v>
      </c>
      <c r="K3360" s="133">
        <v>43240.666666666664</v>
      </c>
      <c r="L3360" s="9">
        <f t="shared" si="936"/>
        <v>5</v>
      </c>
      <c r="M3360" s="9">
        <f t="shared" si="937"/>
        <v>20</v>
      </c>
      <c r="N3360" s="9">
        <f t="shared" si="938"/>
        <v>16</v>
      </c>
      <c r="O3360" s="31" t="str">
        <f t="shared" si="939"/>
        <v>W</v>
      </c>
      <c r="P3360" s="134">
        <v>51.05</v>
      </c>
      <c r="Q3360" s="31" t="str">
        <f t="shared" si="940"/>
        <v>-</v>
      </c>
      <c r="R3360" s="31">
        <f t="shared" si="941"/>
        <v>51.05</v>
      </c>
      <c r="U3360" s="133">
        <v>43605.666666666664</v>
      </c>
      <c r="V3360" s="9">
        <f t="shared" si="942"/>
        <v>5</v>
      </c>
      <c r="W3360" s="9">
        <f t="shared" si="943"/>
        <v>20</v>
      </c>
      <c r="X3360" s="9">
        <f t="shared" si="944"/>
        <v>16</v>
      </c>
      <c r="Y3360" s="31" t="str">
        <f t="shared" si="945"/>
        <v/>
      </c>
      <c r="Z3360" s="134">
        <v>36.619999999999997</v>
      </c>
      <c r="AA3360" s="31">
        <f t="shared" si="946"/>
        <v>36.619999999999997</v>
      </c>
      <c r="AB3360" s="31" t="str">
        <f t="shared" si="947"/>
        <v>-</v>
      </c>
    </row>
    <row r="3361" spans="1:28" x14ac:dyDescent="0.3">
      <c r="A3361" s="133">
        <v>42875.708333333336</v>
      </c>
      <c r="B3361" s="152">
        <f t="shared" si="948"/>
        <v>5</v>
      </c>
      <c r="C3361" s="152">
        <f t="shared" si="949"/>
        <v>20</v>
      </c>
      <c r="D3361" s="152">
        <f t="shared" si="950"/>
        <v>17</v>
      </c>
      <c r="E3361" s="38" t="str">
        <f t="shared" si="951"/>
        <v>W</v>
      </c>
      <c r="F3361" s="134">
        <v>33.42</v>
      </c>
      <c r="G3361" s="38" t="str">
        <f t="shared" si="952"/>
        <v>-</v>
      </c>
      <c r="H3361" s="38">
        <f t="shared" si="953"/>
        <v>33.42</v>
      </c>
      <c r="K3361" s="133">
        <v>43240.708333333336</v>
      </c>
      <c r="L3361" s="9">
        <f t="shared" si="936"/>
        <v>5</v>
      </c>
      <c r="M3361" s="9">
        <f t="shared" si="937"/>
        <v>20</v>
      </c>
      <c r="N3361" s="9">
        <f t="shared" si="938"/>
        <v>17</v>
      </c>
      <c r="O3361" s="31" t="str">
        <f t="shared" si="939"/>
        <v>W</v>
      </c>
      <c r="P3361" s="134">
        <v>56.61</v>
      </c>
      <c r="Q3361" s="31" t="str">
        <f t="shared" si="940"/>
        <v>-</v>
      </c>
      <c r="R3361" s="31">
        <f t="shared" si="941"/>
        <v>56.61</v>
      </c>
      <c r="U3361" s="133">
        <v>43605.708333333336</v>
      </c>
      <c r="V3361" s="9">
        <f t="shared" si="942"/>
        <v>5</v>
      </c>
      <c r="W3361" s="9">
        <f t="shared" si="943"/>
        <v>20</v>
      </c>
      <c r="X3361" s="9">
        <f t="shared" si="944"/>
        <v>17</v>
      </c>
      <c r="Y3361" s="31" t="str">
        <f t="shared" si="945"/>
        <v/>
      </c>
      <c r="Z3361" s="134">
        <v>36.47</v>
      </c>
      <c r="AA3361" s="31" t="str">
        <f t="shared" si="946"/>
        <v>-</v>
      </c>
      <c r="AB3361" s="31">
        <f t="shared" si="947"/>
        <v>36.47</v>
      </c>
    </row>
    <row r="3362" spans="1:28" x14ac:dyDescent="0.3">
      <c r="A3362" s="133">
        <v>42875.75</v>
      </c>
      <c r="B3362" s="152">
        <f t="shared" si="948"/>
        <v>5</v>
      </c>
      <c r="C3362" s="152">
        <f t="shared" si="949"/>
        <v>20</v>
      </c>
      <c r="D3362" s="152">
        <f t="shared" si="950"/>
        <v>18</v>
      </c>
      <c r="E3362" s="38" t="str">
        <f t="shared" si="951"/>
        <v>W</v>
      </c>
      <c r="F3362" s="134">
        <v>28.95</v>
      </c>
      <c r="G3362" s="38" t="str">
        <f t="shared" si="952"/>
        <v>-</v>
      </c>
      <c r="H3362" s="38">
        <f t="shared" si="953"/>
        <v>28.95</v>
      </c>
      <c r="K3362" s="133">
        <v>43240.75</v>
      </c>
      <c r="L3362" s="9">
        <f t="shared" si="936"/>
        <v>5</v>
      </c>
      <c r="M3362" s="9">
        <f t="shared" si="937"/>
        <v>20</v>
      </c>
      <c r="N3362" s="9">
        <f t="shared" si="938"/>
        <v>18</v>
      </c>
      <c r="O3362" s="31" t="str">
        <f t="shared" si="939"/>
        <v>W</v>
      </c>
      <c r="P3362" s="134">
        <v>44.4</v>
      </c>
      <c r="Q3362" s="31" t="str">
        <f t="shared" si="940"/>
        <v>-</v>
      </c>
      <c r="R3362" s="31">
        <f t="shared" si="941"/>
        <v>44.4</v>
      </c>
      <c r="U3362" s="133">
        <v>43605.75</v>
      </c>
      <c r="V3362" s="9">
        <f t="shared" si="942"/>
        <v>5</v>
      </c>
      <c r="W3362" s="9">
        <f t="shared" si="943"/>
        <v>20</v>
      </c>
      <c r="X3362" s="9">
        <f t="shared" si="944"/>
        <v>18</v>
      </c>
      <c r="Y3362" s="31" t="str">
        <f t="shared" si="945"/>
        <v/>
      </c>
      <c r="Z3362" s="134">
        <v>31.47</v>
      </c>
      <c r="AA3362" s="31" t="str">
        <f t="shared" si="946"/>
        <v>-</v>
      </c>
      <c r="AB3362" s="31">
        <f t="shared" si="947"/>
        <v>31.47</v>
      </c>
    </row>
    <row r="3363" spans="1:28" x14ac:dyDescent="0.3">
      <c r="A3363" s="133">
        <v>42875.791666666664</v>
      </c>
      <c r="B3363" s="152">
        <f t="shared" si="948"/>
        <v>5</v>
      </c>
      <c r="C3363" s="152">
        <f t="shared" si="949"/>
        <v>20</v>
      </c>
      <c r="D3363" s="152">
        <f t="shared" si="950"/>
        <v>19</v>
      </c>
      <c r="E3363" s="38" t="str">
        <f t="shared" si="951"/>
        <v>W</v>
      </c>
      <c r="F3363" s="134">
        <v>27.59</v>
      </c>
      <c r="G3363" s="38" t="str">
        <f t="shared" si="952"/>
        <v>-</v>
      </c>
      <c r="H3363" s="38">
        <f t="shared" si="953"/>
        <v>27.59</v>
      </c>
      <c r="K3363" s="133">
        <v>43240.791666666664</v>
      </c>
      <c r="L3363" s="9">
        <f t="shared" si="936"/>
        <v>5</v>
      </c>
      <c r="M3363" s="9">
        <f t="shared" si="937"/>
        <v>20</v>
      </c>
      <c r="N3363" s="9">
        <f t="shared" si="938"/>
        <v>19</v>
      </c>
      <c r="O3363" s="31" t="str">
        <f t="shared" si="939"/>
        <v>W</v>
      </c>
      <c r="P3363" s="134">
        <v>43.48</v>
      </c>
      <c r="Q3363" s="31" t="str">
        <f t="shared" si="940"/>
        <v>-</v>
      </c>
      <c r="R3363" s="31">
        <f t="shared" si="941"/>
        <v>43.48</v>
      </c>
      <c r="U3363" s="133">
        <v>43605.791666666664</v>
      </c>
      <c r="V3363" s="9">
        <f t="shared" si="942"/>
        <v>5</v>
      </c>
      <c r="W3363" s="9">
        <f t="shared" si="943"/>
        <v>20</v>
      </c>
      <c r="X3363" s="9">
        <f t="shared" si="944"/>
        <v>19</v>
      </c>
      <c r="Y3363" s="31" t="str">
        <f t="shared" si="945"/>
        <v/>
      </c>
      <c r="Z3363" s="134">
        <v>29.23</v>
      </c>
      <c r="AA3363" s="31" t="str">
        <f t="shared" si="946"/>
        <v>-</v>
      </c>
      <c r="AB3363" s="31">
        <f t="shared" si="947"/>
        <v>29.23</v>
      </c>
    </row>
    <row r="3364" spans="1:28" x14ac:dyDescent="0.3">
      <c r="A3364" s="133">
        <v>42875.833333333336</v>
      </c>
      <c r="B3364" s="152">
        <f t="shared" si="948"/>
        <v>5</v>
      </c>
      <c r="C3364" s="152">
        <f t="shared" si="949"/>
        <v>20</v>
      </c>
      <c r="D3364" s="152">
        <f t="shared" si="950"/>
        <v>20</v>
      </c>
      <c r="E3364" s="38" t="str">
        <f t="shared" si="951"/>
        <v>W</v>
      </c>
      <c r="F3364" s="134">
        <v>30.1</v>
      </c>
      <c r="G3364" s="38" t="str">
        <f t="shared" si="952"/>
        <v>-</v>
      </c>
      <c r="H3364" s="38">
        <f t="shared" si="953"/>
        <v>30.1</v>
      </c>
      <c r="K3364" s="133">
        <v>43240.833333333336</v>
      </c>
      <c r="L3364" s="9">
        <f t="shared" si="936"/>
        <v>5</v>
      </c>
      <c r="M3364" s="9">
        <f t="shared" si="937"/>
        <v>20</v>
      </c>
      <c r="N3364" s="9">
        <f t="shared" si="938"/>
        <v>20</v>
      </c>
      <c r="O3364" s="31" t="str">
        <f t="shared" si="939"/>
        <v>W</v>
      </c>
      <c r="P3364" s="134">
        <v>48.61</v>
      </c>
      <c r="Q3364" s="31" t="str">
        <f t="shared" si="940"/>
        <v>-</v>
      </c>
      <c r="R3364" s="31">
        <f t="shared" si="941"/>
        <v>48.61</v>
      </c>
      <c r="U3364" s="133">
        <v>43605.833333333336</v>
      </c>
      <c r="V3364" s="9">
        <f t="shared" si="942"/>
        <v>5</v>
      </c>
      <c r="W3364" s="9">
        <f t="shared" si="943"/>
        <v>20</v>
      </c>
      <c r="X3364" s="9">
        <f t="shared" si="944"/>
        <v>20</v>
      </c>
      <c r="Y3364" s="31" t="str">
        <f t="shared" si="945"/>
        <v/>
      </c>
      <c r="Z3364" s="134">
        <v>28.66</v>
      </c>
      <c r="AA3364" s="31" t="str">
        <f t="shared" si="946"/>
        <v>-</v>
      </c>
      <c r="AB3364" s="31">
        <f t="shared" si="947"/>
        <v>28.66</v>
      </c>
    </row>
    <row r="3365" spans="1:28" x14ac:dyDescent="0.3">
      <c r="A3365" s="133">
        <v>42875.875</v>
      </c>
      <c r="B3365" s="152">
        <f t="shared" si="948"/>
        <v>5</v>
      </c>
      <c r="C3365" s="152">
        <f t="shared" si="949"/>
        <v>20</v>
      </c>
      <c r="D3365" s="152">
        <f t="shared" si="950"/>
        <v>21</v>
      </c>
      <c r="E3365" s="38" t="str">
        <f t="shared" si="951"/>
        <v>W</v>
      </c>
      <c r="F3365" s="134">
        <v>28.14</v>
      </c>
      <c r="G3365" s="38" t="str">
        <f t="shared" si="952"/>
        <v>-</v>
      </c>
      <c r="H3365" s="38">
        <f t="shared" si="953"/>
        <v>28.14</v>
      </c>
      <c r="K3365" s="133">
        <v>43240.875</v>
      </c>
      <c r="L3365" s="9">
        <f t="shared" si="936"/>
        <v>5</v>
      </c>
      <c r="M3365" s="9">
        <f t="shared" si="937"/>
        <v>20</v>
      </c>
      <c r="N3365" s="9">
        <f t="shared" si="938"/>
        <v>21</v>
      </c>
      <c r="O3365" s="31" t="str">
        <f t="shared" si="939"/>
        <v>W</v>
      </c>
      <c r="P3365" s="134">
        <v>43.69</v>
      </c>
      <c r="Q3365" s="31" t="str">
        <f t="shared" si="940"/>
        <v>-</v>
      </c>
      <c r="R3365" s="31">
        <f t="shared" si="941"/>
        <v>43.69</v>
      </c>
      <c r="U3365" s="133">
        <v>43605.875</v>
      </c>
      <c r="V3365" s="9">
        <f t="shared" si="942"/>
        <v>5</v>
      </c>
      <c r="W3365" s="9">
        <f t="shared" si="943"/>
        <v>20</v>
      </c>
      <c r="X3365" s="9">
        <f t="shared" si="944"/>
        <v>21</v>
      </c>
      <c r="Y3365" s="31" t="str">
        <f t="shared" si="945"/>
        <v/>
      </c>
      <c r="Z3365" s="134">
        <v>27.76</v>
      </c>
      <c r="AA3365" s="31" t="str">
        <f t="shared" si="946"/>
        <v>-</v>
      </c>
      <c r="AB3365" s="31">
        <f t="shared" si="947"/>
        <v>27.76</v>
      </c>
    </row>
    <row r="3366" spans="1:28" x14ac:dyDescent="0.3">
      <c r="A3366" s="133">
        <v>42875.916666666664</v>
      </c>
      <c r="B3366" s="152">
        <f t="shared" si="948"/>
        <v>5</v>
      </c>
      <c r="C3366" s="152">
        <f t="shared" si="949"/>
        <v>20</v>
      </c>
      <c r="D3366" s="152">
        <f t="shared" si="950"/>
        <v>22</v>
      </c>
      <c r="E3366" s="38" t="str">
        <f t="shared" si="951"/>
        <v>W</v>
      </c>
      <c r="F3366" s="134">
        <v>25.39</v>
      </c>
      <c r="G3366" s="38" t="str">
        <f t="shared" si="952"/>
        <v>-</v>
      </c>
      <c r="H3366" s="38">
        <f t="shared" si="953"/>
        <v>25.39</v>
      </c>
      <c r="K3366" s="133">
        <v>43240.916666666664</v>
      </c>
      <c r="L3366" s="9">
        <f t="shared" si="936"/>
        <v>5</v>
      </c>
      <c r="M3366" s="9">
        <f t="shared" si="937"/>
        <v>20</v>
      </c>
      <c r="N3366" s="9">
        <f t="shared" si="938"/>
        <v>22</v>
      </c>
      <c r="O3366" s="31" t="str">
        <f t="shared" si="939"/>
        <v>W</v>
      </c>
      <c r="P3366" s="134">
        <v>34.200000000000003</v>
      </c>
      <c r="Q3366" s="31" t="str">
        <f t="shared" si="940"/>
        <v>-</v>
      </c>
      <c r="R3366" s="31">
        <f t="shared" si="941"/>
        <v>34.200000000000003</v>
      </c>
      <c r="U3366" s="133">
        <v>43605.916666666664</v>
      </c>
      <c r="V3366" s="9">
        <f t="shared" si="942"/>
        <v>5</v>
      </c>
      <c r="W3366" s="9">
        <f t="shared" si="943"/>
        <v>20</v>
      </c>
      <c r="X3366" s="9">
        <f t="shared" si="944"/>
        <v>22</v>
      </c>
      <c r="Y3366" s="31" t="str">
        <f t="shared" si="945"/>
        <v/>
      </c>
      <c r="Z3366" s="134">
        <v>23.75</v>
      </c>
      <c r="AA3366" s="31" t="str">
        <f t="shared" si="946"/>
        <v>-</v>
      </c>
      <c r="AB3366" s="31">
        <f t="shared" si="947"/>
        <v>23.75</v>
      </c>
    </row>
    <row r="3367" spans="1:28" x14ac:dyDescent="0.3">
      <c r="A3367" s="133">
        <v>42875.958333333336</v>
      </c>
      <c r="B3367" s="152">
        <f t="shared" si="948"/>
        <v>5</v>
      </c>
      <c r="C3367" s="152">
        <f t="shared" si="949"/>
        <v>20</v>
      </c>
      <c r="D3367" s="152">
        <f t="shared" si="950"/>
        <v>23</v>
      </c>
      <c r="E3367" s="38" t="str">
        <f t="shared" si="951"/>
        <v>W</v>
      </c>
      <c r="F3367" s="134">
        <v>22.58</v>
      </c>
      <c r="G3367" s="38" t="str">
        <f t="shared" si="952"/>
        <v>-</v>
      </c>
      <c r="H3367" s="38">
        <f t="shared" si="953"/>
        <v>22.58</v>
      </c>
      <c r="K3367" s="133">
        <v>43240.958333333336</v>
      </c>
      <c r="L3367" s="9">
        <f t="shared" si="936"/>
        <v>5</v>
      </c>
      <c r="M3367" s="9">
        <f t="shared" si="937"/>
        <v>20</v>
      </c>
      <c r="N3367" s="9">
        <f t="shared" si="938"/>
        <v>23</v>
      </c>
      <c r="O3367" s="31" t="str">
        <f t="shared" si="939"/>
        <v>W</v>
      </c>
      <c r="P3367" s="134">
        <v>29.47</v>
      </c>
      <c r="Q3367" s="31" t="str">
        <f t="shared" si="940"/>
        <v>-</v>
      </c>
      <c r="R3367" s="31">
        <f t="shared" si="941"/>
        <v>29.47</v>
      </c>
      <c r="U3367" s="133">
        <v>43605.958333333336</v>
      </c>
      <c r="V3367" s="9">
        <f t="shared" si="942"/>
        <v>5</v>
      </c>
      <c r="W3367" s="9">
        <f t="shared" si="943"/>
        <v>20</v>
      </c>
      <c r="X3367" s="9">
        <f t="shared" si="944"/>
        <v>23</v>
      </c>
      <c r="Y3367" s="31" t="str">
        <f t="shared" si="945"/>
        <v/>
      </c>
      <c r="Z3367" s="134">
        <v>22.21</v>
      </c>
      <c r="AA3367" s="31" t="str">
        <f t="shared" si="946"/>
        <v>-</v>
      </c>
      <c r="AB3367" s="31">
        <f t="shared" si="947"/>
        <v>22.21</v>
      </c>
    </row>
    <row r="3368" spans="1:28" x14ac:dyDescent="0.3">
      <c r="A3368" s="133">
        <v>42876</v>
      </c>
      <c r="B3368" s="152">
        <f t="shared" si="948"/>
        <v>5</v>
      </c>
      <c r="C3368" s="152">
        <f t="shared" si="949"/>
        <v>21</v>
      </c>
      <c r="D3368" s="152">
        <f t="shared" si="950"/>
        <v>0</v>
      </c>
      <c r="E3368" s="38" t="str">
        <f t="shared" si="951"/>
        <v>W</v>
      </c>
      <c r="F3368" s="134">
        <v>21.92</v>
      </c>
      <c r="G3368" s="38" t="str">
        <f t="shared" si="952"/>
        <v>-</v>
      </c>
      <c r="H3368" s="38">
        <f t="shared" si="953"/>
        <v>21.92</v>
      </c>
      <c r="K3368" s="133">
        <v>43241</v>
      </c>
      <c r="L3368" s="9">
        <f t="shared" si="936"/>
        <v>5</v>
      </c>
      <c r="M3368" s="9">
        <f t="shared" si="937"/>
        <v>21</v>
      </c>
      <c r="N3368" s="9">
        <f t="shared" si="938"/>
        <v>0</v>
      </c>
      <c r="O3368" s="31" t="str">
        <f t="shared" si="939"/>
        <v/>
      </c>
      <c r="P3368" s="134">
        <v>21.85</v>
      </c>
      <c r="Q3368" s="31" t="str">
        <f t="shared" si="940"/>
        <v>-</v>
      </c>
      <c r="R3368" s="31">
        <f t="shared" si="941"/>
        <v>21.85</v>
      </c>
      <c r="U3368" s="133">
        <v>43606</v>
      </c>
      <c r="V3368" s="9">
        <f t="shared" si="942"/>
        <v>5</v>
      </c>
      <c r="W3368" s="9">
        <f t="shared" si="943"/>
        <v>21</v>
      </c>
      <c r="X3368" s="9">
        <f t="shared" si="944"/>
        <v>0</v>
      </c>
      <c r="Y3368" s="31" t="str">
        <f t="shared" si="945"/>
        <v/>
      </c>
      <c r="Z3368" s="134">
        <v>19.63</v>
      </c>
      <c r="AA3368" s="31" t="str">
        <f t="shared" si="946"/>
        <v>-</v>
      </c>
      <c r="AB3368" s="31">
        <f t="shared" si="947"/>
        <v>19.63</v>
      </c>
    </row>
    <row r="3369" spans="1:28" x14ac:dyDescent="0.3">
      <c r="A3369" s="133">
        <v>42876.041666666664</v>
      </c>
      <c r="B3369" s="152">
        <f t="shared" si="948"/>
        <v>5</v>
      </c>
      <c r="C3369" s="152">
        <f t="shared" si="949"/>
        <v>21</v>
      </c>
      <c r="D3369" s="152">
        <f t="shared" si="950"/>
        <v>1</v>
      </c>
      <c r="E3369" s="38" t="str">
        <f t="shared" si="951"/>
        <v>W</v>
      </c>
      <c r="F3369" s="134">
        <v>22.01</v>
      </c>
      <c r="G3369" s="38" t="str">
        <f t="shared" si="952"/>
        <v>-</v>
      </c>
      <c r="H3369" s="38">
        <f t="shared" si="953"/>
        <v>22.01</v>
      </c>
      <c r="K3369" s="133">
        <v>43241.041666666664</v>
      </c>
      <c r="L3369" s="9">
        <f t="shared" si="936"/>
        <v>5</v>
      </c>
      <c r="M3369" s="9">
        <f t="shared" si="937"/>
        <v>21</v>
      </c>
      <c r="N3369" s="9">
        <f t="shared" si="938"/>
        <v>1</v>
      </c>
      <c r="O3369" s="31" t="str">
        <f t="shared" si="939"/>
        <v/>
      </c>
      <c r="P3369" s="134">
        <v>21.1</v>
      </c>
      <c r="Q3369" s="31" t="str">
        <f t="shared" si="940"/>
        <v>-</v>
      </c>
      <c r="R3369" s="31">
        <f t="shared" si="941"/>
        <v>21.1</v>
      </c>
      <c r="U3369" s="133">
        <v>43606.041666666664</v>
      </c>
      <c r="V3369" s="9">
        <f t="shared" si="942"/>
        <v>5</v>
      </c>
      <c r="W3369" s="9">
        <f t="shared" si="943"/>
        <v>21</v>
      </c>
      <c r="X3369" s="9">
        <f t="shared" si="944"/>
        <v>1</v>
      </c>
      <c r="Y3369" s="31" t="str">
        <f t="shared" si="945"/>
        <v/>
      </c>
      <c r="Z3369" s="134">
        <v>18.829999999999998</v>
      </c>
      <c r="AA3369" s="31" t="str">
        <f t="shared" si="946"/>
        <v>-</v>
      </c>
      <c r="AB3369" s="31">
        <f t="shared" si="947"/>
        <v>18.829999999999998</v>
      </c>
    </row>
    <row r="3370" spans="1:28" x14ac:dyDescent="0.3">
      <c r="A3370" s="133">
        <v>42876.083333333336</v>
      </c>
      <c r="B3370" s="152">
        <f t="shared" si="948"/>
        <v>5</v>
      </c>
      <c r="C3370" s="152">
        <f t="shared" si="949"/>
        <v>21</v>
      </c>
      <c r="D3370" s="152">
        <f t="shared" si="950"/>
        <v>2</v>
      </c>
      <c r="E3370" s="38" t="str">
        <f t="shared" si="951"/>
        <v>W</v>
      </c>
      <c r="F3370" s="134">
        <v>20.64</v>
      </c>
      <c r="G3370" s="38" t="str">
        <f t="shared" si="952"/>
        <v>-</v>
      </c>
      <c r="H3370" s="38">
        <f t="shared" si="953"/>
        <v>20.64</v>
      </c>
      <c r="K3370" s="133">
        <v>43241.083333333336</v>
      </c>
      <c r="L3370" s="9">
        <f t="shared" si="936"/>
        <v>5</v>
      </c>
      <c r="M3370" s="9">
        <f t="shared" si="937"/>
        <v>21</v>
      </c>
      <c r="N3370" s="9">
        <f t="shared" si="938"/>
        <v>2</v>
      </c>
      <c r="O3370" s="31" t="str">
        <f t="shared" si="939"/>
        <v/>
      </c>
      <c r="P3370" s="134">
        <v>19.5</v>
      </c>
      <c r="Q3370" s="31" t="str">
        <f t="shared" si="940"/>
        <v>-</v>
      </c>
      <c r="R3370" s="31">
        <f t="shared" si="941"/>
        <v>19.5</v>
      </c>
      <c r="U3370" s="133">
        <v>43606.083333333336</v>
      </c>
      <c r="V3370" s="9">
        <f t="shared" si="942"/>
        <v>5</v>
      </c>
      <c r="W3370" s="9">
        <f t="shared" si="943"/>
        <v>21</v>
      </c>
      <c r="X3370" s="9">
        <f t="shared" si="944"/>
        <v>2</v>
      </c>
      <c r="Y3370" s="31" t="str">
        <f t="shared" si="945"/>
        <v/>
      </c>
      <c r="Z3370" s="134">
        <v>18.739999999999998</v>
      </c>
      <c r="AA3370" s="31" t="str">
        <f t="shared" si="946"/>
        <v>-</v>
      </c>
      <c r="AB3370" s="31">
        <f t="shared" si="947"/>
        <v>18.739999999999998</v>
      </c>
    </row>
    <row r="3371" spans="1:28" x14ac:dyDescent="0.3">
      <c r="A3371" s="133">
        <v>42876.125</v>
      </c>
      <c r="B3371" s="152">
        <f t="shared" si="948"/>
        <v>5</v>
      </c>
      <c r="C3371" s="152">
        <f t="shared" si="949"/>
        <v>21</v>
      </c>
      <c r="D3371" s="152">
        <f t="shared" si="950"/>
        <v>3</v>
      </c>
      <c r="E3371" s="38" t="str">
        <f t="shared" si="951"/>
        <v>W</v>
      </c>
      <c r="F3371" s="134">
        <v>20.3</v>
      </c>
      <c r="G3371" s="38" t="str">
        <f t="shared" si="952"/>
        <v>-</v>
      </c>
      <c r="H3371" s="38">
        <f t="shared" si="953"/>
        <v>20.3</v>
      </c>
      <c r="K3371" s="133">
        <v>43241.125</v>
      </c>
      <c r="L3371" s="9">
        <f t="shared" si="936"/>
        <v>5</v>
      </c>
      <c r="M3371" s="9">
        <f t="shared" si="937"/>
        <v>21</v>
      </c>
      <c r="N3371" s="9">
        <f t="shared" si="938"/>
        <v>3</v>
      </c>
      <c r="O3371" s="31" t="str">
        <f t="shared" si="939"/>
        <v/>
      </c>
      <c r="P3371" s="134">
        <v>18.350000000000001</v>
      </c>
      <c r="Q3371" s="31" t="str">
        <f t="shared" si="940"/>
        <v>-</v>
      </c>
      <c r="R3371" s="31">
        <f t="shared" si="941"/>
        <v>18.350000000000001</v>
      </c>
      <c r="U3371" s="133">
        <v>43606.125</v>
      </c>
      <c r="V3371" s="9">
        <f t="shared" si="942"/>
        <v>5</v>
      </c>
      <c r="W3371" s="9">
        <f t="shared" si="943"/>
        <v>21</v>
      </c>
      <c r="X3371" s="9">
        <f t="shared" si="944"/>
        <v>3</v>
      </c>
      <c r="Y3371" s="31" t="str">
        <f t="shared" si="945"/>
        <v/>
      </c>
      <c r="Z3371" s="134">
        <v>18.46</v>
      </c>
      <c r="AA3371" s="31" t="str">
        <f t="shared" si="946"/>
        <v>-</v>
      </c>
      <c r="AB3371" s="31">
        <f t="shared" si="947"/>
        <v>18.46</v>
      </c>
    </row>
    <row r="3372" spans="1:28" x14ac:dyDescent="0.3">
      <c r="A3372" s="133">
        <v>42876.166666666664</v>
      </c>
      <c r="B3372" s="152">
        <f t="shared" si="948"/>
        <v>5</v>
      </c>
      <c r="C3372" s="152">
        <f t="shared" si="949"/>
        <v>21</v>
      </c>
      <c r="D3372" s="152">
        <f t="shared" si="950"/>
        <v>4</v>
      </c>
      <c r="E3372" s="38" t="str">
        <f t="shared" si="951"/>
        <v>W</v>
      </c>
      <c r="F3372" s="134">
        <v>20.420000000000002</v>
      </c>
      <c r="G3372" s="38" t="str">
        <f t="shared" si="952"/>
        <v>-</v>
      </c>
      <c r="H3372" s="38">
        <f t="shared" si="953"/>
        <v>20.420000000000002</v>
      </c>
      <c r="K3372" s="133">
        <v>43241.166666666664</v>
      </c>
      <c r="L3372" s="9">
        <f t="shared" si="936"/>
        <v>5</v>
      </c>
      <c r="M3372" s="9">
        <f t="shared" si="937"/>
        <v>21</v>
      </c>
      <c r="N3372" s="9">
        <f t="shared" si="938"/>
        <v>4</v>
      </c>
      <c r="O3372" s="31" t="str">
        <f t="shared" si="939"/>
        <v/>
      </c>
      <c r="P3372" s="134">
        <v>19.100000000000001</v>
      </c>
      <c r="Q3372" s="31" t="str">
        <f t="shared" si="940"/>
        <v>-</v>
      </c>
      <c r="R3372" s="31">
        <f t="shared" si="941"/>
        <v>19.100000000000001</v>
      </c>
      <c r="U3372" s="133">
        <v>43606.166666666664</v>
      </c>
      <c r="V3372" s="9">
        <f t="shared" si="942"/>
        <v>5</v>
      </c>
      <c r="W3372" s="9">
        <f t="shared" si="943"/>
        <v>21</v>
      </c>
      <c r="X3372" s="9">
        <f t="shared" si="944"/>
        <v>4</v>
      </c>
      <c r="Y3372" s="31" t="str">
        <f t="shared" si="945"/>
        <v/>
      </c>
      <c r="Z3372" s="134">
        <v>18.8</v>
      </c>
      <c r="AA3372" s="31" t="str">
        <f t="shared" si="946"/>
        <v>-</v>
      </c>
      <c r="AB3372" s="31">
        <f t="shared" si="947"/>
        <v>18.8</v>
      </c>
    </row>
    <row r="3373" spans="1:28" x14ac:dyDescent="0.3">
      <c r="A3373" s="133">
        <v>42876.208333333336</v>
      </c>
      <c r="B3373" s="152">
        <f t="shared" si="948"/>
        <v>5</v>
      </c>
      <c r="C3373" s="152">
        <f t="shared" si="949"/>
        <v>21</v>
      </c>
      <c r="D3373" s="152">
        <f t="shared" si="950"/>
        <v>5</v>
      </c>
      <c r="E3373" s="38" t="str">
        <f t="shared" si="951"/>
        <v>W</v>
      </c>
      <c r="F3373" s="134">
        <v>20.46</v>
      </c>
      <c r="G3373" s="38" t="str">
        <f t="shared" si="952"/>
        <v>-</v>
      </c>
      <c r="H3373" s="38">
        <f t="shared" si="953"/>
        <v>20.46</v>
      </c>
      <c r="K3373" s="133">
        <v>43241.208333333336</v>
      </c>
      <c r="L3373" s="9">
        <f t="shared" si="936"/>
        <v>5</v>
      </c>
      <c r="M3373" s="9">
        <f t="shared" si="937"/>
        <v>21</v>
      </c>
      <c r="N3373" s="9">
        <f t="shared" si="938"/>
        <v>5</v>
      </c>
      <c r="O3373" s="31" t="str">
        <f t="shared" si="939"/>
        <v/>
      </c>
      <c r="P3373" s="134">
        <v>24.05</v>
      </c>
      <c r="Q3373" s="31" t="str">
        <f t="shared" si="940"/>
        <v>-</v>
      </c>
      <c r="R3373" s="31">
        <f t="shared" si="941"/>
        <v>24.05</v>
      </c>
      <c r="U3373" s="133">
        <v>43606.208333333336</v>
      </c>
      <c r="V3373" s="9">
        <f t="shared" si="942"/>
        <v>5</v>
      </c>
      <c r="W3373" s="9">
        <f t="shared" si="943"/>
        <v>21</v>
      </c>
      <c r="X3373" s="9">
        <f t="shared" si="944"/>
        <v>5</v>
      </c>
      <c r="Y3373" s="31" t="str">
        <f t="shared" si="945"/>
        <v/>
      </c>
      <c r="Z3373" s="134">
        <v>19.010000000000002</v>
      </c>
      <c r="AA3373" s="31" t="str">
        <f t="shared" si="946"/>
        <v>-</v>
      </c>
      <c r="AB3373" s="31">
        <f t="shared" si="947"/>
        <v>19.010000000000002</v>
      </c>
    </row>
    <row r="3374" spans="1:28" x14ac:dyDescent="0.3">
      <c r="A3374" s="133">
        <v>42876.25</v>
      </c>
      <c r="B3374" s="152">
        <f t="shared" si="948"/>
        <v>5</v>
      </c>
      <c r="C3374" s="152">
        <f t="shared" si="949"/>
        <v>21</v>
      </c>
      <c r="D3374" s="152">
        <f t="shared" si="950"/>
        <v>6</v>
      </c>
      <c r="E3374" s="38" t="str">
        <f t="shared" si="951"/>
        <v>W</v>
      </c>
      <c r="F3374" s="134">
        <v>20.41</v>
      </c>
      <c r="G3374" s="38" t="str">
        <f t="shared" si="952"/>
        <v>-</v>
      </c>
      <c r="H3374" s="38">
        <f t="shared" si="953"/>
        <v>20.41</v>
      </c>
      <c r="K3374" s="133">
        <v>43241.25</v>
      </c>
      <c r="L3374" s="9">
        <f t="shared" si="936"/>
        <v>5</v>
      </c>
      <c r="M3374" s="9">
        <f t="shared" si="937"/>
        <v>21</v>
      </c>
      <c r="N3374" s="9">
        <f t="shared" si="938"/>
        <v>6</v>
      </c>
      <c r="O3374" s="31" t="str">
        <f t="shared" si="939"/>
        <v/>
      </c>
      <c r="P3374" s="134">
        <v>33.799999999999997</v>
      </c>
      <c r="Q3374" s="31" t="str">
        <f t="shared" si="940"/>
        <v>-</v>
      </c>
      <c r="R3374" s="31">
        <f t="shared" si="941"/>
        <v>33.799999999999997</v>
      </c>
      <c r="U3374" s="133">
        <v>43606.25</v>
      </c>
      <c r="V3374" s="9">
        <f t="shared" si="942"/>
        <v>5</v>
      </c>
      <c r="W3374" s="9">
        <f t="shared" si="943"/>
        <v>21</v>
      </c>
      <c r="X3374" s="9">
        <f t="shared" si="944"/>
        <v>6</v>
      </c>
      <c r="Y3374" s="31" t="str">
        <f t="shared" si="945"/>
        <v/>
      </c>
      <c r="Z3374" s="134">
        <v>22.77</v>
      </c>
      <c r="AA3374" s="31" t="str">
        <f t="shared" si="946"/>
        <v>-</v>
      </c>
      <c r="AB3374" s="31">
        <f t="shared" si="947"/>
        <v>22.77</v>
      </c>
    </row>
    <row r="3375" spans="1:28" x14ac:dyDescent="0.3">
      <c r="A3375" s="133">
        <v>42876.291666666664</v>
      </c>
      <c r="B3375" s="152">
        <f t="shared" si="948"/>
        <v>5</v>
      </c>
      <c r="C3375" s="152">
        <f t="shared" si="949"/>
        <v>21</v>
      </c>
      <c r="D3375" s="152">
        <f t="shared" si="950"/>
        <v>7</v>
      </c>
      <c r="E3375" s="38" t="str">
        <f t="shared" si="951"/>
        <v>W</v>
      </c>
      <c r="F3375" s="134">
        <v>20.56</v>
      </c>
      <c r="G3375" s="38" t="str">
        <f t="shared" si="952"/>
        <v>-</v>
      </c>
      <c r="H3375" s="38">
        <f t="shared" si="953"/>
        <v>20.56</v>
      </c>
      <c r="K3375" s="133">
        <v>43241.291666666664</v>
      </c>
      <c r="L3375" s="9">
        <f t="shared" si="936"/>
        <v>5</v>
      </c>
      <c r="M3375" s="9">
        <f t="shared" si="937"/>
        <v>21</v>
      </c>
      <c r="N3375" s="9">
        <f t="shared" si="938"/>
        <v>7</v>
      </c>
      <c r="O3375" s="31" t="str">
        <f t="shared" si="939"/>
        <v/>
      </c>
      <c r="P3375" s="134">
        <v>33.840000000000003</v>
      </c>
      <c r="Q3375" s="31" t="str">
        <f t="shared" si="940"/>
        <v>-</v>
      </c>
      <c r="R3375" s="31">
        <f t="shared" si="941"/>
        <v>33.840000000000003</v>
      </c>
      <c r="U3375" s="133">
        <v>43606.291666666664</v>
      </c>
      <c r="V3375" s="9">
        <f t="shared" si="942"/>
        <v>5</v>
      </c>
      <c r="W3375" s="9">
        <f t="shared" si="943"/>
        <v>21</v>
      </c>
      <c r="X3375" s="9">
        <f t="shared" si="944"/>
        <v>7</v>
      </c>
      <c r="Y3375" s="31" t="str">
        <f t="shared" si="945"/>
        <v/>
      </c>
      <c r="Z3375" s="134">
        <v>23.09</v>
      </c>
      <c r="AA3375" s="31" t="str">
        <f t="shared" si="946"/>
        <v>-</v>
      </c>
      <c r="AB3375" s="31">
        <f t="shared" si="947"/>
        <v>23.09</v>
      </c>
    </row>
    <row r="3376" spans="1:28" x14ac:dyDescent="0.3">
      <c r="A3376" s="133">
        <v>42876.333333333336</v>
      </c>
      <c r="B3376" s="152">
        <f t="shared" si="948"/>
        <v>5</v>
      </c>
      <c r="C3376" s="152">
        <f t="shared" si="949"/>
        <v>21</v>
      </c>
      <c r="D3376" s="152">
        <f t="shared" si="950"/>
        <v>8</v>
      </c>
      <c r="E3376" s="38" t="str">
        <f t="shared" si="951"/>
        <v>W</v>
      </c>
      <c r="F3376" s="134">
        <v>22.06</v>
      </c>
      <c r="G3376" s="38" t="str">
        <f t="shared" si="952"/>
        <v>-</v>
      </c>
      <c r="H3376" s="38">
        <f t="shared" si="953"/>
        <v>22.06</v>
      </c>
      <c r="K3376" s="133">
        <v>43241.333333333336</v>
      </c>
      <c r="L3376" s="9">
        <f t="shared" si="936"/>
        <v>5</v>
      </c>
      <c r="M3376" s="9">
        <f t="shared" si="937"/>
        <v>21</v>
      </c>
      <c r="N3376" s="9">
        <f t="shared" si="938"/>
        <v>8</v>
      </c>
      <c r="O3376" s="31" t="str">
        <f t="shared" si="939"/>
        <v/>
      </c>
      <c r="P3376" s="134">
        <v>33.97</v>
      </c>
      <c r="Q3376" s="31">
        <f t="shared" si="940"/>
        <v>33.97</v>
      </c>
      <c r="R3376" s="31" t="str">
        <f t="shared" si="941"/>
        <v>-</v>
      </c>
      <c r="U3376" s="133">
        <v>43606.333333333336</v>
      </c>
      <c r="V3376" s="9">
        <f t="shared" si="942"/>
        <v>5</v>
      </c>
      <c r="W3376" s="9">
        <f t="shared" si="943"/>
        <v>21</v>
      </c>
      <c r="X3376" s="9">
        <f t="shared" si="944"/>
        <v>8</v>
      </c>
      <c r="Y3376" s="31" t="str">
        <f t="shared" si="945"/>
        <v/>
      </c>
      <c r="Z3376" s="134">
        <v>22.69</v>
      </c>
      <c r="AA3376" s="31">
        <f t="shared" si="946"/>
        <v>22.69</v>
      </c>
      <c r="AB3376" s="31" t="str">
        <f t="shared" si="947"/>
        <v>-</v>
      </c>
    </row>
    <row r="3377" spans="1:28" x14ac:dyDescent="0.3">
      <c r="A3377" s="133">
        <v>42876.375</v>
      </c>
      <c r="B3377" s="152">
        <f t="shared" si="948"/>
        <v>5</v>
      </c>
      <c r="C3377" s="152">
        <f t="shared" si="949"/>
        <v>21</v>
      </c>
      <c r="D3377" s="152">
        <f t="shared" si="950"/>
        <v>9</v>
      </c>
      <c r="E3377" s="38" t="str">
        <f t="shared" si="951"/>
        <v>W</v>
      </c>
      <c r="F3377" s="134">
        <v>23.36</v>
      </c>
      <c r="G3377" s="38" t="str">
        <f t="shared" si="952"/>
        <v>-</v>
      </c>
      <c r="H3377" s="38">
        <f t="shared" si="953"/>
        <v>23.36</v>
      </c>
      <c r="K3377" s="133">
        <v>43241.375</v>
      </c>
      <c r="L3377" s="9">
        <f t="shared" si="936"/>
        <v>5</v>
      </c>
      <c r="M3377" s="9">
        <f t="shared" si="937"/>
        <v>21</v>
      </c>
      <c r="N3377" s="9">
        <f t="shared" si="938"/>
        <v>9</v>
      </c>
      <c r="O3377" s="31" t="str">
        <f t="shared" si="939"/>
        <v/>
      </c>
      <c r="P3377" s="134">
        <v>37.17</v>
      </c>
      <c r="Q3377" s="31">
        <f t="shared" si="940"/>
        <v>37.17</v>
      </c>
      <c r="R3377" s="31" t="str">
        <f t="shared" si="941"/>
        <v>-</v>
      </c>
      <c r="U3377" s="133">
        <v>43606.375</v>
      </c>
      <c r="V3377" s="9">
        <f t="shared" si="942"/>
        <v>5</v>
      </c>
      <c r="W3377" s="9">
        <f t="shared" si="943"/>
        <v>21</v>
      </c>
      <c r="X3377" s="9">
        <f t="shared" si="944"/>
        <v>9</v>
      </c>
      <c r="Y3377" s="31" t="str">
        <f t="shared" si="945"/>
        <v/>
      </c>
      <c r="Z3377" s="134">
        <v>23.1</v>
      </c>
      <c r="AA3377" s="31">
        <f t="shared" si="946"/>
        <v>23.1</v>
      </c>
      <c r="AB3377" s="31" t="str">
        <f t="shared" si="947"/>
        <v>-</v>
      </c>
    </row>
    <row r="3378" spans="1:28" x14ac:dyDescent="0.3">
      <c r="A3378" s="133">
        <v>42876.416666666664</v>
      </c>
      <c r="B3378" s="152">
        <f t="shared" si="948"/>
        <v>5</v>
      </c>
      <c r="C3378" s="152">
        <f t="shared" si="949"/>
        <v>21</v>
      </c>
      <c r="D3378" s="152">
        <f t="shared" si="950"/>
        <v>10</v>
      </c>
      <c r="E3378" s="38" t="str">
        <f t="shared" si="951"/>
        <v>W</v>
      </c>
      <c r="F3378" s="134">
        <v>24.33</v>
      </c>
      <c r="G3378" s="38" t="str">
        <f t="shared" si="952"/>
        <v>-</v>
      </c>
      <c r="H3378" s="38">
        <f t="shared" si="953"/>
        <v>24.33</v>
      </c>
      <c r="K3378" s="133">
        <v>43241.416666666664</v>
      </c>
      <c r="L3378" s="9">
        <f t="shared" si="936"/>
        <v>5</v>
      </c>
      <c r="M3378" s="9">
        <f t="shared" si="937"/>
        <v>21</v>
      </c>
      <c r="N3378" s="9">
        <f t="shared" si="938"/>
        <v>10</v>
      </c>
      <c r="O3378" s="31" t="str">
        <f t="shared" si="939"/>
        <v/>
      </c>
      <c r="P3378" s="134">
        <v>39.71</v>
      </c>
      <c r="Q3378" s="31">
        <f t="shared" si="940"/>
        <v>39.71</v>
      </c>
      <c r="R3378" s="31" t="str">
        <f t="shared" si="941"/>
        <v>-</v>
      </c>
      <c r="U3378" s="133">
        <v>43606.416666666664</v>
      </c>
      <c r="V3378" s="9">
        <f t="shared" si="942"/>
        <v>5</v>
      </c>
      <c r="W3378" s="9">
        <f t="shared" si="943"/>
        <v>21</v>
      </c>
      <c r="X3378" s="9">
        <f t="shared" si="944"/>
        <v>10</v>
      </c>
      <c r="Y3378" s="31" t="str">
        <f t="shared" si="945"/>
        <v/>
      </c>
      <c r="Z3378" s="134">
        <v>24.02</v>
      </c>
      <c r="AA3378" s="31">
        <f t="shared" si="946"/>
        <v>24.02</v>
      </c>
      <c r="AB3378" s="31" t="str">
        <f t="shared" si="947"/>
        <v>-</v>
      </c>
    </row>
    <row r="3379" spans="1:28" x14ac:dyDescent="0.3">
      <c r="A3379" s="133">
        <v>42876.458333333336</v>
      </c>
      <c r="B3379" s="152">
        <f t="shared" si="948"/>
        <v>5</v>
      </c>
      <c r="C3379" s="152">
        <f t="shared" si="949"/>
        <v>21</v>
      </c>
      <c r="D3379" s="152">
        <f t="shared" si="950"/>
        <v>11</v>
      </c>
      <c r="E3379" s="38" t="str">
        <f t="shared" si="951"/>
        <v>W</v>
      </c>
      <c r="F3379" s="134">
        <v>24.84</v>
      </c>
      <c r="G3379" s="38" t="str">
        <f t="shared" si="952"/>
        <v>-</v>
      </c>
      <c r="H3379" s="38">
        <f t="shared" si="953"/>
        <v>24.84</v>
      </c>
      <c r="K3379" s="133">
        <v>43241.458333333336</v>
      </c>
      <c r="L3379" s="9">
        <f t="shared" si="936"/>
        <v>5</v>
      </c>
      <c r="M3379" s="9">
        <f t="shared" si="937"/>
        <v>21</v>
      </c>
      <c r="N3379" s="9">
        <f t="shared" si="938"/>
        <v>11</v>
      </c>
      <c r="O3379" s="31" t="str">
        <f t="shared" si="939"/>
        <v/>
      </c>
      <c r="P3379" s="134">
        <v>39.76</v>
      </c>
      <c r="Q3379" s="31">
        <f t="shared" si="940"/>
        <v>39.76</v>
      </c>
      <c r="R3379" s="31" t="str">
        <f t="shared" si="941"/>
        <v>-</v>
      </c>
      <c r="U3379" s="133">
        <v>43606.458333333336</v>
      </c>
      <c r="V3379" s="9">
        <f t="shared" si="942"/>
        <v>5</v>
      </c>
      <c r="W3379" s="9">
        <f t="shared" si="943"/>
        <v>21</v>
      </c>
      <c r="X3379" s="9">
        <f t="shared" si="944"/>
        <v>11</v>
      </c>
      <c r="Y3379" s="31" t="str">
        <f t="shared" si="945"/>
        <v/>
      </c>
      <c r="Z3379" s="134">
        <v>24.18</v>
      </c>
      <c r="AA3379" s="31">
        <f t="shared" si="946"/>
        <v>24.18</v>
      </c>
      <c r="AB3379" s="31" t="str">
        <f t="shared" si="947"/>
        <v>-</v>
      </c>
    </row>
    <row r="3380" spans="1:28" x14ac:dyDescent="0.3">
      <c r="A3380" s="133">
        <v>42876.5</v>
      </c>
      <c r="B3380" s="152">
        <f t="shared" si="948"/>
        <v>5</v>
      </c>
      <c r="C3380" s="152">
        <f t="shared" si="949"/>
        <v>21</v>
      </c>
      <c r="D3380" s="152">
        <f t="shared" si="950"/>
        <v>12</v>
      </c>
      <c r="E3380" s="38" t="str">
        <f t="shared" si="951"/>
        <v>W</v>
      </c>
      <c r="F3380" s="134">
        <v>25.2</v>
      </c>
      <c r="G3380" s="38" t="str">
        <f t="shared" si="952"/>
        <v>-</v>
      </c>
      <c r="H3380" s="38">
        <f t="shared" si="953"/>
        <v>25.2</v>
      </c>
      <c r="K3380" s="133">
        <v>43241.5</v>
      </c>
      <c r="L3380" s="9">
        <f t="shared" si="936"/>
        <v>5</v>
      </c>
      <c r="M3380" s="9">
        <f t="shared" si="937"/>
        <v>21</v>
      </c>
      <c r="N3380" s="9">
        <f t="shared" si="938"/>
        <v>12</v>
      </c>
      <c r="O3380" s="31" t="str">
        <f t="shared" si="939"/>
        <v/>
      </c>
      <c r="P3380" s="134">
        <v>39.56</v>
      </c>
      <c r="Q3380" s="31">
        <f t="shared" si="940"/>
        <v>39.56</v>
      </c>
      <c r="R3380" s="31" t="str">
        <f t="shared" si="941"/>
        <v>-</v>
      </c>
      <c r="U3380" s="133">
        <v>43606.5</v>
      </c>
      <c r="V3380" s="9">
        <f t="shared" si="942"/>
        <v>5</v>
      </c>
      <c r="W3380" s="9">
        <f t="shared" si="943"/>
        <v>21</v>
      </c>
      <c r="X3380" s="9">
        <f t="shared" si="944"/>
        <v>12</v>
      </c>
      <c r="Y3380" s="31" t="str">
        <f t="shared" si="945"/>
        <v/>
      </c>
      <c r="Z3380" s="134">
        <v>25.08</v>
      </c>
      <c r="AA3380" s="31">
        <f t="shared" si="946"/>
        <v>25.08</v>
      </c>
      <c r="AB3380" s="31" t="str">
        <f t="shared" si="947"/>
        <v>-</v>
      </c>
    </row>
    <row r="3381" spans="1:28" x14ac:dyDescent="0.3">
      <c r="A3381" s="133">
        <v>42876.541666666664</v>
      </c>
      <c r="B3381" s="152">
        <f t="shared" si="948"/>
        <v>5</v>
      </c>
      <c r="C3381" s="152">
        <f t="shared" si="949"/>
        <v>21</v>
      </c>
      <c r="D3381" s="152">
        <f t="shared" si="950"/>
        <v>13</v>
      </c>
      <c r="E3381" s="38" t="str">
        <f t="shared" si="951"/>
        <v>W</v>
      </c>
      <c r="F3381" s="134">
        <v>25.14</v>
      </c>
      <c r="G3381" s="38" t="str">
        <f t="shared" si="952"/>
        <v>-</v>
      </c>
      <c r="H3381" s="38">
        <f t="shared" si="953"/>
        <v>25.14</v>
      </c>
      <c r="K3381" s="133">
        <v>43241.541666666664</v>
      </c>
      <c r="L3381" s="9">
        <f t="shared" si="936"/>
        <v>5</v>
      </c>
      <c r="M3381" s="9">
        <f t="shared" si="937"/>
        <v>21</v>
      </c>
      <c r="N3381" s="9">
        <f t="shared" si="938"/>
        <v>13</v>
      </c>
      <c r="O3381" s="31" t="str">
        <f t="shared" si="939"/>
        <v/>
      </c>
      <c r="P3381" s="134">
        <v>41.96</v>
      </c>
      <c r="Q3381" s="31">
        <f t="shared" si="940"/>
        <v>41.96</v>
      </c>
      <c r="R3381" s="31" t="str">
        <f t="shared" si="941"/>
        <v>-</v>
      </c>
      <c r="U3381" s="133">
        <v>43606.541666666664</v>
      </c>
      <c r="V3381" s="9">
        <f t="shared" si="942"/>
        <v>5</v>
      </c>
      <c r="W3381" s="9">
        <f t="shared" si="943"/>
        <v>21</v>
      </c>
      <c r="X3381" s="9">
        <f t="shared" si="944"/>
        <v>13</v>
      </c>
      <c r="Y3381" s="31" t="str">
        <f t="shared" si="945"/>
        <v/>
      </c>
      <c r="Z3381" s="134">
        <v>26.52</v>
      </c>
      <c r="AA3381" s="31">
        <f t="shared" si="946"/>
        <v>26.52</v>
      </c>
      <c r="AB3381" s="31" t="str">
        <f t="shared" si="947"/>
        <v>-</v>
      </c>
    </row>
    <row r="3382" spans="1:28" x14ac:dyDescent="0.3">
      <c r="A3382" s="133">
        <v>42876.583333333336</v>
      </c>
      <c r="B3382" s="152">
        <f t="shared" si="948"/>
        <v>5</v>
      </c>
      <c r="C3382" s="152">
        <f t="shared" si="949"/>
        <v>21</v>
      </c>
      <c r="D3382" s="152">
        <f t="shared" si="950"/>
        <v>14</v>
      </c>
      <c r="E3382" s="38" t="str">
        <f t="shared" si="951"/>
        <v>W</v>
      </c>
      <c r="F3382" s="134">
        <v>25.16</v>
      </c>
      <c r="G3382" s="38" t="str">
        <f t="shared" si="952"/>
        <v>-</v>
      </c>
      <c r="H3382" s="38">
        <f t="shared" si="953"/>
        <v>25.16</v>
      </c>
      <c r="K3382" s="133">
        <v>43241.583333333336</v>
      </c>
      <c r="L3382" s="9">
        <f t="shared" si="936"/>
        <v>5</v>
      </c>
      <c r="M3382" s="9">
        <f t="shared" si="937"/>
        <v>21</v>
      </c>
      <c r="N3382" s="9">
        <f t="shared" si="938"/>
        <v>14</v>
      </c>
      <c r="O3382" s="31" t="str">
        <f t="shared" si="939"/>
        <v/>
      </c>
      <c r="P3382" s="134">
        <v>43.94</v>
      </c>
      <c r="Q3382" s="31">
        <f t="shared" si="940"/>
        <v>43.94</v>
      </c>
      <c r="R3382" s="31" t="str">
        <f t="shared" si="941"/>
        <v>-</v>
      </c>
      <c r="U3382" s="133">
        <v>43606.583333333336</v>
      </c>
      <c r="V3382" s="9">
        <f t="shared" si="942"/>
        <v>5</v>
      </c>
      <c r="W3382" s="9">
        <f t="shared" si="943"/>
        <v>21</v>
      </c>
      <c r="X3382" s="9">
        <f t="shared" si="944"/>
        <v>14</v>
      </c>
      <c r="Y3382" s="31" t="str">
        <f t="shared" si="945"/>
        <v/>
      </c>
      <c r="Z3382" s="134">
        <v>25.96</v>
      </c>
      <c r="AA3382" s="31">
        <f t="shared" si="946"/>
        <v>25.96</v>
      </c>
      <c r="AB3382" s="31" t="str">
        <f t="shared" si="947"/>
        <v>-</v>
      </c>
    </row>
    <row r="3383" spans="1:28" x14ac:dyDescent="0.3">
      <c r="A3383" s="133">
        <v>42876.625</v>
      </c>
      <c r="B3383" s="152">
        <f t="shared" si="948"/>
        <v>5</v>
      </c>
      <c r="C3383" s="152">
        <f t="shared" si="949"/>
        <v>21</v>
      </c>
      <c r="D3383" s="152">
        <f t="shared" si="950"/>
        <v>15</v>
      </c>
      <c r="E3383" s="38" t="str">
        <f t="shared" si="951"/>
        <v>W</v>
      </c>
      <c r="F3383" s="134">
        <v>25.24</v>
      </c>
      <c r="G3383" s="38" t="str">
        <f t="shared" si="952"/>
        <v>-</v>
      </c>
      <c r="H3383" s="38">
        <f t="shared" si="953"/>
        <v>25.24</v>
      </c>
      <c r="K3383" s="133">
        <v>43241.625</v>
      </c>
      <c r="L3383" s="9">
        <f t="shared" si="936"/>
        <v>5</v>
      </c>
      <c r="M3383" s="9">
        <f t="shared" si="937"/>
        <v>21</v>
      </c>
      <c r="N3383" s="9">
        <f t="shared" si="938"/>
        <v>15</v>
      </c>
      <c r="O3383" s="31" t="str">
        <f t="shared" si="939"/>
        <v/>
      </c>
      <c r="P3383" s="134">
        <v>49.99</v>
      </c>
      <c r="Q3383" s="31">
        <f t="shared" si="940"/>
        <v>49.99</v>
      </c>
      <c r="R3383" s="31" t="str">
        <f t="shared" si="941"/>
        <v>-</v>
      </c>
      <c r="U3383" s="133">
        <v>43606.625</v>
      </c>
      <c r="V3383" s="9">
        <f t="shared" si="942"/>
        <v>5</v>
      </c>
      <c r="W3383" s="9">
        <f t="shared" si="943"/>
        <v>21</v>
      </c>
      <c r="X3383" s="9">
        <f t="shared" si="944"/>
        <v>15</v>
      </c>
      <c r="Y3383" s="31" t="str">
        <f t="shared" si="945"/>
        <v/>
      </c>
      <c r="Z3383" s="134">
        <v>25.78</v>
      </c>
      <c r="AA3383" s="31">
        <f t="shared" si="946"/>
        <v>25.78</v>
      </c>
      <c r="AB3383" s="31" t="str">
        <f t="shared" si="947"/>
        <v>-</v>
      </c>
    </row>
    <row r="3384" spans="1:28" x14ac:dyDescent="0.3">
      <c r="A3384" s="133">
        <v>42876.666666666664</v>
      </c>
      <c r="B3384" s="152">
        <f t="shared" si="948"/>
        <v>5</v>
      </c>
      <c r="C3384" s="152">
        <f t="shared" si="949"/>
        <v>21</v>
      </c>
      <c r="D3384" s="152">
        <f t="shared" si="950"/>
        <v>16</v>
      </c>
      <c r="E3384" s="38" t="str">
        <f t="shared" si="951"/>
        <v>W</v>
      </c>
      <c r="F3384" s="134">
        <v>25.32</v>
      </c>
      <c r="G3384" s="38" t="str">
        <f t="shared" si="952"/>
        <v>-</v>
      </c>
      <c r="H3384" s="38">
        <f t="shared" si="953"/>
        <v>25.32</v>
      </c>
      <c r="K3384" s="133">
        <v>43241.666666666664</v>
      </c>
      <c r="L3384" s="9">
        <f t="shared" si="936"/>
        <v>5</v>
      </c>
      <c r="M3384" s="9">
        <f t="shared" si="937"/>
        <v>21</v>
      </c>
      <c r="N3384" s="9">
        <f t="shared" si="938"/>
        <v>16</v>
      </c>
      <c r="O3384" s="31" t="str">
        <f t="shared" si="939"/>
        <v/>
      </c>
      <c r="P3384" s="134">
        <v>52.34</v>
      </c>
      <c r="Q3384" s="31">
        <f t="shared" si="940"/>
        <v>52.34</v>
      </c>
      <c r="R3384" s="31" t="str">
        <f t="shared" si="941"/>
        <v>-</v>
      </c>
      <c r="U3384" s="133">
        <v>43606.666666666664</v>
      </c>
      <c r="V3384" s="9">
        <f t="shared" si="942"/>
        <v>5</v>
      </c>
      <c r="W3384" s="9">
        <f t="shared" si="943"/>
        <v>21</v>
      </c>
      <c r="X3384" s="9">
        <f t="shared" si="944"/>
        <v>16</v>
      </c>
      <c r="Y3384" s="31" t="str">
        <f t="shared" si="945"/>
        <v/>
      </c>
      <c r="Z3384" s="134">
        <v>27.1</v>
      </c>
      <c r="AA3384" s="31">
        <f t="shared" si="946"/>
        <v>27.1</v>
      </c>
      <c r="AB3384" s="31" t="str">
        <f t="shared" si="947"/>
        <v>-</v>
      </c>
    </row>
    <row r="3385" spans="1:28" x14ac:dyDescent="0.3">
      <c r="A3385" s="133">
        <v>42876.708333333336</v>
      </c>
      <c r="B3385" s="152">
        <f t="shared" si="948"/>
        <v>5</v>
      </c>
      <c r="C3385" s="152">
        <f t="shared" si="949"/>
        <v>21</v>
      </c>
      <c r="D3385" s="152">
        <f t="shared" si="950"/>
        <v>17</v>
      </c>
      <c r="E3385" s="38" t="str">
        <f t="shared" si="951"/>
        <v>W</v>
      </c>
      <c r="F3385" s="134">
        <v>26.09</v>
      </c>
      <c r="G3385" s="38" t="str">
        <f t="shared" si="952"/>
        <v>-</v>
      </c>
      <c r="H3385" s="38">
        <f t="shared" si="953"/>
        <v>26.09</v>
      </c>
      <c r="K3385" s="133">
        <v>43241.708333333336</v>
      </c>
      <c r="L3385" s="9">
        <f t="shared" si="936"/>
        <v>5</v>
      </c>
      <c r="M3385" s="9">
        <f t="shared" si="937"/>
        <v>21</v>
      </c>
      <c r="N3385" s="9">
        <f t="shared" si="938"/>
        <v>17</v>
      </c>
      <c r="O3385" s="31" t="str">
        <f t="shared" si="939"/>
        <v/>
      </c>
      <c r="P3385" s="134">
        <v>51.13</v>
      </c>
      <c r="Q3385" s="31" t="str">
        <f t="shared" si="940"/>
        <v>-</v>
      </c>
      <c r="R3385" s="31">
        <f t="shared" si="941"/>
        <v>51.13</v>
      </c>
      <c r="U3385" s="133">
        <v>43606.708333333336</v>
      </c>
      <c r="V3385" s="9">
        <f t="shared" si="942"/>
        <v>5</v>
      </c>
      <c r="W3385" s="9">
        <f t="shared" si="943"/>
        <v>21</v>
      </c>
      <c r="X3385" s="9">
        <f t="shared" si="944"/>
        <v>17</v>
      </c>
      <c r="Y3385" s="31" t="str">
        <f t="shared" si="945"/>
        <v/>
      </c>
      <c r="Z3385" s="134">
        <v>27.15</v>
      </c>
      <c r="AA3385" s="31" t="str">
        <f t="shared" si="946"/>
        <v>-</v>
      </c>
      <c r="AB3385" s="31">
        <f t="shared" si="947"/>
        <v>27.15</v>
      </c>
    </row>
    <row r="3386" spans="1:28" x14ac:dyDescent="0.3">
      <c r="A3386" s="133">
        <v>42876.75</v>
      </c>
      <c r="B3386" s="152">
        <f t="shared" si="948"/>
        <v>5</v>
      </c>
      <c r="C3386" s="152">
        <f t="shared" si="949"/>
        <v>21</v>
      </c>
      <c r="D3386" s="152">
        <f t="shared" si="950"/>
        <v>18</v>
      </c>
      <c r="E3386" s="38" t="str">
        <f t="shared" si="951"/>
        <v>W</v>
      </c>
      <c r="F3386" s="134">
        <v>25.68</v>
      </c>
      <c r="G3386" s="38" t="str">
        <f t="shared" si="952"/>
        <v>-</v>
      </c>
      <c r="H3386" s="38">
        <f t="shared" si="953"/>
        <v>25.68</v>
      </c>
      <c r="K3386" s="133">
        <v>43241.75</v>
      </c>
      <c r="L3386" s="9">
        <f t="shared" si="936"/>
        <v>5</v>
      </c>
      <c r="M3386" s="9">
        <f t="shared" si="937"/>
        <v>21</v>
      </c>
      <c r="N3386" s="9">
        <f t="shared" si="938"/>
        <v>18</v>
      </c>
      <c r="O3386" s="31" t="str">
        <f t="shared" si="939"/>
        <v/>
      </c>
      <c r="P3386" s="134">
        <v>39.409999999999997</v>
      </c>
      <c r="Q3386" s="31" t="str">
        <f t="shared" si="940"/>
        <v>-</v>
      </c>
      <c r="R3386" s="31">
        <f t="shared" si="941"/>
        <v>39.409999999999997</v>
      </c>
      <c r="U3386" s="133">
        <v>43606.75</v>
      </c>
      <c r="V3386" s="9">
        <f t="shared" si="942"/>
        <v>5</v>
      </c>
      <c r="W3386" s="9">
        <f t="shared" si="943"/>
        <v>21</v>
      </c>
      <c r="X3386" s="9">
        <f t="shared" si="944"/>
        <v>18</v>
      </c>
      <c r="Y3386" s="31" t="str">
        <f t="shared" si="945"/>
        <v/>
      </c>
      <c r="Z3386" s="134">
        <v>25.83</v>
      </c>
      <c r="AA3386" s="31" t="str">
        <f t="shared" si="946"/>
        <v>-</v>
      </c>
      <c r="AB3386" s="31">
        <f t="shared" si="947"/>
        <v>25.83</v>
      </c>
    </row>
    <row r="3387" spans="1:28" x14ac:dyDescent="0.3">
      <c r="A3387" s="133">
        <v>42876.791666666664</v>
      </c>
      <c r="B3387" s="152">
        <f t="shared" si="948"/>
        <v>5</v>
      </c>
      <c r="C3387" s="152">
        <f t="shared" si="949"/>
        <v>21</v>
      </c>
      <c r="D3387" s="152">
        <f t="shared" si="950"/>
        <v>19</v>
      </c>
      <c r="E3387" s="38" t="str">
        <f t="shared" si="951"/>
        <v>W</v>
      </c>
      <c r="F3387" s="134">
        <v>25.33</v>
      </c>
      <c r="G3387" s="38" t="str">
        <f t="shared" si="952"/>
        <v>-</v>
      </c>
      <c r="H3387" s="38">
        <f t="shared" si="953"/>
        <v>25.33</v>
      </c>
      <c r="K3387" s="133">
        <v>43241.791666666664</v>
      </c>
      <c r="L3387" s="9">
        <f t="shared" si="936"/>
        <v>5</v>
      </c>
      <c r="M3387" s="9">
        <f t="shared" si="937"/>
        <v>21</v>
      </c>
      <c r="N3387" s="9">
        <f t="shared" si="938"/>
        <v>19</v>
      </c>
      <c r="O3387" s="31" t="str">
        <f t="shared" si="939"/>
        <v/>
      </c>
      <c r="P3387" s="134">
        <v>42.43</v>
      </c>
      <c r="Q3387" s="31" t="str">
        <f t="shared" si="940"/>
        <v>-</v>
      </c>
      <c r="R3387" s="31">
        <f t="shared" si="941"/>
        <v>42.43</v>
      </c>
      <c r="U3387" s="133">
        <v>43606.791666666664</v>
      </c>
      <c r="V3387" s="9">
        <f t="shared" si="942"/>
        <v>5</v>
      </c>
      <c r="W3387" s="9">
        <f t="shared" si="943"/>
        <v>21</v>
      </c>
      <c r="X3387" s="9">
        <f t="shared" si="944"/>
        <v>19</v>
      </c>
      <c r="Y3387" s="31" t="str">
        <f t="shared" si="945"/>
        <v/>
      </c>
      <c r="Z3387" s="134">
        <v>24.59</v>
      </c>
      <c r="AA3387" s="31" t="str">
        <f t="shared" si="946"/>
        <v>-</v>
      </c>
      <c r="AB3387" s="31">
        <f t="shared" si="947"/>
        <v>24.59</v>
      </c>
    </row>
    <row r="3388" spans="1:28" x14ac:dyDescent="0.3">
      <c r="A3388" s="133">
        <v>42876.833333333336</v>
      </c>
      <c r="B3388" s="152">
        <f t="shared" si="948"/>
        <v>5</v>
      </c>
      <c r="C3388" s="152">
        <f t="shared" si="949"/>
        <v>21</v>
      </c>
      <c r="D3388" s="152">
        <f t="shared" si="950"/>
        <v>20</v>
      </c>
      <c r="E3388" s="38" t="str">
        <f t="shared" si="951"/>
        <v>W</v>
      </c>
      <c r="F3388" s="134">
        <v>28.24</v>
      </c>
      <c r="G3388" s="38" t="str">
        <f t="shared" si="952"/>
        <v>-</v>
      </c>
      <c r="H3388" s="38">
        <f t="shared" si="953"/>
        <v>28.24</v>
      </c>
      <c r="K3388" s="133">
        <v>43241.833333333336</v>
      </c>
      <c r="L3388" s="9">
        <f t="shared" si="936"/>
        <v>5</v>
      </c>
      <c r="M3388" s="9">
        <f t="shared" si="937"/>
        <v>21</v>
      </c>
      <c r="N3388" s="9">
        <f t="shared" si="938"/>
        <v>20</v>
      </c>
      <c r="O3388" s="31" t="str">
        <f t="shared" si="939"/>
        <v/>
      </c>
      <c r="P3388" s="134">
        <v>43.22</v>
      </c>
      <c r="Q3388" s="31" t="str">
        <f t="shared" si="940"/>
        <v>-</v>
      </c>
      <c r="R3388" s="31">
        <f t="shared" si="941"/>
        <v>43.22</v>
      </c>
      <c r="U3388" s="133">
        <v>43606.833333333336</v>
      </c>
      <c r="V3388" s="9">
        <f t="shared" si="942"/>
        <v>5</v>
      </c>
      <c r="W3388" s="9">
        <f t="shared" si="943"/>
        <v>21</v>
      </c>
      <c r="X3388" s="9">
        <f t="shared" si="944"/>
        <v>20</v>
      </c>
      <c r="Y3388" s="31" t="str">
        <f t="shared" si="945"/>
        <v/>
      </c>
      <c r="Z3388" s="134">
        <v>25.21</v>
      </c>
      <c r="AA3388" s="31" t="str">
        <f t="shared" si="946"/>
        <v>-</v>
      </c>
      <c r="AB3388" s="31">
        <f t="shared" si="947"/>
        <v>25.21</v>
      </c>
    </row>
    <row r="3389" spans="1:28" x14ac:dyDescent="0.3">
      <c r="A3389" s="133">
        <v>42876.875</v>
      </c>
      <c r="B3389" s="152">
        <f t="shared" si="948"/>
        <v>5</v>
      </c>
      <c r="C3389" s="152">
        <f t="shared" si="949"/>
        <v>21</v>
      </c>
      <c r="D3389" s="152">
        <f t="shared" si="950"/>
        <v>21</v>
      </c>
      <c r="E3389" s="38" t="str">
        <f t="shared" si="951"/>
        <v>W</v>
      </c>
      <c r="F3389" s="134">
        <v>27.18</v>
      </c>
      <c r="G3389" s="38" t="str">
        <f t="shared" si="952"/>
        <v>-</v>
      </c>
      <c r="H3389" s="38">
        <f t="shared" si="953"/>
        <v>27.18</v>
      </c>
      <c r="K3389" s="133">
        <v>43241.875</v>
      </c>
      <c r="L3389" s="9">
        <f t="shared" si="936"/>
        <v>5</v>
      </c>
      <c r="M3389" s="9">
        <f t="shared" si="937"/>
        <v>21</v>
      </c>
      <c r="N3389" s="9">
        <f t="shared" si="938"/>
        <v>21</v>
      </c>
      <c r="O3389" s="31" t="str">
        <f t="shared" si="939"/>
        <v/>
      </c>
      <c r="P3389" s="134">
        <v>41.46</v>
      </c>
      <c r="Q3389" s="31" t="str">
        <f t="shared" si="940"/>
        <v>-</v>
      </c>
      <c r="R3389" s="31">
        <f t="shared" si="941"/>
        <v>41.46</v>
      </c>
      <c r="U3389" s="133">
        <v>43606.875</v>
      </c>
      <c r="V3389" s="9">
        <f t="shared" si="942"/>
        <v>5</v>
      </c>
      <c r="W3389" s="9">
        <f t="shared" si="943"/>
        <v>21</v>
      </c>
      <c r="X3389" s="9">
        <f t="shared" si="944"/>
        <v>21</v>
      </c>
      <c r="Y3389" s="31" t="str">
        <f t="shared" si="945"/>
        <v/>
      </c>
      <c r="Z3389" s="134">
        <v>23.83</v>
      </c>
      <c r="AA3389" s="31" t="str">
        <f t="shared" si="946"/>
        <v>-</v>
      </c>
      <c r="AB3389" s="31">
        <f t="shared" si="947"/>
        <v>23.83</v>
      </c>
    </row>
    <row r="3390" spans="1:28" x14ac:dyDescent="0.3">
      <c r="A3390" s="133">
        <v>42876.916666666664</v>
      </c>
      <c r="B3390" s="152">
        <f t="shared" si="948"/>
        <v>5</v>
      </c>
      <c r="C3390" s="152">
        <f t="shared" si="949"/>
        <v>21</v>
      </c>
      <c r="D3390" s="152">
        <f t="shared" si="950"/>
        <v>22</v>
      </c>
      <c r="E3390" s="38" t="str">
        <f t="shared" si="951"/>
        <v>W</v>
      </c>
      <c r="F3390" s="134">
        <v>23.87</v>
      </c>
      <c r="G3390" s="38" t="str">
        <f t="shared" si="952"/>
        <v>-</v>
      </c>
      <c r="H3390" s="38">
        <f t="shared" si="953"/>
        <v>23.87</v>
      </c>
      <c r="K3390" s="133">
        <v>43241.916666666664</v>
      </c>
      <c r="L3390" s="9">
        <f t="shared" si="936"/>
        <v>5</v>
      </c>
      <c r="M3390" s="9">
        <f t="shared" si="937"/>
        <v>21</v>
      </c>
      <c r="N3390" s="9">
        <f t="shared" si="938"/>
        <v>22</v>
      </c>
      <c r="O3390" s="31" t="str">
        <f t="shared" si="939"/>
        <v/>
      </c>
      <c r="P3390" s="134">
        <v>32.799999999999997</v>
      </c>
      <c r="Q3390" s="31" t="str">
        <f t="shared" si="940"/>
        <v>-</v>
      </c>
      <c r="R3390" s="31">
        <f t="shared" si="941"/>
        <v>32.799999999999997</v>
      </c>
      <c r="U3390" s="133">
        <v>43606.916666666664</v>
      </c>
      <c r="V3390" s="9">
        <f t="shared" si="942"/>
        <v>5</v>
      </c>
      <c r="W3390" s="9">
        <f t="shared" si="943"/>
        <v>21</v>
      </c>
      <c r="X3390" s="9">
        <f t="shared" si="944"/>
        <v>22</v>
      </c>
      <c r="Y3390" s="31" t="str">
        <f t="shared" si="945"/>
        <v/>
      </c>
      <c r="Z3390" s="134">
        <v>21.09</v>
      </c>
      <c r="AA3390" s="31" t="str">
        <f t="shared" si="946"/>
        <v>-</v>
      </c>
      <c r="AB3390" s="31">
        <f t="shared" si="947"/>
        <v>21.09</v>
      </c>
    </row>
    <row r="3391" spans="1:28" x14ac:dyDescent="0.3">
      <c r="A3391" s="133">
        <v>42876.958333333336</v>
      </c>
      <c r="B3391" s="152">
        <f t="shared" si="948"/>
        <v>5</v>
      </c>
      <c r="C3391" s="152">
        <f t="shared" si="949"/>
        <v>21</v>
      </c>
      <c r="D3391" s="152">
        <f t="shared" si="950"/>
        <v>23</v>
      </c>
      <c r="E3391" s="38" t="str">
        <f t="shared" si="951"/>
        <v>W</v>
      </c>
      <c r="F3391" s="134">
        <v>21.83</v>
      </c>
      <c r="G3391" s="38" t="str">
        <f t="shared" si="952"/>
        <v>-</v>
      </c>
      <c r="H3391" s="38">
        <f t="shared" si="953"/>
        <v>21.83</v>
      </c>
      <c r="K3391" s="133">
        <v>43241.958333333336</v>
      </c>
      <c r="L3391" s="9">
        <f t="shared" si="936"/>
        <v>5</v>
      </c>
      <c r="M3391" s="9">
        <f t="shared" si="937"/>
        <v>21</v>
      </c>
      <c r="N3391" s="9">
        <f t="shared" si="938"/>
        <v>23</v>
      </c>
      <c r="O3391" s="31" t="str">
        <f t="shared" si="939"/>
        <v/>
      </c>
      <c r="P3391" s="134">
        <v>26.03</v>
      </c>
      <c r="Q3391" s="31" t="str">
        <f t="shared" si="940"/>
        <v>-</v>
      </c>
      <c r="R3391" s="31">
        <f t="shared" si="941"/>
        <v>26.03</v>
      </c>
      <c r="U3391" s="133">
        <v>43606.958333333336</v>
      </c>
      <c r="V3391" s="9">
        <f t="shared" si="942"/>
        <v>5</v>
      </c>
      <c r="W3391" s="9">
        <f t="shared" si="943"/>
        <v>21</v>
      </c>
      <c r="X3391" s="9">
        <f t="shared" si="944"/>
        <v>23</v>
      </c>
      <c r="Y3391" s="31" t="str">
        <f t="shared" si="945"/>
        <v/>
      </c>
      <c r="Z3391" s="134">
        <v>18.600000000000001</v>
      </c>
      <c r="AA3391" s="31" t="str">
        <f t="shared" si="946"/>
        <v>-</v>
      </c>
      <c r="AB3391" s="31">
        <f t="shared" si="947"/>
        <v>18.600000000000001</v>
      </c>
    </row>
    <row r="3392" spans="1:28" x14ac:dyDescent="0.3">
      <c r="A3392" s="133">
        <v>42877</v>
      </c>
      <c r="B3392" s="152">
        <f t="shared" si="948"/>
        <v>5</v>
      </c>
      <c r="C3392" s="152">
        <f t="shared" si="949"/>
        <v>22</v>
      </c>
      <c r="D3392" s="152">
        <f t="shared" si="950"/>
        <v>0</v>
      </c>
      <c r="E3392" s="38" t="str">
        <f t="shared" si="951"/>
        <v/>
      </c>
      <c r="F3392" s="134">
        <v>21.38</v>
      </c>
      <c r="G3392" s="38" t="str">
        <f t="shared" si="952"/>
        <v>-</v>
      </c>
      <c r="H3392" s="38">
        <f t="shared" si="953"/>
        <v>21.38</v>
      </c>
      <c r="K3392" s="133">
        <v>43242</v>
      </c>
      <c r="L3392" s="9">
        <f t="shared" si="936"/>
        <v>5</v>
      </c>
      <c r="M3392" s="9">
        <f t="shared" si="937"/>
        <v>22</v>
      </c>
      <c r="N3392" s="9">
        <f t="shared" si="938"/>
        <v>0</v>
      </c>
      <c r="O3392" s="31" t="str">
        <f t="shared" si="939"/>
        <v/>
      </c>
      <c r="P3392" s="134">
        <v>23.09</v>
      </c>
      <c r="Q3392" s="31" t="str">
        <f t="shared" si="940"/>
        <v>-</v>
      </c>
      <c r="R3392" s="31">
        <f t="shared" si="941"/>
        <v>23.09</v>
      </c>
      <c r="U3392" s="133">
        <v>43607</v>
      </c>
      <c r="V3392" s="9">
        <f t="shared" si="942"/>
        <v>5</v>
      </c>
      <c r="W3392" s="9">
        <f t="shared" si="943"/>
        <v>22</v>
      </c>
      <c r="X3392" s="9">
        <f t="shared" si="944"/>
        <v>0</v>
      </c>
      <c r="Y3392" s="31" t="str">
        <f t="shared" si="945"/>
        <v/>
      </c>
      <c r="Z3392" s="134">
        <v>17.41</v>
      </c>
      <c r="AA3392" s="31" t="str">
        <f t="shared" si="946"/>
        <v>-</v>
      </c>
      <c r="AB3392" s="31">
        <f t="shared" si="947"/>
        <v>17.41</v>
      </c>
    </row>
    <row r="3393" spans="1:28" x14ac:dyDescent="0.3">
      <c r="A3393" s="133">
        <v>42877.041666666664</v>
      </c>
      <c r="B3393" s="152">
        <f t="shared" si="948"/>
        <v>5</v>
      </c>
      <c r="C3393" s="152">
        <f t="shared" si="949"/>
        <v>22</v>
      </c>
      <c r="D3393" s="152">
        <f t="shared" si="950"/>
        <v>1</v>
      </c>
      <c r="E3393" s="38" t="str">
        <f t="shared" si="951"/>
        <v/>
      </c>
      <c r="F3393" s="134">
        <v>20.85</v>
      </c>
      <c r="G3393" s="38" t="str">
        <f t="shared" si="952"/>
        <v>-</v>
      </c>
      <c r="H3393" s="38">
        <f t="shared" si="953"/>
        <v>20.85</v>
      </c>
      <c r="K3393" s="133">
        <v>43242.041666666664</v>
      </c>
      <c r="L3393" s="9">
        <f t="shared" si="936"/>
        <v>5</v>
      </c>
      <c r="M3393" s="9">
        <f t="shared" si="937"/>
        <v>22</v>
      </c>
      <c r="N3393" s="9">
        <f t="shared" si="938"/>
        <v>1</v>
      </c>
      <c r="O3393" s="31" t="str">
        <f t="shared" si="939"/>
        <v/>
      </c>
      <c r="P3393" s="134">
        <v>22.05</v>
      </c>
      <c r="Q3393" s="31" t="str">
        <f t="shared" si="940"/>
        <v>-</v>
      </c>
      <c r="R3393" s="31">
        <f t="shared" si="941"/>
        <v>22.05</v>
      </c>
      <c r="U3393" s="133">
        <v>43607.041666666664</v>
      </c>
      <c r="V3393" s="9">
        <f t="shared" si="942"/>
        <v>5</v>
      </c>
      <c r="W3393" s="9">
        <f t="shared" si="943"/>
        <v>22</v>
      </c>
      <c r="X3393" s="9">
        <f t="shared" si="944"/>
        <v>1</v>
      </c>
      <c r="Y3393" s="31" t="str">
        <f t="shared" si="945"/>
        <v/>
      </c>
      <c r="Z3393" s="134">
        <v>17.09</v>
      </c>
      <c r="AA3393" s="31" t="str">
        <f t="shared" si="946"/>
        <v>-</v>
      </c>
      <c r="AB3393" s="31">
        <f t="shared" si="947"/>
        <v>17.09</v>
      </c>
    </row>
    <row r="3394" spans="1:28" x14ac:dyDescent="0.3">
      <c r="A3394" s="133">
        <v>42877.083333333336</v>
      </c>
      <c r="B3394" s="152">
        <f t="shared" si="948"/>
        <v>5</v>
      </c>
      <c r="C3394" s="152">
        <f t="shared" si="949"/>
        <v>22</v>
      </c>
      <c r="D3394" s="152">
        <f t="shared" si="950"/>
        <v>2</v>
      </c>
      <c r="E3394" s="38" t="str">
        <f t="shared" si="951"/>
        <v/>
      </c>
      <c r="F3394" s="134">
        <v>20.6</v>
      </c>
      <c r="G3394" s="38" t="str">
        <f t="shared" si="952"/>
        <v>-</v>
      </c>
      <c r="H3394" s="38">
        <f t="shared" si="953"/>
        <v>20.6</v>
      </c>
      <c r="K3394" s="133">
        <v>43242.083333333336</v>
      </c>
      <c r="L3394" s="9">
        <f t="shared" si="936"/>
        <v>5</v>
      </c>
      <c r="M3394" s="9">
        <f t="shared" si="937"/>
        <v>22</v>
      </c>
      <c r="N3394" s="9">
        <f t="shared" si="938"/>
        <v>2</v>
      </c>
      <c r="O3394" s="31" t="str">
        <f t="shared" si="939"/>
        <v/>
      </c>
      <c r="P3394" s="134">
        <v>21.45</v>
      </c>
      <c r="Q3394" s="31" t="str">
        <f t="shared" si="940"/>
        <v>-</v>
      </c>
      <c r="R3394" s="31">
        <f t="shared" si="941"/>
        <v>21.45</v>
      </c>
      <c r="U3394" s="133">
        <v>43607.083333333336</v>
      </c>
      <c r="V3394" s="9">
        <f t="shared" si="942"/>
        <v>5</v>
      </c>
      <c r="W3394" s="9">
        <f t="shared" si="943"/>
        <v>22</v>
      </c>
      <c r="X3394" s="9">
        <f t="shared" si="944"/>
        <v>2</v>
      </c>
      <c r="Y3394" s="31" t="str">
        <f t="shared" si="945"/>
        <v/>
      </c>
      <c r="Z3394" s="134">
        <v>16.12</v>
      </c>
      <c r="AA3394" s="31" t="str">
        <f t="shared" si="946"/>
        <v>-</v>
      </c>
      <c r="AB3394" s="31">
        <f t="shared" si="947"/>
        <v>16.12</v>
      </c>
    </row>
    <row r="3395" spans="1:28" x14ac:dyDescent="0.3">
      <c r="A3395" s="133">
        <v>42877.125</v>
      </c>
      <c r="B3395" s="152">
        <f t="shared" si="948"/>
        <v>5</v>
      </c>
      <c r="C3395" s="152">
        <f t="shared" si="949"/>
        <v>22</v>
      </c>
      <c r="D3395" s="152">
        <f t="shared" si="950"/>
        <v>3</v>
      </c>
      <c r="E3395" s="38" t="str">
        <f t="shared" si="951"/>
        <v/>
      </c>
      <c r="F3395" s="134">
        <v>20.16</v>
      </c>
      <c r="G3395" s="38" t="str">
        <f t="shared" si="952"/>
        <v>-</v>
      </c>
      <c r="H3395" s="38">
        <f t="shared" si="953"/>
        <v>20.16</v>
      </c>
      <c r="K3395" s="133">
        <v>43242.125</v>
      </c>
      <c r="L3395" s="9">
        <f t="shared" si="936"/>
        <v>5</v>
      </c>
      <c r="M3395" s="9">
        <f t="shared" si="937"/>
        <v>22</v>
      </c>
      <c r="N3395" s="9">
        <f t="shared" si="938"/>
        <v>3</v>
      </c>
      <c r="O3395" s="31" t="str">
        <f t="shared" si="939"/>
        <v/>
      </c>
      <c r="P3395" s="134">
        <v>20.96</v>
      </c>
      <c r="Q3395" s="31" t="str">
        <f t="shared" si="940"/>
        <v>-</v>
      </c>
      <c r="R3395" s="31">
        <f t="shared" si="941"/>
        <v>20.96</v>
      </c>
      <c r="U3395" s="133">
        <v>43607.125</v>
      </c>
      <c r="V3395" s="9">
        <f t="shared" si="942"/>
        <v>5</v>
      </c>
      <c r="W3395" s="9">
        <f t="shared" si="943"/>
        <v>22</v>
      </c>
      <c r="X3395" s="9">
        <f t="shared" si="944"/>
        <v>3</v>
      </c>
      <c r="Y3395" s="31" t="str">
        <f t="shared" si="945"/>
        <v/>
      </c>
      <c r="Z3395" s="134">
        <v>16.079999999999998</v>
      </c>
      <c r="AA3395" s="31" t="str">
        <f t="shared" si="946"/>
        <v>-</v>
      </c>
      <c r="AB3395" s="31">
        <f t="shared" si="947"/>
        <v>16.079999999999998</v>
      </c>
    </row>
    <row r="3396" spans="1:28" x14ac:dyDescent="0.3">
      <c r="A3396" s="133">
        <v>42877.166666666664</v>
      </c>
      <c r="B3396" s="152">
        <f t="shared" si="948"/>
        <v>5</v>
      </c>
      <c r="C3396" s="152">
        <f t="shared" si="949"/>
        <v>22</v>
      </c>
      <c r="D3396" s="152">
        <f t="shared" si="950"/>
        <v>4</v>
      </c>
      <c r="E3396" s="38" t="str">
        <f t="shared" si="951"/>
        <v/>
      </c>
      <c r="F3396" s="134">
        <v>20.89</v>
      </c>
      <c r="G3396" s="38" t="str">
        <f t="shared" si="952"/>
        <v>-</v>
      </c>
      <c r="H3396" s="38">
        <f t="shared" si="953"/>
        <v>20.89</v>
      </c>
      <c r="K3396" s="133">
        <v>43242.166666666664</v>
      </c>
      <c r="L3396" s="9">
        <f t="shared" si="936"/>
        <v>5</v>
      </c>
      <c r="M3396" s="9">
        <f t="shared" si="937"/>
        <v>22</v>
      </c>
      <c r="N3396" s="9">
        <f t="shared" si="938"/>
        <v>4</v>
      </c>
      <c r="O3396" s="31" t="str">
        <f t="shared" si="939"/>
        <v/>
      </c>
      <c r="P3396" s="134">
        <v>21.78</v>
      </c>
      <c r="Q3396" s="31" t="str">
        <f t="shared" si="940"/>
        <v>-</v>
      </c>
      <c r="R3396" s="31">
        <f t="shared" si="941"/>
        <v>21.78</v>
      </c>
      <c r="U3396" s="133">
        <v>43607.166666666664</v>
      </c>
      <c r="V3396" s="9">
        <f t="shared" si="942"/>
        <v>5</v>
      </c>
      <c r="W3396" s="9">
        <f t="shared" si="943"/>
        <v>22</v>
      </c>
      <c r="X3396" s="9">
        <f t="shared" si="944"/>
        <v>4</v>
      </c>
      <c r="Y3396" s="31" t="str">
        <f t="shared" si="945"/>
        <v/>
      </c>
      <c r="Z3396" s="134">
        <v>17.010000000000002</v>
      </c>
      <c r="AA3396" s="31" t="str">
        <f t="shared" si="946"/>
        <v>-</v>
      </c>
      <c r="AB3396" s="31">
        <f t="shared" si="947"/>
        <v>17.010000000000002</v>
      </c>
    </row>
    <row r="3397" spans="1:28" x14ac:dyDescent="0.3">
      <c r="A3397" s="133">
        <v>42877.208333333336</v>
      </c>
      <c r="B3397" s="152">
        <f t="shared" si="948"/>
        <v>5</v>
      </c>
      <c r="C3397" s="152">
        <f t="shared" si="949"/>
        <v>22</v>
      </c>
      <c r="D3397" s="152">
        <f t="shared" si="950"/>
        <v>5</v>
      </c>
      <c r="E3397" s="38" t="str">
        <f t="shared" si="951"/>
        <v/>
      </c>
      <c r="F3397" s="134">
        <v>22</v>
      </c>
      <c r="G3397" s="38" t="str">
        <f t="shared" si="952"/>
        <v>-</v>
      </c>
      <c r="H3397" s="38">
        <f t="shared" si="953"/>
        <v>22</v>
      </c>
      <c r="K3397" s="133">
        <v>43242.208333333336</v>
      </c>
      <c r="L3397" s="9">
        <f t="shared" si="936"/>
        <v>5</v>
      </c>
      <c r="M3397" s="9">
        <f t="shared" si="937"/>
        <v>22</v>
      </c>
      <c r="N3397" s="9">
        <f t="shared" si="938"/>
        <v>5</v>
      </c>
      <c r="O3397" s="31" t="str">
        <f t="shared" si="939"/>
        <v/>
      </c>
      <c r="P3397" s="134">
        <v>24.56</v>
      </c>
      <c r="Q3397" s="31" t="str">
        <f t="shared" si="940"/>
        <v>-</v>
      </c>
      <c r="R3397" s="31">
        <f t="shared" si="941"/>
        <v>24.56</v>
      </c>
      <c r="U3397" s="133">
        <v>43607.208333333336</v>
      </c>
      <c r="V3397" s="9">
        <f t="shared" si="942"/>
        <v>5</v>
      </c>
      <c r="W3397" s="9">
        <f t="shared" si="943"/>
        <v>22</v>
      </c>
      <c r="X3397" s="9">
        <f t="shared" si="944"/>
        <v>5</v>
      </c>
      <c r="Y3397" s="31" t="str">
        <f t="shared" si="945"/>
        <v/>
      </c>
      <c r="Z3397" s="134">
        <v>18.170000000000002</v>
      </c>
      <c r="AA3397" s="31" t="str">
        <f t="shared" si="946"/>
        <v>-</v>
      </c>
      <c r="AB3397" s="31">
        <f t="shared" si="947"/>
        <v>18.170000000000002</v>
      </c>
    </row>
    <row r="3398" spans="1:28" x14ac:dyDescent="0.3">
      <c r="A3398" s="133">
        <v>42877.25</v>
      </c>
      <c r="B3398" s="152">
        <f t="shared" si="948"/>
        <v>5</v>
      </c>
      <c r="C3398" s="152">
        <f t="shared" si="949"/>
        <v>22</v>
      </c>
      <c r="D3398" s="152">
        <f t="shared" si="950"/>
        <v>6</v>
      </c>
      <c r="E3398" s="38" t="str">
        <f t="shared" si="951"/>
        <v/>
      </c>
      <c r="F3398" s="134">
        <v>25.78</v>
      </c>
      <c r="G3398" s="38" t="str">
        <f t="shared" si="952"/>
        <v>-</v>
      </c>
      <c r="H3398" s="38">
        <f t="shared" si="953"/>
        <v>25.78</v>
      </c>
      <c r="K3398" s="133">
        <v>43242.25</v>
      </c>
      <c r="L3398" s="9">
        <f t="shared" si="936"/>
        <v>5</v>
      </c>
      <c r="M3398" s="9">
        <f t="shared" si="937"/>
        <v>22</v>
      </c>
      <c r="N3398" s="9">
        <f t="shared" si="938"/>
        <v>6</v>
      </c>
      <c r="O3398" s="31" t="str">
        <f t="shared" si="939"/>
        <v/>
      </c>
      <c r="P3398" s="134">
        <v>30.53</v>
      </c>
      <c r="Q3398" s="31" t="str">
        <f t="shared" si="940"/>
        <v>-</v>
      </c>
      <c r="R3398" s="31">
        <f t="shared" si="941"/>
        <v>30.53</v>
      </c>
      <c r="U3398" s="133">
        <v>43607.25</v>
      </c>
      <c r="V3398" s="9">
        <f t="shared" si="942"/>
        <v>5</v>
      </c>
      <c r="W3398" s="9">
        <f t="shared" si="943"/>
        <v>22</v>
      </c>
      <c r="X3398" s="9">
        <f t="shared" si="944"/>
        <v>6</v>
      </c>
      <c r="Y3398" s="31" t="str">
        <f t="shared" si="945"/>
        <v/>
      </c>
      <c r="Z3398" s="134">
        <v>21.38</v>
      </c>
      <c r="AA3398" s="31" t="str">
        <f t="shared" si="946"/>
        <v>-</v>
      </c>
      <c r="AB3398" s="31">
        <f t="shared" si="947"/>
        <v>21.38</v>
      </c>
    </row>
    <row r="3399" spans="1:28" x14ac:dyDescent="0.3">
      <c r="A3399" s="133">
        <v>42877.291666666664</v>
      </c>
      <c r="B3399" s="152">
        <f t="shared" si="948"/>
        <v>5</v>
      </c>
      <c r="C3399" s="152">
        <f t="shared" si="949"/>
        <v>22</v>
      </c>
      <c r="D3399" s="152">
        <f t="shared" si="950"/>
        <v>7</v>
      </c>
      <c r="E3399" s="38" t="str">
        <f t="shared" si="951"/>
        <v/>
      </c>
      <c r="F3399" s="134">
        <v>27.58</v>
      </c>
      <c r="G3399" s="38" t="str">
        <f t="shared" si="952"/>
        <v>-</v>
      </c>
      <c r="H3399" s="38">
        <f t="shared" si="953"/>
        <v>27.58</v>
      </c>
      <c r="K3399" s="133">
        <v>43242.291666666664</v>
      </c>
      <c r="L3399" s="9">
        <f t="shared" si="936"/>
        <v>5</v>
      </c>
      <c r="M3399" s="9">
        <f t="shared" si="937"/>
        <v>22</v>
      </c>
      <c r="N3399" s="9">
        <f t="shared" si="938"/>
        <v>7</v>
      </c>
      <c r="O3399" s="31" t="str">
        <f t="shared" si="939"/>
        <v/>
      </c>
      <c r="P3399" s="134">
        <v>29.92</v>
      </c>
      <c r="Q3399" s="31" t="str">
        <f t="shared" si="940"/>
        <v>-</v>
      </c>
      <c r="R3399" s="31">
        <f t="shared" si="941"/>
        <v>29.92</v>
      </c>
      <c r="U3399" s="133">
        <v>43607.291666666664</v>
      </c>
      <c r="V3399" s="9">
        <f t="shared" si="942"/>
        <v>5</v>
      </c>
      <c r="W3399" s="9">
        <f t="shared" si="943"/>
        <v>22</v>
      </c>
      <c r="X3399" s="9">
        <f t="shared" si="944"/>
        <v>7</v>
      </c>
      <c r="Y3399" s="31" t="str">
        <f t="shared" si="945"/>
        <v/>
      </c>
      <c r="Z3399" s="134">
        <v>21.52</v>
      </c>
      <c r="AA3399" s="31" t="str">
        <f t="shared" si="946"/>
        <v>-</v>
      </c>
      <c r="AB3399" s="31">
        <f t="shared" si="947"/>
        <v>21.52</v>
      </c>
    </row>
    <row r="3400" spans="1:28" x14ac:dyDescent="0.3">
      <c r="A3400" s="133">
        <v>42877.333333333336</v>
      </c>
      <c r="B3400" s="152">
        <f t="shared" si="948"/>
        <v>5</v>
      </c>
      <c r="C3400" s="152">
        <f t="shared" si="949"/>
        <v>22</v>
      </c>
      <c r="D3400" s="152">
        <f t="shared" si="950"/>
        <v>8</v>
      </c>
      <c r="E3400" s="38" t="str">
        <f t="shared" si="951"/>
        <v/>
      </c>
      <c r="F3400" s="134">
        <v>28.67</v>
      </c>
      <c r="G3400" s="38">
        <f t="shared" si="952"/>
        <v>28.67</v>
      </c>
      <c r="H3400" s="38" t="str">
        <f t="shared" si="953"/>
        <v>-</v>
      </c>
      <c r="K3400" s="133">
        <v>43242.333333333336</v>
      </c>
      <c r="L3400" s="9">
        <f t="shared" si="936"/>
        <v>5</v>
      </c>
      <c r="M3400" s="9">
        <f t="shared" si="937"/>
        <v>22</v>
      </c>
      <c r="N3400" s="9">
        <f t="shared" si="938"/>
        <v>8</v>
      </c>
      <c r="O3400" s="31" t="str">
        <f t="shared" si="939"/>
        <v/>
      </c>
      <c r="P3400" s="134">
        <v>32.119999999999997</v>
      </c>
      <c r="Q3400" s="31">
        <f t="shared" si="940"/>
        <v>32.119999999999997</v>
      </c>
      <c r="R3400" s="31" t="str">
        <f t="shared" si="941"/>
        <v>-</v>
      </c>
      <c r="U3400" s="133">
        <v>43607.333333333336</v>
      </c>
      <c r="V3400" s="9">
        <f t="shared" si="942"/>
        <v>5</v>
      </c>
      <c r="W3400" s="9">
        <f t="shared" si="943"/>
        <v>22</v>
      </c>
      <c r="X3400" s="9">
        <f t="shared" si="944"/>
        <v>8</v>
      </c>
      <c r="Y3400" s="31" t="str">
        <f t="shared" si="945"/>
        <v/>
      </c>
      <c r="Z3400" s="134">
        <v>21.55</v>
      </c>
      <c r="AA3400" s="31">
        <f t="shared" si="946"/>
        <v>21.55</v>
      </c>
      <c r="AB3400" s="31" t="str">
        <f t="shared" si="947"/>
        <v>-</v>
      </c>
    </row>
    <row r="3401" spans="1:28" x14ac:dyDescent="0.3">
      <c r="A3401" s="133">
        <v>42877.375</v>
      </c>
      <c r="B3401" s="152">
        <f t="shared" si="948"/>
        <v>5</v>
      </c>
      <c r="C3401" s="152">
        <f t="shared" si="949"/>
        <v>22</v>
      </c>
      <c r="D3401" s="152">
        <f t="shared" si="950"/>
        <v>9</v>
      </c>
      <c r="E3401" s="38" t="str">
        <f t="shared" si="951"/>
        <v/>
      </c>
      <c r="F3401" s="134">
        <v>29.58</v>
      </c>
      <c r="G3401" s="38">
        <f t="shared" si="952"/>
        <v>29.58</v>
      </c>
      <c r="H3401" s="38" t="str">
        <f t="shared" si="953"/>
        <v>-</v>
      </c>
      <c r="K3401" s="133">
        <v>43242.375</v>
      </c>
      <c r="L3401" s="9">
        <f t="shared" ref="L3401:L3464" si="954">MONTH(K3401)</f>
        <v>5</v>
      </c>
      <c r="M3401" s="9">
        <f t="shared" ref="M3401:M3464" si="955">DAY(K3401)</f>
        <v>22</v>
      </c>
      <c r="N3401" s="9">
        <f t="shared" ref="N3401:N3464" si="956">HOUR(K3401)</f>
        <v>9</v>
      </c>
      <c r="O3401" s="31" t="str">
        <f t="shared" ref="O3401:O3464" si="957">IF(WEEKDAY(K3401,2)&gt;5,"W","")</f>
        <v/>
      </c>
      <c r="P3401" s="134">
        <v>34.68</v>
      </c>
      <c r="Q3401" s="31">
        <f t="shared" ref="Q3401:Q3464" si="958">IF(AND($L3401&gt;=$L$5,$L3401&lt;=$M$5),IF($O3401&lt;&gt;"W",IF(AND($N3401&gt;=$N$5,$N3401&lt;$P$5),$P3401,"-"),"-"),"-")</f>
        <v>34.68</v>
      </c>
      <c r="R3401" s="31" t="str">
        <f t="shared" ref="R3401:R3464" si="959">IF(Q3401="-",P3401,"-")</f>
        <v>-</v>
      </c>
      <c r="U3401" s="133">
        <v>43607.375</v>
      </c>
      <c r="V3401" s="9">
        <f t="shared" ref="V3401:V3464" si="960">MONTH(U3401)</f>
        <v>5</v>
      </c>
      <c r="W3401" s="9">
        <f t="shared" ref="W3401:W3464" si="961">DAY(U3401)</f>
        <v>22</v>
      </c>
      <c r="X3401" s="9">
        <f t="shared" ref="X3401:X3464" si="962">HOUR(U3401)</f>
        <v>9</v>
      </c>
      <c r="Y3401" s="31" t="str">
        <f t="shared" ref="Y3401:Y3464" si="963">IF(WEEKDAY(U3401,2)&gt;5,"W","")</f>
        <v/>
      </c>
      <c r="Z3401" s="134">
        <v>22.78</v>
      </c>
      <c r="AA3401" s="31">
        <f t="shared" ref="AA3401:AA3464" si="964">IF(AND($V3401&gt;=$V$5,$V3401&lt;=$W$5),IF($Y3401&lt;&gt;"W",IF(AND($X3401&gt;=$X$5,$X3401&lt;$Z$5),$Z3401,"-"),"-"),"-")</f>
        <v>22.78</v>
      </c>
      <c r="AB3401" s="31" t="str">
        <f t="shared" ref="AB3401:AB3464" si="965">IF(AA3401="-",Z3401,"-")</f>
        <v>-</v>
      </c>
    </row>
    <row r="3402" spans="1:28" x14ac:dyDescent="0.3">
      <c r="A3402" s="133">
        <v>42877.416666666664</v>
      </c>
      <c r="B3402" s="152">
        <f t="shared" ref="B3402:B3465" si="966">MONTH(A3402)</f>
        <v>5</v>
      </c>
      <c r="C3402" s="152">
        <f t="shared" ref="C3402:C3465" si="967">DAY(A3402)</f>
        <v>22</v>
      </c>
      <c r="D3402" s="152">
        <f t="shared" ref="D3402:D3465" si="968">HOUR(A3402)</f>
        <v>10</v>
      </c>
      <c r="E3402" s="38" t="str">
        <f t="shared" ref="E3402:E3465" si="969">IF(WEEKDAY(A3402,2)&gt;5,"W","")</f>
        <v/>
      </c>
      <c r="F3402" s="134">
        <v>30.71</v>
      </c>
      <c r="G3402" s="38">
        <f t="shared" ref="G3402:G3465" si="970">IF(AND($B3402&gt;=$B$5,$B3402&lt;=$C$5),IF($E3402&lt;&gt;"W",IF(AND($D3402&gt;=$D$5,$D3402&lt;$F$5),$F3402,"-"),"-"),"-")</f>
        <v>30.71</v>
      </c>
      <c r="H3402" s="38" t="str">
        <f t="shared" ref="H3402:H3465" si="971">IF(G3402="-",F3402,"-")</f>
        <v>-</v>
      </c>
      <c r="K3402" s="133">
        <v>43242.416666666664</v>
      </c>
      <c r="L3402" s="9">
        <f t="shared" si="954"/>
        <v>5</v>
      </c>
      <c r="M3402" s="9">
        <f t="shared" si="955"/>
        <v>22</v>
      </c>
      <c r="N3402" s="9">
        <f t="shared" si="956"/>
        <v>10</v>
      </c>
      <c r="O3402" s="31" t="str">
        <f t="shared" si="957"/>
        <v/>
      </c>
      <c r="P3402" s="134">
        <v>36.31</v>
      </c>
      <c r="Q3402" s="31">
        <f t="shared" si="958"/>
        <v>36.31</v>
      </c>
      <c r="R3402" s="31" t="str">
        <f t="shared" si="959"/>
        <v>-</v>
      </c>
      <c r="U3402" s="133">
        <v>43607.416666666664</v>
      </c>
      <c r="V3402" s="9">
        <f t="shared" si="960"/>
        <v>5</v>
      </c>
      <c r="W3402" s="9">
        <f t="shared" si="961"/>
        <v>22</v>
      </c>
      <c r="X3402" s="9">
        <f t="shared" si="962"/>
        <v>10</v>
      </c>
      <c r="Y3402" s="31" t="str">
        <f t="shared" si="963"/>
        <v/>
      </c>
      <c r="Z3402" s="134">
        <v>23.46</v>
      </c>
      <c r="AA3402" s="31">
        <f t="shared" si="964"/>
        <v>23.46</v>
      </c>
      <c r="AB3402" s="31" t="str">
        <f t="shared" si="965"/>
        <v>-</v>
      </c>
    </row>
    <row r="3403" spans="1:28" x14ac:dyDescent="0.3">
      <c r="A3403" s="133">
        <v>42877.458333333336</v>
      </c>
      <c r="B3403" s="152">
        <f t="shared" si="966"/>
        <v>5</v>
      </c>
      <c r="C3403" s="152">
        <f t="shared" si="967"/>
        <v>22</v>
      </c>
      <c r="D3403" s="152">
        <f t="shared" si="968"/>
        <v>11</v>
      </c>
      <c r="E3403" s="38" t="str">
        <f t="shared" si="969"/>
        <v/>
      </c>
      <c r="F3403" s="134">
        <v>32.75</v>
      </c>
      <c r="G3403" s="38">
        <f t="shared" si="970"/>
        <v>32.75</v>
      </c>
      <c r="H3403" s="38" t="str">
        <f t="shared" si="971"/>
        <v>-</v>
      </c>
      <c r="K3403" s="133">
        <v>43242.458333333336</v>
      </c>
      <c r="L3403" s="9">
        <f t="shared" si="954"/>
        <v>5</v>
      </c>
      <c r="M3403" s="9">
        <f t="shared" si="955"/>
        <v>22</v>
      </c>
      <c r="N3403" s="9">
        <f t="shared" si="956"/>
        <v>11</v>
      </c>
      <c r="O3403" s="31" t="str">
        <f t="shared" si="957"/>
        <v/>
      </c>
      <c r="P3403" s="134">
        <v>39.08</v>
      </c>
      <c r="Q3403" s="31">
        <f t="shared" si="958"/>
        <v>39.08</v>
      </c>
      <c r="R3403" s="31" t="str">
        <f t="shared" si="959"/>
        <v>-</v>
      </c>
      <c r="U3403" s="133">
        <v>43607.458333333336</v>
      </c>
      <c r="V3403" s="9">
        <f t="shared" si="960"/>
        <v>5</v>
      </c>
      <c r="W3403" s="9">
        <f t="shared" si="961"/>
        <v>22</v>
      </c>
      <c r="X3403" s="9">
        <f t="shared" si="962"/>
        <v>11</v>
      </c>
      <c r="Y3403" s="31" t="str">
        <f t="shared" si="963"/>
        <v/>
      </c>
      <c r="Z3403" s="134">
        <v>24.6</v>
      </c>
      <c r="AA3403" s="31">
        <f t="shared" si="964"/>
        <v>24.6</v>
      </c>
      <c r="AB3403" s="31" t="str">
        <f t="shared" si="965"/>
        <v>-</v>
      </c>
    </row>
    <row r="3404" spans="1:28" x14ac:dyDescent="0.3">
      <c r="A3404" s="133">
        <v>42877.5</v>
      </c>
      <c r="B3404" s="152">
        <f t="shared" si="966"/>
        <v>5</v>
      </c>
      <c r="C3404" s="152">
        <f t="shared" si="967"/>
        <v>22</v>
      </c>
      <c r="D3404" s="152">
        <f t="shared" si="968"/>
        <v>12</v>
      </c>
      <c r="E3404" s="38" t="str">
        <f t="shared" si="969"/>
        <v/>
      </c>
      <c r="F3404" s="134">
        <v>33.11</v>
      </c>
      <c r="G3404" s="38">
        <f t="shared" si="970"/>
        <v>33.11</v>
      </c>
      <c r="H3404" s="38" t="str">
        <f t="shared" si="971"/>
        <v>-</v>
      </c>
      <c r="K3404" s="133">
        <v>43242.5</v>
      </c>
      <c r="L3404" s="9">
        <f t="shared" si="954"/>
        <v>5</v>
      </c>
      <c r="M3404" s="9">
        <f t="shared" si="955"/>
        <v>22</v>
      </c>
      <c r="N3404" s="9">
        <f t="shared" si="956"/>
        <v>12</v>
      </c>
      <c r="O3404" s="31" t="str">
        <f t="shared" si="957"/>
        <v/>
      </c>
      <c r="P3404" s="134">
        <v>41.97</v>
      </c>
      <c r="Q3404" s="31">
        <f t="shared" si="958"/>
        <v>41.97</v>
      </c>
      <c r="R3404" s="31" t="str">
        <f t="shared" si="959"/>
        <v>-</v>
      </c>
      <c r="U3404" s="133">
        <v>43607.5</v>
      </c>
      <c r="V3404" s="9">
        <f t="shared" si="960"/>
        <v>5</v>
      </c>
      <c r="W3404" s="9">
        <f t="shared" si="961"/>
        <v>22</v>
      </c>
      <c r="X3404" s="9">
        <f t="shared" si="962"/>
        <v>12</v>
      </c>
      <c r="Y3404" s="31" t="str">
        <f t="shared" si="963"/>
        <v/>
      </c>
      <c r="Z3404" s="134">
        <v>26.89</v>
      </c>
      <c r="AA3404" s="31">
        <f t="shared" si="964"/>
        <v>26.89</v>
      </c>
      <c r="AB3404" s="31" t="str">
        <f t="shared" si="965"/>
        <v>-</v>
      </c>
    </row>
    <row r="3405" spans="1:28" x14ac:dyDescent="0.3">
      <c r="A3405" s="133">
        <v>42877.541666666664</v>
      </c>
      <c r="B3405" s="152">
        <f t="shared" si="966"/>
        <v>5</v>
      </c>
      <c r="C3405" s="152">
        <f t="shared" si="967"/>
        <v>22</v>
      </c>
      <c r="D3405" s="152">
        <f t="shared" si="968"/>
        <v>13</v>
      </c>
      <c r="E3405" s="38" t="str">
        <f t="shared" si="969"/>
        <v/>
      </c>
      <c r="F3405" s="134">
        <v>33.97</v>
      </c>
      <c r="G3405" s="38">
        <f t="shared" si="970"/>
        <v>33.97</v>
      </c>
      <c r="H3405" s="38" t="str">
        <f t="shared" si="971"/>
        <v>-</v>
      </c>
      <c r="K3405" s="133">
        <v>43242.541666666664</v>
      </c>
      <c r="L3405" s="9">
        <f t="shared" si="954"/>
        <v>5</v>
      </c>
      <c r="M3405" s="9">
        <f t="shared" si="955"/>
        <v>22</v>
      </c>
      <c r="N3405" s="9">
        <f t="shared" si="956"/>
        <v>13</v>
      </c>
      <c r="O3405" s="31" t="str">
        <f t="shared" si="957"/>
        <v/>
      </c>
      <c r="P3405" s="134">
        <v>44.68</v>
      </c>
      <c r="Q3405" s="31">
        <f t="shared" si="958"/>
        <v>44.68</v>
      </c>
      <c r="R3405" s="31" t="str">
        <f t="shared" si="959"/>
        <v>-</v>
      </c>
      <c r="U3405" s="133">
        <v>43607.541666666664</v>
      </c>
      <c r="V3405" s="9">
        <f t="shared" si="960"/>
        <v>5</v>
      </c>
      <c r="W3405" s="9">
        <f t="shared" si="961"/>
        <v>22</v>
      </c>
      <c r="X3405" s="9">
        <f t="shared" si="962"/>
        <v>13</v>
      </c>
      <c r="Y3405" s="31" t="str">
        <f t="shared" si="963"/>
        <v/>
      </c>
      <c r="Z3405" s="134">
        <v>31.18</v>
      </c>
      <c r="AA3405" s="31">
        <f t="shared" si="964"/>
        <v>31.18</v>
      </c>
      <c r="AB3405" s="31" t="str">
        <f t="shared" si="965"/>
        <v>-</v>
      </c>
    </row>
    <row r="3406" spans="1:28" x14ac:dyDescent="0.3">
      <c r="A3406" s="133">
        <v>42877.583333333336</v>
      </c>
      <c r="B3406" s="152">
        <f t="shared" si="966"/>
        <v>5</v>
      </c>
      <c r="C3406" s="152">
        <f t="shared" si="967"/>
        <v>22</v>
      </c>
      <c r="D3406" s="152">
        <f t="shared" si="968"/>
        <v>14</v>
      </c>
      <c r="E3406" s="38" t="str">
        <f t="shared" si="969"/>
        <v/>
      </c>
      <c r="F3406" s="134">
        <v>33.880000000000003</v>
      </c>
      <c r="G3406" s="38">
        <f t="shared" si="970"/>
        <v>33.880000000000003</v>
      </c>
      <c r="H3406" s="38" t="str">
        <f t="shared" si="971"/>
        <v>-</v>
      </c>
      <c r="K3406" s="133">
        <v>43242.583333333336</v>
      </c>
      <c r="L3406" s="9">
        <f t="shared" si="954"/>
        <v>5</v>
      </c>
      <c r="M3406" s="9">
        <f t="shared" si="955"/>
        <v>22</v>
      </c>
      <c r="N3406" s="9">
        <f t="shared" si="956"/>
        <v>14</v>
      </c>
      <c r="O3406" s="31" t="str">
        <f t="shared" si="957"/>
        <v/>
      </c>
      <c r="P3406" s="134">
        <v>47.03</v>
      </c>
      <c r="Q3406" s="31">
        <f t="shared" si="958"/>
        <v>47.03</v>
      </c>
      <c r="R3406" s="31" t="str">
        <f t="shared" si="959"/>
        <v>-</v>
      </c>
      <c r="U3406" s="133">
        <v>43607.583333333336</v>
      </c>
      <c r="V3406" s="9">
        <f t="shared" si="960"/>
        <v>5</v>
      </c>
      <c r="W3406" s="9">
        <f t="shared" si="961"/>
        <v>22</v>
      </c>
      <c r="X3406" s="9">
        <f t="shared" si="962"/>
        <v>14</v>
      </c>
      <c r="Y3406" s="31" t="str">
        <f t="shared" si="963"/>
        <v/>
      </c>
      <c r="Z3406" s="134">
        <v>35.18</v>
      </c>
      <c r="AA3406" s="31">
        <f t="shared" si="964"/>
        <v>35.18</v>
      </c>
      <c r="AB3406" s="31" t="str">
        <f t="shared" si="965"/>
        <v>-</v>
      </c>
    </row>
    <row r="3407" spans="1:28" x14ac:dyDescent="0.3">
      <c r="A3407" s="133">
        <v>42877.625</v>
      </c>
      <c r="B3407" s="152">
        <f t="shared" si="966"/>
        <v>5</v>
      </c>
      <c r="C3407" s="152">
        <f t="shared" si="967"/>
        <v>22</v>
      </c>
      <c r="D3407" s="152">
        <f t="shared" si="968"/>
        <v>15</v>
      </c>
      <c r="E3407" s="38" t="str">
        <f t="shared" si="969"/>
        <v/>
      </c>
      <c r="F3407" s="134">
        <v>33.090000000000003</v>
      </c>
      <c r="G3407" s="38">
        <f t="shared" si="970"/>
        <v>33.090000000000003</v>
      </c>
      <c r="H3407" s="38" t="str">
        <f t="shared" si="971"/>
        <v>-</v>
      </c>
      <c r="K3407" s="133">
        <v>43242.625</v>
      </c>
      <c r="L3407" s="9">
        <f t="shared" si="954"/>
        <v>5</v>
      </c>
      <c r="M3407" s="9">
        <f t="shared" si="955"/>
        <v>22</v>
      </c>
      <c r="N3407" s="9">
        <f t="shared" si="956"/>
        <v>15</v>
      </c>
      <c r="O3407" s="31" t="str">
        <f t="shared" si="957"/>
        <v/>
      </c>
      <c r="P3407" s="134">
        <v>49.67</v>
      </c>
      <c r="Q3407" s="31">
        <f t="shared" si="958"/>
        <v>49.67</v>
      </c>
      <c r="R3407" s="31" t="str">
        <f t="shared" si="959"/>
        <v>-</v>
      </c>
      <c r="U3407" s="133">
        <v>43607.625</v>
      </c>
      <c r="V3407" s="9">
        <f t="shared" si="960"/>
        <v>5</v>
      </c>
      <c r="W3407" s="9">
        <f t="shared" si="961"/>
        <v>22</v>
      </c>
      <c r="X3407" s="9">
        <f t="shared" si="962"/>
        <v>15</v>
      </c>
      <c r="Y3407" s="31" t="str">
        <f t="shared" si="963"/>
        <v/>
      </c>
      <c r="Z3407" s="134">
        <v>39.06</v>
      </c>
      <c r="AA3407" s="31">
        <f t="shared" si="964"/>
        <v>39.06</v>
      </c>
      <c r="AB3407" s="31" t="str">
        <f t="shared" si="965"/>
        <v>-</v>
      </c>
    </row>
    <row r="3408" spans="1:28" x14ac:dyDescent="0.3">
      <c r="A3408" s="133">
        <v>42877.666666666664</v>
      </c>
      <c r="B3408" s="152">
        <f t="shared" si="966"/>
        <v>5</v>
      </c>
      <c r="C3408" s="152">
        <f t="shared" si="967"/>
        <v>22</v>
      </c>
      <c r="D3408" s="152">
        <f t="shared" si="968"/>
        <v>16</v>
      </c>
      <c r="E3408" s="38" t="str">
        <f t="shared" si="969"/>
        <v/>
      </c>
      <c r="F3408" s="134">
        <v>33.24</v>
      </c>
      <c r="G3408" s="38">
        <f t="shared" si="970"/>
        <v>33.24</v>
      </c>
      <c r="H3408" s="38" t="str">
        <f t="shared" si="971"/>
        <v>-</v>
      </c>
      <c r="K3408" s="133">
        <v>43242.666666666664</v>
      </c>
      <c r="L3408" s="9">
        <f t="shared" si="954"/>
        <v>5</v>
      </c>
      <c r="M3408" s="9">
        <f t="shared" si="955"/>
        <v>22</v>
      </c>
      <c r="N3408" s="9">
        <f t="shared" si="956"/>
        <v>16</v>
      </c>
      <c r="O3408" s="31" t="str">
        <f t="shared" si="957"/>
        <v/>
      </c>
      <c r="P3408" s="134">
        <v>53.34</v>
      </c>
      <c r="Q3408" s="31">
        <f t="shared" si="958"/>
        <v>53.34</v>
      </c>
      <c r="R3408" s="31" t="str">
        <f t="shared" si="959"/>
        <v>-</v>
      </c>
      <c r="U3408" s="133">
        <v>43607.666666666664</v>
      </c>
      <c r="V3408" s="9">
        <f t="shared" si="960"/>
        <v>5</v>
      </c>
      <c r="W3408" s="9">
        <f t="shared" si="961"/>
        <v>22</v>
      </c>
      <c r="X3408" s="9">
        <f t="shared" si="962"/>
        <v>16</v>
      </c>
      <c r="Y3408" s="31" t="str">
        <f t="shared" si="963"/>
        <v/>
      </c>
      <c r="Z3408" s="134">
        <v>40.32</v>
      </c>
      <c r="AA3408" s="31">
        <f t="shared" si="964"/>
        <v>40.32</v>
      </c>
      <c r="AB3408" s="31" t="str">
        <f t="shared" si="965"/>
        <v>-</v>
      </c>
    </row>
    <row r="3409" spans="1:28" x14ac:dyDescent="0.3">
      <c r="A3409" s="133">
        <v>42877.708333333336</v>
      </c>
      <c r="B3409" s="152">
        <f t="shared" si="966"/>
        <v>5</v>
      </c>
      <c r="C3409" s="152">
        <f t="shared" si="967"/>
        <v>22</v>
      </c>
      <c r="D3409" s="152">
        <f t="shared" si="968"/>
        <v>17</v>
      </c>
      <c r="E3409" s="38" t="str">
        <f t="shared" si="969"/>
        <v/>
      </c>
      <c r="F3409" s="134">
        <v>32.99</v>
      </c>
      <c r="G3409" s="38" t="str">
        <f t="shared" si="970"/>
        <v>-</v>
      </c>
      <c r="H3409" s="38">
        <f t="shared" si="971"/>
        <v>32.99</v>
      </c>
      <c r="K3409" s="133">
        <v>43242.708333333336</v>
      </c>
      <c r="L3409" s="9">
        <f t="shared" si="954"/>
        <v>5</v>
      </c>
      <c r="M3409" s="9">
        <f t="shared" si="955"/>
        <v>22</v>
      </c>
      <c r="N3409" s="9">
        <f t="shared" si="956"/>
        <v>17</v>
      </c>
      <c r="O3409" s="31" t="str">
        <f t="shared" si="957"/>
        <v/>
      </c>
      <c r="P3409" s="134">
        <v>51.74</v>
      </c>
      <c r="Q3409" s="31" t="str">
        <f t="shared" si="958"/>
        <v>-</v>
      </c>
      <c r="R3409" s="31">
        <f t="shared" si="959"/>
        <v>51.74</v>
      </c>
      <c r="U3409" s="133">
        <v>43607.708333333336</v>
      </c>
      <c r="V3409" s="9">
        <f t="shared" si="960"/>
        <v>5</v>
      </c>
      <c r="W3409" s="9">
        <f t="shared" si="961"/>
        <v>22</v>
      </c>
      <c r="X3409" s="9">
        <f t="shared" si="962"/>
        <v>17</v>
      </c>
      <c r="Y3409" s="31" t="str">
        <f t="shared" si="963"/>
        <v/>
      </c>
      <c r="Z3409" s="134">
        <v>40.97</v>
      </c>
      <c r="AA3409" s="31" t="str">
        <f t="shared" si="964"/>
        <v>-</v>
      </c>
      <c r="AB3409" s="31">
        <f t="shared" si="965"/>
        <v>40.97</v>
      </c>
    </row>
    <row r="3410" spans="1:28" x14ac:dyDescent="0.3">
      <c r="A3410" s="133">
        <v>42877.75</v>
      </c>
      <c r="B3410" s="152">
        <f t="shared" si="966"/>
        <v>5</v>
      </c>
      <c r="C3410" s="152">
        <f t="shared" si="967"/>
        <v>22</v>
      </c>
      <c r="D3410" s="152">
        <f t="shared" si="968"/>
        <v>18</v>
      </c>
      <c r="E3410" s="38" t="str">
        <f t="shared" si="969"/>
        <v/>
      </c>
      <c r="F3410" s="134">
        <v>30.19</v>
      </c>
      <c r="G3410" s="38" t="str">
        <f t="shared" si="970"/>
        <v>-</v>
      </c>
      <c r="H3410" s="38">
        <f t="shared" si="971"/>
        <v>30.19</v>
      </c>
      <c r="K3410" s="133">
        <v>43242.75</v>
      </c>
      <c r="L3410" s="9">
        <f t="shared" si="954"/>
        <v>5</v>
      </c>
      <c r="M3410" s="9">
        <f t="shared" si="955"/>
        <v>22</v>
      </c>
      <c r="N3410" s="9">
        <f t="shared" si="956"/>
        <v>18</v>
      </c>
      <c r="O3410" s="31" t="str">
        <f t="shared" si="957"/>
        <v/>
      </c>
      <c r="P3410" s="134">
        <v>42.27</v>
      </c>
      <c r="Q3410" s="31" t="str">
        <f t="shared" si="958"/>
        <v>-</v>
      </c>
      <c r="R3410" s="31">
        <f t="shared" si="959"/>
        <v>42.27</v>
      </c>
      <c r="U3410" s="133">
        <v>43607.75</v>
      </c>
      <c r="V3410" s="9">
        <f t="shared" si="960"/>
        <v>5</v>
      </c>
      <c r="W3410" s="9">
        <f t="shared" si="961"/>
        <v>22</v>
      </c>
      <c r="X3410" s="9">
        <f t="shared" si="962"/>
        <v>18</v>
      </c>
      <c r="Y3410" s="31" t="str">
        <f t="shared" si="963"/>
        <v/>
      </c>
      <c r="Z3410" s="134">
        <v>34.590000000000003</v>
      </c>
      <c r="AA3410" s="31" t="str">
        <f t="shared" si="964"/>
        <v>-</v>
      </c>
      <c r="AB3410" s="31">
        <f t="shared" si="965"/>
        <v>34.590000000000003</v>
      </c>
    </row>
    <row r="3411" spans="1:28" x14ac:dyDescent="0.3">
      <c r="A3411" s="133">
        <v>42877.791666666664</v>
      </c>
      <c r="B3411" s="152">
        <f t="shared" si="966"/>
        <v>5</v>
      </c>
      <c r="C3411" s="152">
        <f t="shared" si="967"/>
        <v>22</v>
      </c>
      <c r="D3411" s="152">
        <f t="shared" si="968"/>
        <v>19</v>
      </c>
      <c r="E3411" s="38" t="str">
        <f t="shared" si="969"/>
        <v/>
      </c>
      <c r="F3411" s="134">
        <v>30.88</v>
      </c>
      <c r="G3411" s="38" t="str">
        <f t="shared" si="970"/>
        <v>-</v>
      </c>
      <c r="H3411" s="38">
        <f t="shared" si="971"/>
        <v>30.88</v>
      </c>
      <c r="K3411" s="133">
        <v>43242.791666666664</v>
      </c>
      <c r="L3411" s="9">
        <f t="shared" si="954"/>
        <v>5</v>
      </c>
      <c r="M3411" s="9">
        <f t="shared" si="955"/>
        <v>22</v>
      </c>
      <c r="N3411" s="9">
        <f t="shared" si="956"/>
        <v>19</v>
      </c>
      <c r="O3411" s="31" t="str">
        <f t="shared" si="957"/>
        <v/>
      </c>
      <c r="P3411" s="134">
        <v>41.97</v>
      </c>
      <c r="Q3411" s="31" t="str">
        <f t="shared" si="958"/>
        <v>-</v>
      </c>
      <c r="R3411" s="31">
        <f t="shared" si="959"/>
        <v>41.97</v>
      </c>
      <c r="U3411" s="133">
        <v>43607.791666666664</v>
      </c>
      <c r="V3411" s="9">
        <f t="shared" si="960"/>
        <v>5</v>
      </c>
      <c r="W3411" s="9">
        <f t="shared" si="961"/>
        <v>22</v>
      </c>
      <c r="X3411" s="9">
        <f t="shared" si="962"/>
        <v>19</v>
      </c>
      <c r="Y3411" s="31" t="str">
        <f t="shared" si="963"/>
        <v/>
      </c>
      <c r="Z3411" s="134">
        <v>31.54</v>
      </c>
      <c r="AA3411" s="31" t="str">
        <f t="shared" si="964"/>
        <v>-</v>
      </c>
      <c r="AB3411" s="31">
        <f t="shared" si="965"/>
        <v>31.54</v>
      </c>
    </row>
    <row r="3412" spans="1:28" x14ac:dyDescent="0.3">
      <c r="A3412" s="133">
        <v>42877.833333333336</v>
      </c>
      <c r="B3412" s="152">
        <f t="shared" si="966"/>
        <v>5</v>
      </c>
      <c r="C3412" s="152">
        <f t="shared" si="967"/>
        <v>22</v>
      </c>
      <c r="D3412" s="152">
        <f t="shared" si="968"/>
        <v>20</v>
      </c>
      <c r="E3412" s="38" t="str">
        <f t="shared" si="969"/>
        <v/>
      </c>
      <c r="F3412" s="134">
        <v>32.9</v>
      </c>
      <c r="G3412" s="38" t="str">
        <f t="shared" si="970"/>
        <v>-</v>
      </c>
      <c r="H3412" s="38">
        <f t="shared" si="971"/>
        <v>32.9</v>
      </c>
      <c r="K3412" s="133">
        <v>43242.833333333336</v>
      </c>
      <c r="L3412" s="9">
        <f t="shared" si="954"/>
        <v>5</v>
      </c>
      <c r="M3412" s="9">
        <f t="shared" si="955"/>
        <v>22</v>
      </c>
      <c r="N3412" s="9">
        <f t="shared" si="956"/>
        <v>20</v>
      </c>
      <c r="O3412" s="31" t="str">
        <f t="shared" si="957"/>
        <v/>
      </c>
      <c r="P3412" s="134">
        <v>44.52</v>
      </c>
      <c r="Q3412" s="31" t="str">
        <f t="shared" si="958"/>
        <v>-</v>
      </c>
      <c r="R3412" s="31">
        <f t="shared" si="959"/>
        <v>44.52</v>
      </c>
      <c r="U3412" s="133">
        <v>43607.833333333336</v>
      </c>
      <c r="V3412" s="9">
        <f t="shared" si="960"/>
        <v>5</v>
      </c>
      <c r="W3412" s="9">
        <f t="shared" si="961"/>
        <v>22</v>
      </c>
      <c r="X3412" s="9">
        <f t="shared" si="962"/>
        <v>20</v>
      </c>
      <c r="Y3412" s="31" t="str">
        <f t="shared" si="963"/>
        <v/>
      </c>
      <c r="Z3412" s="134">
        <v>31.57</v>
      </c>
      <c r="AA3412" s="31" t="str">
        <f t="shared" si="964"/>
        <v>-</v>
      </c>
      <c r="AB3412" s="31">
        <f t="shared" si="965"/>
        <v>31.57</v>
      </c>
    </row>
    <row r="3413" spans="1:28" x14ac:dyDescent="0.3">
      <c r="A3413" s="133">
        <v>42877.875</v>
      </c>
      <c r="B3413" s="152">
        <f t="shared" si="966"/>
        <v>5</v>
      </c>
      <c r="C3413" s="152">
        <f t="shared" si="967"/>
        <v>22</v>
      </c>
      <c r="D3413" s="152">
        <f t="shared" si="968"/>
        <v>21</v>
      </c>
      <c r="E3413" s="38" t="str">
        <f t="shared" si="969"/>
        <v/>
      </c>
      <c r="F3413" s="134">
        <v>31.44</v>
      </c>
      <c r="G3413" s="38" t="str">
        <f t="shared" si="970"/>
        <v>-</v>
      </c>
      <c r="H3413" s="38">
        <f t="shared" si="971"/>
        <v>31.44</v>
      </c>
      <c r="K3413" s="133">
        <v>43242.875</v>
      </c>
      <c r="L3413" s="9">
        <f t="shared" si="954"/>
        <v>5</v>
      </c>
      <c r="M3413" s="9">
        <f t="shared" si="955"/>
        <v>22</v>
      </c>
      <c r="N3413" s="9">
        <f t="shared" si="956"/>
        <v>21</v>
      </c>
      <c r="O3413" s="31" t="str">
        <f t="shared" si="957"/>
        <v/>
      </c>
      <c r="P3413" s="134">
        <v>42.39</v>
      </c>
      <c r="Q3413" s="31" t="str">
        <f t="shared" si="958"/>
        <v>-</v>
      </c>
      <c r="R3413" s="31">
        <f t="shared" si="959"/>
        <v>42.39</v>
      </c>
      <c r="U3413" s="133">
        <v>43607.875</v>
      </c>
      <c r="V3413" s="9">
        <f t="shared" si="960"/>
        <v>5</v>
      </c>
      <c r="W3413" s="9">
        <f t="shared" si="961"/>
        <v>22</v>
      </c>
      <c r="X3413" s="9">
        <f t="shared" si="962"/>
        <v>21</v>
      </c>
      <c r="Y3413" s="31" t="str">
        <f t="shared" si="963"/>
        <v/>
      </c>
      <c r="Z3413" s="134">
        <v>28.18</v>
      </c>
      <c r="AA3413" s="31" t="str">
        <f t="shared" si="964"/>
        <v>-</v>
      </c>
      <c r="AB3413" s="31">
        <f t="shared" si="965"/>
        <v>28.18</v>
      </c>
    </row>
    <row r="3414" spans="1:28" x14ac:dyDescent="0.3">
      <c r="A3414" s="133">
        <v>42877.916666666664</v>
      </c>
      <c r="B3414" s="152">
        <f t="shared" si="966"/>
        <v>5</v>
      </c>
      <c r="C3414" s="152">
        <f t="shared" si="967"/>
        <v>22</v>
      </c>
      <c r="D3414" s="152">
        <f t="shared" si="968"/>
        <v>22</v>
      </c>
      <c r="E3414" s="38" t="str">
        <f t="shared" si="969"/>
        <v/>
      </c>
      <c r="F3414" s="134">
        <v>24.96</v>
      </c>
      <c r="G3414" s="38" t="str">
        <f t="shared" si="970"/>
        <v>-</v>
      </c>
      <c r="H3414" s="38">
        <f t="shared" si="971"/>
        <v>24.96</v>
      </c>
      <c r="K3414" s="133">
        <v>43242.916666666664</v>
      </c>
      <c r="L3414" s="9">
        <f t="shared" si="954"/>
        <v>5</v>
      </c>
      <c r="M3414" s="9">
        <f t="shared" si="955"/>
        <v>22</v>
      </c>
      <c r="N3414" s="9">
        <f t="shared" si="956"/>
        <v>22</v>
      </c>
      <c r="O3414" s="31" t="str">
        <f t="shared" si="957"/>
        <v/>
      </c>
      <c r="P3414" s="134">
        <v>31.52</v>
      </c>
      <c r="Q3414" s="31" t="str">
        <f t="shared" si="958"/>
        <v>-</v>
      </c>
      <c r="R3414" s="31">
        <f t="shared" si="959"/>
        <v>31.52</v>
      </c>
      <c r="U3414" s="133">
        <v>43607.916666666664</v>
      </c>
      <c r="V3414" s="9">
        <f t="shared" si="960"/>
        <v>5</v>
      </c>
      <c r="W3414" s="9">
        <f t="shared" si="961"/>
        <v>22</v>
      </c>
      <c r="X3414" s="9">
        <f t="shared" si="962"/>
        <v>22</v>
      </c>
      <c r="Y3414" s="31" t="str">
        <f t="shared" si="963"/>
        <v/>
      </c>
      <c r="Z3414" s="134">
        <v>23.36</v>
      </c>
      <c r="AA3414" s="31" t="str">
        <f t="shared" si="964"/>
        <v>-</v>
      </c>
      <c r="AB3414" s="31">
        <f t="shared" si="965"/>
        <v>23.36</v>
      </c>
    </row>
    <row r="3415" spans="1:28" x14ac:dyDescent="0.3">
      <c r="A3415" s="133">
        <v>42877.958333333336</v>
      </c>
      <c r="B3415" s="152">
        <f t="shared" si="966"/>
        <v>5</v>
      </c>
      <c r="C3415" s="152">
        <f t="shared" si="967"/>
        <v>22</v>
      </c>
      <c r="D3415" s="152">
        <f t="shared" si="968"/>
        <v>23</v>
      </c>
      <c r="E3415" s="38" t="str">
        <f t="shared" si="969"/>
        <v/>
      </c>
      <c r="F3415" s="134">
        <v>22.56</v>
      </c>
      <c r="G3415" s="38" t="str">
        <f t="shared" si="970"/>
        <v>-</v>
      </c>
      <c r="H3415" s="38">
        <f t="shared" si="971"/>
        <v>22.56</v>
      </c>
      <c r="K3415" s="133">
        <v>43242.958333333336</v>
      </c>
      <c r="L3415" s="9">
        <f t="shared" si="954"/>
        <v>5</v>
      </c>
      <c r="M3415" s="9">
        <f t="shared" si="955"/>
        <v>22</v>
      </c>
      <c r="N3415" s="9">
        <f t="shared" si="956"/>
        <v>23</v>
      </c>
      <c r="O3415" s="31" t="str">
        <f t="shared" si="957"/>
        <v/>
      </c>
      <c r="P3415" s="134">
        <v>25.69</v>
      </c>
      <c r="Q3415" s="31" t="str">
        <f t="shared" si="958"/>
        <v>-</v>
      </c>
      <c r="R3415" s="31">
        <f t="shared" si="959"/>
        <v>25.69</v>
      </c>
      <c r="U3415" s="133">
        <v>43607.958333333336</v>
      </c>
      <c r="V3415" s="9">
        <f t="shared" si="960"/>
        <v>5</v>
      </c>
      <c r="W3415" s="9">
        <f t="shared" si="961"/>
        <v>22</v>
      </c>
      <c r="X3415" s="9">
        <f t="shared" si="962"/>
        <v>23</v>
      </c>
      <c r="Y3415" s="31" t="str">
        <f t="shared" si="963"/>
        <v/>
      </c>
      <c r="Z3415" s="134">
        <v>21.57</v>
      </c>
      <c r="AA3415" s="31" t="str">
        <f t="shared" si="964"/>
        <v>-</v>
      </c>
      <c r="AB3415" s="31">
        <f t="shared" si="965"/>
        <v>21.57</v>
      </c>
    </row>
    <row r="3416" spans="1:28" x14ac:dyDescent="0.3">
      <c r="A3416" s="133">
        <v>42878</v>
      </c>
      <c r="B3416" s="152">
        <f t="shared" si="966"/>
        <v>5</v>
      </c>
      <c r="C3416" s="152">
        <f t="shared" si="967"/>
        <v>23</v>
      </c>
      <c r="D3416" s="152">
        <f t="shared" si="968"/>
        <v>0</v>
      </c>
      <c r="E3416" s="38" t="str">
        <f t="shared" si="969"/>
        <v/>
      </c>
      <c r="F3416" s="134">
        <v>21.75</v>
      </c>
      <c r="G3416" s="38" t="str">
        <f t="shared" si="970"/>
        <v>-</v>
      </c>
      <c r="H3416" s="38">
        <f t="shared" si="971"/>
        <v>21.75</v>
      </c>
      <c r="K3416" s="133">
        <v>43243</v>
      </c>
      <c r="L3416" s="9">
        <f t="shared" si="954"/>
        <v>5</v>
      </c>
      <c r="M3416" s="9">
        <f t="shared" si="955"/>
        <v>23</v>
      </c>
      <c r="N3416" s="9">
        <f t="shared" si="956"/>
        <v>0</v>
      </c>
      <c r="O3416" s="31" t="str">
        <f t="shared" si="957"/>
        <v/>
      </c>
      <c r="P3416" s="134">
        <v>22.64</v>
      </c>
      <c r="Q3416" s="31" t="str">
        <f t="shared" si="958"/>
        <v>-</v>
      </c>
      <c r="R3416" s="31">
        <f t="shared" si="959"/>
        <v>22.64</v>
      </c>
      <c r="U3416" s="133">
        <v>43608</v>
      </c>
      <c r="V3416" s="9">
        <f t="shared" si="960"/>
        <v>5</v>
      </c>
      <c r="W3416" s="9">
        <f t="shared" si="961"/>
        <v>23</v>
      </c>
      <c r="X3416" s="9">
        <f t="shared" si="962"/>
        <v>0</v>
      </c>
      <c r="Y3416" s="31" t="str">
        <f t="shared" si="963"/>
        <v/>
      </c>
      <c r="Z3416" s="134">
        <v>18.53</v>
      </c>
      <c r="AA3416" s="31" t="str">
        <f t="shared" si="964"/>
        <v>-</v>
      </c>
      <c r="AB3416" s="31">
        <f t="shared" si="965"/>
        <v>18.53</v>
      </c>
    </row>
    <row r="3417" spans="1:28" x14ac:dyDescent="0.3">
      <c r="A3417" s="133">
        <v>42878.041666666664</v>
      </c>
      <c r="B3417" s="152">
        <f t="shared" si="966"/>
        <v>5</v>
      </c>
      <c r="C3417" s="152">
        <f t="shared" si="967"/>
        <v>23</v>
      </c>
      <c r="D3417" s="152">
        <f t="shared" si="968"/>
        <v>1</v>
      </c>
      <c r="E3417" s="38" t="str">
        <f t="shared" si="969"/>
        <v/>
      </c>
      <c r="F3417" s="134">
        <v>21.55</v>
      </c>
      <c r="G3417" s="38" t="str">
        <f t="shared" si="970"/>
        <v>-</v>
      </c>
      <c r="H3417" s="38">
        <f t="shared" si="971"/>
        <v>21.55</v>
      </c>
      <c r="K3417" s="133">
        <v>43243.041666666664</v>
      </c>
      <c r="L3417" s="9">
        <f t="shared" si="954"/>
        <v>5</v>
      </c>
      <c r="M3417" s="9">
        <f t="shared" si="955"/>
        <v>23</v>
      </c>
      <c r="N3417" s="9">
        <f t="shared" si="956"/>
        <v>1</v>
      </c>
      <c r="O3417" s="31" t="str">
        <f t="shared" si="957"/>
        <v/>
      </c>
      <c r="P3417" s="134">
        <v>21.01</v>
      </c>
      <c r="Q3417" s="31" t="str">
        <f t="shared" si="958"/>
        <v>-</v>
      </c>
      <c r="R3417" s="31">
        <f t="shared" si="959"/>
        <v>21.01</v>
      </c>
      <c r="U3417" s="133">
        <v>43608.041666666664</v>
      </c>
      <c r="V3417" s="9">
        <f t="shared" si="960"/>
        <v>5</v>
      </c>
      <c r="W3417" s="9">
        <f t="shared" si="961"/>
        <v>23</v>
      </c>
      <c r="X3417" s="9">
        <f t="shared" si="962"/>
        <v>1</v>
      </c>
      <c r="Y3417" s="31" t="str">
        <f t="shared" si="963"/>
        <v/>
      </c>
      <c r="Z3417" s="134">
        <v>17.43</v>
      </c>
      <c r="AA3417" s="31" t="str">
        <f t="shared" si="964"/>
        <v>-</v>
      </c>
      <c r="AB3417" s="31">
        <f t="shared" si="965"/>
        <v>17.43</v>
      </c>
    </row>
    <row r="3418" spans="1:28" x14ac:dyDescent="0.3">
      <c r="A3418" s="133">
        <v>42878.083333333336</v>
      </c>
      <c r="B3418" s="152">
        <f t="shared" si="966"/>
        <v>5</v>
      </c>
      <c r="C3418" s="152">
        <f t="shared" si="967"/>
        <v>23</v>
      </c>
      <c r="D3418" s="152">
        <f t="shared" si="968"/>
        <v>2</v>
      </c>
      <c r="E3418" s="38" t="str">
        <f t="shared" si="969"/>
        <v/>
      </c>
      <c r="F3418" s="134">
        <v>21.12</v>
      </c>
      <c r="G3418" s="38" t="str">
        <f t="shared" si="970"/>
        <v>-</v>
      </c>
      <c r="H3418" s="38">
        <f t="shared" si="971"/>
        <v>21.12</v>
      </c>
      <c r="K3418" s="133">
        <v>43243.083333333336</v>
      </c>
      <c r="L3418" s="9">
        <f t="shared" si="954"/>
        <v>5</v>
      </c>
      <c r="M3418" s="9">
        <f t="shared" si="955"/>
        <v>23</v>
      </c>
      <c r="N3418" s="9">
        <f t="shared" si="956"/>
        <v>2</v>
      </c>
      <c r="O3418" s="31" t="str">
        <f t="shared" si="957"/>
        <v/>
      </c>
      <c r="P3418" s="134">
        <v>19.87</v>
      </c>
      <c r="Q3418" s="31" t="str">
        <f t="shared" si="958"/>
        <v>-</v>
      </c>
      <c r="R3418" s="31">
        <f t="shared" si="959"/>
        <v>19.87</v>
      </c>
      <c r="U3418" s="133">
        <v>43608.083333333336</v>
      </c>
      <c r="V3418" s="9">
        <f t="shared" si="960"/>
        <v>5</v>
      </c>
      <c r="W3418" s="9">
        <f t="shared" si="961"/>
        <v>23</v>
      </c>
      <c r="X3418" s="9">
        <f t="shared" si="962"/>
        <v>2</v>
      </c>
      <c r="Y3418" s="31" t="str">
        <f t="shared" si="963"/>
        <v/>
      </c>
      <c r="Z3418" s="134">
        <v>16.850000000000001</v>
      </c>
      <c r="AA3418" s="31" t="str">
        <f t="shared" si="964"/>
        <v>-</v>
      </c>
      <c r="AB3418" s="31">
        <f t="shared" si="965"/>
        <v>16.850000000000001</v>
      </c>
    </row>
    <row r="3419" spans="1:28" x14ac:dyDescent="0.3">
      <c r="A3419" s="133">
        <v>42878.125</v>
      </c>
      <c r="B3419" s="152">
        <f t="shared" si="966"/>
        <v>5</v>
      </c>
      <c r="C3419" s="152">
        <f t="shared" si="967"/>
        <v>23</v>
      </c>
      <c r="D3419" s="152">
        <f t="shared" si="968"/>
        <v>3</v>
      </c>
      <c r="E3419" s="38" t="str">
        <f t="shared" si="969"/>
        <v/>
      </c>
      <c r="F3419" s="134">
        <v>20.66</v>
      </c>
      <c r="G3419" s="38" t="str">
        <f t="shared" si="970"/>
        <v>-</v>
      </c>
      <c r="H3419" s="38">
        <f t="shared" si="971"/>
        <v>20.66</v>
      </c>
      <c r="K3419" s="133">
        <v>43243.125</v>
      </c>
      <c r="L3419" s="9">
        <f t="shared" si="954"/>
        <v>5</v>
      </c>
      <c r="M3419" s="9">
        <f t="shared" si="955"/>
        <v>23</v>
      </c>
      <c r="N3419" s="9">
        <f t="shared" si="956"/>
        <v>3</v>
      </c>
      <c r="O3419" s="31" t="str">
        <f t="shared" si="957"/>
        <v/>
      </c>
      <c r="P3419" s="134">
        <v>19.37</v>
      </c>
      <c r="Q3419" s="31" t="str">
        <f t="shared" si="958"/>
        <v>-</v>
      </c>
      <c r="R3419" s="31">
        <f t="shared" si="959"/>
        <v>19.37</v>
      </c>
      <c r="U3419" s="133">
        <v>43608.125</v>
      </c>
      <c r="V3419" s="9">
        <f t="shared" si="960"/>
        <v>5</v>
      </c>
      <c r="W3419" s="9">
        <f t="shared" si="961"/>
        <v>23</v>
      </c>
      <c r="X3419" s="9">
        <f t="shared" si="962"/>
        <v>3</v>
      </c>
      <c r="Y3419" s="31" t="str">
        <f t="shared" si="963"/>
        <v/>
      </c>
      <c r="Z3419" s="134">
        <v>16.18</v>
      </c>
      <c r="AA3419" s="31" t="str">
        <f t="shared" si="964"/>
        <v>-</v>
      </c>
      <c r="AB3419" s="31">
        <f t="shared" si="965"/>
        <v>16.18</v>
      </c>
    </row>
    <row r="3420" spans="1:28" x14ac:dyDescent="0.3">
      <c r="A3420" s="133">
        <v>42878.166666666664</v>
      </c>
      <c r="B3420" s="152">
        <f t="shared" si="966"/>
        <v>5</v>
      </c>
      <c r="C3420" s="152">
        <f t="shared" si="967"/>
        <v>23</v>
      </c>
      <c r="D3420" s="152">
        <f t="shared" si="968"/>
        <v>4</v>
      </c>
      <c r="E3420" s="38" t="str">
        <f t="shared" si="969"/>
        <v/>
      </c>
      <c r="F3420" s="134">
        <v>21.31</v>
      </c>
      <c r="G3420" s="38" t="str">
        <f t="shared" si="970"/>
        <v>-</v>
      </c>
      <c r="H3420" s="38">
        <f t="shared" si="971"/>
        <v>21.31</v>
      </c>
      <c r="K3420" s="133">
        <v>43243.166666666664</v>
      </c>
      <c r="L3420" s="9">
        <f t="shared" si="954"/>
        <v>5</v>
      </c>
      <c r="M3420" s="9">
        <f t="shared" si="955"/>
        <v>23</v>
      </c>
      <c r="N3420" s="9">
        <f t="shared" si="956"/>
        <v>4</v>
      </c>
      <c r="O3420" s="31" t="str">
        <f t="shared" si="957"/>
        <v/>
      </c>
      <c r="P3420" s="134">
        <v>20.29</v>
      </c>
      <c r="Q3420" s="31" t="str">
        <f t="shared" si="958"/>
        <v>-</v>
      </c>
      <c r="R3420" s="31">
        <f t="shared" si="959"/>
        <v>20.29</v>
      </c>
      <c r="U3420" s="133">
        <v>43608.166666666664</v>
      </c>
      <c r="V3420" s="9">
        <f t="shared" si="960"/>
        <v>5</v>
      </c>
      <c r="W3420" s="9">
        <f t="shared" si="961"/>
        <v>23</v>
      </c>
      <c r="X3420" s="9">
        <f t="shared" si="962"/>
        <v>4</v>
      </c>
      <c r="Y3420" s="31" t="str">
        <f t="shared" si="963"/>
        <v/>
      </c>
      <c r="Z3420" s="134">
        <v>16.82</v>
      </c>
      <c r="AA3420" s="31" t="str">
        <f t="shared" si="964"/>
        <v>-</v>
      </c>
      <c r="AB3420" s="31">
        <f t="shared" si="965"/>
        <v>16.82</v>
      </c>
    </row>
    <row r="3421" spans="1:28" x14ac:dyDescent="0.3">
      <c r="A3421" s="133">
        <v>42878.208333333336</v>
      </c>
      <c r="B3421" s="152">
        <f t="shared" si="966"/>
        <v>5</v>
      </c>
      <c r="C3421" s="152">
        <f t="shared" si="967"/>
        <v>23</v>
      </c>
      <c r="D3421" s="152">
        <f t="shared" si="968"/>
        <v>5</v>
      </c>
      <c r="E3421" s="38" t="str">
        <f t="shared" si="969"/>
        <v/>
      </c>
      <c r="F3421" s="134">
        <v>22.24</v>
      </c>
      <c r="G3421" s="38" t="str">
        <f t="shared" si="970"/>
        <v>-</v>
      </c>
      <c r="H3421" s="38">
        <f t="shared" si="971"/>
        <v>22.24</v>
      </c>
      <c r="K3421" s="133">
        <v>43243.208333333336</v>
      </c>
      <c r="L3421" s="9">
        <f t="shared" si="954"/>
        <v>5</v>
      </c>
      <c r="M3421" s="9">
        <f t="shared" si="955"/>
        <v>23</v>
      </c>
      <c r="N3421" s="9">
        <f t="shared" si="956"/>
        <v>5</v>
      </c>
      <c r="O3421" s="31" t="str">
        <f t="shared" si="957"/>
        <v/>
      </c>
      <c r="P3421" s="134">
        <v>23.03</v>
      </c>
      <c r="Q3421" s="31" t="str">
        <f t="shared" si="958"/>
        <v>-</v>
      </c>
      <c r="R3421" s="31">
        <f t="shared" si="959"/>
        <v>23.03</v>
      </c>
      <c r="U3421" s="133">
        <v>43608.208333333336</v>
      </c>
      <c r="V3421" s="9">
        <f t="shared" si="960"/>
        <v>5</v>
      </c>
      <c r="W3421" s="9">
        <f t="shared" si="961"/>
        <v>23</v>
      </c>
      <c r="X3421" s="9">
        <f t="shared" si="962"/>
        <v>5</v>
      </c>
      <c r="Y3421" s="31" t="str">
        <f t="shared" si="963"/>
        <v/>
      </c>
      <c r="Z3421" s="134">
        <v>18.61</v>
      </c>
      <c r="AA3421" s="31" t="str">
        <f t="shared" si="964"/>
        <v>-</v>
      </c>
      <c r="AB3421" s="31">
        <f t="shared" si="965"/>
        <v>18.61</v>
      </c>
    </row>
    <row r="3422" spans="1:28" x14ac:dyDescent="0.3">
      <c r="A3422" s="133">
        <v>42878.25</v>
      </c>
      <c r="B3422" s="152">
        <f t="shared" si="966"/>
        <v>5</v>
      </c>
      <c r="C3422" s="152">
        <f t="shared" si="967"/>
        <v>23</v>
      </c>
      <c r="D3422" s="152">
        <f t="shared" si="968"/>
        <v>6</v>
      </c>
      <c r="E3422" s="38" t="str">
        <f t="shared" si="969"/>
        <v/>
      </c>
      <c r="F3422" s="134">
        <v>25.8</v>
      </c>
      <c r="G3422" s="38" t="str">
        <f t="shared" si="970"/>
        <v>-</v>
      </c>
      <c r="H3422" s="38">
        <f t="shared" si="971"/>
        <v>25.8</v>
      </c>
      <c r="K3422" s="133">
        <v>43243.25</v>
      </c>
      <c r="L3422" s="9">
        <f t="shared" si="954"/>
        <v>5</v>
      </c>
      <c r="M3422" s="9">
        <f t="shared" si="955"/>
        <v>23</v>
      </c>
      <c r="N3422" s="9">
        <f t="shared" si="956"/>
        <v>6</v>
      </c>
      <c r="O3422" s="31" t="str">
        <f t="shared" si="957"/>
        <v/>
      </c>
      <c r="P3422" s="134">
        <v>28.81</v>
      </c>
      <c r="Q3422" s="31" t="str">
        <f t="shared" si="958"/>
        <v>-</v>
      </c>
      <c r="R3422" s="31">
        <f t="shared" si="959"/>
        <v>28.81</v>
      </c>
      <c r="U3422" s="133">
        <v>43608.25</v>
      </c>
      <c r="V3422" s="9">
        <f t="shared" si="960"/>
        <v>5</v>
      </c>
      <c r="W3422" s="9">
        <f t="shared" si="961"/>
        <v>23</v>
      </c>
      <c r="X3422" s="9">
        <f t="shared" si="962"/>
        <v>6</v>
      </c>
      <c r="Y3422" s="31" t="str">
        <f t="shared" si="963"/>
        <v/>
      </c>
      <c r="Z3422" s="134">
        <v>20.22</v>
      </c>
      <c r="AA3422" s="31" t="str">
        <f t="shared" si="964"/>
        <v>-</v>
      </c>
      <c r="AB3422" s="31">
        <f t="shared" si="965"/>
        <v>20.22</v>
      </c>
    </row>
    <row r="3423" spans="1:28" x14ac:dyDescent="0.3">
      <c r="A3423" s="133">
        <v>42878.291666666664</v>
      </c>
      <c r="B3423" s="152">
        <f t="shared" si="966"/>
        <v>5</v>
      </c>
      <c r="C3423" s="152">
        <f t="shared" si="967"/>
        <v>23</v>
      </c>
      <c r="D3423" s="152">
        <f t="shared" si="968"/>
        <v>7</v>
      </c>
      <c r="E3423" s="38" t="str">
        <f t="shared" si="969"/>
        <v/>
      </c>
      <c r="F3423" s="134">
        <v>27.88</v>
      </c>
      <c r="G3423" s="38" t="str">
        <f t="shared" si="970"/>
        <v>-</v>
      </c>
      <c r="H3423" s="38">
        <f t="shared" si="971"/>
        <v>27.88</v>
      </c>
      <c r="K3423" s="133">
        <v>43243.291666666664</v>
      </c>
      <c r="L3423" s="9">
        <f t="shared" si="954"/>
        <v>5</v>
      </c>
      <c r="M3423" s="9">
        <f t="shared" si="955"/>
        <v>23</v>
      </c>
      <c r="N3423" s="9">
        <f t="shared" si="956"/>
        <v>7</v>
      </c>
      <c r="O3423" s="31" t="str">
        <f t="shared" si="957"/>
        <v/>
      </c>
      <c r="P3423" s="134">
        <v>29.34</v>
      </c>
      <c r="Q3423" s="31" t="str">
        <f t="shared" si="958"/>
        <v>-</v>
      </c>
      <c r="R3423" s="31">
        <f t="shared" si="959"/>
        <v>29.34</v>
      </c>
      <c r="U3423" s="133">
        <v>43608.291666666664</v>
      </c>
      <c r="V3423" s="9">
        <f t="shared" si="960"/>
        <v>5</v>
      </c>
      <c r="W3423" s="9">
        <f t="shared" si="961"/>
        <v>23</v>
      </c>
      <c r="X3423" s="9">
        <f t="shared" si="962"/>
        <v>7</v>
      </c>
      <c r="Y3423" s="31" t="str">
        <f t="shared" si="963"/>
        <v/>
      </c>
      <c r="Z3423" s="134">
        <v>21.72</v>
      </c>
      <c r="AA3423" s="31" t="str">
        <f t="shared" si="964"/>
        <v>-</v>
      </c>
      <c r="AB3423" s="31">
        <f t="shared" si="965"/>
        <v>21.72</v>
      </c>
    </row>
    <row r="3424" spans="1:28" x14ac:dyDescent="0.3">
      <c r="A3424" s="133">
        <v>42878.333333333336</v>
      </c>
      <c r="B3424" s="152">
        <f t="shared" si="966"/>
        <v>5</v>
      </c>
      <c r="C3424" s="152">
        <f t="shared" si="967"/>
        <v>23</v>
      </c>
      <c r="D3424" s="152">
        <f t="shared" si="968"/>
        <v>8</v>
      </c>
      <c r="E3424" s="38" t="str">
        <f t="shared" si="969"/>
        <v/>
      </c>
      <c r="F3424" s="134">
        <v>28.23</v>
      </c>
      <c r="G3424" s="38">
        <f t="shared" si="970"/>
        <v>28.23</v>
      </c>
      <c r="H3424" s="38" t="str">
        <f t="shared" si="971"/>
        <v>-</v>
      </c>
      <c r="K3424" s="133">
        <v>43243.333333333336</v>
      </c>
      <c r="L3424" s="9">
        <f t="shared" si="954"/>
        <v>5</v>
      </c>
      <c r="M3424" s="9">
        <f t="shared" si="955"/>
        <v>23</v>
      </c>
      <c r="N3424" s="9">
        <f t="shared" si="956"/>
        <v>8</v>
      </c>
      <c r="O3424" s="31" t="str">
        <f t="shared" si="957"/>
        <v/>
      </c>
      <c r="P3424" s="134">
        <v>31.28</v>
      </c>
      <c r="Q3424" s="31">
        <f t="shared" si="958"/>
        <v>31.28</v>
      </c>
      <c r="R3424" s="31" t="str">
        <f t="shared" si="959"/>
        <v>-</v>
      </c>
      <c r="U3424" s="133">
        <v>43608.333333333336</v>
      </c>
      <c r="V3424" s="9">
        <f t="shared" si="960"/>
        <v>5</v>
      </c>
      <c r="W3424" s="9">
        <f t="shared" si="961"/>
        <v>23</v>
      </c>
      <c r="X3424" s="9">
        <f t="shared" si="962"/>
        <v>8</v>
      </c>
      <c r="Y3424" s="31" t="str">
        <f t="shared" si="963"/>
        <v/>
      </c>
      <c r="Z3424" s="134">
        <v>22.06</v>
      </c>
      <c r="AA3424" s="31">
        <f t="shared" si="964"/>
        <v>22.06</v>
      </c>
      <c r="AB3424" s="31" t="str">
        <f t="shared" si="965"/>
        <v>-</v>
      </c>
    </row>
    <row r="3425" spans="1:28" x14ac:dyDescent="0.3">
      <c r="A3425" s="133">
        <v>42878.375</v>
      </c>
      <c r="B3425" s="152">
        <f t="shared" si="966"/>
        <v>5</v>
      </c>
      <c r="C3425" s="152">
        <f t="shared" si="967"/>
        <v>23</v>
      </c>
      <c r="D3425" s="152">
        <f t="shared" si="968"/>
        <v>9</v>
      </c>
      <c r="E3425" s="38" t="str">
        <f t="shared" si="969"/>
        <v/>
      </c>
      <c r="F3425" s="134">
        <v>29.59</v>
      </c>
      <c r="G3425" s="38">
        <f t="shared" si="970"/>
        <v>29.59</v>
      </c>
      <c r="H3425" s="38" t="str">
        <f t="shared" si="971"/>
        <v>-</v>
      </c>
      <c r="K3425" s="133">
        <v>43243.375</v>
      </c>
      <c r="L3425" s="9">
        <f t="shared" si="954"/>
        <v>5</v>
      </c>
      <c r="M3425" s="9">
        <f t="shared" si="955"/>
        <v>23</v>
      </c>
      <c r="N3425" s="9">
        <f t="shared" si="956"/>
        <v>9</v>
      </c>
      <c r="O3425" s="31" t="str">
        <f t="shared" si="957"/>
        <v/>
      </c>
      <c r="P3425" s="134">
        <v>34.61</v>
      </c>
      <c r="Q3425" s="31">
        <f t="shared" si="958"/>
        <v>34.61</v>
      </c>
      <c r="R3425" s="31" t="str">
        <f t="shared" si="959"/>
        <v>-</v>
      </c>
      <c r="U3425" s="133">
        <v>43608.375</v>
      </c>
      <c r="V3425" s="9">
        <f t="shared" si="960"/>
        <v>5</v>
      </c>
      <c r="W3425" s="9">
        <f t="shared" si="961"/>
        <v>23</v>
      </c>
      <c r="X3425" s="9">
        <f t="shared" si="962"/>
        <v>9</v>
      </c>
      <c r="Y3425" s="31" t="str">
        <f t="shared" si="963"/>
        <v/>
      </c>
      <c r="Z3425" s="134">
        <v>23.67</v>
      </c>
      <c r="AA3425" s="31">
        <f t="shared" si="964"/>
        <v>23.67</v>
      </c>
      <c r="AB3425" s="31" t="str">
        <f t="shared" si="965"/>
        <v>-</v>
      </c>
    </row>
    <row r="3426" spans="1:28" x14ac:dyDescent="0.3">
      <c r="A3426" s="133">
        <v>42878.416666666664</v>
      </c>
      <c r="B3426" s="152">
        <f t="shared" si="966"/>
        <v>5</v>
      </c>
      <c r="C3426" s="152">
        <f t="shared" si="967"/>
        <v>23</v>
      </c>
      <c r="D3426" s="152">
        <f t="shared" si="968"/>
        <v>10</v>
      </c>
      <c r="E3426" s="38" t="str">
        <f t="shared" si="969"/>
        <v/>
      </c>
      <c r="F3426" s="134">
        <v>31.46</v>
      </c>
      <c r="G3426" s="38">
        <f t="shared" si="970"/>
        <v>31.46</v>
      </c>
      <c r="H3426" s="38" t="str">
        <f t="shared" si="971"/>
        <v>-</v>
      </c>
      <c r="K3426" s="133">
        <v>43243.416666666664</v>
      </c>
      <c r="L3426" s="9">
        <f t="shared" si="954"/>
        <v>5</v>
      </c>
      <c r="M3426" s="9">
        <f t="shared" si="955"/>
        <v>23</v>
      </c>
      <c r="N3426" s="9">
        <f t="shared" si="956"/>
        <v>10</v>
      </c>
      <c r="O3426" s="31" t="str">
        <f t="shared" si="957"/>
        <v/>
      </c>
      <c r="P3426" s="134">
        <v>36.64</v>
      </c>
      <c r="Q3426" s="31">
        <f t="shared" si="958"/>
        <v>36.64</v>
      </c>
      <c r="R3426" s="31" t="str">
        <f t="shared" si="959"/>
        <v>-</v>
      </c>
      <c r="U3426" s="133">
        <v>43608.416666666664</v>
      </c>
      <c r="V3426" s="9">
        <f t="shared" si="960"/>
        <v>5</v>
      </c>
      <c r="W3426" s="9">
        <f t="shared" si="961"/>
        <v>23</v>
      </c>
      <c r="X3426" s="9">
        <f t="shared" si="962"/>
        <v>10</v>
      </c>
      <c r="Y3426" s="31" t="str">
        <f t="shared" si="963"/>
        <v/>
      </c>
      <c r="Z3426" s="134">
        <v>25.7</v>
      </c>
      <c r="AA3426" s="31">
        <f t="shared" si="964"/>
        <v>25.7</v>
      </c>
      <c r="AB3426" s="31" t="str">
        <f t="shared" si="965"/>
        <v>-</v>
      </c>
    </row>
    <row r="3427" spans="1:28" x14ac:dyDescent="0.3">
      <c r="A3427" s="133">
        <v>42878.458333333336</v>
      </c>
      <c r="B3427" s="152">
        <f t="shared" si="966"/>
        <v>5</v>
      </c>
      <c r="C3427" s="152">
        <f t="shared" si="967"/>
        <v>23</v>
      </c>
      <c r="D3427" s="152">
        <f t="shared" si="968"/>
        <v>11</v>
      </c>
      <c r="E3427" s="38" t="str">
        <f t="shared" si="969"/>
        <v/>
      </c>
      <c r="F3427" s="134">
        <v>32.979999999999997</v>
      </c>
      <c r="G3427" s="38">
        <f t="shared" si="970"/>
        <v>32.979999999999997</v>
      </c>
      <c r="H3427" s="38" t="str">
        <f t="shared" si="971"/>
        <v>-</v>
      </c>
      <c r="K3427" s="133">
        <v>43243.458333333336</v>
      </c>
      <c r="L3427" s="9">
        <f t="shared" si="954"/>
        <v>5</v>
      </c>
      <c r="M3427" s="9">
        <f t="shared" si="955"/>
        <v>23</v>
      </c>
      <c r="N3427" s="9">
        <f t="shared" si="956"/>
        <v>11</v>
      </c>
      <c r="O3427" s="31" t="str">
        <f t="shared" si="957"/>
        <v/>
      </c>
      <c r="P3427" s="134">
        <v>40.520000000000003</v>
      </c>
      <c r="Q3427" s="31">
        <f t="shared" si="958"/>
        <v>40.520000000000003</v>
      </c>
      <c r="R3427" s="31" t="str">
        <f t="shared" si="959"/>
        <v>-</v>
      </c>
      <c r="U3427" s="133">
        <v>43608.458333333336</v>
      </c>
      <c r="V3427" s="9">
        <f t="shared" si="960"/>
        <v>5</v>
      </c>
      <c r="W3427" s="9">
        <f t="shared" si="961"/>
        <v>23</v>
      </c>
      <c r="X3427" s="9">
        <f t="shared" si="962"/>
        <v>11</v>
      </c>
      <c r="Y3427" s="31" t="str">
        <f t="shared" si="963"/>
        <v/>
      </c>
      <c r="Z3427" s="134">
        <v>28.92</v>
      </c>
      <c r="AA3427" s="31">
        <f t="shared" si="964"/>
        <v>28.92</v>
      </c>
      <c r="AB3427" s="31" t="str">
        <f t="shared" si="965"/>
        <v>-</v>
      </c>
    </row>
    <row r="3428" spans="1:28" x14ac:dyDescent="0.3">
      <c r="A3428" s="133">
        <v>42878.5</v>
      </c>
      <c r="B3428" s="152">
        <f t="shared" si="966"/>
        <v>5</v>
      </c>
      <c r="C3428" s="152">
        <f t="shared" si="967"/>
        <v>23</v>
      </c>
      <c r="D3428" s="152">
        <f t="shared" si="968"/>
        <v>12</v>
      </c>
      <c r="E3428" s="38" t="str">
        <f t="shared" si="969"/>
        <v/>
      </c>
      <c r="F3428" s="134">
        <v>34.31</v>
      </c>
      <c r="G3428" s="38">
        <f t="shared" si="970"/>
        <v>34.31</v>
      </c>
      <c r="H3428" s="38" t="str">
        <f t="shared" si="971"/>
        <v>-</v>
      </c>
      <c r="K3428" s="133">
        <v>43243.5</v>
      </c>
      <c r="L3428" s="9">
        <f t="shared" si="954"/>
        <v>5</v>
      </c>
      <c r="M3428" s="9">
        <f t="shared" si="955"/>
        <v>23</v>
      </c>
      <c r="N3428" s="9">
        <f t="shared" si="956"/>
        <v>12</v>
      </c>
      <c r="O3428" s="31" t="str">
        <f t="shared" si="957"/>
        <v/>
      </c>
      <c r="P3428" s="134">
        <v>41.16</v>
      </c>
      <c r="Q3428" s="31">
        <f t="shared" si="958"/>
        <v>41.16</v>
      </c>
      <c r="R3428" s="31" t="str">
        <f t="shared" si="959"/>
        <v>-</v>
      </c>
      <c r="U3428" s="133">
        <v>43608.5</v>
      </c>
      <c r="V3428" s="9">
        <f t="shared" si="960"/>
        <v>5</v>
      </c>
      <c r="W3428" s="9">
        <f t="shared" si="961"/>
        <v>23</v>
      </c>
      <c r="X3428" s="9">
        <f t="shared" si="962"/>
        <v>12</v>
      </c>
      <c r="Y3428" s="31" t="str">
        <f t="shared" si="963"/>
        <v/>
      </c>
      <c r="Z3428" s="134">
        <v>33.799999999999997</v>
      </c>
      <c r="AA3428" s="31">
        <f t="shared" si="964"/>
        <v>33.799999999999997</v>
      </c>
      <c r="AB3428" s="31" t="str">
        <f t="shared" si="965"/>
        <v>-</v>
      </c>
    </row>
    <row r="3429" spans="1:28" x14ac:dyDescent="0.3">
      <c r="A3429" s="133">
        <v>42878.541666666664</v>
      </c>
      <c r="B3429" s="152">
        <f t="shared" si="966"/>
        <v>5</v>
      </c>
      <c r="C3429" s="152">
        <f t="shared" si="967"/>
        <v>23</v>
      </c>
      <c r="D3429" s="152">
        <f t="shared" si="968"/>
        <v>13</v>
      </c>
      <c r="E3429" s="38" t="str">
        <f t="shared" si="969"/>
        <v/>
      </c>
      <c r="F3429" s="134">
        <v>34.08</v>
      </c>
      <c r="G3429" s="38">
        <f t="shared" si="970"/>
        <v>34.08</v>
      </c>
      <c r="H3429" s="38" t="str">
        <f t="shared" si="971"/>
        <v>-</v>
      </c>
      <c r="K3429" s="133">
        <v>43243.541666666664</v>
      </c>
      <c r="L3429" s="9">
        <f t="shared" si="954"/>
        <v>5</v>
      </c>
      <c r="M3429" s="9">
        <f t="shared" si="955"/>
        <v>23</v>
      </c>
      <c r="N3429" s="9">
        <f t="shared" si="956"/>
        <v>13</v>
      </c>
      <c r="O3429" s="31" t="str">
        <f t="shared" si="957"/>
        <v/>
      </c>
      <c r="P3429" s="134">
        <v>45.87</v>
      </c>
      <c r="Q3429" s="31">
        <f t="shared" si="958"/>
        <v>45.87</v>
      </c>
      <c r="R3429" s="31" t="str">
        <f t="shared" si="959"/>
        <v>-</v>
      </c>
      <c r="U3429" s="133">
        <v>43608.541666666664</v>
      </c>
      <c r="V3429" s="9">
        <f t="shared" si="960"/>
        <v>5</v>
      </c>
      <c r="W3429" s="9">
        <f t="shared" si="961"/>
        <v>23</v>
      </c>
      <c r="X3429" s="9">
        <f t="shared" si="962"/>
        <v>13</v>
      </c>
      <c r="Y3429" s="31" t="str">
        <f t="shared" si="963"/>
        <v/>
      </c>
      <c r="Z3429" s="134">
        <v>38.26</v>
      </c>
      <c r="AA3429" s="31">
        <f t="shared" si="964"/>
        <v>38.26</v>
      </c>
      <c r="AB3429" s="31" t="str">
        <f t="shared" si="965"/>
        <v>-</v>
      </c>
    </row>
    <row r="3430" spans="1:28" x14ac:dyDescent="0.3">
      <c r="A3430" s="133">
        <v>42878.583333333336</v>
      </c>
      <c r="B3430" s="152">
        <f t="shared" si="966"/>
        <v>5</v>
      </c>
      <c r="C3430" s="152">
        <f t="shared" si="967"/>
        <v>23</v>
      </c>
      <c r="D3430" s="152">
        <f t="shared" si="968"/>
        <v>14</v>
      </c>
      <c r="E3430" s="38" t="str">
        <f t="shared" si="969"/>
        <v/>
      </c>
      <c r="F3430" s="134">
        <v>34.44</v>
      </c>
      <c r="G3430" s="38">
        <f t="shared" si="970"/>
        <v>34.44</v>
      </c>
      <c r="H3430" s="38" t="str">
        <f t="shared" si="971"/>
        <v>-</v>
      </c>
      <c r="K3430" s="133">
        <v>43243.583333333336</v>
      </c>
      <c r="L3430" s="9">
        <f t="shared" si="954"/>
        <v>5</v>
      </c>
      <c r="M3430" s="9">
        <f t="shared" si="955"/>
        <v>23</v>
      </c>
      <c r="N3430" s="9">
        <f t="shared" si="956"/>
        <v>14</v>
      </c>
      <c r="O3430" s="31" t="str">
        <f t="shared" si="957"/>
        <v/>
      </c>
      <c r="P3430" s="134">
        <v>48.3</v>
      </c>
      <c r="Q3430" s="31">
        <f t="shared" si="958"/>
        <v>48.3</v>
      </c>
      <c r="R3430" s="31" t="str">
        <f t="shared" si="959"/>
        <v>-</v>
      </c>
      <c r="U3430" s="133">
        <v>43608.583333333336</v>
      </c>
      <c r="V3430" s="9">
        <f t="shared" si="960"/>
        <v>5</v>
      </c>
      <c r="W3430" s="9">
        <f t="shared" si="961"/>
        <v>23</v>
      </c>
      <c r="X3430" s="9">
        <f t="shared" si="962"/>
        <v>14</v>
      </c>
      <c r="Y3430" s="31" t="str">
        <f t="shared" si="963"/>
        <v/>
      </c>
      <c r="Z3430" s="134">
        <v>42.42</v>
      </c>
      <c r="AA3430" s="31">
        <f t="shared" si="964"/>
        <v>42.42</v>
      </c>
      <c r="AB3430" s="31" t="str">
        <f t="shared" si="965"/>
        <v>-</v>
      </c>
    </row>
    <row r="3431" spans="1:28" x14ac:dyDescent="0.3">
      <c r="A3431" s="133">
        <v>42878.625</v>
      </c>
      <c r="B3431" s="152">
        <f t="shared" si="966"/>
        <v>5</v>
      </c>
      <c r="C3431" s="152">
        <f t="shared" si="967"/>
        <v>23</v>
      </c>
      <c r="D3431" s="152">
        <f t="shared" si="968"/>
        <v>15</v>
      </c>
      <c r="E3431" s="38" t="str">
        <f t="shared" si="969"/>
        <v/>
      </c>
      <c r="F3431" s="134">
        <v>34.06</v>
      </c>
      <c r="G3431" s="38">
        <f t="shared" si="970"/>
        <v>34.06</v>
      </c>
      <c r="H3431" s="38" t="str">
        <f t="shared" si="971"/>
        <v>-</v>
      </c>
      <c r="K3431" s="133">
        <v>43243.625</v>
      </c>
      <c r="L3431" s="9">
        <f t="shared" si="954"/>
        <v>5</v>
      </c>
      <c r="M3431" s="9">
        <f t="shared" si="955"/>
        <v>23</v>
      </c>
      <c r="N3431" s="9">
        <f t="shared" si="956"/>
        <v>15</v>
      </c>
      <c r="O3431" s="31" t="str">
        <f t="shared" si="957"/>
        <v/>
      </c>
      <c r="P3431" s="134">
        <v>55.95</v>
      </c>
      <c r="Q3431" s="31">
        <f t="shared" si="958"/>
        <v>55.95</v>
      </c>
      <c r="R3431" s="31" t="str">
        <f t="shared" si="959"/>
        <v>-</v>
      </c>
      <c r="U3431" s="133">
        <v>43608.625</v>
      </c>
      <c r="V3431" s="9">
        <f t="shared" si="960"/>
        <v>5</v>
      </c>
      <c r="W3431" s="9">
        <f t="shared" si="961"/>
        <v>23</v>
      </c>
      <c r="X3431" s="9">
        <f t="shared" si="962"/>
        <v>15</v>
      </c>
      <c r="Y3431" s="31" t="str">
        <f t="shared" si="963"/>
        <v/>
      </c>
      <c r="Z3431" s="134">
        <v>46.3</v>
      </c>
      <c r="AA3431" s="31">
        <f t="shared" si="964"/>
        <v>46.3</v>
      </c>
      <c r="AB3431" s="31" t="str">
        <f t="shared" si="965"/>
        <v>-</v>
      </c>
    </row>
    <row r="3432" spans="1:28" x14ac:dyDescent="0.3">
      <c r="A3432" s="133">
        <v>42878.666666666664</v>
      </c>
      <c r="B3432" s="152">
        <f t="shared" si="966"/>
        <v>5</v>
      </c>
      <c r="C3432" s="152">
        <f t="shared" si="967"/>
        <v>23</v>
      </c>
      <c r="D3432" s="152">
        <f t="shared" si="968"/>
        <v>16</v>
      </c>
      <c r="E3432" s="38" t="str">
        <f t="shared" si="969"/>
        <v/>
      </c>
      <c r="F3432" s="134">
        <v>33.64</v>
      </c>
      <c r="G3432" s="38">
        <f t="shared" si="970"/>
        <v>33.64</v>
      </c>
      <c r="H3432" s="38" t="str">
        <f t="shared" si="971"/>
        <v>-</v>
      </c>
      <c r="K3432" s="133">
        <v>43243.666666666664</v>
      </c>
      <c r="L3432" s="9">
        <f t="shared" si="954"/>
        <v>5</v>
      </c>
      <c r="M3432" s="9">
        <f t="shared" si="955"/>
        <v>23</v>
      </c>
      <c r="N3432" s="9">
        <f t="shared" si="956"/>
        <v>16</v>
      </c>
      <c r="O3432" s="31" t="str">
        <f t="shared" si="957"/>
        <v/>
      </c>
      <c r="P3432" s="134">
        <v>63.75</v>
      </c>
      <c r="Q3432" s="31">
        <f t="shared" si="958"/>
        <v>63.75</v>
      </c>
      <c r="R3432" s="31" t="str">
        <f t="shared" si="959"/>
        <v>-</v>
      </c>
      <c r="U3432" s="133">
        <v>43608.666666666664</v>
      </c>
      <c r="V3432" s="9">
        <f t="shared" si="960"/>
        <v>5</v>
      </c>
      <c r="W3432" s="9">
        <f t="shared" si="961"/>
        <v>23</v>
      </c>
      <c r="X3432" s="9">
        <f t="shared" si="962"/>
        <v>16</v>
      </c>
      <c r="Y3432" s="31" t="str">
        <f t="shared" si="963"/>
        <v/>
      </c>
      <c r="Z3432" s="134">
        <v>48.67</v>
      </c>
      <c r="AA3432" s="31">
        <f t="shared" si="964"/>
        <v>48.67</v>
      </c>
      <c r="AB3432" s="31" t="str">
        <f t="shared" si="965"/>
        <v>-</v>
      </c>
    </row>
    <row r="3433" spans="1:28" x14ac:dyDescent="0.3">
      <c r="A3433" s="133">
        <v>42878.708333333336</v>
      </c>
      <c r="B3433" s="152">
        <f t="shared" si="966"/>
        <v>5</v>
      </c>
      <c r="C3433" s="152">
        <f t="shared" si="967"/>
        <v>23</v>
      </c>
      <c r="D3433" s="152">
        <f t="shared" si="968"/>
        <v>17</v>
      </c>
      <c r="E3433" s="38" t="str">
        <f t="shared" si="969"/>
        <v/>
      </c>
      <c r="F3433" s="134">
        <v>34.33</v>
      </c>
      <c r="G3433" s="38" t="str">
        <f t="shared" si="970"/>
        <v>-</v>
      </c>
      <c r="H3433" s="38">
        <f t="shared" si="971"/>
        <v>34.33</v>
      </c>
      <c r="K3433" s="133">
        <v>43243.708333333336</v>
      </c>
      <c r="L3433" s="9">
        <f t="shared" si="954"/>
        <v>5</v>
      </c>
      <c r="M3433" s="9">
        <f t="shared" si="955"/>
        <v>23</v>
      </c>
      <c r="N3433" s="9">
        <f t="shared" si="956"/>
        <v>17</v>
      </c>
      <c r="O3433" s="31" t="str">
        <f t="shared" si="957"/>
        <v/>
      </c>
      <c r="P3433" s="134">
        <v>64.930000000000007</v>
      </c>
      <c r="Q3433" s="31" t="str">
        <f t="shared" si="958"/>
        <v>-</v>
      </c>
      <c r="R3433" s="31">
        <f t="shared" si="959"/>
        <v>64.930000000000007</v>
      </c>
      <c r="U3433" s="133">
        <v>43608.708333333336</v>
      </c>
      <c r="V3433" s="9">
        <f t="shared" si="960"/>
        <v>5</v>
      </c>
      <c r="W3433" s="9">
        <f t="shared" si="961"/>
        <v>23</v>
      </c>
      <c r="X3433" s="9">
        <f t="shared" si="962"/>
        <v>17</v>
      </c>
      <c r="Y3433" s="31" t="str">
        <f t="shared" si="963"/>
        <v/>
      </c>
      <c r="Z3433" s="134">
        <v>50.48</v>
      </c>
      <c r="AA3433" s="31" t="str">
        <f t="shared" si="964"/>
        <v>-</v>
      </c>
      <c r="AB3433" s="31">
        <f t="shared" si="965"/>
        <v>50.48</v>
      </c>
    </row>
    <row r="3434" spans="1:28" x14ac:dyDescent="0.3">
      <c r="A3434" s="133">
        <v>42878.75</v>
      </c>
      <c r="B3434" s="152">
        <f t="shared" si="966"/>
        <v>5</v>
      </c>
      <c r="C3434" s="152">
        <f t="shared" si="967"/>
        <v>23</v>
      </c>
      <c r="D3434" s="152">
        <f t="shared" si="968"/>
        <v>18</v>
      </c>
      <c r="E3434" s="38" t="str">
        <f t="shared" si="969"/>
        <v/>
      </c>
      <c r="F3434" s="134">
        <v>32.11</v>
      </c>
      <c r="G3434" s="38" t="str">
        <f t="shared" si="970"/>
        <v>-</v>
      </c>
      <c r="H3434" s="38">
        <f t="shared" si="971"/>
        <v>32.11</v>
      </c>
      <c r="K3434" s="133">
        <v>43243.75</v>
      </c>
      <c r="L3434" s="9">
        <f t="shared" si="954"/>
        <v>5</v>
      </c>
      <c r="M3434" s="9">
        <f t="shared" si="955"/>
        <v>23</v>
      </c>
      <c r="N3434" s="9">
        <f t="shared" si="956"/>
        <v>18</v>
      </c>
      <c r="O3434" s="31" t="str">
        <f t="shared" si="957"/>
        <v/>
      </c>
      <c r="P3434" s="134">
        <v>54.25</v>
      </c>
      <c r="Q3434" s="31" t="str">
        <f t="shared" si="958"/>
        <v>-</v>
      </c>
      <c r="R3434" s="31">
        <f t="shared" si="959"/>
        <v>54.25</v>
      </c>
      <c r="U3434" s="133">
        <v>43608.75</v>
      </c>
      <c r="V3434" s="9">
        <f t="shared" si="960"/>
        <v>5</v>
      </c>
      <c r="W3434" s="9">
        <f t="shared" si="961"/>
        <v>23</v>
      </c>
      <c r="X3434" s="9">
        <f t="shared" si="962"/>
        <v>18</v>
      </c>
      <c r="Y3434" s="31" t="str">
        <f t="shared" si="963"/>
        <v/>
      </c>
      <c r="Z3434" s="134">
        <v>41.82</v>
      </c>
      <c r="AA3434" s="31" t="str">
        <f t="shared" si="964"/>
        <v>-</v>
      </c>
      <c r="AB3434" s="31">
        <f t="shared" si="965"/>
        <v>41.82</v>
      </c>
    </row>
    <row r="3435" spans="1:28" x14ac:dyDescent="0.3">
      <c r="A3435" s="133">
        <v>42878.791666666664</v>
      </c>
      <c r="B3435" s="152">
        <f t="shared" si="966"/>
        <v>5</v>
      </c>
      <c r="C3435" s="152">
        <f t="shared" si="967"/>
        <v>23</v>
      </c>
      <c r="D3435" s="152">
        <f t="shared" si="968"/>
        <v>19</v>
      </c>
      <c r="E3435" s="38" t="str">
        <f t="shared" si="969"/>
        <v/>
      </c>
      <c r="F3435" s="134">
        <v>31.2</v>
      </c>
      <c r="G3435" s="38" t="str">
        <f t="shared" si="970"/>
        <v>-</v>
      </c>
      <c r="H3435" s="38">
        <f t="shared" si="971"/>
        <v>31.2</v>
      </c>
      <c r="K3435" s="133">
        <v>43243.791666666664</v>
      </c>
      <c r="L3435" s="9">
        <f t="shared" si="954"/>
        <v>5</v>
      </c>
      <c r="M3435" s="9">
        <f t="shared" si="955"/>
        <v>23</v>
      </c>
      <c r="N3435" s="9">
        <f t="shared" si="956"/>
        <v>19</v>
      </c>
      <c r="O3435" s="31" t="str">
        <f t="shared" si="957"/>
        <v/>
      </c>
      <c r="P3435" s="134">
        <v>45.76</v>
      </c>
      <c r="Q3435" s="31" t="str">
        <f t="shared" si="958"/>
        <v>-</v>
      </c>
      <c r="R3435" s="31">
        <f t="shared" si="959"/>
        <v>45.76</v>
      </c>
      <c r="U3435" s="133">
        <v>43608.791666666664</v>
      </c>
      <c r="V3435" s="9">
        <f t="shared" si="960"/>
        <v>5</v>
      </c>
      <c r="W3435" s="9">
        <f t="shared" si="961"/>
        <v>23</v>
      </c>
      <c r="X3435" s="9">
        <f t="shared" si="962"/>
        <v>19</v>
      </c>
      <c r="Y3435" s="31" t="str">
        <f t="shared" si="963"/>
        <v/>
      </c>
      <c r="Z3435" s="134">
        <v>37.5</v>
      </c>
      <c r="AA3435" s="31" t="str">
        <f t="shared" si="964"/>
        <v>-</v>
      </c>
      <c r="AB3435" s="31">
        <f t="shared" si="965"/>
        <v>37.5</v>
      </c>
    </row>
    <row r="3436" spans="1:28" x14ac:dyDescent="0.3">
      <c r="A3436" s="133">
        <v>42878.833333333336</v>
      </c>
      <c r="B3436" s="152">
        <f t="shared" si="966"/>
        <v>5</v>
      </c>
      <c r="C3436" s="152">
        <f t="shared" si="967"/>
        <v>23</v>
      </c>
      <c r="D3436" s="152">
        <f t="shared" si="968"/>
        <v>20</v>
      </c>
      <c r="E3436" s="38" t="str">
        <f t="shared" si="969"/>
        <v/>
      </c>
      <c r="F3436" s="134">
        <v>34.090000000000003</v>
      </c>
      <c r="G3436" s="38" t="str">
        <f t="shared" si="970"/>
        <v>-</v>
      </c>
      <c r="H3436" s="38">
        <f t="shared" si="971"/>
        <v>34.090000000000003</v>
      </c>
      <c r="K3436" s="133">
        <v>43243.833333333336</v>
      </c>
      <c r="L3436" s="9">
        <f t="shared" si="954"/>
        <v>5</v>
      </c>
      <c r="M3436" s="9">
        <f t="shared" si="955"/>
        <v>23</v>
      </c>
      <c r="N3436" s="9">
        <f t="shared" si="956"/>
        <v>20</v>
      </c>
      <c r="O3436" s="31" t="str">
        <f t="shared" si="957"/>
        <v/>
      </c>
      <c r="P3436" s="134">
        <v>42.85</v>
      </c>
      <c r="Q3436" s="31" t="str">
        <f t="shared" si="958"/>
        <v>-</v>
      </c>
      <c r="R3436" s="31">
        <f t="shared" si="959"/>
        <v>42.85</v>
      </c>
      <c r="U3436" s="133">
        <v>43608.833333333336</v>
      </c>
      <c r="V3436" s="9">
        <f t="shared" si="960"/>
        <v>5</v>
      </c>
      <c r="W3436" s="9">
        <f t="shared" si="961"/>
        <v>23</v>
      </c>
      <c r="X3436" s="9">
        <f t="shared" si="962"/>
        <v>20</v>
      </c>
      <c r="Y3436" s="31" t="str">
        <f t="shared" si="963"/>
        <v/>
      </c>
      <c r="Z3436" s="134">
        <v>37.35</v>
      </c>
      <c r="AA3436" s="31" t="str">
        <f t="shared" si="964"/>
        <v>-</v>
      </c>
      <c r="AB3436" s="31">
        <f t="shared" si="965"/>
        <v>37.35</v>
      </c>
    </row>
    <row r="3437" spans="1:28" x14ac:dyDescent="0.3">
      <c r="A3437" s="133">
        <v>42878.875</v>
      </c>
      <c r="B3437" s="152">
        <f t="shared" si="966"/>
        <v>5</v>
      </c>
      <c r="C3437" s="152">
        <f t="shared" si="967"/>
        <v>23</v>
      </c>
      <c r="D3437" s="152">
        <f t="shared" si="968"/>
        <v>21</v>
      </c>
      <c r="E3437" s="38" t="str">
        <f t="shared" si="969"/>
        <v/>
      </c>
      <c r="F3437" s="134">
        <v>34.19</v>
      </c>
      <c r="G3437" s="38" t="str">
        <f t="shared" si="970"/>
        <v>-</v>
      </c>
      <c r="H3437" s="38">
        <f t="shared" si="971"/>
        <v>34.19</v>
      </c>
      <c r="K3437" s="133">
        <v>43243.875</v>
      </c>
      <c r="L3437" s="9">
        <f t="shared" si="954"/>
        <v>5</v>
      </c>
      <c r="M3437" s="9">
        <f t="shared" si="955"/>
        <v>23</v>
      </c>
      <c r="N3437" s="9">
        <f t="shared" si="956"/>
        <v>21</v>
      </c>
      <c r="O3437" s="31" t="str">
        <f t="shared" si="957"/>
        <v/>
      </c>
      <c r="P3437" s="134">
        <v>40.270000000000003</v>
      </c>
      <c r="Q3437" s="31" t="str">
        <f t="shared" si="958"/>
        <v>-</v>
      </c>
      <c r="R3437" s="31">
        <f t="shared" si="959"/>
        <v>40.270000000000003</v>
      </c>
      <c r="U3437" s="133">
        <v>43608.875</v>
      </c>
      <c r="V3437" s="9">
        <f t="shared" si="960"/>
        <v>5</v>
      </c>
      <c r="W3437" s="9">
        <f t="shared" si="961"/>
        <v>23</v>
      </c>
      <c r="X3437" s="9">
        <f t="shared" si="962"/>
        <v>21</v>
      </c>
      <c r="Y3437" s="31" t="str">
        <f t="shared" si="963"/>
        <v/>
      </c>
      <c r="Z3437" s="134">
        <v>35.49</v>
      </c>
      <c r="AA3437" s="31" t="str">
        <f t="shared" si="964"/>
        <v>-</v>
      </c>
      <c r="AB3437" s="31">
        <f t="shared" si="965"/>
        <v>35.49</v>
      </c>
    </row>
    <row r="3438" spans="1:28" x14ac:dyDescent="0.3">
      <c r="A3438" s="133">
        <v>42878.916666666664</v>
      </c>
      <c r="B3438" s="152">
        <f t="shared" si="966"/>
        <v>5</v>
      </c>
      <c r="C3438" s="152">
        <f t="shared" si="967"/>
        <v>23</v>
      </c>
      <c r="D3438" s="152">
        <f t="shared" si="968"/>
        <v>22</v>
      </c>
      <c r="E3438" s="38" t="str">
        <f t="shared" si="969"/>
        <v/>
      </c>
      <c r="F3438" s="134">
        <v>25.44</v>
      </c>
      <c r="G3438" s="38" t="str">
        <f t="shared" si="970"/>
        <v>-</v>
      </c>
      <c r="H3438" s="38">
        <f t="shared" si="971"/>
        <v>25.44</v>
      </c>
      <c r="K3438" s="133">
        <v>43243.916666666664</v>
      </c>
      <c r="L3438" s="9">
        <f t="shared" si="954"/>
        <v>5</v>
      </c>
      <c r="M3438" s="9">
        <f t="shared" si="955"/>
        <v>23</v>
      </c>
      <c r="N3438" s="9">
        <f t="shared" si="956"/>
        <v>22</v>
      </c>
      <c r="O3438" s="31" t="str">
        <f t="shared" si="957"/>
        <v/>
      </c>
      <c r="P3438" s="134">
        <v>31.44</v>
      </c>
      <c r="Q3438" s="31" t="str">
        <f t="shared" si="958"/>
        <v>-</v>
      </c>
      <c r="R3438" s="31">
        <f t="shared" si="959"/>
        <v>31.44</v>
      </c>
      <c r="U3438" s="133">
        <v>43608.916666666664</v>
      </c>
      <c r="V3438" s="9">
        <f t="shared" si="960"/>
        <v>5</v>
      </c>
      <c r="W3438" s="9">
        <f t="shared" si="961"/>
        <v>23</v>
      </c>
      <c r="X3438" s="9">
        <f t="shared" si="962"/>
        <v>22</v>
      </c>
      <c r="Y3438" s="31" t="str">
        <f t="shared" si="963"/>
        <v/>
      </c>
      <c r="Z3438" s="134">
        <v>26.14</v>
      </c>
      <c r="AA3438" s="31" t="str">
        <f t="shared" si="964"/>
        <v>-</v>
      </c>
      <c r="AB3438" s="31">
        <f t="shared" si="965"/>
        <v>26.14</v>
      </c>
    </row>
    <row r="3439" spans="1:28" x14ac:dyDescent="0.3">
      <c r="A3439" s="133">
        <v>42878.958333333336</v>
      </c>
      <c r="B3439" s="152">
        <f t="shared" si="966"/>
        <v>5</v>
      </c>
      <c r="C3439" s="152">
        <f t="shared" si="967"/>
        <v>23</v>
      </c>
      <c r="D3439" s="152">
        <f t="shared" si="968"/>
        <v>23</v>
      </c>
      <c r="E3439" s="38" t="str">
        <f t="shared" si="969"/>
        <v/>
      </c>
      <c r="F3439" s="134">
        <v>22.26</v>
      </c>
      <c r="G3439" s="38" t="str">
        <f t="shared" si="970"/>
        <v>-</v>
      </c>
      <c r="H3439" s="38">
        <f t="shared" si="971"/>
        <v>22.26</v>
      </c>
      <c r="K3439" s="133">
        <v>43243.958333333336</v>
      </c>
      <c r="L3439" s="9">
        <f t="shared" si="954"/>
        <v>5</v>
      </c>
      <c r="M3439" s="9">
        <f t="shared" si="955"/>
        <v>23</v>
      </c>
      <c r="N3439" s="9">
        <f t="shared" si="956"/>
        <v>23</v>
      </c>
      <c r="O3439" s="31" t="str">
        <f t="shared" si="957"/>
        <v/>
      </c>
      <c r="P3439" s="134">
        <v>25.27</v>
      </c>
      <c r="Q3439" s="31" t="str">
        <f t="shared" si="958"/>
        <v>-</v>
      </c>
      <c r="R3439" s="31">
        <f t="shared" si="959"/>
        <v>25.27</v>
      </c>
      <c r="U3439" s="133">
        <v>43608.958333333336</v>
      </c>
      <c r="V3439" s="9">
        <f t="shared" si="960"/>
        <v>5</v>
      </c>
      <c r="W3439" s="9">
        <f t="shared" si="961"/>
        <v>23</v>
      </c>
      <c r="X3439" s="9">
        <f t="shared" si="962"/>
        <v>23</v>
      </c>
      <c r="Y3439" s="31" t="str">
        <f t="shared" si="963"/>
        <v/>
      </c>
      <c r="Z3439" s="134">
        <v>23.19</v>
      </c>
      <c r="AA3439" s="31" t="str">
        <f t="shared" si="964"/>
        <v>-</v>
      </c>
      <c r="AB3439" s="31">
        <f t="shared" si="965"/>
        <v>23.19</v>
      </c>
    </row>
    <row r="3440" spans="1:28" x14ac:dyDescent="0.3">
      <c r="A3440" s="133">
        <v>42879</v>
      </c>
      <c r="B3440" s="152">
        <f t="shared" si="966"/>
        <v>5</v>
      </c>
      <c r="C3440" s="152">
        <f t="shared" si="967"/>
        <v>24</v>
      </c>
      <c r="D3440" s="152">
        <f t="shared" si="968"/>
        <v>0</v>
      </c>
      <c r="E3440" s="38" t="str">
        <f t="shared" si="969"/>
        <v/>
      </c>
      <c r="F3440" s="134">
        <v>21.97</v>
      </c>
      <c r="G3440" s="38" t="str">
        <f t="shared" si="970"/>
        <v>-</v>
      </c>
      <c r="H3440" s="38">
        <f t="shared" si="971"/>
        <v>21.97</v>
      </c>
      <c r="K3440" s="133">
        <v>43244</v>
      </c>
      <c r="L3440" s="9">
        <f t="shared" si="954"/>
        <v>5</v>
      </c>
      <c r="M3440" s="9">
        <f t="shared" si="955"/>
        <v>24</v>
      </c>
      <c r="N3440" s="9">
        <f t="shared" si="956"/>
        <v>0</v>
      </c>
      <c r="O3440" s="31" t="str">
        <f t="shared" si="957"/>
        <v/>
      </c>
      <c r="P3440" s="134">
        <v>23.49</v>
      </c>
      <c r="Q3440" s="31" t="str">
        <f t="shared" si="958"/>
        <v>-</v>
      </c>
      <c r="R3440" s="31">
        <f t="shared" si="959"/>
        <v>23.49</v>
      </c>
      <c r="U3440" s="133">
        <v>43609</v>
      </c>
      <c r="V3440" s="9">
        <f t="shared" si="960"/>
        <v>5</v>
      </c>
      <c r="W3440" s="9">
        <f t="shared" si="961"/>
        <v>24</v>
      </c>
      <c r="X3440" s="9">
        <f t="shared" si="962"/>
        <v>0</v>
      </c>
      <c r="Y3440" s="31" t="str">
        <f t="shared" si="963"/>
        <v/>
      </c>
      <c r="Z3440" s="134">
        <v>19.510000000000002</v>
      </c>
      <c r="AA3440" s="31" t="str">
        <f t="shared" si="964"/>
        <v>-</v>
      </c>
      <c r="AB3440" s="31">
        <f t="shared" si="965"/>
        <v>19.510000000000002</v>
      </c>
    </row>
    <row r="3441" spans="1:28" x14ac:dyDescent="0.3">
      <c r="A3441" s="133">
        <v>42879.041666666664</v>
      </c>
      <c r="B3441" s="152">
        <f t="shared" si="966"/>
        <v>5</v>
      </c>
      <c r="C3441" s="152">
        <f t="shared" si="967"/>
        <v>24</v>
      </c>
      <c r="D3441" s="152">
        <f t="shared" si="968"/>
        <v>1</v>
      </c>
      <c r="E3441" s="38" t="str">
        <f t="shared" si="969"/>
        <v/>
      </c>
      <c r="F3441" s="134">
        <v>21.39</v>
      </c>
      <c r="G3441" s="38" t="str">
        <f t="shared" si="970"/>
        <v>-</v>
      </c>
      <c r="H3441" s="38">
        <f t="shared" si="971"/>
        <v>21.39</v>
      </c>
      <c r="K3441" s="133">
        <v>43244.041666666664</v>
      </c>
      <c r="L3441" s="9">
        <f t="shared" si="954"/>
        <v>5</v>
      </c>
      <c r="M3441" s="9">
        <f t="shared" si="955"/>
        <v>24</v>
      </c>
      <c r="N3441" s="9">
        <f t="shared" si="956"/>
        <v>1</v>
      </c>
      <c r="O3441" s="31" t="str">
        <f t="shared" si="957"/>
        <v/>
      </c>
      <c r="P3441" s="134">
        <v>22.46</v>
      </c>
      <c r="Q3441" s="31" t="str">
        <f t="shared" si="958"/>
        <v>-</v>
      </c>
      <c r="R3441" s="31">
        <f t="shared" si="959"/>
        <v>22.46</v>
      </c>
      <c r="U3441" s="133">
        <v>43609.041666666664</v>
      </c>
      <c r="V3441" s="9">
        <f t="shared" si="960"/>
        <v>5</v>
      </c>
      <c r="W3441" s="9">
        <f t="shared" si="961"/>
        <v>24</v>
      </c>
      <c r="X3441" s="9">
        <f t="shared" si="962"/>
        <v>1</v>
      </c>
      <c r="Y3441" s="31" t="str">
        <f t="shared" si="963"/>
        <v/>
      </c>
      <c r="Z3441" s="134">
        <v>18.739999999999998</v>
      </c>
      <c r="AA3441" s="31" t="str">
        <f t="shared" si="964"/>
        <v>-</v>
      </c>
      <c r="AB3441" s="31">
        <f t="shared" si="965"/>
        <v>18.739999999999998</v>
      </c>
    </row>
    <row r="3442" spans="1:28" x14ac:dyDescent="0.3">
      <c r="A3442" s="133">
        <v>42879.083333333336</v>
      </c>
      <c r="B3442" s="152">
        <f t="shared" si="966"/>
        <v>5</v>
      </c>
      <c r="C3442" s="152">
        <f t="shared" si="967"/>
        <v>24</v>
      </c>
      <c r="D3442" s="152">
        <f t="shared" si="968"/>
        <v>2</v>
      </c>
      <c r="E3442" s="38" t="str">
        <f t="shared" si="969"/>
        <v/>
      </c>
      <c r="F3442" s="134">
        <v>20.8</v>
      </c>
      <c r="G3442" s="38" t="str">
        <f t="shared" si="970"/>
        <v>-</v>
      </c>
      <c r="H3442" s="38">
        <f t="shared" si="971"/>
        <v>20.8</v>
      </c>
      <c r="K3442" s="133">
        <v>43244.083333333336</v>
      </c>
      <c r="L3442" s="9">
        <f t="shared" si="954"/>
        <v>5</v>
      </c>
      <c r="M3442" s="9">
        <f t="shared" si="955"/>
        <v>24</v>
      </c>
      <c r="N3442" s="9">
        <f t="shared" si="956"/>
        <v>2</v>
      </c>
      <c r="O3442" s="31" t="str">
        <f t="shared" si="957"/>
        <v/>
      </c>
      <c r="P3442" s="134">
        <v>21.56</v>
      </c>
      <c r="Q3442" s="31" t="str">
        <f t="shared" si="958"/>
        <v>-</v>
      </c>
      <c r="R3442" s="31">
        <f t="shared" si="959"/>
        <v>21.56</v>
      </c>
      <c r="U3442" s="133">
        <v>43609.083333333336</v>
      </c>
      <c r="V3442" s="9">
        <f t="shared" si="960"/>
        <v>5</v>
      </c>
      <c r="W3442" s="9">
        <f t="shared" si="961"/>
        <v>24</v>
      </c>
      <c r="X3442" s="9">
        <f t="shared" si="962"/>
        <v>2</v>
      </c>
      <c r="Y3442" s="31" t="str">
        <f t="shared" si="963"/>
        <v/>
      </c>
      <c r="Z3442" s="134">
        <v>17.510000000000002</v>
      </c>
      <c r="AA3442" s="31" t="str">
        <f t="shared" si="964"/>
        <v>-</v>
      </c>
      <c r="AB3442" s="31">
        <f t="shared" si="965"/>
        <v>17.510000000000002</v>
      </c>
    </row>
    <row r="3443" spans="1:28" x14ac:dyDescent="0.3">
      <c r="A3443" s="133">
        <v>42879.125</v>
      </c>
      <c r="B3443" s="152">
        <f t="shared" si="966"/>
        <v>5</v>
      </c>
      <c r="C3443" s="152">
        <f t="shared" si="967"/>
        <v>24</v>
      </c>
      <c r="D3443" s="152">
        <f t="shared" si="968"/>
        <v>3</v>
      </c>
      <c r="E3443" s="38" t="str">
        <f t="shared" si="969"/>
        <v/>
      </c>
      <c r="F3443" s="134">
        <v>20.329999999999998</v>
      </c>
      <c r="G3443" s="38" t="str">
        <f t="shared" si="970"/>
        <v>-</v>
      </c>
      <c r="H3443" s="38">
        <f t="shared" si="971"/>
        <v>20.329999999999998</v>
      </c>
      <c r="K3443" s="133">
        <v>43244.125</v>
      </c>
      <c r="L3443" s="9">
        <f t="shared" si="954"/>
        <v>5</v>
      </c>
      <c r="M3443" s="9">
        <f t="shared" si="955"/>
        <v>24</v>
      </c>
      <c r="N3443" s="9">
        <f t="shared" si="956"/>
        <v>3</v>
      </c>
      <c r="O3443" s="31" t="str">
        <f t="shared" si="957"/>
        <v/>
      </c>
      <c r="P3443" s="134">
        <v>20.83</v>
      </c>
      <c r="Q3443" s="31" t="str">
        <f t="shared" si="958"/>
        <v>-</v>
      </c>
      <c r="R3443" s="31">
        <f t="shared" si="959"/>
        <v>20.83</v>
      </c>
      <c r="U3443" s="133">
        <v>43609.125</v>
      </c>
      <c r="V3443" s="9">
        <f t="shared" si="960"/>
        <v>5</v>
      </c>
      <c r="W3443" s="9">
        <f t="shared" si="961"/>
        <v>24</v>
      </c>
      <c r="X3443" s="9">
        <f t="shared" si="962"/>
        <v>3</v>
      </c>
      <c r="Y3443" s="31" t="str">
        <f t="shared" si="963"/>
        <v/>
      </c>
      <c r="Z3443" s="134">
        <v>16.309999999999999</v>
      </c>
      <c r="AA3443" s="31" t="str">
        <f t="shared" si="964"/>
        <v>-</v>
      </c>
      <c r="AB3443" s="31">
        <f t="shared" si="965"/>
        <v>16.309999999999999</v>
      </c>
    </row>
    <row r="3444" spans="1:28" x14ac:dyDescent="0.3">
      <c r="A3444" s="133">
        <v>42879.166666666664</v>
      </c>
      <c r="B3444" s="152">
        <f t="shared" si="966"/>
        <v>5</v>
      </c>
      <c r="C3444" s="152">
        <f t="shared" si="967"/>
        <v>24</v>
      </c>
      <c r="D3444" s="152">
        <f t="shared" si="968"/>
        <v>4</v>
      </c>
      <c r="E3444" s="38" t="str">
        <f t="shared" si="969"/>
        <v/>
      </c>
      <c r="F3444" s="134">
        <v>21</v>
      </c>
      <c r="G3444" s="38" t="str">
        <f t="shared" si="970"/>
        <v>-</v>
      </c>
      <c r="H3444" s="38">
        <f t="shared" si="971"/>
        <v>21</v>
      </c>
      <c r="K3444" s="133">
        <v>43244.166666666664</v>
      </c>
      <c r="L3444" s="9">
        <f t="shared" si="954"/>
        <v>5</v>
      </c>
      <c r="M3444" s="9">
        <f t="shared" si="955"/>
        <v>24</v>
      </c>
      <c r="N3444" s="9">
        <f t="shared" si="956"/>
        <v>4</v>
      </c>
      <c r="O3444" s="31" t="str">
        <f t="shared" si="957"/>
        <v/>
      </c>
      <c r="P3444" s="134">
        <v>21.4</v>
      </c>
      <c r="Q3444" s="31" t="str">
        <f t="shared" si="958"/>
        <v>-</v>
      </c>
      <c r="R3444" s="31">
        <f t="shared" si="959"/>
        <v>21.4</v>
      </c>
      <c r="U3444" s="133">
        <v>43609.166666666664</v>
      </c>
      <c r="V3444" s="9">
        <f t="shared" si="960"/>
        <v>5</v>
      </c>
      <c r="W3444" s="9">
        <f t="shared" si="961"/>
        <v>24</v>
      </c>
      <c r="X3444" s="9">
        <f t="shared" si="962"/>
        <v>4</v>
      </c>
      <c r="Y3444" s="31" t="str">
        <f t="shared" si="963"/>
        <v/>
      </c>
      <c r="Z3444" s="134">
        <v>16.84</v>
      </c>
      <c r="AA3444" s="31" t="str">
        <f t="shared" si="964"/>
        <v>-</v>
      </c>
      <c r="AB3444" s="31">
        <f t="shared" si="965"/>
        <v>16.84</v>
      </c>
    </row>
    <row r="3445" spans="1:28" x14ac:dyDescent="0.3">
      <c r="A3445" s="133">
        <v>42879.208333333336</v>
      </c>
      <c r="B3445" s="152">
        <f t="shared" si="966"/>
        <v>5</v>
      </c>
      <c r="C3445" s="152">
        <f t="shared" si="967"/>
        <v>24</v>
      </c>
      <c r="D3445" s="152">
        <f t="shared" si="968"/>
        <v>5</v>
      </c>
      <c r="E3445" s="38" t="str">
        <f t="shared" si="969"/>
        <v/>
      </c>
      <c r="F3445" s="134">
        <v>22.15</v>
      </c>
      <c r="G3445" s="38" t="str">
        <f t="shared" si="970"/>
        <v>-</v>
      </c>
      <c r="H3445" s="38">
        <f t="shared" si="971"/>
        <v>22.15</v>
      </c>
      <c r="K3445" s="133">
        <v>43244.208333333336</v>
      </c>
      <c r="L3445" s="9">
        <f t="shared" si="954"/>
        <v>5</v>
      </c>
      <c r="M3445" s="9">
        <f t="shared" si="955"/>
        <v>24</v>
      </c>
      <c r="N3445" s="9">
        <f t="shared" si="956"/>
        <v>5</v>
      </c>
      <c r="O3445" s="31" t="str">
        <f t="shared" si="957"/>
        <v/>
      </c>
      <c r="P3445" s="134">
        <v>23.87</v>
      </c>
      <c r="Q3445" s="31" t="str">
        <f t="shared" si="958"/>
        <v>-</v>
      </c>
      <c r="R3445" s="31">
        <f t="shared" si="959"/>
        <v>23.87</v>
      </c>
      <c r="U3445" s="133">
        <v>43609.208333333336</v>
      </c>
      <c r="V3445" s="9">
        <f t="shared" si="960"/>
        <v>5</v>
      </c>
      <c r="W3445" s="9">
        <f t="shared" si="961"/>
        <v>24</v>
      </c>
      <c r="X3445" s="9">
        <f t="shared" si="962"/>
        <v>5</v>
      </c>
      <c r="Y3445" s="31" t="str">
        <f t="shared" si="963"/>
        <v/>
      </c>
      <c r="Z3445" s="134">
        <v>19.28</v>
      </c>
      <c r="AA3445" s="31" t="str">
        <f t="shared" si="964"/>
        <v>-</v>
      </c>
      <c r="AB3445" s="31">
        <f t="shared" si="965"/>
        <v>19.28</v>
      </c>
    </row>
    <row r="3446" spans="1:28" x14ac:dyDescent="0.3">
      <c r="A3446" s="133">
        <v>42879.25</v>
      </c>
      <c r="B3446" s="152">
        <f t="shared" si="966"/>
        <v>5</v>
      </c>
      <c r="C3446" s="152">
        <f t="shared" si="967"/>
        <v>24</v>
      </c>
      <c r="D3446" s="152">
        <f t="shared" si="968"/>
        <v>6</v>
      </c>
      <c r="E3446" s="38" t="str">
        <f t="shared" si="969"/>
        <v/>
      </c>
      <c r="F3446" s="134">
        <v>25.88</v>
      </c>
      <c r="G3446" s="38" t="str">
        <f t="shared" si="970"/>
        <v>-</v>
      </c>
      <c r="H3446" s="38">
        <f t="shared" si="971"/>
        <v>25.88</v>
      </c>
      <c r="K3446" s="133">
        <v>43244.25</v>
      </c>
      <c r="L3446" s="9">
        <f t="shared" si="954"/>
        <v>5</v>
      </c>
      <c r="M3446" s="9">
        <f t="shared" si="955"/>
        <v>24</v>
      </c>
      <c r="N3446" s="9">
        <f t="shared" si="956"/>
        <v>6</v>
      </c>
      <c r="O3446" s="31" t="str">
        <f t="shared" si="957"/>
        <v/>
      </c>
      <c r="P3446" s="134">
        <v>27.93</v>
      </c>
      <c r="Q3446" s="31" t="str">
        <f t="shared" si="958"/>
        <v>-</v>
      </c>
      <c r="R3446" s="31">
        <f t="shared" si="959"/>
        <v>27.93</v>
      </c>
      <c r="U3446" s="133">
        <v>43609.25</v>
      </c>
      <c r="V3446" s="9">
        <f t="shared" si="960"/>
        <v>5</v>
      </c>
      <c r="W3446" s="9">
        <f t="shared" si="961"/>
        <v>24</v>
      </c>
      <c r="X3446" s="9">
        <f t="shared" si="962"/>
        <v>6</v>
      </c>
      <c r="Y3446" s="31" t="str">
        <f t="shared" si="963"/>
        <v/>
      </c>
      <c r="Z3446" s="134">
        <v>20.48</v>
      </c>
      <c r="AA3446" s="31" t="str">
        <f t="shared" si="964"/>
        <v>-</v>
      </c>
      <c r="AB3446" s="31">
        <f t="shared" si="965"/>
        <v>20.48</v>
      </c>
    </row>
    <row r="3447" spans="1:28" x14ac:dyDescent="0.3">
      <c r="A3447" s="133">
        <v>42879.291666666664</v>
      </c>
      <c r="B3447" s="152">
        <f t="shared" si="966"/>
        <v>5</v>
      </c>
      <c r="C3447" s="152">
        <f t="shared" si="967"/>
        <v>24</v>
      </c>
      <c r="D3447" s="152">
        <f t="shared" si="968"/>
        <v>7</v>
      </c>
      <c r="E3447" s="38" t="str">
        <f t="shared" si="969"/>
        <v/>
      </c>
      <c r="F3447" s="134">
        <v>27.92</v>
      </c>
      <c r="G3447" s="38" t="str">
        <f t="shared" si="970"/>
        <v>-</v>
      </c>
      <c r="H3447" s="38">
        <f t="shared" si="971"/>
        <v>27.92</v>
      </c>
      <c r="K3447" s="133">
        <v>43244.291666666664</v>
      </c>
      <c r="L3447" s="9">
        <f t="shared" si="954"/>
        <v>5</v>
      </c>
      <c r="M3447" s="9">
        <f t="shared" si="955"/>
        <v>24</v>
      </c>
      <c r="N3447" s="9">
        <f t="shared" si="956"/>
        <v>7</v>
      </c>
      <c r="O3447" s="31" t="str">
        <f t="shared" si="957"/>
        <v/>
      </c>
      <c r="P3447" s="134">
        <v>27.94</v>
      </c>
      <c r="Q3447" s="31" t="str">
        <f t="shared" si="958"/>
        <v>-</v>
      </c>
      <c r="R3447" s="31">
        <f t="shared" si="959"/>
        <v>27.94</v>
      </c>
      <c r="U3447" s="133">
        <v>43609.291666666664</v>
      </c>
      <c r="V3447" s="9">
        <f t="shared" si="960"/>
        <v>5</v>
      </c>
      <c r="W3447" s="9">
        <f t="shared" si="961"/>
        <v>24</v>
      </c>
      <c r="X3447" s="9">
        <f t="shared" si="962"/>
        <v>7</v>
      </c>
      <c r="Y3447" s="31" t="str">
        <f t="shared" si="963"/>
        <v/>
      </c>
      <c r="Z3447" s="134">
        <v>21.31</v>
      </c>
      <c r="AA3447" s="31" t="str">
        <f t="shared" si="964"/>
        <v>-</v>
      </c>
      <c r="AB3447" s="31">
        <f t="shared" si="965"/>
        <v>21.31</v>
      </c>
    </row>
    <row r="3448" spans="1:28" x14ac:dyDescent="0.3">
      <c r="A3448" s="133">
        <v>42879.333333333336</v>
      </c>
      <c r="B3448" s="152">
        <f t="shared" si="966"/>
        <v>5</v>
      </c>
      <c r="C3448" s="152">
        <f t="shared" si="967"/>
        <v>24</v>
      </c>
      <c r="D3448" s="152">
        <f t="shared" si="968"/>
        <v>8</v>
      </c>
      <c r="E3448" s="38" t="str">
        <f t="shared" si="969"/>
        <v/>
      </c>
      <c r="F3448" s="134">
        <v>28.69</v>
      </c>
      <c r="G3448" s="38">
        <f t="shared" si="970"/>
        <v>28.69</v>
      </c>
      <c r="H3448" s="38" t="str">
        <f t="shared" si="971"/>
        <v>-</v>
      </c>
      <c r="K3448" s="133">
        <v>43244.333333333336</v>
      </c>
      <c r="L3448" s="9">
        <f t="shared" si="954"/>
        <v>5</v>
      </c>
      <c r="M3448" s="9">
        <f t="shared" si="955"/>
        <v>24</v>
      </c>
      <c r="N3448" s="9">
        <f t="shared" si="956"/>
        <v>8</v>
      </c>
      <c r="O3448" s="31" t="str">
        <f t="shared" si="957"/>
        <v/>
      </c>
      <c r="P3448" s="134">
        <v>31.84</v>
      </c>
      <c r="Q3448" s="31">
        <f t="shared" si="958"/>
        <v>31.84</v>
      </c>
      <c r="R3448" s="31" t="str">
        <f t="shared" si="959"/>
        <v>-</v>
      </c>
      <c r="U3448" s="133">
        <v>43609.333333333336</v>
      </c>
      <c r="V3448" s="9">
        <f t="shared" si="960"/>
        <v>5</v>
      </c>
      <c r="W3448" s="9">
        <f t="shared" si="961"/>
        <v>24</v>
      </c>
      <c r="X3448" s="9">
        <f t="shared" si="962"/>
        <v>8</v>
      </c>
      <c r="Y3448" s="31" t="str">
        <f t="shared" si="963"/>
        <v/>
      </c>
      <c r="Z3448" s="134">
        <v>22.85</v>
      </c>
      <c r="AA3448" s="31">
        <f t="shared" si="964"/>
        <v>22.85</v>
      </c>
      <c r="AB3448" s="31" t="str">
        <f t="shared" si="965"/>
        <v>-</v>
      </c>
    </row>
    <row r="3449" spans="1:28" x14ac:dyDescent="0.3">
      <c r="A3449" s="133">
        <v>42879.375</v>
      </c>
      <c r="B3449" s="152">
        <f t="shared" si="966"/>
        <v>5</v>
      </c>
      <c r="C3449" s="152">
        <f t="shared" si="967"/>
        <v>24</v>
      </c>
      <c r="D3449" s="152">
        <f t="shared" si="968"/>
        <v>9</v>
      </c>
      <c r="E3449" s="38" t="str">
        <f t="shared" si="969"/>
        <v/>
      </c>
      <c r="F3449" s="134">
        <v>29.87</v>
      </c>
      <c r="G3449" s="38">
        <f t="shared" si="970"/>
        <v>29.87</v>
      </c>
      <c r="H3449" s="38" t="str">
        <f t="shared" si="971"/>
        <v>-</v>
      </c>
      <c r="K3449" s="133">
        <v>43244.375</v>
      </c>
      <c r="L3449" s="9">
        <f t="shared" si="954"/>
        <v>5</v>
      </c>
      <c r="M3449" s="9">
        <f t="shared" si="955"/>
        <v>24</v>
      </c>
      <c r="N3449" s="9">
        <f t="shared" si="956"/>
        <v>9</v>
      </c>
      <c r="O3449" s="31" t="str">
        <f t="shared" si="957"/>
        <v/>
      </c>
      <c r="P3449" s="134">
        <v>35.9</v>
      </c>
      <c r="Q3449" s="31">
        <f t="shared" si="958"/>
        <v>35.9</v>
      </c>
      <c r="R3449" s="31" t="str">
        <f t="shared" si="959"/>
        <v>-</v>
      </c>
      <c r="U3449" s="133">
        <v>43609.375</v>
      </c>
      <c r="V3449" s="9">
        <f t="shared" si="960"/>
        <v>5</v>
      </c>
      <c r="W3449" s="9">
        <f t="shared" si="961"/>
        <v>24</v>
      </c>
      <c r="X3449" s="9">
        <f t="shared" si="962"/>
        <v>9</v>
      </c>
      <c r="Y3449" s="31" t="str">
        <f t="shared" si="963"/>
        <v/>
      </c>
      <c r="Z3449" s="134">
        <v>23.62</v>
      </c>
      <c r="AA3449" s="31">
        <f t="shared" si="964"/>
        <v>23.62</v>
      </c>
      <c r="AB3449" s="31" t="str">
        <f t="shared" si="965"/>
        <v>-</v>
      </c>
    </row>
    <row r="3450" spans="1:28" x14ac:dyDescent="0.3">
      <c r="A3450" s="133">
        <v>42879.416666666664</v>
      </c>
      <c r="B3450" s="152">
        <f t="shared" si="966"/>
        <v>5</v>
      </c>
      <c r="C3450" s="152">
        <f t="shared" si="967"/>
        <v>24</v>
      </c>
      <c r="D3450" s="152">
        <f t="shared" si="968"/>
        <v>10</v>
      </c>
      <c r="E3450" s="38" t="str">
        <f t="shared" si="969"/>
        <v/>
      </c>
      <c r="F3450" s="134">
        <v>30.29</v>
      </c>
      <c r="G3450" s="38">
        <f t="shared" si="970"/>
        <v>30.29</v>
      </c>
      <c r="H3450" s="38" t="str">
        <f t="shared" si="971"/>
        <v>-</v>
      </c>
      <c r="K3450" s="133">
        <v>43244.416666666664</v>
      </c>
      <c r="L3450" s="9">
        <f t="shared" si="954"/>
        <v>5</v>
      </c>
      <c r="M3450" s="9">
        <f t="shared" si="955"/>
        <v>24</v>
      </c>
      <c r="N3450" s="9">
        <f t="shared" si="956"/>
        <v>10</v>
      </c>
      <c r="O3450" s="31" t="str">
        <f t="shared" si="957"/>
        <v/>
      </c>
      <c r="P3450" s="134">
        <v>37.42</v>
      </c>
      <c r="Q3450" s="31">
        <f t="shared" si="958"/>
        <v>37.42</v>
      </c>
      <c r="R3450" s="31" t="str">
        <f t="shared" si="959"/>
        <v>-</v>
      </c>
      <c r="U3450" s="133">
        <v>43609.416666666664</v>
      </c>
      <c r="V3450" s="9">
        <f t="shared" si="960"/>
        <v>5</v>
      </c>
      <c r="W3450" s="9">
        <f t="shared" si="961"/>
        <v>24</v>
      </c>
      <c r="X3450" s="9">
        <f t="shared" si="962"/>
        <v>10</v>
      </c>
      <c r="Y3450" s="31" t="str">
        <f t="shared" si="963"/>
        <v/>
      </c>
      <c r="Z3450" s="134">
        <v>24.83</v>
      </c>
      <c r="AA3450" s="31">
        <f t="shared" si="964"/>
        <v>24.83</v>
      </c>
      <c r="AB3450" s="31" t="str">
        <f t="shared" si="965"/>
        <v>-</v>
      </c>
    </row>
    <row r="3451" spans="1:28" x14ac:dyDescent="0.3">
      <c r="A3451" s="133">
        <v>42879.458333333336</v>
      </c>
      <c r="B3451" s="152">
        <f t="shared" si="966"/>
        <v>5</v>
      </c>
      <c r="C3451" s="152">
        <f t="shared" si="967"/>
        <v>24</v>
      </c>
      <c r="D3451" s="152">
        <f t="shared" si="968"/>
        <v>11</v>
      </c>
      <c r="E3451" s="38" t="str">
        <f t="shared" si="969"/>
        <v/>
      </c>
      <c r="F3451" s="134">
        <v>30.61</v>
      </c>
      <c r="G3451" s="38">
        <f t="shared" si="970"/>
        <v>30.61</v>
      </c>
      <c r="H3451" s="38" t="str">
        <f t="shared" si="971"/>
        <v>-</v>
      </c>
      <c r="K3451" s="133">
        <v>43244.458333333336</v>
      </c>
      <c r="L3451" s="9">
        <f t="shared" si="954"/>
        <v>5</v>
      </c>
      <c r="M3451" s="9">
        <f t="shared" si="955"/>
        <v>24</v>
      </c>
      <c r="N3451" s="9">
        <f t="shared" si="956"/>
        <v>11</v>
      </c>
      <c r="O3451" s="31" t="str">
        <f t="shared" si="957"/>
        <v/>
      </c>
      <c r="P3451" s="134">
        <v>41.91</v>
      </c>
      <c r="Q3451" s="31">
        <f t="shared" si="958"/>
        <v>41.91</v>
      </c>
      <c r="R3451" s="31" t="str">
        <f t="shared" si="959"/>
        <v>-</v>
      </c>
      <c r="U3451" s="133">
        <v>43609.458333333336</v>
      </c>
      <c r="V3451" s="9">
        <f t="shared" si="960"/>
        <v>5</v>
      </c>
      <c r="W3451" s="9">
        <f t="shared" si="961"/>
        <v>24</v>
      </c>
      <c r="X3451" s="9">
        <f t="shared" si="962"/>
        <v>11</v>
      </c>
      <c r="Y3451" s="31" t="str">
        <f t="shared" si="963"/>
        <v/>
      </c>
      <c r="Z3451" s="134">
        <v>26.37</v>
      </c>
      <c r="AA3451" s="31">
        <f t="shared" si="964"/>
        <v>26.37</v>
      </c>
      <c r="AB3451" s="31" t="str">
        <f t="shared" si="965"/>
        <v>-</v>
      </c>
    </row>
    <row r="3452" spans="1:28" x14ac:dyDescent="0.3">
      <c r="A3452" s="133">
        <v>42879.5</v>
      </c>
      <c r="B3452" s="152">
        <f t="shared" si="966"/>
        <v>5</v>
      </c>
      <c r="C3452" s="152">
        <f t="shared" si="967"/>
        <v>24</v>
      </c>
      <c r="D3452" s="152">
        <f t="shared" si="968"/>
        <v>12</v>
      </c>
      <c r="E3452" s="38" t="str">
        <f t="shared" si="969"/>
        <v/>
      </c>
      <c r="F3452" s="134">
        <v>30.27</v>
      </c>
      <c r="G3452" s="38">
        <f t="shared" si="970"/>
        <v>30.27</v>
      </c>
      <c r="H3452" s="38" t="str">
        <f t="shared" si="971"/>
        <v>-</v>
      </c>
      <c r="K3452" s="133">
        <v>43244.5</v>
      </c>
      <c r="L3452" s="9">
        <f t="shared" si="954"/>
        <v>5</v>
      </c>
      <c r="M3452" s="9">
        <f t="shared" si="955"/>
        <v>24</v>
      </c>
      <c r="N3452" s="9">
        <f t="shared" si="956"/>
        <v>12</v>
      </c>
      <c r="O3452" s="31" t="str">
        <f t="shared" si="957"/>
        <v/>
      </c>
      <c r="P3452" s="134">
        <v>45.49</v>
      </c>
      <c r="Q3452" s="31">
        <f t="shared" si="958"/>
        <v>45.49</v>
      </c>
      <c r="R3452" s="31" t="str">
        <f t="shared" si="959"/>
        <v>-</v>
      </c>
      <c r="U3452" s="133">
        <v>43609.5</v>
      </c>
      <c r="V3452" s="9">
        <f t="shared" si="960"/>
        <v>5</v>
      </c>
      <c r="W3452" s="9">
        <f t="shared" si="961"/>
        <v>24</v>
      </c>
      <c r="X3452" s="9">
        <f t="shared" si="962"/>
        <v>12</v>
      </c>
      <c r="Y3452" s="31" t="str">
        <f t="shared" si="963"/>
        <v/>
      </c>
      <c r="Z3452" s="134">
        <v>29.37</v>
      </c>
      <c r="AA3452" s="31">
        <f t="shared" si="964"/>
        <v>29.37</v>
      </c>
      <c r="AB3452" s="31" t="str">
        <f t="shared" si="965"/>
        <v>-</v>
      </c>
    </row>
    <row r="3453" spans="1:28" x14ac:dyDescent="0.3">
      <c r="A3453" s="133">
        <v>42879.541666666664</v>
      </c>
      <c r="B3453" s="152">
        <f t="shared" si="966"/>
        <v>5</v>
      </c>
      <c r="C3453" s="152">
        <f t="shared" si="967"/>
        <v>24</v>
      </c>
      <c r="D3453" s="152">
        <f t="shared" si="968"/>
        <v>13</v>
      </c>
      <c r="E3453" s="38" t="str">
        <f t="shared" si="969"/>
        <v/>
      </c>
      <c r="F3453" s="134">
        <v>29.3</v>
      </c>
      <c r="G3453" s="38">
        <f t="shared" si="970"/>
        <v>29.3</v>
      </c>
      <c r="H3453" s="38" t="str">
        <f t="shared" si="971"/>
        <v>-</v>
      </c>
      <c r="K3453" s="133">
        <v>43244.541666666664</v>
      </c>
      <c r="L3453" s="9">
        <f t="shared" si="954"/>
        <v>5</v>
      </c>
      <c r="M3453" s="9">
        <f t="shared" si="955"/>
        <v>24</v>
      </c>
      <c r="N3453" s="9">
        <f t="shared" si="956"/>
        <v>13</v>
      </c>
      <c r="O3453" s="31" t="str">
        <f t="shared" si="957"/>
        <v/>
      </c>
      <c r="P3453" s="134">
        <v>50.29</v>
      </c>
      <c r="Q3453" s="31">
        <f t="shared" si="958"/>
        <v>50.29</v>
      </c>
      <c r="R3453" s="31" t="str">
        <f t="shared" si="959"/>
        <v>-</v>
      </c>
      <c r="U3453" s="133">
        <v>43609.541666666664</v>
      </c>
      <c r="V3453" s="9">
        <f t="shared" si="960"/>
        <v>5</v>
      </c>
      <c r="W3453" s="9">
        <f t="shared" si="961"/>
        <v>24</v>
      </c>
      <c r="X3453" s="9">
        <f t="shared" si="962"/>
        <v>13</v>
      </c>
      <c r="Y3453" s="31" t="str">
        <f t="shared" si="963"/>
        <v/>
      </c>
      <c r="Z3453" s="134">
        <v>31.3</v>
      </c>
      <c r="AA3453" s="31">
        <f t="shared" si="964"/>
        <v>31.3</v>
      </c>
      <c r="AB3453" s="31" t="str">
        <f t="shared" si="965"/>
        <v>-</v>
      </c>
    </row>
    <row r="3454" spans="1:28" x14ac:dyDescent="0.3">
      <c r="A3454" s="133">
        <v>42879.583333333336</v>
      </c>
      <c r="B3454" s="152">
        <f t="shared" si="966"/>
        <v>5</v>
      </c>
      <c r="C3454" s="152">
        <f t="shared" si="967"/>
        <v>24</v>
      </c>
      <c r="D3454" s="152">
        <f t="shared" si="968"/>
        <v>14</v>
      </c>
      <c r="E3454" s="38" t="str">
        <f t="shared" si="969"/>
        <v/>
      </c>
      <c r="F3454" s="134">
        <v>30.49</v>
      </c>
      <c r="G3454" s="38">
        <f t="shared" si="970"/>
        <v>30.49</v>
      </c>
      <c r="H3454" s="38" t="str">
        <f t="shared" si="971"/>
        <v>-</v>
      </c>
      <c r="K3454" s="133">
        <v>43244.583333333336</v>
      </c>
      <c r="L3454" s="9">
        <f t="shared" si="954"/>
        <v>5</v>
      </c>
      <c r="M3454" s="9">
        <f t="shared" si="955"/>
        <v>24</v>
      </c>
      <c r="N3454" s="9">
        <f t="shared" si="956"/>
        <v>14</v>
      </c>
      <c r="O3454" s="31" t="str">
        <f t="shared" si="957"/>
        <v/>
      </c>
      <c r="P3454" s="134">
        <v>56.37</v>
      </c>
      <c r="Q3454" s="31">
        <f t="shared" si="958"/>
        <v>56.37</v>
      </c>
      <c r="R3454" s="31" t="str">
        <f t="shared" si="959"/>
        <v>-</v>
      </c>
      <c r="U3454" s="133">
        <v>43609.583333333336</v>
      </c>
      <c r="V3454" s="9">
        <f t="shared" si="960"/>
        <v>5</v>
      </c>
      <c r="W3454" s="9">
        <f t="shared" si="961"/>
        <v>24</v>
      </c>
      <c r="X3454" s="9">
        <f t="shared" si="962"/>
        <v>14</v>
      </c>
      <c r="Y3454" s="31" t="str">
        <f t="shared" si="963"/>
        <v/>
      </c>
      <c r="Z3454" s="134">
        <v>33.340000000000003</v>
      </c>
      <c r="AA3454" s="31">
        <f t="shared" si="964"/>
        <v>33.340000000000003</v>
      </c>
      <c r="AB3454" s="31" t="str">
        <f t="shared" si="965"/>
        <v>-</v>
      </c>
    </row>
    <row r="3455" spans="1:28" x14ac:dyDescent="0.3">
      <c r="A3455" s="133">
        <v>42879.625</v>
      </c>
      <c r="B3455" s="152">
        <f t="shared" si="966"/>
        <v>5</v>
      </c>
      <c r="C3455" s="152">
        <f t="shared" si="967"/>
        <v>24</v>
      </c>
      <c r="D3455" s="152">
        <f t="shared" si="968"/>
        <v>15</v>
      </c>
      <c r="E3455" s="38" t="str">
        <f t="shared" si="969"/>
        <v/>
      </c>
      <c r="F3455" s="134">
        <v>30.14</v>
      </c>
      <c r="G3455" s="38">
        <f t="shared" si="970"/>
        <v>30.14</v>
      </c>
      <c r="H3455" s="38" t="str">
        <f t="shared" si="971"/>
        <v>-</v>
      </c>
      <c r="K3455" s="133">
        <v>43244.625</v>
      </c>
      <c r="L3455" s="9">
        <f t="shared" si="954"/>
        <v>5</v>
      </c>
      <c r="M3455" s="9">
        <f t="shared" si="955"/>
        <v>24</v>
      </c>
      <c r="N3455" s="9">
        <f t="shared" si="956"/>
        <v>15</v>
      </c>
      <c r="O3455" s="31" t="str">
        <f t="shared" si="957"/>
        <v/>
      </c>
      <c r="P3455" s="134">
        <v>61.61</v>
      </c>
      <c r="Q3455" s="31">
        <f t="shared" si="958"/>
        <v>61.61</v>
      </c>
      <c r="R3455" s="31" t="str">
        <f t="shared" si="959"/>
        <v>-</v>
      </c>
      <c r="U3455" s="133">
        <v>43609.625</v>
      </c>
      <c r="V3455" s="9">
        <f t="shared" si="960"/>
        <v>5</v>
      </c>
      <c r="W3455" s="9">
        <f t="shared" si="961"/>
        <v>24</v>
      </c>
      <c r="X3455" s="9">
        <f t="shared" si="962"/>
        <v>15</v>
      </c>
      <c r="Y3455" s="31" t="str">
        <f t="shared" si="963"/>
        <v/>
      </c>
      <c r="Z3455" s="134">
        <v>38.020000000000003</v>
      </c>
      <c r="AA3455" s="31">
        <f t="shared" si="964"/>
        <v>38.020000000000003</v>
      </c>
      <c r="AB3455" s="31" t="str">
        <f t="shared" si="965"/>
        <v>-</v>
      </c>
    </row>
    <row r="3456" spans="1:28" x14ac:dyDescent="0.3">
      <c r="A3456" s="133">
        <v>42879.666666666664</v>
      </c>
      <c r="B3456" s="152">
        <f t="shared" si="966"/>
        <v>5</v>
      </c>
      <c r="C3456" s="152">
        <f t="shared" si="967"/>
        <v>24</v>
      </c>
      <c r="D3456" s="152">
        <f t="shared" si="968"/>
        <v>16</v>
      </c>
      <c r="E3456" s="38" t="str">
        <f t="shared" si="969"/>
        <v/>
      </c>
      <c r="F3456" s="134">
        <v>29.92</v>
      </c>
      <c r="G3456" s="38">
        <f t="shared" si="970"/>
        <v>29.92</v>
      </c>
      <c r="H3456" s="38" t="str">
        <f t="shared" si="971"/>
        <v>-</v>
      </c>
      <c r="K3456" s="133">
        <v>43244.666666666664</v>
      </c>
      <c r="L3456" s="9">
        <f t="shared" si="954"/>
        <v>5</v>
      </c>
      <c r="M3456" s="9">
        <f t="shared" si="955"/>
        <v>24</v>
      </c>
      <c r="N3456" s="9">
        <f t="shared" si="956"/>
        <v>16</v>
      </c>
      <c r="O3456" s="31" t="str">
        <f t="shared" si="957"/>
        <v/>
      </c>
      <c r="P3456" s="134">
        <v>63.1</v>
      </c>
      <c r="Q3456" s="31">
        <f t="shared" si="958"/>
        <v>63.1</v>
      </c>
      <c r="R3456" s="31" t="str">
        <f t="shared" si="959"/>
        <v>-</v>
      </c>
      <c r="U3456" s="133">
        <v>43609.666666666664</v>
      </c>
      <c r="V3456" s="9">
        <f t="shared" si="960"/>
        <v>5</v>
      </c>
      <c r="W3456" s="9">
        <f t="shared" si="961"/>
        <v>24</v>
      </c>
      <c r="X3456" s="9">
        <f t="shared" si="962"/>
        <v>16</v>
      </c>
      <c r="Y3456" s="31" t="str">
        <f t="shared" si="963"/>
        <v/>
      </c>
      <c r="Z3456" s="134">
        <v>39.99</v>
      </c>
      <c r="AA3456" s="31">
        <f t="shared" si="964"/>
        <v>39.99</v>
      </c>
      <c r="AB3456" s="31" t="str">
        <f t="shared" si="965"/>
        <v>-</v>
      </c>
    </row>
    <row r="3457" spans="1:28" x14ac:dyDescent="0.3">
      <c r="A3457" s="133">
        <v>42879.708333333336</v>
      </c>
      <c r="B3457" s="152">
        <f t="shared" si="966"/>
        <v>5</v>
      </c>
      <c r="C3457" s="152">
        <f t="shared" si="967"/>
        <v>24</v>
      </c>
      <c r="D3457" s="152">
        <f t="shared" si="968"/>
        <v>17</v>
      </c>
      <c r="E3457" s="38" t="str">
        <f t="shared" si="969"/>
        <v/>
      </c>
      <c r="F3457" s="134">
        <v>30.08</v>
      </c>
      <c r="G3457" s="38" t="str">
        <f t="shared" si="970"/>
        <v>-</v>
      </c>
      <c r="H3457" s="38">
        <f t="shared" si="971"/>
        <v>30.08</v>
      </c>
      <c r="K3457" s="133">
        <v>43244.708333333336</v>
      </c>
      <c r="L3457" s="9">
        <f t="shared" si="954"/>
        <v>5</v>
      </c>
      <c r="M3457" s="9">
        <f t="shared" si="955"/>
        <v>24</v>
      </c>
      <c r="N3457" s="9">
        <f t="shared" si="956"/>
        <v>17</v>
      </c>
      <c r="O3457" s="31" t="str">
        <f t="shared" si="957"/>
        <v/>
      </c>
      <c r="P3457" s="134">
        <v>66.55</v>
      </c>
      <c r="Q3457" s="31" t="str">
        <f t="shared" si="958"/>
        <v>-</v>
      </c>
      <c r="R3457" s="31">
        <f t="shared" si="959"/>
        <v>66.55</v>
      </c>
      <c r="U3457" s="133">
        <v>43609.708333333336</v>
      </c>
      <c r="V3457" s="9">
        <f t="shared" si="960"/>
        <v>5</v>
      </c>
      <c r="W3457" s="9">
        <f t="shared" si="961"/>
        <v>24</v>
      </c>
      <c r="X3457" s="9">
        <f t="shared" si="962"/>
        <v>17</v>
      </c>
      <c r="Y3457" s="31" t="str">
        <f t="shared" si="963"/>
        <v/>
      </c>
      <c r="Z3457" s="134">
        <v>39.81</v>
      </c>
      <c r="AA3457" s="31" t="str">
        <f t="shared" si="964"/>
        <v>-</v>
      </c>
      <c r="AB3457" s="31">
        <f t="shared" si="965"/>
        <v>39.81</v>
      </c>
    </row>
    <row r="3458" spans="1:28" x14ac:dyDescent="0.3">
      <c r="A3458" s="133">
        <v>42879.75</v>
      </c>
      <c r="B3458" s="152">
        <f t="shared" si="966"/>
        <v>5</v>
      </c>
      <c r="C3458" s="152">
        <f t="shared" si="967"/>
        <v>24</v>
      </c>
      <c r="D3458" s="152">
        <f t="shared" si="968"/>
        <v>18</v>
      </c>
      <c r="E3458" s="38" t="str">
        <f t="shared" si="969"/>
        <v/>
      </c>
      <c r="F3458" s="134">
        <v>28.98</v>
      </c>
      <c r="G3458" s="38" t="str">
        <f t="shared" si="970"/>
        <v>-</v>
      </c>
      <c r="H3458" s="38">
        <f t="shared" si="971"/>
        <v>28.98</v>
      </c>
      <c r="K3458" s="133">
        <v>43244.75</v>
      </c>
      <c r="L3458" s="9">
        <f t="shared" si="954"/>
        <v>5</v>
      </c>
      <c r="M3458" s="9">
        <f t="shared" si="955"/>
        <v>24</v>
      </c>
      <c r="N3458" s="9">
        <f t="shared" si="956"/>
        <v>18</v>
      </c>
      <c r="O3458" s="31" t="str">
        <f t="shared" si="957"/>
        <v/>
      </c>
      <c r="P3458" s="134">
        <v>53.94</v>
      </c>
      <c r="Q3458" s="31" t="str">
        <f t="shared" si="958"/>
        <v>-</v>
      </c>
      <c r="R3458" s="31">
        <f t="shared" si="959"/>
        <v>53.94</v>
      </c>
      <c r="U3458" s="133">
        <v>43609.75</v>
      </c>
      <c r="V3458" s="9">
        <f t="shared" si="960"/>
        <v>5</v>
      </c>
      <c r="W3458" s="9">
        <f t="shared" si="961"/>
        <v>24</v>
      </c>
      <c r="X3458" s="9">
        <f t="shared" si="962"/>
        <v>18</v>
      </c>
      <c r="Y3458" s="31" t="str">
        <f t="shared" si="963"/>
        <v/>
      </c>
      <c r="Z3458" s="134">
        <v>32.1</v>
      </c>
      <c r="AA3458" s="31" t="str">
        <f t="shared" si="964"/>
        <v>-</v>
      </c>
      <c r="AB3458" s="31">
        <f t="shared" si="965"/>
        <v>32.1</v>
      </c>
    </row>
    <row r="3459" spans="1:28" x14ac:dyDescent="0.3">
      <c r="A3459" s="133">
        <v>42879.791666666664</v>
      </c>
      <c r="B3459" s="152">
        <f t="shared" si="966"/>
        <v>5</v>
      </c>
      <c r="C3459" s="152">
        <f t="shared" si="967"/>
        <v>24</v>
      </c>
      <c r="D3459" s="152">
        <f t="shared" si="968"/>
        <v>19</v>
      </c>
      <c r="E3459" s="38" t="str">
        <f t="shared" si="969"/>
        <v/>
      </c>
      <c r="F3459" s="134">
        <v>27.42</v>
      </c>
      <c r="G3459" s="38" t="str">
        <f t="shared" si="970"/>
        <v>-</v>
      </c>
      <c r="H3459" s="38">
        <f t="shared" si="971"/>
        <v>27.42</v>
      </c>
      <c r="K3459" s="133">
        <v>43244.791666666664</v>
      </c>
      <c r="L3459" s="9">
        <f t="shared" si="954"/>
        <v>5</v>
      </c>
      <c r="M3459" s="9">
        <f t="shared" si="955"/>
        <v>24</v>
      </c>
      <c r="N3459" s="9">
        <f t="shared" si="956"/>
        <v>19</v>
      </c>
      <c r="O3459" s="31" t="str">
        <f t="shared" si="957"/>
        <v/>
      </c>
      <c r="P3459" s="134">
        <v>45.59</v>
      </c>
      <c r="Q3459" s="31" t="str">
        <f t="shared" si="958"/>
        <v>-</v>
      </c>
      <c r="R3459" s="31">
        <f t="shared" si="959"/>
        <v>45.59</v>
      </c>
      <c r="U3459" s="133">
        <v>43609.791666666664</v>
      </c>
      <c r="V3459" s="9">
        <f t="shared" si="960"/>
        <v>5</v>
      </c>
      <c r="W3459" s="9">
        <f t="shared" si="961"/>
        <v>24</v>
      </c>
      <c r="X3459" s="9">
        <f t="shared" si="962"/>
        <v>19</v>
      </c>
      <c r="Y3459" s="31" t="str">
        <f t="shared" si="963"/>
        <v/>
      </c>
      <c r="Z3459" s="134">
        <v>28.23</v>
      </c>
      <c r="AA3459" s="31" t="str">
        <f t="shared" si="964"/>
        <v>-</v>
      </c>
      <c r="AB3459" s="31">
        <f t="shared" si="965"/>
        <v>28.23</v>
      </c>
    </row>
    <row r="3460" spans="1:28" x14ac:dyDescent="0.3">
      <c r="A3460" s="133">
        <v>42879.833333333336</v>
      </c>
      <c r="B3460" s="152">
        <f t="shared" si="966"/>
        <v>5</v>
      </c>
      <c r="C3460" s="152">
        <f t="shared" si="967"/>
        <v>24</v>
      </c>
      <c r="D3460" s="152">
        <f t="shared" si="968"/>
        <v>20</v>
      </c>
      <c r="E3460" s="38" t="str">
        <f t="shared" si="969"/>
        <v/>
      </c>
      <c r="F3460" s="134">
        <v>30.96</v>
      </c>
      <c r="G3460" s="38" t="str">
        <f t="shared" si="970"/>
        <v>-</v>
      </c>
      <c r="H3460" s="38">
        <f t="shared" si="971"/>
        <v>30.96</v>
      </c>
      <c r="K3460" s="133">
        <v>43244.833333333336</v>
      </c>
      <c r="L3460" s="9">
        <f t="shared" si="954"/>
        <v>5</v>
      </c>
      <c r="M3460" s="9">
        <f t="shared" si="955"/>
        <v>24</v>
      </c>
      <c r="N3460" s="9">
        <f t="shared" si="956"/>
        <v>20</v>
      </c>
      <c r="O3460" s="31" t="str">
        <f t="shared" si="957"/>
        <v/>
      </c>
      <c r="P3460" s="134">
        <v>46.62</v>
      </c>
      <c r="Q3460" s="31" t="str">
        <f t="shared" si="958"/>
        <v>-</v>
      </c>
      <c r="R3460" s="31">
        <f t="shared" si="959"/>
        <v>46.62</v>
      </c>
      <c r="U3460" s="133">
        <v>43609.833333333336</v>
      </c>
      <c r="V3460" s="9">
        <f t="shared" si="960"/>
        <v>5</v>
      </c>
      <c r="W3460" s="9">
        <f t="shared" si="961"/>
        <v>24</v>
      </c>
      <c r="X3460" s="9">
        <f t="shared" si="962"/>
        <v>20</v>
      </c>
      <c r="Y3460" s="31" t="str">
        <f t="shared" si="963"/>
        <v/>
      </c>
      <c r="Z3460" s="134">
        <v>26.82</v>
      </c>
      <c r="AA3460" s="31" t="str">
        <f t="shared" si="964"/>
        <v>-</v>
      </c>
      <c r="AB3460" s="31">
        <f t="shared" si="965"/>
        <v>26.82</v>
      </c>
    </row>
    <row r="3461" spans="1:28" x14ac:dyDescent="0.3">
      <c r="A3461" s="133">
        <v>42879.875</v>
      </c>
      <c r="B3461" s="152">
        <f t="shared" si="966"/>
        <v>5</v>
      </c>
      <c r="C3461" s="152">
        <f t="shared" si="967"/>
        <v>24</v>
      </c>
      <c r="D3461" s="152">
        <f t="shared" si="968"/>
        <v>21</v>
      </c>
      <c r="E3461" s="38" t="str">
        <f t="shared" si="969"/>
        <v/>
      </c>
      <c r="F3461" s="134">
        <v>30.43</v>
      </c>
      <c r="G3461" s="38" t="str">
        <f t="shared" si="970"/>
        <v>-</v>
      </c>
      <c r="H3461" s="38">
        <f t="shared" si="971"/>
        <v>30.43</v>
      </c>
      <c r="K3461" s="133">
        <v>43244.875</v>
      </c>
      <c r="L3461" s="9">
        <f t="shared" si="954"/>
        <v>5</v>
      </c>
      <c r="M3461" s="9">
        <f t="shared" si="955"/>
        <v>24</v>
      </c>
      <c r="N3461" s="9">
        <f t="shared" si="956"/>
        <v>21</v>
      </c>
      <c r="O3461" s="31" t="str">
        <f t="shared" si="957"/>
        <v/>
      </c>
      <c r="P3461" s="134">
        <v>41.79</v>
      </c>
      <c r="Q3461" s="31" t="str">
        <f t="shared" si="958"/>
        <v>-</v>
      </c>
      <c r="R3461" s="31">
        <f t="shared" si="959"/>
        <v>41.79</v>
      </c>
      <c r="U3461" s="133">
        <v>43609.875</v>
      </c>
      <c r="V3461" s="9">
        <f t="shared" si="960"/>
        <v>5</v>
      </c>
      <c r="W3461" s="9">
        <f t="shared" si="961"/>
        <v>24</v>
      </c>
      <c r="X3461" s="9">
        <f t="shared" si="962"/>
        <v>21</v>
      </c>
      <c r="Y3461" s="31" t="str">
        <f t="shared" si="963"/>
        <v/>
      </c>
      <c r="Z3461" s="134">
        <v>25</v>
      </c>
      <c r="AA3461" s="31" t="str">
        <f t="shared" si="964"/>
        <v>-</v>
      </c>
      <c r="AB3461" s="31">
        <f t="shared" si="965"/>
        <v>25</v>
      </c>
    </row>
    <row r="3462" spans="1:28" x14ac:dyDescent="0.3">
      <c r="A3462" s="133">
        <v>42879.916666666664</v>
      </c>
      <c r="B3462" s="152">
        <f t="shared" si="966"/>
        <v>5</v>
      </c>
      <c r="C3462" s="152">
        <f t="shared" si="967"/>
        <v>24</v>
      </c>
      <c r="D3462" s="152">
        <f t="shared" si="968"/>
        <v>22</v>
      </c>
      <c r="E3462" s="38" t="str">
        <f t="shared" si="969"/>
        <v/>
      </c>
      <c r="F3462" s="134">
        <v>25.15</v>
      </c>
      <c r="G3462" s="38" t="str">
        <f t="shared" si="970"/>
        <v>-</v>
      </c>
      <c r="H3462" s="38">
        <f t="shared" si="971"/>
        <v>25.15</v>
      </c>
      <c r="K3462" s="133">
        <v>43244.916666666664</v>
      </c>
      <c r="L3462" s="9">
        <f t="shared" si="954"/>
        <v>5</v>
      </c>
      <c r="M3462" s="9">
        <f t="shared" si="955"/>
        <v>24</v>
      </c>
      <c r="N3462" s="9">
        <f t="shared" si="956"/>
        <v>22</v>
      </c>
      <c r="O3462" s="31" t="str">
        <f t="shared" si="957"/>
        <v/>
      </c>
      <c r="P3462" s="134">
        <v>33.21</v>
      </c>
      <c r="Q3462" s="31" t="str">
        <f t="shared" si="958"/>
        <v>-</v>
      </c>
      <c r="R3462" s="31">
        <f t="shared" si="959"/>
        <v>33.21</v>
      </c>
      <c r="U3462" s="133">
        <v>43609.916666666664</v>
      </c>
      <c r="V3462" s="9">
        <f t="shared" si="960"/>
        <v>5</v>
      </c>
      <c r="W3462" s="9">
        <f t="shared" si="961"/>
        <v>24</v>
      </c>
      <c r="X3462" s="9">
        <f t="shared" si="962"/>
        <v>22</v>
      </c>
      <c r="Y3462" s="31" t="str">
        <f t="shared" si="963"/>
        <v/>
      </c>
      <c r="Z3462" s="134">
        <v>21.34</v>
      </c>
      <c r="AA3462" s="31" t="str">
        <f t="shared" si="964"/>
        <v>-</v>
      </c>
      <c r="AB3462" s="31">
        <f t="shared" si="965"/>
        <v>21.34</v>
      </c>
    </row>
    <row r="3463" spans="1:28" x14ac:dyDescent="0.3">
      <c r="A3463" s="133">
        <v>42879.958333333336</v>
      </c>
      <c r="B3463" s="152">
        <f t="shared" si="966"/>
        <v>5</v>
      </c>
      <c r="C3463" s="152">
        <f t="shared" si="967"/>
        <v>24</v>
      </c>
      <c r="D3463" s="152">
        <f t="shared" si="968"/>
        <v>23</v>
      </c>
      <c r="E3463" s="38" t="str">
        <f t="shared" si="969"/>
        <v/>
      </c>
      <c r="F3463" s="134">
        <v>22.22</v>
      </c>
      <c r="G3463" s="38" t="str">
        <f t="shared" si="970"/>
        <v>-</v>
      </c>
      <c r="H3463" s="38">
        <f t="shared" si="971"/>
        <v>22.22</v>
      </c>
      <c r="K3463" s="133">
        <v>43244.958333333336</v>
      </c>
      <c r="L3463" s="9">
        <f t="shared" si="954"/>
        <v>5</v>
      </c>
      <c r="M3463" s="9">
        <f t="shared" si="955"/>
        <v>24</v>
      </c>
      <c r="N3463" s="9">
        <f t="shared" si="956"/>
        <v>23</v>
      </c>
      <c r="O3463" s="31" t="str">
        <f t="shared" si="957"/>
        <v/>
      </c>
      <c r="P3463" s="134">
        <v>25.11</v>
      </c>
      <c r="Q3463" s="31" t="str">
        <f t="shared" si="958"/>
        <v>-</v>
      </c>
      <c r="R3463" s="31">
        <f t="shared" si="959"/>
        <v>25.11</v>
      </c>
      <c r="U3463" s="133">
        <v>43609.958333333336</v>
      </c>
      <c r="V3463" s="9">
        <f t="shared" si="960"/>
        <v>5</v>
      </c>
      <c r="W3463" s="9">
        <f t="shared" si="961"/>
        <v>24</v>
      </c>
      <c r="X3463" s="9">
        <f t="shared" si="962"/>
        <v>23</v>
      </c>
      <c r="Y3463" s="31" t="str">
        <f t="shared" si="963"/>
        <v/>
      </c>
      <c r="Z3463" s="134">
        <v>20.190000000000001</v>
      </c>
      <c r="AA3463" s="31" t="str">
        <f t="shared" si="964"/>
        <v>-</v>
      </c>
      <c r="AB3463" s="31">
        <f t="shared" si="965"/>
        <v>20.190000000000001</v>
      </c>
    </row>
    <row r="3464" spans="1:28" x14ac:dyDescent="0.3">
      <c r="A3464" s="133">
        <v>42880</v>
      </c>
      <c r="B3464" s="152">
        <f t="shared" si="966"/>
        <v>5</v>
      </c>
      <c r="C3464" s="152">
        <f t="shared" si="967"/>
        <v>25</v>
      </c>
      <c r="D3464" s="152">
        <f t="shared" si="968"/>
        <v>0</v>
      </c>
      <c r="E3464" s="38" t="str">
        <f t="shared" si="969"/>
        <v/>
      </c>
      <c r="F3464" s="134">
        <v>21</v>
      </c>
      <c r="G3464" s="38" t="str">
        <f t="shared" si="970"/>
        <v>-</v>
      </c>
      <c r="H3464" s="38">
        <f t="shared" si="971"/>
        <v>21</v>
      </c>
      <c r="K3464" s="133">
        <v>43245</v>
      </c>
      <c r="L3464" s="9">
        <f t="shared" si="954"/>
        <v>5</v>
      </c>
      <c r="M3464" s="9">
        <f t="shared" si="955"/>
        <v>25</v>
      </c>
      <c r="N3464" s="9">
        <f t="shared" si="956"/>
        <v>0</v>
      </c>
      <c r="O3464" s="31" t="str">
        <f t="shared" si="957"/>
        <v/>
      </c>
      <c r="P3464" s="134">
        <v>22.63</v>
      </c>
      <c r="Q3464" s="31" t="str">
        <f t="shared" si="958"/>
        <v>-</v>
      </c>
      <c r="R3464" s="31">
        <f t="shared" si="959"/>
        <v>22.63</v>
      </c>
      <c r="U3464" s="133">
        <v>43610</v>
      </c>
      <c r="V3464" s="9">
        <f t="shared" si="960"/>
        <v>5</v>
      </c>
      <c r="W3464" s="9">
        <f t="shared" si="961"/>
        <v>25</v>
      </c>
      <c r="X3464" s="9">
        <f t="shared" si="962"/>
        <v>0</v>
      </c>
      <c r="Y3464" s="31" t="str">
        <f t="shared" si="963"/>
        <v>W</v>
      </c>
      <c r="Z3464" s="134">
        <v>19.11</v>
      </c>
      <c r="AA3464" s="31" t="str">
        <f t="shared" si="964"/>
        <v>-</v>
      </c>
      <c r="AB3464" s="31">
        <f t="shared" si="965"/>
        <v>19.11</v>
      </c>
    </row>
    <row r="3465" spans="1:28" x14ac:dyDescent="0.3">
      <c r="A3465" s="133">
        <v>42880.041666666664</v>
      </c>
      <c r="B3465" s="152">
        <f t="shared" si="966"/>
        <v>5</v>
      </c>
      <c r="C3465" s="152">
        <f t="shared" si="967"/>
        <v>25</v>
      </c>
      <c r="D3465" s="152">
        <f t="shared" si="968"/>
        <v>1</v>
      </c>
      <c r="E3465" s="38" t="str">
        <f t="shared" si="969"/>
        <v/>
      </c>
      <c r="F3465" s="134">
        <v>20.49</v>
      </c>
      <c r="G3465" s="38" t="str">
        <f t="shared" si="970"/>
        <v>-</v>
      </c>
      <c r="H3465" s="38">
        <f t="shared" si="971"/>
        <v>20.49</v>
      </c>
      <c r="K3465" s="133">
        <v>43245.041666666664</v>
      </c>
      <c r="L3465" s="9">
        <f t="shared" ref="L3465:L3528" si="972">MONTH(K3465)</f>
        <v>5</v>
      </c>
      <c r="M3465" s="9">
        <f t="shared" ref="M3465:M3528" si="973">DAY(K3465)</f>
        <v>25</v>
      </c>
      <c r="N3465" s="9">
        <f t="shared" ref="N3465:N3528" si="974">HOUR(K3465)</f>
        <v>1</v>
      </c>
      <c r="O3465" s="31" t="str">
        <f t="shared" ref="O3465:O3528" si="975">IF(WEEKDAY(K3465,2)&gt;5,"W","")</f>
        <v/>
      </c>
      <c r="P3465" s="134">
        <v>21.14</v>
      </c>
      <c r="Q3465" s="31" t="str">
        <f t="shared" ref="Q3465:Q3528" si="976">IF(AND($L3465&gt;=$L$5,$L3465&lt;=$M$5),IF($O3465&lt;&gt;"W",IF(AND($N3465&gt;=$N$5,$N3465&lt;$P$5),$P3465,"-"),"-"),"-")</f>
        <v>-</v>
      </c>
      <c r="R3465" s="31">
        <f t="shared" ref="R3465:R3528" si="977">IF(Q3465="-",P3465,"-")</f>
        <v>21.14</v>
      </c>
      <c r="U3465" s="133">
        <v>43610.041666666664</v>
      </c>
      <c r="V3465" s="9">
        <f t="shared" ref="V3465:V3528" si="978">MONTH(U3465)</f>
        <v>5</v>
      </c>
      <c r="W3465" s="9">
        <f t="shared" ref="W3465:W3528" si="979">DAY(U3465)</f>
        <v>25</v>
      </c>
      <c r="X3465" s="9">
        <f t="shared" ref="X3465:X3528" si="980">HOUR(U3465)</f>
        <v>1</v>
      </c>
      <c r="Y3465" s="31" t="str">
        <f t="shared" ref="Y3465:Y3528" si="981">IF(WEEKDAY(U3465,2)&gt;5,"W","")</f>
        <v>W</v>
      </c>
      <c r="Z3465" s="134">
        <v>18.93</v>
      </c>
      <c r="AA3465" s="31" t="str">
        <f t="shared" ref="AA3465:AA3528" si="982">IF(AND($V3465&gt;=$V$5,$V3465&lt;=$W$5),IF($Y3465&lt;&gt;"W",IF(AND($X3465&gt;=$X$5,$X3465&lt;$Z$5),$Z3465,"-"),"-"),"-")</f>
        <v>-</v>
      </c>
      <c r="AB3465" s="31">
        <f t="shared" ref="AB3465:AB3528" si="983">IF(AA3465="-",Z3465,"-")</f>
        <v>18.93</v>
      </c>
    </row>
    <row r="3466" spans="1:28" x14ac:dyDescent="0.3">
      <c r="A3466" s="133">
        <v>42880.083333333336</v>
      </c>
      <c r="B3466" s="152">
        <f t="shared" ref="B3466:B3529" si="984">MONTH(A3466)</f>
        <v>5</v>
      </c>
      <c r="C3466" s="152">
        <f t="shared" ref="C3466:C3529" si="985">DAY(A3466)</f>
        <v>25</v>
      </c>
      <c r="D3466" s="152">
        <f t="shared" ref="D3466:D3529" si="986">HOUR(A3466)</f>
        <v>2</v>
      </c>
      <c r="E3466" s="38" t="str">
        <f t="shared" ref="E3466:E3529" si="987">IF(WEEKDAY(A3466,2)&gt;5,"W","")</f>
        <v/>
      </c>
      <c r="F3466" s="134">
        <v>20.07</v>
      </c>
      <c r="G3466" s="38" t="str">
        <f t="shared" ref="G3466:G3529" si="988">IF(AND($B3466&gt;=$B$5,$B3466&lt;=$C$5),IF($E3466&lt;&gt;"W",IF(AND($D3466&gt;=$D$5,$D3466&lt;$F$5),$F3466,"-"),"-"),"-")</f>
        <v>-</v>
      </c>
      <c r="H3466" s="38">
        <f t="shared" ref="H3466:H3529" si="989">IF(G3466="-",F3466,"-")</f>
        <v>20.07</v>
      </c>
      <c r="K3466" s="133">
        <v>43245.083333333336</v>
      </c>
      <c r="L3466" s="9">
        <f t="shared" si="972"/>
        <v>5</v>
      </c>
      <c r="M3466" s="9">
        <f t="shared" si="973"/>
        <v>25</v>
      </c>
      <c r="N3466" s="9">
        <f t="shared" si="974"/>
        <v>2</v>
      </c>
      <c r="O3466" s="31" t="str">
        <f t="shared" si="975"/>
        <v/>
      </c>
      <c r="P3466" s="134">
        <v>20.420000000000002</v>
      </c>
      <c r="Q3466" s="31" t="str">
        <f t="shared" si="976"/>
        <v>-</v>
      </c>
      <c r="R3466" s="31">
        <f t="shared" si="977"/>
        <v>20.420000000000002</v>
      </c>
      <c r="U3466" s="133">
        <v>43610.083333333336</v>
      </c>
      <c r="V3466" s="9">
        <f t="shared" si="978"/>
        <v>5</v>
      </c>
      <c r="W3466" s="9">
        <f t="shared" si="979"/>
        <v>25</v>
      </c>
      <c r="X3466" s="9">
        <f t="shared" si="980"/>
        <v>2</v>
      </c>
      <c r="Y3466" s="31" t="str">
        <f t="shared" si="981"/>
        <v>W</v>
      </c>
      <c r="Z3466" s="134">
        <v>18.13</v>
      </c>
      <c r="AA3466" s="31" t="str">
        <f t="shared" si="982"/>
        <v>-</v>
      </c>
      <c r="AB3466" s="31">
        <f t="shared" si="983"/>
        <v>18.13</v>
      </c>
    </row>
    <row r="3467" spans="1:28" x14ac:dyDescent="0.3">
      <c r="A3467" s="133">
        <v>42880.125</v>
      </c>
      <c r="B3467" s="152">
        <f t="shared" si="984"/>
        <v>5</v>
      </c>
      <c r="C3467" s="152">
        <f t="shared" si="985"/>
        <v>25</v>
      </c>
      <c r="D3467" s="152">
        <f t="shared" si="986"/>
        <v>3</v>
      </c>
      <c r="E3467" s="38" t="str">
        <f t="shared" si="987"/>
        <v/>
      </c>
      <c r="F3467" s="134">
        <v>19.41</v>
      </c>
      <c r="G3467" s="38" t="str">
        <f t="shared" si="988"/>
        <v>-</v>
      </c>
      <c r="H3467" s="38">
        <f t="shared" si="989"/>
        <v>19.41</v>
      </c>
      <c r="K3467" s="133">
        <v>43245.125</v>
      </c>
      <c r="L3467" s="9">
        <f t="shared" si="972"/>
        <v>5</v>
      </c>
      <c r="M3467" s="9">
        <f t="shared" si="973"/>
        <v>25</v>
      </c>
      <c r="N3467" s="9">
        <f t="shared" si="974"/>
        <v>3</v>
      </c>
      <c r="O3467" s="31" t="str">
        <f t="shared" si="975"/>
        <v/>
      </c>
      <c r="P3467" s="134">
        <v>19.579999999999998</v>
      </c>
      <c r="Q3467" s="31" t="str">
        <f t="shared" si="976"/>
        <v>-</v>
      </c>
      <c r="R3467" s="31">
        <f t="shared" si="977"/>
        <v>19.579999999999998</v>
      </c>
      <c r="U3467" s="133">
        <v>43610.125</v>
      </c>
      <c r="V3467" s="9">
        <f t="shared" si="978"/>
        <v>5</v>
      </c>
      <c r="W3467" s="9">
        <f t="shared" si="979"/>
        <v>25</v>
      </c>
      <c r="X3467" s="9">
        <f t="shared" si="980"/>
        <v>3</v>
      </c>
      <c r="Y3467" s="31" t="str">
        <f t="shared" si="981"/>
        <v>W</v>
      </c>
      <c r="Z3467" s="134">
        <v>16.690000000000001</v>
      </c>
      <c r="AA3467" s="31" t="str">
        <f t="shared" si="982"/>
        <v>-</v>
      </c>
      <c r="AB3467" s="31">
        <f t="shared" si="983"/>
        <v>16.690000000000001</v>
      </c>
    </row>
    <row r="3468" spans="1:28" x14ac:dyDescent="0.3">
      <c r="A3468" s="133">
        <v>42880.166666666664</v>
      </c>
      <c r="B3468" s="152">
        <f t="shared" si="984"/>
        <v>5</v>
      </c>
      <c r="C3468" s="152">
        <f t="shared" si="985"/>
        <v>25</v>
      </c>
      <c r="D3468" s="152">
        <f t="shared" si="986"/>
        <v>4</v>
      </c>
      <c r="E3468" s="38" t="str">
        <f t="shared" si="987"/>
        <v/>
      </c>
      <c r="F3468" s="134">
        <v>20.46</v>
      </c>
      <c r="G3468" s="38" t="str">
        <f t="shared" si="988"/>
        <v>-</v>
      </c>
      <c r="H3468" s="38">
        <f t="shared" si="989"/>
        <v>20.46</v>
      </c>
      <c r="K3468" s="133">
        <v>43245.166666666664</v>
      </c>
      <c r="L3468" s="9">
        <f t="shared" si="972"/>
        <v>5</v>
      </c>
      <c r="M3468" s="9">
        <f t="shared" si="973"/>
        <v>25</v>
      </c>
      <c r="N3468" s="9">
        <f t="shared" si="974"/>
        <v>4</v>
      </c>
      <c r="O3468" s="31" t="str">
        <f t="shared" si="975"/>
        <v/>
      </c>
      <c r="P3468" s="134">
        <v>20.52</v>
      </c>
      <c r="Q3468" s="31" t="str">
        <f t="shared" si="976"/>
        <v>-</v>
      </c>
      <c r="R3468" s="31">
        <f t="shared" si="977"/>
        <v>20.52</v>
      </c>
      <c r="U3468" s="133">
        <v>43610.166666666664</v>
      </c>
      <c r="V3468" s="9">
        <f t="shared" si="978"/>
        <v>5</v>
      </c>
      <c r="W3468" s="9">
        <f t="shared" si="979"/>
        <v>25</v>
      </c>
      <c r="X3468" s="9">
        <f t="shared" si="980"/>
        <v>4</v>
      </c>
      <c r="Y3468" s="31" t="str">
        <f t="shared" si="981"/>
        <v>W</v>
      </c>
      <c r="Z3468" s="134">
        <v>16.36</v>
      </c>
      <c r="AA3468" s="31" t="str">
        <f t="shared" si="982"/>
        <v>-</v>
      </c>
      <c r="AB3468" s="31">
        <f t="shared" si="983"/>
        <v>16.36</v>
      </c>
    </row>
    <row r="3469" spans="1:28" x14ac:dyDescent="0.3">
      <c r="A3469" s="133">
        <v>42880.208333333336</v>
      </c>
      <c r="B3469" s="152">
        <f t="shared" si="984"/>
        <v>5</v>
      </c>
      <c r="C3469" s="152">
        <f t="shared" si="985"/>
        <v>25</v>
      </c>
      <c r="D3469" s="152">
        <f t="shared" si="986"/>
        <v>5</v>
      </c>
      <c r="E3469" s="38" t="str">
        <f t="shared" si="987"/>
        <v/>
      </c>
      <c r="F3469" s="134">
        <v>22.35</v>
      </c>
      <c r="G3469" s="38" t="str">
        <f t="shared" si="988"/>
        <v>-</v>
      </c>
      <c r="H3469" s="38">
        <f t="shared" si="989"/>
        <v>22.35</v>
      </c>
      <c r="K3469" s="133">
        <v>43245.208333333336</v>
      </c>
      <c r="L3469" s="9">
        <f t="shared" si="972"/>
        <v>5</v>
      </c>
      <c r="M3469" s="9">
        <f t="shared" si="973"/>
        <v>25</v>
      </c>
      <c r="N3469" s="9">
        <f t="shared" si="974"/>
        <v>5</v>
      </c>
      <c r="O3469" s="31" t="str">
        <f t="shared" si="975"/>
        <v/>
      </c>
      <c r="P3469" s="134">
        <v>23.11</v>
      </c>
      <c r="Q3469" s="31" t="str">
        <f t="shared" si="976"/>
        <v>-</v>
      </c>
      <c r="R3469" s="31">
        <f t="shared" si="977"/>
        <v>23.11</v>
      </c>
      <c r="U3469" s="133">
        <v>43610.208333333336</v>
      </c>
      <c r="V3469" s="9">
        <f t="shared" si="978"/>
        <v>5</v>
      </c>
      <c r="W3469" s="9">
        <f t="shared" si="979"/>
        <v>25</v>
      </c>
      <c r="X3469" s="9">
        <f t="shared" si="980"/>
        <v>5</v>
      </c>
      <c r="Y3469" s="31" t="str">
        <f t="shared" si="981"/>
        <v>W</v>
      </c>
      <c r="Z3469" s="134">
        <v>16.7</v>
      </c>
      <c r="AA3469" s="31" t="str">
        <f t="shared" si="982"/>
        <v>-</v>
      </c>
      <c r="AB3469" s="31">
        <f t="shared" si="983"/>
        <v>16.7</v>
      </c>
    </row>
    <row r="3470" spans="1:28" x14ac:dyDescent="0.3">
      <c r="A3470" s="133">
        <v>42880.25</v>
      </c>
      <c r="B3470" s="152">
        <f t="shared" si="984"/>
        <v>5</v>
      </c>
      <c r="C3470" s="152">
        <f t="shared" si="985"/>
        <v>25</v>
      </c>
      <c r="D3470" s="152">
        <f t="shared" si="986"/>
        <v>6</v>
      </c>
      <c r="E3470" s="38" t="str">
        <f t="shared" si="987"/>
        <v/>
      </c>
      <c r="F3470" s="134">
        <v>25.18</v>
      </c>
      <c r="G3470" s="38" t="str">
        <f t="shared" si="988"/>
        <v>-</v>
      </c>
      <c r="H3470" s="38">
        <f t="shared" si="989"/>
        <v>25.18</v>
      </c>
      <c r="K3470" s="133">
        <v>43245.25</v>
      </c>
      <c r="L3470" s="9">
        <f t="shared" si="972"/>
        <v>5</v>
      </c>
      <c r="M3470" s="9">
        <f t="shared" si="973"/>
        <v>25</v>
      </c>
      <c r="N3470" s="9">
        <f t="shared" si="974"/>
        <v>6</v>
      </c>
      <c r="O3470" s="31" t="str">
        <f t="shared" si="975"/>
        <v/>
      </c>
      <c r="P3470" s="134">
        <v>28.19</v>
      </c>
      <c r="Q3470" s="31" t="str">
        <f t="shared" si="976"/>
        <v>-</v>
      </c>
      <c r="R3470" s="31">
        <f t="shared" si="977"/>
        <v>28.19</v>
      </c>
      <c r="U3470" s="133">
        <v>43610.25</v>
      </c>
      <c r="V3470" s="9">
        <f t="shared" si="978"/>
        <v>5</v>
      </c>
      <c r="W3470" s="9">
        <f t="shared" si="979"/>
        <v>25</v>
      </c>
      <c r="X3470" s="9">
        <f t="shared" si="980"/>
        <v>6</v>
      </c>
      <c r="Y3470" s="31" t="str">
        <f t="shared" si="981"/>
        <v>W</v>
      </c>
      <c r="Z3470" s="134">
        <v>17.75</v>
      </c>
      <c r="AA3470" s="31" t="str">
        <f t="shared" si="982"/>
        <v>-</v>
      </c>
      <c r="AB3470" s="31">
        <f t="shared" si="983"/>
        <v>17.75</v>
      </c>
    </row>
    <row r="3471" spans="1:28" x14ac:dyDescent="0.3">
      <c r="A3471" s="133">
        <v>42880.291666666664</v>
      </c>
      <c r="B3471" s="152">
        <f t="shared" si="984"/>
        <v>5</v>
      </c>
      <c r="C3471" s="152">
        <f t="shared" si="985"/>
        <v>25</v>
      </c>
      <c r="D3471" s="152">
        <f t="shared" si="986"/>
        <v>7</v>
      </c>
      <c r="E3471" s="38" t="str">
        <f t="shared" si="987"/>
        <v/>
      </c>
      <c r="F3471" s="134">
        <v>27.69</v>
      </c>
      <c r="G3471" s="38" t="str">
        <f t="shared" si="988"/>
        <v>-</v>
      </c>
      <c r="H3471" s="38">
        <f t="shared" si="989"/>
        <v>27.69</v>
      </c>
      <c r="K3471" s="133">
        <v>43245.291666666664</v>
      </c>
      <c r="L3471" s="9">
        <f t="shared" si="972"/>
        <v>5</v>
      </c>
      <c r="M3471" s="9">
        <f t="shared" si="973"/>
        <v>25</v>
      </c>
      <c r="N3471" s="9">
        <f t="shared" si="974"/>
        <v>7</v>
      </c>
      <c r="O3471" s="31" t="str">
        <f t="shared" si="975"/>
        <v/>
      </c>
      <c r="P3471" s="134">
        <v>28.03</v>
      </c>
      <c r="Q3471" s="31" t="str">
        <f t="shared" si="976"/>
        <v>-</v>
      </c>
      <c r="R3471" s="31">
        <f t="shared" si="977"/>
        <v>28.03</v>
      </c>
      <c r="U3471" s="133">
        <v>43610.291666666664</v>
      </c>
      <c r="V3471" s="9">
        <f t="shared" si="978"/>
        <v>5</v>
      </c>
      <c r="W3471" s="9">
        <f t="shared" si="979"/>
        <v>25</v>
      </c>
      <c r="X3471" s="9">
        <f t="shared" si="980"/>
        <v>7</v>
      </c>
      <c r="Y3471" s="31" t="str">
        <f t="shared" si="981"/>
        <v>W</v>
      </c>
      <c r="Z3471" s="134">
        <v>18.75</v>
      </c>
      <c r="AA3471" s="31" t="str">
        <f t="shared" si="982"/>
        <v>-</v>
      </c>
      <c r="AB3471" s="31">
        <f t="shared" si="983"/>
        <v>18.75</v>
      </c>
    </row>
    <row r="3472" spans="1:28" x14ac:dyDescent="0.3">
      <c r="A3472" s="133">
        <v>42880.333333333336</v>
      </c>
      <c r="B3472" s="152">
        <f t="shared" si="984"/>
        <v>5</v>
      </c>
      <c r="C3472" s="152">
        <f t="shared" si="985"/>
        <v>25</v>
      </c>
      <c r="D3472" s="152">
        <f t="shared" si="986"/>
        <v>8</v>
      </c>
      <c r="E3472" s="38" t="str">
        <f t="shared" si="987"/>
        <v/>
      </c>
      <c r="F3472" s="134">
        <v>29.73</v>
      </c>
      <c r="G3472" s="38">
        <f t="shared" si="988"/>
        <v>29.73</v>
      </c>
      <c r="H3472" s="38" t="str">
        <f t="shared" si="989"/>
        <v>-</v>
      </c>
      <c r="K3472" s="133">
        <v>43245.333333333336</v>
      </c>
      <c r="L3472" s="9">
        <f t="shared" si="972"/>
        <v>5</v>
      </c>
      <c r="M3472" s="9">
        <f t="shared" si="973"/>
        <v>25</v>
      </c>
      <c r="N3472" s="9">
        <f t="shared" si="974"/>
        <v>8</v>
      </c>
      <c r="O3472" s="31" t="str">
        <f t="shared" si="975"/>
        <v/>
      </c>
      <c r="P3472" s="134">
        <v>29.92</v>
      </c>
      <c r="Q3472" s="31">
        <f t="shared" si="976"/>
        <v>29.92</v>
      </c>
      <c r="R3472" s="31" t="str">
        <f t="shared" si="977"/>
        <v>-</v>
      </c>
      <c r="U3472" s="133">
        <v>43610.333333333336</v>
      </c>
      <c r="V3472" s="9">
        <f t="shared" si="978"/>
        <v>5</v>
      </c>
      <c r="W3472" s="9">
        <f t="shared" si="979"/>
        <v>25</v>
      </c>
      <c r="X3472" s="9">
        <f t="shared" si="980"/>
        <v>8</v>
      </c>
      <c r="Y3472" s="31" t="str">
        <f t="shared" si="981"/>
        <v>W</v>
      </c>
      <c r="Z3472" s="134">
        <v>20.77</v>
      </c>
      <c r="AA3472" s="31" t="str">
        <f t="shared" si="982"/>
        <v>-</v>
      </c>
      <c r="AB3472" s="31">
        <f t="shared" si="983"/>
        <v>20.77</v>
      </c>
    </row>
    <row r="3473" spans="1:28" x14ac:dyDescent="0.3">
      <c r="A3473" s="133">
        <v>42880.375</v>
      </c>
      <c r="B3473" s="152">
        <f t="shared" si="984"/>
        <v>5</v>
      </c>
      <c r="C3473" s="152">
        <f t="shared" si="985"/>
        <v>25</v>
      </c>
      <c r="D3473" s="152">
        <f t="shared" si="986"/>
        <v>9</v>
      </c>
      <c r="E3473" s="38" t="str">
        <f t="shared" si="987"/>
        <v/>
      </c>
      <c r="F3473" s="134">
        <v>31.56</v>
      </c>
      <c r="G3473" s="38">
        <f t="shared" si="988"/>
        <v>31.56</v>
      </c>
      <c r="H3473" s="38" t="str">
        <f t="shared" si="989"/>
        <v>-</v>
      </c>
      <c r="K3473" s="133">
        <v>43245.375</v>
      </c>
      <c r="L3473" s="9">
        <f t="shared" si="972"/>
        <v>5</v>
      </c>
      <c r="M3473" s="9">
        <f t="shared" si="973"/>
        <v>25</v>
      </c>
      <c r="N3473" s="9">
        <f t="shared" si="974"/>
        <v>9</v>
      </c>
      <c r="O3473" s="31" t="str">
        <f t="shared" si="975"/>
        <v/>
      </c>
      <c r="P3473" s="134">
        <v>35.51</v>
      </c>
      <c r="Q3473" s="31">
        <f t="shared" si="976"/>
        <v>35.51</v>
      </c>
      <c r="R3473" s="31" t="str">
        <f t="shared" si="977"/>
        <v>-</v>
      </c>
      <c r="U3473" s="133">
        <v>43610.375</v>
      </c>
      <c r="V3473" s="9">
        <f t="shared" si="978"/>
        <v>5</v>
      </c>
      <c r="W3473" s="9">
        <f t="shared" si="979"/>
        <v>25</v>
      </c>
      <c r="X3473" s="9">
        <f t="shared" si="980"/>
        <v>9</v>
      </c>
      <c r="Y3473" s="31" t="str">
        <f t="shared" si="981"/>
        <v>W</v>
      </c>
      <c r="Z3473" s="134">
        <v>22.14</v>
      </c>
      <c r="AA3473" s="31" t="str">
        <f t="shared" si="982"/>
        <v>-</v>
      </c>
      <c r="AB3473" s="31">
        <f t="shared" si="983"/>
        <v>22.14</v>
      </c>
    </row>
    <row r="3474" spans="1:28" x14ac:dyDescent="0.3">
      <c r="A3474" s="133">
        <v>42880.416666666664</v>
      </c>
      <c r="B3474" s="152">
        <f t="shared" si="984"/>
        <v>5</v>
      </c>
      <c r="C3474" s="152">
        <f t="shared" si="985"/>
        <v>25</v>
      </c>
      <c r="D3474" s="152">
        <f t="shared" si="986"/>
        <v>10</v>
      </c>
      <c r="E3474" s="38" t="str">
        <f t="shared" si="987"/>
        <v/>
      </c>
      <c r="F3474" s="134">
        <v>32</v>
      </c>
      <c r="G3474" s="38">
        <f t="shared" si="988"/>
        <v>32</v>
      </c>
      <c r="H3474" s="38" t="str">
        <f t="shared" si="989"/>
        <v>-</v>
      </c>
      <c r="K3474" s="133">
        <v>43245.416666666664</v>
      </c>
      <c r="L3474" s="9">
        <f t="shared" si="972"/>
        <v>5</v>
      </c>
      <c r="M3474" s="9">
        <f t="shared" si="973"/>
        <v>25</v>
      </c>
      <c r="N3474" s="9">
        <f t="shared" si="974"/>
        <v>10</v>
      </c>
      <c r="O3474" s="31" t="str">
        <f t="shared" si="975"/>
        <v/>
      </c>
      <c r="P3474" s="134">
        <v>38.96</v>
      </c>
      <c r="Q3474" s="31">
        <f t="shared" si="976"/>
        <v>38.96</v>
      </c>
      <c r="R3474" s="31" t="str">
        <f t="shared" si="977"/>
        <v>-</v>
      </c>
      <c r="U3474" s="133">
        <v>43610.416666666664</v>
      </c>
      <c r="V3474" s="9">
        <f t="shared" si="978"/>
        <v>5</v>
      </c>
      <c r="W3474" s="9">
        <f t="shared" si="979"/>
        <v>25</v>
      </c>
      <c r="X3474" s="9">
        <f t="shared" si="980"/>
        <v>10</v>
      </c>
      <c r="Y3474" s="31" t="str">
        <f t="shared" si="981"/>
        <v>W</v>
      </c>
      <c r="Z3474" s="134">
        <v>23.77</v>
      </c>
      <c r="AA3474" s="31" t="str">
        <f t="shared" si="982"/>
        <v>-</v>
      </c>
      <c r="AB3474" s="31">
        <f t="shared" si="983"/>
        <v>23.77</v>
      </c>
    </row>
    <row r="3475" spans="1:28" x14ac:dyDescent="0.3">
      <c r="A3475" s="133">
        <v>42880.458333333336</v>
      </c>
      <c r="B3475" s="152">
        <f t="shared" si="984"/>
        <v>5</v>
      </c>
      <c r="C3475" s="152">
        <f t="shared" si="985"/>
        <v>25</v>
      </c>
      <c r="D3475" s="152">
        <f t="shared" si="986"/>
        <v>11</v>
      </c>
      <c r="E3475" s="38" t="str">
        <f t="shared" si="987"/>
        <v/>
      </c>
      <c r="F3475" s="134">
        <v>32.479999999999997</v>
      </c>
      <c r="G3475" s="38">
        <f t="shared" si="988"/>
        <v>32.479999999999997</v>
      </c>
      <c r="H3475" s="38" t="str">
        <f t="shared" si="989"/>
        <v>-</v>
      </c>
      <c r="K3475" s="133">
        <v>43245.458333333336</v>
      </c>
      <c r="L3475" s="9">
        <f t="shared" si="972"/>
        <v>5</v>
      </c>
      <c r="M3475" s="9">
        <f t="shared" si="973"/>
        <v>25</v>
      </c>
      <c r="N3475" s="9">
        <f t="shared" si="974"/>
        <v>11</v>
      </c>
      <c r="O3475" s="31" t="str">
        <f t="shared" si="975"/>
        <v/>
      </c>
      <c r="P3475" s="134">
        <v>42.81</v>
      </c>
      <c r="Q3475" s="31">
        <f t="shared" si="976"/>
        <v>42.81</v>
      </c>
      <c r="R3475" s="31" t="str">
        <f t="shared" si="977"/>
        <v>-</v>
      </c>
      <c r="U3475" s="133">
        <v>43610.458333333336</v>
      </c>
      <c r="V3475" s="9">
        <f t="shared" si="978"/>
        <v>5</v>
      </c>
      <c r="W3475" s="9">
        <f t="shared" si="979"/>
        <v>25</v>
      </c>
      <c r="X3475" s="9">
        <f t="shared" si="980"/>
        <v>11</v>
      </c>
      <c r="Y3475" s="31" t="str">
        <f t="shared" si="981"/>
        <v>W</v>
      </c>
      <c r="Z3475" s="134">
        <v>28.44</v>
      </c>
      <c r="AA3475" s="31" t="str">
        <f t="shared" si="982"/>
        <v>-</v>
      </c>
      <c r="AB3475" s="31">
        <f t="shared" si="983"/>
        <v>28.44</v>
      </c>
    </row>
    <row r="3476" spans="1:28" x14ac:dyDescent="0.3">
      <c r="A3476" s="133">
        <v>42880.5</v>
      </c>
      <c r="B3476" s="152">
        <f t="shared" si="984"/>
        <v>5</v>
      </c>
      <c r="C3476" s="152">
        <f t="shared" si="985"/>
        <v>25</v>
      </c>
      <c r="D3476" s="152">
        <f t="shared" si="986"/>
        <v>12</v>
      </c>
      <c r="E3476" s="38" t="str">
        <f t="shared" si="987"/>
        <v/>
      </c>
      <c r="F3476" s="134">
        <v>31.63</v>
      </c>
      <c r="G3476" s="38">
        <f t="shared" si="988"/>
        <v>31.63</v>
      </c>
      <c r="H3476" s="38" t="str">
        <f t="shared" si="989"/>
        <v>-</v>
      </c>
      <c r="K3476" s="133">
        <v>43245.5</v>
      </c>
      <c r="L3476" s="9">
        <f t="shared" si="972"/>
        <v>5</v>
      </c>
      <c r="M3476" s="9">
        <f t="shared" si="973"/>
        <v>25</v>
      </c>
      <c r="N3476" s="9">
        <f t="shared" si="974"/>
        <v>12</v>
      </c>
      <c r="O3476" s="31" t="str">
        <f t="shared" si="975"/>
        <v/>
      </c>
      <c r="P3476" s="134">
        <v>47.69</v>
      </c>
      <c r="Q3476" s="31">
        <f t="shared" si="976"/>
        <v>47.69</v>
      </c>
      <c r="R3476" s="31" t="str">
        <f t="shared" si="977"/>
        <v>-</v>
      </c>
      <c r="U3476" s="133">
        <v>43610.5</v>
      </c>
      <c r="V3476" s="9">
        <f t="shared" si="978"/>
        <v>5</v>
      </c>
      <c r="W3476" s="9">
        <f t="shared" si="979"/>
        <v>25</v>
      </c>
      <c r="X3476" s="9">
        <f t="shared" si="980"/>
        <v>12</v>
      </c>
      <c r="Y3476" s="31" t="str">
        <f t="shared" si="981"/>
        <v>W</v>
      </c>
      <c r="Z3476" s="134">
        <v>33.049999999999997</v>
      </c>
      <c r="AA3476" s="31" t="str">
        <f t="shared" si="982"/>
        <v>-</v>
      </c>
      <c r="AB3476" s="31">
        <f t="shared" si="983"/>
        <v>33.049999999999997</v>
      </c>
    </row>
    <row r="3477" spans="1:28" x14ac:dyDescent="0.3">
      <c r="A3477" s="133">
        <v>42880.541666666664</v>
      </c>
      <c r="B3477" s="152">
        <f t="shared" si="984"/>
        <v>5</v>
      </c>
      <c r="C3477" s="152">
        <f t="shared" si="985"/>
        <v>25</v>
      </c>
      <c r="D3477" s="152">
        <f t="shared" si="986"/>
        <v>13</v>
      </c>
      <c r="E3477" s="38" t="str">
        <f t="shared" si="987"/>
        <v/>
      </c>
      <c r="F3477" s="134">
        <v>31.73</v>
      </c>
      <c r="G3477" s="38">
        <f t="shared" si="988"/>
        <v>31.73</v>
      </c>
      <c r="H3477" s="38" t="str">
        <f t="shared" si="989"/>
        <v>-</v>
      </c>
      <c r="K3477" s="133">
        <v>43245.541666666664</v>
      </c>
      <c r="L3477" s="9">
        <f t="shared" si="972"/>
        <v>5</v>
      </c>
      <c r="M3477" s="9">
        <f t="shared" si="973"/>
        <v>25</v>
      </c>
      <c r="N3477" s="9">
        <f t="shared" si="974"/>
        <v>13</v>
      </c>
      <c r="O3477" s="31" t="str">
        <f t="shared" si="975"/>
        <v/>
      </c>
      <c r="P3477" s="134">
        <v>54.63</v>
      </c>
      <c r="Q3477" s="31">
        <f t="shared" si="976"/>
        <v>54.63</v>
      </c>
      <c r="R3477" s="31" t="str">
        <f t="shared" si="977"/>
        <v>-</v>
      </c>
      <c r="U3477" s="133">
        <v>43610.541666666664</v>
      </c>
      <c r="V3477" s="9">
        <f t="shared" si="978"/>
        <v>5</v>
      </c>
      <c r="W3477" s="9">
        <f t="shared" si="979"/>
        <v>25</v>
      </c>
      <c r="X3477" s="9">
        <f t="shared" si="980"/>
        <v>13</v>
      </c>
      <c r="Y3477" s="31" t="str">
        <f t="shared" si="981"/>
        <v>W</v>
      </c>
      <c r="Z3477" s="134">
        <v>37.67</v>
      </c>
      <c r="AA3477" s="31" t="str">
        <f t="shared" si="982"/>
        <v>-</v>
      </c>
      <c r="AB3477" s="31">
        <f t="shared" si="983"/>
        <v>37.67</v>
      </c>
    </row>
    <row r="3478" spans="1:28" x14ac:dyDescent="0.3">
      <c r="A3478" s="133">
        <v>42880.583333333336</v>
      </c>
      <c r="B3478" s="152">
        <f t="shared" si="984"/>
        <v>5</v>
      </c>
      <c r="C3478" s="152">
        <f t="shared" si="985"/>
        <v>25</v>
      </c>
      <c r="D3478" s="152">
        <f t="shared" si="986"/>
        <v>14</v>
      </c>
      <c r="E3478" s="38" t="str">
        <f t="shared" si="987"/>
        <v/>
      </c>
      <c r="F3478" s="134">
        <v>31.83</v>
      </c>
      <c r="G3478" s="38">
        <f t="shared" si="988"/>
        <v>31.83</v>
      </c>
      <c r="H3478" s="38" t="str">
        <f t="shared" si="989"/>
        <v>-</v>
      </c>
      <c r="K3478" s="133">
        <v>43245.583333333336</v>
      </c>
      <c r="L3478" s="9">
        <f t="shared" si="972"/>
        <v>5</v>
      </c>
      <c r="M3478" s="9">
        <f t="shared" si="973"/>
        <v>25</v>
      </c>
      <c r="N3478" s="9">
        <f t="shared" si="974"/>
        <v>14</v>
      </c>
      <c r="O3478" s="31" t="str">
        <f t="shared" si="975"/>
        <v/>
      </c>
      <c r="P3478" s="134">
        <v>61.92</v>
      </c>
      <c r="Q3478" s="31">
        <f t="shared" si="976"/>
        <v>61.92</v>
      </c>
      <c r="R3478" s="31" t="str">
        <f t="shared" si="977"/>
        <v>-</v>
      </c>
      <c r="U3478" s="133">
        <v>43610.583333333336</v>
      </c>
      <c r="V3478" s="9">
        <f t="shared" si="978"/>
        <v>5</v>
      </c>
      <c r="W3478" s="9">
        <f t="shared" si="979"/>
        <v>25</v>
      </c>
      <c r="X3478" s="9">
        <f t="shared" si="980"/>
        <v>14</v>
      </c>
      <c r="Y3478" s="31" t="str">
        <f t="shared" si="981"/>
        <v>W</v>
      </c>
      <c r="Z3478" s="134">
        <v>44.12</v>
      </c>
      <c r="AA3478" s="31" t="str">
        <f t="shared" si="982"/>
        <v>-</v>
      </c>
      <c r="AB3478" s="31">
        <f t="shared" si="983"/>
        <v>44.12</v>
      </c>
    </row>
    <row r="3479" spans="1:28" x14ac:dyDescent="0.3">
      <c r="A3479" s="133">
        <v>42880.625</v>
      </c>
      <c r="B3479" s="152">
        <f t="shared" si="984"/>
        <v>5</v>
      </c>
      <c r="C3479" s="152">
        <f t="shared" si="985"/>
        <v>25</v>
      </c>
      <c r="D3479" s="152">
        <f t="shared" si="986"/>
        <v>15</v>
      </c>
      <c r="E3479" s="38" t="str">
        <f t="shared" si="987"/>
        <v/>
      </c>
      <c r="F3479" s="134">
        <v>31.66</v>
      </c>
      <c r="G3479" s="38">
        <f t="shared" si="988"/>
        <v>31.66</v>
      </c>
      <c r="H3479" s="38" t="str">
        <f t="shared" si="989"/>
        <v>-</v>
      </c>
      <c r="K3479" s="133">
        <v>43245.625</v>
      </c>
      <c r="L3479" s="9">
        <f t="shared" si="972"/>
        <v>5</v>
      </c>
      <c r="M3479" s="9">
        <f t="shared" si="973"/>
        <v>25</v>
      </c>
      <c r="N3479" s="9">
        <f t="shared" si="974"/>
        <v>15</v>
      </c>
      <c r="O3479" s="31" t="str">
        <f t="shared" si="975"/>
        <v/>
      </c>
      <c r="P3479" s="134">
        <v>68.45</v>
      </c>
      <c r="Q3479" s="31">
        <f t="shared" si="976"/>
        <v>68.45</v>
      </c>
      <c r="R3479" s="31" t="str">
        <f t="shared" si="977"/>
        <v>-</v>
      </c>
      <c r="U3479" s="133">
        <v>43610.625</v>
      </c>
      <c r="V3479" s="9">
        <f t="shared" si="978"/>
        <v>5</v>
      </c>
      <c r="W3479" s="9">
        <f t="shared" si="979"/>
        <v>25</v>
      </c>
      <c r="X3479" s="9">
        <f t="shared" si="980"/>
        <v>15</v>
      </c>
      <c r="Y3479" s="31" t="str">
        <f t="shared" si="981"/>
        <v>W</v>
      </c>
      <c r="Z3479" s="134">
        <v>55.95</v>
      </c>
      <c r="AA3479" s="31" t="str">
        <f t="shared" si="982"/>
        <v>-</v>
      </c>
      <c r="AB3479" s="31">
        <f t="shared" si="983"/>
        <v>55.95</v>
      </c>
    </row>
    <row r="3480" spans="1:28" x14ac:dyDescent="0.3">
      <c r="A3480" s="133">
        <v>42880.666666666664</v>
      </c>
      <c r="B3480" s="152">
        <f t="shared" si="984"/>
        <v>5</v>
      </c>
      <c r="C3480" s="152">
        <f t="shared" si="985"/>
        <v>25</v>
      </c>
      <c r="D3480" s="152">
        <f t="shared" si="986"/>
        <v>16</v>
      </c>
      <c r="E3480" s="38" t="str">
        <f t="shared" si="987"/>
        <v/>
      </c>
      <c r="F3480" s="134">
        <v>32.42</v>
      </c>
      <c r="G3480" s="38">
        <f t="shared" si="988"/>
        <v>32.42</v>
      </c>
      <c r="H3480" s="38" t="str">
        <f t="shared" si="989"/>
        <v>-</v>
      </c>
      <c r="K3480" s="133">
        <v>43245.666666666664</v>
      </c>
      <c r="L3480" s="9">
        <f t="shared" si="972"/>
        <v>5</v>
      </c>
      <c r="M3480" s="9">
        <f t="shared" si="973"/>
        <v>25</v>
      </c>
      <c r="N3480" s="9">
        <f t="shared" si="974"/>
        <v>16</v>
      </c>
      <c r="O3480" s="31" t="str">
        <f t="shared" si="975"/>
        <v/>
      </c>
      <c r="P3480" s="134">
        <v>75.260000000000005</v>
      </c>
      <c r="Q3480" s="31">
        <f t="shared" si="976"/>
        <v>75.260000000000005</v>
      </c>
      <c r="R3480" s="31" t="str">
        <f t="shared" si="977"/>
        <v>-</v>
      </c>
      <c r="U3480" s="133">
        <v>43610.666666666664</v>
      </c>
      <c r="V3480" s="9">
        <f t="shared" si="978"/>
        <v>5</v>
      </c>
      <c r="W3480" s="9">
        <f t="shared" si="979"/>
        <v>25</v>
      </c>
      <c r="X3480" s="9">
        <f t="shared" si="980"/>
        <v>16</v>
      </c>
      <c r="Y3480" s="31" t="str">
        <f t="shared" si="981"/>
        <v>W</v>
      </c>
      <c r="Z3480" s="134">
        <v>65.319999999999993</v>
      </c>
      <c r="AA3480" s="31" t="str">
        <f t="shared" si="982"/>
        <v>-</v>
      </c>
      <c r="AB3480" s="31">
        <f t="shared" si="983"/>
        <v>65.319999999999993</v>
      </c>
    </row>
    <row r="3481" spans="1:28" x14ac:dyDescent="0.3">
      <c r="A3481" s="133">
        <v>42880.708333333336</v>
      </c>
      <c r="B3481" s="152">
        <f t="shared" si="984"/>
        <v>5</v>
      </c>
      <c r="C3481" s="152">
        <f t="shared" si="985"/>
        <v>25</v>
      </c>
      <c r="D3481" s="152">
        <f t="shared" si="986"/>
        <v>17</v>
      </c>
      <c r="E3481" s="38" t="str">
        <f t="shared" si="987"/>
        <v/>
      </c>
      <c r="F3481" s="134">
        <v>32.799999999999997</v>
      </c>
      <c r="G3481" s="38" t="str">
        <f t="shared" si="988"/>
        <v>-</v>
      </c>
      <c r="H3481" s="38">
        <f t="shared" si="989"/>
        <v>32.799999999999997</v>
      </c>
      <c r="K3481" s="133">
        <v>43245.708333333336</v>
      </c>
      <c r="L3481" s="9">
        <f t="shared" si="972"/>
        <v>5</v>
      </c>
      <c r="M3481" s="9">
        <f t="shared" si="973"/>
        <v>25</v>
      </c>
      <c r="N3481" s="9">
        <f t="shared" si="974"/>
        <v>17</v>
      </c>
      <c r="O3481" s="31" t="str">
        <f t="shared" si="975"/>
        <v/>
      </c>
      <c r="P3481" s="134">
        <v>68.03</v>
      </c>
      <c r="Q3481" s="31" t="str">
        <f t="shared" si="976"/>
        <v>-</v>
      </c>
      <c r="R3481" s="31">
        <f t="shared" si="977"/>
        <v>68.03</v>
      </c>
      <c r="U3481" s="133">
        <v>43610.708333333336</v>
      </c>
      <c r="V3481" s="9">
        <f t="shared" si="978"/>
        <v>5</v>
      </c>
      <c r="W3481" s="9">
        <f t="shared" si="979"/>
        <v>25</v>
      </c>
      <c r="X3481" s="9">
        <f t="shared" si="980"/>
        <v>17</v>
      </c>
      <c r="Y3481" s="31" t="str">
        <f t="shared" si="981"/>
        <v>W</v>
      </c>
      <c r="Z3481" s="134">
        <v>64.02</v>
      </c>
      <c r="AA3481" s="31" t="str">
        <f t="shared" si="982"/>
        <v>-</v>
      </c>
      <c r="AB3481" s="31">
        <f t="shared" si="983"/>
        <v>64.02</v>
      </c>
    </row>
    <row r="3482" spans="1:28" x14ac:dyDescent="0.3">
      <c r="A3482" s="133">
        <v>42880.75</v>
      </c>
      <c r="B3482" s="152">
        <f t="shared" si="984"/>
        <v>5</v>
      </c>
      <c r="C3482" s="152">
        <f t="shared" si="985"/>
        <v>25</v>
      </c>
      <c r="D3482" s="152">
        <f t="shared" si="986"/>
        <v>18</v>
      </c>
      <c r="E3482" s="38" t="str">
        <f t="shared" si="987"/>
        <v/>
      </c>
      <c r="F3482" s="134">
        <v>32.299999999999997</v>
      </c>
      <c r="G3482" s="38" t="str">
        <f t="shared" si="988"/>
        <v>-</v>
      </c>
      <c r="H3482" s="38">
        <f t="shared" si="989"/>
        <v>32.299999999999997</v>
      </c>
      <c r="K3482" s="133">
        <v>43245.75</v>
      </c>
      <c r="L3482" s="9">
        <f t="shared" si="972"/>
        <v>5</v>
      </c>
      <c r="M3482" s="9">
        <f t="shared" si="973"/>
        <v>25</v>
      </c>
      <c r="N3482" s="9">
        <f t="shared" si="974"/>
        <v>18</v>
      </c>
      <c r="O3482" s="31" t="str">
        <f t="shared" si="975"/>
        <v/>
      </c>
      <c r="P3482" s="134">
        <v>52.1</v>
      </c>
      <c r="Q3482" s="31" t="str">
        <f t="shared" si="976"/>
        <v>-</v>
      </c>
      <c r="R3482" s="31">
        <f t="shared" si="977"/>
        <v>52.1</v>
      </c>
      <c r="U3482" s="133">
        <v>43610.75</v>
      </c>
      <c r="V3482" s="9">
        <f t="shared" si="978"/>
        <v>5</v>
      </c>
      <c r="W3482" s="9">
        <f t="shared" si="979"/>
        <v>25</v>
      </c>
      <c r="X3482" s="9">
        <f t="shared" si="980"/>
        <v>18</v>
      </c>
      <c r="Y3482" s="31" t="str">
        <f t="shared" si="981"/>
        <v>W</v>
      </c>
      <c r="Z3482" s="134">
        <v>44.35</v>
      </c>
      <c r="AA3482" s="31" t="str">
        <f t="shared" si="982"/>
        <v>-</v>
      </c>
      <c r="AB3482" s="31">
        <f t="shared" si="983"/>
        <v>44.35</v>
      </c>
    </row>
    <row r="3483" spans="1:28" x14ac:dyDescent="0.3">
      <c r="A3483" s="133">
        <v>42880.791666666664</v>
      </c>
      <c r="B3483" s="152">
        <f t="shared" si="984"/>
        <v>5</v>
      </c>
      <c r="C3483" s="152">
        <f t="shared" si="985"/>
        <v>25</v>
      </c>
      <c r="D3483" s="152">
        <f t="shared" si="986"/>
        <v>19</v>
      </c>
      <c r="E3483" s="38" t="str">
        <f t="shared" si="987"/>
        <v/>
      </c>
      <c r="F3483" s="134">
        <v>30.91</v>
      </c>
      <c r="G3483" s="38" t="str">
        <f t="shared" si="988"/>
        <v>-</v>
      </c>
      <c r="H3483" s="38">
        <f t="shared" si="989"/>
        <v>30.91</v>
      </c>
      <c r="K3483" s="133">
        <v>43245.791666666664</v>
      </c>
      <c r="L3483" s="9">
        <f t="shared" si="972"/>
        <v>5</v>
      </c>
      <c r="M3483" s="9">
        <f t="shared" si="973"/>
        <v>25</v>
      </c>
      <c r="N3483" s="9">
        <f t="shared" si="974"/>
        <v>19</v>
      </c>
      <c r="O3483" s="31" t="str">
        <f t="shared" si="975"/>
        <v/>
      </c>
      <c r="P3483" s="134">
        <v>45.58</v>
      </c>
      <c r="Q3483" s="31" t="str">
        <f t="shared" si="976"/>
        <v>-</v>
      </c>
      <c r="R3483" s="31">
        <f t="shared" si="977"/>
        <v>45.58</v>
      </c>
      <c r="U3483" s="133">
        <v>43610.791666666664</v>
      </c>
      <c r="V3483" s="9">
        <f t="shared" si="978"/>
        <v>5</v>
      </c>
      <c r="W3483" s="9">
        <f t="shared" si="979"/>
        <v>25</v>
      </c>
      <c r="X3483" s="9">
        <f t="shared" si="980"/>
        <v>19</v>
      </c>
      <c r="Y3483" s="31" t="str">
        <f t="shared" si="981"/>
        <v>W</v>
      </c>
      <c r="Z3483" s="134">
        <v>37.229999999999997</v>
      </c>
      <c r="AA3483" s="31" t="str">
        <f t="shared" si="982"/>
        <v>-</v>
      </c>
      <c r="AB3483" s="31">
        <f t="shared" si="983"/>
        <v>37.229999999999997</v>
      </c>
    </row>
    <row r="3484" spans="1:28" x14ac:dyDescent="0.3">
      <c r="A3484" s="133">
        <v>42880.833333333336</v>
      </c>
      <c r="B3484" s="152">
        <f t="shared" si="984"/>
        <v>5</v>
      </c>
      <c r="C3484" s="152">
        <f t="shared" si="985"/>
        <v>25</v>
      </c>
      <c r="D3484" s="152">
        <f t="shared" si="986"/>
        <v>20</v>
      </c>
      <c r="E3484" s="38" t="str">
        <f t="shared" si="987"/>
        <v/>
      </c>
      <c r="F3484" s="134">
        <v>33.200000000000003</v>
      </c>
      <c r="G3484" s="38" t="str">
        <f t="shared" si="988"/>
        <v>-</v>
      </c>
      <c r="H3484" s="38">
        <f t="shared" si="989"/>
        <v>33.200000000000003</v>
      </c>
      <c r="K3484" s="133">
        <v>43245.833333333336</v>
      </c>
      <c r="L3484" s="9">
        <f t="shared" si="972"/>
        <v>5</v>
      </c>
      <c r="M3484" s="9">
        <f t="shared" si="973"/>
        <v>25</v>
      </c>
      <c r="N3484" s="9">
        <f t="shared" si="974"/>
        <v>20</v>
      </c>
      <c r="O3484" s="31" t="str">
        <f t="shared" si="975"/>
        <v/>
      </c>
      <c r="P3484" s="134">
        <v>42.18</v>
      </c>
      <c r="Q3484" s="31" t="str">
        <f t="shared" si="976"/>
        <v>-</v>
      </c>
      <c r="R3484" s="31">
        <f t="shared" si="977"/>
        <v>42.18</v>
      </c>
      <c r="U3484" s="133">
        <v>43610.833333333336</v>
      </c>
      <c r="V3484" s="9">
        <f t="shared" si="978"/>
        <v>5</v>
      </c>
      <c r="W3484" s="9">
        <f t="shared" si="979"/>
        <v>25</v>
      </c>
      <c r="X3484" s="9">
        <f t="shared" si="980"/>
        <v>20</v>
      </c>
      <c r="Y3484" s="31" t="str">
        <f t="shared" si="981"/>
        <v>W</v>
      </c>
      <c r="Z3484" s="134">
        <v>31.68</v>
      </c>
      <c r="AA3484" s="31" t="str">
        <f t="shared" si="982"/>
        <v>-</v>
      </c>
      <c r="AB3484" s="31">
        <f t="shared" si="983"/>
        <v>31.68</v>
      </c>
    </row>
    <row r="3485" spans="1:28" x14ac:dyDescent="0.3">
      <c r="A3485" s="133">
        <v>42880.875</v>
      </c>
      <c r="B3485" s="152">
        <f t="shared" si="984"/>
        <v>5</v>
      </c>
      <c r="C3485" s="152">
        <f t="shared" si="985"/>
        <v>25</v>
      </c>
      <c r="D3485" s="152">
        <f t="shared" si="986"/>
        <v>21</v>
      </c>
      <c r="E3485" s="38" t="str">
        <f t="shared" si="987"/>
        <v/>
      </c>
      <c r="F3485" s="134">
        <v>32.72</v>
      </c>
      <c r="G3485" s="38" t="str">
        <f t="shared" si="988"/>
        <v>-</v>
      </c>
      <c r="H3485" s="38">
        <f t="shared" si="989"/>
        <v>32.72</v>
      </c>
      <c r="K3485" s="133">
        <v>43245.875</v>
      </c>
      <c r="L3485" s="9">
        <f t="shared" si="972"/>
        <v>5</v>
      </c>
      <c r="M3485" s="9">
        <f t="shared" si="973"/>
        <v>25</v>
      </c>
      <c r="N3485" s="9">
        <f t="shared" si="974"/>
        <v>21</v>
      </c>
      <c r="O3485" s="31" t="str">
        <f t="shared" si="975"/>
        <v/>
      </c>
      <c r="P3485" s="134">
        <v>38.21</v>
      </c>
      <c r="Q3485" s="31" t="str">
        <f t="shared" si="976"/>
        <v>-</v>
      </c>
      <c r="R3485" s="31">
        <f t="shared" si="977"/>
        <v>38.21</v>
      </c>
      <c r="U3485" s="133">
        <v>43610.875</v>
      </c>
      <c r="V3485" s="9">
        <f t="shared" si="978"/>
        <v>5</v>
      </c>
      <c r="W3485" s="9">
        <f t="shared" si="979"/>
        <v>25</v>
      </c>
      <c r="X3485" s="9">
        <f t="shared" si="980"/>
        <v>21</v>
      </c>
      <c r="Y3485" s="31" t="str">
        <f t="shared" si="981"/>
        <v>W</v>
      </c>
      <c r="Z3485" s="134">
        <v>30.82</v>
      </c>
      <c r="AA3485" s="31" t="str">
        <f t="shared" si="982"/>
        <v>-</v>
      </c>
      <c r="AB3485" s="31">
        <f t="shared" si="983"/>
        <v>30.82</v>
      </c>
    </row>
    <row r="3486" spans="1:28" x14ac:dyDescent="0.3">
      <c r="A3486" s="133">
        <v>42880.916666666664</v>
      </c>
      <c r="B3486" s="152">
        <f t="shared" si="984"/>
        <v>5</v>
      </c>
      <c r="C3486" s="152">
        <f t="shared" si="985"/>
        <v>25</v>
      </c>
      <c r="D3486" s="152">
        <f t="shared" si="986"/>
        <v>22</v>
      </c>
      <c r="E3486" s="38" t="str">
        <f t="shared" si="987"/>
        <v/>
      </c>
      <c r="F3486" s="134">
        <v>25.24</v>
      </c>
      <c r="G3486" s="38" t="str">
        <f t="shared" si="988"/>
        <v>-</v>
      </c>
      <c r="H3486" s="38">
        <f t="shared" si="989"/>
        <v>25.24</v>
      </c>
      <c r="K3486" s="133">
        <v>43245.916666666664</v>
      </c>
      <c r="L3486" s="9">
        <f t="shared" si="972"/>
        <v>5</v>
      </c>
      <c r="M3486" s="9">
        <f t="shared" si="973"/>
        <v>25</v>
      </c>
      <c r="N3486" s="9">
        <f t="shared" si="974"/>
        <v>22</v>
      </c>
      <c r="O3486" s="31" t="str">
        <f t="shared" si="975"/>
        <v/>
      </c>
      <c r="P3486" s="134">
        <v>32.97</v>
      </c>
      <c r="Q3486" s="31" t="str">
        <f t="shared" si="976"/>
        <v>-</v>
      </c>
      <c r="R3486" s="31">
        <f t="shared" si="977"/>
        <v>32.97</v>
      </c>
      <c r="U3486" s="133">
        <v>43610.916666666664</v>
      </c>
      <c r="V3486" s="9">
        <f t="shared" si="978"/>
        <v>5</v>
      </c>
      <c r="W3486" s="9">
        <f t="shared" si="979"/>
        <v>25</v>
      </c>
      <c r="X3486" s="9">
        <f t="shared" si="980"/>
        <v>22</v>
      </c>
      <c r="Y3486" s="31" t="str">
        <f t="shared" si="981"/>
        <v>W</v>
      </c>
      <c r="Z3486" s="134">
        <v>24.9</v>
      </c>
      <c r="AA3486" s="31" t="str">
        <f t="shared" si="982"/>
        <v>-</v>
      </c>
      <c r="AB3486" s="31">
        <f t="shared" si="983"/>
        <v>24.9</v>
      </c>
    </row>
    <row r="3487" spans="1:28" x14ac:dyDescent="0.3">
      <c r="A3487" s="133">
        <v>42880.958333333336</v>
      </c>
      <c r="B3487" s="152">
        <f t="shared" si="984"/>
        <v>5</v>
      </c>
      <c r="C3487" s="152">
        <f t="shared" si="985"/>
        <v>25</v>
      </c>
      <c r="D3487" s="152">
        <f t="shared" si="986"/>
        <v>23</v>
      </c>
      <c r="E3487" s="38" t="str">
        <f t="shared" si="987"/>
        <v/>
      </c>
      <c r="F3487" s="134">
        <v>22.24</v>
      </c>
      <c r="G3487" s="38" t="str">
        <f t="shared" si="988"/>
        <v>-</v>
      </c>
      <c r="H3487" s="38">
        <f t="shared" si="989"/>
        <v>22.24</v>
      </c>
      <c r="K3487" s="133">
        <v>43245.958333333336</v>
      </c>
      <c r="L3487" s="9">
        <f t="shared" si="972"/>
        <v>5</v>
      </c>
      <c r="M3487" s="9">
        <f t="shared" si="973"/>
        <v>25</v>
      </c>
      <c r="N3487" s="9">
        <f t="shared" si="974"/>
        <v>23</v>
      </c>
      <c r="O3487" s="31" t="str">
        <f t="shared" si="975"/>
        <v/>
      </c>
      <c r="P3487" s="134">
        <v>26.01</v>
      </c>
      <c r="Q3487" s="31" t="str">
        <f t="shared" si="976"/>
        <v>-</v>
      </c>
      <c r="R3487" s="31">
        <f t="shared" si="977"/>
        <v>26.01</v>
      </c>
      <c r="U3487" s="133">
        <v>43610.958333333336</v>
      </c>
      <c r="V3487" s="9">
        <f t="shared" si="978"/>
        <v>5</v>
      </c>
      <c r="W3487" s="9">
        <f t="shared" si="979"/>
        <v>25</v>
      </c>
      <c r="X3487" s="9">
        <f t="shared" si="980"/>
        <v>23</v>
      </c>
      <c r="Y3487" s="31" t="str">
        <f t="shared" si="981"/>
        <v>W</v>
      </c>
      <c r="Z3487" s="134">
        <v>22.07</v>
      </c>
      <c r="AA3487" s="31" t="str">
        <f t="shared" si="982"/>
        <v>-</v>
      </c>
      <c r="AB3487" s="31">
        <f t="shared" si="983"/>
        <v>22.07</v>
      </c>
    </row>
    <row r="3488" spans="1:28" x14ac:dyDescent="0.3">
      <c r="A3488" s="133">
        <v>42881</v>
      </c>
      <c r="B3488" s="152">
        <f t="shared" si="984"/>
        <v>5</v>
      </c>
      <c r="C3488" s="152">
        <f t="shared" si="985"/>
        <v>26</v>
      </c>
      <c r="D3488" s="152">
        <f t="shared" si="986"/>
        <v>0</v>
      </c>
      <c r="E3488" s="38" t="str">
        <f t="shared" si="987"/>
        <v/>
      </c>
      <c r="F3488" s="134">
        <v>21.96</v>
      </c>
      <c r="G3488" s="38" t="str">
        <f t="shared" si="988"/>
        <v>-</v>
      </c>
      <c r="H3488" s="38">
        <f t="shared" si="989"/>
        <v>21.96</v>
      </c>
      <c r="K3488" s="133">
        <v>43246</v>
      </c>
      <c r="L3488" s="9">
        <f t="shared" si="972"/>
        <v>5</v>
      </c>
      <c r="M3488" s="9">
        <f t="shared" si="973"/>
        <v>26</v>
      </c>
      <c r="N3488" s="9">
        <f t="shared" si="974"/>
        <v>0</v>
      </c>
      <c r="O3488" s="31" t="str">
        <f t="shared" si="975"/>
        <v>W</v>
      </c>
      <c r="P3488" s="134">
        <v>24.53</v>
      </c>
      <c r="Q3488" s="31" t="str">
        <f t="shared" si="976"/>
        <v>-</v>
      </c>
      <c r="R3488" s="31">
        <f t="shared" si="977"/>
        <v>24.53</v>
      </c>
      <c r="U3488" s="133">
        <v>43611</v>
      </c>
      <c r="V3488" s="9">
        <f t="shared" si="978"/>
        <v>5</v>
      </c>
      <c r="W3488" s="9">
        <f t="shared" si="979"/>
        <v>26</v>
      </c>
      <c r="X3488" s="9">
        <f t="shared" si="980"/>
        <v>0</v>
      </c>
      <c r="Y3488" s="31" t="str">
        <f t="shared" si="981"/>
        <v>W</v>
      </c>
      <c r="Z3488" s="134">
        <v>18.75</v>
      </c>
      <c r="AA3488" s="31" t="str">
        <f t="shared" si="982"/>
        <v>-</v>
      </c>
      <c r="AB3488" s="31">
        <f t="shared" si="983"/>
        <v>18.75</v>
      </c>
    </row>
    <row r="3489" spans="1:28" x14ac:dyDescent="0.3">
      <c r="A3489" s="133">
        <v>42881.041666666664</v>
      </c>
      <c r="B3489" s="152">
        <f t="shared" si="984"/>
        <v>5</v>
      </c>
      <c r="C3489" s="152">
        <f t="shared" si="985"/>
        <v>26</v>
      </c>
      <c r="D3489" s="152">
        <f t="shared" si="986"/>
        <v>1</v>
      </c>
      <c r="E3489" s="38" t="str">
        <f t="shared" si="987"/>
        <v/>
      </c>
      <c r="F3489" s="134">
        <v>21.2</v>
      </c>
      <c r="G3489" s="38" t="str">
        <f t="shared" si="988"/>
        <v>-</v>
      </c>
      <c r="H3489" s="38">
        <f t="shared" si="989"/>
        <v>21.2</v>
      </c>
      <c r="K3489" s="133">
        <v>43246.041666666664</v>
      </c>
      <c r="L3489" s="9">
        <f t="shared" si="972"/>
        <v>5</v>
      </c>
      <c r="M3489" s="9">
        <f t="shared" si="973"/>
        <v>26</v>
      </c>
      <c r="N3489" s="9">
        <f t="shared" si="974"/>
        <v>1</v>
      </c>
      <c r="O3489" s="31" t="str">
        <f t="shared" si="975"/>
        <v>W</v>
      </c>
      <c r="P3489" s="134">
        <v>22.14</v>
      </c>
      <c r="Q3489" s="31" t="str">
        <f t="shared" si="976"/>
        <v>-</v>
      </c>
      <c r="R3489" s="31">
        <f t="shared" si="977"/>
        <v>22.14</v>
      </c>
      <c r="U3489" s="133">
        <v>43611.041666666664</v>
      </c>
      <c r="V3489" s="9">
        <f t="shared" si="978"/>
        <v>5</v>
      </c>
      <c r="W3489" s="9">
        <f t="shared" si="979"/>
        <v>26</v>
      </c>
      <c r="X3489" s="9">
        <f t="shared" si="980"/>
        <v>1</v>
      </c>
      <c r="Y3489" s="31" t="str">
        <f t="shared" si="981"/>
        <v>W</v>
      </c>
      <c r="Z3489" s="134">
        <v>17.079999999999998</v>
      </c>
      <c r="AA3489" s="31" t="str">
        <f t="shared" si="982"/>
        <v>-</v>
      </c>
      <c r="AB3489" s="31">
        <f t="shared" si="983"/>
        <v>17.079999999999998</v>
      </c>
    </row>
    <row r="3490" spans="1:28" x14ac:dyDescent="0.3">
      <c r="A3490" s="133">
        <v>42881.083333333336</v>
      </c>
      <c r="B3490" s="152">
        <f t="shared" si="984"/>
        <v>5</v>
      </c>
      <c r="C3490" s="152">
        <f t="shared" si="985"/>
        <v>26</v>
      </c>
      <c r="D3490" s="152">
        <f t="shared" si="986"/>
        <v>2</v>
      </c>
      <c r="E3490" s="38" t="str">
        <f t="shared" si="987"/>
        <v/>
      </c>
      <c r="F3490" s="134">
        <v>20.98</v>
      </c>
      <c r="G3490" s="38" t="str">
        <f t="shared" si="988"/>
        <v>-</v>
      </c>
      <c r="H3490" s="38">
        <f t="shared" si="989"/>
        <v>20.98</v>
      </c>
      <c r="K3490" s="133">
        <v>43246.083333333336</v>
      </c>
      <c r="L3490" s="9">
        <f t="shared" si="972"/>
        <v>5</v>
      </c>
      <c r="M3490" s="9">
        <f t="shared" si="973"/>
        <v>26</v>
      </c>
      <c r="N3490" s="9">
        <f t="shared" si="974"/>
        <v>2</v>
      </c>
      <c r="O3490" s="31" t="str">
        <f t="shared" si="975"/>
        <v>W</v>
      </c>
      <c r="P3490" s="134">
        <v>21.07</v>
      </c>
      <c r="Q3490" s="31" t="str">
        <f t="shared" si="976"/>
        <v>-</v>
      </c>
      <c r="R3490" s="31">
        <f t="shared" si="977"/>
        <v>21.07</v>
      </c>
      <c r="U3490" s="133">
        <v>43611.083333333336</v>
      </c>
      <c r="V3490" s="9">
        <f t="shared" si="978"/>
        <v>5</v>
      </c>
      <c r="W3490" s="9">
        <f t="shared" si="979"/>
        <v>26</v>
      </c>
      <c r="X3490" s="9">
        <f t="shared" si="980"/>
        <v>2</v>
      </c>
      <c r="Y3490" s="31" t="str">
        <f t="shared" si="981"/>
        <v>W</v>
      </c>
      <c r="Z3490" s="134">
        <v>16.100000000000001</v>
      </c>
      <c r="AA3490" s="31" t="str">
        <f t="shared" si="982"/>
        <v>-</v>
      </c>
      <c r="AB3490" s="31">
        <f t="shared" si="983"/>
        <v>16.100000000000001</v>
      </c>
    </row>
    <row r="3491" spans="1:28" x14ac:dyDescent="0.3">
      <c r="A3491" s="133">
        <v>42881.125</v>
      </c>
      <c r="B3491" s="152">
        <f t="shared" si="984"/>
        <v>5</v>
      </c>
      <c r="C3491" s="152">
        <f t="shared" si="985"/>
        <v>26</v>
      </c>
      <c r="D3491" s="152">
        <f t="shared" si="986"/>
        <v>3</v>
      </c>
      <c r="E3491" s="38" t="str">
        <f t="shared" si="987"/>
        <v/>
      </c>
      <c r="F3491" s="134">
        <v>20.309999999999999</v>
      </c>
      <c r="G3491" s="38" t="str">
        <f t="shared" si="988"/>
        <v>-</v>
      </c>
      <c r="H3491" s="38">
        <f t="shared" si="989"/>
        <v>20.309999999999999</v>
      </c>
      <c r="K3491" s="133">
        <v>43246.125</v>
      </c>
      <c r="L3491" s="9">
        <f t="shared" si="972"/>
        <v>5</v>
      </c>
      <c r="M3491" s="9">
        <f t="shared" si="973"/>
        <v>26</v>
      </c>
      <c r="N3491" s="9">
        <f t="shared" si="974"/>
        <v>3</v>
      </c>
      <c r="O3491" s="31" t="str">
        <f t="shared" si="975"/>
        <v>W</v>
      </c>
      <c r="P3491" s="134">
        <v>19.75</v>
      </c>
      <c r="Q3491" s="31" t="str">
        <f t="shared" si="976"/>
        <v>-</v>
      </c>
      <c r="R3491" s="31">
        <f t="shared" si="977"/>
        <v>19.75</v>
      </c>
      <c r="U3491" s="133">
        <v>43611.125</v>
      </c>
      <c r="V3491" s="9">
        <f t="shared" si="978"/>
        <v>5</v>
      </c>
      <c r="W3491" s="9">
        <f t="shared" si="979"/>
        <v>26</v>
      </c>
      <c r="X3491" s="9">
        <f t="shared" si="980"/>
        <v>3</v>
      </c>
      <c r="Y3491" s="31" t="str">
        <f t="shared" si="981"/>
        <v>W</v>
      </c>
      <c r="Z3491" s="134">
        <v>15.54</v>
      </c>
      <c r="AA3491" s="31" t="str">
        <f t="shared" si="982"/>
        <v>-</v>
      </c>
      <c r="AB3491" s="31">
        <f t="shared" si="983"/>
        <v>15.54</v>
      </c>
    </row>
    <row r="3492" spans="1:28" x14ac:dyDescent="0.3">
      <c r="A3492" s="133">
        <v>42881.166666666664</v>
      </c>
      <c r="B3492" s="152">
        <f t="shared" si="984"/>
        <v>5</v>
      </c>
      <c r="C3492" s="152">
        <f t="shared" si="985"/>
        <v>26</v>
      </c>
      <c r="D3492" s="152">
        <f t="shared" si="986"/>
        <v>4</v>
      </c>
      <c r="E3492" s="38" t="str">
        <f t="shared" si="987"/>
        <v/>
      </c>
      <c r="F3492" s="134">
        <v>20.86</v>
      </c>
      <c r="G3492" s="38" t="str">
        <f t="shared" si="988"/>
        <v>-</v>
      </c>
      <c r="H3492" s="38">
        <f t="shared" si="989"/>
        <v>20.86</v>
      </c>
      <c r="K3492" s="133">
        <v>43246.166666666664</v>
      </c>
      <c r="L3492" s="9">
        <f t="shared" si="972"/>
        <v>5</v>
      </c>
      <c r="M3492" s="9">
        <f t="shared" si="973"/>
        <v>26</v>
      </c>
      <c r="N3492" s="9">
        <f t="shared" si="974"/>
        <v>4</v>
      </c>
      <c r="O3492" s="31" t="str">
        <f t="shared" si="975"/>
        <v>W</v>
      </c>
      <c r="P3492" s="134">
        <v>19.75</v>
      </c>
      <c r="Q3492" s="31" t="str">
        <f t="shared" si="976"/>
        <v>-</v>
      </c>
      <c r="R3492" s="31">
        <f t="shared" si="977"/>
        <v>19.75</v>
      </c>
      <c r="U3492" s="133">
        <v>43611.166666666664</v>
      </c>
      <c r="V3492" s="9">
        <f t="shared" si="978"/>
        <v>5</v>
      </c>
      <c r="W3492" s="9">
        <f t="shared" si="979"/>
        <v>26</v>
      </c>
      <c r="X3492" s="9">
        <f t="shared" si="980"/>
        <v>4</v>
      </c>
      <c r="Y3492" s="31" t="str">
        <f t="shared" si="981"/>
        <v>W</v>
      </c>
      <c r="Z3492" s="134">
        <v>15.21</v>
      </c>
      <c r="AA3492" s="31" t="str">
        <f t="shared" si="982"/>
        <v>-</v>
      </c>
      <c r="AB3492" s="31">
        <f t="shared" si="983"/>
        <v>15.21</v>
      </c>
    </row>
    <row r="3493" spans="1:28" x14ac:dyDescent="0.3">
      <c r="A3493" s="133">
        <v>42881.208333333336</v>
      </c>
      <c r="B3493" s="152">
        <f t="shared" si="984"/>
        <v>5</v>
      </c>
      <c r="C3493" s="152">
        <f t="shared" si="985"/>
        <v>26</v>
      </c>
      <c r="D3493" s="152">
        <f t="shared" si="986"/>
        <v>5</v>
      </c>
      <c r="E3493" s="38" t="str">
        <f t="shared" si="987"/>
        <v/>
      </c>
      <c r="F3493" s="134">
        <v>22.59</v>
      </c>
      <c r="G3493" s="38" t="str">
        <f t="shared" si="988"/>
        <v>-</v>
      </c>
      <c r="H3493" s="38">
        <f t="shared" si="989"/>
        <v>22.59</v>
      </c>
      <c r="K3493" s="133">
        <v>43246.208333333336</v>
      </c>
      <c r="L3493" s="9">
        <f t="shared" si="972"/>
        <v>5</v>
      </c>
      <c r="M3493" s="9">
        <f t="shared" si="973"/>
        <v>26</v>
      </c>
      <c r="N3493" s="9">
        <f t="shared" si="974"/>
        <v>5</v>
      </c>
      <c r="O3493" s="31" t="str">
        <f t="shared" si="975"/>
        <v>W</v>
      </c>
      <c r="P3493" s="134">
        <v>20.34</v>
      </c>
      <c r="Q3493" s="31" t="str">
        <f t="shared" si="976"/>
        <v>-</v>
      </c>
      <c r="R3493" s="31">
        <f t="shared" si="977"/>
        <v>20.34</v>
      </c>
      <c r="U3493" s="133">
        <v>43611.208333333336</v>
      </c>
      <c r="V3493" s="9">
        <f t="shared" si="978"/>
        <v>5</v>
      </c>
      <c r="W3493" s="9">
        <f t="shared" si="979"/>
        <v>26</v>
      </c>
      <c r="X3493" s="9">
        <f t="shared" si="980"/>
        <v>5</v>
      </c>
      <c r="Y3493" s="31" t="str">
        <f t="shared" si="981"/>
        <v>W</v>
      </c>
      <c r="Z3493" s="134">
        <v>15.17</v>
      </c>
      <c r="AA3493" s="31" t="str">
        <f t="shared" si="982"/>
        <v>-</v>
      </c>
      <c r="AB3493" s="31">
        <f t="shared" si="983"/>
        <v>15.17</v>
      </c>
    </row>
    <row r="3494" spans="1:28" x14ac:dyDescent="0.3">
      <c r="A3494" s="133">
        <v>42881.25</v>
      </c>
      <c r="B3494" s="152">
        <f t="shared" si="984"/>
        <v>5</v>
      </c>
      <c r="C3494" s="152">
        <f t="shared" si="985"/>
        <v>26</v>
      </c>
      <c r="D3494" s="152">
        <f t="shared" si="986"/>
        <v>6</v>
      </c>
      <c r="E3494" s="38" t="str">
        <f t="shared" si="987"/>
        <v/>
      </c>
      <c r="F3494" s="134">
        <v>24.3</v>
      </c>
      <c r="G3494" s="38" t="str">
        <f t="shared" si="988"/>
        <v>-</v>
      </c>
      <c r="H3494" s="38">
        <f t="shared" si="989"/>
        <v>24.3</v>
      </c>
      <c r="K3494" s="133">
        <v>43246.25</v>
      </c>
      <c r="L3494" s="9">
        <f t="shared" si="972"/>
        <v>5</v>
      </c>
      <c r="M3494" s="9">
        <f t="shared" si="973"/>
        <v>26</v>
      </c>
      <c r="N3494" s="9">
        <f t="shared" si="974"/>
        <v>6</v>
      </c>
      <c r="O3494" s="31" t="str">
        <f t="shared" si="975"/>
        <v>W</v>
      </c>
      <c r="P3494" s="134">
        <v>21.4</v>
      </c>
      <c r="Q3494" s="31" t="str">
        <f t="shared" si="976"/>
        <v>-</v>
      </c>
      <c r="R3494" s="31">
        <f t="shared" si="977"/>
        <v>21.4</v>
      </c>
      <c r="U3494" s="133">
        <v>43611.25</v>
      </c>
      <c r="V3494" s="9">
        <f t="shared" si="978"/>
        <v>5</v>
      </c>
      <c r="W3494" s="9">
        <f t="shared" si="979"/>
        <v>26</v>
      </c>
      <c r="X3494" s="9">
        <f t="shared" si="980"/>
        <v>6</v>
      </c>
      <c r="Y3494" s="31" t="str">
        <f t="shared" si="981"/>
        <v>W</v>
      </c>
      <c r="Z3494" s="134">
        <v>13.32</v>
      </c>
      <c r="AA3494" s="31" t="str">
        <f t="shared" si="982"/>
        <v>-</v>
      </c>
      <c r="AB3494" s="31">
        <f t="shared" si="983"/>
        <v>13.32</v>
      </c>
    </row>
    <row r="3495" spans="1:28" x14ac:dyDescent="0.3">
      <c r="A3495" s="133">
        <v>42881.291666666664</v>
      </c>
      <c r="B3495" s="152">
        <f t="shared" si="984"/>
        <v>5</v>
      </c>
      <c r="C3495" s="152">
        <f t="shared" si="985"/>
        <v>26</v>
      </c>
      <c r="D3495" s="152">
        <f t="shared" si="986"/>
        <v>7</v>
      </c>
      <c r="E3495" s="38" t="str">
        <f t="shared" si="987"/>
        <v/>
      </c>
      <c r="F3495" s="134">
        <v>26.34</v>
      </c>
      <c r="G3495" s="38" t="str">
        <f t="shared" si="988"/>
        <v>-</v>
      </c>
      <c r="H3495" s="38">
        <f t="shared" si="989"/>
        <v>26.34</v>
      </c>
      <c r="K3495" s="133">
        <v>43246.291666666664</v>
      </c>
      <c r="L3495" s="9">
        <f t="shared" si="972"/>
        <v>5</v>
      </c>
      <c r="M3495" s="9">
        <f t="shared" si="973"/>
        <v>26</v>
      </c>
      <c r="N3495" s="9">
        <f t="shared" si="974"/>
        <v>7</v>
      </c>
      <c r="O3495" s="31" t="str">
        <f t="shared" si="975"/>
        <v>W</v>
      </c>
      <c r="P3495" s="134">
        <v>22.6</v>
      </c>
      <c r="Q3495" s="31" t="str">
        <f t="shared" si="976"/>
        <v>-</v>
      </c>
      <c r="R3495" s="31">
        <f t="shared" si="977"/>
        <v>22.6</v>
      </c>
      <c r="U3495" s="133">
        <v>43611.291666666664</v>
      </c>
      <c r="V3495" s=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    <f t="shared" si="981"/>
        <v>W</v>
      </c>
      <c r="Z3495" s="134">
        <v>16.66</v>
      </c>
      <c r="AA3495" s="31" t="str">
        <f t="shared" si="982"/>
        <v>-</v>
      </c>
      <c r="AB3495" s="31">
        <f t="shared" si="983"/>
        <v>16.66</v>
      </c>
    </row>
    <row r="3496" spans="1:28" x14ac:dyDescent="0.3">
      <c r="A3496" s="133">
        <v>42881.333333333336</v>
      </c>
      <c r="B3496" s="152">
        <f t="shared" si="984"/>
        <v>5</v>
      </c>
      <c r="C3496" s="152">
        <f t="shared" si="985"/>
        <v>26</v>
      </c>
      <c r="D3496" s="152">
        <f t="shared" si="986"/>
        <v>8</v>
      </c>
      <c r="E3496" s="38" t="str">
        <f t="shared" si="987"/>
        <v/>
      </c>
      <c r="F3496" s="134">
        <v>27.78</v>
      </c>
      <c r="G3496" s="38">
        <f t="shared" si="988"/>
        <v>27.78</v>
      </c>
      <c r="H3496" s="38" t="str">
        <f t="shared" si="989"/>
        <v>-</v>
      </c>
      <c r="K3496" s="133">
        <v>43246.333333333336</v>
      </c>
      <c r="L3496" s="9">
        <f t="shared" si="972"/>
        <v>5</v>
      </c>
      <c r="M3496" s="9">
        <f t="shared" si="973"/>
        <v>26</v>
      </c>
      <c r="N3496" s="9">
        <f t="shared" si="974"/>
        <v>8</v>
      </c>
      <c r="O3496" s="31" t="str">
        <f t="shared" si="975"/>
        <v>W</v>
      </c>
      <c r="P3496" s="134">
        <v>27.37</v>
      </c>
      <c r="Q3496" s="31" t="str">
        <f t="shared" si="976"/>
        <v>-</v>
      </c>
      <c r="R3496" s="31">
        <f t="shared" si="977"/>
        <v>27.37</v>
      </c>
      <c r="U3496" s="133">
        <v>43611.333333333336</v>
      </c>
      <c r="V3496" s="9">
        <f t="shared" si="978"/>
        <v>5</v>
      </c>
      <c r="W3496" s="9">
        <f t="shared" si="979"/>
        <v>26</v>
      </c>
      <c r="X3496" s="9">
        <f t="shared" si="980"/>
        <v>8</v>
      </c>
      <c r="Y3496" s="31" t="str">
        <f t="shared" si="981"/>
        <v>W</v>
      </c>
      <c r="Z3496" s="134">
        <v>19.84</v>
      </c>
      <c r="AA3496" s="31" t="str">
        <f t="shared" si="982"/>
        <v>-</v>
      </c>
      <c r="AB3496" s="31">
        <f t="shared" si="983"/>
        <v>19.84</v>
      </c>
    </row>
    <row r="3497" spans="1:28" x14ac:dyDescent="0.3">
      <c r="A3497" s="133">
        <v>42881.375</v>
      </c>
      <c r="B3497" s="152">
        <f t="shared" si="984"/>
        <v>5</v>
      </c>
      <c r="C3497" s="152">
        <f t="shared" si="985"/>
        <v>26</v>
      </c>
      <c r="D3497" s="152">
        <f t="shared" si="986"/>
        <v>9</v>
      </c>
      <c r="E3497" s="38" t="str">
        <f t="shared" si="987"/>
        <v/>
      </c>
      <c r="F3497" s="134">
        <v>29.89</v>
      </c>
      <c r="G3497" s="38">
        <f t="shared" si="988"/>
        <v>29.89</v>
      </c>
      <c r="H3497" s="38" t="str">
        <f t="shared" si="989"/>
        <v>-</v>
      </c>
      <c r="K3497" s="133">
        <v>43246.375</v>
      </c>
      <c r="L3497" s="9">
        <f t="shared" si="972"/>
        <v>5</v>
      </c>
      <c r="M3497" s="9">
        <f t="shared" si="973"/>
        <v>26</v>
      </c>
      <c r="N3497" s="9">
        <f t="shared" si="974"/>
        <v>9</v>
      </c>
      <c r="O3497" s="31" t="str">
        <f t="shared" si="975"/>
        <v>W</v>
      </c>
      <c r="P3497" s="134">
        <v>35.78</v>
      </c>
      <c r="Q3497" s="31" t="str">
        <f t="shared" si="976"/>
        <v>-</v>
      </c>
      <c r="R3497" s="31">
        <f t="shared" si="977"/>
        <v>35.78</v>
      </c>
      <c r="U3497" s="133">
        <v>43611.375</v>
      </c>
      <c r="V3497" s="9">
        <f t="shared" si="978"/>
        <v>5</v>
      </c>
      <c r="W3497" s="9">
        <f t="shared" si="979"/>
        <v>26</v>
      </c>
      <c r="X3497" s="9">
        <f t="shared" si="980"/>
        <v>9</v>
      </c>
      <c r="Y3497" s="31" t="str">
        <f t="shared" si="981"/>
        <v>W</v>
      </c>
      <c r="Z3497" s="134">
        <v>21.66</v>
      </c>
      <c r="AA3497" s="31" t="str">
        <f t="shared" si="982"/>
        <v>-</v>
      </c>
      <c r="AB3497" s="31">
        <f t="shared" si="983"/>
        <v>21.66</v>
      </c>
    </row>
    <row r="3498" spans="1:28" x14ac:dyDescent="0.3">
      <c r="A3498" s="133">
        <v>42881.416666666664</v>
      </c>
      <c r="B3498" s="152">
        <f t="shared" si="984"/>
        <v>5</v>
      </c>
      <c r="C3498" s="152">
        <f t="shared" si="985"/>
        <v>26</v>
      </c>
      <c r="D3498" s="152">
        <f t="shared" si="986"/>
        <v>10</v>
      </c>
      <c r="E3498" s="38" t="str">
        <f t="shared" si="987"/>
        <v/>
      </c>
      <c r="F3498" s="134">
        <v>31.1</v>
      </c>
      <c r="G3498" s="38">
        <f t="shared" si="988"/>
        <v>31.1</v>
      </c>
      <c r="H3498" s="38" t="str">
        <f t="shared" si="989"/>
        <v>-</v>
      </c>
      <c r="K3498" s="133">
        <v>43246.416666666664</v>
      </c>
      <c r="L3498" s="9">
        <f t="shared" si="972"/>
        <v>5</v>
      </c>
      <c r="M3498" s="9">
        <f t="shared" si="973"/>
        <v>26</v>
      </c>
      <c r="N3498" s="9">
        <f t="shared" si="974"/>
        <v>10</v>
      </c>
      <c r="O3498" s="31" t="str">
        <f t="shared" si="975"/>
        <v>W</v>
      </c>
      <c r="P3498" s="134">
        <v>40.450000000000003</v>
      </c>
      <c r="Q3498" s="31" t="str">
        <f t="shared" si="976"/>
        <v>-</v>
      </c>
      <c r="R3498" s="31">
        <f t="shared" si="977"/>
        <v>40.450000000000003</v>
      </c>
      <c r="U3498" s="133">
        <v>43611.416666666664</v>
      </c>
      <c r="V3498" s="9">
        <f t="shared" si="978"/>
        <v>5</v>
      </c>
      <c r="W3498" s="9">
        <f t="shared" si="979"/>
        <v>26</v>
      </c>
      <c r="X3498" s="9">
        <f t="shared" si="980"/>
        <v>10</v>
      </c>
      <c r="Y3498" s="31" t="str">
        <f t="shared" si="981"/>
        <v>W</v>
      </c>
      <c r="Z3498" s="134">
        <v>23.69</v>
      </c>
      <c r="AA3498" s="31" t="str">
        <f t="shared" si="982"/>
        <v>-</v>
      </c>
      <c r="AB3498" s="31">
        <f t="shared" si="983"/>
        <v>23.69</v>
      </c>
    </row>
    <row r="3499" spans="1:28" x14ac:dyDescent="0.3">
      <c r="A3499" s="133">
        <v>42881.458333333336</v>
      </c>
      <c r="B3499" s="152">
        <f t="shared" si="984"/>
        <v>5</v>
      </c>
      <c r="C3499" s="152">
        <f t="shared" si="985"/>
        <v>26</v>
      </c>
      <c r="D3499" s="152">
        <f t="shared" si="986"/>
        <v>11</v>
      </c>
      <c r="E3499" s="38" t="str">
        <f t="shared" si="987"/>
        <v/>
      </c>
      <c r="F3499" s="134">
        <v>32.97</v>
      </c>
      <c r="G3499" s="38">
        <f t="shared" si="988"/>
        <v>32.97</v>
      </c>
      <c r="H3499" s="38" t="str">
        <f t="shared" si="989"/>
        <v>-</v>
      </c>
      <c r="K3499" s="133">
        <v>43246.458333333336</v>
      </c>
      <c r="L3499" s="9">
        <f t="shared" si="972"/>
        <v>5</v>
      </c>
      <c r="M3499" s="9">
        <f t="shared" si="973"/>
        <v>26</v>
      </c>
      <c r="N3499" s="9">
        <f t="shared" si="974"/>
        <v>11</v>
      </c>
      <c r="O3499" s="31" t="str">
        <f t="shared" si="975"/>
        <v>W</v>
      </c>
      <c r="P3499" s="134">
        <v>43.16</v>
      </c>
      <c r="Q3499" s="31" t="str">
        <f t="shared" si="976"/>
        <v>-</v>
      </c>
      <c r="R3499" s="31">
        <f t="shared" si="977"/>
        <v>43.16</v>
      </c>
      <c r="U3499" s="133">
        <v>43611.458333333336</v>
      </c>
      <c r="V3499" s="9">
        <f t="shared" si="978"/>
        <v>5</v>
      </c>
      <c r="W3499" s="9">
        <f t="shared" si="979"/>
        <v>26</v>
      </c>
      <c r="X3499" s="9">
        <f t="shared" si="980"/>
        <v>11</v>
      </c>
      <c r="Y3499" s="31" t="str">
        <f t="shared" si="981"/>
        <v>W</v>
      </c>
      <c r="Z3499" s="134">
        <v>26.05</v>
      </c>
      <c r="AA3499" s="31" t="str">
        <f t="shared" si="982"/>
        <v>-</v>
      </c>
      <c r="AB3499" s="31">
        <f t="shared" si="983"/>
        <v>26.05</v>
      </c>
    </row>
    <row r="3500" spans="1:28" x14ac:dyDescent="0.3">
      <c r="A3500" s="133">
        <v>42881.5</v>
      </c>
      <c r="B3500" s="152">
        <f t="shared" si="984"/>
        <v>5</v>
      </c>
      <c r="C3500" s="152">
        <f t="shared" si="985"/>
        <v>26</v>
      </c>
      <c r="D3500" s="152">
        <f t="shared" si="986"/>
        <v>12</v>
      </c>
      <c r="E3500" s="38" t="str">
        <f t="shared" si="987"/>
        <v/>
      </c>
      <c r="F3500" s="134">
        <v>33.54</v>
      </c>
      <c r="G3500" s="38">
        <f t="shared" si="988"/>
        <v>33.54</v>
      </c>
      <c r="H3500" s="38" t="str">
        <f t="shared" si="989"/>
        <v>-</v>
      </c>
      <c r="K3500" s="133">
        <v>43246.5</v>
      </c>
      <c r="L3500" s="9">
        <f t="shared" si="972"/>
        <v>5</v>
      </c>
      <c r="M3500" s="9">
        <f t="shared" si="973"/>
        <v>26</v>
      </c>
      <c r="N3500" s="9">
        <f t="shared" si="974"/>
        <v>12</v>
      </c>
      <c r="O3500" s="31" t="str">
        <f t="shared" si="975"/>
        <v>W</v>
      </c>
      <c r="P3500" s="134">
        <v>46.63</v>
      </c>
      <c r="Q3500" s="31" t="str">
        <f t="shared" si="976"/>
        <v>-</v>
      </c>
      <c r="R3500" s="31">
        <f t="shared" si="977"/>
        <v>46.63</v>
      </c>
      <c r="U3500" s="133">
        <v>43611.5</v>
      </c>
      <c r="V3500" s="9">
        <f t="shared" si="978"/>
        <v>5</v>
      </c>
      <c r="W3500" s="9">
        <f t="shared" si="979"/>
        <v>26</v>
      </c>
      <c r="X3500" s="9">
        <f t="shared" si="980"/>
        <v>12</v>
      </c>
      <c r="Y3500" s="31" t="str">
        <f t="shared" si="981"/>
        <v>W</v>
      </c>
      <c r="Z3500" s="134">
        <v>31</v>
      </c>
      <c r="AA3500" s="31" t="str">
        <f t="shared" si="982"/>
        <v>-</v>
      </c>
      <c r="AB3500" s="31">
        <f t="shared" si="983"/>
        <v>31</v>
      </c>
    </row>
    <row r="3501" spans="1:28" x14ac:dyDescent="0.3">
      <c r="A3501" s="133">
        <v>42881.541666666664</v>
      </c>
      <c r="B3501" s="152">
        <f t="shared" si="984"/>
        <v>5</v>
      </c>
      <c r="C3501" s="152">
        <f t="shared" si="985"/>
        <v>26</v>
      </c>
      <c r="D3501" s="152">
        <f t="shared" si="986"/>
        <v>13</v>
      </c>
      <c r="E3501" s="38" t="str">
        <f t="shared" si="987"/>
        <v/>
      </c>
      <c r="F3501" s="134">
        <v>33.479999999999997</v>
      </c>
      <c r="G3501" s="38">
        <f t="shared" si="988"/>
        <v>33.479999999999997</v>
      </c>
      <c r="H3501" s="38" t="str">
        <f t="shared" si="989"/>
        <v>-</v>
      </c>
      <c r="K3501" s="133">
        <v>43246.541666666664</v>
      </c>
      <c r="L3501" s="9">
        <f t="shared" si="972"/>
        <v>5</v>
      </c>
      <c r="M3501" s="9">
        <f t="shared" si="973"/>
        <v>26</v>
      </c>
      <c r="N3501" s="9">
        <f t="shared" si="974"/>
        <v>13</v>
      </c>
      <c r="O3501" s="31" t="str">
        <f t="shared" si="975"/>
        <v>W</v>
      </c>
      <c r="P3501" s="134">
        <v>51.12</v>
      </c>
      <c r="Q3501" s="31" t="str">
        <f t="shared" si="976"/>
        <v>-</v>
      </c>
      <c r="R3501" s="31">
        <f t="shared" si="977"/>
        <v>51.12</v>
      </c>
      <c r="U3501" s="133">
        <v>43611.541666666664</v>
      </c>
      <c r="V3501" s="9">
        <f t="shared" si="978"/>
        <v>5</v>
      </c>
      <c r="W3501" s="9">
        <f t="shared" si="979"/>
        <v>26</v>
      </c>
      <c r="X3501" s="9">
        <f t="shared" si="980"/>
        <v>13</v>
      </c>
      <c r="Y3501" s="31" t="str">
        <f t="shared" si="981"/>
        <v>W</v>
      </c>
      <c r="Z3501" s="134">
        <v>32.619999999999997</v>
      </c>
      <c r="AA3501" s="31" t="str">
        <f t="shared" si="982"/>
        <v>-</v>
      </c>
      <c r="AB3501" s="31">
        <f t="shared" si="983"/>
        <v>32.619999999999997</v>
      </c>
    </row>
    <row r="3502" spans="1:28" x14ac:dyDescent="0.3">
      <c r="A3502" s="133">
        <v>42881.583333333336</v>
      </c>
      <c r="B3502" s="152">
        <f t="shared" si="984"/>
        <v>5</v>
      </c>
      <c r="C3502" s="152">
        <f t="shared" si="985"/>
        <v>26</v>
      </c>
      <c r="D3502" s="152">
        <f t="shared" si="986"/>
        <v>14</v>
      </c>
      <c r="E3502" s="38" t="str">
        <f t="shared" si="987"/>
        <v/>
      </c>
      <c r="F3502" s="134">
        <v>34.090000000000003</v>
      </c>
      <c r="G3502" s="38">
        <f t="shared" si="988"/>
        <v>34.090000000000003</v>
      </c>
      <c r="H3502" s="38" t="str">
        <f t="shared" si="989"/>
        <v>-</v>
      </c>
      <c r="K3502" s="133">
        <v>43246.583333333336</v>
      </c>
      <c r="L3502" s="9">
        <f t="shared" si="972"/>
        <v>5</v>
      </c>
      <c r="M3502" s="9">
        <f t="shared" si="973"/>
        <v>26</v>
      </c>
      <c r="N3502" s="9">
        <f t="shared" si="974"/>
        <v>14</v>
      </c>
      <c r="O3502" s="31" t="str">
        <f t="shared" si="975"/>
        <v>W</v>
      </c>
      <c r="P3502" s="134">
        <v>51.98</v>
      </c>
      <c r="Q3502" s="31" t="str">
        <f t="shared" si="976"/>
        <v>-</v>
      </c>
      <c r="R3502" s="31">
        <f t="shared" si="977"/>
        <v>51.98</v>
      </c>
      <c r="U3502" s="133">
        <v>43611.583333333336</v>
      </c>
      <c r="V3502" s="9">
        <f t="shared" si="978"/>
        <v>5</v>
      </c>
      <c r="W3502" s="9">
        <f t="shared" si="979"/>
        <v>26</v>
      </c>
      <c r="X3502" s="9">
        <f t="shared" si="980"/>
        <v>14</v>
      </c>
      <c r="Y3502" s="31" t="str">
        <f t="shared" si="981"/>
        <v>W</v>
      </c>
      <c r="Z3502" s="134">
        <v>36.81</v>
      </c>
      <c r="AA3502" s="31" t="str">
        <f t="shared" si="982"/>
        <v>-</v>
      </c>
      <c r="AB3502" s="31">
        <f t="shared" si="983"/>
        <v>36.81</v>
      </c>
    </row>
    <row r="3503" spans="1:28" x14ac:dyDescent="0.3">
      <c r="A3503" s="133">
        <v>42881.625</v>
      </c>
      <c r="B3503" s="152">
        <f t="shared" si="984"/>
        <v>5</v>
      </c>
      <c r="C3503" s="152">
        <f t="shared" si="985"/>
        <v>26</v>
      </c>
      <c r="D3503" s="152">
        <f t="shared" si="986"/>
        <v>15</v>
      </c>
      <c r="E3503" s="38" t="str">
        <f t="shared" si="987"/>
        <v/>
      </c>
      <c r="F3503" s="134">
        <v>34.44</v>
      </c>
      <c r="G3503" s="38">
        <f t="shared" si="988"/>
        <v>34.44</v>
      </c>
      <c r="H3503" s="38" t="str">
        <f t="shared" si="989"/>
        <v>-</v>
      </c>
      <c r="K3503" s="133">
        <v>43246.625</v>
      </c>
      <c r="L3503" s="9">
        <f t="shared" si="972"/>
        <v>5</v>
      </c>
      <c r="M3503" s="9">
        <f t="shared" si="973"/>
        <v>26</v>
      </c>
      <c r="N3503" s="9">
        <f t="shared" si="974"/>
        <v>15</v>
      </c>
      <c r="O3503" s="31" t="str">
        <f t="shared" si="975"/>
        <v>W</v>
      </c>
      <c r="P3503" s="134">
        <v>52.48</v>
      </c>
      <c r="Q3503" s="31" t="str">
        <f t="shared" si="976"/>
        <v>-</v>
      </c>
      <c r="R3503" s="31">
        <f t="shared" si="977"/>
        <v>52.48</v>
      </c>
      <c r="U3503" s="133">
        <v>43611.625</v>
      </c>
      <c r="V3503" s="9">
        <f t="shared" si="978"/>
        <v>5</v>
      </c>
      <c r="W3503" s="9">
        <f t="shared" si="979"/>
        <v>26</v>
      </c>
      <c r="X3503" s="9">
        <f t="shared" si="980"/>
        <v>15</v>
      </c>
      <c r="Y3503" s="31" t="str">
        <f t="shared" si="981"/>
        <v>W</v>
      </c>
      <c r="Z3503" s="134">
        <v>39.33</v>
      </c>
      <c r="AA3503" s="31" t="str">
        <f t="shared" si="982"/>
        <v>-</v>
      </c>
      <c r="AB3503" s="31">
        <f t="shared" si="983"/>
        <v>39.33</v>
      </c>
    </row>
    <row r="3504" spans="1:28" x14ac:dyDescent="0.3">
      <c r="A3504" s="133">
        <v>42881.666666666664</v>
      </c>
      <c r="B3504" s="152">
        <f t="shared" si="984"/>
        <v>5</v>
      </c>
      <c r="C3504" s="152">
        <f t="shared" si="985"/>
        <v>26</v>
      </c>
      <c r="D3504" s="152">
        <f t="shared" si="986"/>
        <v>16</v>
      </c>
      <c r="E3504" s="38" t="str">
        <f t="shared" si="987"/>
        <v/>
      </c>
      <c r="F3504" s="134">
        <v>35.49</v>
      </c>
      <c r="G3504" s="38">
        <f t="shared" si="988"/>
        <v>35.49</v>
      </c>
      <c r="H3504" s="38" t="str">
        <f t="shared" si="989"/>
        <v>-</v>
      </c>
      <c r="K3504" s="133">
        <v>43246.666666666664</v>
      </c>
      <c r="L3504" s="9">
        <f t="shared" si="972"/>
        <v>5</v>
      </c>
      <c r="M3504" s="9">
        <f t="shared" si="973"/>
        <v>26</v>
      </c>
      <c r="N3504" s="9">
        <f t="shared" si="974"/>
        <v>16</v>
      </c>
      <c r="O3504" s="31" t="str">
        <f t="shared" si="975"/>
        <v>W</v>
      </c>
      <c r="P3504" s="134">
        <v>58.59</v>
      </c>
      <c r="Q3504" s="31" t="str">
        <f t="shared" si="976"/>
        <v>-</v>
      </c>
      <c r="R3504" s="31">
        <f t="shared" si="977"/>
        <v>58.59</v>
      </c>
      <c r="U3504" s="133">
        <v>43611.666666666664</v>
      </c>
      <c r="V3504" s="9">
        <f t="shared" si="978"/>
        <v>5</v>
      </c>
      <c r="W3504" s="9">
        <f t="shared" si="979"/>
        <v>26</v>
      </c>
      <c r="X3504" s="9">
        <f t="shared" si="980"/>
        <v>16</v>
      </c>
      <c r="Y3504" s="31" t="str">
        <f t="shared" si="981"/>
        <v>W</v>
      </c>
      <c r="Z3504" s="134">
        <v>42.2</v>
      </c>
      <c r="AA3504" s="31" t="str">
        <f t="shared" si="982"/>
        <v>-</v>
      </c>
      <c r="AB3504" s="31">
        <f t="shared" si="983"/>
        <v>42.2</v>
      </c>
    </row>
    <row r="3505" spans="1:28" x14ac:dyDescent="0.3">
      <c r="A3505" s="133">
        <v>42881.708333333336</v>
      </c>
      <c r="B3505" s="152">
        <f t="shared" si="984"/>
        <v>5</v>
      </c>
      <c r="C3505" s="152">
        <f t="shared" si="985"/>
        <v>26</v>
      </c>
      <c r="D3505" s="152">
        <f t="shared" si="986"/>
        <v>17</v>
      </c>
      <c r="E3505" s="38" t="str">
        <f t="shared" si="987"/>
        <v/>
      </c>
      <c r="F3505" s="134">
        <v>34.72</v>
      </c>
      <c r="G3505" s="38" t="str">
        <f t="shared" si="988"/>
        <v>-</v>
      </c>
      <c r="H3505" s="38">
        <f t="shared" si="989"/>
        <v>34.72</v>
      </c>
      <c r="K3505" s="133">
        <v>43246.708333333336</v>
      </c>
      <c r="L3505" s="9">
        <f t="shared" si="972"/>
        <v>5</v>
      </c>
      <c r="M3505" s="9">
        <f t="shared" si="973"/>
        <v>26</v>
      </c>
      <c r="N3505" s="9">
        <f t="shared" si="974"/>
        <v>17</v>
      </c>
      <c r="O3505" s="31" t="str">
        <f t="shared" si="975"/>
        <v>W</v>
      </c>
      <c r="P3505" s="134">
        <v>52.55</v>
      </c>
      <c r="Q3505" s="31" t="str">
        <f t="shared" si="976"/>
        <v>-</v>
      </c>
      <c r="R3505" s="31">
        <f t="shared" si="977"/>
        <v>52.55</v>
      </c>
      <c r="U3505" s="133">
        <v>43611.708333333336</v>
      </c>
      <c r="V3505" s="9">
        <f t="shared" si="978"/>
        <v>5</v>
      </c>
      <c r="W3505" s="9">
        <f t="shared" si="979"/>
        <v>26</v>
      </c>
      <c r="X3505" s="9">
        <f t="shared" si="980"/>
        <v>17</v>
      </c>
      <c r="Y3505" s="31" t="str">
        <f t="shared" si="981"/>
        <v>W</v>
      </c>
      <c r="Z3505" s="134">
        <v>39.07</v>
      </c>
      <c r="AA3505" s="31" t="str">
        <f t="shared" si="982"/>
        <v>-</v>
      </c>
      <c r="AB3505" s="31">
        <f t="shared" si="983"/>
        <v>39.07</v>
      </c>
    </row>
    <row r="3506" spans="1:28" x14ac:dyDescent="0.3">
      <c r="A3506" s="133">
        <v>42881.75</v>
      </c>
      <c r="B3506" s="152">
        <f t="shared" si="984"/>
        <v>5</v>
      </c>
      <c r="C3506" s="152">
        <f t="shared" si="985"/>
        <v>26</v>
      </c>
      <c r="D3506" s="152">
        <f t="shared" si="986"/>
        <v>18</v>
      </c>
      <c r="E3506" s="38" t="str">
        <f t="shared" si="987"/>
        <v/>
      </c>
      <c r="F3506" s="134">
        <v>33.380000000000003</v>
      </c>
      <c r="G3506" s="38" t="str">
        <f t="shared" si="988"/>
        <v>-</v>
      </c>
      <c r="H3506" s="38">
        <f t="shared" si="989"/>
        <v>33.380000000000003</v>
      </c>
      <c r="K3506" s="133">
        <v>43246.75</v>
      </c>
      <c r="L3506" s="9">
        <f t="shared" si="972"/>
        <v>5</v>
      </c>
      <c r="M3506" s="9">
        <f t="shared" si="973"/>
        <v>26</v>
      </c>
      <c r="N3506" s="9">
        <f t="shared" si="974"/>
        <v>18</v>
      </c>
      <c r="O3506" s="31" t="str">
        <f t="shared" si="975"/>
        <v>W</v>
      </c>
      <c r="P3506" s="134">
        <v>48.66</v>
      </c>
      <c r="Q3506" s="31" t="str">
        <f t="shared" si="976"/>
        <v>-</v>
      </c>
      <c r="R3506" s="31">
        <f t="shared" si="977"/>
        <v>48.66</v>
      </c>
      <c r="U3506" s="133">
        <v>43611.75</v>
      </c>
      <c r="V3506" s="9">
        <f t="shared" si="978"/>
        <v>5</v>
      </c>
      <c r="W3506" s="9">
        <f t="shared" si="979"/>
        <v>26</v>
      </c>
      <c r="X3506" s="9">
        <f t="shared" si="980"/>
        <v>18</v>
      </c>
      <c r="Y3506" s="31" t="str">
        <f t="shared" si="981"/>
        <v>W</v>
      </c>
      <c r="Z3506" s="134">
        <v>33.83</v>
      </c>
      <c r="AA3506" s="31" t="str">
        <f t="shared" si="982"/>
        <v>-</v>
      </c>
      <c r="AB3506" s="31">
        <f t="shared" si="983"/>
        <v>33.83</v>
      </c>
    </row>
    <row r="3507" spans="1:28" x14ac:dyDescent="0.3">
      <c r="A3507" s="133">
        <v>42881.791666666664</v>
      </c>
      <c r="B3507" s="152">
        <f t="shared" si="984"/>
        <v>5</v>
      </c>
      <c r="C3507" s="152">
        <f t="shared" si="985"/>
        <v>26</v>
      </c>
      <c r="D3507" s="152">
        <f t="shared" si="986"/>
        <v>19</v>
      </c>
      <c r="E3507" s="38" t="str">
        <f t="shared" si="987"/>
        <v/>
      </c>
      <c r="F3507" s="134">
        <v>32.93</v>
      </c>
      <c r="G3507" s="38" t="str">
        <f t="shared" si="988"/>
        <v>-</v>
      </c>
      <c r="H3507" s="38">
        <f t="shared" si="989"/>
        <v>32.93</v>
      </c>
      <c r="K3507" s="133">
        <v>43246.791666666664</v>
      </c>
      <c r="L3507" s="9">
        <f t="shared" si="972"/>
        <v>5</v>
      </c>
      <c r="M3507" s="9">
        <f t="shared" si="973"/>
        <v>26</v>
      </c>
      <c r="N3507" s="9">
        <f t="shared" si="974"/>
        <v>19</v>
      </c>
      <c r="O3507" s="31" t="str">
        <f t="shared" si="975"/>
        <v>W</v>
      </c>
      <c r="P3507" s="134">
        <v>43.51</v>
      </c>
      <c r="Q3507" s="31" t="str">
        <f t="shared" si="976"/>
        <v>-</v>
      </c>
      <c r="R3507" s="31">
        <f t="shared" si="977"/>
        <v>43.51</v>
      </c>
      <c r="U3507" s="133">
        <v>43611.791666666664</v>
      </c>
      <c r="V3507" s="9">
        <f t="shared" si="978"/>
        <v>5</v>
      </c>
      <c r="W3507" s="9">
        <f t="shared" si="979"/>
        <v>26</v>
      </c>
      <c r="X3507" s="9">
        <f t="shared" si="980"/>
        <v>19</v>
      </c>
      <c r="Y3507" s="31" t="str">
        <f t="shared" si="981"/>
        <v>W</v>
      </c>
      <c r="Z3507" s="134">
        <v>28.37</v>
      </c>
      <c r="AA3507" s="31" t="str">
        <f t="shared" si="982"/>
        <v>-</v>
      </c>
      <c r="AB3507" s="31">
        <f t="shared" si="983"/>
        <v>28.37</v>
      </c>
    </row>
    <row r="3508" spans="1:28" x14ac:dyDescent="0.3">
      <c r="A3508" s="133">
        <v>42881.833333333336</v>
      </c>
      <c r="B3508" s="152">
        <f t="shared" si="984"/>
        <v>5</v>
      </c>
      <c r="C3508" s="152">
        <f t="shared" si="985"/>
        <v>26</v>
      </c>
      <c r="D3508" s="152">
        <f t="shared" si="986"/>
        <v>20</v>
      </c>
      <c r="E3508" s="38" t="str">
        <f t="shared" si="987"/>
        <v/>
      </c>
      <c r="F3508" s="134">
        <v>33.97</v>
      </c>
      <c r="G3508" s="38" t="str">
        <f t="shared" si="988"/>
        <v>-</v>
      </c>
      <c r="H3508" s="38">
        <f t="shared" si="989"/>
        <v>33.97</v>
      </c>
      <c r="K3508" s="133">
        <v>43246.833333333336</v>
      </c>
      <c r="L3508" s="9">
        <f t="shared" si="972"/>
        <v>5</v>
      </c>
      <c r="M3508" s="9">
        <f t="shared" si="973"/>
        <v>26</v>
      </c>
      <c r="N3508" s="9">
        <f t="shared" si="974"/>
        <v>20</v>
      </c>
      <c r="O3508" s="31" t="str">
        <f t="shared" si="975"/>
        <v>W</v>
      </c>
      <c r="P3508" s="134">
        <v>42.26</v>
      </c>
      <c r="Q3508" s="31" t="str">
        <f t="shared" si="976"/>
        <v>-</v>
      </c>
      <c r="R3508" s="31">
        <f t="shared" si="977"/>
        <v>42.26</v>
      </c>
      <c r="U3508" s="133">
        <v>43611.833333333336</v>
      </c>
      <c r="V3508" s="9">
        <f t="shared" si="978"/>
        <v>5</v>
      </c>
      <c r="W3508" s="9">
        <f t="shared" si="979"/>
        <v>26</v>
      </c>
      <c r="X3508" s="9">
        <f t="shared" si="980"/>
        <v>20</v>
      </c>
      <c r="Y3508" s="31" t="str">
        <f t="shared" si="981"/>
        <v>W</v>
      </c>
      <c r="Z3508" s="134">
        <v>29.04</v>
      </c>
      <c r="AA3508" s="31" t="str">
        <f t="shared" si="982"/>
        <v>-</v>
      </c>
      <c r="AB3508" s="31">
        <f t="shared" si="983"/>
        <v>29.04</v>
      </c>
    </row>
    <row r="3509" spans="1:28" x14ac:dyDescent="0.3">
      <c r="A3509" s="133">
        <v>42881.875</v>
      </c>
      <c r="B3509" s="152">
        <f t="shared" si="984"/>
        <v>5</v>
      </c>
      <c r="C3509" s="152">
        <f t="shared" si="985"/>
        <v>26</v>
      </c>
      <c r="D3509" s="152">
        <f t="shared" si="986"/>
        <v>21</v>
      </c>
      <c r="E3509" s="38" t="str">
        <f t="shared" si="987"/>
        <v/>
      </c>
      <c r="F3509" s="134">
        <v>32.96</v>
      </c>
      <c r="G3509" s="38" t="str">
        <f t="shared" si="988"/>
        <v>-</v>
      </c>
      <c r="H3509" s="38">
        <f t="shared" si="989"/>
        <v>32.96</v>
      </c>
      <c r="K3509" s="133">
        <v>43246.875</v>
      </c>
      <c r="L3509" s="9">
        <f t="shared" si="972"/>
        <v>5</v>
      </c>
      <c r="M3509" s="9">
        <f t="shared" si="973"/>
        <v>26</v>
      </c>
      <c r="N3509" s="9">
        <f t="shared" si="974"/>
        <v>21</v>
      </c>
      <c r="O3509" s="31" t="str">
        <f t="shared" si="975"/>
        <v>W</v>
      </c>
      <c r="P3509" s="134">
        <v>40.6</v>
      </c>
      <c r="Q3509" s="31" t="str">
        <f t="shared" si="976"/>
        <v>-</v>
      </c>
      <c r="R3509" s="31">
        <f t="shared" si="977"/>
        <v>40.6</v>
      </c>
      <c r="U3509" s="133">
        <v>43611.875</v>
      </c>
      <c r="V3509" s="9">
        <f t="shared" si="978"/>
        <v>5</v>
      </c>
      <c r="W3509" s="9">
        <f t="shared" si="979"/>
        <v>26</v>
      </c>
      <c r="X3509" s="9">
        <f t="shared" si="980"/>
        <v>21</v>
      </c>
      <c r="Y3509" s="31" t="str">
        <f t="shared" si="981"/>
        <v>W</v>
      </c>
      <c r="Z3509" s="134">
        <v>26.64</v>
      </c>
      <c r="AA3509" s="31" t="str">
        <f t="shared" si="982"/>
        <v>-</v>
      </c>
      <c r="AB3509" s="31">
        <f t="shared" si="983"/>
        <v>26.64</v>
      </c>
    </row>
    <row r="3510" spans="1:28" x14ac:dyDescent="0.3">
      <c r="A3510" s="133">
        <v>42881.916666666664</v>
      </c>
      <c r="B3510" s="152">
        <f t="shared" si="984"/>
        <v>5</v>
      </c>
      <c r="C3510" s="152">
        <f t="shared" si="985"/>
        <v>26</v>
      </c>
      <c r="D3510" s="152">
        <f t="shared" si="986"/>
        <v>22</v>
      </c>
      <c r="E3510" s="38" t="str">
        <f t="shared" si="987"/>
        <v/>
      </c>
      <c r="F3510" s="134">
        <v>25.46</v>
      </c>
      <c r="G3510" s="38" t="str">
        <f t="shared" si="988"/>
        <v>-</v>
      </c>
      <c r="H3510" s="38">
        <f t="shared" si="989"/>
        <v>25.46</v>
      </c>
      <c r="K3510" s="133">
        <v>43246.916666666664</v>
      </c>
      <c r="L3510" s="9">
        <f t="shared" si="972"/>
        <v>5</v>
      </c>
      <c r="M3510" s="9">
        <f t="shared" si="973"/>
        <v>26</v>
      </c>
      <c r="N3510" s="9">
        <f t="shared" si="974"/>
        <v>22</v>
      </c>
      <c r="O3510" s="31" t="str">
        <f t="shared" si="975"/>
        <v>W</v>
      </c>
      <c r="P3510" s="134">
        <v>35.54</v>
      </c>
      <c r="Q3510" s="31" t="str">
        <f t="shared" si="976"/>
        <v>-</v>
      </c>
      <c r="R3510" s="31">
        <f t="shared" si="977"/>
        <v>35.54</v>
      </c>
      <c r="U3510" s="133">
        <v>43611.916666666664</v>
      </c>
      <c r="V3510" s="9">
        <f t="shared" si="978"/>
        <v>5</v>
      </c>
      <c r="W3510" s="9">
        <f t="shared" si="979"/>
        <v>26</v>
      </c>
      <c r="X3510" s="9">
        <f t="shared" si="980"/>
        <v>22</v>
      </c>
      <c r="Y3510" s="31" t="str">
        <f t="shared" si="981"/>
        <v>W</v>
      </c>
      <c r="Z3510" s="134">
        <v>22.4</v>
      </c>
      <c r="AA3510" s="31" t="str">
        <f t="shared" si="982"/>
        <v>-</v>
      </c>
      <c r="AB3510" s="31">
        <f t="shared" si="983"/>
        <v>22.4</v>
      </c>
    </row>
    <row r="3511" spans="1:28" x14ac:dyDescent="0.3">
      <c r="A3511" s="133">
        <v>42881.958333333336</v>
      </c>
      <c r="B3511" s="152">
        <f t="shared" si="984"/>
        <v>5</v>
      </c>
      <c r="C3511" s="152">
        <f t="shared" si="985"/>
        <v>26</v>
      </c>
      <c r="D3511" s="152">
        <f t="shared" si="986"/>
        <v>23</v>
      </c>
      <c r="E3511" s="38" t="str">
        <f t="shared" si="987"/>
        <v/>
      </c>
      <c r="F3511" s="134">
        <v>22.98</v>
      </c>
      <c r="G3511" s="38" t="str">
        <f t="shared" si="988"/>
        <v>-</v>
      </c>
      <c r="H3511" s="38">
        <f t="shared" si="989"/>
        <v>22.98</v>
      </c>
      <c r="K3511" s="133">
        <v>43246.958333333336</v>
      </c>
      <c r="L3511" s="9">
        <f t="shared" si="972"/>
        <v>5</v>
      </c>
      <c r="M3511" s="9">
        <f t="shared" si="973"/>
        <v>26</v>
      </c>
      <c r="N3511" s="9">
        <f t="shared" si="974"/>
        <v>23</v>
      </c>
      <c r="O3511" s="31" t="str">
        <f t="shared" si="975"/>
        <v>W</v>
      </c>
      <c r="P3511" s="134">
        <v>29.96</v>
      </c>
      <c r="Q3511" s="31" t="str">
        <f t="shared" si="976"/>
        <v>-</v>
      </c>
      <c r="R3511" s="31">
        <f t="shared" si="977"/>
        <v>29.96</v>
      </c>
      <c r="U3511" s="133">
        <v>43611.958333333336</v>
      </c>
      <c r="V3511" s="9">
        <f t="shared" si="978"/>
        <v>5</v>
      </c>
      <c r="W3511" s="9">
        <f t="shared" si="979"/>
        <v>26</v>
      </c>
      <c r="X3511" s="9">
        <f t="shared" si="980"/>
        <v>23</v>
      </c>
      <c r="Y3511" s="31" t="str">
        <f t="shared" si="981"/>
        <v>W</v>
      </c>
      <c r="Z3511" s="134">
        <v>21.3</v>
      </c>
      <c r="AA3511" s="31" t="str">
        <f t="shared" si="982"/>
        <v>-</v>
      </c>
      <c r="AB3511" s="31">
        <f t="shared" si="983"/>
        <v>21.3</v>
      </c>
    </row>
    <row r="3512" spans="1:28" x14ac:dyDescent="0.3">
      <c r="A3512" s="133">
        <v>42882</v>
      </c>
      <c r="B3512" s="152">
        <f t="shared" si="984"/>
        <v>5</v>
      </c>
      <c r="C3512" s="152">
        <f t="shared" si="985"/>
        <v>27</v>
      </c>
      <c r="D3512" s="152">
        <f t="shared" si="986"/>
        <v>0</v>
      </c>
      <c r="E3512" s="38" t="str">
        <f t="shared" si="987"/>
        <v>W</v>
      </c>
      <c r="F3512" s="134">
        <v>21.67</v>
      </c>
      <c r="G3512" s="38" t="str">
        <f t="shared" si="988"/>
        <v>-</v>
      </c>
      <c r="H3512" s="38">
        <f t="shared" si="989"/>
        <v>21.67</v>
      </c>
      <c r="K3512" s="133">
        <v>43247</v>
      </c>
      <c r="L3512" s="9">
        <f t="shared" si="972"/>
        <v>5</v>
      </c>
      <c r="M3512" s="9">
        <f t="shared" si="973"/>
        <v>27</v>
      </c>
      <c r="N3512" s="9">
        <f t="shared" si="974"/>
        <v>0</v>
      </c>
      <c r="O3512" s="31" t="str">
        <f t="shared" si="975"/>
        <v>W</v>
      </c>
      <c r="P3512" s="134">
        <v>23.19</v>
      </c>
      <c r="Q3512" s="31" t="str">
        <f t="shared" si="976"/>
        <v>-</v>
      </c>
      <c r="R3512" s="31">
        <f t="shared" si="977"/>
        <v>23.19</v>
      </c>
      <c r="U3512" s="133">
        <v>43612</v>
      </c>
      <c r="V3512" s="9">
        <f t="shared" si="978"/>
        <v>5</v>
      </c>
      <c r="W3512" s="9">
        <f t="shared" si="979"/>
        <v>27</v>
      </c>
      <c r="X3512" s="9">
        <f t="shared" si="980"/>
        <v>0</v>
      </c>
      <c r="Y3512" s="31" t="str">
        <f t="shared" si="981"/>
        <v/>
      </c>
      <c r="Z3512" s="134">
        <v>18.39</v>
      </c>
      <c r="AA3512" s="31" t="str">
        <f t="shared" si="982"/>
        <v>-</v>
      </c>
      <c r="AB3512" s="31">
        <f t="shared" si="983"/>
        <v>18.39</v>
      </c>
    </row>
    <row r="3513" spans="1:28" x14ac:dyDescent="0.3">
      <c r="A3513" s="133">
        <v>42882.041666666664</v>
      </c>
      <c r="B3513" s="152">
        <f t="shared" si="984"/>
        <v>5</v>
      </c>
      <c r="C3513" s="152">
        <f t="shared" si="985"/>
        <v>27</v>
      </c>
      <c r="D3513" s="152">
        <f t="shared" si="986"/>
        <v>1</v>
      </c>
      <c r="E3513" s="38" t="str">
        <f t="shared" si="987"/>
        <v>W</v>
      </c>
      <c r="F3513" s="134">
        <v>21.2</v>
      </c>
      <c r="G3513" s="38" t="str">
        <f t="shared" si="988"/>
        <v>-</v>
      </c>
      <c r="H3513" s="38">
        <f t="shared" si="989"/>
        <v>21.2</v>
      </c>
      <c r="K3513" s="133">
        <v>43247.041666666664</v>
      </c>
      <c r="L3513" s="9">
        <f t="shared" si="972"/>
        <v>5</v>
      </c>
      <c r="M3513" s="9">
        <f t="shared" si="973"/>
        <v>27</v>
      </c>
      <c r="N3513" s="9">
        <f t="shared" si="974"/>
        <v>1</v>
      </c>
      <c r="O3513" s="31" t="str">
        <f t="shared" si="975"/>
        <v>W</v>
      </c>
      <c r="P3513" s="134">
        <v>21.34</v>
      </c>
      <c r="Q3513" s="31" t="str">
        <f t="shared" si="976"/>
        <v>-</v>
      </c>
      <c r="R3513" s="31">
        <f t="shared" si="977"/>
        <v>21.34</v>
      </c>
      <c r="U3513" s="133">
        <v>43612.041666666664</v>
      </c>
      <c r="V3513" s="9">
        <f t="shared" si="978"/>
        <v>5</v>
      </c>
      <c r="W3513" s="9">
        <f t="shared" si="979"/>
        <v>27</v>
      </c>
      <c r="X3513" s="9">
        <f t="shared" si="980"/>
        <v>1</v>
      </c>
      <c r="Y3513" s="31" t="str">
        <f t="shared" si="981"/>
        <v/>
      </c>
      <c r="Z3513" s="134">
        <v>16.920000000000002</v>
      </c>
      <c r="AA3513" s="31" t="str">
        <f t="shared" si="982"/>
        <v>-</v>
      </c>
      <c r="AB3513" s="31">
        <f t="shared" si="983"/>
        <v>16.920000000000002</v>
      </c>
    </row>
    <row r="3514" spans="1:28" x14ac:dyDescent="0.3">
      <c r="A3514" s="133">
        <v>42882.083333333336</v>
      </c>
      <c r="B3514" s="152">
        <f t="shared" si="984"/>
        <v>5</v>
      </c>
      <c r="C3514" s="152">
        <f t="shared" si="985"/>
        <v>27</v>
      </c>
      <c r="D3514" s="152">
        <f t="shared" si="986"/>
        <v>2</v>
      </c>
      <c r="E3514" s="38" t="str">
        <f t="shared" si="987"/>
        <v>W</v>
      </c>
      <c r="F3514" s="134">
        <v>20.67</v>
      </c>
      <c r="G3514" s="38" t="str">
        <f t="shared" si="988"/>
        <v>-</v>
      </c>
      <c r="H3514" s="38">
        <f t="shared" si="989"/>
        <v>20.67</v>
      </c>
      <c r="K3514" s="133">
        <v>43247.083333333336</v>
      </c>
      <c r="L3514" s="9">
        <f t="shared" si="972"/>
        <v>5</v>
      </c>
      <c r="M3514" s="9">
        <f t="shared" si="973"/>
        <v>27</v>
      </c>
      <c r="N3514" s="9">
        <f t="shared" si="974"/>
        <v>2</v>
      </c>
      <c r="O3514" s="31" t="str">
        <f t="shared" si="975"/>
        <v>W</v>
      </c>
      <c r="P3514" s="134">
        <v>20.61</v>
      </c>
      <c r="Q3514" s="31" t="str">
        <f t="shared" si="976"/>
        <v>-</v>
      </c>
      <c r="R3514" s="31">
        <f t="shared" si="977"/>
        <v>20.61</v>
      </c>
      <c r="U3514" s="133">
        <v>43612.083333333336</v>
      </c>
      <c r="V3514" s="9">
        <f t="shared" si="978"/>
        <v>5</v>
      </c>
      <c r="W3514" s="9">
        <f t="shared" si="979"/>
        <v>27</v>
      </c>
      <c r="X3514" s="9">
        <f t="shared" si="980"/>
        <v>2</v>
      </c>
      <c r="Y3514" s="31" t="str">
        <f t="shared" si="981"/>
        <v/>
      </c>
      <c r="Z3514" s="134">
        <v>16.05</v>
      </c>
      <c r="AA3514" s="31" t="str">
        <f t="shared" si="982"/>
        <v>-</v>
      </c>
      <c r="AB3514" s="31">
        <f t="shared" si="983"/>
        <v>16.05</v>
      </c>
    </row>
    <row r="3515" spans="1:28" x14ac:dyDescent="0.3">
      <c r="A3515" s="133">
        <v>42882.125</v>
      </c>
      <c r="B3515" s="152">
        <f t="shared" si="984"/>
        <v>5</v>
      </c>
      <c r="C3515" s="152">
        <f t="shared" si="985"/>
        <v>27</v>
      </c>
      <c r="D3515" s="152">
        <f t="shared" si="986"/>
        <v>3</v>
      </c>
      <c r="E3515" s="38" t="str">
        <f t="shared" si="987"/>
        <v>W</v>
      </c>
      <c r="F3515" s="134">
        <v>19.73</v>
      </c>
      <c r="G3515" s="38" t="str">
        <f t="shared" si="988"/>
        <v>-</v>
      </c>
      <c r="H3515" s="38">
        <f t="shared" si="989"/>
        <v>19.73</v>
      </c>
      <c r="K3515" s="133">
        <v>43247.125</v>
      </c>
      <c r="L3515" s="9">
        <f t="shared" si="972"/>
        <v>5</v>
      </c>
      <c r="M3515" s="9">
        <f t="shared" si="973"/>
        <v>27</v>
      </c>
      <c r="N3515" s="9">
        <f t="shared" si="974"/>
        <v>3</v>
      </c>
      <c r="O3515" s="31" t="str">
        <f t="shared" si="975"/>
        <v>W</v>
      </c>
      <c r="P3515" s="134">
        <v>19</v>
      </c>
      <c r="Q3515" s="31" t="str">
        <f t="shared" si="976"/>
        <v>-</v>
      </c>
      <c r="R3515" s="31">
        <f t="shared" si="977"/>
        <v>19</v>
      </c>
      <c r="U3515" s="133">
        <v>43612.125</v>
      </c>
      <c r="V3515" s="9">
        <f t="shared" si="978"/>
        <v>5</v>
      </c>
      <c r="W3515" s="9">
        <f t="shared" si="979"/>
        <v>27</v>
      </c>
      <c r="X3515" s="9">
        <f t="shared" si="980"/>
        <v>3</v>
      </c>
      <c r="Y3515" s="31" t="str">
        <f t="shared" si="981"/>
        <v/>
      </c>
      <c r="Z3515" s="134">
        <v>14.83</v>
      </c>
      <c r="AA3515" s="31" t="str">
        <f t="shared" si="982"/>
        <v>-</v>
      </c>
      <c r="AB3515" s="31">
        <f t="shared" si="983"/>
        <v>14.83</v>
      </c>
    </row>
    <row r="3516" spans="1:28" x14ac:dyDescent="0.3">
      <c r="A3516" s="133">
        <v>42882.166666666664</v>
      </c>
      <c r="B3516" s="152">
        <f t="shared" si="984"/>
        <v>5</v>
      </c>
      <c r="C3516" s="152">
        <f t="shared" si="985"/>
        <v>27</v>
      </c>
      <c r="D3516" s="152">
        <f t="shared" si="986"/>
        <v>4</v>
      </c>
      <c r="E3516" s="38" t="str">
        <f t="shared" si="987"/>
        <v>W</v>
      </c>
      <c r="F3516" s="134">
        <v>19.86</v>
      </c>
      <c r="G3516" s="38" t="str">
        <f t="shared" si="988"/>
        <v>-</v>
      </c>
      <c r="H3516" s="38">
        <f t="shared" si="989"/>
        <v>19.86</v>
      </c>
      <c r="K3516" s="133">
        <v>43247.166666666664</v>
      </c>
      <c r="L3516" s="9">
        <f t="shared" si="972"/>
        <v>5</v>
      </c>
      <c r="M3516" s="9">
        <f t="shared" si="973"/>
        <v>27</v>
      </c>
      <c r="N3516" s="9">
        <f t="shared" si="974"/>
        <v>4</v>
      </c>
      <c r="O3516" s="31" t="str">
        <f t="shared" si="975"/>
        <v>W</v>
      </c>
      <c r="P3516" s="134">
        <v>17.399999999999999</v>
      </c>
      <c r="Q3516" s="31" t="str">
        <f t="shared" si="976"/>
        <v>-</v>
      </c>
      <c r="R3516" s="31">
        <f t="shared" si="977"/>
        <v>17.399999999999999</v>
      </c>
      <c r="U3516" s="133">
        <v>43612.166666666664</v>
      </c>
      <c r="V3516" s="9">
        <f t="shared" si="978"/>
        <v>5</v>
      </c>
      <c r="W3516" s="9">
        <f t="shared" si="979"/>
        <v>27</v>
      </c>
      <c r="X3516" s="9">
        <f t="shared" si="980"/>
        <v>4</v>
      </c>
      <c r="Y3516" s="31" t="str">
        <f t="shared" si="981"/>
        <v/>
      </c>
      <c r="Z3516" s="134">
        <v>14.75</v>
      </c>
      <c r="AA3516" s="31" t="str">
        <f t="shared" si="982"/>
        <v>-</v>
      </c>
      <c r="AB3516" s="31">
        <f t="shared" si="983"/>
        <v>14.75</v>
      </c>
    </row>
    <row r="3517" spans="1:28" x14ac:dyDescent="0.3">
      <c r="A3517" s="133">
        <v>42882.208333333336</v>
      </c>
      <c r="B3517" s="152">
        <f t="shared" si="984"/>
        <v>5</v>
      </c>
      <c r="C3517" s="152">
        <f t="shared" si="985"/>
        <v>27</v>
      </c>
      <c r="D3517" s="152">
        <f t="shared" si="986"/>
        <v>5</v>
      </c>
      <c r="E3517" s="38" t="str">
        <f t="shared" si="987"/>
        <v>W</v>
      </c>
      <c r="F3517" s="134">
        <v>20.67</v>
      </c>
      <c r="G3517" s="38" t="str">
        <f t="shared" si="988"/>
        <v>-</v>
      </c>
      <c r="H3517" s="38">
        <f t="shared" si="989"/>
        <v>20.67</v>
      </c>
      <c r="K3517" s="133">
        <v>43247.208333333336</v>
      </c>
      <c r="L3517" s="9">
        <f t="shared" si="972"/>
        <v>5</v>
      </c>
      <c r="M3517" s="9">
        <f t="shared" si="973"/>
        <v>27</v>
      </c>
      <c r="N3517" s="9">
        <f t="shared" si="974"/>
        <v>5</v>
      </c>
      <c r="O3517" s="31" t="str">
        <f t="shared" si="975"/>
        <v>W</v>
      </c>
      <c r="P3517" s="134">
        <v>17.29</v>
      </c>
      <c r="Q3517" s="31" t="str">
        <f t="shared" si="976"/>
        <v>-</v>
      </c>
      <c r="R3517" s="31">
        <f t="shared" si="977"/>
        <v>17.29</v>
      </c>
      <c r="U3517" s="133">
        <v>43612.208333333336</v>
      </c>
      <c r="V3517" s="9">
        <f t="shared" si="978"/>
        <v>5</v>
      </c>
      <c r="W3517" s="9">
        <f t="shared" si="979"/>
        <v>27</v>
      </c>
      <c r="X3517" s="9">
        <f t="shared" si="980"/>
        <v>5</v>
      </c>
      <c r="Y3517" s="31" t="str">
        <f t="shared" si="981"/>
        <v/>
      </c>
      <c r="Z3517" s="134">
        <v>14.58</v>
      </c>
      <c r="AA3517" s="31" t="str">
        <f t="shared" si="982"/>
        <v>-</v>
      </c>
      <c r="AB3517" s="31">
        <f t="shared" si="983"/>
        <v>14.58</v>
      </c>
    </row>
    <row r="3518" spans="1:28" x14ac:dyDescent="0.3">
      <c r="A3518" s="133">
        <v>42882.25</v>
      </c>
      <c r="B3518" s="152">
        <f t="shared" si="984"/>
        <v>5</v>
      </c>
      <c r="C3518" s="152">
        <f t="shared" si="985"/>
        <v>27</v>
      </c>
      <c r="D3518" s="152">
        <f t="shared" si="986"/>
        <v>6</v>
      </c>
      <c r="E3518" s="38" t="str">
        <f t="shared" si="987"/>
        <v>W</v>
      </c>
      <c r="F3518" s="134">
        <v>21.02</v>
      </c>
      <c r="G3518" s="38" t="str">
        <f t="shared" si="988"/>
        <v>-</v>
      </c>
      <c r="H3518" s="38">
        <f t="shared" si="989"/>
        <v>21.02</v>
      </c>
      <c r="K3518" s="133">
        <v>43247.25</v>
      </c>
      <c r="L3518" s="9">
        <f t="shared" si="972"/>
        <v>5</v>
      </c>
      <c r="M3518" s="9">
        <f t="shared" si="973"/>
        <v>27</v>
      </c>
      <c r="N3518" s="9">
        <f t="shared" si="974"/>
        <v>6</v>
      </c>
      <c r="O3518" s="31" t="str">
        <f t="shared" si="975"/>
        <v>W</v>
      </c>
      <c r="P3518" s="134">
        <v>17.399999999999999</v>
      </c>
      <c r="Q3518" s="31" t="str">
        <f t="shared" si="976"/>
        <v>-</v>
      </c>
      <c r="R3518" s="31">
        <f t="shared" si="977"/>
        <v>17.399999999999999</v>
      </c>
      <c r="U3518" s="133">
        <v>43612.25</v>
      </c>
      <c r="V3518" s="9">
        <f t="shared" si="978"/>
        <v>5</v>
      </c>
      <c r="W3518" s="9">
        <f t="shared" si="979"/>
        <v>27</v>
      </c>
      <c r="X3518" s="9">
        <f t="shared" si="980"/>
        <v>6</v>
      </c>
      <c r="Y3518" s="31" t="str">
        <f t="shared" si="981"/>
        <v/>
      </c>
      <c r="Z3518" s="134">
        <v>12.84</v>
      </c>
      <c r="AA3518" s="31" t="str">
        <f t="shared" si="982"/>
        <v>-</v>
      </c>
      <c r="AB3518" s="31">
        <f t="shared" si="983"/>
        <v>12.84</v>
      </c>
    </row>
    <row r="3519" spans="1:28" x14ac:dyDescent="0.3">
      <c r="A3519" s="133">
        <v>42882.291666666664</v>
      </c>
      <c r="B3519" s="152">
        <f t="shared" si="984"/>
        <v>5</v>
      </c>
      <c r="C3519" s="152">
        <f t="shared" si="985"/>
        <v>27</v>
      </c>
      <c r="D3519" s="152">
        <f t="shared" si="986"/>
        <v>7</v>
      </c>
      <c r="E3519" s="38" t="str">
        <f t="shared" si="987"/>
        <v>W</v>
      </c>
      <c r="F3519" s="134">
        <v>22.15</v>
      </c>
      <c r="G3519" s="38" t="str">
        <f t="shared" si="988"/>
        <v>-</v>
      </c>
      <c r="H3519" s="38">
        <f t="shared" si="989"/>
        <v>22.15</v>
      </c>
      <c r="K3519" s="133">
        <v>43247.291666666664</v>
      </c>
      <c r="L3519" s="9">
        <f t="shared" si="972"/>
        <v>5</v>
      </c>
      <c r="M3519" s="9">
        <f t="shared" si="973"/>
        <v>27</v>
      </c>
      <c r="N3519" s="9">
        <f t="shared" si="974"/>
        <v>7</v>
      </c>
      <c r="O3519" s="31" t="str">
        <f t="shared" si="975"/>
        <v>W</v>
      </c>
      <c r="P3519" s="134">
        <v>20.25</v>
      </c>
      <c r="Q3519" s="31" t="str">
        <f t="shared" si="976"/>
        <v>-</v>
      </c>
      <c r="R3519" s="31">
        <f t="shared" si="977"/>
        <v>20.25</v>
      </c>
      <c r="U3519" s="133">
        <v>43612.291666666664</v>
      </c>
      <c r="V3519" s="9">
        <f t="shared" si="978"/>
        <v>5</v>
      </c>
      <c r="W3519" s="9">
        <f t="shared" si="979"/>
        <v>27</v>
      </c>
      <c r="X3519" s="9">
        <f t="shared" si="980"/>
        <v>7</v>
      </c>
      <c r="Y3519" s="31" t="str">
        <f t="shared" si="981"/>
        <v/>
      </c>
      <c r="Z3519" s="134">
        <v>16.55</v>
      </c>
      <c r="AA3519" s="31" t="str">
        <f t="shared" si="982"/>
        <v>-</v>
      </c>
      <c r="AB3519" s="31">
        <f t="shared" si="983"/>
        <v>16.55</v>
      </c>
    </row>
    <row r="3520" spans="1:28" x14ac:dyDescent="0.3">
      <c r="A3520" s="133">
        <v>42882.333333333336</v>
      </c>
      <c r="B3520" s="152">
        <f t="shared" si="984"/>
        <v>5</v>
      </c>
      <c r="C3520" s="152">
        <f t="shared" si="985"/>
        <v>27</v>
      </c>
      <c r="D3520" s="152">
        <f t="shared" si="986"/>
        <v>8</v>
      </c>
      <c r="E3520" s="38" t="str">
        <f t="shared" si="987"/>
        <v>W</v>
      </c>
      <c r="F3520" s="134">
        <v>23.62</v>
      </c>
      <c r="G3520" s="38" t="str">
        <f t="shared" si="988"/>
        <v>-</v>
      </c>
      <c r="H3520" s="38">
        <f t="shared" si="989"/>
        <v>23.62</v>
      </c>
      <c r="K3520" s="133">
        <v>43247.333333333336</v>
      </c>
      <c r="L3520" s="9">
        <f t="shared" si="972"/>
        <v>5</v>
      </c>
      <c r="M3520" s="9">
        <f t="shared" si="973"/>
        <v>27</v>
      </c>
      <c r="N3520" s="9">
        <f t="shared" si="974"/>
        <v>8</v>
      </c>
      <c r="O3520" s="31" t="str">
        <f t="shared" si="975"/>
        <v>W</v>
      </c>
      <c r="P3520" s="134">
        <v>22.77</v>
      </c>
      <c r="Q3520" s="31" t="str">
        <f t="shared" si="976"/>
        <v>-</v>
      </c>
      <c r="R3520" s="31">
        <f t="shared" si="977"/>
        <v>22.77</v>
      </c>
      <c r="U3520" s="133">
        <v>43612.333333333336</v>
      </c>
      <c r="V3520" s="9">
        <f t="shared" si="978"/>
        <v>5</v>
      </c>
      <c r="W3520" s="9">
        <f t="shared" si="979"/>
        <v>27</v>
      </c>
      <c r="X3520" s="9">
        <f t="shared" si="980"/>
        <v>8</v>
      </c>
      <c r="Y3520" s="31" t="str">
        <f t="shared" si="981"/>
        <v/>
      </c>
      <c r="Z3520" s="134">
        <v>18.61</v>
      </c>
      <c r="AA3520" s="31">
        <f t="shared" si="982"/>
        <v>18.61</v>
      </c>
      <c r="AB3520" s="31" t="str">
        <f t="shared" si="983"/>
        <v>-</v>
      </c>
    </row>
    <row r="3521" spans="1:28" x14ac:dyDescent="0.3">
      <c r="A3521" s="133">
        <v>42882.375</v>
      </c>
      <c r="B3521" s="152">
        <f t="shared" si="984"/>
        <v>5</v>
      </c>
      <c r="C3521" s="152">
        <f t="shared" si="985"/>
        <v>27</v>
      </c>
      <c r="D3521" s="152">
        <f t="shared" si="986"/>
        <v>9</v>
      </c>
      <c r="E3521" s="38" t="str">
        <f t="shared" si="987"/>
        <v>W</v>
      </c>
      <c r="F3521" s="134">
        <v>25.47</v>
      </c>
      <c r="G3521" s="38" t="str">
        <f t="shared" si="988"/>
        <v>-</v>
      </c>
      <c r="H3521" s="38">
        <f t="shared" si="989"/>
        <v>25.47</v>
      </c>
      <c r="K3521" s="133">
        <v>43247.375</v>
      </c>
      <c r="L3521" s="9">
        <f t="shared" si="972"/>
        <v>5</v>
      </c>
      <c r="M3521" s="9">
        <f t="shared" si="973"/>
        <v>27</v>
      </c>
      <c r="N3521" s="9">
        <f t="shared" si="974"/>
        <v>9</v>
      </c>
      <c r="O3521" s="31" t="str">
        <f t="shared" si="975"/>
        <v>W</v>
      </c>
      <c r="P3521" s="134">
        <v>27.14</v>
      </c>
      <c r="Q3521" s="31" t="str">
        <f t="shared" si="976"/>
        <v>-</v>
      </c>
      <c r="R3521" s="31">
        <f t="shared" si="977"/>
        <v>27.14</v>
      </c>
      <c r="U3521" s="133">
        <v>43612.375</v>
      </c>
      <c r="V3521" s="9">
        <f t="shared" si="978"/>
        <v>5</v>
      </c>
      <c r="W3521" s="9">
        <f t="shared" si="979"/>
        <v>27</v>
      </c>
      <c r="X3521" s="9">
        <f t="shared" si="980"/>
        <v>9</v>
      </c>
      <c r="Y3521" s="31" t="str">
        <f t="shared" si="981"/>
        <v/>
      </c>
      <c r="Z3521" s="134">
        <v>20.76</v>
      </c>
      <c r="AA3521" s="31">
        <f t="shared" si="982"/>
        <v>20.76</v>
      </c>
      <c r="AB3521" s="31" t="str">
        <f t="shared" si="983"/>
        <v>-</v>
      </c>
    </row>
    <row r="3522" spans="1:28" x14ac:dyDescent="0.3">
      <c r="A3522" s="133">
        <v>42882.416666666664</v>
      </c>
      <c r="B3522" s="152">
        <f t="shared" si="984"/>
        <v>5</v>
      </c>
      <c r="C3522" s="152">
        <f t="shared" si="985"/>
        <v>27</v>
      </c>
      <c r="D3522" s="152">
        <f t="shared" si="986"/>
        <v>10</v>
      </c>
      <c r="E3522" s="38" t="str">
        <f t="shared" si="987"/>
        <v>W</v>
      </c>
      <c r="F3522" s="134">
        <v>28.18</v>
      </c>
      <c r="G3522" s="38" t="str">
        <f t="shared" si="988"/>
        <v>-</v>
      </c>
      <c r="H3522" s="38">
        <f t="shared" si="989"/>
        <v>28.18</v>
      </c>
      <c r="K3522" s="133">
        <v>43247.416666666664</v>
      </c>
      <c r="L3522" s="9">
        <f t="shared" si="972"/>
        <v>5</v>
      </c>
      <c r="M3522" s="9">
        <f t="shared" si="973"/>
        <v>27</v>
      </c>
      <c r="N3522" s="9">
        <f t="shared" si="974"/>
        <v>10</v>
      </c>
      <c r="O3522" s="31" t="str">
        <f t="shared" si="975"/>
        <v>W</v>
      </c>
      <c r="P3522" s="134">
        <v>33.51</v>
      </c>
      <c r="Q3522" s="31" t="str">
        <f t="shared" si="976"/>
        <v>-</v>
      </c>
      <c r="R3522" s="31">
        <f t="shared" si="977"/>
        <v>33.51</v>
      </c>
      <c r="U3522" s="133">
        <v>43612.416666666664</v>
      </c>
      <c r="V3522" s="9">
        <f t="shared" si="978"/>
        <v>5</v>
      </c>
      <c r="W3522" s="9">
        <f t="shared" si="979"/>
        <v>27</v>
      </c>
      <c r="X3522" s="9">
        <f t="shared" si="980"/>
        <v>10</v>
      </c>
      <c r="Y3522" s="31" t="str">
        <f t="shared" si="981"/>
        <v/>
      </c>
      <c r="Z3522" s="134">
        <v>21.45</v>
      </c>
      <c r="AA3522" s="31">
        <f t="shared" si="982"/>
        <v>21.45</v>
      </c>
      <c r="AB3522" s="31" t="str">
        <f t="shared" si="983"/>
        <v>-</v>
      </c>
    </row>
    <row r="3523" spans="1:28" x14ac:dyDescent="0.3">
      <c r="A3523" s="133">
        <v>42882.458333333336</v>
      </c>
      <c r="B3523" s="152">
        <f t="shared" si="984"/>
        <v>5</v>
      </c>
      <c r="C3523" s="152">
        <f t="shared" si="985"/>
        <v>27</v>
      </c>
      <c r="D3523" s="152">
        <f t="shared" si="986"/>
        <v>11</v>
      </c>
      <c r="E3523" s="38" t="str">
        <f t="shared" si="987"/>
        <v>W</v>
      </c>
      <c r="F3523" s="134">
        <v>31.81</v>
      </c>
      <c r="G3523" s="38" t="str">
        <f t="shared" si="988"/>
        <v>-</v>
      </c>
      <c r="H3523" s="38">
        <f t="shared" si="989"/>
        <v>31.81</v>
      </c>
      <c r="K3523" s="133">
        <v>43247.458333333336</v>
      </c>
      <c r="L3523" s="9">
        <f t="shared" si="972"/>
        <v>5</v>
      </c>
      <c r="M3523" s="9">
        <f t="shared" si="973"/>
        <v>27</v>
      </c>
      <c r="N3523" s="9">
        <f t="shared" si="974"/>
        <v>11</v>
      </c>
      <c r="O3523" s="31" t="str">
        <f t="shared" si="975"/>
        <v>W</v>
      </c>
      <c r="P3523" s="134">
        <v>35.86</v>
      </c>
      <c r="Q3523" s="31" t="str">
        <f t="shared" si="976"/>
        <v>-</v>
      </c>
      <c r="R3523" s="31">
        <f t="shared" si="977"/>
        <v>35.86</v>
      </c>
      <c r="U3523" s="133">
        <v>43612.458333333336</v>
      </c>
      <c r="V3523" s="9">
        <f t="shared" si="978"/>
        <v>5</v>
      </c>
      <c r="W3523" s="9">
        <f t="shared" si="979"/>
        <v>27</v>
      </c>
      <c r="X3523" s="9">
        <f t="shared" si="980"/>
        <v>11</v>
      </c>
      <c r="Y3523" s="31" t="str">
        <f t="shared" si="981"/>
        <v/>
      </c>
      <c r="Z3523" s="134">
        <v>23.18</v>
      </c>
      <c r="AA3523" s="31">
        <f t="shared" si="982"/>
        <v>23.18</v>
      </c>
      <c r="AB3523" s="31" t="str">
        <f t="shared" si="983"/>
        <v>-</v>
      </c>
    </row>
    <row r="3524" spans="1:28" x14ac:dyDescent="0.3">
      <c r="A3524" s="133">
        <v>42882.5</v>
      </c>
      <c r="B3524" s="152">
        <f t="shared" si="984"/>
        <v>5</v>
      </c>
      <c r="C3524" s="152">
        <f t="shared" si="985"/>
        <v>27</v>
      </c>
      <c r="D3524" s="152">
        <f t="shared" si="986"/>
        <v>12</v>
      </c>
      <c r="E3524" s="38" t="str">
        <f t="shared" si="987"/>
        <v>W</v>
      </c>
      <c r="F3524" s="134">
        <v>31.86</v>
      </c>
      <c r="G3524" s="38" t="str">
        <f t="shared" si="988"/>
        <v>-</v>
      </c>
      <c r="H3524" s="38">
        <f t="shared" si="989"/>
        <v>31.86</v>
      </c>
      <c r="K3524" s="133">
        <v>43247.5</v>
      </c>
      <c r="L3524" s="9">
        <f t="shared" si="972"/>
        <v>5</v>
      </c>
      <c r="M3524" s="9">
        <f t="shared" si="973"/>
        <v>27</v>
      </c>
      <c r="N3524" s="9">
        <f t="shared" si="974"/>
        <v>12</v>
      </c>
      <c r="O3524" s="31" t="str">
        <f t="shared" si="975"/>
        <v>W</v>
      </c>
      <c r="P3524" s="134">
        <v>43.56</v>
      </c>
      <c r="Q3524" s="31" t="str">
        <f t="shared" si="976"/>
        <v>-</v>
      </c>
      <c r="R3524" s="31">
        <f t="shared" si="977"/>
        <v>43.56</v>
      </c>
      <c r="U3524" s="133">
        <v>43612.5</v>
      </c>
      <c r="V3524" s="9">
        <f t="shared" si="978"/>
        <v>5</v>
      </c>
      <c r="W3524" s="9">
        <f t="shared" si="979"/>
        <v>27</v>
      </c>
      <c r="X3524" s="9">
        <f t="shared" si="980"/>
        <v>12</v>
      </c>
      <c r="Y3524" s="31" t="str">
        <f t="shared" si="981"/>
        <v/>
      </c>
      <c r="Z3524" s="134">
        <v>24.47</v>
      </c>
      <c r="AA3524" s="31">
        <f t="shared" si="982"/>
        <v>24.47</v>
      </c>
      <c r="AB3524" s="31" t="str">
        <f t="shared" si="983"/>
        <v>-</v>
      </c>
    </row>
    <row r="3525" spans="1:28" x14ac:dyDescent="0.3">
      <c r="A3525" s="133">
        <v>42882.541666666664</v>
      </c>
      <c r="B3525" s="152">
        <f t="shared" si="984"/>
        <v>5</v>
      </c>
      <c r="C3525" s="152">
        <f t="shared" si="985"/>
        <v>27</v>
      </c>
      <c r="D3525" s="152">
        <f t="shared" si="986"/>
        <v>13</v>
      </c>
      <c r="E3525" s="38" t="str">
        <f t="shared" si="987"/>
        <v>W</v>
      </c>
      <c r="F3525" s="134">
        <v>33.65</v>
      </c>
      <c r="G3525" s="38" t="str">
        <f t="shared" si="988"/>
        <v>-</v>
      </c>
      <c r="H3525" s="38">
        <f t="shared" si="989"/>
        <v>33.65</v>
      </c>
      <c r="K3525" s="133">
        <v>43247.541666666664</v>
      </c>
      <c r="L3525" s="9">
        <f t="shared" si="972"/>
        <v>5</v>
      </c>
      <c r="M3525" s="9">
        <f t="shared" si="973"/>
        <v>27</v>
      </c>
      <c r="N3525" s="9">
        <f t="shared" si="974"/>
        <v>13</v>
      </c>
      <c r="O3525" s="31" t="str">
        <f t="shared" si="975"/>
        <v>W</v>
      </c>
      <c r="P3525" s="134">
        <v>47.28</v>
      </c>
      <c r="Q3525" s="31" t="str">
        <f t="shared" si="976"/>
        <v>-</v>
      </c>
      <c r="R3525" s="31">
        <f t="shared" si="977"/>
        <v>47.28</v>
      </c>
      <c r="U3525" s="133">
        <v>43612.541666666664</v>
      </c>
      <c r="V3525" s="9">
        <f t="shared" si="978"/>
        <v>5</v>
      </c>
      <c r="W3525" s="9">
        <f t="shared" si="979"/>
        <v>27</v>
      </c>
      <c r="X3525" s="9">
        <f t="shared" si="980"/>
        <v>13</v>
      </c>
      <c r="Y3525" s="31" t="str">
        <f t="shared" si="981"/>
        <v/>
      </c>
      <c r="Z3525" s="134">
        <v>26.72</v>
      </c>
      <c r="AA3525" s="31">
        <f t="shared" si="982"/>
        <v>26.72</v>
      </c>
      <c r="AB3525" s="31" t="str">
        <f t="shared" si="983"/>
        <v>-</v>
      </c>
    </row>
    <row r="3526" spans="1:28" x14ac:dyDescent="0.3">
      <c r="A3526" s="133">
        <v>42882.583333333336</v>
      </c>
      <c r="B3526" s="152">
        <f t="shared" si="984"/>
        <v>5</v>
      </c>
      <c r="C3526" s="152">
        <f t="shared" si="985"/>
        <v>27</v>
      </c>
      <c r="D3526" s="152">
        <f t="shared" si="986"/>
        <v>14</v>
      </c>
      <c r="E3526" s="38" t="str">
        <f t="shared" si="987"/>
        <v>W</v>
      </c>
      <c r="F3526" s="134">
        <v>33.17</v>
      </c>
      <c r="G3526" s="38" t="str">
        <f t="shared" si="988"/>
        <v>-</v>
      </c>
      <c r="H3526" s="38">
        <f t="shared" si="989"/>
        <v>33.17</v>
      </c>
      <c r="K3526" s="133">
        <v>43247.583333333336</v>
      </c>
      <c r="L3526" s="9">
        <f t="shared" si="972"/>
        <v>5</v>
      </c>
      <c r="M3526" s="9">
        <f t="shared" si="973"/>
        <v>27</v>
      </c>
      <c r="N3526" s="9">
        <f t="shared" si="974"/>
        <v>14</v>
      </c>
      <c r="O3526" s="31" t="str">
        <f t="shared" si="975"/>
        <v>W</v>
      </c>
      <c r="P3526" s="134">
        <v>51.57</v>
      </c>
      <c r="Q3526" s="31" t="str">
        <f t="shared" si="976"/>
        <v>-</v>
      </c>
      <c r="R3526" s="31">
        <f t="shared" si="977"/>
        <v>51.57</v>
      </c>
      <c r="U3526" s="133">
        <v>43612.583333333336</v>
      </c>
      <c r="V3526" s="9">
        <f t="shared" si="978"/>
        <v>5</v>
      </c>
      <c r="W3526" s="9">
        <f t="shared" si="979"/>
        <v>27</v>
      </c>
      <c r="X3526" s="9">
        <f t="shared" si="980"/>
        <v>14</v>
      </c>
      <c r="Y3526" s="31" t="str">
        <f t="shared" si="981"/>
        <v/>
      </c>
      <c r="Z3526" s="134">
        <v>28.86</v>
      </c>
      <c r="AA3526" s="31">
        <f t="shared" si="982"/>
        <v>28.86</v>
      </c>
      <c r="AB3526" s="31" t="str">
        <f t="shared" si="983"/>
        <v>-</v>
      </c>
    </row>
    <row r="3527" spans="1:28" x14ac:dyDescent="0.3">
      <c r="A3527" s="133">
        <v>42882.625</v>
      </c>
      <c r="B3527" s="152">
        <f t="shared" si="984"/>
        <v>5</v>
      </c>
      <c r="C3527" s="152">
        <f t="shared" si="985"/>
        <v>27</v>
      </c>
      <c r="D3527" s="152">
        <f t="shared" si="986"/>
        <v>15</v>
      </c>
      <c r="E3527" s="38" t="str">
        <f t="shared" si="987"/>
        <v>W</v>
      </c>
      <c r="F3527" s="134">
        <v>33.32</v>
      </c>
      <c r="G3527" s="38" t="str">
        <f t="shared" si="988"/>
        <v>-</v>
      </c>
      <c r="H3527" s="38">
        <f t="shared" si="989"/>
        <v>33.32</v>
      </c>
      <c r="K3527" s="133">
        <v>43247.625</v>
      </c>
      <c r="L3527" s="9">
        <f t="shared" si="972"/>
        <v>5</v>
      </c>
      <c r="M3527" s="9">
        <f t="shared" si="973"/>
        <v>27</v>
      </c>
      <c r="N3527" s="9">
        <f t="shared" si="974"/>
        <v>15</v>
      </c>
      <c r="O3527" s="31" t="str">
        <f t="shared" si="975"/>
        <v>W</v>
      </c>
      <c r="P3527" s="134">
        <v>51.55</v>
      </c>
      <c r="Q3527" s="31" t="str">
        <f t="shared" si="976"/>
        <v>-</v>
      </c>
      <c r="R3527" s="31">
        <f t="shared" si="977"/>
        <v>51.55</v>
      </c>
      <c r="U3527" s="133">
        <v>43612.625</v>
      </c>
      <c r="V3527" s="9">
        <f t="shared" si="978"/>
        <v>5</v>
      </c>
      <c r="W3527" s="9">
        <f t="shared" si="979"/>
        <v>27</v>
      </c>
      <c r="X3527" s="9">
        <f t="shared" si="980"/>
        <v>15</v>
      </c>
      <c r="Y3527" s="31" t="str">
        <f t="shared" si="981"/>
        <v/>
      </c>
      <c r="Z3527" s="134">
        <v>29.22</v>
      </c>
      <c r="AA3527" s="31">
        <f t="shared" si="982"/>
        <v>29.22</v>
      </c>
      <c r="AB3527" s="31" t="str">
        <f t="shared" si="983"/>
        <v>-</v>
      </c>
    </row>
    <row r="3528" spans="1:28" x14ac:dyDescent="0.3">
      <c r="A3528" s="133">
        <v>42882.666666666664</v>
      </c>
      <c r="B3528" s="152">
        <f t="shared" si="984"/>
        <v>5</v>
      </c>
      <c r="C3528" s="152">
        <f t="shared" si="985"/>
        <v>27</v>
      </c>
      <c r="D3528" s="152">
        <f t="shared" si="986"/>
        <v>16</v>
      </c>
      <c r="E3528" s="38" t="str">
        <f t="shared" si="987"/>
        <v>W</v>
      </c>
      <c r="F3528" s="134">
        <v>33.86</v>
      </c>
      <c r="G3528" s="38" t="str">
        <f t="shared" si="988"/>
        <v>-</v>
      </c>
      <c r="H3528" s="38">
        <f t="shared" si="989"/>
        <v>33.86</v>
      </c>
      <c r="K3528" s="133">
        <v>43247.666666666664</v>
      </c>
      <c r="L3528" s="9">
        <f t="shared" si="972"/>
        <v>5</v>
      </c>
      <c r="M3528" s="9">
        <f t="shared" si="973"/>
        <v>27</v>
      </c>
      <c r="N3528" s="9">
        <f t="shared" si="974"/>
        <v>16</v>
      </c>
      <c r="O3528" s="31" t="str">
        <f t="shared" si="975"/>
        <v>W</v>
      </c>
      <c r="P3528" s="134">
        <v>56.76</v>
      </c>
      <c r="Q3528" s="31" t="str">
        <f t="shared" si="976"/>
        <v>-</v>
      </c>
      <c r="R3528" s="31">
        <f t="shared" si="977"/>
        <v>56.76</v>
      </c>
      <c r="U3528" s="133">
        <v>43612.666666666664</v>
      </c>
      <c r="V3528" s="9">
        <f t="shared" si="978"/>
        <v>5</v>
      </c>
      <c r="W3528" s="9">
        <f t="shared" si="979"/>
        <v>27</v>
      </c>
      <c r="X3528" s="9">
        <f t="shared" si="980"/>
        <v>16</v>
      </c>
      <c r="Y3528" s="31" t="str">
        <f t="shared" si="981"/>
        <v/>
      </c>
      <c r="Z3528" s="134">
        <v>31.49</v>
      </c>
      <c r="AA3528" s="31">
        <f t="shared" si="982"/>
        <v>31.49</v>
      </c>
      <c r="AB3528" s="31" t="str">
        <f t="shared" si="983"/>
        <v>-</v>
      </c>
    </row>
    <row r="3529" spans="1:28" x14ac:dyDescent="0.3">
      <c r="A3529" s="133">
        <v>42882.708333333336</v>
      </c>
      <c r="B3529" s="152">
        <f t="shared" si="984"/>
        <v>5</v>
      </c>
      <c r="C3529" s="152">
        <f t="shared" si="985"/>
        <v>27</v>
      </c>
      <c r="D3529" s="152">
        <f t="shared" si="986"/>
        <v>17</v>
      </c>
      <c r="E3529" s="38" t="str">
        <f t="shared" si="987"/>
        <v>W</v>
      </c>
      <c r="F3529" s="134">
        <v>34.06</v>
      </c>
      <c r="G3529" s="38" t="str">
        <f t="shared" si="988"/>
        <v>-</v>
      </c>
      <c r="H3529" s="38">
        <f t="shared" si="989"/>
        <v>34.06</v>
      </c>
      <c r="K3529" s="133">
        <v>43247.708333333336</v>
      </c>
      <c r="L3529" s="9">
        <f t="shared" ref="L3529:L3592" si="990">MONTH(K3529)</f>
        <v>5</v>
      </c>
      <c r="M3529" s="9">
        <f t="shared" ref="M3529:M3592" si="991">DAY(K3529)</f>
        <v>27</v>
      </c>
      <c r="N3529" s="9">
        <f t="shared" ref="N3529:N3592" si="992">HOUR(K3529)</f>
        <v>17</v>
      </c>
      <c r="O3529" s="31" t="str">
        <f t="shared" ref="O3529:O3592" si="993">IF(WEEKDAY(K3529,2)&gt;5,"W","")</f>
        <v>W</v>
      </c>
      <c r="P3529" s="134">
        <v>57.39</v>
      </c>
      <c r="Q3529" s="31" t="str">
        <f t="shared" ref="Q3529:Q3592" si="994">IF(AND($L3529&gt;=$L$5,$L3529&lt;=$M$5),IF($O3529&lt;&gt;"W",IF(AND($N3529&gt;=$N$5,$N3529&lt;$P$5),$P3529,"-"),"-"),"-")</f>
        <v>-</v>
      </c>
      <c r="R3529" s="31">
        <f t="shared" ref="R3529:R3592" si="995">IF(Q3529="-",P3529,"-")</f>
        <v>57.39</v>
      </c>
      <c r="U3529" s="133">
        <v>43612.708333333336</v>
      </c>
      <c r="V3529" s="9">
        <f t="shared" ref="V3529:V3592" si="996">MONTH(U3529)</f>
        <v>5</v>
      </c>
      <c r="W3529" s="9">
        <f t="shared" ref="W3529:W3592" si="997">DAY(U3529)</f>
        <v>27</v>
      </c>
      <c r="X3529" s="9">
        <f t="shared" ref="X3529:X3592" si="998">HOUR(U3529)</f>
        <v>17</v>
      </c>
      <c r="Y3529" s="31" t="str">
        <f t="shared" ref="Y3529:Y3592" si="999">IF(WEEKDAY(U3529,2)&gt;5,"W","")</f>
        <v/>
      </c>
      <c r="Z3529" s="134">
        <v>32.049999999999997</v>
      </c>
      <c r="AA3529" s="31" t="str">
        <f t="shared" ref="AA3529:AA3592" si="1000">IF(AND($V3529&gt;=$V$5,$V3529&lt;=$W$5),IF($Y3529&lt;&gt;"W",IF(AND($X3529&gt;=$X$5,$X3529&lt;$Z$5),$Z3529,"-"),"-"),"-")</f>
        <v>-</v>
      </c>
      <c r="AB3529" s="31">
        <f t="shared" ref="AB3529:AB3592" si="1001">IF(AA3529="-",Z3529,"-")</f>
        <v>32.049999999999997</v>
      </c>
    </row>
    <row r="3530" spans="1:28" x14ac:dyDescent="0.3">
      <c r="A3530" s="133">
        <v>42882.75</v>
      </c>
      <c r="B3530" s="152">
        <f t="shared" ref="B3530:B3593" si="1002">MONTH(A3530)</f>
        <v>5</v>
      </c>
      <c r="C3530" s="152">
        <f t="shared" ref="C3530:C3593" si="1003">DAY(A3530)</f>
        <v>27</v>
      </c>
      <c r="D3530" s="152">
        <f t="shared" ref="D3530:D3593" si="1004">HOUR(A3530)</f>
        <v>18</v>
      </c>
      <c r="E3530" s="38" t="str">
        <f t="shared" ref="E3530:E3593" si="1005">IF(WEEKDAY(A3530,2)&gt;5,"W","")</f>
        <v>W</v>
      </c>
      <c r="F3530" s="134">
        <v>33.82</v>
      </c>
      <c r="G3530" s="38" t="str">
        <f t="shared" ref="G3530:G3593" si="1006">IF(AND($B3530&gt;=$B$5,$B3530&lt;=$C$5),IF($E3530&lt;&gt;"W",IF(AND($D3530&gt;=$D$5,$D3530&lt;$F$5),$F3530,"-"),"-"),"-")</f>
        <v>-</v>
      </c>
      <c r="H3530" s="38">
        <f t="shared" ref="H3530:H3593" si="1007">IF(G3530="-",F3530,"-")</f>
        <v>33.82</v>
      </c>
      <c r="K3530" s="133">
        <v>43247.75</v>
      </c>
      <c r="L3530" s="9">
        <f t="shared" si="990"/>
        <v>5</v>
      </c>
      <c r="M3530" s="9">
        <f t="shared" si="991"/>
        <v>27</v>
      </c>
      <c r="N3530" s="9">
        <f t="shared" si="992"/>
        <v>18</v>
      </c>
      <c r="O3530" s="31" t="str">
        <f t="shared" si="993"/>
        <v>W</v>
      </c>
      <c r="P3530" s="134">
        <v>51.37</v>
      </c>
      <c r="Q3530" s="31" t="str">
        <f t="shared" si="994"/>
        <v>-</v>
      </c>
      <c r="R3530" s="31">
        <f t="shared" si="995"/>
        <v>51.37</v>
      </c>
      <c r="U3530" s="133">
        <v>43612.75</v>
      </c>
      <c r="V3530" s="9">
        <f t="shared" si="996"/>
        <v>5</v>
      </c>
      <c r="W3530" s="9">
        <f t="shared" si="997"/>
        <v>27</v>
      </c>
      <c r="X3530" s="9">
        <f t="shared" si="998"/>
        <v>18</v>
      </c>
      <c r="Y3530" s="31" t="str">
        <f t="shared" si="999"/>
        <v/>
      </c>
      <c r="Z3530" s="134">
        <v>28.81</v>
      </c>
      <c r="AA3530" s="31" t="str">
        <f t="shared" si="1000"/>
        <v>-</v>
      </c>
      <c r="AB3530" s="31">
        <f t="shared" si="1001"/>
        <v>28.81</v>
      </c>
    </row>
    <row r="3531" spans="1:28" x14ac:dyDescent="0.3">
      <c r="A3531" s="133">
        <v>42882.791666666664</v>
      </c>
      <c r="B3531" s="152">
        <f t="shared" si="1002"/>
        <v>5</v>
      </c>
      <c r="C3531" s="152">
        <f t="shared" si="1003"/>
        <v>27</v>
      </c>
      <c r="D3531" s="152">
        <f t="shared" si="1004"/>
        <v>19</v>
      </c>
      <c r="E3531" s="38" t="str">
        <f t="shared" si="1005"/>
        <v>W</v>
      </c>
      <c r="F3531" s="134">
        <v>32.01</v>
      </c>
      <c r="G3531" s="38" t="str">
        <f t="shared" si="1006"/>
        <v>-</v>
      </c>
      <c r="H3531" s="38">
        <f t="shared" si="1007"/>
        <v>32.01</v>
      </c>
      <c r="K3531" s="133">
        <v>43247.791666666664</v>
      </c>
      <c r="L3531" s="9">
        <f t="shared" si="990"/>
        <v>5</v>
      </c>
      <c r="M3531" s="9">
        <f t="shared" si="991"/>
        <v>27</v>
      </c>
      <c r="N3531" s="9">
        <f t="shared" si="992"/>
        <v>19</v>
      </c>
      <c r="O3531" s="31" t="str">
        <f t="shared" si="993"/>
        <v>W</v>
      </c>
      <c r="P3531" s="134">
        <v>47.08</v>
      </c>
      <c r="Q3531" s="31" t="str">
        <f t="shared" si="994"/>
        <v>-</v>
      </c>
      <c r="R3531" s="31">
        <f t="shared" si="995"/>
        <v>47.08</v>
      </c>
      <c r="U3531" s="133">
        <v>43612.791666666664</v>
      </c>
      <c r="V3531" s="9">
        <f t="shared" si="996"/>
        <v>5</v>
      </c>
      <c r="W3531" s="9">
        <f t="shared" si="997"/>
        <v>27</v>
      </c>
      <c r="X3531" s="9">
        <f t="shared" si="998"/>
        <v>19</v>
      </c>
      <c r="Y3531" s="31" t="str">
        <f t="shared" si="999"/>
        <v/>
      </c>
      <c r="Z3531" s="134">
        <v>26.14</v>
      </c>
      <c r="AA3531" s="31" t="str">
        <f t="shared" si="1000"/>
        <v>-</v>
      </c>
      <c r="AB3531" s="31">
        <f t="shared" si="1001"/>
        <v>26.14</v>
      </c>
    </row>
    <row r="3532" spans="1:28" x14ac:dyDescent="0.3">
      <c r="A3532" s="133">
        <v>42882.833333333336</v>
      </c>
      <c r="B3532" s="152">
        <f t="shared" si="1002"/>
        <v>5</v>
      </c>
      <c r="C3532" s="152">
        <f t="shared" si="1003"/>
        <v>27</v>
      </c>
      <c r="D3532" s="152">
        <f t="shared" si="1004"/>
        <v>20</v>
      </c>
      <c r="E3532" s="38" t="str">
        <f t="shared" si="1005"/>
        <v>W</v>
      </c>
      <c r="F3532" s="134">
        <v>33.590000000000003</v>
      </c>
      <c r="G3532" s="38" t="str">
        <f t="shared" si="1006"/>
        <v>-</v>
      </c>
      <c r="H3532" s="38">
        <f t="shared" si="1007"/>
        <v>33.590000000000003</v>
      </c>
      <c r="K3532" s="133">
        <v>43247.833333333336</v>
      </c>
      <c r="L3532" s="9">
        <f t="shared" si="990"/>
        <v>5</v>
      </c>
      <c r="M3532" s="9">
        <f t="shared" si="991"/>
        <v>27</v>
      </c>
      <c r="N3532" s="9">
        <f t="shared" si="992"/>
        <v>20</v>
      </c>
      <c r="O3532" s="31" t="str">
        <f t="shared" si="993"/>
        <v>W</v>
      </c>
      <c r="P3532" s="134">
        <v>49.51</v>
      </c>
      <c r="Q3532" s="31" t="str">
        <f t="shared" si="994"/>
        <v>-</v>
      </c>
      <c r="R3532" s="31">
        <f t="shared" si="995"/>
        <v>49.51</v>
      </c>
      <c r="U3532" s="133">
        <v>43612.833333333336</v>
      </c>
      <c r="V3532" s="9">
        <f t="shared" si="996"/>
        <v>5</v>
      </c>
      <c r="W3532" s="9">
        <f t="shared" si="997"/>
        <v>27</v>
      </c>
      <c r="X3532" s="9">
        <f t="shared" si="998"/>
        <v>20</v>
      </c>
      <c r="Y3532" s="31" t="str">
        <f t="shared" si="999"/>
        <v/>
      </c>
      <c r="Z3532" s="134">
        <v>26.91</v>
      </c>
      <c r="AA3532" s="31" t="str">
        <f t="shared" si="1000"/>
        <v>-</v>
      </c>
      <c r="AB3532" s="31">
        <f t="shared" si="1001"/>
        <v>26.91</v>
      </c>
    </row>
    <row r="3533" spans="1:28" x14ac:dyDescent="0.3">
      <c r="A3533" s="133">
        <v>42882.875</v>
      </c>
      <c r="B3533" s="152">
        <f t="shared" si="1002"/>
        <v>5</v>
      </c>
      <c r="C3533" s="152">
        <f t="shared" si="1003"/>
        <v>27</v>
      </c>
      <c r="D3533" s="152">
        <f t="shared" si="1004"/>
        <v>21</v>
      </c>
      <c r="E3533" s="38" t="str">
        <f t="shared" si="1005"/>
        <v>W</v>
      </c>
      <c r="F3533" s="134">
        <v>32.19</v>
      </c>
      <c r="G3533" s="38" t="str">
        <f t="shared" si="1006"/>
        <v>-</v>
      </c>
      <c r="H3533" s="38">
        <f t="shared" si="1007"/>
        <v>32.19</v>
      </c>
      <c r="K3533" s="133">
        <v>43247.875</v>
      </c>
      <c r="L3533" s="9">
        <f t="shared" si="990"/>
        <v>5</v>
      </c>
      <c r="M3533" s="9">
        <f t="shared" si="991"/>
        <v>27</v>
      </c>
      <c r="N3533" s="9">
        <f t="shared" si="992"/>
        <v>21</v>
      </c>
      <c r="O3533" s="31" t="str">
        <f t="shared" si="993"/>
        <v>W</v>
      </c>
      <c r="P3533" s="134">
        <v>44.21</v>
      </c>
      <c r="Q3533" s="31" t="str">
        <f t="shared" si="994"/>
        <v>-</v>
      </c>
      <c r="R3533" s="31">
        <f t="shared" si="995"/>
        <v>44.21</v>
      </c>
      <c r="U3533" s="133">
        <v>43612.875</v>
      </c>
      <c r="V3533" s="9">
        <f t="shared" si="996"/>
        <v>5</v>
      </c>
      <c r="W3533" s="9">
        <f t="shared" si="997"/>
        <v>27</v>
      </c>
      <c r="X3533" s="9">
        <f t="shared" si="998"/>
        <v>21</v>
      </c>
      <c r="Y3533" s="31" t="str">
        <f t="shared" si="999"/>
        <v/>
      </c>
      <c r="Z3533" s="134">
        <v>26.36</v>
      </c>
      <c r="AA3533" s="31" t="str">
        <f t="shared" si="1000"/>
        <v>-</v>
      </c>
      <c r="AB3533" s="31">
        <f t="shared" si="1001"/>
        <v>26.36</v>
      </c>
    </row>
    <row r="3534" spans="1:28" x14ac:dyDescent="0.3">
      <c r="A3534" s="133">
        <v>42882.916666666664</v>
      </c>
      <c r="B3534" s="152">
        <f t="shared" si="1002"/>
        <v>5</v>
      </c>
      <c r="C3534" s="152">
        <f t="shared" si="1003"/>
        <v>27</v>
      </c>
      <c r="D3534" s="152">
        <f t="shared" si="1004"/>
        <v>22</v>
      </c>
      <c r="E3534" s="38" t="str">
        <f t="shared" si="1005"/>
        <v>W</v>
      </c>
      <c r="F3534" s="134">
        <v>25.19</v>
      </c>
      <c r="G3534" s="38" t="str">
        <f t="shared" si="1006"/>
        <v>-</v>
      </c>
      <c r="H3534" s="38">
        <f t="shared" si="1007"/>
        <v>25.19</v>
      </c>
      <c r="K3534" s="133">
        <v>43247.916666666664</v>
      </c>
      <c r="L3534" s="9">
        <f t="shared" si="990"/>
        <v>5</v>
      </c>
      <c r="M3534" s="9">
        <f t="shared" si="991"/>
        <v>27</v>
      </c>
      <c r="N3534" s="9">
        <f t="shared" si="992"/>
        <v>22</v>
      </c>
      <c r="O3534" s="31" t="str">
        <f t="shared" si="993"/>
        <v>W</v>
      </c>
      <c r="P3534" s="134">
        <v>34.380000000000003</v>
      </c>
      <c r="Q3534" s="31" t="str">
        <f t="shared" si="994"/>
        <v>-</v>
      </c>
      <c r="R3534" s="31">
        <f t="shared" si="995"/>
        <v>34.380000000000003</v>
      </c>
      <c r="U3534" s="133">
        <v>43612.916666666664</v>
      </c>
      <c r="V3534" s="9">
        <f t="shared" si="996"/>
        <v>5</v>
      </c>
      <c r="W3534" s="9">
        <f t="shared" si="997"/>
        <v>27</v>
      </c>
      <c r="X3534" s="9">
        <f t="shared" si="998"/>
        <v>22</v>
      </c>
      <c r="Y3534" s="31" t="str">
        <f t="shared" si="999"/>
        <v/>
      </c>
      <c r="Z3534" s="134">
        <v>21.07</v>
      </c>
      <c r="AA3534" s="31" t="str">
        <f t="shared" si="1000"/>
        <v>-</v>
      </c>
      <c r="AB3534" s="31">
        <f t="shared" si="1001"/>
        <v>21.07</v>
      </c>
    </row>
    <row r="3535" spans="1:28" x14ac:dyDescent="0.3">
      <c r="A3535" s="133">
        <v>42882.958333333336</v>
      </c>
      <c r="B3535" s="152">
        <f t="shared" si="1002"/>
        <v>5</v>
      </c>
      <c r="C3535" s="152">
        <f t="shared" si="1003"/>
        <v>27</v>
      </c>
      <c r="D3535" s="152">
        <f t="shared" si="1004"/>
        <v>23</v>
      </c>
      <c r="E3535" s="38" t="str">
        <f t="shared" si="1005"/>
        <v>W</v>
      </c>
      <c r="F3535" s="134">
        <v>22.43</v>
      </c>
      <c r="G3535" s="38" t="str">
        <f t="shared" si="1006"/>
        <v>-</v>
      </c>
      <c r="H3535" s="38">
        <f t="shared" si="1007"/>
        <v>22.43</v>
      </c>
      <c r="K3535" s="133">
        <v>43247.958333333336</v>
      </c>
      <c r="L3535" s="9">
        <f t="shared" si="990"/>
        <v>5</v>
      </c>
      <c r="M3535" s="9">
        <f t="shared" si="991"/>
        <v>27</v>
      </c>
      <c r="N3535" s="9">
        <f t="shared" si="992"/>
        <v>23</v>
      </c>
      <c r="O3535" s="31" t="str">
        <f t="shared" si="993"/>
        <v>W</v>
      </c>
      <c r="P3535" s="134">
        <v>26.7</v>
      </c>
      <c r="Q3535" s="31" t="str">
        <f t="shared" si="994"/>
        <v>-</v>
      </c>
      <c r="R3535" s="31">
        <f t="shared" si="995"/>
        <v>26.7</v>
      </c>
      <c r="U3535" s="133">
        <v>43612.958333333336</v>
      </c>
      <c r="V3535" s="9">
        <f t="shared" si="996"/>
        <v>5</v>
      </c>
      <c r="W3535" s="9">
        <f t="shared" si="997"/>
        <v>27</v>
      </c>
      <c r="X3535" s="9">
        <f t="shared" si="998"/>
        <v>23</v>
      </c>
      <c r="Y3535" s="31" t="str">
        <f t="shared" si="999"/>
        <v/>
      </c>
      <c r="Z3535" s="134">
        <v>19.739999999999998</v>
      </c>
      <c r="AA3535" s="31" t="str">
        <f t="shared" si="1000"/>
        <v>-</v>
      </c>
      <c r="AB3535" s="31">
        <f t="shared" si="1001"/>
        <v>19.739999999999998</v>
      </c>
    </row>
    <row r="3536" spans="1:28" x14ac:dyDescent="0.3">
      <c r="A3536" s="133">
        <v>42883</v>
      </c>
      <c r="B3536" s="152">
        <f t="shared" si="1002"/>
        <v>5</v>
      </c>
      <c r="C3536" s="152">
        <f t="shared" si="1003"/>
        <v>28</v>
      </c>
      <c r="D3536" s="152">
        <f t="shared" si="1004"/>
        <v>0</v>
      </c>
      <c r="E3536" s="38" t="str">
        <f t="shared" si="1005"/>
        <v>W</v>
      </c>
      <c r="F3536" s="134">
        <v>20.100000000000001</v>
      </c>
      <c r="G3536" s="38" t="str">
        <f t="shared" si="1006"/>
        <v>-</v>
      </c>
      <c r="H3536" s="38">
        <f t="shared" si="1007"/>
        <v>20.100000000000001</v>
      </c>
      <c r="K3536" s="133">
        <v>43248</v>
      </c>
      <c r="L3536" s="9">
        <f t="shared" si="990"/>
        <v>5</v>
      </c>
      <c r="M3536" s="9">
        <f t="shared" si="991"/>
        <v>28</v>
      </c>
      <c r="N3536" s="9">
        <f t="shared" si="992"/>
        <v>0</v>
      </c>
      <c r="O3536" s="31" t="str">
        <f t="shared" si="993"/>
        <v/>
      </c>
      <c r="P3536" s="134">
        <v>21.5</v>
      </c>
      <c r="Q3536" s="31" t="str">
        <f t="shared" si="994"/>
        <v>-</v>
      </c>
      <c r="R3536" s="31">
        <f t="shared" si="995"/>
        <v>21.5</v>
      </c>
      <c r="U3536" s="133">
        <v>43613</v>
      </c>
      <c r="V3536" s="9">
        <f t="shared" si="996"/>
        <v>5</v>
      </c>
      <c r="W3536" s="9">
        <f t="shared" si="997"/>
        <v>28</v>
      </c>
      <c r="X3536" s="9">
        <f t="shared" si="998"/>
        <v>0</v>
      </c>
      <c r="Y3536" s="31" t="str">
        <f t="shared" si="999"/>
        <v/>
      </c>
      <c r="Z3536" s="134">
        <v>16.82</v>
      </c>
      <c r="AA3536" s="31" t="str">
        <f t="shared" si="1000"/>
        <v>-</v>
      </c>
      <c r="AB3536" s="31">
        <f t="shared" si="1001"/>
        <v>16.82</v>
      </c>
    </row>
    <row r="3537" spans="1:28" x14ac:dyDescent="0.3">
      <c r="A3537" s="133">
        <v>42883.041666666664</v>
      </c>
      <c r="B3537" s="152">
        <f t="shared" si="1002"/>
        <v>5</v>
      </c>
      <c r="C3537" s="152">
        <f t="shared" si="1003"/>
        <v>28</v>
      </c>
      <c r="D3537" s="152">
        <f t="shared" si="1004"/>
        <v>1</v>
      </c>
      <c r="E3537" s="38" t="str">
        <f t="shared" si="1005"/>
        <v>W</v>
      </c>
      <c r="F3537" s="134">
        <v>18.559999999999999</v>
      </c>
      <c r="G3537" s="38" t="str">
        <f t="shared" si="1006"/>
        <v>-</v>
      </c>
      <c r="H3537" s="38">
        <f t="shared" si="1007"/>
        <v>18.559999999999999</v>
      </c>
      <c r="K3537" s="133">
        <v>43248.041666666664</v>
      </c>
      <c r="L3537" s="9">
        <f t="shared" si="990"/>
        <v>5</v>
      </c>
      <c r="M3537" s="9">
        <f t="shared" si="991"/>
        <v>28</v>
      </c>
      <c r="N3537" s="9">
        <f t="shared" si="992"/>
        <v>1</v>
      </c>
      <c r="O3537" s="31" t="str">
        <f t="shared" si="993"/>
        <v/>
      </c>
      <c r="P3537" s="134">
        <v>20.71</v>
      </c>
      <c r="Q3537" s="31" t="str">
        <f t="shared" si="994"/>
        <v>-</v>
      </c>
      <c r="R3537" s="31">
        <f t="shared" si="995"/>
        <v>20.71</v>
      </c>
      <c r="U3537" s="133">
        <v>43613.041666666664</v>
      </c>
      <c r="V3537" s="9">
        <f t="shared" si="996"/>
        <v>5</v>
      </c>
      <c r="W3537" s="9">
        <f t="shared" si="997"/>
        <v>28</v>
      </c>
      <c r="X3537" s="9">
        <f t="shared" si="998"/>
        <v>1</v>
      </c>
      <c r="Y3537" s="31" t="str">
        <f t="shared" si="999"/>
        <v/>
      </c>
      <c r="Z3537" s="134">
        <v>15.78</v>
      </c>
      <c r="AA3537" s="31" t="str">
        <f t="shared" si="1000"/>
        <v>-</v>
      </c>
      <c r="AB3537" s="31">
        <f t="shared" si="1001"/>
        <v>15.78</v>
      </c>
    </row>
    <row r="3538" spans="1:28" x14ac:dyDescent="0.3">
      <c r="A3538" s="133">
        <v>42883.083333333336</v>
      </c>
      <c r="B3538" s="152">
        <f t="shared" si="1002"/>
        <v>5</v>
      </c>
      <c r="C3538" s="152">
        <f t="shared" si="1003"/>
        <v>28</v>
      </c>
      <c r="D3538" s="152">
        <f t="shared" si="1004"/>
        <v>2</v>
      </c>
      <c r="E3538" s="38" t="str">
        <f t="shared" si="1005"/>
        <v>W</v>
      </c>
      <c r="F3538" s="134">
        <v>17.690000000000001</v>
      </c>
      <c r="G3538" s="38" t="str">
        <f t="shared" si="1006"/>
        <v>-</v>
      </c>
      <c r="H3538" s="38">
        <f t="shared" si="1007"/>
        <v>17.690000000000001</v>
      </c>
      <c r="K3538" s="133">
        <v>43248.083333333336</v>
      </c>
      <c r="L3538" s="9">
        <f t="shared" si="990"/>
        <v>5</v>
      </c>
      <c r="M3538" s="9">
        <f t="shared" si="991"/>
        <v>28</v>
      </c>
      <c r="N3538" s="9">
        <f t="shared" si="992"/>
        <v>2</v>
      </c>
      <c r="O3538" s="31" t="str">
        <f t="shared" si="993"/>
        <v/>
      </c>
      <c r="P3538" s="134">
        <v>19.07</v>
      </c>
      <c r="Q3538" s="31" t="str">
        <f t="shared" si="994"/>
        <v>-</v>
      </c>
      <c r="R3538" s="31">
        <f t="shared" si="995"/>
        <v>19.07</v>
      </c>
      <c r="U3538" s="133">
        <v>43613.083333333336</v>
      </c>
      <c r="V3538" s="9">
        <f t="shared" si="996"/>
        <v>5</v>
      </c>
      <c r="W3538" s="9">
        <f t="shared" si="997"/>
        <v>28</v>
      </c>
      <c r="X3538" s="9">
        <f t="shared" si="998"/>
        <v>2</v>
      </c>
      <c r="Y3538" s="31" t="str">
        <f t="shared" si="999"/>
        <v/>
      </c>
      <c r="Z3538" s="134">
        <v>15.12</v>
      </c>
      <c r="AA3538" s="31" t="str">
        <f t="shared" si="1000"/>
        <v>-</v>
      </c>
      <c r="AB3538" s="31">
        <f t="shared" si="1001"/>
        <v>15.12</v>
      </c>
    </row>
    <row r="3539" spans="1:28" x14ac:dyDescent="0.3">
      <c r="A3539" s="133">
        <v>42883.125</v>
      </c>
      <c r="B3539" s="152">
        <f t="shared" si="1002"/>
        <v>5</v>
      </c>
      <c r="C3539" s="152">
        <f t="shared" si="1003"/>
        <v>28</v>
      </c>
      <c r="D3539" s="152">
        <f t="shared" si="1004"/>
        <v>3</v>
      </c>
      <c r="E3539" s="38" t="str">
        <f t="shared" si="1005"/>
        <v>W</v>
      </c>
      <c r="F3539" s="134">
        <v>16.78</v>
      </c>
      <c r="G3539" s="38" t="str">
        <f t="shared" si="1006"/>
        <v>-</v>
      </c>
      <c r="H3539" s="38">
        <f t="shared" si="1007"/>
        <v>16.78</v>
      </c>
      <c r="K3539" s="133">
        <v>43248.125</v>
      </c>
      <c r="L3539" s="9">
        <f t="shared" si="990"/>
        <v>5</v>
      </c>
      <c r="M3539" s="9">
        <f t="shared" si="991"/>
        <v>28</v>
      </c>
      <c r="N3539" s="9">
        <f t="shared" si="992"/>
        <v>3</v>
      </c>
      <c r="O3539" s="31" t="str">
        <f t="shared" si="993"/>
        <v/>
      </c>
      <c r="P3539" s="134">
        <v>17.57</v>
      </c>
      <c r="Q3539" s="31" t="str">
        <f t="shared" si="994"/>
        <v>-</v>
      </c>
      <c r="R3539" s="31">
        <f t="shared" si="995"/>
        <v>17.57</v>
      </c>
      <c r="U3539" s="133">
        <v>43613.125</v>
      </c>
      <c r="V3539" s="9">
        <f t="shared" si="996"/>
        <v>5</v>
      </c>
      <c r="W3539" s="9">
        <f t="shared" si="997"/>
        <v>28</v>
      </c>
      <c r="X3539" s="9">
        <f t="shared" si="998"/>
        <v>3</v>
      </c>
      <c r="Y3539" s="31" t="str">
        <f t="shared" si="999"/>
        <v/>
      </c>
      <c r="Z3539" s="134">
        <v>15.12</v>
      </c>
      <c r="AA3539" s="31" t="str">
        <f t="shared" si="1000"/>
        <v>-</v>
      </c>
      <c r="AB3539" s="31">
        <f t="shared" si="1001"/>
        <v>15.12</v>
      </c>
    </row>
    <row r="3540" spans="1:28" x14ac:dyDescent="0.3">
      <c r="A3540" s="133">
        <v>42883.166666666664</v>
      </c>
      <c r="B3540" s="152">
        <f t="shared" si="1002"/>
        <v>5</v>
      </c>
      <c r="C3540" s="152">
        <f t="shared" si="1003"/>
        <v>28</v>
      </c>
      <c r="D3540" s="152">
        <f t="shared" si="1004"/>
        <v>4</v>
      </c>
      <c r="E3540" s="38" t="str">
        <f t="shared" si="1005"/>
        <v>W</v>
      </c>
      <c r="F3540" s="134">
        <v>16.52</v>
      </c>
      <c r="G3540" s="38" t="str">
        <f t="shared" si="1006"/>
        <v>-</v>
      </c>
      <c r="H3540" s="38">
        <f t="shared" si="1007"/>
        <v>16.52</v>
      </c>
      <c r="K3540" s="133">
        <v>43248.166666666664</v>
      </c>
      <c r="L3540" s="9">
        <f t="shared" si="990"/>
        <v>5</v>
      </c>
      <c r="M3540" s="9">
        <f t="shared" si="991"/>
        <v>28</v>
      </c>
      <c r="N3540" s="9">
        <f t="shared" si="992"/>
        <v>4</v>
      </c>
      <c r="O3540" s="31" t="str">
        <f t="shared" si="993"/>
        <v/>
      </c>
      <c r="P3540" s="134">
        <v>16.3</v>
      </c>
      <c r="Q3540" s="31" t="str">
        <f t="shared" si="994"/>
        <v>-</v>
      </c>
      <c r="R3540" s="31">
        <f t="shared" si="995"/>
        <v>16.3</v>
      </c>
      <c r="U3540" s="133">
        <v>43613.166666666664</v>
      </c>
      <c r="V3540" s="9">
        <f t="shared" si="996"/>
        <v>5</v>
      </c>
      <c r="W3540" s="9">
        <f t="shared" si="997"/>
        <v>28</v>
      </c>
      <c r="X3540" s="9">
        <f t="shared" si="998"/>
        <v>4</v>
      </c>
      <c r="Y3540" s="31" t="str">
        <f t="shared" si="999"/>
        <v/>
      </c>
      <c r="Z3540" s="134">
        <v>15.35</v>
      </c>
      <c r="AA3540" s="31" t="str">
        <f t="shared" si="1000"/>
        <v>-</v>
      </c>
      <c r="AB3540" s="31">
        <f t="shared" si="1001"/>
        <v>15.35</v>
      </c>
    </row>
    <row r="3541" spans="1:28" x14ac:dyDescent="0.3">
      <c r="A3541" s="133">
        <v>42883.208333333336</v>
      </c>
      <c r="B3541" s="152">
        <f t="shared" si="1002"/>
        <v>5</v>
      </c>
      <c r="C3541" s="152">
        <f t="shared" si="1003"/>
        <v>28</v>
      </c>
      <c r="D3541" s="152">
        <f t="shared" si="1004"/>
        <v>5</v>
      </c>
      <c r="E3541" s="38" t="str">
        <f t="shared" si="1005"/>
        <v>W</v>
      </c>
      <c r="F3541" s="134">
        <v>16.22</v>
      </c>
      <c r="G3541" s="38" t="str">
        <f t="shared" si="1006"/>
        <v>-</v>
      </c>
      <c r="H3541" s="38">
        <f t="shared" si="1007"/>
        <v>16.22</v>
      </c>
      <c r="K3541" s="133">
        <v>43248.208333333336</v>
      </c>
      <c r="L3541" s="9">
        <f t="shared" si="990"/>
        <v>5</v>
      </c>
      <c r="M3541" s="9">
        <f t="shared" si="991"/>
        <v>28</v>
      </c>
      <c r="N3541" s="9">
        <f t="shared" si="992"/>
        <v>5</v>
      </c>
      <c r="O3541" s="31" t="str">
        <f t="shared" si="993"/>
        <v/>
      </c>
      <c r="P3541" s="134">
        <v>16.670000000000002</v>
      </c>
      <c r="Q3541" s="31" t="str">
        <f t="shared" si="994"/>
        <v>-</v>
      </c>
      <c r="R3541" s="31">
        <f t="shared" si="995"/>
        <v>16.670000000000002</v>
      </c>
      <c r="U3541" s="133">
        <v>43613.208333333336</v>
      </c>
      <c r="V3541" s="9">
        <f t="shared" si="996"/>
        <v>5</v>
      </c>
      <c r="W3541" s="9">
        <f t="shared" si="997"/>
        <v>28</v>
      </c>
      <c r="X3541" s="9">
        <f t="shared" si="998"/>
        <v>5</v>
      </c>
      <c r="Y3541" s="31" t="str">
        <f t="shared" si="999"/>
        <v/>
      </c>
      <c r="Z3541" s="134">
        <v>16.96</v>
      </c>
      <c r="AA3541" s="31" t="str">
        <f t="shared" si="1000"/>
        <v>-</v>
      </c>
      <c r="AB3541" s="31">
        <f t="shared" si="1001"/>
        <v>16.96</v>
      </c>
    </row>
    <row r="3542" spans="1:28" x14ac:dyDescent="0.3">
      <c r="A3542" s="133">
        <v>42883.25</v>
      </c>
      <c r="B3542" s="152">
        <f t="shared" si="1002"/>
        <v>5</v>
      </c>
      <c r="C3542" s="152">
        <f t="shared" si="1003"/>
        <v>28</v>
      </c>
      <c r="D3542" s="152">
        <f t="shared" si="1004"/>
        <v>6</v>
      </c>
      <c r="E3542" s="38" t="str">
        <f t="shared" si="1005"/>
        <v>W</v>
      </c>
      <c r="F3542" s="134">
        <v>14.48</v>
      </c>
      <c r="G3542" s="38" t="str">
        <f t="shared" si="1006"/>
        <v>-</v>
      </c>
      <c r="H3542" s="38">
        <f t="shared" si="1007"/>
        <v>14.48</v>
      </c>
      <c r="K3542" s="133">
        <v>43248.25</v>
      </c>
      <c r="L3542" s="9">
        <f t="shared" si="990"/>
        <v>5</v>
      </c>
      <c r="M3542" s="9">
        <f t="shared" si="991"/>
        <v>28</v>
      </c>
      <c r="N3542" s="9">
        <f t="shared" si="992"/>
        <v>6</v>
      </c>
      <c r="O3542" s="31" t="str">
        <f t="shared" si="993"/>
        <v/>
      </c>
      <c r="P3542" s="134">
        <v>17.510000000000002</v>
      </c>
      <c r="Q3542" s="31" t="str">
        <f t="shared" si="994"/>
        <v>-</v>
      </c>
      <c r="R3542" s="31">
        <f t="shared" si="995"/>
        <v>17.510000000000002</v>
      </c>
      <c r="U3542" s="133">
        <v>43613.25</v>
      </c>
      <c r="V3542" s="9">
        <f t="shared" si="996"/>
        <v>5</v>
      </c>
      <c r="W3542" s="9">
        <f t="shared" si="997"/>
        <v>28</v>
      </c>
      <c r="X3542" s="9">
        <f t="shared" si="998"/>
        <v>6</v>
      </c>
      <c r="Y3542" s="31" t="str">
        <f t="shared" si="999"/>
        <v/>
      </c>
      <c r="Z3542" s="134">
        <v>19.2</v>
      </c>
      <c r="AA3542" s="31" t="str">
        <f t="shared" si="1000"/>
        <v>-</v>
      </c>
      <c r="AB3542" s="31">
        <f t="shared" si="1001"/>
        <v>19.2</v>
      </c>
    </row>
    <row r="3543" spans="1:28" x14ac:dyDescent="0.3">
      <c r="A3543" s="133">
        <v>42883.291666666664</v>
      </c>
      <c r="B3543" s="152">
        <f t="shared" si="1002"/>
        <v>5</v>
      </c>
      <c r="C3543" s="152">
        <f t="shared" si="1003"/>
        <v>28</v>
      </c>
      <c r="D3543" s="152">
        <f t="shared" si="1004"/>
        <v>7</v>
      </c>
      <c r="E3543" s="38" t="str">
        <f t="shared" si="1005"/>
        <v>W</v>
      </c>
      <c r="F3543" s="134">
        <v>17.510000000000002</v>
      </c>
      <c r="G3543" s="38" t="str">
        <f t="shared" si="1006"/>
        <v>-</v>
      </c>
      <c r="H3543" s="38">
        <f t="shared" si="1007"/>
        <v>17.510000000000002</v>
      </c>
      <c r="K3543" s="133">
        <v>43248.291666666664</v>
      </c>
      <c r="L3543" s="9">
        <f t="shared" si="990"/>
        <v>5</v>
      </c>
      <c r="M3543" s="9">
        <f t="shared" si="991"/>
        <v>28</v>
      </c>
      <c r="N3543" s="9">
        <f t="shared" si="992"/>
        <v>7</v>
      </c>
      <c r="O3543" s="31" t="str">
        <f t="shared" si="993"/>
        <v/>
      </c>
      <c r="P3543" s="134">
        <v>19.23</v>
      </c>
      <c r="Q3543" s="31" t="str">
        <f t="shared" si="994"/>
        <v>-</v>
      </c>
      <c r="R3543" s="31">
        <f t="shared" si="995"/>
        <v>19.23</v>
      </c>
      <c r="U3543" s="133">
        <v>43613.291666666664</v>
      </c>
      <c r="V3543" s="9">
        <f t="shared" si="996"/>
        <v>5</v>
      </c>
      <c r="W3543" s="9">
        <f t="shared" si="997"/>
        <v>28</v>
      </c>
      <c r="X3543" s="9">
        <f t="shared" si="998"/>
        <v>7</v>
      </c>
      <c r="Y3543" s="31" t="str">
        <f t="shared" si="999"/>
        <v/>
      </c>
      <c r="Z3543" s="134">
        <v>20.49</v>
      </c>
      <c r="AA3543" s="31" t="str">
        <f t="shared" si="1000"/>
        <v>-</v>
      </c>
      <c r="AB3543" s="31">
        <f t="shared" si="1001"/>
        <v>20.49</v>
      </c>
    </row>
    <row r="3544" spans="1:28" x14ac:dyDescent="0.3">
      <c r="A3544" s="133">
        <v>42883.333333333336</v>
      </c>
      <c r="B3544" s="152">
        <f t="shared" si="1002"/>
        <v>5</v>
      </c>
      <c r="C3544" s="152">
        <f t="shared" si="1003"/>
        <v>28</v>
      </c>
      <c r="D3544" s="152">
        <f t="shared" si="1004"/>
        <v>8</v>
      </c>
      <c r="E3544" s="38" t="str">
        <f t="shared" si="1005"/>
        <v>W</v>
      </c>
      <c r="F3544" s="134">
        <v>21</v>
      </c>
      <c r="G3544" s="38" t="str">
        <f t="shared" si="1006"/>
        <v>-</v>
      </c>
      <c r="H3544" s="38">
        <f t="shared" si="1007"/>
        <v>21</v>
      </c>
      <c r="K3544" s="133">
        <v>43248.333333333336</v>
      </c>
      <c r="L3544" s="9">
        <f t="shared" si="990"/>
        <v>5</v>
      </c>
      <c r="M3544" s="9">
        <f t="shared" si="991"/>
        <v>28</v>
      </c>
      <c r="N3544" s="9">
        <f t="shared" si="992"/>
        <v>8</v>
      </c>
      <c r="O3544" s="31" t="str">
        <f t="shared" si="993"/>
        <v/>
      </c>
      <c r="P3544" s="134">
        <v>21.25</v>
      </c>
      <c r="Q3544" s="31">
        <f t="shared" si="994"/>
        <v>21.25</v>
      </c>
      <c r="R3544" s="31" t="str">
        <f t="shared" si="995"/>
        <v>-</v>
      </c>
      <c r="U3544" s="133">
        <v>43613.333333333336</v>
      </c>
      <c r="V3544" s="9">
        <f t="shared" si="996"/>
        <v>5</v>
      </c>
      <c r="W3544" s="9">
        <f t="shared" si="997"/>
        <v>28</v>
      </c>
      <c r="X3544" s="9">
        <f t="shared" si="998"/>
        <v>8</v>
      </c>
      <c r="Y3544" s="31" t="str">
        <f t="shared" si="999"/>
        <v/>
      </c>
      <c r="Z3544" s="134">
        <v>21.05</v>
      </c>
      <c r="AA3544" s="31">
        <f t="shared" si="1000"/>
        <v>21.05</v>
      </c>
      <c r="AB3544" s="31" t="str">
        <f t="shared" si="1001"/>
        <v>-</v>
      </c>
    </row>
    <row r="3545" spans="1:28" x14ac:dyDescent="0.3">
      <c r="A3545" s="133">
        <v>42883.375</v>
      </c>
      <c r="B3545" s="152">
        <f t="shared" si="1002"/>
        <v>5</v>
      </c>
      <c r="C3545" s="152">
        <f t="shared" si="1003"/>
        <v>28</v>
      </c>
      <c r="D3545" s="152">
        <f t="shared" si="1004"/>
        <v>9</v>
      </c>
      <c r="E3545" s="38" t="str">
        <f t="shared" si="1005"/>
        <v>W</v>
      </c>
      <c r="F3545" s="134">
        <v>22.48</v>
      </c>
      <c r="G3545" s="38" t="str">
        <f t="shared" si="1006"/>
        <v>-</v>
      </c>
      <c r="H3545" s="38">
        <f t="shared" si="1007"/>
        <v>22.48</v>
      </c>
      <c r="K3545" s="133">
        <v>43248.375</v>
      </c>
      <c r="L3545" s="9">
        <f t="shared" si="990"/>
        <v>5</v>
      </c>
      <c r="M3545" s="9">
        <f t="shared" si="991"/>
        <v>28</v>
      </c>
      <c r="N3545" s="9">
        <f t="shared" si="992"/>
        <v>9</v>
      </c>
      <c r="O3545" s="31" t="str">
        <f t="shared" si="993"/>
        <v/>
      </c>
      <c r="P3545" s="134">
        <v>23.55</v>
      </c>
      <c r="Q3545" s="31">
        <f t="shared" si="994"/>
        <v>23.55</v>
      </c>
      <c r="R3545" s="31" t="str">
        <f t="shared" si="995"/>
        <v>-</v>
      </c>
      <c r="U3545" s="133">
        <v>43613.375</v>
      </c>
      <c r="V3545" s="9">
        <f t="shared" si="996"/>
        <v>5</v>
      </c>
      <c r="W3545" s="9">
        <f t="shared" si="997"/>
        <v>28</v>
      </c>
      <c r="X3545" s="9">
        <f t="shared" si="998"/>
        <v>9</v>
      </c>
      <c r="Y3545" s="31" t="str">
        <f t="shared" si="999"/>
        <v/>
      </c>
      <c r="Z3545" s="134">
        <v>23.45</v>
      </c>
      <c r="AA3545" s="31">
        <f t="shared" si="1000"/>
        <v>23.45</v>
      </c>
      <c r="AB3545" s="31" t="str">
        <f t="shared" si="1001"/>
        <v>-</v>
      </c>
    </row>
    <row r="3546" spans="1:28" x14ac:dyDescent="0.3">
      <c r="A3546" s="133">
        <v>42883.416666666664</v>
      </c>
      <c r="B3546" s="152">
        <f t="shared" si="1002"/>
        <v>5</v>
      </c>
      <c r="C3546" s="152">
        <f t="shared" si="1003"/>
        <v>28</v>
      </c>
      <c r="D3546" s="152">
        <f t="shared" si="1004"/>
        <v>10</v>
      </c>
      <c r="E3546" s="38" t="str">
        <f t="shared" si="1005"/>
        <v>W</v>
      </c>
      <c r="F3546" s="134">
        <v>23.23</v>
      </c>
      <c r="G3546" s="38" t="str">
        <f t="shared" si="1006"/>
        <v>-</v>
      </c>
      <c r="H3546" s="38">
        <f t="shared" si="1007"/>
        <v>23.23</v>
      </c>
      <c r="K3546" s="133">
        <v>43248.416666666664</v>
      </c>
      <c r="L3546" s="9">
        <f t="shared" si="990"/>
        <v>5</v>
      </c>
      <c r="M3546" s="9">
        <f t="shared" si="991"/>
        <v>28</v>
      </c>
      <c r="N3546" s="9">
        <f t="shared" si="992"/>
        <v>10</v>
      </c>
      <c r="O3546" s="31" t="str">
        <f t="shared" si="993"/>
        <v/>
      </c>
      <c r="P3546" s="134">
        <v>26.2</v>
      </c>
      <c r="Q3546" s="31">
        <f t="shared" si="994"/>
        <v>26.2</v>
      </c>
      <c r="R3546" s="31" t="str">
        <f t="shared" si="995"/>
        <v>-</v>
      </c>
      <c r="U3546" s="133">
        <v>43613.416666666664</v>
      </c>
      <c r="V3546" s="9">
        <f t="shared" si="996"/>
        <v>5</v>
      </c>
      <c r="W3546" s="9">
        <f t="shared" si="997"/>
        <v>28</v>
      </c>
      <c r="X3546" s="9">
        <f t="shared" si="998"/>
        <v>10</v>
      </c>
      <c r="Y3546" s="31" t="str">
        <f t="shared" si="999"/>
        <v/>
      </c>
      <c r="Z3546" s="134">
        <v>25.97</v>
      </c>
      <c r="AA3546" s="31">
        <f t="shared" si="1000"/>
        <v>25.97</v>
      </c>
      <c r="AB3546" s="31" t="str">
        <f t="shared" si="1001"/>
        <v>-</v>
      </c>
    </row>
    <row r="3547" spans="1:28" x14ac:dyDescent="0.3">
      <c r="A3547" s="133">
        <v>42883.458333333336</v>
      </c>
      <c r="B3547" s="152">
        <f t="shared" si="1002"/>
        <v>5</v>
      </c>
      <c r="C3547" s="152">
        <f t="shared" si="1003"/>
        <v>28</v>
      </c>
      <c r="D3547" s="152">
        <f t="shared" si="1004"/>
        <v>11</v>
      </c>
      <c r="E3547" s="38" t="str">
        <f t="shared" si="1005"/>
        <v>W</v>
      </c>
      <c r="F3547" s="134">
        <v>24.31</v>
      </c>
      <c r="G3547" s="38" t="str">
        <f t="shared" si="1006"/>
        <v>-</v>
      </c>
      <c r="H3547" s="38">
        <f t="shared" si="1007"/>
        <v>24.31</v>
      </c>
      <c r="K3547" s="133">
        <v>43248.458333333336</v>
      </c>
      <c r="L3547" s="9">
        <f t="shared" si="990"/>
        <v>5</v>
      </c>
      <c r="M3547" s="9">
        <f t="shared" si="991"/>
        <v>28</v>
      </c>
      <c r="N3547" s="9">
        <f t="shared" si="992"/>
        <v>11</v>
      </c>
      <c r="O3547" s="31" t="str">
        <f t="shared" si="993"/>
        <v/>
      </c>
      <c r="P3547" s="134">
        <v>30.53</v>
      </c>
      <c r="Q3547" s="31">
        <f t="shared" si="994"/>
        <v>30.53</v>
      </c>
      <c r="R3547" s="31" t="str">
        <f t="shared" si="995"/>
        <v>-</v>
      </c>
      <c r="U3547" s="133">
        <v>43613.458333333336</v>
      </c>
      <c r="V3547" s="9">
        <f t="shared" si="996"/>
        <v>5</v>
      </c>
      <c r="W3547" s="9">
        <f t="shared" si="997"/>
        <v>28</v>
      </c>
      <c r="X3547" s="9">
        <f t="shared" si="998"/>
        <v>11</v>
      </c>
      <c r="Y3547" s="31" t="str">
        <f t="shared" si="999"/>
        <v/>
      </c>
      <c r="Z3547" s="134">
        <v>31.09</v>
      </c>
      <c r="AA3547" s="31">
        <f t="shared" si="1000"/>
        <v>31.09</v>
      </c>
      <c r="AB3547" s="31" t="str">
        <f t="shared" si="1001"/>
        <v>-</v>
      </c>
    </row>
    <row r="3548" spans="1:28" x14ac:dyDescent="0.3">
      <c r="A3548" s="133">
        <v>42883.5</v>
      </c>
      <c r="B3548" s="152">
        <f t="shared" si="1002"/>
        <v>5</v>
      </c>
      <c r="C3548" s="152">
        <f t="shared" si="1003"/>
        <v>28</v>
      </c>
      <c r="D3548" s="152">
        <f t="shared" si="1004"/>
        <v>12</v>
      </c>
      <c r="E3548" s="38" t="str">
        <f t="shared" si="1005"/>
        <v>W</v>
      </c>
      <c r="F3548" s="134">
        <v>25.09</v>
      </c>
      <c r="G3548" s="38" t="str">
        <f t="shared" si="1006"/>
        <v>-</v>
      </c>
      <c r="H3548" s="38">
        <f t="shared" si="1007"/>
        <v>25.09</v>
      </c>
      <c r="K3548" s="133">
        <v>43248.5</v>
      </c>
      <c r="L3548" s="9">
        <f t="shared" si="990"/>
        <v>5</v>
      </c>
      <c r="M3548" s="9">
        <f t="shared" si="991"/>
        <v>28</v>
      </c>
      <c r="N3548" s="9">
        <f t="shared" si="992"/>
        <v>12</v>
      </c>
      <c r="O3548" s="31" t="str">
        <f t="shared" si="993"/>
        <v/>
      </c>
      <c r="P3548" s="134">
        <v>36.909999999999997</v>
      </c>
      <c r="Q3548" s="31">
        <f t="shared" si="994"/>
        <v>36.909999999999997</v>
      </c>
      <c r="R3548" s="31" t="str">
        <f t="shared" si="995"/>
        <v>-</v>
      </c>
      <c r="U3548" s="133">
        <v>43613.5</v>
      </c>
      <c r="V3548" s="9">
        <f t="shared" si="996"/>
        <v>5</v>
      </c>
      <c r="W3548" s="9">
        <f t="shared" si="997"/>
        <v>28</v>
      </c>
      <c r="X3548" s="9">
        <f t="shared" si="998"/>
        <v>12</v>
      </c>
      <c r="Y3548" s="31" t="str">
        <f t="shared" si="999"/>
        <v/>
      </c>
      <c r="Z3548" s="134">
        <v>38.35</v>
      </c>
      <c r="AA3548" s="31">
        <f t="shared" si="1000"/>
        <v>38.35</v>
      </c>
      <c r="AB3548" s="31" t="str">
        <f t="shared" si="1001"/>
        <v>-</v>
      </c>
    </row>
    <row r="3549" spans="1:28" x14ac:dyDescent="0.3">
      <c r="A3549" s="133">
        <v>42883.541666666664</v>
      </c>
      <c r="B3549" s="152">
        <f t="shared" si="1002"/>
        <v>5</v>
      </c>
      <c r="C3549" s="152">
        <f t="shared" si="1003"/>
        <v>28</v>
      </c>
      <c r="D3549" s="152">
        <f t="shared" si="1004"/>
        <v>13</v>
      </c>
      <c r="E3549" s="38" t="str">
        <f t="shared" si="1005"/>
        <v>W</v>
      </c>
      <c r="F3549" s="134">
        <v>25.62</v>
      </c>
      <c r="G3549" s="38" t="str">
        <f t="shared" si="1006"/>
        <v>-</v>
      </c>
      <c r="H3549" s="38">
        <f t="shared" si="1007"/>
        <v>25.62</v>
      </c>
      <c r="K3549" s="133">
        <v>43248.541666666664</v>
      </c>
      <c r="L3549" s="9">
        <f t="shared" si="990"/>
        <v>5</v>
      </c>
      <c r="M3549" s="9">
        <f t="shared" si="991"/>
        <v>28</v>
      </c>
      <c r="N3549" s="9">
        <f t="shared" si="992"/>
        <v>13</v>
      </c>
      <c r="O3549" s="31" t="str">
        <f t="shared" si="993"/>
        <v/>
      </c>
      <c r="P3549" s="134">
        <v>41.94</v>
      </c>
      <c r="Q3549" s="31">
        <f t="shared" si="994"/>
        <v>41.94</v>
      </c>
      <c r="R3549" s="31" t="str">
        <f t="shared" si="995"/>
        <v>-</v>
      </c>
      <c r="U3549" s="133">
        <v>43613.541666666664</v>
      </c>
      <c r="V3549" s="9">
        <f t="shared" si="996"/>
        <v>5</v>
      </c>
      <c r="W3549" s="9">
        <f t="shared" si="997"/>
        <v>28</v>
      </c>
      <c r="X3549" s="9">
        <f t="shared" si="998"/>
        <v>13</v>
      </c>
      <c r="Y3549" s="31" t="str">
        <f t="shared" si="999"/>
        <v/>
      </c>
      <c r="Z3549" s="134">
        <v>44.64</v>
      </c>
      <c r="AA3549" s="31">
        <f t="shared" si="1000"/>
        <v>44.64</v>
      </c>
      <c r="AB3549" s="31" t="str">
        <f t="shared" si="1001"/>
        <v>-</v>
      </c>
    </row>
    <row r="3550" spans="1:28" x14ac:dyDescent="0.3">
      <c r="A3550" s="133">
        <v>42883.583333333336</v>
      </c>
      <c r="B3550" s="152">
        <f t="shared" si="1002"/>
        <v>5</v>
      </c>
      <c r="C3550" s="152">
        <f t="shared" si="1003"/>
        <v>28</v>
      </c>
      <c r="D3550" s="152">
        <f t="shared" si="1004"/>
        <v>14</v>
      </c>
      <c r="E3550" s="38" t="str">
        <f t="shared" si="1005"/>
        <v>W</v>
      </c>
      <c r="F3550" s="134">
        <v>25.72</v>
      </c>
      <c r="G3550" s="38" t="str">
        <f t="shared" si="1006"/>
        <v>-</v>
      </c>
      <c r="H3550" s="38">
        <f t="shared" si="1007"/>
        <v>25.72</v>
      </c>
      <c r="K3550" s="133">
        <v>43248.583333333336</v>
      </c>
      <c r="L3550" s="9">
        <f t="shared" si="990"/>
        <v>5</v>
      </c>
      <c r="M3550" s="9">
        <f t="shared" si="991"/>
        <v>28</v>
      </c>
      <c r="N3550" s="9">
        <f t="shared" si="992"/>
        <v>14</v>
      </c>
      <c r="O3550" s="31" t="str">
        <f t="shared" si="993"/>
        <v/>
      </c>
      <c r="P3550" s="134">
        <v>44.16</v>
      </c>
      <c r="Q3550" s="31">
        <f t="shared" si="994"/>
        <v>44.16</v>
      </c>
      <c r="R3550" s="31" t="str">
        <f t="shared" si="995"/>
        <v>-</v>
      </c>
      <c r="U3550" s="133">
        <v>43613.583333333336</v>
      </c>
      <c r="V3550" s="9">
        <f t="shared" si="996"/>
        <v>5</v>
      </c>
      <c r="W3550" s="9">
        <f t="shared" si="997"/>
        <v>28</v>
      </c>
      <c r="X3550" s="9">
        <f t="shared" si="998"/>
        <v>14</v>
      </c>
      <c r="Y3550" s="31" t="str">
        <f t="shared" si="999"/>
        <v/>
      </c>
      <c r="Z3550" s="134">
        <v>52.84</v>
      </c>
      <c r="AA3550" s="31">
        <f t="shared" si="1000"/>
        <v>52.84</v>
      </c>
      <c r="AB3550" s="31" t="str">
        <f t="shared" si="1001"/>
        <v>-</v>
      </c>
    </row>
    <row r="3551" spans="1:28" x14ac:dyDescent="0.3">
      <c r="A3551" s="133">
        <v>42883.625</v>
      </c>
      <c r="B3551" s="152">
        <f t="shared" si="1002"/>
        <v>5</v>
      </c>
      <c r="C3551" s="152">
        <f t="shared" si="1003"/>
        <v>28</v>
      </c>
      <c r="D3551" s="152">
        <f t="shared" si="1004"/>
        <v>15</v>
      </c>
      <c r="E3551" s="38" t="str">
        <f t="shared" si="1005"/>
        <v>W</v>
      </c>
      <c r="F3551" s="134">
        <v>25.52</v>
      </c>
      <c r="G3551" s="38" t="str">
        <f t="shared" si="1006"/>
        <v>-</v>
      </c>
      <c r="H3551" s="38">
        <f t="shared" si="1007"/>
        <v>25.52</v>
      </c>
      <c r="K3551" s="133">
        <v>43248.625</v>
      </c>
      <c r="L3551" s="9">
        <f t="shared" si="990"/>
        <v>5</v>
      </c>
      <c r="M3551" s="9">
        <f t="shared" si="991"/>
        <v>28</v>
      </c>
      <c r="N3551" s="9">
        <f t="shared" si="992"/>
        <v>15</v>
      </c>
      <c r="O3551" s="31" t="str">
        <f t="shared" si="993"/>
        <v/>
      </c>
      <c r="P3551" s="134">
        <v>44.39</v>
      </c>
      <c r="Q3551" s="31">
        <f t="shared" si="994"/>
        <v>44.39</v>
      </c>
      <c r="R3551" s="31" t="str">
        <f t="shared" si="995"/>
        <v>-</v>
      </c>
      <c r="U3551" s="133">
        <v>43613.625</v>
      </c>
      <c r="V3551" s="9">
        <f t="shared" si="996"/>
        <v>5</v>
      </c>
      <c r="W3551" s="9">
        <f t="shared" si="997"/>
        <v>28</v>
      </c>
      <c r="X3551" s="9">
        <f t="shared" si="998"/>
        <v>15</v>
      </c>
      <c r="Y3551" s="31" t="str">
        <f t="shared" si="999"/>
        <v/>
      </c>
      <c r="Z3551" s="134">
        <v>59.24</v>
      </c>
      <c r="AA3551" s="31">
        <f t="shared" si="1000"/>
        <v>59.24</v>
      </c>
      <c r="AB3551" s="31" t="str">
        <f t="shared" si="1001"/>
        <v>-</v>
      </c>
    </row>
    <row r="3552" spans="1:28" x14ac:dyDescent="0.3">
      <c r="A3552" s="133">
        <v>42883.666666666664</v>
      </c>
      <c r="B3552" s="152">
        <f t="shared" si="1002"/>
        <v>5</v>
      </c>
      <c r="C3552" s="152">
        <f t="shared" si="1003"/>
        <v>28</v>
      </c>
      <c r="D3552" s="152">
        <f t="shared" si="1004"/>
        <v>16</v>
      </c>
      <c r="E3552" s="38" t="str">
        <f t="shared" si="1005"/>
        <v>W</v>
      </c>
      <c r="F3552" s="134">
        <v>25.8</v>
      </c>
      <c r="G3552" s="38" t="str">
        <f t="shared" si="1006"/>
        <v>-</v>
      </c>
      <c r="H3552" s="38">
        <f t="shared" si="1007"/>
        <v>25.8</v>
      </c>
      <c r="K3552" s="133">
        <v>43248.666666666664</v>
      </c>
      <c r="L3552" s="9">
        <f t="shared" si="990"/>
        <v>5</v>
      </c>
      <c r="M3552" s="9">
        <f t="shared" si="991"/>
        <v>28</v>
      </c>
      <c r="N3552" s="9">
        <f t="shared" si="992"/>
        <v>16</v>
      </c>
      <c r="O3552" s="31" t="str">
        <f t="shared" si="993"/>
        <v/>
      </c>
      <c r="P3552" s="134">
        <v>49.1</v>
      </c>
      <c r="Q3552" s="31">
        <f t="shared" si="994"/>
        <v>49.1</v>
      </c>
      <c r="R3552" s="31" t="str">
        <f t="shared" si="995"/>
        <v>-</v>
      </c>
      <c r="U3552" s="133">
        <v>43613.666666666664</v>
      </c>
      <c r="V3552" s="9">
        <f t="shared" si="996"/>
        <v>5</v>
      </c>
      <c r="W3552" s="9">
        <f t="shared" si="997"/>
        <v>28</v>
      </c>
      <c r="X3552" s="9">
        <f t="shared" si="998"/>
        <v>16</v>
      </c>
      <c r="Y3552" s="31" t="str">
        <f t="shared" si="999"/>
        <v/>
      </c>
      <c r="Z3552" s="134">
        <v>66.31</v>
      </c>
      <c r="AA3552" s="31">
        <f t="shared" si="1000"/>
        <v>66.31</v>
      </c>
      <c r="AB3552" s="31" t="str">
        <f t="shared" si="1001"/>
        <v>-</v>
      </c>
    </row>
    <row r="3553" spans="1:28" x14ac:dyDescent="0.3">
      <c r="A3553" s="133">
        <v>42883.708333333336</v>
      </c>
      <c r="B3553" s="152">
        <f t="shared" si="1002"/>
        <v>5</v>
      </c>
      <c r="C3553" s="152">
        <f t="shared" si="1003"/>
        <v>28</v>
      </c>
      <c r="D3553" s="152">
        <f t="shared" si="1004"/>
        <v>17</v>
      </c>
      <c r="E3553" s="38" t="str">
        <f t="shared" si="1005"/>
        <v>W</v>
      </c>
      <c r="F3553" s="134">
        <v>26.39</v>
      </c>
      <c r="G3553" s="38" t="str">
        <f t="shared" si="1006"/>
        <v>-</v>
      </c>
      <c r="H3553" s="38">
        <f t="shared" si="1007"/>
        <v>26.39</v>
      </c>
      <c r="K3553" s="133">
        <v>43248.708333333336</v>
      </c>
      <c r="L3553" s="9">
        <f t="shared" si="990"/>
        <v>5</v>
      </c>
      <c r="M3553" s="9">
        <f t="shared" si="991"/>
        <v>28</v>
      </c>
      <c r="N3553" s="9">
        <f t="shared" si="992"/>
        <v>17</v>
      </c>
      <c r="O3553" s="31" t="str">
        <f t="shared" si="993"/>
        <v/>
      </c>
      <c r="P3553" s="134">
        <v>49.01</v>
      </c>
      <c r="Q3553" s="31" t="str">
        <f t="shared" si="994"/>
        <v>-</v>
      </c>
      <c r="R3553" s="31">
        <f t="shared" si="995"/>
        <v>49.01</v>
      </c>
      <c r="U3553" s="133">
        <v>43613.708333333336</v>
      </c>
      <c r="V3553" s="9">
        <f t="shared" si="996"/>
        <v>5</v>
      </c>
      <c r="W3553" s="9">
        <f t="shared" si="997"/>
        <v>28</v>
      </c>
      <c r="X3553" s="9">
        <f t="shared" si="998"/>
        <v>17</v>
      </c>
      <c r="Y3553" s="31" t="str">
        <f t="shared" si="999"/>
        <v/>
      </c>
      <c r="Z3553" s="134">
        <v>59.61</v>
      </c>
      <c r="AA3553" s="31" t="str">
        <f t="shared" si="1000"/>
        <v>-</v>
      </c>
      <c r="AB3553" s="31">
        <f t="shared" si="1001"/>
        <v>59.61</v>
      </c>
    </row>
    <row r="3554" spans="1:28" x14ac:dyDescent="0.3">
      <c r="A3554" s="133">
        <v>42883.75</v>
      </c>
      <c r="B3554" s="152">
        <f t="shared" si="1002"/>
        <v>5</v>
      </c>
      <c r="C3554" s="152">
        <f t="shared" si="1003"/>
        <v>28</v>
      </c>
      <c r="D3554" s="152">
        <f t="shared" si="1004"/>
        <v>18</v>
      </c>
      <c r="E3554" s="38" t="str">
        <f t="shared" si="1005"/>
        <v>W</v>
      </c>
      <c r="F3554" s="134">
        <v>25.98</v>
      </c>
      <c r="G3554" s="38" t="str">
        <f t="shared" si="1006"/>
        <v>-</v>
      </c>
      <c r="H3554" s="38">
        <f t="shared" si="1007"/>
        <v>25.98</v>
      </c>
      <c r="K3554" s="133">
        <v>43248.75</v>
      </c>
      <c r="L3554" s="9">
        <f t="shared" si="990"/>
        <v>5</v>
      </c>
      <c r="M3554" s="9">
        <f t="shared" si="991"/>
        <v>28</v>
      </c>
      <c r="N3554" s="9">
        <f t="shared" si="992"/>
        <v>18</v>
      </c>
      <c r="O3554" s="31" t="str">
        <f t="shared" si="993"/>
        <v/>
      </c>
      <c r="P3554" s="134">
        <v>42.4</v>
      </c>
      <c r="Q3554" s="31" t="str">
        <f t="shared" si="994"/>
        <v>-</v>
      </c>
      <c r="R3554" s="31">
        <f t="shared" si="995"/>
        <v>42.4</v>
      </c>
      <c r="U3554" s="133">
        <v>43613.75</v>
      </c>
      <c r="V3554" s="9">
        <f t="shared" si="996"/>
        <v>5</v>
      </c>
      <c r="W3554" s="9">
        <f t="shared" si="997"/>
        <v>28</v>
      </c>
      <c r="X3554" s="9">
        <f t="shared" si="998"/>
        <v>18</v>
      </c>
      <c r="Y3554" s="31" t="str">
        <f t="shared" si="999"/>
        <v/>
      </c>
      <c r="Z3554" s="134">
        <v>47.32</v>
      </c>
      <c r="AA3554" s="31" t="str">
        <f t="shared" si="1000"/>
        <v>-</v>
      </c>
      <c r="AB3554" s="31">
        <f t="shared" si="1001"/>
        <v>47.32</v>
      </c>
    </row>
    <row r="3555" spans="1:28" x14ac:dyDescent="0.3">
      <c r="A3555" s="133">
        <v>42883.791666666664</v>
      </c>
      <c r="B3555" s="152">
        <f t="shared" si="1002"/>
        <v>5</v>
      </c>
      <c r="C3555" s="152">
        <f t="shared" si="1003"/>
        <v>28</v>
      </c>
      <c r="D3555" s="152">
        <f t="shared" si="1004"/>
        <v>19</v>
      </c>
      <c r="E3555" s="38" t="str">
        <f t="shared" si="1005"/>
        <v>W</v>
      </c>
      <c r="F3555" s="134">
        <v>26.29</v>
      </c>
      <c r="G3555" s="38" t="str">
        <f t="shared" si="1006"/>
        <v>-</v>
      </c>
      <c r="H3555" s="38">
        <f t="shared" si="1007"/>
        <v>26.29</v>
      </c>
      <c r="K3555" s="133">
        <v>43248.791666666664</v>
      </c>
      <c r="L3555" s="9">
        <f t="shared" si="990"/>
        <v>5</v>
      </c>
      <c r="M3555" s="9">
        <f t="shared" si="991"/>
        <v>28</v>
      </c>
      <c r="N3555" s="9">
        <f t="shared" si="992"/>
        <v>19</v>
      </c>
      <c r="O3555" s="31" t="str">
        <f t="shared" si="993"/>
        <v/>
      </c>
      <c r="P3555" s="134">
        <v>41.74</v>
      </c>
      <c r="Q3555" s="31" t="str">
        <f t="shared" si="994"/>
        <v>-</v>
      </c>
      <c r="R3555" s="31">
        <f t="shared" si="995"/>
        <v>41.74</v>
      </c>
      <c r="U3555" s="133">
        <v>43613.791666666664</v>
      </c>
      <c r="V3555" s="9">
        <f t="shared" si="996"/>
        <v>5</v>
      </c>
      <c r="W3555" s="9">
        <f t="shared" si="997"/>
        <v>28</v>
      </c>
      <c r="X3555" s="9">
        <f t="shared" si="998"/>
        <v>19</v>
      </c>
      <c r="Y3555" s="31" t="str">
        <f t="shared" si="999"/>
        <v/>
      </c>
      <c r="Z3555" s="134">
        <v>39.770000000000003</v>
      </c>
      <c r="AA3555" s="31" t="str">
        <f t="shared" si="1000"/>
        <v>-</v>
      </c>
      <c r="AB3555" s="31">
        <f t="shared" si="1001"/>
        <v>39.770000000000003</v>
      </c>
    </row>
    <row r="3556" spans="1:28" x14ac:dyDescent="0.3">
      <c r="A3556" s="133">
        <v>42883.833333333336</v>
      </c>
      <c r="B3556" s="152">
        <f t="shared" si="1002"/>
        <v>5</v>
      </c>
      <c r="C3556" s="152">
        <f t="shared" si="1003"/>
        <v>28</v>
      </c>
      <c r="D3556" s="152">
        <f t="shared" si="1004"/>
        <v>20</v>
      </c>
      <c r="E3556" s="38" t="str">
        <f t="shared" si="1005"/>
        <v>W</v>
      </c>
      <c r="F3556" s="134">
        <v>26.7</v>
      </c>
      <c r="G3556" s="38" t="str">
        <f t="shared" si="1006"/>
        <v>-</v>
      </c>
      <c r="H3556" s="38">
        <f t="shared" si="1007"/>
        <v>26.7</v>
      </c>
      <c r="K3556" s="133">
        <v>43248.833333333336</v>
      </c>
      <c r="L3556" s="9">
        <f t="shared" si="990"/>
        <v>5</v>
      </c>
      <c r="M3556" s="9">
        <f t="shared" si="991"/>
        <v>28</v>
      </c>
      <c r="N3556" s="9">
        <f t="shared" si="992"/>
        <v>20</v>
      </c>
      <c r="O3556" s="31" t="str">
        <f t="shared" si="993"/>
        <v/>
      </c>
      <c r="P3556" s="134">
        <v>41.77</v>
      </c>
      <c r="Q3556" s="31" t="str">
        <f t="shared" si="994"/>
        <v>-</v>
      </c>
      <c r="R3556" s="31">
        <f t="shared" si="995"/>
        <v>41.77</v>
      </c>
      <c r="U3556" s="133">
        <v>43613.833333333336</v>
      </c>
      <c r="V3556" s="9">
        <f t="shared" si="996"/>
        <v>5</v>
      </c>
      <c r="W3556" s="9">
        <f t="shared" si="997"/>
        <v>28</v>
      </c>
      <c r="X3556" s="9">
        <f t="shared" si="998"/>
        <v>20</v>
      </c>
      <c r="Y3556" s="31" t="str">
        <f t="shared" si="999"/>
        <v/>
      </c>
      <c r="Z3556" s="134">
        <v>35.409999999999997</v>
      </c>
      <c r="AA3556" s="31" t="str">
        <f t="shared" si="1000"/>
        <v>-</v>
      </c>
      <c r="AB3556" s="31">
        <f t="shared" si="1001"/>
        <v>35.409999999999997</v>
      </c>
    </row>
    <row r="3557" spans="1:28" x14ac:dyDescent="0.3">
      <c r="A3557" s="133">
        <v>42883.875</v>
      </c>
      <c r="B3557" s="152">
        <f t="shared" si="1002"/>
        <v>5</v>
      </c>
      <c r="C3557" s="152">
        <f t="shared" si="1003"/>
        <v>28</v>
      </c>
      <c r="D3557" s="152">
        <f t="shared" si="1004"/>
        <v>21</v>
      </c>
      <c r="E3557" s="38" t="str">
        <f t="shared" si="1005"/>
        <v>W</v>
      </c>
      <c r="F3557" s="134">
        <v>26.43</v>
      </c>
      <c r="G3557" s="38" t="str">
        <f t="shared" si="1006"/>
        <v>-</v>
      </c>
      <c r="H3557" s="38">
        <f t="shared" si="1007"/>
        <v>26.43</v>
      </c>
      <c r="K3557" s="133">
        <v>43248.875</v>
      </c>
      <c r="L3557" s="9">
        <f t="shared" si="990"/>
        <v>5</v>
      </c>
      <c r="M3557" s="9">
        <f t="shared" si="991"/>
        <v>28</v>
      </c>
      <c r="N3557" s="9">
        <f t="shared" si="992"/>
        <v>21</v>
      </c>
      <c r="O3557" s="31" t="str">
        <f t="shared" si="993"/>
        <v/>
      </c>
      <c r="P3557" s="134">
        <v>35.840000000000003</v>
      </c>
      <c r="Q3557" s="31" t="str">
        <f t="shared" si="994"/>
        <v>-</v>
      </c>
      <c r="R3557" s="31">
        <f t="shared" si="995"/>
        <v>35.840000000000003</v>
      </c>
      <c r="U3557" s="133">
        <v>43613.875</v>
      </c>
      <c r="V3557" s="9">
        <f t="shared" si="996"/>
        <v>5</v>
      </c>
      <c r="W3557" s="9">
        <f t="shared" si="997"/>
        <v>28</v>
      </c>
      <c r="X3557" s="9">
        <f t="shared" si="998"/>
        <v>21</v>
      </c>
      <c r="Y3557" s="31" t="str">
        <f t="shared" si="999"/>
        <v/>
      </c>
      <c r="Z3557" s="134">
        <v>31.75</v>
      </c>
      <c r="AA3557" s="31" t="str">
        <f t="shared" si="1000"/>
        <v>-</v>
      </c>
      <c r="AB3557" s="31">
        <f t="shared" si="1001"/>
        <v>31.75</v>
      </c>
    </row>
    <row r="3558" spans="1:28" x14ac:dyDescent="0.3">
      <c r="A3558" s="133">
        <v>42883.916666666664</v>
      </c>
      <c r="B3558" s="152">
        <f t="shared" si="1002"/>
        <v>5</v>
      </c>
      <c r="C3558" s="152">
        <f t="shared" si="1003"/>
        <v>28</v>
      </c>
      <c r="D3558" s="152">
        <f t="shared" si="1004"/>
        <v>22</v>
      </c>
      <c r="E3558" s="38" t="str">
        <f t="shared" si="1005"/>
        <v>W</v>
      </c>
      <c r="F3558" s="134">
        <v>23.49</v>
      </c>
      <c r="G3558" s="38" t="str">
        <f t="shared" si="1006"/>
        <v>-</v>
      </c>
      <c r="H3558" s="38">
        <f t="shared" si="1007"/>
        <v>23.49</v>
      </c>
      <c r="K3558" s="133">
        <v>43248.916666666664</v>
      </c>
      <c r="L3558" s="9">
        <f t="shared" si="990"/>
        <v>5</v>
      </c>
      <c r="M3558" s="9">
        <f t="shared" si="991"/>
        <v>28</v>
      </c>
      <c r="N3558" s="9">
        <f t="shared" si="992"/>
        <v>22</v>
      </c>
      <c r="O3558" s="31" t="str">
        <f t="shared" si="993"/>
        <v/>
      </c>
      <c r="P3558" s="134">
        <v>28.14</v>
      </c>
      <c r="Q3558" s="31" t="str">
        <f t="shared" si="994"/>
        <v>-</v>
      </c>
      <c r="R3558" s="31">
        <f t="shared" si="995"/>
        <v>28.14</v>
      </c>
      <c r="U3558" s="133">
        <v>43613.916666666664</v>
      </c>
      <c r="V3558" s="9">
        <f t="shared" si="996"/>
        <v>5</v>
      </c>
      <c r="W3558" s="9">
        <f t="shared" si="997"/>
        <v>28</v>
      </c>
      <c r="X3558" s="9">
        <f t="shared" si="998"/>
        <v>22</v>
      </c>
      <c r="Y3558" s="31" t="str">
        <f t="shared" si="999"/>
        <v/>
      </c>
      <c r="Z3558" s="134">
        <v>24.93</v>
      </c>
      <c r="AA3558" s="31" t="str">
        <f t="shared" si="1000"/>
        <v>-</v>
      </c>
      <c r="AB3558" s="31">
        <f t="shared" si="1001"/>
        <v>24.93</v>
      </c>
    </row>
    <row r="3559" spans="1:28" x14ac:dyDescent="0.3">
      <c r="A3559" s="133">
        <v>42883.958333333336</v>
      </c>
      <c r="B3559" s="152">
        <f t="shared" si="1002"/>
        <v>5</v>
      </c>
      <c r="C3559" s="152">
        <f t="shared" si="1003"/>
        <v>28</v>
      </c>
      <c r="D3559" s="152">
        <f t="shared" si="1004"/>
        <v>23</v>
      </c>
      <c r="E3559" s="38" t="str">
        <f t="shared" si="1005"/>
        <v>W</v>
      </c>
      <c r="F3559" s="134">
        <v>20.7</v>
      </c>
      <c r="G3559" s="38" t="str">
        <f t="shared" si="1006"/>
        <v>-</v>
      </c>
      <c r="H3559" s="38">
        <f t="shared" si="1007"/>
        <v>20.7</v>
      </c>
      <c r="K3559" s="133">
        <v>43248.958333333336</v>
      </c>
      <c r="L3559" s="9">
        <f t="shared" si="990"/>
        <v>5</v>
      </c>
      <c r="M3559" s="9">
        <f t="shared" si="991"/>
        <v>28</v>
      </c>
      <c r="N3559" s="9">
        <f t="shared" si="992"/>
        <v>23</v>
      </c>
      <c r="O3559" s="31" t="str">
        <f t="shared" si="993"/>
        <v/>
      </c>
      <c r="P3559" s="134">
        <v>23.79</v>
      </c>
      <c r="Q3559" s="31" t="str">
        <f t="shared" si="994"/>
        <v>-</v>
      </c>
      <c r="R3559" s="31">
        <f t="shared" si="995"/>
        <v>23.79</v>
      </c>
      <c r="U3559" s="133">
        <v>43613.958333333336</v>
      </c>
      <c r="V3559" s="9">
        <f t="shared" si="996"/>
        <v>5</v>
      </c>
      <c r="W3559" s="9">
        <f t="shared" si="997"/>
        <v>28</v>
      </c>
      <c r="X3559" s="9">
        <f t="shared" si="998"/>
        <v>23</v>
      </c>
      <c r="Y3559" s="31" t="str">
        <f t="shared" si="999"/>
        <v/>
      </c>
      <c r="Z3559" s="134">
        <v>21.33</v>
      </c>
      <c r="AA3559" s="31" t="str">
        <f t="shared" si="1000"/>
        <v>-</v>
      </c>
      <c r="AB3559" s="31">
        <f t="shared" si="1001"/>
        <v>21.33</v>
      </c>
    </row>
    <row r="3560" spans="1:28" x14ac:dyDescent="0.3">
      <c r="A3560" s="133">
        <v>42884</v>
      </c>
      <c r="B3560" s="152">
        <f t="shared" si="1002"/>
        <v>5</v>
      </c>
      <c r="C3560" s="152">
        <f t="shared" si="1003"/>
        <v>29</v>
      </c>
      <c r="D3560" s="152">
        <f t="shared" si="1004"/>
        <v>0</v>
      </c>
      <c r="E3560" s="38" t="str">
        <f t="shared" si="1005"/>
        <v/>
      </c>
      <c r="F3560" s="134">
        <v>19.440000000000001</v>
      </c>
      <c r="G3560" s="38" t="str">
        <f t="shared" si="1006"/>
        <v>-</v>
      </c>
      <c r="H3560" s="38">
        <f t="shared" si="1007"/>
        <v>19.440000000000001</v>
      </c>
      <c r="K3560" s="133">
        <v>43249</v>
      </c>
      <c r="L3560" s="9">
        <f t="shared" si="990"/>
        <v>5</v>
      </c>
      <c r="M3560" s="9">
        <f t="shared" si="991"/>
        <v>29</v>
      </c>
      <c r="N3560" s="9">
        <f t="shared" si="992"/>
        <v>0</v>
      </c>
      <c r="O3560" s="31" t="str">
        <f t="shared" si="993"/>
        <v/>
      </c>
      <c r="P3560" s="134">
        <v>23.2</v>
      </c>
      <c r="Q3560" s="31" t="str">
        <f t="shared" si="994"/>
        <v>-</v>
      </c>
      <c r="R3560" s="31">
        <f t="shared" si="995"/>
        <v>23.2</v>
      </c>
      <c r="U3560" s="133">
        <v>43614</v>
      </c>
      <c r="V3560" s="9">
        <f t="shared" si="996"/>
        <v>5</v>
      </c>
      <c r="W3560" s="9">
        <f t="shared" si="997"/>
        <v>29</v>
      </c>
      <c r="X3560" s="9">
        <f t="shared" si="998"/>
        <v>0</v>
      </c>
      <c r="Y3560" s="31" t="str">
        <f t="shared" si="999"/>
        <v/>
      </c>
      <c r="Z3560" s="134">
        <v>19.78</v>
      </c>
      <c r="AA3560" s="31" t="str">
        <f t="shared" si="1000"/>
        <v>-</v>
      </c>
      <c r="AB3560" s="31">
        <f t="shared" si="1001"/>
        <v>19.78</v>
      </c>
    </row>
    <row r="3561" spans="1:28" x14ac:dyDescent="0.3">
      <c r="A3561" s="133">
        <v>42884.041666666664</v>
      </c>
      <c r="B3561" s="152">
        <f t="shared" si="1002"/>
        <v>5</v>
      </c>
      <c r="C3561" s="152">
        <f t="shared" si="1003"/>
        <v>29</v>
      </c>
      <c r="D3561" s="152">
        <f t="shared" si="1004"/>
        <v>1</v>
      </c>
      <c r="E3561" s="38" t="str">
        <f t="shared" si="1005"/>
        <v/>
      </c>
      <c r="F3561" s="134">
        <v>17.440000000000001</v>
      </c>
      <c r="G3561" s="38" t="str">
        <f t="shared" si="1006"/>
        <v>-</v>
      </c>
      <c r="H3561" s="38">
        <f t="shared" si="1007"/>
        <v>17.440000000000001</v>
      </c>
      <c r="K3561" s="133">
        <v>43249.041666666664</v>
      </c>
      <c r="L3561" s="9">
        <f t="shared" si="990"/>
        <v>5</v>
      </c>
      <c r="M3561" s="9">
        <f t="shared" si="991"/>
        <v>29</v>
      </c>
      <c r="N3561" s="9">
        <f t="shared" si="992"/>
        <v>1</v>
      </c>
      <c r="O3561" s="31" t="str">
        <f t="shared" si="993"/>
        <v/>
      </c>
      <c r="P3561" s="134">
        <v>21.31</v>
      </c>
      <c r="Q3561" s="31" t="str">
        <f t="shared" si="994"/>
        <v>-</v>
      </c>
      <c r="R3561" s="31">
        <f t="shared" si="995"/>
        <v>21.31</v>
      </c>
      <c r="U3561" s="133">
        <v>43614.041666666664</v>
      </c>
      <c r="V3561" s="9">
        <f t="shared" si="996"/>
        <v>5</v>
      </c>
      <c r="W3561" s="9">
        <f t="shared" si="997"/>
        <v>29</v>
      </c>
      <c r="X3561" s="9">
        <f t="shared" si="998"/>
        <v>1</v>
      </c>
      <c r="Y3561" s="31" t="str">
        <f t="shared" si="999"/>
        <v/>
      </c>
      <c r="Z3561" s="134">
        <v>19.52</v>
      </c>
      <c r="AA3561" s="31" t="str">
        <f t="shared" si="1000"/>
        <v>-</v>
      </c>
      <c r="AB3561" s="31">
        <f t="shared" si="1001"/>
        <v>19.52</v>
      </c>
    </row>
    <row r="3562" spans="1:28" x14ac:dyDescent="0.3">
      <c r="A3562" s="133">
        <v>42884.083333333336</v>
      </c>
      <c r="B3562" s="152">
        <f t="shared" si="1002"/>
        <v>5</v>
      </c>
      <c r="C3562" s="152">
        <f t="shared" si="1003"/>
        <v>29</v>
      </c>
      <c r="D3562" s="152">
        <f t="shared" si="1004"/>
        <v>2</v>
      </c>
      <c r="E3562" s="38" t="str">
        <f t="shared" si="1005"/>
        <v/>
      </c>
      <c r="F3562" s="134">
        <v>16.11</v>
      </c>
      <c r="G3562" s="38" t="str">
        <f t="shared" si="1006"/>
        <v>-</v>
      </c>
      <c r="H3562" s="38">
        <f t="shared" si="1007"/>
        <v>16.11</v>
      </c>
      <c r="K3562" s="133">
        <v>43249.083333333336</v>
      </c>
      <c r="L3562" s="9">
        <f t="shared" si="990"/>
        <v>5</v>
      </c>
      <c r="M3562" s="9">
        <f t="shared" si="991"/>
        <v>29</v>
      </c>
      <c r="N3562" s="9">
        <f t="shared" si="992"/>
        <v>2</v>
      </c>
      <c r="O3562" s="31" t="str">
        <f t="shared" si="993"/>
        <v/>
      </c>
      <c r="P3562" s="134">
        <v>20.54</v>
      </c>
      <c r="Q3562" s="31" t="str">
        <f t="shared" si="994"/>
        <v>-</v>
      </c>
      <c r="R3562" s="31">
        <f t="shared" si="995"/>
        <v>20.54</v>
      </c>
      <c r="U3562" s="133">
        <v>43614.083333333336</v>
      </c>
      <c r="V3562" s="9">
        <f t="shared" si="996"/>
        <v>5</v>
      </c>
      <c r="W3562" s="9">
        <f t="shared" si="997"/>
        <v>29</v>
      </c>
      <c r="X3562" s="9">
        <f t="shared" si="998"/>
        <v>2</v>
      </c>
      <c r="Y3562" s="31" t="str">
        <f t="shared" si="999"/>
        <v/>
      </c>
      <c r="Z3562" s="134">
        <v>19.32</v>
      </c>
      <c r="AA3562" s="31" t="str">
        <f t="shared" si="1000"/>
        <v>-</v>
      </c>
      <c r="AB3562" s="31">
        <f t="shared" si="1001"/>
        <v>19.32</v>
      </c>
    </row>
    <row r="3563" spans="1:28" x14ac:dyDescent="0.3">
      <c r="A3563" s="133">
        <v>42884.125</v>
      </c>
      <c r="B3563" s="152">
        <f t="shared" si="1002"/>
        <v>5</v>
      </c>
      <c r="C3563" s="152">
        <f t="shared" si="1003"/>
        <v>29</v>
      </c>
      <c r="D3563" s="152">
        <f t="shared" si="1004"/>
        <v>3</v>
      </c>
      <c r="E3563" s="38" t="str">
        <f t="shared" si="1005"/>
        <v/>
      </c>
      <c r="F3563" s="134">
        <v>16.100000000000001</v>
      </c>
      <c r="G3563" s="38" t="str">
        <f t="shared" si="1006"/>
        <v>-</v>
      </c>
      <c r="H3563" s="38">
        <f t="shared" si="1007"/>
        <v>16.100000000000001</v>
      </c>
      <c r="K3563" s="133">
        <v>43249.125</v>
      </c>
      <c r="L3563" s="9">
        <f t="shared" si="990"/>
        <v>5</v>
      </c>
      <c r="M3563" s="9">
        <f t="shared" si="991"/>
        <v>29</v>
      </c>
      <c r="N3563" s="9">
        <f t="shared" si="992"/>
        <v>3</v>
      </c>
      <c r="O3563" s="31" t="str">
        <f t="shared" si="993"/>
        <v/>
      </c>
      <c r="P3563" s="134">
        <v>19.37</v>
      </c>
      <c r="Q3563" s="31" t="str">
        <f t="shared" si="994"/>
        <v>-</v>
      </c>
      <c r="R3563" s="31">
        <f t="shared" si="995"/>
        <v>19.37</v>
      </c>
      <c r="U3563" s="133">
        <v>43614.125</v>
      </c>
      <c r="V3563" s="9">
        <f t="shared" si="996"/>
        <v>5</v>
      </c>
      <c r="W3563" s="9">
        <f t="shared" si="997"/>
        <v>29</v>
      </c>
      <c r="X3563" s="9">
        <f t="shared" si="998"/>
        <v>3</v>
      </c>
      <c r="Y3563" s="31" t="str">
        <f t="shared" si="999"/>
        <v/>
      </c>
      <c r="Z3563" s="134">
        <v>18.82</v>
      </c>
      <c r="AA3563" s="31" t="str">
        <f t="shared" si="1000"/>
        <v>-</v>
      </c>
      <c r="AB3563" s="31">
        <f t="shared" si="1001"/>
        <v>18.82</v>
      </c>
    </row>
    <row r="3564" spans="1:28" x14ac:dyDescent="0.3">
      <c r="A3564" s="133">
        <v>42884.166666666664</v>
      </c>
      <c r="B3564" s="152">
        <f t="shared" si="1002"/>
        <v>5</v>
      </c>
      <c r="C3564" s="152">
        <f t="shared" si="1003"/>
        <v>29</v>
      </c>
      <c r="D3564" s="152">
        <f t="shared" si="1004"/>
        <v>4</v>
      </c>
      <c r="E3564" s="38" t="str">
        <f t="shared" si="1005"/>
        <v/>
      </c>
      <c r="F3564" s="134">
        <v>15.26</v>
      </c>
      <c r="G3564" s="38" t="str">
        <f t="shared" si="1006"/>
        <v>-</v>
      </c>
      <c r="H3564" s="38">
        <f t="shared" si="1007"/>
        <v>15.26</v>
      </c>
      <c r="K3564" s="133">
        <v>43249.166666666664</v>
      </c>
      <c r="L3564" s="9">
        <f t="shared" si="990"/>
        <v>5</v>
      </c>
      <c r="M3564" s="9">
        <f t="shared" si="991"/>
        <v>29</v>
      </c>
      <c r="N3564" s="9">
        <f t="shared" si="992"/>
        <v>4</v>
      </c>
      <c r="O3564" s="31" t="str">
        <f t="shared" si="993"/>
        <v/>
      </c>
      <c r="P3564" s="134">
        <v>20.59</v>
      </c>
      <c r="Q3564" s="31" t="str">
        <f t="shared" si="994"/>
        <v>-</v>
      </c>
      <c r="R3564" s="31">
        <f t="shared" si="995"/>
        <v>20.59</v>
      </c>
      <c r="U3564" s="133">
        <v>43614.166666666664</v>
      </c>
      <c r="V3564" s="9">
        <f t="shared" si="996"/>
        <v>5</v>
      </c>
      <c r="W3564" s="9">
        <f t="shared" si="997"/>
        <v>29</v>
      </c>
      <c r="X3564" s="9">
        <f t="shared" si="998"/>
        <v>4</v>
      </c>
      <c r="Y3564" s="31" t="str">
        <f t="shared" si="999"/>
        <v/>
      </c>
      <c r="Z3564" s="134">
        <v>19.14</v>
      </c>
      <c r="AA3564" s="31" t="str">
        <f t="shared" si="1000"/>
        <v>-</v>
      </c>
      <c r="AB3564" s="31">
        <f t="shared" si="1001"/>
        <v>19.14</v>
      </c>
    </row>
    <row r="3565" spans="1:28" x14ac:dyDescent="0.3">
      <c r="A3565" s="133">
        <v>42884.208333333336</v>
      </c>
      <c r="B3565" s="152">
        <f t="shared" si="1002"/>
        <v>5</v>
      </c>
      <c r="C3565" s="152">
        <f t="shared" si="1003"/>
        <v>29</v>
      </c>
      <c r="D3565" s="152">
        <f t="shared" si="1004"/>
        <v>5</v>
      </c>
      <c r="E3565" s="38" t="str">
        <f t="shared" si="1005"/>
        <v/>
      </c>
      <c r="F3565" s="134">
        <v>15.96</v>
      </c>
      <c r="G3565" s="38" t="str">
        <f t="shared" si="1006"/>
        <v>-</v>
      </c>
      <c r="H3565" s="38">
        <f t="shared" si="1007"/>
        <v>15.96</v>
      </c>
      <c r="K3565" s="133">
        <v>43249.208333333336</v>
      </c>
      <c r="L3565" s="9">
        <f t="shared" si="990"/>
        <v>5</v>
      </c>
      <c r="M3565" s="9">
        <f t="shared" si="991"/>
        <v>29</v>
      </c>
      <c r="N3565" s="9">
        <f t="shared" si="992"/>
        <v>5</v>
      </c>
      <c r="O3565" s="31" t="str">
        <f t="shared" si="993"/>
        <v/>
      </c>
      <c r="P3565" s="134">
        <v>22</v>
      </c>
      <c r="Q3565" s="31" t="str">
        <f t="shared" si="994"/>
        <v>-</v>
      </c>
      <c r="R3565" s="31">
        <f t="shared" si="995"/>
        <v>22</v>
      </c>
      <c r="U3565" s="133">
        <v>43614.208333333336</v>
      </c>
      <c r="V3565" s="9">
        <f t="shared" si="996"/>
        <v>5</v>
      </c>
      <c r="W3565" s="9">
        <f t="shared" si="997"/>
        <v>29</v>
      </c>
      <c r="X3565" s="9">
        <f t="shared" si="998"/>
        <v>5</v>
      </c>
      <c r="Y3565" s="31" t="str">
        <f t="shared" si="999"/>
        <v/>
      </c>
      <c r="Z3565" s="134">
        <v>19.8</v>
      </c>
      <c r="AA3565" s="31" t="str">
        <f t="shared" si="1000"/>
        <v>-</v>
      </c>
      <c r="AB3565" s="31">
        <f t="shared" si="1001"/>
        <v>19.8</v>
      </c>
    </row>
    <row r="3566" spans="1:28" x14ac:dyDescent="0.3">
      <c r="A3566" s="133">
        <v>42884.25</v>
      </c>
      <c r="B3566" s="152">
        <f t="shared" si="1002"/>
        <v>5</v>
      </c>
      <c r="C3566" s="152">
        <f t="shared" si="1003"/>
        <v>29</v>
      </c>
      <c r="D3566" s="152">
        <f t="shared" si="1004"/>
        <v>6</v>
      </c>
      <c r="E3566" s="38" t="str">
        <f t="shared" si="1005"/>
        <v/>
      </c>
      <c r="F3566" s="134">
        <v>16.010000000000002</v>
      </c>
      <c r="G3566" s="38" t="str">
        <f t="shared" si="1006"/>
        <v>-</v>
      </c>
      <c r="H3566" s="38">
        <f t="shared" si="1007"/>
        <v>16.010000000000002</v>
      </c>
      <c r="K3566" s="133">
        <v>43249.25</v>
      </c>
      <c r="L3566" s="9">
        <f t="shared" si="990"/>
        <v>5</v>
      </c>
      <c r="M3566" s="9">
        <f t="shared" si="991"/>
        <v>29</v>
      </c>
      <c r="N3566" s="9">
        <f t="shared" si="992"/>
        <v>6</v>
      </c>
      <c r="O3566" s="31" t="str">
        <f t="shared" si="993"/>
        <v/>
      </c>
      <c r="P3566" s="134">
        <v>25.08</v>
      </c>
      <c r="Q3566" s="31" t="str">
        <f t="shared" si="994"/>
        <v>-</v>
      </c>
      <c r="R3566" s="31">
        <f t="shared" si="995"/>
        <v>25.08</v>
      </c>
      <c r="U3566" s="133">
        <v>43614.25</v>
      </c>
      <c r="V3566" s="9">
        <f t="shared" si="996"/>
        <v>5</v>
      </c>
      <c r="W3566" s="9">
        <f t="shared" si="997"/>
        <v>29</v>
      </c>
      <c r="X3566" s="9">
        <f t="shared" si="998"/>
        <v>6</v>
      </c>
      <c r="Y3566" s="31" t="str">
        <f t="shared" si="999"/>
        <v/>
      </c>
      <c r="Z3566" s="134">
        <v>20.94</v>
      </c>
      <c r="AA3566" s="31" t="str">
        <f t="shared" si="1000"/>
        <v>-</v>
      </c>
      <c r="AB3566" s="31">
        <f t="shared" si="1001"/>
        <v>20.94</v>
      </c>
    </row>
    <row r="3567" spans="1:28" x14ac:dyDescent="0.3">
      <c r="A3567" s="133">
        <v>42884.291666666664</v>
      </c>
      <c r="B3567" s="152">
        <f t="shared" si="1002"/>
        <v>5</v>
      </c>
      <c r="C3567" s="152">
        <f t="shared" si="1003"/>
        <v>29</v>
      </c>
      <c r="D3567" s="152">
        <f t="shared" si="1004"/>
        <v>7</v>
      </c>
      <c r="E3567" s="38" t="str">
        <f t="shared" si="1005"/>
        <v/>
      </c>
      <c r="F3567" s="134">
        <v>18.53</v>
      </c>
      <c r="G3567" s="38" t="str">
        <f t="shared" si="1006"/>
        <v>-</v>
      </c>
      <c r="H3567" s="38">
        <f t="shared" si="1007"/>
        <v>18.53</v>
      </c>
      <c r="K3567" s="133">
        <v>43249.291666666664</v>
      </c>
      <c r="L3567" s="9">
        <f t="shared" si="990"/>
        <v>5</v>
      </c>
      <c r="M3567" s="9">
        <f t="shared" si="991"/>
        <v>29</v>
      </c>
      <c r="N3567" s="9">
        <f t="shared" si="992"/>
        <v>7</v>
      </c>
      <c r="O3567" s="31" t="str">
        <f t="shared" si="993"/>
        <v/>
      </c>
      <c r="P3567" s="134">
        <v>26.48</v>
      </c>
      <c r="Q3567" s="31" t="str">
        <f t="shared" si="994"/>
        <v>-</v>
      </c>
      <c r="R3567" s="31">
        <f t="shared" si="995"/>
        <v>26.48</v>
      </c>
      <c r="U3567" s="133">
        <v>43614.291666666664</v>
      </c>
      <c r="V3567" s="9">
        <f t="shared" si="996"/>
        <v>5</v>
      </c>
      <c r="W3567" s="9">
        <f t="shared" si="997"/>
        <v>29</v>
      </c>
      <c r="X3567" s="9">
        <f t="shared" si="998"/>
        <v>7</v>
      </c>
      <c r="Y3567" s="31" t="str">
        <f t="shared" si="999"/>
        <v/>
      </c>
      <c r="Z3567" s="134">
        <v>22.94</v>
      </c>
      <c r="AA3567" s="31" t="str">
        <f t="shared" si="1000"/>
        <v>-</v>
      </c>
      <c r="AB3567" s="31">
        <f t="shared" si="1001"/>
        <v>22.94</v>
      </c>
    </row>
    <row r="3568" spans="1:28" x14ac:dyDescent="0.3">
      <c r="A3568" s="133">
        <v>42884.333333333336</v>
      </c>
      <c r="B3568" s="152">
        <f t="shared" si="1002"/>
        <v>5</v>
      </c>
      <c r="C3568" s="152">
        <f t="shared" si="1003"/>
        <v>29</v>
      </c>
      <c r="D3568" s="152">
        <f t="shared" si="1004"/>
        <v>8</v>
      </c>
      <c r="E3568" s="38" t="str">
        <f t="shared" si="1005"/>
        <v/>
      </c>
      <c r="F3568" s="134">
        <v>21.83</v>
      </c>
      <c r="G3568" s="38">
        <f t="shared" si="1006"/>
        <v>21.83</v>
      </c>
      <c r="H3568" s="38" t="str">
        <f t="shared" si="1007"/>
        <v>-</v>
      </c>
      <c r="K3568" s="133">
        <v>43249.333333333336</v>
      </c>
      <c r="L3568" s="9">
        <f t="shared" si="990"/>
        <v>5</v>
      </c>
      <c r="M3568" s="9">
        <f t="shared" si="991"/>
        <v>29</v>
      </c>
      <c r="N3568" s="9">
        <f t="shared" si="992"/>
        <v>8</v>
      </c>
      <c r="O3568" s="31" t="str">
        <f t="shared" si="993"/>
        <v/>
      </c>
      <c r="P3568" s="134">
        <v>28.96</v>
      </c>
      <c r="Q3568" s="31">
        <f t="shared" si="994"/>
        <v>28.96</v>
      </c>
      <c r="R3568" s="31" t="str">
        <f t="shared" si="995"/>
        <v>-</v>
      </c>
      <c r="U3568" s="133">
        <v>43614.333333333336</v>
      </c>
      <c r="V3568" s="9">
        <f t="shared" si="996"/>
        <v>5</v>
      </c>
      <c r="W3568" s="9">
        <f t="shared" si="997"/>
        <v>29</v>
      </c>
      <c r="X3568" s="9">
        <f t="shared" si="998"/>
        <v>8</v>
      </c>
      <c r="Y3568" s="31" t="str">
        <f t="shared" si="999"/>
        <v/>
      </c>
      <c r="Z3568" s="134">
        <v>23.96</v>
      </c>
      <c r="AA3568" s="31">
        <f t="shared" si="1000"/>
        <v>23.96</v>
      </c>
      <c r="AB3568" s="31" t="str">
        <f t="shared" si="1001"/>
        <v>-</v>
      </c>
    </row>
    <row r="3569" spans="1:28" x14ac:dyDescent="0.3">
      <c r="A3569" s="133">
        <v>42884.375</v>
      </c>
      <c r="B3569" s="152">
        <f t="shared" si="1002"/>
        <v>5</v>
      </c>
      <c r="C3569" s="152">
        <f t="shared" si="1003"/>
        <v>29</v>
      </c>
      <c r="D3569" s="152">
        <f t="shared" si="1004"/>
        <v>9</v>
      </c>
      <c r="E3569" s="38" t="str">
        <f t="shared" si="1005"/>
        <v/>
      </c>
      <c r="F3569" s="134">
        <v>23.42</v>
      </c>
      <c r="G3569" s="38">
        <f t="shared" si="1006"/>
        <v>23.42</v>
      </c>
      <c r="H3569" s="38" t="str">
        <f t="shared" si="1007"/>
        <v>-</v>
      </c>
      <c r="K3569" s="133">
        <v>43249.375</v>
      </c>
      <c r="L3569" s="9">
        <f t="shared" si="990"/>
        <v>5</v>
      </c>
      <c r="M3569" s="9">
        <f t="shared" si="991"/>
        <v>29</v>
      </c>
      <c r="N3569" s="9">
        <f t="shared" si="992"/>
        <v>9</v>
      </c>
      <c r="O3569" s="31" t="str">
        <f t="shared" si="993"/>
        <v/>
      </c>
      <c r="P3569" s="134">
        <v>33.520000000000003</v>
      </c>
      <c r="Q3569" s="31">
        <f t="shared" si="994"/>
        <v>33.520000000000003</v>
      </c>
      <c r="R3569" s="31" t="str">
        <f t="shared" si="995"/>
        <v>-</v>
      </c>
      <c r="U3569" s="133">
        <v>43614.375</v>
      </c>
      <c r="V3569" s="9">
        <f t="shared" si="996"/>
        <v>5</v>
      </c>
      <c r="W3569" s="9">
        <f t="shared" si="997"/>
        <v>29</v>
      </c>
      <c r="X3569" s="9">
        <f t="shared" si="998"/>
        <v>9</v>
      </c>
      <c r="Y3569" s="31" t="str">
        <f t="shared" si="999"/>
        <v/>
      </c>
      <c r="Z3569" s="134">
        <v>27.22</v>
      </c>
      <c r="AA3569" s="31">
        <f t="shared" si="1000"/>
        <v>27.22</v>
      </c>
      <c r="AB3569" s="31" t="str">
        <f t="shared" si="1001"/>
        <v>-</v>
      </c>
    </row>
    <row r="3570" spans="1:28" x14ac:dyDescent="0.3">
      <c r="A3570" s="133">
        <v>42884.416666666664</v>
      </c>
      <c r="B3570" s="152">
        <f t="shared" si="1002"/>
        <v>5</v>
      </c>
      <c r="C3570" s="152">
        <f t="shared" si="1003"/>
        <v>29</v>
      </c>
      <c r="D3570" s="152">
        <f t="shared" si="1004"/>
        <v>10</v>
      </c>
      <c r="E3570" s="38" t="str">
        <f t="shared" si="1005"/>
        <v/>
      </c>
      <c r="F3570" s="134">
        <v>24.23</v>
      </c>
      <c r="G3570" s="38">
        <f t="shared" si="1006"/>
        <v>24.23</v>
      </c>
      <c r="H3570" s="38" t="str">
        <f t="shared" si="1007"/>
        <v>-</v>
      </c>
      <c r="K3570" s="133">
        <v>43249.416666666664</v>
      </c>
      <c r="L3570" s="9">
        <f t="shared" si="990"/>
        <v>5</v>
      </c>
      <c r="M3570" s="9">
        <f t="shared" si="991"/>
        <v>29</v>
      </c>
      <c r="N3570" s="9">
        <f t="shared" si="992"/>
        <v>10</v>
      </c>
      <c r="O3570" s="31" t="str">
        <f t="shared" si="993"/>
        <v/>
      </c>
      <c r="P3570" s="134">
        <v>35.270000000000003</v>
      </c>
      <c r="Q3570" s="31">
        <f t="shared" si="994"/>
        <v>35.270000000000003</v>
      </c>
      <c r="R3570" s="31" t="str">
        <f t="shared" si="995"/>
        <v>-</v>
      </c>
      <c r="U3570" s="133">
        <v>43614.416666666664</v>
      </c>
      <c r="V3570" s="9">
        <f t="shared" si="996"/>
        <v>5</v>
      </c>
      <c r="W3570" s="9">
        <f t="shared" si="997"/>
        <v>29</v>
      </c>
      <c r="X3570" s="9">
        <f t="shared" si="998"/>
        <v>10</v>
      </c>
      <c r="Y3570" s="31" t="str">
        <f t="shared" si="999"/>
        <v/>
      </c>
      <c r="Z3570" s="134">
        <v>29.92</v>
      </c>
      <c r="AA3570" s="31">
        <f t="shared" si="1000"/>
        <v>29.92</v>
      </c>
      <c r="AB3570" s="31" t="str">
        <f t="shared" si="1001"/>
        <v>-</v>
      </c>
    </row>
    <row r="3571" spans="1:28" x14ac:dyDescent="0.3">
      <c r="A3571" s="133">
        <v>42884.458333333336</v>
      </c>
      <c r="B3571" s="152">
        <f t="shared" si="1002"/>
        <v>5</v>
      </c>
      <c r="C3571" s="152">
        <f t="shared" si="1003"/>
        <v>29</v>
      </c>
      <c r="D3571" s="152">
        <f t="shared" si="1004"/>
        <v>11</v>
      </c>
      <c r="E3571" s="38" t="str">
        <f t="shared" si="1005"/>
        <v/>
      </c>
      <c r="F3571" s="134">
        <v>25.68</v>
      </c>
      <c r="G3571" s="38">
        <f t="shared" si="1006"/>
        <v>25.68</v>
      </c>
      <c r="H3571" s="38" t="str">
        <f t="shared" si="1007"/>
        <v>-</v>
      </c>
      <c r="K3571" s="133">
        <v>43249.458333333336</v>
      </c>
      <c r="L3571" s="9">
        <f t="shared" si="990"/>
        <v>5</v>
      </c>
      <c r="M3571" s="9">
        <f t="shared" si="991"/>
        <v>29</v>
      </c>
      <c r="N3571" s="9">
        <f t="shared" si="992"/>
        <v>11</v>
      </c>
      <c r="O3571" s="31" t="str">
        <f t="shared" si="993"/>
        <v/>
      </c>
      <c r="P3571" s="134">
        <v>41.68</v>
      </c>
      <c r="Q3571" s="31">
        <f t="shared" si="994"/>
        <v>41.68</v>
      </c>
      <c r="R3571" s="31" t="str">
        <f t="shared" si="995"/>
        <v>-</v>
      </c>
      <c r="U3571" s="133">
        <v>43614.458333333336</v>
      </c>
      <c r="V3571" s="9">
        <f t="shared" si="996"/>
        <v>5</v>
      </c>
      <c r="W3571" s="9">
        <f t="shared" si="997"/>
        <v>29</v>
      </c>
      <c r="X3571" s="9">
        <f t="shared" si="998"/>
        <v>11</v>
      </c>
      <c r="Y3571" s="31" t="str">
        <f t="shared" si="999"/>
        <v/>
      </c>
      <c r="Z3571" s="134">
        <v>36.26</v>
      </c>
      <c r="AA3571" s="31">
        <f t="shared" si="1000"/>
        <v>36.26</v>
      </c>
      <c r="AB3571" s="31" t="str">
        <f t="shared" si="1001"/>
        <v>-</v>
      </c>
    </row>
    <row r="3572" spans="1:28" x14ac:dyDescent="0.3">
      <c r="A3572" s="133">
        <v>42884.5</v>
      </c>
      <c r="B3572" s="152">
        <f t="shared" si="1002"/>
        <v>5</v>
      </c>
      <c r="C3572" s="152">
        <f t="shared" si="1003"/>
        <v>29</v>
      </c>
      <c r="D3572" s="152">
        <f t="shared" si="1004"/>
        <v>12</v>
      </c>
      <c r="E3572" s="38" t="str">
        <f t="shared" si="1005"/>
        <v/>
      </c>
      <c r="F3572" s="134">
        <v>27.91</v>
      </c>
      <c r="G3572" s="38">
        <f t="shared" si="1006"/>
        <v>27.91</v>
      </c>
      <c r="H3572" s="38" t="str">
        <f t="shared" si="1007"/>
        <v>-</v>
      </c>
      <c r="K3572" s="133">
        <v>43249.5</v>
      </c>
      <c r="L3572" s="9">
        <f t="shared" si="990"/>
        <v>5</v>
      </c>
      <c r="M3572" s="9">
        <f t="shared" si="991"/>
        <v>29</v>
      </c>
      <c r="N3572" s="9">
        <f t="shared" si="992"/>
        <v>12</v>
      </c>
      <c r="O3572" s="31" t="str">
        <f t="shared" si="993"/>
        <v/>
      </c>
      <c r="P3572" s="134">
        <v>46.13</v>
      </c>
      <c r="Q3572" s="31">
        <f t="shared" si="994"/>
        <v>46.13</v>
      </c>
      <c r="R3572" s="31" t="str">
        <f t="shared" si="995"/>
        <v>-</v>
      </c>
      <c r="U3572" s="133">
        <v>43614.5</v>
      </c>
      <c r="V3572" s="9">
        <f t="shared" si="996"/>
        <v>5</v>
      </c>
      <c r="W3572" s="9">
        <f t="shared" si="997"/>
        <v>29</v>
      </c>
      <c r="X3572" s="9">
        <f t="shared" si="998"/>
        <v>12</v>
      </c>
      <c r="Y3572" s="31" t="str">
        <f t="shared" si="999"/>
        <v/>
      </c>
      <c r="Z3572" s="134">
        <v>36.03</v>
      </c>
      <c r="AA3572" s="31">
        <f t="shared" si="1000"/>
        <v>36.03</v>
      </c>
      <c r="AB3572" s="31" t="str">
        <f t="shared" si="1001"/>
        <v>-</v>
      </c>
    </row>
    <row r="3573" spans="1:28" x14ac:dyDescent="0.3">
      <c r="A3573" s="133">
        <v>42884.541666666664</v>
      </c>
      <c r="B3573" s="152">
        <f t="shared" si="1002"/>
        <v>5</v>
      </c>
      <c r="C3573" s="152">
        <f t="shared" si="1003"/>
        <v>29</v>
      </c>
      <c r="D3573" s="152">
        <f t="shared" si="1004"/>
        <v>13</v>
      </c>
      <c r="E3573" s="38" t="str">
        <f t="shared" si="1005"/>
        <v/>
      </c>
      <c r="F3573" s="134">
        <v>30.02</v>
      </c>
      <c r="G3573" s="38">
        <f t="shared" si="1006"/>
        <v>30.02</v>
      </c>
      <c r="H3573" s="38" t="str">
        <f t="shared" si="1007"/>
        <v>-</v>
      </c>
      <c r="K3573" s="133">
        <v>43249.541666666664</v>
      </c>
      <c r="L3573" s="9">
        <f t="shared" si="990"/>
        <v>5</v>
      </c>
      <c r="M3573" s="9">
        <f t="shared" si="991"/>
        <v>29</v>
      </c>
      <c r="N3573" s="9">
        <f t="shared" si="992"/>
        <v>13</v>
      </c>
      <c r="O3573" s="31" t="str">
        <f t="shared" si="993"/>
        <v/>
      </c>
      <c r="P3573" s="134">
        <v>56.05</v>
      </c>
      <c r="Q3573" s="31">
        <f t="shared" si="994"/>
        <v>56.05</v>
      </c>
      <c r="R3573" s="31" t="str">
        <f t="shared" si="995"/>
        <v>-</v>
      </c>
      <c r="U3573" s="133">
        <v>43614.541666666664</v>
      </c>
      <c r="V3573" s="9">
        <f t="shared" si="996"/>
        <v>5</v>
      </c>
      <c r="W3573" s="9">
        <f t="shared" si="997"/>
        <v>29</v>
      </c>
      <c r="X3573" s="9">
        <f t="shared" si="998"/>
        <v>13</v>
      </c>
      <c r="Y3573" s="31" t="str">
        <f t="shared" si="999"/>
        <v/>
      </c>
      <c r="Z3573" s="134">
        <v>41.85</v>
      </c>
      <c r="AA3573" s="31">
        <f t="shared" si="1000"/>
        <v>41.85</v>
      </c>
      <c r="AB3573" s="31" t="str">
        <f t="shared" si="1001"/>
        <v>-</v>
      </c>
    </row>
    <row r="3574" spans="1:28" x14ac:dyDescent="0.3">
      <c r="A3574" s="133">
        <v>42884.583333333336</v>
      </c>
      <c r="B3574" s="152">
        <f t="shared" si="1002"/>
        <v>5</v>
      </c>
      <c r="C3574" s="152">
        <f t="shared" si="1003"/>
        <v>29</v>
      </c>
      <c r="D3574" s="152">
        <f t="shared" si="1004"/>
        <v>14</v>
      </c>
      <c r="E3574" s="38" t="str">
        <f t="shared" si="1005"/>
        <v/>
      </c>
      <c r="F3574" s="134">
        <v>30.03</v>
      </c>
      <c r="G3574" s="38">
        <f t="shared" si="1006"/>
        <v>30.03</v>
      </c>
      <c r="H3574" s="38" t="str">
        <f t="shared" si="1007"/>
        <v>-</v>
      </c>
      <c r="K3574" s="133">
        <v>43249.583333333336</v>
      </c>
      <c r="L3574" s="9">
        <f t="shared" si="990"/>
        <v>5</v>
      </c>
      <c r="M3574" s="9">
        <f t="shared" si="991"/>
        <v>29</v>
      </c>
      <c r="N3574" s="9">
        <f t="shared" si="992"/>
        <v>14</v>
      </c>
      <c r="O3574" s="31" t="str">
        <f t="shared" si="993"/>
        <v/>
      </c>
      <c r="P3574" s="134">
        <v>60.65</v>
      </c>
      <c r="Q3574" s="31">
        <f t="shared" si="994"/>
        <v>60.65</v>
      </c>
      <c r="R3574" s="31" t="str">
        <f t="shared" si="995"/>
        <v>-</v>
      </c>
      <c r="U3574" s="133">
        <v>43614.583333333336</v>
      </c>
      <c r="V3574" s="9">
        <f t="shared" si="996"/>
        <v>5</v>
      </c>
      <c r="W3574" s="9">
        <f t="shared" si="997"/>
        <v>29</v>
      </c>
      <c r="X3574" s="9">
        <f t="shared" si="998"/>
        <v>14</v>
      </c>
      <c r="Y3574" s="31" t="str">
        <f t="shared" si="999"/>
        <v/>
      </c>
      <c r="Z3574" s="134">
        <v>46.43</v>
      </c>
      <c r="AA3574" s="31">
        <f t="shared" si="1000"/>
        <v>46.43</v>
      </c>
      <c r="AB3574" s="31" t="str">
        <f t="shared" si="1001"/>
        <v>-</v>
      </c>
    </row>
    <row r="3575" spans="1:28" x14ac:dyDescent="0.3">
      <c r="A3575" s="133">
        <v>42884.625</v>
      </c>
      <c r="B3575" s="152">
        <f t="shared" si="1002"/>
        <v>5</v>
      </c>
      <c r="C3575" s="152">
        <f t="shared" si="1003"/>
        <v>29</v>
      </c>
      <c r="D3575" s="152">
        <f t="shared" si="1004"/>
        <v>15</v>
      </c>
      <c r="E3575" s="38" t="str">
        <f t="shared" si="1005"/>
        <v/>
      </c>
      <c r="F3575" s="134">
        <v>29.87</v>
      </c>
      <c r="G3575" s="38">
        <f t="shared" si="1006"/>
        <v>29.87</v>
      </c>
      <c r="H3575" s="38" t="str">
        <f t="shared" si="1007"/>
        <v>-</v>
      </c>
      <c r="K3575" s="133">
        <v>43249.625</v>
      </c>
      <c r="L3575" s="9">
        <f t="shared" si="990"/>
        <v>5</v>
      </c>
      <c r="M3575" s="9">
        <f t="shared" si="991"/>
        <v>29</v>
      </c>
      <c r="N3575" s="9">
        <f t="shared" si="992"/>
        <v>15</v>
      </c>
      <c r="O3575" s="31" t="str">
        <f t="shared" si="993"/>
        <v/>
      </c>
      <c r="P3575" s="134">
        <v>69.2</v>
      </c>
      <c r="Q3575" s="31">
        <f t="shared" si="994"/>
        <v>69.2</v>
      </c>
      <c r="R3575" s="31" t="str">
        <f t="shared" si="995"/>
        <v>-</v>
      </c>
      <c r="U3575" s="133">
        <v>43614.625</v>
      </c>
      <c r="V3575" s="9">
        <f t="shared" si="996"/>
        <v>5</v>
      </c>
      <c r="W3575" s="9">
        <f t="shared" si="997"/>
        <v>29</v>
      </c>
      <c r="X3575" s="9">
        <f t="shared" si="998"/>
        <v>15</v>
      </c>
      <c r="Y3575" s="31" t="str">
        <f t="shared" si="999"/>
        <v/>
      </c>
      <c r="Z3575" s="134">
        <v>47.25</v>
      </c>
      <c r="AA3575" s="31">
        <f t="shared" si="1000"/>
        <v>47.25</v>
      </c>
      <c r="AB3575" s="31" t="str">
        <f t="shared" si="1001"/>
        <v>-</v>
      </c>
    </row>
    <row r="3576" spans="1:28" x14ac:dyDescent="0.3">
      <c r="A3576" s="133">
        <v>42884.666666666664</v>
      </c>
      <c r="B3576" s="152">
        <f t="shared" si="1002"/>
        <v>5</v>
      </c>
      <c r="C3576" s="152">
        <f t="shared" si="1003"/>
        <v>29</v>
      </c>
      <c r="D3576" s="152">
        <f t="shared" si="1004"/>
        <v>16</v>
      </c>
      <c r="E3576" s="38" t="str">
        <f t="shared" si="1005"/>
        <v/>
      </c>
      <c r="F3576" s="134">
        <v>31.12</v>
      </c>
      <c r="G3576" s="38">
        <f t="shared" si="1006"/>
        <v>31.12</v>
      </c>
      <c r="H3576" s="38" t="str">
        <f t="shared" si="1007"/>
        <v>-</v>
      </c>
      <c r="K3576" s="133">
        <v>43249.666666666664</v>
      </c>
      <c r="L3576" s="9">
        <f t="shared" si="990"/>
        <v>5</v>
      </c>
      <c r="M3576" s="9">
        <f t="shared" si="991"/>
        <v>29</v>
      </c>
      <c r="N3576" s="9">
        <f t="shared" si="992"/>
        <v>16</v>
      </c>
      <c r="O3576" s="31" t="str">
        <f t="shared" si="993"/>
        <v/>
      </c>
      <c r="P3576" s="134">
        <v>90.87</v>
      </c>
      <c r="Q3576" s="31">
        <f t="shared" si="994"/>
        <v>90.87</v>
      </c>
      <c r="R3576" s="31" t="str">
        <f t="shared" si="995"/>
        <v>-</v>
      </c>
      <c r="U3576" s="133">
        <v>43614.666666666664</v>
      </c>
      <c r="V3576" s="9">
        <f t="shared" si="996"/>
        <v>5</v>
      </c>
      <c r="W3576" s="9">
        <f t="shared" si="997"/>
        <v>29</v>
      </c>
      <c r="X3576" s="9">
        <f t="shared" si="998"/>
        <v>16</v>
      </c>
      <c r="Y3576" s="31" t="str">
        <f t="shared" si="999"/>
        <v/>
      </c>
      <c r="Z3576" s="134">
        <v>54.32</v>
      </c>
      <c r="AA3576" s="31">
        <f t="shared" si="1000"/>
        <v>54.32</v>
      </c>
      <c r="AB3576" s="31" t="str">
        <f t="shared" si="1001"/>
        <v>-</v>
      </c>
    </row>
    <row r="3577" spans="1:28" x14ac:dyDescent="0.3">
      <c r="A3577" s="133">
        <v>42884.708333333336</v>
      </c>
      <c r="B3577" s="152">
        <f t="shared" si="1002"/>
        <v>5</v>
      </c>
      <c r="C3577" s="152">
        <f t="shared" si="1003"/>
        <v>29</v>
      </c>
      <c r="D3577" s="152">
        <f t="shared" si="1004"/>
        <v>17</v>
      </c>
      <c r="E3577" s="38" t="str">
        <f t="shared" si="1005"/>
        <v/>
      </c>
      <c r="F3577" s="134">
        <v>32.58</v>
      </c>
      <c r="G3577" s="38" t="str">
        <f t="shared" si="1006"/>
        <v>-</v>
      </c>
      <c r="H3577" s="38">
        <f t="shared" si="1007"/>
        <v>32.58</v>
      </c>
      <c r="K3577" s="133">
        <v>43249.708333333336</v>
      </c>
      <c r="L3577" s="9">
        <f t="shared" si="990"/>
        <v>5</v>
      </c>
      <c r="M3577" s="9">
        <f t="shared" si="991"/>
        <v>29</v>
      </c>
      <c r="N3577" s="9">
        <f t="shared" si="992"/>
        <v>17</v>
      </c>
      <c r="O3577" s="31" t="str">
        <f t="shared" si="993"/>
        <v/>
      </c>
      <c r="P3577" s="134">
        <v>78.77</v>
      </c>
      <c r="Q3577" s="31" t="str">
        <f t="shared" si="994"/>
        <v>-</v>
      </c>
      <c r="R3577" s="31">
        <f t="shared" si="995"/>
        <v>78.77</v>
      </c>
      <c r="U3577" s="133">
        <v>43614.708333333336</v>
      </c>
      <c r="V3577" s="9">
        <f t="shared" si="996"/>
        <v>5</v>
      </c>
      <c r="W3577" s="9">
        <f t="shared" si="997"/>
        <v>29</v>
      </c>
      <c r="X3577" s="9">
        <f t="shared" si="998"/>
        <v>17</v>
      </c>
      <c r="Y3577" s="31" t="str">
        <f t="shared" si="999"/>
        <v/>
      </c>
      <c r="Z3577" s="134">
        <v>46.34</v>
      </c>
      <c r="AA3577" s="31" t="str">
        <f t="shared" si="1000"/>
        <v>-</v>
      </c>
      <c r="AB3577" s="31">
        <f t="shared" si="1001"/>
        <v>46.34</v>
      </c>
    </row>
    <row r="3578" spans="1:28" x14ac:dyDescent="0.3">
      <c r="A3578" s="133">
        <v>42884.75</v>
      </c>
      <c r="B3578" s="152">
        <f t="shared" si="1002"/>
        <v>5</v>
      </c>
      <c r="C3578" s="152">
        <f t="shared" si="1003"/>
        <v>29</v>
      </c>
      <c r="D3578" s="152">
        <f t="shared" si="1004"/>
        <v>18</v>
      </c>
      <c r="E3578" s="38" t="str">
        <f t="shared" si="1005"/>
        <v/>
      </c>
      <c r="F3578" s="134">
        <v>30.96</v>
      </c>
      <c r="G3578" s="38" t="str">
        <f t="shared" si="1006"/>
        <v>-</v>
      </c>
      <c r="H3578" s="38">
        <f t="shared" si="1007"/>
        <v>30.96</v>
      </c>
      <c r="K3578" s="133">
        <v>43249.75</v>
      </c>
      <c r="L3578" s="9">
        <f t="shared" si="990"/>
        <v>5</v>
      </c>
      <c r="M3578" s="9">
        <f t="shared" si="991"/>
        <v>29</v>
      </c>
      <c r="N3578" s="9">
        <f t="shared" si="992"/>
        <v>18</v>
      </c>
      <c r="O3578" s="31" t="str">
        <f t="shared" si="993"/>
        <v/>
      </c>
      <c r="P3578" s="134">
        <v>56.3</v>
      </c>
      <c r="Q3578" s="31" t="str">
        <f t="shared" si="994"/>
        <v>-</v>
      </c>
      <c r="R3578" s="31">
        <f t="shared" si="995"/>
        <v>56.3</v>
      </c>
      <c r="U3578" s="133">
        <v>43614.75</v>
      </c>
      <c r="V3578" s="9">
        <f t="shared" si="996"/>
        <v>5</v>
      </c>
      <c r="W3578" s="9">
        <f t="shared" si="997"/>
        <v>29</v>
      </c>
      <c r="X3578" s="9">
        <f t="shared" si="998"/>
        <v>18</v>
      </c>
      <c r="Y3578" s="31" t="str">
        <f t="shared" si="999"/>
        <v/>
      </c>
      <c r="Z3578" s="134">
        <v>38.03</v>
      </c>
      <c r="AA3578" s="31" t="str">
        <f t="shared" si="1000"/>
        <v>-</v>
      </c>
      <c r="AB3578" s="31">
        <f t="shared" si="1001"/>
        <v>38.03</v>
      </c>
    </row>
    <row r="3579" spans="1:28" x14ac:dyDescent="0.3">
      <c r="A3579" s="133">
        <v>42884.791666666664</v>
      </c>
      <c r="B3579" s="152">
        <f t="shared" si="1002"/>
        <v>5</v>
      </c>
      <c r="C3579" s="152">
        <f t="shared" si="1003"/>
        <v>29</v>
      </c>
      <c r="D3579" s="152">
        <f t="shared" si="1004"/>
        <v>19</v>
      </c>
      <c r="E3579" s="38" t="str">
        <f t="shared" si="1005"/>
        <v/>
      </c>
      <c r="F3579" s="134">
        <v>30.6</v>
      </c>
      <c r="G3579" s="38" t="str">
        <f t="shared" si="1006"/>
        <v>-</v>
      </c>
      <c r="H3579" s="38">
        <f t="shared" si="1007"/>
        <v>30.6</v>
      </c>
      <c r="K3579" s="133">
        <v>43249.791666666664</v>
      </c>
      <c r="L3579" s="9">
        <f t="shared" si="990"/>
        <v>5</v>
      </c>
      <c r="M3579" s="9">
        <f t="shared" si="991"/>
        <v>29</v>
      </c>
      <c r="N3579" s="9">
        <f t="shared" si="992"/>
        <v>19</v>
      </c>
      <c r="O3579" s="31" t="str">
        <f t="shared" si="993"/>
        <v/>
      </c>
      <c r="P3579" s="134">
        <v>44.2</v>
      </c>
      <c r="Q3579" s="31" t="str">
        <f t="shared" si="994"/>
        <v>-</v>
      </c>
      <c r="R3579" s="31">
        <f t="shared" si="995"/>
        <v>44.2</v>
      </c>
      <c r="U3579" s="133">
        <v>43614.791666666664</v>
      </c>
      <c r="V3579" s="9">
        <f t="shared" si="996"/>
        <v>5</v>
      </c>
      <c r="W3579" s="9">
        <f t="shared" si="997"/>
        <v>29</v>
      </c>
      <c r="X3579" s="9">
        <f t="shared" si="998"/>
        <v>19</v>
      </c>
      <c r="Y3579" s="31" t="str">
        <f t="shared" si="999"/>
        <v/>
      </c>
      <c r="Z3579" s="134">
        <v>32.119999999999997</v>
      </c>
      <c r="AA3579" s="31" t="str">
        <f t="shared" si="1000"/>
        <v>-</v>
      </c>
      <c r="AB3579" s="31">
        <f t="shared" si="1001"/>
        <v>32.119999999999997</v>
      </c>
    </row>
    <row r="3580" spans="1:28" x14ac:dyDescent="0.3">
      <c r="A3580" s="133">
        <v>42884.833333333336</v>
      </c>
      <c r="B3580" s="152">
        <f t="shared" si="1002"/>
        <v>5</v>
      </c>
      <c r="C3580" s="152">
        <f t="shared" si="1003"/>
        <v>29</v>
      </c>
      <c r="D3580" s="152">
        <f t="shared" si="1004"/>
        <v>20</v>
      </c>
      <c r="E3580" s="38" t="str">
        <f t="shared" si="1005"/>
        <v/>
      </c>
      <c r="F3580" s="134">
        <v>31.08</v>
      </c>
      <c r="G3580" s="38" t="str">
        <f t="shared" si="1006"/>
        <v>-</v>
      </c>
      <c r="H3580" s="38">
        <f t="shared" si="1007"/>
        <v>31.08</v>
      </c>
      <c r="K3580" s="133">
        <v>43249.833333333336</v>
      </c>
      <c r="L3580" s="9">
        <f t="shared" si="990"/>
        <v>5</v>
      </c>
      <c r="M3580" s="9">
        <f t="shared" si="991"/>
        <v>29</v>
      </c>
      <c r="N3580" s="9">
        <f t="shared" si="992"/>
        <v>20</v>
      </c>
      <c r="O3580" s="31" t="str">
        <f t="shared" si="993"/>
        <v/>
      </c>
      <c r="P3580" s="134">
        <v>41.1</v>
      </c>
      <c r="Q3580" s="31" t="str">
        <f t="shared" si="994"/>
        <v>-</v>
      </c>
      <c r="R3580" s="31">
        <f t="shared" si="995"/>
        <v>41.1</v>
      </c>
      <c r="U3580" s="133">
        <v>43614.833333333336</v>
      </c>
      <c r="V3580" s="9">
        <f t="shared" si="996"/>
        <v>5</v>
      </c>
      <c r="W3580" s="9">
        <f t="shared" si="997"/>
        <v>29</v>
      </c>
      <c r="X3580" s="9">
        <f t="shared" si="998"/>
        <v>20</v>
      </c>
      <c r="Y3580" s="31" t="str">
        <f t="shared" si="999"/>
        <v/>
      </c>
      <c r="Z3580" s="134">
        <v>31.1</v>
      </c>
      <c r="AA3580" s="31" t="str">
        <f t="shared" si="1000"/>
        <v>-</v>
      </c>
      <c r="AB3580" s="31">
        <f t="shared" si="1001"/>
        <v>31.1</v>
      </c>
    </row>
    <row r="3581" spans="1:28" x14ac:dyDescent="0.3">
      <c r="A3581" s="133">
        <v>42884.875</v>
      </c>
      <c r="B3581" s="152">
        <f t="shared" si="1002"/>
        <v>5</v>
      </c>
      <c r="C3581" s="152">
        <f t="shared" si="1003"/>
        <v>29</v>
      </c>
      <c r="D3581" s="152">
        <f t="shared" si="1004"/>
        <v>21</v>
      </c>
      <c r="E3581" s="38" t="str">
        <f t="shared" si="1005"/>
        <v/>
      </c>
      <c r="F3581" s="134">
        <v>31.17</v>
      </c>
      <c r="G3581" s="38" t="str">
        <f t="shared" si="1006"/>
        <v>-</v>
      </c>
      <c r="H3581" s="38">
        <f t="shared" si="1007"/>
        <v>31.17</v>
      </c>
      <c r="K3581" s="133">
        <v>43249.875</v>
      </c>
      <c r="L3581" s="9">
        <f t="shared" si="990"/>
        <v>5</v>
      </c>
      <c r="M3581" s="9">
        <f t="shared" si="991"/>
        <v>29</v>
      </c>
      <c r="N3581" s="9">
        <f t="shared" si="992"/>
        <v>21</v>
      </c>
      <c r="O3581" s="31" t="str">
        <f t="shared" si="993"/>
        <v/>
      </c>
      <c r="P3581" s="134">
        <v>39.9</v>
      </c>
      <c r="Q3581" s="31" t="str">
        <f t="shared" si="994"/>
        <v>-</v>
      </c>
      <c r="R3581" s="31">
        <f t="shared" si="995"/>
        <v>39.9</v>
      </c>
      <c r="U3581" s="133">
        <v>43614.875</v>
      </c>
      <c r="V3581" s="9">
        <f t="shared" si="996"/>
        <v>5</v>
      </c>
      <c r="W3581" s="9">
        <f t="shared" si="997"/>
        <v>29</v>
      </c>
      <c r="X3581" s="9">
        <f t="shared" si="998"/>
        <v>21</v>
      </c>
      <c r="Y3581" s="31" t="str">
        <f t="shared" si="999"/>
        <v/>
      </c>
      <c r="Z3581" s="134">
        <v>31.59</v>
      </c>
      <c r="AA3581" s="31" t="str">
        <f t="shared" si="1000"/>
        <v>-</v>
      </c>
      <c r="AB3581" s="31">
        <f t="shared" si="1001"/>
        <v>31.59</v>
      </c>
    </row>
    <row r="3582" spans="1:28" x14ac:dyDescent="0.3">
      <c r="A3582" s="133">
        <v>42884.916666666664</v>
      </c>
      <c r="B3582" s="152">
        <f t="shared" si="1002"/>
        <v>5</v>
      </c>
      <c r="C3582" s="152">
        <f t="shared" si="1003"/>
        <v>29</v>
      </c>
      <c r="D3582" s="152">
        <f t="shared" si="1004"/>
        <v>22</v>
      </c>
      <c r="E3582" s="38" t="str">
        <f t="shared" si="1005"/>
        <v/>
      </c>
      <c r="F3582" s="134">
        <v>23.75</v>
      </c>
      <c r="G3582" s="38" t="str">
        <f t="shared" si="1006"/>
        <v>-</v>
      </c>
      <c r="H3582" s="38">
        <f t="shared" si="1007"/>
        <v>23.75</v>
      </c>
      <c r="K3582" s="133">
        <v>43249.916666666664</v>
      </c>
      <c r="L3582" s="9">
        <f t="shared" si="990"/>
        <v>5</v>
      </c>
      <c r="M3582" s="9">
        <f t="shared" si="991"/>
        <v>29</v>
      </c>
      <c r="N3582" s="9">
        <f t="shared" si="992"/>
        <v>22</v>
      </c>
      <c r="O3582" s="31" t="str">
        <f t="shared" si="993"/>
        <v/>
      </c>
      <c r="P3582" s="134">
        <v>31.07</v>
      </c>
      <c r="Q3582" s="31" t="str">
        <f t="shared" si="994"/>
        <v>-</v>
      </c>
      <c r="R3582" s="31">
        <f t="shared" si="995"/>
        <v>31.07</v>
      </c>
      <c r="U3582" s="133">
        <v>43614.916666666664</v>
      </c>
      <c r="V3582" s="9">
        <f t="shared" si="996"/>
        <v>5</v>
      </c>
      <c r="W3582" s="9">
        <f t="shared" si="997"/>
        <v>29</v>
      </c>
      <c r="X3582" s="9">
        <f t="shared" si="998"/>
        <v>22</v>
      </c>
      <c r="Y3582" s="31" t="str">
        <f t="shared" si="999"/>
        <v/>
      </c>
      <c r="Z3582" s="134">
        <v>25.04</v>
      </c>
      <c r="AA3582" s="31" t="str">
        <f t="shared" si="1000"/>
        <v>-</v>
      </c>
      <c r="AB3582" s="31">
        <f t="shared" si="1001"/>
        <v>25.04</v>
      </c>
    </row>
    <row r="3583" spans="1:28" x14ac:dyDescent="0.3">
      <c r="A3583" s="133">
        <v>42884.958333333336</v>
      </c>
      <c r="B3583" s="152">
        <f t="shared" si="1002"/>
        <v>5</v>
      </c>
      <c r="C3583" s="152">
        <f t="shared" si="1003"/>
        <v>29</v>
      </c>
      <c r="D3583" s="152">
        <f t="shared" si="1004"/>
        <v>23</v>
      </c>
      <c r="E3583" s="38" t="str">
        <f t="shared" si="1005"/>
        <v/>
      </c>
      <c r="F3583" s="134">
        <v>21.82</v>
      </c>
      <c r="G3583" s="38" t="str">
        <f t="shared" si="1006"/>
        <v>-</v>
      </c>
      <c r="H3583" s="38">
        <f t="shared" si="1007"/>
        <v>21.82</v>
      </c>
      <c r="K3583" s="133">
        <v>43249.958333333336</v>
      </c>
      <c r="L3583" s="9">
        <f t="shared" si="990"/>
        <v>5</v>
      </c>
      <c r="M3583" s="9">
        <f t="shared" si="991"/>
        <v>29</v>
      </c>
      <c r="N3583" s="9">
        <f t="shared" si="992"/>
        <v>23</v>
      </c>
      <c r="O3583" s="31" t="str">
        <f t="shared" si="993"/>
        <v/>
      </c>
      <c r="P3583" s="134">
        <v>25.19</v>
      </c>
      <c r="Q3583" s="31" t="str">
        <f t="shared" si="994"/>
        <v>-</v>
      </c>
      <c r="R3583" s="31">
        <f t="shared" si="995"/>
        <v>25.19</v>
      </c>
      <c r="U3583" s="133">
        <v>43614.958333333336</v>
      </c>
      <c r="V3583" s="9">
        <f t="shared" si="996"/>
        <v>5</v>
      </c>
      <c r="W3583" s="9">
        <f t="shared" si="997"/>
        <v>29</v>
      </c>
      <c r="X3583" s="9">
        <f t="shared" si="998"/>
        <v>23</v>
      </c>
      <c r="Y3583" s="31" t="str">
        <f t="shared" si="999"/>
        <v/>
      </c>
      <c r="Z3583" s="134">
        <v>23.08</v>
      </c>
      <c r="AA3583" s="31" t="str">
        <f t="shared" si="1000"/>
        <v>-</v>
      </c>
      <c r="AB3583" s="31">
        <f t="shared" si="1001"/>
        <v>23.08</v>
      </c>
    </row>
    <row r="3584" spans="1:28" x14ac:dyDescent="0.3">
      <c r="A3584" s="133">
        <v>42885</v>
      </c>
      <c r="B3584" s="152">
        <f t="shared" si="1002"/>
        <v>5</v>
      </c>
      <c r="C3584" s="152">
        <f t="shared" si="1003"/>
        <v>30</v>
      </c>
      <c r="D3584" s="152">
        <f t="shared" si="1004"/>
        <v>0</v>
      </c>
      <c r="E3584" s="38" t="str">
        <f t="shared" si="1005"/>
        <v/>
      </c>
      <c r="F3584" s="134">
        <v>20.21</v>
      </c>
      <c r="G3584" s="38" t="str">
        <f t="shared" si="1006"/>
        <v>-</v>
      </c>
      <c r="H3584" s="38">
        <f t="shared" si="1007"/>
        <v>20.21</v>
      </c>
      <c r="K3584" s="133">
        <v>43250</v>
      </c>
      <c r="L3584" s="9">
        <f t="shared" si="990"/>
        <v>5</v>
      </c>
      <c r="M3584" s="9">
        <f t="shared" si="991"/>
        <v>30</v>
      </c>
      <c r="N3584" s="9">
        <f t="shared" si="992"/>
        <v>0</v>
      </c>
      <c r="O3584" s="31" t="str">
        <f t="shared" si="993"/>
        <v/>
      </c>
      <c r="P3584" s="134">
        <v>22.97</v>
      </c>
      <c r="Q3584" s="31" t="str">
        <f t="shared" si="994"/>
        <v>-</v>
      </c>
      <c r="R3584" s="31">
        <f t="shared" si="995"/>
        <v>22.97</v>
      </c>
      <c r="U3584" s="133">
        <v>43615</v>
      </c>
      <c r="V3584" s="9">
        <f t="shared" si="996"/>
        <v>5</v>
      </c>
      <c r="W3584" s="9">
        <f t="shared" si="997"/>
        <v>30</v>
      </c>
      <c r="X3584" s="9">
        <f t="shared" si="998"/>
        <v>0</v>
      </c>
      <c r="Y3584" s="31" t="str">
        <f t="shared" si="999"/>
        <v/>
      </c>
      <c r="Z3584" s="134">
        <v>20.78</v>
      </c>
      <c r="AA3584" s="31" t="str">
        <f t="shared" si="1000"/>
        <v>-</v>
      </c>
      <c r="AB3584" s="31">
        <f t="shared" si="1001"/>
        <v>20.78</v>
      </c>
    </row>
    <row r="3585" spans="1:28" x14ac:dyDescent="0.3">
      <c r="A3585" s="133">
        <v>42885.041666666664</v>
      </c>
      <c r="B3585" s="152">
        <f t="shared" si="1002"/>
        <v>5</v>
      </c>
      <c r="C3585" s="152">
        <f t="shared" si="1003"/>
        <v>30</v>
      </c>
      <c r="D3585" s="152">
        <f t="shared" si="1004"/>
        <v>1</v>
      </c>
      <c r="E3585" s="38" t="str">
        <f t="shared" si="1005"/>
        <v/>
      </c>
      <c r="F3585" s="134">
        <v>19.41</v>
      </c>
      <c r="G3585" s="38" t="str">
        <f t="shared" si="1006"/>
        <v>-</v>
      </c>
      <c r="H3585" s="38">
        <f t="shared" si="1007"/>
        <v>19.41</v>
      </c>
      <c r="K3585" s="133">
        <v>43250.041666666664</v>
      </c>
      <c r="L3585" s="9">
        <f t="shared" si="990"/>
        <v>5</v>
      </c>
      <c r="M3585" s="9">
        <f t="shared" si="991"/>
        <v>30</v>
      </c>
      <c r="N3585" s="9">
        <f t="shared" si="992"/>
        <v>1</v>
      </c>
      <c r="O3585" s="31" t="str">
        <f t="shared" si="993"/>
        <v/>
      </c>
      <c r="P3585" s="134">
        <v>21.98</v>
      </c>
      <c r="Q3585" s="31" t="str">
        <f t="shared" si="994"/>
        <v>-</v>
      </c>
      <c r="R3585" s="31">
        <f t="shared" si="995"/>
        <v>21.98</v>
      </c>
      <c r="U3585" s="133">
        <v>43615.041666666664</v>
      </c>
      <c r="V3585" s="9">
        <f t="shared" si="996"/>
        <v>5</v>
      </c>
      <c r="W3585" s="9">
        <f t="shared" si="997"/>
        <v>30</v>
      </c>
      <c r="X3585" s="9">
        <f t="shared" si="998"/>
        <v>1</v>
      </c>
      <c r="Y3585" s="31" t="str">
        <f t="shared" si="999"/>
        <v/>
      </c>
      <c r="Z3585" s="134">
        <v>20.170000000000002</v>
      </c>
      <c r="AA3585" s="31" t="str">
        <f t="shared" si="1000"/>
        <v>-</v>
      </c>
      <c r="AB3585" s="31">
        <f t="shared" si="1001"/>
        <v>20.170000000000002</v>
      </c>
    </row>
    <row r="3586" spans="1:28" x14ac:dyDescent="0.3">
      <c r="A3586" s="133">
        <v>42885.083333333336</v>
      </c>
      <c r="B3586" s="152">
        <f t="shared" si="1002"/>
        <v>5</v>
      </c>
      <c r="C3586" s="152">
        <f t="shared" si="1003"/>
        <v>30</v>
      </c>
      <c r="D3586" s="152">
        <f t="shared" si="1004"/>
        <v>2</v>
      </c>
      <c r="E3586" s="38" t="str">
        <f t="shared" si="1005"/>
        <v/>
      </c>
      <c r="F3586" s="134">
        <v>17.809999999999999</v>
      </c>
      <c r="G3586" s="38" t="str">
        <f t="shared" si="1006"/>
        <v>-</v>
      </c>
      <c r="H3586" s="38">
        <f t="shared" si="1007"/>
        <v>17.809999999999999</v>
      </c>
      <c r="K3586" s="133">
        <v>43250.083333333336</v>
      </c>
      <c r="L3586" s="9">
        <f t="shared" si="990"/>
        <v>5</v>
      </c>
      <c r="M3586" s="9">
        <f t="shared" si="991"/>
        <v>30</v>
      </c>
      <c r="N3586" s="9">
        <f t="shared" si="992"/>
        <v>2</v>
      </c>
      <c r="O3586" s="31" t="str">
        <f t="shared" si="993"/>
        <v/>
      </c>
      <c r="P3586" s="134">
        <v>20.78</v>
      </c>
      <c r="Q3586" s="31" t="str">
        <f t="shared" si="994"/>
        <v>-</v>
      </c>
      <c r="R3586" s="31">
        <f t="shared" si="995"/>
        <v>20.78</v>
      </c>
      <c r="U3586" s="133">
        <v>43615.083333333336</v>
      </c>
      <c r="V3586" s="9">
        <f t="shared" si="996"/>
        <v>5</v>
      </c>
      <c r="W3586" s="9">
        <f t="shared" si="997"/>
        <v>30</v>
      </c>
      <c r="X3586" s="9">
        <f t="shared" si="998"/>
        <v>2</v>
      </c>
      <c r="Y3586" s="31" t="str">
        <f t="shared" si="999"/>
        <v/>
      </c>
      <c r="Z3586" s="134">
        <v>19.82</v>
      </c>
      <c r="AA3586" s="31" t="str">
        <f t="shared" si="1000"/>
        <v>-</v>
      </c>
      <c r="AB3586" s="31">
        <f t="shared" si="1001"/>
        <v>19.82</v>
      </c>
    </row>
    <row r="3587" spans="1:28" x14ac:dyDescent="0.3">
      <c r="A3587" s="133">
        <v>42885.125</v>
      </c>
      <c r="B3587" s="152">
        <f t="shared" si="1002"/>
        <v>5</v>
      </c>
      <c r="C3587" s="152">
        <f t="shared" si="1003"/>
        <v>30</v>
      </c>
      <c r="D3587" s="152">
        <f t="shared" si="1004"/>
        <v>3</v>
      </c>
      <c r="E3587" s="38" t="str">
        <f t="shared" si="1005"/>
        <v/>
      </c>
      <c r="F3587" s="134">
        <v>16.79</v>
      </c>
      <c r="G3587" s="38" t="str">
        <f t="shared" si="1006"/>
        <v>-</v>
      </c>
      <c r="H3587" s="38">
        <f t="shared" si="1007"/>
        <v>16.79</v>
      </c>
      <c r="K3587" s="133">
        <v>43250.125</v>
      </c>
      <c r="L3587" s="9">
        <f t="shared" si="990"/>
        <v>5</v>
      </c>
      <c r="M3587" s="9">
        <f t="shared" si="991"/>
        <v>30</v>
      </c>
      <c r="N3587" s="9">
        <f t="shared" si="992"/>
        <v>3</v>
      </c>
      <c r="O3587" s="31" t="str">
        <f t="shared" si="993"/>
        <v/>
      </c>
      <c r="P3587" s="134">
        <v>20.22</v>
      </c>
      <c r="Q3587" s="31" t="str">
        <f t="shared" si="994"/>
        <v>-</v>
      </c>
      <c r="R3587" s="31">
        <f t="shared" si="995"/>
        <v>20.22</v>
      </c>
      <c r="U3587" s="133">
        <v>43615.125</v>
      </c>
      <c r="V3587" s="9">
        <f t="shared" si="996"/>
        <v>5</v>
      </c>
      <c r="W3587" s="9">
        <f t="shared" si="997"/>
        <v>30</v>
      </c>
      <c r="X3587" s="9">
        <f t="shared" si="998"/>
        <v>3</v>
      </c>
      <c r="Y3587" s="31" t="str">
        <f t="shared" si="999"/>
        <v/>
      </c>
      <c r="Z3587" s="134">
        <v>19.059999999999999</v>
      </c>
      <c r="AA3587" s="31" t="str">
        <f t="shared" si="1000"/>
        <v>-</v>
      </c>
      <c r="AB3587" s="31">
        <f t="shared" si="1001"/>
        <v>19.059999999999999</v>
      </c>
    </row>
    <row r="3588" spans="1:28" x14ac:dyDescent="0.3">
      <c r="A3588" s="133">
        <v>42885.166666666664</v>
      </c>
      <c r="B3588" s="152">
        <f t="shared" si="1002"/>
        <v>5</v>
      </c>
      <c r="C3588" s="152">
        <f t="shared" si="1003"/>
        <v>30</v>
      </c>
      <c r="D3588" s="152">
        <f t="shared" si="1004"/>
        <v>4</v>
      </c>
      <c r="E3588" s="38" t="str">
        <f t="shared" si="1005"/>
        <v/>
      </c>
      <c r="F3588" s="134">
        <v>17.46</v>
      </c>
      <c r="G3588" s="38" t="str">
        <f t="shared" si="1006"/>
        <v>-</v>
      </c>
      <c r="H3588" s="38">
        <f t="shared" si="1007"/>
        <v>17.46</v>
      </c>
      <c r="K3588" s="133">
        <v>43250.166666666664</v>
      </c>
      <c r="L3588" s="9">
        <f t="shared" si="990"/>
        <v>5</v>
      </c>
      <c r="M3588" s="9">
        <f t="shared" si="991"/>
        <v>30</v>
      </c>
      <c r="N3588" s="9">
        <f t="shared" si="992"/>
        <v>4</v>
      </c>
      <c r="O3588" s="31" t="str">
        <f t="shared" si="993"/>
        <v/>
      </c>
      <c r="P3588" s="134">
        <v>20.62</v>
      </c>
      <c r="Q3588" s="31" t="str">
        <f t="shared" si="994"/>
        <v>-</v>
      </c>
      <c r="R3588" s="31">
        <f t="shared" si="995"/>
        <v>20.62</v>
      </c>
      <c r="U3588" s="133">
        <v>43615.166666666664</v>
      </c>
      <c r="V3588" s="9">
        <f t="shared" si="996"/>
        <v>5</v>
      </c>
      <c r="W3588" s="9">
        <f t="shared" si="997"/>
        <v>30</v>
      </c>
      <c r="X3588" s="9">
        <f t="shared" si="998"/>
        <v>4</v>
      </c>
      <c r="Y3588" s="31" t="str">
        <f t="shared" si="999"/>
        <v/>
      </c>
      <c r="Z3588" s="134">
        <v>19.66</v>
      </c>
      <c r="AA3588" s="31" t="str">
        <f t="shared" si="1000"/>
        <v>-</v>
      </c>
      <c r="AB3588" s="31">
        <f t="shared" si="1001"/>
        <v>19.66</v>
      </c>
    </row>
    <row r="3589" spans="1:28" x14ac:dyDescent="0.3">
      <c r="A3589" s="133">
        <v>42885.208333333336</v>
      </c>
      <c r="B3589" s="152">
        <f t="shared" si="1002"/>
        <v>5</v>
      </c>
      <c r="C3589" s="152">
        <f t="shared" si="1003"/>
        <v>30</v>
      </c>
      <c r="D3589" s="152">
        <f t="shared" si="1004"/>
        <v>5</v>
      </c>
      <c r="E3589" s="38" t="str">
        <f t="shared" si="1005"/>
        <v/>
      </c>
      <c r="F3589" s="134">
        <v>19.41</v>
      </c>
      <c r="G3589" s="38" t="str">
        <f t="shared" si="1006"/>
        <v>-</v>
      </c>
      <c r="H3589" s="38">
        <f t="shared" si="1007"/>
        <v>19.41</v>
      </c>
      <c r="K3589" s="133">
        <v>43250.208333333336</v>
      </c>
      <c r="L3589" s="9">
        <f t="shared" si="990"/>
        <v>5</v>
      </c>
      <c r="M3589" s="9">
        <f t="shared" si="991"/>
        <v>30</v>
      </c>
      <c r="N3589" s="9">
        <f t="shared" si="992"/>
        <v>5</v>
      </c>
      <c r="O3589" s="31" t="str">
        <f t="shared" si="993"/>
        <v/>
      </c>
      <c r="P3589" s="134">
        <v>22.34</v>
      </c>
      <c r="Q3589" s="31" t="str">
        <f t="shared" si="994"/>
        <v>-</v>
      </c>
      <c r="R3589" s="31">
        <f t="shared" si="995"/>
        <v>22.34</v>
      </c>
      <c r="U3589" s="133">
        <v>43615.208333333336</v>
      </c>
      <c r="V3589" s="9">
        <f t="shared" si="996"/>
        <v>5</v>
      </c>
      <c r="W3589" s="9">
        <f t="shared" si="997"/>
        <v>30</v>
      </c>
      <c r="X3589" s="9">
        <f t="shared" si="998"/>
        <v>5</v>
      </c>
      <c r="Y3589" s="31" t="str">
        <f t="shared" si="999"/>
        <v/>
      </c>
      <c r="Z3589" s="134">
        <v>20.52</v>
      </c>
      <c r="AA3589" s="31" t="str">
        <f t="shared" si="1000"/>
        <v>-</v>
      </c>
      <c r="AB3589" s="31">
        <f t="shared" si="1001"/>
        <v>20.52</v>
      </c>
    </row>
    <row r="3590" spans="1:28" x14ac:dyDescent="0.3">
      <c r="A3590" s="133">
        <v>42885.25</v>
      </c>
      <c r="B3590" s="152">
        <f t="shared" si="1002"/>
        <v>5</v>
      </c>
      <c r="C3590" s="152">
        <f t="shared" si="1003"/>
        <v>30</v>
      </c>
      <c r="D3590" s="152">
        <f t="shared" si="1004"/>
        <v>6</v>
      </c>
      <c r="E3590" s="38" t="str">
        <f t="shared" si="1005"/>
        <v/>
      </c>
      <c r="F3590" s="134">
        <v>22.05</v>
      </c>
      <c r="G3590" s="38" t="str">
        <f t="shared" si="1006"/>
        <v>-</v>
      </c>
      <c r="H3590" s="38">
        <f t="shared" si="1007"/>
        <v>22.05</v>
      </c>
      <c r="K3590" s="133">
        <v>43250.25</v>
      </c>
      <c r="L3590" s="9">
        <f t="shared" si="990"/>
        <v>5</v>
      </c>
      <c r="M3590" s="9">
        <f t="shared" si="991"/>
        <v>30</v>
      </c>
      <c r="N3590" s="9">
        <f t="shared" si="992"/>
        <v>6</v>
      </c>
      <c r="O3590" s="31" t="str">
        <f t="shared" si="993"/>
        <v/>
      </c>
      <c r="P3590" s="134">
        <v>25.84</v>
      </c>
      <c r="Q3590" s="31" t="str">
        <f t="shared" si="994"/>
        <v>-</v>
      </c>
      <c r="R3590" s="31">
        <f t="shared" si="995"/>
        <v>25.84</v>
      </c>
      <c r="U3590" s="133">
        <v>43615.25</v>
      </c>
      <c r="V3590" s="9">
        <f t="shared" si="996"/>
        <v>5</v>
      </c>
      <c r="W3590" s="9">
        <f t="shared" si="997"/>
        <v>30</v>
      </c>
      <c r="X3590" s="9">
        <f t="shared" si="998"/>
        <v>6</v>
      </c>
      <c r="Y3590" s="31" t="str">
        <f t="shared" si="999"/>
        <v/>
      </c>
      <c r="Z3590" s="134">
        <v>23.03</v>
      </c>
      <c r="AA3590" s="31" t="str">
        <f t="shared" si="1000"/>
        <v>-</v>
      </c>
      <c r="AB3590" s="31">
        <f t="shared" si="1001"/>
        <v>23.03</v>
      </c>
    </row>
    <row r="3591" spans="1:28" x14ac:dyDescent="0.3">
      <c r="A3591" s="133">
        <v>42885.291666666664</v>
      </c>
      <c r="B3591" s="152">
        <f t="shared" si="1002"/>
        <v>5</v>
      </c>
      <c r="C3591" s="152">
        <f t="shared" si="1003"/>
        <v>30</v>
      </c>
      <c r="D3591" s="152">
        <f t="shared" si="1004"/>
        <v>7</v>
      </c>
      <c r="E3591" s="38" t="str">
        <f t="shared" si="1005"/>
        <v/>
      </c>
      <c r="F3591" s="134">
        <v>22.89</v>
      </c>
      <c r="G3591" s="38" t="str">
        <f t="shared" si="1006"/>
        <v>-</v>
      </c>
      <c r="H3591" s="38">
        <f t="shared" si="1007"/>
        <v>22.89</v>
      </c>
      <c r="K3591" s="133">
        <v>43250.291666666664</v>
      </c>
      <c r="L3591" s="9">
        <f t="shared" si="990"/>
        <v>5</v>
      </c>
      <c r="M3591" s="9">
        <f t="shared" si="991"/>
        <v>30</v>
      </c>
      <c r="N3591" s="9">
        <f t="shared" si="992"/>
        <v>7</v>
      </c>
      <c r="O3591" s="31" t="str">
        <f t="shared" si="993"/>
        <v/>
      </c>
      <c r="P3591" s="134">
        <v>26.6</v>
      </c>
      <c r="Q3591" s="31" t="str">
        <f t="shared" si="994"/>
        <v>-</v>
      </c>
      <c r="R3591" s="31">
        <f t="shared" si="995"/>
        <v>26.6</v>
      </c>
      <c r="U3591" s="133">
        <v>43615.291666666664</v>
      </c>
      <c r="V3591" s="9">
        <f t="shared" si="996"/>
        <v>5</v>
      </c>
      <c r="W3591" s="9">
        <f t="shared" si="997"/>
        <v>30</v>
      </c>
      <c r="X3591" s="9">
        <f t="shared" si="998"/>
        <v>7</v>
      </c>
      <c r="Y3591" s="31" t="str">
        <f t="shared" si="999"/>
        <v/>
      </c>
      <c r="Z3591" s="134">
        <v>23.78</v>
      </c>
      <c r="AA3591" s="31" t="str">
        <f t="shared" si="1000"/>
        <v>-</v>
      </c>
      <c r="AB3591" s="31">
        <f t="shared" si="1001"/>
        <v>23.78</v>
      </c>
    </row>
    <row r="3592" spans="1:28" x14ac:dyDescent="0.3">
      <c r="A3592" s="133">
        <v>42885.333333333336</v>
      </c>
      <c r="B3592" s="152">
        <f t="shared" si="1002"/>
        <v>5</v>
      </c>
      <c r="C3592" s="152">
        <f t="shared" si="1003"/>
        <v>30</v>
      </c>
      <c r="D3592" s="152">
        <f t="shared" si="1004"/>
        <v>8</v>
      </c>
      <c r="E3592" s="38" t="str">
        <f t="shared" si="1005"/>
        <v/>
      </c>
      <c r="F3592" s="134">
        <v>24.11</v>
      </c>
      <c r="G3592" s="38">
        <f t="shared" si="1006"/>
        <v>24.11</v>
      </c>
      <c r="H3592" s="38" t="str">
        <f t="shared" si="1007"/>
        <v>-</v>
      </c>
      <c r="K3592" s="133">
        <v>43250.333333333336</v>
      </c>
      <c r="L3592" s="9">
        <f t="shared" si="990"/>
        <v>5</v>
      </c>
      <c r="M3592" s="9">
        <f t="shared" si="991"/>
        <v>30</v>
      </c>
      <c r="N3592" s="9">
        <f t="shared" si="992"/>
        <v>8</v>
      </c>
      <c r="O3592" s="31" t="str">
        <f t="shared" si="993"/>
        <v/>
      </c>
      <c r="P3592" s="134">
        <v>29.15</v>
      </c>
      <c r="Q3592" s="31">
        <f t="shared" si="994"/>
        <v>29.15</v>
      </c>
      <c r="R3592" s="31" t="str">
        <f t="shared" si="995"/>
        <v>-</v>
      </c>
      <c r="U3592" s="133">
        <v>43615.333333333336</v>
      </c>
      <c r="V3592" s="9">
        <f t="shared" si="996"/>
        <v>5</v>
      </c>
      <c r="W3592" s="9">
        <f t="shared" si="997"/>
        <v>30</v>
      </c>
      <c r="X3592" s="9">
        <f t="shared" si="998"/>
        <v>8</v>
      </c>
      <c r="Y3592" s="31" t="str">
        <f t="shared" si="999"/>
        <v/>
      </c>
      <c r="Z3592" s="134">
        <v>25.55</v>
      </c>
      <c r="AA3592" s="31">
        <f t="shared" si="1000"/>
        <v>25.55</v>
      </c>
      <c r="AB3592" s="31" t="str">
        <f t="shared" si="1001"/>
        <v>-</v>
      </c>
    </row>
    <row r="3593" spans="1:28" x14ac:dyDescent="0.3">
      <c r="A3593" s="133">
        <v>42885.375</v>
      </c>
      <c r="B3593" s="152">
        <f t="shared" si="1002"/>
        <v>5</v>
      </c>
      <c r="C3593" s="152">
        <f t="shared" si="1003"/>
        <v>30</v>
      </c>
      <c r="D3593" s="152">
        <f t="shared" si="1004"/>
        <v>9</v>
      </c>
      <c r="E3593" s="38" t="str">
        <f t="shared" si="1005"/>
        <v/>
      </c>
      <c r="F3593" s="134">
        <v>25.04</v>
      </c>
      <c r="G3593" s="38">
        <f t="shared" si="1006"/>
        <v>25.04</v>
      </c>
      <c r="H3593" s="38" t="str">
        <f t="shared" si="1007"/>
        <v>-</v>
      </c>
      <c r="K3593" s="133">
        <v>43250.375</v>
      </c>
      <c r="L3593" s="9">
        <f t="shared" ref="L3593:L3656" si="1008">MONTH(K3593)</f>
        <v>5</v>
      </c>
      <c r="M3593" s="9">
        <f t="shared" ref="M3593:M3656" si="1009">DAY(K3593)</f>
        <v>30</v>
      </c>
      <c r="N3593" s="9">
        <f t="shared" ref="N3593:N3656" si="1010">HOUR(K3593)</f>
        <v>9</v>
      </c>
      <c r="O3593" s="31" t="str">
        <f t="shared" ref="O3593:O3656" si="1011">IF(WEEKDAY(K3593,2)&gt;5,"W","")</f>
        <v/>
      </c>
      <c r="P3593" s="134">
        <v>32.729999999999997</v>
      </c>
      <c r="Q3593" s="31">
        <f t="shared" ref="Q3593:Q3656" si="1012">IF(AND($L3593&gt;=$L$5,$L3593&lt;=$M$5),IF($O3593&lt;&gt;"W",IF(AND($N3593&gt;=$N$5,$N3593&lt;$P$5),$P3593,"-"),"-"),"-")</f>
        <v>32.729999999999997</v>
      </c>
      <c r="R3593" s="31" t="str">
        <f t="shared" ref="R3593:R3656" si="1013">IF(Q3593="-",P3593,"-")</f>
        <v>-</v>
      </c>
      <c r="U3593" s="133">
        <v>43615.375</v>
      </c>
      <c r="V3593" s="9">
        <f t="shared" ref="V3593:V3656" si="1014">MONTH(U3593)</f>
        <v>5</v>
      </c>
      <c r="W3593" s="9">
        <f t="shared" ref="W3593:W3656" si="1015">DAY(U3593)</f>
        <v>30</v>
      </c>
      <c r="X3593" s="9">
        <f t="shared" ref="X3593:X3656" si="1016">HOUR(U3593)</f>
        <v>9</v>
      </c>
      <c r="Y3593" s="31" t="str">
        <f t="shared" ref="Y3593:Y3656" si="1017">IF(WEEKDAY(U3593,2)&gt;5,"W","")</f>
        <v/>
      </c>
      <c r="Z3593" s="134">
        <v>28.33</v>
      </c>
      <c r="AA3593" s="31">
        <f t="shared" ref="AA3593:AA3656" si="1018">IF(AND($V3593&gt;=$V$5,$V3593&lt;=$W$5),IF($Y3593&lt;&gt;"W",IF(AND($X3593&gt;=$X$5,$X3593&lt;$Z$5),$Z3593,"-"),"-"),"-")</f>
        <v>28.33</v>
      </c>
      <c r="AB3593" s="31" t="str">
        <f t="shared" ref="AB3593:AB3656" si="1019">IF(AA3593="-",Z3593,"-")</f>
        <v>-</v>
      </c>
    </row>
    <row r="3594" spans="1:28" x14ac:dyDescent="0.3">
      <c r="A3594" s="133">
        <v>42885.416666666664</v>
      </c>
      <c r="B3594" s="152">
        <f t="shared" ref="B3594:B3657" si="1020">MONTH(A3594)</f>
        <v>5</v>
      </c>
      <c r="C3594" s="152">
        <f t="shared" ref="C3594:C3657" si="1021">DAY(A3594)</f>
        <v>30</v>
      </c>
      <c r="D3594" s="152">
        <f t="shared" ref="D3594:D3657" si="1022">HOUR(A3594)</f>
        <v>10</v>
      </c>
      <c r="E3594" s="38" t="str">
        <f t="shared" ref="E3594:E3657" si="1023">IF(WEEKDAY(A3594,2)&gt;5,"W","")</f>
        <v/>
      </c>
      <c r="F3594" s="134">
        <v>26.86</v>
      </c>
      <c r="G3594" s="38">
        <f t="shared" ref="G3594:G3657" si="1024">IF(AND($B3594&gt;=$B$5,$B3594&lt;=$C$5),IF($E3594&lt;&gt;"W",IF(AND($D3594&gt;=$D$5,$D3594&lt;$F$5),$F3594,"-"),"-"),"-")</f>
        <v>26.86</v>
      </c>
      <c r="H3594" s="38" t="str">
        <f t="shared" ref="H3594:H3657" si="1025">IF(G3594="-",F3594,"-")</f>
        <v>-</v>
      </c>
      <c r="K3594" s="133">
        <v>43250.416666666664</v>
      </c>
      <c r="L3594" s="9">
        <f t="shared" si="1008"/>
        <v>5</v>
      </c>
      <c r="M3594" s="9">
        <f t="shared" si="1009"/>
        <v>30</v>
      </c>
      <c r="N3594" s="9">
        <f t="shared" si="1010"/>
        <v>10</v>
      </c>
      <c r="O3594" s="31" t="str">
        <f t="shared" si="1011"/>
        <v/>
      </c>
      <c r="P3594" s="134">
        <v>36.61</v>
      </c>
      <c r="Q3594" s="31">
        <f t="shared" si="1012"/>
        <v>36.61</v>
      </c>
      <c r="R3594" s="31" t="str">
        <f t="shared" si="1013"/>
        <v>-</v>
      </c>
      <c r="U3594" s="133">
        <v>43615.416666666664</v>
      </c>
      <c r="V3594" s="9">
        <f t="shared" si="1014"/>
        <v>5</v>
      </c>
      <c r="W3594" s="9">
        <f t="shared" si="1015"/>
        <v>30</v>
      </c>
      <c r="X3594" s="9">
        <f t="shared" si="1016"/>
        <v>10</v>
      </c>
      <c r="Y3594" s="31" t="str">
        <f t="shared" si="1017"/>
        <v/>
      </c>
      <c r="Z3594" s="134">
        <v>31.47</v>
      </c>
      <c r="AA3594" s="31">
        <f t="shared" si="1018"/>
        <v>31.47</v>
      </c>
      <c r="AB3594" s="31" t="str">
        <f t="shared" si="1019"/>
        <v>-</v>
      </c>
    </row>
    <row r="3595" spans="1:28" x14ac:dyDescent="0.3">
      <c r="A3595" s="133">
        <v>42885.458333333336</v>
      </c>
      <c r="B3595" s="152">
        <f t="shared" si="1020"/>
        <v>5</v>
      </c>
      <c r="C3595" s="152">
        <f t="shared" si="1021"/>
        <v>30</v>
      </c>
      <c r="D3595" s="152">
        <f t="shared" si="1022"/>
        <v>11</v>
      </c>
      <c r="E3595" s="38" t="str">
        <f t="shared" si="1023"/>
        <v/>
      </c>
      <c r="F3595" s="134">
        <v>28.36</v>
      </c>
      <c r="G3595" s="38">
        <f t="shared" si="1024"/>
        <v>28.36</v>
      </c>
      <c r="H3595" s="38" t="str">
        <f t="shared" si="1025"/>
        <v>-</v>
      </c>
      <c r="K3595" s="133">
        <v>43250.458333333336</v>
      </c>
      <c r="L3595" s="9">
        <f t="shared" si="1008"/>
        <v>5</v>
      </c>
      <c r="M3595" s="9">
        <f t="shared" si="1009"/>
        <v>30</v>
      </c>
      <c r="N3595" s="9">
        <f t="shared" si="1010"/>
        <v>11</v>
      </c>
      <c r="O3595" s="31" t="str">
        <f t="shared" si="1011"/>
        <v/>
      </c>
      <c r="P3595" s="134">
        <v>40.97</v>
      </c>
      <c r="Q3595" s="31">
        <f t="shared" si="1012"/>
        <v>40.97</v>
      </c>
      <c r="R3595" s="31" t="str">
        <f t="shared" si="1013"/>
        <v>-</v>
      </c>
      <c r="U3595" s="133">
        <v>43615.458333333336</v>
      </c>
      <c r="V3595" s="9">
        <f t="shared" si="1014"/>
        <v>5</v>
      </c>
      <c r="W3595" s="9">
        <f t="shared" si="1015"/>
        <v>30</v>
      </c>
      <c r="X3595" s="9">
        <f t="shared" si="1016"/>
        <v>11</v>
      </c>
      <c r="Y3595" s="31" t="str">
        <f t="shared" si="1017"/>
        <v/>
      </c>
      <c r="Z3595" s="134">
        <v>33.36</v>
      </c>
      <c r="AA3595" s="31">
        <f t="shared" si="1018"/>
        <v>33.36</v>
      </c>
      <c r="AB3595" s="31" t="str">
        <f t="shared" si="1019"/>
        <v>-</v>
      </c>
    </row>
    <row r="3596" spans="1:28" x14ac:dyDescent="0.3">
      <c r="A3596" s="133">
        <v>42885.5</v>
      </c>
      <c r="B3596" s="152">
        <f t="shared" si="1020"/>
        <v>5</v>
      </c>
      <c r="C3596" s="152">
        <f t="shared" si="1021"/>
        <v>30</v>
      </c>
      <c r="D3596" s="152">
        <f t="shared" si="1022"/>
        <v>12</v>
      </c>
      <c r="E3596" s="38" t="str">
        <f t="shared" si="1023"/>
        <v/>
      </c>
      <c r="F3596" s="134">
        <v>30.21</v>
      </c>
      <c r="G3596" s="38">
        <f t="shared" si="1024"/>
        <v>30.21</v>
      </c>
      <c r="H3596" s="38" t="str">
        <f t="shared" si="1025"/>
        <v>-</v>
      </c>
      <c r="K3596" s="133">
        <v>43250.5</v>
      </c>
      <c r="L3596" s="9">
        <f t="shared" si="1008"/>
        <v>5</v>
      </c>
      <c r="M3596" s="9">
        <f t="shared" si="1009"/>
        <v>30</v>
      </c>
      <c r="N3596" s="9">
        <f t="shared" si="1010"/>
        <v>12</v>
      </c>
      <c r="O3596" s="31" t="str">
        <f t="shared" si="1011"/>
        <v/>
      </c>
      <c r="P3596" s="134">
        <v>45.15</v>
      </c>
      <c r="Q3596" s="31">
        <f t="shared" si="1012"/>
        <v>45.15</v>
      </c>
      <c r="R3596" s="31" t="str">
        <f t="shared" si="1013"/>
        <v>-</v>
      </c>
      <c r="U3596" s="133">
        <v>43615.5</v>
      </c>
      <c r="V3596" s="9">
        <f t="shared" si="1014"/>
        <v>5</v>
      </c>
      <c r="W3596" s="9">
        <f t="shared" si="1015"/>
        <v>30</v>
      </c>
      <c r="X3596" s="9">
        <f t="shared" si="1016"/>
        <v>12</v>
      </c>
      <c r="Y3596" s="31" t="str">
        <f t="shared" si="1017"/>
        <v/>
      </c>
      <c r="Z3596" s="134">
        <v>34.229999999999997</v>
      </c>
      <c r="AA3596" s="31">
        <f t="shared" si="1018"/>
        <v>34.229999999999997</v>
      </c>
      <c r="AB3596" s="31" t="str">
        <f t="shared" si="1019"/>
        <v>-</v>
      </c>
    </row>
    <row r="3597" spans="1:28" x14ac:dyDescent="0.3">
      <c r="A3597" s="133">
        <v>42885.541666666664</v>
      </c>
      <c r="B3597" s="152">
        <f t="shared" si="1020"/>
        <v>5</v>
      </c>
      <c r="C3597" s="152">
        <f t="shared" si="1021"/>
        <v>30</v>
      </c>
      <c r="D3597" s="152">
        <f t="shared" si="1022"/>
        <v>13</v>
      </c>
      <c r="E3597" s="38" t="str">
        <f t="shared" si="1023"/>
        <v/>
      </c>
      <c r="F3597" s="134">
        <v>29.87</v>
      </c>
      <c r="G3597" s="38">
        <f t="shared" si="1024"/>
        <v>29.87</v>
      </c>
      <c r="H3597" s="38" t="str">
        <f t="shared" si="1025"/>
        <v>-</v>
      </c>
      <c r="K3597" s="133">
        <v>43250.541666666664</v>
      </c>
      <c r="L3597" s="9">
        <f t="shared" si="1008"/>
        <v>5</v>
      </c>
      <c r="M3597" s="9">
        <f t="shared" si="1009"/>
        <v>30</v>
      </c>
      <c r="N3597" s="9">
        <f t="shared" si="1010"/>
        <v>13</v>
      </c>
      <c r="O3597" s="31" t="str">
        <f t="shared" si="1011"/>
        <v/>
      </c>
      <c r="P3597" s="134">
        <v>48.48</v>
      </c>
      <c r="Q3597" s="31">
        <f t="shared" si="1012"/>
        <v>48.48</v>
      </c>
      <c r="R3597" s="31" t="str">
        <f t="shared" si="1013"/>
        <v>-</v>
      </c>
      <c r="U3597" s="133">
        <v>43615.541666666664</v>
      </c>
      <c r="V3597" s="9">
        <f t="shared" si="1014"/>
        <v>5</v>
      </c>
      <c r="W3597" s="9">
        <f t="shared" si="1015"/>
        <v>30</v>
      </c>
      <c r="X3597" s="9">
        <f t="shared" si="1016"/>
        <v>13</v>
      </c>
      <c r="Y3597" s="31" t="str">
        <f t="shared" si="1017"/>
        <v/>
      </c>
      <c r="Z3597" s="134">
        <v>37.35</v>
      </c>
      <c r="AA3597" s="31">
        <f t="shared" si="1018"/>
        <v>37.35</v>
      </c>
      <c r="AB3597" s="31" t="str">
        <f t="shared" si="1019"/>
        <v>-</v>
      </c>
    </row>
    <row r="3598" spans="1:28" x14ac:dyDescent="0.3">
      <c r="A3598" s="133">
        <v>42885.583333333336</v>
      </c>
      <c r="B3598" s="152">
        <f t="shared" si="1020"/>
        <v>5</v>
      </c>
      <c r="C3598" s="152">
        <f t="shared" si="1021"/>
        <v>30</v>
      </c>
      <c r="D3598" s="152">
        <f t="shared" si="1022"/>
        <v>14</v>
      </c>
      <c r="E3598" s="38" t="str">
        <f t="shared" si="1023"/>
        <v/>
      </c>
      <c r="F3598" s="134">
        <v>30.02</v>
      </c>
      <c r="G3598" s="38">
        <f t="shared" si="1024"/>
        <v>30.02</v>
      </c>
      <c r="H3598" s="38" t="str">
        <f t="shared" si="1025"/>
        <v>-</v>
      </c>
      <c r="K3598" s="133">
        <v>43250.583333333336</v>
      </c>
      <c r="L3598" s="9">
        <f t="shared" si="1008"/>
        <v>5</v>
      </c>
      <c r="M3598" s="9">
        <f t="shared" si="1009"/>
        <v>30</v>
      </c>
      <c r="N3598" s="9">
        <f t="shared" si="1010"/>
        <v>14</v>
      </c>
      <c r="O3598" s="31" t="str">
        <f t="shared" si="1011"/>
        <v/>
      </c>
      <c r="P3598" s="134">
        <v>48.72</v>
      </c>
      <c r="Q3598" s="31">
        <f t="shared" si="1012"/>
        <v>48.72</v>
      </c>
      <c r="R3598" s="31" t="str">
        <f t="shared" si="1013"/>
        <v>-</v>
      </c>
      <c r="U3598" s="133">
        <v>43615.583333333336</v>
      </c>
      <c r="V3598" s="9">
        <f t="shared" si="1014"/>
        <v>5</v>
      </c>
      <c r="W3598" s="9">
        <f t="shared" si="1015"/>
        <v>30</v>
      </c>
      <c r="X3598" s="9">
        <f t="shared" si="1016"/>
        <v>14</v>
      </c>
      <c r="Y3598" s="31" t="str">
        <f t="shared" si="1017"/>
        <v/>
      </c>
      <c r="Z3598" s="134">
        <v>41.11</v>
      </c>
      <c r="AA3598" s="31">
        <f t="shared" si="1018"/>
        <v>41.11</v>
      </c>
      <c r="AB3598" s="31" t="str">
        <f t="shared" si="1019"/>
        <v>-</v>
      </c>
    </row>
    <row r="3599" spans="1:28" x14ac:dyDescent="0.3">
      <c r="A3599" s="133">
        <v>42885.625</v>
      </c>
      <c r="B3599" s="152">
        <f t="shared" si="1020"/>
        <v>5</v>
      </c>
      <c r="C3599" s="152">
        <f t="shared" si="1021"/>
        <v>30</v>
      </c>
      <c r="D3599" s="152">
        <f t="shared" si="1022"/>
        <v>15</v>
      </c>
      <c r="E3599" s="38" t="str">
        <f t="shared" si="1023"/>
        <v/>
      </c>
      <c r="F3599" s="134">
        <v>31.19</v>
      </c>
      <c r="G3599" s="38">
        <f t="shared" si="1024"/>
        <v>31.19</v>
      </c>
      <c r="H3599" s="38" t="str">
        <f t="shared" si="1025"/>
        <v>-</v>
      </c>
      <c r="K3599" s="133">
        <v>43250.625</v>
      </c>
      <c r="L3599" s="9">
        <f t="shared" si="1008"/>
        <v>5</v>
      </c>
      <c r="M3599" s="9">
        <f t="shared" si="1009"/>
        <v>30</v>
      </c>
      <c r="N3599" s="9">
        <f t="shared" si="1010"/>
        <v>15</v>
      </c>
      <c r="O3599" s="31" t="str">
        <f t="shared" si="1011"/>
        <v/>
      </c>
      <c r="P3599" s="134">
        <v>49.5</v>
      </c>
      <c r="Q3599" s="31">
        <f t="shared" si="1012"/>
        <v>49.5</v>
      </c>
      <c r="R3599" s="31" t="str">
        <f t="shared" si="1013"/>
        <v>-</v>
      </c>
      <c r="U3599" s="133">
        <v>43615.625</v>
      </c>
      <c r="V3599" s="9">
        <f t="shared" si="1014"/>
        <v>5</v>
      </c>
      <c r="W3599" s="9">
        <f t="shared" si="1015"/>
        <v>30</v>
      </c>
      <c r="X3599" s="9">
        <f t="shared" si="1016"/>
        <v>15</v>
      </c>
      <c r="Y3599" s="31" t="str">
        <f t="shared" si="1017"/>
        <v/>
      </c>
      <c r="Z3599" s="134">
        <v>41.33</v>
      </c>
      <c r="AA3599" s="31">
        <f t="shared" si="1018"/>
        <v>41.33</v>
      </c>
      <c r="AB3599" s="31" t="str">
        <f t="shared" si="1019"/>
        <v>-</v>
      </c>
    </row>
    <row r="3600" spans="1:28" x14ac:dyDescent="0.3">
      <c r="A3600" s="133">
        <v>42885.666666666664</v>
      </c>
      <c r="B3600" s="152">
        <f t="shared" si="1020"/>
        <v>5</v>
      </c>
      <c r="C3600" s="152">
        <f t="shared" si="1021"/>
        <v>30</v>
      </c>
      <c r="D3600" s="152">
        <f t="shared" si="1022"/>
        <v>16</v>
      </c>
      <c r="E3600" s="38" t="str">
        <f t="shared" si="1023"/>
        <v/>
      </c>
      <c r="F3600" s="134">
        <v>31.54</v>
      </c>
      <c r="G3600" s="38">
        <f t="shared" si="1024"/>
        <v>31.54</v>
      </c>
      <c r="H3600" s="38" t="str">
        <f t="shared" si="1025"/>
        <v>-</v>
      </c>
      <c r="K3600" s="133">
        <v>43250.666666666664</v>
      </c>
      <c r="L3600" s="9">
        <f t="shared" si="1008"/>
        <v>5</v>
      </c>
      <c r="M3600" s="9">
        <f t="shared" si="1009"/>
        <v>30</v>
      </c>
      <c r="N3600" s="9">
        <f t="shared" si="1010"/>
        <v>16</v>
      </c>
      <c r="O3600" s="31" t="str">
        <f t="shared" si="1011"/>
        <v/>
      </c>
      <c r="P3600" s="134">
        <v>50.73</v>
      </c>
      <c r="Q3600" s="31">
        <f t="shared" si="1012"/>
        <v>50.73</v>
      </c>
      <c r="R3600" s="31" t="str">
        <f t="shared" si="1013"/>
        <v>-</v>
      </c>
      <c r="U3600" s="133">
        <v>43615.666666666664</v>
      </c>
      <c r="V3600" s="9">
        <f t="shared" si="1014"/>
        <v>5</v>
      </c>
      <c r="W3600" s="9">
        <f t="shared" si="1015"/>
        <v>30</v>
      </c>
      <c r="X3600" s="9">
        <f t="shared" si="1016"/>
        <v>16</v>
      </c>
      <c r="Y3600" s="31" t="str">
        <f t="shared" si="1017"/>
        <v/>
      </c>
      <c r="Z3600" s="134">
        <v>43.8</v>
      </c>
      <c r="AA3600" s="31">
        <f t="shared" si="1018"/>
        <v>43.8</v>
      </c>
      <c r="AB3600" s="31" t="str">
        <f t="shared" si="1019"/>
        <v>-</v>
      </c>
    </row>
    <row r="3601" spans="1:28" x14ac:dyDescent="0.3">
      <c r="A3601" s="133">
        <v>42885.708333333336</v>
      </c>
      <c r="B3601" s="152">
        <f t="shared" si="1020"/>
        <v>5</v>
      </c>
      <c r="C3601" s="152">
        <f t="shared" si="1021"/>
        <v>30</v>
      </c>
      <c r="D3601" s="152">
        <f t="shared" si="1022"/>
        <v>17</v>
      </c>
      <c r="E3601" s="38" t="str">
        <f t="shared" si="1023"/>
        <v/>
      </c>
      <c r="F3601" s="134">
        <v>31.52</v>
      </c>
      <c r="G3601" s="38" t="str">
        <f t="shared" si="1024"/>
        <v>-</v>
      </c>
      <c r="H3601" s="38">
        <f t="shared" si="1025"/>
        <v>31.52</v>
      </c>
      <c r="K3601" s="133">
        <v>43250.708333333336</v>
      </c>
      <c r="L3601" s="9">
        <f t="shared" si="1008"/>
        <v>5</v>
      </c>
      <c r="M3601" s="9">
        <f t="shared" si="1009"/>
        <v>30</v>
      </c>
      <c r="N3601" s="9">
        <f t="shared" si="1010"/>
        <v>17</v>
      </c>
      <c r="O3601" s="31" t="str">
        <f t="shared" si="1011"/>
        <v/>
      </c>
      <c r="P3601" s="134">
        <v>46.88</v>
      </c>
      <c r="Q3601" s="31" t="str">
        <f t="shared" si="1012"/>
        <v>-</v>
      </c>
      <c r="R3601" s="31">
        <f t="shared" si="1013"/>
        <v>46.88</v>
      </c>
      <c r="U3601" s="133">
        <v>43615.708333333336</v>
      </c>
      <c r="V3601" s="9">
        <f t="shared" si="1014"/>
        <v>5</v>
      </c>
      <c r="W3601" s="9">
        <f t="shared" si="1015"/>
        <v>30</v>
      </c>
      <c r="X3601" s="9">
        <f t="shared" si="1016"/>
        <v>17</v>
      </c>
      <c r="Y3601" s="31" t="str">
        <f t="shared" si="1017"/>
        <v/>
      </c>
      <c r="Z3601" s="134">
        <v>39.909999999999997</v>
      </c>
      <c r="AA3601" s="31" t="str">
        <f t="shared" si="1018"/>
        <v>-</v>
      </c>
      <c r="AB3601" s="31">
        <f t="shared" si="1019"/>
        <v>39.909999999999997</v>
      </c>
    </row>
    <row r="3602" spans="1:28" x14ac:dyDescent="0.3">
      <c r="A3602" s="133">
        <v>42885.75</v>
      </c>
      <c r="B3602" s="152">
        <f t="shared" si="1020"/>
        <v>5</v>
      </c>
      <c r="C3602" s="152">
        <f t="shared" si="1021"/>
        <v>30</v>
      </c>
      <c r="D3602" s="152">
        <f t="shared" si="1022"/>
        <v>18</v>
      </c>
      <c r="E3602" s="38" t="str">
        <f t="shared" si="1023"/>
        <v/>
      </c>
      <c r="F3602" s="134">
        <v>29.19</v>
      </c>
      <c r="G3602" s="38" t="str">
        <f t="shared" si="1024"/>
        <v>-</v>
      </c>
      <c r="H3602" s="38">
        <f t="shared" si="1025"/>
        <v>29.19</v>
      </c>
      <c r="K3602" s="133">
        <v>43250.75</v>
      </c>
      <c r="L3602" s="9">
        <f t="shared" si="1008"/>
        <v>5</v>
      </c>
      <c r="M3602" s="9">
        <f t="shared" si="1009"/>
        <v>30</v>
      </c>
      <c r="N3602" s="9">
        <f t="shared" si="1010"/>
        <v>18</v>
      </c>
      <c r="O3602" s="31" t="str">
        <f t="shared" si="1011"/>
        <v/>
      </c>
      <c r="P3602" s="134">
        <v>43.25</v>
      </c>
      <c r="Q3602" s="31" t="str">
        <f t="shared" si="1012"/>
        <v>-</v>
      </c>
      <c r="R3602" s="31">
        <f t="shared" si="1013"/>
        <v>43.25</v>
      </c>
      <c r="U3602" s="133">
        <v>43615.75</v>
      </c>
      <c r="V3602" s="9">
        <f t="shared" si="1014"/>
        <v>5</v>
      </c>
      <c r="W3602" s="9">
        <f t="shared" si="1015"/>
        <v>30</v>
      </c>
      <c r="X3602" s="9">
        <f t="shared" si="1016"/>
        <v>18</v>
      </c>
      <c r="Y3602" s="31" t="str">
        <f t="shared" si="1017"/>
        <v/>
      </c>
      <c r="Z3602" s="134">
        <v>32.369999999999997</v>
      </c>
      <c r="AA3602" s="31" t="str">
        <f t="shared" si="1018"/>
        <v>-</v>
      </c>
      <c r="AB3602" s="31">
        <f t="shared" si="1019"/>
        <v>32.369999999999997</v>
      </c>
    </row>
    <row r="3603" spans="1:28" x14ac:dyDescent="0.3">
      <c r="A3603" s="133">
        <v>42885.791666666664</v>
      </c>
      <c r="B3603" s="152">
        <f t="shared" si="1020"/>
        <v>5</v>
      </c>
      <c r="C3603" s="152">
        <f t="shared" si="1021"/>
        <v>30</v>
      </c>
      <c r="D3603" s="152">
        <f t="shared" si="1022"/>
        <v>19</v>
      </c>
      <c r="E3603" s="38" t="str">
        <f t="shared" si="1023"/>
        <v/>
      </c>
      <c r="F3603" s="134">
        <v>28.79</v>
      </c>
      <c r="G3603" s="38" t="str">
        <f t="shared" si="1024"/>
        <v>-</v>
      </c>
      <c r="H3603" s="38">
        <f t="shared" si="1025"/>
        <v>28.79</v>
      </c>
      <c r="K3603" s="133">
        <v>43250.791666666664</v>
      </c>
      <c r="L3603" s="9">
        <f t="shared" si="1008"/>
        <v>5</v>
      </c>
      <c r="M3603" s="9">
        <f t="shared" si="1009"/>
        <v>30</v>
      </c>
      <c r="N3603" s="9">
        <f t="shared" si="1010"/>
        <v>19</v>
      </c>
      <c r="O3603" s="31" t="str">
        <f t="shared" si="1011"/>
        <v/>
      </c>
      <c r="P3603" s="134">
        <v>38.81</v>
      </c>
      <c r="Q3603" s="31" t="str">
        <f t="shared" si="1012"/>
        <v>-</v>
      </c>
      <c r="R3603" s="31">
        <f t="shared" si="1013"/>
        <v>38.81</v>
      </c>
      <c r="U3603" s="133">
        <v>43615.791666666664</v>
      </c>
      <c r="V3603" s="9">
        <f t="shared" si="1014"/>
        <v>5</v>
      </c>
      <c r="W3603" s="9">
        <f t="shared" si="1015"/>
        <v>30</v>
      </c>
      <c r="X3603" s="9">
        <f t="shared" si="1016"/>
        <v>19</v>
      </c>
      <c r="Y3603" s="31" t="str">
        <f t="shared" si="1017"/>
        <v/>
      </c>
      <c r="Z3603" s="134">
        <v>29.16</v>
      </c>
      <c r="AA3603" s="31" t="str">
        <f t="shared" si="1018"/>
        <v>-</v>
      </c>
      <c r="AB3603" s="31">
        <f t="shared" si="1019"/>
        <v>29.16</v>
      </c>
    </row>
    <row r="3604" spans="1:28" x14ac:dyDescent="0.3">
      <c r="A3604" s="133">
        <v>42885.833333333336</v>
      </c>
      <c r="B3604" s="152">
        <f t="shared" si="1020"/>
        <v>5</v>
      </c>
      <c r="C3604" s="152">
        <f t="shared" si="1021"/>
        <v>30</v>
      </c>
      <c r="D3604" s="152">
        <f t="shared" si="1022"/>
        <v>20</v>
      </c>
      <c r="E3604" s="38" t="str">
        <f t="shared" si="1023"/>
        <v/>
      </c>
      <c r="F3604" s="134">
        <v>30.88</v>
      </c>
      <c r="G3604" s="38" t="str">
        <f t="shared" si="1024"/>
        <v>-</v>
      </c>
      <c r="H3604" s="38">
        <f t="shared" si="1025"/>
        <v>30.88</v>
      </c>
      <c r="K3604" s="133">
        <v>43250.833333333336</v>
      </c>
      <c r="L3604" s="9">
        <f t="shared" si="1008"/>
        <v>5</v>
      </c>
      <c r="M3604" s="9">
        <f t="shared" si="1009"/>
        <v>30</v>
      </c>
      <c r="N3604" s="9">
        <f t="shared" si="1010"/>
        <v>20</v>
      </c>
      <c r="O3604" s="31" t="str">
        <f t="shared" si="1011"/>
        <v/>
      </c>
      <c r="P3604" s="134">
        <v>39.119999999999997</v>
      </c>
      <c r="Q3604" s="31" t="str">
        <f t="shared" si="1012"/>
        <v>-</v>
      </c>
      <c r="R3604" s="31">
        <f t="shared" si="1013"/>
        <v>39.119999999999997</v>
      </c>
      <c r="U3604" s="133">
        <v>43615.833333333336</v>
      </c>
      <c r="V3604" s="9">
        <f t="shared" si="1014"/>
        <v>5</v>
      </c>
      <c r="W3604" s="9">
        <f t="shared" si="1015"/>
        <v>30</v>
      </c>
      <c r="X3604" s="9">
        <f t="shared" si="1016"/>
        <v>20</v>
      </c>
      <c r="Y3604" s="31" t="str">
        <f t="shared" si="1017"/>
        <v/>
      </c>
      <c r="Z3604" s="134">
        <v>30.8</v>
      </c>
      <c r="AA3604" s="31" t="str">
        <f t="shared" si="1018"/>
        <v>-</v>
      </c>
      <c r="AB3604" s="31">
        <f t="shared" si="1019"/>
        <v>30.8</v>
      </c>
    </row>
    <row r="3605" spans="1:28" x14ac:dyDescent="0.3">
      <c r="A3605" s="133">
        <v>42885.875</v>
      </c>
      <c r="B3605" s="152">
        <f t="shared" si="1020"/>
        <v>5</v>
      </c>
      <c r="C3605" s="152">
        <f t="shared" si="1021"/>
        <v>30</v>
      </c>
      <c r="D3605" s="152">
        <f t="shared" si="1022"/>
        <v>21</v>
      </c>
      <c r="E3605" s="38" t="str">
        <f t="shared" si="1023"/>
        <v/>
      </c>
      <c r="F3605" s="134">
        <v>28.27</v>
      </c>
      <c r="G3605" s="38" t="str">
        <f t="shared" si="1024"/>
        <v>-</v>
      </c>
      <c r="H3605" s="38">
        <f t="shared" si="1025"/>
        <v>28.27</v>
      </c>
      <c r="K3605" s="133">
        <v>43250.875</v>
      </c>
      <c r="L3605" s="9">
        <f t="shared" si="1008"/>
        <v>5</v>
      </c>
      <c r="M3605" s="9">
        <f t="shared" si="1009"/>
        <v>30</v>
      </c>
      <c r="N3605" s="9">
        <f t="shared" si="1010"/>
        <v>21</v>
      </c>
      <c r="O3605" s="31" t="str">
        <f t="shared" si="1011"/>
        <v/>
      </c>
      <c r="P3605" s="134">
        <v>35.950000000000003</v>
      </c>
      <c r="Q3605" s="31" t="str">
        <f t="shared" si="1012"/>
        <v>-</v>
      </c>
      <c r="R3605" s="31">
        <f t="shared" si="1013"/>
        <v>35.950000000000003</v>
      </c>
      <c r="U3605" s="133">
        <v>43615.875</v>
      </c>
      <c r="V3605" s="9">
        <f t="shared" si="1014"/>
        <v>5</v>
      </c>
      <c r="W3605" s="9">
        <f t="shared" si="1015"/>
        <v>30</v>
      </c>
      <c r="X3605" s="9">
        <f t="shared" si="1016"/>
        <v>21</v>
      </c>
      <c r="Y3605" s="31" t="str">
        <f t="shared" si="1017"/>
        <v/>
      </c>
      <c r="Z3605" s="134">
        <v>29.64</v>
      </c>
      <c r="AA3605" s="31" t="str">
        <f t="shared" si="1018"/>
        <v>-</v>
      </c>
      <c r="AB3605" s="31">
        <f t="shared" si="1019"/>
        <v>29.64</v>
      </c>
    </row>
    <row r="3606" spans="1:28" x14ac:dyDescent="0.3">
      <c r="A3606" s="133">
        <v>42885.916666666664</v>
      </c>
      <c r="B3606" s="152">
        <f t="shared" si="1020"/>
        <v>5</v>
      </c>
      <c r="C3606" s="152">
        <f t="shared" si="1021"/>
        <v>30</v>
      </c>
      <c r="D3606" s="152">
        <f t="shared" si="1022"/>
        <v>22</v>
      </c>
      <c r="E3606" s="38" t="str">
        <f t="shared" si="1023"/>
        <v/>
      </c>
      <c r="F3606" s="134">
        <v>22.61</v>
      </c>
      <c r="G3606" s="38" t="str">
        <f t="shared" si="1024"/>
        <v>-</v>
      </c>
      <c r="H3606" s="38">
        <f t="shared" si="1025"/>
        <v>22.61</v>
      </c>
      <c r="K3606" s="133">
        <v>43250.916666666664</v>
      </c>
      <c r="L3606" s="9">
        <f t="shared" si="1008"/>
        <v>5</v>
      </c>
      <c r="M3606" s="9">
        <f t="shared" si="1009"/>
        <v>30</v>
      </c>
      <c r="N3606" s="9">
        <f t="shared" si="1010"/>
        <v>22</v>
      </c>
      <c r="O3606" s="31" t="str">
        <f t="shared" si="1011"/>
        <v/>
      </c>
      <c r="P3606" s="134">
        <v>28.04</v>
      </c>
      <c r="Q3606" s="31" t="str">
        <f t="shared" si="1012"/>
        <v>-</v>
      </c>
      <c r="R3606" s="31">
        <f t="shared" si="1013"/>
        <v>28.04</v>
      </c>
      <c r="U3606" s="133">
        <v>43615.916666666664</v>
      </c>
      <c r="V3606" s="9">
        <f t="shared" si="1014"/>
        <v>5</v>
      </c>
      <c r="W3606" s="9">
        <f t="shared" si="1015"/>
        <v>30</v>
      </c>
      <c r="X3606" s="9">
        <f t="shared" si="1016"/>
        <v>22</v>
      </c>
      <c r="Y3606" s="31" t="str">
        <f t="shared" si="1017"/>
        <v/>
      </c>
      <c r="Z3606" s="134">
        <v>23.71</v>
      </c>
      <c r="AA3606" s="31" t="str">
        <f t="shared" si="1018"/>
        <v>-</v>
      </c>
      <c r="AB3606" s="31">
        <f t="shared" si="1019"/>
        <v>23.71</v>
      </c>
    </row>
    <row r="3607" spans="1:28" x14ac:dyDescent="0.3">
      <c r="A3607" s="133">
        <v>42885.958333333336</v>
      </c>
      <c r="B3607" s="152">
        <f t="shared" si="1020"/>
        <v>5</v>
      </c>
      <c r="C3607" s="152">
        <f t="shared" si="1021"/>
        <v>30</v>
      </c>
      <c r="D3607" s="152">
        <f t="shared" si="1022"/>
        <v>23</v>
      </c>
      <c r="E3607" s="38" t="str">
        <f t="shared" si="1023"/>
        <v/>
      </c>
      <c r="F3607" s="134">
        <v>20.190000000000001</v>
      </c>
      <c r="G3607" s="38" t="str">
        <f t="shared" si="1024"/>
        <v>-</v>
      </c>
      <c r="H3607" s="38">
        <f t="shared" si="1025"/>
        <v>20.190000000000001</v>
      </c>
      <c r="K3607" s="133">
        <v>43250.958333333336</v>
      </c>
      <c r="L3607" s="9">
        <f t="shared" si="1008"/>
        <v>5</v>
      </c>
      <c r="M3607" s="9">
        <f t="shared" si="1009"/>
        <v>30</v>
      </c>
      <c r="N3607" s="9">
        <f t="shared" si="1010"/>
        <v>23</v>
      </c>
      <c r="O3607" s="31" t="str">
        <f t="shared" si="1011"/>
        <v/>
      </c>
      <c r="P3607" s="134">
        <v>23.72</v>
      </c>
      <c r="Q3607" s="31" t="str">
        <f t="shared" si="1012"/>
        <v>-</v>
      </c>
      <c r="R3607" s="31">
        <f t="shared" si="1013"/>
        <v>23.72</v>
      </c>
      <c r="U3607" s="133">
        <v>43615.958333333336</v>
      </c>
      <c r="V3607" s="9">
        <f t="shared" si="1014"/>
        <v>5</v>
      </c>
      <c r="W3607" s="9">
        <f t="shared" si="1015"/>
        <v>30</v>
      </c>
      <c r="X3607" s="9">
        <f t="shared" si="1016"/>
        <v>23</v>
      </c>
      <c r="Y3607" s="31" t="str">
        <f t="shared" si="1017"/>
        <v/>
      </c>
      <c r="Z3607" s="134">
        <v>21.12</v>
      </c>
      <c r="AA3607" s="31" t="str">
        <f t="shared" si="1018"/>
        <v>-</v>
      </c>
      <c r="AB3607" s="31">
        <f t="shared" si="1019"/>
        <v>21.12</v>
      </c>
    </row>
    <row r="3608" spans="1:28" x14ac:dyDescent="0.3">
      <c r="A3608" s="133">
        <v>42886</v>
      </c>
      <c r="B3608" s="152">
        <f t="shared" si="1020"/>
        <v>5</v>
      </c>
      <c r="C3608" s="152">
        <f t="shared" si="1021"/>
        <v>31</v>
      </c>
      <c r="D3608" s="152">
        <f t="shared" si="1022"/>
        <v>0</v>
      </c>
      <c r="E3608" s="38" t="str">
        <f t="shared" si="1023"/>
        <v/>
      </c>
      <c r="F3608" s="134">
        <v>20.170000000000002</v>
      </c>
      <c r="G3608" s="38" t="str">
        <f t="shared" si="1024"/>
        <v>-</v>
      </c>
      <c r="H3608" s="38">
        <f t="shared" si="1025"/>
        <v>20.170000000000002</v>
      </c>
      <c r="K3608" s="133">
        <v>43251</v>
      </c>
      <c r="L3608" s="9">
        <f t="shared" si="1008"/>
        <v>5</v>
      </c>
      <c r="M3608" s="9">
        <f t="shared" si="1009"/>
        <v>31</v>
      </c>
      <c r="N3608" s="9">
        <f t="shared" si="1010"/>
        <v>0</v>
      </c>
      <c r="O3608" s="31" t="str">
        <f t="shared" si="1011"/>
        <v/>
      </c>
      <c r="P3608" s="134">
        <v>24.17</v>
      </c>
      <c r="Q3608" s="31" t="str">
        <f t="shared" si="1012"/>
        <v>-</v>
      </c>
      <c r="R3608" s="31">
        <f t="shared" si="1013"/>
        <v>24.17</v>
      </c>
      <c r="U3608" s="133">
        <v>43616</v>
      </c>
      <c r="V3608" s="9">
        <f t="shared" si="1014"/>
        <v>5</v>
      </c>
      <c r="W3608" s="9">
        <f t="shared" si="1015"/>
        <v>31</v>
      </c>
      <c r="X3608" s="9">
        <f t="shared" si="1016"/>
        <v>0</v>
      </c>
      <c r="Y3608" s="31" t="str">
        <f t="shared" si="1017"/>
        <v/>
      </c>
      <c r="Z3608" s="134">
        <v>20.36</v>
      </c>
      <c r="AA3608" s="31" t="str">
        <f t="shared" si="1018"/>
        <v>-</v>
      </c>
      <c r="AB3608" s="31">
        <f t="shared" si="1019"/>
        <v>20.36</v>
      </c>
    </row>
    <row r="3609" spans="1:28" x14ac:dyDescent="0.3">
      <c r="A3609" s="133">
        <v>42886.041666666664</v>
      </c>
      <c r="B3609" s="152">
        <f t="shared" si="1020"/>
        <v>5</v>
      </c>
      <c r="C3609" s="152">
        <f t="shared" si="1021"/>
        <v>31</v>
      </c>
      <c r="D3609" s="152">
        <f t="shared" si="1022"/>
        <v>1</v>
      </c>
      <c r="E3609" s="38" t="str">
        <f t="shared" si="1023"/>
        <v/>
      </c>
      <c r="F3609" s="134">
        <v>19.260000000000002</v>
      </c>
      <c r="G3609" s="38" t="str">
        <f t="shared" si="1024"/>
        <v>-</v>
      </c>
      <c r="H3609" s="38">
        <f t="shared" si="1025"/>
        <v>19.260000000000002</v>
      </c>
      <c r="K3609" s="133">
        <v>43251.041666666664</v>
      </c>
      <c r="L3609" s="9">
        <f t="shared" si="1008"/>
        <v>5</v>
      </c>
      <c r="M3609" s="9">
        <f t="shared" si="1009"/>
        <v>31</v>
      </c>
      <c r="N3609" s="9">
        <f t="shared" si="1010"/>
        <v>1</v>
      </c>
      <c r="O3609" s="31" t="str">
        <f t="shared" si="1011"/>
        <v/>
      </c>
      <c r="P3609" s="134">
        <v>22.93</v>
      </c>
      <c r="Q3609" s="31" t="str">
        <f t="shared" si="1012"/>
        <v>-</v>
      </c>
      <c r="R3609" s="31">
        <f t="shared" si="1013"/>
        <v>22.93</v>
      </c>
      <c r="U3609" s="133">
        <v>43616.041666666664</v>
      </c>
      <c r="V3609" s="9">
        <f t="shared" si="1014"/>
        <v>5</v>
      </c>
      <c r="W3609" s="9">
        <f t="shared" si="1015"/>
        <v>31</v>
      </c>
      <c r="X3609" s="9">
        <f t="shared" si="1016"/>
        <v>1</v>
      </c>
      <c r="Y3609" s="31" t="str">
        <f t="shared" si="1017"/>
        <v/>
      </c>
      <c r="Z3609" s="134">
        <v>19.98</v>
      </c>
      <c r="AA3609" s="31" t="str">
        <f t="shared" si="1018"/>
        <v>-</v>
      </c>
      <c r="AB3609" s="31">
        <f t="shared" si="1019"/>
        <v>19.98</v>
      </c>
    </row>
    <row r="3610" spans="1:28" x14ac:dyDescent="0.3">
      <c r="A3610" s="133">
        <v>42886.083333333336</v>
      </c>
      <c r="B3610" s="152">
        <f t="shared" si="1020"/>
        <v>5</v>
      </c>
      <c r="C3610" s="152">
        <f t="shared" si="1021"/>
        <v>31</v>
      </c>
      <c r="D3610" s="152">
        <f t="shared" si="1022"/>
        <v>2</v>
      </c>
      <c r="E3610" s="38" t="str">
        <f t="shared" si="1023"/>
        <v/>
      </c>
      <c r="F3610" s="134">
        <v>18.07</v>
      </c>
      <c r="G3610" s="38" t="str">
        <f t="shared" si="1024"/>
        <v>-</v>
      </c>
      <c r="H3610" s="38">
        <f t="shared" si="1025"/>
        <v>18.07</v>
      </c>
      <c r="K3610" s="133">
        <v>43251.083333333336</v>
      </c>
      <c r="L3610" s="9">
        <f t="shared" si="1008"/>
        <v>5</v>
      </c>
      <c r="M3610" s="9">
        <f t="shared" si="1009"/>
        <v>31</v>
      </c>
      <c r="N3610" s="9">
        <f t="shared" si="1010"/>
        <v>2</v>
      </c>
      <c r="O3610" s="31" t="str">
        <f t="shared" si="1011"/>
        <v/>
      </c>
      <c r="P3610" s="134">
        <v>22.56</v>
      </c>
      <c r="Q3610" s="31" t="str">
        <f t="shared" si="1012"/>
        <v>-</v>
      </c>
      <c r="R3610" s="31">
        <f t="shared" si="1013"/>
        <v>22.56</v>
      </c>
      <c r="U3610" s="133">
        <v>43616.083333333336</v>
      </c>
      <c r="V3610" s="9">
        <f t="shared" si="1014"/>
        <v>5</v>
      </c>
      <c r="W3610" s="9">
        <f t="shared" si="1015"/>
        <v>31</v>
      </c>
      <c r="X3610" s="9">
        <f t="shared" si="1016"/>
        <v>2</v>
      </c>
      <c r="Y3610" s="31" t="str">
        <f t="shared" si="1017"/>
        <v/>
      </c>
      <c r="Z3610" s="134">
        <v>19.3</v>
      </c>
      <c r="AA3610" s="31" t="str">
        <f t="shared" si="1018"/>
        <v>-</v>
      </c>
      <c r="AB3610" s="31">
        <f t="shared" si="1019"/>
        <v>19.3</v>
      </c>
    </row>
    <row r="3611" spans="1:28" x14ac:dyDescent="0.3">
      <c r="A3611" s="133">
        <v>42886.125</v>
      </c>
      <c r="B3611" s="152">
        <f t="shared" si="1020"/>
        <v>5</v>
      </c>
      <c r="C3611" s="152">
        <f t="shared" si="1021"/>
        <v>31</v>
      </c>
      <c r="D3611" s="152">
        <f t="shared" si="1022"/>
        <v>3</v>
      </c>
      <c r="E3611" s="38" t="str">
        <f t="shared" si="1023"/>
        <v/>
      </c>
      <c r="F3611" s="134">
        <v>17.14</v>
      </c>
      <c r="G3611" s="38" t="str">
        <f t="shared" si="1024"/>
        <v>-</v>
      </c>
      <c r="H3611" s="38">
        <f t="shared" si="1025"/>
        <v>17.14</v>
      </c>
      <c r="K3611" s="133">
        <v>43251.125</v>
      </c>
      <c r="L3611" s="9">
        <f t="shared" si="1008"/>
        <v>5</v>
      </c>
      <c r="M3611" s="9">
        <f t="shared" si="1009"/>
        <v>31</v>
      </c>
      <c r="N3611" s="9">
        <f t="shared" si="1010"/>
        <v>3</v>
      </c>
      <c r="O3611" s="31" t="str">
        <f t="shared" si="1011"/>
        <v/>
      </c>
      <c r="P3611" s="134">
        <v>21.75</v>
      </c>
      <c r="Q3611" s="31" t="str">
        <f t="shared" si="1012"/>
        <v>-</v>
      </c>
      <c r="R3611" s="31">
        <f t="shared" si="1013"/>
        <v>21.75</v>
      </c>
      <c r="U3611" s="133">
        <v>43616.125</v>
      </c>
      <c r="V3611" s="9">
        <f t="shared" si="1014"/>
        <v>5</v>
      </c>
      <c r="W3611" s="9">
        <f t="shared" si="1015"/>
        <v>31</v>
      </c>
      <c r="X3611" s="9">
        <f t="shared" si="1016"/>
        <v>3</v>
      </c>
      <c r="Y3611" s="31" t="str">
        <f t="shared" si="1017"/>
        <v/>
      </c>
      <c r="Z3611" s="134">
        <v>18.5</v>
      </c>
      <c r="AA3611" s="31" t="str">
        <f t="shared" si="1018"/>
        <v>-</v>
      </c>
      <c r="AB3611" s="31">
        <f t="shared" si="1019"/>
        <v>18.5</v>
      </c>
    </row>
    <row r="3612" spans="1:28" x14ac:dyDescent="0.3">
      <c r="A3612" s="133">
        <v>42886.166666666664</v>
      </c>
      <c r="B3612" s="152">
        <f t="shared" si="1020"/>
        <v>5</v>
      </c>
      <c r="C3612" s="152">
        <f t="shared" si="1021"/>
        <v>31</v>
      </c>
      <c r="D3612" s="152">
        <f t="shared" si="1022"/>
        <v>4</v>
      </c>
      <c r="E3612" s="38" t="str">
        <f t="shared" si="1023"/>
        <v/>
      </c>
      <c r="F3612" s="134">
        <v>18.73</v>
      </c>
      <c r="G3612" s="38" t="str">
        <f t="shared" si="1024"/>
        <v>-</v>
      </c>
      <c r="H3612" s="38">
        <f t="shared" si="1025"/>
        <v>18.73</v>
      </c>
      <c r="K3612" s="133">
        <v>43251.166666666664</v>
      </c>
      <c r="L3612" s="9">
        <f t="shared" si="1008"/>
        <v>5</v>
      </c>
      <c r="M3612" s="9">
        <f t="shared" si="1009"/>
        <v>31</v>
      </c>
      <c r="N3612" s="9">
        <f t="shared" si="1010"/>
        <v>4</v>
      </c>
      <c r="O3612" s="31" t="str">
        <f t="shared" si="1011"/>
        <v/>
      </c>
      <c r="P3612" s="134">
        <v>22.37</v>
      </c>
      <c r="Q3612" s="31" t="str">
        <f t="shared" si="1012"/>
        <v>-</v>
      </c>
      <c r="R3612" s="31">
        <f t="shared" si="1013"/>
        <v>22.37</v>
      </c>
      <c r="U3612" s="133">
        <v>43616.166666666664</v>
      </c>
      <c r="V3612" s="9">
        <f t="shared" si="1014"/>
        <v>5</v>
      </c>
      <c r="W3612" s="9">
        <f t="shared" si="1015"/>
        <v>31</v>
      </c>
      <c r="X3612" s="9">
        <f t="shared" si="1016"/>
        <v>4</v>
      </c>
      <c r="Y3612" s="31" t="str">
        <f t="shared" si="1017"/>
        <v/>
      </c>
      <c r="Z3612" s="134">
        <v>18.79</v>
      </c>
      <c r="AA3612" s="31" t="str">
        <f t="shared" si="1018"/>
        <v>-</v>
      </c>
      <c r="AB3612" s="31">
        <f t="shared" si="1019"/>
        <v>18.79</v>
      </c>
    </row>
    <row r="3613" spans="1:28" x14ac:dyDescent="0.3">
      <c r="A3613" s="133">
        <v>42886.208333333336</v>
      </c>
      <c r="B3613" s="152">
        <f t="shared" si="1020"/>
        <v>5</v>
      </c>
      <c r="C3613" s="152">
        <f t="shared" si="1021"/>
        <v>31</v>
      </c>
      <c r="D3613" s="152">
        <f t="shared" si="1022"/>
        <v>5</v>
      </c>
      <c r="E3613" s="38" t="str">
        <f t="shared" si="1023"/>
        <v/>
      </c>
      <c r="F3613" s="134">
        <v>20.63</v>
      </c>
      <c r="G3613" s="38" t="str">
        <f t="shared" si="1024"/>
        <v>-</v>
      </c>
      <c r="H3613" s="38">
        <f t="shared" si="1025"/>
        <v>20.63</v>
      </c>
      <c r="K3613" s="133">
        <v>43251.208333333336</v>
      </c>
      <c r="L3613" s="9">
        <f t="shared" si="1008"/>
        <v>5</v>
      </c>
      <c r="M3613" s="9">
        <f t="shared" si="1009"/>
        <v>31</v>
      </c>
      <c r="N3613" s="9">
        <f t="shared" si="1010"/>
        <v>5</v>
      </c>
      <c r="O3613" s="31" t="str">
        <f t="shared" si="1011"/>
        <v/>
      </c>
      <c r="P3613" s="134">
        <v>24.65</v>
      </c>
      <c r="Q3613" s="31" t="str">
        <f t="shared" si="1012"/>
        <v>-</v>
      </c>
      <c r="R3613" s="31">
        <f t="shared" si="1013"/>
        <v>24.65</v>
      </c>
      <c r="U3613" s="133">
        <v>43616.208333333336</v>
      </c>
      <c r="V3613" s="9">
        <f t="shared" si="1014"/>
        <v>5</v>
      </c>
      <c r="W3613" s="9">
        <f t="shared" si="1015"/>
        <v>31</v>
      </c>
      <c r="X3613" s="9">
        <f t="shared" si="1016"/>
        <v>5</v>
      </c>
      <c r="Y3613" s="31" t="str">
        <f t="shared" si="1017"/>
        <v/>
      </c>
      <c r="Z3613" s="134">
        <v>20.03</v>
      </c>
      <c r="AA3613" s="31" t="str">
        <f t="shared" si="1018"/>
        <v>-</v>
      </c>
      <c r="AB3613" s="31">
        <f t="shared" si="1019"/>
        <v>20.03</v>
      </c>
    </row>
    <row r="3614" spans="1:28" x14ac:dyDescent="0.3">
      <c r="A3614" s="133">
        <v>42886.25</v>
      </c>
      <c r="B3614" s="152">
        <f t="shared" si="1020"/>
        <v>5</v>
      </c>
      <c r="C3614" s="152">
        <f t="shared" si="1021"/>
        <v>31</v>
      </c>
      <c r="D3614" s="152">
        <f t="shared" si="1022"/>
        <v>6</v>
      </c>
      <c r="E3614" s="38" t="str">
        <f t="shared" si="1023"/>
        <v/>
      </c>
      <c r="F3614" s="134">
        <v>22.27</v>
      </c>
      <c r="G3614" s="38" t="str">
        <f t="shared" si="1024"/>
        <v>-</v>
      </c>
      <c r="H3614" s="38">
        <f t="shared" si="1025"/>
        <v>22.27</v>
      </c>
      <c r="K3614" s="133">
        <v>43251.25</v>
      </c>
      <c r="L3614" s="9">
        <f t="shared" si="1008"/>
        <v>5</v>
      </c>
      <c r="M3614" s="9">
        <f t="shared" si="1009"/>
        <v>31</v>
      </c>
      <c r="N3614" s="9">
        <f t="shared" si="1010"/>
        <v>6</v>
      </c>
      <c r="O3614" s="31" t="str">
        <f t="shared" si="1011"/>
        <v/>
      </c>
      <c r="P3614" s="134">
        <v>28.51</v>
      </c>
      <c r="Q3614" s="31" t="str">
        <f t="shared" si="1012"/>
        <v>-</v>
      </c>
      <c r="R3614" s="31">
        <f t="shared" si="1013"/>
        <v>28.51</v>
      </c>
      <c r="U3614" s="133">
        <v>43616.25</v>
      </c>
      <c r="V3614" s="9">
        <f t="shared" si="1014"/>
        <v>5</v>
      </c>
      <c r="W3614" s="9">
        <f t="shared" si="1015"/>
        <v>31</v>
      </c>
      <c r="X3614" s="9">
        <f t="shared" si="1016"/>
        <v>6</v>
      </c>
      <c r="Y3614" s="31" t="str">
        <f t="shared" si="1017"/>
        <v/>
      </c>
      <c r="Z3614" s="134">
        <v>21.21</v>
      </c>
      <c r="AA3614" s="31" t="str">
        <f t="shared" si="1018"/>
        <v>-</v>
      </c>
      <c r="AB3614" s="31">
        <f t="shared" si="1019"/>
        <v>21.21</v>
      </c>
    </row>
    <row r="3615" spans="1:28" x14ac:dyDescent="0.3">
      <c r="A3615" s="133">
        <v>42886.291666666664</v>
      </c>
      <c r="B3615" s="152">
        <f t="shared" si="1020"/>
        <v>5</v>
      </c>
      <c r="C3615" s="152">
        <f t="shared" si="1021"/>
        <v>31</v>
      </c>
      <c r="D3615" s="152">
        <f t="shared" si="1022"/>
        <v>7</v>
      </c>
      <c r="E3615" s="38" t="str">
        <f t="shared" si="1023"/>
        <v/>
      </c>
      <c r="F3615" s="134">
        <v>24</v>
      </c>
      <c r="G3615" s="38" t="str">
        <f t="shared" si="1024"/>
        <v>-</v>
      </c>
      <c r="H3615" s="38">
        <f t="shared" si="1025"/>
        <v>24</v>
      </c>
      <c r="K3615" s="133">
        <v>43251.291666666664</v>
      </c>
      <c r="L3615" s="9">
        <f t="shared" si="1008"/>
        <v>5</v>
      </c>
      <c r="M3615" s="9">
        <f t="shared" si="1009"/>
        <v>31</v>
      </c>
      <c r="N3615" s="9">
        <f t="shared" si="1010"/>
        <v>7</v>
      </c>
      <c r="O3615" s="31" t="str">
        <f t="shared" si="1011"/>
        <v/>
      </c>
      <c r="P3615" s="134">
        <v>29.69</v>
      </c>
      <c r="Q3615" s="31" t="str">
        <f t="shared" si="1012"/>
        <v>-</v>
      </c>
      <c r="R3615" s="31">
        <f t="shared" si="1013"/>
        <v>29.69</v>
      </c>
      <c r="U3615" s="133">
        <v>43616.291666666664</v>
      </c>
      <c r="V3615" s="9">
        <f t="shared" si="1014"/>
        <v>5</v>
      </c>
      <c r="W3615" s="9">
        <f t="shared" si="1015"/>
        <v>31</v>
      </c>
      <c r="X3615" s="9">
        <f t="shared" si="1016"/>
        <v>7</v>
      </c>
      <c r="Y3615" s="31" t="str">
        <f t="shared" si="1017"/>
        <v/>
      </c>
      <c r="Z3615" s="134">
        <v>22.79</v>
      </c>
      <c r="AA3615" s="31" t="str">
        <f t="shared" si="1018"/>
        <v>-</v>
      </c>
      <c r="AB3615" s="31">
        <f t="shared" si="1019"/>
        <v>22.79</v>
      </c>
    </row>
    <row r="3616" spans="1:28" x14ac:dyDescent="0.3">
      <c r="A3616" s="133">
        <v>42886.333333333336</v>
      </c>
      <c r="B3616" s="152">
        <f t="shared" si="1020"/>
        <v>5</v>
      </c>
      <c r="C3616" s="152">
        <f t="shared" si="1021"/>
        <v>31</v>
      </c>
      <c r="D3616" s="152">
        <f t="shared" si="1022"/>
        <v>8</v>
      </c>
      <c r="E3616" s="38" t="str">
        <f t="shared" si="1023"/>
        <v/>
      </c>
      <c r="F3616" s="134">
        <v>24.85</v>
      </c>
      <c r="G3616" s="38">
        <f t="shared" si="1024"/>
        <v>24.85</v>
      </c>
      <c r="H3616" s="38" t="str">
        <f t="shared" si="1025"/>
        <v>-</v>
      </c>
      <c r="K3616" s="133">
        <v>43251.333333333336</v>
      </c>
      <c r="L3616" s="9">
        <f t="shared" si="1008"/>
        <v>5</v>
      </c>
      <c r="M3616" s="9">
        <f t="shared" si="1009"/>
        <v>31</v>
      </c>
      <c r="N3616" s="9">
        <f t="shared" si="1010"/>
        <v>8</v>
      </c>
      <c r="O3616" s="31" t="str">
        <f t="shared" si="1011"/>
        <v/>
      </c>
      <c r="P3616" s="134">
        <v>33.85</v>
      </c>
      <c r="Q3616" s="31">
        <f t="shared" si="1012"/>
        <v>33.85</v>
      </c>
      <c r="R3616" s="31" t="str">
        <f t="shared" si="1013"/>
        <v>-</v>
      </c>
      <c r="U3616" s="133">
        <v>43616.333333333336</v>
      </c>
      <c r="V3616" s="9">
        <f t="shared" si="1014"/>
        <v>5</v>
      </c>
      <c r="W3616" s="9">
        <f t="shared" si="1015"/>
        <v>31</v>
      </c>
      <c r="X3616" s="9">
        <f t="shared" si="1016"/>
        <v>8</v>
      </c>
      <c r="Y3616" s="31" t="str">
        <f t="shared" si="1017"/>
        <v/>
      </c>
      <c r="Z3616" s="134">
        <v>23.15</v>
      </c>
      <c r="AA3616" s="31">
        <f t="shared" si="1018"/>
        <v>23.15</v>
      </c>
      <c r="AB3616" s="31" t="str">
        <f t="shared" si="1019"/>
        <v>-</v>
      </c>
    </row>
    <row r="3617" spans="1:28" x14ac:dyDescent="0.3">
      <c r="A3617" s="133">
        <v>42886.375</v>
      </c>
      <c r="B3617" s="152">
        <f t="shared" si="1020"/>
        <v>5</v>
      </c>
      <c r="C3617" s="152">
        <f t="shared" si="1021"/>
        <v>31</v>
      </c>
      <c r="D3617" s="152">
        <f t="shared" si="1022"/>
        <v>9</v>
      </c>
      <c r="E3617" s="38" t="str">
        <f t="shared" si="1023"/>
        <v/>
      </c>
      <c r="F3617" s="134">
        <v>26.3</v>
      </c>
      <c r="G3617" s="38">
        <f t="shared" si="1024"/>
        <v>26.3</v>
      </c>
      <c r="H3617" s="38" t="str">
        <f t="shared" si="1025"/>
        <v>-</v>
      </c>
      <c r="K3617" s="133">
        <v>43251.375</v>
      </c>
      <c r="L3617" s="9">
        <f t="shared" si="1008"/>
        <v>5</v>
      </c>
      <c r="M3617" s="9">
        <f t="shared" si="1009"/>
        <v>31</v>
      </c>
      <c r="N3617" s="9">
        <f t="shared" si="1010"/>
        <v>9</v>
      </c>
      <c r="O3617" s="31" t="str">
        <f t="shared" si="1011"/>
        <v/>
      </c>
      <c r="P3617" s="134">
        <v>45.42</v>
      </c>
      <c r="Q3617" s="31">
        <f t="shared" si="1012"/>
        <v>45.42</v>
      </c>
      <c r="R3617" s="31" t="str">
        <f t="shared" si="1013"/>
        <v>-</v>
      </c>
      <c r="U3617" s="133">
        <v>43616.375</v>
      </c>
      <c r="V3617" s="9">
        <f t="shared" si="1014"/>
        <v>5</v>
      </c>
      <c r="W3617" s="9">
        <f t="shared" si="1015"/>
        <v>31</v>
      </c>
      <c r="X3617" s="9">
        <f t="shared" si="1016"/>
        <v>9</v>
      </c>
      <c r="Y3617" s="31" t="str">
        <f t="shared" si="1017"/>
        <v/>
      </c>
      <c r="Z3617" s="134">
        <v>25.03</v>
      </c>
      <c r="AA3617" s="31">
        <f t="shared" si="1018"/>
        <v>25.03</v>
      </c>
      <c r="AB3617" s="31" t="str">
        <f t="shared" si="1019"/>
        <v>-</v>
      </c>
    </row>
    <row r="3618" spans="1:28" x14ac:dyDescent="0.3">
      <c r="A3618" s="133">
        <v>42886.416666666664</v>
      </c>
      <c r="B3618" s="152">
        <f t="shared" si="1020"/>
        <v>5</v>
      </c>
      <c r="C3618" s="152">
        <f t="shared" si="1021"/>
        <v>31</v>
      </c>
      <c r="D3618" s="152">
        <f t="shared" si="1022"/>
        <v>10</v>
      </c>
      <c r="E3618" s="38" t="str">
        <f t="shared" si="1023"/>
        <v/>
      </c>
      <c r="F3618" s="134">
        <v>27.81</v>
      </c>
      <c r="G3618" s="38">
        <f t="shared" si="1024"/>
        <v>27.81</v>
      </c>
      <c r="H3618" s="38" t="str">
        <f t="shared" si="1025"/>
        <v>-</v>
      </c>
      <c r="K3618" s="133">
        <v>43251.416666666664</v>
      </c>
      <c r="L3618" s="9">
        <f t="shared" si="1008"/>
        <v>5</v>
      </c>
      <c r="M3618" s="9">
        <f t="shared" si="1009"/>
        <v>31</v>
      </c>
      <c r="N3618" s="9">
        <f t="shared" si="1010"/>
        <v>10</v>
      </c>
      <c r="O3618" s="31" t="str">
        <f t="shared" si="1011"/>
        <v/>
      </c>
      <c r="P3618" s="134">
        <v>49.05</v>
      </c>
      <c r="Q3618" s="31">
        <f t="shared" si="1012"/>
        <v>49.05</v>
      </c>
      <c r="R3618" s="31" t="str">
        <f t="shared" si="1013"/>
        <v>-</v>
      </c>
      <c r="U3618" s="133">
        <v>43616.416666666664</v>
      </c>
      <c r="V3618" s="9">
        <f t="shared" si="1014"/>
        <v>5</v>
      </c>
      <c r="W3618" s="9">
        <f t="shared" si="1015"/>
        <v>31</v>
      </c>
      <c r="X3618" s="9">
        <f t="shared" si="1016"/>
        <v>10</v>
      </c>
      <c r="Y3618" s="31" t="str">
        <f t="shared" si="1017"/>
        <v/>
      </c>
      <c r="Z3618" s="134">
        <v>30.48</v>
      </c>
      <c r="AA3618" s="31">
        <f t="shared" si="1018"/>
        <v>30.48</v>
      </c>
      <c r="AB3618" s="31" t="str">
        <f t="shared" si="1019"/>
        <v>-</v>
      </c>
    </row>
    <row r="3619" spans="1:28" x14ac:dyDescent="0.3">
      <c r="A3619" s="133">
        <v>42886.458333333336</v>
      </c>
      <c r="B3619" s="152">
        <f t="shared" si="1020"/>
        <v>5</v>
      </c>
      <c r="C3619" s="152">
        <f t="shared" si="1021"/>
        <v>31</v>
      </c>
      <c r="D3619" s="152">
        <f t="shared" si="1022"/>
        <v>11</v>
      </c>
      <c r="E3619" s="38" t="str">
        <f t="shared" si="1023"/>
        <v/>
      </c>
      <c r="F3619" s="134">
        <v>29.81</v>
      </c>
      <c r="G3619" s="38">
        <f t="shared" si="1024"/>
        <v>29.81</v>
      </c>
      <c r="H3619" s="38" t="str">
        <f t="shared" si="1025"/>
        <v>-</v>
      </c>
      <c r="K3619" s="133">
        <v>43251.458333333336</v>
      </c>
      <c r="L3619" s="9">
        <f t="shared" si="1008"/>
        <v>5</v>
      </c>
      <c r="M3619" s="9">
        <f t="shared" si="1009"/>
        <v>31</v>
      </c>
      <c r="N3619" s="9">
        <f t="shared" si="1010"/>
        <v>11</v>
      </c>
      <c r="O3619" s="31" t="str">
        <f t="shared" si="1011"/>
        <v/>
      </c>
      <c r="P3619" s="134">
        <v>54.36</v>
      </c>
      <c r="Q3619" s="31">
        <f t="shared" si="1012"/>
        <v>54.36</v>
      </c>
      <c r="R3619" s="31" t="str">
        <f t="shared" si="1013"/>
        <v>-</v>
      </c>
      <c r="U3619" s="133">
        <v>43616.458333333336</v>
      </c>
      <c r="V3619" s="9">
        <f t="shared" si="1014"/>
        <v>5</v>
      </c>
      <c r="W3619" s="9">
        <f t="shared" si="1015"/>
        <v>31</v>
      </c>
      <c r="X3619" s="9">
        <f t="shared" si="1016"/>
        <v>11</v>
      </c>
      <c r="Y3619" s="31" t="str">
        <f t="shared" si="1017"/>
        <v/>
      </c>
      <c r="Z3619" s="134">
        <v>32.56</v>
      </c>
      <c r="AA3619" s="31">
        <f t="shared" si="1018"/>
        <v>32.56</v>
      </c>
      <c r="AB3619" s="31" t="str">
        <f t="shared" si="1019"/>
        <v>-</v>
      </c>
    </row>
    <row r="3620" spans="1:28" x14ac:dyDescent="0.3">
      <c r="A3620" s="133">
        <v>42886.5</v>
      </c>
      <c r="B3620" s="152">
        <f t="shared" si="1020"/>
        <v>5</v>
      </c>
      <c r="C3620" s="152">
        <f t="shared" si="1021"/>
        <v>31</v>
      </c>
      <c r="D3620" s="152">
        <f t="shared" si="1022"/>
        <v>12</v>
      </c>
      <c r="E3620" s="38" t="str">
        <f t="shared" si="1023"/>
        <v/>
      </c>
      <c r="F3620" s="134">
        <v>30.31</v>
      </c>
      <c r="G3620" s="38">
        <f t="shared" si="1024"/>
        <v>30.31</v>
      </c>
      <c r="H3620" s="38" t="str">
        <f t="shared" si="1025"/>
        <v>-</v>
      </c>
      <c r="K3620" s="133">
        <v>43251.5</v>
      </c>
      <c r="L3620" s="9">
        <f t="shared" si="1008"/>
        <v>5</v>
      </c>
      <c r="M3620" s="9">
        <f t="shared" si="1009"/>
        <v>31</v>
      </c>
      <c r="N3620" s="9">
        <f t="shared" si="1010"/>
        <v>12</v>
      </c>
      <c r="O3620" s="31" t="str">
        <f t="shared" si="1011"/>
        <v/>
      </c>
      <c r="P3620" s="134">
        <v>66.72</v>
      </c>
      <c r="Q3620" s="31">
        <f t="shared" si="1012"/>
        <v>66.72</v>
      </c>
      <c r="R3620" s="31" t="str">
        <f t="shared" si="1013"/>
        <v>-</v>
      </c>
      <c r="U3620" s="133">
        <v>43616.5</v>
      </c>
      <c r="V3620" s="9">
        <f t="shared" si="1014"/>
        <v>5</v>
      </c>
      <c r="W3620" s="9">
        <f t="shared" si="1015"/>
        <v>31</v>
      </c>
      <c r="X3620" s="9">
        <f t="shared" si="1016"/>
        <v>12</v>
      </c>
      <c r="Y3620" s="31" t="str">
        <f t="shared" si="1017"/>
        <v/>
      </c>
      <c r="Z3620" s="134">
        <v>32.94</v>
      </c>
      <c r="AA3620" s="31">
        <f t="shared" si="1018"/>
        <v>32.94</v>
      </c>
      <c r="AB3620" s="31" t="str">
        <f t="shared" si="1019"/>
        <v>-</v>
      </c>
    </row>
    <row r="3621" spans="1:28" x14ac:dyDescent="0.3">
      <c r="A3621" s="133">
        <v>42886.541666666664</v>
      </c>
      <c r="B3621" s="152">
        <f t="shared" si="1020"/>
        <v>5</v>
      </c>
      <c r="C3621" s="152">
        <f t="shared" si="1021"/>
        <v>31</v>
      </c>
      <c r="D3621" s="152">
        <f t="shared" si="1022"/>
        <v>13</v>
      </c>
      <c r="E3621" s="38" t="str">
        <f t="shared" si="1023"/>
        <v/>
      </c>
      <c r="F3621" s="134">
        <v>30.56</v>
      </c>
      <c r="G3621" s="38">
        <f t="shared" si="1024"/>
        <v>30.56</v>
      </c>
      <c r="H3621" s="38" t="str">
        <f t="shared" si="1025"/>
        <v>-</v>
      </c>
      <c r="K3621" s="133">
        <v>43251.541666666664</v>
      </c>
      <c r="L3621" s="9">
        <f t="shared" si="1008"/>
        <v>5</v>
      </c>
      <c r="M3621" s="9">
        <f t="shared" si="1009"/>
        <v>31</v>
      </c>
      <c r="N3621" s="9">
        <f t="shared" si="1010"/>
        <v>13</v>
      </c>
      <c r="O3621" s="31" t="str">
        <f t="shared" si="1011"/>
        <v/>
      </c>
      <c r="P3621" s="134">
        <v>74.930000000000007</v>
      </c>
      <c r="Q3621" s="31">
        <f t="shared" si="1012"/>
        <v>74.930000000000007</v>
      </c>
      <c r="R3621" s="31" t="str">
        <f t="shared" si="1013"/>
        <v>-</v>
      </c>
      <c r="U3621" s="133">
        <v>43616.541666666664</v>
      </c>
      <c r="V3621" s="9">
        <f t="shared" si="1014"/>
        <v>5</v>
      </c>
      <c r="W3621" s="9">
        <f t="shared" si="1015"/>
        <v>31</v>
      </c>
      <c r="X3621" s="9">
        <f t="shared" si="1016"/>
        <v>13</v>
      </c>
      <c r="Y3621" s="31" t="str">
        <f t="shared" si="1017"/>
        <v/>
      </c>
      <c r="Z3621" s="134">
        <v>34.479999999999997</v>
      </c>
      <c r="AA3621" s="31">
        <f t="shared" si="1018"/>
        <v>34.479999999999997</v>
      </c>
      <c r="AB3621" s="31" t="str">
        <f t="shared" si="1019"/>
        <v>-</v>
      </c>
    </row>
    <row r="3622" spans="1:28" x14ac:dyDescent="0.3">
      <c r="A3622" s="133">
        <v>42886.583333333336</v>
      </c>
      <c r="B3622" s="152">
        <f t="shared" si="1020"/>
        <v>5</v>
      </c>
      <c r="C3622" s="152">
        <f t="shared" si="1021"/>
        <v>31</v>
      </c>
      <c r="D3622" s="152">
        <f t="shared" si="1022"/>
        <v>14</v>
      </c>
      <c r="E3622" s="38" t="str">
        <f t="shared" si="1023"/>
        <v/>
      </c>
      <c r="F3622" s="134">
        <v>30.66</v>
      </c>
      <c r="G3622" s="38">
        <f t="shared" si="1024"/>
        <v>30.66</v>
      </c>
      <c r="H3622" s="38" t="str">
        <f t="shared" si="1025"/>
        <v>-</v>
      </c>
      <c r="K3622" s="133">
        <v>43251.583333333336</v>
      </c>
      <c r="L3622" s="9">
        <f t="shared" si="1008"/>
        <v>5</v>
      </c>
      <c r="M3622" s="9">
        <f t="shared" si="1009"/>
        <v>31</v>
      </c>
      <c r="N3622" s="9">
        <f t="shared" si="1010"/>
        <v>14</v>
      </c>
      <c r="O3622" s="31" t="str">
        <f t="shared" si="1011"/>
        <v/>
      </c>
      <c r="P3622" s="134">
        <v>83.73</v>
      </c>
      <c r="Q3622" s="31">
        <f t="shared" si="1012"/>
        <v>83.73</v>
      </c>
      <c r="R3622" s="31" t="str">
        <f t="shared" si="1013"/>
        <v>-</v>
      </c>
      <c r="U3622" s="133">
        <v>43616.583333333336</v>
      </c>
      <c r="V3622" s="9">
        <f t="shared" si="1014"/>
        <v>5</v>
      </c>
      <c r="W3622" s="9">
        <f t="shared" si="1015"/>
        <v>31</v>
      </c>
      <c r="X3622" s="9">
        <f t="shared" si="1016"/>
        <v>14</v>
      </c>
      <c r="Y3622" s="31" t="str">
        <f t="shared" si="1017"/>
        <v/>
      </c>
      <c r="Z3622" s="134">
        <v>36.9</v>
      </c>
      <c r="AA3622" s="31">
        <f t="shared" si="1018"/>
        <v>36.9</v>
      </c>
      <c r="AB3622" s="31" t="str">
        <f t="shared" si="1019"/>
        <v>-</v>
      </c>
    </row>
    <row r="3623" spans="1:28" x14ac:dyDescent="0.3">
      <c r="A3623" s="133">
        <v>42886.625</v>
      </c>
      <c r="B3623" s="152">
        <f t="shared" si="1020"/>
        <v>5</v>
      </c>
      <c r="C3623" s="152">
        <f t="shared" si="1021"/>
        <v>31</v>
      </c>
      <c r="D3623" s="152">
        <f t="shared" si="1022"/>
        <v>15</v>
      </c>
      <c r="E3623" s="38" t="str">
        <f t="shared" si="1023"/>
        <v/>
      </c>
      <c r="F3623" s="134">
        <v>31.05</v>
      </c>
      <c r="G3623" s="38">
        <f t="shared" si="1024"/>
        <v>31.05</v>
      </c>
      <c r="H3623" s="38" t="str">
        <f t="shared" si="1025"/>
        <v>-</v>
      </c>
      <c r="K3623" s="133">
        <v>43251.625</v>
      </c>
      <c r="L3623" s="9">
        <f t="shared" si="1008"/>
        <v>5</v>
      </c>
      <c r="M3623" s="9">
        <f t="shared" si="1009"/>
        <v>31</v>
      </c>
      <c r="N3623" s="9">
        <f t="shared" si="1010"/>
        <v>15</v>
      </c>
      <c r="O3623" s="31" t="str">
        <f t="shared" si="1011"/>
        <v/>
      </c>
      <c r="P3623" s="134">
        <v>95.49</v>
      </c>
      <c r="Q3623" s="31">
        <f t="shared" si="1012"/>
        <v>95.49</v>
      </c>
      <c r="R3623" s="31" t="str">
        <f t="shared" si="1013"/>
        <v>-</v>
      </c>
      <c r="U3623" s="133">
        <v>43616.625</v>
      </c>
      <c r="V3623" s="9">
        <f t="shared" si="1014"/>
        <v>5</v>
      </c>
      <c r="W3623" s="9">
        <f t="shared" si="1015"/>
        <v>31</v>
      </c>
      <c r="X3623" s="9">
        <f t="shared" si="1016"/>
        <v>15</v>
      </c>
      <c r="Y3623" s="31" t="str">
        <f t="shared" si="1017"/>
        <v/>
      </c>
      <c r="Z3623" s="134">
        <v>36.89</v>
      </c>
      <c r="AA3623" s="31">
        <f t="shared" si="1018"/>
        <v>36.89</v>
      </c>
      <c r="AB3623" s="31" t="str">
        <f t="shared" si="1019"/>
        <v>-</v>
      </c>
    </row>
    <row r="3624" spans="1:28" x14ac:dyDescent="0.3">
      <c r="A3624" s="133">
        <v>42886.666666666664</v>
      </c>
      <c r="B3624" s="152">
        <f t="shared" si="1020"/>
        <v>5</v>
      </c>
      <c r="C3624" s="152">
        <f t="shared" si="1021"/>
        <v>31</v>
      </c>
      <c r="D3624" s="152">
        <f t="shared" si="1022"/>
        <v>16</v>
      </c>
      <c r="E3624" s="38" t="str">
        <f t="shared" si="1023"/>
        <v/>
      </c>
      <c r="F3624" s="134">
        <v>31.61</v>
      </c>
      <c r="G3624" s="38">
        <f t="shared" si="1024"/>
        <v>31.61</v>
      </c>
      <c r="H3624" s="38" t="str">
        <f t="shared" si="1025"/>
        <v>-</v>
      </c>
      <c r="K3624" s="133">
        <v>43251.666666666664</v>
      </c>
      <c r="L3624" s="9">
        <f t="shared" si="1008"/>
        <v>5</v>
      </c>
      <c r="M3624" s="9">
        <f t="shared" si="1009"/>
        <v>31</v>
      </c>
      <c r="N3624" s="9">
        <f t="shared" si="1010"/>
        <v>16</v>
      </c>
      <c r="O3624" s="31" t="str">
        <f t="shared" si="1011"/>
        <v/>
      </c>
      <c r="P3624" s="134">
        <v>109.09</v>
      </c>
      <c r="Q3624" s="31">
        <f t="shared" si="1012"/>
        <v>109.09</v>
      </c>
      <c r="R3624" s="31" t="str">
        <f t="shared" si="1013"/>
        <v>-</v>
      </c>
      <c r="U3624" s="133">
        <v>43616.666666666664</v>
      </c>
      <c r="V3624" s="9">
        <f t="shared" si="1014"/>
        <v>5</v>
      </c>
      <c r="W3624" s="9">
        <f t="shared" si="1015"/>
        <v>31</v>
      </c>
      <c r="X3624" s="9">
        <f t="shared" si="1016"/>
        <v>16</v>
      </c>
      <c r="Y3624" s="31" t="str">
        <f t="shared" si="1017"/>
        <v/>
      </c>
      <c r="Z3624" s="134">
        <v>41.67</v>
      </c>
      <c r="AA3624" s="31">
        <f t="shared" si="1018"/>
        <v>41.67</v>
      </c>
      <c r="AB3624" s="31" t="str">
        <f t="shared" si="1019"/>
        <v>-</v>
      </c>
    </row>
    <row r="3625" spans="1:28" x14ac:dyDescent="0.3">
      <c r="A3625" s="133">
        <v>42886.708333333336</v>
      </c>
      <c r="B3625" s="152">
        <f t="shared" si="1020"/>
        <v>5</v>
      </c>
      <c r="C3625" s="152">
        <f t="shared" si="1021"/>
        <v>31</v>
      </c>
      <c r="D3625" s="152">
        <f t="shared" si="1022"/>
        <v>17</v>
      </c>
      <c r="E3625" s="38" t="str">
        <f t="shared" si="1023"/>
        <v/>
      </c>
      <c r="F3625" s="134">
        <v>31.7</v>
      </c>
      <c r="G3625" s="38" t="str">
        <f t="shared" si="1024"/>
        <v>-</v>
      </c>
      <c r="H3625" s="38">
        <f t="shared" si="1025"/>
        <v>31.7</v>
      </c>
      <c r="K3625" s="133">
        <v>43251.708333333336</v>
      </c>
      <c r="L3625" s="9">
        <f t="shared" si="1008"/>
        <v>5</v>
      </c>
      <c r="M3625" s="9">
        <f t="shared" si="1009"/>
        <v>31</v>
      </c>
      <c r="N3625" s="9">
        <f t="shared" si="1010"/>
        <v>17</v>
      </c>
      <c r="O3625" s="31" t="str">
        <f t="shared" si="1011"/>
        <v/>
      </c>
      <c r="P3625" s="134">
        <v>99.96</v>
      </c>
      <c r="Q3625" s="31" t="str">
        <f t="shared" si="1012"/>
        <v>-</v>
      </c>
      <c r="R3625" s="31">
        <f t="shared" si="1013"/>
        <v>99.96</v>
      </c>
      <c r="U3625" s="133">
        <v>43616.708333333336</v>
      </c>
      <c r="V3625" s="9">
        <f t="shared" si="1014"/>
        <v>5</v>
      </c>
      <c r="W3625" s="9">
        <f t="shared" si="1015"/>
        <v>31</v>
      </c>
      <c r="X3625" s="9">
        <f t="shared" si="1016"/>
        <v>17</v>
      </c>
      <c r="Y3625" s="31" t="str">
        <f t="shared" si="1017"/>
        <v/>
      </c>
      <c r="Z3625" s="134">
        <v>37.03</v>
      </c>
      <c r="AA3625" s="31" t="str">
        <f t="shared" si="1018"/>
        <v>-</v>
      </c>
      <c r="AB3625" s="31">
        <f t="shared" si="1019"/>
        <v>37.03</v>
      </c>
    </row>
    <row r="3626" spans="1:28" x14ac:dyDescent="0.3">
      <c r="A3626" s="133">
        <v>42886.75</v>
      </c>
      <c r="B3626" s="152">
        <f t="shared" si="1020"/>
        <v>5</v>
      </c>
      <c r="C3626" s="152">
        <f t="shared" si="1021"/>
        <v>31</v>
      </c>
      <c r="D3626" s="152">
        <f t="shared" si="1022"/>
        <v>18</v>
      </c>
      <c r="E3626" s="38" t="str">
        <f t="shared" si="1023"/>
        <v/>
      </c>
      <c r="F3626" s="134">
        <v>29.89</v>
      </c>
      <c r="G3626" s="38" t="str">
        <f t="shared" si="1024"/>
        <v>-</v>
      </c>
      <c r="H3626" s="38">
        <f t="shared" si="1025"/>
        <v>29.89</v>
      </c>
      <c r="K3626" s="133">
        <v>43251.75</v>
      </c>
      <c r="L3626" s="9">
        <f t="shared" si="1008"/>
        <v>5</v>
      </c>
      <c r="M3626" s="9">
        <f t="shared" si="1009"/>
        <v>31</v>
      </c>
      <c r="N3626" s="9">
        <f t="shared" si="1010"/>
        <v>18</v>
      </c>
      <c r="O3626" s="31" t="str">
        <f t="shared" si="1011"/>
        <v/>
      </c>
      <c r="P3626" s="134">
        <v>66.7</v>
      </c>
      <c r="Q3626" s="31" t="str">
        <f t="shared" si="1012"/>
        <v>-</v>
      </c>
      <c r="R3626" s="31">
        <f t="shared" si="1013"/>
        <v>66.7</v>
      </c>
      <c r="U3626" s="133">
        <v>43616.75</v>
      </c>
      <c r="V3626" s="9">
        <f t="shared" si="1014"/>
        <v>5</v>
      </c>
      <c r="W3626" s="9">
        <f t="shared" si="1015"/>
        <v>31</v>
      </c>
      <c r="X3626" s="9">
        <f t="shared" si="1016"/>
        <v>18</v>
      </c>
      <c r="Y3626" s="31" t="str">
        <f t="shared" si="1017"/>
        <v/>
      </c>
      <c r="Z3626" s="134">
        <v>32.659999999999997</v>
      </c>
      <c r="AA3626" s="31" t="str">
        <f t="shared" si="1018"/>
        <v>-</v>
      </c>
      <c r="AB3626" s="31">
        <f t="shared" si="1019"/>
        <v>32.659999999999997</v>
      </c>
    </row>
    <row r="3627" spans="1:28" x14ac:dyDescent="0.3">
      <c r="A3627" s="133">
        <v>42886.791666666664</v>
      </c>
      <c r="B3627" s="152">
        <f t="shared" si="1020"/>
        <v>5</v>
      </c>
      <c r="C3627" s="152">
        <f t="shared" si="1021"/>
        <v>31</v>
      </c>
      <c r="D3627" s="152">
        <f t="shared" si="1022"/>
        <v>19</v>
      </c>
      <c r="E3627" s="38" t="str">
        <f t="shared" si="1023"/>
        <v/>
      </c>
      <c r="F3627" s="134">
        <v>27.73</v>
      </c>
      <c r="G3627" s="38" t="str">
        <f t="shared" si="1024"/>
        <v>-</v>
      </c>
      <c r="H3627" s="38">
        <f t="shared" si="1025"/>
        <v>27.73</v>
      </c>
      <c r="K3627" s="133">
        <v>43251.791666666664</v>
      </c>
      <c r="L3627" s="9">
        <f t="shared" si="1008"/>
        <v>5</v>
      </c>
      <c r="M3627" s="9">
        <f t="shared" si="1009"/>
        <v>31</v>
      </c>
      <c r="N3627" s="9">
        <f t="shared" si="1010"/>
        <v>19</v>
      </c>
      <c r="O3627" s="31" t="str">
        <f t="shared" si="1011"/>
        <v/>
      </c>
      <c r="P3627" s="134">
        <v>61.12</v>
      </c>
      <c r="Q3627" s="31" t="str">
        <f t="shared" si="1012"/>
        <v>-</v>
      </c>
      <c r="R3627" s="31">
        <f t="shared" si="1013"/>
        <v>61.12</v>
      </c>
      <c r="U3627" s="133">
        <v>43616.791666666664</v>
      </c>
      <c r="V3627" s="9">
        <f t="shared" si="1014"/>
        <v>5</v>
      </c>
      <c r="W3627" s="9">
        <f t="shared" si="1015"/>
        <v>31</v>
      </c>
      <c r="X3627" s="9">
        <f t="shared" si="1016"/>
        <v>19</v>
      </c>
      <c r="Y3627" s="31" t="str">
        <f t="shared" si="1017"/>
        <v/>
      </c>
      <c r="Z3627" s="134">
        <v>29.85</v>
      </c>
      <c r="AA3627" s="31" t="str">
        <f t="shared" si="1018"/>
        <v>-</v>
      </c>
      <c r="AB3627" s="31">
        <f t="shared" si="1019"/>
        <v>29.85</v>
      </c>
    </row>
    <row r="3628" spans="1:28" x14ac:dyDescent="0.3">
      <c r="A3628" s="133">
        <v>42886.833333333336</v>
      </c>
      <c r="B3628" s="152">
        <f t="shared" si="1020"/>
        <v>5</v>
      </c>
      <c r="C3628" s="152">
        <f t="shared" si="1021"/>
        <v>31</v>
      </c>
      <c r="D3628" s="152">
        <f t="shared" si="1022"/>
        <v>20</v>
      </c>
      <c r="E3628" s="38" t="str">
        <f t="shared" si="1023"/>
        <v/>
      </c>
      <c r="F3628" s="134">
        <v>30.19</v>
      </c>
      <c r="G3628" s="38" t="str">
        <f t="shared" si="1024"/>
        <v>-</v>
      </c>
      <c r="H3628" s="38">
        <f t="shared" si="1025"/>
        <v>30.19</v>
      </c>
      <c r="K3628" s="133">
        <v>43251.833333333336</v>
      </c>
      <c r="L3628" s="9">
        <f t="shared" si="1008"/>
        <v>5</v>
      </c>
      <c r="M3628" s="9">
        <f t="shared" si="1009"/>
        <v>31</v>
      </c>
      <c r="N3628" s="9">
        <f t="shared" si="1010"/>
        <v>20</v>
      </c>
      <c r="O3628" s="31" t="str">
        <f t="shared" si="1011"/>
        <v/>
      </c>
      <c r="P3628" s="134">
        <v>65.69</v>
      </c>
      <c r="Q3628" s="31" t="str">
        <f t="shared" si="1012"/>
        <v>-</v>
      </c>
      <c r="R3628" s="31">
        <f t="shared" si="1013"/>
        <v>65.69</v>
      </c>
      <c r="U3628" s="133">
        <v>43616.833333333336</v>
      </c>
      <c r="V3628" s="9">
        <f t="shared" si="1014"/>
        <v>5</v>
      </c>
      <c r="W3628" s="9">
        <f t="shared" si="1015"/>
        <v>31</v>
      </c>
      <c r="X3628" s="9">
        <f t="shared" si="1016"/>
        <v>20</v>
      </c>
      <c r="Y3628" s="31" t="str">
        <f t="shared" si="1017"/>
        <v/>
      </c>
      <c r="Z3628" s="134">
        <v>29.65</v>
      </c>
      <c r="AA3628" s="31" t="str">
        <f t="shared" si="1018"/>
        <v>-</v>
      </c>
      <c r="AB3628" s="31">
        <f t="shared" si="1019"/>
        <v>29.65</v>
      </c>
    </row>
    <row r="3629" spans="1:28" x14ac:dyDescent="0.3">
      <c r="A3629" s="133">
        <v>42886.875</v>
      </c>
      <c r="B3629" s="152">
        <f t="shared" si="1020"/>
        <v>5</v>
      </c>
      <c r="C3629" s="152">
        <f t="shared" si="1021"/>
        <v>31</v>
      </c>
      <c r="D3629" s="152">
        <f t="shared" si="1022"/>
        <v>21</v>
      </c>
      <c r="E3629" s="38" t="str">
        <f t="shared" si="1023"/>
        <v/>
      </c>
      <c r="F3629" s="134">
        <v>27.28</v>
      </c>
      <c r="G3629" s="38" t="str">
        <f t="shared" si="1024"/>
        <v>-</v>
      </c>
      <c r="H3629" s="38">
        <f t="shared" si="1025"/>
        <v>27.28</v>
      </c>
      <c r="K3629" s="133">
        <v>43251.875</v>
      </c>
      <c r="L3629" s="9">
        <f t="shared" si="1008"/>
        <v>5</v>
      </c>
      <c r="M3629" s="9">
        <f t="shared" si="1009"/>
        <v>31</v>
      </c>
      <c r="N3629" s="9">
        <f t="shared" si="1010"/>
        <v>21</v>
      </c>
      <c r="O3629" s="31" t="str">
        <f t="shared" si="1011"/>
        <v/>
      </c>
      <c r="P3629" s="134">
        <v>53.59</v>
      </c>
      <c r="Q3629" s="31" t="str">
        <f t="shared" si="1012"/>
        <v>-</v>
      </c>
      <c r="R3629" s="31">
        <f t="shared" si="1013"/>
        <v>53.59</v>
      </c>
      <c r="U3629" s="133">
        <v>43616.875</v>
      </c>
      <c r="V3629" s="9">
        <f t="shared" si="1014"/>
        <v>5</v>
      </c>
      <c r="W3629" s="9">
        <f t="shared" si="1015"/>
        <v>31</v>
      </c>
      <c r="X3629" s="9">
        <f t="shared" si="1016"/>
        <v>21</v>
      </c>
      <c r="Y3629" s="31" t="str">
        <f t="shared" si="1017"/>
        <v/>
      </c>
      <c r="Z3629" s="134">
        <v>28.11</v>
      </c>
      <c r="AA3629" s="31" t="str">
        <f t="shared" si="1018"/>
        <v>-</v>
      </c>
      <c r="AB3629" s="31">
        <f t="shared" si="1019"/>
        <v>28.11</v>
      </c>
    </row>
    <row r="3630" spans="1:28" x14ac:dyDescent="0.3">
      <c r="A3630" s="133">
        <v>42886.916666666664</v>
      </c>
      <c r="B3630" s="152">
        <f t="shared" si="1020"/>
        <v>5</v>
      </c>
      <c r="C3630" s="152">
        <f t="shared" si="1021"/>
        <v>31</v>
      </c>
      <c r="D3630" s="152">
        <f t="shared" si="1022"/>
        <v>22</v>
      </c>
      <c r="E3630" s="38" t="str">
        <f t="shared" si="1023"/>
        <v/>
      </c>
      <c r="F3630" s="134">
        <v>23.09</v>
      </c>
      <c r="G3630" s="38" t="str">
        <f t="shared" si="1024"/>
        <v>-</v>
      </c>
      <c r="H3630" s="38">
        <f t="shared" si="1025"/>
        <v>23.09</v>
      </c>
      <c r="K3630" s="133">
        <v>43251.916666666664</v>
      </c>
      <c r="L3630" s="9">
        <f t="shared" si="1008"/>
        <v>5</v>
      </c>
      <c r="M3630" s="9">
        <f t="shared" si="1009"/>
        <v>31</v>
      </c>
      <c r="N3630" s="9">
        <f t="shared" si="1010"/>
        <v>22</v>
      </c>
      <c r="O3630" s="31" t="str">
        <f t="shared" si="1011"/>
        <v/>
      </c>
      <c r="P3630" s="134">
        <v>37.35</v>
      </c>
      <c r="Q3630" s="31" t="str">
        <f t="shared" si="1012"/>
        <v>-</v>
      </c>
      <c r="R3630" s="31">
        <f t="shared" si="1013"/>
        <v>37.35</v>
      </c>
      <c r="U3630" s="133">
        <v>43616.916666666664</v>
      </c>
      <c r="V3630" s="9">
        <f t="shared" si="1014"/>
        <v>5</v>
      </c>
      <c r="W3630" s="9">
        <f t="shared" si="1015"/>
        <v>31</v>
      </c>
      <c r="X3630" s="9">
        <f t="shared" si="1016"/>
        <v>22</v>
      </c>
      <c r="Y3630" s="31" t="str">
        <f t="shared" si="1017"/>
        <v/>
      </c>
      <c r="Z3630" s="134">
        <v>22.8</v>
      </c>
      <c r="AA3630" s="31" t="str">
        <f t="shared" si="1018"/>
        <v>-</v>
      </c>
      <c r="AB3630" s="31">
        <f t="shared" si="1019"/>
        <v>22.8</v>
      </c>
    </row>
    <row r="3631" spans="1:28" x14ac:dyDescent="0.3">
      <c r="A3631" s="133">
        <v>42886.958333333336</v>
      </c>
      <c r="B3631" s="152">
        <f t="shared" si="1020"/>
        <v>5</v>
      </c>
      <c r="C3631" s="152">
        <f t="shared" si="1021"/>
        <v>31</v>
      </c>
      <c r="D3631" s="152">
        <f t="shared" si="1022"/>
        <v>23</v>
      </c>
      <c r="E3631" s="38" t="str">
        <f t="shared" si="1023"/>
        <v/>
      </c>
      <c r="F3631" s="134">
        <v>21.61</v>
      </c>
      <c r="G3631" s="38" t="str">
        <f t="shared" si="1024"/>
        <v>-</v>
      </c>
      <c r="H3631" s="38">
        <f t="shared" si="1025"/>
        <v>21.61</v>
      </c>
      <c r="K3631" s="133">
        <v>43251.958333333336</v>
      </c>
      <c r="L3631" s="9">
        <f t="shared" si="1008"/>
        <v>5</v>
      </c>
      <c r="M3631" s="9">
        <f t="shared" si="1009"/>
        <v>31</v>
      </c>
      <c r="N3631" s="9">
        <f t="shared" si="1010"/>
        <v>23</v>
      </c>
      <c r="O3631" s="31" t="str">
        <f t="shared" si="1011"/>
        <v/>
      </c>
      <c r="P3631" s="134">
        <v>30.87</v>
      </c>
      <c r="Q3631" s="31" t="str">
        <f t="shared" si="1012"/>
        <v>-</v>
      </c>
      <c r="R3631" s="31">
        <f t="shared" si="1013"/>
        <v>30.87</v>
      </c>
      <c r="U3631" s="133">
        <v>43616.958333333336</v>
      </c>
      <c r="V3631" s="9">
        <f t="shared" si="1014"/>
        <v>5</v>
      </c>
      <c r="W3631" s="9">
        <f t="shared" si="1015"/>
        <v>31</v>
      </c>
      <c r="X3631" s="9">
        <f t="shared" si="1016"/>
        <v>23</v>
      </c>
      <c r="Y3631" s="31" t="str">
        <f t="shared" si="1017"/>
        <v/>
      </c>
      <c r="Z3631" s="134">
        <v>20.57</v>
      </c>
      <c r="AA3631" s="31" t="str">
        <f t="shared" si="1018"/>
        <v>-</v>
      </c>
      <c r="AB3631" s="31">
        <f t="shared" si="1019"/>
        <v>20.57</v>
      </c>
    </row>
    <row r="3632" spans="1:28" x14ac:dyDescent="0.3">
      <c r="A3632" s="133">
        <v>42887</v>
      </c>
      <c r="B3632" s="152">
        <f t="shared" si="1020"/>
        <v>6</v>
      </c>
      <c r="C3632" s="152">
        <f t="shared" si="1021"/>
        <v>1</v>
      </c>
      <c r="D3632" s="152">
        <f t="shared" si="1022"/>
        <v>0</v>
      </c>
      <c r="E3632" s="38" t="str">
        <f t="shared" si="1023"/>
        <v/>
      </c>
      <c r="F3632" s="134">
        <v>19.36</v>
      </c>
      <c r="G3632" s="38" t="str">
        <f t="shared" si="1024"/>
        <v>-</v>
      </c>
      <c r="H3632" s="38">
        <f t="shared" si="1025"/>
        <v>19.36</v>
      </c>
      <c r="K3632" s="133">
        <v>43252</v>
      </c>
      <c r="L3632" s="9">
        <f t="shared" si="1008"/>
        <v>6</v>
      </c>
      <c r="M3632" s="9">
        <f t="shared" si="1009"/>
        <v>1</v>
      </c>
      <c r="N3632" s="9">
        <f t="shared" si="1010"/>
        <v>0</v>
      </c>
      <c r="O3632" s="31" t="str">
        <f t="shared" si="1011"/>
        <v/>
      </c>
      <c r="P3632" s="134">
        <v>24.14</v>
      </c>
      <c r="Q3632" s="31" t="str">
        <f t="shared" si="1012"/>
        <v>-</v>
      </c>
      <c r="R3632" s="31">
        <f t="shared" si="1013"/>
        <v>24.14</v>
      </c>
      <c r="U3632" s="133">
        <v>43617</v>
      </c>
      <c r="V3632" s="9">
        <f t="shared" si="1014"/>
        <v>6</v>
      </c>
      <c r="W3632" s="9">
        <f t="shared" si="1015"/>
        <v>1</v>
      </c>
      <c r="X3632" s="9">
        <f t="shared" si="1016"/>
        <v>0</v>
      </c>
      <c r="Y3632" s="31" t="str">
        <f t="shared" si="1017"/>
        <v>W</v>
      </c>
      <c r="Z3632" s="134">
        <v>20.48</v>
      </c>
      <c r="AA3632" s="31" t="str">
        <f t="shared" si="1018"/>
        <v>-</v>
      </c>
      <c r="AB3632" s="31">
        <f t="shared" si="1019"/>
        <v>20.48</v>
      </c>
    </row>
    <row r="3633" spans="1:28" x14ac:dyDescent="0.3">
      <c r="A3633" s="133">
        <v>42887.041666666664</v>
      </c>
      <c r="B3633" s="152">
        <f t="shared" si="1020"/>
        <v>6</v>
      </c>
      <c r="C3633" s="152">
        <f t="shared" si="1021"/>
        <v>1</v>
      </c>
      <c r="D3633" s="152">
        <f t="shared" si="1022"/>
        <v>1</v>
      </c>
      <c r="E3633" s="38" t="str">
        <f t="shared" si="1023"/>
        <v/>
      </c>
      <c r="F3633" s="134">
        <v>18.760000000000002</v>
      </c>
      <c r="G3633" s="38" t="str">
        <f t="shared" si="1024"/>
        <v>-</v>
      </c>
      <c r="H3633" s="38">
        <f t="shared" si="1025"/>
        <v>18.760000000000002</v>
      </c>
      <c r="K3633" s="133">
        <v>43252.041666666664</v>
      </c>
      <c r="L3633" s="9">
        <f t="shared" si="1008"/>
        <v>6</v>
      </c>
      <c r="M3633" s="9">
        <f t="shared" si="1009"/>
        <v>1</v>
      </c>
      <c r="N3633" s="9">
        <f t="shared" si="1010"/>
        <v>1</v>
      </c>
      <c r="O3633" s="31" t="str">
        <f t="shared" si="1011"/>
        <v/>
      </c>
      <c r="P3633" s="134">
        <v>22.03</v>
      </c>
      <c r="Q3633" s="31" t="str">
        <f t="shared" si="1012"/>
        <v>-</v>
      </c>
      <c r="R3633" s="31">
        <f t="shared" si="1013"/>
        <v>22.03</v>
      </c>
      <c r="U3633" s="133">
        <v>43617.041666666664</v>
      </c>
      <c r="V3633" s="9">
        <f t="shared" si="1014"/>
        <v>6</v>
      </c>
      <c r="W3633" s="9">
        <f t="shared" si="1015"/>
        <v>1</v>
      </c>
      <c r="X3633" s="9">
        <f t="shared" si="1016"/>
        <v>1</v>
      </c>
      <c r="Y3633" s="31" t="str">
        <f t="shared" si="1017"/>
        <v>W</v>
      </c>
      <c r="Z3633" s="134">
        <v>19.829999999999998</v>
      </c>
      <c r="AA3633" s="31" t="str">
        <f t="shared" si="1018"/>
        <v>-</v>
      </c>
      <c r="AB3633" s="31">
        <f t="shared" si="1019"/>
        <v>19.829999999999998</v>
      </c>
    </row>
    <row r="3634" spans="1:28" x14ac:dyDescent="0.3">
      <c r="A3634" s="133">
        <v>42887.083333333336</v>
      </c>
      <c r="B3634" s="152">
        <f t="shared" si="1020"/>
        <v>6</v>
      </c>
      <c r="C3634" s="152">
        <f t="shared" si="1021"/>
        <v>1</v>
      </c>
      <c r="D3634" s="152">
        <f t="shared" si="1022"/>
        <v>2</v>
      </c>
      <c r="E3634" s="38" t="str">
        <f t="shared" si="1023"/>
        <v/>
      </c>
      <c r="F3634" s="134">
        <v>18.25</v>
      </c>
      <c r="G3634" s="38" t="str">
        <f t="shared" si="1024"/>
        <v>-</v>
      </c>
      <c r="H3634" s="38">
        <f t="shared" si="1025"/>
        <v>18.25</v>
      </c>
      <c r="K3634" s="133">
        <v>43252.083333333336</v>
      </c>
      <c r="L3634" s="9">
        <f t="shared" si="1008"/>
        <v>6</v>
      </c>
      <c r="M3634" s="9">
        <f t="shared" si="1009"/>
        <v>1</v>
      </c>
      <c r="N3634" s="9">
        <f t="shared" si="1010"/>
        <v>2</v>
      </c>
      <c r="O3634" s="31" t="str">
        <f t="shared" si="1011"/>
        <v/>
      </c>
      <c r="P3634" s="134">
        <v>21.16</v>
      </c>
      <c r="Q3634" s="31" t="str">
        <f t="shared" si="1012"/>
        <v>-</v>
      </c>
      <c r="R3634" s="31">
        <f t="shared" si="1013"/>
        <v>21.16</v>
      </c>
      <c r="U3634" s="133">
        <v>43617.083333333336</v>
      </c>
      <c r="V3634" s="9">
        <f t="shared" si="1014"/>
        <v>6</v>
      </c>
      <c r="W3634" s="9">
        <f t="shared" si="1015"/>
        <v>1</v>
      </c>
      <c r="X3634" s="9">
        <f t="shared" si="1016"/>
        <v>2</v>
      </c>
      <c r="Y3634" s="31" t="str">
        <f t="shared" si="1017"/>
        <v>W</v>
      </c>
      <c r="Z3634" s="134">
        <v>19.59</v>
      </c>
      <c r="AA3634" s="31" t="str">
        <f t="shared" si="1018"/>
        <v>-</v>
      </c>
      <c r="AB3634" s="31">
        <f t="shared" si="1019"/>
        <v>19.59</v>
      </c>
    </row>
    <row r="3635" spans="1:28" x14ac:dyDescent="0.3">
      <c r="A3635" s="133">
        <v>42887.125</v>
      </c>
      <c r="B3635" s="152">
        <f t="shared" si="1020"/>
        <v>6</v>
      </c>
      <c r="C3635" s="152">
        <f t="shared" si="1021"/>
        <v>1</v>
      </c>
      <c r="D3635" s="152">
        <f t="shared" si="1022"/>
        <v>3</v>
      </c>
      <c r="E3635" s="38" t="str">
        <f t="shared" si="1023"/>
        <v/>
      </c>
      <c r="F3635" s="134">
        <v>17.27</v>
      </c>
      <c r="G3635" s="38" t="str">
        <f t="shared" si="1024"/>
        <v>-</v>
      </c>
      <c r="H3635" s="38">
        <f t="shared" si="1025"/>
        <v>17.27</v>
      </c>
      <c r="K3635" s="133">
        <v>43252.125</v>
      </c>
      <c r="L3635" s="9">
        <f t="shared" si="1008"/>
        <v>6</v>
      </c>
      <c r="M3635" s="9">
        <f t="shared" si="1009"/>
        <v>1</v>
      </c>
      <c r="N3635" s="9">
        <f t="shared" si="1010"/>
        <v>3</v>
      </c>
      <c r="O3635" s="31" t="str">
        <f t="shared" si="1011"/>
        <v/>
      </c>
      <c r="P3635" s="134">
        <v>20.66</v>
      </c>
      <c r="Q3635" s="31" t="str">
        <f t="shared" si="1012"/>
        <v>-</v>
      </c>
      <c r="R3635" s="31">
        <f t="shared" si="1013"/>
        <v>20.66</v>
      </c>
      <c r="U3635" s="133">
        <v>43617.125</v>
      </c>
      <c r="V3635" s="9">
        <f t="shared" si="1014"/>
        <v>6</v>
      </c>
      <c r="W3635" s="9">
        <f t="shared" si="1015"/>
        <v>1</v>
      </c>
      <c r="X3635" s="9">
        <f t="shared" si="1016"/>
        <v>3</v>
      </c>
      <c r="Y3635" s="31" t="str">
        <f t="shared" si="1017"/>
        <v>W</v>
      </c>
      <c r="Z3635" s="134">
        <v>18.920000000000002</v>
      </c>
      <c r="AA3635" s="31" t="str">
        <f t="shared" si="1018"/>
        <v>-</v>
      </c>
      <c r="AB3635" s="31">
        <f t="shared" si="1019"/>
        <v>18.920000000000002</v>
      </c>
    </row>
    <row r="3636" spans="1:28" x14ac:dyDescent="0.3">
      <c r="A3636" s="133">
        <v>42887.166666666664</v>
      </c>
      <c r="B3636" s="152">
        <f t="shared" si="1020"/>
        <v>6</v>
      </c>
      <c r="C3636" s="152">
        <f t="shared" si="1021"/>
        <v>1</v>
      </c>
      <c r="D3636" s="152">
        <f t="shared" si="1022"/>
        <v>4</v>
      </c>
      <c r="E3636" s="38" t="str">
        <f t="shared" si="1023"/>
        <v/>
      </c>
      <c r="F3636" s="134">
        <v>18.3</v>
      </c>
      <c r="G3636" s="38" t="str">
        <f t="shared" si="1024"/>
        <v>-</v>
      </c>
      <c r="H3636" s="38">
        <f t="shared" si="1025"/>
        <v>18.3</v>
      </c>
      <c r="K3636" s="133">
        <v>43252.166666666664</v>
      </c>
      <c r="L3636" s="9">
        <f t="shared" si="1008"/>
        <v>6</v>
      </c>
      <c r="M3636" s="9">
        <f t="shared" si="1009"/>
        <v>1</v>
      </c>
      <c r="N3636" s="9">
        <f t="shared" si="1010"/>
        <v>4</v>
      </c>
      <c r="O3636" s="31" t="str">
        <f t="shared" si="1011"/>
        <v/>
      </c>
      <c r="P3636" s="134">
        <v>20.69</v>
      </c>
      <c r="Q3636" s="31" t="str">
        <f t="shared" si="1012"/>
        <v>-</v>
      </c>
      <c r="R3636" s="31">
        <f t="shared" si="1013"/>
        <v>20.69</v>
      </c>
      <c r="U3636" s="133">
        <v>43617.166666666664</v>
      </c>
      <c r="V3636" s="9">
        <f t="shared" si="1014"/>
        <v>6</v>
      </c>
      <c r="W3636" s="9">
        <f t="shared" si="1015"/>
        <v>1</v>
      </c>
      <c r="X3636" s="9">
        <f t="shared" si="1016"/>
        <v>4</v>
      </c>
      <c r="Y3636" s="31" t="str">
        <f t="shared" si="1017"/>
        <v>W</v>
      </c>
      <c r="Z3636" s="134">
        <v>18.29</v>
      </c>
      <c r="AA3636" s="31" t="str">
        <f t="shared" si="1018"/>
        <v>-</v>
      </c>
      <c r="AB3636" s="31">
        <f t="shared" si="1019"/>
        <v>18.29</v>
      </c>
    </row>
    <row r="3637" spans="1:28" x14ac:dyDescent="0.3">
      <c r="A3637" s="133">
        <v>42887.208333333336</v>
      </c>
      <c r="B3637" s="152">
        <f t="shared" si="1020"/>
        <v>6</v>
      </c>
      <c r="C3637" s="152">
        <f t="shared" si="1021"/>
        <v>1</v>
      </c>
      <c r="D3637" s="152">
        <f t="shared" si="1022"/>
        <v>5</v>
      </c>
      <c r="E3637" s="38" t="str">
        <f t="shared" si="1023"/>
        <v/>
      </c>
      <c r="F3637" s="134">
        <v>19.32</v>
      </c>
      <c r="G3637" s="38" t="str">
        <f t="shared" si="1024"/>
        <v>-</v>
      </c>
      <c r="H3637" s="38">
        <f t="shared" si="1025"/>
        <v>19.32</v>
      </c>
      <c r="K3637" s="133">
        <v>43252.208333333336</v>
      </c>
      <c r="L3637" s="9">
        <f t="shared" si="1008"/>
        <v>6</v>
      </c>
      <c r="M3637" s="9">
        <f t="shared" si="1009"/>
        <v>1</v>
      </c>
      <c r="N3637" s="9">
        <f t="shared" si="1010"/>
        <v>5</v>
      </c>
      <c r="O3637" s="31" t="str">
        <f t="shared" si="1011"/>
        <v/>
      </c>
      <c r="P3637" s="134">
        <v>22.38</v>
      </c>
      <c r="Q3637" s="31" t="str">
        <f t="shared" si="1012"/>
        <v>-</v>
      </c>
      <c r="R3637" s="31">
        <f t="shared" si="1013"/>
        <v>22.38</v>
      </c>
      <c r="U3637" s="133">
        <v>43617.208333333336</v>
      </c>
      <c r="V3637" s="9">
        <f t="shared" si="1014"/>
        <v>6</v>
      </c>
      <c r="W3637" s="9">
        <f t="shared" si="1015"/>
        <v>1</v>
      </c>
      <c r="X3637" s="9">
        <f t="shared" si="1016"/>
        <v>5</v>
      </c>
      <c r="Y3637" s="31" t="str">
        <f t="shared" si="1017"/>
        <v>W</v>
      </c>
      <c r="Z3637" s="134">
        <v>18.66</v>
      </c>
      <c r="AA3637" s="31" t="str">
        <f t="shared" si="1018"/>
        <v>-</v>
      </c>
      <c r="AB3637" s="31">
        <f t="shared" si="1019"/>
        <v>18.66</v>
      </c>
    </row>
    <row r="3638" spans="1:28" x14ac:dyDescent="0.3">
      <c r="A3638" s="133">
        <v>42887.25</v>
      </c>
      <c r="B3638" s="152">
        <f t="shared" si="1020"/>
        <v>6</v>
      </c>
      <c r="C3638" s="152">
        <f t="shared" si="1021"/>
        <v>1</v>
      </c>
      <c r="D3638" s="152">
        <f t="shared" si="1022"/>
        <v>6</v>
      </c>
      <c r="E3638" s="38" t="str">
        <f t="shared" si="1023"/>
        <v/>
      </c>
      <c r="F3638" s="134">
        <v>21.62</v>
      </c>
      <c r="G3638" s="38" t="str">
        <f t="shared" si="1024"/>
        <v>-</v>
      </c>
      <c r="H3638" s="38">
        <f t="shared" si="1025"/>
        <v>21.62</v>
      </c>
      <c r="K3638" s="133">
        <v>43252.25</v>
      </c>
      <c r="L3638" s="9">
        <f t="shared" si="1008"/>
        <v>6</v>
      </c>
      <c r="M3638" s="9">
        <f t="shared" si="1009"/>
        <v>1</v>
      </c>
      <c r="N3638" s="9">
        <f t="shared" si="1010"/>
        <v>6</v>
      </c>
      <c r="O3638" s="31" t="str">
        <f t="shared" si="1011"/>
        <v/>
      </c>
      <c r="P3638" s="134">
        <v>24.61</v>
      </c>
      <c r="Q3638" s="31" t="str">
        <f t="shared" si="1012"/>
        <v>-</v>
      </c>
      <c r="R3638" s="31">
        <f t="shared" si="1013"/>
        <v>24.61</v>
      </c>
      <c r="U3638" s="133">
        <v>43617.25</v>
      </c>
      <c r="V3638" s="9">
        <f t="shared" si="1014"/>
        <v>6</v>
      </c>
      <c r="W3638" s="9">
        <f t="shared" si="1015"/>
        <v>1</v>
      </c>
      <c r="X3638" s="9">
        <f t="shared" si="1016"/>
        <v>6</v>
      </c>
      <c r="Y3638" s="31" t="str">
        <f t="shared" si="1017"/>
        <v>W</v>
      </c>
      <c r="Z3638" s="134">
        <v>18.600000000000001</v>
      </c>
      <c r="AA3638" s="31" t="str">
        <f t="shared" si="1018"/>
        <v>-</v>
      </c>
      <c r="AB3638" s="31">
        <f t="shared" si="1019"/>
        <v>18.600000000000001</v>
      </c>
    </row>
    <row r="3639" spans="1:28" x14ac:dyDescent="0.3">
      <c r="A3639" s="133">
        <v>42887.291666666664</v>
      </c>
      <c r="B3639" s="152">
        <f t="shared" si="1020"/>
        <v>6</v>
      </c>
      <c r="C3639" s="152">
        <f t="shared" si="1021"/>
        <v>1</v>
      </c>
      <c r="D3639" s="152">
        <f t="shared" si="1022"/>
        <v>7</v>
      </c>
      <c r="E3639" s="38" t="str">
        <f t="shared" si="1023"/>
        <v/>
      </c>
      <c r="F3639" s="134">
        <v>22.43</v>
      </c>
      <c r="G3639" s="38" t="str">
        <f t="shared" si="1024"/>
        <v>-</v>
      </c>
      <c r="H3639" s="38">
        <f t="shared" si="1025"/>
        <v>22.43</v>
      </c>
      <c r="K3639" s="133">
        <v>43252.291666666664</v>
      </c>
      <c r="L3639" s="9">
        <f t="shared" si="1008"/>
        <v>6</v>
      </c>
      <c r="M3639" s="9">
        <f t="shared" si="1009"/>
        <v>1</v>
      </c>
      <c r="N3639" s="9">
        <f t="shared" si="1010"/>
        <v>7</v>
      </c>
      <c r="O3639" s="31" t="str">
        <f t="shared" si="1011"/>
        <v/>
      </c>
      <c r="P3639" s="134">
        <v>26.61</v>
      </c>
      <c r="Q3639" s="31" t="str">
        <f t="shared" si="1012"/>
        <v>-</v>
      </c>
      <c r="R3639" s="31">
        <f t="shared" si="1013"/>
        <v>26.61</v>
      </c>
      <c r="U3639" s="133">
        <v>43617.291666666664</v>
      </c>
      <c r="V3639" s="9">
        <f t="shared" si="1014"/>
        <v>6</v>
      </c>
      <c r="W3639" s="9">
        <f t="shared" si="1015"/>
        <v>1</v>
      </c>
      <c r="X3639" s="9">
        <f t="shared" si="1016"/>
        <v>7</v>
      </c>
      <c r="Y3639" s="31" t="str">
        <f t="shared" si="1017"/>
        <v>W</v>
      </c>
      <c r="Z3639" s="134">
        <v>19.84</v>
      </c>
      <c r="AA3639" s="31" t="str">
        <f t="shared" si="1018"/>
        <v>-</v>
      </c>
      <c r="AB3639" s="31">
        <f t="shared" si="1019"/>
        <v>19.84</v>
      </c>
    </row>
    <row r="3640" spans="1:28" x14ac:dyDescent="0.3">
      <c r="A3640" s="133">
        <v>42887.333333333336</v>
      </c>
      <c r="B3640" s="152">
        <f t="shared" si="1020"/>
        <v>6</v>
      </c>
      <c r="C3640" s="152">
        <f t="shared" si="1021"/>
        <v>1</v>
      </c>
      <c r="D3640" s="152">
        <f t="shared" si="1022"/>
        <v>8</v>
      </c>
      <c r="E3640" s="38" t="str">
        <f t="shared" si="1023"/>
        <v/>
      </c>
      <c r="F3640" s="134">
        <v>23.38</v>
      </c>
      <c r="G3640" s="38">
        <f t="shared" si="1024"/>
        <v>23.38</v>
      </c>
      <c r="H3640" s="38" t="str">
        <f t="shared" si="1025"/>
        <v>-</v>
      </c>
      <c r="K3640" s="133">
        <v>43252.333333333336</v>
      </c>
      <c r="L3640" s="9">
        <f t="shared" si="1008"/>
        <v>6</v>
      </c>
      <c r="M3640" s="9">
        <f t="shared" si="1009"/>
        <v>1</v>
      </c>
      <c r="N3640" s="9">
        <f t="shared" si="1010"/>
        <v>8</v>
      </c>
      <c r="O3640" s="31" t="str">
        <f t="shared" si="1011"/>
        <v/>
      </c>
      <c r="P3640" s="134">
        <v>31.15</v>
      </c>
      <c r="Q3640" s="31">
        <f t="shared" si="1012"/>
        <v>31.15</v>
      </c>
      <c r="R3640" s="31" t="str">
        <f t="shared" si="1013"/>
        <v>-</v>
      </c>
      <c r="U3640" s="133">
        <v>43617.333333333336</v>
      </c>
      <c r="V3640" s="9">
        <f t="shared" si="1014"/>
        <v>6</v>
      </c>
      <c r="W3640" s="9">
        <f t="shared" si="1015"/>
        <v>1</v>
      </c>
      <c r="X3640" s="9">
        <f t="shared" si="1016"/>
        <v>8</v>
      </c>
      <c r="Y3640" s="31" t="str">
        <f t="shared" si="1017"/>
        <v>W</v>
      </c>
      <c r="Z3640" s="134">
        <v>20.7</v>
      </c>
      <c r="AA3640" s="31" t="str">
        <f t="shared" si="1018"/>
        <v>-</v>
      </c>
      <c r="AB3640" s="31">
        <f t="shared" si="1019"/>
        <v>20.7</v>
      </c>
    </row>
    <row r="3641" spans="1:28" x14ac:dyDescent="0.3">
      <c r="A3641" s="133">
        <v>42887.375</v>
      </c>
      <c r="B3641" s="152">
        <f t="shared" si="1020"/>
        <v>6</v>
      </c>
      <c r="C3641" s="152">
        <f t="shared" si="1021"/>
        <v>1</v>
      </c>
      <c r="D3641" s="152">
        <f t="shared" si="1022"/>
        <v>9</v>
      </c>
      <c r="E3641" s="38" t="str">
        <f t="shared" si="1023"/>
        <v/>
      </c>
      <c r="F3641" s="134">
        <v>24.63</v>
      </c>
      <c r="G3641" s="38">
        <f t="shared" si="1024"/>
        <v>24.63</v>
      </c>
      <c r="H3641" s="38" t="str">
        <f t="shared" si="1025"/>
        <v>-</v>
      </c>
      <c r="K3641" s="133">
        <v>43252.375</v>
      </c>
      <c r="L3641" s="9">
        <f t="shared" si="1008"/>
        <v>6</v>
      </c>
      <c r="M3641" s="9">
        <f t="shared" si="1009"/>
        <v>1</v>
      </c>
      <c r="N3641" s="9">
        <f t="shared" si="1010"/>
        <v>9</v>
      </c>
      <c r="O3641" s="31" t="str">
        <f t="shared" si="1011"/>
        <v/>
      </c>
      <c r="P3641" s="134">
        <v>36.020000000000003</v>
      </c>
      <c r="Q3641" s="31">
        <f t="shared" si="1012"/>
        <v>36.020000000000003</v>
      </c>
      <c r="R3641" s="31" t="str">
        <f t="shared" si="1013"/>
        <v>-</v>
      </c>
      <c r="U3641" s="133">
        <v>43617.375</v>
      </c>
      <c r="V3641" s="9">
        <f t="shared" si="1014"/>
        <v>6</v>
      </c>
      <c r="W3641" s="9">
        <f t="shared" si="1015"/>
        <v>1</v>
      </c>
      <c r="X3641" s="9">
        <f t="shared" si="1016"/>
        <v>9</v>
      </c>
      <c r="Y3641" s="31" t="str">
        <f t="shared" si="1017"/>
        <v>W</v>
      </c>
      <c r="Z3641" s="134">
        <v>22.71</v>
      </c>
      <c r="AA3641" s="31" t="str">
        <f t="shared" si="1018"/>
        <v>-</v>
      </c>
      <c r="AB3641" s="31">
        <f t="shared" si="1019"/>
        <v>22.71</v>
      </c>
    </row>
    <row r="3642" spans="1:28" x14ac:dyDescent="0.3">
      <c r="A3642" s="133">
        <v>42887.416666666664</v>
      </c>
      <c r="B3642" s="152">
        <f t="shared" si="1020"/>
        <v>6</v>
      </c>
      <c r="C3642" s="152">
        <f t="shared" si="1021"/>
        <v>1</v>
      </c>
      <c r="D3642" s="152">
        <f t="shared" si="1022"/>
        <v>10</v>
      </c>
      <c r="E3642" s="38" t="str">
        <f t="shared" si="1023"/>
        <v/>
      </c>
      <c r="F3642" s="134">
        <v>25.81</v>
      </c>
      <c r="G3642" s="38">
        <f t="shared" si="1024"/>
        <v>25.81</v>
      </c>
      <c r="H3642" s="38" t="str">
        <f t="shared" si="1025"/>
        <v>-</v>
      </c>
      <c r="K3642" s="133">
        <v>43252.416666666664</v>
      </c>
      <c r="L3642" s="9">
        <f t="shared" si="1008"/>
        <v>6</v>
      </c>
      <c r="M3642" s="9">
        <f t="shared" si="1009"/>
        <v>1</v>
      </c>
      <c r="N3642" s="9">
        <f t="shared" si="1010"/>
        <v>10</v>
      </c>
      <c r="O3642" s="31" t="str">
        <f t="shared" si="1011"/>
        <v/>
      </c>
      <c r="P3642" s="134">
        <v>39.99</v>
      </c>
      <c r="Q3642" s="31">
        <f t="shared" si="1012"/>
        <v>39.99</v>
      </c>
      <c r="R3642" s="31" t="str">
        <f t="shared" si="1013"/>
        <v>-</v>
      </c>
      <c r="U3642" s="133">
        <v>43617.416666666664</v>
      </c>
      <c r="V3642" s="9">
        <f t="shared" si="1014"/>
        <v>6</v>
      </c>
      <c r="W3642" s="9">
        <f t="shared" si="1015"/>
        <v>1</v>
      </c>
      <c r="X3642" s="9">
        <f t="shared" si="1016"/>
        <v>10</v>
      </c>
      <c r="Y3642" s="31" t="str">
        <f t="shared" si="1017"/>
        <v>W</v>
      </c>
      <c r="Z3642" s="134">
        <v>24.98</v>
      </c>
      <c r="AA3642" s="31" t="str">
        <f t="shared" si="1018"/>
        <v>-</v>
      </c>
      <c r="AB3642" s="31">
        <f t="shared" si="1019"/>
        <v>24.98</v>
      </c>
    </row>
    <row r="3643" spans="1:28" x14ac:dyDescent="0.3">
      <c r="A3643" s="133">
        <v>42887.458333333336</v>
      </c>
      <c r="B3643" s="152">
        <f t="shared" si="1020"/>
        <v>6</v>
      </c>
      <c r="C3643" s="152">
        <f t="shared" si="1021"/>
        <v>1</v>
      </c>
      <c r="D3643" s="152">
        <f t="shared" si="1022"/>
        <v>11</v>
      </c>
      <c r="E3643" s="38" t="str">
        <f t="shared" si="1023"/>
        <v/>
      </c>
      <c r="F3643" s="134">
        <v>26.74</v>
      </c>
      <c r="G3643" s="38">
        <f t="shared" si="1024"/>
        <v>26.74</v>
      </c>
      <c r="H3643" s="38" t="str">
        <f t="shared" si="1025"/>
        <v>-</v>
      </c>
      <c r="K3643" s="133">
        <v>43252.458333333336</v>
      </c>
      <c r="L3643" s="9">
        <f t="shared" si="1008"/>
        <v>6</v>
      </c>
      <c r="M3643" s="9">
        <f t="shared" si="1009"/>
        <v>1</v>
      </c>
      <c r="N3643" s="9">
        <f t="shared" si="1010"/>
        <v>11</v>
      </c>
      <c r="O3643" s="31" t="str">
        <f t="shared" si="1011"/>
        <v/>
      </c>
      <c r="P3643" s="134">
        <v>43.4</v>
      </c>
      <c r="Q3643" s="31">
        <f t="shared" si="1012"/>
        <v>43.4</v>
      </c>
      <c r="R3643" s="31" t="str">
        <f t="shared" si="1013"/>
        <v>-</v>
      </c>
      <c r="U3643" s="133">
        <v>43617.458333333336</v>
      </c>
      <c r="V3643" s="9">
        <f t="shared" si="1014"/>
        <v>6</v>
      </c>
      <c r="W3643" s="9">
        <f t="shared" si="1015"/>
        <v>1</v>
      </c>
      <c r="X3643" s="9">
        <f t="shared" si="1016"/>
        <v>11</v>
      </c>
      <c r="Y3643" s="31" t="str">
        <f t="shared" si="1017"/>
        <v>W</v>
      </c>
      <c r="Z3643" s="134">
        <v>29.66</v>
      </c>
      <c r="AA3643" s="31" t="str">
        <f t="shared" si="1018"/>
        <v>-</v>
      </c>
      <c r="AB3643" s="31">
        <f t="shared" si="1019"/>
        <v>29.66</v>
      </c>
    </row>
    <row r="3644" spans="1:28" x14ac:dyDescent="0.3">
      <c r="A3644" s="133">
        <v>42887.5</v>
      </c>
      <c r="B3644" s="152">
        <f t="shared" si="1020"/>
        <v>6</v>
      </c>
      <c r="C3644" s="152">
        <f t="shared" si="1021"/>
        <v>1</v>
      </c>
      <c r="D3644" s="152">
        <f t="shared" si="1022"/>
        <v>12</v>
      </c>
      <c r="E3644" s="38" t="str">
        <f t="shared" si="1023"/>
        <v/>
      </c>
      <c r="F3644" s="134">
        <v>28.27</v>
      </c>
      <c r="G3644" s="38">
        <f t="shared" si="1024"/>
        <v>28.27</v>
      </c>
      <c r="H3644" s="38" t="str">
        <f t="shared" si="1025"/>
        <v>-</v>
      </c>
      <c r="K3644" s="133">
        <v>43252.5</v>
      </c>
      <c r="L3644" s="9">
        <f t="shared" si="1008"/>
        <v>6</v>
      </c>
      <c r="M3644" s="9">
        <f t="shared" si="1009"/>
        <v>1</v>
      </c>
      <c r="N3644" s="9">
        <f t="shared" si="1010"/>
        <v>12</v>
      </c>
      <c r="O3644" s="31" t="str">
        <f t="shared" si="1011"/>
        <v/>
      </c>
      <c r="P3644" s="134">
        <v>50.63</v>
      </c>
      <c r="Q3644" s="31">
        <f t="shared" si="1012"/>
        <v>50.63</v>
      </c>
      <c r="R3644" s="31" t="str">
        <f t="shared" si="1013"/>
        <v>-</v>
      </c>
      <c r="U3644" s="133">
        <v>43617.5</v>
      </c>
      <c r="V3644" s="9">
        <f t="shared" si="1014"/>
        <v>6</v>
      </c>
      <c r="W3644" s="9">
        <f t="shared" si="1015"/>
        <v>1</v>
      </c>
      <c r="X3644" s="9">
        <f t="shared" si="1016"/>
        <v>12</v>
      </c>
      <c r="Y3644" s="31" t="str">
        <f t="shared" si="1017"/>
        <v>W</v>
      </c>
      <c r="Z3644" s="134">
        <v>30.11</v>
      </c>
      <c r="AA3644" s="31" t="str">
        <f t="shared" si="1018"/>
        <v>-</v>
      </c>
      <c r="AB3644" s="31">
        <f t="shared" si="1019"/>
        <v>30.11</v>
      </c>
    </row>
    <row r="3645" spans="1:28" x14ac:dyDescent="0.3">
      <c r="A3645" s="133">
        <v>42887.541666666664</v>
      </c>
      <c r="B3645" s="152">
        <f t="shared" si="1020"/>
        <v>6</v>
      </c>
      <c r="C3645" s="152">
        <f t="shared" si="1021"/>
        <v>1</v>
      </c>
      <c r="D3645" s="152">
        <f t="shared" si="1022"/>
        <v>13</v>
      </c>
      <c r="E3645" s="38" t="str">
        <f t="shared" si="1023"/>
        <v/>
      </c>
      <c r="F3645" s="134">
        <v>28.45</v>
      </c>
      <c r="G3645" s="38">
        <f t="shared" si="1024"/>
        <v>28.45</v>
      </c>
      <c r="H3645" s="38" t="str">
        <f t="shared" si="1025"/>
        <v>-</v>
      </c>
      <c r="K3645" s="133">
        <v>43252.541666666664</v>
      </c>
      <c r="L3645" s="9">
        <f t="shared" si="1008"/>
        <v>6</v>
      </c>
      <c r="M3645" s="9">
        <f t="shared" si="1009"/>
        <v>1</v>
      </c>
      <c r="N3645" s="9">
        <f t="shared" si="1010"/>
        <v>13</v>
      </c>
      <c r="O3645" s="31" t="str">
        <f t="shared" si="1011"/>
        <v/>
      </c>
      <c r="P3645" s="134">
        <v>52.03</v>
      </c>
      <c r="Q3645" s="31">
        <f t="shared" si="1012"/>
        <v>52.03</v>
      </c>
      <c r="R3645" s="31" t="str">
        <f t="shared" si="1013"/>
        <v>-</v>
      </c>
      <c r="U3645" s="133">
        <v>43617.541666666664</v>
      </c>
      <c r="V3645" s="9">
        <f t="shared" si="1014"/>
        <v>6</v>
      </c>
      <c r="W3645" s="9">
        <f t="shared" si="1015"/>
        <v>1</v>
      </c>
      <c r="X3645" s="9">
        <f t="shared" si="1016"/>
        <v>13</v>
      </c>
      <c r="Y3645" s="31" t="str">
        <f t="shared" si="1017"/>
        <v>W</v>
      </c>
      <c r="Z3645" s="134">
        <v>31.09</v>
      </c>
      <c r="AA3645" s="31" t="str">
        <f t="shared" si="1018"/>
        <v>-</v>
      </c>
      <c r="AB3645" s="31">
        <f t="shared" si="1019"/>
        <v>31.09</v>
      </c>
    </row>
    <row r="3646" spans="1:28" x14ac:dyDescent="0.3">
      <c r="A3646" s="133">
        <v>42887.583333333336</v>
      </c>
      <c r="B3646" s="152">
        <f t="shared" si="1020"/>
        <v>6</v>
      </c>
      <c r="C3646" s="152">
        <f t="shared" si="1021"/>
        <v>1</v>
      </c>
      <c r="D3646" s="152">
        <f t="shared" si="1022"/>
        <v>14</v>
      </c>
      <c r="E3646" s="38" t="str">
        <f t="shared" si="1023"/>
        <v/>
      </c>
      <c r="F3646" s="134">
        <v>30.1</v>
      </c>
      <c r="G3646" s="38">
        <f t="shared" si="1024"/>
        <v>30.1</v>
      </c>
      <c r="H3646" s="38" t="str">
        <f t="shared" si="1025"/>
        <v>-</v>
      </c>
      <c r="K3646" s="133">
        <v>43252.583333333336</v>
      </c>
      <c r="L3646" s="9">
        <f t="shared" si="1008"/>
        <v>6</v>
      </c>
      <c r="M3646" s="9">
        <f t="shared" si="1009"/>
        <v>1</v>
      </c>
      <c r="N3646" s="9">
        <f t="shared" si="1010"/>
        <v>14</v>
      </c>
      <c r="O3646" s="31" t="str">
        <f t="shared" si="1011"/>
        <v/>
      </c>
      <c r="P3646" s="134">
        <v>60.85</v>
      </c>
      <c r="Q3646" s="31">
        <f t="shared" si="1012"/>
        <v>60.85</v>
      </c>
      <c r="R3646" s="31" t="str">
        <f t="shared" si="1013"/>
        <v>-</v>
      </c>
      <c r="U3646" s="133">
        <v>43617.583333333336</v>
      </c>
      <c r="V3646" s="9">
        <f t="shared" si="1014"/>
        <v>6</v>
      </c>
      <c r="W3646" s="9">
        <f t="shared" si="1015"/>
        <v>1</v>
      </c>
      <c r="X3646" s="9">
        <f t="shared" si="1016"/>
        <v>14</v>
      </c>
      <c r="Y3646" s="31" t="str">
        <f t="shared" si="1017"/>
        <v>W</v>
      </c>
      <c r="Z3646" s="134">
        <v>33.090000000000003</v>
      </c>
      <c r="AA3646" s="31" t="str">
        <f t="shared" si="1018"/>
        <v>-</v>
      </c>
      <c r="AB3646" s="31">
        <f t="shared" si="1019"/>
        <v>33.090000000000003</v>
      </c>
    </row>
    <row r="3647" spans="1:28" x14ac:dyDescent="0.3">
      <c r="A3647" s="133">
        <v>42887.625</v>
      </c>
      <c r="B3647" s="152">
        <f t="shared" si="1020"/>
        <v>6</v>
      </c>
      <c r="C3647" s="152">
        <f t="shared" si="1021"/>
        <v>1</v>
      </c>
      <c r="D3647" s="152">
        <f t="shared" si="1022"/>
        <v>15</v>
      </c>
      <c r="E3647" s="38" t="str">
        <f t="shared" si="1023"/>
        <v/>
      </c>
      <c r="F3647" s="134">
        <v>30.95</v>
      </c>
      <c r="G3647" s="38">
        <f t="shared" si="1024"/>
        <v>30.95</v>
      </c>
      <c r="H3647" s="38" t="str">
        <f t="shared" si="1025"/>
        <v>-</v>
      </c>
      <c r="K3647" s="133">
        <v>43252.625</v>
      </c>
      <c r="L3647" s="9">
        <f t="shared" si="1008"/>
        <v>6</v>
      </c>
      <c r="M3647" s="9">
        <f t="shared" si="1009"/>
        <v>1</v>
      </c>
      <c r="N3647" s="9">
        <f t="shared" si="1010"/>
        <v>15</v>
      </c>
      <c r="O3647" s="31" t="str">
        <f t="shared" si="1011"/>
        <v/>
      </c>
      <c r="P3647" s="134">
        <v>63.37</v>
      </c>
      <c r="Q3647" s="31">
        <f t="shared" si="1012"/>
        <v>63.37</v>
      </c>
      <c r="R3647" s="31" t="str">
        <f t="shared" si="1013"/>
        <v>-</v>
      </c>
      <c r="U3647" s="133">
        <v>43617.625</v>
      </c>
      <c r="V3647" s="9">
        <f t="shared" si="1014"/>
        <v>6</v>
      </c>
      <c r="W3647" s="9">
        <f t="shared" si="1015"/>
        <v>1</v>
      </c>
      <c r="X3647" s="9">
        <f t="shared" si="1016"/>
        <v>15</v>
      </c>
      <c r="Y3647" s="31" t="str">
        <f t="shared" si="1017"/>
        <v>W</v>
      </c>
      <c r="Z3647" s="134">
        <v>33.24</v>
      </c>
      <c r="AA3647" s="31" t="str">
        <f t="shared" si="1018"/>
        <v>-</v>
      </c>
      <c r="AB3647" s="31">
        <f t="shared" si="1019"/>
        <v>33.24</v>
      </c>
    </row>
    <row r="3648" spans="1:28" x14ac:dyDescent="0.3">
      <c r="A3648" s="133">
        <v>42887.666666666664</v>
      </c>
      <c r="B3648" s="152">
        <f t="shared" si="1020"/>
        <v>6</v>
      </c>
      <c r="C3648" s="152">
        <f t="shared" si="1021"/>
        <v>1</v>
      </c>
      <c r="D3648" s="152">
        <f t="shared" si="1022"/>
        <v>16</v>
      </c>
      <c r="E3648" s="38" t="str">
        <f t="shared" si="1023"/>
        <v/>
      </c>
      <c r="F3648" s="134">
        <v>31.77</v>
      </c>
      <c r="G3648" s="38">
        <f t="shared" si="1024"/>
        <v>31.77</v>
      </c>
      <c r="H3648" s="38" t="str">
        <f t="shared" si="1025"/>
        <v>-</v>
      </c>
      <c r="K3648" s="133">
        <v>43252.666666666664</v>
      </c>
      <c r="L3648" s="9">
        <f t="shared" si="1008"/>
        <v>6</v>
      </c>
      <c r="M3648" s="9">
        <f t="shared" si="1009"/>
        <v>1</v>
      </c>
      <c r="N3648" s="9">
        <f t="shared" si="1010"/>
        <v>16</v>
      </c>
      <c r="O3648" s="31" t="str">
        <f t="shared" si="1011"/>
        <v/>
      </c>
      <c r="P3648" s="134">
        <v>66.91</v>
      </c>
      <c r="Q3648" s="31">
        <f t="shared" si="1012"/>
        <v>66.91</v>
      </c>
      <c r="R3648" s="31" t="str">
        <f t="shared" si="1013"/>
        <v>-</v>
      </c>
      <c r="U3648" s="133">
        <v>43617.666666666664</v>
      </c>
      <c r="V3648" s="9">
        <f t="shared" si="1014"/>
        <v>6</v>
      </c>
      <c r="W3648" s="9">
        <f t="shared" si="1015"/>
        <v>1</v>
      </c>
      <c r="X3648" s="9">
        <f t="shared" si="1016"/>
        <v>16</v>
      </c>
      <c r="Y3648" s="31" t="str">
        <f t="shared" si="1017"/>
        <v>W</v>
      </c>
      <c r="Z3648" s="134">
        <v>35.35</v>
      </c>
      <c r="AA3648" s="31" t="str">
        <f t="shared" si="1018"/>
        <v>-</v>
      </c>
      <c r="AB3648" s="31">
        <f t="shared" si="1019"/>
        <v>35.35</v>
      </c>
    </row>
    <row r="3649" spans="1:28" x14ac:dyDescent="0.3">
      <c r="A3649" s="133">
        <v>42887.708333333336</v>
      </c>
      <c r="B3649" s="152">
        <f t="shared" si="1020"/>
        <v>6</v>
      </c>
      <c r="C3649" s="152">
        <f t="shared" si="1021"/>
        <v>1</v>
      </c>
      <c r="D3649" s="152">
        <f t="shared" si="1022"/>
        <v>17</v>
      </c>
      <c r="E3649" s="38" t="str">
        <f t="shared" si="1023"/>
        <v/>
      </c>
      <c r="F3649" s="134">
        <v>31.77</v>
      </c>
      <c r="G3649" s="38" t="str">
        <f t="shared" si="1024"/>
        <v>-</v>
      </c>
      <c r="H3649" s="38">
        <f t="shared" si="1025"/>
        <v>31.77</v>
      </c>
      <c r="K3649" s="133">
        <v>43252.708333333336</v>
      </c>
      <c r="L3649" s="9">
        <f t="shared" si="1008"/>
        <v>6</v>
      </c>
      <c r="M3649" s="9">
        <f t="shared" si="1009"/>
        <v>1</v>
      </c>
      <c r="N3649" s="9">
        <f t="shared" si="1010"/>
        <v>17</v>
      </c>
      <c r="O3649" s="31" t="str">
        <f t="shared" si="1011"/>
        <v/>
      </c>
      <c r="P3649" s="134">
        <v>58.85</v>
      </c>
      <c r="Q3649" s="31" t="str">
        <f t="shared" si="1012"/>
        <v>-</v>
      </c>
      <c r="R3649" s="31">
        <f t="shared" si="1013"/>
        <v>58.85</v>
      </c>
      <c r="U3649" s="133">
        <v>43617.708333333336</v>
      </c>
      <c r="V3649" s="9">
        <f t="shared" si="1014"/>
        <v>6</v>
      </c>
      <c r="W3649" s="9">
        <f t="shared" si="1015"/>
        <v>1</v>
      </c>
      <c r="X3649" s="9">
        <f t="shared" si="1016"/>
        <v>17</v>
      </c>
      <c r="Y3649" s="31" t="str">
        <f t="shared" si="1017"/>
        <v>W</v>
      </c>
      <c r="Z3649" s="134">
        <v>33.1</v>
      </c>
      <c r="AA3649" s="31" t="str">
        <f t="shared" si="1018"/>
        <v>-</v>
      </c>
      <c r="AB3649" s="31">
        <f t="shared" si="1019"/>
        <v>33.1</v>
      </c>
    </row>
    <row r="3650" spans="1:28" x14ac:dyDescent="0.3">
      <c r="A3650" s="133">
        <v>42887.75</v>
      </c>
      <c r="B3650" s="152">
        <f t="shared" si="1020"/>
        <v>6</v>
      </c>
      <c r="C3650" s="152">
        <f t="shared" si="1021"/>
        <v>1</v>
      </c>
      <c r="D3650" s="152">
        <f t="shared" si="1022"/>
        <v>18</v>
      </c>
      <c r="E3650" s="38" t="str">
        <f t="shared" si="1023"/>
        <v/>
      </c>
      <c r="F3650" s="134">
        <v>29.49</v>
      </c>
      <c r="G3650" s="38" t="str">
        <f t="shared" si="1024"/>
        <v>-</v>
      </c>
      <c r="H3650" s="38">
        <f t="shared" si="1025"/>
        <v>29.49</v>
      </c>
      <c r="K3650" s="133">
        <v>43252.75</v>
      </c>
      <c r="L3650" s="9">
        <f t="shared" si="1008"/>
        <v>6</v>
      </c>
      <c r="M3650" s="9">
        <f t="shared" si="1009"/>
        <v>1</v>
      </c>
      <c r="N3650" s="9">
        <f t="shared" si="1010"/>
        <v>18</v>
      </c>
      <c r="O3650" s="31" t="str">
        <f t="shared" si="1011"/>
        <v/>
      </c>
      <c r="P3650" s="134">
        <v>47.38</v>
      </c>
      <c r="Q3650" s="31" t="str">
        <f t="shared" si="1012"/>
        <v>-</v>
      </c>
      <c r="R3650" s="31">
        <f t="shared" si="1013"/>
        <v>47.38</v>
      </c>
      <c r="U3650" s="133">
        <v>43617.75</v>
      </c>
      <c r="V3650" s="9">
        <f t="shared" si="1014"/>
        <v>6</v>
      </c>
      <c r="W3650" s="9">
        <f t="shared" si="1015"/>
        <v>1</v>
      </c>
      <c r="X3650" s="9">
        <f t="shared" si="1016"/>
        <v>18</v>
      </c>
      <c r="Y3650" s="31" t="str">
        <f t="shared" si="1017"/>
        <v>W</v>
      </c>
      <c r="Z3650" s="134">
        <v>30.25</v>
      </c>
      <c r="AA3650" s="31" t="str">
        <f t="shared" si="1018"/>
        <v>-</v>
      </c>
      <c r="AB3650" s="31">
        <f t="shared" si="1019"/>
        <v>30.25</v>
      </c>
    </row>
    <row r="3651" spans="1:28" x14ac:dyDescent="0.3">
      <c r="A3651" s="133">
        <v>42887.791666666664</v>
      </c>
      <c r="B3651" s="152">
        <f t="shared" si="1020"/>
        <v>6</v>
      </c>
      <c r="C3651" s="152">
        <f t="shared" si="1021"/>
        <v>1</v>
      </c>
      <c r="D3651" s="152">
        <f t="shared" si="1022"/>
        <v>19</v>
      </c>
      <c r="E3651" s="38" t="str">
        <f t="shared" si="1023"/>
        <v/>
      </c>
      <c r="F3651" s="134">
        <v>28.12</v>
      </c>
      <c r="G3651" s="38" t="str">
        <f t="shared" si="1024"/>
        <v>-</v>
      </c>
      <c r="H3651" s="38">
        <f t="shared" si="1025"/>
        <v>28.12</v>
      </c>
      <c r="K3651" s="133">
        <v>43252.791666666664</v>
      </c>
      <c r="L3651" s="9">
        <f t="shared" si="1008"/>
        <v>6</v>
      </c>
      <c r="M3651" s="9">
        <f t="shared" si="1009"/>
        <v>1</v>
      </c>
      <c r="N3651" s="9">
        <f t="shared" si="1010"/>
        <v>19</v>
      </c>
      <c r="O3651" s="31" t="str">
        <f t="shared" si="1011"/>
        <v/>
      </c>
      <c r="P3651" s="134">
        <v>38.26</v>
      </c>
      <c r="Q3651" s="31" t="str">
        <f t="shared" si="1012"/>
        <v>-</v>
      </c>
      <c r="R3651" s="31">
        <f t="shared" si="1013"/>
        <v>38.26</v>
      </c>
      <c r="U3651" s="133">
        <v>43617.791666666664</v>
      </c>
      <c r="V3651" s="9">
        <f t="shared" si="1014"/>
        <v>6</v>
      </c>
      <c r="W3651" s="9">
        <f t="shared" si="1015"/>
        <v>1</v>
      </c>
      <c r="X3651" s="9">
        <f t="shared" si="1016"/>
        <v>19</v>
      </c>
      <c r="Y3651" s="31" t="str">
        <f t="shared" si="1017"/>
        <v>W</v>
      </c>
      <c r="Z3651" s="134">
        <v>28.05</v>
      </c>
      <c r="AA3651" s="31" t="str">
        <f t="shared" si="1018"/>
        <v>-</v>
      </c>
      <c r="AB3651" s="31">
        <f t="shared" si="1019"/>
        <v>28.05</v>
      </c>
    </row>
    <row r="3652" spans="1:28" x14ac:dyDescent="0.3">
      <c r="A3652" s="133">
        <v>42887.833333333336</v>
      </c>
      <c r="B3652" s="152">
        <f t="shared" si="1020"/>
        <v>6</v>
      </c>
      <c r="C3652" s="152">
        <f t="shared" si="1021"/>
        <v>1</v>
      </c>
      <c r="D3652" s="152">
        <f t="shared" si="1022"/>
        <v>20</v>
      </c>
      <c r="E3652" s="38" t="str">
        <f t="shared" si="1023"/>
        <v/>
      </c>
      <c r="F3652" s="134">
        <v>29.33</v>
      </c>
      <c r="G3652" s="38" t="str">
        <f t="shared" si="1024"/>
        <v>-</v>
      </c>
      <c r="H3652" s="38">
        <f t="shared" si="1025"/>
        <v>29.33</v>
      </c>
      <c r="K3652" s="133">
        <v>43252.833333333336</v>
      </c>
      <c r="L3652" s="9">
        <f t="shared" si="1008"/>
        <v>6</v>
      </c>
      <c r="M3652" s="9">
        <f t="shared" si="1009"/>
        <v>1</v>
      </c>
      <c r="N3652" s="9">
        <f t="shared" si="1010"/>
        <v>20</v>
      </c>
      <c r="O3652" s="31" t="str">
        <f t="shared" si="1011"/>
        <v/>
      </c>
      <c r="P3652" s="134">
        <v>35.54</v>
      </c>
      <c r="Q3652" s="31" t="str">
        <f t="shared" si="1012"/>
        <v>-</v>
      </c>
      <c r="R3652" s="31">
        <f t="shared" si="1013"/>
        <v>35.54</v>
      </c>
      <c r="U3652" s="133">
        <v>43617.833333333336</v>
      </c>
      <c r="V3652" s="9">
        <f t="shared" si="1014"/>
        <v>6</v>
      </c>
      <c r="W3652" s="9">
        <f t="shared" si="1015"/>
        <v>1</v>
      </c>
      <c r="X3652" s="9">
        <f t="shared" si="1016"/>
        <v>20</v>
      </c>
      <c r="Y3652" s="31" t="str">
        <f t="shared" si="1017"/>
        <v>W</v>
      </c>
      <c r="Z3652" s="134">
        <v>27.49</v>
      </c>
      <c r="AA3652" s="31" t="str">
        <f t="shared" si="1018"/>
        <v>-</v>
      </c>
      <c r="AB3652" s="31">
        <f t="shared" si="1019"/>
        <v>27.49</v>
      </c>
    </row>
    <row r="3653" spans="1:28" x14ac:dyDescent="0.3">
      <c r="A3653" s="133">
        <v>42887.875</v>
      </c>
      <c r="B3653" s="152">
        <f t="shared" si="1020"/>
        <v>6</v>
      </c>
      <c r="C3653" s="152">
        <f t="shared" si="1021"/>
        <v>1</v>
      </c>
      <c r="D3653" s="152">
        <f t="shared" si="1022"/>
        <v>21</v>
      </c>
      <c r="E3653" s="38" t="str">
        <f t="shared" si="1023"/>
        <v/>
      </c>
      <c r="F3653" s="134">
        <v>27.23</v>
      </c>
      <c r="G3653" s="38" t="str">
        <f t="shared" si="1024"/>
        <v>-</v>
      </c>
      <c r="H3653" s="38">
        <f t="shared" si="1025"/>
        <v>27.23</v>
      </c>
      <c r="K3653" s="133">
        <v>43252.875</v>
      </c>
      <c r="L3653" s="9">
        <f t="shared" si="1008"/>
        <v>6</v>
      </c>
      <c r="M3653" s="9">
        <f t="shared" si="1009"/>
        <v>1</v>
      </c>
      <c r="N3653" s="9">
        <f t="shared" si="1010"/>
        <v>21</v>
      </c>
      <c r="O3653" s="31" t="str">
        <f t="shared" si="1011"/>
        <v/>
      </c>
      <c r="P3653" s="134">
        <v>33.57</v>
      </c>
      <c r="Q3653" s="31" t="str">
        <f t="shared" si="1012"/>
        <v>-</v>
      </c>
      <c r="R3653" s="31">
        <f t="shared" si="1013"/>
        <v>33.57</v>
      </c>
      <c r="U3653" s="133">
        <v>43617.875</v>
      </c>
      <c r="V3653" s="9">
        <f t="shared" si="1014"/>
        <v>6</v>
      </c>
      <c r="W3653" s="9">
        <f t="shared" si="1015"/>
        <v>1</v>
      </c>
      <c r="X3653" s="9">
        <f t="shared" si="1016"/>
        <v>21</v>
      </c>
      <c r="Y3653" s="31" t="str">
        <f t="shared" si="1017"/>
        <v>W</v>
      </c>
      <c r="Z3653" s="134">
        <v>26.02</v>
      </c>
      <c r="AA3653" s="31" t="str">
        <f t="shared" si="1018"/>
        <v>-</v>
      </c>
      <c r="AB3653" s="31">
        <f t="shared" si="1019"/>
        <v>26.02</v>
      </c>
    </row>
    <row r="3654" spans="1:28" x14ac:dyDescent="0.3">
      <c r="A3654" s="133">
        <v>42887.916666666664</v>
      </c>
      <c r="B3654" s="152">
        <f t="shared" si="1020"/>
        <v>6</v>
      </c>
      <c r="C3654" s="152">
        <f t="shared" si="1021"/>
        <v>1</v>
      </c>
      <c r="D3654" s="152">
        <f t="shared" si="1022"/>
        <v>22</v>
      </c>
      <c r="E3654" s="38" t="str">
        <f t="shared" si="1023"/>
        <v/>
      </c>
      <c r="F3654" s="134">
        <v>22.51</v>
      </c>
      <c r="G3654" s="38" t="str">
        <f t="shared" si="1024"/>
        <v>-</v>
      </c>
      <c r="H3654" s="38">
        <f t="shared" si="1025"/>
        <v>22.51</v>
      </c>
      <c r="K3654" s="133">
        <v>43252.916666666664</v>
      </c>
      <c r="L3654" s="9">
        <f t="shared" si="1008"/>
        <v>6</v>
      </c>
      <c r="M3654" s="9">
        <f t="shared" si="1009"/>
        <v>1</v>
      </c>
      <c r="N3654" s="9">
        <f t="shared" si="1010"/>
        <v>22</v>
      </c>
      <c r="O3654" s="31" t="str">
        <f t="shared" si="1011"/>
        <v/>
      </c>
      <c r="P3654" s="134">
        <v>27.03</v>
      </c>
      <c r="Q3654" s="31" t="str">
        <f t="shared" si="1012"/>
        <v>-</v>
      </c>
      <c r="R3654" s="31">
        <f t="shared" si="1013"/>
        <v>27.03</v>
      </c>
      <c r="U3654" s="133">
        <v>43617.916666666664</v>
      </c>
      <c r="V3654" s="9">
        <f t="shared" si="1014"/>
        <v>6</v>
      </c>
      <c r="W3654" s="9">
        <f t="shared" si="1015"/>
        <v>1</v>
      </c>
      <c r="X3654" s="9">
        <f t="shared" si="1016"/>
        <v>22</v>
      </c>
      <c r="Y3654" s="31" t="str">
        <f t="shared" si="1017"/>
        <v>W</v>
      </c>
      <c r="Z3654" s="134">
        <v>23.01</v>
      </c>
      <c r="AA3654" s="31" t="str">
        <f t="shared" si="1018"/>
        <v>-</v>
      </c>
      <c r="AB3654" s="31">
        <f t="shared" si="1019"/>
        <v>23.01</v>
      </c>
    </row>
    <row r="3655" spans="1:28" x14ac:dyDescent="0.3">
      <c r="A3655" s="133">
        <v>42887.958333333336</v>
      </c>
      <c r="B3655" s="152">
        <f t="shared" si="1020"/>
        <v>6</v>
      </c>
      <c r="C3655" s="152">
        <f t="shared" si="1021"/>
        <v>1</v>
      </c>
      <c r="D3655" s="152">
        <f t="shared" si="1022"/>
        <v>23</v>
      </c>
      <c r="E3655" s="38" t="str">
        <f t="shared" si="1023"/>
        <v/>
      </c>
      <c r="F3655" s="134">
        <v>20.91</v>
      </c>
      <c r="G3655" s="38" t="str">
        <f t="shared" si="1024"/>
        <v>-</v>
      </c>
      <c r="H3655" s="38">
        <f t="shared" si="1025"/>
        <v>20.91</v>
      </c>
      <c r="K3655" s="133">
        <v>43252.958333333336</v>
      </c>
      <c r="L3655" s="9">
        <f t="shared" si="1008"/>
        <v>6</v>
      </c>
      <c r="M3655" s="9">
        <f t="shared" si="1009"/>
        <v>1</v>
      </c>
      <c r="N3655" s="9">
        <f t="shared" si="1010"/>
        <v>23</v>
      </c>
      <c r="O3655" s="31" t="str">
        <f t="shared" si="1011"/>
        <v/>
      </c>
      <c r="P3655" s="134">
        <v>23.75</v>
      </c>
      <c r="Q3655" s="31" t="str">
        <f t="shared" si="1012"/>
        <v>-</v>
      </c>
      <c r="R3655" s="31">
        <f t="shared" si="1013"/>
        <v>23.75</v>
      </c>
      <c r="U3655" s="133">
        <v>43617.958333333336</v>
      </c>
      <c r="V3655" s="9">
        <f t="shared" si="1014"/>
        <v>6</v>
      </c>
      <c r="W3655" s="9">
        <f t="shared" si="1015"/>
        <v>1</v>
      </c>
      <c r="X3655" s="9">
        <f t="shared" si="1016"/>
        <v>23</v>
      </c>
      <c r="Y3655" s="31" t="str">
        <f t="shared" si="1017"/>
        <v>W</v>
      </c>
      <c r="Z3655" s="134">
        <v>20.49</v>
      </c>
      <c r="AA3655" s="31" t="str">
        <f t="shared" si="1018"/>
        <v>-</v>
      </c>
      <c r="AB3655" s="31">
        <f t="shared" si="1019"/>
        <v>20.49</v>
      </c>
    </row>
    <row r="3656" spans="1:28" x14ac:dyDescent="0.3">
      <c r="A3656" s="133">
        <v>42888</v>
      </c>
      <c r="B3656" s="152">
        <f t="shared" si="1020"/>
        <v>6</v>
      </c>
      <c r="C3656" s="152">
        <f t="shared" si="1021"/>
        <v>2</v>
      </c>
      <c r="D3656" s="152">
        <f t="shared" si="1022"/>
        <v>0</v>
      </c>
      <c r="E3656" s="38" t="str">
        <f t="shared" si="1023"/>
        <v/>
      </c>
      <c r="F3656" s="134">
        <v>19.84</v>
      </c>
      <c r="G3656" s="38" t="str">
        <f t="shared" si="1024"/>
        <v>-</v>
      </c>
      <c r="H3656" s="38">
        <f t="shared" si="1025"/>
        <v>19.84</v>
      </c>
      <c r="K3656" s="133">
        <v>43253</v>
      </c>
      <c r="L3656" s="9">
        <f t="shared" si="1008"/>
        <v>6</v>
      </c>
      <c r="M3656" s="9">
        <f t="shared" si="1009"/>
        <v>2</v>
      </c>
      <c r="N3656" s="9">
        <f t="shared" si="1010"/>
        <v>0</v>
      </c>
      <c r="O3656" s="31" t="str">
        <f t="shared" si="1011"/>
        <v>W</v>
      </c>
      <c r="P3656" s="134">
        <v>24.21</v>
      </c>
      <c r="Q3656" s="31" t="str">
        <f t="shared" si="1012"/>
        <v>-</v>
      </c>
      <c r="R3656" s="31">
        <f t="shared" si="1013"/>
        <v>24.21</v>
      </c>
      <c r="U3656" s="133">
        <v>43618</v>
      </c>
      <c r="V3656" s="9">
        <f t="shared" si="1014"/>
        <v>6</v>
      </c>
      <c r="W3656" s="9">
        <f t="shared" si="1015"/>
        <v>2</v>
      </c>
      <c r="X3656" s="9">
        <f t="shared" si="1016"/>
        <v>0</v>
      </c>
      <c r="Y3656" s="31" t="str">
        <f t="shared" si="1017"/>
        <v>W</v>
      </c>
      <c r="Z3656" s="134">
        <v>19.13</v>
      </c>
      <c r="AA3656" s="31" t="str">
        <f t="shared" si="1018"/>
        <v>-</v>
      </c>
      <c r="AB3656" s="31">
        <f t="shared" si="1019"/>
        <v>19.13</v>
      </c>
    </row>
    <row r="3657" spans="1:28" x14ac:dyDescent="0.3">
      <c r="A3657" s="133">
        <v>42888.041666666664</v>
      </c>
      <c r="B3657" s="152">
        <f t="shared" si="1020"/>
        <v>6</v>
      </c>
      <c r="C3657" s="152">
        <f t="shared" si="1021"/>
        <v>2</v>
      </c>
      <c r="D3657" s="152">
        <f t="shared" si="1022"/>
        <v>1</v>
      </c>
      <c r="E3657" s="38" t="str">
        <f t="shared" si="1023"/>
        <v/>
      </c>
      <c r="F3657" s="134">
        <v>19.07</v>
      </c>
      <c r="G3657" s="38" t="str">
        <f t="shared" si="1024"/>
        <v>-</v>
      </c>
      <c r="H3657" s="38">
        <f t="shared" si="1025"/>
        <v>19.07</v>
      </c>
      <c r="K3657" s="133">
        <v>43253.041666666664</v>
      </c>
      <c r="L3657" s="9">
        <f t="shared" ref="L3657:L3720" si="1026">MONTH(K3657)</f>
        <v>6</v>
      </c>
      <c r="M3657" s="9">
        <f t="shared" ref="M3657:M3720" si="1027">DAY(K3657)</f>
        <v>2</v>
      </c>
      <c r="N3657" s="9">
        <f t="shared" ref="N3657:N3720" si="1028">HOUR(K3657)</f>
        <v>1</v>
      </c>
      <c r="O3657" s="31" t="str">
        <f t="shared" ref="O3657:O3720" si="1029">IF(WEEKDAY(K3657,2)&gt;5,"W","")</f>
        <v>W</v>
      </c>
      <c r="P3657" s="134">
        <v>22.25</v>
      </c>
      <c r="Q3657" s="31" t="str">
        <f t="shared" ref="Q3657:Q3720" si="1030">IF(AND($L3657&gt;=$L$5,$L3657&lt;=$M$5),IF($O3657&lt;&gt;"W",IF(AND($N3657&gt;=$N$5,$N3657&lt;$P$5),$P3657,"-"),"-"),"-")</f>
        <v>-</v>
      </c>
      <c r="R3657" s="31">
        <f t="shared" ref="R3657:R3720" si="1031">IF(Q3657="-",P3657,"-")</f>
        <v>22.25</v>
      </c>
      <c r="U3657" s="133">
        <v>43618.041666666664</v>
      </c>
      <c r="V3657" s="9">
        <f t="shared" ref="V3657:V3720" si="1032">MONTH(U3657)</f>
        <v>6</v>
      </c>
      <c r="W3657" s="9">
        <f t="shared" ref="W3657:W3720" si="1033">DAY(U3657)</f>
        <v>2</v>
      </c>
      <c r="X3657" s="9">
        <f t="shared" ref="X3657:X3720" si="1034">HOUR(U3657)</f>
        <v>1</v>
      </c>
      <c r="Y3657" s="31" t="str">
        <f t="shared" ref="Y3657:Y3720" si="1035">IF(WEEKDAY(U3657,2)&gt;5,"W","")</f>
        <v>W</v>
      </c>
      <c r="Z3657" s="134">
        <v>18.55</v>
      </c>
      <c r="AA3657" s="31" t="str">
        <f t="shared" ref="AA3657:AA3720" si="1036">IF(AND($V3657&gt;=$V$5,$V3657&lt;=$W$5),IF($Y3657&lt;&gt;"W",IF(AND($X3657&gt;=$X$5,$X3657&lt;$Z$5),$Z3657,"-"),"-"),"-")</f>
        <v>-</v>
      </c>
      <c r="AB3657" s="31">
        <f t="shared" ref="AB3657:AB3720" si="1037">IF(AA3657="-",Z3657,"-")</f>
        <v>18.55</v>
      </c>
    </row>
    <row r="3658" spans="1:28" x14ac:dyDescent="0.3">
      <c r="A3658" s="133">
        <v>42888.083333333336</v>
      </c>
      <c r="B3658" s="152">
        <f t="shared" ref="B3658:B3721" si="1038">MONTH(A3658)</f>
        <v>6</v>
      </c>
      <c r="C3658" s="152">
        <f t="shared" ref="C3658:C3721" si="1039">DAY(A3658)</f>
        <v>2</v>
      </c>
      <c r="D3658" s="152">
        <f t="shared" ref="D3658:D3721" si="1040">HOUR(A3658)</f>
        <v>2</v>
      </c>
      <c r="E3658" s="38" t="str">
        <f t="shared" ref="E3658:E3721" si="1041">IF(WEEKDAY(A3658,2)&gt;5,"W","")</f>
        <v/>
      </c>
      <c r="F3658" s="134">
        <v>18.579999999999998</v>
      </c>
      <c r="G3658" s="38" t="str">
        <f t="shared" ref="G3658:G3721" si="1042">IF(AND($B3658&gt;=$B$5,$B3658&lt;=$C$5),IF($E3658&lt;&gt;"W",IF(AND($D3658&gt;=$D$5,$D3658&lt;$F$5),$F3658,"-"),"-"),"-")</f>
        <v>-</v>
      </c>
      <c r="H3658" s="38">
        <f t="shared" ref="H3658:H3721" si="1043">IF(G3658="-",F3658,"-")</f>
        <v>18.579999999999998</v>
      </c>
      <c r="K3658" s="133">
        <v>43253.083333333336</v>
      </c>
      <c r="L3658" s="9">
        <f t="shared" si="1026"/>
        <v>6</v>
      </c>
      <c r="M3658" s="9">
        <f t="shared" si="1027"/>
        <v>2</v>
      </c>
      <c r="N3658" s="9">
        <f t="shared" si="1028"/>
        <v>2</v>
      </c>
      <c r="O3658" s="31" t="str">
        <f t="shared" si="1029"/>
        <v>W</v>
      </c>
      <c r="P3658" s="134">
        <v>21.25</v>
      </c>
      <c r="Q3658" s="31" t="str">
        <f t="shared" si="1030"/>
        <v>-</v>
      </c>
      <c r="R3658" s="31">
        <f t="shared" si="1031"/>
        <v>21.25</v>
      </c>
      <c r="U3658" s="133">
        <v>43618.083333333336</v>
      </c>
      <c r="V3658" s="9">
        <f t="shared" si="1032"/>
        <v>6</v>
      </c>
      <c r="W3658" s="9">
        <f t="shared" si="1033"/>
        <v>2</v>
      </c>
      <c r="X3658" s="9">
        <f t="shared" si="1034"/>
        <v>2</v>
      </c>
      <c r="Y3658" s="31" t="str">
        <f t="shared" si="1035"/>
        <v>W</v>
      </c>
      <c r="Z3658" s="134">
        <v>17.14</v>
      </c>
      <c r="AA3658" s="31" t="str">
        <f t="shared" si="1036"/>
        <v>-</v>
      </c>
      <c r="AB3658" s="31">
        <f t="shared" si="1037"/>
        <v>17.14</v>
      </c>
    </row>
    <row r="3659" spans="1:28" x14ac:dyDescent="0.3">
      <c r="A3659" s="133">
        <v>42888.125</v>
      </c>
      <c r="B3659" s="152">
        <f t="shared" si="1038"/>
        <v>6</v>
      </c>
      <c r="C3659" s="152">
        <f t="shared" si="1039"/>
        <v>2</v>
      </c>
      <c r="D3659" s="152">
        <f t="shared" si="1040"/>
        <v>3</v>
      </c>
      <c r="E3659" s="38" t="str">
        <f t="shared" si="1041"/>
        <v/>
      </c>
      <c r="F3659" s="134">
        <v>17.440000000000001</v>
      </c>
      <c r="G3659" s="38" t="str">
        <f t="shared" si="1042"/>
        <v>-</v>
      </c>
      <c r="H3659" s="38">
        <f t="shared" si="1043"/>
        <v>17.440000000000001</v>
      </c>
      <c r="K3659" s="133">
        <v>43253.125</v>
      </c>
      <c r="L3659" s="9">
        <f t="shared" si="1026"/>
        <v>6</v>
      </c>
      <c r="M3659" s="9">
        <f t="shared" si="1027"/>
        <v>2</v>
      </c>
      <c r="N3659" s="9">
        <f t="shared" si="1028"/>
        <v>3</v>
      </c>
      <c r="O3659" s="31" t="str">
        <f t="shared" si="1029"/>
        <v>W</v>
      </c>
      <c r="P3659" s="134">
        <v>20.6</v>
      </c>
      <c r="Q3659" s="31" t="str">
        <f t="shared" si="1030"/>
        <v>-</v>
      </c>
      <c r="R3659" s="31">
        <f t="shared" si="1031"/>
        <v>20.6</v>
      </c>
      <c r="U3659" s="133">
        <v>43618.125</v>
      </c>
      <c r="V3659" s="9">
        <f t="shared" si="1032"/>
        <v>6</v>
      </c>
      <c r="W3659" s="9">
        <f t="shared" si="1033"/>
        <v>2</v>
      </c>
      <c r="X3659" s="9">
        <f t="shared" si="1034"/>
        <v>3</v>
      </c>
      <c r="Y3659" s="31" t="str">
        <f t="shared" si="1035"/>
        <v>W</v>
      </c>
      <c r="Z3659" s="134">
        <v>16.28</v>
      </c>
      <c r="AA3659" s="31" t="str">
        <f t="shared" si="1036"/>
        <v>-</v>
      </c>
      <c r="AB3659" s="31">
        <f t="shared" si="1037"/>
        <v>16.28</v>
      </c>
    </row>
    <row r="3660" spans="1:28" x14ac:dyDescent="0.3">
      <c r="A3660" s="133">
        <v>42888.166666666664</v>
      </c>
      <c r="B3660" s="152">
        <f t="shared" si="1038"/>
        <v>6</v>
      </c>
      <c r="C3660" s="152">
        <f t="shared" si="1039"/>
        <v>2</v>
      </c>
      <c r="D3660" s="152">
        <f t="shared" si="1040"/>
        <v>4</v>
      </c>
      <c r="E3660" s="38" t="str">
        <f t="shared" si="1041"/>
        <v/>
      </c>
      <c r="F3660" s="134">
        <v>18.489999999999998</v>
      </c>
      <c r="G3660" s="38" t="str">
        <f t="shared" si="1042"/>
        <v>-</v>
      </c>
      <c r="H3660" s="38">
        <f t="shared" si="1043"/>
        <v>18.489999999999998</v>
      </c>
      <c r="K3660" s="133">
        <v>43253.166666666664</v>
      </c>
      <c r="L3660" s="9">
        <f t="shared" si="1026"/>
        <v>6</v>
      </c>
      <c r="M3660" s="9">
        <f t="shared" si="1027"/>
        <v>2</v>
      </c>
      <c r="N3660" s="9">
        <f t="shared" si="1028"/>
        <v>4</v>
      </c>
      <c r="O3660" s="31" t="str">
        <f t="shared" si="1029"/>
        <v>W</v>
      </c>
      <c r="P3660" s="134">
        <v>20.27</v>
      </c>
      <c r="Q3660" s="31" t="str">
        <f t="shared" si="1030"/>
        <v>-</v>
      </c>
      <c r="R3660" s="31">
        <f t="shared" si="1031"/>
        <v>20.27</v>
      </c>
      <c r="U3660" s="133">
        <v>43618.166666666664</v>
      </c>
      <c r="V3660" s="9">
        <f t="shared" si="1032"/>
        <v>6</v>
      </c>
      <c r="W3660" s="9">
        <f t="shared" si="1033"/>
        <v>2</v>
      </c>
      <c r="X3660" s="9">
        <f t="shared" si="1034"/>
        <v>4</v>
      </c>
      <c r="Y3660" s="31" t="str">
        <f t="shared" si="1035"/>
        <v>W</v>
      </c>
      <c r="Z3660" s="134">
        <v>15.95</v>
      </c>
      <c r="AA3660" s="31" t="str">
        <f t="shared" si="1036"/>
        <v>-</v>
      </c>
      <c r="AB3660" s="31">
        <f t="shared" si="1037"/>
        <v>15.95</v>
      </c>
    </row>
    <row r="3661" spans="1:28" x14ac:dyDescent="0.3">
      <c r="A3661" s="133">
        <v>42888.208333333336</v>
      </c>
      <c r="B3661" s="152">
        <f t="shared" si="1038"/>
        <v>6</v>
      </c>
      <c r="C3661" s="152">
        <f t="shared" si="1039"/>
        <v>2</v>
      </c>
      <c r="D3661" s="152">
        <f t="shared" si="1040"/>
        <v>5</v>
      </c>
      <c r="E3661" s="38" t="str">
        <f t="shared" si="1041"/>
        <v/>
      </c>
      <c r="F3661" s="134">
        <v>20.420000000000002</v>
      </c>
      <c r="G3661" s="38" t="str">
        <f t="shared" si="1042"/>
        <v>-</v>
      </c>
      <c r="H3661" s="38">
        <f t="shared" si="1043"/>
        <v>20.420000000000002</v>
      </c>
      <c r="K3661" s="133">
        <v>43253.208333333336</v>
      </c>
      <c r="L3661" s="9">
        <f t="shared" si="1026"/>
        <v>6</v>
      </c>
      <c r="M3661" s="9">
        <f t="shared" si="1027"/>
        <v>2</v>
      </c>
      <c r="N3661" s="9">
        <f t="shared" si="1028"/>
        <v>5</v>
      </c>
      <c r="O3661" s="31" t="str">
        <f t="shared" si="1029"/>
        <v>W</v>
      </c>
      <c r="P3661" s="134">
        <v>20.49</v>
      </c>
      <c r="Q3661" s="31" t="str">
        <f t="shared" si="1030"/>
        <v>-</v>
      </c>
      <c r="R3661" s="31">
        <f t="shared" si="1031"/>
        <v>20.49</v>
      </c>
      <c r="U3661" s="133">
        <v>43618.208333333336</v>
      </c>
      <c r="V3661" s="9">
        <f t="shared" si="1032"/>
        <v>6</v>
      </c>
      <c r="W3661" s="9">
        <f t="shared" si="1033"/>
        <v>2</v>
      </c>
      <c r="X3661" s="9">
        <f t="shared" si="1034"/>
        <v>5</v>
      </c>
      <c r="Y3661" s="31" t="str">
        <f t="shared" si="1035"/>
        <v>W</v>
      </c>
      <c r="Z3661" s="134">
        <v>15.38</v>
      </c>
      <c r="AA3661" s="31" t="str">
        <f t="shared" si="1036"/>
        <v>-</v>
      </c>
      <c r="AB3661" s="31">
        <f t="shared" si="1037"/>
        <v>15.38</v>
      </c>
    </row>
    <row r="3662" spans="1:28" x14ac:dyDescent="0.3">
      <c r="A3662" s="133">
        <v>42888.25</v>
      </c>
      <c r="B3662" s="152">
        <f t="shared" si="1038"/>
        <v>6</v>
      </c>
      <c r="C3662" s="152">
        <f t="shared" si="1039"/>
        <v>2</v>
      </c>
      <c r="D3662" s="152">
        <f t="shared" si="1040"/>
        <v>6</v>
      </c>
      <c r="E3662" s="38" t="str">
        <f t="shared" si="1041"/>
        <v/>
      </c>
      <c r="F3662" s="134">
        <v>21.73</v>
      </c>
      <c r="G3662" s="38" t="str">
        <f t="shared" si="1042"/>
        <v>-</v>
      </c>
      <c r="H3662" s="38">
        <f t="shared" si="1043"/>
        <v>21.73</v>
      </c>
      <c r="K3662" s="133">
        <v>43253.25</v>
      </c>
      <c r="L3662" s="9">
        <f t="shared" si="1026"/>
        <v>6</v>
      </c>
      <c r="M3662" s="9">
        <f t="shared" si="1027"/>
        <v>2</v>
      </c>
      <c r="N3662" s="9">
        <f t="shared" si="1028"/>
        <v>6</v>
      </c>
      <c r="O3662" s="31" t="str">
        <f t="shared" si="1029"/>
        <v>W</v>
      </c>
      <c r="P3662" s="134">
        <v>21.14</v>
      </c>
      <c r="Q3662" s="31" t="str">
        <f t="shared" si="1030"/>
        <v>-</v>
      </c>
      <c r="R3662" s="31">
        <f t="shared" si="1031"/>
        <v>21.14</v>
      </c>
      <c r="U3662" s="133">
        <v>43618.25</v>
      </c>
      <c r="V3662" s="9">
        <f t="shared" si="1032"/>
        <v>6</v>
      </c>
      <c r="W3662" s="9">
        <f t="shared" si="1033"/>
        <v>2</v>
      </c>
      <c r="X3662" s="9">
        <f t="shared" si="1034"/>
        <v>6</v>
      </c>
      <c r="Y3662" s="31" t="str">
        <f t="shared" si="1035"/>
        <v>W</v>
      </c>
      <c r="Z3662" s="134">
        <v>15.34</v>
      </c>
      <c r="AA3662" s="31" t="str">
        <f t="shared" si="1036"/>
        <v>-</v>
      </c>
      <c r="AB3662" s="31">
        <f t="shared" si="1037"/>
        <v>15.34</v>
      </c>
    </row>
    <row r="3663" spans="1:28" x14ac:dyDescent="0.3">
      <c r="A3663" s="133">
        <v>42888.291666666664</v>
      </c>
      <c r="B3663" s="152">
        <f t="shared" si="1038"/>
        <v>6</v>
      </c>
      <c r="C3663" s="152">
        <f t="shared" si="1039"/>
        <v>2</v>
      </c>
      <c r="D3663" s="152">
        <f t="shared" si="1040"/>
        <v>7</v>
      </c>
      <c r="E3663" s="38" t="str">
        <f t="shared" si="1041"/>
        <v/>
      </c>
      <c r="F3663" s="134">
        <v>23.54</v>
      </c>
      <c r="G3663" s="38" t="str">
        <f t="shared" si="1042"/>
        <v>-</v>
      </c>
      <c r="H3663" s="38">
        <f t="shared" si="1043"/>
        <v>23.54</v>
      </c>
      <c r="K3663" s="133">
        <v>43253.291666666664</v>
      </c>
      <c r="L3663" s="9">
        <f t="shared" si="1026"/>
        <v>6</v>
      </c>
      <c r="M3663" s="9">
        <f t="shared" si="1027"/>
        <v>2</v>
      </c>
      <c r="N3663" s="9">
        <f t="shared" si="1028"/>
        <v>7</v>
      </c>
      <c r="O3663" s="31" t="str">
        <f t="shared" si="1029"/>
        <v>W</v>
      </c>
      <c r="P3663" s="134">
        <v>23.01</v>
      </c>
      <c r="Q3663" s="31" t="str">
        <f t="shared" si="1030"/>
        <v>-</v>
      </c>
      <c r="R3663" s="31">
        <f t="shared" si="1031"/>
        <v>23.01</v>
      </c>
      <c r="U3663" s="133">
        <v>43618.291666666664</v>
      </c>
      <c r="V3663" s="9">
        <f t="shared" si="1032"/>
        <v>6</v>
      </c>
      <c r="W3663" s="9">
        <f t="shared" si="1033"/>
        <v>2</v>
      </c>
      <c r="X3663" s="9">
        <f t="shared" si="1034"/>
        <v>7</v>
      </c>
      <c r="Y3663" s="31" t="str">
        <f t="shared" si="1035"/>
        <v>W</v>
      </c>
      <c r="Z3663" s="134">
        <v>16.23</v>
      </c>
      <c r="AA3663" s="31" t="str">
        <f t="shared" si="1036"/>
        <v>-</v>
      </c>
      <c r="AB3663" s="31">
        <f t="shared" si="1037"/>
        <v>16.23</v>
      </c>
    </row>
    <row r="3664" spans="1:28" x14ac:dyDescent="0.3">
      <c r="A3664" s="133">
        <v>42888.333333333336</v>
      </c>
      <c r="B3664" s="152">
        <f t="shared" si="1038"/>
        <v>6</v>
      </c>
      <c r="C3664" s="152">
        <f t="shared" si="1039"/>
        <v>2</v>
      </c>
      <c r="D3664" s="152">
        <f t="shared" si="1040"/>
        <v>8</v>
      </c>
      <c r="E3664" s="38" t="str">
        <f t="shared" si="1041"/>
        <v/>
      </c>
      <c r="F3664" s="134">
        <v>24.51</v>
      </c>
      <c r="G3664" s="38">
        <f t="shared" si="1042"/>
        <v>24.51</v>
      </c>
      <c r="H3664" s="38" t="str">
        <f t="shared" si="1043"/>
        <v>-</v>
      </c>
      <c r="K3664" s="133">
        <v>43253.333333333336</v>
      </c>
      <c r="L3664" s="9">
        <f t="shared" si="1026"/>
        <v>6</v>
      </c>
      <c r="M3664" s="9">
        <f t="shared" si="1027"/>
        <v>2</v>
      </c>
      <c r="N3664" s="9">
        <f t="shared" si="1028"/>
        <v>8</v>
      </c>
      <c r="O3664" s="31" t="str">
        <f t="shared" si="1029"/>
        <v>W</v>
      </c>
      <c r="P3664" s="134">
        <v>24.82</v>
      </c>
      <c r="Q3664" s="31" t="str">
        <f t="shared" si="1030"/>
        <v>-</v>
      </c>
      <c r="R3664" s="31">
        <f t="shared" si="1031"/>
        <v>24.82</v>
      </c>
      <c r="U3664" s="133">
        <v>43618.333333333336</v>
      </c>
      <c r="V3664" s="9">
        <f t="shared" si="1032"/>
        <v>6</v>
      </c>
      <c r="W3664" s="9">
        <f t="shared" si="1033"/>
        <v>2</v>
      </c>
      <c r="X3664" s="9">
        <f t="shared" si="1034"/>
        <v>8</v>
      </c>
      <c r="Y3664" s="31" t="str">
        <f t="shared" si="1035"/>
        <v>W</v>
      </c>
      <c r="Z3664" s="134">
        <v>18.61</v>
      </c>
      <c r="AA3664" s="31" t="str">
        <f t="shared" si="1036"/>
        <v>-</v>
      </c>
      <c r="AB3664" s="31">
        <f t="shared" si="1037"/>
        <v>18.61</v>
      </c>
    </row>
    <row r="3665" spans="1:28" x14ac:dyDescent="0.3">
      <c r="A3665" s="133">
        <v>42888.375</v>
      </c>
      <c r="B3665" s="152">
        <f t="shared" si="1038"/>
        <v>6</v>
      </c>
      <c r="C3665" s="152">
        <f t="shared" si="1039"/>
        <v>2</v>
      </c>
      <c r="D3665" s="152">
        <f t="shared" si="1040"/>
        <v>9</v>
      </c>
      <c r="E3665" s="38" t="str">
        <f t="shared" si="1041"/>
        <v/>
      </c>
      <c r="F3665" s="134">
        <v>26.08</v>
      </c>
      <c r="G3665" s="38">
        <f t="shared" si="1042"/>
        <v>26.08</v>
      </c>
      <c r="H3665" s="38" t="str">
        <f t="shared" si="1043"/>
        <v>-</v>
      </c>
      <c r="K3665" s="133">
        <v>43253.375</v>
      </c>
      <c r="L3665" s="9">
        <f t="shared" si="1026"/>
        <v>6</v>
      </c>
      <c r="M3665" s="9">
        <f t="shared" si="1027"/>
        <v>2</v>
      </c>
      <c r="N3665" s="9">
        <f t="shared" si="1028"/>
        <v>9</v>
      </c>
      <c r="O3665" s="31" t="str">
        <f t="shared" si="1029"/>
        <v>W</v>
      </c>
      <c r="P3665" s="134">
        <v>26.78</v>
      </c>
      <c r="Q3665" s="31" t="str">
        <f t="shared" si="1030"/>
        <v>-</v>
      </c>
      <c r="R3665" s="31">
        <f t="shared" si="1031"/>
        <v>26.78</v>
      </c>
      <c r="U3665" s="133">
        <v>43618.375</v>
      </c>
      <c r="V3665" s="9">
        <f t="shared" si="1032"/>
        <v>6</v>
      </c>
      <c r="W3665" s="9">
        <f t="shared" si="1033"/>
        <v>2</v>
      </c>
      <c r="X3665" s="9">
        <f t="shared" si="1034"/>
        <v>9</v>
      </c>
      <c r="Y3665" s="31" t="str">
        <f t="shared" si="1035"/>
        <v>W</v>
      </c>
      <c r="Z3665" s="134">
        <v>20.68</v>
      </c>
      <c r="AA3665" s="31" t="str">
        <f t="shared" si="1036"/>
        <v>-</v>
      </c>
      <c r="AB3665" s="31">
        <f t="shared" si="1037"/>
        <v>20.68</v>
      </c>
    </row>
    <row r="3666" spans="1:28" x14ac:dyDescent="0.3">
      <c r="A3666" s="133">
        <v>42888.416666666664</v>
      </c>
      <c r="B3666" s="152">
        <f t="shared" si="1038"/>
        <v>6</v>
      </c>
      <c r="C3666" s="152">
        <f t="shared" si="1039"/>
        <v>2</v>
      </c>
      <c r="D3666" s="152">
        <f t="shared" si="1040"/>
        <v>10</v>
      </c>
      <c r="E3666" s="38" t="str">
        <f t="shared" si="1041"/>
        <v/>
      </c>
      <c r="F3666" s="134">
        <v>27.74</v>
      </c>
      <c r="G3666" s="38">
        <f t="shared" si="1042"/>
        <v>27.74</v>
      </c>
      <c r="H3666" s="38" t="str">
        <f t="shared" si="1043"/>
        <v>-</v>
      </c>
      <c r="K3666" s="133">
        <v>43253.416666666664</v>
      </c>
      <c r="L3666" s="9">
        <f t="shared" si="1026"/>
        <v>6</v>
      </c>
      <c r="M3666" s="9">
        <f t="shared" si="1027"/>
        <v>2</v>
      </c>
      <c r="N3666" s="9">
        <f t="shared" si="1028"/>
        <v>10</v>
      </c>
      <c r="O3666" s="31" t="str">
        <f t="shared" si="1029"/>
        <v>W</v>
      </c>
      <c r="P3666" s="134">
        <v>30.33</v>
      </c>
      <c r="Q3666" s="31" t="str">
        <f t="shared" si="1030"/>
        <v>-</v>
      </c>
      <c r="R3666" s="31">
        <f t="shared" si="1031"/>
        <v>30.33</v>
      </c>
      <c r="U3666" s="133">
        <v>43618.416666666664</v>
      </c>
      <c r="V3666" s="9">
        <f t="shared" si="1032"/>
        <v>6</v>
      </c>
      <c r="W3666" s="9">
        <f t="shared" si="1033"/>
        <v>2</v>
      </c>
      <c r="X3666" s="9">
        <f t="shared" si="1034"/>
        <v>10</v>
      </c>
      <c r="Y3666" s="31" t="str">
        <f t="shared" si="1035"/>
        <v>W</v>
      </c>
      <c r="Z3666" s="134">
        <v>20.83</v>
      </c>
      <c r="AA3666" s="31" t="str">
        <f t="shared" si="1036"/>
        <v>-</v>
      </c>
      <c r="AB3666" s="31">
        <f t="shared" si="1037"/>
        <v>20.83</v>
      </c>
    </row>
    <row r="3667" spans="1:28" x14ac:dyDescent="0.3">
      <c r="A3667" s="133">
        <v>42888.458333333336</v>
      </c>
      <c r="B3667" s="152">
        <f t="shared" si="1038"/>
        <v>6</v>
      </c>
      <c r="C3667" s="152">
        <f t="shared" si="1039"/>
        <v>2</v>
      </c>
      <c r="D3667" s="152">
        <f t="shared" si="1040"/>
        <v>11</v>
      </c>
      <c r="E3667" s="38" t="str">
        <f t="shared" si="1041"/>
        <v/>
      </c>
      <c r="F3667" s="134">
        <v>29.94</v>
      </c>
      <c r="G3667" s="38">
        <f t="shared" si="1042"/>
        <v>29.94</v>
      </c>
      <c r="H3667" s="38" t="str">
        <f t="shared" si="1043"/>
        <v>-</v>
      </c>
      <c r="K3667" s="133">
        <v>43253.458333333336</v>
      </c>
      <c r="L3667" s="9">
        <f t="shared" si="1026"/>
        <v>6</v>
      </c>
      <c r="M3667" s="9">
        <f t="shared" si="1027"/>
        <v>2</v>
      </c>
      <c r="N3667" s="9">
        <f t="shared" si="1028"/>
        <v>11</v>
      </c>
      <c r="O3667" s="31" t="str">
        <f t="shared" si="1029"/>
        <v>W</v>
      </c>
      <c r="P3667" s="134">
        <v>34.630000000000003</v>
      </c>
      <c r="Q3667" s="31" t="str">
        <f t="shared" si="1030"/>
        <v>-</v>
      </c>
      <c r="R3667" s="31">
        <f t="shared" si="1031"/>
        <v>34.630000000000003</v>
      </c>
      <c r="U3667" s="133">
        <v>43618.458333333336</v>
      </c>
      <c r="V3667" s="9">
        <f t="shared" si="1032"/>
        <v>6</v>
      </c>
      <c r="W3667" s="9">
        <f t="shared" si="1033"/>
        <v>2</v>
      </c>
      <c r="X3667" s="9">
        <f t="shared" si="1034"/>
        <v>11</v>
      </c>
      <c r="Y3667" s="31" t="str">
        <f t="shared" si="1035"/>
        <v>W</v>
      </c>
      <c r="Z3667" s="134">
        <v>23.32</v>
      </c>
      <c r="AA3667" s="31" t="str">
        <f t="shared" si="1036"/>
        <v>-</v>
      </c>
      <c r="AB3667" s="31">
        <f t="shared" si="1037"/>
        <v>23.32</v>
      </c>
    </row>
    <row r="3668" spans="1:28" x14ac:dyDescent="0.3">
      <c r="A3668" s="133">
        <v>42888.5</v>
      </c>
      <c r="B3668" s="152">
        <f t="shared" si="1038"/>
        <v>6</v>
      </c>
      <c r="C3668" s="152">
        <f t="shared" si="1039"/>
        <v>2</v>
      </c>
      <c r="D3668" s="152">
        <f t="shared" si="1040"/>
        <v>12</v>
      </c>
      <c r="E3668" s="38" t="str">
        <f t="shared" si="1041"/>
        <v/>
      </c>
      <c r="F3668" s="134">
        <v>32.21</v>
      </c>
      <c r="G3668" s="38">
        <f t="shared" si="1042"/>
        <v>32.21</v>
      </c>
      <c r="H3668" s="38" t="str">
        <f t="shared" si="1043"/>
        <v>-</v>
      </c>
      <c r="K3668" s="133">
        <v>43253.5</v>
      </c>
      <c r="L3668" s="9">
        <f t="shared" si="1026"/>
        <v>6</v>
      </c>
      <c r="M3668" s="9">
        <f t="shared" si="1027"/>
        <v>2</v>
      </c>
      <c r="N3668" s="9">
        <f t="shared" si="1028"/>
        <v>12</v>
      </c>
      <c r="O3668" s="31" t="str">
        <f t="shared" si="1029"/>
        <v>W</v>
      </c>
      <c r="P3668" s="134">
        <v>35.07</v>
      </c>
      <c r="Q3668" s="31" t="str">
        <f t="shared" si="1030"/>
        <v>-</v>
      </c>
      <c r="R3668" s="31">
        <f t="shared" si="1031"/>
        <v>35.07</v>
      </c>
      <c r="U3668" s="133">
        <v>43618.5</v>
      </c>
      <c r="V3668" s="9">
        <f t="shared" si="1032"/>
        <v>6</v>
      </c>
      <c r="W3668" s="9">
        <f t="shared" si="1033"/>
        <v>2</v>
      </c>
      <c r="X3668" s="9">
        <f t="shared" si="1034"/>
        <v>12</v>
      </c>
      <c r="Y3668" s="31" t="str">
        <f t="shared" si="1035"/>
        <v>W</v>
      </c>
      <c r="Z3668" s="134">
        <v>24.67</v>
      </c>
      <c r="AA3668" s="31" t="str">
        <f t="shared" si="1036"/>
        <v>-</v>
      </c>
      <c r="AB3668" s="31">
        <f t="shared" si="1037"/>
        <v>24.67</v>
      </c>
    </row>
    <row r="3669" spans="1:28" x14ac:dyDescent="0.3">
      <c r="A3669" s="133">
        <v>42888.541666666664</v>
      </c>
      <c r="B3669" s="152">
        <f t="shared" si="1038"/>
        <v>6</v>
      </c>
      <c r="C3669" s="152">
        <f t="shared" si="1039"/>
        <v>2</v>
      </c>
      <c r="D3669" s="152">
        <f t="shared" si="1040"/>
        <v>13</v>
      </c>
      <c r="E3669" s="38" t="str">
        <f t="shared" si="1041"/>
        <v/>
      </c>
      <c r="F3669" s="134">
        <v>32.69</v>
      </c>
      <c r="G3669" s="38">
        <f t="shared" si="1042"/>
        <v>32.69</v>
      </c>
      <c r="H3669" s="38" t="str">
        <f t="shared" si="1043"/>
        <v>-</v>
      </c>
      <c r="K3669" s="133">
        <v>43253.541666666664</v>
      </c>
      <c r="L3669" s="9">
        <f t="shared" si="1026"/>
        <v>6</v>
      </c>
      <c r="M3669" s="9">
        <f t="shared" si="1027"/>
        <v>2</v>
      </c>
      <c r="N3669" s="9">
        <f t="shared" si="1028"/>
        <v>13</v>
      </c>
      <c r="O3669" s="31" t="str">
        <f t="shared" si="1029"/>
        <v>W</v>
      </c>
      <c r="P3669" s="134">
        <v>35.58</v>
      </c>
      <c r="Q3669" s="31" t="str">
        <f t="shared" si="1030"/>
        <v>-</v>
      </c>
      <c r="R3669" s="31">
        <f t="shared" si="1031"/>
        <v>35.58</v>
      </c>
      <c r="U3669" s="133">
        <v>43618.541666666664</v>
      </c>
      <c r="V3669" s="9">
        <f t="shared" si="1032"/>
        <v>6</v>
      </c>
      <c r="W3669" s="9">
        <f t="shared" si="1033"/>
        <v>2</v>
      </c>
      <c r="X3669" s="9">
        <f t="shared" si="1034"/>
        <v>13</v>
      </c>
      <c r="Y3669" s="31" t="str">
        <f t="shared" si="1035"/>
        <v>W</v>
      </c>
      <c r="Z3669" s="134">
        <v>25.41</v>
      </c>
      <c r="AA3669" s="31" t="str">
        <f t="shared" si="1036"/>
        <v>-</v>
      </c>
      <c r="AB3669" s="31">
        <f t="shared" si="1037"/>
        <v>25.41</v>
      </c>
    </row>
    <row r="3670" spans="1:28" x14ac:dyDescent="0.3">
      <c r="A3670" s="133">
        <v>42888.583333333336</v>
      </c>
      <c r="B3670" s="152">
        <f t="shared" si="1038"/>
        <v>6</v>
      </c>
      <c r="C3670" s="152">
        <f t="shared" si="1039"/>
        <v>2</v>
      </c>
      <c r="D3670" s="152">
        <f t="shared" si="1040"/>
        <v>14</v>
      </c>
      <c r="E3670" s="38" t="str">
        <f t="shared" si="1041"/>
        <v/>
      </c>
      <c r="F3670" s="134">
        <v>36.380000000000003</v>
      </c>
      <c r="G3670" s="38">
        <f t="shared" si="1042"/>
        <v>36.380000000000003</v>
      </c>
      <c r="H3670" s="38" t="str">
        <f t="shared" si="1043"/>
        <v>-</v>
      </c>
      <c r="K3670" s="133">
        <v>43253.583333333336</v>
      </c>
      <c r="L3670" s="9">
        <f t="shared" si="1026"/>
        <v>6</v>
      </c>
      <c r="M3670" s="9">
        <f t="shared" si="1027"/>
        <v>2</v>
      </c>
      <c r="N3670" s="9">
        <f t="shared" si="1028"/>
        <v>14</v>
      </c>
      <c r="O3670" s="31" t="str">
        <f t="shared" si="1029"/>
        <v>W</v>
      </c>
      <c r="P3670" s="134">
        <v>37.39</v>
      </c>
      <c r="Q3670" s="31" t="str">
        <f t="shared" si="1030"/>
        <v>-</v>
      </c>
      <c r="R3670" s="31">
        <f t="shared" si="1031"/>
        <v>37.39</v>
      </c>
      <c r="U3670" s="133">
        <v>43618.583333333336</v>
      </c>
      <c r="V3670" s="9">
        <f t="shared" si="1032"/>
        <v>6</v>
      </c>
      <c r="W3670" s="9">
        <f t="shared" si="1033"/>
        <v>2</v>
      </c>
      <c r="X3670" s="9">
        <f t="shared" si="1034"/>
        <v>14</v>
      </c>
      <c r="Y3670" s="31" t="str">
        <f t="shared" si="1035"/>
        <v>W</v>
      </c>
      <c r="Z3670" s="134">
        <v>25.86</v>
      </c>
      <c r="AA3670" s="31" t="str">
        <f t="shared" si="1036"/>
        <v>-</v>
      </c>
      <c r="AB3670" s="31">
        <f t="shared" si="1037"/>
        <v>25.86</v>
      </c>
    </row>
    <row r="3671" spans="1:28" x14ac:dyDescent="0.3">
      <c r="A3671" s="133">
        <v>42888.625</v>
      </c>
      <c r="B3671" s="152">
        <f t="shared" si="1038"/>
        <v>6</v>
      </c>
      <c r="C3671" s="152">
        <f t="shared" si="1039"/>
        <v>2</v>
      </c>
      <c r="D3671" s="152">
        <f t="shared" si="1040"/>
        <v>15</v>
      </c>
      <c r="E3671" s="38" t="str">
        <f t="shared" si="1041"/>
        <v/>
      </c>
      <c r="F3671" s="134">
        <v>39.299999999999997</v>
      </c>
      <c r="G3671" s="38">
        <f t="shared" si="1042"/>
        <v>39.299999999999997</v>
      </c>
      <c r="H3671" s="38" t="str">
        <f t="shared" si="1043"/>
        <v>-</v>
      </c>
      <c r="K3671" s="133">
        <v>43253.625</v>
      </c>
      <c r="L3671" s="9">
        <f t="shared" si="1026"/>
        <v>6</v>
      </c>
      <c r="M3671" s="9">
        <f t="shared" si="1027"/>
        <v>2</v>
      </c>
      <c r="N3671" s="9">
        <f t="shared" si="1028"/>
        <v>15</v>
      </c>
      <c r="O3671" s="31" t="str">
        <f t="shared" si="1029"/>
        <v>W</v>
      </c>
      <c r="P3671" s="134">
        <v>39.520000000000003</v>
      </c>
      <c r="Q3671" s="31" t="str">
        <f t="shared" si="1030"/>
        <v>-</v>
      </c>
      <c r="R3671" s="31">
        <f t="shared" si="1031"/>
        <v>39.520000000000003</v>
      </c>
      <c r="U3671" s="133">
        <v>43618.625</v>
      </c>
      <c r="V3671" s="9">
        <f t="shared" si="1032"/>
        <v>6</v>
      </c>
      <c r="W3671" s="9">
        <f t="shared" si="1033"/>
        <v>2</v>
      </c>
      <c r="X3671" s="9">
        <f t="shared" si="1034"/>
        <v>15</v>
      </c>
      <c r="Y3671" s="31" t="str">
        <f t="shared" si="1035"/>
        <v>W</v>
      </c>
      <c r="Z3671" s="134">
        <v>25.71</v>
      </c>
      <c r="AA3671" s="31" t="str">
        <f t="shared" si="1036"/>
        <v>-</v>
      </c>
      <c r="AB3671" s="31">
        <f t="shared" si="1037"/>
        <v>25.71</v>
      </c>
    </row>
    <row r="3672" spans="1:28" x14ac:dyDescent="0.3">
      <c r="A3672" s="133">
        <v>42888.666666666664</v>
      </c>
      <c r="B3672" s="152">
        <f t="shared" si="1038"/>
        <v>6</v>
      </c>
      <c r="C3672" s="152">
        <f t="shared" si="1039"/>
        <v>2</v>
      </c>
      <c r="D3672" s="152">
        <f t="shared" si="1040"/>
        <v>16</v>
      </c>
      <c r="E3672" s="38" t="str">
        <f t="shared" si="1041"/>
        <v/>
      </c>
      <c r="F3672" s="134">
        <v>40.97</v>
      </c>
      <c r="G3672" s="38">
        <f t="shared" si="1042"/>
        <v>40.97</v>
      </c>
      <c r="H3672" s="38" t="str">
        <f t="shared" si="1043"/>
        <v>-</v>
      </c>
      <c r="K3672" s="133">
        <v>43253.666666666664</v>
      </c>
      <c r="L3672" s="9">
        <f t="shared" si="1026"/>
        <v>6</v>
      </c>
      <c r="M3672" s="9">
        <f t="shared" si="1027"/>
        <v>2</v>
      </c>
      <c r="N3672" s="9">
        <f t="shared" si="1028"/>
        <v>16</v>
      </c>
      <c r="O3672" s="31" t="str">
        <f t="shared" si="1029"/>
        <v>W</v>
      </c>
      <c r="P3672" s="134">
        <v>39.94</v>
      </c>
      <c r="Q3672" s="31" t="str">
        <f t="shared" si="1030"/>
        <v>-</v>
      </c>
      <c r="R3672" s="31">
        <f t="shared" si="1031"/>
        <v>39.94</v>
      </c>
      <c r="U3672" s="133">
        <v>43618.666666666664</v>
      </c>
      <c r="V3672" s="9">
        <f t="shared" si="1032"/>
        <v>6</v>
      </c>
      <c r="W3672" s="9">
        <f t="shared" si="1033"/>
        <v>2</v>
      </c>
      <c r="X3672" s="9">
        <f t="shared" si="1034"/>
        <v>16</v>
      </c>
      <c r="Y3672" s="31" t="str">
        <f t="shared" si="1035"/>
        <v>W</v>
      </c>
      <c r="Z3672" s="134">
        <v>26.24</v>
      </c>
      <c r="AA3672" s="31" t="str">
        <f t="shared" si="1036"/>
        <v>-</v>
      </c>
      <c r="AB3672" s="31">
        <f t="shared" si="1037"/>
        <v>26.24</v>
      </c>
    </row>
    <row r="3673" spans="1:28" x14ac:dyDescent="0.3">
      <c r="A3673" s="133">
        <v>42888.708333333336</v>
      </c>
      <c r="B3673" s="152">
        <f t="shared" si="1038"/>
        <v>6</v>
      </c>
      <c r="C3673" s="152">
        <f t="shared" si="1039"/>
        <v>2</v>
      </c>
      <c r="D3673" s="152">
        <f t="shared" si="1040"/>
        <v>17</v>
      </c>
      <c r="E3673" s="38" t="str">
        <f t="shared" si="1041"/>
        <v/>
      </c>
      <c r="F3673" s="134">
        <v>37.42</v>
      </c>
      <c r="G3673" s="38" t="str">
        <f t="shared" si="1042"/>
        <v>-</v>
      </c>
      <c r="H3673" s="38">
        <f t="shared" si="1043"/>
        <v>37.42</v>
      </c>
      <c r="K3673" s="133">
        <v>43253.708333333336</v>
      </c>
      <c r="L3673" s="9">
        <f t="shared" si="1026"/>
        <v>6</v>
      </c>
      <c r="M3673" s="9">
        <f t="shared" si="1027"/>
        <v>2</v>
      </c>
      <c r="N3673" s="9">
        <f t="shared" si="1028"/>
        <v>17</v>
      </c>
      <c r="O3673" s="31" t="str">
        <f t="shared" si="1029"/>
        <v>W</v>
      </c>
      <c r="P3673" s="134">
        <v>38.479999999999997</v>
      </c>
      <c r="Q3673" s="31" t="str">
        <f t="shared" si="1030"/>
        <v>-</v>
      </c>
      <c r="R3673" s="31">
        <f t="shared" si="1031"/>
        <v>38.479999999999997</v>
      </c>
      <c r="U3673" s="133">
        <v>43618.708333333336</v>
      </c>
      <c r="V3673" s="9">
        <f t="shared" si="1032"/>
        <v>6</v>
      </c>
      <c r="W3673" s="9">
        <f t="shared" si="1033"/>
        <v>2</v>
      </c>
      <c r="X3673" s="9">
        <f t="shared" si="1034"/>
        <v>17</v>
      </c>
      <c r="Y3673" s="31" t="str">
        <f t="shared" si="1035"/>
        <v>W</v>
      </c>
      <c r="Z3673" s="134">
        <v>26.25</v>
      </c>
      <c r="AA3673" s="31" t="str">
        <f t="shared" si="1036"/>
        <v>-</v>
      </c>
      <c r="AB3673" s="31">
        <f t="shared" si="1037"/>
        <v>26.25</v>
      </c>
    </row>
    <row r="3674" spans="1:28" x14ac:dyDescent="0.3">
      <c r="A3674" s="133">
        <v>42888.75</v>
      </c>
      <c r="B3674" s="152">
        <f t="shared" si="1038"/>
        <v>6</v>
      </c>
      <c r="C3674" s="152">
        <f t="shared" si="1039"/>
        <v>2</v>
      </c>
      <c r="D3674" s="152">
        <f t="shared" si="1040"/>
        <v>18</v>
      </c>
      <c r="E3674" s="38" t="str">
        <f t="shared" si="1041"/>
        <v/>
      </c>
      <c r="F3674" s="134">
        <v>34.76</v>
      </c>
      <c r="G3674" s="38" t="str">
        <f t="shared" si="1042"/>
        <v>-</v>
      </c>
      <c r="H3674" s="38">
        <f t="shared" si="1043"/>
        <v>34.76</v>
      </c>
      <c r="K3674" s="133">
        <v>43253.75</v>
      </c>
      <c r="L3674" s="9">
        <f t="shared" si="1026"/>
        <v>6</v>
      </c>
      <c r="M3674" s="9">
        <f t="shared" si="1027"/>
        <v>2</v>
      </c>
      <c r="N3674" s="9">
        <f t="shared" si="1028"/>
        <v>18</v>
      </c>
      <c r="O3674" s="31" t="str">
        <f t="shared" si="1029"/>
        <v>W</v>
      </c>
      <c r="P3674" s="134">
        <v>36.76</v>
      </c>
      <c r="Q3674" s="31" t="str">
        <f t="shared" si="1030"/>
        <v>-</v>
      </c>
      <c r="R3674" s="31">
        <f t="shared" si="1031"/>
        <v>36.76</v>
      </c>
      <c r="U3674" s="133">
        <v>43618.75</v>
      </c>
      <c r="V3674" s="9">
        <f t="shared" si="1032"/>
        <v>6</v>
      </c>
      <c r="W3674" s="9">
        <f t="shared" si="1033"/>
        <v>2</v>
      </c>
      <c r="X3674" s="9">
        <f t="shared" si="1034"/>
        <v>18</v>
      </c>
      <c r="Y3674" s="31" t="str">
        <f t="shared" si="1035"/>
        <v>W</v>
      </c>
      <c r="Z3674" s="134">
        <v>24.78</v>
      </c>
      <c r="AA3674" s="31" t="str">
        <f t="shared" si="1036"/>
        <v>-</v>
      </c>
      <c r="AB3674" s="31">
        <f t="shared" si="1037"/>
        <v>24.78</v>
      </c>
    </row>
    <row r="3675" spans="1:28" x14ac:dyDescent="0.3">
      <c r="A3675" s="133">
        <v>42888.791666666664</v>
      </c>
      <c r="B3675" s="152">
        <f t="shared" si="1038"/>
        <v>6</v>
      </c>
      <c r="C3675" s="152">
        <f t="shared" si="1039"/>
        <v>2</v>
      </c>
      <c r="D3675" s="152">
        <f t="shared" si="1040"/>
        <v>19</v>
      </c>
      <c r="E3675" s="38" t="str">
        <f t="shared" si="1041"/>
        <v/>
      </c>
      <c r="F3675" s="134">
        <v>30.52</v>
      </c>
      <c r="G3675" s="38" t="str">
        <f t="shared" si="1042"/>
        <v>-</v>
      </c>
      <c r="H3675" s="38">
        <f t="shared" si="1043"/>
        <v>30.52</v>
      </c>
      <c r="K3675" s="133">
        <v>43253.791666666664</v>
      </c>
      <c r="L3675" s="9">
        <f t="shared" si="1026"/>
        <v>6</v>
      </c>
      <c r="M3675" s="9">
        <f t="shared" si="1027"/>
        <v>2</v>
      </c>
      <c r="N3675" s="9">
        <f t="shared" si="1028"/>
        <v>19</v>
      </c>
      <c r="O3675" s="31" t="str">
        <f t="shared" si="1029"/>
        <v>W</v>
      </c>
      <c r="P3675" s="134">
        <v>35.03</v>
      </c>
      <c r="Q3675" s="31" t="str">
        <f t="shared" si="1030"/>
        <v>-</v>
      </c>
      <c r="R3675" s="31">
        <f t="shared" si="1031"/>
        <v>35.03</v>
      </c>
      <c r="U3675" s="133">
        <v>43618.791666666664</v>
      </c>
      <c r="V3675" s="9">
        <f t="shared" si="1032"/>
        <v>6</v>
      </c>
      <c r="W3675" s="9">
        <f t="shared" si="1033"/>
        <v>2</v>
      </c>
      <c r="X3675" s="9">
        <f t="shared" si="1034"/>
        <v>19</v>
      </c>
      <c r="Y3675" s="31" t="str">
        <f t="shared" si="1035"/>
        <v>W</v>
      </c>
      <c r="Z3675" s="134">
        <v>24.43</v>
      </c>
      <c r="AA3675" s="31" t="str">
        <f t="shared" si="1036"/>
        <v>-</v>
      </c>
      <c r="AB3675" s="31">
        <f t="shared" si="1037"/>
        <v>24.43</v>
      </c>
    </row>
    <row r="3676" spans="1:28" x14ac:dyDescent="0.3">
      <c r="A3676" s="133">
        <v>42888.833333333336</v>
      </c>
      <c r="B3676" s="152">
        <f t="shared" si="1038"/>
        <v>6</v>
      </c>
      <c r="C3676" s="152">
        <f t="shared" si="1039"/>
        <v>2</v>
      </c>
      <c r="D3676" s="152">
        <f t="shared" si="1040"/>
        <v>20</v>
      </c>
      <c r="E3676" s="38" t="str">
        <f t="shared" si="1041"/>
        <v/>
      </c>
      <c r="F3676" s="134">
        <v>31.5</v>
      </c>
      <c r="G3676" s="38" t="str">
        <f t="shared" si="1042"/>
        <v>-</v>
      </c>
      <c r="H3676" s="38">
        <f t="shared" si="1043"/>
        <v>31.5</v>
      </c>
      <c r="K3676" s="133">
        <v>43253.833333333336</v>
      </c>
      <c r="L3676" s="9">
        <f t="shared" si="1026"/>
        <v>6</v>
      </c>
      <c r="M3676" s="9">
        <f t="shared" si="1027"/>
        <v>2</v>
      </c>
      <c r="N3676" s="9">
        <f t="shared" si="1028"/>
        <v>20</v>
      </c>
      <c r="O3676" s="31" t="str">
        <f t="shared" si="1029"/>
        <v>W</v>
      </c>
      <c r="P3676" s="134">
        <v>34.26</v>
      </c>
      <c r="Q3676" s="31" t="str">
        <f t="shared" si="1030"/>
        <v>-</v>
      </c>
      <c r="R3676" s="31">
        <f t="shared" si="1031"/>
        <v>34.26</v>
      </c>
      <c r="U3676" s="133">
        <v>43618.833333333336</v>
      </c>
      <c r="V3676" s="9">
        <f t="shared" si="1032"/>
        <v>6</v>
      </c>
      <c r="W3676" s="9">
        <f t="shared" si="1033"/>
        <v>2</v>
      </c>
      <c r="X3676" s="9">
        <f t="shared" si="1034"/>
        <v>20</v>
      </c>
      <c r="Y3676" s="31" t="str">
        <f t="shared" si="1035"/>
        <v>W</v>
      </c>
      <c r="Z3676" s="134">
        <v>24.65</v>
      </c>
      <c r="AA3676" s="31" t="str">
        <f t="shared" si="1036"/>
        <v>-</v>
      </c>
      <c r="AB3676" s="31">
        <f t="shared" si="1037"/>
        <v>24.65</v>
      </c>
    </row>
    <row r="3677" spans="1:28" x14ac:dyDescent="0.3">
      <c r="A3677" s="133">
        <v>42888.875</v>
      </c>
      <c r="B3677" s="152">
        <f t="shared" si="1038"/>
        <v>6</v>
      </c>
      <c r="C3677" s="152">
        <f t="shared" si="1039"/>
        <v>2</v>
      </c>
      <c r="D3677" s="152">
        <f t="shared" si="1040"/>
        <v>21</v>
      </c>
      <c r="E3677" s="38" t="str">
        <f t="shared" si="1041"/>
        <v/>
      </c>
      <c r="F3677" s="134">
        <v>30.05</v>
      </c>
      <c r="G3677" s="38" t="str">
        <f t="shared" si="1042"/>
        <v>-</v>
      </c>
      <c r="H3677" s="38">
        <f t="shared" si="1043"/>
        <v>30.05</v>
      </c>
      <c r="K3677" s="133">
        <v>43253.875</v>
      </c>
      <c r="L3677" s="9">
        <f t="shared" si="1026"/>
        <v>6</v>
      </c>
      <c r="M3677" s="9">
        <f t="shared" si="1027"/>
        <v>2</v>
      </c>
      <c r="N3677" s="9">
        <f t="shared" si="1028"/>
        <v>21</v>
      </c>
      <c r="O3677" s="31" t="str">
        <f t="shared" si="1029"/>
        <v>W</v>
      </c>
      <c r="P3677" s="134">
        <v>31.17</v>
      </c>
      <c r="Q3677" s="31" t="str">
        <f t="shared" si="1030"/>
        <v>-</v>
      </c>
      <c r="R3677" s="31">
        <f t="shared" si="1031"/>
        <v>31.17</v>
      </c>
      <c r="U3677" s="133">
        <v>43618.875</v>
      </c>
      <c r="V3677" s="9">
        <f t="shared" si="1032"/>
        <v>6</v>
      </c>
      <c r="W3677" s="9">
        <f t="shared" si="1033"/>
        <v>2</v>
      </c>
      <c r="X3677" s="9">
        <f t="shared" si="1034"/>
        <v>21</v>
      </c>
      <c r="Y3677" s="31" t="str">
        <f t="shared" si="1035"/>
        <v>W</v>
      </c>
      <c r="Z3677" s="134">
        <v>24.43</v>
      </c>
      <c r="AA3677" s="31" t="str">
        <f t="shared" si="1036"/>
        <v>-</v>
      </c>
      <c r="AB3677" s="31">
        <f t="shared" si="1037"/>
        <v>24.43</v>
      </c>
    </row>
    <row r="3678" spans="1:28" x14ac:dyDescent="0.3">
      <c r="A3678" s="133">
        <v>42888.916666666664</v>
      </c>
      <c r="B3678" s="152">
        <f t="shared" si="1038"/>
        <v>6</v>
      </c>
      <c r="C3678" s="152">
        <f t="shared" si="1039"/>
        <v>2</v>
      </c>
      <c r="D3678" s="152">
        <f t="shared" si="1040"/>
        <v>22</v>
      </c>
      <c r="E3678" s="38" t="str">
        <f t="shared" si="1041"/>
        <v/>
      </c>
      <c r="F3678" s="134">
        <v>24.43</v>
      </c>
      <c r="G3678" s="38" t="str">
        <f t="shared" si="1042"/>
        <v>-</v>
      </c>
      <c r="H3678" s="38">
        <f t="shared" si="1043"/>
        <v>24.43</v>
      </c>
      <c r="K3678" s="133">
        <v>43253.916666666664</v>
      </c>
      <c r="L3678" s="9">
        <f t="shared" si="1026"/>
        <v>6</v>
      </c>
      <c r="M3678" s="9">
        <f t="shared" si="1027"/>
        <v>2</v>
      </c>
      <c r="N3678" s="9">
        <f t="shared" si="1028"/>
        <v>22</v>
      </c>
      <c r="O3678" s="31" t="str">
        <f t="shared" si="1029"/>
        <v>W</v>
      </c>
      <c r="P3678" s="134">
        <v>25.49</v>
      </c>
      <c r="Q3678" s="31" t="str">
        <f t="shared" si="1030"/>
        <v>-</v>
      </c>
      <c r="R3678" s="31">
        <f t="shared" si="1031"/>
        <v>25.49</v>
      </c>
      <c r="U3678" s="133">
        <v>43618.916666666664</v>
      </c>
      <c r="V3678" s="9">
        <f t="shared" si="1032"/>
        <v>6</v>
      </c>
      <c r="W3678" s="9">
        <f t="shared" si="1033"/>
        <v>2</v>
      </c>
      <c r="X3678" s="9">
        <f t="shared" si="1034"/>
        <v>22</v>
      </c>
      <c r="Y3678" s="31" t="str">
        <f t="shared" si="1035"/>
        <v>W</v>
      </c>
      <c r="Z3678" s="134">
        <v>20.72</v>
      </c>
      <c r="AA3678" s="31" t="str">
        <f t="shared" si="1036"/>
        <v>-</v>
      </c>
      <c r="AB3678" s="31">
        <f t="shared" si="1037"/>
        <v>20.72</v>
      </c>
    </row>
    <row r="3679" spans="1:28" x14ac:dyDescent="0.3">
      <c r="A3679" s="133">
        <v>42888.958333333336</v>
      </c>
      <c r="B3679" s="152">
        <f t="shared" si="1038"/>
        <v>6</v>
      </c>
      <c r="C3679" s="152">
        <f t="shared" si="1039"/>
        <v>2</v>
      </c>
      <c r="D3679" s="152">
        <f t="shared" si="1040"/>
        <v>23</v>
      </c>
      <c r="E3679" s="38" t="str">
        <f t="shared" si="1041"/>
        <v/>
      </c>
      <c r="F3679" s="134">
        <v>21.5</v>
      </c>
      <c r="G3679" s="38" t="str">
        <f t="shared" si="1042"/>
        <v>-</v>
      </c>
      <c r="H3679" s="38">
        <f t="shared" si="1043"/>
        <v>21.5</v>
      </c>
      <c r="K3679" s="133">
        <v>43253.958333333336</v>
      </c>
      <c r="L3679" s="9">
        <f t="shared" si="1026"/>
        <v>6</v>
      </c>
      <c r="M3679" s="9">
        <f t="shared" si="1027"/>
        <v>2</v>
      </c>
      <c r="N3679" s="9">
        <f t="shared" si="1028"/>
        <v>23</v>
      </c>
      <c r="O3679" s="31" t="str">
        <f t="shared" si="1029"/>
        <v>W</v>
      </c>
      <c r="P3679" s="134">
        <v>23.73</v>
      </c>
      <c r="Q3679" s="31" t="str">
        <f t="shared" si="1030"/>
        <v>-</v>
      </c>
      <c r="R3679" s="31">
        <f t="shared" si="1031"/>
        <v>23.73</v>
      </c>
      <c r="U3679" s="133">
        <v>43618.958333333336</v>
      </c>
      <c r="V3679" s="9">
        <f t="shared" si="1032"/>
        <v>6</v>
      </c>
      <c r="W3679" s="9">
        <f t="shared" si="1033"/>
        <v>2</v>
      </c>
      <c r="X3679" s="9">
        <f t="shared" si="1034"/>
        <v>23</v>
      </c>
      <c r="Y3679" s="31" t="str">
        <f t="shared" si="1035"/>
        <v>W</v>
      </c>
      <c r="Z3679" s="134">
        <v>17.77</v>
      </c>
      <c r="AA3679" s="31" t="str">
        <f t="shared" si="1036"/>
        <v>-</v>
      </c>
      <c r="AB3679" s="31">
        <f t="shared" si="1037"/>
        <v>17.77</v>
      </c>
    </row>
    <row r="3680" spans="1:28" x14ac:dyDescent="0.3">
      <c r="A3680" s="133">
        <v>42889</v>
      </c>
      <c r="B3680" s="152">
        <f t="shared" si="1038"/>
        <v>6</v>
      </c>
      <c r="C3680" s="152">
        <f t="shared" si="1039"/>
        <v>3</v>
      </c>
      <c r="D3680" s="152">
        <f t="shared" si="1040"/>
        <v>0</v>
      </c>
      <c r="E3680" s="38" t="str">
        <f t="shared" si="1041"/>
        <v>W</v>
      </c>
      <c r="F3680" s="134">
        <v>19.89</v>
      </c>
      <c r="G3680" s="38" t="str">
        <f t="shared" si="1042"/>
        <v>-</v>
      </c>
      <c r="H3680" s="38">
        <f t="shared" si="1043"/>
        <v>19.89</v>
      </c>
      <c r="K3680" s="133">
        <v>43254</v>
      </c>
      <c r="L3680" s="9">
        <f t="shared" si="1026"/>
        <v>6</v>
      </c>
      <c r="M3680" s="9">
        <f t="shared" si="1027"/>
        <v>3</v>
      </c>
      <c r="N3680" s="9">
        <f t="shared" si="1028"/>
        <v>0</v>
      </c>
      <c r="O3680" s="31" t="str">
        <f t="shared" si="1029"/>
        <v>W</v>
      </c>
      <c r="P3680" s="134">
        <v>21.96</v>
      </c>
      <c r="Q3680" s="31" t="str">
        <f t="shared" si="1030"/>
        <v>-</v>
      </c>
      <c r="R3680" s="31">
        <f t="shared" si="1031"/>
        <v>21.96</v>
      </c>
      <c r="U3680" s="133">
        <v>43619</v>
      </c>
      <c r="V3680" s="9">
        <f t="shared" si="1032"/>
        <v>6</v>
      </c>
      <c r="W3680" s="9">
        <f t="shared" si="1033"/>
        <v>3</v>
      </c>
      <c r="X3680" s="9">
        <f t="shared" si="1034"/>
        <v>0</v>
      </c>
      <c r="Y3680" s="31" t="str">
        <f t="shared" si="1035"/>
        <v/>
      </c>
      <c r="Z3680" s="134">
        <v>17.45</v>
      </c>
      <c r="AA3680" s="31" t="str">
        <f t="shared" si="1036"/>
        <v>-</v>
      </c>
      <c r="AB3680" s="31">
        <f t="shared" si="1037"/>
        <v>17.45</v>
      </c>
    </row>
    <row r="3681" spans="1:28" x14ac:dyDescent="0.3">
      <c r="A3681" s="133">
        <v>42889.041666666664</v>
      </c>
      <c r="B3681" s="152">
        <f t="shared" si="1038"/>
        <v>6</v>
      </c>
      <c r="C3681" s="152">
        <f t="shared" si="1039"/>
        <v>3</v>
      </c>
      <c r="D3681" s="152">
        <f t="shared" si="1040"/>
        <v>1</v>
      </c>
      <c r="E3681" s="38" t="str">
        <f t="shared" si="1041"/>
        <v>W</v>
      </c>
      <c r="F3681" s="134">
        <v>19.239999999999998</v>
      </c>
      <c r="G3681" s="38" t="str">
        <f t="shared" si="1042"/>
        <v>-</v>
      </c>
      <c r="H3681" s="38">
        <f t="shared" si="1043"/>
        <v>19.239999999999998</v>
      </c>
      <c r="K3681" s="133">
        <v>43254.041666666664</v>
      </c>
      <c r="L3681" s="9">
        <f t="shared" si="1026"/>
        <v>6</v>
      </c>
      <c r="M3681" s="9">
        <f t="shared" si="1027"/>
        <v>3</v>
      </c>
      <c r="N3681" s="9">
        <f t="shared" si="1028"/>
        <v>1</v>
      </c>
      <c r="O3681" s="31" t="str">
        <f t="shared" si="1029"/>
        <v>W</v>
      </c>
      <c r="P3681" s="134">
        <v>20.07</v>
      </c>
      <c r="Q3681" s="31" t="str">
        <f t="shared" si="1030"/>
        <v>-</v>
      </c>
      <c r="R3681" s="31">
        <f t="shared" si="1031"/>
        <v>20.07</v>
      </c>
      <c r="U3681" s="133">
        <v>43619.041666666664</v>
      </c>
      <c r="V3681" s="9">
        <f t="shared" si="1032"/>
        <v>6</v>
      </c>
      <c r="W3681" s="9">
        <f t="shared" si="1033"/>
        <v>3</v>
      </c>
      <c r="X3681" s="9">
        <f t="shared" si="1034"/>
        <v>1</v>
      </c>
      <c r="Y3681" s="31" t="str">
        <f t="shared" si="1035"/>
        <v/>
      </c>
      <c r="Z3681" s="134">
        <v>16.48</v>
      </c>
      <c r="AA3681" s="31" t="str">
        <f t="shared" si="1036"/>
        <v>-</v>
      </c>
      <c r="AB3681" s="31">
        <f t="shared" si="1037"/>
        <v>16.48</v>
      </c>
    </row>
    <row r="3682" spans="1:28" x14ac:dyDescent="0.3">
      <c r="A3682" s="133">
        <v>42889.083333333336</v>
      </c>
      <c r="B3682" s="152">
        <f t="shared" si="1038"/>
        <v>6</v>
      </c>
      <c r="C3682" s="152">
        <f t="shared" si="1039"/>
        <v>3</v>
      </c>
      <c r="D3682" s="152">
        <f t="shared" si="1040"/>
        <v>2</v>
      </c>
      <c r="E3682" s="38" t="str">
        <f t="shared" si="1041"/>
        <v>W</v>
      </c>
      <c r="F3682" s="134">
        <v>17.47</v>
      </c>
      <c r="G3682" s="38" t="str">
        <f t="shared" si="1042"/>
        <v>-</v>
      </c>
      <c r="H3682" s="38">
        <f t="shared" si="1043"/>
        <v>17.47</v>
      </c>
      <c r="K3682" s="133">
        <v>43254.083333333336</v>
      </c>
      <c r="L3682" s="9">
        <f t="shared" si="1026"/>
        <v>6</v>
      </c>
      <c r="M3682" s="9">
        <f t="shared" si="1027"/>
        <v>3</v>
      </c>
      <c r="N3682" s="9">
        <f t="shared" si="1028"/>
        <v>2</v>
      </c>
      <c r="O3682" s="31" t="str">
        <f t="shared" si="1029"/>
        <v>W</v>
      </c>
      <c r="P3682" s="134">
        <v>20.079999999999998</v>
      </c>
      <c r="Q3682" s="31" t="str">
        <f t="shared" si="1030"/>
        <v>-</v>
      </c>
      <c r="R3682" s="31">
        <f t="shared" si="1031"/>
        <v>20.079999999999998</v>
      </c>
      <c r="U3682" s="133">
        <v>43619.083333333336</v>
      </c>
      <c r="V3682" s="9">
        <f t="shared" si="1032"/>
        <v>6</v>
      </c>
      <c r="W3682" s="9">
        <f t="shared" si="1033"/>
        <v>3</v>
      </c>
      <c r="X3682" s="9">
        <f t="shared" si="1034"/>
        <v>2</v>
      </c>
      <c r="Y3682" s="31" t="str">
        <f t="shared" si="1035"/>
        <v/>
      </c>
      <c r="Z3682" s="134">
        <v>16.13</v>
      </c>
      <c r="AA3682" s="31" t="str">
        <f t="shared" si="1036"/>
        <v>-</v>
      </c>
      <c r="AB3682" s="31">
        <f t="shared" si="1037"/>
        <v>16.13</v>
      </c>
    </row>
    <row r="3683" spans="1:28" x14ac:dyDescent="0.3">
      <c r="A3683" s="133">
        <v>42889.125</v>
      </c>
      <c r="B3683" s="152">
        <f t="shared" si="1038"/>
        <v>6</v>
      </c>
      <c r="C3683" s="152">
        <f t="shared" si="1039"/>
        <v>3</v>
      </c>
      <c r="D3683" s="152">
        <f t="shared" si="1040"/>
        <v>3</v>
      </c>
      <c r="E3683" s="38" t="str">
        <f t="shared" si="1041"/>
        <v>W</v>
      </c>
      <c r="F3683" s="134">
        <v>15.95</v>
      </c>
      <c r="G3683" s="38" t="str">
        <f t="shared" si="1042"/>
        <v>-</v>
      </c>
      <c r="H3683" s="38">
        <f t="shared" si="1043"/>
        <v>15.95</v>
      </c>
      <c r="K3683" s="133">
        <v>43254.125</v>
      </c>
      <c r="L3683" s="9">
        <f t="shared" si="1026"/>
        <v>6</v>
      </c>
      <c r="M3683" s="9">
        <f t="shared" si="1027"/>
        <v>3</v>
      </c>
      <c r="N3683" s="9">
        <f t="shared" si="1028"/>
        <v>3</v>
      </c>
      <c r="O3683" s="31" t="str">
        <f t="shared" si="1029"/>
        <v>W</v>
      </c>
      <c r="P3683" s="134">
        <v>18.8</v>
      </c>
      <c r="Q3683" s="31" t="str">
        <f t="shared" si="1030"/>
        <v>-</v>
      </c>
      <c r="R3683" s="31">
        <f t="shared" si="1031"/>
        <v>18.8</v>
      </c>
      <c r="U3683" s="133">
        <v>43619.125</v>
      </c>
      <c r="V3683" s="9">
        <f t="shared" si="1032"/>
        <v>6</v>
      </c>
      <c r="W3683" s="9">
        <f t="shared" si="1033"/>
        <v>3</v>
      </c>
      <c r="X3683" s="9">
        <f t="shared" si="1034"/>
        <v>3</v>
      </c>
      <c r="Y3683" s="31" t="str">
        <f t="shared" si="1035"/>
        <v/>
      </c>
      <c r="Z3683" s="134">
        <v>15.89</v>
      </c>
      <c r="AA3683" s="31" t="str">
        <f t="shared" si="1036"/>
        <v>-</v>
      </c>
      <c r="AB3683" s="31">
        <f t="shared" si="1037"/>
        <v>15.89</v>
      </c>
    </row>
    <row r="3684" spans="1:28" x14ac:dyDescent="0.3">
      <c r="A3684" s="133">
        <v>42889.166666666664</v>
      </c>
      <c r="B3684" s="152">
        <f t="shared" si="1038"/>
        <v>6</v>
      </c>
      <c r="C3684" s="152">
        <f t="shared" si="1039"/>
        <v>3</v>
      </c>
      <c r="D3684" s="152">
        <f t="shared" si="1040"/>
        <v>4</v>
      </c>
      <c r="E3684" s="38" t="str">
        <f t="shared" si="1041"/>
        <v>W</v>
      </c>
      <c r="F3684" s="134">
        <v>15.68</v>
      </c>
      <c r="G3684" s="38" t="str">
        <f t="shared" si="1042"/>
        <v>-</v>
      </c>
      <c r="H3684" s="38">
        <f t="shared" si="1043"/>
        <v>15.68</v>
      </c>
      <c r="K3684" s="133">
        <v>43254.166666666664</v>
      </c>
      <c r="L3684" s="9">
        <f t="shared" si="1026"/>
        <v>6</v>
      </c>
      <c r="M3684" s="9">
        <f t="shared" si="1027"/>
        <v>3</v>
      </c>
      <c r="N3684" s="9">
        <f t="shared" si="1028"/>
        <v>4</v>
      </c>
      <c r="O3684" s="31" t="str">
        <f t="shared" si="1029"/>
        <v>W</v>
      </c>
      <c r="P3684" s="134">
        <v>17.84</v>
      </c>
      <c r="Q3684" s="31" t="str">
        <f t="shared" si="1030"/>
        <v>-</v>
      </c>
      <c r="R3684" s="31">
        <f t="shared" si="1031"/>
        <v>17.84</v>
      </c>
      <c r="U3684" s="133">
        <v>43619.166666666664</v>
      </c>
      <c r="V3684" s="9">
        <f t="shared" si="1032"/>
        <v>6</v>
      </c>
      <c r="W3684" s="9">
        <f t="shared" si="1033"/>
        <v>3</v>
      </c>
      <c r="X3684" s="9">
        <f t="shared" si="1034"/>
        <v>4</v>
      </c>
      <c r="Y3684" s="31" t="str">
        <f t="shared" si="1035"/>
        <v/>
      </c>
      <c r="Z3684" s="134">
        <v>16.04</v>
      </c>
      <c r="AA3684" s="31" t="str">
        <f t="shared" si="1036"/>
        <v>-</v>
      </c>
      <c r="AB3684" s="31">
        <f t="shared" si="1037"/>
        <v>16.04</v>
      </c>
    </row>
    <row r="3685" spans="1:28" x14ac:dyDescent="0.3">
      <c r="A3685" s="133">
        <v>42889.208333333336</v>
      </c>
      <c r="B3685" s="152">
        <f t="shared" si="1038"/>
        <v>6</v>
      </c>
      <c r="C3685" s="152">
        <f t="shared" si="1039"/>
        <v>3</v>
      </c>
      <c r="D3685" s="152">
        <f t="shared" si="1040"/>
        <v>5</v>
      </c>
      <c r="E3685" s="38" t="str">
        <f t="shared" si="1041"/>
        <v>W</v>
      </c>
      <c r="F3685" s="134">
        <v>16.66</v>
      </c>
      <c r="G3685" s="38" t="str">
        <f t="shared" si="1042"/>
        <v>-</v>
      </c>
      <c r="H3685" s="38">
        <f t="shared" si="1043"/>
        <v>16.66</v>
      </c>
      <c r="K3685" s="133">
        <v>43254.208333333336</v>
      </c>
      <c r="L3685" s="9">
        <f t="shared" si="1026"/>
        <v>6</v>
      </c>
      <c r="M3685" s="9">
        <f t="shared" si="1027"/>
        <v>3</v>
      </c>
      <c r="N3685" s="9">
        <f t="shared" si="1028"/>
        <v>5</v>
      </c>
      <c r="O3685" s="31" t="str">
        <f t="shared" si="1029"/>
        <v>W</v>
      </c>
      <c r="P3685" s="134">
        <v>17.920000000000002</v>
      </c>
      <c r="Q3685" s="31" t="str">
        <f t="shared" si="1030"/>
        <v>-</v>
      </c>
      <c r="R3685" s="31">
        <f t="shared" si="1031"/>
        <v>17.920000000000002</v>
      </c>
      <c r="U3685" s="133">
        <v>43619.208333333336</v>
      </c>
      <c r="V3685" s="9">
        <f t="shared" si="1032"/>
        <v>6</v>
      </c>
      <c r="W3685" s="9">
        <f t="shared" si="1033"/>
        <v>3</v>
      </c>
      <c r="X3685" s="9">
        <f t="shared" si="1034"/>
        <v>5</v>
      </c>
      <c r="Y3685" s="31" t="str">
        <f t="shared" si="1035"/>
        <v/>
      </c>
      <c r="Z3685" s="134">
        <v>16.47</v>
      </c>
      <c r="AA3685" s="31" t="str">
        <f t="shared" si="1036"/>
        <v>-</v>
      </c>
      <c r="AB3685" s="31">
        <f t="shared" si="1037"/>
        <v>16.47</v>
      </c>
    </row>
    <row r="3686" spans="1:28" x14ac:dyDescent="0.3">
      <c r="A3686" s="133">
        <v>42889.25</v>
      </c>
      <c r="B3686" s="152">
        <f t="shared" si="1038"/>
        <v>6</v>
      </c>
      <c r="C3686" s="152">
        <f t="shared" si="1039"/>
        <v>3</v>
      </c>
      <c r="D3686" s="152">
        <f t="shared" si="1040"/>
        <v>6</v>
      </c>
      <c r="E3686" s="38" t="str">
        <f t="shared" si="1041"/>
        <v>W</v>
      </c>
      <c r="F3686" s="134">
        <v>17.690000000000001</v>
      </c>
      <c r="G3686" s="38" t="str">
        <f t="shared" si="1042"/>
        <v>-</v>
      </c>
      <c r="H3686" s="38">
        <f t="shared" si="1043"/>
        <v>17.690000000000001</v>
      </c>
      <c r="K3686" s="133">
        <v>43254.25</v>
      </c>
      <c r="L3686" s="9">
        <f t="shared" si="1026"/>
        <v>6</v>
      </c>
      <c r="M3686" s="9">
        <f t="shared" si="1027"/>
        <v>3</v>
      </c>
      <c r="N3686" s="9">
        <f t="shared" si="1028"/>
        <v>6</v>
      </c>
      <c r="O3686" s="31" t="str">
        <f t="shared" si="1029"/>
        <v>W</v>
      </c>
      <c r="P3686" s="134">
        <v>17.920000000000002</v>
      </c>
      <c r="Q3686" s="31" t="str">
        <f t="shared" si="1030"/>
        <v>-</v>
      </c>
      <c r="R3686" s="31">
        <f t="shared" si="1031"/>
        <v>17.920000000000002</v>
      </c>
      <c r="U3686" s="133">
        <v>43619.25</v>
      </c>
      <c r="V3686" s="9">
        <f t="shared" si="1032"/>
        <v>6</v>
      </c>
      <c r="W3686" s="9">
        <f t="shared" si="1033"/>
        <v>3</v>
      </c>
      <c r="X3686" s="9">
        <f t="shared" si="1034"/>
        <v>6</v>
      </c>
      <c r="Y3686" s="31" t="str">
        <f t="shared" si="1035"/>
        <v/>
      </c>
      <c r="Z3686" s="134">
        <v>19.739999999999998</v>
      </c>
      <c r="AA3686" s="31" t="str">
        <f t="shared" si="1036"/>
        <v>-</v>
      </c>
      <c r="AB3686" s="31">
        <f t="shared" si="1037"/>
        <v>19.739999999999998</v>
      </c>
    </row>
    <row r="3687" spans="1:28" x14ac:dyDescent="0.3">
      <c r="A3687" s="133">
        <v>42889.291666666664</v>
      </c>
      <c r="B3687" s="152">
        <f t="shared" si="1038"/>
        <v>6</v>
      </c>
      <c r="C3687" s="152">
        <f t="shared" si="1039"/>
        <v>3</v>
      </c>
      <c r="D3687" s="152">
        <f t="shared" si="1040"/>
        <v>7</v>
      </c>
      <c r="E3687" s="38" t="str">
        <f t="shared" si="1041"/>
        <v>W</v>
      </c>
      <c r="F3687" s="134">
        <v>19.36</v>
      </c>
      <c r="G3687" s="38" t="str">
        <f t="shared" si="1042"/>
        <v>-</v>
      </c>
      <c r="H3687" s="38">
        <f t="shared" si="1043"/>
        <v>19.36</v>
      </c>
      <c r="K3687" s="133">
        <v>43254.291666666664</v>
      </c>
      <c r="L3687" s="9">
        <f t="shared" si="1026"/>
        <v>6</v>
      </c>
      <c r="M3687" s="9">
        <f t="shared" si="1027"/>
        <v>3</v>
      </c>
      <c r="N3687" s="9">
        <f t="shared" si="1028"/>
        <v>7</v>
      </c>
      <c r="O3687" s="31" t="str">
        <f t="shared" si="1029"/>
        <v>W</v>
      </c>
      <c r="P3687" s="134">
        <v>19.690000000000001</v>
      </c>
      <c r="Q3687" s="31" t="str">
        <f t="shared" si="1030"/>
        <v>-</v>
      </c>
      <c r="R3687" s="31">
        <f t="shared" si="1031"/>
        <v>19.690000000000001</v>
      </c>
      <c r="U3687" s="133">
        <v>43619.291666666664</v>
      </c>
      <c r="V3687" s="9">
        <f t="shared" si="1032"/>
        <v>6</v>
      </c>
      <c r="W3687" s="9">
        <f t="shared" si="1033"/>
        <v>3</v>
      </c>
      <c r="X3687" s="9">
        <f t="shared" si="1034"/>
        <v>7</v>
      </c>
      <c r="Y3687" s="31" t="str">
        <f t="shared" si="1035"/>
        <v/>
      </c>
      <c r="Z3687" s="134">
        <v>21.24</v>
      </c>
      <c r="AA3687" s="31" t="str">
        <f t="shared" si="1036"/>
        <v>-</v>
      </c>
      <c r="AB3687" s="31">
        <f t="shared" si="1037"/>
        <v>21.24</v>
      </c>
    </row>
    <row r="3688" spans="1:28" x14ac:dyDescent="0.3">
      <c r="A3688" s="133">
        <v>42889.333333333336</v>
      </c>
      <c r="B3688" s="152">
        <f t="shared" si="1038"/>
        <v>6</v>
      </c>
      <c r="C3688" s="152">
        <f t="shared" si="1039"/>
        <v>3</v>
      </c>
      <c r="D3688" s="152">
        <f t="shared" si="1040"/>
        <v>8</v>
      </c>
      <c r="E3688" s="38" t="str">
        <f t="shared" si="1041"/>
        <v>W</v>
      </c>
      <c r="F3688" s="134">
        <v>21.97</v>
      </c>
      <c r="G3688" s="38" t="str">
        <f t="shared" si="1042"/>
        <v>-</v>
      </c>
      <c r="H3688" s="38">
        <f t="shared" si="1043"/>
        <v>21.97</v>
      </c>
      <c r="K3688" s="133">
        <v>43254.333333333336</v>
      </c>
      <c r="L3688" s="9">
        <f t="shared" si="1026"/>
        <v>6</v>
      </c>
      <c r="M3688" s="9">
        <f t="shared" si="1027"/>
        <v>3</v>
      </c>
      <c r="N3688" s="9">
        <f t="shared" si="1028"/>
        <v>8</v>
      </c>
      <c r="O3688" s="31" t="str">
        <f t="shared" si="1029"/>
        <v>W</v>
      </c>
      <c r="P3688" s="134">
        <v>21</v>
      </c>
      <c r="Q3688" s="31" t="str">
        <f t="shared" si="1030"/>
        <v>-</v>
      </c>
      <c r="R3688" s="31">
        <f t="shared" si="1031"/>
        <v>21</v>
      </c>
      <c r="U3688" s="133">
        <v>43619.333333333336</v>
      </c>
      <c r="V3688" s="9">
        <f t="shared" si="1032"/>
        <v>6</v>
      </c>
      <c r="W3688" s="9">
        <f t="shared" si="1033"/>
        <v>3</v>
      </c>
      <c r="X3688" s="9">
        <f t="shared" si="1034"/>
        <v>8</v>
      </c>
      <c r="Y3688" s="31" t="str">
        <f t="shared" si="1035"/>
        <v/>
      </c>
      <c r="Z3688" s="134">
        <v>21.8</v>
      </c>
      <c r="AA3688" s="31">
        <f t="shared" si="1036"/>
        <v>21.8</v>
      </c>
      <c r="AB3688" s="31" t="str">
        <f t="shared" si="1037"/>
        <v>-</v>
      </c>
    </row>
    <row r="3689" spans="1:28" x14ac:dyDescent="0.3">
      <c r="A3689" s="133">
        <v>42889.375</v>
      </c>
      <c r="B3689" s="152">
        <f t="shared" si="1038"/>
        <v>6</v>
      </c>
      <c r="C3689" s="152">
        <f t="shared" si="1039"/>
        <v>3</v>
      </c>
      <c r="D3689" s="152">
        <f t="shared" si="1040"/>
        <v>9</v>
      </c>
      <c r="E3689" s="38" t="str">
        <f t="shared" si="1041"/>
        <v>W</v>
      </c>
      <c r="F3689" s="134">
        <v>23.86</v>
      </c>
      <c r="G3689" s="38" t="str">
        <f t="shared" si="1042"/>
        <v>-</v>
      </c>
      <c r="H3689" s="38">
        <f t="shared" si="1043"/>
        <v>23.86</v>
      </c>
      <c r="K3689" s="133">
        <v>43254.375</v>
      </c>
      <c r="L3689" s="9">
        <f t="shared" si="1026"/>
        <v>6</v>
      </c>
      <c r="M3689" s="9">
        <f t="shared" si="1027"/>
        <v>3</v>
      </c>
      <c r="N3689" s="9">
        <f t="shared" si="1028"/>
        <v>9</v>
      </c>
      <c r="O3689" s="31" t="str">
        <f t="shared" si="1029"/>
        <v>W</v>
      </c>
      <c r="P3689" s="134">
        <v>23</v>
      </c>
      <c r="Q3689" s="31" t="str">
        <f t="shared" si="1030"/>
        <v>-</v>
      </c>
      <c r="R3689" s="31">
        <f t="shared" si="1031"/>
        <v>23</v>
      </c>
      <c r="U3689" s="133">
        <v>43619.375</v>
      </c>
      <c r="V3689" s="9">
        <f t="shared" si="1032"/>
        <v>6</v>
      </c>
      <c r="W3689" s="9">
        <f t="shared" si="1033"/>
        <v>3</v>
      </c>
      <c r="X3689" s="9">
        <f t="shared" si="1034"/>
        <v>9</v>
      </c>
      <c r="Y3689" s="31" t="str">
        <f t="shared" si="1035"/>
        <v/>
      </c>
      <c r="Z3689" s="134">
        <v>22.33</v>
      </c>
      <c r="AA3689" s="31">
        <f t="shared" si="1036"/>
        <v>22.33</v>
      </c>
      <c r="AB3689" s="31" t="str">
        <f t="shared" si="1037"/>
        <v>-</v>
      </c>
    </row>
    <row r="3690" spans="1:28" x14ac:dyDescent="0.3">
      <c r="A3690" s="133">
        <v>42889.416666666664</v>
      </c>
      <c r="B3690" s="152">
        <f t="shared" si="1038"/>
        <v>6</v>
      </c>
      <c r="C3690" s="152">
        <f t="shared" si="1039"/>
        <v>3</v>
      </c>
      <c r="D3690" s="152">
        <f t="shared" si="1040"/>
        <v>10</v>
      </c>
      <c r="E3690" s="38" t="str">
        <f t="shared" si="1041"/>
        <v>W</v>
      </c>
      <c r="F3690" s="134">
        <v>24.87</v>
      </c>
      <c r="G3690" s="38" t="str">
        <f t="shared" si="1042"/>
        <v>-</v>
      </c>
      <c r="H3690" s="38">
        <f t="shared" si="1043"/>
        <v>24.87</v>
      </c>
      <c r="K3690" s="133">
        <v>43254.416666666664</v>
      </c>
      <c r="L3690" s="9">
        <f t="shared" si="1026"/>
        <v>6</v>
      </c>
      <c r="M3690" s="9">
        <f t="shared" si="1027"/>
        <v>3</v>
      </c>
      <c r="N3690" s="9">
        <f t="shared" si="1028"/>
        <v>10</v>
      </c>
      <c r="O3690" s="31" t="str">
        <f t="shared" si="1029"/>
        <v>W</v>
      </c>
      <c r="P3690" s="134">
        <v>25.52</v>
      </c>
      <c r="Q3690" s="31" t="str">
        <f t="shared" si="1030"/>
        <v>-</v>
      </c>
      <c r="R3690" s="31">
        <f t="shared" si="1031"/>
        <v>25.52</v>
      </c>
      <c r="U3690" s="133">
        <v>43619.416666666664</v>
      </c>
      <c r="V3690" s="9">
        <f t="shared" si="1032"/>
        <v>6</v>
      </c>
      <c r="W3690" s="9">
        <f t="shared" si="1033"/>
        <v>3</v>
      </c>
      <c r="X3690" s="9">
        <f t="shared" si="1034"/>
        <v>10</v>
      </c>
      <c r="Y3690" s="31" t="str">
        <f t="shared" si="1035"/>
        <v/>
      </c>
      <c r="Z3690" s="134">
        <v>23.21</v>
      </c>
      <c r="AA3690" s="31">
        <f t="shared" si="1036"/>
        <v>23.21</v>
      </c>
      <c r="AB3690" s="31" t="str">
        <f t="shared" si="1037"/>
        <v>-</v>
      </c>
    </row>
    <row r="3691" spans="1:28" x14ac:dyDescent="0.3">
      <c r="A3691" s="133">
        <v>42889.458333333336</v>
      </c>
      <c r="B3691" s="152">
        <f t="shared" si="1038"/>
        <v>6</v>
      </c>
      <c r="C3691" s="152">
        <f t="shared" si="1039"/>
        <v>3</v>
      </c>
      <c r="D3691" s="152">
        <f t="shared" si="1040"/>
        <v>11</v>
      </c>
      <c r="E3691" s="38" t="str">
        <f t="shared" si="1041"/>
        <v>W</v>
      </c>
      <c r="F3691" s="134">
        <v>26.68</v>
      </c>
      <c r="G3691" s="38" t="str">
        <f t="shared" si="1042"/>
        <v>-</v>
      </c>
      <c r="H3691" s="38">
        <f t="shared" si="1043"/>
        <v>26.68</v>
      </c>
      <c r="K3691" s="133">
        <v>43254.458333333336</v>
      </c>
      <c r="L3691" s="9">
        <f t="shared" si="1026"/>
        <v>6</v>
      </c>
      <c r="M3691" s="9">
        <f t="shared" si="1027"/>
        <v>3</v>
      </c>
      <c r="N3691" s="9">
        <f t="shared" si="1028"/>
        <v>11</v>
      </c>
      <c r="O3691" s="31" t="str">
        <f t="shared" si="1029"/>
        <v>W</v>
      </c>
      <c r="P3691" s="134">
        <v>27.11</v>
      </c>
      <c r="Q3691" s="31" t="str">
        <f t="shared" si="1030"/>
        <v>-</v>
      </c>
      <c r="R3691" s="31">
        <f t="shared" si="1031"/>
        <v>27.11</v>
      </c>
      <c r="U3691" s="133">
        <v>43619.458333333336</v>
      </c>
      <c r="V3691" s="9">
        <f t="shared" si="1032"/>
        <v>6</v>
      </c>
      <c r="W3691" s="9">
        <f t="shared" si="1033"/>
        <v>3</v>
      </c>
      <c r="X3691" s="9">
        <f t="shared" si="1034"/>
        <v>11</v>
      </c>
      <c r="Y3691" s="31" t="str">
        <f t="shared" si="1035"/>
        <v/>
      </c>
      <c r="Z3691" s="134">
        <v>23.43</v>
      </c>
      <c r="AA3691" s="31">
        <f t="shared" si="1036"/>
        <v>23.43</v>
      </c>
      <c r="AB3691" s="31" t="str">
        <f t="shared" si="1037"/>
        <v>-</v>
      </c>
    </row>
    <row r="3692" spans="1:28" x14ac:dyDescent="0.3">
      <c r="A3692" s="133">
        <v>42889.5</v>
      </c>
      <c r="B3692" s="152">
        <f t="shared" si="1038"/>
        <v>6</v>
      </c>
      <c r="C3692" s="152">
        <f t="shared" si="1039"/>
        <v>3</v>
      </c>
      <c r="D3692" s="152">
        <f t="shared" si="1040"/>
        <v>12</v>
      </c>
      <c r="E3692" s="38" t="str">
        <f t="shared" si="1041"/>
        <v>W</v>
      </c>
      <c r="F3692" s="134">
        <v>28.8</v>
      </c>
      <c r="G3692" s="38" t="str">
        <f t="shared" si="1042"/>
        <v>-</v>
      </c>
      <c r="H3692" s="38">
        <f t="shared" si="1043"/>
        <v>28.8</v>
      </c>
      <c r="K3692" s="133">
        <v>43254.5</v>
      </c>
      <c r="L3692" s="9">
        <f t="shared" si="1026"/>
        <v>6</v>
      </c>
      <c r="M3692" s="9">
        <f t="shared" si="1027"/>
        <v>3</v>
      </c>
      <c r="N3692" s="9">
        <f t="shared" si="1028"/>
        <v>12</v>
      </c>
      <c r="O3692" s="31" t="str">
        <f t="shared" si="1029"/>
        <v>W</v>
      </c>
      <c r="P3692" s="134">
        <v>28.51</v>
      </c>
      <c r="Q3692" s="31" t="str">
        <f t="shared" si="1030"/>
        <v>-</v>
      </c>
      <c r="R3692" s="31">
        <f t="shared" si="1031"/>
        <v>28.51</v>
      </c>
      <c r="U3692" s="133">
        <v>43619.5</v>
      </c>
      <c r="V3692" s="9">
        <f t="shared" si="1032"/>
        <v>6</v>
      </c>
      <c r="W3692" s="9">
        <f t="shared" si="1033"/>
        <v>3</v>
      </c>
      <c r="X3692" s="9">
        <f t="shared" si="1034"/>
        <v>12</v>
      </c>
      <c r="Y3692" s="31" t="str">
        <f t="shared" si="1035"/>
        <v/>
      </c>
      <c r="Z3692" s="134">
        <v>25.5</v>
      </c>
      <c r="AA3692" s="31">
        <f t="shared" si="1036"/>
        <v>25.5</v>
      </c>
      <c r="AB3692" s="31" t="str">
        <f t="shared" si="1037"/>
        <v>-</v>
      </c>
    </row>
    <row r="3693" spans="1:28" x14ac:dyDescent="0.3">
      <c r="A3693" s="133">
        <v>42889.541666666664</v>
      </c>
      <c r="B3693" s="152">
        <f t="shared" si="1038"/>
        <v>6</v>
      </c>
      <c r="C3693" s="152">
        <f t="shared" si="1039"/>
        <v>3</v>
      </c>
      <c r="D3693" s="152">
        <f t="shared" si="1040"/>
        <v>13</v>
      </c>
      <c r="E3693" s="38" t="str">
        <f t="shared" si="1041"/>
        <v>W</v>
      </c>
      <c r="F3693" s="134">
        <v>31.3</v>
      </c>
      <c r="G3693" s="38" t="str">
        <f t="shared" si="1042"/>
        <v>-</v>
      </c>
      <c r="H3693" s="38">
        <f t="shared" si="1043"/>
        <v>31.3</v>
      </c>
      <c r="K3693" s="133">
        <v>43254.541666666664</v>
      </c>
      <c r="L3693" s="9">
        <f t="shared" si="1026"/>
        <v>6</v>
      </c>
      <c r="M3693" s="9">
        <f t="shared" si="1027"/>
        <v>3</v>
      </c>
      <c r="N3693" s="9">
        <f t="shared" si="1028"/>
        <v>13</v>
      </c>
      <c r="O3693" s="31" t="str">
        <f t="shared" si="1029"/>
        <v>W</v>
      </c>
      <c r="P3693" s="134">
        <v>29.5</v>
      </c>
      <c r="Q3693" s="31" t="str">
        <f t="shared" si="1030"/>
        <v>-</v>
      </c>
      <c r="R3693" s="31">
        <f t="shared" si="1031"/>
        <v>29.5</v>
      </c>
      <c r="U3693" s="133">
        <v>43619.541666666664</v>
      </c>
      <c r="V3693" s="9">
        <f t="shared" si="1032"/>
        <v>6</v>
      </c>
      <c r="W3693" s="9">
        <f t="shared" si="1033"/>
        <v>3</v>
      </c>
      <c r="X3693" s="9">
        <f t="shared" si="1034"/>
        <v>13</v>
      </c>
      <c r="Y3693" s="31" t="str">
        <f t="shared" si="1035"/>
        <v/>
      </c>
      <c r="Z3693" s="134">
        <v>25.85</v>
      </c>
      <c r="AA3693" s="31">
        <f t="shared" si="1036"/>
        <v>25.85</v>
      </c>
      <c r="AB3693" s="31" t="str">
        <f t="shared" si="1037"/>
        <v>-</v>
      </c>
    </row>
    <row r="3694" spans="1:28" x14ac:dyDescent="0.3">
      <c r="A3694" s="133">
        <v>42889.583333333336</v>
      </c>
      <c r="B3694" s="152">
        <f t="shared" si="1038"/>
        <v>6</v>
      </c>
      <c r="C3694" s="152">
        <f t="shared" si="1039"/>
        <v>3</v>
      </c>
      <c r="D3694" s="152">
        <f t="shared" si="1040"/>
        <v>14</v>
      </c>
      <c r="E3694" s="38" t="str">
        <f t="shared" si="1041"/>
        <v>W</v>
      </c>
      <c r="F3694" s="134">
        <v>35.020000000000003</v>
      </c>
      <c r="G3694" s="38" t="str">
        <f t="shared" si="1042"/>
        <v>-</v>
      </c>
      <c r="H3694" s="38">
        <f t="shared" si="1043"/>
        <v>35.020000000000003</v>
      </c>
      <c r="K3694" s="133">
        <v>43254.583333333336</v>
      </c>
      <c r="L3694" s="9">
        <f t="shared" si="1026"/>
        <v>6</v>
      </c>
      <c r="M3694" s="9">
        <f t="shared" si="1027"/>
        <v>3</v>
      </c>
      <c r="N3694" s="9">
        <f t="shared" si="1028"/>
        <v>14</v>
      </c>
      <c r="O3694" s="31" t="str">
        <f t="shared" si="1029"/>
        <v>W</v>
      </c>
      <c r="P3694" s="134">
        <v>29.6</v>
      </c>
      <c r="Q3694" s="31" t="str">
        <f t="shared" si="1030"/>
        <v>-</v>
      </c>
      <c r="R3694" s="31">
        <f t="shared" si="1031"/>
        <v>29.6</v>
      </c>
      <c r="U3694" s="133">
        <v>43619.583333333336</v>
      </c>
      <c r="V3694" s="9">
        <f t="shared" si="1032"/>
        <v>6</v>
      </c>
      <c r="W3694" s="9">
        <f t="shared" si="1033"/>
        <v>3</v>
      </c>
      <c r="X3694" s="9">
        <f t="shared" si="1034"/>
        <v>14</v>
      </c>
      <c r="Y3694" s="31" t="str">
        <f t="shared" si="1035"/>
        <v/>
      </c>
      <c r="Z3694" s="134">
        <v>26.35</v>
      </c>
      <c r="AA3694" s="31">
        <f t="shared" si="1036"/>
        <v>26.35</v>
      </c>
      <c r="AB3694" s="31" t="str">
        <f t="shared" si="1037"/>
        <v>-</v>
      </c>
    </row>
    <row r="3695" spans="1:28" x14ac:dyDescent="0.3">
      <c r="A3695" s="133">
        <v>42889.625</v>
      </c>
      <c r="B3695" s="152">
        <f t="shared" si="1038"/>
        <v>6</v>
      </c>
      <c r="C3695" s="152">
        <f t="shared" si="1039"/>
        <v>3</v>
      </c>
      <c r="D3695" s="152">
        <f t="shared" si="1040"/>
        <v>15</v>
      </c>
      <c r="E3695" s="38" t="str">
        <f t="shared" si="1041"/>
        <v>W</v>
      </c>
      <c r="F3695" s="134">
        <v>34.159999999999997</v>
      </c>
      <c r="G3695" s="38" t="str">
        <f t="shared" si="1042"/>
        <v>-</v>
      </c>
      <c r="H3695" s="38">
        <f t="shared" si="1043"/>
        <v>34.159999999999997</v>
      </c>
      <c r="K3695" s="133">
        <v>43254.625</v>
      </c>
      <c r="L3695" s="9">
        <f t="shared" si="1026"/>
        <v>6</v>
      </c>
      <c r="M3695" s="9">
        <f t="shared" si="1027"/>
        <v>3</v>
      </c>
      <c r="N3695" s="9">
        <f t="shared" si="1028"/>
        <v>15</v>
      </c>
      <c r="O3695" s="31" t="str">
        <f t="shared" si="1029"/>
        <v>W</v>
      </c>
      <c r="P3695" s="134">
        <v>29.93</v>
      </c>
      <c r="Q3695" s="31" t="str">
        <f t="shared" si="1030"/>
        <v>-</v>
      </c>
      <c r="R3695" s="31">
        <f t="shared" si="1031"/>
        <v>29.93</v>
      </c>
      <c r="U3695" s="133">
        <v>43619.625</v>
      </c>
      <c r="V3695" s="9">
        <f t="shared" si="1032"/>
        <v>6</v>
      </c>
      <c r="W3695" s="9">
        <f t="shared" si="1033"/>
        <v>3</v>
      </c>
      <c r="X3695" s="9">
        <f t="shared" si="1034"/>
        <v>15</v>
      </c>
      <c r="Y3695" s="31" t="str">
        <f t="shared" si="1035"/>
        <v/>
      </c>
      <c r="Z3695" s="134">
        <v>26.01</v>
      </c>
      <c r="AA3695" s="31">
        <f t="shared" si="1036"/>
        <v>26.01</v>
      </c>
      <c r="AB3695" s="31" t="str">
        <f t="shared" si="1037"/>
        <v>-</v>
      </c>
    </row>
    <row r="3696" spans="1:28" x14ac:dyDescent="0.3">
      <c r="A3696" s="133">
        <v>42889.666666666664</v>
      </c>
      <c r="B3696" s="152">
        <f t="shared" si="1038"/>
        <v>6</v>
      </c>
      <c r="C3696" s="152">
        <f t="shared" si="1039"/>
        <v>3</v>
      </c>
      <c r="D3696" s="152">
        <f t="shared" si="1040"/>
        <v>16</v>
      </c>
      <c r="E3696" s="38" t="str">
        <f t="shared" si="1041"/>
        <v>W</v>
      </c>
      <c r="F3696" s="134">
        <v>37.74</v>
      </c>
      <c r="G3696" s="38" t="str">
        <f t="shared" si="1042"/>
        <v>-</v>
      </c>
      <c r="H3696" s="38">
        <f t="shared" si="1043"/>
        <v>37.74</v>
      </c>
      <c r="K3696" s="133">
        <v>43254.666666666664</v>
      </c>
      <c r="L3696" s="9">
        <f t="shared" si="1026"/>
        <v>6</v>
      </c>
      <c r="M3696" s="9">
        <f t="shared" si="1027"/>
        <v>3</v>
      </c>
      <c r="N3696" s="9">
        <f t="shared" si="1028"/>
        <v>16</v>
      </c>
      <c r="O3696" s="31" t="str">
        <f t="shared" si="1029"/>
        <v>W</v>
      </c>
      <c r="P3696" s="134">
        <v>31.18</v>
      </c>
      <c r="Q3696" s="31" t="str">
        <f t="shared" si="1030"/>
        <v>-</v>
      </c>
      <c r="R3696" s="31">
        <f t="shared" si="1031"/>
        <v>31.18</v>
      </c>
      <c r="U3696" s="133">
        <v>43619.666666666664</v>
      </c>
      <c r="V3696" s="9">
        <f t="shared" si="1032"/>
        <v>6</v>
      </c>
      <c r="W3696" s="9">
        <f t="shared" si="1033"/>
        <v>3</v>
      </c>
      <c r="X3696" s="9">
        <f t="shared" si="1034"/>
        <v>16</v>
      </c>
      <c r="Y3696" s="31" t="str">
        <f t="shared" si="1035"/>
        <v/>
      </c>
      <c r="Z3696" s="134">
        <v>26.13</v>
      </c>
      <c r="AA3696" s="31">
        <f t="shared" si="1036"/>
        <v>26.13</v>
      </c>
      <c r="AB3696" s="31" t="str">
        <f t="shared" si="1037"/>
        <v>-</v>
      </c>
    </row>
    <row r="3697" spans="1:28" x14ac:dyDescent="0.3">
      <c r="A3697" s="133">
        <v>42889.708333333336</v>
      </c>
      <c r="B3697" s="152">
        <f t="shared" si="1038"/>
        <v>6</v>
      </c>
      <c r="C3697" s="152">
        <f t="shared" si="1039"/>
        <v>3</v>
      </c>
      <c r="D3697" s="152">
        <f t="shared" si="1040"/>
        <v>17</v>
      </c>
      <c r="E3697" s="38" t="str">
        <f t="shared" si="1041"/>
        <v>W</v>
      </c>
      <c r="F3697" s="134">
        <v>37.81</v>
      </c>
      <c r="G3697" s="38" t="str">
        <f t="shared" si="1042"/>
        <v>-</v>
      </c>
      <c r="H3697" s="38">
        <f t="shared" si="1043"/>
        <v>37.81</v>
      </c>
      <c r="K3697" s="133">
        <v>43254.708333333336</v>
      </c>
      <c r="L3697" s="9">
        <f t="shared" si="1026"/>
        <v>6</v>
      </c>
      <c r="M3697" s="9">
        <f t="shared" si="1027"/>
        <v>3</v>
      </c>
      <c r="N3697" s="9">
        <f t="shared" si="1028"/>
        <v>17</v>
      </c>
      <c r="O3697" s="31" t="str">
        <f t="shared" si="1029"/>
        <v>W</v>
      </c>
      <c r="P3697" s="134">
        <v>29.68</v>
      </c>
      <c r="Q3697" s="31" t="str">
        <f t="shared" si="1030"/>
        <v>-</v>
      </c>
      <c r="R3697" s="31">
        <f t="shared" si="1031"/>
        <v>29.68</v>
      </c>
      <c r="U3697" s="133">
        <v>43619.708333333336</v>
      </c>
      <c r="V3697" s="9">
        <f t="shared" si="1032"/>
        <v>6</v>
      </c>
      <c r="W3697" s="9">
        <f t="shared" si="1033"/>
        <v>3</v>
      </c>
      <c r="X3697" s="9">
        <f t="shared" si="1034"/>
        <v>17</v>
      </c>
      <c r="Y3697" s="31" t="str">
        <f t="shared" si="1035"/>
        <v/>
      </c>
      <c r="Z3697" s="134">
        <v>26.04</v>
      </c>
      <c r="AA3697" s="31" t="str">
        <f t="shared" si="1036"/>
        <v>-</v>
      </c>
      <c r="AB3697" s="31">
        <f t="shared" si="1037"/>
        <v>26.04</v>
      </c>
    </row>
    <row r="3698" spans="1:28" x14ac:dyDescent="0.3">
      <c r="A3698" s="133">
        <v>42889.75</v>
      </c>
      <c r="B3698" s="152">
        <f t="shared" si="1038"/>
        <v>6</v>
      </c>
      <c r="C3698" s="152">
        <f t="shared" si="1039"/>
        <v>3</v>
      </c>
      <c r="D3698" s="152">
        <f t="shared" si="1040"/>
        <v>18</v>
      </c>
      <c r="E3698" s="38" t="str">
        <f t="shared" si="1041"/>
        <v>W</v>
      </c>
      <c r="F3698" s="134">
        <v>34.64</v>
      </c>
      <c r="G3698" s="38" t="str">
        <f t="shared" si="1042"/>
        <v>-</v>
      </c>
      <c r="H3698" s="38">
        <f t="shared" si="1043"/>
        <v>34.64</v>
      </c>
      <c r="K3698" s="133">
        <v>43254.75</v>
      </c>
      <c r="L3698" s="9">
        <f t="shared" si="1026"/>
        <v>6</v>
      </c>
      <c r="M3698" s="9">
        <f t="shared" si="1027"/>
        <v>3</v>
      </c>
      <c r="N3698" s="9">
        <f t="shared" si="1028"/>
        <v>18</v>
      </c>
      <c r="O3698" s="31" t="str">
        <f t="shared" si="1029"/>
        <v>W</v>
      </c>
      <c r="P3698" s="134">
        <v>29.33</v>
      </c>
      <c r="Q3698" s="31" t="str">
        <f t="shared" si="1030"/>
        <v>-</v>
      </c>
      <c r="R3698" s="31">
        <f t="shared" si="1031"/>
        <v>29.33</v>
      </c>
      <c r="U3698" s="133">
        <v>43619.75</v>
      </c>
      <c r="V3698" s="9">
        <f t="shared" si="1032"/>
        <v>6</v>
      </c>
      <c r="W3698" s="9">
        <f t="shared" si="1033"/>
        <v>3</v>
      </c>
      <c r="X3698" s="9">
        <f t="shared" si="1034"/>
        <v>18</v>
      </c>
      <c r="Y3698" s="31" t="str">
        <f t="shared" si="1035"/>
        <v/>
      </c>
      <c r="Z3698" s="134">
        <v>24.99</v>
      </c>
      <c r="AA3698" s="31" t="str">
        <f t="shared" si="1036"/>
        <v>-</v>
      </c>
      <c r="AB3698" s="31">
        <f t="shared" si="1037"/>
        <v>24.99</v>
      </c>
    </row>
    <row r="3699" spans="1:28" x14ac:dyDescent="0.3">
      <c r="A3699" s="133">
        <v>42889.791666666664</v>
      </c>
      <c r="B3699" s="152">
        <f t="shared" si="1038"/>
        <v>6</v>
      </c>
      <c r="C3699" s="152">
        <f t="shared" si="1039"/>
        <v>3</v>
      </c>
      <c r="D3699" s="152">
        <f t="shared" si="1040"/>
        <v>19</v>
      </c>
      <c r="E3699" s="38" t="str">
        <f t="shared" si="1041"/>
        <v>W</v>
      </c>
      <c r="F3699" s="134">
        <v>32.21</v>
      </c>
      <c r="G3699" s="38" t="str">
        <f t="shared" si="1042"/>
        <v>-</v>
      </c>
      <c r="H3699" s="38">
        <f t="shared" si="1043"/>
        <v>32.21</v>
      </c>
      <c r="K3699" s="133">
        <v>43254.791666666664</v>
      </c>
      <c r="L3699" s="9">
        <f t="shared" si="1026"/>
        <v>6</v>
      </c>
      <c r="M3699" s="9">
        <f t="shared" si="1027"/>
        <v>3</v>
      </c>
      <c r="N3699" s="9">
        <f t="shared" si="1028"/>
        <v>19</v>
      </c>
      <c r="O3699" s="31" t="str">
        <f t="shared" si="1029"/>
        <v>W</v>
      </c>
      <c r="P3699" s="134">
        <v>27.49</v>
      </c>
      <c r="Q3699" s="31" t="str">
        <f t="shared" si="1030"/>
        <v>-</v>
      </c>
      <c r="R3699" s="31">
        <f t="shared" si="1031"/>
        <v>27.49</v>
      </c>
      <c r="U3699" s="133">
        <v>43619.791666666664</v>
      </c>
      <c r="V3699" s="9">
        <f t="shared" si="1032"/>
        <v>6</v>
      </c>
      <c r="W3699" s="9">
        <f t="shared" si="1033"/>
        <v>3</v>
      </c>
      <c r="X3699" s="9">
        <f t="shared" si="1034"/>
        <v>19</v>
      </c>
      <c r="Y3699" s="31" t="str">
        <f t="shared" si="1035"/>
        <v/>
      </c>
      <c r="Z3699" s="134">
        <v>23.78</v>
      </c>
      <c r="AA3699" s="31" t="str">
        <f t="shared" si="1036"/>
        <v>-</v>
      </c>
      <c r="AB3699" s="31">
        <f t="shared" si="1037"/>
        <v>23.78</v>
      </c>
    </row>
    <row r="3700" spans="1:28" x14ac:dyDescent="0.3">
      <c r="A3700" s="133">
        <v>42889.833333333336</v>
      </c>
      <c r="B3700" s="152">
        <f t="shared" si="1038"/>
        <v>6</v>
      </c>
      <c r="C3700" s="152">
        <f t="shared" si="1039"/>
        <v>3</v>
      </c>
      <c r="D3700" s="152">
        <f t="shared" si="1040"/>
        <v>20</v>
      </c>
      <c r="E3700" s="38" t="str">
        <f t="shared" si="1041"/>
        <v>W</v>
      </c>
      <c r="F3700" s="134">
        <v>32.020000000000003</v>
      </c>
      <c r="G3700" s="38" t="str">
        <f t="shared" si="1042"/>
        <v>-</v>
      </c>
      <c r="H3700" s="38">
        <f t="shared" si="1043"/>
        <v>32.020000000000003</v>
      </c>
      <c r="K3700" s="133">
        <v>43254.833333333336</v>
      </c>
      <c r="L3700" s="9">
        <f t="shared" si="1026"/>
        <v>6</v>
      </c>
      <c r="M3700" s="9">
        <f t="shared" si="1027"/>
        <v>3</v>
      </c>
      <c r="N3700" s="9">
        <f t="shared" si="1028"/>
        <v>20</v>
      </c>
      <c r="O3700" s="31" t="str">
        <f t="shared" si="1029"/>
        <v>W</v>
      </c>
      <c r="P3700" s="134">
        <v>29.54</v>
      </c>
      <c r="Q3700" s="31" t="str">
        <f t="shared" si="1030"/>
        <v>-</v>
      </c>
      <c r="R3700" s="31">
        <f t="shared" si="1031"/>
        <v>29.54</v>
      </c>
      <c r="U3700" s="133">
        <v>43619.833333333336</v>
      </c>
      <c r="V3700" s="9">
        <f t="shared" si="1032"/>
        <v>6</v>
      </c>
      <c r="W3700" s="9">
        <f t="shared" si="1033"/>
        <v>3</v>
      </c>
      <c r="X3700" s="9">
        <f t="shared" si="1034"/>
        <v>20</v>
      </c>
      <c r="Y3700" s="31" t="str">
        <f t="shared" si="1035"/>
        <v/>
      </c>
      <c r="Z3700" s="134">
        <v>23.67</v>
      </c>
      <c r="AA3700" s="31" t="str">
        <f t="shared" si="1036"/>
        <v>-</v>
      </c>
      <c r="AB3700" s="31">
        <f t="shared" si="1037"/>
        <v>23.67</v>
      </c>
    </row>
    <row r="3701" spans="1:28" x14ac:dyDescent="0.3">
      <c r="A3701" s="133">
        <v>42889.875</v>
      </c>
      <c r="B3701" s="152">
        <f t="shared" si="1038"/>
        <v>6</v>
      </c>
      <c r="C3701" s="152">
        <f t="shared" si="1039"/>
        <v>3</v>
      </c>
      <c r="D3701" s="152">
        <f t="shared" si="1040"/>
        <v>21</v>
      </c>
      <c r="E3701" s="38" t="str">
        <f t="shared" si="1041"/>
        <v>W</v>
      </c>
      <c r="F3701" s="134">
        <v>29.21</v>
      </c>
      <c r="G3701" s="38" t="str">
        <f t="shared" si="1042"/>
        <v>-</v>
      </c>
      <c r="H3701" s="38">
        <f t="shared" si="1043"/>
        <v>29.21</v>
      </c>
      <c r="K3701" s="133">
        <v>43254.875</v>
      </c>
      <c r="L3701" s="9">
        <f t="shared" si="1026"/>
        <v>6</v>
      </c>
      <c r="M3701" s="9">
        <f t="shared" si="1027"/>
        <v>3</v>
      </c>
      <c r="N3701" s="9">
        <f t="shared" si="1028"/>
        <v>21</v>
      </c>
      <c r="O3701" s="31" t="str">
        <f t="shared" si="1029"/>
        <v>W</v>
      </c>
      <c r="P3701" s="134">
        <v>27.16</v>
      </c>
      <c r="Q3701" s="31" t="str">
        <f t="shared" si="1030"/>
        <v>-</v>
      </c>
      <c r="R3701" s="31">
        <f t="shared" si="1031"/>
        <v>27.16</v>
      </c>
      <c r="U3701" s="133">
        <v>43619.875</v>
      </c>
      <c r="V3701" s="9">
        <f t="shared" si="1032"/>
        <v>6</v>
      </c>
      <c r="W3701" s="9">
        <f t="shared" si="1033"/>
        <v>3</v>
      </c>
      <c r="X3701" s="9">
        <f t="shared" si="1034"/>
        <v>21</v>
      </c>
      <c r="Y3701" s="31" t="str">
        <f t="shared" si="1035"/>
        <v/>
      </c>
      <c r="Z3701" s="134">
        <v>23.76</v>
      </c>
      <c r="AA3701" s="31" t="str">
        <f t="shared" si="1036"/>
        <v>-</v>
      </c>
      <c r="AB3701" s="31">
        <f t="shared" si="1037"/>
        <v>23.76</v>
      </c>
    </row>
    <row r="3702" spans="1:28" x14ac:dyDescent="0.3">
      <c r="A3702" s="133">
        <v>42889.916666666664</v>
      </c>
      <c r="B3702" s="152">
        <f t="shared" si="1038"/>
        <v>6</v>
      </c>
      <c r="C3702" s="152">
        <f t="shared" si="1039"/>
        <v>3</v>
      </c>
      <c r="D3702" s="152">
        <f t="shared" si="1040"/>
        <v>22</v>
      </c>
      <c r="E3702" s="38" t="str">
        <f t="shared" si="1041"/>
        <v>W</v>
      </c>
      <c r="F3702" s="134">
        <v>24.15</v>
      </c>
      <c r="G3702" s="38" t="str">
        <f t="shared" si="1042"/>
        <v>-</v>
      </c>
      <c r="H3702" s="38">
        <f t="shared" si="1043"/>
        <v>24.15</v>
      </c>
      <c r="K3702" s="133">
        <v>43254.916666666664</v>
      </c>
      <c r="L3702" s="9">
        <f t="shared" si="1026"/>
        <v>6</v>
      </c>
      <c r="M3702" s="9">
        <f t="shared" si="1027"/>
        <v>3</v>
      </c>
      <c r="N3702" s="9">
        <f t="shared" si="1028"/>
        <v>22</v>
      </c>
      <c r="O3702" s="31" t="str">
        <f t="shared" si="1029"/>
        <v>W</v>
      </c>
      <c r="P3702" s="134">
        <v>23.26</v>
      </c>
      <c r="Q3702" s="31" t="str">
        <f t="shared" si="1030"/>
        <v>-</v>
      </c>
      <c r="R3702" s="31">
        <f t="shared" si="1031"/>
        <v>23.26</v>
      </c>
      <c r="U3702" s="133">
        <v>43619.916666666664</v>
      </c>
      <c r="V3702" s="9">
        <f t="shared" si="1032"/>
        <v>6</v>
      </c>
      <c r="W3702" s="9">
        <f t="shared" si="1033"/>
        <v>3</v>
      </c>
      <c r="X3702" s="9">
        <f t="shared" si="1034"/>
        <v>22</v>
      </c>
      <c r="Y3702" s="31" t="str">
        <f t="shared" si="1035"/>
        <v/>
      </c>
      <c r="Z3702" s="134">
        <v>20.29</v>
      </c>
      <c r="AA3702" s="31" t="str">
        <f t="shared" si="1036"/>
        <v>-</v>
      </c>
      <c r="AB3702" s="31">
        <f t="shared" si="1037"/>
        <v>20.29</v>
      </c>
    </row>
    <row r="3703" spans="1:28" x14ac:dyDescent="0.3">
      <c r="A3703" s="133">
        <v>42889.958333333336</v>
      </c>
      <c r="B3703" s="152">
        <f t="shared" si="1038"/>
        <v>6</v>
      </c>
      <c r="C3703" s="152">
        <f t="shared" si="1039"/>
        <v>3</v>
      </c>
      <c r="D3703" s="152">
        <f t="shared" si="1040"/>
        <v>23</v>
      </c>
      <c r="E3703" s="38" t="str">
        <f t="shared" si="1041"/>
        <v>W</v>
      </c>
      <c r="F3703" s="134">
        <v>22.26</v>
      </c>
      <c r="G3703" s="38" t="str">
        <f t="shared" si="1042"/>
        <v>-</v>
      </c>
      <c r="H3703" s="38">
        <f t="shared" si="1043"/>
        <v>22.26</v>
      </c>
      <c r="K3703" s="133">
        <v>43254.958333333336</v>
      </c>
      <c r="L3703" s="9">
        <f t="shared" si="1026"/>
        <v>6</v>
      </c>
      <c r="M3703" s="9">
        <f t="shared" si="1027"/>
        <v>3</v>
      </c>
      <c r="N3703" s="9">
        <f t="shared" si="1028"/>
        <v>23</v>
      </c>
      <c r="O3703" s="31" t="str">
        <f t="shared" si="1029"/>
        <v>W</v>
      </c>
      <c r="P3703" s="134">
        <v>21.57</v>
      </c>
      <c r="Q3703" s="31" t="str">
        <f t="shared" si="1030"/>
        <v>-</v>
      </c>
      <c r="R3703" s="31">
        <f t="shared" si="1031"/>
        <v>21.57</v>
      </c>
      <c r="U3703" s="133">
        <v>43619.958333333336</v>
      </c>
      <c r="V3703" s="9">
        <f t="shared" si="1032"/>
        <v>6</v>
      </c>
      <c r="W3703" s="9">
        <f t="shared" si="1033"/>
        <v>3</v>
      </c>
      <c r="X3703" s="9">
        <f t="shared" si="1034"/>
        <v>23</v>
      </c>
      <c r="Y3703" s="31" t="str">
        <f t="shared" si="1035"/>
        <v/>
      </c>
      <c r="Z3703" s="134">
        <v>18.600000000000001</v>
      </c>
      <c r="AA3703" s="31" t="str">
        <f t="shared" si="1036"/>
        <v>-</v>
      </c>
      <c r="AB3703" s="31">
        <f t="shared" si="1037"/>
        <v>18.600000000000001</v>
      </c>
    </row>
    <row r="3704" spans="1:28" x14ac:dyDescent="0.3">
      <c r="A3704" s="133">
        <v>42890</v>
      </c>
      <c r="B3704" s="152">
        <f t="shared" si="1038"/>
        <v>6</v>
      </c>
      <c r="C3704" s="152">
        <f t="shared" si="1039"/>
        <v>4</v>
      </c>
      <c r="D3704" s="152">
        <f t="shared" si="1040"/>
        <v>0</v>
      </c>
      <c r="E3704" s="38" t="str">
        <f t="shared" si="1041"/>
        <v>W</v>
      </c>
      <c r="F3704" s="134">
        <v>18.7</v>
      </c>
      <c r="G3704" s="38" t="str">
        <f t="shared" si="1042"/>
        <v>-</v>
      </c>
      <c r="H3704" s="38">
        <f t="shared" si="1043"/>
        <v>18.7</v>
      </c>
      <c r="K3704" s="133">
        <v>43255</v>
      </c>
      <c r="L3704" s="9">
        <f t="shared" si="1026"/>
        <v>6</v>
      </c>
      <c r="M3704" s="9">
        <f t="shared" si="1027"/>
        <v>4</v>
      </c>
      <c r="N3704" s="9">
        <f t="shared" si="1028"/>
        <v>0</v>
      </c>
      <c r="O3704" s="31" t="str">
        <f t="shared" si="1029"/>
        <v/>
      </c>
      <c r="P3704" s="134">
        <v>20.309999999999999</v>
      </c>
      <c r="Q3704" s="31" t="str">
        <f t="shared" si="1030"/>
        <v>-</v>
      </c>
      <c r="R3704" s="31">
        <f t="shared" si="1031"/>
        <v>20.309999999999999</v>
      </c>
      <c r="U3704" s="133">
        <v>43620</v>
      </c>
      <c r="V3704" s="9">
        <f t="shared" si="1032"/>
        <v>6</v>
      </c>
      <c r="W3704" s="9">
        <f t="shared" si="1033"/>
        <v>4</v>
      </c>
      <c r="X3704" s="9">
        <f t="shared" si="1034"/>
        <v>0</v>
      </c>
      <c r="Y3704" s="31" t="str">
        <f t="shared" si="1035"/>
        <v/>
      </c>
      <c r="Z3704" s="134">
        <v>15.92</v>
      </c>
      <c r="AA3704" s="31" t="str">
        <f t="shared" si="1036"/>
        <v>-</v>
      </c>
      <c r="AB3704" s="31">
        <f t="shared" si="1037"/>
        <v>15.92</v>
      </c>
    </row>
    <row r="3705" spans="1:28" x14ac:dyDescent="0.3">
      <c r="A3705" s="133">
        <v>42890.041666666664</v>
      </c>
      <c r="B3705" s="152">
        <f t="shared" si="1038"/>
        <v>6</v>
      </c>
      <c r="C3705" s="152">
        <f t="shared" si="1039"/>
        <v>4</v>
      </c>
      <c r="D3705" s="152">
        <f t="shared" si="1040"/>
        <v>1</v>
      </c>
      <c r="E3705" s="38" t="str">
        <f t="shared" si="1041"/>
        <v>W</v>
      </c>
      <c r="F3705" s="134">
        <v>18.39</v>
      </c>
      <c r="G3705" s="38" t="str">
        <f t="shared" si="1042"/>
        <v>-</v>
      </c>
      <c r="H3705" s="38">
        <f t="shared" si="1043"/>
        <v>18.39</v>
      </c>
      <c r="K3705" s="133">
        <v>43255.041666666664</v>
      </c>
      <c r="L3705" s="9">
        <f t="shared" si="1026"/>
        <v>6</v>
      </c>
      <c r="M3705" s="9">
        <f t="shared" si="1027"/>
        <v>4</v>
      </c>
      <c r="N3705" s="9">
        <f t="shared" si="1028"/>
        <v>1</v>
      </c>
      <c r="O3705" s="31" t="str">
        <f t="shared" si="1029"/>
        <v/>
      </c>
      <c r="P3705" s="134">
        <v>19.05</v>
      </c>
      <c r="Q3705" s="31" t="str">
        <f t="shared" si="1030"/>
        <v>-</v>
      </c>
      <c r="R3705" s="31">
        <f t="shared" si="1031"/>
        <v>19.05</v>
      </c>
      <c r="U3705" s="133">
        <v>43620.041666666664</v>
      </c>
      <c r="V3705" s="9">
        <f t="shared" si="1032"/>
        <v>6</v>
      </c>
      <c r="W3705" s="9">
        <f t="shared" si="1033"/>
        <v>4</v>
      </c>
      <c r="X3705" s="9">
        <f t="shared" si="1034"/>
        <v>1</v>
      </c>
      <c r="Y3705" s="31" t="str">
        <f t="shared" si="1035"/>
        <v/>
      </c>
      <c r="Z3705" s="134">
        <v>15.53</v>
      </c>
      <c r="AA3705" s="31" t="str">
        <f t="shared" si="1036"/>
        <v>-</v>
      </c>
      <c r="AB3705" s="31">
        <f t="shared" si="1037"/>
        <v>15.53</v>
      </c>
    </row>
    <row r="3706" spans="1:28" x14ac:dyDescent="0.3">
      <c r="A3706" s="133">
        <v>42890.083333333336</v>
      </c>
      <c r="B3706" s="152">
        <f t="shared" si="1038"/>
        <v>6</v>
      </c>
      <c r="C3706" s="152">
        <f t="shared" si="1039"/>
        <v>4</v>
      </c>
      <c r="D3706" s="152">
        <f t="shared" si="1040"/>
        <v>2</v>
      </c>
      <c r="E3706" s="38" t="str">
        <f t="shared" si="1041"/>
        <v>W</v>
      </c>
      <c r="F3706" s="134">
        <v>17.32</v>
      </c>
      <c r="G3706" s="38" t="str">
        <f t="shared" si="1042"/>
        <v>-</v>
      </c>
      <c r="H3706" s="38">
        <f t="shared" si="1043"/>
        <v>17.32</v>
      </c>
      <c r="K3706" s="133">
        <v>43255.083333333336</v>
      </c>
      <c r="L3706" s="9">
        <f t="shared" si="1026"/>
        <v>6</v>
      </c>
      <c r="M3706" s="9">
        <f t="shared" si="1027"/>
        <v>4</v>
      </c>
      <c r="N3706" s="9">
        <f t="shared" si="1028"/>
        <v>2</v>
      </c>
      <c r="O3706" s="31" t="str">
        <f t="shared" si="1029"/>
        <v/>
      </c>
      <c r="P3706" s="134">
        <v>18.38</v>
      </c>
      <c r="Q3706" s="31" t="str">
        <f t="shared" si="1030"/>
        <v>-</v>
      </c>
      <c r="R3706" s="31">
        <f t="shared" si="1031"/>
        <v>18.38</v>
      </c>
      <c r="U3706" s="133">
        <v>43620.083333333336</v>
      </c>
      <c r="V3706" s="9">
        <f t="shared" si="1032"/>
        <v>6</v>
      </c>
      <c r="W3706" s="9">
        <f t="shared" si="1033"/>
        <v>4</v>
      </c>
      <c r="X3706" s="9">
        <f t="shared" si="1034"/>
        <v>2</v>
      </c>
      <c r="Y3706" s="31" t="str">
        <f t="shared" si="1035"/>
        <v/>
      </c>
      <c r="Z3706" s="134">
        <v>15.63</v>
      </c>
      <c r="AA3706" s="31" t="str">
        <f t="shared" si="1036"/>
        <v>-</v>
      </c>
      <c r="AB3706" s="31">
        <f t="shared" si="1037"/>
        <v>15.63</v>
      </c>
    </row>
    <row r="3707" spans="1:28" x14ac:dyDescent="0.3">
      <c r="A3707" s="133">
        <v>42890.125</v>
      </c>
      <c r="B3707" s="152">
        <f t="shared" si="1038"/>
        <v>6</v>
      </c>
      <c r="C3707" s="152">
        <f t="shared" si="1039"/>
        <v>4</v>
      </c>
      <c r="D3707" s="152">
        <f t="shared" si="1040"/>
        <v>3</v>
      </c>
      <c r="E3707" s="38" t="str">
        <f t="shared" si="1041"/>
        <v>W</v>
      </c>
      <c r="F3707" s="134">
        <v>15.23</v>
      </c>
      <c r="G3707" s="38" t="str">
        <f t="shared" si="1042"/>
        <v>-</v>
      </c>
      <c r="H3707" s="38">
        <f t="shared" si="1043"/>
        <v>15.23</v>
      </c>
      <c r="K3707" s="133">
        <v>43255.125</v>
      </c>
      <c r="L3707" s="9">
        <f t="shared" si="1026"/>
        <v>6</v>
      </c>
      <c r="M3707" s="9">
        <f t="shared" si="1027"/>
        <v>4</v>
      </c>
      <c r="N3707" s="9">
        <f t="shared" si="1028"/>
        <v>3</v>
      </c>
      <c r="O3707" s="31" t="str">
        <f t="shared" si="1029"/>
        <v/>
      </c>
      <c r="P3707" s="134">
        <v>18.02</v>
      </c>
      <c r="Q3707" s="31" t="str">
        <f t="shared" si="1030"/>
        <v>-</v>
      </c>
      <c r="R3707" s="31">
        <f t="shared" si="1031"/>
        <v>18.02</v>
      </c>
      <c r="U3707" s="133">
        <v>43620.125</v>
      </c>
      <c r="V3707" s="9">
        <f t="shared" si="1032"/>
        <v>6</v>
      </c>
      <c r="W3707" s="9">
        <f t="shared" si="1033"/>
        <v>4</v>
      </c>
      <c r="X3707" s="9">
        <f t="shared" si="1034"/>
        <v>3</v>
      </c>
      <c r="Y3707" s="31" t="str">
        <f t="shared" si="1035"/>
        <v/>
      </c>
      <c r="Z3707" s="134">
        <v>15.48</v>
      </c>
      <c r="AA3707" s="31" t="str">
        <f t="shared" si="1036"/>
        <v>-</v>
      </c>
      <c r="AB3707" s="31">
        <f t="shared" si="1037"/>
        <v>15.48</v>
      </c>
    </row>
    <row r="3708" spans="1:28" x14ac:dyDescent="0.3">
      <c r="A3708" s="133">
        <v>42890.166666666664</v>
      </c>
      <c r="B3708" s="152">
        <f t="shared" si="1038"/>
        <v>6</v>
      </c>
      <c r="C3708" s="152">
        <f t="shared" si="1039"/>
        <v>4</v>
      </c>
      <c r="D3708" s="152">
        <f t="shared" si="1040"/>
        <v>4</v>
      </c>
      <c r="E3708" s="38" t="str">
        <f t="shared" si="1041"/>
        <v>W</v>
      </c>
      <c r="F3708" s="134">
        <v>13.82</v>
      </c>
      <c r="G3708" s="38" t="str">
        <f t="shared" si="1042"/>
        <v>-</v>
      </c>
      <c r="H3708" s="38">
        <f t="shared" si="1043"/>
        <v>13.82</v>
      </c>
      <c r="K3708" s="133">
        <v>43255.166666666664</v>
      </c>
      <c r="L3708" s="9">
        <f t="shared" si="1026"/>
        <v>6</v>
      </c>
      <c r="M3708" s="9">
        <f t="shared" si="1027"/>
        <v>4</v>
      </c>
      <c r="N3708" s="9">
        <f t="shared" si="1028"/>
        <v>4</v>
      </c>
      <c r="O3708" s="31" t="str">
        <f t="shared" si="1029"/>
        <v/>
      </c>
      <c r="P3708" s="134">
        <v>18.64</v>
      </c>
      <c r="Q3708" s="31" t="str">
        <f t="shared" si="1030"/>
        <v>-</v>
      </c>
      <c r="R3708" s="31">
        <f t="shared" si="1031"/>
        <v>18.64</v>
      </c>
      <c r="U3708" s="133">
        <v>43620.166666666664</v>
      </c>
      <c r="V3708" s="9">
        <f t="shared" si="1032"/>
        <v>6</v>
      </c>
      <c r="W3708" s="9">
        <f t="shared" si="1033"/>
        <v>4</v>
      </c>
      <c r="X3708" s="9">
        <f t="shared" si="1034"/>
        <v>4</v>
      </c>
      <c r="Y3708" s="31" t="str">
        <f t="shared" si="1035"/>
        <v/>
      </c>
      <c r="Z3708" s="134">
        <v>15.44</v>
      </c>
      <c r="AA3708" s="31" t="str">
        <f t="shared" si="1036"/>
        <v>-</v>
      </c>
      <c r="AB3708" s="31">
        <f t="shared" si="1037"/>
        <v>15.44</v>
      </c>
    </row>
    <row r="3709" spans="1:28" x14ac:dyDescent="0.3">
      <c r="A3709" s="133">
        <v>42890.208333333336</v>
      </c>
      <c r="B3709" s="152">
        <f t="shared" si="1038"/>
        <v>6</v>
      </c>
      <c r="C3709" s="152">
        <f t="shared" si="1039"/>
        <v>4</v>
      </c>
      <c r="D3709" s="152">
        <f t="shared" si="1040"/>
        <v>5</v>
      </c>
      <c r="E3709" s="38" t="str">
        <f t="shared" si="1041"/>
        <v>W</v>
      </c>
      <c r="F3709" s="134">
        <v>13.25</v>
      </c>
      <c r="G3709" s="38" t="str">
        <f t="shared" si="1042"/>
        <v>-</v>
      </c>
      <c r="H3709" s="38">
        <f t="shared" si="1043"/>
        <v>13.25</v>
      </c>
      <c r="K3709" s="133">
        <v>43255.208333333336</v>
      </c>
      <c r="L3709" s="9">
        <f t="shared" si="1026"/>
        <v>6</v>
      </c>
      <c r="M3709" s="9">
        <f t="shared" si="1027"/>
        <v>4</v>
      </c>
      <c r="N3709" s="9">
        <f t="shared" si="1028"/>
        <v>5</v>
      </c>
      <c r="O3709" s="31" t="str">
        <f t="shared" si="1029"/>
        <v/>
      </c>
      <c r="P3709" s="134">
        <v>20.73</v>
      </c>
      <c r="Q3709" s="31" t="str">
        <f t="shared" si="1030"/>
        <v>-</v>
      </c>
      <c r="R3709" s="31">
        <f t="shared" si="1031"/>
        <v>20.73</v>
      </c>
      <c r="U3709" s="133">
        <v>43620.208333333336</v>
      </c>
      <c r="V3709" s="9">
        <f t="shared" si="1032"/>
        <v>6</v>
      </c>
      <c r="W3709" s="9">
        <f t="shared" si="1033"/>
        <v>4</v>
      </c>
      <c r="X3709" s="9">
        <f t="shared" si="1034"/>
        <v>5</v>
      </c>
      <c r="Y3709" s="31" t="str">
        <f t="shared" si="1035"/>
        <v/>
      </c>
      <c r="Z3709" s="134">
        <v>17.22</v>
      </c>
      <c r="AA3709" s="31" t="str">
        <f t="shared" si="1036"/>
        <v>-</v>
      </c>
      <c r="AB3709" s="31">
        <f t="shared" si="1037"/>
        <v>17.22</v>
      </c>
    </row>
    <row r="3710" spans="1:28" x14ac:dyDescent="0.3">
      <c r="A3710" s="133">
        <v>42890.25</v>
      </c>
      <c r="B3710" s="152">
        <f t="shared" si="1038"/>
        <v>6</v>
      </c>
      <c r="C3710" s="152">
        <f t="shared" si="1039"/>
        <v>4</v>
      </c>
      <c r="D3710" s="152">
        <f t="shared" si="1040"/>
        <v>6</v>
      </c>
      <c r="E3710" s="38" t="str">
        <f t="shared" si="1041"/>
        <v>W</v>
      </c>
      <c r="F3710" s="134">
        <v>10.91</v>
      </c>
      <c r="G3710" s="38" t="str">
        <f t="shared" si="1042"/>
        <v>-</v>
      </c>
      <c r="H3710" s="38">
        <f t="shared" si="1043"/>
        <v>10.91</v>
      </c>
      <c r="K3710" s="133">
        <v>43255.25</v>
      </c>
      <c r="L3710" s="9">
        <f t="shared" si="1026"/>
        <v>6</v>
      </c>
      <c r="M3710" s="9">
        <f t="shared" si="1027"/>
        <v>4</v>
      </c>
      <c r="N3710" s="9">
        <f t="shared" si="1028"/>
        <v>6</v>
      </c>
      <c r="O3710" s="31" t="str">
        <f t="shared" si="1029"/>
        <v/>
      </c>
      <c r="P3710" s="134">
        <v>21.97</v>
      </c>
      <c r="Q3710" s="31" t="str">
        <f t="shared" si="1030"/>
        <v>-</v>
      </c>
      <c r="R3710" s="31">
        <f t="shared" si="1031"/>
        <v>21.97</v>
      </c>
      <c r="U3710" s="133">
        <v>43620.25</v>
      </c>
      <c r="V3710" s="9">
        <f t="shared" si="1032"/>
        <v>6</v>
      </c>
      <c r="W3710" s="9">
        <f t="shared" si="1033"/>
        <v>4</v>
      </c>
      <c r="X3710" s="9">
        <f t="shared" si="1034"/>
        <v>6</v>
      </c>
      <c r="Y3710" s="31" t="str">
        <f t="shared" si="1035"/>
        <v/>
      </c>
      <c r="Z3710" s="134">
        <v>19.02</v>
      </c>
      <c r="AA3710" s="31" t="str">
        <f t="shared" si="1036"/>
        <v>-</v>
      </c>
      <c r="AB3710" s="31">
        <f t="shared" si="1037"/>
        <v>19.02</v>
      </c>
    </row>
    <row r="3711" spans="1:28" x14ac:dyDescent="0.3">
      <c r="A3711" s="133">
        <v>42890.291666666664</v>
      </c>
      <c r="B3711" s="152">
        <f t="shared" si="1038"/>
        <v>6</v>
      </c>
      <c r="C3711" s="152">
        <f t="shared" si="1039"/>
        <v>4</v>
      </c>
      <c r="D3711" s="152">
        <f t="shared" si="1040"/>
        <v>7</v>
      </c>
      <c r="E3711" s="38" t="str">
        <f t="shared" si="1041"/>
        <v>W</v>
      </c>
      <c r="F3711" s="134">
        <v>16.440000000000001</v>
      </c>
      <c r="G3711" s="38" t="str">
        <f t="shared" si="1042"/>
        <v>-</v>
      </c>
      <c r="H3711" s="38">
        <f t="shared" si="1043"/>
        <v>16.440000000000001</v>
      </c>
      <c r="K3711" s="133">
        <v>43255.291666666664</v>
      </c>
      <c r="L3711" s="9">
        <f t="shared" si="1026"/>
        <v>6</v>
      </c>
      <c r="M3711" s="9">
        <f t="shared" si="1027"/>
        <v>4</v>
      </c>
      <c r="N3711" s="9">
        <f t="shared" si="1028"/>
        <v>7</v>
      </c>
      <c r="O3711" s="31" t="str">
        <f t="shared" si="1029"/>
        <v/>
      </c>
      <c r="P3711" s="134">
        <v>23.17</v>
      </c>
      <c r="Q3711" s="31" t="str">
        <f t="shared" si="1030"/>
        <v>-</v>
      </c>
      <c r="R3711" s="31">
        <f t="shared" si="1031"/>
        <v>23.17</v>
      </c>
      <c r="U3711" s="133">
        <v>43620.291666666664</v>
      </c>
      <c r="V3711" s="9">
        <f t="shared" si="1032"/>
        <v>6</v>
      </c>
      <c r="W3711" s="9">
        <f t="shared" si="1033"/>
        <v>4</v>
      </c>
      <c r="X3711" s="9">
        <f t="shared" si="1034"/>
        <v>7</v>
      </c>
      <c r="Y3711" s="31" t="str">
        <f t="shared" si="1035"/>
        <v/>
      </c>
      <c r="Z3711" s="134">
        <v>19.95</v>
      </c>
      <c r="AA3711" s="31" t="str">
        <f t="shared" si="1036"/>
        <v>-</v>
      </c>
      <c r="AB3711" s="31">
        <f t="shared" si="1037"/>
        <v>19.95</v>
      </c>
    </row>
    <row r="3712" spans="1:28" x14ac:dyDescent="0.3">
      <c r="A3712" s="133">
        <v>42890.333333333336</v>
      </c>
      <c r="B3712" s="152">
        <f t="shared" si="1038"/>
        <v>6</v>
      </c>
      <c r="C3712" s="152">
        <f t="shared" si="1039"/>
        <v>4</v>
      </c>
      <c r="D3712" s="152">
        <f t="shared" si="1040"/>
        <v>8</v>
      </c>
      <c r="E3712" s="38" t="str">
        <f t="shared" si="1041"/>
        <v>W</v>
      </c>
      <c r="F3712" s="134">
        <v>19.46</v>
      </c>
      <c r="G3712" s="38" t="str">
        <f t="shared" si="1042"/>
        <v>-</v>
      </c>
      <c r="H3712" s="38">
        <f t="shared" si="1043"/>
        <v>19.46</v>
      </c>
      <c r="K3712" s="133">
        <v>43255.333333333336</v>
      </c>
      <c r="L3712" s="9">
        <f t="shared" si="1026"/>
        <v>6</v>
      </c>
      <c r="M3712" s="9">
        <f t="shared" si="1027"/>
        <v>4</v>
      </c>
      <c r="N3712" s="9">
        <f t="shared" si="1028"/>
        <v>8</v>
      </c>
      <c r="O3712" s="31" t="str">
        <f t="shared" si="1029"/>
        <v/>
      </c>
      <c r="P3712" s="134">
        <v>24.2</v>
      </c>
      <c r="Q3712" s="31">
        <f t="shared" si="1030"/>
        <v>24.2</v>
      </c>
      <c r="R3712" s="31" t="str">
        <f t="shared" si="1031"/>
        <v>-</v>
      </c>
      <c r="U3712" s="133">
        <v>43620.333333333336</v>
      </c>
      <c r="V3712" s="9">
        <f t="shared" si="1032"/>
        <v>6</v>
      </c>
      <c r="W3712" s="9">
        <f t="shared" si="1033"/>
        <v>4</v>
      </c>
      <c r="X3712" s="9">
        <f t="shared" si="1034"/>
        <v>8</v>
      </c>
      <c r="Y3712" s="31" t="str">
        <f t="shared" si="1035"/>
        <v/>
      </c>
      <c r="Z3712" s="134">
        <v>20.22</v>
      </c>
      <c r="AA3712" s="31">
        <f t="shared" si="1036"/>
        <v>20.22</v>
      </c>
      <c r="AB3712" s="31" t="str">
        <f t="shared" si="1037"/>
        <v>-</v>
      </c>
    </row>
    <row r="3713" spans="1:28" x14ac:dyDescent="0.3">
      <c r="A3713" s="133">
        <v>42890.375</v>
      </c>
      <c r="B3713" s="152">
        <f t="shared" si="1038"/>
        <v>6</v>
      </c>
      <c r="C3713" s="152">
        <f t="shared" si="1039"/>
        <v>4</v>
      </c>
      <c r="D3713" s="152">
        <f t="shared" si="1040"/>
        <v>9</v>
      </c>
      <c r="E3713" s="38" t="str">
        <f t="shared" si="1041"/>
        <v>W</v>
      </c>
      <c r="F3713" s="134">
        <v>21.94</v>
      </c>
      <c r="G3713" s="38" t="str">
        <f t="shared" si="1042"/>
        <v>-</v>
      </c>
      <c r="H3713" s="38">
        <f t="shared" si="1043"/>
        <v>21.94</v>
      </c>
      <c r="K3713" s="133">
        <v>43255.375</v>
      </c>
      <c r="L3713" s="9">
        <f t="shared" si="1026"/>
        <v>6</v>
      </c>
      <c r="M3713" s="9">
        <f t="shared" si="1027"/>
        <v>4</v>
      </c>
      <c r="N3713" s="9">
        <f t="shared" si="1028"/>
        <v>9</v>
      </c>
      <c r="O3713" s="31" t="str">
        <f t="shared" si="1029"/>
        <v/>
      </c>
      <c r="P3713" s="134">
        <v>26.56</v>
      </c>
      <c r="Q3713" s="31">
        <f t="shared" si="1030"/>
        <v>26.56</v>
      </c>
      <c r="R3713" s="31" t="str">
        <f t="shared" si="1031"/>
        <v>-</v>
      </c>
      <c r="U3713" s="133">
        <v>43620.375</v>
      </c>
      <c r="V3713" s="9">
        <f t="shared" si="1032"/>
        <v>6</v>
      </c>
      <c r="W3713" s="9">
        <f t="shared" si="1033"/>
        <v>4</v>
      </c>
      <c r="X3713" s="9">
        <f t="shared" si="1034"/>
        <v>9</v>
      </c>
      <c r="Y3713" s="31" t="str">
        <f t="shared" si="1035"/>
        <v/>
      </c>
      <c r="Z3713" s="134">
        <v>20.49</v>
      </c>
      <c r="AA3713" s="31">
        <f t="shared" si="1036"/>
        <v>20.49</v>
      </c>
      <c r="AB3713" s="31" t="str">
        <f t="shared" si="1037"/>
        <v>-</v>
      </c>
    </row>
    <row r="3714" spans="1:28" x14ac:dyDescent="0.3">
      <c r="A3714" s="133">
        <v>42890.416666666664</v>
      </c>
      <c r="B3714" s="152">
        <f t="shared" si="1038"/>
        <v>6</v>
      </c>
      <c r="C3714" s="152">
        <f t="shared" si="1039"/>
        <v>4</v>
      </c>
      <c r="D3714" s="152">
        <f t="shared" si="1040"/>
        <v>10</v>
      </c>
      <c r="E3714" s="38" t="str">
        <f t="shared" si="1041"/>
        <v>W</v>
      </c>
      <c r="F3714" s="134">
        <v>24.2</v>
      </c>
      <c r="G3714" s="38" t="str">
        <f t="shared" si="1042"/>
        <v>-</v>
      </c>
      <c r="H3714" s="38">
        <f t="shared" si="1043"/>
        <v>24.2</v>
      </c>
      <c r="K3714" s="133">
        <v>43255.416666666664</v>
      </c>
      <c r="L3714" s="9">
        <f t="shared" si="1026"/>
        <v>6</v>
      </c>
      <c r="M3714" s="9">
        <f t="shared" si="1027"/>
        <v>4</v>
      </c>
      <c r="N3714" s="9">
        <f t="shared" si="1028"/>
        <v>10</v>
      </c>
      <c r="O3714" s="31" t="str">
        <f t="shared" si="1029"/>
        <v/>
      </c>
      <c r="P3714" s="134">
        <v>30.12</v>
      </c>
      <c r="Q3714" s="31">
        <f t="shared" si="1030"/>
        <v>30.12</v>
      </c>
      <c r="R3714" s="31" t="str">
        <f t="shared" si="1031"/>
        <v>-</v>
      </c>
      <c r="U3714" s="133">
        <v>43620.416666666664</v>
      </c>
      <c r="V3714" s="9">
        <f t="shared" si="1032"/>
        <v>6</v>
      </c>
      <c r="W3714" s="9">
        <f t="shared" si="1033"/>
        <v>4</v>
      </c>
      <c r="X3714" s="9">
        <f t="shared" si="1034"/>
        <v>10</v>
      </c>
      <c r="Y3714" s="31" t="str">
        <f t="shared" si="1035"/>
        <v/>
      </c>
      <c r="Z3714" s="134">
        <v>21.28</v>
      </c>
      <c r="AA3714" s="31">
        <f t="shared" si="1036"/>
        <v>21.28</v>
      </c>
      <c r="AB3714" s="31" t="str">
        <f t="shared" si="1037"/>
        <v>-</v>
      </c>
    </row>
    <row r="3715" spans="1:28" x14ac:dyDescent="0.3">
      <c r="A3715" s="133">
        <v>42890.458333333336</v>
      </c>
      <c r="B3715" s="152">
        <f t="shared" si="1038"/>
        <v>6</v>
      </c>
      <c r="C3715" s="152">
        <f t="shared" si="1039"/>
        <v>4</v>
      </c>
      <c r="D3715" s="152">
        <f t="shared" si="1040"/>
        <v>11</v>
      </c>
      <c r="E3715" s="38" t="str">
        <f t="shared" si="1041"/>
        <v>W</v>
      </c>
      <c r="F3715" s="134">
        <v>25.3</v>
      </c>
      <c r="G3715" s="38" t="str">
        <f t="shared" si="1042"/>
        <v>-</v>
      </c>
      <c r="H3715" s="38">
        <f t="shared" si="1043"/>
        <v>25.3</v>
      </c>
      <c r="K3715" s="133">
        <v>43255.458333333336</v>
      </c>
      <c r="L3715" s="9">
        <f t="shared" si="1026"/>
        <v>6</v>
      </c>
      <c r="M3715" s="9">
        <f t="shared" si="1027"/>
        <v>4</v>
      </c>
      <c r="N3715" s="9">
        <f t="shared" si="1028"/>
        <v>11</v>
      </c>
      <c r="O3715" s="31" t="str">
        <f t="shared" si="1029"/>
        <v/>
      </c>
      <c r="P3715" s="134">
        <v>34.11</v>
      </c>
      <c r="Q3715" s="31">
        <f t="shared" si="1030"/>
        <v>34.11</v>
      </c>
      <c r="R3715" s="31" t="str">
        <f t="shared" si="1031"/>
        <v>-</v>
      </c>
      <c r="U3715" s="133">
        <v>43620.458333333336</v>
      </c>
      <c r="V3715" s="9">
        <f t="shared" si="1032"/>
        <v>6</v>
      </c>
      <c r="W3715" s="9">
        <f t="shared" si="1033"/>
        <v>4</v>
      </c>
      <c r="X3715" s="9">
        <f t="shared" si="1034"/>
        <v>11</v>
      </c>
      <c r="Y3715" s="31" t="str">
        <f t="shared" si="1035"/>
        <v/>
      </c>
      <c r="Z3715" s="134">
        <v>22.76</v>
      </c>
      <c r="AA3715" s="31">
        <f t="shared" si="1036"/>
        <v>22.76</v>
      </c>
      <c r="AB3715" s="31" t="str">
        <f t="shared" si="1037"/>
        <v>-</v>
      </c>
    </row>
    <row r="3716" spans="1:28" x14ac:dyDescent="0.3">
      <c r="A3716" s="133">
        <v>42890.5</v>
      </c>
      <c r="B3716" s="152">
        <f t="shared" si="1038"/>
        <v>6</v>
      </c>
      <c r="C3716" s="152">
        <f t="shared" si="1039"/>
        <v>4</v>
      </c>
      <c r="D3716" s="152">
        <f t="shared" si="1040"/>
        <v>12</v>
      </c>
      <c r="E3716" s="38" t="str">
        <f t="shared" si="1041"/>
        <v>W</v>
      </c>
      <c r="F3716" s="134">
        <v>27.13</v>
      </c>
      <c r="G3716" s="38" t="str">
        <f t="shared" si="1042"/>
        <v>-</v>
      </c>
      <c r="H3716" s="38">
        <f t="shared" si="1043"/>
        <v>27.13</v>
      </c>
      <c r="K3716" s="133">
        <v>43255.5</v>
      </c>
      <c r="L3716" s="9">
        <f t="shared" si="1026"/>
        <v>6</v>
      </c>
      <c r="M3716" s="9">
        <f t="shared" si="1027"/>
        <v>4</v>
      </c>
      <c r="N3716" s="9">
        <f t="shared" si="1028"/>
        <v>12</v>
      </c>
      <c r="O3716" s="31" t="str">
        <f t="shared" si="1029"/>
        <v/>
      </c>
      <c r="P3716" s="134">
        <v>38.979999999999997</v>
      </c>
      <c r="Q3716" s="31">
        <f t="shared" si="1030"/>
        <v>38.979999999999997</v>
      </c>
      <c r="R3716" s="31" t="str">
        <f t="shared" si="1031"/>
        <v>-</v>
      </c>
      <c r="U3716" s="133">
        <v>43620.5</v>
      </c>
      <c r="V3716" s="9">
        <f t="shared" si="1032"/>
        <v>6</v>
      </c>
      <c r="W3716" s="9">
        <f t="shared" si="1033"/>
        <v>4</v>
      </c>
      <c r="X3716" s="9">
        <f t="shared" si="1034"/>
        <v>12</v>
      </c>
      <c r="Y3716" s="31" t="str">
        <f t="shared" si="1035"/>
        <v/>
      </c>
      <c r="Z3716" s="134">
        <v>24.91</v>
      </c>
      <c r="AA3716" s="31">
        <f t="shared" si="1036"/>
        <v>24.91</v>
      </c>
      <c r="AB3716" s="31" t="str">
        <f t="shared" si="1037"/>
        <v>-</v>
      </c>
    </row>
    <row r="3717" spans="1:28" x14ac:dyDescent="0.3">
      <c r="A3717" s="133">
        <v>42890.541666666664</v>
      </c>
      <c r="B3717" s="152">
        <f t="shared" si="1038"/>
        <v>6</v>
      </c>
      <c r="C3717" s="152">
        <f t="shared" si="1039"/>
        <v>4</v>
      </c>
      <c r="D3717" s="152">
        <f t="shared" si="1040"/>
        <v>13</v>
      </c>
      <c r="E3717" s="38" t="str">
        <f t="shared" si="1041"/>
        <v>W</v>
      </c>
      <c r="F3717" s="134">
        <v>29.52</v>
      </c>
      <c r="G3717" s="38" t="str">
        <f t="shared" si="1042"/>
        <v>-</v>
      </c>
      <c r="H3717" s="38">
        <f t="shared" si="1043"/>
        <v>29.52</v>
      </c>
      <c r="K3717" s="133">
        <v>43255.541666666664</v>
      </c>
      <c r="L3717" s="9">
        <f t="shared" si="1026"/>
        <v>6</v>
      </c>
      <c r="M3717" s="9">
        <f t="shared" si="1027"/>
        <v>4</v>
      </c>
      <c r="N3717" s="9">
        <f t="shared" si="1028"/>
        <v>13</v>
      </c>
      <c r="O3717" s="31" t="str">
        <f t="shared" si="1029"/>
        <v/>
      </c>
      <c r="P3717" s="134">
        <v>41.32</v>
      </c>
      <c r="Q3717" s="31">
        <f t="shared" si="1030"/>
        <v>41.32</v>
      </c>
      <c r="R3717" s="31" t="str">
        <f t="shared" si="1031"/>
        <v>-</v>
      </c>
      <c r="U3717" s="133">
        <v>43620.541666666664</v>
      </c>
      <c r="V3717" s="9">
        <f t="shared" si="1032"/>
        <v>6</v>
      </c>
      <c r="W3717" s="9">
        <f t="shared" si="1033"/>
        <v>4</v>
      </c>
      <c r="X3717" s="9">
        <f t="shared" si="1034"/>
        <v>13</v>
      </c>
      <c r="Y3717" s="31" t="str">
        <f t="shared" si="1035"/>
        <v/>
      </c>
      <c r="Z3717" s="134">
        <v>26.13</v>
      </c>
      <c r="AA3717" s="31">
        <f t="shared" si="1036"/>
        <v>26.13</v>
      </c>
      <c r="AB3717" s="31" t="str">
        <f t="shared" si="1037"/>
        <v>-</v>
      </c>
    </row>
    <row r="3718" spans="1:28" x14ac:dyDescent="0.3">
      <c r="A3718" s="133">
        <v>42890.583333333336</v>
      </c>
      <c r="B3718" s="152">
        <f t="shared" si="1038"/>
        <v>6</v>
      </c>
      <c r="C3718" s="152">
        <f t="shared" si="1039"/>
        <v>4</v>
      </c>
      <c r="D3718" s="152">
        <f t="shared" si="1040"/>
        <v>14</v>
      </c>
      <c r="E3718" s="38" t="str">
        <f t="shared" si="1041"/>
        <v>W</v>
      </c>
      <c r="F3718" s="134">
        <v>32.049999999999997</v>
      </c>
      <c r="G3718" s="38" t="str">
        <f t="shared" si="1042"/>
        <v>-</v>
      </c>
      <c r="H3718" s="38">
        <f t="shared" si="1043"/>
        <v>32.049999999999997</v>
      </c>
      <c r="K3718" s="133">
        <v>43255.583333333336</v>
      </c>
      <c r="L3718" s="9">
        <f t="shared" si="1026"/>
        <v>6</v>
      </c>
      <c r="M3718" s="9">
        <f t="shared" si="1027"/>
        <v>4</v>
      </c>
      <c r="N3718" s="9">
        <f t="shared" si="1028"/>
        <v>14</v>
      </c>
      <c r="O3718" s="31" t="str">
        <f t="shared" si="1029"/>
        <v/>
      </c>
      <c r="P3718" s="134">
        <v>41.6</v>
      </c>
      <c r="Q3718" s="31">
        <f t="shared" si="1030"/>
        <v>41.6</v>
      </c>
      <c r="R3718" s="31" t="str">
        <f t="shared" si="1031"/>
        <v>-</v>
      </c>
      <c r="U3718" s="133">
        <v>43620.583333333336</v>
      </c>
      <c r="V3718" s="9">
        <f t="shared" si="1032"/>
        <v>6</v>
      </c>
      <c r="W3718" s="9">
        <f t="shared" si="1033"/>
        <v>4</v>
      </c>
      <c r="X3718" s="9">
        <f t="shared" si="1034"/>
        <v>14</v>
      </c>
      <c r="Y3718" s="31" t="str">
        <f t="shared" si="1035"/>
        <v/>
      </c>
      <c r="Z3718" s="134">
        <v>27.5</v>
      </c>
      <c r="AA3718" s="31">
        <f t="shared" si="1036"/>
        <v>27.5</v>
      </c>
      <c r="AB3718" s="31" t="str">
        <f t="shared" si="1037"/>
        <v>-</v>
      </c>
    </row>
    <row r="3719" spans="1:28" x14ac:dyDescent="0.3">
      <c r="A3719" s="133">
        <v>42890.625</v>
      </c>
      <c r="B3719" s="152">
        <f t="shared" si="1038"/>
        <v>6</v>
      </c>
      <c r="C3719" s="152">
        <f t="shared" si="1039"/>
        <v>4</v>
      </c>
      <c r="D3719" s="152">
        <f t="shared" si="1040"/>
        <v>15</v>
      </c>
      <c r="E3719" s="38" t="str">
        <f t="shared" si="1041"/>
        <v>W</v>
      </c>
      <c r="F3719" s="134">
        <v>33.89</v>
      </c>
      <c r="G3719" s="38" t="str">
        <f t="shared" si="1042"/>
        <v>-</v>
      </c>
      <c r="H3719" s="38">
        <f t="shared" si="1043"/>
        <v>33.89</v>
      </c>
      <c r="K3719" s="133">
        <v>43255.625</v>
      </c>
      <c r="L3719" s="9">
        <f t="shared" si="1026"/>
        <v>6</v>
      </c>
      <c r="M3719" s="9">
        <f t="shared" si="1027"/>
        <v>4</v>
      </c>
      <c r="N3719" s="9">
        <f t="shared" si="1028"/>
        <v>15</v>
      </c>
      <c r="O3719" s="31" t="str">
        <f t="shared" si="1029"/>
        <v/>
      </c>
      <c r="P3719" s="134">
        <v>43.33</v>
      </c>
      <c r="Q3719" s="31">
        <f t="shared" si="1030"/>
        <v>43.33</v>
      </c>
      <c r="R3719" s="31" t="str">
        <f t="shared" si="1031"/>
        <v>-</v>
      </c>
      <c r="U3719" s="133">
        <v>43620.625</v>
      </c>
      <c r="V3719" s="9">
        <f t="shared" si="1032"/>
        <v>6</v>
      </c>
      <c r="W3719" s="9">
        <f t="shared" si="1033"/>
        <v>4</v>
      </c>
      <c r="X3719" s="9">
        <f t="shared" si="1034"/>
        <v>15</v>
      </c>
      <c r="Y3719" s="31" t="str">
        <f t="shared" si="1035"/>
        <v/>
      </c>
      <c r="Z3719" s="134">
        <v>28.4</v>
      </c>
      <c r="AA3719" s="31">
        <f t="shared" si="1036"/>
        <v>28.4</v>
      </c>
      <c r="AB3719" s="31" t="str">
        <f t="shared" si="1037"/>
        <v>-</v>
      </c>
    </row>
    <row r="3720" spans="1:28" x14ac:dyDescent="0.3">
      <c r="A3720" s="133">
        <v>42890.666666666664</v>
      </c>
      <c r="B3720" s="152">
        <f t="shared" si="1038"/>
        <v>6</v>
      </c>
      <c r="C3720" s="152">
        <f t="shared" si="1039"/>
        <v>4</v>
      </c>
      <c r="D3720" s="152">
        <f t="shared" si="1040"/>
        <v>16</v>
      </c>
      <c r="E3720" s="38" t="str">
        <f t="shared" si="1041"/>
        <v>W</v>
      </c>
      <c r="F3720" s="134">
        <v>37.76</v>
      </c>
      <c r="G3720" s="38" t="str">
        <f t="shared" si="1042"/>
        <v>-</v>
      </c>
      <c r="H3720" s="38">
        <f t="shared" si="1043"/>
        <v>37.76</v>
      </c>
      <c r="K3720" s="133">
        <v>43255.666666666664</v>
      </c>
      <c r="L3720" s="9">
        <f t="shared" si="1026"/>
        <v>6</v>
      </c>
      <c r="M3720" s="9">
        <f t="shared" si="1027"/>
        <v>4</v>
      </c>
      <c r="N3720" s="9">
        <f t="shared" si="1028"/>
        <v>16</v>
      </c>
      <c r="O3720" s="31" t="str">
        <f t="shared" si="1029"/>
        <v/>
      </c>
      <c r="P3720" s="134">
        <v>46.34</v>
      </c>
      <c r="Q3720" s="31">
        <f t="shared" si="1030"/>
        <v>46.34</v>
      </c>
      <c r="R3720" s="31" t="str">
        <f t="shared" si="1031"/>
        <v>-</v>
      </c>
      <c r="U3720" s="133">
        <v>43620.666666666664</v>
      </c>
      <c r="V3720" s="9">
        <f t="shared" si="1032"/>
        <v>6</v>
      </c>
      <c r="W3720" s="9">
        <f t="shared" si="1033"/>
        <v>4</v>
      </c>
      <c r="X3720" s="9">
        <f t="shared" si="1034"/>
        <v>16</v>
      </c>
      <c r="Y3720" s="31" t="str">
        <f t="shared" si="1035"/>
        <v/>
      </c>
      <c r="Z3720" s="134">
        <v>29.48</v>
      </c>
      <c r="AA3720" s="31">
        <f t="shared" si="1036"/>
        <v>29.48</v>
      </c>
      <c r="AB3720" s="31" t="str">
        <f t="shared" si="1037"/>
        <v>-</v>
      </c>
    </row>
    <row r="3721" spans="1:28" x14ac:dyDescent="0.3">
      <c r="A3721" s="133">
        <v>42890.708333333336</v>
      </c>
      <c r="B3721" s="152">
        <f t="shared" si="1038"/>
        <v>6</v>
      </c>
      <c r="C3721" s="152">
        <f t="shared" si="1039"/>
        <v>4</v>
      </c>
      <c r="D3721" s="152">
        <f t="shared" si="1040"/>
        <v>17</v>
      </c>
      <c r="E3721" s="38" t="str">
        <f t="shared" si="1041"/>
        <v>W</v>
      </c>
      <c r="F3721" s="134">
        <v>40.51</v>
      </c>
      <c r="G3721" s="38" t="str">
        <f t="shared" si="1042"/>
        <v>-</v>
      </c>
      <c r="H3721" s="38">
        <f t="shared" si="1043"/>
        <v>40.51</v>
      </c>
      <c r="K3721" s="133">
        <v>43255.708333333336</v>
      </c>
      <c r="L3721" s="9">
        <f t="shared" ref="L3721:L3784" si="1044">MONTH(K3721)</f>
        <v>6</v>
      </c>
      <c r="M3721" s="9">
        <f t="shared" ref="M3721:M3784" si="1045">DAY(K3721)</f>
        <v>4</v>
      </c>
      <c r="N3721" s="9">
        <f t="shared" ref="N3721:N3784" si="1046">HOUR(K3721)</f>
        <v>17</v>
      </c>
      <c r="O3721" s="31" t="str">
        <f t="shared" ref="O3721:O3784" si="1047">IF(WEEKDAY(K3721,2)&gt;5,"W","")</f>
        <v/>
      </c>
      <c r="P3721" s="134">
        <v>45.29</v>
      </c>
      <c r="Q3721" s="31" t="str">
        <f t="shared" ref="Q3721:Q3784" si="1048">IF(AND($L3721&gt;=$L$5,$L3721&lt;=$M$5),IF($O3721&lt;&gt;"W",IF(AND($N3721&gt;=$N$5,$N3721&lt;$P$5),$P3721,"-"),"-"),"-")</f>
        <v>-</v>
      </c>
      <c r="R3721" s="31">
        <f t="shared" ref="R3721:R3784" si="1049">IF(Q3721="-",P3721,"-")</f>
        <v>45.29</v>
      </c>
      <c r="U3721" s="133">
        <v>43620.708333333336</v>
      </c>
      <c r="V3721" s="9">
        <f t="shared" ref="V3721:V3784" si="1050">MONTH(U3721)</f>
        <v>6</v>
      </c>
      <c r="W3721" s="9">
        <f t="shared" ref="W3721:W3784" si="1051">DAY(U3721)</f>
        <v>4</v>
      </c>
      <c r="X3721" s="9">
        <f t="shared" ref="X3721:X3784" si="1052">HOUR(U3721)</f>
        <v>17</v>
      </c>
      <c r="Y3721" s="31" t="str">
        <f t="shared" ref="Y3721:Y3784" si="1053">IF(WEEKDAY(U3721,2)&gt;5,"W","")</f>
        <v/>
      </c>
      <c r="Z3721" s="134">
        <v>31.02</v>
      </c>
      <c r="AA3721" s="31" t="str">
        <f t="shared" ref="AA3721:AA3784" si="1054">IF(AND($V3721&gt;=$V$5,$V3721&lt;=$W$5),IF($Y3721&lt;&gt;"W",IF(AND($X3721&gt;=$X$5,$X3721&lt;$Z$5),$Z3721,"-"),"-"),"-")</f>
        <v>-</v>
      </c>
      <c r="AB3721" s="31">
        <f t="shared" ref="AB3721:AB3784" si="1055">IF(AA3721="-",Z3721,"-")</f>
        <v>31.02</v>
      </c>
    </row>
    <row r="3722" spans="1:28" x14ac:dyDescent="0.3">
      <c r="A3722" s="133">
        <v>42890.75</v>
      </c>
      <c r="B3722" s="152">
        <f t="shared" ref="B3722:B3785" si="1056">MONTH(A3722)</f>
        <v>6</v>
      </c>
      <c r="C3722" s="152">
        <f t="shared" ref="C3722:C3785" si="1057">DAY(A3722)</f>
        <v>4</v>
      </c>
      <c r="D3722" s="152">
        <f t="shared" ref="D3722:D3785" si="1058">HOUR(A3722)</f>
        <v>18</v>
      </c>
      <c r="E3722" s="38" t="str">
        <f t="shared" ref="E3722:E3785" si="1059">IF(WEEKDAY(A3722,2)&gt;5,"W","")</f>
        <v>W</v>
      </c>
      <c r="F3722" s="134">
        <v>34.43</v>
      </c>
      <c r="G3722" s="38" t="str">
        <f t="shared" ref="G3722:G3785" si="1060">IF(AND($B3722&gt;=$B$5,$B3722&lt;=$C$5),IF($E3722&lt;&gt;"W",IF(AND($D3722&gt;=$D$5,$D3722&lt;$F$5),$F3722,"-"),"-"),"-")</f>
        <v>-</v>
      </c>
      <c r="H3722" s="38">
        <f t="shared" ref="H3722:H3785" si="1061">IF(G3722="-",F3722,"-")</f>
        <v>34.43</v>
      </c>
      <c r="K3722" s="133">
        <v>43255.75</v>
      </c>
      <c r="L3722" s="9">
        <f t="shared" si="1044"/>
        <v>6</v>
      </c>
      <c r="M3722" s="9">
        <f t="shared" si="1045"/>
        <v>4</v>
      </c>
      <c r="N3722" s="9">
        <f t="shared" si="1046"/>
        <v>18</v>
      </c>
      <c r="O3722" s="31" t="str">
        <f t="shared" si="1047"/>
        <v/>
      </c>
      <c r="P3722" s="134">
        <v>41</v>
      </c>
      <c r="Q3722" s="31" t="str">
        <f t="shared" si="1048"/>
        <v>-</v>
      </c>
      <c r="R3722" s="31">
        <f t="shared" si="1049"/>
        <v>41</v>
      </c>
      <c r="U3722" s="133">
        <v>43620.75</v>
      </c>
      <c r="V3722" s="9">
        <f t="shared" si="1050"/>
        <v>6</v>
      </c>
      <c r="W3722" s="9">
        <f t="shared" si="1051"/>
        <v>4</v>
      </c>
      <c r="X3722" s="9">
        <f t="shared" si="1052"/>
        <v>18</v>
      </c>
      <c r="Y3722" s="31" t="str">
        <f t="shared" si="1053"/>
        <v/>
      </c>
      <c r="Z3722" s="134">
        <v>27.98</v>
      </c>
      <c r="AA3722" s="31" t="str">
        <f t="shared" si="1054"/>
        <v>-</v>
      </c>
      <c r="AB3722" s="31">
        <f t="shared" si="1055"/>
        <v>27.98</v>
      </c>
    </row>
    <row r="3723" spans="1:28" x14ac:dyDescent="0.3">
      <c r="A3723" s="133">
        <v>42890.791666666664</v>
      </c>
      <c r="B3723" s="152">
        <f t="shared" si="1056"/>
        <v>6</v>
      </c>
      <c r="C3723" s="152">
        <f t="shared" si="1057"/>
        <v>4</v>
      </c>
      <c r="D3723" s="152">
        <f t="shared" si="1058"/>
        <v>19</v>
      </c>
      <c r="E3723" s="38" t="str">
        <f t="shared" si="1059"/>
        <v>W</v>
      </c>
      <c r="F3723" s="134">
        <v>31.32</v>
      </c>
      <c r="G3723" s="38" t="str">
        <f t="shared" si="1060"/>
        <v>-</v>
      </c>
      <c r="H3723" s="38">
        <f t="shared" si="1061"/>
        <v>31.32</v>
      </c>
      <c r="K3723" s="133">
        <v>43255.791666666664</v>
      </c>
      <c r="L3723" s="9">
        <f t="shared" si="1044"/>
        <v>6</v>
      </c>
      <c r="M3723" s="9">
        <f t="shared" si="1045"/>
        <v>4</v>
      </c>
      <c r="N3723" s="9">
        <f t="shared" si="1046"/>
        <v>19</v>
      </c>
      <c r="O3723" s="31" t="str">
        <f t="shared" si="1047"/>
        <v/>
      </c>
      <c r="P3723" s="134">
        <v>37.380000000000003</v>
      </c>
      <c r="Q3723" s="31" t="str">
        <f t="shared" si="1048"/>
        <v>-</v>
      </c>
      <c r="R3723" s="31">
        <f t="shared" si="1049"/>
        <v>37.380000000000003</v>
      </c>
      <c r="U3723" s="133">
        <v>43620.791666666664</v>
      </c>
      <c r="V3723" s="9">
        <f t="shared" si="1050"/>
        <v>6</v>
      </c>
      <c r="W3723" s="9">
        <f t="shared" si="1051"/>
        <v>4</v>
      </c>
      <c r="X3723" s="9">
        <f t="shared" si="1052"/>
        <v>19</v>
      </c>
      <c r="Y3723" s="31" t="str">
        <f t="shared" si="1053"/>
        <v/>
      </c>
      <c r="Z3723" s="134">
        <v>26.03</v>
      </c>
      <c r="AA3723" s="31" t="str">
        <f t="shared" si="1054"/>
        <v>-</v>
      </c>
      <c r="AB3723" s="31">
        <f t="shared" si="1055"/>
        <v>26.03</v>
      </c>
    </row>
    <row r="3724" spans="1:28" x14ac:dyDescent="0.3">
      <c r="A3724" s="133">
        <v>42890.833333333336</v>
      </c>
      <c r="B3724" s="152">
        <f t="shared" si="1056"/>
        <v>6</v>
      </c>
      <c r="C3724" s="152">
        <f t="shared" si="1057"/>
        <v>4</v>
      </c>
      <c r="D3724" s="152">
        <f t="shared" si="1058"/>
        <v>20</v>
      </c>
      <c r="E3724" s="38" t="str">
        <f t="shared" si="1059"/>
        <v>W</v>
      </c>
      <c r="F3724" s="134">
        <v>31.96</v>
      </c>
      <c r="G3724" s="38" t="str">
        <f t="shared" si="1060"/>
        <v>-</v>
      </c>
      <c r="H3724" s="38">
        <f t="shared" si="1061"/>
        <v>31.96</v>
      </c>
      <c r="K3724" s="133">
        <v>43255.833333333336</v>
      </c>
      <c r="L3724" s="9">
        <f t="shared" si="1044"/>
        <v>6</v>
      </c>
      <c r="M3724" s="9">
        <f t="shared" si="1045"/>
        <v>4</v>
      </c>
      <c r="N3724" s="9">
        <f t="shared" si="1046"/>
        <v>20</v>
      </c>
      <c r="O3724" s="31" t="str">
        <f t="shared" si="1047"/>
        <v/>
      </c>
      <c r="P3724" s="134">
        <v>38.700000000000003</v>
      </c>
      <c r="Q3724" s="31" t="str">
        <f t="shared" si="1048"/>
        <v>-</v>
      </c>
      <c r="R3724" s="31">
        <f t="shared" si="1049"/>
        <v>38.700000000000003</v>
      </c>
      <c r="U3724" s="133">
        <v>43620.833333333336</v>
      </c>
      <c r="V3724" s="9">
        <f t="shared" si="1050"/>
        <v>6</v>
      </c>
      <c r="W3724" s="9">
        <f t="shared" si="1051"/>
        <v>4</v>
      </c>
      <c r="X3724" s="9">
        <f t="shared" si="1052"/>
        <v>20</v>
      </c>
      <c r="Y3724" s="31" t="str">
        <f t="shared" si="1053"/>
        <v/>
      </c>
      <c r="Z3724" s="134">
        <v>27.01</v>
      </c>
      <c r="AA3724" s="31" t="str">
        <f t="shared" si="1054"/>
        <v>-</v>
      </c>
      <c r="AB3724" s="31">
        <f t="shared" si="1055"/>
        <v>27.01</v>
      </c>
    </row>
    <row r="3725" spans="1:28" x14ac:dyDescent="0.3">
      <c r="A3725" s="133">
        <v>42890.875</v>
      </c>
      <c r="B3725" s="152">
        <f t="shared" si="1056"/>
        <v>6</v>
      </c>
      <c r="C3725" s="152">
        <f t="shared" si="1057"/>
        <v>4</v>
      </c>
      <c r="D3725" s="152">
        <f t="shared" si="1058"/>
        <v>21</v>
      </c>
      <c r="E3725" s="38" t="str">
        <f t="shared" si="1059"/>
        <v>W</v>
      </c>
      <c r="F3725" s="134">
        <v>32</v>
      </c>
      <c r="G3725" s="38" t="str">
        <f t="shared" si="1060"/>
        <v>-</v>
      </c>
      <c r="H3725" s="38">
        <f t="shared" si="1061"/>
        <v>32</v>
      </c>
      <c r="K3725" s="133">
        <v>43255.875</v>
      </c>
      <c r="L3725" s="9">
        <f t="shared" si="1044"/>
        <v>6</v>
      </c>
      <c r="M3725" s="9">
        <f t="shared" si="1045"/>
        <v>4</v>
      </c>
      <c r="N3725" s="9">
        <f t="shared" si="1046"/>
        <v>21</v>
      </c>
      <c r="O3725" s="31" t="str">
        <f t="shared" si="1047"/>
        <v/>
      </c>
      <c r="P3725" s="134">
        <v>32.76</v>
      </c>
      <c r="Q3725" s="31" t="str">
        <f t="shared" si="1048"/>
        <v>-</v>
      </c>
      <c r="R3725" s="31">
        <f t="shared" si="1049"/>
        <v>32.76</v>
      </c>
      <c r="U3725" s="133">
        <v>43620.875</v>
      </c>
      <c r="V3725" s="9">
        <f t="shared" si="1050"/>
        <v>6</v>
      </c>
      <c r="W3725" s="9">
        <f t="shared" si="1051"/>
        <v>4</v>
      </c>
      <c r="X3725" s="9">
        <f t="shared" si="1052"/>
        <v>21</v>
      </c>
      <c r="Y3725" s="31" t="str">
        <f t="shared" si="1053"/>
        <v/>
      </c>
      <c r="Z3725" s="134">
        <v>27.05</v>
      </c>
      <c r="AA3725" s="31" t="str">
        <f t="shared" si="1054"/>
        <v>-</v>
      </c>
      <c r="AB3725" s="31">
        <f t="shared" si="1055"/>
        <v>27.05</v>
      </c>
    </row>
    <row r="3726" spans="1:28" x14ac:dyDescent="0.3">
      <c r="A3726" s="133">
        <v>42890.916666666664</v>
      </c>
      <c r="B3726" s="152">
        <f t="shared" si="1056"/>
        <v>6</v>
      </c>
      <c r="C3726" s="152">
        <f t="shared" si="1057"/>
        <v>4</v>
      </c>
      <c r="D3726" s="152">
        <f t="shared" si="1058"/>
        <v>22</v>
      </c>
      <c r="E3726" s="38" t="str">
        <f t="shared" si="1059"/>
        <v>W</v>
      </c>
      <c r="F3726" s="134">
        <v>24.93</v>
      </c>
      <c r="G3726" s="38" t="str">
        <f t="shared" si="1060"/>
        <v>-</v>
      </c>
      <c r="H3726" s="38">
        <f t="shared" si="1061"/>
        <v>24.93</v>
      </c>
      <c r="K3726" s="133">
        <v>43255.916666666664</v>
      </c>
      <c r="L3726" s="9">
        <f t="shared" si="1044"/>
        <v>6</v>
      </c>
      <c r="M3726" s="9">
        <f t="shared" si="1045"/>
        <v>4</v>
      </c>
      <c r="N3726" s="9">
        <f t="shared" si="1046"/>
        <v>22</v>
      </c>
      <c r="O3726" s="31" t="str">
        <f t="shared" si="1047"/>
        <v/>
      </c>
      <c r="P3726" s="134">
        <v>25.56</v>
      </c>
      <c r="Q3726" s="31" t="str">
        <f t="shared" si="1048"/>
        <v>-</v>
      </c>
      <c r="R3726" s="31">
        <f t="shared" si="1049"/>
        <v>25.56</v>
      </c>
      <c r="U3726" s="133">
        <v>43620.916666666664</v>
      </c>
      <c r="V3726" s="9">
        <f t="shared" si="1050"/>
        <v>6</v>
      </c>
      <c r="W3726" s="9">
        <f t="shared" si="1051"/>
        <v>4</v>
      </c>
      <c r="X3726" s="9">
        <f t="shared" si="1052"/>
        <v>22</v>
      </c>
      <c r="Y3726" s="31" t="str">
        <f t="shared" si="1053"/>
        <v/>
      </c>
      <c r="Z3726" s="134">
        <v>21.64</v>
      </c>
      <c r="AA3726" s="31" t="str">
        <f t="shared" si="1054"/>
        <v>-</v>
      </c>
      <c r="AB3726" s="31">
        <f t="shared" si="1055"/>
        <v>21.64</v>
      </c>
    </row>
    <row r="3727" spans="1:28" x14ac:dyDescent="0.3">
      <c r="A3727" s="133">
        <v>42890.958333333336</v>
      </c>
      <c r="B3727" s="152">
        <f t="shared" si="1056"/>
        <v>6</v>
      </c>
      <c r="C3727" s="152">
        <f t="shared" si="1057"/>
        <v>4</v>
      </c>
      <c r="D3727" s="152">
        <f t="shared" si="1058"/>
        <v>23</v>
      </c>
      <c r="E3727" s="38" t="str">
        <f t="shared" si="1059"/>
        <v>W</v>
      </c>
      <c r="F3727" s="134">
        <v>22.85</v>
      </c>
      <c r="G3727" s="38" t="str">
        <f t="shared" si="1060"/>
        <v>-</v>
      </c>
      <c r="H3727" s="38">
        <f t="shared" si="1061"/>
        <v>22.85</v>
      </c>
      <c r="K3727" s="133">
        <v>43255.958333333336</v>
      </c>
      <c r="L3727" s="9">
        <f t="shared" si="1044"/>
        <v>6</v>
      </c>
      <c r="M3727" s="9">
        <f t="shared" si="1045"/>
        <v>4</v>
      </c>
      <c r="N3727" s="9">
        <f t="shared" si="1046"/>
        <v>23</v>
      </c>
      <c r="O3727" s="31" t="str">
        <f t="shared" si="1047"/>
        <v/>
      </c>
      <c r="P3727" s="134">
        <v>22.15</v>
      </c>
      <c r="Q3727" s="31" t="str">
        <f t="shared" si="1048"/>
        <v>-</v>
      </c>
      <c r="R3727" s="31">
        <f t="shared" si="1049"/>
        <v>22.15</v>
      </c>
      <c r="U3727" s="133">
        <v>43620.958333333336</v>
      </c>
      <c r="V3727" s="9">
        <f t="shared" si="1050"/>
        <v>6</v>
      </c>
      <c r="W3727" s="9">
        <f t="shared" si="1051"/>
        <v>4</v>
      </c>
      <c r="X3727" s="9">
        <f t="shared" si="1052"/>
        <v>23</v>
      </c>
      <c r="Y3727" s="31" t="str">
        <f t="shared" si="1053"/>
        <v/>
      </c>
      <c r="Z3727" s="134">
        <v>19.399999999999999</v>
      </c>
      <c r="AA3727" s="31" t="str">
        <f t="shared" si="1054"/>
        <v>-</v>
      </c>
      <c r="AB3727" s="31">
        <f t="shared" si="1055"/>
        <v>19.399999999999999</v>
      </c>
    </row>
    <row r="3728" spans="1:28" x14ac:dyDescent="0.3">
      <c r="A3728" s="133">
        <v>42891</v>
      </c>
      <c r="B3728" s="152">
        <f t="shared" si="1056"/>
        <v>6</v>
      </c>
      <c r="C3728" s="152">
        <f t="shared" si="1057"/>
        <v>5</v>
      </c>
      <c r="D3728" s="152">
        <f t="shared" si="1058"/>
        <v>0</v>
      </c>
      <c r="E3728" s="38" t="str">
        <f t="shared" si="1059"/>
        <v/>
      </c>
      <c r="F3728" s="134">
        <v>19.399999999999999</v>
      </c>
      <c r="G3728" s="38" t="str">
        <f t="shared" si="1060"/>
        <v>-</v>
      </c>
      <c r="H3728" s="38">
        <f t="shared" si="1061"/>
        <v>19.399999999999999</v>
      </c>
      <c r="K3728" s="133">
        <v>43256</v>
      </c>
      <c r="L3728" s="9">
        <f t="shared" si="1044"/>
        <v>6</v>
      </c>
      <c r="M3728" s="9">
        <f t="shared" si="1045"/>
        <v>5</v>
      </c>
      <c r="N3728" s="9">
        <f t="shared" si="1046"/>
        <v>0</v>
      </c>
      <c r="O3728" s="31" t="str">
        <f t="shared" si="1047"/>
        <v/>
      </c>
      <c r="P3728" s="134">
        <v>20.399999999999999</v>
      </c>
      <c r="Q3728" s="31" t="str">
        <f t="shared" si="1048"/>
        <v>-</v>
      </c>
      <c r="R3728" s="31">
        <f t="shared" si="1049"/>
        <v>20.399999999999999</v>
      </c>
      <c r="U3728" s="133">
        <v>43621</v>
      </c>
      <c r="V3728" s="9">
        <f t="shared" si="1050"/>
        <v>6</v>
      </c>
      <c r="W3728" s="9">
        <f t="shared" si="1051"/>
        <v>5</v>
      </c>
      <c r="X3728" s="9">
        <f t="shared" si="1052"/>
        <v>0</v>
      </c>
      <c r="Y3728" s="31" t="str">
        <f t="shared" si="1053"/>
        <v/>
      </c>
      <c r="Z3728" s="134">
        <v>17.940000000000001</v>
      </c>
      <c r="AA3728" s="31" t="str">
        <f t="shared" si="1054"/>
        <v>-</v>
      </c>
      <c r="AB3728" s="31">
        <f t="shared" si="1055"/>
        <v>17.940000000000001</v>
      </c>
    </row>
    <row r="3729" spans="1:28" x14ac:dyDescent="0.3">
      <c r="A3729" s="133">
        <v>42891.041666666664</v>
      </c>
      <c r="B3729" s="152">
        <f t="shared" si="1056"/>
        <v>6</v>
      </c>
      <c r="C3729" s="152">
        <f t="shared" si="1057"/>
        <v>5</v>
      </c>
      <c r="D3729" s="152">
        <f t="shared" si="1058"/>
        <v>1</v>
      </c>
      <c r="E3729" s="38" t="str">
        <f t="shared" si="1059"/>
        <v/>
      </c>
      <c r="F3729" s="134">
        <v>19.079999999999998</v>
      </c>
      <c r="G3729" s="38" t="str">
        <f t="shared" si="1060"/>
        <v>-</v>
      </c>
      <c r="H3729" s="38">
        <f t="shared" si="1061"/>
        <v>19.079999999999998</v>
      </c>
      <c r="K3729" s="133">
        <v>43256.041666666664</v>
      </c>
      <c r="L3729" s="9">
        <f t="shared" si="1044"/>
        <v>6</v>
      </c>
      <c r="M3729" s="9">
        <f t="shared" si="1045"/>
        <v>5</v>
      </c>
      <c r="N3729" s="9">
        <f t="shared" si="1046"/>
        <v>1</v>
      </c>
      <c r="O3729" s="31" t="str">
        <f t="shared" si="1047"/>
        <v/>
      </c>
      <c r="P3729" s="134">
        <v>19.100000000000001</v>
      </c>
      <c r="Q3729" s="31" t="str">
        <f t="shared" si="1048"/>
        <v>-</v>
      </c>
      <c r="R3729" s="31">
        <f t="shared" si="1049"/>
        <v>19.100000000000001</v>
      </c>
      <c r="U3729" s="133">
        <v>43621.041666666664</v>
      </c>
      <c r="V3729" s="9">
        <f t="shared" si="1050"/>
        <v>6</v>
      </c>
      <c r="W3729" s="9">
        <f t="shared" si="1051"/>
        <v>5</v>
      </c>
      <c r="X3729" s="9">
        <f t="shared" si="1052"/>
        <v>1</v>
      </c>
      <c r="Y3729" s="31" t="str">
        <f t="shared" si="1053"/>
        <v/>
      </c>
      <c r="Z3729" s="134">
        <v>17.02</v>
      </c>
      <c r="AA3729" s="31" t="str">
        <f t="shared" si="1054"/>
        <v>-</v>
      </c>
      <c r="AB3729" s="31">
        <f t="shared" si="1055"/>
        <v>17.02</v>
      </c>
    </row>
    <row r="3730" spans="1:28" x14ac:dyDescent="0.3">
      <c r="A3730" s="133">
        <v>42891.083333333336</v>
      </c>
      <c r="B3730" s="152">
        <f t="shared" si="1056"/>
        <v>6</v>
      </c>
      <c r="C3730" s="152">
        <f t="shared" si="1057"/>
        <v>5</v>
      </c>
      <c r="D3730" s="152">
        <f t="shared" si="1058"/>
        <v>2</v>
      </c>
      <c r="E3730" s="38" t="str">
        <f t="shared" si="1059"/>
        <v/>
      </c>
      <c r="F3730" s="134">
        <v>17.75</v>
      </c>
      <c r="G3730" s="38" t="str">
        <f t="shared" si="1060"/>
        <v>-</v>
      </c>
      <c r="H3730" s="38">
        <f t="shared" si="1061"/>
        <v>17.75</v>
      </c>
      <c r="K3730" s="133">
        <v>43256.083333333336</v>
      </c>
      <c r="L3730" s="9">
        <f t="shared" si="1044"/>
        <v>6</v>
      </c>
      <c r="M3730" s="9">
        <f t="shared" si="1045"/>
        <v>5</v>
      </c>
      <c r="N3730" s="9">
        <f t="shared" si="1046"/>
        <v>2</v>
      </c>
      <c r="O3730" s="31" t="str">
        <f t="shared" si="1047"/>
        <v/>
      </c>
      <c r="P3730" s="134">
        <v>18.739999999999998</v>
      </c>
      <c r="Q3730" s="31" t="str">
        <f t="shared" si="1048"/>
        <v>-</v>
      </c>
      <c r="R3730" s="31">
        <f t="shared" si="1049"/>
        <v>18.739999999999998</v>
      </c>
      <c r="U3730" s="133">
        <v>43621.083333333336</v>
      </c>
      <c r="V3730" s="9">
        <f t="shared" si="1050"/>
        <v>6</v>
      </c>
      <c r="W3730" s="9">
        <f t="shared" si="1051"/>
        <v>5</v>
      </c>
      <c r="X3730" s="9">
        <f t="shared" si="1052"/>
        <v>2</v>
      </c>
      <c r="Y3730" s="31" t="str">
        <f t="shared" si="1053"/>
        <v/>
      </c>
      <c r="Z3730" s="134">
        <v>15.92</v>
      </c>
      <c r="AA3730" s="31" t="str">
        <f t="shared" si="1054"/>
        <v>-</v>
      </c>
      <c r="AB3730" s="31">
        <f t="shared" si="1055"/>
        <v>15.92</v>
      </c>
    </row>
    <row r="3731" spans="1:28" x14ac:dyDescent="0.3">
      <c r="A3731" s="133">
        <v>42891.125</v>
      </c>
      <c r="B3731" s="152">
        <f t="shared" si="1056"/>
        <v>6</v>
      </c>
      <c r="C3731" s="152">
        <f t="shared" si="1057"/>
        <v>5</v>
      </c>
      <c r="D3731" s="152">
        <f t="shared" si="1058"/>
        <v>3</v>
      </c>
      <c r="E3731" s="38" t="str">
        <f t="shared" si="1059"/>
        <v/>
      </c>
      <c r="F3731" s="134">
        <v>17.38</v>
      </c>
      <c r="G3731" s="38" t="str">
        <f t="shared" si="1060"/>
        <v>-</v>
      </c>
      <c r="H3731" s="38">
        <f t="shared" si="1061"/>
        <v>17.38</v>
      </c>
      <c r="K3731" s="133">
        <v>43256.125</v>
      </c>
      <c r="L3731" s="9">
        <f t="shared" si="1044"/>
        <v>6</v>
      </c>
      <c r="M3731" s="9">
        <f t="shared" si="1045"/>
        <v>5</v>
      </c>
      <c r="N3731" s="9">
        <f t="shared" si="1046"/>
        <v>3</v>
      </c>
      <c r="O3731" s="31" t="str">
        <f t="shared" si="1047"/>
        <v/>
      </c>
      <c r="P3731" s="134">
        <v>18.03</v>
      </c>
      <c r="Q3731" s="31" t="str">
        <f t="shared" si="1048"/>
        <v>-</v>
      </c>
      <c r="R3731" s="31">
        <f t="shared" si="1049"/>
        <v>18.03</v>
      </c>
      <c r="U3731" s="133">
        <v>43621.125</v>
      </c>
      <c r="V3731" s="9">
        <f t="shared" si="1050"/>
        <v>6</v>
      </c>
      <c r="W3731" s="9">
        <f t="shared" si="1051"/>
        <v>5</v>
      </c>
      <c r="X3731" s="9">
        <f t="shared" si="1052"/>
        <v>3</v>
      </c>
      <c r="Y3731" s="31" t="str">
        <f t="shared" si="1053"/>
        <v/>
      </c>
      <c r="Z3731" s="134">
        <v>15.6</v>
      </c>
      <c r="AA3731" s="31" t="str">
        <f t="shared" si="1054"/>
        <v>-</v>
      </c>
      <c r="AB3731" s="31">
        <f t="shared" si="1055"/>
        <v>15.6</v>
      </c>
    </row>
    <row r="3732" spans="1:28" x14ac:dyDescent="0.3">
      <c r="A3732" s="133">
        <v>42891.166666666664</v>
      </c>
      <c r="B3732" s="152">
        <f t="shared" si="1056"/>
        <v>6</v>
      </c>
      <c r="C3732" s="152">
        <f t="shared" si="1057"/>
        <v>5</v>
      </c>
      <c r="D3732" s="152">
        <f t="shared" si="1058"/>
        <v>4</v>
      </c>
      <c r="E3732" s="38" t="str">
        <f t="shared" si="1059"/>
        <v/>
      </c>
      <c r="F3732" s="134">
        <v>17.72</v>
      </c>
      <c r="G3732" s="38" t="str">
        <f t="shared" si="1060"/>
        <v>-</v>
      </c>
      <c r="H3732" s="38">
        <f t="shared" si="1061"/>
        <v>17.72</v>
      </c>
      <c r="K3732" s="133">
        <v>43256.166666666664</v>
      </c>
      <c r="L3732" s="9">
        <f t="shared" si="1044"/>
        <v>6</v>
      </c>
      <c r="M3732" s="9">
        <f t="shared" si="1045"/>
        <v>5</v>
      </c>
      <c r="N3732" s="9">
        <f t="shared" si="1046"/>
        <v>4</v>
      </c>
      <c r="O3732" s="31" t="str">
        <f t="shared" si="1047"/>
        <v/>
      </c>
      <c r="P3732" s="134">
        <v>18.66</v>
      </c>
      <c r="Q3732" s="31" t="str">
        <f t="shared" si="1048"/>
        <v>-</v>
      </c>
      <c r="R3732" s="31">
        <f t="shared" si="1049"/>
        <v>18.66</v>
      </c>
      <c r="U3732" s="133">
        <v>43621.166666666664</v>
      </c>
      <c r="V3732" s="9">
        <f t="shared" si="1050"/>
        <v>6</v>
      </c>
      <c r="W3732" s="9">
        <f t="shared" si="1051"/>
        <v>5</v>
      </c>
      <c r="X3732" s="9">
        <f t="shared" si="1052"/>
        <v>4</v>
      </c>
      <c r="Y3732" s="31" t="str">
        <f t="shared" si="1053"/>
        <v/>
      </c>
      <c r="Z3732" s="134">
        <v>15.93</v>
      </c>
      <c r="AA3732" s="31" t="str">
        <f t="shared" si="1054"/>
        <v>-</v>
      </c>
      <c r="AB3732" s="31">
        <f t="shared" si="1055"/>
        <v>15.93</v>
      </c>
    </row>
    <row r="3733" spans="1:28" x14ac:dyDescent="0.3">
      <c r="A3733" s="133">
        <v>42891.208333333336</v>
      </c>
      <c r="B3733" s="152">
        <f t="shared" si="1056"/>
        <v>6</v>
      </c>
      <c r="C3733" s="152">
        <f t="shared" si="1057"/>
        <v>5</v>
      </c>
      <c r="D3733" s="152">
        <f t="shared" si="1058"/>
        <v>5</v>
      </c>
      <c r="E3733" s="38" t="str">
        <f t="shared" si="1059"/>
        <v/>
      </c>
      <c r="F3733" s="134">
        <v>19.21</v>
      </c>
      <c r="G3733" s="38" t="str">
        <f t="shared" si="1060"/>
        <v>-</v>
      </c>
      <c r="H3733" s="38">
        <f t="shared" si="1061"/>
        <v>19.21</v>
      </c>
      <c r="K3733" s="133">
        <v>43256.208333333336</v>
      </c>
      <c r="L3733" s="9">
        <f t="shared" si="1044"/>
        <v>6</v>
      </c>
      <c r="M3733" s="9">
        <f t="shared" si="1045"/>
        <v>5</v>
      </c>
      <c r="N3733" s="9">
        <f t="shared" si="1046"/>
        <v>5</v>
      </c>
      <c r="O3733" s="31" t="str">
        <f t="shared" si="1047"/>
        <v/>
      </c>
      <c r="P3733" s="134">
        <v>20.27</v>
      </c>
      <c r="Q3733" s="31" t="str">
        <f t="shared" si="1048"/>
        <v>-</v>
      </c>
      <c r="R3733" s="31">
        <f t="shared" si="1049"/>
        <v>20.27</v>
      </c>
      <c r="U3733" s="133">
        <v>43621.208333333336</v>
      </c>
      <c r="V3733" s="9">
        <f t="shared" si="1050"/>
        <v>6</v>
      </c>
      <c r="W3733" s="9">
        <f t="shared" si="1051"/>
        <v>5</v>
      </c>
      <c r="X3733" s="9">
        <f t="shared" si="1052"/>
        <v>5</v>
      </c>
      <c r="Y3733" s="31" t="str">
        <f t="shared" si="1053"/>
        <v/>
      </c>
      <c r="Z3733" s="134">
        <v>17.57</v>
      </c>
      <c r="AA3733" s="31" t="str">
        <f t="shared" si="1054"/>
        <v>-</v>
      </c>
      <c r="AB3733" s="31">
        <f t="shared" si="1055"/>
        <v>17.57</v>
      </c>
    </row>
    <row r="3734" spans="1:28" x14ac:dyDescent="0.3">
      <c r="A3734" s="133">
        <v>42891.25</v>
      </c>
      <c r="B3734" s="152">
        <f t="shared" si="1056"/>
        <v>6</v>
      </c>
      <c r="C3734" s="152">
        <f t="shared" si="1057"/>
        <v>5</v>
      </c>
      <c r="D3734" s="152">
        <f t="shared" si="1058"/>
        <v>6</v>
      </c>
      <c r="E3734" s="38" t="str">
        <f t="shared" si="1059"/>
        <v/>
      </c>
      <c r="F3734" s="134">
        <v>21.12</v>
      </c>
      <c r="G3734" s="38" t="str">
        <f t="shared" si="1060"/>
        <v>-</v>
      </c>
      <c r="H3734" s="38">
        <f t="shared" si="1061"/>
        <v>21.12</v>
      </c>
      <c r="K3734" s="133">
        <v>43256.25</v>
      </c>
      <c r="L3734" s="9">
        <f t="shared" si="1044"/>
        <v>6</v>
      </c>
      <c r="M3734" s="9">
        <f t="shared" si="1045"/>
        <v>5</v>
      </c>
      <c r="N3734" s="9">
        <f t="shared" si="1046"/>
        <v>6</v>
      </c>
      <c r="O3734" s="31" t="str">
        <f t="shared" si="1047"/>
        <v/>
      </c>
      <c r="P3734" s="134">
        <v>21.98</v>
      </c>
      <c r="Q3734" s="31" t="str">
        <f t="shared" si="1048"/>
        <v>-</v>
      </c>
      <c r="R3734" s="31">
        <f t="shared" si="1049"/>
        <v>21.98</v>
      </c>
      <c r="U3734" s="133">
        <v>43621.25</v>
      </c>
      <c r="V3734" s="9">
        <f t="shared" si="1050"/>
        <v>6</v>
      </c>
      <c r="W3734" s="9">
        <f t="shared" si="1051"/>
        <v>5</v>
      </c>
      <c r="X3734" s="9">
        <f t="shared" si="1052"/>
        <v>6</v>
      </c>
      <c r="Y3734" s="31" t="str">
        <f t="shared" si="1053"/>
        <v/>
      </c>
      <c r="Z3734" s="134">
        <v>19.850000000000001</v>
      </c>
      <c r="AA3734" s="31" t="str">
        <f t="shared" si="1054"/>
        <v>-</v>
      </c>
      <c r="AB3734" s="31">
        <f t="shared" si="1055"/>
        <v>19.850000000000001</v>
      </c>
    </row>
    <row r="3735" spans="1:28" x14ac:dyDescent="0.3">
      <c r="A3735" s="133">
        <v>42891.291666666664</v>
      </c>
      <c r="B3735" s="152">
        <f t="shared" si="1056"/>
        <v>6</v>
      </c>
      <c r="C3735" s="152">
        <f t="shared" si="1057"/>
        <v>5</v>
      </c>
      <c r="D3735" s="152">
        <f t="shared" si="1058"/>
        <v>7</v>
      </c>
      <c r="E3735" s="38" t="str">
        <f t="shared" si="1059"/>
        <v/>
      </c>
      <c r="F3735" s="134">
        <v>23.68</v>
      </c>
      <c r="G3735" s="38" t="str">
        <f t="shared" si="1060"/>
        <v>-</v>
      </c>
      <c r="H3735" s="38">
        <f t="shared" si="1061"/>
        <v>23.68</v>
      </c>
      <c r="K3735" s="133">
        <v>43256.291666666664</v>
      </c>
      <c r="L3735" s="9">
        <f t="shared" si="1044"/>
        <v>6</v>
      </c>
      <c r="M3735" s="9">
        <f t="shared" si="1045"/>
        <v>5</v>
      </c>
      <c r="N3735" s="9">
        <f t="shared" si="1046"/>
        <v>7</v>
      </c>
      <c r="O3735" s="31" t="str">
        <f t="shared" si="1047"/>
        <v/>
      </c>
      <c r="P3735" s="134">
        <v>22.85</v>
      </c>
      <c r="Q3735" s="31" t="str">
        <f t="shared" si="1048"/>
        <v>-</v>
      </c>
      <c r="R3735" s="31">
        <f t="shared" si="1049"/>
        <v>22.85</v>
      </c>
      <c r="U3735" s="133">
        <v>43621.291666666664</v>
      </c>
      <c r="V3735" s="9">
        <f t="shared" si="1050"/>
        <v>6</v>
      </c>
      <c r="W3735" s="9">
        <f t="shared" si="1051"/>
        <v>5</v>
      </c>
      <c r="X3735" s="9">
        <f t="shared" si="1052"/>
        <v>7</v>
      </c>
      <c r="Y3735" s="31" t="str">
        <f t="shared" si="1053"/>
        <v/>
      </c>
      <c r="Z3735" s="134">
        <v>20.97</v>
      </c>
      <c r="AA3735" s="31" t="str">
        <f t="shared" si="1054"/>
        <v>-</v>
      </c>
      <c r="AB3735" s="31">
        <f t="shared" si="1055"/>
        <v>20.97</v>
      </c>
    </row>
    <row r="3736" spans="1:28" x14ac:dyDescent="0.3">
      <c r="A3736" s="133">
        <v>42891.333333333336</v>
      </c>
      <c r="B3736" s="152">
        <f t="shared" si="1056"/>
        <v>6</v>
      </c>
      <c r="C3736" s="152">
        <f t="shared" si="1057"/>
        <v>5</v>
      </c>
      <c r="D3736" s="152">
        <f t="shared" si="1058"/>
        <v>8</v>
      </c>
      <c r="E3736" s="38" t="str">
        <f t="shared" si="1059"/>
        <v/>
      </c>
      <c r="F3736" s="134">
        <v>24.66</v>
      </c>
      <c r="G3736" s="38">
        <f t="shared" si="1060"/>
        <v>24.66</v>
      </c>
      <c r="H3736" s="38" t="str">
        <f t="shared" si="1061"/>
        <v>-</v>
      </c>
      <c r="K3736" s="133">
        <v>43256.333333333336</v>
      </c>
      <c r="L3736" s="9">
        <f t="shared" si="1044"/>
        <v>6</v>
      </c>
      <c r="M3736" s="9">
        <f t="shared" si="1045"/>
        <v>5</v>
      </c>
      <c r="N3736" s="9">
        <f t="shared" si="1046"/>
        <v>8</v>
      </c>
      <c r="O3736" s="31" t="str">
        <f t="shared" si="1047"/>
        <v/>
      </c>
      <c r="P3736" s="134">
        <v>24.01</v>
      </c>
      <c r="Q3736" s="31">
        <f t="shared" si="1048"/>
        <v>24.01</v>
      </c>
      <c r="R3736" s="31" t="str">
        <f t="shared" si="1049"/>
        <v>-</v>
      </c>
      <c r="U3736" s="133">
        <v>43621.333333333336</v>
      </c>
      <c r="V3736" s="9">
        <f t="shared" si="1050"/>
        <v>6</v>
      </c>
      <c r="W3736" s="9">
        <f t="shared" si="1051"/>
        <v>5</v>
      </c>
      <c r="X3736" s="9">
        <f t="shared" si="1052"/>
        <v>8</v>
      </c>
      <c r="Y3736" s="31" t="str">
        <f t="shared" si="1053"/>
        <v/>
      </c>
      <c r="Z3736" s="134">
        <v>22</v>
      </c>
      <c r="AA3736" s="31">
        <f t="shared" si="1054"/>
        <v>22</v>
      </c>
      <c r="AB3736" s="31" t="str">
        <f t="shared" si="1055"/>
        <v>-</v>
      </c>
    </row>
    <row r="3737" spans="1:28" x14ac:dyDescent="0.3">
      <c r="A3737" s="133">
        <v>42891.375</v>
      </c>
      <c r="B3737" s="152">
        <f t="shared" si="1056"/>
        <v>6</v>
      </c>
      <c r="C3737" s="152">
        <f t="shared" si="1057"/>
        <v>5</v>
      </c>
      <c r="D3737" s="152">
        <f t="shared" si="1058"/>
        <v>9</v>
      </c>
      <c r="E3737" s="38" t="str">
        <f t="shared" si="1059"/>
        <v/>
      </c>
      <c r="F3737" s="134">
        <v>25.62</v>
      </c>
      <c r="G3737" s="38">
        <f t="shared" si="1060"/>
        <v>25.62</v>
      </c>
      <c r="H3737" s="38" t="str">
        <f t="shared" si="1061"/>
        <v>-</v>
      </c>
      <c r="K3737" s="133">
        <v>43256.375</v>
      </c>
      <c r="L3737" s="9">
        <f t="shared" si="1044"/>
        <v>6</v>
      </c>
      <c r="M3737" s="9">
        <f t="shared" si="1045"/>
        <v>5</v>
      </c>
      <c r="N3737" s="9">
        <f t="shared" si="1046"/>
        <v>9</v>
      </c>
      <c r="O3737" s="31" t="str">
        <f t="shared" si="1047"/>
        <v/>
      </c>
      <c r="P3737" s="134">
        <v>25.75</v>
      </c>
      <c r="Q3737" s="31">
        <f t="shared" si="1048"/>
        <v>25.75</v>
      </c>
      <c r="R3737" s="31" t="str">
        <f t="shared" si="1049"/>
        <v>-</v>
      </c>
      <c r="U3737" s="133">
        <v>43621.375</v>
      </c>
      <c r="V3737" s="9">
        <f t="shared" si="1050"/>
        <v>6</v>
      </c>
      <c r="W3737" s="9">
        <f t="shared" si="1051"/>
        <v>5</v>
      </c>
      <c r="X3737" s="9">
        <f t="shared" si="1052"/>
        <v>9</v>
      </c>
      <c r="Y3737" s="31" t="str">
        <f t="shared" si="1053"/>
        <v/>
      </c>
      <c r="Z3737" s="134">
        <v>23.64</v>
      </c>
      <c r="AA3737" s="31">
        <f t="shared" si="1054"/>
        <v>23.64</v>
      </c>
      <c r="AB3737" s="31" t="str">
        <f t="shared" si="1055"/>
        <v>-</v>
      </c>
    </row>
    <row r="3738" spans="1:28" x14ac:dyDescent="0.3">
      <c r="A3738" s="133">
        <v>42891.416666666664</v>
      </c>
      <c r="B3738" s="152">
        <f t="shared" si="1056"/>
        <v>6</v>
      </c>
      <c r="C3738" s="152">
        <f t="shared" si="1057"/>
        <v>5</v>
      </c>
      <c r="D3738" s="152">
        <f t="shared" si="1058"/>
        <v>10</v>
      </c>
      <c r="E3738" s="38" t="str">
        <f t="shared" si="1059"/>
        <v/>
      </c>
      <c r="F3738" s="134">
        <v>27.04</v>
      </c>
      <c r="G3738" s="38">
        <f t="shared" si="1060"/>
        <v>27.04</v>
      </c>
      <c r="H3738" s="38" t="str">
        <f t="shared" si="1061"/>
        <v>-</v>
      </c>
      <c r="K3738" s="133">
        <v>43256.416666666664</v>
      </c>
      <c r="L3738" s="9">
        <f t="shared" si="1044"/>
        <v>6</v>
      </c>
      <c r="M3738" s="9">
        <f t="shared" si="1045"/>
        <v>5</v>
      </c>
      <c r="N3738" s="9">
        <f t="shared" si="1046"/>
        <v>10</v>
      </c>
      <c r="O3738" s="31" t="str">
        <f t="shared" si="1047"/>
        <v/>
      </c>
      <c r="P3738" s="134">
        <v>30.24</v>
      </c>
      <c r="Q3738" s="31">
        <f t="shared" si="1048"/>
        <v>30.24</v>
      </c>
      <c r="R3738" s="31" t="str">
        <f t="shared" si="1049"/>
        <v>-</v>
      </c>
      <c r="U3738" s="133">
        <v>43621.416666666664</v>
      </c>
      <c r="V3738" s="9">
        <f t="shared" si="1050"/>
        <v>6</v>
      </c>
      <c r="W3738" s="9">
        <f t="shared" si="1051"/>
        <v>5</v>
      </c>
      <c r="X3738" s="9">
        <f t="shared" si="1052"/>
        <v>10</v>
      </c>
      <c r="Y3738" s="31" t="str">
        <f t="shared" si="1053"/>
        <v/>
      </c>
      <c r="Z3738" s="134">
        <v>25.99</v>
      </c>
      <c r="AA3738" s="31">
        <f t="shared" si="1054"/>
        <v>25.99</v>
      </c>
      <c r="AB3738" s="31" t="str">
        <f t="shared" si="1055"/>
        <v>-</v>
      </c>
    </row>
    <row r="3739" spans="1:28" x14ac:dyDescent="0.3">
      <c r="A3739" s="133">
        <v>42891.458333333336</v>
      </c>
      <c r="B3739" s="152">
        <f t="shared" si="1056"/>
        <v>6</v>
      </c>
      <c r="C3739" s="152">
        <f t="shared" si="1057"/>
        <v>5</v>
      </c>
      <c r="D3739" s="152">
        <f t="shared" si="1058"/>
        <v>11</v>
      </c>
      <c r="E3739" s="38" t="str">
        <f t="shared" si="1059"/>
        <v/>
      </c>
      <c r="F3739" s="134">
        <v>28.67</v>
      </c>
      <c r="G3739" s="38">
        <f t="shared" si="1060"/>
        <v>28.67</v>
      </c>
      <c r="H3739" s="38" t="str">
        <f t="shared" si="1061"/>
        <v>-</v>
      </c>
      <c r="K3739" s="133">
        <v>43256.458333333336</v>
      </c>
      <c r="L3739" s="9">
        <f t="shared" si="1044"/>
        <v>6</v>
      </c>
      <c r="M3739" s="9">
        <f t="shared" si="1045"/>
        <v>5</v>
      </c>
      <c r="N3739" s="9">
        <f t="shared" si="1046"/>
        <v>11</v>
      </c>
      <c r="O3739" s="31" t="str">
        <f t="shared" si="1047"/>
        <v/>
      </c>
      <c r="P3739" s="134">
        <v>33.35</v>
      </c>
      <c r="Q3739" s="31">
        <f t="shared" si="1048"/>
        <v>33.35</v>
      </c>
      <c r="R3739" s="31" t="str">
        <f t="shared" si="1049"/>
        <v>-</v>
      </c>
      <c r="U3739" s="133">
        <v>43621.458333333336</v>
      </c>
      <c r="V3739" s="9">
        <f t="shared" si="1050"/>
        <v>6</v>
      </c>
      <c r="W3739" s="9">
        <f t="shared" si="1051"/>
        <v>5</v>
      </c>
      <c r="X3739" s="9">
        <f t="shared" si="1052"/>
        <v>11</v>
      </c>
      <c r="Y3739" s="31" t="str">
        <f t="shared" si="1053"/>
        <v/>
      </c>
      <c r="Z3739" s="134">
        <v>30.34</v>
      </c>
      <c r="AA3739" s="31">
        <f t="shared" si="1054"/>
        <v>30.34</v>
      </c>
      <c r="AB3739" s="31" t="str">
        <f t="shared" si="1055"/>
        <v>-</v>
      </c>
    </row>
    <row r="3740" spans="1:28" x14ac:dyDescent="0.3">
      <c r="A3740" s="133">
        <v>42891.5</v>
      </c>
      <c r="B3740" s="152">
        <f t="shared" si="1056"/>
        <v>6</v>
      </c>
      <c r="C3740" s="152">
        <f t="shared" si="1057"/>
        <v>5</v>
      </c>
      <c r="D3740" s="152">
        <f t="shared" si="1058"/>
        <v>12</v>
      </c>
      <c r="E3740" s="38" t="str">
        <f t="shared" si="1059"/>
        <v/>
      </c>
      <c r="F3740" s="134">
        <v>29.23</v>
      </c>
      <c r="G3740" s="38">
        <f t="shared" si="1060"/>
        <v>29.23</v>
      </c>
      <c r="H3740" s="38" t="str">
        <f t="shared" si="1061"/>
        <v>-</v>
      </c>
      <c r="K3740" s="133">
        <v>43256.5</v>
      </c>
      <c r="L3740" s="9">
        <f t="shared" si="1044"/>
        <v>6</v>
      </c>
      <c r="M3740" s="9">
        <f t="shared" si="1045"/>
        <v>5</v>
      </c>
      <c r="N3740" s="9">
        <f t="shared" si="1046"/>
        <v>12</v>
      </c>
      <c r="O3740" s="31" t="str">
        <f t="shared" si="1047"/>
        <v/>
      </c>
      <c r="P3740" s="134">
        <v>36.32</v>
      </c>
      <c r="Q3740" s="31">
        <f t="shared" si="1048"/>
        <v>36.32</v>
      </c>
      <c r="R3740" s="31" t="str">
        <f t="shared" si="1049"/>
        <v>-</v>
      </c>
      <c r="U3740" s="133">
        <v>43621.5</v>
      </c>
      <c r="V3740" s="9">
        <f t="shared" si="1050"/>
        <v>6</v>
      </c>
      <c r="W3740" s="9">
        <f t="shared" si="1051"/>
        <v>5</v>
      </c>
      <c r="X3740" s="9">
        <f t="shared" si="1052"/>
        <v>12</v>
      </c>
      <c r="Y3740" s="31" t="str">
        <f t="shared" si="1053"/>
        <v/>
      </c>
      <c r="Z3740" s="134">
        <v>36.42</v>
      </c>
      <c r="AA3740" s="31">
        <f t="shared" si="1054"/>
        <v>36.42</v>
      </c>
      <c r="AB3740" s="31" t="str">
        <f t="shared" si="1055"/>
        <v>-</v>
      </c>
    </row>
    <row r="3741" spans="1:28" x14ac:dyDescent="0.3">
      <c r="A3741" s="133">
        <v>42891.541666666664</v>
      </c>
      <c r="B3741" s="152">
        <f t="shared" si="1056"/>
        <v>6</v>
      </c>
      <c r="C3741" s="152">
        <f t="shared" si="1057"/>
        <v>5</v>
      </c>
      <c r="D3741" s="152">
        <f t="shared" si="1058"/>
        <v>13</v>
      </c>
      <c r="E3741" s="38" t="str">
        <f t="shared" si="1059"/>
        <v/>
      </c>
      <c r="F3741" s="134">
        <v>30</v>
      </c>
      <c r="G3741" s="38">
        <f t="shared" si="1060"/>
        <v>30</v>
      </c>
      <c r="H3741" s="38" t="str">
        <f t="shared" si="1061"/>
        <v>-</v>
      </c>
      <c r="K3741" s="133">
        <v>43256.541666666664</v>
      </c>
      <c r="L3741" s="9">
        <f t="shared" si="1044"/>
        <v>6</v>
      </c>
      <c r="M3741" s="9">
        <f t="shared" si="1045"/>
        <v>5</v>
      </c>
      <c r="N3741" s="9">
        <f t="shared" si="1046"/>
        <v>13</v>
      </c>
      <c r="O3741" s="31" t="str">
        <f t="shared" si="1047"/>
        <v/>
      </c>
      <c r="P3741" s="134">
        <v>38.659999999999997</v>
      </c>
      <c r="Q3741" s="31">
        <f t="shared" si="1048"/>
        <v>38.659999999999997</v>
      </c>
      <c r="R3741" s="31" t="str">
        <f t="shared" si="1049"/>
        <v>-</v>
      </c>
      <c r="U3741" s="133">
        <v>43621.541666666664</v>
      </c>
      <c r="V3741" s="9">
        <f t="shared" si="1050"/>
        <v>6</v>
      </c>
      <c r="W3741" s="9">
        <f t="shared" si="1051"/>
        <v>5</v>
      </c>
      <c r="X3741" s="9">
        <f t="shared" si="1052"/>
        <v>13</v>
      </c>
      <c r="Y3741" s="31" t="str">
        <f t="shared" si="1053"/>
        <v/>
      </c>
      <c r="Z3741" s="134">
        <v>37.19</v>
      </c>
      <c r="AA3741" s="31">
        <f t="shared" si="1054"/>
        <v>37.19</v>
      </c>
      <c r="AB3741" s="31" t="str">
        <f t="shared" si="1055"/>
        <v>-</v>
      </c>
    </row>
    <row r="3742" spans="1:28" x14ac:dyDescent="0.3">
      <c r="A3742" s="133">
        <v>42891.583333333336</v>
      </c>
      <c r="B3742" s="152">
        <f t="shared" si="1056"/>
        <v>6</v>
      </c>
      <c r="C3742" s="152">
        <f t="shared" si="1057"/>
        <v>5</v>
      </c>
      <c r="D3742" s="152">
        <f t="shared" si="1058"/>
        <v>14</v>
      </c>
      <c r="E3742" s="38" t="str">
        <f t="shared" si="1059"/>
        <v/>
      </c>
      <c r="F3742" s="134">
        <v>30.31</v>
      </c>
      <c r="G3742" s="38">
        <f t="shared" si="1060"/>
        <v>30.31</v>
      </c>
      <c r="H3742" s="38" t="str">
        <f t="shared" si="1061"/>
        <v>-</v>
      </c>
      <c r="K3742" s="133">
        <v>43256.583333333336</v>
      </c>
      <c r="L3742" s="9">
        <f t="shared" si="1044"/>
        <v>6</v>
      </c>
      <c r="M3742" s="9">
        <f t="shared" si="1045"/>
        <v>5</v>
      </c>
      <c r="N3742" s="9">
        <f t="shared" si="1046"/>
        <v>14</v>
      </c>
      <c r="O3742" s="31" t="str">
        <f t="shared" si="1047"/>
        <v/>
      </c>
      <c r="P3742" s="134">
        <v>39.700000000000003</v>
      </c>
      <c r="Q3742" s="31">
        <f t="shared" si="1048"/>
        <v>39.700000000000003</v>
      </c>
      <c r="R3742" s="31" t="str">
        <f t="shared" si="1049"/>
        <v>-</v>
      </c>
      <c r="U3742" s="133">
        <v>43621.583333333336</v>
      </c>
      <c r="V3742" s="9">
        <f t="shared" si="1050"/>
        <v>6</v>
      </c>
      <c r="W3742" s="9">
        <f t="shared" si="1051"/>
        <v>5</v>
      </c>
      <c r="X3742" s="9">
        <f t="shared" si="1052"/>
        <v>14</v>
      </c>
      <c r="Y3742" s="31" t="str">
        <f t="shared" si="1053"/>
        <v/>
      </c>
      <c r="Z3742" s="134">
        <v>38.369999999999997</v>
      </c>
      <c r="AA3742" s="31">
        <f t="shared" si="1054"/>
        <v>38.369999999999997</v>
      </c>
      <c r="AB3742" s="31" t="str">
        <f t="shared" si="1055"/>
        <v>-</v>
      </c>
    </row>
    <row r="3743" spans="1:28" x14ac:dyDescent="0.3">
      <c r="A3743" s="133">
        <v>42891.625</v>
      </c>
      <c r="B3743" s="152">
        <f t="shared" si="1056"/>
        <v>6</v>
      </c>
      <c r="C3743" s="152">
        <f t="shared" si="1057"/>
        <v>5</v>
      </c>
      <c r="D3743" s="152">
        <f t="shared" si="1058"/>
        <v>15</v>
      </c>
      <c r="E3743" s="38" t="str">
        <f t="shared" si="1059"/>
        <v/>
      </c>
      <c r="F3743" s="134">
        <v>29.83</v>
      </c>
      <c r="G3743" s="38">
        <f t="shared" si="1060"/>
        <v>29.83</v>
      </c>
      <c r="H3743" s="38" t="str">
        <f t="shared" si="1061"/>
        <v>-</v>
      </c>
      <c r="K3743" s="133">
        <v>43256.625</v>
      </c>
      <c r="L3743" s="9">
        <f t="shared" si="1044"/>
        <v>6</v>
      </c>
      <c r="M3743" s="9">
        <f t="shared" si="1045"/>
        <v>5</v>
      </c>
      <c r="N3743" s="9">
        <f t="shared" si="1046"/>
        <v>15</v>
      </c>
      <c r="O3743" s="31" t="str">
        <f t="shared" si="1047"/>
        <v/>
      </c>
      <c r="P3743" s="134">
        <v>43.4</v>
      </c>
      <c r="Q3743" s="31">
        <f t="shared" si="1048"/>
        <v>43.4</v>
      </c>
      <c r="R3743" s="31" t="str">
        <f t="shared" si="1049"/>
        <v>-</v>
      </c>
      <c r="U3743" s="133">
        <v>43621.625</v>
      </c>
      <c r="V3743" s="9">
        <f t="shared" si="1050"/>
        <v>6</v>
      </c>
      <c r="W3743" s="9">
        <f t="shared" si="1051"/>
        <v>5</v>
      </c>
      <c r="X3743" s="9">
        <f t="shared" si="1052"/>
        <v>15</v>
      </c>
      <c r="Y3743" s="31" t="str">
        <f t="shared" si="1053"/>
        <v/>
      </c>
      <c r="Z3743" s="134">
        <v>42.87</v>
      </c>
      <c r="AA3743" s="31">
        <f t="shared" si="1054"/>
        <v>42.87</v>
      </c>
      <c r="AB3743" s="31" t="str">
        <f t="shared" si="1055"/>
        <v>-</v>
      </c>
    </row>
    <row r="3744" spans="1:28" x14ac:dyDescent="0.3">
      <c r="A3744" s="133">
        <v>42891.666666666664</v>
      </c>
      <c r="B3744" s="152">
        <f t="shared" si="1056"/>
        <v>6</v>
      </c>
      <c r="C3744" s="152">
        <f t="shared" si="1057"/>
        <v>5</v>
      </c>
      <c r="D3744" s="152">
        <f t="shared" si="1058"/>
        <v>16</v>
      </c>
      <c r="E3744" s="38" t="str">
        <f t="shared" si="1059"/>
        <v/>
      </c>
      <c r="F3744" s="134">
        <v>30.64</v>
      </c>
      <c r="G3744" s="38">
        <f t="shared" si="1060"/>
        <v>30.64</v>
      </c>
      <c r="H3744" s="38" t="str">
        <f t="shared" si="1061"/>
        <v>-</v>
      </c>
      <c r="K3744" s="133">
        <v>43256.666666666664</v>
      </c>
      <c r="L3744" s="9">
        <f t="shared" si="1044"/>
        <v>6</v>
      </c>
      <c r="M3744" s="9">
        <f t="shared" si="1045"/>
        <v>5</v>
      </c>
      <c r="N3744" s="9">
        <f t="shared" si="1046"/>
        <v>16</v>
      </c>
      <c r="O3744" s="31" t="str">
        <f t="shared" si="1047"/>
        <v/>
      </c>
      <c r="P3744" s="134">
        <v>45.23</v>
      </c>
      <c r="Q3744" s="31">
        <f t="shared" si="1048"/>
        <v>45.23</v>
      </c>
      <c r="R3744" s="31" t="str">
        <f t="shared" si="1049"/>
        <v>-</v>
      </c>
      <c r="U3744" s="133">
        <v>43621.666666666664</v>
      </c>
      <c r="V3744" s="9">
        <f t="shared" si="1050"/>
        <v>6</v>
      </c>
      <c r="W3744" s="9">
        <f t="shared" si="1051"/>
        <v>5</v>
      </c>
      <c r="X3744" s="9">
        <f t="shared" si="1052"/>
        <v>16</v>
      </c>
      <c r="Y3744" s="31" t="str">
        <f t="shared" si="1053"/>
        <v/>
      </c>
      <c r="Z3744" s="134">
        <v>44.37</v>
      </c>
      <c r="AA3744" s="31">
        <f t="shared" si="1054"/>
        <v>44.37</v>
      </c>
      <c r="AB3744" s="31" t="str">
        <f t="shared" si="1055"/>
        <v>-</v>
      </c>
    </row>
    <row r="3745" spans="1:28" x14ac:dyDescent="0.3">
      <c r="A3745" s="133">
        <v>42891.708333333336</v>
      </c>
      <c r="B3745" s="152">
        <f t="shared" si="1056"/>
        <v>6</v>
      </c>
      <c r="C3745" s="152">
        <f t="shared" si="1057"/>
        <v>5</v>
      </c>
      <c r="D3745" s="152">
        <f t="shared" si="1058"/>
        <v>17</v>
      </c>
      <c r="E3745" s="38" t="str">
        <f t="shared" si="1059"/>
        <v/>
      </c>
      <c r="F3745" s="134">
        <v>30.14</v>
      </c>
      <c r="G3745" s="38" t="str">
        <f t="shared" si="1060"/>
        <v>-</v>
      </c>
      <c r="H3745" s="38">
        <f t="shared" si="1061"/>
        <v>30.14</v>
      </c>
      <c r="K3745" s="133">
        <v>43256.708333333336</v>
      </c>
      <c r="L3745" s="9">
        <f t="shared" si="1044"/>
        <v>6</v>
      </c>
      <c r="M3745" s="9">
        <f t="shared" si="1045"/>
        <v>5</v>
      </c>
      <c r="N3745" s="9">
        <f t="shared" si="1046"/>
        <v>17</v>
      </c>
      <c r="O3745" s="31" t="str">
        <f t="shared" si="1047"/>
        <v/>
      </c>
      <c r="P3745" s="134">
        <v>42.83</v>
      </c>
      <c r="Q3745" s="31" t="str">
        <f t="shared" si="1048"/>
        <v>-</v>
      </c>
      <c r="R3745" s="31">
        <f t="shared" si="1049"/>
        <v>42.83</v>
      </c>
      <c r="U3745" s="133">
        <v>43621.708333333336</v>
      </c>
      <c r="V3745" s="9">
        <f t="shared" si="1050"/>
        <v>6</v>
      </c>
      <c r="W3745" s="9">
        <f t="shared" si="1051"/>
        <v>5</v>
      </c>
      <c r="X3745" s="9">
        <f t="shared" si="1052"/>
        <v>17</v>
      </c>
      <c r="Y3745" s="31" t="str">
        <f t="shared" si="1053"/>
        <v/>
      </c>
      <c r="Z3745" s="134">
        <v>42.35</v>
      </c>
      <c r="AA3745" s="31" t="str">
        <f t="shared" si="1054"/>
        <v>-</v>
      </c>
      <c r="AB3745" s="31">
        <f t="shared" si="1055"/>
        <v>42.35</v>
      </c>
    </row>
    <row r="3746" spans="1:28" x14ac:dyDescent="0.3">
      <c r="A3746" s="133">
        <v>42891.75</v>
      </c>
      <c r="B3746" s="152">
        <f t="shared" si="1056"/>
        <v>6</v>
      </c>
      <c r="C3746" s="152">
        <f t="shared" si="1057"/>
        <v>5</v>
      </c>
      <c r="D3746" s="152">
        <f t="shared" si="1058"/>
        <v>18</v>
      </c>
      <c r="E3746" s="38" t="str">
        <f t="shared" si="1059"/>
        <v/>
      </c>
      <c r="F3746" s="134">
        <v>29.91</v>
      </c>
      <c r="G3746" s="38" t="str">
        <f t="shared" si="1060"/>
        <v>-</v>
      </c>
      <c r="H3746" s="38">
        <f t="shared" si="1061"/>
        <v>29.91</v>
      </c>
      <c r="K3746" s="133">
        <v>43256.75</v>
      </c>
      <c r="L3746" s="9">
        <f t="shared" si="1044"/>
        <v>6</v>
      </c>
      <c r="M3746" s="9">
        <f t="shared" si="1045"/>
        <v>5</v>
      </c>
      <c r="N3746" s="9">
        <f t="shared" si="1046"/>
        <v>18</v>
      </c>
      <c r="O3746" s="31" t="str">
        <f t="shared" si="1047"/>
        <v/>
      </c>
      <c r="P3746" s="134">
        <v>37.51</v>
      </c>
      <c r="Q3746" s="31" t="str">
        <f t="shared" si="1048"/>
        <v>-</v>
      </c>
      <c r="R3746" s="31">
        <f t="shared" si="1049"/>
        <v>37.51</v>
      </c>
      <c r="U3746" s="133">
        <v>43621.75</v>
      </c>
      <c r="V3746" s="9">
        <f t="shared" si="1050"/>
        <v>6</v>
      </c>
      <c r="W3746" s="9">
        <f t="shared" si="1051"/>
        <v>5</v>
      </c>
      <c r="X3746" s="9">
        <f t="shared" si="1052"/>
        <v>18</v>
      </c>
      <c r="Y3746" s="31" t="str">
        <f t="shared" si="1053"/>
        <v/>
      </c>
      <c r="Z3746" s="134">
        <v>37.72</v>
      </c>
      <c r="AA3746" s="31" t="str">
        <f t="shared" si="1054"/>
        <v>-</v>
      </c>
      <c r="AB3746" s="31">
        <f t="shared" si="1055"/>
        <v>37.72</v>
      </c>
    </row>
    <row r="3747" spans="1:28" x14ac:dyDescent="0.3">
      <c r="A3747" s="133">
        <v>42891.791666666664</v>
      </c>
      <c r="B3747" s="152">
        <f t="shared" si="1056"/>
        <v>6</v>
      </c>
      <c r="C3747" s="152">
        <f t="shared" si="1057"/>
        <v>5</v>
      </c>
      <c r="D3747" s="152">
        <f t="shared" si="1058"/>
        <v>19</v>
      </c>
      <c r="E3747" s="38" t="str">
        <f t="shared" si="1059"/>
        <v/>
      </c>
      <c r="F3747" s="134">
        <v>28.87</v>
      </c>
      <c r="G3747" s="38" t="str">
        <f t="shared" si="1060"/>
        <v>-</v>
      </c>
      <c r="H3747" s="38">
        <f t="shared" si="1061"/>
        <v>28.87</v>
      </c>
      <c r="K3747" s="133">
        <v>43256.791666666664</v>
      </c>
      <c r="L3747" s="9">
        <f t="shared" si="1044"/>
        <v>6</v>
      </c>
      <c r="M3747" s="9">
        <f t="shared" si="1045"/>
        <v>5</v>
      </c>
      <c r="N3747" s="9">
        <f t="shared" si="1046"/>
        <v>19</v>
      </c>
      <c r="O3747" s="31" t="str">
        <f t="shared" si="1047"/>
        <v/>
      </c>
      <c r="P3747" s="134">
        <v>33.42</v>
      </c>
      <c r="Q3747" s="31" t="str">
        <f t="shared" si="1048"/>
        <v>-</v>
      </c>
      <c r="R3747" s="31">
        <f t="shared" si="1049"/>
        <v>33.42</v>
      </c>
      <c r="U3747" s="133">
        <v>43621.791666666664</v>
      </c>
      <c r="V3747" s="9">
        <f t="shared" si="1050"/>
        <v>6</v>
      </c>
      <c r="W3747" s="9">
        <f t="shared" si="1051"/>
        <v>5</v>
      </c>
      <c r="X3747" s="9">
        <f t="shared" si="1052"/>
        <v>19</v>
      </c>
      <c r="Y3747" s="31" t="str">
        <f t="shared" si="1053"/>
        <v/>
      </c>
      <c r="Z3747" s="134">
        <v>37.049999999999997</v>
      </c>
      <c r="AA3747" s="31" t="str">
        <f t="shared" si="1054"/>
        <v>-</v>
      </c>
      <c r="AB3747" s="31">
        <f t="shared" si="1055"/>
        <v>37.049999999999997</v>
      </c>
    </row>
    <row r="3748" spans="1:28" x14ac:dyDescent="0.3">
      <c r="A3748" s="133">
        <v>42891.833333333336</v>
      </c>
      <c r="B3748" s="152">
        <f t="shared" si="1056"/>
        <v>6</v>
      </c>
      <c r="C3748" s="152">
        <f t="shared" si="1057"/>
        <v>5</v>
      </c>
      <c r="D3748" s="152">
        <f t="shared" si="1058"/>
        <v>20</v>
      </c>
      <c r="E3748" s="38" t="str">
        <f t="shared" si="1059"/>
        <v/>
      </c>
      <c r="F3748" s="134">
        <v>28.45</v>
      </c>
      <c r="G3748" s="38" t="str">
        <f t="shared" si="1060"/>
        <v>-</v>
      </c>
      <c r="H3748" s="38">
        <f t="shared" si="1061"/>
        <v>28.45</v>
      </c>
      <c r="K3748" s="133">
        <v>43256.833333333336</v>
      </c>
      <c r="L3748" s="9">
        <f t="shared" si="1044"/>
        <v>6</v>
      </c>
      <c r="M3748" s="9">
        <f t="shared" si="1045"/>
        <v>5</v>
      </c>
      <c r="N3748" s="9">
        <f t="shared" si="1046"/>
        <v>20</v>
      </c>
      <c r="O3748" s="31" t="str">
        <f t="shared" si="1047"/>
        <v/>
      </c>
      <c r="P3748" s="134">
        <v>30.62</v>
      </c>
      <c r="Q3748" s="31" t="str">
        <f t="shared" si="1048"/>
        <v>-</v>
      </c>
      <c r="R3748" s="31">
        <f t="shared" si="1049"/>
        <v>30.62</v>
      </c>
      <c r="U3748" s="133">
        <v>43621.833333333336</v>
      </c>
      <c r="V3748" s="9">
        <f t="shared" si="1050"/>
        <v>6</v>
      </c>
      <c r="W3748" s="9">
        <f t="shared" si="1051"/>
        <v>5</v>
      </c>
      <c r="X3748" s="9">
        <f t="shared" si="1052"/>
        <v>20</v>
      </c>
      <c r="Y3748" s="31" t="str">
        <f t="shared" si="1053"/>
        <v/>
      </c>
      <c r="Z3748" s="134">
        <v>37.65</v>
      </c>
      <c r="AA3748" s="31" t="str">
        <f t="shared" si="1054"/>
        <v>-</v>
      </c>
      <c r="AB3748" s="31">
        <f t="shared" si="1055"/>
        <v>37.65</v>
      </c>
    </row>
    <row r="3749" spans="1:28" x14ac:dyDescent="0.3">
      <c r="A3749" s="133">
        <v>42891.875</v>
      </c>
      <c r="B3749" s="152">
        <f t="shared" si="1056"/>
        <v>6</v>
      </c>
      <c r="C3749" s="152">
        <f t="shared" si="1057"/>
        <v>5</v>
      </c>
      <c r="D3749" s="152">
        <f t="shared" si="1058"/>
        <v>21</v>
      </c>
      <c r="E3749" s="38" t="str">
        <f t="shared" si="1059"/>
        <v/>
      </c>
      <c r="F3749" s="134">
        <v>27.35</v>
      </c>
      <c r="G3749" s="38" t="str">
        <f t="shared" si="1060"/>
        <v>-</v>
      </c>
      <c r="H3749" s="38">
        <f t="shared" si="1061"/>
        <v>27.35</v>
      </c>
      <c r="K3749" s="133">
        <v>43256.875</v>
      </c>
      <c r="L3749" s="9">
        <f t="shared" si="1044"/>
        <v>6</v>
      </c>
      <c r="M3749" s="9">
        <f t="shared" si="1045"/>
        <v>5</v>
      </c>
      <c r="N3749" s="9">
        <f t="shared" si="1046"/>
        <v>21</v>
      </c>
      <c r="O3749" s="31" t="str">
        <f t="shared" si="1047"/>
        <v/>
      </c>
      <c r="P3749" s="134">
        <v>29.8</v>
      </c>
      <c r="Q3749" s="31" t="str">
        <f t="shared" si="1048"/>
        <v>-</v>
      </c>
      <c r="R3749" s="31">
        <f t="shared" si="1049"/>
        <v>29.8</v>
      </c>
      <c r="U3749" s="133">
        <v>43621.875</v>
      </c>
      <c r="V3749" s="9">
        <f t="shared" si="1050"/>
        <v>6</v>
      </c>
      <c r="W3749" s="9">
        <f t="shared" si="1051"/>
        <v>5</v>
      </c>
      <c r="X3749" s="9">
        <f t="shared" si="1052"/>
        <v>21</v>
      </c>
      <c r="Y3749" s="31" t="str">
        <f t="shared" si="1053"/>
        <v/>
      </c>
      <c r="Z3749" s="134">
        <v>36.19</v>
      </c>
      <c r="AA3749" s="31" t="str">
        <f t="shared" si="1054"/>
        <v>-</v>
      </c>
      <c r="AB3749" s="31">
        <f t="shared" si="1055"/>
        <v>36.19</v>
      </c>
    </row>
    <row r="3750" spans="1:28" x14ac:dyDescent="0.3">
      <c r="A3750" s="133">
        <v>42891.916666666664</v>
      </c>
      <c r="B3750" s="152">
        <f t="shared" si="1056"/>
        <v>6</v>
      </c>
      <c r="C3750" s="152">
        <f t="shared" si="1057"/>
        <v>5</v>
      </c>
      <c r="D3750" s="152">
        <f t="shared" si="1058"/>
        <v>22</v>
      </c>
      <c r="E3750" s="38" t="str">
        <f t="shared" si="1059"/>
        <v/>
      </c>
      <c r="F3750" s="134">
        <v>23.22</v>
      </c>
      <c r="G3750" s="38" t="str">
        <f t="shared" si="1060"/>
        <v>-</v>
      </c>
      <c r="H3750" s="38">
        <f t="shared" si="1061"/>
        <v>23.22</v>
      </c>
      <c r="K3750" s="133">
        <v>43256.916666666664</v>
      </c>
      <c r="L3750" s="9">
        <f t="shared" si="1044"/>
        <v>6</v>
      </c>
      <c r="M3750" s="9">
        <f t="shared" si="1045"/>
        <v>5</v>
      </c>
      <c r="N3750" s="9">
        <f t="shared" si="1046"/>
        <v>22</v>
      </c>
      <c r="O3750" s="31" t="str">
        <f t="shared" si="1047"/>
        <v/>
      </c>
      <c r="P3750" s="134">
        <v>24.34</v>
      </c>
      <c r="Q3750" s="31" t="str">
        <f t="shared" si="1048"/>
        <v>-</v>
      </c>
      <c r="R3750" s="31">
        <f t="shared" si="1049"/>
        <v>24.34</v>
      </c>
      <c r="U3750" s="133">
        <v>43621.916666666664</v>
      </c>
      <c r="V3750" s="9">
        <f t="shared" si="1050"/>
        <v>6</v>
      </c>
      <c r="W3750" s="9">
        <f t="shared" si="1051"/>
        <v>5</v>
      </c>
      <c r="X3750" s="9">
        <f t="shared" si="1052"/>
        <v>22</v>
      </c>
      <c r="Y3750" s="31" t="str">
        <f t="shared" si="1053"/>
        <v/>
      </c>
      <c r="Z3750" s="134">
        <v>25.12</v>
      </c>
      <c r="AA3750" s="31" t="str">
        <f t="shared" si="1054"/>
        <v>-</v>
      </c>
      <c r="AB3750" s="31">
        <f t="shared" si="1055"/>
        <v>25.12</v>
      </c>
    </row>
    <row r="3751" spans="1:28" x14ac:dyDescent="0.3">
      <c r="A3751" s="133">
        <v>42891.958333333336</v>
      </c>
      <c r="B3751" s="152">
        <f t="shared" si="1056"/>
        <v>6</v>
      </c>
      <c r="C3751" s="152">
        <f t="shared" si="1057"/>
        <v>5</v>
      </c>
      <c r="D3751" s="152">
        <f t="shared" si="1058"/>
        <v>23</v>
      </c>
      <c r="E3751" s="38" t="str">
        <f t="shared" si="1059"/>
        <v/>
      </c>
      <c r="F3751" s="134">
        <v>19.850000000000001</v>
      </c>
      <c r="G3751" s="38" t="str">
        <f t="shared" si="1060"/>
        <v>-</v>
      </c>
      <c r="H3751" s="38">
        <f t="shared" si="1061"/>
        <v>19.850000000000001</v>
      </c>
      <c r="K3751" s="133">
        <v>43256.958333333336</v>
      </c>
      <c r="L3751" s="9">
        <f t="shared" si="1044"/>
        <v>6</v>
      </c>
      <c r="M3751" s="9">
        <f t="shared" si="1045"/>
        <v>5</v>
      </c>
      <c r="N3751" s="9">
        <f t="shared" si="1046"/>
        <v>23</v>
      </c>
      <c r="O3751" s="31" t="str">
        <f t="shared" si="1047"/>
        <v/>
      </c>
      <c r="P3751" s="134">
        <v>22.28</v>
      </c>
      <c r="Q3751" s="31" t="str">
        <f t="shared" si="1048"/>
        <v>-</v>
      </c>
      <c r="R3751" s="31">
        <f t="shared" si="1049"/>
        <v>22.28</v>
      </c>
      <c r="U3751" s="133">
        <v>43621.958333333336</v>
      </c>
      <c r="V3751" s="9">
        <f t="shared" si="1050"/>
        <v>6</v>
      </c>
      <c r="W3751" s="9">
        <f t="shared" si="1051"/>
        <v>5</v>
      </c>
      <c r="X3751" s="9">
        <f t="shared" si="1052"/>
        <v>23</v>
      </c>
      <c r="Y3751" s="31" t="str">
        <f t="shared" si="1053"/>
        <v/>
      </c>
      <c r="Z3751" s="134">
        <v>22.4</v>
      </c>
      <c r="AA3751" s="31" t="str">
        <f t="shared" si="1054"/>
        <v>-</v>
      </c>
      <c r="AB3751" s="31">
        <f t="shared" si="1055"/>
        <v>22.4</v>
      </c>
    </row>
    <row r="3752" spans="1:28" x14ac:dyDescent="0.3">
      <c r="A3752" s="133">
        <v>42892</v>
      </c>
      <c r="B3752" s="152">
        <f t="shared" si="1056"/>
        <v>6</v>
      </c>
      <c r="C3752" s="152">
        <f t="shared" si="1057"/>
        <v>6</v>
      </c>
      <c r="D3752" s="152">
        <f t="shared" si="1058"/>
        <v>0</v>
      </c>
      <c r="E3752" s="38" t="str">
        <f t="shared" si="1059"/>
        <v/>
      </c>
      <c r="F3752" s="134">
        <v>19.2</v>
      </c>
      <c r="G3752" s="38" t="str">
        <f t="shared" si="1060"/>
        <v>-</v>
      </c>
      <c r="H3752" s="38">
        <f t="shared" si="1061"/>
        <v>19.2</v>
      </c>
      <c r="K3752" s="133">
        <v>43257</v>
      </c>
      <c r="L3752" s="9">
        <f t="shared" si="1044"/>
        <v>6</v>
      </c>
      <c r="M3752" s="9">
        <f t="shared" si="1045"/>
        <v>6</v>
      </c>
      <c r="N3752" s="9">
        <f t="shared" si="1046"/>
        <v>0</v>
      </c>
      <c r="O3752" s="31" t="str">
        <f t="shared" si="1047"/>
        <v/>
      </c>
      <c r="P3752" s="134">
        <v>20.29</v>
      </c>
      <c r="Q3752" s="31" t="str">
        <f t="shared" si="1048"/>
        <v>-</v>
      </c>
      <c r="R3752" s="31">
        <f t="shared" si="1049"/>
        <v>20.29</v>
      </c>
      <c r="U3752" s="133">
        <v>43622</v>
      </c>
      <c r="V3752" s="9">
        <f t="shared" si="1050"/>
        <v>6</v>
      </c>
      <c r="W3752" s="9">
        <f t="shared" si="1051"/>
        <v>6</v>
      </c>
      <c r="X3752" s="9">
        <f t="shared" si="1052"/>
        <v>0</v>
      </c>
      <c r="Y3752" s="31" t="str">
        <f t="shared" si="1053"/>
        <v/>
      </c>
      <c r="Z3752" s="134">
        <v>19.739999999999998</v>
      </c>
      <c r="AA3752" s="31" t="str">
        <f t="shared" si="1054"/>
        <v>-</v>
      </c>
      <c r="AB3752" s="31">
        <f t="shared" si="1055"/>
        <v>19.739999999999998</v>
      </c>
    </row>
    <row r="3753" spans="1:28" x14ac:dyDescent="0.3">
      <c r="A3753" s="133">
        <v>42892.041666666664</v>
      </c>
      <c r="B3753" s="152">
        <f t="shared" si="1056"/>
        <v>6</v>
      </c>
      <c r="C3753" s="152">
        <f t="shared" si="1057"/>
        <v>6</v>
      </c>
      <c r="D3753" s="152">
        <f t="shared" si="1058"/>
        <v>1</v>
      </c>
      <c r="E3753" s="38" t="str">
        <f t="shared" si="1059"/>
        <v/>
      </c>
      <c r="F3753" s="134">
        <v>18.11</v>
      </c>
      <c r="G3753" s="38" t="str">
        <f t="shared" si="1060"/>
        <v>-</v>
      </c>
      <c r="H3753" s="38">
        <f t="shared" si="1061"/>
        <v>18.11</v>
      </c>
      <c r="K3753" s="133">
        <v>43257.041666666664</v>
      </c>
      <c r="L3753" s="9">
        <f t="shared" si="1044"/>
        <v>6</v>
      </c>
      <c r="M3753" s="9">
        <f t="shared" si="1045"/>
        <v>6</v>
      </c>
      <c r="N3753" s="9">
        <f t="shared" si="1046"/>
        <v>1</v>
      </c>
      <c r="O3753" s="31" t="str">
        <f t="shared" si="1047"/>
        <v/>
      </c>
      <c r="P3753" s="134">
        <v>19.079999999999998</v>
      </c>
      <c r="Q3753" s="31" t="str">
        <f t="shared" si="1048"/>
        <v>-</v>
      </c>
      <c r="R3753" s="31">
        <f t="shared" si="1049"/>
        <v>19.079999999999998</v>
      </c>
      <c r="U3753" s="133">
        <v>43622.041666666664</v>
      </c>
      <c r="V3753" s="9">
        <f t="shared" si="1050"/>
        <v>6</v>
      </c>
      <c r="W3753" s="9">
        <f t="shared" si="1051"/>
        <v>6</v>
      </c>
      <c r="X3753" s="9">
        <f t="shared" si="1052"/>
        <v>1</v>
      </c>
      <c r="Y3753" s="31" t="str">
        <f t="shared" si="1053"/>
        <v/>
      </c>
      <c r="Z3753" s="134">
        <v>18.91</v>
      </c>
      <c r="AA3753" s="31" t="str">
        <f t="shared" si="1054"/>
        <v>-</v>
      </c>
      <c r="AB3753" s="31">
        <f t="shared" si="1055"/>
        <v>18.91</v>
      </c>
    </row>
    <row r="3754" spans="1:28" x14ac:dyDescent="0.3">
      <c r="A3754" s="133">
        <v>42892.083333333336</v>
      </c>
      <c r="B3754" s="152">
        <f t="shared" si="1056"/>
        <v>6</v>
      </c>
      <c r="C3754" s="152">
        <f t="shared" si="1057"/>
        <v>6</v>
      </c>
      <c r="D3754" s="152">
        <f t="shared" si="1058"/>
        <v>2</v>
      </c>
      <c r="E3754" s="38" t="str">
        <f t="shared" si="1059"/>
        <v/>
      </c>
      <c r="F3754" s="134">
        <v>17.100000000000001</v>
      </c>
      <c r="G3754" s="38" t="str">
        <f t="shared" si="1060"/>
        <v>-</v>
      </c>
      <c r="H3754" s="38">
        <f t="shared" si="1061"/>
        <v>17.100000000000001</v>
      </c>
      <c r="K3754" s="133">
        <v>43257.083333333336</v>
      </c>
      <c r="L3754" s="9">
        <f t="shared" si="1044"/>
        <v>6</v>
      </c>
      <c r="M3754" s="9">
        <f t="shared" si="1045"/>
        <v>6</v>
      </c>
      <c r="N3754" s="9">
        <f t="shared" si="1046"/>
        <v>2</v>
      </c>
      <c r="O3754" s="31" t="str">
        <f t="shared" si="1047"/>
        <v/>
      </c>
      <c r="P3754" s="134">
        <v>18.61</v>
      </c>
      <c r="Q3754" s="31" t="str">
        <f t="shared" si="1048"/>
        <v>-</v>
      </c>
      <c r="R3754" s="31">
        <f t="shared" si="1049"/>
        <v>18.61</v>
      </c>
      <c r="U3754" s="133">
        <v>43622.083333333336</v>
      </c>
      <c r="V3754" s="9">
        <f t="shared" si="1050"/>
        <v>6</v>
      </c>
      <c r="W3754" s="9">
        <f t="shared" si="1051"/>
        <v>6</v>
      </c>
      <c r="X3754" s="9">
        <f t="shared" si="1052"/>
        <v>2</v>
      </c>
      <c r="Y3754" s="31" t="str">
        <f t="shared" si="1053"/>
        <v/>
      </c>
      <c r="Z3754" s="134">
        <v>17.73</v>
      </c>
      <c r="AA3754" s="31" t="str">
        <f t="shared" si="1054"/>
        <v>-</v>
      </c>
      <c r="AB3754" s="31">
        <f t="shared" si="1055"/>
        <v>17.73</v>
      </c>
    </row>
    <row r="3755" spans="1:28" x14ac:dyDescent="0.3">
      <c r="A3755" s="133">
        <v>42892.125</v>
      </c>
      <c r="B3755" s="152">
        <f t="shared" si="1056"/>
        <v>6</v>
      </c>
      <c r="C3755" s="152">
        <f t="shared" si="1057"/>
        <v>6</v>
      </c>
      <c r="D3755" s="152">
        <f t="shared" si="1058"/>
        <v>3</v>
      </c>
      <c r="E3755" s="38" t="str">
        <f t="shared" si="1059"/>
        <v/>
      </c>
      <c r="F3755" s="134">
        <v>16.88</v>
      </c>
      <c r="G3755" s="38" t="str">
        <f t="shared" si="1060"/>
        <v>-</v>
      </c>
      <c r="H3755" s="38">
        <f t="shared" si="1061"/>
        <v>16.88</v>
      </c>
      <c r="K3755" s="133">
        <v>43257.125</v>
      </c>
      <c r="L3755" s="9">
        <f t="shared" si="1044"/>
        <v>6</v>
      </c>
      <c r="M3755" s="9">
        <f t="shared" si="1045"/>
        <v>6</v>
      </c>
      <c r="N3755" s="9">
        <f t="shared" si="1046"/>
        <v>3</v>
      </c>
      <c r="O3755" s="31" t="str">
        <f t="shared" si="1047"/>
        <v/>
      </c>
      <c r="P3755" s="134">
        <v>18.04</v>
      </c>
      <c r="Q3755" s="31" t="str">
        <f t="shared" si="1048"/>
        <v>-</v>
      </c>
      <c r="R3755" s="31">
        <f t="shared" si="1049"/>
        <v>18.04</v>
      </c>
      <c r="U3755" s="133">
        <v>43622.125</v>
      </c>
      <c r="V3755" s="9">
        <f t="shared" si="1050"/>
        <v>6</v>
      </c>
      <c r="W3755" s="9">
        <f t="shared" si="1051"/>
        <v>6</v>
      </c>
      <c r="X3755" s="9">
        <f t="shared" si="1052"/>
        <v>3</v>
      </c>
      <c r="Y3755" s="31" t="str">
        <f t="shared" si="1053"/>
        <v/>
      </c>
      <c r="Z3755" s="134">
        <v>16.73</v>
      </c>
      <c r="AA3755" s="31" t="str">
        <f t="shared" si="1054"/>
        <v>-</v>
      </c>
      <c r="AB3755" s="31">
        <f t="shared" si="1055"/>
        <v>16.73</v>
      </c>
    </row>
    <row r="3756" spans="1:28" x14ac:dyDescent="0.3">
      <c r="A3756" s="133">
        <v>42892.166666666664</v>
      </c>
      <c r="B3756" s="152">
        <f t="shared" si="1056"/>
        <v>6</v>
      </c>
      <c r="C3756" s="152">
        <f t="shared" si="1057"/>
        <v>6</v>
      </c>
      <c r="D3756" s="152">
        <f t="shared" si="1058"/>
        <v>4</v>
      </c>
      <c r="E3756" s="38" t="str">
        <f t="shared" si="1059"/>
        <v/>
      </c>
      <c r="F3756" s="134">
        <v>17.059999999999999</v>
      </c>
      <c r="G3756" s="38" t="str">
        <f t="shared" si="1060"/>
        <v>-</v>
      </c>
      <c r="H3756" s="38">
        <f t="shared" si="1061"/>
        <v>17.059999999999999</v>
      </c>
      <c r="K3756" s="133">
        <v>43257.166666666664</v>
      </c>
      <c r="L3756" s="9">
        <f t="shared" si="1044"/>
        <v>6</v>
      </c>
      <c r="M3756" s="9">
        <f t="shared" si="1045"/>
        <v>6</v>
      </c>
      <c r="N3756" s="9">
        <f t="shared" si="1046"/>
        <v>4</v>
      </c>
      <c r="O3756" s="31" t="str">
        <f t="shared" si="1047"/>
        <v/>
      </c>
      <c r="P3756" s="134">
        <v>18.600000000000001</v>
      </c>
      <c r="Q3756" s="31" t="str">
        <f t="shared" si="1048"/>
        <v>-</v>
      </c>
      <c r="R3756" s="31">
        <f t="shared" si="1049"/>
        <v>18.600000000000001</v>
      </c>
      <c r="U3756" s="133">
        <v>43622.166666666664</v>
      </c>
      <c r="V3756" s="9">
        <f t="shared" si="1050"/>
        <v>6</v>
      </c>
      <c r="W3756" s="9">
        <f t="shared" si="1051"/>
        <v>6</v>
      </c>
      <c r="X3756" s="9">
        <f t="shared" si="1052"/>
        <v>4</v>
      </c>
      <c r="Y3756" s="31" t="str">
        <f t="shared" si="1053"/>
        <v/>
      </c>
      <c r="Z3756" s="134">
        <v>17.309999999999999</v>
      </c>
      <c r="AA3756" s="31" t="str">
        <f t="shared" si="1054"/>
        <v>-</v>
      </c>
      <c r="AB3756" s="31">
        <f t="shared" si="1055"/>
        <v>17.309999999999999</v>
      </c>
    </row>
    <row r="3757" spans="1:28" x14ac:dyDescent="0.3">
      <c r="A3757" s="133">
        <v>42892.208333333336</v>
      </c>
      <c r="B3757" s="152">
        <f t="shared" si="1056"/>
        <v>6</v>
      </c>
      <c r="C3757" s="152">
        <f t="shared" si="1057"/>
        <v>6</v>
      </c>
      <c r="D3757" s="152">
        <f t="shared" si="1058"/>
        <v>5</v>
      </c>
      <c r="E3757" s="38" t="str">
        <f t="shared" si="1059"/>
        <v/>
      </c>
      <c r="F3757" s="134">
        <v>19.25</v>
      </c>
      <c r="G3757" s="38" t="str">
        <f t="shared" si="1060"/>
        <v>-</v>
      </c>
      <c r="H3757" s="38">
        <f t="shared" si="1061"/>
        <v>19.25</v>
      </c>
      <c r="K3757" s="133">
        <v>43257.208333333336</v>
      </c>
      <c r="L3757" s="9">
        <f t="shared" si="1044"/>
        <v>6</v>
      </c>
      <c r="M3757" s="9">
        <f t="shared" si="1045"/>
        <v>6</v>
      </c>
      <c r="N3757" s="9">
        <f t="shared" si="1046"/>
        <v>5</v>
      </c>
      <c r="O3757" s="31" t="str">
        <f t="shared" si="1047"/>
        <v/>
      </c>
      <c r="P3757" s="134">
        <v>20.149999999999999</v>
      </c>
      <c r="Q3757" s="31" t="str">
        <f t="shared" si="1048"/>
        <v>-</v>
      </c>
      <c r="R3757" s="31">
        <f t="shared" si="1049"/>
        <v>20.149999999999999</v>
      </c>
      <c r="U3757" s="133">
        <v>43622.208333333336</v>
      </c>
      <c r="V3757" s="9">
        <f t="shared" si="1050"/>
        <v>6</v>
      </c>
      <c r="W3757" s="9">
        <f t="shared" si="1051"/>
        <v>6</v>
      </c>
      <c r="X3757" s="9">
        <f t="shared" si="1052"/>
        <v>5</v>
      </c>
      <c r="Y3757" s="31" t="str">
        <f t="shared" si="1053"/>
        <v/>
      </c>
      <c r="Z3757" s="134">
        <v>19.34</v>
      </c>
      <c r="AA3757" s="31" t="str">
        <f t="shared" si="1054"/>
        <v>-</v>
      </c>
      <c r="AB3757" s="31">
        <f t="shared" si="1055"/>
        <v>19.34</v>
      </c>
    </row>
    <row r="3758" spans="1:28" x14ac:dyDescent="0.3">
      <c r="A3758" s="133">
        <v>42892.25</v>
      </c>
      <c r="B3758" s="152">
        <f t="shared" si="1056"/>
        <v>6</v>
      </c>
      <c r="C3758" s="152">
        <f t="shared" si="1057"/>
        <v>6</v>
      </c>
      <c r="D3758" s="152">
        <f t="shared" si="1058"/>
        <v>6</v>
      </c>
      <c r="E3758" s="38" t="str">
        <f t="shared" si="1059"/>
        <v/>
      </c>
      <c r="F3758" s="134">
        <v>20.010000000000002</v>
      </c>
      <c r="G3758" s="38" t="str">
        <f t="shared" si="1060"/>
        <v>-</v>
      </c>
      <c r="H3758" s="38">
        <f t="shared" si="1061"/>
        <v>20.010000000000002</v>
      </c>
      <c r="K3758" s="133">
        <v>43257.25</v>
      </c>
      <c r="L3758" s="9">
        <f t="shared" si="1044"/>
        <v>6</v>
      </c>
      <c r="M3758" s="9">
        <f t="shared" si="1045"/>
        <v>6</v>
      </c>
      <c r="N3758" s="9">
        <f t="shared" si="1046"/>
        <v>6</v>
      </c>
      <c r="O3758" s="31" t="str">
        <f t="shared" si="1047"/>
        <v/>
      </c>
      <c r="P3758" s="134">
        <v>22.82</v>
      </c>
      <c r="Q3758" s="31" t="str">
        <f t="shared" si="1048"/>
        <v>-</v>
      </c>
      <c r="R3758" s="31">
        <f t="shared" si="1049"/>
        <v>22.82</v>
      </c>
      <c r="U3758" s="133">
        <v>43622.25</v>
      </c>
      <c r="V3758" s="9">
        <f t="shared" si="1050"/>
        <v>6</v>
      </c>
      <c r="W3758" s="9">
        <f t="shared" si="1051"/>
        <v>6</v>
      </c>
      <c r="X3758" s="9">
        <f t="shared" si="1052"/>
        <v>6</v>
      </c>
      <c r="Y3758" s="31" t="str">
        <f t="shared" si="1053"/>
        <v/>
      </c>
      <c r="Z3758" s="134">
        <v>20.3</v>
      </c>
      <c r="AA3758" s="31" t="str">
        <f t="shared" si="1054"/>
        <v>-</v>
      </c>
      <c r="AB3758" s="31">
        <f t="shared" si="1055"/>
        <v>20.3</v>
      </c>
    </row>
    <row r="3759" spans="1:28" x14ac:dyDescent="0.3">
      <c r="A3759" s="133">
        <v>42892.291666666664</v>
      </c>
      <c r="B3759" s="152">
        <f t="shared" si="1056"/>
        <v>6</v>
      </c>
      <c r="C3759" s="152">
        <f t="shared" si="1057"/>
        <v>6</v>
      </c>
      <c r="D3759" s="152">
        <f t="shared" si="1058"/>
        <v>7</v>
      </c>
      <c r="E3759" s="38" t="str">
        <f t="shared" si="1059"/>
        <v/>
      </c>
      <c r="F3759" s="134">
        <v>22.15</v>
      </c>
      <c r="G3759" s="38" t="str">
        <f t="shared" si="1060"/>
        <v>-</v>
      </c>
      <c r="H3759" s="38">
        <f t="shared" si="1061"/>
        <v>22.15</v>
      </c>
      <c r="K3759" s="133">
        <v>43257.291666666664</v>
      </c>
      <c r="L3759" s="9">
        <f t="shared" si="1044"/>
        <v>6</v>
      </c>
      <c r="M3759" s="9">
        <f t="shared" si="1045"/>
        <v>6</v>
      </c>
      <c r="N3759" s="9">
        <f t="shared" si="1046"/>
        <v>7</v>
      </c>
      <c r="O3759" s="31" t="str">
        <f t="shared" si="1047"/>
        <v/>
      </c>
      <c r="P3759" s="134">
        <v>23.58</v>
      </c>
      <c r="Q3759" s="31" t="str">
        <f t="shared" si="1048"/>
        <v>-</v>
      </c>
      <c r="R3759" s="31">
        <f t="shared" si="1049"/>
        <v>23.58</v>
      </c>
      <c r="U3759" s="133">
        <v>43622.291666666664</v>
      </c>
      <c r="V3759" s="9">
        <f t="shared" si="1050"/>
        <v>6</v>
      </c>
      <c r="W3759" s="9">
        <f t="shared" si="1051"/>
        <v>6</v>
      </c>
      <c r="X3759" s="9">
        <f t="shared" si="1052"/>
        <v>7</v>
      </c>
      <c r="Y3759" s="31" t="str">
        <f t="shared" si="1053"/>
        <v/>
      </c>
      <c r="Z3759" s="134">
        <v>21.67</v>
      </c>
      <c r="AA3759" s="31" t="str">
        <f t="shared" si="1054"/>
        <v>-</v>
      </c>
      <c r="AB3759" s="31">
        <f t="shared" si="1055"/>
        <v>21.67</v>
      </c>
    </row>
    <row r="3760" spans="1:28" x14ac:dyDescent="0.3">
      <c r="A3760" s="133">
        <v>42892.333333333336</v>
      </c>
      <c r="B3760" s="152">
        <f t="shared" si="1056"/>
        <v>6</v>
      </c>
      <c r="C3760" s="152">
        <f t="shared" si="1057"/>
        <v>6</v>
      </c>
      <c r="D3760" s="152">
        <f t="shared" si="1058"/>
        <v>8</v>
      </c>
      <c r="E3760" s="38" t="str">
        <f t="shared" si="1059"/>
        <v/>
      </c>
      <c r="F3760" s="134">
        <v>23.49</v>
      </c>
      <c r="G3760" s="38">
        <f t="shared" si="1060"/>
        <v>23.49</v>
      </c>
      <c r="H3760" s="38" t="str">
        <f t="shared" si="1061"/>
        <v>-</v>
      </c>
      <c r="K3760" s="133">
        <v>43257.333333333336</v>
      </c>
      <c r="L3760" s="9">
        <f t="shared" si="1044"/>
        <v>6</v>
      </c>
      <c r="M3760" s="9">
        <f t="shared" si="1045"/>
        <v>6</v>
      </c>
      <c r="N3760" s="9">
        <f t="shared" si="1046"/>
        <v>8</v>
      </c>
      <c r="O3760" s="31" t="str">
        <f t="shared" si="1047"/>
        <v/>
      </c>
      <c r="P3760" s="134">
        <v>25.04</v>
      </c>
      <c r="Q3760" s="31">
        <f t="shared" si="1048"/>
        <v>25.04</v>
      </c>
      <c r="R3760" s="31" t="str">
        <f t="shared" si="1049"/>
        <v>-</v>
      </c>
      <c r="U3760" s="133">
        <v>43622.333333333336</v>
      </c>
      <c r="V3760" s="9">
        <f t="shared" si="1050"/>
        <v>6</v>
      </c>
      <c r="W3760" s="9">
        <f t="shared" si="1051"/>
        <v>6</v>
      </c>
      <c r="X3760" s="9">
        <f t="shared" si="1052"/>
        <v>8</v>
      </c>
      <c r="Y3760" s="31" t="str">
        <f t="shared" si="1053"/>
        <v/>
      </c>
      <c r="Z3760" s="134">
        <v>23.38</v>
      </c>
      <c r="AA3760" s="31">
        <f t="shared" si="1054"/>
        <v>23.38</v>
      </c>
      <c r="AB3760" s="31" t="str">
        <f t="shared" si="1055"/>
        <v>-</v>
      </c>
    </row>
    <row r="3761" spans="1:28" x14ac:dyDescent="0.3">
      <c r="A3761" s="133">
        <v>42892.375</v>
      </c>
      <c r="B3761" s="152">
        <f t="shared" si="1056"/>
        <v>6</v>
      </c>
      <c r="C3761" s="152">
        <f t="shared" si="1057"/>
        <v>6</v>
      </c>
      <c r="D3761" s="152">
        <f t="shared" si="1058"/>
        <v>9</v>
      </c>
      <c r="E3761" s="38" t="str">
        <f t="shared" si="1059"/>
        <v/>
      </c>
      <c r="F3761" s="134">
        <v>25.08</v>
      </c>
      <c r="G3761" s="38">
        <f t="shared" si="1060"/>
        <v>25.08</v>
      </c>
      <c r="H3761" s="38" t="str">
        <f t="shared" si="1061"/>
        <v>-</v>
      </c>
      <c r="K3761" s="133">
        <v>43257.375</v>
      </c>
      <c r="L3761" s="9">
        <f t="shared" si="1044"/>
        <v>6</v>
      </c>
      <c r="M3761" s="9">
        <f t="shared" si="1045"/>
        <v>6</v>
      </c>
      <c r="N3761" s="9">
        <f t="shared" si="1046"/>
        <v>9</v>
      </c>
      <c r="O3761" s="31" t="str">
        <f t="shared" si="1047"/>
        <v/>
      </c>
      <c r="P3761" s="134">
        <v>27.7</v>
      </c>
      <c r="Q3761" s="31">
        <f t="shared" si="1048"/>
        <v>27.7</v>
      </c>
      <c r="R3761" s="31" t="str">
        <f t="shared" si="1049"/>
        <v>-</v>
      </c>
      <c r="U3761" s="133">
        <v>43622.375</v>
      </c>
      <c r="V3761" s="9">
        <f t="shared" si="1050"/>
        <v>6</v>
      </c>
      <c r="W3761" s="9">
        <f t="shared" si="1051"/>
        <v>6</v>
      </c>
      <c r="X3761" s="9">
        <f t="shared" si="1052"/>
        <v>9</v>
      </c>
      <c r="Y3761" s="31" t="str">
        <f t="shared" si="1053"/>
        <v/>
      </c>
      <c r="Z3761" s="134">
        <v>24.35</v>
      </c>
      <c r="AA3761" s="31">
        <f t="shared" si="1054"/>
        <v>24.35</v>
      </c>
      <c r="AB3761" s="31" t="str">
        <f t="shared" si="1055"/>
        <v>-</v>
      </c>
    </row>
    <row r="3762" spans="1:28" x14ac:dyDescent="0.3">
      <c r="A3762" s="133">
        <v>42892.416666666664</v>
      </c>
      <c r="B3762" s="152">
        <f t="shared" si="1056"/>
        <v>6</v>
      </c>
      <c r="C3762" s="152">
        <f t="shared" si="1057"/>
        <v>6</v>
      </c>
      <c r="D3762" s="152">
        <f t="shared" si="1058"/>
        <v>10</v>
      </c>
      <c r="E3762" s="38" t="str">
        <f t="shared" si="1059"/>
        <v/>
      </c>
      <c r="F3762" s="134">
        <v>26.41</v>
      </c>
      <c r="G3762" s="38">
        <f t="shared" si="1060"/>
        <v>26.41</v>
      </c>
      <c r="H3762" s="38" t="str">
        <f t="shared" si="1061"/>
        <v>-</v>
      </c>
      <c r="K3762" s="133">
        <v>43257.416666666664</v>
      </c>
      <c r="L3762" s="9">
        <f t="shared" si="1044"/>
        <v>6</v>
      </c>
      <c r="M3762" s="9">
        <f t="shared" si="1045"/>
        <v>6</v>
      </c>
      <c r="N3762" s="9">
        <f t="shared" si="1046"/>
        <v>10</v>
      </c>
      <c r="O3762" s="31" t="str">
        <f t="shared" si="1047"/>
        <v/>
      </c>
      <c r="P3762" s="134">
        <v>29.48</v>
      </c>
      <c r="Q3762" s="31">
        <f t="shared" si="1048"/>
        <v>29.48</v>
      </c>
      <c r="R3762" s="31" t="str">
        <f t="shared" si="1049"/>
        <v>-</v>
      </c>
      <c r="U3762" s="133">
        <v>43622.416666666664</v>
      </c>
      <c r="V3762" s="9">
        <f t="shared" si="1050"/>
        <v>6</v>
      </c>
      <c r="W3762" s="9">
        <f t="shared" si="1051"/>
        <v>6</v>
      </c>
      <c r="X3762" s="9">
        <f t="shared" si="1052"/>
        <v>10</v>
      </c>
      <c r="Y3762" s="31" t="str">
        <f t="shared" si="1053"/>
        <v/>
      </c>
      <c r="Z3762" s="134">
        <v>26.45</v>
      </c>
      <c r="AA3762" s="31">
        <f t="shared" si="1054"/>
        <v>26.45</v>
      </c>
      <c r="AB3762" s="31" t="str">
        <f t="shared" si="1055"/>
        <v>-</v>
      </c>
    </row>
    <row r="3763" spans="1:28" x14ac:dyDescent="0.3">
      <c r="A3763" s="133">
        <v>42892.458333333336</v>
      </c>
      <c r="B3763" s="152">
        <f t="shared" si="1056"/>
        <v>6</v>
      </c>
      <c r="C3763" s="152">
        <f t="shared" si="1057"/>
        <v>6</v>
      </c>
      <c r="D3763" s="152">
        <f t="shared" si="1058"/>
        <v>11</v>
      </c>
      <c r="E3763" s="38" t="str">
        <f t="shared" si="1059"/>
        <v/>
      </c>
      <c r="F3763" s="134">
        <v>27.08</v>
      </c>
      <c r="G3763" s="38">
        <f t="shared" si="1060"/>
        <v>27.08</v>
      </c>
      <c r="H3763" s="38" t="str">
        <f t="shared" si="1061"/>
        <v>-</v>
      </c>
      <c r="K3763" s="133">
        <v>43257.458333333336</v>
      </c>
      <c r="L3763" s="9">
        <f t="shared" si="1044"/>
        <v>6</v>
      </c>
      <c r="M3763" s="9">
        <f t="shared" si="1045"/>
        <v>6</v>
      </c>
      <c r="N3763" s="9">
        <f t="shared" si="1046"/>
        <v>11</v>
      </c>
      <c r="O3763" s="31" t="str">
        <f t="shared" si="1047"/>
        <v/>
      </c>
      <c r="P3763" s="134">
        <v>33.51</v>
      </c>
      <c r="Q3763" s="31">
        <f t="shared" si="1048"/>
        <v>33.51</v>
      </c>
      <c r="R3763" s="31" t="str">
        <f t="shared" si="1049"/>
        <v>-</v>
      </c>
      <c r="U3763" s="133">
        <v>43622.458333333336</v>
      </c>
      <c r="V3763" s="9">
        <f t="shared" si="1050"/>
        <v>6</v>
      </c>
      <c r="W3763" s="9">
        <f t="shared" si="1051"/>
        <v>6</v>
      </c>
      <c r="X3763" s="9">
        <f t="shared" si="1052"/>
        <v>11</v>
      </c>
      <c r="Y3763" s="31" t="str">
        <f t="shared" si="1053"/>
        <v/>
      </c>
      <c r="Z3763" s="134">
        <v>28.81</v>
      </c>
      <c r="AA3763" s="31">
        <f t="shared" si="1054"/>
        <v>28.81</v>
      </c>
      <c r="AB3763" s="31" t="str">
        <f t="shared" si="1055"/>
        <v>-</v>
      </c>
    </row>
    <row r="3764" spans="1:28" x14ac:dyDescent="0.3">
      <c r="A3764" s="133">
        <v>42892.5</v>
      </c>
      <c r="B3764" s="152">
        <f t="shared" si="1056"/>
        <v>6</v>
      </c>
      <c r="C3764" s="152">
        <f t="shared" si="1057"/>
        <v>6</v>
      </c>
      <c r="D3764" s="152">
        <f t="shared" si="1058"/>
        <v>12</v>
      </c>
      <c r="E3764" s="38" t="str">
        <f t="shared" si="1059"/>
        <v/>
      </c>
      <c r="F3764" s="134">
        <v>27.81</v>
      </c>
      <c r="G3764" s="38">
        <f t="shared" si="1060"/>
        <v>27.81</v>
      </c>
      <c r="H3764" s="38" t="str">
        <f t="shared" si="1061"/>
        <v>-</v>
      </c>
      <c r="K3764" s="133">
        <v>43257.5</v>
      </c>
      <c r="L3764" s="9">
        <f t="shared" si="1044"/>
        <v>6</v>
      </c>
      <c r="M3764" s="9">
        <f t="shared" si="1045"/>
        <v>6</v>
      </c>
      <c r="N3764" s="9">
        <f t="shared" si="1046"/>
        <v>12</v>
      </c>
      <c r="O3764" s="31" t="str">
        <f t="shared" si="1047"/>
        <v/>
      </c>
      <c r="P3764" s="134">
        <v>35.340000000000003</v>
      </c>
      <c r="Q3764" s="31">
        <f t="shared" si="1048"/>
        <v>35.340000000000003</v>
      </c>
      <c r="R3764" s="31" t="str">
        <f t="shared" si="1049"/>
        <v>-</v>
      </c>
      <c r="U3764" s="133">
        <v>43622.5</v>
      </c>
      <c r="V3764" s="9">
        <f t="shared" si="1050"/>
        <v>6</v>
      </c>
      <c r="W3764" s="9">
        <f t="shared" si="1051"/>
        <v>6</v>
      </c>
      <c r="X3764" s="9">
        <f t="shared" si="1052"/>
        <v>12</v>
      </c>
      <c r="Y3764" s="31" t="str">
        <f t="shared" si="1053"/>
        <v/>
      </c>
      <c r="Z3764" s="134">
        <v>31.86</v>
      </c>
      <c r="AA3764" s="31">
        <f t="shared" si="1054"/>
        <v>31.86</v>
      </c>
      <c r="AB3764" s="31" t="str">
        <f t="shared" si="1055"/>
        <v>-</v>
      </c>
    </row>
    <row r="3765" spans="1:28" x14ac:dyDescent="0.3">
      <c r="A3765" s="133">
        <v>42892.541666666664</v>
      </c>
      <c r="B3765" s="152">
        <f t="shared" si="1056"/>
        <v>6</v>
      </c>
      <c r="C3765" s="152">
        <f t="shared" si="1057"/>
        <v>6</v>
      </c>
      <c r="D3765" s="152">
        <f t="shared" si="1058"/>
        <v>13</v>
      </c>
      <c r="E3765" s="38" t="str">
        <f t="shared" si="1059"/>
        <v/>
      </c>
      <c r="F3765" s="134">
        <v>27.9</v>
      </c>
      <c r="G3765" s="38">
        <f t="shared" si="1060"/>
        <v>27.9</v>
      </c>
      <c r="H3765" s="38" t="str">
        <f t="shared" si="1061"/>
        <v>-</v>
      </c>
      <c r="K3765" s="133">
        <v>43257.541666666664</v>
      </c>
      <c r="L3765" s="9">
        <f t="shared" si="1044"/>
        <v>6</v>
      </c>
      <c r="M3765" s="9">
        <f t="shared" si="1045"/>
        <v>6</v>
      </c>
      <c r="N3765" s="9">
        <f t="shared" si="1046"/>
        <v>13</v>
      </c>
      <c r="O3765" s="31" t="str">
        <f t="shared" si="1047"/>
        <v/>
      </c>
      <c r="P3765" s="134">
        <v>39.36</v>
      </c>
      <c r="Q3765" s="31">
        <f t="shared" si="1048"/>
        <v>39.36</v>
      </c>
      <c r="R3765" s="31" t="str">
        <f t="shared" si="1049"/>
        <v>-</v>
      </c>
      <c r="U3765" s="133">
        <v>43622.541666666664</v>
      </c>
      <c r="V3765" s="9">
        <f t="shared" si="1050"/>
        <v>6</v>
      </c>
      <c r="W3765" s="9">
        <f t="shared" si="1051"/>
        <v>6</v>
      </c>
      <c r="X3765" s="9">
        <f t="shared" si="1052"/>
        <v>13</v>
      </c>
      <c r="Y3765" s="31" t="str">
        <f t="shared" si="1053"/>
        <v/>
      </c>
      <c r="Z3765" s="134">
        <v>35.26</v>
      </c>
      <c r="AA3765" s="31">
        <f t="shared" si="1054"/>
        <v>35.26</v>
      </c>
      <c r="AB3765" s="31" t="str">
        <f t="shared" si="1055"/>
        <v>-</v>
      </c>
    </row>
    <row r="3766" spans="1:28" x14ac:dyDescent="0.3">
      <c r="A3766" s="133">
        <v>42892.583333333336</v>
      </c>
      <c r="B3766" s="152">
        <f t="shared" si="1056"/>
        <v>6</v>
      </c>
      <c r="C3766" s="152">
        <f t="shared" si="1057"/>
        <v>6</v>
      </c>
      <c r="D3766" s="152">
        <f t="shared" si="1058"/>
        <v>14</v>
      </c>
      <c r="E3766" s="38" t="str">
        <f t="shared" si="1059"/>
        <v/>
      </c>
      <c r="F3766" s="134">
        <v>27.8</v>
      </c>
      <c r="G3766" s="38">
        <f t="shared" si="1060"/>
        <v>27.8</v>
      </c>
      <c r="H3766" s="38" t="str">
        <f t="shared" si="1061"/>
        <v>-</v>
      </c>
      <c r="K3766" s="133">
        <v>43257.583333333336</v>
      </c>
      <c r="L3766" s="9">
        <f t="shared" si="1044"/>
        <v>6</v>
      </c>
      <c r="M3766" s="9">
        <f t="shared" si="1045"/>
        <v>6</v>
      </c>
      <c r="N3766" s="9">
        <f t="shared" si="1046"/>
        <v>14</v>
      </c>
      <c r="O3766" s="31" t="str">
        <f t="shared" si="1047"/>
        <v/>
      </c>
      <c r="P3766" s="134">
        <v>39.049999999999997</v>
      </c>
      <c r="Q3766" s="31">
        <f t="shared" si="1048"/>
        <v>39.049999999999997</v>
      </c>
      <c r="R3766" s="31" t="str">
        <f t="shared" si="1049"/>
        <v>-</v>
      </c>
      <c r="U3766" s="133">
        <v>43622.583333333336</v>
      </c>
      <c r="V3766" s="9">
        <f t="shared" si="1050"/>
        <v>6</v>
      </c>
      <c r="W3766" s="9">
        <f t="shared" si="1051"/>
        <v>6</v>
      </c>
      <c r="X3766" s="9">
        <f t="shared" si="1052"/>
        <v>14</v>
      </c>
      <c r="Y3766" s="31" t="str">
        <f t="shared" si="1053"/>
        <v/>
      </c>
      <c r="Z3766" s="134">
        <v>38.14</v>
      </c>
      <c r="AA3766" s="31">
        <f t="shared" si="1054"/>
        <v>38.14</v>
      </c>
      <c r="AB3766" s="31" t="str">
        <f t="shared" si="1055"/>
        <v>-</v>
      </c>
    </row>
    <row r="3767" spans="1:28" x14ac:dyDescent="0.3">
      <c r="A3767" s="133">
        <v>42892.625</v>
      </c>
      <c r="B3767" s="152">
        <f t="shared" si="1056"/>
        <v>6</v>
      </c>
      <c r="C3767" s="152">
        <f t="shared" si="1057"/>
        <v>6</v>
      </c>
      <c r="D3767" s="152">
        <f t="shared" si="1058"/>
        <v>15</v>
      </c>
      <c r="E3767" s="38" t="str">
        <f t="shared" si="1059"/>
        <v/>
      </c>
      <c r="F3767" s="134">
        <v>27.78</v>
      </c>
      <c r="G3767" s="38">
        <f t="shared" si="1060"/>
        <v>27.78</v>
      </c>
      <c r="H3767" s="38" t="str">
        <f t="shared" si="1061"/>
        <v>-</v>
      </c>
      <c r="K3767" s="133">
        <v>43257.625</v>
      </c>
      <c r="L3767" s="9">
        <f t="shared" si="1044"/>
        <v>6</v>
      </c>
      <c r="M3767" s="9">
        <f t="shared" si="1045"/>
        <v>6</v>
      </c>
      <c r="N3767" s="9">
        <f t="shared" si="1046"/>
        <v>15</v>
      </c>
      <c r="O3767" s="31" t="str">
        <f t="shared" si="1047"/>
        <v/>
      </c>
      <c r="P3767" s="134">
        <v>38.86</v>
      </c>
      <c r="Q3767" s="31">
        <f t="shared" si="1048"/>
        <v>38.86</v>
      </c>
      <c r="R3767" s="31" t="str">
        <f t="shared" si="1049"/>
        <v>-</v>
      </c>
      <c r="U3767" s="133">
        <v>43622.625</v>
      </c>
      <c r="V3767" s="9">
        <f t="shared" si="1050"/>
        <v>6</v>
      </c>
      <c r="W3767" s="9">
        <f t="shared" si="1051"/>
        <v>6</v>
      </c>
      <c r="X3767" s="9">
        <f t="shared" si="1052"/>
        <v>15</v>
      </c>
      <c r="Y3767" s="31" t="str">
        <f t="shared" si="1053"/>
        <v/>
      </c>
      <c r="Z3767" s="134">
        <v>41.74</v>
      </c>
      <c r="AA3767" s="31">
        <f t="shared" si="1054"/>
        <v>41.74</v>
      </c>
      <c r="AB3767" s="31" t="str">
        <f t="shared" si="1055"/>
        <v>-</v>
      </c>
    </row>
    <row r="3768" spans="1:28" x14ac:dyDescent="0.3">
      <c r="A3768" s="133">
        <v>42892.666666666664</v>
      </c>
      <c r="B3768" s="152">
        <f t="shared" si="1056"/>
        <v>6</v>
      </c>
      <c r="C3768" s="152">
        <f t="shared" si="1057"/>
        <v>6</v>
      </c>
      <c r="D3768" s="152">
        <f t="shared" si="1058"/>
        <v>16</v>
      </c>
      <c r="E3768" s="38" t="str">
        <f t="shared" si="1059"/>
        <v/>
      </c>
      <c r="F3768" s="134">
        <v>27.8</v>
      </c>
      <c r="G3768" s="38">
        <f t="shared" si="1060"/>
        <v>27.8</v>
      </c>
      <c r="H3768" s="38" t="str">
        <f t="shared" si="1061"/>
        <v>-</v>
      </c>
      <c r="K3768" s="133">
        <v>43257.666666666664</v>
      </c>
      <c r="L3768" s="9">
        <f t="shared" si="1044"/>
        <v>6</v>
      </c>
      <c r="M3768" s="9">
        <f t="shared" si="1045"/>
        <v>6</v>
      </c>
      <c r="N3768" s="9">
        <f t="shared" si="1046"/>
        <v>16</v>
      </c>
      <c r="O3768" s="31" t="str">
        <f t="shared" si="1047"/>
        <v/>
      </c>
      <c r="P3768" s="134">
        <v>42.42</v>
      </c>
      <c r="Q3768" s="31">
        <f t="shared" si="1048"/>
        <v>42.42</v>
      </c>
      <c r="R3768" s="31" t="str">
        <f t="shared" si="1049"/>
        <v>-</v>
      </c>
      <c r="U3768" s="133">
        <v>43622.666666666664</v>
      </c>
      <c r="V3768" s="9">
        <f t="shared" si="1050"/>
        <v>6</v>
      </c>
      <c r="W3768" s="9">
        <f t="shared" si="1051"/>
        <v>6</v>
      </c>
      <c r="X3768" s="9">
        <f t="shared" si="1052"/>
        <v>16</v>
      </c>
      <c r="Y3768" s="31" t="str">
        <f t="shared" si="1053"/>
        <v/>
      </c>
      <c r="Z3768" s="134">
        <v>40.14</v>
      </c>
      <c r="AA3768" s="31">
        <f t="shared" si="1054"/>
        <v>40.14</v>
      </c>
      <c r="AB3768" s="31" t="str">
        <f t="shared" si="1055"/>
        <v>-</v>
      </c>
    </row>
    <row r="3769" spans="1:28" x14ac:dyDescent="0.3">
      <c r="A3769" s="133">
        <v>42892.708333333336</v>
      </c>
      <c r="B3769" s="152">
        <f t="shared" si="1056"/>
        <v>6</v>
      </c>
      <c r="C3769" s="152">
        <f t="shared" si="1057"/>
        <v>6</v>
      </c>
      <c r="D3769" s="152">
        <f t="shared" si="1058"/>
        <v>17</v>
      </c>
      <c r="E3769" s="38" t="str">
        <f t="shared" si="1059"/>
        <v/>
      </c>
      <c r="F3769" s="134">
        <v>27.97</v>
      </c>
      <c r="G3769" s="38" t="str">
        <f t="shared" si="1060"/>
        <v>-</v>
      </c>
      <c r="H3769" s="38">
        <f t="shared" si="1061"/>
        <v>27.97</v>
      </c>
      <c r="K3769" s="133">
        <v>43257.708333333336</v>
      </c>
      <c r="L3769" s="9">
        <f t="shared" si="1044"/>
        <v>6</v>
      </c>
      <c r="M3769" s="9">
        <f t="shared" si="1045"/>
        <v>6</v>
      </c>
      <c r="N3769" s="9">
        <f t="shared" si="1046"/>
        <v>17</v>
      </c>
      <c r="O3769" s="31" t="str">
        <f t="shared" si="1047"/>
        <v/>
      </c>
      <c r="P3769" s="134">
        <v>42.93</v>
      </c>
      <c r="Q3769" s="31" t="str">
        <f t="shared" si="1048"/>
        <v>-</v>
      </c>
      <c r="R3769" s="31">
        <f t="shared" si="1049"/>
        <v>42.93</v>
      </c>
      <c r="U3769" s="133">
        <v>43622.708333333336</v>
      </c>
      <c r="V3769" s="9">
        <f t="shared" si="1050"/>
        <v>6</v>
      </c>
      <c r="W3769" s="9">
        <f t="shared" si="1051"/>
        <v>6</v>
      </c>
      <c r="X3769" s="9">
        <f t="shared" si="1052"/>
        <v>17</v>
      </c>
      <c r="Y3769" s="31" t="str">
        <f t="shared" si="1053"/>
        <v/>
      </c>
      <c r="Z3769" s="134">
        <v>39.08</v>
      </c>
      <c r="AA3769" s="31" t="str">
        <f t="shared" si="1054"/>
        <v>-</v>
      </c>
      <c r="AB3769" s="31">
        <f t="shared" si="1055"/>
        <v>39.08</v>
      </c>
    </row>
    <row r="3770" spans="1:28" x14ac:dyDescent="0.3">
      <c r="A3770" s="133">
        <v>42892.75</v>
      </c>
      <c r="B3770" s="152">
        <f t="shared" si="1056"/>
        <v>6</v>
      </c>
      <c r="C3770" s="152">
        <f t="shared" si="1057"/>
        <v>6</v>
      </c>
      <c r="D3770" s="152">
        <f t="shared" si="1058"/>
        <v>18</v>
      </c>
      <c r="E3770" s="38" t="str">
        <f t="shared" si="1059"/>
        <v/>
      </c>
      <c r="F3770" s="134">
        <v>28.01</v>
      </c>
      <c r="G3770" s="38" t="str">
        <f t="shared" si="1060"/>
        <v>-</v>
      </c>
      <c r="H3770" s="38">
        <f t="shared" si="1061"/>
        <v>28.01</v>
      </c>
      <c r="K3770" s="133">
        <v>43257.75</v>
      </c>
      <c r="L3770" s="9">
        <f t="shared" si="1044"/>
        <v>6</v>
      </c>
      <c r="M3770" s="9">
        <f t="shared" si="1045"/>
        <v>6</v>
      </c>
      <c r="N3770" s="9">
        <f t="shared" si="1046"/>
        <v>18</v>
      </c>
      <c r="O3770" s="31" t="str">
        <f t="shared" si="1047"/>
        <v/>
      </c>
      <c r="P3770" s="134">
        <v>38.880000000000003</v>
      </c>
      <c r="Q3770" s="31" t="str">
        <f t="shared" si="1048"/>
        <v>-</v>
      </c>
      <c r="R3770" s="31">
        <f t="shared" si="1049"/>
        <v>38.880000000000003</v>
      </c>
      <c r="U3770" s="133">
        <v>43622.75</v>
      </c>
      <c r="V3770" s="9">
        <f t="shared" si="1050"/>
        <v>6</v>
      </c>
      <c r="W3770" s="9">
        <f t="shared" si="1051"/>
        <v>6</v>
      </c>
      <c r="X3770" s="9">
        <f t="shared" si="1052"/>
        <v>18</v>
      </c>
      <c r="Y3770" s="31" t="str">
        <f t="shared" si="1053"/>
        <v/>
      </c>
      <c r="Z3770" s="134">
        <v>34.08</v>
      </c>
      <c r="AA3770" s="31" t="str">
        <f t="shared" si="1054"/>
        <v>-</v>
      </c>
      <c r="AB3770" s="31">
        <f t="shared" si="1055"/>
        <v>34.08</v>
      </c>
    </row>
    <row r="3771" spans="1:28" x14ac:dyDescent="0.3">
      <c r="A3771" s="133">
        <v>42892.791666666664</v>
      </c>
      <c r="B3771" s="152">
        <f t="shared" si="1056"/>
        <v>6</v>
      </c>
      <c r="C3771" s="152">
        <f t="shared" si="1057"/>
        <v>6</v>
      </c>
      <c r="D3771" s="152">
        <f t="shared" si="1058"/>
        <v>19</v>
      </c>
      <c r="E3771" s="38" t="str">
        <f t="shared" si="1059"/>
        <v/>
      </c>
      <c r="F3771" s="134">
        <v>26.95</v>
      </c>
      <c r="G3771" s="38" t="str">
        <f t="shared" si="1060"/>
        <v>-</v>
      </c>
      <c r="H3771" s="38">
        <f t="shared" si="1061"/>
        <v>26.95</v>
      </c>
      <c r="K3771" s="133">
        <v>43257.791666666664</v>
      </c>
      <c r="L3771" s="9">
        <f t="shared" si="1044"/>
        <v>6</v>
      </c>
      <c r="M3771" s="9">
        <f t="shared" si="1045"/>
        <v>6</v>
      </c>
      <c r="N3771" s="9">
        <f t="shared" si="1046"/>
        <v>19</v>
      </c>
      <c r="O3771" s="31" t="str">
        <f t="shared" si="1047"/>
        <v/>
      </c>
      <c r="P3771" s="134">
        <v>36.25</v>
      </c>
      <c r="Q3771" s="31" t="str">
        <f t="shared" si="1048"/>
        <v>-</v>
      </c>
      <c r="R3771" s="31">
        <f t="shared" si="1049"/>
        <v>36.25</v>
      </c>
      <c r="U3771" s="133">
        <v>43622.791666666664</v>
      </c>
      <c r="V3771" s="9">
        <f t="shared" si="1050"/>
        <v>6</v>
      </c>
      <c r="W3771" s="9">
        <f t="shared" si="1051"/>
        <v>6</v>
      </c>
      <c r="X3771" s="9">
        <f t="shared" si="1052"/>
        <v>19</v>
      </c>
      <c r="Y3771" s="31" t="str">
        <f t="shared" si="1053"/>
        <v/>
      </c>
      <c r="Z3771" s="134">
        <v>31.08</v>
      </c>
      <c r="AA3771" s="31" t="str">
        <f t="shared" si="1054"/>
        <v>-</v>
      </c>
      <c r="AB3771" s="31">
        <f t="shared" si="1055"/>
        <v>31.08</v>
      </c>
    </row>
    <row r="3772" spans="1:28" x14ac:dyDescent="0.3">
      <c r="A3772" s="133">
        <v>42892.833333333336</v>
      </c>
      <c r="B3772" s="152">
        <f t="shared" si="1056"/>
        <v>6</v>
      </c>
      <c r="C3772" s="152">
        <f t="shared" si="1057"/>
        <v>6</v>
      </c>
      <c r="D3772" s="152">
        <f t="shared" si="1058"/>
        <v>20</v>
      </c>
      <c r="E3772" s="38" t="str">
        <f t="shared" si="1059"/>
        <v/>
      </c>
      <c r="F3772" s="134">
        <v>26.41</v>
      </c>
      <c r="G3772" s="38" t="str">
        <f t="shared" si="1060"/>
        <v>-</v>
      </c>
      <c r="H3772" s="38">
        <f t="shared" si="1061"/>
        <v>26.41</v>
      </c>
      <c r="K3772" s="133">
        <v>43257.833333333336</v>
      </c>
      <c r="L3772" s="9">
        <f t="shared" si="1044"/>
        <v>6</v>
      </c>
      <c r="M3772" s="9">
        <f t="shared" si="1045"/>
        <v>6</v>
      </c>
      <c r="N3772" s="9">
        <f t="shared" si="1046"/>
        <v>20</v>
      </c>
      <c r="O3772" s="31" t="str">
        <f t="shared" si="1047"/>
        <v/>
      </c>
      <c r="P3772" s="134">
        <v>35.74</v>
      </c>
      <c r="Q3772" s="31" t="str">
        <f t="shared" si="1048"/>
        <v>-</v>
      </c>
      <c r="R3772" s="31">
        <f t="shared" si="1049"/>
        <v>35.74</v>
      </c>
      <c r="U3772" s="133">
        <v>43622.833333333336</v>
      </c>
      <c r="V3772" s="9">
        <f t="shared" si="1050"/>
        <v>6</v>
      </c>
      <c r="W3772" s="9">
        <f t="shared" si="1051"/>
        <v>6</v>
      </c>
      <c r="X3772" s="9">
        <f t="shared" si="1052"/>
        <v>20</v>
      </c>
      <c r="Y3772" s="31" t="str">
        <f t="shared" si="1053"/>
        <v/>
      </c>
      <c r="Z3772" s="134">
        <v>29.87</v>
      </c>
      <c r="AA3772" s="31" t="str">
        <f t="shared" si="1054"/>
        <v>-</v>
      </c>
      <c r="AB3772" s="31">
        <f t="shared" si="1055"/>
        <v>29.87</v>
      </c>
    </row>
    <row r="3773" spans="1:28" x14ac:dyDescent="0.3">
      <c r="A3773" s="133">
        <v>42892.875</v>
      </c>
      <c r="B3773" s="152">
        <f t="shared" si="1056"/>
        <v>6</v>
      </c>
      <c r="C3773" s="152">
        <f t="shared" si="1057"/>
        <v>6</v>
      </c>
      <c r="D3773" s="152">
        <f t="shared" si="1058"/>
        <v>21</v>
      </c>
      <c r="E3773" s="38" t="str">
        <f t="shared" si="1059"/>
        <v/>
      </c>
      <c r="F3773" s="134">
        <v>26.06</v>
      </c>
      <c r="G3773" s="38" t="str">
        <f t="shared" si="1060"/>
        <v>-</v>
      </c>
      <c r="H3773" s="38">
        <f t="shared" si="1061"/>
        <v>26.06</v>
      </c>
      <c r="K3773" s="133">
        <v>43257.875</v>
      </c>
      <c r="L3773" s="9">
        <f t="shared" si="1044"/>
        <v>6</v>
      </c>
      <c r="M3773" s="9">
        <f t="shared" si="1045"/>
        <v>6</v>
      </c>
      <c r="N3773" s="9">
        <f t="shared" si="1046"/>
        <v>21</v>
      </c>
      <c r="O3773" s="31" t="str">
        <f t="shared" si="1047"/>
        <v/>
      </c>
      <c r="P3773" s="134">
        <v>33.47</v>
      </c>
      <c r="Q3773" s="31" t="str">
        <f t="shared" si="1048"/>
        <v>-</v>
      </c>
      <c r="R3773" s="31">
        <f t="shared" si="1049"/>
        <v>33.47</v>
      </c>
      <c r="U3773" s="133">
        <v>43622.875</v>
      </c>
      <c r="V3773" s="9">
        <f t="shared" si="1050"/>
        <v>6</v>
      </c>
      <c r="W3773" s="9">
        <f t="shared" si="1051"/>
        <v>6</v>
      </c>
      <c r="X3773" s="9">
        <f t="shared" si="1052"/>
        <v>21</v>
      </c>
      <c r="Y3773" s="31" t="str">
        <f t="shared" si="1053"/>
        <v/>
      </c>
      <c r="Z3773" s="134">
        <v>28.54</v>
      </c>
      <c r="AA3773" s="31" t="str">
        <f t="shared" si="1054"/>
        <v>-</v>
      </c>
      <c r="AB3773" s="31">
        <f t="shared" si="1055"/>
        <v>28.54</v>
      </c>
    </row>
    <row r="3774" spans="1:28" x14ac:dyDescent="0.3">
      <c r="A3774" s="133">
        <v>42892.916666666664</v>
      </c>
      <c r="B3774" s="152">
        <f t="shared" si="1056"/>
        <v>6</v>
      </c>
      <c r="C3774" s="152">
        <f t="shared" si="1057"/>
        <v>6</v>
      </c>
      <c r="D3774" s="152">
        <f t="shared" si="1058"/>
        <v>22</v>
      </c>
      <c r="E3774" s="38" t="str">
        <f t="shared" si="1059"/>
        <v/>
      </c>
      <c r="F3774" s="134">
        <v>22.28</v>
      </c>
      <c r="G3774" s="38" t="str">
        <f t="shared" si="1060"/>
        <v>-</v>
      </c>
      <c r="H3774" s="38">
        <f t="shared" si="1061"/>
        <v>22.28</v>
      </c>
      <c r="K3774" s="133">
        <v>43257.916666666664</v>
      </c>
      <c r="L3774" s="9">
        <f t="shared" si="1044"/>
        <v>6</v>
      </c>
      <c r="M3774" s="9">
        <f t="shared" si="1045"/>
        <v>6</v>
      </c>
      <c r="N3774" s="9">
        <f t="shared" si="1046"/>
        <v>22</v>
      </c>
      <c r="O3774" s="31" t="str">
        <f t="shared" si="1047"/>
        <v/>
      </c>
      <c r="P3774" s="134">
        <v>25.35</v>
      </c>
      <c r="Q3774" s="31" t="str">
        <f t="shared" si="1048"/>
        <v>-</v>
      </c>
      <c r="R3774" s="31">
        <f t="shared" si="1049"/>
        <v>25.35</v>
      </c>
      <c r="U3774" s="133">
        <v>43622.916666666664</v>
      </c>
      <c r="V3774" s="9">
        <f t="shared" si="1050"/>
        <v>6</v>
      </c>
      <c r="W3774" s="9">
        <f t="shared" si="1051"/>
        <v>6</v>
      </c>
      <c r="X3774" s="9">
        <f t="shared" si="1052"/>
        <v>22</v>
      </c>
      <c r="Y3774" s="31" t="str">
        <f t="shared" si="1053"/>
        <v/>
      </c>
      <c r="Z3774" s="134">
        <v>23.59</v>
      </c>
      <c r="AA3774" s="31" t="str">
        <f t="shared" si="1054"/>
        <v>-</v>
      </c>
      <c r="AB3774" s="31">
        <f t="shared" si="1055"/>
        <v>23.59</v>
      </c>
    </row>
    <row r="3775" spans="1:28" x14ac:dyDescent="0.3">
      <c r="A3775" s="133">
        <v>42892.958333333336</v>
      </c>
      <c r="B3775" s="152">
        <f t="shared" si="1056"/>
        <v>6</v>
      </c>
      <c r="C3775" s="152">
        <f t="shared" si="1057"/>
        <v>6</v>
      </c>
      <c r="D3775" s="152">
        <f t="shared" si="1058"/>
        <v>23</v>
      </c>
      <c r="E3775" s="38" t="str">
        <f t="shared" si="1059"/>
        <v/>
      </c>
      <c r="F3775" s="134">
        <v>19.77</v>
      </c>
      <c r="G3775" s="38" t="str">
        <f t="shared" si="1060"/>
        <v>-</v>
      </c>
      <c r="H3775" s="38">
        <f t="shared" si="1061"/>
        <v>19.77</v>
      </c>
      <c r="K3775" s="133">
        <v>43257.958333333336</v>
      </c>
      <c r="L3775" s="9">
        <f t="shared" si="1044"/>
        <v>6</v>
      </c>
      <c r="M3775" s="9">
        <f t="shared" si="1045"/>
        <v>6</v>
      </c>
      <c r="N3775" s="9">
        <f t="shared" si="1046"/>
        <v>23</v>
      </c>
      <c r="O3775" s="31" t="str">
        <f t="shared" si="1047"/>
        <v/>
      </c>
      <c r="P3775" s="134">
        <v>21.68</v>
      </c>
      <c r="Q3775" s="31" t="str">
        <f t="shared" si="1048"/>
        <v>-</v>
      </c>
      <c r="R3775" s="31">
        <f t="shared" si="1049"/>
        <v>21.68</v>
      </c>
      <c r="U3775" s="133">
        <v>43622.958333333336</v>
      </c>
      <c r="V3775" s="9">
        <f t="shared" si="1050"/>
        <v>6</v>
      </c>
      <c r="W3775" s="9">
        <f t="shared" si="1051"/>
        <v>6</v>
      </c>
      <c r="X3775" s="9">
        <f t="shared" si="1052"/>
        <v>23</v>
      </c>
      <c r="Y3775" s="31" t="str">
        <f t="shared" si="1053"/>
        <v/>
      </c>
      <c r="Z3775" s="134">
        <v>20.12</v>
      </c>
      <c r="AA3775" s="31" t="str">
        <f t="shared" si="1054"/>
        <v>-</v>
      </c>
      <c r="AB3775" s="31">
        <f t="shared" si="1055"/>
        <v>20.12</v>
      </c>
    </row>
    <row r="3776" spans="1:28" x14ac:dyDescent="0.3">
      <c r="A3776" s="133">
        <v>42893</v>
      </c>
      <c r="B3776" s="152">
        <f t="shared" si="1056"/>
        <v>6</v>
      </c>
      <c r="C3776" s="152">
        <f t="shared" si="1057"/>
        <v>7</v>
      </c>
      <c r="D3776" s="152">
        <f t="shared" si="1058"/>
        <v>0</v>
      </c>
      <c r="E3776" s="38" t="str">
        <f t="shared" si="1059"/>
        <v/>
      </c>
      <c r="F3776" s="134">
        <v>18.47</v>
      </c>
      <c r="G3776" s="38" t="str">
        <f t="shared" si="1060"/>
        <v>-</v>
      </c>
      <c r="H3776" s="38">
        <f t="shared" si="1061"/>
        <v>18.47</v>
      </c>
      <c r="K3776" s="133">
        <v>43258</v>
      </c>
      <c r="L3776" s="9">
        <f t="shared" si="1044"/>
        <v>6</v>
      </c>
      <c r="M3776" s="9">
        <f t="shared" si="1045"/>
        <v>7</v>
      </c>
      <c r="N3776" s="9">
        <f t="shared" si="1046"/>
        <v>0</v>
      </c>
      <c r="O3776" s="31" t="str">
        <f t="shared" si="1047"/>
        <v/>
      </c>
      <c r="P3776" s="134">
        <v>19.899999999999999</v>
      </c>
      <c r="Q3776" s="31" t="str">
        <f t="shared" si="1048"/>
        <v>-</v>
      </c>
      <c r="R3776" s="31">
        <f t="shared" si="1049"/>
        <v>19.899999999999999</v>
      </c>
      <c r="U3776" s="133">
        <v>43623</v>
      </c>
      <c r="V3776" s="9">
        <f t="shared" si="1050"/>
        <v>6</v>
      </c>
      <c r="W3776" s="9">
        <f t="shared" si="1051"/>
        <v>7</v>
      </c>
      <c r="X3776" s="9">
        <f t="shared" si="1052"/>
        <v>0</v>
      </c>
      <c r="Y3776" s="31" t="str">
        <f t="shared" si="1053"/>
        <v/>
      </c>
      <c r="Z3776" s="134">
        <v>19.18</v>
      </c>
      <c r="AA3776" s="31" t="str">
        <f t="shared" si="1054"/>
        <v>-</v>
      </c>
      <c r="AB3776" s="31">
        <f t="shared" si="1055"/>
        <v>19.18</v>
      </c>
    </row>
    <row r="3777" spans="1:28" x14ac:dyDescent="0.3">
      <c r="A3777" s="133">
        <v>42893.041666666664</v>
      </c>
      <c r="B3777" s="152">
        <f t="shared" si="1056"/>
        <v>6</v>
      </c>
      <c r="C3777" s="152">
        <f t="shared" si="1057"/>
        <v>7</v>
      </c>
      <c r="D3777" s="152">
        <f t="shared" si="1058"/>
        <v>1</v>
      </c>
      <c r="E3777" s="38" t="str">
        <f t="shared" si="1059"/>
        <v/>
      </c>
      <c r="F3777" s="134">
        <v>17.54</v>
      </c>
      <c r="G3777" s="38" t="str">
        <f t="shared" si="1060"/>
        <v>-</v>
      </c>
      <c r="H3777" s="38">
        <f t="shared" si="1061"/>
        <v>17.54</v>
      </c>
      <c r="K3777" s="133">
        <v>43258.041666666664</v>
      </c>
      <c r="L3777" s="9">
        <f t="shared" si="1044"/>
        <v>6</v>
      </c>
      <c r="M3777" s="9">
        <f t="shared" si="1045"/>
        <v>7</v>
      </c>
      <c r="N3777" s="9">
        <f t="shared" si="1046"/>
        <v>1</v>
      </c>
      <c r="O3777" s="31" t="str">
        <f t="shared" si="1047"/>
        <v/>
      </c>
      <c r="P3777" s="134">
        <v>18.78</v>
      </c>
      <c r="Q3777" s="31" t="str">
        <f t="shared" si="1048"/>
        <v>-</v>
      </c>
      <c r="R3777" s="31">
        <f t="shared" si="1049"/>
        <v>18.78</v>
      </c>
      <c r="U3777" s="133">
        <v>43623.041666666664</v>
      </c>
      <c r="V3777" s="9">
        <f t="shared" si="1050"/>
        <v>6</v>
      </c>
      <c r="W3777" s="9">
        <f t="shared" si="1051"/>
        <v>7</v>
      </c>
      <c r="X3777" s="9">
        <f t="shared" si="1052"/>
        <v>1</v>
      </c>
      <c r="Y3777" s="31" t="str">
        <f t="shared" si="1053"/>
        <v/>
      </c>
      <c r="Z3777" s="134">
        <v>18.82</v>
      </c>
      <c r="AA3777" s="31" t="str">
        <f t="shared" si="1054"/>
        <v>-</v>
      </c>
      <c r="AB3777" s="31">
        <f t="shared" si="1055"/>
        <v>18.82</v>
      </c>
    </row>
    <row r="3778" spans="1:28" x14ac:dyDescent="0.3">
      <c r="A3778" s="133">
        <v>42893.083333333336</v>
      </c>
      <c r="B3778" s="152">
        <f t="shared" si="1056"/>
        <v>6</v>
      </c>
      <c r="C3778" s="152">
        <f t="shared" si="1057"/>
        <v>7</v>
      </c>
      <c r="D3778" s="152">
        <f t="shared" si="1058"/>
        <v>2</v>
      </c>
      <c r="E3778" s="38" t="str">
        <f t="shared" si="1059"/>
        <v/>
      </c>
      <c r="F3778" s="134">
        <v>17.63</v>
      </c>
      <c r="G3778" s="38" t="str">
        <f t="shared" si="1060"/>
        <v>-</v>
      </c>
      <c r="H3778" s="38">
        <f t="shared" si="1061"/>
        <v>17.63</v>
      </c>
      <c r="K3778" s="133">
        <v>43258.083333333336</v>
      </c>
      <c r="L3778" s="9">
        <f t="shared" si="1044"/>
        <v>6</v>
      </c>
      <c r="M3778" s="9">
        <f t="shared" si="1045"/>
        <v>7</v>
      </c>
      <c r="N3778" s="9">
        <f t="shared" si="1046"/>
        <v>2</v>
      </c>
      <c r="O3778" s="31" t="str">
        <f t="shared" si="1047"/>
        <v/>
      </c>
      <c r="P3778" s="134">
        <v>17.89</v>
      </c>
      <c r="Q3778" s="31" t="str">
        <f t="shared" si="1048"/>
        <v>-</v>
      </c>
      <c r="R3778" s="31">
        <f t="shared" si="1049"/>
        <v>17.89</v>
      </c>
      <c r="U3778" s="133">
        <v>43623.083333333336</v>
      </c>
      <c r="V3778" s="9">
        <f t="shared" si="1050"/>
        <v>6</v>
      </c>
      <c r="W3778" s="9">
        <f t="shared" si="1051"/>
        <v>7</v>
      </c>
      <c r="X3778" s="9">
        <f t="shared" si="1052"/>
        <v>2</v>
      </c>
      <c r="Y3778" s="31" t="str">
        <f t="shared" si="1053"/>
        <v/>
      </c>
      <c r="Z3778" s="134">
        <v>17.93</v>
      </c>
      <c r="AA3778" s="31" t="str">
        <f t="shared" si="1054"/>
        <v>-</v>
      </c>
      <c r="AB3778" s="31">
        <f t="shared" si="1055"/>
        <v>17.93</v>
      </c>
    </row>
    <row r="3779" spans="1:28" x14ac:dyDescent="0.3">
      <c r="A3779" s="133">
        <v>42893.125</v>
      </c>
      <c r="B3779" s="152">
        <f t="shared" si="1056"/>
        <v>6</v>
      </c>
      <c r="C3779" s="152">
        <f t="shared" si="1057"/>
        <v>7</v>
      </c>
      <c r="D3779" s="152">
        <f t="shared" si="1058"/>
        <v>3</v>
      </c>
      <c r="E3779" s="38" t="str">
        <f t="shared" si="1059"/>
        <v/>
      </c>
      <c r="F3779" s="134">
        <v>17.28</v>
      </c>
      <c r="G3779" s="38" t="str">
        <f t="shared" si="1060"/>
        <v>-</v>
      </c>
      <c r="H3779" s="38">
        <f t="shared" si="1061"/>
        <v>17.28</v>
      </c>
      <c r="K3779" s="133">
        <v>43258.125</v>
      </c>
      <c r="L3779" s="9">
        <f t="shared" si="1044"/>
        <v>6</v>
      </c>
      <c r="M3779" s="9">
        <f t="shared" si="1045"/>
        <v>7</v>
      </c>
      <c r="N3779" s="9">
        <f t="shared" si="1046"/>
        <v>3</v>
      </c>
      <c r="O3779" s="31" t="str">
        <f t="shared" si="1047"/>
        <v/>
      </c>
      <c r="P3779" s="134">
        <v>17.05</v>
      </c>
      <c r="Q3779" s="31" t="str">
        <f t="shared" si="1048"/>
        <v>-</v>
      </c>
      <c r="R3779" s="31">
        <f t="shared" si="1049"/>
        <v>17.05</v>
      </c>
      <c r="U3779" s="133">
        <v>43623.125</v>
      </c>
      <c r="V3779" s="9">
        <f t="shared" si="1050"/>
        <v>6</v>
      </c>
      <c r="W3779" s="9">
        <f t="shared" si="1051"/>
        <v>7</v>
      </c>
      <c r="X3779" s="9">
        <f t="shared" si="1052"/>
        <v>3</v>
      </c>
      <c r="Y3779" s="31" t="str">
        <f t="shared" si="1053"/>
        <v/>
      </c>
      <c r="Z3779" s="134">
        <v>16.91</v>
      </c>
      <c r="AA3779" s="31" t="str">
        <f t="shared" si="1054"/>
        <v>-</v>
      </c>
      <c r="AB3779" s="31">
        <f t="shared" si="1055"/>
        <v>16.91</v>
      </c>
    </row>
    <row r="3780" spans="1:28" x14ac:dyDescent="0.3">
      <c r="A3780" s="133">
        <v>42893.166666666664</v>
      </c>
      <c r="B3780" s="152">
        <f t="shared" si="1056"/>
        <v>6</v>
      </c>
      <c r="C3780" s="152">
        <f t="shared" si="1057"/>
        <v>7</v>
      </c>
      <c r="D3780" s="152">
        <f t="shared" si="1058"/>
        <v>4</v>
      </c>
      <c r="E3780" s="38" t="str">
        <f t="shared" si="1059"/>
        <v/>
      </c>
      <c r="F3780" s="134">
        <v>17.71</v>
      </c>
      <c r="G3780" s="38" t="str">
        <f t="shared" si="1060"/>
        <v>-</v>
      </c>
      <c r="H3780" s="38">
        <f t="shared" si="1061"/>
        <v>17.71</v>
      </c>
      <c r="K3780" s="133">
        <v>43258.166666666664</v>
      </c>
      <c r="L3780" s="9">
        <f t="shared" si="1044"/>
        <v>6</v>
      </c>
      <c r="M3780" s="9">
        <f t="shared" si="1045"/>
        <v>7</v>
      </c>
      <c r="N3780" s="9">
        <f t="shared" si="1046"/>
        <v>4</v>
      </c>
      <c r="O3780" s="31" t="str">
        <f t="shared" si="1047"/>
        <v/>
      </c>
      <c r="P3780" s="134">
        <v>17.61</v>
      </c>
      <c r="Q3780" s="31" t="str">
        <f t="shared" si="1048"/>
        <v>-</v>
      </c>
      <c r="R3780" s="31">
        <f t="shared" si="1049"/>
        <v>17.61</v>
      </c>
      <c r="U3780" s="133">
        <v>43623.166666666664</v>
      </c>
      <c r="V3780" s="9">
        <f t="shared" si="1050"/>
        <v>6</v>
      </c>
      <c r="W3780" s="9">
        <f t="shared" si="1051"/>
        <v>7</v>
      </c>
      <c r="X3780" s="9">
        <f t="shared" si="1052"/>
        <v>4</v>
      </c>
      <c r="Y3780" s="31" t="str">
        <f t="shared" si="1053"/>
        <v/>
      </c>
      <c r="Z3780" s="134">
        <v>17.46</v>
      </c>
      <c r="AA3780" s="31" t="str">
        <f t="shared" si="1054"/>
        <v>-</v>
      </c>
      <c r="AB3780" s="31">
        <f t="shared" si="1055"/>
        <v>17.46</v>
      </c>
    </row>
    <row r="3781" spans="1:28" x14ac:dyDescent="0.3">
      <c r="A3781" s="133">
        <v>42893.208333333336</v>
      </c>
      <c r="B3781" s="152">
        <f t="shared" si="1056"/>
        <v>6</v>
      </c>
      <c r="C3781" s="152">
        <f t="shared" si="1057"/>
        <v>7</v>
      </c>
      <c r="D3781" s="152">
        <f t="shared" si="1058"/>
        <v>5</v>
      </c>
      <c r="E3781" s="38" t="str">
        <f t="shared" si="1059"/>
        <v/>
      </c>
      <c r="F3781" s="134">
        <v>19.48</v>
      </c>
      <c r="G3781" s="38" t="str">
        <f t="shared" si="1060"/>
        <v>-</v>
      </c>
      <c r="H3781" s="38">
        <f t="shared" si="1061"/>
        <v>19.48</v>
      </c>
      <c r="K3781" s="133">
        <v>43258.208333333336</v>
      </c>
      <c r="L3781" s="9">
        <f t="shared" si="1044"/>
        <v>6</v>
      </c>
      <c r="M3781" s="9">
        <f t="shared" si="1045"/>
        <v>7</v>
      </c>
      <c r="N3781" s="9">
        <f t="shared" si="1046"/>
        <v>5</v>
      </c>
      <c r="O3781" s="31" t="str">
        <f t="shared" si="1047"/>
        <v/>
      </c>
      <c r="P3781" s="134">
        <v>19.28</v>
      </c>
      <c r="Q3781" s="31" t="str">
        <f t="shared" si="1048"/>
        <v>-</v>
      </c>
      <c r="R3781" s="31">
        <f t="shared" si="1049"/>
        <v>19.28</v>
      </c>
      <c r="U3781" s="133">
        <v>43623.208333333336</v>
      </c>
      <c r="V3781" s="9">
        <f t="shared" si="1050"/>
        <v>6</v>
      </c>
      <c r="W3781" s="9">
        <f t="shared" si="1051"/>
        <v>7</v>
      </c>
      <c r="X3781" s="9">
        <f t="shared" si="1052"/>
        <v>5</v>
      </c>
      <c r="Y3781" s="31" t="str">
        <f t="shared" si="1053"/>
        <v/>
      </c>
      <c r="Z3781" s="134">
        <v>19.09</v>
      </c>
      <c r="AA3781" s="31" t="str">
        <f t="shared" si="1054"/>
        <v>-</v>
      </c>
      <c r="AB3781" s="31">
        <f t="shared" si="1055"/>
        <v>19.09</v>
      </c>
    </row>
    <row r="3782" spans="1:28" x14ac:dyDescent="0.3">
      <c r="A3782" s="133">
        <v>42893.25</v>
      </c>
      <c r="B3782" s="152">
        <f t="shared" si="1056"/>
        <v>6</v>
      </c>
      <c r="C3782" s="152">
        <f t="shared" si="1057"/>
        <v>7</v>
      </c>
      <c r="D3782" s="152">
        <f t="shared" si="1058"/>
        <v>6</v>
      </c>
      <c r="E3782" s="38" t="str">
        <f t="shared" si="1059"/>
        <v/>
      </c>
      <c r="F3782" s="134">
        <v>21.37</v>
      </c>
      <c r="G3782" s="38" t="str">
        <f t="shared" si="1060"/>
        <v>-</v>
      </c>
      <c r="H3782" s="38">
        <f t="shared" si="1061"/>
        <v>21.37</v>
      </c>
      <c r="K3782" s="133">
        <v>43258.25</v>
      </c>
      <c r="L3782" s="9">
        <f t="shared" si="1044"/>
        <v>6</v>
      </c>
      <c r="M3782" s="9">
        <f t="shared" si="1045"/>
        <v>7</v>
      </c>
      <c r="N3782" s="9">
        <f t="shared" si="1046"/>
        <v>6</v>
      </c>
      <c r="O3782" s="31" t="str">
        <f t="shared" si="1047"/>
        <v/>
      </c>
      <c r="P3782" s="134">
        <v>21.03</v>
      </c>
      <c r="Q3782" s="31" t="str">
        <f t="shared" si="1048"/>
        <v>-</v>
      </c>
      <c r="R3782" s="31">
        <f t="shared" si="1049"/>
        <v>21.03</v>
      </c>
      <c r="U3782" s="133">
        <v>43623.25</v>
      </c>
      <c r="V3782" s="9">
        <f t="shared" si="1050"/>
        <v>6</v>
      </c>
      <c r="W3782" s="9">
        <f t="shared" si="1051"/>
        <v>7</v>
      </c>
      <c r="X3782" s="9">
        <f t="shared" si="1052"/>
        <v>6</v>
      </c>
      <c r="Y3782" s="31" t="str">
        <f t="shared" si="1053"/>
        <v/>
      </c>
      <c r="Z3782" s="134">
        <v>19.84</v>
      </c>
      <c r="AA3782" s="31" t="str">
        <f t="shared" si="1054"/>
        <v>-</v>
      </c>
      <c r="AB3782" s="31">
        <f t="shared" si="1055"/>
        <v>19.84</v>
      </c>
    </row>
    <row r="3783" spans="1:28" x14ac:dyDescent="0.3">
      <c r="A3783" s="133">
        <v>42893.291666666664</v>
      </c>
      <c r="B3783" s="152">
        <f t="shared" si="1056"/>
        <v>6</v>
      </c>
      <c r="C3783" s="152">
        <f t="shared" si="1057"/>
        <v>7</v>
      </c>
      <c r="D3783" s="152">
        <f t="shared" si="1058"/>
        <v>7</v>
      </c>
      <c r="E3783" s="38" t="str">
        <f t="shared" si="1059"/>
        <v/>
      </c>
      <c r="F3783" s="134">
        <v>22.63</v>
      </c>
      <c r="G3783" s="38" t="str">
        <f t="shared" si="1060"/>
        <v>-</v>
      </c>
      <c r="H3783" s="38">
        <f t="shared" si="1061"/>
        <v>22.63</v>
      </c>
      <c r="K3783" s="133">
        <v>43258.291666666664</v>
      </c>
      <c r="L3783" s="9">
        <f t="shared" si="1044"/>
        <v>6</v>
      </c>
      <c r="M3783" s="9">
        <f t="shared" si="1045"/>
        <v>7</v>
      </c>
      <c r="N3783" s="9">
        <f t="shared" si="1046"/>
        <v>7</v>
      </c>
      <c r="O3783" s="31" t="str">
        <f t="shared" si="1047"/>
        <v/>
      </c>
      <c r="P3783" s="134">
        <v>22.12</v>
      </c>
      <c r="Q3783" s="31" t="str">
        <f t="shared" si="1048"/>
        <v>-</v>
      </c>
      <c r="R3783" s="31">
        <f t="shared" si="1049"/>
        <v>22.12</v>
      </c>
      <c r="U3783" s="133">
        <v>43623.291666666664</v>
      </c>
      <c r="V3783" s="9">
        <f t="shared" si="1050"/>
        <v>6</v>
      </c>
      <c r="W3783" s="9">
        <f t="shared" si="1051"/>
        <v>7</v>
      </c>
      <c r="X3783" s="9">
        <f t="shared" si="1052"/>
        <v>7</v>
      </c>
      <c r="Y3783" s="31" t="str">
        <f t="shared" si="1053"/>
        <v/>
      </c>
      <c r="Z3783" s="134">
        <v>21.16</v>
      </c>
      <c r="AA3783" s="31" t="str">
        <f t="shared" si="1054"/>
        <v>-</v>
      </c>
      <c r="AB3783" s="31">
        <f t="shared" si="1055"/>
        <v>21.16</v>
      </c>
    </row>
    <row r="3784" spans="1:28" x14ac:dyDescent="0.3">
      <c r="A3784" s="133">
        <v>42893.333333333336</v>
      </c>
      <c r="B3784" s="152">
        <f t="shared" si="1056"/>
        <v>6</v>
      </c>
      <c r="C3784" s="152">
        <f t="shared" si="1057"/>
        <v>7</v>
      </c>
      <c r="D3784" s="152">
        <f t="shared" si="1058"/>
        <v>8</v>
      </c>
      <c r="E3784" s="38" t="str">
        <f t="shared" si="1059"/>
        <v/>
      </c>
      <c r="F3784" s="134">
        <v>23.21</v>
      </c>
      <c r="G3784" s="38">
        <f t="shared" si="1060"/>
        <v>23.21</v>
      </c>
      <c r="H3784" s="38" t="str">
        <f t="shared" si="1061"/>
        <v>-</v>
      </c>
      <c r="K3784" s="133">
        <v>43258.333333333336</v>
      </c>
      <c r="L3784" s="9">
        <f t="shared" si="1044"/>
        <v>6</v>
      </c>
      <c r="M3784" s="9">
        <f t="shared" si="1045"/>
        <v>7</v>
      </c>
      <c r="N3784" s="9">
        <f t="shared" si="1046"/>
        <v>8</v>
      </c>
      <c r="O3784" s="31" t="str">
        <f t="shared" si="1047"/>
        <v/>
      </c>
      <c r="P3784" s="134">
        <v>23.31</v>
      </c>
      <c r="Q3784" s="31">
        <f t="shared" si="1048"/>
        <v>23.31</v>
      </c>
      <c r="R3784" s="31" t="str">
        <f t="shared" si="1049"/>
        <v>-</v>
      </c>
      <c r="U3784" s="133">
        <v>43623.333333333336</v>
      </c>
      <c r="V3784" s="9">
        <f t="shared" si="1050"/>
        <v>6</v>
      </c>
      <c r="W3784" s="9">
        <f t="shared" si="1051"/>
        <v>7</v>
      </c>
      <c r="X3784" s="9">
        <f t="shared" si="1052"/>
        <v>8</v>
      </c>
      <c r="Y3784" s="31" t="str">
        <f t="shared" si="1053"/>
        <v/>
      </c>
      <c r="Z3784" s="134">
        <v>22.86</v>
      </c>
      <c r="AA3784" s="31">
        <f t="shared" si="1054"/>
        <v>22.86</v>
      </c>
      <c r="AB3784" s="31" t="str">
        <f t="shared" si="1055"/>
        <v>-</v>
      </c>
    </row>
    <row r="3785" spans="1:28" x14ac:dyDescent="0.3">
      <c r="A3785" s="133">
        <v>42893.375</v>
      </c>
      <c r="B3785" s="152">
        <f t="shared" si="1056"/>
        <v>6</v>
      </c>
      <c r="C3785" s="152">
        <f t="shared" si="1057"/>
        <v>7</v>
      </c>
      <c r="D3785" s="152">
        <f t="shared" si="1058"/>
        <v>9</v>
      </c>
      <c r="E3785" s="38" t="str">
        <f t="shared" si="1059"/>
        <v/>
      </c>
      <c r="F3785" s="134">
        <v>24.48</v>
      </c>
      <c r="G3785" s="38">
        <f t="shared" si="1060"/>
        <v>24.48</v>
      </c>
      <c r="H3785" s="38" t="str">
        <f t="shared" si="1061"/>
        <v>-</v>
      </c>
      <c r="K3785" s="133">
        <v>43258.375</v>
      </c>
      <c r="L3785" s="9">
        <f t="shared" ref="L3785:L3848" si="1062">MONTH(K3785)</f>
        <v>6</v>
      </c>
      <c r="M3785" s="9">
        <f t="shared" ref="M3785:M3848" si="1063">DAY(K3785)</f>
        <v>7</v>
      </c>
      <c r="N3785" s="9">
        <f t="shared" ref="N3785:N3848" si="1064">HOUR(K3785)</f>
        <v>9</v>
      </c>
      <c r="O3785" s="31" t="str">
        <f t="shared" ref="O3785:O3848" si="1065">IF(WEEKDAY(K3785,2)&gt;5,"W","")</f>
        <v/>
      </c>
      <c r="P3785" s="134">
        <v>25.81</v>
      </c>
      <c r="Q3785" s="31">
        <f t="shared" ref="Q3785:Q3848" si="1066">IF(AND($L3785&gt;=$L$5,$L3785&lt;=$M$5),IF($O3785&lt;&gt;"W",IF(AND($N3785&gt;=$N$5,$N3785&lt;$P$5),$P3785,"-"),"-"),"-")</f>
        <v>25.81</v>
      </c>
      <c r="R3785" s="31" t="str">
        <f t="shared" ref="R3785:R3848" si="1067">IF(Q3785="-",P3785,"-")</f>
        <v>-</v>
      </c>
      <c r="U3785" s="133">
        <v>43623.375</v>
      </c>
      <c r="V3785" s="9">
        <f t="shared" ref="V3785:V3848" si="1068">MONTH(U3785)</f>
        <v>6</v>
      </c>
      <c r="W3785" s="9">
        <f t="shared" ref="W3785:W3848" si="1069">DAY(U3785)</f>
        <v>7</v>
      </c>
      <c r="X3785" s="9">
        <f t="shared" ref="X3785:X3848" si="1070">HOUR(U3785)</f>
        <v>9</v>
      </c>
      <c r="Y3785" s="31" t="str">
        <f t="shared" ref="Y3785:Y3848" si="1071">IF(WEEKDAY(U3785,2)&gt;5,"W","")</f>
        <v/>
      </c>
      <c r="Z3785" s="134">
        <v>24.96</v>
      </c>
      <c r="AA3785" s="31">
        <f t="shared" ref="AA3785:AA3848" si="1072">IF(AND($V3785&gt;=$V$5,$V3785&lt;=$W$5),IF($Y3785&lt;&gt;"W",IF(AND($X3785&gt;=$X$5,$X3785&lt;$Z$5),$Z3785,"-"),"-"),"-")</f>
        <v>24.96</v>
      </c>
      <c r="AB3785" s="31" t="str">
        <f t="shared" ref="AB3785:AB3848" si="1073">IF(AA3785="-",Z3785,"-")</f>
        <v>-</v>
      </c>
    </row>
    <row r="3786" spans="1:28" x14ac:dyDescent="0.3">
      <c r="A3786" s="133">
        <v>42893.416666666664</v>
      </c>
      <c r="B3786" s="152">
        <f t="shared" ref="B3786:B3849" si="1074">MONTH(A3786)</f>
        <v>6</v>
      </c>
      <c r="C3786" s="152">
        <f t="shared" ref="C3786:C3849" si="1075">DAY(A3786)</f>
        <v>7</v>
      </c>
      <c r="D3786" s="152">
        <f t="shared" ref="D3786:D3849" si="1076">HOUR(A3786)</f>
        <v>10</v>
      </c>
      <c r="E3786" s="38" t="str">
        <f t="shared" ref="E3786:E3849" si="1077">IF(WEEKDAY(A3786,2)&gt;5,"W","")</f>
        <v/>
      </c>
      <c r="F3786" s="134">
        <v>24.74</v>
      </c>
      <c r="G3786" s="38">
        <f t="shared" ref="G3786:G3849" si="1078">IF(AND($B3786&gt;=$B$5,$B3786&lt;=$C$5),IF($E3786&lt;&gt;"W",IF(AND($D3786&gt;=$D$5,$D3786&lt;$F$5),$F3786,"-"),"-"),"-")</f>
        <v>24.74</v>
      </c>
      <c r="H3786" s="38" t="str">
        <f t="shared" ref="H3786:H3849" si="1079">IF(G3786="-",F3786,"-")</f>
        <v>-</v>
      </c>
      <c r="K3786" s="133">
        <v>43258.416666666664</v>
      </c>
      <c r="L3786" s="9">
        <f t="shared" si="1062"/>
        <v>6</v>
      </c>
      <c r="M3786" s="9">
        <f t="shared" si="1063"/>
        <v>7</v>
      </c>
      <c r="N3786" s="9">
        <f t="shared" si="1064"/>
        <v>10</v>
      </c>
      <c r="O3786" s="31" t="str">
        <f t="shared" si="1065"/>
        <v/>
      </c>
      <c r="P3786" s="134">
        <v>29.21</v>
      </c>
      <c r="Q3786" s="31">
        <f t="shared" si="1066"/>
        <v>29.21</v>
      </c>
      <c r="R3786" s="31" t="str">
        <f t="shared" si="1067"/>
        <v>-</v>
      </c>
      <c r="U3786" s="133">
        <v>43623.416666666664</v>
      </c>
      <c r="V3786" s="9">
        <f t="shared" si="1068"/>
        <v>6</v>
      </c>
      <c r="W3786" s="9">
        <f t="shared" si="1069"/>
        <v>7</v>
      </c>
      <c r="X3786" s="9">
        <f t="shared" si="1070"/>
        <v>10</v>
      </c>
      <c r="Y3786" s="31" t="str">
        <f t="shared" si="1071"/>
        <v/>
      </c>
      <c r="Z3786" s="134">
        <v>25.66</v>
      </c>
      <c r="AA3786" s="31">
        <f t="shared" si="1072"/>
        <v>25.66</v>
      </c>
      <c r="AB3786" s="31" t="str">
        <f t="shared" si="1073"/>
        <v>-</v>
      </c>
    </row>
    <row r="3787" spans="1:28" x14ac:dyDescent="0.3">
      <c r="A3787" s="133">
        <v>42893.458333333336</v>
      </c>
      <c r="B3787" s="152">
        <f t="shared" si="1074"/>
        <v>6</v>
      </c>
      <c r="C3787" s="152">
        <f t="shared" si="1075"/>
        <v>7</v>
      </c>
      <c r="D3787" s="152">
        <f t="shared" si="1076"/>
        <v>11</v>
      </c>
      <c r="E3787" s="38" t="str">
        <f t="shared" si="1077"/>
        <v/>
      </c>
      <c r="F3787" s="134">
        <v>25.1</v>
      </c>
      <c r="G3787" s="38">
        <f t="shared" si="1078"/>
        <v>25.1</v>
      </c>
      <c r="H3787" s="38" t="str">
        <f t="shared" si="1079"/>
        <v>-</v>
      </c>
      <c r="K3787" s="133">
        <v>43258.458333333336</v>
      </c>
      <c r="L3787" s="9">
        <f t="shared" si="1062"/>
        <v>6</v>
      </c>
      <c r="M3787" s="9">
        <f t="shared" si="1063"/>
        <v>7</v>
      </c>
      <c r="N3787" s="9">
        <f t="shared" si="1064"/>
        <v>11</v>
      </c>
      <c r="O3787" s="31" t="str">
        <f t="shared" si="1065"/>
        <v/>
      </c>
      <c r="P3787" s="134">
        <v>32.97</v>
      </c>
      <c r="Q3787" s="31">
        <f t="shared" si="1066"/>
        <v>32.97</v>
      </c>
      <c r="R3787" s="31" t="str">
        <f t="shared" si="1067"/>
        <v>-</v>
      </c>
      <c r="U3787" s="133">
        <v>43623.458333333336</v>
      </c>
      <c r="V3787" s="9">
        <f t="shared" si="1068"/>
        <v>6</v>
      </c>
      <c r="W3787" s="9">
        <f t="shared" si="1069"/>
        <v>7</v>
      </c>
      <c r="X3787" s="9">
        <f t="shared" si="1070"/>
        <v>11</v>
      </c>
      <c r="Y3787" s="31" t="str">
        <f t="shared" si="1071"/>
        <v/>
      </c>
      <c r="Z3787" s="134">
        <v>25.54</v>
      </c>
      <c r="AA3787" s="31">
        <f t="shared" si="1072"/>
        <v>25.54</v>
      </c>
      <c r="AB3787" s="31" t="str">
        <f t="shared" si="1073"/>
        <v>-</v>
      </c>
    </row>
    <row r="3788" spans="1:28" x14ac:dyDescent="0.3">
      <c r="A3788" s="133">
        <v>42893.5</v>
      </c>
      <c r="B3788" s="152">
        <f t="shared" si="1074"/>
        <v>6</v>
      </c>
      <c r="C3788" s="152">
        <f t="shared" si="1075"/>
        <v>7</v>
      </c>
      <c r="D3788" s="152">
        <f t="shared" si="1076"/>
        <v>12</v>
      </c>
      <c r="E3788" s="38" t="str">
        <f t="shared" si="1077"/>
        <v/>
      </c>
      <c r="F3788" s="134">
        <v>25.65</v>
      </c>
      <c r="G3788" s="38">
        <f t="shared" si="1078"/>
        <v>25.65</v>
      </c>
      <c r="H3788" s="38" t="str">
        <f t="shared" si="1079"/>
        <v>-</v>
      </c>
      <c r="K3788" s="133">
        <v>43258.5</v>
      </c>
      <c r="L3788" s="9">
        <f t="shared" si="1062"/>
        <v>6</v>
      </c>
      <c r="M3788" s="9">
        <f t="shared" si="1063"/>
        <v>7</v>
      </c>
      <c r="N3788" s="9">
        <f t="shared" si="1064"/>
        <v>12</v>
      </c>
      <c r="O3788" s="31" t="str">
        <f t="shared" si="1065"/>
        <v/>
      </c>
      <c r="P3788" s="134">
        <v>36.659999999999997</v>
      </c>
      <c r="Q3788" s="31">
        <f t="shared" si="1066"/>
        <v>36.659999999999997</v>
      </c>
      <c r="R3788" s="31" t="str">
        <f t="shared" si="1067"/>
        <v>-</v>
      </c>
      <c r="U3788" s="133">
        <v>43623.5</v>
      </c>
      <c r="V3788" s="9">
        <f t="shared" si="1068"/>
        <v>6</v>
      </c>
      <c r="W3788" s="9">
        <f t="shared" si="1069"/>
        <v>7</v>
      </c>
      <c r="X3788" s="9">
        <f t="shared" si="1070"/>
        <v>12</v>
      </c>
      <c r="Y3788" s="31" t="str">
        <f t="shared" si="1071"/>
        <v/>
      </c>
      <c r="Z3788" s="134">
        <v>28.28</v>
      </c>
      <c r="AA3788" s="31">
        <f t="shared" si="1072"/>
        <v>28.28</v>
      </c>
      <c r="AB3788" s="31" t="str">
        <f t="shared" si="1073"/>
        <v>-</v>
      </c>
    </row>
    <row r="3789" spans="1:28" x14ac:dyDescent="0.3">
      <c r="A3789" s="133">
        <v>42893.541666666664</v>
      </c>
      <c r="B3789" s="152">
        <f t="shared" si="1074"/>
        <v>6</v>
      </c>
      <c r="C3789" s="152">
        <f t="shared" si="1075"/>
        <v>7</v>
      </c>
      <c r="D3789" s="152">
        <f t="shared" si="1076"/>
        <v>13</v>
      </c>
      <c r="E3789" s="38" t="str">
        <f t="shared" si="1077"/>
        <v/>
      </c>
      <c r="F3789" s="134">
        <v>25.83</v>
      </c>
      <c r="G3789" s="38">
        <f t="shared" si="1078"/>
        <v>25.83</v>
      </c>
      <c r="H3789" s="38" t="str">
        <f t="shared" si="1079"/>
        <v>-</v>
      </c>
      <c r="K3789" s="133">
        <v>43258.541666666664</v>
      </c>
      <c r="L3789" s="9">
        <f t="shared" si="1062"/>
        <v>6</v>
      </c>
      <c r="M3789" s="9">
        <f t="shared" si="1063"/>
        <v>7</v>
      </c>
      <c r="N3789" s="9">
        <f t="shared" si="1064"/>
        <v>13</v>
      </c>
      <c r="O3789" s="31" t="str">
        <f t="shared" si="1065"/>
        <v/>
      </c>
      <c r="P3789" s="134">
        <v>40.72</v>
      </c>
      <c r="Q3789" s="31">
        <f t="shared" si="1066"/>
        <v>40.72</v>
      </c>
      <c r="R3789" s="31" t="str">
        <f t="shared" si="1067"/>
        <v>-</v>
      </c>
      <c r="U3789" s="133">
        <v>43623.541666666664</v>
      </c>
      <c r="V3789" s="9">
        <f t="shared" si="1068"/>
        <v>6</v>
      </c>
      <c r="W3789" s="9">
        <f t="shared" si="1069"/>
        <v>7</v>
      </c>
      <c r="X3789" s="9">
        <f t="shared" si="1070"/>
        <v>13</v>
      </c>
      <c r="Y3789" s="31" t="str">
        <f t="shared" si="1071"/>
        <v/>
      </c>
      <c r="Z3789" s="134">
        <v>29.88</v>
      </c>
      <c r="AA3789" s="31">
        <f t="shared" si="1072"/>
        <v>29.88</v>
      </c>
      <c r="AB3789" s="31" t="str">
        <f t="shared" si="1073"/>
        <v>-</v>
      </c>
    </row>
    <row r="3790" spans="1:28" x14ac:dyDescent="0.3">
      <c r="A3790" s="133">
        <v>42893.583333333336</v>
      </c>
      <c r="B3790" s="152">
        <f t="shared" si="1074"/>
        <v>6</v>
      </c>
      <c r="C3790" s="152">
        <f t="shared" si="1075"/>
        <v>7</v>
      </c>
      <c r="D3790" s="152">
        <f t="shared" si="1076"/>
        <v>14</v>
      </c>
      <c r="E3790" s="38" t="str">
        <f t="shared" si="1077"/>
        <v/>
      </c>
      <c r="F3790" s="134">
        <v>25.89</v>
      </c>
      <c r="G3790" s="38">
        <f t="shared" si="1078"/>
        <v>25.89</v>
      </c>
      <c r="H3790" s="38" t="str">
        <f t="shared" si="1079"/>
        <v>-</v>
      </c>
      <c r="K3790" s="133">
        <v>43258.583333333336</v>
      </c>
      <c r="L3790" s="9">
        <f t="shared" si="1062"/>
        <v>6</v>
      </c>
      <c r="M3790" s="9">
        <f t="shared" si="1063"/>
        <v>7</v>
      </c>
      <c r="N3790" s="9">
        <f t="shared" si="1064"/>
        <v>14</v>
      </c>
      <c r="O3790" s="31" t="str">
        <f t="shared" si="1065"/>
        <v/>
      </c>
      <c r="P3790" s="134">
        <v>41.84</v>
      </c>
      <c r="Q3790" s="31">
        <f t="shared" si="1066"/>
        <v>41.84</v>
      </c>
      <c r="R3790" s="31" t="str">
        <f t="shared" si="1067"/>
        <v>-</v>
      </c>
      <c r="U3790" s="133">
        <v>43623.583333333336</v>
      </c>
      <c r="V3790" s="9">
        <f t="shared" si="1068"/>
        <v>6</v>
      </c>
      <c r="W3790" s="9">
        <f t="shared" si="1069"/>
        <v>7</v>
      </c>
      <c r="X3790" s="9">
        <f t="shared" si="1070"/>
        <v>14</v>
      </c>
      <c r="Y3790" s="31" t="str">
        <f t="shared" si="1071"/>
        <v/>
      </c>
      <c r="Z3790" s="134">
        <v>30.22</v>
      </c>
      <c r="AA3790" s="31">
        <f t="shared" si="1072"/>
        <v>30.22</v>
      </c>
      <c r="AB3790" s="31" t="str">
        <f t="shared" si="1073"/>
        <v>-</v>
      </c>
    </row>
    <row r="3791" spans="1:28" x14ac:dyDescent="0.3">
      <c r="A3791" s="133">
        <v>42893.625</v>
      </c>
      <c r="B3791" s="152">
        <f t="shared" si="1074"/>
        <v>6</v>
      </c>
      <c r="C3791" s="152">
        <f t="shared" si="1075"/>
        <v>7</v>
      </c>
      <c r="D3791" s="152">
        <f t="shared" si="1076"/>
        <v>15</v>
      </c>
      <c r="E3791" s="38" t="str">
        <f t="shared" si="1077"/>
        <v/>
      </c>
      <c r="F3791" s="134">
        <v>25.8</v>
      </c>
      <c r="G3791" s="38">
        <f t="shared" si="1078"/>
        <v>25.8</v>
      </c>
      <c r="H3791" s="38" t="str">
        <f t="shared" si="1079"/>
        <v>-</v>
      </c>
      <c r="K3791" s="133">
        <v>43258.625</v>
      </c>
      <c r="L3791" s="9">
        <f t="shared" si="1062"/>
        <v>6</v>
      </c>
      <c r="M3791" s="9">
        <f t="shared" si="1063"/>
        <v>7</v>
      </c>
      <c r="N3791" s="9">
        <f t="shared" si="1064"/>
        <v>15</v>
      </c>
      <c r="O3791" s="31" t="str">
        <f t="shared" si="1065"/>
        <v/>
      </c>
      <c r="P3791" s="134">
        <v>47.01</v>
      </c>
      <c r="Q3791" s="31">
        <f t="shared" si="1066"/>
        <v>47.01</v>
      </c>
      <c r="R3791" s="31" t="str">
        <f t="shared" si="1067"/>
        <v>-</v>
      </c>
      <c r="U3791" s="133">
        <v>43623.625</v>
      </c>
      <c r="V3791" s="9">
        <f t="shared" si="1068"/>
        <v>6</v>
      </c>
      <c r="W3791" s="9">
        <f t="shared" si="1069"/>
        <v>7</v>
      </c>
      <c r="X3791" s="9">
        <f t="shared" si="1070"/>
        <v>15</v>
      </c>
      <c r="Y3791" s="31" t="str">
        <f t="shared" si="1071"/>
        <v/>
      </c>
      <c r="Z3791" s="134">
        <v>32.04</v>
      </c>
      <c r="AA3791" s="31">
        <f t="shared" si="1072"/>
        <v>32.04</v>
      </c>
      <c r="AB3791" s="31" t="str">
        <f t="shared" si="1073"/>
        <v>-</v>
      </c>
    </row>
    <row r="3792" spans="1:28" x14ac:dyDescent="0.3">
      <c r="A3792" s="133">
        <v>42893.666666666664</v>
      </c>
      <c r="B3792" s="152">
        <f t="shared" si="1074"/>
        <v>6</v>
      </c>
      <c r="C3792" s="152">
        <f t="shared" si="1075"/>
        <v>7</v>
      </c>
      <c r="D3792" s="152">
        <f t="shared" si="1076"/>
        <v>16</v>
      </c>
      <c r="E3792" s="38" t="str">
        <f t="shared" si="1077"/>
        <v/>
      </c>
      <c r="F3792" s="134">
        <v>25.78</v>
      </c>
      <c r="G3792" s="38">
        <f t="shared" si="1078"/>
        <v>25.78</v>
      </c>
      <c r="H3792" s="38" t="str">
        <f t="shared" si="1079"/>
        <v>-</v>
      </c>
      <c r="K3792" s="133">
        <v>43258.666666666664</v>
      </c>
      <c r="L3792" s="9">
        <f t="shared" si="1062"/>
        <v>6</v>
      </c>
      <c r="M3792" s="9">
        <f t="shared" si="1063"/>
        <v>7</v>
      </c>
      <c r="N3792" s="9">
        <f t="shared" si="1064"/>
        <v>16</v>
      </c>
      <c r="O3792" s="31" t="str">
        <f t="shared" si="1065"/>
        <v/>
      </c>
      <c r="P3792" s="134">
        <v>59.42</v>
      </c>
      <c r="Q3792" s="31">
        <f t="shared" si="1066"/>
        <v>59.42</v>
      </c>
      <c r="R3792" s="31" t="str">
        <f t="shared" si="1067"/>
        <v>-</v>
      </c>
      <c r="U3792" s="133">
        <v>43623.666666666664</v>
      </c>
      <c r="V3792" s="9">
        <f t="shared" si="1068"/>
        <v>6</v>
      </c>
      <c r="W3792" s="9">
        <f t="shared" si="1069"/>
        <v>7</v>
      </c>
      <c r="X3792" s="9">
        <f t="shared" si="1070"/>
        <v>16</v>
      </c>
      <c r="Y3792" s="31" t="str">
        <f t="shared" si="1071"/>
        <v/>
      </c>
      <c r="Z3792" s="134">
        <v>31.43</v>
      </c>
      <c r="AA3792" s="31">
        <f t="shared" si="1072"/>
        <v>31.43</v>
      </c>
      <c r="AB3792" s="31" t="str">
        <f t="shared" si="1073"/>
        <v>-</v>
      </c>
    </row>
    <row r="3793" spans="1:28" x14ac:dyDescent="0.3">
      <c r="A3793" s="133">
        <v>42893.708333333336</v>
      </c>
      <c r="B3793" s="152">
        <f t="shared" si="1074"/>
        <v>6</v>
      </c>
      <c r="C3793" s="152">
        <f t="shared" si="1075"/>
        <v>7</v>
      </c>
      <c r="D3793" s="152">
        <f t="shared" si="1076"/>
        <v>17</v>
      </c>
      <c r="E3793" s="38" t="str">
        <f t="shared" si="1077"/>
        <v/>
      </c>
      <c r="F3793" s="134">
        <v>25.68</v>
      </c>
      <c r="G3793" s="38" t="str">
        <f t="shared" si="1078"/>
        <v>-</v>
      </c>
      <c r="H3793" s="38">
        <f t="shared" si="1079"/>
        <v>25.68</v>
      </c>
      <c r="K3793" s="133">
        <v>43258.708333333336</v>
      </c>
      <c r="L3793" s="9">
        <f t="shared" si="1062"/>
        <v>6</v>
      </c>
      <c r="M3793" s="9">
        <f t="shared" si="1063"/>
        <v>7</v>
      </c>
      <c r="N3793" s="9">
        <f t="shared" si="1064"/>
        <v>17</v>
      </c>
      <c r="O3793" s="31" t="str">
        <f t="shared" si="1065"/>
        <v/>
      </c>
      <c r="P3793" s="134">
        <v>60.89</v>
      </c>
      <c r="Q3793" s="31" t="str">
        <f t="shared" si="1066"/>
        <v>-</v>
      </c>
      <c r="R3793" s="31">
        <f t="shared" si="1067"/>
        <v>60.89</v>
      </c>
      <c r="U3793" s="133">
        <v>43623.708333333336</v>
      </c>
      <c r="V3793" s="9">
        <f t="shared" si="1068"/>
        <v>6</v>
      </c>
      <c r="W3793" s="9">
        <f t="shared" si="1069"/>
        <v>7</v>
      </c>
      <c r="X3793" s="9">
        <f t="shared" si="1070"/>
        <v>17</v>
      </c>
      <c r="Y3793" s="31" t="str">
        <f t="shared" si="1071"/>
        <v/>
      </c>
      <c r="Z3793" s="134">
        <v>31.59</v>
      </c>
      <c r="AA3793" s="31" t="str">
        <f t="shared" si="1072"/>
        <v>-</v>
      </c>
      <c r="AB3793" s="31">
        <f t="shared" si="1073"/>
        <v>31.59</v>
      </c>
    </row>
    <row r="3794" spans="1:28" x14ac:dyDescent="0.3">
      <c r="A3794" s="133">
        <v>42893.75</v>
      </c>
      <c r="B3794" s="152">
        <f t="shared" si="1074"/>
        <v>6</v>
      </c>
      <c r="C3794" s="152">
        <f t="shared" si="1075"/>
        <v>7</v>
      </c>
      <c r="D3794" s="152">
        <f t="shared" si="1076"/>
        <v>18</v>
      </c>
      <c r="E3794" s="38" t="str">
        <f t="shared" si="1077"/>
        <v/>
      </c>
      <c r="F3794" s="134">
        <v>25.54</v>
      </c>
      <c r="G3794" s="38" t="str">
        <f t="shared" si="1078"/>
        <v>-</v>
      </c>
      <c r="H3794" s="38">
        <f t="shared" si="1079"/>
        <v>25.54</v>
      </c>
      <c r="K3794" s="133">
        <v>43258.75</v>
      </c>
      <c r="L3794" s="9">
        <f t="shared" si="1062"/>
        <v>6</v>
      </c>
      <c r="M3794" s="9">
        <f t="shared" si="1063"/>
        <v>7</v>
      </c>
      <c r="N3794" s="9">
        <f t="shared" si="1064"/>
        <v>18</v>
      </c>
      <c r="O3794" s="31" t="str">
        <f t="shared" si="1065"/>
        <v/>
      </c>
      <c r="P3794" s="134">
        <v>47.89</v>
      </c>
      <c r="Q3794" s="31" t="str">
        <f t="shared" si="1066"/>
        <v>-</v>
      </c>
      <c r="R3794" s="31">
        <f t="shared" si="1067"/>
        <v>47.89</v>
      </c>
      <c r="U3794" s="133">
        <v>43623.75</v>
      </c>
      <c r="V3794" s="9">
        <f t="shared" si="1068"/>
        <v>6</v>
      </c>
      <c r="W3794" s="9">
        <f t="shared" si="1069"/>
        <v>7</v>
      </c>
      <c r="X3794" s="9">
        <f t="shared" si="1070"/>
        <v>18</v>
      </c>
      <c r="Y3794" s="31" t="str">
        <f t="shared" si="1071"/>
        <v/>
      </c>
      <c r="Z3794" s="134">
        <v>28.17</v>
      </c>
      <c r="AA3794" s="31" t="str">
        <f t="shared" si="1072"/>
        <v>-</v>
      </c>
      <c r="AB3794" s="31">
        <f t="shared" si="1073"/>
        <v>28.17</v>
      </c>
    </row>
    <row r="3795" spans="1:28" x14ac:dyDescent="0.3">
      <c r="A3795" s="133">
        <v>42893.791666666664</v>
      </c>
      <c r="B3795" s="152">
        <f t="shared" si="1074"/>
        <v>6</v>
      </c>
      <c r="C3795" s="152">
        <f t="shared" si="1075"/>
        <v>7</v>
      </c>
      <c r="D3795" s="152">
        <f t="shared" si="1076"/>
        <v>19</v>
      </c>
      <c r="E3795" s="38" t="str">
        <f t="shared" si="1077"/>
        <v/>
      </c>
      <c r="F3795" s="134">
        <v>25.05</v>
      </c>
      <c r="G3795" s="38" t="str">
        <f t="shared" si="1078"/>
        <v>-</v>
      </c>
      <c r="H3795" s="38">
        <f t="shared" si="1079"/>
        <v>25.05</v>
      </c>
      <c r="K3795" s="133">
        <v>43258.791666666664</v>
      </c>
      <c r="L3795" s="9">
        <f t="shared" si="1062"/>
        <v>6</v>
      </c>
      <c r="M3795" s="9">
        <f t="shared" si="1063"/>
        <v>7</v>
      </c>
      <c r="N3795" s="9">
        <f t="shared" si="1064"/>
        <v>19</v>
      </c>
      <c r="O3795" s="31" t="str">
        <f t="shared" si="1065"/>
        <v/>
      </c>
      <c r="P3795" s="134">
        <v>42.37</v>
      </c>
      <c r="Q3795" s="31" t="str">
        <f t="shared" si="1066"/>
        <v>-</v>
      </c>
      <c r="R3795" s="31">
        <f t="shared" si="1067"/>
        <v>42.37</v>
      </c>
      <c r="U3795" s="133">
        <v>43623.791666666664</v>
      </c>
      <c r="V3795" s="9">
        <f t="shared" si="1068"/>
        <v>6</v>
      </c>
      <c r="W3795" s="9">
        <f t="shared" si="1069"/>
        <v>7</v>
      </c>
      <c r="X3795" s="9">
        <f t="shared" si="1070"/>
        <v>19</v>
      </c>
      <c r="Y3795" s="31" t="str">
        <f t="shared" si="1071"/>
        <v/>
      </c>
      <c r="Z3795" s="134">
        <v>25.21</v>
      </c>
      <c r="AA3795" s="31" t="str">
        <f t="shared" si="1072"/>
        <v>-</v>
      </c>
      <c r="AB3795" s="31">
        <f t="shared" si="1073"/>
        <v>25.21</v>
      </c>
    </row>
    <row r="3796" spans="1:28" x14ac:dyDescent="0.3">
      <c r="A3796" s="133">
        <v>42893.833333333336</v>
      </c>
      <c r="B3796" s="152">
        <f t="shared" si="1074"/>
        <v>6</v>
      </c>
      <c r="C3796" s="152">
        <f t="shared" si="1075"/>
        <v>7</v>
      </c>
      <c r="D3796" s="152">
        <f t="shared" si="1076"/>
        <v>20</v>
      </c>
      <c r="E3796" s="38" t="str">
        <f t="shared" si="1077"/>
        <v/>
      </c>
      <c r="F3796" s="134">
        <v>25.21</v>
      </c>
      <c r="G3796" s="38" t="str">
        <f t="shared" si="1078"/>
        <v>-</v>
      </c>
      <c r="H3796" s="38">
        <f t="shared" si="1079"/>
        <v>25.21</v>
      </c>
      <c r="K3796" s="133">
        <v>43258.833333333336</v>
      </c>
      <c r="L3796" s="9">
        <f t="shared" si="1062"/>
        <v>6</v>
      </c>
      <c r="M3796" s="9">
        <f t="shared" si="1063"/>
        <v>7</v>
      </c>
      <c r="N3796" s="9">
        <f t="shared" si="1064"/>
        <v>20</v>
      </c>
      <c r="O3796" s="31" t="str">
        <f t="shared" si="1065"/>
        <v/>
      </c>
      <c r="P3796" s="134">
        <v>39.82</v>
      </c>
      <c r="Q3796" s="31" t="str">
        <f t="shared" si="1066"/>
        <v>-</v>
      </c>
      <c r="R3796" s="31">
        <f t="shared" si="1067"/>
        <v>39.82</v>
      </c>
      <c r="U3796" s="133">
        <v>43623.833333333336</v>
      </c>
      <c r="V3796" s="9">
        <f t="shared" si="1068"/>
        <v>6</v>
      </c>
      <c r="W3796" s="9">
        <f t="shared" si="1069"/>
        <v>7</v>
      </c>
      <c r="X3796" s="9">
        <f t="shared" si="1070"/>
        <v>20</v>
      </c>
      <c r="Y3796" s="31" t="str">
        <f t="shared" si="1071"/>
        <v/>
      </c>
      <c r="Z3796" s="134">
        <v>23.74</v>
      </c>
      <c r="AA3796" s="31" t="str">
        <f t="shared" si="1072"/>
        <v>-</v>
      </c>
      <c r="AB3796" s="31">
        <f t="shared" si="1073"/>
        <v>23.74</v>
      </c>
    </row>
    <row r="3797" spans="1:28" x14ac:dyDescent="0.3">
      <c r="A3797" s="133">
        <v>42893.875</v>
      </c>
      <c r="B3797" s="152">
        <f t="shared" si="1074"/>
        <v>6</v>
      </c>
      <c r="C3797" s="152">
        <f t="shared" si="1075"/>
        <v>7</v>
      </c>
      <c r="D3797" s="152">
        <f t="shared" si="1076"/>
        <v>21</v>
      </c>
      <c r="E3797" s="38" t="str">
        <f t="shared" si="1077"/>
        <v/>
      </c>
      <c r="F3797" s="134">
        <v>24.9</v>
      </c>
      <c r="G3797" s="38" t="str">
        <f t="shared" si="1078"/>
        <v>-</v>
      </c>
      <c r="H3797" s="38">
        <f t="shared" si="1079"/>
        <v>24.9</v>
      </c>
      <c r="K3797" s="133">
        <v>43258.875</v>
      </c>
      <c r="L3797" s="9">
        <f t="shared" si="1062"/>
        <v>6</v>
      </c>
      <c r="M3797" s="9">
        <f t="shared" si="1063"/>
        <v>7</v>
      </c>
      <c r="N3797" s="9">
        <f t="shared" si="1064"/>
        <v>21</v>
      </c>
      <c r="O3797" s="31" t="str">
        <f t="shared" si="1065"/>
        <v/>
      </c>
      <c r="P3797" s="134">
        <v>36.21</v>
      </c>
      <c r="Q3797" s="31" t="str">
        <f t="shared" si="1066"/>
        <v>-</v>
      </c>
      <c r="R3797" s="31">
        <f t="shared" si="1067"/>
        <v>36.21</v>
      </c>
      <c r="U3797" s="133">
        <v>43623.875</v>
      </c>
      <c r="V3797" s="9">
        <f t="shared" si="1068"/>
        <v>6</v>
      </c>
      <c r="W3797" s="9">
        <f t="shared" si="1069"/>
        <v>7</v>
      </c>
      <c r="X3797" s="9">
        <f t="shared" si="1070"/>
        <v>21</v>
      </c>
      <c r="Y3797" s="31" t="str">
        <f t="shared" si="1071"/>
        <v/>
      </c>
      <c r="Z3797" s="134">
        <v>23.34</v>
      </c>
      <c r="AA3797" s="31" t="str">
        <f t="shared" si="1072"/>
        <v>-</v>
      </c>
      <c r="AB3797" s="31">
        <f t="shared" si="1073"/>
        <v>23.34</v>
      </c>
    </row>
    <row r="3798" spans="1:28" x14ac:dyDescent="0.3">
      <c r="A3798" s="133">
        <v>42893.916666666664</v>
      </c>
      <c r="B3798" s="152">
        <f t="shared" si="1074"/>
        <v>6</v>
      </c>
      <c r="C3798" s="152">
        <f t="shared" si="1075"/>
        <v>7</v>
      </c>
      <c r="D3798" s="152">
        <f t="shared" si="1076"/>
        <v>22</v>
      </c>
      <c r="E3798" s="38" t="str">
        <f t="shared" si="1077"/>
        <v/>
      </c>
      <c r="F3798" s="134">
        <v>22.49</v>
      </c>
      <c r="G3798" s="38" t="str">
        <f t="shared" si="1078"/>
        <v>-</v>
      </c>
      <c r="H3798" s="38">
        <f t="shared" si="1079"/>
        <v>22.49</v>
      </c>
      <c r="K3798" s="133">
        <v>43258.916666666664</v>
      </c>
      <c r="L3798" s="9">
        <f t="shared" si="1062"/>
        <v>6</v>
      </c>
      <c r="M3798" s="9">
        <f t="shared" si="1063"/>
        <v>7</v>
      </c>
      <c r="N3798" s="9">
        <f t="shared" si="1064"/>
        <v>22</v>
      </c>
      <c r="O3798" s="31" t="str">
        <f t="shared" si="1065"/>
        <v/>
      </c>
      <c r="P3798" s="134">
        <v>26.55</v>
      </c>
      <c r="Q3798" s="31" t="str">
        <f t="shared" si="1066"/>
        <v>-</v>
      </c>
      <c r="R3798" s="31">
        <f t="shared" si="1067"/>
        <v>26.55</v>
      </c>
      <c r="U3798" s="133">
        <v>43623.916666666664</v>
      </c>
      <c r="V3798" s="9">
        <f t="shared" si="1068"/>
        <v>6</v>
      </c>
      <c r="W3798" s="9">
        <f t="shared" si="1069"/>
        <v>7</v>
      </c>
      <c r="X3798" s="9">
        <f t="shared" si="1070"/>
        <v>22</v>
      </c>
      <c r="Y3798" s="31" t="str">
        <f t="shared" si="1071"/>
        <v/>
      </c>
      <c r="Z3798" s="134">
        <v>20.47</v>
      </c>
      <c r="AA3798" s="31" t="str">
        <f t="shared" si="1072"/>
        <v>-</v>
      </c>
      <c r="AB3798" s="31">
        <f t="shared" si="1073"/>
        <v>20.47</v>
      </c>
    </row>
    <row r="3799" spans="1:28" x14ac:dyDescent="0.3">
      <c r="A3799" s="133">
        <v>42893.958333333336</v>
      </c>
      <c r="B3799" s="152">
        <f t="shared" si="1074"/>
        <v>6</v>
      </c>
      <c r="C3799" s="152">
        <f t="shared" si="1075"/>
        <v>7</v>
      </c>
      <c r="D3799" s="152">
        <f t="shared" si="1076"/>
        <v>23</v>
      </c>
      <c r="E3799" s="38" t="str">
        <f t="shared" si="1077"/>
        <v/>
      </c>
      <c r="F3799" s="134">
        <v>20.51</v>
      </c>
      <c r="G3799" s="38" t="str">
        <f t="shared" si="1078"/>
        <v>-</v>
      </c>
      <c r="H3799" s="38">
        <f t="shared" si="1079"/>
        <v>20.51</v>
      </c>
      <c r="K3799" s="133">
        <v>43258.958333333336</v>
      </c>
      <c r="L3799" s="9">
        <f t="shared" si="1062"/>
        <v>6</v>
      </c>
      <c r="M3799" s="9">
        <f t="shared" si="1063"/>
        <v>7</v>
      </c>
      <c r="N3799" s="9">
        <f t="shared" si="1064"/>
        <v>23</v>
      </c>
      <c r="O3799" s="31" t="str">
        <f t="shared" si="1065"/>
        <v/>
      </c>
      <c r="P3799" s="134">
        <v>21.9</v>
      </c>
      <c r="Q3799" s="31" t="str">
        <f t="shared" si="1066"/>
        <v>-</v>
      </c>
      <c r="R3799" s="31">
        <f t="shared" si="1067"/>
        <v>21.9</v>
      </c>
      <c r="U3799" s="133">
        <v>43623.958333333336</v>
      </c>
      <c r="V3799" s="9">
        <f t="shared" si="1068"/>
        <v>6</v>
      </c>
      <c r="W3799" s="9">
        <f t="shared" si="1069"/>
        <v>7</v>
      </c>
      <c r="X3799" s="9">
        <f t="shared" si="1070"/>
        <v>23</v>
      </c>
      <c r="Y3799" s="31" t="str">
        <f t="shared" si="1071"/>
        <v/>
      </c>
      <c r="Z3799" s="134">
        <v>18.559999999999999</v>
      </c>
      <c r="AA3799" s="31" t="str">
        <f t="shared" si="1072"/>
        <v>-</v>
      </c>
      <c r="AB3799" s="31">
        <f t="shared" si="1073"/>
        <v>18.559999999999999</v>
      </c>
    </row>
    <row r="3800" spans="1:28" x14ac:dyDescent="0.3">
      <c r="A3800" s="133">
        <v>42894</v>
      </c>
      <c r="B3800" s="152">
        <f t="shared" si="1074"/>
        <v>6</v>
      </c>
      <c r="C3800" s="152">
        <f t="shared" si="1075"/>
        <v>8</v>
      </c>
      <c r="D3800" s="152">
        <f t="shared" si="1076"/>
        <v>0</v>
      </c>
      <c r="E3800" s="38" t="str">
        <f t="shared" si="1077"/>
        <v/>
      </c>
      <c r="F3800" s="134">
        <v>18.75</v>
      </c>
      <c r="G3800" s="38" t="str">
        <f t="shared" si="1078"/>
        <v>-</v>
      </c>
      <c r="H3800" s="38">
        <f t="shared" si="1079"/>
        <v>18.75</v>
      </c>
      <c r="K3800" s="133">
        <v>43259</v>
      </c>
      <c r="L3800" s="9">
        <f t="shared" si="1062"/>
        <v>6</v>
      </c>
      <c r="M3800" s="9">
        <f t="shared" si="1063"/>
        <v>8</v>
      </c>
      <c r="N3800" s="9">
        <f t="shared" si="1064"/>
        <v>0</v>
      </c>
      <c r="O3800" s="31" t="str">
        <f t="shared" si="1065"/>
        <v/>
      </c>
      <c r="P3800" s="134">
        <v>19.309999999999999</v>
      </c>
      <c r="Q3800" s="31" t="str">
        <f t="shared" si="1066"/>
        <v>-</v>
      </c>
      <c r="R3800" s="31">
        <f t="shared" si="1067"/>
        <v>19.309999999999999</v>
      </c>
      <c r="U3800" s="133">
        <v>43624</v>
      </c>
      <c r="V3800" s="9">
        <f t="shared" si="1068"/>
        <v>6</v>
      </c>
      <c r="W3800" s="9">
        <f t="shared" si="1069"/>
        <v>8</v>
      </c>
      <c r="X3800" s="9">
        <f t="shared" si="1070"/>
        <v>0</v>
      </c>
      <c r="Y3800" s="31" t="str">
        <f t="shared" si="1071"/>
        <v>W</v>
      </c>
      <c r="Z3800" s="134">
        <v>19.04</v>
      </c>
      <c r="AA3800" s="31" t="str">
        <f t="shared" si="1072"/>
        <v>-</v>
      </c>
      <c r="AB3800" s="31">
        <f t="shared" si="1073"/>
        <v>19.04</v>
      </c>
    </row>
    <row r="3801" spans="1:28" x14ac:dyDescent="0.3">
      <c r="A3801" s="133">
        <v>42894.041666666664</v>
      </c>
      <c r="B3801" s="152">
        <f t="shared" si="1074"/>
        <v>6</v>
      </c>
      <c r="C3801" s="152">
        <f t="shared" si="1075"/>
        <v>8</v>
      </c>
      <c r="D3801" s="152">
        <f t="shared" si="1076"/>
        <v>1</v>
      </c>
      <c r="E3801" s="38" t="str">
        <f t="shared" si="1077"/>
        <v/>
      </c>
      <c r="F3801" s="134">
        <v>17.66</v>
      </c>
      <c r="G3801" s="38" t="str">
        <f t="shared" si="1078"/>
        <v>-</v>
      </c>
      <c r="H3801" s="38">
        <f t="shared" si="1079"/>
        <v>17.66</v>
      </c>
      <c r="K3801" s="133">
        <v>43259.041666666664</v>
      </c>
      <c r="L3801" s="9">
        <f t="shared" si="1062"/>
        <v>6</v>
      </c>
      <c r="M3801" s="9">
        <f t="shared" si="1063"/>
        <v>8</v>
      </c>
      <c r="N3801" s="9">
        <f t="shared" si="1064"/>
        <v>1</v>
      </c>
      <c r="O3801" s="31" t="str">
        <f t="shared" si="1065"/>
        <v/>
      </c>
      <c r="P3801" s="134">
        <v>19.03</v>
      </c>
      <c r="Q3801" s="31" t="str">
        <f t="shared" si="1066"/>
        <v>-</v>
      </c>
      <c r="R3801" s="31">
        <f t="shared" si="1067"/>
        <v>19.03</v>
      </c>
      <c r="U3801" s="133">
        <v>43624.041666666664</v>
      </c>
      <c r="V3801" s="9">
        <f t="shared" si="1068"/>
        <v>6</v>
      </c>
      <c r="W3801" s="9">
        <f t="shared" si="1069"/>
        <v>8</v>
      </c>
      <c r="X3801" s="9">
        <f t="shared" si="1070"/>
        <v>1</v>
      </c>
      <c r="Y3801" s="31" t="str">
        <f t="shared" si="1071"/>
        <v>W</v>
      </c>
      <c r="Z3801" s="134">
        <v>18.47</v>
      </c>
      <c r="AA3801" s="31" t="str">
        <f t="shared" si="1072"/>
        <v>-</v>
      </c>
      <c r="AB3801" s="31">
        <f t="shared" si="1073"/>
        <v>18.47</v>
      </c>
    </row>
    <row r="3802" spans="1:28" x14ac:dyDescent="0.3">
      <c r="A3802" s="133">
        <v>42894.083333333336</v>
      </c>
      <c r="B3802" s="152">
        <f t="shared" si="1074"/>
        <v>6</v>
      </c>
      <c r="C3802" s="152">
        <f t="shared" si="1075"/>
        <v>8</v>
      </c>
      <c r="D3802" s="152">
        <f t="shared" si="1076"/>
        <v>2</v>
      </c>
      <c r="E3802" s="38" t="str">
        <f t="shared" si="1077"/>
        <v/>
      </c>
      <c r="F3802" s="134">
        <v>16.88</v>
      </c>
      <c r="G3802" s="38" t="str">
        <f t="shared" si="1078"/>
        <v>-</v>
      </c>
      <c r="H3802" s="38">
        <f t="shared" si="1079"/>
        <v>16.88</v>
      </c>
      <c r="K3802" s="133">
        <v>43259.083333333336</v>
      </c>
      <c r="L3802" s="9">
        <f t="shared" si="1062"/>
        <v>6</v>
      </c>
      <c r="M3802" s="9">
        <f t="shared" si="1063"/>
        <v>8</v>
      </c>
      <c r="N3802" s="9">
        <f t="shared" si="1064"/>
        <v>2</v>
      </c>
      <c r="O3802" s="31" t="str">
        <f t="shared" si="1065"/>
        <v/>
      </c>
      <c r="P3802" s="134">
        <v>18.14</v>
      </c>
      <c r="Q3802" s="31" t="str">
        <f t="shared" si="1066"/>
        <v>-</v>
      </c>
      <c r="R3802" s="31">
        <f t="shared" si="1067"/>
        <v>18.14</v>
      </c>
      <c r="U3802" s="133">
        <v>43624.083333333336</v>
      </c>
      <c r="V3802" s="9">
        <f t="shared" si="1068"/>
        <v>6</v>
      </c>
      <c r="W3802" s="9">
        <f t="shared" si="1069"/>
        <v>8</v>
      </c>
      <c r="X3802" s="9">
        <f t="shared" si="1070"/>
        <v>2</v>
      </c>
      <c r="Y3802" s="31" t="str">
        <f t="shared" si="1071"/>
        <v>W</v>
      </c>
      <c r="Z3802" s="134">
        <v>16.600000000000001</v>
      </c>
      <c r="AA3802" s="31" t="str">
        <f t="shared" si="1072"/>
        <v>-</v>
      </c>
      <c r="AB3802" s="31">
        <f t="shared" si="1073"/>
        <v>16.600000000000001</v>
      </c>
    </row>
    <row r="3803" spans="1:28" x14ac:dyDescent="0.3">
      <c r="A3803" s="133">
        <v>42894.125</v>
      </c>
      <c r="B3803" s="152">
        <f t="shared" si="1074"/>
        <v>6</v>
      </c>
      <c r="C3803" s="152">
        <f t="shared" si="1075"/>
        <v>8</v>
      </c>
      <c r="D3803" s="152">
        <f t="shared" si="1076"/>
        <v>3</v>
      </c>
      <c r="E3803" s="38" t="str">
        <f t="shared" si="1077"/>
        <v/>
      </c>
      <c r="F3803" s="134">
        <v>16.3</v>
      </c>
      <c r="G3803" s="38" t="str">
        <f t="shared" si="1078"/>
        <v>-</v>
      </c>
      <c r="H3803" s="38">
        <f t="shared" si="1079"/>
        <v>16.3</v>
      </c>
      <c r="K3803" s="133">
        <v>43259.125</v>
      </c>
      <c r="L3803" s="9">
        <f t="shared" si="1062"/>
        <v>6</v>
      </c>
      <c r="M3803" s="9">
        <f t="shared" si="1063"/>
        <v>8</v>
      </c>
      <c r="N3803" s="9">
        <f t="shared" si="1064"/>
        <v>3</v>
      </c>
      <c r="O3803" s="31" t="str">
        <f t="shared" si="1065"/>
        <v/>
      </c>
      <c r="P3803" s="134">
        <v>17.809999999999999</v>
      </c>
      <c r="Q3803" s="31" t="str">
        <f t="shared" si="1066"/>
        <v>-</v>
      </c>
      <c r="R3803" s="31">
        <f t="shared" si="1067"/>
        <v>17.809999999999999</v>
      </c>
      <c r="U3803" s="133">
        <v>43624.125</v>
      </c>
      <c r="V3803" s="9">
        <f t="shared" si="1068"/>
        <v>6</v>
      </c>
      <c r="W3803" s="9">
        <f t="shared" si="1069"/>
        <v>8</v>
      </c>
      <c r="X3803" s="9">
        <f t="shared" si="1070"/>
        <v>3</v>
      </c>
      <c r="Y3803" s="31" t="str">
        <f t="shared" si="1071"/>
        <v>W</v>
      </c>
      <c r="Z3803" s="134">
        <v>15.85</v>
      </c>
      <c r="AA3803" s="31" t="str">
        <f t="shared" si="1072"/>
        <v>-</v>
      </c>
      <c r="AB3803" s="31">
        <f t="shared" si="1073"/>
        <v>15.85</v>
      </c>
    </row>
    <row r="3804" spans="1:28" x14ac:dyDescent="0.3">
      <c r="A3804" s="133">
        <v>42894.166666666664</v>
      </c>
      <c r="B3804" s="152">
        <f t="shared" si="1074"/>
        <v>6</v>
      </c>
      <c r="C3804" s="152">
        <f t="shared" si="1075"/>
        <v>8</v>
      </c>
      <c r="D3804" s="152">
        <f t="shared" si="1076"/>
        <v>4</v>
      </c>
      <c r="E3804" s="38" t="str">
        <f t="shared" si="1077"/>
        <v/>
      </c>
      <c r="F3804" s="134">
        <v>16.920000000000002</v>
      </c>
      <c r="G3804" s="38" t="str">
        <f t="shared" si="1078"/>
        <v>-</v>
      </c>
      <c r="H3804" s="38">
        <f t="shared" si="1079"/>
        <v>16.920000000000002</v>
      </c>
      <c r="K3804" s="133">
        <v>43259.166666666664</v>
      </c>
      <c r="L3804" s="9">
        <f t="shared" si="1062"/>
        <v>6</v>
      </c>
      <c r="M3804" s="9">
        <f t="shared" si="1063"/>
        <v>8</v>
      </c>
      <c r="N3804" s="9">
        <f t="shared" si="1064"/>
        <v>4</v>
      </c>
      <c r="O3804" s="31" t="str">
        <f t="shared" si="1065"/>
        <v/>
      </c>
      <c r="P3804" s="134">
        <v>18.09</v>
      </c>
      <c r="Q3804" s="31" t="str">
        <f t="shared" si="1066"/>
        <v>-</v>
      </c>
      <c r="R3804" s="31">
        <f t="shared" si="1067"/>
        <v>18.09</v>
      </c>
      <c r="U3804" s="133">
        <v>43624.166666666664</v>
      </c>
      <c r="V3804" s="9">
        <f t="shared" si="1068"/>
        <v>6</v>
      </c>
      <c r="W3804" s="9">
        <f t="shared" si="1069"/>
        <v>8</v>
      </c>
      <c r="X3804" s="9">
        <f t="shared" si="1070"/>
        <v>4</v>
      </c>
      <c r="Y3804" s="31" t="str">
        <f t="shared" si="1071"/>
        <v>W</v>
      </c>
      <c r="Z3804" s="134">
        <v>15.93</v>
      </c>
      <c r="AA3804" s="31" t="str">
        <f t="shared" si="1072"/>
        <v>-</v>
      </c>
      <c r="AB3804" s="31">
        <f t="shared" si="1073"/>
        <v>15.93</v>
      </c>
    </row>
    <row r="3805" spans="1:28" x14ac:dyDescent="0.3">
      <c r="A3805" s="133">
        <v>42894.208333333336</v>
      </c>
      <c r="B3805" s="152">
        <f t="shared" si="1074"/>
        <v>6</v>
      </c>
      <c r="C3805" s="152">
        <f t="shared" si="1075"/>
        <v>8</v>
      </c>
      <c r="D3805" s="152">
        <f t="shared" si="1076"/>
        <v>5</v>
      </c>
      <c r="E3805" s="38" t="str">
        <f t="shared" si="1077"/>
        <v/>
      </c>
      <c r="F3805" s="134">
        <v>18.63</v>
      </c>
      <c r="G3805" s="38" t="str">
        <f t="shared" si="1078"/>
        <v>-</v>
      </c>
      <c r="H3805" s="38">
        <f t="shared" si="1079"/>
        <v>18.63</v>
      </c>
      <c r="K3805" s="133">
        <v>43259.208333333336</v>
      </c>
      <c r="L3805" s="9">
        <f t="shared" si="1062"/>
        <v>6</v>
      </c>
      <c r="M3805" s="9">
        <f t="shared" si="1063"/>
        <v>8</v>
      </c>
      <c r="N3805" s="9">
        <f t="shared" si="1064"/>
        <v>5</v>
      </c>
      <c r="O3805" s="31" t="str">
        <f t="shared" si="1065"/>
        <v/>
      </c>
      <c r="P3805" s="134">
        <v>19.510000000000002</v>
      </c>
      <c r="Q3805" s="31" t="str">
        <f t="shared" si="1066"/>
        <v>-</v>
      </c>
      <c r="R3805" s="31">
        <f t="shared" si="1067"/>
        <v>19.510000000000002</v>
      </c>
      <c r="U3805" s="133">
        <v>43624.208333333336</v>
      </c>
      <c r="V3805" s="9">
        <f t="shared" si="1068"/>
        <v>6</v>
      </c>
      <c r="W3805" s="9">
        <f t="shared" si="1069"/>
        <v>8</v>
      </c>
      <c r="X3805" s="9">
        <f t="shared" si="1070"/>
        <v>5</v>
      </c>
      <c r="Y3805" s="31" t="str">
        <f t="shared" si="1071"/>
        <v>W</v>
      </c>
      <c r="Z3805" s="134">
        <v>15.7</v>
      </c>
      <c r="AA3805" s="31" t="str">
        <f t="shared" si="1072"/>
        <v>-</v>
      </c>
      <c r="AB3805" s="31">
        <f t="shared" si="1073"/>
        <v>15.7</v>
      </c>
    </row>
    <row r="3806" spans="1:28" x14ac:dyDescent="0.3">
      <c r="A3806" s="133">
        <v>42894.25</v>
      </c>
      <c r="B3806" s="152">
        <f t="shared" si="1074"/>
        <v>6</v>
      </c>
      <c r="C3806" s="152">
        <f t="shared" si="1075"/>
        <v>8</v>
      </c>
      <c r="D3806" s="152">
        <f t="shared" si="1076"/>
        <v>6</v>
      </c>
      <c r="E3806" s="38" t="str">
        <f t="shared" si="1077"/>
        <v/>
      </c>
      <c r="F3806" s="134">
        <v>20.100000000000001</v>
      </c>
      <c r="G3806" s="38" t="str">
        <f t="shared" si="1078"/>
        <v>-</v>
      </c>
      <c r="H3806" s="38">
        <f t="shared" si="1079"/>
        <v>20.100000000000001</v>
      </c>
      <c r="K3806" s="133">
        <v>43259.25</v>
      </c>
      <c r="L3806" s="9">
        <f t="shared" si="1062"/>
        <v>6</v>
      </c>
      <c r="M3806" s="9">
        <f t="shared" si="1063"/>
        <v>8</v>
      </c>
      <c r="N3806" s="9">
        <f t="shared" si="1064"/>
        <v>6</v>
      </c>
      <c r="O3806" s="31" t="str">
        <f t="shared" si="1065"/>
        <v/>
      </c>
      <c r="P3806" s="134">
        <v>20.86</v>
      </c>
      <c r="Q3806" s="31" t="str">
        <f t="shared" si="1066"/>
        <v>-</v>
      </c>
      <c r="R3806" s="31">
        <f t="shared" si="1067"/>
        <v>20.86</v>
      </c>
      <c r="U3806" s="133">
        <v>43624.25</v>
      </c>
      <c r="V3806" s="9">
        <f t="shared" si="1068"/>
        <v>6</v>
      </c>
      <c r="W3806" s="9">
        <f t="shared" si="1069"/>
        <v>8</v>
      </c>
      <c r="X3806" s="9">
        <f t="shared" si="1070"/>
        <v>6</v>
      </c>
      <c r="Y3806" s="31" t="str">
        <f t="shared" si="1071"/>
        <v>W</v>
      </c>
      <c r="Z3806" s="134">
        <v>15.85</v>
      </c>
      <c r="AA3806" s="31" t="str">
        <f t="shared" si="1072"/>
        <v>-</v>
      </c>
      <c r="AB3806" s="31">
        <f t="shared" si="1073"/>
        <v>15.85</v>
      </c>
    </row>
    <row r="3807" spans="1:28" x14ac:dyDescent="0.3">
      <c r="A3807" s="133">
        <v>42894.291666666664</v>
      </c>
      <c r="B3807" s="152">
        <f t="shared" si="1074"/>
        <v>6</v>
      </c>
      <c r="C3807" s="152">
        <f t="shared" si="1075"/>
        <v>8</v>
      </c>
      <c r="D3807" s="152">
        <f t="shared" si="1076"/>
        <v>7</v>
      </c>
      <c r="E3807" s="38" t="str">
        <f t="shared" si="1077"/>
        <v/>
      </c>
      <c r="F3807" s="134">
        <v>21.95</v>
      </c>
      <c r="G3807" s="38" t="str">
        <f t="shared" si="1078"/>
        <v>-</v>
      </c>
      <c r="H3807" s="38">
        <f t="shared" si="1079"/>
        <v>21.95</v>
      </c>
      <c r="K3807" s="133">
        <v>43259.291666666664</v>
      </c>
      <c r="L3807" s="9">
        <f t="shared" si="1062"/>
        <v>6</v>
      </c>
      <c r="M3807" s="9">
        <f t="shared" si="1063"/>
        <v>8</v>
      </c>
      <c r="N3807" s="9">
        <f t="shared" si="1064"/>
        <v>7</v>
      </c>
      <c r="O3807" s="31" t="str">
        <f t="shared" si="1065"/>
        <v/>
      </c>
      <c r="P3807" s="134">
        <v>22.91</v>
      </c>
      <c r="Q3807" s="31" t="str">
        <f t="shared" si="1066"/>
        <v>-</v>
      </c>
      <c r="R3807" s="31">
        <f t="shared" si="1067"/>
        <v>22.91</v>
      </c>
      <c r="U3807" s="133">
        <v>43624.291666666664</v>
      </c>
      <c r="V3807" s="9">
        <f t="shared" si="1068"/>
        <v>6</v>
      </c>
      <c r="W3807" s="9">
        <f t="shared" si="1069"/>
        <v>8</v>
      </c>
      <c r="X3807" s="9">
        <f t="shared" si="1070"/>
        <v>7</v>
      </c>
      <c r="Y3807" s="31" t="str">
        <f t="shared" si="1071"/>
        <v>W</v>
      </c>
      <c r="Z3807" s="134">
        <v>16.59</v>
      </c>
      <c r="AA3807" s="31" t="str">
        <f t="shared" si="1072"/>
        <v>-</v>
      </c>
      <c r="AB3807" s="31">
        <f t="shared" si="1073"/>
        <v>16.59</v>
      </c>
    </row>
    <row r="3808" spans="1:28" x14ac:dyDescent="0.3">
      <c r="A3808" s="133">
        <v>42894.333333333336</v>
      </c>
      <c r="B3808" s="152">
        <f t="shared" si="1074"/>
        <v>6</v>
      </c>
      <c r="C3808" s="152">
        <f t="shared" si="1075"/>
        <v>8</v>
      </c>
      <c r="D3808" s="152">
        <f t="shared" si="1076"/>
        <v>8</v>
      </c>
      <c r="E3808" s="38" t="str">
        <f t="shared" si="1077"/>
        <v/>
      </c>
      <c r="F3808" s="134">
        <v>23.34</v>
      </c>
      <c r="G3808" s="38">
        <f t="shared" si="1078"/>
        <v>23.34</v>
      </c>
      <c r="H3808" s="38" t="str">
        <f t="shared" si="1079"/>
        <v>-</v>
      </c>
      <c r="K3808" s="133">
        <v>43259.333333333336</v>
      </c>
      <c r="L3808" s="9">
        <f t="shared" si="1062"/>
        <v>6</v>
      </c>
      <c r="M3808" s="9">
        <f t="shared" si="1063"/>
        <v>8</v>
      </c>
      <c r="N3808" s="9">
        <f t="shared" si="1064"/>
        <v>8</v>
      </c>
      <c r="O3808" s="31" t="str">
        <f t="shared" si="1065"/>
        <v/>
      </c>
      <c r="P3808" s="134">
        <v>24.55</v>
      </c>
      <c r="Q3808" s="31">
        <f t="shared" si="1066"/>
        <v>24.55</v>
      </c>
      <c r="R3808" s="31" t="str">
        <f t="shared" si="1067"/>
        <v>-</v>
      </c>
      <c r="U3808" s="133">
        <v>43624.333333333336</v>
      </c>
      <c r="V3808" s="9">
        <f t="shared" si="1068"/>
        <v>6</v>
      </c>
      <c r="W3808" s="9">
        <f t="shared" si="1069"/>
        <v>8</v>
      </c>
      <c r="X3808" s="9">
        <f t="shared" si="1070"/>
        <v>8</v>
      </c>
      <c r="Y3808" s="31" t="str">
        <f t="shared" si="1071"/>
        <v>W</v>
      </c>
      <c r="Z3808" s="134">
        <v>18.91</v>
      </c>
      <c r="AA3808" s="31" t="str">
        <f t="shared" si="1072"/>
        <v>-</v>
      </c>
      <c r="AB3808" s="31">
        <f t="shared" si="1073"/>
        <v>18.91</v>
      </c>
    </row>
    <row r="3809" spans="1:28" x14ac:dyDescent="0.3">
      <c r="A3809" s="133">
        <v>42894.375</v>
      </c>
      <c r="B3809" s="152">
        <f t="shared" si="1074"/>
        <v>6</v>
      </c>
      <c r="C3809" s="152">
        <f t="shared" si="1075"/>
        <v>8</v>
      </c>
      <c r="D3809" s="152">
        <f t="shared" si="1076"/>
        <v>9</v>
      </c>
      <c r="E3809" s="38" t="str">
        <f t="shared" si="1077"/>
        <v/>
      </c>
      <c r="F3809" s="134">
        <v>24.17</v>
      </c>
      <c r="G3809" s="38">
        <f t="shared" si="1078"/>
        <v>24.17</v>
      </c>
      <c r="H3809" s="38" t="str">
        <f t="shared" si="1079"/>
        <v>-</v>
      </c>
      <c r="K3809" s="133">
        <v>43259.375</v>
      </c>
      <c r="L3809" s="9">
        <f t="shared" si="1062"/>
        <v>6</v>
      </c>
      <c r="M3809" s="9">
        <f t="shared" si="1063"/>
        <v>8</v>
      </c>
      <c r="N3809" s="9">
        <f t="shared" si="1064"/>
        <v>9</v>
      </c>
      <c r="O3809" s="31" t="str">
        <f t="shared" si="1065"/>
        <v/>
      </c>
      <c r="P3809" s="134">
        <v>27.47</v>
      </c>
      <c r="Q3809" s="31">
        <f t="shared" si="1066"/>
        <v>27.47</v>
      </c>
      <c r="R3809" s="31" t="str">
        <f t="shared" si="1067"/>
        <v>-</v>
      </c>
      <c r="U3809" s="133">
        <v>43624.375</v>
      </c>
      <c r="V3809" s="9">
        <f t="shared" si="1068"/>
        <v>6</v>
      </c>
      <c r="W3809" s="9">
        <f t="shared" si="1069"/>
        <v>8</v>
      </c>
      <c r="X3809" s="9">
        <f t="shared" si="1070"/>
        <v>9</v>
      </c>
      <c r="Y3809" s="31" t="str">
        <f t="shared" si="1071"/>
        <v>W</v>
      </c>
      <c r="Z3809" s="134">
        <v>19.7</v>
      </c>
      <c r="AA3809" s="31" t="str">
        <f t="shared" si="1072"/>
        <v>-</v>
      </c>
      <c r="AB3809" s="31">
        <f t="shared" si="1073"/>
        <v>19.7</v>
      </c>
    </row>
    <row r="3810" spans="1:28" x14ac:dyDescent="0.3">
      <c r="A3810" s="133">
        <v>42894.416666666664</v>
      </c>
      <c r="B3810" s="152">
        <f t="shared" si="1074"/>
        <v>6</v>
      </c>
      <c r="C3810" s="152">
        <f t="shared" si="1075"/>
        <v>8</v>
      </c>
      <c r="D3810" s="152">
        <f t="shared" si="1076"/>
        <v>10</v>
      </c>
      <c r="E3810" s="38" t="str">
        <f t="shared" si="1077"/>
        <v/>
      </c>
      <c r="F3810" s="134">
        <v>25.09</v>
      </c>
      <c r="G3810" s="38">
        <f t="shared" si="1078"/>
        <v>25.09</v>
      </c>
      <c r="H3810" s="38" t="str">
        <f t="shared" si="1079"/>
        <v>-</v>
      </c>
      <c r="K3810" s="133">
        <v>43259.416666666664</v>
      </c>
      <c r="L3810" s="9">
        <f t="shared" si="1062"/>
        <v>6</v>
      </c>
      <c r="M3810" s="9">
        <f t="shared" si="1063"/>
        <v>8</v>
      </c>
      <c r="N3810" s="9">
        <f t="shared" si="1064"/>
        <v>10</v>
      </c>
      <c r="O3810" s="31" t="str">
        <f t="shared" si="1065"/>
        <v/>
      </c>
      <c r="P3810" s="134">
        <v>31.85</v>
      </c>
      <c r="Q3810" s="31">
        <f t="shared" si="1066"/>
        <v>31.85</v>
      </c>
      <c r="R3810" s="31" t="str">
        <f t="shared" si="1067"/>
        <v>-</v>
      </c>
      <c r="U3810" s="133">
        <v>43624.416666666664</v>
      </c>
      <c r="V3810" s="9">
        <f t="shared" si="1068"/>
        <v>6</v>
      </c>
      <c r="W3810" s="9">
        <f t="shared" si="1069"/>
        <v>8</v>
      </c>
      <c r="X3810" s="9">
        <f t="shared" si="1070"/>
        <v>10</v>
      </c>
      <c r="Y3810" s="31" t="str">
        <f t="shared" si="1071"/>
        <v>W</v>
      </c>
      <c r="Z3810" s="134">
        <v>20.239999999999998</v>
      </c>
      <c r="AA3810" s="31" t="str">
        <f t="shared" si="1072"/>
        <v>-</v>
      </c>
      <c r="AB3810" s="31">
        <f t="shared" si="1073"/>
        <v>20.239999999999998</v>
      </c>
    </row>
    <row r="3811" spans="1:28" x14ac:dyDescent="0.3">
      <c r="A3811" s="133">
        <v>42894.458333333336</v>
      </c>
      <c r="B3811" s="152">
        <f t="shared" si="1074"/>
        <v>6</v>
      </c>
      <c r="C3811" s="152">
        <f t="shared" si="1075"/>
        <v>8</v>
      </c>
      <c r="D3811" s="152">
        <f t="shared" si="1076"/>
        <v>11</v>
      </c>
      <c r="E3811" s="38" t="str">
        <f t="shared" si="1077"/>
        <v/>
      </c>
      <c r="F3811" s="134">
        <v>25.61</v>
      </c>
      <c r="G3811" s="38">
        <f t="shared" si="1078"/>
        <v>25.61</v>
      </c>
      <c r="H3811" s="38" t="str">
        <f t="shared" si="1079"/>
        <v>-</v>
      </c>
      <c r="K3811" s="133">
        <v>43259.458333333336</v>
      </c>
      <c r="L3811" s="9">
        <f t="shared" si="1062"/>
        <v>6</v>
      </c>
      <c r="M3811" s="9">
        <f t="shared" si="1063"/>
        <v>8</v>
      </c>
      <c r="N3811" s="9">
        <f t="shared" si="1064"/>
        <v>11</v>
      </c>
      <c r="O3811" s="31" t="str">
        <f t="shared" si="1065"/>
        <v/>
      </c>
      <c r="P3811" s="134">
        <v>37.89</v>
      </c>
      <c r="Q3811" s="31">
        <f t="shared" si="1066"/>
        <v>37.89</v>
      </c>
      <c r="R3811" s="31" t="str">
        <f t="shared" si="1067"/>
        <v>-</v>
      </c>
      <c r="U3811" s="133">
        <v>43624.458333333336</v>
      </c>
      <c r="V3811" s="9">
        <f t="shared" si="1068"/>
        <v>6</v>
      </c>
      <c r="W3811" s="9">
        <f t="shared" si="1069"/>
        <v>8</v>
      </c>
      <c r="X3811" s="9">
        <f t="shared" si="1070"/>
        <v>11</v>
      </c>
      <c r="Y3811" s="31" t="str">
        <f t="shared" si="1071"/>
        <v>W</v>
      </c>
      <c r="Z3811" s="134">
        <v>21.31</v>
      </c>
      <c r="AA3811" s="31" t="str">
        <f t="shared" si="1072"/>
        <v>-</v>
      </c>
      <c r="AB3811" s="31">
        <f t="shared" si="1073"/>
        <v>21.31</v>
      </c>
    </row>
    <row r="3812" spans="1:28" x14ac:dyDescent="0.3">
      <c r="A3812" s="133">
        <v>42894.5</v>
      </c>
      <c r="B3812" s="152">
        <f t="shared" si="1074"/>
        <v>6</v>
      </c>
      <c r="C3812" s="152">
        <f t="shared" si="1075"/>
        <v>8</v>
      </c>
      <c r="D3812" s="152">
        <f t="shared" si="1076"/>
        <v>12</v>
      </c>
      <c r="E3812" s="38" t="str">
        <f t="shared" si="1077"/>
        <v/>
      </c>
      <c r="F3812" s="134">
        <v>25.92</v>
      </c>
      <c r="G3812" s="38">
        <f t="shared" si="1078"/>
        <v>25.92</v>
      </c>
      <c r="H3812" s="38" t="str">
        <f t="shared" si="1079"/>
        <v>-</v>
      </c>
      <c r="K3812" s="133">
        <v>43259.5</v>
      </c>
      <c r="L3812" s="9">
        <f t="shared" si="1062"/>
        <v>6</v>
      </c>
      <c r="M3812" s="9">
        <f t="shared" si="1063"/>
        <v>8</v>
      </c>
      <c r="N3812" s="9">
        <f t="shared" si="1064"/>
        <v>12</v>
      </c>
      <c r="O3812" s="31" t="str">
        <f t="shared" si="1065"/>
        <v/>
      </c>
      <c r="P3812" s="134">
        <v>41.45</v>
      </c>
      <c r="Q3812" s="31">
        <f t="shared" si="1066"/>
        <v>41.45</v>
      </c>
      <c r="R3812" s="31" t="str">
        <f t="shared" si="1067"/>
        <v>-</v>
      </c>
      <c r="U3812" s="133">
        <v>43624.5</v>
      </c>
      <c r="V3812" s="9">
        <f t="shared" si="1068"/>
        <v>6</v>
      </c>
      <c r="W3812" s="9">
        <f t="shared" si="1069"/>
        <v>8</v>
      </c>
      <c r="X3812" s="9">
        <f t="shared" si="1070"/>
        <v>12</v>
      </c>
      <c r="Y3812" s="31" t="str">
        <f t="shared" si="1071"/>
        <v>W</v>
      </c>
      <c r="Z3812" s="134">
        <v>22.29</v>
      </c>
      <c r="AA3812" s="31" t="str">
        <f t="shared" si="1072"/>
        <v>-</v>
      </c>
      <c r="AB3812" s="31">
        <f t="shared" si="1073"/>
        <v>22.29</v>
      </c>
    </row>
    <row r="3813" spans="1:28" x14ac:dyDescent="0.3">
      <c r="A3813" s="133">
        <v>42894.541666666664</v>
      </c>
      <c r="B3813" s="152">
        <f t="shared" si="1074"/>
        <v>6</v>
      </c>
      <c r="C3813" s="152">
        <f t="shared" si="1075"/>
        <v>8</v>
      </c>
      <c r="D3813" s="152">
        <f t="shared" si="1076"/>
        <v>13</v>
      </c>
      <c r="E3813" s="38" t="str">
        <f t="shared" si="1077"/>
        <v/>
      </c>
      <c r="F3813" s="134">
        <v>27.08</v>
      </c>
      <c r="G3813" s="38">
        <f t="shared" si="1078"/>
        <v>27.08</v>
      </c>
      <c r="H3813" s="38" t="str">
        <f t="shared" si="1079"/>
        <v>-</v>
      </c>
      <c r="K3813" s="133">
        <v>43259.541666666664</v>
      </c>
      <c r="L3813" s="9">
        <f t="shared" si="1062"/>
        <v>6</v>
      </c>
      <c r="M3813" s="9">
        <f t="shared" si="1063"/>
        <v>8</v>
      </c>
      <c r="N3813" s="9">
        <f t="shared" si="1064"/>
        <v>13</v>
      </c>
      <c r="O3813" s="31" t="str">
        <f t="shared" si="1065"/>
        <v/>
      </c>
      <c r="P3813" s="134">
        <v>47.47</v>
      </c>
      <c r="Q3813" s="31">
        <f t="shared" si="1066"/>
        <v>47.47</v>
      </c>
      <c r="R3813" s="31" t="str">
        <f t="shared" si="1067"/>
        <v>-</v>
      </c>
      <c r="U3813" s="133">
        <v>43624.541666666664</v>
      </c>
      <c r="V3813" s="9">
        <f t="shared" si="1068"/>
        <v>6</v>
      </c>
      <c r="W3813" s="9">
        <f t="shared" si="1069"/>
        <v>8</v>
      </c>
      <c r="X3813" s="9">
        <f t="shared" si="1070"/>
        <v>13</v>
      </c>
      <c r="Y3813" s="31" t="str">
        <f t="shared" si="1071"/>
        <v>W</v>
      </c>
      <c r="Z3813" s="134">
        <v>22.73</v>
      </c>
      <c r="AA3813" s="31" t="str">
        <f t="shared" si="1072"/>
        <v>-</v>
      </c>
      <c r="AB3813" s="31">
        <f t="shared" si="1073"/>
        <v>22.73</v>
      </c>
    </row>
    <row r="3814" spans="1:28" x14ac:dyDescent="0.3">
      <c r="A3814" s="133">
        <v>42894.583333333336</v>
      </c>
      <c r="B3814" s="152">
        <f t="shared" si="1074"/>
        <v>6</v>
      </c>
      <c r="C3814" s="152">
        <f t="shared" si="1075"/>
        <v>8</v>
      </c>
      <c r="D3814" s="152">
        <f t="shared" si="1076"/>
        <v>14</v>
      </c>
      <c r="E3814" s="38" t="str">
        <f t="shared" si="1077"/>
        <v/>
      </c>
      <c r="F3814" s="134">
        <v>26.92</v>
      </c>
      <c r="G3814" s="38">
        <f t="shared" si="1078"/>
        <v>26.92</v>
      </c>
      <c r="H3814" s="38" t="str">
        <f t="shared" si="1079"/>
        <v>-</v>
      </c>
      <c r="K3814" s="133">
        <v>43259.583333333336</v>
      </c>
      <c r="L3814" s="9">
        <f t="shared" si="1062"/>
        <v>6</v>
      </c>
      <c r="M3814" s="9">
        <f t="shared" si="1063"/>
        <v>8</v>
      </c>
      <c r="N3814" s="9">
        <f t="shared" si="1064"/>
        <v>14</v>
      </c>
      <c r="O3814" s="31" t="str">
        <f t="shared" si="1065"/>
        <v/>
      </c>
      <c r="P3814" s="134">
        <v>53.86</v>
      </c>
      <c r="Q3814" s="31">
        <f t="shared" si="1066"/>
        <v>53.86</v>
      </c>
      <c r="R3814" s="31" t="str">
        <f t="shared" si="1067"/>
        <v>-</v>
      </c>
      <c r="U3814" s="133">
        <v>43624.583333333336</v>
      </c>
      <c r="V3814" s="9">
        <f t="shared" si="1068"/>
        <v>6</v>
      </c>
      <c r="W3814" s="9">
        <f t="shared" si="1069"/>
        <v>8</v>
      </c>
      <c r="X3814" s="9">
        <f t="shared" si="1070"/>
        <v>14</v>
      </c>
      <c r="Y3814" s="31" t="str">
        <f t="shared" si="1071"/>
        <v>W</v>
      </c>
      <c r="Z3814" s="134">
        <v>23.73</v>
      </c>
      <c r="AA3814" s="31" t="str">
        <f t="shared" si="1072"/>
        <v>-</v>
      </c>
      <c r="AB3814" s="31">
        <f t="shared" si="1073"/>
        <v>23.73</v>
      </c>
    </row>
    <row r="3815" spans="1:28" x14ac:dyDescent="0.3">
      <c r="A3815" s="133">
        <v>42894.625</v>
      </c>
      <c r="B3815" s="152">
        <f t="shared" si="1074"/>
        <v>6</v>
      </c>
      <c r="C3815" s="152">
        <f t="shared" si="1075"/>
        <v>8</v>
      </c>
      <c r="D3815" s="152">
        <f t="shared" si="1076"/>
        <v>15</v>
      </c>
      <c r="E3815" s="38" t="str">
        <f t="shared" si="1077"/>
        <v/>
      </c>
      <c r="F3815" s="134">
        <v>27.48</v>
      </c>
      <c r="G3815" s="38">
        <f t="shared" si="1078"/>
        <v>27.48</v>
      </c>
      <c r="H3815" s="38" t="str">
        <f t="shared" si="1079"/>
        <v>-</v>
      </c>
      <c r="K3815" s="133">
        <v>43259.625</v>
      </c>
      <c r="L3815" s="9">
        <f t="shared" si="1062"/>
        <v>6</v>
      </c>
      <c r="M3815" s="9">
        <f t="shared" si="1063"/>
        <v>8</v>
      </c>
      <c r="N3815" s="9">
        <f t="shared" si="1064"/>
        <v>15</v>
      </c>
      <c r="O3815" s="31" t="str">
        <f t="shared" si="1065"/>
        <v/>
      </c>
      <c r="P3815" s="134">
        <v>63.86</v>
      </c>
      <c r="Q3815" s="31">
        <f t="shared" si="1066"/>
        <v>63.86</v>
      </c>
      <c r="R3815" s="31" t="str">
        <f t="shared" si="1067"/>
        <v>-</v>
      </c>
      <c r="U3815" s="133">
        <v>43624.625</v>
      </c>
      <c r="V3815" s="9">
        <f t="shared" si="1068"/>
        <v>6</v>
      </c>
      <c r="W3815" s="9">
        <f t="shared" si="1069"/>
        <v>8</v>
      </c>
      <c r="X3815" s="9">
        <f t="shared" si="1070"/>
        <v>15</v>
      </c>
      <c r="Y3815" s="31" t="str">
        <f t="shared" si="1071"/>
        <v>W</v>
      </c>
      <c r="Z3815" s="134">
        <v>24.6</v>
      </c>
      <c r="AA3815" s="31" t="str">
        <f t="shared" si="1072"/>
        <v>-</v>
      </c>
      <c r="AB3815" s="31">
        <f t="shared" si="1073"/>
        <v>24.6</v>
      </c>
    </row>
    <row r="3816" spans="1:28" x14ac:dyDescent="0.3">
      <c r="A3816" s="133">
        <v>42894.666666666664</v>
      </c>
      <c r="B3816" s="152">
        <f t="shared" si="1074"/>
        <v>6</v>
      </c>
      <c r="C3816" s="152">
        <f t="shared" si="1075"/>
        <v>8</v>
      </c>
      <c r="D3816" s="152">
        <f t="shared" si="1076"/>
        <v>16</v>
      </c>
      <c r="E3816" s="38" t="str">
        <f t="shared" si="1077"/>
        <v/>
      </c>
      <c r="F3816" s="134">
        <v>27.66</v>
      </c>
      <c r="G3816" s="38">
        <f t="shared" si="1078"/>
        <v>27.66</v>
      </c>
      <c r="H3816" s="38" t="str">
        <f t="shared" si="1079"/>
        <v>-</v>
      </c>
      <c r="K3816" s="133">
        <v>43259.666666666664</v>
      </c>
      <c r="L3816" s="9">
        <f t="shared" si="1062"/>
        <v>6</v>
      </c>
      <c r="M3816" s="9">
        <f t="shared" si="1063"/>
        <v>8</v>
      </c>
      <c r="N3816" s="9">
        <f t="shared" si="1064"/>
        <v>16</v>
      </c>
      <c r="O3816" s="31" t="str">
        <f t="shared" si="1065"/>
        <v/>
      </c>
      <c r="P3816" s="134">
        <v>67.92</v>
      </c>
      <c r="Q3816" s="31">
        <f t="shared" si="1066"/>
        <v>67.92</v>
      </c>
      <c r="R3816" s="31" t="str">
        <f t="shared" si="1067"/>
        <v>-</v>
      </c>
      <c r="U3816" s="133">
        <v>43624.666666666664</v>
      </c>
      <c r="V3816" s="9">
        <f t="shared" si="1068"/>
        <v>6</v>
      </c>
      <c r="W3816" s="9">
        <f t="shared" si="1069"/>
        <v>8</v>
      </c>
      <c r="X3816" s="9">
        <f t="shared" si="1070"/>
        <v>16</v>
      </c>
      <c r="Y3816" s="31" t="str">
        <f t="shared" si="1071"/>
        <v>W</v>
      </c>
      <c r="Z3816" s="134">
        <v>25.31</v>
      </c>
      <c r="AA3816" s="31" t="str">
        <f t="shared" si="1072"/>
        <v>-</v>
      </c>
      <c r="AB3816" s="31">
        <f t="shared" si="1073"/>
        <v>25.31</v>
      </c>
    </row>
    <row r="3817" spans="1:28" x14ac:dyDescent="0.3">
      <c r="A3817" s="133">
        <v>42894.708333333336</v>
      </c>
      <c r="B3817" s="152">
        <f t="shared" si="1074"/>
        <v>6</v>
      </c>
      <c r="C3817" s="152">
        <f t="shared" si="1075"/>
        <v>8</v>
      </c>
      <c r="D3817" s="152">
        <f t="shared" si="1076"/>
        <v>17</v>
      </c>
      <c r="E3817" s="38" t="str">
        <f t="shared" si="1077"/>
        <v/>
      </c>
      <c r="F3817" s="134">
        <v>28.22</v>
      </c>
      <c r="G3817" s="38" t="str">
        <f t="shared" si="1078"/>
        <v>-</v>
      </c>
      <c r="H3817" s="38">
        <f t="shared" si="1079"/>
        <v>28.22</v>
      </c>
      <c r="K3817" s="133">
        <v>43259.708333333336</v>
      </c>
      <c r="L3817" s="9">
        <f t="shared" si="1062"/>
        <v>6</v>
      </c>
      <c r="M3817" s="9">
        <f t="shared" si="1063"/>
        <v>8</v>
      </c>
      <c r="N3817" s="9">
        <f t="shared" si="1064"/>
        <v>17</v>
      </c>
      <c r="O3817" s="31" t="str">
        <f t="shared" si="1065"/>
        <v/>
      </c>
      <c r="P3817" s="134">
        <v>68.319999999999993</v>
      </c>
      <c r="Q3817" s="31" t="str">
        <f t="shared" si="1066"/>
        <v>-</v>
      </c>
      <c r="R3817" s="31">
        <f t="shared" si="1067"/>
        <v>68.319999999999993</v>
      </c>
      <c r="U3817" s="133">
        <v>43624.708333333336</v>
      </c>
      <c r="V3817" s="9">
        <f t="shared" si="1068"/>
        <v>6</v>
      </c>
      <c r="W3817" s="9">
        <f t="shared" si="1069"/>
        <v>8</v>
      </c>
      <c r="X3817" s="9">
        <f t="shared" si="1070"/>
        <v>17</v>
      </c>
      <c r="Y3817" s="31" t="str">
        <f t="shared" si="1071"/>
        <v>W</v>
      </c>
      <c r="Z3817" s="134">
        <v>25.36</v>
      </c>
      <c r="AA3817" s="31" t="str">
        <f t="shared" si="1072"/>
        <v>-</v>
      </c>
      <c r="AB3817" s="31">
        <f t="shared" si="1073"/>
        <v>25.36</v>
      </c>
    </row>
    <row r="3818" spans="1:28" x14ac:dyDescent="0.3">
      <c r="A3818" s="133">
        <v>42894.75</v>
      </c>
      <c r="B3818" s="152">
        <f t="shared" si="1074"/>
        <v>6</v>
      </c>
      <c r="C3818" s="152">
        <f t="shared" si="1075"/>
        <v>8</v>
      </c>
      <c r="D3818" s="152">
        <f t="shared" si="1076"/>
        <v>18</v>
      </c>
      <c r="E3818" s="38" t="str">
        <f t="shared" si="1077"/>
        <v/>
      </c>
      <c r="F3818" s="134">
        <v>27.55</v>
      </c>
      <c r="G3818" s="38" t="str">
        <f t="shared" si="1078"/>
        <v>-</v>
      </c>
      <c r="H3818" s="38">
        <f t="shared" si="1079"/>
        <v>27.55</v>
      </c>
      <c r="K3818" s="133">
        <v>43259.75</v>
      </c>
      <c r="L3818" s="9">
        <f t="shared" si="1062"/>
        <v>6</v>
      </c>
      <c r="M3818" s="9">
        <f t="shared" si="1063"/>
        <v>8</v>
      </c>
      <c r="N3818" s="9">
        <f t="shared" si="1064"/>
        <v>18</v>
      </c>
      <c r="O3818" s="31" t="str">
        <f t="shared" si="1065"/>
        <v/>
      </c>
      <c r="P3818" s="134">
        <v>49.38</v>
      </c>
      <c r="Q3818" s="31" t="str">
        <f t="shared" si="1066"/>
        <v>-</v>
      </c>
      <c r="R3818" s="31">
        <f t="shared" si="1067"/>
        <v>49.38</v>
      </c>
      <c r="U3818" s="133">
        <v>43624.75</v>
      </c>
      <c r="V3818" s="9">
        <f t="shared" si="1068"/>
        <v>6</v>
      </c>
      <c r="W3818" s="9">
        <f t="shared" si="1069"/>
        <v>8</v>
      </c>
      <c r="X3818" s="9">
        <f t="shared" si="1070"/>
        <v>18</v>
      </c>
      <c r="Y3818" s="31" t="str">
        <f t="shared" si="1071"/>
        <v>W</v>
      </c>
      <c r="Z3818" s="134">
        <v>23.32</v>
      </c>
      <c r="AA3818" s="31" t="str">
        <f t="shared" si="1072"/>
        <v>-</v>
      </c>
      <c r="AB3818" s="31">
        <f t="shared" si="1073"/>
        <v>23.32</v>
      </c>
    </row>
    <row r="3819" spans="1:28" x14ac:dyDescent="0.3">
      <c r="A3819" s="133">
        <v>42894.791666666664</v>
      </c>
      <c r="B3819" s="152">
        <f t="shared" si="1074"/>
        <v>6</v>
      </c>
      <c r="C3819" s="152">
        <f t="shared" si="1075"/>
        <v>8</v>
      </c>
      <c r="D3819" s="152">
        <f t="shared" si="1076"/>
        <v>19</v>
      </c>
      <c r="E3819" s="38" t="str">
        <f t="shared" si="1077"/>
        <v/>
      </c>
      <c r="F3819" s="134">
        <v>26.2</v>
      </c>
      <c r="G3819" s="38" t="str">
        <f t="shared" si="1078"/>
        <v>-</v>
      </c>
      <c r="H3819" s="38">
        <f t="shared" si="1079"/>
        <v>26.2</v>
      </c>
      <c r="K3819" s="133">
        <v>43259.791666666664</v>
      </c>
      <c r="L3819" s="9">
        <f t="shared" si="1062"/>
        <v>6</v>
      </c>
      <c r="M3819" s="9">
        <f t="shared" si="1063"/>
        <v>8</v>
      </c>
      <c r="N3819" s="9">
        <f t="shared" si="1064"/>
        <v>19</v>
      </c>
      <c r="O3819" s="31" t="str">
        <f t="shared" si="1065"/>
        <v/>
      </c>
      <c r="P3819" s="134">
        <v>42.32</v>
      </c>
      <c r="Q3819" s="31" t="str">
        <f t="shared" si="1066"/>
        <v>-</v>
      </c>
      <c r="R3819" s="31">
        <f t="shared" si="1067"/>
        <v>42.32</v>
      </c>
      <c r="U3819" s="133">
        <v>43624.791666666664</v>
      </c>
      <c r="V3819" s="9">
        <f t="shared" si="1068"/>
        <v>6</v>
      </c>
      <c r="W3819" s="9">
        <f t="shared" si="1069"/>
        <v>8</v>
      </c>
      <c r="X3819" s="9">
        <f t="shared" si="1070"/>
        <v>19</v>
      </c>
      <c r="Y3819" s="31" t="str">
        <f t="shared" si="1071"/>
        <v>W</v>
      </c>
      <c r="Z3819" s="134">
        <v>21.93</v>
      </c>
      <c r="AA3819" s="31" t="str">
        <f t="shared" si="1072"/>
        <v>-</v>
      </c>
      <c r="AB3819" s="31">
        <f t="shared" si="1073"/>
        <v>21.93</v>
      </c>
    </row>
    <row r="3820" spans="1:28" x14ac:dyDescent="0.3">
      <c r="A3820" s="133">
        <v>42894.833333333336</v>
      </c>
      <c r="B3820" s="152">
        <f t="shared" si="1074"/>
        <v>6</v>
      </c>
      <c r="C3820" s="152">
        <f t="shared" si="1075"/>
        <v>8</v>
      </c>
      <c r="D3820" s="152">
        <f t="shared" si="1076"/>
        <v>20</v>
      </c>
      <c r="E3820" s="38" t="str">
        <f t="shared" si="1077"/>
        <v/>
      </c>
      <c r="F3820" s="134">
        <v>26.14</v>
      </c>
      <c r="G3820" s="38" t="str">
        <f t="shared" si="1078"/>
        <v>-</v>
      </c>
      <c r="H3820" s="38">
        <f t="shared" si="1079"/>
        <v>26.14</v>
      </c>
      <c r="K3820" s="133">
        <v>43259.833333333336</v>
      </c>
      <c r="L3820" s="9">
        <f t="shared" si="1062"/>
        <v>6</v>
      </c>
      <c r="M3820" s="9">
        <f t="shared" si="1063"/>
        <v>8</v>
      </c>
      <c r="N3820" s="9">
        <f t="shared" si="1064"/>
        <v>20</v>
      </c>
      <c r="O3820" s="31" t="str">
        <f t="shared" si="1065"/>
        <v/>
      </c>
      <c r="P3820" s="134">
        <v>39.17</v>
      </c>
      <c r="Q3820" s="31" t="str">
        <f t="shared" si="1066"/>
        <v>-</v>
      </c>
      <c r="R3820" s="31">
        <f t="shared" si="1067"/>
        <v>39.17</v>
      </c>
      <c r="U3820" s="133">
        <v>43624.833333333336</v>
      </c>
      <c r="V3820" s="9">
        <f t="shared" si="1068"/>
        <v>6</v>
      </c>
      <c r="W3820" s="9">
        <f t="shared" si="1069"/>
        <v>8</v>
      </c>
      <c r="X3820" s="9">
        <f t="shared" si="1070"/>
        <v>20</v>
      </c>
      <c r="Y3820" s="31" t="str">
        <f t="shared" si="1071"/>
        <v>W</v>
      </c>
      <c r="Z3820" s="134">
        <v>21.16</v>
      </c>
      <c r="AA3820" s="31" t="str">
        <f t="shared" si="1072"/>
        <v>-</v>
      </c>
      <c r="AB3820" s="31">
        <f t="shared" si="1073"/>
        <v>21.16</v>
      </c>
    </row>
    <row r="3821" spans="1:28" x14ac:dyDescent="0.3">
      <c r="A3821" s="133">
        <v>42894.875</v>
      </c>
      <c r="B3821" s="152">
        <f t="shared" si="1074"/>
        <v>6</v>
      </c>
      <c r="C3821" s="152">
        <f t="shared" si="1075"/>
        <v>8</v>
      </c>
      <c r="D3821" s="152">
        <f t="shared" si="1076"/>
        <v>21</v>
      </c>
      <c r="E3821" s="38" t="str">
        <f t="shared" si="1077"/>
        <v/>
      </c>
      <c r="F3821" s="134">
        <v>25.79</v>
      </c>
      <c r="G3821" s="38" t="str">
        <f t="shared" si="1078"/>
        <v>-</v>
      </c>
      <c r="H3821" s="38">
        <f t="shared" si="1079"/>
        <v>25.79</v>
      </c>
      <c r="K3821" s="133">
        <v>43259.875</v>
      </c>
      <c r="L3821" s="9">
        <f t="shared" si="1062"/>
        <v>6</v>
      </c>
      <c r="M3821" s="9">
        <f t="shared" si="1063"/>
        <v>8</v>
      </c>
      <c r="N3821" s="9">
        <f t="shared" si="1064"/>
        <v>21</v>
      </c>
      <c r="O3821" s="31" t="str">
        <f t="shared" si="1065"/>
        <v/>
      </c>
      <c r="P3821" s="134">
        <v>36.67</v>
      </c>
      <c r="Q3821" s="31" t="str">
        <f t="shared" si="1066"/>
        <v>-</v>
      </c>
      <c r="R3821" s="31">
        <f t="shared" si="1067"/>
        <v>36.67</v>
      </c>
      <c r="U3821" s="133">
        <v>43624.875</v>
      </c>
      <c r="V3821" s="9">
        <f t="shared" si="1068"/>
        <v>6</v>
      </c>
      <c r="W3821" s="9">
        <f t="shared" si="1069"/>
        <v>8</v>
      </c>
      <c r="X3821" s="9">
        <f t="shared" si="1070"/>
        <v>21</v>
      </c>
      <c r="Y3821" s="31" t="str">
        <f t="shared" si="1071"/>
        <v>W</v>
      </c>
      <c r="Z3821" s="134">
        <v>21.11</v>
      </c>
      <c r="AA3821" s="31" t="str">
        <f t="shared" si="1072"/>
        <v>-</v>
      </c>
      <c r="AB3821" s="31">
        <f t="shared" si="1073"/>
        <v>21.11</v>
      </c>
    </row>
    <row r="3822" spans="1:28" x14ac:dyDescent="0.3">
      <c r="A3822" s="133">
        <v>42894.916666666664</v>
      </c>
      <c r="B3822" s="152">
        <f t="shared" si="1074"/>
        <v>6</v>
      </c>
      <c r="C3822" s="152">
        <f t="shared" si="1075"/>
        <v>8</v>
      </c>
      <c r="D3822" s="152">
        <f t="shared" si="1076"/>
        <v>22</v>
      </c>
      <c r="E3822" s="38" t="str">
        <f t="shared" si="1077"/>
        <v/>
      </c>
      <c r="F3822" s="134">
        <v>22.39</v>
      </c>
      <c r="G3822" s="38" t="str">
        <f t="shared" si="1078"/>
        <v>-</v>
      </c>
      <c r="H3822" s="38">
        <f t="shared" si="1079"/>
        <v>22.39</v>
      </c>
      <c r="K3822" s="133">
        <v>43259.916666666664</v>
      </c>
      <c r="L3822" s="9">
        <f t="shared" si="1062"/>
        <v>6</v>
      </c>
      <c r="M3822" s="9">
        <f t="shared" si="1063"/>
        <v>8</v>
      </c>
      <c r="N3822" s="9">
        <f t="shared" si="1064"/>
        <v>22</v>
      </c>
      <c r="O3822" s="31" t="str">
        <f t="shared" si="1065"/>
        <v/>
      </c>
      <c r="P3822" s="134">
        <v>27.84</v>
      </c>
      <c r="Q3822" s="31" t="str">
        <f t="shared" si="1066"/>
        <v>-</v>
      </c>
      <c r="R3822" s="31">
        <f t="shared" si="1067"/>
        <v>27.84</v>
      </c>
      <c r="U3822" s="133">
        <v>43624.916666666664</v>
      </c>
      <c r="V3822" s="9">
        <f t="shared" si="1068"/>
        <v>6</v>
      </c>
      <c r="W3822" s="9">
        <f t="shared" si="1069"/>
        <v>8</v>
      </c>
      <c r="X3822" s="9">
        <f t="shared" si="1070"/>
        <v>22</v>
      </c>
      <c r="Y3822" s="31" t="str">
        <f t="shared" si="1071"/>
        <v>W</v>
      </c>
      <c r="Z3822" s="134">
        <v>20.13</v>
      </c>
      <c r="AA3822" s="31" t="str">
        <f t="shared" si="1072"/>
        <v>-</v>
      </c>
      <c r="AB3822" s="31">
        <f t="shared" si="1073"/>
        <v>20.13</v>
      </c>
    </row>
    <row r="3823" spans="1:28" x14ac:dyDescent="0.3">
      <c r="A3823" s="133">
        <v>42894.958333333336</v>
      </c>
      <c r="B3823" s="152">
        <f t="shared" si="1074"/>
        <v>6</v>
      </c>
      <c r="C3823" s="152">
        <f t="shared" si="1075"/>
        <v>8</v>
      </c>
      <c r="D3823" s="152">
        <f t="shared" si="1076"/>
        <v>23</v>
      </c>
      <c r="E3823" s="38" t="str">
        <f t="shared" si="1077"/>
        <v/>
      </c>
      <c r="F3823" s="134">
        <v>20.57</v>
      </c>
      <c r="G3823" s="38" t="str">
        <f t="shared" si="1078"/>
        <v>-</v>
      </c>
      <c r="H3823" s="38">
        <f t="shared" si="1079"/>
        <v>20.57</v>
      </c>
      <c r="K3823" s="133">
        <v>43259.958333333336</v>
      </c>
      <c r="L3823" s="9">
        <f t="shared" si="1062"/>
        <v>6</v>
      </c>
      <c r="M3823" s="9">
        <f t="shared" si="1063"/>
        <v>8</v>
      </c>
      <c r="N3823" s="9">
        <f t="shared" si="1064"/>
        <v>23</v>
      </c>
      <c r="O3823" s="31" t="str">
        <f t="shared" si="1065"/>
        <v/>
      </c>
      <c r="P3823" s="134">
        <v>23</v>
      </c>
      <c r="Q3823" s="31" t="str">
        <f t="shared" si="1066"/>
        <v>-</v>
      </c>
      <c r="R3823" s="31">
        <f t="shared" si="1067"/>
        <v>23</v>
      </c>
      <c r="U3823" s="133">
        <v>43624.958333333336</v>
      </c>
      <c r="V3823" s="9">
        <f t="shared" si="1068"/>
        <v>6</v>
      </c>
      <c r="W3823" s="9">
        <f t="shared" si="1069"/>
        <v>8</v>
      </c>
      <c r="X3823" s="9">
        <f t="shared" si="1070"/>
        <v>23</v>
      </c>
      <c r="Y3823" s="31" t="str">
        <f t="shared" si="1071"/>
        <v>W</v>
      </c>
      <c r="Z3823" s="134">
        <v>18.52</v>
      </c>
      <c r="AA3823" s="31" t="str">
        <f t="shared" si="1072"/>
        <v>-</v>
      </c>
      <c r="AB3823" s="31">
        <f t="shared" si="1073"/>
        <v>18.52</v>
      </c>
    </row>
    <row r="3824" spans="1:28" x14ac:dyDescent="0.3">
      <c r="A3824" s="133">
        <v>42895</v>
      </c>
      <c r="B3824" s="152">
        <f t="shared" si="1074"/>
        <v>6</v>
      </c>
      <c r="C3824" s="152">
        <f t="shared" si="1075"/>
        <v>9</v>
      </c>
      <c r="D3824" s="152">
        <f t="shared" si="1076"/>
        <v>0</v>
      </c>
      <c r="E3824" s="38" t="str">
        <f t="shared" si="1077"/>
        <v/>
      </c>
      <c r="F3824" s="134">
        <v>18.690000000000001</v>
      </c>
      <c r="G3824" s="38" t="str">
        <f t="shared" si="1078"/>
        <v>-</v>
      </c>
      <c r="H3824" s="38">
        <f t="shared" si="1079"/>
        <v>18.690000000000001</v>
      </c>
      <c r="K3824" s="133">
        <v>43260</v>
      </c>
      <c r="L3824" s="9">
        <f t="shared" si="1062"/>
        <v>6</v>
      </c>
      <c r="M3824" s="9">
        <f t="shared" si="1063"/>
        <v>9</v>
      </c>
      <c r="N3824" s="9">
        <f t="shared" si="1064"/>
        <v>0</v>
      </c>
      <c r="O3824" s="31" t="str">
        <f t="shared" si="1065"/>
        <v>W</v>
      </c>
      <c r="P3824" s="134">
        <v>22.76</v>
      </c>
      <c r="Q3824" s="31" t="str">
        <f t="shared" si="1066"/>
        <v>-</v>
      </c>
      <c r="R3824" s="31">
        <f t="shared" si="1067"/>
        <v>22.76</v>
      </c>
      <c r="U3824" s="133">
        <v>43625</v>
      </c>
      <c r="V3824" s="9">
        <f t="shared" si="1068"/>
        <v>6</v>
      </c>
      <c r="W3824" s="9">
        <f t="shared" si="1069"/>
        <v>9</v>
      </c>
      <c r="X3824" s="9">
        <f t="shared" si="1070"/>
        <v>0</v>
      </c>
      <c r="Y3824" s="31" t="str">
        <f t="shared" si="1071"/>
        <v>W</v>
      </c>
      <c r="Z3824" s="134">
        <v>15.49</v>
      </c>
      <c r="AA3824" s="31" t="str">
        <f t="shared" si="1072"/>
        <v>-</v>
      </c>
      <c r="AB3824" s="31">
        <f t="shared" si="1073"/>
        <v>15.49</v>
      </c>
    </row>
    <row r="3825" spans="1:28" x14ac:dyDescent="0.3">
      <c r="A3825" s="133">
        <v>42895.041666666664</v>
      </c>
      <c r="B3825" s="152">
        <f t="shared" si="1074"/>
        <v>6</v>
      </c>
      <c r="C3825" s="152">
        <f t="shared" si="1075"/>
        <v>9</v>
      </c>
      <c r="D3825" s="152">
        <f t="shared" si="1076"/>
        <v>1</v>
      </c>
      <c r="E3825" s="38" t="str">
        <f t="shared" si="1077"/>
        <v/>
      </c>
      <c r="F3825" s="134">
        <v>18.13</v>
      </c>
      <c r="G3825" s="38" t="str">
        <f t="shared" si="1078"/>
        <v>-</v>
      </c>
      <c r="H3825" s="38">
        <f t="shared" si="1079"/>
        <v>18.13</v>
      </c>
      <c r="K3825" s="133">
        <v>43260.041666666664</v>
      </c>
      <c r="L3825" s="9">
        <f t="shared" si="1062"/>
        <v>6</v>
      </c>
      <c r="M3825" s="9">
        <f t="shared" si="1063"/>
        <v>9</v>
      </c>
      <c r="N3825" s="9">
        <f t="shared" si="1064"/>
        <v>1</v>
      </c>
      <c r="O3825" s="31" t="str">
        <f t="shared" si="1065"/>
        <v>W</v>
      </c>
      <c r="P3825" s="134">
        <v>20.98</v>
      </c>
      <c r="Q3825" s="31" t="str">
        <f t="shared" si="1066"/>
        <v>-</v>
      </c>
      <c r="R3825" s="31">
        <f t="shared" si="1067"/>
        <v>20.98</v>
      </c>
      <c r="U3825" s="133">
        <v>43625.041666666664</v>
      </c>
      <c r="V3825" s="9">
        <f t="shared" si="1068"/>
        <v>6</v>
      </c>
      <c r="W3825" s="9">
        <f t="shared" si="1069"/>
        <v>9</v>
      </c>
      <c r="X3825" s="9">
        <f t="shared" si="1070"/>
        <v>1</v>
      </c>
      <c r="Y3825" s="31" t="str">
        <f t="shared" si="1071"/>
        <v>W</v>
      </c>
      <c r="Z3825" s="134">
        <v>15.37</v>
      </c>
      <c r="AA3825" s="31" t="str">
        <f t="shared" si="1072"/>
        <v>-</v>
      </c>
      <c r="AB3825" s="31">
        <f t="shared" si="1073"/>
        <v>15.37</v>
      </c>
    </row>
    <row r="3826" spans="1:28" x14ac:dyDescent="0.3">
      <c r="A3826" s="133">
        <v>42895.083333333336</v>
      </c>
      <c r="B3826" s="152">
        <f t="shared" si="1074"/>
        <v>6</v>
      </c>
      <c r="C3826" s="152">
        <f t="shared" si="1075"/>
        <v>9</v>
      </c>
      <c r="D3826" s="152">
        <f t="shared" si="1076"/>
        <v>2</v>
      </c>
      <c r="E3826" s="38" t="str">
        <f t="shared" si="1077"/>
        <v/>
      </c>
      <c r="F3826" s="134">
        <v>17.12</v>
      </c>
      <c r="G3826" s="38" t="str">
        <f t="shared" si="1078"/>
        <v>-</v>
      </c>
      <c r="H3826" s="38">
        <f t="shared" si="1079"/>
        <v>17.12</v>
      </c>
      <c r="K3826" s="133">
        <v>43260.083333333336</v>
      </c>
      <c r="L3826" s="9">
        <f t="shared" si="1062"/>
        <v>6</v>
      </c>
      <c r="M3826" s="9">
        <f t="shared" si="1063"/>
        <v>9</v>
      </c>
      <c r="N3826" s="9">
        <f t="shared" si="1064"/>
        <v>2</v>
      </c>
      <c r="O3826" s="31" t="str">
        <f t="shared" si="1065"/>
        <v>W</v>
      </c>
      <c r="P3826" s="134">
        <v>20.149999999999999</v>
      </c>
      <c r="Q3826" s="31" t="str">
        <f t="shared" si="1066"/>
        <v>-</v>
      </c>
      <c r="R3826" s="31">
        <f t="shared" si="1067"/>
        <v>20.149999999999999</v>
      </c>
      <c r="U3826" s="133">
        <v>43625.083333333336</v>
      </c>
      <c r="V3826" s="9">
        <f t="shared" si="1068"/>
        <v>6</v>
      </c>
      <c r="W3826" s="9">
        <f t="shared" si="1069"/>
        <v>9</v>
      </c>
      <c r="X3826" s="9">
        <f t="shared" si="1070"/>
        <v>2</v>
      </c>
      <c r="Y3826" s="31" t="str">
        <f t="shared" si="1071"/>
        <v>W</v>
      </c>
      <c r="Z3826" s="134">
        <v>15.16</v>
      </c>
      <c r="AA3826" s="31" t="str">
        <f t="shared" si="1072"/>
        <v>-</v>
      </c>
      <c r="AB3826" s="31">
        <f t="shared" si="1073"/>
        <v>15.16</v>
      </c>
    </row>
    <row r="3827" spans="1:28" x14ac:dyDescent="0.3">
      <c r="A3827" s="133">
        <v>42895.125</v>
      </c>
      <c r="B3827" s="152">
        <f t="shared" si="1074"/>
        <v>6</v>
      </c>
      <c r="C3827" s="152">
        <f t="shared" si="1075"/>
        <v>9</v>
      </c>
      <c r="D3827" s="152">
        <f t="shared" si="1076"/>
        <v>3</v>
      </c>
      <c r="E3827" s="38" t="str">
        <f t="shared" si="1077"/>
        <v/>
      </c>
      <c r="F3827" s="134">
        <v>16.96</v>
      </c>
      <c r="G3827" s="38" t="str">
        <f t="shared" si="1078"/>
        <v>-</v>
      </c>
      <c r="H3827" s="38">
        <f t="shared" si="1079"/>
        <v>16.96</v>
      </c>
      <c r="K3827" s="133">
        <v>43260.125</v>
      </c>
      <c r="L3827" s="9">
        <f t="shared" si="1062"/>
        <v>6</v>
      </c>
      <c r="M3827" s="9">
        <f t="shared" si="1063"/>
        <v>9</v>
      </c>
      <c r="N3827" s="9">
        <f t="shared" si="1064"/>
        <v>3</v>
      </c>
      <c r="O3827" s="31" t="str">
        <f t="shared" si="1065"/>
        <v>W</v>
      </c>
      <c r="P3827" s="134">
        <v>19.170000000000002</v>
      </c>
      <c r="Q3827" s="31" t="str">
        <f t="shared" si="1066"/>
        <v>-</v>
      </c>
      <c r="R3827" s="31">
        <f t="shared" si="1067"/>
        <v>19.170000000000002</v>
      </c>
      <c r="U3827" s="133">
        <v>43625.125</v>
      </c>
      <c r="V3827" s="9">
        <f t="shared" si="1068"/>
        <v>6</v>
      </c>
      <c r="W3827" s="9">
        <f t="shared" si="1069"/>
        <v>9</v>
      </c>
      <c r="X3827" s="9">
        <f t="shared" si="1070"/>
        <v>3</v>
      </c>
      <c r="Y3827" s="31" t="str">
        <f t="shared" si="1071"/>
        <v>W</v>
      </c>
      <c r="Z3827" s="134">
        <v>14.66</v>
      </c>
      <c r="AA3827" s="31" t="str">
        <f t="shared" si="1072"/>
        <v>-</v>
      </c>
      <c r="AB3827" s="31">
        <f t="shared" si="1073"/>
        <v>14.66</v>
      </c>
    </row>
    <row r="3828" spans="1:28" x14ac:dyDescent="0.3">
      <c r="A3828" s="133">
        <v>42895.166666666664</v>
      </c>
      <c r="B3828" s="152">
        <f t="shared" si="1074"/>
        <v>6</v>
      </c>
      <c r="C3828" s="152">
        <f t="shared" si="1075"/>
        <v>9</v>
      </c>
      <c r="D3828" s="152">
        <f t="shared" si="1076"/>
        <v>4</v>
      </c>
      <c r="E3828" s="38" t="str">
        <f t="shared" si="1077"/>
        <v/>
      </c>
      <c r="F3828" s="134">
        <v>16.63</v>
      </c>
      <c r="G3828" s="38" t="str">
        <f t="shared" si="1078"/>
        <v>-</v>
      </c>
      <c r="H3828" s="38">
        <f t="shared" si="1079"/>
        <v>16.63</v>
      </c>
      <c r="K3828" s="133">
        <v>43260.166666666664</v>
      </c>
      <c r="L3828" s="9">
        <f t="shared" si="1062"/>
        <v>6</v>
      </c>
      <c r="M3828" s="9">
        <f t="shared" si="1063"/>
        <v>9</v>
      </c>
      <c r="N3828" s="9">
        <f t="shared" si="1064"/>
        <v>4</v>
      </c>
      <c r="O3828" s="31" t="str">
        <f t="shared" si="1065"/>
        <v>W</v>
      </c>
      <c r="P3828" s="134">
        <v>18.829999999999998</v>
      </c>
      <c r="Q3828" s="31" t="str">
        <f t="shared" si="1066"/>
        <v>-</v>
      </c>
      <c r="R3828" s="31">
        <f t="shared" si="1067"/>
        <v>18.829999999999998</v>
      </c>
      <c r="U3828" s="133">
        <v>43625.166666666664</v>
      </c>
      <c r="V3828" s="9">
        <f t="shared" si="1068"/>
        <v>6</v>
      </c>
      <c r="W3828" s="9">
        <f t="shared" si="1069"/>
        <v>9</v>
      </c>
      <c r="X3828" s="9">
        <f t="shared" si="1070"/>
        <v>4</v>
      </c>
      <c r="Y3828" s="31" t="str">
        <f t="shared" si="1071"/>
        <v>W</v>
      </c>
      <c r="Z3828" s="134">
        <v>14.52</v>
      </c>
      <c r="AA3828" s="31" t="str">
        <f t="shared" si="1072"/>
        <v>-</v>
      </c>
      <c r="AB3828" s="31">
        <f t="shared" si="1073"/>
        <v>14.52</v>
      </c>
    </row>
    <row r="3829" spans="1:28" x14ac:dyDescent="0.3">
      <c r="A3829" s="133">
        <v>42895.208333333336</v>
      </c>
      <c r="B3829" s="152">
        <f t="shared" si="1074"/>
        <v>6</v>
      </c>
      <c r="C3829" s="152">
        <f t="shared" si="1075"/>
        <v>9</v>
      </c>
      <c r="D3829" s="152">
        <f t="shared" si="1076"/>
        <v>5</v>
      </c>
      <c r="E3829" s="38" t="str">
        <f t="shared" si="1077"/>
        <v/>
      </c>
      <c r="F3829" s="134">
        <v>18.739999999999998</v>
      </c>
      <c r="G3829" s="38" t="str">
        <f t="shared" si="1078"/>
        <v>-</v>
      </c>
      <c r="H3829" s="38">
        <f t="shared" si="1079"/>
        <v>18.739999999999998</v>
      </c>
      <c r="K3829" s="133">
        <v>43260.208333333336</v>
      </c>
      <c r="L3829" s="9">
        <f t="shared" si="1062"/>
        <v>6</v>
      </c>
      <c r="M3829" s="9">
        <f t="shared" si="1063"/>
        <v>9</v>
      </c>
      <c r="N3829" s="9">
        <f t="shared" si="1064"/>
        <v>5</v>
      </c>
      <c r="O3829" s="31" t="str">
        <f t="shared" si="1065"/>
        <v>W</v>
      </c>
      <c r="P3829" s="134">
        <v>19.010000000000002</v>
      </c>
      <c r="Q3829" s="31" t="str">
        <f t="shared" si="1066"/>
        <v>-</v>
      </c>
      <c r="R3829" s="31">
        <f t="shared" si="1067"/>
        <v>19.010000000000002</v>
      </c>
      <c r="U3829" s="133">
        <v>43625.208333333336</v>
      </c>
      <c r="V3829" s="9">
        <f t="shared" si="1068"/>
        <v>6</v>
      </c>
      <c r="W3829" s="9">
        <f t="shared" si="1069"/>
        <v>9</v>
      </c>
      <c r="X3829" s="9">
        <f t="shared" si="1070"/>
        <v>5</v>
      </c>
      <c r="Y3829" s="31" t="str">
        <f t="shared" si="1071"/>
        <v>W</v>
      </c>
      <c r="Z3829" s="134">
        <v>13.36</v>
      </c>
      <c r="AA3829" s="31" t="str">
        <f t="shared" si="1072"/>
        <v>-</v>
      </c>
      <c r="AB3829" s="31">
        <f t="shared" si="1073"/>
        <v>13.36</v>
      </c>
    </row>
    <row r="3830" spans="1:28" x14ac:dyDescent="0.3">
      <c r="A3830" s="133">
        <v>42895.25</v>
      </c>
      <c r="B3830" s="152">
        <f t="shared" si="1074"/>
        <v>6</v>
      </c>
      <c r="C3830" s="152">
        <f t="shared" si="1075"/>
        <v>9</v>
      </c>
      <c r="D3830" s="152">
        <f t="shared" si="1076"/>
        <v>6</v>
      </c>
      <c r="E3830" s="38" t="str">
        <f t="shared" si="1077"/>
        <v/>
      </c>
      <c r="F3830" s="134">
        <v>19.72</v>
      </c>
      <c r="G3830" s="38" t="str">
        <f t="shared" si="1078"/>
        <v>-</v>
      </c>
      <c r="H3830" s="38">
        <f t="shared" si="1079"/>
        <v>19.72</v>
      </c>
      <c r="K3830" s="133">
        <v>43260.25</v>
      </c>
      <c r="L3830" s="9">
        <f t="shared" si="1062"/>
        <v>6</v>
      </c>
      <c r="M3830" s="9">
        <f t="shared" si="1063"/>
        <v>9</v>
      </c>
      <c r="N3830" s="9">
        <f t="shared" si="1064"/>
        <v>6</v>
      </c>
      <c r="O3830" s="31" t="str">
        <f t="shared" si="1065"/>
        <v>W</v>
      </c>
      <c r="P3830" s="134">
        <v>19.66</v>
      </c>
      <c r="Q3830" s="31" t="str">
        <f t="shared" si="1066"/>
        <v>-</v>
      </c>
      <c r="R3830" s="31">
        <f t="shared" si="1067"/>
        <v>19.66</v>
      </c>
      <c r="U3830" s="133">
        <v>43625.25</v>
      </c>
      <c r="V3830" s="9">
        <f t="shared" si="1068"/>
        <v>6</v>
      </c>
      <c r="W3830" s="9">
        <f t="shared" si="1069"/>
        <v>9</v>
      </c>
      <c r="X3830" s="9">
        <f t="shared" si="1070"/>
        <v>6</v>
      </c>
      <c r="Y3830" s="31" t="str">
        <f t="shared" si="1071"/>
        <v>W</v>
      </c>
      <c r="Z3830" s="134">
        <v>12.58</v>
      </c>
      <c r="AA3830" s="31" t="str">
        <f t="shared" si="1072"/>
        <v>-</v>
      </c>
      <c r="AB3830" s="31">
        <f t="shared" si="1073"/>
        <v>12.58</v>
      </c>
    </row>
    <row r="3831" spans="1:28" x14ac:dyDescent="0.3">
      <c r="A3831" s="133">
        <v>42895.291666666664</v>
      </c>
      <c r="B3831" s="152">
        <f t="shared" si="1074"/>
        <v>6</v>
      </c>
      <c r="C3831" s="152">
        <f t="shared" si="1075"/>
        <v>9</v>
      </c>
      <c r="D3831" s="152">
        <f t="shared" si="1076"/>
        <v>7</v>
      </c>
      <c r="E3831" s="38" t="str">
        <f t="shared" si="1077"/>
        <v/>
      </c>
      <c r="F3831" s="134">
        <v>22.04</v>
      </c>
      <c r="G3831" s="38" t="str">
        <f t="shared" si="1078"/>
        <v>-</v>
      </c>
      <c r="H3831" s="38">
        <f t="shared" si="1079"/>
        <v>22.04</v>
      </c>
      <c r="K3831" s="133">
        <v>43260.291666666664</v>
      </c>
      <c r="L3831" s="9">
        <f t="shared" si="1062"/>
        <v>6</v>
      </c>
      <c r="M3831" s="9">
        <f t="shared" si="1063"/>
        <v>9</v>
      </c>
      <c r="N3831" s="9">
        <f t="shared" si="1064"/>
        <v>7</v>
      </c>
      <c r="O3831" s="31" t="str">
        <f t="shared" si="1065"/>
        <v>W</v>
      </c>
      <c r="P3831" s="134">
        <v>21.11</v>
      </c>
      <c r="Q3831" s="31" t="str">
        <f t="shared" si="1066"/>
        <v>-</v>
      </c>
      <c r="R3831" s="31">
        <f t="shared" si="1067"/>
        <v>21.11</v>
      </c>
      <c r="U3831" s="133">
        <v>43625.291666666664</v>
      </c>
      <c r="V3831" s="9">
        <f t="shared" si="1068"/>
        <v>6</v>
      </c>
      <c r="W3831" s="9">
        <f t="shared" si="1069"/>
        <v>9</v>
      </c>
      <c r="X3831" s="9">
        <f t="shared" si="1070"/>
        <v>7</v>
      </c>
      <c r="Y3831" s="31" t="str">
        <f t="shared" si="1071"/>
        <v>W</v>
      </c>
      <c r="Z3831" s="134">
        <v>14.74</v>
      </c>
      <c r="AA3831" s="31" t="str">
        <f t="shared" si="1072"/>
        <v>-</v>
      </c>
      <c r="AB3831" s="31">
        <f t="shared" si="1073"/>
        <v>14.74</v>
      </c>
    </row>
    <row r="3832" spans="1:28" x14ac:dyDescent="0.3">
      <c r="A3832" s="133">
        <v>42895.333333333336</v>
      </c>
      <c r="B3832" s="152">
        <f t="shared" si="1074"/>
        <v>6</v>
      </c>
      <c r="C3832" s="152">
        <f t="shared" si="1075"/>
        <v>9</v>
      </c>
      <c r="D3832" s="152">
        <f t="shared" si="1076"/>
        <v>8</v>
      </c>
      <c r="E3832" s="38" t="str">
        <f t="shared" si="1077"/>
        <v/>
      </c>
      <c r="F3832" s="134">
        <v>23.79</v>
      </c>
      <c r="G3832" s="38">
        <f t="shared" si="1078"/>
        <v>23.79</v>
      </c>
      <c r="H3832" s="38" t="str">
        <f t="shared" si="1079"/>
        <v>-</v>
      </c>
      <c r="K3832" s="133">
        <v>43260.333333333336</v>
      </c>
      <c r="L3832" s="9">
        <f t="shared" si="1062"/>
        <v>6</v>
      </c>
      <c r="M3832" s="9">
        <f t="shared" si="1063"/>
        <v>9</v>
      </c>
      <c r="N3832" s="9">
        <f t="shared" si="1064"/>
        <v>8</v>
      </c>
      <c r="O3832" s="31" t="str">
        <f t="shared" si="1065"/>
        <v>W</v>
      </c>
      <c r="P3832" s="134">
        <v>23.49</v>
      </c>
      <c r="Q3832" s="31" t="str">
        <f t="shared" si="1066"/>
        <v>-</v>
      </c>
      <c r="R3832" s="31">
        <f t="shared" si="1067"/>
        <v>23.49</v>
      </c>
      <c r="U3832" s="133">
        <v>43625.333333333336</v>
      </c>
      <c r="V3832" s="9">
        <f t="shared" si="1068"/>
        <v>6</v>
      </c>
      <c r="W3832" s="9">
        <f t="shared" si="1069"/>
        <v>9</v>
      </c>
      <c r="X3832" s="9">
        <f t="shared" si="1070"/>
        <v>8</v>
      </c>
      <c r="Y3832" s="31" t="str">
        <f t="shared" si="1071"/>
        <v>W</v>
      </c>
      <c r="Z3832" s="134">
        <v>15.78</v>
      </c>
      <c r="AA3832" s="31" t="str">
        <f t="shared" si="1072"/>
        <v>-</v>
      </c>
      <c r="AB3832" s="31">
        <f t="shared" si="1073"/>
        <v>15.78</v>
      </c>
    </row>
    <row r="3833" spans="1:28" x14ac:dyDescent="0.3">
      <c r="A3833" s="133">
        <v>42895.375</v>
      </c>
      <c r="B3833" s="152">
        <f t="shared" si="1074"/>
        <v>6</v>
      </c>
      <c r="C3833" s="152">
        <f t="shared" si="1075"/>
        <v>9</v>
      </c>
      <c r="D3833" s="152">
        <f t="shared" si="1076"/>
        <v>9</v>
      </c>
      <c r="E3833" s="38" t="str">
        <f t="shared" si="1077"/>
        <v/>
      </c>
      <c r="F3833" s="134">
        <v>24.72</v>
      </c>
      <c r="G3833" s="38">
        <f t="shared" si="1078"/>
        <v>24.72</v>
      </c>
      <c r="H3833" s="38" t="str">
        <f t="shared" si="1079"/>
        <v>-</v>
      </c>
      <c r="K3833" s="133">
        <v>43260.375</v>
      </c>
      <c r="L3833" s="9">
        <f t="shared" si="1062"/>
        <v>6</v>
      </c>
      <c r="M3833" s="9">
        <f t="shared" si="1063"/>
        <v>9</v>
      </c>
      <c r="N3833" s="9">
        <f t="shared" si="1064"/>
        <v>9</v>
      </c>
      <c r="O3833" s="31" t="str">
        <f t="shared" si="1065"/>
        <v>W</v>
      </c>
      <c r="P3833" s="134">
        <v>27.53</v>
      </c>
      <c r="Q3833" s="31" t="str">
        <f t="shared" si="1066"/>
        <v>-</v>
      </c>
      <c r="R3833" s="31">
        <f t="shared" si="1067"/>
        <v>27.53</v>
      </c>
      <c r="U3833" s="133">
        <v>43625.375</v>
      </c>
      <c r="V3833" s="9">
        <f t="shared" si="1068"/>
        <v>6</v>
      </c>
      <c r="W3833" s="9">
        <f t="shared" si="1069"/>
        <v>9</v>
      </c>
      <c r="X3833" s="9">
        <f t="shared" si="1070"/>
        <v>9</v>
      </c>
      <c r="Y3833" s="31" t="str">
        <f t="shared" si="1071"/>
        <v>W</v>
      </c>
      <c r="Z3833" s="134">
        <v>18.13</v>
      </c>
      <c r="AA3833" s="31" t="str">
        <f t="shared" si="1072"/>
        <v>-</v>
      </c>
      <c r="AB3833" s="31">
        <f t="shared" si="1073"/>
        <v>18.13</v>
      </c>
    </row>
    <row r="3834" spans="1:28" x14ac:dyDescent="0.3">
      <c r="A3834" s="133">
        <v>42895.416666666664</v>
      </c>
      <c r="B3834" s="152">
        <f t="shared" si="1074"/>
        <v>6</v>
      </c>
      <c r="C3834" s="152">
        <f t="shared" si="1075"/>
        <v>9</v>
      </c>
      <c r="D3834" s="152">
        <f t="shared" si="1076"/>
        <v>10</v>
      </c>
      <c r="E3834" s="38" t="str">
        <f t="shared" si="1077"/>
        <v/>
      </c>
      <c r="F3834" s="134">
        <v>25.87</v>
      </c>
      <c r="G3834" s="38">
        <f t="shared" si="1078"/>
        <v>25.87</v>
      </c>
      <c r="H3834" s="38" t="str">
        <f t="shared" si="1079"/>
        <v>-</v>
      </c>
      <c r="K3834" s="133">
        <v>43260.416666666664</v>
      </c>
      <c r="L3834" s="9">
        <f t="shared" si="1062"/>
        <v>6</v>
      </c>
      <c r="M3834" s="9">
        <f t="shared" si="1063"/>
        <v>9</v>
      </c>
      <c r="N3834" s="9">
        <f t="shared" si="1064"/>
        <v>10</v>
      </c>
      <c r="O3834" s="31" t="str">
        <f t="shared" si="1065"/>
        <v>W</v>
      </c>
      <c r="P3834" s="134">
        <v>31.9</v>
      </c>
      <c r="Q3834" s="31" t="str">
        <f t="shared" si="1066"/>
        <v>-</v>
      </c>
      <c r="R3834" s="31">
        <f t="shared" si="1067"/>
        <v>31.9</v>
      </c>
      <c r="U3834" s="133">
        <v>43625.416666666664</v>
      </c>
      <c r="V3834" s="9">
        <f t="shared" si="1068"/>
        <v>6</v>
      </c>
      <c r="W3834" s="9">
        <f t="shared" si="1069"/>
        <v>9</v>
      </c>
      <c r="X3834" s="9">
        <f t="shared" si="1070"/>
        <v>10</v>
      </c>
      <c r="Y3834" s="31" t="str">
        <f t="shared" si="1071"/>
        <v>W</v>
      </c>
      <c r="Z3834" s="134">
        <v>18.93</v>
      </c>
      <c r="AA3834" s="31" t="str">
        <f t="shared" si="1072"/>
        <v>-</v>
      </c>
      <c r="AB3834" s="31">
        <f t="shared" si="1073"/>
        <v>18.93</v>
      </c>
    </row>
    <row r="3835" spans="1:28" x14ac:dyDescent="0.3">
      <c r="A3835" s="133">
        <v>42895.458333333336</v>
      </c>
      <c r="B3835" s="152">
        <f t="shared" si="1074"/>
        <v>6</v>
      </c>
      <c r="C3835" s="152">
        <f t="shared" si="1075"/>
        <v>9</v>
      </c>
      <c r="D3835" s="152">
        <f t="shared" si="1076"/>
        <v>11</v>
      </c>
      <c r="E3835" s="38" t="str">
        <f t="shared" si="1077"/>
        <v/>
      </c>
      <c r="F3835" s="134">
        <v>27.34</v>
      </c>
      <c r="G3835" s="38">
        <f t="shared" si="1078"/>
        <v>27.34</v>
      </c>
      <c r="H3835" s="38" t="str">
        <f t="shared" si="1079"/>
        <v>-</v>
      </c>
      <c r="K3835" s="133">
        <v>43260.458333333336</v>
      </c>
      <c r="L3835" s="9">
        <f t="shared" si="1062"/>
        <v>6</v>
      </c>
      <c r="M3835" s="9">
        <f t="shared" si="1063"/>
        <v>9</v>
      </c>
      <c r="N3835" s="9">
        <f t="shared" si="1064"/>
        <v>11</v>
      </c>
      <c r="O3835" s="31" t="str">
        <f t="shared" si="1065"/>
        <v>W</v>
      </c>
      <c r="P3835" s="134">
        <v>37.04</v>
      </c>
      <c r="Q3835" s="31" t="str">
        <f t="shared" si="1066"/>
        <v>-</v>
      </c>
      <c r="R3835" s="31">
        <f t="shared" si="1067"/>
        <v>37.04</v>
      </c>
      <c r="U3835" s="133">
        <v>43625.458333333336</v>
      </c>
      <c r="V3835" s="9">
        <f t="shared" si="1068"/>
        <v>6</v>
      </c>
      <c r="W3835" s="9">
        <f t="shared" si="1069"/>
        <v>9</v>
      </c>
      <c r="X3835" s="9">
        <f t="shared" si="1070"/>
        <v>11</v>
      </c>
      <c r="Y3835" s="31" t="str">
        <f t="shared" si="1071"/>
        <v>W</v>
      </c>
      <c r="Z3835" s="134">
        <v>20.07</v>
      </c>
      <c r="AA3835" s="31" t="str">
        <f t="shared" si="1072"/>
        <v>-</v>
      </c>
      <c r="AB3835" s="31">
        <f t="shared" si="1073"/>
        <v>20.07</v>
      </c>
    </row>
    <row r="3836" spans="1:28" x14ac:dyDescent="0.3">
      <c r="A3836" s="133">
        <v>42895.5</v>
      </c>
      <c r="B3836" s="152">
        <f t="shared" si="1074"/>
        <v>6</v>
      </c>
      <c r="C3836" s="152">
        <f t="shared" si="1075"/>
        <v>9</v>
      </c>
      <c r="D3836" s="152">
        <f t="shared" si="1076"/>
        <v>12</v>
      </c>
      <c r="E3836" s="38" t="str">
        <f t="shared" si="1077"/>
        <v/>
      </c>
      <c r="F3836" s="134">
        <v>30.14</v>
      </c>
      <c r="G3836" s="38">
        <f t="shared" si="1078"/>
        <v>30.14</v>
      </c>
      <c r="H3836" s="38" t="str">
        <f t="shared" si="1079"/>
        <v>-</v>
      </c>
      <c r="K3836" s="133">
        <v>43260.5</v>
      </c>
      <c r="L3836" s="9">
        <f t="shared" si="1062"/>
        <v>6</v>
      </c>
      <c r="M3836" s="9">
        <f t="shared" si="1063"/>
        <v>9</v>
      </c>
      <c r="N3836" s="9">
        <f t="shared" si="1064"/>
        <v>12</v>
      </c>
      <c r="O3836" s="31" t="str">
        <f t="shared" si="1065"/>
        <v>W</v>
      </c>
      <c r="P3836" s="134">
        <v>38.03</v>
      </c>
      <c r="Q3836" s="31" t="str">
        <f t="shared" si="1066"/>
        <v>-</v>
      </c>
      <c r="R3836" s="31">
        <f t="shared" si="1067"/>
        <v>38.03</v>
      </c>
      <c r="U3836" s="133">
        <v>43625.5</v>
      </c>
      <c r="V3836" s="9">
        <f t="shared" si="1068"/>
        <v>6</v>
      </c>
      <c r="W3836" s="9">
        <f t="shared" si="1069"/>
        <v>9</v>
      </c>
      <c r="X3836" s="9">
        <f t="shared" si="1070"/>
        <v>12</v>
      </c>
      <c r="Y3836" s="31" t="str">
        <f t="shared" si="1071"/>
        <v>W</v>
      </c>
      <c r="Z3836" s="134">
        <v>20.72</v>
      </c>
      <c r="AA3836" s="31" t="str">
        <f t="shared" si="1072"/>
        <v>-</v>
      </c>
      <c r="AB3836" s="31">
        <f t="shared" si="1073"/>
        <v>20.72</v>
      </c>
    </row>
    <row r="3837" spans="1:28" x14ac:dyDescent="0.3">
      <c r="A3837" s="133">
        <v>42895.541666666664</v>
      </c>
      <c r="B3837" s="152">
        <f t="shared" si="1074"/>
        <v>6</v>
      </c>
      <c r="C3837" s="152">
        <f t="shared" si="1075"/>
        <v>9</v>
      </c>
      <c r="D3837" s="152">
        <f t="shared" si="1076"/>
        <v>13</v>
      </c>
      <c r="E3837" s="38" t="str">
        <f t="shared" si="1077"/>
        <v/>
      </c>
      <c r="F3837" s="134">
        <v>31.78</v>
      </c>
      <c r="G3837" s="38">
        <f t="shared" si="1078"/>
        <v>31.78</v>
      </c>
      <c r="H3837" s="38" t="str">
        <f t="shared" si="1079"/>
        <v>-</v>
      </c>
      <c r="K3837" s="133">
        <v>43260.541666666664</v>
      </c>
      <c r="L3837" s="9">
        <f t="shared" si="1062"/>
        <v>6</v>
      </c>
      <c r="M3837" s="9">
        <f t="shared" si="1063"/>
        <v>9</v>
      </c>
      <c r="N3837" s="9">
        <f t="shared" si="1064"/>
        <v>13</v>
      </c>
      <c r="O3837" s="31" t="str">
        <f t="shared" si="1065"/>
        <v>W</v>
      </c>
      <c r="P3837" s="134">
        <v>39.590000000000003</v>
      </c>
      <c r="Q3837" s="31" t="str">
        <f t="shared" si="1066"/>
        <v>-</v>
      </c>
      <c r="R3837" s="31">
        <f t="shared" si="1067"/>
        <v>39.590000000000003</v>
      </c>
      <c r="U3837" s="133">
        <v>43625.541666666664</v>
      </c>
      <c r="V3837" s="9">
        <f t="shared" si="1068"/>
        <v>6</v>
      </c>
      <c r="W3837" s="9">
        <f t="shared" si="1069"/>
        <v>9</v>
      </c>
      <c r="X3837" s="9">
        <f t="shared" si="1070"/>
        <v>13</v>
      </c>
      <c r="Y3837" s="31" t="str">
        <f t="shared" si="1071"/>
        <v>W</v>
      </c>
      <c r="Z3837" s="134">
        <v>21.17</v>
      </c>
      <c r="AA3837" s="31" t="str">
        <f t="shared" si="1072"/>
        <v>-</v>
      </c>
      <c r="AB3837" s="31">
        <f t="shared" si="1073"/>
        <v>21.17</v>
      </c>
    </row>
    <row r="3838" spans="1:28" x14ac:dyDescent="0.3">
      <c r="A3838" s="133">
        <v>42895.583333333336</v>
      </c>
      <c r="B3838" s="152">
        <f t="shared" si="1074"/>
        <v>6</v>
      </c>
      <c r="C3838" s="152">
        <f t="shared" si="1075"/>
        <v>9</v>
      </c>
      <c r="D3838" s="152">
        <f t="shared" si="1076"/>
        <v>14</v>
      </c>
      <c r="E3838" s="38" t="str">
        <f t="shared" si="1077"/>
        <v/>
      </c>
      <c r="F3838" s="134">
        <v>31.59</v>
      </c>
      <c r="G3838" s="38">
        <f t="shared" si="1078"/>
        <v>31.59</v>
      </c>
      <c r="H3838" s="38" t="str">
        <f t="shared" si="1079"/>
        <v>-</v>
      </c>
      <c r="K3838" s="133">
        <v>43260.583333333336</v>
      </c>
      <c r="L3838" s="9">
        <f t="shared" si="1062"/>
        <v>6</v>
      </c>
      <c r="M3838" s="9">
        <f t="shared" si="1063"/>
        <v>9</v>
      </c>
      <c r="N3838" s="9">
        <f t="shared" si="1064"/>
        <v>14</v>
      </c>
      <c r="O3838" s="31" t="str">
        <f t="shared" si="1065"/>
        <v>W</v>
      </c>
      <c r="P3838" s="134">
        <v>44.52</v>
      </c>
      <c r="Q3838" s="31" t="str">
        <f t="shared" si="1066"/>
        <v>-</v>
      </c>
      <c r="R3838" s="31">
        <f t="shared" si="1067"/>
        <v>44.52</v>
      </c>
      <c r="U3838" s="133">
        <v>43625.583333333336</v>
      </c>
      <c r="V3838" s="9">
        <f t="shared" si="1068"/>
        <v>6</v>
      </c>
      <c r="W3838" s="9">
        <f t="shared" si="1069"/>
        <v>9</v>
      </c>
      <c r="X3838" s="9">
        <f t="shared" si="1070"/>
        <v>14</v>
      </c>
      <c r="Y3838" s="31" t="str">
        <f t="shared" si="1071"/>
        <v>W</v>
      </c>
      <c r="Z3838" s="134">
        <v>21.62</v>
      </c>
      <c r="AA3838" s="31" t="str">
        <f t="shared" si="1072"/>
        <v>-</v>
      </c>
      <c r="AB3838" s="31">
        <f t="shared" si="1073"/>
        <v>21.62</v>
      </c>
    </row>
    <row r="3839" spans="1:28" x14ac:dyDescent="0.3">
      <c r="A3839" s="133">
        <v>42895.625</v>
      </c>
      <c r="B3839" s="152">
        <f t="shared" si="1074"/>
        <v>6</v>
      </c>
      <c r="C3839" s="152">
        <f t="shared" si="1075"/>
        <v>9</v>
      </c>
      <c r="D3839" s="152">
        <f t="shared" si="1076"/>
        <v>15</v>
      </c>
      <c r="E3839" s="38" t="str">
        <f t="shared" si="1077"/>
        <v/>
      </c>
      <c r="F3839" s="134">
        <v>33.090000000000003</v>
      </c>
      <c r="G3839" s="38">
        <f t="shared" si="1078"/>
        <v>33.090000000000003</v>
      </c>
      <c r="H3839" s="38" t="str">
        <f t="shared" si="1079"/>
        <v>-</v>
      </c>
      <c r="K3839" s="133">
        <v>43260.625</v>
      </c>
      <c r="L3839" s="9">
        <f t="shared" si="1062"/>
        <v>6</v>
      </c>
      <c r="M3839" s="9">
        <f t="shared" si="1063"/>
        <v>9</v>
      </c>
      <c r="N3839" s="9">
        <f t="shared" si="1064"/>
        <v>15</v>
      </c>
      <c r="O3839" s="31" t="str">
        <f t="shared" si="1065"/>
        <v>W</v>
      </c>
      <c r="P3839" s="134">
        <v>51.16</v>
      </c>
      <c r="Q3839" s="31" t="str">
        <f t="shared" si="1066"/>
        <v>-</v>
      </c>
      <c r="R3839" s="31">
        <f t="shared" si="1067"/>
        <v>51.16</v>
      </c>
      <c r="U3839" s="133">
        <v>43625.625</v>
      </c>
      <c r="V3839" s="9">
        <f t="shared" si="1068"/>
        <v>6</v>
      </c>
      <c r="W3839" s="9">
        <f t="shared" si="1069"/>
        <v>9</v>
      </c>
      <c r="X3839" s="9">
        <f t="shared" si="1070"/>
        <v>15</v>
      </c>
      <c r="Y3839" s="31" t="str">
        <f t="shared" si="1071"/>
        <v>W</v>
      </c>
      <c r="Z3839" s="134">
        <v>21.74</v>
      </c>
      <c r="AA3839" s="31" t="str">
        <f t="shared" si="1072"/>
        <v>-</v>
      </c>
      <c r="AB3839" s="31">
        <f t="shared" si="1073"/>
        <v>21.74</v>
      </c>
    </row>
    <row r="3840" spans="1:28" x14ac:dyDescent="0.3">
      <c r="A3840" s="133">
        <v>42895.666666666664</v>
      </c>
      <c r="B3840" s="152">
        <f t="shared" si="1074"/>
        <v>6</v>
      </c>
      <c r="C3840" s="152">
        <f t="shared" si="1075"/>
        <v>9</v>
      </c>
      <c r="D3840" s="152">
        <f t="shared" si="1076"/>
        <v>16</v>
      </c>
      <c r="E3840" s="38" t="str">
        <f t="shared" si="1077"/>
        <v/>
      </c>
      <c r="F3840" s="134">
        <v>33.79</v>
      </c>
      <c r="G3840" s="38">
        <f t="shared" si="1078"/>
        <v>33.79</v>
      </c>
      <c r="H3840" s="38" t="str">
        <f t="shared" si="1079"/>
        <v>-</v>
      </c>
      <c r="K3840" s="133">
        <v>43260.666666666664</v>
      </c>
      <c r="L3840" s="9">
        <f t="shared" si="1062"/>
        <v>6</v>
      </c>
      <c r="M3840" s="9">
        <f t="shared" si="1063"/>
        <v>9</v>
      </c>
      <c r="N3840" s="9">
        <f t="shared" si="1064"/>
        <v>16</v>
      </c>
      <c r="O3840" s="31" t="str">
        <f t="shared" si="1065"/>
        <v>W</v>
      </c>
      <c r="P3840" s="134">
        <v>59.12</v>
      </c>
      <c r="Q3840" s="31" t="str">
        <f t="shared" si="1066"/>
        <v>-</v>
      </c>
      <c r="R3840" s="31">
        <f t="shared" si="1067"/>
        <v>59.12</v>
      </c>
      <c r="U3840" s="133">
        <v>43625.666666666664</v>
      </c>
      <c r="V3840" s="9">
        <f t="shared" si="1068"/>
        <v>6</v>
      </c>
      <c r="W3840" s="9">
        <f t="shared" si="1069"/>
        <v>9</v>
      </c>
      <c r="X3840" s="9">
        <f t="shared" si="1070"/>
        <v>16</v>
      </c>
      <c r="Y3840" s="31" t="str">
        <f t="shared" si="1071"/>
        <v>W</v>
      </c>
      <c r="Z3840" s="134">
        <v>23.04</v>
      </c>
      <c r="AA3840" s="31" t="str">
        <f t="shared" si="1072"/>
        <v>-</v>
      </c>
      <c r="AB3840" s="31">
        <f t="shared" si="1073"/>
        <v>23.04</v>
      </c>
    </row>
    <row r="3841" spans="1:28" x14ac:dyDescent="0.3">
      <c r="A3841" s="133">
        <v>42895.708333333336</v>
      </c>
      <c r="B3841" s="152">
        <f t="shared" si="1074"/>
        <v>6</v>
      </c>
      <c r="C3841" s="152">
        <f t="shared" si="1075"/>
        <v>9</v>
      </c>
      <c r="D3841" s="152">
        <f t="shared" si="1076"/>
        <v>17</v>
      </c>
      <c r="E3841" s="38" t="str">
        <f t="shared" si="1077"/>
        <v/>
      </c>
      <c r="F3841" s="134">
        <v>34.01</v>
      </c>
      <c r="G3841" s="38" t="str">
        <f t="shared" si="1078"/>
        <v>-</v>
      </c>
      <c r="H3841" s="38">
        <f t="shared" si="1079"/>
        <v>34.01</v>
      </c>
      <c r="K3841" s="133">
        <v>43260.708333333336</v>
      </c>
      <c r="L3841" s="9">
        <f t="shared" si="1062"/>
        <v>6</v>
      </c>
      <c r="M3841" s="9">
        <f t="shared" si="1063"/>
        <v>9</v>
      </c>
      <c r="N3841" s="9">
        <f t="shared" si="1064"/>
        <v>17</v>
      </c>
      <c r="O3841" s="31" t="str">
        <f t="shared" si="1065"/>
        <v>W</v>
      </c>
      <c r="P3841" s="134">
        <v>50.18</v>
      </c>
      <c r="Q3841" s="31" t="str">
        <f t="shared" si="1066"/>
        <v>-</v>
      </c>
      <c r="R3841" s="31">
        <f t="shared" si="1067"/>
        <v>50.18</v>
      </c>
      <c r="U3841" s="133">
        <v>43625.708333333336</v>
      </c>
      <c r="V3841" s="9">
        <f t="shared" si="1068"/>
        <v>6</v>
      </c>
      <c r="W3841" s="9">
        <f t="shared" si="1069"/>
        <v>9</v>
      </c>
      <c r="X3841" s="9">
        <f t="shared" si="1070"/>
        <v>17</v>
      </c>
      <c r="Y3841" s="31" t="str">
        <f t="shared" si="1071"/>
        <v>W</v>
      </c>
      <c r="Z3841" s="134">
        <v>22.62</v>
      </c>
      <c r="AA3841" s="31" t="str">
        <f t="shared" si="1072"/>
        <v>-</v>
      </c>
      <c r="AB3841" s="31">
        <f t="shared" si="1073"/>
        <v>22.62</v>
      </c>
    </row>
    <row r="3842" spans="1:28" x14ac:dyDescent="0.3">
      <c r="A3842" s="133">
        <v>42895.75</v>
      </c>
      <c r="B3842" s="152">
        <f t="shared" si="1074"/>
        <v>6</v>
      </c>
      <c r="C3842" s="152">
        <f t="shared" si="1075"/>
        <v>9</v>
      </c>
      <c r="D3842" s="152">
        <f t="shared" si="1076"/>
        <v>18</v>
      </c>
      <c r="E3842" s="38" t="str">
        <f t="shared" si="1077"/>
        <v/>
      </c>
      <c r="F3842" s="134">
        <v>33.4</v>
      </c>
      <c r="G3842" s="38" t="str">
        <f t="shared" si="1078"/>
        <v>-</v>
      </c>
      <c r="H3842" s="38">
        <f t="shared" si="1079"/>
        <v>33.4</v>
      </c>
      <c r="K3842" s="133">
        <v>43260.75</v>
      </c>
      <c r="L3842" s="9">
        <f t="shared" si="1062"/>
        <v>6</v>
      </c>
      <c r="M3842" s="9">
        <f t="shared" si="1063"/>
        <v>9</v>
      </c>
      <c r="N3842" s="9">
        <f t="shared" si="1064"/>
        <v>18</v>
      </c>
      <c r="O3842" s="31" t="str">
        <f t="shared" si="1065"/>
        <v>W</v>
      </c>
      <c r="P3842" s="134">
        <v>36.56</v>
      </c>
      <c r="Q3842" s="31" t="str">
        <f t="shared" si="1066"/>
        <v>-</v>
      </c>
      <c r="R3842" s="31">
        <f t="shared" si="1067"/>
        <v>36.56</v>
      </c>
      <c r="U3842" s="133">
        <v>43625.75</v>
      </c>
      <c r="V3842" s="9">
        <f t="shared" si="1068"/>
        <v>6</v>
      </c>
      <c r="W3842" s="9">
        <f t="shared" si="1069"/>
        <v>9</v>
      </c>
      <c r="X3842" s="9">
        <f t="shared" si="1070"/>
        <v>18</v>
      </c>
      <c r="Y3842" s="31" t="str">
        <f t="shared" si="1071"/>
        <v>W</v>
      </c>
      <c r="Z3842" s="134">
        <v>22.56</v>
      </c>
      <c r="AA3842" s="31" t="str">
        <f t="shared" si="1072"/>
        <v>-</v>
      </c>
      <c r="AB3842" s="31">
        <f t="shared" si="1073"/>
        <v>22.56</v>
      </c>
    </row>
    <row r="3843" spans="1:28" x14ac:dyDescent="0.3">
      <c r="A3843" s="133">
        <v>42895.791666666664</v>
      </c>
      <c r="B3843" s="152">
        <f t="shared" si="1074"/>
        <v>6</v>
      </c>
      <c r="C3843" s="152">
        <f t="shared" si="1075"/>
        <v>9</v>
      </c>
      <c r="D3843" s="152">
        <f t="shared" si="1076"/>
        <v>19</v>
      </c>
      <c r="E3843" s="38" t="str">
        <f t="shared" si="1077"/>
        <v/>
      </c>
      <c r="F3843" s="134">
        <v>33.04</v>
      </c>
      <c r="G3843" s="38" t="str">
        <f t="shared" si="1078"/>
        <v>-</v>
      </c>
      <c r="H3843" s="38">
        <f t="shared" si="1079"/>
        <v>33.04</v>
      </c>
      <c r="K3843" s="133">
        <v>43260.791666666664</v>
      </c>
      <c r="L3843" s="9">
        <f t="shared" si="1062"/>
        <v>6</v>
      </c>
      <c r="M3843" s="9">
        <f t="shared" si="1063"/>
        <v>9</v>
      </c>
      <c r="N3843" s="9">
        <f t="shared" si="1064"/>
        <v>19</v>
      </c>
      <c r="O3843" s="31" t="str">
        <f t="shared" si="1065"/>
        <v>W</v>
      </c>
      <c r="P3843" s="134">
        <v>33.92</v>
      </c>
      <c r="Q3843" s="31" t="str">
        <f t="shared" si="1066"/>
        <v>-</v>
      </c>
      <c r="R3843" s="31">
        <f t="shared" si="1067"/>
        <v>33.92</v>
      </c>
      <c r="U3843" s="133">
        <v>43625.791666666664</v>
      </c>
      <c r="V3843" s="9">
        <f t="shared" si="1068"/>
        <v>6</v>
      </c>
      <c r="W3843" s="9">
        <f t="shared" si="1069"/>
        <v>9</v>
      </c>
      <c r="X3843" s="9">
        <f t="shared" si="1070"/>
        <v>19</v>
      </c>
      <c r="Y3843" s="31" t="str">
        <f t="shared" si="1071"/>
        <v>W</v>
      </c>
      <c r="Z3843" s="134">
        <v>21.93</v>
      </c>
      <c r="AA3843" s="31" t="str">
        <f t="shared" si="1072"/>
        <v>-</v>
      </c>
      <c r="AB3843" s="31">
        <f t="shared" si="1073"/>
        <v>21.93</v>
      </c>
    </row>
    <row r="3844" spans="1:28" x14ac:dyDescent="0.3">
      <c r="A3844" s="133">
        <v>42895.833333333336</v>
      </c>
      <c r="B3844" s="152">
        <f t="shared" si="1074"/>
        <v>6</v>
      </c>
      <c r="C3844" s="152">
        <f t="shared" si="1075"/>
        <v>9</v>
      </c>
      <c r="D3844" s="152">
        <f t="shared" si="1076"/>
        <v>20</v>
      </c>
      <c r="E3844" s="38" t="str">
        <f t="shared" si="1077"/>
        <v/>
      </c>
      <c r="F3844" s="134">
        <v>30.53</v>
      </c>
      <c r="G3844" s="38" t="str">
        <f t="shared" si="1078"/>
        <v>-</v>
      </c>
      <c r="H3844" s="38">
        <f t="shared" si="1079"/>
        <v>30.53</v>
      </c>
      <c r="K3844" s="133">
        <v>43260.833333333336</v>
      </c>
      <c r="L3844" s="9">
        <f t="shared" si="1062"/>
        <v>6</v>
      </c>
      <c r="M3844" s="9">
        <f t="shared" si="1063"/>
        <v>9</v>
      </c>
      <c r="N3844" s="9">
        <f t="shared" si="1064"/>
        <v>20</v>
      </c>
      <c r="O3844" s="31" t="str">
        <f t="shared" si="1065"/>
        <v>W</v>
      </c>
      <c r="P3844" s="134">
        <v>36.18</v>
      </c>
      <c r="Q3844" s="31" t="str">
        <f t="shared" si="1066"/>
        <v>-</v>
      </c>
      <c r="R3844" s="31">
        <f t="shared" si="1067"/>
        <v>36.18</v>
      </c>
      <c r="U3844" s="133">
        <v>43625.833333333336</v>
      </c>
      <c r="V3844" s="9">
        <f t="shared" si="1068"/>
        <v>6</v>
      </c>
      <c r="W3844" s="9">
        <f t="shared" si="1069"/>
        <v>9</v>
      </c>
      <c r="X3844" s="9">
        <f t="shared" si="1070"/>
        <v>20</v>
      </c>
      <c r="Y3844" s="31" t="str">
        <f t="shared" si="1071"/>
        <v>W</v>
      </c>
      <c r="Z3844" s="134">
        <v>21.53</v>
      </c>
      <c r="AA3844" s="31" t="str">
        <f t="shared" si="1072"/>
        <v>-</v>
      </c>
      <c r="AB3844" s="31">
        <f t="shared" si="1073"/>
        <v>21.53</v>
      </c>
    </row>
    <row r="3845" spans="1:28" x14ac:dyDescent="0.3">
      <c r="A3845" s="133">
        <v>42895.875</v>
      </c>
      <c r="B3845" s="152">
        <f t="shared" si="1074"/>
        <v>6</v>
      </c>
      <c r="C3845" s="152">
        <f t="shared" si="1075"/>
        <v>9</v>
      </c>
      <c r="D3845" s="152">
        <f t="shared" si="1076"/>
        <v>21</v>
      </c>
      <c r="E3845" s="38" t="str">
        <f t="shared" si="1077"/>
        <v/>
      </c>
      <c r="F3845" s="134">
        <v>27.59</v>
      </c>
      <c r="G3845" s="38" t="str">
        <f t="shared" si="1078"/>
        <v>-</v>
      </c>
      <c r="H3845" s="38">
        <f t="shared" si="1079"/>
        <v>27.59</v>
      </c>
      <c r="K3845" s="133">
        <v>43260.875</v>
      </c>
      <c r="L3845" s="9">
        <f t="shared" si="1062"/>
        <v>6</v>
      </c>
      <c r="M3845" s="9">
        <f t="shared" si="1063"/>
        <v>9</v>
      </c>
      <c r="N3845" s="9">
        <f t="shared" si="1064"/>
        <v>21</v>
      </c>
      <c r="O3845" s="31" t="str">
        <f t="shared" si="1065"/>
        <v>W</v>
      </c>
      <c r="P3845" s="134">
        <v>32.880000000000003</v>
      </c>
      <c r="Q3845" s="31" t="str">
        <f t="shared" si="1066"/>
        <v>-</v>
      </c>
      <c r="R3845" s="31">
        <f t="shared" si="1067"/>
        <v>32.880000000000003</v>
      </c>
      <c r="U3845" s="133">
        <v>43625.875</v>
      </c>
      <c r="V3845" s="9">
        <f t="shared" si="1068"/>
        <v>6</v>
      </c>
      <c r="W3845" s="9">
        <f t="shared" si="1069"/>
        <v>9</v>
      </c>
      <c r="X3845" s="9">
        <f t="shared" si="1070"/>
        <v>21</v>
      </c>
      <c r="Y3845" s="31" t="str">
        <f t="shared" si="1071"/>
        <v>W</v>
      </c>
      <c r="Z3845" s="134">
        <v>21.1</v>
      </c>
      <c r="AA3845" s="31" t="str">
        <f t="shared" si="1072"/>
        <v>-</v>
      </c>
      <c r="AB3845" s="31">
        <f t="shared" si="1073"/>
        <v>21.1</v>
      </c>
    </row>
    <row r="3846" spans="1:28" x14ac:dyDescent="0.3">
      <c r="A3846" s="133">
        <v>42895.916666666664</v>
      </c>
      <c r="B3846" s="152">
        <f t="shared" si="1074"/>
        <v>6</v>
      </c>
      <c r="C3846" s="152">
        <f t="shared" si="1075"/>
        <v>9</v>
      </c>
      <c r="D3846" s="152">
        <f t="shared" si="1076"/>
        <v>22</v>
      </c>
      <c r="E3846" s="38" t="str">
        <f t="shared" si="1077"/>
        <v/>
      </c>
      <c r="F3846" s="134">
        <v>23.5</v>
      </c>
      <c r="G3846" s="38" t="str">
        <f t="shared" si="1078"/>
        <v>-</v>
      </c>
      <c r="H3846" s="38">
        <f t="shared" si="1079"/>
        <v>23.5</v>
      </c>
      <c r="K3846" s="133">
        <v>43260.916666666664</v>
      </c>
      <c r="L3846" s="9">
        <f t="shared" si="1062"/>
        <v>6</v>
      </c>
      <c r="M3846" s="9">
        <f t="shared" si="1063"/>
        <v>9</v>
      </c>
      <c r="N3846" s="9">
        <f t="shared" si="1064"/>
        <v>22</v>
      </c>
      <c r="O3846" s="31" t="str">
        <f t="shared" si="1065"/>
        <v>W</v>
      </c>
      <c r="P3846" s="134">
        <v>26.82</v>
      </c>
      <c r="Q3846" s="31" t="str">
        <f t="shared" si="1066"/>
        <v>-</v>
      </c>
      <c r="R3846" s="31">
        <f t="shared" si="1067"/>
        <v>26.82</v>
      </c>
      <c r="U3846" s="133">
        <v>43625.916666666664</v>
      </c>
      <c r="V3846" s="9">
        <f t="shared" si="1068"/>
        <v>6</v>
      </c>
      <c r="W3846" s="9">
        <f t="shared" si="1069"/>
        <v>9</v>
      </c>
      <c r="X3846" s="9">
        <f t="shared" si="1070"/>
        <v>22</v>
      </c>
      <c r="Y3846" s="31" t="str">
        <f t="shared" si="1071"/>
        <v>W</v>
      </c>
      <c r="Z3846" s="134">
        <v>20.350000000000001</v>
      </c>
      <c r="AA3846" s="31" t="str">
        <f t="shared" si="1072"/>
        <v>-</v>
      </c>
      <c r="AB3846" s="31">
        <f t="shared" si="1073"/>
        <v>20.350000000000001</v>
      </c>
    </row>
    <row r="3847" spans="1:28" x14ac:dyDescent="0.3">
      <c r="A3847" s="133">
        <v>42895.958333333336</v>
      </c>
      <c r="B3847" s="152">
        <f t="shared" si="1074"/>
        <v>6</v>
      </c>
      <c r="C3847" s="152">
        <f t="shared" si="1075"/>
        <v>9</v>
      </c>
      <c r="D3847" s="152">
        <f t="shared" si="1076"/>
        <v>23</v>
      </c>
      <c r="E3847" s="38" t="str">
        <f t="shared" si="1077"/>
        <v/>
      </c>
      <c r="F3847" s="134">
        <v>21.52</v>
      </c>
      <c r="G3847" s="38" t="str">
        <f t="shared" si="1078"/>
        <v>-</v>
      </c>
      <c r="H3847" s="38">
        <f t="shared" si="1079"/>
        <v>21.52</v>
      </c>
      <c r="K3847" s="133">
        <v>43260.958333333336</v>
      </c>
      <c r="L3847" s="9">
        <f t="shared" si="1062"/>
        <v>6</v>
      </c>
      <c r="M3847" s="9">
        <f t="shared" si="1063"/>
        <v>9</v>
      </c>
      <c r="N3847" s="9">
        <f t="shared" si="1064"/>
        <v>23</v>
      </c>
      <c r="O3847" s="31" t="str">
        <f t="shared" si="1065"/>
        <v>W</v>
      </c>
      <c r="P3847" s="134">
        <v>23.86</v>
      </c>
      <c r="Q3847" s="31" t="str">
        <f t="shared" si="1066"/>
        <v>-</v>
      </c>
      <c r="R3847" s="31">
        <f t="shared" si="1067"/>
        <v>23.86</v>
      </c>
      <c r="U3847" s="133">
        <v>43625.958333333336</v>
      </c>
      <c r="V3847" s="9">
        <f t="shared" si="1068"/>
        <v>6</v>
      </c>
      <c r="W3847" s="9">
        <f t="shared" si="1069"/>
        <v>9</v>
      </c>
      <c r="X3847" s="9">
        <f t="shared" si="1070"/>
        <v>23</v>
      </c>
      <c r="Y3847" s="31" t="str">
        <f t="shared" si="1071"/>
        <v>W</v>
      </c>
      <c r="Z3847" s="134">
        <v>19.100000000000001</v>
      </c>
      <c r="AA3847" s="31" t="str">
        <f t="shared" si="1072"/>
        <v>-</v>
      </c>
      <c r="AB3847" s="31">
        <f t="shared" si="1073"/>
        <v>19.100000000000001</v>
      </c>
    </row>
    <row r="3848" spans="1:28" x14ac:dyDescent="0.3">
      <c r="A3848" s="133">
        <v>42896</v>
      </c>
      <c r="B3848" s="152">
        <f t="shared" si="1074"/>
        <v>6</v>
      </c>
      <c r="C3848" s="152">
        <f t="shared" si="1075"/>
        <v>10</v>
      </c>
      <c r="D3848" s="152">
        <f t="shared" si="1076"/>
        <v>0</v>
      </c>
      <c r="E3848" s="38" t="str">
        <f t="shared" si="1077"/>
        <v>W</v>
      </c>
      <c r="F3848" s="134">
        <v>20.16</v>
      </c>
      <c r="G3848" s="38" t="str">
        <f t="shared" si="1078"/>
        <v>-</v>
      </c>
      <c r="H3848" s="38">
        <f t="shared" si="1079"/>
        <v>20.16</v>
      </c>
      <c r="K3848" s="133">
        <v>43261</v>
      </c>
      <c r="L3848" s="9">
        <f t="shared" si="1062"/>
        <v>6</v>
      </c>
      <c r="M3848" s="9">
        <f t="shared" si="1063"/>
        <v>10</v>
      </c>
      <c r="N3848" s="9">
        <f t="shared" si="1064"/>
        <v>0</v>
      </c>
      <c r="O3848" s="31" t="str">
        <f t="shared" si="1065"/>
        <v>W</v>
      </c>
      <c r="P3848" s="134">
        <v>21.75</v>
      </c>
      <c r="Q3848" s="31" t="str">
        <f t="shared" si="1066"/>
        <v>-</v>
      </c>
      <c r="R3848" s="31">
        <f t="shared" si="1067"/>
        <v>21.75</v>
      </c>
      <c r="U3848" s="133">
        <v>43626</v>
      </c>
      <c r="V3848" s="9">
        <f t="shared" si="1068"/>
        <v>6</v>
      </c>
      <c r="W3848" s="9">
        <f t="shared" si="1069"/>
        <v>10</v>
      </c>
      <c r="X3848" s="9">
        <f t="shared" si="1070"/>
        <v>0</v>
      </c>
      <c r="Y3848" s="31" t="str">
        <f t="shared" si="1071"/>
        <v/>
      </c>
      <c r="Z3848" s="134">
        <v>18.190000000000001</v>
      </c>
      <c r="AA3848" s="31" t="str">
        <f t="shared" si="1072"/>
        <v>-</v>
      </c>
      <c r="AB3848" s="31">
        <f t="shared" si="1073"/>
        <v>18.190000000000001</v>
      </c>
    </row>
    <row r="3849" spans="1:28" x14ac:dyDescent="0.3">
      <c r="A3849" s="133">
        <v>42896.041666666664</v>
      </c>
      <c r="B3849" s="152">
        <f t="shared" si="1074"/>
        <v>6</v>
      </c>
      <c r="C3849" s="152">
        <f t="shared" si="1075"/>
        <v>10</v>
      </c>
      <c r="D3849" s="152">
        <f t="shared" si="1076"/>
        <v>1</v>
      </c>
      <c r="E3849" s="38" t="str">
        <f t="shared" si="1077"/>
        <v>W</v>
      </c>
      <c r="F3849" s="134">
        <v>18.8</v>
      </c>
      <c r="G3849" s="38" t="str">
        <f t="shared" si="1078"/>
        <v>-</v>
      </c>
      <c r="H3849" s="38">
        <f t="shared" si="1079"/>
        <v>18.8</v>
      </c>
      <c r="K3849" s="133">
        <v>43261.041666666664</v>
      </c>
      <c r="L3849" s="9">
        <f t="shared" ref="L3849:L3912" si="1080">MONTH(K3849)</f>
        <v>6</v>
      </c>
      <c r="M3849" s="9">
        <f t="shared" ref="M3849:M3912" si="1081">DAY(K3849)</f>
        <v>10</v>
      </c>
      <c r="N3849" s="9">
        <f t="shared" ref="N3849:N3912" si="1082">HOUR(K3849)</f>
        <v>1</v>
      </c>
      <c r="O3849" s="31" t="str">
        <f t="shared" ref="O3849:O3912" si="1083">IF(WEEKDAY(K3849,2)&gt;5,"W","")</f>
        <v>W</v>
      </c>
      <c r="P3849" s="134">
        <v>21.45</v>
      </c>
      <c r="Q3849" s="31" t="str">
        <f t="shared" ref="Q3849:Q3912" si="1084">IF(AND($L3849&gt;=$L$5,$L3849&lt;=$M$5),IF($O3849&lt;&gt;"W",IF(AND($N3849&gt;=$N$5,$N3849&lt;$P$5),$P3849,"-"),"-"),"-")</f>
        <v>-</v>
      </c>
      <c r="R3849" s="31">
        <f t="shared" ref="R3849:R3912" si="1085">IF(Q3849="-",P3849,"-")</f>
        <v>21.45</v>
      </c>
      <c r="U3849" s="133">
        <v>43626.041666666664</v>
      </c>
      <c r="V3849" s="9">
        <f t="shared" ref="V3849:V3912" si="1086">MONTH(U3849)</f>
        <v>6</v>
      </c>
      <c r="W3849" s="9">
        <f t="shared" ref="W3849:W3912" si="1087">DAY(U3849)</f>
        <v>10</v>
      </c>
      <c r="X3849" s="9">
        <f t="shared" ref="X3849:X3912" si="1088">HOUR(U3849)</f>
        <v>1</v>
      </c>
      <c r="Y3849" s="31" t="str">
        <f t="shared" ref="Y3849:Y3912" si="1089">IF(WEEKDAY(U3849,2)&gt;5,"W","")</f>
        <v/>
      </c>
      <c r="Z3849" s="134">
        <v>16.16</v>
      </c>
      <c r="AA3849" s="31" t="str">
        <f t="shared" ref="AA3849:AA3912" si="1090">IF(AND($V3849&gt;=$V$5,$V3849&lt;=$W$5),IF($Y3849&lt;&gt;"W",IF(AND($X3849&gt;=$X$5,$X3849&lt;$Z$5),$Z3849,"-"),"-"),"-")</f>
        <v>-</v>
      </c>
      <c r="AB3849" s="31">
        <f t="shared" ref="AB3849:AB3912" si="1091">IF(AA3849="-",Z3849,"-")</f>
        <v>16.16</v>
      </c>
    </row>
    <row r="3850" spans="1:28" x14ac:dyDescent="0.3">
      <c r="A3850" s="133">
        <v>42896.083333333336</v>
      </c>
      <c r="B3850" s="152">
        <f t="shared" ref="B3850:B3913" si="1092">MONTH(A3850)</f>
        <v>6</v>
      </c>
      <c r="C3850" s="152">
        <f t="shared" ref="C3850:C3913" si="1093">DAY(A3850)</f>
        <v>10</v>
      </c>
      <c r="D3850" s="152">
        <f t="shared" ref="D3850:D3913" si="1094">HOUR(A3850)</f>
        <v>2</v>
      </c>
      <c r="E3850" s="38" t="str">
        <f t="shared" ref="E3850:E3913" si="1095">IF(WEEKDAY(A3850,2)&gt;5,"W","")</f>
        <v>W</v>
      </c>
      <c r="F3850" s="134">
        <v>17.649999999999999</v>
      </c>
      <c r="G3850" s="38" t="str">
        <f t="shared" ref="G3850:G3913" si="1096">IF(AND($B3850&gt;=$B$5,$B3850&lt;=$C$5),IF($E3850&lt;&gt;"W",IF(AND($D3850&gt;=$D$5,$D3850&lt;$F$5),$F3850,"-"),"-"),"-")</f>
        <v>-</v>
      </c>
      <c r="H3850" s="38">
        <f t="shared" ref="H3850:H3913" si="1097">IF(G3850="-",F3850,"-")</f>
        <v>17.649999999999999</v>
      </c>
      <c r="K3850" s="133">
        <v>43261.083333333336</v>
      </c>
      <c r="L3850" s="9">
        <f t="shared" si="1080"/>
        <v>6</v>
      </c>
      <c r="M3850" s="9">
        <f t="shared" si="1081"/>
        <v>10</v>
      </c>
      <c r="N3850" s="9">
        <f t="shared" si="1082"/>
        <v>2</v>
      </c>
      <c r="O3850" s="31" t="str">
        <f t="shared" si="1083"/>
        <v>W</v>
      </c>
      <c r="P3850" s="134">
        <v>20.38</v>
      </c>
      <c r="Q3850" s="31" t="str">
        <f t="shared" si="1084"/>
        <v>-</v>
      </c>
      <c r="R3850" s="31">
        <f t="shared" si="1085"/>
        <v>20.38</v>
      </c>
      <c r="U3850" s="133">
        <v>43626.083333333336</v>
      </c>
      <c r="V3850" s="9">
        <f t="shared" si="1086"/>
        <v>6</v>
      </c>
      <c r="W3850" s="9">
        <f t="shared" si="1087"/>
        <v>10</v>
      </c>
      <c r="X3850" s="9">
        <f t="shared" si="1088"/>
        <v>2</v>
      </c>
      <c r="Y3850" s="31" t="str">
        <f t="shared" si="1089"/>
        <v/>
      </c>
      <c r="Z3850" s="134">
        <v>15.61</v>
      </c>
      <c r="AA3850" s="31" t="str">
        <f t="shared" si="1090"/>
        <v>-</v>
      </c>
      <c r="AB3850" s="31">
        <f t="shared" si="1091"/>
        <v>15.61</v>
      </c>
    </row>
    <row r="3851" spans="1:28" x14ac:dyDescent="0.3">
      <c r="A3851" s="133">
        <v>42896.125</v>
      </c>
      <c r="B3851" s="152">
        <f t="shared" si="1092"/>
        <v>6</v>
      </c>
      <c r="C3851" s="152">
        <f t="shared" si="1093"/>
        <v>10</v>
      </c>
      <c r="D3851" s="152">
        <f t="shared" si="1094"/>
        <v>3</v>
      </c>
      <c r="E3851" s="38" t="str">
        <f t="shared" si="1095"/>
        <v>W</v>
      </c>
      <c r="F3851" s="134">
        <v>16.510000000000002</v>
      </c>
      <c r="G3851" s="38" t="str">
        <f t="shared" si="1096"/>
        <v>-</v>
      </c>
      <c r="H3851" s="38">
        <f t="shared" si="1097"/>
        <v>16.510000000000002</v>
      </c>
      <c r="K3851" s="133">
        <v>43261.125</v>
      </c>
      <c r="L3851" s="9">
        <f t="shared" si="1080"/>
        <v>6</v>
      </c>
      <c r="M3851" s="9">
        <f t="shared" si="1081"/>
        <v>10</v>
      </c>
      <c r="N3851" s="9">
        <f t="shared" si="1082"/>
        <v>3</v>
      </c>
      <c r="O3851" s="31" t="str">
        <f t="shared" si="1083"/>
        <v>W</v>
      </c>
      <c r="P3851" s="134">
        <v>19.239999999999998</v>
      </c>
      <c r="Q3851" s="31" t="str">
        <f t="shared" si="1084"/>
        <v>-</v>
      </c>
      <c r="R3851" s="31">
        <f t="shared" si="1085"/>
        <v>19.239999999999998</v>
      </c>
      <c r="U3851" s="133">
        <v>43626.125</v>
      </c>
      <c r="V3851" s="9">
        <f t="shared" si="1086"/>
        <v>6</v>
      </c>
      <c r="W3851" s="9">
        <f t="shared" si="1087"/>
        <v>10</v>
      </c>
      <c r="X3851" s="9">
        <f t="shared" si="1088"/>
        <v>3</v>
      </c>
      <c r="Y3851" s="31" t="str">
        <f t="shared" si="1089"/>
        <v/>
      </c>
      <c r="Z3851" s="134">
        <v>15.4</v>
      </c>
      <c r="AA3851" s="31" t="str">
        <f t="shared" si="1090"/>
        <v>-</v>
      </c>
      <c r="AB3851" s="31">
        <f t="shared" si="1091"/>
        <v>15.4</v>
      </c>
    </row>
    <row r="3852" spans="1:28" x14ac:dyDescent="0.3">
      <c r="A3852" s="133">
        <v>42896.166666666664</v>
      </c>
      <c r="B3852" s="152">
        <f t="shared" si="1092"/>
        <v>6</v>
      </c>
      <c r="C3852" s="152">
        <f t="shared" si="1093"/>
        <v>10</v>
      </c>
      <c r="D3852" s="152">
        <f t="shared" si="1094"/>
        <v>4</v>
      </c>
      <c r="E3852" s="38" t="str">
        <f t="shared" si="1095"/>
        <v>W</v>
      </c>
      <c r="F3852" s="134">
        <v>15.8</v>
      </c>
      <c r="G3852" s="38" t="str">
        <f t="shared" si="1096"/>
        <v>-</v>
      </c>
      <c r="H3852" s="38">
        <f t="shared" si="1097"/>
        <v>15.8</v>
      </c>
      <c r="K3852" s="133">
        <v>43261.166666666664</v>
      </c>
      <c r="L3852" s="9">
        <f t="shared" si="1080"/>
        <v>6</v>
      </c>
      <c r="M3852" s="9">
        <f t="shared" si="1081"/>
        <v>10</v>
      </c>
      <c r="N3852" s="9">
        <f t="shared" si="1082"/>
        <v>4</v>
      </c>
      <c r="O3852" s="31" t="str">
        <f t="shared" si="1083"/>
        <v>W</v>
      </c>
      <c r="P3852" s="134">
        <v>18.260000000000002</v>
      </c>
      <c r="Q3852" s="31" t="str">
        <f t="shared" si="1084"/>
        <v>-</v>
      </c>
      <c r="R3852" s="31">
        <f t="shared" si="1085"/>
        <v>18.260000000000002</v>
      </c>
      <c r="U3852" s="133">
        <v>43626.166666666664</v>
      </c>
      <c r="V3852" s="9">
        <f t="shared" si="1086"/>
        <v>6</v>
      </c>
      <c r="W3852" s="9">
        <f t="shared" si="1087"/>
        <v>10</v>
      </c>
      <c r="X3852" s="9">
        <f t="shared" si="1088"/>
        <v>4</v>
      </c>
      <c r="Y3852" s="31" t="str">
        <f t="shared" si="1089"/>
        <v/>
      </c>
      <c r="Z3852" s="134">
        <v>15.31</v>
      </c>
      <c r="AA3852" s="31" t="str">
        <f t="shared" si="1090"/>
        <v>-</v>
      </c>
      <c r="AB3852" s="31">
        <f t="shared" si="1091"/>
        <v>15.31</v>
      </c>
    </row>
    <row r="3853" spans="1:28" x14ac:dyDescent="0.3">
      <c r="A3853" s="133">
        <v>42896.208333333336</v>
      </c>
      <c r="B3853" s="152">
        <f t="shared" si="1092"/>
        <v>6</v>
      </c>
      <c r="C3853" s="152">
        <f t="shared" si="1093"/>
        <v>10</v>
      </c>
      <c r="D3853" s="152">
        <f t="shared" si="1094"/>
        <v>5</v>
      </c>
      <c r="E3853" s="38" t="str">
        <f t="shared" si="1095"/>
        <v>W</v>
      </c>
      <c r="F3853" s="134">
        <v>16.29</v>
      </c>
      <c r="G3853" s="38" t="str">
        <f t="shared" si="1096"/>
        <v>-</v>
      </c>
      <c r="H3853" s="38">
        <f t="shared" si="1097"/>
        <v>16.29</v>
      </c>
      <c r="K3853" s="133">
        <v>43261.208333333336</v>
      </c>
      <c r="L3853" s="9">
        <f t="shared" si="1080"/>
        <v>6</v>
      </c>
      <c r="M3853" s="9">
        <f t="shared" si="1081"/>
        <v>10</v>
      </c>
      <c r="N3853" s="9">
        <f t="shared" si="1082"/>
        <v>5</v>
      </c>
      <c r="O3853" s="31" t="str">
        <f t="shared" si="1083"/>
        <v>W</v>
      </c>
      <c r="P3853" s="134">
        <v>18.11</v>
      </c>
      <c r="Q3853" s="31" t="str">
        <f t="shared" si="1084"/>
        <v>-</v>
      </c>
      <c r="R3853" s="31">
        <f t="shared" si="1085"/>
        <v>18.11</v>
      </c>
      <c r="U3853" s="133">
        <v>43626.208333333336</v>
      </c>
      <c r="V3853" s="9">
        <f t="shared" si="1086"/>
        <v>6</v>
      </c>
      <c r="W3853" s="9">
        <f t="shared" si="1087"/>
        <v>10</v>
      </c>
      <c r="X3853" s="9">
        <f t="shared" si="1088"/>
        <v>5</v>
      </c>
      <c r="Y3853" s="31" t="str">
        <f t="shared" si="1089"/>
        <v/>
      </c>
      <c r="Z3853" s="134">
        <v>17.63</v>
      </c>
      <c r="AA3853" s="31" t="str">
        <f t="shared" si="1090"/>
        <v>-</v>
      </c>
      <c r="AB3853" s="31">
        <f t="shared" si="1091"/>
        <v>17.63</v>
      </c>
    </row>
    <row r="3854" spans="1:28" x14ac:dyDescent="0.3">
      <c r="A3854" s="133">
        <v>42896.25</v>
      </c>
      <c r="B3854" s="152">
        <f t="shared" si="1092"/>
        <v>6</v>
      </c>
      <c r="C3854" s="152">
        <f t="shared" si="1093"/>
        <v>10</v>
      </c>
      <c r="D3854" s="152">
        <f t="shared" si="1094"/>
        <v>6</v>
      </c>
      <c r="E3854" s="38" t="str">
        <f t="shared" si="1095"/>
        <v>W</v>
      </c>
      <c r="F3854" s="134">
        <v>16.649999999999999</v>
      </c>
      <c r="G3854" s="38" t="str">
        <f t="shared" si="1096"/>
        <v>-</v>
      </c>
      <c r="H3854" s="38">
        <f t="shared" si="1097"/>
        <v>16.649999999999999</v>
      </c>
      <c r="K3854" s="133">
        <v>43261.25</v>
      </c>
      <c r="L3854" s="9">
        <f t="shared" si="1080"/>
        <v>6</v>
      </c>
      <c r="M3854" s="9">
        <f t="shared" si="1081"/>
        <v>10</v>
      </c>
      <c r="N3854" s="9">
        <f t="shared" si="1082"/>
        <v>6</v>
      </c>
      <c r="O3854" s="31" t="str">
        <f t="shared" si="1083"/>
        <v>W</v>
      </c>
      <c r="P3854" s="134">
        <v>17.89</v>
      </c>
      <c r="Q3854" s="31" t="str">
        <f t="shared" si="1084"/>
        <v>-</v>
      </c>
      <c r="R3854" s="31">
        <f t="shared" si="1085"/>
        <v>17.89</v>
      </c>
      <c r="U3854" s="133">
        <v>43626.25</v>
      </c>
      <c r="V3854" s="9">
        <f t="shared" si="1086"/>
        <v>6</v>
      </c>
      <c r="W3854" s="9">
        <f t="shared" si="1087"/>
        <v>10</v>
      </c>
      <c r="X3854" s="9">
        <f t="shared" si="1088"/>
        <v>6</v>
      </c>
      <c r="Y3854" s="31" t="str">
        <f t="shared" si="1089"/>
        <v/>
      </c>
      <c r="Z3854" s="134">
        <v>19.489999999999998</v>
      </c>
      <c r="AA3854" s="31" t="str">
        <f t="shared" si="1090"/>
        <v>-</v>
      </c>
      <c r="AB3854" s="31">
        <f t="shared" si="1091"/>
        <v>19.489999999999998</v>
      </c>
    </row>
    <row r="3855" spans="1:28" x14ac:dyDescent="0.3">
      <c r="A3855" s="133">
        <v>42896.291666666664</v>
      </c>
      <c r="B3855" s="152">
        <f t="shared" si="1092"/>
        <v>6</v>
      </c>
      <c r="C3855" s="152">
        <f t="shared" si="1093"/>
        <v>10</v>
      </c>
      <c r="D3855" s="152">
        <f t="shared" si="1094"/>
        <v>7</v>
      </c>
      <c r="E3855" s="38" t="str">
        <f t="shared" si="1095"/>
        <v>W</v>
      </c>
      <c r="F3855" s="134">
        <v>19.100000000000001</v>
      </c>
      <c r="G3855" s="38" t="str">
        <f t="shared" si="1096"/>
        <v>-</v>
      </c>
      <c r="H3855" s="38">
        <f t="shared" si="1097"/>
        <v>19.100000000000001</v>
      </c>
      <c r="K3855" s="133">
        <v>43261.291666666664</v>
      </c>
      <c r="L3855" s="9">
        <f t="shared" si="1080"/>
        <v>6</v>
      </c>
      <c r="M3855" s="9">
        <f t="shared" si="1081"/>
        <v>10</v>
      </c>
      <c r="N3855" s="9">
        <f t="shared" si="1082"/>
        <v>7</v>
      </c>
      <c r="O3855" s="31" t="str">
        <f t="shared" si="1083"/>
        <v>W</v>
      </c>
      <c r="P3855" s="134">
        <v>19.66</v>
      </c>
      <c r="Q3855" s="31" t="str">
        <f t="shared" si="1084"/>
        <v>-</v>
      </c>
      <c r="R3855" s="31">
        <f t="shared" si="1085"/>
        <v>19.66</v>
      </c>
      <c r="U3855" s="133">
        <v>43626.291666666664</v>
      </c>
      <c r="V3855" s="9">
        <f t="shared" si="1086"/>
        <v>6</v>
      </c>
      <c r="W3855" s="9">
        <f t="shared" si="1087"/>
        <v>10</v>
      </c>
      <c r="X3855" s="9">
        <f t="shared" si="1088"/>
        <v>7</v>
      </c>
      <c r="Y3855" s="31" t="str">
        <f t="shared" si="1089"/>
        <v/>
      </c>
      <c r="Z3855" s="134">
        <v>20.190000000000001</v>
      </c>
      <c r="AA3855" s="31" t="str">
        <f t="shared" si="1090"/>
        <v>-</v>
      </c>
      <c r="AB3855" s="31">
        <f t="shared" si="1091"/>
        <v>20.190000000000001</v>
      </c>
    </row>
    <row r="3856" spans="1:28" x14ac:dyDescent="0.3">
      <c r="A3856" s="133">
        <v>42896.333333333336</v>
      </c>
      <c r="B3856" s="152">
        <f t="shared" si="1092"/>
        <v>6</v>
      </c>
      <c r="C3856" s="152">
        <f t="shared" si="1093"/>
        <v>10</v>
      </c>
      <c r="D3856" s="152">
        <f t="shared" si="1094"/>
        <v>8</v>
      </c>
      <c r="E3856" s="38" t="str">
        <f t="shared" si="1095"/>
        <v>W</v>
      </c>
      <c r="F3856" s="134">
        <v>21.44</v>
      </c>
      <c r="G3856" s="38" t="str">
        <f t="shared" si="1096"/>
        <v>-</v>
      </c>
      <c r="H3856" s="38">
        <f t="shared" si="1097"/>
        <v>21.44</v>
      </c>
      <c r="K3856" s="133">
        <v>43261.333333333336</v>
      </c>
      <c r="L3856" s="9">
        <f t="shared" si="1080"/>
        <v>6</v>
      </c>
      <c r="M3856" s="9">
        <f t="shared" si="1081"/>
        <v>10</v>
      </c>
      <c r="N3856" s="9">
        <f t="shared" si="1082"/>
        <v>8</v>
      </c>
      <c r="O3856" s="31" t="str">
        <f t="shared" si="1083"/>
        <v>W</v>
      </c>
      <c r="P3856" s="134">
        <v>20.73</v>
      </c>
      <c r="Q3856" s="31" t="str">
        <f t="shared" si="1084"/>
        <v>-</v>
      </c>
      <c r="R3856" s="31">
        <f t="shared" si="1085"/>
        <v>20.73</v>
      </c>
      <c r="U3856" s="133">
        <v>43626.333333333336</v>
      </c>
      <c r="V3856" s="9">
        <f t="shared" si="1086"/>
        <v>6</v>
      </c>
      <c r="W3856" s="9">
        <f t="shared" si="1087"/>
        <v>10</v>
      </c>
      <c r="X3856" s="9">
        <f t="shared" si="1088"/>
        <v>8</v>
      </c>
      <c r="Y3856" s="31" t="str">
        <f t="shared" si="1089"/>
        <v/>
      </c>
      <c r="Z3856" s="134">
        <v>21.34</v>
      </c>
      <c r="AA3856" s="31">
        <f t="shared" si="1090"/>
        <v>21.34</v>
      </c>
      <c r="AB3856" s="31" t="str">
        <f t="shared" si="1091"/>
        <v>-</v>
      </c>
    </row>
    <row r="3857" spans="1:28" x14ac:dyDescent="0.3">
      <c r="A3857" s="133">
        <v>42896.375</v>
      </c>
      <c r="B3857" s="152">
        <f t="shared" si="1092"/>
        <v>6</v>
      </c>
      <c r="C3857" s="152">
        <f t="shared" si="1093"/>
        <v>10</v>
      </c>
      <c r="D3857" s="152">
        <f t="shared" si="1094"/>
        <v>9</v>
      </c>
      <c r="E3857" s="38" t="str">
        <f t="shared" si="1095"/>
        <v>W</v>
      </c>
      <c r="F3857" s="134">
        <v>23.56</v>
      </c>
      <c r="G3857" s="38" t="str">
        <f t="shared" si="1096"/>
        <v>-</v>
      </c>
      <c r="H3857" s="38">
        <f t="shared" si="1097"/>
        <v>23.56</v>
      </c>
      <c r="K3857" s="133">
        <v>43261.375</v>
      </c>
      <c r="L3857" s="9">
        <f t="shared" si="1080"/>
        <v>6</v>
      </c>
      <c r="M3857" s="9">
        <f t="shared" si="1081"/>
        <v>10</v>
      </c>
      <c r="N3857" s="9">
        <f t="shared" si="1082"/>
        <v>9</v>
      </c>
      <c r="O3857" s="31" t="str">
        <f t="shared" si="1083"/>
        <v>W</v>
      </c>
      <c r="P3857" s="134">
        <v>23.63</v>
      </c>
      <c r="Q3857" s="31" t="str">
        <f t="shared" si="1084"/>
        <v>-</v>
      </c>
      <c r="R3857" s="31">
        <f t="shared" si="1085"/>
        <v>23.63</v>
      </c>
      <c r="U3857" s="133">
        <v>43626.375</v>
      </c>
      <c r="V3857" s="9">
        <f t="shared" si="1086"/>
        <v>6</v>
      </c>
      <c r="W3857" s="9">
        <f t="shared" si="1087"/>
        <v>10</v>
      </c>
      <c r="X3857" s="9">
        <f t="shared" si="1088"/>
        <v>9</v>
      </c>
      <c r="Y3857" s="31" t="str">
        <f t="shared" si="1089"/>
        <v/>
      </c>
      <c r="Z3857" s="134">
        <v>22.98</v>
      </c>
      <c r="AA3857" s="31">
        <f t="shared" si="1090"/>
        <v>22.98</v>
      </c>
      <c r="AB3857" s="31" t="str">
        <f t="shared" si="1091"/>
        <v>-</v>
      </c>
    </row>
    <row r="3858" spans="1:28" x14ac:dyDescent="0.3">
      <c r="A3858" s="133">
        <v>42896.416666666664</v>
      </c>
      <c r="B3858" s="152">
        <f t="shared" si="1092"/>
        <v>6</v>
      </c>
      <c r="C3858" s="152">
        <f t="shared" si="1093"/>
        <v>10</v>
      </c>
      <c r="D3858" s="152">
        <f t="shared" si="1094"/>
        <v>10</v>
      </c>
      <c r="E3858" s="38" t="str">
        <f t="shared" si="1095"/>
        <v>W</v>
      </c>
      <c r="F3858" s="134">
        <v>25.23</v>
      </c>
      <c r="G3858" s="38" t="str">
        <f t="shared" si="1096"/>
        <v>-</v>
      </c>
      <c r="H3858" s="38">
        <f t="shared" si="1097"/>
        <v>25.23</v>
      </c>
      <c r="K3858" s="133">
        <v>43261.416666666664</v>
      </c>
      <c r="L3858" s="9">
        <f t="shared" si="1080"/>
        <v>6</v>
      </c>
      <c r="M3858" s="9">
        <f t="shared" si="1081"/>
        <v>10</v>
      </c>
      <c r="N3858" s="9">
        <f t="shared" si="1082"/>
        <v>10</v>
      </c>
      <c r="O3858" s="31" t="str">
        <f t="shared" si="1083"/>
        <v>W</v>
      </c>
      <c r="P3858" s="134">
        <v>26.81</v>
      </c>
      <c r="Q3858" s="31" t="str">
        <f t="shared" si="1084"/>
        <v>-</v>
      </c>
      <c r="R3858" s="31">
        <f t="shared" si="1085"/>
        <v>26.81</v>
      </c>
      <c r="U3858" s="133">
        <v>43626.416666666664</v>
      </c>
      <c r="V3858" s="9">
        <f t="shared" si="1086"/>
        <v>6</v>
      </c>
      <c r="W3858" s="9">
        <f t="shared" si="1087"/>
        <v>10</v>
      </c>
      <c r="X3858" s="9">
        <f t="shared" si="1088"/>
        <v>10</v>
      </c>
      <c r="Y3858" s="31" t="str">
        <f t="shared" si="1089"/>
        <v/>
      </c>
      <c r="Z3858" s="134">
        <v>25.64</v>
      </c>
      <c r="AA3858" s="31">
        <f t="shared" si="1090"/>
        <v>25.64</v>
      </c>
      <c r="AB3858" s="31" t="str">
        <f t="shared" si="1091"/>
        <v>-</v>
      </c>
    </row>
    <row r="3859" spans="1:28" x14ac:dyDescent="0.3">
      <c r="A3859" s="133">
        <v>42896.458333333336</v>
      </c>
      <c r="B3859" s="152">
        <f t="shared" si="1092"/>
        <v>6</v>
      </c>
      <c r="C3859" s="152">
        <f t="shared" si="1093"/>
        <v>10</v>
      </c>
      <c r="D3859" s="152">
        <f t="shared" si="1094"/>
        <v>11</v>
      </c>
      <c r="E3859" s="38" t="str">
        <f t="shared" si="1095"/>
        <v>W</v>
      </c>
      <c r="F3859" s="134">
        <v>28.06</v>
      </c>
      <c r="G3859" s="38" t="str">
        <f t="shared" si="1096"/>
        <v>-</v>
      </c>
      <c r="H3859" s="38">
        <f t="shared" si="1097"/>
        <v>28.06</v>
      </c>
      <c r="K3859" s="133">
        <v>43261.458333333336</v>
      </c>
      <c r="L3859" s="9">
        <f t="shared" si="1080"/>
        <v>6</v>
      </c>
      <c r="M3859" s="9">
        <f t="shared" si="1081"/>
        <v>10</v>
      </c>
      <c r="N3859" s="9">
        <f t="shared" si="1082"/>
        <v>11</v>
      </c>
      <c r="O3859" s="31" t="str">
        <f t="shared" si="1083"/>
        <v>W</v>
      </c>
      <c r="P3859" s="134">
        <v>29.15</v>
      </c>
      <c r="Q3859" s="31" t="str">
        <f t="shared" si="1084"/>
        <v>-</v>
      </c>
      <c r="R3859" s="31">
        <f t="shared" si="1085"/>
        <v>29.15</v>
      </c>
      <c r="U3859" s="133">
        <v>43626.458333333336</v>
      </c>
      <c r="V3859" s="9">
        <f t="shared" si="1086"/>
        <v>6</v>
      </c>
      <c r="W3859" s="9">
        <f t="shared" si="1087"/>
        <v>10</v>
      </c>
      <c r="X3859" s="9">
        <f t="shared" si="1088"/>
        <v>11</v>
      </c>
      <c r="Y3859" s="31" t="str">
        <f t="shared" si="1089"/>
        <v/>
      </c>
      <c r="Z3859" s="134">
        <v>25.97</v>
      </c>
      <c r="AA3859" s="31">
        <f t="shared" si="1090"/>
        <v>25.97</v>
      </c>
      <c r="AB3859" s="31" t="str">
        <f t="shared" si="1091"/>
        <v>-</v>
      </c>
    </row>
    <row r="3860" spans="1:28" x14ac:dyDescent="0.3">
      <c r="A3860" s="133">
        <v>42896.5</v>
      </c>
      <c r="B3860" s="152">
        <f t="shared" si="1092"/>
        <v>6</v>
      </c>
      <c r="C3860" s="152">
        <f t="shared" si="1093"/>
        <v>10</v>
      </c>
      <c r="D3860" s="152">
        <f t="shared" si="1094"/>
        <v>12</v>
      </c>
      <c r="E3860" s="38" t="str">
        <f t="shared" si="1095"/>
        <v>W</v>
      </c>
      <c r="F3860" s="134">
        <v>31.61</v>
      </c>
      <c r="G3860" s="38" t="str">
        <f t="shared" si="1096"/>
        <v>-</v>
      </c>
      <c r="H3860" s="38">
        <f t="shared" si="1097"/>
        <v>31.61</v>
      </c>
      <c r="K3860" s="133">
        <v>43261.5</v>
      </c>
      <c r="L3860" s="9">
        <f t="shared" si="1080"/>
        <v>6</v>
      </c>
      <c r="M3860" s="9">
        <f t="shared" si="1081"/>
        <v>10</v>
      </c>
      <c r="N3860" s="9">
        <f t="shared" si="1082"/>
        <v>12</v>
      </c>
      <c r="O3860" s="31" t="str">
        <f t="shared" si="1083"/>
        <v>W</v>
      </c>
      <c r="P3860" s="134">
        <v>32.229999999999997</v>
      </c>
      <c r="Q3860" s="31" t="str">
        <f t="shared" si="1084"/>
        <v>-</v>
      </c>
      <c r="R3860" s="31">
        <f t="shared" si="1085"/>
        <v>32.229999999999997</v>
      </c>
      <c r="U3860" s="133">
        <v>43626.5</v>
      </c>
      <c r="V3860" s="9">
        <f t="shared" si="1086"/>
        <v>6</v>
      </c>
      <c r="W3860" s="9">
        <f t="shared" si="1087"/>
        <v>10</v>
      </c>
      <c r="X3860" s="9">
        <f t="shared" si="1088"/>
        <v>12</v>
      </c>
      <c r="Y3860" s="31" t="str">
        <f t="shared" si="1089"/>
        <v/>
      </c>
      <c r="Z3860" s="134">
        <v>28.47</v>
      </c>
      <c r="AA3860" s="31">
        <f t="shared" si="1090"/>
        <v>28.47</v>
      </c>
      <c r="AB3860" s="31" t="str">
        <f t="shared" si="1091"/>
        <v>-</v>
      </c>
    </row>
    <row r="3861" spans="1:28" x14ac:dyDescent="0.3">
      <c r="A3861" s="133">
        <v>42896.541666666664</v>
      </c>
      <c r="B3861" s="152">
        <f t="shared" si="1092"/>
        <v>6</v>
      </c>
      <c r="C3861" s="152">
        <f t="shared" si="1093"/>
        <v>10</v>
      </c>
      <c r="D3861" s="152">
        <f t="shared" si="1094"/>
        <v>13</v>
      </c>
      <c r="E3861" s="38" t="str">
        <f t="shared" si="1095"/>
        <v>W</v>
      </c>
      <c r="F3861" s="134">
        <v>34.96</v>
      </c>
      <c r="G3861" s="38" t="str">
        <f t="shared" si="1096"/>
        <v>-</v>
      </c>
      <c r="H3861" s="38">
        <f t="shared" si="1097"/>
        <v>34.96</v>
      </c>
      <c r="K3861" s="133">
        <v>43261.541666666664</v>
      </c>
      <c r="L3861" s="9">
        <f t="shared" si="1080"/>
        <v>6</v>
      </c>
      <c r="M3861" s="9">
        <f t="shared" si="1081"/>
        <v>10</v>
      </c>
      <c r="N3861" s="9">
        <f t="shared" si="1082"/>
        <v>13</v>
      </c>
      <c r="O3861" s="31" t="str">
        <f t="shared" si="1083"/>
        <v>W</v>
      </c>
      <c r="P3861" s="134">
        <v>34.590000000000003</v>
      </c>
      <c r="Q3861" s="31" t="str">
        <f t="shared" si="1084"/>
        <v>-</v>
      </c>
      <c r="R3861" s="31">
        <f t="shared" si="1085"/>
        <v>34.590000000000003</v>
      </c>
      <c r="U3861" s="133">
        <v>43626.541666666664</v>
      </c>
      <c r="V3861" s="9">
        <f t="shared" si="1086"/>
        <v>6</v>
      </c>
      <c r="W3861" s="9">
        <f t="shared" si="1087"/>
        <v>10</v>
      </c>
      <c r="X3861" s="9">
        <f t="shared" si="1088"/>
        <v>13</v>
      </c>
      <c r="Y3861" s="31" t="str">
        <f t="shared" si="1089"/>
        <v/>
      </c>
      <c r="Z3861" s="134">
        <v>29.61</v>
      </c>
      <c r="AA3861" s="31">
        <f t="shared" si="1090"/>
        <v>29.61</v>
      </c>
      <c r="AB3861" s="31" t="str">
        <f t="shared" si="1091"/>
        <v>-</v>
      </c>
    </row>
    <row r="3862" spans="1:28" x14ac:dyDescent="0.3">
      <c r="A3862" s="133">
        <v>42896.583333333336</v>
      </c>
      <c r="B3862" s="152">
        <f t="shared" si="1092"/>
        <v>6</v>
      </c>
      <c r="C3862" s="152">
        <f t="shared" si="1093"/>
        <v>10</v>
      </c>
      <c r="D3862" s="152">
        <f t="shared" si="1094"/>
        <v>14</v>
      </c>
      <c r="E3862" s="38" t="str">
        <f t="shared" si="1095"/>
        <v>W</v>
      </c>
      <c r="F3862" s="134">
        <v>36.380000000000003</v>
      </c>
      <c r="G3862" s="38" t="str">
        <f t="shared" si="1096"/>
        <v>-</v>
      </c>
      <c r="H3862" s="38">
        <f t="shared" si="1097"/>
        <v>36.380000000000003</v>
      </c>
      <c r="K3862" s="133">
        <v>43261.583333333336</v>
      </c>
      <c r="L3862" s="9">
        <f t="shared" si="1080"/>
        <v>6</v>
      </c>
      <c r="M3862" s="9">
        <f t="shared" si="1081"/>
        <v>10</v>
      </c>
      <c r="N3862" s="9">
        <f t="shared" si="1082"/>
        <v>14</v>
      </c>
      <c r="O3862" s="31" t="str">
        <f t="shared" si="1083"/>
        <v>W</v>
      </c>
      <c r="P3862" s="134">
        <v>34.82</v>
      </c>
      <c r="Q3862" s="31" t="str">
        <f t="shared" si="1084"/>
        <v>-</v>
      </c>
      <c r="R3862" s="31">
        <f t="shared" si="1085"/>
        <v>34.82</v>
      </c>
      <c r="U3862" s="133">
        <v>43626.583333333336</v>
      </c>
      <c r="V3862" s="9">
        <f t="shared" si="1086"/>
        <v>6</v>
      </c>
      <c r="W3862" s="9">
        <f t="shared" si="1087"/>
        <v>10</v>
      </c>
      <c r="X3862" s="9">
        <f t="shared" si="1088"/>
        <v>14</v>
      </c>
      <c r="Y3862" s="31" t="str">
        <f t="shared" si="1089"/>
        <v/>
      </c>
      <c r="Z3862" s="134">
        <v>29.68</v>
      </c>
      <c r="AA3862" s="31">
        <f t="shared" si="1090"/>
        <v>29.68</v>
      </c>
      <c r="AB3862" s="31" t="str">
        <f t="shared" si="1091"/>
        <v>-</v>
      </c>
    </row>
    <row r="3863" spans="1:28" x14ac:dyDescent="0.3">
      <c r="A3863" s="133">
        <v>42896.625</v>
      </c>
      <c r="B3863" s="152">
        <f t="shared" si="1092"/>
        <v>6</v>
      </c>
      <c r="C3863" s="152">
        <f t="shared" si="1093"/>
        <v>10</v>
      </c>
      <c r="D3863" s="152">
        <f t="shared" si="1094"/>
        <v>15</v>
      </c>
      <c r="E3863" s="38" t="str">
        <f t="shared" si="1095"/>
        <v>W</v>
      </c>
      <c r="F3863" s="134">
        <v>40</v>
      </c>
      <c r="G3863" s="38" t="str">
        <f t="shared" si="1096"/>
        <v>-</v>
      </c>
      <c r="H3863" s="38">
        <f t="shared" si="1097"/>
        <v>40</v>
      </c>
      <c r="K3863" s="133">
        <v>43261.625</v>
      </c>
      <c r="L3863" s="9">
        <f t="shared" si="1080"/>
        <v>6</v>
      </c>
      <c r="M3863" s="9">
        <f t="shared" si="1081"/>
        <v>10</v>
      </c>
      <c r="N3863" s="9">
        <f t="shared" si="1082"/>
        <v>15</v>
      </c>
      <c r="O3863" s="31" t="str">
        <f t="shared" si="1083"/>
        <v>W</v>
      </c>
      <c r="P3863" s="134">
        <v>36.32</v>
      </c>
      <c r="Q3863" s="31" t="str">
        <f t="shared" si="1084"/>
        <v>-</v>
      </c>
      <c r="R3863" s="31">
        <f t="shared" si="1085"/>
        <v>36.32</v>
      </c>
      <c r="U3863" s="133">
        <v>43626.625</v>
      </c>
      <c r="V3863" s="9">
        <f t="shared" si="1086"/>
        <v>6</v>
      </c>
      <c r="W3863" s="9">
        <f t="shared" si="1087"/>
        <v>10</v>
      </c>
      <c r="X3863" s="9">
        <f t="shared" si="1088"/>
        <v>15</v>
      </c>
      <c r="Y3863" s="31" t="str">
        <f t="shared" si="1089"/>
        <v/>
      </c>
      <c r="Z3863" s="134">
        <v>30.84</v>
      </c>
      <c r="AA3863" s="31">
        <f t="shared" si="1090"/>
        <v>30.84</v>
      </c>
      <c r="AB3863" s="31" t="str">
        <f t="shared" si="1091"/>
        <v>-</v>
      </c>
    </row>
    <row r="3864" spans="1:28" x14ac:dyDescent="0.3">
      <c r="A3864" s="133">
        <v>42896.666666666664</v>
      </c>
      <c r="B3864" s="152">
        <f t="shared" si="1092"/>
        <v>6</v>
      </c>
      <c r="C3864" s="152">
        <f t="shared" si="1093"/>
        <v>10</v>
      </c>
      <c r="D3864" s="152">
        <f t="shared" si="1094"/>
        <v>16</v>
      </c>
      <c r="E3864" s="38" t="str">
        <f t="shared" si="1095"/>
        <v>W</v>
      </c>
      <c r="F3864" s="134">
        <v>43.71</v>
      </c>
      <c r="G3864" s="38" t="str">
        <f t="shared" si="1096"/>
        <v>-</v>
      </c>
      <c r="H3864" s="38">
        <f t="shared" si="1097"/>
        <v>43.71</v>
      </c>
      <c r="K3864" s="133">
        <v>43261.666666666664</v>
      </c>
      <c r="L3864" s="9">
        <f t="shared" si="1080"/>
        <v>6</v>
      </c>
      <c r="M3864" s="9">
        <f t="shared" si="1081"/>
        <v>10</v>
      </c>
      <c r="N3864" s="9">
        <f t="shared" si="1082"/>
        <v>16</v>
      </c>
      <c r="O3864" s="31" t="str">
        <f t="shared" si="1083"/>
        <v>W</v>
      </c>
      <c r="P3864" s="134">
        <v>38.619999999999997</v>
      </c>
      <c r="Q3864" s="31" t="str">
        <f t="shared" si="1084"/>
        <v>-</v>
      </c>
      <c r="R3864" s="31">
        <f t="shared" si="1085"/>
        <v>38.619999999999997</v>
      </c>
      <c r="U3864" s="133">
        <v>43626.666666666664</v>
      </c>
      <c r="V3864" s="9">
        <f t="shared" si="1086"/>
        <v>6</v>
      </c>
      <c r="W3864" s="9">
        <f t="shared" si="1087"/>
        <v>10</v>
      </c>
      <c r="X3864" s="9">
        <f t="shared" si="1088"/>
        <v>16</v>
      </c>
      <c r="Y3864" s="31" t="str">
        <f t="shared" si="1089"/>
        <v/>
      </c>
      <c r="Z3864" s="134">
        <v>30.67</v>
      </c>
      <c r="AA3864" s="31">
        <f t="shared" si="1090"/>
        <v>30.67</v>
      </c>
      <c r="AB3864" s="31" t="str">
        <f t="shared" si="1091"/>
        <v>-</v>
      </c>
    </row>
    <row r="3865" spans="1:28" x14ac:dyDescent="0.3">
      <c r="A3865" s="133">
        <v>42896.708333333336</v>
      </c>
      <c r="B3865" s="152">
        <f t="shared" si="1092"/>
        <v>6</v>
      </c>
      <c r="C3865" s="152">
        <f t="shared" si="1093"/>
        <v>10</v>
      </c>
      <c r="D3865" s="152">
        <f t="shared" si="1094"/>
        <v>17</v>
      </c>
      <c r="E3865" s="38" t="str">
        <f t="shared" si="1095"/>
        <v>W</v>
      </c>
      <c r="F3865" s="134">
        <v>44.97</v>
      </c>
      <c r="G3865" s="38" t="str">
        <f t="shared" si="1096"/>
        <v>-</v>
      </c>
      <c r="H3865" s="38">
        <f t="shared" si="1097"/>
        <v>44.97</v>
      </c>
      <c r="K3865" s="133">
        <v>43261.708333333336</v>
      </c>
      <c r="L3865" s="9">
        <f t="shared" si="1080"/>
        <v>6</v>
      </c>
      <c r="M3865" s="9">
        <f t="shared" si="1081"/>
        <v>10</v>
      </c>
      <c r="N3865" s="9">
        <f t="shared" si="1082"/>
        <v>17</v>
      </c>
      <c r="O3865" s="31" t="str">
        <f t="shared" si="1083"/>
        <v>W</v>
      </c>
      <c r="P3865" s="134">
        <v>38.65</v>
      </c>
      <c r="Q3865" s="31" t="str">
        <f t="shared" si="1084"/>
        <v>-</v>
      </c>
      <c r="R3865" s="31">
        <f t="shared" si="1085"/>
        <v>38.65</v>
      </c>
      <c r="U3865" s="133">
        <v>43626.708333333336</v>
      </c>
      <c r="V3865" s="9">
        <f t="shared" si="1086"/>
        <v>6</v>
      </c>
      <c r="W3865" s="9">
        <f t="shared" si="1087"/>
        <v>10</v>
      </c>
      <c r="X3865" s="9">
        <f t="shared" si="1088"/>
        <v>17</v>
      </c>
      <c r="Y3865" s="31" t="str">
        <f t="shared" si="1089"/>
        <v/>
      </c>
      <c r="Z3865" s="134">
        <v>31.13</v>
      </c>
      <c r="AA3865" s="31" t="str">
        <f t="shared" si="1090"/>
        <v>-</v>
      </c>
      <c r="AB3865" s="31">
        <f t="shared" si="1091"/>
        <v>31.13</v>
      </c>
    </row>
    <row r="3866" spans="1:28" x14ac:dyDescent="0.3">
      <c r="A3866" s="133">
        <v>42896.75</v>
      </c>
      <c r="B3866" s="152">
        <f t="shared" si="1092"/>
        <v>6</v>
      </c>
      <c r="C3866" s="152">
        <f t="shared" si="1093"/>
        <v>10</v>
      </c>
      <c r="D3866" s="152">
        <f t="shared" si="1094"/>
        <v>18</v>
      </c>
      <c r="E3866" s="38" t="str">
        <f t="shared" si="1095"/>
        <v>W</v>
      </c>
      <c r="F3866" s="134">
        <v>38.56</v>
      </c>
      <c r="G3866" s="38" t="str">
        <f t="shared" si="1096"/>
        <v>-</v>
      </c>
      <c r="H3866" s="38">
        <f t="shared" si="1097"/>
        <v>38.56</v>
      </c>
      <c r="K3866" s="133">
        <v>43261.75</v>
      </c>
      <c r="L3866" s="9">
        <f t="shared" si="1080"/>
        <v>6</v>
      </c>
      <c r="M3866" s="9">
        <f t="shared" si="1081"/>
        <v>10</v>
      </c>
      <c r="N3866" s="9">
        <f t="shared" si="1082"/>
        <v>18</v>
      </c>
      <c r="O3866" s="31" t="str">
        <f t="shared" si="1083"/>
        <v>W</v>
      </c>
      <c r="P3866" s="134">
        <v>34.96</v>
      </c>
      <c r="Q3866" s="31" t="str">
        <f t="shared" si="1084"/>
        <v>-</v>
      </c>
      <c r="R3866" s="31">
        <f t="shared" si="1085"/>
        <v>34.96</v>
      </c>
      <c r="U3866" s="133">
        <v>43626.75</v>
      </c>
      <c r="V3866" s="9">
        <f t="shared" si="1086"/>
        <v>6</v>
      </c>
      <c r="W3866" s="9">
        <f t="shared" si="1087"/>
        <v>10</v>
      </c>
      <c r="X3866" s="9">
        <f t="shared" si="1088"/>
        <v>18</v>
      </c>
      <c r="Y3866" s="31" t="str">
        <f t="shared" si="1089"/>
        <v/>
      </c>
      <c r="Z3866" s="134">
        <v>30.12</v>
      </c>
      <c r="AA3866" s="31" t="str">
        <f t="shared" si="1090"/>
        <v>-</v>
      </c>
      <c r="AB3866" s="31">
        <f t="shared" si="1091"/>
        <v>30.12</v>
      </c>
    </row>
    <row r="3867" spans="1:28" x14ac:dyDescent="0.3">
      <c r="A3867" s="133">
        <v>42896.791666666664</v>
      </c>
      <c r="B3867" s="152">
        <f t="shared" si="1092"/>
        <v>6</v>
      </c>
      <c r="C3867" s="152">
        <f t="shared" si="1093"/>
        <v>10</v>
      </c>
      <c r="D3867" s="152">
        <f t="shared" si="1094"/>
        <v>19</v>
      </c>
      <c r="E3867" s="38" t="str">
        <f t="shared" si="1095"/>
        <v>W</v>
      </c>
      <c r="F3867" s="134">
        <v>35.6</v>
      </c>
      <c r="G3867" s="38" t="str">
        <f t="shared" si="1096"/>
        <v>-</v>
      </c>
      <c r="H3867" s="38">
        <f t="shared" si="1097"/>
        <v>35.6</v>
      </c>
      <c r="K3867" s="133">
        <v>43261.791666666664</v>
      </c>
      <c r="L3867" s="9">
        <f t="shared" si="1080"/>
        <v>6</v>
      </c>
      <c r="M3867" s="9">
        <f t="shared" si="1081"/>
        <v>10</v>
      </c>
      <c r="N3867" s="9">
        <f t="shared" si="1082"/>
        <v>19</v>
      </c>
      <c r="O3867" s="31" t="str">
        <f t="shared" si="1083"/>
        <v>W</v>
      </c>
      <c r="P3867" s="134">
        <v>31.27</v>
      </c>
      <c r="Q3867" s="31" t="str">
        <f t="shared" si="1084"/>
        <v>-</v>
      </c>
      <c r="R3867" s="31">
        <f t="shared" si="1085"/>
        <v>31.27</v>
      </c>
      <c r="U3867" s="133">
        <v>43626.791666666664</v>
      </c>
      <c r="V3867" s="9">
        <f t="shared" si="1086"/>
        <v>6</v>
      </c>
      <c r="W3867" s="9">
        <f t="shared" si="1087"/>
        <v>10</v>
      </c>
      <c r="X3867" s="9">
        <f t="shared" si="1088"/>
        <v>19</v>
      </c>
      <c r="Y3867" s="31" t="str">
        <f t="shared" si="1089"/>
        <v/>
      </c>
      <c r="Z3867" s="134">
        <v>26.85</v>
      </c>
      <c r="AA3867" s="31" t="str">
        <f t="shared" si="1090"/>
        <v>-</v>
      </c>
      <c r="AB3867" s="31">
        <f t="shared" si="1091"/>
        <v>26.85</v>
      </c>
    </row>
    <row r="3868" spans="1:28" x14ac:dyDescent="0.3">
      <c r="A3868" s="133">
        <v>42896.833333333336</v>
      </c>
      <c r="B3868" s="152">
        <f t="shared" si="1092"/>
        <v>6</v>
      </c>
      <c r="C3868" s="152">
        <f t="shared" si="1093"/>
        <v>10</v>
      </c>
      <c r="D3868" s="152">
        <f t="shared" si="1094"/>
        <v>20</v>
      </c>
      <c r="E3868" s="38" t="str">
        <f t="shared" si="1095"/>
        <v>W</v>
      </c>
      <c r="F3868" s="134">
        <v>31.94</v>
      </c>
      <c r="G3868" s="38" t="str">
        <f t="shared" si="1096"/>
        <v>-</v>
      </c>
      <c r="H3868" s="38">
        <f t="shared" si="1097"/>
        <v>31.94</v>
      </c>
      <c r="K3868" s="133">
        <v>43261.833333333336</v>
      </c>
      <c r="L3868" s="9">
        <f t="shared" si="1080"/>
        <v>6</v>
      </c>
      <c r="M3868" s="9">
        <f t="shared" si="1081"/>
        <v>10</v>
      </c>
      <c r="N3868" s="9">
        <f t="shared" si="1082"/>
        <v>20</v>
      </c>
      <c r="O3868" s="31" t="str">
        <f t="shared" si="1083"/>
        <v>W</v>
      </c>
      <c r="P3868" s="134">
        <v>30.69</v>
      </c>
      <c r="Q3868" s="31" t="str">
        <f t="shared" si="1084"/>
        <v>-</v>
      </c>
      <c r="R3868" s="31">
        <f t="shared" si="1085"/>
        <v>30.69</v>
      </c>
      <c r="U3868" s="133">
        <v>43626.833333333336</v>
      </c>
      <c r="V3868" s="9">
        <f t="shared" si="1086"/>
        <v>6</v>
      </c>
      <c r="W3868" s="9">
        <f t="shared" si="1087"/>
        <v>10</v>
      </c>
      <c r="X3868" s="9">
        <f t="shared" si="1088"/>
        <v>20</v>
      </c>
      <c r="Y3868" s="31" t="str">
        <f t="shared" si="1089"/>
        <v/>
      </c>
      <c r="Z3868" s="134">
        <v>26.82</v>
      </c>
      <c r="AA3868" s="31" t="str">
        <f t="shared" si="1090"/>
        <v>-</v>
      </c>
      <c r="AB3868" s="31">
        <f t="shared" si="1091"/>
        <v>26.82</v>
      </c>
    </row>
    <row r="3869" spans="1:28" x14ac:dyDescent="0.3">
      <c r="A3869" s="133">
        <v>42896.875</v>
      </c>
      <c r="B3869" s="152">
        <f t="shared" si="1092"/>
        <v>6</v>
      </c>
      <c r="C3869" s="152">
        <f t="shared" si="1093"/>
        <v>10</v>
      </c>
      <c r="D3869" s="152">
        <f t="shared" si="1094"/>
        <v>21</v>
      </c>
      <c r="E3869" s="38" t="str">
        <f t="shared" si="1095"/>
        <v>W</v>
      </c>
      <c r="F3869" s="134">
        <v>28.54</v>
      </c>
      <c r="G3869" s="38" t="str">
        <f t="shared" si="1096"/>
        <v>-</v>
      </c>
      <c r="H3869" s="38">
        <f t="shared" si="1097"/>
        <v>28.54</v>
      </c>
      <c r="K3869" s="133">
        <v>43261.875</v>
      </c>
      <c r="L3869" s="9">
        <f t="shared" si="1080"/>
        <v>6</v>
      </c>
      <c r="M3869" s="9">
        <f t="shared" si="1081"/>
        <v>10</v>
      </c>
      <c r="N3869" s="9">
        <f t="shared" si="1082"/>
        <v>21</v>
      </c>
      <c r="O3869" s="31" t="str">
        <f t="shared" si="1083"/>
        <v>W</v>
      </c>
      <c r="P3869" s="134">
        <v>28.79</v>
      </c>
      <c r="Q3869" s="31" t="str">
        <f t="shared" si="1084"/>
        <v>-</v>
      </c>
      <c r="R3869" s="31">
        <f t="shared" si="1085"/>
        <v>28.79</v>
      </c>
      <c r="U3869" s="133">
        <v>43626.875</v>
      </c>
      <c r="V3869" s="9">
        <f t="shared" si="1086"/>
        <v>6</v>
      </c>
      <c r="W3869" s="9">
        <f t="shared" si="1087"/>
        <v>10</v>
      </c>
      <c r="X3869" s="9">
        <f t="shared" si="1088"/>
        <v>21</v>
      </c>
      <c r="Y3869" s="31" t="str">
        <f t="shared" si="1089"/>
        <v/>
      </c>
      <c r="Z3869" s="134">
        <v>25.31</v>
      </c>
      <c r="AA3869" s="31" t="str">
        <f t="shared" si="1090"/>
        <v>-</v>
      </c>
      <c r="AB3869" s="31">
        <f t="shared" si="1091"/>
        <v>25.31</v>
      </c>
    </row>
    <row r="3870" spans="1:28" x14ac:dyDescent="0.3">
      <c r="A3870" s="133">
        <v>42896.916666666664</v>
      </c>
      <c r="B3870" s="152">
        <f t="shared" si="1092"/>
        <v>6</v>
      </c>
      <c r="C3870" s="152">
        <f t="shared" si="1093"/>
        <v>10</v>
      </c>
      <c r="D3870" s="152">
        <f t="shared" si="1094"/>
        <v>22</v>
      </c>
      <c r="E3870" s="38" t="str">
        <f t="shared" si="1095"/>
        <v>W</v>
      </c>
      <c r="F3870" s="134">
        <v>25.07</v>
      </c>
      <c r="G3870" s="38" t="str">
        <f t="shared" si="1096"/>
        <v>-</v>
      </c>
      <c r="H3870" s="38">
        <f t="shared" si="1097"/>
        <v>25.07</v>
      </c>
      <c r="K3870" s="133">
        <v>43261.916666666664</v>
      </c>
      <c r="L3870" s="9">
        <f t="shared" si="1080"/>
        <v>6</v>
      </c>
      <c r="M3870" s="9">
        <f t="shared" si="1081"/>
        <v>10</v>
      </c>
      <c r="N3870" s="9">
        <f t="shared" si="1082"/>
        <v>22</v>
      </c>
      <c r="O3870" s="31" t="str">
        <f t="shared" si="1083"/>
        <v>W</v>
      </c>
      <c r="P3870" s="134">
        <v>24.72</v>
      </c>
      <c r="Q3870" s="31" t="str">
        <f t="shared" si="1084"/>
        <v>-</v>
      </c>
      <c r="R3870" s="31">
        <f t="shared" si="1085"/>
        <v>24.72</v>
      </c>
      <c r="U3870" s="133">
        <v>43626.916666666664</v>
      </c>
      <c r="V3870" s="9">
        <f t="shared" si="1086"/>
        <v>6</v>
      </c>
      <c r="W3870" s="9">
        <f t="shared" si="1087"/>
        <v>10</v>
      </c>
      <c r="X3870" s="9">
        <f t="shared" si="1088"/>
        <v>22</v>
      </c>
      <c r="Y3870" s="31" t="str">
        <f t="shared" si="1089"/>
        <v/>
      </c>
      <c r="Z3870" s="134">
        <v>21.5</v>
      </c>
      <c r="AA3870" s="31" t="str">
        <f t="shared" si="1090"/>
        <v>-</v>
      </c>
      <c r="AB3870" s="31">
        <f t="shared" si="1091"/>
        <v>21.5</v>
      </c>
    </row>
    <row r="3871" spans="1:28" x14ac:dyDescent="0.3">
      <c r="A3871" s="133">
        <v>42896.958333333336</v>
      </c>
      <c r="B3871" s="152">
        <f t="shared" si="1092"/>
        <v>6</v>
      </c>
      <c r="C3871" s="152">
        <f t="shared" si="1093"/>
        <v>10</v>
      </c>
      <c r="D3871" s="152">
        <f t="shared" si="1094"/>
        <v>23</v>
      </c>
      <c r="E3871" s="38" t="str">
        <f t="shared" si="1095"/>
        <v>W</v>
      </c>
      <c r="F3871" s="134">
        <v>23.14</v>
      </c>
      <c r="G3871" s="38" t="str">
        <f t="shared" si="1096"/>
        <v>-</v>
      </c>
      <c r="H3871" s="38">
        <f t="shared" si="1097"/>
        <v>23.14</v>
      </c>
      <c r="K3871" s="133">
        <v>43261.958333333336</v>
      </c>
      <c r="L3871" s="9">
        <f t="shared" si="1080"/>
        <v>6</v>
      </c>
      <c r="M3871" s="9">
        <f t="shared" si="1081"/>
        <v>10</v>
      </c>
      <c r="N3871" s="9">
        <f t="shared" si="1082"/>
        <v>23</v>
      </c>
      <c r="O3871" s="31" t="str">
        <f t="shared" si="1083"/>
        <v>W</v>
      </c>
      <c r="P3871" s="134">
        <v>21.65</v>
      </c>
      <c r="Q3871" s="31" t="str">
        <f t="shared" si="1084"/>
        <v>-</v>
      </c>
      <c r="R3871" s="31">
        <f t="shared" si="1085"/>
        <v>21.65</v>
      </c>
      <c r="U3871" s="133">
        <v>43626.958333333336</v>
      </c>
      <c r="V3871" s="9">
        <f t="shared" si="1086"/>
        <v>6</v>
      </c>
      <c r="W3871" s="9">
        <f t="shared" si="1087"/>
        <v>10</v>
      </c>
      <c r="X3871" s="9">
        <f t="shared" si="1088"/>
        <v>23</v>
      </c>
      <c r="Y3871" s="31" t="str">
        <f t="shared" si="1089"/>
        <v/>
      </c>
      <c r="Z3871" s="134">
        <v>20.38</v>
      </c>
      <c r="AA3871" s="31" t="str">
        <f t="shared" si="1090"/>
        <v>-</v>
      </c>
      <c r="AB3871" s="31">
        <f t="shared" si="1091"/>
        <v>20.38</v>
      </c>
    </row>
    <row r="3872" spans="1:28" x14ac:dyDescent="0.3">
      <c r="A3872" s="133">
        <v>42897</v>
      </c>
      <c r="B3872" s="152">
        <f t="shared" si="1092"/>
        <v>6</v>
      </c>
      <c r="C3872" s="152">
        <f t="shared" si="1093"/>
        <v>11</v>
      </c>
      <c r="D3872" s="152">
        <f t="shared" si="1094"/>
        <v>0</v>
      </c>
      <c r="E3872" s="38" t="str">
        <f t="shared" si="1095"/>
        <v>W</v>
      </c>
      <c r="F3872" s="134">
        <v>20.059999999999999</v>
      </c>
      <c r="G3872" s="38" t="str">
        <f t="shared" si="1096"/>
        <v>-</v>
      </c>
      <c r="H3872" s="38">
        <f t="shared" si="1097"/>
        <v>20.059999999999999</v>
      </c>
      <c r="K3872" s="133">
        <v>43262</v>
      </c>
      <c r="L3872" s="9">
        <f t="shared" si="1080"/>
        <v>6</v>
      </c>
      <c r="M3872" s="9">
        <f t="shared" si="1081"/>
        <v>11</v>
      </c>
      <c r="N3872" s="9">
        <f t="shared" si="1082"/>
        <v>0</v>
      </c>
      <c r="O3872" s="31" t="str">
        <f t="shared" si="1083"/>
        <v/>
      </c>
      <c r="P3872" s="134">
        <v>19.86</v>
      </c>
      <c r="Q3872" s="31" t="str">
        <f t="shared" si="1084"/>
        <v>-</v>
      </c>
      <c r="R3872" s="31">
        <f t="shared" si="1085"/>
        <v>19.86</v>
      </c>
      <c r="U3872" s="133">
        <v>43627</v>
      </c>
      <c r="V3872" s="9">
        <f t="shared" si="1086"/>
        <v>6</v>
      </c>
      <c r="W3872" s="9">
        <f t="shared" si="1087"/>
        <v>11</v>
      </c>
      <c r="X3872" s="9">
        <f t="shared" si="1088"/>
        <v>0</v>
      </c>
      <c r="Y3872" s="31" t="str">
        <f t="shared" si="1089"/>
        <v/>
      </c>
      <c r="Z3872" s="134">
        <v>18.05</v>
      </c>
      <c r="AA3872" s="31" t="str">
        <f t="shared" si="1090"/>
        <v>-</v>
      </c>
      <c r="AB3872" s="31">
        <f t="shared" si="1091"/>
        <v>18.05</v>
      </c>
    </row>
    <row r="3873" spans="1:28" x14ac:dyDescent="0.3">
      <c r="A3873" s="133">
        <v>42897.041666666664</v>
      </c>
      <c r="B3873" s="152">
        <f t="shared" si="1092"/>
        <v>6</v>
      </c>
      <c r="C3873" s="152">
        <f t="shared" si="1093"/>
        <v>11</v>
      </c>
      <c r="D3873" s="152">
        <f t="shared" si="1094"/>
        <v>1</v>
      </c>
      <c r="E3873" s="38" t="str">
        <f t="shared" si="1095"/>
        <v>W</v>
      </c>
      <c r="F3873" s="134">
        <v>19.18</v>
      </c>
      <c r="G3873" s="38" t="str">
        <f t="shared" si="1096"/>
        <v>-</v>
      </c>
      <c r="H3873" s="38">
        <f t="shared" si="1097"/>
        <v>19.18</v>
      </c>
      <c r="K3873" s="133">
        <v>43262.041666666664</v>
      </c>
      <c r="L3873" s="9">
        <f t="shared" si="1080"/>
        <v>6</v>
      </c>
      <c r="M3873" s="9">
        <f t="shared" si="1081"/>
        <v>11</v>
      </c>
      <c r="N3873" s="9">
        <f t="shared" si="1082"/>
        <v>1</v>
      </c>
      <c r="O3873" s="31" t="str">
        <f t="shared" si="1083"/>
        <v/>
      </c>
      <c r="P3873" s="134">
        <v>19.02</v>
      </c>
      <c r="Q3873" s="31" t="str">
        <f t="shared" si="1084"/>
        <v>-</v>
      </c>
      <c r="R3873" s="31">
        <f t="shared" si="1085"/>
        <v>19.02</v>
      </c>
      <c r="U3873" s="133">
        <v>43627.041666666664</v>
      </c>
      <c r="V3873" s="9">
        <f t="shared" si="1086"/>
        <v>6</v>
      </c>
      <c r="W3873" s="9">
        <f t="shared" si="1087"/>
        <v>11</v>
      </c>
      <c r="X3873" s="9">
        <f t="shared" si="1088"/>
        <v>1</v>
      </c>
      <c r="Y3873" s="31" t="str">
        <f t="shared" si="1089"/>
        <v/>
      </c>
      <c r="Z3873" s="134">
        <v>16.53</v>
      </c>
      <c r="AA3873" s="31" t="str">
        <f t="shared" si="1090"/>
        <v>-</v>
      </c>
      <c r="AB3873" s="31">
        <f t="shared" si="1091"/>
        <v>16.53</v>
      </c>
    </row>
    <row r="3874" spans="1:28" x14ac:dyDescent="0.3">
      <c r="A3874" s="133">
        <v>42897.083333333336</v>
      </c>
      <c r="B3874" s="152">
        <f t="shared" si="1092"/>
        <v>6</v>
      </c>
      <c r="C3874" s="152">
        <f t="shared" si="1093"/>
        <v>11</v>
      </c>
      <c r="D3874" s="152">
        <f t="shared" si="1094"/>
        <v>2</v>
      </c>
      <c r="E3874" s="38" t="str">
        <f t="shared" si="1095"/>
        <v>W</v>
      </c>
      <c r="F3874" s="134">
        <v>17.55</v>
      </c>
      <c r="G3874" s="38" t="str">
        <f t="shared" si="1096"/>
        <v>-</v>
      </c>
      <c r="H3874" s="38">
        <f t="shared" si="1097"/>
        <v>17.55</v>
      </c>
      <c r="K3874" s="133">
        <v>43262.083333333336</v>
      </c>
      <c r="L3874" s="9">
        <f t="shared" si="1080"/>
        <v>6</v>
      </c>
      <c r="M3874" s="9">
        <f t="shared" si="1081"/>
        <v>11</v>
      </c>
      <c r="N3874" s="9">
        <f t="shared" si="1082"/>
        <v>2</v>
      </c>
      <c r="O3874" s="31" t="str">
        <f t="shared" si="1083"/>
        <v/>
      </c>
      <c r="P3874" s="134">
        <v>18.649999999999999</v>
      </c>
      <c r="Q3874" s="31" t="str">
        <f t="shared" si="1084"/>
        <v>-</v>
      </c>
      <c r="R3874" s="31">
        <f t="shared" si="1085"/>
        <v>18.649999999999999</v>
      </c>
      <c r="U3874" s="133">
        <v>43627.083333333336</v>
      </c>
      <c r="V3874" s="9">
        <f t="shared" si="1086"/>
        <v>6</v>
      </c>
      <c r="W3874" s="9">
        <f t="shared" si="1087"/>
        <v>11</v>
      </c>
      <c r="X3874" s="9">
        <f t="shared" si="1088"/>
        <v>2</v>
      </c>
      <c r="Y3874" s="31" t="str">
        <f t="shared" si="1089"/>
        <v/>
      </c>
      <c r="Z3874" s="134">
        <v>15.67</v>
      </c>
      <c r="AA3874" s="31" t="str">
        <f t="shared" si="1090"/>
        <v>-</v>
      </c>
      <c r="AB3874" s="31">
        <f t="shared" si="1091"/>
        <v>15.67</v>
      </c>
    </row>
    <row r="3875" spans="1:28" x14ac:dyDescent="0.3">
      <c r="A3875" s="133">
        <v>42897.125</v>
      </c>
      <c r="B3875" s="152">
        <f t="shared" si="1092"/>
        <v>6</v>
      </c>
      <c r="C3875" s="152">
        <f t="shared" si="1093"/>
        <v>11</v>
      </c>
      <c r="D3875" s="152">
        <f t="shared" si="1094"/>
        <v>3</v>
      </c>
      <c r="E3875" s="38" t="str">
        <f t="shared" si="1095"/>
        <v>W</v>
      </c>
      <c r="F3875" s="134">
        <v>15.71</v>
      </c>
      <c r="G3875" s="38" t="str">
        <f t="shared" si="1096"/>
        <v>-</v>
      </c>
      <c r="H3875" s="38">
        <f t="shared" si="1097"/>
        <v>15.71</v>
      </c>
      <c r="K3875" s="133">
        <v>43262.125</v>
      </c>
      <c r="L3875" s="9">
        <f t="shared" si="1080"/>
        <v>6</v>
      </c>
      <c r="M3875" s="9">
        <f t="shared" si="1081"/>
        <v>11</v>
      </c>
      <c r="N3875" s="9">
        <f t="shared" si="1082"/>
        <v>3</v>
      </c>
      <c r="O3875" s="31" t="str">
        <f t="shared" si="1083"/>
        <v/>
      </c>
      <c r="P3875" s="134">
        <v>18.309999999999999</v>
      </c>
      <c r="Q3875" s="31" t="str">
        <f t="shared" si="1084"/>
        <v>-</v>
      </c>
      <c r="R3875" s="31">
        <f t="shared" si="1085"/>
        <v>18.309999999999999</v>
      </c>
      <c r="U3875" s="133">
        <v>43627.125</v>
      </c>
      <c r="V3875" s="9">
        <f t="shared" si="1086"/>
        <v>6</v>
      </c>
      <c r="W3875" s="9">
        <f t="shared" si="1087"/>
        <v>11</v>
      </c>
      <c r="X3875" s="9">
        <f t="shared" si="1088"/>
        <v>3</v>
      </c>
      <c r="Y3875" s="31" t="str">
        <f t="shared" si="1089"/>
        <v/>
      </c>
      <c r="Z3875" s="134">
        <v>15.25</v>
      </c>
      <c r="AA3875" s="31" t="str">
        <f t="shared" si="1090"/>
        <v>-</v>
      </c>
      <c r="AB3875" s="31">
        <f t="shared" si="1091"/>
        <v>15.25</v>
      </c>
    </row>
    <row r="3876" spans="1:28" x14ac:dyDescent="0.3">
      <c r="A3876" s="133">
        <v>42897.166666666664</v>
      </c>
      <c r="B3876" s="152">
        <f t="shared" si="1092"/>
        <v>6</v>
      </c>
      <c r="C3876" s="152">
        <f t="shared" si="1093"/>
        <v>11</v>
      </c>
      <c r="D3876" s="152">
        <f t="shared" si="1094"/>
        <v>4</v>
      </c>
      <c r="E3876" s="38" t="str">
        <f t="shared" si="1095"/>
        <v>W</v>
      </c>
      <c r="F3876" s="134">
        <v>13.85</v>
      </c>
      <c r="G3876" s="38" t="str">
        <f t="shared" si="1096"/>
        <v>-</v>
      </c>
      <c r="H3876" s="38">
        <f t="shared" si="1097"/>
        <v>13.85</v>
      </c>
      <c r="K3876" s="133">
        <v>43262.166666666664</v>
      </c>
      <c r="L3876" s="9">
        <f t="shared" si="1080"/>
        <v>6</v>
      </c>
      <c r="M3876" s="9">
        <f t="shared" si="1081"/>
        <v>11</v>
      </c>
      <c r="N3876" s="9">
        <f t="shared" si="1082"/>
        <v>4</v>
      </c>
      <c r="O3876" s="31" t="str">
        <f t="shared" si="1083"/>
        <v/>
      </c>
      <c r="P3876" s="134">
        <v>18.39</v>
      </c>
      <c r="Q3876" s="31" t="str">
        <f t="shared" si="1084"/>
        <v>-</v>
      </c>
      <c r="R3876" s="31">
        <f t="shared" si="1085"/>
        <v>18.39</v>
      </c>
      <c r="U3876" s="133">
        <v>43627.166666666664</v>
      </c>
      <c r="V3876" s="9">
        <f t="shared" si="1086"/>
        <v>6</v>
      </c>
      <c r="W3876" s="9">
        <f t="shared" si="1087"/>
        <v>11</v>
      </c>
      <c r="X3876" s="9">
        <f t="shared" si="1088"/>
        <v>4</v>
      </c>
      <c r="Y3876" s="31" t="str">
        <f t="shared" si="1089"/>
        <v/>
      </c>
      <c r="Z3876" s="134">
        <v>15.49</v>
      </c>
      <c r="AA3876" s="31" t="str">
        <f t="shared" si="1090"/>
        <v>-</v>
      </c>
      <c r="AB3876" s="31">
        <f t="shared" si="1091"/>
        <v>15.49</v>
      </c>
    </row>
    <row r="3877" spans="1:28" x14ac:dyDescent="0.3">
      <c r="A3877" s="133">
        <v>42897.208333333336</v>
      </c>
      <c r="B3877" s="152">
        <f t="shared" si="1092"/>
        <v>6</v>
      </c>
      <c r="C3877" s="152">
        <f t="shared" si="1093"/>
        <v>11</v>
      </c>
      <c r="D3877" s="152">
        <f t="shared" si="1094"/>
        <v>5</v>
      </c>
      <c r="E3877" s="38" t="str">
        <f t="shared" si="1095"/>
        <v>W</v>
      </c>
      <c r="F3877" s="134">
        <v>13.72</v>
      </c>
      <c r="G3877" s="38" t="str">
        <f t="shared" si="1096"/>
        <v>-</v>
      </c>
      <c r="H3877" s="38">
        <f t="shared" si="1097"/>
        <v>13.72</v>
      </c>
      <c r="K3877" s="133">
        <v>43262.208333333336</v>
      </c>
      <c r="L3877" s="9">
        <f t="shared" si="1080"/>
        <v>6</v>
      </c>
      <c r="M3877" s="9">
        <f t="shared" si="1081"/>
        <v>11</v>
      </c>
      <c r="N3877" s="9">
        <f t="shared" si="1082"/>
        <v>5</v>
      </c>
      <c r="O3877" s="31" t="str">
        <f t="shared" si="1083"/>
        <v/>
      </c>
      <c r="P3877" s="134">
        <v>19.22</v>
      </c>
      <c r="Q3877" s="31" t="str">
        <f t="shared" si="1084"/>
        <v>-</v>
      </c>
      <c r="R3877" s="31">
        <f t="shared" si="1085"/>
        <v>19.22</v>
      </c>
      <c r="U3877" s="133">
        <v>43627.208333333336</v>
      </c>
      <c r="V3877" s="9">
        <f t="shared" si="1086"/>
        <v>6</v>
      </c>
      <c r="W3877" s="9">
        <f t="shared" si="1087"/>
        <v>11</v>
      </c>
      <c r="X3877" s="9">
        <f t="shared" si="1088"/>
        <v>5</v>
      </c>
      <c r="Y3877" s="31" t="str">
        <f t="shared" si="1089"/>
        <v/>
      </c>
      <c r="Z3877" s="134">
        <v>16.05</v>
      </c>
      <c r="AA3877" s="31" t="str">
        <f t="shared" si="1090"/>
        <v>-</v>
      </c>
      <c r="AB3877" s="31">
        <f t="shared" si="1091"/>
        <v>16.05</v>
      </c>
    </row>
    <row r="3878" spans="1:28" x14ac:dyDescent="0.3">
      <c r="A3878" s="133">
        <v>42897.25</v>
      </c>
      <c r="B3878" s="152">
        <f t="shared" si="1092"/>
        <v>6</v>
      </c>
      <c r="C3878" s="152">
        <f t="shared" si="1093"/>
        <v>11</v>
      </c>
      <c r="D3878" s="152">
        <f t="shared" si="1094"/>
        <v>6</v>
      </c>
      <c r="E3878" s="38" t="str">
        <f t="shared" si="1095"/>
        <v>W</v>
      </c>
      <c r="F3878" s="134">
        <v>14.33</v>
      </c>
      <c r="G3878" s="38" t="str">
        <f t="shared" si="1096"/>
        <v>-</v>
      </c>
      <c r="H3878" s="38">
        <f t="shared" si="1097"/>
        <v>14.33</v>
      </c>
      <c r="K3878" s="133">
        <v>43262.25</v>
      </c>
      <c r="L3878" s="9">
        <f t="shared" si="1080"/>
        <v>6</v>
      </c>
      <c r="M3878" s="9">
        <f t="shared" si="1081"/>
        <v>11</v>
      </c>
      <c r="N3878" s="9">
        <f t="shared" si="1082"/>
        <v>6</v>
      </c>
      <c r="O3878" s="31" t="str">
        <f t="shared" si="1083"/>
        <v/>
      </c>
      <c r="P3878" s="134">
        <v>21.22</v>
      </c>
      <c r="Q3878" s="31" t="str">
        <f t="shared" si="1084"/>
        <v>-</v>
      </c>
      <c r="R3878" s="31">
        <f t="shared" si="1085"/>
        <v>21.22</v>
      </c>
      <c r="U3878" s="133">
        <v>43627.25</v>
      </c>
      <c r="V3878" s="9">
        <f t="shared" si="1086"/>
        <v>6</v>
      </c>
      <c r="W3878" s="9">
        <f t="shared" si="1087"/>
        <v>11</v>
      </c>
      <c r="X3878" s="9">
        <f t="shared" si="1088"/>
        <v>6</v>
      </c>
      <c r="Y3878" s="31" t="str">
        <f t="shared" si="1089"/>
        <v/>
      </c>
      <c r="Z3878" s="134">
        <v>18.079999999999998</v>
      </c>
      <c r="AA3878" s="31" t="str">
        <f t="shared" si="1090"/>
        <v>-</v>
      </c>
      <c r="AB3878" s="31">
        <f t="shared" si="1091"/>
        <v>18.079999999999998</v>
      </c>
    </row>
    <row r="3879" spans="1:28" x14ac:dyDescent="0.3">
      <c r="A3879" s="133">
        <v>42897.291666666664</v>
      </c>
      <c r="B3879" s="152">
        <f t="shared" si="1092"/>
        <v>6</v>
      </c>
      <c r="C3879" s="152">
        <f t="shared" si="1093"/>
        <v>11</v>
      </c>
      <c r="D3879" s="152">
        <f t="shared" si="1094"/>
        <v>7</v>
      </c>
      <c r="E3879" s="38" t="str">
        <f t="shared" si="1095"/>
        <v>W</v>
      </c>
      <c r="F3879" s="134">
        <v>18.43</v>
      </c>
      <c r="G3879" s="38" t="str">
        <f t="shared" si="1096"/>
        <v>-</v>
      </c>
      <c r="H3879" s="38">
        <f t="shared" si="1097"/>
        <v>18.43</v>
      </c>
      <c r="K3879" s="133">
        <v>43262.291666666664</v>
      </c>
      <c r="L3879" s="9">
        <f t="shared" si="1080"/>
        <v>6</v>
      </c>
      <c r="M3879" s="9">
        <f t="shared" si="1081"/>
        <v>11</v>
      </c>
      <c r="N3879" s="9">
        <f t="shared" si="1082"/>
        <v>7</v>
      </c>
      <c r="O3879" s="31" t="str">
        <f t="shared" si="1083"/>
        <v/>
      </c>
      <c r="P3879" s="134">
        <v>22.92</v>
      </c>
      <c r="Q3879" s="31" t="str">
        <f t="shared" si="1084"/>
        <v>-</v>
      </c>
      <c r="R3879" s="31">
        <f t="shared" si="1085"/>
        <v>22.92</v>
      </c>
      <c r="U3879" s="133">
        <v>43627.291666666664</v>
      </c>
      <c r="V3879" s="9">
        <f t="shared" si="1086"/>
        <v>6</v>
      </c>
      <c r="W3879" s="9">
        <f t="shared" si="1087"/>
        <v>11</v>
      </c>
      <c r="X3879" s="9">
        <f t="shared" si="1088"/>
        <v>7</v>
      </c>
      <c r="Y3879" s="31" t="str">
        <f t="shared" si="1089"/>
        <v/>
      </c>
      <c r="Z3879" s="134">
        <v>19.2</v>
      </c>
      <c r="AA3879" s="31" t="str">
        <f t="shared" si="1090"/>
        <v>-</v>
      </c>
      <c r="AB3879" s="31">
        <f t="shared" si="1091"/>
        <v>19.2</v>
      </c>
    </row>
    <row r="3880" spans="1:28" x14ac:dyDescent="0.3">
      <c r="A3880" s="133">
        <v>42897.333333333336</v>
      </c>
      <c r="B3880" s="152">
        <f t="shared" si="1092"/>
        <v>6</v>
      </c>
      <c r="C3880" s="152">
        <f t="shared" si="1093"/>
        <v>11</v>
      </c>
      <c r="D3880" s="152">
        <f t="shared" si="1094"/>
        <v>8</v>
      </c>
      <c r="E3880" s="38" t="str">
        <f t="shared" si="1095"/>
        <v>W</v>
      </c>
      <c r="F3880" s="134">
        <v>21.02</v>
      </c>
      <c r="G3880" s="38" t="str">
        <f t="shared" si="1096"/>
        <v>-</v>
      </c>
      <c r="H3880" s="38">
        <f t="shared" si="1097"/>
        <v>21.02</v>
      </c>
      <c r="K3880" s="133">
        <v>43262.333333333336</v>
      </c>
      <c r="L3880" s="9">
        <f t="shared" si="1080"/>
        <v>6</v>
      </c>
      <c r="M3880" s="9">
        <f t="shared" si="1081"/>
        <v>11</v>
      </c>
      <c r="N3880" s="9">
        <f t="shared" si="1082"/>
        <v>8</v>
      </c>
      <c r="O3880" s="31" t="str">
        <f t="shared" si="1083"/>
        <v/>
      </c>
      <c r="P3880" s="134">
        <v>23.73</v>
      </c>
      <c r="Q3880" s="31">
        <f t="shared" si="1084"/>
        <v>23.73</v>
      </c>
      <c r="R3880" s="31" t="str">
        <f t="shared" si="1085"/>
        <v>-</v>
      </c>
      <c r="U3880" s="133">
        <v>43627.333333333336</v>
      </c>
      <c r="V3880" s="9">
        <f t="shared" si="1086"/>
        <v>6</v>
      </c>
      <c r="W3880" s="9">
        <f t="shared" si="1087"/>
        <v>11</v>
      </c>
      <c r="X3880" s="9">
        <f t="shared" si="1088"/>
        <v>8</v>
      </c>
      <c r="Y3880" s="31" t="str">
        <f t="shared" si="1089"/>
        <v/>
      </c>
      <c r="Z3880" s="134">
        <v>19.899999999999999</v>
      </c>
      <c r="AA3880" s="31">
        <f t="shared" si="1090"/>
        <v>19.899999999999999</v>
      </c>
      <c r="AB3880" s="31" t="str">
        <f t="shared" si="1091"/>
        <v>-</v>
      </c>
    </row>
    <row r="3881" spans="1:28" x14ac:dyDescent="0.3">
      <c r="A3881" s="133">
        <v>42897.375</v>
      </c>
      <c r="B3881" s="152">
        <f t="shared" si="1092"/>
        <v>6</v>
      </c>
      <c r="C3881" s="152">
        <f t="shared" si="1093"/>
        <v>11</v>
      </c>
      <c r="D3881" s="152">
        <f t="shared" si="1094"/>
        <v>9</v>
      </c>
      <c r="E3881" s="38" t="str">
        <f t="shared" si="1095"/>
        <v>W</v>
      </c>
      <c r="F3881" s="134">
        <v>23.46</v>
      </c>
      <c r="G3881" s="38" t="str">
        <f t="shared" si="1096"/>
        <v>-</v>
      </c>
      <c r="H3881" s="38">
        <f t="shared" si="1097"/>
        <v>23.46</v>
      </c>
      <c r="K3881" s="133">
        <v>43262.375</v>
      </c>
      <c r="L3881" s="9">
        <f t="shared" si="1080"/>
        <v>6</v>
      </c>
      <c r="M3881" s="9">
        <f t="shared" si="1081"/>
        <v>11</v>
      </c>
      <c r="N3881" s="9">
        <f t="shared" si="1082"/>
        <v>9</v>
      </c>
      <c r="O3881" s="31" t="str">
        <f t="shared" si="1083"/>
        <v/>
      </c>
      <c r="P3881" s="134">
        <v>26.98</v>
      </c>
      <c r="Q3881" s="31">
        <f t="shared" si="1084"/>
        <v>26.98</v>
      </c>
      <c r="R3881" s="31" t="str">
        <f t="shared" si="1085"/>
        <v>-</v>
      </c>
      <c r="U3881" s="133">
        <v>43627.375</v>
      </c>
      <c r="V3881" s="9">
        <f t="shared" si="1086"/>
        <v>6</v>
      </c>
      <c r="W3881" s="9">
        <f t="shared" si="1087"/>
        <v>11</v>
      </c>
      <c r="X3881" s="9">
        <f t="shared" si="1088"/>
        <v>9</v>
      </c>
      <c r="Y3881" s="31" t="str">
        <f t="shared" si="1089"/>
        <v/>
      </c>
      <c r="Z3881" s="134">
        <v>20.96</v>
      </c>
      <c r="AA3881" s="31">
        <f t="shared" si="1090"/>
        <v>20.96</v>
      </c>
      <c r="AB3881" s="31" t="str">
        <f t="shared" si="1091"/>
        <v>-</v>
      </c>
    </row>
    <row r="3882" spans="1:28" x14ac:dyDescent="0.3">
      <c r="A3882" s="133">
        <v>42897.416666666664</v>
      </c>
      <c r="B3882" s="152">
        <f t="shared" si="1092"/>
        <v>6</v>
      </c>
      <c r="C3882" s="152">
        <f t="shared" si="1093"/>
        <v>11</v>
      </c>
      <c r="D3882" s="152">
        <f t="shared" si="1094"/>
        <v>10</v>
      </c>
      <c r="E3882" s="38" t="str">
        <f t="shared" si="1095"/>
        <v>W</v>
      </c>
      <c r="F3882" s="134">
        <v>25.05</v>
      </c>
      <c r="G3882" s="38" t="str">
        <f t="shared" si="1096"/>
        <v>-</v>
      </c>
      <c r="H3882" s="38">
        <f t="shared" si="1097"/>
        <v>25.05</v>
      </c>
      <c r="K3882" s="133">
        <v>43262.416666666664</v>
      </c>
      <c r="L3882" s="9">
        <f t="shared" si="1080"/>
        <v>6</v>
      </c>
      <c r="M3882" s="9">
        <f t="shared" si="1081"/>
        <v>11</v>
      </c>
      <c r="N3882" s="9">
        <f t="shared" si="1082"/>
        <v>10</v>
      </c>
      <c r="O3882" s="31" t="str">
        <f t="shared" si="1083"/>
        <v/>
      </c>
      <c r="P3882" s="134">
        <v>30.28</v>
      </c>
      <c r="Q3882" s="31">
        <f t="shared" si="1084"/>
        <v>30.28</v>
      </c>
      <c r="R3882" s="31" t="str">
        <f t="shared" si="1085"/>
        <v>-</v>
      </c>
      <c r="U3882" s="133">
        <v>43627.416666666664</v>
      </c>
      <c r="V3882" s="9">
        <f t="shared" si="1086"/>
        <v>6</v>
      </c>
      <c r="W3882" s="9">
        <f t="shared" si="1087"/>
        <v>11</v>
      </c>
      <c r="X3882" s="9">
        <f t="shared" si="1088"/>
        <v>10</v>
      </c>
      <c r="Y3882" s="31" t="str">
        <f t="shared" si="1089"/>
        <v/>
      </c>
      <c r="Z3882" s="134">
        <v>22.47</v>
      </c>
      <c r="AA3882" s="31">
        <f t="shared" si="1090"/>
        <v>22.47</v>
      </c>
      <c r="AB3882" s="31" t="str">
        <f t="shared" si="1091"/>
        <v>-</v>
      </c>
    </row>
    <row r="3883" spans="1:28" x14ac:dyDescent="0.3">
      <c r="A3883" s="133">
        <v>42897.458333333336</v>
      </c>
      <c r="B3883" s="152">
        <f t="shared" si="1092"/>
        <v>6</v>
      </c>
      <c r="C3883" s="152">
        <f t="shared" si="1093"/>
        <v>11</v>
      </c>
      <c r="D3883" s="152">
        <f t="shared" si="1094"/>
        <v>11</v>
      </c>
      <c r="E3883" s="38" t="str">
        <f t="shared" si="1095"/>
        <v>W</v>
      </c>
      <c r="F3883" s="134">
        <v>28.42</v>
      </c>
      <c r="G3883" s="38" t="str">
        <f t="shared" si="1096"/>
        <v>-</v>
      </c>
      <c r="H3883" s="38">
        <f t="shared" si="1097"/>
        <v>28.42</v>
      </c>
      <c r="K3883" s="133">
        <v>43262.458333333336</v>
      </c>
      <c r="L3883" s="9">
        <f t="shared" si="1080"/>
        <v>6</v>
      </c>
      <c r="M3883" s="9">
        <f t="shared" si="1081"/>
        <v>11</v>
      </c>
      <c r="N3883" s="9">
        <f t="shared" si="1082"/>
        <v>11</v>
      </c>
      <c r="O3883" s="31" t="str">
        <f t="shared" si="1083"/>
        <v/>
      </c>
      <c r="P3883" s="134">
        <v>33.69</v>
      </c>
      <c r="Q3883" s="31">
        <f t="shared" si="1084"/>
        <v>33.69</v>
      </c>
      <c r="R3883" s="31" t="str">
        <f t="shared" si="1085"/>
        <v>-</v>
      </c>
      <c r="U3883" s="133">
        <v>43627.458333333336</v>
      </c>
      <c r="V3883" s="9">
        <f t="shared" si="1086"/>
        <v>6</v>
      </c>
      <c r="W3883" s="9">
        <f t="shared" si="1087"/>
        <v>11</v>
      </c>
      <c r="X3883" s="9">
        <f t="shared" si="1088"/>
        <v>11</v>
      </c>
      <c r="Y3883" s="31" t="str">
        <f t="shared" si="1089"/>
        <v/>
      </c>
      <c r="Z3883" s="134">
        <v>23.38</v>
      </c>
      <c r="AA3883" s="31">
        <f t="shared" si="1090"/>
        <v>23.38</v>
      </c>
      <c r="AB3883" s="31" t="str">
        <f t="shared" si="1091"/>
        <v>-</v>
      </c>
    </row>
    <row r="3884" spans="1:28" x14ac:dyDescent="0.3">
      <c r="A3884" s="133">
        <v>42897.5</v>
      </c>
      <c r="B3884" s="152">
        <f t="shared" si="1092"/>
        <v>6</v>
      </c>
      <c r="C3884" s="152">
        <f t="shared" si="1093"/>
        <v>11</v>
      </c>
      <c r="D3884" s="152">
        <f t="shared" si="1094"/>
        <v>12</v>
      </c>
      <c r="E3884" s="38" t="str">
        <f t="shared" si="1095"/>
        <v>W</v>
      </c>
      <c r="F3884" s="134">
        <v>32.39</v>
      </c>
      <c r="G3884" s="38" t="str">
        <f t="shared" si="1096"/>
        <v>-</v>
      </c>
      <c r="H3884" s="38">
        <f t="shared" si="1097"/>
        <v>32.39</v>
      </c>
      <c r="K3884" s="133">
        <v>43262.5</v>
      </c>
      <c r="L3884" s="9">
        <f t="shared" si="1080"/>
        <v>6</v>
      </c>
      <c r="M3884" s="9">
        <f t="shared" si="1081"/>
        <v>11</v>
      </c>
      <c r="N3884" s="9">
        <f t="shared" si="1082"/>
        <v>12</v>
      </c>
      <c r="O3884" s="31" t="str">
        <f t="shared" si="1083"/>
        <v/>
      </c>
      <c r="P3884" s="134">
        <v>38.08</v>
      </c>
      <c r="Q3884" s="31">
        <f t="shared" si="1084"/>
        <v>38.08</v>
      </c>
      <c r="R3884" s="31" t="str">
        <f t="shared" si="1085"/>
        <v>-</v>
      </c>
      <c r="U3884" s="133">
        <v>43627.5</v>
      </c>
      <c r="V3884" s="9">
        <f t="shared" si="1086"/>
        <v>6</v>
      </c>
      <c r="W3884" s="9">
        <f t="shared" si="1087"/>
        <v>11</v>
      </c>
      <c r="X3884" s="9">
        <f t="shared" si="1088"/>
        <v>12</v>
      </c>
      <c r="Y3884" s="31" t="str">
        <f t="shared" si="1089"/>
        <v/>
      </c>
      <c r="Z3884" s="134">
        <v>25.18</v>
      </c>
      <c r="AA3884" s="31">
        <f t="shared" si="1090"/>
        <v>25.18</v>
      </c>
      <c r="AB3884" s="31" t="str">
        <f t="shared" si="1091"/>
        <v>-</v>
      </c>
    </row>
    <row r="3885" spans="1:28" x14ac:dyDescent="0.3">
      <c r="A3885" s="133">
        <v>42897.541666666664</v>
      </c>
      <c r="B3885" s="152">
        <f t="shared" si="1092"/>
        <v>6</v>
      </c>
      <c r="C3885" s="152">
        <f t="shared" si="1093"/>
        <v>11</v>
      </c>
      <c r="D3885" s="152">
        <f t="shared" si="1094"/>
        <v>13</v>
      </c>
      <c r="E3885" s="38" t="str">
        <f t="shared" si="1095"/>
        <v>W</v>
      </c>
      <c r="F3885" s="134">
        <v>36.39</v>
      </c>
      <c r="G3885" s="38" t="str">
        <f t="shared" si="1096"/>
        <v>-</v>
      </c>
      <c r="H3885" s="38">
        <f t="shared" si="1097"/>
        <v>36.39</v>
      </c>
      <c r="K3885" s="133">
        <v>43262.541666666664</v>
      </c>
      <c r="L3885" s="9">
        <f t="shared" si="1080"/>
        <v>6</v>
      </c>
      <c r="M3885" s="9">
        <f t="shared" si="1081"/>
        <v>11</v>
      </c>
      <c r="N3885" s="9">
        <f t="shared" si="1082"/>
        <v>13</v>
      </c>
      <c r="O3885" s="31" t="str">
        <f t="shared" si="1083"/>
        <v/>
      </c>
      <c r="P3885" s="134">
        <v>39.119999999999997</v>
      </c>
      <c r="Q3885" s="31">
        <f t="shared" si="1084"/>
        <v>39.119999999999997</v>
      </c>
      <c r="R3885" s="31" t="str">
        <f t="shared" si="1085"/>
        <v>-</v>
      </c>
      <c r="U3885" s="133">
        <v>43627.541666666664</v>
      </c>
      <c r="V3885" s="9">
        <f t="shared" si="1086"/>
        <v>6</v>
      </c>
      <c r="W3885" s="9">
        <f t="shared" si="1087"/>
        <v>11</v>
      </c>
      <c r="X3885" s="9">
        <f t="shared" si="1088"/>
        <v>13</v>
      </c>
      <c r="Y3885" s="31" t="str">
        <f t="shared" si="1089"/>
        <v/>
      </c>
      <c r="Z3885" s="134">
        <v>26.68</v>
      </c>
      <c r="AA3885" s="31">
        <f t="shared" si="1090"/>
        <v>26.68</v>
      </c>
      <c r="AB3885" s="31" t="str">
        <f t="shared" si="1091"/>
        <v>-</v>
      </c>
    </row>
    <row r="3886" spans="1:28" x14ac:dyDescent="0.3">
      <c r="A3886" s="133">
        <v>42897.583333333336</v>
      </c>
      <c r="B3886" s="152">
        <f t="shared" si="1092"/>
        <v>6</v>
      </c>
      <c r="C3886" s="152">
        <f t="shared" si="1093"/>
        <v>11</v>
      </c>
      <c r="D3886" s="152">
        <f t="shared" si="1094"/>
        <v>14</v>
      </c>
      <c r="E3886" s="38" t="str">
        <f t="shared" si="1095"/>
        <v>W</v>
      </c>
      <c r="F3886" s="134">
        <v>36.35</v>
      </c>
      <c r="G3886" s="38" t="str">
        <f t="shared" si="1096"/>
        <v>-</v>
      </c>
      <c r="H3886" s="38">
        <f t="shared" si="1097"/>
        <v>36.35</v>
      </c>
      <c r="K3886" s="133">
        <v>43262.583333333336</v>
      </c>
      <c r="L3886" s="9">
        <f t="shared" si="1080"/>
        <v>6</v>
      </c>
      <c r="M3886" s="9">
        <f t="shared" si="1081"/>
        <v>11</v>
      </c>
      <c r="N3886" s="9">
        <f t="shared" si="1082"/>
        <v>14</v>
      </c>
      <c r="O3886" s="31" t="str">
        <f t="shared" si="1083"/>
        <v/>
      </c>
      <c r="P3886" s="134">
        <v>41.27</v>
      </c>
      <c r="Q3886" s="31">
        <f t="shared" si="1084"/>
        <v>41.27</v>
      </c>
      <c r="R3886" s="31" t="str">
        <f t="shared" si="1085"/>
        <v>-</v>
      </c>
      <c r="U3886" s="133">
        <v>43627.583333333336</v>
      </c>
      <c r="V3886" s="9">
        <f t="shared" si="1086"/>
        <v>6</v>
      </c>
      <c r="W3886" s="9">
        <f t="shared" si="1087"/>
        <v>11</v>
      </c>
      <c r="X3886" s="9">
        <f t="shared" si="1088"/>
        <v>14</v>
      </c>
      <c r="Y3886" s="31" t="str">
        <f t="shared" si="1089"/>
        <v/>
      </c>
      <c r="Z3886" s="134">
        <v>27.49</v>
      </c>
      <c r="AA3886" s="31">
        <f t="shared" si="1090"/>
        <v>27.49</v>
      </c>
      <c r="AB3886" s="31" t="str">
        <f t="shared" si="1091"/>
        <v>-</v>
      </c>
    </row>
    <row r="3887" spans="1:28" x14ac:dyDescent="0.3">
      <c r="A3887" s="133">
        <v>42897.625</v>
      </c>
      <c r="B3887" s="152">
        <f t="shared" si="1092"/>
        <v>6</v>
      </c>
      <c r="C3887" s="152">
        <f t="shared" si="1093"/>
        <v>11</v>
      </c>
      <c r="D3887" s="152">
        <f t="shared" si="1094"/>
        <v>15</v>
      </c>
      <c r="E3887" s="38" t="str">
        <f t="shared" si="1095"/>
        <v>W</v>
      </c>
      <c r="F3887" s="134">
        <v>40.799999999999997</v>
      </c>
      <c r="G3887" s="38" t="str">
        <f t="shared" si="1096"/>
        <v>-</v>
      </c>
      <c r="H3887" s="38">
        <f t="shared" si="1097"/>
        <v>40.799999999999997</v>
      </c>
      <c r="K3887" s="133">
        <v>43262.625</v>
      </c>
      <c r="L3887" s="9">
        <f t="shared" si="1080"/>
        <v>6</v>
      </c>
      <c r="M3887" s="9">
        <f t="shared" si="1081"/>
        <v>11</v>
      </c>
      <c r="N3887" s="9">
        <f t="shared" si="1082"/>
        <v>15</v>
      </c>
      <c r="O3887" s="31" t="str">
        <f t="shared" si="1083"/>
        <v/>
      </c>
      <c r="P3887" s="134">
        <v>43.17</v>
      </c>
      <c r="Q3887" s="31">
        <f t="shared" si="1084"/>
        <v>43.17</v>
      </c>
      <c r="R3887" s="31" t="str">
        <f t="shared" si="1085"/>
        <v>-</v>
      </c>
      <c r="U3887" s="133">
        <v>43627.625</v>
      </c>
      <c r="V3887" s="9">
        <f t="shared" si="1086"/>
        <v>6</v>
      </c>
      <c r="W3887" s="9">
        <f t="shared" si="1087"/>
        <v>11</v>
      </c>
      <c r="X3887" s="9">
        <f t="shared" si="1088"/>
        <v>15</v>
      </c>
      <c r="Y3887" s="31" t="str">
        <f t="shared" si="1089"/>
        <v/>
      </c>
      <c r="Z3887" s="134">
        <v>28.14</v>
      </c>
      <c r="AA3887" s="31">
        <f t="shared" si="1090"/>
        <v>28.14</v>
      </c>
      <c r="AB3887" s="31" t="str">
        <f t="shared" si="1091"/>
        <v>-</v>
      </c>
    </row>
    <row r="3888" spans="1:28" x14ac:dyDescent="0.3">
      <c r="A3888" s="133">
        <v>42897.666666666664</v>
      </c>
      <c r="B3888" s="152">
        <f t="shared" si="1092"/>
        <v>6</v>
      </c>
      <c r="C3888" s="152">
        <f t="shared" si="1093"/>
        <v>11</v>
      </c>
      <c r="D3888" s="152">
        <f t="shared" si="1094"/>
        <v>16</v>
      </c>
      <c r="E3888" s="38" t="str">
        <f t="shared" si="1095"/>
        <v>W</v>
      </c>
      <c r="F3888" s="134">
        <v>49.26</v>
      </c>
      <c r="G3888" s="38" t="str">
        <f t="shared" si="1096"/>
        <v>-</v>
      </c>
      <c r="H3888" s="38">
        <f t="shared" si="1097"/>
        <v>49.26</v>
      </c>
      <c r="K3888" s="133">
        <v>43262.666666666664</v>
      </c>
      <c r="L3888" s="9">
        <f t="shared" si="1080"/>
        <v>6</v>
      </c>
      <c r="M3888" s="9">
        <f t="shared" si="1081"/>
        <v>11</v>
      </c>
      <c r="N3888" s="9">
        <f t="shared" si="1082"/>
        <v>16</v>
      </c>
      <c r="O3888" s="31" t="str">
        <f t="shared" si="1083"/>
        <v/>
      </c>
      <c r="P3888" s="134">
        <v>47.9</v>
      </c>
      <c r="Q3888" s="31">
        <f t="shared" si="1084"/>
        <v>47.9</v>
      </c>
      <c r="R3888" s="31" t="str">
        <f t="shared" si="1085"/>
        <v>-</v>
      </c>
      <c r="U3888" s="133">
        <v>43627.666666666664</v>
      </c>
      <c r="V3888" s="9">
        <f t="shared" si="1086"/>
        <v>6</v>
      </c>
      <c r="W3888" s="9">
        <f t="shared" si="1087"/>
        <v>11</v>
      </c>
      <c r="X3888" s="9">
        <f t="shared" si="1088"/>
        <v>16</v>
      </c>
      <c r="Y3888" s="31" t="str">
        <f t="shared" si="1089"/>
        <v/>
      </c>
      <c r="Z3888" s="134">
        <v>28.92</v>
      </c>
      <c r="AA3888" s="31">
        <f t="shared" si="1090"/>
        <v>28.92</v>
      </c>
      <c r="AB3888" s="31" t="str">
        <f t="shared" si="1091"/>
        <v>-</v>
      </c>
    </row>
    <row r="3889" spans="1:28" x14ac:dyDescent="0.3">
      <c r="A3889" s="133">
        <v>42897.708333333336</v>
      </c>
      <c r="B3889" s="152">
        <f t="shared" si="1092"/>
        <v>6</v>
      </c>
      <c r="C3889" s="152">
        <f t="shared" si="1093"/>
        <v>11</v>
      </c>
      <c r="D3889" s="152">
        <f t="shared" si="1094"/>
        <v>17</v>
      </c>
      <c r="E3889" s="38" t="str">
        <f t="shared" si="1095"/>
        <v>W</v>
      </c>
      <c r="F3889" s="134">
        <v>51.34</v>
      </c>
      <c r="G3889" s="38" t="str">
        <f t="shared" si="1096"/>
        <v>-</v>
      </c>
      <c r="H3889" s="38">
        <f t="shared" si="1097"/>
        <v>51.34</v>
      </c>
      <c r="K3889" s="133">
        <v>43262.708333333336</v>
      </c>
      <c r="L3889" s="9">
        <f t="shared" si="1080"/>
        <v>6</v>
      </c>
      <c r="M3889" s="9">
        <f t="shared" si="1081"/>
        <v>11</v>
      </c>
      <c r="N3889" s="9">
        <f t="shared" si="1082"/>
        <v>17</v>
      </c>
      <c r="O3889" s="31" t="str">
        <f t="shared" si="1083"/>
        <v/>
      </c>
      <c r="P3889" s="134">
        <v>42.74</v>
      </c>
      <c r="Q3889" s="31" t="str">
        <f t="shared" si="1084"/>
        <v>-</v>
      </c>
      <c r="R3889" s="31">
        <f t="shared" si="1085"/>
        <v>42.74</v>
      </c>
      <c r="U3889" s="133">
        <v>43627.708333333336</v>
      </c>
      <c r="V3889" s="9">
        <f t="shared" si="1086"/>
        <v>6</v>
      </c>
      <c r="W3889" s="9">
        <f t="shared" si="1087"/>
        <v>11</v>
      </c>
      <c r="X3889" s="9">
        <f t="shared" si="1088"/>
        <v>17</v>
      </c>
      <c r="Y3889" s="31" t="str">
        <f t="shared" si="1089"/>
        <v/>
      </c>
      <c r="Z3889" s="134">
        <v>29.42</v>
      </c>
      <c r="AA3889" s="31" t="str">
        <f t="shared" si="1090"/>
        <v>-</v>
      </c>
      <c r="AB3889" s="31">
        <f t="shared" si="1091"/>
        <v>29.42</v>
      </c>
    </row>
    <row r="3890" spans="1:28" x14ac:dyDescent="0.3">
      <c r="A3890" s="133">
        <v>42897.75</v>
      </c>
      <c r="B3890" s="152">
        <f t="shared" si="1092"/>
        <v>6</v>
      </c>
      <c r="C3890" s="152">
        <f t="shared" si="1093"/>
        <v>11</v>
      </c>
      <c r="D3890" s="152">
        <f t="shared" si="1094"/>
        <v>18</v>
      </c>
      <c r="E3890" s="38" t="str">
        <f t="shared" si="1095"/>
        <v>W</v>
      </c>
      <c r="F3890" s="134">
        <v>45.19</v>
      </c>
      <c r="G3890" s="38" t="str">
        <f t="shared" si="1096"/>
        <v>-</v>
      </c>
      <c r="H3890" s="38">
        <f t="shared" si="1097"/>
        <v>45.19</v>
      </c>
      <c r="K3890" s="133">
        <v>43262.75</v>
      </c>
      <c r="L3890" s="9">
        <f t="shared" si="1080"/>
        <v>6</v>
      </c>
      <c r="M3890" s="9">
        <f t="shared" si="1081"/>
        <v>11</v>
      </c>
      <c r="N3890" s="9">
        <f t="shared" si="1082"/>
        <v>18</v>
      </c>
      <c r="O3890" s="31" t="str">
        <f t="shared" si="1083"/>
        <v/>
      </c>
      <c r="P3890" s="134">
        <v>38.54</v>
      </c>
      <c r="Q3890" s="31" t="str">
        <f t="shared" si="1084"/>
        <v>-</v>
      </c>
      <c r="R3890" s="31">
        <f t="shared" si="1085"/>
        <v>38.54</v>
      </c>
      <c r="U3890" s="133">
        <v>43627.75</v>
      </c>
      <c r="V3890" s="9">
        <f t="shared" si="1086"/>
        <v>6</v>
      </c>
      <c r="W3890" s="9">
        <f t="shared" si="1087"/>
        <v>11</v>
      </c>
      <c r="X3890" s="9">
        <f t="shared" si="1088"/>
        <v>18</v>
      </c>
      <c r="Y3890" s="31" t="str">
        <f t="shared" si="1089"/>
        <v/>
      </c>
      <c r="Z3890" s="134">
        <v>28.4</v>
      </c>
      <c r="AA3890" s="31" t="str">
        <f t="shared" si="1090"/>
        <v>-</v>
      </c>
      <c r="AB3890" s="31">
        <f t="shared" si="1091"/>
        <v>28.4</v>
      </c>
    </row>
    <row r="3891" spans="1:28" x14ac:dyDescent="0.3">
      <c r="A3891" s="133">
        <v>42897.791666666664</v>
      </c>
      <c r="B3891" s="152">
        <f t="shared" si="1092"/>
        <v>6</v>
      </c>
      <c r="C3891" s="152">
        <f t="shared" si="1093"/>
        <v>11</v>
      </c>
      <c r="D3891" s="152">
        <f t="shared" si="1094"/>
        <v>19</v>
      </c>
      <c r="E3891" s="38" t="str">
        <f t="shared" si="1095"/>
        <v>W</v>
      </c>
      <c r="F3891" s="134">
        <v>38.11</v>
      </c>
      <c r="G3891" s="38" t="str">
        <f t="shared" si="1096"/>
        <v>-</v>
      </c>
      <c r="H3891" s="38">
        <f t="shared" si="1097"/>
        <v>38.11</v>
      </c>
      <c r="K3891" s="133">
        <v>43262.791666666664</v>
      </c>
      <c r="L3891" s="9">
        <f t="shared" si="1080"/>
        <v>6</v>
      </c>
      <c r="M3891" s="9">
        <f t="shared" si="1081"/>
        <v>11</v>
      </c>
      <c r="N3891" s="9">
        <f t="shared" si="1082"/>
        <v>19</v>
      </c>
      <c r="O3891" s="31" t="str">
        <f t="shared" si="1083"/>
        <v/>
      </c>
      <c r="P3891" s="134">
        <v>35.1</v>
      </c>
      <c r="Q3891" s="31" t="str">
        <f t="shared" si="1084"/>
        <v>-</v>
      </c>
      <c r="R3891" s="31">
        <f t="shared" si="1085"/>
        <v>35.1</v>
      </c>
      <c r="U3891" s="133">
        <v>43627.791666666664</v>
      </c>
      <c r="V3891" s="9">
        <f t="shared" si="1086"/>
        <v>6</v>
      </c>
      <c r="W3891" s="9">
        <f t="shared" si="1087"/>
        <v>11</v>
      </c>
      <c r="X3891" s="9">
        <f t="shared" si="1088"/>
        <v>19</v>
      </c>
      <c r="Y3891" s="31" t="str">
        <f t="shared" si="1089"/>
        <v/>
      </c>
      <c r="Z3891" s="134">
        <v>25.12</v>
      </c>
      <c r="AA3891" s="31" t="str">
        <f t="shared" si="1090"/>
        <v>-</v>
      </c>
      <c r="AB3891" s="31">
        <f t="shared" si="1091"/>
        <v>25.12</v>
      </c>
    </row>
    <row r="3892" spans="1:28" x14ac:dyDescent="0.3">
      <c r="A3892" s="133">
        <v>42897.833333333336</v>
      </c>
      <c r="B3892" s="152">
        <f t="shared" si="1092"/>
        <v>6</v>
      </c>
      <c r="C3892" s="152">
        <f t="shared" si="1093"/>
        <v>11</v>
      </c>
      <c r="D3892" s="152">
        <f t="shared" si="1094"/>
        <v>20</v>
      </c>
      <c r="E3892" s="38" t="str">
        <f t="shared" si="1095"/>
        <v>W</v>
      </c>
      <c r="F3892" s="134">
        <v>35.619999999999997</v>
      </c>
      <c r="G3892" s="38" t="str">
        <f t="shared" si="1096"/>
        <v>-</v>
      </c>
      <c r="H3892" s="38">
        <f t="shared" si="1097"/>
        <v>35.619999999999997</v>
      </c>
      <c r="K3892" s="133">
        <v>43262.833333333336</v>
      </c>
      <c r="L3892" s="9">
        <f t="shared" si="1080"/>
        <v>6</v>
      </c>
      <c r="M3892" s="9">
        <f t="shared" si="1081"/>
        <v>11</v>
      </c>
      <c r="N3892" s="9">
        <f t="shared" si="1082"/>
        <v>20</v>
      </c>
      <c r="O3892" s="31" t="str">
        <f t="shared" si="1083"/>
        <v/>
      </c>
      <c r="P3892" s="134">
        <v>33.1</v>
      </c>
      <c r="Q3892" s="31" t="str">
        <f t="shared" si="1084"/>
        <v>-</v>
      </c>
      <c r="R3892" s="31">
        <f t="shared" si="1085"/>
        <v>33.1</v>
      </c>
      <c r="U3892" s="133">
        <v>43627.833333333336</v>
      </c>
      <c r="V3892" s="9">
        <f t="shared" si="1086"/>
        <v>6</v>
      </c>
      <c r="W3892" s="9">
        <f t="shared" si="1087"/>
        <v>11</v>
      </c>
      <c r="X3892" s="9">
        <f t="shared" si="1088"/>
        <v>20</v>
      </c>
      <c r="Y3892" s="31" t="str">
        <f t="shared" si="1089"/>
        <v/>
      </c>
      <c r="Z3892" s="134">
        <v>24.01</v>
      </c>
      <c r="AA3892" s="31" t="str">
        <f t="shared" si="1090"/>
        <v>-</v>
      </c>
      <c r="AB3892" s="31">
        <f t="shared" si="1091"/>
        <v>24.01</v>
      </c>
    </row>
    <row r="3893" spans="1:28" x14ac:dyDescent="0.3">
      <c r="A3893" s="133">
        <v>42897.875</v>
      </c>
      <c r="B3893" s="152">
        <f t="shared" si="1092"/>
        <v>6</v>
      </c>
      <c r="C3893" s="152">
        <f t="shared" si="1093"/>
        <v>11</v>
      </c>
      <c r="D3893" s="152">
        <f t="shared" si="1094"/>
        <v>21</v>
      </c>
      <c r="E3893" s="38" t="str">
        <f t="shared" si="1095"/>
        <v>W</v>
      </c>
      <c r="F3893" s="134">
        <v>31.02</v>
      </c>
      <c r="G3893" s="38" t="str">
        <f t="shared" si="1096"/>
        <v>-</v>
      </c>
      <c r="H3893" s="38">
        <f t="shared" si="1097"/>
        <v>31.02</v>
      </c>
      <c r="K3893" s="133">
        <v>43262.875</v>
      </c>
      <c r="L3893" s="9">
        <f t="shared" si="1080"/>
        <v>6</v>
      </c>
      <c r="M3893" s="9">
        <f t="shared" si="1081"/>
        <v>11</v>
      </c>
      <c r="N3893" s="9">
        <f t="shared" si="1082"/>
        <v>21</v>
      </c>
      <c r="O3893" s="31" t="str">
        <f t="shared" si="1083"/>
        <v/>
      </c>
      <c r="P3893" s="134">
        <v>29.51</v>
      </c>
      <c r="Q3893" s="31" t="str">
        <f t="shared" si="1084"/>
        <v>-</v>
      </c>
      <c r="R3893" s="31">
        <f t="shared" si="1085"/>
        <v>29.51</v>
      </c>
      <c r="U3893" s="133">
        <v>43627.875</v>
      </c>
      <c r="V3893" s="9">
        <f t="shared" si="1086"/>
        <v>6</v>
      </c>
      <c r="W3893" s="9">
        <f t="shared" si="1087"/>
        <v>11</v>
      </c>
      <c r="X3893" s="9">
        <f t="shared" si="1088"/>
        <v>21</v>
      </c>
      <c r="Y3893" s="31" t="str">
        <f t="shared" si="1089"/>
        <v/>
      </c>
      <c r="Z3893" s="134">
        <v>23.05</v>
      </c>
      <c r="AA3893" s="31" t="str">
        <f t="shared" si="1090"/>
        <v>-</v>
      </c>
      <c r="AB3893" s="31">
        <f t="shared" si="1091"/>
        <v>23.05</v>
      </c>
    </row>
    <row r="3894" spans="1:28" x14ac:dyDescent="0.3">
      <c r="A3894" s="133">
        <v>42897.916666666664</v>
      </c>
      <c r="B3894" s="152">
        <f t="shared" si="1092"/>
        <v>6</v>
      </c>
      <c r="C3894" s="152">
        <f t="shared" si="1093"/>
        <v>11</v>
      </c>
      <c r="D3894" s="152">
        <f t="shared" si="1094"/>
        <v>22</v>
      </c>
      <c r="E3894" s="38" t="str">
        <f t="shared" si="1095"/>
        <v>W</v>
      </c>
      <c r="F3894" s="134">
        <v>25.47</v>
      </c>
      <c r="G3894" s="38" t="str">
        <f t="shared" si="1096"/>
        <v>-</v>
      </c>
      <c r="H3894" s="38">
        <f t="shared" si="1097"/>
        <v>25.47</v>
      </c>
      <c r="K3894" s="133">
        <v>43262.916666666664</v>
      </c>
      <c r="L3894" s="9">
        <f t="shared" si="1080"/>
        <v>6</v>
      </c>
      <c r="M3894" s="9">
        <f t="shared" si="1081"/>
        <v>11</v>
      </c>
      <c r="N3894" s="9">
        <f t="shared" si="1082"/>
        <v>22</v>
      </c>
      <c r="O3894" s="31" t="str">
        <f t="shared" si="1083"/>
        <v/>
      </c>
      <c r="P3894" s="134">
        <v>25.42</v>
      </c>
      <c r="Q3894" s="31" t="str">
        <f t="shared" si="1084"/>
        <v>-</v>
      </c>
      <c r="R3894" s="31">
        <f t="shared" si="1085"/>
        <v>25.42</v>
      </c>
      <c r="U3894" s="133">
        <v>43627.916666666664</v>
      </c>
      <c r="V3894" s="9">
        <f t="shared" si="1086"/>
        <v>6</v>
      </c>
      <c r="W3894" s="9">
        <f t="shared" si="1087"/>
        <v>11</v>
      </c>
      <c r="X3894" s="9">
        <f t="shared" si="1088"/>
        <v>22</v>
      </c>
      <c r="Y3894" s="31" t="str">
        <f t="shared" si="1089"/>
        <v/>
      </c>
      <c r="Z3894" s="134">
        <v>20.92</v>
      </c>
      <c r="AA3894" s="31" t="str">
        <f t="shared" si="1090"/>
        <v>-</v>
      </c>
      <c r="AB3894" s="31">
        <f t="shared" si="1091"/>
        <v>20.92</v>
      </c>
    </row>
    <row r="3895" spans="1:28" x14ac:dyDescent="0.3">
      <c r="A3895" s="133">
        <v>42897.958333333336</v>
      </c>
      <c r="B3895" s="152">
        <f t="shared" si="1092"/>
        <v>6</v>
      </c>
      <c r="C3895" s="152">
        <f t="shared" si="1093"/>
        <v>11</v>
      </c>
      <c r="D3895" s="152">
        <f t="shared" si="1094"/>
        <v>23</v>
      </c>
      <c r="E3895" s="38" t="str">
        <f t="shared" si="1095"/>
        <v>W</v>
      </c>
      <c r="F3895" s="134">
        <v>23.07</v>
      </c>
      <c r="G3895" s="38" t="str">
        <f t="shared" si="1096"/>
        <v>-</v>
      </c>
      <c r="H3895" s="38">
        <f t="shared" si="1097"/>
        <v>23.07</v>
      </c>
      <c r="K3895" s="133">
        <v>43262.958333333336</v>
      </c>
      <c r="L3895" s="9">
        <f t="shared" si="1080"/>
        <v>6</v>
      </c>
      <c r="M3895" s="9">
        <f t="shared" si="1081"/>
        <v>11</v>
      </c>
      <c r="N3895" s="9">
        <f t="shared" si="1082"/>
        <v>23</v>
      </c>
      <c r="O3895" s="31" t="str">
        <f t="shared" si="1083"/>
        <v/>
      </c>
      <c r="P3895" s="134">
        <v>21.35</v>
      </c>
      <c r="Q3895" s="31" t="str">
        <f t="shared" si="1084"/>
        <v>-</v>
      </c>
      <c r="R3895" s="31">
        <f t="shared" si="1085"/>
        <v>21.35</v>
      </c>
      <c r="U3895" s="133">
        <v>43627.958333333336</v>
      </c>
      <c r="V3895" s="9">
        <f t="shared" si="1086"/>
        <v>6</v>
      </c>
      <c r="W3895" s="9">
        <f t="shared" si="1087"/>
        <v>11</v>
      </c>
      <c r="X3895" s="9">
        <f t="shared" si="1088"/>
        <v>23</v>
      </c>
      <c r="Y3895" s="31" t="str">
        <f t="shared" si="1089"/>
        <v/>
      </c>
      <c r="Z3895" s="134">
        <v>18.940000000000001</v>
      </c>
      <c r="AA3895" s="31" t="str">
        <f t="shared" si="1090"/>
        <v>-</v>
      </c>
      <c r="AB3895" s="31">
        <f t="shared" si="1091"/>
        <v>18.940000000000001</v>
      </c>
    </row>
    <row r="3896" spans="1:28" x14ac:dyDescent="0.3">
      <c r="A3896" s="133">
        <v>42898</v>
      </c>
      <c r="B3896" s="152">
        <f t="shared" si="1092"/>
        <v>6</v>
      </c>
      <c r="C3896" s="152">
        <f t="shared" si="1093"/>
        <v>12</v>
      </c>
      <c r="D3896" s="152">
        <f t="shared" si="1094"/>
        <v>0</v>
      </c>
      <c r="E3896" s="38" t="str">
        <f t="shared" si="1095"/>
        <v/>
      </c>
      <c r="F3896" s="134">
        <v>21.41</v>
      </c>
      <c r="G3896" s="38" t="str">
        <f t="shared" si="1096"/>
        <v>-</v>
      </c>
      <c r="H3896" s="38">
        <f t="shared" si="1097"/>
        <v>21.41</v>
      </c>
      <c r="K3896" s="133">
        <v>43263</v>
      </c>
      <c r="L3896" s="9">
        <f t="shared" si="1080"/>
        <v>6</v>
      </c>
      <c r="M3896" s="9">
        <f t="shared" si="1081"/>
        <v>12</v>
      </c>
      <c r="N3896" s="9">
        <f t="shared" si="1082"/>
        <v>0</v>
      </c>
      <c r="O3896" s="31" t="str">
        <f t="shared" si="1083"/>
        <v/>
      </c>
      <c r="P3896" s="134">
        <v>18.22</v>
      </c>
      <c r="Q3896" s="31" t="str">
        <f t="shared" si="1084"/>
        <v>-</v>
      </c>
      <c r="R3896" s="31">
        <f t="shared" si="1085"/>
        <v>18.22</v>
      </c>
      <c r="U3896" s="133">
        <v>43628</v>
      </c>
      <c r="V3896" s="9">
        <f t="shared" si="1086"/>
        <v>6</v>
      </c>
      <c r="W3896" s="9">
        <f t="shared" si="1087"/>
        <v>12</v>
      </c>
      <c r="X3896" s="9">
        <f t="shared" si="1088"/>
        <v>0</v>
      </c>
      <c r="Y3896" s="31" t="str">
        <f t="shared" si="1089"/>
        <v/>
      </c>
      <c r="Z3896" s="134">
        <v>16.489999999999998</v>
      </c>
      <c r="AA3896" s="31" t="str">
        <f t="shared" si="1090"/>
        <v>-</v>
      </c>
      <c r="AB3896" s="31">
        <f t="shared" si="1091"/>
        <v>16.489999999999998</v>
      </c>
    </row>
    <row r="3897" spans="1:28" x14ac:dyDescent="0.3">
      <c r="A3897" s="133">
        <v>42898.041666666664</v>
      </c>
      <c r="B3897" s="152">
        <f t="shared" si="1092"/>
        <v>6</v>
      </c>
      <c r="C3897" s="152">
        <f t="shared" si="1093"/>
        <v>12</v>
      </c>
      <c r="D3897" s="152">
        <f t="shared" si="1094"/>
        <v>1</v>
      </c>
      <c r="E3897" s="38" t="str">
        <f t="shared" si="1095"/>
        <v/>
      </c>
      <c r="F3897" s="134">
        <v>19.63</v>
      </c>
      <c r="G3897" s="38" t="str">
        <f t="shared" si="1096"/>
        <v>-</v>
      </c>
      <c r="H3897" s="38">
        <f t="shared" si="1097"/>
        <v>19.63</v>
      </c>
      <c r="K3897" s="133">
        <v>43263.041666666664</v>
      </c>
      <c r="L3897" s="9">
        <f t="shared" si="1080"/>
        <v>6</v>
      </c>
      <c r="M3897" s="9">
        <f t="shared" si="1081"/>
        <v>12</v>
      </c>
      <c r="N3897" s="9">
        <f t="shared" si="1082"/>
        <v>1</v>
      </c>
      <c r="O3897" s="31" t="str">
        <f t="shared" si="1083"/>
        <v/>
      </c>
      <c r="P3897" s="134">
        <v>18.11</v>
      </c>
      <c r="Q3897" s="31" t="str">
        <f t="shared" si="1084"/>
        <v>-</v>
      </c>
      <c r="R3897" s="31">
        <f t="shared" si="1085"/>
        <v>18.11</v>
      </c>
      <c r="U3897" s="133">
        <v>43628.041666666664</v>
      </c>
      <c r="V3897" s="9">
        <f t="shared" si="1086"/>
        <v>6</v>
      </c>
      <c r="W3897" s="9">
        <f t="shared" si="1087"/>
        <v>12</v>
      </c>
      <c r="X3897" s="9">
        <f t="shared" si="1088"/>
        <v>1</v>
      </c>
      <c r="Y3897" s="31" t="str">
        <f t="shared" si="1089"/>
        <v/>
      </c>
      <c r="Z3897" s="134">
        <v>15.53</v>
      </c>
      <c r="AA3897" s="31" t="str">
        <f t="shared" si="1090"/>
        <v>-</v>
      </c>
      <c r="AB3897" s="31">
        <f t="shared" si="1091"/>
        <v>15.53</v>
      </c>
    </row>
    <row r="3898" spans="1:28" x14ac:dyDescent="0.3">
      <c r="A3898" s="133">
        <v>42898.083333333336</v>
      </c>
      <c r="B3898" s="152">
        <f t="shared" si="1092"/>
        <v>6</v>
      </c>
      <c r="C3898" s="152">
        <f t="shared" si="1093"/>
        <v>12</v>
      </c>
      <c r="D3898" s="152">
        <f t="shared" si="1094"/>
        <v>2</v>
      </c>
      <c r="E3898" s="38" t="str">
        <f t="shared" si="1095"/>
        <v/>
      </c>
      <c r="F3898" s="134">
        <v>18.12</v>
      </c>
      <c r="G3898" s="38" t="str">
        <f t="shared" si="1096"/>
        <v>-</v>
      </c>
      <c r="H3898" s="38">
        <f t="shared" si="1097"/>
        <v>18.12</v>
      </c>
      <c r="K3898" s="133">
        <v>43263.083333333336</v>
      </c>
      <c r="L3898" s="9">
        <f t="shared" si="1080"/>
        <v>6</v>
      </c>
      <c r="M3898" s="9">
        <f t="shared" si="1081"/>
        <v>12</v>
      </c>
      <c r="N3898" s="9">
        <f t="shared" si="1082"/>
        <v>2</v>
      </c>
      <c r="O3898" s="31" t="str">
        <f t="shared" si="1083"/>
        <v/>
      </c>
      <c r="P3898" s="134">
        <v>17.420000000000002</v>
      </c>
      <c r="Q3898" s="31" t="str">
        <f t="shared" si="1084"/>
        <v>-</v>
      </c>
      <c r="R3898" s="31">
        <f t="shared" si="1085"/>
        <v>17.420000000000002</v>
      </c>
      <c r="U3898" s="133">
        <v>43628.083333333336</v>
      </c>
      <c r="V3898" s="9">
        <f t="shared" si="1086"/>
        <v>6</v>
      </c>
      <c r="W3898" s="9">
        <f t="shared" si="1087"/>
        <v>12</v>
      </c>
      <c r="X3898" s="9">
        <f t="shared" si="1088"/>
        <v>2</v>
      </c>
      <c r="Y3898" s="31" t="str">
        <f t="shared" si="1089"/>
        <v/>
      </c>
      <c r="Z3898" s="134">
        <v>14.94</v>
      </c>
      <c r="AA3898" s="31" t="str">
        <f t="shared" si="1090"/>
        <v>-</v>
      </c>
      <c r="AB3898" s="31">
        <f t="shared" si="1091"/>
        <v>14.94</v>
      </c>
    </row>
    <row r="3899" spans="1:28" x14ac:dyDescent="0.3">
      <c r="A3899" s="133">
        <v>42898.125</v>
      </c>
      <c r="B3899" s="152">
        <f t="shared" si="1092"/>
        <v>6</v>
      </c>
      <c r="C3899" s="152">
        <f t="shared" si="1093"/>
        <v>12</v>
      </c>
      <c r="D3899" s="152">
        <f t="shared" si="1094"/>
        <v>3</v>
      </c>
      <c r="E3899" s="38" t="str">
        <f t="shared" si="1095"/>
        <v/>
      </c>
      <c r="F3899" s="134">
        <v>15.83</v>
      </c>
      <c r="G3899" s="38" t="str">
        <f t="shared" si="1096"/>
        <v>-</v>
      </c>
      <c r="H3899" s="38">
        <f t="shared" si="1097"/>
        <v>15.83</v>
      </c>
      <c r="K3899" s="133">
        <v>43263.125</v>
      </c>
      <c r="L3899" s="9">
        <f t="shared" si="1080"/>
        <v>6</v>
      </c>
      <c r="M3899" s="9">
        <f t="shared" si="1081"/>
        <v>12</v>
      </c>
      <c r="N3899" s="9">
        <f t="shared" si="1082"/>
        <v>3</v>
      </c>
      <c r="O3899" s="31" t="str">
        <f t="shared" si="1083"/>
        <v/>
      </c>
      <c r="P3899" s="134">
        <v>16.7</v>
      </c>
      <c r="Q3899" s="31" t="str">
        <f t="shared" si="1084"/>
        <v>-</v>
      </c>
      <c r="R3899" s="31">
        <f t="shared" si="1085"/>
        <v>16.7</v>
      </c>
      <c r="U3899" s="133">
        <v>43628.125</v>
      </c>
      <c r="V3899" s="9">
        <f t="shared" si="1086"/>
        <v>6</v>
      </c>
      <c r="W3899" s="9">
        <f t="shared" si="1087"/>
        <v>12</v>
      </c>
      <c r="X3899" s="9">
        <f t="shared" si="1088"/>
        <v>3</v>
      </c>
      <c r="Y3899" s="31" t="str">
        <f t="shared" si="1089"/>
        <v/>
      </c>
      <c r="Z3899" s="134">
        <v>14.7</v>
      </c>
      <c r="AA3899" s="31" t="str">
        <f t="shared" si="1090"/>
        <v>-</v>
      </c>
      <c r="AB3899" s="31">
        <f t="shared" si="1091"/>
        <v>14.7</v>
      </c>
    </row>
    <row r="3900" spans="1:28" x14ac:dyDescent="0.3">
      <c r="A3900" s="133">
        <v>42898.166666666664</v>
      </c>
      <c r="B3900" s="152">
        <f t="shared" si="1092"/>
        <v>6</v>
      </c>
      <c r="C3900" s="152">
        <f t="shared" si="1093"/>
        <v>12</v>
      </c>
      <c r="D3900" s="152">
        <f t="shared" si="1094"/>
        <v>4</v>
      </c>
      <c r="E3900" s="38" t="str">
        <f t="shared" si="1095"/>
        <v/>
      </c>
      <c r="F3900" s="134">
        <v>16.13</v>
      </c>
      <c r="G3900" s="38" t="str">
        <f t="shared" si="1096"/>
        <v>-</v>
      </c>
      <c r="H3900" s="38">
        <f t="shared" si="1097"/>
        <v>16.13</v>
      </c>
      <c r="K3900" s="133">
        <v>43263.166666666664</v>
      </c>
      <c r="L3900" s="9">
        <f t="shared" si="1080"/>
        <v>6</v>
      </c>
      <c r="M3900" s="9">
        <f t="shared" si="1081"/>
        <v>12</v>
      </c>
      <c r="N3900" s="9">
        <f t="shared" si="1082"/>
        <v>4</v>
      </c>
      <c r="O3900" s="31" t="str">
        <f t="shared" si="1083"/>
        <v/>
      </c>
      <c r="P3900" s="134">
        <v>16.96</v>
      </c>
      <c r="Q3900" s="31" t="str">
        <f t="shared" si="1084"/>
        <v>-</v>
      </c>
      <c r="R3900" s="31">
        <f t="shared" si="1085"/>
        <v>16.96</v>
      </c>
      <c r="U3900" s="133">
        <v>43628.166666666664</v>
      </c>
      <c r="V3900" s="9">
        <f t="shared" si="1086"/>
        <v>6</v>
      </c>
      <c r="W3900" s="9">
        <f t="shared" si="1087"/>
        <v>12</v>
      </c>
      <c r="X3900" s="9">
        <f t="shared" si="1088"/>
        <v>4</v>
      </c>
      <c r="Y3900" s="31" t="str">
        <f t="shared" si="1089"/>
        <v/>
      </c>
      <c r="Z3900" s="134">
        <v>14.98</v>
      </c>
      <c r="AA3900" s="31" t="str">
        <f t="shared" si="1090"/>
        <v>-</v>
      </c>
      <c r="AB3900" s="31">
        <f t="shared" si="1091"/>
        <v>14.98</v>
      </c>
    </row>
    <row r="3901" spans="1:28" x14ac:dyDescent="0.3">
      <c r="A3901" s="133">
        <v>42898.208333333336</v>
      </c>
      <c r="B3901" s="152">
        <f t="shared" si="1092"/>
        <v>6</v>
      </c>
      <c r="C3901" s="152">
        <f t="shared" si="1093"/>
        <v>12</v>
      </c>
      <c r="D3901" s="152">
        <f t="shared" si="1094"/>
        <v>5</v>
      </c>
      <c r="E3901" s="38" t="str">
        <f t="shared" si="1095"/>
        <v/>
      </c>
      <c r="F3901" s="134">
        <v>18.989999999999998</v>
      </c>
      <c r="G3901" s="38" t="str">
        <f t="shared" si="1096"/>
        <v>-</v>
      </c>
      <c r="H3901" s="38">
        <f t="shared" si="1097"/>
        <v>18.989999999999998</v>
      </c>
      <c r="K3901" s="133">
        <v>43263.208333333336</v>
      </c>
      <c r="L3901" s="9">
        <f t="shared" si="1080"/>
        <v>6</v>
      </c>
      <c r="M3901" s="9">
        <f t="shared" si="1081"/>
        <v>12</v>
      </c>
      <c r="N3901" s="9">
        <f t="shared" si="1082"/>
        <v>5</v>
      </c>
      <c r="O3901" s="31" t="str">
        <f t="shared" si="1083"/>
        <v/>
      </c>
      <c r="P3901" s="134">
        <v>18.07</v>
      </c>
      <c r="Q3901" s="31" t="str">
        <f t="shared" si="1084"/>
        <v>-</v>
      </c>
      <c r="R3901" s="31">
        <f t="shared" si="1085"/>
        <v>18.07</v>
      </c>
      <c r="U3901" s="133">
        <v>43628.208333333336</v>
      </c>
      <c r="V3901" s="9">
        <f t="shared" si="1086"/>
        <v>6</v>
      </c>
      <c r="W3901" s="9">
        <f t="shared" si="1087"/>
        <v>12</v>
      </c>
      <c r="X3901" s="9">
        <f t="shared" si="1088"/>
        <v>5</v>
      </c>
      <c r="Y3901" s="31" t="str">
        <f t="shared" si="1089"/>
        <v/>
      </c>
      <c r="Z3901" s="134">
        <v>15.68</v>
      </c>
      <c r="AA3901" s="31" t="str">
        <f t="shared" si="1090"/>
        <v>-</v>
      </c>
      <c r="AB3901" s="31">
        <f t="shared" si="1091"/>
        <v>15.68</v>
      </c>
    </row>
    <row r="3902" spans="1:28" x14ac:dyDescent="0.3">
      <c r="A3902" s="133">
        <v>42898.25</v>
      </c>
      <c r="B3902" s="152">
        <f t="shared" si="1092"/>
        <v>6</v>
      </c>
      <c r="C3902" s="152">
        <f t="shared" si="1093"/>
        <v>12</v>
      </c>
      <c r="D3902" s="152">
        <f t="shared" si="1094"/>
        <v>6</v>
      </c>
      <c r="E3902" s="38" t="str">
        <f t="shared" si="1095"/>
        <v/>
      </c>
      <c r="F3902" s="134">
        <v>21.54</v>
      </c>
      <c r="G3902" s="38" t="str">
        <f t="shared" si="1096"/>
        <v>-</v>
      </c>
      <c r="H3902" s="38">
        <f t="shared" si="1097"/>
        <v>21.54</v>
      </c>
      <c r="K3902" s="133">
        <v>43263.25</v>
      </c>
      <c r="L3902" s="9">
        <f t="shared" si="1080"/>
        <v>6</v>
      </c>
      <c r="M3902" s="9">
        <f t="shared" si="1081"/>
        <v>12</v>
      </c>
      <c r="N3902" s="9">
        <f t="shared" si="1082"/>
        <v>6</v>
      </c>
      <c r="O3902" s="31" t="str">
        <f t="shared" si="1083"/>
        <v/>
      </c>
      <c r="P3902" s="134">
        <v>20.72</v>
      </c>
      <c r="Q3902" s="31" t="str">
        <f t="shared" si="1084"/>
        <v>-</v>
      </c>
      <c r="R3902" s="31">
        <f t="shared" si="1085"/>
        <v>20.72</v>
      </c>
      <c r="U3902" s="133">
        <v>43628.25</v>
      </c>
      <c r="V3902" s="9">
        <f t="shared" si="1086"/>
        <v>6</v>
      </c>
      <c r="W3902" s="9">
        <f t="shared" si="1087"/>
        <v>12</v>
      </c>
      <c r="X3902" s="9">
        <f t="shared" si="1088"/>
        <v>6</v>
      </c>
      <c r="Y3902" s="31" t="str">
        <f t="shared" si="1089"/>
        <v/>
      </c>
      <c r="Z3902" s="134">
        <v>17.61</v>
      </c>
      <c r="AA3902" s="31" t="str">
        <f t="shared" si="1090"/>
        <v>-</v>
      </c>
      <c r="AB3902" s="31">
        <f t="shared" si="1091"/>
        <v>17.61</v>
      </c>
    </row>
    <row r="3903" spans="1:28" x14ac:dyDescent="0.3">
      <c r="A3903" s="133">
        <v>42898.291666666664</v>
      </c>
      <c r="B3903" s="152">
        <f t="shared" si="1092"/>
        <v>6</v>
      </c>
      <c r="C3903" s="152">
        <f t="shared" si="1093"/>
        <v>12</v>
      </c>
      <c r="D3903" s="152">
        <f t="shared" si="1094"/>
        <v>7</v>
      </c>
      <c r="E3903" s="38" t="str">
        <f t="shared" si="1095"/>
        <v/>
      </c>
      <c r="F3903" s="134">
        <v>23.35</v>
      </c>
      <c r="G3903" s="38" t="str">
        <f t="shared" si="1096"/>
        <v>-</v>
      </c>
      <c r="H3903" s="38">
        <f t="shared" si="1097"/>
        <v>23.35</v>
      </c>
      <c r="K3903" s="133">
        <v>43263.291666666664</v>
      </c>
      <c r="L3903" s="9">
        <f t="shared" si="1080"/>
        <v>6</v>
      </c>
      <c r="M3903" s="9">
        <f t="shared" si="1081"/>
        <v>12</v>
      </c>
      <c r="N3903" s="9">
        <f t="shared" si="1082"/>
        <v>7</v>
      </c>
      <c r="O3903" s="31" t="str">
        <f t="shared" si="1083"/>
        <v/>
      </c>
      <c r="P3903" s="134">
        <v>20.88</v>
      </c>
      <c r="Q3903" s="31" t="str">
        <f t="shared" si="1084"/>
        <v>-</v>
      </c>
      <c r="R3903" s="31">
        <f t="shared" si="1085"/>
        <v>20.88</v>
      </c>
      <c r="U3903" s="133">
        <v>43628.291666666664</v>
      </c>
      <c r="V3903" s="9">
        <f t="shared" si="1086"/>
        <v>6</v>
      </c>
      <c r="W3903" s="9">
        <f t="shared" si="1087"/>
        <v>12</v>
      </c>
      <c r="X3903" s="9">
        <f t="shared" si="1088"/>
        <v>7</v>
      </c>
      <c r="Y3903" s="31" t="str">
        <f t="shared" si="1089"/>
        <v/>
      </c>
      <c r="Z3903" s="134">
        <v>19.13</v>
      </c>
      <c r="AA3903" s="31" t="str">
        <f t="shared" si="1090"/>
        <v>-</v>
      </c>
      <c r="AB3903" s="31">
        <f t="shared" si="1091"/>
        <v>19.13</v>
      </c>
    </row>
    <row r="3904" spans="1:28" x14ac:dyDescent="0.3">
      <c r="A3904" s="133">
        <v>42898.333333333336</v>
      </c>
      <c r="B3904" s="152">
        <f t="shared" si="1092"/>
        <v>6</v>
      </c>
      <c r="C3904" s="152">
        <f t="shared" si="1093"/>
        <v>12</v>
      </c>
      <c r="D3904" s="152">
        <f t="shared" si="1094"/>
        <v>8</v>
      </c>
      <c r="E3904" s="38" t="str">
        <f t="shared" si="1095"/>
        <v/>
      </c>
      <c r="F3904" s="134">
        <v>25.36</v>
      </c>
      <c r="G3904" s="38">
        <f t="shared" si="1096"/>
        <v>25.36</v>
      </c>
      <c r="H3904" s="38" t="str">
        <f t="shared" si="1097"/>
        <v>-</v>
      </c>
      <c r="K3904" s="133">
        <v>43263.333333333336</v>
      </c>
      <c r="L3904" s="9">
        <f t="shared" si="1080"/>
        <v>6</v>
      </c>
      <c r="M3904" s="9">
        <f t="shared" si="1081"/>
        <v>12</v>
      </c>
      <c r="N3904" s="9">
        <f t="shared" si="1082"/>
        <v>8</v>
      </c>
      <c r="O3904" s="31" t="str">
        <f t="shared" si="1083"/>
        <v/>
      </c>
      <c r="P3904" s="134">
        <v>21.81</v>
      </c>
      <c r="Q3904" s="31">
        <f t="shared" si="1084"/>
        <v>21.81</v>
      </c>
      <c r="R3904" s="31" t="str">
        <f t="shared" si="1085"/>
        <v>-</v>
      </c>
      <c r="U3904" s="133">
        <v>43628.333333333336</v>
      </c>
      <c r="V3904" s="9">
        <f t="shared" si="1086"/>
        <v>6</v>
      </c>
      <c r="W3904" s="9">
        <f t="shared" si="1087"/>
        <v>12</v>
      </c>
      <c r="X3904" s="9">
        <f t="shared" si="1088"/>
        <v>8</v>
      </c>
      <c r="Y3904" s="31" t="str">
        <f t="shared" si="1089"/>
        <v/>
      </c>
      <c r="Z3904" s="134">
        <v>19.98</v>
      </c>
      <c r="AA3904" s="31">
        <f t="shared" si="1090"/>
        <v>19.98</v>
      </c>
      <c r="AB3904" s="31" t="str">
        <f t="shared" si="1091"/>
        <v>-</v>
      </c>
    </row>
    <row r="3905" spans="1:28" x14ac:dyDescent="0.3">
      <c r="A3905" s="133">
        <v>42898.375</v>
      </c>
      <c r="B3905" s="152">
        <f t="shared" si="1092"/>
        <v>6</v>
      </c>
      <c r="C3905" s="152">
        <f t="shared" si="1093"/>
        <v>12</v>
      </c>
      <c r="D3905" s="152">
        <f t="shared" si="1094"/>
        <v>9</v>
      </c>
      <c r="E3905" s="38" t="str">
        <f t="shared" si="1095"/>
        <v/>
      </c>
      <c r="F3905" s="134">
        <v>29.19</v>
      </c>
      <c r="G3905" s="38">
        <f t="shared" si="1096"/>
        <v>29.19</v>
      </c>
      <c r="H3905" s="38" t="str">
        <f t="shared" si="1097"/>
        <v>-</v>
      </c>
      <c r="K3905" s="133">
        <v>43263.375</v>
      </c>
      <c r="L3905" s="9">
        <f t="shared" si="1080"/>
        <v>6</v>
      </c>
      <c r="M3905" s="9">
        <f t="shared" si="1081"/>
        <v>12</v>
      </c>
      <c r="N3905" s="9">
        <f t="shared" si="1082"/>
        <v>9</v>
      </c>
      <c r="O3905" s="31" t="str">
        <f t="shared" si="1083"/>
        <v/>
      </c>
      <c r="P3905" s="134">
        <v>23.7</v>
      </c>
      <c r="Q3905" s="31">
        <f t="shared" si="1084"/>
        <v>23.7</v>
      </c>
      <c r="R3905" s="31" t="str">
        <f t="shared" si="1085"/>
        <v>-</v>
      </c>
      <c r="U3905" s="133">
        <v>43628.375</v>
      </c>
      <c r="V3905" s="9">
        <f t="shared" si="1086"/>
        <v>6</v>
      </c>
      <c r="W3905" s="9">
        <f t="shared" si="1087"/>
        <v>12</v>
      </c>
      <c r="X3905" s="9">
        <f t="shared" si="1088"/>
        <v>9</v>
      </c>
      <c r="Y3905" s="31" t="str">
        <f t="shared" si="1089"/>
        <v/>
      </c>
      <c r="Z3905" s="134">
        <v>21.18</v>
      </c>
      <c r="AA3905" s="31">
        <f t="shared" si="1090"/>
        <v>21.18</v>
      </c>
      <c r="AB3905" s="31" t="str">
        <f t="shared" si="1091"/>
        <v>-</v>
      </c>
    </row>
    <row r="3906" spans="1:28" x14ac:dyDescent="0.3">
      <c r="A3906" s="133">
        <v>42898.416666666664</v>
      </c>
      <c r="B3906" s="152">
        <f t="shared" si="1092"/>
        <v>6</v>
      </c>
      <c r="C3906" s="152">
        <f t="shared" si="1093"/>
        <v>12</v>
      </c>
      <c r="D3906" s="152">
        <f t="shared" si="1094"/>
        <v>10</v>
      </c>
      <c r="E3906" s="38" t="str">
        <f t="shared" si="1095"/>
        <v/>
      </c>
      <c r="F3906" s="134">
        <v>35.869999999999997</v>
      </c>
      <c r="G3906" s="38">
        <f t="shared" si="1096"/>
        <v>35.869999999999997</v>
      </c>
      <c r="H3906" s="38" t="str">
        <f t="shared" si="1097"/>
        <v>-</v>
      </c>
      <c r="K3906" s="133">
        <v>43263.416666666664</v>
      </c>
      <c r="L3906" s="9">
        <f t="shared" si="1080"/>
        <v>6</v>
      </c>
      <c r="M3906" s="9">
        <f t="shared" si="1081"/>
        <v>12</v>
      </c>
      <c r="N3906" s="9">
        <f t="shared" si="1082"/>
        <v>10</v>
      </c>
      <c r="O3906" s="31" t="str">
        <f t="shared" si="1083"/>
        <v/>
      </c>
      <c r="P3906" s="134">
        <v>27.05</v>
      </c>
      <c r="Q3906" s="31">
        <f t="shared" si="1084"/>
        <v>27.05</v>
      </c>
      <c r="R3906" s="31" t="str">
        <f t="shared" si="1085"/>
        <v>-</v>
      </c>
      <c r="U3906" s="133">
        <v>43628.416666666664</v>
      </c>
      <c r="V3906" s="9">
        <f t="shared" si="1086"/>
        <v>6</v>
      </c>
      <c r="W3906" s="9">
        <f t="shared" si="1087"/>
        <v>12</v>
      </c>
      <c r="X3906" s="9">
        <f t="shared" si="1088"/>
        <v>10</v>
      </c>
      <c r="Y3906" s="31" t="str">
        <f t="shared" si="1089"/>
        <v/>
      </c>
      <c r="Z3906" s="134">
        <v>22.66</v>
      </c>
      <c r="AA3906" s="31">
        <f t="shared" si="1090"/>
        <v>22.66</v>
      </c>
      <c r="AB3906" s="31" t="str">
        <f t="shared" si="1091"/>
        <v>-</v>
      </c>
    </row>
    <row r="3907" spans="1:28" x14ac:dyDescent="0.3">
      <c r="A3907" s="133">
        <v>42898.458333333336</v>
      </c>
      <c r="B3907" s="152">
        <f t="shared" si="1092"/>
        <v>6</v>
      </c>
      <c r="C3907" s="152">
        <f t="shared" si="1093"/>
        <v>12</v>
      </c>
      <c r="D3907" s="152">
        <f t="shared" si="1094"/>
        <v>11</v>
      </c>
      <c r="E3907" s="38" t="str">
        <f t="shared" si="1095"/>
        <v/>
      </c>
      <c r="F3907" s="134">
        <v>37.86</v>
      </c>
      <c r="G3907" s="38">
        <f t="shared" si="1096"/>
        <v>37.86</v>
      </c>
      <c r="H3907" s="38" t="str">
        <f t="shared" si="1097"/>
        <v>-</v>
      </c>
      <c r="K3907" s="133">
        <v>43263.458333333336</v>
      </c>
      <c r="L3907" s="9">
        <f t="shared" si="1080"/>
        <v>6</v>
      </c>
      <c r="M3907" s="9">
        <f t="shared" si="1081"/>
        <v>12</v>
      </c>
      <c r="N3907" s="9">
        <f t="shared" si="1082"/>
        <v>11</v>
      </c>
      <c r="O3907" s="31" t="str">
        <f t="shared" si="1083"/>
        <v/>
      </c>
      <c r="P3907" s="134">
        <v>30.56</v>
      </c>
      <c r="Q3907" s="31">
        <f t="shared" si="1084"/>
        <v>30.56</v>
      </c>
      <c r="R3907" s="31" t="str">
        <f t="shared" si="1085"/>
        <v>-</v>
      </c>
      <c r="U3907" s="133">
        <v>43628.458333333336</v>
      </c>
      <c r="V3907" s="9">
        <f t="shared" si="1086"/>
        <v>6</v>
      </c>
      <c r="W3907" s="9">
        <f t="shared" si="1087"/>
        <v>12</v>
      </c>
      <c r="X3907" s="9">
        <f t="shared" si="1088"/>
        <v>11</v>
      </c>
      <c r="Y3907" s="31" t="str">
        <f t="shared" si="1089"/>
        <v/>
      </c>
      <c r="Z3907" s="134">
        <v>23.39</v>
      </c>
      <c r="AA3907" s="31">
        <f t="shared" si="1090"/>
        <v>23.39</v>
      </c>
      <c r="AB3907" s="31" t="str">
        <f t="shared" si="1091"/>
        <v>-</v>
      </c>
    </row>
    <row r="3908" spans="1:28" x14ac:dyDescent="0.3">
      <c r="A3908" s="133">
        <v>42898.5</v>
      </c>
      <c r="B3908" s="152">
        <f t="shared" si="1092"/>
        <v>6</v>
      </c>
      <c r="C3908" s="152">
        <f t="shared" si="1093"/>
        <v>12</v>
      </c>
      <c r="D3908" s="152">
        <f t="shared" si="1094"/>
        <v>12</v>
      </c>
      <c r="E3908" s="38" t="str">
        <f t="shared" si="1095"/>
        <v/>
      </c>
      <c r="F3908" s="134">
        <v>42.4</v>
      </c>
      <c r="G3908" s="38">
        <f t="shared" si="1096"/>
        <v>42.4</v>
      </c>
      <c r="H3908" s="38" t="str">
        <f t="shared" si="1097"/>
        <v>-</v>
      </c>
      <c r="K3908" s="133">
        <v>43263.5</v>
      </c>
      <c r="L3908" s="9">
        <f t="shared" si="1080"/>
        <v>6</v>
      </c>
      <c r="M3908" s="9">
        <f t="shared" si="1081"/>
        <v>12</v>
      </c>
      <c r="N3908" s="9">
        <f t="shared" si="1082"/>
        <v>12</v>
      </c>
      <c r="O3908" s="31" t="str">
        <f t="shared" si="1083"/>
        <v/>
      </c>
      <c r="P3908" s="134">
        <v>34.409999999999997</v>
      </c>
      <c r="Q3908" s="31">
        <f t="shared" si="1084"/>
        <v>34.409999999999997</v>
      </c>
      <c r="R3908" s="31" t="str">
        <f t="shared" si="1085"/>
        <v>-</v>
      </c>
      <c r="U3908" s="133">
        <v>43628.5</v>
      </c>
      <c r="V3908" s="9">
        <f t="shared" si="1086"/>
        <v>6</v>
      </c>
      <c r="W3908" s="9">
        <f t="shared" si="1087"/>
        <v>12</v>
      </c>
      <c r="X3908" s="9">
        <f t="shared" si="1088"/>
        <v>12</v>
      </c>
      <c r="Y3908" s="31" t="str">
        <f t="shared" si="1089"/>
        <v/>
      </c>
      <c r="Z3908" s="134">
        <v>24.72</v>
      </c>
      <c r="AA3908" s="31">
        <f t="shared" si="1090"/>
        <v>24.72</v>
      </c>
      <c r="AB3908" s="31" t="str">
        <f t="shared" si="1091"/>
        <v>-</v>
      </c>
    </row>
    <row r="3909" spans="1:28" x14ac:dyDescent="0.3">
      <c r="A3909" s="133">
        <v>42898.541666666664</v>
      </c>
      <c r="B3909" s="152">
        <f t="shared" si="1092"/>
        <v>6</v>
      </c>
      <c r="C3909" s="152">
        <f t="shared" si="1093"/>
        <v>12</v>
      </c>
      <c r="D3909" s="152">
        <f t="shared" si="1094"/>
        <v>13</v>
      </c>
      <c r="E3909" s="38" t="str">
        <f t="shared" si="1095"/>
        <v/>
      </c>
      <c r="F3909" s="134">
        <v>44.39</v>
      </c>
      <c r="G3909" s="38">
        <f t="shared" si="1096"/>
        <v>44.39</v>
      </c>
      <c r="H3909" s="38" t="str">
        <f t="shared" si="1097"/>
        <v>-</v>
      </c>
      <c r="K3909" s="133">
        <v>43263.541666666664</v>
      </c>
      <c r="L3909" s="9">
        <f t="shared" si="1080"/>
        <v>6</v>
      </c>
      <c r="M3909" s="9">
        <f t="shared" si="1081"/>
        <v>12</v>
      </c>
      <c r="N3909" s="9">
        <f t="shared" si="1082"/>
        <v>13</v>
      </c>
      <c r="O3909" s="31" t="str">
        <f t="shared" si="1083"/>
        <v/>
      </c>
      <c r="P3909" s="134">
        <v>38.770000000000003</v>
      </c>
      <c r="Q3909" s="31">
        <f t="shared" si="1084"/>
        <v>38.770000000000003</v>
      </c>
      <c r="R3909" s="31" t="str">
        <f t="shared" si="1085"/>
        <v>-</v>
      </c>
      <c r="U3909" s="133">
        <v>43628.541666666664</v>
      </c>
      <c r="V3909" s="9">
        <f t="shared" si="1086"/>
        <v>6</v>
      </c>
      <c r="W3909" s="9">
        <f t="shared" si="1087"/>
        <v>12</v>
      </c>
      <c r="X3909" s="9">
        <f t="shared" si="1088"/>
        <v>13</v>
      </c>
      <c r="Y3909" s="31" t="str">
        <f t="shared" si="1089"/>
        <v/>
      </c>
      <c r="Z3909" s="134">
        <v>25.44</v>
      </c>
      <c r="AA3909" s="31">
        <f t="shared" si="1090"/>
        <v>25.44</v>
      </c>
      <c r="AB3909" s="31" t="str">
        <f t="shared" si="1091"/>
        <v>-</v>
      </c>
    </row>
    <row r="3910" spans="1:28" x14ac:dyDescent="0.3">
      <c r="A3910" s="133">
        <v>42898.583333333336</v>
      </c>
      <c r="B3910" s="152">
        <f t="shared" si="1092"/>
        <v>6</v>
      </c>
      <c r="C3910" s="152">
        <f t="shared" si="1093"/>
        <v>12</v>
      </c>
      <c r="D3910" s="152">
        <f t="shared" si="1094"/>
        <v>14</v>
      </c>
      <c r="E3910" s="38" t="str">
        <f t="shared" si="1095"/>
        <v/>
      </c>
      <c r="F3910" s="134">
        <v>48.72</v>
      </c>
      <c r="G3910" s="38">
        <f t="shared" si="1096"/>
        <v>48.72</v>
      </c>
      <c r="H3910" s="38" t="str">
        <f t="shared" si="1097"/>
        <v>-</v>
      </c>
      <c r="K3910" s="133">
        <v>43263.583333333336</v>
      </c>
      <c r="L3910" s="9">
        <f t="shared" si="1080"/>
        <v>6</v>
      </c>
      <c r="M3910" s="9">
        <f t="shared" si="1081"/>
        <v>12</v>
      </c>
      <c r="N3910" s="9">
        <f t="shared" si="1082"/>
        <v>14</v>
      </c>
      <c r="O3910" s="31" t="str">
        <f t="shared" si="1083"/>
        <v/>
      </c>
      <c r="P3910" s="134">
        <v>40.57</v>
      </c>
      <c r="Q3910" s="31">
        <f t="shared" si="1084"/>
        <v>40.57</v>
      </c>
      <c r="R3910" s="31" t="str">
        <f t="shared" si="1085"/>
        <v>-</v>
      </c>
      <c r="U3910" s="133">
        <v>43628.583333333336</v>
      </c>
      <c r="V3910" s="9">
        <f t="shared" si="1086"/>
        <v>6</v>
      </c>
      <c r="W3910" s="9">
        <f t="shared" si="1087"/>
        <v>12</v>
      </c>
      <c r="X3910" s="9">
        <f t="shared" si="1088"/>
        <v>14</v>
      </c>
      <c r="Y3910" s="31" t="str">
        <f t="shared" si="1089"/>
        <v/>
      </c>
      <c r="Z3910" s="134">
        <v>26.37</v>
      </c>
      <c r="AA3910" s="31">
        <f t="shared" si="1090"/>
        <v>26.37</v>
      </c>
      <c r="AB3910" s="31" t="str">
        <f t="shared" si="1091"/>
        <v>-</v>
      </c>
    </row>
    <row r="3911" spans="1:28" x14ac:dyDescent="0.3">
      <c r="A3911" s="133">
        <v>42898.625</v>
      </c>
      <c r="B3911" s="152">
        <f t="shared" si="1092"/>
        <v>6</v>
      </c>
      <c r="C3911" s="152">
        <f t="shared" si="1093"/>
        <v>12</v>
      </c>
      <c r="D3911" s="152">
        <f t="shared" si="1094"/>
        <v>15</v>
      </c>
      <c r="E3911" s="38" t="str">
        <f t="shared" si="1095"/>
        <v/>
      </c>
      <c r="F3911" s="134">
        <v>56.59</v>
      </c>
      <c r="G3911" s="38">
        <f t="shared" si="1096"/>
        <v>56.59</v>
      </c>
      <c r="H3911" s="38" t="str">
        <f t="shared" si="1097"/>
        <v>-</v>
      </c>
      <c r="K3911" s="133">
        <v>43263.625</v>
      </c>
      <c r="L3911" s="9">
        <f t="shared" si="1080"/>
        <v>6</v>
      </c>
      <c r="M3911" s="9">
        <f t="shared" si="1081"/>
        <v>12</v>
      </c>
      <c r="N3911" s="9">
        <f t="shared" si="1082"/>
        <v>15</v>
      </c>
      <c r="O3911" s="31" t="str">
        <f t="shared" si="1083"/>
        <v/>
      </c>
      <c r="P3911" s="134">
        <v>41.37</v>
      </c>
      <c r="Q3911" s="31">
        <f t="shared" si="1084"/>
        <v>41.37</v>
      </c>
      <c r="R3911" s="31" t="str">
        <f t="shared" si="1085"/>
        <v>-</v>
      </c>
      <c r="U3911" s="133">
        <v>43628.625</v>
      </c>
      <c r="V3911" s="9">
        <f t="shared" si="1086"/>
        <v>6</v>
      </c>
      <c r="W3911" s="9">
        <f t="shared" si="1087"/>
        <v>12</v>
      </c>
      <c r="X3911" s="9">
        <f t="shared" si="1088"/>
        <v>15</v>
      </c>
      <c r="Y3911" s="31" t="str">
        <f t="shared" si="1089"/>
        <v/>
      </c>
      <c r="Z3911" s="134">
        <v>26.85</v>
      </c>
      <c r="AA3911" s="31">
        <f t="shared" si="1090"/>
        <v>26.85</v>
      </c>
      <c r="AB3911" s="31" t="str">
        <f t="shared" si="1091"/>
        <v>-</v>
      </c>
    </row>
    <row r="3912" spans="1:28" x14ac:dyDescent="0.3">
      <c r="A3912" s="133">
        <v>42898.666666666664</v>
      </c>
      <c r="B3912" s="152">
        <f t="shared" si="1092"/>
        <v>6</v>
      </c>
      <c r="C3912" s="152">
        <f t="shared" si="1093"/>
        <v>12</v>
      </c>
      <c r="D3912" s="152">
        <f t="shared" si="1094"/>
        <v>16</v>
      </c>
      <c r="E3912" s="38" t="str">
        <f t="shared" si="1095"/>
        <v/>
      </c>
      <c r="F3912" s="134">
        <v>67.430000000000007</v>
      </c>
      <c r="G3912" s="38">
        <f t="shared" si="1096"/>
        <v>67.430000000000007</v>
      </c>
      <c r="H3912" s="38" t="str">
        <f t="shared" si="1097"/>
        <v>-</v>
      </c>
      <c r="K3912" s="133">
        <v>43263.666666666664</v>
      </c>
      <c r="L3912" s="9">
        <f t="shared" si="1080"/>
        <v>6</v>
      </c>
      <c r="M3912" s="9">
        <f t="shared" si="1081"/>
        <v>12</v>
      </c>
      <c r="N3912" s="9">
        <f t="shared" si="1082"/>
        <v>16</v>
      </c>
      <c r="O3912" s="31" t="str">
        <f t="shared" si="1083"/>
        <v/>
      </c>
      <c r="P3912" s="134">
        <v>44.4</v>
      </c>
      <c r="Q3912" s="31">
        <f t="shared" si="1084"/>
        <v>44.4</v>
      </c>
      <c r="R3912" s="31" t="str">
        <f t="shared" si="1085"/>
        <v>-</v>
      </c>
      <c r="U3912" s="133">
        <v>43628.666666666664</v>
      </c>
      <c r="V3912" s="9">
        <f t="shared" si="1086"/>
        <v>6</v>
      </c>
      <c r="W3912" s="9">
        <f t="shared" si="1087"/>
        <v>12</v>
      </c>
      <c r="X3912" s="9">
        <f t="shared" si="1088"/>
        <v>16</v>
      </c>
      <c r="Y3912" s="31" t="str">
        <f t="shared" si="1089"/>
        <v/>
      </c>
      <c r="Z3912" s="134">
        <v>26.9</v>
      </c>
      <c r="AA3912" s="31">
        <f t="shared" si="1090"/>
        <v>26.9</v>
      </c>
      <c r="AB3912" s="31" t="str">
        <f t="shared" si="1091"/>
        <v>-</v>
      </c>
    </row>
    <row r="3913" spans="1:28" x14ac:dyDescent="0.3">
      <c r="A3913" s="133">
        <v>42898.708333333336</v>
      </c>
      <c r="B3913" s="152">
        <f t="shared" si="1092"/>
        <v>6</v>
      </c>
      <c r="C3913" s="152">
        <f t="shared" si="1093"/>
        <v>12</v>
      </c>
      <c r="D3913" s="152">
        <f t="shared" si="1094"/>
        <v>17</v>
      </c>
      <c r="E3913" s="38" t="str">
        <f t="shared" si="1095"/>
        <v/>
      </c>
      <c r="F3913" s="134">
        <v>63.46</v>
      </c>
      <c r="G3913" s="38" t="str">
        <f t="shared" si="1096"/>
        <v>-</v>
      </c>
      <c r="H3913" s="38">
        <f t="shared" si="1097"/>
        <v>63.46</v>
      </c>
      <c r="K3913" s="133">
        <v>43263.708333333336</v>
      </c>
      <c r="L3913" s="9">
        <f t="shared" ref="L3913:L3976" si="1098">MONTH(K3913)</f>
        <v>6</v>
      </c>
      <c r="M3913" s="9">
        <f t="shared" ref="M3913:M3976" si="1099">DAY(K3913)</f>
        <v>12</v>
      </c>
      <c r="N3913" s="9">
        <f t="shared" ref="N3913:N3976" si="1100">HOUR(K3913)</f>
        <v>17</v>
      </c>
      <c r="O3913" s="31" t="str">
        <f t="shared" ref="O3913:O3976" si="1101">IF(WEEKDAY(K3913,2)&gt;5,"W","")</f>
        <v/>
      </c>
      <c r="P3913" s="134">
        <v>42.66</v>
      </c>
      <c r="Q3913" s="31" t="str">
        <f t="shared" ref="Q3913:Q3976" si="1102">IF(AND($L3913&gt;=$L$5,$L3913&lt;=$M$5),IF($O3913&lt;&gt;"W",IF(AND($N3913&gt;=$N$5,$N3913&lt;$P$5),$P3913,"-"),"-"),"-")</f>
        <v>-</v>
      </c>
      <c r="R3913" s="31">
        <f t="shared" ref="R3913:R3976" si="1103">IF(Q3913="-",P3913,"-")</f>
        <v>42.66</v>
      </c>
      <c r="U3913" s="133">
        <v>43628.708333333336</v>
      </c>
      <c r="V3913" s="9">
        <f t="shared" ref="V3913:V3976" si="1104">MONTH(U3913)</f>
        <v>6</v>
      </c>
      <c r="W3913" s="9">
        <f t="shared" ref="W3913:W3976" si="1105">DAY(U3913)</f>
        <v>12</v>
      </c>
      <c r="X3913" s="9">
        <f t="shared" ref="X3913:X3976" si="1106">HOUR(U3913)</f>
        <v>17</v>
      </c>
      <c r="Y3913" s="31" t="str">
        <f t="shared" ref="Y3913:Y3976" si="1107">IF(WEEKDAY(U3913,2)&gt;5,"W","")</f>
        <v/>
      </c>
      <c r="Z3913" s="134">
        <v>26.72</v>
      </c>
      <c r="AA3913" s="31" t="str">
        <f t="shared" ref="AA3913:AA3976" si="1108">IF(AND($V3913&gt;=$V$5,$V3913&lt;=$W$5),IF($Y3913&lt;&gt;"W",IF(AND($X3913&gt;=$X$5,$X3913&lt;$Z$5),$Z3913,"-"),"-"),"-")</f>
        <v>-</v>
      </c>
      <c r="AB3913" s="31">
        <f t="shared" ref="AB3913:AB3976" si="1109">IF(AA3913="-",Z3913,"-")</f>
        <v>26.72</v>
      </c>
    </row>
    <row r="3914" spans="1:28" x14ac:dyDescent="0.3">
      <c r="A3914" s="133">
        <v>42898.75</v>
      </c>
      <c r="B3914" s="152">
        <f t="shared" ref="B3914:B3977" si="1110">MONTH(A3914)</f>
        <v>6</v>
      </c>
      <c r="C3914" s="152">
        <f t="shared" ref="C3914:C3977" si="1111">DAY(A3914)</f>
        <v>12</v>
      </c>
      <c r="D3914" s="152">
        <f t="shared" ref="D3914:D3977" si="1112">HOUR(A3914)</f>
        <v>18</v>
      </c>
      <c r="E3914" s="38" t="str">
        <f t="shared" ref="E3914:E3977" si="1113">IF(WEEKDAY(A3914,2)&gt;5,"W","")</f>
        <v/>
      </c>
      <c r="F3914" s="134">
        <v>48.48</v>
      </c>
      <c r="G3914" s="38" t="str">
        <f t="shared" ref="G3914:G3977" si="1114">IF(AND($B3914&gt;=$B$5,$B3914&lt;=$C$5),IF($E3914&lt;&gt;"W",IF(AND($D3914&gt;=$D$5,$D3914&lt;$F$5),$F3914,"-"),"-"),"-")</f>
        <v>-</v>
      </c>
      <c r="H3914" s="38">
        <f t="shared" ref="H3914:H3977" si="1115">IF(G3914="-",F3914,"-")</f>
        <v>48.48</v>
      </c>
      <c r="K3914" s="133">
        <v>43263.75</v>
      </c>
      <c r="L3914" s="9">
        <f t="shared" si="1098"/>
        <v>6</v>
      </c>
      <c r="M3914" s="9">
        <f t="shared" si="1099"/>
        <v>12</v>
      </c>
      <c r="N3914" s="9">
        <f t="shared" si="1100"/>
        <v>18</v>
      </c>
      <c r="O3914" s="31" t="str">
        <f t="shared" si="1101"/>
        <v/>
      </c>
      <c r="P3914" s="134">
        <v>37.119999999999997</v>
      </c>
      <c r="Q3914" s="31" t="str">
        <f t="shared" si="1102"/>
        <v>-</v>
      </c>
      <c r="R3914" s="31">
        <f t="shared" si="1103"/>
        <v>37.119999999999997</v>
      </c>
      <c r="U3914" s="133">
        <v>43628.75</v>
      </c>
      <c r="V3914" s="9">
        <f t="shared" si="1104"/>
        <v>6</v>
      </c>
      <c r="W3914" s="9">
        <f t="shared" si="1105"/>
        <v>12</v>
      </c>
      <c r="X3914" s="9">
        <f t="shared" si="1106"/>
        <v>18</v>
      </c>
      <c r="Y3914" s="31" t="str">
        <f t="shared" si="1107"/>
        <v/>
      </c>
      <c r="Z3914" s="134">
        <v>25.34</v>
      </c>
      <c r="AA3914" s="31" t="str">
        <f t="shared" si="1108"/>
        <v>-</v>
      </c>
      <c r="AB3914" s="31">
        <f t="shared" si="1109"/>
        <v>25.34</v>
      </c>
    </row>
    <row r="3915" spans="1:28" x14ac:dyDescent="0.3">
      <c r="A3915" s="133">
        <v>42898.791666666664</v>
      </c>
      <c r="B3915" s="152">
        <f t="shared" si="1110"/>
        <v>6</v>
      </c>
      <c r="C3915" s="152">
        <f t="shared" si="1111"/>
        <v>12</v>
      </c>
      <c r="D3915" s="152">
        <f t="shared" si="1112"/>
        <v>19</v>
      </c>
      <c r="E3915" s="38" t="str">
        <f t="shared" si="1113"/>
        <v/>
      </c>
      <c r="F3915" s="134">
        <v>42.26</v>
      </c>
      <c r="G3915" s="38" t="str">
        <f t="shared" si="1114"/>
        <v>-</v>
      </c>
      <c r="H3915" s="38">
        <f t="shared" si="1115"/>
        <v>42.26</v>
      </c>
      <c r="K3915" s="133">
        <v>43263.791666666664</v>
      </c>
      <c r="L3915" s="9">
        <f t="shared" si="1098"/>
        <v>6</v>
      </c>
      <c r="M3915" s="9">
        <f t="shared" si="1099"/>
        <v>12</v>
      </c>
      <c r="N3915" s="9">
        <f t="shared" si="1100"/>
        <v>19</v>
      </c>
      <c r="O3915" s="31" t="str">
        <f t="shared" si="1101"/>
        <v/>
      </c>
      <c r="P3915" s="134">
        <v>34.76</v>
      </c>
      <c r="Q3915" s="31" t="str">
        <f t="shared" si="1102"/>
        <v>-</v>
      </c>
      <c r="R3915" s="31">
        <f t="shared" si="1103"/>
        <v>34.76</v>
      </c>
      <c r="U3915" s="133">
        <v>43628.791666666664</v>
      </c>
      <c r="V3915" s="9">
        <f t="shared" si="1104"/>
        <v>6</v>
      </c>
      <c r="W3915" s="9">
        <f t="shared" si="1105"/>
        <v>12</v>
      </c>
      <c r="X3915" s="9">
        <f t="shared" si="1106"/>
        <v>19</v>
      </c>
      <c r="Y3915" s="31" t="str">
        <f t="shared" si="1107"/>
        <v/>
      </c>
      <c r="Z3915" s="134">
        <v>23.93</v>
      </c>
      <c r="AA3915" s="31" t="str">
        <f t="shared" si="1108"/>
        <v>-</v>
      </c>
      <c r="AB3915" s="31">
        <f t="shared" si="1109"/>
        <v>23.93</v>
      </c>
    </row>
    <row r="3916" spans="1:28" x14ac:dyDescent="0.3">
      <c r="A3916" s="133">
        <v>42898.833333333336</v>
      </c>
      <c r="B3916" s="152">
        <f t="shared" si="1110"/>
        <v>6</v>
      </c>
      <c r="C3916" s="152">
        <f t="shared" si="1111"/>
        <v>12</v>
      </c>
      <c r="D3916" s="152">
        <f t="shared" si="1112"/>
        <v>20</v>
      </c>
      <c r="E3916" s="38" t="str">
        <f t="shared" si="1113"/>
        <v/>
      </c>
      <c r="F3916" s="134">
        <v>38.729999999999997</v>
      </c>
      <c r="G3916" s="38" t="str">
        <f t="shared" si="1114"/>
        <v>-</v>
      </c>
      <c r="H3916" s="38">
        <f t="shared" si="1115"/>
        <v>38.729999999999997</v>
      </c>
      <c r="K3916" s="133">
        <v>43263.833333333336</v>
      </c>
      <c r="L3916" s="9">
        <f t="shared" si="1098"/>
        <v>6</v>
      </c>
      <c r="M3916" s="9">
        <f t="shared" si="1099"/>
        <v>12</v>
      </c>
      <c r="N3916" s="9">
        <f t="shared" si="1100"/>
        <v>20</v>
      </c>
      <c r="O3916" s="31" t="str">
        <f t="shared" si="1101"/>
        <v/>
      </c>
      <c r="P3916" s="134">
        <v>32.619999999999997</v>
      </c>
      <c r="Q3916" s="31" t="str">
        <f t="shared" si="1102"/>
        <v>-</v>
      </c>
      <c r="R3916" s="31">
        <f t="shared" si="1103"/>
        <v>32.619999999999997</v>
      </c>
      <c r="U3916" s="133">
        <v>43628.833333333336</v>
      </c>
      <c r="V3916" s="9">
        <f t="shared" si="1104"/>
        <v>6</v>
      </c>
      <c r="W3916" s="9">
        <f t="shared" si="1105"/>
        <v>12</v>
      </c>
      <c r="X3916" s="9">
        <f t="shared" si="1106"/>
        <v>20</v>
      </c>
      <c r="Y3916" s="31" t="str">
        <f t="shared" si="1107"/>
        <v/>
      </c>
      <c r="Z3916" s="134">
        <v>23.48</v>
      </c>
      <c r="AA3916" s="31" t="str">
        <f t="shared" si="1108"/>
        <v>-</v>
      </c>
      <c r="AB3916" s="31">
        <f t="shared" si="1109"/>
        <v>23.48</v>
      </c>
    </row>
    <row r="3917" spans="1:28" x14ac:dyDescent="0.3">
      <c r="A3917" s="133">
        <v>42898.875</v>
      </c>
      <c r="B3917" s="152">
        <f t="shared" si="1110"/>
        <v>6</v>
      </c>
      <c r="C3917" s="152">
        <f t="shared" si="1111"/>
        <v>12</v>
      </c>
      <c r="D3917" s="152">
        <f t="shared" si="1112"/>
        <v>21</v>
      </c>
      <c r="E3917" s="38" t="str">
        <f t="shared" si="1113"/>
        <v/>
      </c>
      <c r="F3917" s="134">
        <v>35.19</v>
      </c>
      <c r="G3917" s="38" t="str">
        <f t="shared" si="1114"/>
        <v>-</v>
      </c>
      <c r="H3917" s="38">
        <f t="shared" si="1115"/>
        <v>35.19</v>
      </c>
      <c r="K3917" s="133">
        <v>43263.875</v>
      </c>
      <c r="L3917" s="9">
        <f t="shared" si="1098"/>
        <v>6</v>
      </c>
      <c r="M3917" s="9">
        <f t="shared" si="1099"/>
        <v>12</v>
      </c>
      <c r="N3917" s="9">
        <f t="shared" si="1100"/>
        <v>21</v>
      </c>
      <c r="O3917" s="31" t="str">
        <f t="shared" si="1101"/>
        <v/>
      </c>
      <c r="P3917" s="134">
        <v>29.54</v>
      </c>
      <c r="Q3917" s="31" t="str">
        <f t="shared" si="1102"/>
        <v>-</v>
      </c>
      <c r="R3917" s="31">
        <f t="shared" si="1103"/>
        <v>29.54</v>
      </c>
      <c r="U3917" s="133">
        <v>43628.875</v>
      </c>
      <c r="V3917" s="9">
        <f t="shared" si="1104"/>
        <v>6</v>
      </c>
      <c r="W3917" s="9">
        <f t="shared" si="1105"/>
        <v>12</v>
      </c>
      <c r="X3917" s="9">
        <f t="shared" si="1106"/>
        <v>21</v>
      </c>
      <c r="Y3917" s="31" t="str">
        <f t="shared" si="1107"/>
        <v/>
      </c>
      <c r="Z3917" s="134">
        <v>23</v>
      </c>
      <c r="AA3917" s="31" t="str">
        <f t="shared" si="1108"/>
        <v>-</v>
      </c>
      <c r="AB3917" s="31">
        <f t="shared" si="1109"/>
        <v>23</v>
      </c>
    </row>
    <row r="3918" spans="1:28" x14ac:dyDescent="0.3">
      <c r="A3918" s="133">
        <v>42898.916666666664</v>
      </c>
      <c r="B3918" s="152">
        <f t="shared" si="1110"/>
        <v>6</v>
      </c>
      <c r="C3918" s="152">
        <f t="shared" si="1111"/>
        <v>12</v>
      </c>
      <c r="D3918" s="152">
        <f t="shared" si="1112"/>
        <v>22</v>
      </c>
      <c r="E3918" s="38" t="str">
        <f t="shared" si="1113"/>
        <v/>
      </c>
      <c r="F3918" s="134">
        <v>28.17</v>
      </c>
      <c r="G3918" s="38" t="str">
        <f t="shared" si="1114"/>
        <v>-</v>
      </c>
      <c r="H3918" s="38">
        <f t="shared" si="1115"/>
        <v>28.17</v>
      </c>
      <c r="K3918" s="133">
        <v>43263.916666666664</v>
      </c>
      <c r="L3918" s="9">
        <f t="shared" si="1098"/>
        <v>6</v>
      </c>
      <c r="M3918" s="9">
        <f t="shared" si="1099"/>
        <v>12</v>
      </c>
      <c r="N3918" s="9">
        <f t="shared" si="1100"/>
        <v>22</v>
      </c>
      <c r="O3918" s="31" t="str">
        <f t="shared" si="1101"/>
        <v/>
      </c>
      <c r="P3918" s="134">
        <v>24.56</v>
      </c>
      <c r="Q3918" s="31" t="str">
        <f t="shared" si="1102"/>
        <v>-</v>
      </c>
      <c r="R3918" s="31">
        <f t="shared" si="1103"/>
        <v>24.56</v>
      </c>
      <c r="U3918" s="133">
        <v>43628.916666666664</v>
      </c>
      <c r="V3918" s="9">
        <f t="shared" si="1104"/>
        <v>6</v>
      </c>
      <c r="W3918" s="9">
        <f t="shared" si="1105"/>
        <v>12</v>
      </c>
      <c r="X3918" s="9">
        <f t="shared" si="1106"/>
        <v>22</v>
      </c>
      <c r="Y3918" s="31" t="str">
        <f t="shared" si="1107"/>
        <v/>
      </c>
      <c r="Z3918" s="134">
        <v>20.37</v>
      </c>
      <c r="AA3918" s="31" t="str">
        <f t="shared" si="1108"/>
        <v>-</v>
      </c>
      <c r="AB3918" s="31">
        <f t="shared" si="1109"/>
        <v>20.37</v>
      </c>
    </row>
    <row r="3919" spans="1:28" x14ac:dyDescent="0.3">
      <c r="A3919" s="133">
        <v>42898.958333333336</v>
      </c>
      <c r="B3919" s="152">
        <f t="shared" si="1110"/>
        <v>6</v>
      </c>
      <c r="C3919" s="152">
        <f t="shared" si="1111"/>
        <v>12</v>
      </c>
      <c r="D3919" s="152">
        <f t="shared" si="1112"/>
        <v>23</v>
      </c>
      <c r="E3919" s="38" t="str">
        <f t="shared" si="1113"/>
        <v/>
      </c>
      <c r="F3919" s="134">
        <v>24.28</v>
      </c>
      <c r="G3919" s="38" t="str">
        <f t="shared" si="1114"/>
        <v>-</v>
      </c>
      <c r="H3919" s="38">
        <f t="shared" si="1115"/>
        <v>24.28</v>
      </c>
      <c r="K3919" s="133">
        <v>43263.958333333336</v>
      </c>
      <c r="L3919" s="9">
        <f t="shared" si="1098"/>
        <v>6</v>
      </c>
      <c r="M3919" s="9">
        <f t="shared" si="1099"/>
        <v>12</v>
      </c>
      <c r="N3919" s="9">
        <f t="shared" si="1100"/>
        <v>23</v>
      </c>
      <c r="O3919" s="31" t="str">
        <f t="shared" si="1101"/>
        <v/>
      </c>
      <c r="P3919" s="134">
        <v>22.36</v>
      </c>
      <c r="Q3919" s="31" t="str">
        <f t="shared" si="1102"/>
        <v>-</v>
      </c>
      <c r="R3919" s="31">
        <f t="shared" si="1103"/>
        <v>22.36</v>
      </c>
      <c r="U3919" s="133">
        <v>43628.958333333336</v>
      </c>
      <c r="V3919" s="9">
        <f t="shared" si="1104"/>
        <v>6</v>
      </c>
      <c r="W3919" s="9">
        <f t="shared" si="1105"/>
        <v>12</v>
      </c>
      <c r="X3919" s="9">
        <f t="shared" si="1106"/>
        <v>23</v>
      </c>
      <c r="Y3919" s="31" t="str">
        <f t="shared" si="1107"/>
        <v/>
      </c>
      <c r="Z3919" s="134">
        <v>17.989999999999998</v>
      </c>
      <c r="AA3919" s="31" t="str">
        <f t="shared" si="1108"/>
        <v>-</v>
      </c>
      <c r="AB3919" s="31">
        <f t="shared" si="1109"/>
        <v>17.989999999999998</v>
      </c>
    </row>
    <row r="3920" spans="1:28" x14ac:dyDescent="0.3">
      <c r="A3920" s="133">
        <v>42899</v>
      </c>
      <c r="B3920" s="152">
        <f t="shared" si="1110"/>
        <v>6</v>
      </c>
      <c r="C3920" s="152">
        <f t="shared" si="1111"/>
        <v>13</v>
      </c>
      <c r="D3920" s="152">
        <f t="shared" si="1112"/>
        <v>0</v>
      </c>
      <c r="E3920" s="38" t="str">
        <f t="shared" si="1113"/>
        <v/>
      </c>
      <c r="F3920" s="134">
        <v>23.24</v>
      </c>
      <c r="G3920" s="38" t="str">
        <f t="shared" si="1114"/>
        <v>-</v>
      </c>
      <c r="H3920" s="38">
        <f t="shared" si="1115"/>
        <v>23.24</v>
      </c>
      <c r="K3920" s="133">
        <v>43264</v>
      </c>
      <c r="L3920" s="9">
        <f t="shared" si="1098"/>
        <v>6</v>
      </c>
      <c r="M3920" s="9">
        <f t="shared" si="1099"/>
        <v>13</v>
      </c>
      <c r="N3920" s="9">
        <f t="shared" si="1100"/>
        <v>0</v>
      </c>
      <c r="O3920" s="31" t="str">
        <f t="shared" si="1101"/>
        <v/>
      </c>
      <c r="P3920" s="134">
        <v>20.45</v>
      </c>
      <c r="Q3920" s="31" t="str">
        <f t="shared" si="1102"/>
        <v>-</v>
      </c>
      <c r="R3920" s="31">
        <f t="shared" si="1103"/>
        <v>20.45</v>
      </c>
      <c r="U3920" s="133">
        <v>43629</v>
      </c>
      <c r="V3920" s="9">
        <f t="shared" si="1104"/>
        <v>6</v>
      </c>
      <c r="W3920" s="9">
        <f t="shared" si="1105"/>
        <v>13</v>
      </c>
      <c r="X3920" s="9">
        <f t="shared" si="1106"/>
        <v>0</v>
      </c>
      <c r="Y3920" s="31" t="str">
        <f t="shared" si="1107"/>
        <v/>
      </c>
      <c r="Z3920" s="134">
        <v>15.78</v>
      </c>
      <c r="AA3920" s="31" t="str">
        <f t="shared" si="1108"/>
        <v>-</v>
      </c>
      <c r="AB3920" s="31">
        <f t="shared" si="1109"/>
        <v>15.78</v>
      </c>
    </row>
    <row r="3921" spans="1:28" x14ac:dyDescent="0.3">
      <c r="A3921" s="133">
        <v>42899.041666666664</v>
      </c>
      <c r="B3921" s="152">
        <f t="shared" si="1110"/>
        <v>6</v>
      </c>
      <c r="C3921" s="152">
        <f t="shared" si="1111"/>
        <v>13</v>
      </c>
      <c r="D3921" s="152">
        <f t="shared" si="1112"/>
        <v>1</v>
      </c>
      <c r="E3921" s="38" t="str">
        <f t="shared" si="1113"/>
        <v/>
      </c>
      <c r="F3921" s="134">
        <v>21.5</v>
      </c>
      <c r="G3921" s="38" t="str">
        <f t="shared" si="1114"/>
        <v>-</v>
      </c>
      <c r="H3921" s="38">
        <f t="shared" si="1115"/>
        <v>21.5</v>
      </c>
      <c r="K3921" s="133">
        <v>43264.041666666664</v>
      </c>
      <c r="L3921" s="9">
        <f t="shared" si="1098"/>
        <v>6</v>
      </c>
      <c r="M3921" s="9">
        <f t="shared" si="1099"/>
        <v>13</v>
      </c>
      <c r="N3921" s="9">
        <f t="shared" si="1100"/>
        <v>1</v>
      </c>
      <c r="O3921" s="31" t="str">
        <f t="shared" si="1101"/>
        <v/>
      </c>
      <c r="P3921" s="134">
        <v>19.079999999999998</v>
      </c>
      <c r="Q3921" s="31" t="str">
        <f t="shared" si="1102"/>
        <v>-</v>
      </c>
      <c r="R3921" s="31">
        <f t="shared" si="1103"/>
        <v>19.079999999999998</v>
      </c>
      <c r="U3921" s="133">
        <v>43629.041666666664</v>
      </c>
      <c r="V3921" s="9">
        <f t="shared" si="1104"/>
        <v>6</v>
      </c>
      <c r="W3921" s="9">
        <f t="shared" si="1105"/>
        <v>13</v>
      </c>
      <c r="X3921" s="9">
        <f t="shared" si="1106"/>
        <v>1</v>
      </c>
      <c r="Y3921" s="31" t="str">
        <f t="shared" si="1107"/>
        <v/>
      </c>
      <c r="Z3921" s="134">
        <v>15.4</v>
      </c>
      <c r="AA3921" s="31" t="str">
        <f t="shared" si="1108"/>
        <v>-</v>
      </c>
      <c r="AB3921" s="31">
        <f t="shared" si="1109"/>
        <v>15.4</v>
      </c>
    </row>
    <row r="3922" spans="1:28" x14ac:dyDescent="0.3">
      <c r="A3922" s="133">
        <v>42899.083333333336</v>
      </c>
      <c r="B3922" s="152">
        <f t="shared" si="1110"/>
        <v>6</v>
      </c>
      <c r="C3922" s="152">
        <f t="shared" si="1111"/>
        <v>13</v>
      </c>
      <c r="D3922" s="152">
        <f t="shared" si="1112"/>
        <v>2</v>
      </c>
      <c r="E3922" s="38" t="str">
        <f t="shared" si="1113"/>
        <v/>
      </c>
      <c r="F3922" s="134">
        <v>20.05</v>
      </c>
      <c r="G3922" s="38" t="str">
        <f t="shared" si="1114"/>
        <v>-</v>
      </c>
      <c r="H3922" s="38">
        <f t="shared" si="1115"/>
        <v>20.05</v>
      </c>
      <c r="K3922" s="133">
        <v>43264.083333333336</v>
      </c>
      <c r="L3922" s="9">
        <f t="shared" si="1098"/>
        <v>6</v>
      </c>
      <c r="M3922" s="9">
        <f t="shared" si="1099"/>
        <v>13</v>
      </c>
      <c r="N3922" s="9">
        <f t="shared" si="1100"/>
        <v>2</v>
      </c>
      <c r="O3922" s="31" t="str">
        <f t="shared" si="1101"/>
        <v/>
      </c>
      <c r="P3922" s="134">
        <v>18.350000000000001</v>
      </c>
      <c r="Q3922" s="31" t="str">
        <f t="shared" si="1102"/>
        <v>-</v>
      </c>
      <c r="R3922" s="31">
        <f t="shared" si="1103"/>
        <v>18.350000000000001</v>
      </c>
      <c r="U3922" s="133">
        <v>43629.083333333336</v>
      </c>
      <c r="V3922" s="9">
        <f t="shared" si="1104"/>
        <v>6</v>
      </c>
      <c r="W3922" s="9">
        <f t="shared" si="1105"/>
        <v>13</v>
      </c>
      <c r="X3922" s="9">
        <f t="shared" si="1106"/>
        <v>2</v>
      </c>
      <c r="Y3922" s="31" t="str">
        <f t="shared" si="1107"/>
        <v/>
      </c>
      <c r="Z3922" s="134">
        <v>14.94</v>
      </c>
      <c r="AA3922" s="31" t="str">
        <f t="shared" si="1108"/>
        <v>-</v>
      </c>
      <c r="AB3922" s="31">
        <f t="shared" si="1109"/>
        <v>14.94</v>
      </c>
    </row>
    <row r="3923" spans="1:28" x14ac:dyDescent="0.3">
      <c r="A3923" s="133">
        <v>42899.125</v>
      </c>
      <c r="B3923" s="152">
        <f t="shared" si="1110"/>
        <v>6</v>
      </c>
      <c r="C3923" s="152">
        <f t="shared" si="1111"/>
        <v>13</v>
      </c>
      <c r="D3923" s="152">
        <f t="shared" si="1112"/>
        <v>3</v>
      </c>
      <c r="E3923" s="38" t="str">
        <f t="shared" si="1113"/>
        <v/>
      </c>
      <c r="F3923" s="134">
        <v>19.27</v>
      </c>
      <c r="G3923" s="38" t="str">
        <f t="shared" si="1114"/>
        <v>-</v>
      </c>
      <c r="H3923" s="38">
        <f t="shared" si="1115"/>
        <v>19.27</v>
      </c>
      <c r="K3923" s="133">
        <v>43264.125</v>
      </c>
      <c r="L3923" s="9">
        <f t="shared" si="1098"/>
        <v>6</v>
      </c>
      <c r="M3923" s="9">
        <f t="shared" si="1099"/>
        <v>13</v>
      </c>
      <c r="N3923" s="9">
        <f t="shared" si="1100"/>
        <v>3</v>
      </c>
      <c r="O3923" s="31" t="str">
        <f t="shared" si="1101"/>
        <v/>
      </c>
      <c r="P3923" s="134">
        <v>17.829999999999998</v>
      </c>
      <c r="Q3923" s="31" t="str">
        <f t="shared" si="1102"/>
        <v>-</v>
      </c>
      <c r="R3923" s="31">
        <f t="shared" si="1103"/>
        <v>17.829999999999998</v>
      </c>
      <c r="U3923" s="133">
        <v>43629.125</v>
      </c>
      <c r="V3923" s="9">
        <f t="shared" si="1104"/>
        <v>6</v>
      </c>
      <c r="W3923" s="9">
        <f t="shared" si="1105"/>
        <v>13</v>
      </c>
      <c r="X3923" s="9">
        <f t="shared" si="1106"/>
        <v>3</v>
      </c>
      <c r="Y3923" s="31" t="str">
        <f t="shared" si="1107"/>
        <v/>
      </c>
      <c r="Z3923" s="134">
        <v>14.71</v>
      </c>
      <c r="AA3923" s="31" t="str">
        <f t="shared" si="1108"/>
        <v>-</v>
      </c>
      <c r="AB3923" s="31">
        <f t="shared" si="1109"/>
        <v>14.71</v>
      </c>
    </row>
    <row r="3924" spans="1:28" x14ac:dyDescent="0.3">
      <c r="A3924" s="133">
        <v>42899.166666666664</v>
      </c>
      <c r="B3924" s="152">
        <f t="shared" si="1110"/>
        <v>6</v>
      </c>
      <c r="C3924" s="152">
        <f t="shared" si="1111"/>
        <v>13</v>
      </c>
      <c r="D3924" s="152">
        <f t="shared" si="1112"/>
        <v>4</v>
      </c>
      <c r="E3924" s="38" t="str">
        <f t="shared" si="1113"/>
        <v/>
      </c>
      <c r="F3924" s="134">
        <v>19.27</v>
      </c>
      <c r="G3924" s="38" t="str">
        <f t="shared" si="1114"/>
        <v>-</v>
      </c>
      <c r="H3924" s="38">
        <f t="shared" si="1115"/>
        <v>19.27</v>
      </c>
      <c r="K3924" s="133">
        <v>43264.166666666664</v>
      </c>
      <c r="L3924" s="9">
        <f t="shared" si="1098"/>
        <v>6</v>
      </c>
      <c r="M3924" s="9">
        <f t="shared" si="1099"/>
        <v>13</v>
      </c>
      <c r="N3924" s="9">
        <f t="shared" si="1100"/>
        <v>4</v>
      </c>
      <c r="O3924" s="31" t="str">
        <f t="shared" si="1101"/>
        <v/>
      </c>
      <c r="P3924" s="134">
        <v>17.7</v>
      </c>
      <c r="Q3924" s="31" t="str">
        <f t="shared" si="1102"/>
        <v>-</v>
      </c>
      <c r="R3924" s="31">
        <f t="shared" si="1103"/>
        <v>17.7</v>
      </c>
      <c r="U3924" s="133">
        <v>43629.166666666664</v>
      </c>
      <c r="V3924" s="9">
        <f t="shared" si="1104"/>
        <v>6</v>
      </c>
      <c r="W3924" s="9">
        <f t="shared" si="1105"/>
        <v>13</v>
      </c>
      <c r="X3924" s="9">
        <f t="shared" si="1106"/>
        <v>4</v>
      </c>
      <c r="Y3924" s="31" t="str">
        <f t="shared" si="1107"/>
        <v/>
      </c>
      <c r="Z3924" s="134">
        <v>14.86</v>
      </c>
      <c r="AA3924" s="31" t="str">
        <f t="shared" si="1108"/>
        <v>-</v>
      </c>
      <c r="AB3924" s="31">
        <f t="shared" si="1109"/>
        <v>14.86</v>
      </c>
    </row>
    <row r="3925" spans="1:28" x14ac:dyDescent="0.3">
      <c r="A3925" s="133">
        <v>42899.208333333336</v>
      </c>
      <c r="B3925" s="152">
        <f t="shared" si="1110"/>
        <v>6</v>
      </c>
      <c r="C3925" s="152">
        <f t="shared" si="1111"/>
        <v>13</v>
      </c>
      <c r="D3925" s="152">
        <f t="shared" si="1112"/>
        <v>5</v>
      </c>
      <c r="E3925" s="38" t="str">
        <f t="shared" si="1113"/>
        <v/>
      </c>
      <c r="F3925" s="134">
        <v>20.96</v>
      </c>
      <c r="G3925" s="38" t="str">
        <f t="shared" si="1114"/>
        <v>-</v>
      </c>
      <c r="H3925" s="38">
        <f t="shared" si="1115"/>
        <v>20.96</v>
      </c>
      <c r="K3925" s="133">
        <v>43264.208333333336</v>
      </c>
      <c r="L3925" s="9">
        <f t="shared" si="1098"/>
        <v>6</v>
      </c>
      <c r="M3925" s="9">
        <f t="shared" si="1099"/>
        <v>13</v>
      </c>
      <c r="N3925" s="9">
        <f t="shared" si="1100"/>
        <v>5</v>
      </c>
      <c r="O3925" s="31" t="str">
        <f t="shared" si="1101"/>
        <v/>
      </c>
      <c r="P3925" s="134">
        <v>18.989999999999998</v>
      </c>
      <c r="Q3925" s="31" t="str">
        <f t="shared" si="1102"/>
        <v>-</v>
      </c>
      <c r="R3925" s="31">
        <f t="shared" si="1103"/>
        <v>18.989999999999998</v>
      </c>
      <c r="U3925" s="133">
        <v>43629.208333333336</v>
      </c>
      <c r="V3925" s="9">
        <f t="shared" si="1104"/>
        <v>6</v>
      </c>
      <c r="W3925" s="9">
        <f t="shared" si="1105"/>
        <v>13</v>
      </c>
      <c r="X3925" s="9">
        <f t="shared" si="1106"/>
        <v>5</v>
      </c>
      <c r="Y3925" s="31" t="str">
        <f t="shared" si="1107"/>
        <v/>
      </c>
      <c r="Z3925" s="134">
        <v>15.44</v>
      </c>
      <c r="AA3925" s="31" t="str">
        <f t="shared" si="1108"/>
        <v>-</v>
      </c>
      <c r="AB3925" s="31">
        <f t="shared" si="1109"/>
        <v>15.44</v>
      </c>
    </row>
    <row r="3926" spans="1:28" x14ac:dyDescent="0.3">
      <c r="A3926" s="133">
        <v>42899.25</v>
      </c>
      <c r="B3926" s="152">
        <f t="shared" si="1110"/>
        <v>6</v>
      </c>
      <c r="C3926" s="152">
        <f t="shared" si="1111"/>
        <v>13</v>
      </c>
      <c r="D3926" s="152">
        <f t="shared" si="1112"/>
        <v>6</v>
      </c>
      <c r="E3926" s="38" t="str">
        <f t="shared" si="1113"/>
        <v/>
      </c>
      <c r="F3926" s="134">
        <v>23.21</v>
      </c>
      <c r="G3926" s="38" t="str">
        <f t="shared" si="1114"/>
        <v>-</v>
      </c>
      <c r="H3926" s="38">
        <f t="shared" si="1115"/>
        <v>23.21</v>
      </c>
      <c r="K3926" s="133">
        <v>43264.25</v>
      </c>
      <c r="L3926" s="9">
        <f t="shared" si="1098"/>
        <v>6</v>
      </c>
      <c r="M3926" s="9">
        <f t="shared" si="1099"/>
        <v>13</v>
      </c>
      <c r="N3926" s="9">
        <f t="shared" si="1100"/>
        <v>6</v>
      </c>
      <c r="O3926" s="31" t="str">
        <f t="shared" si="1101"/>
        <v/>
      </c>
      <c r="P3926" s="134">
        <v>20.82</v>
      </c>
      <c r="Q3926" s="31" t="str">
        <f t="shared" si="1102"/>
        <v>-</v>
      </c>
      <c r="R3926" s="31">
        <f t="shared" si="1103"/>
        <v>20.82</v>
      </c>
      <c r="U3926" s="133">
        <v>43629.25</v>
      </c>
      <c r="V3926" s="9">
        <f t="shared" si="1104"/>
        <v>6</v>
      </c>
      <c r="W3926" s="9">
        <f t="shared" si="1105"/>
        <v>13</v>
      </c>
      <c r="X3926" s="9">
        <f t="shared" si="1106"/>
        <v>6</v>
      </c>
      <c r="Y3926" s="31" t="str">
        <f t="shared" si="1107"/>
        <v/>
      </c>
      <c r="Z3926" s="134">
        <v>17.809999999999999</v>
      </c>
      <c r="AA3926" s="31" t="str">
        <f t="shared" si="1108"/>
        <v>-</v>
      </c>
      <c r="AB3926" s="31">
        <f t="shared" si="1109"/>
        <v>17.809999999999999</v>
      </c>
    </row>
    <row r="3927" spans="1:28" x14ac:dyDescent="0.3">
      <c r="A3927" s="133">
        <v>42899.291666666664</v>
      </c>
      <c r="B3927" s="152">
        <f t="shared" si="1110"/>
        <v>6</v>
      </c>
      <c r="C3927" s="152">
        <f t="shared" si="1111"/>
        <v>13</v>
      </c>
      <c r="D3927" s="152">
        <f t="shared" si="1112"/>
        <v>7</v>
      </c>
      <c r="E3927" s="38" t="str">
        <f t="shared" si="1113"/>
        <v/>
      </c>
      <c r="F3927" s="134">
        <v>24.59</v>
      </c>
      <c r="G3927" s="38" t="str">
        <f t="shared" si="1114"/>
        <v>-</v>
      </c>
      <c r="H3927" s="38">
        <f t="shared" si="1115"/>
        <v>24.59</v>
      </c>
      <c r="K3927" s="133">
        <v>43264.291666666664</v>
      </c>
      <c r="L3927" s="9">
        <f t="shared" si="1098"/>
        <v>6</v>
      </c>
      <c r="M3927" s="9">
        <f t="shared" si="1099"/>
        <v>13</v>
      </c>
      <c r="N3927" s="9">
        <f t="shared" si="1100"/>
        <v>7</v>
      </c>
      <c r="O3927" s="31" t="str">
        <f t="shared" si="1101"/>
        <v/>
      </c>
      <c r="P3927" s="134">
        <v>22.62</v>
      </c>
      <c r="Q3927" s="31" t="str">
        <f t="shared" si="1102"/>
        <v>-</v>
      </c>
      <c r="R3927" s="31">
        <f t="shared" si="1103"/>
        <v>22.62</v>
      </c>
      <c r="U3927" s="133">
        <v>43629.291666666664</v>
      </c>
      <c r="V3927" s="9">
        <f t="shared" si="1104"/>
        <v>6</v>
      </c>
      <c r="W3927" s="9">
        <f t="shared" si="1105"/>
        <v>13</v>
      </c>
      <c r="X3927" s="9">
        <f t="shared" si="1106"/>
        <v>7</v>
      </c>
      <c r="Y3927" s="31" t="str">
        <f t="shared" si="1107"/>
        <v/>
      </c>
      <c r="Z3927" s="134">
        <v>19.43</v>
      </c>
      <c r="AA3927" s="31" t="str">
        <f t="shared" si="1108"/>
        <v>-</v>
      </c>
      <c r="AB3927" s="31">
        <f t="shared" si="1109"/>
        <v>19.43</v>
      </c>
    </row>
    <row r="3928" spans="1:28" x14ac:dyDescent="0.3">
      <c r="A3928" s="133">
        <v>42899.333333333336</v>
      </c>
      <c r="B3928" s="152">
        <f t="shared" si="1110"/>
        <v>6</v>
      </c>
      <c r="C3928" s="152">
        <f t="shared" si="1111"/>
        <v>13</v>
      </c>
      <c r="D3928" s="152">
        <f t="shared" si="1112"/>
        <v>8</v>
      </c>
      <c r="E3928" s="38" t="str">
        <f t="shared" si="1113"/>
        <v/>
      </c>
      <c r="F3928" s="134">
        <v>26.54</v>
      </c>
      <c r="G3928" s="38">
        <f t="shared" si="1114"/>
        <v>26.54</v>
      </c>
      <c r="H3928" s="38" t="str">
        <f t="shared" si="1115"/>
        <v>-</v>
      </c>
      <c r="K3928" s="133">
        <v>43264.333333333336</v>
      </c>
      <c r="L3928" s="9">
        <f t="shared" si="1098"/>
        <v>6</v>
      </c>
      <c r="M3928" s="9">
        <f t="shared" si="1099"/>
        <v>13</v>
      </c>
      <c r="N3928" s="9">
        <f t="shared" si="1100"/>
        <v>8</v>
      </c>
      <c r="O3928" s="31" t="str">
        <f t="shared" si="1101"/>
        <v/>
      </c>
      <c r="P3928" s="134">
        <v>23.4</v>
      </c>
      <c r="Q3928" s="31">
        <f t="shared" si="1102"/>
        <v>23.4</v>
      </c>
      <c r="R3928" s="31" t="str">
        <f t="shared" si="1103"/>
        <v>-</v>
      </c>
      <c r="U3928" s="133">
        <v>43629.333333333336</v>
      </c>
      <c r="V3928" s="9">
        <f t="shared" si="1104"/>
        <v>6</v>
      </c>
      <c r="W3928" s="9">
        <f t="shared" si="1105"/>
        <v>13</v>
      </c>
      <c r="X3928" s="9">
        <f t="shared" si="1106"/>
        <v>8</v>
      </c>
      <c r="Y3928" s="31" t="str">
        <f t="shared" si="1107"/>
        <v/>
      </c>
      <c r="Z3928" s="134">
        <v>19.71</v>
      </c>
      <c r="AA3928" s="31">
        <f t="shared" si="1108"/>
        <v>19.71</v>
      </c>
      <c r="AB3928" s="31" t="str">
        <f t="shared" si="1109"/>
        <v>-</v>
      </c>
    </row>
    <row r="3929" spans="1:28" x14ac:dyDescent="0.3">
      <c r="A3929" s="133">
        <v>42899.375</v>
      </c>
      <c r="B3929" s="152">
        <f t="shared" si="1110"/>
        <v>6</v>
      </c>
      <c r="C3929" s="152">
        <f t="shared" si="1111"/>
        <v>13</v>
      </c>
      <c r="D3929" s="152">
        <f t="shared" si="1112"/>
        <v>9</v>
      </c>
      <c r="E3929" s="38" t="str">
        <f t="shared" si="1113"/>
        <v/>
      </c>
      <c r="F3929" s="134">
        <v>29.39</v>
      </c>
      <c r="G3929" s="38">
        <f t="shared" si="1114"/>
        <v>29.39</v>
      </c>
      <c r="H3929" s="38" t="str">
        <f t="shared" si="1115"/>
        <v>-</v>
      </c>
      <c r="K3929" s="133">
        <v>43264.375</v>
      </c>
      <c r="L3929" s="9">
        <f t="shared" si="1098"/>
        <v>6</v>
      </c>
      <c r="M3929" s="9">
        <f t="shared" si="1099"/>
        <v>13</v>
      </c>
      <c r="N3929" s="9">
        <f t="shared" si="1100"/>
        <v>9</v>
      </c>
      <c r="O3929" s="31" t="str">
        <f t="shared" si="1101"/>
        <v/>
      </c>
      <c r="P3929" s="134">
        <v>26.21</v>
      </c>
      <c r="Q3929" s="31">
        <f t="shared" si="1102"/>
        <v>26.21</v>
      </c>
      <c r="R3929" s="31" t="str">
        <f t="shared" si="1103"/>
        <v>-</v>
      </c>
      <c r="U3929" s="133">
        <v>43629.375</v>
      </c>
      <c r="V3929" s="9">
        <f t="shared" si="1104"/>
        <v>6</v>
      </c>
      <c r="W3929" s="9">
        <f t="shared" si="1105"/>
        <v>13</v>
      </c>
      <c r="X3929" s="9">
        <f t="shared" si="1106"/>
        <v>9</v>
      </c>
      <c r="Y3929" s="31" t="str">
        <f t="shared" si="1107"/>
        <v/>
      </c>
      <c r="Z3929" s="134">
        <v>20.12</v>
      </c>
      <c r="AA3929" s="31">
        <f t="shared" si="1108"/>
        <v>20.12</v>
      </c>
      <c r="AB3929" s="31" t="str">
        <f t="shared" si="1109"/>
        <v>-</v>
      </c>
    </row>
    <row r="3930" spans="1:28" x14ac:dyDescent="0.3">
      <c r="A3930" s="133">
        <v>42899.416666666664</v>
      </c>
      <c r="B3930" s="152">
        <f t="shared" si="1110"/>
        <v>6</v>
      </c>
      <c r="C3930" s="152">
        <f t="shared" si="1111"/>
        <v>13</v>
      </c>
      <c r="D3930" s="152">
        <f t="shared" si="1112"/>
        <v>10</v>
      </c>
      <c r="E3930" s="38" t="str">
        <f t="shared" si="1113"/>
        <v/>
      </c>
      <c r="F3930" s="134">
        <v>35</v>
      </c>
      <c r="G3930" s="38">
        <f t="shared" si="1114"/>
        <v>35</v>
      </c>
      <c r="H3930" s="38" t="str">
        <f t="shared" si="1115"/>
        <v>-</v>
      </c>
      <c r="K3930" s="133">
        <v>43264.416666666664</v>
      </c>
      <c r="L3930" s="9">
        <f t="shared" si="1098"/>
        <v>6</v>
      </c>
      <c r="M3930" s="9">
        <f t="shared" si="1099"/>
        <v>13</v>
      </c>
      <c r="N3930" s="9">
        <f t="shared" si="1100"/>
        <v>10</v>
      </c>
      <c r="O3930" s="31" t="str">
        <f t="shared" si="1101"/>
        <v/>
      </c>
      <c r="P3930" s="134">
        <v>28.72</v>
      </c>
      <c r="Q3930" s="31">
        <f t="shared" si="1102"/>
        <v>28.72</v>
      </c>
      <c r="R3930" s="31" t="str">
        <f t="shared" si="1103"/>
        <v>-</v>
      </c>
      <c r="U3930" s="133">
        <v>43629.416666666664</v>
      </c>
      <c r="V3930" s="9">
        <f t="shared" si="1104"/>
        <v>6</v>
      </c>
      <c r="W3930" s="9">
        <f t="shared" si="1105"/>
        <v>13</v>
      </c>
      <c r="X3930" s="9">
        <f t="shared" si="1106"/>
        <v>10</v>
      </c>
      <c r="Y3930" s="31" t="str">
        <f t="shared" si="1107"/>
        <v/>
      </c>
      <c r="Z3930" s="134">
        <v>21.45</v>
      </c>
      <c r="AA3930" s="31">
        <f t="shared" si="1108"/>
        <v>21.45</v>
      </c>
      <c r="AB3930" s="31" t="str">
        <f t="shared" si="1109"/>
        <v>-</v>
      </c>
    </row>
    <row r="3931" spans="1:28" x14ac:dyDescent="0.3">
      <c r="A3931" s="133">
        <v>42899.458333333336</v>
      </c>
      <c r="B3931" s="152">
        <f t="shared" si="1110"/>
        <v>6</v>
      </c>
      <c r="C3931" s="152">
        <f t="shared" si="1111"/>
        <v>13</v>
      </c>
      <c r="D3931" s="152">
        <f t="shared" si="1112"/>
        <v>11</v>
      </c>
      <c r="E3931" s="38" t="str">
        <f t="shared" si="1113"/>
        <v/>
      </c>
      <c r="F3931" s="134">
        <v>38.11</v>
      </c>
      <c r="G3931" s="38">
        <f t="shared" si="1114"/>
        <v>38.11</v>
      </c>
      <c r="H3931" s="38" t="str">
        <f t="shared" si="1115"/>
        <v>-</v>
      </c>
      <c r="K3931" s="133">
        <v>43264.458333333336</v>
      </c>
      <c r="L3931" s="9">
        <f t="shared" si="1098"/>
        <v>6</v>
      </c>
      <c r="M3931" s="9">
        <f t="shared" si="1099"/>
        <v>13</v>
      </c>
      <c r="N3931" s="9">
        <f t="shared" si="1100"/>
        <v>11</v>
      </c>
      <c r="O3931" s="31" t="str">
        <f t="shared" si="1101"/>
        <v/>
      </c>
      <c r="P3931" s="134">
        <v>34.1</v>
      </c>
      <c r="Q3931" s="31">
        <f t="shared" si="1102"/>
        <v>34.1</v>
      </c>
      <c r="R3931" s="31" t="str">
        <f t="shared" si="1103"/>
        <v>-</v>
      </c>
      <c r="U3931" s="133">
        <v>43629.458333333336</v>
      </c>
      <c r="V3931" s="9">
        <f t="shared" si="1104"/>
        <v>6</v>
      </c>
      <c r="W3931" s="9">
        <f t="shared" si="1105"/>
        <v>13</v>
      </c>
      <c r="X3931" s="9">
        <f t="shared" si="1106"/>
        <v>11</v>
      </c>
      <c r="Y3931" s="31" t="str">
        <f t="shared" si="1107"/>
        <v/>
      </c>
      <c r="Z3931" s="134">
        <v>21.87</v>
      </c>
      <c r="AA3931" s="31">
        <f t="shared" si="1108"/>
        <v>21.87</v>
      </c>
      <c r="AB3931" s="31" t="str">
        <f t="shared" si="1109"/>
        <v>-</v>
      </c>
    </row>
    <row r="3932" spans="1:28" x14ac:dyDescent="0.3">
      <c r="A3932" s="133">
        <v>42899.5</v>
      </c>
      <c r="B3932" s="152">
        <f t="shared" si="1110"/>
        <v>6</v>
      </c>
      <c r="C3932" s="152">
        <f t="shared" si="1111"/>
        <v>13</v>
      </c>
      <c r="D3932" s="152">
        <f t="shared" si="1112"/>
        <v>12</v>
      </c>
      <c r="E3932" s="38" t="str">
        <f t="shared" si="1113"/>
        <v/>
      </c>
      <c r="F3932" s="134">
        <v>40.83</v>
      </c>
      <c r="G3932" s="38">
        <f t="shared" si="1114"/>
        <v>40.83</v>
      </c>
      <c r="H3932" s="38" t="str">
        <f t="shared" si="1115"/>
        <v>-</v>
      </c>
      <c r="K3932" s="133">
        <v>43264.5</v>
      </c>
      <c r="L3932" s="9">
        <f t="shared" si="1098"/>
        <v>6</v>
      </c>
      <c r="M3932" s="9">
        <f t="shared" si="1099"/>
        <v>13</v>
      </c>
      <c r="N3932" s="9">
        <f t="shared" si="1100"/>
        <v>12</v>
      </c>
      <c r="O3932" s="31" t="str">
        <f t="shared" si="1101"/>
        <v/>
      </c>
      <c r="P3932" s="134">
        <v>39.03</v>
      </c>
      <c r="Q3932" s="31">
        <f t="shared" si="1102"/>
        <v>39.03</v>
      </c>
      <c r="R3932" s="31" t="str">
        <f t="shared" si="1103"/>
        <v>-</v>
      </c>
      <c r="U3932" s="133">
        <v>43629.5</v>
      </c>
      <c r="V3932" s="9">
        <f t="shared" si="1104"/>
        <v>6</v>
      </c>
      <c r="W3932" s="9">
        <f t="shared" si="1105"/>
        <v>13</v>
      </c>
      <c r="X3932" s="9">
        <f t="shared" si="1106"/>
        <v>12</v>
      </c>
      <c r="Y3932" s="31" t="str">
        <f t="shared" si="1107"/>
        <v/>
      </c>
      <c r="Z3932" s="134">
        <v>22.55</v>
      </c>
      <c r="AA3932" s="31">
        <f t="shared" si="1108"/>
        <v>22.55</v>
      </c>
      <c r="AB3932" s="31" t="str">
        <f t="shared" si="1109"/>
        <v>-</v>
      </c>
    </row>
    <row r="3933" spans="1:28" x14ac:dyDescent="0.3">
      <c r="A3933" s="133">
        <v>42899.541666666664</v>
      </c>
      <c r="B3933" s="152">
        <f t="shared" si="1110"/>
        <v>6</v>
      </c>
      <c r="C3933" s="152">
        <f t="shared" si="1111"/>
        <v>13</v>
      </c>
      <c r="D3933" s="152">
        <f t="shared" si="1112"/>
        <v>13</v>
      </c>
      <c r="E3933" s="38" t="str">
        <f t="shared" si="1113"/>
        <v/>
      </c>
      <c r="F3933" s="134">
        <v>46.62</v>
      </c>
      <c r="G3933" s="38">
        <f t="shared" si="1114"/>
        <v>46.62</v>
      </c>
      <c r="H3933" s="38" t="str">
        <f t="shared" si="1115"/>
        <v>-</v>
      </c>
      <c r="K3933" s="133">
        <v>43264.541666666664</v>
      </c>
      <c r="L3933" s="9">
        <f t="shared" si="1098"/>
        <v>6</v>
      </c>
      <c r="M3933" s="9">
        <f t="shared" si="1099"/>
        <v>13</v>
      </c>
      <c r="N3933" s="9">
        <f t="shared" si="1100"/>
        <v>13</v>
      </c>
      <c r="O3933" s="31" t="str">
        <f t="shared" si="1101"/>
        <v/>
      </c>
      <c r="P3933" s="134">
        <v>43.02</v>
      </c>
      <c r="Q3933" s="31">
        <f t="shared" si="1102"/>
        <v>43.02</v>
      </c>
      <c r="R3933" s="31" t="str">
        <f t="shared" si="1103"/>
        <v>-</v>
      </c>
      <c r="U3933" s="133">
        <v>43629.541666666664</v>
      </c>
      <c r="V3933" s="9">
        <f t="shared" si="1104"/>
        <v>6</v>
      </c>
      <c r="W3933" s="9">
        <f t="shared" si="1105"/>
        <v>13</v>
      </c>
      <c r="X3933" s="9">
        <f t="shared" si="1106"/>
        <v>13</v>
      </c>
      <c r="Y3933" s="31" t="str">
        <f t="shared" si="1107"/>
        <v/>
      </c>
      <c r="Z3933" s="134">
        <v>22.21</v>
      </c>
      <c r="AA3933" s="31">
        <f t="shared" si="1108"/>
        <v>22.21</v>
      </c>
      <c r="AB3933" s="31" t="str">
        <f t="shared" si="1109"/>
        <v>-</v>
      </c>
    </row>
    <row r="3934" spans="1:28" x14ac:dyDescent="0.3">
      <c r="A3934" s="133">
        <v>42899.583333333336</v>
      </c>
      <c r="B3934" s="152">
        <f t="shared" si="1110"/>
        <v>6</v>
      </c>
      <c r="C3934" s="152">
        <f t="shared" si="1111"/>
        <v>13</v>
      </c>
      <c r="D3934" s="152">
        <f t="shared" si="1112"/>
        <v>14</v>
      </c>
      <c r="E3934" s="38" t="str">
        <f t="shared" si="1113"/>
        <v/>
      </c>
      <c r="F3934" s="134">
        <v>53.66</v>
      </c>
      <c r="G3934" s="38">
        <f t="shared" si="1114"/>
        <v>53.66</v>
      </c>
      <c r="H3934" s="38" t="str">
        <f t="shared" si="1115"/>
        <v>-</v>
      </c>
      <c r="K3934" s="133">
        <v>43264.583333333336</v>
      </c>
      <c r="L3934" s="9">
        <f t="shared" si="1098"/>
        <v>6</v>
      </c>
      <c r="M3934" s="9">
        <f t="shared" si="1099"/>
        <v>13</v>
      </c>
      <c r="N3934" s="9">
        <f t="shared" si="1100"/>
        <v>14</v>
      </c>
      <c r="O3934" s="31" t="str">
        <f t="shared" si="1101"/>
        <v/>
      </c>
      <c r="P3934" s="134">
        <v>43.65</v>
      </c>
      <c r="Q3934" s="31">
        <f t="shared" si="1102"/>
        <v>43.65</v>
      </c>
      <c r="R3934" s="31" t="str">
        <f t="shared" si="1103"/>
        <v>-</v>
      </c>
      <c r="U3934" s="133">
        <v>43629.583333333336</v>
      </c>
      <c r="V3934" s="9">
        <f t="shared" si="1104"/>
        <v>6</v>
      </c>
      <c r="W3934" s="9">
        <f t="shared" si="1105"/>
        <v>13</v>
      </c>
      <c r="X3934" s="9">
        <f t="shared" si="1106"/>
        <v>14</v>
      </c>
      <c r="Y3934" s="31" t="str">
        <f t="shared" si="1107"/>
        <v/>
      </c>
      <c r="Z3934" s="134">
        <v>22.11</v>
      </c>
      <c r="AA3934" s="31">
        <f t="shared" si="1108"/>
        <v>22.11</v>
      </c>
      <c r="AB3934" s="31" t="str">
        <f t="shared" si="1109"/>
        <v>-</v>
      </c>
    </row>
    <row r="3935" spans="1:28" x14ac:dyDescent="0.3">
      <c r="A3935" s="133">
        <v>42899.625</v>
      </c>
      <c r="B3935" s="152">
        <f t="shared" si="1110"/>
        <v>6</v>
      </c>
      <c r="C3935" s="152">
        <f t="shared" si="1111"/>
        <v>13</v>
      </c>
      <c r="D3935" s="152">
        <f t="shared" si="1112"/>
        <v>15</v>
      </c>
      <c r="E3935" s="38" t="str">
        <f t="shared" si="1113"/>
        <v/>
      </c>
      <c r="F3935" s="134">
        <v>65.540000000000006</v>
      </c>
      <c r="G3935" s="38">
        <f t="shared" si="1114"/>
        <v>65.540000000000006</v>
      </c>
      <c r="H3935" s="38" t="str">
        <f t="shared" si="1115"/>
        <v>-</v>
      </c>
      <c r="K3935" s="133">
        <v>43264.625</v>
      </c>
      <c r="L3935" s="9">
        <f t="shared" si="1098"/>
        <v>6</v>
      </c>
      <c r="M3935" s="9">
        <f t="shared" si="1099"/>
        <v>13</v>
      </c>
      <c r="N3935" s="9">
        <f t="shared" si="1100"/>
        <v>15</v>
      </c>
      <c r="O3935" s="31" t="str">
        <f t="shared" si="1101"/>
        <v/>
      </c>
      <c r="P3935" s="134">
        <v>45.77</v>
      </c>
      <c r="Q3935" s="31">
        <f t="shared" si="1102"/>
        <v>45.77</v>
      </c>
      <c r="R3935" s="31" t="str">
        <f t="shared" si="1103"/>
        <v>-</v>
      </c>
      <c r="U3935" s="133">
        <v>43629.625</v>
      </c>
      <c r="V3935" s="9">
        <f t="shared" si="1104"/>
        <v>6</v>
      </c>
      <c r="W3935" s="9">
        <f t="shared" si="1105"/>
        <v>13</v>
      </c>
      <c r="X3935" s="9">
        <f t="shared" si="1106"/>
        <v>15</v>
      </c>
      <c r="Y3935" s="31" t="str">
        <f t="shared" si="1107"/>
        <v/>
      </c>
      <c r="Z3935" s="134">
        <v>22.93</v>
      </c>
      <c r="AA3935" s="31">
        <f t="shared" si="1108"/>
        <v>22.93</v>
      </c>
      <c r="AB3935" s="31" t="str">
        <f t="shared" si="1109"/>
        <v>-</v>
      </c>
    </row>
    <row r="3936" spans="1:28" x14ac:dyDescent="0.3">
      <c r="A3936" s="133">
        <v>42899.666666666664</v>
      </c>
      <c r="B3936" s="152">
        <f t="shared" si="1110"/>
        <v>6</v>
      </c>
      <c r="C3936" s="152">
        <f t="shared" si="1111"/>
        <v>13</v>
      </c>
      <c r="D3936" s="152">
        <f t="shared" si="1112"/>
        <v>16</v>
      </c>
      <c r="E3936" s="38" t="str">
        <f t="shared" si="1113"/>
        <v/>
      </c>
      <c r="F3936" s="134">
        <v>74.010000000000005</v>
      </c>
      <c r="G3936" s="38">
        <f t="shared" si="1114"/>
        <v>74.010000000000005</v>
      </c>
      <c r="H3936" s="38" t="str">
        <f t="shared" si="1115"/>
        <v>-</v>
      </c>
      <c r="K3936" s="133">
        <v>43264.666666666664</v>
      </c>
      <c r="L3936" s="9">
        <f t="shared" si="1098"/>
        <v>6</v>
      </c>
      <c r="M3936" s="9">
        <f t="shared" si="1099"/>
        <v>13</v>
      </c>
      <c r="N3936" s="9">
        <f t="shared" si="1100"/>
        <v>16</v>
      </c>
      <c r="O3936" s="31" t="str">
        <f t="shared" si="1101"/>
        <v/>
      </c>
      <c r="P3936" s="134">
        <v>52.95</v>
      </c>
      <c r="Q3936" s="31">
        <f t="shared" si="1102"/>
        <v>52.95</v>
      </c>
      <c r="R3936" s="31" t="str">
        <f t="shared" si="1103"/>
        <v>-</v>
      </c>
      <c r="U3936" s="133">
        <v>43629.666666666664</v>
      </c>
      <c r="V3936" s="9">
        <f t="shared" si="1104"/>
        <v>6</v>
      </c>
      <c r="W3936" s="9">
        <f t="shared" si="1105"/>
        <v>13</v>
      </c>
      <c r="X3936" s="9">
        <f t="shared" si="1106"/>
        <v>16</v>
      </c>
      <c r="Y3936" s="31" t="str">
        <f t="shared" si="1107"/>
        <v/>
      </c>
      <c r="Z3936" s="134">
        <v>23.35</v>
      </c>
      <c r="AA3936" s="31">
        <f t="shared" si="1108"/>
        <v>23.35</v>
      </c>
      <c r="AB3936" s="31" t="str">
        <f t="shared" si="1109"/>
        <v>-</v>
      </c>
    </row>
    <row r="3937" spans="1:28" x14ac:dyDescent="0.3">
      <c r="A3937" s="133">
        <v>42899.708333333336</v>
      </c>
      <c r="B3937" s="152">
        <f t="shared" si="1110"/>
        <v>6</v>
      </c>
      <c r="C3937" s="152">
        <f t="shared" si="1111"/>
        <v>13</v>
      </c>
      <c r="D3937" s="152">
        <f t="shared" si="1112"/>
        <v>17</v>
      </c>
      <c r="E3937" s="38" t="str">
        <f t="shared" si="1113"/>
        <v/>
      </c>
      <c r="F3937" s="134">
        <v>67.61</v>
      </c>
      <c r="G3937" s="38" t="str">
        <f t="shared" si="1114"/>
        <v>-</v>
      </c>
      <c r="H3937" s="38">
        <f t="shared" si="1115"/>
        <v>67.61</v>
      </c>
      <c r="K3937" s="133">
        <v>43264.708333333336</v>
      </c>
      <c r="L3937" s="9">
        <f t="shared" si="1098"/>
        <v>6</v>
      </c>
      <c r="M3937" s="9">
        <f t="shared" si="1099"/>
        <v>13</v>
      </c>
      <c r="N3937" s="9">
        <f t="shared" si="1100"/>
        <v>17</v>
      </c>
      <c r="O3937" s="31" t="str">
        <f t="shared" si="1101"/>
        <v/>
      </c>
      <c r="P3937" s="134">
        <v>49.81</v>
      </c>
      <c r="Q3937" s="31" t="str">
        <f t="shared" si="1102"/>
        <v>-</v>
      </c>
      <c r="R3937" s="31">
        <f t="shared" si="1103"/>
        <v>49.81</v>
      </c>
      <c r="U3937" s="133">
        <v>43629.708333333336</v>
      </c>
      <c r="V3937" s="9">
        <f t="shared" si="1104"/>
        <v>6</v>
      </c>
      <c r="W3937" s="9">
        <f t="shared" si="1105"/>
        <v>13</v>
      </c>
      <c r="X3937" s="9">
        <f t="shared" si="1106"/>
        <v>17</v>
      </c>
      <c r="Y3937" s="31" t="str">
        <f t="shared" si="1107"/>
        <v/>
      </c>
      <c r="Z3937" s="134">
        <v>23.17</v>
      </c>
      <c r="AA3937" s="31" t="str">
        <f t="shared" si="1108"/>
        <v>-</v>
      </c>
      <c r="AB3937" s="31">
        <f t="shared" si="1109"/>
        <v>23.17</v>
      </c>
    </row>
    <row r="3938" spans="1:28" x14ac:dyDescent="0.3">
      <c r="A3938" s="133">
        <v>42899.75</v>
      </c>
      <c r="B3938" s="152">
        <f t="shared" si="1110"/>
        <v>6</v>
      </c>
      <c r="C3938" s="152">
        <f t="shared" si="1111"/>
        <v>13</v>
      </c>
      <c r="D3938" s="152">
        <f t="shared" si="1112"/>
        <v>18</v>
      </c>
      <c r="E3938" s="38" t="str">
        <f t="shared" si="1113"/>
        <v/>
      </c>
      <c r="F3938" s="134">
        <v>49.87</v>
      </c>
      <c r="G3938" s="38" t="str">
        <f t="shared" si="1114"/>
        <v>-</v>
      </c>
      <c r="H3938" s="38">
        <f t="shared" si="1115"/>
        <v>49.87</v>
      </c>
      <c r="K3938" s="133">
        <v>43264.75</v>
      </c>
      <c r="L3938" s="9">
        <f t="shared" si="1098"/>
        <v>6</v>
      </c>
      <c r="M3938" s="9">
        <f t="shared" si="1099"/>
        <v>13</v>
      </c>
      <c r="N3938" s="9">
        <f t="shared" si="1100"/>
        <v>18</v>
      </c>
      <c r="O3938" s="31" t="str">
        <f t="shared" si="1101"/>
        <v/>
      </c>
      <c r="P3938" s="134">
        <v>42.31</v>
      </c>
      <c r="Q3938" s="31" t="str">
        <f t="shared" si="1102"/>
        <v>-</v>
      </c>
      <c r="R3938" s="31">
        <f t="shared" si="1103"/>
        <v>42.31</v>
      </c>
      <c r="U3938" s="133">
        <v>43629.75</v>
      </c>
      <c r="V3938" s="9">
        <f t="shared" si="1104"/>
        <v>6</v>
      </c>
      <c r="W3938" s="9">
        <f t="shared" si="1105"/>
        <v>13</v>
      </c>
      <c r="X3938" s="9">
        <f t="shared" si="1106"/>
        <v>18</v>
      </c>
      <c r="Y3938" s="31" t="str">
        <f t="shared" si="1107"/>
        <v/>
      </c>
      <c r="Z3938" s="134">
        <v>23.07</v>
      </c>
      <c r="AA3938" s="31" t="str">
        <f t="shared" si="1108"/>
        <v>-</v>
      </c>
      <c r="AB3938" s="31">
        <f t="shared" si="1109"/>
        <v>23.07</v>
      </c>
    </row>
    <row r="3939" spans="1:28" x14ac:dyDescent="0.3">
      <c r="A3939" s="133">
        <v>42899.791666666664</v>
      </c>
      <c r="B3939" s="152">
        <f t="shared" si="1110"/>
        <v>6</v>
      </c>
      <c r="C3939" s="152">
        <f t="shared" si="1111"/>
        <v>13</v>
      </c>
      <c r="D3939" s="152">
        <f t="shared" si="1112"/>
        <v>19</v>
      </c>
      <c r="E3939" s="38" t="str">
        <f t="shared" si="1113"/>
        <v/>
      </c>
      <c r="F3939" s="134">
        <v>42.36</v>
      </c>
      <c r="G3939" s="38" t="str">
        <f t="shared" si="1114"/>
        <v>-</v>
      </c>
      <c r="H3939" s="38">
        <f t="shared" si="1115"/>
        <v>42.36</v>
      </c>
      <c r="K3939" s="133">
        <v>43264.791666666664</v>
      </c>
      <c r="L3939" s="9">
        <f t="shared" si="1098"/>
        <v>6</v>
      </c>
      <c r="M3939" s="9">
        <f t="shared" si="1099"/>
        <v>13</v>
      </c>
      <c r="N3939" s="9">
        <f t="shared" si="1100"/>
        <v>19</v>
      </c>
      <c r="O3939" s="31" t="str">
        <f t="shared" si="1101"/>
        <v/>
      </c>
      <c r="P3939" s="134">
        <v>39.18</v>
      </c>
      <c r="Q3939" s="31" t="str">
        <f t="shared" si="1102"/>
        <v>-</v>
      </c>
      <c r="R3939" s="31">
        <f t="shared" si="1103"/>
        <v>39.18</v>
      </c>
      <c r="U3939" s="133">
        <v>43629.791666666664</v>
      </c>
      <c r="V3939" s="9">
        <f t="shared" si="1104"/>
        <v>6</v>
      </c>
      <c r="W3939" s="9">
        <f t="shared" si="1105"/>
        <v>13</v>
      </c>
      <c r="X3939" s="9">
        <f t="shared" si="1106"/>
        <v>19</v>
      </c>
      <c r="Y3939" s="31" t="str">
        <f t="shared" si="1107"/>
        <v/>
      </c>
      <c r="Z3939" s="134">
        <v>21.83</v>
      </c>
      <c r="AA3939" s="31" t="str">
        <f t="shared" si="1108"/>
        <v>-</v>
      </c>
      <c r="AB3939" s="31">
        <f t="shared" si="1109"/>
        <v>21.83</v>
      </c>
    </row>
    <row r="3940" spans="1:28" x14ac:dyDescent="0.3">
      <c r="A3940" s="133">
        <v>42899.833333333336</v>
      </c>
      <c r="B3940" s="152">
        <f t="shared" si="1110"/>
        <v>6</v>
      </c>
      <c r="C3940" s="152">
        <f t="shared" si="1111"/>
        <v>13</v>
      </c>
      <c r="D3940" s="152">
        <f t="shared" si="1112"/>
        <v>20</v>
      </c>
      <c r="E3940" s="38" t="str">
        <f t="shared" si="1113"/>
        <v/>
      </c>
      <c r="F3940" s="134">
        <v>37.53</v>
      </c>
      <c r="G3940" s="38" t="str">
        <f t="shared" si="1114"/>
        <v>-</v>
      </c>
      <c r="H3940" s="38">
        <f t="shared" si="1115"/>
        <v>37.53</v>
      </c>
      <c r="K3940" s="133">
        <v>43264.833333333336</v>
      </c>
      <c r="L3940" s="9">
        <f t="shared" si="1098"/>
        <v>6</v>
      </c>
      <c r="M3940" s="9">
        <f t="shared" si="1099"/>
        <v>13</v>
      </c>
      <c r="N3940" s="9">
        <f t="shared" si="1100"/>
        <v>20</v>
      </c>
      <c r="O3940" s="31" t="str">
        <f t="shared" si="1101"/>
        <v/>
      </c>
      <c r="P3940" s="134">
        <v>37.409999999999997</v>
      </c>
      <c r="Q3940" s="31" t="str">
        <f t="shared" si="1102"/>
        <v>-</v>
      </c>
      <c r="R3940" s="31">
        <f t="shared" si="1103"/>
        <v>37.409999999999997</v>
      </c>
      <c r="U3940" s="133">
        <v>43629.833333333336</v>
      </c>
      <c r="V3940" s="9">
        <f t="shared" si="1104"/>
        <v>6</v>
      </c>
      <c r="W3940" s="9">
        <f t="shared" si="1105"/>
        <v>13</v>
      </c>
      <c r="X3940" s="9">
        <f t="shared" si="1106"/>
        <v>20</v>
      </c>
      <c r="Y3940" s="31" t="str">
        <f t="shared" si="1107"/>
        <v/>
      </c>
      <c r="Z3940" s="134">
        <v>22.29</v>
      </c>
      <c r="AA3940" s="31" t="str">
        <f t="shared" si="1108"/>
        <v>-</v>
      </c>
      <c r="AB3940" s="31">
        <f t="shared" si="1109"/>
        <v>22.29</v>
      </c>
    </row>
    <row r="3941" spans="1:28" x14ac:dyDescent="0.3">
      <c r="A3941" s="133">
        <v>42899.875</v>
      </c>
      <c r="B3941" s="152">
        <f t="shared" si="1110"/>
        <v>6</v>
      </c>
      <c r="C3941" s="152">
        <f t="shared" si="1111"/>
        <v>13</v>
      </c>
      <c r="D3941" s="152">
        <f t="shared" si="1112"/>
        <v>21</v>
      </c>
      <c r="E3941" s="38" t="str">
        <f t="shared" si="1113"/>
        <v/>
      </c>
      <c r="F3941" s="134">
        <v>34.229999999999997</v>
      </c>
      <c r="G3941" s="38" t="str">
        <f t="shared" si="1114"/>
        <v>-</v>
      </c>
      <c r="H3941" s="38">
        <f t="shared" si="1115"/>
        <v>34.229999999999997</v>
      </c>
      <c r="K3941" s="133">
        <v>43264.875</v>
      </c>
      <c r="L3941" s="9">
        <f t="shared" si="1098"/>
        <v>6</v>
      </c>
      <c r="M3941" s="9">
        <f t="shared" si="1099"/>
        <v>13</v>
      </c>
      <c r="N3941" s="9">
        <f t="shared" si="1100"/>
        <v>21</v>
      </c>
      <c r="O3941" s="31" t="str">
        <f t="shared" si="1101"/>
        <v/>
      </c>
      <c r="P3941" s="134">
        <v>35.06</v>
      </c>
      <c r="Q3941" s="31" t="str">
        <f t="shared" si="1102"/>
        <v>-</v>
      </c>
      <c r="R3941" s="31">
        <f t="shared" si="1103"/>
        <v>35.06</v>
      </c>
      <c r="U3941" s="133">
        <v>43629.875</v>
      </c>
      <c r="V3941" s="9">
        <f t="shared" si="1104"/>
        <v>6</v>
      </c>
      <c r="W3941" s="9">
        <f t="shared" si="1105"/>
        <v>13</v>
      </c>
      <c r="X3941" s="9">
        <f t="shared" si="1106"/>
        <v>21</v>
      </c>
      <c r="Y3941" s="31" t="str">
        <f t="shared" si="1107"/>
        <v/>
      </c>
      <c r="Z3941" s="134">
        <v>22.71</v>
      </c>
      <c r="AA3941" s="31" t="str">
        <f t="shared" si="1108"/>
        <v>-</v>
      </c>
      <c r="AB3941" s="31">
        <f t="shared" si="1109"/>
        <v>22.71</v>
      </c>
    </row>
    <row r="3942" spans="1:28" x14ac:dyDescent="0.3">
      <c r="A3942" s="133">
        <v>42899.916666666664</v>
      </c>
      <c r="B3942" s="152">
        <f t="shared" si="1110"/>
        <v>6</v>
      </c>
      <c r="C3942" s="152">
        <f t="shared" si="1111"/>
        <v>13</v>
      </c>
      <c r="D3942" s="152">
        <f t="shared" si="1112"/>
        <v>22</v>
      </c>
      <c r="E3942" s="38" t="str">
        <f t="shared" si="1113"/>
        <v/>
      </c>
      <c r="F3942" s="134">
        <v>28.53</v>
      </c>
      <c r="G3942" s="38" t="str">
        <f t="shared" si="1114"/>
        <v>-</v>
      </c>
      <c r="H3942" s="38">
        <f t="shared" si="1115"/>
        <v>28.53</v>
      </c>
      <c r="K3942" s="133">
        <v>43264.916666666664</v>
      </c>
      <c r="L3942" s="9">
        <f t="shared" si="1098"/>
        <v>6</v>
      </c>
      <c r="M3942" s="9">
        <f t="shared" si="1099"/>
        <v>13</v>
      </c>
      <c r="N3942" s="9">
        <f t="shared" si="1100"/>
        <v>22</v>
      </c>
      <c r="O3942" s="31" t="str">
        <f t="shared" si="1101"/>
        <v/>
      </c>
      <c r="P3942" s="134">
        <v>27.82</v>
      </c>
      <c r="Q3942" s="31" t="str">
        <f t="shared" si="1102"/>
        <v>-</v>
      </c>
      <c r="R3942" s="31">
        <f t="shared" si="1103"/>
        <v>27.82</v>
      </c>
      <c r="U3942" s="133">
        <v>43629.916666666664</v>
      </c>
      <c r="V3942" s="9">
        <f t="shared" si="1104"/>
        <v>6</v>
      </c>
      <c r="W3942" s="9">
        <f t="shared" si="1105"/>
        <v>13</v>
      </c>
      <c r="X3942" s="9">
        <f t="shared" si="1106"/>
        <v>22</v>
      </c>
      <c r="Y3942" s="31" t="str">
        <f t="shared" si="1107"/>
        <v/>
      </c>
      <c r="Z3942" s="134">
        <v>19.940000000000001</v>
      </c>
      <c r="AA3942" s="31" t="str">
        <f t="shared" si="1108"/>
        <v>-</v>
      </c>
      <c r="AB3942" s="31">
        <f t="shared" si="1109"/>
        <v>19.940000000000001</v>
      </c>
    </row>
    <row r="3943" spans="1:28" x14ac:dyDescent="0.3">
      <c r="A3943" s="133">
        <v>42899.958333333336</v>
      </c>
      <c r="B3943" s="152">
        <f t="shared" si="1110"/>
        <v>6</v>
      </c>
      <c r="C3943" s="152">
        <f t="shared" si="1111"/>
        <v>13</v>
      </c>
      <c r="D3943" s="152">
        <f t="shared" si="1112"/>
        <v>23</v>
      </c>
      <c r="E3943" s="38" t="str">
        <f t="shared" si="1113"/>
        <v/>
      </c>
      <c r="F3943" s="134">
        <v>24.46</v>
      </c>
      <c r="G3943" s="38" t="str">
        <f t="shared" si="1114"/>
        <v>-</v>
      </c>
      <c r="H3943" s="38">
        <f t="shared" si="1115"/>
        <v>24.46</v>
      </c>
      <c r="K3943" s="133">
        <v>43264.958333333336</v>
      </c>
      <c r="L3943" s="9">
        <f t="shared" si="1098"/>
        <v>6</v>
      </c>
      <c r="M3943" s="9">
        <f t="shared" si="1099"/>
        <v>13</v>
      </c>
      <c r="N3943" s="9">
        <f t="shared" si="1100"/>
        <v>23</v>
      </c>
      <c r="O3943" s="31" t="str">
        <f t="shared" si="1101"/>
        <v/>
      </c>
      <c r="P3943" s="134">
        <v>23.07</v>
      </c>
      <c r="Q3943" s="31" t="str">
        <f t="shared" si="1102"/>
        <v>-</v>
      </c>
      <c r="R3943" s="31">
        <f t="shared" si="1103"/>
        <v>23.07</v>
      </c>
      <c r="U3943" s="133">
        <v>43629.958333333336</v>
      </c>
      <c r="V3943" s="9">
        <f t="shared" si="1104"/>
        <v>6</v>
      </c>
      <c r="W3943" s="9">
        <f t="shared" si="1105"/>
        <v>13</v>
      </c>
      <c r="X3943" s="9">
        <f t="shared" si="1106"/>
        <v>23</v>
      </c>
      <c r="Y3943" s="31" t="str">
        <f t="shared" si="1107"/>
        <v/>
      </c>
      <c r="Z3943" s="134">
        <v>16.98</v>
      </c>
      <c r="AA3943" s="31" t="str">
        <f t="shared" si="1108"/>
        <v>-</v>
      </c>
      <c r="AB3943" s="31">
        <f t="shared" si="1109"/>
        <v>16.98</v>
      </c>
    </row>
    <row r="3944" spans="1:28" x14ac:dyDescent="0.3">
      <c r="A3944" s="133">
        <v>42900</v>
      </c>
      <c r="B3944" s="152">
        <f t="shared" si="1110"/>
        <v>6</v>
      </c>
      <c r="C3944" s="152">
        <f t="shared" si="1111"/>
        <v>14</v>
      </c>
      <c r="D3944" s="152">
        <f t="shared" si="1112"/>
        <v>0</v>
      </c>
      <c r="E3944" s="38" t="str">
        <f t="shared" si="1113"/>
        <v/>
      </c>
      <c r="F3944" s="134">
        <v>24.21</v>
      </c>
      <c r="G3944" s="38" t="str">
        <f t="shared" si="1114"/>
        <v>-</v>
      </c>
      <c r="H3944" s="38">
        <f t="shared" si="1115"/>
        <v>24.21</v>
      </c>
      <c r="K3944" s="133">
        <v>43265</v>
      </c>
      <c r="L3944" s="9">
        <f t="shared" si="1098"/>
        <v>6</v>
      </c>
      <c r="M3944" s="9">
        <f t="shared" si="1099"/>
        <v>14</v>
      </c>
      <c r="N3944" s="9">
        <f t="shared" si="1100"/>
        <v>0</v>
      </c>
      <c r="O3944" s="31" t="str">
        <f t="shared" si="1101"/>
        <v/>
      </c>
      <c r="P3944" s="134">
        <v>21.41</v>
      </c>
      <c r="Q3944" s="31" t="str">
        <f t="shared" si="1102"/>
        <v>-</v>
      </c>
      <c r="R3944" s="31">
        <f t="shared" si="1103"/>
        <v>21.41</v>
      </c>
      <c r="U3944" s="133">
        <v>43630</v>
      </c>
      <c r="V3944" s="9">
        <f t="shared" si="1104"/>
        <v>6</v>
      </c>
      <c r="W3944" s="9">
        <f t="shared" si="1105"/>
        <v>14</v>
      </c>
      <c r="X3944" s="9">
        <f t="shared" si="1106"/>
        <v>0</v>
      </c>
      <c r="Y3944" s="31" t="str">
        <f t="shared" si="1107"/>
        <v/>
      </c>
      <c r="Z3944" s="134">
        <v>15.46</v>
      </c>
      <c r="AA3944" s="31" t="str">
        <f t="shared" si="1108"/>
        <v>-</v>
      </c>
      <c r="AB3944" s="31">
        <f t="shared" si="1109"/>
        <v>15.46</v>
      </c>
    </row>
    <row r="3945" spans="1:28" x14ac:dyDescent="0.3">
      <c r="A3945" s="133">
        <v>42900.041666666664</v>
      </c>
      <c r="B3945" s="152">
        <f t="shared" si="1110"/>
        <v>6</v>
      </c>
      <c r="C3945" s="152">
        <f t="shared" si="1111"/>
        <v>14</v>
      </c>
      <c r="D3945" s="152">
        <f t="shared" si="1112"/>
        <v>1</v>
      </c>
      <c r="E3945" s="38" t="str">
        <f t="shared" si="1113"/>
        <v/>
      </c>
      <c r="F3945" s="134">
        <v>22.38</v>
      </c>
      <c r="G3945" s="38" t="str">
        <f t="shared" si="1114"/>
        <v>-</v>
      </c>
      <c r="H3945" s="38">
        <f t="shared" si="1115"/>
        <v>22.38</v>
      </c>
      <c r="K3945" s="133">
        <v>43265.041666666664</v>
      </c>
      <c r="L3945" s="9">
        <f t="shared" si="1098"/>
        <v>6</v>
      </c>
      <c r="M3945" s="9">
        <f t="shared" si="1099"/>
        <v>14</v>
      </c>
      <c r="N3945" s="9">
        <f t="shared" si="1100"/>
        <v>1</v>
      </c>
      <c r="O3945" s="31" t="str">
        <f t="shared" si="1101"/>
        <v/>
      </c>
      <c r="P3945" s="134">
        <v>20.79</v>
      </c>
      <c r="Q3945" s="31" t="str">
        <f t="shared" si="1102"/>
        <v>-</v>
      </c>
      <c r="R3945" s="31">
        <f t="shared" si="1103"/>
        <v>20.79</v>
      </c>
      <c r="U3945" s="133">
        <v>43630.041666666664</v>
      </c>
      <c r="V3945" s="9">
        <f t="shared" si="1104"/>
        <v>6</v>
      </c>
      <c r="W3945" s="9">
        <f t="shared" si="1105"/>
        <v>14</v>
      </c>
      <c r="X3945" s="9">
        <f t="shared" si="1106"/>
        <v>1</v>
      </c>
      <c r="Y3945" s="31" t="str">
        <f t="shared" si="1107"/>
        <v/>
      </c>
      <c r="Z3945" s="134">
        <v>15.09</v>
      </c>
      <c r="AA3945" s="31" t="str">
        <f t="shared" si="1108"/>
        <v>-</v>
      </c>
      <c r="AB3945" s="31">
        <f t="shared" si="1109"/>
        <v>15.09</v>
      </c>
    </row>
    <row r="3946" spans="1:28" x14ac:dyDescent="0.3">
      <c r="A3946" s="133">
        <v>42900.083333333336</v>
      </c>
      <c r="B3946" s="152">
        <f t="shared" si="1110"/>
        <v>6</v>
      </c>
      <c r="C3946" s="152">
        <f t="shared" si="1111"/>
        <v>14</v>
      </c>
      <c r="D3946" s="152">
        <f t="shared" si="1112"/>
        <v>2</v>
      </c>
      <c r="E3946" s="38" t="str">
        <f t="shared" si="1113"/>
        <v/>
      </c>
      <c r="F3946" s="134">
        <v>21.19</v>
      </c>
      <c r="G3946" s="38" t="str">
        <f t="shared" si="1114"/>
        <v>-</v>
      </c>
      <c r="H3946" s="38">
        <f t="shared" si="1115"/>
        <v>21.19</v>
      </c>
      <c r="K3946" s="133">
        <v>43265.083333333336</v>
      </c>
      <c r="L3946" s="9">
        <f t="shared" si="1098"/>
        <v>6</v>
      </c>
      <c r="M3946" s="9">
        <f t="shared" si="1099"/>
        <v>14</v>
      </c>
      <c r="N3946" s="9">
        <f t="shared" si="1100"/>
        <v>2</v>
      </c>
      <c r="O3946" s="31" t="str">
        <f t="shared" si="1101"/>
        <v/>
      </c>
      <c r="P3946" s="134">
        <v>19.38</v>
      </c>
      <c r="Q3946" s="31" t="str">
        <f t="shared" si="1102"/>
        <v>-</v>
      </c>
      <c r="R3946" s="31">
        <f t="shared" si="1103"/>
        <v>19.38</v>
      </c>
      <c r="U3946" s="133">
        <v>43630.083333333336</v>
      </c>
      <c r="V3946" s="9">
        <f t="shared" si="1104"/>
        <v>6</v>
      </c>
      <c r="W3946" s="9">
        <f t="shared" si="1105"/>
        <v>14</v>
      </c>
      <c r="X3946" s="9">
        <f t="shared" si="1106"/>
        <v>2</v>
      </c>
      <c r="Y3946" s="31" t="str">
        <f t="shared" si="1107"/>
        <v/>
      </c>
      <c r="Z3946" s="134">
        <v>14.54</v>
      </c>
      <c r="AA3946" s="31" t="str">
        <f t="shared" si="1108"/>
        <v>-</v>
      </c>
      <c r="AB3946" s="31">
        <f t="shared" si="1109"/>
        <v>14.54</v>
      </c>
    </row>
    <row r="3947" spans="1:28" x14ac:dyDescent="0.3">
      <c r="A3947" s="133">
        <v>42900.125</v>
      </c>
      <c r="B3947" s="152">
        <f t="shared" si="1110"/>
        <v>6</v>
      </c>
      <c r="C3947" s="152">
        <f t="shared" si="1111"/>
        <v>14</v>
      </c>
      <c r="D3947" s="152">
        <f t="shared" si="1112"/>
        <v>3</v>
      </c>
      <c r="E3947" s="38" t="str">
        <f t="shared" si="1113"/>
        <v/>
      </c>
      <c r="F3947" s="134">
        <v>20.16</v>
      </c>
      <c r="G3947" s="38" t="str">
        <f t="shared" si="1114"/>
        <v>-</v>
      </c>
      <c r="H3947" s="38">
        <f t="shared" si="1115"/>
        <v>20.16</v>
      </c>
      <c r="K3947" s="133">
        <v>43265.125</v>
      </c>
      <c r="L3947" s="9">
        <f t="shared" si="1098"/>
        <v>6</v>
      </c>
      <c r="M3947" s="9">
        <f t="shared" si="1099"/>
        <v>14</v>
      </c>
      <c r="N3947" s="9">
        <f t="shared" si="1100"/>
        <v>3</v>
      </c>
      <c r="O3947" s="31" t="str">
        <f t="shared" si="1101"/>
        <v/>
      </c>
      <c r="P3947" s="134">
        <v>18.46</v>
      </c>
      <c r="Q3947" s="31" t="str">
        <f t="shared" si="1102"/>
        <v>-</v>
      </c>
      <c r="R3947" s="31">
        <f t="shared" si="1103"/>
        <v>18.46</v>
      </c>
      <c r="U3947" s="133">
        <v>43630.125</v>
      </c>
      <c r="V3947" s="9">
        <f t="shared" si="1104"/>
        <v>6</v>
      </c>
      <c r="W3947" s="9">
        <f t="shared" si="1105"/>
        <v>14</v>
      </c>
      <c r="X3947" s="9">
        <f t="shared" si="1106"/>
        <v>3</v>
      </c>
      <c r="Y3947" s="31" t="str">
        <f t="shared" si="1107"/>
        <v/>
      </c>
      <c r="Z3947" s="134">
        <v>14.09</v>
      </c>
      <c r="AA3947" s="31" t="str">
        <f t="shared" si="1108"/>
        <v>-</v>
      </c>
      <c r="AB3947" s="31">
        <f t="shared" si="1109"/>
        <v>14.09</v>
      </c>
    </row>
    <row r="3948" spans="1:28" x14ac:dyDescent="0.3">
      <c r="A3948" s="133">
        <v>42900.166666666664</v>
      </c>
      <c r="B3948" s="152">
        <f t="shared" si="1110"/>
        <v>6</v>
      </c>
      <c r="C3948" s="152">
        <f t="shared" si="1111"/>
        <v>14</v>
      </c>
      <c r="D3948" s="152">
        <f t="shared" si="1112"/>
        <v>4</v>
      </c>
      <c r="E3948" s="38" t="str">
        <f t="shared" si="1113"/>
        <v/>
      </c>
      <c r="F3948" s="134">
        <v>20.239999999999998</v>
      </c>
      <c r="G3948" s="38" t="str">
        <f t="shared" si="1114"/>
        <v>-</v>
      </c>
      <c r="H3948" s="38">
        <f t="shared" si="1115"/>
        <v>20.239999999999998</v>
      </c>
      <c r="K3948" s="133">
        <v>43265.166666666664</v>
      </c>
      <c r="L3948" s="9">
        <f t="shared" si="1098"/>
        <v>6</v>
      </c>
      <c r="M3948" s="9">
        <f t="shared" si="1099"/>
        <v>14</v>
      </c>
      <c r="N3948" s="9">
        <f t="shared" si="1100"/>
        <v>4</v>
      </c>
      <c r="O3948" s="31" t="str">
        <f t="shared" si="1101"/>
        <v/>
      </c>
      <c r="P3948" s="134">
        <v>18.62</v>
      </c>
      <c r="Q3948" s="31" t="str">
        <f t="shared" si="1102"/>
        <v>-</v>
      </c>
      <c r="R3948" s="31">
        <f t="shared" si="1103"/>
        <v>18.62</v>
      </c>
      <c r="U3948" s="133">
        <v>43630.166666666664</v>
      </c>
      <c r="V3948" s="9">
        <f t="shared" si="1104"/>
        <v>6</v>
      </c>
      <c r="W3948" s="9">
        <f t="shared" si="1105"/>
        <v>14</v>
      </c>
      <c r="X3948" s="9">
        <f t="shared" si="1106"/>
        <v>4</v>
      </c>
      <c r="Y3948" s="31" t="str">
        <f t="shared" si="1107"/>
        <v/>
      </c>
      <c r="Z3948" s="134">
        <v>14.51</v>
      </c>
      <c r="AA3948" s="31" t="str">
        <f t="shared" si="1108"/>
        <v>-</v>
      </c>
      <c r="AB3948" s="31">
        <f t="shared" si="1109"/>
        <v>14.51</v>
      </c>
    </row>
    <row r="3949" spans="1:28" x14ac:dyDescent="0.3">
      <c r="A3949" s="133">
        <v>42900.208333333336</v>
      </c>
      <c r="B3949" s="152">
        <f t="shared" si="1110"/>
        <v>6</v>
      </c>
      <c r="C3949" s="152">
        <f t="shared" si="1111"/>
        <v>14</v>
      </c>
      <c r="D3949" s="152">
        <f t="shared" si="1112"/>
        <v>5</v>
      </c>
      <c r="E3949" s="38" t="str">
        <f t="shared" si="1113"/>
        <v/>
      </c>
      <c r="F3949" s="134">
        <v>21.36</v>
      </c>
      <c r="G3949" s="38" t="str">
        <f t="shared" si="1114"/>
        <v>-</v>
      </c>
      <c r="H3949" s="38">
        <f t="shared" si="1115"/>
        <v>21.36</v>
      </c>
      <c r="K3949" s="133">
        <v>43265.208333333336</v>
      </c>
      <c r="L3949" s="9">
        <f t="shared" si="1098"/>
        <v>6</v>
      </c>
      <c r="M3949" s="9">
        <f t="shared" si="1099"/>
        <v>14</v>
      </c>
      <c r="N3949" s="9">
        <f t="shared" si="1100"/>
        <v>5</v>
      </c>
      <c r="O3949" s="31" t="str">
        <f t="shared" si="1101"/>
        <v/>
      </c>
      <c r="P3949" s="134">
        <v>19.739999999999998</v>
      </c>
      <c r="Q3949" s="31" t="str">
        <f t="shared" si="1102"/>
        <v>-</v>
      </c>
      <c r="R3949" s="31">
        <f t="shared" si="1103"/>
        <v>19.739999999999998</v>
      </c>
      <c r="U3949" s="133">
        <v>43630.208333333336</v>
      </c>
      <c r="V3949" s="9">
        <f t="shared" si="1104"/>
        <v>6</v>
      </c>
      <c r="W3949" s="9">
        <f t="shared" si="1105"/>
        <v>14</v>
      </c>
      <c r="X3949" s="9">
        <f t="shared" si="1106"/>
        <v>5</v>
      </c>
      <c r="Y3949" s="31" t="str">
        <f t="shared" si="1107"/>
        <v/>
      </c>
      <c r="Z3949" s="134">
        <v>15.01</v>
      </c>
      <c r="AA3949" s="31" t="str">
        <f t="shared" si="1108"/>
        <v>-</v>
      </c>
      <c r="AB3949" s="31">
        <f t="shared" si="1109"/>
        <v>15.01</v>
      </c>
    </row>
    <row r="3950" spans="1:28" x14ac:dyDescent="0.3">
      <c r="A3950" s="133">
        <v>42900.25</v>
      </c>
      <c r="B3950" s="152">
        <f t="shared" si="1110"/>
        <v>6</v>
      </c>
      <c r="C3950" s="152">
        <f t="shared" si="1111"/>
        <v>14</v>
      </c>
      <c r="D3950" s="152">
        <f t="shared" si="1112"/>
        <v>6</v>
      </c>
      <c r="E3950" s="38" t="str">
        <f t="shared" si="1113"/>
        <v/>
      </c>
      <c r="F3950" s="134">
        <v>23.44</v>
      </c>
      <c r="G3950" s="38" t="str">
        <f t="shared" si="1114"/>
        <v>-</v>
      </c>
      <c r="H3950" s="38">
        <f t="shared" si="1115"/>
        <v>23.44</v>
      </c>
      <c r="K3950" s="133">
        <v>43265.25</v>
      </c>
      <c r="L3950" s="9">
        <f t="shared" si="1098"/>
        <v>6</v>
      </c>
      <c r="M3950" s="9">
        <f t="shared" si="1099"/>
        <v>14</v>
      </c>
      <c r="N3950" s="9">
        <f t="shared" si="1100"/>
        <v>6</v>
      </c>
      <c r="O3950" s="31" t="str">
        <f t="shared" si="1101"/>
        <v/>
      </c>
      <c r="P3950" s="134">
        <v>21.67</v>
      </c>
      <c r="Q3950" s="31" t="str">
        <f t="shared" si="1102"/>
        <v>-</v>
      </c>
      <c r="R3950" s="31">
        <f t="shared" si="1103"/>
        <v>21.67</v>
      </c>
      <c r="U3950" s="133">
        <v>43630.25</v>
      </c>
      <c r="V3950" s="9">
        <f t="shared" si="1104"/>
        <v>6</v>
      </c>
      <c r="W3950" s="9">
        <f t="shared" si="1105"/>
        <v>14</v>
      </c>
      <c r="X3950" s="9">
        <f t="shared" si="1106"/>
        <v>6</v>
      </c>
      <c r="Y3950" s="31" t="str">
        <f t="shared" si="1107"/>
        <v/>
      </c>
      <c r="Z3950" s="134">
        <v>16.66</v>
      </c>
      <c r="AA3950" s="31" t="str">
        <f t="shared" si="1108"/>
        <v>-</v>
      </c>
      <c r="AB3950" s="31">
        <f t="shared" si="1109"/>
        <v>16.66</v>
      </c>
    </row>
    <row r="3951" spans="1:28" x14ac:dyDescent="0.3">
      <c r="A3951" s="133">
        <v>42900.291666666664</v>
      </c>
      <c r="B3951" s="152">
        <f t="shared" si="1110"/>
        <v>6</v>
      </c>
      <c r="C3951" s="152">
        <f t="shared" si="1111"/>
        <v>14</v>
      </c>
      <c r="D3951" s="152">
        <f t="shared" si="1112"/>
        <v>7</v>
      </c>
      <c r="E3951" s="38" t="str">
        <f t="shared" si="1113"/>
        <v/>
      </c>
      <c r="F3951" s="134">
        <v>24.47</v>
      </c>
      <c r="G3951" s="38" t="str">
        <f t="shared" si="1114"/>
        <v>-</v>
      </c>
      <c r="H3951" s="38">
        <f t="shared" si="1115"/>
        <v>24.47</v>
      </c>
      <c r="K3951" s="133">
        <v>43265.291666666664</v>
      </c>
      <c r="L3951" s="9">
        <f t="shared" si="1098"/>
        <v>6</v>
      </c>
      <c r="M3951" s="9">
        <f t="shared" si="1099"/>
        <v>14</v>
      </c>
      <c r="N3951" s="9">
        <f t="shared" si="1100"/>
        <v>7</v>
      </c>
      <c r="O3951" s="31" t="str">
        <f t="shared" si="1101"/>
        <v/>
      </c>
      <c r="P3951" s="134">
        <v>22.65</v>
      </c>
      <c r="Q3951" s="31" t="str">
        <f t="shared" si="1102"/>
        <v>-</v>
      </c>
      <c r="R3951" s="31">
        <f t="shared" si="1103"/>
        <v>22.65</v>
      </c>
      <c r="U3951" s="133">
        <v>43630.291666666664</v>
      </c>
      <c r="V3951" s="9">
        <f t="shared" si="1104"/>
        <v>6</v>
      </c>
      <c r="W3951" s="9">
        <f t="shared" si="1105"/>
        <v>14</v>
      </c>
      <c r="X3951" s="9">
        <f t="shared" si="1106"/>
        <v>7</v>
      </c>
      <c r="Y3951" s="31" t="str">
        <f t="shared" si="1107"/>
        <v/>
      </c>
      <c r="Z3951" s="134">
        <v>18.62</v>
      </c>
      <c r="AA3951" s="31" t="str">
        <f t="shared" si="1108"/>
        <v>-</v>
      </c>
      <c r="AB3951" s="31">
        <f t="shared" si="1109"/>
        <v>18.62</v>
      </c>
    </row>
    <row r="3952" spans="1:28" x14ac:dyDescent="0.3">
      <c r="A3952" s="133">
        <v>42900.333333333336</v>
      </c>
      <c r="B3952" s="152">
        <f t="shared" si="1110"/>
        <v>6</v>
      </c>
      <c r="C3952" s="152">
        <f t="shared" si="1111"/>
        <v>14</v>
      </c>
      <c r="D3952" s="152">
        <f t="shared" si="1112"/>
        <v>8</v>
      </c>
      <c r="E3952" s="38" t="str">
        <f t="shared" si="1113"/>
        <v/>
      </c>
      <c r="F3952" s="134">
        <v>26.38</v>
      </c>
      <c r="G3952" s="38">
        <f t="shared" si="1114"/>
        <v>26.38</v>
      </c>
      <c r="H3952" s="38" t="str">
        <f t="shared" si="1115"/>
        <v>-</v>
      </c>
      <c r="K3952" s="133">
        <v>43265.333333333336</v>
      </c>
      <c r="L3952" s="9">
        <f t="shared" si="1098"/>
        <v>6</v>
      </c>
      <c r="M3952" s="9">
        <f t="shared" si="1099"/>
        <v>14</v>
      </c>
      <c r="N3952" s="9">
        <f t="shared" si="1100"/>
        <v>8</v>
      </c>
      <c r="O3952" s="31" t="str">
        <f t="shared" si="1101"/>
        <v/>
      </c>
      <c r="P3952" s="134">
        <v>23.77</v>
      </c>
      <c r="Q3952" s="31">
        <f t="shared" si="1102"/>
        <v>23.77</v>
      </c>
      <c r="R3952" s="31" t="str">
        <f t="shared" si="1103"/>
        <v>-</v>
      </c>
      <c r="U3952" s="133">
        <v>43630.333333333336</v>
      </c>
      <c r="V3952" s="9">
        <f t="shared" si="1104"/>
        <v>6</v>
      </c>
      <c r="W3952" s="9">
        <f t="shared" si="1105"/>
        <v>14</v>
      </c>
      <c r="X3952" s="9">
        <f t="shared" si="1106"/>
        <v>8</v>
      </c>
      <c r="Y3952" s="31" t="str">
        <f t="shared" si="1107"/>
        <v/>
      </c>
      <c r="Z3952" s="134">
        <v>19.170000000000002</v>
      </c>
      <c r="AA3952" s="31">
        <f t="shared" si="1108"/>
        <v>19.170000000000002</v>
      </c>
      <c r="AB3952" s="31" t="str">
        <f t="shared" si="1109"/>
        <v>-</v>
      </c>
    </row>
    <row r="3953" spans="1:28" x14ac:dyDescent="0.3">
      <c r="A3953" s="133">
        <v>42900.375</v>
      </c>
      <c r="B3953" s="152">
        <f t="shared" si="1110"/>
        <v>6</v>
      </c>
      <c r="C3953" s="152">
        <f t="shared" si="1111"/>
        <v>14</v>
      </c>
      <c r="D3953" s="152">
        <f t="shared" si="1112"/>
        <v>9</v>
      </c>
      <c r="E3953" s="38" t="str">
        <f t="shared" si="1113"/>
        <v/>
      </c>
      <c r="F3953" s="134">
        <v>29.33</v>
      </c>
      <c r="G3953" s="38">
        <f t="shared" si="1114"/>
        <v>29.33</v>
      </c>
      <c r="H3953" s="38" t="str">
        <f t="shared" si="1115"/>
        <v>-</v>
      </c>
      <c r="K3953" s="133">
        <v>43265.375</v>
      </c>
      <c r="L3953" s="9">
        <f t="shared" si="1098"/>
        <v>6</v>
      </c>
      <c r="M3953" s="9">
        <f t="shared" si="1099"/>
        <v>14</v>
      </c>
      <c r="N3953" s="9">
        <f t="shared" si="1100"/>
        <v>9</v>
      </c>
      <c r="O3953" s="31" t="str">
        <f t="shared" si="1101"/>
        <v/>
      </c>
      <c r="P3953" s="134">
        <v>25.33</v>
      </c>
      <c r="Q3953" s="31">
        <f t="shared" si="1102"/>
        <v>25.33</v>
      </c>
      <c r="R3953" s="31" t="str">
        <f t="shared" si="1103"/>
        <v>-</v>
      </c>
      <c r="U3953" s="133">
        <v>43630.375</v>
      </c>
      <c r="V3953" s="9">
        <f t="shared" si="1104"/>
        <v>6</v>
      </c>
      <c r="W3953" s="9">
        <f t="shared" si="1105"/>
        <v>14</v>
      </c>
      <c r="X3953" s="9">
        <f t="shared" si="1106"/>
        <v>9</v>
      </c>
      <c r="Y3953" s="31" t="str">
        <f t="shared" si="1107"/>
        <v/>
      </c>
      <c r="Z3953" s="134">
        <v>19.87</v>
      </c>
      <c r="AA3953" s="31">
        <f t="shared" si="1108"/>
        <v>19.87</v>
      </c>
      <c r="AB3953" s="31" t="str">
        <f t="shared" si="1109"/>
        <v>-</v>
      </c>
    </row>
    <row r="3954" spans="1:28" x14ac:dyDescent="0.3">
      <c r="A3954" s="133">
        <v>42900.416666666664</v>
      </c>
      <c r="B3954" s="152">
        <f t="shared" si="1110"/>
        <v>6</v>
      </c>
      <c r="C3954" s="152">
        <f t="shared" si="1111"/>
        <v>14</v>
      </c>
      <c r="D3954" s="152">
        <f t="shared" si="1112"/>
        <v>10</v>
      </c>
      <c r="E3954" s="38" t="str">
        <f t="shared" si="1113"/>
        <v/>
      </c>
      <c r="F3954" s="134">
        <v>34.520000000000003</v>
      </c>
      <c r="G3954" s="38">
        <f t="shared" si="1114"/>
        <v>34.520000000000003</v>
      </c>
      <c r="H3954" s="38" t="str">
        <f t="shared" si="1115"/>
        <v>-</v>
      </c>
      <c r="K3954" s="133">
        <v>43265.416666666664</v>
      </c>
      <c r="L3954" s="9">
        <f t="shared" si="1098"/>
        <v>6</v>
      </c>
      <c r="M3954" s="9">
        <f t="shared" si="1099"/>
        <v>14</v>
      </c>
      <c r="N3954" s="9">
        <f t="shared" si="1100"/>
        <v>10</v>
      </c>
      <c r="O3954" s="31" t="str">
        <f t="shared" si="1101"/>
        <v/>
      </c>
      <c r="P3954" s="134">
        <v>28.4</v>
      </c>
      <c r="Q3954" s="31">
        <f t="shared" si="1102"/>
        <v>28.4</v>
      </c>
      <c r="R3954" s="31" t="str">
        <f t="shared" si="1103"/>
        <v>-</v>
      </c>
      <c r="U3954" s="133">
        <v>43630.416666666664</v>
      </c>
      <c r="V3954" s="9">
        <f t="shared" si="1104"/>
        <v>6</v>
      </c>
      <c r="W3954" s="9">
        <f t="shared" si="1105"/>
        <v>14</v>
      </c>
      <c r="X3954" s="9">
        <f t="shared" si="1106"/>
        <v>10</v>
      </c>
      <c r="Y3954" s="31" t="str">
        <f t="shared" si="1107"/>
        <v/>
      </c>
      <c r="Z3954" s="134">
        <v>20.399999999999999</v>
      </c>
      <c r="AA3954" s="31">
        <f t="shared" si="1108"/>
        <v>20.399999999999999</v>
      </c>
      <c r="AB3954" s="31" t="str">
        <f t="shared" si="1109"/>
        <v>-</v>
      </c>
    </row>
    <row r="3955" spans="1:28" x14ac:dyDescent="0.3">
      <c r="A3955" s="133">
        <v>42900.458333333336</v>
      </c>
      <c r="B3955" s="152">
        <f t="shared" si="1110"/>
        <v>6</v>
      </c>
      <c r="C3955" s="152">
        <f t="shared" si="1111"/>
        <v>14</v>
      </c>
      <c r="D3955" s="152">
        <f t="shared" si="1112"/>
        <v>11</v>
      </c>
      <c r="E3955" s="38" t="str">
        <f t="shared" si="1113"/>
        <v/>
      </c>
      <c r="F3955" s="134">
        <v>35.909999999999997</v>
      </c>
      <c r="G3955" s="38">
        <f t="shared" si="1114"/>
        <v>35.909999999999997</v>
      </c>
      <c r="H3955" s="38" t="str">
        <f t="shared" si="1115"/>
        <v>-</v>
      </c>
      <c r="K3955" s="133">
        <v>43265.458333333336</v>
      </c>
      <c r="L3955" s="9">
        <f t="shared" si="1098"/>
        <v>6</v>
      </c>
      <c r="M3955" s="9">
        <f t="shared" si="1099"/>
        <v>14</v>
      </c>
      <c r="N3955" s="9">
        <f t="shared" si="1100"/>
        <v>11</v>
      </c>
      <c r="O3955" s="31" t="str">
        <f t="shared" si="1101"/>
        <v/>
      </c>
      <c r="P3955" s="134">
        <v>32.840000000000003</v>
      </c>
      <c r="Q3955" s="31">
        <f t="shared" si="1102"/>
        <v>32.840000000000003</v>
      </c>
      <c r="R3955" s="31" t="str">
        <f t="shared" si="1103"/>
        <v>-</v>
      </c>
      <c r="U3955" s="133">
        <v>43630.458333333336</v>
      </c>
      <c r="V3955" s="9">
        <f t="shared" si="1104"/>
        <v>6</v>
      </c>
      <c r="W3955" s="9">
        <f t="shared" si="1105"/>
        <v>14</v>
      </c>
      <c r="X3955" s="9">
        <f t="shared" si="1106"/>
        <v>11</v>
      </c>
      <c r="Y3955" s="31" t="str">
        <f t="shared" si="1107"/>
        <v/>
      </c>
      <c r="Z3955" s="134">
        <v>20.69</v>
      </c>
      <c r="AA3955" s="31">
        <f t="shared" si="1108"/>
        <v>20.69</v>
      </c>
      <c r="AB3955" s="31" t="str">
        <f t="shared" si="1109"/>
        <v>-</v>
      </c>
    </row>
    <row r="3956" spans="1:28" x14ac:dyDescent="0.3">
      <c r="A3956" s="133">
        <v>42900.5</v>
      </c>
      <c r="B3956" s="152">
        <f t="shared" si="1110"/>
        <v>6</v>
      </c>
      <c r="C3956" s="152">
        <f t="shared" si="1111"/>
        <v>14</v>
      </c>
      <c r="D3956" s="152">
        <f t="shared" si="1112"/>
        <v>12</v>
      </c>
      <c r="E3956" s="38" t="str">
        <f t="shared" si="1113"/>
        <v/>
      </c>
      <c r="F3956" s="134">
        <v>37.67</v>
      </c>
      <c r="G3956" s="38">
        <f t="shared" si="1114"/>
        <v>37.67</v>
      </c>
      <c r="H3956" s="38" t="str">
        <f t="shared" si="1115"/>
        <v>-</v>
      </c>
      <c r="K3956" s="133">
        <v>43265.5</v>
      </c>
      <c r="L3956" s="9">
        <f t="shared" si="1098"/>
        <v>6</v>
      </c>
      <c r="M3956" s="9">
        <f t="shared" si="1099"/>
        <v>14</v>
      </c>
      <c r="N3956" s="9">
        <f t="shared" si="1100"/>
        <v>12</v>
      </c>
      <c r="O3956" s="31" t="str">
        <f t="shared" si="1101"/>
        <v/>
      </c>
      <c r="P3956" s="134">
        <v>34.92</v>
      </c>
      <c r="Q3956" s="31">
        <f t="shared" si="1102"/>
        <v>34.92</v>
      </c>
      <c r="R3956" s="31" t="str">
        <f t="shared" si="1103"/>
        <v>-</v>
      </c>
      <c r="U3956" s="133">
        <v>43630.5</v>
      </c>
      <c r="V3956" s="9">
        <f t="shared" si="1104"/>
        <v>6</v>
      </c>
      <c r="W3956" s="9">
        <f t="shared" si="1105"/>
        <v>14</v>
      </c>
      <c r="X3956" s="9">
        <f t="shared" si="1106"/>
        <v>12</v>
      </c>
      <c r="Y3956" s="31" t="str">
        <f t="shared" si="1107"/>
        <v/>
      </c>
      <c r="Z3956" s="134">
        <v>20.98</v>
      </c>
      <c r="AA3956" s="31">
        <f t="shared" si="1108"/>
        <v>20.98</v>
      </c>
      <c r="AB3956" s="31" t="str">
        <f t="shared" si="1109"/>
        <v>-</v>
      </c>
    </row>
    <row r="3957" spans="1:28" x14ac:dyDescent="0.3">
      <c r="A3957" s="133">
        <v>42900.541666666664</v>
      </c>
      <c r="B3957" s="152">
        <f t="shared" si="1110"/>
        <v>6</v>
      </c>
      <c r="C3957" s="152">
        <f t="shared" si="1111"/>
        <v>14</v>
      </c>
      <c r="D3957" s="152">
        <f t="shared" si="1112"/>
        <v>13</v>
      </c>
      <c r="E3957" s="38" t="str">
        <f t="shared" si="1113"/>
        <v/>
      </c>
      <c r="F3957" s="134">
        <v>38.33</v>
      </c>
      <c r="G3957" s="38">
        <f t="shared" si="1114"/>
        <v>38.33</v>
      </c>
      <c r="H3957" s="38" t="str">
        <f t="shared" si="1115"/>
        <v>-</v>
      </c>
      <c r="K3957" s="133">
        <v>43265.541666666664</v>
      </c>
      <c r="L3957" s="9">
        <f t="shared" si="1098"/>
        <v>6</v>
      </c>
      <c r="M3957" s="9">
        <f t="shared" si="1099"/>
        <v>14</v>
      </c>
      <c r="N3957" s="9">
        <f t="shared" si="1100"/>
        <v>13</v>
      </c>
      <c r="O3957" s="31" t="str">
        <f t="shared" si="1101"/>
        <v/>
      </c>
      <c r="P3957" s="134">
        <v>37.229999999999997</v>
      </c>
      <c r="Q3957" s="31">
        <f t="shared" si="1102"/>
        <v>37.229999999999997</v>
      </c>
      <c r="R3957" s="31" t="str">
        <f t="shared" si="1103"/>
        <v>-</v>
      </c>
      <c r="U3957" s="133">
        <v>43630.541666666664</v>
      </c>
      <c r="V3957" s="9">
        <f t="shared" si="1104"/>
        <v>6</v>
      </c>
      <c r="W3957" s="9">
        <f t="shared" si="1105"/>
        <v>14</v>
      </c>
      <c r="X3957" s="9">
        <f t="shared" si="1106"/>
        <v>13</v>
      </c>
      <c r="Y3957" s="31" t="str">
        <f t="shared" si="1107"/>
        <v/>
      </c>
      <c r="Z3957" s="134">
        <v>21.38</v>
      </c>
      <c r="AA3957" s="31">
        <f t="shared" si="1108"/>
        <v>21.38</v>
      </c>
      <c r="AB3957" s="31" t="str">
        <f t="shared" si="1109"/>
        <v>-</v>
      </c>
    </row>
    <row r="3958" spans="1:28" x14ac:dyDescent="0.3">
      <c r="A3958" s="133">
        <v>42900.583333333336</v>
      </c>
      <c r="B3958" s="152">
        <f t="shared" si="1110"/>
        <v>6</v>
      </c>
      <c r="C3958" s="152">
        <f t="shared" si="1111"/>
        <v>14</v>
      </c>
      <c r="D3958" s="152">
        <f t="shared" si="1112"/>
        <v>14</v>
      </c>
      <c r="E3958" s="38" t="str">
        <f t="shared" si="1113"/>
        <v/>
      </c>
      <c r="F3958" s="134">
        <v>38.659999999999997</v>
      </c>
      <c r="G3958" s="38">
        <f t="shared" si="1114"/>
        <v>38.659999999999997</v>
      </c>
      <c r="H3958" s="38" t="str">
        <f t="shared" si="1115"/>
        <v>-</v>
      </c>
      <c r="K3958" s="133">
        <v>43265.583333333336</v>
      </c>
      <c r="L3958" s="9">
        <f t="shared" si="1098"/>
        <v>6</v>
      </c>
      <c r="M3958" s="9">
        <f t="shared" si="1099"/>
        <v>14</v>
      </c>
      <c r="N3958" s="9">
        <f t="shared" si="1100"/>
        <v>14</v>
      </c>
      <c r="O3958" s="31" t="str">
        <f t="shared" si="1101"/>
        <v/>
      </c>
      <c r="P3958" s="134">
        <v>41.54</v>
      </c>
      <c r="Q3958" s="31">
        <f t="shared" si="1102"/>
        <v>41.54</v>
      </c>
      <c r="R3958" s="31" t="str">
        <f t="shared" si="1103"/>
        <v>-</v>
      </c>
      <c r="U3958" s="133">
        <v>43630.583333333336</v>
      </c>
      <c r="V3958" s="9">
        <f t="shared" si="1104"/>
        <v>6</v>
      </c>
      <c r="W3958" s="9">
        <f t="shared" si="1105"/>
        <v>14</v>
      </c>
      <c r="X3958" s="9">
        <f t="shared" si="1106"/>
        <v>14</v>
      </c>
      <c r="Y3958" s="31" t="str">
        <f t="shared" si="1107"/>
        <v/>
      </c>
      <c r="Z3958" s="134">
        <v>21.95</v>
      </c>
      <c r="AA3958" s="31">
        <f t="shared" si="1108"/>
        <v>21.95</v>
      </c>
      <c r="AB3958" s="31" t="str">
        <f t="shared" si="1109"/>
        <v>-</v>
      </c>
    </row>
    <row r="3959" spans="1:28" x14ac:dyDescent="0.3">
      <c r="A3959" s="133">
        <v>42900.625</v>
      </c>
      <c r="B3959" s="152">
        <f t="shared" si="1110"/>
        <v>6</v>
      </c>
      <c r="C3959" s="152">
        <f t="shared" si="1111"/>
        <v>14</v>
      </c>
      <c r="D3959" s="152">
        <f t="shared" si="1112"/>
        <v>15</v>
      </c>
      <c r="E3959" s="38" t="str">
        <f t="shared" si="1113"/>
        <v/>
      </c>
      <c r="F3959" s="134">
        <v>41.48</v>
      </c>
      <c r="G3959" s="38">
        <f t="shared" si="1114"/>
        <v>41.48</v>
      </c>
      <c r="H3959" s="38" t="str">
        <f t="shared" si="1115"/>
        <v>-</v>
      </c>
      <c r="K3959" s="133">
        <v>43265.625</v>
      </c>
      <c r="L3959" s="9">
        <f t="shared" si="1098"/>
        <v>6</v>
      </c>
      <c r="M3959" s="9">
        <f t="shared" si="1099"/>
        <v>14</v>
      </c>
      <c r="N3959" s="9">
        <f t="shared" si="1100"/>
        <v>15</v>
      </c>
      <c r="O3959" s="31" t="str">
        <f t="shared" si="1101"/>
        <v/>
      </c>
      <c r="P3959" s="134">
        <v>45.72</v>
      </c>
      <c r="Q3959" s="31">
        <f t="shared" si="1102"/>
        <v>45.72</v>
      </c>
      <c r="R3959" s="31" t="str">
        <f t="shared" si="1103"/>
        <v>-</v>
      </c>
      <c r="U3959" s="133">
        <v>43630.625</v>
      </c>
      <c r="V3959" s="9">
        <f t="shared" si="1104"/>
        <v>6</v>
      </c>
      <c r="W3959" s="9">
        <f t="shared" si="1105"/>
        <v>14</v>
      </c>
      <c r="X3959" s="9">
        <f t="shared" si="1106"/>
        <v>15</v>
      </c>
      <c r="Y3959" s="31" t="str">
        <f t="shared" si="1107"/>
        <v/>
      </c>
      <c r="Z3959" s="134">
        <v>22.71</v>
      </c>
      <c r="AA3959" s="31">
        <f t="shared" si="1108"/>
        <v>22.71</v>
      </c>
      <c r="AB3959" s="31" t="str">
        <f t="shared" si="1109"/>
        <v>-</v>
      </c>
    </row>
    <row r="3960" spans="1:28" x14ac:dyDescent="0.3">
      <c r="A3960" s="133">
        <v>42900.666666666664</v>
      </c>
      <c r="B3960" s="152">
        <f t="shared" si="1110"/>
        <v>6</v>
      </c>
      <c r="C3960" s="152">
        <f t="shared" si="1111"/>
        <v>14</v>
      </c>
      <c r="D3960" s="152">
        <f t="shared" si="1112"/>
        <v>16</v>
      </c>
      <c r="E3960" s="38" t="str">
        <f t="shared" si="1113"/>
        <v/>
      </c>
      <c r="F3960" s="134">
        <v>43.8</v>
      </c>
      <c r="G3960" s="38">
        <f t="shared" si="1114"/>
        <v>43.8</v>
      </c>
      <c r="H3960" s="38" t="str">
        <f t="shared" si="1115"/>
        <v>-</v>
      </c>
      <c r="K3960" s="133">
        <v>43265.666666666664</v>
      </c>
      <c r="L3960" s="9">
        <f t="shared" si="1098"/>
        <v>6</v>
      </c>
      <c r="M3960" s="9">
        <f t="shared" si="1099"/>
        <v>14</v>
      </c>
      <c r="N3960" s="9">
        <f t="shared" si="1100"/>
        <v>16</v>
      </c>
      <c r="O3960" s="31" t="str">
        <f t="shared" si="1101"/>
        <v/>
      </c>
      <c r="P3960" s="134">
        <v>52.8</v>
      </c>
      <c r="Q3960" s="31">
        <f t="shared" si="1102"/>
        <v>52.8</v>
      </c>
      <c r="R3960" s="31" t="str">
        <f t="shared" si="1103"/>
        <v>-</v>
      </c>
      <c r="U3960" s="133">
        <v>43630.666666666664</v>
      </c>
      <c r="V3960" s="9">
        <f t="shared" si="1104"/>
        <v>6</v>
      </c>
      <c r="W3960" s="9">
        <f t="shared" si="1105"/>
        <v>14</v>
      </c>
      <c r="X3960" s="9">
        <f t="shared" si="1106"/>
        <v>16</v>
      </c>
      <c r="Y3960" s="31" t="str">
        <f t="shared" si="1107"/>
        <v/>
      </c>
      <c r="Z3960" s="134">
        <v>23.71</v>
      </c>
      <c r="AA3960" s="31">
        <f t="shared" si="1108"/>
        <v>23.71</v>
      </c>
      <c r="AB3960" s="31" t="str">
        <f t="shared" si="1109"/>
        <v>-</v>
      </c>
    </row>
    <row r="3961" spans="1:28" x14ac:dyDescent="0.3">
      <c r="A3961" s="133">
        <v>42900.708333333336</v>
      </c>
      <c r="B3961" s="152">
        <f t="shared" si="1110"/>
        <v>6</v>
      </c>
      <c r="C3961" s="152">
        <f t="shared" si="1111"/>
        <v>14</v>
      </c>
      <c r="D3961" s="152">
        <f t="shared" si="1112"/>
        <v>17</v>
      </c>
      <c r="E3961" s="38" t="str">
        <f t="shared" si="1113"/>
        <v/>
      </c>
      <c r="F3961" s="134">
        <v>39.5</v>
      </c>
      <c r="G3961" s="38" t="str">
        <f t="shared" si="1114"/>
        <v>-</v>
      </c>
      <c r="H3961" s="38">
        <f t="shared" si="1115"/>
        <v>39.5</v>
      </c>
      <c r="K3961" s="133">
        <v>43265.708333333336</v>
      </c>
      <c r="L3961" s="9">
        <f t="shared" si="1098"/>
        <v>6</v>
      </c>
      <c r="M3961" s="9">
        <f t="shared" si="1099"/>
        <v>14</v>
      </c>
      <c r="N3961" s="9">
        <f t="shared" si="1100"/>
        <v>17</v>
      </c>
      <c r="O3961" s="31" t="str">
        <f t="shared" si="1101"/>
        <v/>
      </c>
      <c r="P3961" s="134">
        <v>48.59</v>
      </c>
      <c r="Q3961" s="31" t="str">
        <f t="shared" si="1102"/>
        <v>-</v>
      </c>
      <c r="R3961" s="31">
        <f t="shared" si="1103"/>
        <v>48.59</v>
      </c>
      <c r="U3961" s="133">
        <v>43630.708333333336</v>
      </c>
      <c r="V3961" s="9">
        <f t="shared" si="1104"/>
        <v>6</v>
      </c>
      <c r="W3961" s="9">
        <f t="shared" si="1105"/>
        <v>14</v>
      </c>
      <c r="X3961" s="9">
        <f t="shared" si="1106"/>
        <v>17</v>
      </c>
      <c r="Y3961" s="31" t="str">
        <f t="shared" si="1107"/>
        <v/>
      </c>
      <c r="Z3961" s="134">
        <v>22.7</v>
      </c>
      <c r="AA3961" s="31" t="str">
        <f t="shared" si="1108"/>
        <v>-</v>
      </c>
      <c r="AB3961" s="31">
        <f t="shared" si="1109"/>
        <v>22.7</v>
      </c>
    </row>
    <row r="3962" spans="1:28" x14ac:dyDescent="0.3">
      <c r="A3962" s="133">
        <v>42900.75</v>
      </c>
      <c r="B3962" s="152">
        <f t="shared" si="1110"/>
        <v>6</v>
      </c>
      <c r="C3962" s="152">
        <f t="shared" si="1111"/>
        <v>14</v>
      </c>
      <c r="D3962" s="152">
        <f t="shared" si="1112"/>
        <v>18</v>
      </c>
      <c r="E3962" s="38" t="str">
        <f t="shared" si="1113"/>
        <v/>
      </c>
      <c r="F3962" s="134">
        <v>36.74</v>
      </c>
      <c r="G3962" s="38" t="str">
        <f t="shared" si="1114"/>
        <v>-</v>
      </c>
      <c r="H3962" s="38">
        <f t="shared" si="1115"/>
        <v>36.74</v>
      </c>
      <c r="K3962" s="133">
        <v>43265.75</v>
      </c>
      <c r="L3962" s="9">
        <f t="shared" si="1098"/>
        <v>6</v>
      </c>
      <c r="M3962" s="9">
        <f t="shared" si="1099"/>
        <v>14</v>
      </c>
      <c r="N3962" s="9">
        <f t="shared" si="1100"/>
        <v>18</v>
      </c>
      <c r="O3962" s="31" t="str">
        <f t="shared" si="1101"/>
        <v/>
      </c>
      <c r="P3962" s="134">
        <v>40.200000000000003</v>
      </c>
      <c r="Q3962" s="31" t="str">
        <f t="shared" si="1102"/>
        <v>-</v>
      </c>
      <c r="R3962" s="31">
        <f t="shared" si="1103"/>
        <v>40.200000000000003</v>
      </c>
      <c r="U3962" s="133">
        <v>43630.75</v>
      </c>
      <c r="V3962" s="9">
        <f t="shared" si="1104"/>
        <v>6</v>
      </c>
      <c r="W3962" s="9">
        <f t="shared" si="1105"/>
        <v>14</v>
      </c>
      <c r="X3962" s="9">
        <f t="shared" si="1106"/>
        <v>18</v>
      </c>
      <c r="Y3962" s="31" t="str">
        <f t="shared" si="1107"/>
        <v/>
      </c>
      <c r="Z3962" s="134">
        <v>21.93</v>
      </c>
      <c r="AA3962" s="31" t="str">
        <f t="shared" si="1108"/>
        <v>-</v>
      </c>
      <c r="AB3962" s="31">
        <f t="shared" si="1109"/>
        <v>21.93</v>
      </c>
    </row>
    <row r="3963" spans="1:28" x14ac:dyDescent="0.3">
      <c r="A3963" s="133">
        <v>42900.791666666664</v>
      </c>
      <c r="B3963" s="152">
        <f t="shared" si="1110"/>
        <v>6</v>
      </c>
      <c r="C3963" s="152">
        <f t="shared" si="1111"/>
        <v>14</v>
      </c>
      <c r="D3963" s="152">
        <f t="shared" si="1112"/>
        <v>19</v>
      </c>
      <c r="E3963" s="38" t="str">
        <f t="shared" si="1113"/>
        <v/>
      </c>
      <c r="F3963" s="134">
        <v>34.299999999999997</v>
      </c>
      <c r="G3963" s="38" t="str">
        <f t="shared" si="1114"/>
        <v>-</v>
      </c>
      <c r="H3963" s="38">
        <f t="shared" si="1115"/>
        <v>34.299999999999997</v>
      </c>
      <c r="K3963" s="133">
        <v>43265.791666666664</v>
      </c>
      <c r="L3963" s="9">
        <f t="shared" si="1098"/>
        <v>6</v>
      </c>
      <c r="M3963" s="9">
        <f t="shared" si="1099"/>
        <v>14</v>
      </c>
      <c r="N3963" s="9">
        <f t="shared" si="1100"/>
        <v>19</v>
      </c>
      <c r="O3963" s="31" t="str">
        <f t="shared" si="1101"/>
        <v/>
      </c>
      <c r="P3963" s="134">
        <v>34.61</v>
      </c>
      <c r="Q3963" s="31" t="str">
        <f t="shared" si="1102"/>
        <v>-</v>
      </c>
      <c r="R3963" s="31">
        <f t="shared" si="1103"/>
        <v>34.61</v>
      </c>
      <c r="U3963" s="133">
        <v>43630.791666666664</v>
      </c>
      <c r="V3963" s="9">
        <f t="shared" si="1104"/>
        <v>6</v>
      </c>
      <c r="W3963" s="9">
        <f t="shared" si="1105"/>
        <v>14</v>
      </c>
      <c r="X3963" s="9">
        <f t="shared" si="1106"/>
        <v>19</v>
      </c>
      <c r="Y3963" s="31" t="str">
        <f t="shared" si="1107"/>
        <v/>
      </c>
      <c r="Z3963" s="134">
        <v>20.84</v>
      </c>
      <c r="AA3963" s="31" t="str">
        <f t="shared" si="1108"/>
        <v>-</v>
      </c>
      <c r="AB3963" s="31">
        <f t="shared" si="1109"/>
        <v>20.84</v>
      </c>
    </row>
    <row r="3964" spans="1:28" x14ac:dyDescent="0.3">
      <c r="A3964" s="133">
        <v>42900.833333333336</v>
      </c>
      <c r="B3964" s="152">
        <f t="shared" si="1110"/>
        <v>6</v>
      </c>
      <c r="C3964" s="152">
        <f t="shared" si="1111"/>
        <v>14</v>
      </c>
      <c r="D3964" s="152">
        <f t="shared" si="1112"/>
        <v>20</v>
      </c>
      <c r="E3964" s="38" t="str">
        <f t="shared" si="1113"/>
        <v/>
      </c>
      <c r="F3964" s="134">
        <v>33.74</v>
      </c>
      <c r="G3964" s="38" t="str">
        <f t="shared" si="1114"/>
        <v>-</v>
      </c>
      <c r="H3964" s="38">
        <f t="shared" si="1115"/>
        <v>33.74</v>
      </c>
      <c r="K3964" s="133">
        <v>43265.833333333336</v>
      </c>
      <c r="L3964" s="9">
        <f t="shared" si="1098"/>
        <v>6</v>
      </c>
      <c r="M3964" s="9">
        <f t="shared" si="1099"/>
        <v>14</v>
      </c>
      <c r="N3964" s="9">
        <f t="shared" si="1100"/>
        <v>20</v>
      </c>
      <c r="O3964" s="31" t="str">
        <f t="shared" si="1101"/>
        <v/>
      </c>
      <c r="P3964" s="134">
        <v>34.07</v>
      </c>
      <c r="Q3964" s="31" t="str">
        <f t="shared" si="1102"/>
        <v>-</v>
      </c>
      <c r="R3964" s="31">
        <f t="shared" si="1103"/>
        <v>34.07</v>
      </c>
      <c r="U3964" s="133">
        <v>43630.833333333336</v>
      </c>
      <c r="V3964" s="9">
        <f t="shared" si="1104"/>
        <v>6</v>
      </c>
      <c r="W3964" s="9">
        <f t="shared" si="1105"/>
        <v>14</v>
      </c>
      <c r="X3964" s="9">
        <f t="shared" si="1106"/>
        <v>20</v>
      </c>
      <c r="Y3964" s="31" t="str">
        <f t="shared" si="1107"/>
        <v/>
      </c>
      <c r="Z3964" s="134">
        <v>20.75</v>
      </c>
      <c r="AA3964" s="31" t="str">
        <f t="shared" si="1108"/>
        <v>-</v>
      </c>
      <c r="AB3964" s="31">
        <f t="shared" si="1109"/>
        <v>20.75</v>
      </c>
    </row>
    <row r="3965" spans="1:28" x14ac:dyDescent="0.3">
      <c r="A3965" s="133">
        <v>42900.875</v>
      </c>
      <c r="B3965" s="152">
        <f t="shared" si="1110"/>
        <v>6</v>
      </c>
      <c r="C3965" s="152">
        <f t="shared" si="1111"/>
        <v>14</v>
      </c>
      <c r="D3965" s="152">
        <f t="shared" si="1112"/>
        <v>21</v>
      </c>
      <c r="E3965" s="38" t="str">
        <f t="shared" si="1113"/>
        <v/>
      </c>
      <c r="F3965" s="134">
        <v>33.57</v>
      </c>
      <c r="G3965" s="38" t="str">
        <f t="shared" si="1114"/>
        <v>-</v>
      </c>
      <c r="H3965" s="38">
        <f t="shared" si="1115"/>
        <v>33.57</v>
      </c>
      <c r="K3965" s="133">
        <v>43265.875</v>
      </c>
      <c r="L3965" s="9">
        <f t="shared" si="1098"/>
        <v>6</v>
      </c>
      <c r="M3965" s="9">
        <f t="shared" si="1099"/>
        <v>14</v>
      </c>
      <c r="N3965" s="9">
        <f t="shared" si="1100"/>
        <v>21</v>
      </c>
      <c r="O3965" s="31" t="str">
        <f t="shared" si="1101"/>
        <v/>
      </c>
      <c r="P3965" s="134">
        <v>31.03</v>
      </c>
      <c r="Q3965" s="31" t="str">
        <f t="shared" si="1102"/>
        <v>-</v>
      </c>
      <c r="R3965" s="31">
        <f t="shared" si="1103"/>
        <v>31.03</v>
      </c>
      <c r="U3965" s="133">
        <v>43630.875</v>
      </c>
      <c r="V3965" s="9">
        <f t="shared" si="1104"/>
        <v>6</v>
      </c>
      <c r="W3965" s="9">
        <f t="shared" si="1105"/>
        <v>14</v>
      </c>
      <c r="X3965" s="9">
        <f t="shared" si="1106"/>
        <v>21</v>
      </c>
      <c r="Y3965" s="31" t="str">
        <f t="shared" si="1107"/>
        <v/>
      </c>
      <c r="Z3965" s="134">
        <v>21.12</v>
      </c>
      <c r="AA3965" s="31" t="str">
        <f t="shared" si="1108"/>
        <v>-</v>
      </c>
      <c r="AB3965" s="31">
        <f t="shared" si="1109"/>
        <v>21.12</v>
      </c>
    </row>
    <row r="3966" spans="1:28" x14ac:dyDescent="0.3">
      <c r="A3966" s="133">
        <v>42900.916666666664</v>
      </c>
      <c r="B3966" s="152">
        <f t="shared" si="1110"/>
        <v>6</v>
      </c>
      <c r="C3966" s="152">
        <f t="shared" si="1111"/>
        <v>14</v>
      </c>
      <c r="D3966" s="152">
        <f t="shared" si="1112"/>
        <v>22</v>
      </c>
      <c r="E3966" s="38" t="str">
        <f t="shared" si="1113"/>
        <v/>
      </c>
      <c r="F3966" s="134">
        <v>26.39</v>
      </c>
      <c r="G3966" s="38" t="str">
        <f t="shared" si="1114"/>
        <v>-</v>
      </c>
      <c r="H3966" s="38">
        <f t="shared" si="1115"/>
        <v>26.39</v>
      </c>
      <c r="K3966" s="133">
        <v>43265.916666666664</v>
      </c>
      <c r="L3966" s="9">
        <f t="shared" si="1098"/>
        <v>6</v>
      </c>
      <c r="M3966" s="9">
        <f t="shared" si="1099"/>
        <v>14</v>
      </c>
      <c r="N3966" s="9">
        <f t="shared" si="1100"/>
        <v>22</v>
      </c>
      <c r="O3966" s="31" t="str">
        <f t="shared" si="1101"/>
        <v/>
      </c>
      <c r="P3966" s="134">
        <v>24.95</v>
      </c>
      <c r="Q3966" s="31" t="str">
        <f t="shared" si="1102"/>
        <v>-</v>
      </c>
      <c r="R3966" s="31">
        <f t="shared" si="1103"/>
        <v>24.95</v>
      </c>
      <c r="U3966" s="133">
        <v>43630.916666666664</v>
      </c>
      <c r="V3966" s="9">
        <f t="shared" si="1104"/>
        <v>6</v>
      </c>
      <c r="W3966" s="9">
        <f t="shared" si="1105"/>
        <v>14</v>
      </c>
      <c r="X3966" s="9">
        <f t="shared" si="1106"/>
        <v>22</v>
      </c>
      <c r="Y3966" s="31" t="str">
        <f t="shared" si="1107"/>
        <v/>
      </c>
      <c r="Z3966" s="134">
        <v>18.940000000000001</v>
      </c>
      <c r="AA3966" s="31" t="str">
        <f t="shared" si="1108"/>
        <v>-</v>
      </c>
      <c r="AB3966" s="31">
        <f t="shared" si="1109"/>
        <v>18.940000000000001</v>
      </c>
    </row>
    <row r="3967" spans="1:28" x14ac:dyDescent="0.3">
      <c r="A3967" s="133">
        <v>42900.958333333336</v>
      </c>
      <c r="B3967" s="152">
        <f t="shared" si="1110"/>
        <v>6</v>
      </c>
      <c r="C3967" s="152">
        <f t="shared" si="1111"/>
        <v>14</v>
      </c>
      <c r="D3967" s="152">
        <f t="shared" si="1112"/>
        <v>23</v>
      </c>
      <c r="E3967" s="38" t="str">
        <f t="shared" si="1113"/>
        <v/>
      </c>
      <c r="F3967" s="134">
        <v>24.05</v>
      </c>
      <c r="G3967" s="38" t="str">
        <f t="shared" si="1114"/>
        <v>-</v>
      </c>
      <c r="H3967" s="38">
        <f t="shared" si="1115"/>
        <v>24.05</v>
      </c>
      <c r="K3967" s="133">
        <v>43265.958333333336</v>
      </c>
      <c r="L3967" s="9">
        <f t="shared" si="1098"/>
        <v>6</v>
      </c>
      <c r="M3967" s="9">
        <f t="shared" si="1099"/>
        <v>14</v>
      </c>
      <c r="N3967" s="9">
        <f t="shared" si="1100"/>
        <v>23</v>
      </c>
      <c r="O3967" s="31" t="str">
        <f t="shared" si="1101"/>
        <v/>
      </c>
      <c r="P3967" s="134">
        <v>22.86</v>
      </c>
      <c r="Q3967" s="31" t="str">
        <f t="shared" si="1102"/>
        <v>-</v>
      </c>
      <c r="R3967" s="31">
        <f t="shared" si="1103"/>
        <v>22.86</v>
      </c>
      <c r="U3967" s="133">
        <v>43630.958333333336</v>
      </c>
      <c r="V3967" s="9">
        <f t="shared" si="1104"/>
        <v>6</v>
      </c>
      <c r="W3967" s="9">
        <f t="shared" si="1105"/>
        <v>14</v>
      </c>
      <c r="X3967" s="9">
        <f t="shared" si="1106"/>
        <v>23</v>
      </c>
      <c r="Y3967" s="31" t="str">
        <f t="shared" si="1107"/>
        <v/>
      </c>
      <c r="Z3967" s="134">
        <v>16.34</v>
      </c>
      <c r="AA3967" s="31" t="str">
        <f t="shared" si="1108"/>
        <v>-</v>
      </c>
      <c r="AB3967" s="31">
        <f t="shared" si="1109"/>
        <v>16.34</v>
      </c>
    </row>
    <row r="3968" spans="1:28" x14ac:dyDescent="0.3">
      <c r="A3968" s="133">
        <v>42901</v>
      </c>
      <c r="B3968" s="152">
        <f t="shared" si="1110"/>
        <v>6</v>
      </c>
      <c r="C3968" s="152">
        <f t="shared" si="1111"/>
        <v>15</v>
      </c>
      <c r="D3968" s="152">
        <f t="shared" si="1112"/>
        <v>0</v>
      </c>
      <c r="E3968" s="38" t="str">
        <f t="shared" si="1113"/>
        <v/>
      </c>
      <c r="F3968" s="134">
        <v>21.87</v>
      </c>
      <c r="G3968" s="38" t="str">
        <f t="shared" si="1114"/>
        <v>-</v>
      </c>
      <c r="H3968" s="38">
        <f t="shared" si="1115"/>
        <v>21.87</v>
      </c>
      <c r="K3968" s="133">
        <v>43266</v>
      </c>
      <c r="L3968" s="9">
        <f t="shared" si="1098"/>
        <v>6</v>
      </c>
      <c r="M3968" s="9">
        <f t="shared" si="1099"/>
        <v>15</v>
      </c>
      <c r="N3968" s="9">
        <f t="shared" si="1100"/>
        <v>0</v>
      </c>
      <c r="O3968" s="31" t="str">
        <f t="shared" si="1101"/>
        <v/>
      </c>
      <c r="P3968" s="134">
        <v>20.66</v>
      </c>
      <c r="Q3968" s="31" t="str">
        <f t="shared" si="1102"/>
        <v>-</v>
      </c>
      <c r="R3968" s="31">
        <f t="shared" si="1103"/>
        <v>20.66</v>
      </c>
      <c r="U3968" s="133">
        <v>43631</v>
      </c>
      <c r="V3968" s="9">
        <f t="shared" si="1104"/>
        <v>6</v>
      </c>
      <c r="W3968" s="9">
        <f t="shared" si="1105"/>
        <v>15</v>
      </c>
      <c r="X3968" s="9">
        <f t="shared" si="1106"/>
        <v>0</v>
      </c>
      <c r="Y3968" s="31" t="str">
        <f t="shared" si="1107"/>
        <v>W</v>
      </c>
      <c r="Z3968" s="134">
        <v>15.22</v>
      </c>
      <c r="AA3968" s="31" t="str">
        <f t="shared" si="1108"/>
        <v>-</v>
      </c>
      <c r="AB3968" s="31">
        <f t="shared" si="1109"/>
        <v>15.22</v>
      </c>
    </row>
    <row r="3969" spans="1:28" x14ac:dyDescent="0.3">
      <c r="A3969" s="133">
        <v>42901.041666666664</v>
      </c>
      <c r="B3969" s="152">
        <f t="shared" si="1110"/>
        <v>6</v>
      </c>
      <c r="C3969" s="152">
        <f t="shared" si="1111"/>
        <v>15</v>
      </c>
      <c r="D3969" s="152">
        <f t="shared" si="1112"/>
        <v>1</v>
      </c>
      <c r="E3969" s="38" t="str">
        <f t="shared" si="1113"/>
        <v/>
      </c>
      <c r="F3969" s="134">
        <v>20.420000000000002</v>
      </c>
      <c r="G3969" s="38" t="str">
        <f t="shared" si="1114"/>
        <v>-</v>
      </c>
      <c r="H3969" s="38">
        <f t="shared" si="1115"/>
        <v>20.420000000000002</v>
      </c>
      <c r="K3969" s="133">
        <v>43266.041666666664</v>
      </c>
      <c r="L3969" s="9">
        <f t="shared" si="1098"/>
        <v>6</v>
      </c>
      <c r="M3969" s="9">
        <f t="shared" si="1099"/>
        <v>15</v>
      </c>
      <c r="N3969" s="9">
        <f t="shared" si="1100"/>
        <v>1</v>
      </c>
      <c r="O3969" s="31" t="str">
        <f t="shared" si="1101"/>
        <v/>
      </c>
      <c r="P3969" s="134">
        <v>19.440000000000001</v>
      </c>
      <c r="Q3969" s="31" t="str">
        <f t="shared" si="1102"/>
        <v>-</v>
      </c>
      <c r="R3969" s="31">
        <f t="shared" si="1103"/>
        <v>19.440000000000001</v>
      </c>
      <c r="U3969" s="133">
        <v>43631.041666666664</v>
      </c>
      <c r="V3969" s="9">
        <f t="shared" si="1104"/>
        <v>6</v>
      </c>
      <c r="W3969" s="9">
        <f t="shared" si="1105"/>
        <v>15</v>
      </c>
      <c r="X3969" s="9">
        <f t="shared" si="1106"/>
        <v>1</v>
      </c>
      <c r="Y3969" s="31" t="str">
        <f t="shared" si="1107"/>
        <v>W</v>
      </c>
      <c r="Z3969" s="134">
        <v>14.81</v>
      </c>
      <c r="AA3969" s="31" t="str">
        <f t="shared" si="1108"/>
        <v>-</v>
      </c>
      <c r="AB3969" s="31">
        <f t="shared" si="1109"/>
        <v>14.81</v>
      </c>
    </row>
    <row r="3970" spans="1:28" x14ac:dyDescent="0.3">
      <c r="A3970" s="133">
        <v>42901.083333333336</v>
      </c>
      <c r="B3970" s="152">
        <f t="shared" si="1110"/>
        <v>6</v>
      </c>
      <c r="C3970" s="152">
        <f t="shared" si="1111"/>
        <v>15</v>
      </c>
      <c r="D3970" s="152">
        <f t="shared" si="1112"/>
        <v>2</v>
      </c>
      <c r="E3970" s="38" t="str">
        <f t="shared" si="1113"/>
        <v/>
      </c>
      <c r="F3970" s="134">
        <v>19.48</v>
      </c>
      <c r="G3970" s="38" t="str">
        <f t="shared" si="1114"/>
        <v>-</v>
      </c>
      <c r="H3970" s="38">
        <f t="shared" si="1115"/>
        <v>19.48</v>
      </c>
      <c r="K3970" s="133">
        <v>43266.083333333336</v>
      </c>
      <c r="L3970" s="9">
        <f t="shared" si="1098"/>
        <v>6</v>
      </c>
      <c r="M3970" s="9">
        <f t="shared" si="1099"/>
        <v>15</v>
      </c>
      <c r="N3970" s="9">
        <f t="shared" si="1100"/>
        <v>2</v>
      </c>
      <c r="O3970" s="31" t="str">
        <f t="shared" si="1101"/>
        <v/>
      </c>
      <c r="P3970" s="134">
        <v>18.38</v>
      </c>
      <c r="Q3970" s="31" t="str">
        <f t="shared" si="1102"/>
        <v>-</v>
      </c>
      <c r="R3970" s="31">
        <f t="shared" si="1103"/>
        <v>18.38</v>
      </c>
      <c r="U3970" s="133">
        <v>43631.083333333336</v>
      </c>
      <c r="V3970" s="9">
        <f t="shared" si="1104"/>
        <v>6</v>
      </c>
      <c r="W3970" s="9">
        <f t="shared" si="1105"/>
        <v>15</v>
      </c>
      <c r="X3970" s="9">
        <f t="shared" si="1106"/>
        <v>2</v>
      </c>
      <c r="Y3970" s="31" t="str">
        <f t="shared" si="1107"/>
        <v>W</v>
      </c>
      <c r="Z3970" s="134">
        <v>14.45</v>
      </c>
      <c r="AA3970" s="31" t="str">
        <f t="shared" si="1108"/>
        <v>-</v>
      </c>
      <c r="AB3970" s="31">
        <f t="shared" si="1109"/>
        <v>14.45</v>
      </c>
    </row>
    <row r="3971" spans="1:28" x14ac:dyDescent="0.3">
      <c r="A3971" s="133">
        <v>42901.125</v>
      </c>
      <c r="B3971" s="152">
        <f t="shared" si="1110"/>
        <v>6</v>
      </c>
      <c r="C3971" s="152">
        <f t="shared" si="1111"/>
        <v>15</v>
      </c>
      <c r="D3971" s="152">
        <f t="shared" si="1112"/>
        <v>3</v>
      </c>
      <c r="E3971" s="38" t="str">
        <f t="shared" si="1113"/>
        <v/>
      </c>
      <c r="F3971" s="134">
        <v>18.649999999999999</v>
      </c>
      <c r="G3971" s="38" t="str">
        <f t="shared" si="1114"/>
        <v>-</v>
      </c>
      <c r="H3971" s="38">
        <f t="shared" si="1115"/>
        <v>18.649999999999999</v>
      </c>
      <c r="K3971" s="133">
        <v>43266.125</v>
      </c>
      <c r="L3971" s="9">
        <f t="shared" si="1098"/>
        <v>6</v>
      </c>
      <c r="M3971" s="9">
        <f t="shared" si="1099"/>
        <v>15</v>
      </c>
      <c r="N3971" s="9">
        <f t="shared" si="1100"/>
        <v>3</v>
      </c>
      <c r="O3971" s="31" t="str">
        <f t="shared" si="1101"/>
        <v/>
      </c>
      <c r="P3971" s="134">
        <v>17.66</v>
      </c>
      <c r="Q3971" s="31" t="str">
        <f t="shared" si="1102"/>
        <v>-</v>
      </c>
      <c r="R3971" s="31">
        <f t="shared" si="1103"/>
        <v>17.66</v>
      </c>
      <c r="U3971" s="133">
        <v>43631.125</v>
      </c>
      <c r="V3971" s="9">
        <f t="shared" si="1104"/>
        <v>6</v>
      </c>
      <c r="W3971" s="9">
        <f t="shared" si="1105"/>
        <v>15</v>
      </c>
      <c r="X3971" s="9">
        <f t="shared" si="1106"/>
        <v>3</v>
      </c>
      <c r="Y3971" s="31" t="str">
        <f t="shared" si="1107"/>
        <v>W</v>
      </c>
      <c r="Z3971" s="134">
        <v>13.49</v>
      </c>
      <c r="AA3971" s="31" t="str">
        <f t="shared" si="1108"/>
        <v>-</v>
      </c>
      <c r="AB3971" s="31">
        <f t="shared" si="1109"/>
        <v>13.49</v>
      </c>
    </row>
    <row r="3972" spans="1:28" x14ac:dyDescent="0.3">
      <c r="A3972" s="133">
        <v>42901.166666666664</v>
      </c>
      <c r="B3972" s="152">
        <f t="shared" si="1110"/>
        <v>6</v>
      </c>
      <c r="C3972" s="152">
        <f t="shared" si="1111"/>
        <v>15</v>
      </c>
      <c r="D3972" s="152">
        <f t="shared" si="1112"/>
        <v>4</v>
      </c>
      <c r="E3972" s="38" t="str">
        <f t="shared" si="1113"/>
        <v/>
      </c>
      <c r="F3972" s="134">
        <v>18.87</v>
      </c>
      <c r="G3972" s="38" t="str">
        <f t="shared" si="1114"/>
        <v>-</v>
      </c>
      <c r="H3972" s="38">
        <f t="shared" si="1115"/>
        <v>18.87</v>
      </c>
      <c r="K3972" s="133">
        <v>43266.166666666664</v>
      </c>
      <c r="L3972" s="9">
        <f t="shared" si="1098"/>
        <v>6</v>
      </c>
      <c r="M3972" s="9">
        <f t="shared" si="1099"/>
        <v>15</v>
      </c>
      <c r="N3972" s="9">
        <f t="shared" si="1100"/>
        <v>4</v>
      </c>
      <c r="O3972" s="31" t="str">
        <f t="shared" si="1101"/>
        <v/>
      </c>
      <c r="P3972" s="134">
        <v>18.03</v>
      </c>
      <c r="Q3972" s="31" t="str">
        <f t="shared" si="1102"/>
        <v>-</v>
      </c>
      <c r="R3972" s="31">
        <f t="shared" si="1103"/>
        <v>18.03</v>
      </c>
      <c r="U3972" s="133">
        <v>43631.166666666664</v>
      </c>
      <c r="V3972" s="9">
        <f t="shared" si="1104"/>
        <v>6</v>
      </c>
      <c r="W3972" s="9">
        <f t="shared" si="1105"/>
        <v>15</v>
      </c>
      <c r="X3972" s="9">
        <f t="shared" si="1106"/>
        <v>4</v>
      </c>
      <c r="Y3972" s="31" t="str">
        <f t="shared" si="1107"/>
        <v>W</v>
      </c>
      <c r="Z3972" s="134">
        <v>13.37</v>
      </c>
      <c r="AA3972" s="31" t="str">
        <f t="shared" si="1108"/>
        <v>-</v>
      </c>
      <c r="AB3972" s="31">
        <f t="shared" si="1109"/>
        <v>13.37</v>
      </c>
    </row>
    <row r="3973" spans="1:28" x14ac:dyDescent="0.3">
      <c r="A3973" s="133">
        <v>42901.208333333336</v>
      </c>
      <c r="B3973" s="152">
        <f t="shared" si="1110"/>
        <v>6</v>
      </c>
      <c r="C3973" s="152">
        <f t="shared" si="1111"/>
        <v>15</v>
      </c>
      <c r="D3973" s="152">
        <f t="shared" si="1112"/>
        <v>5</v>
      </c>
      <c r="E3973" s="38" t="str">
        <f t="shared" si="1113"/>
        <v/>
      </c>
      <c r="F3973" s="134">
        <v>20.170000000000002</v>
      </c>
      <c r="G3973" s="38" t="str">
        <f t="shared" si="1114"/>
        <v>-</v>
      </c>
      <c r="H3973" s="38">
        <f t="shared" si="1115"/>
        <v>20.170000000000002</v>
      </c>
      <c r="K3973" s="133">
        <v>43266.208333333336</v>
      </c>
      <c r="L3973" s="9">
        <f t="shared" si="1098"/>
        <v>6</v>
      </c>
      <c r="M3973" s="9">
        <f t="shared" si="1099"/>
        <v>15</v>
      </c>
      <c r="N3973" s="9">
        <f t="shared" si="1100"/>
        <v>5</v>
      </c>
      <c r="O3973" s="31" t="str">
        <f t="shared" si="1101"/>
        <v/>
      </c>
      <c r="P3973" s="134">
        <v>19.03</v>
      </c>
      <c r="Q3973" s="31" t="str">
        <f t="shared" si="1102"/>
        <v>-</v>
      </c>
      <c r="R3973" s="31">
        <f t="shared" si="1103"/>
        <v>19.03</v>
      </c>
      <c r="U3973" s="133">
        <v>43631.208333333336</v>
      </c>
      <c r="V3973" s="9">
        <f t="shared" si="1104"/>
        <v>6</v>
      </c>
      <c r="W3973" s="9">
        <f t="shared" si="1105"/>
        <v>15</v>
      </c>
      <c r="X3973" s="9">
        <f t="shared" si="1106"/>
        <v>5</v>
      </c>
      <c r="Y3973" s="31" t="str">
        <f t="shared" si="1107"/>
        <v>W</v>
      </c>
      <c r="Z3973" s="134">
        <v>13.3</v>
      </c>
      <c r="AA3973" s="31" t="str">
        <f t="shared" si="1108"/>
        <v>-</v>
      </c>
      <c r="AB3973" s="31">
        <f t="shared" si="1109"/>
        <v>13.3</v>
      </c>
    </row>
    <row r="3974" spans="1:28" x14ac:dyDescent="0.3">
      <c r="A3974" s="133">
        <v>42901.25</v>
      </c>
      <c r="B3974" s="152">
        <f t="shared" si="1110"/>
        <v>6</v>
      </c>
      <c r="C3974" s="152">
        <f t="shared" si="1111"/>
        <v>15</v>
      </c>
      <c r="D3974" s="152">
        <f t="shared" si="1112"/>
        <v>6</v>
      </c>
      <c r="E3974" s="38" t="str">
        <f t="shared" si="1113"/>
        <v/>
      </c>
      <c r="F3974" s="134">
        <v>21.91</v>
      </c>
      <c r="G3974" s="38" t="str">
        <f t="shared" si="1114"/>
        <v>-</v>
      </c>
      <c r="H3974" s="38">
        <f t="shared" si="1115"/>
        <v>21.91</v>
      </c>
      <c r="K3974" s="133">
        <v>43266.25</v>
      </c>
      <c r="L3974" s="9">
        <f t="shared" si="1098"/>
        <v>6</v>
      </c>
      <c r="M3974" s="9">
        <f t="shared" si="1099"/>
        <v>15</v>
      </c>
      <c r="N3974" s="9">
        <f t="shared" si="1100"/>
        <v>6</v>
      </c>
      <c r="O3974" s="31" t="str">
        <f t="shared" si="1101"/>
        <v/>
      </c>
      <c r="P3974" s="134">
        <v>21.21</v>
      </c>
      <c r="Q3974" s="31" t="str">
        <f t="shared" si="1102"/>
        <v>-</v>
      </c>
      <c r="R3974" s="31">
        <f t="shared" si="1103"/>
        <v>21.21</v>
      </c>
      <c r="U3974" s="133">
        <v>43631.25</v>
      </c>
      <c r="V3974" s="9">
        <f t="shared" si="1104"/>
        <v>6</v>
      </c>
      <c r="W3974" s="9">
        <f t="shared" si="1105"/>
        <v>15</v>
      </c>
      <c r="X3974" s="9">
        <f t="shared" si="1106"/>
        <v>6</v>
      </c>
      <c r="Y3974" s="31" t="str">
        <f t="shared" si="1107"/>
        <v>W</v>
      </c>
      <c r="Z3974" s="134">
        <v>13.1</v>
      </c>
      <c r="AA3974" s="31" t="str">
        <f t="shared" si="1108"/>
        <v>-</v>
      </c>
      <c r="AB3974" s="31">
        <f t="shared" si="1109"/>
        <v>13.1</v>
      </c>
    </row>
    <row r="3975" spans="1:28" x14ac:dyDescent="0.3">
      <c r="A3975" s="133">
        <v>42901.291666666664</v>
      </c>
      <c r="B3975" s="152">
        <f t="shared" si="1110"/>
        <v>6</v>
      </c>
      <c r="C3975" s="152">
        <f t="shared" si="1111"/>
        <v>15</v>
      </c>
      <c r="D3975" s="152">
        <f t="shared" si="1112"/>
        <v>7</v>
      </c>
      <c r="E3975" s="38" t="str">
        <f t="shared" si="1113"/>
        <v/>
      </c>
      <c r="F3975" s="134">
        <v>23.5</v>
      </c>
      <c r="G3975" s="38" t="str">
        <f t="shared" si="1114"/>
        <v>-</v>
      </c>
      <c r="H3975" s="38">
        <f t="shared" si="1115"/>
        <v>23.5</v>
      </c>
      <c r="K3975" s="133">
        <v>43266.291666666664</v>
      </c>
      <c r="L3975" s="9">
        <f t="shared" si="1098"/>
        <v>6</v>
      </c>
      <c r="M3975" s="9">
        <f t="shared" si="1099"/>
        <v>15</v>
      </c>
      <c r="N3975" s="9">
        <f t="shared" si="1100"/>
        <v>7</v>
      </c>
      <c r="O3975" s="31" t="str">
        <f t="shared" si="1101"/>
        <v/>
      </c>
      <c r="P3975" s="134">
        <v>23.03</v>
      </c>
      <c r="Q3975" s="31" t="str">
        <f t="shared" si="1102"/>
        <v>-</v>
      </c>
      <c r="R3975" s="31">
        <f t="shared" si="1103"/>
        <v>23.03</v>
      </c>
      <c r="U3975" s="133">
        <v>43631.291666666664</v>
      </c>
      <c r="V3975" s="9">
        <f t="shared" si="1104"/>
        <v>6</v>
      </c>
      <c r="W3975" s="9">
        <f t="shared" si="1105"/>
        <v>15</v>
      </c>
      <c r="X3975" s="9">
        <f t="shared" si="1106"/>
        <v>7</v>
      </c>
      <c r="Y3975" s="31" t="str">
        <f t="shared" si="1107"/>
        <v>W</v>
      </c>
      <c r="Z3975" s="134">
        <v>14.42</v>
      </c>
      <c r="AA3975" s="31" t="str">
        <f t="shared" si="1108"/>
        <v>-</v>
      </c>
      <c r="AB3975" s="31">
        <f t="shared" si="1109"/>
        <v>14.42</v>
      </c>
    </row>
    <row r="3976" spans="1:28" x14ac:dyDescent="0.3">
      <c r="A3976" s="133">
        <v>42901.333333333336</v>
      </c>
      <c r="B3976" s="152">
        <f t="shared" si="1110"/>
        <v>6</v>
      </c>
      <c r="C3976" s="152">
        <f t="shared" si="1111"/>
        <v>15</v>
      </c>
      <c r="D3976" s="152">
        <f t="shared" si="1112"/>
        <v>8</v>
      </c>
      <c r="E3976" s="38" t="str">
        <f t="shared" si="1113"/>
        <v/>
      </c>
      <c r="F3976" s="134">
        <v>25.16</v>
      </c>
      <c r="G3976" s="38">
        <f t="shared" si="1114"/>
        <v>25.16</v>
      </c>
      <c r="H3976" s="38" t="str">
        <f t="shared" si="1115"/>
        <v>-</v>
      </c>
      <c r="K3976" s="133">
        <v>43266.333333333336</v>
      </c>
      <c r="L3976" s="9">
        <f t="shared" si="1098"/>
        <v>6</v>
      </c>
      <c r="M3976" s="9">
        <f t="shared" si="1099"/>
        <v>15</v>
      </c>
      <c r="N3976" s="9">
        <f t="shared" si="1100"/>
        <v>8</v>
      </c>
      <c r="O3976" s="31" t="str">
        <f t="shared" si="1101"/>
        <v/>
      </c>
      <c r="P3976" s="134">
        <v>24.12</v>
      </c>
      <c r="Q3976" s="31">
        <f t="shared" si="1102"/>
        <v>24.12</v>
      </c>
      <c r="R3976" s="31" t="str">
        <f t="shared" si="1103"/>
        <v>-</v>
      </c>
      <c r="U3976" s="133">
        <v>43631.333333333336</v>
      </c>
      <c r="V3976" s="9">
        <f t="shared" si="1104"/>
        <v>6</v>
      </c>
      <c r="W3976" s="9">
        <f t="shared" si="1105"/>
        <v>15</v>
      </c>
      <c r="X3976" s="9">
        <f t="shared" si="1106"/>
        <v>8</v>
      </c>
      <c r="Y3976" s="31" t="str">
        <f t="shared" si="1107"/>
        <v>W</v>
      </c>
      <c r="Z3976" s="134">
        <v>15.92</v>
      </c>
      <c r="AA3976" s="31" t="str">
        <f t="shared" si="1108"/>
        <v>-</v>
      </c>
      <c r="AB3976" s="31">
        <f t="shared" si="1109"/>
        <v>15.92</v>
      </c>
    </row>
    <row r="3977" spans="1:28" x14ac:dyDescent="0.3">
      <c r="A3977" s="133">
        <v>42901.375</v>
      </c>
      <c r="B3977" s="152">
        <f t="shared" si="1110"/>
        <v>6</v>
      </c>
      <c r="C3977" s="152">
        <f t="shared" si="1111"/>
        <v>15</v>
      </c>
      <c r="D3977" s="152">
        <f t="shared" si="1112"/>
        <v>9</v>
      </c>
      <c r="E3977" s="38" t="str">
        <f t="shared" si="1113"/>
        <v/>
      </c>
      <c r="F3977" s="134">
        <v>26.94</v>
      </c>
      <c r="G3977" s="38">
        <f t="shared" si="1114"/>
        <v>26.94</v>
      </c>
      <c r="H3977" s="38" t="str">
        <f t="shared" si="1115"/>
        <v>-</v>
      </c>
      <c r="K3977" s="133">
        <v>43266.375</v>
      </c>
      <c r="L3977" s="9">
        <f t="shared" ref="L3977:L4040" si="1116">MONTH(K3977)</f>
        <v>6</v>
      </c>
      <c r="M3977" s="9">
        <f t="shared" ref="M3977:M4040" si="1117">DAY(K3977)</f>
        <v>15</v>
      </c>
      <c r="N3977" s="9">
        <f t="shared" ref="N3977:N4040" si="1118">HOUR(K3977)</f>
        <v>9</v>
      </c>
      <c r="O3977" s="31" t="str">
        <f t="shared" ref="O3977:O4040" si="1119">IF(WEEKDAY(K3977,2)&gt;5,"W","")</f>
        <v/>
      </c>
      <c r="P3977" s="134">
        <v>24.7</v>
      </c>
      <c r="Q3977" s="31">
        <f t="shared" ref="Q3977:Q4040" si="1120">IF(AND($L3977&gt;=$L$5,$L3977&lt;=$M$5),IF($O3977&lt;&gt;"W",IF(AND($N3977&gt;=$N$5,$N3977&lt;$P$5),$P3977,"-"),"-"),"-")</f>
        <v>24.7</v>
      </c>
      <c r="R3977" s="31" t="str">
        <f t="shared" ref="R3977:R4040" si="1121">IF(Q3977="-",P3977,"-")</f>
        <v>-</v>
      </c>
      <c r="U3977" s="133">
        <v>43631.375</v>
      </c>
      <c r="V3977" s="9">
        <f t="shared" ref="V3977:V4040" si="1122">MONTH(U3977)</f>
        <v>6</v>
      </c>
      <c r="W3977" s="9">
        <f t="shared" ref="W3977:W4040" si="1123">DAY(U3977)</f>
        <v>15</v>
      </c>
      <c r="X3977" s="9">
        <f t="shared" ref="X3977:X4040" si="1124">HOUR(U3977)</f>
        <v>9</v>
      </c>
      <c r="Y3977" s="31" t="str">
        <f t="shared" ref="Y3977:Y4040" si="1125">IF(WEEKDAY(U3977,2)&gt;5,"W","")</f>
        <v>W</v>
      </c>
      <c r="Z3977" s="134">
        <v>16.88</v>
      </c>
      <c r="AA3977" s="31" t="str">
        <f t="shared" ref="AA3977:AA4040" si="1126">IF(AND($V3977&gt;=$V$5,$V3977&lt;=$W$5),IF($Y3977&lt;&gt;"W",IF(AND($X3977&gt;=$X$5,$X3977&lt;$Z$5),$Z3977,"-"),"-"),"-")</f>
        <v>-</v>
      </c>
      <c r="AB3977" s="31">
        <f t="shared" ref="AB3977:AB4040" si="1127">IF(AA3977="-",Z3977,"-")</f>
        <v>16.88</v>
      </c>
    </row>
    <row r="3978" spans="1:28" x14ac:dyDescent="0.3">
      <c r="A3978" s="133">
        <v>42901.416666666664</v>
      </c>
      <c r="B3978" s="152">
        <f t="shared" ref="B3978:B4041" si="1128">MONTH(A3978)</f>
        <v>6</v>
      </c>
      <c r="C3978" s="152">
        <f t="shared" ref="C3978:C4041" si="1129">DAY(A3978)</f>
        <v>15</v>
      </c>
      <c r="D3978" s="152">
        <f t="shared" ref="D3978:D4041" si="1130">HOUR(A3978)</f>
        <v>10</v>
      </c>
      <c r="E3978" s="38" t="str">
        <f t="shared" ref="E3978:E4041" si="1131">IF(WEEKDAY(A3978,2)&gt;5,"W","")</f>
        <v/>
      </c>
      <c r="F3978" s="134">
        <v>29.42</v>
      </c>
      <c r="G3978" s="38">
        <f t="shared" ref="G3978:G4041" si="1132">IF(AND($B3978&gt;=$B$5,$B3978&lt;=$C$5),IF($E3978&lt;&gt;"W",IF(AND($D3978&gt;=$D$5,$D3978&lt;$F$5),$F3978,"-"),"-"),"-")</f>
        <v>29.42</v>
      </c>
      <c r="H3978" s="38" t="str">
        <f t="shared" ref="H3978:H4041" si="1133">IF(G3978="-",F3978,"-")</f>
        <v>-</v>
      </c>
      <c r="K3978" s="133">
        <v>43266.416666666664</v>
      </c>
      <c r="L3978" s="9">
        <f t="shared" si="1116"/>
        <v>6</v>
      </c>
      <c r="M3978" s="9">
        <f t="shared" si="1117"/>
        <v>15</v>
      </c>
      <c r="N3978" s="9">
        <f t="shared" si="1118"/>
        <v>10</v>
      </c>
      <c r="O3978" s="31" t="str">
        <f t="shared" si="1119"/>
        <v/>
      </c>
      <c r="P3978" s="134">
        <v>27.7</v>
      </c>
      <c r="Q3978" s="31">
        <f t="shared" si="1120"/>
        <v>27.7</v>
      </c>
      <c r="R3978" s="31" t="str">
        <f t="shared" si="1121"/>
        <v>-</v>
      </c>
      <c r="U3978" s="133">
        <v>43631.416666666664</v>
      </c>
      <c r="V3978" s="9">
        <f t="shared" si="1122"/>
        <v>6</v>
      </c>
      <c r="W3978" s="9">
        <f t="shared" si="1123"/>
        <v>15</v>
      </c>
      <c r="X3978" s="9">
        <f t="shared" si="1124"/>
        <v>10</v>
      </c>
      <c r="Y3978" s="31" t="str">
        <f t="shared" si="1125"/>
        <v>W</v>
      </c>
      <c r="Z3978" s="134">
        <v>18.71</v>
      </c>
      <c r="AA3978" s="31" t="str">
        <f t="shared" si="1126"/>
        <v>-</v>
      </c>
      <c r="AB3978" s="31">
        <f t="shared" si="1127"/>
        <v>18.71</v>
      </c>
    </row>
    <row r="3979" spans="1:28" x14ac:dyDescent="0.3">
      <c r="A3979" s="133">
        <v>42901.458333333336</v>
      </c>
      <c r="B3979" s="152">
        <f t="shared" si="1128"/>
        <v>6</v>
      </c>
      <c r="C3979" s="152">
        <f t="shared" si="1129"/>
        <v>15</v>
      </c>
      <c r="D3979" s="152">
        <f t="shared" si="1130"/>
        <v>11</v>
      </c>
      <c r="E3979" s="38" t="str">
        <f t="shared" si="1131"/>
        <v/>
      </c>
      <c r="F3979" s="134">
        <v>32.85</v>
      </c>
      <c r="G3979" s="38">
        <f t="shared" si="1132"/>
        <v>32.85</v>
      </c>
      <c r="H3979" s="38" t="str">
        <f t="shared" si="1133"/>
        <v>-</v>
      </c>
      <c r="K3979" s="133">
        <v>43266.458333333336</v>
      </c>
      <c r="L3979" s="9">
        <f t="shared" si="1116"/>
        <v>6</v>
      </c>
      <c r="M3979" s="9">
        <f t="shared" si="1117"/>
        <v>15</v>
      </c>
      <c r="N3979" s="9">
        <f t="shared" si="1118"/>
        <v>11</v>
      </c>
      <c r="O3979" s="31" t="str">
        <f t="shared" si="1119"/>
        <v/>
      </c>
      <c r="P3979" s="134">
        <v>32.82</v>
      </c>
      <c r="Q3979" s="31">
        <f t="shared" si="1120"/>
        <v>32.82</v>
      </c>
      <c r="R3979" s="31" t="str">
        <f t="shared" si="1121"/>
        <v>-</v>
      </c>
      <c r="U3979" s="133">
        <v>43631.458333333336</v>
      </c>
      <c r="V3979" s="9">
        <f t="shared" si="1122"/>
        <v>6</v>
      </c>
      <c r="W3979" s="9">
        <f t="shared" si="1123"/>
        <v>15</v>
      </c>
      <c r="X3979" s="9">
        <f t="shared" si="1124"/>
        <v>11</v>
      </c>
      <c r="Y3979" s="31" t="str">
        <f t="shared" si="1125"/>
        <v>W</v>
      </c>
      <c r="Z3979" s="134">
        <v>20.71</v>
      </c>
      <c r="AA3979" s="31" t="str">
        <f t="shared" si="1126"/>
        <v>-</v>
      </c>
      <c r="AB3979" s="31">
        <f t="shared" si="1127"/>
        <v>20.71</v>
      </c>
    </row>
    <row r="3980" spans="1:28" x14ac:dyDescent="0.3">
      <c r="A3980" s="133">
        <v>42901.5</v>
      </c>
      <c r="B3980" s="152">
        <f t="shared" si="1128"/>
        <v>6</v>
      </c>
      <c r="C3980" s="152">
        <f t="shared" si="1129"/>
        <v>15</v>
      </c>
      <c r="D3980" s="152">
        <f t="shared" si="1130"/>
        <v>12</v>
      </c>
      <c r="E3980" s="38" t="str">
        <f t="shared" si="1131"/>
        <v/>
      </c>
      <c r="F3980" s="134">
        <v>36.909999999999997</v>
      </c>
      <c r="G3980" s="38">
        <f t="shared" si="1132"/>
        <v>36.909999999999997</v>
      </c>
      <c r="H3980" s="38" t="str">
        <f t="shared" si="1133"/>
        <v>-</v>
      </c>
      <c r="K3980" s="133">
        <v>43266.5</v>
      </c>
      <c r="L3980" s="9">
        <f t="shared" si="1116"/>
        <v>6</v>
      </c>
      <c r="M3980" s="9">
        <f t="shared" si="1117"/>
        <v>15</v>
      </c>
      <c r="N3980" s="9">
        <f t="shared" si="1118"/>
        <v>12</v>
      </c>
      <c r="O3980" s="31" t="str">
        <f t="shared" si="1119"/>
        <v/>
      </c>
      <c r="P3980" s="134">
        <v>36.159999999999997</v>
      </c>
      <c r="Q3980" s="31">
        <f t="shared" si="1120"/>
        <v>36.159999999999997</v>
      </c>
      <c r="R3980" s="31" t="str">
        <f t="shared" si="1121"/>
        <v>-</v>
      </c>
      <c r="U3980" s="133">
        <v>43631.5</v>
      </c>
      <c r="V3980" s="9">
        <f t="shared" si="1122"/>
        <v>6</v>
      </c>
      <c r="W3980" s="9">
        <f t="shared" si="1123"/>
        <v>15</v>
      </c>
      <c r="X3980" s="9">
        <f t="shared" si="1124"/>
        <v>12</v>
      </c>
      <c r="Y3980" s="31" t="str">
        <f t="shared" si="1125"/>
        <v>W</v>
      </c>
      <c r="Z3980" s="134">
        <v>21.45</v>
      </c>
      <c r="AA3980" s="31" t="str">
        <f t="shared" si="1126"/>
        <v>-</v>
      </c>
      <c r="AB3980" s="31">
        <f t="shared" si="1127"/>
        <v>21.45</v>
      </c>
    </row>
    <row r="3981" spans="1:28" x14ac:dyDescent="0.3">
      <c r="A3981" s="133">
        <v>42901.541666666664</v>
      </c>
      <c r="B3981" s="152">
        <f t="shared" si="1128"/>
        <v>6</v>
      </c>
      <c r="C3981" s="152">
        <f t="shared" si="1129"/>
        <v>15</v>
      </c>
      <c r="D3981" s="152">
        <f t="shared" si="1130"/>
        <v>13</v>
      </c>
      <c r="E3981" s="38" t="str">
        <f t="shared" si="1131"/>
        <v/>
      </c>
      <c r="F3981" s="134">
        <v>36.36</v>
      </c>
      <c r="G3981" s="38">
        <f t="shared" si="1132"/>
        <v>36.36</v>
      </c>
      <c r="H3981" s="38" t="str">
        <f t="shared" si="1133"/>
        <v>-</v>
      </c>
      <c r="K3981" s="133">
        <v>43266.541666666664</v>
      </c>
      <c r="L3981" s="9">
        <f t="shared" si="1116"/>
        <v>6</v>
      </c>
      <c r="M3981" s="9">
        <f t="shared" si="1117"/>
        <v>15</v>
      </c>
      <c r="N3981" s="9">
        <f t="shared" si="1118"/>
        <v>13</v>
      </c>
      <c r="O3981" s="31" t="str">
        <f t="shared" si="1119"/>
        <v/>
      </c>
      <c r="P3981" s="134">
        <v>38.340000000000003</v>
      </c>
      <c r="Q3981" s="31">
        <f t="shared" si="1120"/>
        <v>38.340000000000003</v>
      </c>
      <c r="R3981" s="31" t="str">
        <f t="shared" si="1121"/>
        <v>-</v>
      </c>
      <c r="U3981" s="133">
        <v>43631.541666666664</v>
      </c>
      <c r="V3981" s="9">
        <f t="shared" si="1122"/>
        <v>6</v>
      </c>
      <c r="W3981" s="9">
        <f t="shared" si="1123"/>
        <v>15</v>
      </c>
      <c r="X3981" s="9">
        <f t="shared" si="1124"/>
        <v>13</v>
      </c>
      <c r="Y3981" s="31" t="str">
        <f t="shared" si="1125"/>
        <v>W</v>
      </c>
      <c r="Z3981" s="134">
        <v>22.11</v>
      </c>
      <c r="AA3981" s="31" t="str">
        <f t="shared" si="1126"/>
        <v>-</v>
      </c>
      <c r="AB3981" s="31">
        <f t="shared" si="1127"/>
        <v>22.11</v>
      </c>
    </row>
    <row r="3982" spans="1:28" x14ac:dyDescent="0.3">
      <c r="A3982" s="133">
        <v>42901.583333333336</v>
      </c>
      <c r="B3982" s="152">
        <f t="shared" si="1128"/>
        <v>6</v>
      </c>
      <c r="C3982" s="152">
        <f t="shared" si="1129"/>
        <v>15</v>
      </c>
      <c r="D3982" s="152">
        <f t="shared" si="1130"/>
        <v>14</v>
      </c>
      <c r="E3982" s="38" t="str">
        <f t="shared" si="1131"/>
        <v/>
      </c>
      <c r="F3982" s="134">
        <v>38.090000000000003</v>
      </c>
      <c r="G3982" s="38">
        <f t="shared" si="1132"/>
        <v>38.090000000000003</v>
      </c>
      <c r="H3982" s="38" t="str">
        <f t="shared" si="1133"/>
        <v>-</v>
      </c>
      <c r="K3982" s="133">
        <v>43266.583333333336</v>
      </c>
      <c r="L3982" s="9">
        <f t="shared" si="1116"/>
        <v>6</v>
      </c>
      <c r="M3982" s="9">
        <f t="shared" si="1117"/>
        <v>15</v>
      </c>
      <c r="N3982" s="9">
        <f t="shared" si="1118"/>
        <v>14</v>
      </c>
      <c r="O3982" s="31" t="str">
        <f t="shared" si="1119"/>
        <v/>
      </c>
      <c r="P3982" s="134">
        <v>45.79</v>
      </c>
      <c r="Q3982" s="31">
        <f t="shared" si="1120"/>
        <v>45.79</v>
      </c>
      <c r="R3982" s="31" t="str">
        <f t="shared" si="1121"/>
        <v>-</v>
      </c>
      <c r="U3982" s="133">
        <v>43631.583333333336</v>
      </c>
      <c r="V3982" s="9">
        <f t="shared" si="1122"/>
        <v>6</v>
      </c>
      <c r="W3982" s="9">
        <f t="shared" si="1123"/>
        <v>15</v>
      </c>
      <c r="X3982" s="9">
        <f t="shared" si="1124"/>
        <v>14</v>
      </c>
      <c r="Y3982" s="31" t="str">
        <f t="shared" si="1125"/>
        <v>W</v>
      </c>
      <c r="Z3982" s="134">
        <v>23.23</v>
      </c>
      <c r="AA3982" s="31" t="str">
        <f t="shared" si="1126"/>
        <v>-</v>
      </c>
      <c r="AB3982" s="31">
        <f t="shared" si="1127"/>
        <v>23.23</v>
      </c>
    </row>
    <row r="3983" spans="1:28" x14ac:dyDescent="0.3">
      <c r="A3983" s="133">
        <v>42901.625</v>
      </c>
      <c r="B3983" s="152">
        <f t="shared" si="1128"/>
        <v>6</v>
      </c>
      <c r="C3983" s="152">
        <f t="shared" si="1129"/>
        <v>15</v>
      </c>
      <c r="D3983" s="152">
        <f t="shared" si="1130"/>
        <v>15</v>
      </c>
      <c r="E3983" s="38" t="str">
        <f t="shared" si="1131"/>
        <v/>
      </c>
      <c r="F3983" s="134">
        <v>39.369999999999997</v>
      </c>
      <c r="G3983" s="38">
        <f t="shared" si="1132"/>
        <v>39.369999999999997</v>
      </c>
      <c r="H3983" s="38" t="str">
        <f t="shared" si="1133"/>
        <v>-</v>
      </c>
      <c r="K3983" s="133">
        <v>43266.625</v>
      </c>
      <c r="L3983" s="9">
        <f t="shared" si="1116"/>
        <v>6</v>
      </c>
      <c r="M3983" s="9">
        <f t="shared" si="1117"/>
        <v>15</v>
      </c>
      <c r="N3983" s="9">
        <f t="shared" si="1118"/>
        <v>15</v>
      </c>
      <c r="O3983" s="31" t="str">
        <f t="shared" si="1119"/>
        <v/>
      </c>
      <c r="P3983" s="134">
        <v>49.57</v>
      </c>
      <c r="Q3983" s="31">
        <f t="shared" si="1120"/>
        <v>49.57</v>
      </c>
      <c r="R3983" s="31" t="str">
        <f t="shared" si="1121"/>
        <v>-</v>
      </c>
      <c r="U3983" s="133">
        <v>43631.625</v>
      </c>
      <c r="V3983" s="9">
        <f t="shared" si="1122"/>
        <v>6</v>
      </c>
      <c r="W3983" s="9">
        <f t="shared" si="1123"/>
        <v>15</v>
      </c>
      <c r="X3983" s="9">
        <f t="shared" si="1124"/>
        <v>15</v>
      </c>
      <c r="Y3983" s="31" t="str">
        <f t="shared" si="1125"/>
        <v>W</v>
      </c>
      <c r="Z3983" s="134">
        <v>25.06</v>
      </c>
      <c r="AA3983" s="31" t="str">
        <f t="shared" si="1126"/>
        <v>-</v>
      </c>
      <c r="AB3983" s="31">
        <f t="shared" si="1127"/>
        <v>25.06</v>
      </c>
    </row>
    <row r="3984" spans="1:28" x14ac:dyDescent="0.3">
      <c r="A3984" s="133">
        <v>42901.666666666664</v>
      </c>
      <c r="B3984" s="152">
        <f t="shared" si="1128"/>
        <v>6</v>
      </c>
      <c r="C3984" s="152">
        <f t="shared" si="1129"/>
        <v>15</v>
      </c>
      <c r="D3984" s="152">
        <f t="shared" si="1130"/>
        <v>16</v>
      </c>
      <c r="E3984" s="38" t="str">
        <f t="shared" si="1131"/>
        <v/>
      </c>
      <c r="F3984" s="134">
        <v>41.04</v>
      </c>
      <c r="G3984" s="38">
        <f t="shared" si="1132"/>
        <v>41.04</v>
      </c>
      <c r="H3984" s="38" t="str">
        <f t="shared" si="1133"/>
        <v>-</v>
      </c>
      <c r="K3984" s="133">
        <v>43266.666666666664</v>
      </c>
      <c r="L3984" s="9">
        <f t="shared" si="1116"/>
        <v>6</v>
      </c>
      <c r="M3984" s="9">
        <f t="shared" si="1117"/>
        <v>15</v>
      </c>
      <c r="N3984" s="9">
        <f t="shared" si="1118"/>
        <v>16</v>
      </c>
      <c r="O3984" s="31" t="str">
        <f t="shared" si="1119"/>
        <v/>
      </c>
      <c r="P3984" s="134">
        <v>58.08</v>
      </c>
      <c r="Q3984" s="31">
        <f t="shared" si="1120"/>
        <v>58.08</v>
      </c>
      <c r="R3984" s="31" t="str">
        <f t="shared" si="1121"/>
        <v>-</v>
      </c>
      <c r="U3984" s="133">
        <v>43631.666666666664</v>
      </c>
      <c r="V3984" s="9">
        <f t="shared" si="1122"/>
        <v>6</v>
      </c>
      <c r="W3984" s="9">
        <f t="shared" si="1123"/>
        <v>15</v>
      </c>
      <c r="X3984" s="9">
        <f t="shared" si="1124"/>
        <v>16</v>
      </c>
      <c r="Y3984" s="31" t="str">
        <f t="shared" si="1125"/>
        <v>W</v>
      </c>
      <c r="Z3984" s="134">
        <v>25.74</v>
      </c>
      <c r="AA3984" s="31" t="str">
        <f t="shared" si="1126"/>
        <v>-</v>
      </c>
      <c r="AB3984" s="31">
        <f t="shared" si="1127"/>
        <v>25.74</v>
      </c>
    </row>
    <row r="3985" spans="1:28" x14ac:dyDescent="0.3">
      <c r="A3985" s="133">
        <v>42901.708333333336</v>
      </c>
      <c r="B3985" s="152">
        <f t="shared" si="1128"/>
        <v>6</v>
      </c>
      <c r="C3985" s="152">
        <f t="shared" si="1129"/>
        <v>15</v>
      </c>
      <c r="D3985" s="152">
        <f t="shared" si="1130"/>
        <v>17</v>
      </c>
      <c r="E3985" s="38" t="str">
        <f t="shared" si="1131"/>
        <v/>
      </c>
      <c r="F3985" s="134">
        <v>37.69</v>
      </c>
      <c r="G3985" s="38" t="str">
        <f t="shared" si="1132"/>
        <v>-</v>
      </c>
      <c r="H3985" s="38">
        <f t="shared" si="1133"/>
        <v>37.69</v>
      </c>
      <c r="K3985" s="133">
        <v>43266.708333333336</v>
      </c>
      <c r="L3985" s="9">
        <f t="shared" si="1116"/>
        <v>6</v>
      </c>
      <c r="M3985" s="9">
        <f t="shared" si="1117"/>
        <v>15</v>
      </c>
      <c r="N3985" s="9">
        <f t="shared" si="1118"/>
        <v>17</v>
      </c>
      <c r="O3985" s="31" t="str">
        <f t="shared" si="1119"/>
        <v/>
      </c>
      <c r="P3985" s="134">
        <v>54.11</v>
      </c>
      <c r="Q3985" s="31" t="str">
        <f t="shared" si="1120"/>
        <v>-</v>
      </c>
      <c r="R3985" s="31">
        <f t="shared" si="1121"/>
        <v>54.11</v>
      </c>
      <c r="U3985" s="133">
        <v>43631.708333333336</v>
      </c>
      <c r="V3985" s="9">
        <f t="shared" si="1122"/>
        <v>6</v>
      </c>
      <c r="W3985" s="9">
        <f t="shared" si="1123"/>
        <v>15</v>
      </c>
      <c r="X3985" s="9">
        <f t="shared" si="1124"/>
        <v>17</v>
      </c>
      <c r="Y3985" s="31" t="str">
        <f t="shared" si="1125"/>
        <v>W</v>
      </c>
      <c r="Z3985" s="134">
        <v>26.37</v>
      </c>
      <c r="AA3985" s="31" t="str">
        <f t="shared" si="1126"/>
        <v>-</v>
      </c>
      <c r="AB3985" s="31">
        <f t="shared" si="1127"/>
        <v>26.37</v>
      </c>
    </row>
    <row r="3986" spans="1:28" x14ac:dyDescent="0.3">
      <c r="A3986" s="133">
        <v>42901.75</v>
      </c>
      <c r="B3986" s="152">
        <f t="shared" si="1128"/>
        <v>6</v>
      </c>
      <c r="C3986" s="152">
        <f t="shared" si="1129"/>
        <v>15</v>
      </c>
      <c r="D3986" s="152">
        <f t="shared" si="1130"/>
        <v>18</v>
      </c>
      <c r="E3986" s="38" t="str">
        <f t="shared" si="1131"/>
        <v/>
      </c>
      <c r="F3986" s="134">
        <v>34.79</v>
      </c>
      <c r="G3986" s="38" t="str">
        <f t="shared" si="1132"/>
        <v>-</v>
      </c>
      <c r="H3986" s="38">
        <f t="shared" si="1133"/>
        <v>34.79</v>
      </c>
      <c r="K3986" s="133">
        <v>43266.75</v>
      </c>
      <c r="L3986" s="9">
        <f t="shared" si="1116"/>
        <v>6</v>
      </c>
      <c r="M3986" s="9">
        <f t="shared" si="1117"/>
        <v>15</v>
      </c>
      <c r="N3986" s="9">
        <f t="shared" si="1118"/>
        <v>18</v>
      </c>
      <c r="O3986" s="31" t="str">
        <f t="shared" si="1119"/>
        <v/>
      </c>
      <c r="P3986" s="134">
        <v>44.18</v>
      </c>
      <c r="Q3986" s="31" t="str">
        <f t="shared" si="1120"/>
        <v>-</v>
      </c>
      <c r="R3986" s="31">
        <f t="shared" si="1121"/>
        <v>44.18</v>
      </c>
      <c r="U3986" s="133">
        <v>43631.75</v>
      </c>
      <c r="V3986" s="9">
        <f t="shared" si="1122"/>
        <v>6</v>
      </c>
      <c r="W3986" s="9">
        <f t="shared" si="1123"/>
        <v>15</v>
      </c>
      <c r="X3986" s="9">
        <f t="shared" si="1124"/>
        <v>18</v>
      </c>
      <c r="Y3986" s="31" t="str">
        <f t="shared" si="1125"/>
        <v>W</v>
      </c>
      <c r="Z3986" s="134">
        <v>25.44</v>
      </c>
      <c r="AA3986" s="31" t="str">
        <f t="shared" si="1126"/>
        <v>-</v>
      </c>
      <c r="AB3986" s="31">
        <f t="shared" si="1127"/>
        <v>25.44</v>
      </c>
    </row>
    <row r="3987" spans="1:28" x14ac:dyDescent="0.3">
      <c r="A3987" s="133">
        <v>42901.791666666664</v>
      </c>
      <c r="B3987" s="152">
        <f t="shared" si="1128"/>
        <v>6</v>
      </c>
      <c r="C3987" s="152">
        <f t="shared" si="1129"/>
        <v>15</v>
      </c>
      <c r="D3987" s="152">
        <f t="shared" si="1130"/>
        <v>19</v>
      </c>
      <c r="E3987" s="38" t="str">
        <f t="shared" si="1131"/>
        <v/>
      </c>
      <c r="F3987" s="134">
        <v>33.5</v>
      </c>
      <c r="G3987" s="38" t="str">
        <f t="shared" si="1132"/>
        <v>-</v>
      </c>
      <c r="H3987" s="38">
        <f t="shared" si="1133"/>
        <v>33.5</v>
      </c>
      <c r="K3987" s="133">
        <v>43266.791666666664</v>
      </c>
      <c r="L3987" s="9">
        <f t="shared" si="1116"/>
        <v>6</v>
      </c>
      <c r="M3987" s="9">
        <f t="shared" si="1117"/>
        <v>15</v>
      </c>
      <c r="N3987" s="9">
        <f t="shared" si="1118"/>
        <v>19</v>
      </c>
      <c r="O3987" s="31" t="str">
        <f t="shared" si="1119"/>
        <v/>
      </c>
      <c r="P3987" s="134">
        <v>36.36</v>
      </c>
      <c r="Q3987" s="31" t="str">
        <f t="shared" si="1120"/>
        <v>-</v>
      </c>
      <c r="R3987" s="31">
        <f t="shared" si="1121"/>
        <v>36.36</v>
      </c>
      <c r="U3987" s="133">
        <v>43631.791666666664</v>
      </c>
      <c r="V3987" s="9">
        <f t="shared" si="1122"/>
        <v>6</v>
      </c>
      <c r="W3987" s="9">
        <f t="shared" si="1123"/>
        <v>15</v>
      </c>
      <c r="X3987" s="9">
        <f t="shared" si="1124"/>
        <v>19</v>
      </c>
      <c r="Y3987" s="31" t="str">
        <f t="shared" si="1125"/>
        <v>W</v>
      </c>
      <c r="Z3987" s="134">
        <v>23.09</v>
      </c>
      <c r="AA3987" s="31" t="str">
        <f t="shared" si="1126"/>
        <v>-</v>
      </c>
      <c r="AB3987" s="31">
        <f t="shared" si="1127"/>
        <v>23.09</v>
      </c>
    </row>
    <row r="3988" spans="1:28" x14ac:dyDescent="0.3">
      <c r="A3988" s="133">
        <v>42901.833333333336</v>
      </c>
      <c r="B3988" s="152">
        <f t="shared" si="1128"/>
        <v>6</v>
      </c>
      <c r="C3988" s="152">
        <f t="shared" si="1129"/>
        <v>15</v>
      </c>
      <c r="D3988" s="152">
        <f t="shared" si="1130"/>
        <v>20</v>
      </c>
      <c r="E3988" s="38" t="str">
        <f t="shared" si="1131"/>
        <v/>
      </c>
      <c r="F3988" s="134">
        <v>31.76</v>
      </c>
      <c r="G3988" s="38" t="str">
        <f t="shared" si="1132"/>
        <v>-</v>
      </c>
      <c r="H3988" s="38">
        <f t="shared" si="1133"/>
        <v>31.76</v>
      </c>
      <c r="K3988" s="133">
        <v>43266.833333333336</v>
      </c>
      <c r="L3988" s="9">
        <f t="shared" si="1116"/>
        <v>6</v>
      </c>
      <c r="M3988" s="9">
        <f t="shared" si="1117"/>
        <v>15</v>
      </c>
      <c r="N3988" s="9">
        <f t="shared" si="1118"/>
        <v>20</v>
      </c>
      <c r="O3988" s="31" t="str">
        <f t="shared" si="1119"/>
        <v/>
      </c>
      <c r="P3988" s="134">
        <v>34</v>
      </c>
      <c r="Q3988" s="31" t="str">
        <f t="shared" si="1120"/>
        <v>-</v>
      </c>
      <c r="R3988" s="31">
        <f t="shared" si="1121"/>
        <v>34</v>
      </c>
      <c r="U3988" s="133">
        <v>43631.833333333336</v>
      </c>
      <c r="V3988" s="9">
        <f t="shared" si="1122"/>
        <v>6</v>
      </c>
      <c r="W3988" s="9">
        <f t="shared" si="1123"/>
        <v>15</v>
      </c>
      <c r="X3988" s="9">
        <f t="shared" si="1124"/>
        <v>20</v>
      </c>
      <c r="Y3988" s="31" t="str">
        <f t="shared" si="1125"/>
        <v>W</v>
      </c>
      <c r="Z3988" s="134">
        <v>22.42</v>
      </c>
      <c r="AA3988" s="31" t="str">
        <f t="shared" si="1126"/>
        <v>-</v>
      </c>
      <c r="AB3988" s="31">
        <f t="shared" si="1127"/>
        <v>22.42</v>
      </c>
    </row>
    <row r="3989" spans="1:28" x14ac:dyDescent="0.3">
      <c r="A3989" s="133">
        <v>42901.875</v>
      </c>
      <c r="B3989" s="152">
        <f t="shared" si="1128"/>
        <v>6</v>
      </c>
      <c r="C3989" s="152">
        <f t="shared" si="1129"/>
        <v>15</v>
      </c>
      <c r="D3989" s="152">
        <f t="shared" si="1130"/>
        <v>21</v>
      </c>
      <c r="E3989" s="38" t="str">
        <f t="shared" si="1131"/>
        <v/>
      </c>
      <c r="F3989" s="134">
        <v>29.99</v>
      </c>
      <c r="G3989" s="38" t="str">
        <f t="shared" si="1132"/>
        <v>-</v>
      </c>
      <c r="H3989" s="38">
        <f t="shared" si="1133"/>
        <v>29.99</v>
      </c>
      <c r="K3989" s="133">
        <v>43266.875</v>
      </c>
      <c r="L3989" s="9">
        <f t="shared" si="1116"/>
        <v>6</v>
      </c>
      <c r="M3989" s="9">
        <f t="shared" si="1117"/>
        <v>15</v>
      </c>
      <c r="N3989" s="9">
        <f t="shared" si="1118"/>
        <v>21</v>
      </c>
      <c r="O3989" s="31" t="str">
        <f t="shared" si="1119"/>
        <v/>
      </c>
      <c r="P3989" s="134">
        <v>31.7</v>
      </c>
      <c r="Q3989" s="31" t="str">
        <f t="shared" si="1120"/>
        <v>-</v>
      </c>
      <c r="R3989" s="31">
        <f t="shared" si="1121"/>
        <v>31.7</v>
      </c>
      <c r="U3989" s="133">
        <v>43631.875</v>
      </c>
      <c r="V3989" s="9">
        <f t="shared" si="1122"/>
        <v>6</v>
      </c>
      <c r="W3989" s="9">
        <f t="shared" si="1123"/>
        <v>15</v>
      </c>
      <c r="X3989" s="9">
        <f t="shared" si="1124"/>
        <v>21</v>
      </c>
      <c r="Y3989" s="31" t="str">
        <f t="shared" si="1125"/>
        <v>W</v>
      </c>
      <c r="Z3989" s="134">
        <v>22.17</v>
      </c>
      <c r="AA3989" s="31" t="str">
        <f t="shared" si="1126"/>
        <v>-</v>
      </c>
      <c r="AB3989" s="31">
        <f t="shared" si="1127"/>
        <v>22.17</v>
      </c>
    </row>
    <row r="3990" spans="1:28" x14ac:dyDescent="0.3">
      <c r="A3990" s="133">
        <v>42901.916666666664</v>
      </c>
      <c r="B3990" s="152">
        <f t="shared" si="1128"/>
        <v>6</v>
      </c>
      <c r="C3990" s="152">
        <f t="shared" si="1129"/>
        <v>15</v>
      </c>
      <c r="D3990" s="152">
        <f t="shared" si="1130"/>
        <v>22</v>
      </c>
      <c r="E3990" s="38" t="str">
        <f t="shared" si="1131"/>
        <v/>
      </c>
      <c r="F3990" s="134">
        <v>26.19</v>
      </c>
      <c r="G3990" s="38" t="str">
        <f t="shared" si="1132"/>
        <v>-</v>
      </c>
      <c r="H3990" s="38">
        <f t="shared" si="1133"/>
        <v>26.19</v>
      </c>
      <c r="K3990" s="133">
        <v>43266.916666666664</v>
      </c>
      <c r="L3990" s="9">
        <f t="shared" si="1116"/>
        <v>6</v>
      </c>
      <c r="M3990" s="9">
        <f t="shared" si="1117"/>
        <v>15</v>
      </c>
      <c r="N3990" s="9">
        <f t="shared" si="1118"/>
        <v>22</v>
      </c>
      <c r="O3990" s="31" t="str">
        <f t="shared" si="1119"/>
        <v/>
      </c>
      <c r="P3990" s="134">
        <v>25.07</v>
      </c>
      <c r="Q3990" s="31" t="str">
        <f t="shared" si="1120"/>
        <v>-</v>
      </c>
      <c r="R3990" s="31">
        <f t="shared" si="1121"/>
        <v>25.07</v>
      </c>
      <c r="U3990" s="133">
        <v>43631.916666666664</v>
      </c>
      <c r="V3990" s="9">
        <f t="shared" si="1122"/>
        <v>6</v>
      </c>
      <c r="W3990" s="9">
        <f t="shared" si="1123"/>
        <v>15</v>
      </c>
      <c r="X3990" s="9">
        <f t="shared" si="1124"/>
        <v>22</v>
      </c>
      <c r="Y3990" s="31" t="str">
        <f t="shared" si="1125"/>
        <v>W</v>
      </c>
      <c r="Z3990" s="134">
        <v>20.05</v>
      </c>
      <c r="AA3990" s="31" t="str">
        <f t="shared" si="1126"/>
        <v>-</v>
      </c>
      <c r="AB3990" s="31">
        <f t="shared" si="1127"/>
        <v>20.05</v>
      </c>
    </row>
    <row r="3991" spans="1:28" x14ac:dyDescent="0.3">
      <c r="A3991" s="133">
        <v>42901.958333333336</v>
      </c>
      <c r="B3991" s="152">
        <f t="shared" si="1128"/>
        <v>6</v>
      </c>
      <c r="C3991" s="152">
        <f t="shared" si="1129"/>
        <v>15</v>
      </c>
      <c r="D3991" s="152">
        <f t="shared" si="1130"/>
        <v>23</v>
      </c>
      <c r="E3991" s="38" t="str">
        <f t="shared" si="1131"/>
        <v/>
      </c>
      <c r="F3991" s="134">
        <v>23.26</v>
      </c>
      <c r="G3991" s="38" t="str">
        <f t="shared" si="1132"/>
        <v>-</v>
      </c>
      <c r="H3991" s="38">
        <f t="shared" si="1133"/>
        <v>23.26</v>
      </c>
      <c r="K3991" s="133">
        <v>43266.958333333336</v>
      </c>
      <c r="L3991" s="9">
        <f t="shared" si="1116"/>
        <v>6</v>
      </c>
      <c r="M3991" s="9">
        <f t="shared" si="1117"/>
        <v>15</v>
      </c>
      <c r="N3991" s="9">
        <f t="shared" si="1118"/>
        <v>23</v>
      </c>
      <c r="O3991" s="31" t="str">
        <f t="shared" si="1119"/>
        <v/>
      </c>
      <c r="P3991" s="134">
        <v>21.71</v>
      </c>
      <c r="Q3991" s="31" t="str">
        <f t="shared" si="1120"/>
        <v>-</v>
      </c>
      <c r="R3991" s="31">
        <f t="shared" si="1121"/>
        <v>21.71</v>
      </c>
      <c r="U3991" s="133">
        <v>43631.958333333336</v>
      </c>
      <c r="V3991" s="9">
        <f t="shared" si="1122"/>
        <v>6</v>
      </c>
      <c r="W3991" s="9">
        <f t="shared" si="1123"/>
        <v>15</v>
      </c>
      <c r="X3991" s="9">
        <f t="shared" si="1124"/>
        <v>23</v>
      </c>
      <c r="Y3991" s="31" t="str">
        <f t="shared" si="1125"/>
        <v>W</v>
      </c>
      <c r="Z3991" s="134">
        <v>18.239999999999998</v>
      </c>
      <c r="AA3991" s="31" t="str">
        <f t="shared" si="1126"/>
        <v>-</v>
      </c>
      <c r="AB3991" s="31">
        <f t="shared" si="1127"/>
        <v>18.239999999999998</v>
      </c>
    </row>
    <row r="3992" spans="1:28" x14ac:dyDescent="0.3">
      <c r="A3992" s="133">
        <v>42902</v>
      </c>
      <c r="B3992" s="152">
        <f t="shared" si="1128"/>
        <v>6</v>
      </c>
      <c r="C3992" s="152">
        <f t="shared" si="1129"/>
        <v>16</v>
      </c>
      <c r="D3992" s="152">
        <f t="shared" si="1130"/>
        <v>0</v>
      </c>
      <c r="E3992" s="38" t="str">
        <f t="shared" si="1131"/>
        <v/>
      </c>
      <c r="F3992" s="134">
        <v>21.59</v>
      </c>
      <c r="G3992" s="38" t="str">
        <f t="shared" si="1132"/>
        <v>-</v>
      </c>
      <c r="H3992" s="38">
        <f t="shared" si="1133"/>
        <v>21.59</v>
      </c>
      <c r="K3992" s="133">
        <v>43267</v>
      </c>
      <c r="L3992" s="9">
        <f t="shared" si="1116"/>
        <v>6</v>
      </c>
      <c r="M3992" s="9">
        <f t="shared" si="1117"/>
        <v>16</v>
      </c>
      <c r="N3992" s="9">
        <f t="shared" si="1118"/>
        <v>0</v>
      </c>
      <c r="O3992" s="31" t="str">
        <f t="shared" si="1119"/>
        <v>W</v>
      </c>
      <c r="P3992" s="134">
        <v>20.22</v>
      </c>
      <c r="Q3992" s="31" t="str">
        <f t="shared" si="1120"/>
        <v>-</v>
      </c>
      <c r="R3992" s="31">
        <f t="shared" si="1121"/>
        <v>20.22</v>
      </c>
      <c r="U3992" s="133">
        <v>43632</v>
      </c>
      <c r="V3992" s="9">
        <f t="shared" si="1122"/>
        <v>6</v>
      </c>
      <c r="W3992" s="9">
        <f t="shared" si="1123"/>
        <v>16</v>
      </c>
      <c r="X3992" s="9">
        <f t="shared" si="1124"/>
        <v>0</v>
      </c>
      <c r="Y3992" s="31" t="str">
        <f t="shared" si="1125"/>
        <v>W</v>
      </c>
      <c r="Z3992" s="134">
        <v>17.170000000000002</v>
      </c>
      <c r="AA3992" s="31" t="str">
        <f t="shared" si="1126"/>
        <v>-</v>
      </c>
      <c r="AB3992" s="31">
        <f t="shared" si="1127"/>
        <v>17.170000000000002</v>
      </c>
    </row>
    <row r="3993" spans="1:28" x14ac:dyDescent="0.3">
      <c r="A3993" s="133">
        <v>42902.041666666664</v>
      </c>
      <c r="B3993" s="152">
        <f t="shared" si="1128"/>
        <v>6</v>
      </c>
      <c r="C3993" s="152">
        <f t="shared" si="1129"/>
        <v>16</v>
      </c>
      <c r="D3993" s="152">
        <f t="shared" si="1130"/>
        <v>1</v>
      </c>
      <c r="E3993" s="38" t="str">
        <f t="shared" si="1131"/>
        <v/>
      </c>
      <c r="F3993" s="134">
        <v>20.58</v>
      </c>
      <c r="G3993" s="38" t="str">
        <f t="shared" si="1132"/>
        <v>-</v>
      </c>
      <c r="H3993" s="38">
        <f t="shared" si="1133"/>
        <v>20.58</v>
      </c>
      <c r="K3993" s="133">
        <v>43267.041666666664</v>
      </c>
      <c r="L3993" s="9">
        <f t="shared" si="1116"/>
        <v>6</v>
      </c>
      <c r="M3993" s="9">
        <f t="shared" si="1117"/>
        <v>16</v>
      </c>
      <c r="N3993" s="9">
        <f t="shared" si="1118"/>
        <v>1</v>
      </c>
      <c r="O3993" s="31" t="str">
        <f t="shared" si="1119"/>
        <v>W</v>
      </c>
      <c r="P3993" s="134">
        <v>18.93</v>
      </c>
      <c r="Q3993" s="31" t="str">
        <f t="shared" si="1120"/>
        <v>-</v>
      </c>
      <c r="R3993" s="31">
        <f t="shared" si="1121"/>
        <v>18.93</v>
      </c>
      <c r="U3993" s="133">
        <v>43632.041666666664</v>
      </c>
      <c r="V3993" s="9">
        <f t="shared" si="1122"/>
        <v>6</v>
      </c>
      <c r="W3993" s="9">
        <f t="shared" si="1123"/>
        <v>16</v>
      </c>
      <c r="X3993" s="9">
        <f t="shared" si="1124"/>
        <v>1</v>
      </c>
      <c r="Y3993" s="31" t="str">
        <f t="shared" si="1125"/>
        <v>W</v>
      </c>
      <c r="Z3993" s="134">
        <v>15.68</v>
      </c>
      <c r="AA3993" s="31" t="str">
        <f t="shared" si="1126"/>
        <v>-</v>
      </c>
      <c r="AB3993" s="31">
        <f t="shared" si="1127"/>
        <v>15.68</v>
      </c>
    </row>
    <row r="3994" spans="1:28" x14ac:dyDescent="0.3">
      <c r="A3994" s="133">
        <v>42902.083333333336</v>
      </c>
      <c r="B3994" s="152">
        <f t="shared" si="1128"/>
        <v>6</v>
      </c>
      <c r="C3994" s="152">
        <f t="shared" si="1129"/>
        <v>16</v>
      </c>
      <c r="D3994" s="152">
        <f t="shared" si="1130"/>
        <v>2</v>
      </c>
      <c r="E3994" s="38" t="str">
        <f t="shared" si="1131"/>
        <v/>
      </c>
      <c r="F3994" s="134">
        <v>19.23</v>
      </c>
      <c r="G3994" s="38" t="str">
        <f t="shared" si="1132"/>
        <v>-</v>
      </c>
      <c r="H3994" s="38">
        <f t="shared" si="1133"/>
        <v>19.23</v>
      </c>
      <c r="K3994" s="133">
        <v>43267.083333333336</v>
      </c>
      <c r="L3994" s="9">
        <f t="shared" si="1116"/>
        <v>6</v>
      </c>
      <c r="M3994" s="9">
        <f t="shared" si="1117"/>
        <v>16</v>
      </c>
      <c r="N3994" s="9">
        <f t="shared" si="1118"/>
        <v>2</v>
      </c>
      <c r="O3994" s="31" t="str">
        <f t="shared" si="1119"/>
        <v>W</v>
      </c>
      <c r="P3994" s="134">
        <v>17.97</v>
      </c>
      <c r="Q3994" s="31" t="str">
        <f t="shared" si="1120"/>
        <v>-</v>
      </c>
      <c r="R3994" s="31">
        <f t="shared" si="1121"/>
        <v>17.97</v>
      </c>
      <c r="U3994" s="133">
        <v>43632.083333333336</v>
      </c>
      <c r="V3994" s="9">
        <f t="shared" si="1122"/>
        <v>6</v>
      </c>
      <c r="W3994" s="9">
        <f t="shared" si="1123"/>
        <v>16</v>
      </c>
      <c r="X3994" s="9">
        <f t="shared" si="1124"/>
        <v>2</v>
      </c>
      <c r="Y3994" s="31" t="str">
        <f t="shared" si="1125"/>
        <v>W</v>
      </c>
      <c r="Z3994" s="134">
        <v>15.03</v>
      </c>
      <c r="AA3994" s="31" t="str">
        <f t="shared" si="1126"/>
        <v>-</v>
      </c>
      <c r="AB3994" s="31">
        <f t="shared" si="1127"/>
        <v>15.03</v>
      </c>
    </row>
    <row r="3995" spans="1:28" x14ac:dyDescent="0.3">
      <c r="A3995" s="133">
        <v>42902.125</v>
      </c>
      <c r="B3995" s="152">
        <f t="shared" si="1128"/>
        <v>6</v>
      </c>
      <c r="C3995" s="152">
        <f t="shared" si="1129"/>
        <v>16</v>
      </c>
      <c r="D3995" s="152">
        <f t="shared" si="1130"/>
        <v>3</v>
      </c>
      <c r="E3995" s="38" t="str">
        <f t="shared" si="1131"/>
        <v/>
      </c>
      <c r="F3995" s="134">
        <v>18.309999999999999</v>
      </c>
      <c r="G3995" s="38" t="str">
        <f t="shared" si="1132"/>
        <v>-</v>
      </c>
      <c r="H3995" s="38">
        <f t="shared" si="1133"/>
        <v>18.309999999999999</v>
      </c>
      <c r="K3995" s="133">
        <v>43267.125</v>
      </c>
      <c r="L3995" s="9">
        <f t="shared" si="1116"/>
        <v>6</v>
      </c>
      <c r="M3995" s="9">
        <f t="shared" si="1117"/>
        <v>16</v>
      </c>
      <c r="N3995" s="9">
        <f t="shared" si="1118"/>
        <v>3</v>
      </c>
      <c r="O3995" s="31" t="str">
        <f t="shared" si="1119"/>
        <v>W</v>
      </c>
      <c r="P3995" s="134">
        <v>17.2</v>
      </c>
      <c r="Q3995" s="31" t="str">
        <f t="shared" si="1120"/>
        <v>-</v>
      </c>
      <c r="R3995" s="31">
        <f t="shared" si="1121"/>
        <v>17.2</v>
      </c>
      <c r="U3995" s="133">
        <v>43632.125</v>
      </c>
      <c r="V3995" s="9">
        <f t="shared" si="1122"/>
        <v>6</v>
      </c>
      <c r="W3995" s="9">
        <f t="shared" si="1123"/>
        <v>16</v>
      </c>
      <c r="X3995" s="9">
        <f t="shared" si="1124"/>
        <v>3</v>
      </c>
      <c r="Y3995" s="31" t="str">
        <f t="shared" si="1125"/>
        <v>W</v>
      </c>
      <c r="Z3995" s="134">
        <v>14.46</v>
      </c>
      <c r="AA3995" s="31" t="str">
        <f t="shared" si="1126"/>
        <v>-</v>
      </c>
      <c r="AB3995" s="31">
        <f t="shared" si="1127"/>
        <v>14.46</v>
      </c>
    </row>
    <row r="3996" spans="1:28" x14ac:dyDescent="0.3">
      <c r="A3996" s="133">
        <v>42902.166666666664</v>
      </c>
      <c r="B3996" s="152">
        <f t="shared" si="1128"/>
        <v>6</v>
      </c>
      <c r="C3996" s="152">
        <f t="shared" si="1129"/>
        <v>16</v>
      </c>
      <c r="D3996" s="152">
        <f t="shared" si="1130"/>
        <v>4</v>
      </c>
      <c r="E3996" s="38" t="str">
        <f t="shared" si="1131"/>
        <v/>
      </c>
      <c r="F3996" s="134">
        <v>18.71</v>
      </c>
      <c r="G3996" s="38" t="str">
        <f t="shared" si="1132"/>
        <v>-</v>
      </c>
      <c r="H3996" s="38">
        <f t="shared" si="1133"/>
        <v>18.71</v>
      </c>
      <c r="K3996" s="133">
        <v>43267.166666666664</v>
      </c>
      <c r="L3996" s="9">
        <f t="shared" si="1116"/>
        <v>6</v>
      </c>
      <c r="M3996" s="9">
        <f t="shared" si="1117"/>
        <v>16</v>
      </c>
      <c r="N3996" s="9">
        <f t="shared" si="1118"/>
        <v>4</v>
      </c>
      <c r="O3996" s="31" t="str">
        <f t="shared" si="1119"/>
        <v>W</v>
      </c>
      <c r="P3996" s="134">
        <v>16.71</v>
      </c>
      <c r="Q3996" s="31" t="str">
        <f t="shared" si="1120"/>
        <v>-</v>
      </c>
      <c r="R3996" s="31">
        <f t="shared" si="1121"/>
        <v>16.71</v>
      </c>
      <c r="U3996" s="133">
        <v>43632.166666666664</v>
      </c>
      <c r="V3996" s="9">
        <f t="shared" si="1122"/>
        <v>6</v>
      </c>
      <c r="W3996" s="9">
        <f t="shared" si="1123"/>
        <v>16</v>
      </c>
      <c r="X3996" s="9">
        <f t="shared" si="1124"/>
        <v>4</v>
      </c>
      <c r="Y3996" s="31" t="str">
        <f t="shared" si="1125"/>
        <v>W</v>
      </c>
      <c r="Z3996" s="134">
        <v>13.57</v>
      </c>
      <c r="AA3996" s="31" t="str">
        <f t="shared" si="1126"/>
        <v>-</v>
      </c>
      <c r="AB3996" s="31">
        <f t="shared" si="1127"/>
        <v>13.57</v>
      </c>
    </row>
    <row r="3997" spans="1:28" x14ac:dyDescent="0.3">
      <c r="A3997" s="133">
        <v>42902.208333333336</v>
      </c>
      <c r="B3997" s="152">
        <f t="shared" si="1128"/>
        <v>6</v>
      </c>
      <c r="C3997" s="152">
        <f t="shared" si="1129"/>
        <v>16</v>
      </c>
      <c r="D3997" s="152">
        <f t="shared" si="1130"/>
        <v>5</v>
      </c>
      <c r="E3997" s="38" t="str">
        <f t="shared" si="1131"/>
        <v/>
      </c>
      <c r="F3997" s="134">
        <v>20.239999999999998</v>
      </c>
      <c r="G3997" s="38" t="str">
        <f t="shared" si="1132"/>
        <v>-</v>
      </c>
      <c r="H3997" s="38">
        <f t="shared" si="1133"/>
        <v>20.239999999999998</v>
      </c>
      <c r="K3997" s="133">
        <v>43267.208333333336</v>
      </c>
      <c r="L3997" s="9">
        <f t="shared" si="1116"/>
        <v>6</v>
      </c>
      <c r="M3997" s="9">
        <f t="shared" si="1117"/>
        <v>16</v>
      </c>
      <c r="N3997" s="9">
        <f t="shared" si="1118"/>
        <v>5</v>
      </c>
      <c r="O3997" s="31" t="str">
        <f t="shared" si="1119"/>
        <v>W</v>
      </c>
      <c r="P3997" s="134">
        <v>16.559999999999999</v>
      </c>
      <c r="Q3997" s="31" t="str">
        <f t="shared" si="1120"/>
        <v>-</v>
      </c>
      <c r="R3997" s="31">
        <f t="shared" si="1121"/>
        <v>16.559999999999999</v>
      </c>
      <c r="U3997" s="133">
        <v>43632.208333333336</v>
      </c>
      <c r="V3997" s="9">
        <f t="shared" si="1122"/>
        <v>6</v>
      </c>
      <c r="W3997" s="9">
        <f t="shared" si="1123"/>
        <v>16</v>
      </c>
      <c r="X3997" s="9">
        <f t="shared" si="1124"/>
        <v>5</v>
      </c>
      <c r="Y3997" s="31" t="str">
        <f t="shared" si="1125"/>
        <v>W</v>
      </c>
      <c r="Z3997" s="134">
        <v>13.26</v>
      </c>
      <c r="AA3997" s="31" t="str">
        <f t="shared" si="1126"/>
        <v>-</v>
      </c>
      <c r="AB3997" s="31">
        <f t="shared" si="1127"/>
        <v>13.26</v>
      </c>
    </row>
    <row r="3998" spans="1:28" x14ac:dyDescent="0.3">
      <c r="A3998" s="133">
        <v>42902.25</v>
      </c>
      <c r="B3998" s="152">
        <f t="shared" si="1128"/>
        <v>6</v>
      </c>
      <c r="C3998" s="152">
        <f t="shared" si="1129"/>
        <v>16</v>
      </c>
      <c r="D3998" s="152">
        <f t="shared" si="1130"/>
        <v>6</v>
      </c>
      <c r="E3998" s="38" t="str">
        <f t="shared" si="1131"/>
        <v/>
      </c>
      <c r="F3998" s="134">
        <v>21.47</v>
      </c>
      <c r="G3998" s="38" t="str">
        <f t="shared" si="1132"/>
        <v>-</v>
      </c>
      <c r="H3998" s="38">
        <f t="shared" si="1133"/>
        <v>21.47</v>
      </c>
      <c r="K3998" s="133">
        <v>43267.25</v>
      </c>
      <c r="L3998" s="9">
        <f t="shared" si="1116"/>
        <v>6</v>
      </c>
      <c r="M3998" s="9">
        <f t="shared" si="1117"/>
        <v>16</v>
      </c>
      <c r="N3998" s="9">
        <f t="shared" si="1118"/>
        <v>6</v>
      </c>
      <c r="O3998" s="31" t="str">
        <f t="shared" si="1119"/>
        <v>W</v>
      </c>
      <c r="P3998" s="134">
        <v>17.45</v>
      </c>
      <c r="Q3998" s="31" t="str">
        <f t="shared" si="1120"/>
        <v>-</v>
      </c>
      <c r="R3998" s="31">
        <f t="shared" si="1121"/>
        <v>17.45</v>
      </c>
      <c r="U3998" s="133">
        <v>43632.25</v>
      </c>
      <c r="V3998" s="9">
        <f t="shared" si="1122"/>
        <v>6</v>
      </c>
      <c r="W3998" s="9">
        <f t="shared" si="1123"/>
        <v>16</v>
      </c>
      <c r="X3998" s="9">
        <f t="shared" si="1124"/>
        <v>6</v>
      </c>
      <c r="Y3998" s="31" t="str">
        <f t="shared" si="1125"/>
        <v>W</v>
      </c>
      <c r="Z3998" s="134">
        <v>12.42</v>
      </c>
      <c r="AA3998" s="31" t="str">
        <f t="shared" si="1126"/>
        <v>-</v>
      </c>
      <c r="AB3998" s="31">
        <f t="shared" si="1127"/>
        <v>12.42</v>
      </c>
    </row>
    <row r="3999" spans="1:28" x14ac:dyDescent="0.3">
      <c r="A3999" s="133">
        <v>42902.291666666664</v>
      </c>
      <c r="B3999" s="152">
        <f t="shared" si="1128"/>
        <v>6</v>
      </c>
      <c r="C3999" s="152">
        <f t="shared" si="1129"/>
        <v>16</v>
      </c>
      <c r="D3999" s="152">
        <f t="shared" si="1130"/>
        <v>7</v>
      </c>
      <c r="E3999" s="38" t="str">
        <f t="shared" si="1131"/>
        <v/>
      </c>
      <c r="F3999" s="134">
        <v>23.7</v>
      </c>
      <c r="G3999" s="38" t="str">
        <f t="shared" si="1132"/>
        <v>-</v>
      </c>
      <c r="H3999" s="38">
        <f t="shared" si="1133"/>
        <v>23.7</v>
      </c>
      <c r="K3999" s="133">
        <v>43267.291666666664</v>
      </c>
      <c r="L3999" s="9">
        <f t="shared" si="1116"/>
        <v>6</v>
      </c>
      <c r="M3999" s="9">
        <f t="shared" si="1117"/>
        <v>16</v>
      </c>
      <c r="N3999" s="9">
        <f t="shared" si="1118"/>
        <v>7</v>
      </c>
      <c r="O3999" s="31" t="str">
        <f t="shared" si="1119"/>
        <v>W</v>
      </c>
      <c r="P3999" s="134">
        <v>19.079999999999998</v>
      </c>
      <c r="Q3999" s="31" t="str">
        <f t="shared" si="1120"/>
        <v>-</v>
      </c>
      <c r="R3999" s="31">
        <f t="shared" si="1121"/>
        <v>19.079999999999998</v>
      </c>
      <c r="U3999" s="133">
        <v>43632.291666666664</v>
      </c>
      <c r="V3999" s="9">
        <f t="shared" si="1122"/>
        <v>6</v>
      </c>
      <c r="W3999" s="9">
        <f t="shared" si="1123"/>
        <v>16</v>
      </c>
      <c r="X3999" s="9">
        <f t="shared" si="1124"/>
        <v>7</v>
      </c>
      <c r="Y3999" s="31" t="str">
        <f t="shared" si="1125"/>
        <v>W</v>
      </c>
      <c r="Z3999" s="134">
        <v>13.77</v>
      </c>
      <c r="AA3999" s="31" t="str">
        <f t="shared" si="1126"/>
        <v>-</v>
      </c>
      <c r="AB3999" s="31">
        <f t="shared" si="1127"/>
        <v>13.77</v>
      </c>
    </row>
    <row r="4000" spans="1:28" x14ac:dyDescent="0.3">
      <c r="A4000" s="133">
        <v>42902.333333333336</v>
      </c>
      <c r="B4000" s="152">
        <f t="shared" si="1128"/>
        <v>6</v>
      </c>
      <c r="C4000" s="152">
        <f t="shared" si="1129"/>
        <v>16</v>
      </c>
      <c r="D4000" s="152">
        <f t="shared" si="1130"/>
        <v>8</v>
      </c>
      <c r="E4000" s="38" t="str">
        <f t="shared" si="1131"/>
        <v/>
      </c>
      <c r="F4000" s="134">
        <v>24.99</v>
      </c>
      <c r="G4000" s="38">
        <f t="shared" si="1132"/>
        <v>24.99</v>
      </c>
      <c r="H4000" s="38" t="str">
        <f t="shared" si="1133"/>
        <v>-</v>
      </c>
      <c r="K4000" s="133">
        <v>43267.333333333336</v>
      </c>
      <c r="L4000" s="9">
        <f t="shared" si="1116"/>
        <v>6</v>
      </c>
      <c r="M4000" s="9">
        <f t="shared" si="1117"/>
        <v>16</v>
      </c>
      <c r="N4000" s="9">
        <f t="shared" si="1118"/>
        <v>8</v>
      </c>
      <c r="O4000" s="31" t="str">
        <f t="shared" si="1119"/>
        <v>W</v>
      </c>
      <c r="P4000" s="134">
        <v>21.18</v>
      </c>
      <c r="Q4000" s="31" t="str">
        <f t="shared" si="1120"/>
        <v>-</v>
      </c>
      <c r="R4000" s="31">
        <f t="shared" si="1121"/>
        <v>21.18</v>
      </c>
      <c r="U4000" s="133">
        <v>43632.333333333336</v>
      </c>
      <c r="V4000" s="9">
        <f t="shared" si="1122"/>
        <v>6</v>
      </c>
      <c r="W4000" s="9">
        <f t="shared" si="1123"/>
        <v>16</v>
      </c>
      <c r="X4000" s="9">
        <f t="shared" si="1124"/>
        <v>8</v>
      </c>
      <c r="Y4000" s="31" t="str">
        <f t="shared" si="1125"/>
        <v>W</v>
      </c>
      <c r="Z4000" s="134">
        <v>16.47</v>
      </c>
      <c r="AA4000" s="31" t="str">
        <f t="shared" si="1126"/>
        <v>-</v>
      </c>
      <c r="AB4000" s="31">
        <f t="shared" si="1127"/>
        <v>16.47</v>
      </c>
    </row>
    <row r="4001" spans="1:28" x14ac:dyDescent="0.3">
      <c r="A4001" s="133">
        <v>42902.375</v>
      </c>
      <c r="B4001" s="152">
        <f t="shared" si="1128"/>
        <v>6</v>
      </c>
      <c r="C4001" s="152">
        <f t="shared" si="1129"/>
        <v>16</v>
      </c>
      <c r="D4001" s="152">
        <f t="shared" si="1130"/>
        <v>9</v>
      </c>
      <c r="E4001" s="38" t="str">
        <f t="shared" si="1131"/>
        <v/>
      </c>
      <c r="F4001" s="134">
        <v>26.84</v>
      </c>
      <c r="G4001" s="38">
        <f t="shared" si="1132"/>
        <v>26.84</v>
      </c>
      <c r="H4001" s="38" t="str">
        <f t="shared" si="1133"/>
        <v>-</v>
      </c>
      <c r="K4001" s="133">
        <v>43267.375</v>
      </c>
      <c r="L4001" s="9">
        <f t="shared" si="1116"/>
        <v>6</v>
      </c>
      <c r="M4001" s="9">
        <f t="shared" si="1117"/>
        <v>16</v>
      </c>
      <c r="N4001" s="9">
        <f t="shared" si="1118"/>
        <v>9</v>
      </c>
      <c r="O4001" s="31" t="str">
        <f t="shared" si="1119"/>
        <v>W</v>
      </c>
      <c r="P4001" s="134">
        <v>23.37</v>
      </c>
      <c r="Q4001" s="31" t="str">
        <f t="shared" si="1120"/>
        <v>-</v>
      </c>
      <c r="R4001" s="31">
        <f t="shared" si="1121"/>
        <v>23.37</v>
      </c>
      <c r="U4001" s="133">
        <v>43632.375</v>
      </c>
      <c r="V4001" s="9">
        <f t="shared" si="1122"/>
        <v>6</v>
      </c>
      <c r="W4001" s="9">
        <f t="shared" si="1123"/>
        <v>16</v>
      </c>
      <c r="X4001" s="9">
        <f t="shared" si="1124"/>
        <v>9</v>
      </c>
      <c r="Y4001" s="31" t="str">
        <f t="shared" si="1125"/>
        <v>W</v>
      </c>
      <c r="Z4001" s="134">
        <v>19.11</v>
      </c>
      <c r="AA4001" s="31" t="str">
        <f t="shared" si="1126"/>
        <v>-</v>
      </c>
      <c r="AB4001" s="31">
        <f t="shared" si="1127"/>
        <v>19.11</v>
      </c>
    </row>
    <row r="4002" spans="1:28" x14ac:dyDescent="0.3">
      <c r="A4002" s="133">
        <v>42902.416666666664</v>
      </c>
      <c r="B4002" s="152">
        <f t="shared" si="1128"/>
        <v>6</v>
      </c>
      <c r="C4002" s="152">
        <f t="shared" si="1129"/>
        <v>16</v>
      </c>
      <c r="D4002" s="152">
        <f t="shared" si="1130"/>
        <v>10</v>
      </c>
      <c r="E4002" s="38" t="str">
        <f t="shared" si="1131"/>
        <v/>
      </c>
      <c r="F4002" s="134">
        <v>30.09</v>
      </c>
      <c r="G4002" s="38">
        <f t="shared" si="1132"/>
        <v>30.09</v>
      </c>
      <c r="H4002" s="38" t="str">
        <f t="shared" si="1133"/>
        <v>-</v>
      </c>
      <c r="K4002" s="133">
        <v>43267.416666666664</v>
      </c>
      <c r="L4002" s="9">
        <f t="shared" si="1116"/>
        <v>6</v>
      </c>
      <c r="M4002" s="9">
        <f t="shared" si="1117"/>
        <v>16</v>
      </c>
      <c r="N4002" s="9">
        <f t="shared" si="1118"/>
        <v>10</v>
      </c>
      <c r="O4002" s="31" t="str">
        <f t="shared" si="1119"/>
        <v>W</v>
      </c>
      <c r="P4002" s="134">
        <v>26.42</v>
      </c>
      <c r="Q4002" s="31" t="str">
        <f t="shared" si="1120"/>
        <v>-</v>
      </c>
      <c r="R4002" s="31">
        <f t="shared" si="1121"/>
        <v>26.42</v>
      </c>
      <c r="U4002" s="133">
        <v>43632.416666666664</v>
      </c>
      <c r="V4002" s="9">
        <f t="shared" si="1122"/>
        <v>6</v>
      </c>
      <c r="W4002" s="9">
        <f t="shared" si="1123"/>
        <v>16</v>
      </c>
      <c r="X4002" s="9">
        <f t="shared" si="1124"/>
        <v>10</v>
      </c>
      <c r="Y4002" s="31" t="str">
        <f t="shared" si="1125"/>
        <v>W</v>
      </c>
      <c r="Z4002" s="134">
        <v>21.3</v>
      </c>
      <c r="AA4002" s="31" t="str">
        <f t="shared" si="1126"/>
        <v>-</v>
      </c>
      <c r="AB4002" s="31">
        <f t="shared" si="1127"/>
        <v>21.3</v>
      </c>
    </row>
    <row r="4003" spans="1:28" x14ac:dyDescent="0.3">
      <c r="A4003" s="133">
        <v>42902.458333333336</v>
      </c>
      <c r="B4003" s="152">
        <f t="shared" si="1128"/>
        <v>6</v>
      </c>
      <c r="C4003" s="152">
        <f t="shared" si="1129"/>
        <v>16</v>
      </c>
      <c r="D4003" s="152">
        <f t="shared" si="1130"/>
        <v>11</v>
      </c>
      <c r="E4003" s="38" t="str">
        <f t="shared" si="1131"/>
        <v/>
      </c>
      <c r="F4003" s="134">
        <v>34.64</v>
      </c>
      <c r="G4003" s="38">
        <f t="shared" si="1132"/>
        <v>34.64</v>
      </c>
      <c r="H4003" s="38" t="str">
        <f t="shared" si="1133"/>
        <v>-</v>
      </c>
      <c r="K4003" s="133">
        <v>43267.458333333336</v>
      </c>
      <c r="L4003" s="9">
        <f t="shared" si="1116"/>
        <v>6</v>
      </c>
      <c r="M4003" s="9">
        <f t="shared" si="1117"/>
        <v>16</v>
      </c>
      <c r="N4003" s="9">
        <f t="shared" si="1118"/>
        <v>11</v>
      </c>
      <c r="O4003" s="31" t="str">
        <f t="shared" si="1119"/>
        <v>W</v>
      </c>
      <c r="P4003" s="134">
        <v>30.46</v>
      </c>
      <c r="Q4003" s="31" t="str">
        <f t="shared" si="1120"/>
        <v>-</v>
      </c>
      <c r="R4003" s="31">
        <f t="shared" si="1121"/>
        <v>30.46</v>
      </c>
      <c r="U4003" s="133">
        <v>43632.458333333336</v>
      </c>
      <c r="V4003" s="9">
        <f t="shared" si="1122"/>
        <v>6</v>
      </c>
      <c r="W4003" s="9">
        <f t="shared" si="1123"/>
        <v>16</v>
      </c>
      <c r="X4003" s="9">
        <f t="shared" si="1124"/>
        <v>11</v>
      </c>
      <c r="Y4003" s="31" t="str">
        <f t="shared" si="1125"/>
        <v>W</v>
      </c>
      <c r="Z4003" s="134">
        <v>22.89</v>
      </c>
      <c r="AA4003" s="31" t="str">
        <f t="shared" si="1126"/>
        <v>-</v>
      </c>
      <c r="AB4003" s="31">
        <f t="shared" si="1127"/>
        <v>22.89</v>
      </c>
    </row>
    <row r="4004" spans="1:28" x14ac:dyDescent="0.3">
      <c r="A4004" s="133">
        <v>42902.5</v>
      </c>
      <c r="B4004" s="152">
        <f t="shared" si="1128"/>
        <v>6</v>
      </c>
      <c r="C4004" s="152">
        <f t="shared" si="1129"/>
        <v>16</v>
      </c>
      <c r="D4004" s="152">
        <f t="shared" si="1130"/>
        <v>12</v>
      </c>
      <c r="E4004" s="38" t="str">
        <f t="shared" si="1131"/>
        <v/>
      </c>
      <c r="F4004" s="134">
        <v>37.659999999999997</v>
      </c>
      <c r="G4004" s="38">
        <f t="shared" si="1132"/>
        <v>37.659999999999997</v>
      </c>
      <c r="H4004" s="38" t="str">
        <f t="shared" si="1133"/>
        <v>-</v>
      </c>
      <c r="K4004" s="133">
        <v>43267.5</v>
      </c>
      <c r="L4004" s="9">
        <f t="shared" si="1116"/>
        <v>6</v>
      </c>
      <c r="M4004" s="9">
        <f t="shared" si="1117"/>
        <v>16</v>
      </c>
      <c r="N4004" s="9">
        <f t="shared" si="1118"/>
        <v>12</v>
      </c>
      <c r="O4004" s="31" t="str">
        <f t="shared" si="1119"/>
        <v>W</v>
      </c>
      <c r="P4004" s="134">
        <v>36.01</v>
      </c>
      <c r="Q4004" s="31" t="str">
        <f t="shared" si="1120"/>
        <v>-</v>
      </c>
      <c r="R4004" s="31">
        <f t="shared" si="1121"/>
        <v>36.01</v>
      </c>
      <c r="U4004" s="133">
        <v>43632.5</v>
      </c>
      <c r="V4004" s="9">
        <f t="shared" si="1122"/>
        <v>6</v>
      </c>
      <c r="W4004" s="9">
        <f t="shared" si="1123"/>
        <v>16</v>
      </c>
      <c r="X4004" s="9">
        <f t="shared" si="1124"/>
        <v>12</v>
      </c>
      <c r="Y4004" s="31" t="str">
        <f t="shared" si="1125"/>
        <v>W</v>
      </c>
      <c r="Z4004" s="134">
        <v>26.76</v>
      </c>
      <c r="AA4004" s="31" t="str">
        <f t="shared" si="1126"/>
        <v>-</v>
      </c>
      <c r="AB4004" s="31">
        <f t="shared" si="1127"/>
        <v>26.76</v>
      </c>
    </row>
    <row r="4005" spans="1:28" x14ac:dyDescent="0.3">
      <c r="A4005" s="133">
        <v>42902.541666666664</v>
      </c>
      <c r="B4005" s="152">
        <f t="shared" si="1128"/>
        <v>6</v>
      </c>
      <c r="C4005" s="152">
        <f t="shared" si="1129"/>
        <v>16</v>
      </c>
      <c r="D4005" s="152">
        <f t="shared" si="1130"/>
        <v>13</v>
      </c>
      <c r="E4005" s="38" t="str">
        <f t="shared" si="1131"/>
        <v/>
      </c>
      <c r="F4005" s="134">
        <v>39.409999999999997</v>
      </c>
      <c r="G4005" s="38">
        <f t="shared" si="1132"/>
        <v>39.409999999999997</v>
      </c>
      <c r="H4005" s="38" t="str">
        <f t="shared" si="1133"/>
        <v>-</v>
      </c>
      <c r="K4005" s="133">
        <v>43267.541666666664</v>
      </c>
      <c r="L4005" s="9">
        <f t="shared" si="1116"/>
        <v>6</v>
      </c>
      <c r="M4005" s="9">
        <f t="shared" si="1117"/>
        <v>16</v>
      </c>
      <c r="N4005" s="9">
        <f t="shared" si="1118"/>
        <v>13</v>
      </c>
      <c r="O4005" s="31" t="str">
        <f t="shared" si="1119"/>
        <v>W</v>
      </c>
      <c r="P4005" s="134">
        <v>39.630000000000003</v>
      </c>
      <c r="Q4005" s="31" t="str">
        <f t="shared" si="1120"/>
        <v>-</v>
      </c>
      <c r="R4005" s="31">
        <f t="shared" si="1121"/>
        <v>39.630000000000003</v>
      </c>
      <c r="U4005" s="133">
        <v>43632.541666666664</v>
      </c>
      <c r="V4005" s="9">
        <f t="shared" si="1122"/>
        <v>6</v>
      </c>
      <c r="W4005" s="9">
        <f t="shared" si="1123"/>
        <v>16</v>
      </c>
      <c r="X4005" s="9">
        <f t="shared" si="1124"/>
        <v>13</v>
      </c>
      <c r="Y4005" s="31" t="str">
        <f t="shared" si="1125"/>
        <v>W</v>
      </c>
      <c r="Z4005" s="134">
        <v>29.41</v>
      </c>
      <c r="AA4005" s="31" t="str">
        <f t="shared" si="1126"/>
        <v>-</v>
      </c>
      <c r="AB4005" s="31">
        <f t="shared" si="1127"/>
        <v>29.41</v>
      </c>
    </row>
    <row r="4006" spans="1:28" x14ac:dyDescent="0.3">
      <c r="A4006" s="133">
        <v>42902.583333333336</v>
      </c>
      <c r="B4006" s="152">
        <f t="shared" si="1128"/>
        <v>6</v>
      </c>
      <c r="C4006" s="152">
        <f t="shared" si="1129"/>
        <v>16</v>
      </c>
      <c r="D4006" s="152">
        <f t="shared" si="1130"/>
        <v>14</v>
      </c>
      <c r="E4006" s="38" t="str">
        <f t="shared" si="1131"/>
        <v/>
      </c>
      <c r="F4006" s="134">
        <v>42.06</v>
      </c>
      <c r="G4006" s="38">
        <f t="shared" si="1132"/>
        <v>42.06</v>
      </c>
      <c r="H4006" s="38" t="str">
        <f t="shared" si="1133"/>
        <v>-</v>
      </c>
      <c r="K4006" s="133">
        <v>43267.583333333336</v>
      </c>
      <c r="L4006" s="9">
        <f t="shared" si="1116"/>
        <v>6</v>
      </c>
      <c r="M4006" s="9">
        <f t="shared" si="1117"/>
        <v>16</v>
      </c>
      <c r="N4006" s="9">
        <f t="shared" si="1118"/>
        <v>14</v>
      </c>
      <c r="O4006" s="31" t="str">
        <f t="shared" si="1119"/>
        <v>W</v>
      </c>
      <c r="P4006" s="134">
        <v>45.75</v>
      </c>
      <c r="Q4006" s="31" t="str">
        <f t="shared" si="1120"/>
        <v>-</v>
      </c>
      <c r="R4006" s="31">
        <f t="shared" si="1121"/>
        <v>45.75</v>
      </c>
      <c r="U4006" s="133">
        <v>43632.583333333336</v>
      </c>
      <c r="V4006" s="9">
        <f t="shared" si="1122"/>
        <v>6</v>
      </c>
      <c r="W4006" s="9">
        <f t="shared" si="1123"/>
        <v>16</v>
      </c>
      <c r="X4006" s="9">
        <f t="shared" si="1124"/>
        <v>14</v>
      </c>
      <c r="Y4006" s="31" t="str">
        <f t="shared" si="1125"/>
        <v>W</v>
      </c>
      <c r="Z4006" s="134">
        <v>32.130000000000003</v>
      </c>
      <c r="AA4006" s="31" t="str">
        <f t="shared" si="1126"/>
        <v>-</v>
      </c>
      <c r="AB4006" s="31">
        <f t="shared" si="1127"/>
        <v>32.130000000000003</v>
      </c>
    </row>
    <row r="4007" spans="1:28" x14ac:dyDescent="0.3">
      <c r="A4007" s="133">
        <v>42902.625</v>
      </c>
      <c r="B4007" s="152">
        <f t="shared" si="1128"/>
        <v>6</v>
      </c>
      <c r="C4007" s="152">
        <f t="shared" si="1129"/>
        <v>16</v>
      </c>
      <c r="D4007" s="152">
        <f t="shared" si="1130"/>
        <v>15</v>
      </c>
      <c r="E4007" s="38" t="str">
        <f t="shared" si="1131"/>
        <v/>
      </c>
      <c r="F4007" s="134">
        <v>43.11</v>
      </c>
      <c r="G4007" s="38">
        <f t="shared" si="1132"/>
        <v>43.11</v>
      </c>
      <c r="H4007" s="38" t="str">
        <f t="shared" si="1133"/>
        <v>-</v>
      </c>
      <c r="K4007" s="133">
        <v>43267.625</v>
      </c>
      <c r="L4007" s="9">
        <f t="shared" si="1116"/>
        <v>6</v>
      </c>
      <c r="M4007" s="9">
        <f t="shared" si="1117"/>
        <v>16</v>
      </c>
      <c r="N4007" s="9">
        <f t="shared" si="1118"/>
        <v>15</v>
      </c>
      <c r="O4007" s="31" t="str">
        <f t="shared" si="1119"/>
        <v>W</v>
      </c>
      <c r="P4007" s="134">
        <v>51.6</v>
      </c>
      <c r="Q4007" s="31" t="str">
        <f t="shared" si="1120"/>
        <v>-</v>
      </c>
      <c r="R4007" s="31">
        <f t="shared" si="1121"/>
        <v>51.6</v>
      </c>
      <c r="U4007" s="133">
        <v>43632.625</v>
      </c>
      <c r="V4007" s="9">
        <f t="shared" si="1122"/>
        <v>6</v>
      </c>
      <c r="W4007" s="9">
        <f t="shared" si="1123"/>
        <v>16</v>
      </c>
      <c r="X4007" s="9">
        <f t="shared" si="1124"/>
        <v>15</v>
      </c>
      <c r="Y4007" s="31" t="str">
        <f t="shared" si="1125"/>
        <v>W</v>
      </c>
      <c r="Z4007" s="134">
        <v>33.9</v>
      </c>
      <c r="AA4007" s="31" t="str">
        <f t="shared" si="1126"/>
        <v>-</v>
      </c>
      <c r="AB4007" s="31">
        <f t="shared" si="1127"/>
        <v>33.9</v>
      </c>
    </row>
    <row r="4008" spans="1:28" x14ac:dyDescent="0.3">
      <c r="A4008" s="133">
        <v>42902.666666666664</v>
      </c>
      <c r="B4008" s="152">
        <f t="shared" si="1128"/>
        <v>6</v>
      </c>
      <c r="C4008" s="152">
        <f t="shared" si="1129"/>
        <v>16</v>
      </c>
      <c r="D4008" s="152">
        <f t="shared" si="1130"/>
        <v>16</v>
      </c>
      <c r="E4008" s="38" t="str">
        <f t="shared" si="1131"/>
        <v/>
      </c>
      <c r="F4008" s="134">
        <v>45.63</v>
      </c>
      <c r="G4008" s="38">
        <f t="shared" si="1132"/>
        <v>45.63</v>
      </c>
      <c r="H4008" s="38" t="str">
        <f t="shared" si="1133"/>
        <v>-</v>
      </c>
      <c r="K4008" s="133">
        <v>43267.666666666664</v>
      </c>
      <c r="L4008" s="9">
        <f t="shared" si="1116"/>
        <v>6</v>
      </c>
      <c r="M4008" s="9">
        <f t="shared" si="1117"/>
        <v>16</v>
      </c>
      <c r="N4008" s="9">
        <f t="shared" si="1118"/>
        <v>16</v>
      </c>
      <c r="O4008" s="31" t="str">
        <f t="shared" si="1119"/>
        <v>W</v>
      </c>
      <c r="P4008" s="134">
        <v>58.7</v>
      </c>
      <c r="Q4008" s="31" t="str">
        <f t="shared" si="1120"/>
        <v>-</v>
      </c>
      <c r="R4008" s="31">
        <f t="shared" si="1121"/>
        <v>58.7</v>
      </c>
      <c r="U4008" s="133">
        <v>43632.666666666664</v>
      </c>
      <c r="V4008" s="9">
        <f t="shared" si="1122"/>
        <v>6</v>
      </c>
      <c r="W4008" s="9">
        <f t="shared" si="1123"/>
        <v>16</v>
      </c>
      <c r="X4008" s="9">
        <f t="shared" si="1124"/>
        <v>16</v>
      </c>
      <c r="Y4008" s="31" t="str">
        <f t="shared" si="1125"/>
        <v>W</v>
      </c>
      <c r="Z4008" s="134">
        <v>36.92</v>
      </c>
      <c r="AA4008" s="31" t="str">
        <f t="shared" si="1126"/>
        <v>-</v>
      </c>
      <c r="AB4008" s="31">
        <f t="shared" si="1127"/>
        <v>36.92</v>
      </c>
    </row>
    <row r="4009" spans="1:28" x14ac:dyDescent="0.3">
      <c r="A4009" s="133">
        <v>42902.708333333336</v>
      </c>
      <c r="B4009" s="152">
        <f t="shared" si="1128"/>
        <v>6</v>
      </c>
      <c r="C4009" s="152">
        <f t="shared" si="1129"/>
        <v>16</v>
      </c>
      <c r="D4009" s="152">
        <f t="shared" si="1130"/>
        <v>17</v>
      </c>
      <c r="E4009" s="38" t="str">
        <f t="shared" si="1131"/>
        <v/>
      </c>
      <c r="F4009" s="134">
        <v>41.73</v>
      </c>
      <c r="G4009" s="38" t="str">
        <f t="shared" si="1132"/>
        <v>-</v>
      </c>
      <c r="H4009" s="38">
        <f t="shared" si="1133"/>
        <v>41.73</v>
      </c>
      <c r="K4009" s="133">
        <v>43267.708333333336</v>
      </c>
      <c r="L4009" s="9">
        <f t="shared" si="1116"/>
        <v>6</v>
      </c>
      <c r="M4009" s="9">
        <f t="shared" si="1117"/>
        <v>16</v>
      </c>
      <c r="N4009" s="9">
        <f t="shared" si="1118"/>
        <v>17</v>
      </c>
      <c r="O4009" s="31" t="str">
        <f t="shared" si="1119"/>
        <v>W</v>
      </c>
      <c r="P4009" s="134">
        <v>58.38</v>
      </c>
      <c r="Q4009" s="31" t="str">
        <f t="shared" si="1120"/>
        <v>-</v>
      </c>
      <c r="R4009" s="31">
        <f t="shared" si="1121"/>
        <v>58.38</v>
      </c>
      <c r="U4009" s="133">
        <v>43632.708333333336</v>
      </c>
      <c r="V4009" s="9">
        <f t="shared" si="1122"/>
        <v>6</v>
      </c>
      <c r="W4009" s="9">
        <f t="shared" si="1123"/>
        <v>16</v>
      </c>
      <c r="X4009" s="9">
        <f t="shared" si="1124"/>
        <v>17</v>
      </c>
      <c r="Y4009" s="31" t="str">
        <f t="shared" si="1125"/>
        <v>W</v>
      </c>
      <c r="Z4009" s="134">
        <v>37.119999999999997</v>
      </c>
      <c r="AA4009" s="31" t="str">
        <f t="shared" si="1126"/>
        <v>-</v>
      </c>
      <c r="AB4009" s="31">
        <f t="shared" si="1127"/>
        <v>37.119999999999997</v>
      </c>
    </row>
    <row r="4010" spans="1:28" x14ac:dyDescent="0.3">
      <c r="A4010" s="133">
        <v>42902.75</v>
      </c>
      <c r="B4010" s="152">
        <f t="shared" si="1128"/>
        <v>6</v>
      </c>
      <c r="C4010" s="152">
        <f t="shared" si="1129"/>
        <v>16</v>
      </c>
      <c r="D4010" s="152">
        <f t="shared" si="1130"/>
        <v>18</v>
      </c>
      <c r="E4010" s="38" t="str">
        <f t="shared" si="1131"/>
        <v/>
      </c>
      <c r="F4010" s="134">
        <v>38.049999999999997</v>
      </c>
      <c r="G4010" s="38" t="str">
        <f t="shared" si="1132"/>
        <v>-</v>
      </c>
      <c r="H4010" s="38">
        <f t="shared" si="1133"/>
        <v>38.049999999999997</v>
      </c>
      <c r="K4010" s="133">
        <v>43267.75</v>
      </c>
      <c r="L4010" s="9">
        <f t="shared" si="1116"/>
        <v>6</v>
      </c>
      <c r="M4010" s="9">
        <f t="shared" si="1117"/>
        <v>16</v>
      </c>
      <c r="N4010" s="9">
        <f t="shared" si="1118"/>
        <v>18</v>
      </c>
      <c r="O4010" s="31" t="str">
        <f t="shared" si="1119"/>
        <v>W</v>
      </c>
      <c r="P4010" s="134">
        <v>47.4</v>
      </c>
      <c r="Q4010" s="31" t="str">
        <f t="shared" si="1120"/>
        <v>-</v>
      </c>
      <c r="R4010" s="31">
        <f t="shared" si="1121"/>
        <v>47.4</v>
      </c>
      <c r="U4010" s="133">
        <v>43632.75</v>
      </c>
      <c r="V4010" s="9">
        <f t="shared" si="1122"/>
        <v>6</v>
      </c>
      <c r="W4010" s="9">
        <f t="shared" si="1123"/>
        <v>16</v>
      </c>
      <c r="X4010" s="9">
        <f t="shared" si="1124"/>
        <v>18</v>
      </c>
      <c r="Y4010" s="31" t="str">
        <f t="shared" si="1125"/>
        <v>W</v>
      </c>
      <c r="Z4010" s="134">
        <v>34.79</v>
      </c>
      <c r="AA4010" s="31" t="str">
        <f t="shared" si="1126"/>
        <v>-</v>
      </c>
      <c r="AB4010" s="31">
        <f t="shared" si="1127"/>
        <v>34.79</v>
      </c>
    </row>
    <row r="4011" spans="1:28" x14ac:dyDescent="0.3">
      <c r="A4011" s="133">
        <v>42902.791666666664</v>
      </c>
      <c r="B4011" s="152">
        <f t="shared" si="1128"/>
        <v>6</v>
      </c>
      <c r="C4011" s="152">
        <f t="shared" si="1129"/>
        <v>16</v>
      </c>
      <c r="D4011" s="152">
        <f t="shared" si="1130"/>
        <v>19</v>
      </c>
      <c r="E4011" s="38" t="str">
        <f t="shared" si="1131"/>
        <v/>
      </c>
      <c r="F4011" s="134">
        <v>35.700000000000003</v>
      </c>
      <c r="G4011" s="38" t="str">
        <f t="shared" si="1132"/>
        <v>-</v>
      </c>
      <c r="H4011" s="38">
        <f t="shared" si="1133"/>
        <v>35.700000000000003</v>
      </c>
      <c r="K4011" s="133">
        <v>43267.791666666664</v>
      </c>
      <c r="L4011" s="9">
        <f t="shared" si="1116"/>
        <v>6</v>
      </c>
      <c r="M4011" s="9">
        <f t="shared" si="1117"/>
        <v>16</v>
      </c>
      <c r="N4011" s="9">
        <f t="shared" si="1118"/>
        <v>19</v>
      </c>
      <c r="O4011" s="31" t="str">
        <f t="shared" si="1119"/>
        <v>W</v>
      </c>
      <c r="P4011" s="134">
        <v>39.130000000000003</v>
      </c>
      <c r="Q4011" s="31" t="str">
        <f t="shared" si="1120"/>
        <v>-</v>
      </c>
      <c r="R4011" s="31">
        <f t="shared" si="1121"/>
        <v>39.130000000000003</v>
      </c>
      <c r="U4011" s="133">
        <v>43632.791666666664</v>
      </c>
      <c r="V4011" s="9">
        <f t="shared" si="1122"/>
        <v>6</v>
      </c>
      <c r="W4011" s="9">
        <f t="shared" si="1123"/>
        <v>16</v>
      </c>
      <c r="X4011" s="9">
        <f t="shared" si="1124"/>
        <v>19</v>
      </c>
      <c r="Y4011" s="31" t="str">
        <f t="shared" si="1125"/>
        <v>W</v>
      </c>
      <c r="Z4011" s="134">
        <v>30.98</v>
      </c>
      <c r="AA4011" s="31" t="str">
        <f t="shared" si="1126"/>
        <v>-</v>
      </c>
      <c r="AB4011" s="31">
        <f t="shared" si="1127"/>
        <v>30.98</v>
      </c>
    </row>
    <row r="4012" spans="1:28" x14ac:dyDescent="0.3">
      <c r="A4012" s="133">
        <v>42902.833333333336</v>
      </c>
      <c r="B4012" s="152">
        <f t="shared" si="1128"/>
        <v>6</v>
      </c>
      <c r="C4012" s="152">
        <f t="shared" si="1129"/>
        <v>16</v>
      </c>
      <c r="D4012" s="152">
        <f t="shared" si="1130"/>
        <v>20</v>
      </c>
      <c r="E4012" s="38" t="str">
        <f t="shared" si="1131"/>
        <v/>
      </c>
      <c r="F4012" s="134">
        <v>34.68</v>
      </c>
      <c r="G4012" s="38" t="str">
        <f t="shared" si="1132"/>
        <v>-</v>
      </c>
      <c r="H4012" s="38">
        <f t="shared" si="1133"/>
        <v>34.68</v>
      </c>
      <c r="K4012" s="133">
        <v>43267.833333333336</v>
      </c>
      <c r="L4012" s="9">
        <f t="shared" si="1116"/>
        <v>6</v>
      </c>
      <c r="M4012" s="9">
        <f t="shared" si="1117"/>
        <v>16</v>
      </c>
      <c r="N4012" s="9">
        <f t="shared" si="1118"/>
        <v>20</v>
      </c>
      <c r="O4012" s="31" t="str">
        <f t="shared" si="1119"/>
        <v>W</v>
      </c>
      <c r="P4012" s="134">
        <v>37.549999999999997</v>
      </c>
      <c r="Q4012" s="31" t="str">
        <f t="shared" si="1120"/>
        <v>-</v>
      </c>
      <c r="R4012" s="31">
        <f t="shared" si="1121"/>
        <v>37.549999999999997</v>
      </c>
      <c r="U4012" s="133">
        <v>43632.833333333336</v>
      </c>
      <c r="V4012" s="9">
        <f t="shared" si="1122"/>
        <v>6</v>
      </c>
      <c r="W4012" s="9">
        <f t="shared" si="1123"/>
        <v>16</v>
      </c>
      <c r="X4012" s="9">
        <f t="shared" si="1124"/>
        <v>20</v>
      </c>
      <c r="Y4012" s="31" t="str">
        <f t="shared" si="1125"/>
        <v>W</v>
      </c>
      <c r="Z4012" s="134">
        <v>29.11</v>
      </c>
      <c r="AA4012" s="31" t="str">
        <f t="shared" si="1126"/>
        <v>-</v>
      </c>
      <c r="AB4012" s="31">
        <f t="shared" si="1127"/>
        <v>29.11</v>
      </c>
    </row>
    <row r="4013" spans="1:28" x14ac:dyDescent="0.3">
      <c r="A4013" s="133">
        <v>42902.875</v>
      </c>
      <c r="B4013" s="152">
        <f t="shared" si="1128"/>
        <v>6</v>
      </c>
      <c r="C4013" s="152">
        <f t="shared" si="1129"/>
        <v>16</v>
      </c>
      <c r="D4013" s="152">
        <f t="shared" si="1130"/>
        <v>21</v>
      </c>
      <c r="E4013" s="38" t="str">
        <f t="shared" si="1131"/>
        <v/>
      </c>
      <c r="F4013" s="134">
        <v>32.049999999999997</v>
      </c>
      <c r="G4013" s="38" t="str">
        <f t="shared" si="1132"/>
        <v>-</v>
      </c>
      <c r="H4013" s="38">
        <f t="shared" si="1133"/>
        <v>32.049999999999997</v>
      </c>
      <c r="K4013" s="133">
        <v>43267.875</v>
      </c>
      <c r="L4013" s="9">
        <f t="shared" si="1116"/>
        <v>6</v>
      </c>
      <c r="M4013" s="9">
        <f t="shared" si="1117"/>
        <v>16</v>
      </c>
      <c r="N4013" s="9">
        <f t="shared" si="1118"/>
        <v>21</v>
      </c>
      <c r="O4013" s="31" t="str">
        <f t="shared" si="1119"/>
        <v>W</v>
      </c>
      <c r="P4013" s="134">
        <v>33.21</v>
      </c>
      <c r="Q4013" s="31" t="str">
        <f t="shared" si="1120"/>
        <v>-</v>
      </c>
      <c r="R4013" s="31">
        <f t="shared" si="1121"/>
        <v>33.21</v>
      </c>
      <c r="U4013" s="133">
        <v>43632.875</v>
      </c>
      <c r="V4013" s="9">
        <f t="shared" si="1122"/>
        <v>6</v>
      </c>
      <c r="W4013" s="9">
        <f t="shared" si="1123"/>
        <v>16</v>
      </c>
      <c r="X4013" s="9">
        <f t="shared" si="1124"/>
        <v>21</v>
      </c>
      <c r="Y4013" s="31" t="str">
        <f t="shared" si="1125"/>
        <v>W</v>
      </c>
      <c r="Z4013" s="134">
        <v>28.44</v>
      </c>
      <c r="AA4013" s="31" t="str">
        <f t="shared" si="1126"/>
        <v>-</v>
      </c>
      <c r="AB4013" s="31">
        <f t="shared" si="1127"/>
        <v>28.44</v>
      </c>
    </row>
    <row r="4014" spans="1:28" x14ac:dyDescent="0.3">
      <c r="A4014" s="133">
        <v>42902.916666666664</v>
      </c>
      <c r="B4014" s="152">
        <f t="shared" si="1128"/>
        <v>6</v>
      </c>
      <c r="C4014" s="152">
        <f t="shared" si="1129"/>
        <v>16</v>
      </c>
      <c r="D4014" s="152">
        <f t="shared" si="1130"/>
        <v>22</v>
      </c>
      <c r="E4014" s="38" t="str">
        <f t="shared" si="1131"/>
        <v/>
      </c>
      <c r="F4014" s="134">
        <v>26.25</v>
      </c>
      <c r="G4014" s="38" t="str">
        <f t="shared" si="1132"/>
        <v>-</v>
      </c>
      <c r="H4014" s="38">
        <f t="shared" si="1133"/>
        <v>26.25</v>
      </c>
      <c r="K4014" s="133">
        <v>43267.916666666664</v>
      </c>
      <c r="L4014" s="9">
        <f t="shared" si="1116"/>
        <v>6</v>
      </c>
      <c r="M4014" s="9">
        <f t="shared" si="1117"/>
        <v>16</v>
      </c>
      <c r="N4014" s="9">
        <f t="shared" si="1118"/>
        <v>22</v>
      </c>
      <c r="O4014" s="31" t="str">
        <f t="shared" si="1119"/>
        <v>W</v>
      </c>
      <c r="P4014" s="134">
        <v>26.5</v>
      </c>
      <c r="Q4014" s="31" t="str">
        <f t="shared" si="1120"/>
        <v>-</v>
      </c>
      <c r="R4014" s="31">
        <f t="shared" si="1121"/>
        <v>26.5</v>
      </c>
      <c r="U4014" s="133">
        <v>43632.916666666664</v>
      </c>
      <c r="V4014" s="9">
        <f t="shared" si="1122"/>
        <v>6</v>
      </c>
      <c r="W4014" s="9">
        <f t="shared" si="1123"/>
        <v>16</v>
      </c>
      <c r="X4014" s="9">
        <f t="shared" si="1124"/>
        <v>22</v>
      </c>
      <c r="Y4014" s="31" t="str">
        <f t="shared" si="1125"/>
        <v>W</v>
      </c>
      <c r="Z4014" s="134">
        <v>22.89</v>
      </c>
      <c r="AA4014" s="31" t="str">
        <f t="shared" si="1126"/>
        <v>-</v>
      </c>
      <c r="AB4014" s="31">
        <f t="shared" si="1127"/>
        <v>22.89</v>
      </c>
    </row>
    <row r="4015" spans="1:28" x14ac:dyDescent="0.3">
      <c r="A4015" s="133">
        <v>42902.958333333336</v>
      </c>
      <c r="B4015" s="152">
        <f t="shared" si="1128"/>
        <v>6</v>
      </c>
      <c r="C4015" s="152">
        <f t="shared" si="1129"/>
        <v>16</v>
      </c>
      <c r="D4015" s="152">
        <f t="shared" si="1130"/>
        <v>23</v>
      </c>
      <c r="E4015" s="38" t="str">
        <f t="shared" si="1131"/>
        <v/>
      </c>
      <c r="F4015" s="134">
        <v>23.91</v>
      </c>
      <c r="G4015" s="38" t="str">
        <f t="shared" si="1132"/>
        <v>-</v>
      </c>
      <c r="H4015" s="38">
        <f t="shared" si="1133"/>
        <v>23.91</v>
      </c>
      <c r="K4015" s="133">
        <v>43267.958333333336</v>
      </c>
      <c r="L4015" s="9">
        <f t="shared" si="1116"/>
        <v>6</v>
      </c>
      <c r="M4015" s="9">
        <f t="shared" si="1117"/>
        <v>16</v>
      </c>
      <c r="N4015" s="9">
        <f t="shared" si="1118"/>
        <v>23</v>
      </c>
      <c r="O4015" s="31" t="str">
        <f t="shared" si="1119"/>
        <v>W</v>
      </c>
      <c r="P4015" s="134">
        <v>23.63</v>
      </c>
      <c r="Q4015" s="31" t="str">
        <f t="shared" si="1120"/>
        <v>-</v>
      </c>
      <c r="R4015" s="31">
        <f t="shared" si="1121"/>
        <v>23.63</v>
      </c>
      <c r="U4015" s="133">
        <v>43632.958333333336</v>
      </c>
      <c r="V4015" s="9">
        <f t="shared" si="1122"/>
        <v>6</v>
      </c>
      <c r="W4015" s="9">
        <f t="shared" si="1123"/>
        <v>16</v>
      </c>
      <c r="X4015" s="9">
        <f t="shared" si="1124"/>
        <v>23</v>
      </c>
      <c r="Y4015" s="31" t="str">
        <f t="shared" si="1125"/>
        <v>W</v>
      </c>
      <c r="Z4015" s="134">
        <v>20.6</v>
      </c>
      <c r="AA4015" s="31" t="str">
        <f t="shared" si="1126"/>
        <v>-</v>
      </c>
      <c r="AB4015" s="31">
        <f t="shared" si="1127"/>
        <v>20.6</v>
      </c>
    </row>
    <row r="4016" spans="1:28" x14ac:dyDescent="0.3">
      <c r="A4016" s="133">
        <v>42903</v>
      </c>
      <c r="B4016" s="152">
        <f t="shared" si="1128"/>
        <v>6</v>
      </c>
      <c r="C4016" s="152">
        <f t="shared" si="1129"/>
        <v>17</v>
      </c>
      <c r="D4016" s="152">
        <f t="shared" si="1130"/>
        <v>0</v>
      </c>
      <c r="E4016" s="38" t="str">
        <f t="shared" si="1131"/>
        <v>W</v>
      </c>
      <c r="F4016" s="134">
        <v>22.25</v>
      </c>
      <c r="G4016" s="38" t="str">
        <f t="shared" si="1132"/>
        <v>-</v>
      </c>
      <c r="H4016" s="38">
        <f t="shared" si="1133"/>
        <v>22.25</v>
      </c>
      <c r="K4016" s="133">
        <v>43268</v>
      </c>
      <c r="L4016" s="9">
        <f t="shared" si="1116"/>
        <v>6</v>
      </c>
      <c r="M4016" s="9">
        <f t="shared" si="1117"/>
        <v>17</v>
      </c>
      <c r="N4016" s="9">
        <f t="shared" si="1118"/>
        <v>0</v>
      </c>
      <c r="O4016" s="31" t="str">
        <f t="shared" si="1119"/>
        <v>W</v>
      </c>
      <c r="P4016" s="134">
        <v>20.93</v>
      </c>
      <c r="Q4016" s="31" t="str">
        <f t="shared" si="1120"/>
        <v>-</v>
      </c>
      <c r="R4016" s="31">
        <f t="shared" si="1121"/>
        <v>20.93</v>
      </c>
      <c r="U4016" s="133">
        <v>43633</v>
      </c>
      <c r="V4016" s="9">
        <f t="shared" si="1122"/>
        <v>6</v>
      </c>
      <c r="W4016" s="9">
        <f t="shared" si="1123"/>
        <v>17</v>
      </c>
      <c r="X4016" s="9">
        <f t="shared" si="1124"/>
        <v>0</v>
      </c>
      <c r="Y4016" s="31" t="str">
        <f t="shared" si="1125"/>
        <v/>
      </c>
      <c r="Z4016" s="134">
        <v>18.93</v>
      </c>
      <c r="AA4016" s="31" t="str">
        <f t="shared" si="1126"/>
        <v>-</v>
      </c>
      <c r="AB4016" s="31">
        <f t="shared" si="1127"/>
        <v>18.93</v>
      </c>
    </row>
    <row r="4017" spans="1:28" x14ac:dyDescent="0.3">
      <c r="A4017" s="133">
        <v>42903.041666666664</v>
      </c>
      <c r="B4017" s="152">
        <f t="shared" si="1128"/>
        <v>6</v>
      </c>
      <c r="C4017" s="152">
        <f t="shared" si="1129"/>
        <v>17</v>
      </c>
      <c r="D4017" s="152">
        <f t="shared" si="1130"/>
        <v>1</v>
      </c>
      <c r="E4017" s="38" t="str">
        <f t="shared" si="1131"/>
        <v>W</v>
      </c>
      <c r="F4017" s="134">
        <v>20.92</v>
      </c>
      <c r="G4017" s="38" t="str">
        <f t="shared" si="1132"/>
        <v>-</v>
      </c>
      <c r="H4017" s="38">
        <f t="shared" si="1133"/>
        <v>20.92</v>
      </c>
      <c r="K4017" s="133">
        <v>43268.041666666664</v>
      </c>
      <c r="L4017" s="9">
        <f t="shared" si="1116"/>
        <v>6</v>
      </c>
      <c r="M4017" s="9">
        <f t="shared" si="1117"/>
        <v>17</v>
      </c>
      <c r="N4017" s="9">
        <f t="shared" si="1118"/>
        <v>1</v>
      </c>
      <c r="O4017" s="31" t="str">
        <f t="shared" si="1119"/>
        <v>W</v>
      </c>
      <c r="P4017" s="134">
        <v>19.96</v>
      </c>
      <c r="Q4017" s="31" t="str">
        <f t="shared" si="1120"/>
        <v>-</v>
      </c>
      <c r="R4017" s="31">
        <f t="shared" si="1121"/>
        <v>19.96</v>
      </c>
      <c r="U4017" s="133">
        <v>43633.041666666664</v>
      </c>
      <c r="V4017" s="9">
        <f t="shared" si="1122"/>
        <v>6</v>
      </c>
      <c r="W4017" s="9">
        <f t="shared" si="1123"/>
        <v>17</v>
      </c>
      <c r="X4017" s="9">
        <f t="shared" si="1124"/>
        <v>1</v>
      </c>
      <c r="Y4017" s="31" t="str">
        <f t="shared" si="1125"/>
        <v/>
      </c>
      <c r="Z4017" s="134">
        <v>17.670000000000002</v>
      </c>
      <c r="AA4017" s="31" t="str">
        <f t="shared" si="1126"/>
        <v>-</v>
      </c>
      <c r="AB4017" s="31">
        <f t="shared" si="1127"/>
        <v>17.670000000000002</v>
      </c>
    </row>
    <row r="4018" spans="1:28" x14ac:dyDescent="0.3">
      <c r="A4018" s="133">
        <v>42903.083333333336</v>
      </c>
      <c r="B4018" s="152">
        <f t="shared" si="1128"/>
        <v>6</v>
      </c>
      <c r="C4018" s="152">
        <f t="shared" si="1129"/>
        <v>17</v>
      </c>
      <c r="D4018" s="152">
        <f t="shared" si="1130"/>
        <v>2</v>
      </c>
      <c r="E4018" s="38" t="str">
        <f t="shared" si="1131"/>
        <v>W</v>
      </c>
      <c r="F4018" s="134">
        <v>19.45</v>
      </c>
      <c r="G4018" s="38" t="str">
        <f t="shared" si="1132"/>
        <v>-</v>
      </c>
      <c r="H4018" s="38">
        <f t="shared" si="1133"/>
        <v>19.45</v>
      </c>
      <c r="K4018" s="133">
        <v>43268.083333333336</v>
      </c>
      <c r="L4018" s="9">
        <f t="shared" si="1116"/>
        <v>6</v>
      </c>
      <c r="M4018" s="9">
        <f t="shared" si="1117"/>
        <v>17</v>
      </c>
      <c r="N4018" s="9">
        <f t="shared" si="1118"/>
        <v>2</v>
      </c>
      <c r="O4018" s="31" t="str">
        <f t="shared" si="1119"/>
        <v>W</v>
      </c>
      <c r="P4018" s="134">
        <v>19.309999999999999</v>
      </c>
      <c r="Q4018" s="31" t="str">
        <f t="shared" si="1120"/>
        <v>-</v>
      </c>
      <c r="R4018" s="31">
        <f t="shared" si="1121"/>
        <v>19.309999999999999</v>
      </c>
      <c r="U4018" s="133">
        <v>43633.083333333336</v>
      </c>
      <c r="V4018" s="9">
        <f t="shared" si="1122"/>
        <v>6</v>
      </c>
      <c r="W4018" s="9">
        <f t="shared" si="1123"/>
        <v>17</v>
      </c>
      <c r="X4018" s="9">
        <f t="shared" si="1124"/>
        <v>2</v>
      </c>
      <c r="Y4018" s="31" t="str">
        <f t="shared" si="1125"/>
        <v/>
      </c>
      <c r="Z4018" s="134">
        <v>16.18</v>
      </c>
      <c r="AA4018" s="31" t="str">
        <f t="shared" si="1126"/>
        <v>-</v>
      </c>
      <c r="AB4018" s="31">
        <f t="shared" si="1127"/>
        <v>16.18</v>
      </c>
    </row>
    <row r="4019" spans="1:28" x14ac:dyDescent="0.3">
      <c r="A4019" s="133">
        <v>42903.125</v>
      </c>
      <c r="B4019" s="152">
        <f t="shared" si="1128"/>
        <v>6</v>
      </c>
      <c r="C4019" s="152">
        <f t="shared" si="1129"/>
        <v>17</v>
      </c>
      <c r="D4019" s="152">
        <f t="shared" si="1130"/>
        <v>3</v>
      </c>
      <c r="E4019" s="38" t="str">
        <f t="shared" si="1131"/>
        <v>W</v>
      </c>
      <c r="F4019" s="134">
        <v>18.059999999999999</v>
      </c>
      <c r="G4019" s="38" t="str">
        <f t="shared" si="1132"/>
        <v>-</v>
      </c>
      <c r="H4019" s="38">
        <f t="shared" si="1133"/>
        <v>18.059999999999999</v>
      </c>
      <c r="K4019" s="133">
        <v>43268.125</v>
      </c>
      <c r="L4019" s="9">
        <f t="shared" si="1116"/>
        <v>6</v>
      </c>
      <c r="M4019" s="9">
        <f t="shared" si="1117"/>
        <v>17</v>
      </c>
      <c r="N4019" s="9">
        <f t="shared" si="1118"/>
        <v>3</v>
      </c>
      <c r="O4019" s="31" t="str">
        <f t="shared" si="1119"/>
        <v>W</v>
      </c>
      <c r="P4019" s="134">
        <v>18.46</v>
      </c>
      <c r="Q4019" s="31" t="str">
        <f t="shared" si="1120"/>
        <v>-</v>
      </c>
      <c r="R4019" s="31">
        <f t="shared" si="1121"/>
        <v>18.46</v>
      </c>
      <c r="U4019" s="133">
        <v>43633.125</v>
      </c>
      <c r="V4019" s="9">
        <f t="shared" si="1122"/>
        <v>6</v>
      </c>
      <c r="W4019" s="9">
        <f t="shared" si="1123"/>
        <v>17</v>
      </c>
      <c r="X4019" s="9">
        <f t="shared" si="1124"/>
        <v>3</v>
      </c>
      <c r="Y4019" s="31" t="str">
        <f t="shared" si="1125"/>
        <v/>
      </c>
      <c r="Z4019" s="134">
        <v>15.77</v>
      </c>
      <c r="AA4019" s="31" t="str">
        <f t="shared" si="1126"/>
        <v>-</v>
      </c>
      <c r="AB4019" s="31">
        <f t="shared" si="1127"/>
        <v>15.77</v>
      </c>
    </row>
    <row r="4020" spans="1:28" x14ac:dyDescent="0.3">
      <c r="A4020" s="133">
        <v>42903.166666666664</v>
      </c>
      <c r="B4020" s="152">
        <f t="shared" si="1128"/>
        <v>6</v>
      </c>
      <c r="C4020" s="152">
        <f t="shared" si="1129"/>
        <v>17</v>
      </c>
      <c r="D4020" s="152">
        <f t="shared" si="1130"/>
        <v>4</v>
      </c>
      <c r="E4020" s="38" t="str">
        <f t="shared" si="1131"/>
        <v>W</v>
      </c>
      <c r="F4020" s="134">
        <v>17.690000000000001</v>
      </c>
      <c r="G4020" s="38" t="str">
        <f t="shared" si="1132"/>
        <v>-</v>
      </c>
      <c r="H4020" s="38">
        <f t="shared" si="1133"/>
        <v>17.690000000000001</v>
      </c>
      <c r="K4020" s="133">
        <v>43268.166666666664</v>
      </c>
      <c r="L4020" s="9">
        <f t="shared" si="1116"/>
        <v>6</v>
      </c>
      <c r="M4020" s="9">
        <f t="shared" si="1117"/>
        <v>17</v>
      </c>
      <c r="N4020" s="9">
        <f t="shared" si="1118"/>
        <v>4</v>
      </c>
      <c r="O4020" s="31" t="str">
        <f t="shared" si="1119"/>
        <v>W</v>
      </c>
      <c r="P4020" s="134">
        <v>17.62</v>
      </c>
      <c r="Q4020" s="31" t="str">
        <f t="shared" si="1120"/>
        <v>-</v>
      </c>
      <c r="R4020" s="31">
        <f t="shared" si="1121"/>
        <v>17.62</v>
      </c>
      <c r="U4020" s="133">
        <v>43633.166666666664</v>
      </c>
      <c r="V4020" s="9">
        <f t="shared" si="1122"/>
        <v>6</v>
      </c>
      <c r="W4020" s="9">
        <f t="shared" si="1123"/>
        <v>17</v>
      </c>
      <c r="X4020" s="9">
        <f t="shared" si="1124"/>
        <v>4</v>
      </c>
      <c r="Y4020" s="31" t="str">
        <f t="shared" si="1125"/>
        <v/>
      </c>
      <c r="Z4020" s="134">
        <v>16.07</v>
      </c>
      <c r="AA4020" s="31" t="str">
        <f t="shared" si="1126"/>
        <v>-</v>
      </c>
      <c r="AB4020" s="31">
        <f t="shared" si="1127"/>
        <v>16.07</v>
      </c>
    </row>
    <row r="4021" spans="1:28" x14ac:dyDescent="0.3">
      <c r="A4021" s="133">
        <v>42903.208333333336</v>
      </c>
      <c r="B4021" s="152">
        <f t="shared" si="1128"/>
        <v>6</v>
      </c>
      <c r="C4021" s="152">
        <f t="shared" si="1129"/>
        <v>17</v>
      </c>
      <c r="D4021" s="152">
        <f t="shared" si="1130"/>
        <v>5</v>
      </c>
      <c r="E4021" s="38" t="str">
        <f t="shared" si="1131"/>
        <v>W</v>
      </c>
      <c r="F4021" s="134">
        <v>17.649999999999999</v>
      </c>
      <c r="G4021" s="38" t="str">
        <f t="shared" si="1132"/>
        <v>-</v>
      </c>
      <c r="H4021" s="38">
        <f t="shared" si="1133"/>
        <v>17.649999999999999</v>
      </c>
      <c r="K4021" s="133">
        <v>43268.208333333336</v>
      </c>
      <c r="L4021" s="9">
        <f t="shared" si="1116"/>
        <v>6</v>
      </c>
      <c r="M4021" s="9">
        <f t="shared" si="1117"/>
        <v>17</v>
      </c>
      <c r="N4021" s="9">
        <f t="shared" si="1118"/>
        <v>5</v>
      </c>
      <c r="O4021" s="31" t="str">
        <f t="shared" si="1119"/>
        <v>W</v>
      </c>
      <c r="P4021" s="134">
        <v>16.34</v>
      </c>
      <c r="Q4021" s="31" t="str">
        <f t="shared" si="1120"/>
        <v>-</v>
      </c>
      <c r="R4021" s="31">
        <f t="shared" si="1121"/>
        <v>16.34</v>
      </c>
      <c r="U4021" s="133">
        <v>43633.208333333336</v>
      </c>
      <c r="V4021" s="9">
        <f t="shared" si="1122"/>
        <v>6</v>
      </c>
      <c r="W4021" s="9">
        <f t="shared" si="1123"/>
        <v>17</v>
      </c>
      <c r="X4021" s="9">
        <f t="shared" si="1124"/>
        <v>5</v>
      </c>
      <c r="Y4021" s="31" t="str">
        <f t="shared" si="1125"/>
        <v/>
      </c>
      <c r="Z4021" s="134">
        <v>18.170000000000002</v>
      </c>
      <c r="AA4021" s="31" t="str">
        <f t="shared" si="1126"/>
        <v>-</v>
      </c>
      <c r="AB4021" s="31">
        <f t="shared" si="1127"/>
        <v>18.170000000000002</v>
      </c>
    </row>
    <row r="4022" spans="1:28" x14ac:dyDescent="0.3">
      <c r="A4022" s="133">
        <v>42903.25</v>
      </c>
      <c r="B4022" s="152">
        <f t="shared" si="1128"/>
        <v>6</v>
      </c>
      <c r="C4022" s="152">
        <f t="shared" si="1129"/>
        <v>17</v>
      </c>
      <c r="D4022" s="152">
        <f t="shared" si="1130"/>
        <v>6</v>
      </c>
      <c r="E4022" s="38" t="str">
        <f t="shared" si="1131"/>
        <v>W</v>
      </c>
      <c r="F4022" s="134">
        <v>17.75</v>
      </c>
      <c r="G4022" s="38" t="str">
        <f t="shared" si="1132"/>
        <v>-</v>
      </c>
      <c r="H4022" s="38">
        <f t="shared" si="1133"/>
        <v>17.75</v>
      </c>
      <c r="K4022" s="133">
        <v>43268.25</v>
      </c>
      <c r="L4022" s="9">
        <f t="shared" si="1116"/>
        <v>6</v>
      </c>
      <c r="M4022" s="9">
        <f t="shared" si="1117"/>
        <v>17</v>
      </c>
      <c r="N4022" s="9">
        <f t="shared" si="1118"/>
        <v>6</v>
      </c>
      <c r="O4022" s="31" t="str">
        <f t="shared" si="1119"/>
        <v>W</v>
      </c>
      <c r="P4022" s="134">
        <v>16.66</v>
      </c>
      <c r="Q4022" s="31" t="str">
        <f t="shared" si="1120"/>
        <v>-</v>
      </c>
      <c r="R4022" s="31">
        <f t="shared" si="1121"/>
        <v>16.66</v>
      </c>
      <c r="U4022" s="133">
        <v>43633.25</v>
      </c>
      <c r="V4022" s="9">
        <f t="shared" si="1122"/>
        <v>6</v>
      </c>
      <c r="W4022" s="9">
        <f t="shared" si="1123"/>
        <v>17</v>
      </c>
      <c r="X4022" s="9">
        <f t="shared" si="1124"/>
        <v>6</v>
      </c>
      <c r="Y4022" s="31" t="str">
        <f t="shared" si="1125"/>
        <v/>
      </c>
      <c r="Z4022" s="134">
        <v>19.73</v>
      </c>
      <c r="AA4022" s="31" t="str">
        <f t="shared" si="1126"/>
        <v>-</v>
      </c>
      <c r="AB4022" s="31">
        <f t="shared" si="1127"/>
        <v>19.73</v>
      </c>
    </row>
    <row r="4023" spans="1:28" x14ac:dyDescent="0.3">
      <c r="A4023" s="133">
        <v>42903.291666666664</v>
      </c>
      <c r="B4023" s="152">
        <f t="shared" si="1128"/>
        <v>6</v>
      </c>
      <c r="C4023" s="152">
        <f t="shared" si="1129"/>
        <v>17</v>
      </c>
      <c r="D4023" s="152">
        <f t="shared" si="1130"/>
        <v>7</v>
      </c>
      <c r="E4023" s="38" t="str">
        <f t="shared" si="1131"/>
        <v>W</v>
      </c>
      <c r="F4023" s="134">
        <v>20.34</v>
      </c>
      <c r="G4023" s="38" t="str">
        <f t="shared" si="1132"/>
        <v>-</v>
      </c>
      <c r="H4023" s="38">
        <f t="shared" si="1133"/>
        <v>20.34</v>
      </c>
      <c r="K4023" s="133">
        <v>43268.291666666664</v>
      </c>
      <c r="L4023" s="9">
        <f t="shared" si="1116"/>
        <v>6</v>
      </c>
      <c r="M4023" s="9">
        <f t="shared" si="1117"/>
        <v>17</v>
      </c>
      <c r="N4023" s="9">
        <f t="shared" si="1118"/>
        <v>7</v>
      </c>
      <c r="O4023" s="31" t="str">
        <f t="shared" si="1119"/>
        <v>W</v>
      </c>
      <c r="P4023" s="134">
        <v>19.18</v>
      </c>
      <c r="Q4023" s="31" t="str">
        <f t="shared" si="1120"/>
        <v>-</v>
      </c>
      <c r="R4023" s="31">
        <f t="shared" si="1121"/>
        <v>19.18</v>
      </c>
      <c r="U4023" s="133">
        <v>43633.291666666664</v>
      </c>
      <c r="V4023" s="9">
        <f t="shared" si="1122"/>
        <v>6</v>
      </c>
      <c r="W4023" s="9">
        <f t="shared" si="1123"/>
        <v>17</v>
      </c>
      <c r="X4023" s="9">
        <f t="shared" si="1124"/>
        <v>7</v>
      </c>
      <c r="Y4023" s="31" t="str">
        <f t="shared" si="1125"/>
        <v/>
      </c>
      <c r="Z4023" s="134">
        <v>20.399999999999999</v>
      </c>
      <c r="AA4023" s="31" t="str">
        <f t="shared" si="1126"/>
        <v>-</v>
      </c>
      <c r="AB4023" s="31">
        <f t="shared" si="1127"/>
        <v>20.399999999999999</v>
      </c>
    </row>
    <row r="4024" spans="1:28" x14ac:dyDescent="0.3">
      <c r="A4024" s="133">
        <v>42903.333333333336</v>
      </c>
      <c r="B4024" s="152">
        <f t="shared" si="1128"/>
        <v>6</v>
      </c>
      <c r="C4024" s="152">
        <f t="shared" si="1129"/>
        <v>17</v>
      </c>
      <c r="D4024" s="152">
        <f t="shared" si="1130"/>
        <v>8</v>
      </c>
      <c r="E4024" s="38" t="str">
        <f t="shared" si="1131"/>
        <v>W</v>
      </c>
      <c r="F4024" s="134">
        <v>22.3</v>
      </c>
      <c r="G4024" s="38" t="str">
        <f t="shared" si="1132"/>
        <v>-</v>
      </c>
      <c r="H4024" s="38">
        <f t="shared" si="1133"/>
        <v>22.3</v>
      </c>
      <c r="K4024" s="133">
        <v>43268.333333333336</v>
      </c>
      <c r="L4024" s="9">
        <f t="shared" si="1116"/>
        <v>6</v>
      </c>
      <c r="M4024" s="9">
        <f t="shared" si="1117"/>
        <v>17</v>
      </c>
      <c r="N4024" s="9">
        <f t="shared" si="1118"/>
        <v>8</v>
      </c>
      <c r="O4024" s="31" t="str">
        <f t="shared" si="1119"/>
        <v>W</v>
      </c>
      <c r="P4024" s="134">
        <v>21.12</v>
      </c>
      <c r="Q4024" s="31" t="str">
        <f t="shared" si="1120"/>
        <v>-</v>
      </c>
      <c r="R4024" s="31">
        <f t="shared" si="1121"/>
        <v>21.12</v>
      </c>
      <c r="U4024" s="133">
        <v>43633.333333333336</v>
      </c>
      <c r="V4024" s="9">
        <f t="shared" si="1122"/>
        <v>6</v>
      </c>
      <c r="W4024" s="9">
        <f t="shared" si="1123"/>
        <v>17</v>
      </c>
      <c r="X4024" s="9">
        <f t="shared" si="1124"/>
        <v>8</v>
      </c>
      <c r="Y4024" s="31" t="str">
        <f t="shared" si="1125"/>
        <v/>
      </c>
      <c r="Z4024" s="134">
        <v>21.63</v>
      </c>
      <c r="AA4024" s="31">
        <f t="shared" si="1126"/>
        <v>21.63</v>
      </c>
      <c r="AB4024" s="31" t="str">
        <f t="shared" si="1127"/>
        <v>-</v>
      </c>
    </row>
    <row r="4025" spans="1:28" x14ac:dyDescent="0.3">
      <c r="A4025" s="133">
        <v>42903.375</v>
      </c>
      <c r="B4025" s="152">
        <f t="shared" si="1128"/>
        <v>6</v>
      </c>
      <c r="C4025" s="152">
        <f t="shared" si="1129"/>
        <v>17</v>
      </c>
      <c r="D4025" s="152">
        <f t="shared" si="1130"/>
        <v>9</v>
      </c>
      <c r="E4025" s="38" t="str">
        <f t="shared" si="1131"/>
        <v>W</v>
      </c>
      <c r="F4025" s="134">
        <v>23.66</v>
      </c>
      <c r="G4025" s="38" t="str">
        <f t="shared" si="1132"/>
        <v>-</v>
      </c>
      <c r="H4025" s="38">
        <f t="shared" si="1133"/>
        <v>23.66</v>
      </c>
      <c r="K4025" s="133">
        <v>43268.375</v>
      </c>
      <c r="L4025" s="9">
        <f t="shared" si="1116"/>
        <v>6</v>
      </c>
      <c r="M4025" s="9">
        <f t="shared" si="1117"/>
        <v>17</v>
      </c>
      <c r="N4025" s="9">
        <f t="shared" si="1118"/>
        <v>9</v>
      </c>
      <c r="O4025" s="31" t="str">
        <f t="shared" si="1119"/>
        <v>W</v>
      </c>
      <c r="P4025" s="134">
        <v>24.22</v>
      </c>
      <c r="Q4025" s="31" t="str">
        <f t="shared" si="1120"/>
        <v>-</v>
      </c>
      <c r="R4025" s="31">
        <f t="shared" si="1121"/>
        <v>24.22</v>
      </c>
      <c r="U4025" s="133">
        <v>43633.375</v>
      </c>
      <c r="V4025" s="9">
        <f t="shared" si="1122"/>
        <v>6</v>
      </c>
      <c r="W4025" s="9">
        <f t="shared" si="1123"/>
        <v>17</v>
      </c>
      <c r="X4025" s="9">
        <f t="shared" si="1124"/>
        <v>9</v>
      </c>
      <c r="Y4025" s="31" t="str">
        <f t="shared" si="1125"/>
        <v/>
      </c>
      <c r="Z4025" s="134">
        <v>25.37</v>
      </c>
      <c r="AA4025" s="31">
        <f t="shared" si="1126"/>
        <v>25.37</v>
      </c>
      <c r="AB4025" s="31" t="str">
        <f t="shared" si="1127"/>
        <v>-</v>
      </c>
    </row>
    <row r="4026" spans="1:28" x14ac:dyDescent="0.3">
      <c r="A4026" s="133">
        <v>42903.416666666664</v>
      </c>
      <c r="B4026" s="152">
        <f t="shared" si="1128"/>
        <v>6</v>
      </c>
      <c r="C4026" s="152">
        <f t="shared" si="1129"/>
        <v>17</v>
      </c>
      <c r="D4026" s="152">
        <f t="shared" si="1130"/>
        <v>10</v>
      </c>
      <c r="E4026" s="38" t="str">
        <f t="shared" si="1131"/>
        <v>W</v>
      </c>
      <c r="F4026" s="134">
        <v>26.13</v>
      </c>
      <c r="G4026" s="38" t="str">
        <f t="shared" si="1132"/>
        <v>-</v>
      </c>
      <c r="H4026" s="38">
        <f t="shared" si="1133"/>
        <v>26.13</v>
      </c>
      <c r="K4026" s="133">
        <v>43268.416666666664</v>
      </c>
      <c r="L4026" s="9">
        <f t="shared" si="1116"/>
        <v>6</v>
      </c>
      <c r="M4026" s="9">
        <f t="shared" si="1117"/>
        <v>17</v>
      </c>
      <c r="N4026" s="9">
        <f t="shared" si="1118"/>
        <v>10</v>
      </c>
      <c r="O4026" s="31" t="str">
        <f t="shared" si="1119"/>
        <v>W</v>
      </c>
      <c r="P4026" s="134">
        <v>29.12</v>
      </c>
      <c r="Q4026" s="31" t="str">
        <f t="shared" si="1120"/>
        <v>-</v>
      </c>
      <c r="R4026" s="31">
        <f t="shared" si="1121"/>
        <v>29.12</v>
      </c>
      <c r="U4026" s="133">
        <v>43633.416666666664</v>
      </c>
      <c r="V4026" s="9">
        <f t="shared" si="1122"/>
        <v>6</v>
      </c>
      <c r="W4026" s="9">
        <f t="shared" si="1123"/>
        <v>17</v>
      </c>
      <c r="X4026" s="9">
        <f t="shared" si="1124"/>
        <v>10</v>
      </c>
      <c r="Y4026" s="31" t="str">
        <f t="shared" si="1125"/>
        <v/>
      </c>
      <c r="Z4026" s="134">
        <v>29.09</v>
      </c>
      <c r="AA4026" s="31">
        <f t="shared" si="1126"/>
        <v>29.09</v>
      </c>
      <c r="AB4026" s="31" t="str">
        <f t="shared" si="1127"/>
        <v>-</v>
      </c>
    </row>
    <row r="4027" spans="1:28" x14ac:dyDescent="0.3">
      <c r="A4027" s="133">
        <v>42903.458333333336</v>
      </c>
      <c r="B4027" s="152">
        <f t="shared" si="1128"/>
        <v>6</v>
      </c>
      <c r="C4027" s="152">
        <f t="shared" si="1129"/>
        <v>17</v>
      </c>
      <c r="D4027" s="152">
        <f t="shared" si="1130"/>
        <v>11</v>
      </c>
      <c r="E4027" s="38" t="str">
        <f t="shared" si="1131"/>
        <v>W</v>
      </c>
      <c r="F4027" s="134">
        <v>28.65</v>
      </c>
      <c r="G4027" s="38" t="str">
        <f t="shared" si="1132"/>
        <v>-</v>
      </c>
      <c r="H4027" s="38">
        <f t="shared" si="1133"/>
        <v>28.65</v>
      </c>
      <c r="K4027" s="133">
        <v>43268.458333333336</v>
      </c>
      <c r="L4027" s="9">
        <f t="shared" si="1116"/>
        <v>6</v>
      </c>
      <c r="M4027" s="9">
        <f t="shared" si="1117"/>
        <v>17</v>
      </c>
      <c r="N4027" s="9">
        <f t="shared" si="1118"/>
        <v>11</v>
      </c>
      <c r="O4027" s="31" t="str">
        <f t="shared" si="1119"/>
        <v>W</v>
      </c>
      <c r="P4027" s="134">
        <v>36.65</v>
      </c>
      <c r="Q4027" s="31" t="str">
        <f t="shared" si="1120"/>
        <v>-</v>
      </c>
      <c r="R4027" s="31">
        <f t="shared" si="1121"/>
        <v>36.65</v>
      </c>
      <c r="U4027" s="133">
        <v>43633.458333333336</v>
      </c>
      <c r="V4027" s="9">
        <f t="shared" si="1122"/>
        <v>6</v>
      </c>
      <c r="W4027" s="9">
        <f t="shared" si="1123"/>
        <v>17</v>
      </c>
      <c r="X4027" s="9">
        <f t="shared" si="1124"/>
        <v>11</v>
      </c>
      <c r="Y4027" s="31" t="str">
        <f t="shared" si="1125"/>
        <v/>
      </c>
      <c r="Z4027" s="134">
        <v>29.8</v>
      </c>
      <c r="AA4027" s="31">
        <f t="shared" si="1126"/>
        <v>29.8</v>
      </c>
      <c r="AB4027" s="31" t="str">
        <f t="shared" si="1127"/>
        <v>-</v>
      </c>
    </row>
    <row r="4028" spans="1:28" x14ac:dyDescent="0.3">
      <c r="A4028" s="133">
        <v>42903.5</v>
      </c>
      <c r="B4028" s="152">
        <f t="shared" si="1128"/>
        <v>6</v>
      </c>
      <c r="C4028" s="152">
        <f t="shared" si="1129"/>
        <v>17</v>
      </c>
      <c r="D4028" s="152">
        <f t="shared" si="1130"/>
        <v>12</v>
      </c>
      <c r="E4028" s="38" t="str">
        <f t="shared" si="1131"/>
        <v>W</v>
      </c>
      <c r="F4028" s="134">
        <v>32.76</v>
      </c>
      <c r="G4028" s="38" t="str">
        <f t="shared" si="1132"/>
        <v>-</v>
      </c>
      <c r="H4028" s="38">
        <f t="shared" si="1133"/>
        <v>32.76</v>
      </c>
      <c r="K4028" s="133">
        <v>43268.5</v>
      </c>
      <c r="L4028" s="9">
        <f t="shared" si="1116"/>
        <v>6</v>
      </c>
      <c r="M4028" s="9">
        <f t="shared" si="1117"/>
        <v>17</v>
      </c>
      <c r="N4028" s="9">
        <f t="shared" si="1118"/>
        <v>12</v>
      </c>
      <c r="O4028" s="31" t="str">
        <f t="shared" si="1119"/>
        <v>W</v>
      </c>
      <c r="P4028" s="134">
        <v>40.14</v>
      </c>
      <c r="Q4028" s="31" t="str">
        <f t="shared" si="1120"/>
        <v>-</v>
      </c>
      <c r="R4028" s="31">
        <f t="shared" si="1121"/>
        <v>40.14</v>
      </c>
      <c r="U4028" s="133">
        <v>43633.5</v>
      </c>
      <c r="V4028" s="9">
        <f t="shared" si="1122"/>
        <v>6</v>
      </c>
      <c r="W4028" s="9">
        <f t="shared" si="1123"/>
        <v>17</v>
      </c>
      <c r="X4028" s="9">
        <f t="shared" si="1124"/>
        <v>12</v>
      </c>
      <c r="Y4028" s="31" t="str">
        <f t="shared" si="1125"/>
        <v/>
      </c>
      <c r="Z4028" s="134">
        <v>33.31</v>
      </c>
      <c r="AA4028" s="31">
        <f t="shared" si="1126"/>
        <v>33.31</v>
      </c>
      <c r="AB4028" s="31" t="str">
        <f t="shared" si="1127"/>
        <v>-</v>
      </c>
    </row>
    <row r="4029" spans="1:28" x14ac:dyDescent="0.3">
      <c r="A4029" s="133">
        <v>42903.541666666664</v>
      </c>
      <c r="B4029" s="152">
        <f t="shared" si="1128"/>
        <v>6</v>
      </c>
      <c r="C4029" s="152">
        <f t="shared" si="1129"/>
        <v>17</v>
      </c>
      <c r="D4029" s="152">
        <f t="shared" si="1130"/>
        <v>13</v>
      </c>
      <c r="E4029" s="38" t="str">
        <f t="shared" si="1131"/>
        <v>W</v>
      </c>
      <c r="F4029" s="134">
        <v>34.14</v>
      </c>
      <c r="G4029" s="38" t="str">
        <f t="shared" si="1132"/>
        <v>-</v>
      </c>
      <c r="H4029" s="38">
        <f t="shared" si="1133"/>
        <v>34.14</v>
      </c>
      <c r="K4029" s="133">
        <v>43268.541666666664</v>
      </c>
      <c r="L4029" s="9">
        <f t="shared" si="1116"/>
        <v>6</v>
      </c>
      <c r="M4029" s="9">
        <f t="shared" si="1117"/>
        <v>17</v>
      </c>
      <c r="N4029" s="9">
        <f t="shared" si="1118"/>
        <v>13</v>
      </c>
      <c r="O4029" s="31" t="str">
        <f t="shared" si="1119"/>
        <v>W</v>
      </c>
      <c r="P4029" s="134">
        <v>45.38</v>
      </c>
      <c r="Q4029" s="31" t="str">
        <f t="shared" si="1120"/>
        <v>-</v>
      </c>
      <c r="R4029" s="31">
        <f t="shared" si="1121"/>
        <v>45.38</v>
      </c>
      <c r="U4029" s="133">
        <v>43633.541666666664</v>
      </c>
      <c r="V4029" s="9">
        <f t="shared" si="1122"/>
        <v>6</v>
      </c>
      <c r="W4029" s="9">
        <f t="shared" si="1123"/>
        <v>17</v>
      </c>
      <c r="X4029" s="9">
        <f t="shared" si="1124"/>
        <v>13</v>
      </c>
      <c r="Y4029" s="31" t="str">
        <f t="shared" si="1125"/>
        <v/>
      </c>
      <c r="Z4029" s="134">
        <v>34.200000000000003</v>
      </c>
      <c r="AA4029" s="31">
        <f t="shared" si="1126"/>
        <v>34.200000000000003</v>
      </c>
      <c r="AB4029" s="31" t="str">
        <f t="shared" si="1127"/>
        <v>-</v>
      </c>
    </row>
    <row r="4030" spans="1:28" x14ac:dyDescent="0.3">
      <c r="A4030" s="133">
        <v>42903.583333333336</v>
      </c>
      <c r="B4030" s="152">
        <f t="shared" si="1128"/>
        <v>6</v>
      </c>
      <c r="C4030" s="152">
        <f t="shared" si="1129"/>
        <v>17</v>
      </c>
      <c r="D4030" s="152">
        <f t="shared" si="1130"/>
        <v>14</v>
      </c>
      <c r="E4030" s="38" t="str">
        <f t="shared" si="1131"/>
        <v>W</v>
      </c>
      <c r="F4030" s="134">
        <v>34.979999999999997</v>
      </c>
      <c r="G4030" s="38" t="str">
        <f t="shared" si="1132"/>
        <v>-</v>
      </c>
      <c r="H4030" s="38">
        <f t="shared" si="1133"/>
        <v>34.979999999999997</v>
      </c>
      <c r="K4030" s="133">
        <v>43268.583333333336</v>
      </c>
      <c r="L4030" s="9">
        <f t="shared" si="1116"/>
        <v>6</v>
      </c>
      <c r="M4030" s="9">
        <f t="shared" si="1117"/>
        <v>17</v>
      </c>
      <c r="N4030" s="9">
        <f t="shared" si="1118"/>
        <v>14</v>
      </c>
      <c r="O4030" s="31" t="str">
        <f t="shared" si="1119"/>
        <v>W</v>
      </c>
      <c r="P4030" s="134">
        <v>49.09</v>
      </c>
      <c r="Q4030" s="31" t="str">
        <f t="shared" si="1120"/>
        <v>-</v>
      </c>
      <c r="R4030" s="31">
        <f t="shared" si="1121"/>
        <v>49.09</v>
      </c>
      <c r="U4030" s="133">
        <v>43633.583333333336</v>
      </c>
      <c r="V4030" s="9">
        <f t="shared" si="1122"/>
        <v>6</v>
      </c>
      <c r="W4030" s="9">
        <f t="shared" si="1123"/>
        <v>17</v>
      </c>
      <c r="X4030" s="9">
        <f t="shared" si="1124"/>
        <v>14</v>
      </c>
      <c r="Y4030" s="31" t="str">
        <f t="shared" si="1125"/>
        <v/>
      </c>
      <c r="Z4030" s="134">
        <v>35.03</v>
      </c>
      <c r="AA4030" s="31">
        <f t="shared" si="1126"/>
        <v>35.03</v>
      </c>
      <c r="AB4030" s="31" t="str">
        <f t="shared" si="1127"/>
        <v>-</v>
      </c>
    </row>
    <row r="4031" spans="1:28" x14ac:dyDescent="0.3">
      <c r="A4031" s="133">
        <v>42903.625</v>
      </c>
      <c r="B4031" s="152">
        <f t="shared" si="1128"/>
        <v>6</v>
      </c>
      <c r="C4031" s="152">
        <f t="shared" si="1129"/>
        <v>17</v>
      </c>
      <c r="D4031" s="152">
        <f t="shared" si="1130"/>
        <v>15</v>
      </c>
      <c r="E4031" s="38" t="str">
        <f t="shared" si="1131"/>
        <v>W</v>
      </c>
      <c r="F4031" s="134">
        <v>36.49</v>
      </c>
      <c r="G4031" s="38" t="str">
        <f t="shared" si="1132"/>
        <v>-</v>
      </c>
      <c r="H4031" s="38">
        <f t="shared" si="1133"/>
        <v>36.49</v>
      </c>
      <c r="K4031" s="133">
        <v>43268.625</v>
      </c>
      <c r="L4031" s="9">
        <f t="shared" si="1116"/>
        <v>6</v>
      </c>
      <c r="M4031" s="9">
        <f t="shared" si="1117"/>
        <v>17</v>
      </c>
      <c r="N4031" s="9">
        <f t="shared" si="1118"/>
        <v>15</v>
      </c>
      <c r="O4031" s="31" t="str">
        <f t="shared" si="1119"/>
        <v>W</v>
      </c>
      <c r="P4031" s="134">
        <v>59</v>
      </c>
      <c r="Q4031" s="31" t="str">
        <f t="shared" si="1120"/>
        <v>-</v>
      </c>
      <c r="R4031" s="31">
        <f t="shared" si="1121"/>
        <v>59</v>
      </c>
      <c r="U4031" s="133">
        <v>43633.625</v>
      </c>
      <c r="V4031" s="9">
        <f t="shared" si="1122"/>
        <v>6</v>
      </c>
      <c r="W4031" s="9">
        <f t="shared" si="1123"/>
        <v>17</v>
      </c>
      <c r="X4031" s="9">
        <f t="shared" si="1124"/>
        <v>15</v>
      </c>
      <c r="Y4031" s="31" t="str">
        <f t="shared" si="1125"/>
        <v/>
      </c>
      <c r="Z4031" s="134">
        <v>34.68</v>
      </c>
      <c r="AA4031" s="31">
        <f t="shared" si="1126"/>
        <v>34.68</v>
      </c>
      <c r="AB4031" s="31" t="str">
        <f t="shared" si="1127"/>
        <v>-</v>
      </c>
    </row>
    <row r="4032" spans="1:28" x14ac:dyDescent="0.3">
      <c r="A4032" s="133">
        <v>42903.666666666664</v>
      </c>
      <c r="B4032" s="152">
        <f t="shared" si="1128"/>
        <v>6</v>
      </c>
      <c r="C4032" s="152">
        <f t="shared" si="1129"/>
        <v>17</v>
      </c>
      <c r="D4032" s="152">
        <f t="shared" si="1130"/>
        <v>16</v>
      </c>
      <c r="E4032" s="38" t="str">
        <f t="shared" si="1131"/>
        <v>W</v>
      </c>
      <c r="F4032" s="134">
        <v>42.53</v>
      </c>
      <c r="G4032" s="38" t="str">
        <f t="shared" si="1132"/>
        <v>-</v>
      </c>
      <c r="H4032" s="38">
        <f t="shared" si="1133"/>
        <v>42.53</v>
      </c>
      <c r="K4032" s="133">
        <v>43268.666666666664</v>
      </c>
      <c r="L4032" s="9">
        <f t="shared" si="1116"/>
        <v>6</v>
      </c>
      <c r="M4032" s="9">
        <f t="shared" si="1117"/>
        <v>17</v>
      </c>
      <c r="N4032" s="9">
        <f t="shared" si="1118"/>
        <v>16</v>
      </c>
      <c r="O4032" s="31" t="str">
        <f t="shared" si="1119"/>
        <v>W</v>
      </c>
      <c r="P4032" s="134">
        <v>64.37</v>
      </c>
      <c r="Q4032" s="31" t="str">
        <f t="shared" si="1120"/>
        <v>-</v>
      </c>
      <c r="R4032" s="31">
        <f t="shared" si="1121"/>
        <v>64.37</v>
      </c>
      <c r="U4032" s="133">
        <v>43633.666666666664</v>
      </c>
      <c r="V4032" s="9">
        <f t="shared" si="1122"/>
        <v>6</v>
      </c>
      <c r="W4032" s="9">
        <f t="shared" si="1123"/>
        <v>17</v>
      </c>
      <c r="X4032" s="9">
        <f t="shared" si="1124"/>
        <v>16</v>
      </c>
      <c r="Y4032" s="31" t="str">
        <f t="shared" si="1125"/>
        <v/>
      </c>
      <c r="Z4032" s="134">
        <v>35.17</v>
      </c>
      <c r="AA4032" s="31">
        <f t="shared" si="1126"/>
        <v>35.17</v>
      </c>
      <c r="AB4032" s="31" t="str">
        <f t="shared" si="1127"/>
        <v>-</v>
      </c>
    </row>
    <row r="4033" spans="1:28" x14ac:dyDescent="0.3">
      <c r="A4033" s="133">
        <v>42903.708333333336</v>
      </c>
      <c r="B4033" s="152">
        <f t="shared" si="1128"/>
        <v>6</v>
      </c>
      <c r="C4033" s="152">
        <f t="shared" si="1129"/>
        <v>17</v>
      </c>
      <c r="D4033" s="152">
        <f t="shared" si="1130"/>
        <v>17</v>
      </c>
      <c r="E4033" s="38" t="str">
        <f t="shared" si="1131"/>
        <v>W</v>
      </c>
      <c r="F4033" s="134">
        <v>41.1</v>
      </c>
      <c r="G4033" s="38" t="str">
        <f t="shared" si="1132"/>
        <v>-</v>
      </c>
      <c r="H4033" s="38">
        <f t="shared" si="1133"/>
        <v>41.1</v>
      </c>
      <c r="K4033" s="133">
        <v>43268.708333333336</v>
      </c>
      <c r="L4033" s="9">
        <f t="shared" si="1116"/>
        <v>6</v>
      </c>
      <c r="M4033" s="9">
        <f t="shared" si="1117"/>
        <v>17</v>
      </c>
      <c r="N4033" s="9">
        <f t="shared" si="1118"/>
        <v>17</v>
      </c>
      <c r="O4033" s="31" t="str">
        <f t="shared" si="1119"/>
        <v>W</v>
      </c>
      <c r="P4033" s="134">
        <v>66.760000000000005</v>
      </c>
      <c r="Q4033" s="31" t="str">
        <f t="shared" si="1120"/>
        <v>-</v>
      </c>
      <c r="R4033" s="31">
        <f t="shared" si="1121"/>
        <v>66.760000000000005</v>
      </c>
      <c r="U4033" s="133">
        <v>43633.708333333336</v>
      </c>
      <c r="V4033" s="9">
        <f t="shared" si="1122"/>
        <v>6</v>
      </c>
      <c r="W4033" s="9">
        <f t="shared" si="1123"/>
        <v>17</v>
      </c>
      <c r="X4033" s="9">
        <f t="shared" si="1124"/>
        <v>17</v>
      </c>
      <c r="Y4033" s="31" t="str">
        <f t="shared" si="1125"/>
        <v/>
      </c>
      <c r="Z4033" s="134">
        <v>34.68</v>
      </c>
      <c r="AA4033" s="31" t="str">
        <f t="shared" si="1126"/>
        <v>-</v>
      </c>
      <c r="AB4033" s="31">
        <f t="shared" si="1127"/>
        <v>34.68</v>
      </c>
    </row>
    <row r="4034" spans="1:28" x14ac:dyDescent="0.3">
      <c r="A4034" s="133">
        <v>42903.75</v>
      </c>
      <c r="B4034" s="152">
        <f t="shared" si="1128"/>
        <v>6</v>
      </c>
      <c r="C4034" s="152">
        <f t="shared" si="1129"/>
        <v>17</v>
      </c>
      <c r="D4034" s="152">
        <f t="shared" si="1130"/>
        <v>18</v>
      </c>
      <c r="E4034" s="38" t="str">
        <f t="shared" si="1131"/>
        <v>W</v>
      </c>
      <c r="F4034" s="134">
        <v>36.92</v>
      </c>
      <c r="G4034" s="38" t="str">
        <f t="shared" si="1132"/>
        <v>-</v>
      </c>
      <c r="H4034" s="38">
        <f t="shared" si="1133"/>
        <v>36.92</v>
      </c>
      <c r="K4034" s="133">
        <v>43268.75</v>
      </c>
      <c r="L4034" s="9">
        <f t="shared" si="1116"/>
        <v>6</v>
      </c>
      <c r="M4034" s="9">
        <f t="shared" si="1117"/>
        <v>17</v>
      </c>
      <c r="N4034" s="9">
        <f t="shared" si="1118"/>
        <v>18</v>
      </c>
      <c r="O4034" s="31" t="str">
        <f t="shared" si="1119"/>
        <v>W</v>
      </c>
      <c r="P4034" s="134">
        <v>51.11</v>
      </c>
      <c r="Q4034" s="31" t="str">
        <f t="shared" si="1120"/>
        <v>-</v>
      </c>
      <c r="R4034" s="31">
        <f t="shared" si="1121"/>
        <v>51.11</v>
      </c>
      <c r="U4034" s="133">
        <v>43633.75</v>
      </c>
      <c r="V4034" s="9">
        <f t="shared" si="1122"/>
        <v>6</v>
      </c>
      <c r="W4034" s="9">
        <f t="shared" si="1123"/>
        <v>17</v>
      </c>
      <c r="X4034" s="9">
        <f t="shared" si="1124"/>
        <v>18</v>
      </c>
      <c r="Y4034" s="31" t="str">
        <f t="shared" si="1125"/>
        <v/>
      </c>
      <c r="Z4034" s="134">
        <v>31.23</v>
      </c>
      <c r="AA4034" s="31" t="str">
        <f t="shared" si="1126"/>
        <v>-</v>
      </c>
      <c r="AB4034" s="31">
        <f t="shared" si="1127"/>
        <v>31.23</v>
      </c>
    </row>
    <row r="4035" spans="1:28" x14ac:dyDescent="0.3">
      <c r="A4035" s="133">
        <v>42903.791666666664</v>
      </c>
      <c r="B4035" s="152">
        <f t="shared" si="1128"/>
        <v>6</v>
      </c>
      <c r="C4035" s="152">
        <f t="shared" si="1129"/>
        <v>17</v>
      </c>
      <c r="D4035" s="152">
        <f t="shared" si="1130"/>
        <v>19</v>
      </c>
      <c r="E4035" s="38" t="str">
        <f t="shared" si="1131"/>
        <v>W</v>
      </c>
      <c r="F4035" s="134">
        <v>34.08</v>
      </c>
      <c r="G4035" s="38" t="str">
        <f t="shared" si="1132"/>
        <v>-</v>
      </c>
      <c r="H4035" s="38">
        <f t="shared" si="1133"/>
        <v>34.08</v>
      </c>
      <c r="K4035" s="133">
        <v>43268.791666666664</v>
      </c>
      <c r="L4035" s="9">
        <f t="shared" si="1116"/>
        <v>6</v>
      </c>
      <c r="M4035" s="9">
        <f t="shared" si="1117"/>
        <v>17</v>
      </c>
      <c r="N4035" s="9">
        <f t="shared" si="1118"/>
        <v>19</v>
      </c>
      <c r="O4035" s="31" t="str">
        <f t="shared" si="1119"/>
        <v>W</v>
      </c>
      <c r="P4035" s="134">
        <v>43.76</v>
      </c>
      <c r="Q4035" s="31" t="str">
        <f t="shared" si="1120"/>
        <v>-</v>
      </c>
      <c r="R4035" s="31">
        <f t="shared" si="1121"/>
        <v>43.76</v>
      </c>
      <c r="U4035" s="133">
        <v>43633.791666666664</v>
      </c>
      <c r="V4035" s="9">
        <f t="shared" si="1122"/>
        <v>6</v>
      </c>
      <c r="W4035" s="9">
        <f t="shared" si="1123"/>
        <v>17</v>
      </c>
      <c r="X4035" s="9">
        <f t="shared" si="1124"/>
        <v>19</v>
      </c>
      <c r="Y4035" s="31" t="str">
        <f t="shared" si="1125"/>
        <v/>
      </c>
      <c r="Z4035" s="134">
        <v>29.08</v>
      </c>
      <c r="AA4035" s="31" t="str">
        <f t="shared" si="1126"/>
        <v>-</v>
      </c>
      <c r="AB4035" s="31">
        <f t="shared" si="1127"/>
        <v>29.08</v>
      </c>
    </row>
    <row r="4036" spans="1:28" x14ac:dyDescent="0.3">
      <c r="A4036" s="133">
        <v>42903.833333333336</v>
      </c>
      <c r="B4036" s="152">
        <f t="shared" si="1128"/>
        <v>6</v>
      </c>
      <c r="C4036" s="152">
        <f t="shared" si="1129"/>
        <v>17</v>
      </c>
      <c r="D4036" s="152">
        <f t="shared" si="1130"/>
        <v>20</v>
      </c>
      <c r="E4036" s="38" t="str">
        <f t="shared" si="1131"/>
        <v>W</v>
      </c>
      <c r="F4036" s="134">
        <v>33.21</v>
      </c>
      <c r="G4036" s="38" t="str">
        <f t="shared" si="1132"/>
        <v>-</v>
      </c>
      <c r="H4036" s="38">
        <f t="shared" si="1133"/>
        <v>33.21</v>
      </c>
      <c r="K4036" s="133">
        <v>43268.833333333336</v>
      </c>
      <c r="L4036" s="9">
        <f t="shared" si="1116"/>
        <v>6</v>
      </c>
      <c r="M4036" s="9">
        <f t="shared" si="1117"/>
        <v>17</v>
      </c>
      <c r="N4036" s="9">
        <f t="shared" si="1118"/>
        <v>20</v>
      </c>
      <c r="O4036" s="31" t="str">
        <f t="shared" si="1119"/>
        <v>W</v>
      </c>
      <c r="P4036" s="134">
        <v>43.56</v>
      </c>
      <c r="Q4036" s="31" t="str">
        <f t="shared" si="1120"/>
        <v>-</v>
      </c>
      <c r="R4036" s="31">
        <f t="shared" si="1121"/>
        <v>43.56</v>
      </c>
      <c r="U4036" s="133">
        <v>43633.833333333336</v>
      </c>
      <c r="V4036" s="9">
        <f t="shared" si="1122"/>
        <v>6</v>
      </c>
      <c r="W4036" s="9">
        <f t="shared" si="1123"/>
        <v>17</v>
      </c>
      <c r="X4036" s="9">
        <f t="shared" si="1124"/>
        <v>20</v>
      </c>
      <c r="Y4036" s="31" t="str">
        <f t="shared" si="1125"/>
        <v/>
      </c>
      <c r="Z4036" s="134">
        <v>29.21</v>
      </c>
      <c r="AA4036" s="31" t="str">
        <f t="shared" si="1126"/>
        <v>-</v>
      </c>
      <c r="AB4036" s="31">
        <f t="shared" si="1127"/>
        <v>29.21</v>
      </c>
    </row>
    <row r="4037" spans="1:28" x14ac:dyDescent="0.3">
      <c r="A4037" s="133">
        <v>42903.875</v>
      </c>
      <c r="B4037" s="152">
        <f t="shared" si="1128"/>
        <v>6</v>
      </c>
      <c r="C4037" s="152">
        <f t="shared" si="1129"/>
        <v>17</v>
      </c>
      <c r="D4037" s="152">
        <f t="shared" si="1130"/>
        <v>21</v>
      </c>
      <c r="E4037" s="38" t="str">
        <f t="shared" si="1131"/>
        <v>W</v>
      </c>
      <c r="F4037" s="134">
        <v>31.21</v>
      </c>
      <c r="G4037" s="38" t="str">
        <f t="shared" si="1132"/>
        <v>-</v>
      </c>
      <c r="H4037" s="38">
        <f t="shared" si="1133"/>
        <v>31.21</v>
      </c>
      <c r="K4037" s="133">
        <v>43268.875</v>
      </c>
      <c r="L4037" s="9">
        <f t="shared" si="1116"/>
        <v>6</v>
      </c>
      <c r="M4037" s="9">
        <f t="shared" si="1117"/>
        <v>17</v>
      </c>
      <c r="N4037" s="9">
        <f t="shared" si="1118"/>
        <v>21</v>
      </c>
      <c r="O4037" s="31" t="str">
        <f t="shared" si="1119"/>
        <v>W</v>
      </c>
      <c r="P4037" s="134">
        <v>40.24</v>
      </c>
      <c r="Q4037" s="31" t="str">
        <f t="shared" si="1120"/>
        <v>-</v>
      </c>
      <c r="R4037" s="31">
        <f t="shared" si="1121"/>
        <v>40.24</v>
      </c>
      <c r="U4037" s="133">
        <v>43633.875</v>
      </c>
      <c r="V4037" s="9">
        <f t="shared" si="1122"/>
        <v>6</v>
      </c>
      <c r="W4037" s="9">
        <f t="shared" si="1123"/>
        <v>17</v>
      </c>
      <c r="X4037" s="9">
        <f t="shared" si="1124"/>
        <v>21</v>
      </c>
      <c r="Y4037" s="31" t="str">
        <f t="shared" si="1125"/>
        <v/>
      </c>
      <c r="Z4037" s="134">
        <v>28.33</v>
      </c>
      <c r="AA4037" s="31" t="str">
        <f t="shared" si="1126"/>
        <v>-</v>
      </c>
      <c r="AB4037" s="31">
        <f t="shared" si="1127"/>
        <v>28.33</v>
      </c>
    </row>
    <row r="4038" spans="1:28" x14ac:dyDescent="0.3">
      <c r="A4038" s="133">
        <v>42903.916666666664</v>
      </c>
      <c r="B4038" s="152">
        <f t="shared" si="1128"/>
        <v>6</v>
      </c>
      <c r="C4038" s="152">
        <f t="shared" si="1129"/>
        <v>17</v>
      </c>
      <c r="D4038" s="152">
        <f t="shared" si="1130"/>
        <v>22</v>
      </c>
      <c r="E4038" s="38" t="str">
        <f t="shared" si="1131"/>
        <v>W</v>
      </c>
      <c r="F4038" s="134">
        <v>26.1</v>
      </c>
      <c r="G4038" s="38" t="str">
        <f t="shared" si="1132"/>
        <v>-</v>
      </c>
      <c r="H4038" s="38">
        <f t="shared" si="1133"/>
        <v>26.1</v>
      </c>
      <c r="K4038" s="133">
        <v>43268.916666666664</v>
      </c>
      <c r="L4038" s="9">
        <f t="shared" si="1116"/>
        <v>6</v>
      </c>
      <c r="M4038" s="9">
        <f t="shared" si="1117"/>
        <v>17</v>
      </c>
      <c r="N4038" s="9">
        <f t="shared" si="1118"/>
        <v>22</v>
      </c>
      <c r="O4038" s="31" t="str">
        <f t="shared" si="1119"/>
        <v>W</v>
      </c>
      <c r="P4038" s="134">
        <v>30.34</v>
      </c>
      <c r="Q4038" s="31" t="str">
        <f t="shared" si="1120"/>
        <v>-</v>
      </c>
      <c r="R4038" s="31">
        <f t="shared" si="1121"/>
        <v>30.34</v>
      </c>
      <c r="U4038" s="133">
        <v>43633.916666666664</v>
      </c>
      <c r="V4038" s="9">
        <f t="shared" si="1122"/>
        <v>6</v>
      </c>
      <c r="W4038" s="9">
        <f t="shared" si="1123"/>
        <v>17</v>
      </c>
      <c r="X4038" s="9">
        <f t="shared" si="1124"/>
        <v>22</v>
      </c>
      <c r="Y4038" s="31" t="str">
        <f t="shared" si="1125"/>
        <v/>
      </c>
      <c r="Z4038" s="134">
        <v>22.95</v>
      </c>
      <c r="AA4038" s="31" t="str">
        <f t="shared" si="1126"/>
        <v>-</v>
      </c>
      <c r="AB4038" s="31">
        <f t="shared" si="1127"/>
        <v>22.95</v>
      </c>
    </row>
    <row r="4039" spans="1:28" x14ac:dyDescent="0.3">
      <c r="A4039" s="133">
        <v>42903.958333333336</v>
      </c>
      <c r="B4039" s="152">
        <f t="shared" si="1128"/>
        <v>6</v>
      </c>
      <c r="C4039" s="152">
        <f t="shared" si="1129"/>
        <v>17</v>
      </c>
      <c r="D4039" s="152">
        <f t="shared" si="1130"/>
        <v>23</v>
      </c>
      <c r="E4039" s="38" t="str">
        <f t="shared" si="1131"/>
        <v>W</v>
      </c>
      <c r="F4039" s="134">
        <v>23.39</v>
      </c>
      <c r="G4039" s="38" t="str">
        <f t="shared" si="1132"/>
        <v>-</v>
      </c>
      <c r="H4039" s="38">
        <f t="shared" si="1133"/>
        <v>23.39</v>
      </c>
      <c r="K4039" s="133">
        <v>43268.958333333336</v>
      </c>
      <c r="L4039" s="9">
        <f t="shared" si="1116"/>
        <v>6</v>
      </c>
      <c r="M4039" s="9">
        <f t="shared" si="1117"/>
        <v>17</v>
      </c>
      <c r="N4039" s="9">
        <f t="shared" si="1118"/>
        <v>23</v>
      </c>
      <c r="O4039" s="31" t="str">
        <f t="shared" si="1119"/>
        <v>W</v>
      </c>
      <c r="P4039" s="134">
        <v>27.73</v>
      </c>
      <c r="Q4039" s="31" t="str">
        <f t="shared" si="1120"/>
        <v>-</v>
      </c>
      <c r="R4039" s="31">
        <f t="shared" si="1121"/>
        <v>27.73</v>
      </c>
      <c r="U4039" s="133">
        <v>43633.958333333336</v>
      </c>
      <c r="V4039" s="9">
        <f t="shared" si="1122"/>
        <v>6</v>
      </c>
      <c r="W4039" s="9">
        <f t="shared" si="1123"/>
        <v>17</v>
      </c>
      <c r="X4039" s="9">
        <f t="shared" si="1124"/>
        <v>23</v>
      </c>
      <c r="Y4039" s="31" t="str">
        <f t="shared" si="1125"/>
        <v/>
      </c>
      <c r="Z4039" s="134">
        <v>20.53</v>
      </c>
      <c r="AA4039" s="31" t="str">
        <f t="shared" si="1126"/>
        <v>-</v>
      </c>
      <c r="AB4039" s="31">
        <f t="shared" si="1127"/>
        <v>20.53</v>
      </c>
    </row>
    <row r="4040" spans="1:28" x14ac:dyDescent="0.3">
      <c r="A4040" s="133">
        <v>42904</v>
      </c>
      <c r="B4040" s="152">
        <f t="shared" si="1128"/>
        <v>6</v>
      </c>
      <c r="C4040" s="152">
        <f t="shared" si="1129"/>
        <v>18</v>
      </c>
      <c r="D4040" s="152">
        <f t="shared" si="1130"/>
        <v>0</v>
      </c>
      <c r="E4040" s="38" t="str">
        <f t="shared" si="1131"/>
        <v>W</v>
      </c>
      <c r="F4040" s="134">
        <v>22.23</v>
      </c>
      <c r="G4040" s="38" t="str">
        <f t="shared" si="1132"/>
        <v>-</v>
      </c>
      <c r="H4040" s="38">
        <f t="shared" si="1133"/>
        <v>22.23</v>
      </c>
      <c r="K4040" s="133">
        <v>43269</v>
      </c>
      <c r="L4040" s="9">
        <f t="shared" si="1116"/>
        <v>6</v>
      </c>
      <c r="M4040" s="9">
        <f t="shared" si="1117"/>
        <v>18</v>
      </c>
      <c r="N4040" s="9">
        <f t="shared" si="1118"/>
        <v>0</v>
      </c>
      <c r="O4040" s="31" t="str">
        <f t="shared" si="1119"/>
        <v/>
      </c>
      <c r="P4040" s="134">
        <v>23.09</v>
      </c>
      <c r="Q4040" s="31" t="str">
        <f t="shared" si="1120"/>
        <v>-</v>
      </c>
      <c r="R4040" s="31">
        <f t="shared" si="1121"/>
        <v>23.09</v>
      </c>
      <c r="U4040" s="133">
        <v>43634</v>
      </c>
      <c r="V4040" s="9">
        <f t="shared" si="1122"/>
        <v>6</v>
      </c>
      <c r="W4040" s="9">
        <f t="shared" si="1123"/>
        <v>18</v>
      </c>
      <c r="X4040" s="9">
        <f t="shared" si="1124"/>
        <v>0</v>
      </c>
      <c r="Y4040" s="31" t="str">
        <f t="shared" si="1125"/>
        <v/>
      </c>
      <c r="Z4040" s="134">
        <v>18.22</v>
      </c>
      <c r="AA4040" s="31" t="str">
        <f t="shared" si="1126"/>
        <v>-</v>
      </c>
      <c r="AB4040" s="31">
        <f t="shared" si="1127"/>
        <v>18.22</v>
      </c>
    </row>
    <row r="4041" spans="1:28" x14ac:dyDescent="0.3">
      <c r="A4041" s="133">
        <v>42904.041666666664</v>
      </c>
      <c r="B4041" s="152">
        <f t="shared" si="1128"/>
        <v>6</v>
      </c>
      <c r="C4041" s="152">
        <f t="shared" si="1129"/>
        <v>18</v>
      </c>
      <c r="D4041" s="152">
        <f t="shared" si="1130"/>
        <v>1</v>
      </c>
      <c r="E4041" s="38" t="str">
        <f t="shared" si="1131"/>
        <v>W</v>
      </c>
      <c r="F4041" s="134">
        <v>21.43</v>
      </c>
      <c r="G4041" s="38" t="str">
        <f t="shared" si="1132"/>
        <v>-</v>
      </c>
      <c r="H4041" s="38">
        <f t="shared" si="1133"/>
        <v>21.43</v>
      </c>
      <c r="K4041" s="133">
        <v>43269.041666666664</v>
      </c>
      <c r="L4041" s="9">
        <f t="shared" ref="L4041:L4104" si="1134">MONTH(K4041)</f>
        <v>6</v>
      </c>
      <c r="M4041" s="9">
        <f t="shared" ref="M4041:M4104" si="1135">DAY(K4041)</f>
        <v>18</v>
      </c>
      <c r="N4041" s="9">
        <f t="shared" ref="N4041:N4104" si="1136">HOUR(K4041)</f>
        <v>1</v>
      </c>
      <c r="O4041" s="31" t="str">
        <f t="shared" ref="O4041:O4104" si="1137">IF(WEEKDAY(K4041,2)&gt;5,"W","")</f>
        <v/>
      </c>
      <c r="P4041" s="134">
        <v>20.72</v>
      </c>
      <c r="Q4041" s="31" t="str">
        <f t="shared" ref="Q4041:Q4104" si="1138">IF(AND($L4041&gt;=$L$5,$L4041&lt;=$M$5),IF($O4041&lt;&gt;"W",IF(AND($N4041&gt;=$N$5,$N4041&lt;$P$5),$P4041,"-"),"-"),"-")</f>
        <v>-</v>
      </c>
      <c r="R4041" s="31">
        <f t="shared" ref="R4041:R4104" si="1139">IF(Q4041="-",P4041,"-")</f>
        <v>20.72</v>
      </c>
      <c r="U4041" s="133">
        <v>43634.041666666664</v>
      </c>
      <c r="V4041" s="9">
        <f t="shared" ref="V4041:V4104" si="1140">MONTH(U4041)</f>
        <v>6</v>
      </c>
      <c r="W4041" s="9">
        <f t="shared" ref="W4041:W4104" si="1141">DAY(U4041)</f>
        <v>18</v>
      </c>
      <c r="X4041" s="9">
        <f t="shared" ref="X4041:X4104" si="1142">HOUR(U4041)</f>
        <v>1</v>
      </c>
      <c r="Y4041" s="31" t="str">
        <f t="shared" ref="Y4041:Y4104" si="1143">IF(WEEKDAY(U4041,2)&gt;5,"W","")</f>
        <v/>
      </c>
      <c r="Z4041" s="134">
        <v>18.11</v>
      </c>
      <c r="AA4041" s="31" t="str">
        <f t="shared" ref="AA4041:AA4104" si="1144">IF(AND($V4041&gt;=$V$5,$V4041&lt;=$W$5),IF($Y4041&lt;&gt;"W",IF(AND($X4041&gt;=$X$5,$X4041&lt;$Z$5),$Z4041,"-"),"-"),"-")</f>
        <v>-</v>
      </c>
      <c r="AB4041" s="31">
        <f t="shared" ref="AB4041:AB4104" si="1145">IF(AA4041="-",Z4041,"-")</f>
        <v>18.11</v>
      </c>
    </row>
    <row r="4042" spans="1:28" x14ac:dyDescent="0.3">
      <c r="A4042" s="133">
        <v>42904.083333333336</v>
      </c>
      <c r="B4042" s="152">
        <f t="shared" ref="B4042:B4105" si="1146">MONTH(A4042)</f>
        <v>6</v>
      </c>
      <c r="C4042" s="152">
        <f t="shared" ref="C4042:C4105" si="1147">DAY(A4042)</f>
        <v>18</v>
      </c>
      <c r="D4042" s="152">
        <f t="shared" ref="D4042:D4105" si="1148">HOUR(A4042)</f>
        <v>2</v>
      </c>
      <c r="E4042" s="38" t="str">
        <f t="shared" ref="E4042:E4105" si="1149">IF(WEEKDAY(A4042,2)&gt;5,"W","")</f>
        <v>W</v>
      </c>
      <c r="F4042" s="134">
        <v>19.850000000000001</v>
      </c>
      <c r="G4042" s="38" t="str">
        <f t="shared" ref="G4042:G4105" si="1150">IF(AND($B4042&gt;=$B$5,$B4042&lt;=$C$5),IF($E4042&lt;&gt;"W",IF(AND($D4042&gt;=$D$5,$D4042&lt;$F$5),$F4042,"-"),"-"),"-")</f>
        <v>-</v>
      </c>
      <c r="H4042" s="38">
        <f t="shared" ref="H4042:H4105" si="1151">IF(G4042="-",F4042,"-")</f>
        <v>19.850000000000001</v>
      </c>
      <c r="K4042" s="133">
        <v>43269.083333333336</v>
      </c>
      <c r="L4042" s="9">
        <f t="shared" si="1134"/>
        <v>6</v>
      </c>
      <c r="M4042" s="9">
        <f t="shared" si="1135"/>
        <v>18</v>
      </c>
      <c r="N4042" s="9">
        <f t="shared" si="1136"/>
        <v>2</v>
      </c>
      <c r="O4042" s="31" t="str">
        <f t="shared" si="1137"/>
        <v/>
      </c>
      <c r="P4042" s="134">
        <v>19.829999999999998</v>
      </c>
      <c r="Q4042" s="31" t="str">
        <f t="shared" si="1138"/>
        <v>-</v>
      </c>
      <c r="R4042" s="31">
        <f t="shared" si="1139"/>
        <v>19.829999999999998</v>
      </c>
      <c r="U4042" s="133">
        <v>43634.083333333336</v>
      </c>
      <c r="V4042" s="9">
        <f t="shared" si="1140"/>
        <v>6</v>
      </c>
      <c r="W4042" s="9">
        <f t="shared" si="1141"/>
        <v>18</v>
      </c>
      <c r="X4042" s="9">
        <f t="shared" si="1142"/>
        <v>2</v>
      </c>
      <c r="Y4042" s="31" t="str">
        <f t="shared" si="1143"/>
        <v/>
      </c>
      <c r="Z4042" s="134">
        <v>16.45</v>
      </c>
      <c r="AA4042" s="31" t="str">
        <f t="shared" si="1144"/>
        <v>-</v>
      </c>
      <c r="AB4042" s="31">
        <f t="shared" si="1145"/>
        <v>16.45</v>
      </c>
    </row>
    <row r="4043" spans="1:28" x14ac:dyDescent="0.3">
      <c r="A4043" s="133">
        <v>42904.125</v>
      </c>
      <c r="B4043" s="152">
        <f t="shared" si="1146"/>
        <v>6</v>
      </c>
      <c r="C4043" s="152">
        <f t="shared" si="1147"/>
        <v>18</v>
      </c>
      <c r="D4043" s="152">
        <f t="shared" si="1148"/>
        <v>3</v>
      </c>
      <c r="E4043" s="38" t="str">
        <f t="shared" si="1149"/>
        <v>W</v>
      </c>
      <c r="F4043" s="134">
        <v>18.18</v>
      </c>
      <c r="G4043" s="38" t="str">
        <f t="shared" si="1150"/>
        <v>-</v>
      </c>
      <c r="H4043" s="38">
        <f t="shared" si="1151"/>
        <v>18.18</v>
      </c>
      <c r="K4043" s="133">
        <v>43269.125</v>
      </c>
      <c r="L4043" s="9">
        <f t="shared" si="1134"/>
        <v>6</v>
      </c>
      <c r="M4043" s="9">
        <f t="shared" si="1135"/>
        <v>18</v>
      </c>
      <c r="N4043" s="9">
        <f t="shared" si="1136"/>
        <v>3</v>
      </c>
      <c r="O4043" s="31" t="str">
        <f t="shared" si="1137"/>
        <v/>
      </c>
      <c r="P4043" s="134">
        <v>19.22</v>
      </c>
      <c r="Q4043" s="31" t="str">
        <f t="shared" si="1138"/>
        <v>-</v>
      </c>
      <c r="R4043" s="31">
        <f t="shared" si="1139"/>
        <v>19.22</v>
      </c>
      <c r="U4043" s="133">
        <v>43634.125</v>
      </c>
      <c r="V4043" s="9">
        <f t="shared" si="1140"/>
        <v>6</v>
      </c>
      <c r="W4043" s="9">
        <f t="shared" si="1141"/>
        <v>18</v>
      </c>
      <c r="X4043" s="9">
        <f t="shared" si="1142"/>
        <v>3</v>
      </c>
      <c r="Y4043" s="31" t="str">
        <f t="shared" si="1143"/>
        <v/>
      </c>
      <c r="Z4043" s="134">
        <v>15.95</v>
      </c>
      <c r="AA4043" s="31" t="str">
        <f t="shared" si="1144"/>
        <v>-</v>
      </c>
      <c r="AB4043" s="31">
        <f t="shared" si="1145"/>
        <v>15.95</v>
      </c>
    </row>
    <row r="4044" spans="1:28" x14ac:dyDescent="0.3">
      <c r="A4044" s="133">
        <v>42904.166666666664</v>
      </c>
      <c r="B4044" s="152">
        <f t="shared" si="1146"/>
        <v>6</v>
      </c>
      <c r="C4044" s="152">
        <f t="shared" si="1147"/>
        <v>18</v>
      </c>
      <c r="D4044" s="152">
        <f t="shared" si="1148"/>
        <v>4</v>
      </c>
      <c r="E4044" s="38" t="str">
        <f t="shared" si="1149"/>
        <v>W</v>
      </c>
      <c r="F4044" s="134">
        <v>17.45</v>
      </c>
      <c r="G4044" s="38" t="str">
        <f t="shared" si="1150"/>
        <v>-</v>
      </c>
      <c r="H4044" s="38">
        <f t="shared" si="1151"/>
        <v>17.45</v>
      </c>
      <c r="K4044" s="133">
        <v>43269.166666666664</v>
      </c>
      <c r="L4044" s="9">
        <f t="shared" si="1134"/>
        <v>6</v>
      </c>
      <c r="M4044" s="9">
        <f t="shared" si="1135"/>
        <v>18</v>
      </c>
      <c r="N4044" s="9">
        <f t="shared" si="1136"/>
        <v>4</v>
      </c>
      <c r="O4044" s="31" t="str">
        <f t="shared" si="1137"/>
        <v/>
      </c>
      <c r="P4044" s="134">
        <v>19.2</v>
      </c>
      <c r="Q4044" s="31" t="str">
        <f t="shared" si="1138"/>
        <v>-</v>
      </c>
      <c r="R4044" s="31">
        <f t="shared" si="1139"/>
        <v>19.2</v>
      </c>
      <c r="U4044" s="133">
        <v>43634.166666666664</v>
      </c>
      <c r="V4044" s="9">
        <f t="shared" si="1140"/>
        <v>6</v>
      </c>
      <c r="W4044" s="9">
        <f t="shared" si="1141"/>
        <v>18</v>
      </c>
      <c r="X4044" s="9">
        <f t="shared" si="1142"/>
        <v>4</v>
      </c>
      <c r="Y4044" s="31" t="str">
        <f t="shared" si="1143"/>
        <v/>
      </c>
      <c r="Z4044" s="134">
        <v>16.170000000000002</v>
      </c>
      <c r="AA4044" s="31" t="str">
        <f t="shared" si="1144"/>
        <v>-</v>
      </c>
      <c r="AB4044" s="31">
        <f t="shared" si="1145"/>
        <v>16.170000000000002</v>
      </c>
    </row>
    <row r="4045" spans="1:28" x14ac:dyDescent="0.3">
      <c r="A4045" s="133">
        <v>42904.208333333336</v>
      </c>
      <c r="B4045" s="152">
        <f t="shared" si="1146"/>
        <v>6</v>
      </c>
      <c r="C4045" s="152">
        <f t="shared" si="1147"/>
        <v>18</v>
      </c>
      <c r="D4045" s="152">
        <f t="shared" si="1148"/>
        <v>5</v>
      </c>
      <c r="E4045" s="38" t="str">
        <f t="shared" si="1149"/>
        <v>W</v>
      </c>
      <c r="F4045" s="134">
        <v>17.22</v>
      </c>
      <c r="G4045" s="38" t="str">
        <f t="shared" si="1150"/>
        <v>-</v>
      </c>
      <c r="H4045" s="38">
        <f t="shared" si="1151"/>
        <v>17.22</v>
      </c>
      <c r="K4045" s="133">
        <v>43269.208333333336</v>
      </c>
      <c r="L4045" s="9">
        <f t="shared" si="1134"/>
        <v>6</v>
      </c>
      <c r="M4045" s="9">
        <f t="shared" si="1135"/>
        <v>18</v>
      </c>
      <c r="N4045" s="9">
        <f t="shared" si="1136"/>
        <v>5</v>
      </c>
      <c r="O4045" s="31" t="str">
        <f t="shared" si="1137"/>
        <v/>
      </c>
      <c r="P4045" s="134">
        <v>20</v>
      </c>
      <c r="Q4045" s="31" t="str">
        <f t="shared" si="1138"/>
        <v>-</v>
      </c>
      <c r="R4045" s="31">
        <f t="shared" si="1139"/>
        <v>20</v>
      </c>
      <c r="U4045" s="133">
        <v>43634.208333333336</v>
      </c>
      <c r="V4045" s="9">
        <f t="shared" si="1140"/>
        <v>6</v>
      </c>
      <c r="W4045" s="9">
        <f t="shared" si="1141"/>
        <v>18</v>
      </c>
      <c r="X4045" s="9">
        <f t="shared" si="1142"/>
        <v>5</v>
      </c>
      <c r="Y4045" s="31" t="str">
        <f t="shared" si="1143"/>
        <v/>
      </c>
      <c r="Z4045" s="134">
        <v>18.170000000000002</v>
      </c>
      <c r="AA4045" s="31" t="str">
        <f t="shared" si="1144"/>
        <v>-</v>
      </c>
      <c r="AB4045" s="31">
        <f t="shared" si="1145"/>
        <v>18.170000000000002</v>
      </c>
    </row>
    <row r="4046" spans="1:28" x14ac:dyDescent="0.3">
      <c r="A4046" s="133">
        <v>42904.25</v>
      </c>
      <c r="B4046" s="152">
        <f t="shared" si="1146"/>
        <v>6</v>
      </c>
      <c r="C4046" s="152">
        <f t="shared" si="1147"/>
        <v>18</v>
      </c>
      <c r="D4046" s="152">
        <f t="shared" si="1148"/>
        <v>6</v>
      </c>
      <c r="E4046" s="38" t="str">
        <f t="shared" si="1149"/>
        <v>W</v>
      </c>
      <c r="F4046" s="134">
        <v>16.93</v>
      </c>
      <c r="G4046" s="38" t="str">
        <f t="shared" si="1150"/>
        <v>-</v>
      </c>
      <c r="H4046" s="38">
        <f t="shared" si="1151"/>
        <v>16.93</v>
      </c>
      <c r="K4046" s="133">
        <v>43269.25</v>
      </c>
      <c r="L4046" s="9">
        <f t="shared" si="1134"/>
        <v>6</v>
      </c>
      <c r="M4046" s="9">
        <f t="shared" si="1135"/>
        <v>18</v>
      </c>
      <c r="N4046" s="9">
        <f t="shared" si="1136"/>
        <v>6</v>
      </c>
      <c r="O4046" s="31" t="str">
        <f t="shared" si="1137"/>
        <v/>
      </c>
      <c r="P4046" s="134">
        <v>22.81</v>
      </c>
      <c r="Q4046" s="31" t="str">
        <f t="shared" si="1138"/>
        <v>-</v>
      </c>
      <c r="R4046" s="31">
        <f t="shared" si="1139"/>
        <v>22.81</v>
      </c>
      <c r="U4046" s="133">
        <v>43634.25</v>
      </c>
      <c r="V4046" s="9">
        <f t="shared" si="1140"/>
        <v>6</v>
      </c>
      <c r="W4046" s="9">
        <f t="shared" si="1141"/>
        <v>18</v>
      </c>
      <c r="X4046" s="9">
        <f t="shared" si="1142"/>
        <v>6</v>
      </c>
      <c r="Y4046" s="31" t="str">
        <f t="shared" si="1143"/>
        <v/>
      </c>
      <c r="Z4046" s="134">
        <v>19.25</v>
      </c>
      <c r="AA4046" s="31" t="str">
        <f t="shared" si="1144"/>
        <v>-</v>
      </c>
      <c r="AB4046" s="31">
        <f t="shared" si="1145"/>
        <v>19.25</v>
      </c>
    </row>
    <row r="4047" spans="1:28" x14ac:dyDescent="0.3">
      <c r="A4047" s="133">
        <v>42904.291666666664</v>
      </c>
      <c r="B4047" s="152">
        <f t="shared" si="1146"/>
        <v>6</v>
      </c>
      <c r="C4047" s="152">
        <f t="shared" si="1147"/>
        <v>18</v>
      </c>
      <c r="D4047" s="152">
        <f t="shared" si="1148"/>
        <v>7</v>
      </c>
      <c r="E4047" s="38" t="str">
        <f t="shared" si="1149"/>
        <v>W</v>
      </c>
      <c r="F4047" s="134">
        <v>19.559999999999999</v>
      </c>
      <c r="G4047" s="38" t="str">
        <f t="shared" si="1150"/>
        <v>-</v>
      </c>
      <c r="H4047" s="38">
        <f t="shared" si="1151"/>
        <v>19.559999999999999</v>
      </c>
      <c r="K4047" s="133">
        <v>43269.291666666664</v>
      </c>
      <c r="L4047" s="9">
        <f t="shared" si="1134"/>
        <v>6</v>
      </c>
      <c r="M4047" s="9">
        <f t="shared" si="1135"/>
        <v>18</v>
      </c>
      <c r="N4047" s="9">
        <f t="shared" si="1136"/>
        <v>7</v>
      </c>
      <c r="O4047" s="31" t="str">
        <f t="shared" si="1137"/>
        <v/>
      </c>
      <c r="P4047" s="134">
        <v>24.75</v>
      </c>
      <c r="Q4047" s="31" t="str">
        <f t="shared" si="1138"/>
        <v>-</v>
      </c>
      <c r="R4047" s="31">
        <f t="shared" si="1139"/>
        <v>24.75</v>
      </c>
      <c r="U4047" s="133">
        <v>43634.291666666664</v>
      </c>
      <c r="V4047" s="9">
        <f t="shared" si="1140"/>
        <v>6</v>
      </c>
      <c r="W4047" s="9">
        <f t="shared" si="1141"/>
        <v>18</v>
      </c>
      <c r="X4047" s="9">
        <f t="shared" si="1142"/>
        <v>7</v>
      </c>
      <c r="Y4047" s="31" t="str">
        <f t="shared" si="1143"/>
        <v/>
      </c>
      <c r="Z4047" s="134">
        <v>20.03</v>
      </c>
      <c r="AA4047" s="31" t="str">
        <f t="shared" si="1144"/>
        <v>-</v>
      </c>
      <c r="AB4047" s="31">
        <f t="shared" si="1145"/>
        <v>20.03</v>
      </c>
    </row>
    <row r="4048" spans="1:28" x14ac:dyDescent="0.3">
      <c r="A4048" s="133">
        <v>42904.333333333336</v>
      </c>
      <c r="B4048" s="152">
        <f t="shared" si="1146"/>
        <v>6</v>
      </c>
      <c r="C4048" s="152">
        <f t="shared" si="1147"/>
        <v>18</v>
      </c>
      <c r="D4048" s="152">
        <f t="shared" si="1148"/>
        <v>8</v>
      </c>
      <c r="E4048" s="38" t="str">
        <f t="shared" si="1149"/>
        <v>W</v>
      </c>
      <c r="F4048" s="134">
        <v>22.11</v>
      </c>
      <c r="G4048" s="38" t="str">
        <f t="shared" si="1150"/>
        <v>-</v>
      </c>
      <c r="H4048" s="38">
        <f t="shared" si="1151"/>
        <v>22.11</v>
      </c>
      <c r="K4048" s="133">
        <v>43269.333333333336</v>
      </c>
      <c r="L4048" s="9">
        <f t="shared" si="1134"/>
        <v>6</v>
      </c>
      <c r="M4048" s="9">
        <f t="shared" si="1135"/>
        <v>18</v>
      </c>
      <c r="N4048" s="9">
        <f t="shared" si="1136"/>
        <v>8</v>
      </c>
      <c r="O4048" s="31" t="str">
        <f t="shared" si="1137"/>
        <v/>
      </c>
      <c r="P4048" s="134">
        <v>29.31</v>
      </c>
      <c r="Q4048" s="31">
        <f t="shared" si="1138"/>
        <v>29.31</v>
      </c>
      <c r="R4048" s="31" t="str">
        <f t="shared" si="1139"/>
        <v>-</v>
      </c>
      <c r="U4048" s="133">
        <v>43634.333333333336</v>
      </c>
      <c r="V4048" s="9">
        <f t="shared" si="1140"/>
        <v>6</v>
      </c>
      <c r="W4048" s="9">
        <f t="shared" si="1141"/>
        <v>18</v>
      </c>
      <c r="X4048" s="9">
        <f t="shared" si="1142"/>
        <v>8</v>
      </c>
      <c r="Y4048" s="31" t="str">
        <f t="shared" si="1143"/>
        <v/>
      </c>
      <c r="Z4048" s="134">
        <v>21.15</v>
      </c>
      <c r="AA4048" s="31">
        <f t="shared" si="1144"/>
        <v>21.15</v>
      </c>
      <c r="AB4048" s="31" t="str">
        <f t="shared" si="1145"/>
        <v>-</v>
      </c>
    </row>
    <row r="4049" spans="1:28" x14ac:dyDescent="0.3">
      <c r="A4049" s="133">
        <v>42904.375</v>
      </c>
      <c r="B4049" s="152">
        <f t="shared" si="1146"/>
        <v>6</v>
      </c>
      <c r="C4049" s="152">
        <f t="shared" si="1147"/>
        <v>18</v>
      </c>
      <c r="D4049" s="152">
        <f t="shared" si="1148"/>
        <v>9</v>
      </c>
      <c r="E4049" s="38" t="str">
        <f t="shared" si="1149"/>
        <v>W</v>
      </c>
      <c r="F4049" s="134">
        <v>23.67</v>
      </c>
      <c r="G4049" s="38" t="str">
        <f t="shared" si="1150"/>
        <v>-</v>
      </c>
      <c r="H4049" s="38">
        <f t="shared" si="1151"/>
        <v>23.67</v>
      </c>
      <c r="K4049" s="133">
        <v>43269.375</v>
      </c>
      <c r="L4049" s="9">
        <f t="shared" si="1134"/>
        <v>6</v>
      </c>
      <c r="M4049" s="9">
        <f t="shared" si="1135"/>
        <v>18</v>
      </c>
      <c r="N4049" s="9">
        <f t="shared" si="1136"/>
        <v>9</v>
      </c>
      <c r="O4049" s="31" t="str">
        <f t="shared" si="1137"/>
        <v/>
      </c>
      <c r="P4049" s="134">
        <v>34.21</v>
      </c>
      <c r="Q4049" s="31">
        <f t="shared" si="1138"/>
        <v>34.21</v>
      </c>
      <c r="R4049" s="31" t="str">
        <f t="shared" si="1139"/>
        <v>-</v>
      </c>
      <c r="U4049" s="133">
        <v>43634.375</v>
      </c>
      <c r="V4049" s="9">
        <f t="shared" si="1140"/>
        <v>6</v>
      </c>
      <c r="W4049" s="9">
        <f t="shared" si="1141"/>
        <v>18</v>
      </c>
      <c r="X4049" s="9">
        <f t="shared" si="1142"/>
        <v>9</v>
      </c>
      <c r="Y4049" s="31" t="str">
        <f t="shared" si="1143"/>
        <v/>
      </c>
      <c r="Z4049" s="134">
        <v>22.88</v>
      </c>
      <c r="AA4049" s="31">
        <f t="shared" si="1144"/>
        <v>22.88</v>
      </c>
      <c r="AB4049" s="31" t="str">
        <f t="shared" si="1145"/>
        <v>-</v>
      </c>
    </row>
    <row r="4050" spans="1:28" x14ac:dyDescent="0.3">
      <c r="A4050" s="133">
        <v>42904.416666666664</v>
      </c>
      <c r="B4050" s="152">
        <f t="shared" si="1146"/>
        <v>6</v>
      </c>
      <c r="C4050" s="152">
        <f t="shared" si="1147"/>
        <v>18</v>
      </c>
      <c r="D4050" s="152">
        <f t="shared" si="1148"/>
        <v>10</v>
      </c>
      <c r="E4050" s="38" t="str">
        <f t="shared" si="1149"/>
        <v>W</v>
      </c>
      <c r="F4050" s="134">
        <v>26.68</v>
      </c>
      <c r="G4050" s="38" t="str">
        <f t="shared" si="1150"/>
        <v>-</v>
      </c>
      <c r="H4050" s="38">
        <f t="shared" si="1151"/>
        <v>26.68</v>
      </c>
      <c r="K4050" s="133">
        <v>43269.416666666664</v>
      </c>
      <c r="L4050" s="9">
        <f t="shared" si="1134"/>
        <v>6</v>
      </c>
      <c r="M4050" s="9">
        <f t="shared" si="1135"/>
        <v>18</v>
      </c>
      <c r="N4050" s="9">
        <f t="shared" si="1136"/>
        <v>10</v>
      </c>
      <c r="O4050" s="31" t="str">
        <f t="shared" si="1137"/>
        <v/>
      </c>
      <c r="P4050" s="134">
        <v>42.27</v>
      </c>
      <c r="Q4050" s="31">
        <f t="shared" si="1138"/>
        <v>42.27</v>
      </c>
      <c r="R4050" s="31" t="str">
        <f t="shared" si="1139"/>
        <v>-</v>
      </c>
      <c r="U4050" s="133">
        <v>43634.416666666664</v>
      </c>
      <c r="V4050" s="9">
        <f t="shared" si="1140"/>
        <v>6</v>
      </c>
      <c r="W4050" s="9">
        <f t="shared" si="1141"/>
        <v>18</v>
      </c>
      <c r="X4050" s="9">
        <f t="shared" si="1142"/>
        <v>10</v>
      </c>
      <c r="Y4050" s="31" t="str">
        <f t="shared" si="1143"/>
        <v/>
      </c>
      <c r="Z4050" s="134">
        <v>26.05</v>
      </c>
      <c r="AA4050" s="31">
        <f t="shared" si="1144"/>
        <v>26.05</v>
      </c>
      <c r="AB4050" s="31" t="str">
        <f t="shared" si="1145"/>
        <v>-</v>
      </c>
    </row>
    <row r="4051" spans="1:28" x14ac:dyDescent="0.3">
      <c r="A4051" s="133">
        <v>42904.458333333336</v>
      </c>
      <c r="B4051" s="152">
        <f t="shared" si="1146"/>
        <v>6</v>
      </c>
      <c r="C4051" s="152">
        <f t="shared" si="1147"/>
        <v>18</v>
      </c>
      <c r="D4051" s="152">
        <f t="shared" si="1148"/>
        <v>11</v>
      </c>
      <c r="E4051" s="38" t="str">
        <f t="shared" si="1149"/>
        <v>W</v>
      </c>
      <c r="F4051" s="134">
        <v>29.61</v>
      </c>
      <c r="G4051" s="38" t="str">
        <f t="shared" si="1150"/>
        <v>-</v>
      </c>
      <c r="H4051" s="38">
        <f t="shared" si="1151"/>
        <v>29.61</v>
      </c>
      <c r="K4051" s="133">
        <v>43269.458333333336</v>
      </c>
      <c r="L4051" s="9">
        <f t="shared" si="1134"/>
        <v>6</v>
      </c>
      <c r="M4051" s="9">
        <f t="shared" si="1135"/>
        <v>18</v>
      </c>
      <c r="N4051" s="9">
        <f t="shared" si="1136"/>
        <v>11</v>
      </c>
      <c r="O4051" s="31" t="str">
        <f t="shared" si="1137"/>
        <v/>
      </c>
      <c r="P4051" s="134">
        <v>47.95</v>
      </c>
      <c r="Q4051" s="31">
        <f t="shared" si="1138"/>
        <v>47.95</v>
      </c>
      <c r="R4051" s="31" t="str">
        <f t="shared" si="1139"/>
        <v>-</v>
      </c>
      <c r="U4051" s="133">
        <v>43634.458333333336</v>
      </c>
      <c r="V4051" s="9">
        <f t="shared" si="1140"/>
        <v>6</v>
      </c>
      <c r="W4051" s="9">
        <f t="shared" si="1141"/>
        <v>18</v>
      </c>
      <c r="X4051" s="9">
        <f t="shared" si="1142"/>
        <v>11</v>
      </c>
      <c r="Y4051" s="31" t="str">
        <f t="shared" si="1143"/>
        <v/>
      </c>
      <c r="Z4051" s="134">
        <v>26.67</v>
      </c>
      <c r="AA4051" s="31">
        <f t="shared" si="1144"/>
        <v>26.67</v>
      </c>
      <c r="AB4051" s="31" t="str">
        <f t="shared" si="1145"/>
        <v>-</v>
      </c>
    </row>
    <row r="4052" spans="1:28" x14ac:dyDescent="0.3">
      <c r="A4052" s="133">
        <v>42904.5</v>
      </c>
      <c r="B4052" s="152">
        <f t="shared" si="1146"/>
        <v>6</v>
      </c>
      <c r="C4052" s="152">
        <f t="shared" si="1147"/>
        <v>18</v>
      </c>
      <c r="D4052" s="152">
        <f t="shared" si="1148"/>
        <v>12</v>
      </c>
      <c r="E4052" s="38" t="str">
        <f t="shared" si="1149"/>
        <v>W</v>
      </c>
      <c r="F4052" s="134">
        <v>33.36</v>
      </c>
      <c r="G4052" s="38" t="str">
        <f t="shared" si="1150"/>
        <v>-</v>
      </c>
      <c r="H4052" s="38">
        <f t="shared" si="1151"/>
        <v>33.36</v>
      </c>
      <c r="K4052" s="133">
        <v>43269.5</v>
      </c>
      <c r="L4052" s="9">
        <f t="shared" si="1134"/>
        <v>6</v>
      </c>
      <c r="M4052" s="9">
        <f t="shared" si="1135"/>
        <v>18</v>
      </c>
      <c r="N4052" s="9">
        <f t="shared" si="1136"/>
        <v>12</v>
      </c>
      <c r="O4052" s="31" t="str">
        <f t="shared" si="1137"/>
        <v/>
      </c>
      <c r="P4052" s="134">
        <v>59.58</v>
      </c>
      <c r="Q4052" s="31">
        <f t="shared" si="1138"/>
        <v>59.58</v>
      </c>
      <c r="R4052" s="31" t="str">
        <f t="shared" si="1139"/>
        <v>-</v>
      </c>
      <c r="U4052" s="133">
        <v>43634.5</v>
      </c>
      <c r="V4052" s="9">
        <f t="shared" si="1140"/>
        <v>6</v>
      </c>
      <c r="W4052" s="9">
        <f t="shared" si="1141"/>
        <v>18</v>
      </c>
      <c r="X4052" s="9">
        <f t="shared" si="1142"/>
        <v>12</v>
      </c>
      <c r="Y4052" s="31" t="str">
        <f t="shared" si="1143"/>
        <v/>
      </c>
      <c r="Z4052" s="134">
        <v>28.16</v>
      </c>
      <c r="AA4052" s="31">
        <f t="shared" si="1144"/>
        <v>28.16</v>
      </c>
      <c r="AB4052" s="31" t="str">
        <f t="shared" si="1145"/>
        <v>-</v>
      </c>
    </row>
    <row r="4053" spans="1:28" x14ac:dyDescent="0.3">
      <c r="A4053" s="133">
        <v>42904.541666666664</v>
      </c>
      <c r="B4053" s="152">
        <f t="shared" si="1146"/>
        <v>6</v>
      </c>
      <c r="C4053" s="152">
        <f t="shared" si="1147"/>
        <v>18</v>
      </c>
      <c r="D4053" s="152">
        <f t="shared" si="1148"/>
        <v>13</v>
      </c>
      <c r="E4053" s="38" t="str">
        <f t="shared" si="1149"/>
        <v>W</v>
      </c>
      <c r="F4053" s="134">
        <v>33.409999999999997</v>
      </c>
      <c r="G4053" s="38" t="str">
        <f t="shared" si="1150"/>
        <v>-</v>
      </c>
      <c r="H4053" s="38">
        <f t="shared" si="1151"/>
        <v>33.409999999999997</v>
      </c>
      <c r="K4053" s="133">
        <v>43269.541666666664</v>
      </c>
      <c r="L4053" s="9">
        <f t="shared" si="1134"/>
        <v>6</v>
      </c>
      <c r="M4053" s="9">
        <f t="shared" si="1135"/>
        <v>18</v>
      </c>
      <c r="N4053" s="9">
        <f t="shared" si="1136"/>
        <v>13</v>
      </c>
      <c r="O4053" s="31" t="str">
        <f t="shared" si="1137"/>
        <v/>
      </c>
      <c r="P4053" s="134">
        <v>78.040000000000006</v>
      </c>
      <c r="Q4053" s="31">
        <f t="shared" si="1138"/>
        <v>78.040000000000006</v>
      </c>
      <c r="R4053" s="31" t="str">
        <f t="shared" si="1139"/>
        <v>-</v>
      </c>
      <c r="U4053" s="133">
        <v>43634.541666666664</v>
      </c>
      <c r="V4053" s="9">
        <f t="shared" si="1140"/>
        <v>6</v>
      </c>
      <c r="W4053" s="9">
        <f t="shared" si="1141"/>
        <v>18</v>
      </c>
      <c r="X4053" s="9">
        <f t="shared" si="1142"/>
        <v>13</v>
      </c>
      <c r="Y4053" s="31" t="str">
        <f t="shared" si="1143"/>
        <v/>
      </c>
      <c r="Z4053" s="134">
        <v>28.8</v>
      </c>
      <c r="AA4053" s="31">
        <f t="shared" si="1144"/>
        <v>28.8</v>
      </c>
      <c r="AB4053" s="31" t="str">
        <f t="shared" si="1145"/>
        <v>-</v>
      </c>
    </row>
    <row r="4054" spans="1:28" x14ac:dyDescent="0.3">
      <c r="A4054" s="133">
        <v>42904.583333333336</v>
      </c>
      <c r="B4054" s="152">
        <f t="shared" si="1146"/>
        <v>6</v>
      </c>
      <c r="C4054" s="152">
        <f t="shared" si="1147"/>
        <v>18</v>
      </c>
      <c r="D4054" s="152">
        <f t="shared" si="1148"/>
        <v>14</v>
      </c>
      <c r="E4054" s="38" t="str">
        <f t="shared" si="1149"/>
        <v>W</v>
      </c>
      <c r="F4054" s="134">
        <v>35.130000000000003</v>
      </c>
      <c r="G4054" s="38" t="str">
        <f t="shared" si="1150"/>
        <v>-</v>
      </c>
      <c r="H4054" s="38">
        <f t="shared" si="1151"/>
        <v>35.130000000000003</v>
      </c>
      <c r="K4054" s="133">
        <v>43269.583333333336</v>
      </c>
      <c r="L4054" s="9">
        <f t="shared" si="1134"/>
        <v>6</v>
      </c>
      <c r="M4054" s="9">
        <f t="shared" si="1135"/>
        <v>18</v>
      </c>
      <c r="N4054" s="9">
        <f t="shared" si="1136"/>
        <v>14</v>
      </c>
      <c r="O4054" s="31" t="str">
        <f t="shared" si="1137"/>
        <v/>
      </c>
      <c r="P4054" s="134">
        <v>92.07</v>
      </c>
      <c r="Q4054" s="31">
        <f t="shared" si="1138"/>
        <v>92.07</v>
      </c>
      <c r="R4054" s="31" t="str">
        <f t="shared" si="1139"/>
        <v>-</v>
      </c>
      <c r="U4054" s="133">
        <v>43634.583333333336</v>
      </c>
      <c r="V4054" s="9">
        <f t="shared" si="1140"/>
        <v>6</v>
      </c>
      <c r="W4054" s="9">
        <f t="shared" si="1141"/>
        <v>18</v>
      </c>
      <c r="X4054" s="9">
        <f t="shared" si="1142"/>
        <v>14</v>
      </c>
      <c r="Y4054" s="31" t="str">
        <f t="shared" si="1143"/>
        <v/>
      </c>
      <c r="Z4054" s="134">
        <v>29.42</v>
      </c>
      <c r="AA4054" s="31">
        <f t="shared" si="1144"/>
        <v>29.42</v>
      </c>
      <c r="AB4054" s="31" t="str">
        <f t="shared" si="1145"/>
        <v>-</v>
      </c>
    </row>
    <row r="4055" spans="1:28" x14ac:dyDescent="0.3">
      <c r="A4055" s="133">
        <v>42904.625</v>
      </c>
      <c r="B4055" s="152">
        <f t="shared" si="1146"/>
        <v>6</v>
      </c>
      <c r="C4055" s="152">
        <f t="shared" si="1147"/>
        <v>18</v>
      </c>
      <c r="D4055" s="152">
        <f t="shared" si="1148"/>
        <v>15</v>
      </c>
      <c r="E4055" s="38" t="str">
        <f t="shared" si="1149"/>
        <v>W</v>
      </c>
      <c r="F4055" s="134">
        <v>35.840000000000003</v>
      </c>
      <c r="G4055" s="38" t="str">
        <f t="shared" si="1150"/>
        <v>-</v>
      </c>
      <c r="H4055" s="38">
        <f t="shared" si="1151"/>
        <v>35.840000000000003</v>
      </c>
      <c r="K4055" s="133">
        <v>43269.625</v>
      </c>
      <c r="L4055" s="9">
        <f t="shared" si="1134"/>
        <v>6</v>
      </c>
      <c r="M4055" s="9">
        <f t="shared" si="1135"/>
        <v>18</v>
      </c>
      <c r="N4055" s="9">
        <f t="shared" si="1136"/>
        <v>15</v>
      </c>
      <c r="O4055" s="31" t="str">
        <f t="shared" si="1137"/>
        <v/>
      </c>
      <c r="P4055" s="134">
        <v>120.4</v>
      </c>
      <c r="Q4055" s="31">
        <f t="shared" si="1138"/>
        <v>120.4</v>
      </c>
      <c r="R4055" s="31" t="str">
        <f t="shared" si="1139"/>
        <v>-</v>
      </c>
      <c r="U4055" s="133">
        <v>43634.625</v>
      </c>
      <c r="V4055" s="9">
        <f t="shared" si="1140"/>
        <v>6</v>
      </c>
      <c r="W4055" s="9">
        <f t="shared" si="1141"/>
        <v>18</v>
      </c>
      <c r="X4055" s="9">
        <f t="shared" si="1142"/>
        <v>15</v>
      </c>
      <c r="Y4055" s="31" t="str">
        <f t="shared" si="1143"/>
        <v/>
      </c>
      <c r="Z4055" s="134">
        <v>30.48</v>
      </c>
      <c r="AA4055" s="31">
        <f t="shared" si="1144"/>
        <v>30.48</v>
      </c>
      <c r="AB4055" s="31" t="str">
        <f t="shared" si="1145"/>
        <v>-</v>
      </c>
    </row>
    <row r="4056" spans="1:28" x14ac:dyDescent="0.3">
      <c r="A4056" s="133">
        <v>42904.666666666664</v>
      </c>
      <c r="B4056" s="152">
        <f t="shared" si="1146"/>
        <v>6</v>
      </c>
      <c r="C4056" s="152">
        <f t="shared" si="1147"/>
        <v>18</v>
      </c>
      <c r="D4056" s="152">
        <f t="shared" si="1148"/>
        <v>16</v>
      </c>
      <c r="E4056" s="38" t="str">
        <f t="shared" si="1149"/>
        <v>W</v>
      </c>
      <c r="F4056" s="134">
        <v>40.39</v>
      </c>
      <c r="G4056" s="38" t="str">
        <f t="shared" si="1150"/>
        <v>-</v>
      </c>
      <c r="H4056" s="38">
        <f t="shared" si="1151"/>
        <v>40.39</v>
      </c>
      <c r="K4056" s="133">
        <v>43269.666666666664</v>
      </c>
      <c r="L4056" s="9">
        <f t="shared" si="1134"/>
        <v>6</v>
      </c>
      <c r="M4056" s="9">
        <f t="shared" si="1135"/>
        <v>18</v>
      </c>
      <c r="N4056" s="9">
        <f t="shared" si="1136"/>
        <v>16</v>
      </c>
      <c r="O4056" s="31" t="str">
        <f t="shared" si="1137"/>
        <v/>
      </c>
      <c r="P4056" s="134">
        <v>139.79</v>
      </c>
      <c r="Q4056" s="31">
        <f t="shared" si="1138"/>
        <v>139.79</v>
      </c>
      <c r="R4056" s="31" t="str">
        <f t="shared" si="1139"/>
        <v>-</v>
      </c>
      <c r="U4056" s="133">
        <v>43634.666666666664</v>
      </c>
      <c r="V4056" s="9">
        <f t="shared" si="1140"/>
        <v>6</v>
      </c>
      <c r="W4056" s="9">
        <f t="shared" si="1141"/>
        <v>18</v>
      </c>
      <c r="X4056" s="9">
        <f t="shared" si="1142"/>
        <v>16</v>
      </c>
      <c r="Y4056" s="31" t="str">
        <f t="shared" si="1143"/>
        <v/>
      </c>
      <c r="Z4056" s="134">
        <v>30.75</v>
      </c>
      <c r="AA4056" s="31">
        <f t="shared" si="1144"/>
        <v>30.75</v>
      </c>
      <c r="AB4056" s="31" t="str">
        <f t="shared" si="1145"/>
        <v>-</v>
      </c>
    </row>
    <row r="4057" spans="1:28" x14ac:dyDescent="0.3">
      <c r="A4057" s="133">
        <v>42904.708333333336</v>
      </c>
      <c r="B4057" s="152">
        <f t="shared" si="1146"/>
        <v>6</v>
      </c>
      <c r="C4057" s="152">
        <f t="shared" si="1147"/>
        <v>18</v>
      </c>
      <c r="D4057" s="152">
        <f t="shared" si="1148"/>
        <v>17</v>
      </c>
      <c r="E4057" s="38" t="str">
        <f t="shared" si="1149"/>
        <v>W</v>
      </c>
      <c r="F4057" s="134">
        <v>36.74</v>
      </c>
      <c r="G4057" s="38" t="str">
        <f t="shared" si="1150"/>
        <v>-</v>
      </c>
      <c r="H4057" s="38">
        <f t="shared" si="1151"/>
        <v>36.74</v>
      </c>
      <c r="K4057" s="133">
        <v>43269.708333333336</v>
      </c>
      <c r="L4057" s="9">
        <f t="shared" si="1134"/>
        <v>6</v>
      </c>
      <c r="M4057" s="9">
        <f t="shared" si="1135"/>
        <v>18</v>
      </c>
      <c r="N4057" s="9">
        <f t="shared" si="1136"/>
        <v>17</v>
      </c>
      <c r="O4057" s="31" t="str">
        <f t="shared" si="1137"/>
        <v/>
      </c>
      <c r="P4057" s="134">
        <v>95.98</v>
      </c>
      <c r="Q4057" s="31" t="str">
        <f t="shared" si="1138"/>
        <v>-</v>
      </c>
      <c r="R4057" s="31">
        <f t="shared" si="1139"/>
        <v>95.98</v>
      </c>
      <c r="U4057" s="133">
        <v>43634.708333333336</v>
      </c>
      <c r="V4057" s="9">
        <f t="shared" si="1140"/>
        <v>6</v>
      </c>
      <c r="W4057" s="9">
        <f t="shared" si="1141"/>
        <v>18</v>
      </c>
      <c r="X4057" s="9">
        <f t="shared" si="1142"/>
        <v>17</v>
      </c>
      <c r="Y4057" s="31" t="str">
        <f t="shared" si="1143"/>
        <v/>
      </c>
      <c r="Z4057" s="134">
        <v>31.94</v>
      </c>
      <c r="AA4057" s="31" t="str">
        <f t="shared" si="1144"/>
        <v>-</v>
      </c>
      <c r="AB4057" s="31">
        <f t="shared" si="1145"/>
        <v>31.94</v>
      </c>
    </row>
    <row r="4058" spans="1:28" x14ac:dyDescent="0.3">
      <c r="A4058" s="133">
        <v>42904.75</v>
      </c>
      <c r="B4058" s="152">
        <f t="shared" si="1146"/>
        <v>6</v>
      </c>
      <c r="C4058" s="152">
        <f t="shared" si="1147"/>
        <v>18</v>
      </c>
      <c r="D4058" s="152">
        <f t="shared" si="1148"/>
        <v>18</v>
      </c>
      <c r="E4058" s="38" t="str">
        <f t="shared" si="1149"/>
        <v>W</v>
      </c>
      <c r="F4058" s="134">
        <v>34.57</v>
      </c>
      <c r="G4058" s="38" t="str">
        <f t="shared" si="1150"/>
        <v>-</v>
      </c>
      <c r="H4058" s="38">
        <f t="shared" si="1151"/>
        <v>34.57</v>
      </c>
      <c r="K4058" s="133">
        <v>43269.75</v>
      </c>
      <c r="L4058" s="9">
        <f t="shared" si="1134"/>
        <v>6</v>
      </c>
      <c r="M4058" s="9">
        <f t="shared" si="1135"/>
        <v>18</v>
      </c>
      <c r="N4058" s="9">
        <f t="shared" si="1136"/>
        <v>18</v>
      </c>
      <c r="O4058" s="31" t="str">
        <f t="shared" si="1137"/>
        <v/>
      </c>
      <c r="P4058" s="134">
        <v>75.52</v>
      </c>
      <c r="Q4058" s="31" t="str">
        <f t="shared" si="1138"/>
        <v>-</v>
      </c>
      <c r="R4058" s="31">
        <f t="shared" si="1139"/>
        <v>75.52</v>
      </c>
      <c r="U4058" s="133">
        <v>43634.75</v>
      </c>
      <c r="V4058" s="9">
        <f t="shared" si="1140"/>
        <v>6</v>
      </c>
      <c r="W4058" s="9">
        <f t="shared" si="1141"/>
        <v>18</v>
      </c>
      <c r="X4058" s="9">
        <f t="shared" si="1142"/>
        <v>18</v>
      </c>
      <c r="Y4058" s="31" t="str">
        <f t="shared" si="1143"/>
        <v/>
      </c>
      <c r="Z4058" s="134">
        <v>29.05</v>
      </c>
      <c r="AA4058" s="31" t="str">
        <f t="shared" si="1144"/>
        <v>-</v>
      </c>
      <c r="AB4058" s="31">
        <f t="shared" si="1145"/>
        <v>29.05</v>
      </c>
    </row>
    <row r="4059" spans="1:28" x14ac:dyDescent="0.3">
      <c r="A4059" s="133">
        <v>42904.791666666664</v>
      </c>
      <c r="B4059" s="152">
        <f t="shared" si="1146"/>
        <v>6</v>
      </c>
      <c r="C4059" s="152">
        <f t="shared" si="1147"/>
        <v>18</v>
      </c>
      <c r="D4059" s="152">
        <f t="shared" si="1148"/>
        <v>19</v>
      </c>
      <c r="E4059" s="38" t="str">
        <f t="shared" si="1149"/>
        <v>W</v>
      </c>
      <c r="F4059" s="134">
        <v>32.619999999999997</v>
      </c>
      <c r="G4059" s="38" t="str">
        <f t="shared" si="1150"/>
        <v>-</v>
      </c>
      <c r="H4059" s="38">
        <f t="shared" si="1151"/>
        <v>32.619999999999997</v>
      </c>
      <c r="K4059" s="133">
        <v>43269.791666666664</v>
      </c>
      <c r="L4059" s="9">
        <f t="shared" si="1134"/>
        <v>6</v>
      </c>
      <c r="M4059" s="9">
        <f t="shared" si="1135"/>
        <v>18</v>
      </c>
      <c r="N4059" s="9">
        <f t="shared" si="1136"/>
        <v>19</v>
      </c>
      <c r="O4059" s="31" t="str">
        <f t="shared" si="1137"/>
        <v/>
      </c>
      <c r="P4059" s="134">
        <v>59.15</v>
      </c>
      <c r="Q4059" s="31" t="str">
        <f t="shared" si="1138"/>
        <v>-</v>
      </c>
      <c r="R4059" s="31">
        <f t="shared" si="1139"/>
        <v>59.15</v>
      </c>
      <c r="U4059" s="133">
        <v>43634.791666666664</v>
      </c>
      <c r="V4059" s="9">
        <f t="shared" si="1140"/>
        <v>6</v>
      </c>
      <c r="W4059" s="9">
        <f t="shared" si="1141"/>
        <v>18</v>
      </c>
      <c r="X4059" s="9">
        <f t="shared" si="1142"/>
        <v>19</v>
      </c>
      <c r="Y4059" s="31" t="str">
        <f t="shared" si="1143"/>
        <v/>
      </c>
      <c r="Z4059" s="134">
        <v>26.92</v>
      </c>
      <c r="AA4059" s="31" t="str">
        <f t="shared" si="1144"/>
        <v>-</v>
      </c>
      <c r="AB4059" s="31">
        <f t="shared" si="1145"/>
        <v>26.92</v>
      </c>
    </row>
    <row r="4060" spans="1:28" x14ac:dyDescent="0.3">
      <c r="A4060" s="133">
        <v>42904.833333333336</v>
      </c>
      <c r="B4060" s="152">
        <f t="shared" si="1146"/>
        <v>6</v>
      </c>
      <c r="C4060" s="152">
        <f t="shared" si="1147"/>
        <v>18</v>
      </c>
      <c r="D4060" s="152">
        <f t="shared" si="1148"/>
        <v>20</v>
      </c>
      <c r="E4060" s="38" t="str">
        <f t="shared" si="1149"/>
        <v>W</v>
      </c>
      <c r="F4060" s="134">
        <v>32.24</v>
      </c>
      <c r="G4060" s="38" t="str">
        <f t="shared" si="1150"/>
        <v>-</v>
      </c>
      <c r="H4060" s="38">
        <f t="shared" si="1151"/>
        <v>32.24</v>
      </c>
      <c r="K4060" s="133">
        <v>43269.833333333336</v>
      </c>
      <c r="L4060" s="9">
        <f t="shared" si="1134"/>
        <v>6</v>
      </c>
      <c r="M4060" s="9">
        <f t="shared" si="1135"/>
        <v>18</v>
      </c>
      <c r="N4060" s="9">
        <f t="shared" si="1136"/>
        <v>20</v>
      </c>
      <c r="O4060" s="31" t="str">
        <f t="shared" si="1137"/>
        <v/>
      </c>
      <c r="P4060" s="134">
        <v>54.61</v>
      </c>
      <c r="Q4060" s="31" t="str">
        <f t="shared" si="1138"/>
        <v>-</v>
      </c>
      <c r="R4060" s="31">
        <f t="shared" si="1139"/>
        <v>54.61</v>
      </c>
      <c r="U4060" s="133">
        <v>43634.833333333336</v>
      </c>
      <c r="V4060" s="9">
        <f t="shared" si="1140"/>
        <v>6</v>
      </c>
      <c r="W4060" s="9">
        <f t="shared" si="1141"/>
        <v>18</v>
      </c>
      <c r="X4060" s="9">
        <f t="shared" si="1142"/>
        <v>20</v>
      </c>
      <c r="Y4060" s="31" t="str">
        <f t="shared" si="1143"/>
        <v/>
      </c>
      <c r="Z4060" s="134">
        <v>27.27</v>
      </c>
      <c r="AA4060" s="31" t="str">
        <f t="shared" si="1144"/>
        <v>-</v>
      </c>
      <c r="AB4060" s="31">
        <f t="shared" si="1145"/>
        <v>27.27</v>
      </c>
    </row>
    <row r="4061" spans="1:28" x14ac:dyDescent="0.3">
      <c r="A4061" s="133">
        <v>42904.875</v>
      </c>
      <c r="B4061" s="152">
        <f t="shared" si="1146"/>
        <v>6</v>
      </c>
      <c r="C4061" s="152">
        <f t="shared" si="1147"/>
        <v>18</v>
      </c>
      <c r="D4061" s="152">
        <f t="shared" si="1148"/>
        <v>21</v>
      </c>
      <c r="E4061" s="38" t="str">
        <f t="shared" si="1149"/>
        <v>W</v>
      </c>
      <c r="F4061" s="134">
        <v>32.119999999999997</v>
      </c>
      <c r="G4061" s="38" t="str">
        <f t="shared" si="1150"/>
        <v>-</v>
      </c>
      <c r="H4061" s="38">
        <f t="shared" si="1151"/>
        <v>32.119999999999997</v>
      </c>
      <c r="K4061" s="133">
        <v>43269.875</v>
      </c>
      <c r="L4061" s="9">
        <f t="shared" si="1134"/>
        <v>6</v>
      </c>
      <c r="M4061" s="9">
        <f t="shared" si="1135"/>
        <v>18</v>
      </c>
      <c r="N4061" s="9">
        <f t="shared" si="1136"/>
        <v>21</v>
      </c>
      <c r="O4061" s="31" t="str">
        <f t="shared" si="1137"/>
        <v/>
      </c>
      <c r="P4061" s="134">
        <v>46.05</v>
      </c>
      <c r="Q4061" s="31" t="str">
        <f t="shared" si="1138"/>
        <v>-</v>
      </c>
      <c r="R4061" s="31">
        <f t="shared" si="1139"/>
        <v>46.05</v>
      </c>
      <c r="U4061" s="133">
        <v>43634.875</v>
      </c>
      <c r="V4061" s="9">
        <f t="shared" si="1140"/>
        <v>6</v>
      </c>
      <c r="W4061" s="9">
        <f t="shared" si="1141"/>
        <v>18</v>
      </c>
      <c r="X4061" s="9">
        <f t="shared" si="1142"/>
        <v>21</v>
      </c>
      <c r="Y4061" s="31" t="str">
        <f t="shared" si="1143"/>
        <v/>
      </c>
      <c r="Z4061" s="134">
        <v>26.6</v>
      </c>
      <c r="AA4061" s="31" t="str">
        <f t="shared" si="1144"/>
        <v>-</v>
      </c>
      <c r="AB4061" s="31">
        <f t="shared" si="1145"/>
        <v>26.6</v>
      </c>
    </row>
    <row r="4062" spans="1:28" x14ac:dyDescent="0.3">
      <c r="A4062" s="133">
        <v>42904.916666666664</v>
      </c>
      <c r="B4062" s="152">
        <f t="shared" si="1146"/>
        <v>6</v>
      </c>
      <c r="C4062" s="152">
        <f t="shared" si="1147"/>
        <v>18</v>
      </c>
      <c r="D4062" s="152">
        <f t="shared" si="1148"/>
        <v>22</v>
      </c>
      <c r="E4062" s="38" t="str">
        <f t="shared" si="1149"/>
        <v>W</v>
      </c>
      <c r="F4062" s="134">
        <v>26.85</v>
      </c>
      <c r="G4062" s="38" t="str">
        <f t="shared" si="1150"/>
        <v>-</v>
      </c>
      <c r="H4062" s="38">
        <f t="shared" si="1151"/>
        <v>26.85</v>
      </c>
      <c r="K4062" s="133">
        <v>43269.916666666664</v>
      </c>
      <c r="L4062" s="9">
        <f t="shared" si="1134"/>
        <v>6</v>
      </c>
      <c r="M4062" s="9">
        <f t="shared" si="1135"/>
        <v>18</v>
      </c>
      <c r="N4062" s="9">
        <f t="shared" si="1136"/>
        <v>22</v>
      </c>
      <c r="O4062" s="31" t="str">
        <f t="shared" si="1137"/>
        <v/>
      </c>
      <c r="P4062" s="134">
        <v>36.22</v>
      </c>
      <c r="Q4062" s="31" t="str">
        <f t="shared" si="1138"/>
        <v>-</v>
      </c>
      <c r="R4062" s="31">
        <f t="shared" si="1139"/>
        <v>36.22</v>
      </c>
      <c r="U4062" s="133">
        <v>43634.916666666664</v>
      </c>
      <c r="V4062" s="9">
        <f t="shared" si="1140"/>
        <v>6</v>
      </c>
      <c r="W4062" s="9">
        <f t="shared" si="1141"/>
        <v>18</v>
      </c>
      <c r="X4062" s="9">
        <f t="shared" si="1142"/>
        <v>22</v>
      </c>
      <c r="Y4062" s="31" t="str">
        <f t="shared" si="1143"/>
        <v/>
      </c>
      <c r="Z4062" s="134">
        <v>22.51</v>
      </c>
      <c r="AA4062" s="31" t="str">
        <f t="shared" si="1144"/>
        <v>-</v>
      </c>
      <c r="AB4062" s="31">
        <f t="shared" si="1145"/>
        <v>22.51</v>
      </c>
    </row>
    <row r="4063" spans="1:28" x14ac:dyDescent="0.3">
      <c r="A4063" s="133">
        <v>42904.958333333336</v>
      </c>
      <c r="B4063" s="152">
        <f t="shared" si="1146"/>
        <v>6</v>
      </c>
      <c r="C4063" s="152">
        <f t="shared" si="1147"/>
        <v>18</v>
      </c>
      <c r="D4063" s="152">
        <f t="shared" si="1148"/>
        <v>23</v>
      </c>
      <c r="E4063" s="38" t="str">
        <f t="shared" si="1149"/>
        <v>W</v>
      </c>
      <c r="F4063" s="134">
        <v>23.66</v>
      </c>
      <c r="G4063" s="38" t="str">
        <f t="shared" si="1150"/>
        <v>-</v>
      </c>
      <c r="H4063" s="38">
        <f t="shared" si="1151"/>
        <v>23.66</v>
      </c>
      <c r="K4063" s="133">
        <v>43269.958333333336</v>
      </c>
      <c r="L4063" s="9">
        <f t="shared" si="1134"/>
        <v>6</v>
      </c>
      <c r="M4063" s="9">
        <f t="shared" si="1135"/>
        <v>18</v>
      </c>
      <c r="N4063" s="9">
        <f t="shared" si="1136"/>
        <v>23</v>
      </c>
      <c r="O4063" s="31" t="str">
        <f t="shared" si="1137"/>
        <v/>
      </c>
      <c r="P4063" s="134">
        <v>31.12</v>
      </c>
      <c r="Q4063" s="31" t="str">
        <f t="shared" si="1138"/>
        <v>-</v>
      </c>
      <c r="R4063" s="31">
        <f t="shared" si="1139"/>
        <v>31.12</v>
      </c>
      <c r="U4063" s="133">
        <v>43634.958333333336</v>
      </c>
      <c r="V4063" s="9">
        <f t="shared" si="1140"/>
        <v>6</v>
      </c>
      <c r="W4063" s="9">
        <f t="shared" si="1141"/>
        <v>18</v>
      </c>
      <c r="X4063" s="9">
        <f t="shared" si="1142"/>
        <v>23</v>
      </c>
      <c r="Y4063" s="31" t="str">
        <f t="shared" si="1143"/>
        <v/>
      </c>
      <c r="Z4063" s="134">
        <v>20.14</v>
      </c>
      <c r="AA4063" s="31" t="str">
        <f t="shared" si="1144"/>
        <v>-</v>
      </c>
      <c r="AB4063" s="31">
        <f t="shared" si="1145"/>
        <v>20.14</v>
      </c>
    </row>
    <row r="4064" spans="1:28" x14ac:dyDescent="0.3">
      <c r="A4064" s="133">
        <v>42905</v>
      </c>
      <c r="B4064" s="152">
        <f t="shared" si="1146"/>
        <v>6</v>
      </c>
      <c r="C4064" s="152">
        <f t="shared" si="1147"/>
        <v>19</v>
      </c>
      <c r="D4064" s="152">
        <f t="shared" si="1148"/>
        <v>0</v>
      </c>
      <c r="E4064" s="38" t="str">
        <f t="shared" si="1149"/>
        <v/>
      </c>
      <c r="F4064" s="134">
        <v>22.53</v>
      </c>
      <c r="G4064" s="38" t="str">
        <f t="shared" si="1150"/>
        <v>-</v>
      </c>
      <c r="H4064" s="38">
        <f t="shared" si="1151"/>
        <v>22.53</v>
      </c>
      <c r="K4064" s="133">
        <v>43270</v>
      </c>
      <c r="L4064" s="9">
        <f t="shared" si="1134"/>
        <v>6</v>
      </c>
      <c r="M4064" s="9">
        <f t="shared" si="1135"/>
        <v>19</v>
      </c>
      <c r="N4064" s="9">
        <f t="shared" si="1136"/>
        <v>0</v>
      </c>
      <c r="O4064" s="31" t="str">
        <f t="shared" si="1137"/>
        <v/>
      </c>
      <c r="P4064" s="134">
        <v>23.81</v>
      </c>
      <c r="Q4064" s="31" t="str">
        <f t="shared" si="1138"/>
        <v>-</v>
      </c>
      <c r="R4064" s="31">
        <f t="shared" si="1139"/>
        <v>23.81</v>
      </c>
      <c r="U4064" s="133">
        <v>43635</v>
      </c>
      <c r="V4064" s="9">
        <f t="shared" si="1140"/>
        <v>6</v>
      </c>
      <c r="W4064" s="9">
        <f t="shared" si="1141"/>
        <v>19</v>
      </c>
      <c r="X4064" s="9">
        <f t="shared" si="1142"/>
        <v>0</v>
      </c>
      <c r="Y4064" s="31" t="str">
        <f t="shared" si="1143"/>
        <v/>
      </c>
      <c r="Z4064" s="134">
        <v>18.72</v>
      </c>
      <c r="AA4064" s="31" t="str">
        <f t="shared" si="1144"/>
        <v>-</v>
      </c>
      <c r="AB4064" s="31">
        <f t="shared" si="1145"/>
        <v>18.72</v>
      </c>
    </row>
    <row r="4065" spans="1:28" x14ac:dyDescent="0.3">
      <c r="A4065" s="133">
        <v>42905.041666666664</v>
      </c>
      <c r="B4065" s="152">
        <f t="shared" si="1146"/>
        <v>6</v>
      </c>
      <c r="C4065" s="152">
        <f t="shared" si="1147"/>
        <v>19</v>
      </c>
      <c r="D4065" s="152">
        <f t="shared" si="1148"/>
        <v>1</v>
      </c>
      <c r="E4065" s="38" t="str">
        <f t="shared" si="1149"/>
        <v/>
      </c>
      <c r="F4065" s="134">
        <v>20.91</v>
      </c>
      <c r="G4065" s="38" t="str">
        <f t="shared" si="1150"/>
        <v>-</v>
      </c>
      <c r="H4065" s="38">
        <f t="shared" si="1151"/>
        <v>20.91</v>
      </c>
      <c r="K4065" s="133">
        <v>43270.041666666664</v>
      </c>
      <c r="L4065" s="9">
        <f t="shared" si="1134"/>
        <v>6</v>
      </c>
      <c r="M4065" s="9">
        <f t="shared" si="1135"/>
        <v>19</v>
      </c>
      <c r="N4065" s="9">
        <f t="shared" si="1136"/>
        <v>1</v>
      </c>
      <c r="O4065" s="31" t="str">
        <f t="shared" si="1137"/>
        <v/>
      </c>
      <c r="P4065" s="134">
        <v>21.17</v>
      </c>
      <c r="Q4065" s="31" t="str">
        <f t="shared" si="1138"/>
        <v>-</v>
      </c>
      <c r="R4065" s="31">
        <f t="shared" si="1139"/>
        <v>21.17</v>
      </c>
      <c r="U4065" s="133">
        <v>43635.041666666664</v>
      </c>
      <c r="V4065" s="9">
        <f t="shared" si="1140"/>
        <v>6</v>
      </c>
      <c r="W4065" s="9">
        <f t="shared" si="1141"/>
        <v>19</v>
      </c>
      <c r="X4065" s="9">
        <f t="shared" si="1142"/>
        <v>1</v>
      </c>
      <c r="Y4065" s="31" t="str">
        <f t="shared" si="1143"/>
        <v/>
      </c>
      <c r="Z4065" s="134">
        <v>18.5</v>
      </c>
      <c r="AA4065" s="31" t="str">
        <f t="shared" si="1144"/>
        <v>-</v>
      </c>
      <c r="AB4065" s="31">
        <f t="shared" si="1145"/>
        <v>18.5</v>
      </c>
    </row>
    <row r="4066" spans="1:28" x14ac:dyDescent="0.3">
      <c r="A4066" s="133">
        <v>42905.083333333336</v>
      </c>
      <c r="B4066" s="152">
        <f t="shared" si="1146"/>
        <v>6</v>
      </c>
      <c r="C4066" s="152">
        <f t="shared" si="1147"/>
        <v>19</v>
      </c>
      <c r="D4066" s="152">
        <f t="shared" si="1148"/>
        <v>2</v>
      </c>
      <c r="E4066" s="38" t="str">
        <f t="shared" si="1149"/>
        <v/>
      </c>
      <c r="F4066" s="134">
        <v>20.21</v>
      </c>
      <c r="G4066" s="38" t="str">
        <f t="shared" si="1150"/>
        <v>-</v>
      </c>
      <c r="H4066" s="38">
        <f t="shared" si="1151"/>
        <v>20.21</v>
      </c>
      <c r="K4066" s="133">
        <v>43270.083333333336</v>
      </c>
      <c r="L4066" s="9">
        <f t="shared" si="1134"/>
        <v>6</v>
      </c>
      <c r="M4066" s="9">
        <f t="shared" si="1135"/>
        <v>19</v>
      </c>
      <c r="N4066" s="9">
        <f t="shared" si="1136"/>
        <v>2</v>
      </c>
      <c r="O4066" s="31" t="str">
        <f t="shared" si="1137"/>
        <v/>
      </c>
      <c r="P4066" s="134">
        <v>20.32</v>
      </c>
      <c r="Q4066" s="31" t="str">
        <f t="shared" si="1138"/>
        <v>-</v>
      </c>
      <c r="R4066" s="31">
        <f t="shared" si="1139"/>
        <v>20.32</v>
      </c>
      <c r="U4066" s="133">
        <v>43635.083333333336</v>
      </c>
      <c r="V4066" s="9">
        <f t="shared" si="1140"/>
        <v>6</v>
      </c>
      <c r="W4066" s="9">
        <f t="shared" si="1141"/>
        <v>19</v>
      </c>
      <c r="X4066" s="9">
        <f t="shared" si="1142"/>
        <v>2</v>
      </c>
      <c r="Y4066" s="31" t="str">
        <f t="shared" si="1143"/>
        <v/>
      </c>
      <c r="Z4066" s="134">
        <v>17.02</v>
      </c>
      <c r="AA4066" s="31" t="str">
        <f t="shared" si="1144"/>
        <v>-</v>
      </c>
      <c r="AB4066" s="31">
        <f t="shared" si="1145"/>
        <v>17.02</v>
      </c>
    </row>
    <row r="4067" spans="1:28" x14ac:dyDescent="0.3">
      <c r="A4067" s="133">
        <v>42905.125</v>
      </c>
      <c r="B4067" s="152">
        <f t="shared" si="1146"/>
        <v>6</v>
      </c>
      <c r="C4067" s="152">
        <f t="shared" si="1147"/>
        <v>19</v>
      </c>
      <c r="D4067" s="152">
        <f t="shared" si="1148"/>
        <v>3</v>
      </c>
      <c r="E4067" s="38" t="str">
        <f t="shared" si="1149"/>
        <v/>
      </c>
      <c r="F4067" s="134">
        <v>19.350000000000001</v>
      </c>
      <c r="G4067" s="38" t="str">
        <f t="shared" si="1150"/>
        <v>-</v>
      </c>
      <c r="H4067" s="38">
        <f t="shared" si="1151"/>
        <v>19.350000000000001</v>
      </c>
      <c r="K4067" s="133">
        <v>43270.125</v>
      </c>
      <c r="L4067" s="9">
        <f t="shared" si="1134"/>
        <v>6</v>
      </c>
      <c r="M4067" s="9">
        <f t="shared" si="1135"/>
        <v>19</v>
      </c>
      <c r="N4067" s="9">
        <f t="shared" si="1136"/>
        <v>3</v>
      </c>
      <c r="O4067" s="31" t="str">
        <f t="shared" si="1137"/>
        <v/>
      </c>
      <c r="P4067" s="134">
        <v>19.7</v>
      </c>
      <c r="Q4067" s="31" t="str">
        <f t="shared" si="1138"/>
        <v>-</v>
      </c>
      <c r="R4067" s="31">
        <f t="shared" si="1139"/>
        <v>19.7</v>
      </c>
      <c r="U4067" s="133">
        <v>43635.125</v>
      </c>
      <c r="V4067" s="9">
        <f t="shared" si="1140"/>
        <v>6</v>
      </c>
      <c r="W4067" s="9">
        <f t="shared" si="1141"/>
        <v>19</v>
      </c>
      <c r="X4067" s="9">
        <f t="shared" si="1142"/>
        <v>3</v>
      </c>
      <c r="Y4067" s="31" t="str">
        <f t="shared" si="1143"/>
        <v/>
      </c>
      <c r="Z4067" s="134">
        <v>16.39</v>
      </c>
      <c r="AA4067" s="31" t="str">
        <f t="shared" si="1144"/>
        <v>-</v>
      </c>
      <c r="AB4067" s="31">
        <f t="shared" si="1145"/>
        <v>16.39</v>
      </c>
    </row>
    <row r="4068" spans="1:28" x14ac:dyDescent="0.3">
      <c r="A4068" s="133">
        <v>42905.166666666664</v>
      </c>
      <c r="B4068" s="152">
        <f t="shared" si="1146"/>
        <v>6</v>
      </c>
      <c r="C4068" s="152">
        <f t="shared" si="1147"/>
        <v>19</v>
      </c>
      <c r="D4068" s="152">
        <f t="shared" si="1148"/>
        <v>4</v>
      </c>
      <c r="E4068" s="38" t="str">
        <f t="shared" si="1149"/>
        <v/>
      </c>
      <c r="F4068" s="134">
        <v>19.52</v>
      </c>
      <c r="G4068" s="38" t="str">
        <f t="shared" si="1150"/>
        <v>-</v>
      </c>
      <c r="H4068" s="38">
        <f t="shared" si="1151"/>
        <v>19.52</v>
      </c>
      <c r="K4068" s="133">
        <v>43270.166666666664</v>
      </c>
      <c r="L4068" s="9">
        <f t="shared" si="1134"/>
        <v>6</v>
      </c>
      <c r="M4068" s="9">
        <f t="shared" si="1135"/>
        <v>19</v>
      </c>
      <c r="N4068" s="9">
        <f t="shared" si="1136"/>
        <v>4</v>
      </c>
      <c r="O4068" s="31" t="str">
        <f t="shared" si="1137"/>
        <v/>
      </c>
      <c r="P4068" s="134">
        <v>19.760000000000002</v>
      </c>
      <c r="Q4068" s="31" t="str">
        <f t="shared" si="1138"/>
        <v>-</v>
      </c>
      <c r="R4068" s="31">
        <f t="shared" si="1139"/>
        <v>19.760000000000002</v>
      </c>
      <c r="U4068" s="133">
        <v>43635.166666666664</v>
      </c>
      <c r="V4068" s="9">
        <f t="shared" si="1140"/>
        <v>6</v>
      </c>
      <c r="W4068" s="9">
        <f t="shared" si="1141"/>
        <v>19</v>
      </c>
      <c r="X4068" s="9">
        <f t="shared" si="1142"/>
        <v>4</v>
      </c>
      <c r="Y4068" s="31" t="str">
        <f t="shared" si="1143"/>
        <v/>
      </c>
      <c r="Z4068" s="134">
        <v>16.73</v>
      </c>
      <c r="AA4068" s="31" t="str">
        <f t="shared" si="1144"/>
        <v>-</v>
      </c>
      <c r="AB4068" s="31">
        <f t="shared" si="1145"/>
        <v>16.73</v>
      </c>
    </row>
    <row r="4069" spans="1:28" x14ac:dyDescent="0.3">
      <c r="A4069" s="133">
        <v>42905.208333333336</v>
      </c>
      <c r="B4069" s="152">
        <f t="shared" si="1146"/>
        <v>6</v>
      </c>
      <c r="C4069" s="152">
        <f t="shared" si="1147"/>
        <v>19</v>
      </c>
      <c r="D4069" s="152">
        <f t="shared" si="1148"/>
        <v>5</v>
      </c>
      <c r="E4069" s="38" t="str">
        <f t="shared" si="1149"/>
        <v/>
      </c>
      <c r="F4069" s="134">
        <v>20.76</v>
      </c>
      <c r="G4069" s="38" t="str">
        <f t="shared" si="1150"/>
        <v>-</v>
      </c>
      <c r="H4069" s="38">
        <f t="shared" si="1151"/>
        <v>20.76</v>
      </c>
      <c r="K4069" s="133">
        <v>43270.208333333336</v>
      </c>
      <c r="L4069" s="9">
        <f t="shared" si="1134"/>
        <v>6</v>
      </c>
      <c r="M4069" s="9">
        <f t="shared" si="1135"/>
        <v>19</v>
      </c>
      <c r="N4069" s="9">
        <f t="shared" si="1136"/>
        <v>5</v>
      </c>
      <c r="O4069" s="31" t="str">
        <f t="shared" si="1137"/>
        <v/>
      </c>
      <c r="P4069" s="134">
        <v>20.43</v>
      </c>
      <c r="Q4069" s="31" t="str">
        <f t="shared" si="1138"/>
        <v>-</v>
      </c>
      <c r="R4069" s="31">
        <f t="shared" si="1139"/>
        <v>20.43</v>
      </c>
      <c r="U4069" s="133">
        <v>43635.208333333336</v>
      </c>
      <c r="V4069" s="9">
        <f t="shared" si="1140"/>
        <v>6</v>
      </c>
      <c r="W4069" s="9">
        <f t="shared" si="1141"/>
        <v>19</v>
      </c>
      <c r="X4069" s="9">
        <f t="shared" si="1142"/>
        <v>5</v>
      </c>
      <c r="Y4069" s="31" t="str">
        <f t="shared" si="1143"/>
        <v/>
      </c>
      <c r="Z4069" s="134">
        <v>18.260000000000002</v>
      </c>
      <c r="AA4069" s="31" t="str">
        <f t="shared" si="1144"/>
        <v>-</v>
      </c>
      <c r="AB4069" s="31">
        <f t="shared" si="1145"/>
        <v>18.260000000000002</v>
      </c>
    </row>
    <row r="4070" spans="1:28" x14ac:dyDescent="0.3">
      <c r="A4070" s="133">
        <v>42905.25</v>
      </c>
      <c r="B4070" s="152">
        <f t="shared" si="1146"/>
        <v>6</v>
      </c>
      <c r="C4070" s="152">
        <f t="shared" si="1147"/>
        <v>19</v>
      </c>
      <c r="D4070" s="152">
        <f t="shared" si="1148"/>
        <v>6</v>
      </c>
      <c r="E4070" s="38" t="str">
        <f t="shared" si="1149"/>
        <v/>
      </c>
      <c r="F4070" s="134">
        <v>22.25</v>
      </c>
      <c r="G4070" s="38" t="str">
        <f t="shared" si="1150"/>
        <v>-</v>
      </c>
      <c r="H4070" s="38">
        <f t="shared" si="1151"/>
        <v>22.25</v>
      </c>
      <c r="K4070" s="133">
        <v>43270.25</v>
      </c>
      <c r="L4070" s="9">
        <f t="shared" si="1134"/>
        <v>6</v>
      </c>
      <c r="M4070" s="9">
        <f t="shared" si="1135"/>
        <v>19</v>
      </c>
      <c r="N4070" s="9">
        <f t="shared" si="1136"/>
        <v>6</v>
      </c>
      <c r="O4070" s="31" t="str">
        <f t="shared" si="1137"/>
        <v/>
      </c>
      <c r="P4070" s="134">
        <v>22.98</v>
      </c>
      <c r="Q4070" s="31" t="str">
        <f t="shared" si="1138"/>
        <v>-</v>
      </c>
      <c r="R4070" s="31">
        <f t="shared" si="1139"/>
        <v>22.98</v>
      </c>
      <c r="U4070" s="133">
        <v>43635.25</v>
      </c>
      <c r="V4070" s="9">
        <f t="shared" si="1140"/>
        <v>6</v>
      </c>
      <c r="W4070" s="9">
        <f t="shared" si="1141"/>
        <v>19</v>
      </c>
      <c r="X4070" s="9">
        <f t="shared" si="1142"/>
        <v>6</v>
      </c>
      <c r="Y4070" s="31" t="str">
        <f t="shared" si="1143"/>
        <v/>
      </c>
      <c r="Z4070" s="134">
        <v>19.850000000000001</v>
      </c>
      <c r="AA4070" s="31" t="str">
        <f t="shared" si="1144"/>
        <v>-</v>
      </c>
      <c r="AB4070" s="31">
        <f t="shared" si="1145"/>
        <v>19.850000000000001</v>
      </c>
    </row>
    <row r="4071" spans="1:28" x14ac:dyDescent="0.3">
      <c r="A4071" s="133">
        <v>42905.291666666664</v>
      </c>
      <c r="B4071" s="152">
        <f t="shared" si="1146"/>
        <v>6</v>
      </c>
      <c r="C4071" s="152">
        <f t="shared" si="1147"/>
        <v>19</v>
      </c>
      <c r="D4071" s="152">
        <f t="shared" si="1148"/>
        <v>7</v>
      </c>
      <c r="E4071" s="38" t="str">
        <f t="shared" si="1149"/>
        <v/>
      </c>
      <c r="F4071" s="134">
        <v>23.81</v>
      </c>
      <c r="G4071" s="38" t="str">
        <f t="shared" si="1150"/>
        <v>-</v>
      </c>
      <c r="H4071" s="38">
        <f t="shared" si="1151"/>
        <v>23.81</v>
      </c>
      <c r="K4071" s="133">
        <v>43270.291666666664</v>
      </c>
      <c r="L4071" s="9">
        <f t="shared" si="1134"/>
        <v>6</v>
      </c>
      <c r="M4071" s="9">
        <f t="shared" si="1135"/>
        <v>19</v>
      </c>
      <c r="N4071" s="9">
        <f t="shared" si="1136"/>
        <v>7</v>
      </c>
      <c r="O4071" s="31" t="str">
        <f t="shared" si="1137"/>
        <v/>
      </c>
      <c r="P4071" s="134">
        <v>25.21</v>
      </c>
      <c r="Q4071" s="31" t="str">
        <f t="shared" si="1138"/>
        <v>-</v>
      </c>
      <c r="R4071" s="31">
        <f t="shared" si="1139"/>
        <v>25.21</v>
      </c>
      <c r="U4071" s="133">
        <v>43635.291666666664</v>
      </c>
      <c r="V4071" s="9">
        <f t="shared" si="1140"/>
        <v>6</v>
      </c>
      <c r="W4071" s="9">
        <f t="shared" si="1141"/>
        <v>19</v>
      </c>
      <c r="X4071" s="9">
        <f t="shared" si="1142"/>
        <v>7</v>
      </c>
      <c r="Y4071" s="31" t="str">
        <f t="shared" si="1143"/>
        <v/>
      </c>
      <c r="Z4071" s="134">
        <v>20.28</v>
      </c>
      <c r="AA4071" s="31" t="str">
        <f t="shared" si="1144"/>
        <v>-</v>
      </c>
      <c r="AB4071" s="31">
        <f t="shared" si="1145"/>
        <v>20.28</v>
      </c>
    </row>
    <row r="4072" spans="1:28" x14ac:dyDescent="0.3">
      <c r="A4072" s="133">
        <v>42905.333333333336</v>
      </c>
      <c r="B4072" s="152">
        <f t="shared" si="1146"/>
        <v>6</v>
      </c>
      <c r="C4072" s="152">
        <f t="shared" si="1147"/>
        <v>19</v>
      </c>
      <c r="D4072" s="152">
        <f t="shared" si="1148"/>
        <v>8</v>
      </c>
      <c r="E4072" s="38" t="str">
        <f t="shared" si="1149"/>
        <v/>
      </c>
      <c r="F4072" s="134">
        <v>26.35</v>
      </c>
      <c r="G4072" s="38">
        <f t="shared" si="1150"/>
        <v>26.35</v>
      </c>
      <c r="H4072" s="38" t="str">
        <f t="shared" si="1151"/>
        <v>-</v>
      </c>
      <c r="K4072" s="133">
        <v>43270.333333333336</v>
      </c>
      <c r="L4072" s="9">
        <f t="shared" si="1134"/>
        <v>6</v>
      </c>
      <c r="M4072" s="9">
        <f t="shared" si="1135"/>
        <v>19</v>
      </c>
      <c r="N4072" s="9">
        <f t="shared" si="1136"/>
        <v>8</v>
      </c>
      <c r="O4072" s="31" t="str">
        <f t="shared" si="1137"/>
        <v/>
      </c>
      <c r="P4072" s="134">
        <v>26.57</v>
      </c>
      <c r="Q4072" s="31">
        <f t="shared" si="1138"/>
        <v>26.57</v>
      </c>
      <c r="R4072" s="31" t="str">
        <f t="shared" si="1139"/>
        <v>-</v>
      </c>
      <c r="U4072" s="133">
        <v>43635.333333333336</v>
      </c>
      <c r="V4072" s="9">
        <f t="shared" si="1140"/>
        <v>6</v>
      </c>
      <c r="W4072" s="9">
        <f t="shared" si="1141"/>
        <v>19</v>
      </c>
      <c r="X4072" s="9">
        <f t="shared" si="1142"/>
        <v>8</v>
      </c>
      <c r="Y4072" s="31" t="str">
        <f t="shared" si="1143"/>
        <v/>
      </c>
      <c r="Z4072" s="134">
        <v>21.26</v>
      </c>
      <c r="AA4072" s="31">
        <f t="shared" si="1144"/>
        <v>21.26</v>
      </c>
      <c r="AB4072" s="31" t="str">
        <f t="shared" si="1145"/>
        <v>-</v>
      </c>
    </row>
    <row r="4073" spans="1:28" x14ac:dyDescent="0.3">
      <c r="A4073" s="133">
        <v>42905.375</v>
      </c>
      <c r="B4073" s="152">
        <f t="shared" si="1146"/>
        <v>6</v>
      </c>
      <c r="C4073" s="152">
        <f t="shared" si="1147"/>
        <v>19</v>
      </c>
      <c r="D4073" s="152">
        <f t="shared" si="1148"/>
        <v>9</v>
      </c>
      <c r="E4073" s="38" t="str">
        <f t="shared" si="1149"/>
        <v/>
      </c>
      <c r="F4073" s="134">
        <v>29.66</v>
      </c>
      <c r="G4073" s="38">
        <f t="shared" si="1150"/>
        <v>29.66</v>
      </c>
      <c r="H4073" s="38" t="str">
        <f t="shared" si="1151"/>
        <v>-</v>
      </c>
      <c r="K4073" s="133">
        <v>43270.375</v>
      </c>
      <c r="L4073" s="9">
        <f t="shared" si="1134"/>
        <v>6</v>
      </c>
      <c r="M4073" s="9">
        <f t="shared" si="1135"/>
        <v>19</v>
      </c>
      <c r="N4073" s="9">
        <f t="shared" si="1136"/>
        <v>9</v>
      </c>
      <c r="O4073" s="31" t="str">
        <f t="shared" si="1137"/>
        <v/>
      </c>
      <c r="P4073" s="134">
        <v>30.21</v>
      </c>
      <c r="Q4073" s="31">
        <f t="shared" si="1138"/>
        <v>30.21</v>
      </c>
      <c r="R4073" s="31" t="str">
        <f t="shared" si="1139"/>
        <v>-</v>
      </c>
      <c r="U4073" s="133">
        <v>43635.375</v>
      </c>
      <c r="V4073" s="9">
        <f t="shared" si="1140"/>
        <v>6</v>
      </c>
      <c r="W4073" s="9">
        <f t="shared" si="1141"/>
        <v>19</v>
      </c>
      <c r="X4073" s="9">
        <f t="shared" si="1142"/>
        <v>9</v>
      </c>
      <c r="Y4073" s="31" t="str">
        <f t="shared" si="1143"/>
        <v/>
      </c>
      <c r="Z4073" s="134">
        <v>23.57</v>
      </c>
      <c r="AA4073" s="31">
        <f t="shared" si="1144"/>
        <v>23.57</v>
      </c>
      <c r="AB4073" s="31" t="str">
        <f t="shared" si="1145"/>
        <v>-</v>
      </c>
    </row>
    <row r="4074" spans="1:28" x14ac:dyDescent="0.3">
      <c r="A4074" s="133">
        <v>42905.416666666664</v>
      </c>
      <c r="B4074" s="152">
        <f t="shared" si="1146"/>
        <v>6</v>
      </c>
      <c r="C4074" s="152">
        <f t="shared" si="1147"/>
        <v>19</v>
      </c>
      <c r="D4074" s="152">
        <f t="shared" si="1148"/>
        <v>10</v>
      </c>
      <c r="E4074" s="38" t="str">
        <f t="shared" si="1149"/>
        <v/>
      </c>
      <c r="F4074" s="134">
        <v>33.29</v>
      </c>
      <c r="G4074" s="38">
        <f t="shared" si="1150"/>
        <v>33.29</v>
      </c>
      <c r="H4074" s="38" t="str">
        <f t="shared" si="1151"/>
        <v>-</v>
      </c>
      <c r="K4074" s="133">
        <v>43270.416666666664</v>
      </c>
      <c r="L4074" s="9">
        <f t="shared" si="1134"/>
        <v>6</v>
      </c>
      <c r="M4074" s="9">
        <f t="shared" si="1135"/>
        <v>19</v>
      </c>
      <c r="N4074" s="9">
        <f t="shared" si="1136"/>
        <v>10</v>
      </c>
      <c r="O4074" s="31" t="str">
        <f t="shared" si="1137"/>
        <v/>
      </c>
      <c r="P4074" s="134">
        <v>37.04</v>
      </c>
      <c r="Q4074" s="31">
        <f t="shared" si="1138"/>
        <v>37.04</v>
      </c>
      <c r="R4074" s="31" t="str">
        <f t="shared" si="1139"/>
        <v>-</v>
      </c>
      <c r="U4074" s="133">
        <v>43635.416666666664</v>
      </c>
      <c r="V4074" s="9">
        <f t="shared" si="1140"/>
        <v>6</v>
      </c>
      <c r="W4074" s="9">
        <f t="shared" si="1141"/>
        <v>19</v>
      </c>
      <c r="X4074" s="9">
        <f t="shared" si="1142"/>
        <v>10</v>
      </c>
      <c r="Y4074" s="31" t="str">
        <f t="shared" si="1143"/>
        <v/>
      </c>
      <c r="Z4074" s="134">
        <v>25.96</v>
      </c>
      <c r="AA4074" s="31">
        <f t="shared" si="1144"/>
        <v>25.96</v>
      </c>
      <c r="AB4074" s="31" t="str">
        <f t="shared" si="1145"/>
        <v>-</v>
      </c>
    </row>
    <row r="4075" spans="1:28" x14ac:dyDescent="0.3">
      <c r="A4075" s="133">
        <v>42905.458333333336</v>
      </c>
      <c r="B4075" s="152">
        <f t="shared" si="1146"/>
        <v>6</v>
      </c>
      <c r="C4075" s="152">
        <f t="shared" si="1147"/>
        <v>19</v>
      </c>
      <c r="D4075" s="152">
        <f t="shared" si="1148"/>
        <v>11</v>
      </c>
      <c r="E4075" s="38" t="str">
        <f t="shared" si="1149"/>
        <v/>
      </c>
      <c r="F4075" s="134">
        <v>34.64</v>
      </c>
      <c r="G4075" s="38">
        <f t="shared" si="1150"/>
        <v>34.64</v>
      </c>
      <c r="H4075" s="38" t="str">
        <f t="shared" si="1151"/>
        <v>-</v>
      </c>
      <c r="K4075" s="133">
        <v>43270.458333333336</v>
      </c>
      <c r="L4075" s="9">
        <f t="shared" si="1134"/>
        <v>6</v>
      </c>
      <c r="M4075" s="9">
        <f t="shared" si="1135"/>
        <v>19</v>
      </c>
      <c r="N4075" s="9">
        <f t="shared" si="1136"/>
        <v>11</v>
      </c>
      <c r="O4075" s="31" t="str">
        <f t="shared" si="1137"/>
        <v/>
      </c>
      <c r="P4075" s="134">
        <v>42.43</v>
      </c>
      <c r="Q4075" s="31">
        <f t="shared" si="1138"/>
        <v>42.43</v>
      </c>
      <c r="R4075" s="31" t="str">
        <f t="shared" si="1139"/>
        <v>-</v>
      </c>
      <c r="U4075" s="133">
        <v>43635.458333333336</v>
      </c>
      <c r="V4075" s="9">
        <f t="shared" si="1140"/>
        <v>6</v>
      </c>
      <c r="W4075" s="9">
        <f t="shared" si="1141"/>
        <v>19</v>
      </c>
      <c r="X4075" s="9">
        <f t="shared" si="1142"/>
        <v>11</v>
      </c>
      <c r="Y4075" s="31" t="str">
        <f t="shared" si="1143"/>
        <v/>
      </c>
      <c r="Z4075" s="134">
        <v>28.26</v>
      </c>
      <c r="AA4075" s="31">
        <f t="shared" si="1144"/>
        <v>28.26</v>
      </c>
      <c r="AB4075" s="31" t="str">
        <f t="shared" si="1145"/>
        <v>-</v>
      </c>
    </row>
    <row r="4076" spans="1:28" x14ac:dyDescent="0.3">
      <c r="A4076" s="133">
        <v>42905.5</v>
      </c>
      <c r="B4076" s="152">
        <f t="shared" si="1146"/>
        <v>6</v>
      </c>
      <c r="C4076" s="152">
        <f t="shared" si="1147"/>
        <v>19</v>
      </c>
      <c r="D4076" s="152">
        <f t="shared" si="1148"/>
        <v>12</v>
      </c>
      <c r="E4076" s="38" t="str">
        <f t="shared" si="1149"/>
        <v/>
      </c>
      <c r="F4076" s="134">
        <v>38.57</v>
      </c>
      <c r="G4076" s="38">
        <f t="shared" si="1150"/>
        <v>38.57</v>
      </c>
      <c r="H4076" s="38" t="str">
        <f t="shared" si="1151"/>
        <v>-</v>
      </c>
      <c r="K4076" s="133">
        <v>43270.5</v>
      </c>
      <c r="L4076" s="9">
        <f t="shared" si="1134"/>
        <v>6</v>
      </c>
      <c r="M4076" s="9">
        <f t="shared" si="1135"/>
        <v>19</v>
      </c>
      <c r="N4076" s="9">
        <f t="shared" si="1136"/>
        <v>12</v>
      </c>
      <c r="O4076" s="31" t="str">
        <f t="shared" si="1137"/>
        <v/>
      </c>
      <c r="P4076" s="134">
        <v>47.11</v>
      </c>
      <c r="Q4076" s="31">
        <f t="shared" si="1138"/>
        <v>47.11</v>
      </c>
      <c r="R4076" s="31" t="str">
        <f t="shared" si="1139"/>
        <v>-</v>
      </c>
      <c r="U4076" s="133">
        <v>43635.5</v>
      </c>
      <c r="V4076" s="9">
        <f t="shared" si="1140"/>
        <v>6</v>
      </c>
      <c r="W4076" s="9">
        <f t="shared" si="1141"/>
        <v>19</v>
      </c>
      <c r="X4076" s="9">
        <f t="shared" si="1142"/>
        <v>12</v>
      </c>
      <c r="Y4076" s="31" t="str">
        <f t="shared" si="1143"/>
        <v/>
      </c>
      <c r="Z4076" s="134">
        <v>28.49</v>
      </c>
      <c r="AA4076" s="31">
        <f t="shared" si="1144"/>
        <v>28.49</v>
      </c>
      <c r="AB4076" s="31" t="str">
        <f t="shared" si="1145"/>
        <v>-</v>
      </c>
    </row>
    <row r="4077" spans="1:28" x14ac:dyDescent="0.3">
      <c r="A4077" s="133">
        <v>42905.541666666664</v>
      </c>
      <c r="B4077" s="152">
        <f t="shared" si="1146"/>
        <v>6</v>
      </c>
      <c r="C4077" s="152">
        <f t="shared" si="1147"/>
        <v>19</v>
      </c>
      <c r="D4077" s="152">
        <f t="shared" si="1148"/>
        <v>13</v>
      </c>
      <c r="E4077" s="38" t="str">
        <f t="shared" si="1149"/>
        <v/>
      </c>
      <c r="F4077" s="134">
        <v>38.9</v>
      </c>
      <c r="G4077" s="38">
        <f t="shared" si="1150"/>
        <v>38.9</v>
      </c>
      <c r="H4077" s="38" t="str">
        <f t="shared" si="1151"/>
        <v>-</v>
      </c>
      <c r="K4077" s="133">
        <v>43270.541666666664</v>
      </c>
      <c r="L4077" s="9">
        <f t="shared" si="1134"/>
        <v>6</v>
      </c>
      <c r="M4077" s="9">
        <f t="shared" si="1135"/>
        <v>19</v>
      </c>
      <c r="N4077" s="9">
        <f t="shared" si="1136"/>
        <v>13</v>
      </c>
      <c r="O4077" s="31" t="str">
        <f t="shared" si="1137"/>
        <v/>
      </c>
      <c r="P4077" s="134">
        <v>49</v>
      </c>
      <c r="Q4077" s="31">
        <f t="shared" si="1138"/>
        <v>49</v>
      </c>
      <c r="R4077" s="31" t="str">
        <f t="shared" si="1139"/>
        <v>-</v>
      </c>
      <c r="U4077" s="133">
        <v>43635.541666666664</v>
      </c>
      <c r="V4077" s="9">
        <f t="shared" si="1140"/>
        <v>6</v>
      </c>
      <c r="W4077" s="9">
        <f t="shared" si="1141"/>
        <v>19</v>
      </c>
      <c r="X4077" s="9">
        <f t="shared" si="1142"/>
        <v>13</v>
      </c>
      <c r="Y4077" s="31" t="str">
        <f t="shared" si="1143"/>
        <v/>
      </c>
      <c r="Z4077" s="134">
        <v>31.36</v>
      </c>
      <c r="AA4077" s="31">
        <f t="shared" si="1144"/>
        <v>31.36</v>
      </c>
      <c r="AB4077" s="31" t="str">
        <f t="shared" si="1145"/>
        <v>-</v>
      </c>
    </row>
    <row r="4078" spans="1:28" x14ac:dyDescent="0.3">
      <c r="A4078" s="133">
        <v>42905.583333333336</v>
      </c>
      <c r="B4078" s="152">
        <f t="shared" si="1146"/>
        <v>6</v>
      </c>
      <c r="C4078" s="152">
        <f t="shared" si="1147"/>
        <v>19</v>
      </c>
      <c r="D4078" s="152">
        <f t="shared" si="1148"/>
        <v>14</v>
      </c>
      <c r="E4078" s="38" t="str">
        <f t="shared" si="1149"/>
        <v/>
      </c>
      <c r="F4078" s="134">
        <v>39.99</v>
      </c>
      <c r="G4078" s="38">
        <f t="shared" si="1150"/>
        <v>39.99</v>
      </c>
      <c r="H4078" s="38" t="str">
        <f t="shared" si="1151"/>
        <v>-</v>
      </c>
      <c r="K4078" s="133">
        <v>43270.583333333336</v>
      </c>
      <c r="L4078" s="9">
        <f t="shared" si="1134"/>
        <v>6</v>
      </c>
      <c r="M4078" s="9">
        <f t="shared" si="1135"/>
        <v>19</v>
      </c>
      <c r="N4078" s="9">
        <f t="shared" si="1136"/>
        <v>14</v>
      </c>
      <c r="O4078" s="31" t="str">
        <f t="shared" si="1137"/>
        <v/>
      </c>
      <c r="P4078" s="134">
        <v>52.17</v>
      </c>
      <c r="Q4078" s="31">
        <f t="shared" si="1138"/>
        <v>52.17</v>
      </c>
      <c r="R4078" s="31" t="str">
        <f t="shared" si="1139"/>
        <v>-</v>
      </c>
      <c r="U4078" s="133">
        <v>43635.583333333336</v>
      </c>
      <c r="V4078" s="9">
        <f t="shared" si="1140"/>
        <v>6</v>
      </c>
      <c r="W4078" s="9">
        <f t="shared" si="1141"/>
        <v>19</v>
      </c>
      <c r="X4078" s="9">
        <f t="shared" si="1142"/>
        <v>14</v>
      </c>
      <c r="Y4078" s="31" t="str">
        <f t="shared" si="1143"/>
        <v/>
      </c>
      <c r="Z4078" s="134">
        <v>31.25</v>
      </c>
      <c r="AA4078" s="31">
        <f t="shared" si="1144"/>
        <v>31.25</v>
      </c>
      <c r="AB4078" s="31" t="str">
        <f t="shared" si="1145"/>
        <v>-</v>
      </c>
    </row>
    <row r="4079" spans="1:28" x14ac:dyDescent="0.3">
      <c r="A4079" s="133">
        <v>42905.625</v>
      </c>
      <c r="B4079" s="152">
        <f t="shared" si="1146"/>
        <v>6</v>
      </c>
      <c r="C4079" s="152">
        <f t="shared" si="1147"/>
        <v>19</v>
      </c>
      <c r="D4079" s="152">
        <f t="shared" si="1148"/>
        <v>15</v>
      </c>
      <c r="E4079" s="38" t="str">
        <f t="shared" si="1149"/>
        <v/>
      </c>
      <c r="F4079" s="134">
        <v>38.770000000000003</v>
      </c>
      <c r="G4079" s="38">
        <f t="shared" si="1150"/>
        <v>38.770000000000003</v>
      </c>
      <c r="H4079" s="38" t="str">
        <f t="shared" si="1151"/>
        <v>-</v>
      </c>
      <c r="K4079" s="133">
        <v>43270.625</v>
      </c>
      <c r="L4079" s="9">
        <f t="shared" si="1134"/>
        <v>6</v>
      </c>
      <c r="M4079" s="9">
        <f t="shared" si="1135"/>
        <v>19</v>
      </c>
      <c r="N4079" s="9">
        <f t="shared" si="1136"/>
        <v>15</v>
      </c>
      <c r="O4079" s="31" t="str">
        <f t="shared" si="1137"/>
        <v/>
      </c>
      <c r="P4079" s="134">
        <v>56.11</v>
      </c>
      <c r="Q4079" s="31">
        <f t="shared" si="1138"/>
        <v>56.11</v>
      </c>
      <c r="R4079" s="31" t="str">
        <f t="shared" si="1139"/>
        <v>-</v>
      </c>
      <c r="U4079" s="133">
        <v>43635.625</v>
      </c>
      <c r="V4079" s="9">
        <f t="shared" si="1140"/>
        <v>6</v>
      </c>
      <c r="W4079" s="9">
        <f t="shared" si="1141"/>
        <v>19</v>
      </c>
      <c r="X4079" s="9">
        <f t="shared" si="1142"/>
        <v>15</v>
      </c>
      <c r="Y4079" s="31" t="str">
        <f t="shared" si="1143"/>
        <v/>
      </c>
      <c r="Z4079" s="134">
        <v>32.06</v>
      </c>
      <c r="AA4079" s="31">
        <f t="shared" si="1144"/>
        <v>32.06</v>
      </c>
      <c r="AB4079" s="31" t="str">
        <f t="shared" si="1145"/>
        <v>-</v>
      </c>
    </row>
    <row r="4080" spans="1:28" x14ac:dyDescent="0.3">
      <c r="A4080" s="133">
        <v>42905.666666666664</v>
      </c>
      <c r="B4080" s="152">
        <f t="shared" si="1146"/>
        <v>6</v>
      </c>
      <c r="C4080" s="152">
        <f t="shared" si="1147"/>
        <v>19</v>
      </c>
      <c r="D4080" s="152">
        <f t="shared" si="1148"/>
        <v>16</v>
      </c>
      <c r="E4080" s="38" t="str">
        <f t="shared" si="1149"/>
        <v/>
      </c>
      <c r="F4080" s="134">
        <v>41.03</v>
      </c>
      <c r="G4080" s="38">
        <f t="shared" si="1150"/>
        <v>41.03</v>
      </c>
      <c r="H4080" s="38" t="str">
        <f t="shared" si="1151"/>
        <v>-</v>
      </c>
      <c r="K4080" s="133">
        <v>43270.666666666664</v>
      </c>
      <c r="L4080" s="9">
        <f t="shared" si="1134"/>
        <v>6</v>
      </c>
      <c r="M4080" s="9">
        <f t="shared" si="1135"/>
        <v>19</v>
      </c>
      <c r="N4080" s="9">
        <f t="shared" si="1136"/>
        <v>16</v>
      </c>
      <c r="O4080" s="31" t="str">
        <f t="shared" si="1137"/>
        <v/>
      </c>
      <c r="P4080" s="134">
        <v>52.64</v>
      </c>
      <c r="Q4080" s="31">
        <f t="shared" si="1138"/>
        <v>52.64</v>
      </c>
      <c r="R4080" s="31" t="str">
        <f t="shared" si="1139"/>
        <v>-</v>
      </c>
      <c r="U4080" s="133">
        <v>43635.666666666664</v>
      </c>
      <c r="V4080" s="9">
        <f t="shared" si="1140"/>
        <v>6</v>
      </c>
      <c r="W4080" s="9">
        <f t="shared" si="1141"/>
        <v>19</v>
      </c>
      <c r="X4080" s="9">
        <f t="shared" si="1142"/>
        <v>16</v>
      </c>
      <c r="Y4080" s="31" t="str">
        <f t="shared" si="1143"/>
        <v/>
      </c>
      <c r="Z4080" s="134">
        <v>33.22</v>
      </c>
      <c r="AA4080" s="31">
        <f t="shared" si="1144"/>
        <v>33.22</v>
      </c>
      <c r="AB4080" s="31" t="str">
        <f t="shared" si="1145"/>
        <v>-</v>
      </c>
    </row>
    <row r="4081" spans="1:28" x14ac:dyDescent="0.3">
      <c r="A4081" s="133">
        <v>42905.708333333336</v>
      </c>
      <c r="B4081" s="152">
        <f t="shared" si="1146"/>
        <v>6</v>
      </c>
      <c r="C4081" s="152">
        <f t="shared" si="1147"/>
        <v>19</v>
      </c>
      <c r="D4081" s="152">
        <f t="shared" si="1148"/>
        <v>17</v>
      </c>
      <c r="E4081" s="38" t="str">
        <f t="shared" si="1149"/>
        <v/>
      </c>
      <c r="F4081" s="134">
        <v>36.340000000000003</v>
      </c>
      <c r="G4081" s="38" t="str">
        <f t="shared" si="1150"/>
        <v>-</v>
      </c>
      <c r="H4081" s="38">
        <f t="shared" si="1151"/>
        <v>36.340000000000003</v>
      </c>
      <c r="K4081" s="133">
        <v>43270.708333333336</v>
      </c>
      <c r="L4081" s="9">
        <f t="shared" si="1134"/>
        <v>6</v>
      </c>
      <c r="M4081" s="9">
        <f t="shared" si="1135"/>
        <v>19</v>
      </c>
      <c r="N4081" s="9">
        <f t="shared" si="1136"/>
        <v>17</v>
      </c>
      <c r="O4081" s="31" t="str">
        <f t="shared" si="1137"/>
        <v/>
      </c>
      <c r="P4081" s="134">
        <v>49.33</v>
      </c>
      <c r="Q4081" s="31" t="str">
        <f t="shared" si="1138"/>
        <v>-</v>
      </c>
      <c r="R4081" s="31">
        <f t="shared" si="1139"/>
        <v>49.33</v>
      </c>
      <c r="U4081" s="133">
        <v>43635.708333333336</v>
      </c>
      <c r="V4081" s="9">
        <f t="shared" si="1140"/>
        <v>6</v>
      </c>
      <c r="W4081" s="9">
        <f t="shared" si="1141"/>
        <v>19</v>
      </c>
      <c r="X4081" s="9">
        <f t="shared" si="1142"/>
        <v>17</v>
      </c>
      <c r="Y4081" s="31" t="str">
        <f t="shared" si="1143"/>
        <v/>
      </c>
      <c r="Z4081" s="134">
        <v>32.049999999999997</v>
      </c>
      <c r="AA4081" s="31" t="str">
        <f t="shared" si="1144"/>
        <v>-</v>
      </c>
      <c r="AB4081" s="31">
        <f t="shared" si="1145"/>
        <v>32.049999999999997</v>
      </c>
    </row>
    <row r="4082" spans="1:28" x14ac:dyDescent="0.3">
      <c r="A4082" s="133">
        <v>42905.75</v>
      </c>
      <c r="B4082" s="152">
        <f t="shared" si="1146"/>
        <v>6</v>
      </c>
      <c r="C4082" s="152">
        <f t="shared" si="1147"/>
        <v>19</v>
      </c>
      <c r="D4082" s="152">
        <f t="shared" si="1148"/>
        <v>18</v>
      </c>
      <c r="E4082" s="38" t="str">
        <f t="shared" si="1149"/>
        <v/>
      </c>
      <c r="F4082" s="134">
        <v>33.67</v>
      </c>
      <c r="G4082" s="38" t="str">
        <f t="shared" si="1150"/>
        <v>-</v>
      </c>
      <c r="H4082" s="38">
        <f t="shared" si="1151"/>
        <v>33.67</v>
      </c>
      <c r="K4082" s="133">
        <v>43270.75</v>
      </c>
      <c r="L4082" s="9">
        <f t="shared" si="1134"/>
        <v>6</v>
      </c>
      <c r="M4082" s="9">
        <f t="shared" si="1135"/>
        <v>19</v>
      </c>
      <c r="N4082" s="9">
        <f t="shared" si="1136"/>
        <v>18</v>
      </c>
      <c r="O4082" s="31" t="str">
        <f t="shared" si="1137"/>
        <v/>
      </c>
      <c r="P4082" s="134">
        <v>43.26</v>
      </c>
      <c r="Q4082" s="31" t="str">
        <f t="shared" si="1138"/>
        <v>-</v>
      </c>
      <c r="R4082" s="31">
        <f t="shared" si="1139"/>
        <v>43.26</v>
      </c>
      <c r="U4082" s="133">
        <v>43635.75</v>
      </c>
      <c r="V4082" s="9">
        <f t="shared" si="1140"/>
        <v>6</v>
      </c>
      <c r="W4082" s="9">
        <f t="shared" si="1141"/>
        <v>19</v>
      </c>
      <c r="X4082" s="9">
        <f t="shared" si="1142"/>
        <v>18</v>
      </c>
      <c r="Y4082" s="31" t="str">
        <f t="shared" si="1143"/>
        <v/>
      </c>
      <c r="Z4082" s="134">
        <v>28.08</v>
      </c>
      <c r="AA4082" s="31" t="str">
        <f t="shared" si="1144"/>
        <v>-</v>
      </c>
      <c r="AB4082" s="31">
        <f t="shared" si="1145"/>
        <v>28.08</v>
      </c>
    </row>
    <row r="4083" spans="1:28" x14ac:dyDescent="0.3">
      <c r="A4083" s="133">
        <v>42905.791666666664</v>
      </c>
      <c r="B4083" s="152">
        <f t="shared" si="1146"/>
        <v>6</v>
      </c>
      <c r="C4083" s="152">
        <f t="shared" si="1147"/>
        <v>19</v>
      </c>
      <c r="D4083" s="152">
        <f t="shared" si="1148"/>
        <v>19</v>
      </c>
      <c r="E4083" s="38" t="str">
        <f t="shared" si="1149"/>
        <v/>
      </c>
      <c r="F4083" s="134">
        <v>31.46</v>
      </c>
      <c r="G4083" s="38" t="str">
        <f t="shared" si="1150"/>
        <v>-</v>
      </c>
      <c r="H4083" s="38">
        <f t="shared" si="1151"/>
        <v>31.46</v>
      </c>
      <c r="K4083" s="133">
        <v>43270.791666666664</v>
      </c>
      <c r="L4083" s="9">
        <f t="shared" si="1134"/>
        <v>6</v>
      </c>
      <c r="M4083" s="9">
        <f t="shared" si="1135"/>
        <v>19</v>
      </c>
      <c r="N4083" s="9">
        <f t="shared" si="1136"/>
        <v>19</v>
      </c>
      <c r="O4083" s="31" t="str">
        <f t="shared" si="1137"/>
        <v/>
      </c>
      <c r="P4083" s="134">
        <v>36.65</v>
      </c>
      <c r="Q4083" s="31" t="str">
        <f t="shared" si="1138"/>
        <v>-</v>
      </c>
      <c r="R4083" s="31">
        <f t="shared" si="1139"/>
        <v>36.65</v>
      </c>
      <c r="U4083" s="133">
        <v>43635.791666666664</v>
      </c>
      <c r="V4083" s="9">
        <f t="shared" si="1140"/>
        <v>6</v>
      </c>
      <c r="W4083" s="9">
        <f t="shared" si="1141"/>
        <v>19</v>
      </c>
      <c r="X4083" s="9">
        <f t="shared" si="1142"/>
        <v>19</v>
      </c>
      <c r="Y4083" s="31" t="str">
        <f t="shared" si="1143"/>
        <v/>
      </c>
      <c r="Z4083" s="134">
        <v>26.84</v>
      </c>
      <c r="AA4083" s="31" t="str">
        <f t="shared" si="1144"/>
        <v>-</v>
      </c>
      <c r="AB4083" s="31">
        <f t="shared" si="1145"/>
        <v>26.84</v>
      </c>
    </row>
    <row r="4084" spans="1:28" x14ac:dyDescent="0.3">
      <c r="A4084" s="133">
        <v>42905.833333333336</v>
      </c>
      <c r="B4084" s="152">
        <f t="shared" si="1146"/>
        <v>6</v>
      </c>
      <c r="C4084" s="152">
        <f t="shared" si="1147"/>
        <v>19</v>
      </c>
      <c r="D4084" s="152">
        <f t="shared" si="1148"/>
        <v>20</v>
      </c>
      <c r="E4084" s="38" t="str">
        <f t="shared" si="1149"/>
        <v/>
      </c>
      <c r="F4084" s="134">
        <v>31.86</v>
      </c>
      <c r="G4084" s="38" t="str">
        <f t="shared" si="1150"/>
        <v>-</v>
      </c>
      <c r="H4084" s="38">
        <f t="shared" si="1151"/>
        <v>31.86</v>
      </c>
      <c r="K4084" s="133">
        <v>43270.833333333336</v>
      </c>
      <c r="L4084" s="9">
        <f t="shared" si="1134"/>
        <v>6</v>
      </c>
      <c r="M4084" s="9">
        <f t="shared" si="1135"/>
        <v>19</v>
      </c>
      <c r="N4084" s="9">
        <f t="shared" si="1136"/>
        <v>20</v>
      </c>
      <c r="O4084" s="31" t="str">
        <f t="shared" si="1137"/>
        <v/>
      </c>
      <c r="P4084" s="134">
        <v>34.5</v>
      </c>
      <c r="Q4084" s="31" t="str">
        <f t="shared" si="1138"/>
        <v>-</v>
      </c>
      <c r="R4084" s="31">
        <f t="shared" si="1139"/>
        <v>34.5</v>
      </c>
      <c r="U4084" s="133">
        <v>43635.833333333336</v>
      </c>
      <c r="V4084" s="9">
        <f t="shared" si="1140"/>
        <v>6</v>
      </c>
      <c r="W4084" s="9">
        <f t="shared" si="1141"/>
        <v>19</v>
      </c>
      <c r="X4084" s="9">
        <f t="shared" si="1142"/>
        <v>20</v>
      </c>
      <c r="Y4084" s="31" t="str">
        <f t="shared" si="1143"/>
        <v/>
      </c>
      <c r="Z4084" s="134">
        <v>26.26</v>
      </c>
      <c r="AA4084" s="31" t="str">
        <f t="shared" si="1144"/>
        <v>-</v>
      </c>
      <c r="AB4084" s="31">
        <f t="shared" si="1145"/>
        <v>26.26</v>
      </c>
    </row>
    <row r="4085" spans="1:28" x14ac:dyDescent="0.3">
      <c r="A4085" s="133">
        <v>42905.875</v>
      </c>
      <c r="B4085" s="152">
        <f t="shared" si="1146"/>
        <v>6</v>
      </c>
      <c r="C4085" s="152">
        <f t="shared" si="1147"/>
        <v>19</v>
      </c>
      <c r="D4085" s="152">
        <f t="shared" si="1148"/>
        <v>21</v>
      </c>
      <c r="E4085" s="38" t="str">
        <f t="shared" si="1149"/>
        <v/>
      </c>
      <c r="F4085" s="134">
        <v>29.94</v>
      </c>
      <c r="G4085" s="38" t="str">
        <f t="shared" si="1150"/>
        <v>-</v>
      </c>
      <c r="H4085" s="38">
        <f t="shared" si="1151"/>
        <v>29.94</v>
      </c>
      <c r="K4085" s="133">
        <v>43270.875</v>
      </c>
      <c r="L4085" s="9">
        <f t="shared" si="1134"/>
        <v>6</v>
      </c>
      <c r="M4085" s="9">
        <f t="shared" si="1135"/>
        <v>19</v>
      </c>
      <c r="N4085" s="9">
        <f t="shared" si="1136"/>
        <v>21</v>
      </c>
      <c r="O4085" s="31" t="str">
        <f t="shared" si="1137"/>
        <v/>
      </c>
      <c r="P4085" s="134">
        <v>32.96</v>
      </c>
      <c r="Q4085" s="31" t="str">
        <f t="shared" si="1138"/>
        <v>-</v>
      </c>
      <c r="R4085" s="31">
        <f t="shared" si="1139"/>
        <v>32.96</v>
      </c>
      <c r="U4085" s="133">
        <v>43635.875</v>
      </c>
      <c r="V4085" s="9">
        <f t="shared" si="1140"/>
        <v>6</v>
      </c>
      <c r="W4085" s="9">
        <f t="shared" si="1141"/>
        <v>19</v>
      </c>
      <c r="X4085" s="9">
        <f t="shared" si="1142"/>
        <v>21</v>
      </c>
      <c r="Y4085" s="31" t="str">
        <f t="shared" si="1143"/>
        <v/>
      </c>
      <c r="Z4085" s="134">
        <v>24.7</v>
      </c>
      <c r="AA4085" s="31" t="str">
        <f t="shared" si="1144"/>
        <v>-</v>
      </c>
      <c r="AB4085" s="31">
        <f t="shared" si="1145"/>
        <v>24.7</v>
      </c>
    </row>
    <row r="4086" spans="1:28" x14ac:dyDescent="0.3">
      <c r="A4086" s="133">
        <v>42905.916666666664</v>
      </c>
      <c r="B4086" s="152">
        <f t="shared" si="1146"/>
        <v>6</v>
      </c>
      <c r="C4086" s="152">
        <f t="shared" si="1147"/>
        <v>19</v>
      </c>
      <c r="D4086" s="152">
        <f t="shared" si="1148"/>
        <v>22</v>
      </c>
      <c r="E4086" s="38" t="str">
        <f t="shared" si="1149"/>
        <v/>
      </c>
      <c r="F4086" s="134">
        <v>24.95</v>
      </c>
      <c r="G4086" s="38" t="str">
        <f t="shared" si="1150"/>
        <v>-</v>
      </c>
      <c r="H4086" s="38">
        <f t="shared" si="1151"/>
        <v>24.95</v>
      </c>
      <c r="K4086" s="133">
        <v>43270.916666666664</v>
      </c>
      <c r="L4086" s="9">
        <f t="shared" si="1134"/>
        <v>6</v>
      </c>
      <c r="M4086" s="9">
        <f t="shared" si="1135"/>
        <v>19</v>
      </c>
      <c r="N4086" s="9">
        <f t="shared" si="1136"/>
        <v>22</v>
      </c>
      <c r="O4086" s="31" t="str">
        <f t="shared" si="1137"/>
        <v/>
      </c>
      <c r="P4086" s="134">
        <v>26.91</v>
      </c>
      <c r="Q4086" s="31" t="str">
        <f t="shared" si="1138"/>
        <v>-</v>
      </c>
      <c r="R4086" s="31">
        <f t="shared" si="1139"/>
        <v>26.91</v>
      </c>
      <c r="U4086" s="133">
        <v>43635.916666666664</v>
      </c>
      <c r="V4086" s="9">
        <f t="shared" si="1140"/>
        <v>6</v>
      </c>
      <c r="W4086" s="9">
        <f t="shared" si="1141"/>
        <v>19</v>
      </c>
      <c r="X4086" s="9">
        <f t="shared" si="1142"/>
        <v>22</v>
      </c>
      <c r="Y4086" s="31" t="str">
        <f t="shared" si="1143"/>
        <v/>
      </c>
      <c r="Z4086" s="134">
        <v>21.82</v>
      </c>
      <c r="AA4086" s="31" t="str">
        <f t="shared" si="1144"/>
        <v>-</v>
      </c>
      <c r="AB4086" s="31">
        <f t="shared" si="1145"/>
        <v>21.82</v>
      </c>
    </row>
    <row r="4087" spans="1:28" x14ac:dyDescent="0.3">
      <c r="A4087" s="133">
        <v>42905.958333333336</v>
      </c>
      <c r="B4087" s="152">
        <f t="shared" si="1146"/>
        <v>6</v>
      </c>
      <c r="C4087" s="152">
        <f t="shared" si="1147"/>
        <v>19</v>
      </c>
      <c r="D4087" s="152">
        <f t="shared" si="1148"/>
        <v>23</v>
      </c>
      <c r="E4087" s="38" t="str">
        <f t="shared" si="1149"/>
        <v/>
      </c>
      <c r="F4087" s="134">
        <v>22.36</v>
      </c>
      <c r="G4087" s="38" t="str">
        <f t="shared" si="1150"/>
        <v>-</v>
      </c>
      <c r="H4087" s="38">
        <f t="shared" si="1151"/>
        <v>22.36</v>
      </c>
      <c r="K4087" s="133">
        <v>43270.958333333336</v>
      </c>
      <c r="L4087" s="9">
        <f t="shared" si="1134"/>
        <v>6</v>
      </c>
      <c r="M4087" s="9">
        <f t="shared" si="1135"/>
        <v>19</v>
      </c>
      <c r="N4087" s="9">
        <f t="shared" si="1136"/>
        <v>23</v>
      </c>
      <c r="O4087" s="31" t="str">
        <f t="shared" si="1137"/>
        <v/>
      </c>
      <c r="P4087" s="134">
        <v>24.19</v>
      </c>
      <c r="Q4087" s="31" t="str">
        <f t="shared" si="1138"/>
        <v>-</v>
      </c>
      <c r="R4087" s="31">
        <f t="shared" si="1139"/>
        <v>24.19</v>
      </c>
      <c r="U4087" s="133">
        <v>43635.958333333336</v>
      </c>
      <c r="V4087" s="9">
        <f t="shared" si="1140"/>
        <v>6</v>
      </c>
      <c r="W4087" s="9">
        <f t="shared" si="1141"/>
        <v>19</v>
      </c>
      <c r="X4087" s="9">
        <f t="shared" si="1142"/>
        <v>23</v>
      </c>
      <c r="Y4087" s="31" t="str">
        <f t="shared" si="1143"/>
        <v/>
      </c>
      <c r="Z4087" s="134">
        <v>19.87</v>
      </c>
      <c r="AA4087" s="31" t="str">
        <f t="shared" si="1144"/>
        <v>-</v>
      </c>
      <c r="AB4087" s="31">
        <f t="shared" si="1145"/>
        <v>19.87</v>
      </c>
    </row>
    <row r="4088" spans="1:28" x14ac:dyDescent="0.3">
      <c r="A4088" s="133">
        <v>42906</v>
      </c>
      <c r="B4088" s="152">
        <f t="shared" si="1146"/>
        <v>6</v>
      </c>
      <c r="C4088" s="152">
        <f t="shared" si="1147"/>
        <v>20</v>
      </c>
      <c r="D4088" s="152">
        <f t="shared" si="1148"/>
        <v>0</v>
      </c>
      <c r="E4088" s="38" t="str">
        <f t="shared" si="1149"/>
        <v/>
      </c>
      <c r="F4088" s="134">
        <v>21.29</v>
      </c>
      <c r="G4088" s="38" t="str">
        <f t="shared" si="1150"/>
        <v>-</v>
      </c>
      <c r="H4088" s="38">
        <f t="shared" si="1151"/>
        <v>21.29</v>
      </c>
      <c r="K4088" s="133">
        <v>43271</v>
      </c>
      <c r="L4088" s="9">
        <f t="shared" si="1134"/>
        <v>6</v>
      </c>
      <c r="M4088" s="9">
        <f t="shared" si="1135"/>
        <v>20</v>
      </c>
      <c r="N4088" s="9">
        <f t="shared" si="1136"/>
        <v>0</v>
      </c>
      <c r="O4088" s="31" t="str">
        <f t="shared" si="1137"/>
        <v/>
      </c>
      <c r="P4088" s="134">
        <v>22.5</v>
      </c>
      <c r="Q4088" s="31" t="str">
        <f t="shared" si="1138"/>
        <v>-</v>
      </c>
      <c r="R4088" s="31">
        <f t="shared" si="1139"/>
        <v>22.5</v>
      </c>
      <c r="U4088" s="133">
        <v>43636</v>
      </c>
      <c r="V4088" s="9">
        <f t="shared" si="1140"/>
        <v>6</v>
      </c>
      <c r="W4088" s="9">
        <f t="shared" si="1141"/>
        <v>20</v>
      </c>
      <c r="X4088" s="9">
        <f t="shared" si="1142"/>
        <v>0</v>
      </c>
      <c r="Y4088" s="31" t="str">
        <f t="shared" si="1143"/>
        <v/>
      </c>
      <c r="Z4088" s="134">
        <v>18.88</v>
      </c>
      <c r="AA4088" s="31" t="str">
        <f t="shared" si="1144"/>
        <v>-</v>
      </c>
      <c r="AB4088" s="31">
        <f t="shared" si="1145"/>
        <v>18.88</v>
      </c>
    </row>
    <row r="4089" spans="1:28" x14ac:dyDescent="0.3">
      <c r="A4089" s="133">
        <v>42906.041666666664</v>
      </c>
      <c r="B4089" s="152">
        <f t="shared" si="1146"/>
        <v>6</v>
      </c>
      <c r="C4089" s="152">
        <f t="shared" si="1147"/>
        <v>20</v>
      </c>
      <c r="D4089" s="152">
        <f t="shared" si="1148"/>
        <v>1</v>
      </c>
      <c r="E4089" s="38" t="str">
        <f t="shared" si="1149"/>
        <v/>
      </c>
      <c r="F4089" s="134">
        <v>20.46</v>
      </c>
      <c r="G4089" s="38" t="str">
        <f t="shared" si="1150"/>
        <v>-</v>
      </c>
      <c r="H4089" s="38">
        <f t="shared" si="1151"/>
        <v>20.46</v>
      </c>
      <c r="K4089" s="133">
        <v>43271.041666666664</v>
      </c>
      <c r="L4089" s="9">
        <f t="shared" si="1134"/>
        <v>6</v>
      </c>
      <c r="M4089" s="9">
        <f t="shared" si="1135"/>
        <v>20</v>
      </c>
      <c r="N4089" s="9">
        <f t="shared" si="1136"/>
        <v>1</v>
      </c>
      <c r="O4089" s="31" t="str">
        <f t="shared" si="1137"/>
        <v/>
      </c>
      <c r="P4089" s="134">
        <v>20.87</v>
      </c>
      <c r="Q4089" s="31" t="str">
        <f t="shared" si="1138"/>
        <v>-</v>
      </c>
      <c r="R4089" s="31">
        <f t="shared" si="1139"/>
        <v>20.87</v>
      </c>
      <c r="U4089" s="133">
        <v>43636.041666666664</v>
      </c>
      <c r="V4089" s="9">
        <f t="shared" si="1140"/>
        <v>6</v>
      </c>
      <c r="W4089" s="9">
        <f t="shared" si="1141"/>
        <v>20</v>
      </c>
      <c r="X4089" s="9">
        <f t="shared" si="1142"/>
        <v>1</v>
      </c>
      <c r="Y4089" s="31" t="str">
        <f t="shared" si="1143"/>
        <v/>
      </c>
      <c r="Z4089" s="134">
        <v>18.13</v>
      </c>
      <c r="AA4089" s="31" t="str">
        <f t="shared" si="1144"/>
        <v>-</v>
      </c>
      <c r="AB4089" s="31">
        <f t="shared" si="1145"/>
        <v>18.13</v>
      </c>
    </row>
    <row r="4090" spans="1:28" x14ac:dyDescent="0.3">
      <c r="A4090" s="133">
        <v>42906.083333333336</v>
      </c>
      <c r="B4090" s="152">
        <f t="shared" si="1146"/>
        <v>6</v>
      </c>
      <c r="C4090" s="152">
        <f t="shared" si="1147"/>
        <v>20</v>
      </c>
      <c r="D4090" s="152">
        <f t="shared" si="1148"/>
        <v>2</v>
      </c>
      <c r="E4090" s="38" t="str">
        <f t="shared" si="1149"/>
        <v/>
      </c>
      <c r="F4090" s="134">
        <v>19.190000000000001</v>
      </c>
      <c r="G4090" s="38" t="str">
        <f t="shared" si="1150"/>
        <v>-</v>
      </c>
      <c r="H4090" s="38">
        <f t="shared" si="1151"/>
        <v>19.190000000000001</v>
      </c>
      <c r="K4090" s="133">
        <v>43271.083333333336</v>
      </c>
      <c r="L4090" s="9">
        <f t="shared" si="1134"/>
        <v>6</v>
      </c>
      <c r="M4090" s="9">
        <f t="shared" si="1135"/>
        <v>20</v>
      </c>
      <c r="N4090" s="9">
        <f t="shared" si="1136"/>
        <v>2</v>
      </c>
      <c r="O4090" s="31" t="str">
        <f t="shared" si="1137"/>
        <v/>
      </c>
      <c r="P4090" s="134">
        <v>20.07</v>
      </c>
      <c r="Q4090" s="31" t="str">
        <f t="shared" si="1138"/>
        <v>-</v>
      </c>
      <c r="R4090" s="31">
        <f t="shared" si="1139"/>
        <v>20.07</v>
      </c>
      <c r="U4090" s="133">
        <v>43636.083333333336</v>
      </c>
      <c r="V4090" s="9">
        <f t="shared" si="1140"/>
        <v>6</v>
      </c>
      <c r="W4090" s="9">
        <f t="shared" si="1141"/>
        <v>20</v>
      </c>
      <c r="X4090" s="9">
        <f t="shared" si="1142"/>
        <v>2</v>
      </c>
      <c r="Y4090" s="31" t="str">
        <f t="shared" si="1143"/>
        <v/>
      </c>
      <c r="Z4090" s="134">
        <v>16.739999999999998</v>
      </c>
      <c r="AA4090" s="31" t="str">
        <f t="shared" si="1144"/>
        <v>-</v>
      </c>
      <c r="AB4090" s="31">
        <f t="shared" si="1145"/>
        <v>16.739999999999998</v>
      </c>
    </row>
    <row r="4091" spans="1:28" x14ac:dyDescent="0.3">
      <c r="A4091" s="133">
        <v>42906.125</v>
      </c>
      <c r="B4091" s="152">
        <f t="shared" si="1146"/>
        <v>6</v>
      </c>
      <c r="C4091" s="152">
        <f t="shared" si="1147"/>
        <v>20</v>
      </c>
      <c r="D4091" s="152">
        <f t="shared" si="1148"/>
        <v>3</v>
      </c>
      <c r="E4091" s="38" t="str">
        <f t="shared" si="1149"/>
        <v/>
      </c>
      <c r="F4091" s="134">
        <v>18.34</v>
      </c>
      <c r="G4091" s="38" t="str">
        <f t="shared" si="1150"/>
        <v>-</v>
      </c>
      <c r="H4091" s="38">
        <f t="shared" si="1151"/>
        <v>18.34</v>
      </c>
      <c r="K4091" s="133">
        <v>43271.125</v>
      </c>
      <c r="L4091" s="9">
        <f t="shared" si="1134"/>
        <v>6</v>
      </c>
      <c r="M4091" s="9">
        <f t="shared" si="1135"/>
        <v>20</v>
      </c>
      <c r="N4091" s="9">
        <f t="shared" si="1136"/>
        <v>3</v>
      </c>
      <c r="O4091" s="31" t="str">
        <f t="shared" si="1137"/>
        <v/>
      </c>
      <c r="P4091" s="134">
        <v>19.399999999999999</v>
      </c>
      <c r="Q4091" s="31" t="str">
        <f t="shared" si="1138"/>
        <v>-</v>
      </c>
      <c r="R4091" s="31">
        <f t="shared" si="1139"/>
        <v>19.399999999999999</v>
      </c>
      <c r="U4091" s="133">
        <v>43636.125</v>
      </c>
      <c r="V4091" s="9">
        <f t="shared" si="1140"/>
        <v>6</v>
      </c>
      <c r="W4091" s="9">
        <f t="shared" si="1141"/>
        <v>20</v>
      </c>
      <c r="X4091" s="9">
        <f t="shared" si="1142"/>
        <v>3</v>
      </c>
      <c r="Y4091" s="31" t="str">
        <f t="shared" si="1143"/>
        <v/>
      </c>
      <c r="Z4091" s="134">
        <v>16.16</v>
      </c>
      <c r="AA4091" s="31" t="str">
        <f t="shared" si="1144"/>
        <v>-</v>
      </c>
      <c r="AB4091" s="31">
        <f t="shared" si="1145"/>
        <v>16.16</v>
      </c>
    </row>
    <row r="4092" spans="1:28" x14ac:dyDescent="0.3">
      <c r="A4092" s="133">
        <v>42906.166666666664</v>
      </c>
      <c r="B4092" s="152">
        <f t="shared" si="1146"/>
        <v>6</v>
      </c>
      <c r="C4092" s="152">
        <f t="shared" si="1147"/>
        <v>20</v>
      </c>
      <c r="D4092" s="152">
        <f t="shared" si="1148"/>
        <v>4</v>
      </c>
      <c r="E4092" s="38" t="str">
        <f t="shared" si="1149"/>
        <v/>
      </c>
      <c r="F4092" s="134">
        <v>18.63</v>
      </c>
      <c r="G4092" s="38" t="str">
        <f t="shared" si="1150"/>
        <v>-</v>
      </c>
      <c r="H4092" s="38">
        <f t="shared" si="1151"/>
        <v>18.63</v>
      </c>
      <c r="K4092" s="133">
        <v>43271.166666666664</v>
      </c>
      <c r="L4092" s="9">
        <f t="shared" si="1134"/>
        <v>6</v>
      </c>
      <c r="M4092" s="9">
        <f t="shared" si="1135"/>
        <v>20</v>
      </c>
      <c r="N4092" s="9">
        <f t="shared" si="1136"/>
        <v>4</v>
      </c>
      <c r="O4092" s="31" t="str">
        <f t="shared" si="1137"/>
        <v/>
      </c>
      <c r="P4092" s="134">
        <v>19.420000000000002</v>
      </c>
      <c r="Q4092" s="31" t="str">
        <f t="shared" si="1138"/>
        <v>-</v>
      </c>
      <c r="R4092" s="31">
        <f t="shared" si="1139"/>
        <v>19.420000000000002</v>
      </c>
      <c r="U4092" s="133">
        <v>43636.166666666664</v>
      </c>
      <c r="V4092" s="9">
        <f t="shared" si="1140"/>
        <v>6</v>
      </c>
      <c r="W4092" s="9">
        <f t="shared" si="1141"/>
        <v>20</v>
      </c>
      <c r="X4092" s="9">
        <f t="shared" si="1142"/>
        <v>4</v>
      </c>
      <c r="Y4092" s="31" t="str">
        <f t="shared" si="1143"/>
        <v/>
      </c>
      <c r="Z4092" s="134">
        <v>16.57</v>
      </c>
      <c r="AA4092" s="31" t="str">
        <f t="shared" si="1144"/>
        <v>-</v>
      </c>
      <c r="AB4092" s="31">
        <f t="shared" si="1145"/>
        <v>16.57</v>
      </c>
    </row>
    <row r="4093" spans="1:28" x14ac:dyDescent="0.3">
      <c r="A4093" s="133">
        <v>42906.208333333336</v>
      </c>
      <c r="B4093" s="152">
        <f t="shared" si="1146"/>
        <v>6</v>
      </c>
      <c r="C4093" s="152">
        <f t="shared" si="1147"/>
        <v>20</v>
      </c>
      <c r="D4093" s="152">
        <f t="shared" si="1148"/>
        <v>5</v>
      </c>
      <c r="E4093" s="38" t="str">
        <f t="shared" si="1149"/>
        <v/>
      </c>
      <c r="F4093" s="134">
        <v>19.96</v>
      </c>
      <c r="G4093" s="38" t="str">
        <f t="shared" si="1150"/>
        <v>-</v>
      </c>
      <c r="H4093" s="38">
        <f t="shared" si="1151"/>
        <v>19.96</v>
      </c>
      <c r="K4093" s="133">
        <v>43271.208333333336</v>
      </c>
      <c r="L4093" s="9">
        <f t="shared" si="1134"/>
        <v>6</v>
      </c>
      <c r="M4093" s="9">
        <f t="shared" si="1135"/>
        <v>20</v>
      </c>
      <c r="N4093" s="9">
        <f t="shared" si="1136"/>
        <v>5</v>
      </c>
      <c r="O4093" s="31" t="str">
        <f t="shared" si="1137"/>
        <v/>
      </c>
      <c r="P4093" s="134">
        <v>20.309999999999999</v>
      </c>
      <c r="Q4093" s="31" t="str">
        <f t="shared" si="1138"/>
        <v>-</v>
      </c>
      <c r="R4093" s="31">
        <f t="shared" si="1139"/>
        <v>20.309999999999999</v>
      </c>
      <c r="U4093" s="133">
        <v>43636.208333333336</v>
      </c>
      <c r="V4093" s="9">
        <f t="shared" si="1140"/>
        <v>6</v>
      </c>
      <c r="W4093" s="9">
        <f t="shared" si="1141"/>
        <v>20</v>
      </c>
      <c r="X4093" s="9">
        <f t="shared" si="1142"/>
        <v>5</v>
      </c>
      <c r="Y4093" s="31" t="str">
        <f t="shared" si="1143"/>
        <v/>
      </c>
      <c r="Z4093" s="134">
        <v>18.66</v>
      </c>
      <c r="AA4093" s="31" t="str">
        <f t="shared" si="1144"/>
        <v>-</v>
      </c>
      <c r="AB4093" s="31">
        <f t="shared" si="1145"/>
        <v>18.66</v>
      </c>
    </row>
    <row r="4094" spans="1:28" x14ac:dyDescent="0.3">
      <c r="A4094" s="133">
        <v>42906.25</v>
      </c>
      <c r="B4094" s="152">
        <f t="shared" si="1146"/>
        <v>6</v>
      </c>
      <c r="C4094" s="152">
        <f t="shared" si="1147"/>
        <v>20</v>
      </c>
      <c r="D4094" s="152">
        <f t="shared" si="1148"/>
        <v>6</v>
      </c>
      <c r="E4094" s="38" t="str">
        <f t="shared" si="1149"/>
        <v/>
      </c>
      <c r="F4094" s="134">
        <v>21.43</v>
      </c>
      <c r="G4094" s="38" t="str">
        <f t="shared" si="1150"/>
        <v>-</v>
      </c>
      <c r="H4094" s="38">
        <f t="shared" si="1151"/>
        <v>21.43</v>
      </c>
      <c r="K4094" s="133">
        <v>43271.25</v>
      </c>
      <c r="L4094" s="9">
        <f t="shared" si="1134"/>
        <v>6</v>
      </c>
      <c r="M4094" s="9">
        <f t="shared" si="1135"/>
        <v>20</v>
      </c>
      <c r="N4094" s="9">
        <f t="shared" si="1136"/>
        <v>6</v>
      </c>
      <c r="O4094" s="31" t="str">
        <f t="shared" si="1137"/>
        <v/>
      </c>
      <c r="P4094" s="134">
        <v>22.47</v>
      </c>
      <c r="Q4094" s="31" t="str">
        <f t="shared" si="1138"/>
        <v>-</v>
      </c>
      <c r="R4094" s="31">
        <f t="shared" si="1139"/>
        <v>22.47</v>
      </c>
      <c r="U4094" s="133">
        <v>43636.25</v>
      </c>
      <c r="V4094" s="9">
        <f t="shared" si="1140"/>
        <v>6</v>
      </c>
      <c r="W4094" s="9">
        <f t="shared" si="1141"/>
        <v>20</v>
      </c>
      <c r="X4094" s="9">
        <f t="shared" si="1142"/>
        <v>6</v>
      </c>
      <c r="Y4094" s="31" t="str">
        <f t="shared" si="1143"/>
        <v/>
      </c>
      <c r="Z4094" s="134">
        <v>19.510000000000002</v>
      </c>
      <c r="AA4094" s="31" t="str">
        <f t="shared" si="1144"/>
        <v>-</v>
      </c>
      <c r="AB4094" s="31">
        <f t="shared" si="1145"/>
        <v>19.510000000000002</v>
      </c>
    </row>
    <row r="4095" spans="1:28" x14ac:dyDescent="0.3">
      <c r="A4095" s="133">
        <v>42906.291666666664</v>
      </c>
      <c r="B4095" s="152">
        <f t="shared" si="1146"/>
        <v>6</v>
      </c>
      <c r="C4095" s="152">
        <f t="shared" si="1147"/>
        <v>20</v>
      </c>
      <c r="D4095" s="152">
        <f t="shared" si="1148"/>
        <v>7</v>
      </c>
      <c r="E4095" s="38" t="str">
        <f t="shared" si="1149"/>
        <v/>
      </c>
      <c r="F4095" s="134">
        <v>22.69</v>
      </c>
      <c r="G4095" s="38" t="str">
        <f t="shared" si="1150"/>
        <v>-</v>
      </c>
      <c r="H4095" s="38">
        <f t="shared" si="1151"/>
        <v>22.69</v>
      </c>
      <c r="K4095" s="133">
        <v>43271.291666666664</v>
      </c>
      <c r="L4095" s="9">
        <f t="shared" si="1134"/>
        <v>6</v>
      </c>
      <c r="M4095" s="9">
        <f t="shared" si="1135"/>
        <v>20</v>
      </c>
      <c r="N4095" s="9">
        <f t="shared" si="1136"/>
        <v>7</v>
      </c>
      <c r="O4095" s="31" t="str">
        <f t="shared" si="1137"/>
        <v/>
      </c>
      <c r="P4095" s="134">
        <v>22.89</v>
      </c>
      <c r="Q4095" s="31" t="str">
        <f t="shared" si="1138"/>
        <v>-</v>
      </c>
      <c r="R4095" s="31">
        <f t="shared" si="1139"/>
        <v>22.89</v>
      </c>
      <c r="U4095" s="133">
        <v>43636.291666666664</v>
      </c>
      <c r="V4095" s="9">
        <f t="shared" si="1140"/>
        <v>6</v>
      </c>
      <c r="W4095" s="9">
        <f t="shared" si="1141"/>
        <v>20</v>
      </c>
      <c r="X4095" s="9">
        <f t="shared" si="1142"/>
        <v>7</v>
      </c>
      <c r="Y4095" s="31" t="str">
        <f t="shared" si="1143"/>
        <v/>
      </c>
      <c r="Z4095" s="134">
        <v>20.04</v>
      </c>
      <c r="AA4095" s="31" t="str">
        <f t="shared" si="1144"/>
        <v>-</v>
      </c>
      <c r="AB4095" s="31">
        <f t="shared" si="1145"/>
        <v>20.04</v>
      </c>
    </row>
    <row r="4096" spans="1:28" x14ac:dyDescent="0.3">
      <c r="A4096" s="133">
        <v>42906.333333333336</v>
      </c>
      <c r="B4096" s="152">
        <f t="shared" si="1146"/>
        <v>6</v>
      </c>
      <c r="C4096" s="152">
        <f t="shared" si="1147"/>
        <v>20</v>
      </c>
      <c r="D4096" s="152">
        <f t="shared" si="1148"/>
        <v>8</v>
      </c>
      <c r="E4096" s="38" t="str">
        <f t="shared" si="1149"/>
        <v/>
      </c>
      <c r="F4096" s="134">
        <v>23.65</v>
      </c>
      <c r="G4096" s="38">
        <f t="shared" si="1150"/>
        <v>23.65</v>
      </c>
      <c r="H4096" s="38" t="str">
        <f t="shared" si="1151"/>
        <v>-</v>
      </c>
      <c r="K4096" s="133">
        <v>43271.333333333336</v>
      </c>
      <c r="L4096" s="9">
        <f t="shared" si="1134"/>
        <v>6</v>
      </c>
      <c r="M4096" s="9">
        <f t="shared" si="1135"/>
        <v>20</v>
      </c>
      <c r="N4096" s="9">
        <f t="shared" si="1136"/>
        <v>8</v>
      </c>
      <c r="O4096" s="31" t="str">
        <f t="shared" si="1137"/>
        <v/>
      </c>
      <c r="P4096" s="134">
        <v>24.6</v>
      </c>
      <c r="Q4096" s="31">
        <f t="shared" si="1138"/>
        <v>24.6</v>
      </c>
      <c r="R4096" s="31" t="str">
        <f t="shared" si="1139"/>
        <v>-</v>
      </c>
      <c r="U4096" s="133">
        <v>43636.333333333336</v>
      </c>
      <c r="V4096" s="9">
        <f t="shared" si="1140"/>
        <v>6</v>
      </c>
      <c r="W4096" s="9">
        <f t="shared" si="1141"/>
        <v>20</v>
      </c>
      <c r="X4096" s="9">
        <f t="shared" si="1142"/>
        <v>8</v>
      </c>
      <c r="Y4096" s="31" t="str">
        <f t="shared" si="1143"/>
        <v/>
      </c>
      <c r="Z4096" s="134">
        <v>20.54</v>
      </c>
      <c r="AA4096" s="31">
        <f t="shared" si="1144"/>
        <v>20.54</v>
      </c>
      <c r="AB4096" s="31" t="str">
        <f t="shared" si="1145"/>
        <v>-</v>
      </c>
    </row>
    <row r="4097" spans="1:28" x14ac:dyDescent="0.3">
      <c r="A4097" s="133">
        <v>42906.375</v>
      </c>
      <c r="B4097" s="152">
        <f t="shared" si="1146"/>
        <v>6</v>
      </c>
      <c r="C4097" s="152">
        <f t="shared" si="1147"/>
        <v>20</v>
      </c>
      <c r="D4097" s="152">
        <f t="shared" si="1148"/>
        <v>9</v>
      </c>
      <c r="E4097" s="38" t="str">
        <f t="shared" si="1149"/>
        <v/>
      </c>
      <c r="F4097" s="134">
        <v>25.62</v>
      </c>
      <c r="G4097" s="38">
        <f t="shared" si="1150"/>
        <v>25.62</v>
      </c>
      <c r="H4097" s="38" t="str">
        <f t="shared" si="1151"/>
        <v>-</v>
      </c>
      <c r="K4097" s="133">
        <v>43271.375</v>
      </c>
      <c r="L4097" s="9">
        <f t="shared" si="1134"/>
        <v>6</v>
      </c>
      <c r="M4097" s="9">
        <f t="shared" si="1135"/>
        <v>20</v>
      </c>
      <c r="N4097" s="9">
        <f t="shared" si="1136"/>
        <v>9</v>
      </c>
      <c r="O4097" s="31" t="str">
        <f t="shared" si="1137"/>
        <v/>
      </c>
      <c r="P4097" s="134">
        <v>26.84</v>
      </c>
      <c r="Q4097" s="31">
        <f t="shared" si="1138"/>
        <v>26.84</v>
      </c>
      <c r="R4097" s="31" t="str">
        <f t="shared" si="1139"/>
        <v>-</v>
      </c>
      <c r="U4097" s="133">
        <v>43636.375</v>
      </c>
      <c r="V4097" s="9">
        <f t="shared" si="1140"/>
        <v>6</v>
      </c>
      <c r="W4097" s="9">
        <f t="shared" si="1141"/>
        <v>20</v>
      </c>
      <c r="X4097" s="9">
        <f t="shared" si="1142"/>
        <v>9</v>
      </c>
      <c r="Y4097" s="31" t="str">
        <f t="shared" si="1143"/>
        <v/>
      </c>
      <c r="Z4097" s="134">
        <v>22.96</v>
      </c>
      <c r="AA4097" s="31">
        <f t="shared" si="1144"/>
        <v>22.96</v>
      </c>
      <c r="AB4097" s="31" t="str">
        <f t="shared" si="1145"/>
        <v>-</v>
      </c>
    </row>
    <row r="4098" spans="1:28" x14ac:dyDescent="0.3">
      <c r="A4098" s="133">
        <v>42906.416666666664</v>
      </c>
      <c r="B4098" s="152">
        <f t="shared" si="1146"/>
        <v>6</v>
      </c>
      <c r="C4098" s="152">
        <f t="shared" si="1147"/>
        <v>20</v>
      </c>
      <c r="D4098" s="152">
        <f t="shared" si="1148"/>
        <v>10</v>
      </c>
      <c r="E4098" s="38" t="str">
        <f t="shared" si="1149"/>
        <v/>
      </c>
      <c r="F4098" s="134">
        <v>27.86</v>
      </c>
      <c r="G4098" s="38">
        <f t="shared" si="1150"/>
        <v>27.86</v>
      </c>
      <c r="H4098" s="38" t="str">
        <f t="shared" si="1151"/>
        <v>-</v>
      </c>
      <c r="K4098" s="133">
        <v>43271.416666666664</v>
      </c>
      <c r="L4098" s="9">
        <f t="shared" si="1134"/>
        <v>6</v>
      </c>
      <c r="M4098" s="9">
        <f t="shared" si="1135"/>
        <v>20</v>
      </c>
      <c r="N4098" s="9">
        <f t="shared" si="1136"/>
        <v>10</v>
      </c>
      <c r="O4098" s="31" t="str">
        <f t="shared" si="1137"/>
        <v/>
      </c>
      <c r="P4098" s="134">
        <v>29.64</v>
      </c>
      <c r="Q4098" s="31">
        <f t="shared" si="1138"/>
        <v>29.64</v>
      </c>
      <c r="R4098" s="31" t="str">
        <f t="shared" si="1139"/>
        <v>-</v>
      </c>
      <c r="U4098" s="133">
        <v>43636.416666666664</v>
      </c>
      <c r="V4098" s="9">
        <f t="shared" si="1140"/>
        <v>6</v>
      </c>
      <c r="W4098" s="9">
        <f t="shared" si="1141"/>
        <v>20</v>
      </c>
      <c r="X4098" s="9">
        <f t="shared" si="1142"/>
        <v>10</v>
      </c>
      <c r="Y4098" s="31" t="str">
        <f t="shared" si="1143"/>
        <v/>
      </c>
      <c r="Z4098" s="134">
        <v>24.66</v>
      </c>
      <c r="AA4098" s="31">
        <f t="shared" si="1144"/>
        <v>24.66</v>
      </c>
      <c r="AB4098" s="31" t="str">
        <f t="shared" si="1145"/>
        <v>-</v>
      </c>
    </row>
    <row r="4099" spans="1:28" x14ac:dyDescent="0.3">
      <c r="A4099" s="133">
        <v>42906.458333333336</v>
      </c>
      <c r="B4099" s="152">
        <f t="shared" si="1146"/>
        <v>6</v>
      </c>
      <c r="C4099" s="152">
        <f t="shared" si="1147"/>
        <v>20</v>
      </c>
      <c r="D4099" s="152">
        <f t="shared" si="1148"/>
        <v>11</v>
      </c>
      <c r="E4099" s="38" t="str">
        <f t="shared" si="1149"/>
        <v/>
      </c>
      <c r="F4099" s="134">
        <v>29.69</v>
      </c>
      <c r="G4099" s="38">
        <f t="shared" si="1150"/>
        <v>29.69</v>
      </c>
      <c r="H4099" s="38" t="str">
        <f t="shared" si="1151"/>
        <v>-</v>
      </c>
      <c r="K4099" s="133">
        <v>43271.458333333336</v>
      </c>
      <c r="L4099" s="9">
        <f t="shared" si="1134"/>
        <v>6</v>
      </c>
      <c r="M4099" s="9">
        <f t="shared" si="1135"/>
        <v>20</v>
      </c>
      <c r="N4099" s="9">
        <f t="shared" si="1136"/>
        <v>11</v>
      </c>
      <c r="O4099" s="31" t="str">
        <f t="shared" si="1137"/>
        <v/>
      </c>
      <c r="P4099" s="134">
        <v>34.85</v>
      </c>
      <c r="Q4099" s="31">
        <f t="shared" si="1138"/>
        <v>34.85</v>
      </c>
      <c r="R4099" s="31" t="str">
        <f t="shared" si="1139"/>
        <v>-</v>
      </c>
      <c r="U4099" s="133">
        <v>43636.458333333336</v>
      </c>
      <c r="V4099" s="9">
        <f t="shared" si="1140"/>
        <v>6</v>
      </c>
      <c r="W4099" s="9">
        <f t="shared" si="1141"/>
        <v>20</v>
      </c>
      <c r="X4099" s="9">
        <f t="shared" si="1142"/>
        <v>11</v>
      </c>
      <c r="Y4099" s="31" t="str">
        <f t="shared" si="1143"/>
        <v/>
      </c>
      <c r="Z4099" s="134">
        <v>26.36</v>
      </c>
      <c r="AA4099" s="31">
        <f t="shared" si="1144"/>
        <v>26.36</v>
      </c>
      <c r="AB4099" s="31" t="str">
        <f t="shared" si="1145"/>
        <v>-</v>
      </c>
    </row>
    <row r="4100" spans="1:28" x14ac:dyDescent="0.3">
      <c r="A4100" s="133">
        <v>42906.5</v>
      </c>
      <c r="B4100" s="152">
        <f t="shared" si="1146"/>
        <v>6</v>
      </c>
      <c r="C4100" s="152">
        <f t="shared" si="1147"/>
        <v>20</v>
      </c>
      <c r="D4100" s="152">
        <f t="shared" si="1148"/>
        <v>12</v>
      </c>
      <c r="E4100" s="38" t="str">
        <f t="shared" si="1149"/>
        <v/>
      </c>
      <c r="F4100" s="134">
        <v>31.41</v>
      </c>
      <c r="G4100" s="38">
        <f t="shared" si="1150"/>
        <v>31.41</v>
      </c>
      <c r="H4100" s="38" t="str">
        <f t="shared" si="1151"/>
        <v>-</v>
      </c>
      <c r="K4100" s="133">
        <v>43271.5</v>
      </c>
      <c r="L4100" s="9">
        <f t="shared" si="1134"/>
        <v>6</v>
      </c>
      <c r="M4100" s="9">
        <f t="shared" si="1135"/>
        <v>20</v>
      </c>
      <c r="N4100" s="9">
        <f t="shared" si="1136"/>
        <v>12</v>
      </c>
      <c r="O4100" s="31" t="str">
        <f t="shared" si="1137"/>
        <v/>
      </c>
      <c r="P4100" s="134">
        <v>37.26</v>
      </c>
      <c r="Q4100" s="31">
        <f t="shared" si="1138"/>
        <v>37.26</v>
      </c>
      <c r="R4100" s="31" t="str">
        <f t="shared" si="1139"/>
        <v>-</v>
      </c>
      <c r="U4100" s="133">
        <v>43636.5</v>
      </c>
      <c r="V4100" s="9">
        <f t="shared" si="1140"/>
        <v>6</v>
      </c>
      <c r="W4100" s="9">
        <f t="shared" si="1141"/>
        <v>20</v>
      </c>
      <c r="X4100" s="9">
        <f t="shared" si="1142"/>
        <v>12</v>
      </c>
      <c r="Y4100" s="31" t="str">
        <f t="shared" si="1143"/>
        <v/>
      </c>
      <c r="Z4100" s="134">
        <v>27.4</v>
      </c>
      <c r="AA4100" s="31">
        <f t="shared" si="1144"/>
        <v>27.4</v>
      </c>
      <c r="AB4100" s="31" t="str">
        <f t="shared" si="1145"/>
        <v>-</v>
      </c>
    </row>
    <row r="4101" spans="1:28" x14ac:dyDescent="0.3">
      <c r="A4101" s="133">
        <v>42906.541666666664</v>
      </c>
      <c r="B4101" s="152">
        <f t="shared" si="1146"/>
        <v>6</v>
      </c>
      <c r="C4101" s="152">
        <f t="shared" si="1147"/>
        <v>20</v>
      </c>
      <c r="D4101" s="152">
        <f t="shared" si="1148"/>
        <v>13</v>
      </c>
      <c r="E4101" s="38" t="str">
        <f t="shared" si="1149"/>
        <v/>
      </c>
      <c r="F4101" s="134">
        <v>33.11</v>
      </c>
      <c r="G4101" s="38">
        <f t="shared" si="1150"/>
        <v>33.11</v>
      </c>
      <c r="H4101" s="38" t="str">
        <f t="shared" si="1151"/>
        <v>-</v>
      </c>
      <c r="K4101" s="133">
        <v>43271.541666666664</v>
      </c>
      <c r="L4101" s="9">
        <f t="shared" si="1134"/>
        <v>6</v>
      </c>
      <c r="M4101" s="9">
        <f t="shared" si="1135"/>
        <v>20</v>
      </c>
      <c r="N4101" s="9">
        <f t="shared" si="1136"/>
        <v>13</v>
      </c>
      <c r="O4101" s="31" t="str">
        <f t="shared" si="1137"/>
        <v/>
      </c>
      <c r="P4101" s="134">
        <v>40.549999999999997</v>
      </c>
      <c r="Q4101" s="31">
        <f t="shared" si="1138"/>
        <v>40.549999999999997</v>
      </c>
      <c r="R4101" s="31" t="str">
        <f t="shared" si="1139"/>
        <v>-</v>
      </c>
      <c r="U4101" s="133">
        <v>43636.541666666664</v>
      </c>
      <c r="V4101" s="9">
        <f t="shared" si="1140"/>
        <v>6</v>
      </c>
      <c r="W4101" s="9">
        <f t="shared" si="1141"/>
        <v>20</v>
      </c>
      <c r="X4101" s="9">
        <f t="shared" si="1142"/>
        <v>13</v>
      </c>
      <c r="Y4101" s="31" t="str">
        <f t="shared" si="1143"/>
        <v/>
      </c>
      <c r="Z4101" s="134">
        <v>30.27</v>
      </c>
      <c r="AA4101" s="31">
        <f t="shared" si="1144"/>
        <v>30.27</v>
      </c>
      <c r="AB4101" s="31" t="str">
        <f t="shared" si="1145"/>
        <v>-</v>
      </c>
    </row>
    <row r="4102" spans="1:28" x14ac:dyDescent="0.3">
      <c r="A4102" s="133">
        <v>42906.583333333336</v>
      </c>
      <c r="B4102" s="152">
        <f t="shared" si="1146"/>
        <v>6</v>
      </c>
      <c r="C4102" s="152">
        <f t="shared" si="1147"/>
        <v>20</v>
      </c>
      <c r="D4102" s="152">
        <f t="shared" si="1148"/>
        <v>14</v>
      </c>
      <c r="E4102" s="38" t="str">
        <f t="shared" si="1149"/>
        <v/>
      </c>
      <c r="F4102" s="134">
        <v>34.1</v>
      </c>
      <c r="G4102" s="38">
        <f t="shared" si="1150"/>
        <v>34.1</v>
      </c>
      <c r="H4102" s="38" t="str">
        <f t="shared" si="1151"/>
        <v>-</v>
      </c>
      <c r="K4102" s="133">
        <v>43271.583333333336</v>
      </c>
      <c r="L4102" s="9">
        <f t="shared" si="1134"/>
        <v>6</v>
      </c>
      <c r="M4102" s="9">
        <f t="shared" si="1135"/>
        <v>20</v>
      </c>
      <c r="N4102" s="9">
        <f t="shared" si="1136"/>
        <v>14</v>
      </c>
      <c r="O4102" s="31" t="str">
        <f t="shared" si="1137"/>
        <v/>
      </c>
      <c r="P4102" s="134">
        <v>43.07</v>
      </c>
      <c r="Q4102" s="31">
        <f t="shared" si="1138"/>
        <v>43.07</v>
      </c>
      <c r="R4102" s="31" t="str">
        <f t="shared" si="1139"/>
        <v>-</v>
      </c>
      <c r="U4102" s="133">
        <v>43636.583333333336</v>
      </c>
      <c r="V4102" s="9">
        <f t="shared" si="1140"/>
        <v>6</v>
      </c>
      <c r="W4102" s="9">
        <f t="shared" si="1141"/>
        <v>20</v>
      </c>
      <c r="X4102" s="9">
        <f t="shared" si="1142"/>
        <v>14</v>
      </c>
      <c r="Y4102" s="31" t="str">
        <f t="shared" si="1143"/>
        <v/>
      </c>
      <c r="Z4102" s="134">
        <v>29.04</v>
      </c>
      <c r="AA4102" s="31">
        <f t="shared" si="1144"/>
        <v>29.04</v>
      </c>
      <c r="AB4102" s="31" t="str">
        <f t="shared" si="1145"/>
        <v>-</v>
      </c>
    </row>
    <row r="4103" spans="1:28" x14ac:dyDescent="0.3">
      <c r="A4103" s="133">
        <v>42906.625</v>
      </c>
      <c r="B4103" s="152">
        <f t="shared" si="1146"/>
        <v>6</v>
      </c>
      <c r="C4103" s="152">
        <f t="shared" si="1147"/>
        <v>20</v>
      </c>
      <c r="D4103" s="152">
        <f t="shared" si="1148"/>
        <v>15</v>
      </c>
      <c r="E4103" s="38" t="str">
        <f t="shared" si="1149"/>
        <v/>
      </c>
      <c r="F4103" s="134">
        <v>35.549999999999997</v>
      </c>
      <c r="G4103" s="38">
        <f t="shared" si="1150"/>
        <v>35.549999999999997</v>
      </c>
      <c r="H4103" s="38" t="str">
        <f t="shared" si="1151"/>
        <v>-</v>
      </c>
      <c r="K4103" s="133">
        <v>43271.625</v>
      </c>
      <c r="L4103" s="9">
        <f t="shared" si="1134"/>
        <v>6</v>
      </c>
      <c r="M4103" s="9">
        <f t="shared" si="1135"/>
        <v>20</v>
      </c>
      <c r="N4103" s="9">
        <f t="shared" si="1136"/>
        <v>15</v>
      </c>
      <c r="O4103" s="31" t="str">
        <f t="shared" si="1137"/>
        <v/>
      </c>
      <c r="P4103" s="134">
        <v>43.57</v>
      </c>
      <c r="Q4103" s="31">
        <f t="shared" si="1138"/>
        <v>43.57</v>
      </c>
      <c r="R4103" s="31" t="str">
        <f t="shared" si="1139"/>
        <v>-</v>
      </c>
      <c r="U4103" s="133">
        <v>43636.625</v>
      </c>
      <c r="V4103" s="9">
        <f t="shared" si="1140"/>
        <v>6</v>
      </c>
      <c r="W4103" s="9">
        <f t="shared" si="1141"/>
        <v>20</v>
      </c>
      <c r="X4103" s="9">
        <f t="shared" si="1142"/>
        <v>15</v>
      </c>
      <c r="Y4103" s="31" t="str">
        <f t="shared" si="1143"/>
        <v/>
      </c>
      <c r="Z4103" s="134">
        <v>29.75</v>
      </c>
      <c r="AA4103" s="31">
        <f t="shared" si="1144"/>
        <v>29.75</v>
      </c>
      <c r="AB4103" s="31" t="str">
        <f t="shared" si="1145"/>
        <v>-</v>
      </c>
    </row>
    <row r="4104" spans="1:28" x14ac:dyDescent="0.3">
      <c r="A4104" s="133">
        <v>42906.666666666664</v>
      </c>
      <c r="B4104" s="152">
        <f t="shared" si="1146"/>
        <v>6</v>
      </c>
      <c r="C4104" s="152">
        <f t="shared" si="1147"/>
        <v>20</v>
      </c>
      <c r="D4104" s="152">
        <f t="shared" si="1148"/>
        <v>16</v>
      </c>
      <c r="E4104" s="38" t="str">
        <f t="shared" si="1149"/>
        <v/>
      </c>
      <c r="F4104" s="134">
        <v>38.1</v>
      </c>
      <c r="G4104" s="38">
        <f t="shared" si="1150"/>
        <v>38.1</v>
      </c>
      <c r="H4104" s="38" t="str">
        <f t="shared" si="1151"/>
        <v>-</v>
      </c>
      <c r="K4104" s="133">
        <v>43271.666666666664</v>
      </c>
      <c r="L4104" s="9">
        <f t="shared" si="1134"/>
        <v>6</v>
      </c>
      <c r="M4104" s="9">
        <f t="shared" si="1135"/>
        <v>20</v>
      </c>
      <c r="N4104" s="9">
        <f t="shared" si="1136"/>
        <v>16</v>
      </c>
      <c r="O4104" s="31" t="str">
        <f t="shared" si="1137"/>
        <v/>
      </c>
      <c r="P4104" s="134">
        <v>44.88</v>
      </c>
      <c r="Q4104" s="31">
        <f t="shared" si="1138"/>
        <v>44.88</v>
      </c>
      <c r="R4104" s="31" t="str">
        <f t="shared" si="1139"/>
        <v>-</v>
      </c>
      <c r="U4104" s="133">
        <v>43636.666666666664</v>
      </c>
      <c r="V4104" s="9">
        <f t="shared" si="1140"/>
        <v>6</v>
      </c>
      <c r="W4104" s="9">
        <f t="shared" si="1141"/>
        <v>20</v>
      </c>
      <c r="X4104" s="9">
        <f t="shared" si="1142"/>
        <v>16</v>
      </c>
      <c r="Y4104" s="31" t="str">
        <f t="shared" si="1143"/>
        <v/>
      </c>
      <c r="Z4104" s="134">
        <v>31.68</v>
      </c>
      <c r="AA4104" s="31">
        <f t="shared" si="1144"/>
        <v>31.68</v>
      </c>
      <c r="AB4104" s="31" t="str">
        <f t="shared" si="1145"/>
        <v>-</v>
      </c>
    </row>
    <row r="4105" spans="1:28" x14ac:dyDescent="0.3">
      <c r="A4105" s="133">
        <v>42906.708333333336</v>
      </c>
      <c r="B4105" s="152">
        <f t="shared" si="1146"/>
        <v>6</v>
      </c>
      <c r="C4105" s="152">
        <f t="shared" si="1147"/>
        <v>20</v>
      </c>
      <c r="D4105" s="152">
        <f t="shared" si="1148"/>
        <v>17</v>
      </c>
      <c r="E4105" s="38" t="str">
        <f t="shared" si="1149"/>
        <v/>
      </c>
      <c r="F4105" s="134">
        <v>38.06</v>
      </c>
      <c r="G4105" s="38" t="str">
        <f t="shared" si="1150"/>
        <v>-</v>
      </c>
      <c r="H4105" s="38">
        <f t="shared" si="1151"/>
        <v>38.06</v>
      </c>
      <c r="K4105" s="133">
        <v>43271.708333333336</v>
      </c>
      <c r="L4105" s="9">
        <f t="shared" ref="L4105:L4168" si="1152">MONTH(K4105)</f>
        <v>6</v>
      </c>
      <c r="M4105" s="9">
        <f t="shared" ref="M4105:M4168" si="1153">DAY(K4105)</f>
        <v>20</v>
      </c>
      <c r="N4105" s="9">
        <f t="shared" ref="N4105:N4168" si="1154">HOUR(K4105)</f>
        <v>17</v>
      </c>
      <c r="O4105" s="31" t="str">
        <f t="shared" ref="O4105:O4168" si="1155">IF(WEEKDAY(K4105,2)&gt;5,"W","")</f>
        <v/>
      </c>
      <c r="P4105" s="134">
        <v>43</v>
      </c>
      <c r="Q4105" s="31" t="str">
        <f t="shared" ref="Q4105:Q4168" si="1156">IF(AND($L4105&gt;=$L$5,$L4105&lt;=$M$5),IF($O4105&lt;&gt;"W",IF(AND($N4105&gt;=$N$5,$N4105&lt;$P$5),$P4105,"-"),"-"),"-")</f>
        <v>-</v>
      </c>
      <c r="R4105" s="31">
        <f t="shared" ref="R4105:R4168" si="1157">IF(Q4105="-",P4105,"-")</f>
        <v>43</v>
      </c>
      <c r="U4105" s="133">
        <v>43636.708333333336</v>
      </c>
      <c r="V4105" s="9">
        <f t="shared" ref="V4105:V4168" si="1158">MONTH(U4105)</f>
        <v>6</v>
      </c>
      <c r="W4105" s="9">
        <f t="shared" ref="W4105:W4168" si="1159">DAY(U4105)</f>
        <v>20</v>
      </c>
      <c r="X4105" s="9">
        <f t="shared" ref="X4105:X4168" si="1160">HOUR(U4105)</f>
        <v>17</v>
      </c>
      <c r="Y4105" s="31" t="str">
        <f t="shared" ref="Y4105:Y4168" si="1161">IF(WEEKDAY(U4105,2)&gt;5,"W","")</f>
        <v/>
      </c>
      <c r="Z4105" s="134">
        <v>30.91</v>
      </c>
      <c r="AA4105" s="31" t="str">
        <f t="shared" ref="AA4105:AA4168" si="1162">IF(AND($V4105&gt;=$V$5,$V4105&lt;=$W$5),IF($Y4105&lt;&gt;"W",IF(AND($X4105&gt;=$X$5,$X4105&lt;$Z$5),$Z4105,"-"),"-"),"-")</f>
        <v>-</v>
      </c>
      <c r="AB4105" s="31">
        <f t="shared" ref="AB4105:AB4168" si="1163">IF(AA4105="-",Z4105,"-")</f>
        <v>30.91</v>
      </c>
    </row>
    <row r="4106" spans="1:28" x14ac:dyDescent="0.3">
      <c r="A4106" s="133">
        <v>42906.75</v>
      </c>
      <c r="B4106" s="152">
        <f t="shared" ref="B4106:B4169" si="1164">MONTH(A4106)</f>
        <v>6</v>
      </c>
      <c r="C4106" s="152">
        <f t="shared" ref="C4106:C4169" si="1165">DAY(A4106)</f>
        <v>20</v>
      </c>
      <c r="D4106" s="152">
        <f t="shared" ref="D4106:D4169" si="1166">HOUR(A4106)</f>
        <v>18</v>
      </c>
      <c r="E4106" s="38" t="str">
        <f t="shared" ref="E4106:E4169" si="1167">IF(WEEKDAY(A4106,2)&gt;5,"W","")</f>
        <v/>
      </c>
      <c r="F4106" s="134">
        <v>33.46</v>
      </c>
      <c r="G4106" s="38" t="str">
        <f t="shared" ref="G4106:G4169" si="1168">IF(AND($B4106&gt;=$B$5,$B4106&lt;=$C$5),IF($E4106&lt;&gt;"W",IF(AND($D4106&gt;=$D$5,$D4106&lt;$F$5),$F4106,"-"),"-"),"-")</f>
        <v>-</v>
      </c>
      <c r="H4106" s="38">
        <f t="shared" ref="H4106:H4169" si="1169">IF(G4106="-",F4106,"-")</f>
        <v>33.46</v>
      </c>
      <c r="K4106" s="133">
        <v>43271.75</v>
      </c>
      <c r="L4106" s="9">
        <f t="shared" si="1152"/>
        <v>6</v>
      </c>
      <c r="M4106" s="9">
        <f t="shared" si="1153"/>
        <v>20</v>
      </c>
      <c r="N4106" s="9">
        <f t="shared" si="1154"/>
        <v>18</v>
      </c>
      <c r="O4106" s="31" t="str">
        <f t="shared" si="1155"/>
        <v/>
      </c>
      <c r="P4106" s="134">
        <v>36.25</v>
      </c>
      <c r="Q4106" s="31" t="str">
        <f t="shared" si="1156"/>
        <v>-</v>
      </c>
      <c r="R4106" s="31">
        <f t="shared" si="1157"/>
        <v>36.25</v>
      </c>
      <c r="U4106" s="133">
        <v>43636.75</v>
      </c>
      <c r="V4106" s="9">
        <f t="shared" si="1158"/>
        <v>6</v>
      </c>
      <c r="W4106" s="9">
        <f t="shared" si="1159"/>
        <v>20</v>
      </c>
      <c r="X4106" s="9">
        <f t="shared" si="1160"/>
        <v>18</v>
      </c>
      <c r="Y4106" s="31" t="str">
        <f t="shared" si="1161"/>
        <v/>
      </c>
      <c r="Z4106" s="134">
        <v>27.6</v>
      </c>
      <c r="AA4106" s="31" t="str">
        <f t="shared" si="1162"/>
        <v>-</v>
      </c>
      <c r="AB4106" s="31">
        <f t="shared" si="1163"/>
        <v>27.6</v>
      </c>
    </row>
    <row r="4107" spans="1:28" x14ac:dyDescent="0.3">
      <c r="A4107" s="133">
        <v>42906.791666666664</v>
      </c>
      <c r="B4107" s="152">
        <f t="shared" si="1164"/>
        <v>6</v>
      </c>
      <c r="C4107" s="152">
        <f t="shared" si="1165"/>
        <v>20</v>
      </c>
      <c r="D4107" s="152">
        <f t="shared" si="1166"/>
        <v>19</v>
      </c>
      <c r="E4107" s="38" t="str">
        <f t="shared" si="1167"/>
        <v/>
      </c>
      <c r="F4107" s="134">
        <v>31.06</v>
      </c>
      <c r="G4107" s="38" t="str">
        <f t="shared" si="1168"/>
        <v>-</v>
      </c>
      <c r="H4107" s="38">
        <f t="shared" si="1169"/>
        <v>31.06</v>
      </c>
      <c r="K4107" s="133">
        <v>43271.791666666664</v>
      </c>
      <c r="L4107" s="9">
        <f t="shared" si="1152"/>
        <v>6</v>
      </c>
      <c r="M4107" s="9">
        <f t="shared" si="1153"/>
        <v>20</v>
      </c>
      <c r="N4107" s="9">
        <f t="shared" si="1154"/>
        <v>19</v>
      </c>
      <c r="O4107" s="31" t="str">
        <f t="shared" si="1155"/>
        <v/>
      </c>
      <c r="P4107" s="134">
        <v>34.4</v>
      </c>
      <c r="Q4107" s="31" t="str">
        <f t="shared" si="1156"/>
        <v>-</v>
      </c>
      <c r="R4107" s="31">
        <f t="shared" si="1157"/>
        <v>34.4</v>
      </c>
      <c r="U4107" s="133">
        <v>43636.791666666664</v>
      </c>
      <c r="V4107" s="9">
        <f t="shared" si="1158"/>
        <v>6</v>
      </c>
      <c r="W4107" s="9">
        <f t="shared" si="1159"/>
        <v>20</v>
      </c>
      <c r="X4107" s="9">
        <f t="shared" si="1160"/>
        <v>19</v>
      </c>
      <c r="Y4107" s="31" t="str">
        <f t="shared" si="1161"/>
        <v/>
      </c>
      <c r="Z4107" s="134">
        <v>26.71</v>
      </c>
      <c r="AA4107" s="31" t="str">
        <f t="shared" si="1162"/>
        <v>-</v>
      </c>
      <c r="AB4107" s="31">
        <f t="shared" si="1163"/>
        <v>26.71</v>
      </c>
    </row>
    <row r="4108" spans="1:28" x14ac:dyDescent="0.3">
      <c r="A4108" s="133">
        <v>42906.833333333336</v>
      </c>
      <c r="B4108" s="152">
        <f t="shared" si="1164"/>
        <v>6</v>
      </c>
      <c r="C4108" s="152">
        <f t="shared" si="1165"/>
        <v>20</v>
      </c>
      <c r="D4108" s="152">
        <f t="shared" si="1166"/>
        <v>20</v>
      </c>
      <c r="E4108" s="38" t="str">
        <f t="shared" si="1167"/>
        <v/>
      </c>
      <c r="F4108" s="134">
        <v>29.95</v>
      </c>
      <c r="G4108" s="38" t="str">
        <f t="shared" si="1168"/>
        <v>-</v>
      </c>
      <c r="H4108" s="38">
        <f t="shared" si="1169"/>
        <v>29.95</v>
      </c>
      <c r="K4108" s="133">
        <v>43271.833333333336</v>
      </c>
      <c r="L4108" s="9">
        <f t="shared" si="1152"/>
        <v>6</v>
      </c>
      <c r="M4108" s="9">
        <f t="shared" si="1153"/>
        <v>20</v>
      </c>
      <c r="N4108" s="9">
        <f t="shared" si="1154"/>
        <v>20</v>
      </c>
      <c r="O4108" s="31" t="str">
        <f t="shared" si="1155"/>
        <v/>
      </c>
      <c r="P4108" s="134">
        <v>33.479999999999997</v>
      </c>
      <c r="Q4108" s="31" t="str">
        <f t="shared" si="1156"/>
        <v>-</v>
      </c>
      <c r="R4108" s="31">
        <f t="shared" si="1157"/>
        <v>33.479999999999997</v>
      </c>
      <c r="U4108" s="133">
        <v>43636.833333333336</v>
      </c>
      <c r="V4108" s="9">
        <f t="shared" si="1158"/>
        <v>6</v>
      </c>
      <c r="W4108" s="9">
        <f t="shared" si="1159"/>
        <v>20</v>
      </c>
      <c r="X4108" s="9">
        <f t="shared" si="1160"/>
        <v>20</v>
      </c>
      <c r="Y4108" s="31" t="str">
        <f t="shared" si="1161"/>
        <v/>
      </c>
      <c r="Z4108" s="134">
        <v>25.24</v>
      </c>
      <c r="AA4108" s="31" t="str">
        <f t="shared" si="1162"/>
        <v>-</v>
      </c>
      <c r="AB4108" s="31">
        <f t="shared" si="1163"/>
        <v>25.24</v>
      </c>
    </row>
    <row r="4109" spans="1:28" x14ac:dyDescent="0.3">
      <c r="A4109" s="133">
        <v>42906.875</v>
      </c>
      <c r="B4109" s="152">
        <f t="shared" si="1164"/>
        <v>6</v>
      </c>
      <c r="C4109" s="152">
        <f t="shared" si="1165"/>
        <v>20</v>
      </c>
      <c r="D4109" s="152">
        <f t="shared" si="1166"/>
        <v>21</v>
      </c>
      <c r="E4109" s="38" t="str">
        <f t="shared" si="1167"/>
        <v/>
      </c>
      <c r="F4109" s="134">
        <v>28.58</v>
      </c>
      <c r="G4109" s="38" t="str">
        <f t="shared" si="1168"/>
        <v>-</v>
      </c>
      <c r="H4109" s="38">
        <f t="shared" si="1169"/>
        <v>28.58</v>
      </c>
      <c r="K4109" s="133">
        <v>43271.875</v>
      </c>
      <c r="L4109" s="9">
        <f t="shared" si="1152"/>
        <v>6</v>
      </c>
      <c r="M4109" s="9">
        <f t="shared" si="1153"/>
        <v>20</v>
      </c>
      <c r="N4109" s="9">
        <f t="shared" si="1154"/>
        <v>21</v>
      </c>
      <c r="O4109" s="31" t="str">
        <f t="shared" si="1155"/>
        <v/>
      </c>
      <c r="P4109" s="134">
        <v>31.5</v>
      </c>
      <c r="Q4109" s="31" t="str">
        <f t="shared" si="1156"/>
        <v>-</v>
      </c>
      <c r="R4109" s="31">
        <f t="shared" si="1157"/>
        <v>31.5</v>
      </c>
      <c r="U4109" s="133">
        <v>43636.875</v>
      </c>
      <c r="V4109" s="9">
        <f t="shared" si="1158"/>
        <v>6</v>
      </c>
      <c r="W4109" s="9">
        <f t="shared" si="1159"/>
        <v>20</v>
      </c>
      <c r="X4109" s="9">
        <f t="shared" si="1160"/>
        <v>21</v>
      </c>
      <c r="Y4109" s="31" t="str">
        <f t="shared" si="1161"/>
        <v/>
      </c>
      <c r="Z4109" s="134">
        <v>25.65</v>
      </c>
      <c r="AA4109" s="31" t="str">
        <f t="shared" si="1162"/>
        <v>-</v>
      </c>
      <c r="AB4109" s="31">
        <f t="shared" si="1163"/>
        <v>25.65</v>
      </c>
    </row>
    <row r="4110" spans="1:28" x14ac:dyDescent="0.3">
      <c r="A4110" s="133">
        <v>42906.916666666664</v>
      </c>
      <c r="B4110" s="152">
        <f t="shared" si="1164"/>
        <v>6</v>
      </c>
      <c r="C4110" s="152">
        <f t="shared" si="1165"/>
        <v>20</v>
      </c>
      <c r="D4110" s="152">
        <f t="shared" si="1166"/>
        <v>22</v>
      </c>
      <c r="E4110" s="38" t="str">
        <f t="shared" si="1167"/>
        <v/>
      </c>
      <c r="F4110" s="134">
        <v>25.22</v>
      </c>
      <c r="G4110" s="38" t="str">
        <f t="shared" si="1168"/>
        <v>-</v>
      </c>
      <c r="H4110" s="38">
        <f t="shared" si="1169"/>
        <v>25.22</v>
      </c>
      <c r="K4110" s="133">
        <v>43271.916666666664</v>
      </c>
      <c r="L4110" s="9">
        <f t="shared" si="1152"/>
        <v>6</v>
      </c>
      <c r="M4110" s="9">
        <f t="shared" si="1153"/>
        <v>20</v>
      </c>
      <c r="N4110" s="9">
        <f t="shared" si="1154"/>
        <v>22</v>
      </c>
      <c r="O4110" s="31" t="str">
        <f t="shared" si="1155"/>
        <v/>
      </c>
      <c r="P4110" s="134">
        <v>25.24</v>
      </c>
      <c r="Q4110" s="31" t="str">
        <f t="shared" si="1156"/>
        <v>-</v>
      </c>
      <c r="R4110" s="31">
        <f t="shared" si="1157"/>
        <v>25.24</v>
      </c>
      <c r="U4110" s="133">
        <v>43636.916666666664</v>
      </c>
      <c r="V4110" s="9">
        <f t="shared" si="1158"/>
        <v>6</v>
      </c>
      <c r="W4110" s="9">
        <f t="shared" si="1159"/>
        <v>20</v>
      </c>
      <c r="X4110" s="9">
        <f t="shared" si="1160"/>
        <v>22</v>
      </c>
      <c r="Y4110" s="31" t="str">
        <f t="shared" si="1161"/>
        <v/>
      </c>
      <c r="Z4110" s="134">
        <v>21</v>
      </c>
      <c r="AA4110" s="31" t="str">
        <f t="shared" si="1162"/>
        <v>-</v>
      </c>
      <c r="AB4110" s="31">
        <f t="shared" si="1163"/>
        <v>21</v>
      </c>
    </row>
    <row r="4111" spans="1:28" x14ac:dyDescent="0.3">
      <c r="A4111" s="133">
        <v>42906.958333333336</v>
      </c>
      <c r="B4111" s="152">
        <f t="shared" si="1164"/>
        <v>6</v>
      </c>
      <c r="C4111" s="152">
        <f t="shared" si="1165"/>
        <v>20</v>
      </c>
      <c r="D4111" s="152">
        <f t="shared" si="1166"/>
        <v>23</v>
      </c>
      <c r="E4111" s="38" t="str">
        <f t="shared" si="1167"/>
        <v/>
      </c>
      <c r="F4111" s="134">
        <v>22.76</v>
      </c>
      <c r="G4111" s="38" t="str">
        <f t="shared" si="1168"/>
        <v>-</v>
      </c>
      <c r="H4111" s="38">
        <f t="shared" si="1169"/>
        <v>22.76</v>
      </c>
      <c r="K4111" s="133">
        <v>43271.958333333336</v>
      </c>
      <c r="L4111" s="9">
        <f t="shared" si="1152"/>
        <v>6</v>
      </c>
      <c r="M4111" s="9">
        <f t="shared" si="1153"/>
        <v>20</v>
      </c>
      <c r="N4111" s="9">
        <f t="shared" si="1154"/>
        <v>23</v>
      </c>
      <c r="O4111" s="31" t="str">
        <f t="shared" si="1155"/>
        <v/>
      </c>
      <c r="P4111" s="134">
        <v>23.14</v>
      </c>
      <c r="Q4111" s="31" t="str">
        <f t="shared" si="1156"/>
        <v>-</v>
      </c>
      <c r="R4111" s="31">
        <f t="shared" si="1157"/>
        <v>23.14</v>
      </c>
      <c r="U4111" s="133">
        <v>43636.958333333336</v>
      </c>
      <c r="V4111" s="9">
        <f t="shared" si="1158"/>
        <v>6</v>
      </c>
      <c r="W4111" s="9">
        <f t="shared" si="1159"/>
        <v>20</v>
      </c>
      <c r="X4111" s="9">
        <f t="shared" si="1160"/>
        <v>23</v>
      </c>
      <c r="Y4111" s="31" t="str">
        <f t="shared" si="1161"/>
        <v/>
      </c>
      <c r="Z4111" s="134">
        <v>18.48</v>
      </c>
      <c r="AA4111" s="31" t="str">
        <f t="shared" si="1162"/>
        <v>-</v>
      </c>
      <c r="AB4111" s="31">
        <f t="shared" si="1163"/>
        <v>18.48</v>
      </c>
    </row>
    <row r="4112" spans="1:28" x14ac:dyDescent="0.3">
      <c r="A4112" s="133">
        <v>42907</v>
      </c>
      <c r="B4112" s="152">
        <f t="shared" si="1164"/>
        <v>6</v>
      </c>
      <c r="C4112" s="152">
        <f t="shared" si="1165"/>
        <v>21</v>
      </c>
      <c r="D4112" s="152">
        <f t="shared" si="1166"/>
        <v>0</v>
      </c>
      <c r="E4112" s="38" t="str">
        <f t="shared" si="1167"/>
        <v/>
      </c>
      <c r="F4112" s="134">
        <v>20.57</v>
      </c>
      <c r="G4112" s="38" t="str">
        <f t="shared" si="1168"/>
        <v>-</v>
      </c>
      <c r="H4112" s="38">
        <f t="shared" si="1169"/>
        <v>20.57</v>
      </c>
      <c r="K4112" s="133">
        <v>43272</v>
      </c>
      <c r="L4112" s="9">
        <f t="shared" si="1152"/>
        <v>6</v>
      </c>
      <c r="M4112" s="9">
        <f t="shared" si="1153"/>
        <v>21</v>
      </c>
      <c r="N4112" s="9">
        <f t="shared" si="1154"/>
        <v>0</v>
      </c>
      <c r="O4112" s="31" t="str">
        <f t="shared" si="1155"/>
        <v/>
      </c>
      <c r="P4112" s="134">
        <v>20.170000000000002</v>
      </c>
      <c r="Q4112" s="31" t="str">
        <f t="shared" si="1156"/>
        <v>-</v>
      </c>
      <c r="R4112" s="31">
        <f t="shared" si="1157"/>
        <v>20.170000000000002</v>
      </c>
      <c r="U4112" s="133">
        <v>43637</v>
      </c>
      <c r="V4112" s="9">
        <f t="shared" si="1158"/>
        <v>6</v>
      </c>
      <c r="W4112" s="9">
        <f t="shared" si="1159"/>
        <v>21</v>
      </c>
      <c r="X4112" s="9">
        <f t="shared" si="1160"/>
        <v>0</v>
      </c>
      <c r="Y4112" s="31" t="str">
        <f t="shared" si="1161"/>
        <v/>
      </c>
      <c r="Z4112" s="134">
        <v>18.989999999999998</v>
      </c>
      <c r="AA4112" s="31" t="str">
        <f t="shared" si="1162"/>
        <v>-</v>
      </c>
      <c r="AB4112" s="31">
        <f t="shared" si="1163"/>
        <v>18.989999999999998</v>
      </c>
    </row>
    <row r="4113" spans="1:28" x14ac:dyDescent="0.3">
      <c r="A4113" s="133">
        <v>42907.041666666664</v>
      </c>
      <c r="B4113" s="152">
        <f t="shared" si="1164"/>
        <v>6</v>
      </c>
      <c r="C4113" s="152">
        <f t="shared" si="1165"/>
        <v>21</v>
      </c>
      <c r="D4113" s="152">
        <f t="shared" si="1166"/>
        <v>1</v>
      </c>
      <c r="E4113" s="38" t="str">
        <f t="shared" si="1167"/>
        <v/>
      </c>
      <c r="F4113" s="134">
        <v>19.38</v>
      </c>
      <c r="G4113" s="38" t="str">
        <f t="shared" si="1168"/>
        <v>-</v>
      </c>
      <c r="H4113" s="38">
        <f t="shared" si="1169"/>
        <v>19.38</v>
      </c>
      <c r="K4113" s="133">
        <v>43272.041666666664</v>
      </c>
      <c r="L4113" s="9">
        <f t="shared" si="1152"/>
        <v>6</v>
      </c>
      <c r="M4113" s="9">
        <f t="shared" si="1153"/>
        <v>21</v>
      </c>
      <c r="N4113" s="9">
        <f t="shared" si="1154"/>
        <v>1</v>
      </c>
      <c r="O4113" s="31" t="str">
        <f t="shared" si="1155"/>
        <v/>
      </c>
      <c r="P4113" s="134">
        <v>19.95</v>
      </c>
      <c r="Q4113" s="31" t="str">
        <f t="shared" si="1156"/>
        <v>-</v>
      </c>
      <c r="R4113" s="31">
        <f t="shared" si="1157"/>
        <v>19.95</v>
      </c>
      <c r="U4113" s="133">
        <v>43637.041666666664</v>
      </c>
      <c r="V4113" s="9">
        <f t="shared" si="1158"/>
        <v>6</v>
      </c>
      <c r="W4113" s="9">
        <f t="shared" si="1159"/>
        <v>21</v>
      </c>
      <c r="X4113" s="9">
        <f t="shared" si="1160"/>
        <v>1</v>
      </c>
      <c r="Y4113" s="31" t="str">
        <f t="shared" si="1161"/>
        <v/>
      </c>
      <c r="Z4113" s="134">
        <v>18.7</v>
      </c>
      <c r="AA4113" s="31" t="str">
        <f t="shared" si="1162"/>
        <v>-</v>
      </c>
      <c r="AB4113" s="31">
        <f t="shared" si="1163"/>
        <v>18.7</v>
      </c>
    </row>
    <row r="4114" spans="1:28" x14ac:dyDescent="0.3">
      <c r="A4114" s="133">
        <v>42907.083333333336</v>
      </c>
      <c r="B4114" s="152">
        <f t="shared" si="1164"/>
        <v>6</v>
      </c>
      <c r="C4114" s="152">
        <f t="shared" si="1165"/>
        <v>21</v>
      </c>
      <c r="D4114" s="152">
        <f t="shared" si="1166"/>
        <v>2</v>
      </c>
      <c r="E4114" s="38" t="str">
        <f t="shared" si="1167"/>
        <v/>
      </c>
      <c r="F4114" s="134">
        <v>18.28</v>
      </c>
      <c r="G4114" s="38" t="str">
        <f t="shared" si="1168"/>
        <v>-</v>
      </c>
      <c r="H4114" s="38">
        <f t="shared" si="1169"/>
        <v>18.28</v>
      </c>
      <c r="K4114" s="133">
        <v>43272.083333333336</v>
      </c>
      <c r="L4114" s="9">
        <f t="shared" si="1152"/>
        <v>6</v>
      </c>
      <c r="M4114" s="9">
        <f t="shared" si="1153"/>
        <v>21</v>
      </c>
      <c r="N4114" s="9">
        <f t="shared" si="1154"/>
        <v>2</v>
      </c>
      <c r="O4114" s="31" t="str">
        <f t="shared" si="1155"/>
        <v/>
      </c>
      <c r="P4114" s="134">
        <v>19.14</v>
      </c>
      <c r="Q4114" s="31" t="str">
        <f t="shared" si="1156"/>
        <v>-</v>
      </c>
      <c r="R4114" s="31">
        <f t="shared" si="1157"/>
        <v>19.14</v>
      </c>
      <c r="U4114" s="133">
        <v>43637.083333333336</v>
      </c>
      <c r="V4114" s="9">
        <f t="shared" si="1158"/>
        <v>6</v>
      </c>
      <c r="W4114" s="9">
        <f t="shared" si="1159"/>
        <v>21</v>
      </c>
      <c r="X4114" s="9">
        <f t="shared" si="1160"/>
        <v>2</v>
      </c>
      <c r="Y4114" s="31" t="str">
        <f t="shared" si="1161"/>
        <v/>
      </c>
      <c r="Z4114" s="134">
        <v>16.739999999999998</v>
      </c>
      <c r="AA4114" s="31" t="str">
        <f t="shared" si="1162"/>
        <v>-</v>
      </c>
      <c r="AB4114" s="31">
        <f t="shared" si="1163"/>
        <v>16.739999999999998</v>
      </c>
    </row>
    <row r="4115" spans="1:28" x14ac:dyDescent="0.3">
      <c r="A4115" s="133">
        <v>42907.125</v>
      </c>
      <c r="B4115" s="152">
        <f t="shared" si="1164"/>
        <v>6</v>
      </c>
      <c r="C4115" s="152">
        <f t="shared" si="1165"/>
        <v>21</v>
      </c>
      <c r="D4115" s="152">
        <f t="shared" si="1166"/>
        <v>3</v>
      </c>
      <c r="E4115" s="38" t="str">
        <f t="shared" si="1167"/>
        <v/>
      </c>
      <c r="F4115" s="134">
        <v>17.170000000000002</v>
      </c>
      <c r="G4115" s="38" t="str">
        <f t="shared" si="1168"/>
        <v>-</v>
      </c>
      <c r="H4115" s="38">
        <f t="shared" si="1169"/>
        <v>17.170000000000002</v>
      </c>
      <c r="K4115" s="133">
        <v>43272.125</v>
      </c>
      <c r="L4115" s="9">
        <f t="shared" si="1152"/>
        <v>6</v>
      </c>
      <c r="M4115" s="9">
        <f t="shared" si="1153"/>
        <v>21</v>
      </c>
      <c r="N4115" s="9">
        <f t="shared" si="1154"/>
        <v>3</v>
      </c>
      <c r="O4115" s="31" t="str">
        <f t="shared" si="1155"/>
        <v/>
      </c>
      <c r="P4115" s="134">
        <v>18.489999999999998</v>
      </c>
      <c r="Q4115" s="31" t="str">
        <f t="shared" si="1156"/>
        <v>-</v>
      </c>
      <c r="R4115" s="31">
        <f t="shared" si="1157"/>
        <v>18.489999999999998</v>
      </c>
      <c r="U4115" s="133">
        <v>43637.125</v>
      </c>
      <c r="V4115" s="9">
        <f t="shared" si="1158"/>
        <v>6</v>
      </c>
      <c r="W4115" s="9">
        <f t="shared" si="1159"/>
        <v>21</v>
      </c>
      <c r="X4115" s="9">
        <f t="shared" si="1160"/>
        <v>3</v>
      </c>
      <c r="Y4115" s="31" t="str">
        <f t="shared" si="1161"/>
        <v/>
      </c>
      <c r="Z4115" s="134">
        <v>16.3</v>
      </c>
      <c r="AA4115" s="31" t="str">
        <f t="shared" si="1162"/>
        <v>-</v>
      </c>
      <c r="AB4115" s="31">
        <f t="shared" si="1163"/>
        <v>16.3</v>
      </c>
    </row>
    <row r="4116" spans="1:28" x14ac:dyDescent="0.3">
      <c r="A4116" s="133">
        <v>42907.166666666664</v>
      </c>
      <c r="B4116" s="152">
        <f t="shared" si="1164"/>
        <v>6</v>
      </c>
      <c r="C4116" s="152">
        <f t="shared" si="1165"/>
        <v>21</v>
      </c>
      <c r="D4116" s="152">
        <f t="shared" si="1166"/>
        <v>4</v>
      </c>
      <c r="E4116" s="38" t="str">
        <f t="shared" si="1167"/>
        <v/>
      </c>
      <c r="F4116" s="134">
        <v>17.670000000000002</v>
      </c>
      <c r="G4116" s="38" t="str">
        <f t="shared" si="1168"/>
        <v>-</v>
      </c>
      <c r="H4116" s="38">
        <f t="shared" si="1169"/>
        <v>17.670000000000002</v>
      </c>
      <c r="K4116" s="133">
        <v>43272.166666666664</v>
      </c>
      <c r="L4116" s="9">
        <f t="shared" si="1152"/>
        <v>6</v>
      </c>
      <c r="M4116" s="9">
        <f t="shared" si="1153"/>
        <v>21</v>
      </c>
      <c r="N4116" s="9">
        <f t="shared" si="1154"/>
        <v>4</v>
      </c>
      <c r="O4116" s="31" t="str">
        <f t="shared" si="1155"/>
        <v/>
      </c>
      <c r="P4116" s="134">
        <v>18.57</v>
      </c>
      <c r="Q4116" s="31" t="str">
        <f t="shared" si="1156"/>
        <v>-</v>
      </c>
      <c r="R4116" s="31">
        <f t="shared" si="1157"/>
        <v>18.57</v>
      </c>
      <c r="U4116" s="133">
        <v>43637.166666666664</v>
      </c>
      <c r="V4116" s="9">
        <f t="shared" si="1158"/>
        <v>6</v>
      </c>
      <c r="W4116" s="9">
        <f t="shared" si="1159"/>
        <v>21</v>
      </c>
      <c r="X4116" s="9">
        <f t="shared" si="1160"/>
        <v>4</v>
      </c>
      <c r="Y4116" s="31" t="str">
        <f t="shared" si="1161"/>
        <v/>
      </c>
      <c r="Z4116" s="134">
        <v>16.190000000000001</v>
      </c>
      <c r="AA4116" s="31" t="str">
        <f t="shared" si="1162"/>
        <v>-</v>
      </c>
      <c r="AB4116" s="31">
        <f t="shared" si="1163"/>
        <v>16.190000000000001</v>
      </c>
    </row>
    <row r="4117" spans="1:28" x14ac:dyDescent="0.3">
      <c r="A4117" s="133">
        <v>42907.208333333336</v>
      </c>
      <c r="B4117" s="152">
        <f t="shared" si="1164"/>
        <v>6</v>
      </c>
      <c r="C4117" s="152">
        <f t="shared" si="1165"/>
        <v>21</v>
      </c>
      <c r="D4117" s="152">
        <f t="shared" si="1166"/>
        <v>5</v>
      </c>
      <c r="E4117" s="38" t="str">
        <f t="shared" si="1167"/>
        <v/>
      </c>
      <c r="F4117" s="134">
        <v>19.37</v>
      </c>
      <c r="G4117" s="38" t="str">
        <f t="shared" si="1168"/>
        <v>-</v>
      </c>
      <c r="H4117" s="38">
        <f t="shared" si="1169"/>
        <v>19.37</v>
      </c>
      <c r="K4117" s="133">
        <v>43272.208333333336</v>
      </c>
      <c r="L4117" s="9">
        <f t="shared" si="1152"/>
        <v>6</v>
      </c>
      <c r="M4117" s="9">
        <f t="shared" si="1153"/>
        <v>21</v>
      </c>
      <c r="N4117" s="9">
        <f t="shared" si="1154"/>
        <v>5</v>
      </c>
      <c r="O4117" s="31" t="str">
        <f t="shared" si="1155"/>
        <v/>
      </c>
      <c r="P4117" s="134">
        <v>19.420000000000002</v>
      </c>
      <c r="Q4117" s="31" t="str">
        <f t="shared" si="1156"/>
        <v>-</v>
      </c>
      <c r="R4117" s="31">
        <f t="shared" si="1157"/>
        <v>19.420000000000002</v>
      </c>
      <c r="U4117" s="133">
        <v>43637.208333333336</v>
      </c>
      <c r="V4117" s="9">
        <f t="shared" si="1158"/>
        <v>6</v>
      </c>
      <c r="W4117" s="9">
        <f t="shared" si="1159"/>
        <v>21</v>
      </c>
      <c r="X4117" s="9">
        <f t="shared" si="1160"/>
        <v>5</v>
      </c>
      <c r="Y4117" s="31" t="str">
        <f t="shared" si="1161"/>
        <v/>
      </c>
      <c r="Z4117" s="134">
        <v>18.34</v>
      </c>
      <c r="AA4117" s="31" t="str">
        <f t="shared" si="1162"/>
        <v>-</v>
      </c>
      <c r="AB4117" s="31">
        <f t="shared" si="1163"/>
        <v>18.34</v>
      </c>
    </row>
    <row r="4118" spans="1:28" x14ac:dyDescent="0.3">
      <c r="A4118" s="133">
        <v>42907.25</v>
      </c>
      <c r="B4118" s="152">
        <f t="shared" si="1164"/>
        <v>6</v>
      </c>
      <c r="C4118" s="152">
        <f t="shared" si="1165"/>
        <v>21</v>
      </c>
      <c r="D4118" s="152">
        <f t="shared" si="1166"/>
        <v>6</v>
      </c>
      <c r="E4118" s="38" t="str">
        <f t="shared" si="1167"/>
        <v/>
      </c>
      <c r="F4118" s="134">
        <v>20.81</v>
      </c>
      <c r="G4118" s="38" t="str">
        <f t="shared" si="1168"/>
        <v>-</v>
      </c>
      <c r="H4118" s="38">
        <f t="shared" si="1169"/>
        <v>20.81</v>
      </c>
      <c r="K4118" s="133">
        <v>43272.25</v>
      </c>
      <c r="L4118" s="9">
        <f t="shared" si="1152"/>
        <v>6</v>
      </c>
      <c r="M4118" s="9">
        <f t="shared" si="1153"/>
        <v>21</v>
      </c>
      <c r="N4118" s="9">
        <f t="shared" si="1154"/>
        <v>6</v>
      </c>
      <c r="O4118" s="31" t="str">
        <f t="shared" si="1155"/>
        <v/>
      </c>
      <c r="P4118" s="134">
        <v>20.03</v>
      </c>
      <c r="Q4118" s="31" t="str">
        <f t="shared" si="1156"/>
        <v>-</v>
      </c>
      <c r="R4118" s="31">
        <f t="shared" si="1157"/>
        <v>20.03</v>
      </c>
      <c r="U4118" s="133">
        <v>43637.25</v>
      </c>
      <c r="V4118" s="9">
        <f t="shared" si="1158"/>
        <v>6</v>
      </c>
      <c r="W4118" s="9">
        <f t="shared" si="1159"/>
        <v>21</v>
      </c>
      <c r="X4118" s="9">
        <f t="shared" si="1160"/>
        <v>6</v>
      </c>
      <c r="Y4118" s="31" t="str">
        <f t="shared" si="1161"/>
        <v/>
      </c>
      <c r="Z4118" s="134">
        <v>19.14</v>
      </c>
      <c r="AA4118" s="31" t="str">
        <f t="shared" si="1162"/>
        <v>-</v>
      </c>
      <c r="AB4118" s="31">
        <f t="shared" si="1163"/>
        <v>19.14</v>
      </c>
    </row>
    <row r="4119" spans="1:28" x14ac:dyDescent="0.3">
      <c r="A4119" s="133">
        <v>42907.291666666664</v>
      </c>
      <c r="B4119" s="152">
        <f t="shared" si="1164"/>
        <v>6</v>
      </c>
      <c r="C4119" s="152">
        <f t="shared" si="1165"/>
        <v>21</v>
      </c>
      <c r="D4119" s="152">
        <f t="shared" si="1166"/>
        <v>7</v>
      </c>
      <c r="E4119" s="38" t="str">
        <f t="shared" si="1167"/>
        <v/>
      </c>
      <c r="F4119" s="134">
        <v>21.63</v>
      </c>
      <c r="G4119" s="38" t="str">
        <f t="shared" si="1168"/>
        <v>-</v>
      </c>
      <c r="H4119" s="38">
        <f t="shared" si="1169"/>
        <v>21.63</v>
      </c>
      <c r="K4119" s="133">
        <v>43272.291666666664</v>
      </c>
      <c r="L4119" s="9">
        <f t="shared" si="1152"/>
        <v>6</v>
      </c>
      <c r="M4119" s="9">
        <f t="shared" si="1153"/>
        <v>21</v>
      </c>
      <c r="N4119" s="9">
        <f t="shared" si="1154"/>
        <v>7</v>
      </c>
      <c r="O4119" s="31" t="str">
        <f t="shared" si="1155"/>
        <v/>
      </c>
      <c r="P4119" s="134">
        <v>20.5</v>
      </c>
      <c r="Q4119" s="31" t="str">
        <f t="shared" si="1156"/>
        <v>-</v>
      </c>
      <c r="R4119" s="31">
        <f t="shared" si="1157"/>
        <v>20.5</v>
      </c>
      <c r="U4119" s="133">
        <v>43637.291666666664</v>
      </c>
      <c r="V4119" s="9">
        <f t="shared" si="1158"/>
        <v>6</v>
      </c>
      <c r="W4119" s="9">
        <f t="shared" si="1159"/>
        <v>21</v>
      </c>
      <c r="X4119" s="9">
        <f t="shared" si="1160"/>
        <v>7</v>
      </c>
      <c r="Y4119" s="31" t="str">
        <f t="shared" si="1161"/>
        <v/>
      </c>
      <c r="Z4119" s="134">
        <v>19.46</v>
      </c>
      <c r="AA4119" s="31" t="str">
        <f t="shared" si="1162"/>
        <v>-</v>
      </c>
      <c r="AB4119" s="31">
        <f t="shared" si="1163"/>
        <v>19.46</v>
      </c>
    </row>
    <row r="4120" spans="1:28" x14ac:dyDescent="0.3">
      <c r="A4120" s="133">
        <v>42907.333333333336</v>
      </c>
      <c r="B4120" s="152">
        <f t="shared" si="1164"/>
        <v>6</v>
      </c>
      <c r="C4120" s="152">
        <f t="shared" si="1165"/>
        <v>21</v>
      </c>
      <c r="D4120" s="152">
        <f t="shared" si="1166"/>
        <v>8</v>
      </c>
      <c r="E4120" s="38" t="str">
        <f t="shared" si="1167"/>
        <v/>
      </c>
      <c r="F4120" s="134">
        <v>22.9</v>
      </c>
      <c r="G4120" s="38">
        <f t="shared" si="1168"/>
        <v>22.9</v>
      </c>
      <c r="H4120" s="38" t="str">
        <f t="shared" si="1169"/>
        <v>-</v>
      </c>
      <c r="K4120" s="133">
        <v>43272.333333333336</v>
      </c>
      <c r="L4120" s="9">
        <f t="shared" si="1152"/>
        <v>6</v>
      </c>
      <c r="M4120" s="9">
        <f t="shared" si="1153"/>
        <v>21</v>
      </c>
      <c r="N4120" s="9">
        <f t="shared" si="1154"/>
        <v>8</v>
      </c>
      <c r="O4120" s="31" t="str">
        <f t="shared" si="1155"/>
        <v/>
      </c>
      <c r="P4120" s="134">
        <v>22.55</v>
      </c>
      <c r="Q4120" s="31">
        <f t="shared" si="1156"/>
        <v>22.55</v>
      </c>
      <c r="R4120" s="31" t="str">
        <f t="shared" si="1157"/>
        <v>-</v>
      </c>
      <c r="U4120" s="133">
        <v>43637.333333333336</v>
      </c>
      <c r="V4120" s="9">
        <f t="shared" si="1158"/>
        <v>6</v>
      </c>
      <c r="W4120" s="9">
        <f t="shared" si="1159"/>
        <v>21</v>
      </c>
      <c r="X4120" s="9">
        <f t="shared" si="1160"/>
        <v>8</v>
      </c>
      <c r="Y4120" s="31" t="str">
        <f t="shared" si="1161"/>
        <v/>
      </c>
      <c r="Z4120" s="134">
        <v>20.52</v>
      </c>
      <c r="AA4120" s="31">
        <f t="shared" si="1162"/>
        <v>20.52</v>
      </c>
      <c r="AB4120" s="31" t="str">
        <f t="shared" si="1163"/>
        <v>-</v>
      </c>
    </row>
    <row r="4121" spans="1:28" x14ac:dyDescent="0.3">
      <c r="A4121" s="133">
        <v>42907.375</v>
      </c>
      <c r="B4121" s="152">
        <f t="shared" si="1164"/>
        <v>6</v>
      </c>
      <c r="C4121" s="152">
        <f t="shared" si="1165"/>
        <v>21</v>
      </c>
      <c r="D4121" s="152">
        <f t="shared" si="1166"/>
        <v>9</v>
      </c>
      <c r="E4121" s="38" t="str">
        <f t="shared" si="1167"/>
        <v/>
      </c>
      <c r="F4121" s="134">
        <v>24.47</v>
      </c>
      <c r="G4121" s="38">
        <f t="shared" si="1168"/>
        <v>24.47</v>
      </c>
      <c r="H4121" s="38" t="str">
        <f t="shared" si="1169"/>
        <v>-</v>
      </c>
      <c r="K4121" s="133">
        <v>43272.375</v>
      </c>
      <c r="L4121" s="9">
        <f t="shared" si="1152"/>
        <v>6</v>
      </c>
      <c r="M4121" s="9">
        <f t="shared" si="1153"/>
        <v>21</v>
      </c>
      <c r="N4121" s="9">
        <f t="shared" si="1154"/>
        <v>9</v>
      </c>
      <c r="O4121" s="31" t="str">
        <f t="shared" si="1155"/>
        <v/>
      </c>
      <c r="P4121" s="134">
        <v>24.54</v>
      </c>
      <c r="Q4121" s="31">
        <f t="shared" si="1156"/>
        <v>24.54</v>
      </c>
      <c r="R4121" s="31" t="str">
        <f t="shared" si="1157"/>
        <v>-</v>
      </c>
      <c r="U4121" s="133">
        <v>43637.375</v>
      </c>
      <c r="V4121" s="9">
        <f t="shared" si="1158"/>
        <v>6</v>
      </c>
      <c r="W4121" s="9">
        <f t="shared" si="1159"/>
        <v>21</v>
      </c>
      <c r="X4121" s="9">
        <f t="shared" si="1160"/>
        <v>9</v>
      </c>
      <c r="Y4121" s="31" t="str">
        <f t="shared" si="1161"/>
        <v/>
      </c>
      <c r="Z4121" s="134">
        <v>22.12</v>
      </c>
      <c r="AA4121" s="31">
        <f t="shared" si="1162"/>
        <v>22.12</v>
      </c>
      <c r="AB4121" s="31" t="str">
        <f t="shared" si="1163"/>
        <v>-</v>
      </c>
    </row>
    <row r="4122" spans="1:28" x14ac:dyDescent="0.3">
      <c r="A4122" s="133">
        <v>42907.416666666664</v>
      </c>
      <c r="B4122" s="152">
        <f t="shared" si="1164"/>
        <v>6</v>
      </c>
      <c r="C4122" s="152">
        <f t="shared" si="1165"/>
        <v>21</v>
      </c>
      <c r="D4122" s="152">
        <f t="shared" si="1166"/>
        <v>10</v>
      </c>
      <c r="E4122" s="38" t="str">
        <f t="shared" si="1167"/>
        <v/>
      </c>
      <c r="F4122" s="134">
        <v>26.45</v>
      </c>
      <c r="G4122" s="38">
        <f t="shared" si="1168"/>
        <v>26.45</v>
      </c>
      <c r="H4122" s="38" t="str">
        <f t="shared" si="1169"/>
        <v>-</v>
      </c>
      <c r="K4122" s="133">
        <v>43272.416666666664</v>
      </c>
      <c r="L4122" s="9">
        <f t="shared" si="1152"/>
        <v>6</v>
      </c>
      <c r="M4122" s="9">
        <f t="shared" si="1153"/>
        <v>21</v>
      </c>
      <c r="N4122" s="9">
        <f t="shared" si="1154"/>
        <v>10</v>
      </c>
      <c r="O4122" s="31" t="str">
        <f t="shared" si="1155"/>
        <v/>
      </c>
      <c r="P4122" s="134">
        <v>27.37</v>
      </c>
      <c r="Q4122" s="31">
        <f t="shared" si="1156"/>
        <v>27.37</v>
      </c>
      <c r="R4122" s="31" t="str">
        <f t="shared" si="1157"/>
        <v>-</v>
      </c>
      <c r="U4122" s="133">
        <v>43637.416666666664</v>
      </c>
      <c r="V4122" s="9">
        <f t="shared" si="1158"/>
        <v>6</v>
      </c>
      <c r="W4122" s="9">
        <f t="shared" si="1159"/>
        <v>21</v>
      </c>
      <c r="X4122" s="9">
        <f t="shared" si="1160"/>
        <v>10</v>
      </c>
      <c r="Y4122" s="31" t="str">
        <f t="shared" si="1161"/>
        <v/>
      </c>
      <c r="Z4122" s="134">
        <v>23.07</v>
      </c>
      <c r="AA4122" s="31">
        <f t="shared" si="1162"/>
        <v>23.07</v>
      </c>
      <c r="AB4122" s="31" t="str">
        <f t="shared" si="1163"/>
        <v>-</v>
      </c>
    </row>
    <row r="4123" spans="1:28" x14ac:dyDescent="0.3">
      <c r="A4123" s="133">
        <v>42907.458333333336</v>
      </c>
      <c r="B4123" s="152">
        <f t="shared" si="1164"/>
        <v>6</v>
      </c>
      <c r="C4123" s="152">
        <f t="shared" si="1165"/>
        <v>21</v>
      </c>
      <c r="D4123" s="152">
        <f t="shared" si="1166"/>
        <v>11</v>
      </c>
      <c r="E4123" s="38" t="str">
        <f t="shared" si="1167"/>
        <v/>
      </c>
      <c r="F4123" s="134">
        <v>28.36</v>
      </c>
      <c r="G4123" s="38">
        <f t="shared" si="1168"/>
        <v>28.36</v>
      </c>
      <c r="H4123" s="38" t="str">
        <f t="shared" si="1169"/>
        <v>-</v>
      </c>
      <c r="K4123" s="133">
        <v>43272.458333333336</v>
      </c>
      <c r="L4123" s="9">
        <f t="shared" si="1152"/>
        <v>6</v>
      </c>
      <c r="M4123" s="9">
        <f t="shared" si="1153"/>
        <v>21</v>
      </c>
      <c r="N4123" s="9">
        <f t="shared" si="1154"/>
        <v>11</v>
      </c>
      <c r="O4123" s="31" t="str">
        <f t="shared" si="1155"/>
        <v/>
      </c>
      <c r="P4123" s="134">
        <v>29.53</v>
      </c>
      <c r="Q4123" s="31">
        <f t="shared" si="1156"/>
        <v>29.53</v>
      </c>
      <c r="R4123" s="31" t="str">
        <f t="shared" si="1157"/>
        <v>-</v>
      </c>
      <c r="U4123" s="133">
        <v>43637.458333333336</v>
      </c>
      <c r="V4123" s="9">
        <f t="shared" si="1158"/>
        <v>6</v>
      </c>
      <c r="W4123" s="9">
        <f t="shared" si="1159"/>
        <v>21</v>
      </c>
      <c r="X4123" s="9">
        <f t="shared" si="1160"/>
        <v>11</v>
      </c>
      <c r="Y4123" s="31" t="str">
        <f t="shared" si="1161"/>
        <v/>
      </c>
      <c r="Z4123" s="134">
        <v>24.28</v>
      </c>
      <c r="AA4123" s="31">
        <f t="shared" si="1162"/>
        <v>24.28</v>
      </c>
      <c r="AB4123" s="31" t="str">
        <f t="shared" si="1163"/>
        <v>-</v>
      </c>
    </row>
    <row r="4124" spans="1:28" x14ac:dyDescent="0.3">
      <c r="A4124" s="133">
        <v>42907.5</v>
      </c>
      <c r="B4124" s="152">
        <f t="shared" si="1164"/>
        <v>6</v>
      </c>
      <c r="C4124" s="152">
        <f t="shared" si="1165"/>
        <v>21</v>
      </c>
      <c r="D4124" s="152">
        <f t="shared" si="1166"/>
        <v>12</v>
      </c>
      <c r="E4124" s="38" t="str">
        <f t="shared" si="1167"/>
        <v/>
      </c>
      <c r="F4124" s="134">
        <v>31.48</v>
      </c>
      <c r="G4124" s="38">
        <f t="shared" si="1168"/>
        <v>31.48</v>
      </c>
      <c r="H4124" s="38" t="str">
        <f t="shared" si="1169"/>
        <v>-</v>
      </c>
      <c r="K4124" s="133">
        <v>43272.5</v>
      </c>
      <c r="L4124" s="9">
        <f t="shared" si="1152"/>
        <v>6</v>
      </c>
      <c r="M4124" s="9">
        <f t="shared" si="1153"/>
        <v>21</v>
      </c>
      <c r="N4124" s="9">
        <f t="shared" si="1154"/>
        <v>12</v>
      </c>
      <c r="O4124" s="31" t="str">
        <f t="shared" si="1155"/>
        <v/>
      </c>
      <c r="P4124" s="134">
        <v>30.78</v>
      </c>
      <c r="Q4124" s="31">
        <f t="shared" si="1156"/>
        <v>30.78</v>
      </c>
      <c r="R4124" s="31" t="str">
        <f t="shared" si="1157"/>
        <v>-</v>
      </c>
      <c r="U4124" s="133">
        <v>43637.5</v>
      </c>
      <c r="V4124" s="9">
        <f t="shared" si="1158"/>
        <v>6</v>
      </c>
      <c r="W4124" s="9">
        <f t="shared" si="1159"/>
        <v>21</v>
      </c>
      <c r="X4124" s="9">
        <f t="shared" si="1160"/>
        <v>12</v>
      </c>
      <c r="Y4124" s="31" t="str">
        <f t="shared" si="1161"/>
        <v/>
      </c>
      <c r="Z4124" s="134">
        <v>25.3</v>
      </c>
      <c r="AA4124" s="31">
        <f t="shared" si="1162"/>
        <v>25.3</v>
      </c>
      <c r="AB4124" s="31" t="str">
        <f t="shared" si="1163"/>
        <v>-</v>
      </c>
    </row>
    <row r="4125" spans="1:28" x14ac:dyDescent="0.3">
      <c r="A4125" s="133">
        <v>42907.541666666664</v>
      </c>
      <c r="B4125" s="152">
        <f t="shared" si="1164"/>
        <v>6</v>
      </c>
      <c r="C4125" s="152">
        <f t="shared" si="1165"/>
        <v>21</v>
      </c>
      <c r="D4125" s="152">
        <f t="shared" si="1166"/>
        <v>13</v>
      </c>
      <c r="E4125" s="38" t="str">
        <f t="shared" si="1167"/>
        <v/>
      </c>
      <c r="F4125" s="134">
        <v>32.619999999999997</v>
      </c>
      <c r="G4125" s="38">
        <f t="shared" si="1168"/>
        <v>32.619999999999997</v>
      </c>
      <c r="H4125" s="38" t="str">
        <f t="shared" si="1169"/>
        <v>-</v>
      </c>
      <c r="K4125" s="133">
        <v>43272.541666666664</v>
      </c>
      <c r="L4125" s="9">
        <f t="shared" si="1152"/>
        <v>6</v>
      </c>
      <c r="M4125" s="9">
        <f t="shared" si="1153"/>
        <v>21</v>
      </c>
      <c r="N4125" s="9">
        <f t="shared" si="1154"/>
        <v>13</v>
      </c>
      <c r="O4125" s="31" t="str">
        <f t="shared" si="1155"/>
        <v/>
      </c>
      <c r="P4125" s="134">
        <v>33.58</v>
      </c>
      <c r="Q4125" s="31">
        <f t="shared" si="1156"/>
        <v>33.58</v>
      </c>
      <c r="R4125" s="31" t="str">
        <f t="shared" si="1157"/>
        <v>-</v>
      </c>
      <c r="U4125" s="133">
        <v>43637.541666666664</v>
      </c>
      <c r="V4125" s="9">
        <f t="shared" si="1158"/>
        <v>6</v>
      </c>
      <c r="W4125" s="9">
        <f t="shared" si="1159"/>
        <v>21</v>
      </c>
      <c r="X4125" s="9">
        <f t="shared" si="1160"/>
        <v>13</v>
      </c>
      <c r="Y4125" s="31" t="str">
        <f t="shared" si="1161"/>
        <v/>
      </c>
      <c r="Z4125" s="134">
        <v>26.5</v>
      </c>
      <c r="AA4125" s="31">
        <f t="shared" si="1162"/>
        <v>26.5</v>
      </c>
      <c r="AB4125" s="31" t="str">
        <f t="shared" si="1163"/>
        <v>-</v>
      </c>
    </row>
    <row r="4126" spans="1:28" x14ac:dyDescent="0.3">
      <c r="A4126" s="133">
        <v>42907.583333333336</v>
      </c>
      <c r="B4126" s="152">
        <f t="shared" si="1164"/>
        <v>6</v>
      </c>
      <c r="C4126" s="152">
        <f t="shared" si="1165"/>
        <v>21</v>
      </c>
      <c r="D4126" s="152">
        <f t="shared" si="1166"/>
        <v>14</v>
      </c>
      <c r="E4126" s="38" t="str">
        <f t="shared" si="1167"/>
        <v/>
      </c>
      <c r="F4126" s="134">
        <v>33.049999999999997</v>
      </c>
      <c r="G4126" s="38">
        <f t="shared" si="1168"/>
        <v>33.049999999999997</v>
      </c>
      <c r="H4126" s="38" t="str">
        <f t="shared" si="1169"/>
        <v>-</v>
      </c>
      <c r="K4126" s="133">
        <v>43272.583333333336</v>
      </c>
      <c r="L4126" s="9">
        <f t="shared" si="1152"/>
        <v>6</v>
      </c>
      <c r="M4126" s="9">
        <f t="shared" si="1153"/>
        <v>21</v>
      </c>
      <c r="N4126" s="9">
        <f t="shared" si="1154"/>
        <v>14</v>
      </c>
      <c r="O4126" s="31" t="str">
        <f t="shared" si="1155"/>
        <v/>
      </c>
      <c r="P4126" s="134">
        <v>35.44</v>
      </c>
      <c r="Q4126" s="31">
        <f t="shared" si="1156"/>
        <v>35.44</v>
      </c>
      <c r="R4126" s="31" t="str">
        <f t="shared" si="1157"/>
        <v>-</v>
      </c>
      <c r="U4126" s="133">
        <v>43637.583333333336</v>
      </c>
      <c r="V4126" s="9">
        <f t="shared" si="1158"/>
        <v>6</v>
      </c>
      <c r="W4126" s="9">
        <f t="shared" si="1159"/>
        <v>21</v>
      </c>
      <c r="X4126" s="9">
        <f t="shared" si="1160"/>
        <v>14</v>
      </c>
      <c r="Y4126" s="31" t="str">
        <f t="shared" si="1161"/>
        <v/>
      </c>
      <c r="Z4126" s="134">
        <v>27.14</v>
      </c>
      <c r="AA4126" s="31">
        <f t="shared" si="1162"/>
        <v>27.14</v>
      </c>
      <c r="AB4126" s="31" t="str">
        <f t="shared" si="1163"/>
        <v>-</v>
      </c>
    </row>
    <row r="4127" spans="1:28" x14ac:dyDescent="0.3">
      <c r="A4127" s="133">
        <v>42907.625</v>
      </c>
      <c r="B4127" s="152">
        <f t="shared" si="1164"/>
        <v>6</v>
      </c>
      <c r="C4127" s="152">
        <f t="shared" si="1165"/>
        <v>21</v>
      </c>
      <c r="D4127" s="152">
        <f t="shared" si="1166"/>
        <v>15</v>
      </c>
      <c r="E4127" s="38" t="str">
        <f t="shared" si="1167"/>
        <v/>
      </c>
      <c r="F4127" s="134">
        <v>37.44</v>
      </c>
      <c r="G4127" s="38">
        <f t="shared" si="1168"/>
        <v>37.44</v>
      </c>
      <c r="H4127" s="38" t="str">
        <f t="shared" si="1169"/>
        <v>-</v>
      </c>
      <c r="K4127" s="133">
        <v>43272.625</v>
      </c>
      <c r="L4127" s="9">
        <f t="shared" si="1152"/>
        <v>6</v>
      </c>
      <c r="M4127" s="9">
        <f t="shared" si="1153"/>
        <v>21</v>
      </c>
      <c r="N4127" s="9">
        <f t="shared" si="1154"/>
        <v>15</v>
      </c>
      <c r="O4127" s="31" t="str">
        <f t="shared" si="1155"/>
        <v/>
      </c>
      <c r="P4127" s="134">
        <v>35.840000000000003</v>
      </c>
      <c r="Q4127" s="31">
        <f t="shared" si="1156"/>
        <v>35.840000000000003</v>
      </c>
      <c r="R4127" s="31" t="str">
        <f t="shared" si="1157"/>
        <v>-</v>
      </c>
      <c r="U4127" s="133">
        <v>43637.625</v>
      </c>
      <c r="V4127" s="9">
        <f t="shared" si="1158"/>
        <v>6</v>
      </c>
      <c r="W4127" s="9">
        <f t="shared" si="1159"/>
        <v>21</v>
      </c>
      <c r="X4127" s="9">
        <f t="shared" si="1160"/>
        <v>15</v>
      </c>
      <c r="Y4127" s="31" t="str">
        <f t="shared" si="1161"/>
        <v/>
      </c>
      <c r="Z4127" s="134">
        <v>28.19</v>
      </c>
      <c r="AA4127" s="31">
        <f t="shared" si="1162"/>
        <v>28.19</v>
      </c>
      <c r="AB4127" s="31" t="str">
        <f t="shared" si="1163"/>
        <v>-</v>
      </c>
    </row>
    <row r="4128" spans="1:28" x14ac:dyDescent="0.3">
      <c r="A4128" s="133">
        <v>42907.666666666664</v>
      </c>
      <c r="B4128" s="152">
        <f t="shared" si="1164"/>
        <v>6</v>
      </c>
      <c r="C4128" s="152">
        <f t="shared" si="1165"/>
        <v>21</v>
      </c>
      <c r="D4128" s="152">
        <f t="shared" si="1166"/>
        <v>16</v>
      </c>
      <c r="E4128" s="38" t="str">
        <f t="shared" si="1167"/>
        <v/>
      </c>
      <c r="F4128" s="134">
        <v>40.29</v>
      </c>
      <c r="G4128" s="38">
        <f t="shared" si="1168"/>
        <v>40.29</v>
      </c>
      <c r="H4128" s="38" t="str">
        <f t="shared" si="1169"/>
        <v>-</v>
      </c>
      <c r="K4128" s="133">
        <v>43272.666666666664</v>
      </c>
      <c r="L4128" s="9">
        <f t="shared" si="1152"/>
        <v>6</v>
      </c>
      <c r="M4128" s="9">
        <f t="shared" si="1153"/>
        <v>21</v>
      </c>
      <c r="N4128" s="9">
        <f t="shared" si="1154"/>
        <v>16</v>
      </c>
      <c r="O4128" s="31" t="str">
        <f t="shared" si="1155"/>
        <v/>
      </c>
      <c r="P4128" s="134">
        <v>38.49</v>
      </c>
      <c r="Q4128" s="31">
        <f t="shared" si="1156"/>
        <v>38.49</v>
      </c>
      <c r="R4128" s="31" t="str">
        <f t="shared" si="1157"/>
        <v>-</v>
      </c>
      <c r="U4128" s="133">
        <v>43637.666666666664</v>
      </c>
      <c r="V4128" s="9">
        <f t="shared" si="1158"/>
        <v>6</v>
      </c>
      <c r="W4128" s="9">
        <f t="shared" si="1159"/>
        <v>21</v>
      </c>
      <c r="X4128" s="9">
        <f t="shared" si="1160"/>
        <v>16</v>
      </c>
      <c r="Y4128" s="31" t="str">
        <f t="shared" si="1161"/>
        <v/>
      </c>
      <c r="Z4128" s="134">
        <v>30.57</v>
      </c>
      <c r="AA4128" s="31">
        <f t="shared" si="1162"/>
        <v>30.57</v>
      </c>
      <c r="AB4128" s="31" t="str">
        <f t="shared" si="1163"/>
        <v>-</v>
      </c>
    </row>
    <row r="4129" spans="1:28" x14ac:dyDescent="0.3">
      <c r="A4129" s="133">
        <v>42907.708333333336</v>
      </c>
      <c r="B4129" s="152">
        <f t="shared" si="1164"/>
        <v>6</v>
      </c>
      <c r="C4129" s="152">
        <f t="shared" si="1165"/>
        <v>21</v>
      </c>
      <c r="D4129" s="152">
        <f t="shared" si="1166"/>
        <v>17</v>
      </c>
      <c r="E4129" s="38" t="str">
        <f t="shared" si="1167"/>
        <v/>
      </c>
      <c r="F4129" s="134">
        <v>37.18</v>
      </c>
      <c r="G4129" s="38" t="str">
        <f t="shared" si="1168"/>
        <v>-</v>
      </c>
      <c r="H4129" s="38">
        <f t="shared" si="1169"/>
        <v>37.18</v>
      </c>
      <c r="K4129" s="133">
        <v>43272.708333333336</v>
      </c>
      <c r="L4129" s="9">
        <f t="shared" si="1152"/>
        <v>6</v>
      </c>
      <c r="M4129" s="9">
        <f t="shared" si="1153"/>
        <v>21</v>
      </c>
      <c r="N4129" s="9">
        <f t="shared" si="1154"/>
        <v>17</v>
      </c>
      <c r="O4129" s="31" t="str">
        <f t="shared" si="1155"/>
        <v/>
      </c>
      <c r="P4129" s="134">
        <v>35.619999999999997</v>
      </c>
      <c r="Q4129" s="31" t="str">
        <f t="shared" si="1156"/>
        <v>-</v>
      </c>
      <c r="R4129" s="31">
        <f t="shared" si="1157"/>
        <v>35.619999999999997</v>
      </c>
      <c r="U4129" s="133">
        <v>43637.708333333336</v>
      </c>
      <c r="V4129" s="9">
        <f t="shared" si="1158"/>
        <v>6</v>
      </c>
      <c r="W4129" s="9">
        <f t="shared" si="1159"/>
        <v>21</v>
      </c>
      <c r="X4129" s="9">
        <f t="shared" si="1160"/>
        <v>17</v>
      </c>
      <c r="Y4129" s="31" t="str">
        <f t="shared" si="1161"/>
        <v/>
      </c>
      <c r="Z4129" s="134">
        <v>29.09</v>
      </c>
      <c r="AA4129" s="31" t="str">
        <f t="shared" si="1162"/>
        <v>-</v>
      </c>
      <c r="AB4129" s="31">
        <f t="shared" si="1163"/>
        <v>29.09</v>
      </c>
    </row>
    <row r="4130" spans="1:28" x14ac:dyDescent="0.3">
      <c r="A4130" s="133">
        <v>42907.75</v>
      </c>
      <c r="B4130" s="152">
        <f t="shared" si="1164"/>
        <v>6</v>
      </c>
      <c r="C4130" s="152">
        <f t="shared" si="1165"/>
        <v>21</v>
      </c>
      <c r="D4130" s="152">
        <f t="shared" si="1166"/>
        <v>18</v>
      </c>
      <c r="E4130" s="38" t="str">
        <f t="shared" si="1167"/>
        <v/>
      </c>
      <c r="F4130" s="134">
        <v>33.14</v>
      </c>
      <c r="G4130" s="38" t="str">
        <f t="shared" si="1168"/>
        <v>-</v>
      </c>
      <c r="H4130" s="38">
        <f t="shared" si="1169"/>
        <v>33.14</v>
      </c>
      <c r="K4130" s="133">
        <v>43272.75</v>
      </c>
      <c r="L4130" s="9">
        <f t="shared" si="1152"/>
        <v>6</v>
      </c>
      <c r="M4130" s="9">
        <f t="shared" si="1153"/>
        <v>21</v>
      </c>
      <c r="N4130" s="9">
        <f t="shared" si="1154"/>
        <v>18</v>
      </c>
      <c r="O4130" s="31" t="str">
        <f t="shared" si="1155"/>
        <v/>
      </c>
      <c r="P4130" s="134">
        <v>31.71</v>
      </c>
      <c r="Q4130" s="31" t="str">
        <f t="shared" si="1156"/>
        <v>-</v>
      </c>
      <c r="R4130" s="31">
        <f t="shared" si="1157"/>
        <v>31.71</v>
      </c>
      <c r="U4130" s="133">
        <v>43637.75</v>
      </c>
      <c r="V4130" s="9">
        <f t="shared" si="1158"/>
        <v>6</v>
      </c>
      <c r="W4130" s="9">
        <f t="shared" si="1159"/>
        <v>21</v>
      </c>
      <c r="X4130" s="9">
        <f t="shared" si="1160"/>
        <v>18</v>
      </c>
      <c r="Y4130" s="31" t="str">
        <f t="shared" si="1161"/>
        <v/>
      </c>
      <c r="Z4130" s="134">
        <v>25.69</v>
      </c>
      <c r="AA4130" s="31" t="str">
        <f t="shared" si="1162"/>
        <v>-</v>
      </c>
      <c r="AB4130" s="31">
        <f t="shared" si="1163"/>
        <v>25.69</v>
      </c>
    </row>
    <row r="4131" spans="1:28" x14ac:dyDescent="0.3">
      <c r="A4131" s="133">
        <v>42907.791666666664</v>
      </c>
      <c r="B4131" s="152">
        <f t="shared" si="1164"/>
        <v>6</v>
      </c>
      <c r="C4131" s="152">
        <f t="shared" si="1165"/>
        <v>21</v>
      </c>
      <c r="D4131" s="152">
        <f t="shared" si="1166"/>
        <v>19</v>
      </c>
      <c r="E4131" s="38" t="str">
        <f t="shared" si="1167"/>
        <v/>
      </c>
      <c r="F4131" s="134">
        <v>30.41</v>
      </c>
      <c r="G4131" s="38" t="str">
        <f t="shared" si="1168"/>
        <v>-</v>
      </c>
      <c r="H4131" s="38">
        <f t="shared" si="1169"/>
        <v>30.41</v>
      </c>
      <c r="K4131" s="133">
        <v>43272.791666666664</v>
      </c>
      <c r="L4131" s="9">
        <f t="shared" si="1152"/>
        <v>6</v>
      </c>
      <c r="M4131" s="9">
        <f t="shared" si="1153"/>
        <v>21</v>
      </c>
      <c r="N4131" s="9">
        <f t="shared" si="1154"/>
        <v>19</v>
      </c>
      <c r="O4131" s="31" t="str">
        <f t="shared" si="1155"/>
        <v/>
      </c>
      <c r="P4131" s="134">
        <v>29.42</v>
      </c>
      <c r="Q4131" s="31" t="str">
        <f t="shared" si="1156"/>
        <v>-</v>
      </c>
      <c r="R4131" s="31">
        <f t="shared" si="1157"/>
        <v>29.42</v>
      </c>
      <c r="U4131" s="133">
        <v>43637.791666666664</v>
      </c>
      <c r="V4131" s="9">
        <f t="shared" si="1158"/>
        <v>6</v>
      </c>
      <c r="W4131" s="9">
        <f t="shared" si="1159"/>
        <v>21</v>
      </c>
      <c r="X4131" s="9">
        <f t="shared" si="1160"/>
        <v>19</v>
      </c>
      <c r="Y4131" s="31" t="str">
        <f t="shared" si="1161"/>
        <v/>
      </c>
      <c r="Z4131" s="134">
        <v>23.52</v>
      </c>
      <c r="AA4131" s="31" t="str">
        <f t="shared" si="1162"/>
        <v>-</v>
      </c>
      <c r="AB4131" s="31">
        <f t="shared" si="1163"/>
        <v>23.52</v>
      </c>
    </row>
    <row r="4132" spans="1:28" x14ac:dyDescent="0.3">
      <c r="A4132" s="133">
        <v>42907.833333333336</v>
      </c>
      <c r="B4132" s="152">
        <f t="shared" si="1164"/>
        <v>6</v>
      </c>
      <c r="C4132" s="152">
        <f t="shared" si="1165"/>
        <v>21</v>
      </c>
      <c r="D4132" s="152">
        <f t="shared" si="1166"/>
        <v>20</v>
      </c>
      <c r="E4132" s="38" t="str">
        <f t="shared" si="1167"/>
        <v/>
      </c>
      <c r="F4132" s="134">
        <v>28.6</v>
      </c>
      <c r="G4132" s="38" t="str">
        <f t="shared" si="1168"/>
        <v>-</v>
      </c>
      <c r="H4132" s="38">
        <f t="shared" si="1169"/>
        <v>28.6</v>
      </c>
      <c r="K4132" s="133">
        <v>43272.833333333336</v>
      </c>
      <c r="L4132" s="9">
        <f t="shared" si="1152"/>
        <v>6</v>
      </c>
      <c r="M4132" s="9">
        <f t="shared" si="1153"/>
        <v>21</v>
      </c>
      <c r="N4132" s="9">
        <f t="shared" si="1154"/>
        <v>20</v>
      </c>
      <c r="O4132" s="31" t="str">
        <f t="shared" si="1155"/>
        <v/>
      </c>
      <c r="P4132" s="134">
        <v>29.86</v>
      </c>
      <c r="Q4132" s="31" t="str">
        <f t="shared" si="1156"/>
        <v>-</v>
      </c>
      <c r="R4132" s="31">
        <f t="shared" si="1157"/>
        <v>29.86</v>
      </c>
      <c r="U4132" s="133">
        <v>43637.833333333336</v>
      </c>
      <c r="V4132" s="9">
        <f t="shared" si="1158"/>
        <v>6</v>
      </c>
      <c r="W4132" s="9">
        <f t="shared" si="1159"/>
        <v>21</v>
      </c>
      <c r="X4132" s="9">
        <f t="shared" si="1160"/>
        <v>20</v>
      </c>
      <c r="Y4132" s="31" t="str">
        <f t="shared" si="1161"/>
        <v/>
      </c>
      <c r="Z4132" s="134">
        <v>22.25</v>
      </c>
      <c r="AA4132" s="31" t="str">
        <f t="shared" si="1162"/>
        <v>-</v>
      </c>
      <c r="AB4132" s="31">
        <f t="shared" si="1163"/>
        <v>22.25</v>
      </c>
    </row>
    <row r="4133" spans="1:28" x14ac:dyDescent="0.3">
      <c r="A4133" s="133">
        <v>42907.875</v>
      </c>
      <c r="B4133" s="152">
        <f t="shared" si="1164"/>
        <v>6</v>
      </c>
      <c r="C4133" s="152">
        <f t="shared" si="1165"/>
        <v>21</v>
      </c>
      <c r="D4133" s="152">
        <f t="shared" si="1166"/>
        <v>21</v>
      </c>
      <c r="E4133" s="38" t="str">
        <f t="shared" si="1167"/>
        <v/>
      </c>
      <c r="F4133" s="134">
        <v>27.5</v>
      </c>
      <c r="G4133" s="38" t="str">
        <f t="shared" si="1168"/>
        <v>-</v>
      </c>
      <c r="H4133" s="38">
        <f t="shared" si="1169"/>
        <v>27.5</v>
      </c>
      <c r="K4133" s="133">
        <v>43272.875</v>
      </c>
      <c r="L4133" s="9">
        <f t="shared" si="1152"/>
        <v>6</v>
      </c>
      <c r="M4133" s="9">
        <f t="shared" si="1153"/>
        <v>21</v>
      </c>
      <c r="N4133" s="9">
        <f t="shared" si="1154"/>
        <v>21</v>
      </c>
      <c r="O4133" s="31" t="str">
        <f t="shared" si="1155"/>
        <v/>
      </c>
      <c r="P4133" s="134">
        <v>28.6</v>
      </c>
      <c r="Q4133" s="31" t="str">
        <f t="shared" si="1156"/>
        <v>-</v>
      </c>
      <c r="R4133" s="31">
        <f t="shared" si="1157"/>
        <v>28.6</v>
      </c>
      <c r="U4133" s="133">
        <v>43637.875</v>
      </c>
      <c r="V4133" s="9">
        <f t="shared" si="1158"/>
        <v>6</v>
      </c>
      <c r="W4133" s="9">
        <f t="shared" si="1159"/>
        <v>21</v>
      </c>
      <c r="X4133" s="9">
        <f t="shared" si="1160"/>
        <v>21</v>
      </c>
      <c r="Y4133" s="31" t="str">
        <f t="shared" si="1161"/>
        <v/>
      </c>
      <c r="Z4133" s="134">
        <v>22.33</v>
      </c>
      <c r="AA4133" s="31" t="str">
        <f t="shared" si="1162"/>
        <v>-</v>
      </c>
      <c r="AB4133" s="31">
        <f t="shared" si="1163"/>
        <v>22.33</v>
      </c>
    </row>
    <row r="4134" spans="1:28" x14ac:dyDescent="0.3">
      <c r="A4134" s="133">
        <v>42907.916666666664</v>
      </c>
      <c r="B4134" s="152">
        <f t="shared" si="1164"/>
        <v>6</v>
      </c>
      <c r="C4134" s="152">
        <f t="shared" si="1165"/>
        <v>21</v>
      </c>
      <c r="D4134" s="152">
        <f t="shared" si="1166"/>
        <v>22</v>
      </c>
      <c r="E4134" s="38" t="str">
        <f t="shared" si="1167"/>
        <v/>
      </c>
      <c r="F4134" s="134">
        <v>24.89</v>
      </c>
      <c r="G4134" s="38" t="str">
        <f t="shared" si="1168"/>
        <v>-</v>
      </c>
      <c r="H4134" s="38">
        <f t="shared" si="1169"/>
        <v>24.89</v>
      </c>
      <c r="K4134" s="133">
        <v>43272.916666666664</v>
      </c>
      <c r="L4134" s="9">
        <f t="shared" si="1152"/>
        <v>6</v>
      </c>
      <c r="M4134" s="9">
        <f t="shared" si="1153"/>
        <v>21</v>
      </c>
      <c r="N4134" s="9">
        <f t="shared" si="1154"/>
        <v>22</v>
      </c>
      <c r="O4134" s="31" t="str">
        <f t="shared" si="1155"/>
        <v/>
      </c>
      <c r="P4134" s="134">
        <v>23.29</v>
      </c>
      <c r="Q4134" s="31" t="str">
        <f t="shared" si="1156"/>
        <v>-</v>
      </c>
      <c r="R4134" s="31">
        <f t="shared" si="1157"/>
        <v>23.29</v>
      </c>
      <c r="U4134" s="133">
        <v>43637.916666666664</v>
      </c>
      <c r="V4134" s="9">
        <f t="shared" si="1158"/>
        <v>6</v>
      </c>
      <c r="W4134" s="9">
        <f t="shared" si="1159"/>
        <v>21</v>
      </c>
      <c r="X4134" s="9">
        <f t="shared" si="1160"/>
        <v>22</v>
      </c>
      <c r="Y4134" s="31" t="str">
        <f t="shared" si="1161"/>
        <v/>
      </c>
      <c r="Z4134" s="134">
        <v>19.87</v>
      </c>
      <c r="AA4134" s="31" t="str">
        <f t="shared" si="1162"/>
        <v>-</v>
      </c>
      <c r="AB4134" s="31">
        <f t="shared" si="1163"/>
        <v>19.87</v>
      </c>
    </row>
    <row r="4135" spans="1:28" x14ac:dyDescent="0.3">
      <c r="A4135" s="133">
        <v>42907.958333333336</v>
      </c>
      <c r="B4135" s="152">
        <f t="shared" si="1164"/>
        <v>6</v>
      </c>
      <c r="C4135" s="152">
        <f t="shared" si="1165"/>
        <v>21</v>
      </c>
      <c r="D4135" s="152">
        <f t="shared" si="1166"/>
        <v>23</v>
      </c>
      <c r="E4135" s="38" t="str">
        <f t="shared" si="1167"/>
        <v/>
      </c>
      <c r="F4135" s="134">
        <v>22.35</v>
      </c>
      <c r="G4135" s="38" t="str">
        <f t="shared" si="1168"/>
        <v>-</v>
      </c>
      <c r="H4135" s="38">
        <f t="shared" si="1169"/>
        <v>22.35</v>
      </c>
      <c r="K4135" s="133">
        <v>43272.958333333336</v>
      </c>
      <c r="L4135" s="9">
        <f t="shared" si="1152"/>
        <v>6</v>
      </c>
      <c r="M4135" s="9">
        <f t="shared" si="1153"/>
        <v>21</v>
      </c>
      <c r="N4135" s="9">
        <f t="shared" si="1154"/>
        <v>23</v>
      </c>
      <c r="O4135" s="31" t="str">
        <f t="shared" si="1155"/>
        <v/>
      </c>
      <c r="P4135" s="134">
        <v>20.99</v>
      </c>
      <c r="Q4135" s="31" t="str">
        <f t="shared" si="1156"/>
        <v>-</v>
      </c>
      <c r="R4135" s="31">
        <f t="shared" si="1157"/>
        <v>20.99</v>
      </c>
      <c r="U4135" s="133">
        <v>43637.958333333336</v>
      </c>
      <c r="V4135" s="9">
        <f t="shared" si="1158"/>
        <v>6</v>
      </c>
      <c r="W4135" s="9">
        <f t="shared" si="1159"/>
        <v>21</v>
      </c>
      <c r="X4135" s="9">
        <f t="shared" si="1160"/>
        <v>23</v>
      </c>
      <c r="Y4135" s="31" t="str">
        <f t="shared" si="1161"/>
        <v/>
      </c>
      <c r="Z4135" s="134">
        <v>17.440000000000001</v>
      </c>
      <c r="AA4135" s="31" t="str">
        <f t="shared" si="1162"/>
        <v>-</v>
      </c>
      <c r="AB4135" s="31">
        <f t="shared" si="1163"/>
        <v>17.440000000000001</v>
      </c>
    </row>
    <row r="4136" spans="1:28" x14ac:dyDescent="0.3">
      <c r="A4136" s="133">
        <v>42908</v>
      </c>
      <c r="B4136" s="152">
        <f t="shared" si="1164"/>
        <v>6</v>
      </c>
      <c r="C4136" s="152">
        <f t="shared" si="1165"/>
        <v>22</v>
      </c>
      <c r="D4136" s="152">
        <f t="shared" si="1166"/>
        <v>0</v>
      </c>
      <c r="E4136" s="38" t="str">
        <f t="shared" si="1167"/>
        <v/>
      </c>
      <c r="F4136" s="134">
        <v>20.65</v>
      </c>
      <c r="G4136" s="38" t="str">
        <f t="shared" si="1168"/>
        <v>-</v>
      </c>
      <c r="H4136" s="38">
        <f t="shared" si="1169"/>
        <v>20.65</v>
      </c>
      <c r="K4136" s="133">
        <v>43273</v>
      </c>
      <c r="L4136" s="9">
        <f t="shared" si="1152"/>
        <v>6</v>
      </c>
      <c r="M4136" s="9">
        <f t="shared" si="1153"/>
        <v>22</v>
      </c>
      <c r="N4136" s="9">
        <f t="shared" si="1154"/>
        <v>0</v>
      </c>
      <c r="O4136" s="31" t="str">
        <f t="shared" si="1155"/>
        <v/>
      </c>
      <c r="P4136" s="134">
        <v>20.93</v>
      </c>
      <c r="Q4136" s="31" t="str">
        <f t="shared" si="1156"/>
        <v>-</v>
      </c>
      <c r="R4136" s="31">
        <f t="shared" si="1157"/>
        <v>20.93</v>
      </c>
      <c r="U4136" s="133">
        <v>43638</v>
      </c>
      <c r="V4136" s="9">
        <f t="shared" si="1158"/>
        <v>6</v>
      </c>
      <c r="W4136" s="9">
        <f t="shared" si="1159"/>
        <v>22</v>
      </c>
      <c r="X4136" s="9">
        <f t="shared" si="1160"/>
        <v>0</v>
      </c>
      <c r="Y4136" s="31" t="str">
        <f t="shared" si="1161"/>
        <v>W</v>
      </c>
      <c r="Z4136" s="134">
        <v>15.75</v>
      </c>
      <c r="AA4136" s="31" t="str">
        <f t="shared" si="1162"/>
        <v>-</v>
      </c>
      <c r="AB4136" s="31">
        <f t="shared" si="1163"/>
        <v>15.75</v>
      </c>
    </row>
    <row r="4137" spans="1:28" x14ac:dyDescent="0.3">
      <c r="A4137" s="133">
        <v>42908.041666666664</v>
      </c>
      <c r="B4137" s="152">
        <f t="shared" si="1164"/>
        <v>6</v>
      </c>
      <c r="C4137" s="152">
        <f t="shared" si="1165"/>
        <v>22</v>
      </c>
      <c r="D4137" s="152">
        <f t="shared" si="1166"/>
        <v>1</v>
      </c>
      <c r="E4137" s="38" t="str">
        <f t="shared" si="1167"/>
        <v/>
      </c>
      <c r="F4137" s="134">
        <v>19.8</v>
      </c>
      <c r="G4137" s="38" t="str">
        <f t="shared" si="1168"/>
        <v>-</v>
      </c>
      <c r="H4137" s="38">
        <f t="shared" si="1169"/>
        <v>19.8</v>
      </c>
      <c r="K4137" s="133">
        <v>43273.041666666664</v>
      </c>
      <c r="L4137" s="9">
        <f t="shared" si="1152"/>
        <v>6</v>
      </c>
      <c r="M4137" s="9">
        <f t="shared" si="1153"/>
        <v>22</v>
      </c>
      <c r="N4137" s="9">
        <f t="shared" si="1154"/>
        <v>1</v>
      </c>
      <c r="O4137" s="31" t="str">
        <f t="shared" si="1155"/>
        <v/>
      </c>
      <c r="P4137" s="134">
        <v>19.97</v>
      </c>
      <c r="Q4137" s="31" t="str">
        <f t="shared" si="1156"/>
        <v>-</v>
      </c>
      <c r="R4137" s="31">
        <f t="shared" si="1157"/>
        <v>19.97</v>
      </c>
      <c r="U4137" s="133">
        <v>43638.041666666664</v>
      </c>
      <c r="V4137" s="9">
        <f t="shared" si="1158"/>
        <v>6</v>
      </c>
      <c r="W4137" s="9">
        <f t="shared" si="1159"/>
        <v>22</v>
      </c>
      <c r="X4137" s="9">
        <f t="shared" si="1160"/>
        <v>1</v>
      </c>
      <c r="Y4137" s="31" t="str">
        <f t="shared" si="1161"/>
        <v>W</v>
      </c>
      <c r="Z4137" s="134">
        <v>15.25</v>
      </c>
      <c r="AA4137" s="31" t="str">
        <f t="shared" si="1162"/>
        <v>-</v>
      </c>
      <c r="AB4137" s="31">
        <f t="shared" si="1163"/>
        <v>15.25</v>
      </c>
    </row>
    <row r="4138" spans="1:28" x14ac:dyDescent="0.3">
      <c r="A4138" s="133">
        <v>42908.083333333336</v>
      </c>
      <c r="B4138" s="152">
        <f t="shared" si="1164"/>
        <v>6</v>
      </c>
      <c r="C4138" s="152">
        <f t="shared" si="1165"/>
        <v>22</v>
      </c>
      <c r="D4138" s="152">
        <f t="shared" si="1166"/>
        <v>2</v>
      </c>
      <c r="E4138" s="38" t="str">
        <f t="shared" si="1167"/>
        <v/>
      </c>
      <c r="F4138" s="134">
        <v>18.559999999999999</v>
      </c>
      <c r="G4138" s="38" t="str">
        <f t="shared" si="1168"/>
        <v>-</v>
      </c>
      <c r="H4138" s="38">
        <f t="shared" si="1169"/>
        <v>18.559999999999999</v>
      </c>
      <c r="K4138" s="133">
        <v>43273.083333333336</v>
      </c>
      <c r="L4138" s="9">
        <f t="shared" si="1152"/>
        <v>6</v>
      </c>
      <c r="M4138" s="9">
        <f t="shared" si="1153"/>
        <v>22</v>
      </c>
      <c r="N4138" s="9">
        <f t="shared" si="1154"/>
        <v>2</v>
      </c>
      <c r="O4138" s="31" t="str">
        <f t="shared" si="1155"/>
        <v/>
      </c>
      <c r="P4138" s="134">
        <v>19.57</v>
      </c>
      <c r="Q4138" s="31" t="str">
        <f t="shared" si="1156"/>
        <v>-</v>
      </c>
      <c r="R4138" s="31">
        <f t="shared" si="1157"/>
        <v>19.57</v>
      </c>
      <c r="U4138" s="133">
        <v>43638.083333333336</v>
      </c>
      <c r="V4138" s="9">
        <f t="shared" si="1158"/>
        <v>6</v>
      </c>
      <c r="W4138" s="9">
        <f t="shared" si="1159"/>
        <v>22</v>
      </c>
      <c r="X4138" s="9">
        <f t="shared" si="1160"/>
        <v>2</v>
      </c>
      <c r="Y4138" s="31" t="str">
        <f t="shared" si="1161"/>
        <v>W</v>
      </c>
      <c r="Z4138" s="134">
        <v>15.01</v>
      </c>
      <c r="AA4138" s="31" t="str">
        <f t="shared" si="1162"/>
        <v>-</v>
      </c>
      <c r="AB4138" s="31">
        <f t="shared" si="1163"/>
        <v>15.01</v>
      </c>
    </row>
    <row r="4139" spans="1:28" x14ac:dyDescent="0.3">
      <c r="A4139" s="133">
        <v>42908.125</v>
      </c>
      <c r="B4139" s="152">
        <f t="shared" si="1164"/>
        <v>6</v>
      </c>
      <c r="C4139" s="152">
        <f t="shared" si="1165"/>
        <v>22</v>
      </c>
      <c r="D4139" s="152">
        <f t="shared" si="1166"/>
        <v>3</v>
      </c>
      <c r="E4139" s="38" t="str">
        <f t="shared" si="1167"/>
        <v/>
      </c>
      <c r="F4139" s="134">
        <v>17.399999999999999</v>
      </c>
      <c r="G4139" s="38" t="str">
        <f t="shared" si="1168"/>
        <v>-</v>
      </c>
      <c r="H4139" s="38">
        <f t="shared" si="1169"/>
        <v>17.399999999999999</v>
      </c>
      <c r="K4139" s="133">
        <v>43273.125</v>
      </c>
      <c r="L4139" s="9">
        <f t="shared" si="1152"/>
        <v>6</v>
      </c>
      <c r="M4139" s="9">
        <f t="shared" si="1153"/>
        <v>22</v>
      </c>
      <c r="N4139" s="9">
        <f t="shared" si="1154"/>
        <v>3</v>
      </c>
      <c r="O4139" s="31" t="str">
        <f t="shared" si="1155"/>
        <v/>
      </c>
      <c r="P4139" s="134">
        <v>19.079999999999998</v>
      </c>
      <c r="Q4139" s="31" t="str">
        <f t="shared" si="1156"/>
        <v>-</v>
      </c>
      <c r="R4139" s="31">
        <f t="shared" si="1157"/>
        <v>19.079999999999998</v>
      </c>
      <c r="U4139" s="133">
        <v>43638.125</v>
      </c>
      <c r="V4139" s="9">
        <f t="shared" si="1158"/>
        <v>6</v>
      </c>
      <c r="W4139" s="9">
        <f t="shared" si="1159"/>
        <v>22</v>
      </c>
      <c r="X4139" s="9">
        <f t="shared" si="1160"/>
        <v>3</v>
      </c>
      <c r="Y4139" s="31" t="str">
        <f t="shared" si="1161"/>
        <v>W</v>
      </c>
      <c r="Z4139" s="134">
        <v>14.07</v>
      </c>
      <c r="AA4139" s="31" t="str">
        <f t="shared" si="1162"/>
        <v>-</v>
      </c>
      <c r="AB4139" s="31">
        <f t="shared" si="1163"/>
        <v>14.07</v>
      </c>
    </row>
    <row r="4140" spans="1:28" x14ac:dyDescent="0.3">
      <c r="A4140" s="133">
        <v>42908.166666666664</v>
      </c>
      <c r="B4140" s="152">
        <f t="shared" si="1164"/>
        <v>6</v>
      </c>
      <c r="C4140" s="152">
        <f t="shared" si="1165"/>
        <v>22</v>
      </c>
      <c r="D4140" s="152">
        <f t="shared" si="1166"/>
        <v>4</v>
      </c>
      <c r="E4140" s="38" t="str">
        <f t="shared" si="1167"/>
        <v/>
      </c>
      <c r="F4140" s="134">
        <v>17.7</v>
      </c>
      <c r="G4140" s="38" t="str">
        <f t="shared" si="1168"/>
        <v>-</v>
      </c>
      <c r="H4140" s="38">
        <f t="shared" si="1169"/>
        <v>17.7</v>
      </c>
      <c r="K4140" s="133">
        <v>43273.166666666664</v>
      </c>
      <c r="L4140" s="9">
        <f t="shared" si="1152"/>
        <v>6</v>
      </c>
      <c r="M4140" s="9">
        <f t="shared" si="1153"/>
        <v>22</v>
      </c>
      <c r="N4140" s="9">
        <f t="shared" si="1154"/>
        <v>4</v>
      </c>
      <c r="O4140" s="31" t="str">
        <f t="shared" si="1155"/>
        <v/>
      </c>
      <c r="P4140" s="134">
        <v>19.12</v>
      </c>
      <c r="Q4140" s="31" t="str">
        <f t="shared" si="1156"/>
        <v>-</v>
      </c>
      <c r="R4140" s="31">
        <f t="shared" si="1157"/>
        <v>19.12</v>
      </c>
      <c r="U4140" s="133">
        <v>43638.166666666664</v>
      </c>
      <c r="V4140" s="9">
        <f t="shared" si="1158"/>
        <v>6</v>
      </c>
      <c r="W4140" s="9">
        <f t="shared" si="1159"/>
        <v>22</v>
      </c>
      <c r="X4140" s="9">
        <f t="shared" si="1160"/>
        <v>4</v>
      </c>
      <c r="Y4140" s="31" t="str">
        <f t="shared" si="1161"/>
        <v>W</v>
      </c>
      <c r="Z4140" s="134">
        <v>13.18</v>
      </c>
      <c r="AA4140" s="31" t="str">
        <f t="shared" si="1162"/>
        <v>-</v>
      </c>
      <c r="AB4140" s="31">
        <f t="shared" si="1163"/>
        <v>13.18</v>
      </c>
    </row>
    <row r="4141" spans="1:28" x14ac:dyDescent="0.3">
      <c r="A4141" s="133">
        <v>42908.208333333336</v>
      </c>
      <c r="B4141" s="152">
        <f t="shared" si="1164"/>
        <v>6</v>
      </c>
      <c r="C4141" s="152">
        <f t="shared" si="1165"/>
        <v>22</v>
      </c>
      <c r="D4141" s="152">
        <f t="shared" si="1166"/>
        <v>5</v>
      </c>
      <c r="E4141" s="38" t="str">
        <f t="shared" si="1167"/>
        <v/>
      </c>
      <c r="F4141" s="134">
        <v>19.350000000000001</v>
      </c>
      <c r="G4141" s="38" t="str">
        <f t="shared" si="1168"/>
        <v>-</v>
      </c>
      <c r="H4141" s="38">
        <f t="shared" si="1169"/>
        <v>19.350000000000001</v>
      </c>
      <c r="K4141" s="133">
        <v>43273.208333333336</v>
      </c>
      <c r="L4141" s="9">
        <f t="shared" si="1152"/>
        <v>6</v>
      </c>
      <c r="M4141" s="9">
        <f t="shared" si="1153"/>
        <v>22</v>
      </c>
      <c r="N4141" s="9">
        <f t="shared" si="1154"/>
        <v>5</v>
      </c>
      <c r="O4141" s="31" t="str">
        <f t="shared" si="1155"/>
        <v/>
      </c>
      <c r="P4141" s="134">
        <v>19.850000000000001</v>
      </c>
      <c r="Q4141" s="31" t="str">
        <f t="shared" si="1156"/>
        <v>-</v>
      </c>
      <c r="R4141" s="31">
        <f t="shared" si="1157"/>
        <v>19.850000000000001</v>
      </c>
      <c r="U4141" s="133">
        <v>43638.208333333336</v>
      </c>
      <c r="V4141" s="9">
        <f t="shared" si="1158"/>
        <v>6</v>
      </c>
      <c r="W4141" s="9">
        <f t="shared" si="1159"/>
        <v>22</v>
      </c>
      <c r="X4141" s="9">
        <f t="shared" si="1160"/>
        <v>5</v>
      </c>
      <c r="Y4141" s="31" t="str">
        <f t="shared" si="1161"/>
        <v>W</v>
      </c>
      <c r="Z4141" s="134">
        <v>13.08</v>
      </c>
      <c r="AA4141" s="31" t="str">
        <f t="shared" si="1162"/>
        <v>-</v>
      </c>
      <c r="AB4141" s="31">
        <f t="shared" si="1163"/>
        <v>13.08</v>
      </c>
    </row>
    <row r="4142" spans="1:28" x14ac:dyDescent="0.3">
      <c r="A4142" s="133">
        <v>42908.25</v>
      </c>
      <c r="B4142" s="152">
        <f t="shared" si="1164"/>
        <v>6</v>
      </c>
      <c r="C4142" s="152">
        <f t="shared" si="1165"/>
        <v>22</v>
      </c>
      <c r="D4142" s="152">
        <f t="shared" si="1166"/>
        <v>6</v>
      </c>
      <c r="E4142" s="38" t="str">
        <f t="shared" si="1167"/>
        <v/>
      </c>
      <c r="F4142" s="134">
        <v>20.32</v>
      </c>
      <c r="G4142" s="38" t="str">
        <f t="shared" si="1168"/>
        <v>-</v>
      </c>
      <c r="H4142" s="38">
        <f t="shared" si="1169"/>
        <v>20.32</v>
      </c>
      <c r="K4142" s="133">
        <v>43273.25</v>
      </c>
      <c r="L4142" s="9">
        <f t="shared" si="1152"/>
        <v>6</v>
      </c>
      <c r="M4142" s="9">
        <f t="shared" si="1153"/>
        <v>22</v>
      </c>
      <c r="N4142" s="9">
        <f t="shared" si="1154"/>
        <v>6</v>
      </c>
      <c r="O4142" s="31" t="str">
        <f t="shared" si="1155"/>
        <v/>
      </c>
      <c r="P4142" s="134">
        <v>21.13</v>
      </c>
      <c r="Q4142" s="31" t="str">
        <f t="shared" si="1156"/>
        <v>-</v>
      </c>
      <c r="R4142" s="31">
        <f t="shared" si="1157"/>
        <v>21.13</v>
      </c>
      <c r="U4142" s="133">
        <v>43638.25</v>
      </c>
      <c r="V4142" s="9">
        <f t="shared" si="1158"/>
        <v>6</v>
      </c>
      <c r="W4142" s="9">
        <f t="shared" si="1159"/>
        <v>22</v>
      </c>
      <c r="X4142" s="9">
        <f t="shared" si="1160"/>
        <v>6</v>
      </c>
      <c r="Y4142" s="31" t="str">
        <f t="shared" si="1161"/>
        <v>W</v>
      </c>
      <c r="Z4142" s="134">
        <v>13.14</v>
      </c>
      <c r="AA4142" s="31" t="str">
        <f t="shared" si="1162"/>
        <v>-</v>
      </c>
      <c r="AB4142" s="31">
        <f t="shared" si="1163"/>
        <v>13.14</v>
      </c>
    </row>
    <row r="4143" spans="1:28" x14ac:dyDescent="0.3">
      <c r="A4143" s="133">
        <v>42908.291666666664</v>
      </c>
      <c r="B4143" s="152">
        <f t="shared" si="1164"/>
        <v>6</v>
      </c>
      <c r="C4143" s="152">
        <f t="shared" si="1165"/>
        <v>22</v>
      </c>
      <c r="D4143" s="152">
        <f t="shared" si="1166"/>
        <v>7</v>
      </c>
      <c r="E4143" s="38" t="str">
        <f t="shared" si="1167"/>
        <v/>
      </c>
      <c r="F4143" s="134">
        <v>21.75</v>
      </c>
      <c r="G4143" s="38" t="str">
        <f t="shared" si="1168"/>
        <v>-</v>
      </c>
      <c r="H4143" s="38">
        <f t="shared" si="1169"/>
        <v>21.75</v>
      </c>
      <c r="K4143" s="133">
        <v>43273.291666666664</v>
      </c>
      <c r="L4143" s="9">
        <f t="shared" si="1152"/>
        <v>6</v>
      </c>
      <c r="M4143" s="9">
        <f t="shared" si="1153"/>
        <v>22</v>
      </c>
      <c r="N4143" s="9">
        <f t="shared" si="1154"/>
        <v>7</v>
      </c>
      <c r="O4143" s="31" t="str">
        <f t="shared" si="1155"/>
        <v/>
      </c>
      <c r="P4143" s="134">
        <v>22.61</v>
      </c>
      <c r="Q4143" s="31" t="str">
        <f t="shared" si="1156"/>
        <v>-</v>
      </c>
      <c r="R4143" s="31">
        <f t="shared" si="1157"/>
        <v>22.61</v>
      </c>
      <c r="U4143" s="133">
        <v>43638.291666666664</v>
      </c>
      <c r="V4143" s="9">
        <f t="shared" si="1158"/>
        <v>6</v>
      </c>
      <c r="W4143" s="9">
        <f t="shared" si="1159"/>
        <v>22</v>
      </c>
      <c r="X4143" s="9">
        <f t="shared" si="1160"/>
        <v>7</v>
      </c>
      <c r="Y4143" s="31" t="str">
        <f t="shared" si="1161"/>
        <v>W</v>
      </c>
      <c r="Z4143" s="134">
        <v>15</v>
      </c>
      <c r="AA4143" s="31" t="str">
        <f t="shared" si="1162"/>
        <v>-</v>
      </c>
      <c r="AB4143" s="31">
        <f t="shared" si="1163"/>
        <v>15</v>
      </c>
    </row>
    <row r="4144" spans="1:28" x14ac:dyDescent="0.3">
      <c r="A4144" s="133">
        <v>42908.333333333336</v>
      </c>
      <c r="B4144" s="152">
        <f t="shared" si="1164"/>
        <v>6</v>
      </c>
      <c r="C4144" s="152">
        <f t="shared" si="1165"/>
        <v>22</v>
      </c>
      <c r="D4144" s="152">
        <f t="shared" si="1166"/>
        <v>8</v>
      </c>
      <c r="E4144" s="38" t="str">
        <f t="shared" si="1167"/>
        <v/>
      </c>
      <c r="F4144" s="134">
        <v>24.03</v>
      </c>
      <c r="G4144" s="38">
        <f t="shared" si="1168"/>
        <v>24.03</v>
      </c>
      <c r="H4144" s="38" t="str">
        <f t="shared" si="1169"/>
        <v>-</v>
      </c>
      <c r="K4144" s="133">
        <v>43273.333333333336</v>
      </c>
      <c r="L4144" s="9">
        <f t="shared" si="1152"/>
        <v>6</v>
      </c>
      <c r="M4144" s="9">
        <f t="shared" si="1153"/>
        <v>22</v>
      </c>
      <c r="N4144" s="9">
        <f t="shared" si="1154"/>
        <v>8</v>
      </c>
      <c r="O4144" s="31" t="str">
        <f t="shared" si="1155"/>
        <v/>
      </c>
      <c r="P4144" s="134">
        <v>23.61</v>
      </c>
      <c r="Q4144" s="31">
        <f t="shared" si="1156"/>
        <v>23.61</v>
      </c>
      <c r="R4144" s="31" t="str">
        <f t="shared" si="1157"/>
        <v>-</v>
      </c>
      <c r="U4144" s="133">
        <v>43638.333333333336</v>
      </c>
      <c r="V4144" s="9">
        <f t="shared" si="1158"/>
        <v>6</v>
      </c>
      <c r="W4144" s="9">
        <f t="shared" si="1159"/>
        <v>22</v>
      </c>
      <c r="X4144" s="9">
        <f t="shared" si="1160"/>
        <v>8</v>
      </c>
      <c r="Y4144" s="31" t="str">
        <f t="shared" si="1161"/>
        <v>W</v>
      </c>
      <c r="Z4144" s="134">
        <v>16.22</v>
      </c>
      <c r="AA4144" s="31" t="str">
        <f t="shared" si="1162"/>
        <v>-</v>
      </c>
      <c r="AB4144" s="31">
        <f t="shared" si="1163"/>
        <v>16.22</v>
      </c>
    </row>
    <row r="4145" spans="1:28" x14ac:dyDescent="0.3">
      <c r="A4145" s="133">
        <v>42908.375</v>
      </c>
      <c r="B4145" s="152">
        <f t="shared" si="1164"/>
        <v>6</v>
      </c>
      <c r="C4145" s="152">
        <f t="shared" si="1165"/>
        <v>22</v>
      </c>
      <c r="D4145" s="152">
        <f t="shared" si="1166"/>
        <v>9</v>
      </c>
      <c r="E4145" s="38" t="str">
        <f t="shared" si="1167"/>
        <v/>
      </c>
      <c r="F4145" s="134">
        <v>25.8</v>
      </c>
      <c r="G4145" s="38">
        <f t="shared" si="1168"/>
        <v>25.8</v>
      </c>
      <c r="H4145" s="38" t="str">
        <f t="shared" si="1169"/>
        <v>-</v>
      </c>
      <c r="K4145" s="133">
        <v>43273.375</v>
      </c>
      <c r="L4145" s="9">
        <f t="shared" si="1152"/>
        <v>6</v>
      </c>
      <c r="M4145" s="9">
        <f t="shared" si="1153"/>
        <v>22</v>
      </c>
      <c r="N4145" s="9">
        <f t="shared" si="1154"/>
        <v>9</v>
      </c>
      <c r="O4145" s="31" t="str">
        <f t="shared" si="1155"/>
        <v/>
      </c>
      <c r="P4145" s="134">
        <v>25.42</v>
      </c>
      <c r="Q4145" s="31">
        <f t="shared" si="1156"/>
        <v>25.42</v>
      </c>
      <c r="R4145" s="31" t="str">
        <f t="shared" si="1157"/>
        <v>-</v>
      </c>
      <c r="U4145" s="133">
        <v>43638.375</v>
      </c>
      <c r="V4145" s="9">
        <f t="shared" si="1158"/>
        <v>6</v>
      </c>
      <c r="W4145" s="9">
        <f t="shared" si="1159"/>
        <v>22</v>
      </c>
      <c r="X4145" s="9">
        <f t="shared" si="1160"/>
        <v>9</v>
      </c>
      <c r="Y4145" s="31" t="str">
        <f t="shared" si="1161"/>
        <v>W</v>
      </c>
      <c r="Z4145" s="134">
        <v>17.809999999999999</v>
      </c>
      <c r="AA4145" s="31" t="str">
        <f t="shared" si="1162"/>
        <v>-</v>
      </c>
      <c r="AB4145" s="31">
        <f t="shared" si="1163"/>
        <v>17.809999999999999</v>
      </c>
    </row>
    <row r="4146" spans="1:28" x14ac:dyDescent="0.3">
      <c r="A4146" s="133">
        <v>42908.416666666664</v>
      </c>
      <c r="B4146" s="152">
        <f t="shared" si="1164"/>
        <v>6</v>
      </c>
      <c r="C4146" s="152">
        <f t="shared" si="1165"/>
        <v>22</v>
      </c>
      <c r="D4146" s="152">
        <f t="shared" si="1166"/>
        <v>10</v>
      </c>
      <c r="E4146" s="38" t="str">
        <f t="shared" si="1167"/>
        <v/>
      </c>
      <c r="F4146" s="134">
        <v>29.12</v>
      </c>
      <c r="G4146" s="38">
        <f t="shared" si="1168"/>
        <v>29.12</v>
      </c>
      <c r="H4146" s="38" t="str">
        <f t="shared" si="1169"/>
        <v>-</v>
      </c>
      <c r="K4146" s="133">
        <v>43273.416666666664</v>
      </c>
      <c r="L4146" s="9">
        <f t="shared" si="1152"/>
        <v>6</v>
      </c>
      <c r="M4146" s="9">
        <f t="shared" si="1153"/>
        <v>22</v>
      </c>
      <c r="N4146" s="9">
        <f t="shared" si="1154"/>
        <v>10</v>
      </c>
      <c r="O4146" s="31" t="str">
        <f t="shared" si="1155"/>
        <v/>
      </c>
      <c r="P4146" s="134">
        <v>27.24</v>
      </c>
      <c r="Q4146" s="31">
        <f t="shared" si="1156"/>
        <v>27.24</v>
      </c>
      <c r="R4146" s="31" t="str">
        <f t="shared" si="1157"/>
        <v>-</v>
      </c>
      <c r="U4146" s="133">
        <v>43638.416666666664</v>
      </c>
      <c r="V4146" s="9">
        <f t="shared" si="1158"/>
        <v>6</v>
      </c>
      <c r="W4146" s="9">
        <f t="shared" si="1159"/>
        <v>22</v>
      </c>
      <c r="X4146" s="9">
        <f t="shared" si="1160"/>
        <v>10</v>
      </c>
      <c r="Y4146" s="31" t="str">
        <f t="shared" si="1161"/>
        <v>W</v>
      </c>
      <c r="Z4146" s="134">
        <v>18.34</v>
      </c>
      <c r="AA4146" s="31" t="str">
        <f t="shared" si="1162"/>
        <v>-</v>
      </c>
      <c r="AB4146" s="31">
        <f t="shared" si="1163"/>
        <v>18.34</v>
      </c>
    </row>
    <row r="4147" spans="1:28" x14ac:dyDescent="0.3">
      <c r="A4147" s="133">
        <v>42908.458333333336</v>
      </c>
      <c r="B4147" s="152">
        <f t="shared" si="1164"/>
        <v>6</v>
      </c>
      <c r="C4147" s="152">
        <f t="shared" si="1165"/>
        <v>22</v>
      </c>
      <c r="D4147" s="152">
        <f t="shared" si="1166"/>
        <v>11</v>
      </c>
      <c r="E4147" s="38" t="str">
        <f t="shared" si="1167"/>
        <v/>
      </c>
      <c r="F4147" s="134">
        <v>33.69</v>
      </c>
      <c r="G4147" s="38">
        <f t="shared" si="1168"/>
        <v>33.69</v>
      </c>
      <c r="H4147" s="38" t="str">
        <f t="shared" si="1169"/>
        <v>-</v>
      </c>
      <c r="K4147" s="133">
        <v>43273.458333333336</v>
      </c>
      <c r="L4147" s="9">
        <f t="shared" si="1152"/>
        <v>6</v>
      </c>
      <c r="M4147" s="9">
        <f t="shared" si="1153"/>
        <v>22</v>
      </c>
      <c r="N4147" s="9">
        <f t="shared" si="1154"/>
        <v>11</v>
      </c>
      <c r="O4147" s="31" t="str">
        <f t="shared" si="1155"/>
        <v/>
      </c>
      <c r="P4147" s="134">
        <v>30.95</v>
      </c>
      <c r="Q4147" s="31">
        <f t="shared" si="1156"/>
        <v>30.95</v>
      </c>
      <c r="R4147" s="31" t="str">
        <f t="shared" si="1157"/>
        <v>-</v>
      </c>
      <c r="U4147" s="133">
        <v>43638.458333333336</v>
      </c>
      <c r="V4147" s="9">
        <f t="shared" si="1158"/>
        <v>6</v>
      </c>
      <c r="W4147" s="9">
        <f t="shared" si="1159"/>
        <v>22</v>
      </c>
      <c r="X4147" s="9">
        <f t="shared" si="1160"/>
        <v>11</v>
      </c>
      <c r="Y4147" s="31" t="str">
        <f t="shared" si="1161"/>
        <v>W</v>
      </c>
      <c r="Z4147" s="134">
        <v>20.149999999999999</v>
      </c>
      <c r="AA4147" s="31" t="str">
        <f t="shared" si="1162"/>
        <v>-</v>
      </c>
      <c r="AB4147" s="31">
        <f t="shared" si="1163"/>
        <v>20.149999999999999</v>
      </c>
    </row>
    <row r="4148" spans="1:28" x14ac:dyDescent="0.3">
      <c r="A4148" s="133">
        <v>42908.5</v>
      </c>
      <c r="B4148" s="152">
        <f t="shared" si="1164"/>
        <v>6</v>
      </c>
      <c r="C4148" s="152">
        <f t="shared" si="1165"/>
        <v>22</v>
      </c>
      <c r="D4148" s="152">
        <f t="shared" si="1166"/>
        <v>12</v>
      </c>
      <c r="E4148" s="38" t="str">
        <f t="shared" si="1167"/>
        <v/>
      </c>
      <c r="F4148" s="134">
        <v>36.69</v>
      </c>
      <c r="G4148" s="38">
        <f t="shared" si="1168"/>
        <v>36.69</v>
      </c>
      <c r="H4148" s="38" t="str">
        <f t="shared" si="1169"/>
        <v>-</v>
      </c>
      <c r="K4148" s="133">
        <v>43273.5</v>
      </c>
      <c r="L4148" s="9">
        <f t="shared" si="1152"/>
        <v>6</v>
      </c>
      <c r="M4148" s="9">
        <f t="shared" si="1153"/>
        <v>22</v>
      </c>
      <c r="N4148" s="9">
        <f t="shared" si="1154"/>
        <v>12</v>
      </c>
      <c r="O4148" s="31" t="str">
        <f t="shared" si="1155"/>
        <v/>
      </c>
      <c r="P4148" s="134">
        <v>30.56</v>
      </c>
      <c r="Q4148" s="31">
        <f t="shared" si="1156"/>
        <v>30.56</v>
      </c>
      <c r="R4148" s="31" t="str">
        <f t="shared" si="1157"/>
        <v>-</v>
      </c>
      <c r="U4148" s="133">
        <v>43638.5</v>
      </c>
      <c r="V4148" s="9">
        <f t="shared" si="1158"/>
        <v>6</v>
      </c>
      <c r="W4148" s="9">
        <f t="shared" si="1159"/>
        <v>22</v>
      </c>
      <c r="X4148" s="9">
        <f t="shared" si="1160"/>
        <v>12</v>
      </c>
      <c r="Y4148" s="31" t="str">
        <f t="shared" si="1161"/>
        <v>W</v>
      </c>
      <c r="Z4148" s="134">
        <v>21.19</v>
      </c>
      <c r="AA4148" s="31" t="str">
        <f t="shared" si="1162"/>
        <v>-</v>
      </c>
      <c r="AB4148" s="31">
        <f t="shared" si="1163"/>
        <v>21.19</v>
      </c>
    </row>
    <row r="4149" spans="1:28" x14ac:dyDescent="0.3">
      <c r="A4149" s="133">
        <v>42908.541666666664</v>
      </c>
      <c r="B4149" s="152">
        <f t="shared" si="1164"/>
        <v>6</v>
      </c>
      <c r="C4149" s="152">
        <f t="shared" si="1165"/>
        <v>22</v>
      </c>
      <c r="D4149" s="152">
        <f t="shared" si="1166"/>
        <v>13</v>
      </c>
      <c r="E4149" s="38" t="str">
        <f t="shared" si="1167"/>
        <v/>
      </c>
      <c r="F4149" s="134">
        <v>38.54</v>
      </c>
      <c r="G4149" s="38">
        <f t="shared" si="1168"/>
        <v>38.54</v>
      </c>
      <c r="H4149" s="38" t="str">
        <f t="shared" si="1169"/>
        <v>-</v>
      </c>
      <c r="K4149" s="133">
        <v>43273.541666666664</v>
      </c>
      <c r="L4149" s="9">
        <f t="shared" si="1152"/>
        <v>6</v>
      </c>
      <c r="M4149" s="9">
        <f t="shared" si="1153"/>
        <v>22</v>
      </c>
      <c r="N4149" s="9">
        <f t="shared" si="1154"/>
        <v>13</v>
      </c>
      <c r="O4149" s="31" t="str">
        <f t="shared" si="1155"/>
        <v/>
      </c>
      <c r="P4149" s="134">
        <v>32.08</v>
      </c>
      <c r="Q4149" s="31">
        <f t="shared" si="1156"/>
        <v>32.08</v>
      </c>
      <c r="R4149" s="31" t="str">
        <f t="shared" si="1157"/>
        <v>-</v>
      </c>
      <c r="U4149" s="133">
        <v>43638.541666666664</v>
      </c>
      <c r="V4149" s="9">
        <f t="shared" si="1158"/>
        <v>6</v>
      </c>
      <c r="W4149" s="9">
        <f t="shared" si="1159"/>
        <v>22</v>
      </c>
      <c r="X4149" s="9">
        <f t="shared" si="1160"/>
        <v>13</v>
      </c>
      <c r="Y4149" s="31" t="str">
        <f t="shared" si="1161"/>
        <v>W</v>
      </c>
      <c r="Z4149" s="134">
        <v>21.92</v>
      </c>
      <c r="AA4149" s="31" t="str">
        <f t="shared" si="1162"/>
        <v>-</v>
      </c>
      <c r="AB4149" s="31">
        <f t="shared" si="1163"/>
        <v>21.92</v>
      </c>
    </row>
    <row r="4150" spans="1:28" x14ac:dyDescent="0.3">
      <c r="A4150" s="133">
        <v>42908.583333333336</v>
      </c>
      <c r="B4150" s="152">
        <f t="shared" si="1164"/>
        <v>6</v>
      </c>
      <c r="C4150" s="152">
        <f t="shared" si="1165"/>
        <v>22</v>
      </c>
      <c r="D4150" s="152">
        <f t="shared" si="1166"/>
        <v>14</v>
      </c>
      <c r="E4150" s="38" t="str">
        <f t="shared" si="1167"/>
        <v/>
      </c>
      <c r="F4150" s="134">
        <v>40</v>
      </c>
      <c r="G4150" s="38">
        <f t="shared" si="1168"/>
        <v>40</v>
      </c>
      <c r="H4150" s="38" t="str">
        <f t="shared" si="1169"/>
        <v>-</v>
      </c>
      <c r="K4150" s="133">
        <v>43273.583333333336</v>
      </c>
      <c r="L4150" s="9">
        <f t="shared" si="1152"/>
        <v>6</v>
      </c>
      <c r="M4150" s="9">
        <f t="shared" si="1153"/>
        <v>22</v>
      </c>
      <c r="N4150" s="9">
        <f t="shared" si="1154"/>
        <v>14</v>
      </c>
      <c r="O4150" s="31" t="str">
        <f t="shared" si="1155"/>
        <v/>
      </c>
      <c r="P4150" s="134">
        <v>32.409999999999997</v>
      </c>
      <c r="Q4150" s="31">
        <f t="shared" si="1156"/>
        <v>32.409999999999997</v>
      </c>
      <c r="R4150" s="31" t="str">
        <f t="shared" si="1157"/>
        <v>-</v>
      </c>
      <c r="U4150" s="133">
        <v>43638.583333333336</v>
      </c>
      <c r="V4150" s="9">
        <f t="shared" si="1158"/>
        <v>6</v>
      </c>
      <c r="W4150" s="9">
        <f t="shared" si="1159"/>
        <v>22</v>
      </c>
      <c r="X4150" s="9">
        <f t="shared" si="1160"/>
        <v>14</v>
      </c>
      <c r="Y4150" s="31" t="str">
        <f t="shared" si="1161"/>
        <v>W</v>
      </c>
      <c r="Z4150" s="134">
        <v>23</v>
      </c>
      <c r="AA4150" s="31" t="str">
        <f t="shared" si="1162"/>
        <v>-</v>
      </c>
      <c r="AB4150" s="31">
        <f t="shared" si="1163"/>
        <v>23</v>
      </c>
    </row>
    <row r="4151" spans="1:28" x14ac:dyDescent="0.3">
      <c r="A4151" s="133">
        <v>42908.625</v>
      </c>
      <c r="B4151" s="152">
        <f t="shared" si="1164"/>
        <v>6</v>
      </c>
      <c r="C4151" s="152">
        <f t="shared" si="1165"/>
        <v>22</v>
      </c>
      <c r="D4151" s="152">
        <f t="shared" si="1166"/>
        <v>15</v>
      </c>
      <c r="E4151" s="38" t="str">
        <f t="shared" si="1167"/>
        <v/>
      </c>
      <c r="F4151" s="134">
        <v>43.38</v>
      </c>
      <c r="G4151" s="38">
        <f t="shared" si="1168"/>
        <v>43.38</v>
      </c>
      <c r="H4151" s="38" t="str">
        <f t="shared" si="1169"/>
        <v>-</v>
      </c>
      <c r="K4151" s="133">
        <v>43273.625</v>
      </c>
      <c r="L4151" s="9">
        <f t="shared" si="1152"/>
        <v>6</v>
      </c>
      <c r="M4151" s="9">
        <f t="shared" si="1153"/>
        <v>22</v>
      </c>
      <c r="N4151" s="9">
        <f t="shared" si="1154"/>
        <v>15</v>
      </c>
      <c r="O4151" s="31" t="str">
        <f t="shared" si="1155"/>
        <v/>
      </c>
      <c r="P4151" s="134">
        <v>31.59</v>
      </c>
      <c r="Q4151" s="31">
        <f t="shared" si="1156"/>
        <v>31.59</v>
      </c>
      <c r="R4151" s="31" t="str">
        <f t="shared" si="1157"/>
        <v>-</v>
      </c>
      <c r="U4151" s="133">
        <v>43638.625</v>
      </c>
      <c r="V4151" s="9">
        <f t="shared" si="1158"/>
        <v>6</v>
      </c>
      <c r="W4151" s="9">
        <f t="shared" si="1159"/>
        <v>22</v>
      </c>
      <c r="X4151" s="9">
        <f t="shared" si="1160"/>
        <v>15</v>
      </c>
      <c r="Y4151" s="31" t="str">
        <f t="shared" si="1161"/>
        <v>W</v>
      </c>
      <c r="Z4151" s="134">
        <v>24.65</v>
      </c>
      <c r="AA4151" s="31" t="str">
        <f t="shared" si="1162"/>
        <v>-</v>
      </c>
      <c r="AB4151" s="31">
        <f t="shared" si="1163"/>
        <v>24.65</v>
      </c>
    </row>
    <row r="4152" spans="1:28" x14ac:dyDescent="0.3">
      <c r="A4152" s="133">
        <v>42908.666666666664</v>
      </c>
      <c r="B4152" s="152">
        <f t="shared" si="1164"/>
        <v>6</v>
      </c>
      <c r="C4152" s="152">
        <f t="shared" si="1165"/>
        <v>22</v>
      </c>
      <c r="D4152" s="152">
        <f t="shared" si="1166"/>
        <v>16</v>
      </c>
      <c r="E4152" s="38" t="str">
        <f t="shared" si="1167"/>
        <v/>
      </c>
      <c r="F4152" s="134">
        <v>49.78</v>
      </c>
      <c r="G4152" s="38">
        <f t="shared" si="1168"/>
        <v>49.78</v>
      </c>
      <c r="H4152" s="38" t="str">
        <f t="shared" si="1169"/>
        <v>-</v>
      </c>
      <c r="K4152" s="133">
        <v>43273.666666666664</v>
      </c>
      <c r="L4152" s="9">
        <f t="shared" si="1152"/>
        <v>6</v>
      </c>
      <c r="M4152" s="9">
        <f t="shared" si="1153"/>
        <v>22</v>
      </c>
      <c r="N4152" s="9">
        <f t="shared" si="1154"/>
        <v>16</v>
      </c>
      <c r="O4152" s="31" t="str">
        <f t="shared" si="1155"/>
        <v/>
      </c>
      <c r="P4152" s="134">
        <v>31.8</v>
      </c>
      <c r="Q4152" s="31">
        <f t="shared" si="1156"/>
        <v>31.8</v>
      </c>
      <c r="R4152" s="31" t="str">
        <f t="shared" si="1157"/>
        <v>-</v>
      </c>
      <c r="U4152" s="133">
        <v>43638.666666666664</v>
      </c>
      <c r="V4152" s="9">
        <f t="shared" si="1158"/>
        <v>6</v>
      </c>
      <c r="W4152" s="9">
        <f t="shared" si="1159"/>
        <v>22</v>
      </c>
      <c r="X4152" s="9">
        <f t="shared" si="1160"/>
        <v>16</v>
      </c>
      <c r="Y4152" s="31" t="str">
        <f t="shared" si="1161"/>
        <v>W</v>
      </c>
      <c r="Z4152" s="134">
        <v>26.18</v>
      </c>
      <c r="AA4152" s="31" t="str">
        <f t="shared" si="1162"/>
        <v>-</v>
      </c>
      <c r="AB4152" s="31">
        <f t="shared" si="1163"/>
        <v>26.18</v>
      </c>
    </row>
    <row r="4153" spans="1:28" x14ac:dyDescent="0.3">
      <c r="A4153" s="133">
        <v>42908.708333333336</v>
      </c>
      <c r="B4153" s="152">
        <f t="shared" si="1164"/>
        <v>6</v>
      </c>
      <c r="C4153" s="152">
        <f t="shared" si="1165"/>
        <v>22</v>
      </c>
      <c r="D4153" s="152">
        <f t="shared" si="1166"/>
        <v>17</v>
      </c>
      <c r="E4153" s="38" t="str">
        <f t="shared" si="1167"/>
        <v/>
      </c>
      <c r="F4153" s="134">
        <v>46.92</v>
      </c>
      <c r="G4153" s="38" t="str">
        <f t="shared" si="1168"/>
        <v>-</v>
      </c>
      <c r="H4153" s="38">
        <f t="shared" si="1169"/>
        <v>46.92</v>
      </c>
      <c r="K4153" s="133">
        <v>43273.708333333336</v>
      </c>
      <c r="L4153" s="9">
        <f t="shared" si="1152"/>
        <v>6</v>
      </c>
      <c r="M4153" s="9">
        <f t="shared" si="1153"/>
        <v>22</v>
      </c>
      <c r="N4153" s="9">
        <f t="shared" si="1154"/>
        <v>17</v>
      </c>
      <c r="O4153" s="31" t="str">
        <f t="shared" si="1155"/>
        <v/>
      </c>
      <c r="P4153" s="134">
        <v>29.71</v>
      </c>
      <c r="Q4153" s="31" t="str">
        <f t="shared" si="1156"/>
        <v>-</v>
      </c>
      <c r="R4153" s="31">
        <f t="shared" si="1157"/>
        <v>29.71</v>
      </c>
      <c r="U4153" s="133">
        <v>43638.708333333336</v>
      </c>
      <c r="V4153" s="9">
        <f t="shared" si="1158"/>
        <v>6</v>
      </c>
      <c r="W4153" s="9">
        <f t="shared" si="1159"/>
        <v>22</v>
      </c>
      <c r="X4153" s="9">
        <f t="shared" si="1160"/>
        <v>17</v>
      </c>
      <c r="Y4153" s="31" t="str">
        <f t="shared" si="1161"/>
        <v>W</v>
      </c>
      <c r="Z4153" s="134">
        <v>27.35</v>
      </c>
      <c r="AA4153" s="31" t="str">
        <f t="shared" si="1162"/>
        <v>-</v>
      </c>
      <c r="AB4153" s="31">
        <f t="shared" si="1163"/>
        <v>27.35</v>
      </c>
    </row>
    <row r="4154" spans="1:28" x14ac:dyDescent="0.3">
      <c r="A4154" s="133">
        <v>42908.75</v>
      </c>
      <c r="B4154" s="152">
        <f t="shared" si="1164"/>
        <v>6</v>
      </c>
      <c r="C4154" s="152">
        <f t="shared" si="1165"/>
        <v>22</v>
      </c>
      <c r="D4154" s="152">
        <f t="shared" si="1166"/>
        <v>18</v>
      </c>
      <c r="E4154" s="38" t="str">
        <f t="shared" si="1167"/>
        <v/>
      </c>
      <c r="F4154" s="134">
        <v>39.15</v>
      </c>
      <c r="G4154" s="38" t="str">
        <f t="shared" si="1168"/>
        <v>-</v>
      </c>
      <c r="H4154" s="38">
        <f t="shared" si="1169"/>
        <v>39.15</v>
      </c>
      <c r="K4154" s="133">
        <v>43273.75</v>
      </c>
      <c r="L4154" s="9">
        <f t="shared" si="1152"/>
        <v>6</v>
      </c>
      <c r="M4154" s="9">
        <f t="shared" si="1153"/>
        <v>22</v>
      </c>
      <c r="N4154" s="9">
        <f t="shared" si="1154"/>
        <v>18</v>
      </c>
      <c r="O4154" s="31" t="str">
        <f t="shared" si="1155"/>
        <v/>
      </c>
      <c r="P4154" s="134">
        <v>27.64</v>
      </c>
      <c r="Q4154" s="31" t="str">
        <f t="shared" si="1156"/>
        <v>-</v>
      </c>
      <c r="R4154" s="31">
        <f t="shared" si="1157"/>
        <v>27.64</v>
      </c>
      <c r="U4154" s="133">
        <v>43638.75</v>
      </c>
      <c r="V4154" s="9">
        <f t="shared" si="1158"/>
        <v>6</v>
      </c>
      <c r="W4154" s="9">
        <f t="shared" si="1159"/>
        <v>22</v>
      </c>
      <c r="X4154" s="9">
        <f t="shared" si="1160"/>
        <v>18</v>
      </c>
      <c r="Y4154" s="31" t="str">
        <f t="shared" si="1161"/>
        <v>W</v>
      </c>
      <c r="Z4154" s="134">
        <v>25.06</v>
      </c>
      <c r="AA4154" s="31" t="str">
        <f t="shared" si="1162"/>
        <v>-</v>
      </c>
      <c r="AB4154" s="31">
        <f t="shared" si="1163"/>
        <v>25.06</v>
      </c>
    </row>
    <row r="4155" spans="1:28" x14ac:dyDescent="0.3">
      <c r="A4155" s="133">
        <v>42908.791666666664</v>
      </c>
      <c r="B4155" s="152">
        <f t="shared" si="1164"/>
        <v>6</v>
      </c>
      <c r="C4155" s="152">
        <f t="shared" si="1165"/>
        <v>22</v>
      </c>
      <c r="D4155" s="152">
        <f t="shared" si="1166"/>
        <v>19</v>
      </c>
      <c r="E4155" s="38" t="str">
        <f t="shared" si="1167"/>
        <v/>
      </c>
      <c r="F4155" s="134">
        <v>36.94</v>
      </c>
      <c r="G4155" s="38" t="str">
        <f t="shared" si="1168"/>
        <v>-</v>
      </c>
      <c r="H4155" s="38">
        <f t="shared" si="1169"/>
        <v>36.94</v>
      </c>
      <c r="K4155" s="133">
        <v>43273.791666666664</v>
      </c>
      <c r="L4155" s="9">
        <f t="shared" si="1152"/>
        <v>6</v>
      </c>
      <c r="M4155" s="9">
        <f t="shared" si="1153"/>
        <v>22</v>
      </c>
      <c r="N4155" s="9">
        <f t="shared" si="1154"/>
        <v>19</v>
      </c>
      <c r="O4155" s="31" t="str">
        <f t="shared" si="1155"/>
        <v/>
      </c>
      <c r="P4155" s="134">
        <v>25.79</v>
      </c>
      <c r="Q4155" s="31" t="str">
        <f t="shared" si="1156"/>
        <v>-</v>
      </c>
      <c r="R4155" s="31">
        <f t="shared" si="1157"/>
        <v>25.79</v>
      </c>
      <c r="U4155" s="133">
        <v>43638.791666666664</v>
      </c>
      <c r="V4155" s="9">
        <f t="shared" si="1158"/>
        <v>6</v>
      </c>
      <c r="W4155" s="9">
        <f t="shared" si="1159"/>
        <v>22</v>
      </c>
      <c r="X4155" s="9">
        <f t="shared" si="1160"/>
        <v>19</v>
      </c>
      <c r="Y4155" s="31" t="str">
        <f t="shared" si="1161"/>
        <v>W</v>
      </c>
      <c r="Z4155" s="134">
        <v>23.35</v>
      </c>
      <c r="AA4155" s="31" t="str">
        <f t="shared" si="1162"/>
        <v>-</v>
      </c>
      <c r="AB4155" s="31">
        <f t="shared" si="1163"/>
        <v>23.35</v>
      </c>
    </row>
    <row r="4156" spans="1:28" x14ac:dyDescent="0.3">
      <c r="A4156" s="133">
        <v>42908.833333333336</v>
      </c>
      <c r="B4156" s="152">
        <f t="shared" si="1164"/>
        <v>6</v>
      </c>
      <c r="C4156" s="152">
        <f t="shared" si="1165"/>
        <v>22</v>
      </c>
      <c r="D4156" s="152">
        <f t="shared" si="1166"/>
        <v>20</v>
      </c>
      <c r="E4156" s="38" t="str">
        <f t="shared" si="1167"/>
        <v/>
      </c>
      <c r="F4156" s="134">
        <v>37.75</v>
      </c>
      <c r="G4156" s="38" t="str">
        <f t="shared" si="1168"/>
        <v>-</v>
      </c>
      <c r="H4156" s="38">
        <f t="shared" si="1169"/>
        <v>37.75</v>
      </c>
      <c r="K4156" s="133">
        <v>43273.833333333336</v>
      </c>
      <c r="L4156" s="9">
        <f t="shared" si="1152"/>
        <v>6</v>
      </c>
      <c r="M4156" s="9">
        <f t="shared" si="1153"/>
        <v>22</v>
      </c>
      <c r="N4156" s="9">
        <f t="shared" si="1154"/>
        <v>20</v>
      </c>
      <c r="O4156" s="31" t="str">
        <f t="shared" si="1155"/>
        <v/>
      </c>
      <c r="P4156" s="134">
        <v>25.21</v>
      </c>
      <c r="Q4156" s="31" t="str">
        <f t="shared" si="1156"/>
        <v>-</v>
      </c>
      <c r="R4156" s="31">
        <f t="shared" si="1157"/>
        <v>25.21</v>
      </c>
      <c r="U4156" s="133">
        <v>43638.833333333336</v>
      </c>
      <c r="V4156" s="9">
        <f t="shared" si="1158"/>
        <v>6</v>
      </c>
      <c r="W4156" s="9">
        <f t="shared" si="1159"/>
        <v>22</v>
      </c>
      <c r="X4156" s="9">
        <f t="shared" si="1160"/>
        <v>20</v>
      </c>
      <c r="Y4156" s="31" t="str">
        <f t="shared" si="1161"/>
        <v>W</v>
      </c>
      <c r="Z4156" s="134">
        <v>22.62</v>
      </c>
      <c r="AA4156" s="31" t="str">
        <f t="shared" si="1162"/>
        <v>-</v>
      </c>
      <c r="AB4156" s="31">
        <f t="shared" si="1163"/>
        <v>22.62</v>
      </c>
    </row>
    <row r="4157" spans="1:28" x14ac:dyDescent="0.3">
      <c r="A4157" s="133">
        <v>42908.875</v>
      </c>
      <c r="B4157" s="152">
        <f t="shared" si="1164"/>
        <v>6</v>
      </c>
      <c r="C4157" s="152">
        <f t="shared" si="1165"/>
        <v>22</v>
      </c>
      <c r="D4157" s="152">
        <f t="shared" si="1166"/>
        <v>21</v>
      </c>
      <c r="E4157" s="38" t="str">
        <f t="shared" si="1167"/>
        <v/>
      </c>
      <c r="F4157" s="134">
        <v>35</v>
      </c>
      <c r="G4157" s="38" t="str">
        <f t="shared" si="1168"/>
        <v>-</v>
      </c>
      <c r="H4157" s="38">
        <f t="shared" si="1169"/>
        <v>35</v>
      </c>
      <c r="K4157" s="133">
        <v>43273.875</v>
      </c>
      <c r="L4157" s="9">
        <f t="shared" si="1152"/>
        <v>6</v>
      </c>
      <c r="M4157" s="9">
        <f t="shared" si="1153"/>
        <v>22</v>
      </c>
      <c r="N4157" s="9">
        <f t="shared" si="1154"/>
        <v>21</v>
      </c>
      <c r="O4157" s="31" t="str">
        <f t="shared" si="1155"/>
        <v/>
      </c>
      <c r="P4157" s="134">
        <v>24.81</v>
      </c>
      <c r="Q4157" s="31" t="str">
        <f t="shared" si="1156"/>
        <v>-</v>
      </c>
      <c r="R4157" s="31">
        <f t="shared" si="1157"/>
        <v>24.81</v>
      </c>
      <c r="U4157" s="133">
        <v>43638.875</v>
      </c>
      <c r="V4157" s="9">
        <f t="shared" si="1158"/>
        <v>6</v>
      </c>
      <c r="W4157" s="9">
        <f t="shared" si="1159"/>
        <v>22</v>
      </c>
      <c r="X4157" s="9">
        <f t="shared" si="1160"/>
        <v>21</v>
      </c>
      <c r="Y4157" s="31" t="str">
        <f t="shared" si="1161"/>
        <v>W</v>
      </c>
      <c r="Z4157" s="134">
        <v>22.1</v>
      </c>
      <c r="AA4157" s="31" t="str">
        <f t="shared" si="1162"/>
        <v>-</v>
      </c>
      <c r="AB4157" s="31">
        <f t="shared" si="1163"/>
        <v>22.1</v>
      </c>
    </row>
    <row r="4158" spans="1:28" x14ac:dyDescent="0.3">
      <c r="A4158" s="133">
        <v>42908.916666666664</v>
      </c>
      <c r="B4158" s="152">
        <f t="shared" si="1164"/>
        <v>6</v>
      </c>
      <c r="C4158" s="152">
        <f t="shared" si="1165"/>
        <v>22</v>
      </c>
      <c r="D4158" s="152">
        <f t="shared" si="1166"/>
        <v>22</v>
      </c>
      <c r="E4158" s="38" t="str">
        <f t="shared" si="1167"/>
        <v/>
      </c>
      <c r="F4158" s="134">
        <v>27.46</v>
      </c>
      <c r="G4158" s="38" t="str">
        <f t="shared" si="1168"/>
        <v>-</v>
      </c>
      <c r="H4158" s="38">
        <f t="shared" si="1169"/>
        <v>27.46</v>
      </c>
      <c r="K4158" s="133">
        <v>43273.916666666664</v>
      </c>
      <c r="L4158" s="9">
        <f t="shared" si="1152"/>
        <v>6</v>
      </c>
      <c r="M4158" s="9">
        <f t="shared" si="1153"/>
        <v>22</v>
      </c>
      <c r="N4158" s="9">
        <f t="shared" si="1154"/>
        <v>22</v>
      </c>
      <c r="O4158" s="31" t="str">
        <f t="shared" si="1155"/>
        <v/>
      </c>
      <c r="P4158" s="134">
        <v>21.84</v>
      </c>
      <c r="Q4158" s="31" t="str">
        <f t="shared" si="1156"/>
        <v>-</v>
      </c>
      <c r="R4158" s="31">
        <f t="shared" si="1157"/>
        <v>21.84</v>
      </c>
      <c r="U4158" s="133">
        <v>43638.916666666664</v>
      </c>
      <c r="V4158" s="9">
        <f t="shared" si="1158"/>
        <v>6</v>
      </c>
      <c r="W4158" s="9">
        <f t="shared" si="1159"/>
        <v>22</v>
      </c>
      <c r="X4158" s="9">
        <f t="shared" si="1160"/>
        <v>22</v>
      </c>
      <c r="Y4158" s="31" t="str">
        <f t="shared" si="1161"/>
        <v>W</v>
      </c>
      <c r="Z4158" s="134">
        <v>18.97</v>
      </c>
      <c r="AA4158" s="31" t="str">
        <f t="shared" si="1162"/>
        <v>-</v>
      </c>
      <c r="AB4158" s="31">
        <f t="shared" si="1163"/>
        <v>18.97</v>
      </c>
    </row>
    <row r="4159" spans="1:28" x14ac:dyDescent="0.3">
      <c r="A4159" s="133">
        <v>42908.958333333336</v>
      </c>
      <c r="B4159" s="152">
        <f t="shared" si="1164"/>
        <v>6</v>
      </c>
      <c r="C4159" s="152">
        <f t="shared" si="1165"/>
        <v>22</v>
      </c>
      <c r="D4159" s="152">
        <f t="shared" si="1166"/>
        <v>23</v>
      </c>
      <c r="E4159" s="38" t="str">
        <f t="shared" si="1167"/>
        <v/>
      </c>
      <c r="F4159" s="134">
        <v>24.91</v>
      </c>
      <c r="G4159" s="38" t="str">
        <f t="shared" si="1168"/>
        <v>-</v>
      </c>
      <c r="H4159" s="38">
        <f t="shared" si="1169"/>
        <v>24.91</v>
      </c>
      <c r="K4159" s="133">
        <v>43273.958333333336</v>
      </c>
      <c r="L4159" s="9">
        <f t="shared" si="1152"/>
        <v>6</v>
      </c>
      <c r="M4159" s="9">
        <f t="shared" si="1153"/>
        <v>22</v>
      </c>
      <c r="N4159" s="9">
        <f t="shared" si="1154"/>
        <v>23</v>
      </c>
      <c r="O4159" s="31" t="str">
        <f t="shared" si="1155"/>
        <v/>
      </c>
      <c r="P4159" s="134">
        <v>20.54</v>
      </c>
      <c r="Q4159" s="31" t="str">
        <f t="shared" si="1156"/>
        <v>-</v>
      </c>
      <c r="R4159" s="31">
        <f t="shared" si="1157"/>
        <v>20.54</v>
      </c>
      <c r="U4159" s="133">
        <v>43638.958333333336</v>
      </c>
      <c r="V4159" s="9">
        <f t="shared" si="1158"/>
        <v>6</v>
      </c>
      <c r="W4159" s="9">
        <f t="shared" si="1159"/>
        <v>22</v>
      </c>
      <c r="X4159" s="9">
        <f t="shared" si="1160"/>
        <v>23</v>
      </c>
      <c r="Y4159" s="31" t="str">
        <f t="shared" si="1161"/>
        <v>W</v>
      </c>
      <c r="Z4159" s="134">
        <v>16.53</v>
      </c>
      <c r="AA4159" s="31" t="str">
        <f t="shared" si="1162"/>
        <v>-</v>
      </c>
      <c r="AB4159" s="31">
        <f t="shared" si="1163"/>
        <v>16.53</v>
      </c>
    </row>
    <row r="4160" spans="1:28" x14ac:dyDescent="0.3">
      <c r="A4160" s="133">
        <v>42909</v>
      </c>
      <c r="B4160" s="152">
        <f t="shared" si="1164"/>
        <v>6</v>
      </c>
      <c r="C4160" s="152">
        <f t="shared" si="1165"/>
        <v>23</v>
      </c>
      <c r="D4160" s="152">
        <f t="shared" si="1166"/>
        <v>0</v>
      </c>
      <c r="E4160" s="38" t="str">
        <f t="shared" si="1167"/>
        <v/>
      </c>
      <c r="F4160" s="134">
        <v>22.48</v>
      </c>
      <c r="G4160" s="38" t="str">
        <f t="shared" si="1168"/>
        <v>-</v>
      </c>
      <c r="H4160" s="38">
        <f t="shared" si="1169"/>
        <v>22.48</v>
      </c>
      <c r="K4160" s="133">
        <v>43274</v>
      </c>
      <c r="L4160" s="9">
        <f t="shared" si="1152"/>
        <v>6</v>
      </c>
      <c r="M4160" s="9">
        <f t="shared" si="1153"/>
        <v>23</v>
      </c>
      <c r="N4160" s="9">
        <f t="shared" si="1154"/>
        <v>0</v>
      </c>
      <c r="O4160" s="31" t="str">
        <f t="shared" si="1155"/>
        <v>W</v>
      </c>
      <c r="P4160" s="134">
        <v>19.850000000000001</v>
      </c>
      <c r="Q4160" s="31" t="str">
        <f t="shared" si="1156"/>
        <v>-</v>
      </c>
      <c r="R4160" s="31">
        <f t="shared" si="1157"/>
        <v>19.850000000000001</v>
      </c>
      <c r="U4160" s="133">
        <v>43639</v>
      </c>
      <c r="V4160" s="9">
        <f t="shared" si="1158"/>
        <v>6</v>
      </c>
      <c r="W4160" s="9">
        <f t="shared" si="1159"/>
        <v>23</v>
      </c>
      <c r="X4160" s="9">
        <f t="shared" si="1160"/>
        <v>0</v>
      </c>
      <c r="Y4160" s="31" t="str">
        <f t="shared" si="1161"/>
        <v>W</v>
      </c>
      <c r="Z4160" s="134">
        <v>14.55</v>
      </c>
      <c r="AA4160" s="31" t="str">
        <f t="shared" si="1162"/>
        <v>-</v>
      </c>
      <c r="AB4160" s="31">
        <f t="shared" si="1163"/>
        <v>14.55</v>
      </c>
    </row>
    <row r="4161" spans="1:28" x14ac:dyDescent="0.3">
      <c r="A4161" s="133">
        <v>42909.041666666664</v>
      </c>
      <c r="B4161" s="152">
        <f t="shared" si="1164"/>
        <v>6</v>
      </c>
      <c r="C4161" s="152">
        <f t="shared" si="1165"/>
        <v>23</v>
      </c>
      <c r="D4161" s="152">
        <f t="shared" si="1166"/>
        <v>1</v>
      </c>
      <c r="E4161" s="38" t="str">
        <f t="shared" si="1167"/>
        <v/>
      </c>
      <c r="F4161" s="134">
        <v>21.4</v>
      </c>
      <c r="G4161" s="38" t="str">
        <f t="shared" si="1168"/>
        <v>-</v>
      </c>
      <c r="H4161" s="38">
        <f t="shared" si="1169"/>
        <v>21.4</v>
      </c>
      <c r="K4161" s="133">
        <v>43274.041666666664</v>
      </c>
      <c r="L4161" s="9">
        <f t="shared" si="1152"/>
        <v>6</v>
      </c>
      <c r="M4161" s="9">
        <f t="shared" si="1153"/>
        <v>23</v>
      </c>
      <c r="N4161" s="9">
        <f t="shared" si="1154"/>
        <v>1</v>
      </c>
      <c r="O4161" s="31" t="str">
        <f t="shared" si="1155"/>
        <v>W</v>
      </c>
      <c r="P4161" s="134">
        <v>19.8</v>
      </c>
      <c r="Q4161" s="31" t="str">
        <f t="shared" si="1156"/>
        <v>-</v>
      </c>
      <c r="R4161" s="31">
        <f t="shared" si="1157"/>
        <v>19.8</v>
      </c>
      <c r="U4161" s="133">
        <v>43639.041666666664</v>
      </c>
      <c r="V4161" s="9">
        <f t="shared" si="1158"/>
        <v>6</v>
      </c>
      <c r="W4161" s="9">
        <f t="shared" si="1159"/>
        <v>23</v>
      </c>
      <c r="X4161" s="9">
        <f t="shared" si="1160"/>
        <v>1</v>
      </c>
      <c r="Y4161" s="31" t="str">
        <f t="shared" si="1161"/>
        <v>W</v>
      </c>
      <c r="Z4161" s="134">
        <v>14.11</v>
      </c>
      <c r="AA4161" s="31" t="str">
        <f t="shared" si="1162"/>
        <v>-</v>
      </c>
      <c r="AB4161" s="31">
        <f t="shared" si="1163"/>
        <v>14.11</v>
      </c>
    </row>
    <row r="4162" spans="1:28" x14ac:dyDescent="0.3">
      <c r="A4162" s="133">
        <v>42909.083333333336</v>
      </c>
      <c r="B4162" s="152">
        <f t="shared" si="1164"/>
        <v>6</v>
      </c>
      <c r="C4162" s="152">
        <f t="shared" si="1165"/>
        <v>23</v>
      </c>
      <c r="D4162" s="152">
        <f t="shared" si="1166"/>
        <v>2</v>
      </c>
      <c r="E4162" s="38" t="str">
        <f t="shared" si="1167"/>
        <v/>
      </c>
      <c r="F4162" s="134">
        <v>20.149999999999999</v>
      </c>
      <c r="G4162" s="38" t="str">
        <f t="shared" si="1168"/>
        <v>-</v>
      </c>
      <c r="H4162" s="38">
        <f t="shared" si="1169"/>
        <v>20.149999999999999</v>
      </c>
      <c r="K4162" s="133">
        <v>43274.083333333336</v>
      </c>
      <c r="L4162" s="9">
        <f t="shared" si="1152"/>
        <v>6</v>
      </c>
      <c r="M4162" s="9">
        <f t="shared" si="1153"/>
        <v>23</v>
      </c>
      <c r="N4162" s="9">
        <f t="shared" si="1154"/>
        <v>2</v>
      </c>
      <c r="O4162" s="31" t="str">
        <f t="shared" si="1155"/>
        <v>W</v>
      </c>
      <c r="P4162" s="134">
        <v>19.329999999999998</v>
      </c>
      <c r="Q4162" s="31" t="str">
        <f t="shared" si="1156"/>
        <v>-</v>
      </c>
      <c r="R4162" s="31">
        <f t="shared" si="1157"/>
        <v>19.329999999999998</v>
      </c>
      <c r="U4162" s="133">
        <v>43639.083333333336</v>
      </c>
      <c r="V4162" s="9">
        <f t="shared" si="1158"/>
        <v>6</v>
      </c>
      <c r="W4162" s="9">
        <f t="shared" si="1159"/>
        <v>23</v>
      </c>
      <c r="X4162" s="9">
        <f t="shared" si="1160"/>
        <v>2</v>
      </c>
      <c r="Y4162" s="31" t="str">
        <f t="shared" si="1161"/>
        <v>W</v>
      </c>
      <c r="Z4162" s="134">
        <v>13.75</v>
      </c>
      <c r="AA4162" s="31" t="str">
        <f t="shared" si="1162"/>
        <v>-</v>
      </c>
      <c r="AB4162" s="31">
        <f t="shared" si="1163"/>
        <v>13.75</v>
      </c>
    </row>
    <row r="4163" spans="1:28" x14ac:dyDescent="0.3">
      <c r="A4163" s="133">
        <v>42909.125</v>
      </c>
      <c r="B4163" s="152">
        <f t="shared" si="1164"/>
        <v>6</v>
      </c>
      <c r="C4163" s="152">
        <f t="shared" si="1165"/>
        <v>23</v>
      </c>
      <c r="D4163" s="152">
        <f t="shared" si="1166"/>
        <v>3</v>
      </c>
      <c r="E4163" s="38" t="str">
        <f t="shared" si="1167"/>
        <v/>
      </c>
      <c r="F4163" s="134">
        <v>19.45</v>
      </c>
      <c r="G4163" s="38" t="str">
        <f t="shared" si="1168"/>
        <v>-</v>
      </c>
      <c r="H4163" s="38">
        <f t="shared" si="1169"/>
        <v>19.45</v>
      </c>
      <c r="K4163" s="133">
        <v>43274.125</v>
      </c>
      <c r="L4163" s="9">
        <f t="shared" si="1152"/>
        <v>6</v>
      </c>
      <c r="M4163" s="9">
        <f t="shared" si="1153"/>
        <v>23</v>
      </c>
      <c r="N4163" s="9">
        <f t="shared" si="1154"/>
        <v>3</v>
      </c>
      <c r="O4163" s="31" t="str">
        <f t="shared" si="1155"/>
        <v>W</v>
      </c>
      <c r="P4163" s="134">
        <v>18.78</v>
      </c>
      <c r="Q4163" s="31" t="str">
        <f t="shared" si="1156"/>
        <v>-</v>
      </c>
      <c r="R4163" s="31">
        <f t="shared" si="1157"/>
        <v>18.78</v>
      </c>
      <c r="U4163" s="133">
        <v>43639.125</v>
      </c>
      <c r="V4163" s="9">
        <f t="shared" si="1158"/>
        <v>6</v>
      </c>
      <c r="W4163" s="9">
        <f t="shared" si="1159"/>
        <v>23</v>
      </c>
      <c r="X4163" s="9">
        <f t="shared" si="1160"/>
        <v>3</v>
      </c>
      <c r="Y4163" s="31" t="str">
        <f t="shared" si="1161"/>
        <v>W</v>
      </c>
      <c r="Z4163" s="134">
        <v>12.87</v>
      </c>
      <c r="AA4163" s="31" t="str">
        <f t="shared" si="1162"/>
        <v>-</v>
      </c>
      <c r="AB4163" s="31">
        <f t="shared" si="1163"/>
        <v>12.87</v>
      </c>
    </row>
    <row r="4164" spans="1:28" x14ac:dyDescent="0.3">
      <c r="A4164" s="133">
        <v>42909.166666666664</v>
      </c>
      <c r="B4164" s="152">
        <f t="shared" si="1164"/>
        <v>6</v>
      </c>
      <c r="C4164" s="152">
        <f t="shared" si="1165"/>
        <v>23</v>
      </c>
      <c r="D4164" s="152">
        <f t="shared" si="1166"/>
        <v>4</v>
      </c>
      <c r="E4164" s="38" t="str">
        <f t="shared" si="1167"/>
        <v/>
      </c>
      <c r="F4164" s="134">
        <v>19.45</v>
      </c>
      <c r="G4164" s="38" t="str">
        <f t="shared" si="1168"/>
        <v>-</v>
      </c>
      <c r="H4164" s="38">
        <f t="shared" si="1169"/>
        <v>19.45</v>
      </c>
      <c r="K4164" s="133">
        <v>43274.166666666664</v>
      </c>
      <c r="L4164" s="9">
        <f t="shared" si="1152"/>
        <v>6</v>
      </c>
      <c r="M4164" s="9">
        <f t="shared" si="1153"/>
        <v>23</v>
      </c>
      <c r="N4164" s="9">
        <f t="shared" si="1154"/>
        <v>4</v>
      </c>
      <c r="O4164" s="31" t="str">
        <f t="shared" si="1155"/>
        <v>W</v>
      </c>
      <c r="P4164" s="134">
        <v>18.73</v>
      </c>
      <c r="Q4164" s="31" t="str">
        <f t="shared" si="1156"/>
        <v>-</v>
      </c>
      <c r="R4164" s="31">
        <f t="shared" si="1157"/>
        <v>18.73</v>
      </c>
      <c r="U4164" s="133">
        <v>43639.166666666664</v>
      </c>
      <c r="V4164" s="9">
        <f t="shared" si="1158"/>
        <v>6</v>
      </c>
      <c r="W4164" s="9">
        <f t="shared" si="1159"/>
        <v>23</v>
      </c>
      <c r="X4164" s="9">
        <f t="shared" si="1160"/>
        <v>4</v>
      </c>
      <c r="Y4164" s="31" t="str">
        <f t="shared" si="1161"/>
        <v>W</v>
      </c>
      <c r="Z4164" s="134">
        <v>12.43</v>
      </c>
      <c r="AA4164" s="31" t="str">
        <f t="shared" si="1162"/>
        <v>-</v>
      </c>
      <c r="AB4164" s="31">
        <f t="shared" si="1163"/>
        <v>12.43</v>
      </c>
    </row>
    <row r="4165" spans="1:28" x14ac:dyDescent="0.3">
      <c r="A4165" s="133">
        <v>42909.208333333336</v>
      </c>
      <c r="B4165" s="152">
        <f t="shared" si="1164"/>
        <v>6</v>
      </c>
      <c r="C4165" s="152">
        <f t="shared" si="1165"/>
        <v>23</v>
      </c>
      <c r="D4165" s="152">
        <f t="shared" si="1166"/>
        <v>5</v>
      </c>
      <c r="E4165" s="38" t="str">
        <f t="shared" si="1167"/>
        <v/>
      </c>
      <c r="F4165" s="134">
        <v>20.76</v>
      </c>
      <c r="G4165" s="38" t="str">
        <f t="shared" si="1168"/>
        <v>-</v>
      </c>
      <c r="H4165" s="38">
        <f t="shared" si="1169"/>
        <v>20.76</v>
      </c>
      <c r="K4165" s="133">
        <v>43274.208333333336</v>
      </c>
      <c r="L4165" s="9">
        <f t="shared" si="1152"/>
        <v>6</v>
      </c>
      <c r="M4165" s="9">
        <f t="shared" si="1153"/>
        <v>23</v>
      </c>
      <c r="N4165" s="9">
        <f t="shared" si="1154"/>
        <v>5</v>
      </c>
      <c r="O4165" s="31" t="str">
        <f t="shared" si="1155"/>
        <v>W</v>
      </c>
      <c r="P4165" s="134">
        <v>18.739999999999998</v>
      </c>
      <c r="Q4165" s="31" t="str">
        <f t="shared" si="1156"/>
        <v>-</v>
      </c>
      <c r="R4165" s="31">
        <f t="shared" si="1157"/>
        <v>18.739999999999998</v>
      </c>
      <c r="U4165" s="133">
        <v>43639.208333333336</v>
      </c>
      <c r="V4165" s="9">
        <f t="shared" si="1158"/>
        <v>6</v>
      </c>
      <c r="W4165" s="9">
        <f t="shared" si="1159"/>
        <v>23</v>
      </c>
      <c r="X4165" s="9">
        <f t="shared" si="1160"/>
        <v>5</v>
      </c>
      <c r="Y4165" s="31" t="str">
        <f t="shared" si="1161"/>
        <v>W</v>
      </c>
      <c r="Z4165" s="134">
        <v>11.61</v>
      </c>
      <c r="AA4165" s="31" t="str">
        <f t="shared" si="1162"/>
        <v>-</v>
      </c>
      <c r="AB4165" s="31">
        <f t="shared" si="1163"/>
        <v>11.61</v>
      </c>
    </row>
    <row r="4166" spans="1:28" x14ac:dyDescent="0.3">
      <c r="A4166" s="133">
        <v>42909.25</v>
      </c>
      <c r="B4166" s="152">
        <f t="shared" si="1164"/>
        <v>6</v>
      </c>
      <c r="C4166" s="152">
        <f t="shared" si="1165"/>
        <v>23</v>
      </c>
      <c r="D4166" s="152">
        <f t="shared" si="1166"/>
        <v>6</v>
      </c>
      <c r="E4166" s="38" t="str">
        <f t="shared" si="1167"/>
        <v/>
      </c>
      <c r="F4166" s="134">
        <v>22.49</v>
      </c>
      <c r="G4166" s="38" t="str">
        <f t="shared" si="1168"/>
        <v>-</v>
      </c>
      <c r="H4166" s="38">
        <f t="shared" si="1169"/>
        <v>22.49</v>
      </c>
      <c r="K4166" s="133">
        <v>43274.25</v>
      </c>
      <c r="L4166" s="9">
        <f t="shared" si="1152"/>
        <v>6</v>
      </c>
      <c r="M4166" s="9">
        <f t="shared" si="1153"/>
        <v>23</v>
      </c>
      <c r="N4166" s="9">
        <f t="shared" si="1154"/>
        <v>6</v>
      </c>
      <c r="O4166" s="31" t="str">
        <f t="shared" si="1155"/>
        <v>W</v>
      </c>
      <c r="P4166" s="134">
        <v>19.18</v>
      </c>
      <c r="Q4166" s="31" t="str">
        <f t="shared" si="1156"/>
        <v>-</v>
      </c>
      <c r="R4166" s="31">
        <f t="shared" si="1157"/>
        <v>19.18</v>
      </c>
      <c r="U4166" s="133">
        <v>43639.25</v>
      </c>
      <c r="V4166" s="9">
        <f t="shared" si="1158"/>
        <v>6</v>
      </c>
      <c r="W4166" s="9">
        <f t="shared" si="1159"/>
        <v>23</v>
      </c>
      <c r="X4166" s="9">
        <f t="shared" si="1160"/>
        <v>6</v>
      </c>
      <c r="Y4166" s="31" t="str">
        <f t="shared" si="1161"/>
        <v>W</v>
      </c>
      <c r="Z4166" s="134">
        <v>11.22</v>
      </c>
      <c r="AA4166" s="31" t="str">
        <f t="shared" si="1162"/>
        <v>-</v>
      </c>
      <c r="AB4166" s="31">
        <f t="shared" si="1163"/>
        <v>11.22</v>
      </c>
    </row>
    <row r="4167" spans="1:28" x14ac:dyDescent="0.3">
      <c r="A4167" s="133">
        <v>42909.291666666664</v>
      </c>
      <c r="B4167" s="152">
        <f t="shared" si="1164"/>
        <v>6</v>
      </c>
      <c r="C4167" s="152">
        <f t="shared" si="1165"/>
        <v>23</v>
      </c>
      <c r="D4167" s="152">
        <f t="shared" si="1166"/>
        <v>7</v>
      </c>
      <c r="E4167" s="38" t="str">
        <f t="shared" si="1167"/>
        <v/>
      </c>
      <c r="F4167" s="134">
        <v>23.57</v>
      </c>
      <c r="G4167" s="38" t="str">
        <f t="shared" si="1168"/>
        <v>-</v>
      </c>
      <c r="H4167" s="38">
        <f t="shared" si="1169"/>
        <v>23.57</v>
      </c>
      <c r="K4167" s="133">
        <v>43274.291666666664</v>
      </c>
      <c r="L4167" s="9">
        <f t="shared" si="1152"/>
        <v>6</v>
      </c>
      <c r="M4167" s="9">
        <f t="shared" si="1153"/>
        <v>23</v>
      </c>
      <c r="N4167" s="9">
        <f t="shared" si="1154"/>
        <v>7</v>
      </c>
      <c r="O4167" s="31" t="str">
        <f t="shared" si="1155"/>
        <v>W</v>
      </c>
      <c r="P4167" s="134">
        <v>19.690000000000001</v>
      </c>
      <c r="Q4167" s="31" t="str">
        <f t="shared" si="1156"/>
        <v>-</v>
      </c>
      <c r="R4167" s="31">
        <f t="shared" si="1157"/>
        <v>19.690000000000001</v>
      </c>
      <c r="U4167" s="133">
        <v>43639.291666666664</v>
      </c>
      <c r="V4167" s="9">
        <f t="shared" si="1158"/>
        <v>6</v>
      </c>
      <c r="W4167" s="9">
        <f t="shared" si="1159"/>
        <v>23</v>
      </c>
      <c r="X4167" s="9">
        <f t="shared" si="1160"/>
        <v>7</v>
      </c>
      <c r="Y4167" s="31" t="str">
        <f t="shared" si="1161"/>
        <v>W</v>
      </c>
      <c r="Z4167" s="134">
        <v>13.03</v>
      </c>
      <c r="AA4167" s="31" t="str">
        <f t="shared" si="1162"/>
        <v>-</v>
      </c>
      <c r="AB4167" s="31">
        <f t="shared" si="1163"/>
        <v>13.03</v>
      </c>
    </row>
    <row r="4168" spans="1:28" x14ac:dyDescent="0.3">
      <c r="A4168" s="133">
        <v>42909.333333333336</v>
      </c>
      <c r="B4168" s="152">
        <f t="shared" si="1164"/>
        <v>6</v>
      </c>
      <c r="C4168" s="152">
        <f t="shared" si="1165"/>
        <v>23</v>
      </c>
      <c r="D4168" s="152">
        <f t="shared" si="1166"/>
        <v>8</v>
      </c>
      <c r="E4168" s="38" t="str">
        <f t="shared" si="1167"/>
        <v/>
      </c>
      <c r="F4168" s="134">
        <v>25.51</v>
      </c>
      <c r="G4168" s="38">
        <f t="shared" si="1168"/>
        <v>25.51</v>
      </c>
      <c r="H4168" s="38" t="str">
        <f t="shared" si="1169"/>
        <v>-</v>
      </c>
      <c r="K4168" s="133">
        <v>43274.333333333336</v>
      </c>
      <c r="L4168" s="9">
        <f t="shared" si="1152"/>
        <v>6</v>
      </c>
      <c r="M4168" s="9">
        <f t="shared" si="1153"/>
        <v>23</v>
      </c>
      <c r="N4168" s="9">
        <f t="shared" si="1154"/>
        <v>8</v>
      </c>
      <c r="O4168" s="31" t="str">
        <f t="shared" si="1155"/>
        <v>W</v>
      </c>
      <c r="P4168" s="134">
        <v>20.68</v>
      </c>
      <c r="Q4168" s="31" t="str">
        <f t="shared" si="1156"/>
        <v>-</v>
      </c>
      <c r="R4168" s="31">
        <f t="shared" si="1157"/>
        <v>20.68</v>
      </c>
      <c r="U4168" s="133">
        <v>43639.333333333336</v>
      </c>
      <c r="V4168" s="9">
        <f t="shared" si="1158"/>
        <v>6</v>
      </c>
      <c r="W4168" s="9">
        <f t="shared" si="1159"/>
        <v>23</v>
      </c>
      <c r="X4168" s="9">
        <f t="shared" si="1160"/>
        <v>8</v>
      </c>
      <c r="Y4168" s="31" t="str">
        <f t="shared" si="1161"/>
        <v>W</v>
      </c>
      <c r="Z4168" s="134">
        <v>14.43</v>
      </c>
      <c r="AA4168" s="31" t="str">
        <f t="shared" si="1162"/>
        <v>-</v>
      </c>
      <c r="AB4168" s="31">
        <f t="shared" si="1163"/>
        <v>14.43</v>
      </c>
    </row>
    <row r="4169" spans="1:28" x14ac:dyDescent="0.3">
      <c r="A4169" s="133">
        <v>42909.375</v>
      </c>
      <c r="B4169" s="152">
        <f t="shared" si="1164"/>
        <v>6</v>
      </c>
      <c r="C4169" s="152">
        <f t="shared" si="1165"/>
        <v>23</v>
      </c>
      <c r="D4169" s="152">
        <f t="shared" si="1166"/>
        <v>9</v>
      </c>
      <c r="E4169" s="38" t="str">
        <f t="shared" si="1167"/>
        <v/>
      </c>
      <c r="F4169" s="134">
        <v>27.18</v>
      </c>
      <c r="G4169" s="38">
        <f t="shared" si="1168"/>
        <v>27.18</v>
      </c>
      <c r="H4169" s="38" t="str">
        <f t="shared" si="1169"/>
        <v>-</v>
      </c>
      <c r="K4169" s="133">
        <v>43274.375</v>
      </c>
      <c r="L4169" s="9">
        <f t="shared" ref="L4169:L4232" si="1170">MONTH(K4169)</f>
        <v>6</v>
      </c>
      <c r="M4169" s="9">
        <f t="shared" ref="M4169:M4232" si="1171">DAY(K4169)</f>
        <v>23</v>
      </c>
      <c r="N4169" s="9">
        <f t="shared" ref="N4169:N4232" si="1172">HOUR(K4169)</f>
        <v>9</v>
      </c>
      <c r="O4169" s="31" t="str">
        <f t="shared" ref="O4169:O4232" si="1173">IF(WEEKDAY(K4169,2)&gt;5,"W","")</f>
        <v>W</v>
      </c>
      <c r="P4169" s="134">
        <v>22.38</v>
      </c>
      <c r="Q4169" s="31" t="str">
        <f t="shared" ref="Q4169:Q4232" si="1174">IF(AND($L4169&gt;=$L$5,$L4169&lt;=$M$5),IF($O4169&lt;&gt;"W",IF(AND($N4169&gt;=$N$5,$N4169&lt;$P$5),$P4169,"-"),"-"),"-")</f>
        <v>-</v>
      </c>
      <c r="R4169" s="31">
        <f t="shared" ref="R4169:R4232" si="1175">IF(Q4169="-",P4169,"-")</f>
        <v>22.38</v>
      </c>
      <c r="U4169" s="133">
        <v>43639.375</v>
      </c>
      <c r="V4169" s="9">
        <f t="shared" ref="V4169:V4232" si="1176">MONTH(U4169)</f>
        <v>6</v>
      </c>
      <c r="W4169" s="9">
        <f t="shared" ref="W4169:W4232" si="1177">DAY(U4169)</f>
        <v>23</v>
      </c>
      <c r="X4169" s="9">
        <f t="shared" ref="X4169:X4232" si="1178">HOUR(U4169)</f>
        <v>9</v>
      </c>
      <c r="Y4169" s="31" t="str">
        <f t="shared" ref="Y4169:Y4232" si="1179">IF(WEEKDAY(U4169,2)&gt;5,"W","")</f>
        <v>W</v>
      </c>
      <c r="Z4169" s="134">
        <v>16.34</v>
      </c>
      <c r="AA4169" s="31" t="str">
        <f t="shared" ref="AA4169:AA4232" si="1180">IF(AND($V4169&gt;=$V$5,$V4169&lt;=$W$5),IF($Y4169&lt;&gt;"W",IF(AND($X4169&gt;=$X$5,$X4169&lt;$Z$5),$Z4169,"-"),"-"),"-")</f>
        <v>-</v>
      </c>
      <c r="AB4169" s="31">
        <f t="shared" ref="AB4169:AB4232" si="1181">IF(AA4169="-",Z4169,"-")</f>
        <v>16.34</v>
      </c>
    </row>
    <row r="4170" spans="1:28" x14ac:dyDescent="0.3">
      <c r="A4170" s="133">
        <v>42909.416666666664</v>
      </c>
      <c r="B4170" s="152">
        <f t="shared" ref="B4170:B4233" si="1182">MONTH(A4170)</f>
        <v>6</v>
      </c>
      <c r="C4170" s="152">
        <f t="shared" ref="C4170:C4233" si="1183">DAY(A4170)</f>
        <v>23</v>
      </c>
      <c r="D4170" s="152">
        <f t="shared" ref="D4170:D4233" si="1184">HOUR(A4170)</f>
        <v>10</v>
      </c>
      <c r="E4170" s="38" t="str">
        <f t="shared" ref="E4170:E4233" si="1185">IF(WEEKDAY(A4170,2)&gt;5,"W","")</f>
        <v/>
      </c>
      <c r="F4170" s="134">
        <v>28.8</v>
      </c>
      <c r="G4170" s="38">
        <f t="shared" ref="G4170:G4233" si="1186">IF(AND($B4170&gt;=$B$5,$B4170&lt;=$C$5),IF($E4170&lt;&gt;"W",IF(AND($D4170&gt;=$D$5,$D4170&lt;$F$5),$F4170,"-"),"-"),"-")</f>
        <v>28.8</v>
      </c>
      <c r="H4170" s="38" t="str">
        <f t="shared" ref="H4170:H4233" si="1187">IF(G4170="-",F4170,"-")</f>
        <v>-</v>
      </c>
      <c r="K4170" s="133">
        <v>43274.416666666664</v>
      </c>
      <c r="L4170" s="9">
        <f t="shared" si="1170"/>
        <v>6</v>
      </c>
      <c r="M4170" s="9">
        <f t="shared" si="1171"/>
        <v>23</v>
      </c>
      <c r="N4170" s="9">
        <f t="shared" si="1172"/>
        <v>10</v>
      </c>
      <c r="O4170" s="31" t="str">
        <f t="shared" si="1173"/>
        <v>W</v>
      </c>
      <c r="P4170" s="134">
        <v>24.58</v>
      </c>
      <c r="Q4170" s="31" t="str">
        <f t="shared" si="1174"/>
        <v>-</v>
      </c>
      <c r="R4170" s="31">
        <f t="shared" si="1175"/>
        <v>24.58</v>
      </c>
      <c r="U4170" s="133">
        <v>43639.416666666664</v>
      </c>
      <c r="V4170" s="9">
        <f t="shared" si="1176"/>
        <v>6</v>
      </c>
      <c r="W4170" s="9">
        <f t="shared" si="1177"/>
        <v>23</v>
      </c>
      <c r="X4170" s="9">
        <f t="shared" si="1178"/>
        <v>10</v>
      </c>
      <c r="Y4170" s="31" t="str">
        <f t="shared" si="1179"/>
        <v>W</v>
      </c>
      <c r="Z4170" s="134">
        <v>18.68</v>
      </c>
      <c r="AA4170" s="31" t="str">
        <f t="shared" si="1180"/>
        <v>-</v>
      </c>
      <c r="AB4170" s="31">
        <f t="shared" si="1181"/>
        <v>18.68</v>
      </c>
    </row>
    <row r="4171" spans="1:28" x14ac:dyDescent="0.3">
      <c r="A4171" s="133">
        <v>42909.458333333336</v>
      </c>
      <c r="B4171" s="152">
        <f t="shared" si="1182"/>
        <v>6</v>
      </c>
      <c r="C4171" s="152">
        <f t="shared" si="1183"/>
        <v>23</v>
      </c>
      <c r="D4171" s="152">
        <f t="shared" si="1184"/>
        <v>11</v>
      </c>
      <c r="E4171" s="38" t="str">
        <f t="shared" si="1185"/>
        <v/>
      </c>
      <c r="F4171" s="134">
        <v>33.200000000000003</v>
      </c>
      <c r="G4171" s="38">
        <f t="shared" si="1186"/>
        <v>33.200000000000003</v>
      </c>
      <c r="H4171" s="38" t="str">
        <f t="shared" si="1187"/>
        <v>-</v>
      </c>
      <c r="K4171" s="133">
        <v>43274.458333333336</v>
      </c>
      <c r="L4171" s="9">
        <f t="shared" si="1170"/>
        <v>6</v>
      </c>
      <c r="M4171" s="9">
        <f t="shared" si="1171"/>
        <v>23</v>
      </c>
      <c r="N4171" s="9">
        <f t="shared" si="1172"/>
        <v>11</v>
      </c>
      <c r="O4171" s="31" t="str">
        <f t="shared" si="1173"/>
        <v>W</v>
      </c>
      <c r="P4171" s="134">
        <v>27.75</v>
      </c>
      <c r="Q4171" s="31" t="str">
        <f t="shared" si="1174"/>
        <v>-</v>
      </c>
      <c r="R4171" s="31">
        <f t="shared" si="1175"/>
        <v>27.75</v>
      </c>
      <c r="U4171" s="133">
        <v>43639.458333333336</v>
      </c>
      <c r="V4171" s="9">
        <f t="shared" si="1176"/>
        <v>6</v>
      </c>
      <c r="W4171" s="9">
        <f t="shared" si="1177"/>
        <v>23</v>
      </c>
      <c r="X4171" s="9">
        <f t="shared" si="1178"/>
        <v>11</v>
      </c>
      <c r="Y4171" s="31" t="str">
        <f t="shared" si="1179"/>
        <v>W</v>
      </c>
      <c r="Z4171" s="134">
        <v>20.78</v>
      </c>
      <c r="AA4171" s="31" t="str">
        <f t="shared" si="1180"/>
        <v>-</v>
      </c>
      <c r="AB4171" s="31">
        <f t="shared" si="1181"/>
        <v>20.78</v>
      </c>
    </row>
    <row r="4172" spans="1:28" x14ac:dyDescent="0.3">
      <c r="A4172" s="133">
        <v>42909.5</v>
      </c>
      <c r="B4172" s="152">
        <f t="shared" si="1182"/>
        <v>6</v>
      </c>
      <c r="C4172" s="152">
        <f t="shared" si="1183"/>
        <v>23</v>
      </c>
      <c r="D4172" s="152">
        <f t="shared" si="1184"/>
        <v>12</v>
      </c>
      <c r="E4172" s="38" t="str">
        <f t="shared" si="1185"/>
        <v/>
      </c>
      <c r="F4172" s="134">
        <v>34.9</v>
      </c>
      <c r="G4172" s="38">
        <f t="shared" si="1186"/>
        <v>34.9</v>
      </c>
      <c r="H4172" s="38" t="str">
        <f t="shared" si="1187"/>
        <v>-</v>
      </c>
      <c r="K4172" s="133">
        <v>43274.5</v>
      </c>
      <c r="L4172" s="9">
        <f t="shared" si="1170"/>
        <v>6</v>
      </c>
      <c r="M4172" s="9">
        <f t="shared" si="1171"/>
        <v>23</v>
      </c>
      <c r="N4172" s="9">
        <f t="shared" si="1172"/>
        <v>12</v>
      </c>
      <c r="O4172" s="31" t="str">
        <f t="shared" si="1173"/>
        <v>W</v>
      </c>
      <c r="P4172" s="134">
        <v>30.07</v>
      </c>
      <c r="Q4172" s="31" t="str">
        <f t="shared" si="1174"/>
        <v>-</v>
      </c>
      <c r="R4172" s="31">
        <f t="shared" si="1175"/>
        <v>30.07</v>
      </c>
      <c r="U4172" s="133">
        <v>43639.5</v>
      </c>
      <c r="V4172" s="9">
        <f t="shared" si="1176"/>
        <v>6</v>
      </c>
      <c r="W4172" s="9">
        <f t="shared" si="1177"/>
        <v>23</v>
      </c>
      <c r="X4172" s="9">
        <f t="shared" si="1178"/>
        <v>12</v>
      </c>
      <c r="Y4172" s="31" t="str">
        <f t="shared" si="1179"/>
        <v>W</v>
      </c>
      <c r="Z4172" s="134">
        <v>22.69</v>
      </c>
      <c r="AA4172" s="31" t="str">
        <f t="shared" si="1180"/>
        <v>-</v>
      </c>
      <c r="AB4172" s="31">
        <f t="shared" si="1181"/>
        <v>22.69</v>
      </c>
    </row>
    <row r="4173" spans="1:28" x14ac:dyDescent="0.3">
      <c r="A4173" s="133">
        <v>42909.541666666664</v>
      </c>
      <c r="B4173" s="152">
        <f t="shared" si="1182"/>
        <v>6</v>
      </c>
      <c r="C4173" s="152">
        <f t="shared" si="1183"/>
        <v>23</v>
      </c>
      <c r="D4173" s="152">
        <f t="shared" si="1184"/>
        <v>13</v>
      </c>
      <c r="E4173" s="38" t="str">
        <f t="shared" si="1185"/>
        <v/>
      </c>
      <c r="F4173" s="134">
        <v>35.22</v>
      </c>
      <c r="G4173" s="38">
        <f t="shared" si="1186"/>
        <v>35.22</v>
      </c>
      <c r="H4173" s="38" t="str">
        <f t="shared" si="1187"/>
        <v>-</v>
      </c>
      <c r="K4173" s="133">
        <v>43274.541666666664</v>
      </c>
      <c r="L4173" s="9">
        <f t="shared" si="1170"/>
        <v>6</v>
      </c>
      <c r="M4173" s="9">
        <f t="shared" si="1171"/>
        <v>23</v>
      </c>
      <c r="N4173" s="9">
        <f t="shared" si="1172"/>
        <v>13</v>
      </c>
      <c r="O4173" s="31" t="str">
        <f t="shared" si="1173"/>
        <v>W</v>
      </c>
      <c r="P4173" s="134">
        <v>33.04</v>
      </c>
      <c r="Q4173" s="31" t="str">
        <f t="shared" si="1174"/>
        <v>-</v>
      </c>
      <c r="R4173" s="31">
        <f t="shared" si="1175"/>
        <v>33.04</v>
      </c>
      <c r="U4173" s="133">
        <v>43639.541666666664</v>
      </c>
      <c r="V4173" s="9">
        <f t="shared" si="1176"/>
        <v>6</v>
      </c>
      <c r="W4173" s="9">
        <f t="shared" si="1177"/>
        <v>23</v>
      </c>
      <c r="X4173" s="9">
        <f t="shared" si="1178"/>
        <v>13</v>
      </c>
      <c r="Y4173" s="31" t="str">
        <f t="shared" si="1179"/>
        <v>W</v>
      </c>
      <c r="Z4173" s="134">
        <v>24.99</v>
      </c>
      <c r="AA4173" s="31" t="str">
        <f t="shared" si="1180"/>
        <v>-</v>
      </c>
      <c r="AB4173" s="31">
        <f t="shared" si="1181"/>
        <v>24.99</v>
      </c>
    </row>
    <row r="4174" spans="1:28" x14ac:dyDescent="0.3">
      <c r="A4174" s="133">
        <v>42909.583333333336</v>
      </c>
      <c r="B4174" s="152">
        <f t="shared" si="1182"/>
        <v>6</v>
      </c>
      <c r="C4174" s="152">
        <f t="shared" si="1183"/>
        <v>23</v>
      </c>
      <c r="D4174" s="152">
        <f t="shared" si="1184"/>
        <v>14</v>
      </c>
      <c r="E4174" s="38" t="str">
        <f t="shared" si="1185"/>
        <v/>
      </c>
      <c r="F4174" s="134">
        <v>36.130000000000003</v>
      </c>
      <c r="G4174" s="38">
        <f t="shared" si="1186"/>
        <v>36.130000000000003</v>
      </c>
      <c r="H4174" s="38" t="str">
        <f t="shared" si="1187"/>
        <v>-</v>
      </c>
      <c r="K4174" s="133">
        <v>43274.583333333336</v>
      </c>
      <c r="L4174" s="9">
        <f t="shared" si="1170"/>
        <v>6</v>
      </c>
      <c r="M4174" s="9">
        <f t="shared" si="1171"/>
        <v>23</v>
      </c>
      <c r="N4174" s="9">
        <f t="shared" si="1172"/>
        <v>14</v>
      </c>
      <c r="O4174" s="31" t="str">
        <f t="shared" si="1173"/>
        <v>W</v>
      </c>
      <c r="P4174" s="134">
        <v>33.1</v>
      </c>
      <c r="Q4174" s="31" t="str">
        <f t="shared" si="1174"/>
        <v>-</v>
      </c>
      <c r="R4174" s="31">
        <f t="shared" si="1175"/>
        <v>33.1</v>
      </c>
      <c r="U4174" s="133">
        <v>43639.583333333336</v>
      </c>
      <c r="V4174" s="9">
        <f t="shared" si="1176"/>
        <v>6</v>
      </c>
      <c r="W4174" s="9">
        <f t="shared" si="1177"/>
        <v>23</v>
      </c>
      <c r="X4174" s="9">
        <f t="shared" si="1178"/>
        <v>14</v>
      </c>
      <c r="Y4174" s="31" t="str">
        <f t="shared" si="1179"/>
        <v>W</v>
      </c>
      <c r="Z4174" s="134">
        <v>28.69</v>
      </c>
      <c r="AA4174" s="31" t="str">
        <f t="shared" si="1180"/>
        <v>-</v>
      </c>
      <c r="AB4174" s="31">
        <f t="shared" si="1181"/>
        <v>28.69</v>
      </c>
    </row>
    <row r="4175" spans="1:28" x14ac:dyDescent="0.3">
      <c r="A4175" s="133">
        <v>42909.625</v>
      </c>
      <c r="B4175" s="152">
        <f t="shared" si="1182"/>
        <v>6</v>
      </c>
      <c r="C4175" s="152">
        <f t="shared" si="1183"/>
        <v>23</v>
      </c>
      <c r="D4175" s="152">
        <f t="shared" si="1184"/>
        <v>15</v>
      </c>
      <c r="E4175" s="38" t="str">
        <f t="shared" si="1185"/>
        <v/>
      </c>
      <c r="F4175" s="134">
        <v>36.520000000000003</v>
      </c>
      <c r="G4175" s="38">
        <f t="shared" si="1186"/>
        <v>36.520000000000003</v>
      </c>
      <c r="H4175" s="38" t="str">
        <f t="shared" si="1187"/>
        <v>-</v>
      </c>
      <c r="K4175" s="133">
        <v>43274.625</v>
      </c>
      <c r="L4175" s="9">
        <f t="shared" si="1170"/>
        <v>6</v>
      </c>
      <c r="M4175" s="9">
        <f t="shared" si="1171"/>
        <v>23</v>
      </c>
      <c r="N4175" s="9">
        <f t="shared" si="1172"/>
        <v>15</v>
      </c>
      <c r="O4175" s="31" t="str">
        <f t="shared" si="1173"/>
        <v>W</v>
      </c>
      <c r="P4175" s="134">
        <v>32.4</v>
      </c>
      <c r="Q4175" s="31" t="str">
        <f t="shared" si="1174"/>
        <v>-</v>
      </c>
      <c r="R4175" s="31">
        <f t="shared" si="1175"/>
        <v>32.4</v>
      </c>
      <c r="U4175" s="133">
        <v>43639.625</v>
      </c>
      <c r="V4175" s="9">
        <f t="shared" si="1176"/>
        <v>6</v>
      </c>
      <c r="W4175" s="9">
        <f t="shared" si="1177"/>
        <v>23</v>
      </c>
      <c r="X4175" s="9">
        <f t="shared" si="1178"/>
        <v>15</v>
      </c>
      <c r="Y4175" s="31" t="str">
        <f t="shared" si="1179"/>
        <v>W</v>
      </c>
      <c r="Z4175" s="134">
        <v>30.26</v>
      </c>
      <c r="AA4175" s="31" t="str">
        <f t="shared" si="1180"/>
        <v>-</v>
      </c>
      <c r="AB4175" s="31">
        <f t="shared" si="1181"/>
        <v>30.26</v>
      </c>
    </row>
    <row r="4176" spans="1:28" x14ac:dyDescent="0.3">
      <c r="A4176" s="133">
        <v>42909.666666666664</v>
      </c>
      <c r="B4176" s="152">
        <f t="shared" si="1182"/>
        <v>6</v>
      </c>
      <c r="C4176" s="152">
        <f t="shared" si="1183"/>
        <v>23</v>
      </c>
      <c r="D4176" s="152">
        <f t="shared" si="1184"/>
        <v>16</v>
      </c>
      <c r="E4176" s="38" t="str">
        <f t="shared" si="1185"/>
        <v/>
      </c>
      <c r="F4176" s="134">
        <v>38.42</v>
      </c>
      <c r="G4176" s="38">
        <f t="shared" si="1186"/>
        <v>38.42</v>
      </c>
      <c r="H4176" s="38" t="str">
        <f t="shared" si="1187"/>
        <v>-</v>
      </c>
      <c r="K4176" s="133">
        <v>43274.666666666664</v>
      </c>
      <c r="L4176" s="9">
        <f t="shared" si="1170"/>
        <v>6</v>
      </c>
      <c r="M4176" s="9">
        <f t="shared" si="1171"/>
        <v>23</v>
      </c>
      <c r="N4176" s="9">
        <f t="shared" si="1172"/>
        <v>16</v>
      </c>
      <c r="O4176" s="31" t="str">
        <f t="shared" si="1173"/>
        <v>W</v>
      </c>
      <c r="P4176" s="134">
        <v>33.729999999999997</v>
      </c>
      <c r="Q4176" s="31" t="str">
        <f t="shared" si="1174"/>
        <v>-</v>
      </c>
      <c r="R4176" s="31">
        <f t="shared" si="1175"/>
        <v>33.729999999999997</v>
      </c>
      <c r="U4176" s="133">
        <v>43639.666666666664</v>
      </c>
      <c r="V4176" s="9">
        <f t="shared" si="1176"/>
        <v>6</v>
      </c>
      <c r="W4176" s="9">
        <f t="shared" si="1177"/>
        <v>23</v>
      </c>
      <c r="X4176" s="9">
        <f t="shared" si="1178"/>
        <v>16</v>
      </c>
      <c r="Y4176" s="31" t="str">
        <f t="shared" si="1179"/>
        <v>W</v>
      </c>
      <c r="Z4176" s="134">
        <v>33.840000000000003</v>
      </c>
      <c r="AA4176" s="31" t="str">
        <f t="shared" si="1180"/>
        <v>-</v>
      </c>
      <c r="AB4176" s="31">
        <f t="shared" si="1181"/>
        <v>33.840000000000003</v>
      </c>
    </row>
    <row r="4177" spans="1:28" x14ac:dyDescent="0.3">
      <c r="A4177" s="133">
        <v>42909.708333333336</v>
      </c>
      <c r="B4177" s="152">
        <f t="shared" si="1182"/>
        <v>6</v>
      </c>
      <c r="C4177" s="152">
        <f t="shared" si="1183"/>
        <v>23</v>
      </c>
      <c r="D4177" s="152">
        <f t="shared" si="1184"/>
        <v>17</v>
      </c>
      <c r="E4177" s="38" t="str">
        <f t="shared" si="1185"/>
        <v/>
      </c>
      <c r="F4177" s="134">
        <v>36.14</v>
      </c>
      <c r="G4177" s="38" t="str">
        <f t="shared" si="1186"/>
        <v>-</v>
      </c>
      <c r="H4177" s="38">
        <f t="shared" si="1187"/>
        <v>36.14</v>
      </c>
      <c r="K4177" s="133">
        <v>43274.708333333336</v>
      </c>
      <c r="L4177" s="9">
        <f t="shared" si="1170"/>
        <v>6</v>
      </c>
      <c r="M4177" s="9">
        <f t="shared" si="1171"/>
        <v>23</v>
      </c>
      <c r="N4177" s="9">
        <f t="shared" si="1172"/>
        <v>17</v>
      </c>
      <c r="O4177" s="31" t="str">
        <f t="shared" si="1173"/>
        <v>W</v>
      </c>
      <c r="P4177" s="134">
        <v>33.340000000000003</v>
      </c>
      <c r="Q4177" s="31" t="str">
        <f t="shared" si="1174"/>
        <v>-</v>
      </c>
      <c r="R4177" s="31">
        <f t="shared" si="1175"/>
        <v>33.340000000000003</v>
      </c>
      <c r="U4177" s="133">
        <v>43639.708333333336</v>
      </c>
      <c r="V4177" s="9">
        <f t="shared" si="1176"/>
        <v>6</v>
      </c>
      <c r="W4177" s="9">
        <f t="shared" si="1177"/>
        <v>23</v>
      </c>
      <c r="X4177" s="9">
        <f t="shared" si="1178"/>
        <v>17</v>
      </c>
      <c r="Y4177" s="31" t="str">
        <f t="shared" si="1179"/>
        <v>W</v>
      </c>
      <c r="Z4177" s="134">
        <v>36.29</v>
      </c>
      <c r="AA4177" s="31" t="str">
        <f t="shared" si="1180"/>
        <v>-</v>
      </c>
      <c r="AB4177" s="31">
        <f t="shared" si="1181"/>
        <v>36.29</v>
      </c>
    </row>
    <row r="4178" spans="1:28" x14ac:dyDescent="0.3">
      <c r="A4178" s="133">
        <v>42909.75</v>
      </c>
      <c r="B4178" s="152">
        <f t="shared" si="1182"/>
        <v>6</v>
      </c>
      <c r="C4178" s="152">
        <f t="shared" si="1183"/>
        <v>23</v>
      </c>
      <c r="D4178" s="152">
        <f t="shared" si="1184"/>
        <v>18</v>
      </c>
      <c r="E4178" s="38" t="str">
        <f t="shared" si="1185"/>
        <v/>
      </c>
      <c r="F4178" s="134">
        <v>33.409999999999997</v>
      </c>
      <c r="G4178" s="38" t="str">
        <f t="shared" si="1186"/>
        <v>-</v>
      </c>
      <c r="H4178" s="38">
        <f t="shared" si="1187"/>
        <v>33.409999999999997</v>
      </c>
      <c r="K4178" s="133">
        <v>43274.75</v>
      </c>
      <c r="L4178" s="9">
        <f t="shared" si="1170"/>
        <v>6</v>
      </c>
      <c r="M4178" s="9">
        <f t="shared" si="1171"/>
        <v>23</v>
      </c>
      <c r="N4178" s="9">
        <f t="shared" si="1172"/>
        <v>18</v>
      </c>
      <c r="O4178" s="31" t="str">
        <f t="shared" si="1173"/>
        <v>W</v>
      </c>
      <c r="P4178" s="134">
        <v>32.49</v>
      </c>
      <c r="Q4178" s="31" t="str">
        <f t="shared" si="1174"/>
        <v>-</v>
      </c>
      <c r="R4178" s="31">
        <f t="shared" si="1175"/>
        <v>32.49</v>
      </c>
      <c r="U4178" s="133">
        <v>43639.75</v>
      </c>
      <c r="V4178" s="9">
        <f t="shared" si="1176"/>
        <v>6</v>
      </c>
      <c r="W4178" s="9">
        <f t="shared" si="1177"/>
        <v>23</v>
      </c>
      <c r="X4178" s="9">
        <f t="shared" si="1178"/>
        <v>18</v>
      </c>
      <c r="Y4178" s="31" t="str">
        <f t="shared" si="1179"/>
        <v>W</v>
      </c>
      <c r="Z4178" s="134">
        <v>34.07</v>
      </c>
      <c r="AA4178" s="31" t="str">
        <f t="shared" si="1180"/>
        <v>-</v>
      </c>
      <c r="AB4178" s="31">
        <f t="shared" si="1181"/>
        <v>34.07</v>
      </c>
    </row>
    <row r="4179" spans="1:28" x14ac:dyDescent="0.3">
      <c r="A4179" s="133">
        <v>42909.791666666664</v>
      </c>
      <c r="B4179" s="152">
        <f t="shared" si="1182"/>
        <v>6</v>
      </c>
      <c r="C4179" s="152">
        <f t="shared" si="1183"/>
        <v>23</v>
      </c>
      <c r="D4179" s="152">
        <f t="shared" si="1184"/>
        <v>19</v>
      </c>
      <c r="E4179" s="38" t="str">
        <f t="shared" si="1185"/>
        <v/>
      </c>
      <c r="F4179" s="134">
        <v>30.34</v>
      </c>
      <c r="G4179" s="38" t="str">
        <f t="shared" si="1186"/>
        <v>-</v>
      </c>
      <c r="H4179" s="38">
        <f t="shared" si="1187"/>
        <v>30.34</v>
      </c>
      <c r="K4179" s="133">
        <v>43274.791666666664</v>
      </c>
      <c r="L4179" s="9">
        <f t="shared" si="1170"/>
        <v>6</v>
      </c>
      <c r="M4179" s="9">
        <f t="shared" si="1171"/>
        <v>23</v>
      </c>
      <c r="N4179" s="9">
        <f t="shared" si="1172"/>
        <v>19</v>
      </c>
      <c r="O4179" s="31" t="str">
        <f t="shared" si="1173"/>
        <v>W</v>
      </c>
      <c r="P4179" s="134">
        <v>32.64</v>
      </c>
      <c r="Q4179" s="31" t="str">
        <f t="shared" si="1174"/>
        <v>-</v>
      </c>
      <c r="R4179" s="31">
        <f t="shared" si="1175"/>
        <v>32.64</v>
      </c>
      <c r="U4179" s="133">
        <v>43639.791666666664</v>
      </c>
      <c r="V4179" s="9">
        <f t="shared" si="1176"/>
        <v>6</v>
      </c>
      <c r="W4179" s="9">
        <f t="shared" si="1177"/>
        <v>23</v>
      </c>
      <c r="X4179" s="9">
        <f t="shared" si="1178"/>
        <v>19</v>
      </c>
      <c r="Y4179" s="31" t="str">
        <f t="shared" si="1179"/>
        <v>W</v>
      </c>
      <c r="Z4179" s="134">
        <v>30.28</v>
      </c>
      <c r="AA4179" s="31" t="str">
        <f t="shared" si="1180"/>
        <v>-</v>
      </c>
      <c r="AB4179" s="31">
        <f t="shared" si="1181"/>
        <v>30.28</v>
      </c>
    </row>
    <row r="4180" spans="1:28" x14ac:dyDescent="0.3">
      <c r="A4180" s="133">
        <v>42909.833333333336</v>
      </c>
      <c r="B4180" s="152">
        <f t="shared" si="1182"/>
        <v>6</v>
      </c>
      <c r="C4180" s="152">
        <f t="shared" si="1183"/>
        <v>23</v>
      </c>
      <c r="D4180" s="152">
        <f t="shared" si="1184"/>
        <v>20</v>
      </c>
      <c r="E4180" s="38" t="str">
        <f t="shared" si="1185"/>
        <v/>
      </c>
      <c r="F4180" s="134">
        <v>30.46</v>
      </c>
      <c r="G4180" s="38" t="str">
        <f t="shared" si="1186"/>
        <v>-</v>
      </c>
      <c r="H4180" s="38">
        <f t="shared" si="1187"/>
        <v>30.46</v>
      </c>
      <c r="K4180" s="133">
        <v>43274.833333333336</v>
      </c>
      <c r="L4180" s="9">
        <f t="shared" si="1170"/>
        <v>6</v>
      </c>
      <c r="M4180" s="9">
        <f t="shared" si="1171"/>
        <v>23</v>
      </c>
      <c r="N4180" s="9">
        <f t="shared" si="1172"/>
        <v>20</v>
      </c>
      <c r="O4180" s="31" t="str">
        <f t="shared" si="1173"/>
        <v>W</v>
      </c>
      <c r="P4180" s="134">
        <v>29.48</v>
      </c>
      <c r="Q4180" s="31" t="str">
        <f t="shared" si="1174"/>
        <v>-</v>
      </c>
      <c r="R4180" s="31">
        <f t="shared" si="1175"/>
        <v>29.48</v>
      </c>
      <c r="U4180" s="133">
        <v>43639.833333333336</v>
      </c>
      <c r="V4180" s="9">
        <f t="shared" si="1176"/>
        <v>6</v>
      </c>
      <c r="W4180" s="9">
        <f t="shared" si="1177"/>
        <v>23</v>
      </c>
      <c r="X4180" s="9">
        <f t="shared" si="1178"/>
        <v>20</v>
      </c>
      <c r="Y4180" s="31" t="str">
        <f t="shared" si="1179"/>
        <v>W</v>
      </c>
      <c r="Z4180" s="134">
        <v>29.2</v>
      </c>
      <c r="AA4180" s="31" t="str">
        <f t="shared" si="1180"/>
        <v>-</v>
      </c>
      <c r="AB4180" s="31">
        <f t="shared" si="1181"/>
        <v>29.2</v>
      </c>
    </row>
    <row r="4181" spans="1:28" x14ac:dyDescent="0.3">
      <c r="A4181" s="133">
        <v>42909.875</v>
      </c>
      <c r="B4181" s="152">
        <f t="shared" si="1182"/>
        <v>6</v>
      </c>
      <c r="C4181" s="152">
        <f t="shared" si="1183"/>
        <v>23</v>
      </c>
      <c r="D4181" s="152">
        <f t="shared" si="1184"/>
        <v>21</v>
      </c>
      <c r="E4181" s="38" t="str">
        <f t="shared" si="1185"/>
        <v/>
      </c>
      <c r="F4181" s="134">
        <v>30.32</v>
      </c>
      <c r="G4181" s="38" t="str">
        <f t="shared" si="1186"/>
        <v>-</v>
      </c>
      <c r="H4181" s="38">
        <f t="shared" si="1187"/>
        <v>30.32</v>
      </c>
      <c r="K4181" s="133">
        <v>43274.875</v>
      </c>
      <c r="L4181" s="9">
        <f t="shared" si="1170"/>
        <v>6</v>
      </c>
      <c r="M4181" s="9">
        <f t="shared" si="1171"/>
        <v>23</v>
      </c>
      <c r="N4181" s="9">
        <f t="shared" si="1172"/>
        <v>21</v>
      </c>
      <c r="O4181" s="31" t="str">
        <f t="shared" si="1173"/>
        <v>W</v>
      </c>
      <c r="P4181" s="134">
        <v>27.33</v>
      </c>
      <c r="Q4181" s="31" t="str">
        <f t="shared" si="1174"/>
        <v>-</v>
      </c>
      <c r="R4181" s="31">
        <f t="shared" si="1175"/>
        <v>27.33</v>
      </c>
      <c r="U4181" s="133">
        <v>43639.875</v>
      </c>
      <c r="V4181" s="9">
        <f t="shared" si="1176"/>
        <v>6</v>
      </c>
      <c r="W4181" s="9">
        <f t="shared" si="1177"/>
        <v>23</v>
      </c>
      <c r="X4181" s="9">
        <f t="shared" si="1178"/>
        <v>21</v>
      </c>
      <c r="Y4181" s="31" t="str">
        <f t="shared" si="1179"/>
        <v>W</v>
      </c>
      <c r="Z4181" s="134">
        <v>27.2</v>
      </c>
      <c r="AA4181" s="31" t="str">
        <f t="shared" si="1180"/>
        <v>-</v>
      </c>
      <c r="AB4181" s="31">
        <f t="shared" si="1181"/>
        <v>27.2</v>
      </c>
    </row>
    <row r="4182" spans="1:28" x14ac:dyDescent="0.3">
      <c r="A4182" s="133">
        <v>42909.916666666664</v>
      </c>
      <c r="B4182" s="152">
        <f t="shared" si="1182"/>
        <v>6</v>
      </c>
      <c r="C4182" s="152">
        <f t="shared" si="1183"/>
        <v>23</v>
      </c>
      <c r="D4182" s="152">
        <f t="shared" si="1184"/>
        <v>22</v>
      </c>
      <c r="E4182" s="38" t="str">
        <f t="shared" si="1185"/>
        <v/>
      </c>
      <c r="F4182" s="134">
        <v>25.97</v>
      </c>
      <c r="G4182" s="38" t="str">
        <f t="shared" si="1186"/>
        <v>-</v>
      </c>
      <c r="H4182" s="38">
        <f t="shared" si="1187"/>
        <v>25.97</v>
      </c>
      <c r="K4182" s="133">
        <v>43274.916666666664</v>
      </c>
      <c r="L4182" s="9">
        <f t="shared" si="1170"/>
        <v>6</v>
      </c>
      <c r="M4182" s="9">
        <f t="shared" si="1171"/>
        <v>23</v>
      </c>
      <c r="N4182" s="9">
        <f t="shared" si="1172"/>
        <v>22</v>
      </c>
      <c r="O4182" s="31" t="str">
        <f t="shared" si="1173"/>
        <v>W</v>
      </c>
      <c r="P4182" s="134">
        <v>23.69</v>
      </c>
      <c r="Q4182" s="31" t="str">
        <f t="shared" si="1174"/>
        <v>-</v>
      </c>
      <c r="R4182" s="31">
        <f t="shared" si="1175"/>
        <v>23.69</v>
      </c>
      <c r="U4182" s="133">
        <v>43639.916666666664</v>
      </c>
      <c r="V4182" s="9">
        <f t="shared" si="1176"/>
        <v>6</v>
      </c>
      <c r="W4182" s="9">
        <f t="shared" si="1177"/>
        <v>23</v>
      </c>
      <c r="X4182" s="9">
        <f t="shared" si="1178"/>
        <v>22</v>
      </c>
      <c r="Y4182" s="31" t="str">
        <f t="shared" si="1179"/>
        <v>W</v>
      </c>
      <c r="Z4182" s="134">
        <v>21.78</v>
      </c>
      <c r="AA4182" s="31" t="str">
        <f t="shared" si="1180"/>
        <v>-</v>
      </c>
      <c r="AB4182" s="31">
        <f t="shared" si="1181"/>
        <v>21.78</v>
      </c>
    </row>
    <row r="4183" spans="1:28" x14ac:dyDescent="0.3">
      <c r="A4183" s="133">
        <v>42909.958333333336</v>
      </c>
      <c r="B4183" s="152">
        <f t="shared" si="1182"/>
        <v>6</v>
      </c>
      <c r="C4183" s="152">
        <f t="shared" si="1183"/>
        <v>23</v>
      </c>
      <c r="D4183" s="152">
        <f t="shared" si="1184"/>
        <v>23</v>
      </c>
      <c r="E4183" s="38" t="str">
        <f t="shared" si="1185"/>
        <v/>
      </c>
      <c r="F4183" s="134">
        <v>23.46</v>
      </c>
      <c r="G4183" s="38" t="str">
        <f t="shared" si="1186"/>
        <v>-</v>
      </c>
      <c r="H4183" s="38">
        <f t="shared" si="1187"/>
        <v>23.46</v>
      </c>
      <c r="K4183" s="133">
        <v>43274.958333333336</v>
      </c>
      <c r="L4183" s="9">
        <f t="shared" si="1170"/>
        <v>6</v>
      </c>
      <c r="M4183" s="9">
        <f t="shared" si="1171"/>
        <v>23</v>
      </c>
      <c r="N4183" s="9">
        <f t="shared" si="1172"/>
        <v>23</v>
      </c>
      <c r="O4183" s="31" t="str">
        <f t="shared" si="1173"/>
        <v>W</v>
      </c>
      <c r="P4183" s="134">
        <v>22.48</v>
      </c>
      <c r="Q4183" s="31" t="str">
        <f t="shared" si="1174"/>
        <v>-</v>
      </c>
      <c r="R4183" s="31">
        <f t="shared" si="1175"/>
        <v>22.48</v>
      </c>
      <c r="U4183" s="133">
        <v>43639.958333333336</v>
      </c>
      <c r="V4183" s="9">
        <f t="shared" si="1176"/>
        <v>6</v>
      </c>
      <c r="W4183" s="9">
        <f t="shared" si="1177"/>
        <v>23</v>
      </c>
      <c r="X4183" s="9">
        <f t="shared" si="1178"/>
        <v>23</v>
      </c>
      <c r="Y4183" s="31" t="str">
        <f t="shared" si="1179"/>
        <v>W</v>
      </c>
      <c r="Z4183" s="134">
        <v>20.399999999999999</v>
      </c>
      <c r="AA4183" s="31" t="str">
        <f t="shared" si="1180"/>
        <v>-</v>
      </c>
      <c r="AB4183" s="31">
        <f t="shared" si="1181"/>
        <v>20.399999999999999</v>
      </c>
    </row>
    <row r="4184" spans="1:28" x14ac:dyDescent="0.3">
      <c r="A4184" s="133">
        <v>42910</v>
      </c>
      <c r="B4184" s="152">
        <f t="shared" si="1182"/>
        <v>6</v>
      </c>
      <c r="C4184" s="152">
        <f t="shared" si="1183"/>
        <v>24</v>
      </c>
      <c r="D4184" s="152">
        <f t="shared" si="1184"/>
        <v>0</v>
      </c>
      <c r="E4184" s="38" t="str">
        <f t="shared" si="1185"/>
        <v>W</v>
      </c>
      <c r="F4184" s="134">
        <v>22.36</v>
      </c>
      <c r="G4184" s="38" t="str">
        <f t="shared" si="1186"/>
        <v>-</v>
      </c>
      <c r="H4184" s="38">
        <f t="shared" si="1187"/>
        <v>22.36</v>
      </c>
      <c r="K4184" s="133">
        <v>43275</v>
      </c>
      <c r="L4184" s="9">
        <f t="shared" si="1170"/>
        <v>6</v>
      </c>
      <c r="M4184" s="9">
        <f t="shared" si="1171"/>
        <v>24</v>
      </c>
      <c r="N4184" s="9">
        <f t="shared" si="1172"/>
        <v>0</v>
      </c>
      <c r="O4184" s="31" t="str">
        <f t="shared" si="1173"/>
        <v>W</v>
      </c>
      <c r="P4184" s="134">
        <v>19.7</v>
      </c>
      <c r="Q4184" s="31" t="str">
        <f t="shared" si="1174"/>
        <v>-</v>
      </c>
      <c r="R4184" s="31">
        <f t="shared" si="1175"/>
        <v>19.7</v>
      </c>
      <c r="U4184" s="133">
        <v>43640</v>
      </c>
      <c r="V4184" s="9">
        <f t="shared" si="1176"/>
        <v>6</v>
      </c>
      <c r="W4184" s="9">
        <f t="shared" si="1177"/>
        <v>24</v>
      </c>
      <c r="X4184" s="9">
        <f t="shared" si="1178"/>
        <v>0</v>
      </c>
      <c r="Y4184" s="31" t="str">
        <f t="shared" si="1179"/>
        <v/>
      </c>
      <c r="Z4184" s="134">
        <v>17.809999999999999</v>
      </c>
      <c r="AA4184" s="31" t="str">
        <f t="shared" si="1180"/>
        <v>-</v>
      </c>
      <c r="AB4184" s="31">
        <f t="shared" si="1181"/>
        <v>17.809999999999999</v>
      </c>
    </row>
    <row r="4185" spans="1:28" x14ac:dyDescent="0.3">
      <c r="A4185" s="133">
        <v>42910.041666666664</v>
      </c>
      <c r="B4185" s="152">
        <f t="shared" si="1182"/>
        <v>6</v>
      </c>
      <c r="C4185" s="152">
        <f t="shared" si="1183"/>
        <v>24</v>
      </c>
      <c r="D4185" s="152">
        <f t="shared" si="1184"/>
        <v>1</v>
      </c>
      <c r="E4185" s="38" t="str">
        <f t="shared" si="1185"/>
        <v>W</v>
      </c>
      <c r="F4185" s="134">
        <v>21.44</v>
      </c>
      <c r="G4185" s="38" t="str">
        <f t="shared" si="1186"/>
        <v>-</v>
      </c>
      <c r="H4185" s="38">
        <f t="shared" si="1187"/>
        <v>21.44</v>
      </c>
      <c r="K4185" s="133">
        <v>43275.041666666664</v>
      </c>
      <c r="L4185" s="9">
        <f t="shared" si="1170"/>
        <v>6</v>
      </c>
      <c r="M4185" s="9">
        <f t="shared" si="1171"/>
        <v>24</v>
      </c>
      <c r="N4185" s="9">
        <f t="shared" si="1172"/>
        <v>1</v>
      </c>
      <c r="O4185" s="31" t="str">
        <f t="shared" si="1173"/>
        <v>W</v>
      </c>
      <c r="P4185" s="134">
        <v>19.260000000000002</v>
      </c>
      <c r="Q4185" s="31" t="str">
        <f t="shared" si="1174"/>
        <v>-</v>
      </c>
      <c r="R4185" s="31">
        <f t="shared" si="1175"/>
        <v>19.260000000000002</v>
      </c>
      <c r="U4185" s="133">
        <v>43640.041666666664</v>
      </c>
      <c r="V4185" s="9">
        <f t="shared" si="1176"/>
        <v>6</v>
      </c>
      <c r="W4185" s="9">
        <f t="shared" si="1177"/>
        <v>24</v>
      </c>
      <c r="X4185" s="9">
        <f t="shared" si="1178"/>
        <v>1</v>
      </c>
      <c r="Y4185" s="31" t="str">
        <f t="shared" si="1179"/>
        <v/>
      </c>
      <c r="Z4185" s="134">
        <v>16.11</v>
      </c>
      <c r="AA4185" s="31" t="str">
        <f t="shared" si="1180"/>
        <v>-</v>
      </c>
      <c r="AB4185" s="31">
        <f t="shared" si="1181"/>
        <v>16.11</v>
      </c>
    </row>
    <row r="4186" spans="1:28" x14ac:dyDescent="0.3">
      <c r="A4186" s="133">
        <v>42910.083333333336</v>
      </c>
      <c r="B4186" s="152">
        <f t="shared" si="1182"/>
        <v>6</v>
      </c>
      <c r="C4186" s="152">
        <f t="shared" si="1183"/>
        <v>24</v>
      </c>
      <c r="D4186" s="152">
        <f t="shared" si="1184"/>
        <v>2</v>
      </c>
      <c r="E4186" s="38" t="str">
        <f t="shared" si="1185"/>
        <v>W</v>
      </c>
      <c r="F4186" s="134">
        <v>21.1</v>
      </c>
      <c r="G4186" s="38" t="str">
        <f t="shared" si="1186"/>
        <v>-</v>
      </c>
      <c r="H4186" s="38">
        <f t="shared" si="1187"/>
        <v>21.1</v>
      </c>
      <c r="K4186" s="133">
        <v>43275.083333333336</v>
      </c>
      <c r="L4186" s="9">
        <f t="shared" si="1170"/>
        <v>6</v>
      </c>
      <c r="M4186" s="9">
        <f t="shared" si="1171"/>
        <v>24</v>
      </c>
      <c r="N4186" s="9">
        <f t="shared" si="1172"/>
        <v>2</v>
      </c>
      <c r="O4186" s="31" t="str">
        <f t="shared" si="1173"/>
        <v>W</v>
      </c>
      <c r="P4186" s="134">
        <v>19</v>
      </c>
      <c r="Q4186" s="31" t="str">
        <f t="shared" si="1174"/>
        <v>-</v>
      </c>
      <c r="R4186" s="31">
        <f t="shared" si="1175"/>
        <v>19</v>
      </c>
      <c r="U4186" s="133">
        <v>43640.083333333336</v>
      </c>
      <c r="V4186" s="9">
        <f t="shared" si="1176"/>
        <v>6</v>
      </c>
      <c r="W4186" s="9">
        <f t="shared" si="1177"/>
        <v>24</v>
      </c>
      <c r="X4186" s="9">
        <f t="shared" si="1178"/>
        <v>2</v>
      </c>
      <c r="Y4186" s="31" t="str">
        <f t="shared" si="1179"/>
        <v/>
      </c>
      <c r="Z4186" s="134">
        <v>15.19</v>
      </c>
      <c r="AA4186" s="31" t="str">
        <f t="shared" si="1180"/>
        <v>-</v>
      </c>
      <c r="AB4186" s="31">
        <f t="shared" si="1181"/>
        <v>15.19</v>
      </c>
    </row>
    <row r="4187" spans="1:28" x14ac:dyDescent="0.3">
      <c r="A4187" s="133">
        <v>42910.125</v>
      </c>
      <c r="B4187" s="152">
        <f t="shared" si="1182"/>
        <v>6</v>
      </c>
      <c r="C4187" s="152">
        <f t="shared" si="1183"/>
        <v>24</v>
      </c>
      <c r="D4187" s="152">
        <f t="shared" si="1184"/>
        <v>3</v>
      </c>
      <c r="E4187" s="38" t="str">
        <f t="shared" si="1185"/>
        <v>W</v>
      </c>
      <c r="F4187" s="134">
        <v>19.95</v>
      </c>
      <c r="G4187" s="38" t="str">
        <f t="shared" si="1186"/>
        <v>-</v>
      </c>
      <c r="H4187" s="38">
        <f t="shared" si="1187"/>
        <v>19.95</v>
      </c>
      <c r="K4187" s="133">
        <v>43275.125</v>
      </c>
      <c r="L4187" s="9">
        <f t="shared" si="1170"/>
        <v>6</v>
      </c>
      <c r="M4187" s="9">
        <f t="shared" si="1171"/>
        <v>24</v>
      </c>
      <c r="N4187" s="9">
        <f t="shared" si="1172"/>
        <v>3</v>
      </c>
      <c r="O4187" s="31" t="str">
        <f t="shared" si="1173"/>
        <v>W</v>
      </c>
      <c r="P4187" s="134">
        <v>18.43</v>
      </c>
      <c r="Q4187" s="31" t="str">
        <f t="shared" si="1174"/>
        <v>-</v>
      </c>
      <c r="R4187" s="31">
        <f t="shared" si="1175"/>
        <v>18.43</v>
      </c>
      <c r="U4187" s="133">
        <v>43640.125</v>
      </c>
      <c r="V4187" s="9">
        <f t="shared" si="1176"/>
        <v>6</v>
      </c>
      <c r="W4187" s="9">
        <f t="shared" si="1177"/>
        <v>24</v>
      </c>
      <c r="X4187" s="9">
        <f t="shared" si="1178"/>
        <v>3</v>
      </c>
      <c r="Y4187" s="31" t="str">
        <f t="shared" si="1179"/>
        <v/>
      </c>
      <c r="Z4187" s="134">
        <v>14.7</v>
      </c>
      <c r="AA4187" s="31" t="str">
        <f t="shared" si="1180"/>
        <v>-</v>
      </c>
      <c r="AB4187" s="31">
        <f t="shared" si="1181"/>
        <v>14.7</v>
      </c>
    </row>
    <row r="4188" spans="1:28" x14ac:dyDescent="0.3">
      <c r="A4188" s="133">
        <v>42910.166666666664</v>
      </c>
      <c r="B4188" s="152">
        <f t="shared" si="1182"/>
        <v>6</v>
      </c>
      <c r="C4188" s="152">
        <f t="shared" si="1183"/>
        <v>24</v>
      </c>
      <c r="D4188" s="152">
        <f t="shared" si="1184"/>
        <v>4</v>
      </c>
      <c r="E4188" s="38" t="str">
        <f t="shared" si="1185"/>
        <v>W</v>
      </c>
      <c r="F4188" s="134">
        <v>19.54</v>
      </c>
      <c r="G4188" s="38" t="str">
        <f t="shared" si="1186"/>
        <v>-</v>
      </c>
      <c r="H4188" s="38">
        <f t="shared" si="1187"/>
        <v>19.54</v>
      </c>
      <c r="K4188" s="133">
        <v>43275.166666666664</v>
      </c>
      <c r="L4188" s="9">
        <f t="shared" si="1170"/>
        <v>6</v>
      </c>
      <c r="M4188" s="9">
        <f t="shared" si="1171"/>
        <v>24</v>
      </c>
      <c r="N4188" s="9">
        <f t="shared" si="1172"/>
        <v>4</v>
      </c>
      <c r="O4188" s="31" t="str">
        <f t="shared" si="1173"/>
        <v>W</v>
      </c>
      <c r="P4188" s="134">
        <v>17.399999999999999</v>
      </c>
      <c r="Q4188" s="31" t="str">
        <f t="shared" si="1174"/>
        <v>-</v>
      </c>
      <c r="R4188" s="31">
        <f t="shared" si="1175"/>
        <v>17.399999999999999</v>
      </c>
      <c r="U4188" s="133">
        <v>43640.166666666664</v>
      </c>
      <c r="V4188" s="9">
        <f t="shared" si="1176"/>
        <v>6</v>
      </c>
      <c r="W4188" s="9">
        <f t="shared" si="1177"/>
        <v>24</v>
      </c>
      <c r="X4188" s="9">
        <f t="shared" si="1178"/>
        <v>4</v>
      </c>
      <c r="Y4188" s="31" t="str">
        <f t="shared" si="1179"/>
        <v/>
      </c>
      <c r="Z4188" s="134">
        <v>14.96</v>
      </c>
      <c r="AA4188" s="31" t="str">
        <f t="shared" si="1180"/>
        <v>-</v>
      </c>
      <c r="AB4188" s="31">
        <f t="shared" si="1181"/>
        <v>14.96</v>
      </c>
    </row>
    <row r="4189" spans="1:28" x14ac:dyDescent="0.3">
      <c r="A4189" s="133">
        <v>42910.208333333336</v>
      </c>
      <c r="B4189" s="152">
        <f t="shared" si="1182"/>
        <v>6</v>
      </c>
      <c r="C4189" s="152">
        <f t="shared" si="1183"/>
        <v>24</v>
      </c>
      <c r="D4189" s="152">
        <f t="shared" si="1184"/>
        <v>5</v>
      </c>
      <c r="E4189" s="38" t="str">
        <f t="shared" si="1185"/>
        <v>W</v>
      </c>
      <c r="F4189" s="134">
        <v>19.7</v>
      </c>
      <c r="G4189" s="38" t="str">
        <f t="shared" si="1186"/>
        <v>-</v>
      </c>
      <c r="H4189" s="38">
        <f t="shared" si="1187"/>
        <v>19.7</v>
      </c>
      <c r="K4189" s="133">
        <v>43275.208333333336</v>
      </c>
      <c r="L4189" s="9">
        <f t="shared" si="1170"/>
        <v>6</v>
      </c>
      <c r="M4189" s="9">
        <f t="shared" si="1171"/>
        <v>24</v>
      </c>
      <c r="N4189" s="9">
        <f t="shared" si="1172"/>
        <v>5</v>
      </c>
      <c r="O4189" s="31" t="str">
        <f t="shared" si="1173"/>
        <v>W</v>
      </c>
      <c r="P4189" s="134">
        <v>17.18</v>
      </c>
      <c r="Q4189" s="31" t="str">
        <f t="shared" si="1174"/>
        <v>-</v>
      </c>
      <c r="R4189" s="31">
        <f t="shared" si="1175"/>
        <v>17.18</v>
      </c>
      <c r="U4189" s="133">
        <v>43640.208333333336</v>
      </c>
      <c r="V4189" s="9">
        <f t="shared" si="1176"/>
        <v>6</v>
      </c>
      <c r="W4189" s="9">
        <f t="shared" si="1177"/>
        <v>24</v>
      </c>
      <c r="X4189" s="9">
        <f t="shared" si="1178"/>
        <v>5</v>
      </c>
      <c r="Y4189" s="31" t="str">
        <f t="shared" si="1179"/>
        <v/>
      </c>
      <c r="Z4189" s="134">
        <v>15.82</v>
      </c>
      <c r="AA4189" s="31" t="str">
        <f t="shared" si="1180"/>
        <v>-</v>
      </c>
      <c r="AB4189" s="31">
        <f t="shared" si="1181"/>
        <v>15.82</v>
      </c>
    </row>
    <row r="4190" spans="1:28" x14ac:dyDescent="0.3">
      <c r="A4190" s="133">
        <v>42910.25</v>
      </c>
      <c r="B4190" s="152">
        <f t="shared" si="1182"/>
        <v>6</v>
      </c>
      <c r="C4190" s="152">
        <f t="shared" si="1183"/>
        <v>24</v>
      </c>
      <c r="D4190" s="152">
        <f t="shared" si="1184"/>
        <v>6</v>
      </c>
      <c r="E4190" s="38" t="str">
        <f t="shared" si="1185"/>
        <v>W</v>
      </c>
      <c r="F4190" s="134">
        <v>19.93</v>
      </c>
      <c r="G4190" s="38" t="str">
        <f t="shared" si="1186"/>
        <v>-</v>
      </c>
      <c r="H4190" s="38">
        <f t="shared" si="1187"/>
        <v>19.93</v>
      </c>
      <c r="K4190" s="133">
        <v>43275.25</v>
      </c>
      <c r="L4190" s="9">
        <f t="shared" si="1170"/>
        <v>6</v>
      </c>
      <c r="M4190" s="9">
        <f t="shared" si="1171"/>
        <v>24</v>
      </c>
      <c r="N4190" s="9">
        <f t="shared" si="1172"/>
        <v>6</v>
      </c>
      <c r="O4190" s="31" t="str">
        <f t="shared" si="1173"/>
        <v>W</v>
      </c>
      <c r="P4190" s="134">
        <v>17.43</v>
      </c>
      <c r="Q4190" s="31" t="str">
        <f t="shared" si="1174"/>
        <v>-</v>
      </c>
      <c r="R4190" s="31">
        <f t="shared" si="1175"/>
        <v>17.43</v>
      </c>
      <c r="U4190" s="133">
        <v>43640.25</v>
      </c>
      <c r="V4190" s="9">
        <f t="shared" si="1176"/>
        <v>6</v>
      </c>
      <c r="W4190" s="9">
        <f t="shared" si="1177"/>
        <v>24</v>
      </c>
      <c r="X4190" s="9">
        <f t="shared" si="1178"/>
        <v>6</v>
      </c>
      <c r="Y4190" s="31" t="str">
        <f t="shared" si="1179"/>
        <v/>
      </c>
      <c r="Z4190" s="134">
        <v>18.88</v>
      </c>
      <c r="AA4190" s="31" t="str">
        <f t="shared" si="1180"/>
        <v>-</v>
      </c>
      <c r="AB4190" s="31">
        <f t="shared" si="1181"/>
        <v>18.88</v>
      </c>
    </row>
    <row r="4191" spans="1:28" x14ac:dyDescent="0.3">
      <c r="A4191" s="133">
        <v>42910.291666666664</v>
      </c>
      <c r="B4191" s="152">
        <f t="shared" si="1182"/>
        <v>6</v>
      </c>
      <c r="C4191" s="152">
        <f t="shared" si="1183"/>
        <v>24</v>
      </c>
      <c r="D4191" s="152">
        <f t="shared" si="1184"/>
        <v>7</v>
      </c>
      <c r="E4191" s="38" t="str">
        <f t="shared" si="1185"/>
        <v>W</v>
      </c>
      <c r="F4191" s="134">
        <v>21.19</v>
      </c>
      <c r="G4191" s="38" t="str">
        <f t="shared" si="1186"/>
        <v>-</v>
      </c>
      <c r="H4191" s="38">
        <f t="shared" si="1187"/>
        <v>21.19</v>
      </c>
      <c r="K4191" s="133">
        <v>43275.291666666664</v>
      </c>
      <c r="L4191" s="9">
        <f t="shared" si="1170"/>
        <v>6</v>
      </c>
      <c r="M4191" s="9">
        <f t="shared" si="1171"/>
        <v>24</v>
      </c>
      <c r="N4191" s="9">
        <f t="shared" si="1172"/>
        <v>7</v>
      </c>
      <c r="O4191" s="31" t="str">
        <f t="shared" si="1173"/>
        <v>W</v>
      </c>
      <c r="P4191" s="134">
        <v>18.95</v>
      </c>
      <c r="Q4191" s="31" t="str">
        <f t="shared" si="1174"/>
        <v>-</v>
      </c>
      <c r="R4191" s="31">
        <f t="shared" si="1175"/>
        <v>18.95</v>
      </c>
      <c r="U4191" s="133">
        <v>43640.291666666664</v>
      </c>
      <c r="V4191" s="9">
        <f t="shared" si="1176"/>
        <v>6</v>
      </c>
      <c r="W4191" s="9">
        <f t="shared" si="1177"/>
        <v>24</v>
      </c>
      <c r="X4191" s="9">
        <f t="shared" si="1178"/>
        <v>7</v>
      </c>
      <c r="Y4191" s="31" t="str">
        <f t="shared" si="1179"/>
        <v/>
      </c>
      <c r="Z4191" s="134">
        <v>20.28</v>
      </c>
      <c r="AA4191" s="31" t="str">
        <f t="shared" si="1180"/>
        <v>-</v>
      </c>
      <c r="AB4191" s="31">
        <f t="shared" si="1181"/>
        <v>20.28</v>
      </c>
    </row>
    <row r="4192" spans="1:28" x14ac:dyDescent="0.3">
      <c r="A4192" s="133">
        <v>42910.333333333336</v>
      </c>
      <c r="B4192" s="152">
        <f t="shared" si="1182"/>
        <v>6</v>
      </c>
      <c r="C4192" s="152">
        <f t="shared" si="1183"/>
        <v>24</v>
      </c>
      <c r="D4192" s="152">
        <f t="shared" si="1184"/>
        <v>8</v>
      </c>
      <c r="E4192" s="38" t="str">
        <f t="shared" si="1185"/>
        <v>W</v>
      </c>
      <c r="F4192" s="134">
        <v>22.75</v>
      </c>
      <c r="G4192" s="38" t="str">
        <f t="shared" si="1186"/>
        <v>-</v>
      </c>
      <c r="H4192" s="38">
        <f t="shared" si="1187"/>
        <v>22.75</v>
      </c>
      <c r="K4192" s="133">
        <v>43275.333333333336</v>
      </c>
      <c r="L4192" s="9">
        <f t="shared" si="1170"/>
        <v>6</v>
      </c>
      <c r="M4192" s="9">
        <f t="shared" si="1171"/>
        <v>24</v>
      </c>
      <c r="N4192" s="9">
        <f t="shared" si="1172"/>
        <v>8</v>
      </c>
      <c r="O4192" s="31" t="str">
        <f t="shared" si="1173"/>
        <v>W</v>
      </c>
      <c r="P4192" s="134">
        <v>19.43</v>
      </c>
      <c r="Q4192" s="31" t="str">
        <f t="shared" si="1174"/>
        <v>-</v>
      </c>
      <c r="R4192" s="31">
        <f t="shared" si="1175"/>
        <v>19.43</v>
      </c>
      <c r="U4192" s="133">
        <v>43640.333333333336</v>
      </c>
      <c r="V4192" s="9">
        <f t="shared" si="1176"/>
        <v>6</v>
      </c>
      <c r="W4192" s="9">
        <f t="shared" si="1177"/>
        <v>24</v>
      </c>
      <c r="X4192" s="9">
        <f t="shared" si="1178"/>
        <v>8</v>
      </c>
      <c r="Y4192" s="31" t="str">
        <f t="shared" si="1179"/>
        <v/>
      </c>
      <c r="Z4192" s="134">
        <v>22.03</v>
      </c>
      <c r="AA4192" s="31">
        <f t="shared" si="1180"/>
        <v>22.03</v>
      </c>
      <c r="AB4192" s="31" t="str">
        <f t="shared" si="1181"/>
        <v>-</v>
      </c>
    </row>
    <row r="4193" spans="1:28" x14ac:dyDescent="0.3">
      <c r="A4193" s="133">
        <v>42910.375</v>
      </c>
      <c r="B4193" s="152">
        <f t="shared" si="1182"/>
        <v>6</v>
      </c>
      <c r="C4193" s="152">
        <f t="shared" si="1183"/>
        <v>24</v>
      </c>
      <c r="D4193" s="152">
        <f t="shared" si="1184"/>
        <v>9</v>
      </c>
      <c r="E4193" s="38" t="str">
        <f t="shared" si="1185"/>
        <v>W</v>
      </c>
      <c r="F4193" s="134">
        <v>24.84</v>
      </c>
      <c r="G4193" s="38" t="str">
        <f t="shared" si="1186"/>
        <v>-</v>
      </c>
      <c r="H4193" s="38">
        <f t="shared" si="1187"/>
        <v>24.84</v>
      </c>
      <c r="K4193" s="133">
        <v>43275.375</v>
      </c>
      <c r="L4193" s="9">
        <f t="shared" si="1170"/>
        <v>6</v>
      </c>
      <c r="M4193" s="9">
        <f t="shared" si="1171"/>
        <v>24</v>
      </c>
      <c r="N4193" s="9">
        <f t="shared" si="1172"/>
        <v>9</v>
      </c>
      <c r="O4193" s="31" t="str">
        <f t="shared" si="1173"/>
        <v>W</v>
      </c>
      <c r="P4193" s="134">
        <v>22.11</v>
      </c>
      <c r="Q4193" s="31" t="str">
        <f t="shared" si="1174"/>
        <v>-</v>
      </c>
      <c r="R4193" s="31">
        <f t="shared" si="1175"/>
        <v>22.11</v>
      </c>
      <c r="U4193" s="133">
        <v>43640.375</v>
      </c>
      <c r="V4193" s="9">
        <f t="shared" si="1176"/>
        <v>6</v>
      </c>
      <c r="W4193" s="9">
        <f t="shared" si="1177"/>
        <v>24</v>
      </c>
      <c r="X4193" s="9">
        <f t="shared" si="1178"/>
        <v>9</v>
      </c>
      <c r="Y4193" s="31" t="str">
        <f t="shared" si="1179"/>
        <v/>
      </c>
      <c r="Z4193" s="134">
        <v>24.87</v>
      </c>
      <c r="AA4193" s="31">
        <f t="shared" si="1180"/>
        <v>24.87</v>
      </c>
      <c r="AB4193" s="31" t="str">
        <f t="shared" si="1181"/>
        <v>-</v>
      </c>
    </row>
    <row r="4194" spans="1:28" x14ac:dyDescent="0.3">
      <c r="A4194" s="133">
        <v>42910.416666666664</v>
      </c>
      <c r="B4194" s="152">
        <f t="shared" si="1182"/>
        <v>6</v>
      </c>
      <c r="C4194" s="152">
        <f t="shared" si="1183"/>
        <v>24</v>
      </c>
      <c r="D4194" s="152">
        <f t="shared" si="1184"/>
        <v>10</v>
      </c>
      <c r="E4194" s="38" t="str">
        <f t="shared" si="1185"/>
        <v>W</v>
      </c>
      <c r="F4194" s="134">
        <v>26.97</v>
      </c>
      <c r="G4194" s="38" t="str">
        <f t="shared" si="1186"/>
        <v>-</v>
      </c>
      <c r="H4194" s="38">
        <f t="shared" si="1187"/>
        <v>26.97</v>
      </c>
      <c r="K4194" s="133">
        <v>43275.416666666664</v>
      </c>
      <c r="L4194" s="9">
        <f t="shared" si="1170"/>
        <v>6</v>
      </c>
      <c r="M4194" s="9">
        <f t="shared" si="1171"/>
        <v>24</v>
      </c>
      <c r="N4194" s="9">
        <f t="shared" si="1172"/>
        <v>10</v>
      </c>
      <c r="O4194" s="31" t="str">
        <f t="shared" si="1173"/>
        <v>W</v>
      </c>
      <c r="P4194" s="134">
        <v>24.69</v>
      </c>
      <c r="Q4194" s="31" t="str">
        <f t="shared" si="1174"/>
        <v>-</v>
      </c>
      <c r="R4194" s="31">
        <f t="shared" si="1175"/>
        <v>24.69</v>
      </c>
      <c r="U4194" s="133">
        <v>43640.416666666664</v>
      </c>
      <c r="V4194" s="9">
        <f t="shared" si="1176"/>
        <v>6</v>
      </c>
      <c r="W4194" s="9">
        <f t="shared" si="1177"/>
        <v>24</v>
      </c>
      <c r="X4194" s="9">
        <f t="shared" si="1178"/>
        <v>10</v>
      </c>
      <c r="Y4194" s="31" t="str">
        <f t="shared" si="1179"/>
        <v/>
      </c>
      <c r="Z4194" s="134">
        <v>27.5</v>
      </c>
      <c r="AA4194" s="31">
        <f t="shared" si="1180"/>
        <v>27.5</v>
      </c>
      <c r="AB4194" s="31" t="str">
        <f t="shared" si="1181"/>
        <v>-</v>
      </c>
    </row>
    <row r="4195" spans="1:28" x14ac:dyDescent="0.3">
      <c r="A4195" s="133">
        <v>42910.458333333336</v>
      </c>
      <c r="B4195" s="152">
        <f t="shared" si="1182"/>
        <v>6</v>
      </c>
      <c r="C4195" s="152">
        <f t="shared" si="1183"/>
        <v>24</v>
      </c>
      <c r="D4195" s="152">
        <f t="shared" si="1184"/>
        <v>11</v>
      </c>
      <c r="E4195" s="38" t="str">
        <f t="shared" si="1185"/>
        <v>W</v>
      </c>
      <c r="F4195" s="134">
        <v>28.27</v>
      </c>
      <c r="G4195" s="38" t="str">
        <f t="shared" si="1186"/>
        <v>-</v>
      </c>
      <c r="H4195" s="38">
        <f t="shared" si="1187"/>
        <v>28.27</v>
      </c>
      <c r="K4195" s="133">
        <v>43275.458333333336</v>
      </c>
      <c r="L4195" s="9">
        <f t="shared" si="1170"/>
        <v>6</v>
      </c>
      <c r="M4195" s="9">
        <f t="shared" si="1171"/>
        <v>24</v>
      </c>
      <c r="N4195" s="9">
        <f t="shared" si="1172"/>
        <v>11</v>
      </c>
      <c r="O4195" s="31" t="str">
        <f t="shared" si="1173"/>
        <v>W</v>
      </c>
      <c r="P4195" s="134">
        <v>27.91</v>
      </c>
      <c r="Q4195" s="31" t="str">
        <f t="shared" si="1174"/>
        <v>-</v>
      </c>
      <c r="R4195" s="31">
        <f t="shared" si="1175"/>
        <v>27.91</v>
      </c>
      <c r="U4195" s="133">
        <v>43640.458333333336</v>
      </c>
      <c r="V4195" s="9">
        <f t="shared" si="1176"/>
        <v>6</v>
      </c>
      <c r="W4195" s="9">
        <f t="shared" si="1177"/>
        <v>24</v>
      </c>
      <c r="X4195" s="9">
        <f t="shared" si="1178"/>
        <v>11</v>
      </c>
      <c r="Y4195" s="31" t="str">
        <f t="shared" si="1179"/>
        <v/>
      </c>
      <c r="Z4195" s="134">
        <v>29.96</v>
      </c>
      <c r="AA4195" s="31">
        <f t="shared" si="1180"/>
        <v>29.96</v>
      </c>
      <c r="AB4195" s="31" t="str">
        <f t="shared" si="1181"/>
        <v>-</v>
      </c>
    </row>
    <row r="4196" spans="1:28" x14ac:dyDescent="0.3">
      <c r="A4196" s="133">
        <v>42910.5</v>
      </c>
      <c r="B4196" s="152">
        <f t="shared" si="1182"/>
        <v>6</v>
      </c>
      <c r="C4196" s="152">
        <f t="shared" si="1183"/>
        <v>24</v>
      </c>
      <c r="D4196" s="152">
        <f t="shared" si="1184"/>
        <v>12</v>
      </c>
      <c r="E4196" s="38" t="str">
        <f t="shared" si="1185"/>
        <v>W</v>
      </c>
      <c r="F4196" s="134">
        <v>31.8</v>
      </c>
      <c r="G4196" s="38" t="str">
        <f t="shared" si="1186"/>
        <v>-</v>
      </c>
      <c r="H4196" s="38">
        <f t="shared" si="1187"/>
        <v>31.8</v>
      </c>
      <c r="K4196" s="133">
        <v>43275.5</v>
      </c>
      <c r="L4196" s="9">
        <f t="shared" si="1170"/>
        <v>6</v>
      </c>
      <c r="M4196" s="9">
        <f t="shared" si="1171"/>
        <v>24</v>
      </c>
      <c r="N4196" s="9">
        <f t="shared" si="1172"/>
        <v>12</v>
      </c>
      <c r="O4196" s="31" t="str">
        <f t="shared" si="1173"/>
        <v>W</v>
      </c>
      <c r="P4196" s="134">
        <v>31.07</v>
      </c>
      <c r="Q4196" s="31" t="str">
        <f t="shared" si="1174"/>
        <v>-</v>
      </c>
      <c r="R4196" s="31">
        <f t="shared" si="1175"/>
        <v>31.07</v>
      </c>
      <c r="U4196" s="133">
        <v>43640.5</v>
      </c>
      <c r="V4196" s="9">
        <f t="shared" si="1176"/>
        <v>6</v>
      </c>
      <c r="W4196" s="9">
        <f t="shared" si="1177"/>
        <v>24</v>
      </c>
      <c r="X4196" s="9">
        <f t="shared" si="1178"/>
        <v>12</v>
      </c>
      <c r="Y4196" s="31" t="str">
        <f t="shared" si="1179"/>
        <v/>
      </c>
      <c r="Z4196" s="134">
        <v>34.21</v>
      </c>
      <c r="AA4196" s="31">
        <f t="shared" si="1180"/>
        <v>34.21</v>
      </c>
      <c r="AB4196" s="31" t="str">
        <f t="shared" si="1181"/>
        <v>-</v>
      </c>
    </row>
    <row r="4197" spans="1:28" x14ac:dyDescent="0.3">
      <c r="A4197" s="133">
        <v>42910.541666666664</v>
      </c>
      <c r="B4197" s="152">
        <f t="shared" si="1182"/>
        <v>6</v>
      </c>
      <c r="C4197" s="152">
        <f t="shared" si="1183"/>
        <v>24</v>
      </c>
      <c r="D4197" s="152">
        <f t="shared" si="1184"/>
        <v>13</v>
      </c>
      <c r="E4197" s="38" t="str">
        <f t="shared" si="1185"/>
        <v>W</v>
      </c>
      <c r="F4197" s="134">
        <v>32.25</v>
      </c>
      <c r="G4197" s="38" t="str">
        <f t="shared" si="1186"/>
        <v>-</v>
      </c>
      <c r="H4197" s="38">
        <f t="shared" si="1187"/>
        <v>32.25</v>
      </c>
      <c r="K4197" s="133">
        <v>43275.541666666664</v>
      </c>
      <c r="L4197" s="9">
        <f t="shared" si="1170"/>
        <v>6</v>
      </c>
      <c r="M4197" s="9">
        <f t="shared" si="1171"/>
        <v>24</v>
      </c>
      <c r="N4197" s="9">
        <f t="shared" si="1172"/>
        <v>13</v>
      </c>
      <c r="O4197" s="31" t="str">
        <f t="shared" si="1173"/>
        <v>W</v>
      </c>
      <c r="P4197" s="134">
        <v>34.46</v>
      </c>
      <c r="Q4197" s="31" t="str">
        <f t="shared" si="1174"/>
        <v>-</v>
      </c>
      <c r="R4197" s="31">
        <f t="shared" si="1175"/>
        <v>34.46</v>
      </c>
      <c r="U4197" s="133">
        <v>43640.541666666664</v>
      </c>
      <c r="V4197" s="9">
        <f t="shared" si="1176"/>
        <v>6</v>
      </c>
      <c r="W4197" s="9">
        <f t="shared" si="1177"/>
        <v>24</v>
      </c>
      <c r="X4197" s="9">
        <f t="shared" si="1178"/>
        <v>13</v>
      </c>
      <c r="Y4197" s="31" t="str">
        <f t="shared" si="1179"/>
        <v/>
      </c>
      <c r="Z4197" s="134">
        <v>35.1</v>
      </c>
      <c r="AA4197" s="31">
        <f t="shared" si="1180"/>
        <v>35.1</v>
      </c>
      <c r="AB4197" s="31" t="str">
        <f t="shared" si="1181"/>
        <v>-</v>
      </c>
    </row>
    <row r="4198" spans="1:28" x14ac:dyDescent="0.3">
      <c r="A4198" s="133">
        <v>42910.583333333336</v>
      </c>
      <c r="B4198" s="152">
        <f t="shared" si="1182"/>
        <v>6</v>
      </c>
      <c r="C4198" s="152">
        <f t="shared" si="1183"/>
        <v>24</v>
      </c>
      <c r="D4198" s="152">
        <f t="shared" si="1184"/>
        <v>14</v>
      </c>
      <c r="E4198" s="38" t="str">
        <f t="shared" si="1185"/>
        <v>W</v>
      </c>
      <c r="F4198" s="134">
        <v>32.67</v>
      </c>
      <c r="G4198" s="38" t="str">
        <f t="shared" si="1186"/>
        <v>-</v>
      </c>
      <c r="H4198" s="38">
        <f t="shared" si="1187"/>
        <v>32.67</v>
      </c>
      <c r="K4198" s="133">
        <v>43275.583333333336</v>
      </c>
      <c r="L4198" s="9">
        <f t="shared" si="1170"/>
        <v>6</v>
      </c>
      <c r="M4198" s="9">
        <f t="shared" si="1171"/>
        <v>24</v>
      </c>
      <c r="N4198" s="9">
        <f t="shared" si="1172"/>
        <v>14</v>
      </c>
      <c r="O4198" s="31" t="str">
        <f t="shared" si="1173"/>
        <v>W</v>
      </c>
      <c r="P4198" s="134">
        <v>37.22</v>
      </c>
      <c r="Q4198" s="31" t="str">
        <f t="shared" si="1174"/>
        <v>-</v>
      </c>
      <c r="R4198" s="31">
        <f t="shared" si="1175"/>
        <v>37.22</v>
      </c>
      <c r="U4198" s="133">
        <v>43640.583333333336</v>
      </c>
      <c r="V4198" s="9">
        <f t="shared" si="1176"/>
        <v>6</v>
      </c>
      <c r="W4198" s="9">
        <f t="shared" si="1177"/>
        <v>24</v>
      </c>
      <c r="X4198" s="9">
        <f t="shared" si="1178"/>
        <v>14</v>
      </c>
      <c r="Y4198" s="31" t="str">
        <f t="shared" si="1179"/>
        <v/>
      </c>
      <c r="Z4198" s="134">
        <v>35.92</v>
      </c>
      <c r="AA4198" s="31">
        <f t="shared" si="1180"/>
        <v>35.92</v>
      </c>
      <c r="AB4198" s="31" t="str">
        <f t="shared" si="1181"/>
        <v>-</v>
      </c>
    </row>
    <row r="4199" spans="1:28" x14ac:dyDescent="0.3">
      <c r="A4199" s="133">
        <v>42910.625</v>
      </c>
      <c r="B4199" s="152">
        <f t="shared" si="1182"/>
        <v>6</v>
      </c>
      <c r="C4199" s="152">
        <f t="shared" si="1183"/>
        <v>24</v>
      </c>
      <c r="D4199" s="152">
        <f t="shared" si="1184"/>
        <v>15</v>
      </c>
      <c r="E4199" s="38" t="str">
        <f t="shared" si="1185"/>
        <v>W</v>
      </c>
      <c r="F4199" s="134">
        <v>33.28</v>
      </c>
      <c r="G4199" s="38" t="str">
        <f t="shared" si="1186"/>
        <v>-</v>
      </c>
      <c r="H4199" s="38">
        <f t="shared" si="1187"/>
        <v>33.28</v>
      </c>
      <c r="K4199" s="133">
        <v>43275.625</v>
      </c>
      <c r="L4199" s="9">
        <f t="shared" si="1170"/>
        <v>6</v>
      </c>
      <c r="M4199" s="9">
        <f t="shared" si="1171"/>
        <v>24</v>
      </c>
      <c r="N4199" s="9">
        <f t="shared" si="1172"/>
        <v>15</v>
      </c>
      <c r="O4199" s="31" t="str">
        <f t="shared" si="1173"/>
        <v>W</v>
      </c>
      <c r="P4199" s="134">
        <v>38.26</v>
      </c>
      <c r="Q4199" s="31" t="str">
        <f t="shared" si="1174"/>
        <v>-</v>
      </c>
      <c r="R4199" s="31">
        <f t="shared" si="1175"/>
        <v>38.26</v>
      </c>
      <c r="U4199" s="133">
        <v>43640.625</v>
      </c>
      <c r="V4199" s="9">
        <f t="shared" si="1176"/>
        <v>6</v>
      </c>
      <c r="W4199" s="9">
        <f t="shared" si="1177"/>
        <v>24</v>
      </c>
      <c r="X4199" s="9">
        <f t="shared" si="1178"/>
        <v>15</v>
      </c>
      <c r="Y4199" s="31" t="str">
        <f t="shared" si="1179"/>
        <v/>
      </c>
      <c r="Z4199" s="134">
        <v>40.369999999999997</v>
      </c>
      <c r="AA4199" s="31">
        <f t="shared" si="1180"/>
        <v>40.369999999999997</v>
      </c>
      <c r="AB4199" s="31" t="str">
        <f t="shared" si="1181"/>
        <v>-</v>
      </c>
    </row>
    <row r="4200" spans="1:28" x14ac:dyDescent="0.3">
      <c r="A4200" s="133">
        <v>42910.666666666664</v>
      </c>
      <c r="B4200" s="152">
        <f t="shared" si="1182"/>
        <v>6</v>
      </c>
      <c r="C4200" s="152">
        <f t="shared" si="1183"/>
        <v>24</v>
      </c>
      <c r="D4200" s="152">
        <f t="shared" si="1184"/>
        <v>16</v>
      </c>
      <c r="E4200" s="38" t="str">
        <f t="shared" si="1185"/>
        <v>W</v>
      </c>
      <c r="F4200" s="134">
        <v>33.33</v>
      </c>
      <c r="G4200" s="38" t="str">
        <f t="shared" si="1186"/>
        <v>-</v>
      </c>
      <c r="H4200" s="38">
        <f t="shared" si="1187"/>
        <v>33.33</v>
      </c>
      <c r="K4200" s="133">
        <v>43275.666666666664</v>
      </c>
      <c r="L4200" s="9">
        <f t="shared" si="1170"/>
        <v>6</v>
      </c>
      <c r="M4200" s="9">
        <f t="shared" si="1171"/>
        <v>24</v>
      </c>
      <c r="N4200" s="9">
        <f t="shared" si="1172"/>
        <v>16</v>
      </c>
      <c r="O4200" s="31" t="str">
        <f t="shared" si="1173"/>
        <v>W</v>
      </c>
      <c r="P4200" s="134">
        <v>42.64</v>
      </c>
      <c r="Q4200" s="31" t="str">
        <f t="shared" si="1174"/>
        <v>-</v>
      </c>
      <c r="R4200" s="31">
        <f t="shared" si="1175"/>
        <v>42.64</v>
      </c>
      <c r="U4200" s="133">
        <v>43640.666666666664</v>
      </c>
      <c r="V4200" s="9">
        <f t="shared" si="1176"/>
        <v>6</v>
      </c>
      <c r="W4200" s="9">
        <f t="shared" si="1177"/>
        <v>24</v>
      </c>
      <c r="X4200" s="9">
        <f t="shared" si="1178"/>
        <v>16</v>
      </c>
      <c r="Y4200" s="31" t="str">
        <f t="shared" si="1179"/>
        <v/>
      </c>
      <c r="Z4200" s="134">
        <v>43.38</v>
      </c>
      <c r="AA4200" s="31">
        <f t="shared" si="1180"/>
        <v>43.38</v>
      </c>
      <c r="AB4200" s="31" t="str">
        <f t="shared" si="1181"/>
        <v>-</v>
      </c>
    </row>
    <row r="4201" spans="1:28" x14ac:dyDescent="0.3">
      <c r="A4201" s="133">
        <v>42910.708333333336</v>
      </c>
      <c r="B4201" s="152">
        <f t="shared" si="1182"/>
        <v>6</v>
      </c>
      <c r="C4201" s="152">
        <f t="shared" si="1183"/>
        <v>24</v>
      </c>
      <c r="D4201" s="152">
        <f t="shared" si="1184"/>
        <v>17</v>
      </c>
      <c r="E4201" s="38" t="str">
        <f t="shared" si="1185"/>
        <v>W</v>
      </c>
      <c r="F4201" s="134">
        <v>33.64</v>
      </c>
      <c r="G4201" s="38" t="str">
        <f t="shared" si="1186"/>
        <v>-</v>
      </c>
      <c r="H4201" s="38">
        <f t="shared" si="1187"/>
        <v>33.64</v>
      </c>
      <c r="K4201" s="133">
        <v>43275.708333333336</v>
      </c>
      <c r="L4201" s="9">
        <f t="shared" si="1170"/>
        <v>6</v>
      </c>
      <c r="M4201" s="9">
        <f t="shared" si="1171"/>
        <v>24</v>
      </c>
      <c r="N4201" s="9">
        <f t="shared" si="1172"/>
        <v>17</v>
      </c>
      <c r="O4201" s="31" t="str">
        <f t="shared" si="1173"/>
        <v>W</v>
      </c>
      <c r="P4201" s="134">
        <v>45.32</v>
      </c>
      <c r="Q4201" s="31" t="str">
        <f t="shared" si="1174"/>
        <v>-</v>
      </c>
      <c r="R4201" s="31">
        <f t="shared" si="1175"/>
        <v>45.32</v>
      </c>
      <c r="U4201" s="133">
        <v>43640.708333333336</v>
      </c>
      <c r="V4201" s="9">
        <f t="shared" si="1176"/>
        <v>6</v>
      </c>
      <c r="W4201" s="9">
        <f t="shared" si="1177"/>
        <v>24</v>
      </c>
      <c r="X4201" s="9">
        <f t="shared" si="1178"/>
        <v>17</v>
      </c>
      <c r="Y4201" s="31" t="str">
        <f t="shared" si="1179"/>
        <v/>
      </c>
      <c r="Z4201" s="134">
        <v>41.01</v>
      </c>
      <c r="AA4201" s="31" t="str">
        <f t="shared" si="1180"/>
        <v>-</v>
      </c>
      <c r="AB4201" s="31">
        <f t="shared" si="1181"/>
        <v>41.01</v>
      </c>
    </row>
    <row r="4202" spans="1:28" x14ac:dyDescent="0.3">
      <c r="A4202" s="133">
        <v>42910.75</v>
      </c>
      <c r="B4202" s="152">
        <f t="shared" si="1182"/>
        <v>6</v>
      </c>
      <c r="C4202" s="152">
        <f t="shared" si="1183"/>
        <v>24</v>
      </c>
      <c r="D4202" s="152">
        <f t="shared" si="1184"/>
        <v>18</v>
      </c>
      <c r="E4202" s="38" t="str">
        <f t="shared" si="1185"/>
        <v>W</v>
      </c>
      <c r="F4202" s="134">
        <v>32.61</v>
      </c>
      <c r="G4202" s="38" t="str">
        <f t="shared" si="1186"/>
        <v>-</v>
      </c>
      <c r="H4202" s="38">
        <f t="shared" si="1187"/>
        <v>32.61</v>
      </c>
      <c r="K4202" s="133">
        <v>43275.75</v>
      </c>
      <c r="L4202" s="9">
        <f t="shared" si="1170"/>
        <v>6</v>
      </c>
      <c r="M4202" s="9">
        <f t="shared" si="1171"/>
        <v>24</v>
      </c>
      <c r="N4202" s="9">
        <f t="shared" si="1172"/>
        <v>18</v>
      </c>
      <c r="O4202" s="31" t="str">
        <f t="shared" si="1173"/>
        <v>W</v>
      </c>
      <c r="P4202" s="134">
        <v>39.65</v>
      </c>
      <c r="Q4202" s="31" t="str">
        <f t="shared" si="1174"/>
        <v>-</v>
      </c>
      <c r="R4202" s="31">
        <f t="shared" si="1175"/>
        <v>39.65</v>
      </c>
      <c r="U4202" s="133">
        <v>43640.75</v>
      </c>
      <c r="V4202" s="9">
        <f t="shared" si="1176"/>
        <v>6</v>
      </c>
      <c r="W4202" s="9">
        <f t="shared" si="1177"/>
        <v>24</v>
      </c>
      <c r="X4202" s="9">
        <f t="shared" si="1178"/>
        <v>18</v>
      </c>
      <c r="Y4202" s="31" t="str">
        <f t="shared" si="1179"/>
        <v/>
      </c>
      <c r="Z4202" s="134">
        <v>36.590000000000003</v>
      </c>
      <c r="AA4202" s="31" t="str">
        <f t="shared" si="1180"/>
        <v>-</v>
      </c>
      <c r="AB4202" s="31">
        <f t="shared" si="1181"/>
        <v>36.590000000000003</v>
      </c>
    </row>
    <row r="4203" spans="1:28" x14ac:dyDescent="0.3">
      <c r="A4203" s="133">
        <v>42910.791666666664</v>
      </c>
      <c r="B4203" s="152">
        <f t="shared" si="1182"/>
        <v>6</v>
      </c>
      <c r="C4203" s="152">
        <f t="shared" si="1183"/>
        <v>24</v>
      </c>
      <c r="D4203" s="152">
        <f t="shared" si="1184"/>
        <v>19</v>
      </c>
      <c r="E4203" s="38" t="str">
        <f t="shared" si="1185"/>
        <v>W</v>
      </c>
      <c r="F4203" s="134">
        <v>29.15</v>
      </c>
      <c r="G4203" s="38" t="str">
        <f t="shared" si="1186"/>
        <v>-</v>
      </c>
      <c r="H4203" s="38">
        <f t="shared" si="1187"/>
        <v>29.15</v>
      </c>
      <c r="K4203" s="133">
        <v>43275.791666666664</v>
      </c>
      <c r="L4203" s="9">
        <f t="shared" si="1170"/>
        <v>6</v>
      </c>
      <c r="M4203" s="9">
        <f t="shared" si="1171"/>
        <v>24</v>
      </c>
      <c r="N4203" s="9">
        <f t="shared" si="1172"/>
        <v>19</v>
      </c>
      <c r="O4203" s="31" t="str">
        <f t="shared" si="1173"/>
        <v>W</v>
      </c>
      <c r="P4203" s="134">
        <v>35.42</v>
      </c>
      <c r="Q4203" s="31" t="str">
        <f t="shared" si="1174"/>
        <v>-</v>
      </c>
      <c r="R4203" s="31">
        <f t="shared" si="1175"/>
        <v>35.42</v>
      </c>
      <c r="U4203" s="133">
        <v>43640.791666666664</v>
      </c>
      <c r="V4203" s="9">
        <f t="shared" si="1176"/>
        <v>6</v>
      </c>
      <c r="W4203" s="9">
        <f t="shared" si="1177"/>
        <v>24</v>
      </c>
      <c r="X4203" s="9">
        <f t="shared" si="1178"/>
        <v>19</v>
      </c>
      <c r="Y4203" s="31" t="str">
        <f t="shared" si="1179"/>
        <v/>
      </c>
      <c r="Z4203" s="134">
        <v>32.9</v>
      </c>
      <c r="AA4203" s="31" t="str">
        <f t="shared" si="1180"/>
        <v>-</v>
      </c>
      <c r="AB4203" s="31">
        <f t="shared" si="1181"/>
        <v>32.9</v>
      </c>
    </row>
    <row r="4204" spans="1:28" x14ac:dyDescent="0.3">
      <c r="A4204" s="133">
        <v>42910.833333333336</v>
      </c>
      <c r="B4204" s="152">
        <f t="shared" si="1182"/>
        <v>6</v>
      </c>
      <c r="C4204" s="152">
        <f t="shared" si="1183"/>
        <v>24</v>
      </c>
      <c r="D4204" s="152">
        <f t="shared" si="1184"/>
        <v>20</v>
      </c>
      <c r="E4204" s="38" t="str">
        <f t="shared" si="1185"/>
        <v>W</v>
      </c>
      <c r="F4204" s="134">
        <v>27.55</v>
      </c>
      <c r="G4204" s="38" t="str">
        <f t="shared" si="1186"/>
        <v>-</v>
      </c>
      <c r="H4204" s="38">
        <f t="shared" si="1187"/>
        <v>27.55</v>
      </c>
      <c r="K4204" s="133">
        <v>43275.833333333336</v>
      </c>
      <c r="L4204" s="9">
        <f t="shared" si="1170"/>
        <v>6</v>
      </c>
      <c r="M4204" s="9">
        <f t="shared" si="1171"/>
        <v>24</v>
      </c>
      <c r="N4204" s="9">
        <f t="shared" si="1172"/>
        <v>20</v>
      </c>
      <c r="O4204" s="31" t="str">
        <f t="shared" si="1173"/>
        <v>W</v>
      </c>
      <c r="P4204" s="134">
        <v>33.840000000000003</v>
      </c>
      <c r="Q4204" s="31" t="str">
        <f t="shared" si="1174"/>
        <v>-</v>
      </c>
      <c r="R4204" s="31">
        <f t="shared" si="1175"/>
        <v>33.840000000000003</v>
      </c>
      <c r="U4204" s="133">
        <v>43640.833333333336</v>
      </c>
      <c r="V4204" s="9">
        <f t="shared" si="1176"/>
        <v>6</v>
      </c>
      <c r="W4204" s="9">
        <f t="shared" si="1177"/>
        <v>24</v>
      </c>
      <c r="X4204" s="9">
        <f t="shared" si="1178"/>
        <v>20</v>
      </c>
      <c r="Y4204" s="31" t="str">
        <f t="shared" si="1179"/>
        <v/>
      </c>
      <c r="Z4204" s="134">
        <v>29.73</v>
      </c>
      <c r="AA4204" s="31" t="str">
        <f t="shared" si="1180"/>
        <v>-</v>
      </c>
      <c r="AB4204" s="31">
        <f t="shared" si="1181"/>
        <v>29.73</v>
      </c>
    </row>
    <row r="4205" spans="1:28" x14ac:dyDescent="0.3">
      <c r="A4205" s="133">
        <v>42910.875</v>
      </c>
      <c r="B4205" s="152">
        <f t="shared" si="1182"/>
        <v>6</v>
      </c>
      <c r="C4205" s="152">
        <f t="shared" si="1183"/>
        <v>24</v>
      </c>
      <c r="D4205" s="152">
        <f t="shared" si="1184"/>
        <v>21</v>
      </c>
      <c r="E4205" s="38" t="str">
        <f t="shared" si="1185"/>
        <v>W</v>
      </c>
      <c r="F4205" s="134">
        <v>26.56</v>
      </c>
      <c r="G4205" s="38" t="str">
        <f t="shared" si="1186"/>
        <v>-</v>
      </c>
      <c r="H4205" s="38">
        <f t="shared" si="1187"/>
        <v>26.56</v>
      </c>
      <c r="K4205" s="133">
        <v>43275.875</v>
      </c>
      <c r="L4205" s="9">
        <f t="shared" si="1170"/>
        <v>6</v>
      </c>
      <c r="M4205" s="9">
        <f t="shared" si="1171"/>
        <v>24</v>
      </c>
      <c r="N4205" s="9">
        <f t="shared" si="1172"/>
        <v>21</v>
      </c>
      <c r="O4205" s="31" t="str">
        <f t="shared" si="1173"/>
        <v>W</v>
      </c>
      <c r="P4205" s="134">
        <v>32.79</v>
      </c>
      <c r="Q4205" s="31" t="str">
        <f t="shared" si="1174"/>
        <v>-</v>
      </c>
      <c r="R4205" s="31">
        <f t="shared" si="1175"/>
        <v>32.79</v>
      </c>
      <c r="U4205" s="133">
        <v>43640.875</v>
      </c>
      <c r="V4205" s="9">
        <f t="shared" si="1176"/>
        <v>6</v>
      </c>
      <c r="W4205" s="9">
        <f t="shared" si="1177"/>
        <v>24</v>
      </c>
      <c r="X4205" s="9">
        <f t="shared" si="1178"/>
        <v>21</v>
      </c>
      <c r="Y4205" s="31" t="str">
        <f t="shared" si="1179"/>
        <v/>
      </c>
      <c r="Z4205" s="134">
        <v>28.04</v>
      </c>
      <c r="AA4205" s="31" t="str">
        <f t="shared" si="1180"/>
        <v>-</v>
      </c>
      <c r="AB4205" s="31">
        <f t="shared" si="1181"/>
        <v>28.04</v>
      </c>
    </row>
    <row r="4206" spans="1:28" x14ac:dyDescent="0.3">
      <c r="A4206" s="133">
        <v>42910.916666666664</v>
      </c>
      <c r="B4206" s="152">
        <f t="shared" si="1182"/>
        <v>6</v>
      </c>
      <c r="C4206" s="152">
        <f t="shared" si="1183"/>
        <v>24</v>
      </c>
      <c r="D4206" s="152">
        <f t="shared" si="1184"/>
        <v>22</v>
      </c>
      <c r="E4206" s="38" t="str">
        <f t="shared" si="1185"/>
        <v>W</v>
      </c>
      <c r="F4206" s="134">
        <v>24.19</v>
      </c>
      <c r="G4206" s="38" t="str">
        <f t="shared" si="1186"/>
        <v>-</v>
      </c>
      <c r="H4206" s="38">
        <f t="shared" si="1187"/>
        <v>24.19</v>
      </c>
      <c r="K4206" s="133">
        <v>43275.916666666664</v>
      </c>
      <c r="L4206" s="9">
        <f t="shared" si="1170"/>
        <v>6</v>
      </c>
      <c r="M4206" s="9">
        <f t="shared" si="1171"/>
        <v>24</v>
      </c>
      <c r="N4206" s="9">
        <f t="shared" si="1172"/>
        <v>22</v>
      </c>
      <c r="O4206" s="31" t="str">
        <f t="shared" si="1173"/>
        <v>W</v>
      </c>
      <c r="P4206" s="134">
        <v>24.99</v>
      </c>
      <c r="Q4206" s="31" t="str">
        <f t="shared" si="1174"/>
        <v>-</v>
      </c>
      <c r="R4206" s="31">
        <f t="shared" si="1175"/>
        <v>24.99</v>
      </c>
      <c r="U4206" s="133">
        <v>43640.916666666664</v>
      </c>
      <c r="V4206" s="9">
        <f t="shared" si="1176"/>
        <v>6</v>
      </c>
      <c r="W4206" s="9">
        <f t="shared" si="1177"/>
        <v>24</v>
      </c>
      <c r="X4206" s="9">
        <f t="shared" si="1178"/>
        <v>22</v>
      </c>
      <c r="Y4206" s="31" t="str">
        <f t="shared" si="1179"/>
        <v/>
      </c>
      <c r="Z4206" s="134">
        <v>24.92</v>
      </c>
      <c r="AA4206" s="31" t="str">
        <f t="shared" si="1180"/>
        <v>-</v>
      </c>
      <c r="AB4206" s="31">
        <f t="shared" si="1181"/>
        <v>24.92</v>
      </c>
    </row>
    <row r="4207" spans="1:28" x14ac:dyDescent="0.3">
      <c r="A4207" s="133">
        <v>42910.958333333336</v>
      </c>
      <c r="B4207" s="152">
        <f t="shared" si="1182"/>
        <v>6</v>
      </c>
      <c r="C4207" s="152">
        <f t="shared" si="1183"/>
        <v>24</v>
      </c>
      <c r="D4207" s="152">
        <f t="shared" si="1184"/>
        <v>23</v>
      </c>
      <c r="E4207" s="38" t="str">
        <f t="shared" si="1185"/>
        <v>W</v>
      </c>
      <c r="F4207" s="134">
        <v>21.94</v>
      </c>
      <c r="G4207" s="38" t="str">
        <f t="shared" si="1186"/>
        <v>-</v>
      </c>
      <c r="H4207" s="38">
        <f t="shared" si="1187"/>
        <v>21.94</v>
      </c>
      <c r="K4207" s="133">
        <v>43275.958333333336</v>
      </c>
      <c r="L4207" s="9">
        <f t="shared" si="1170"/>
        <v>6</v>
      </c>
      <c r="M4207" s="9">
        <f t="shared" si="1171"/>
        <v>24</v>
      </c>
      <c r="N4207" s="9">
        <f t="shared" si="1172"/>
        <v>23</v>
      </c>
      <c r="O4207" s="31" t="str">
        <f t="shared" si="1173"/>
        <v>W</v>
      </c>
      <c r="P4207" s="134">
        <v>23.16</v>
      </c>
      <c r="Q4207" s="31" t="str">
        <f t="shared" si="1174"/>
        <v>-</v>
      </c>
      <c r="R4207" s="31">
        <f t="shared" si="1175"/>
        <v>23.16</v>
      </c>
      <c r="U4207" s="133">
        <v>43640.958333333336</v>
      </c>
      <c r="V4207" s="9">
        <f t="shared" si="1176"/>
        <v>6</v>
      </c>
      <c r="W4207" s="9">
        <f t="shared" si="1177"/>
        <v>24</v>
      </c>
      <c r="X4207" s="9">
        <f t="shared" si="1178"/>
        <v>23</v>
      </c>
      <c r="Y4207" s="31" t="str">
        <f t="shared" si="1179"/>
        <v/>
      </c>
      <c r="Z4207" s="134">
        <v>22.09</v>
      </c>
      <c r="AA4207" s="31" t="str">
        <f t="shared" si="1180"/>
        <v>-</v>
      </c>
      <c r="AB4207" s="31">
        <f t="shared" si="1181"/>
        <v>22.09</v>
      </c>
    </row>
    <row r="4208" spans="1:28" x14ac:dyDescent="0.3">
      <c r="A4208" s="133">
        <v>42911</v>
      </c>
      <c r="B4208" s="152">
        <f t="shared" si="1182"/>
        <v>6</v>
      </c>
      <c r="C4208" s="152">
        <f t="shared" si="1183"/>
        <v>25</v>
      </c>
      <c r="D4208" s="152">
        <f t="shared" si="1184"/>
        <v>0</v>
      </c>
      <c r="E4208" s="38" t="str">
        <f t="shared" si="1185"/>
        <v>W</v>
      </c>
      <c r="F4208" s="134">
        <v>20.260000000000002</v>
      </c>
      <c r="G4208" s="38" t="str">
        <f t="shared" si="1186"/>
        <v>-</v>
      </c>
      <c r="H4208" s="38">
        <f t="shared" si="1187"/>
        <v>20.260000000000002</v>
      </c>
      <c r="K4208" s="133">
        <v>43276</v>
      </c>
      <c r="L4208" s="9">
        <f t="shared" si="1170"/>
        <v>6</v>
      </c>
      <c r="M4208" s="9">
        <f t="shared" si="1171"/>
        <v>25</v>
      </c>
      <c r="N4208" s="9">
        <f t="shared" si="1172"/>
        <v>0</v>
      </c>
      <c r="O4208" s="31" t="str">
        <f t="shared" si="1173"/>
        <v/>
      </c>
      <c r="P4208" s="134">
        <v>20.96</v>
      </c>
      <c r="Q4208" s="31" t="str">
        <f t="shared" si="1174"/>
        <v>-</v>
      </c>
      <c r="R4208" s="31">
        <f t="shared" si="1175"/>
        <v>20.96</v>
      </c>
      <c r="U4208" s="133">
        <v>43641</v>
      </c>
      <c r="V4208" s="9">
        <f t="shared" si="1176"/>
        <v>6</v>
      </c>
      <c r="W4208" s="9">
        <f t="shared" si="1177"/>
        <v>25</v>
      </c>
      <c r="X4208" s="9">
        <f t="shared" si="1178"/>
        <v>0</v>
      </c>
      <c r="Y4208" s="31" t="str">
        <f t="shared" si="1179"/>
        <v/>
      </c>
      <c r="Z4208" s="134">
        <v>18.440000000000001</v>
      </c>
      <c r="AA4208" s="31" t="str">
        <f t="shared" si="1180"/>
        <v>-</v>
      </c>
      <c r="AB4208" s="31">
        <f t="shared" si="1181"/>
        <v>18.440000000000001</v>
      </c>
    </row>
    <row r="4209" spans="1:28" x14ac:dyDescent="0.3">
      <c r="A4209" s="133">
        <v>42911.041666666664</v>
      </c>
      <c r="B4209" s="152">
        <f t="shared" si="1182"/>
        <v>6</v>
      </c>
      <c r="C4209" s="152">
        <f t="shared" si="1183"/>
        <v>25</v>
      </c>
      <c r="D4209" s="152">
        <f t="shared" si="1184"/>
        <v>1</v>
      </c>
      <c r="E4209" s="38" t="str">
        <f t="shared" si="1185"/>
        <v>W</v>
      </c>
      <c r="F4209" s="134">
        <v>19.100000000000001</v>
      </c>
      <c r="G4209" s="38" t="str">
        <f t="shared" si="1186"/>
        <v>-</v>
      </c>
      <c r="H4209" s="38">
        <f t="shared" si="1187"/>
        <v>19.100000000000001</v>
      </c>
      <c r="K4209" s="133">
        <v>43276.041666666664</v>
      </c>
      <c r="L4209" s="9">
        <f t="shared" si="1170"/>
        <v>6</v>
      </c>
      <c r="M4209" s="9">
        <f t="shared" si="1171"/>
        <v>25</v>
      </c>
      <c r="N4209" s="9">
        <f t="shared" si="1172"/>
        <v>1</v>
      </c>
      <c r="O4209" s="31" t="str">
        <f t="shared" si="1173"/>
        <v/>
      </c>
      <c r="P4209" s="134">
        <v>20.010000000000002</v>
      </c>
      <c r="Q4209" s="31" t="str">
        <f t="shared" si="1174"/>
        <v>-</v>
      </c>
      <c r="R4209" s="31">
        <f t="shared" si="1175"/>
        <v>20.010000000000002</v>
      </c>
      <c r="U4209" s="133">
        <v>43641.041666666664</v>
      </c>
      <c r="V4209" s="9">
        <f t="shared" si="1176"/>
        <v>6</v>
      </c>
      <c r="W4209" s="9">
        <f t="shared" si="1177"/>
        <v>25</v>
      </c>
      <c r="X4209" s="9">
        <f t="shared" si="1178"/>
        <v>1</v>
      </c>
      <c r="Y4209" s="31" t="str">
        <f t="shared" si="1179"/>
        <v/>
      </c>
      <c r="Z4209" s="134">
        <v>16.41</v>
      </c>
      <c r="AA4209" s="31" t="str">
        <f t="shared" si="1180"/>
        <v>-</v>
      </c>
      <c r="AB4209" s="31">
        <f t="shared" si="1181"/>
        <v>16.41</v>
      </c>
    </row>
    <row r="4210" spans="1:28" x14ac:dyDescent="0.3">
      <c r="A4210" s="133">
        <v>42911.083333333336</v>
      </c>
      <c r="B4210" s="152">
        <f t="shared" si="1182"/>
        <v>6</v>
      </c>
      <c r="C4210" s="152">
        <f t="shared" si="1183"/>
        <v>25</v>
      </c>
      <c r="D4210" s="152">
        <f t="shared" si="1184"/>
        <v>2</v>
      </c>
      <c r="E4210" s="38" t="str">
        <f t="shared" si="1185"/>
        <v>W</v>
      </c>
      <c r="F4210" s="134">
        <v>17.12</v>
      </c>
      <c r="G4210" s="38" t="str">
        <f t="shared" si="1186"/>
        <v>-</v>
      </c>
      <c r="H4210" s="38">
        <f t="shared" si="1187"/>
        <v>17.12</v>
      </c>
      <c r="K4210" s="133">
        <v>43276.083333333336</v>
      </c>
      <c r="L4210" s="9">
        <f t="shared" si="1170"/>
        <v>6</v>
      </c>
      <c r="M4210" s="9">
        <f t="shared" si="1171"/>
        <v>25</v>
      </c>
      <c r="N4210" s="9">
        <f t="shared" si="1172"/>
        <v>2</v>
      </c>
      <c r="O4210" s="31" t="str">
        <f t="shared" si="1173"/>
        <v/>
      </c>
      <c r="P4210" s="134">
        <v>19.37</v>
      </c>
      <c r="Q4210" s="31" t="str">
        <f t="shared" si="1174"/>
        <v>-</v>
      </c>
      <c r="R4210" s="31">
        <f t="shared" si="1175"/>
        <v>19.37</v>
      </c>
      <c r="U4210" s="133">
        <v>43641.083333333336</v>
      </c>
      <c r="V4210" s="9">
        <f t="shared" si="1176"/>
        <v>6</v>
      </c>
      <c r="W4210" s="9">
        <f t="shared" si="1177"/>
        <v>25</v>
      </c>
      <c r="X4210" s="9">
        <f t="shared" si="1178"/>
        <v>2</v>
      </c>
      <c r="Y4210" s="31" t="str">
        <f t="shared" si="1179"/>
        <v/>
      </c>
      <c r="Z4210" s="134">
        <v>15.38</v>
      </c>
      <c r="AA4210" s="31" t="str">
        <f t="shared" si="1180"/>
        <v>-</v>
      </c>
      <c r="AB4210" s="31">
        <f t="shared" si="1181"/>
        <v>15.38</v>
      </c>
    </row>
    <row r="4211" spans="1:28" x14ac:dyDescent="0.3">
      <c r="A4211" s="133">
        <v>42911.125</v>
      </c>
      <c r="B4211" s="152">
        <f t="shared" si="1182"/>
        <v>6</v>
      </c>
      <c r="C4211" s="152">
        <f t="shared" si="1183"/>
        <v>25</v>
      </c>
      <c r="D4211" s="152">
        <f t="shared" si="1184"/>
        <v>3</v>
      </c>
      <c r="E4211" s="38" t="str">
        <f t="shared" si="1185"/>
        <v>W</v>
      </c>
      <c r="F4211" s="134">
        <v>15.72</v>
      </c>
      <c r="G4211" s="38" t="str">
        <f t="shared" si="1186"/>
        <v>-</v>
      </c>
      <c r="H4211" s="38">
        <f t="shared" si="1187"/>
        <v>15.72</v>
      </c>
      <c r="K4211" s="133">
        <v>43276.125</v>
      </c>
      <c r="L4211" s="9">
        <f t="shared" si="1170"/>
        <v>6</v>
      </c>
      <c r="M4211" s="9">
        <f t="shared" si="1171"/>
        <v>25</v>
      </c>
      <c r="N4211" s="9">
        <f t="shared" si="1172"/>
        <v>3</v>
      </c>
      <c r="O4211" s="31" t="str">
        <f t="shared" si="1173"/>
        <v/>
      </c>
      <c r="P4211" s="134">
        <v>18.98</v>
      </c>
      <c r="Q4211" s="31" t="str">
        <f t="shared" si="1174"/>
        <v>-</v>
      </c>
      <c r="R4211" s="31">
        <f t="shared" si="1175"/>
        <v>18.98</v>
      </c>
      <c r="U4211" s="133">
        <v>43641.125</v>
      </c>
      <c r="V4211" s="9">
        <f t="shared" si="1176"/>
        <v>6</v>
      </c>
      <c r="W4211" s="9">
        <f t="shared" si="1177"/>
        <v>25</v>
      </c>
      <c r="X4211" s="9">
        <f t="shared" si="1178"/>
        <v>3</v>
      </c>
      <c r="Y4211" s="31" t="str">
        <f t="shared" si="1179"/>
        <v/>
      </c>
      <c r="Z4211" s="134">
        <v>14.89</v>
      </c>
      <c r="AA4211" s="31" t="str">
        <f t="shared" si="1180"/>
        <v>-</v>
      </c>
      <c r="AB4211" s="31">
        <f t="shared" si="1181"/>
        <v>14.89</v>
      </c>
    </row>
    <row r="4212" spans="1:28" x14ac:dyDescent="0.3">
      <c r="A4212" s="133">
        <v>42911.166666666664</v>
      </c>
      <c r="B4212" s="152">
        <f t="shared" si="1182"/>
        <v>6</v>
      </c>
      <c r="C4212" s="152">
        <f t="shared" si="1183"/>
        <v>25</v>
      </c>
      <c r="D4212" s="152">
        <f t="shared" si="1184"/>
        <v>4</v>
      </c>
      <c r="E4212" s="38" t="str">
        <f t="shared" si="1185"/>
        <v>W</v>
      </c>
      <c r="F4212" s="134">
        <v>14.83</v>
      </c>
      <c r="G4212" s="38" t="str">
        <f t="shared" si="1186"/>
        <v>-</v>
      </c>
      <c r="H4212" s="38">
        <f t="shared" si="1187"/>
        <v>14.83</v>
      </c>
      <c r="K4212" s="133">
        <v>43276.166666666664</v>
      </c>
      <c r="L4212" s="9">
        <f t="shared" si="1170"/>
        <v>6</v>
      </c>
      <c r="M4212" s="9">
        <f t="shared" si="1171"/>
        <v>25</v>
      </c>
      <c r="N4212" s="9">
        <f t="shared" si="1172"/>
        <v>4</v>
      </c>
      <c r="O4212" s="31" t="str">
        <f t="shared" si="1173"/>
        <v/>
      </c>
      <c r="P4212" s="134">
        <v>18.89</v>
      </c>
      <c r="Q4212" s="31" t="str">
        <f t="shared" si="1174"/>
        <v>-</v>
      </c>
      <c r="R4212" s="31">
        <f t="shared" si="1175"/>
        <v>18.89</v>
      </c>
      <c r="U4212" s="133">
        <v>43641.166666666664</v>
      </c>
      <c r="V4212" s="9">
        <f t="shared" si="1176"/>
        <v>6</v>
      </c>
      <c r="W4212" s="9">
        <f t="shared" si="1177"/>
        <v>25</v>
      </c>
      <c r="X4212" s="9">
        <f t="shared" si="1178"/>
        <v>4</v>
      </c>
      <c r="Y4212" s="31" t="str">
        <f t="shared" si="1179"/>
        <v/>
      </c>
      <c r="Z4212" s="134">
        <v>15.1</v>
      </c>
      <c r="AA4212" s="31" t="str">
        <f t="shared" si="1180"/>
        <v>-</v>
      </c>
      <c r="AB4212" s="31">
        <f t="shared" si="1181"/>
        <v>15.1</v>
      </c>
    </row>
    <row r="4213" spans="1:28" x14ac:dyDescent="0.3">
      <c r="A4213" s="133">
        <v>42911.208333333336</v>
      </c>
      <c r="B4213" s="152">
        <f t="shared" si="1182"/>
        <v>6</v>
      </c>
      <c r="C4213" s="152">
        <f t="shared" si="1183"/>
        <v>25</v>
      </c>
      <c r="D4213" s="152">
        <f t="shared" si="1184"/>
        <v>5</v>
      </c>
      <c r="E4213" s="38" t="str">
        <f t="shared" si="1185"/>
        <v>W</v>
      </c>
      <c r="F4213" s="134">
        <v>13.65</v>
      </c>
      <c r="G4213" s="38" t="str">
        <f t="shared" si="1186"/>
        <v>-</v>
      </c>
      <c r="H4213" s="38">
        <f t="shared" si="1187"/>
        <v>13.65</v>
      </c>
      <c r="K4213" s="133">
        <v>43276.208333333336</v>
      </c>
      <c r="L4213" s="9">
        <f t="shared" si="1170"/>
        <v>6</v>
      </c>
      <c r="M4213" s="9">
        <f t="shared" si="1171"/>
        <v>25</v>
      </c>
      <c r="N4213" s="9">
        <f t="shared" si="1172"/>
        <v>5</v>
      </c>
      <c r="O4213" s="31" t="str">
        <f t="shared" si="1173"/>
        <v/>
      </c>
      <c r="P4213" s="134">
        <v>19.600000000000001</v>
      </c>
      <c r="Q4213" s="31" t="str">
        <f t="shared" si="1174"/>
        <v>-</v>
      </c>
      <c r="R4213" s="31">
        <f t="shared" si="1175"/>
        <v>19.600000000000001</v>
      </c>
      <c r="U4213" s="133">
        <v>43641.208333333336</v>
      </c>
      <c r="V4213" s="9">
        <f t="shared" si="1176"/>
        <v>6</v>
      </c>
      <c r="W4213" s="9">
        <f t="shared" si="1177"/>
        <v>25</v>
      </c>
      <c r="X4213" s="9">
        <f t="shared" si="1178"/>
        <v>5</v>
      </c>
      <c r="Y4213" s="31" t="str">
        <f t="shared" si="1179"/>
        <v/>
      </c>
      <c r="Z4213" s="134">
        <v>16.04</v>
      </c>
      <c r="AA4213" s="31" t="str">
        <f t="shared" si="1180"/>
        <v>-</v>
      </c>
      <c r="AB4213" s="31">
        <f t="shared" si="1181"/>
        <v>16.04</v>
      </c>
    </row>
    <row r="4214" spans="1:28" x14ac:dyDescent="0.3">
      <c r="A4214" s="133">
        <v>42911.25</v>
      </c>
      <c r="B4214" s="152">
        <f t="shared" si="1182"/>
        <v>6</v>
      </c>
      <c r="C4214" s="152">
        <f t="shared" si="1183"/>
        <v>25</v>
      </c>
      <c r="D4214" s="152">
        <f t="shared" si="1184"/>
        <v>6</v>
      </c>
      <c r="E4214" s="38" t="str">
        <f t="shared" si="1185"/>
        <v>W</v>
      </c>
      <c r="F4214" s="134">
        <v>12.68</v>
      </c>
      <c r="G4214" s="38" t="str">
        <f t="shared" si="1186"/>
        <v>-</v>
      </c>
      <c r="H4214" s="38">
        <f t="shared" si="1187"/>
        <v>12.68</v>
      </c>
      <c r="K4214" s="133">
        <v>43276.25</v>
      </c>
      <c r="L4214" s="9">
        <f t="shared" si="1170"/>
        <v>6</v>
      </c>
      <c r="M4214" s="9">
        <f t="shared" si="1171"/>
        <v>25</v>
      </c>
      <c r="N4214" s="9">
        <f t="shared" si="1172"/>
        <v>6</v>
      </c>
      <c r="O4214" s="31" t="str">
        <f t="shared" si="1173"/>
        <v/>
      </c>
      <c r="P4214" s="134">
        <v>21.81</v>
      </c>
      <c r="Q4214" s="31" t="str">
        <f t="shared" si="1174"/>
        <v>-</v>
      </c>
      <c r="R4214" s="31">
        <f t="shared" si="1175"/>
        <v>21.81</v>
      </c>
      <c r="U4214" s="133">
        <v>43641.25</v>
      </c>
      <c r="V4214" s="9">
        <f t="shared" si="1176"/>
        <v>6</v>
      </c>
      <c r="W4214" s="9">
        <f t="shared" si="1177"/>
        <v>25</v>
      </c>
      <c r="X4214" s="9">
        <f t="shared" si="1178"/>
        <v>6</v>
      </c>
      <c r="Y4214" s="31" t="str">
        <f t="shared" si="1179"/>
        <v/>
      </c>
      <c r="Z4214" s="134">
        <v>18.46</v>
      </c>
      <c r="AA4214" s="31" t="str">
        <f t="shared" si="1180"/>
        <v>-</v>
      </c>
      <c r="AB4214" s="31">
        <f t="shared" si="1181"/>
        <v>18.46</v>
      </c>
    </row>
    <row r="4215" spans="1:28" x14ac:dyDescent="0.3">
      <c r="A4215" s="133">
        <v>42911.291666666664</v>
      </c>
      <c r="B4215" s="152">
        <f t="shared" si="1182"/>
        <v>6</v>
      </c>
      <c r="C4215" s="152">
        <f t="shared" si="1183"/>
        <v>25</v>
      </c>
      <c r="D4215" s="152">
        <f t="shared" si="1184"/>
        <v>7</v>
      </c>
      <c r="E4215" s="38" t="str">
        <f t="shared" si="1185"/>
        <v>W</v>
      </c>
      <c r="F4215" s="134">
        <v>15.36</v>
      </c>
      <c r="G4215" s="38" t="str">
        <f t="shared" si="1186"/>
        <v>-</v>
      </c>
      <c r="H4215" s="38">
        <f t="shared" si="1187"/>
        <v>15.36</v>
      </c>
      <c r="K4215" s="133">
        <v>43276.291666666664</v>
      </c>
      <c r="L4215" s="9">
        <f t="shared" si="1170"/>
        <v>6</v>
      </c>
      <c r="M4215" s="9">
        <f t="shared" si="1171"/>
        <v>25</v>
      </c>
      <c r="N4215" s="9">
        <f t="shared" si="1172"/>
        <v>7</v>
      </c>
      <c r="O4215" s="31" t="str">
        <f t="shared" si="1173"/>
        <v/>
      </c>
      <c r="P4215" s="134">
        <v>22.27</v>
      </c>
      <c r="Q4215" s="31" t="str">
        <f t="shared" si="1174"/>
        <v>-</v>
      </c>
      <c r="R4215" s="31">
        <f t="shared" si="1175"/>
        <v>22.27</v>
      </c>
      <c r="U4215" s="133">
        <v>43641.291666666664</v>
      </c>
      <c r="V4215" s="9">
        <f t="shared" si="1176"/>
        <v>6</v>
      </c>
      <c r="W4215" s="9">
        <f t="shared" si="1177"/>
        <v>25</v>
      </c>
      <c r="X4215" s="9">
        <f t="shared" si="1178"/>
        <v>7</v>
      </c>
      <c r="Y4215" s="31" t="str">
        <f t="shared" si="1179"/>
        <v/>
      </c>
      <c r="Z4215" s="134">
        <v>19.86</v>
      </c>
      <c r="AA4215" s="31" t="str">
        <f t="shared" si="1180"/>
        <v>-</v>
      </c>
      <c r="AB4215" s="31">
        <f t="shared" si="1181"/>
        <v>19.86</v>
      </c>
    </row>
    <row r="4216" spans="1:28" x14ac:dyDescent="0.3">
      <c r="A4216" s="133">
        <v>42911.333333333336</v>
      </c>
      <c r="B4216" s="152">
        <f t="shared" si="1182"/>
        <v>6</v>
      </c>
      <c r="C4216" s="152">
        <f t="shared" si="1183"/>
        <v>25</v>
      </c>
      <c r="D4216" s="152">
        <f t="shared" si="1184"/>
        <v>8</v>
      </c>
      <c r="E4216" s="38" t="str">
        <f t="shared" si="1185"/>
        <v>W</v>
      </c>
      <c r="F4216" s="134">
        <v>18.86</v>
      </c>
      <c r="G4216" s="38" t="str">
        <f t="shared" si="1186"/>
        <v>-</v>
      </c>
      <c r="H4216" s="38">
        <f t="shared" si="1187"/>
        <v>18.86</v>
      </c>
      <c r="K4216" s="133">
        <v>43276.333333333336</v>
      </c>
      <c r="L4216" s="9">
        <f t="shared" si="1170"/>
        <v>6</v>
      </c>
      <c r="M4216" s="9">
        <f t="shared" si="1171"/>
        <v>25</v>
      </c>
      <c r="N4216" s="9">
        <f t="shared" si="1172"/>
        <v>8</v>
      </c>
      <c r="O4216" s="31" t="str">
        <f t="shared" si="1173"/>
        <v/>
      </c>
      <c r="P4216" s="134">
        <v>23.69</v>
      </c>
      <c r="Q4216" s="31">
        <f t="shared" si="1174"/>
        <v>23.69</v>
      </c>
      <c r="R4216" s="31" t="str">
        <f t="shared" si="1175"/>
        <v>-</v>
      </c>
      <c r="U4216" s="133">
        <v>43641.333333333336</v>
      </c>
      <c r="V4216" s="9">
        <f t="shared" si="1176"/>
        <v>6</v>
      </c>
      <c r="W4216" s="9">
        <f t="shared" si="1177"/>
        <v>25</v>
      </c>
      <c r="X4216" s="9">
        <f t="shared" si="1178"/>
        <v>8</v>
      </c>
      <c r="Y4216" s="31" t="str">
        <f t="shared" si="1179"/>
        <v/>
      </c>
      <c r="Z4216" s="134">
        <v>20.94</v>
      </c>
      <c r="AA4216" s="31">
        <f t="shared" si="1180"/>
        <v>20.94</v>
      </c>
      <c r="AB4216" s="31" t="str">
        <f t="shared" si="1181"/>
        <v>-</v>
      </c>
    </row>
    <row r="4217" spans="1:28" x14ac:dyDescent="0.3">
      <c r="A4217" s="133">
        <v>42911.375</v>
      </c>
      <c r="B4217" s="152">
        <f t="shared" si="1182"/>
        <v>6</v>
      </c>
      <c r="C4217" s="152">
        <f t="shared" si="1183"/>
        <v>25</v>
      </c>
      <c r="D4217" s="152">
        <f t="shared" si="1184"/>
        <v>9</v>
      </c>
      <c r="E4217" s="38" t="str">
        <f t="shared" si="1185"/>
        <v>W</v>
      </c>
      <c r="F4217" s="134">
        <v>20.27</v>
      </c>
      <c r="G4217" s="38" t="str">
        <f t="shared" si="1186"/>
        <v>-</v>
      </c>
      <c r="H4217" s="38">
        <f t="shared" si="1187"/>
        <v>20.27</v>
      </c>
      <c r="K4217" s="133">
        <v>43276.375</v>
      </c>
      <c r="L4217" s="9">
        <f t="shared" si="1170"/>
        <v>6</v>
      </c>
      <c r="M4217" s="9">
        <f t="shared" si="1171"/>
        <v>25</v>
      </c>
      <c r="N4217" s="9">
        <f t="shared" si="1172"/>
        <v>9</v>
      </c>
      <c r="O4217" s="31" t="str">
        <f t="shared" si="1173"/>
        <v/>
      </c>
      <c r="P4217" s="134">
        <v>25.21</v>
      </c>
      <c r="Q4217" s="31">
        <f t="shared" si="1174"/>
        <v>25.21</v>
      </c>
      <c r="R4217" s="31" t="str">
        <f t="shared" si="1175"/>
        <v>-</v>
      </c>
      <c r="U4217" s="133">
        <v>43641.375</v>
      </c>
      <c r="V4217" s="9">
        <f t="shared" si="1176"/>
        <v>6</v>
      </c>
      <c r="W4217" s="9">
        <f t="shared" si="1177"/>
        <v>25</v>
      </c>
      <c r="X4217" s="9">
        <f t="shared" si="1178"/>
        <v>9</v>
      </c>
      <c r="Y4217" s="31" t="str">
        <f t="shared" si="1179"/>
        <v/>
      </c>
      <c r="Z4217" s="134">
        <v>23.1</v>
      </c>
      <c r="AA4217" s="31">
        <f t="shared" si="1180"/>
        <v>23.1</v>
      </c>
      <c r="AB4217" s="31" t="str">
        <f t="shared" si="1181"/>
        <v>-</v>
      </c>
    </row>
    <row r="4218" spans="1:28" x14ac:dyDescent="0.3">
      <c r="A4218" s="133">
        <v>42911.416666666664</v>
      </c>
      <c r="B4218" s="152">
        <f t="shared" si="1182"/>
        <v>6</v>
      </c>
      <c r="C4218" s="152">
        <f t="shared" si="1183"/>
        <v>25</v>
      </c>
      <c r="D4218" s="152">
        <f t="shared" si="1184"/>
        <v>10</v>
      </c>
      <c r="E4218" s="38" t="str">
        <f t="shared" si="1185"/>
        <v>W</v>
      </c>
      <c r="F4218" s="134">
        <v>21.78</v>
      </c>
      <c r="G4218" s="38" t="str">
        <f t="shared" si="1186"/>
        <v>-</v>
      </c>
      <c r="H4218" s="38">
        <f t="shared" si="1187"/>
        <v>21.78</v>
      </c>
      <c r="K4218" s="133">
        <v>43276.416666666664</v>
      </c>
      <c r="L4218" s="9">
        <f t="shared" si="1170"/>
        <v>6</v>
      </c>
      <c r="M4218" s="9">
        <f t="shared" si="1171"/>
        <v>25</v>
      </c>
      <c r="N4218" s="9">
        <f t="shared" si="1172"/>
        <v>10</v>
      </c>
      <c r="O4218" s="31" t="str">
        <f t="shared" si="1173"/>
        <v/>
      </c>
      <c r="P4218" s="134">
        <v>27.56</v>
      </c>
      <c r="Q4218" s="31">
        <f t="shared" si="1174"/>
        <v>27.56</v>
      </c>
      <c r="R4218" s="31" t="str">
        <f t="shared" si="1175"/>
        <v>-</v>
      </c>
      <c r="U4218" s="133">
        <v>43641.416666666664</v>
      </c>
      <c r="V4218" s="9">
        <f t="shared" si="1176"/>
        <v>6</v>
      </c>
      <c r="W4218" s="9">
        <f t="shared" si="1177"/>
        <v>25</v>
      </c>
      <c r="X4218" s="9">
        <f t="shared" si="1178"/>
        <v>10</v>
      </c>
      <c r="Y4218" s="31" t="str">
        <f t="shared" si="1179"/>
        <v/>
      </c>
      <c r="Z4218" s="134">
        <v>25.59</v>
      </c>
      <c r="AA4218" s="31">
        <f t="shared" si="1180"/>
        <v>25.59</v>
      </c>
      <c r="AB4218" s="31" t="str">
        <f t="shared" si="1181"/>
        <v>-</v>
      </c>
    </row>
    <row r="4219" spans="1:28" x14ac:dyDescent="0.3">
      <c r="A4219" s="133">
        <v>42911.458333333336</v>
      </c>
      <c r="B4219" s="152">
        <f t="shared" si="1182"/>
        <v>6</v>
      </c>
      <c r="C4219" s="152">
        <f t="shared" si="1183"/>
        <v>25</v>
      </c>
      <c r="D4219" s="152">
        <f t="shared" si="1184"/>
        <v>11</v>
      </c>
      <c r="E4219" s="38" t="str">
        <f t="shared" si="1185"/>
        <v>W</v>
      </c>
      <c r="F4219" s="134">
        <v>23.39</v>
      </c>
      <c r="G4219" s="38" t="str">
        <f t="shared" si="1186"/>
        <v>-</v>
      </c>
      <c r="H4219" s="38">
        <f t="shared" si="1187"/>
        <v>23.39</v>
      </c>
      <c r="K4219" s="133">
        <v>43276.458333333336</v>
      </c>
      <c r="L4219" s="9">
        <f t="shared" si="1170"/>
        <v>6</v>
      </c>
      <c r="M4219" s="9">
        <f t="shared" si="1171"/>
        <v>25</v>
      </c>
      <c r="N4219" s="9">
        <f t="shared" si="1172"/>
        <v>11</v>
      </c>
      <c r="O4219" s="31" t="str">
        <f t="shared" si="1173"/>
        <v/>
      </c>
      <c r="P4219" s="134">
        <v>31.12</v>
      </c>
      <c r="Q4219" s="31">
        <f t="shared" si="1174"/>
        <v>31.12</v>
      </c>
      <c r="R4219" s="31" t="str">
        <f t="shared" si="1175"/>
        <v>-</v>
      </c>
      <c r="U4219" s="133">
        <v>43641.458333333336</v>
      </c>
      <c r="V4219" s="9">
        <f t="shared" si="1176"/>
        <v>6</v>
      </c>
      <c r="W4219" s="9">
        <f t="shared" si="1177"/>
        <v>25</v>
      </c>
      <c r="X4219" s="9">
        <f t="shared" si="1178"/>
        <v>11</v>
      </c>
      <c r="Y4219" s="31" t="str">
        <f t="shared" si="1179"/>
        <v/>
      </c>
      <c r="Z4219" s="134">
        <v>27.75</v>
      </c>
      <c r="AA4219" s="31">
        <f t="shared" si="1180"/>
        <v>27.75</v>
      </c>
      <c r="AB4219" s="31" t="str">
        <f t="shared" si="1181"/>
        <v>-</v>
      </c>
    </row>
    <row r="4220" spans="1:28" x14ac:dyDescent="0.3">
      <c r="A4220" s="133">
        <v>42911.5</v>
      </c>
      <c r="B4220" s="152">
        <f t="shared" si="1182"/>
        <v>6</v>
      </c>
      <c r="C4220" s="152">
        <f t="shared" si="1183"/>
        <v>25</v>
      </c>
      <c r="D4220" s="152">
        <f t="shared" si="1184"/>
        <v>12</v>
      </c>
      <c r="E4220" s="38" t="str">
        <f t="shared" si="1185"/>
        <v>W</v>
      </c>
      <c r="F4220" s="134">
        <v>24.62</v>
      </c>
      <c r="G4220" s="38" t="str">
        <f t="shared" si="1186"/>
        <v>-</v>
      </c>
      <c r="H4220" s="38">
        <f t="shared" si="1187"/>
        <v>24.62</v>
      </c>
      <c r="K4220" s="133">
        <v>43276.5</v>
      </c>
      <c r="L4220" s="9">
        <f t="shared" si="1170"/>
        <v>6</v>
      </c>
      <c r="M4220" s="9">
        <f t="shared" si="1171"/>
        <v>25</v>
      </c>
      <c r="N4220" s="9">
        <f t="shared" si="1172"/>
        <v>12</v>
      </c>
      <c r="O4220" s="31" t="str">
        <f t="shared" si="1173"/>
        <v/>
      </c>
      <c r="P4220" s="134">
        <v>32.81</v>
      </c>
      <c r="Q4220" s="31">
        <f t="shared" si="1174"/>
        <v>32.81</v>
      </c>
      <c r="R4220" s="31" t="str">
        <f t="shared" si="1175"/>
        <v>-</v>
      </c>
      <c r="U4220" s="133">
        <v>43641.5</v>
      </c>
      <c r="V4220" s="9">
        <f t="shared" si="1176"/>
        <v>6</v>
      </c>
      <c r="W4220" s="9">
        <f t="shared" si="1177"/>
        <v>25</v>
      </c>
      <c r="X4220" s="9">
        <f t="shared" si="1178"/>
        <v>12</v>
      </c>
      <c r="Y4220" s="31" t="str">
        <f t="shared" si="1179"/>
        <v/>
      </c>
      <c r="Z4220" s="134">
        <v>31.61</v>
      </c>
      <c r="AA4220" s="31">
        <f t="shared" si="1180"/>
        <v>31.61</v>
      </c>
      <c r="AB4220" s="31" t="str">
        <f t="shared" si="1181"/>
        <v>-</v>
      </c>
    </row>
    <row r="4221" spans="1:28" x14ac:dyDescent="0.3">
      <c r="A4221" s="133">
        <v>42911.541666666664</v>
      </c>
      <c r="B4221" s="152">
        <f t="shared" si="1182"/>
        <v>6</v>
      </c>
      <c r="C4221" s="152">
        <f t="shared" si="1183"/>
        <v>25</v>
      </c>
      <c r="D4221" s="152">
        <f t="shared" si="1184"/>
        <v>13</v>
      </c>
      <c r="E4221" s="38" t="str">
        <f t="shared" si="1185"/>
        <v>W</v>
      </c>
      <c r="F4221" s="134">
        <v>25.12</v>
      </c>
      <c r="G4221" s="38" t="str">
        <f t="shared" si="1186"/>
        <v>-</v>
      </c>
      <c r="H4221" s="38">
        <f t="shared" si="1187"/>
        <v>25.12</v>
      </c>
      <c r="K4221" s="133">
        <v>43276.541666666664</v>
      </c>
      <c r="L4221" s="9">
        <f t="shared" si="1170"/>
        <v>6</v>
      </c>
      <c r="M4221" s="9">
        <f t="shared" si="1171"/>
        <v>25</v>
      </c>
      <c r="N4221" s="9">
        <f t="shared" si="1172"/>
        <v>13</v>
      </c>
      <c r="O4221" s="31" t="str">
        <f t="shared" si="1173"/>
        <v/>
      </c>
      <c r="P4221" s="134">
        <v>35.65</v>
      </c>
      <c r="Q4221" s="31">
        <f t="shared" si="1174"/>
        <v>35.65</v>
      </c>
      <c r="R4221" s="31" t="str">
        <f t="shared" si="1175"/>
        <v>-</v>
      </c>
      <c r="U4221" s="133">
        <v>43641.541666666664</v>
      </c>
      <c r="V4221" s="9">
        <f t="shared" si="1176"/>
        <v>6</v>
      </c>
      <c r="W4221" s="9">
        <f t="shared" si="1177"/>
        <v>25</v>
      </c>
      <c r="X4221" s="9">
        <f t="shared" si="1178"/>
        <v>13</v>
      </c>
      <c r="Y4221" s="31" t="str">
        <f t="shared" si="1179"/>
        <v/>
      </c>
      <c r="Z4221" s="134">
        <v>33.39</v>
      </c>
      <c r="AA4221" s="31">
        <f t="shared" si="1180"/>
        <v>33.39</v>
      </c>
      <c r="AB4221" s="31" t="str">
        <f t="shared" si="1181"/>
        <v>-</v>
      </c>
    </row>
    <row r="4222" spans="1:28" x14ac:dyDescent="0.3">
      <c r="A4222" s="133">
        <v>42911.583333333336</v>
      </c>
      <c r="B4222" s="152">
        <f t="shared" si="1182"/>
        <v>6</v>
      </c>
      <c r="C4222" s="152">
        <f t="shared" si="1183"/>
        <v>25</v>
      </c>
      <c r="D4222" s="152">
        <f t="shared" si="1184"/>
        <v>14</v>
      </c>
      <c r="E4222" s="38" t="str">
        <f t="shared" si="1185"/>
        <v>W</v>
      </c>
      <c r="F4222" s="134">
        <v>26.14</v>
      </c>
      <c r="G4222" s="38" t="str">
        <f t="shared" si="1186"/>
        <v>-</v>
      </c>
      <c r="H4222" s="38">
        <f t="shared" si="1187"/>
        <v>26.14</v>
      </c>
      <c r="K4222" s="133">
        <v>43276.583333333336</v>
      </c>
      <c r="L4222" s="9">
        <f t="shared" si="1170"/>
        <v>6</v>
      </c>
      <c r="M4222" s="9">
        <f t="shared" si="1171"/>
        <v>25</v>
      </c>
      <c r="N4222" s="9">
        <f t="shared" si="1172"/>
        <v>14</v>
      </c>
      <c r="O4222" s="31" t="str">
        <f t="shared" si="1173"/>
        <v/>
      </c>
      <c r="P4222" s="134">
        <v>38.630000000000003</v>
      </c>
      <c r="Q4222" s="31">
        <f t="shared" si="1174"/>
        <v>38.630000000000003</v>
      </c>
      <c r="R4222" s="31" t="str">
        <f t="shared" si="1175"/>
        <v>-</v>
      </c>
      <c r="U4222" s="133">
        <v>43641.583333333336</v>
      </c>
      <c r="V4222" s="9">
        <f t="shared" si="1176"/>
        <v>6</v>
      </c>
      <c r="W4222" s="9">
        <f t="shared" si="1177"/>
        <v>25</v>
      </c>
      <c r="X4222" s="9">
        <f t="shared" si="1178"/>
        <v>14</v>
      </c>
      <c r="Y4222" s="31" t="str">
        <f t="shared" si="1179"/>
        <v/>
      </c>
      <c r="Z4222" s="134">
        <v>33.409999999999997</v>
      </c>
      <c r="AA4222" s="31">
        <f t="shared" si="1180"/>
        <v>33.409999999999997</v>
      </c>
      <c r="AB4222" s="31" t="str">
        <f t="shared" si="1181"/>
        <v>-</v>
      </c>
    </row>
    <row r="4223" spans="1:28" x14ac:dyDescent="0.3">
      <c r="A4223" s="133">
        <v>42911.625</v>
      </c>
      <c r="B4223" s="152">
        <f t="shared" si="1182"/>
        <v>6</v>
      </c>
      <c r="C4223" s="152">
        <f t="shared" si="1183"/>
        <v>25</v>
      </c>
      <c r="D4223" s="152">
        <f t="shared" si="1184"/>
        <v>15</v>
      </c>
      <c r="E4223" s="38" t="str">
        <f t="shared" si="1185"/>
        <v>W</v>
      </c>
      <c r="F4223" s="134">
        <v>26.57</v>
      </c>
      <c r="G4223" s="38" t="str">
        <f t="shared" si="1186"/>
        <v>-</v>
      </c>
      <c r="H4223" s="38">
        <f t="shared" si="1187"/>
        <v>26.57</v>
      </c>
      <c r="K4223" s="133">
        <v>43276.625</v>
      </c>
      <c r="L4223" s="9">
        <f t="shared" si="1170"/>
        <v>6</v>
      </c>
      <c r="M4223" s="9">
        <f t="shared" si="1171"/>
        <v>25</v>
      </c>
      <c r="N4223" s="9">
        <f t="shared" si="1172"/>
        <v>15</v>
      </c>
      <c r="O4223" s="31" t="str">
        <f t="shared" si="1173"/>
        <v/>
      </c>
      <c r="P4223" s="134">
        <v>42.53</v>
      </c>
      <c r="Q4223" s="31">
        <f t="shared" si="1174"/>
        <v>42.53</v>
      </c>
      <c r="R4223" s="31" t="str">
        <f t="shared" si="1175"/>
        <v>-</v>
      </c>
      <c r="U4223" s="133">
        <v>43641.625</v>
      </c>
      <c r="V4223" s="9">
        <f t="shared" si="1176"/>
        <v>6</v>
      </c>
      <c r="W4223" s="9">
        <f t="shared" si="1177"/>
        <v>25</v>
      </c>
      <c r="X4223" s="9">
        <f t="shared" si="1178"/>
        <v>15</v>
      </c>
      <c r="Y4223" s="31" t="str">
        <f t="shared" si="1179"/>
        <v/>
      </c>
      <c r="Z4223" s="134">
        <v>37.159999999999997</v>
      </c>
      <c r="AA4223" s="31">
        <f t="shared" si="1180"/>
        <v>37.159999999999997</v>
      </c>
      <c r="AB4223" s="31" t="str">
        <f t="shared" si="1181"/>
        <v>-</v>
      </c>
    </row>
    <row r="4224" spans="1:28" x14ac:dyDescent="0.3">
      <c r="A4224" s="133">
        <v>42911.666666666664</v>
      </c>
      <c r="B4224" s="152">
        <f t="shared" si="1182"/>
        <v>6</v>
      </c>
      <c r="C4224" s="152">
        <f t="shared" si="1183"/>
        <v>25</v>
      </c>
      <c r="D4224" s="152">
        <f t="shared" si="1184"/>
        <v>16</v>
      </c>
      <c r="E4224" s="38" t="str">
        <f t="shared" si="1185"/>
        <v>W</v>
      </c>
      <c r="F4224" s="134">
        <v>26.8</v>
      </c>
      <c r="G4224" s="38" t="str">
        <f t="shared" si="1186"/>
        <v>-</v>
      </c>
      <c r="H4224" s="38">
        <f t="shared" si="1187"/>
        <v>26.8</v>
      </c>
      <c r="K4224" s="133">
        <v>43276.666666666664</v>
      </c>
      <c r="L4224" s="9">
        <f t="shared" si="1170"/>
        <v>6</v>
      </c>
      <c r="M4224" s="9">
        <f t="shared" si="1171"/>
        <v>25</v>
      </c>
      <c r="N4224" s="9">
        <f t="shared" si="1172"/>
        <v>16</v>
      </c>
      <c r="O4224" s="31" t="str">
        <f t="shared" si="1173"/>
        <v/>
      </c>
      <c r="P4224" s="134">
        <v>47.1</v>
      </c>
      <c r="Q4224" s="31">
        <f t="shared" si="1174"/>
        <v>47.1</v>
      </c>
      <c r="R4224" s="31" t="str">
        <f t="shared" si="1175"/>
        <v>-</v>
      </c>
      <c r="U4224" s="133">
        <v>43641.666666666664</v>
      </c>
      <c r="V4224" s="9">
        <f t="shared" si="1176"/>
        <v>6</v>
      </c>
      <c r="W4224" s="9">
        <f t="shared" si="1177"/>
        <v>25</v>
      </c>
      <c r="X4224" s="9">
        <f t="shared" si="1178"/>
        <v>16</v>
      </c>
      <c r="Y4224" s="31" t="str">
        <f t="shared" si="1179"/>
        <v/>
      </c>
      <c r="Z4224" s="134">
        <v>42.3</v>
      </c>
      <c r="AA4224" s="31">
        <f t="shared" si="1180"/>
        <v>42.3</v>
      </c>
      <c r="AB4224" s="31" t="str">
        <f t="shared" si="1181"/>
        <v>-</v>
      </c>
    </row>
    <row r="4225" spans="1:28" x14ac:dyDescent="0.3">
      <c r="A4225" s="133">
        <v>42911.708333333336</v>
      </c>
      <c r="B4225" s="152">
        <f t="shared" si="1182"/>
        <v>6</v>
      </c>
      <c r="C4225" s="152">
        <f t="shared" si="1183"/>
        <v>25</v>
      </c>
      <c r="D4225" s="152">
        <f t="shared" si="1184"/>
        <v>17</v>
      </c>
      <c r="E4225" s="38" t="str">
        <f t="shared" si="1185"/>
        <v>W</v>
      </c>
      <c r="F4225" s="134">
        <v>26.64</v>
      </c>
      <c r="G4225" s="38" t="str">
        <f t="shared" si="1186"/>
        <v>-</v>
      </c>
      <c r="H4225" s="38">
        <f t="shared" si="1187"/>
        <v>26.64</v>
      </c>
      <c r="K4225" s="133">
        <v>43276.708333333336</v>
      </c>
      <c r="L4225" s="9">
        <f t="shared" si="1170"/>
        <v>6</v>
      </c>
      <c r="M4225" s="9">
        <f t="shared" si="1171"/>
        <v>25</v>
      </c>
      <c r="N4225" s="9">
        <f t="shared" si="1172"/>
        <v>17</v>
      </c>
      <c r="O4225" s="31" t="str">
        <f t="shared" si="1173"/>
        <v/>
      </c>
      <c r="P4225" s="134">
        <v>46.33</v>
      </c>
      <c r="Q4225" s="31" t="str">
        <f t="shared" si="1174"/>
        <v>-</v>
      </c>
      <c r="R4225" s="31">
        <f t="shared" si="1175"/>
        <v>46.33</v>
      </c>
      <c r="U4225" s="133">
        <v>43641.708333333336</v>
      </c>
      <c r="V4225" s="9">
        <f t="shared" si="1176"/>
        <v>6</v>
      </c>
      <c r="W4225" s="9">
        <f t="shared" si="1177"/>
        <v>25</v>
      </c>
      <c r="X4225" s="9">
        <f t="shared" si="1178"/>
        <v>17</v>
      </c>
      <c r="Y4225" s="31" t="str">
        <f t="shared" si="1179"/>
        <v/>
      </c>
      <c r="Z4225" s="134">
        <v>40.58</v>
      </c>
      <c r="AA4225" s="31" t="str">
        <f t="shared" si="1180"/>
        <v>-</v>
      </c>
      <c r="AB4225" s="31">
        <f t="shared" si="1181"/>
        <v>40.58</v>
      </c>
    </row>
    <row r="4226" spans="1:28" x14ac:dyDescent="0.3">
      <c r="A4226" s="133">
        <v>42911.75</v>
      </c>
      <c r="B4226" s="152">
        <f t="shared" si="1182"/>
        <v>6</v>
      </c>
      <c r="C4226" s="152">
        <f t="shared" si="1183"/>
        <v>25</v>
      </c>
      <c r="D4226" s="152">
        <f t="shared" si="1184"/>
        <v>18</v>
      </c>
      <c r="E4226" s="38" t="str">
        <f t="shared" si="1185"/>
        <v>W</v>
      </c>
      <c r="F4226" s="134">
        <v>26.57</v>
      </c>
      <c r="G4226" s="38" t="str">
        <f t="shared" si="1186"/>
        <v>-</v>
      </c>
      <c r="H4226" s="38">
        <f t="shared" si="1187"/>
        <v>26.57</v>
      </c>
      <c r="K4226" s="133">
        <v>43276.75</v>
      </c>
      <c r="L4226" s="9">
        <f t="shared" si="1170"/>
        <v>6</v>
      </c>
      <c r="M4226" s="9">
        <f t="shared" si="1171"/>
        <v>25</v>
      </c>
      <c r="N4226" s="9">
        <f t="shared" si="1172"/>
        <v>18</v>
      </c>
      <c r="O4226" s="31" t="str">
        <f t="shared" si="1173"/>
        <v/>
      </c>
      <c r="P4226" s="134">
        <v>38.14</v>
      </c>
      <c r="Q4226" s="31" t="str">
        <f t="shared" si="1174"/>
        <v>-</v>
      </c>
      <c r="R4226" s="31">
        <f t="shared" si="1175"/>
        <v>38.14</v>
      </c>
      <c r="U4226" s="133">
        <v>43641.75</v>
      </c>
      <c r="V4226" s="9">
        <f t="shared" si="1176"/>
        <v>6</v>
      </c>
      <c r="W4226" s="9">
        <f t="shared" si="1177"/>
        <v>25</v>
      </c>
      <c r="X4226" s="9">
        <f t="shared" si="1178"/>
        <v>18</v>
      </c>
      <c r="Y4226" s="31" t="str">
        <f t="shared" si="1179"/>
        <v/>
      </c>
      <c r="Z4226" s="134">
        <v>35.200000000000003</v>
      </c>
      <c r="AA4226" s="31" t="str">
        <f t="shared" si="1180"/>
        <v>-</v>
      </c>
      <c r="AB4226" s="31">
        <f t="shared" si="1181"/>
        <v>35.200000000000003</v>
      </c>
    </row>
    <row r="4227" spans="1:28" x14ac:dyDescent="0.3">
      <c r="A4227" s="133">
        <v>42911.791666666664</v>
      </c>
      <c r="B4227" s="152">
        <f t="shared" si="1182"/>
        <v>6</v>
      </c>
      <c r="C4227" s="152">
        <f t="shared" si="1183"/>
        <v>25</v>
      </c>
      <c r="D4227" s="152">
        <f t="shared" si="1184"/>
        <v>19</v>
      </c>
      <c r="E4227" s="38" t="str">
        <f t="shared" si="1185"/>
        <v>W</v>
      </c>
      <c r="F4227" s="134">
        <v>25.57</v>
      </c>
      <c r="G4227" s="38" t="str">
        <f t="shared" si="1186"/>
        <v>-</v>
      </c>
      <c r="H4227" s="38">
        <f t="shared" si="1187"/>
        <v>25.57</v>
      </c>
      <c r="K4227" s="133">
        <v>43276.791666666664</v>
      </c>
      <c r="L4227" s="9">
        <f t="shared" si="1170"/>
        <v>6</v>
      </c>
      <c r="M4227" s="9">
        <f t="shared" si="1171"/>
        <v>25</v>
      </c>
      <c r="N4227" s="9">
        <f t="shared" si="1172"/>
        <v>19</v>
      </c>
      <c r="O4227" s="31" t="str">
        <f t="shared" si="1173"/>
        <v/>
      </c>
      <c r="P4227" s="134">
        <v>32.89</v>
      </c>
      <c r="Q4227" s="31" t="str">
        <f t="shared" si="1174"/>
        <v>-</v>
      </c>
      <c r="R4227" s="31">
        <f t="shared" si="1175"/>
        <v>32.89</v>
      </c>
      <c r="U4227" s="133">
        <v>43641.791666666664</v>
      </c>
      <c r="V4227" s="9">
        <f t="shared" si="1176"/>
        <v>6</v>
      </c>
      <c r="W4227" s="9">
        <f t="shared" si="1177"/>
        <v>25</v>
      </c>
      <c r="X4227" s="9">
        <f t="shared" si="1178"/>
        <v>19</v>
      </c>
      <c r="Y4227" s="31" t="str">
        <f t="shared" si="1179"/>
        <v/>
      </c>
      <c r="Z4227" s="134">
        <v>32.92</v>
      </c>
      <c r="AA4227" s="31" t="str">
        <f t="shared" si="1180"/>
        <v>-</v>
      </c>
      <c r="AB4227" s="31">
        <f t="shared" si="1181"/>
        <v>32.92</v>
      </c>
    </row>
    <row r="4228" spans="1:28" x14ac:dyDescent="0.3">
      <c r="A4228" s="133">
        <v>42911.833333333336</v>
      </c>
      <c r="B4228" s="152">
        <f t="shared" si="1182"/>
        <v>6</v>
      </c>
      <c r="C4228" s="152">
        <f t="shared" si="1183"/>
        <v>25</v>
      </c>
      <c r="D4228" s="152">
        <f t="shared" si="1184"/>
        <v>20</v>
      </c>
      <c r="E4228" s="38" t="str">
        <f t="shared" si="1185"/>
        <v>W</v>
      </c>
      <c r="F4228" s="134">
        <v>25.5</v>
      </c>
      <c r="G4228" s="38" t="str">
        <f t="shared" si="1186"/>
        <v>-</v>
      </c>
      <c r="H4228" s="38">
        <f t="shared" si="1187"/>
        <v>25.5</v>
      </c>
      <c r="K4228" s="133">
        <v>43276.833333333336</v>
      </c>
      <c r="L4228" s="9">
        <f t="shared" si="1170"/>
        <v>6</v>
      </c>
      <c r="M4228" s="9">
        <f t="shared" si="1171"/>
        <v>25</v>
      </c>
      <c r="N4228" s="9">
        <f t="shared" si="1172"/>
        <v>20</v>
      </c>
      <c r="O4228" s="31" t="str">
        <f t="shared" si="1173"/>
        <v/>
      </c>
      <c r="P4228" s="134">
        <v>30.75</v>
      </c>
      <c r="Q4228" s="31" t="str">
        <f t="shared" si="1174"/>
        <v>-</v>
      </c>
      <c r="R4228" s="31">
        <f t="shared" si="1175"/>
        <v>30.75</v>
      </c>
      <c r="U4228" s="133">
        <v>43641.833333333336</v>
      </c>
      <c r="V4228" s="9">
        <f t="shared" si="1176"/>
        <v>6</v>
      </c>
      <c r="W4228" s="9">
        <f t="shared" si="1177"/>
        <v>25</v>
      </c>
      <c r="X4228" s="9">
        <f t="shared" si="1178"/>
        <v>20</v>
      </c>
      <c r="Y4228" s="31" t="str">
        <f t="shared" si="1179"/>
        <v/>
      </c>
      <c r="Z4228" s="134">
        <v>30.91</v>
      </c>
      <c r="AA4228" s="31" t="str">
        <f t="shared" si="1180"/>
        <v>-</v>
      </c>
      <c r="AB4228" s="31">
        <f t="shared" si="1181"/>
        <v>30.91</v>
      </c>
    </row>
    <row r="4229" spans="1:28" x14ac:dyDescent="0.3">
      <c r="A4229" s="133">
        <v>42911.875</v>
      </c>
      <c r="B4229" s="152">
        <f t="shared" si="1182"/>
        <v>6</v>
      </c>
      <c r="C4229" s="152">
        <f t="shared" si="1183"/>
        <v>25</v>
      </c>
      <c r="D4229" s="152">
        <f t="shared" si="1184"/>
        <v>21</v>
      </c>
      <c r="E4229" s="38" t="str">
        <f t="shared" si="1185"/>
        <v>W</v>
      </c>
      <c r="F4229" s="134">
        <v>25.15</v>
      </c>
      <c r="G4229" s="38" t="str">
        <f t="shared" si="1186"/>
        <v>-</v>
      </c>
      <c r="H4229" s="38">
        <f t="shared" si="1187"/>
        <v>25.15</v>
      </c>
      <c r="K4229" s="133">
        <v>43276.875</v>
      </c>
      <c r="L4229" s="9">
        <f t="shared" si="1170"/>
        <v>6</v>
      </c>
      <c r="M4229" s="9">
        <f t="shared" si="1171"/>
        <v>25</v>
      </c>
      <c r="N4229" s="9">
        <f t="shared" si="1172"/>
        <v>21</v>
      </c>
      <c r="O4229" s="31" t="str">
        <f t="shared" si="1173"/>
        <v/>
      </c>
      <c r="P4229" s="134">
        <v>27.52</v>
      </c>
      <c r="Q4229" s="31" t="str">
        <f t="shared" si="1174"/>
        <v>-</v>
      </c>
      <c r="R4229" s="31">
        <f t="shared" si="1175"/>
        <v>27.52</v>
      </c>
      <c r="U4229" s="133">
        <v>43641.875</v>
      </c>
      <c r="V4229" s="9">
        <f t="shared" si="1176"/>
        <v>6</v>
      </c>
      <c r="W4229" s="9">
        <f t="shared" si="1177"/>
        <v>25</v>
      </c>
      <c r="X4229" s="9">
        <f t="shared" si="1178"/>
        <v>21</v>
      </c>
      <c r="Y4229" s="31" t="str">
        <f t="shared" si="1179"/>
        <v/>
      </c>
      <c r="Z4229" s="134">
        <v>28.49</v>
      </c>
      <c r="AA4229" s="31" t="str">
        <f t="shared" si="1180"/>
        <v>-</v>
      </c>
      <c r="AB4229" s="31">
        <f t="shared" si="1181"/>
        <v>28.49</v>
      </c>
    </row>
    <row r="4230" spans="1:28" x14ac:dyDescent="0.3">
      <c r="A4230" s="133">
        <v>42911.916666666664</v>
      </c>
      <c r="B4230" s="152">
        <f t="shared" si="1182"/>
        <v>6</v>
      </c>
      <c r="C4230" s="152">
        <f t="shared" si="1183"/>
        <v>25</v>
      </c>
      <c r="D4230" s="152">
        <f t="shared" si="1184"/>
        <v>22</v>
      </c>
      <c r="E4230" s="38" t="str">
        <f t="shared" si="1185"/>
        <v>W</v>
      </c>
      <c r="F4230" s="134">
        <v>21.69</v>
      </c>
      <c r="G4230" s="38" t="str">
        <f t="shared" si="1186"/>
        <v>-</v>
      </c>
      <c r="H4230" s="38">
        <f t="shared" si="1187"/>
        <v>21.69</v>
      </c>
      <c r="K4230" s="133">
        <v>43276.916666666664</v>
      </c>
      <c r="L4230" s="9">
        <f t="shared" si="1170"/>
        <v>6</v>
      </c>
      <c r="M4230" s="9">
        <f t="shared" si="1171"/>
        <v>25</v>
      </c>
      <c r="N4230" s="9">
        <f t="shared" si="1172"/>
        <v>22</v>
      </c>
      <c r="O4230" s="31" t="str">
        <f t="shared" si="1173"/>
        <v/>
      </c>
      <c r="P4230" s="134">
        <v>23.65</v>
      </c>
      <c r="Q4230" s="31" t="str">
        <f t="shared" si="1174"/>
        <v>-</v>
      </c>
      <c r="R4230" s="31">
        <f t="shared" si="1175"/>
        <v>23.65</v>
      </c>
      <c r="U4230" s="133">
        <v>43641.916666666664</v>
      </c>
      <c r="V4230" s="9">
        <f t="shared" si="1176"/>
        <v>6</v>
      </c>
      <c r="W4230" s="9">
        <f t="shared" si="1177"/>
        <v>25</v>
      </c>
      <c r="X4230" s="9">
        <f t="shared" si="1178"/>
        <v>22</v>
      </c>
      <c r="Y4230" s="31" t="str">
        <f t="shared" si="1179"/>
        <v/>
      </c>
      <c r="Z4230" s="134">
        <v>23.8</v>
      </c>
      <c r="AA4230" s="31" t="str">
        <f t="shared" si="1180"/>
        <v>-</v>
      </c>
      <c r="AB4230" s="31">
        <f t="shared" si="1181"/>
        <v>23.8</v>
      </c>
    </row>
    <row r="4231" spans="1:28" x14ac:dyDescent="0.3">
      <c r="A4231" s="133">
        <v>42911.958333333336</v>
      </c>
      <c r="B4231" s="152">
        <f t="shared" si="1182"/>
        <v>6</v>
      </c>
      <c r="C4231" s="152">
        <f t="shared" si="1183"/>
        <v>25</v>
      </c>
      <c r="D4231" s="152">
        <f t="shared" si="1184"/>
        <v>23</v>
      </c>
      <c r="E4231" s="38" t="str">
        <f t="shared" si="1185"/>
        <v>W</v>
      </c>
      <c r="F4231" s="134">
        <v>19.91</v>
      </c>
      <c r="G4231" s="38" t="str">
        <f t="shared" si="1186"/>
        <v>-</v>
      </c>
      <c r="H4231" s="38">
        <f t="shared" si="1187"/>
        <v>19.91</v>
      </c>
      <c r="K4231" s="133">
        <v>43276.958333333336</v>
      </c>
      <c r="L4231" s="9">
        <f t="shared" si="1170"/>
        <v>6</v>
      </c>
      <c r="M4231" s="9">
        <f t="shared" si="1171"/>
        <v>25</v>
      </c>
      <c r="N4231" s="9">
        <f t="shared" si="1172"/>
        <v>23</v>
      </c>
      <c r="O4231" s="31" t="str">
        <f t="shared" si="1173"/>
        <v/>
      </c>
      <c r="P4231" s="134">
        <v>21.48</v>
      </c>
      <c r="Q4231" s="31" t="str">
        <f t="shared" si="1174"/>
        <v>-</v>
      </c>
      <c r="R4231" s="31">
        <f t="shared" si="1175"/>
        <v>21.48</v>
      </c>
      <c r="U4231" s="133">
        <v>43641.958333333336</v>
      </c>
      <c r="V4231" s="9">
        <f t="shared" si="1176"/>
        <v>6</v>
      </c>
      <c r="W4231" s="9">
        <f t="shared" si="1177"/>
        <v>25</v>
      </c>
      <c r="X4231" s="9">
        <f t="shared" si="1178"/>
        <v>23</v>
      </c>
      <c r="Y4231" s="31" t="str">
        <f t="shared" si="1179"/>
        <v/>
      </c>
      <c r="Z4231" s="134">
        <v>21.06</v>
      </c>
      <c r="AA4231" s="31" t="str">
        <f t="shared" si="1180"/>
        <v>-</v>
      </c>
      <c r="AB4231" s="31">
        <f t="shared" si="1181"/>
        <v>21.06</v>
      </c>
    </row>
    <row r="4232" spans="1:28" x14ac:dyDescent="0.3">
      <c r="A4232" s="133">
        <v>42912</v>
      </c>
      <c r="B4232" s="152">
        <f t="shared" si="1182"/>
        <v>6</v>
      </c>
      <c r="C4232" s="152">
        <f t="shared" si="1183"/>
        <v>26</v>
      </c>
      <c r="D4232" s="152">
        <f t="shared" si="1184"/>
        <v>0</v>
      </c>
      <c r="E4232" s="38" t="str">
        <f t="shared" si="1185"/>
        <v/>
      </c>
      <c r="F4232" s="134">
        <v>18.100000000000001</v>
      </c>
      <c r="G4232" s="38" t="str">
        <f t="shared" si="1186"/>
        <v>-</v>
      </c>
      <c r="H4232" s="38">
        <f t="shared" si="1187"/>
        <v>18.100000000000001</v>
      </c>
      <c r="K4232" s="133">
        <v>43277</v>
      </c>
      <c r="L4232" s="9">
        <f t="shared" si="1170"/>
        <v>6</v>
      </c>
      <c r="M4232" s="9">
        <f t="shared" si="1171"/>
        <v>26</v>
      </c>
      <c r="N4232" s="9">
        <f t="shared" si="1172"/>
        <v>0</v>
      </c>
      <c r="O4232" s="31" t="str">
        <f t="shared" si="1173"/>
        <v/>
      </c>
      <c r="P4232" s="134">
        <v>19.649999999999999</v>
      </c>
      <c r="Q4232" s="31" t="str">
        <f t="shared" si="1174"/>
        <v>-</v>
      </c>
      <c r="R4232" s="31">
        <f t="shared" si="1175"/>
        <v>19.649999999999999</v>
      </c>
      <c r="U4232" s="133">
        <v>43642</v>
      </c>
      <c r="V4232" s="9">
        <f t="shared" si="1176"/>
        <v>6</v>
      </c>
      <c r="W4232" s="9">
        <f t="shared" si="1177"/>
        <v>26</v>
      </c>
      <c r="X4232" s="9">
        <f t="shared" si="1178"/>
        <v>0</v>
      </c>
      <c r="Y4232" s="31" t="str">
        <f t="shared" si="1179"/>
        <v/>
      </c>
      <c r="Z4232" s="134">
        <v>18.07</v>
      </c>
      <c r="AA4232" s="31" t="str">
        <f t="shared" si="1180"/>
        <v>-</v>
      </c>
      <c r="AB4232" s="31">
        <f t="shared" si="1181"/>
        <v>18.07</v>
      </c>
    </row>
    <row r="4233" spans="1:28" x14ac:dyDescent="0.3">
      <c r="A4233" s="133">
        <v>42912.041666666664</v>
      </c>
      <c r="B4233" s="152">
        <f t="shared" si="1182"/>
        <v>6</v>
      </c>
      <c r="C4233" s="152">
        <f t="shared" si="1183"/>
        <v>26</v>
      </c>
      <c r="D4233" s="152">
        <f t="shared" si="1184"/>
        <v>1</v>
      </c>
      <c r="E4233" s="38" t="str">
        <f t="shared" si="1185"/>
        <v/>
      </c>
      <c r="F4233" s="134">
        <v>16.28</v>
      </c>
      <c r="G4233" s="38" t="str">
        <f t="shared" si="1186"/>
        <v>-</v>
      </c>
      <c r="H4233" s="38">
        <f t="shared" si="1187"/>
        <v>16.28</v>
      </c>
      <c r="K4233" s="133">
        <v>43277.041666666664</v>
      </c>
      <c r="L4233" s="9">
        <f t="shared" ref="L4233:L4296" si="1188">MONTH(K4233)</f>
        <v>6</v>
      </c>
      <c r="M4233" s="9">
        <f t="shared" ref="M4233:M4296" si="1189">DAY(K4233)</f>
        <v>26</v>
      </c>
      <c r="N4233" s="9">
        <f t="shared" ref="N4233:N4296" si="1190">HOUR(K4233)</f>
        <v>1</v>
      </c>
      <c r="O4233" s="31" t="str">
        <f t="shared" ref="O4233:O4296" si="1191">IF(WEEKDAY(K4233,2)&gt;5,"W","")</f>
        <v/>
      </c>
      <c r="P4233" s="134">
        <v>19.02</v>
      </c>
      <c r="Q4233" s="31" t="str">
        <f t="shared" ref="Q4233:Q4296" si="1192">IF(AND($L4233&gt;=$L$5,$L4233&lt;=$M$5),IF($O4233&lt;&gt;"W",IF(AND($N4233&gt;=$N$5,$N4233&lt;$P$5),$P4233,"-"),"-"),"-")</f>
        <v>-</v>
      </c>
      <c r="R4233" s="31">
        <f t="shared" ref="R4233:R4296" si="1193">IF(Q4233="-",P4233,"-")</f>
        <v>19.02</v>
      </c>
      <c r="U4233" s="133">
        <v>43642.041666666664</v>
      </c>
      <c r="V4233" s="9">
        <f t="shared" ref="V4233:V4296" si="1194">MONTH(U4233)</f>
        <v>6</v>
      </c>
      <c r="W4233" s="9">
        <f t="shared" ref="W4233:W4296" si="1195">DAY(U4233)</f>
        <v>26</v>
      </c>
      <c r="X4233" s="9">
        <f t="shared" ref="X4233:X4296" si="1196">HOUR(U4233)</f>
        <v>1</v>
      </c>
      <c r="Y4233" s="31" t="str">
        <f t="shared" ref="Y4233:Y4296" si="1197">IF(WEEKDAY(U4233,2)&gt;5,"W","")</f>
        <v/>
      </c>
      <c r="Z4233" s="134">
        <v>15.77</v>
      </c>
      <c r="AA4233" s="31" t="str">
        <f t="shared" ref="AA4233:AA4296" si="1198">IF(AND($V4233&gt;=$V$5,$V4233&lt;=$W$5),IF($Y4233&lt;&gt;"W",IF(AND($X4233&gt;=$X$5,$X4233&lt;$Z$5),$Z4233,"-"),"-"),"-")</f>
        <v>-</v>
      </c>
      <c r="AB4233" s="31">
        <f t="shared" ref="AB4233:AB4296" si="1199">IF(AA4233="-",Z4233,"-")</f>
        <v>15.77</v>
      </c>
    </row>
    <row r="4234" spans="1:28" x14ac:dyDescent="0.3">
      <c r="A4234" s="133">
        <v>42912.083333333336</v>
      </c>
      <c r="B4234" s="152">
        <f t="shared" ref="B4234:B4297" si="1200">MONTH(A4234)</f>
        <v>6</v>
      </c>
      <c r="C4234" s="152">
        <f t="shared" ref="C4234:C4297" si="1201">DAY(A4234)</f>
        <v>26</v>
      </c>
      <c r="D4234" s="152">
        <f t="shared" ref="D4234:D4297" si="1202">HOUR(A4234)</f>
        <v>2</v>
      </c>
      <c r="E4234" s="38" t="str">
        <f t="shared" ref="E4234:E4297" si="1203">IF(WEEKDAY(A4234,2)&gt;5,"W","")</f>
        <v/>
      </c>
      <c r="F4234" s="134">
        <v>13.35</v>
      </c>
      <c r="G4234" s="38" t="str">
        <f t="shared" ref="G4234:G4297" si="1204">IF(AND($B4234&gt;=$B$5,$B4234&lt;=$C$5),IF($E4234&lt;&gt;"W",IF(AND($D4234&gt;=$D$5,$D4234&lt;$F$5),$F4234,"-"),"-"),"-")</f>
        <v>-</v>
      </c>
      <c r="H4234" s="38">
        <f t="shared" ref="H4234:H4297" si="1205">IF(G4234="-",F4234,"-")</f>
        <v>13.35</v>
      </c>
      <c r="K4234" s="133">
        <v>43277.083333333336</v>
      </c>
      <c r="L4234" s="9">
        <f t="shared" si="1188"/>
        <v>6</v>
      </c>
      <c r="M4234" s="9">
        <f t="shared" si="1189"/>
        <v>26</v>
      </c>
      <c r="N4234" s="9">
        <f t="shared" si="1190"/>
        <v>2</v>
      </c>
      <c r="O4234" s="31" t="str">
        <f t="shared" si="1191"/>
        <v/>
      </c>
      <c r="P4234" s="134">
        <v>17.95</v>
      </c>
      <c r="Q4234" s="31" t="str">
        <f t="shared" si="1192"/>
        <v>-</v>
      </c>
      <c r="R4234" s="31">
        <f t="shared" si="1193"/>
        <v>17.95</v>
      </c>
      <c r="U4234" s="133">
        <v>43642.083333333336</v>
      </c>
      <c r="V4234" s="9">
        <f t="shared" si="1194"/>
        <v>6</v>
      </c>
      <c r="W4234" s="9">
        <f t="shared" si="1195"/>
        <v>26</v>
      </c>
      <c r="X4234" s="9">
        <f t="shared" si="1196"/>
        <v>2</v>
      </c>
      <c r="Y4234" s="31" t="str">
        <f t="shared" si="1197"/>
        <v/>
      </c>
      <c r="Z4234" s="134">
        <v>15.07</v>
      </c>
      <c r="AA4234" s="31" t="str">
        <f t="shared" si="1198"/>
        <v>-</v>
      </c>
      <c r="AB4234" s="31">
        <f t="shared" si="1199"/>
        <v>15.07</v>
      </c>
    </row>
    <row r="4235" spans="1:28" x14ac:dyDescent="0.3">
      <c r="A4235" s="133">
        <v>42912.125</v>
      </c>
      <c r="B4235" s="152">
        <f t="shared" si="1200"/>
        <v>6</v>
      </c>
      <c r="C4235" s="152">
        <f t="shared" si="1201"/>
        <v>26</v>
      </c>
      <c r="D4235" s="152">
        <f t="shared" si="1202"/>
        <v>3</v>
      </c>
      <c r="E4235" s="38" t="str">
        <f t="shared" si="1203"/>
        <v/>
      </c>
      <c r="F4235" s="134">
        <v>12.81</v>
      </c>
      <c r="G4235" s="38" t="str">
        <f t="shared" si="1204"/>
        <v>-</v>
      </c>
      <c r="H4235" s="38">
        <f t="shared" si="1205"/>
        <v>12.81</v>
      </c>
      <c r="K4235" s="133">
        <v>43277.125</v>
      </c>
      <c r="L4235" s="9">
        <f t="shared" si="1188"/>
        <v>6</v>
      </c>
      <c r="M4235" s="9">
        <f t="shared" si="1189"/>
        <v>26</v>
      </c>
      <c r="N4235" s="9">
        <f t="shared" si="1190"/>
        <v>3</v>
      </c>
      <c r="O4235" s="31" t="str">
        <f t="shared" si="1191"/>
        <v/>
      </c>
      <c r="P4235" s="134">
        <v>17.38</v>
      </c>
      <c r="Q4235" s="31" t="str">
        <f t="shared" si="1192"/>
        <v>-</v>
      </c>
      <c r="R4235" s="31">
        <f t="shared" si="1193"/>
        <v>17.38</v>
      </c>
      <c r="U4235" s="133">
        <v>43642.125</v>
      </c>
      <c r="V4235" s="9">
        <f t="shared" si="1194"/>
        <v>6</v>
      </c>
      <c r="W4235" s="9">
        <f t="shared" si="1195"/>
        <v>26</v>
      </c>
      <c r="X4235" s="9">
        <f t="shared" si="1196"/>
        <v>3</v>
      </c>
      <c r="Y4235" s="31" t="str">
        <f t="shared" si="1197"/>
        <v/>
      </c>
      <c r="Z4235" s="134">
        <v>14.16</v>
      </c>
      <c r="AA4235" s="31" t="str">
        <f t="shared" si="1198"/>
        <v>-</v>
      </c>
      <c r="AB4235" s="31">
        <f t="shared" si="1199"/>
        <v>14.16</v>
      </c>
    </row>
    <row r="4236" spans="1:28" x14ac:dyDescent="0.3">
      <c r="A4236" s="133">
        <v>42912.166666666664</v>
      </c>
      <c r="B4236" s="152">
        <f t="shared" si="1200"/>
        <v>6</v>
      </c>
      <c r="C4236" s="152">
        <f t="shared" si="1201"/>
        <v>26</v>
      </c>
      <c r="D4236" s="152">
        <f t="shared" si="1202"/>
        <v>4</v>
      </c>
      <c r="E4236" s="38" t="str">
        <f t="shared" si="1203"/>
        <v/>
      </c>
      <c r="F4236" s="134">
        <v>13.35</v>
      </c>
      <c r="G4236" s="38" t="str">
        <f t="shared" si="1204"/>
        <v>-</v>
      </c>
      <c r="H4236" s="38">
        <f t="shared" si="1205"/>
        <v>13.35</v>
      </c>
      <c r="K4236" s="133">
        <v>43277.166666666664</v>
      </c>
      <c r="L4236" s="9">
        <f t="shared" si="1188"/>
        <v>6</v>
      </c>
      <c r="M4236" s="9">
        <f t="shared" si="1189"/>
        <v>26</v>
      </c>
      <c r="N4236" s="9">
        <f t="shared" si="1190"/>
        <v>4</v>
      </c>
      <c r="O4236" s="31" t="str">
        <f t="shared" si="1191"/>
        <v/>
      </c>
      <c r="P4236" s="134">
        <v>17.79</v>
      </c>
      <c r="Q4236" s="31" t="str">
        <f t="shared" si="1192"/>
        <v>-</v>
      </c>
      <c r="R4236" s="31">
        <f t="shared" si="1193"/>
        <v>17.79</v>
      </c>
      <c r="U4236" s="133">
        <v>43642.166666666664</v>
      </c>
      <c r="V4236" s="9">
        <f t="shared" si="1194"/>
        <v>6</v>
      </c>
      <c r="W4236" s="9">
        <f t="shared" si="1195"/>
        <v>26</v>
      </c>
      <c r="X4236" s="9">
        <f t="shared" si="1196"/>
        <v>4</v>
      </c>
      <c r="Y4236" s="31" t="str">
        <f t="shared" si="1197"/>
        <v/>
      </c>
      <c r="Z4236" s="134">
        <v>14.19</v>
      </c>
      <c r="AA4236" s="31" t="str">
        <f t="shared" si="1198"/>
        <v>-</v>
      </c>
      <c r="AB4236" s="31">
        <f t="shared" si="1199"/>
        <v>14.19</v>
      </c>
    </row>
    <row r="4237" spans="1:28" x14ac:dyDescent="0.3">
      <c r="A4237" s="133">
        <v>42912.208333333336</v>
      </c>
      <c r="B4237" s="152">
        <f t="shared" si="1200"/>
        <v>6</v>
      </c>
      <c r="C4237" s="152">
        <f t="shared" si="1201"/>
        <v>26</v>
      </c>
      <c r="D4237" s="152">
        <f t="shared" si="1202"/>
        <v>5</v>
      </c>
      <c r="E4237" s="38" t="str">
        <f t="shared" si="1203"/>
        <v/>
      </c>
      <c r="F4237" s="134">
        <v>14.71</v>
      </c>
      <c r="G4237" s="38" t="str">
        <f t="shared" si="1204"/>
        <v>-</v>
      </c>
      <c r="H4237" s="38">
        <f t="shared" si="1205"/>
        <v>14.71</v>
      </c>
      <c r="K4237" s="133">
        <v>43277.208333333336</v>
      </c>
      <c r="L4237" s="9">
        <f t="shared" si="1188"/>
        <v>6</v>
      </c>
      <c r="M4237" s="9">
        <f t="shared" si="1189"/>
        <v>26</v>
      </c>
      <c r="N4237" s="9">
        <f t="shared" si="1190"/>
        <v>5</v>
      </c>
      <c r="O4237" s="31" t="str">
        <f t="shared" si="1191"/>
        <v/>
      </c>
      <c r="P4237" s="134">
        <v>18.989999999999998</v>
      </c>
      <c r="Q4237" s="31" t="str">
        <f t="shared" si="1192"/>
        <v>-</v>
      </c>
      <c r="R4237" s="31">
        <f t="shared" si="1193"/>
        <v>18.989999999999998</v>
      </c>
      <c r="U4237" s="133">
        <v>43642.208333333336</v>
      </c>
      <c r="V4237" s="9">
        <f t="shared" si="1194"/>
        <v>6</v>
      </c>
      <c r="W4237" s="9">
        <f t="shared" si="1195"/>
        <v>26</v>
      </c>
      <c r="X4237" s="9">
        <f t="shared" si="1196"/>
        <v>5</v>
      </c>
      <c r="Y4237" s="31" t="str">
        <f t="shared" si="1197"/>
        <v/>
      </c>
      <c r="Z4237" s="134">
        <v>15.25</v>
      </c>
      <c r="AA4237" s="31" t="str">
        <f t="shared" si="1198"/>
        <v>-</v>
      </c>
      <c r="AB4237" s="31">
        <f t="shared" si="1199"/>
        <v>15.25</v>
      </c>
    </row>
    <row r="4238" spans="1:28" x14ac:dyDescent="0.3">
      <c r="A4238" s="133">
        <v>42912.25</v>
      </c>
      <c r="B4238" s="152">
        <f t="shared" si="1200"/>
        <v>6</v>
      </c>
      <c r="C4238" s="152">
        <f t="shared" si="1201"/>
        <v>26</v>
      </c>
      <c r="D4238" s="152">
        <f t="shared" si="1202"/>
        <v>6</v>
      </c>
      <c r="E4238" s="38" t="str">
        <f t="shared" si="1203"/>
        <v/>
      </c>
      <c r="F4238" s="134">
        <v>18.829999999999998</v>
      </c>
      <c r="G4238" s="38" t="str">
        <f t="shared" si="1204"/>
        <v>-</v>
      </c>
      <c r="H4238" s="38">
        <f t="shared" si="1205"/>
        <v>18.829999999999998</v>
      </c>
      <c r="K4238" s="133">
        <v>43277.25</v>
      </c>
      <c r="L4238" s="9">
        <f t="shared" si="1188"/>
        <v>6</v>
      </c>
      <c r="M4238" s="9">
        <f t="shared" si="1189"/>
        <v>26</v>
      </c>
      <c r="N4238" s="9">
        <f t="shared" si="1190"/>
        <v>6</v>
      </c>
      <c r="O4238" s="31" t="str">
        <f t="shared" si="1191"/>
        <v/>
      </c>
      <c r="P4238" s="134">
        <v>20.53</v>
      </c>
      <c r="Q4238" s="31" t="str">
        <f t="shared" si="1192"/>
        <v>-</v>
      </c>
      <c r="R4238" s="31">
        <f t="shared" si="1193"/>
        <v>20.53</v>
      </c>
      <c r="U4238" s="133">
        <v>43642.25</v>
      </c>
      <c r="V4238" s="9">
        <f t="shared" si="1194"/>
        <v>6</v>
      </c>
      <c r="W4238" s="9">
        <f t="shared" si="1195"/>
        <v>26</v>
      </c>
      <c r="X4238" s="9">
        <f t="shared" si="1196"/>
        <v>6</v>
      </c>
      <c r="Y4238" s="31" t="str">
        <f t="shared" si="1197"/>
        <v/>
      </c>
      <c r="Z4238" s="134">
        <v>17.88</v>
      </c>
      <c r="AA4238" s="31" t="str">
        <f t="shared" si="1198"/>
        <v>-</v>
      </c>
      <c r="AB4238" s="31">
        <f t="shared" si="1199"/>
        <v>17.88</v>
      </c>
    </row>
    <row r="4239" spans="1:28" x14ac:dyDescent="0.3">
      <c r="A4239" s="133">
        <v>42912.291666666664</v>
      </c>
      <c r="B4239" s="152">
        <f t="shared" si="1200"/>
        <v>6</v>
      </c>
      <c r="C4239" s="152">
        <f t="shared" si="1201"/>
        <v>26</v>
      </c>
      <c r="D4239" s="152">
        <f t="shared" si="1202"/>
        <v>7</v>
      </c>
      <c r="E4239" s="38" t="str">
        <f t="shared" si="1203"/>
        <v/>
      </c>
      <c r="F4239" s="134">
        <v>20.48</v>
      </c>
      <c r="G4239" s="38" t="str">
        <f t="shared" si="1204"/>
        <v>-</v>
      </c>
      <c r="H4239" s="38">
        <f t="shared" si="1205"/>
        <v>20.48</v>
      </c>
      <c r="K4239" s="133">
        <v>43277.291666666664</v>
      </c>
      <c r="L4239" s="9">
        <f t="shared" si="1188"/>
        <v>6</v>
      </c>
      <c r="M4239" s="9">
        <f t="shared" si="1189"/>
        <v>26</v>
      </c>
      <c r="N4239" s="9">
        <f t="shared" si="1190"/>
        <v>7</v>
      </c>
      <c r="O4239" s="31" t="str">
        <f t="shared" si="1191"/>
        <v/>
      </c>
      <c r="P4239" s="134">
        <v>21.56</v>
      </c>
      <c r="Q4239" s="31" t="str">
        <f t="shared" si="1192"/>
        <v>-</v>
      </c>
      <c r="R4239" s="31">
        <f t="shared" si="1193"/>
        <v>21.56</v>
      </c>
      <c r="U4239" s="133">
        <v>43642.291666666664</v>
      </c>
      <c r="V4239" s="9">
        <f t="shared" si="1194"/>
        <v>6</v>
      </c>
      <c r="W4239" s="9">
        <f t="shared" si="1195"/>
        <v>26</v>
      </c>
      <c r="X4239" s="9">
        <f t="shared" si="1196"/>
        <v>7</v>
      </c>
      <c r="Y4239" s="31" t="str">
        <f t="shared" si="1197"/>
        <v/>
      </c>
      <c r="Z4239" s="134">
        <v>19.11</v>
      </c>
      <c r="AA4239" s="31" t="str">
        <f t="shared" si="1198"/>
        <v>-</v>
      </c>
      <c r="AB4239" s="31">
        <f t="shared" si="1199"/>
        <v>19.11</v>
      </c>
    </row>
    <row r="4240" spans="1:28" x14ac:dyDescent="0.3">
      <c r="A4240" s="133">
        <v>42912.333333333336</v>
      </c>
      <c r="B4240" s="152">
        <f t="shared" si="1200"/>
        <v>6</v>
      </c>
      <c r="C4240" s="152">
        <f t="shared" si="1201"/>
        <v>26</v>
      </c>
      <c r="D4240" s="152">
        <f t="shared" si="1202"/>
        <v>8</v>
      </c>
      <c r="E4240" s="38" t="str">
        <f t="shared" si="1203"/>
        <v/>
      </c>
      <c r="F4240" s="134">
        <v>21.65</v>
      </c>
      <c r="G4240" s="38">
        <f t="shared" si="1204"/>
        <v>21.65</v>
      </c>
      <c r="H4240" s="38" t="str">
        <f t="shared" si="1205"/>
        <v>-</v>
      </c>
      <c r="K4240" s="133">
        <v>43277.333333333336</v>
      </c>
      <c r="L4240" s="9">
        <f t="shared" si="1188"/>
        <v>6</v>
      </c>
      <c r="M4240" s="9">
        <f t="shared" si="1189"/>
        <v>26</v>
      </c>
      <c r="N4240" s="9">
        <f t="shared" si="1190"/>
        <v>8</v>
      </c>
      <c r="O4240" s="31" t="str">
        <f t="shared" si="1191"/>
        <v/>
      </c>
      <c r="P4240" s="134">
        <v>22.09</v>
      </c>
      <c r="Q4240" s="31">
        <f t="shared" si="1192"/>
        <v>22.09</v>
      </c>
      <c r="R4240" s="31" t="str">
        <f t="shared" si="1193"/>
        <v>-</v>
      </c>
      <c r="U4240" s="133">
        <v>43642.333333333336</v>
      </c>
      <c r="V4240" s="9">
        <f t="shared" si="1194"/>
        <v>6</v>
      </c>
      <c r="W4240" s="9">
        <f t="shared" si="1195"/>
        <v>26</v>
      </c>
      <c r="X4240" s="9">
        <f t="shared" si="1196"/>
        <v>8</v>
      </c>
      <c r="Y4240" s="31" t="str">
        <f t="shared" si="1197"/>
        <v/>
      </c>
      <c r="Z4240" s="134">
        <v>20.78</v>
      </c>
      <c r="AA4240" s="31">
        <f t="shared" si="1198"/>
        <v>20.78</v>
      </c>
      <c r="AB4240" s="31" t="str">
        <f t="shared" si="1199"/>
        <v>-</v>
      </c>
    </row>
    <row r="4241" spans="1:28" x14ac:dyDescent="0.3">
      <c r="A4241" s="133">
        <v>42912.375</v>
      </c>
      <c r="B4241" s="152">
        <f t="shared" si="1200"/>
        <v>6</v>
      </c>
      <c r="C4241" s="152">
        <f t="shared" si="1201"/>
        <v>26</v>
      </c>
      <c r="D4241" s="152">
        <f t="shared" si="1202"/>
        <v>9</v>
      </c>
      <c r="E4241" s="38" t="str">
        <f t="shared" si="1203"/>
        <v/>
      </c>
      <c r="F4241" s="134">
        <v>22.89</v>
      </c>
      <c r="G4241" s="38">
        <f t="shared" si="1204"/>
        <v>22.89</v>
      </c>
      <c r="H4241" s="38" t="str">
        <f t="shared" si="1205"/>
        <v>-</v>
      </c>
      <c r="K4241" s="133">
        <v>43277.375</v>
      </c>
      <c r="L4241" s="9">
        <f t="shared" si="1188"/>
        <v>6</v>
      </c>
      <c r="M4241" s="9">
        <f t="shared" si="1189"/>
        <v>26</v>
      </c>
      <c r="N4241" s="9">
        <f t="shared" si="1190"/>
        <v>9</v>
      </c>
      <c r="O4241" s="31" t="str">
        <f t="shared" si="1191"/>
        <v/>
      </c>
      <c r="P4241" s="134">
        <v>23.53</v>
      </c>
      <c r="Q4241" s="31">
        <f t="shared" si="1192"/>
        <v>23.53</v>
      </c>
      <c r="R4241" s="31" t="str">
        <f t="shared" si="1193"/>
        <v>-</v>
      </c>
      <c r="U4241" s="133">
        <v>43642.375</v>
      </c>
      <c r="V4241" s="9">
        <f t="shared" si="1194"/>
        <v>6</v>
      </c>
      <c r="W4241" s="9">
        <f t="shared" si="1195"/>
        <v>26</v>
      </c>
      <c r="X4241" s="9">
        <f t="shared" si="1196"/>
        <v>9</v>
      </c>
      <c r="Y4241" s="31" t="str">
        <f t="shared" si="1197"/>
        <v/>
      </c>
      <c r="Z4241" s="134">
        <v>22.78</v>
      </c>
      <c r="AA4241" s="31">
        <f t="shared" si="1198"/>
        <v>22.78</v>
      </c>
      <c r="AB4241" s="31" t="str">
        <f t="shared" si="1199"/>
        <v>-</v>
      </c>
    </row>
    <row r="4242" spans="1:28" x14ac:dyDescent="0.3">
      <c r="A4242" s="133">
        <v>42912.416666666664</v>
      </c>
      <c r="B4242" s="152">
        <f t="shared" si="1200"/>
        <v>6</v>
      </c>
      <c r="C4242" s="152">
        <f t="shared" si="1201"/>
        <v>26</v>
      </c>
      <c r="D4242" s="152">
        <f t="shared" si="1202"/>
        <v>10</v>
      </c>
      <c r="E4242" s="38" t="str">
        <f t="shared" si="1203"/>
        <v/>
      </c>
      <c r="F4242" s="134">
        <v>23.57</v>
      </c>
      <c r="G4242" s="38">
        <f t="shared" si="1204"/>
        <v>23.57</v>
      </c>
      <c r="H4242" s="38" t="str">
        <f t="shared" si="1205"/>
        <v>-</v>
      </c>
      <c r="K4242" s="133">
        <v>43277.416666666664</v>
      </c>
      <c r="L4242" s="9">
        <f t="shared" si="1188"/>
        <v>6</v>
      </c>
      <c r="M4242" s="9">
        <f t="shared" si="1189"/>
        <v>26</v>
      </c>
      <c r="N4242" s="9">
        <f t="shared" si="1190"/>
        <v>10</v>
      </c>
      <c r="O4242" s="31" t="str">
        <f t="shared" si="1191"/>
        <v/>
      </c>
      <c r="P4242" s="134">
        <v>26.98</v>
      </c>
      <c r="Q4242" s="31">
        <f t="shared" si="1192"/>
        <v>26.98</v>
      </c>
      <c r="R4242" s="31" t="str">
        <f t="shared" si="1193"/>
        <v>-</v>
      </c>
      <c r="U4242" s="133">
        <v>43642.416666666664</v>
      </c>
      <c r="V4242" s="9">
        <f t="shared" si="1194"/>
        <v>6</v>
      </c>
      <c r="W4242" s="9">
        <f t="shared" si="1195"/>
        <v>26</v>
      </c>
      <c r="X4242" s="9">
        <f t="shared" si="1196"/>
        <v>10</v>
      </c>
      <c r="Y4242" s="31" t="str">
        <f t="shared" si="1197"/>
        <v/>
      </c>
      <c r="Z4242" s="134">
        <v>25.31</v>
      </c>
      <c r="AA4242" s="31">
        <f t="shared" si="1198"/>
        <v>25.31</v>
      </c>
      <c r="AB4242" s="31" t="str">
        <f t="shared" si="1199"/>
        <v>-</v>
      </c>
    </row>
    <row r="4243" spans="1:28" x14ac:dyDescent="0.3">
      <c r="A4243" s="133">
        <v>42912.458333333336</v>
      </c>
      <c r="B4243" s="152">
        <f t="shared" si="1200"/>
        <v>6</v>
      </c>
      <c r="C4243" s="152">
        <f t="shared" si="1201"/>
        <v>26</v>
      </c>
      <c r="D4243" s="152">
        <f t="shared" si="1202"/>
        <v>11</v>
      </c>
      <c r="E4243" s="38" t="str">
        <f t="shared" si="1203"/>
        <v/>
      </c>
      <c r="F4243" s="134">
        <v>24.37</v>
      </c>
      <c r="G4243" s="38">
        <f t="shared" si="1204"/>
        <v>24.37</v>
      </c>
      <c r="H4243" s="38" t="str">
        <f t="shared" si="1205"/>
        <v>-</v>
      </c>
      <c r="K4243" s="133">
        <v>43277.458333333336</v>
      </c>
      <c r="L4243" s="9">
        <f t="shared" si="1188"/>
        <v>6</v>
      </c>
      <c r="M4243" s="9">
        <f t="shared" si="1189"/>
        <v>26</v>
      </c>
      <c r="N4243" s="9">
        <f t="shared" si="1190"/>
        <v>11</v>
      </c>
      <c r="O4243" s="31" t="str">
        <f t="shared" si="1191"/>
        <v/>
      </c>
      <c r="P4243" s="134">
        <v>29.24</v>
      </c>
      <c r="Q4243" s="31">
        <f t="shared" si="1192"/>
        <v>29.24</v>
      </c>
      <c r="R4243" s="31" t="str">
        <f t="shared" si="1193"/>
        <v>-</v>
      </c>
      <c r="U4243" s="133">
        <v>43642.458333333336</v>
      </c>
      <c r="V4243" s="9">
        <f t="shared" si="1194"/>
        <v>6</v>
      </c>
      <c r="W4243" s="9">
        <f t="shared" si="1195"/>
        <v>26</v>
      </c>
      <c r="X4243" s="9">
        <f t="shared" si="1196"/>
        <v>11</v>
      </c>
      <c r="Y4243" s="31" t="str">
        <f t="shared" si="1197"/>
        <v/>
      </c>
      <c r="Z4243" s="134">
        <v>27.97</v>
      </c>
      <c r="AA4243" s="31">
        <f t="shared" si="1198"/>
        <v>27.97</v>
      </c>
      <c r="AB4243" s="31" t="str">
        <f t="shared" si="1199"/>
        <v>-</v>
      </c>
    </row>
    <row r="4244" spans="1:28" x14ac:dyDescent="0.3">
      <c r="A4244" s="133">
        <v>42912.5</v>
      </c>
      <c r="B4244" s="152">
        <f t="shared" si="1200"/>
        <v>6</v>
      </c>
      <c r="C4244" s="152">
        <f t="shared" si="1201"/>
        <v>26</v>
      </c>
      <c r="D4244" s="152">
        <f t="shared" si="1202"/>
        <v>12</v>
      </c>
      <c r="E4244" s="38" t="str">
        <f t="shared" si="1203"/>
        <v/>
      </c>
      <c r="F4244" s="134">
        <v>24.86</v>
      </c>
      <c r="G4244" s="38">
        <f t="shared" si="1204"/>
        <v>24.86</v>
      </c>
      <c r="H4244" s="38" t="str">
        <f t="shared" si="1205"/>
        <v>-</v>
      </c>
      <c r="K4244" s="133">
        <v>43277.5</v>
      </c>
      <c r="L4244" s="9">
        <f t="shared" si="1188"/>
        <v>6</v>
      </c>
      <c r="M4244" s="9">
        <f t="shared" si="1189"/>
        <v>26</v>
      </c>
      <c r="N4244" s="9">
        <f t="shared" si="1190"/>
        <v>12</v>
      </c>
      <c r="O4244" s="31" t="str">
        <f t="shared" si="1191"/>
        <v/>
      </c>
      <c r="P4244" s="134">
        <v>33.54</v>
      </c>
      <c r="Q4244" s="31">
        <f t="shared" si="1192"/>
        <v>33.54</v>
      </c>
      <c r="R4244" s="31" t="str">
        <f t="shared" si="1193"/>
        <v>-</v>
      </c>
      <c r="U4244" s="133">
        <v>43642.5</v>
      </c>
      <c r="V4244" s="9">
        <f t="shared" si="1194"/>
        <v>6</v>
      </c>
      <c r="W4244" s="9">
        <f t="shared" si="1195"/>
        <v>26</v>
      </c>
      <c r="X4244" s="9">
        <f t="shared" si="1196"/>
        <v>12</v>
      </c>
      <c r="Y4244" s="31" t="str">
        <f t="shared" si="1197"/>
        <v/>
      </c>
      <c r="Z4244" s="134">
        <v>32.520000000000003</v>
      </c>
      <c r="AA4244" s="31">
        <f t="shared" si="1198"/>
        <v>32.520000000000003</v>
      </c>
      <c r="AB4244" s="31" t="str">
        <f t="shared" si="1199"/>
        <v>-</v>
      </c>
    </row>
    <row r="4245" spans="1:28" x14ac:dyDescent="0.3">
      <c r="A4245" s="133">
        <v>42912.541666666664</v>
      </c>
      <c r="B4245" s="152">
        <f t="shared" si="1200"/>
        <v>6</v>
      </c>
      <c r="C4245" s="152">
        <f t="shared" si="1201"/>
        <v>26</v>
      </c>
      <c r="D4245" s="152">
        <f t="shared" si="1202"/>
        <v>13</v>
      </c>
      <c r="E4245" s="38" t="str">
        <f t="shared" si="1203"/>
        <v/>
      </c>
      <c r="F4245" s="134">
        <v>25.47</v>
      </c>
      <c r="G4245" s="38">
        <f t="shared" si="1204"/>
        <v>25.47</v>
      </c>
      <c r="H4245" s="38" t="str">
        <f t="shared" si="1205"/>
        <v>-</v>
      </c>
      <c r="K4245" s="133">
        <v>43277.541666666664</v>
      </c>
      <c r="L4245" s="9">
        <f t="shared" si="1188"/>
        <v>6</v>
      </c>
      <c r="M4245" s="9">
        <f t="shared" si="1189"/>
        <v>26</v>
      </c>
      <c r="N4245" s="9">
        <f t="shared" si="1190"/>
        <v>13</v>
      </c>
      <c r="O4245" s="31" t="str">
        <f t="shared" si="1191"/>
        <v/>
      </c>
      <c r="P4245" s="134">
        <v>37.01</v>
      </c>
      <c r="Q4245" s="31">
        <f t="shared" si="1192"/>
        <v>37.01</v>
      </c>
      <c r="R4245" s="31" t="str">
        <f t="shared" si="1193"/>
        <v>-</v>
      </c>
      <c r="U4245" s="133">
        <v>43642.541666666664</v>
      </c>
      <c r="V4245" s="9">
        <f t="shared" si="1194"/>
        <v>6</v>
      </c>
      <c r="W4245" s="9">
        <f t="shared" si="1195"/>
        <v>26</v>
      </c>
      <c r="X4245" s="9">
        <f t="shared" si="1196"/>
        <v>13</v>
      </c>
      <c r="Y4245" s="31" t="str">
        <f t="shared" si="1197"/>
        <v/>
      </c>
      <c r="Z4245" s="134">
        <v>37.090000000000003</v>
      </c>
      <c r="AA4245" s="31">
        <f t="shared" si="1198"/>
        <v>37.090000000000003</v>
      </c>
      <c r="AB4245" s="31" t="str">
        <f t="shared" si="1199"/>
        <v>-</v>
      </c>
    </row>
    <row r="4246" spans="1:28" x14ac:dyDescent="0.3">
      <c r="A4246" s="133">
        <v>42912.583333333336</v>
      </c>
      <c r="B4246" s="152">
        <f t="shared" si="1200"/>
        <v>6</v>
      </c>
      <c r="C4246" s="152">
        <f t="shared" si="1201"/>
        <v>26</v>
      </c>
      <c r="D4246" s="152">
        <f t="shared" si="1202"/>
        <v>14</v>
      </c>
      <c r="E4246" s="38" t="str">
        <f t="shared" si="1203"/>
        <v/>
      </c>
      <c r="F4246" s="134">
        <v>26.09</v>
      </c>
      <c r="G4246" s="38">
        <f t="shared" si="1204"/>
        <v>26.09</v>
      </c>
      <c r="H4246" s="38" t="str">
        <f t="shared" si="1205"/>
        <v>-</v>
      </c>
      <c r="K4246" s="133">
        <v>43277.583333333336</v>
      </c>
      <c r="L4246" s="9">
        <f t="shared" si="1188"/>
        <v>6</v>
      </c>
      <c r="M4246" s="9">
        <f t="shared" si="1189"/>
        <v>26</v>
      </c>
      <c r="N4246" s="9">
        <f t="shared" si="1190"/>
        <v>14</v>
      </c>
      <c r="O4246" s="31" t="str">
        <f t="shared" si="1191"/>
        <v/>
      </c>
      <c r="P4246" s="134">
        <v>39.72</v>
      </c>
      <c r="Q4246" s="31">
        <f t="shared" si="1192"/>
        <v>39.72</v>
      </c>
      <c r="R4246" s="31" t="str">
        <f t="shared" si="1193"/>
        <v>-</v>
      </c>
      <c r="U4246" s="133">
        <v>43642.583333333336</v>
      </c>
      <c r="V4246" s="9">
        <f t="shared" si="1194"/>
        <v>6</v>
      </c>
      <c r="W4246" s="9">
        <f t="shared" si="1195"/>
        <v>26</v>
      </c>
      <c r="X4246" s="9">
        <f t="shared" si="1196"/>
        <v>14</v>
      </c>
      <c r="Y4246" s="31" t="str">
        <f t="shared" si="1197"/>
        <v/>
      </c>
      <c r="Z4246" s="134">
        <v>39.020000000000003</v>
      </c>
      <c r="AA4246" s="31">
        <f t="shared" si="1198"/>
        <v>39.020000000000003</v>
      </c>
      <c r="AB4246" s="31" t="str">
        <f t="shared" si="1199"/>
        <v>-</v>
      </c>
    </row>
    <row r="4247" spans="1:28" x14ac:dyDescent="0.3">
      <c r="A4247" s="133">
        <v>42912.625</v>
      </c>
      <c r="B4247" s="152">
        <f t="shared" si="1200"/>
        <v>6</v>
      </c>
      <c r="C4247" s="152">
        <f t="shared" si="1201"/>
        <v>26</v>
      </c>
      <c r="D4247" s="152">
        <f t="shared" si="1202"/>
        <v>15</v>
      </c>
      <c r="E4247" s="38" t="str">
        <f t="shared" si="1203"/>
        <v/>
      </c>
      <c r="F4247" s="134">
        <v>26.41</v>
      </c>
      <c r="G4247" s="38">
        <f t="shared" si="1204"/>
        <v>26.41</v>
      </c>
      <c r="H4247" s="38" t="str">
        <f t="shared" si="1205"/>
        <v>-</v>
      </c>
      <c r="K4247" s="133">
        <v>43277.625</v>
      </c>
      <c r="L4247" s="9">
        <f t="shared" si="1188"/>
        <v>6</v>
      </c>
      <c r="M4247" s="9">
        <f t="shared" si="1189"/>
        <v>26</v>
      </c>
      <c r="N4247" s="9">
        <f t="shared" si="1190"/>
        <v>15</v>
      </c>
      <c r="O4247" s="31" t="str">
        <f t="shared" si="1191"/>
        <v/>
      </c>
      <c r="P4247" s="134">
        <v>43.93</v>
      </c>
      <c r="Q4247" s="31">
        <f t="shared" si="1192"/>
        <v>43.93</v>
      </c>
      <c r="R4247" s="31" t="str">
        <f t="shared" si="1193"/>
        <v>-</v>
      </c>
      <c r="U4247" s="133">
        <v>43642.625</v>
      </c>
      <c r="V4247" s="9">
        <f t="shared" si="1194"/>
        <v>6</v>
      </c>
      <c r="W4247" s="9">
        <f t="shared" si="1195"/>
        <v>26</v>
      </c>
      <c r="X4247" s="9">
        <f t="shared" si="1196"/>
        <v>15</v>
      </c>
      <c r="Y4247" s="31" t="str">
        <f t="shared" si="1197"/>
        <v/>
      </c>
      <c r="Z4247" s="134">
        <v>42.38</v>
      </c>
      <c r="AA4247" s="31">
        <f t="shared" si="1198"/>
        <v>42.38</v>
      </c>
      <c r="AB4247" s="31" t="str">
        <f t="shared" si="1199"/>
        <v>-</v>
      </c>
    </row>
    <row r="4248" spans="1:28" x14ac:dyDescent="0.3">
      <c r="A4248" s="133">
        <v>42912.666666666664</v>
      </c>
      <c r="B4248" s="152">
        <f t="shared" si="1200"/>
        <v>6</v>
      </c>
      <c r="C4248" s="152">
        <f t="shared" si="1201"/>
        <v>26</v>
      </c>
      <c r="D4248" s="152">
        <f t="shared" si="1202"/>
        <v>16</v>
      </c>
      <c r="E4248" s="38" t="str">
        <f t="shared" si="1203"/>
        <v/>
      </c>
      <c r="F4248" s="134">
        <v>26.61</v>
      </c>
      <c r="G4248" s="38">
        <f t="shared" si="1204"/>
        <v>26.61</v>
      </c>
      <c r="H4248" s="38" t="str">
        <f t="shared" si="1205"/>
        <v>-</v>
      </c>
      <c r="K4248" s="133">
        <v>43277.666666666664</v>
      </c>
      <c r="L4248" s="9">
        <f t="shared" si="1188"/>
        <v>6</v>
      </c>
      <c r="M4248" s="9">
        <f t="shared" si="1189"/>
        <v>26</v>
      </c>
      <c r="N4248" s="9">
        <f t="shared" si="1190"/>
        <v>16</v>
      </c>
      <c r="O4248" s="31" t="str">
        <f t="shared" si="1191"/>
        <v/>
      </c>
      <c r="P4248" s="134">
        <v>44.76</v>
      </c>
      <c r="Q4248" s="31">
        <f t="shared" si="1192"/>
        <v>44.76</v>
      </c>
      <c r="R4248" s="31" t="str">
        <f t="shared" si="1193"/>
        <v>-</v>
      </c>
      <c r="U4248" s="133">
        <v>43642.666666666664</v>
      </c>
      <c r="V4248" s="9">
        <f t="shared" si="1194"/>
        <v>6</v>
      </c>
      <c r="W4248" s="9">
        <f t="shared" si="1195"/>
        <v>26</v>
      </c>
      <c r="X4248" s="9">
        <f t="shared" si="1196"/>
        <v>16</v>
      </c>
      <c r="Y4248" s="31" t="str">
        <f t="shared" si="1197"/>
        <v/>
      </c>
      <c r="Z4248" s="134">
        <v>47.81</v>
      </c>
      <c r="AA4248" s="31">
        <f t="shared" si="1198"/>
        <v>47.81</v>
      </c>
      <c r="AB4248" s="31" t="str">
        <f t="shared" si="1199"/>
        <v>-</v>
      </c>
    </row>
    <row r="4249" spans="1:28" x14ac:dyDescent="0.3">
      <c r="A4249" s="133">
        <v>42912.708333333336</v>
      </c>
      <c r="B4249" s="152">
        <f t="shared" si="1200"/>
        <v>6</v>
      </c>
      <c r="C4249" s="152">
        <f t="shared" si="1201"/>
        <v>26</v>
      </c>
      <c r="D4249" s="152">
        <f t="shared" si="1202"/>
        <v>17</v>
      </c>
      <c r="E4249" s="38" t="str">
        <f t="shared" si="1203"/>
        <v/>
      </c>
      <c r="F4249" s="134">
        <v>26.59</v>
      </c>
      <c r="G4249" s="38" t="str">
        <f t="shared" si="1204"/>
        <v>-</v>
      </c>
      <c r="H4249" s="38">
        <f t="shared" si="1205"/>
        <v>26.59</v>
      </c>
      <c r="K4249" s="133">
        <v>43277.708333333336</v>
      </c>
      <c r="L4249" s="9">
        <f t="shared" si="1188"/>
        <v>6</v>
      </c>
      <c r="M4249" s="9">
        <f t="shared" si="1189"/>
        <v>26</v>
      </c>
      <c r="N4249" s="9">
        <f t="shared" si="1190"/>
        <v>17</v>
      </c>
      <c r="O4249" s="31" t="str">
        <f t="shared" si="1191"/>
        <v/>
      </c>
      <c r="P4249" s="134">
        <v>44.34</v>
      </c>
      <c r="Q4249" s="31" t="str">
        <f t="shared" si="1192"/>
        <v>-</v>
      </c>
      <c r="R4249" s="31">
        <f t="shared" si="1193"/>
        <v>44.34</v>
      </c>
      <c r="U4249" s="133">
        <v>43642.708333333336</v>
      </c>
      <c r="V4249" s="9">
        <f t="shared" si="1194"/>
        <v>6</v>
      </c>
      <c r="W4249" s="9">
        <f t="shared" si="1195"/>
        <v>26</v>
      </c>
      <c r="X4249" s="9">
        <f t="shared" si="1196"/>
        <v>17</v>
      </c>
      <c r="Y4249" s="31" t="str">
        <f t="shared" si="1197"/>
        <v/>
      </c>
      <c r="Z4249" s="134">
        <v>47.55</v>
      </c>
      <c r="AA4249" s="31" t="str">
        <f t="shared" si="1198"/>
        <v>-</v>
      </c>
      <c r="AB4249" s="31">
        <f t="shared" si="1199"/>
        <v>47.55</v>
      </c>
    </row>
    <row r="4250" spans="1:28" x14ac:dyDescent="0.3">
      <c r="A4250" s="133">
        <v>42912.75</v>
      </c>
      <c r="B4250" s="152">
        <f t="shared" si="1200"/>
        <v>6</v>
      </c>
      <c r="C4250" s="152">
        <f t="shared" si="1201"/>
        <v>26</v>
      </c>
      <c r="D4250" s="152">
        <f t="shared" si="1202"/>
        <v>18</v>
      </c>
      <c r="E4250" s="38" t="str">
        <f t="shared" si="1203"/>
        <v/>
      </c>
      <c r="F4250" s="134">
        <v>25.83</v>
      </c>
      <c r="G4250" s="38" t="str">
        <f t="shared" si="1204"/>
        <v>-</v>
      </c>
      <c r="H4250" s="38">
        <f t="shared" si="1205"/>
        <v>25.83</v>
      </c>
      <c r="K4250" s="133">
        <v>43277.75</v>
      </c>
      <c r="L4250" s="9">
        <f t="shared" si="1188"/>
        <v>6</v>
      </c>
      <c r="M4250" s="9">
        <f t="shared" si="1189"/>
        <v>26</v>
      </c>
      <c r="N4250" s="9">
        <f t="shared" si="1190"/>
        <v>18</v>
      </c>
      <c r="O4250" s="31" t="str">
        <f t="shared" si="1191"/>
        <v/>
      </c>
      <c r="P4250" s="134">
        <v>39.659999999999997</v>
      </c>
      <c r="Q4250" s="31" t="str">
        <f t="shared" si="1192"/>
        <v>-</v>
      </c>
      <c r="R4250" s="31">
        <f t="shared" si="1193"/>
        <v>39.659999999999997</v>
      </c>
      <c r="U4250" s="133">
        <v>43642.75</v>
      </c>
      <c r="V4250" s="9">
        <f t="shared" si="1194"/>
        <v>6</v>
      </c>
      <c r="W4250" s="9">
        <f t="shared" si="1195"/>
        <v>26</v>
      </c>
      <c r="X4250" s="9">
        <f t="shared" si="1196"/>
        <v>18</v>
      </c>
      <c r="Y4250" s="31" t="str">
        <f t="shared" si="1197"/>
        <v/>
      </c>
      <c r="Z4250" s="134">
        <v>38.869999999999997</v>
      </c>
      <c r="AA4250" s="31" t="str">
        <f t="shared" si="1198"/>
        <v>-</v>
      </c>
      <c r="AB4250" s="31">
        <f t="shared" si="1199"/>
        <v>38.869999999999997</v>
      </c>
    </row>
    <row r="4251" spans="1:28" x14ac:dyDescent="0.3">
      <c r="A4251" s="133">
        <v>42912.791666666664</v>
      </c>
      <c r="B4251" s="152">
        <f t="shared" si="1200"/>
        <v>6</v>
      </c>
      <c r="C4251" s="152">
        <f t="shared" si="1201"/>
        <v>26</v>
      </c>
      <c r="D4251" s="152">
        <f t="shared" si="1202"/>
        <v>19</v>
      </c>
      <c r="E4251" s="38" t="str">
        <f t="shared" si="1203"/>
        <v/>
      </c>
      <c r="F4251" s="134">
        <v>24.61</v>
      </c>
      <c r="G4251" s="38" t="str">
        <f t="shared" si="1204"/>
        <v>-</v>
      </c>
      <c r="H4251" s="38">
        <f t="shared" si="1205"/>
        <v>24.61</v>
      </c>
      <c r="K4251" s="133">
        <v>43277.791666666664</v>
      </c>
      <c r="L4251" s="9">
        <f t="shared" si="1188"/>
        <v>6</v>
      </c>
      <c r="M4251" s="9">
        <f t="shared" si="1189"/>
        <v>26</v>
      </c>
      <c r="N4251" s="9">
        <f t="shared" si="1190"/>
        <v>19</v>
      </c>
      <c r="O4251" s="31" t="str">
        <f t="shared" si="1191"/>
        <v/>
      </c>
      <c r="P4251" s="134">
        <v>34.96</v>
      </c>
      <c r="Q4251" s="31" t="str">
        <f t="shared" si="1192"/>
        <v>-</v>
      </c>
      <c r="R4251" s="31">
        <f t="shared" si="1193"/>
        <v>34.96</v>
      </c>
      <c r="U4251" s="133">
        <v>43642.791666666664</v>
      </c>
      <c r="V4251" s="9">
        <f t="shared" si="1194"/>
        <v>6</v>
      </c>
      <c r="W4251" s="9">
        <f t="shared" si="1195"/>
        <v>26</v>
      </c>
      <c r="X4251" s="9">
        <f t="shared" si="1196"/>
        <v>19</v>
      </c>
      <c r="Y4251" s="31" t="str">
        <f t="shared" si="1197"/>
        <v/>
      </c>
      <c r="Z4251" s="134">
        <v>35.619999999999997</v>
      </c>
      <c r="AA4251" s="31" t="str">
        <f t="shared" si="1198"/>
        <v>-</v>
      </c>
      <c r="AB4251" s="31">
        <f t="shared" si="1199"/>
        <v>35.619999999999997</v>
      </c>
    </row>
    <row r="4252" spans="1:28" x14ac:dyDescent="0.3">
      <c r="A4252" s="133">
        <v>42912.833333333336</v>
      </c>
      <c r="B4252" s="152">
        <f t="shared" si="1200"/>
        <v>6</v>
      </c>
      <c r="C4252" s="152">
        <f t="shared" si="1201"/>
        <v>26</v>
      </c>
      <c r="D4252" s="152">
        <f t="shared" si="1202"/>
        <v>20</v>
      </c>
      <c r="E4252" s="38" t="str">
        <f t="shared" si="1203"/>
        <v/>
      </c>
      <c r="F4252" s="134">
        <v>24.75</v>
      </c>
      <c r="G4252" s="38" t="str">
        <f t="shared" si="1204"/>
        <v>-</v>
      </c>
      <c r="H4252" s="38">
        <f t="shared" si="1205"/>
        <v>24.75</v>
      </c>
      <c r="K4252" s="133">
        <v>43277.833333333336</v>
      </c>
      <c r="L4252" s="9">
        <f t="shared" si="1188"/>
        <v>6</v>
      </c>
      <c r="M4252" s="9">
        <f t="shared" si="1189"/>
        <v>26</v>
      </c>
      <c r="N4252" s="9">
        <f t="shared" si="1190"/>
        <v>20</v>
      </c>
      <c r="O4252" s="31" t="str">
        <f t="shared" si="1191"/>
        <v/>
      </c>
      <c r="P4252" s="134">
        <v>33.409999999999997</v>
      </c>
      <c r="Q4252" s="31" t="str">
        <f t="shared" si="1192"/>
        <v>-</v>
      </c>
      <c r="R4252" s="31">
        <f t="shared" si="1193"/>
        <v>33.409999999999997</v>
      </c>
      <c r="U4252" s="133">
        <v>43642.833333333336</v>
      </c>
      <c r="V4252" s="9">
        <f t="shared" si="1194"/>
        <v>6</v>
      </c>
      <c r="W4252" s="9">
        <f t="shared" si="1195"/>
        <v>26</v>
      </c>
      <c r="X4252" s="9">
        <f t="shared" si="1196"/>
        <v>20</v>
      </c>
      <c r="Y4252" s="31" t="str">
        <f t="shared" si="1197"/>
        <v/>
      </c>
      <c r="Z4252" s="134">
        <v>32.479999999999997</v>
      </c>
      <c r="AA4252" s="31" t="str">
        <f t="shared" si="1198"/>
        <v>-</v>
      </c>
      <c r="AB4252" s="31">
        <f t="shared" si="1199"/>
        <v>32.479999999999997</v>
      </c>
    </row>
    <row r="4253" spans="1:28" x14ac:dyDescent="0.3">
      <c r="A4253" s="133">
        <v>42912.875</v>
      </c>
      <c r="B4253" s="152">
        <f t="shared" si="1200"/>
        <v>6</v>
      </c>
      <c r="C4253" s="152">
        <f t="shared" si="1201"/>
        <v>26</v>
      </c>
      <c r="D4253" s="152">
        <f t="shared" si="1202"/>
        <v>21</v>
      </c>
      <c r="E4253" s="38" t="str">
        <f t="shared" si="1203"/>
        <v/>
      </c>
      <c r="F4253" s="134">
        <v>23.69</v>
      </c>
      <c r="G4253" s="38" t="str">
        <f t="shared" si="1204"/>
        <v>-</v>
      </c>
      <c r="H4253" s="38">
        <f t="shared" si="1205"/>
        <v>23.69</v>
      </c>
      <c r="K4253" s="133">
        <v>43277.875</v>
      </c>
      <c r="L4253" s="9">
        <f t="shared" si="1188"/>
        <v>6</v>
      </c>
      <c r="M4253" s="9">
        <f t="shared" si="1189"/>
        <v>26</v>
      </c>
      <c r="N4253" s="9">
        <f t="shared" si="1190"/>
        <v>21</v>
      </c>
      <c r="O4253" s="31" t="str">
        <f t="shared" si="1191"/>
        <v/>
      </c>
      <c r="P4253" s="134">
        <v>29.7</v>
      </c>
      <c r="Q4253" s="31" t="str">
        <f t="shared" si="1192"/>
        <v>-</v>
      </c>
      <c r="R4253" s="31">
        <f t="shared" si="1193"/>
        <v>29.7</v>
      </c>
      <c r="U4253" s="133">
        <v>43642.875</v>
      </c>
      <c r="V4253" s="9">
        <f t="shared" si="1194"/>
        <v>6</v>
      </c>
      <c r="W4253" s="9">
        <f t="shared" si="1195"/>
        <v>26</v>
      </c>
      <c r="X4253" s="9">
        <f t="shared" si="1196"/>
        <v>21</v>
      </c>
      <c r="Y4253" s="31" t="str">
        <f t="shared" si="1197"/>
        <v/>
      </c>
      <c r="Z4253" s="134">
        <v>29.59</v>
      </c>
      <c r="AA4253" s="31" t="str">
        <f t="shared" si="1198"/>
        <v>-</v>
      </c>
      <c r="AB4253" s="31">
        <f t="shared" si="1199"/>
        <v>29.59</v>
      </c>
    </row>
    <row r="4254" spans="1:28" x14ac:dyDescent="0.3">
      <c r="A4254" s="133">
        <v>42912.916666666664</v>
      </c>
      <c r="B4254" s="152">
        <f t="shared" si="1200"/>
        <v>6</v>
      </c>
      <c r="C4254" s="152">
        <f t="shared" si="1201"/>
        <v>26</v>
      </c>
      <c r="D4254" s="152">
        <f t="shared" si="1202"/>
        <v>22</v>
      </c>
      <c r="E4254" s="38" t="str">
        <f t="shared" si="1203"/>
        <v/>
      </c>
      <c r="F4254" s="134">
        <v>21.51</v>
      </c>
      <c r="G4254" s="38" t="str">
        <f t="shared" si="1204"/>
        <v>-</v>
      </c>
      <c r="H4254" s="38">
        <f t="shared" si="1205"/>
        <v>21.51</v>
      </c>
      <c r="K4254" s="133">
        <v>43277.916666666664</v>
      </c>
      <c r="L4254" s="9">
        <f t="shared" si="1188"/>
        <v>6</v>
      </c>
      <c r="M4254" s="9">
        <f t="shared" si="1189"/>
        <v>26</v>
      </c>
      <c r="N4254" s="9">
        <f t="shared" si="1190"/>
        <v>22</v>
      </c>
      <c r="O4254" s="31" t="str">
        <f t="shared" si="1191"/>
        <v/>
      </c>
      <c r="P4254" s="134">
        <v>24.44</v>
      </c>
      <c r="Q4254" s="31" t="str">
        <f t="shared" si="1192"/>
        <v>-</v>
      </c>
      <c r="R4254" s="31">
        <f t="shared" si="1193"/>
        <v>24.44</v>
      </c>
      <c r="U4254" s="133">
        <v>43642.916666666664</v>
      </c>
      <c r="V4254" s="9">
        <f t="shared" si="1194"/>
        <v>6</v>
      </c>
      <c r="W4254" s="9">
        <f t="shared" si="1195"/>
        <v>26</v>
      </c>
      <c r="X4254" s="9">
        <f t="shared" si="1196"/>
        <v>22</v>
      </c>
      <c r="Y4254" s="31" t="str">
        <f t="shared" si="1197"/>
        <v/>
      </c>
      <c r="Z4254" s="134">
        <v>24.12</v>
      </c>
      <c r="AA4254" s="31" t="str">
        <f t="shared" si="1198"/>
        <v>-</v>
      </c>
      <c r="AB4254" s="31">
        <f t="shared" si="1199"/>
        <v>24.12</v>
      </c>
    </row>
    <row r="4255" spans="1:28" x14ac:dyDescent="0.3">
      <c r="A4255" s="133">
        <v>42912.958333333336</v>
      </c>
      <c r="B4255" s="152">
        <f t="shared" si="1200"/>
        <v>6</v>
      </c>
      <c r="C4255" s="152">
        <f t="shared" si="1201"/>
        <v>26</v>
      </c>
      <c r="D4255" s="152">
        <f t="shared" si="1202"/>
        <v>23</v>
      </c>
      <c r="E4255" s="38" t="str">
        <f t="shared" si="1203"/>
        <v/>
      </c>
      <c r="F4255" s="134">
        <v>19.53</v>
      </c>
      <c r="G4255" s="38" t="str">
        <f t="shared" si="1204"/>
        <v>-</v>
      </c>
      <c r="H4255" s="38">
        <f t="shared" si="1205"/>
        <v>19.53</v>
      </c>
      <c r="K4255" s="133">
        <v>43277.958333333336</v>
      </c>
      <c r="L4255" s="9">
        <f t="shared" si="1188"/>
        <v>6</v>
      </c>
      <c r="M4255" s="9">
        <f t="shared" si="1189"/>
        <v>26</v>
      </c>
      <c r="N4255" s="9">
        <f t="shared" si="1190"/>
        <v>23</v>
      </c>
      <c r="O4255" s="31" t="str">
        <f t="shared" si="1191"/>
        <v/>
      </c>
      <c r="P4255" s="134">
        <v>22.68</v>
      </c>
      <c r="Q4255" s="31" t="str">
        <f t="shared" si="1192"/>
        <v>-</v>
      </c>
      <c r="R4255" s="31">
        <f t="shared" si="1193"/>
        <v>22.68</v>
      </c>
      <c r="U4255" s="133">
        <v>43642.958333333336</v>
      </c>
      <c r="V4255" s="9">
        <f t="shared" si="1194"/>
        <v>6</v>
      </c>
      <c r="W4255" s="9">
        <f t="shared" si="1195"/>
        <v>26</v>
      </c>
      <c r="X4255" s="9">
        <f t="shared" si="1196"/>
        <v>23</v>
      </c>
      <c r="Y4255" s="31" t="str">
        <f t="shared" si="1197"/>
        <v/>
      </c>
      <c r="Z4255" s="134">
        <v>22.17</v>
      </c>
      <c r="AA4255" s="31" t="str">
        <f t="shared" si="1198"/>
        <v>-</v>
      </c>
      <c r="AB4255" s="31">
        <f t="shared" si="1199"/>
        <v>22.17</v>
      </c>
    </row>
    <row r="4256" spans="1:28" x14ac:dyDescent="0.3">
      <c r="A4256" s="133">
        <v>42913</v>
      </c>
      <c r="B4256" s="152">
        <f t="shared" si="1200"/>
        <v>6</v>
      </c>
      <c r="C4256" s="152">
        <f t="shared" si="1201"/>
        <v>27</v>
      </c>
      <c r="D4256" s="152">
        <f t="shared" si="1202"/>
        <v>0</v>
      </c>
      <c r="E4256" s="38" t="str">
        <f t="shared" si="1203"/>
        <v/>
      </c>
      <c r="F4256" s="134">
        <v>18.72</v>
      </c>
      <c r="G4256" s="38" t="str">
        <f t="shared" si="1204"/>
        <v>-</v>
      </c>
      <c r="H4256" s="38">
        <f t="shared" si="1205"/>
        <v>18.72</v>
      </c>
      <c r="K4256" s="133">
        <v>43278</v>
      </c>
      <c r="L4256" s="9">
        <f t="shared" si="1188"/>
        <v>6</v>
      </c>
      <c r="M4256" s="9">
        <f t="shared" si="1189"/>
        <v>27</v>
      </c>
      <c r="N4256" s="9">
        <f t="shared" si="1190"/>
        <v>0</v>
      </c>
      <c r="O4256" s="31" t="str">
        <f t="shared" si="1191"/>
        <v/>
      </c>
      <c r="P4256" s="134">
        <v>20.91</v>
      </c>
      <c r="Q4256" s="31" t="str">
        <f t="shared" si="1192"/>
        <v>-</v>
      </c>
      <c r="R4256" s="31">
        <f t="shared" si="1193"/>
        <v>20.91</v>
      </c>
      <c r="U4256" s="133">
        <v>43643</v>
      </c>
      <c r="V4256" s="9">
        <f t="shared" si="1194"/>
        <v>6</v>
      </c>
      <c r="W4256" s="9">
        <f t="shared" si="1195"/>
        <v>27</v>
      </c>
      <c r="X4256" s="9">
        <f t="shared" si="1196"/>
        <v>0</v>
      </c>
      <c r="Y4256" s="31" t="str">
        <f t="shared" si="1197"/>
        <v/>
      </c>
      <c r="Z4256" s="134">
        <v>19.53</v>
      </c>
      <c r="AA4256" s="31" t="str">
        <f t="shared" si="1198"/>
        <v>-</v>
      </c>
      <c r="AB4256" s="31">
        <f t="shared" si="1199"/>
        <v>19.53</v>
      </c>
    </row>
    <row r="4257" spans="1:28" x14ac:dyDescent="0.3">
      <c r="A4257" s="133">
        <v>42913.041666666664</v>
      </c>
      <c r="B4257" s="152">
        <f t="shared" si="1200"/>
        <v>6</v>
      </c>
      <c r="C4257" s="152">
        <f t="shared" si="1201"/>
        <v>27</v>
      </c>
      <c r="D4257" s="152">
        <f t="shared" si="1202"/>
        <v>1</v>
      </c>
      <c r="E4257" s="38" t="str">
        <f t="shared" si="1203"/>
        <v/>
      </c>
      <c r="F4257" s="134">
        <v>16.899999999999999</v>
      </c>
      <c r="G4257" s="38" t="str">
        <f t="shared" si="1204"/>
        <v>-</v>
      </c>
      <c r="H4257" s="38">
        <f t="shared" si="1205"/>
        <v>16.899999999999999</v>
      </c>
      <c r="K4257" s="133">
        <v>43278.041666666664</v>
      </c>
      <c r="L4257" s="9">
        <f t="shared" si="1188"/>
        <v>6</v>
      </c>
      <c r="M4257" s="9">
        <f t="shared" si="1189"/>
        <v>27</v>
      </c>
      <c r="N4257" s="9">
        <f t="shared" si="1190"/>
        <v>1</v>
      </c>
      <c r="O4257" s="31" t="str">
        <f t="shared" si="1191"/>
        <v/>
      </c>
      <c r="P4257" s="134">
        <v>19.809999999999999</v>
      </c>
      <c r="Q4257" s="31" t="str">
        <f t="shared" si="1192"/>
        <v>-</v>
      </c>
      <c r="R4257" s="31">
        <f t="shared" si="1193"/>
        <v>19.809999999999999</v>
      </c>
      <c r="U4257" s="133">
        <v>43643.041666666664</v>
      </c>
      <c r="V4257" s="9">
        <f t="shared" si="1194"/>
        <v>6</v>
      </c>
      <c r="W4257" s="9">
        <f t="shared" si="1195"/>
        <v>27</v>
      </c>
      <c r="X4257" s="9">
        <f t="shared" si="1196"/>
        <v>1</v>
      </c>
      <c r="Y4257" s="31" t="str">
        <f t="shared" si="1197"/>
        <v/>
      </c>
      <c r="Z4257" s="134">
        <v>18.34</v>
      </c>
      <c r="AA4257" s="31" t="str">
        <f t="shared" si="1198"/>
        <v>-</v>
      </c>
      <c r="AB4257" s="31">
        <f t="shared" si="1199"/>
        <v>18.34</v>
      </c>
    </row>
    <row r="4258" spans="1:28" x14ac:dyDescent="0.3">
      <c r="A4258" s="133">
        <v>42913.083333333336</v>
      </c>
      <c r="B4258" s="152">
        <f t="shared" si="1200"/>
        <v>6</v>
      </c>
      <c r="C4258" s="152">
        <f t="shared" si="1201"/>
        <v>27</v>
      </c>
      <c r="D4258" s="152">
        <f t="shared" si="1202"/>
        <v>2</v>
      </c>
      <c r="E4258" s="38" t="str">
        <f t="shared" si="1203"/>
        <v/>
      </c>
      <c r="F4258" s="134">
        <v>16.77</v>
      </c>
      <c r="G4258" s="38" t="str">
        <f t="shared" si="1204"/>
        <v>-</v>
      </c>
      <c r="H4258" s="38">
        <f t="shared" si="1205"/>
        <v>16.77</v>
      </c>
      <c r="K4258" s="133">
        <v>43278.083333333336</v>
      </c>
      <c r="L4258" s="9">
        <f t="shared" si="1188"/>
        <v>6</v>
      </c>
      <c r="M4258" s="9">
        <f t="shared" si="1189"/>
        <v>27</v>
      </c>
      <c r="N4258" s="9">
        <f t="shared" si="1190"/>
        <v>2</v>
      </c>
      <c r="O4258" s="31" t="str">
        <f t="shared" si="1191"/>
        <v/>
      </c>
      <c r="P4258" s="134">
        <v>19.25</v>
      </c>
      <c r="Q4258" s="31" t="str">
        <f t="shared" si="1192"/>
        <v>-</v>
      </c>
      <c r="R4258" s="31">
        <f t="shared" si="1193"/>
        <v>19.25</v>
      </c>
      <c r="U4258" s="133">
        <v>43643.083333333336</v>
      </c>
      <c r="V4258" s="9">
        <f t="shared" si="1194"/>
        <v>6</v>
      </c>
      <c r="W4258" s="9">
        <f t="shared" si="1195"/>
        <v>27</v>
      </c>
      <c r="X4258" s="9">
        <f t="shared" si="1196"/>
        <v>2</v>
      </c>
      <c r="Y4258" s="31" t="str">
        <f t="shared" si="1197"/>
        <v/>
      </c>
      <c r="Z4258" s="134">
        <v>16.71</v>
      </c>
      <c r="AA4258" s="31" t="str">
        <f t="shared" si="1198"/>
        <v>-</v>
      </c>
      <c r="AB4258" s="31">
        <f t="shared" si="1199"/>
        <v>16.71</v>
      </c>
    </row>
    <row r="4259" spans="1:28" x14ac:dyDescent="0.3">
      <c r="A4259" s="133">
        <v>42913.125</v>
      </c>
      <c r="B4259" s="152">
        <f t="shared" si="1200"/>
        <v>6</v>
      </c>
      <c r="C4259" s="152">
        <f t="shared" si="1201"/>
        <v>27</v>
      </c>
      <c r="D4259" s="152">
        <f t="shared" si="1202"/>
        <v>3</v>
      </c>
      <c r="E4259" s="38" t="str">
        <f t="shared" si="1203"/>
        <v/>
      </c>
      <c r="F4259" s="134">
        <v>16.100000000000001</v>
      </c>
      <c r="G4259" s="38" t="str">
        <f t="shared" si="1204"/>
        <v>-</v>
      </c>
      <c r="H4259" s="38">
        <f t="shared" si="1205"/>
        <v>16.100000000000001</v>
      </c>
      <c r="K4259" s="133">
        <v>43278.125</v>
      </c>
      <c r="L4259" s="9">
        <f t="shared" si="1188"/>
        <v>6</v>
      </c>
      <c r="M4259" s="9">
        <f t="shared" si="1189"/>
        <v>27</v>
      </c>
      <c r="N4259" s="9">
        <f t="shared" si="1190"/>
        <v>3</v>
      </c>
      <c r="O4259" s="31" t="str">
        <f t="shared" si="1191"/>
        <v/>
      </c>
      <c r="P4259" s="134">
        <v>18.8</v>
      </c>
      <c r="Q4259" s="31" t="str">
        <f t="shared" si="1192"/>
        <v>-</v>
      </c>
      <c r="R4259" s="31">
        <f t="shared" si="1193"/>
        <v>18.8</v>
      </c>
      <c r="U4259" s="133">
        <v>43643.125</v>
      </c>
      <c r="V4259" s="9">
        <f t="shared" si="1194"/>
        <v>6</v>
      </c>
      <c r="W4259" s="9">
        <f t="shared" si="1195"/>
        <v>27</v>
      </c>
      <c r="X4259" s="9">
        <f t="shared" si="1196"/>
        <v>3</v>
      </c>
      <c r="Y4259" s="31" t="str">
        <f t="shared" si="1197"/>
        <v/>
      </c>
      <c r="Z4259" s="134">
        <v>15.55</v>
      </c>
      <c r="AA4259" s="31" t="str">
        <f t="shared" si="1198"/>
        <v>-</v>
      </c>
      <c r="AB4259" s="31">
        <f t="shared" si="1199"/>
        <v>15.55</v>
      </c>
    </row>
    <row r="4260" spans="1:28" x14ac:dyDescent="0.3">
      <c r="A4260" s="133">
        <v>42913.166666666664</v>
      </c>
      <c r="B4260" s="152">
        <f t="shared" si="1200"/>
        <v>6</v>
      </c>
      <c r="C4260" s="152">
        <f t="shared" si="1201"/>
        <v>27</v>
      </c>
      <c r="D4260" s="152">
        <f t="shared" si="1202"/>
        <v>4</v>
      </c>
      <c r="E4260" s="38" t="str">
        <f t="shared" si="1203"/>
        <v/>
      </c>
      <c r="F4260" s="134">
        <v>16.3</v>
      </c>
      <c r="G4260" s="38" t="str">
        <f t="shared" si="1204"/>
        <v>-</v>
      </c>
      <c r="H4260" s="38">
        <f t="shared" si="1205"/>
        <v>16.3</v>
      </c>
      <c r="K4260" s="133">
        <v>43278.166666666664</v>
      </c>
      <c r="L4260" s="9">
        <f t="shared" si="1188"/>
        <v>6</v>
      </c>
      <c r="M4260" s="9">
        <f t="shared" si="1189"/>
        <v>27</v>
      </c>
      <c r="N4260" s="9">
        <f t="shared" si="1190"/>
        <v>4</v>
      </c>
      <c r="O4260" s="31" t="str">
        <f t="shared" si="1191"/>
        <v/>
      </c>
      <c r="P4260" s="134">
        <v>18.850000000000001</v>
      </c>
      <c r="Q4260" s="31" t="str">
        <f t="shared" si="1192"/>
        <v>-</v>
      </c>
      <c r="R4260" s="31">
        <f t="shared" si="1193"/>
        <v>18.850000000000001</v>
      </c>
      <c r="U4260" s="133">
        <v>43643.166666666664</v>
      </c>
      <c r="V4260" s="9">
        <f t="shared" si="1194"/>
        <v>6</v>
      </c>
      <c r="W4260" s="9">
        <f t="shared" si="1195"/>
        <v>27</v>
      </c>
      <c r="X4260" s="9">
        <f t="shared" si="1196"/>
        <v>4</v>
      </c>
      <c r="Y4260" s="31" t="str">
        <f t="shared" si="1197"/>
        <v/>
      </c>
      <c r="Z4260" s="134">
        <v>15.57</v>
      </c>
      <c r="AA4260" s="31" t="str">
        <f t="shared" si="1198"/>
        <v>-</v>
      </c>
      <c r="AB4260" s="31">
        <f t="shared" si="1199"/>
        <v>15.57</v>
      </c>
    </row>
    <row r="4261" spans="1:28" x14ac:dyDescent="0.3">
      <c r="A4261" s="133">
        <v>42913.208333333336</v>
      </c>
      <c r="B4261" s="152">
        <f t="shared" si="1200"/>
        <v>6</v>
      </c>
      <c r="C4261" s="152">
        <f t="shared" si="1201"/>
        <v>27</v>
      </c>
      <c r="D4261" s="152">
        <f t="shared" si="1202"/>
        <v>5</v>
      </c>
      <c r="E4261" s="38" t="str">
        <f t="shared" si="1203"/>
        <v/>
      </c>
      <c r="F4261" s="134">
        <v>18.600000000000001</v>
      </c>
      <c r="G4261" s="38" t="str">
        <f t="shared" si="1204"/>
        <v>-</v>
      </c>
      <c r="H4261" s="38">
        <f t="shared" si="1205"/>
        <v>18.600000000000001</v>
      </c>
      <c r="K4261" s="133">
        <v>43278.208333333336</v>
      </c>
      <c r="L4261" s="9">
        <f t="shared" si="1188"/>
        <v>6</v>
      </c>
      <c r="M4261" s="9">
        <f t="shared" si="1189"/>
        <v>27</v>
      </c>
      <c r="N4261" s="9">
        <f t="shared" si="1190"/>
        <v>5</v>
      </c>
      <c r="O4261" s="31" t="str">
        <f t="shared" si="1191"/>
        <v/>
      </c>
      <c r="P4261" s="134">
        <v>19.760000000000002</v>
      </c>
      <c r="Q4261" s="31" t="str">
        <f t="shared" si="1192"/>
        <v>-</v>
      </c>
      <c r="R4261" s="31">
        <f t="shared" si="1193"/>
        <v>19.760000000000002</v>
      </c>
      <c r="U4261" s="133">
        <v>43643.208333333336</v>
      </c>
      <c r="V4261" s="9">
        <f t="shared" si="1194"/>
        <v>6</v>
      </c>
      <c r="W4261" s="9">
        <f t="shared" si="1195"/>
        <v>27</v>
      </c>
      <c r="X4261" s="9">
        <f t="shared" si="1196"/>
        <v>5</v>
      </c>
      <c r="Y4261" s="31" t="str">
        <f t="shared" si="1197"/>
        <v/>
      </c>
      <c r="Z4261" s="134">
        <v>17.03</v>
      </c>
      <c r="AA4261" s="31" t="str">
        <f t="shared" si="1198"/>
        <v>-</v>
      </c>
      <c r="AB4261" s="31">
        <f t="shared" si="1199"/>
        <v>17.03</v>
      </c>
    </row>
    <row r="4262" spans="1:28" x14ac:dyDescent="0.3">
      <c r="A4262" s="133">
        <v>42913.25</v>
      </c>
      <c r="B4262" s="152">
        <f t="shared" si="1200"/>
        <v>6</v>
      </c>
      <c r="C4262" s="152">
        <f t="shared" si="1201"/>
        <v>27</v>
      </c>
      <c r="D4262" s="152">
        <f t="shared" si="1202"/>
        <v>6</v>
      </c>
      <c r="E4262" s="38" t="str">
        <f t="shared" si="1203"/>
        <v/>
      </c>
      <c r="F4262" s="134">
        <v>20.309999999999999</v>
      </c>
      <c r="G4262" s="38" t="str">
        <f t="shared" si="1204"/>
        <v>-</v>
      </c>
      <c r="H4262" s="38">
        <f t="shared" si="1205"/>
        <v>20.309999999999999</v>
      </c>
      <c r="K4262" s="133">
        <v>43278.25</v>
      </c>
      <c r="L4262" s="9">
        <f t="shared" si="1188"/>
        <v>6</v>
      </c>
      <c r="M4262" s="9">
        <f t="shared" si="1189"/>
        <v>27</v>
      </c>
      <c r="N4262" s="9">
        <f t="shared" si="1190"/>
        <v>6</v>
      </c>
      <c r="O4262" s="31" t="str">
        <f t="shared" si="1191"/>
        <v/>
      </c>
      <c r="P4262" s="134">
        <v>22.55</v>
      </c>
      <c r="Q4262" s="31" t="str">
        <f t="shared" si="1192"/>
        <v>-</v>
      </c>
      <c r="R4262" s="31">
        <f t="shared" si="1193"/>
        <v>22.55</v>
      </c>
      <c r="U4262" s="133">
        <v>43643.25</v>
      </c>
      <c r="V4262" s="9">
        <f t="shared" si="1194"/>
        <v>6</v>
      </c>
      <c r="W4262" s="9">
        <f t="shared" si="1195"/>
        <v>27</v>
      </c>
      <c r="X4262" s="9">
        <f t="shared" si="1196"/>
        <v>6</v>
      </c>
      <c r="Y4262" s="31" t="str">
        <f t="shared" si="1197"/>
        <v/>
      </c>
      <c r="Z4262" s="134">
        <v>19.079999999999998</v>
      </c>
      <c r="AA4262" s="31" t="str">
        <f t="shared" si="1198"/>
        <v>-</v>
      </c>
      <c r="AB4262" s="31">
        <f t="shared" si="1199"/>
        <v>19.079999999999998</v>
      </c>
    </row>
    <row r="4263" spans="1:28" x14ac:dyDescent="0.3">
      <c r="A4263" s="133">
        <v>42913.291666666664</v>
      </c>
      <c r="B4263" s="152">
        <f t="shared" si="1200"/>
        <v>6</v>
      </c>
      <c r="C4263" s="152">
        <f t="shared" si="1201"/>
        <v>27</v>
      </c>
      <c r="D4263" s="152">
        <f t="shared" si="1202"/>
        <v>7</v>
      </c>
      <c r="E4263" s="38" t="str">
        <f t="shared" si="1203"/>
        <v/>
      </c>
      <c r="F4263" s="134">
        <v>21.88</v>
      </c>
      <c r="G4263" s="38" t="str">
        <f t="shared" si="1204"/>
        <v>-</v>
      </c>
      <c r="H4263" s="38">
        <f t="shared" si="1205"/>
        <v>21.88</v>
      </c>
      <c r="K4263" s="133">
        <v>43278.291666666664</v>
      </c>
      <c r="L4263" s="9">
        <f t="shared" si="1188"/>
        <v>6</v>
      </c>
      <c r="M4263" s="9">
        <f t="shared" si="1189"/>
        <v>27</v>
      </c>
      <c r="N4263" s="9">
        <f t="shared" si="1190"/>
        <v>7</v>
      </c>
      <c r="O4263" s="31" t="str">
        <f t="shared" si="1191"/>
        <v/>
      </c>
      <c r="P4263" s="134">
        <v>23.55</v>
      </c>
      <c r="Q4263" s="31" t="str">
        <f t="shared" si="1192"/>
        <v>-</v>
      </c>
      <c r="R4263" s="31">
        <f t="shared" si="1193"/>
        <v>23.55</v>
      </c>
      <c r="U4263" s="133">
        <v>43643.291666666664</v>
      </c>
      <c r="V4263" s="9">
        <f t="shared" si="1194"/>
        <v>6</v>
      </c>
      <c r="W4263" s="9">
        <f t="shared" si="1195"/>
        <v>27</v>
      </c>
      <c r="X4263" s="9">
        <f t="shared" si="1196"/>
        <v>7</v>
      </c>
      <c r="Y4263" s="31" t="str">
        <f t="shared" si="1197"/>
        <v/>
      </c>
      <c r="Z4263" s="134">
        <v>20.93</v>
      </c>
      <c r="AA4263" s="31" t="str">
        <f t="shared" si="1198"/>
        <v>-</v>
      </c>
      <c r="AB4263" s="31">
        <f t="shared" si="1199"/>
        <v>20.93</v>
      </c>
    </row>
    <row r="4264" spans="1:28" x14ac:dyDescent="0.3">
      <c r="A4264" s="133">
        <v>42913.333333333336</v>
      </c>
      <c r="B4264" s="152">
        <f t="shared" si="1200"/>
        <v>6</v>
      </c>
      <c r="C4264" s="152">
        <f t="shared" si="1201"/>
        <v>27</v>
      </c>
      <c r="D4264" s="152">
        <f t="shared" si="1202"/>
        <v>8</v>
      </c>
      <c r="E4264" s="38" t="str">
        <f t="shared" si="1203"/>
        <v/>
      </c>
      <c r="F4264" s="134">
        <v>22.41</v>
      </c>
      <c r="G4264" s="38">
        <f t="shared" si="1204"/>
        <v>22.41</v>
      </c>
      <c r="H4264" s="38" t="str">
        <f t="shared" si="1205"/>
        <v>-</v>
      </c>
      <c r="K4264" s="133">
        <v>43278.333333333336</v>
      </c>
      <c r="L4264" s="9">
        <f t="shared" si="1188"/>
        <v>6</v>
      </c>
      <c r="M4264" s="9">
        <f t="shared" si="1189"/>
        <v>27</v>
      </c>
      <c r="N4264" s="9">
        <f t="shared" si="1190"/>
        <v>8</v>
      </c>
      <c r="O4264" s="31" t="str">
        <f t="shared" si="1191"/>
        <v/>
      </c>
      <c r="P4264" s="134">
        <v>23.67</v>
      </c>
      <c r="Q4264" s="31">
        <f t="shared" si="1192"/>
        <v>23.67</v>
      </c>
      <c r="R4264" s="31" t="str">
        <f t="shared" si="1193"/>
        <v>-</v>
      </c>
      <c r="U4264" s="133">
        <v>43643.333333333336</v>
      </c>
      <c r="V4264" s="9">
        <f t="shared" si="1194"/>
        <v>6</v>
      </c>
      <c r="W4264" s="9">
        <f t="shared" si="1195"/>
        <v>27</v>
      </c>
      <c r="X4264" s="9">
        <f t="shared" si="1196"/>
        <v>8</v>
      </c>
      <c r="Y4264" s="31" t="str">
        <f t="shared" si="1197"/>
        <v/>
      </c>
      <c r="Z4264" s="134">
        <v>22.59</v>
      </c>
      <c r="AA4264" s="31">
        <f t="shared" si="1198"/>
        <v>22.59</v>
      </c>
      <c r="AB4264" s="31" t="str">
        <f t="shared" si="1199"/>
        <v>-</v>
      </c>
    </row>
    <row r="4265" spans="1:28" x14ac:dyDescent="0.3">
      <c r="A4265" s="133">
        <v>42913.375</v>
      </c>
      <c r="B4265" s="152">
        <f t="shared" si="1200"/>
        <v>6</v>
      </c>
      <c r="C4265" s="152">
        <f t="shared" si="1201"/>
        <v>27</v>
      </c>
      <c r="D4265" s="152">
        <f t="shared" si="1202"/>
        <v>9</v>
      </c>
      <c r="E4265" s="38" t="str">
        <f t="shared" si="1203"/>
        <v/>
      </c>
      <c r="F4265" s="134">
        <v>23.18</v>
      </c>
      <c r="G4265" s="38">
        <f t="shared" si="1204"/>
        <v>23.18</v>
      </c>
      <c r="H4265" s="38" t="str">
        <f t="shared" si="1205"/>
        <v>-</v>
      </c>
      <c r="K4265" s="133">
        <v>43278.375</v>
      </c>
      <c r="L4265" s="9">
        <f t="shared" si="1188"/>
        <v>6</v>
      </c>
      <c r="M4265" s="9">
        <f t="shared" si="1189"/>
        <v>27</v>
      </c>
      <c r="N4265" s="9">
        <f t="shared" si="1190"/>
        <v>9</v>
      </c>
      <c r="O4265" s="31" t="str">
        <f t="shared" si="1191"/>
        <v/>
      </c>
      <c r="P4265" s="134">
        <v>25.62</v>
      </c>
      <c r="Q4265" s="31">
        <f t="shared" si="1192"/>
        <v>25.62</v>
      </c>
      <c r="R4265" s="31" t="str">
        <f t="shared" si="1193"/>
        <v>-</v>
      </c>
      <c r="U4265" s="133">
        <v>43643.375</v>
      </c>
      <c r="V4265" s="9">
        <f t="shared" si="1194"/>
        <v>6</v>
      </c>
      <c r="W4265" s="9">
        <f t="shared" si="1195"/>
        <v>27</v>
      </c>
      <c r="X4265" s="9">
        <f t="shared" si="1196"/>
        <v>9</v>
      </c>
      <c r="Y4265" s="31" t="str">
        <f t="shared" si="1197"/>
        <v/>
      </c>
      <c r="Z4265" s="134">
        <v>25.35</v>
      </c>
      <c r="AA4265" s="31">
        <f t="shared" si="1198"/>
        <v>25.35</v>
      </c>
      <c r="AB4265" s="31" t="str">
        <f t="shared" si="1199"/>
        <v>-</v>
      </c>
    </row>
    <row r="4266" spans="1:28" x14ac:dyDescent="0.3">
      <c r="A4266" s="133">
        <v>42913.416666666664</v>
      </c>
      <c r="B4266" s="152">
        <f t="shared" si="1200"/>
        <v>6</v>
      </c>
      <c r="C4266" s="152">
        <f t="shared" si="1201"/>
        <v>27</v>
      </c>
      <c r="D4266" s="152">
        <f t="shared" si="1202"/>
        <v>10</v>
      </c>
      <c r="E4266" s="38" t="str">
        <f t="shared" si="1203"/>
        <v/>
      </c>
      <c r="F4266" s="134">
        <v>24.18</v>
      </c>
      <c r="G4266" s="38">
        <f t="shared" si="1204"/>
        <v>24.18</v>
      </c>
      <c r="H4266" s="38" t="str">
        <f t="shared" si="1205"/>
        <v>-</v>
      </c>
      <c r="K4266" s="133">
        <v>43278.416666666664</v>
      </c>
      <c r="L4266" s="9">
        <f t="shared" si="1188"/>
        <v>6</v>
      </c>
      <c r="M4266" s="9">
        <f t="shared" si="1189"/>
        <v>27</v>
      </c>
      <c r="N4266" s="9">
        <f t="shared" si="1190"/>
        <v>10</v>
      </c>
      <c r="O4266" s="31" t="str">
        <f t="shared" si="1191"/>
        <v/>
      </c>
      <c r="P4266" s="134">
        <v>27.92</v>
      </c>
      <c r="Q4266" s="31">
        <f t="shared" si="1192"/>
        <v>27.92</v>
      </c>
      <c r="R4266" s="31" t="str">
        <f t="shared" si="1193"/>
        <v>-</v>
      </c>
      <c r="U4266" s="133">
        <v>43643.416666666664</v>
      </c>
      <c r="V4266" s="9">
        <f t="shared" si="1194"/>
        <v>6</v>
      </c>
      <c r="W4266" s="9">
        <f t="shared" si="1195"/>
        <v>27</v>
      </c>
      <c r="X4266" s="9">
        <f t="shared" si="1196"/>
        <v>10</v>
      </c>
      <c r="Y4266" s="31" t="str">
        <f t="shared" si="1197"/>
        <v/>
      </c>
      <c r="Z4266" s="134">
        <v>28.06</v>
      </c>
      <c r="AA4266" s="31">
        <f t="shared" si="1198"/>
        <v>28.06</v>
      </c>
      <c r="AB4266" s="31" t="str">
        <f t="shared" si="1199"/>
        <v>-</v>
      </c>
    </row>
    <row r="4267" spans="1:28" x14ac:dyDescent="0.3">
      <c r="A4267" s="133">
        <v>42913.458333333336</v>
      </c>
      <c r="B4267" s="152">
        <f t="shared" si="1200"/>
        <v>6</v>
      </c>
      <c r="C4267" s="152">
        <f t="shared" si="1201"/>
        <v>27</v>
      </c>
      <c r="D4267" s="152">
        <f t="shared" si="1202"/>
        <v>11</v>
      </c>
      <c r="E4267" s="38" t="str">
        <f t="shared" si="1203"/>
        <v/>
      </c>
      <c r="F4267" s="134">
        <v>25.04</v>
      </c>
      <c r="G4267" s="38">
        <f t="shared" si="1204"/>
        <v>25.04</v>
      </c>
      <c r="H4267" s="38" t="str">
        <f t="shared" si="1205"/>
        <v>-</v>
      </c>
      <c r="K4267" s="133">
        <v>43278.458333333336</v>
      </c>
      <c r="L4267" s="9">
        <f t="shared" si="1188"/>
        <v>6</v>
      </c>
      <c r="M4267" s="9">
        <f t="shared" si="1189"/>
        <v>27</v>
      </c>
      <c r="N4267" s="9">
        <f t="shared" si="1190"/>
        <v>11</v>
      </c>
      <c r="O4267" s="31" t="str">
        <f t="shared" si="1191"/>
        <v/>
      </c>
      <c r="P4267" s="134">
        <v>29.78</v>
      </c>
      <c r="Q4267" s="31">
        <f t="shared" si="1192"/>
        <v>29.78</v>
      </c>
      <c r="R4267" s="31" t="str">
        <f t="shared" si="1193"/>
        <v>-</v>
      </c>
      <c r="U4267" s="133">
        <v>43643.458333333336</v>
      </c>
      <c r="V4267" s="9">
        <f t="shared" si="1194"/>
        <v>6</v>
      </c>
      <c r="W4267" s="9">
        <f t="shared" si="1195"/>
        <v>27</v>
      </c>
      <c r="X4267" s="9">
        <f t="shared" si="1196"/>
        <v>11</v>
      </c>
      <c r="Y4267" s="31" t="str">
        <f t="shared" si="1197"/>
        <v/>
      </c>
      <c r="Z4267" s="134">
        <v>30.79</v>
      </c>
      <c r="AA4267" s="31">
        <f t="shared" si="1198"/>
        <v>30.79</v>
      </c>
      <c r="AB4267" s="31" t="str">
        <f t="shared" si="1199"/>
        <v>-</v>
      </c>
    </row>
    <row r="4268" spans="1:28" x14ac:dyDescent="0.3">
      <c r="A4268" s="133">
        <v>42913.5</v>
      </c>
      <c r="B4268" s="152">
        <f t="shared" si="1200"/>
        <v>6</v>
      </c>
      <c r="C4268" s="152">
        <f t="shared" si="1201"/>
        <v>27</v>
      </c>
      <c r="D4268" s="152">
        <f t="shared" si="1202"/>
        <v>12</v>
      </c>
      <c r="E4268" s="38" t="str">
        <f t="shared" si="1203"/>
        <v/>
      </c>
      <c r="F4268" s="134">
        <v>25.6</v>
      </c>
      <c r="G4268" s="38">
        <f t="shared" si="1204"/>
        <v>25.6</v>
      </c>
      <c r="H4268" s="38" t="str">
        <f t="shared" si="1205"/>
        <v>-</v>
      </c>
      <c r="K4268" s="133">
        <v>43278.5</v>
      </c>
      <c r="L4268" s="9">
        <f t="shared" si="1188"/>
        <v>6</v>
      </c>
      <c r="M4268" s="9">
        <f t="shared" si="1189"/>
        <v>27</v>
      </c>
      <c r="N4268" s="9">
        <f t="shared" si="1190"/>
        <v>12</v>
      </c>
      <c r="O4268" s="31" t="str">
        <f t="shared" si="1191"/>
        <v/>
      </c>
      <c r="P4268" s="134">
        <v>33.659999999999997</v>
      </c>
      <c r="Q4268" s="31">
        <f t="shared" si="1192"/>
        <v>33.659999999999997</v>
      </c>
      <c r="R4268" s="31" t="str">
        <f t="shared" si="1193"/>
        <v>-</v>
      </c>
      <c r="U4268" s="133">
        <v>43643.5</v>
      </c>
      <c r="V4268" s="9">
        <f t="shared" si="1194"/>
        <v>6</v>
      </c>
      <c r="W4268" s="9">
        <f t="shared" si="1195"/>
        <v>27</v>
      </c>
      <c r="X4268" s="9">
        <f t="shared" si="1196"/>
        <v>12</v>
      </c>
      <c r="Y4268" s="31" t="str">
        <f t="shared" si="1197"/>
        <v/>
      </c>
      <c r="Z4268" s="134">
        <v>34.07</v>
      </c>
      <c r="AA4268" s="31">
        <f t="shared" si="1198"/>
        <v>34.07</v>
      </c>
      <c r="AB4268" s="31" t="str">
        <f t="shared" si="1199"/>
        <v>-</v>
      </c>
    </row>
    <row r="4269" spans="1:28" x14ac:dyDescent="0.3">
      <c r="A4269" s="133">
        <v>42913.541666666664</v>
      </c>
      <c r="B4269" s="152">
        <f t="shared" si="1200"/>
        <v>6</v>
      </c>
      <c r="C4269" s="152">
        <f t="shared" si="1201"/>
        <v>27</v>
      </c>
      <c r="D4269" s="152">
        <f t="shared" si="1202"/>
        <v>13</v>
      </c>
      <c r="E4269" s="38" t="str">
        <f t="shared" si="1203"/>
        <v/>
      </c>
      <c r="F4269" s="134">
        <v>25.94</v>
      </c>
      <c r="G4269" s="38">
        <f t="shared" si="1204"/>
        <v>25.94</v>
      </c>
      <c r="H4269" s="38" t="str">
        <f t="shared" si="1205"/>
        <v>-</v>
      </c>
      <c r="K4269" s="133">
        <v>43278.541666666664</v>
      </c>
      <c r="L4269" s="9">
        <f t="shared" si="1188"/>
        <v>6</v>
      </c>
      <c r="M4269" s="9">
        <f t="shared" si="1189"/>
        <v>27</v>
      </c>
      <c r="N4269" s="9">
        <f t="shared" si="1190"/>
        <v>13</v>
      </c>
      <c r="O4269" s="31" t="str">
        <f t="shared" si="1191"/>
        <v/>
      </c>
      <c r="P4269" s="134">
        <v>39.840000000000003</v>
      </c>
      <c r="Q4269" s="31">
        <f t="shared" si="1192"/>
        <v>39.840000000000003</v>
      </c>
      <c r="R4269" s="31" t="str">
        <f t="shared" si="1193"/>
        <v>-</v>
      </c>
      <c r="U4269" s="133">
        <v>43643.541666666664</v>
      </c>
      <c r="V4269" s="9">
        <f t="shared" si="1194"/>
        <v>6</v>
      </c>
      <c r="W4269" s="9">
        <f t="shared" si="1195"/>
        <v>27</v>
      </c>
      <c r="X4269" s="9">
        <f t="shared" si="1196"/>
        <v>13</v>
      </c>
      <c r="Y4269" s="31" t="str">
        <f t="shared" si="1197"/>
        <v/>
      </c>
      <c r="Z4269" s="134">
        <v>36.36</v>
      </c>
      <c r="AA4269" s="31">
        <f t="shared" si="1198"/>
        <v>36.36</v>
      </c>
      <c r="AB4269" s="31" t="str">
        <f t="shared" si="1199"/>
        <v>-</v>
      </c>
    </row>
    <row r="4270" spans="1:28" x14ac:dyDescent="0.3">
      <c r="A4270" s="133">
        <v>42913.583333333336</v>
      </c>
      <c r="B4270" s="152">
        <f t="shared" si="1200"/>
        <v>6</v>
      </c>
      <c r="C4270" s="152">
        <f t="shared" si="1201"/>
        <v>27</v>
      </c>
      <c r="D4270" s="152">
        <f t="shared" si="1202"/>
        <v>14</v>
      </c>
      <c r="E4270" s="38" t="str">
        <f t="shared" si="1203"/>
        <v/>
      </c>
      <c r="F4270" s="134">
        <v>26.09</v>
      </c>
      <c r="G4270" s="38">
        <f t="shared" si="1204"/>
        <v>26.09</v>
      </c>
      <c r="H4270" s="38" t="str">
        <f t="shared" si="1205"/>
        <v>-</v>
      </c>
      <c r="K4270" s="133">
        <v>43278.583333333336</v>
      </c>
      <c r="L4270" s="9">
        <f t="shared" si="1188"/>
        <v>6</v>
      </c>
      <c r="M4270" s="9">
        <f t="shared" si="1189"/>
        <v>27</v>
      </c>
      <c r="N4270" s="9">
        <f t="shared" si="1190"/>
        <v>14</v>
      </c>
      <c r="O4270" s="31" t="str">
        <f t="shared" si="1191"/>
        <v/>
      </c>
      <c r="P4270" s="134">
        <v>40.11</v>
      </c>
      <c r="Q4270" s="31">
        <f t="shared" si="1192"/>
        <v>40.11</v>
      </c>
      <c r="R4270" s="31" t="str">
        <f t="shared" si="1193"/>
        <v>-</v>
      </c>
      <c r="U4270" s="133">
        <v>43643.583333333336</v>
      </c>
      <c r="V4270" s="9">
        <f t="shared" si="1194"/>
        <v>6</v>
      </c>
      <c r="W4270" s="9">
        <f t="shared" si="1195"/>
        <v>27</v>
      </c>
      <c r="X4270" s="9">
        <f t="shared" si="1196"/>
        <v>14</v>
      </c>
      <c r="Y4270" s="31" t="str">
        <f t="shared" si="1197"/>
        <v/>
      </c>
      <c r="Z4270" s="134">
        <v>41.27</v>
      </c>
      <c r="AA4270" s="31">
        <f t="shared" si="1198"/>
        <v>41.27</v>
      </c>
      <c r="AB4270" s="31" t="str">
        <f t="shared" si="1199"/>
        <v>-</v>
      </c>
    </row>
    <row r="4271" spans="1:28" x14ac:dyDescent="0.3">
      <c r="A4271" s="133">
        <v>42913.625</v>
      </c>
      <c r="B4271" s="152">
        <f t="shared" si="1200"/>
        <v>6</v>
      </c>
      <c r="C4271" s="152">
        <f t="shared" si="1201"/>
        <v>27</v>
      </c>
      <c r="D4271" s="152">
        <f t="shared" si="1202"/>
        <v>15</v>
      </c>
      <c r="E4271" s="38" t="str">
        <f t="shared" si="1203"/>
        <v/>
      </c>
      <c r="F4271" s="134">
        <v>26.31</v>
      </c>
      <c r="G4271" s="38">
        <f t="shared" si="1204"/>
        <v>26.31</v>
      </c>
      <c r="H4271" s="38" t="str">
        <f t="shared" si="1205"/>
        <v>-</v>
      </c>
      <c r="K4271" s="133">
        <v>43278.625</v>
      </c>
      <c r="L4271" s="9">
        <f t="shared" si="1188"/>
        <v>6</v>
      </c>
      <c r="M4271" s="9">
        <f t="shared" si="1189"/>
        <v>27</v>
      </c>
      <c r="N4271" s="9">
        <f t="shared" si="1190"/>
        <v>15</v>
      </c>
      <c r="O4271" s="31" t="str">
        <f t="shared" si="1191"/>
        <v/>
      </c>
      <c r="P4271" s="134">
        <v>41.65</v>
      </c>
      <c r="Q4271" s="31">
        <f t="shared" si="1192"/>
        <v>41.65</v>
      </c>
      <c r="R4271" s="31" t="str">
        <f t="shared" si="1193"/>
        <v>-</v>
      </c>
      <c r="U4271" s="133">
        <v>43643.625</v>
      </c>
      <c r="V4271" s="9">
        <f t="shared" si="1194"/>
        <v>6</v>
      </c>
      <c r="W4271" s="9">
        <f t="shared" si="1195"/>
        <v>27</v>
      </c>
      <c r="X4271" s="9">
        <f t="shared" si="1196"/>
        <v>15</v>
      </c>
      <c r="Y4271" s="31" t="str">
        <f t="shared" si="1197"/>
        <v/>
      </c>
      <c r="Z4271" s="134">
        <v>45.87</v>
      </c>
      <c r="AA4271" s="31">
        <f t="shared" si="1198"/>
        <v>45.87</v>
      </c>
      <c r="AB4271" s="31" t="str">
        <f t="shared" si="1199"/>
        <v>-</v>
      </c>
    </row>
    <row r="4272" spans="1:28" x14ac:dyDescent="0.3">
      <c r="A4272" s="133">
        <v>42913.666666666664</v>
      </c>
      <c r="B4272" s="152">
        <f t="shared" si="1200"/>
        <v>6</v>
      </c>
      <c r="C4272" s="152">
        <f t="shared" si="1201"/>
        <v>27</v>
      </c>
      <c r="D4272" s="152">
        <f t="shared" si="1202"/>
        <v>16</v>
      </c>
      <c r="E4272" s="38" t="str">
        <f t="shared" si="1203"/>
        <v/>
      </c>
      <c r="F4272" s="134">
        <v>27.29</v>
      </c>
      <c r="G4272" s="38">
        <f t="shared" si="1204"/>
        <v>27.29</v>
      </c>
      <c r="H4272" s="38" t="str">
        <f t="shared" si="1205"/>
        <v>-</v>
      </c>
      <c r="K4272" s="133">
        <v>43278.666666666664</v>
      </c>
      <c r="L4272" s="9">
        <f t="shared" si="1188"/>
        <v>6</v>
      </c>
      <c r="M4272" s="9">
        <f t="shared" si="1189"/>
        <v>27</v>
      </c>
      <c r="N4272" s="9">
        <f t="shared" si="1190"/>
        <v>16</v>
      </c>
      <c r="O4272" s="31" t="str">
        <f t="shared" si="1191"/>
        <v/>
      </c>
      <c r="P4272" s="134">
        <v>42.26</v>
      </c>
      <c r="Q4272" s="31">
        <f t="shared" si="1192"/>
        <v>42.26</v>
      </c>
      <c r="R4272" s="31" t="str">
        <f t="shared" si="1193"/>
        <v>-</v>
      </c>
      <c r="U4272" s="133">
        <v>43643.666666666664</v>
      </c>
      <c r="V4272" s="9">
        <f t="shared" si="1194"/>
        <v>6</v>
      </c>
      <c r="W4272" s="9">
        <f t="shared" si="1195"/>
        <v>27</v>
      </c>
      <c r="X4272" s="9">
        <f t="shared" si="1196"/>
        <v>16</v>
      </c>
      <c r="Y4272" s="31" t="str">
        <f t="shared" si="1197"/>
        <v/>
      </c>
      <c r="Z4272" s="134">
        <v>50.9</v>
      </c>
      <c r="AA4272" s="31">
        <f t="shared" si="1198"/>
        <v>50.9</v>
      </c>
      <c r="AB4272" s="31" t="str">
        <f t="shared" si="1199"/>
        <v>-</v>
      </c>
    </row>
    <row r="4273" spans="1:28" x14ac:dyDescent="0.3">
      <c r="A4273" s="133">
        <v>42913.708333333336</v>
      </c>
      <c r="B4273" s="152">
        <f t="shared" si="1200"/>
        <v>6</v>
      </c>
      <c r="C4273" s="152">
        <f t="shared" si="1201"/>
        <v>27</v>
      </c>
      <c r="D4273" s="152">
        <f t="shared" si="1202"/>
        <v>17</v>
      </c>
      <c r="E4273" s="38" t="str">
        <f t="shared" si="1203"/>
        <v/>
      </c>
      <c r="F4273" s="134">
        <v>27.52</v>
      </c>
      <c r="G4273" s="38" t="str">
        <f t="shared" si="1204"/>
        <v>-</v>
      </c>
      <c r="H4273" s="38">
        <f t="shared" si="1205"/>
        <v>27.52</v>
      </c>
      <c r="K4273" s="133">
        <v>43278.708333333336</v>
      </c>
      <c r="L4273" s="9">
        <f t="shared" si="1188"/>
        <v>6</v>
      </c>
      <c r="M4273" s="9">
        <f t="shared" si="1189"/>
        <v>27</v>
      </c>
      <c r="N4273" s="9">
        <f t="shared" si="1190"/>
        <v>17</v>
      </c>
      <c r="O4273" s="31" t="str">
        <f t="shared" si="1191"/>
        <v/>
      </c>
      <c r="P4273" s="134">
        <v>42.17</v>
      </c>
      <c r="Q4273" s="31" t="str">
        <f t="shared" si="1192"/>
        <v>-</v>
      </c>
      <c r="R4273" s="31">
        <f t="shared" si="1193"/>
        <v>42.17</v>
      </c>
      <c r="U4273" s="133">
        <v>43643.708333333336</v>
      </c>
      <c r="V4273" s="9">
        <f t="shared" si="1194"/>
        <v>6</v>
      </c>
      <c r="W4273" s="9">
        <f t="shared" si="1195"/>
        <v>27</v>
      </c>
      <c r="X4273" s="9">
        <f t="shared" si="1196"/>
        <v>17</v>
      </c>
      <c r="Y4273" s="31" t="str">
        <f t="shared" si="1197"/>
        <v/>
      </c>
      <c r="Z4273" s="134">
        <v>48.71</v>
      </c>
      <c r="AA4273" s="31" t="str">
        <f t="shared" si="1198"/>
        <v>-</v>
      </c>
      <c r="AB4273" s="31">
        <f t="shared" si="1199"/>
        <v>48.71</v>
      </c>
    </row>
    <row r="4274" spans="1:28" x14ac:dyDescent="0.3">
      <c r="A4274" s="133">
        <v>42913.75</v>
      </c>
      <c r="B4274" s="152">
        <f t="shared" si="1200"/>
        <v>6</v>
      </c>
      <c r="C4274" s="152">
        <f t="shared" si="1201"/>
        <v>27</v>
      </c>
      <c r="D4274" s="152">
        <f t="shared" si="1202"/>
        <v>18</v>
      </c>
      <c r="E4274" s="38" t="str">
        <f t="shared" si="1203"/>
        <v/>
      </c>
      <c r="F4274" s="134">
        <v>26.03</v>
      </c>
      <c r="G4274" s="38" t="str">
        <f t="shared" si="1204"/>
        <v>-</v>
      </c>
      <c r="H4274" s="38">
        <f t="shared" si="1205"/>
        <v>26.03</v>
      </c>
      <c r="K4274" s="133">
        <v>43278.75</v>
      </c>
      <c r="L4274" s="9">
        <f t="shared" si="1188"/>
        <v>6</v>
      </c>
      <c r="M4274" s="9">
        <f t="shared" si="1189"/>
        <v>27</v>
      </c>
      <c r="N4274" s="9">
        <f t="shared" si="1190"/>
        <v>18</v>
      </c>
      <c r="O4274" s="31" t="str">
        <f t="shared" si="1191"/>
        <v/>
      </c>
      <c r="P4274" s="134">
        <v>39.86</v>
      </c>
      <c r="Q4274" s="31" t="str">
        <f t="shared" si="1192"/>
        <v>-</v>
      </c>
      <c r="R4274" s="31">
        <f t="shared" si="1193"/>
        <v>39.86</v>
      </c>
      <c r="U4274" s="133">
        <v>43643.75</v>
      </c>
      <c r="V4274" s="9">
        <f t="shared" si="1194"/>
        <v>6</v>
      </c>
      <c r="W4274" s="9">
        <f t="shared" si="1195"/>
        <v>27</v>
      </c>
      <c r="X4274" s="9">
        <f t="shared" si="1196"/>
        <v>18</v>
      </c>
      <c r="Y4274" s="31" t="str">
        <f t="shared" si="1197"/>
        <v/>
      </c>
      <c r="Z4274" s="134">
        <v>40.729999999999997</v>
      </c>
      <c r="AA4274" s="31" t="str">
        <f t="shared" si="1198"/>
        <v>-</v>
      </c>
      <c r="AB4274" s="31">
        <f t="shared" si="1199"/>
        <v>40.729999999999997</v>
      </c>
    </row>
    <row r="4275" spans="1:28" x14ac:dyDescent="0.3">
      <c r="A4275" s="133">
        <v>42913.791666666664</v>
      </c>
      <c r="B4275" s="152">
        <f t="shared" si="1200"/>
        <v>6</v>
      </c>
      <c r="C4275" s="152">
        <f t="shared" si="1201"/>
        <v>27</v>
      </c>
      <c r="D4275" s="152">
        <f t="shared" si="1202"/>
        <v>19</v>
      </c>
      <c r="E4275" s="38" t="str">
        <f t="shared" si="1203"/>
        <v/>
      </c>
      <c r="F4275" s="134">
        <v>24.79</v>
      </c>
      <c r="G4275" s="38" t="str">
        <f t="shared" si="1204"/>
        <v>-</v>
      </c>
      <c r="H4275" s="38">
        <f t="shared" si="1205"/>
        <v>24.79</v>
      </c>
      <c r="K4275" s="133">
        <v>43278.791666666664</v>
      </c>
      <c r="L4275" s="9">
        <f t="shared" si="1188"/>
        <v>6</v>
      </c>
      <c r="M4275" s="9">
        <f t="shared" si="1189"/>
        <v>27</v>
      </c>
      <c r="N4275" s="9">
        <f t="shared" si="1190"/>
        <v>19</v>
      </c>
      <c r="O4275" s="31" t="str">
        <f t="shared" si="1191"/>
        <v/>
      </c>
      <c r="P4275" s="134">
        <v>38.32</v>
      </c>
      <c r="Q4275" s="31" t="str">
        <f t="shared" si="1192"/>
        <v>-</v>
      </c>
      <c r="R4275" s="31">
        <f t="shared" si="1193"/>
        <v>38.32</v>
      </c>
      <c r="U4275" s="133">
        <v>43643.791666666664</v>
      </c>
      <c r="V4275" s="9">
        <f t="shared" si="1194"/>
        <v>6</v>
      </c>
      <c r="W4275" s="9">
        <f t="shared" si="1195"/>
        <v>27</v>
      </c>
      <c r="X4275" s="9">
        <f t="shared" si="1196"/>
        <v>19</v>
      </c>
      <c r="Y4275" s="31" t="str">
        <f t="shared" si="1197"/>
        <v/>
      </c>
      <c r="Z4275" s="134">
        <v>34.950000000000003</v>
      </c>
      <c r="AA4275" s="31" t="str">
        <f t="shared" si="1198"/>
        <v>-</v>
      </c>
      <c r="AB4275" s="31">
        <f t="shared" si="1199"/>
        <v>34.950000000000003</v>
      </c>
    </row>
    <row r="4276" spans="1:28" x14ac:dyDescent="0.3">
      <c r="A4276" s="133">
        <v>42913.833333333336</v>
      </c>
      <c r="B4276" s="152">
        <f t="shared" si="1200"/>
        <v>6</v>
      </c>
      <c r="C4276" s="152">
        <f t="shared" si="1201"/>
        <v>27</v>
      </c>
      <c r="D4276" s="152">
        <f t="shared" si="1202"/>
        <v>20</v>
      </c>
      <c r="E4276" s="38" t="str">
        <f t="shared" si="1203"/>
        <v/>
      </c>
      <c r="F4276" s="134">
        <v>24.97</v>
      </c>
      <c r="G4276" s="38" t="str">
        <f t="shared" si="1204"/>
        <v>-</v>
      </c>
      <c r="H4276" s="38">
        <f t="shared" si="1205"/>
        <v>24.97</v>
      </c>
      <c r="K4276" s="133">
        <v>43278.833333333336</v>
      </c>
      <c r="L4276" s="9">
        <f t="shared" si="1188"/>
        <v>6</v>
      </c>
      <c r="M4276" s="9">
        <f t="shared" si="1189"/>
        <v>27</v>
      </c>
      <c r="N4276" s="9">
        <f t="shared" si="1190"/>
        <v>20</v>
      </c>
      <c r="O4276" s="31" t="str">
        <f t="shared" si="1191"/>
        <v/>
      </c>
      <c r="P4276" s="134">
        <v>36.700000000000003</v>
      </c>
      <c r="Q4276" s="31" t="str">
        <f t="shared" si="1192"/>
        <v>-</v>
      </c>
      <c r="R4276" s="31">
        <f t="shared" si="1193"/>
        <v>36.700000000000003</v>
      </c>
      <c r="U4276" s="133">
        <v>43643.833333333336</v>
      </c>
      <c r="V4276" s="9">
        <f t="shared" si="1194"/>
        <v>6</v>
      </c>
      <c r="W4276" s="9">
        <f t="shared" si="1195"/>
        <v>27</v>
      </c>
      <c r="X4276" s="9">
        <f t="shared" si="1196"/>
        <v>20</v>
      </c>
      <c r="Y4276" s="31" t="str">
        <f t="shared" si="1197"/>
        <v/>
      </c>
      <c r="Z4276" s="134">
        <v>33.46</v>
      </c>
      <c r="AA4276" s="31" t="str">
        <f t="shared" si="1198"/>
        <v>-</v>
      </c>
      <c r="AB4276" s="31">
        <f t="shared" si="1199"/>
        <v>33.46</v>
      </c>
    </row>
    <row r="4277" spans="1:28" x14ac:dyDescent="0.3">
      <c r="A4277" s="133">
        <v>42913.875</v>
      </c>
      <c r="B4277" s="152">
        <f t="shared" si="1200"/>
        <v>6</v>
      </c>
      <c r="C4277" s="152">
        <f t="shared" si="1201"/>
        <v>27</v>
      </c>
      <c r="D4277" s="152">
        <f t="shared" si="1202"/>
        <v>21</v>
      </c>
      <c r="E4277" s="38" t="str">
        <f t="shared" si="1203"/>
        <v/>
      </c>
      <c r="F4277" s="134">
        <v>24.28</v>
      </c>
      <c r="G4277" s="38" t="str">
        <f t="shared" si="1204"/>
        <v>-</v>
      </c>
      <c r="H4277" s="38">
        <f t="shared" si="1205"/>
        <v>24.28</v>
      </c>
      <c r="K4277" s="133">
        <v>43278.875</v>
      </c>
      <c r="L4277" s="9">
        <f t="shared" si="1188"/>
        <v>6</v>
      </c>
      <c r="M4277" s="9">
        <f t="shared" si="1189"/>
        <v>27</v>
      </c>
      <c r="N4277" s="9">
        <f t="shared" si="1190"/>
        <v>21</v>
      </c>
      <c r="O4277" s="31" t="str">
        <f t="shared" si="1191"/>
        <v/>
      </c>
      <c r="P4277" s="134">
        <v>35.119999999999997</v>
      </c>
      <c r="Q4277" s="31" t="str">
        <f t="shared" si="1192"/>
        <v>-</v>
      </c>
      <c r="R4277" s="31">
        <f t="shared" si="1193"/>
        <v>35.119999999999997</v>
      </c>
      <c r="U4277" s="133">
        <v>43643.875</v>
      </c>
      <c r="V4277" s="9">
        <f t="shared" si="1194"/>
        <v>6</v>
      </c>
      <c r="W4277" s="9">
        <f t="shared" si="1195"/>
        <v>27</v>
      </c>
      <c r="X4277" s="9">
        <f t="shared" si="1196"/>
        <v>21</v>
      </c>
      <c r="Y4277" s="31" t="str">
        <f t="shared" si="1197"/>
        <v/>
      </c>
      <c r="Z4277" s="134">
        <v>30.28</v>
      </c>
      <c r="AA4277" s="31" t="str">
        <f t="shared" si="1198"/>
        <v>-</v>
      </c>
      <c r="AB4277" s="31">
        <f t="shared" si="1199"/>
        <v>30.28</v>
      </c>
    </row>
    <row r="4278" spans="1:28" x14ac:dyDescent="0.3">
      <c r="A4278" s="133">
        <v>42913.916666666664</v>
      </c>
      <c r="B4278" s="152">
        <f t="shared" si="1200"/>
        <v>6</v>
      </c>
      <c r="C4278" s="152">
        <f t="shared" si="1201"/>
        <v>27</v>
      </c>
      <c r="D4278" s="152">
        <f t="shared" si="1202"/>
        <v>22</v>
      </c>
      <c r="E4278" s="38" t="str">
        <f t="shared" si="1203"/>
        <v/>
      </c>
      <c r="F4278" s="134">
        <v>21.97</v>
      </c>
      <c r="G4278" s="38" t="str">
        <f t="shared" si="1204"/>
        <v>-</v>
      </c>
      <c r="H4278" s="38">
        <f t="shared" si="1205"/>
        <v>21.97</v>
      </c>
      <c r="K4278" s="133">
        <v>43278.916666666664</v>
      </c>
      <c r="L4278" s="9">
        <f t="shared" si="1188"/>
        <v>6</v>
      </c>
      <c r="M4278" s="9">
        <f t="shared" si="1189"/>
        <v>27</v>
      </c>
      <c r="N4278" s="9">
        <f t="shared" si="1190"/>
        <v>22</v>
      </c>
      <c r="O4278" s="31" t="str">
        <f t="shared" si="1191"/>
        <v/>
      </c>
      <c r="P4278" s="134">
        <v>27.14</v>
      </c>
      <c r="Q4278" s="31" t="str">
        <f t="shared" si="1192"/>
        <v>-</v>
      </c>
      <c r="R4278" s="31">
        <f t="shared" si="1193"/>
        <v>27.14</v>
      </c>
      <c r="U4278" s="133">
        <v>43643.916666666664</v>
      </c>
      <c r="V4278" s="9">
        <f t="shared" si="1194"/>
        <v>6</v>
      </c>
      <c r="W4278" s="9">
        <f t="shared" si="1195"/>
        <v>27</v>
      </c>
      <c r="X4278" s="9">
        <f t="shared" si="1196"/>
        <v>22</v>
      </c>
      <c r="Y4278" s="31" t="str">
        <f t="shared" si="1197"/>
        <v/>
      </c>
      <c r="Z4278" s="134">
        <v>24.56</v>
      </c>
      <c r="AA4278" s="31" t="str">
        <f t="shared" si="1198"/>
        <v>-</v>
      </c>
      <c r="AB4278" s="31">
        <f t="shared" si="1199"/>
        <v>24.56</v>
      </c>
    </row>
    <row r="4279" spans="1:28" x14ac:dyDescent="0.3">
      <c r="A4279" s="133">
        <v>42913.958333333336</v>
      </c>
      <c r="B4279" s="152">
        <f t="shared" si="1200"/>
        <v>6</v>
      </c>
      <c r="C4279" s="152">
        <f t="shared" si="1201"/>
        <v>27</v>
      </c>
      <c r="D4279" s="152">
        <f t="shared" si="1202"/>
        <v>23</v>
      </c>
      <c r="E4279" s="38" t="str">
        <f t="shared" si="1203"/>
        <v/>
      </c>
      <c r="F4279" s="134">
        <v>19.760000000000002</v>
      </c>
      <c r="G4279" s="38" t="str">
        <f t="shared" si="1204"/>
        <v>-</v>
      </c>
      <c r="H4279" s="38">
        <f t="shared" si="1205"/>
        <v>19.760000000000002</v>
      </c>
      <c r="K4279" s="133">
        <v>43278.958333333336</v>
      </c>
      <c r="L4279" s="9">
        <f t="shared" si="1188"/>
        <v>6</v>
      </c>
      <c r="M4279" s="9">
        <f t="shared" si="1189"/>
        <v>27</v>
      </c>
      <c r="N4279" s="9">
        <f t="shared" si="1190"/>
        <v>23</v>
      </c>
      <c r="O4279" s="31" t="str">
        <f t="shared" si="1191"/>
        <v/>
      </c>
      <c r="P4279" s="134">
        <v>24.63</v>
      </c>
      <c r="Q4279" s="31" t="str">
        <f t="shared" si="1192"/>
        <v>-</v>
      </c>
      <c r="R4279" s="31">
        <f t="shared" si="1193"/>
        <v>24.63</v>
      </c>
      <c r="U4279" s="133">
        <v>43643.958333333336</v>
      </c>
      <c r="V4279" s="9">
        <f t="shared" si="1194"/>
        <v>6</v>
      </c>
      <c r="W4279" s="9">
        <f t="shared" si="1195"/>
        <v>27</v>
      </c>
      <c r="X4279" s="9">
        <f t="shared" si="1196"/>
        <v>23</v>
      </c>
      <c r="Y4279" s="31" t="str">
        <f t="shared" si="1197"/>
        <v/>
      </c>
      <c r="Z4279" s="134">
        <v>22.39</v>
      </c>
      <c r="AA4279" s="31" t="str">
        <f t="shared" si="1198"/>
        <v>-</v>
      </c>
      <c r="AB4279" s="31">
        <f t="shared" si="1199"/>
        <v>22.39</v>
      </c>
    </row>
    <row r="4280" spans="1:28" x14ac:dyDescent="0.3">
      <c r="A4280" s="133">
        <v>42914</v>
      </c>
      <c r="B4280" s="152">
        <f t="shared" si="1200"/>
        <v>6</v>
      </c>
      <c r="C4280" s="152">
        <f t="shared" si="1201"/>
        <v>28</v>
      </c>
      <c r="D4280" s="152">
        <f t="shared" si="1202"/>
        <v>0</v>
      </c>
      <c r="E4280" s="38" t="str">
        <f t="shared" si="1203"/>
        <v/>
      </c>
      <c r="F4280" s="134">
        <v>17.04</v>
      </c>
      <c r="G4280" s="38" t="str">
        <f t="shared" si="1204"/>
        <v>-</v>
      </c>
      <c r="H4280" s="38">
        <f t="shared" si="1205"/>
        <v>17.04</v>
      </c>
      <c r="K4280" s="133">
        <v>43279</v>
      </c>
      <c r="L4280" s="9">
        <f t="shared" si="1188"/>
        <v>6</v>
      </c>
      <c r="M4280" s="9">
        <f t="shared" si="1189"/>
        <v>28</v>
      </c>
      <c r="N4280" s="9">
        <f t="shared" si="1190"/>
        <v>0</v>
      </c>
      <c r="O4280" s="31" t="str">
        <f t="shared" si="1191"/>
        <v/>
      </c>
      <c r="P4280" s="134">
        <v>21.56</v>
      </c>
      <c r="Q4280" s="31" t="str">
        <f t="shared" si="1192"/>
        <v>-</v>
      </c>
      <c r="R4280" s="31">
        <f t="shared" si="1193"/>
        <v>21.56</v>
      </c>
      <c r="U4280" s="133">
        <v>43644</v>
      </c>
      <c r="V4280" s="9">
        <f t="shared" si="1194"/>
        <v>6</v>
      </c>
      <c r="W4280" s="9">
        <f t="shared" si="1195"/>
        <v>28</v>
      </c>
      <c r="X4280" s="9">
        <f t="shared" si="1196"/>
        <v>0</v>
      </c>
      <c r="Y4280" s="31" t="str">
        <f t="shared" si="1197"/>
        <v/>
      </c>
      <c r="Z4280" s="134">
        <v>20.03</v>
      </c>
      <c r="AA4280" s="31" t="str">
        <f t="shared" si="1198"/>
        <v>-</v>
      </c>
      <c r="AB4280" s="31">
        <f t="shared" si="1199"/>
        <v>20.03</v>
      </c>
    </row>
    <row r="4281" spans="1:28" x14ac:dyDescent="0.3">
      <c r="A4281" s="133">
        <v>42914.041666666664</v>
      </c>
      <c r="B4281" s="152">
        <f t="shared" si="1200"/>
        <v>6</v>
      </c>
      <c r="C4281" s="152">
        <f t="shared" si="1201"/>
        <v>28</v>
      </c>
      <c r="D4281" s="152">
        <f t="shared" si="1202"/>
        <v>1</v>
      </c>
      <c r="E4281" s="38" t="str">
        <f t="shared" si="1203"/>
        <v/>
      </c>
      <c r="F4281" s="134">
        <v>16.149999999999999</v>
      </c>
      <c r="G4281" s="38" t="str">
        <f t="shared" si="1204"/>
        <v>-</v>
      </c>
      <c r="H4281" s="38">
        <f t="shared" si="1205"/>
        <v>16.149999999999999</v>
      </c>
      <c r="K4281" s="133">
        <v>43279.041666666664</v>
      </c>
      <c r="L4281" s="9">
        <f t="shared" si="1188"/>
        <v>6</v>
      </c>
      <c r="M4281" s="9">
        <f t="shared" si="1189"/>
        <v>28</v>
      </c>
      <c r="N4281" s="9">
        <f t="shared" si="1190"/>
        <v>1</v>
      </c>
      <c r="O4281" s="31" t="str">
        <f t="shared" si="1191"/>
        <v/>
      </c>
      <c r="P4281" s="134">
        <v>20.43</v>
      </c>
      <c r="Q4281" s="31" t="str">
        <f t="shared" si="1192"/>
        <v>-</v>
      </c>
      <c r="R4281" s="31">
        <f t="shared" si="1193"/>
        <v>20.43</v>
      </c>
      <c r="U4281" s="133">
        <v>43644.041666666664</v>
      </c>
      <c r="V4281" s="9">
        <f t="shared" si="1194"/>
        <v>6</v>
      </c>
      <c r="W4281" s="9">
        <f t="shared" si="1195"/>
        <v>28</v>
      </c>
      <c r="X4281" s="9">
        <f t="shared" si="1196"/>
        <v>1</v>
      </c>
      <c r="Y4281" s="31" t="str">
        <f t="shared" si="1197"/>
        <v/>
      </c>
      <c r="Z4281" s="134">
        <v>19.5</v>
      </c>
      <c r="AA4281" s="31" t="str">
        <f t="shared" si="1198"/>
        <v>-</v>
      </c>
      <c r="AB4281" s="31">
        <f t="shared" si="1199"/>
        <v>19.5</v>
      </c>
    </row>
    <row r="4282" spans="1:28" x14ac:dyDescent="0.3">
      <c r="A4282" s="133">
        <v>42914.083333333336</v>
      </c>
      <c r="B4282" s="152">
        <f t="shared" si="1200"/>
        <v>6</v>
      </c>
      <c r="C4282" s="152">
        <f t="shared" si="1201"/>
        <v>28</v>
      </c>
      <c r="D4282" s="152">
        <f t="shared" si="1202"/>
        <v>2</v>
      </c>
      <c r="E4282" s="38" t="str">
        <f t="shared" si="1203"/>
        <v/>
      </c>
      <c r="F4282" s="134">
        <v>15.57</v>
      </c>
      <c r="G4282" s="38" t="str">
        <f t="shared" si="1204"/>
        <v>-</v>
      </c>
      <c r="H4282" s="38">
        <f t="shared" si="1205"/>
        <v>15.57</v>
      </c>
      <c r="K4282" s="133">
        <v>43279.083333333336</v>
      </c>
      <c r="L4282" s="9">
        <f t="shared" si="1188"/>
        <v>6</v>
      </c>
      <c r="M4282" s="9">
        <f t="shared" si="1189"/>
        <v>28</v>
      </c>
      <c r="N4282" s="9">
        <f t="shared" si="1190"/>
        <v>2</v>
      </c>
      <c r="O4282" s="31" t="str">
        <f t="shared" si="1191"/>
        <v/>
      </c>
      <c r="P4282" s="134">
        <v>19.690000000000001</v>
      </c>
      <c r="Q4282" s="31" t="str">
        <f t="shared" si="1192"/>
        <v>-</v>
      </c>
      <c r="R4282" s="31">
        <f t="shared" si="1193"/>
        <v>19.690000000000001</v>
      </c>
      <c r="U4282" s="133">
        <v>43644.083333333336</v>
      </c>
      <c r="V4282" s="9">
        <f t="shared" si="1194"/>
        <v>6</v>
      </c>
      <c r="W4282" s="9">
        <f t="shared" si="1195"/>
        <v>28</v>
      </c>
      <c r="X4282" s="9">
        <f t="shared" si="1196"/>
        <v>2</v>
      </c>
      <c r="Y4282" s="31" t="str">
        <f t="shared" si="1197"/>
        <v/>
      </c>
      <c r="Z4282" s="134">
        <v>17.75</v>
      </c>
      <c r="AA4282" s="31" t="str">
        <f t="shared" si="1198"/>
        <v>-</v>
      </c>
      <c r="AB4282" s="31">
        <f t="shared" si="1199"/>
        <v>17.75</v>
      </c>
    </row>
    <row r="4283" spans="1:28" x14ac:dyDescent="0.3">
      <c r="A4283" s="133">
        <v>42914.125</v>
      </c>
      <c r="B4283" s="152">
        <f t="shared" si="1200"/>
        <v>6</v>
      </c>
      <c r="C4283" s="152">
        <f t="shared" si="1201"/>
        <v>28</v>
      </c>
      <c r="D4283" s="152">
        <f t="shared" si="1202"/>
        <v>3</v>
      </c>
      <c r="E4283" s="38" t="str">
        <f t="shared" si="1203"/>
        <v/>
      </c>
      <c r="F4283" s="134">
        <v>13.99</v>
      </c>
      <c r="G4283" s="38" t="str">
        <f t="shared" si="1204"/>
        <v>-</v>
      </c>
      <c r="H4283" s="38">
        <f t="shared" si="1205"/>
        <v>13.99</v>
      </c>
      <c r="K4283" s="133">
        <v>43279.125</v>
      </c>
      <c r="L4283" s="9">
        <f t="shared" si="1188"/>
        <v>6</v>
      </c>
      <c r="M4283" s="9">
        <f t="shared" si="1189"/>
        <v>28</v>
      </c>
      <c r="N4283" s="9">
        <f t="shared" si="1190"/>
        <v>3</v>
      </c>
      <c r="O4283" s="31" t="str">
        <f t="shared" si="1191"/>
        <v/>
      </c>
      <c r="P4283" s="134">
        <v>19.350000000000001</v>
      </c>
      <c r="Q4283" s="31" t="str">
        <f t="shared" si="1192"/>
        <v>-</v>
      </c>
      <c r="R4283" s="31">
        <f t="shared" si="1193"/>
        <v>19.350000000000001</v>
      </c>
      <c r="U4283" s="133">
        <v>43644.125</v>
      </c>
      <c r="V4283" s="9">
        <f t="shared" si="1194"/>
        <v>6</v>
      </c>
      <c r="W4283" s="9">
        <f t="shared" si="1195"/>
        <v>28</v>
      </c>
      <c r="X4283" s="9">
        <f t="shared" si="1196"/>
        <v>3</v>
      </c>
      <c r="Y4283" s="31" t="str">
        <f t="shared" si="1197"/>
        <v/>
      </c>
      <c r="Z4283" s="134">
        <v>16.16</v>
      </c>
      <c r="AA4283" s="31" t="str">
        <f t="shared" si="1198"/>
        <v>-</v>
      </c>
      <c r="AB4283" s="31">
        <f t="shared" si="1199"/>
        <v>16.16</v>
      </c>
    </row>
    <row r="4284" spans="1:28" x14ac:dyDescent="0.3">
      <c r="A4284" s="133">
        <v>42914.166666666664</v>
      </c>
      <c r="B4284" s="152">
        <f t="shared" si="1200"/>
        <v>6</v>
      </c>
      <c r="C4284" s="152">
        <f t="shared" si="1201"/>
        <v>28</v>
      </c>
      <c r="D4284" s="152">
        <f t="shared" si="1202"/>
        <v>4</v>
      </c>
      <c r="E4284" s="38" t="str">
        <f t="shared" si="1203"/>
        <v/>
      </c>
      <c r="F4284" s="134">
        <v>15.1</v>
      </c>
      <c r="G4284" s="38" t="str">
        <f t="shared" si="1204"/>
        <v>-</v>
      </c>
      <c r="H4284" s="38">
        <f t="shared" si="1205"/>
        <v>15.1</v>
      </c>
      <c r="K4284" s="133">
        <v>43279.166666666664</v>
      </c>
      <c r="L4284" s="9">
        <f t="shared" si="1188"/>
        <v>6</v>
      </c>
      <c r="M4284" s="9">
        <f t="shared" si="1189"/>
        <v>28</v>
      </c>
      <c r="N4284" s="9">
        <f t="shared" si="1190"/>
        <v>4</v>
      </c>
      <c r="O4284" s="31" t="str">
        <f t="shared" si="1191"/>
        <v/>
      </c>
      <c r="P4284" s="134">
        <v>19.399999999999999</v>
      </c>
      <c r="Q4284" s="31" t="str">
        <f t="shared" si="1192"/>
        <v>-</v>
      </c>
      <c r="R4284" s="31">
        <f t="shared" si="1193"/>
        <v>19.399999999999999</v>
      </c>
      <c r="U4284" s="133">
        <v>43644.166666666664</v>
      </c>
      <c r="V4284" s="9">
        <f t="shared" si="1194"/>
        <v>6</v>
      </c>
      <c r="W4284" s="9">
        <f t="shared" si="1195"/>
        <v>28</v>
      </c>
      <c r="X4284" s="9">
        <f t="shared" si="1196"/>
        <v>4</v>
      </c>
      <c r="Y4284" s="31" t="str">
        <f t="shared" si="1197"/>
        <v/>
      </c>
      <c r="Z4284" s="134">
        <v>16.09</v>
      </c>
      <c r="AA4284" s="31" t="str">
        <f t="shared" si="1198"/>
        <v>-</v>
      </c>
      <c r="AB4284" s="31">
        <f t="shared" si="1199"/>
        <v>16.09</v>
      </c>
    </row>
    <row r="4285" spans="1:28" x14ac:dyDescent="0.3">
      <c r="A4285" s="133">
        <v>42914.208333333336</v>
      </c>
      <c r="B4285" s="152">
        <f t="shared" si="1200"/>
        <v>6</v>
      </c>
      <c r="C4285" s="152">
        <f t="shared" si="1201"/>
        <v>28</v>
      </c>
      <c r="D4285" s="152">
        <f t="shared" si="1202"/>
        <v>5</v>
      </c>
      <c r="E4285" s="38" t="str">
        <f t="shared" si="1203"/>
        <v/>
      </c>
      <c r="F4285" s="134">
        <v>16.59</v>
      </c>
      <c r="G4285" s="38" t="str">
        <f t="shared" si="1204"/>
        <v>-</v>
      </c>
      <c r="H4285" s="38">
        <f t="shared" si="1205"/>
        <v>16.59</v>
      </c>
      <c r="K4285" s="133">
        <v>43279.208333333336</v>
      </c>
      <c r="L4285" s="9">
        <f t="shared" si="1188"/>
        <v>6</v>
      </c>
      <c r="M4285" s="9">
        <f t="shared" si="1189"/>
        <v>28</v>
      </c>
      <c r="N4285" s="9">
        <f t="shared" si="1190"/>
        <v>5</v>
      </c>
      <c r="O4285" s="31" t="str">
        <f t="shared" si="1191"/>
        <v/>
      </c>
      <c r="P4285" s="134">
        <v>20.09</v>
      </c>
      <c r="Q4285" s="31" t="str">
        <f t="shared" si="1192"/>
        <v>-</v>
      </c>
      <c r="R4285" s="31">
        <f t="shared" si="1193"/>
        <v>20.09</v>
      </c>
      <c r="U4285" s="133">
        <v>43644.208333333336</v>
      </c>
      <c r="V4285" s="9">
        <f t="shared" si="1194"/>
        <v>6</v>
      </c>
      <c r="W4285" s="9">
        <f t="shared" si="1195"/>
        <v>28</v>
      </c>
      <c r="X4285" s="9">
        <f t="shared" si="1196"/>
        <v>5</v>
      </c>
      <c r="Y4285" s="31" t="str">
        <f t="shared" si="1197"/>
        <v/>
      </c>
      <c r="Z4285" s="134">
        <v>17.809999999999999</v>
      </c>
      <c r="AA4285" s="31" t="str">
        <f t="shared" si="1198"/>
        <v>-</v>
      </c>
      <c r="AB4285" s="31">
        <f t="shared" si="1199"/>
        <v>17.809999999999999</v>
      </c>
    </row>
    <row r="4286" spans="1:28" x14ac:dyDescent="0.3">
      <c r="A4286" s="133">
        <v>42914.25</v>
      </c>
      <c r="B4286" s="152">
        <f t="shared" si="1200"/>
        <v>6</v>
      </c>
      <c r="C4286" s="152">
        <f t="shared" si="1201"/>
        <v>28</v>
      </c>
      <c r="D4286" s="152">
        <f t="shared" si="1202"/>
        <v>6</v>
      </c>
      <c r="E4286" s="38" t="str">
        <f t="shared" si="1203"/>
        <v/>
      </c>
      <c r="F4286" s="134">
        <v>18.78</v>
      </c>
      <c r="G4286" s="38" t="str">
        <f t="shared" si="1204"/>
        <v>-</v>
      </c>
      <c r="H4286" s="38">
        <f t="shared" si="1205"/>
        <v>18.78</v>
      </c>
      <c r="K4286" s="133">
        <v>43279.25</v>
      </c>
      <c r="L4286" s="9">
        <f t="shared" si="1188"/>
        <v>6</v>
      </c>
      <c r="M4286" s="9">
        <f t="shared" si="1189"/>
        <v>28</v>
      </c>
      <c r="N4286" s="9">
        <f t="shared" si="1190"/>
        <v>6</v>
      </c>
      <c r="O4286" s="31" t="str">
        <f t="shared" si="1191"/>
        <v/>
      </c>
      <c r="P4286" s="134">
        <v>21.81</v>
      </c>
      <c r="Q4286" s="31" t="str">
        <f t="shared" si="1192"/>
        <v>-</v>
      </c>
      <c r="R4286" s="31">
        <f t="shared" si="1193"/>
        <v>21.81</v>
      </c>
      <c r="U4286" s="133">
        <v>43644.25</v>
      </c>
      <c r="V4286" s="9">
        <f t="shared" si="1194"/>
        <v>6</v>
      </c>
      <c r="W4286" s="9">
        <f t="shared" si="1195"/>
        <v>28</v>
      </c>
      <c r="X4286" s="9">
        <f t="shared" si="1196"/>
        <v>6</v>
      </c>
      <c r="Y4286" s="31" t="str">
        <f t="shared" si="1197"/>
        <v/>
      </c>
      <c r="Z4286" s="134">
        <v>19.63</v>
      </c>
      <c r="AA4286" s="31" t="str">
        <f t="shared" si="1198"/>
        <v>-</v>
      </c>
      <c r="AB4286" s="31">
        <f t="shared" si="1199"/>
        <v>19.63</v>
      </c>
    </row>
    <row r="4287" spans="1:28" x14ac:dyDescent="0.3">
      <c r="A4287" s="133">
        <v>42914.291666666664</v>
      </c>
      <c r="B4287" s="152">
        <f t="shared" si="1200"/>
        <v>6</v>
      </c>
      <c r="C4287" s="152">
        <f t="shared" si="1201"/>
        <v>28</v>
      </c>
      <c r="D4287" s="152">
        <f t="shared" si="1202"/>
        <v>7</v>
      </c>
      <c r="E4287" s="38" t="str">
        <f t="shared" si="1203"/>
        <v/>
      </c>
      <c r="F4287" s="134">
        <v>19.98</v>
      </c>
      <c r="G4287" s="38" t="str">
        <f t="shared" si="1204"/>
        <v>-</v>
      </c>
      <c r="H4287" s="38">
        <f t="shared" si="1205"/>
        <v>19.98</v>
      </c>
      <c r="K4287" s="133">
        <v>43279.291666666664</v>
      </c>
      <c r="L4287" s="9">
        <f t="shared" si="1188"/>
        <v>6</v>
      </c>
      <c r="M4287" s="9">
        <f t="shared" si="1189"/>
        <v>28</v>
      </c>
      <c r="N4287" s="9">
        <f t="shared" si="1190"/>
        <v>7</v>
      </c>
      <c r="O4287" s="31" t="str">
        <f t="shared" si="1191"/>
        <v/>
      </c>
      <c r="P4287" s="134">
        <v>24.09</v>
      </c>
      <c r="Q4287" s="31" t="str">
        <f t="shared" si="1192"/>
        <v>-</v>
      </c>
      <c r="R4287" s="31">
        <f t="shared" si="1193"/>
        <v>24.09</v>
      </c>
      <c r="U4287" s="133">
        <v>43644.291666666664</v>
      </c>
      <c r="V4287" s="9">
        <f t="shared" si="1194"/>
        <v>6</v>
      </c>
      <c r="W4287" s="9">
        <f t="shared" si="1195"/>
        <v>28</v>
      </c>
      <c r="X4287" s="9">
        <f t="shared" si="1196"/>
        <v>7</v>
      </c>
      <c r="Y4287" s="31" t="str">
        <f t="shared" si="1197"/>
        <v/>
      </c>
      <c r="Z4287" s="134">
        <v>21.89</v>
      </c>
      <c r="AA4287" s="31" t="str">
        <f t="shared" si="1198"/>
        <v>-</v>
      </c>
      <c r="AB4287" s="31">
        <f t="shared" si="1199"/>
        <v>21.89</v>
      </c>
    </row>
    <row r="4288" spans="1:28" x14ac:dyDescent="0.3">
      <c r="A4288" s="133">
        <v>42914.333333333336</v>
      </c>
      <c r="B4288" s="152">
        <f t="shared" si="1200"/>
        <v>6</v>
      </c>
      <c r="C4288" s="152">
        <f t="shared" si="1201"/>
        <v>28</v>
      </c>
      <c r="D4288" s="152">
        <f t="shared" si="1202"/>
        <v>8</v>
      </c>
      <c r="E4288" s="38" t="str">
        <f t="shared" si="1203"/>
        <v/>
      </c>
      <c r="F4288" s="134">
        <v>20.96</v>
      </c>
      <c r="G4288" s="38">
        <f t="shared" si="1204"/>
        <v>20.96</v>
      </c>
      <c r="H4288" s="38" t="str">
        <f t="shared" si="1205"/>
        <v>-</v>
      </c>
      <c r="K4288" s="133">
        <v>43279.333333333336</v>
      </c>
      <c r="L4288" s="9">
        <f t="shared" si="1188"/>
        <v>6</v>
      </c>
      <c r="M4288" s="9">
        <f t="shared" si="1189"/>
        <v>28</v>
      </c>
      <c r="N4288" s="9">
        <f t="shared" si="1190"/>
        <v>8</v>
      </c>
      <c r="O4288" s="31" t="str">
        <f t="shared" si="1191"/>
        <v/>
      </c>
      <c r="P4288" s="134">
        <v>27.01</v>
      </c>
      <c r="Q4288" s="31">
        <f t="shared" si="1192"/>
        <v>27.01</v>
      </c>
      <c r="R4288" s="31" t="str">
        <f t="shared" si="1193"/>
        <v>-</v>
      </c>
      <c r="U4288" s="133">
        <v>43644.333333333336</v>
      </c>
      <c r="V4288" s="9">
        <f t="shared" si="1194"/>
        <v>6</v>
      </c>
      <c r="W4288" s="9">
        <f t="shared" si="1195"/>
        <v>28</v>
      </c>
      <c r="X4288" s="9">
        <f t="shared" si="1196"/>
        <v>8</v>
      </c>
      <c r="Y4288" s="31" t="str">
        <f t="shared" si="1197"/>
        <v/>
      </c>
      <c r="Z4288" s="134">
        <v>22.84</v>
      </c>
      <c r="AA4288" s="31">
        <f t="shared" si="1198"/>
        <v>22.84</v>
      </c>
      <c r="AB4288" s="31" t="str">
        <f t="shared" si="1199"/>
        <v>-</v>
      </c>
    </row>
    <row r="4289" spans="1:28" x14ac:dyDescent="0.3">
      <c r="A4289" s="133">
        <v>42914.375</v>
      </c>
      <c r="B4289" s="152">
        <f t="shared" si="1200"/>
        <v>6</v>
      </c>
      <c r="C4289" s="152">
        <f t="shared" si="1201"/>
        <v>28</v>
      </c>
      <c r="D4289" s="152">
        <f t="shared" si="1202"/>
        <v>9</v>
      </c>
      <c r="E4289" s="38" t="str">
        <f t="shared" si="1203"/>
        <v/>
      </c>
      <c r="F4289" s="134">
        <v>21.89</v>
      </c>
      <c r="G4289" s="38">
        <f t="shared" si="1204"/>
        <v>21.89</v>
      </c>
      <c r="H4289" s="38" t="str">
        <f t="shared" si="1205"/>
        <v>-</v>
      </c>
      <c r="K4289" s="133">
        <v>43279.375</v>
      </c>
      <c r="L4289" s="9">
        <f t="shared" si="1188"/>
        <v>6</v>
      </c>
      <c r="M4289" s="9">
        <f t="shared" si="1189"/>
        <v>28</v>
      </c>
      <c r="N4289" s="9">
        <f t="shared" si="1190"/>
        <v>9</v>
      </c>
      <c r="O4289" s="31" t="str">
        <f t="shared" si="1191"/>
        <v/>
      </c>
      <c r="P4289" s="134">
        <v>30.32</v>
      </c>
      <c r="Q4289" s="31">
        <f t="shared" si="1192"/>
        <v>30.32</v>
      </c>
      <c r="R4289" s="31" t="str">
        <f t="shared" si="1193"/>
        <v>-</v>
      </c>
      <c r="U4289" s="133">
        <v>43644.375</v>
      </c>
      <c r="V4289" s="9">
        <f t="shared" si="1194"/>
        <v>6</v>
      </c>
      <c r="W4289" s="9">
        <f t="shared" si="1195"/>
        <v>28</v>
      </c>
      <c r="X4289" s="9">
        <f t="shared" si="1196"/>
        <v>9</v>
      </c>
      <c r="Y4289" s="31" t="str">
        <f t="shared" si="1197"/>
        <v/>
      </c>
      <c r="Z4289" s="134">
        <v>25.89</v>
      </c>
      <c r="AA4289" s="31">
        <f t="shared" si="1198"/>
        <v>25.89</v>
      </c>
      <c r="AB4289" s="31" t="str">
        <f t="shared" si="1199"/>
        <v>-</v>
      </c>
    </row>
    <row r="4290" spans="1:28" x14ac:dyDescent="0.3">
      <c r="A4290" s="133">
        <v>42914.416666666664</v>
      </c>
      <c r="B4290" s="152">
        <f t="shared" si="1200"/>
        <v>6</v>
      </c>
      <c r="C4290" s="152">
        <f t="shared" si="1201"/>
        <v>28</v>
      </c>
      <c r="D4290" s="152">
        <f t="shared" si="1202"/>
        <v>10</v>
      </c>
      <c r="E4290" s="38" t="str">
        <f t="shared" si="1203"/>
        <v/>
      </c>
      <c r="F4290" s="134">
        <v>23.43</v>
      </c>
      <c r="G4290" s="38">
        <f t="shared" si="1204"/>
        <v>23.43</v>
      </c>
      <c r="H4290" s="38" t="str">
        <f t="shared" si="1205"/>
        <v>-</v>
      </c>
      <c r="K4290" s="133">
        <v>43279.416666666664</v>
      </c>
      <c r="L4290" s="9">
        <f t="shared" si="1188"/>
        <v>6</v>
      </c>
      <c r="M4290" s="9">
        <f t="shared" si="1189"/>
        <v>28</v>
      </c>
      <c r="N4290" s="9">
        <f t="shared" si="1190"/>
        <v>10</v>
      </c>
      <c r="O4290" s="31" t="str">
        <f t="shared" si="1191"/>
        <v/>
      </c>
      <c r="P4290" s="134">
        <v>37.42</v>
      </c>
      <c r="Q4290" s="31">
        <f t="shared" si="1192"/>
        <v>37.42</v>
      </c>
      <c r="R4290" s="31" t="str">
        <f t="shared" si="1193"/>
        <v>-</v>
      </c>
      <c r="U4290" s="133">
        <v>43644.416666666664</v>
      </c>
      <c r="V4290" s="9">
        <f t="shared" si="1194"/>
        <v>6</v>
      </c>
      <c r="W4290" s="9">
        <f t="shared" si="1195"/>
        <v>28</v>
      </c>
      <c r="X4290" s="9">
        <f t="shared" si="1196"/>
        <v>10</v>
      </c>
      <c r="Y4290" s="31" t="str">
        <f t="shared" si="1197"/>
        <v/>
      </c>
      <c r="Z4290" s="134">
        <v>27.9</v>
      </c>
      <c r="AA4290" s="31">
        <f t="shared" si="1198"/>
        <v>27.9</v>
      </c>
      <c r="AB4290" s="31" t="str">
        <f t="shared" si="1199"/>
        <v>-</v>
      </c>
    </row>
    <row r="4291" spans="1:28" x14ac:dyDescent="0.3">
      <c r="A4291" s="133">
        <v>42914.458333333336</v>
      </c>
      <c r="B4291" s="152">
        <f t="shared" si="1200"/>
        <v>6</v>
      </c>
      <c r="C4291" s="152">
        <f t="shared" si="1201"/>
        <v>28</v>
      </c>
      <c r="D4291" s="152">
        <f t="shared" si="1202"/>
        <v>11</v>
      </c>
      <c r="E4291" s="38" t="str">
        <f t="shared" si="1203"/>
        <v/>
      </c>
      <c r="F4291" s="134">
        <v>24.33</v>
      </c>
      <c r="G4291" s="38">
        <f t="shared" si="1204"/>
        <v>24.33</v>
      </c>
      <c r="H4291" s="38" t="str">
        <f t="shared" si="1205"/>
        <v>-</v>
      </c>
      <c r="K4291" s="133">
        <v>43279.458333333336</v>
      </c>
      <c r="L4291" s="9">
        <f t="shared" si="1188"/>
        <v>6</v>
      </c>
      <c r="M4291" s="9">
        <f t="shared" si="1189"/>
        <v>28</v>
      </c>
      <c r="N4291" s="9">
        <f t="shared" si="1190"/>
        <v>11</v>
      </c>
      <c r="O4291" s="31" t="str">
        <f t="shared" si="1191"/>
        <v/>
      </c>
      <c r="P4291" s="134">
        <v>39.75</v>
      </c>
      <c r="Q4291" s="31">
        <f t="shared" si="1192"/>
        <v>39.75</v>
      </c>
      <c r="R4291" s="31" t="str">
        <f t="shared" si="1193"/>
        <v>-</v>
      </c>
      <c r="U4291" s="133">
        <v>43644.458333333336</v>
      </c>
      <c r="V4291" s="9">
        <f t="shared" si="1194"/>
        <v>6</v>
      </c>
      <c r="W4291" s="9">
        <f t="shared" si="1195"/>
        <v>28</v>
      </c>
      <c r="X4291" s="9">
        <f t="shared" si="1196"/>
        <v>11</v>
      </c>
      <c r="Y4291" s="31" t="str">
        <f t="shared" si="1197"/>
        <v/>
      </c>
      <c r="Z4291" s="134">
        <v>30.98</v>
      </c>
      <c r="AA4291" s="31">
        <f t="shared" si="1198"/>
        <v>30.98</v>
      </c>
      <c r="AB4291" s="31" t="str">
        <f t="shared" si="1199"/>
        <v>-</v>
      </c>
    </row>
    <row r="4292" spans="1:28" x14ac:dyDescent="0.3">
      <c r="A4292" s="133">
        <v>42914.5</v>
      </c>
      <c r="B4292" s="152">
        <f t="shared" si="1200"/>
        <v>6</v>
      </c>
      <c r="C4292" s="152">
        <f t="shared" si="1201"/>
        <v>28</v>
      </c>
      <c r="D4292" s="152">
        <f t="shared" si="1202"/>
        <v>12</v>
      </c>
      <c r="E4292" s="38" t="str">
        <f t="shared" si="1203"/>
        <v/>
      </c>
      <c r="F4292" s="134">
        <v>25.52</v>
      </c>
      <c r="G4292" s="38">
        <f t="shared" si="1204"/>
        <v>25.52</v>
      </c>
      <c r="H4292" s="38" t="str">
        <f t="shared" si="1205"/>
        <v>-</v>
      </c>
      <c r="K4292" s="133">
        <v>43279.5</v>
      </c>
      <c r="L4292" s="9">
        <f t="shared" si="1188"/>
        <v>6</v>
      </c>
      <c r="M4292" s="9">
        <f t="shared" si="1189"/>
        <v>28</v>
      </c>
      <c r="N4292" s="9">
        <f t="shared" si="1190"/>
        <v>12</v>
      </c>
      <c r="O4292" s="31" t="str">
        <f t="shared" si="1191"/>
        <v/>
      </c>
      <c r="P4292" s="134">
        <v>44.15</v>
      </c>
      <c r="Q4292" s="31">
        <f t="shared" si="1192"/>
        <v>44.15</v>
      </c>
      <c r="R4292" s="31" t="str">
        <f t="shared" si="1193"/>
        <v>-</v>
      </c>
      <c r="U4292" s="133">
        <v>43644.5</v>
      </c>
      <c r="V4292" s="9">
        <f t="shared" si="1194"/>
        <v>6</v>
      </c>
      <c r="W4292" s="9">
        <f t="shared" si="1195"/>
        <v>28</v>
      </c>
      <c r="X4292" s="9">
        <f t="shared" si="1196"/>
        <v>12</v>
      </c>
      <c r="Y4292" s="31" t="str">
        <f t="shared" si="1197"/>
        <v/>
      </c>
      <c r="Z4292" s="134">
        <v>33.299999999999997</v>
      </c>
      <c r="AA4292" s="31">
        <f t="shared" si="1198"/>
        <v>33.299999999999997</v>
      </c>
      <c r="AB4292" s="31" t="str">
        <f t="shared" si="1199"/>
        <v>-</v>
      </c>
    </row>
    <row r="4293" spans="1:28" x14ac:dyDescent="0.3">
      <c r="A4293" s="133">
        <v>42914.541666666664</v>
      </c>
      <c r="B4293" s="152">
        <f t="shared" si="1200"/>
        <v>6</v>
      </c>
      <c r="C4293" s="152">
        <f t="shared" si="1201"/>
        <v>28</v>
      </c>
      <c r="D4293" s="152">
        <f t="shared" si="1202"/>
        <v>13</v>
      </c>
      <c r="E4293" s="38" t="str">
        <f t="shared" si="1203"/>
        <v/>
      </c>
      <c r="F4293" s="134">
        <v>27.31</v>
      </c>
      <c r="G4293" s="38">
        <f t="shared" si="1204"/>
        <v>27.31</v>
      </c>
      <c r="H4293" s="38" t="str">
        <f t="shared" si="1205"/>
        <v>-</v>
      </c>
      <c r="K4293" s="133">
        <v>43279.541666666664</v>
      </c>
      <c r="L4293" s="9">
        <f t="shared" si="1188"/>
        <v>6</v>
      </c>
      <c r="M4293" s="9">
        <f t="shared" si="1189"/>
        <v>28</v>
      </c>
      <c r="N4293" s="9">
        <f t="shared" si="1190"/>
        <v>13</v>
      </c>
      <c r="O4293" s="31" t="str">
        <f t="shared" si="1191"/>
        <v/>
      </c>
      <c r="P4293" s="134">
        <v>46.11</v>
      </c>
      <c r="Q4293" s="31">
        <f t="shared" si="1192"/>
        <v>46.11</v>
      </c>
      <c r="R4293" s="31" t="str">
        <f t="shared" si="1193"/>
        <v>-</v>
      </c>
      <c r="U4293" s="133">
        <v>43644.541666666664</v>
      </c>
      <c r="V4293" s="9">
        <f t="shared" si="1194"/>
        <v>6</v>
      </c>
      <c r="W4293" s="9">
        <f t="shared" si="1195"/>
        <v>28</v>
      </c>
      <c r="X4293" s="9">
        <f t="shared" si="1196"/>
        <v>13</v>
      </c>
      <c r="Y4293" s="31" t="str">
        <f t="shared" si="1197"/>
        <v/>
      </c>
      <c r="Z4293" s="134">
        <v>38.08</v>
      </c>
      <c r="AA4293" s="31">
        <f t="shared" si="1198"/>
        <v>38.08</v>
      </c>
      <c r="AB4293" s="31" t="str">
        <f t="shared" si="1199"/>
        <v>-</v>
      </c>
    </row>
    <row r="4294" spans="1:28" x14ac:dyDescent="0.3">
      <c r="A4294" s="133">
        <v>42914.583333333336</v>
      </c>
      <c r="B4294" s="152">
        <f t="shared" si="1200"/>
        <v>6</v>
      </c>
      <c r="C4294" s="152">
        <f t="shared" si="1201"/>
        <v>28</v>
      </c>
      <c r="D4294" s="152">
        <f t="shared" si="1202"/>
        <v>14</v>
      </c>
      <c r="E4294" s="38" t="str">
        <f t="shared" si="1203"/>
        <v/>
      </c>
      <c r="F4294" s="134">
        <v>28.67</v>
      </c>
      <c r="G4294" s="38">
        <f t="shared" si="1204"/>
        <v>28.67</v>
      </c>
      <c r="H4294" s="38" t="str">
        <f t="shared" si="1205"/>
        <v>-</v>
      </c>
      <c r="K4294" s="133">
        <v>43279.583333333336</v>
      </c>
      <c r="L4294" s="9">
        <f t="shared" si="1188"/>
        <v>6</v>
      </c>
      <c r="M4294" s="9">
        <f t="shared" si="1189"/>
        <v>28</v>
      </c>
      <c r="N4294" s="9">
        <f t="shared" si="1190"/>
        <v>14</v>
      </c>
      <c r="O4294" s="31" t="str">
        <f t="shared" si="1191"/>
        <v/>
      </c>
      <c r="P4294" s="134">
        <v>48.75</v>
      </c>
      <c r="Q4294" s="31">
        <f t="shared" si="1192"/>
        <v>48.75</v>
      </c>
      <c r="R4294" s="31" t="str">
        <f t="shared" si="1193"/>
        <v>-</v>
      </c>
      <c r="U4294" s="133">
        <v>43644.583333333336</v>
      </c>
      <c r="V4294" s="9">
        <f t="shared" si="1194"/>
        <v>6</v>
      </c>
      <c r="W4294" s="9">
        <f t="shared" si="1195"/>
        <v>28</v>
      </c>
      <c r="X4294" s="9">
        <f t="shared" si="1196"/>
        <v>14</v>
      </c>
      <c r="Y4294" s="31" t="str">
        <f t="shared" si="1197"/>
        <v/>
      </c>
      <c r="Z4294" s="134">
        <v>44.01</v>
      </c>
      <c r="AA4294" s="31">
        <f t="shared" si="1198"/>
        <v>44.01</v>
      </c>
      <c r="AB4294" s="31" t="str">
        <f t="shared" si="1199"/>
        <v>-</v>
      </c>
    </row>
    <row r="4295" spans="1:28" x14ac:dyDescent="0.3">
      <c r="A4295" s="133">
        <v>42914.625</v>
      </c>
      <c r="B4295" s="152">
        <f t="shared" si="1200"/>
        <v>6</v>
      </c>
      <c r="C4295" s="152">
        <f t="shared" si="1201"/>
        <v>28</v>
      </c>
      <c r="D4295" s="152">
        <f t="shared" si="1202"/>
        <v>15</v>
      </c>
      <c r="E4295" s="38" t="str">
        <f t="shared" si="1203"/>
        <v/>
      </c>
      <c r="F4295" s="134">
        <v>29.02</v>
      </c>
      <c r="G4295" s="38">
        <f t="shared" si="1204"/>
        <v>29.02</v>
      </c>
      <c r="H4295" s="38" t="str">
        <f t="shared" si="1205"/>
        <v>-</v>
      </c>
      <c r="K4295" s="133">
        <v>43279.625</v>
      </c>
      <c r="L4295" s="9">
        <f t="shared" si="1188"/>
        <v>6</v>
      </c>
      <c r="M4295" s="9">
        <f t="shared" si="1189"/>
        <v>28</v>
      </c>
      <c r="N4295" s="9">
        <f t="shared" si="1190"/>
        <v>15</v>
      </c>
      <c r="O4295" s="31" t="str">
        <f t="shared" si="1191"/>
        <v/>
      </c>
      <c r="P4295" s="134">
        <v>56.53</v>
      </c>
      <c r="Q4295" s="31">
        <f t="shared" si="1192"/>
        <v>56.53</v>
      </c>
      <c r="R4295" s="31" t="str">
        <f t="shared" si="1193"/>
        <v>-</v>
      </c>
      <c r="U4295" s="133">
        <v>43644.625</v>
      </c>
      <c r="V4295" s="9">
        <f t="shared" si="1194"/>
        <v>6</v>
      </c>
      <c r="W4295" s="9">
        <f t="shared" si="1195"/>
        <v>28</v>
      </c>
      <c r="X4295" s="9">
        <f t="shared" si="1196"/>
        <v>15</v>
      </c>
      <c r="Y4295" s="31" t="str">
        <f t="shared" si="1197"/>
        <v/>
      </c>
      <c r="Z4295" s="134">
        <v>48.66</v>
      </c>
      <c r="AA4295" s="31">
        <f t="shared" si="1198"/>
        <v>48.66</v>
      </c>
      <c r="AB4295" s="31" t="str">
        <f t="shared" si="1199"/>
        <v>-</v>
      </c>
    </row>
    <row r="4296" spans="1:28" x14ac:dyDescent="0.3">
      <c r="A4296" s="133">
        <v>42914.666666666664</v>
      </c>
      <c r="B4296" s="152">
        <f t="shared" si="1200"/>
        <v>6</v>
      </c>
      <c r="C4296" s="152">
        <f t="shared" si="1201"/>
        <v>28</v>
      </c>
      <c r="D4296" s="152">
        <f t="shared" si="1202"/>
        <v>16</v>
      </c>
      <c r="E4296" s="38" t="str">
        <f t="shared" si="1203"/>
        <v/>
      </c>
      <c r="F4296" s="134">
        <v>33.090000000000003</v>
      </c>
      <c r="G4296" s="38">
        <f t="shared" si="1204"/>
        <v>33.090000000000003</v>
      </c>
      <c r="H4296" s="38" t="str">
        <f t="shared" si="1205"/>
        <v>-</v>
      </c>
      <c r="K4296" s="133">
        <v>43279.666666666664</v>
      </c>
      <c r="L4296" s="9">
        <f t="shared" si="1188"/>
        <v>6</v>
      </c>
      <c r="M4296" s="9">
        <f t="shared" si="1189"/>
        <v>28</v>
      </c>
      <c r="N4296" s="9">
        <f t="shared" si="1190"/>
        <v>16</v>
      </c>
      <c r="O4296" s="31" t="str">
        <f t="shared" si="1191"/>
        <v/>
      </c>
      <c r="P4296" s="134">
        <v>58.93</v>
      </c>
      <c r="Q4296" s="31">
        <f t="shared" si="1192"/>
        <v>58.93</v>
      </c>
      <c r="R4296" s="31" t="str">
        <f t="shared" si="1193"/>
        <v>-</v>
      </c>
      <c r="U4296" s="133">
        <v>43644.666666666664</v>
      </c>
      <c r="V4296" s="9">
        <f t="shared" si="1194"/>
        <v>6</v>
      </c>
      <c r="W4296" s="9">
        <f t="shared" si="1195"/>
        <v>28</v>
      </c>
      <c r="X4296" s="9">
        <f t="shared" si="1196"/>
        <v>16</v>
      </c>
      <c r="Y4296" s="31" t="str">
        <f t="shared" si="1197"/>
        <v/>
      </c>
      <c r="Z4296" s="134">
        <v>57.36</v>
      </c>
      <c r="AA4296" s="31">
        <f t="shared" si="1198"/>
        <v>57.36</v>
      </c>
      <c r="AB4296" s="31" t="str">
        <f t="shared" si="1199"/>
        <v>-</v>
      </c>
    </row>
    <row r="4297" spans="1:28" x14ac:dyDescent="0.3">
      <c r="A4297" s="133">
        <v>42914.708333333336</v>
      </c>
      <c r="B4297" s="152">
        <f t="shared" si="1200"/>
        <v>6</v>
      </c>
      <c r="C4297" s="152">
        <f t="shared" si="1201"/>
        <v>28</v>
      </c>
      <c r="D4297" s="152">
        <f t="shared" si="1202"/>
        <v>17</v>
      </c>
      <c r="E4297" s="38" t="str">
        <f t="shared" si="1203"/>
        <v/>
      </c>
      <c r="F4297" s="134">
        <v>32.81</v>
      </c>
      <c r="G4297" s="38" t="str">
        <f t="shared" si="1204"/>
        <v>-</v>
      </c>
      <c r="H4297" s="38">
        <f t="shared" si="1205"/>
        <v>32.81</v>
      </c>
      <c r="K4297" s="133">
        <v>43279.708333333336</v>
      </c>
      <c r="L4297" s="9">
        <f t="shared" ref="L4297:L4360" si="1206">MONTH(K4297)</f>
        <v>6</v>
      </c>
      <c r="M4297" s="9">
        <f t="shared" ref="M4297:M4360" si="1207">DAY(K4297)</f>
        <v>28</v>
      </c>
      <c r="N4297" s="9">
        <f t="shared" ref="N4297:N4360" si="1208">HOUR(K4297)</f>
        <v>17</v>
      </c>
      <c r="O4297" s="31" t="str">
        <f t="shared" ref="O4297:O4360" si="1209">IF(WEEKDAY(K4297,2)&gt;5,"W","")</f>
        <v/>
      </c>
      <c r="P4297" s="134">
        <v>55.53</v>
      </c>
      <c r="Q4297" s="31" t="str">
        <f t="shared" ref="Q4297:Q4360" si="1210">IF(AND($L4297&gt;=$L$5,$L4297&lt;=$M$5),IF($O4297&lt;&gt;"W",IF(AND($N4297&gt;=$N$5,$N4297&lt;$P$5),$P4297,"-"),"-"),"-")</f>
        <v>-</v>
      </c>
      <c r="R4297" s="31">
        <f t="shared" ref="R4297:R4360" si="1211">IF(Q4297="-",P4297,"-")</f>
        <v>55.53</v>
      </c>
      <c r="U4297" s="133">
        <v>43644.708333333336</v>
      </c>
      <c r="V4297" s="9">
        <f t="shared" ref="V4297:V4360" si="1212">MONTH(U4297)</f>
        <v>6</v>
      </c>
      <c r="W4297" s="9">
        <f t="shared" ref="W4297:W4360" si="1213">DAY(U4297)</f>
        <v>28</v>
      </c>
      <c r="X4297" s="9">
        <f t="shared" ref="X4297:X4360" si="1214">HOUR(U4297)</f>
        <v>17</v>
      </c>
      <c r="Y4297" s="31" t="str">
        <f t="shared" ref="Y4297:Y4360" si="1215">IF(WEEKDAY(U4297,2)&gt;5,"W","")</f>
        <v/>
      </c>
      <c r="Z4297" s="134">
        <v>56.45</v>
      </c>
      <c r="AA4297" s="31" t="str">
        <f t="shared" ref="AA4297:AA4360" si="1216">IF(AND($V4297&gt;=$V$5,$V4297&lt;=$W$5),IF($Y4297&lt;&gt;"W",IF(AND($X4297&gt;=$X$5,$X4297&lt;$Z$5),$Z4297,"-"),"-"),"-")</f>
        <v>-</v>
      </c>
      <c r="AB4297" s="31">
        <f t="shared" ref="AB4297:AB4360" si="1217">IF(AA4297="-",Z4297,"-")</f>
        <v>56.45</v>
      </c>
    </row>
    <row r="4298" spans="1:28" x14ac:dyDescent="0.3">
      <c r="A4298" s="133">
        <v>42914.75</v>
      </c>
      <c r="B4298" s="152">
        <f t="shared" ref="B4298:B4361" si="1218">MONTH(A4298)</f>
        <v>6</v>
      </c>
      <c r="C4298" s="152">
        <f t="shared" ref="C4298:C4361" si="1219">DAY(A4298)</f>
        <v>28</v>
      </c>
      <c r="D4298" s="152">
        <f t="shared" ref="D4298:D4361" si="1220">HOUR(A4298)</f>
        <v>18</v>
      </c>
      <c r="E4298" s="38" t="str">
        <f t="shared" ref="E4298:E4361" si="1221">IF(WEEKDAY(A4298,2)&gt;5,"W","")</f>
        <v/>
      </c>
      <c r="F4298" s="134">
        <v>29</v>
      </c>
      <c r="G4298" s="38" t="str">
        <f t="shared" ref="G4298:G4361" si="1222">IF(AND($B4298&gt;=$B$5,$B4298&lt;=$C$5),IF($E4298&lt;&gt;"W",IF(AND($D4298&gt;=$D$5,$D4298&lt;$F$5),$F4298,"-"),"-"),"-")</f>
        <v>-</v>
      </c>
      <c r="H4298" s="38">
        <f t="shared" ref="H4298:H4361" si="1223">IF(G4298="-",F4298,"-")</f>
        <v>29</v>
      </c>
      <c r="K4298" s="133">
        <v>43279.75</v>
      </c>
      <c r="L4298" s="9">
        <f t="shared" si="1206"/>
        <v>6</v>
      </c>
      <c r="M4298" s="9">
        <f t="shared" si="1207"/>
        <v>28</v>
      </c>
      <c r="N4298" s="9">
        <f t="shared" si="1208"/>
        <v>18</v>
      </c>
      <c r="O4298" s="31" t="str">
        <f t="shared" si="1209"/>
        <v/>
      </c>
      <c r="P4298" s="134">
        <v>47.18</v>
      </c>
      <c r="Q4298" s="31" t="str">
        <f t="shared" si="1210"/>
        <v>-</v>
      </c>
      <c r="R4298" s="31">
        <f t="shared" si="1211"/>
        <v>47.18</v>
      </c>
      <c r="U4298" s="133">
        <v>43644.75</v>
      </c>
      <c r="V4298" s="9">
        <f t="shared" si="1212"/>
        <v>6</v>
      </c>
      <c r="W4298" s="9">
        <f t="shared" si="1213"/>
        <v>28</v>
      </c>
      <c r="X4298" s="9">
        <f t="shared" si="1214"/>
        <v>18</v>
      </c>
      <c r="Y4298" s="31" t="str">
        <f t="shared" si="1215"/>
        <v/>
      </c>
      <c r="Z4298" s="134">
        <v>41.48</v>
      </c>
      <c r="AA4298" s="31" t="str">
        <f t="shared" si="1216"/>
        <v>-</v>
      </c>
      <c r="AB4298" s="31">
        <f t="shared" si="1217"/>
        <v>41.48</v>
      </c>
    </row>
    <row r="4299" spans="1:28" x14ac:dyDescent="0.3">
      <c r="A4299" s="133">
        <v>42914.791666666664</v>
      </c>
      <c r="B4299" s="152">
        <f t="shared" si="1218"/>
        <v>6</v>
      </c>
      <c r="C4299" s="152">
        <f t="shared" si="1219"/>
        <v>28</v>
      </c>
      <c r="D4299" s="152">
        <f t="shared" si="1220"/>
        <v>19</v>
      </c>
      <c r="E4299" s="38" t="str">
        <f t="shared" si="1221"/>
        <v/>
      </c>
      <c r="F4299" s="134">
        <v>27.54</v>
      </c>
      <c r="G4299" s="38" t="str">
        <f t="shared" si="1222"/>
        <v>-</v>
      </c>
      <c r="H4299" s="38">
        <f t="shared" si="1223"/>
        <v>27.54</v>
      </c>
      <c r="K4299" s="133">
        <v>43279.791666666664</v>
      </c>
      <c r="L4299" s="9">
        <f t="shared" si="1206"/>
        <v>6</v>
      </c>
      <c r="M4299" s="9">
        <f t="shared" si="1207"/>
        <v>28</v>
      </c>
      <c r="N4299" s="9">
        <f t="shared" si="1208"/>
        <v>19</v>
      </c>
      <c r="O4299" s="31" t="str">
        <f t="shared" si="1209"/>
        <v/>
      </c>
      <c r="P4299" s="134">
        <v>43.54</v>
      </c>
      <c r="Q4299" s="31" t="str">
        <f t="shared" si="1210"/>
        <v>-</v>
      </c>
      <c r="R4299" s="31">
        <f t="shared" si="1211"/>
        <v>43.54</v>
      </c>
      <c r="U4299" s="133">
        <v>43644.791666666664</v>
      </c>
      <c r="V4299" s="9">
        <f t="shared" si="1212"/>
        <v>6</v>
      </c>
      <c r="W4299" s="9">
        <f t="shared" si="1213"/>
        <v>28</v>
      </c>
      <c r="X4299" s="9">
        <f t="shared" si="1214"/>
        <v>19</v>
      </c>
      <c r="Y4299" s="31" t="str">
        <f t="shared" si="1215"/>
        <v/>
      </c>
      <c r="Z4299" s="134">
        <v>35.51</v>
      </c>
      <c r="AA4299" s="31" t="str">
        <f t="shared" si="1216"/>
        <v>-</v>
      </c>
      <c r="AB4299" s="31">
        <f t="shared" si="1217"/>
        <v>35.51</v>
      </c>
    </row>
    <row r="4300" spans="1:28" x14ac:dyDescent="0.3">
      <c r="A4300" s="133">
        <v>42914.833333333336</v>
      </c>
      <c r="B4300" s="152">
        <f t="shared" si="1218"/>
        <v>6</v>
      </c>
      <c r="C4300" s="152">
        <f t="shared" si="1219"/>
        <v>28</v>
      </c>
      <c r="D4300" s="152">
        <f t="shared" si="1220"/>
        <v>20</v>
      </c>
      <c r="E4300" s="38" t="str">
        <f t="shared" si="1221"/>
        <v/>
      </c>
      <c r="F4300" s="134">
        <v>27.32</v>
      </c>
      <c r="G4300" s="38" t="str">
        <f t="shared" si="1222"/>
        <v>-</v>
      </c>
      <c r="H4300" s="38">
        <f t="shared" si="1223"/>
        <v>27.32</v>
      </c>
      <c r="K4300" s="133">
        <v>43279.833333333336</v>
      </c>
      <c r="L4300" s="9">
        <f t="shared" si="1206"/>
        <v>6</v>
      </c>
      <c r="M4300" s="9">
        <f t="shared" si="1207"/>
        <v>28</v>
      </c>
      <c r="N4300" s="9">
        <f t="shared" si="1208"/>
        <v>20</v>
      </c>
      <c r="O4300" s="31" t="str">
        <f t="shared" si="1209"/>
        <v/>
      </c>
      <c r="P4300" s="134">
        <v>40.97</v>
      </c>
      <c r="Q4300" s="31" t="str">
        <f t="shared" si="1210"/>
        <v>-</v>
      </c>
      <c r="R4300" s="31">
        <f t="shared" si="1211"/>
        <v>40.97</v>
      </c>
      <c r="U4300" s="133">
        <v>43644.833333333336</v>
      </c>
      <c r="V4300" s="9">
        <f t="shared" si="1212"/>
        <v>6</v>
      </c>
      <c r="W4300" s="9">
        <f t="shared" si="1213"/>
        <v>28</v>
      </c>
      <c r="X4300" s="9">
        <f t="shared" si="1214"/>
        <v>20</v>
      </c>
      <c r="Y4300" s="31" t="str">
        <f t="shared" si="1215"/>
        <v/>
      </c>
      <c r="Z4300" s="134">
        <v>31.63</v>
      </c>
      <c r="AA4300" s="31" t="str">
        <f t="shared" si="1216"/>
        <v>-</v>
      </c>
      <c r="AB4300" s="31">
        <f t="shared" si="1217"/>
        <v>31.63</v>
      </c>
    </row>
    <row r="4301" spans="1:28" x14ac:dyDescent="0.3">
      <c r="A4301" s="133">
        <v>42914.875</v>
      </c>
      <c r="B4301" s="152">
        <f t="shared" si="1218"/>
        <v>6</v>
      </c>
      <c r="C4301" s="152">
        <f t="shared" si="1219"/>
        <v>28</v>
      </c>
      <c r="D4301" s="152">
        <f t="shared" si="1220"/>
        <v>21</v>
      </c>
      <c r="E4301" s="38" t="str">
        <f t="shared" si="1221"/>
        <v/>
      </c>
      <c r="F4301" s="134">
        <v>26.3</v>
      </c>
      <c r="G4301" s="38" t="str">
        <f t="shared" si="1222"/>
        <v>-</v>
      </c>
      <c r="H4301" s="38">
        <f t="shared" si="1223"/>
        <v>26.3</v>
      </c>
      <c r="K4301" s="133">
        <v>43279.875</v>
      </c>
      <c r="L4301" s="9">
        <f t="shared" si="1206"/>
        <v>6</v>
      </c>
      <c r="M4301" s="9">
        <f t="shared" si="1207"/>
        <v>28</v>
      </c>
      <c r="N4301" s="9">
        <f t="shared" si="1208"/>
        <v>21</v>
      </c>
      <c r="O4301" s="31" t="str">
        <f t="shared" si="1209"/>
        <v/>
      </c>
      <c r="P4301" s="134">
        <v>37.71</v>
      </c>
      <c r="Q4301" s="31" t="str">
        <f t="shared" si="1210"/>
        <v>-</v>
      </c>
      <c r="R4301" s="31">
        <f t="shared" si="1211"/>
        <v>37.71</v>
      </c>
      <c r="U4301" s="133">
        <v>43644.875</v>
      </c>
      <c r="V4301" s="9">
        <f t="shared" si="1212"/>
        <v>6</v>
      </c>
      <c r="W4301" s="9">
        <f t="shared" si="1213"/>
        <v>28</v>
      </c>
      <c r="X4301" s="9">
        <f t="shared" si="1214"/>
        <v>21</v>
      </c>
      <c r="Y4301" s="31" t="str">
        <f t="shared" si="1215"/>
        <v/>
      </c>
      <c r="Z4301" s="134">
        <v>29.87</v>
      </c>
      <c r="AA4301" s="31" t="str">
        <f t="shared" si="1216"/>
        <v>-</v>
      </c>
      <c r="AB4301" s="31">
        <f t="shared" si="1217"/>
        <v>29.87</v>
      </c>
    </row>
    <row r="4302" spans="1:28" x14ac:dyDescent="0.3">
      <c r="A4302" s="133">
        <v>42914.916666666664</v>
      </c>
      <c r="B4302" s="152">
        <f t="shared" si="1218"/>
        <v>6</v>
      </c>
      <c r="C4302" s="152">
        <f t="shared" si="1219"/>
        <v>28</v>
      </c>
      <c r="D4302" s="152">
        <f t="shared" si="1220"/>
        <v>22</v>
      </c>
      <c r="E4302" s="38" t="str">
        <f t="shared" si="1221"/>
        <v/>
      </c>
      <c r="F4302" s="134">
        <v>22.78</v>
      </c>
      <c r="G4302" s="38" t="str">
        <f t="shared" si="1222"/>
        <v>-</v>
      </c>
      <c r="H4302" s="38">
        <f t="shared" si="1223"/>
        <v>22.78</v>
      </c>
      <c r="K4302" s="133">
        <v>43279.916666666664</v>
      </c>
      <c r="L4302" s="9">
        <f t="shared" si="1206"/>
        <v>6</v>
      </c>
      <c r="M4302" s="9">
        <f t="shared" si="1207"/>
        <v>28</v>
      </c>
      <c r="N4302" s="9">
        <f t="shared" si="1208"/>
        <v>22</v>
      </c>
      <c r="O4302" s="31" t="str">
        <f t="shared" si="1209"/>
        <v/>
      </c>
      <c r="P4302" s="134">
        <v>32.72</v>
      </c>
      <c r="Q4302" s="31" t="str">
        <f t="shared" si="1210"/>
        <v>-</v>
      </c>
      <c r="R4302" s="31">
        <f t="shared" si="1211"/>
        <v>32.72</v>
      </c>
      <c r="U4302" s="133">
        <v>43644.916666666664</v>
      </c>
      <c r="V4302" s="9">
        <f t="shared" si="1212"/>
        <v>6</v>
      </c>
      <c r="W4302" s="9">
        <f t="shared" si="1213"/>
        <v>28</v>
      </c>
      <c r="X4302" s="9">
        <f t="shared" si="1214"/>
        <v>22</v>
      </c>
      <c r="Y4302" s="31" t="str">
        <f t="shared" si="1215"/>
        <v/>
      </c>
      <c r="Z4302" s="134">
        <v>25.43</v>
      </c>
      <c r="AA4302" s="31" t="str">
        <f t="shared" si="1216"/>
        <v>-</v>
      </c>
      <c r="AB4302" s="31">
        <f t="shared" si="1217"/>
        <v>25.43</v>
      </c>
    </row>
    <row r="4303" spans="1:28" x14ac:dyDescent="0.3">
      <c r="A4303" s="133">
        <v>42914.958333333336</v>
      </c>
      <c r="B4303" s="152">
        <f t="shared" si="1218"/>
        <v>6</v>
      </c>
      <c r="C4303" s="152">
        <f t="shared" si="1219"/>
        <v>28</v>
      </c>
      <c r="D4303" s="152">
        <f t="shared" si="1220"/>
        <v>23</v>
      </c>
      <c r="E4303" s="38" t="str">
        <f t="shared" si="1221"/>
        <v/>
      </c>
      <c r="F4303" s="134">
        <v>20.27</v>
      </c>
      <c r="G4303" s="38" t="str">
        <f t="shared" si="1222"/>
        <v>-</v>
      </c>
      <c r="H4303" s="38">
        <f t="shared" si="1223"/>
        <v>20.27</v>
      </c>
      <c r="K4303" s="133">
        <v>43279.958333333336</v>
      </c>
      <c r="L4303" s="9">
        <f t="shared" si="1206"/>
        <v>6</v>
      </c>
      <c r="M4303" s="9">
        <f t="shared" si="1207"/>
        <v>28</v>
      </c>
      <c r="N4303" s="9">
        <f t="shared" si="1208"/>
        <v>23</v>
      </c>
      <c r="O4303" s="31" t="str">
        <f t="shared" si="1209"/>
        <v/>
      </c>
      <c r="P4303" s="134">
        <v>27.63</v>
      </c>
      <c r="Q4303" s="31" t="str">
        <f t="shared" si="1210"/>
        <v>-</v>
      </c>
      <c r="R4303" s="31">
        <f t="shared" si="1211"/>
        <v>27.63</v>
      </c>
      <c r="U4303" s="133">
        <v>43644.958333333336</v>
      </c>
      <c r="V4303" s="9">
        <f t="shared" si="1212"/>
        <v>6</v>
      </c>
      <c r="W4303" s="9">
        <f t="shared" si="1213"/>
        <v>28</v>
      </c>
      <c r="X4303" s="9">
        <f t="shared" si="1214"/>
        <v>23</v>
      </c>
      <c r="Y4303" s="31" t="str">
        <f t="shared" si="1215"/>
        <v/>
      </c>
      <c r="Z4303" s="134">
        <v>22.77</v>
      </c>
      <c r="AA4303" s="31" t="str">
        <f t="shared" si="1216"/>
        <v>-</v>
      </c>
      <c r="AB4303" s="31">
        <f t="shared" si="1217"/>
        <v>22.77</v>
      </c>
    </row>
    <row r="4304" spans="1:28" x14ac:dyDescent="0.3">
      <c r="A4304" s="133">
        <v>42915</v>
      </c>
      <c r="B4304" s="152">
        <f t="shared" si="1218"/>
        <v>6</v>
      </c>
      <c r="C4304" s="152">
        <f t="shared" si="1219"/>
        <v>29</v>
      </c>
      <c r="D4304" s="152">
        <f t="shared" si="1220"/>
        <v>0</v>
      </c>
      <c r="E4304" s="38" t="str">
        <f t="shared" si="1221"/>
        <v/>
      </c>
      <c r="F4304" s="134">
        <v>18.96</v>
      </c>
      <c r="G4304" s="38" t="str">
        <f t="shared" si="1222"/>
        <v>-</v>
      </c>
      <c r="H4304" s="38">
        <f t="shared" si="1223"/>
        <v>18.96</v>
      </c>
      <c r="K4304" s="133">
        <v>43280</v>
      </c>
      <c r="L4304" s="9">
        <f t="shared" si="1206"/>
        <v>6</v>
      </c>
      <c r="M4304" s="9">
        <f t="shared" si="1207"/>
        <v>29</v>
      </c>
      <c r="N4304" s="9">
        <f t="shared" si="1208"/>
        <v>0</v>
      </c>
      <c r="O4304" s="31" t="str">
        <f t="shared" si="1209"/>
        <v/>
      </c>
      <c r="P4304" s="134">
        <v>23.73</v>
      </c>
      <c r="Q4304" s="31" t="str">
        <f t="shared" si="1210"/>
        <v>-</v>
      </c>
      <c r="R4304" s="31">
        <f t="shared" si="1211"/>
        <v>23.73</v>
      </c>
      <c r="U4304" s="133">
        <v>43645</v>
      </c>
      <c r="V4304" s="9">
        <f t="shared" si="1212"/>
        <v>6</v>
      </c>
      <c r="W4304" s="9">
        <f t="shared" si="1213"/>
        <v>29</v>
      </c>
      <c r="X4304" s="9">
        <f t="shared" si="1214"/>
        <v>0</v>
      </c>
      <c r="Y4304" s="31" t="str">
        <f t="shared" si="1215"/>
        <v>W</v>
      </c>
      <c r="Z4304" s="134">
        <v>19.649999999999999</v>
      </c>
      <c r="AA4304" s="31" t="str">
        <f t="shared" si="1216"/>
        <v>-</v>
      </c>
      <c r="AB4304" s="31">
        <f t="shared" si="1217"/>
        <v>19.649999999999999</v>
      </c>
    </row>
    <row r="4305" spans="1:28" x14ac:dyDescent="0.3">
      <c r="A4305" s="133">
        <v>42915.041666666664</v>
      </c>
      <c r="B4305" s="152">
        <f t="shared" si="1218"/>
        <v>6</v>
      </c>
      <c r="C4305" s="152">
        <f t="shared" si="1219"/>
        <v>29</v>
      </c>
      <c r="D4305" s="152">
        <f t="shared" si="1220"/>
        <v>1</v>
      </c>
      <c r="E4305" s="38" t="str">
        <f t="shared" si="1221"/>
        <v/>
      </c>
      <c r="F4305" s="134">
        <v>18.260000000000002</v>
      </c>
      <c r="G4305" s="38" t="str">
        <f t="shared" si="1222"/>
        <v>-</v>
      </c>
      <c r="H4305" s="38">
        <f t="shared" si="1223"/>
        <v>18.260000000000002</v>
      </c>
      <c r="K4305" s="133">
        <v>43280.041666666664</v>
      </c>
      <c r="L4305" s="9">
        <f t="shared" si="1206"/>
        <v>6</v>
      </c>
      <c r="M4305" s="9">
        <f t="shared" si="1207"/>
        <v>29</v>
      </c>
      <c r="N4305" s="9">
        <f t="shared" si="1208"/>
        <v>1</v>
      </c>
      <c r="O4305" s="31" t="str">
        <f t="shared" si="1209"/>
        <v/>
      </c>
      <c r="P4305" s="134">
        <v>20.45</v>
      </c>
      <c r="Q4305" s="31" t="str">
        <f t="shared" si="1210"/>
        <v>-</v>
      </c>
      <c r="R4305" s="31">
        <f t="shared" si="1211"/>
        <v>20.45</v>
      </c>
      <c r="U4305" s="133">
        <v>43645.041666666664</v>
      </c>
      <c r="V4305" s="9">
        <f t="shared" si="1212"/>
        <v>6</v>
      </c>
      <c r="W4305" s="9">
        <f t="shared" si="1213"/>
        <v>29</v>
      </c>
      <c r="X4305" s="9">
        <f t="shared" si="1214"/>
        <v>1</v>
      </c>
      <c r="Y4305" s="31" t="str">
        <f t="shared" si="1215"/>
        <v>W</v>
      </c>
      <c r="Z4305" s="134">
        <v>17.68</v>
      </c>
      <c r="AA4305" s="31" t="str">
        <f t="shared" si="1216"/>
        <v>-</v>
      </c>
      <c r="AB4305" s="31">
        <f t="shared" si="1217"/>
        <v>17.68</v>
      </c>
    </row>
    <row r="4306" spans="1:28" x14ac:dyDescent="0.3">
      <c r="A4306" s="133">
        <v>42915.083333333336</v>
      </c>
      <c r="B4306" s="152">
        <f t="shared" si="1218"/>
        <v>6</v>
      </c>
      <c r="C4306" s="152">
        <f t="shared" si="1219"/>
        <v>29</v>
      </c>
      <c r="D4306" s="152">
        <f t="shared" si="1220"/>
        <v>2</v>
      </c>
      <c r="E4306" s="38" t="str">
        <f t="shared" si="1221"/>
        <v/>
      </c>
      <c r="F4306" s="134">
        <v>16.8</v>
      </c>
      <c r="G4306" s="38" t="str">
        <f t="shared" si="1222"/>
        <v>-</v>
      </c>
      <c r="H4306" s="38">
        <f t="shared" si="1223"/>
        <v>16.8</v>
      </c>
      <c r="K4306" s="133">
        <v>43280.083333333336</v>
      </c>
      <c r="L4306" s="9">
        <f t="shared" si="1206"/>
        <v>6</v>
      </c>
      <c r="M4306" s="9">
        <f t="shared" si="1207"/>
        <v>29</v>
      </c>
      <c r="N4306" s="9">
        <f t="shared" si="1208"/>
        <v>2</v>
      </c>
      <c r="O4306" s="31" t="str">
        <f t="shared" si="1209"/>
        <v/>
      </c>
      <c r="P4306" s="134">
        <v>19.53</v>
      </c>
      <c r="Q4306" s="31" t="str">
        <f t="shared" si="1210"/>
        <v>-</v>
      </c>
      <c r="R4306" s="31">
        <f t="shared" si="1211"/>
        <v>19.53</v>
      </c>
      <c r="U4306" s="133">
        <v>43645.083333333336</v>
      </c>
      <c r="V4306" s="9">
        <f t="shared" si="1212"/>
        <v>6</v>
      </c>
      <c r="W4306" s="9">
        <f t="shared" si="1213"/>
        <v>29</v>
      </c>
      <c r="X4306" s="9">
        <f t="shared" si="1214"/>
        <v>2</v>
      </c>
      <c r="Y4306" s="31" t="str">
        <f t="shared" si="1215"/>
        <v>W</v>
      </c>
      <c r="Z4306" s="134">
        <v>16.309999999999999</v>
      </c>
      <c r="AA4306" s="31" t="str">
        <f t="shared" si="1216"/>
        <v>-</v>
      </c>
      <c r="AB4306" s="31">
        <f t="shared" si="1217"/>
        <v>16.309999999999999</v>
      </c>
    </row>
    <row r="4307" spans="1:28" x14ac:dyDescent="0.3">
      <c r="A4307" s="133">
        <v>42915.125</v>
      </c>
      <c r="B4307" s="152">
        <f t="shared" si="1218"/>
        <v>6</v>
      </c>
      <c r="C4307" s="152">
        <f t="shared" si="1219"/>
        <v>29</v>
      </c>
      <c r="D4307" s="152">
        <f t="shared" si="1220"/>
        <v>3</v>
      </c>
      <c r="E4307" s="38" t="str">
        <f t="shared" si="1221"/>
        <v/>
      </c>
      <c r="F4307" s="134">
        <v>15.26</v>
      </c>
      <c r="G4307" s="38" t="str">
        <f t="shared" si="1222"/>
        <v>-</v>
      </c>
      <c r="H4307" s="38">
        <f t="shared" si="1223"/>
        <v>15.26</v>
      </c>
      <c r="K4307" s="133">
        <v>43280.125</v>
      </c>
      <c r="L4307" s="9">
        <f t="shared" si="1206"/>
        <v>6</v>
      </c>
      <c r="M4307" s="9">
        <f t="shared" si="1207"/>
        <v>29</v>
      </c>
      <c r="N4307" s="9">
        <f t="shared" si="1208"/>
        <v>3</v>
      </c>
      <c r="O4307" s="31" t="str">
        <f t="shared" si="1209"/>
        <v/>
      </c>
      <c r="P4307" s="134">
        <v>19.2</v>
      </c>
      <c r="Q4307" s="31" t="str">
        <f t="shared" si="1210"/>
        <v>-</v>
      </c>
      <c r="R4307" s="31">
        <f t="shared" si="1211"/>
        <v>19.2</v>
      </c>
      <c r="U4307" s="133">
        <v>43645.125</v>
      </c>
      <c r="V4307" s="9">
        <f t="shared" si="1212"/>
        <v>6</v>
      </c>
      <c r="W4307" s="9">
        <f t="shared" si="1213"/>
        <v>29</v>
      </c>
      <c r="X4307" s="9">
        <f t="shared" si="1214"/>
        <v>3</v>
      </c>
      <c r="Y4307" s="31" t="str">
        <f t="shared" si="1215"/>
        <v>W</v>
      </c>
      <c r="Z4307" s="134">
        <v>15.52</v>
      </c>
      <c r="AA4307" s="31" t="str">
        <f t="shared" si="1216"/>
        <v>-</v>
      </c>
      <c r="AB4307" s="31">
        <f t="shared" si="1217"/>
        <v>15.52</v>
      </c>
    </row>
    <row r="4308" spans="1:28" x14ac:dyDescent="0.3">
      <c r="A4308" s="133">
        <v>42915.166666666664</v>
      </c>
      <c r="B4308" s="152">
        <f t="shared" si="1218"/>
        <v>6</v>
      </c>
      <c r="C4308" s="152">
        <f t="shared" si="1219"/>
        <v>29</v>
      </c>
      <c r="D4308" s="152">
        <f t="shared" si="1220"/>
        <v>4</v>
      </c>
      <c r="E4308" s="38" t="str">
        <f t="shared" si="1221"/>
        <v/>
      </c>
      <c r="F4308" s="134">
        <v>15.99</v>
      </c>
      <c r="G4308" s="38" t="str">
        <f t="shared" si="1222"/>
        <v>-</v>
      </c>
      <c r="H4308" s="38">
        <f t="shared" si="1223"/>
        <v>15.99</v>
      </c>
      <c r="K4308" s="133">
        <v>43280.166666666664</v>
      </c>
      <c r="L4308" s="9">
        <f t="shared" si="1206"/>
        <v>6</v>
      </c>
      <c r="M4308" s="9">
        <f t="shared" si="1207"/>
        <v>29</v>
      </c>
      <c r="N4308" s="9">
        <f t="shared" si="1208"/>
        <v>4</v>
      </c>
      <c r="O4308" s="31" t="str">
        <f t="shared" si="1209"/>
        <v/>
      </c>
      <c r="P4308" s="134">
        <v>19.11</v>
      </c>
      <c r="Q4308" s="31" t="str">
        <f t="shared" si="1210"/>
        <v>-</v>
      </c>
      <c r="R4308" s="31">
        <f t="shared" si="1211"/>
        <v>19.11</v>
      </c>
      <c r="U4308" s="133">
        <v>43645.166666666664</v>
      </c>
      <c r="V4308" s="9">
        <f t="shared" si="1212"/>
        <v>6</v>
      </c>
      <c r="W4308" s="9">
        <f t="shared" si="1213"/>
        <v>29</v>
      </c>
      <c r="X4308" s="9">
        <f t="shared" si="1214"/>
        <v>4</v>
      </c>
      <c r="Y4308" s="31" t="str">
        <f t="shared" si="1215"/>
        <v>W</v>
      </c>
      <c r="Z4308" s="134">
        <v>15.16</v>
      </c>
      <c r="AA4308" s="31" t="str">
        <f t="shared" si="1216"/>
        <v>-</v>
      </c>
      <c r="AB4308" s="31">
        <f t="shared" si="1217"/>
        <v>15.16</v>
      </c>
    </row>
    <row r="4309" spans="1:28" x14ac:dyDescent="0.3">
      <c r="A4309" s="133">
        <v>42915.208333333336</v>
      </c>
      <c r="B4309" s="152">
        <f t="shared" si="1218"/>
        <v>6</v>
      </c>
      <c r="C4309" s="152">
        <f t="shared" si="1219"/>
        <v>29</v>
      </c>
      <c r="D4309" s="152">
        <f t="shared" si="1220"/>
        <v>5</v>
      </c>
      <c r="E4309" s="38" t="str">
        <f t="shared" si="1221"/>
        <v/>
      </c>
      <c r="F4309" s="134">
        <v>18.36</v>
      </c>
      <c r="G4309" s="38" t="str">
        <f t="shared" si="1222"/>
        <v>-</v>
      </c>
      <c r="H4309" s="38">
        <f t="shared" si="1223"/>
        <v>18.36</v>
      </c>
      <c r="K4309" s="133">
        <v>43280.208333333336</v>
      </c>
      <c r="L4309" s="9">
        <f t="shared" si="1206"/>
        <v>6</v>
      </c>
      <c r="M4309" s="9">
        <f t="shared" si="1207"/>
        <v>29</v>
      </c>
      <c r="N4309" s="9">
        <f t="shared" si="1208"/>
        <v>5</v>
      </c>
      <c r="O4309" s="31" t="str">
        <f t="shared" si="1209"/>
        <v/>
      </c>
      <c r="P4309" s="134">
        <v>19.8</v>
      </c>
      <c r="Q4309" s="31" t="str">
        <f t="shared" si="1210"/>
        <v>-</v>
      </c>
      <c r="R4309" s="31">
        <f t="shared" si="1211"/>
        <v>19.8</v>
      </c>
      <c r="U4309" s="133">
        <v>43645.208333333336</v>
      </c>
      <c r="V4309" s="9">
        <f t="shared" si="1212"/>
        <v>6</v>
      </c>
      <c r="W4309" s="9">
        <f t="shared" si="1213"/>
        <v>29</v>
      </c>
      <c r="X4309" s="9">
        <f t="shared" si="1214"/>
        <v>5</v>
      </c>
      <c r="Y4309" s="31" t="str">
        <f t="shared" si="1215"/>
        <v>W</v>
      </c>
      <c r="Z4309" s="134">
        <v>14.87</v>
      </c>
      <c r="AA4309" s="31" t="str">
        <f t="shared" si="1216"/>
        <v>-</v>
      </c>
      <c r="AB4309" s="31">
        <f t="shared" si="1217"/>
        <v>14.87</v>
      </c>
    </row>
    <row r="4310" spans="1:28" x14ac:dyDescent="0.3">
      <c r="A4310" s="133">
        <v>42915.25</v>
      </c>
      <c r="B4310" s="152">
        <f t="shared" si="1218"/>
        <v>6</v>
      </c>
      <c r="C4310" s="152">
        <f t="shared" si="1219"/>
        <v>29</v>
      </c>
      <c r="D4310" s="152">
        <f t="shared" si="1220"/>
        <v>6</v>
      </c>
      <c r="E4310" s="38" t="str">
        <f t="shared" si="1221"/>
        <v/>
      </c>
      <c r="F4310" s="134">
        <v>19.8</v>
      </c>
      <c r="G4310" s="38" t="str">
        <f t="shared" si="1222"/>
        <v>-</v>
      </c>
      <c r="H4310" s="38">
        <f t="shared" si="1223"/>
        <v>19.8</v>
      </c>
      <c r="K4310" s="133">
        <v>43280.25</v>
      </c>
      <c r="L4310" s="9">
        <f t="shared" si="1206"/>
        <v>6</v>
      </c>
      <c r="M4310" s="9">
        <f t="shared" si="1207"/>
        <v>29</v>
      </c>
      <c r="N4310" s="9">
        <f t="shared" si="1208"/>
        <v>6</v>
      </c>
      <c r="O4310" s="31" t="str">
        <f t="shared" si="1209"/>
        <v/>
      </c>
      <c r="P4310" s="134">
        <v>21.5</v>
      </c>
      <c r="Q4310" s="31" t="str">
        <f t="shared" si="1210"/>
        <v>-</v>
      </c>
      <c r="R4310" s="31">
        <f t="shared" si="1211"/>
        <v>21.5</v>
      </c>
      <c r="U4310" s="133">
        <v>43645.25</v>
      </c>
      <c r="V4310" s="9">
        <f t="shared" si="1212"/>
        <v>6</v>
      </c>
      <c r="W4310" s="9">
        <f t="shared" si="1213"/>
        <v>29</v>
      </c>
      <c r="X4310" s="9">
        <f t="shared" si="1214"/>
        <v>6</v>
      </c>
      <c r="Y4310" s="31" t="str">
        <f t="shared" si="1215"/>
        <v>W</v>
      </c>
      <c r="Z4310" s="134">
        <v>15</v>
      </c>
      <c r="AA4310" s="31" t="str">
        <f t="shared" si="1216"/>
        <v>-</v>
      </c>
      <c r="AB4310" s="31">
        <f t="shared" si="1217"/>
        <v>15</v>
      </c>
    </row>
    <row r="4311" spans="1:28" x14ac:dyDescent="0.3">
      <c r="A4311" s="133">
        <v>42915.291666666664</v>
      </c>
      <c r="B4311" s="152">
        <f t="shared" si="1218"/>
        <v>6</v>
      </c>
      <c r="C4311" s="152">
        <f t="shared" si="1219"/>
        <v>29</v>
      </c>
      <c r="D4311" s="152">
        <f t="shared" si="1220"/>
        <v>7</v>
      </c>
      <c r="E4311" s="38" t="str">
        <f t="shared" si="1221"/>
        <v/>
      </c>
      <c r="F4311" s="134">
        <v>21.1</v>
      </c>
      <c r="G4311" s="38" t="str">
        <f t="shared" si="1222"/>
        <v>-</v>
      </c>
      <c r="H4311" s="38">
        <f t="shared" si="1223"/>
        <v>21.1</v>
      </c>
      <c r="K4311" s="133">
        <v>43280.291666666664</v>
      </c>
      <c r="L4311" s="9">
        <f t="shared" si="1206"/>
        <v>6</v>
      </c>
      <c r="M4311" s="9">
        <f t="shared" si="1207"/>
        <v>29</v>
      </c>
      <c r="N4311" s="9">
        <f t="shared" si="1208"/>
        <v>7</v>
      </c>
      <c r="O4311" s="31" t="str">
        <f t="shared" si="1209"/>
        <v/>
      </c>
      <c r="P4311" s="134">
        <v>24.11</v>
      </c>
      <c r="Q4311" s="31" t="str">
        <f t="shared" si="1210"/>
        <v>-</v>
      </c>
      <c r="R4311" s="31">
        <f t="shared" si="1211"/>
        <v>24.11</v>
      </c>
      <c r="U4311" s="133">
        <v>43645.291666666664</v>
      </c>
      <c r="V4311" s="9">
        <f t="shared" si="1212"/>
        <v>6</v>
      </c>
      <c r="W4311" s="9">
        <f t="shared" si="1213"/>
        <v>29</v>
      </c>
      <c r="X4311" s="9">
        <f t="shared" si="1214"/>
        <v>7</v>
      </c>
      <c r="Y4311" s="31" t="str">
        <f t="shared" si="1215"/>
        <v>W</v>
      </c>
      <c r="Z4311" s="134">
        <v>17.34</v>
      </c>
      <c r="AA4311" s="31" t="str">
        <f t="shared" si="1216"/>
        <v>-</v>
      </c>
      <c r="AB4311" s="31">
        <f t="shared" si="1217"/>
        <v>17.34</v>
      </c>
    </row>
    <row r="4312" spans="1:28" x14ac:dyDescent="0.3">
      <c r="A4312" s="133">
        <v>42915.333333333336</v>
      </c>
      <c r="B4312" s="152">
        <f t="shared" si="1218"/>
        <v>6</v>
      </c>
      <c r="C4312" s="152">
        <f t="shared" si="1219"/>
        <v>29</v>
      </c>
      <c r="D4312" s="152">
        <f t="shared" si="1220"/>
        <v>8</v>
      </c>
      <c r="E4312" s="38" t="str">
        <f t="shared" si="1221"/>
        <v/>
      </c>
      <c r="F4312" s="134">
        <v>22.78</v>
      </c>
      <c r="G4312" s="38">
        <f t="shared" si="1222"/>
        <v>22.78</v>
      </c>
      <c r="H4312" s="38" t="str">
        <f t="shared" si="1223"/>
        <v>-</v>
      </c>
      <c r="K4312" s="133">
        <v>43280.333333333336</v>
      </c>
      <c r="L4312" s="9">
        <f t="shared" si="1206"/>
        <v>6</v>
      </c>
      <c r="M4312" s="9">
        <f t="shared" si="1207"/>
        <v>29</v>
      </c>
      <c r="N4312" s="9">
        <f t="shared" si="1208"/>
        <v>8</v>
      </c>
      <c r="O4312" s="31" t="str">
        <f t="shared" si="1209"/>
        <v/>
      </c>
      <c r="P4312" s="134">
        <v>26.95</v>
      </c>
      <c r="Q4312" s="31">
        <f t="shared" si="1210"/>
        <v>26.95</v>
      </c>
      <c r="R4312" s="31" t="str">
        <f t="shared" si="1211"/>
        <v>-</v>
      </c>
      <c r="U4312" s="133">
        <v>43645.333333333336</v>
      </c>
      <c r="V4312" s="9">
        <f t="shared" si="1212"/>
        <v>6</v>
      </c>
      <c r="W4312" s="9">
        <f t="shared" si="1213"/>
        <v>29</v>
      </c>
      <c r="X4312" s="9">
        <f t="shared" si="1214"/>
        <v>8</v>
      </c>
      <c r="Y4312" s="31" t="str">
        <f t="shared" si="1215"/>
        <v>W</v>
      </c>
      <c r="Z4312" s="134">
        <v>19.75</v>
      </c>
      <c r="AA4312" s="31" t="str">
        <f t="shared" si="1216"/>
        <v>-</v>
      </c>
      <c r="AB4312" s="31">
        <f t="shared" si="1217"/>
        <v>19.75</v>
      </c>
    </row>
    <row r="4313" spans="1:28" x14ac:dyDescent="0.3">
      <c r="A4313" s="133">
        <v>42915.375</v>
      </c>
      <c r="B4313" s="152">
        <f t="shared" si="1218"/>
        <v>6</v>
      </c>
      <c r="C4313" s="152">
        <f t="shared" si="1219"/>
        <v>29</v>
      </c>
      <c r="D4313" s="152">
        <f t="shared" si="1220"/>
        <v>9</v>
      </c>
      <c r="E4313" s="38" t="str">
        <f t="shared" si="1221"/>
        <v/>
      </c>
      <c r="F4313" s="134">
        <v>24.56</v>
      </c>
      <c r="G4313" s="38">
        <f t="shared" si="1222"/>
        <v>24.56</v>
      </c>
      <c r="H4313" s="38" t="str">
        <f t="shared" si="1223"/>
        <v>-</v>
      </c>
      <c r="K4313" s="133">
        <v>43280.375</v>
      </c>
      <c r="L4313" s="9">
        <f t="shared" si="1206"/>
        <v>6</v>
      </c>
      <c r="M4313" s="9">
        <f t="shared" si="1207"/>
        <v>29</v>
      </c>
      <c r="N4313" s="9">
        <f t="shared" si="1208"/>
        <v>9</v>
      </c>
      <c r="O4313" s="31" t="str">
        <f t="shared" si="1209"/>
        <v/>
      </c>
      <c r="P4313" s="134">
        <v>32.5</v>
      </c>
      <c r="Q4313" s="31">
        <f t="shared" si="1210"/>
        <v>32.5</v>
      </c>
      <c r="R4313" s="31" t="str">
        <f t="shared" si="1211"/>
        <v>-</v>
      </c>
      <c r="U4313" s="133">
        <v>43645.375</v>
      </c>
      <c r="V4313" s="9">
        <f t="shared" si="1212"/>
        <v>6</v>
      </c>
      <c r="W4313" s="9">
        <f t="shared" si="1213"/>
        <v>29</v>
      </c>
      <c r="X4313" s="9">
        <f t="shared" si="1214"/>
        <v>9</v>
      </c>
      <c r="Y4313" s="31" t="str">
        <f t="shared" si="1215"/>
        <v>W</v>
      </c>
      <c r="Z4313" s="134">
        <v>22.27</v>
      </c>
      <c r="AA4313" s="31" t="str">
        <f t="shared" si="1216"/>
        <v>-</v>
      </c>
      <c r="AB4313" s="31">
        <f t="shared" si="1217"/>
        <v>22.27</v>
      </c>
    </row>
    <row r="4314" spans="1:28" x14ac:dyDescent="0.3">
      <c r="A4314" s="133">
        <v>42915.416666666664</v>
      </c>
      <c r="B4314" s="152">
        <f t="shared" si="1218"/>
        <v>6</v>
      </c>
      <c r="C4314" s="152">
        <f t="shared" si="1219"/>
        <v>29</v>
      </c>
      <c r="D4314" s="152">
        <f t="shared" si="1220"/>
        <v>10</v>
      </c>
      <c r="E4314" s="38" t="str">
        <f t="shared" si="1221"/>
        <v/>
      </c>
      <c r="F4314" s="134">
        <v>27.45</v>
      </c>
      <c r="G4314" s="38">
        <f t="shared" si="1222"/>
        <v>27.45</v>
      </c>
      <c r="H4314" s="38" t="str">
        <f t="shared" si="1223"/>
        <v>-</v>
      </c>
      <c r="K4314" s="133">
        <v>43280.416666666664</v>
      </c>
      <c r="L4314" s="9">
        <f t="shared" si="1206"/>
        <v>6</v>
      </c>
      <c r="M4314" s="9">
        <f t="shared" si="1207"/>
        <v>29</v>
      </c>
      <c r="N4314" s="9">
        <f t="shared" si="1208"/>
        <v>10</v>
      </c>
      <c r="O4314" s="31" t="str">
        <f t="shared" si="1209"/>
        <v/>
      </c>
      <c r="P4314" s="134">
        <v>39.33</v>
      </c>
      <c r="Q4314" s="31">
        <f t="shared" si="1210"/>
        <v>39.33</v>
      </c>
      <c r="R4314" s="31" t="str">
        <f t="shared" si="1211"/>
        <v>-</v>
      </c>
      <c r="U4314" s="133">
        <v>43645.416666666664</v>
      </c>
      <c r="V4314" s="9">
        <f t="shared" si="1212"/>
        <v>6</v>
      </c>
      <c r="W4314" s="9">
        <f t="shared" si="1213"/>
        <v>29</v>
      </c>
      <c r="X4314" s="9">
        <f t="shared" si="1214"/>
        <v>10</v>
      </c>
      <c r="Y4314" s="31" t="str">
        <f t="shared" si="1215"/>
        <v>W</v>
      </c>
      <c r="Z4314" s="134">
        <v>24.79</v>
      </c>
      <c r="AA4314" s="31" t="str">
        <f t="shared" si="1216"/>
        <v>-</v>
      </c>
      <c r="AB4314" s="31">
        <f t="shared" si="1217"/>
        <v>24.79</v>
      </c>
    </row>
    <row r="4315" spans="1:28" x14ac:dyDescent="0.3">
      <c r="A4315" s="133">
        <v>42915.458333333336</v>
      </c>
      <c r="B4315" s="152">
        <f t="shared" si="1218"/>
        <v>6</v>
      </c>
      <c r="C4315" s="152">
        <f t="shared" si="1219"/>
        <v>29</v>
      </c>
      <c r="D4315" s="152">
        <f t="shared" si="1220"/>
        <v>11</v>
      </c>
      <c r="E4315" s="38" t="str">
        <f t="shared" si="1221"/>
        <v/>
      </c>
      <c r="F4315" s="134">
        <v>30.99</v>
      </c>
      <c r="G4315" s="38">
        <f t="shared" si="1222"/>
        <v>30.99</v>
      </c>
      <c r="H4315" s="38" t="str">
        <f t="shared" si="1223"/>
        <v>-</v>
      </c>
      <c r="K4315" s="133">
        <v>43280.458333333336</v>
      </c>
      <c r="L4315" s="9">
        <f t="shared" si="1206"/>
        <v>6</v>
      </c>
      <c r="M4315" s="9">
        <f t="shared" si="1207"/>
        <v>29</v>
      </c>
      <c r="N4315" s="9">
        <f t="shared" si="1208"/>
        <v>11</v>
      </c>
      <c r="O4315" s="31" t="str">
        <f t="shared" si="1209"/>
        <v/>
      </c>
      <c r="P4315" s="134">
        <v>44.23</v>
      </c>
      <c r="Q4315" s="31">
        <f t="shared" si="1210"/>
        <v>44.23</v>
      </c>
      <c r="R4315" s="31" t="str">
        <f t="shared" si="1211"/>
        <v>-</v>
      </c>
      <c r="U4315" s="133">
        <v>43645.458333333336</v>
      </c>
      <c r="V4315" s="9">
        <f t="shared" si="1212"/>
        <v>6</v>
      </c>
      <c r="W4315" s="9">
        <f t="shared" si="1213"/>
        <v>29</v>
      </c>
      <c r="X4315" s="9">
        <f t="shared" si="1214"/>
        <v>11</v>
      </c>
      <c r="Y4315" s="31" t="str">
        <f t="shared" si="1215"/>
        <v>W</v>
      </c>
      <c r="Z4315" s="134">
        <v>27.24</v>
      </c>
      <c r="AA4315" s="31" t="str">
        <f t="shared" si="1216"/>
        <v>-</v>
      </c>
      <c r="AB4315" s="31">
        <f t="shared" si="1217"/>
        <v>27.24</v>
      </c>
    </row>
    <row r="4316" spans="1:28" x14ac:dyDescent="0.3">
      <c r="A4316" s="133">
        <v>42915.5</v>
      </c>
      <c r="B4316" s="152">
        <f t="shared" si="1218"/>
        <v>6</v>
      </c>
      <c r="C4316" s="152">
        <f t="shared" si="1219"/>
        <v>29</v>
      </c>
      <c r="D4316" s="152">
        <f t="shared" si="1220"/>
        <v>12</v>
      </c>
      <c r="E4316" s="38" t="str">
        <f t="shared" si="1221"/>
        <v/>
      </c>
      <c r="F4316" s="134">
        <v>35.479999999999997</v>
      </c>
      <c r="G4316" s="38">
        <f t="shared" si="1222"/>
        <v>35.479999999999997</v>
      </c>
      <c r="H4316" s="38" t="str">
        <f t="shared" si="1223"/>
        <v>-</v>
      </c>
      <c r="K4316" s="133">
        <v>43280.5</v>
      </c>
      <c r="L4316" s="9">
        <f t="shared" si="1206"/>
        <v>6</v>
      </c>
      <c r="M4316" s="9">
        <f t="shared" si="1207"/>
        <v>29</v>
      </c>
      <c r="N4316" s="9">
        <f t="shared" si="1208"/>
        <v>12</v>
      </c>
      <c r="O4316" s="31" t="str">
        <f t="shared" si="1209"/>
        <v/>
      </c>
      <c r="P4316" s="134">
        <v>49.49</v>
      </c>
      <c r="Q4316" s="31">
        <f t="shared" si="1210"/>
        <v>49.49</v>
      </c>
      <c r="R4316" s="31" t="str">
        <f t="shared" si="1211"/>
        <v>-</v>
      </c>
      <c r="U4316" s="133">
        <v>43645.5</v>
      </c>
      <c r="V4316" s="9">
        <f t="shared" si="1212"/>
        <v>6</v>
      </c>
      <c r="W4316" s="9">
        <f t="shared" si="1213"/>
        <v>29</v>
      </c>
      <c r="X4316" s="9">
        <f t="shared" si="1214"/>
        <v>12</v>
      </c>
      <c r="Y4316" s="31" t="str">
        <f t="shared" si="1215"/>
        <v>W</v>
      </c>
      <c r="Z4316" s="134">
        <v>29.46</v>
      </c>
      <c r="AA4316" s="31" t="str">
        <f t="shared" si="1216"/>
        <v>-</v>
      </c>
      <c r="AB4316" s="31">
        <f t="shared" si="1217"/>
        <v>29.46</v>
      </c>
    </row>
    <row r="4317" spans="1:28" x14ac:dyDescent="0.3">
      <c r="A4317" s="133">
        <v>42915.541666666664</v>
      </c>
      <c r="B4317" s="152">
        <f t="shared" si="1218"/>
        <v>6</v>
      </c>
      <c r="C4317" s="152">
        <f t="shared" si="1219"/>
        <v>29</v>
      </c>
      <c r="D4317" s="152">
        <f t="shared" si="1220"/>
        <v>13</v>
      </c>
      <c r="E4317" s="38" t="str">
        <f t="shared" si="1221"/>
        <v/>
      </c>
      <c r="F4317" s="134">
        <v>39.85</v>
      </c>
      <c r="G4317" s="38">
        <f t="shared" si="1222"/>
        <v>39.85</v>
      </c>
      <c r="H4317" s="38" t="str">
        <f t="shared" si="1223"/>
        <v>-</v>
      </c>
      <c r="K4317" s="133">
        <v>43280.541666666664</v>
      </c>
      <c r="L4317" s="9">
        <f t="shared" si="1206"/>
        <v>6</v>
      </c>
      <c r="M4317" s="9">
        <f t="shared" si="1207"/>
        <v>29</v>
      </c>
      <c r="N4317" s="9">
        <f t="shared" si="1208"/>
        <v>13</v>
      </c>
      <c r="O4317" s="31" t="str">
        <f t="shared" si="1209"/>
        <v/>
      </c>
      <c r="P4317" s="134">
        <v>48.04</v>
      </c>
      <c r="Q4317" s="31">
        <f t="shared" si="1210"/>
        <v>48.04</v>
      </c>
      <c r="R4317" s="31" t="str">
        <f t="shared" si="1211"/>
        <v>-</v>
      </c>
      <c r="U4317" s="133">
        <v>43645.541666666664</v>
      </c>
      <c r="V4317" s="9">
        <f t="shared" si="1212"/>
        <v>6</v>
      </c>
      <c r="W4317" s="9">
        <f t="shared" si="1213"/>
        <v>29</v>
      </c>
      <c r="X4317" s="9">
        <f t="shared" si="1214"/>
        <v>13</v>
      </c>
      <c r="Y4317" s="31" t="str">
        <f t="shared" si="1215"/>
        <v>W</v>
      </c>
      <c r="Z4317" s="134">
        <v>30.95</v>
      </c>
      <c r="AA4317" s="31" t="str">
        <f t="shared" si="1216"/>
        <v>-</v>
      </c>
      <c r="AB4317" s="31">
        <f t="shared" si="1217"/>
        <v>30.95</v>
      </c>
    </row>
    <row r="4318" spans="1:28" x14ac:dyDescent="0.3">
      <c r="A4318" s="133">
        <v>42915.583333333336</v>
      </c>
      <c r="B4318" s="152">
        <f t="shared" si="1218"/>
        <v>6</v>
      </c>
      <c r="C4318" s="152">
        <f t="shared" si="1219"/>
        <v>29</v>
      </c>
      <c r="D4318" s="152">
        <f t="shared" si="1220"/>
        <v>14</v>
      </c>
      <c r="E4318" s="38" t="str">
        <f t="shared" si="1221"/>
        <v/>
      </c>
      <c r="F4318" s="134">
        <v>41.94</v>
      </c>
      <c r="G4318" s="38">
        <f t="shared" si="1222"/>
        <v>41.94</v>
      </c>
      <c r="H4318" s="38" t="str">
        <f t="shared" si="1223"/>
        <v>-</v>
      </c>
      <c r="K4318" s="133">
        <v>43280.583333333336</v>
      </c>
      <c r="L4318" s="9">
        <f t="shared" si="1206"/>
        <v>6</v>
      </c>
      <c r="M4318" s="9">
        <f t="shared" si="1207"/>
        <v>29</v>
      </c>
      <c r="N4318" s="9">
        <f t="shared" si="1208"/>
        <v>14</v>
      </c>
      <c r="O4318" s="31" t="str">
        <f t="shared" si="1209"/>
        <v/>
      </c>
      <c r="P4318" s="134">
        <v>58.91</v>
      </c>
      <c r="Q4318" s="31">
        <f t="shared" si="1210"/>
        <v>58.91</v>
      </c>
      <c r="R4318" s="31" t="str">
        <f t="shared" si="1211"/>
        <v>-</v>
      </c>
      <c r="U4318" s="133">
        <v>43645.583333333336</v>
      </c>
      <c r="V4318" s="9">
        <f t="shared" si="1212"/>
        <v>6</v>
      </c>
      <c r="W4318" s="9">
        <f t="shared" si="1213"/>
        <v>29</v>
      </c>
      <c r="X4318" s="9">
        <f t="shared" si="1214"/>
        <v>14</v>
      </c>
      <c r="Y4318" s="31" t="str">
        <f t="shared" si="1215"/>
        <v>W</v>
      </c>
      <c r="Z4318" s="134">
        <v>34.18</v>
      </c>
      <c r="AA4318" s="31" t="str">
        <f t="shared" si="1216"/>
        <v>-</v>
      </c>
      <c r="AB4318" s="31">
        <f t="shared" si="1217"/>
        <v>34.18</v>
      </c>
    </row>
    <row r="4319" spans="1:28" x14ac:dyDescent="0.3">
      <c r="A4319" s="133">
        <v>42915.625</v>
      </c>
      <c r="B4319" s="152">
        <f t="shared" si="1218"/>
        <v>6</v>
      </c>
      <c r="C4319" s="152">
        <f t="shared" si="1219"/>
        <v>29</v>
      </c>
      <c r="D4319" s="152">
        <f t="shared" si="1220"/>
        <v>15</v>
      </c>
      <c r="E4319" s="38" t="str">
        <f t="shared" si="1221"/>
        <v/>
      </c>
      <c r="F4319" s="134">
        <v>47.36</v>
      </c>
      <c r="G4319" s="38">
        <f t="shared" si="1222"/>
        <v>47.36</v>
      </c>
      <c r="H4319" s="38" t="str">
        <f t="shared" si="1223"/>
        <v>-</v>
      </c>
      <c r="K4319" s="133">
        <v>43280.625</v>
      </c>
      <c r="L4319" s="9">
        <f t="shared" si="1206"/>
        <v>6</v>
      </c>
      <c r="M4319" s="9">
        <f t="shared" si="1207"/>
        <v>29</v>
      </c>
      <c r="N4319" s="9">
        <f t="shared" si="1208"/>
        <v>15</v>
      </c>
      <c r="O4319" s="31" t="str">
        <f t="shared" si="1209"/>
        <v/>
      </c>
      <c r="P4319" s="134">
        <v>69.260000000000005</v>
      </c>
      <c r="Q4319" s="31">
        <f t="shared" si="1210"/>
        <v>69.260000000000005</v>
      </c>
      <c r="R4319" s="31" t="str">
        <f t="shared" si="1211"/>
        <v>-</v>
      </c>
      <c r="U4319" s="133">
        <v>43645.625</v>
      </c>
      <c r="V4319" s="9">
        <f t="shared" si="1212"/>
        <v>6</v>
      </c>
      <c r="W4319" s="9">
        <f t="shared" si="1213"/>
        <v>29</v>
      </c>
      <c r="X4319" s="9">
        <f t="shared" si="1214"/>
        <v>15</v>
      </c>
      <c r="Y4319" s="31" t="str">
        <f t="shared" si="1215"/>
        <v>W</v>
      </c>
      <c r="Z4319" s="134">
        <v>36.11</v>
      </c>
      <c r="AA4319" s="31" t="str">
        <f t="shared" si="1216"/>
        <v>-</v>
      </c>
      <c r="AB4319" s="31">
        <f t="shared" si="1217"/>
        <v>36.11</v>
      </c>
    </row>
    <row r="4320" spans="1:28" x14ac:dyDescent="0.3">
      <c r="A4320" s="133">
        <v>42915.666666666664</v>
      </c>
      <c r="B4320" s="152">
        <f t="shared" si="1218"/>
        <v>6</v>
      </c>
      <c r="C4320" s="152">
        <f t="shared" si="1219"/>
        <v>29</v>
      </c>
      <c r="D4320" s="152">
        <f t="shared" si="1220"/>
        <v>16</v>
      </c>
      <c r="E4320" s="38" t="str">
        <f t="shared" si="1221"/>
        <v/>
      </c>
      <c r="F4320" s="134">
        <v>51.77</v>
      </c>
      <c r="G4320" s="38">
        <f t="shared" si="1222"/>
        <v>51.77</v>
      </c>
      <c r="H4320" s="38" t="str">
        <f t="shared" si="1223"/>
        <v>-</v>
      </c>
      <c r="K4320" s="133">
        <v>43280.666666666664</v>
      </c>
      <c r="L4320" s="9">
        <f t="shared" si="1206"/>
        <v>6</v>
      </c>
      <c r="M4320" s="9">
        <f t="shared" si="1207"/>
        <v>29</v>
      </c>
      <c r="N4320" s="9">
        <f t="shared" si="1208"/>
        <v>16</v>
      </c>
      <c r="O4320" s="31" t="str">
        <f t="shared" si="1209"/>
        <v/>
      </c>
      <c r="P4320" s="134">
        <v>77.739999999999995</v>
      </c>
      <c r="Q4320" s="31">
        <f t="shared" si="1210"/>
        <v>77.739999999999995</v>
      </c>
      <c r="R4320" s="31" t="str">
        <f t="shared" si="1211"/>
        <v>-</v>
      </c>
      <c r="U4320" s="133">
        <v>43645.666666666664</v>
      </c>
      <c r="V4320" s="9">
        <f t="shared" si="1212"/>
        <v>6</v>
      </c>
      <c r="W4320" s="9">
        <f t="shared" si="1213"/>
        <v>29</v>
      </c>
      <c r="X4320" s="9">
        <f t="shared" si="1214"/>
        <v>16</v>
      </c>
      <c r="Y4320" s="31" t="str">
        <f t="shared" si="1215"/>
        <v>W</v>
      </c>
      <c r="Z4320" s="134">
        <v>39.72</v>
      </c>
      <c r="AA4320" s="31" t="str">
        <f t="shared" si="1216"/>
        <v>-</v>
      </c>
      <c r="AB4320" s="31">
        <f t="shared" si="1217"/>
        <v>39.72</v>
      </c>
    </row>
    <row r="4321" spans="1:28" x14ac:dyDescent="0.3">
      <c r="A4321" s="133">
        <v>42915.708333333336</v>
      </c>
      <c r="B4321" s="152">
        <f t="shared" si="1218"/>
        <v>6</v>
      </c>
      <c r="C4321" s="152">
        <f t="shared" si="1219"/>
        <v>29</v>
      </c>
      <c r="D4321" s="152">
        <f t="shared" si="1220"/>
        <v>17</v>
      </c>
      <c r="E4321" s="38" t="str">
        <f t="shared" si="1221"/>
        <v/>
      </c>
      <c r="F4321" s="134">
        <v>49.9</v>
      </c>
      <c r="G4321" s="38" t="str">
        <f t="shared" si="1222"/>
        <v>-</v>
      </c>
      <c r="H4321" s="38">
        <f t="shared" si="1223"/>
        <v>49.9</v>
      </c>
      <c r="K4321" s="133">
        <v>43280.708333333336</v>
      </c>
      <c r="L4321" s="9">
        <f t="shared" si="1206"/>
        <v>6</v>
      </c>
      <c r="M4321" s="9">
        <f t="shared" si="1207"/>
        <v>29</v>
      </c>
      <c r="N4321" s="9">
        <f t="shared" si="1208"/>
        <v>17</v>
      </c>
      <c r="O4321" s="31" t="str">
        <f t="shared" si="1209"/>
        <v/>
      </c>
      <c r="P4321" s="134">
        <v>72.83</v>
      </c>
      <c r="Q4321" s="31" t="str">
        <f t="shared" si="1210"/>
        <v>-</v>
      </c>
      <c r="R4321" s="31">
        <f t="shared" si="1211"/>
        <v>72.83</v>
      </c>
      <c r="U4321" s="133">
        <v>43645.708333333336</v>
      </c>
      <c r="V4321" s="9">
        <f t="shared" si="1212"/>
        <v>6</v>
      </c>
      <c r="W4321" s="9">
        <f t="shared" si="1213"/>
        <v>29</v>
      </c>
      <c r="X4321" s="9">
        <f t="shared" si="1214"/>
        <v>17</v>
      </c>
      <c r="Y4321" s="31" t="str">
        <f t="shared" si="1215"/>
        <v>W</v>
      </c>
      <c r="Z4321" s="134">
        <v>39.4</v>
      </c>
      <c r="AA4321" s="31" t="str">
        <f t="shared" si="1216"/>
        <v>-</v>
      </c>
      <c r="AB4321" s="31">
        <f t="shared" si="1217"/>
        <v>39.4</v>
      </c>
    </row>
    <row r="4322" spans="1:28" x14ac:dyDescent="0.3">
      <c r="A4322" s="133">
        <v>42915.75</v>
      </c>
      <c r="B4322" s="152">
        <f t="shared" si="1218"/>
        <v>6</v>
      </c>
      <c r="C4322" s="152">
        <f t="shared" si="1219"/>
        <v>29</v>
      </c>
      <c r="D4322" s="152">
        <f t="shared" si="1220"/>
        <v>18</v>
      </c>
      <c r="E4322" s="38" t="str">
        <f t="shared" si="1221"/>
        <v/>
      </c>
      <c r="F4322" s="134">
        <v>43.25</v>
      </c>
      <c r="G4322" s="38" t="str">
        <f t="shared" si="1222"/>
        <v>-</v>
      </c>
      <c r="H4322" s="38">
        <f t="shared" si="1223"/>
        <v>43.25</v>
      </c>
      <c r="K4322" s="133">
        <v>43280.75</v>
      </c>
      <c r="L4322" s="9">
        <f t="shared" si="1206"/>
        <v>6</v>
      </c>
      <c r="M4322" s="9">
        <f t="shared" si="1207"/>
        <v>29</v>
      </c>
      <c r="N4322" s="9">
        <f t="shared" si="1208"/>
        <v>18</v>
      </c>
      <c r="O4322" s="31" t="str">
        <f t="shared" si="1209"/>
        <v/>
      </c>
      <c r="P4322" s="134">
        <v>51.5</v>
      </c>
      <c r="Q4322" s="31" t="str">
        <f t="shared" si="1210"/>
        <v>-</v>
      </c>
      <c r="R4322" s="31">
        <f t="shared" si="1211"/>
        <v>51.5</v>
      </c>
      <c r="U4322" s="133">
        <v>43645.75</v>
      </c>
      <c r="V4322" s="9">
        <f t="shared" si="1212"/>
        <v>6</v>
      </c>
      <c r="W4322" s="9">
        <f t="shared" si="1213"/>
        <v>29</v>
      </c>
      <c r="X4322" s="9">
        <f t="shared" si="1214"/>
        <v>18</v>
      </c>
      <c r="Y4322" s="31" t="str">
        <f t="shared" si="1215"/>
        <v>W</v>
      </c>
      <c r="Z4322" s="134">
        <v>33.01</v>
      </c>
      <c r="AA4322" s="31" t="str">
        <f t="shared" si="1216"/>
        <v>-</v>
      </c>
      <c r="AB4322" s="31">
        <f t="shared" si="1217"/>
        <v>33.01</v>
      </c>
    </row>
    <row r="4323" spans="1:28" x14ac:dyDescent="0.3">
      <c r="A4323" s="133">
        <v>42915.791666666664</v>
      </c>
      <c r="B4323" s="152">
        <f t="shared" si="1218"/>
        <v>6</v>
      </c>
      <c r="C4323" s="152">
        <f t="shared" si="1219"/>
        <v>29</v>
      </c>
      <c r="D4323" s="152">
        <f t="shared" si="1220"/>
        <v>19</v>
      </c>
      <c r="E4323" s="38" t="str">
        <f t="shared" si="1221"/>
        <v/>
      </c>
      <c r="F4323" s="134">
        <v>38.15</v>
      </c>
      <c r="G4323" s="38" t="str">
        <f t="shared" si="1222"/>
        <v>-</v>
      </c>
      <c r="H4323" s="38">
        <f t="shared" si="1223"/>
        <v>38.15</v>
      </c>
      <c r="K4323" s="133">
        <v>43280.791666666664</v>
      </c>
      <c r="L4323" s="9">
        <f t="shared" si="1206"/>
        <v>6</v>
      </c>
      <c r="M4323" s="9">
        <f t="shared" si="1207"/>
        <v>29</v>
      </c>
      <c r="N4323" s="9">
        <f t="shared" si="1208"/>
        <v>19</v>
      </c>
      <c r="O4323" s="31" t="str">
        <f t="shared" si="1209"/>
        <v/>
      </c>
      <c r="P4323" s="134">
        <v>44.93</v>
      </c>
      <c r="Q4323" s="31" t="str">
        <f t="shared" si="1210"/>
        <v>-</v>
      </c>
      <c r="R4323" s="31">
        <f t="shared" si="1211"/>
        <v>44.93</v>
      </c>
      <c r="U4323" s="133">
        <v>43645.791666666664</v>
      </c>
      <c r="V4323" s="9">
        <f t="shared" si="1212"/>
        <v>6</v>
      </c>
      <c r="W4323" s="9">
        <f t="shared" si="1213"/>
        <v>29</v>
      </c>
      <c r="X4323" s="9">
        <f t="shared" si="1214"/>
        <v>19</v>
      </c>
      <c r="Y4323" s="31" t="str">
        <f t="shared" si="1215"/>
        <v>W</v>
      </c>
      <c r="Z4323" s="134">
        <v>30.23</v>
      </c>
      <c r="AA4323" s="31" t="str">
        <f t="shared" si="1216"/>
        <v>-</v>
      </c>
      <c r="AB4323" s="31">
        <f t="shared" si="1217"/>
        <v>30.23</v>
      </c>
    </row>
    <row r="4324" spans="1:28" x14ac:dyDescent="0.3">
      <c r="A4324" s="133">
        <v>42915.833333333336</v>
      </c>
      <c r="B4324" s="152">
        <f t="shared" si="1218"/>
        <v>6</v>
      </c>
      <c r="C4324" s="152">
        <f t="shared" si="1219"/>
        <v>29</v>
      </c>
      <c r="D4324" s="152">
        <f t="shared" si="1220"/>
        <v>20</v>
      </c>
      <c r="E4324" s="38" t="str">
        <f t="shared" si="1221"/>
        <v/>
      </c>
      <c r="F4324" s="134">
        <v>37.44</v>
      </c>
      <c r="G4324" s="38" t="str">
        <f t="shared" si="1222"/>
        <v>-</v>
      </c>
      <c r="H4324" s="38">
        <f t="shared" si="1223"/>
        <v>37.44</v>
      </c>
      <c r="K4324" s="133">
        <v>43280.833333333336</v>
      </c>
      <c r="L4324" s="9">
        <f t="shared" si="1206"/>
        <v>6</v>
      </c>
      <c r="M4324" s="9">
        <f t="shared" si="1207"/>
        <v>29</v>
      </c>
      <c r="N4324" s="9">
        <f t="shared" si="1208"/>
        <v>20</v>
      </c>
      <c r="O4324" s="31" t="str">
        <f t="shared" si="1209"/>
        <v/>
      </c>
      <c r="P4324" s="134">
        <v>42.47</v>
      </c>
      <c r="Q4324" s="31" t="str">
        <f t="shared" si="1210"/>
        <v>-</v>
      </c>
      <c r="R4324" s="31">
        <f t="shared" si="1211"/>
        <v>42.47</v>
      </c>
      <c r="U4324" s="133">
        <v>43645.833333333336</v>
      </c>
      <c r="V4324" s="9">
        <f t="shared" si="1212"/>
        <v>6</v>
      </c>
      <c r="W4324" s="9">
        <f t="shared" si="1213"/>
        <v>29</v>
      </c>
      <c r="X4324" s="9">
        <f t="shared" si="1214"/>
        <v>20</v>
      </c>
      <c r="Y4324" s="31" t="str">
        <f t="shared" si="1215"/>
        <v>W</v>
      </c>
      <c r="Z4324" s="134">
        <v>27.51</v>
      </c>
      <c r="AA4324" s="31" t="str">
        <f t="shared" si="1216"/>
        <v>-</v>
      </c>
      <c r="AB4324" s="31">
        <f t="shared" si="1217"/>
        <v>27.51</v>
      </c>
    </row>
    <row r="4325" spans="1:28" x14ac:dyDescent="0.3">
      <c r="A4325" s="133">
        <v>42915.875</v>
      </c>
      <c r="B4325" s="152">
        <f t="shared" si="1218"/>
        <v>6</v>
      </c>
      <c r="C4325" s="152">
        <f t="shared" si="1219"/>
        <v>29</v>
      </c>
      <c r="D4325" s="152">
        <f t="shared" si="1220"/>
        <v>21</v>
      </c>
      <c r="E4325" s="38" t="str">
        <f t="shared" si="1221"/>
        <v/>
      </c>
      <c r="F4325" s="134">
        <v>33.76</v>
      </c>
      <c r="G4325" s="38" t="str">
        <f t="shared" si="1222"/>
        <v>-</v>
      </c>
      <c r="H4325" s="38">
        <f t="shared" si="1223"/>
        <v>33.76</v>
      </c>
      <c r="K4325" s="133">
        <v>43280.875</v>
      </c>
      <c r="L4325" s="9">
        <f t="shared" si="1206"/>
        <v>6</v>
      </c>
      <c r="M4325" s="9">
        <f t="shared" si="1207"/>
        <v>29</v>
      </c>
      <c r="N4325" s="9">
        <f t="shared" si="1208"/>
        <v>21</v>
      </c>
      <c r="O4325" s="31" t="str">
        <f t="shared" si="1209"/>
        <v/>
      </c>
      <c r="P4325" s="134">
        <v>39.299999999999997</v>
      </c>
      <c r="Q4325" s="31" t="str">
        <f t="shared" si="1210"/>
        <v>-</v>
      </c>
      <c r="R4325" s="31">
        <f t="shared" si="1211"/>
        <v>39.299999999999997</v>
      </c>
      <c r="U4325" s="133">
        <v>43645.875</v>
      </c>
      <c r="V4325" s="9">
        <f t="shared" si="1212"/>
        <v>6</v>
      </c>
      <c r="W4325" s="9">
        <f t="shared" si="1213"/>
        <v>29</v>
      </c>
      <c r="X4325" s="9">
        <f t="shared" si="1214"/>
        <v>21</v>
      </c>
      <c r="Y4325" s="31" t="str">
        <f t="shared" si="1215"/>
        <v>W</v>
      </c>
      <c r="Z4325" s="134">
        <v>26.48</v>
      </c>
      <c r="AA4325" s="31" t="str">
        <f t="shared" si="1216"/>
        <v>-</v>
      </c>
      <c r="AB4325" s="31">
        <f t="shared" si="1217"/>
        <v>26.48</v>
      </c>
    </row>
    <row r="4326" spans="1:28" x14ac:dyDescent="0.3">
      <c r="A4326" s="133">
        <v>42915.916666666664</v>
      </c>
      <c r="B4326" s="152">
        <f t="shared" si="1218"/>
        <v>6</v>
      </c>
      <c r="C4326" s="152">
        <f t="shared" si="1219"/>
        <v>29</v>
      </c>
      <c r="D4326" s="152">
        <f t="shared" si="1220"/>
        <v>22</v>
      </c>
      <c r="E4326" s="38" t="str">
        <f t="shared" si="1221"/>
        <v/>
      </c>
      <c r="F4326" s="134">
        <v>26.94</v>
      </c>
      <c r="G4326" s="38" t="str">
        <f t="shared" si="1222"/>
        <v>-</v>
      </c>
      <c r="H4326" s="38">
        <f t="shared" si="1223"/>
        <v>26.94</v>
      </c>
      <c r="K4326" s="133">
        <v>43280.916666666664</v>
      </c>
      <c r="L4326" s="9">
        <f t="shared" si="1206"/>
        <v>6</v>
      </c>
      <c r="M4326" s="9">
        <f t="shared" si="1207"/>
        <v>29</v>
      </c>
      <c r="N4326" s="9">
        <f t="shared" si="1208"/>
        <v>22</v>
      </c>
      <c r="O4326" s="31" t="str">
        <f t="shared" si="1209"/>
        <v/>
      </c>
      <c r="P4326" s="134">
        <v>33.17</v>
      </c>
      <c r="Q4326" s="31" t="str">
        <f t="shared" si="1210"/>
        <v>-</v>
      </c>
      <c r="R4326" s="31">
        <f t="shared" si="1211"/>
        <v>33.17</v>
      </c>
      <c r="U4326" s="133">
        <v>43645.916666666664</v>
      </c>
      <c r="V4326" s="9">
        <f t="shared" si="1212"/>
        <v>6</v>
      </c>
      <c r="W4326" s="9">
        <f t="shared" si="1213"/>
        <v>29</v>
      </c>
      <c r="X4326" s="9">
        <f t="shared" si="1214"/>
        <v>22</v>
      </c>
      <c r="Y4326" s="31" t="str">
        <f t="shared" si="1215"/>
        <v>W</v>
      </c>
      <c r="Z4326" s="134">
        <v>23.35</v>
      </c>
      <c r="AA4326" s="31" t="str">
        <f t="shared" si="1216"/>
        <v>-</v>
      </c>
      <c r="AB4326" s="31">
        <f t="shared" si="1217"/>
        <v>23.35</v>
      </c>
    </row>
    <row r="4327" spans="1:28" x14ac:dyDescent="0.3">
      <c r="A4327" s="133">
        <v>42915.958333333336</v>
      </c>
      <c r="B4327" s="152">
        <f t="shared" si="1218"/>
        <v>6</v>
      </c>
      <c r="C4327" s="152">
        <f t="shared" si="1219"/>
        <v>29</v>
      </c>
      <c r="D4327" s="152">
        <f t="shared" si="1220"/>
        <v>23</v>
      </c>
      <c r="E4327" s="38" t="str">
        <f t="shared" si="1221"/>
        <v/>
      </c>
      <c r="F4327" s="134">
        <v>23.75</v>
      </c>
      <c r="G4327" s="38" t="str">
        <f t="shared" si="1222"/>
        <v>-</v>
      </c>
      <c r="H4327" s="38">
        <f t="shared" si="1223"/>
        <v>23.75</v>
      </c>
      <c r="K4327" s="133">
        <v>43280.958333333336</v>
      </c>
      <c r="L4327" s="9">
        <f t="shared" si="1206"/>
        <v>6</v>
      </c>
      <c r="M4327" s="9">
        <f t="shared" si="1207"/>
        <v>29</v>
      </c>
      <c r="N4327" s="9">
        <f t="shared" si="1208"/>
        <v>23</v>
      </c>
      <c r="O4327" s="31" t="str">
        <f t="shared" si="1209"/>
        <v/>
      </c>
      <c r="P4327" s="134">
        <v>28.09</v>
      </c>
      <c r="Q4327" s="31" t="str">
        <f t="shared" si="1210"/>
        <v>-</v>
      </c>
      <c r="R4327" s="31">
        <f t="shared" si="1211"/>
        <v>28.09</v>
      </c>
      <c r="U4327" s="133">
        <v>43645.958333333336</v>
      </c>
      <c r="V4327" s="9">
        <f t="shared" si="1212"/>
        <v>6</v>
      </c>
      <c r="W4327" s="9">
        <f t="shared" si="1213"/>
        <v>29</v>
      </c>
      <c r="X4327" s="9">
        <f t="shared" si="1214"/>
        <v>23</v>
      </c>
      <c r="Y4327" s="31" t="str">
        <f t="shared" si="1215"/>
        <v>W</v>
      </c>
      <c r="Z4327" s="134">
        <v>20.72</v>
      </c>
      <c r="AA4327" s="31" t="str">
        <f t="shared" si="1216"/>
        <v>-</v>
      </c>
      <c r="AB4327" s="31">
        <f t="shared" si="1217"/>
        <v>20.72</v>
      </c>
    </row>
    <row r="4328" spans="1:28" x14ac:dyDescent="0.3">
      <c r="A4328" s="133">
        <v>42916</v>
      </c>
      <c r="B4328" s="152">
        <f t="shared" si="1218"/>
        <v>6</v>
      </c>
      <c r="C4328" s="152">
        <f t="shared" si="1219"/>
        <v>30</v>
      </c>
      <c r="D4328" s="152">
        <f t="shared" si="1220"/>
        <v>0</v>
      </c>
      <c r="E4328" s="38" t="str">
        <f t="shared" si="1221"/>
        <v/>
      </c>
      <c r="F4328" s="134">
        <v>21.38</v>
      </c>
      <c r="G4328" s="38" t="str">
        <f t="shared" si="1222"/>
        <v>-</v>
      </c>
      <c r="H4328" s="38">
        <f t="shared" si="1223"/>
        <v>21.38</v>
      </c>
      <c r="K4328" s="133">
        <v>43281</v>
      </c>
      <c r="L4328" s="9">
        <f t="shared" si="1206"/>
        <v>6</v>
      </c>
      <c r="M4328" s="9">
        <f t="shared" si="1207"/>
        <v>30</v>
      </c>
      <c r="N4328" s="9">
        <f t="shared" si="1208"/>
        <v>0</v>
      </c>
      <c r="O4328" s="31" t="str">
        <f t="shared" si="1209"/>
        <v>W</v>
      </c>
      <c r="P4328" s="134">
        <v>24.12</v>
      </c>
      <c r="Q4328" s="31" t="str">
        <f t="shared" si="1210"/>
        <v>-</v>
      </c>
      <c r="R4328" s="31">
        <f t="shared" si="1211"/>
        <v>24.12</v>
      </c>
      <c r="U4328" s="133">
        <v>43646</v>
      </c>
      <c r="V4328" s="9">
        <f t="shared" si="1212"/>
        <v>6</v>
      </c>
      <c r="W4328" s="9">
        <f t="shared" si="1213"/>
        <v>30</v>
      </c>
      <c r="X4328" s="9">
        <f t="shared" si="1214"/>
        <v>0</v>
      </c>
      <c r="Y4328" s="31" t="str">
        <f t="shared" si="1215"/>
        <v>W</v>
      </c>
      <c r="Z4328" s="134">
        <v>19.34</v>
      </c>
      <c r="AA4328" s="31" t="str">
        <f t="shared" si="1216"/>
        <v>-</v>
      </c>
      <c r="AB4328" s="31">
        <f t="shared" si="1217"/>
        <v>19.34</v>
      </c>
    </row>
    <row r="4329" spans="1:28" x14ac:dyDescent="0.3">
      <c r="A4329" s="133">
        <v>42916.041666666664</v>
      </c>
      <c r="B4329" s="152">
        <f t="shared" si="1218"/>
        <v>6</v>
      </c>
      <c r="C4329" s="152">
        <f t="shared" si="1219"/>
        <v>30</v>
      </c>
      <c r="D4329" s="152">
        <f t="shared" si="1220"/>
        <v>1</v>
      </c>
      <c r="E4329" s="38" t="str">
        <f t="shared" si="1221"/>
        <v/>
      </c>
      <c r="F4329" s="134">
        <v>19.89</v>
      </c>
      <c r="G4329" s="38" t="str">
        <f t="shared" si="1222"/>
        <v>-</v>
      </c>
      <c r="H4329" s="38">
        <f t="shared" si="1223"/>
        <v>19.89</v>
      </c>
      <c r="K4329" s="133">
        <v>43281.041666666664</v>
      </c>
      <c r="L4329" s="9">
        <f t="shared" si="1206"/>
        <v>6</v>
      </c>
      <c r="M4329" s="9">
        <f t="shared" si="1207"/>
        <v>30</v>
      </c>
      <c r="N4329" s="9">
        <f t="shared" si="1208"/>
        <v>1</v>
      </c>
      <c r="O4329" s="31" t="str">
        <f t="shared" si="1209"/>
        <v>W</v>
      </c>
      <c r="P4329" s="134">
        <v>22.14</v>
      </c>
      <c r="Q4329" s="31" t="str">
        <f t="shared" si="1210"/>
        <v>-</v>
      </c>
      <c r="R4329" s="31">
        <f t="shared" si="1211"/>
        <v>22.14</v>
      </c>
      <c r="U4329" s="133">
        <v>43646.041666666664</v>
      </c>
      <c r="V4329" s="9">
        <f t="shared" si="1212"/>
        <v>6</v>
      </c>
      <c r="W4329" s="9">
        <f t="shared" si="1213"/>
        <v>30</v>
      </c>
      <c r="X4329" s="9">
        <f t="shared" si="1214"/>
        <v>1</v>
      </c>
      <c r="Y4329" s="31" t="str">
        <f t="shared" si="1215"/>
        <v>W</v>
      </c>
      <c r="Z4329" s="134">
        <v>18.670000000000002</v>
      </c>
      <c r="AA4329" s="31" t="str">
        <f t="shared" si="1216"/>
        <v>-</v>
      </c>
      <c r="AB4329" s="31">
        <f t="shared" si="1217"/>
        <v>18.670000000000002</v>
      </c>
    </row>
    <row r="4330" spans="1:28" x14ac:dyDescent="0.3">
      <c r="A4330" s="133">
        <v>42916.083333333336</v>
      </c>
      <c r="B4330" s="152">
        <f t="shared" si="1218"/>
        <v>6</v>
      </c>
      <c r="C4330" s="152">
        <f t="shared" si="1219"/>
        <v>30</v>
      </c>
      <c r="D4330" s="152">
        <f t="shared" si="1220"/>
        <v>2</v>
      </c>
      <c r="E4330" s="38" t="str">
        <f t="shared" si="1221"/>
        <v/>
      </c>
      <c r="F4330" s="134">
        <v>19.010000000000002</v>
      </c>
      <c r="G4330" s="38" t="str">
        <f t="shared" si="1222"/>
        <v>-</v>
      </c>
      <c r="H4330" s="38">
        <f t="shared" si="1223"/>
        <v>19.010000000000002</v>
      </c>
      <c r="K4330" s="133">
        <v>43281.083333333336</v>
      </c>
      <c r="L4330" s="9">
        <f t="shared" si="1206"/>
        <v>6</v>
      </c>
      <c r="M4330" s="9">
        <f t="shared" si="1207"/>
        <v>30</v>
      </c>
      <c r="N4330" s="9">
        <f t="shared" si="1208"/>
        <v>2</v>
      </c>
      <c r="O4330" s="31" t="str">
        <f t="shared" si="1209"/>
        <v>W</v>
      </c>
      <c r="P4330" s="134">
        <v>20.420000000000002</v>
      </c>
      <c r="Q4330" s="31" t="str">
        <f t="shared" si="1210"/>
        <v>-</v>
      </c>
      <c r="R4330" s="31">
        <f t="shared" si="1211"/>
        <v>20.420000000000002</v>
      </c>
      <c r="U4330" s="133">
        <v>43646.083333333336</v>
      </c>
      <c r="V4330" s="9">
        <f t="shared" si="1212"/>
        <v>6</v>
      </c>
      <c r="W4330" s="9">
        <f t="shared" si="1213"/>
        <v>30</v>
      </c>
      <c r="X4330" s="9">
        <f t="shared" si="1214"/>
        <v>2</v>
      </c>
      <c r="Y4330" s="31" t="str">
        <f t="shared" si="1215"/>
        <v>W</v>
      </c>
      <c r="Z4330" s="134">
        <v>17.66</v>
      </c>
      <c r="AA4330" s="31" t="str">
        <f t="shared" si="1216"/>
        <v>-</v>
      </c>
      <c r="AB4330" s="31">
        <f t="shared" si="1217"/>
        <v>17.66</v>
      </c>
    </row>
    <row r="4331" spans="1:28" x14ac:dyDescent="0.3">
      <c r="A4331" s="133">
        <v>42916.125</v>
      </c>
      <c r="B4331" s="152">
        <f t="shared" si="1218"/>
        <v>6</v>
      </c>
      <c r="C4331" s="152">
        <f t="shared" si="1219"/>
        <v>30</v>
      </c>
      <c r="D4331" s="152">
        <f t="shared" si="1220"/>
        <v>3</v>
      </c>
      <c r="E4331" s="38" t="str">
        <f t="shared" si="1221"/>
        <v/>
      </c>
      <c r="F4331" s="134">
        <v>17.809999999999999</v>
      </c>
      <c r="G4331" s="38" t="str">
        <f t="shared" si="1222"/>
        <v>-</v>
      </c>
      <c r="H4331" s="38">
        <f t="shared" si="1223"/>
        <v>17.809999999999999</v>
      </c>
      <c r="K4331" s="133">
        <v>43281.125</v>
      </c>
      <c r="L4331" s="9">
        <f t="shared" si="1206"/>
        <v>6</v>
      </c>
      <c r="M4331" s="9">
        <f t="shared" si="1207"/>
        <v>30</v>
      </c>
      <c r="N4331" s="9">
        <f t="shared" si="1208"/>
        <v>3</v>
      </c>
      <c r="O4331" s="31" t="str">
        <f t="shared" si="1209"/>
        <v>W</v>
      </c>
      <c r="P4331" s="134">
        <v>19.53</v>
      </c>
      <c r="Q4331" s="31" t="str">
        <f t="shared" si="1210"/>
        <v>-</v>
      </c>
      <c r="R4331" s="31">
        <f t="shared" si="1211"/>
        <v>19.53</v>
      </c>
      <c r="U4331" s="133">
        <v>43646.125</v>
      </c>
      <c r="V4331" s="9">
        <f t="shared" si="1212"/>
        <v>6</v>
      </c>
      <c r="W4331" s="9">
        <f t="shared" si="1213"/>
        <v>30</v>
      </c>
      <c r="X4331" s="9">
        <f t="shared" si="1214"/>
        <v>3</v>
      </c>
      <c r="Y4331" s="31" t="str">
        <f t="shared" si="1215"/>
        <v>W</v>
      </c>
      <c r="Z4331" s="134">
        <v>15.78</v>
      </c>
      <c r="AA4331" s="31" t="str">
        <f t="shared" si="1216"/>
        <v>-</v>
      </c>
      <c r="AB4331" s="31">
        <f t="shared" si="1217"/>
        <v>15.78</v>
      </c>
    </row>
    <row r="4332" spans="1:28" x14ac:dyDescent="0.3">
      <c r="A4332" s="133">
        <v>42916.166666666664</v>
      </c>
      <c r="B4332" s="152">
        <f t="shared" si="1218"/>
        <v>6</v>
      </c>
      <c r="C4332" s="152">
        <f t="shared" si="1219"/>
        <v>30</v>
      </c>
      <c r="D4332" s="152">
        <f t="shared" si="1220"/>
        <v>4</v>
      </c>
      <c r="E4332" s="38" t="str">
        <f t="shared" si="1221"/>
        <v/>
      </c>
      <c r="F4332" s="134">
        <v>18</v>
      </c>
      <c r="G4332" s="38" t="str">
        <f t="shared" si="1222"/>
        <v>-</v>
      </c>
      <c r="H4332" s="38">
        <f t="shared" si="1223"/>
        <v>18</v>
      </c>
      <c r="K4332" s="133">
        <v>43281.166666666664</v>
      </c>
      <c r="L4332" s="9">
        <f t="shared" si="1206"/>
        <v>6</v>
      </c>
      <c r="M4332" s="9">
        <f t="shared" si="1207"/>
        <v>30</v>
      </c>
      <c r="N4332" s="9">
        <f t="shared" si="1208"/>
        <v>4</v>
      </c>
      <c r="O4332" s="31" t="str">
        <f t="shared" si="1209"/>
        <v>W</v>
      </c>
      <c r="P4332" s="134">
        <v>18.77</v>
      </c>
      <c r="Q4332" s="31" t="str">
        <f t="shared" si="1210"/>
        <v>-</v>
      </c>
      <c r="R4332" s="31">
        <f t="shared" si="1211"/>
        <v>18.77</v>
      </c>
      <c r="U4332" s="133">
        <v>43646.166666666664</v>
      </c>
      <c r="V4332" s="9">
        <f t="shared" si="1212"/>
        <v>6</v>
      </c>
      <c r="W4332" s="9">
        <f t="shared" si="1213"/>
        <v>30</v>
      </c>
      <c r="X4332" s="9">
        <f t="shared" si="1214"/>
        <v>4</v>
      </c>
      <c r="Y4332" s="31" t="str">
        <f t="shared" si="1215"/>
        <v>W</v>
      </c>
      <c r="Z4332" s="134">
        <v>15.3</v>
      </c>
      <c r="AA4332" s="31" t="str">
        <f t="shared" si="1216"/>
        <v>-</v>
      </c>
      <c r="AB4332" s="31">
        <f t="shared" si="1217"/>
        <v>15.3</v>
      </c>
    </row>
    <row r="4333" spans="1:28" x14ac:dyDescent="0.3">
      <c r="A4333" s="133">
        <v>42916.208333333336</v>
      </c>
      <c r="B4333" s="152">
        <f t="shared" si="1218"/>
        <v>6</v>
      </c>
      <c r="C4333" s="152">
        <f t="shared" si="1219"/>
        <v>30</v>
      </c>
      <c r="D4333" s="152">
        <f t="shared" si="1220"/>
        <v>5</v>
      </c>
      <c r="E4333" s="38" t="str">
        <f t="shared" si="1221"/>
        <v/>
      </c>
      <c r="F4333" s="134">
        <v>19.34</v>
      </c>
      <c r="G4333" s="38" t="str">
        <f t="shared" si="1222"/>
        <v>-</v>
      </c>
      <c r="H4333" s="38">
        <f t="shared" si="1223"/>
        <v>19.34</v>
      </c>
      <c r="K4333" s="133">
        <v>43281.208333333336</v>
      </c>
      <c r="L4333" s="9">
        <f t="shared" si="1206"/>
        <v>6</v>
      </c>
      <c r="M4333" s="9">
        <f t="shared" si="1207"/>
        <v>30</v>
      </c>
      <c r="N4333" s="9">
        <f t="shared" si="1208"/>
        <v>5</v>
      </c>
      <c r="O4333" s="31" t="str">
        <f t="shared" si="1209"/>
        <v>W</v>
      </c>
      <c r="P4333" s="134">
        <v>18.61</v>
      </c>
      <c r="Q4333" s="31" t="str">
        <f t="shared" si="1210"/>
        <v>-</v>
      </c>
      <c r="R4333" s="31">
        <f t="shared" si="1211"/>
        <v>18.61</v>
      </c>
      <c r="U4333" s="133">
        <v>43646.208333333336</v>
      </c>
      <c r="V4333" s="9">
        <f t="shared" si="1212"/>
        <v>6</v>
      </c>
      <c r="W4333" s="9">
        <f t="shared" si="1213"/>
        <v>30</v>
      </c>
      <c r="X4333" s="9">
        <f t="shared" si="1214"/>
        <v>5</v>
      </c>
      <c r="Y4333" s="31" t="str">
        <f t="shared" si="1215"/>
        <v>W</v>
      </c>
      <c r="Z4333" s="134">
        <v>14.56</v>
      </c>
      <c r="AA4333" s="31" t="str">
        <f t="shared" si="1216"/>
        <v>-</v>
      </c>
      <c r="AB4333" s="31">
        <f t="shared" si="1217"/>
        <v>14.56</v>
      </c>
    </row>
    <row r="4334" spans="1:28" x14ac:dyDescent="0.3">
      <c r="A4334" s="133">
        <v>42916.25</v>
      </c>
      <c r="B4334" s="152">
        <f t="shared" si="1218"/>
        <v>6</v>
      </c>
      <c r="C4334" s="152">
        <f t="shared" si="1219"/>
        <v>30</v>
      </c>
      <c r="D4334" s="152">
        <f t="shared" si="1220"/>
        <v>6</v>
      </c>
      <c r="E4334" s="38" t="str">
        <f t="shared" si="1221"/>
        <v/>
      </c>
      <c r="F4334" s="134">
        <v>20.79</v>
      </c>
      <c r="G4334" s="38" t="str">
        <f t="shared" si="1222"/>
        <v>-</v>
      </c>
      <c r="H4334" s="38">
        <f t="shared" si="1223"/>
        <v>20.79</v>
      </c>
      <c r="K4334" s="133">
        <v>43281.25</v>
      </c>
      <c r="L4334" s="9">
        <f t="shared" si="1206"/>
        <v>6</v>
      </c>
      <c r="M4334" s="9">
        <f t="shared" si="1207"/>
        <v>30</v>
      </c>
      <c r="N4334" s="9">
        <f t="shared" si="1208"/>
        <v>6</v>
      </c>
      <c r="O4334" s="31" t="str">
        <f t="shared" si="1209"/>
        <v>W</v>
      </c>
      <c r="P4334" s="134">
        <v>19.29</v>
      </c>
      <c r="Q4334" s="31" t="str">
        <f t="shared" si="1210"/>
        <v>-</v>
      </c>
      <c r="R4334" s="31">
        <f t="shared" si="1211"/>
        <v>19.29</v>
      </c>
      <c r="U4334" s="133">
        <v>43646.25</v>
      </c>
      <c r="V4334" s="9">
        <f t="shared" si="1212"/>
        <v>6</v>
      </c>
      <c r="W4334" s="9">
        <f t="shared" si="1213"/>
        <v>30</v>
      </c>
      <c r="X4334" s="9">
        <f t="shared" si="1214"/>
        <v>6</v>
      </c>
      <c r="Y4334" s="31" t="str">
        <f t="shared" si="1215"/>
        <v>W</v>
      </c>
      <c r="Z4334" s="134">
        <v>14.37</v>
      </c>
      <c r="AA4334" s="31" t="str">
        <f t="shared" si="1216"/>
        <v>-</v>
      </c>
      <c r="AB4334" s="31">
        <f t="shared" si="1217"/>
        <v>14.37</v>
      </c>
    </row>
    <row r="4335" spans="1:28" x14ac:dyDescent="0.3">
      <c r="A4335" s="133">
        <v>42916.291666666664</v>
      </c>
      <c r="B4335" s="152">
        <f t="shared" si="1218"/>
        <v>6</v>
      </c>
      <c r="C4335" s="152">
        <f t="shared" si="1219"/>
        <v>30</v>
      </c>
      <c r="D4335" s="152">
        <f t="shared" si="1220"/>
        <v>7</v>
      </c>
      <c r="E4335" s="38" t="str">
        <f t="shared" si="1221"/>
        <v/>
      </c>
      <c r="F4335" s="134">
        <v>21.85</v>
      </c>
      <c r="G4335" s="38" t="str">
        <f t="shared" si="1222"/>
        <v>-</v>
      </c>
      <c r="H4335" s="38">
        <f t="shared" si="1223"/>
        <v>21.85</v>
      </c>
      <c r="K4335" s="133">
        <v>43281.291666666664</v>
      </c>
      <c r="L4335" s="9">
        <f t="shared" si="1206"/>
        <v>6</v>
      </c>
      <c r="M4335" s="9">
        <f t="shared" si="1207"/>
        <v>30</v>
      </c>
      <c r="N4335" s="9">
        <f t="shared" si="1208"/>
        <v>7</v>
      </c>
      <c r="O4335" s="31" t="str">
        <f t="shared" si="1209"/>
        <v>W</v>
      </c>
      <c r="P4335" s="134">
        <v>20.329999999999998</v>
      </c>
      <c r="Q4335" s="31" t="str">
        <f t="shared" si="1210"/>
        <v>-</v>
      </c>
      <c r="R4335" s="31">
        <f t="shared" si="1211"/>
        <v>20.329999999999998</v>
      </c>
      <c r="U4335" s="133">
        <v>43646.291666666664</v>
      </c>
      <c r="V4335" s="9">
        <f t="shared" si="1212"/>
        <v>6</v>
      </c>
      <c r="W4335" s="9">
        <f t="shared" si="1213"/>
        <v>30</v>
      </c>
      <c r="X4335" s="9">
        <f t="shared" si="1214"/>
        <v>7</v>
      </c>
      <c r="Y4335" s="31" t="str">
        <f t="shared" si="1215"/>
        <v>W</v>
      </c>
      <c r="Z4335" s="134">
        <v>16.510000000000002</v>
      </c>
      <c r="AA4335" s="31" t="str">
        <f t="shared" si="1216"/>
        <v>-</v>
      </c>
      <c r="AB4335" s="31">
        <f t="shared" si="1217"/>
        <v>16.510000000000002</v>
      </c>
    </row>
    <row r="4336" spans="1:28" x14ac:dyDescent="0.3">
      <c r="A4336" s="133">
        <v>42916.333333333336</v>
      </c>
      <c r="B4336" s="152">
        <f t="shared" si="1218"/>
        <v>6</v>
      </c>
      <c r="C4336" s="152">
        <f t="shared" si="1219"/>
        <v>30</v>
      </c>
      <c r="D4336" s="152">
        <f t="shared" si="1220"/>
        <v>8</v>
      </c>
      <c r="E4336" s="38" t="str">
        <f t="shared" si="1221"/>
        <v/>
      </c>
      <c r="F4336" s="134">
        <v>24.24</v>
      </c>
      <c r="G4336" s="38">
        <f t="shared" si="1222"/>
        <v>24.24</v>
      </c>
      <c r="H4336" s="38" t="str">
        <f t="shared" si="1223"/>
        <v>-</v>
      </c>
      <c r="K4336" s="133">
        <v>43281.333333333336</v>
      </c>
      <c r="L4336" s="9">
        <f t="shared" si="1206"/>
        <v>6</v>
      </c>
      <c r="M4336" s="9">
        <f t="shared" si="1207"/>
        <v>30</v>
      </c>
      <c r="N4336" s="9">
        <f t="shared" si="1208"/>
        <v>8</v>
      </c>
      <c r="O4336" s="31" t="str">
        <f t="shared" si="1209"/>
        <v>W</v>
      </c>
      <c r="P4336" s="134">
        <v>23.43</v>
      </c>
      <c r="Q4336" s="31" t="str">
        <f t="shared" si="1210"/>
        <v>-</v>
      </c>
      <c r="R4336" s="31">
        <f t="shared" si="1211"/>
        <v>23.43</v>
      </c>
      <c r="U4336" s="133">
        <v>43646.333333333336</v>
      </c>
      <c r="V4336" s="9">
        <f t="shared" si="1212"/>
        <v>6</v>
      </c>
      <c r="W4336" s="9">
        <f t="shared" si="1213"/>
        <v>30</v>
      </c>
      <c r="X4336" s="9">
        <f t="shared" si="1214"/>
        <v>8</v>
      </c>
      <c r="Y4336" s="31" t="str">
        <f t="shared" si="1215"/>
        <v>W</v>
      </c>
      <c r="Z4336" s="134">
        <v>19.36</v>
      </c>
      <c r="AA4336" s="31" t="str">
        <f t="shared" si="1216"/>
        <v>-</v>
      </c>
      <c r="AB4336" s="31">
        <f t="shared" si="1217"/>
        <v>19.36</v>
      </c>
    </row>
    <row r="4337" spans="1:28" x14ac:dyDescent="0.3">
      <c r="A4337" s="133">
        <v>42916.375</v>
      </c>
      <c r="B4337" s="152">
        <f t="shared" si="1218"/>
        <v>6</v>
      </c>
      <c r="C4337" s="152">
        <f t="shared" si="1219"/>
        <v>30</v>
      </c>
      <c r="D4337" s="152">
        <f t="shared" si="1220"/>
        <v>9</v>
      </c>
      <c r="E4337" s="38" t="str">
        <f t="shared" si="1221"/>
        <v/>
      </c>
      <c r="F4337" s="134">
        <v>26.26</v>
      </c>
      <c r="G4337" s="38">
        <f t="shared" si="1222"/>
        <v>26.26</v>
      </c>
      <c r="H4337" s="38" t="str">
        <f t="shared" si="1223"/>
        <v>-</v>
      </c>
      <c r="K4337" s="133">
        <v>43281.375</v>
      </c>
      <c r="L4337" s="9">
        <f t="shared" si="1206"/>
        <v>6</v>
      </c>
      <c r="M4337" s="9">
        <f t="shared" si="1207"/>
        <v>30</v>
      </c>
      <c r="N4337" s="9">
        <f t="shared" si="1208"/>
        <v>9</v>
      </c>
      <c r="O4337" s="31" t="str">
        <f t="shared" si="1209"/>
        <v>W</v>
      </c>
      <c r="P4337" s="134">
        <v>27.3</v>
      </c>
      <c r="Q4337" s="31" t="str">
        <f t="shared" si="1210"/>
        <v>-</v>
      </c>
      <c r="R4337" s="31">
        <f t="shared" si="1211"/>
        <v>27.3</v>
      </c>
      <c r="U4337" s="133">
        <v>43646.375</v>
      </c>
      <c r="V4337" s="9">
        <f t="shared" si="1212"/>
        <v>6</v>
      </c>
      <c r="W4337" s="9">
        <f t="shared" si="1213"/>
        <v>30</v>
      </c>
      <c r="X4337" s="9">
        <f t="shared" si="1214"/>
        <v>9</v>
      </c>
      <c r="Y4337" s="31" t="str">
        <f t="shared" si="1215"/>
        <v>W</v>
      </c>
      <c r="Z4337" s="134">
        <v>21.5</v>
      </c>
      <c r="AA4337" s="31" t="str">
        <f t="shared" si="1216"/>
        <v>-</v>
      </c>
      <c r="AB4337" s="31">
        <f t="shared" si="1217"/>
        <v>21.5</v>
      </c>
    </row>
    <row r="4338" spans="1:28" x14ac:dyDescent="0.3">
      <c r="A4338" s="133">
        <v>42916.416666666664</v>
      </c>
      <c r="B4338" s="152">
        <f t="shared" si="1218"/>
        <v>6</v>
      </c>
      <c r="C4338" s="152">
        <f t="shared" si="1219"/>
        <v>30</v>
      </c>
      <c r="D4338" s="152">
        <f t="shared" si="1220"/>
        <v>10</v>
      </c>
      <c r="E4338" s="38" t="str">
        <f t="shared" si="1221"/>
        <v/>
      </c>
      <c r="F4338" s="134">
        <v>29.59</v>
      </c>
      <c r="G4338" s="38">
        <f t="shared" si="1222"/>
        <v>29.59</v>
      </c>
      <c r="H4338" s="38" t="str">
        <f t="shared" si="1223"/>
        <v>-</v>
      </c>
      <c r="K4338" s="133">
        <v>43281.416666666664</v>
      </c>
      <c r="L4338" s="9">
        <f t="shared" si="1206"/>
        <v>6</v>
      </c>
      <c r="M4338" s="9">
        <f t="shared" si="1207"/>
        <v>30</v>
      </c>
      <c r="N4338" s="9">
        <f t="shared" si="1208"/>
        <v>10</v>
      </c>
      <c r="O4338" s="31" t="str">
        <f t="shared" si="1209"/>
        <v>W</v>
      </c>
      <c r="P4338" s="134">
        <v>32.5</v>
      </c>
      <c r="Q4338" s="31" t="str">
        <f t="shared" si="1210"/>
        <v>-</v>
      </c>
      <c r="R4338" s="31">
        <f t="shared" si="1211"/>
        <v>32.5</v>
      </c>
      <c r="U4338" s="133">
        <v>43646.416666666664</v>
      </c>
      <c r="V4338" s="9">
        <f t="shared" si="1212"/>
        <v>6</v>
      </c>
      <c r="W4338" s="9">
        <f t="shared" si="1213"/>
        <v>30</v>
      </c>
      <c r="X4338" s="9">
        <f t="shared" si="1214"/>
        <v>10</v>
      </c>
      <c r="Y4338" s="31" t="str">
        <f t="shared" si="1215"/>
        <v>W</v>
      </c>
      <c r="Z4338" s="134">
        <v>23.79</v>
      </c>
      <c r="AA4338" s="31" t="str">
        <f t="shared" si="1216"/>
        <v>-</v>
      </c>
      <c r="AB4338" s="31">
        <f t="shared" si="1217"/>
        <v>23.79</v>
      </c>
    </row>
    <row r="4339" spans="1:28" x14ac:dyDescent="0.3">
      <c r="A4339" s="133">
        <v>42916.458333333336</v>
      </c>
      <c r="B4339" s="152">
        <f t="shared" si="1218"/>
        <v>6</v>
      </c>
      <c r="C4339" s="152">
        <f t="shared" si="1219"/>
        <v>30</v>
      </c>
      <c r="D4339" s="152">
        <f t="shared" si="1220"/>
        <v>11</v>
      </c>
      <c r="E4339" s="38" t="str">
        <f t="shared" si="1221"/>
        <v/>
      </c>
      <c r="F4339" s="134">
        <v>34.799999999999997</v>
      </c>
      <c r="G4339" s="38">
        <f t="shared" si="1222"/>
        <v>34.799999999999997</v>
      </c>
      <c r="H4339" s="38" t="str">
        <f t="shared" si="1223"/>
        <v>-</v>
      </c>
      <c r="K4339" s="133">
        <v>43281.458333333336</v>
      </c>
      <c r="L4339" s="9">
        <f t="shared" si="1206"/>
        <v>6</v>
      </c>
      <c r="M4339" s="9">
        <f t="shared" si="1207"/>
        <v>30</v>
      </c>
      <c r="N4339" s="9">
        <f t="shared" si="1208"/>
        <v>11</v>
      </c>
      <c r="O4339" s="31" t="str">
        <f t="shared" si="1209"/>
        <v>W</v>
      </c>
      <c r="P4339" s="134">
        <v>38.51</v>
      </c>
      <c r="Q4339" s="31" t="str">
        <f t="shared" si="1210"/>
        <v>-</v>
      </c>
      <c r="R4339" s="31">
        <f t="shared" si="1211"/>
        <v>38.51</v>
      </c>
      <c r="U4339" s="133">
        <v>43646.458333333336</v>
      </c>
      <c r="V4339" s="9">
        <f t="shared" si="1212"/>
        <v>6</v>
      </c>
      <c r="W4339" s="9">
        <f t="shared" si="1213"/>
        <v>30</v>
      </c>
      <c r="X4339" s="9">
        <f t="shared" si="1214"/>
        <v>11</v>
      </c>
      <c r="Y4339" s="31" t="str">
        <f t="shared" si="1215"/>
        <v>W</v>
      </c>
      <c r="Z4339" s="134">
        <v>25.22</v>
      </c>
      <c r="AA4339" s="31" t="str">
        <f t="shared" si="1216"/>
        <v>-</v>
      </c>
      <c r="AB4339" s="31">
        <f t="shared" si="1217"/>
        <v>25.22</v>
      </c>
    </row>
    <row r="4340" spans="1:28" x14ac:dyDescent="0.3">
      <c r="A4340" s="133">
        <v>42916.5</v>
      </c>
      <c r="B4340" s="152">
        <f t="shared" si="1218"/>
        <v>6</v>
      </c>
      <c r="C4340" s="152">
        <f t="shared" si="1219"/>
        <v>30</v>
      </c>
      <c r="D4340" s="152">
        <f t="shared" si="1220"/>
        <v>12</v>
      </c>
      <c r="E4340" s="38" t="str">
        <f t="shared" si="1221"/>
        <v/>
      </c>
      <c r="F4340" s="134">
        <v>36.71</v>
      </c>
      <c r="G4340" s="38">
        <f t="shared" si="1222"/>
        <v>36.71</v>
      </c>
      <c r="H4340" s="38" t="str">
        <f t="shared" si="1223"/>
        <v>-</v>
      </c>
      <c r="K4340" s="133">
        <v>43281.5</v>
      </c>
      <c r="L4340" s="9">
        <f t="shared" si="1206"/>
        <v>6</v>
      </c>
      <c r="M4340" s="9">
        <f t="shared" si="1207"/>
        <v>30</v>
      </c>
      <c r="N4340" s="9">
        <f t="shared" si="1208"/>
        <v>12</v>
      </c>
      <c r="O4340" s="31" t="str">
        <f t="shared" si="1209"/>
        <v>W</v>
      </c>
      <c r="P4340" s="134">
        <v>44.11</v>
      </c>
      <c r="Q4340" s="31" t="str">
        <f t="shared" si="1210"/>
        <v>-</v>
      </c>
      <c r="R4340" s="31">
        <f t="shared" si="1211"/>
        <v>44.11</v>
      </c>
      <c r="U4340" s="133">
        <v>43646.5</v>
      </c>
      <c r="V4340" s="9">
        <f t="shared" si="1212"/>
        <v>6</v>
      </c>
      <c r="W4340" s="9">
        <f t="shared" si="1213"/>
        <v>30</v>
      </c>
      <c r="X4340" s="9">
        <f t="shared" si="1214"/>
        <v>12</v>
      </c>
      <c r="Y4340" s="31" t="str">
        <f t="shared" si="1215"/>
        <v>W</v>
      </c>
      <c r="Z4340" s="134">
        <v>27.18</v>
      </c>
      <c r="AA4340" s="31" t="str">
        <f t="shared" si="1216"/>
        <v>-</v>
      </c>
      <c r="AB4340" s="31">
        <f t="shared" si="1217"/>
        <v>27.18</v>
      </c>
    </row>
    <row r="4341" spans="1:28" x14ac:dyDescent="0.3">
      <c r="A4341" s="133">
        <v>42916.541666666664</v>
      </c>
      <c r="B4341" s="152">
        <f t="shared" si="1218"/>
        <v>6</v>
      </c>
      <c r="C4341" s="152">
        <f t="shared" si="1219"/>
        <v>30</v>
      </c>
      <c r="D4341" s="152">
        <f t="shared" si="1220"/>
        <v>13</v>
      </c>
      <c r="E4341" s="38" t="str">
        <f t="shared" si="1221"/>
        <v/>
      </c>
      <c r="F4341" s="134">
        <v>39.229999999999997</v>
      </c>
      <c r="G4341" s="38">
        <f t="shared" si="1222"/>
        <v>39.229999999999997</v>
      </c>
      <c r="H4341" s="38" t="str">
        <f t="shared" si="1223"/>
        <v>-</v>
      </c>
      <c r="K4341" s="133">
        <v>43281.541666666664</v>
      </c>
      <c r="L4341" s="9">
        <f t="shared" si="1206"/>
        <v>6</v>
      </c>
      <c r="M4341" s="9">
        <f t="shared" si="1207"/>
        <v>30</v>
      </c>
      <c r="N4341" s="9">
        <f t="shared" si="1208"/>
        <v>13</v>
      </c>
      <c r="O4341" s="31" t="str">
        <f t="shared" si="1209"/>
        <v>W</v>
      </c>
      <c r="P4341" s="134">
        <v>45.65</v>
      </c>
      <c r="Q4341" s="31" t="str">
        <f t="shared" si="1210"/>
        <v>-</v>
      </c>
      <c r="R4341" s="31">
        <f t="shared" si="1211"/>
        <v>45.65</v>
      </c>
      <c r="U4341" s="133">
        <v>43646.541666666664</v>
      </c>
      <c r="V4341" s="9">
        <f t="shared" si="1212"/>
        <v>6</v>
      </c>
      <c r="W4341" s="9">
        <f t="shared" si="1213"/>
        <v>30</v>
      </c>
      <c r="X4341" s="9">
        <f t="shared" si="1214"/>
        <v>13</v>
      </c>
      <c r="Y4341" s="31" t="str">
        <f t="shared" si="1215"/>
        <v>W</v>
      </c>
      <c r="Z4341" s="134">
        <v>28.7</v>
      </c>
      <c r="AA4341" s="31" t="str">
        <f t="shared" si="1216"/>
        <v>-</v>
      </c>
      <c r="AB4341" s="31">
        <f t="shared" si="1217"/>
        <v>28.7</v>
      </c>
    </row>
    <row r="4342" spans="1:28" x14ac:dyDescent="0.3">
      <c r="A4342" s="133">
        <v>42916.583333333336</v>
      </c>
      <c r="B4342" s="152">
        <f t="shared" si="1218"/>
        <v>6</v>
      </c>
      <c r="C4342" s="152">
        <f t="shared" si="1219"/>
        <v>30</v>
      </c>
      <c r="D4342" s="152">
        <f t="shared" si="1220"/>
        <v>14</v>
      </c>
      <c r="E4342" s="38" t="str">
        <f t="shared" si="1221"/>
        <v/>
      </c>
      <c r="F4342" s="134">
        <v>42.75</v>
      </c>
      <c r="G4342" s="38">
        <f t="shared" si="1222"/>
        <v>42.75</v>
      </c>
      <c r="H4342" s="38" t="str">
        <f t="shared" si="1223"/>
        <v>-</v>
      </c>
      <c r="K4342" s="133">
        <v>43281.583333333336</v>
      </c>
      <c r="L4342" s="9">
        <f t="shared" si="1206"/>
        <v>6</v>
      </c>
      <c r="M4342" s="9">
        <f t="shared" si="1207"/>
        <v>30</v>
      </c>
      <c r="N4342" s="9">
        <f t="shared" si="1208"/>
        <v>14</v>
      </c>
      <c r="O4342" s="31" t="str">
        <f t="shared" si="1209"/>
        <v>W</v>
      </c>
      <c r="P4342" s="134">
        <v>51.3</v>
      </c>
      <c r="Q4342" s="31" t="str">
        <f t="shared" si="1210"/>
        <v>-</v>
      </c>
      <c r="R4342" s="31">
        <f t="shared" si="1211"/>
        <v>51.3</v>
      </c>
      <c r="U4342" s="133">
        <v>43646.583333333336</v>
      </c>
      <c r="V4342" s="9">
        <f t="shared" si="1212"/>
        <v>6</v>
      </c>
      <c r="W4342" s="9">
        <f t="shared" si="1213"/>
        <v>30</v>
      </c>
      <c r="X4342" s="9">
        <f t="shared" si="1214"/>
        <v>14</v>
      </c>
      <c r="Y4342" s="31" t="str">
        <f t="shared" si="1215"/>
        <v>W</v>
      </c>
      <c r="Z4342" s="134">
        <v>31.71</v>
      </c>
      <c r="AA4342" s="31" t="str">
        <f t="shared" si="1216"/>
        <v>-</v>
      </c>
      <c r="AB4342" s="31">
        <f t="shared" si="1217"/>
        <v>31.71</v>
      </c>
    </row>
    <row r="4343" spans="1:28" x14ac:dyDescent="0.3">
      <c r="A4343" s="133">
        <v>42916.625</v>
      </c>
      <c r="B4343" s="152">
        <f t="shared" si="1218"/>
        <v>6</v>
      </c>
      <c r="C4343" s="152">
        <f t="shared" si="1219"/>
        <v>30</v>
      </c>
      <c r="D4343" s="152">
        <f t="shared" si="1220"/>
        <v>15</v>
      </c>
      <c r="E4343" s="38" t="str">
        <f t="shared" si="1221"/>
        <v/>
      </c>
      <c r="F4343" s="134">
        <v>49.25</v>
      </c>
      <c r="G4343" s="38">
        <f t="shared" si="1222"/>
        <v>49.25</v>
      </c>
      <c r="H4343" s="38" t="str">
        <f t="shared" si="1223"/>
        <v>-</v>
      </c>
      <c r="K4343" s="133">
        <v>43281.625</v>
      </c>
      <c r="L4343" s="9">
        <f t="shared" si="1206"/>
        <v>6</v>
      </c>
      <c r="M4343" s="9">
        <f t="shared" si="1207"/>
        <v>30</v>
      </c>
      <c r="N4343" s="9">
        <f t="shared" si="1208"/>
        <v>15</v>
      </c>
      <c r="O4343" s="31" t="str">
        <f t="shared" si="1209"/>
        <v>W</v>
      </c>
      <c r="P4343" s="134">
        <v>64.08</v>
      </c>
      <c r="Q4343" s="31" t="str">
        <f t="shared" si="1210"/>
        <v>-</v>
      </c>
      <c r="R4343" s="31">
        <f t="shared" si="1211"/>
        <v>64.08</v>
      </c>
      <c r="U4343" s="133">
        <v>43646.625</v>
      </c>
      <c r="V4343" s="9">
        <f t="shared" si="1212"/>
        <v>6</v>
      </c>
      <c r="W4343" s="9">
        <f t="shared" si="1213"/>
        <v>30</v>
      </c>
      <c r="X4343" s="9">
        <f t="shared" si="1214"/>
        <v>15</v>
      </c>
      <c r="Y4343" s="31" t="str">
        <f t="shared" si="1215"/>
        <v>W</v>
      </c>
      <c r="Z4343" s="134">
        <v>31.86</v>
      </c>
      <c r="AA4343" s="31" t="str">
        <f t="shared" si="1216"/>
        <v>-</v>
      </c>
      <c r="AB4343" s="31">
        <f t="shared" si="1217"/>
        <v>31.86</v>
      </c>
    </row>
    <row r="4344" spans="1:28" x14ac:dyDescent="0.3">
      <c r="A4344" s="133">
        <v>42916.666666666664</v>
      </c>
      <c r="B4344" s="152">
        <f t="shared" si="1218"/>
        <v>6</v>
      </c>
      <c r="C4344" s="152">
        <f t="shared" si="1219"/>
        <v>30</v>
      </c>
      <c r="D4344" s="152">
        <f t="shared" si="1220"/>
        <v>16</v>
      </c>
      <c r="E4344" s="38" t="str">
        <f t="shared" si="1221"/>
        <v/>
      </c>
      <c r="F4344" s="134">
        <v>49.55</v>
      </c>
      <c r="G4344" s="38">
        <f t="shared" si="1222"/>
        <v>49.55</v>
      </c>
      <c r="H4344" s="38" t="str">
        <f t="shared" si="1223"/>
        <v>-</v>
      </c>
      <c r="K4344" s="133">
        <v>43281.666666666664</v>
      </c>
      <c r="L4344" s="9">
        <f t="shared" si="1206"/>
        <v>6</v>
      </c>
      <c r="M4344" s="9">
        <f t="shared" si="1207"/>
        <v>30</v>
      </c>
      <c r="N4344" s="9">
        <f t="shared" si="1208"/>
        <v>16</v>
      </c>
      <c r="O4344" s="31" t="str">
        <f t="shared" si="1209"/>
        <v>W</v>
      </c>
      <c r="P4344" s="134">
        <v>72.86</v>
      </c>
      <c r="Q4344" s="31" t="str">
        <f t="shared" si="1210"/>
        <v>-</v>
      </c>
      <c r="R4344" s="31">
        <f t="shared" si="1211"/>
        <v>72.86</v>
      </c>
      <c r="U4344" s="133">
        <v>43646.666666666664</v>
      </c>
      <c r="V4344" s="9">
        <f t="shared" si="1212"/>
        <v>6</v>
      </c>
      <c r="W4344" s="9">
        <f t="shared" si="1213"/>
        <v>30</v>
      </c>
      <c r="X4344" s="9">
        <f t="shared" si="1214"/>
        <v>16</v>
      </c>
      <c r="Y4344" s="31" t="str">
        <f t="shared" si="1215"/>
        <v>W</v>
      </c>
      <c r="Z4344" s="134">
        <v>35.340000000000003</v>
      </c>
      <c r="AA4344" s="31" t="str">
        <f t="shared" si="1216"/>
        <v>-</v>
      </c>
      <c r="AB4344" s="31">
        <f t="shared" si="1217"/>
        <v>35.340000000000003</v>
      </c>
    </row>
    <row r="4345" spans="1:28" x14ac:dyDescent="0.3">
      <c r="A4345" s="133">
        <v>42916.708333333336</v>
      </c>
      <c r="B4345" s="152">
        <f t="shared" si="1218"/>
        <v>6</v>
      </c>
      <c r="C4345" s="152">
        <f t="shared" si="1219"/>
        <v>30</v>
      </c>
      <c r="D4345" s="152">
        <f t="shared" si="1220"/>
        <v>17</v>
      </c>
      <c r="E4345" s="38" t="str">
        <f t="shared" si="1221"/>
        <v/>
      </c>
      <c r="F4345" s="134">
        <v>46.05</v>
      </c>
      <c r="G4345" s="38" t="str">
        <f t="shared" si="1222"/>
        <v>-</v>
      </c>
      <c r="H4345" s="38">
        <f t="shared" si="1223"/>
        <v>46.05</v>
      </c>
      <c r="K4345" s="133">
        <v>43281.708333333336</v>
      </c>
      <c r="L4345" s="9">
        <f t="shared" si="1206"/>
        <v>6</v>
      </c>
      <c r="M4345" s="9">
        <f t="shared" si="1207"/>
        <v>30</v>
      </c>
      <c r="N4345" s="9">
        <f t="shared" si="1208"/>
        <v>17</v>
      </c>
      <c r="O4345" s="31" t="str">
        <f t="shared" si="1209"/>
        <v>W</v>
      </c>
      <c r="P4345" s="134">
        <v>67.16</v>
      </c>
      <c r="Q4345" s="31" t="str">
        <f t="shared" si="1210"/>
        <v>-</v>
      </c>
      <c r="R4345" s="31">
        <f t="shared" si="1211"/>
        <v>67.16</v>
      </c>
      <c r="U4345" s="133">
        <v>43646.708333333336</v>
      </c>
      <c r="V4345" s="9">
        <f t="shared" si="1212"/>
        <v>6</v>
      </c>
      <c r="W4345" s="9">
        <f t="shared" si="1213"/>
        <v>30</v>
      </c>
      <c r="X4345" s="9">
        <f t="shared" si="1214"/>
        <v>17</v>
      </c>
      <c r="Y4345" s="31" t="str">
        <f t="shared" si="1215"/>
        <v>W</v>
      </c>
      <c r="Z4345" s="134">
        <v>35.17</v>
      </c>
      <c r="AA4345" s="31" t="str">
        <f t="shared" si="1216"/>
        <v>-</v>
      </c>
      <c r="AB4345" s="31">
        <f t="shared" si="1217"/>
        <v>35.17</v>
      </c>
    </row>
    <row r="4346" spans="1:28" x14ac:dyDescent="0.3">
      <c r="A4346" s="133">
        <v>42916.75</v>
      </c>
      <c r="B4346" s="152">
        <f t="shared" si="1218"/>
        <v>6</v>
      </c>
      <c r="C4346" s="152">
        <f t="shared" si="1219"/>
        <v>30</v>
      </c>
      <c r="D4346" s="152">
        <f t="shared" si="1220"/>
        <v>18</v>
      </c>
      <c r="E4346" s="38" t="str">
        <f t="shared" si="1221"/>
        <v/>
      </c>
      <c r="F4346" s="134">
        <v>36.340000000000003</v>
      </c>
      <c r="G4346" s="38" t="str">
        <f t="shared" si="1222"/>
        <v>-</v>
      </c>
      <c r="H4346" s="38">
        <f t="shared" si="1223"/>
        <v>36.340000000000003</v>
      </c>
      <c r="K4346" s="133">
        <v>43281.75</v>
      </c>
      <c r="L4346" s="9">
        <f t="shared" si="1206"/>
        <v>6</v>
      </c>
      <c r="M4346" s="9">
        <f t="shared" si="1207"/>
        <v>30</v>
      </c>
      <c r="N4346" s="9">
        <f t="shared" si="1208"/>
        <v>18</v>
      </c>
      <c r="O4346" s="31" t="str">
        <f t="shared" si="1209"/>
        <v>W</v>
      </c>
      <c r="P4346" s="134">
        <v>48.74</v>
      </c>
      <c r="Q4346" s="31" t="str">
        <f t="shared" si="1210"/>
        <v>-</v>
      </c>
      <c r="R4346" s="31">
        <f t="shared" si="1211"/>
        <v>48.74</v>
      </c>
      <c r="U4346" s="133">
        <v>43646.75</v>
      </c>
      <c r="V4346" s="9">
        <f t="shared" si="1212"/>
        <v>6</v>
      </c>
      <c r="W4346" s="9">
        <f t="shared" si="1213"/>
        <v>30</v>
      </c>
      <c r="X4346" s="9">
        <f t="shared" si="1214"/>
        <v>18</v>
      </c>
      <c r="Y4346" s="31" t="str">
        <f t="shared" si="1215"/>
        <v>W</v>
      </c>
      <c r="Z4346" s="134">
        <v>31.11</v>
      </c>
      <c r="AA4346" s="31" t="str">
        <f t="shared" si="1216"/>
        <v>-</v>
      </c>
      <c r="AB4346" s="31">
        <f t="shared" si="1217"/>
        <v>31.11</v>
      </c>
    </row>
    <row r="4347" spans="1:28" x14ac:dyDescent="0.3">
      <c r="A4347" s="133">
        <v>42916.791666666664</v>
      </c>
      <c r="B4347" s="152">
        <f t="shared" si="1218"/>
        <v>6</v>
      </c>
      <c r="C4347" s="152">
        <f t="shared" si="1219"/>
        <v>30</v>
      </c>
      <c r="D4347" s="152">
        <f t="shared" si="1220"/>
        <v>19</v>
      </c>
      <c r="E4347" s="38" t="str">
        <f t="shared" si="1221"/>
        <v/>
      </c>
      <c r="F4347" s="134">
        <v>34.69</v>
      </c>
      <c r="G4347" s="38" t="str">
        <f t="shared" si="1222"/>
        <v>-</v>
      </c>
      <c r="H4347" s="38">
        <f t="shared" si="1223"/>
        <v>34.69</v>
      </c>
      <c r="K4347" s="133">
        <v>43281.791666666664</v>
      </c>
      <c r="L4347" s="9">
        <f t="shared" si="1206"/>
        <v>6</v>
      </c>
      <c r="M4347" s="9">
        <f t="shared" si="1207"/>
        <v>30</v>
      </c>
      <c r="N4347" s="9">
        <f t="shared" si="1208"/>
        <v>19</v>
      </c>
      <c r="O4347" s="31" t="str">
        <f t="shared" si="1209"/>
        <v>W</v>
      </c>
      <c r="P4347" s="134">
        <v>44.12</v>
      </c>
      <c r="Q4347" s="31" t="str">
        <f t="shared" si="1210"/>
        <v>-</v>
      </c>
      <c r="R4347" s="31">
        <f t="shared" si="1211"/>
        <v>44.12</v>
      </c>
      <c r="U4347" s="133">
        <v>43646.791666666664</v>
      </c>
      <c r="V4347" s="9">
        <f t="shared" si="1212"/>
        <v>6</v>
      </c>
      <c r="W4347" s="9">
        <f t="shared" si="1213"/>
        <v>30</v>
      </c>
      <c r="X4347" s="9">
        <f t="shared" si="1214"/>
        <v>19</v>
      </c>
      <c r="Y4347" s="31" t="str">
        <f t="shared" si="1215"/>
        <v>W</v>
      </c>
      <c r="Z4347" s="134">
        <v>28.56</v>
      </c>
      <c r="AA4347" s="31" t="str">
        <f t="shared" si="1216"/>
        <v>-</v>
      </c>
      <c r="AB4347" s="31">
        <f t="shared" si="1217"/>
        <v>28.56</v>
      </c>
    </row>
    <row r="4348" spans="1:28" x14ac:dyDescent="0.3">
      <c r="A4348" s="133">
        <v>42916.833333333336</v>
      </c>
      <c r="B4348" s="152">
        <f t="shared" si="1218"/>
        <v>6</v>
      </c>
      <c r="C4348" s="152">
        <f t="shared" si="1219"/>
        <v>30</v>
      </c>
      <c r="D4348" s="152">
        <f t="shared" si="1220"/>
        <v>20</v>
      </c>
      <c r="E4348" s="38" t="str">
        <f t="shared" si="1221"/>
        <v/>
      </c>
      <c r="F4348" s="134">
        <v>34.979999999999997</v>
      </c>
      <c r="G4348" s="38" t="str">
        <f t="shared" si="1222"/>
        <v>-</v>
      </c>
      <c r="H4348" s="38">
        <f t="shared" si="1223"/>
        <v>34.979999999999997</v>
      </c>
      <c r="K4348" s="133">
        <v>43281.833333333336</v>
      </c>
      <c r="L4348" s="9">
        <f t="shared" si="1206"/>
        <v>6</v>
      </c>
      <c r="M4348" s="9">
        <f t="shared" si="1207"/>
        <v>30</v>
      </c>
      <c r="N4348" s="9">
        <f t="shared" si="1208"/>
        <v>20</v>
      </c>
      <c r="O4348" s="31" t="str">
        <f t="shared" si="1209"/>
        <v>W</v>
      </c>
      <c r="P4348" s="134">
        <v>39.54</v>
      </c>
      <c r="Q4348" s="31" t="str">
        <f t="shared" si="1210"/>
        <v>-</v>
      </c>
      <c r="R4348" s="31">
        <f t="shared" si="1211"/>
        <v>39.54</v>
      </c>
      <c r="U4348" s="133">
        <v>43646.833333333336</v>
      </c>
      <c r="V4348" s="9">
        <f t="shared" si="1212"/>
        <v>6</v>
      </c>
      <c r="W4348" s="9">
        <f t="shared" si="1213"/>
        <v>30</v>
      </c>
      <c r="X4348" s="9">
        <f t="shared" si="1214"/>
        <v>20</v>
      </c>
      <c r="Y4348" s="31" t="str">
        <f t="shared" si="1215"/>
        <v>W</v>
      </c>
      <c r="Z4348" s="134">
        <v>27.02</v>
      </c>
      <c r="AA4348" s="31" t="str">
        <f t="shared" si="1216"/>
        <v>-</v>
      </c>
      <c r="AB4348" s="31">
        <f t="shared" si="1217"/>
        <v>27.02</v>
      </c>
    </row>
    <row r="4349" spans="1:28" x14ac:dyDescent="0.3">
      <c r="A4349" s="133">
        <v>42916.875</v>
      </c>
      <c r="B4349" s="152">
        <f t="shared" si="1218"/>
        <v>6</v>
      </c>
      <c r="C4349" s="152">
        <f t="shared" si="1219"/>
        <v>30</v>
      </c>
      <c r="D4349" s="152">
        <f t="shared" si="1220"/>
        <v>21</v>
      </c>
      <c r="E4349" s="38" t="str">
        <f t="shared" si="1221"/>
        <v/>
      </c>
      <c r="F4349" s="134">
        <v>32.799999999999997</v>
      </c>
      <c r="G4349" s="38" t="str">
        <f t="shared" si="1222"/>
        <v>-</v>
      </c>
      <c r="H4349" s="38">
        <f t="shared" si="1223"/>
        <v>32.799999999999997</v>
      </c>
      <c r="K4349" s="133">
        <v>43281.875</v>
      </c>
      <c r="L4349" s="9">
        <f t="shared" si="1206"/>
        <v>6</v>
      </c>
      <c r="M4349" s="9">
        <f t="shared" si="1207"/>
        <v>30</v>
      </c>
      <c r="N4349" s="9">
        <f t="shared" si="1208"/>
        <v>21</v>
      </c>
      <c r="O4349" s="31" t="str">
        <f t="shared" si="1209"/>
        <v>W</v>
      </c>
      <c r="P4349" s="134">
        <v>36.78</v>
      </c>
      <c r="Q4349" s="31" t="str">
        <f t="shared" si="1210"/>
        <v>-</v>
      </c>
      <c r="R4349" s="31">
        <f t="shared" si="1211"/>
        <v>36.78</v>
      </c>
      <c r="U4349" s="133">
        <v>43646.875</v>
      </c>
      <c r="V4349" s="9">
        <f t="shared" si="1212"/>
        <v>6</v>
      </c>
      <c r="W4349" s="9">
        <f t="shared" si="1213"/>
        <v>30</v>
      </c>
      <c r="X4349" s="9">
        <f t="shared" si="1214"/>
        <v>21</v>
      </c>
      <c r="Y4349" s="31" t="str">
        <f t="shared" si="1215"/>
        <v>W</v>
      </c>
      <c r="Z4349" s="134">
        <v>25.88</v>
      </c>
      <c r="AA4349" s="31" t="str">
        <f t="shared" si="1216"/>
        <v>-</v>
      </c>
      <c r="AB4349" s="31">
        <f t="shared" si="1217"/>
        <v>25.88</v>
      </c>
    </row>
    <row r="4350" spans="1:28" x14ac:dyDescent="0.3">
      <c r="A4350" s="133">
        <v>42916.916666666664</v>
      </c>
      <c r="B4350" s="152">
        <f t="shared" si="1218"/>
        <v>6</v>
      </c>
      <c r="C4350" s="152">
        <f t="shared" si="1219"/>
        <v>30</v>
      </c>
      <c r="D4350" s="152">
        <f t="shared" si="1220"/>
        <v>22</v>
      </c>
      <c r="E4350" s="38" t="str">
        <f t="shared" si="1221"/>
        <v/>
      </c>
      <c r="F4350" s="134">
        <v>26.35</v>
      </c>
      <c r="G4350" s="38" t="str">
        <f t="shared" si="1222"/>
        <v>-</v>
      </c>
      <c r="H4350" s="38">
        <f t="shared" si="1223"/>
        <v>26.35</v>
      </c>
      <c r="K4350" s="133">
        <v>43281.916666666664</v>
      </c>
      <c r="L4350" s="9">
        <f t="shared" si="1206"/>
        <v>6</v>
      </c>
      <c r="M4350" s="9">
        <f t="shared" si="1207"/>
        <v>30</v>
      </c>
      <c r="N4350" s="9">
        <f t="shared" si="1208"/>
        <v>22</v>
      </c>
      <c r="O4350" s="31" t="str">
        <f t="shared" si="1209"/>
        <v>W</v>
      </c>
      <c r="P4350" s="134">
        <v>30.23</v>
      </c>
      <c r="Q4350" s="31" t="str">
        <f t="shared" si="1210"/>
        <v>-</v>
      </c>
      <c r="R4350" s="31">
        <f t="shared" si="1211"/>
        <v>30.23</v>
      </c>
      <c r="U4350" s="133">
        <v>43646.916666666664</v>
      </c>
      <c r="V4350" s="9">
        <f t="shared" si="1212"/>
        <v>6</v>
      </c>
      <c r="W4350" s="9">
        <f t="shared" si="1213"/>
        <v>30</v>
      </c>
      <c r="X4350" s="9">
        <f t="shared" si="1214"/>
        <v>22</v>
      </c>
      <c r="Y4350" s="31" t="str">
        <f t="shared" si="1215"/>
        <v>W</v>
      </c>
      <c r="Z4350" s="134">
        <v>23.66</v>
      </c>
      <c r="AA4350" s="31" t="str">
        <f t="shared" si="1216"/>
        <v>-</v>
      </c>
      <c r="AB4350" s="31">
        <f t="shared" si="1217"/>
        <v>23.66</v>
      </c>
    </row>
    <row r="4351" spans="1:28" x14ac:dyDescent="0.3">
      <c r="A4351" s="133">
        <v>42916.958333333336</v>
      </c>
      <c r="B4351" s="152">
        <f t="shared" si="1218"/>
        <v>6</v>
      </c>
      <c r="C4351" s="152">
        <f t="shared" si="1219"/>
        <v>30</v>
      </c>
      <c r="D4351" s="152">
        <f t="shared" si="1220"/>
        <v>23</v>
      </c>
      <c r="E4351" s="38" t="str">
        <f t="shared" si="1221"/>
        <v/>
      </c>
      <c r="F4351" s="134">
        <v>23.19</v>
      </c>
      <c r="G4351" s="38" t="str">
        <f t="shared" si="1222"/>
        <v>-</v>
      </c>
      <c r="H4351" s="38">
        <f t="shared" si="1223"/>
        <v>23.19</v>
      </c>
      <c r="K4351" s="133">
        <v>43281.958333333336</v>
      </c>
      <c r="L4351" s="9">
        <f t="shared" si="1206"/>
        <v>6</v>
      </c>
      <c r="M4351" s="9">
        <f t="shared" si="1207"/>
        <v>30</v>
      </c>
      <c r="N4351" s="9">
        <f t="shared" si="1208"/>
        <v>23</v>
      </c>
      <c r="O4351" s="31" t="str">
        <f t="shared" si="1209"/>
        <v>W</v>
      </c>
      <c r="P4351" s="134">
        <v>28.13</v>
      </c>
      <c r="Q4351" s="31" t="str">
        <f t="shared" si="1210"/>
        <v>-</v>
      </c>
      <c r="R4351" s="31">
        <f t="shared" si="1211"/>
        <v>28.13</v>
      </c>
      <c r="U4351" s="133">
        <v>43646.958333333336</v>
      </c>
      <c r="V4351" s="9">
        <f t="shared" si="1212"/>
        <v>6</v>
      </c>
      <c r="W4351" s="9">
        <f t="shared" si="1213"/>
        <v>30</v>
      </c>
      <c r="X4351" s="9">
        <f t="shared" si="1214"/>
        <v>23</v>
      </c>
      <c r="Y4351" s="31" t="str">
        <f t="shared" si="1215"/>
        <v>W</v>
      </c>
      <c r="Z4351" s="134">
        <v>21.36</v>
      </c>
      <c r="AA4351" s="31" t="str">
        <f t="shared" si="1216"/>
        <v>-</v>
      </c>
      <c r="AB4351" s="31">
        <f t="shared" si="1217"/>
        <v>21.36</v>
      </c>
    </row>
    <row r="4352" spans="1:28" x14ac:dyDescent="0.3">
      <c r="A4352" s="133">
        <v>42917</v>
      </c>
      <c r="B4352" s="152">
        <f t="shared" si="1218"/>
        <v>7</v>
      </c>
      <c r="C4352" s="152">
        <f t="shared" si="1219"/>
        <v>1</v>
      </c>
      <c r="D4352" s="152">
        <f t="shared" si="1220"/>
        <v>0</v>
      </c>
      <c r="E4352" s="38" t="str">
        <f t="shared" si="1221"/>
        <v>W</v>
      </c>
      <c r="F4352" s="134">
        <v>21.75</v>
      </c>
      <c r="G4352" s="38" t="str">
        <f t="shared" si="1222"/>
        <v>-</v>
      </c>
      <c r="H4352" s="38">
        <f t="shared" si="1223"/>
        <v>21.75</v>
      </c>
      <c r="K4352" s="133">
        <v>43282</v>
      </c>
      <c r="L4352" s="9">
        <f t="shared" si="1206"/>
        <v>7</v>
      </c>
      <c r="M4352" s="9">
        <f t="shared" si="1207"/>
        <v>1</v>
      </c>
      <c r="N4352" s="9">
        <f t="shared" si="1208"/>
        <v>0</v>
      </c>
      <c r="O4352" s="31" t="str">
        <f t="shared" si="1209"/>
        <v>W</v>
      </c>
      <c r="P4352" s="134">
        <v>25.96</v>
      </c>
      <c r="Q4352" s="31" t="str">
        <f t="shared" si="1210"/>
        <v>-</v>
      </c>
      <c r="R4352" s="31">
        <f t="shared" si="1211"/>
        <v>25.96</v>
      </c>
      <c r="U4352" s="133">
        <v>43647</v>
      </c>
      <c r="V4352" s="9">
        <f t="shared" si="1212"/>
        <v>7</v>
      </c>
      <c r="W4352" s="9">
        <f t="shared" si="1213"/>
        <v>1</v>
      </c>
      <c r="X4352" s="9">
        <f t="shared" si="1214"/>
        <v>0</v>
      </c>
      <c r="Y4352" s="31" t="str">
        <f t="shared" si="1215"/>
        <v/>
      </c>
      <c r="Z4352" s="134">
        <v>18</v>
      </c>
      <c r="AA4352" s="31" t="str">
        <f t="shared" si="1216"/>
        <v>-</v>
      </c>
      <c r="AB4352" s="31">
        <f t="shared" si="1217"/>
        <v>18</v>
      </c>
    </row>
    <row r="4353" spans="1:28" x14ac:dyDescent="0.3">
      <c r="A4353" s="133">
        <v>42917.041666666664</v>
      </c>
      <c r="B4353" s="152">
        <f t="shared" si="1218"/>
        <v>7</v>
      </c>
      <c r="C4353" s="152">
        <f t="shared" si="1219"/>
        <v>1</v>
      </c>
      <c r="D4353" s="152">
        <f t="shared" si="1220"/>
        <v>1</v>
      </c>
      <c r="E4353" s="38" t="str">
        <f t="shared" si="1221"/>
        <v>W</v>
      </c>
      <c r="F4353" s="134">
        <v>21.61</v>
      </c>
      <c r="G4353" s="38" t="str">
        <f t="shared" si="1222"/>
        <v>-</v>
      </c>
      <c r="H4353" s="38">
        <f t="shared" si="1223"/>
        <v>21.61</v>
      </c>
      <c r="K4353" s="133">
        <v>43282.041666666664</v>
      </c>
      <c r="L4353" s="9">
        <f t="shared" si="1206"/>
        <v>7</v>
      </c>
      <c r="M4353" s="9">
        <f t="shared" si="1207"/>
        <v>1</v>
      </c>
      <c r="N4353" s="9">
        <f t="shared" si="1208"/>
        <v>1</v>
      </c>
      <c r="O4353" s="31" t="str">
        <f t="shared" si="1209"/>
        <v>W</v>
      </c>
      <c r="P4353" s="134">
        <v>24.41</v>
      </c>
      <c r="Q4353" s="31" t="str">
        <f t="shared" si="1210"/>
        <v>-</v>
      </c>
      <c r="R4353" s="31">
        <f t="shared" si="1211"/>
        <v>24.41</v>
      </c>
      <c r="U4353" s="133">
        <v>43647.041666666664</v>
      </c>
      <c r="V4353" s="9">
        <f t="shared" si="1212"/>
        <v>7</v>
      </c>
      <c r="W4353" s="9">
        <f t="shared" si="1213"/>
        <v>1</v>
      </c>
      <c r="X4353" s="9">
        <f t="shared" si="1214"/>
        <v>1</v>
      </c>
      <c r="Y4353" s="31" t="str">
        <f t="shared" si="1215"/>
        <v/>
      </c>
      <c r="Z4353" s="134">
        <v>16.45</v>
      </c>
      <c r="AA4353" s="31" t="str">
        <f t="shared" si="1216"/>
        <v>-</v>
      </c>
      <c r="AB4353" s="31">
        <f t="shared" si="1217"/>
        <v>16.45</v>
      </c>
    </row>
    <row r="4354" spans="1:28" x14ac:dyDescent="0.3">
      <c r="A4354" s="133">
        <v>42917.083333333336</v>
      </c>
      <c r="B4354" s="152">
        <f t="shared" si="1218"/>
        <v>7</v>
      </c>
      <c r="C4354" s="152">
        <f t="shared" si="1219"/>
        <v>1</v>
      </c>
      <c r="D4354" s="152">
        <f t="shared" si="1220"/>
        <v>2</v>
      </c>
      <c r="E4354" s="38" t="str">
        <f t="shared" si="1221"/>
        <v>W</v>
      </c>
      <c r="F4354" s="134">
        <v>20.74</v>
      </c>
      <c r="G4354" s="38" t="str">
        <f t="shared" si="1222"/>
        <v>-</v>
      </c>
      <c r="H4354" s="38">
        <f t="shared" si="1223"/>
        <v>20.74</v>
      </c>
      <c r="K4354" s="133">
        <v>43282.083333333336</v>
      </c>
      <c r="L4354" s="9">
        <f t="shared" si="1206"/>
        <v>7</v>
      </c>
      <c r="M4354" s="9">
        <f t="shared" si="1207"/>
        <v>1</v>
      </c>
      <c r="N4354" s="9">
        <f t="shared" si="1208"/>
        <v>2</v>
      </c>
      <c r="O4354" s="31" t="str">
        <f t="shared" si="1209"/>
        <v>W</v>
      </c>
      <c r="P4354" s="134">
        <v>21.25</v>
      </c>
      <c r="Q4354" s="31" t="str">
        <f t="shared" si="1210"/>
        <v>-</v>
      </c>
      <c r="R4354" s="31">
        <f t="shared" si="1211"/>
        <v>21.25</v>
      </c>
      <c r="U4354" s="133">
        <v>43647.083333333336</v>
      </c>
      <c r="V4354" s="9">
        <f t="shared" si="1212"/>
        <v>7</v>
      </c>
      <c r="W4354" s="9">
        <f t="shared" si="1213"/>
        <v>1</v>
      </c>
      <c r="X4354" s="9">
        <f t="shared" si="1214"/>
        <v>2</v>
      </c>
      <c r="Y4354" s="31" t="str">
        <f t="shared" si="1215"/>
        <v/>
      </c>
      <c r="Z4354" s="134">
        <v>15.64</v>
      </c>
      <c r="AA4354" s="31" t="str">
        <f t="shared" si="1216"/>
        <v>-</v>
      </c>
      <c r="AB4354" s="31">
        <f t="shared" si="1217"/>
        <v>15.64</v>
      </c>
    </row>
    <row r="4355" spans="1:28" x14ac:dyDescent="0.3">
      <c r="A4355" s="133">
        <v>42917.125</v>
      </c>
      <c r="B4355" s="152">
        <f t="shared" si="1218"/>
        <v>7</v>
      </c>
      <c r="C4355" s="152">
        <f t="shared" si="1219"/>
        <v>1</v>
      </c>
      <c r="D4355" s="152">
        <f t="shared" si="1220"/>
        <v>3</v>
      </c>
      <c r="E4355" s="38" t="str">
        <f t="shared" si="1221"/>
        <v>W</v>
      </c>
      <c r="F4355" s="134">
        <v>19.78</v>
      </c>
      <c r="G4355" s="38" t="str">
        <f t="shared" si="1222"/>
        <v>-</v>
      </c>
      <c r="H4355" s="38">
        <f t="shared" si="1223"/>
        <v>19.78</v>
      </c>
      <c r="K4355" s="133">
        <v>43282.125</v>
      </c>
      <c r="L4355" s="9">
        <f t="shared" si="1206"/>
        <v>7</v>
      </c>
      <c r="M4355" s="9">
        <f t="shared" si="1207"/>
        <v>1</v>
      </c>
      <c r="N4355" s="9">
        <f t="shared" si="1208"/>
        <v>3</v>
      </c>
      <c r="O4355" s="31" t="str">
        <f t="shared" si="1209"/>
        <v>W</v>
      </c>
      <c r="P4355" s="134">
        <v>20.55</v>
      </c>
      <c r="Q4355" s="31" t="str">
        <f t="shared" si="1210"/>
        <v>-</v>
      </c>
      <c r="R4355" s="31">
        <f t="shared" si="1211"/>
        <v>20.55</v>
      </c>
      <c r="U4355" s="133">
        <v>43647.125</v>
      </c>
      <c r="V4355" s="9">
        <f t="shared" si="1212"/>
        <v>7</v>
      </c>
      <c r="W4355" s="9">
        <f t="shared" si="1213"/>
        <v>1</v>
      </c>
      <c r="X4355" s="9">
        <f t="shared" si="1214"/>
        <v>3</v>
      </c>
      <c r="Y4355" s="31" t="str">
        <f t="shared" si="1215"/>
        <v/>
      </c>
      <c r="Z4355" s="134">
        <v>14.59</v>
      </c>
      <c r="AA4355" s="31" t="str">
        <f t="shared" si="1216"/>
        <v>-</v>
      </c>
      <c r="AB4355" s="31">
        <f t="shared" si="1217"/>
        <v>14.59</v>
      </c>
    </row>
    <row r="4356" spans="1:28" x14ac:dyDescent="0.3">
      <c r="A4356" s="133">
        <v>42917.166666666664</v>
      </c>
      <c r="B4356" s="152">
        <f t="shared" si="1218"/>
        <v>7</v>
      </c>
      <c r="C4356" s="152">
        <f t="shared" si="1219"/>
        <v>1</v>
      </c>
      <c r="D4356" s="152">
        <f t="shared" si="1220"/>
        <v>4</v>
      </c>
      <c r="E4356" s="38" t="str">
        <f t="shared" si="1221"/>
        <v>W</v>
      </c>
      <c r="F4356" s="134">
        <v>19.28</v>
      </c>
      <c r="G4356" s="38" t="str">
        <f t="shared" si="1222"/>
        <v>-</v>
      </c>
      <c r="H4356" s="38">
        <f t="shared" si="1223"/>
        <v>19.28</v>
      </c>
      <c r="K4356" s="133">
        <v>43282.166666666664</v>
      </c>
      <c r="L4356" s="9">
        <f t="shared" si="1206"/>
        <v>7</v>
      </c>
      <c r="M4356" s="9">
        <f t="shared" si="1207"/>
        <v>1</v>
      </c>
      <c r="N4356" s="9">
        <f t="shared" si="1208"/>
        <v>4</v>
      </c>
      <c r="O4356" s="31" t="str">
        <f t="shared" si="1209"/>
        <v>W</v>
      </c>
      <c r="P4356" s="134">
        <v>20.05</v>
      </c>
      <c r="Q4356" s="31" t="str">
        <f t="shared" si="1210"/>
        <v>-</v>
      </c>
      <c r="R4356" s="31">
        <f t="shared" si="1211"/>
        <v>20.05</v>
      </c>
      <c r="U4356" s="133">
        <v>43647.166666666664</v>
      </c>
      <c r="V4356" s="9">
        <f t="shared" si="1212"/>
        <v>7</v>
      </c>
      <c r="W4356" s="9">
        <f t="shared" si="1213"/>
        <v>1</v>
      </c>
      <c r="X4356" s="9">
        <f t="shared" si="1214"/>
        <v>4</v>
      </c>
      <c r="Y4356" s="31" t="str">
        <f t="shared" si="1215"/>
        <v/>
      </c>
      <c r="Z4356" s="134">
        <v>14.52</v>
      </c>
      <c r="AA4356" s="31" t="str">
        <f t="shared" si="1216"/>
        <v>-</v>
      </c>
      <c r="AB4356" s="31">
        <f t="shared" si="1217"/>
        <v>14.52</v>
      </c>
    </row>
    <row r="4357" spans="1:28" x14ac:dyDescent="0.3">
      <c r="A4357" s="133">
        <v>42917.208333333336</v>
      </c>
      <c r="B4357" s="152">
        <f t="shared" si="1218"/>
        <v>7</v>
      </c>
      <c r="C4357" s="152">
        <f t="shared" si="1219"/>
        <v>1</v>
      </c>
      <c r="D4357" s="152">
        <f t="shared" si="1220"/>
        <v>5</v>
      </c>
      <c r="E4357" s="38" t="str">
        <f t="shared" si="1221"/>
        <v>W</v>
      </c>
      <c r="F4357" s="134">
        <v>19.25</v>
      </c>
      <c r="G4357" s="38" t="str">
        <f t="shared" si="1222"/>
        <v>-</v>
      </c>
      <c r="H4357" s="38">
        <f t="shared" si="1223"/>
        <v>19.25</v>
      </c>
      <c r="K4357" s="133">
        <v>43282.208333333336</v>
      </c>
      <c r="L4357" s="9">
        <f t="shared" si="1206"/>
        <v>7</v>
      </c>
      <c r="M4357" s="9">
        <f t="shared" si="1207"/>
        <v>1</v>
      </c>
      <c r="N4357" s="9">
        <f t="shared" si="1208"/>
        <v>5</v>
      </c>
      <c r="O4357" s="31" t="str">
        <f t="shared" si="1209"/>
        <v>W</v>
      </c>
      <c r="P4357" s="134">
        <v>19.73</v>
      </c>
      <c r="Q4357" s="31" t="str">
        <f t="shared" si="1210"/>
        <v>-</v>
      </c>
      <c r="R4357" s="31">
        <f t="shared" si="1211"/>
        <v>19.73</v>
      </c>
      <c r="U4357" s="133">
        <v>43647.208333333336</v>
      </c>
      <c r="V4357" s="9">
        <f t="shared" si="1212"/>
        <v>7</v>
      </c>
      <c r="W4357" s="9">
        <f t="shared" si="1213"/>
        <v>1</v>
      </c>
      <c r="X4357" s="9">
        <f t="shared" si="1214"/>
        <v>5</v>
      </c>
      <c r="Y4357" s="31" t="str">
        <f t="shared" si="1215"/>
        <v/>
      </c>
      <c r="Z4357" s="134">
        <v>15.66</v>
      </c>
      <c r="AA4357" s="31" t="str">
        <f t="shared" si="1216"/>
        <v>-</v>
      </c>
      <c r="AB4357" s="31">
        <f t="shared" si="1217"/>
        <v>15.66</v>
      </c>
    </row>
    <row r="4358" spans="1:28" x14ac:dyDescent="0.3">
      <c r="A4358" s="133">
        <v>42917.25</v>
      </c>
      <c r="B4358" s="152">
        <f t="shared" si="1218"/>
        <v>7</v>
      </c>
      <c r="C4358" s="152">
        <f t="shared" si="1219"/>
        <v>1</v>
      </c>
      <c r="D4358" s="152">
        <f t="shared" si="1220"/>
        <v>6</v>
      </c>
      <c r="E4358" s="38" t="str">
        <f t="shared" si="1221"/>
        <v>W</v>
      </c>
      <c r="F4358" s="134">
        <v>18.97</v>
      </c>
      <c r="G4358" s="38" t="str">
        <f t="shared" si="1222"/>
        <v>-</v>
      </c>
      <c r="H4358" s="38">
        <f t="shared" si="1223"/>
        <v>18.97</v>
      </c>
      <c r="K4358" s="133">
        <v>43282.25</v>
      </c>
      <c r="L4358" s="9">
        <f t="shared" si="1206"/>
        <v>7</v>
      </c>
      <c r="M4358" s="9">
        <f t="shared" si="1207"/>
        <v>1</v>
      </c>
      <c r="N4358" s="9">
        <f t="shared" si="1208"/>
        <v>6</v>
      </c>
      <c r="O4358" s="31" t="str">
        <f t="shared" si="1209"/>
        <v>W</v>
      </c>
      <c r="P4358" s="134">
        <v>19.78</v>
      </c>
      <c r="Q4358" s="31" t="str">
        <f t="shared" si="1210"/>
        <v>-</v>
      </c>
      <c r="R4358" s="31">
        <f t="shared" si="1211"/>
        <v>19.78</v>
      </c>
      <c r="U4358" s="133">
        <v>43647.25</v>
      </c>
      <c r="V4358" s="9">
        <f t="shared" si="1212"/>
        <v>7</v>
      </c>
      <c r="W4358" s="9">
        <f t="shared" si="1213"/>
        <v>1</v>
      </c>
      <c r="X4358" s="9">
        <f t="shared" si="1214"/>
        <v>6</v>
      </c>
      <c r="Y4358" s="31" t="str">
        <f t="shared" si="1215"/>
        <v/>
      </c>
      <c r="Z4358" s="134">
        <v>18.04</v>
      </c>
      <c r="AA4358" s="31" t="str">
        <f t="shared" si="1216"/>
        <v>-</v>
      </c>
      <c r="AB4358" s="31">
        <f t="shared" si="1217"/>
        <v>18.04</v>
      </c>
    </row>
    <row r="4359" spans="1:28" x14ac:dyDescent="0.3">
      <c r="A4359" s="133">
        <v>42917.291666666664</v>
      </c>
      <c r="B4359" s="152">
        <f t="shared" si="1218"/>
        <v>7</v>
      </c>
      <c r="C4359" s="152">
        <f t="shared" si="1219"/>
        <v>1</v>
      </c>
      <c r="D4359" s="152">
        <f t="shared" si="1220"/>
        <v>7</v>
      </c>
      <c r="E4359" s="38" t="str">
        <f t="shared" si="1221"/>
        <v>W</v>
      </c>
      <c r="F4359" s="134">
        <v>20.67</v>
      </c>
      <c r="G4359" s="38" t="str">
        <f t="shared" si="1222"/>
        <v>-</v>
      </c>
      <c r="H4359" s="38">
        <f t="shared" si="1223"/>
        <v>20.67</v>
      </c>
      <c r="K4359" s="133">
        <v>43282.291666666664</v>
      </c>
      <c r="L4359" s="9">
        <f t="shared" si="1206"/>
        <v>7</v>
      </c>
      <c r="M4359" s="9">
        <f t="shared" si="1207"/>
        <v>1</v>
      </c>
      <c r="N4359" s="9">
        <f t="shared" si="1208"/>
        <v>7</v>
      </c>
      <c r="O4359" s="31" t="str">
        <f t="shared" si="1209"/>
        <v>W</v>
      </c>
      <c r="P4359" s="134">
        <v>20.52</v>
      </c>
      <c r="Q4359" s="31" t="str">
        <f t="shared" si="1210"/>
        <v>-</v>
      </c>
      <c r="R4359" s="31">
        <f t="shared" si="1211"/>
        <v>20.52</v>
      </c>
      <c r="U4359" s="133">
        <v>43647.291666666664</v>
      </c>
      <c r="V4359" s="9">
        <f t="shared" si="1212"/>
        <v>7</v>
      </c>
      <c r="W4359" s="9">
        <f t="shared" si="1213"/>
        <v>1</v>
      </c>
      <c r="X4359" s="9">
        <f t="shared" si="1214"/>
        <v>7</v>
      </c>
      <c r="Y4359" s="31" t="str">
        <f t="shared" si="1215"/>
        <v/>
      </c>
      <c r="Z4359" s="134">
        <v>20.010000000000002</v>
      </c>
      <c r="AA4359" s="31" t="str">
        <f t="shared" si="1216"/>
        <v>-</v>
      </c>
      <c r="AB4359" s="31">
        <f t="shared" si="1217"/>
        <v>20.010000000000002</v>
      </c>
    </row>
    <row r="4360" spans="1:28" x14ac:dyDescent="0.3">
      <c r="A4360" s="133">
        <v>42917.333333333336</v>
      </c>
      <c r="B4360" s="152">
        <f t="shared" si="1218"/>
        <v>7</v>
      </c>
      <c r="C4360" s="152">
        <f t="shared" si="1219"/>
        <v>1</v>
      </c>
      <c r="D4360" s="152">
        <f t="shared" si="1220"/>
        <v>8</v>
      </c>
      <c r="E4360" s="38" t="str">
        <f t="shared" si="1221"/>
        <v>W</v>
      </c>
      <c r="F4360" s="134">
        <v>21.71</v>
      </c>
      <c r="G4360" s="38" t="str">
        <f t="shared" si="1222"/>
        <v>-</v>
      </c>
      <c r="H4360" s="38">
        <f t="shared" si="1223"/>
        <v>21.71</v>
      </c>
      <c r="K4360" s="133">
        <v>43282.333333333336</v>
      </c>
      <c r="L4360" s="9">
        <f t="shared" si="1206"/>
        <v>7</v>
      </c>
      <c r="M4360" s="9">
        <f t="shared" si="1207"/>
        <v>1</v>
      </c>
      <c r="N4360" s="9">
        <f t="shared" si="1208"/>
        <v>8</v>
      </c>
      <c r="O4360" s="31" t="str">
        <f t="shared" si="1209"/>
        <v>W</v>
      </c>
      <c r="P4360" s="134">
        <v>24.34</v>
      </c>
      <c r="Q4360" s="31" t="str">
        <f t="shared" si="1210"/>
        <v>-</v>
      </c>
      <c r="R4360" s="31">
        <f t="shared" si="1211"/>
        <v>24.34</v>
      </c>
      <c r="U4360" s="133">
        <v>43647.333333333336</v>
      </c>
      <c r="V4360" s="9">
        <f t="shared" si="1212"/>
        <v>7</v>
      </c>
      <c r="W4360" s="9">
        <f t="shared" si="1213"/>
        <v>1</v>
      </c>
      <c r="X4360" s="9">
        <f t="shared" si="1214"/>
        <v>8</v>
      </c>
      <c r="Y4360" s="31" t="str">
        <f t="shared" si="1215"/>
        <v/>
      </c>
      <c r="Z4360" s="134">
        <v>22.34</v>
      </c>
      <c r="AA4360" s="31">
        <f t="shared" si="1216"/>
        <v>22.34</v>
      </c>
      <c r="AB4360" s="31" t="str">
        <f t="shared" si="1217"/>
        <v>-</v>
      </c>
    </row>
    <row r="4361" spans="1:28" x14ac:dyDescent="0.3">
      <c r="A4361" s="133">
        <v>42917.375</v>
      </c>
      <c r="B4361" s="152">
        <f t="shared" si="1218"/>
        <v>7</v>
      </c>
      <c r="C4361" s="152">
        <f t="shared" si="1219"/>
        <v>1</v>
      </c>
      <c r="D4361" s="152">
        <f t="shared" si="1220"/>
        <v>9</v>
      </c>
      <c r="E4361" s="38" t="str">
        <f t="shared" si="1221"/>
        <v>W</v>
      </c>
      <c r="F4361" s="134">
        <v>23.65</v>
      </c>
      <c r="G4361" s="38" t="str">
        <f t="shared" si="1222"/>
        <v>-</v>
      </c>
      <c r="H4361" s="38">
        <f t="shared" si="1223"/>
        <v>23.65</v>
      </c>
      <c r="K4361" s="133">
        <v>43282.375</v>
      </c>
      <c r="L4361" s="9">
        <f t="shared" ref="L4361:L4424" si="1224">MONTH(K4361)</f>
        <v>7</v>
      </c>
      <c r="M4361" s="9">
        <f t="shared" ref="M4361:M4424" si="1225">DAY(K4361)</f>
        <v>1</v>
      </c>
      <c r="N4361" s="9">
        <f t="shared" ref="N4361:N4424" si="1226">HOUR(K4361)</f>
        <v>9</v>
      </c>
      <c r="O4361" s="31" t="str">
        <f t="shared" ref="O4361:O4424" si="1227">IF(WEEKDAY(K4361,2)&gt;5,"W","")</f>
        <v>W</v>
      </c>
      <c r="P4361" s="134">
        <v>29.71</v>
      </c>
      <c r="Q4361" s="31" t="str">
        <f t="shared" ref="Q4361:Q4424" si="1228">IF(AND($L4361&gt;=$L$5,$L4361&lt;=$M$5),IF($O4361&lt;&gt;"W",IF(AND($N4361&gt;=$N$5,$N4361&lt;$P$5),$P4361,"-"),"-"),"-")</f>
        <v>-</v>
      </c>
      <c r="R4361" s="31">
        <f t="shared" ref="R4361:R4424" si="1229">IF(Q4361="-",P4361,"-")</f>
        <v>29.71</v>
      </c>
      <c r="U4361" s="133">
        <v>43647.375</v>
      </c>
      <c r="V4361" s="9">
        <f t="shared" ref="V4361:V4424" si="1230">MONTH(U4361)</f>
        <v>7</v>
      </c>
      <c r="W4361" s="9">
        <f t="shared" ref="W4361:W4424" si="1231">DAY(U4361)</f>
        <v>1</v>
      </c>
      <c r="X4361" s="9">
        <f t="shared" ref="X4361:X4424" si="1232">HOUR(U4361)</f>
        <v>9</v>
      </c>
      <c r="Y4361" s="31" t="str">
        <f t="shared" ref="Y4361:Y4424" si="1233">IF(WEEKDAY(U4361,2)&gt;5,"W","")</f>
        <v/>
      </c>
      <c r="Z4361" s="134">
        <v>24.48</v>
      </c>
      <c r="AA4361" s="31">
        <f t="shared" ref="AA4361:AA4424" si="1234">IF(AND($V4361&gt;=$V$5,$V4361&lt;=$W$5),IF($Y4361&lt;&gt;"W",IF(AND($X4361&gt;=$X$5,$X4361&lt;$Z$5),$Z4361,"-"),"-"),"-")</f>
        <v>24.48</v>
      </c>
      <c r="AB4361" s="31" t="str">
        <f t="shared" ref="AB4361:AB4424" si="1235">IF(AA4361="-",Z4361,"-")</f>
        <v>-</v>
      </c>
    </row>
    <row r="4362" spans="1:28" x14ac:dyDescent="0.3">
      <c r="A4362" s="133">
        <v>42917.416666666664</v>
      </c>
      <c r="B4362" s="152">
        <f t="shared" ref="B4362:B4425" si="1236">MONTH(A4362)</f>
        <v>7</v>
      </c>
      <c r="C4362" s="152">
        <f t="shared" ref="C4362:C4425" si="1237">DAY(A4362)</f>
        <v>1</v>
      </c>
      <c r="D4362" s="152">
        <f t="shared" ref="D4362:D4425" si="1238">HOUR(A4362)</f>
        <v>10</v>
      </c>
      <c r="E4362" s="38" t="str">
        <f t="shared" ref="E4362:E4425" si="1239">IF(WEEKDAY(A4362,2)&gt;5,"W","")</f>
        <v>W</v>
      </c>
      <c r="F4362" s="134">
        <v>25.88</v>
      </c>
      <c r="G4362" s="38" t="str">
        <f t="shared" ref="G4362:G4425" si="1240">IF(AND($B4362&gt;=$B$5,$B4362&lt;=$C$5),IF($E4362&lt;&gt;"W",IF(AND($D4362&gt;=$D$5,$D4362&lt;$F$5),$F4362,"-"),"-"),"-")</f>
        <v>-</v>
      </c>
      <c r="H4362" s="38">
        <f t="shared" ref="H4362:H4425" si="1241">IF(G4362="-",F4362,"-")</f>
        <v>25.88</v>
      </c>
      <c r="K4362" s="133">
        <v>43282.416666666664</v>
      </c>
      <c r="L4362" s="9">
        <f t="shared" si="1224"/>
        <v>7</v>
      </c>
      <c r="M4362" s="9">
        <f t="shared" si="1225"/>
        <v>1</v>
      </c>
      <c r="N4362" s="9">
        <f t="shared" si="1226"/>
        <v>10</v>
      </c>
      <c r="O4362" s="31" t="str">
        <f t="shared" si="1227"/>
        <v>W</v>
      </c>
      <c r="P4362" s="134">
        <v>38.04</v>
      </c>
      <c r="Q4362" s="31" t="str">
        <f t="shared" si="1228"/>
        <v>-</v>
      </c>
      <c r="R4362" s="31">
        <f t="shared" si="1229"/>
        <v>38.04</v>
      </c>
      <c r="U4362" s="133">
        <v>43647.416666666664</v>
      </c>
      <c r="V4362" s="9">
        <f t="shared" si="1230"/>
        <v>7</v>
      </c>
      <c r="W4362" s="9">
        <f t="shared" si="1231"/>
        <v>1</v>
      </c>
      <c r="X4362" s="9">
        <f t="shared" si="1232"/>
        <v>10</v>
      </c>
      <c r="Y4362" s="31" t="str">
        <f t="shared" si="1233"/>
        <v/>
      </c>
      <c r="Z4362" s="134">
        <v>27.43</v>
      </c>
      <c r="AA4362" s="31">
        <f t="shared" si="1234"/>
        <v>27.43</v>
      </c>
      <c r="AB4362" s="31" t="str">
        <f t="shared" si="1235"/>
        <v>-</v>
      </c>
    </row>
    <row r="4363" spans="1:28" x14ac:dyDescent="0.3">
      <c r="A4363" s="133">
        <v>42917.458333333336</v>
      </c>
      <c r="B4363" s="152">
        <f t="shared" si="1236"/>
        <v>7</v>
      </c>
      <c r="C4363" s="152">
        <f t="shared" si="1237"/>
        <v>1</v>
      </c>
      <c r="D4363" s="152">
        <f t="shared" si="1238"/>
        <v>11</v>
      </c>
      <c r="E4363" s="38" t="str">
        <f t="shared" si="1239"/>
        <v>W</v>
      </c>
      <c r="F4363" s="134">
        <v>28.03</v>
      </c>
      <c r="G4363" s="38" t="str">
        <f t="shared" si="1240"/>
        <v>-</v>
      </c>
      <c r="H4363" s="38">
        <f t="shared" si="1241"/>
        <v>28.03</v>
      </c>
      <c r="K4363" s="133">
        <v>43282.458333333336</v>
      </c>
      <c r="L4363" s="9">
        <f t="shared" si="1224"/>
        <v>7</v>
      </c>
      <c r="M4363" s="9">
        <f t="shared" si="1225"/>
        <v>1</v>
      </c>
      <c r="N4363" s="9">
        <f t="shared" si="1226"/>
        <v>11</v>
      </c>
      <c r="O4363" s="31" t="str">
        <f t="shared" si="1227"/>
        <v>W</v>
      </c>
      <c r="P4363" s="134">
        <v>39.549999999999997</v>
      </c>
      <c r="Q4363" s="31" t="str">
        <f t="shared" si="1228"/>
        <v>-</v>
      </c>
      <c r="R4363" s="31">
        <f t="shared" si="1229"/>
        <v>39.549999999999997</v>
      </c>
      <c r="U4363" s="133">
        <v>43647.458333333336</v>
      </c>
      <c r="V4363" s="9">
        <f t="shared" si="1230"/>
        <v>7</v>
      </c>
      <c r="W4363" s="9">
        <f t="shared" si="1231"/>
        <v>1</v>
      </c>
      <c r="X4363" s="9">
        <f t="shared" si="1232"/>
        <v>11</v>
      </c>
      <c r="Y4363" s="31" t="str">
        <f t="shared" si="1233"/>
        <v/>
      </c>
      <c r="Z4363" s="134">
        <v>30.12</v>
      </c>
      <c r="AA4363" s="31">
        <f t="shared" si="1234"/>
        <v>30.12</v>
      </c>
      <c r="AB4363" s="31" t="str">
        <f t="shared" si="1235"/>
        <v>-</v>
      </c>
    </row>
    <row r="4364" spans="1:28" x14ac:dyDescent="0.3">
      <c r="A4364" s="133">
        <v>42917.5</v>
      </c>
      <c r="B4364" s="152">
        <f t="shared" si="1236"/>
        <v>7</v>
      </c>
      <c r="C4364" s="152">
        <f t="shared" si="1237"/>
        <v>1</v>
      </c>
      <c r="D4364" s="152">
        <f t="shared" si="1238"/>
        <v>12</v>
      </c>
      <c r="E4364" s="38" t="str">
        <f t="shared" si="1239"/>
        <v>W</v>
      </c>
      <c r="F4364" s="134">
        <v>28.56</v>
      </c>
      <c r="G4364" s="38" t="str">
        <f t="shared" si="1240"/>
        <v>-</v>
      </c>
      <c r="H4364" s="38">
        <f t="shared" si="1241"/>
        <v>28.56</v>
      </c>
      <c r="K4364" s="133">
        <v>43282.5</v>
      </c>
      <c r="L4364" s="9">
        <f t="shared" si="1224"/>
        <v>7</v>
      </c>
      <c r="M4364" s="9">
        <f t="shared" si="1225"/>
        <v>1</v>
      </c>
      <c r="N4364" s="9">
        <f t="shared" si="1226"/>
        <v>12</v>
      </c>
      <c r="O4364" s="31" t="str">
        <f t="shared" si="1227"/>
        <v>W</v>
      </c>
      <c r="P4364" s="134">
        <v>47.85</v>
      </c>
      <c r="Q4364" s="31" t="str">
        <f t="shared" si="1228"/>
        <v>-</v>
      </c>
      <c r="R4364" s="31">
        <f t="shared" si="1229"/>
        <v>47.85</v>
      </c>
      <c r="U4364" s="133">
        <v>43647.5</v>
      </c>
      <c r="V4364" s="9">
        <f t="shared" si="1230"/>
        <v>7</v>
      </c>
      <c r="W4364" s="9">
        <f t="shared" si="1231"/>
        <v>1</v>
      </c>
      <c r="X4364" s="9">
        <f t="shared" si="1232"/>
        <v>12</v>
      </c>
      <c r="Y4364" s="31" t="str">
        <f t="shared" si="1233"/>
        <v/>
      </c>
      <c r="Z4364" s="134">
        <v>32.81</v>
      </c>
      <c r="AA4364" s="31">
        <f t="shared" si="1234"/>
        <v>32.81</v>
      </c>
      <c r="AB4364" s="31" t="str">
        <f t="shared" si="1235"/>
        <v>-</v>
      </c>
    </row>
    <row r="4365" spans="1:28" x14ac:dyDescent="0.3">
      <c r="A4365" s="133">
        <v>42917.541666666664</v>
      </c>
      <c r="B4365" s="152">
        <f t="shared" si="1236"/>
        <v>7</v>
      </c>
      <c r="C4365" s="152">
        <f t="shared" si="1237"/>
        <v>1</v>
      </c>
      <c r="D4365" s="152">
        <f t="shared" si="1238"/>
        <v>13</v>
      </c>
      <c r="E4365" s="38" t="str">
        <f t="shared" si="1239"/>
        <v>W</v>
      </c>
      <c r="F4365" s="134">
        <v>29.51</v>
      </c>
      <c r="G4365" s="38" t="str">
        <f t="shared" si="1240"/>
        <v>-</v>
      </c>
      <c r="H4365" s="38">
        <f t="shared" si="1241"/>
        <v>29.51</v>
      </c>
      <c r="K4365" s="133">
        <v>43282.541666666664</v>
      </c>
      <c r="L4365" s="9">
        <f t="shared" si="1224"/>
        <v>7</v>
      </c>
      <c r="M4365" s="9">
        <f t="shared" si="1225"/>
        <v>1</v>
      </c>
      <c r="N4365" s="9">
        <f t="shared" si="1226"/>
        <v>13</v>
      </c>
      <c r="O4365" s="31" t="str">
        <f t="shared" si="1227"/>
        <v>W</v>
      </c>
      <c r="P4365" s="134">
        <v>57.41</v>
      </c>
      <c r="Q4365" s="31" t="str">
        <f t="shared" si="1228"/>
        <v>-</v>
      </c>
      <c r="R4365" s="31">
        <f t="shared" si="1229"/>
        <v>57.41</v>
      </c>
      <c r="U4365" s="133">
        <v>43647.541666666664</v>
      </c>
      <c r="V4365" s="9">
        <f t="shared" si="1230"/>
        <v>7</v>
      </c>
      <c r="W4365" s="9">
        <f t="shared" si="1231"/>
        <v>1</v>
      </c>
      <c r="X4365" s="9">
        <f t="shared" si="1232"/>
        <v>13</v>
      </c>
      <c r="Y4365" s="31" t="str">
        <f t="shared" si="1233"/>
        <v/>
      </c>
      <c r="Z4365" s="134">
        <v>35.99</v>
      </c>
      <c r="AA4365" s="31">
        <f t="shared" si="1234"/>
        <v>35.99</v>
      </c>
      <c r="AB4365" s="31" t="str">
        <f t="shared" si="1235"/>
        <v>-</v>
      </c>
    </row>
    <row r="4366" spans="1:28" x14ac:dyDescent="0.3">
      <c r="A4366" s="133">
        <v>42917.583333333336</v>
      </c>
      <c r="B4366" s="152">
        <f t="shared" si="1236"/>
        <v>7</v>
      </c>
      <c r="C4366" s="152">
        <f t="shared" si="1237"/>
        <v>1</v>
      </c>
      <c r="D4366" s="152">
        <f t="shared" si="1238"/>
        <v>14</v>
      </c>
      <c r="E4366" s="38" t="str">
        <f t="shared" si="1239"/>
        <v>W</v>
      </c>
      <c r="F4366" s="134">
        <v>29.29</v>
      </c>
      <c r="G4366" s="38" t="str">
        <f t="shared" si="1240"/>
        <v>-</v>
      </c>
      <c r="H4366" s="38">
        <f t="shared" si="1241"/>
        <v>29.29</v>
      </c>
      <c r="K4366" s="133">
        <v>43282.583333333336</v>
      </c>
      <c r="L4366" s="9">
        <f t="shared" si="1224"/>
        <v>7</v>
      </c>
      <c r="M4366" s="9">
        <f t="shared" si="1225"/>
        <v>1</v>
      </c>
      <c r="N4366" s="9">
        <f t="shared" si="1226"/>
        <v>14</v>
      </c>
      <c r="O4366" s="31" t="str">
        <f t="shared" si="1227"/>
        <v>W</v>
      </c>
      <c r="P4366" s="134">
        <v>70.680000000000007</v>
      </c>
      <c r="Q4366" s="31" t="str">
        <f t="shared" si="1228"/>
        <v>-</v>
      </c>
      <c r="R4366" s="31">
        <f t="shared" si="1229"/>
        <v>70.680000000000007</v>
      </c>
      <c r="U4366" s="133">
        <v>43647.583333333336</v>
      </c>
      <c r="V4366" s="9">
        <f t="shared" si="1230"/>
        <v>7</v>
      </c>
      <c r="W4366" s="9">
        <f t="shared" si="1231"/>
        <v>1</v>
      </c>
      <c r="X4366" s="9">
        <f t="shared" si="1232"/>
        <v>14</v>
      </c>
      <c r="Y4366" s="31" t="str">
        <f t="shared" si="1233"/>
        <v/>
      </c>
      <c r="Z4366" s="134">
        <v>38.86</v>
      </c>
      <c r="AA4366" s="31">
        <f t="shared" si="1234"/>
        <v>38.86</v>
      </c>
      <c r="AB4366" s="31" t="str">
        <f t="shared" si="1235"/>
        <v>-</v>
      </c>
    </row>
    <row r="4367" spans="1:28" x14ac:dyDescent="0.3">
      <c r="A4367" s="133">
        <v>42917.625</v>
      </c>
      <c r="B4367" s="152">
        <f t="shared" si="1236"/>
        <v>7</v>
      </c>
      <c r="C4367" s="152">
        <f t="shared" si="1237"/>
        <v>1</v>
      </c>
      <c r="D4367" s="152">
        <f t="shared" si="1238"/>
        <v>15</v>
      </c>
      <c r="E4367" s="38" t="str">
        <f t="shared" si="1239"/>
        <v>W</v>
      </c>
      <c r="F4367" s="134">
        <v>30.22</v>
      </c>
      <c r="G4367" s="38" t="str">
        <f t="shared" si="1240"/>
        <v>-</v>
      </c>
      <c r="H4367" s="38">
        <f t="shared" si="1241"/>
        <v>30.22</v>
      </c>
      <c r="K4367" s="133">
        <v>43282.625</v>
      </c>
      <c r="L4367" s="9">
        <f t="shared" si="1224"/>
        <v>7</v>
      </c>
      <c r="M4367" s="9">
        <f t="shared" si="1225"/>
        <v>1</v>
      </c>
      <c r="N4367" s="9">
        <f t="shared" si="1226"/>
        <v>15</v>
      </c>
      <c r="O4367" s="31" t="str">
        <f t="shared" si="1227"/>
        <v>W</v>
      </c>
      <c r="P4367" s="134">
        <v>87.91</v>
      </c>
      <c r="Q4367" s="31" t="str">
        <f t="shared" si="1228"/>
        <v>-</v>
      </c>
      <c r="R4367" s="31">
        <f t="shared" si="1229"/>
        <v>87.91</v>
      </c>
      <c r="U4367" s="133">
        <v>43647.625</v>
      </c>
      <c r="V4367" s="9">
        <f t="shared" si="1230"/>
        <v>7</v>
      </c>
      <c r="W4367" s="9">
        <f t="shared" si="1231"/>
        <v>1</v>
      </c>
      <c r="X4367" s="9">
        <f t="shared" si="1232"/>
        <v>15</v>
      </c>
      <c r="Y4367" s="31" t="str">
        <f t="shared" si="1233"/>
        <v/>
      </c>
      <c r="Z4367" s="134">
        <v>42.56</v>
      </c>
      <c r="AA4367" s="31">
        <f t="shared" si="1234"/>
        <v>42.56</v>
      </c>
      <c r="AB4367" s="31" t="str">
        <f t="shared" si="1235"/>
        <v>-</v>
      </c>
    </row>
    <row r="4368" spans="1:28" x14ac:dyDescent="0.3">
      <c r="A4368" s="133">
        <v>42917.666666666664</v>
      </c>
      <c r="B4368" s="152">
        <f t="shared" si="1236"/>
        <v>7</v>
      </c>
      <c r="C4368" s="152">
        <f t="shared" si="1237"/>
        <v>1</v>
      </c>
      <c r="D4368" s="152">
        <f t="shared" si="1238"/>
        <v>16</v>
      </c>
      <c r="E4368" s="38" t="str">
        <f t="shared" si="1239"/>
        <v>W</v>
      </c>
      <c r="F4368" s="134">
        <v>31.38</v>
      </c>
      <c r="G4368" s="38" t="str">
        <f t="shared" si="1240"/>
        <v>-</v>
      </c>
      <c r="H4368" s="38">
        <f t="shared" si="1241"/>
        <v>31.38</v>
      </c>
      <c r="K4368" s="133">
        <v>43282.666666666664</v>
      </c>
      <c r="L4368" s="9">
        <f t="shared" si="1224"/>
        <v>7</v>
      </c>
      <c r="M4368" s="9">
        <f t="shared" si="1225"/>
        <v>1</v>
      </c>
      <c r="N4368" s="9">
        <f t="shared" si="1226"/>
        <v>16</v>
      </c>
      <c r="O4368" s="31" t="str">
        <f t="shared" si="1227"/>
        <v>W</v>
      </c>
      <c r="P4368" s="134">
        <v>95.63</v>
      </c>
      <c r="Q4368" s="31" t="str">
        <f t="shared" si="1228"/>
        <v>-</v>
      </c>
      <c r="R4368" s="31">
        <f t="shared" si="1229"/>
        <v>95.63</v>
      </c>
      <c r="U4368" s="133">
        <v>43647.666666666664</v>
      </c>
      <c r="V4368" s="9">
        <f t="shared" si="1230"/>
        <v>7</v>
      </c>
      <c r="W4368" s="9">
        <f t="shared" si="1231"/>
        <v>1</v>
      </c>
      <c r="X4368" s="9">
        <f t="shared" si="1232"/>
        <v>16</v>
      </c>
      <c r="Y4368" s="31" t="str">
        <f t="shared" si="1233"/>
        <v/>
      </c>
      <c r="Z4368" s="134">
        <v>48.84</v>
      </c>
      <c r="AA4368" s="31">
        <f t="shared" si="1234"/>
        <v>48.84</v>
      </c>
      <c r="AB4368" s="31" t="str">
        <f t="shared" si="1235"/>
        <v>-</v>
      </c>
    </row>
    <row r="4369" spans="1:28" x14ac:dyDescent="0.3">
      <c r="A4369" s="133">
        <v>42917.708333333336</v>
      </c>
      <c r="B4369" s="152">
        <f t="shared" si="1236"/>
        <v>7</v>
      </c>
      <c r="C4369" s="152">
        <f t="shared" si="1237"/>
        <v>1</v>
      </c>
      <c r="D4369" s="152">
        <f t="shared" si="1238"/>
        <v>17</v>
      </c>
      <c r="E4369" s="38" t="str">
        <f t="shared" si="1239"/>
        <v>W</v>
      </c>
      <c r="F4369" s="134">
        <v>30.73</v>
      </c>
      <c r="G4369" s="38" t="str">
        <f t="shared" si="1240"/>
        <v>-</v>
      </c>
      <c r="H4369" s="38">
        <f t="shared" si="1241"/>
        <v>30.73</v>
      </c>
      <c r="K4369" s="133">
        <v>43282.708333333336</v>
      </c>
      <c r="L4369" s="9">
        <f t="shared" si="1224"/>
        <v>7</v>
      </c>
      <c r="M4369" s="9">
        <f t="shared" si="1225"/>
        <v>1</v>
      </c>
      <c r="N4369" s="9">
        <f t="shared" si="1226"/>
        <v>17</v>
      </c>
      <c r="O4369" s="31" t="str">
        <f t="shared" si="1227"/>
        <v>W</v>
      </c>
      <c r="P4369" s="134">
        <v>96.62</v>
      </c>
      <c r="Q4369" s="31" t="str">
        <f t="shared" si="1228"/>
        <v>-</v>
      </c>
      <c r="R4369" s="31">
        <f t="shared" si="1229"/>
        <v>96.62</v>
      </c>
      <c r="U4369" s="133">
        <v>43647.708333333336</v>
      </c>
      <c r="V4369" s="9">
        <f t="shared" si="1230"/>
        <v>7</v>
      </c>
      <c r="W4369" s="9">
        <f t="shared" si="1231"/>
        <v>1</v>
      </c>
      <c r="X4369" s="9">
        <f t="shared" si="1232"/>
        <v>17</v>
      </c>
      <c r="Y4369" s="31" t="str">
        <f t="shared" si="1233"/>
        <v/>
      </c>
      <c r="Z4369" s="134">
        <v>47.66</v>
      </c>
      <c r="AA4369" s="31" t="str">
        <f t="shared" si="1234"/>
        <v>-</v>
      </c>
      <c r="AB4369" s="31">
        <f t="shared" si="1235"/>
        <v>47.66</v>
      </c>
    </row>
    <row r="4370" spans="1:28" x14ac:dyDescent="0.3">
      <c r="A4370" s="133">
        <v>42917.75</v>
      </c>
      <c r="B4370" s="152">
        <f t="shared" si="1236"/>
        <v>7</v>
      </c>
      <c r="C4370" s="152">
        <f t="shared" si="1237"/>
        <v>1</v>
      </c>
      <c r="D4370" s="152">
        <f t="shared" si="1238"/>
        <v>18</v>
      </c>
      <c r="E4370" s="38" t="str">
        <f t="shared" si="1239"/>
        <v>W</v>
      </c>
      <c r="F4370" s="134">
        <v>29.76</v>
      </c>
      <c r="G4370" s="38" t="str">
        <f t="shared" si="1240"/>
        <v>-</v>
      </c>
      <c r="H4370" s="38">
        <f t="shared" si="1241"/>
        <v>29.76</v>
      </c>
      <c r="K4370" s="133">
        <v>43282.75</v>
      </c>
      <c r="L4370" s="9">
        <f t="shared" si="1224"/>
        <v>7</v>
      </c>
      <c r="M4370" s="9">
        <f t="shared" si="1225"/>
        <v>1</v>
      </c>
      <c r="N4370" s="9">
        <f t="shared" si="1226"/>
        <v>18</v>
      </c>
      <c r="O4370" s="31" t="str">
        <f t="shared" si="1227"/>
        <v>W</v>
      </c>
      <c r="P4370" s="134">
        <v>85.61</v>
      </c>
      <c r="Q4370" s="31" t="str">
        <f t="shared" si="1228"/>
        <v>-</v>
      </c>
      <c r="R4370" s="31">
        <f t="shared" si="1229"/>
        <v>85.61</v>
      </c>
      <c r="U4370" s="133">
        <v>43647.75</v>
      </c>
      <c r="V4370" s="9">
        <f t="shared" si="1230"/>
        <v>7</v>
      </c>
      <c r="W4370" s="9">
        <f t="shared" si="1231"/>
        <v>1</v>
      </c>
      <c r="X4370" s="9">
        <f t="shared" si="1232"/>
        <v>18</v>
      </c>
      <c r="Y4370" s="31" t="str">
        <f t="shared" si="1233"/>
        <v/>
      </c>
      <c r="Z4370" s="134">
        <v>39.85</v>
      </c>
      <c r="AA4370" s="31" t="str">
        <f t="shared" si="1234"/>
        <v>-</v>
      </c>
      <c r="AB4370" s="31">
        <f t="shared" si="1235"/>
        <v>39.85</v>
      </c>
    </row>
    <row r="4371" spans="1:28" x14ac:dyDescent="0.3">
      <c r="A4371" s="133">
        <v>42917.791666666664</v>
      </c>
      <c r="B4371" s="152">
        <f t="shared" si="1236"/>
        <v>7</v>
      </c>
      <c r="C4371" s="152">
        <f t="shared" si="1237"/>
        <v>1</v>
      </c>
      <c r="D4371" s="152">
        <f t="shared" si="1238"/>
        <v>19</v>
      </c>
      <c r="E4371" s="38" t="str">
        <f t="shared" si="1239"/>
        <v>W</v>
      </c>
      <c r="F4371" s="134">
        <v>29.56</v>
      </c>
      <c r="G4371" s="38" t="str">
        <f t="shared" si="1240"/>
        <v>-</v>
      </c>
      <c r="H4371" s="38">
        <f t="shared" si="1241"/>
        <v>29.56</v>
      </c>
      <c r="K4371" s="133">
        <v>43282.791666666664</v>
      </c>
      <c r="L4371" s="9">
        <f t="shared" si="1224"/>
        <v>7</v>
      </c>
      <c r="M4371" s="9">
        <f t="shared" si="1225"/>
        <v>1</v>
      </c>
      <c r="N4371" s="9">
        <f t="shared" si="1226"/>
        <v>19</v>
      </c>
      <c r="O4371" s="31" t="str">
        <f t="shared" si="1227"/>
        <v>W</v>
      </c>
      <c r="P4371" s="134">
        <v>58.32</v>
      </c>
      <c r="Q4371" s="31" t="str">
        <f t="shared" si="1228"/>
        <v>-</v>
      </c>
      <c r="R4371" s="31">
        <f t="shared" si="1229"/>
        <v>58.32</v>
      </c>
      <c r="U4371" s="133">
        <v>43647.791666666664</v>
      </c>
      <c r="V4371" s="9">
        <f t="shared" si="1230"/>
        <v>7</v>
      </c>
      <c r="W4371" s="9">
        <f t="shared" si="1231"/>
        <v>1</v>
      </c>
      <c r="X4371" s="9">
        <f t="shared" si="1232"/>
        <v>19</v>
      </c>
      <c r="Y4371" s="31" t="str">
        <f t="shared" si="1233"/>
        <v/>
      </c>
      <c r="Z4371" s="134">
        <v>35.29</v>
      </c>
      <c r="AA4371" s="31" t="str">
        <f t="shared" si="1234"/>
        <v>-</v>
      </c>
      <c r="AB4371" s="31">
        <f t="shared" si="1235"/>
        <v>35.29</v>
      </c>
    </row>
    <row r="4372" spans="1:28" x14ac:dyDescent="0.3">
      <c r="A4372" s="133">
        <v>42917.833333333336</v>
      </c>
      <c r="B4372" s="152">
        <f t="shared" si="1236"/>
        <v>7</v>
      </c>
      <c r="C4372" s="152">
        <f t="shared" si="1237"/>
        <v>1</v>
      </c>
      <c r="D4372" s="152">
        <f t="shared" si="1238"/>
        <v>20</v>
      </c>
      <c r="E4372" s="38" t="str">
        <f t="shared" si="1239"/>
        <v>W</v>
      </c>
      <c r="F4372" s="134">
        <v>28.68</v>
      </c>
      <c r="G4372" s="38" t="str">
        <f t="shared" si="1240"/>
        <v>-</v>
      </c>
      <c r="H4372" s="38">
        <f t="shared" si="1241"/>
        <v>28.68</v>
      </c>
      <c r="K4372" s="133">
        <v>43282.833333333336</v>
      </c>
      <c r="L4372" s="9">
        <f t="shared" si="1224"/>
        <v>7</v>
      </c>
      <c r="M4372" s="9">
        <f t="shared" si="1225"/>
        <v>1</v>
      </c>
      <c r="N4372" s="9">
        <f t="shared" si="1226"/>
        <v>20</v>
      </c>
      <c r="O4372" s="31" t="str">
        <f t="shared" si="1227"/>
        <v>W</v>
      </c>
      <c r="P4372" s="134">
        <v>47.18</v>
      </c>
      <c r="Q4372" s="31" t="str">
        <f t="shared" si="1228"/>
        <v>-</v>
      </c>
      <c r="R4372" s="31">
        <f t="shared" si="1229"/>
        <v>47.18</v>
      </c>
      <c r="U4372" s="133">
        <v>43647.833333333336</v>
      </c>
      <c r="V4372" s="9">
        <f t="shared" si="1230"/>
        <v>7</v>
      </c>
      <c r="W4372" s="9">
        <f t="shared" si="1231"/>
        <v>1</v>
      </c>
      <c r="X4372" s="9">
        <f t="shared" si="1232"/>
        <v>20</v>
      </c>
      <c r="Y4372" s="31" t="str">
        <f t="shared" si="1233"/>
        <v/>
      </c>
      <c r="Z4372" s="134">
        <v>33.17</v>
      </c>
      <c r="AA4372" s="31" t="str">
        <f t="shared" si="1234"/>
        <v>-</v>
      </c>
      <c r="AB4372" s="31">
        <f t="shared" si="1235"/>
        <v>33.17</v>
      </c>
    </row>
    <row r="4373" spans="1:28" x14ac:dyDescent="0.3">
      <c r="A4373" s="133">
        <v>42917.875</v>
      </c>
      <c r="B4373" s="152">
        <f t="shared" si="1236"/>
        <v>7</v>
      </c>
      <c r="C4373" s="152">
        <f t="shared" si="1237"/>
        <v>1</v>
      </c>
      <c r="D4373" s="152">
        <f t="shared" si="1238"/>
        <v>21</v>
      </c>
      <c r="E4373" s="38" t="str">
        <f t="shared" si="1239"/>
        <v>W</v>
      </c>
      <c r="F4373" s="134">
        <v>27.58</v>
      </c>
      <c r="G4373" s="38" t="str">
        <f t="shared" si="1240"/>
        <v>-</v>
      </c>
      <c r="H4373" s="38">
        <f t="shared" si="1241"/>
        <v>27.58</v>
      </c>
      <c r="K4373" s="133">
        <v>43282.875</v>
      </c>
      <c r="L4373" s="9">
        <f t="shared" si="1224"/>
        <v>7</v>
      </c>
      <c r="M4373" s="9">
        <f t="shared" si="1225"/>
        <v>1</v>
      </c>
      <c r="N4373" s="9">
        <f t="shared" si="1226"/>
        <v>21</v>
      </c>
      <c r="O4373" s="31" t="str">
        <f t="shared" si="1227"/>
        <v>W</v>
      </c>
      <c r="P4373" s="134">
        <v>42.5</v>
      </c>
      <c r="Q4373" s="31" t="str">
        <f t="shared" si="1228"/>
        <v>-</v>
      </c>
      <c r="R4373" s="31">
        <f t="shared" si="1229"/>
        <v>42.5</v>
      </c>
      <c r="U4373" s="133">
        <v>43647.875</v>
      </c>
      <c r="V4373" s="9">
        <f t="shared" si="1230"/>
        <v>7</v>
      </c>
      <c r="W4373" s="9">
        <f t="shared" si="1231"/>
        <v>1</v>
      </c>
      <c r="X4373" s="9">
        <f t="shared" si="1232"/>
        <v>21</v>
      </c>
      <c r="Y4373" s="31" t="str">
        <f t="shared" si="1233"/>
        <v/>
      </c>
      <c r="Z4373" s="134">
        <v>30.17</v>
      </c>
      <c r="AA4373" s="31" t="str">
        <f t="shared" si="1234"/>
        <v>-</v>
      </c>
      <c r="AB4373" s="31">
        <f t="shared" si="1235"/>
        <v>30.17</v>
      </c>
    </row>
    <row r="4374" spans="1:28" x14ac:dyDescent="0.3">
      <c r="A4374" s="133">
        <v>42917.916666666664</v>
      </c>
      <c r="B4374" s="152">
        <f t="shared" si="1236"/>
        <v>7</v>
      </c>
      <c r="C4374" s="152">
        <f t="shared" si="1237"/>
        <v>1</v>
      </c>
      <c r="D4374" s="152">
        <f t="shared" si="1238"/>
        <v>22</v>
      </c>
      <c r="E4374" s="38" t="str">
        <f t="shared" si="1239"/>
        <v>W</v>
      </c>
      <c r="F4374" s="134">
        <v>25.16</v>
      </c>
      <c r="G4374" s="38" t="str">
        <f t="shared" si="1240"/>
        <v>-</v>
      </c>
      <c r="H4374" s="38">
        <f t="shared" si="1241"/>
        <v>25.16</v>
      </c>
      <c r="K4374" s="133">
        <v>43282.916666666664</v>
      </c>
      <c r="L4374" s="9">
        <f t="shared" si="1224"/>
        <v>7</v>
      </c>
      <c r="M4374" s="9">
        <f t="shared" si="1225"/>
        <v>1</v>
      </c>
      <c r="N4374" s="9">
        <f t="shared" si="1226"/>
        <v>22</v>
      </c>
      <c r="O4374" s="31" t="str">
        <f t="shared" si="1227"/>
        <v>W</v>
      </c>
      <c r="P4374" s="134">
        <v>34.97</v>
      </c>
      <c r="Q4374" s="31" t="str">
        <f t="shared" si="1228"/>
        <v>-</v>
      </c>
      <c r="R4374" s="31">
        <f t="shared" si="1229"/>
        <v>34.97</v>
      </c>
      <c r="U4374" s="133">
        <v>43647.916666666664</v>
      </c>
      <c r="V4374" s="9">
        <f t="shared" si="1230"/>
        <v>7</v>
      </c>
      <c r="W4374" s="9">
        <f t="shared" si="1231"/>
        <v>1</v>
      </c>
      <c r="X4374" s="9">
        <f t="shared" si="1232"/>
        <v>22</v>
      </c>
      <c r="Y4374" s="31" t="str">
        <f t="shared" si="1233"/>
        <v/>
      </c>
      <c r="Z4374" s="134">
        <v>24.92</v>
      </c>
      <c r="AA4374" s="31" t="str">
        <f t="shared" si="1234"/>
        <v>-</v>
      </c>
      <c r="AB4374" s="31">
        <f t="shared" si="1235"/>
        <v>24.92</v>
      </c>
    </row>
    <row r="4375" spans="1:28" x14ac:dyDescent="0.3">
      <c r="A4375" s="133">
        <v>42917.958333333336</v>
      </c>
      <c r="B4375" s="152">
        <f t="shared" si="1236"/>
        <v>7</v>
      </c>
      <c r="C4375" s="152">
        <f t="shared" si="1237"/>
        <v>1</v>
      </c>
      <c r="D4375" s="152">
        <f t="shared" si="1238"/>
        <v>23</v>
      </c>
      <c r="E4375" s="38" t="str">
        <f t="shared" si="1239"/>
        <v>W</v>
      </c>
      <c r="F4375" s="134">
        <v>22.19</v>
      </c>
      <c r="G4375" s="38" t="str">
        <f t="shared" si="1240"/>
        <v>-</v>
      </c>
      <c r="H4375" s="38">
        <f t="shared" si="1241"/>
        <v>22.19</v>
      </c>
      <c r="K4375" s="133">
        <v>43282.958333333336</v>
      </c>
      <c r="L4375" s="9">
        <f t="shared" si="1224"/>
        <v>7</v>
      </c>
      <c r="M4375" s="9">
        <f t="shared" si="1225"/>
        <v>1</v>
      </c>
      <c r="N4375" s="9">
        <f t="shared" si="1226"/>
        <v>23</v>
      </c>
      <c r="O4375" s="31" t="str">
        <f t="shared" si="1227"/>
        <v>W</v>
      </c>
      <c r="P4375" s="134">
        <v>32.01</v>
      </c>
      <c r="Q4375" s="31" t="str">
        <f t="shared" si="1228"/>
        <v>-</v>
      </c>
      <c r="R4375" s="31">
        <f t="shared" si="1229"/>
        <v>32.01</v>
      </c>
      <c r="U4375" s="133">
        <v>43647.958333333336</v>
      </c>
      <c r="V4375" s="9">
        <f t="shared" si="1230"/>
        <v>7</v>
      </c>
      <c r="W4375" s="9">
        <f t="shared" si="1231"/>
        <v>1</v>
      </c>
      <c r="X4375" s="9">
        <f t="shared" si="1232"/>
        <v>23</v>
      </c>
      <c r="Y4375" s="31" t="str">
        <f t="shared" si="1233"/>
        <v/>
      </c>
      <c r="Z4375" s="134">
        <v>22.39</v>
      </c>
      <c r="AA4375" s="31" t="str">
        <f t="shared" si="1234"/>
        <v>-</v>
      </c>
      <c r="AB4375" s="31">
        <f t="shared" si="1235"/>
        <v>22.39</v>
      </c>
    </row>
    <row r="4376" spans="1:28" x14ac:dyDescent="0.3">
      <c r="A4376" s="133">
        <v>42918</v>
      </c>
      <c r="B4376" s="152">
        <f t="shared" si="1236"/>
        <v>7</v>
      </c>
      <c r="C4376" s="152">
        <f t="shared" si="1237"/>
        <v>2</v>
      </c>
      <c r="D4376" s="152">
        <f t="shared" si="1238"/>
        <v>0</v>
      </c>
      <c r="E4376" s="38" t="str">
        <f t="shared" si="1239"/>
        <v>W</v>
      </c>
      <c r="F4376" s="134">
        <v>21.61</v>
      </c>
      <c r="G4376" s="38" t="str">
        <f t="shared" si="1240"/>
        <v>-</v>
      </c>
      <c r="H4376" s="38">
        <f t="shared" si="1241"/>
        <v>21.61</v>
      </c>
      <c r="K4376" s="133">
        <v>43283</v>
      </c>
      <c r="L4376" s="9">
        <f t="shared" si="1224"/>
        <v>7</v>
      </c>
      <c r="M4376" s="9">
        <f t="shared" si="1225"/>
        <v>2</v>
      </c>
      <c r="N4376" s="9">
        <f t="shared" si="1226"/>
        <v>0</v>
      </c>
      <c r="O4376" s="31" t="str">
        <f t="shared" si="1227"/>
        <v/>
      </c>
      <c r="P4376" s="134">
        <v>26.56</v>
      </c>
      <c r="Q4376" s="31" t="str">
        <f t="shared" si="1228"/>
        <v>-</v>
      </c>
      <c r="R4376" s="31">
        <f t="shared" si="1229"/>
        <v>26.56</v>
      </c>
      <c r="U4376" s="133">
        <v>43648</v>
      </c>
      <c r="V4376" s="9">
        <f t="shared" si="1230"/>
        <v>7</v>
      </c>
      <c r="W4376" s="9">
        <f t="shared" si="1231"/>
        <v>2</v>
      </c>
      <c r="X4376" s="9">
        <f t="shared" si="1232"/>
        <v>0</v>
      </c>
      <c r="Y4376" s="31" t="str">
        <f t="shared" si="1233"/>
        <v/>
      </c>
      <c r="Z4376" s="134">
        <v>20.76</v>
      </c>
      <c r="AA4376" s="31" t="str">
        <f t="shared" si="1234"/>
        <v>-</v>
      </c>
      <c r="AB4376" s="31">
        <f t="shared" si="1235"/>
        <v>20.76</v>
      </c>
    </row>
    <row r="4377" spans="1:28" x14ac:dyDescent="0.3">
      <c r="A4377" s="133">
        <v>42918.041666666664</v>
      </c>
      <c r="B4377" s="152">
        <f t="shared" si="1236"/>
        <v>7</v>
      </c>
      <c r="C4377" s="152">
        <f t="shared" si="1237"/>
        <v>2</v>
      </c>
      <c r="D4377" s="152">
        <f t="shared" si="1238"/>
        <v>1</v>
      </c>
      <c r="E4377" s="38" t="str">
        <f t="shared" si="1239"/>
        <v>W</v>
      </c>
      <c r="F4377" s="134">
        <v>21.33</v>
      </c>
      <c r="G4377" s="38" t="str">
        <f t="shared" si="1240"/>
        <v>-</v>
      </c>
      <c r="H4377" s="38">
        <f t="shared" si="1241"/>
        <v>21.33</v>
      </c>
      <c r="K4377" s="133">
        <v>43283.041666666664</v>
      </c>
      <c r="L4377" s="9">
        <f t="shared" si="1224"/>
        <v>7</v>
      </c>
      <c r="M4377" s="9">
        <f t="shared" si="1225"/>
        <v>2</v>
      </c>
      <c r="N4377" s="9">
        <f t="shared" si="1226"/>
        <v>1</v>
      </c>
      <c r="O4377" s="31" t="str">
        <f t="shared" si="1227"/>
        <v/>
      </c>
      <c r="P4377" s="134">
        <v>23.58</v>
      </c>
      <c r="Q4377" s="31" t="str">
        <f t="shared" si="1228"/>
        <v>-</v>
      </c>
      <c r="R4377" s="31">
        <f t="shared" si="1229"/>
        <v>23.58</v>
      </c>
      <c r="U4377" s="133">
        <v>43648.041666666664</v>
      </c>
      <c r="V4377" s="9">
        <f t="shared" si="1230"/>
        <v>7</v>
      </c>
      <c r="W4377" s="9">
        <f t="shared" si="1231"/>
        <v>2</v>
      </c>
      <c r="X4377" s="9">
        <f t="shared" si="1232"/>
        <v>1</v>
      </c>
      <c r="Y4377" s="31" t="str">
        <f t="shared" si="1233"/>
        <v/>
      </c>
      <c r="Z4377" s="134">
        <v>19.829999999999998</v>
      </c>
      <c r="AA4377" s="31" t="str">
        <f t="shared" si="1234"/>
        <v>-</v>
      </c>
      <c r="AB4377" s="31">
        <f t="shared" si="1235"/>
        <v>19.829999999999998</v>
      </c>
    </row>
    <row r="4378" spans="1:28" x14ac:dyDescent="0.3">
      <c r="A4378" s="133">
        <v>42918.083333333336</v>
      </c>
      <c r="B4378" s="152">
        <f t="shared" si="1236"/>
        <v>7</v>
      </c>
      <c r="C4378" s="152">
        <f t="shared" si="1237"/>
        <v>2</v>
      </c>
      <c r="D4378" s="152">
        <f t="shared" si="1238"/>
        <v>2</v>
      </c>
      <c r="E4378" s="38" t="str">
        <f t="shared" si="1239"/>
        <v>W</v>
      </c>
      <c r="F4378" s="134">
        <v>20.52</v>
      </c>
      <c r="G4378" s="38" t="str">
        <f t="shared" si="1240"/>
        <v>-</v>
      </c>
      <c r="H4378" s="38">
        <f t="shared" si="1241"/>
        <v>20.52</v>
      </c>
      <c r="K4378" s="133">
        <v>43283.083333333336</v>
      </c>
      <c r="L4378" s="9">
        <f t="shared" si="1224"/>
        <v>7</v>
      </c>
      <c r="M4378" s="9">
        <f t="shared" si="1225"/>
        <v>2</v>
      </c>
      <c r="N4378" s="9">
        <f t="shared" si="1226"/>
        <v>2</v>
      </c>
      <c r="O4378" s="31" t="str">
        <f t="shared" si="1227"/>
        <v/>
      </c>
      <c r="P4378" s="134">
        <v>21.82</v>
      </c>
      <c r="Q4378" s="31" t="str">
        <f t="shared" si="1228"/>
        <v>-</v>
      </c>
      <c r="R4378" s="31">
        <f t="shared" si="1229"/>
        <v>21.82</v>
      </c>
      <c r="U4378" s="133">
        <v>43648.083333333336</v>
      </c>
      <c r="V4378" s="9">
        <f t="shared" si="1230"/>
        <v>7</v>
      </c>
      <c r="W4378" s="9">
        <f t="shared" si="1231"/>
        <v>2</v>
      </c>
      <c r="X4378" s="9">
        <f t="shared" si="1232"/>
        <v>2</v>
      </c>
      <c r="Y4378" s="31" t="str">
        <f t="shared" si="1233"/>
        <v/>
      </c>
      <c r="Z4378" s="134">
        <v>18.190000000000001</v>
      </c>
      <c r="AA4378" s="31" t="str">
        <f t="shared" si="1234"/>
        <v>-</v>
      </c>
      <c r="AB4378" s="31">
        <f t="shared" si="1235"/>
        <v>18.190000000000001</v>
      </c>
    </row>
    <row r="4379" spans="1:28" x14ac:dyDescent="0.3">
      <c r="A4379" s="133">
        <v>42918.125</v>
      </c>
      <c r="B4379" s="152">
        <f t="shared" si="1236"/>
        <v>7</v>
      </c>
      <c r="C4379" s="152">
        <f t="shared" si="1237"/>
        <v>2</v>
      </c>
      <c r="D4379" s="152">
        <f t="shared" si="1238"/>
        <v>3</v>
      </c>
      <c r="E4379" s="38" t="str">
        <f t="shared" si="1239"/>
        <v>W</v>
      </c>
      <c r="F4379" s="134">
        <v>19.329999999999998</v>
      </c>
      <c r="G4379" s="38" t="str">
        <f t="shared" si="1240"/>
        <v>-</v>
      </c>
      <c r="H4379" s="38">
        <f t="shared" si="1241"/>
        <v>19.329999999999998</v>
      </c>
      <c r="K4379" s="133">
        <v>43283.125</v>
      </c>
      <c r="L4379" s="9">
        <f t="shared" si="1224"/>
        <v>7</v>
      </c>
      <c r="M4379" s="9">
        <f t="shared" si="1225"/>
        <v>2</v>
      </c>
      <c r="N4379" s="9">
        <f t="shared" si="1226"/>
        <v>3</v>
      </c>
      <c r="O4379" s="31" t="str">
        <f t="shared" si="1227"/>
        <v/>
      </c>
      <c r="P4379" s="134">
        <v>20.95</v>
      </c>
      <c r="Q4379" s="31" t="str">
        <f t="shared" si="1228"/>
        <v>-</v>
      </c>
      <c r="R4379" s="31">
        <f t="shared" si="1229"/>
        <v>20.95</v>
      </c>
      <c r="U4379" s="133">
        <v>43648.125</v>
      </c>
      <c r="V4379" s="9">
        <f t="shared" si="1230"/>
        <v>7</v>
      </c>
      <c r="W4379" s="9">
        <f t="shared" si="1231"/>
        <v>2</v>
      </c>
      <c r="X4379" s="9">
        <f t="shared" si="1232"/>
        <v>3</v>
      </c>
      <c r="Y4379" s="31" t="str">
        <f t="shared" si="1233"/>
        <v/>
      </c>
      <c r="Z4379" s="134">
        <v>16.48</v>
      </c>
      <c r="AA4379" s="31" t="str">
        <f t="shared" si="1234"/>
        <v>-</v>
      </c>
      <c r="AB4379" s="31">
        <f t="shared" si="1235"/>
        <v>16.48</v>
      </c>
    </row>
    <row r="4380" spans="1:28" x14ac:dyDescent="0.3">
      <c r="A4380" s="133">
        <v>42918.166666666664</v>
      </c>
      <c r="B4380" s="152">
        <f t="shared" si="1236"/>
        <v>7</v>
      </c>
      <c r="C4380" s="152">
        <f t="shared" si="1237"/>
        <v>2</v>
      </c>
      <c r="D4380" s="152">
        <f t="shared" si="1238"/>
        <v>4</v>
      </c>
      <c r="E4380" s="38" t="str">
        <f t="shared" si="1239"/>
        <v>W</v>
      </c>
      <c r="F4380" s="134">
        <v>18.579999999999998</v>
      </c>
      <c r="G4380" s="38" t="str">
        <f t="shared" si="1240"/>
        <v>-</v>
      </c>
      <c r="H4380" s="38">
        <f t="shared" si="1241"/>
        <v>18.579999999999998</v>
      </c>
      <c r="K4380" s="133">
        <v>43283.166666666664</v>
      </c>
      <c r="L4380" s="9">
        <f t="shared" si="1224"/>
        <v>7</v>
      </c>
      <c r="M4380" s="9">
        <f t="shared" si="1225"/>
        <v>2</v>
      </c>
      <c r="N4380" s="9">
        <f t="shared" si="1226"/>
        <v>4</v>
      </c>
      <c r="O4380" s="31" t="str">
        <f t="shared" si="1227"/>
        <v/>
      </c>
      <c r="P4380" s="134">
        <v>20.85</v>
      </c>
      <c r="Q4380" s="31" t="str">
        <f t="shared" si="1228"/>
        <v>-</v>
      </c>
      <c r="R4380" s="31">
        <f t="shared" si="1229"/>
        <v>20.85</v>
      </c>
      <c r="U4380" s="133">
        <v>43648.166666666664</v>
      </c>
      <c r="V4380" s="9">
        <f t="shared" si="1230"/>
        <v>7</v>
      </c>
      <c r="W4380" s="9">
        <f t="shared" si="1231"/>
        <v>2</v>
      </c>
      <c r="X4380" s="9">
        <f t="shared" si="1232"/>
        <v>4</v>
      </c>
      <c r="Y4380" s="31" t="str">
        <f t="shared" si="1233"/>
        <v/>
      </c>
      <c r="Z4380" s="134">
        <v>16.399999999999999</v>
      </c>
      <c r="AA4380" s="31" t="str">
        <f t="shared" si="1234"/>
        <v>-</v>
      </c>
      <c r="AB4380" s="31">
        <f t="shared" si="1235"/>
        <v>16.399999999999999</v>
      </c>
    </row>
    <row r="4381" spans="1:28" x14ac:dyDescent="0.3">
      <c r="A4381" s="133">
        <v>42918.208333333336</v>
      </c>
      <c r="B4381" s="152">
        <f t="shared" si="1236"/>
        <v>7</v>
      </c>
      <c r="C4381" s="152">
        <f t="shared" si="1237"/>
        <v>2</v>
      </c>
      <c r="D4381" s="152">
        <f t="shared" si="1238"/>
        <v>5</v>
      </c>
      <c r="E4381" s="38" t="str">
        <f t="shared" si="1239"/>
        <v>W</v>
      </c>
      <c r="F4381" s="134">
        <v>17.57</v>
      </c>
      <c r="G4381" s="38" t="str">
        <f t="shared" si="1240"/>
        <v>-</v>
      </c>
      <c r="H4381" s="38">
        <f t="shared" si="1241"/>
        <v>17.57</v>
      </c>
      <c r="K4381" s="133">
        <v>43283.208333333336</v>
      </c>
      <c r="L4381" s="9">
        <f t="shared" si="1224"/>
        <v>7</v>
      </c>
      <c r="M4381" s="9">
        <f t="shared" si="1225"/>
        <v>2</v>
      </c>
      <c r="N4381" s="9">
        <f t="shared" si="1226"/>
        <v>5</v>
      </c>
      <c r="O4381" s="31" t="str">
        <f t="shared" si="1227"/>
        <v/>
      </c>
      <c r="P4381" s="134">
        <v>21.95</v>
      </c>
      <c r="Q4381" s="31" t="str">
        <f t="shared" si="1228"/>
        <v>-</v>
      </c>
      <c r="R4381" s="31">
        <f t="shared" si="1229"/>
        <v>21.95</v>
      </c>
      <c r="U4381" s="133">
        <v>43648.208333333336</v>
      </c>
      <c r="V4381" s="9">
        <f t="shared" si="1230"/>
        <v>7</v>
      </c>
      <c r="W4381" s="9">
        <f t="shared" si="1231"/>
        <v>2</v>
      </c>
      <c r="X4381" s="9">
        <f t="shared" si="1232"/>
        <v>5</v>
      </c>
      <c r="Y4381" s="31" t="str">
        <f t="shared" si="1233"/>
        <v/>
      </c>
      <c r="Z4381" s="134">
        <v>18.68</v>
      </c>
      <c r="AA4381" s="31" t="str">
        <f t="shared" si="1234"/>
        <v>-</v>
      </c>
      <c r="AB4381" s="31">
        <f t="shared" si="1235"/>
        <v>18.68</v>
      </c>
    </row>
    <row r="4382" spans="1:28" x14ac:dyDescent="0.3">
      <c r="A4382" s="133">
        <v>42918.25</v>
      </c>
      <c r="B4382" s="152">
        <f t="shared" si="1236"/>
        <v>7</v>
      </c>
      <c r="C4382" s="152">
        <f t="shared" si="1237"/>
        <v>2</v>
      </c>
      <c r="D4382" s="152">
        <f t="shared" si="1238"/>
        <v>6</v>
      </c>
      <c r="E4382" s="38" t="str">
        <f t="shared" si="1239"/>
        <v>W</v>
      </c>
      <c r="F4382" s="134">
        <v>17.02</v>
      </c>
      <c r="G4382" s="38" t="str">
        <f t="shared" si="1240"/>
        <v>-</v>
      </c>
      <c r="H4382" s="38">
        <f t="shared" si="1241"/>
        <v>17.02</v>
      </c>
      <c r="K4382" s="133">
        <v>43283.25</v>
      </c>
      <c r="L4382" s="9">
        <f t="shared" si="1224"/>
        <v>7</v>
      </c>
      <c r="M4382" s="9">
        <f t="shared" si="1225"/>
        <v>2</v>
      </c>
      <c r="N4382" s="9">
        <f t="shared" si="1226"/>
        <v>6</v>
      </c>
      <c r="O4382" s="31" t="str">
        <f t="shared" si="1227"/>
        <v/>
      </c>
      <c r="P4382" s="134">
        <v>24.78</v>
      </c>
      <c r="Q4382" s="31" t="str">
        <f t="shared" si="1228"/>
        <v>-</v>
      </c>
      <c r="R4382" s="31">
        <f t="shared" si="1229"/>
        <v>24.78</v>
      </c>
      <c r="U4382" s="133">
        <v>43648.25</v>
      </c>
      <c r="V4382" s="9">
        <f t="shared" si="1230"/>
        <v>7</v>
      </c>
      <c r="W4382" s="9">
        <f t="shared" si="1231"/>
        <v>2</v>
      </c>
      <c r="X4382" s="9">
        <f t="shared" si="1232"/>
        <v>6</v>
      </c>
      <c r="Y4382" s="31" t="str">
        <f t="shared" si="1233"/>
        <v/>
      </c>
      <c r="Z4382" s="134">
        <v>20.38</v>
      </c>
      <c r="AA4382" s="31" t="str">
        <f t="shared" si="1234"/>
        <v>-</v>
      </c>
      <c r="AB4382" s="31">
        <f t="shared" si="1235"/>
        <v>20.38</v>
      </c>
    </row>
    <row r="4383" spans="1:28" x14ac:dyDescent="0.3">
      <c r="A4383" s="133">
        <v>42918.291666666664</v>
      </c>
      <c r="B4383" s="152">
        <f t="shared" si="1236"/>
        <v>7</v>
      </c>
      <c r="C4383" s="152">
        <f t="shared" si="1237"/>
        <v>2</v>
      </c>
      <c r="D4383" s="152">
        <f t="shared" si="1238"/>
        <v>7</v>
      </c>
      <c r="E4383" s="38" t="str">
        <f t="shared" si="1239"/>
        <v>W</v>
      </c>
      <c r="F4383" s="134">
        <v>19.48</v>
      </c>
      <c r="G4383" s="38" t="str">
        <f t="shared" si="1240"/>
        <v>-</v>
      </c>
      <c r="H4383" s="38">
        <f t="shared" si="1241"/>
        <v>19.48</v>
      </c>
      <c r="K4383" s="133">
        <v>43283.291666666664</v>
      </c>
      <c r="L4383" s="9">
        <f t="shared" si="1224"/>
        <v>7</v>
      </c>
      <c r="M4383" s="9">
        <f t="shared" si="1225"/>
        <v>2</v>
      </c>
      <c r="N4383" s="9">
        <f t="shared" si="1226"/>
        <v>7</v>
      </c>
      <c r="O4383" s="31" t="str">
        <f t="shared" si="1227"/>
        <v/>
      </c>
      <c r="P4383" s="134">
        <v>28.53</v>
      </c>
      <c r="Q4383" s="31" t="str">
        <f t="shared" si="1228"/>
        <v>-</v>
      </c>
      <c r="R4383" s="31">
        <f t="shared" si="1229"/>
        <v>28.53</v>
      </c>
      <c r="U4383" s="133">
        <v>43648.291666666664</v>
      </c>
      <c r="V4383" s="9">
        <f t="shared" si="1230"/>
        <v>7</v>
      </c>
      <c r="W4383" s="9">
        <f t="shared" si="1231"/>
        <v>2</v>
      </c>
      <c r="X4383" s="9">
        <f t="shared" si="1232"/>
        <v>7</v>
      </c>
      <c r="Y4383" s="31" t="str">
        <f t="shared" si="1233"/>
        <v/>
      </c>
      <c r="Z4383" s="134">
        <v>21.74</v>
      </c>
      <c r="AA4383" s="31" t="str">
        <f t="shared" si="1234"/>
        <v>-</v>
      </c>
      <c r="AB4383" s="31">
        <f t="shared" si="1235"/>
        <v>21.74</v>
      </c>
    </row>
    <row r="4384" spans="1:28" x14ac:dyDescent="0.3">
      <c r="A4384" s="133">
        <v>42918.333333333336</v>
      </c>
      <c r="B4384" s="152">
        <f t="shared" si="1236"/>
        <v>7</v>
      </c>
      <c r="C4384" s="152">
        <f t="shared" si="1237"/>
        <v>2</v>
      </c>
      <c r="D4384" s="152">
        <f t="shared" si="1238"/>
        <v>8</v>
      </c>
      <c r="E4384" s="38" t="str">
        <f t="shared" si="1239"/>
        <v>W</v>
      </c>
      <c r="F4384" s="134">
        <v>21.61</v>
      </c>
      <c r="G4384" s="38" t="str">
        <f t="shared" si="1240"/>
        <v>-</v>
      </c>
      <c r="H4384" s="38">
        <f t="shared" si="1241"/>
        <v>21.61</v>
      </c>
      <c r="K4384" s="133">
        <v>43283.333333333336</v>
      </c>
      <c r="L4384" s="9">
        <f t="shared" si="1224"/>
        <v>7</v>
      </c>
      <c r="M4384" s="9">
        <f t="shared" si="1225"/>
        <v>2</v>
      </c>
      <c r="N4384" s="9">
        <f t="shared" si="1226"/>
        <v>8</v>
      </c>
      <c r="O4384" s="31" t="str">
        <f t="shared" si="1227"/>
        <v/>
      </c>
      <c r="P4384" s="134">
        <v>32.39</v>
      </c>
      <c r="Q4384" s="31">
        <f t="shared" si="1228"/>
        <v>32.39</v>
      </c>
      <c r="R4384" s="31" t="str">
        <f t="shared" si="1229"/>
        <v>-</v>
      </c>
      <c r="U4384" s="133">
        <v>43648.333333333336</v>
      </c>
      <c r="V4384" s="9">
        <f t="shared" si="1230"/>
        <v>7</v>
      </c>
      <c r="W4384" s="9">
        <f t="shared" si="1231"/>
        <v>2</v>
      </c>
      <c r="X4384" s="9">
        <f t="shared" si="1232"/>
        <v>8</v>
      </c>
      <c r="Y4384" s="31" t="str">
        <f t="shared" si="1233"/>
        <v/>
      </c>
      <c r="Z4384" s="134">
        <v>24.07</v>
      </c>
      <c r="AA4384" s="31">
        <f t="shared" si="1234"/>
        <v>24.07</v>
      </c>
      <c r="AB4384" s="31" t="str">
        <f t="shared" si="1235"/>
        <v>-</v>
      </c>
    </row>
    <row r="4385" spans="1:28" x14ac:dyDescent="0.3">
      <c r="A4385" s="133">
        <v>42918.375</v>
      </c>
      <c r="B4385" s="152">
        <f t="shared" si="1236"/>
        <v>7</v>
      </c>
      <c r="C4385" s="152">
        <f t="shared" si="1237"/>
        <v>2</v>
      </c>
      <c r="D4385" s="152">
        <f t="shared" si="1238"/>
        <v>9</v>
      </c>
      <c r="E4385" s="38" t="str">
        <f t="shared" si="1239"/>
        <v>W</v>
      </c>
      <c r="F4385" s="134">
        <v>23.43</v>
      </c>
      <c r="G4385" s="38" t="str">
        <f t="shared" si="1240"/>
        <v>-</v>
      </c>
      <c r="H4385" s="38">
        <f t="shared" si="1241"/>
        <v>23.43</v>
      </c>
      <c r="K4385" s="133">
        <v>43283.375</v>
      </c>
      <c r="L4385" s="9">
        <f t="shared" si="1224"/>
        <v>7</v>
      </c>
      <c r="M4385" s="9">
        <f t="shared" si="1225"/>
        <v>2</v>
      </c>
      <c r="N4385" s="9">
        <f t="shared" si="1226"/>
        <v>9</v>
      </c>
      <c r="O4385" s="31" t="str">
        <f t="shared" si="1227"/>
        <v/>
      </c>
      <c r="P4385" s="134">
        <v>38.369999999999997</v>
      </c>
      <c r="Q4385" s="31">
        <f t="shared" si="1228"/>
        <v>38.369999999999997</v>
      </c>
      <c r="R4385" s="31" t="str">
        <f t="shared" si="1229"/>
        <v>-</v>
      </c>
      <c r="U4385" s="133">
        <v>43648.375</v>
      </c>
      <c r="V4385" s="9">
        <f t="shared" si="1230"/>
        <v>7</v>
      </c>
      <c r="W4385" s="9">
        <f t="shared" si="1231"/>
        <v>2</v>
      </c>
      <c r="X4385" s="9">
        <f t="shared" si="1232"/>
        <v>9</v>
      </c>
      <c r="Y4385" s="31" t="str">
        <f t="shared" si="1233"/>
        <v/>
      </c>
      <c r="Z4385" s="134">
        <v>27.98</v>
      </c>
      <c r="AA4385" s="31">
        <f t="shared" si="1234"/>
        <v>27.98</v>
      </c>
      <c r="AB4385" s="31" t="str">
        <f t="shared" si="1235"/>
        <v>-</v>
      </c>
    </row>
    <row r="4386" spans="1:28" x14ac:dyDescent="0.3">
      <c r="A4386" s="133">
        <v>42918.416666666664</v>
      </c>
      <c r="B4386" s="152">
        <f t="shared" si="1236"/>
        <v>7</v>
      </c>
      <c r="C4386" s="152">
        <f t="shared" si="1237"/>
        <v>2</v>
      </c>
      <c r="D4386" s="152">
        <f t="shared" si="1238"/>
        <v>10</v>
      </c>
      <c r="E4386" s="38" t="str">
        <f t="shared" si="1239"/>
        <v>W</v>
      </c>
      <c r="F4386" s="134">
        <v>25.46</v>
      </c>
      <c r="G4386" s="38" t="str">
        <f t="shared" si="1240"/>
        <v>-</v>
      </c>
      <c r="H4386" s="38">
        <f t="shared" si="1241"/>
        <v>25.46</v>
      </c>
      <c r="K4386" s="133">
        <v>43283.416666666664</v>
      </c>
      <c r="L4386" s="9">
        <f t="shared" si="1224"/>
        <v>7</v>
      </c>
      <c r="M4386" s="9">
        <f t="shared" si="1225"/>
        <v>2</v>
      </c>
      <c r="N4386" s="9">
        <f t="shared" si="1226"/>
        <v>10</v>
      </c>
      <c r="O4386" s="31" t="str">
        <f t="shared" si="1227"/>
        <v/>
      </c>
      <c r="P4386" s="134">
        <v>47.46</v>
      </c>
      <c r="Q4386" s="31">
        <f t="shared" si="1228"/>
        <v>47.46</v>
      </c>
      <c r="R4386" s="31" t="str">
        <f t="shared" si="1229"/>
        <v>-</v>
      </c>
      <c r="U4386" s="133">
        <v>43648.416666666664</v>
      </c>
      <c r="V4386" s="9">
        <f t="shared" si="1230"/>
        <v>7</v>
      </c>
      <c r="W4386" s="9">
        <f t="shared" si="1231"/>
        <v>2</v>
      </c>
      <c r="X4386" s="9">
        <f t="shared" si="1232"/>
        <v>10</v>
      </c>
      <c r="Y4386" s="31" t="str">
        <f t="shared" si="1233"/>
        <v/>
      </c>
      <c r="Z4386" s="134">
        <v>30.91</v>
      </c>
      <c r="AA4386" s="31">
        <f t="shared" si="1234"/>
        <v>30.91</v>
      </c>
      <c r="AB4386" s="31" t="str">
        <f t="shared" si="1235"/>
        <v>-</v>
      </c>
    </row>
    <row r="4387" spans="1:28" x14ac:dyDescent="0.3">
      <c r="A4387" s="133">
        <v>42918.458333333336</v>
      </c>
      <c r="B4387" s="152">
        <f t="shared" si="1236"/>
        <v>7</v>
      </c>
      <c r="C4387" s="152">
        <f t="shared" si="1237"/>
        <v>2</v>
      </c>
      <c r="D4387" s="152">
        <f t="shared" si="1238"/>
        <v>11</v>
      </c>
      <c r="E4387" s="38" t="str">
        <f t="shared" si="1239"/>
        <v>W</v>
      </c>
      <c r="F4387" s="134">
        <v>27.56</v>
      </c>
      <c r="G4387" s="38" t="str">
        <f t="shared" si="1240"/>
        <v>-</v>
      </c>
      <c r="H4387" s="38">
        <f t="shared" si="1241"/>
        <v>27.56</v>
      </c>
      <c r="K4387" s="133">
        <v>43283.458333333336</v>
      </c>
      <c r="L4387" s="9">
        <f t="shared" si="1224"/>
        <v>7</v>
      </c>
      <c r="M4387" s="9">
        <f t="shared" si="1225"/>
        <v>2</v>
      </c>
      <c r="N4387" s="9">
        <f t="shared" si="1226"/>
        <v>11</v>
      </c>
      <c r="O4387" s="31" t="str">
        <f t="shared" si="1227"/>
        <v/>
      </c>
      <c r="P4387" s="134">
        <v>60.66</v>
      </c>
      <c r="Q4387" s="31">
        <f t="shared" si="1228"/>
        <v>60.66</v>
      </c>
      <c r="R4387" s="31" t="str">
        <f t="shared" si="1229"/>
        <v>-</v>
      </c>
      <c r="U4387" s="133">
        <v>43648.458333333336</v>
      </c>
      <c r="V4387" s="9">
        <f t="shared" si="1230"/>
        <v>7</v>
      </c>
      <c r="W4387" s="9">
        <f t="shared" si="1231"/>
        <v>2</v>
      </c>
      <c r="X4387" s="9">
        <f t="shared" si="1232"/>
        <v>11</v>
      </c>
      <c r="Y4387" s="31" t="str">
        <f t="shared" si="1233"/>
        <v/>
      </c>
      <c r="Z4387" s="134">
        <v>33.44</v>
      </c>
      <c r="AA4387" s="31">
        <f t="shared" si="1234"/>
        <v>33.44</v>
      </c>
      <c r="AB4387" s="31" t="str">
        <f t="shared" si="1235"/>
        <v>-</v>
      </c>
    </row>
    <row r="4388" spans="1:28" x14ac:dyDescent="0.3">
      <c r="A4388" s="133">
        <v>42918.5</v>
      </c>
      <c r="B4388" s="152">
        <f t="shared" si="1236"/>
        <v>7</v>
      </c>
      <c r="C4388" s="152">
        <f t="shared" si="1237"/>
        <v>2</v>
      </c>
      <c r="D4388" s="152">
        <f t="shared" si="1238"/>
        <v>12</v>
      </c>
      <c r="E4388" s="38" t="str">
        <f t="shared" si="1239"/>
        <v>W</v>
      </c>
      <c r="F4388" s="134">
        <v>29.82</v>
      </c>
      <c r="G4388" s="38" t="str">
        <f t="shared" si="1240"/>
        <v>-</v>
      </c>
      <c r="H4388" s="38">
        <f t="shared" si="1241"/>
        <v>29.82</v>
      </c>
      <c r="K4388" s="133">
        <v>43283.5</v>
      </c>
      <c r="L4388" s="9">
        <f t="shared" si="1224"/>
        <v>7</v>
      </c>
      <c r="M4388" s="9">
        <f t="shared" si="1225"/>
        <v>2</v>
      </c>
      <c r="N4388" s="9">
        <f t="shared" si="1226"/>
        <v>12</v>
      </c>
      <c r="O4388" s="31" t="str">
        <f t="shared" si="1227"/>
        <v/>
      </c>
      <c r="P4388" s="134">
        <v>83.12</v>
      </c>
      <c r="Q4388" s="31">
        <f t="shared" si="1228"/>
        <v>83.12</v>
      </c>
      <c r="R4388" s="31" t="str">
        <f t="shared" si="1229"/>
        <v>-</v>
      </c>
      <c r="U4388" s="133">
        <v>43648.5</v>
      </c>
      <c r="V4388" s="9">
        <f t="shared" si="1230"/>
        <v>7</v>
      </c>
      <c r="W4388" s="9">
        <f t="shared" si="1231"/>
        <v>2</v>
      </c>
      <c r="X4388" s="9">
        <f t="shared" si="1232"/>
        <v>12</v>
      </c>
      <c r="Y4388" s="31" t="str">
        <f t="shared" si="1233"/>
        <v/>
      </c>
      <c r="Z4388" s="134">
        <v>37.799999999999997</v>
      </c>
      <c r="AA4388" s="31">
        <f t="shared" si="1234"/>
        <v>37.799999999999997</v>
      </c>
      <c r="AB4388" s="31" t="str">
        <f t="shared" si="1235"/>
        <v>-</v>
      </c>
    </row>
    <row r="4389" spans="1:28" x14ac:dyDescent="0.3">
      <c r="A4389" s="133">
        <v>42918.541666666664</v>
      </c>
      <c r="B4389" s="152">
        <f t="shared" si="1236"/>
        <v>7</v>
      </c>
      <c r="C4389" s="152">
        <f t="shared" si="1237"/>
        <v>2</v>
      </c>
      <c r="D4389" s="152">
        <f t="shared" si="1238"/>
        <v>13</v>
      </c>
      <c r="E4389" s="38" t="str">
        <f t="shared" si="1239"/>
        <v>W</v>
      </c>
      <c r="F4389" s="134">
        <v>33.17</v>
      </c>
      <c r="G4389" s="38" t="str">
        <f t="shared" si="1240"/>
        <v>-</v>
      </c>
      <c r="H4389" s="38">
        <f t="shared" si="1241"/>
        <v>33.17</v>
      </c>
      <c r="K4389" s="133">
        <v>43283.541666666664</v>
      </c>
      <c r="L4389" s="9">
        <f t="shared" si="1224"/>
        <v>7</v>
      </c>
      <c r="M4389" s="9">
        <f t="shared" si="1225"/>
        <v>2</v>
      </c>
      <c r="N4389" s="9">
        <f t="shared" si="1226"/>
        <v>13</v>
      </c>
      <c r="O4389" s="31" t="str">
        <f t="shared" si="1227"/>
        <v/>
      </c>
      <c r="P4389" s="134">
        <v>100</v>
      </c>
      <c r="Q4389" s="31">
        <f t="shared" si="1228"/>
        <v>100</v>
      </c>
      <c r="R4389" s="31" t="str">
        <f t="shared" si="1229"/>
        <v>-</v>
      </c>
      <c r="U4389" s="133">
        <v>43648.541666666664</v>
      </c>
      <c r="V4389" s="9">
        <f t="shared" si="1230"/>
        <v>7</v>
      </c>
      <c r="W4389" s="9">
        <f t="shared" si="1231"/>
        <v>2</v>
      </c>
      <c r="X4389" s="9">
        <f t="shared" si="1232"/>
        <v>13</v>
      </c>
      <c r="Y4389" s="31" t="str">
        <f t="shared" si="1233"/>
        <v/>
      </c>
      <c r="Z4389" s="134">
        <v>41.1</v>
      </c>
      <c r="AA4389" s="31">
        <f t="shared" si="1234"/>
        <v>41.1</v>
      </c>
      <c r="AB4389" s="31" t="str">
        <f t="shared" si="1235"/>
        <v>-</v>
      </c>
    </row>
    <row r="4390" spans="1:28" x14ac:dyDescent="0.3">
      <c r="A4390" s="133">
        <v>42918.583333333336</v>
      </c>
      <c r="B4390" s="152">
        <f t="shared" si="1236"/>
        <v>7</v>
      </c>
      <c r="C4390" s="152">
        <f t="shared" si="1237"/>
        <v>2</v>
      </c>
      <c r="D4390" s="152">
        <f t="shared" si="1238"/>
        <v>14</v>
      </c>
      <c r="E4390" s="38" t="str">
        <f t="shared" si="1239"/>
        <v>W</v>
      </c>
      <c r="F4390" s="134">
        <v>35.72</v>
      </c>
      <c r="G4390" s="38" t="str">
        <f t="shared" si="1240"/>
        <v>-</v>
      </c>
      <c r="H4390" s="38">
        <f t="shared" si="1241"/>
        <v>35.72</v>
      </c>
      <c r="K4390" s="133">
        <v>43283.583333333336</v>
      </c>
      <c r="L4390" s="9">
        <f t="shared" si="1224"/>
        <v>7</v>
      </c>
      <c r="M4390" s="9">
        <f t="shared" si="1225"/>
        <v>2</v>
      </c>
      <c r="N4390" s="9">
        <f t="shared" si="1226"/>
        <v>14</v>
      </c>
      <c r="O4390" s="31" t="str">
        <f t="shared" si="1227"/>
        <v/>
      </c>
      <c r="P4390" s="134">
        <v>114.68</v>
      </c>
      <c r="Q4390" s="31">
        <f t="shared" si="1228"/>
        <v>114.68</v>
      </c>
      <c r="R4390" s="31" t="str">
        <f t="shared" si="1229"/>
        <v>-</v>
      </c>
      <c r="U4390" s="133">
        <v>43648.583333333336</v>
      </c>
      <c r="V4390" s="9">
        <f t="shared" si="1230"/>
        <v>7</v>
      </c>
      <c r="W4390" s="9">
        <f t="shared" si="1231"/>
        <v>2</v>
      </c>
      <c r="X4390" s="9">
        <f t="shared" si="1232"/>
        <v>14</v>
      </c>
      <c r="Y4390" s="31" t="str">
        <f t="shared" si="1233"/>
        <v/>
      </c>
      <c r="Z4390" s="134">
        <v>48.23</v>
      </c>
      <c r="AA4390" s="31">
        <f t="shared" si="1234"/>
        <v>48.23</v>
      </c>
      <c r="AB4390" s="31" t="str">
        <f t="shared" si="1235"/>
        <v>-</v>
      </c>
    </row>
    <row r="4391" spans="1:28" x14ac:dyDescent="0.3">
      <c r="A4391" s="133">
        <v>42918.625</v>
      </c>
      <c r="B4391" s="152">
        <f t="shared" si="1236"/>
        <v>7</v>
      </c>
      <c r="C4391" s="152">
        <f t="shared" si="1237"/>
        <v>2</v>
      </c>
      <c r="D4391" s="152">
        <f t="shared" si="1238"/>
        <v>15</v>
      </c>
      <c r="E4391" s="38" t="str">
        <f t="shared" si="1239"/>
        <v>W</v>
      </c>
      <c r="F4391" s="134">
        <v>38.619999999999997</v>
      </c>
      <c r="G4391" s="38" t="str">
        <f t="shared" si="1240"/>
        <v>-</v>
      </c>
      <c r="H4391" s="38">
        <f t="shared" si="1241"/>
        <v>38.619999999999997</v>
      </c>
      <c r="K4391" s="133">
        <v>43283.625</v>
      </c>
      <c r="L4391" s="9">
        <f t="shared" si="1224"/>
        <v>7</v>
      </c>
      <c r="M4391" s="9">
        <f t="shared" si="1225"/>
        <v>2</v>
      </c>
      <c r="N4391" s="9">
        <f t="shared" si="1226"/>
        <v>15</v>
      </c>
      <c r="O4391" s="31" t="str">
        <f t="shared" si="1227"/>
        <v/>
      </c>
      <c r="P4391" s="134">
        <v>126.31</v>
      </c>
      <c r="Q4391" s="31">
        <f t="shared" si="1228"/>
        <v>126.31</v>
      </c>
      <c r="R4391" s="31" t="str">
        <f t="shared" si="1229"/>
        <v>-</v>
      </c>
      <c r="U4391" s="133">
        <v>43648.625</v>
      </c>
      <c r="V4391" s="9">
        <f t="shared" si="1230"/>
        <v>7</v>
      </c>
      <c r="W4391" s="9">
        <f t="shared" si="1231"/>
        <v>2</v>
      </c>
      <c r="X4391" s="9">
        <f t="shared" si="1232"/>
        <v>15</v>
      </c>
      <c r="Y4391" s="31" t="str">
        <f t="shared" si="1233"/>
        <v/>
      </c>
      <c r="Z4391" s="134">
        <v>53.35</v>
      </c>
      <c r="AA4391" s="31">
        <f t="shared" si="1234"/>
        <v>53.35</v>
      </c>
      <c r="AB4391" s="31" t="str">
        <f t="shared" si="1235"/>
        <v>-</v>
      </c>
    </row>
    <row r="4392" spans="1:28" x14ac:dyDescent="0.3">
      <c r="A4392" s="133">
        <v>42918.666666666664</v>
      </c>
      <c r="B4392" s="152">
        <f t="shared" si="1236"/>
        <v>7</v>
      </c>
      <c r="C4392" s="152">
        <f t="shared" si="1237"/>
        <v>2</v>
      </c>
      <c r="D4392" s="152">
        <f t="shared" si="1238"/>
        <v>16</v>
      </c>
      <c r="E4392" s="38" t="str">
        <f t="shared" si="1239"/>
        <v>W</v>
      </c>
      <c r="F4392" s="134">
        <v>41.72</v>
      </c>
      <c r="G4392" s="38" t="str">
        <f t="shared" si="1240"/>
        <v>-</v>
      </c>
      <c r="H4392" s="38">
        <f t="shared" si="1241"/>
        <v>41.72</v>
      </c>
      <c r="K4392" s="133">
        <v>43283.666666666664</v>
      </c>
      <c r="L4392" s="9">
        <f t="shared" si="1224"/>
        <v>7</v>
      </c>
      <c r="M4392" s="9">
        <f t="shared" si="1225"/>
        <v>2</v>
      </c>
      <c r="N4392" s="9">
        <f t="shared" si="1226"/>
        <v>16</v>
      </c>
      <c r="O4392" s="31" t="str">
        <f t="shared" si="1227"/>
        <v/>
      </c>
      <c r="P4392" s="134">
        <v>131.07</v>
      </c>
      <c r="Q4392" s="31">
        <f t="shared" si="1228"/>
        <v>131.07</v>
      </c>
      <c r="R4392" s="31" t="str">
        <f t="shared" si="1229"/>
        <v>-</v>
      </c>
      <c r="U4392" s="133">
        <v>43648.666666666664</v>
      </c>
      <c r="V4392" s="9">
        <f t="shared" si="1230"/>
        <v>7</v>
      </c>
      <c r="W4392" s="9">
        <f t="shared" si="1231"/>
        <v>2</v>
      </c>
      <c r="X4392" s="9">
        <f t="shared" si="1232"/>
        <v>16</v>
      </c>
      <c r="Y4392" s="31" t="str">
        <f t="shared" si="1233"/>
        <v/>
      </c>
      <c r="Z4392" s="134">
        <v>56.82</v>
      </c>
      <c r="AA4392" s="31">
        <f t="shared" si="1234"/>
        <v>56.82</v>
      </c>
      <c r="AB4392" s="31" t="str">
        <f t="shared" si="1235"/>
        <v>-</v>
      </c>
    </row>
    <row r="4393" spans="1:28" x14ac:dyDescent="0.3">
      <c r="A4393" s="133">
        <v>42918.708333333336</v>
      </c>
      <c r="B4393" s="152">
        <f t="shared" si="1236"/>
        <v>7</v>
      </c>
      <c r="C4393" s="152">
        <f t="shared" si="1237"/>
        <v>2</v>
      </c>
      <c r="D4393" s="152">
        <f t="shared" si="1238"/>
        <v>17</v>
      </c>
      <c r="E4393" s="38" t="str">
        <f t="shared" si="1239"/>
        <v>W</v>
      </c>
      <c r="F4393" s="134">
        <v>45.02</v>
      </c>
      <c r="G4393" s="38" t="str">
        <f t="shared" si="1240"/>
        <v>-</v>
      </c>
      <c r="H4393" s="38">
        <f t="shared" si="1241"/>
        <v>45.02</v>
      </c>
      <c r="K4393" s="133">
        <v>43283.708333333336</v>
      </c>
      <c r="L4393" s="9">
        <f t="shared" si="1224"/>
        <v>7</v>
      </c>
      <c r="M4393" s="9">
        <f t="shared" si="1225"/>
        <v>2</v>
      </c>
      <c r="N4393" s="9">
        <f t="shared" si="1226"/>
        <v>17</v>
      </c>
      <c r="O4393" s="31" t="str">
        <f t="shared" si="1227"/>
        <v/>
      </c>
      <c r="P4393" s="134">
        <v>120.19</v>
      </c>
      <c r="Q4393" s="31" t="str">
        <f t="shared" si="1228"/>
        <v>-</v>
      </c>
      <c r="R4393" s="31">
        <f t="shared" si="1229"/>
        <v>120.19</v>
      </c>
      <c r="U4393" s="133">
        <v>43648.708333333336</v>
      </c>
      <c r="V4393" s="9">
        <f t="shared" si="1230"/>
        <v>7</v>
      </c>
      <c r="W4393" s="9">
        <f t="shared" si="1231"/>
        <v>2</v>
      </c>
      <c r="X4393" s="9">
        <f t="shared" si="1232"/>
        <v>17</v>
      </c>
      <c r="Y4393" s="31" t="str">
        <f t="shared" si="1233"/>
        <v/>
      </c>
      <c r="Z4393" s="134">
        <v>54.38</v>
      </c>
      <c r="AA4393" s="31" t="str">
        <f t="shared" si="1234"/>
        <v>-</v>
      </c>
      <c r="AB4393" s="31">
        <f t="shared" si="1235"/>
        <v>54.38</v>
      </c>
    </row>
    <row r="4394" spans="1:28" x14ac:dyDescent="0.3">
      <c r="A4394" s="133">
        <v>42918.75</v>
      </c>
      <c r="B4394" s="152">
        <f t="shared" si="1236"/>
        <v>7</v>
      </c>
      <c r="C4394" s="152">
        <f t="shared" si="1237"/>
        <v>2</v>
      </c>
      <c r="D4394" s="152">
        <f t="shared" si="1238"/>
        <v>18</v>
      </c>
      <c r="E4394" s="38" t="str">
        <f t="shared" si="1239"/>
        <v>W</v>
      </c>
      <c r="F4394" s="134">
        <v>38.69</v>
      </c>
      <c r="G4394" s="38" t="str">
        <f t="shared" si="1240"/>
        <v>-</v>
      </c>
      <c r="H4394" s="38">
        <f t="shared" si="1241"/>
        <v>38.69</v>
      </c>
      <c r="K4394" s="133">
        <v>43283.75</v>
      </c>
      <c r="L4394" s="9">
        <f t="shared" si="1224"/>
        <v>7</v>
      </c>
      <c r="M4394" s="9">
        <f t="shared" si="1225"/>
        <v>2</v>
      </c>
      <c r="N4394" s="9">
        <f t="shared" si="1226"/>
        <v>18</v>
      </c>
      <c r="O4394" s="31" t="str">
        <f t="shared" si="1227"/>
        <v/>
      </c>
      <c r="P4394" s="134">
        <v>86.28</v>
      </c>
      <c r="Q4394" s="31" t="str">
        <f t="shared" si="1228"/>
        <v>-</v>
      </c>
      <c r="R4394" s="31">
        <f t="shared" si="1229"/>
        <v>86.28</v>
      </c>
      <c r="U4394" s="133">
        <v>43648.75</v>
      </c>
      <c r="V4394" s="9">
        <f t="shared" si="1230"/>
        <v>7</v>
      </c>
      <c r="W4394" s="9">
        <f t="shared" si="1231"/>
        <v>2</v>
      </c>
      <c r="X4394" s="9">
        <f t="shared" si="1232"/>
        <v>18</v>
      </c>
      <c r="Y4394" s="31" t="str">
        <f t="shared" si="1233"/>
        <v/>
      </c>
      <c r="Z4394" s="134">
        <v>48.45</v>
      </c>
      <c r="AA4394" s="31" t="str">
        <f t="shared" si="1234"/>
        <v>-</v>
      </c>
      <c r="AB4394" s="31">
        <f t="shared" si="1235"/>
        <v>48.45</v>
      </c>
    </row>
    <row r="4395" spans="1:28" x14ac:dyDescent="0.3">
      <c r="A4395" s="133">
        <v>42918.791666666664</v>
      </c>
      <c r="B4395" s="152">
        <f t="shared" si="1236"/>
        <v>7</v>
      </c>
      <c r="C4395" s="152">
        <f t="shared" si="1237"/>
        <v>2</v>
      </c>
      <c r="D4395" s="152">
        <f t="shared" si="1238"/>
        <v>19</v>
      </c>
      <c r="E4395" s="38" t="str">
        <f t="shared" si="1239"/>
        <v>W</v>
      </c>
      <c r="F4395" s="134">
        <v>36.58</v>
      </c>
      <c r="G4395" s="38" t="str">
        <f t="shared" si="1240"/>
        <v>-</v>
      </c>
      <c r="H4395" s="38">
        <f t="shared" si="1241"/>
        <v>36.58</v>
      </c>
      <c r="K4395" s="133">
        <v>43283.791666666664</v>
      </c>
      <c r="L4395" s="9">
        <f t="shared" si="1224"/>
        <v>7</v>
      </c>
      <c r="M4395" s="9">
        <f t="shared" si="1225"/>
        <v>2</v>
      </c>
      <c r="N4395" s="9">
        <f t="shared" si="1226"/>
        <v>19</v>
      </c>
      <c r="O4395" s="31" t="str">
        <f t="shared" si="1227"/>
        <v/>
      </c>
      <c r="P4395" s="134">
        <v>62.54</v>
      </c>
      <c r="Q4395" s="31" t="str">
        <f t="shared" si="1228"/>
        <v>-</v>
      </c>
      <c r="R4395" s="31">
        <f t="shared" si="1229"/>
        <v>62.54</v>
      </c>
      <c r="U4395" s="133">
        <v>43648.791666666664</v>
      </c>
      <c r="V4395" s="9">
        <f t="shared" si="1230"/>
        <v>7</v>
      </c>
      <c r="W4395" s="9">
        <f t="shared" si="1231"/>
        <v>2</v>
      </c>
      <c r="X4395" s="9">
        <f t="shared" si="1232"/>
        <v>19</v>
      </c>
      <c r="Y4395" s="31" t="str">
        <f t="shared" si="1233"/>
        <v/>
      </c>
      <c r="Z4395" s="134">
        <v>39.81</v>
      </c>
      <c r="AA4395" s="31" t="str">
        <f t="shared" si="1234"/>
        <v>-</v>
      </c>
      <c r="AB4395" s="31">
        <f t="shared" si="1235"/>
        <v>39.81</v>
      </c>
    </row>
    <row r="4396" spans="1:28" x14ac:dyDescent="0.3">
      <c r="A4396" s="133">
        <v>42918.833333333336</v>
      </c>
      <c r="B4396" s="152">
        <f t="shared" si="1236"/>
        <v>7</v>
      </c>
      <c r="C4396" s="152">
        <f t="shared" si="1237"/>
        <v>2</v>
      </c>
      <c r="D4396" s="152">
        <f t="shared" si="1238"/>
        <v>20</v>
      </c>
      <c r="E4396" s="38" t="str">
        <f t="shared" si="1239"/>
        <v>W</v>
      </c>
      <c r="F4396" s="134">
        <v>33.58</v>
      </c>
      <c r="G4396" s="38" t="str">
        <f t="shared" si="1240"/>
        <v>-</v>
      </c>
      <c r="H4396" s="38">
        <f t="shared" si="1241"/>
        <v>33.58</v>
      </c>
      <c r="K4396" s="133">
        <v>43283.833333333336</v>
      </c>
      <c r="L4396" s="9">
        <f t="shared" si="1224"/>
        <v>7</v>
      </c>
      <c r="M4396" s="9">
        <f t="shared" si="1225"/>
        <v>2</v>
      </c>
      <c r="N4396" s="9">
        <f t="shared" si="1226"/>
        <v>20</v>
      </c>
      <c r="O4396" s="31" t="str">
        <f t="shared" si="1227"/>
        <v/>
      </c>
      <c r="P4396" s="134">
        <v>51.23</v>
      </c>
      <c r="Q4396" s="31" t="str">
        <f t="shared" si="1228"/>
        <v>-</v>
      </c>
      <c r="R4396" s="31">
        <f t="shared" si="1229"/>
        <v>51.23</v>
      </c>
      <c r="U4396" s="133">
        <v>43648.833333333336</v>
      </c>
      <c r="V4396" s="9">
        <f t="shared" si="1230"/>
        <v>7</v>
      </c>
      <c r="W4396" s="9">
        <f t="shared" si="1231"/>
        <v>2</v>
      </c>
      <c r="X4396" s="9">
        <f t="shared" si="1232"/>
        <v>20</v>
      </c>
      <c r="Y4396" s="31" t="str">
        <f t="shared" si="1233"/>
        <v/>
      </c>
      <c r="Z4396" s="134">
        <v>37.78</v>
      </c>
      <c r="AA4396" s="31" t="str">
        <f t="shared" si="1234"/>
        <v>-</v>
      </c>
      <c r="AB4396" s="31">
        <f t="shared" si="1235"/>
        <v>37.78</v>
      </c>
    </row>
    <row r="4397" spans="1:28" x14ac:dyDescent="0.3">
      <c r="A4397" s="133">
        <v>42918.875</v>
      </c>
      <c r="B4397" s="152">
        <f t="shared" si="1236"/>
        <v>7</v>
      </c>
      <c r="C4397" s="152">
        <f t="shared" si="1237"/>
        <v>2</v>
      </c>
      <c r="D4397" s="152">
        <f t="shared" si="1238"/>
        <v>21</v>
      </c>
      <c r="E4397" s="38" t="str">
        <f t="shared" si="1239"/>
        <v>W</v>
      </c>
      <c r="F4397" s="134">
        <v>30.09</v>
      </c>
      <c r="G4397" s="38" t="str">
        <f t="shared" si="1240"/>
        <v>-</v>
      </c>
      <c r="H4397" s="38">
        <f t="shared" si="1241"/>
        <v>30.09</v>
      </c>
      <c r="K4397" s="133">
        <v>43283.875</v>
      </c>
      <c r="L4397" s="9">
        <f t="shared" si="1224"/>
        <v>7</v>
      </c>
      <c r="M4397" s="9">
        <f t="shared" si="1225"/>
        <v>2</v>
      </c>
      <c r="N4397" s="9">
        <f t="shared" si="1226"/>
        <v>21</v>
      </c>
      <c r="O4397" s="31" t="str">
        <f t="shared" si="1227"/>
        <v/>
      </c>
      <c r="P4397" s="134">
        <v>42.42</v>
      </c>
      <c r="Q4397" s="31" t="str">
        <f t="shared" si="1228"/>
        <v>-</v>
      </c>
      <c r="R4397" s="31">
        <f t="shared" si="1229"/>
        <v>42.42</v>
      </c>
      <c r="U4397" s="133">
        <v>43648.875</v>
      </c>
      <c r="V4397" s="9">
        <f t="shared" si="1230"/>
        <v>7</v>
      </c>
      <c r="W4397" s="9">
        <f t="shared" si="1231"/>
        <v>2</v>
      </c>
      <c r="X4397" s="9">
        <f t="shared" si="1232"/>
        <v>21</v>
      </c>
      <c r="Y4397" s="31" t="str">
        <f t="shared" si="1233"/>
        <v/>
      </c>
      <c r="Z4397" s="134">
        <v>34.76</v>
      </c>
      <c r="AA4397" s="31" t="str">
        <f t="shared" si="1234"/>
        <v>-</v>
      </c>
      <c r="AB4397" s="31">
        <f t="shared" si="1235"/>
        <v>34.76</v>
      </c>
    </row>
    <row r="4398" spans="1:28" x14ac:dyDescent="0.3">
      <c r="A4398" s="133">
        <v>42918.916666666664</v>
      </c>
      <c r="B4398" s="152">
        <f t="shared" si="1236"/>
        <v>7</v>
      </c>
      <c r="C4398" s="152">
        <f t="shared" si="1237"/>
        <v>2</v>
      </c>
      <c r="D4398" s="152">
        <f t="shared" si="1238"/>
        <v>22</v>
      </c>
      <c r="E4398" s="38" t="str">
        <f t="shared" si="1239"/>
        <v>W</v>
      </c>
      <c r="F4398" s="134">
        <v>26.62</v>
      </c>
      <c r="G4398" s="38" t="str">
        <f t="shared" si="1240"/>
        <v>-</v>
      </c>
      <c r="H4398" s="38">
        <f t="shared" si="1241"/>
        <v>26.62</v>
      </c>
      <c r="K4398" s="133">
        <v>43283.916666666664</v>
      </c>
      <c r="L4398" s="9">
        <f t="shared" si="1224"/>
        <v>7</v>
      </c>
      <c r="M4398" s="9">
        <f t="shared" si="1225"/>
        <v>2</v>
      </c>
      <c r="N4398" s="9">
        <f t="shared" si="1226"/>
        <v>22</v>
      </c>
      <c r="O4398" s="31" t="str">
        <f t="shared" si="1227"/>
        <v/>
      </c>
      <c r="P4398" s="134">
        <v>36.94</v>
      </c>
      <c r="Q4398" s="31" t="str">
        <f t="shared" si="1228"/>
        <v>-</v>
      </c>
      <c r="R4398" s="31">
        <f t="shared" si="1229"/>
        <v>36.94</v>
      </c>
      <c r="U4398" s="133">
        <v>43648.916666666664</v>
      </c>
      <c r="V4398" s="9">
        <f t="shared" si="1230"/>
        <v>7</v>
      </c>
      <c r="W4398" s="9">
        <f t="shared" si="1231"/>
        <v>2</v>
      </c>
      <c r="X4398" s="9">
        <f t="shared" si="1232"/>
        <v>22</v>
      </c>
      <c r="Y4398" s="31" t="str">
        <f t="shared" si="1233"/>
        <v/>
      </c>
      <c r="Z4398" s="134">
        <v>27.81</v>
      </c>
      <c r="AA4398" s="31" t="str">
        <f t="shared" si="1234"/>
        <v>-</v>
      </c>
      <c r="AB4398" s="31">
        <f t="shared" si="1235"/>
        <v>27.81</v>
      </c>
    </row>
    <row r="4399" spans="1:28" x14ac:dyDescent="0.3">
      <c r="A4399" s="133">
        <v>42918.958333333336</v>
      </c>
      <c r="B4399" s="152">
        <f t="shared" si="1236"/>
        <v>7</v>
      </c>
      <c r="C4399" s="152">
        <f t="shared" si="1237"/>
        <v>2</v>
      </c>
      <c r="D4399" s="152">
        <f t="shared" si="1238"/>
        <v>23</v>
      </c>
      <c r="E4399" s="38" t="str">
        <f t="shared" si="1239"/>
        <v>W</v>
      </c>
      <c r="F4399" s="134">
        <v>23.91</v>
      </c>
      <c r="G4399" s="38" t="str">
        <f t="shared" si="1240"/>
        <v>-</v>
      </c>
      <c r="H4399" s="38">
        <f t="shared" si="1241"/>
        <v>23.91</v>
      </c>
      <c r="K4399" s="133">
        <v>43283.958333333336</v>
      </c>
      <c r="L4399" s="9">
        <f t="shared" si="1224"/>
        <v>7</v>
      </c>
      <c r="M4399" s="9">
        <f t="shared" si="1225"/>
        <v>2</v>
      </c>
      <c r="N4399" s="9">
        <f t="shared" si="1226"/>
        <v>23</v>
      </c>
      <c r="O4399" s="31" t="str">
        <f t="shared" si="1227"/>
        <v/>
      </c>
      <c r="P4399" s="134">
        <v>32.81</v>
      </c>
      <c r="Q4399" s="31" t="str">
        <f t="shared" si="1228"/>
        <v>-</v>
      </c>
      <c r="R4399" s="31">
        <f t="shared" si="1229"/>
        <v>32.81</v>
      </c>
      <c r="U4399" s="133">
        <v>43648.958333333336</v>
      </c>
      <c r="V4399" s="9">
        <f t="shared" si="1230"/>
        <v>7</v>
      </c>
      <c r="W4399" s="9">
        <f t="shared" si="1231"/>
        <v>2</v>
      </c>
      <c r="X4399" s="9">
        <f t="shared" si="1232"/>
        <v>23</v>
      </c>
      <c r="Y4399" s="31" t="str">
        <f t="shared" si="1233"/>
        <v/>
      </c>
      <c r="Z4399" s="134">
        <v>24.71</v>
      </c>
      <c r="AA4399" s="31" t="str">
        <f t="shared" si="1234"/>
        <v>-</v>
      </c>
      <c r="AB4399" s="31">
        <f t="shared" si="1235"/>
        <v>24.71</v>
      </c>
    </row>
    <row r="4400" spans="1:28" x14ac:dyDescent="0.3">
      <c r="A4400" s="133">
        <v>42919</v>
      </c>
      <c r="B4400" s="152">
        <f t="shared" si="1236"/>
        <v>7</v>
      </c>
      <c r="C4400" s="152">
        <f t="shared" si="1237"/>
        <v>3</v>
      </c>
      <c r="D4400" s="152">
        <f t="shared" si="1238"/>
        <v>0</v>
      </c>
      <c r="E4400" s="38" t="str">
        <f t="shared" si="1239"/>
        <v/>
      </c>
      <c r="F4400" s="134">
        <v>22.71</v>
      </c>
      <c r="G4400" s="38" t="str">
        <f t="shared" si="1240"/>
        <v>-</v>
      </c>
      <c r="H4400" s="38">
        <f t="shared" si="1241"/>
        <v>22.71</v>
      </c>
      <c r="K4400" s="133">
        <v>43284</v>
      </c>
      <c r="L4400" s="9">
        <f t="shared" si="1224"/>
        <v>7</v>
      </c>
      <c r="M4400" s="9">
        <f t="shared" si="1225"/>
        <v>3</v>
      </c>
      <c r="N4400" s="9">
        <f t="shared" si="1226"/>
        <v>0</v>
      </c>
      <c r="O4400" s="31" t="str">
        <f t="shared" si="1227"/>
        <v/>
      </c>
      <c r="P4400" s="134">
        <v>26.44</v>
      </c>
      <c r="Q4400" s="31" t="str">
        <f t="shared" si="1228"/>
        <v>-</v>
      </c>
      <c r="R4400" s="31">
        <f t="shared" si="1229"/>
        <v>26.44</v>
      </c>
      <c r="U4400" s="133">
        <v>43649</v>
      </c>
      <c r="V4400" s="9">
        <f t="shared" si="1230"/>
        <v>7</v>
      </c>
      <c r="W4400" s="9">
        <f t="shared" si="1231"/>
        <v>3</v>
      </c>
      <c r="X4400" s="9">
        <f t="shared" si="1232"/>
        <v>0</v>
      </c>
      <c r="Y4400" s="31" t="str">
        <f t="shared" si="1233"/>
        <v/>
      </c>
      <c r="Z4400" s="134">
        <v>21.95</v>
      </c>
      <c r="AA4400" s="31" t="str">
        <f t="shared" si="1234"/>
        <v>-</v>
      </c>
      <c r="AB4400" s="31">
        <f t="shared" si="1235"/>
        <v>21.95</v>
      </c>
    </row>
    <row r="4401" spans="1:28" x14ac:dyDescent="0.3">
      <c r="A4401" s="133">
        <v>42919.041666666664</v>
      </c>
      <c r="B4401" s="152">
        <f t="shared" si="1236"/>
        <v>7</v>
      </c>
      <c r="C4401" s="152">
        <f t="shared" si="1237"/>
        <v>3</v>
      </c>
      <c r="D4401" s="152">
        <f t="shared" si="1238"/>
        <v>1</v>
      </c>
      <c r="E4401" s="38" t="str">
        <f t="shared" si="1239"/>
        <v/>
      </c>
      <c r="F4401" s="134">
        <v>21.08</v>
      </c>
      <c r="G4401" s="38" t="str">
        <f t="shared" si="1240"/>
        <v>-</v>
      </c>
      <c r="H4401" s="38">
        <f t="shared" si="1241"/>
        <v>21.08</v>
      </c>
      <c r="K4401" s="133">
        <v>43284.041666666664</v>
      </c>
      <c r="L4401" s="9">
        <f t="shared" si="1224"/>
        <v>7</v>
      </c>
      <c r="M4401" s="9">
        <f t="shared" si="1225"/>
        <v>3</v>
      </c>
      <c r="N4401" s="9">
        <f t="shared" si="1226"/>
        <v>1</v>
      </c>
      <c r="O4401" s="31" t="str">
        <f t="shared" si="1227"/>
        <v/>
      </c>
      <c r="P4401" s="134">
        <v>23.75</v>
      </c>
      <c r="Q4401" s="31" t="str">
        <f t="shared" si="1228"/>
        <v>-</v>
      </c>
      <c r="R4401" s="31">
        <f t="shared" si="1229"/>
        <v>23.75</v>
      </c>
      <c r="U4401" s="133">
        <v>43649.041666666664</v>
      </c>
      <c r="V4401" s="9">
        <f t="shared" si="1230"/>
        <v>7</v>
      </c>
      <c r="W4401" s="9">
        <f t="shared" si="1231"/>
        <v>3</v>
      </c>
      <c r="X4401" s="9">
        <f t="shared" si="1232"/>
        <v>1</v>
      </c>
      <c r="Y4401" s="31" t="str">
        <f t="shared" si="1233"/>
        <v/>
      </c>
      <c r="Z4401" s="134">
        <v>20.28</v>
      </c>
      <c r="AA4401" s="31" t="str">
        <f t="shared" si="1234"/>
        <v>-</v>
      </c>
      <c r="AB4401" s="31">
        <f t="shared" si="1235"/>
        <v>20.28</v>
      </c>
    </row>
    <row r="4402" spans="1:28" x14ac:dyDescent="0.3">
      <c r="A4402" s="133">
        <v>42919.083333333336</v>
      </c>
      <c r="B4402" s="152">
        <f t="shared" si="1236"/>
        <v>7</v>
      </c>
      <c r="C4402" s="152">
        <f t="shared" si="1237"/>
        <v>3</v>
      </c>
      <c r="D4402" s="152">
        <f t="shared" si="1238"/>
        <v>2</v>
      </c>
      <c r="E4402" s="38" t="str">
        <f t="shared" si="1239"/>
        <v/>
      </c>
      <c r="F4402" s="134">
        <v>20.18</v>
      </c>
      <c r="G4402" s="38" t="str">
        <f t="shared" si="1240"/>
        <v>-</v>
      </c>
      <c r="H4402" s="38">
        <f t="shared" si="1241"/>
        <v>20.18</v>
      </c>
      <c r="K4402" s="133">
        <v>43284.083333333336</v>
      </c>
      <c r="L4402" s="9">
        <f t="shared" si="1224"/>
        <v>7</v>
      </c>
      <c r="M4402" s="9">
        <f t="shared" si="1225"/>
        <v>3</v>
      </c>
      <c r="N4402" s="9">
        <f t="shared" si="1226"/>
        <v>2</v>
      </c>
      <c r="O4402" s="31" t="str">
        <f t="shared" si="1227"/>
        <v/>
      </c>
      <c r="P4402" s="134">
        <v>21.62</v>
      </c>
      <c r="Q4402" s="31" t="str">
        <f t="shared" si="1228"/>
        <v>-</v>
      </c>
      <c r="R4402" s="31">
        <f t="shared" si="1229"/>
        <v>21.62</v>
      </c>
      <c r="U4402" s="133">
        <v>43649.083333333336</v>
      </c>
      <c r="V4402" s="9">
        <f t="shared" si="1230"/>
        <v>7</v>
      </c>
      <c r="W4402" s="9">
        <f t="shared" si="1231"/>
        <v>3</v>
      </c>
      <c r="X4402" s="9">
        <f t="shared" si="1232"/>
        <v>2</v>
      </c>
      <c r="Y4402" s="31" t="str">
        <f t="shared" si="1233"/>
        <v/>
      </c>
      <c r="Z4402" s="134">
        <v>18.91</v>
      </c>
      <c r="AA4402" s="31" t="str">
        <f t="shared" si="1234"/>
        <v>-</v>
      </c>
      <c r="AB4402" s="31">
        <f t="shared" si="1235"/>
        <v>18.91</v>
      </c>
    </row>
    <row r="4403" spans="1:28" x14ac:dyDescent="0.3">
      <c r="A4403" s="133">
        <v>42919.125</v>
      </c>
      <c r="B4403" s="152">
        <f t="shared" si="1236"/>
        <v>7</v>
      </c>
      <c r="C4403" s="152">
        <f t="shared" si="1237"/>
        <v>3</v>
      </c>
      <c r="D4403" s="152">
        <f t="shared" si="1238"/>
        <v>3</v>
      </c>
      <c r="E4403" s="38" t="str">
        <f t="shared" si="1239"/>
        <v/>
      </c>
      <c r="F4403" s="134">
        <v>19.25</v>
      </c>
      <c r="G4403" s="38" t="str">
        <f t="shared" si="1240"/>
        <v>-</v>
      </c>
      <c r="H4403" s="38">
        <f t="shared" si="1241"/>
        <v>19.25</v>
      </c>
      <c r="K4403" s="133">
        <v>43284.125</v>
      </c>
      <c r="L4403" s="9">
        <f t="shared" si="1224"/>
        <v>7</v>
      </c>
      <c r="M4403" s="9">
        <f t="shared" si="1225"/>
        <v>3</v>
      </c>
      <c r="N4403" s="9">
        <f t="shared" si="1226"/>
        <v>3</v>
      </c>
      <c r="O4403" s="31" t="str">
        <f t="shared" si="1227"/>
        <v/>
      </c>
      <c r="P4403" s="134">
        <v>20.73</v>
      </c>
      <c r="Q4403" s="31" t="str">
        <f t="shared" si="1228"/>
        <v>-</v>
      </c>
      <c r="R4403" s="31">
        <f t="shared" si="1229"/>
        <v>20.73</v>
      </c>
      <c r="U4403" s="133">
        <v>43649.125</v>
      </c>
      <c r="V4403" s="9">
        <f t="shared" si="1230"/>
        <v>7</v>
      </c>
      <c r="W4403" s="9">
        <f t="shared" si="1231"/>
        <v>3</v>
      </c>
      <c r="X4403" s="9">
        <f t="shared" si="1232"/>
        <v>3</v>
      </c>
      <c r="Y4403" s="31" t="str">
        <f t="shared" si="1233"/>
        <v/>
      </c>
      <c r="Z4403" s="134">
        <v>17.12</v>
      </c>
      <c r="AA4403" s="31" t="str">
        <f t="shared" si="1234"/>
        <v>-</v>
      </c>
      <c r="AB4403" s="31">
        <f t="shared" si="1235"/>
        <v>17.12</v>
      </c>
    </row>
    <row r="4404" spans="1:28" x14ac:dyDescent="0.3">
      <c r="A4404" s="133">
        <v>42919.166666666664</v>
      </c>
      <c r="B4404" s="152">
        <f t="shared" si="1236"/>
        <v>7</v>
      </c>
      <c r="C4404" s="152">
        <f t="shared" si="1237"/>
        <v>3</v>
      </c>
      <c r="D4404" s="152">
        <f t="shared" si="1238"/>
        <v>4</v>
      </c>
      <c r="E4404" s="38" t="str">
        <f t="shared" si="1239"/>
        <v/>
      </c>
      <c r="F4404" s="134">
        <v>19.309999999999999</v>
      </c>
      <c r="G4404" s="38" t="str">
        <f t="shared" si="1240"/>
        <v>-</v>
      </c>
      <c r="H4404" s="38">
        <f t="shared" si="1241"/>
        <v>19.309999999999999</v>
      </c>
      <c r="K4404" s="133">
        <v>43284.166666666664</v>
      </c>
      <c r="L4404" s="9">
        <f t="shared" si="1224"/>
        <v>7</v>
      </c>
      <c r="M4404" s="9">
        <f t="shared" si="1225"/>
        <v>3</v>
      </c>
      <c r="N4404" s="9">
        <f t="shared" si="1226"/>
        <v>4</v>
      </c>
      <c r="O4404" s="31" t="str">
        <f t="shared" si="1227"/>
        <v/>
      </c>
      <c r="P4404" s="134">
        <v>20.78</v>
      </c>
      <c r="Q4404" s="31" t="str">
        <f t="shared" si="1228"/>
        <v>-</v>
      </c>
      <c r="R4404" s="31">
        <f t="shared" si="1229"/>
        <v>20.78</v>
      </c>
      <c r="U4404" s="133">
        <v>43649.166666666664</v>
      </c>
      <c r="V4404" s="9">
        <f t="shared" si="1230"/>
        <v>7</v>
      </c>
      <c r="W4404" s="9">
        <f t="shared" si="1231"/>
        <v>3</v>
      </c>
      <c r="X4404" s="9">
        <f t="shared" si="1232"/>
        <v>4</v>
      </c>
      <c r="Y4404" s="31" t="str">
        <f t="shared" si="1233"/>
        <v/>
      </c>
      <c r="Z4404" s="134">
        <v>16.87</v>
      </c>
      <c r="AA4404" s="31" t="str">
        <f t="shared" si="1234"/>
        <v>-</v>
      </c>
      <c r="AB4404" s="31">
        <f t="shared" si="1235"/>
        <v>16.87</v>
      </c>
    </row>
    <row r="4405" spans="1:28" x14ac:dyDescent="0.3">
      <c r="A4405" s="133">
        <v>42919.208333333336</v>
      </c>
      <c r="B4405" s="152">
        <f t="shared" si="1236"/>
        <v>7</v>
      </c>
      <c r="C4405" s="152">
        <f t="shared" si="1237"/>
        <v>3</v>
      </c>
      <c r="D4405" s="152">
        <f t="shared" si="1238"/>
        <v>5</v>
      </c>
      <c r="E4405" s="38" t="str">
        <f t="shared" si="1239"/>
        <v/>
      </c>
      <c r="F4405" s="134">
        <v>20.100000000000001</v>
      </c>
      <c r="G4405" s="38" t="str">
        <f t="shared" si="1240"/>
        <v>-</v>
      </c>
      <c r="H4405" s="38">
        <f t="shared" si="1241"/>
        <v>20.100000000000001</v>
      </c>
      <c r="K4405" s="133">
        <v>43284.208333333336</v>
      </c>
      <c r="L4405" s="9">
        <f t="shared" si="1224"/>
        <v>7</v>
      </c>
      <c r="M4405" s="9">
        <f t="shared" si="1225"/>
        <v>3</v>
      </c>
      <c r="N4405" s="9">
        <f t="shared" si="1226"/>
        <v>5</v>
      </c>
      <c r="O4405" s="31" t="str">
        <f t="shared" si="1227"/>
        <v/>
      </c>
      <c r="P4405" s="134">
        <v>21.51</v>
      </c>
      <c r="Q4405" s="31" t="str">
        <f t="shared" si="1228"/>
        <v>-</v>
      </c>
      <c r="R4405" s="31">
        <f t="shared" si="1229"/>
        <v>21.51</v>
      </c>
      <c r="U4405" s="133">
        <v>43649.208333333336</v>
      </c>
      <c r="V4405" s="9">
        <f t="shared" si="1230"/>
        <v>7</v>
      </c>
      <c r="W4405" s="9">
        <f t="shared" si="1231"/>
        <v>3</v>
      </c>
      <c r="X4405" s="9">
        <f t="shared" si="1232"/>
        <v>5</v>
      </c>
      <c r="Y4405" s="31" t="str">
        <f t="shared" si="1233"/>
        <v/>
      </c>
      <c r="Z4405" s="134">
        <v>19.149999999999999</v>
      </c>
      <c r="AA4405" s="31" t="str">
        <f t="shared" si="1234"/>
        <v>-</v>
      </c>
      <c r="AB4405" s="31">
        <f t="shared" si="1235"/>
        <v>19.149999999999999</v>
      </c>
    </row>
    <row r="4406" spans="1:28" x14ac:dyDescent="0.3">
      <c r="A4406" s="133">
        <v>42919.25</v>
      </c>
      <c r="B4406" s="152">
        <f t="shared" si="1236"/>
        <v>7</v>
      </c>
      <c r="C4406" s="152">
        <f t="shared" si="1237"/>
        <v>3</v>
      </c>
      <c r="D4406" s="152">
        <f t="shared" si="1238"/>
        <v>6</v>
      </c>
      <c r="E4406" s="38" t="str">
        <f t="shared" si="1239"/>
        <v/>
      </c>
      <c r="F4406" s="134">
        <v>21.41</v>
      </c>
      <c r="G4406" s="38" t="str">
        <f t="shared" si="1240"/>
        <v>-</v>
      </c>
      <c r="H4406" s="38">
        <f t="shared" si="1241"/>
        <v>21.41</v>
      </c>
      <c r="K4406" s="133">
        <v>43284.25</v>
      </c>
      <c r="L4406" s="9">
        <f t="shared" si="1224"/>
        <v>7</v>
      </c>
      <c r="M4406" s="9">
        <f t="shared" si="1225"/>
        <v>3</v>
      </c>
      <c r="N4406" s="9">
        <f t="shared" si="1226"/>
        <v>6</v>
      </c>
      <c r="O4406" s="31" t="str">
        <f t="shared" si="1227"/>
        <v/>
      </c>
      <c r="P4406" s="134">
        <v>24.14</v>
      </c>
      <c r="Q4406" s="31" t="str">
        <f t="shared" si="1228"/>
        <v>-</v>
      </c>
      <c r="R4406" s="31">
        <f t="shared" si="1229"/>
        <v>24.14</v>
      </c>
      <c r="U4406" s="133">
        <v>43649.25</v>
      </c>
      <c r="V4406" s="9">
        <f t="shared" si="1230"/>
        <v>7</v>
      </c>
      <c r="W4406" s="9">
        <f t="shared" si="1231"/>
        <v>3</v>
      </c>
      <c r="X4406" s="9">
        <f t="shared" si="1232"/>
        <v>6</v>
      </c>
      <c r="Y4406" s="31" t="str">
        <f t="shared" si="1233"/>
        <v/>
      </c>
      <c r="Z4406" s="134">
        <v>20.85</v>
      </c>
      <c r="AA4406" s="31" t="str">
        <f t="shared" si="1234"/>
        <v>-</v>
      </c>
      <c r="AB4406" s="31">
        <f t="shared" si="1235"/>
        <v>20.85</v>
      </c>
    </row>
    <row r="4407" spans="1:28" x14ac:dyDescent="0.3">
      <c r="A4407" s="133">
        <v>42919.291666666664</v>
      </c>
      <c r="B4407" s="152">
        <f t="shared" si="1236"/>
        <v>7</v>
      </c>
      <c r="C4407" s="152">
        <f t="shared" si="1237"/>
        <v>3</v>
      </c>
      <c r="D4407" s="152">
        <f t="shared" si="1238"/>
        <v>7</v>
      </c>
      <c r="E4407" s="38" t="str">
        <f t="shared" si="1239"/>
        <v/>
      </c>
      <c r="F4407" s="134">
        <v>23.12</v>
      </c>
      <c r="G4407" s="38" t="str">
        <f t="shared" si="1240"/>
        <v>-</v>
      </c>
      <c r="H4407" s="38">
        <f t="shared" si="1241"/>
        <v>23.12</v>
      </c>
      <c r="K4407" s="133">
        <v>43284.291666666664</v>
      </c>
      <c r="L4407" s="9">
        <f t="shared" si="1224"/>
        <v>7</v>
      </c>
      <c r="M4407" s="9">
        <f t="shared" si="1225"/>
        <v>3</v>
      </c>
      <c r="N4407" s="9">
        <f t="shared" si="1226"/>
        <v>7</v>
      </c>
      <c r="O4407" s="31" t="str">
        <f t="shared" si="1227"/>
        <v/>
      </c>
      <c r="P4407" s="134">
        <v>27.71</v>
      </c>
      <c r="Q4407" s="31" t="str">
        <f t="shared" si="1228"/>
        <v>-</v>
      </c>
      <c r="R4407" s="31">
        <f t="shared" si="1229"/>
        <v>27.71</v>
      </c>
      <c r="U4407" s="133">
        <v>43649.291666666664</v>
      </c>
      <c r="V4407" s="9">
        <f t="shared" si="1230"/>
        <v>7</v>
      </c>
      <c r="W4407" s="9">
        <f t="shared" si="1231"/>
        <v>3</v>
      </c>
      <c r="X4407" s="9">
        <f t="shared" si="1232"/>
        <v>7</v>
      </c>
      <c r="Y4407" s="31" t="str">
        <f t="shared" si="1233"/>
        <v/>
      </c>
      <c r="Z4407" s="134">
        <v>22.04</v>
      </c>
      <c r="AA4407" s="31" t="str">
        <f t="shared" si="1234"/>
        <v>-</v>
      </c>
      <c r="AB4407" s="31">
        <f t="shared" si="1235"/>
        <v>22.04</v>
      </c>
    </row>
    <row r="4408" spans="1:28" x14ac:dyDescent="0.3">
      <c r="A4408" s="133">
        <v>42919.333333333336</v>
      </c>
      <c r="B4408" s="152">
        <f t="shared" si="1236"/>
        <v>7</v>
      </c>
      <c r="C4408" s="152">
        <f t="shared" si="1237"/>
        <v>3</v>
      </c>
      <c r="D4408" s="152">
        <f t="shared" si="1238"/>
        <v>8</v>
      </c>
      <c r="E4408" s="38" t="str">
        <f t="shared" si="1239"/>
        <v/>
      </c>
      <c r="F4408" s="134">
        <v>24.5</v>
      </c>
      <c r="G4408" s="38">
        <f t="shared" si="1240"/>
        <v>24.5</v>
      </c>
      <c r="H4408" s="38" t="str">
        <f t="shared" si="1241"/>
        <v>-</v>
      </c>
      <c r="K4408" s="133">
        <v>43284.333333333336</v>
      </c>
      <c r="L4408" s="9">
        <f t="shared" si="1224"/>
        <v>7</v>
      </c>
      <c r="M4408" s="9">
        <f t="shared" si="1225"/>
        <v>3</v>
      </c>
      <c r="N4408" s="9">
        <f t="shared" si="1226"/>
        <v>8</v>
      </c>
      <c r="O4408" s="31" t="str">
        <f t="shared" si="1227"/>
        <v/>
      </c>
      <c r="P4408" s="134">
        <v>32.19</v>
      </c>
      <c r="Q4408" s="31">
        <f t="shared" si="1228"/>
        <v>32.19</v>
      </c>
      <c r="R4408" s="31" t="str">
        <f t="shared" si="1229"/>
        <v>-</v>
      </c>
      <c r="U4408" s="133">
        <v>43649.333333333336</v>
      </c>
      <c r="V4408" s="9">
        <f t="shared" si="1230"/>
        <v>7</v>
      </c>
      <c r="W4408" s="9">
        <f t="shared" si="1231"/>
        <v>3</v>
      </c>
      <c r="X4408" s="9">
        <f t="shared" si="1232"/>
        <v>8</v>
      </c>
      <c r="Y4408" s="31" t="str">
        <f t="shared" si="1233"/>
        <v/>
      </c>
      <c r="Z4408" s="134">
        <v>23.94</v>
      </c>
      <c r="AA4408" s="31">
        <f t="shared" si="1234"/>
        <v>23.94</v>
      </c>
      <c r="AB4408" s="31" t="str">
        <f t="shared" si="1235"/>
        <v>-</v>
      </c>
    </row>
    <row r="4409" spans="1:28" x14ac:dyDescent="0.3">
      <c r="A4409" s="133">
        <v>42919.375</v>
      </c>
      <c r="B4409" s="152">
        <f t="shared" si="1236"/>
        <v>7</v>
      </c>
      <c r="C4409" s="152">
        <f t="shared" si="1237"/>
        <v>3</v>
      </c>
      <c r="D4409" s="152">
        <f t="shared" si="1238"/>
        <v>9</v>
      </c>
      <c r="E4409" s="38" t="str">
        <f t="shared" si="1239"/>
        <v/>
      </c>
      <c r="F4409" s="134">
        <v>26.71</v>
      </c>
      <c r="G4409" s="38">
        <f t="shared" si="1240"/>
        <v>26.71</v>
      </c>
      <c r="H4409" s="38" t="str">
        <f t="shared" si="1241"/>
        <v>-</v>
      </c>
      <c r="K4409" s="133">
        <v>43284.375</v>
      </c>
      <c r="L4409" s="9">
        <f t="shared" si="1224"/>
        <v>7</v>
      </c>
      <c r="M4409" s="9">
        <f t="shared" si="1225"/>
        <v>3</v>
      </c>
      <c r="N4409" s="9">
        <f t="shared" si="1226"/>
        <v>9</v>
      </c>
      <c r="O4409" s="31" t="str">
        <f t="shared" si="1227"/>
        <v/>
      </c>
      <c r="P4409" s="134">
        <v>38.21</v>
      </c>
      <c r="Q4409" s="31">
        <f t="shared" si="1228"/>
        <v>38.21</v>
      </c>
      <c r="R4409" s="31" t="str">
        <f t="shared" si="1229"/>
        <v>-</v>
      </c>
      <c r="U4409" s="133">
        <v>43649.375</v>
      </c>
      <c r="V4409" s="9">
        <f t="shared" si="1230"/>
        <v>7</v>
      </c>
      <c r="W4409" s="9">
        <f t="shared" si="1231"/>
        <v>3</v>
      </c>
      <c r="X4409" s="9">
        <f t="shared" si="1232"/>
        <v>9</v>
      </c>
      <c r="Y4409" s="31" t="str">
        <f t="shared" si="1233"/>
        <v/>
      </c>
      <c r="Z4409" s="134">
        <v>27.52</v>
      </c>
      <c r="AA4409" s="31">
        <f t="shared" si="1234"/>
        <v>27.52</v>
      </c>
      <c r="AB4409" s="31" t="str">
        <f t="shared" si="1235"/>
        <v>-</v>
      </c>
    </row>
    <row r="4410" spans="1:28" x14ac:dyDescent="0.3">
      <c r="A4410" s="133">
        <v>42919.416666666664</v>
      </c>
      <c r="B4410" s="152">
        <f t="shared" si="1236"/>
        <v>7</v>
      </c>
      <c r="C4410" s="152">
        <f t="shared" si="1237"/>
        <v>3</v>
      </c>
      <c r="D4410" s="152">
        <f t="shared" si="1238"/>
        <v>10</v>
      </c>
      <c r="E4410" s="38" t="str">
        <f t="shared" si="1239"/>
        <v/>
      </c>
      <c r="F4410" s="134">
        <v>31.52</v>
      </c>
      <c r="G4410" s="38">
        <f t="shared" si="1240"/>
        <v>31.52</v>
      </c>
      <c r="H4410" s="38" t="str">
        <f t="shared" si="1241"/>
        <v>-</v>
      </c>
      <c r="K4410" s="133">
        <v>43284.416666666664</v>
      </c>
      <c r="L4410" s="9">
        <f t="shared" si="1224"/>
        <v>7</v>
      </c>
      <c r="M4410" s="9">
        <f t="shared" si="1225"/>
        <v>3</v>
      </c>
      <c r="N4410" s="9">
        <f t="shared" si="1226"/>
        <v>10</v>
      </c>
      <c r="O4410" s="31" t="str">
        <f t="shared" si="1227"/>
        <v/>
      </c>
      <c r="P4410" s="134">
        <v>43.6</v>
      </c>
      <c r="Q4410" s="31">
        <f t="shared" si="1228"/>
        <v>43.6</v>
      </c>
      <c r="R4410" s="31" t="str">
        <f t="shared" si="1229"/>
        <v>-</v>
      </c>
      <c r="U4410" s="133">
        <v>43649.416666666664</v>
      </c>
      <c r="V4410" s="9">
        <f t="shared" si="1230"/>
        <v>7</v>
      </c>
      <c r="W4410" s="9">
        <f t="shared" si="1231"/>
        <v>3</v>
      </c>
      <c r="X4410" s="9">
        <f t="shared" si="1232"/>
        <v>10</v>
      </c>
      <c r="Y4410" s="31" t="str">
        <f t="shared" si="1233"/>
        <v/>
      </c>
      <c r="Z4410" s="134">
        <v>31.01</v>
      </c>
      <c r="AA4410" s="31">
        <f t="shared" si="1234"/>
        <v>31.01</v>
      </c>
      <c r="AB4410" s="31" t="str">
        <f t="shared" si="1235"/>
        <v>-</v>
      </c>
    </row>
    <row r="4411" spans="1:28" x14ac:dyDescent="0.3">
      <c r="A4411" s="133">
        <v>42919.458333333336</v>
      </c>
      <c r="B4411" s="152">
        <f t="shared" si="1236"/>
        <v>7</v>
      </c>
      <c r="C4411" s="152">
        <f t="shared" si="1237"/>
        <v>3</v>
      </c>
      <c r="D4411" s="152">
        <f t="shared" si="1238"/>
        <v>11</v>
      </c>
      <c r="E4411" s="38" t="str">
        <f t="shared" si="1239"/>
        <v/>
      </c>
      <c r="F4411" s="134">
        <v>36.29</v>
      </c>
      <c r="G4411" s="38">
        <f t="shared" si="1240"/>
        <v>36.29</v>
      </c>
      <c r="H4411" s="38" t="str">
        <f t="shared" si="1241"/>
        <v>-</v>
      </c>
      <c r="K4411" s="133">
        <v>43284.458333333336</v>
      </c>
      <c r="L4411" s="9">
        <f t="shared" si="1224"/>
        <v>7</v>
      </c>
      <c r="M4411" s="9">
        <f t="shared" si="1225"/>
        <v>3</v>
      </c>
      <c r="N4411" s="9">
        <f t="shared" si="1226"/>
        <v>11</v>
      </c>
      <c r="O4411" s="31" t="str">
        <f t="shared" si="1227"/>
        <v/>
      </c>
      <c r="P4411" s="134">
        <v>49.62</v>
      </c>
      <c r="Q4411" s="31">
        <f t="shared" si="1228"/>
        <v>49.62</v>
      </c>
      <c r="R4411" s="31" t="str">
        <f t="shared" si="1229"/>
        <v>-</v>
      </c>
      <c r="U4411" s="133">
        <v>43649.458333333336</v>
      </c>
      <c r="V4411" s="9">
        <f t="shared" si="1230"/>
        <v>7</v>
      </c>
      <c r="W4411" s="9">
        <f t="shared" si="1231"/>
        <v>3</v>
      </c>
      <c r="X4411" s="9">
        <f t="shared" si="1232"/>
        <v>11</v>
      </c>
      <c r="Y4411" s="31" t="str">
        <f t="shared" si="1233"/>
        <v/>
      </c>
      <c r="Z4411" s="134">
        <v>37.44</v>
      </c>
      <c r="AA4411" s="31">
        <f t="shared" si="1234"/>
        <v>37.44</v>
      </c>
      <c r="AB4411" s="31" t="str">
        <f t="shared" si="1235"/>
        <v>-</v>
      </c>
    </row>
    <row r="4412" spans="1:28" x14ac:dyDescent="0.3">
      <c r="A4412" s="133">
        <v>42919.5</v>
      </c>
      <c r="B4412" s="152">
        <f t="shared" si="1236"/>
        <v>7</v>
      </c>
      <c r="C4412" s="152">
        <f t="shared" si="1237"/>
        <v>3</v>
      </c>
      <c r="D4412" s="152">
        <f t="shared" si="1238"/>
        <v>12</v>
      </c>
      <c r="E4412" s="38" t="str">
        <f t="shared" si="1239"/>
        <v/>
      </c>
      <c r="F4412" s="134">
        <v>37.92</v>
      </c>
      <c r="G4412" s="38">
        <f t="shared" si="1240"/>
        <v>37.92</v>
      </c>
      <c r="H4412" s="38" t="str">
        <f t="shared" si="1241"/>
        <v>-</v>
      </c>
      <c r="K4412" s="133">
        <v>43284.5</v>
      </c>
      <c r="L4412" s="9">
        <f t="shared" si="1224"/>
        <v>7</v>
      </c>
      <c r="M4412" s="9">
        <f t="shared" si="1225"/>
        <v>3</v>
      </c>
      <c r="N4412" s="9">
        <f t="shared" si="1226"/>
        <v>12</v>
      </c>
      <c r="O4412" s="31" t="str">
        <f t="shared" si="1227"/>
        <v/>
      </c>
      <c r="P4412" s="134">
        <v>57.94</v>
      </c>
      <c r="Q4412" s="31">
        <f t="shared" si="1228"/>
        <v>57.94</v>
      </c>
      <c r="R4412" s="31" t="str">
        <f t="shared" si="1229"/>
        <v>-</v>
      </c>
      <c r="U4412" s="133">
        <v>43649.5</v>
      </c>
      <c r="V4412" s="9">
        <f t="shared" si="1230"/>
        <v>7</v>
      </c>
      <c r="W4412" s="9">
        <f t="shared" si="1231"/>
        <v>3</v>
      </c>
      <c r="X4412" s="9">
        <f t="shared" si="1232"/>
        <v>12</v>
      </c>
      <c r="Y4412" s="31" t="str">
        <f t="shared" si="1233"/>
        <v/>
      </c>
      <c r="Z4412" s="134">
        <v>38.92</v>
      </c>
      <c r="AA4412" s="31">
        <f t="shared" si="1234"/>
        <v>38.92</v>
      </c>
      <c r="AB4412" s="31" t="str">
        <f t="shared" si="1235"/>
        <v>-</v>
      </c>
    </row>
    <row r="4413" spans="1:28" x14ac:dyDescent="0.3">
      <c r="A4413" s="133">
        <v>42919.541666666664</v>
      </c>
      <c r="B4413" s="152">
        <f t="shared" si="1236"/>
        <v>7</v>
      </c>
      <c r="C4413" s="152">
        <f t="shared" si="1237"/>
        <v>3</v>
      </c>
      <c r="D4413" s="152">
        <f t="shared" si="1238"/>
        <v>13</v>
      </c>
      <c r="E4413" s="38" t="str">
        <f t="shared" si="1239"/>
        <v/>
      </c>
      <c r="F4413" s="134">
        <v>40.78</v>
      </c>
      <c r="G4413" s="38">
        <f t="shared" si="1240"/>
        <v>40.78</v>
      </c>
      <c r="H4413" s="38" t="str">
        <f t="shared" si="1241"/>
        <v>-</v>
      </c>
      <c r="K4413" s="133">
        <v>43284.541666666664</v>
      </c>
      <c r="L4413" s="9">
        <f t="shared" si="1224"/>
        <v>7</v>
      </c>
      <c r="M4413" s="9">
        <f t="shared" si="1225"/>
        <v>3</v>
      </c>
      <c r="N4413" s="9">
        <f t="shared" si="1226"/>
        <v>13</v>
      </c>
      <c r="O4413" s="31" t="str">
        <f t="shared" si="1227"/>
        <v/>
      </c>
      <c r="P4413" s="134">
        <v>77.599999999999994</v>
      </c>
      <c r="Q4413" s="31">
        <f t="shared" si="1228"/>
        <v>77.599999999999994</v>
      </c>
      <c r="R4413" s="31" t="str">
        <f t="shared" si="1229"/>
        <v>-</v>
      </c>
      <c r="U4413" s="133">
        <v>43649.541666666664</v>
      </c>
      <c r="V4413" s="9">
        <f t="shared" si="1230"/>
        <v>7</v>
      </c>
      <c r="W4413" s="9">
        <f t="shared" si="1231"/>
        <v>3</v>
      </c>
      <c r="X4413" s="9">
        <f t="shared" si="1232"/>
        <v>13</v>
      </c>
      <c r="Y4413" s="31" t="str">
        <f t="shared" si="1233"/>
        <v/>
      </c>
      <c r="Z4413" s="134">
        <v>46.62</v>
      </c>
      <c r="AA4413" s="31">
        <f t="shared" si="1234"/>
        <v>46.62</v>
      </c>
      <c r="AB4413" s="31" t="str">
        <f t="shared" si="1235"/>
        <v>-</v>
      </c>
    </row>
    <row r="4414" spans="1:28" x14ac:dyDescent="0.3">
      <c r="A4414" s="133">
        <v>42919.583333333336</v>
      </c>
      <c r="B4414" s="152">
        <f t="shared" si="1236"/>
        <v>7</v>
      </c>
      <c r="C4414" s="152">
        <f t="shared" si="1237"/>
        <v>3</v>
      </c>
      <c r="D4414" s="152">
        <f t="shared" si="1238"/>
        <v>14</v>
      </c>
      <c r="E4414" s="38" t="str">
        <f t="shared" si="1239"/>
        <v/>
      </c>
      <c r="F4414" s="134">
        <v>42.01</v>
      </c>
      <c r="G4414" s="38">
        <f t="shared" si="1240"/>
        <v>42.01</v>
      </c>
      <c r="H4414" s="38" t="str">
        <f t="shared" si="1241"/>
        <v>-</v>
      </c>
      <c r="K4414" s="133">
        <v>43284.583333333336</v>
      </c>
      <c r="L4414" s="9">
        <f t="shared" si="1224"/>
        <v>7</v>
      </c>
      <c r="M4414" s="9">
        <f t="shared" si="1225"/>
        <v>3</v>
      </c>
      <c r="N4414" s="9">
        <f t="shared" si="1226"/>
        <v>14</v>
      </c>
      <c r="O4414" s="31" t="str">
        <f t="shared" si="1227"/>
        <v/>
      </c>
      <c r="P4414" s="134">
        <v>79.89</v>
      </c>
      <c r="Q4414" s="31">
        <f t="shared" si="1228"/>
        <v>79.89</v>
      </c>
      <c r="R4414" s="31" t="str">
        <f t="shared" si="1229"/>
        <v>-</v>
      </c>
      <c r="U4414" s="133">
        <v>43649.583333333336</v>
      </c>
      <c r="V4414" s="9">
        <f t="shared" si="1230"/>
        <v>7</v>
      </c>
      <c r="W4414" s="9">
        <f t="shared" si="1231"/>
        <v>3</v>
      </c>
      <c r="X4414" s="9">
        <f t="shared" si="1232"/>
        <v>14</v>
      </c>
      <c r="Y4414" s="31" t="str">
        <f t="shared" si="1233"/>
        <v/>
      </c>
      <c r="Z4414" s="134">
        <v>49.5</v>
      </c>
      <c r="AA4414" s="31">
        <f t="shared" si="1234"/>
        <v>49.5</v>
      </c>
      <c r="AB4414" s="31" t="str">
        <f t="shared" si="1235"/>
        <v>-</v>
      </c>
    </row>
    <row r="4415" spans="1:28" x14ac:dyDescent="0.3">
      <c r="A4415" s="133">
        <v>42919.625</v>
      </c>
      <c r="B4415" s="152">
        <f t="shared" si="1236"/>
        <v>7</v>
      </c>
      <c r="C4415" s="152">
        <f t="shared" si="1237"/>
        <v>3</v>
      </c>
      <c r="D4415" s="152">
        <f t="shared" si="1238"/>
        <v>15</v>
      </c>
      <c r="E4415" s="38" t="str">
        <f t="shared" si="1239"/>
        <v/>
      </c>
      <c r="F4415" s="134">
        <v>45.78</v>
      </c>
      <c r="G4415" s="38">
        <f t="shared" si="1240"/>
        <v>45.78</v>
      </c>
      <c r="H4415" s="38" t="str">
        <f t="shared" si="1241"/>
        <v>-</v>
      </c>
      <c r="K4415" s="133">
        <v>43284.625</v>
      </c>
      <c r="L4415" s="9">
        <f t="shared" si="1224"/>
        <v>7</v>
      </c>
      <c r="M4415" s="9">
        <f t="shared" si="1225"/>
        <v>3</v>
      </c>
      <c r="N4415" s="9">
        <f t="shared" si="1226"/>
        <v>15</v>
      </c>
      <c r="O4415" s="31" t="str">
        <f t="shared" si="1227"/>
        <v/>
      </c>
      <c r="P4415" s="134">
        <v>90.58</v>
      </c>
      <c r="Q4415" s="31">
        <f t="shared" si="1228"/>
        <v>90.58</v>
      </c>
      <c r="R4415" s="31" t="str">
        <f t="shared" si="1229"/>
        <v>-</v>
      </c>
      <c r="U4415" s="133">
        <v>43649.625</v>
      </c>
      <c r="V4415" s="9">
        <f t="shared" si="1230"/>
        <v>7</v>
      </c>
      <c r="W4415" s="9">
        <f t="shared" si="1231"/>
        <v>3</v>
      </c>
      <c r="X4415" s="9">
        <f t="shared" si="1232"/>
        <v>15</v>
      </c>
      <c r="Y4415" s="31" t="str">
        <f t="shared" si="1233"/>
        <v/>
      </c>
      <c r="Z4415" s="134">
        <v>51.86</v>
      </c>
      <c r="AA4415" s="31">
        <f t="shared" si="1234"/>
        <v>51.86</v>
      </c>
      <c r="AB4415" s="31" t="str">
        <f t="shared" si="1235"/>
        <v>-</v>
      </c>
    </row>
    <row r="4416" spans="1:28" x14ac:dyDescent="0.3">
      <c r="A4416" s="133">
        <v>42919.666666666664</v>
      </c>
      <c r="B4416" s="152">
        <f t="shared" si="1236"/>
        <v>7</v>
      </c>
      <c r="C4416" s="152">
        <f t="shared" si="1237"/>
        <v>3</v>
      </c>
      <c r="D4416" s="152">
        <f t="shared" si="1238"/>
        <v>16</v>
      </c>
      <c r="E4416" s="38" t="str">
        <f t="shared" si="1239"/>
        <v/>
      </c>
      <c r="F4416" s="134">
        <v>47.95</v>
      </c>
      <c r="G4416" s="38">
        <f t="shared" si="1240"/>
        <v>47.95</v>
      </c>
      <c r="H4416" s="38" t="str">
        <f t="shared" si="1241"/>
        <v>-</v>
      </c>
      <c r="K4416" s="133">
        <v>43284.666666666664</v>
      </c>
      <c r="L4416" s="9">
        <f t="shared" si="1224"/>
        <v>7</v>
      </c>
      <c r="M4416" s="9">
        <f t="shared" si="1225"/>
        <v>3</v>
      </c>
      <c r="N4416" s="9">
        <f t="shared" si="1226"/>
        <v>16</v>
      </c>
      <c r="O4416" s="31" t="str">
        <f t="shared" si="1227"/>
        <v/>
      </c>
      <c r="P4416" s="134">
        <v>82.96</v>
      </c>
      <c r="Q4416" s="31">
        <f t="shared" si="1228"/>
        <v>82.96</v>
      </c>
      <c r="R4416" s="31" t="str">
        <f t="shared" si="1229"/>
        <v>-</v>
      </c>
      <c r="U4416" s="133">
        <v>43649.666666666664</v>
      </c>
      <c r="V4416" s="9">
        <f t="shared" si="1230"/>
        <v>7</v>
      </c>
      <c r="W4416" s="9">
        <f t="shared" si="1231"/>
        <v>3</v>
      </c>
      <c r="X4416" s="9">
        <f t="shared" si="1232"/>
        <v>16</v>
      </c>
      <c r="Y4416" s="31" t="str">
        <f t="shared" si="1233"/>
        <v/>
      </c>
      <c r="Z4416" s="134">
        <v>58.79</v>
      </c>
      <c r="AA4416" s="31">
        <f t="shared" si="1234"/>
        <v>58.79</v>
      </c>
      <c r="AB4416" s="31" t="str">
        <f t="shared" si="1235"/>
        <v>-</v>
      </c>
    </row>
    <row r="4417" spans="1:28" x14ac:dyDescent="0.3">
      <c r="A4417" s="133">
        <v>42919.708333333336</v>
      </c>
      <c r="B4417" s="152">
        <f t="shared" si="1236"/>
        <v>7</v>
      </c>
      <c r="C4417" s="152">
        <f t="shared" si="1237"/>
        <v>3</v>
      </c>
      <c r="D4417" s="152">
        <f t="shared" si="1238"/>
        <v>17</v>
      </c>
      <c r="E4417" s="38" t="str">
        <f t="shared" si="1239"/>
        <v/>
      </c>
      <c r="F4417" s="134">
        <v>45.69</v>
      </c>
      <c r="G4417" s="38" t="str">
        <f t="shared" si="1240"/>
        <v>-</v>
      </c>
      <c r="H4417" s="38">
        <f t="shared" si="1241"/>
        <v>45.69</v>
      </c>
      <c r="K4417" s="133">
        <v>43284.708333333336</v>
      </c>
      <c r="L4417" s="9">
        <f t="shared" si="1224"/>
        <v>7</v>
      </c>
      <c r="M4417" s="9">
        <f t="shared" si="1225"/>
        <v>3</v>
      </c>
      <c r="N4417" s="9">
        <f t="shared" si="1226"/>
        <v>17</v>
      </c>
      <c r="O4417" s="31" t="str">
        <f t="shared" si="1227"/>
        <v/>
      </c>
      <c r="P4417" s="134">
        <v>82.14</v>
      </c>
      <c r="Q4417" s="31" t="str">
        <f t="shared" si="1228"/>
        <v>-</v>
      </c>
      <c r="R4417" s="31">
        <f t="shared" si="1229"/>
        <v>82.14</v>
      </c>
      <c r="U4417" s="133">
        <v>43649.708333333336</v>
      </c>
      <c r="V4417" s="9">
        <f t="shared" si="1230"/>
        <v>7</v>
      </c>
      <c r="W4417" s="9">
        <f t="shared" si="1231"/>
        <v>3</v>
      </c>
      <c r="X4417" s="9">
        <f t="shared" si="1232"/>
        <v>17</v>
      </c>
      <c r="Y4417" s="31" t="str">
        <f t="shared" si="1233"/>
        <v/>
      </c>
      <c r="Z4417" s="134">
        <v>54.32</v>
      </c>
      <c r="AA4417" s="31" t="str">
        <f t="shared" si="1234"/>
        <v>-</v>
      </c>
      <c r="AB4417" s="31">
        <f t="shared" si="1235"/>
        <v>54.32</v>
      </c>
    </row>
    <row r="4418" spans="1:28" x14ac:dyDescent="0.3">
      <c r="A4418" s="133">
        <v>42919.75</v>
      </c>
      <c r="B4418" s="152">
        <f t="shared" si="1236"/>
        <v>7</v>
      </c>
      <c r="C4418" s="152">
        <f t="shared" si="1237"/>
        <v>3</v>
      </c>
      <c r="D4418" s="152">
        <f t="shared" si="1238"/>
        <v>18</v>
      </c>
      <c r="E4418" s="38" t="str">
        <f t="shared" si="1239"/>
        <v/>
      </c>
      <c r="F4418" s="134">
        <v>40.71</v>
      </c>
      <c r="G4418" s="38" t="str">
        <f t="shared" si="1240"/>
        <v>-</v>
      </c>
      <c r="H4418" s="38">
        <f t="shared" si="1241"/>
        <v>40.71</v>
      </c>
      <c r="K4418" s="133">
        <v>43284.75</v>
      </c>
      <c r="L4418" s="9">
        <f t="shared" si="1224"/>
        <v>7</v>
      </c>
      <c r="M4418" s="9">
        <f t="shared" si="1225"/>
        <v>3</v>
      </c>
      <c r="N4418" s="9">
        <f t="shared" si="1226"/>
        <v>18</v>
      </c>
      <c r="O4418" s="31" t="str">
        <f t="shared" si="1227"/>
        <v/>
      </c>
      <c r="P4418" s="134">
        <v>63.47</v>
      </c>
      <c r="Q4418" s="31" t="str">
        <f t="shared" si="1228"/>
        <v>-</v>
      </c>
      <c r="R4418" s="31">
        <f t="shared" si="1229"/>
        <v>63.47</v>
      </c>
      <c r="U4418" s="133">
        <v>43649.75</v>
      </c>
      <c r="V4418" s="9">
        <f t="shared" si="1230"/>
        <v>7</v>
      </c>
      <c r="W4418" s="9">
        <f t="shared" si="1231"/>
        <v>3</v>
      </c>
      <c r="X4418" s="9">
        <f t="shared" si="1232"/>
        <v>18</v>
      </c>
      <c r="Y4418" s="31" t="str">
        <f t="shared" si="1233"/>
        <v/>
      </c>
      <c r="Z4418" s="134">
        <v>42.66</v>
      </c>
      <c r="AA4418" s="31" t="str">
        <f t="shared" si="1234"/>
        <v>-</v>
      </c>
      <c r="AB4418" s="31">
        <f t="shared" si="1235"/>
        <v>42.66</v>
      </c>
    </row>
    <row r="4419" spans="1:28" x14ac:dyDescent="0.3">
      <c r="A4419" s="133">
        <v>42919.791666666664</v>
      </c>
      <c r="B4419" s="152">
        <f t="shared" si="1236"/>
        <v>7</v>
      </c>
      <c r="C4419" s="152">
        <f t="shared" si="1237"/>
        <v>3</v>
      </c>
      <c r="D4419" s="152">
        <f t="shared" si="1238"/>
        <v>19</v>
      </c>
      <c r="E4419" s="38" t="str">
        <f t="shared" si="1239"/>
        <v/>
      </c>
      <c r="F4419" s="134">
        <v>37.58</v>
      </c>
      <c r="G4419" s="38" t="str">
        <f t="shared" si="1240"/>
        <v>-</v>
      </c>
      <c r="H4419" s="38">
        <f t="shared" si="1241"/>
        <v>37.58</v>
      </c>
      <c r="K4419" s="133">
        <v>43284.791666666664</v>
      </c>
      <c r="L4419" s="9">
        <f t="shared" si="1224"/>
        <v>7</v>
      </c>
      <c r="M4419" s="9">
        <f t="shared" si="1225"/>
        <v>3</v>
      </c>
      <c r="N4419" s="9">
        <f t="shared" si="1226"/>
        <v>19</v>
      </c>
      <c r="O4419" s="31" t="str">
        <f t="shared" si="1227"/>
        <v/>
      </c>
      <c r="P4419" s="134">
        <v>49.55</v>
      </c>
      <c r="Q4419" s="31" t="str">
        <f t="shared" si="1228"/>
        <v>-</v>
      </c>
      <c r="R4419" s="31">
        <f t="shared" si="1229"/>
        <v>49.55</v>
      </c>
      <c r="U4419" s="133">
        <v>43649.791666666664</v>
      </c>
      <c r="V4419" s="9">
        <f t="shared" si="1230"/>
        <v>7</v>
      </c>
      <c r="W4419" s="9">
        <f t="shared" si="1231"/>
        <v>3</v>
      </c>
      <c r="X4419" s="9">
        <f t="shared" si="1232"/>
        <v>19</v>
      </c>
      <c r="Y4419" s="31" t="str">
        <f t="shared" si="1233"/>
        <v/>
      </c>
      <c r="Z4419" s="134">
        <v>36.01</v>
      </c>
      <c r="AA4419" s="31" t="str">
        <f t="shared" si="1234"/>
        <v>-</v>
      </c>
      <c r="AB4419" s="31">
        <f t="shared" si="1235"/>
        <v>36.01</v>
      </c>
    </row>
    <row r="4420" spans="1:28" x14ac:dyDescent="0.3">
      <c r="A4420" s="133">
        <v>42919.833333333336</v>
      </c>
      <c r="B4420" s="152">
        <f t="shared" si="1236"/>
        <v>7</v>
      </c>
      <c r="C4420" s="152">
        <f t="shared" si="1237"/>
        <v>3</v>
      </c>
      <c r="D4420" s="152">
        <f t="shared" si="1238"/>
        <v>20</v>
      </c>
      <c r="E4420" s="38" t="str">
        <f t="shared" si="1239"/>
        <v/>
      </c>
      <c r="F4420" s="134">
        <v>34.880000000000003</v>
      </c>
      <c r="G4420" s="38" t="str">
        <f t="shared" si="1240"/>
        <v>-</v>
      </c>
      <c r="H4420" s="38">
        <f t="shared" si="1241"/>
        <v>34.880000000000003</v>
      </c>
      <c r="K4420" s="133">
        <v>43284.833333333336</v>
      </c>
      <c r="L4420" s="9">
        <f t="shared" si="1224"/>
        <v>7</v>
      </c>
      <c r="M4420" s="9">
        <f t="shared" si="1225"/>
        <v>3</v>
      </c>
      <c r="N4420" s="9">
        <f t="shared" si="1226"/>
        <v>20</v>
      </c>
      <c r="O4420" s="31" t="str">
        <f t="shared" si="1227"/>
        <v/>
      </c>
      <c r="P4420" s="134">
        <v>42.85</v>
      </c>
      <c r="Q4420" s="31" t="str">
        <f t="shared" si="1228"/>
        <v>-</v>
      </c>
      <c r="R4420" s="31">
        <f t="shared" si="1229"/>
        <v>42.85</v>
      </c>
      <c r="U4420" s="133">
        <v>43649.833333333336</v>
      </c>
      <c r="V4420" s="9">
        <f t="shared" si="1230"/>
        <v>7</v>
      </c>
      <c r="W4420" s="9">
        <f t="shared" si="1231"/>
        <v>3</v>
      </c>
      <c r="X4420" s="9">
        <f t="shared" si="1232"/>
        <v>20</v>
      </c>
      <c r="Y4420" s="31" t="str">
        <f t="shared" si="1233"/>
        <v/>
      </c>
      <c r="Z4420" s="134">
        <v>33.659999999999997</v>
      </c>
      <c r="AA4420" s="31" t="str">
        <f t="shared" si="1234"/>
        <v>-</v>
      </c>
      <c r="AB4420" s="31">
        <f t="shared" si="1235"/>
        <v>33.659999999999997</v>
      </c>
    </row>
    <row r="4421" spans="1:28" x14ac:dyDescent="0.3">
      <c r="A4421" s="133">
        <v>42919.875</v>
      </c>
      <c r="B4421" s="152">
        <f t="shared" si="1236"/>
        <v>7</v>
      </c>
      <c r="C4421" s="152">
        <f t="shared" si="1237"/>
        <v>3</v>
      </c>
      <c r="D4421" s="152">
        <f t="shared" si="1238"/>
        <v>21</v>
      </c>
      <c r="E4421" s="38" t="str">
        <f t="shared" si="1239"/>
        <v/>
      </c>
      <c r="F4421" s="134">
        <v>31.25</v>
      </c>
      <c r="G4421" s="38" t="str">
        <f t="shared" si="1240"/>
        <v>-</v>
      </c>
      <c r="H4421" s="38">
        <f t="shared" si="1241"/>
        <v>31.25</v>
      </c>
      <c r="K4421" s="133">
        <v>43284.875</v>
      </c>
      <c r="L4421" s="9">
        <f t="shared" si="1224"/>
        <v>7</v>
      </c>
      <c r="M4421" s="9">
        <f t="shared" si="1225"/>
        <v>3</v>
      </c>
      <c r="N4421" s="9">
        <f t="shared" si="1226"/>
        <v>21</v>
      </c>
      <c r="O4421" s="31" t="str">
        <f t="shared" si="1227"/>
        <v/>
      </c>
      <c r="P4421" s="134">
        <v>38.67</v>
      </c>
      <c r="Q4421" s="31" t="str">
        <f t="shared" si="1228"/>
        <v>-</v>
      </c>
      <c r="R4421" s="31">
        <f t="shared" si="1229"/>
        <v>38.67</v>
      </c>
      <c r="U4421" s="133">
        <v>43649.875</v>
      </c>
      <c r="V4421" s="9">
        <f t="shared" si="1230"/>
        <v>7</v>
      </c>
      <c r="W4421" s="9">
        <f t="shared" si="1231"/>
        <v>3</v>
      </c>
      <c r="X4421" s="9">
        <f t="shared" si="1232"/>
        <v>21</v>
      </c>
      <c r="Y4421" s="31" t="str">
        <f t="shared" si="1233"/>
        <v/>
      </c>
      <c r="Z4421" s="134">
        <v>30.72</v>
      </c>
      <c r="AA4421" s="31" t="str">
        <f t="shared" si="1234"/>
        <v>-</v>
      </c>
      <c r="AB4421" s="31">
        <f t="shared" si="1235"/>
        <v>30.72</v>
      </c>
    </row>
    <row r="4422" spans="1:28" x14ac:dyDescent="0.3">
      <c r="A4422" s="133">
        <v>42919.916666666664</v>
      </c>
      <c r="B4422" s="152">
        <f t="shared" si="1236"/>
        <v>7</v>
      </c>
      <c r="C4422" s="152">
        <f t="shared" si="1237"/>
        <v>3</v>
      </c>
      <c r="D4422" s="152">
        <f t="shared" si="1238"/>
        <v>22</v>
      </c>
      <c r="E4422" s="38" t="str">
        <f t="shared" si="1239"/>
        <v/>
      </c>
      <c r="F4422" s="134">
        <v>26.33</v>
      </c>
      <c r="G4422" s="38" t="str">
        <f t="shared" si="1240"/>
        <v>-</v>
      </c>
      <c r="H4422" s="38">
        <f t="shared" si="1241"/>
        <v>26.33</v>
      </c>
      <c r="K4422" s="133">
        <v>43284.916666666664</v>
      </c>
      <c r="L4422" s="9">
        <f t="shared" si="1224"/>
        <v>7</v>
      </c>
      <c r="M4422" s="9">
        <f t="shared" si="1225"/>
        <v>3</v>
      </c>
      <c r="N4422" s="9">
        <f t="shared" si="1226"/>
        <v>22</v>
      </c>
      <c r="O4422" s="31" t="str">
        <f t="shared" si="1227"/>
        <v/>
      </c>
      <c r="P4422" s="134">
        <v>33.729999999999997</v>
      </c>
      <c r="Q4422" s="31" t="str">
        <f t="shared" si="1228"/>
        <v>-</v>
      </c>
      <c r="R4422" s="31">
        <f t="shared" si="1229"/>
        <v>33.729999999999997</v>
      </c>
      <c r="U4422" s="133">
        <v>43649.916666666664</v>
      </c>
      <c r="V4422" s="9">
        <f t="shared" si="1230"/>
        <v>7</v>
      </c>
      <c r="W4422" s="9">
        <f t="shared" si="1231"/>
        <v>3</v>
      </c>
      <c r="X4422" s="9">
        <f t="shared" si="1232"/>
        <v>22</v>
      </c>
      <c r="Y4422" s="31" t="str">
        <f t="shared" si="1233"/>
        <v/>
      </c>
      <c r="Z4422" s="134">
        <v>24.96</v>
      </c>
      <c r="AA4422" s="31" t="str">
        <f t="shared" si="1234"/>
        <v>-</v>
      </c>
      <c r="AB4422" s="31">
        <f t="shared" si="1235"/>
        <v>24.96</v>
      </c>
    </row>
    <row r="4423" spans="1:28" x14ac:dyDescent="0.3">
      <c r="A4423" s="133">
        <v>42919.958333333336</v>
      </c>
      <c r="B4423" s="152">
        <f t="shared" si="1236"/>
        <v>7</v>
      </c>
      <c r="C4423" s="152">
        <f t="shared" si="1237"/>
        <v>3</v>
      </c>
      <c r="D4423" s="152">
        <f t="shared" si="1238"/>
        <v>23</v>
      </c>
      <c r="E4423" s="38" t="str">
        <f t="shared" si="1239"/>
        <v/>
      </c>
      <c r="F4423" s="134">
        <v>24.59</v>
      </c>
      <c r="G4423" s="38" t="str">
        <f t="shared" si="1240"/>
        <v>-</v>
      </c>
      <c r="H4423" s="38">
        <f t="shared" si="1241"/>
        <v>24.59</v>
      </c>
      <c r="K4423" s="133">
        <v>43284.958333333336</v>
      </c>
      <c r="L4423" s="9">
        <f t="shared" si="1224"/>
        <v>7</v>
      </c>
      <c r="M4423" s="9">
        <f t="shared" si="1225"/>
        <v>3</v>
      </c>
      <c r="N4423" s="9">
        <f t="shared" si="1226"/>
        <v>23</v>
      </c>
      <c r="O4423" s="31" t="str">
        <f t="shared" si="1227"/>
        <v/>
      </c>
      <c r="P4423" s="134">
        <v>29.88</v>
      </c>
      <c r="Q4423" s="31" t="str">
        <f t="shared" si="1228"/>
        <v>-</v>
      </c>
      <c r="R4423" s="31">
        <f t="shared" si="1229"/>
        <v>29.88</v>
      </c>
      <c r="U4423" s="133">
        <v>43649.958333333336</v>
      </c>
      <c r="V4423" s="9">
        <f t="shared" si="1230"/>
        <v>7</v>
      </c>
      <c r="W4423" s="9">
        <f t="shared" si="1231"/>
        <v>3</v>
      </c>
      <c r="X4423" s="9">
        <f t="shared" si="1232"/>
        <v>23</v>
      </c>
      <c r="Y4423" s="31" t="str">
        <f t="shared" si="1233"/>
        <v/>
      </c>
      <c r="Z4423" s="134">
        <v>22.72</v>
      </c>
      <c r="AA4423" s="31" t="str">
        <f t="shared" si="1234"/>
        <v>-</v>
      </c>
      <c r="AB4423" s="31">
        <f t="shared" si="1235"/>
        <v>22.72</v>
      </c>
    </row>
    <row r="4424" spans="1:28" x14ac:dyDescent="0.3">
      <c r="A4424" s="133">
        <v>42920</v>
      </c>
      <c r="B4424" s="152">
        <f t="shared" si="1236"/>
        <v>7</v>
      </c>
      <c r="C4424" s="152">
        <f t="shared" si="1237"/>
        <v>4</v>
      </c>
      <c r="D4424" s="152">
        <f t="shared" si="1238"/>
        <v>0</v>
      </c>
      <c r="E4424" s="38" t="str">
        <f t="shared" si="1239"/>
        <v/>
      </c>
      <c r="F4424" s="134">
        <v>22.2</v>
      </c>
      <c r="G4424" s="38" t="str">
        <f t="shared" si="1240"/>
        <v>-</v>
      </c>
      <c r="H4424" s="38">
        <f t="shared" si="1241"/>
        <v>22.2</v>
      </c>
      <c r="K4424" s="133">
        <v>43285</v>
      </c>
      <c r="L4424" s="9">
        <f t="shared" si="1224"/>
        <v>7</v>
      </c>
      <c r="M4424" s="9">
        <f t="shared" si="1225"/>
        <v>4</v>
      </c>
      <c r="N4424" s="9">
        <f t="shared" si="1226"/>
        <v>0</v>
      </c>
      <c r="O4424" s="31" t="str">
        <f t="shared" si="1227"/>
        <v/>
      </c>
      <c r="P4424" s="134">
        <v>25.86</v>
      </c>
      <c r="Q4424" s="31" t="str">
        <f t="shared" si="1228"/>
        <v>-</v>
      </c>
      <c r="R4424" s="31">
        <f t="shared" si="1229"/>
        <v>25.86</v>
      </c>
      <c r="U4424" s="133">
        <v>43650</v>
      </c>
      <c r="V4424" s="9">
        <f t="shared" si="1230"/>
        <v>7</v>
      </c>
      <c r="W4424" s="9">
        <f t="shared" si="1231"/>
        <v>4</v>
      </c>
      <c r="X4424" s="9">
        <f t="shared" si="1232"/>
        <v>0</v>
      </c>
      <c r="Y4424" s="31" t="str">
        <f t="shared" si="1233"/>
        <v/>
      </c>
      <c r="Z4424" s="134">
        <v>20.74</v>
      </c>
      <c r="AA4424" s="31" t="str">
        <f t="shared" si="1234"/>
        <v>-</v>
      </c>
      <c r="AB4424" s="31">
        <f t="shared" si="1235"/>
        <v>20.74</v>
      </c>
    </row>
    <row r="4425" spans="1:28" x14ac:dyDescent="0.3">
      <c r="A4425" s="133">
        <v>42920.041666666664</v>
      </c>
      <c r="B4425" s="152">
        <f t="shared" si="1236"/>
        <v>7</v>
      </c>
      <c r="C4425" s="152">
        <f t="shared" si="1237"/>
        <v>4</v>
      </c>
      <c r="D4425" s="152">
        <f t="shared" si="1238"/>
        <v>1</v>
      </c>
      <c r="E4425" s="38" t="str">
        <f t="shared" si="1239"/>
        <v/>
      </c>
      <c r="F4425" s="134">
        <v>21.32</v>
      </c>
      <c r="G4425" s="38" t="str">
        <f t="shared" si="1240"/>
        <v>-</v>
      </c>
      <c r="H4425" s="38">
        <f t="shared" si="1241"/>
        <v>21.32</v>
      </c>
      <c r="K4425" s="133">
        <v>43285.041666666664</v>
      </c>
      <c r="L4425" s="9">
        <f t="shared" ref="L4425:L4488" si="1242">MONTH(K4425)</f>
        <v>7</v>
      </c>
      <c r="M4425" s="9">
        <f t="shared" ref="M4425:M4488" si="1243">DAY(K4425)</f>
        <v>4</v>
      </c>
      <c r="N4425" s="9">
        <f t="shared" ref="N4425:N4488" si="1244">HOUR(K4425)</f>
        <v>1</v>
      </c>
      <c r="O4425" s="31" t="str">
        <f t="shared" ref="O4425:O4488" si="1245">IF(WEEKDAY(K4425,2)&gt;5,"W","")</f>
        <v/>
      </c>
      <c r="P4425" s="134">
        <v>23.9</v>
      </c>
      <c r="Q4425" s="31" t="str">
        <f t="shared" ref="Q4425:Q4488" si="1246">IF(AND($L4425&gt;=$L$5,$L4425&lt;=$M$5),IF($O4425&lt;&gt;"W",IF(AND($N4425&gt;=$N$5,$N4425&lt;$P$5),$P4425,"-"),"-"),"-")</f>
        <v>-</v>
      </c>
      <c r="R4425" s="31">
        <f t="shared" ref="R4425:R4488" si="1247">IF(Q4425="-",P4425,"-")</f>
        <v>23.9</v>
      </c>
      <c r="U4425" s="133">
        <v>43650.041666666664</v>
      </c>
      <c r="V4425" s="9">
        <f t="shared" ref="V4425:V4488" si="1248">MONTH(U4425)</f>
        <v>7</v>
      </c>
      <c r="W4425" s="9">
        <f t="shared" ref="W4425:W4488" si="1249">DAY(U4425)</f>
        <v>4</v>
      </c>
      <c r="X4425" s="9">
        <f t="shared" ref="X4425:X4488" si="1250">HOUR(U4425)</f>
        <v>1</v>
      </c>
      <c r="Y4425" s="31" t="str">
        <f t="shared" ref="Y4425:Y4488" si="1251">IF(WEEKDAY(U4425,2)&gt;5,"W","")</f>
        <v/>
      </c>
      <c r="Z4425" s="134">
        <v>19.61</v>
      </c>
      <c r="AA4425" s="31" t="str">
        <f t="shared" ref="AA4425:AA4488" si="1252">IF(AND($V4425&gt;=$V$5,$V4425&lt;=$W$5),IF($Y4425&lt;&gt;"W",IF(AND($X4425&gt;=$X$5,$X4425&lt;$Z$5),$Z4425,"-"),"-"),"-")</f>
        <v>-</v>
      </c>
      <c r="AB4425" s="31">
        <f t="shared" ref="AB4425:AB4488" si="1253">IF(AA4425="-",Z4425,"-")</f>
        <v>19.61</v>
      </c>
    </row>
    <row r="4426" spans="1:28" x14ac:dyDescent="0.3">
      <c r="A4426" s="133">
        <v>42920.083333333336</v>
      </c>
      <c r="B4426" s="152">
        <f t="shared" ref="B4426:B4489" si="1254">MONTH(A4426)</f>
        <v>7</v>
      </c>
      <c r="C4426" s="152">
        <f t="shared" ref="C4426:C4489" si="1255">DAY(A4426)</f>
        <v>4</v>
      </c>
      <c r="D4426" s="152">
        <f t="shared" ref="D4426:D4489" si="1256">HOUR(A4426)</f>
        <v>2</v>
      </c>
      <c r="E4426" s="38" t="str">
        <f t="shared" ref="E4426:E4489" si="1257">IF(WEEKDAY(A4426,2)&gt;5,"W","")</f>
        <v/>
      </c>
      <c r="F4426" s="134">
        <v>20.41</v>
      </c>
      <c r="G4426" s="38" t="str">
        <f t="shared" ref="G4426:G4489" si="1258">IF(AND($B4426&gt;=$B$5,$B4426&lt;=$C$5),IF($E4426&lt;&gt;"W",IF(AND($D4426&gt;=$D$5,$D4426&lt;$F$5),$F4426,"-"),"-"),"-")</f>
        <v>-</v>
      </c>
      <c r="H4426" s="38">
        <f t="shared" ref="H4426:H4489" si="1259">IF(G4426="-",F4426,"-")</f>
        <v>20.41</v>
      </c>
      <c r="K4426" s="133">
        <v>43285.083333333336</v>
      </c>
      <c r="L4426" s="9">
        <f t="shared" si="1242"/>
        <v>7</v>
      </c>
      <c r="M4426" s="9">
        <f t="shared" si="1243"/>
        <v>4</v>
      </c>
      <c r="N4426" s="9">
        <f t="shared" si="1244"/>
        <v>2</v>
      </c>
      <c r="O4426" s="31" t="str">
        <f t="shared" si="1245"/>
        <v/>
      </c>
      <c r="P4426" s="134">
        <v>22.71</v>
      </c>
      <c r="Q4426" s="31" t="str">
        <f t="shared" si="1246"/>
        <v>-</v>
      </c>
      <c r="R4426" s="31">
        <f t="shared" si="1247"/>
        <v>22.71</v>
      </c>
      <c r="U4426" s="133">
        <v>43650.083333333336</v>
      </c>
      <c r="V4426" s="9">
        <f t="shared" si="1248"/>
        <v>7</v>
      </c>
      <c r="W4426" s="9">
        <f t="shared" si="1249"/>
        <v>4</v>
      </c>
      <c r="X4426" s="9">
        <f t="shared" si="1250"/>
        <v>2</v>
      </c>
      <c r="Y4426" s="31" t="str">
        <f t="shared" si="1251"/>
        <v/>
      </c>
      <c r="Z4426" s="134">
        <v>18.940000000000001</v>
      </c>
      <c r="AA4426" s="31" t="str">
        <f t="shared" si="1252"/>
        <v>-</v>
      </c>
      <c r="AB4426" s="31">
        <f t="shared" si="1253"/>
        <v>18.940000000000001</v>
      </c>
    </row>
    <row r="4427" spans="1:28" x14ac:dyDescent="0.3">
      <c r="A4427" s="133">
        <v>42920.125</v>
      </c>
      <c r="B4427" s="152">
        <f t="shared" si="1254"/>
        <v>7</v>
      </c>
      <c r="C4427" s="152">
        <f t="shared" si="1255"/>
        <v>4</v>
      </c>
      <c r="D4427" s="152">
        <f t="shared" si="1256"/>
        <v>3</v>
      </c>
      <c r="E4427" s="38" t="str">
        <f t="shared" si="1257"/>
        <v/>
      </c>
      <c r="F4427" s="134">
        <v>18.8</v>
      </c>
      <c r="G4427" s="38" t="str">
        <f t="shared" si="1258"/>
        <v>-</v>
      </c>
      <c r="H4427" s="38">
        <f t="shared" si="1259"/>
        <v>18.8</v>
      </c>
      <c r="K4427" s="133">
        <v>43285.125</v>
      </c>
      <c r="L4427" s="9">
        <f t="shared" si="1242"/>
        <v>7</v>
      </c>
      <c r="M4427" s="9">
        <f t="shared" si="1243"/>
        <v>4</v>
      </c>
      <c r="N4427" s="9">
        <f t="shared" si="1244"/>
        <v>3</v>
      </c>
      <c r="O4427" s="31" t="str">
        <f t="shared" si="1245"/>
        <v/>
      </c>
      <c r="P4427" s="134">
        <v>21.37</v>
      </c>
      <c r="Q4427" s="31" t="str">
        <f t="shared" si="1246"/>
        <v>-</v>
      </c>
      <c r="R4427" s="31">
        <f t="shared" si="1247"/>
        <v>21.37</v>
      </c>
      <c r="U4427" s="133">
        <v>43650.125</v>
      </c>
      <c r="V4427" s="9">
        <f t="shared" si="1248"/>
        <v>7</v>
      </c>
      <c r="W4427" s="9">
        <f t="shared" si="1249"/>
        <v>4</v>
      </c>
      <c r="X4427" s="9">
        <f t="shared" si="1250"/>
        <v>3</v>
      </c>
      <c r="Y4427" s="31" t="str">
        <f t="shared" si="1251"/>
        <v/>
      </c>
      <c r="Z4427" s="134">
        <v>18.12</v>
      </c>
      <c r="AA4427" s="31" t="str">
        <f t="shared" si="1252"/>
        <v>-</v>
      </c>
      <c r="AB4427" s="31">
        <f t="shared" si="1253"/>
        <v>18.12</v>
      </c>
    </row>
    <row r="4428" spans="1:28" x14ac:dyDescent="0.3">
      <c r="A4428" s="133">
        <v>42920.166666666664</v>
      </c>
      <c r="B4428" s="152">
        <f t="shared" si="1254"/>
        <v>7</v>
      </c>
      <c r="C4428" s="152">
        <f t="shared" si="1255"/>
        <v>4</v>
      </c>
      <c r="D4428" s="152">
        <f t="shared" si="1256"/>
        <v>4</v>
      </c>
      <c r="E4428" s="38" t="str">
        <f t="shared" si="1257"/>
        <v/>
      </c>
      <c r="F4428" s="134">
        <v>18.39</v>
      </c>
      <c r="G4428" s="38" t="str">
        <f t="shared" si="1258"/>
        <v>-</v>
      </c>
      <c r="H4428" s="38">
        <f t="shared" si="1259"/>
        <v>18.39</v>
      </c>
      <c r="K4428" s="133">
        <v>43285.166666666664</v>
      </c>
      <c r="L4428" s="9">
        <f t="shared" si="1242"/>
        <v>7</v>
      </c>
      <c r="M4428" s="9">
        <f t="shared" si="1243"/>
        <v>4</v>
      </c>
      <c r="N4428" s="9">
        <f t="shared" si="1244"/>
        <v>4</v>
      </c>
      <c r="O4428" s="31" t="str">
        <f t="shared" si="1245"/>
        <v/>
      </c>
      <c r="P4428" s="134">
        <v>20.67</v>
      </c>
      <c r="Q4428" s="31" t="str">
        <f t="shared" si="1246"/>
        <v>-</v>
      </c>
      <c r="R4428" s="31">
        <f t="shared" si="1247"/>
        <v>20.67</v>
      </c>
      <c r="U4428" s="133">
        <v>43650.166666666664</v>
      </c>
      <c r="V4428" s="9">
        <f t="shared" si="1248"/>
        <v>7</v>
      </c>
      <c r="W4428" s="9">
        <f t="shared" si="1249"/>
        <v>4</v>
      </c>
      <c r="X4428" s="9">
        <f t="shared" si="1250"/>
        <v>4</v>
      </c>
      <c r="Y4428" s="31" t="str">
        <f t="shared" si="1251"/>
        <v/>
      </c>
      <c r="Z4428" s="134">
        <v>16.989999999999998</v>
      </c>
      <c r="AA4428" s="31" t="str">
        <f t="shared" si="1252"/>
        <v>-</v>
      </c>
      <c r="AB4428" s="31">
        <f t="shared" si="1253"/>
        <v>16.989999999999998</v>
      </c>
    </row>
    <row r="4429" spans="1:28" x14ac:dyDescent="0.3">
      <c r="A4429" s="133">
        <v>42920.208333333336</v>
      </c>
      <c r="B4429" s="152">
        <f t="shared" si="1254"/>
        <v>7</v>
      </c>
      <c r="C4429" s="152">
        <f t="shared" si="1255"/>
        <v>4</v>
      </c>
      <c r="D4429" s="152">
        <f t="shared" si="1256"/>
        <v>5</v>
      </c>
      <c r="E4429" s="38" t="str">
        <f t="shared" si="1257"/>
        <v/>
      </c>
      <c r="F4429" s="134">
        <v>17.86</v>
      </c>
      <c r="G4429" s="38" t="str">
        <f t="shared" si="1258"/>
        <v>-</v>
      </c>
      <c r="H4429" s="38">
        <f t="shared" si="1259"/>
        <v>17.86</v>
      </c>
      <c r="K4429" s="133">
        <v>43285.208333333336</v>
      </c>
      <c r="L4429" s="9">
        <f t="shared" si="1242"/>
        <v>7</v>
      </c>
      <c r="M4429" s="9">
        <f t="shared" si="1243"/>
        <v>4</v>
      </c>
      <c r="N4429" s="9">
        <f t="shared" si="1244"/>
        <v>5</v>
      </c>
      <c r="O4429" s="31" t="str">
        <f t="shared" si="1245"/>
        <v/>
      </c>
      <c r="P4429" s="134">
        <v>20.54</v>
      </c>
      <c r="Q4429" s="31" t="str">
        <f t="shared" si="1246"/>
        <v>-</v>
      </c>
      <c r="R4429" s="31">
        <f t="shared" si="1247"/>
        <v>20.54</v>
      </c>
      <c r="U4429" s="133">
        <v>43650.208333333336</v>
      </c>
      <c r="V4429" s="9">
        <f t="shared" si="1248"/>
        <v>7</v>
      </c>
      <c r="W4429" s="9">
        <f t="shared" si="1249"/>
        <v>4</v>
      </c>
      <c r="X4429" s="9">
        <f t="shared" si="1250"/>
        <v>5</v>
      </c>
      <c r="Y4429" s="31" t="str">
        <f t="shared" si="1251"/>
        <v/>
      </c>
      <c r="Z4429" s="134">
        <v>16.21</v>
      </c>
      <c r="AA4429" s="31" t="str">
        <f t="shared" si="1252"/>
        <v>-</v>
      </c>
      <c r="AB4429" s="31">
        <f t="shared" si="1253"/>
        <v>16.21</v>
      </c>
    </row>
    <row r="4430" spans="1:28" x14ac:dyDescent="0.3">
      <c r="A4430" s="133">
        <v>42920.25</v>
      </c>
      <c r="B4430" s="152">
        <f t="shared" si="1254"/>
        <v>7</v>
      </c>
      <c r="C4430" s="152">
        <f t="shared" si="1255"/>
        <v>4</v>
      </c>
      <c r="D4430" s="152">
        <f t="shared" si="1256"/>
        <v>6</v>
      </c>
      <c r="E4430" s="38" t="str">
        <f t="shared" si="1257"/>
        <v/>
      </c>
      <c r="F4430" s="134">
        <v>17.510000000000002</v>
      </c>
      <c r="G4430" s="38" t="str">
        <f t="shared" si="1258"/>
        <v>-</v>
      </c>
      <c r="H4430" s="38">
        <f t="shared" si="1259"/>
        <v>17.510000000000002</v>
      </c>
      <c r="K4430" s="133">
        <v>43285.25</v>
      </c>
      <c r="L4430" s="9">
        <f t="shared" si="1242"/>
        <v>7</v>
      </c>
      <c r="M4430" s="9">
        <f t="shared" si="1243"/>
        <v>4</v>
      </c>
      <c r="N4430" s="9">
        <f t="shared" si="1244"/>
        <v>6</v>
      </c>
      <c r="O4430" s="31" t="str">
        <f t="shared" si="1245"/>
        <v/>
      </c>
      <c r="P4430" s="134">
        <v>20.420000000000002</v>
      </c>
      <c r="Q4430" s="31" t="str">
        <f t="shared" si="1246"/>
        <v>-</v>
      </c>
      <c r="R4430" s="31">
        <f t="shared" si="1247"/>
        <v>20.420000000000002</v>
      </c>
      <c r="U4430" s="133">
        <v>43650.25</v>
      </c>
      <c r="V4430" s="9">
        <f t="shared" si="1248"/>
        <v>7</v>
      </c>
      <c r="W4430" s="9">
        <f t="shared" si="1249"/>
        <v>4</v>
      </c>
      <c r="X4430" s="9">
        <f t="shared" si="1250"/>
        <v>6</v>
      </c>
      <c r="Y4430" s="31" t="str">
        <f t="shared" si="1251"/>
        <v/>
      </c>
      <c r="Z4430" s="134">
        <v>16.18</v>
      </c>
      <c r="AA4430" s="31" t="str">
        <f t="shared" si="1252"/>
        <v>-</v>
      </c>
      <c r="AB4430" s="31">
        <f t="shared" si="1253"/>
        <v>16.18</v>
      </c>
    </row>
    <row r="4431" spans="1:28" x14ac:dyDescent="0.3">
      <c r="A4431" s="133">
        <v>42920.291666666664</v>
      </c>
      <c r="B4431" s="152">
        <f t="shared" si="1254"/>
        <v>7</v>
      </c>
      <c r="C4431" s="152">
        <f t="shared" si="1255"/>
        <v>4</v>
      </c>
      <c r="D4431" s="152">
        <f t="shared" si="1256"/>
        <v>7</v>
      </c>
      <c r="E4431" s="38" t="str">
        <f t="shared" si="1257"/>
        <v/>
      </c>
      <c r="F4431" s="134">
        <v>20.239999999999998</v>
      </c>
      <c r="G4431" s="38" t="str">
        <f t="shared" si="1258"/>
        <v>-</v>
      </c>
      <c r="H4431" s="38">
        <f t="shared" si="1259"/>
        <v>20.239999999999998</v>
      </c>
      <c r="K4431" s="133">
        <v>43285.291666666664</v>
      </c>
      <c r="L4431" s="9">
        <f t="shared" si="1242"/>
        <v>7</v>
      </c>
      <c r="M4431" s="9">
        <f t="shared" si="1243"/>
        <v>4</v>
      </c>
      <c r="N4431" s="9">
        <f t="shared" si="1244"/>
        <v>7</v>
      </c>
      <c r="O4431" s="31" t="str">
        <f t="shared" si="1245"/>
        <v/>
      </c>
      <c r="P4431" s="134">
        <v>21.28</v>
      </c>
      <c r="Q4431" s="31" t="str">
        <f t="shared" si="1246"/>
        <v>-</v>
      </c>
      <c r="R4431" s="31">
        <f t="shared" si="1247"/>
        <v>21.28</v>
      </c>
      <c r="U4431" s="133">
        <v>43650.291666666664</v>
      </c>
      <c r="V4431" s="9">
        <f t="shared" si="1248"/>
        <v>7</v>
      </c>
      <c r="W4431" s="9">
        <f t="shared" si="1249"/>
        <v>4</v>
      </c>
      <c r="X4431" s="9">
        <f t="shared" si="1250"/>
        <v>7</v>
      </c>
      <c r="Y4431" s="31" t="str">
        <f t="shared" si="1251"/>
        <v/>
      </c>
      <c r="Z4431" s="134">
        <v>18.71</v>
      </c>
      <c r="AA4431" s="31" t="str">
        <f t="shared" si="1252"/>
        <v>-</v>
      </c>
      <c r="AB4431" s="31">
        <f t="shared" si="1253"/>
        <v>18.71</v>
      </c>
    </row>
    <row r="4432" spans="1:28" x14ac:dyDescent="0.3">
      <c r="A4432" s="133">
        <v>42920.333333333336</v>
      </c>
      <c r="B4432" s="152">
        <f t="shared" si="1254"/>
        <v>7</v>
      </c>
      <c r="C4432" s="152">
        <f t="shared" si="1255"/>
        <v>4</v>
      </c>
      <c r="D4432" s="152">
        <f t="shared" si="1256"/>
        <v>8</v>
      </c>
      <c r="E4432" s="38" t="str">
        <f t="shared" si="1257"/>
        <v/>
      </c>
      <c r="F4432" s="134">
        <v>22.57</v>
      </c>
      <c r="G4432" s="38">
        <f t="shared" si="1258"/>
        <v>22.57</v>
      </c>
      <c r="H4432" s="38" t="str">
        <f t="shared" si="1259"/>
        <v>-</v>
      </c>
      <c r="K4432" s="133">
        <v>43285.333333333336</v>
      </c>
      <c r="L4432" s="9">
        <f t="shared" si="1242"/>
        <v>7</v>
      </c>
      <c r="M4432" s="9">
        <f t="shared" si="1243"/>
        <v>4</v>
      </c>
      <c r="N4432" s="9">
        <f t="shared" si="1244"/>
        <v>8</v>
      </c>
      <c r="O4432" s="31" t="str">
        <f t="shared" si="1245"/>
        <v/>
      </c>
      <c r="P4432" s="134">
        <v>25.53</v>
      </c>
      <c r="Q4432" s="31">
        <f t="shared" si="1246"/>
        <v>25.53</v>
      </c>
      <c r="R4432" s="31" t="str">
        <f t="shared" si="1247"/>
        <v>-</v>
      </c>
      <c r="U4432" s="133">
        <v>43650.333333333336</v>
      </c>
      <c r="V4432" s="9">
        <f t="shared" si="1248"/>
        <v>7</v>
      </c>
      <c r="W4432" s="9">
        <f t="shared" si="1249"/>
        <v>4</v>
      </c>
      <c r="X4432" s="9">
        <f t="shared" si="1250"/>
        <v>8</v>
      </c>
      <c r="Y4432" s="31" t="str">
        <f t="shared" si="1251"/>
        <v/>
      </c>
      <c r="Z4432" s="134">
        <v>20.7</v>
      </c>
      <c r="AA4432" s="31">
        <f t="shared" si="1252"/>
        <v>20.7</v>
      </c>
      <c r="AB4432" s="31" t="str">
        <f t="shared" si="1253"/>
        <v>-</v>
      </c>
    </row>
    <row r="4433" spans="1:28" x14ac:dyDescent="0.3">
      <c r="A4433" s="133">
        <v>42920.375</v>
      </c>
      <c r="B4433" s="152">
        <f t="shared" si="1254"/>
        <v>7</v>
      </c>
      <c r="C4433" s="152">
        <f t="shared" si="1255"/>
        <v>4</v>
      </c>
      <c r="D4433" s="152">
        <f t="shared" si="1256"/>
        <v>9</v>
      </c>
      <c r="E4433" s="38" t="str">
        <f t="shared" si="1257"/>
        <v/>
      </c>
      <c r="F4433" s="134">
        <v>23.91</v>
      </c>
      <c r="G4433" s="38">
        <f t="shared" si="1258"/>
        <v>23.91</v>
      </c>
      <c r="H4433" s="38" t="str">
        <f t="shared" si="1259"/>
        <v>-</v>
      </c>
      <c r="K4433" s="133">
        <v>43285.375</v>
      </c>
      <c r="L4433" s="9">
        <f t="shared" si="1242"/>
        <v>7</v>
      </c>
      <c r="M4433" s="9">
        <f t="shared" si="1243"/>
        <v>4</v>
      </c>
      <c r="N4433" s="9">
        <f t="shared" si="1244"/>
        <v>9</v>
      </c>
      <c r="O4433" s="31" t="str">
        <f t="shared" si="1245"/>
        <v/>
      </c>
      <c r="P4433" s="134">
        <v>29.35</v>
      </c>
      <c r="Q4433" s="31">
        <f t="shared" si="1246"/>
        <v>29.35</v>
      </c>
      <c r="R4433" s="31" t="str">
        <f t="shared" si="1247"/>
        <v>-</v>
      </c>
      <c r="U4433" s="133">
        <v>43650.375</v>
      </c>
      <c r="V4433" s="9">
        <f t="shared" si="1248"/>
        <v>7</v>
      </c>
      <c r="W4433" s="9">
        <f t="shared" si="1249"/>
        <v>4</v>
      </c>
      <c r="X4433" s="9">
        <f t="shared" si="1250"/>
        <v>9</v>
      </c>
      <c r="Y4433" s="31" t="str">
        <f t="shared" si="1251"/>
        <v/>
      </c>
      <c r="Z4433" s="134">
        <v>23.07</v>
      </c>
      <c r="AA4433" s="31">
        <f t="shared" si="1252"/>
        <v>23.07</v>
      </c>
      <c r="AB4433" s="31" t="str">
        <f t="shared" si="1253"/>
        <v>-</v>
      </c>
    </row>
    <row r="4434" spans="1:28" x14ac:dyDescent="0.3">
      <c r="A4434" s="133">
        <v>42920.416666666664</v>
      </c>
      <c r="B4434" s="152">
        <f t="shared" si="1254"/>
        <v>7</v>
      </c>
      <c r="C4434" s="152">
        <f t="shared" si="1255"/>
        <v>4</v>
      </c>
      <c r="D4434" s="152">
        <f t="shared" si="1256"/>
        <v>10</v>
      </c>
      <c r="E4434" s="38" t="str">
        <f t="shared" si="1257"/>
        <v/>
      </c>
      <c r="F4434" s="134">
        <v>25.73</v>
      </c>
      <c r="G4434" s="38">
        <f t="shared" si="1258"/>
        <v>25.73</v>
      </c>
      <c r="H4434" s="38" t="str">
        <f t="shared" si="1259"/>
        <v>-</v>
      </c>
      <c r="K4434" s="133">
        <v>43285.416666666664</v>
      </c>
      <c r="L4434" s="9">
        <f t="shared" si="1242"/>
        <v>7</v>
      </c>
      <c r="M4434" s="9">
        <f t="shared" si="1243"/>
        <v>4</v>
      </c>
      <c r="N4434" s="9">
        <f t="shared" si="1244"/>
        <v>10</v>
      </c>
      <c r="O4434" s="31" t="str">
        <f t="shared" si="1245"/>
        <v/>
      </c>
      <c r="P4434" s="134">
        <v>35.29</v>
      </c>
      <c r="Q4434" s="31">
        <f t="shared" si="1246"/>
        <v>35.29</v>
      </c>
      <c r="R4434" s="31" t="str">
        <f t="shared" si="1247"/>
        <v>-</v>
      </c>
      <c r="U4434" s="133">
        <v>43650.416666666664</v>
      </c>
      <c r="V4434" s="9">
        <f t="shared" si="1248"/>
        <v>7</v>
      </c>
      <c r="W4434" s="9">
        <f t="shared" si="1249"/>
        <v>4</v>
      </c>
      <c r="X4434" s="9">
        <f t="shared" si="1250"/>
        <v>10</v>
      </c>
      <c r="Y4434" s="31" t="str">
        <f t="shared" si="1251"/>
        <v/>
      </c>
      <c r="Z4434" s="134">
        <v>25.31</v>
      </c>
      <c r="AA4434" s="31">
        <f t="shared" si="1252"/>
        <v>25.31</v>
      </c>
      <c r="AB4434" s="31" t="str">
        <f t="shared" si="1253"/>
        <v>-</v>
      </c>
    </row>
    <row r="4435" spans="1:28" x14ac:dyDescent="0.3">
      <c r="A4435" s="133">
        <v>42920.458333333336</v>
      </c>
      <c r="B4435" s="152">
        <f t="shared" si="1254"/>
        <v>7</v>
      </c>
      <c r="C4435" s="152">
        <f t="shared" si="1255"/>
        <v>4</v>
      </c>
      <c r="D4435" s="152">
        <f t="shared" si="1256"/>
        <v>11</v>
      </c>
      <c r="E4435" s="38" t="str">
        <f t="shared" si="1257"/>
        <v/>
      </c>
      <c r="F4435" s="134">
        <v>28.42</v>
      </c>
      <c r="G4435" s="38">
        <f t="shared" si="1258"/>
        <v>28.42</v>
      </c>
      <c r="H4435" s="38" t="str">
        <f t="shared" si="1259"/>
        <v>-</v>
      </c>
      <c r="K4435" s="133">
        <v>43285.458333333336</v>
      </c>
      <c r="L4435" s="9">
        <f t="shared" si="1242"/>
        <v>7</v>
      </c>
      <c r="M4435" s="9">
        <f t="shared" si="1243"/>
        <v>4</v>
      </c>
      <c r="N4435" s="9">
        <f t="shared" si="1244"/>
        <v>11</v>
      </c>
      <c r="O4435" s="31" t="str">
        <f t="shared" si="1245"/>
        <v/>
      </c>
      <c r="P4435" s="134">
        <v>44.67</v>
      </c>
      <c r="Q4435" s="31">
        <f t="shared" si="1246"/>
        <v>44.67</v>
      </c>
      <c r="R4435" s="31" t="str">
        <f t="shared" si="1247"/>
        <v>-</v>
      </c>
      <c r="U4435" s="133">
        <v>43650.458333333336</v>
      </c>
      <c r="V4435" s="9">
        <f t="shared" si="1248"/>
        <v>7</v>
      </c>
      <c r="W4435" s="9">
        <f t="shared" si="1249"/>
        <v>4</v>
      </c>
      <c r="X4435" s="9">
        <f t="shared" si="1250"/>
        <v>11</v>
      </c>
      <c r="Y4435" s="31" t="str">
        <f t="shared" si="1251"/>
        <v/>
      </c>
      <c r="Z4435" s="134">
        <v>29.98</v>
      </c>
      <c r="AA4435" s="31">
        <f t="shared" si="1252"/>
        <v>29.98</v>
      </c>
      <c r="AB4435" s="31" t="str">
        <f t="shared" si="1253"/>
        <v>-</v>
      </c>
    </row>
    <row r="4436" spans="1:28" x14ac:dyDescent="0.3">
      <c r="A4436" s="133">
        <v>42920.5</v>
      </c>
      <c r="B4436" s="152">
        <f t="shared" si="1254"/>
        <v>7</v>
      </c>
      <c r="C4436" s="152">
        <f t="shared" si="1255"/>
        <v>4</v>
      </c>
      <c r="D4436" s="152">
        <f t="shared" si="1256"/>
        <v>12</v>
      </c>
      <c r="E4436" s="38" t="str">
        <f t="shared" si="1257"/>
        <v/>
      </c>
      <c r="F4436" s="134">
        <v>30.31</v>
      </c>
      <c r="G4436" s="38">
        <f t="shared" si="1258"/>
        <v>30.31</v>
      </c>
      <c r="H4436" s="38" t="str">
        <f t="shared" si="1259"/>
        <v>-</v>
      </c>
      <c r="K4436" s="133">
        <v>43285.5</v>
      </c>
      <c r="L4436" s="9">
        <f t="shared" si="1242"/>
        <v>7</v>
      </c>
      <c r="M4436" s="9">
        <f t="shared" si="1243"/>
        <v>4</v>
      </c>
      <c r="N4436" s="9">
        <f t="shared" si="1244"/>
        <v>12</v>
      </c>
      <c r="O4436" s="31" t="str">
        <f t="shared" si="1245"/>
        <v/>
      </c>
      <c r="P4436" s="134">
        <v>51.6</v>
      </c>
      <c r="Q4436" s="31">
        <f t="shared" si="1246"/>
        <v>51.6</v>
      </c>
      <c r="R4436" s="31" t="str">
        <f t="shared" si="1247"/>
        <v>-</v>
      </c>
      <c r="U4436" s="133">
        <v>43650.5</v>
      </c>
      <c r="V4436" s="9">
        <f t="shared" si="1248"/>
        <v>7</v>
      </c>
      <c r="W4436" s="9">
        <f t="shared" si="1249"/>
        <v>4</v>
      </c>
      <c r="X4436" s="9">
        <f t="shared" si="1250"/>
        <v>12</v>
      </c>
      <c r="Y4436" s="31" t="str">
        <f t="shared" si="1251"/>
        <v/>
      </c>
      <c r="Z4436" s="134">
        <v>33.39</v>
      </c>
      <c r="AA4436" s="31">
        <f t="shared" si="1252"/>
        <v>33.39</v>
      </c>
      <c r="AB4436" s="31" t="str">
        <f t="shared" si="1253"/>
        <v>-</v>
      </c>
    </row>
    <row r="4437" spans="1:28" x14ac:dyDescent="0.3">
      <c r="A4437" s="133">
        <v>42920.541666666664</v>
      </c>
      <c r="B4437" s="152">
        <f t="shared" si="1254"/>
        <v>7</v>
      </c>
      <c r="C4437" s="152">
        <f t="shared" si="1255"/>
        <v>4</v>
      </c>
      <c r="D4437" s="152">
        <f t="shared" si="1256"/>
        <v>13</v>
      </c>
      <c r="E4437" s="38" t="str">
        <f t="shared" si="1257"/>
        <v/>
      </c>
      <c r="F4437" s="134">
        <v>33.42</v>
      </c>
      <c r="G4437" s="38">
        <f t="shared" si="1258"/>
        <v>33.42</v>
      </c>
      <c r="H4437" s="38" t="str">
        <f t="shared" si="1259"/>
        <v>-</v>
      </c>
      <c r="K4437" s="133">
        <v>43285.541666666664</v>
      </c>
      <c r="L4437" s="9">
        <f t="shared" si="1242"/>
        <v>7</v>
      </c>
      <c r="M4437" s="9">
        <f t="shared" si="1243"/>
        <v>4</v>
      </c>
      <c r="N4437" s="9">
        <f t="shared" si="1244"/>
        <v>13</v>
      </c>
      <c r="O4437" s="31" t="str">
        <f t="shared" si="1245"/>
        <v/>
      </c>
      <c r="P4437" s="134">
        <v>64.39</v>
      </c>
      <c r="Q4437" s="31">
        <f t="shared" si="1246"/>
        <v>64.39</v>
      </c>
      <c r="R4437" s="31" t="str">
        <f t="shared" si="1247"/>
        <v>-</v>
      </c>
      <c r="U4437" s="133">
        <v>43650.541666666664</v>
      </c>
      <c r="V4437" s="9">
        <f t="shared" si="1248"/>
        <v>7</v>
      </c>
      <c r="W4437" s="9">
        <f t="shared" si="1249"/>
        <v>4</v>
      </c>
      <c r="X4437" s="9">
        <f t="shared" si="1250"/>
        <v>13</v>
      </c>
      <c r="Y4437" s="31" t="str">
        <f t="shared" si="1251"/>
        <v/>
      </c>
      <c r="Z4437" s="134">
        <v>35.450000000000003</v>
      </c>
      <c r="AA4437" s="31">
        <f t="shared" si="1252"/>
        <v>35.450000000000003</v>
      </c>
      <c r="AB4437" s="31" t="str">
        <f t="shared" si="1253"/>
        <v>-</v>
      </c>
    </row>
    <row r="4438" spans="1:28" x14ac:dyDescent="0.3">
      <c r="A4438" s="133">
        <v>42920.583333333336</v>
      </c>
      <c r="B4438" s="152">
        <f t="shared" si="1254"/>
        <v>7</v>
      </c>
      <c r="C4438" s="152">
        <f t="shared" si="1255"/>
        <v>4</v>
      </c>
      <c r="D4438" s="152">
        <f t="shared" si="1256"/>
        <v>14</v>
      </c>
      <c r="E4438" s="38" t="str">
        <f t="shared" si="1257"/>
        <v/>
      </c>
      <c r="F4438" s="134">
        <v>33.869999999999997</v>
      </c>
      <c r="G4438" s="38">
        <f t="shared" si="1258"/>
        <v>33.869999999999997</v>
      </c>
      <c r="H4438" s="38" t="str">
        <f t="shared" si="1259"/>
        <v>-</v>
      </c>
      <c r="K4438" s="133">
        <v>43285.583333333336</v>
      </c>
      <c r="L4438" s="9">
        <f t="shared" si="1242"/>
        <v>7</v>
      </c>
      <c r="M4438" s="9">
        <f t="shared" si="1243"/>
        <v>4</v>
      </c>
      <c r="N4438" s="9">
        <f t="shared" si="1244"/>
        <v>14</v>
      </c>
      <c r="O4438" s="31" t="str">
        <f t="shared" si="1245"/>
        <v/>
      </c>
      <c r="P4438" s="134">
        <v>61.38</v>
      </c>
      <c r="Q4438" s="31">
        <f t="shared" si="1246"/>
        <v>61.38</v>
      </c>
      <c r="R4438" s="31" t="str">
        <f t="shared" si="1247"/>
        <v>-</v>
      </c>
      <c r="U4438" s="133">
        <v>43650.583333333336</v>
      </c>
      <c r="V4438" s="9">
        <f t="shared" si="1248"/>
        <v>7</v>
      </c>
      <c r="W4438" s="9">
        <f t="shared" si="1249"/>
        <v>4</v>
      </c>
      <c r="X4438" s="9">
        <f t="shared" si="1250"/>
        <v>14</v>
      </c>
      <c r="Y4438" s="31" t="str">
        <f t="shared" si="1251"/>
        <v/>
      </c>
      <c r="Z4438" s="134">
        <v>36.119999999999997</v>
      </c>
      <c r="AA4438" s="31">
        <f t="shared" si="1252"/>
        <v>36.119999999999997</v>
      </c>
      <c r="AB4438" s="31" t="str">
        <f t="shared" si="1253"/>
        <v>-</v>
      </c>
    </row>
    <row r="4439" spans="1:28" x14ac:dyDescent="0.3">
      <c r="A4439" s="133">
        <v>42920.625</v>
      </c>
      <c r="B4439" s="152">
        <f t="shared" si="1254"/>
        <v>7</v>
      </c>
      <c r="C4439" s="152">
        <f t="shared" si="1255"/>
        <v>4</v>
      </c>
      <c r="D4439" s="152">
        <f t="shared" si="1256"/>
        <v>15</v>
      </c>
      <c r="E4439" s="38" t="str">
        <f t="shared" si="1257"/>
        <v/>
      </c>
      <c r="F4439" s="134">
        <v>38.479999999999997</v>
      </c>
      <c r="G4439" s="38">
        <f t="shared" si="1258"/>
        <v>38.479999999999997</v>
      </c>
      <c r="H4439" s="38" t="str">
        <f t="shared" si="1259"/>
        <v>-</v>
      </c>
      <c r="K4439" s="133">
        <v>43285.625</v>
      </c>
      <c r="L4439" s="9">
        <f t="shared" si="1242"/>
        <v>7</v>
      </c>
      <c r="M4439" s="9">
        <f t="shared" si="1243"/>
        <v>4</v>
      </c>
      <c r="N4439" s="9">
        <f t="shared" si="1244"/>
        <v>15</v>
      </c>
      <c r="O4439" s="31" t="str">
        <f t="shared" si="1245"/>
        <v/>
      </c>
      <c r="P4439" s="134">
        <v>61.17</v>
      </c>
      <c r="Q4439" s="31">
        <f t="shared" si="1246"/>
        <v>61.17</v>
      </c>
      <c r="R4439" s="31" t="str">
        <f t="shared" si="1247"/>
        <v>-</v>
      </c>
      <c r="U4439" s="133">
        <v>43650.625</v>
      </c>
      <c r="V4439" s="9">
        <f t="shared" si="1248"/>
        <v>7</v>
      </c>
      <c r="W4439" s="9">
        <f t="shared" si="1249"/>
        <v>4</v>
      </c>
      <c r="X4439" s="9">
        <f t="shared" si="1250"/>
        <v>15</v>
      </c>
      <c r="Y4439" s="31" t="str">
        <f t="shared" si="1251"/>
        <v/>
      </c>
      <c r="Z4439" s="134">
        <v>37.42</v>
      </c>
      <c r="AA4439" s="31">
        <f t="shared" si="1252"/>
        <v>37.42</v>
      </c>
      <c r="AB4439" s="31" t="str">
        <f t="shared" si="1253"/>
        <v>-</v>
      </c>
    </row>
    <row r="4440" spans="1:28" x14ac:dyDescent="0.3">
      <c r="A4440" s="133">
        <v>42920.666666666664</v>
      </c>
      <c r="B4440" s="152">
        <f t="shared" si="1254"/>
        <v>7</v>
      </c>
      <c r="C4440" s="152">
        <f t="shared" si="1255"/>
        <v>4</v>
      </c>
      <c r="D4440" s="152">
        <f t="shared" si="1256"/>
        <v>16</v>
      </c>
      <c r="E4440" s="38" t="str">
        <f t="shared" si="1257"/>
        <v/>
      </c>
      <c r="F4440" s="134">
        <v>38.880000000000003</v>
      </c>
      <c r="G4440" s="38">
        <f t="shared" si="1258"/>
        <v>38.880000000000003</v>
      </c>
      <c r="H4440" s="38" t="str">
        <f t="shared" si="1259"/>
        <v>-</v>
      </c>
      <c r="K4440" s="133">
        <v>43285.666666666664</v>
      </c>
      <c r="L4440" s="9">
        <f t="shared" si="1242"/>
        <v>7</v>
      </c>
      <c r="M4440" s="9">
        <f t="shared" si="1243"/>
        <v>4</v>
      </c>
      <c r="N4440" s="9">
        <f t="shared" si="1244"/>
        <v>16</v>
      </c>
      <c r="O4440" s="31" t="str">
        <f t="shared" si="1245"/>
        <v/>
      </c>
      <c r="P4440" s="134">
        <v>61.77</v>
      </c>
      <c r="Q4440" s="31">
        <f t="shared" si="1246"/>
        <v>61.77</v>
      </c>
      <c r="R4440" s="31" t="str">
        <f t="shared" si="1247"/>
        <v>-</v>
      </c>
      <c r="U4440" s="133">
        <v>43650.666666666664</v>
      </c>
      <c r="V4440" s="9">
        <f t="shared" si="1248"/>
        <v>7</v>
      </c>
      <c r="W4440" s="9">
        <f t="shared" si="1249"/>
        <v>4</v>
      </c>
      <c r="X4440" s="9">
        <f t="shared" si="1250"/>
        <v>16</v>
      </c>
      <c r="Y4440" s="31" t="str">
        <f t="shared" si="1251"/>
        <v/>
      </c>
      <c r="Z4440" s="134">
        <v>39.880000000000003</v>
      </c>
      <c r="AA4440" s="31">
        <f t="shared" si="1252"/>
        <v>39.880000000000003</v>
      </c>
      <c r="AB4440" s="31" t="str">
        <f t="shared" si="1253"/>
        <v>-</v>
      </c>
    </row>
    <row r="4441" spans="1:28" x14ac:dyDescent="0.3">
      <c r="A4441" s="133">
        <v>42920.708333333336</v>
      </c>
      <c r="B4441" s="152">
        <f t="shared" si="1254"/>
        <v>7</v>
      </c>
      <c r="C4441" s="152">
        <f t="shared" si="1255"/>
        <v>4</v>
      </c>
      <c r="D4441" s="152">
        <f t="shared" si="1256"/>
        <v>17</v>
      </c>
      <c r="E4441" s="38" t="str">
        <f t="shared" si="1257"/>
        <v/>
      </c>
      <c r="F4441" s="134">
        <v>38.94</v>
      </c>
      <c r="G4441" s="38" t="str">
        <f t="shared" si="1258"/>
        <v>-</v>
      </c>
      <c r="H4441" s="38">
        <f t="shared" si="1259"/>
        <v>38.94</v>
      </c>
      <c r="K4441" s="133">
        <v>43285.708333333336</v>
      </c>
      <c r="L4441" s="9">
        <f t="shared" si="1242"/>
        <v>7</v>
      </c>
      <c r="M4441" s="9">
        <f t="shared" si="1243"/>
        <v>4</v>
      </c>
      <c r="N4441" s="9">
        <f t="shared" si="1244"/>
        <v>17</v>
      </c>
      <c r="O4441" s="31" t="str">
        <f t="shared" si="1245"/>
        <v/>
      </c>
      <c r="P4441" s="134">
        <v>59.58</v>
      </c>
      <c r="Q4441" s="31" t="str">
        <f t="shared" si="1246"/>
        <v>-</v>
      </c>
      <c r="R4441" s="31">
        <f t="shared" si="1247"/>
        <v>59.58</v>
      </c>
      <c r="U4441" s="133">
        <v>43650.708333333336</v>
      </c>
      <c r="V4441" s="9">
        <f t="shared" si="1248"/>
        <v>7</v>
      </c>
      <c r="W4441" s="9">
        <f t="shared" si="1249"/>
        <v>4</v>
      </c>
      <c r="X4441" s="9">
        <f t="shared" si="1250"/>
        <v>17</v>
      </c>
      <c r="Y4441" s="31" t="str">
        <f t="shared" si="1251"/>
        <v/>
      </c>
      <c r="Z4441" s="134">
        <v>39.25</v>
      </c>
      <c r="AA4441" s="31" t="str">
        <f t="shared" si="1252"/>
        <v>-</v>
      </c>
      <c r="AB4441" s="31">
        <f t="shared" si="1253"/>
        <v>39.25</v>
      </c>
    </row>
    <row r="4442" spans="1:28" x14ac:dyDescent="0.3">
      <c r="A4442" s="133">
        <v>42920.75</v>
      </c>
      <c r="B4442" s="152">
        <f t="shared" si="1254"/>
        <v>7</v>
      </c>
      <c r="C4442" s="152">
        <f t="shared" si="1255"/>
        <v>4</v>
      </c>
      <c r="D4442" s="152">
        <f t="shared" si="1256"/>
        <v>18</v>
      </c>
      <c r="E4442" s="38" t="str">
        <f t="shared" si="1257"/>
        <v/>
      </c>
      <c r="F4442" s="134">
        <v>34.67</v>
      </c>
      <c r="G4442" s="38" t="str">
        <f t="shared" si="1258"/>
        <v>-</v>
      </c>
      <c r="H4442" s="38">
        <f t="shared" si="1259"/>
        <v>34.67</v>
      </c>
      <c r="K4442" s="133">
        <v>43285.75</v>
      </c>
      <c r="L4442" s="9">
        <f t="shared" si="1242"/>
        <v>7</v>
      </c>
      <c r="M4442" s="9">
        <f t="shared" si="1243"/>
        <v>4</v>
      </c>
      <c r="N4442" s="9">
        <f t="shared" si="1244"/>
        <v>18</v>
      </c>
      <c r="O4442" s="31" t="str">
        <f t="shared" si="1245"/>
        <v/>
      </c>
      <c r="P4442" s="134">
        <v>48.37</v>
      </c>
      <c r="Q4442" s="31" t="str">
        <f t="shared" si="1246"/>
        <v>-</v>
      </c>
      <c r="R4442" s="31">
        <f t="shared" si="1247"/>
        <v>48.37</v>
      </c>
      <c r="U4442" s="133">
        <v>43650.75</v>
      </c>
      <c r="V4442" s="9">
        <f t="shared" si="1248"/>
        <v>7</v>
      </c>
      <c r="W4442" s="9">
        <f t="shared" si="1249"/>
        <v>4</v>
      </c>
      <c r="X4442" s="9">
        <f t="shared" si="1250"/>
        <v>18</v>
      </c>
      <c r="Y4442" s="31" t="str">
        <f t="shared" si="1251"/>
        <v/>
      </c>
      <c r="Z4442" s="134">
        <v>35.58</v>
      </c>
      <c r="AA4442" s="31" t="str">
        <f t="shared" si="1252"/>
        <v>-</v>
      </c>
      <c r="AB4442" s="31">
        <f t="shared" si="1253"/>
        <v>35.58</v>
      </c>
    </row>
    <row r="4443" spans="1:28" x14ac:dyDescent="0.3">
      <c r="A4443" s="133">
        <v>42920.791666666664</v>
      </c>
      <c r="B4443" s="152">
        <f t="shared" si="1254"/>
        <v>7</v>
      </c>
      <c r="C4443" s="152">
        <f t="shared" si="1255"/>
        <v>4</v>
      </c>
      <c r="D4443" s="152">
        <f t="shared" si="1256"/>
        <v>19</v>
      </c>
      <c r="E4443" s="38" t="str">
        <f t="shared" si="1257"/>
        <v/>
      </c>
      <c r="F4443" s="134">
        <v>33.29</v>
      </c>
      <c r="G4443" s="38" t="str">
        <f t="shared" si="1258"/>
        <v>-</v>
      </c>
      <c r="H4443" s="38">
        <f t="shared" si="1259"/>
        <v>33.29</v>
      </c>
      <c r="K4443" s="133">
        <v>43285.791666666664</v>
      </c>
      <c r="L4443" s="9">
        <f t="shared" si="1242"/>
        <v>7</v>
      </c>
      <c r="M4443" s="9">
        <f t="shared" si="1243"/>
        <v>4</v>
      </c>
      <c r="N4443" s="9">
        <f t="shared" si="1244"/>
        <v>19</v>
      </c>
      <c r="O4443" s="31" t="str">
        <f t="shared" si="1245"/>
        <v/>
      </c>
      <c r="P4443" s="134">
        <v>43.23</v>
      </c>
      <c r="Q4443" s="31" t="str">
        <f t="shared" si="1246"/>
        <v>-</v>
      </c>
      <c r="R4443" s="31">
        <f t="shared" si="1247"/>
        <v>43.23</v>
      </c>
      <c r="U4443" s="133">
        <v>43650.791666666664</v>
      </c>
      <c r="V4443" s="9">
        <f t="shared" si="1248"/>
        <v>7</v>
      </c>
      <c r="W4443" s="9">
        <f t="shared" si="1249"/>
        <v>4</v>
      </c>
      <c r="X4443" s="9">
        <f t="shared" si="1250"/>
        <v>19</v>
      </c>
      <c r="Y4443" s="31" t="str">
        <f t="shared" si="1251"/>
        <v/>
      </c>
      <c r="Z4443" s="134">
        <v>32.32</v>
      </c>
      <c r="AA4443" s="31" t="str">
        <f t="shared" si="1252"/>
        <v>-</v>
      </c>
      <c r="AB4443" s="31">
        <f t="shared" si="1253"/>
        <v>32.32</v>
      </c>
    </row>
    <row r="4444" spans="1:28" x14ac:dyDescent="0.3">
      <c r="A4444" s="133">
        <v>42920.833333333336</v>
      </c>
      <c r="B4444" s="152">
        <f t="shared" si="1254"/>
        <v>7</v>
      </c>
      <c r="C4444" s="152">
        <f t="shared" si="1255"/>
        <v>4</v>
      </c>
      <c r="D4444" s="152">
        <f t="shared" si="1256"/>
        <v>20</v>
      </c>
      <c r="E4444" s="38" t="str">
        <f t="shared" si="1257"/>
        <v/>
      </c>
      <c r="F4444" s="134">
        <v>29.32</v>
      </c>
      <c r="G4444" s="38" t="str">
        <f t="shared" si="1258"/>
        <v>-</v>
      </c>
      <c r="H4444" s="38">
        <f t="shared" si="1259"/>
        <v>29.32</v>
      </c>
      <c r="K4444" s="133">
        <v>43285.833333333336</v>
      </c>
      <c r="L4444" s="9">
        <f t="shared" si="1242"/>
        <v>7</v>
      </c>
      <c r="M4444" s="9">
        <f t="shared" si="1243"/>
        <v>4</v>
      </c>
      <c r="N4444" s="9">
        <f t="shared" si="1244"/>
        <v>20</v>
      </c>
      <c r="O4444" s="31" t="str">
        <f t="shared" si="1245"/>
        <v/>
      </c>
      <c r="P4444" s="134">
        <v>41.13</v>
      </c>
      <c r="Q4444" s="31" t="str">
        <f t="shared" si="1246"/>
        <v>-</v>
      </c>
      <c r="R4444" s="31">
        <f t="shared" si="1247"/>
        <v>41.13</v>
      </c>
      <c r="U4444" s="133">
        <v>43650.833333333336</v>
      </c>
      <c r="V4444" s="9">
        <f t="shared" si="1248"/>
        <v>7</v>
      </c>
      <c r="W4444" s="9">
        <f t="shared" si="1249"/>
        <v>4</v>
      </c>
      <c r="X4444" s="9">
        <f t="shared" si="1250"/>
        <v>20</v>
      </c>
      <c r="Y4444" s="31" t="str">
        <f t="shared" si="1251"/>
        <v/>
      </c>
      <c r="Z4444" s="134">
        <v>28.27</v>
      </c>
      <c r="AA4444" s="31" t="str">
        <f t="shared" si="1252"/>
        <v>-</v>
      </c>
      <c r="AB4444" s="31">
        <f t="shared" si="1253"/>
        <v>28.27</v>
      </c>
    </row>
    <row r="4445" spans="1:28" x14ac:dyDescent="0.3">
      <c r="A4445" s="133">
        <v>42920.875</v>
      </c>
      <c r="B4445" s="152">
        <f t="shared" si="1254"/>
        <v>7</v>
      </c>
      <c r="C4445" s="152">
        <f t="shared" si="1255"/>
        <v>4</v>
      </c>
      <c r="D4445" s="152">
        <f t="shared" si="1256"/>
        <v>21</v>
      </c>
      <c r="E4445" s="38" t="str">
        <f t="shared" si="1257"/>
        <v/>
      </c>
      <c r="F4445" s="134">
        <v>28.16</v>
      </c>
      <c r="G4445" s="38" t="str">
        <f t="shared" si="1258"/>
        <v>-</v>
      </c>
      <c r="H4445" s="38">
        <f t="shared" si="1259"/>
        <v>28.16</v>
      </c>
      <c r="K4445" s="133">
        <v>43285.875</v>
      </c>
      <c r="L4445" s="9">
        <f t="shared" si="1242"/>
        <v>7</v>
      </c>
      <c r="M4445" s="9">
        <f t="shared" si="1243"/>
        <v>4</v>
      </c>
      <c r="N4445" s="9">
        <f t="shared" si="1244"/>
        <v>21</v>
      </c>
      <c r="O4445" s="31" t="str">
        <f t="shared" si="1245"/>
        <v/>
      </c>
      <c r="P4445" s="134">
        <v>35.659999999999997</v>
      </c>
      <c r="Q4445" s="31" t="str">
        <f t="shared" si="1246"/>
        <v>-</v>
      </c>
      <c r="R4445" s="31">
        <f t="shared" si="1247"/>
        <v>35.659999999999997</v>
      </c>
      <c r="U4445" s="133">
        <v>43650.875</v>
      </c>
      <c r="V4445" s="9">
        <f t="shared" si="1248"/>
        <v>7</v>
      </c>
      <c r="W4445" s="9">
        <f t="shared" si="1249"/>
        <v>4</v>
      </c>
      <c r="X4445" s="9">
        <f t="shared" si="1250"/>
        <v>21</v>
      </c>
      <c r="Y4445" s="31" t="str">
        <f t="shared" si="1251"/>
        <v/>
      </c>
      <c r="Z4445" s="134">
        <v>26.28</v>
      </c>
      <c r="AA4445" s="31" t="str">
        <f t="shared" si="1252"/>
        <v>-</v>
      </c>
      <c r="AB4445" s="31">
        <f t="shared" si="1253"/>
        <v>26.28</v>
      </c>
    </row>
    <row r="4446" spans="1:28" x14ac:dyDescent="0.3">
      <c r="A4446" s="133">
        <v>42920.916666666664</v>
      </c>
      <c r="B4446" s="152">
        <f t="shared" si="1254"/>
        <v>7</v>
      </c>
      <c r="C4446" s="152">
        <f t="shared" si="1255"/>
        <v>4</v>
      </c>
      <c r="D4446" s="152">
        <f t="shared" si="1256"/>
        <v>22</v>
      </c>
      <c r="E4446" s="38" t="str">
        <f t="shared" si="1257"/>
        <v/>
      </c>
      <c r="F4446" s="134">
        <v>25.57</v>
      </c>
      <c r="G4446" s="38" t="str">
        <f t="shared" si="1258"/>
        <v>-</v>
      </c>
      <c r="H4446" s="38">
        <f t="shared" si="1259"/>
        <v>25.57</v>
      </c>
      <c r="K4446" s="133">
        <v>43285.916666666664</v>
      </c>
      <c r="L4446" s="9">
        <f t="shared" si="1242"/>
        <v>7</v>
      </c>
      <c r="M4446" s="9">
        <f t="shared" si="1243"/>
        <v>4</v>
      </c>
      <c r="N4446" s="9">
        <f t="shared" si="1244"/>
        <v>22</v>
      </c>
      <c r="O4446" s="31" t="str">
        <f t="shared" si="1245"/>
        <v/>
      </c>
      <c r="P4446" s="134">
        <v>31.47</v>
      </c>
      <c r="Q4446" s="31" t="str">
        <f t="shared" si="1246"/>
        <v>-</v>
      </c>
      <c r="R4446" s="31">
        <f t="shared" si="1247"/>
        <v>31.47</v>
      </c>
      <c r="U4446" s="133">
        <v>43650.916666666664</v>
      </c>
      <c r="V4446" s="9">
        <f t="shared" si="1248"/>
        <v>7</v>
      </c>
      <c r="W4446" s="9">
        <f t="shared" si="1249"/>
        <v>4</v>
      </c>
      <c r="X4446" s="9">
        <f t="shared" si="1250"/>
        <v>22</v>
      </c>
      <c r="Y4446" s="31" t="str">
        <f t="shared" si="1251"/>
        <v/>
      </c>
      <c r="Z4446" s="134">
        <v>24.16</v>
      </c>
      <c r="AA4446" s="31" t="str">
        <f t="shared" si="1252"/>
        <v>-</v>
      </c>
      <c r="AB4446" s="31">
        <f t="shared" si="1253"/>
        <v>24.16</v>
      </c>
    </row>
    <row r="4447" spans="1:28" x14ac:dyDescent="0.3">
      <c r="A4447" s="133">
        <v>42920.958333333336</v>
      </c>
      <c r="B4447" s="152">
        <f t="shared" si="1254"/>
        <v>7</v>
      </c>
      <c r="C4447" s="152">
        <f t="shared" si="1255"/>
        <v>4</v>
      </c>
      <c r="D4447" s="152">
        <f t="shared" si="1256"/>
        <v>23</v>
      </c>
      <c r="E4447" s="38" t="str">
        <f t="shared" si="1257"/>
        <v/>
      </c>
      <c r="F4447" s="134">
        <v>23.61</v>
      </c>
      <c r="G4447" s="38" t="str">
        <f t="shared" si="1258"/>
        <v>-</v>
      </c>
      <c r="H4447" s="38">
        <f t="shared" si="1259"/>
        <v>23.61</v>
      </c>
      <c r="K4447" s="133">
        <v>43285.958333333336</v>
      </c>
      <c r="L4447" s="9">
        <f t="shared" si="1242"/>
        <v>7</v>
      </c>
      <c r="M4447" s="9">
        <f t="shared" si="1243"/>
        <v>4</v>
      </c>
      <c r="N4447" s="9">
        <f t="shared" si="1244"/>
        <v>23</v>
      </c>
      <c r="O4447" s="31" t="str">
        <f t="shared" si="1245"/>
        <v/>
      </c>
      <c r="P4447" s="134">
        <v>27.92</v>
      </c>
      <c r="Q4447" s="31" t="str">
        <f t="shared" si="1246"/>
        <v>-</v>
      </c>
      <c r="R4447" s="31">
        <f t="shared" si="1247"/>
        <v>27.92</v>
      </c>
      <c r="U4447" s="133">
        <v>43650.958333333336</v>
      </c>
      <c r="V4447" s="9">
        <f t="shared" si="1248"/>
        <v>7</v>
      </c>
      <c r="W4447" s="9">
        <f t="shared" si="1249"/>
        <v>4</v>
      </c>
      <c r="X4447" s="9">
        <f t="shared" si="1250"/>
        <v>23</v>
      </c>
      <c r="Y4447" s="31" t="str">
        <f t="shared" si="1251"/>
        <v/>
      </c>
      <c r="Z4447" s="134">
        <v>22.26</v>
      </c>
      <c r="AA4447" s="31" t="str">
        <f t="shared" si="1252"/>
        <v>-</v>
      </c>
      <c r="AB4447" s="31">
        <f t="shared" si="1253"/>
        <v>22.26</v>
      </c>
    </row>
    <row r="4448" spans="1:28" x14ac:dyDescent="0.3">
      <c r="A4448" s="133">
        <v>42921</v>
      </c>
      <c r="B4448" s="152">
        <f t="shared" si="1254"/>
        <v>7</v>
      </c>
      <c r="C4448" s="152">
        <f t="shared" si="1255"/>
        <v>5</v>
      </c>
      <c r="D4448" s="152">
        <f t="shared" si="1256"/>
        <v>0</v>
      </c>
      <c r="E4448" s="38" t="str">
        <f t="shared" si="1257"/>
        <v/>
      </c>
      <c r="F4448" s="134">
        <v>21.97</v>
      </c>
      <c r="G4448" s="38" t="str">
        <f t="shared" si="1258"/>
        <v>-</v>
      </c>
      <c r="H4448" s="38">
        <f t="shared" si="1259"/>
        <v>21.97</v>
      </c>
      <c r="K4448" s="133">
        <v>43286</v>
      </c>
      <c r="L4448" s="9">
        <f t="shared" si="1242"/>
        <v>7</v>
      </c>
      <c r="M4448" s="9">
        <f t="shared" si="1243"/>
        <v>5</v>
      </c>
      <c r="N4448" s="9">
        <f t="shared" si="1244"/>
        <v>0</v>
      </c>
      <c r="O4448" s="31" t="str">
        <f t="shared" si="1245"/>
        <v/>
      </c>
      <c r="P4448" s="134">
        <v>25.86</v>
      </c>
      <c r="Q4448" s="31" t="str">
        <f t="shared" si="1246"/>
        <v>-</v>
      </c>
      <c r="R4448" s="31">
        <f t="shared" si="1247"/>
        <v>25.86</v>
      </c>
      <c r="U4448" s="133">
        <v>43651</v>
      </c>
      <c r="V4448" s="9">
        <f t="shared" si="1248"/>
        <v>7</v>
      </c>
      <c r="W4448" s="9">
        <f t="shared" si="1249"/>
        <v>5</v>
      </c>
      <c r="X4448" s="9">
        <f t="shared" si="1250"/>
        <v>0</v>
      </c>
      <c r="Y4448" s="31" t="str">
        <f t="shared" si="1251"/>
        <v/>
      </c>
      <c r="Z4448" s="134">
        <v>20.74</v>
      </c>
      <c r="AA4448" s="31" t="str">
        <f t="shared" si="1252"/>
        <v>-</v>
      </c>
      <c r="AB4448" s="31">
        <f t="shared" si="1253"/>
        <v>20.74</v>
      </c>
    </row>
    <row r="4449" spans="1:28" x14ac:dyDescent="0.3">
      <c r="A4449" s="133">
        <v>42921.041666666664</v>
      </c>
      <c r="B4449" s="152">
        <f t="shared" si="1254"/>
        <v>7</v>
      </c>
      <c r="C4449" s="152">
        <f t="shared" si="1255"/>
        <v>5</v>
      </c>
      <c r="D4449" s="152">
        <f t="shared" si="1256"/>
        <v>1</v>
      </c>
      <c r="E4449" s="38" t="str">
        <f t="shared" si="1257"/>
        <v/>
      </c>
      <c r="F4449" s="134">
        <v>21.09</v>
      </c>
      <c r="G4449" s="38" t="str">
        <f t="shared" si="1258"/>
        <v>-</v>
      </c>
      <c r="H4449" s="38">
        <f t="shared" si="1259"/>
        <v>21.09</v>
      </c>
      <c r="K4449" s="133">
        <v>43286.041666666664</v>
      </c>
      <c r="L4449" s="9">
        <f t="shared" si="1242"/>
        <v>7</v>
      </c>
      <c r="M4449" s="9">
        <f t="shared" si="1243"/>
        <v>5</v>
      </c>
      <c r="N4449" s="9">
        <f t="shared" si="1244"/>
        <v>1</v>
      </c>
      <c r="O4449" s="31" t="str">
        <f t="shared" si="1245"/>
        <v/>
      </c>
      <c r="P4449" s="134">
        <v>23.37</v>
      </c>
      <c r="Q4449" s="31" t="str">
        <f t="shared" si="1246"/>
        <v>-</v>
      </c>
      <c r="R4449" s="31">
        <f t="shared" si="1247"/>
        <v>23.37</v>
      </c>
      <c r="U4449" s="133">
        <v>43651.041666666664</v>
      </c>
      <c r="V4449" s="9">
        <f t="shared" si="1248"/>
        <v>7</v>
      </c>
      <c r="W4449" s="9">
        <f t="shared" si="1249"/>
        <v>5</v>
      </c>
      <c r="X4449" s="9">
        <f t="shared" si="1250"/>
        <v>1</v>
      </c>
      <c r="Y4449" s="31" t="str">
        <f t="shared" si="1251"/>
        <v/>
      </c>
      <c r="Z4449" s="134">
        <v>19.399999999999999</v>
      </c>
      <c r="AA4449" s="31" t="str">
        <f t="shared" si="1252"/>
        <v>-</v>
      </c>
      <c r="AB4449" s="31">
        <f t="shared" si="1253"/>
        <v>19.399999999999999</v>
      </c>
    </row>
    <row r="4450" spans="1:28" x14ac:dyDescent="0.3">
      <c r="A4450" s="133">
        <v>42921.083333333336</v>
      </c>
      <c r="B4450" s="152">
        <f t="shared" si="1254"/>
        <v>7</v>
      </c>
      <c r="C4450" s="152">
        <f t="shared" si="1255"/>
        <v>5</v>
      </c>
      <c r="D4450" s="152">
        <f t="shared" si="1256"/>
        <v>2</v>
      </c>
      <c r="E4450" s="38" t="str">
        <f t="shared" si="1257"/>
        <v/>
      </c>
      <c r="F4450" s="134">
        <v>19.850000000000001</v>
      </c>
      <c r="G4450" s="38" t="str">
        <f t="shared" si="1258"/>
        <v>-</v>
      </c>
      <c r="H4450" s="38">
        <f t="shared" si="1259"/>
        <v>19.850000000000001</v>
      </c>
      <c r="K4450" s="133">
        <v>43286.083333333336</v>
      </c>
      <c r="L4450" s="9">
        <f t="shared" si="1242"/>
        <v>7</v>
      </c>
      <c r="M4450" s="9">
        <f t="shared" si="1243"/>
        <v>5</v>
      </c>
      <c r="N4450" s="9">
        <f t="shared" si="1244"/>
        <v>2</v>
      </c>
      <c r="O4450" s="31" t="str">
        <f t="shared" si="1245"/>
        <v/>
      </c>
      <c r="P4450" s="134">
        <v>21.4</v>
      </c>
      <c r="Q4450" s="31" t="str">
        <f t="shared" si="1246"/>
        <v>-</v>
      </c>
      <c r="R4450" s="31">
        <f t="shared" si="1247"/>
        <v>21.4</v>
      </c>
      <c r="U4450" s="133">
        <v>43651.083333333336</v>
      </c>
      <c r="V4450" s="9">
        <f t="shared" si="1248"/>
        <v>7</v>
      </c>
      <c r="W4450" s="9">
        <f t="shared" si="1249"/>
        <v>5</v>
      </c>
      <c r="X4450" s="9">
        <f t="shared" si="1250"/>
        <v>2</v>
      </c>
      <c r="Y4450" s="31" t="str">
        <f t="shared" si="1251"/>
        <v/>
      </c>
      <c r="Z4450" s="134">
        <v>18.350000000000001</v>
      </c>
      <c r="AA4450" s="31" t="str">
        <f t="shared" si="1252"/>
        <v>-</v>
      </c>
      <c r="AB4450" s="31">
        <f t="shared" si="1253"/>
        <v>18.350000000000001</v>
      </c>
    </row>
    <row r="4451" spans="1:28" x14ac:dyDescent="0.3">
      <c r="A4451" s="133">
        <v>42921.125</v>
      </c>
      <c r="B4451" s="152">
        <f t="shared" si="1254"/>
        <v>7</v>
      </c>
      <c r="C4451" s="152">
        <f t="shared" si="1255"/>
        <v>5</v>
      </c>
      <c r="D4451" s="152">
        <f t="shared" si="1256"/>
        <v>3</v>
      </c>
      <c r="E4451" s="38" t="str">
        <f t="shared" si="1257"/>
        <v/>
      </c>
      <c r="F4451" s="134">
        <v>18.940000000000001</v>
      </c>
      <c r="G4451" s="38" t="str">
        <f t="shared" si="1258"/>
        <v>-</v>
      </c>
      <c r="H4451" s="38">
        <f t="shared" si="1259"/>
        <v>18.940000000000001</v>
      </c>
      <c r="K4451" s="133">
        <v>43286.125</v>
      </c>
      <c r="L4451" s="9">
        <f t="shared" si="1242"/>
        <v>7</v>
      </c>
      <c r="M4451" s="9">
        <f t="shared" si="1243"/>
        <v>5</v>
      </c>
      <c r="N4451" s="9">
        <f t="shared" si="1244"/>
        <v>3</v>
      </c>
      <c r="O4451" s="31" t="str">
        <f t="shared" si="1245"/>
        <v/>
      </c>
      <c r="P4451" s="134">
        <v>20.190000000000001</v>
      </c>
      <c r="Q4451" s="31" t="str">
        <f t="shared" si="1246"/>
        <v>-</v>
      </c>
      <c r="R4451" s="31">
        <f t="shared" si="1247"/>
        <v>20.190000000000001</v>
      </c>
      <c r="U4451" s="133">
        <v>43651.125</v>
      </c>
      <c r="V4451" s="9">
        <f t="shared" si="1248"/>
        <v>7</v>
      </c>
      <c r="W4451" s="9">
        <f t="shared" si="1249"/>
        <v>5</v>
      </c>
      <c r="X4451" s="9">
        <f t="shared" si="1250"/>
        <v>3</v>
      </c>
      <c r="Y4451" s="31" t="str">
        <f t="shared" si="1251"/>
        <v/>
      </c>
      <c r="Z4451" s="134">
        <v>17.29</v>
      </c>
      <c r="AA4451" s="31" t="str">
        <f t="shared" si="1252"/>
        <v>-</v>
      </c>
      <c r="AB4451" s="31">
        <f t="shared" si="1253"/>
        <v>17.29</v>
      </c>
    </row>
    <row r="4452" spans="1:28" x14ac:dyDescent="0.3">
      <c r="A4452" s="133">
        <v>42921.166666666664</v>
      </c>
      <c r="B4452" s="152">
        <f t="shared" si="1254"/>
        <v>7</v>
      </c>
      <c r="C4452" s="152">
        <f t="shared" si="1255"/>
        <v>5</v>
      </c>
      <c r="D4452" s="152">
        <f t="shared" si="1256"/>
        <v>4</v>
      </c>
      <c r="E4452" s="38" t="str">
        <f t="shared" si="1257"/>
        <v/>
      </c>
      <c r="F4452" s="134">
        <v>19.260000000000002</v>
      </c>
      <c r="G4452" s="38" t="str">
        <f t="shared" si="1258"/>
        <v>-</v>
      </c>
      <c r="H4452" s="38">
        <f t="shared" si="1259"/>
        <v>19.260000000000002</v>
      </c>
      <c r="K4452" s="133">
        <v>43286.166666666664</v>
      </c>
      <c r="L4452" s="9">
        <f t="shared" si="1242"/>
        <v>7</v>
      </c>
      <c r="M4452" s="9">
        <f t="shared" si="1243"/>
        <v>5</v>
      </c>
      <c r="N4452" s="9">
        <f t="shared" si="1244"/>
        <v>4</v>
      </c>
      <c r="O4452" s="31" t="str">
        <f t="shared" si="1245"/>
        <v/>
      </c>
      <c r="P4452" s="134">
        <v>20.170000000000002</v>
      </c>
      <c r="Q4452" s="31" t="str">
        <f t="shared" si="1246"/>
        <v>-</v>
      </c>
      <c r="R4452" s="31">
        <f t="shared" si="1247"/>
        <v>20.170000000000002</v>
      </c>
      <c r="U4452" s="133">
        <v>43651.166666666664</v>
      </c>
      <c r="V4452" s="9">
        <f t="shared" si="1248"/>
        <v>7</v>
      </c>
      <c r="W4452" s="9">
        <f t="shared" si="1249"/>
        <v>5</v>
      </c>
      <c r="X4452" s="9">
        <f t="shared" si="1250"/>
        <v>4</v>
      </c>
      <c r="Y4452" s="31" t="str">
        <f t="shared" si="1251"/>
        <v/>
      </c>
      <c r="Z4452" s="134">
        <v>17.03</v>
      </c>
      <c r="AA4452" s="31" t="str">
        <f t="shared" si="1252"/>
        <v>-</v>
      </c>
      <c r="AB4452" s="31">
        <f t="shared" si="1253"/>
        <v>17.03</v>
      </c>
    </row>
    <row r="4453" spans="1:28" x14ac:dyDescent="0.3">
      <c r="A4453" s="133">
        <v>42921.208333333336</v>
      </c>
      <c r="B4453" s="152">
        <f t="shared" si="1254"/>
        <v>7</v>
      </c>
      <c r="C4453" s="152">
        <f t="shared" si="1255"/>
        <v>5</v>
      </c>
      <c r="D4453" s="152">
        <f t="shared" si="1256"/>
        <v>5</v>
      </c>
      <c r="E4453" s="38" t="str">
        <f t="shared" si="1257"/>
        <v/>
      </c>
      <c r="F4453" s="134">
        <v>20.100000000000001</v>
      </c>
      <c r="G4453" s="38" t="str">
        <f t="shared" si="1258"/>
        <v>-</v>
      </c>
      <c r="H4453" s="38">
        <f t="shared" si="1259"/>
        <v>20.100000000000001</v>
      </c>
      <c r="K4453" s="133">
        <v>43286.208333333336</v>
      </c>
      <c r="L4453" s="9">
        <f t="shared" si="1242"/>
        <v>7</v>
      </c>
      <c r="M4453" s="9">
        <f t="shared" si="1243"/>
        <v>5</v>
      </c>
      <c r="N4453" s="9">
        <f t="shared" si="1244"/>
        <v>5</v>
      </c>
      <c r="O4453" s="31" t="str">
        <f t="shared" si="1245"/>
        <v/>
      </c>
      <c r="P4453" s="134">
        <v>21.11</v>
      </c>
      <c r="Q4453" s="31" t="str">
        <f t="shared" si="1246"/>
        <v>-</v>
      </c>
      <c r="R4453" s="31">
        <f t="shared" si="1247"/>
        <v>21.11</v>
      </c>
      <c r="U4453" s="133">
        <v>43651.208333333336</v>
      </c>
      <c r="V4453" s="9">
        <f t="shared" si="1248"/>
        <v>7</v>
      </c>
      <c r="W4453" s="9">
        <f t="shared" si="1249"/>
        <v>5</v>
      </c>
      <c r="X4453" s="9">
        <f t="shared" si="1250"/>
        <v>5</v>
      </c>
      <c r="Y4453" s="31" t="str">
        <f t="shared" si="1251"/>
        <v/>
      </c>
      <c r="Z4453" s="134">
        <v>18.23</v>
      </c>
      <c r="AA4453" s="31" t="str">
        <f t="shared" si="1252"/>
        <v>-</v>
      </c>
      <c r="AB4453" s="31">
        <f t="shared" si="1253"/>
        <v>18.23</v>
      </c>
    </row>
    <row r="4454" spans="1:28" x14ac:dyDescent="0.3">
      <c r="A4454" s="133">
        <v>42921.25</v>
      </c>
      <c r="B4454" s="152">
        <f t="shared" si="1254"/>
        <v>7</v>
      </c>
      <c r="C4454" s="152">
        <f t="shared" si="1255"/>
        <v>5</v>
      </c>
      <c r="D4454" s="152">
        <f t="shared" si="1256"/>
        <v>6</v>
      </c>
      <c r="E4454" s="38" t="str">
        <f t="shared" si="1257"/>
        <v/>
      </c>
      <c r="F4454" s="134">
        <v>21.82</v>
      </c>
      <c r="G4454" s="38" t="str">
        <f t="shared" si="1258"/>
        <v>-</v>
      </c>
      <c r="H4454" s="38">
        <f t="shared" si="1259"/>
        <v>21.82</v>
      </c>
      <c r="K4454" s="133">
        <v>43286.25</v>
      </c>
      <c r="L4454" s="9">
        <f t="shared" si="1242"/>
        <v>7</v>
      </c>
      <c r="M4454" s="9">
        <f t="shared" si="1243"/>
        <v>5</v>
      </c>
      <c r="N4454" s="9">
        <f t="shared" si="1244"/>
        <v>6</v>
      </c>
      <c r="O4454" s="31" t="str">
        <f t="shared" si="1245"/>
        <v/>
      </c>
      <c r="P4454" s="134">
        <v>23.66</v>
      </c>
      <c r="Q4454" s="31" t="str">
        <f t="shared" si="1246"/>
        <v>-</v>
      </c>
      <c r="R4454" s="31">
        <f t="shared" si="1247"/>
        <v>23.66</v>
      </c>
      <c r="U4454" s="133">
        <v>43651.25</v>
      </c>
      <c r="V4454" s="9">
        <f t="shared" si="1248"/>
        <v>7</v>
      </c>
      <c r="W4454" s="9">
        <f t="shared" si="1249"/>
        <v>5</v>
      </c>
      <c r="X4454" s="9">
        <f t="shared" si="1250"/>
        <v>6</v>
      </c>
      <c r="Y4454" s="31" t="str">
        <f t="shared" si="1251"/>
        <v/>
      </c>
      <c r="Z4454" s="134">
        <v>19.510000000000002</v>
      </c>
      <c r="AA4454" s="31" t="str">
        <f t="shared" si="1252"/>
        <v>-</v>
      </c>
      <c r="AB4454" s="31">
        <f t="shared" si="1253"/>
        <v>19.510000000000002</v>
      </c>
    </row>
    <row r="4455" spans="1:28" x14ac:dyDescent="0.3">
      <c r="A4455" s="133">
        <v>42921.291666666664</v>
      </c>
      <c r="B4455" s="152">
        <f t="shared" si="1254"/>
        <v>7</v>
      </c>
      <c r="C4455" s="152">
        <f t="shared" si="1255"/>
        <v>5</v>
      </c>
      <c r="D4455" s="152">
        <f t="shared" si="1256"/>
        <v>7</v>
      </c>
      <c r="E4455" s="38" t="str">
        <f t="shared" si="1257"/>
        <v/>
      </c>
      <c r="F4455" s="134">
        <v>22.86</v>
      </c>
      <c r="G4455" s="38" t="str">
        <f t="shared" si="1258"/>
        <v>-</v>
      </c>
      <c r="H4455" s="38">
        <f t="shared" si="1259"/>
        <v>22.86</v>
      </c>
      <c r="K4455" s="133">
        <v>43286.291666666664</v>
      </c>
      <c r="L4455" s="9">
        <f t="shared" si="1242"/>
        <v>7</v>
      </c>
      <c r="M4455" s="9">
        <f t="shared" si="1243"/>
        <v>5</v>
      </c>
      <c r="N4455" s="9">
        <f t="shared" si="1244"/>
        <v>7</v>
      </c>
      <c r="O4455" s="31" t="str">
        <f t="shared" si="1245"/>
        <v/>
      </c>
      <c r="P4455" s="134">
        <v>27.08</v>
      </c>
      <c r="Q4455" s="31" t="str">
        <f t="shared" si="1246"/>
        <v>-</v>
      </c>
      <c r="R4455" s="31">
        <f t="shared" si="1247"/>
        <v>27.08</v>
      </c>
      <c r="U4455" s="133">
        <v>43651.291666666664</v>
      </c>
      <c r="V4455" s="9">
        <f t="shared" si="1248"/>
        <v>7</v>
      </c>
      <c r="W4455" s="9">
        <f t="shared" si="1249"/>
        <v>5</v>
      </c>
      <c r="X4455" s="9">
        <f t="shared" si="1250"/>
        <v>7</v>
      </c>
      <c r="Y4455" s="31" t="str">
        <f t="shared" si="1251"/>
        <v/>
      </c>
      <c r="Z4455" s="134">
        <v>20.46</v>
      </c>
      <c r="AA4455" s="31" t="str">
        <f t="shared" si="1252"/>
        <v>-</v>
      </c>
      <c r="AB4455" s="31">
        <f t="shared" si="1253"/>
        <v>20.46</v>
      </c>
    </row>
    <row r="4456" spans="1:28" x14ac:dyDescent="0.3">
      <c r="A4456" s="133">
        <v>42921.333333333336</v>
      </c>
      <c r="B4456" s="152">
        <f t="shared" si="1254"/>
        <v>7</v>
      </c>
      <c r="C4456" s="152">
        <f t="shared" si="1255"/>
        <v>5</v>
      </c>
      <c r="D4456" s="152">
        <f t="shared" si="1256"/>
        <v>8</v>
      </c>
      <c r="E4456" s="38" t="str">
        <f t="shared" si="1257"/>
        <v/>
      </c>
      <c r="F4456" s="134">
        <v>23.91</v>
      </c>
      <c r="G4456" s="38">
        <f t="shared" si="1258"/>
        <v>23.91</v>
      </c>
      <c r="H4456" s="38" t="str">
        <f t="shared" si="1259"/>
        <v>-</v>
      </c>
      <c r="K4456" s="133">
        <v>43286.333333333336</v>
      </c>
      <c r="L4456" s="9">
        <f t="shared" si="1242"/>
        <v>7</v>
      </c>
      <c r="M4456" s="9">
        <f t="shared" si="1243"/>
        <v>5</v>
      </c>
      <c r="N4456" s="9">
        <f t="shared" si="1244"/>
        <v>8</v>
      </c>
      <c r="O4456" s="31" t="str">
        <f t="shared" si="1245"/>
        <v/>
      </c>
      <c r="P4456" s="134">
        <v>29.43</v>
      </c>
      <c r="Q4456" s="31">
        <f t="shared" si="1246"/>
        <v>29.43</v>
      </c>
      <c r="R4456" s="31" t="str">
        <f t="shared" si="1247"/>
        <v>-</v>
      </c>
      <c r="U4456" s="133">
        <v>43651.333333333336</v>
      </c>
      <c r="V4456" s="9">
        <f t="shared" si="1248"/>
        <v>7</v>
      </c>
      <c r="W4456" s="9">
        <f t="shared" si="1249"/>
        <v>5</v>
      </c>
      <c r="X4456" s="9">
        <f t="shared" si="1250"/>
        <v>8</v>
      </c>
      <c r="Y4456" s="31" t="str">
        <f t="shared" si="1251"/>
        <v/>
      </c>
      <c r="Z4456" s="134">
        <v>22.49</v>
      </c>
      <c r="AA4456" s="31">
        <f t="shared" si="1252"/>
        <v>22.49</v>
      </c>
      <c r="AB4456" s="31" t="str">
        <f t="shared" si="1253"/>
        <v>-</v>
      </c>
    </row>
    <row r="4457" spans="1:28" x14ac:dyDescent="0.3">
      <c r="A4457" s="133">
        <v>42921.375</v>
      </c>
      <c r="B4457" s="152">
        <f t="shared" si="1254"/>
        <v>7</v>
      </c>
      <c r="C4457" s="152">
        <f t="shared" si="1255"/>
        <v>5</v>
      </c>
      <c r="D4457" s="152">
        <f t="shared" si="1256"/>
        <v>9</v>
      </c>
      <c r="E4457" s="38" t="str">
        <f t="shared" si="1257"/>
        <v/>
      </c>
      <c r="F4457" s="134">
        <v>26.14</v>
      </c>
      <c r="G4457" s="38">
        <f t="shared" si="1258"/>
        <v>26.14</v>
      </c>
      <c r="H4457" s="38" t="str">
        <f t="shared" si="1259"/>
        <v>-</v>
      </c>
      <c r="K4457" s="133">
        <v>43286.375</v>
      </c>
      <c r="L4457" s="9">
        <f t="shared" si="1242"/>
        <v>7</v>
      </c>
      <c r="M4457" s="9">
        <f t="shared" si="1243"/>
        <v>5</v>
      </c>
      <c r="N4457" s="9">
        <f t="shared" si="1244"/>
        <v>9</v>
      </c>
      <c r="O4457" s="31" t="str">
        <f t="shared" si="1245"/>
        <v/>
      </c>
      <c r="P4457" s="134">
        <v>36.340000000000003</v>
      </c>
      <c r="Q4457" s="31">
        <f t="shared" si="1246"/>
        <v>36.340000000000003</v>
      </c>
      <c r="R4457" s="31" t="str">
        <f t="shared" si="1247"/>
        <v>-</v>
      </c>
      <c r="U4457" s="133">
        <v>43651.375</v>
      </c>
      <c r="V4457" s="9">
        <f t="shared" si="1248"/>
        <v>7</v>
      </c>
      <c r="W4457" s="9">
        <f t="shared" si="1249"/>
        <v>5</v>
      </c>
      <c r="X4457" s="9">
        <f t="shared" si="1250"/>
        <v>9</v>
      </c>
      <c r="Y4457" s="31" t="str">
        <f t="shared" si="1251"/>
        <v/>
      </c>
      <c r="Z4457" s="134">
        <v>26.16</v>
      </c>
      <c r="AA4457" s="31">
        <f t="shared" si="1252"/>
        <v>26.16</v>
      </c>
      <c r="AB4457" s="31" t="str">
        <f t="shared" si="1253"/>
        <v>-</v>
      </c>
    </row>
    <row r="4458" spans="1:28" x14ac:dyDescent="0.3">
      <c r="A4458" s="133">
        <v>42921.416666666664</v>
      </c>
      <c r="B4458" s="152">
        <f t="shared" si="1254"/>
        <v>7</v>
      </c>
      <c r="C4458" s="152">
        <f t="shared" si="1255"/>
        <v>5</v>
      </c>
      <c r="D4458" s="152">
        <f t="shared" si="1256"/>
        <v>10</v>
      </c>
      <c r="E4458" s="38" t="str">
        <f t="shared" si="1257"/>
        <v/>
      </c>
      <c r="F4458" s="134">
        <v>29.1</v>
      </c>
      <c r="G4458" s="38">
        <f t="shared" si="1258"/>
        <v>29.1</v>
      </c>
      <c r="H4458" s="38" t="str">
        <f t="shared" si="1259"/>
        <v>-</v>
      </c>
      <c r="K4458" s="133">
        <v>43286.416666666664</v>
      </c>
      <c r="L4458" s="9">
        <f t="shared" si="1242"/>
        <v>7</v>
      </c>
      <c r="M4458" s="9">
        <f t="shared" si="1243"/>
        <v>5</v>
      </c>
      <c r="N4458" s="9">
        <f t="shared" si="1244"/>
        <v>10</v>
      </c>
      <c r="O4458" s="31" t="str">
        <f t="shared" si="1245"/>
        <v/>
      </c>
      <c r="P4458" s="134">
        <v>40.57</v>
      </c>
      <c r="Q4458" s="31">
        <f t="shared" si="1246"/>
        <v>40.57</v>
      </c>
      <c r="R4458" s="31" t="str">
        <f t="shared" si="1247"/>
        <v>-</v>
      </c>
      <c r="U4458" s="133">
        <v>43651.416666666664</v>
      </c>
      <c r="V4458" s="9">
        <f t="shared" si="1248"/>
        <v>7</v>
      </c>
      <c r="W4458" s="9">
        <f t="shared" si="1249"/>
        <v>5</v>
      </c>
      <c r="X4458" s="9">
        <f t="shared" si="1250"/>
        <v>10</v>
      </c>
      <c r="Y4458" s="31" t="str">
        <f t="shared" si="1251"/>
        <v/>
      </c>
      <c r="Z4458" s="134">
        <v>29.95</v>
      </c>
      <c r="AA4458" s="31">
        <f t="shared" si="1252"/>
        <v>29.95</v>
      </c>
      <c r="AB4458" s="31" t="str">
        <f t="shared" si="1253"/>
        <v>-</v>
      </c>
    </row>
    <row r="4459" spans="1:28" x14ac:dyDescent="0.3">
      <c r="A4459" s="133">
        <v>42921.458333333336</v>
      </c>
      <c r="B4459" s="152">
        <f t="shared" si="1254"/>
        <v>7</v>
      </c>
      <c r="C4459" s="152">
        <f t="shared" si="1255"/>
        <v>5</v>
      </c>
      <c r="D4459" s="152">
        <f t="shared" si="1256"/>
        <v>11</v>
      </c>
      <c r="E4459" s="38" t="str">
        <f t="shared" si="1257"/>
        <v/>
      </c>
      <c r="F4459" s="134">
        <v>32.46</v>
      </c>
      <c r="G4459" s="38">
        <f t="shared" si="1258"/>
        <v>32.46</v>
      </c>
      <c r="H4459" s="38" t="str">
        <f t="shared" si="1259"/>
        <v>-</v>
      </c>
      <c r="K4459" s="133">
        <v>43286.458333333336</v>
      </c>
      <c r="L4459" s="9">
        <f t="shared" si="1242"/>
        <v>7</v>
      </c>
      <c r="M4459" s="9">
        <f t="shared" si="1243"/>
        <v>5</v>
      </c>
      <c r="N4459" s="9">
        <f t="shared" si="1244"/>
        <v>11</v>
      </c>
      <c r="O4459" s="31" t="str">
        <f t="shared" si="1245"/>
        <v/>
      </c>
      <c r="P4459" s="134">
        <v>47.92</v>
      </c>
      <c r="Q4459" s="31">
        <f t="shared" si="1246"/>
        <v>47.92</v>
      </c>
      <c r="R4459" s="31" t="str">
        <f t="shared" si="1247"/>
        <v>-</v>
      </c>
      <c r="U4459" s="133">
        <v>43651.458333333336</v>
      </c>
      <c r="V4459" s="9">
        <f t="shared" si="1248"/>
        <v>7</v>
      </c>
      <c r="W4459" s="9">
        <f t="shared" si="1249"/>
        <v>5</v>
      </c>
      <c r="X4459" s="9">
        <f t="shared" si="1250"/>
        <v>11</v>
      </c>
      <c r="Y4459" s="31" t="str">
        <f t="shared" si="1251"/>
        <v/>
      </c>
      <c r="Z4459" s="134">
        <v>32.72</v>
      </c>
      <c r="AA4459" s="31">
        <f t="shared" si="1252"/>
        <v>32.72</v>
      </c>
      <c r="AB4459" s="31" t="str">
        <f t="shared" si="1253"/>
        <v>-</v>
      </c>
    </row>
    <row r="4460" spans="1:28" x14ac:dyDescent="0.3">
      <c r="A4460" s="133">
        <v>42921.5</v>
      </c>
      <c r="B4460" s="152">
        <f t="shared" si="1254"/>
        <v>7</v>
      </c>
      <c r="C4460" s="152">
        <f t="shared" si="1255"/>
        <v>5</v>
      </c>
      <c r="D4460" s="152">
        <f t="shared" si="1256"/>
        <v>12</v>
      </c>
      <c r="E4460" s="38" t="str">
        <f t="shared" si="1257"/>
        <v/>
      </c>
      <c r="F4460" s="134">
        <v>37.03</v>
      </c>
      <c r="G4460" s="38">
        <f t="shared" si="1258"/>
        <v>37.03</v>
      </c>
      <c r="H4460" s="38" t="str">
        <f t="shared" si="1259"/>
        <v>-</v>
      </c>
      <c r="K4460" s="133">
        <v>43286.5</v>
      </c>
      <c r="L4460" s="9">
        <f t="shared" si="1242"/>
        <v>7</v>
      </c>
      <c r="M4460" s="9">
        <f t="shared" si="1243"/>
        <v>5</v>
      </c>
      <c r="N4460" s="9">
        <f t="shared" si="1244"/>
        <v>12</v>
      </c>
      <c r="O4460" s="31" t="str">
        <f t="shared" si="1245"/>
        <v/>
      </c>
      <c r="P4460" s="134">
        <v>57.02</v>
      </c>
      <c r="Q4460" s="31">
        <f t="shared" si="1246"/>
        <v>57.02</v>
      </c>
      <c r="R4460" s="31" t="str">
        <f t="shared" si="1247"/>
        <v>-</v>
      </c>
      <c r="U4460" s="133">
        <v>43651.5</v>
      </c>
      <c r="V4460" s="9">
        <f t="shared" si="1248"/>
        <v>7</v>
      </c>
      <c r="W4460" s="9">
        <f t="shared" si="1249"/>
        <v>5</v>
      </c>
      <c r="X4460" s="9">
        <f t="shared" si="1250"/>
        <v>12</v>
      </c>
      <c r="Y4460" s="31" t="str">
        <f t="shared" si="1251"/>
        <v/>
      </c>
      <c r="Z4460" s="134">
        <v>35.15</v>
      </c>
      <c r="AA4460" s="31">
        <f t="shared" si="1252"/>
        <v>35.15</v>
      </c>
      <c r="AB4460" s="31" t="str">
        <f t="shared" si="1253"/>
        <v>-</v>
      </c>
    </row>
    <row r="4461" spans="1:28" x14ac:dyDescent="0.3">
      <c r="A4461" s="133">
        <v>42921.541666666664</v>
      </c>
      <c r="B4461" s="152">
        <f t="shared" si="1254"/>
        <v>7</v>
      </c>
      <c r="C4461" s="152">
        <f t="shared" si="1255"/>
        <v>5</v>
      </c>
      <c r="D4461" s="152">
        <f t="shared" si="1256"/>
        <v>13</v>
      </c>
      <c r="E4461" s="38" t="str">
        <f t="shared" si="1257"/>
        <v/>
      </c>
      <c r="F4461" s="134">
        <v>39.74</v>
      </c>
      <c r="G4461" s="38">
        <f t="shared" si="1258"/>
        <v>39.74</v>
      </c>
      <c r="H4461" s="38" t="str">
        <f t="shared" si="1259"/>
        <v>-</v>
      </c>
      <c r="K4461" s="133">
        <v>43286.541666666664</v>
      </c>
      <c r="L4461" s="9">
        <f t="shared" si="1242"/>
        <v>7</v>
      </c>
      <c r="M4461" s="9">
        <f t="shared" si="1243"/>
        <v>5</v>
      </c>
      <c r="N4461" s="9">
        <f t="shared" si="1244"/>
        <v>13</v>
      </c>
      <c r="O4461" s="31" t="str">
        <f t="shared" si="1245"/>
        <v/>
      </c>
      <c r="P4461" s="134">
        <v>62.14</v>
      </c>
      <c r="Q4461" s="31">
        <f t="shared" si="1246"/>
        <v>62.14</v>
      </c>
      <c r="R4461" s="31" t="str">
        <f t="shared" si="1247"/>
        <v>-</v>
      </c>
      <c r="U4461" s="133">
        <v>43651.541666666664</v>
      </c>
      <c r="V4461" s="9">
        <f t="shared" si="1248"/>
        <v>7</v>
      </c>
      <c r="W4461" s="9">
        <f t="shared" si="1249"/>
        <v>5</v>
      </c>
      <c r="X4461" s="9">
        <f t="shared" si="1250"/>
        <v>13</v>
      </c>
      <c r="Y4461" s="31" t="str">
        <f t="shared" si="1251"/>
        <v/>
      </c>
      <c r="Z4461" s="134">
        <v>42.81</v>
      </c>
      <c r="AA4461" s="31">
        <f t="shared" si="1252"/>
        <v>42.81</v>
      </c>
      <c r="AB4461" s="31" t="str">
        <f t="shared" si="1253"/>
        <v>-</v>
      </c>
    </row>
    <row r="4462" spans="1:28" x14ac:dyDescent="0.3">
      <c r="A4462" s="133">
        <v>42921.583333333336</v>
      </c>
      <c r="B4462" s="152">
        <f t="shared" si="1254"/>
        <v>7</v>
      </c>
      <c r="C4462" s="152">
        <f t="shared" si="1255"/>
        <v>5</v>
      </c>
      <c r="D4462" s="152">
        <f t="shared" si="1256"/>
        <v>14</v>
      </c>
      <c r="E4462" s="38" t="str">
        <f t="shared" si="1257"/>
        <v/>
      </c>
      <c r="F4462" s="134">
        <v>41.71</v>
      </c>
      <c r="G4462" s="38">
        <f t="shared" si="1258"/>
        <v>41.71</v>
      </c>
      <c r="H4462" s="38" t="str">
        <f t="shared" si="1259"/>
        <v>-</v>
      </c>
      <c r="K4462" s="133">
        <v>43286.583333333336</v>
      </c>
      <c r="L4462" s="9">
        <f t="shared" si="1242"/>
        <v>7</v>
      </c>
      <c r="M4462" s="9">
        <f t="shared" si="1243"/>
        <v>5</v>
      </c>
      <c r="N4462" s="9">
        <f t="shared" si="1244"/>
        <v>14</v>
      </c>
      <c r="O4462" s="31" t="str">
        <f t="shared" si="1245"/>
        <v/>
      </c>
      <c r="P4462" s="134">
        <v>68.02</v>
      </c>
      <c r="Q4462" s="31">
        <f t="shared" si="1246"/>
        <v>68.02</v>
      </c>
      <c r="R4462" s="31" t="str">
        <f t="shared" si="1247"/>
        <v>-</v>
      </c>
      <c r="U4462" s="133">
        <v>43651.583333333336</v>
      </c>
      <c r="V4462" s="9">
        <f t="shared" si="1248"/>
        <v>7</v>
      </c>
      <c r="W4462" s="9">
        <f t="shared" si="1249"/>
        <v>5</v>
      </c>
      <c r="X4462" s="9">
        <f t="shared" si="1250"/>
        <v>14</v>
      </c>
      <c r="Y4462" s="31" t="str">
        <f t="shared" si="1251"/>
        <v/>
      </c>
      <c r="Z4462" s="134">
        <v>40.950000000000003</v>
      </c>
      <c r="AA4462" s="31">
        <f t="shared" si="1252"/>
        <v>40.950000000000003</v>
      </c>
      <c r="AB4462" s="31" t="str">
        <f t="shared" si="1253"/>
        <v>-</v>
      </c>
    </row>
    <row r="4463" spans="1:28" x14ac:dyDescent="0.3">
      <c r="A4463" s="133">
        <v>42921.625</v>
      </c>
      <c r="B4463" s="152">
        <f t="shared" si="1254"/>
        <v>7</v>
      </c>
      <c r="C4463" s="152">
        <f t="shared" si="1255"/>
        <v>5</v>
      </c>
      <c r="D4463" s="152">
        <f t="shared" si="1256"/>
        <v>15</v>
      </c>
      <c r="E4463" s="38" t="str">
        <f t="shared" si="1257"/>
        <v/>
      </c>
      <c r="F4463" s="134">
        <v>43.41</v>
      </c>
      <c r="G4463" s="38">
        <f t="shared" si="1258"/>
        <v>43.41</v>
      </c>
      <c r="H4463" s="38" t="str">
        <f t="shared" si="1259"/>
        <v>-</v>
      </c>
      <c r="K4463" s="133">
        <v>43286.625</v>
      </c>
      <c r="L4463" s="9">
        <f t="shared" si="1242"/>
        <v>7</v>
      </c>
      <c r="M4463" s="9">
        <f t="shared" si="1243"/>
        <v>5</v>
      </c>
      <c r="N4463" s="9">
        <f t="shared" si="1244"/>
        <v>15</v>
      </c>
      <c r="O4463" s="31" t="str">
        <f t="shared" si="1245"/>
        <v/>
      </c>
      <c r="P4463" s="134">
        <v>64.11</v>
      </c>
      <c r="Q4463" s="31">
        <f t="shared" si="1246"/>
        <v>64.11</v>
      </c>
      <c r="R4463" s="31" t="str">
        <f t="shared" si="1247"/>
        <v>-</v>
      </c>
      <c r="U4463" s="133">
        <v>43651.625</v>
      </c>
      <c r="V4463" s="9">
        <f t="shared" si="1248"/>
        <v>7</v>
      </c>
      <c r="W4463" s="9">
        <f t="shared" si="1249"/>
        <v>5</v>
      </c>
      <c r="X4463" s="9">
        <f t="shared" si="1250"/>
        <v>15</v>
      </c>
      <c r="Y4463" s="31" t="str">
        <f t="shared" si="1251"/>
        <v/>
      </c>
      <c r="Z4463" s="134">
        <v>43.87</v>
      </c>
      <c r="AA4463" s="31">
        <f t="shared" si="1252"/>
        <v>43.87</v>
      </c>
      <c r="AB4463" s="31" t="str">
        <f t="shared" si="1253"/>
        <v>-</v>
      </c>
    </row>
    <row r="4464" spans="1:28" x14ac:dyDescent="0.3">
      <c r="A4464" s="133">
        <v>42921.666666666664</v>
      </c>
      <c r="B4464" s="152">
        <f t="shared" si="1254"/>
        <v>7</v>
      </c>
      <c r="C4464" s="152">
        <f t="shared" si="1255"/>
        <v>5</v>
      </c>
      <c r="D4464" s="152">
        <f t="shared" si="1256"/>
        <v>16</v>
      </c>
      <c r="E4464" s="38" t="str">
        <f t="shared" si="1257"/>
        <v/>
      </c>
      <c r="F4464" s="134">
        <v>46.84</v>
      </c>
      <c r="G4464" s="38">
        <f t="shared" si="1258"/>
        <v>46.84</v>
      </c>
      <c r="H4464" s="38" t="str">
        <f t="shared" si="1259"/>
        <v>-</v>
      </c>
      <c r="K4464" s="133">
        <v>43286.666666666664</v>
      </c>
      <c r="L4464" s="9">
        <f t="shared" si="1242"/>
        <v>7</v>
      </c>
      <c r="M4464" s="9">
        <f t="shared" si="1243"/>
        <v>5</v>
      </c>
      <c r="N4464" s="9">
        <f t="shared" si="1244"/>
        <v>16</v>
      </c>
      <c r="O4464" s="31" t="str">
        <f t="shared" si="1245"/>
        <v/>
      </c>
      <c r="P4464" s="134">
        <v>65.25</v>
      </c>
      <c r="Q4464" s="31">
        <f t="shared" si="1246"/>
        <v>65.25</v>
      </c>
      <c r="R4464" s="31" t="str">
        <f t="shared" si="1247"/>
        <v>-</v>
      </c>
      <c r="U4464" s="133">
        <v>43651.666666666664</v>
      </c>
      <c r="V4464" s="9">
        <f t="shared" si="1248"/>
        <v>7</v>
      </c>
      <c r="W4464" s="9">
        <f t="shared" si="1249"/>
        <v>5</v>
      </c>
      <c r="X4464" s="9">
        <f t="shared" si="1250"/>
        <v>16</v>
      </c>
      <c r="Y4464" s="31" t="str">
        <f t="shared" si="1251"/>
        <v/>
      </c>
      <c r="Z4464" s="134">
        <v>46.9</v>
      </c>
      <c r="AA4464" s="31">
        <f t="shared" si="1252"/>
        <v>46.9</v>
      </c>
      <c r="AB4464" s="31" t="str">
        <f t="shared" si="1253"/>
        <v>-</v>
      </c>
    </row>
    <row r="4465" spans="1:28" x14ac:dyDescent="0.3">
      <c r="A4465" s="133">
        <v>42921.708333333336</v>
      </c>
      <c r="B4465" s="152">
        <f t="shared" si="1254"/>
        <v>7</v>
      </c>
      <c r="C4465" s="152">
        <f t="shared" si="1255"/>
        <v>5</v>
      </c>
      <c r="D4465" s="152">
        <f t="shared" si="1256"/>
        <v>17</v>
      </c>
      <c r="E4465" s="38" t="str">
        <f t="shared" si="1257"/>
        <v/>
      </c>
      <c r="F4465" s="134">
        <v>43.9</v>
      </c>
      <c r="G4465" s="38" t="str">
        <f t="shared" si="1258"/>
        <v>-</v>
      </c>
      <c r="H4465" s="38">
        <f t="shared" si="1259"/>
        <v>43.9</v>
      </c>
      <c r="K4465" s="133">
        <v>43286.708333333336</v>
      </c>
      <c r="L4465" s="9">
        <f t="shared" si="1242"/>
        <v>7</v>
      </c>
      <c r="M4465" s="9">
        <f t="shared" si="1243"/>
        <v>5</v>
      </c>
      <c r="N4465" s="9">
        <f t="shared" si="1244"/>
        <v>17</v>
      </c>
      <c r="O4465" s="31" t="str">
        <f t="shared" si="1245"/>
        <v/>
      </c>
      <c r="P4465" s="134">
        <v>57.86</v>
      </c>
      <c r="Q4465" s="31" t="str">
        <f t="shared" si="1246"/>
        <v>-</v>
      </c>
      <c r="R4465" s="31">
        <f t="shared" si="1247"/>
        <v>57.86</v>
      </c>
      <c r="U4465" s="133">
        <v>43651.708333333336</v>
      </c>
      <c r="V4465" s="9">
        <f t="shared" si="1248"/>
        <v>7</v>
      </c>
      <c r="W4465" s="9">
        <f t="shared" si="1249"/>
        <v>5</v>
      </c>
      <c r="X4465" s="9">
        <f t="shared" si="1250"/>
        <v>17</v>
      </c>
      <c r="Y4465" s="31" t="str">
        <f t="shared" si="1251"/>
        <v/>
      </c>
      <c r="Z4465" s="134">
        <v>44.57</v>
      </c>
      <c r="AA4465" s="31" t="str">
        <f t="shared" si="1252"/>
        <v>-</v>
      </c>
      <c r="AB4465" s="31">
        <f t="shared" si="1253"/>
        <v>44.57</v>
      </c>
    </row>
    <row r="4466" spans="1:28" x14ac:dyDescent="0.3">
      <c r="A4466" s="133">
        <v>42921.75</v>
      </c>
      <c r="B4466" s="152">
        <f t="shared" si="1254"/>
        <v>7</v>
      </c>
      <c r="C4466" s="152">
        <f t="shared" si="1255"/>
        <v>5</v>
      </c>
      <c r="D4466" s="152">
        <f t="shared" si="1256"/>
        <v>18</v>
      </c>
      <c r="E4466" s="38" t="str">
        <f t="shared" si="1257"/>
        <v/>
      </c>
      <c r="F4466" s="134">
        <v>41.37</v>
      </c>
      <c r="G4466" s="38" t="str">
        <f t="shared" si="1258"/>
        <v>-</v>
      </c>
      <c r="H4466" s="38">
        <f t="shared" si="1259"/>
        <v>41.37</v>
      </c>
      <c r="K4466" s="133">
        <v>43286.75</v>
      </c>
      <c r="L4466" s="9">
        <f t="shared" si="1242"/>
        <v>7</v>
      </c>
      <c r="M4466" s="9">
        <f t="shared" si="1243"/>
        <v>5</v>
      </c>
      <c r="N4466" s="9">
        <f t="shared" si="1244"/>
        <v>18</v>
      </c>
      <c r="O4466" s="31" t="str">
        <f t="shared" si="1245"/>
        <v/>
      </c>
      <c r="P4466" s="134">
        <v>51.9</v>
      </c>
      <c r="Q4466" s="31" t="str">
        <f t="shared" si="1246"/>
        <v>-</v>
      </c>
      <c r="R4466" s="31">
        <f t="shared" si="1247"/>
        <v>51.9</v>
      </c>
      <c r="U4466" s="133">
        <v>43651.75</v>
      </c>
      <c r="V4466" s="9">
        <f t="shared" si="1248"/>
        <v>7</v>
      </c>
      <c r="W4466" s="9">
        <f t="shared" si="1249"/>
        <v>5</v>
      </c>
      <c r="X4466" s="9">
        <f t="shared" si="1250"/>
        <v>18</v>
      </c>
      <c r="Y4466" s="31" t="str">
        <f t="shared" si="1251"/>
        <v/>
      </c>
      <c r="Z4466" s="134">
        <v>36.869999999999997</v>
      </c>
      <c r="AA4466" s="31" t="str">
        <f t="shared" si="1252"/>
        <v>-</v>
      </c>
      <c r="AB4466" s="31">
        <f t="shared" si="1253"/>
        <v>36.869999999999997</v>
      </c>
    </row>
    <row r="4467" spans="1:28" x14ac:dyDescent="0.3">
      <c r="A4467" s="133">
        <v>42921.791666666664</v>
      </c>
      <c r="B4467" s="152">
        <f t="shared" si="1254"/>
        <v>7</v>
      </c>
      <c r="C4467" s="152">
        <f t="shared" si="1255"/>
        <v>5</v>
      </c>
      <c r="D4467" s="152">
        <f t="shared" si="1256"/>
        <v>19</v>
      </c>
      <c r="E4467" s="38" t="str">
        <f t="shared" si="1257"/>
        <v/>
      </c>
      <c r="F4467" s="134">
        <v>37.26</v>
      </c>
      <c r="G4467" s="38" t="str">
        <f t="shared" si="1258"/>
        <v>-</v>
      </c>
      <c r="H4467" s="38">
        <f t="shared" si="1259"/>
        <v>37.26</v>
      </c>
      <c r="K4467" s="133">
        <v>43286.791666666664</v>
      </c>
      <c r="L4467" s="9">
        <f t="shared" si="1242"/>
        <v>7</v>
      </c>
      <c r="M4467" s="9">
        <f t="shared" si="1243"/>
        <v>5</v>
      </c>
      <c r="N4467" s="9">
        <f t="shared" si="1244"/>
        <v>19</v>
      </c>
      <c r="O4467" s="31" t="str">
        <f t="shared" si="1245"/>
        <v/>
      </c>
      <c r="P4467" s="134">
        <v>44.38</v>
      </c>
      <c r="Q4467" s="31" t="str">
        <f t="shared" si="1246"/>
        <v>-</v>
      </c>
      <c r="R4467" s="31">
        <f t="shared" si="1247"/>
        <v>44.38</v>
      </c>
      <c r="U4467" s="133">
        <v>43651.791666666664</v>
      </c>
      <c r="V4467" s="9">
        <f t="shared" si="1248"/>
        <v>7</v>
      </c>
      <c r="W4467" s="9">
        <f t="shared" si="1249"/>
        <v>5</v>
      </c>
      <c r="X4467" s="9">
        <f t="shared" si="1250"/>
        <v>19</v>
      </c>
      <c r="Y4467" s="31" t="str">
        <f t="shared" si="1251"/>
        <v/>
      </c>
      <c r="Z4467" s="134">
        <v>33.97</v>
      </c>
      <c r="AA4467" s="31" t="str">
        <f t="shared" si="1252"/>
        <v>-</v>
      </c>
      <c r="AB4467" s="31">
        <f t="shared" si="1253"/>
        <v>33.97</v>
      </c>
    </row>
    <row r="4468" spans="1:28" x14ac:dyDescent="0.3">
      <c r="A4468" s="133">
        <v>42921.833333333336</v>
      </c>
      <c r="B4468" s="152">
        <f t="shared" si="1254"/>
        <v>7</v>
      </c>
      <c r="C4468" s="152">
        <f t="shared" si="1255"/>
        <v>5</v>
      </c>
      <c r="D4468" s="152">
        <f t="shared" si="1256"/>
        <v>20</v>
      </c>
      <c r="E4468" s="38" t="str">
        <f t="shared" si="1257"/>
        <v/>
      </c>
      <c r="F4468" s="134">
        <v>35.86</v>
      </c>
      <c r="G4468" s="38" t="str">
        <f t="shared" si="1258"/>
        <v>-</v>
      </c>
      <c r="H4468" s="38">
        <f t="shared" si="1259"/>
        <v>35.86</v>
      </c>
      <c r="K4468" s="133">
        <v>43286.833333333336</v>
      </c>
      <c r="L4468" s="9">
        <f t="shared" si="1242"/>
        <v>7</v>
      </c>
      <c r="M4468" s="9">
        <f t="shared" si="1243"/>
        <v>5</v>
      </c>
      <c r="N4468" s="9">
        <f t="shared" si="1244"/>
        <v>20</v>
      </c>
      <c r="O4468" s="31" t="str">
        <f t="shared" si="1245"/>
        <v/>
      </c>
      <c r="P4468" s="134">
        <v>41.11</v>
      </c>
      <c r="Q4468" s="31" t="str">
        <f t="shared" si="1246"/>
        <v>-</v>
      </c>
      <c r="R4468" s="31">
        <f t="shared" si="1247"/>
        <v>41.11</v>
      </c>
      <c r="U4468" s="133">
        <v>43651.833333333336</v>
      </c>
      <c r="V4468" s="9">
        <f t="shared" si="1248"/>
        <v>7</v>
      </c>
      <c r="W4468" s="9">
        <f t="shared" si="1249"/>
        <v>5</v>
      </c>
      <c r="X4468" s="9">
        <f t="shared" si="1250"/>
        <v>20</v>
      </c>
      <c r="Y4468" s="31" t="str">
        <f t="shared" si="1251"/>
        <v/>
      </c>
      <c r="Z4468" s="134">
        <v>32.299999999999997</v>
      </c>
      <c r="AA4468" s="31" t="str">
        <f t="shared" si="1252"/>
        <v>-</v>
      </c>
      <c r="AB4468" s="31">
        <f t="shared" si="1253"/>
        <v>32.299999999999997</v>
      </c>
    </row>
    <row r="4469" spans="1:28" x14ac:dyDescent="0.3">
      <c r="A4469" s="133">
        <v>42921.875</v>
      </c>
      <c r="B4469" s="152">
        <f t="shared" si="1254"/>
        <v>7</v>
      </c>
      <c r="C4469" s="152">
        <f t="shared" si="1255"/>
        <v>5</v>
      </c>
      <c r="D4469" s="152">
        <f t="shared" si="1256"/>
        <v>21</v>
      </c>
      <c r="E4469" s="38" t="str">
        <f t="shared" si="1257"/>
        <v/>
      </c>
      <c r="F4469" s="134">
        <v>30.87</v>
      </c>
      <c r="G4469" s="38" t="str">
        <f t="shared" si="1258"/>
        <v>-</v>
      </c>
      <c r="H4469" s="38">
        <f t="shared" si="1259"/>
        <v>30.87</v>
      </c>
      <c r="K4469" s="133">
        <v>43286.875</v>
      </c>
      <c r="L4469" s="9">
        <f t="shared" si="1242"/>
        <v>7</v>
      </c>
      <c r="M4469" s="9">
        <f t="shared" si="1243"/>
        <v>5</v>
      </c>
      <c r="N4469" s="9">
        <f t="shared" si="1244"/>
        <v>21</v>
      </c>
      <c r="O4469" s="31" t="str">
        <f t="shared" si="1245"/>
        <v/>
      </c>
      <c r="P4469" s="134">
        <v>37.520000000000003</v>
      </c>
      <c r="Q4469" s="31" t="str">
        <f t="shared" si="1246"/>
        <v>-</v>
      </c>
      <c r="R4469" s="31">
        <f t="shared" si="1247"/>
        <v>37.520000000000003</v>
      </c>
      <c r="U4469" s="133">
        <v>43651.875</v>
      </c>
      <c r="V4469" s="9">
        <f t="shared" si="1248"/>
        <v>7</v>
      </c>
      <c r="W4469" s="9">
        <f t="shared" si="1249"/>
        <v>5</v>
      </c>
      <c r="X4469" s="9">
        <f t="shared" si="1250"/>
        <v>21</v>
      </c>
      <c r="Y4469" s="31" t="str">
        <f t="shared" si="1251"/>
        <v/>
      </c>
      <c r="Z4469" s="134">
        <v>30</v>
      </c>
      <c r="AA4469" s="31" t="str">
        <f t="shared" si="1252"/>
        <v>-</v>
      </c>
      <c r="AB4469" s="31">
        <f t="shared" si="1253"/>
        <v>30</v>
      </c>
    </row>
    <row r="4470" spans="1:28" x14ac:dyDescent="0.3">
      <c r="A4470" s="133">
        <v>42921.916666666664</v>
      </c>
      <c r="B4470" s="152">
        <f t="shared" si="1254"/>
        <v>7</v>
      </c>
      <c r="C4470" s="152">
        <f t="shared" si="1255"/>
        <v>5</v>
      </c>
      <c r="D4470" s="152">
        <f t="shared" si="1256"/>
        <v>22</v>
      </c>
      <c r="E4470" s="38" t="str">
        <f t="shared" si="1257"/>
        <v/>
      </c>
      <c r="F4470" s="134">
        <v>26.14</v>
      </c>
      <c r="G4470" s="38" t="str">
        <f t="shared" si="1258"/>
        <v>-</v>
      </c>
      <c r="H4470" s="38">
        <f t="shared" si="1259"/>
        <v>26.14</v>
      </c>
      <c r="K4470" s="133">
        <v>43286.916666666664</v>
      </c>
      <c r="L4470" s="9">
        <f t="shared" si="1242"/>
        <v>7</v>
      </c>
      <c r="M4470" s="9">
        <f t="shared" si="1243"/>
        <v>5</v>
      </c>
      <c r="N4470" s="9">
        <f t="shared" si="1244"/>
        <v>22</v>
      </c>
      <c r="O4470" s="31" t="str">
        <f t="shared" si="1245"/>
        <v/>
      </c>
      <c r="P4470" s="134">
        <v>32.06</v>
      </c>
      <c r="Q4470" s="31" t="str">
        <f t="shared" si="1246"/>
        <v>-</v>
      </c>
      <c r="R4470" s="31">
        <f t="shared" si="1247"/>
        <v>32.06</v>
      </c>
      <c r="U4470" s="133">
        <v>43651.916666666664</v>
      </c>
      <c r="V4470" s="9">
        <f t="shared" si="1248"/>
        <v>7</v>
      </c>
      <c r="W4470" s="9">
        <f t="shared" si="1249"/>
        <v>5</v>
      </c>
      <c r="X4470" s="9">
        <f t="shared" si="1250"/>
        <v>22</v>
      </c>
      <c r="Y4470" s="31" t="str">
        <f t="shared" si="1251"/>
        <v/>
      </c>
      <c r="Z4470" s="134">
        <v>24.71</v>
      </c>
      <c r="AA4470" s="31" t="str">
        <f t="shared" si="1252"/>
        <v>-</v>
      </c>
      <c r="AB4470" s="31">
        <f t="shared" si="1253"/>
        <v>24.71</v>
      </c>
    </row>
    <row r="4471" spans="1:28" x14ac:dyDescent="0.3">
      <c r="A4471" s="133">
        <v>42921.958333333336</v>
      </c>
      <c r="B4471" s="152">
        <f t="shared" si="1254"/>
        <v>7</v>
      </c>
      <c r="C4471" s="152">
        <f t="shared" si="1255"/>
        <v>5</v>
      </c>
      <c r="D4471" s="152">
        <f t="shared" si="1256"/>
        <v>23</v>
      </c>
      <c r="E4471" s="38" t="str">
        <f t="shared" si="1257"/>
        <v/>
      </c>
      <c r="F4471" s="134">
        <v>23.95</v>
      </c>
      <c r="G4471" s="38" t="str">
        <f t="shared" si="1258"/>
        <v>-</v>
      </c>
      <c r="H4471" s="38">
        <f t="shared" si="1259"/>
        <v>23.95</v>
      </c>
      <c r="K4471" s="133">
        <v>43286.958333333336</v>
      </c>
      <c r="L4471" s="9">
        <f t="shared" si="1242"/>
        <v>7</v>
      </c>
      <c r="M4471" s="9">
        <f t="shared" si="1243"/>
        <v>5</v>
      </c>
      <c r="N4471" s="9">
        <f t="shared" si="1244"/>
        <v>23</v>
      </c>
      <c r="O4471" s="31" t="str">
        <f t="shared" si="1245"/>
        <v/>
      </c>
      <c r="P4471" s="134">
        <v>28.43</v>
      </c>
      <c r="Q4471" s="31" t="str">
        <f t="shared" si="1246"/>
        <v>-</v>
      </c>
      <c r="R4471" s="31">
        <f t="shared" si="1247"/>
        <v>28.43</v>
      </c>
      <c r="U4471" s="133">
        <v>43651.958333333336</v>
      </c>
      <c r="V4471" s="9">
        <f t="shared" si="1248"/>
        <v>7</v>
      </c>
      <c r="W4471" s="9">
        <f t="shared" si="1249"/>
        <v>5</v>
      </c>
      <c r="X4471" s="9">
        <f t="shared" si="1250"/>
        <v>23</v>
      </c>
      <c r="Y4471" s="31" t="str">
        <f t="shared" si="1251"/>
        <v/>
      </c>
      <c r="Z4471" s="134">
        <v>22.09</v>
      </c>
      <c r="AA4471" s="31" t="str">
        <f t="shared" si="1252"/>
        <v>-</v>
      </c>
      <c r="AB4471" s="31">
        <f t="shared" si="1253"/>
        <v>22.09</v>
      </c>
    </row>
    <row r="4472" spans="1:28" x14ac:dyDescent="0.3">
      <c r="A4472" s="133">
        <v>42922</v>
      </c>
      <c r="B4472" s="152">
        <f t="shared" si="1254"/>
        <v>7</v>
      </c>
      <c r="C4472" s="152">
        <f t="shared" si="1255"/>
        <v>6</v>
      </c>
      <c r="D4472" s="152">
        <f t="shared" si="1256"/>
        <v>0</v>
      </c>
      <c r="E4472" s="38" t="str">
        <f t="shared" si="1257"/>
        <v/>
      </c>
      <c r="F4472" s="134">
        <v>21.61</v>
      </c>
      <c r="G4472" s="38" t="str">
        <f t="shared" si="1258"/>
        <v>-</v>
      </c>
      <c r="H4472" s="38">
        <f t="shared" si="1259"/>
        <v>21.61</v>
      </c>
      <c r="K4472" s="133">
        <v>43287</v>
      </c>
      <c r="L4472" s="9">
        <f t="shared" si="1242"/>
        <v>7</v>
      </c>
      <c r="M4472" s="9">
        <f t="shared" si="1243"/>
        <v>6</v>
      </c>
      <c r="N4472" s="9">
        <f t="shared" si="1244"/>
        <v>0</v>
      </c>
      <c r="O4472" s="31" t="str">
        <f t="shared" si="1245"/>
        <v/>
      </c>
      <c r="P4472" s="134">
        <v>25.14</v>
      </c>
      <c r="Q4472" s="31" t="str">
        <f t="shared" si="1246"/>
        <v>-</v>
      </c>
      <c r="R4472" s="31">
        <f t="shared" si="1247"/>
        <v>25.14</v>
      </c>
      <c r="U4472" s="133">
        <v>43652</v>
      </c>
      <c r="V4472" s="9">
        <f t="shared" si="1248"/>
        <v>7</v>
      </c>
      <c r="W4472" s="9">
        <f t="shared" si="1249"/>
        <v>6</v>
      </c>
      <c r="X4472" s="9">
        <f t="shared" si="1250"/>
        <v>0</v>
      </c>
      <c r="Y4472" s="31" t="str">
        <f t="shared" si="1251"/>
        <v>W</v>
      </c>
      <c r="Z4472" s="134">
        <v>21.73</v>
      </c>
      <c r="AA4472" s="31" t="str">
        <f t="shared" si="1252"/>
        <v>-</v>
      </c>
      <c r="AB4472" s="31">
        <f t="shared" si="1253"/>
        <v>21.73</v>
      </c>
    </row>
    <row r="4473" spans="1:28" x14ac:dyDescent="0.3">
      <c r="A4473" s="133">
        <v>42922.041666666664</v>
      </c>
      <c r="B4473" s="152">
        <f t="shared" si="1254"/>
        <v>7</v>
      </c>
      <c r="C4473" s="152">
        <f t="shared" si="1255"/>
        <v>6</v>
      </c>
      <c r="D4473" s="152">
        <f t="shared" si="1256"/>
        <v>1</v>
      </c>
      <c r="E4473" s="38" t="str">
        <f t="shared" si="1257"/>
        <v/>
      </c>
      <c r="F4473" s="134">
        <v>20.75</v>
      </c>
      <c r="G4473" s="38" t="str">
        <f t="shared" si="1258"/>
        <v>-</v>
      </c>
      <c r="H4473" s="38">
        <f t="shared" si="1259"/>
        <v>20.75</v>
      </c>
      <c r="K4473" s="133">
        <v>43287.041666666664</v>
      </c>
      <c r="L4473" s="9">
        <f t="shared" si="1242"/>
        <v>7</v>
      </c>
      <c r="M4473" s="9">
        <f t="shared" si="1243"/>
        <v>6</v>
      </c>
      <c r="N4473" s="9">
        <f t="shared" si="1244"/>
        <v>1</v>
      </c>
      <c r="O4473" s="31" t="str">
        <f t="shared" si="1245"/>
        <v/>
      </c>
      <c r="P4473" s="134">
        <v>23.41</v>
      </c>
      <c r="Q4473" s="31" t="str">
        <f t="shared" si="1246"/>
        <v>-</v>
      </c>
      <c r="R4473" s="31">
        <f t="shared" si="1247"/>
        <v>23.41</v>
      </c>
      <c r="U4473" s="133">
        <v>43652.041666666664</v>
      </c>
      <c r="V4473" s="9">
        <f t="shared" si="1248"/>
        <v>7</v>
      </c>
      <c r="W4473" s="9">
        <f t="shared" si="1249"/>
        <v>6</v>
      </c>
      <c r="X4473" s="9">
        <f t="shared" si="1250"/>
        <v>1</v>
      </c>
      <c r="Y4473" s="31" t="str">
        <f t="shared" si="1251"/>
        <v>W</v>
      </c>
      <c r="Z4473" s="134">
        <v>20.170000000000002</v>
      </c>
      <c r="AA4473" s="31" t="str">
        <f t="shared" si="1252"/>
        <v>-</v>
      </c>
      <c r="AB4473" s="31">
        <f t="shared" si="1253"/>
        <v>20.170000000000002</v>
      </c>
    </row>
    <row r="4474" spans="1:28" x14ac:dyDescent="0.3">
      <c r="A4474" s="133">
        <v>42922.083333333336</v>
      </c>
      <c r="B4474" s="152">
        <f t="shared" si="1254"/>
        <v>7</v>
      </c>
      <c r="C4474" s="152">
        <f t="shared" si="1255"/>
        <v>6</v>
      </c>
      <c r="D4474" s="152">
        <f t="shared" si="1256"/>
        <v>2</v>
      </c>
      <c r="E4474" s="38" t="str">
        <f t="shared" si="1257"/>
        <v/>
      </c>
      <c r="F4474" s="134">
        <v>19.989999999999998</v>
      </c>
      <c r="G4474" s="38" t="str">
        <f t="shared" si="1258"/>
        <v>-</v>
      </c>
      <c r="H4474" s="38">
        <f t="shared" si="1259"/>
        <v>19.989999999999998</v>
      </c>
      <c r="K4474" s="133">
        <v>43287.083333333336</v>
      </c>
      <c r="L4474" s="9">
        <f t="shared" si="1242"/>
        <v>7</v>
      </c>
      <c r="M4474" s="9">
        <f t="shared" si="1243"/>
        <v>6</v>
      </c>
      <c r="N4474" s="9">
        <f t="shared" si="1244"/>
        <v>2</v>
      </c>
      <c r="O4474" s="31" t="str">
        <f t="shared" si="1245"/>
        <v/>
      </c>
      <c r="P4474" s="134">
        <v>22.05</v>
      </c>
      <c r="Q4474" s="31" t="str">
        <f t="shared" si="1246"/>
        <v>-</v>
      </c>
      <c r="R4474" s="31">
        <f t="shared" si="1247"/>
        <v>22.05</v>
      </c>
      <c r="U4474" s="133">
        <v>43652.083333333336</v>
      </c>
      <c r="V4474" s="9">
        <f t="shared" si="1248"/>
        <v>7</v>
      </c>
      <c r="W4474" s="9">
        <f t="shared" si="1249"/>
        <v>6</v>
      </c>
      <c r="X4474" s="9">
        <f t="shared" si="1250"/>
        <v>2</v>
      </c>
      <c r="Y4474" s="31" t="str">
        <f t="shared" si="1251"/>
        <v>W</v>
      </c>
      <c r="Z4474" s="134">
        <v>19.25</v>
      </c>
      <c r="AA4474" s="31" t="str">
        <f t="shared" si="1252"/>
        <v>-</v>
      </c>
      <c r="AB4474" s="31">
        <f t="shared" si="1253"/>
        <v>19.25</v>
      </c>
    </row>
    <row r="4475" spans="1:28" x14ac:dyDescent="0.3">
      <c r="A4475" s="133">
        <v>42922.125</v>
      </c>
      <c r="B4475" s="152">
        <f t="shared" si="1254"/>
        <v>7</v>
      </c>
      <c r="C4475" s="152">
        <f t="shared" si="1255"/>
        <v>6</v>
      </c>
      <c r="D4475" s="152">
        <f t="shared" si="1256"/>
        <v>3</v>
      </c>
      <c r="E4475" s="38" t="str">
        <f t="shared" si="1257"/>
        <v/>
      </c>
      <c r="F4475" s="134">
        <v>19.27</v>
      </c>
      <c r="G4475" s="38" t="str">
        <f t="shared" si="1258"/>
        <v>-</v>
      </c>
      <c r="H4475" s="38">
        <f t="shared" si="1259"/>
        <v>19.27</v>
      </c>
      <c r="K4475" s="133">
        <v>43287.125</v>
      </c>
      <c r="L4475" s="9">
        <f t="shared" si="1242"/>
        <v>7</v>
      </c>
      <c r="M4475" s="9">
        <f t="shared" si="1243"/>
        <v>6</v>
      </c>
      <c r="N4475" s="9">
        <f t="shared" si="1244"/>
        <v>3</v>
      </c>
      <c r="O4475" s="31" t="str">
        <f t="shared" si="1245"/>
        <v/>
      </c>
      <c r="P4475" s="134">
        <v>20.75</v>
      </c>
      <c r="Q4475" s="31" t="str">
        <f t="shared" si="1246"/>
        <v>-</v>
      </c>
      <c r="R4475" s="31">
        <f t="shared" si="1247"/>
        <v>20.75</v>
      </c>
      <c r="U4475" s="133">
        <v>43652.125</v>
      </c>
      <c r="V4475" s="9">
        <f t="shared" si="1248"/>
        <v>7</v>
      </c>
      <c r="W4475" s="9">
        <f t="shared" si="1249"/>
        <v>6</v>
      </c>
      <c r="X4475" s="9">
        <f t="shared" si="1250"/>
        <v>3</v>
      </c>
      <c r="Y4475" s="31" t="str">
        <f t="shared" si="1251"/>
        <v>W</v>
      </c>
      <c r="Z4475" s="134">
        <v>18.23</v>
      </c>
      <c r="AA4475" s="31" t="str">
        <f t="shared" si="1252"/>
        <v>-</v>
      </c>
      <c r="AB4475" s="31">
        <f t="shared" si="1253"/>
        <v>18.23</v>
      </c>
    </row>
    <row r="4476" spans="1:28" x14ac:dyDescent="0.3">
      <c r="A4476" s="133">
        <v>42922.166666666664</v>
      </c>
      <c r="B4476" s="152">
        <f t="shared" si="1254"/>
        <v>7</v>
      </c>
      <c r="C4476" s="152">
        <f t="shared" si="1255"/>
        <v>6</v>
      </c>
      <c r="D4476" s="152">
        <f t="shared" si="1256"/>
        <v>4</v>
      </c>
      <c r="E4476" s="38" t="str">
        <f t="shared" si="1257"/>
        <v/>
      </c>
      <c r="F4476" s="134">
        <v>19.53</v>
      </c>
      <c r="G4476" s="38" t="str">
        <f t="shared" si="1258"/>
        <v>-</v>
      </c>
      <c r="H4476" s="38">
        <f t="shared" si="1259"/>
        <v>19.53</v>
      </c>
      <c r="K4476" s="133">
        <v>43287.166666666664</v>
      </c>
      <c r="L4476" s="9">
        <f t="shared" si="1242"/>
        <v>7</v>
      </c>
      <c r="M4476" s="9">
        <f t="shared" si="1243"/>
        <v>6</v>
      </c>
      <c r="N4476" s="9">
        <f t="shared" si="1244"/>
        <v>4</v>
      </c>
      <c r="O4476" s="31" t="str">
        <f t="shared" si="1245"/>
        <v/>
      </c>
      <c r="P4476" s="134">
        <v>20.59</v>
      </c>
      <c r="Q4476" s="31" t="str">
        <f t="shared" si="1246"/>
        <v>-</v>
      </c>
      <c r="R4476" s="31">
        <f t="shared" si="1247"/>
        <v>20.59</v>
      </c>
      <c r="U4476" s="133">
        <v>43652.166666666664</v>
      </c>
      <c r="V4476" s="9">
        <f t="shared" si="1248"/>
        <v>7</v>
      </c>
      <c r="W4476" s="9">
        <f t="shared" si="1249"/>
        <v>6</v>
      </c>
      <c r="X4476" s="9">
        <f t="shared" si="1250"/>
        <v>4</v>
      </c>
      <c r="Y4476" s="31" t="str">
        <f t="shared" si="1251"/>
        <v>W</v>
      </c>
      <c r="Z4476" s="134">
        <v>17.690000000000001</v>
      </c>
      <c r="AA4476" s="31" t="str">
        <f t="shared" si="1252"/>
        <v>-</v>
      </c>
      <c r="AB4476" s="31">
        <f t="shared" si="1253"/>
        <v>17.690000000000001</v>
      </c>
    </row>
    <row r="4477" spans="1:28" x14ac:dyDescent="0.3">
      <c r="A4477" s="133">
        <v>42922.208333333336</v>
      </c>
      <c r="B4477" s="152">
        <f t="shared" si="1254"/>
        <v>7</v>
      </c>
      <c r="C4477" s="152">
        <f t="shared" si="1255"/>
        <v>6</v>
      </c>
      <c r="D4477" s="152">
        <f t="shared" si="1256"/>
        <v>5</v>
      </c>
      <c r="E4477" s="38" t="str">
        <f t="shared" si="1257"/>
        <v/>
      </c>
      <c r="F4477" s="134">
        <v>20.41</v>
      </c>
      <c r="G4477" s="38" t="str">
        <f t="shared" si="1258"/>
        <v>-</v>
      </c>
      <c r="H4477" s="38">
        <f t="shared" si="1259"/>
        <v>20.41</v>
      </c>
      <c r="K4477" s="133">
        <v>43287.208333333336</v>
      </c>
      <c r="L4477" s="9">
        <f t="shared" si="1242"/>
        <v>7</v>
      </c>
      <c r="M4477" s="9">
        <f t="shared" si="1243"/>
        <v>6</v>
      </c>
      <c r="N4477" s="9">
        <f t="shared" si="1244"/>
        <v>5</v>
      </c>
      <c r="O4477" s="31" t="str">
        <f t="shared" si="1245"/>
        <v/>
      </c>
      <c r="P4477" s="134">
        <v>21.31</v>
      </c>
      <c r="Q4477" s="31" t="str">
        <f t="shared" si="1246"/>
        <v>-</v>
      </c>
      <c r="R4477" s="31">
        <f t="shared" si="1247"/>
        <v>21.31</v>
      </c>
      <c r="U4477" s="133">
        <v>43652.208333333336</v>
      </c>
      <c r="V4477" s="9">
        <f t="shared" si="1248"/>
        <v>7</v>
      </c>
      <c r="W4477" s="9">
        <f t="shared" si="1249"/>
        <v>6</v>
      </c>
      <c r="X4477" s="9">
        <f t="shared" si="1250"/>
        <v>5</v>
      </c>
      <c r="Y4477" s="31" t="str">
        <f t="shared" si="1251"/>
        <v>W</v>
      </c>
      <c r="Z4477" s="134">
        <v>17.77</v>
      </c>
      <c r="AA4477" s="31" t="str">
        <f t="shared" si="1252"/>
        <v>-</v>
      </c>
      <c r="AB4477" s="31">
        <f t="shared" si="1253"/>
        <v>17.77</v>
      </c>
    </row>
    <row r="4478" spans="1:28" x14ac:dyDescent="0.3">
      <c r="A4478" s="133">
        <v>42922.25</v>
      </c>
      <c r="B4478" s="152">
        <f t="shared" si="1254"/>
        <v>7</v>
      </c>
      <c r="C4478" s="152">
        <f t="shared" si="1255"/>
        <v>6</v>
      </c>
      <c r="D4478" s="152">
        <f t="shared" si="1256"/>
        <v>6</v>
      </c>
      <c r="E4478" s="38" t="str">
        <f t="shared" si="1257"/>
        <v/>
      </c>
      <c r="F4478" s="134">
        <v>22.13</v>
      </c>
      <c r="G4478" s="38" t="str">
        <f t="shared" si="1258"/>
        <v>-</v>
      </c>
      <c r="H4478" s="38">
        <f t="shared" si="1259"/>
        <v>22.13</v>
      </c>
      <c r="K4478" s="133">
        <v>43287.25</v>
      </c>
      <c r="L4478" s="9">
        <f t="shared" si="1242"/>
        <v>7</v>
      </c>
      <c r="M4478" s="9">
        <f t="shared" si="1243"/>
        <v>6</v>
      </c>
      <c r="N4478" s="9">
        <f t="shared" si="1244"/>
        <v>6</v>
      </c>
      <c r="O4478" s="31" t="str">
        <f t="shared" si="1245"/>
        <v/>
      </c>
      <c r="P4478" s="134">
        <v>23.24</v>
      </c>
      <c r="Q4478" s="31" t="str">
        <f t="shared" si="1246"/>
        <v>-</v>
      </c>
      <c r="R4478" s="31">
        <f t="shared" si="1247"/>
        <v>23.24</v>
      </c>
      <c r="U4478" s="133">
        <v>43652.25</v>
      </c>
      <c r="V4478" s="9">
        <f t="shared" si="1248"/>
        <v>7</v>
      </c>
      <c r="W4478" s="9">
        <f t="shared" si="1249"/>
        <v>6</v>
      </c>
      <c r="X4478" s="9">
        <f t="shared" si="1250"/>
        <v>6</v>
      </c>
      <c r="Y4478" s="31" t="str">
        <f t="shared" si="1251"/>
        <v>W</v>
      </c>
      <c r="Z4478" s="134">
        <v>18.010000000000002</v>
      </c>
      <c r="AA4478" s="31" t="str">
        <f t="shared" si="1252"/>
        <v>-</v>
      </c>
      <c r="AB4478" s="31">
        <f t="shared" si="1253"/>
        <v>18.010000000000002</v>
      </c>
    </row>
    <row r="4479" spans="1:28" x14ac:dyDescent="0.3">
      <c r="A4479" s="133">
        <v>42922.291666666664</v>
      </c>
      <c r="B4479" s="152">
        <f t="shared" si="1254"/>
        <v>7</v>
      </c>
      <c r="C4479" s="152">
        <f t="shared" si="1255"/>
        <v>6</v>
      </c>
      <c r="D4479" s="152">
        <f t="shared" si="1256"/>
        <v>7</v>
      </c>
      <c r="E4479" s="38" t="str">
        <f t="shared" si="1257"/>
        <v/>
      </c>
      <c r="F4479" s="134">
        <v>23</v>
      </c>
      <c r="G4479" s="38" t="str">
        <f t="shared" si="1258"/>
        <v>-</v>
      </c>
      <c r="H4479" s="38">
        <f t="shared" si="1259"/>
        <v>23</v>
      </c>
      <c r="K4479" s="133">
        <v>43287.291666666664</v>
      </c>
      <c r="L4479" s="9">
        <f t="shared" si="1242"/>
        <v>7</v>
      </c>
      <c r="M4479" s="9">
        <f t="shared" si="1243"/>
        <v>6</v>
      </c>
      <c r="N4479" s="9">
        <f t="shared" si="1244"/>
        <v>7</v>
      </c>
      <c r="O4479" s="31" t="str">
        <f t="shared" si="1245"/>
        <v/>
      </c>
      <c r="P4479" s="134">
        <v>25.03</v>
      </c>
      <c r="Q4479" s="31" t="str">
        <f t="shared" si="1246"/>
        <v>-</v>
      </c>
      <c r="R4479" s="31">
        <f t="shared" si="1247"/>
        <v>25.03</v>
      </c>
      <c r="U4479" s="133">
        <v>43652.291666666664</v>
      </c>
      <c r="V4479" s="9">
        <f t="shared" si="1248"/>
        <v>7</v>
      </c>
      <c r="W4479" s="9">
        <f t="shared" si="1249"/>
        <v>6</v>
      </c>
      <c r="X4479" s="9">
        <f t="shared" si="1250"/>
        <v>7</v>
      </c>
      <c r="Y4479" s="31" t="str">
        <f t="shared" si="1251"/>
        <v>W</v>
      </c>
      <c r="Z4479" s="134">
        <v>19.329999999999998</v>
      </c>
      <c r="AA4479" s="31" t="str">
        <f t="shared" si="1252"/>
        <v>-</v>
      </c>
      <c r="AB4479" s="31">
        <f t="shared" si="1253"/>
        <v>19.329999999999998</v>
      </c>
    </row>
    <row r="4480" spans="1:28" x14ac:dyDescent="0.3">
      <c r="A4480" s="133">
        <v>42922.333333333336</v>
      </c>
      <c r="B4480" s="152">
        <f t="shared" si="1254"/>
        <v>7</v>
      </c>
      <c r="C4480" s="152">
        <f t="shared" si="1255"/>
        <v>6</v>
      </c>
      <c r="D4480" s="152">
        <f t="shared" si="1256"/>
        <v>8</v>
      </c>
      <c r="E4480" s="38" t="str">
        <f t="shared" si="1257"/>
        <v/>
      </c>
      <c r="F4480" s="134">
        <v>24.5</v>
      </c>
      <c r="G4480" s="38">
        <f t="shared" si="1258"/>
        <v>24.5</v>
      </c>
      <c r="H4480" s="38" t="str">
        <f t="shared" si="1259"/>
        <v>-</v>
      </c>
      <c r="K4480" s="133">
        <v>43287.333333333336</v>
      </c>
      <c r="L4480" s="9">
        <f t="shared" si="1242"/>
        <v>7</v>
      </c>
      <c r="M4480" s="9">
        <f t="shared" si="1243"/>
        <v>6</v>
      </c>
      <c r="N4480" s="9">
        <f t="shared" si="1244"/>
        <v>8</v>
      </c>
      <c r="O4480" s="31" t="str">
        <f t="shared" si="1245"/>
        <v/>
      </c>
      <c r="P4480" s="134">
        <v>27.13</v>
      </c>
      <c r="Q4480" s="31">
        <f t="shared" si="1246"/>
        <v>27.13</v>
      </c>
      <c r="R4480" s="31" t="str">
        <f t="shared" si="1247"/>
        <v>-</v>
      </c>
      <c r="U4480" s="133">
        <v>43652.333333333336</v>
      </c>
      <c r="V4480" s="9">
        <f t="shared" si="1248"/>
        <v>7</v>
      </c>
      <c r="W4480" s="9">
        <f t="shared" si="1249"/>
        <v>6</v>
      </c>
      <c r="X4480" s="9">
        <f t="shared" si="1250"/>
        <v>8</v>
      </c>
      <c r="Y4480" s="31" t="str">
        <f t="shared" si="1251"/>
        <v>W</v>
      </c>
      <c r="Z4480" s="134">
        <v>21.07</v>
      </c>
      <c r="AA4480" s="31" t="str">
        <f t="shared" si="1252"/>
        <v>-</v>
      </c>
      <c r="AB4480" s="31">
        <f t="shared" si="1253"/>
        <v>21.07</v>
      </c>
    </row>
    <row r="4481" spans="1:28" x14ac:dyDescent="0.3">
      <c r="A4481" s="133">
        <v>42922.375</v>
      </c>
      <c r="B4481" s="152">
        <f t="shared" si="1254"/>
        <v>7</v>
      </c>
      <c r="C4481" s="152">
        <f t="shared" si="1255"/>
        <v>6</v>
      </c>
      <c r="D4481" s="152">
        <f t="shared" si="1256"/>
        <v>9</v>
      </c>
      <c r="E4481" s="38" t="str">
        <f t="shared" si="1257"/>
        <v/>
      </c>
      <c r="F4481" s="134">
        <v>26.2</v>
      </c>
      <c r="G4481" s="38">
        <f t="shared" si="1258"/>
        <v>26.2</v>
      </c>
      <c r="H4481" s="38" t="str">
        <f t="shared" si="1259"/>
        <v>-</v>
      </c>
      <c r="K4481" s="133">
        <v>43287.375</v>
      </c>
      <c r="L4481" s="9">
        <f t="shared" si="1242"/>
        <v>7</v>
      </c>
      <c r="M4481" s="9">
        <f t="shared" si="1243"/>
        <v>6</v>
      </c>
      <c r="N4481" s="9">
        <f t="shared" si="1244"/>
        <v>9</v>
      </c>
      <c r="O4481" s="31" t="str">
        <f t="shared" si="1245"/>
        <v/>
      </c>
      <c r="P4481" s="134">
        <v>31.53</v>
      </c>
      <c r="Q4481" s="31">
        <f t="shared" si="1246"/>
        <v>31.53</v>
      </c>
      <c r="R4481" s="31" t="str">
        <f t="shared" si="1247"/>
        <v>-</v>
      </c>
      <c r="U4481" s="133">
        <v>43652.375</v>
      </c>
      <c r="V4481" s="9">
        <f t="shared" si="1248"/>
        <v>7</v>
      </c>
      <c r="W4481" s="9">
        <f t="shared" si="1249"/>
        <v>6</v>
      </c>
      <c r="X4481" s="9">
        <f t="shared" si="1250"/>
        <v>9</v>
      </c>
      <c r="Y4481" s="31" t="str">
        <f t="shared" si="1251"/>
        <v>W</v>
      </c>
      <c r="Z4481" s="134">
        <v>23.04</v>
      </c>
      <c r="AA4481" s="31" t="str">
        <f t="shared" si="1252"/>
        <v>-</v>
      </c>
      <c r="AB4481" s="31">
        <f t="shared" si="1253"/>
        <v>23.04</v>
      </c>
    </row>
    <row r="4482" spans="1:28" x14ac:dyDescent="0.3">
      <c r="A4482" s="133">
        <v>42922.416666666664</v>
      </c>
      <c r="B4482" s="152">
        <f t="shared" si="1254"/>
        <v>7</v>
      </c>
      <c r="C4482" s="152">
        <f t="shared" si="1255"/>
        <v>6</v>
      </c>
      <c r="D4482" s="152">
        <f t="shared" si="1256"/>
        <v>10</v>
      </c>
      <c r="E4482" s="38" t="str">
        <f t="shared" si="1257"/>
        <v/>
      </c>
      <c r="F4482" s="134">
        <v>30.43</v>
      </c>
      <c r="G4482" s="38">
        <f t="shared" si="1258"/>
        <v>30.43</v>
      </c>
      <c r="H4482" s="38" t="str">
        <f t="shared" si="1259"/>
        <v>-</v>
      </c>
      <c r="K4482" s="133">
        <v>43287.416666666664</v>
      </c>
      <c r="L4482" s="9">
        <f t="shared" si="1242"/>
        <v>7</v>
      </c>
      <c r="M4482" s="9">
        <f t="shared" si="1243"/>
        <v>6</v>
      </c>
      <c r="N4482" s="9">
        <f t="shared" si="1244"/>
        <v>10</v>
      </c>
      <c r="O4482" s="31" t="str">
        <f t="shared" si="1245"/>
        <v/>
      </c>
      <c r="P4482" s="134">
        <v>37.53</v>
      </c>
      <c r="Q4482" s="31">
        <f t="shared" si="1246"/>
        <v>37.53</v>
      </c>
      <c r="R4482" s="31" t="str">
        <f t="shared" si="1247"/>
        <v>-</v>
      </c>
      <c r="U4482" s="133">
        <v>43652.416666666664</v>
      </c>
      <c r="V4482" s="9">
        <f t="shared" si="1248"/>
        <v>7</v>
      </c>
      <c r="W4482" s="9">
        <f t="shared" si="1249"/>
        <v>6</v>
      </c>
      <c r="X4482" s="9">
        <f t="shared" si="1250"/>
        <v>10</v>
      </c>
      <c r="Y4482" s="31" t="str">
        <f t="shared" si="1251"/>
        <v>W</v>
      </c>
      <c r="Z4482" s="134">
        <v>26.03</v>
      </c>
      <c r="AA4482" s="31" t="str">
        <f t="shared" si="1252"/>
        <v>-</v>
      </c>
      <c r="AB4482" s="31">
        <f t="shared" si="1253"/>
        <v>26.03</v>
      </c>
    </row>
    <row r="4483" spans="1:28" x14ac:dyDescent="0.3">
      <c r="A4483" s="133">
        <v>42922.458333333336</v>
      </c>
      <c r="B4483" s="152">
        <f t="shared" si="1254"/>
        <v>7</v>
      </c>
      <c r="C4483" s="152">
        <f t="shared" si="1255"/>
        <v>6</v>
      </c>
      <c r="D4483" s="152">
        <f t="shared" si="1256"/>
        <v>11</v>
      </c>
      <c r="E4483" s="38" t="str">
        <f t="shared" si="1257"/>
        <v/>
      </c>
      <c r="F4483" s="134">
        <v>35.4</v>
      </c>
      <c r="G4483" s="38">
        <f t="shared" si="1258"/>
        <v>35.4</v>
      </c>
      <c r="H4483" s="38" t="str">
        <f t="shared" si="1259"/>
        <v>-</v>
      </c>
      <c r="K4483" s="133">
        <v>43287.458333333336</v>
      </c>
      <c r="L4483" s="9">
        <f t="shared" si="1242"/>
        <v>7</v>
      </c>
      <c r="M4483" s="9">
        <f t="shared" si="1243"/>
        <v>6</v>
      </c>
      <c r="N4483" s="9">
        <f t="shared" si="1244"/>
        <v>11</v>
      </c>
      <c r="O4483" s="31" t="str">
        <f t="shared" si="1245"/>
        <v/>
      </c>
      <c r="P4483" s="134">
        <v>39.74</v>
      </c>
      <c r="Q4483" s="31">
        <f t="shared" si="1246"/>
        <v>39.74</v>
      </c>
      <c r="R4483" s="31" t="str">
        <f t="shared" si="1247"/>
        <v>-</v>
      </c>
      <c r="U4483" s="133">
        <v>43652.458333333336</v>
      </c>
      <c r="V4483" s="9">
        <f t="shared" si="1248"/>
        <v>7</v>
      </c>
      <c r="W4483" s="9">
        <f t="shared" si="1249"/>
        <v>6</v>
      </c>
      <c r="X4483" s="9">
        <f t="shared" si="1250"/>
        <v>11</v>
      </c>
      <c r="Y4483" s="31" t="str">
        <f t="shared" si="1251"/>
        <v>W</v>
      </c>
      <c r="Z4483" s="134">
        <v>33.159999999999997</v>
      </c>
      <c r="AA4483" s="31" t="str">
        <f t="shared" si="1252"/>
        <v>-</v>
      </c>
      <c r="AB4483" s="31">
        <f t="shared" si="1253"/>
        <v>33.159999999999997</v>
      </c>
    </row>
    <row r="4484" spans="1:28" x14ac:dyDescent="0.3">
      <c r="A4484" s="133">
        <v>42922.5</v>
      </c>
      <c r="B4484" s="152">
        <f t="shared" si="1254"/>
        <v>7</v>
      </c>
      <c r="C4484" s="152">
        <f t="shared" si="1255"/>
        <v>6</v>
      </c>
      <c r="D4484" s="152">
        <f t="shared" si="1256"/>
        <v>12</v>
      </c>
      <c r="E4484" s="38" t="str">
        <f t="shared" si="1257"/>
        <v/>
      </c>
      <c r="F4484" s="134">
        <v>36.83</v>
      </c>
      <c r="G4484" s="38">
        <f t="shared" si="1258"/>
        <v>36.83</v>
      </c>
      <c r="H4484" s="38" t="str">
        <f t="shared" si="1259"/>
        <v>-</v>
      </c>
      <c r="K4484" s="133">
        <v>43287.5</v>
      </c>
      <c r="L4484" s="9">
        <f t="shared" si="1242"/>
        <v>7</v>
      </c>
      <c r="M4484" s="9">
        <f t="shared" si="1243"/>
        <v>6</v>
      </c>
      <c r="N4484" s="9">
        <f t="shared" si="1244"/>
        <v>12</v>
      </c>
      <c r="O4484" s="31" t="str">
        <f t="shared" si="1245"/>
        <v/>
      </c>
      <c r="P4484" s="134">
        <v>41.71</v>
      </c>
      <c r="Q4484" s="31">
        <f t="shared" si="1246"/>
        <v>41.71</v>
      </c>
      <c r="R4484" s="31" t="str">
        <f t="shared" si="1247"/>
        <v>-</v>
      </c>
      <c r="U4484" s="133">
        <v>43652.5</v>
      </c>
      <c r="V4484" s="9">
        <f t="shared" si="1248"/>
        <v>7</v>
      </c>
      <c r="W4484" s="9">
        <f t="shared" si="1249"/>
        <v>6</v>
      </c>
      <c r="X4484" s="9">
        <f t="shared" si="1250"/>
        <v>12</v>
      </c>
      <c r="Y4484" s="31" t="str">
        <f t="shared" si="1251"/>
        <v>W</v>
      </c>
      <c r="Z4484" s="134">
        <v>36.159999999999997</v>
      </c>
      <c r="AA4484" s="31" t="str">
        <f t="shared" si="1252"/>
        <v>-</v>
      </c>
      <c r="AB4484" s="31">
        <f t="shared" si="1253"/>
        <v>36.159999999999997</v>
      </c>
    </row>
    <row r="4485" spans="1:28" x14ac:dyDescent="0.3">
      <c r="A4485" s="133">
        <v>42922.541666666664</v>
      </c>
      <c r="B4485" s="152">
        <f t="shared" si="1254"/>
        <v>7</v>
      </c>
      <c r="C4485" s="152">
        <f t="shared" si="1255"/>
        <v>6</v>
      </c>
      <c r="D4485" s="152">
        <f t="shared" si="1256"/>
        <v>13</v>
      </c>
      <c r="E4485" s="38" t="str">
        <f t="shared" si="1257"/>
        <v/>
      </c>
      <c r="F4485" s="134">
        <v>39.49</v>
      </c>
      <c r="G4485" s="38">
        <f t="shared" si="1258"/>
        <v>39.49</v>
      </c>
      <c r="H4485" s="38" t="str">
        <f t="shared" si="1259"/>
        <v>-</v>
      </c>
      <c r="K4485" s="133">
        <v>43287.541666666664</v>
      </c>
      <c r="L4485" s="9">
        <f t="shared" si="1242"/>
        <v>7</v>
      </c>
      <c r="M4485" s="9">
        <f t="shared" si="1243"/>
        <v>6</v>
      </c>
      <c r="N4485" s="9">
        <f t="shared" si="1244"/>
        <v>13</v>
      </c>
      <c r="O4485" s="31" t="str">
        <f t="shared" si="1245"/>
        <v/>
      </c>
      <c r="P4485" s="134">
        <v>43.26</v>
      </c>
      <c r="Q4485" s="31">
        <f t="shared" si="1246"/>
        <v>43.26</v>
      </c>
      <c r="R4485" s="31" t="str">
        <f t="shared" si="1247"/>
        <v>-</v>
      </c>
      <c r="U4485" s="133">
        <v>43652.541666666664</v>
      </c>
      <c r="V4485" s="9">
        <f t="shared" si="1248"/>
        <v>7</v>
      </c>
      <c r="W4485" s="9">
        <f t="shared" si="1249"/>
        <v>6</v>
      </c>
      <c r="X4485" s="9">
        <f t="shared" si="1250"/>
        <v>13</v>
      </c>
      <c r="Y4485" s="31" t="str">
        <f t="shared" si="1251"/>
        <v>W</v>
      </c>
      <c r="Z4485" s="134">
        <v>36.29</v>
      </c>
      <c r="AA4485" s="31" t="str">
        <f t="shared" si="1252"/>
        <v>-</v>
      </c>
      <c r="AB4485" s="31">
        <f t="shared" si="1253"/>
        <v>36.29</v>
      </c>
    </row>
    <row r="4486" spans="1:28" x14ac:dyDescent="0.3">
      <c r="A4486" s="133">
        <v>42922.583333333336</v>
      </c>
      <c r="B4486" s="152">
        <f t="shared" si="1254"/>
        <v>7</v>
      </c>
      <c r="C4486" s="152">
        <f t="shared" si="1255"/>
        <v>6</v>
      </c>
      <c r="D4486" s="152">
        <f t="shared" si="1256"/>
        <v>14</v>
      </c>
      <c r="E4486" s="38" t="str">
        <f t="shared" si="1257"/>
        <v/>
      </c>
      <c r="F4486" s="134">
        <v>41.88</v>
      </c>
      <c r="G4486" s="38">
        <f t="shared" si="1258"/>
        <v>41.88</v>
      </c>
      <c r="H4486" s="38" t="str">
        <f t="shared" si="1259"/>
        <v>-</v>
      </c>
      <c r="K4486" s="133">
        <v>43287.583333333336</v>
      </c>
      <c r="L4486" s="9">
        <f t="shared" si="1242"/>
        <v>7</v>
      </c>
      <c r="M4486" s="9">
        <f t="shared" si="1243"/>
        <v>6</v>
      </c>
      <c r="N4486" s="9">
        <f t="shared" si="1244"/>
        <v>14</v>
      </c>
      <c r="O4486" s="31" t="str">
        <f t="shared" si="1245"/>
        <v/>
      </c>
      <c r="P4486" s="134">
        <v>43.41</v>
      </c>
      <c r="Q4486" s="31">
        <f t="shared" si="1246"/>
        <v>43.41</v>
      </c>
      <c r="R4486" s="31" t="str">
        <f t="shared" si="1247"/>
        <v>-</v>
      </c>
      <c r="U4486" s="133">
        <v>43652.583333333336</v>
      </c>
      <c r="V4486" s="9">
        <f t="shared" si="1248"/>
        <v>7</v>
      </c>
      <c r="W4486" s="9">
        <f t="shared" si="1249"/>
        <v>6</v>
      </c>
      <c r="X4486" s="9">
        <f t="shared" si="1250"/>
        <v>14</v>
      </c>
      <c r="Y4486" s="31" t="str">
        <f t="shared" si="1251"/>
        <v>W</v>
      </c>
      <c r="Z4486" s="134">
        <v>37.29</v>
      </c>
      <c r="AA4486" s="31" t="str">
        <f t="shared" si="1252"/>
        <v>-</v>
      </c>
      <c r="AB4486" s="31">
        <f t="shared" si="1253"/>
        <v>37.29</v>
      </c>
    </row>
    <row r="4487" spans="1:28" x14ac:dyDescent="0.3">
      <c r="A4487" s="133">
        <v>42922.625</v>
      </c>
      <c r="B4487" s="152">
        <f t="shared" si="1254"/>
        <v>7</v>
      </c>
      <c r="C4487" s="152">
        <f t="shared" si="1255"/>
        <v>6</v>
      </c>
      <c r="D4487" s="152">
        <f t="shared" si="1256"/>
        <v>15</v>
      </c>
      <c r="E4487" s="38" t="str">
        <f t="shared" si="1257"/>
        <v/>
      </c>
      <c r="F4487" s="134">
        <v>43.38</v>
      </c>
      <c r="G4487" s="38">
        <f t="shared" si="1258"/>
        <v>43.38</v>
      </c>
      <c r="H4487" s="38" t="str">
        <f t="shared" si="1259"/>
        <v>-</v>
      </c>
      <c r="K4487" s="133">
        <v>43287.625</v>
      </c>
      <c r="L4487" s="9">
        <f t="shared" si="1242"/>
        <v>7</v>
      </c>
      <c r="M4487" s="9">
        <f t="shared" si="1243"/>
        <v>6</v>
      </c>
      <c r="N4487" s="9">
        <f t="shared" si="1244"/>
        <v>15</v>
      </c>
      <c r="O4487" s="31" t="str">
        <f t="shared" si="1245"/>
        <v/>
      </c>
      <c r="P4487" s="134">
        <v>42.39</v>
      </c>
      <c r="Q4487" s="31">
        <f t="shared" si="1246"/>
        <v>42.39</v>
      </c>
      <c r="R4487" s="31" t="str">
        <f t="shared" si="1247"/>
        <v>-</v>
      </c>
      <c r="U4487" s="133">
        <v>43652.625</v>
      </c>
      <c r="V4487" s="9">
        <f t="shared" si="1248"/>
        <v>7</v>
      </c>
      <c r="W4487" s="9">
        <f t="shared" si="1249"/>
        <v>6</v>
      </c>
      <c r="X4487" s="9">
        <f t="shared" si="1250"/>
        <v>15</v>
      </c>
      <c r="Y4487" s="31" t="str">
        <f t="shared" si="1251"/>
        <v>W</v>
      </c>
      <c r="Z4487" s="134">
        <v>37.97</v>
      </c>
      <c r="AA4487" s="31" t="str">
        <f t="shared" si="1252"/>
        <v>-</v>
      </c>
      <c r="AB4487" s="31">
        <f t="shared" si="1253"/>
        <v>37.97</v>
      </c>
    </row>
    <row r="4488" spans="1:28" x14ac:dyDescent="0.3">
      <c r="A4488" s="133">
        <v>42922.666666666664</v>
      </c>
      <c r="B4488" s="152">
        <f t="shared" si="1254"/>
        <v>7</v>
      </c>
      <c r="C4488" s="152">
        <f t="shared" si="1255"/>
        <v>6</v>
      </c>
      <c r="D4488" s="152">
        <f t="shared" si="1256"/>
        <v>16</v>
      </c>
      <c r="E4488" s="38" t="str">
        <f t="shared" si="1257"/>
        <v/>
      </c>
      <c r="F4488" s="134">
        <v>44.41</v>
      </c>
      <c r="G4488" s="38">
        <f t="shared" si="1258"/>
        <v>44.41</v>
      </c>
      <c r="H4488" s="38" t="str">
        <f t="shared" si="1259"/>
        <v>-</v>
      </c>
      <c r="K4488" s="133">
        <v>43287.666666666664</v>
      </c>
      <c r="L4488" s="9">
        <f t="shared" si="1242"/>
        <v>7</v>
      </c>
      <c r="M4488" s="9">
        <f t="shared" si="1243"/>
        <v>6</v>
      </c>
      <c r="N4488" s="9">
        <f t="shared" si="1244"/>
        <v>16</v>
      </c>
      <c r="O4488" s="31" t="str">
        <f t="shared" si="1245"/>
        <v/>
      </c>
      <c r="P4488" s="134">
        <v>40.270000000000003</v>
      </c>
      <c r="Q4488" s="31">
        <f t="shared" si="1246"/>
        <v>40.270000000000003</v>
      </c>
      <c r="R4488" s="31" t="str">
        <f t="shared" si="1247"/>
        <v>-</v>
      </c>
      <c r="U4488" s="133">
        <v>43652.666666666664</v>
      </c>
      <c r="V4488" s="9">
        <f t="shared" si="1248"/>
        <v>7</v>
      </c>
      <c r="W4488" s="9">
        <f t="shared" si="1249"/>
        <v>6</v>
      </c>
      <c r="X4488" s="9">
        <f t="shared" si="1250"/>
        <v>16</v>
      </c>
      <c r="Y4488" s="31" t="str">
        <f t="shared" si="1251"/>
        <v>W</v>
      </c>
      <c r="Z4488" s="134">
        <v>39.83</v>
      </c>
      <c r="AA4488" s="31" t="str">
        <f t="shared" si="1252"/>
        <v>-</v>
      </c>
      <c r="AB4488" s="31">
        <f t="shared" si="1253"/>
        <v>39.83</v>
      </c>
    </row>
    <row r="4489" spans="1:28" x14ac:dyDescent="0.3">
      <c r="A4489" s="133">
        <v>42922.708333333336</v>
      </c>
      <c r="B4489" s="152">
        <f t="shared" si="1254"/>
        <v>7</v>
      </c>
      <c r="C4489" s="152">
        <f t="shared" si="1255"/>
        <v>6</v>
      </c>
      <c r="D4489" s="152">
        <f t="shared" si="1256"/>
        <v>17</v>
      </c>
      <c r="E4489" s="38" t="str">
        <f t="shared" si="1257"/>
        <v/>
      </c>
      <c r="F4489" s="134">
        <v>44.24</v>
      </c>
      <c r="G4489" s="38" t="str">
        <f t="shared" si="1258"/>
        <v>-</v>
      </c>
      <c r="H4489" s="38">
        <f t="shared" si="1259"/>
        <v>44.24</v>
      </c>
      <c r="K4489" s="133">
        <v>43287.708333333336</v>
      </c>
      <c r="L4489" s="9">
        <f t="shared" ref="L4489:L4552" si="1260">MONTH(K4489)</f>
        <v>7</v>
      </c>
      <c r="M4489" s="9">
        <f t="shared" ref="M4489:M4552" si="1261">DAY(K4489)</f>
        <v>6</v>
      </c>
      <c r="N4489" s="9">
        <f t="shared" ref="N4489:N4552" si="1262">HOUR(K4489)</f>
        <v>17</v>
      </c>
      <c r="O4489" s="31" t="str">
        <f t="shared" ref="O4489:O4552" si="1263">IF(WEEKDAY(K4489,2)&gt;5,"W","")</f>
        <v/>
      </c>
      <c r="P4489" s="134">
        <v>38.020000000000003</v>
      </c>
      <c r="Q4489" s="31" t="str">
        <f t="shared" ref="Q4489:Q4552" si="1264">IF(AND($L4489&gt;=$L$5,$L4489&lt;=$M$5),IF($O4489&lt;&gt;"W",IF(AND($N4489&gt;=$N$5,$N4489&lt;$P$5),$P4489,"-"),"-"),"-")</f>
        <v>-</v>
      </c>
      <c r="R4489" s="31">
        <f t="shared" ref="R4489:R4552" si="1265">IF(Q4489="-",P4489,"-")</f>
        <v>38.020000000000003</v>
      </c>
      <c r="U4489" s="133">
        <v>43652.708333333336</v>
      </c>
      <c r="V4489" s="9">
        <f t="shared" ref="V4489:V4552" si="1266">MONTH(U4489)</f>
        <v>7</v>
      </c>
      <c r="W4489" s="9">
        <f t="shared" ref="W4489:W4552" si="1267">DAY(U4489)</f>
        <v>6</v>
      </c>
      <c r="X4489" s="9">
        <f t="shared" ref="X4489:X4552" si="1268">HOUR(U4489)</f>
        <v>17</v>
      </c>
      <c r="Y4489" s="31" t="str">
        <f t="shared" ref="Y4489:Y4552" si="1269">IF(WEEKDAY(U4489,2)&gt;5,"W","")</f>
        <v>W</v>
      </c>
      <c r="Z4489" s="134">
        <v>37.76</v>
      </c>
      <c r="AA4489" s="31" t="str">
        <f t="shared" ref="AA4489:AA4552" si="1270">IF(AND($V4489&gt;=$V$5,$V4489&lt;=$W$5),IF($Y4489&lt;&gt;"W",IF(AND($X4489&gt;=$X$5,$X4489&lt;$Z$5),$Z4489,"-"),"-"),"-")</f>
        <v>-</v>
      </c>
      <c r="AB4489" s="31">
        <f t="shared" ref="AB4489:AB4552" si="1271">IF(AA4489="-",Z4489,"-")</f>
        <v>37.76</v>
      </c>
    </row>
    <row r="4490" spans="1:28" x14ac:dyDescent="0.3">
      <c r="A4490" s="133">
        <v>42922.75</v>
      </c>
      <c r="B4490" s="152">
        <f t="shared" ref="B4490:B4553" si="1272">MONTH(A4490)</f>
        <v>7</v>
      </c>
      <c r="C4490" s="152">
        <f t="shared" ref="C4490:C4553" si="1273">DAY(A4490)</f>
        <v>6</v>
      </c>
      <c r="D4490" s="152">
        <f t="shared" ref="D4490:D4553" si="1274">HOUR(A4490)</f>
        <v>18</v>
      </c>
      <c r="E4490" s="38" t="str">
        <f t="shared" ref="E4490:E4553" si="1275">IF(WEEKDAY(A4490,2)&gt;5,"W","")</f>
        <v/>
      </c>
      <c r="F4490" s="134">
        <v>37.799999999999997</v>
      </c>
      <c r="G4490" s="38" t="str">
        <f t="shared" ref="G4490:G4553" si="1276">IF(AND($B4490&gt;=$B$5,$B4490&lt;=$C$5),IF($E4490&lt;&gt;"W",IF(AND($D4490&gt;=$D$5,$D4490&lt;$F$5),$F4490,"-"),"-"),"-")</f>
        <v>-</v>
      </c>
      <c r="H4490" s="38">
        <f t="shared" ref="H4490:H4553" si="1277">IF(G4490="-",F4490,"-")</f>
        <v>37.799999999999997</v>
      </c>
      <c r="K4490" s="133">
        <v>43287.75</v>
      </c>
      <c r="L4490" s="9">
        <f t="shared" si="1260"/>
        <v>7</v>
      </c>
      <c r="M4490" s="9">
        <f t="shared" si="1261"/>
        <v>6</v>
      </c>
      <c r="N4490" s="9">
        <f t="shared" si="1262"/>
        <v>18</v>
      </c>
      <c r="O4490" s="31" t="str">
        <f t="shared" si="1263"/>
        <v/>
      </c>
      <c r="P4490" s="134">
        <v>32.9</v>
      </c>
      <c r="Q4490" s="31" t="str">
        <f t="shared" si="1264"/>
        <v>-</v>
      </c>
      <c r="R4490" s="31">
        <f t="shared" si="1265"/>
        <v>32.9</v>
      </c>
      <c r="U4490" s="133">
        <v>43652.75</v>
      </c>
      <c r="V4490" s="9">
        <f t="shared" si="1266"/>
        <v>7</v>
      </c>
      <c r="W4490" s="9">
        <f t="shared" si="1267"/>
        <v>6</v>
      </c>
      <c r="X4490" s="9">
        <f t="shared" si="1268"/>
        <v>18</v>
      </c>
      <c r="Y4490" s="31" t="str">
        <f t="shared" si="1269"/>
        <v>W</v>
      </c>
      <c r="Z4490" s="134">
        <v>33.15</v>
      </c>
      <c r="AA4490" s="31" t="str">
        <f t="shared" si="1270"/>
        <v>-</v>
      </c>
      <c r="AB4490" s="31">
        <f t="shared" si="1271"/>
        <v>33.15</v>
      </c>
    </row>
    <row r="4491" spans="1:28" x14ac:dyDescent="0.3">
      <c r="A4491" s="133">
        <v>42922.791666666664</v>
      </c>
      <c r="B4491" s="152">
        <f t="shared" si="1272"/>
        <v>7</v>
      </c>
      <c r="C4491" s="152">
        <f t="shared" si="1273"/>
        <v>6</v>
      </c>
      <c r="D4491" s="152">
        <f t="shared" si="1274"/>
        <v>19</v>
      </c>
      <c r="E4491" s="38" t="str">
        <f t="shared" si="1275"/>
        <v/>
      </c>
      <c r="F4491" s="134">
        <v>34.880000000000003</v>
      </c>
      <c r="G4491" s="38" t="str">
        <f t="shared" si="1276"/>
        <v>-</v>
      </c>
      <c r="H4491" s="38">
        <f t="shared" si="1277"/>
        <v>34.880000000000003</v>
      </c>
      <c r="K4491" s="133">
        <v>43287.791666666664</v>
      </c>
      <c r="L4491" s="9">
        <f t="shared" si="1260"/>
        <v>7</v>
      </c>
      <c r="M4491" s="9">
        <f t="shared" si="1261"/>
        <v>6</v>
      </c>
      <c r="N4491" s="9">
        <f t="shared" si="1262"/>
        <v>19</v>
      </c>
      <c r="O4491" s="31" t="str">
        <f t="shared" si="1263"/>
        <v/>
      </c>
      <c r="P4491" s="134">
        <v>28.7</v>
      </c>
      <c r="Q4491" s="31" t="str">
        <f t="shared" si="1264"/>
        <v>-</v>
      </c>
      <c r="R4491" s="31">
        <f t="shared" si="1265"/>
        <v>28.7</v>
      </c>
      <c r="U4491" s="133">
        <v>43652.791666666664</v>
      </c>
      <c r="V4491" s="9">
        <f t="shared" si="1266"/>
        <v>7</v>
      </c>
      <c r="W4491" s="9">
        <f t="shared" si="1267"/>
        <v>6</v>
      </c>
      <c r="X4491" s="9">
        <f t="shared" si="1268"/>
        <v>19</v>
      </c>
      <c r="Y4491" s="31" t="str">
        <f t="shared" si="1269"/>
        <v>W</v>
      </c>
      <c r="Z4491" s="134">
        <v>30.11</v>
      </c>
      <c r="AA4491" s="31" t="str">
        <f t="shared" si="1270"/>
        <v>-</v>
      </c>
      <c r="AB4491" s="31">
        <f t="shared" si="1271"/>
        <v>30.11</v>
      </c>
    </row>
    <row r="4492" spans="1:28" x14ac:dyDescent="0.3">
      <c r="A4492" s="133">
        <v>42922.833333333336</v>
      </c>
      <c r="B4492" s="152">
        <f t="shared" si="1272"/>
        <v>7</v>
      </c>
      <c r="C4492" s="152">
        <f t="shared" si="1273"/>
        <v>6</v>
      </c>
      <c r="D4492" s="152">
        <f t="shared" si="1274"/>
        <v>20</v>
      </c>
      <c r="E4492" s="38" t="str">
        <f t="shared" si="1275"/>
        <v/>
      </c>
      <c r="F4492" s="134">
        <v>33.44</v>
      </c>
      <c r="G4492" s="38" t="str">
        <f t="shared" si="1276"/>
        <v>-</v>
      </c>
      <c r="H4492" s="38">
        <f t="shared" si="1277"/>
        <v>33.44</v>
      </c>
      <c r="K4492" s="133">
        <v>43287.833333333336</v>
      </c>
      <c r="L4492" s="9">
        <f t="shared" si="1260"/>
        <v>7</v>
      </c>
      <c r="M4492" s="9">
        <f t="shared" si="1261"/>
        <v>6</v>
      </c>
      <c r="N4492" s="9">
        <f t="shared" si="1262"/>
        <v>20</v>
      </c>
      <c r="O4492" s="31" t="str">
        <f t="shared" si="1263"/>
        <v/>
      </c>
      <c r="P4492" s="134">
        <v>27.21</v>
      </c>
      <c r="Q4492" s="31" t="str">
        <f t="shared" si="1264"/>
        <v>-</v>
      </c>
      <c r="R4492" s="31">
        <f t="shared" si="1265"/>
        <v>27.21</v>
      </c>
      <c r="U4492" s="133">
        <v>43652.833333333336</v>
      </c>
      <c r="V4492" s="9">
        <f t="shared" si="1266"/>
        <v>7</v>
      </c>
      <c r="W4492" s="9">
        <f t="shared" si="1267"/>
        <v>6</v>
      </c>
      <c r="X4492" s="9">
        <f t="shared" si="1268"/>
        <v>20</v>
      </c>
      <c r="Y4492" s="31" t="str">
        <f t="shared" si="1269"/>
        <v>W</v>
      </c>
      <c r="Z4492" s="134">
        <v>29.42</v>
      </c>
      <c r="AA4492" s="31" t="str">
        <f t="shared" si="1270"/>
        <v>-</v>
      </c>
      <c r="AB4492" s="31">
        <f t="shared" si="1271"/>
        <v>29.42</v>
      </c>
    </row>
    <row r="4493" spans="1:28" x14ac:dyDescent="0.3">
      <c r="A4493" s="133">
        <v>42922.875</v>
      </c>
      <c r="B4493" s="152">
        <f t="shared" si="1272"/>
        <v>7</v>
      </c>
      <c r="C4493" s="152">
        <f t="shared" si="1273"/>
        <v>6</v>
      </c>
      <c r="D4493" s="152">
        <f t="shared" si="1274"/>
        <v>21</v>
      </c>
      <c r="E4493" s="38" t="str">
        <f t="shared" si="1275"/>
        <v/>
      </c>
      <c r="F4493" s="134">
        <v>31.37</v>
      </c>
      <c r="G4493" s="38" t="str">
        <f t="shared" si="1276"/>
        <v>-</v>
      </c>
      <c r="H4493" s="38">
        <f t="shared" si="1277"/>
        <v>31.37</v>
      </c>
      <c r="K4493" s="133">
        <v>43287.875</v>
      </c>
      <c r="L4493" s="9">
        <f t="shared" si="1260"/>
        <v>7</v>
      </c>
      <c r="M4493" s="9">
        <f t="shared" si="1261"/>
        <v>6</v>
      </c>
      <c r="N4493" s="9">
        <f t="shared" si="1262"/>
        <v>21</v>
      </c>
      <c r="O4493" s="31" t="str">
        <f t="shared" si="1263"/>
        <v/>
      </c>
      <c r="P4493" s="134">
        <v>25.5</v>
      </c>
      <c r="Q4493" s="31" t="str">
        <f t="shared" si="1264"/>
        <v>-</v>
      </c>
      <c r="R4493" s="31">
        <f t="shared" si="1265"/>
        <v>25.5</v>
      </c>
      <c r="U4493" s="133">
        <v>43652.875</v>
      </c>
      <c r="V4493" s="9">
        <f t="shared" si="1266"/>
        <v>7</v>
      </c>
      <c r="W4493" s="9">
        <f t="shared" si="1267"/>
        <v>6</v>
      </c>
      <c r="X4493" s="9">
        <f t="shared" si="1268"/>
        <v>21</v>
      </c>
      <c r="Y4493" s="31" t="str">
        <f t="shared" si="1269"/>
        <v>W</v>
      </c>
      <c r="Z4493" s="134">
        <v>26.36</v>
      </c>
      <c r="AA4493" s="31" t="str">
        <f t="shared" si="1270"/>
        <v>-</v>
      </c>
      <c r="AB4493" s="31">
        <f t="shared" si="1271"/>
        <v>26.36</v>
      </c>
    </row>
    <row r="4494" spans="1:28" x14ac:dyDescent="0.3">
      <c r="A4494" s="133">
        <v>42922.916666666664</v>
      </c>
      <c r="B4494" s="152">
        <f t="shared" si="1272"/>
        <v>7</v>
      </c>
      <c r="C4494" s="152">
        <f t="shared" si="1273"/>
        <v>6</v>
      </c>
      <c r="D4494" s="152">
        <f t="shared" si="1274"/>
        <v>22</v>
      </c>
      <c r="E4494" s="38" t="str">
        <f t="shared" si="1275"/>
        <v/>
      </c>
      <c r="F4494" s="134">
        <v>25.88</v>
      </c>
      <c r="G4494" s="38" t="str">
        <f t="shared" si="1276"/>
        <v>-</v>
      </c>
      <c r="H4494" s="38">
        <f t="shared" si="1277"/>
        <v>25.88</v>
      </c>
      <c r="K4494" s="133">
        <v>43287.916666666664</v>
      </c>
      <c r="L4494" s="9">
        <f t="shared" si="1260"/>
        <v>7</v>
      </c>
      <c r="M4494" s="9">
        <f t="shared" si="1261"/>
        <v>6</v>
      </c>
      <c r="N4494" s="9">
        <f t="shared" si="1262"/>
        <v>22</v>
      </c>
      <c r="O4494" s="31" t="str">
        <f t="shared" si="1263"/>
        <v/>
      </c>
      <c r="P4494" s="134">
        <v>23.21</v>
      </c>
      <c r="Q4494" s="31" t="str">
        <f t="shared" si="1264"/>
        <v>-</v>
      </c>
      <c r="R4494" s="31">
        <f t="shared" si="1265"/>
        <v>23.21</v>
      </c>
      <c r="U4494" s="133">
        <v>43652.916666666664</v>
      </c>
      <c r="V4494" s="9">
        <f t="shared" si="1266"/>
        <v>7</v>
      </c>
      <c r="W4494" s="9">
        <f t="shared" si="1267"/>
        <v>6</v>
      </c>
      <c r="X4494" s="9">
        <f t="shared" si="1268"/>
        <v>22</v>
      </c>
      <c r="Y4494" s="31" t="str">
        <f t="shared" si="1269"/>
        <v>W</v>
      </c>
      <c r="Z4494" s="134">
        <v>23.57</v>
      </c>
      <c r="AA4494" s="31" t="str">
        <f t="shared" si="1270"/>
        <v>-</v>
      </c>
      <c r="AB4494" s="31">
        <f t="shared" si="1271"/>
        <v>23.57</v>
      </c>
    </row>
    <row r="4495" spans="1:28" x14ac:dyDescent="0.3">
      <c r="A4495" s="133">
        <v>42922.958333333336</v>
      </c>
      <c r="B4495" s="152">
        <f t="shared" si="1272"/>
        <v>7</v>
      </c>
      <c r="C4495" s="152">
        <f t="shared" si="1273"/>
        <v>6</v>
      </c>
      <c r="D4495" s="152">
        <f t="shared" si="1274"/>
        <v>23</v>
      </c>
      <c r="E4495" s="38" t="str">
        <f t="shared" si="1275"/>
        <v/>
      </c>
      <c r="F4495" s="134">
        <v>24.1</v>
      </c>
      <c r="G4495" s="38" t="str">
        <f t="shared" si="1276"/>
        <v>-</v>
      </c>
      <c r="H4495" s="38">
        <f t="shared" si="1277"/>
        <v>24.1</v>
      </c>
      <c r="K4495" s="133">
        <v>43287.958333333336</v>
      </c>
      <c r="L4495" s="9">
        <f t="shared" si="1260"/>
        <v>7</v>
      </c>
      <c r="M4495" s="9">
        <f t="shared" si="1261"/>
        <v>6</v>
      </c>
      <c r="N4495" s="9">
        <f t="shared" si="1262"/>
        <v>23</v>
      </c>
      <c r="O4495" s="31" t="str">
        <f t="shared" si="1263"/>
        <v/>
      </c>
      <c r="P4495" s="134">
        <v>20.62</v>
      </c>
      <c r="Q4495" s="31" t="str">
        <f t="shared" si="1264"/>
        <v>-</v>
      </c>
      <c r="R4495" s="31">
        <f t="shared" si="1265"/>
        <v>20.62</v>
      </c>
      <c r="U4495" s="133">
        <v>43652.958333333336</v>
      </c>
      <c r="V4495" s="9">
        <f t="shared" si="1266"/>
        <v>7</v>
      </c>
      <c r="W4495" s="9">
        <f t="shared" si="1267"/>
        <v>6</v>
      </c>
      <c r="X4495" s="9">
        <f t="shared" si="1268"/>
        <v>23</v>
      </c>
      <c r="Y4495" s="31" t="str">
        <f t="shared" si="1269"/>
        <v>W</v>
      </c>
      <c r="Z4495" s="134">
        <v>21.34</v>
      </c>
      <c r="AA4495" s="31" t="str">
        <f t="shared" si="1270"/>
        <v>-</v>
      </c>
      <c r="AB4495" s="31">
        <f t="shared" si="1271"/>
        <v>21.34</v>
      </c>
    </row>
    <row r="4496" spans="1:28" x14ac:dyDescent="0.3">
      <c r="A4496" s="133">
        <v>42923</v>
      </c>
      <c r="B4496" s="152">
        <f t="shared" si="1272"/>
        <v>7</v>
      </c>
      <c r="C4496" s="152">
        <f t="shared" si="1273"/>
        <v>7</v>
      </c>
      <c r="D4496" s="152">
        <f t="shared" si="1274"/>
        <v>0</v>
      </c>
      <c r="E4496" s="38" t="str">
        <f t="shared" si="1275"/>
        <v/>
      </c>
      <c r="F4496" s="134">
        <v>22.08</v>
      </c>
      <c r="G4496" s="38" t="str">
        <f t="shared" si="1276"/>
        <v>-</v>
      </c>
      <c r="H4496" s="38">
        <f t="shared" si="1277"/>
        <v>22.08</v>
      </c>
      <c r="K4496" s="133">
        <v>43288</v>
      </c>
      <c r="L4496" s="9">
        <f t="shared" si="1260"/>
        <v>7</v>
      </c>
      <c r="M4496" s="9">
        <f t="shared" si="1261"/>
        <v>7</v>
      </c>
      <c r="N4496" s="9">
        <f t="shared" si="1262"/>
        <v>0</v>
      </c>
      <c r="O4496" s="31" t="str">
        <f t="shared" si="1263"/>
        <v>W</v>
      </c>
      <c r="P4496" s="134">
        <v>20.07</v>
      </c>
      <c r="Q4496" s="31" t="str">
        <f t="shared" si="1264"/>
        <v>-</v>
      </c>
      <c r="R4496" s="31">
        <f t="shared" si="1265"/>
        <v>20.07</v>
      </c>
      <c r="U4496" s="133">
        <v>43653</v>
      </c>
      <c r="V4496" s="9">
        <f t="shared" si="1266"/>
        <v>7</v>
      </c>
      <c r="W4496" s="9">
        <f t="shared" si="1267"/>
        <v>7</v>
      </c>
      <c r="X4496" s="9">
        <f t="shared" si="1268"/>
        <v>0</v>
      </c>
      <c r="Y4496" s="31" t="str">
        <f t="shared" si="1269"/>
        <v>W</v>
      </c>
      <c r="Z4496" s="134">
        <v>20.58</v>
      </c>
      <c r="AA4496" s="31" t="str">
        <f t="shared" si="1270"/>
        <v>-</v>
      </c>
      <c r="AB4496" s="31">
        <f t="shared" si="1271"/>
        <v>20.58</v>
      </c>
    </row>
    <row r="4497" spans="1:28" x14ac:dyDescent="0.3">
      <c r="A4497" s="133">
        <v>42923.041666666664</v>
      </c>
      <c r="B4497" s="152">
        <f t="shared" si="1272"/>
        <v>7</v>
      </c>
      <c r="C4497" s="152">
        <f t="shared" si="1273"/>
        <v>7</v>
      </c>
      <c r="D4497" s="152">
        <f t="shared" si="1274"/>
        <v>1</v>
      </c>
      <c r="E4497" s="38" t="str">
        <f t="shared" si="1275"/>
        <v/>
      </c>
      <c r="F4497" s="134">
        <v>20.74</v>
      </c>
      <c r="G4497" s="38" t="str">
        <f t="shared" si="1276"/>
        <v>-</v>
      </c>
      <c r="H4497" s="38">
        <f t="shared" si="1277"/>
        <v>20.74</v>
      </c>
      <c r="K4497" s="133">
        <v>43288.041666666664</v>
      </c>
      <c r="L4497" s="9">
        <f t="shared" si="1260"/>
        <v>7</v>
      </c>
      <c r="M4497" s="9">
        <f t="shared" si="1261"/>
        <v>7</v>
      </c>
      <c r="N4497" s="9">
        <f t="shared" si="1262"/>
        <v>1</v>
      </c>
      <c r="O4497" s="31" t="str">
        <f t="shared" si="1263"/>
        <v>W</v>
      </c>
      <c r="P4497" s="134">
        <v>19.54</v>
      </c>
      <c r="Q4497" s="31" t="str">
        <f t="shared" si="1264"/>
        <v>-</v>
      </c>
      <c r="R4497" s="31">
        <f t="shared" si="1265"/>
        <v>19.54</v>
      </c>
      <c r="U4497" s="133">
        <v>43653.041666666664</v>
      </c>
      <c r="V4497" s="9">
        <f t="shared" si="1266"/>
        <v>7</v>
      </c>
      <c r="W4497" s="9">
        <f t="shared" si="1267"/>
        <v>7</v>
      </c>
      <c r="X4497" s="9">
        <f t="shared" si="1268"/>
        <v>1</v>
      </c>
      <c r="Y4497" s="31" t="str">
        <f t="shared" si="1269"/>
        <v>W</v>
      </c>
      <c r="Z4497" s="134">
        <v>19.489999999999998</v>
      </c>
      <c r="AA4497" s="31" t="str">
        <f t="shared" si="1270"/>
        <v>-</v>
      </c>
      <c r="AB4497" s="31">
        <f t="shared" si="1271"/>
        <v>19.489999999999998</v>
      </c>
    </row>
    <row r="4498" spans="1:28" x14ac:dyDescent="0.3">
      <c r="A4498" s="133">
        <v>42923.083333333336</v>
      </c>
      <c r="B4498" s="152">
        <f t="shared" si="1272"/>
        <v>7</v>
      </c>
      <c r="C4498" s="152">
        <f t="shared" si="1273"/>
        <v>7</v>
      </c>
      <c r="D4498" s="152">
        <f t="shared" si="1274"/>
        <v>2</v>
      </c>
      <c r="E4498" s="38" t="str">
        <f t="shared" si="1275"/>
        <v/>
      </c>
      <c r="F4498" s="134">
        <v>19.87</v>
      </c>
      <c r="G4498" s="38" t="str">
        <f t="shared" si="1276"/>
        <v>-</v>
      </c>
      <c r="H4498" s="38">
        <f t="shared" si="1277"/>
        <v>19.87</v>
      </c>
      <c r="K4498" s="133">
        <v>43288.083333333336</v>
      </c>
      <c r="L4498" s="9">
        <f t="shared" si="1260"/>
        <v>7</v>
      </c>
      <c r="M4498" s="9">
        <f t="shared" si="1261"/>
        <v>7</v>
      </c>
      <c r="N4498" s="9">
        <f t="shared" si="1262"/>
        <v>2</v>
      </c>
      <c r="O4498" s="31" t="str">
        <f t="shared" si="1263"/>
        <v>W</v>
      </c>
      <c r="P4498" s="134">
        <v>18.97</v>
      </c>
      <c r="Q4498" s="31" t="str">
        <f t="shared" si="1264"/>
        <v>-</v>
      </c>
      <c r="R4498" s="31">
        <f t="shared" si="1265"/>
        <v>18.97</v>
      </c>
      <c r="U4498" s="133">
        <v>43653.083333333336</v>
      </c>
      <c r="V4498" s="9">
        <f t="shared" si="1266"/>
        <v>7</v>
      </c>
      <c r="W4498" s="9">
        <f t="shared" si="1267"/>
        <v>7</v>
      </c>
      <c r="X4498" s="9">
        <f t="shared" si="1268"/>
        <v>2</v>
      </c>
      <c r="Y4498" s="31" t="str">
        <f t="shared" si="1269"/>
        <v>W</v>
      </c>
      <c r="Z4498" s="134">
        <v>18.79</v>
      </c>
      <c r="AA4498" s="31" t="str">
        <f t="shared" si="1270"/>
        <v>-</v>
      </c>
      <c r="AB4498" s="31">
        <f t="shared" si="1271"/>
        <v>18.79</v>
      </c>
    </row>
    <row r="4499" spans="1:28" x14ac:dyDescent="0.3">
      <c r="A4499" s="133">
        <v>42923.125</v>
      </c>
      <c r="B4499" s="152">
        <f t="shared" si="1272"/>
        <v>7</v>
      </c>
      <c r="C4499" s="152">
        <f t="shared" si="1273"/>
        <v>7</v>
      </c>
      <c r="D4499" s="152">
        <f t="shared" si="1274"/>
        <v>3</v>
      </c>
      <c r="E4499" s="38" t="str">
        <f t="shared" si="1275"/>
        <v/>
      </c>
      <c r="F4499" s="134">
        <v>18.86</v>
      </c>
      <c r="G4499" s="38" t="str">
        <f t="shared" si="1276"/>
        <v>-</v>
      </c>
      <c r="H4499" s="38">
        <f t="shared" si="1277"/>
        <v>18.86</v>
      </c>
      <c r="K4499" s="133">
        <v>43288.125</v>
      </c>
      <c r="L4499" s="9">
        <f t="shared" si="1260"/>
        <v>7</v>
      </c>
      <c r="M4499" s="9">
        <f t="shared" si="1261"/>
        <v>7</v>
      </c>
      <c r="N4499" s="9">
        <f t="shared" si="1262"/>
        <v>3</v>
      </c>
      <c r="O4499" s="31" t="str">
        <f t="shared" si="1263"/>
        <v>W</v>
      </c>
      <c r="P4499" s="134">
        <v>18.22</v>
      </c>
      <c r="Q4499" s="31" t="str">
        <f t="shared" si="1264"/>
        <v>-</v>
      </c>
      <c r="R4499" s="31">
        <f t="shared" si="1265"/>
        <v>18.22</v>
      </c>
      <c r="U4499" s="133">
        <v>43653.125</v>
      </c>
      <c r="V4499" s="9">
        <f t="shared" si="1266"/>
        <v>7</v>
      </c>
      <c r="W4499" s="9">
        <f t="shared" si="1267"/>
        <v>7</v>
      </c>
      <c r="X4499" s="9">
        <f t="shared" si="1268"/>
        <v>3</v>
      </c>
      <c r="Y4499" s="31" t="str">
        <f t="shared" si="1269"/>
        <v>W</v>
      </c>
      <c r="Z4499" s="134">
        <v>17.600000000000001</v>
      </c>
      <c r="AA4499" s="31" t="str">
        <f t="shared" si="1270"/>
        <v>-</v>
      </c>
      <c r="AB4499" s="31">
        <f t="shared" si="1271"/>
        <v>17.600000000000001</v>
      </c>
    </row>
    <row r="4500" spans="1:28" x14ac:dyDescent="0.3">
      <c r="A4500" s="133">
        <v>42923.166666666664</v>
      </c>
      <c r="B4500" s="152">
        <f t="shared" si="1272"/>
        <v>7</v>
      </c>
      <c r="C4500" s="152">
        <f t="shared" si="1273"/>
        <v>7</v>
      </c>
      <c r="D4500" s="152">
        <f t="shared" si="1274"/>
        <v>4</v>
      </c>
      <c r="E4500" s="38" t="str">
        <f t="shared" si="1275"/>
        <v/>
      </c>
      <c r="F4500" s="134">
        <v>18.97</v>
      </c>
      <c r="G4500" s="38" t="str">
        <f t="shared" si="1276"/>
        <v>-</v>
      </c>
      <c r="H4500" s="38">
        <f t="shared" si="1277"/>
        <v>18.97</v>
      </c>
      <c r="K4500" s="133">
        <v>43288.166666666664</v>
      </c>
      <c r="L4500" s="9">
        <f t="shared" si="1260"/>
        <v>7</v>
      </c>
      <c r="M4500" s="9">
        <f t="shared" si="1261"/>
        <v>7</v>
      </c>
      <c r="N4500" s="9">
        <f t="shared" si="1262"/>
        <v>4</v>
      </c>
      <c r="O4500" s="31" t="str">
        <f t="shared" si="1263"/>
        <v>W</v>
      </c>
      <c r="P4500" s="134">
        <v>18.02</v>
      </c>
      <c r="Q4500" s="31" t="str">
        <f t="shared" si="1264"/>
        <v>-</v>
      </c>
      <c r="R4500" s="31">
        <f t="shared" si="1265"/>
        <v>18.02</v>
      </c>
      <c r="U4500" s="133">
        <v>43653.166666666664</v>
      </c>
      <c r="V4500" s="9">
        <f t="shared" si="1266"/>
        <v>7</v>
      </c>
      <c r="W4500" s="9">
        <f t="shared" si="1267"/>
        <v>7</v>
      </c>
      <c r="X4500" s="9">
        <f t="shared" si="1268"/>
        <v>4</v>
      </c>
      <c r="Y4500" s="31" t="str">
        <f t="shared" si="1269"/>
        <v>W</v>
      </c>
      <c r="Z4500" s="134">
        <v>16.579999999999998</v>
      </c>
      <c r="AA4500" s="31" t="str">
        <f t="shared" si="1270"/>
        <v>-</v>
      </c>
      <c r="AB4500" s="31">
        <f t="shared" si="1271"/>
        <v>16.579999999999998</v>
      </c>
    </row>
    <row r="4501" spans="1:28" x14ac:dyDescent="0.3">
      <c r="A4501" s="133">
        <v>42923.208333333336</v>
      </c>
      <c r="B4501" s="152">
        <f t="shared" si="1272"/>
        <v>7</v>
      </c>
      <c r="C4501" s="152">
        <f t="shared" si="1273"/>
        <v>7</v>
      </c>
      <c r="D4501" s="152">
        <f t="shared" si="1274"/>
        <v>5</v>
      </c>
      <c r="E4501" s="38" t="str">
        <f t="shared" si="1275"/>
        <v/>
      </c>
      <c r="F4501" s="134">
        <v>19.95</v>
      </c>
      <c r="G4501" s="38" t="str">
        <f t="shared" si="1276"/>
        <v>-</v>
      </c>
      <c r="H4501" s="38">
        <f t="shared" si="1277"/>
        <v>19.95</v>
      </c>
      <c r="K4501" s="133">
        <v>43288.208333333336</v>
      </c>
      <c r="L4501" s="9">
        <f t="shared" si="1260"/>
        <v>7</v>
      </c>
      <c r="M4501" s="9">
        <f t="shared" si="1261"/>
        <v>7</v>
      </c>
      <c r="N4501" s="9">
        <f t="shared" si="1262"/>
        <v>5</v>
      </c>
      <c r="O4501" s="31" t="str">
        <f t="shared" si="1263"/>
        <v>W</v>
      </c>
      <c r="P4501" s="134">
        <v>17.73</v>
      </c>
      <c r="Q4501" s="31" t="str">
        <f t="shared" si="1264"/>
        <v>-</v>
      </c>
      <c r="R4501" s="31">
        <f t="shared" si="1265"/>
        <v>17.73</v>
      </c>
      <c r="U4501" s="133">
        <v>43653.208333333336</v>
      </c>
      <c r="V4501" s="9">
        <f t="shared" si="1266"/>
        <v>7</v>
      </c>
      <c r="W4501" s="9">
        <f t="shared" si="1267"/>
        <v>7</v>
      </c>
      <c r="X4501" s="9">
        <f t="shared" si="1268"/>
        <v>5</v>
      </c>
      <c r="Y4501" s="31" t="str">
        <f t="shared" si="1269"/>
        <v>W</v>
      </c>
      <c r="Z4501" s="134">
        <v>15.54</v>
      </c>
      <c r="AA4501" s="31" t="str">
        <f t="shared" si="1270"/>
        <v>-</v>
      </c>
      <c r="AB4501" s="31">
        <f t="shared" si="1271"/>
        <v>15.54</v>
      </c>
    </row>
    <row r="4502" spans="1:28" x14ac:dyDescent="0.3">
      <c r="A4502" s="133">
        <v>42923.25</v>
      </c>
      <c r="B4502" s="152">
        <f t="shared" si="1272"/>
        <v>7</v>
      </c>
      <c r="C4502" s="152">
        <f t="shared" si="1273"/>
        <v>7</v>
      </c>
      <c r="D4502" s="152">
        <f t="shared" si="1274"/>
        <v>6</v>
      </c>
      <c r="E4502" s="38" t="str">
        <f t="shared" si="1275"/>
        <v/>
      </c>
      <c r="F4502" s="134">
        <v>21.27</v>
      </c>
      <c r="G4502" s="38" t="str">
        <f t="shared" si="1276"/>
        <v>-</v>
      </c>
      <c r="H4502" s="38">
        <f t="shared" si="1277"/>
        <v>21.27</v>
      </c>
      <c r="K4502" s="133">
        <v>43288.25</v>
      </c>
      <c r="L4502" s="9">
        <f t="shared" si="1260"/>
        <v>7</v>
      </c>
      <c r="M4502" s="9">
        <f t="shared" si="1261"/>
        <v>7</v>
      </c>
      <c r="N4502" s="9">
        <f t="shared" si="1262"/>
        <v>6</v>
      </c>
      <c r="O4502" s="31" t="str">
        <f t="shared" si="1263"/>
        <v>W</v>
      </c>
      <c r="P4502" s="134">
        <v>17.98</v>
      </c>
      <c r="Q4502" s="31" t="str">
        <f t="shared" si="1264"/>
        <v>-</v>
      </c>
      <c r="R4502" s="31">
        <f t="shared" si="1265"/>
        <v>17.98</v>
      </c>
      <c r="U4502" s="133">
        <v>43653.25</v>
      </c>
      <c r="V4502" s="9">
        <f t="shared" si="1266"/>
        <v>7</v>
      </c>
      <c r="W4502" s="9">
        <f t="shared" si="1267"/>
        <v>7</v>
      </c>
      <c r="X4502" s="9">
        <f t="shared" si="1268"/>
        <v>6</v>
      </c>
      <c r="Y4502" s="31" t="str">
        <f t="shared" si="1269"/>
        <v>W</v>
      </c>
      <c r="Z4502" s="134">
        <v>15.14</v>
      </c>
      <c r="AA4502" s="31" t="str">
        <f t="shared" si="1270"/>
        <v>-</v>
      </c>
      <c r="AB4502" s="31">
        <f t="shared" si="1271"/>
        <v>15.14</v>
      </c>
    </row>
    <row r="4503" spans="1:28" x14ac:dyDescent="0.3">
      <c r="A4503" s="133">
        <v>42923.291666666664</v>
      </c>
      <c r="B4503" s="152">
        <f t="shared" si="1272"/>
        <v>7</v>
      </c>
      <c r="C4503" s="152">
        <f t="shared" si="1273"/>
        <v>7</v>
      </c>
      <c r="D4503" s="152">
        <f t="shared" si="1274"/>
        <v>7</v>
      </c>
      <c r="E4503" s="38" t="str">
        <f t="shared" si="1275"/>
        <v/>
      </c>
      <c r="F4503" s="134">
        <v>22.4</v>
      </c>
      <c r="G4503" s="38" t="str">
        <f t="shared" si="1276"/>
        <v>-</v>
      </c>
      <c r="H4503" s="38">
        <f t="shared" si="1277"/>
        <v>22.4</v>
      </c>
      <c r="K4503" s="133">
        <v>43288.291666666664</v>
      </c>
      <c r="L4503" s="9">
        <f t="shared" si="1260"/>
        <v>7</v>
      </c>
      <c r="M4503" s="9">
        <f t="shared" si="1261"/>
        <v>7</v>
      </c>
      <c r="N4503" s="9">
        <f t="shared" si="1262"/>
        <v>7</v>
      </c>
      <c r="O4503" s="31" t="str">
        <f t="shared" si="1263"/>
        <v>W</v>
      </c>
      <c r="P4503" s="134">
        <v>18.66</v>
      </c>
      <c r="Q4503" s="31" t="str">
        <f t="shared" si="1264"/>
        <v>-</v>
      </c>
      <c r="R4503" s="31">
        <f t="shared" si="1265"/>
        <v>18.66</v>
      </c>
      <c r="U4503" s="133">
        <v>43653.291666666664</v>
      </c>
      <c r="V4503" s="9">
        <f t="shared" si="1266"/>
        <v>7</v>
      </c>
      <c r="W4503" s="9">
        <f t="shared" si="1267"/>
        <v>7</v>
      </c>
      <c r="X4503" s="9">
        <f t="shared" si="1268"/>
        <v>7</v>
      </c>
      <c r="Y4503" s="31" t="str">
        <f t="shared" si="1269"/>
        <v>W</v>
      </c>
      <c r="Z4503" s="134">
        <v>16.97</v>
      </c>
      <c r="AA4503" s="31" t="str">
        <f t="shared" si="1270"/>
        <v>-</v>
      </c>
      <c r="AB4503" s="31">
        <f t="shared" si="1271"/>
        <v>16.97</v>
      </c>
    </row>
    <row r="4504" spans="1:28" x14ac:dyDescent="0.3">
      <c r="A4504" s="133">
        <v>42923.333333333336</v>
      </c>
      <c r="B4504" s="152">
        <f t="shared" si="1272"/>
        <v>7</v>
      </c>
      <c r="C4504" s="152">
        <f t="shared" si="1273"/>
        <v>7</v>
      </c>
      <c r="D4504" s="152">
        <f t="shared" si="1274"/>
        <v>8</v>
      </c>
      <c r="E4504" s="38" t="str">
        <f t="shared" si="1275"/>
        <v/>
      </c>
      <c r="F4504" s="134">
        <v>23.5</v>
      </c>
      <c r="G4504" s="38">
        <f t="shared" si="1276"/>
        <v>23.5</v>
      </c>
      <c r="H4504" s="38" t="str">
        <f t="shared" si="1277"/>
        <v>-</v>
      </c>
      <c r="K4504" s="133">
        <v>43288.333333333336</v>
      </c>
      <c r="L4504" s="9">
        <f t="shared" si="1260"/>
        <v>7</v>
      </c>
      <c r="M4504" s="9">
        <f t="shared" si="1261"/>
        <v>7</v>
      </c>
      <c r="N4504" s="9">
        <f t="shared" si="1262"/>
        <v>8</v>
      </c>
      <c r="O4504" s="31" t="str">
        <f t="shared" si="1263"/>
        <v>W</v>
      </c>
      <c r="P4504" s="134">
        <v>20.079999999999998</v>
      </c>
      <c r="Q4504" s="31" t="str">
        <f t="shared" si="1264"/>
        <v>-</v>
      </c>
      <c r="R4504" s="31">
        <f t="shared" si="1265"/>
        <v>20.079999999999998</v>
      </c>
      <c r="U4504" s="133">
        <v>43653.333333333336</v>
      </c>
      <c r="V4504" s="9">
        <f t="shared" si="1266"/>
        <v>7</v>
      </c>
      <c r="W4504" s="9">
        <f t="shared" si="1267"/>
        <v>7</v>
      </c>
      <c r="X4504" s="9">
        <f t="shared" si="1268"/>
        <v>8</v>
      </c>
      <c r="Y4504" s="31" t="str">
        <f t="shared" si="1269"/>
        <v>W</v>
      </c>
      <c r="Z4504" s="134">
        <v>18.899999999999999</v>
      </c>
      <c r="AA4504" s="31" t="str">
        <f t="shared" si="1270"/>
        <v>-</v>
      </c>
      <c r="AB4504" s="31">
        <f t="shared" si="1271"/>
        <v>18.899999999999999</v>
      </c>
    </row>
    <row r="4505" spans="1:28" x14ac:dyDescent="0.3">
      <c r="A4505" s="133">
        <v>42923.375</v>
      </c>
      <c r="B4505" s="152">
        <f t="shared" si="1272"/>
        <v>7</v>
      </c>
      <c r="C4505" s="152">
        <f t="shared" si="1273"/>
        <v>7</v>
      </c>
      <c r="D4505" s="152">
        <f t="shared" si="1274"/>
        <v>9</v>
      </c>
      <c r="E4505" s="38" t="str">
        <f t="shared" si="1275"/>
        <v/>
      </c>
      <c r="F4505" s="134">
        <v>25.55</v>
      </c>
      <c r="G4505" s="38">
        <f t="shared" si="1276"/>
        <v>25.55</v>
      </c>
      <c r="H4505" s="38" t="str">
        <f t="shared" si="1277"/>
        <v>-</v>
      </c>
      <c r="K4505" s="133">
        <v>43288.375</v>
      </c>
      <c r="L4505" s="9">
        <f t="shared" si="1260"/>
        <v>7</v>
      </c>
      <c r="M4505" s="9">
        <f t="shared" si="1261"/>
        <v>7</v>
      </c>
      <c r="N4505" s="9">
        <f t="shared" si="1262"/>
        <v>9</v>
      </c>
      <c r="O4505" s="31" t="str">
        <f t="shared" si="1263"/>
        <v>W</v>
      </c>
      <c r="P4505" s="134">
        <v>22.26</v>
      </c>
      <c r="Q4505" s="31" t="str">
        <f t="shared" si="1264"/>
        <v>-</v>
      </c>
      <c r="R4505" s="31">
        <f t="shared" si="1265"/>
        <v>22.26</v>
      </c>
      <c r="U4505" s="133">
        <v>43653.375</v>
      </c>
      <c r="V4505" s="9">
        <f t="shared" si="1266"/>
        <v>7</v>
      </c>
      <c r="W4505" s="9">
        <f t="shared" si="1267"/>
        <v>7</v>
      </c>
      <c r="X4505" s="9">
        <f t="shared" si="1268"/>
        <v>9</v>
      </c>
      <c r="Y4505" s="31" t="str">
        <f t="shared" si="1269"/>
        <v>W</v>
      </c>
      <c r="Z4505" s="134">
        <v>21.18</v>
      </c>
      <c r="AA4505" s="31" t="str">
        <f t="shared" si="1270"/>
        <v>-</v>
      </c>
      <c r="AB4505" s="31">
        <f t="shared" si="1271"/>
        <v>21.18</v>
      </c>
    </row>
    <row r="4506" spans="1:28" x14ac:dyDescent="0.3">
      <c r="A4506" s="133">
        <v>42923.416666666664</v>
      </c>
      <c r="B4506" s="152">
        <f t="shared" si="1272"/>
        <v>7</v>
      </c>
      <c r="C4506" s="152">
        <f t="shared" si="1273"/>
        <v>7</v>
      </c>
      <c r="D4506" s="152">
        <f t="shared" si="1274"/>
        <v>10</v>
      </c>
      <c r="E4506" s="38" t="str">
        <f t="shared" si="1275"/>
        <v/>
      </c>
      <c r="F4506" s="134">
        <v>28.74</v>
      </c>
      <c r="G4506" s="38">
        <f t="shared" si="1276"/>
        <v>28.74</v>
      </c>
      <c r="H4506" s="38" t="str">
        <f t="shared" si="1277"/>
        <v>-</v>
      </c>
      <c r="K4506" s="133">
        <v>43288.416666666664</v>
      </c>
      <c r="L4506" s="9">
        <f t="shared" si="1260"/>
        <v>7</v>
      </c>
      <c r="M4506" s="9">
        <f t="shared" si="1261"/>
        <v>7</v>
      </c>
      <c r="N4506" s="9">
        <f t="shared" si="1262"/>
        <v>10</v>
      </c>
      <c r="O4506" s="31" t="str">
        <f t="shared" si="1263"/>
        <v>W</v>
      </c>
      <c r="P4506" s="134">
        <v>23.4</v>
      </c>
      <c r="Q4506" s="31" t="str">
        <f t="shared" si="1264"/>
        <v>-</v>
      </c>
      <c r="R4506" s="31">
        <f t="shared" si="1265"/>
        <v>23.4</v>
      </c>
      <c r="U4506" s="133">
        <v>43653.416666666664</v>
      </c>
      <c r="V4506" s="9">
        <f t="shared" si="1266"/>
        <v>7</v>
      </c>
      <c r="W4506" s="9">
        <f t="shared" si="1267"/>
        <v>7</v>
      </c>
      <c r="X4506" s="9">
        <f t="shared" si="1268"/>
        <v>10</v>
      </c>
      <c r="Y4506" s="31" t="str">
        <f t="shared" si="1269"/>
        <v>W</v>
      </c>
      <c r="Z4506" s="134">
        <v>22.77</v>
      </c>
      <c r="AA4506" s="31" t="str">
        <f t="shared" si="1270"/>
        <v>-</v>
      </c>
      <c r="AB4506" s="31">
        <f t="shared" si="1271"/>
        <v>22.77</v>
      </c>
    </row>
    <row r="4507" spans="1:28" x14ac:dyDescent="0.3">
      <c r="A4507" s="133">
        <v>42923.458333333336</v>
      </c>
      <c r="B4507" s="152">
        <f t="shared" si="1272"/>
        <v>7</v>
      </c>
      <c r="C4507" s="152">
        <f t="shared" si="1273"/>
        <v>7</v>
      </c>
      <c r="D4507" s="152">
        <f t="shared" si="1274"/>
        <v>11</v>
      </c>
      <c r="E4507" s="38" t="str">
        <f t="shared" si="1275"/>
        <v/>
      </c>
      <c r="F4507" s="134">
        <v>33.619999999999997</v>
      </c>
      <c r="G4507" s="38">
        <f t="shared" si="1276"/>
        <v>33.619999999999997</v>
      </c>
      <c r="H4507" s="38" t="str">
        <f t="shared" si="1277"/>
        <v>-</v>
      </c>
      <c r="K4507" s="133">
        <v>43288.458333333336</v>
      </c>
      <c r="L4507" s="9">
        <f t="shared" si="1260"/>
        <v>7</v>
      </c>
      <c r="M4507" s="9">
        <f t="shared" si="1261"/>
        <v>7</v>
      </c>
      <c r="N4507" s="9">
        <f t="shared" si="1262"/>
        <v>11</v>
      </c>
      <c r="O4507" s="31" t="str">
        <f t="shared" si="1263"/>
        <v>W</v>
      </c>
      <c r="P4507" s="134">
        <v>25.47</v>
      </c>
      <c r="Q4507" s="31" t="str">
        <f t="shared" si="1264"/>
        <v>-</v>
      </c>
      <c r="R4507" s="31">
        <f t="shared" si="1265"/>
        <v>25.47</v>
      </c>
      <c r="U4507" s="133">
        <v>43653.458333333336</v>
      </c>
      <c r="V4507" s="9">
        <f t="shared" si="1266"/>
        <v>7</v>
      </c>
      <c r="W4507" s="9">
        <f t="shared" si="1267"/>
        <v>7</v>
      </c>
      <c r="X4507" s="9">
        <f t="shared" si="1268"/>
        <v>11</v>
      </c>
      <c r="Y4507" s="31" t="str">
        <f t="shared" si="1269"/>
        <v>W</v>
      </c>
      <c r="Z4507" s="134">
        <v>24.99</v>
      </c>
      <c r="AA4507" s="31" t="str">
        <f t="shared" si="1270"/>
        <v>-</v>
      </c>
      <c r="AB4507" s="31">
        <f t="shared" si="1271"/>
        <v>24.99</v>
      </c>
    </row>
    <row r="4508" spans="1:28" x14ac:dyDescent="0.3">
      <c r="A4508" s="133">
        <v>42923.5</v>
      </c>
      <c r="B4508" s="152">
        <f t="shared" si="1272"/>
        <v>7</v>
      </c>
      <c r="C4508" s="152">
        <f t="shared" si="1273"/>
        <v>7</v>
      </c>
      <c r="D4508" s="152">
        <f t="shared" si="1274"/>
        <v>12</v>
      </c>
      <c r="E4508" s="38" t="str">
        <f t="shared" si="1275"/>
        <v/>
      </c>
      <c r="F4508" s="134">
        <v>35.35</v>
      </c>
      <c r="G4508" s="38">
        <f t="shared" si="1276"/>
        <v>35.35</v>
      </c>
      <c r="H4508" s="38" t="str">
        <f t="shared" si="1277"/>
        <v>-</v>
      </c>
      <c r="K4508" s="133">
        <v>43288.5</v>
      </c>
      <c r="L4508" s="9">
        <f t="shared" si="1260"/>
        <v>7</v>
      </c>
      <c r="M4508" s="9">
        <f t="shared" si="1261"/>
        <v>7</v>
      </c>
      <c r="N4508" s="9">
        <f t="shared" si="1262"/>
        <v>12</v>
      </c>
      <c r="O4508" s="31" t="str">
        <f t="shared" si="1263"/>
        <v>W</v>
      </c>
      <c r="P4508" s="134">
        <v>25.51</v>
      </c>
      <c r="Q4508" s="31" t="str">
        <f t="shared" si="1264"/>
        <v>-</v>
      </c>
      <c r="R4508" s="31">
        <f t="shared" si="1265"/>
        <v>25.51</v>
      </c>
      <c r="U4508" s="133">
        <v>43653.5</v>
      </c>
      <c r="V4508" s="9">
        <f t="shared" si="1266"/>
        <v>7</v>
      </c>
      <c r="W4508" s="9">
        <f t="shared" si="1267"/>
        <v>7</v>
      </c>
      <c r="X4508" s="9">
        <f t="shared" si="1268"/>
        <v>12</v>
      </c>
      <c r="Y4508" s="31" t="str">
        <f t="shared" si="1269"/>
        <v>W</v>
      </c>
      <c r="Z4508" s="134">
        <v>27.46</v>
      </c>
      <c r="AA4508" s="31" t="str">
        <f t="shared" si="1270"/>
        <v>-</v>
      </c>
      <c r="AB4508" s="31">
        <f t="shared" si="1271"/>
        <v>27.46</v>
      </c>
    </row>
    <row r="4509" spans="1:28" x14ac:dyDescent="0.3">
      <c r="A4509" s="133">
        <v>42923.541666666664</v>
      </c>
      <c r="B4509" s="152">
        <f t="shared" si="1272"/>
        <v>7</v>
      </c>
      <c r="C4509" s="152">
        <f t="shared" si="1273"/>
        <v>7</v>
      </c>
      <c r="D4509" s="152">
        <f t="shared" si="1274"/>
        <v>13</v>
      </c>
      <c r="E4509" s="38" t="str">
        <f t="shared" si="1275"/>
        <v/>
      </c>
      <c r="F4509" s="134">
        <v>37.479999999999997</v>
      </c>
      <c r="G4509" s="38">
        <f t="shared" si="1276"/>
        <v>37.479999999999997</v>
      </c>
      <c r="H4509" s="38" t="str">
        <f t="shared" si="1277"/>
        <v>-</v>
      </c>
      <c r="K4509" s="133">
        <v>43288.541666666664</v>
      </c>
      <c r="L4509" s="9">
        <f t="shared" si="1260"/>
        <v>7</v>
      </c>
      <c r="M4509" s="9">
        <f t="shared" si="1261"/>
        <v>7</v>
      </c>
      <c r="N4509" s="9">
        <f t="shared" si="1262"/>
        <v>13</v>
      </c>
      <c r="O4509" s="31" t="str">
        <f t="shared" si="1263"/>
        <v>W</v>
      </c>
      <c r="P4509" s="134">
        <v>26.83</v>
      </c>
      <c r="Q4509" s="31" t="str">
        <f t="shared" si="1264"/>
        <v>-</v>
      </c>
      <c r="R4509" s="31">
        <f t="shared" si="1265"/>
        <v>26.83</v>
      </c>
      <c r="U4509" s="133">
        <v>43653.541666666664</v>
      </c>
      <c r="V4509" s="9">
        <f t="shared" si="1266"/>
        <v>7</v>
      </c>
      <c r="W4509" s="9">
        <f t="shared" si="1267"/>
        <v>7</v>
      </c>
      <c r="X4509" s="9">
        <f t="shared" si="1268"/>
        <v>13</v>
      </c>
      <c r="Y4509" s="31" t="str">
        <f t="shared" si="1269"/>
        <v>W</v>
      </c>
      <c r="Z4509" s="134">
        <v>29.37</v>
      </c>
      <c r="AA4509" s="31" t="str">
        <f t="shared" si="1270"/>
        <v>-</v>
      </c>
      <c r="AB4509" s="31">
        <f t="shared" si="1271"/>
        <v>29.37</v>
      </c>
    </row>
    <row r="4510" spans="1:28" x14ac:dyDescent="0.3">
      <c r="A4510" s="133">
        <v>42923.583333333336</v>
      </c>
      <c r="B4510" s="152">
        <f t="shared" si="1272"/>
        <v>7</v>
      </c>
      <c r="C4510" s="152">
        <f t="shared" si="1273"/>
        <v>7</v>
      </c>
      <c r="D4510" s="152">
        <f t="shared" si="1274"/>
        <v>14</v>
      </c>
      <c r="E4510" s="38" t="str">
        <f t="shared" si="1275"/>
        <v/>
      </c>
      <c r="F4510" s="134">
        <v>38.64</v>
      </c>
      <c r="G4510" s="38">
        <f t="shared" si="1276"/>
        <v>38.64</v>
      </c>
      <c r="H4510" s="38" t="str">
        <f t="shared" si="1277"/>
        <v>-</v>
      </c>
      <c r="K4510" s="133">
        <v>43288.583333333336</v>
      </c>
      <c r="L4510" s="9">
        <f t="shared" si="1260"/>
        <v>7</v>
      </c>
      <c r="M4510" s="9">
        <f t="shared" si="1261"/>
        <v>7</v>
      </c>
      <c r="N4510" s="9">
        <f t="shared" si="1262"/>
        <v>14</v>
      </c>
      <c r="O4510" s="31" t="str">
        <f t="shared" si="1263"/>
        <v>W</v>
      </c>
      <c r="P4510" s="134">
        <v>28.59</v>
      </c>
      <c r="Q4510" s="31" t="str">
        <f t="shared" si="1264"/>
        <v>-</v>
      </c>
      <c r="R4510" s="31">
        <f t="shared" si="1265"/>
        <v>28.59</v>
      </c>
      <c r="U4510" s="133">
        <v>43653.583333333336</v>
      </c>
      <c r="V4510" s="9">
        <f t="shared" si="1266"/>
        <v>7</v>
      </c>
      <c r="W4510" s="9">
        <f t="shared" si="1267"/>
        <v>7</v>
      </c>
      <c r="X4510" s="9">
        <f t="shared" si="1268"/>
        <v>14</v>
      </c>
      <c r="Y4510" s="31" t="str">
        <f t="shared" si="1269"/>
        <v>W</v>
      </c>
      <c r="Z4510" s="134">
        <v>31.04</v>
      </c>
      <c r="AA4510" s="31" t="str">
        <f t="shared" si="1270"/>
        <v>-</v>
      </c>
      <c r="AB4510" s="31">
        <f t="shared" si="1271"/>
        <v>31.04</v>
      </c>
    </row>
    <row r="4511" spans="1:28" x14ac:dyDescent="0.3">
      <c r="A4511" s="133">
        <v>42923.625</v>
      </c>
      <c r="B4511" s="152">
        <f t="shared" si="1272"/>
        <v>7</v>
      </c>
      <c r="C4511" s="152">
        <f t="shared" si="1273"/>
        <v>7</v>
      </c>
      <c r="D4511" s="152">
        <f t="shared" si="1274"/>
        <v>15</v>
      </c>
      <c r="E4511" s="38" t="str">
        <f t="shared" si="1275"/>
        <v/>
      </c>
      <c r="F4511" s="134">
        <v>41.16</v>
      </c>
      <c r="G4511" s="38">
        <f t="shared" si="1276"/>
        <v>41.16</v>
      </c>
      <c r="H4511" s="38" t="str">
        <f t="shared" si="1277"/>
        <v>-</v>
      </c>
      <c r="K4511" s="133">
        <v>43288.625</v>
      </c>
      <c r="L4511" s="9">
        <f t="shared" si="1260"/>
        <v>7</v>
      </c>
      <c r="M4511" s="9">
        <f t="shared" si="1261"/>
        <v>7</v>
      </c>
      <c r="N4511" s="9">
        <f t="shared" si="1262"/>
        <v>15</v>
      </c>
      <c r="O4511" s="31" t="str">
        <f t="shared" si="1263"/>
        <v>W</v>
      </c>
      <c r="P4511" s="134">
        <v>28.46</v>
      </c>
      <c r="Q4511" s="31" t="str">
        <f t="shared" si="1264"/>
        <v>-</v>
      </c>
      <c r="R4511" s="31">
        <f t="shared" si="1265"/>
        <v>28.46</v>
      </c>
      <c r="U4511" s="133">
        <v>43653.625</v>
      </c>
      <c r="V4511" s="9">
        <f t="shared" si="1266"/>
        <v>7</v>
      </c>
      <c r="W4511" s="9">
        <f t="shared" si="1267"/>
        <v>7</v>
      </c>
      <c r="X4511" s="9">
        <f t="shared" si="1268"/>
        <v>15</v>
      </c>
      <c r="Y4511" s="31" t="str">
        <f t="shared" si="1269"/>
        <v>W</v>
      </c>
      <c r="Z4511" s="134">
        <v>30.13</v>
      </c>
      <c r="AA4511" s="31" t="str">
        <f t="shared" si="1270"/>
        <v>-</v>
      </c>
      <c r="AB4511" s="31">
        <f t="shared" si="1271"/>
        <v>30.13</v>
      </c>
    </row>
    <row r="4512" spans="1:28" x14ac:dyDescent="0.3">
      <c r="A4512" s="133">
        <v>42923.666666666664</v>
      </c>
      <c r="B4512" s="152">
        <f t="shared" si="1272"/>
        <v>7</v>
      </c>
      <c r="C4512" s="152">
        <f t="shared" si="1273"/>
        <v>7</v>
      </c>
      <c r="D4512" s="152">
        <f t="shared" si="1274"/>
        <v>16</v>
      </c>
      <c r="E4512" s="38" t="str">
        <f t="shared" si="1275"/>
        <v/>
      </c>
      <c r="F4512" s="134">
        <v>43.11</v>
      </c>
      <c r="G4512" s="38">
        <f t="shared" si="1276"/>
        <v>43.11</v>
      </c>
      <c r="H4512" s="38" t="str">
        <f t="shared" si="1277"/>
        <v>-</v>
      </c>
      <c r="K4512" s="133">
        <v>43288.666666666664</v>
      </c>
      <c r="L4512" s="9">
        <f t="shared" si="1260"/>
        <v>7</v>
      </c>
      <c r="M4512" s="9">
        <f t="shared" si="1261"/>
        <v>7</v>
      </c>
      <c r="N4512" s="9">
        <f t="shared" si="1262"/>
        <v>16</v>
      </c>
      <c r="O4512" s="31" t="str">
        <f t="shared" si="1263"/>
        <v>W</v>
      </c>
      <c r="P4512" s="134">
        <v>29.32</v>
      </c>
      <c r="Q4512" s="31" t="str">
        <f t="shared" si="1264"/>
        <v>-</v>
      </c>
      <c r="R4512" s="31">
        <f t="shared" si="1265"/>
        <v>29.32</v>
      </c>
      <c r="U4512" s="133">
        <v>43653.666666666664</v>
      </c>
      <c r="V4512" s="9">
        <f t="shared" si="1266"/>
        <v>7</v>
      </c>
      <c r="W4512" s="9">
        <f t="shared" si="1267"/>
        <v>7</v>
      </c>
      <c r="X4512" s="9">
        <f t="shared" si="1268"/>
        <v>16</v>
      </c>
      <c r="Y4512" s="31" t="str">
        <f t="shared" si="1269"/>
        <v>W</v>
      </c>
      <c r="Z4512" s="134">
        <v>31.77</v>
      </c>
      <c r="AA4512" s="31" t="str">
        <f t="shared" si="1270"/>
        <v>-</v>
      </c>
      <c r="AB4512" s="31">
        <f t="shared" si="1271"/>
        <v>31.77</v>
      </c>
    </row>
    <row r="4513" spans="1:28" x14ac:dyDescent="0.3">
      <c r="A4513" s="133">
        <v>42923.708333333336</v>
      </c>
      <c r="B4513" s="152">
        <f t="shared" si="1272"/>
        <v>7</v>
      </c>
      <c r="C4513" s="152">
        <f t="shared" si="1273"/>
        <v>7</v>
      </c>
      <c r="D4513" s="152">
        <f t="shared" si="1274"/>
        <v>17</v>
      </c>
      <c r="E4513" s="38" t="str">
        <f t="shared" si="1275"/>
        <v/>
      </c>
      <c r="F4513" s="134">
        <v>40.590000000000003</v>
      </c>
      <c r="G4513" s="38" t="str">
        <f t="shared" si="1276"/>
        <v>-</v>
      </c>
      <c r="H4513" s="38">
        <f t="shared" si="1277"/>
        <v>40.590000000000003</v>
      </c>
      <c r="K4513" s="133">
        <v>43288.708333333336</v>
      </c>
      <c r="L4513" s="9">
        <f t="shared" si="1260"/>
        <v>7</v>
      </c>
      <c r="M4513" s="9">
        <f t="shared" si="1261"/>
        <v>7</v>
      </c>
      <c r="N4513" s="9">
        <f t="shared" si="1262"/>
        <v>17</v>
      </c>
      <c r="O4513" s="31" t="str">
        <f t="shared" si="1263"/>
        <v>W</v>
      </c>
      <c r="P4513" s="134">
        <v>30.44</v>
      </c>
      <c r="Q4513" s="31" t="str">
        <f t="shared" si="1264"/>
        <v>-</v>
      </c>
      <c r="R4513" s="31">
        <f t="shared" si="1265"/>
        <v>30.44</v>
      </c>
      <c r="U4513" s="133">
        <v>43653.708333333336</v>
      </c>
      <c r="V4513" s="9">
        <f t="shared" si="1266"/>
        <v>7</v>
      </c>
      <c r="W4513" s="9">
        <f t="shared" si="1267"/>
        <v>7</v>
      </c>
      <c r="X4513" s="9">
        <f t="shared" si="1268"/>
        <v>17</v>
      </c>
      <c r="Y4513" s="31" t="str">
        <f t="shared" si="1269"/>
        <v>W</v>
      </c>
      <c r="Z4513" s="134">
        <v>31.82</v>
      </c>
      <c r="AA4513" s="31" t="str">
        <f t="shared" si="1270"/>
        <v>-</v>
      </c>
      <c r="AB4513" s="31">
        <f t="shared" si="1271"/>
        <v>31.82</v>
      </c>
    </row>
    <row r="4514" spans="1:28" x14ac:dyDescent="0.3">
      <c r="A4514" s="133">
        <v>42923.75</v>
      </c>
      <c r="B4514" s="152">
        <f t="shared" si="1272"/>
        <v>7</v>
      </c>
      <c r="C4514" s="152">
        <f t="shared" si="1273"/>
        <v>7</v>
      </c>
      <c r="D4514" s="152">
        <f t="shared" si="1274"/>
        <v>18</v>
      </c>
      <c r="E4514" s="38" t="str">
        <f t="shared" si="1275"/>
        <v/>
      </c>
      <c r="F4514" s="134">
        <v>35.69</v>
      </c>
      <c r="G4514" s="38" t="str">
        <f t="shared" si="1276"/>
        <v>-</v>
      </c>
      <c r="H4514" s="38">
        <f t="shared" si="1277"/>
        <v>35.69</v>
      </c>
      <c r="K4514" s="133">
        <v>43288.75</v>
      </c>
      <c r="L4514" s="9">
        <f t="shared" si="1260"/>
        <v>7</v>
      </c>
      <c r="M4514" s="9">
        <f t="shared" si="1261"/>
        <v>7</v>
      </c>
      <c r="N4514" s="9">
        <f t="shared" si="1262"/>
        <v>18</v>
      </c>
      <c r="O4514" s="31" t="str">
        <f t="shared" si="1263"/>
        <v>W</v>
      </c>
      <c r="P4514" s="134">
        <v>28.77</v>
      </c>
      <c r="Q4514" s="31" t="str">
        <f t="shared" si="1264"/>
        <v>-</v>
      </c>
      <c r="R4514" s="31">
        <f t="shared" si="1265"/>
        <v>28.77</v>
      </c>
      <c r="U4514" s="133">
        <v>43653.75</v>
      </c>
      <c r="V4514" s="9">
        <f t="shared" si="1266"/>
        <v>7</v>
      </c>
      <c r="W4514" s="9">
        <f t="shared" si="1267"/>
        <v>7</v>
      </c>
      <c r="X4514" s="9">
        <f t="shared" si="1268"/>
        <v>18</v>
      </c>
      <c r="Y4514" s="31" t="str">
        <f t="shared" si="1269"/>
        <v>W</v>
      </c>
      <c r="Z4514" s="134">
        <v>30</v>
      </c>
      <c r="AA4514" s="31" t="str">
        <f t="shared" si="1270"/>
        <v>-</v>
      </c>
      <c r="AB4514" s="31">
        <f t="shared" si="1271"/>
        <v>30</v>
      </c>
    </row>
    <row r="4515" spans="1:28" x14ac:dyDescent="0.3">
      <c r="A4515" s="133">
        <v>42923.791666666664</v>
      </c>
      <c r="B4515" s="152">
        <f t="shared" si="1272"/>
        <v>7</v>
      </c>
      <c r="C4515" s="152">
        <f t="shared" si="1273"/>
        <v>7</v>
      </c>
      <c r="D4515" s="152">
        <f t="shared" si="1274"/>
        <v>19</v>
      </c>
      <c r="E4515" s="38" t="str">
        <f t="shared" si="1275"/>
        <v/>
      </c>
      <c r="F4515" s="134">
        <v>31.37</v>
      </c>
      <c r="G4515" s="38" t="str">
        <f t="shared" si="1276"/>
        <v>-</v>
      </c>
      <c r="H4515" s="38">
        <f t="shared" si="1277"/>
        <v>31.37</v>
      </c>
      <c r="K4515" s="133">
        <v>43288.791666666664</v>
      </c>
      <c r="L4515" s="9">
        <f t="shared" si="1260"/>
        <v>7</v>
      </c>
      <c r="M4515" s="9">
        <f t="shared" si="1261"/>
        <v>7</v>
      </c>
      <c r="N4515" s="9">
        <f t="shared" si="1262"/>
        <v>19</v>
      </c>
      <c r="O4515" s="31" t="str">
        <f t="shared" si="1263"/>
        <v>W</v>
      </c>
      <c r="P4515" s="134">
        <v>27.1</v>
      </c>
      <c r="Q4515" s="31" t="str">
        <f t="shared" si="1264"/>
        <v>-</v>
      </c>
      <c r="R4515" s="31">
        <f t="shared" si="1265"/>
        <v>27.1</v>
      </c>
      <c r="U4515" s="133">
        <v>43653.791666666664</v>
      </c>
      <c r="V4515" s="9">
        <f t="shared" si="1266"/>
        <v>7</v>
      </c>
      <c r="W4515" s="9">
        <f t="shared" si="1267"/>
        <v>7</v>
      </c>
      <c r="X4515" s="9">
        <f t="shared" si="1268"/>
        <v>19</v>
      </c>
      <c r="Y4515" s="31" t="str">
        <f t="shared" si="1269"/>
        <v>W</v>
      </c>
      <c r="Z4515" s="134">
        <v>26.24</v>
      </c>
      <c r="AA4515" s="31" t="str">
        <f t="shared" si="1270"/>
        <v>-</v>
      </c>
      <c r="AB4515" s="31">
        <f t="shared" si="1271"/>
        <v>26.24</v>
      </c>
    </row>
    <row r="4516" spans="1:28" x14ac:dyDescent="0.3">
      <c r="A4516" s="133">
        <v>42923.833333333336</v>
      </c>
      <c r="B4516" s="152">
        <f t="shared" si="1272"/>
        <v>7</v>
      </c>
      <c r="C4516" s="152">
        <f t="shared" si="1273"/>
        <v>7</v>
      </c>
      <c r="D4516" s="152">
        <f t="shared" si="1274"/>
        <v>20</v>
      </c>
      <c r="E4516" s="38" t="str">
        <f t="shared" si="1275"/>
        <v/>
      </c>
      <c r="F4516" s="134">
        <v>29.64</v>
      </c>
      <c r="G4516" s="38" t="str">
        <f t="shared" si="1276"/>
        <v>-</v>
      </c>
      <c r="H4516" s="38">
        <f t="shared" si="1277"/>
        <v>29.64</v>
      </c>
      <c r="K4516" s="133">
        <v>43288.833333333336</v>
      </c>
      <c r="L4516" s="9">
        <f t="shared" si="1260"/>
        <v>7</v>
      </c>
      <c r="M4516" s="9">
        <f t="shared" si="1261"/>
        <v>7</v>
      </c>
      <c r="N4516" s="9">
        <f t="shared" si="1262"/>
        <v>20</v>
      </c>
      <c r="O4516" s="31" t="str">
        <f t="shared" si="1263"/>
        <v>W</v>
      </c>
      <c r="P4516" s="134">
        <v>25.41</v>
      </c>
      <c r="Q4516" s="31" t="str">
        <f t="shared" si="1264"/>
        <v>-</v>
      </c>
      <c r="R4516" s="31">
        <f t="shared" si="1265"/>
        <v>25.41</v>
      </c>
      <c r="U4516" s="133">
        <v>43653.833333333336</v>
      </c>
      <c r="V4516" s="9">
        <f t="shared" si="1266"/>
        <v>7</v>
      </c>
      <c r="W4516" s="9">
        <f t="shared" si="1267"/>
        <v>7</v>
      </c>
      <c r="X4516" s="9">
        <f t="shared" si="1268"/>
        <v>20</v>
      </c>
      <c r="Y4516" s="31" t="str">
        <f t="shared" si="1269"/>
        <v>W</v>
      </c>
      <c r="Z4516" s="134">
        <v>25.27</v>
      </c>
      <c r="AA4516" s="31" t="str">
        <f t="shared" si="1270"/>
        <v>-</v>
      </c>
      <c r="AB4516" s="31">
        <f t="shared" si="1271"/>
        <v>25.27</v>
      </c>
    </row>
    <row r="4517" spans="1:28" x14ac:dyDescent="0.3">
      <c r="A4517" s="133">
        <v>42923.875</v>
      </c>
      <c r="B4517" s="152">
        <f t="shared" si="1272"/>
        <v>7</v>
      </c>
      <c r="C4517" s="152">
        <f t="shared" si="1273"/>
        <v>7</v>
      </c>
      <c r="D4517" s="152">
        <f t="shared" si="1274"/>
        <v>21</v>
      </c>
      <c r="E4517" s="38" t="str">
        <f t="shared" si="1275"/>
        <v/>
      </c>
      <c r="F4517" s="134">
        <v>28.81</v>
      </c>
      <c r="G4517" s="38" t="str">
        <f t="shared" si="1276"/>
        <v>-</v>
      </c>
      <c r="H4517" s="38">
        <f t="shared" si="1277"/>
        <v>28.81</v>
      </c>
      <c r="K4517" s="133">
        <v>43288.875</v>
      </c>
      <c r="L4517" s="9">
        <f t="shared" si="1260"/>
        <v>7</v>
      </c>
      <c r="M4517" s="9">
        <f t="shared" si="1261"/>
        <v>7</v>
      </c>
      <c r="N4517" s="9">
        <f t="shared" si="1262"/>
        <v>21</v>
      </c>
      <c r="O4517" s="31" t="str">
        <f t="shared" si="1263"/>
        <v>W</v>
      </c>
      <c r="P4517" s="134">
        <v>24.87</v>
      </c>
      <c r="Q4517" s="31" t="str">
        <f t="shared" si="1264"/>
        <v>-</v>
      </c>
      <c r="R4517" s="31">
        <f t="shared" si="1265"/>
        <v>24.87</v>
      </c>
      <c r="U4517" s="133">
        <v>43653.875</v>
      </c>
      <c r="V4517" s="9">
        <f t="shared" si="1266"/>
        <v>7</v>
      </c>
      <c r="W4517" s="9">
        <f t="shared" si="1267"/>
        <v>7</v>
      </c>
      <c r="X4517" s="9">
        <f t="shared" si="1268"/>
        <v>21</v>
      </c>
      <c r="Y4517" s="31" t="str">
        <f t="shared" si="1269"/>
        <v>W</v>
      </c>
      <c r="Z4517" s="134">
        <v>23.76</v>
      </c>
      <c r="AA4517" s="31" t="str">
        <f t="shared" si="1270"/>
        <v>-</v>
      </c>
      <c r="AB4517" s="31">
        <f t="shared" si="1271"/>
        <v>23.76</v>
      </c>
    </row>
    <row r="4518" spans="1:28" x14ac:dyDescent="0.3">
      <c r="A4518" s="133">
        <v>42923.916666666664</v>
      </c>
      <c r="B4518" s="152">
        <f t="shared" si="1272"/>
        <v>7</v>
      </c>
      <c r="C4518" s="152">
        <f t="shared" si="1273"/>
        <v>7</v>
      </c>
      <c r="D4518" s="152">
        <f t="shared" si="1274"/>
        <v>22</v>
      </c>
      <c r="E4518" s="38" t="str">
        <f t="shared" si="1275"/>
        <v/>
      </c>
      <c r="F4518" s="134">
        <v>25.26</v>
      </c>
      <c r="G4518" s="38" t="str">
        <f t="shared" si="1276"/>
        <v>-</v>
      </c>
      <c r="H4518" s="38">
        <f t="shared" si="1277"/>
        <v>25.26</v>
      </c>
      <c r="K4518" s="133">
        <v>43288.916666666664</v>
      </c>
      <c r="L4518" s="9">
        <f t="shared" si="1260"/>
        <v>7</v>
      </c>
      <c r="M4518" s="9">
        <f t="shared" si="1261"/>
        <v>7</v>
      </c>
      <c r="N4518" s="9">
        <f t="shared" si="1262"/>
        <v>22</v>
      </c>
      <c r="O4518" s="31" t="str">
        <f t="shared" si="1263"/>
        <v>W</v>
      </c>
      <c r="P4518" s="134">
        <v>22.81</v>
      </c>
      <c r="Q4518" s="31" t="str">
        <f t="shared" si="1264"/>
        <v>-</v>
      </c>
      <c r="R4518" s="31">
        <f t="shared" si="1265"/>
        <v>22.81</v>
      </c>
      <c r="U4518" s="133">
        <v>43653.916666666664</v>
      </c>
      <c r="V4518" s="9">
        <f t="shared" si="1266"/>
        <v>7</v>
      </c>
      <c r="W4518" s="9">
        <f t="shared" si="1267"/>
        <v>7</v>
      </c>
      <c r="X4518" s="9">
        <f t="shared" si="1268"/>
        <v>22</v>
      </c>
      <c r="Y4518" s="31" t="str">
        <f t="shared" si="1269"/>
        <v>W</v>
      </c>
      <c r="Z4518" s="134">
        <v>21.56</v>
      </c>
      <c r="AA4518" s="31" t="str">
        <f t="shared" si="1270"/>
        <v>-</v>
      </c>
      <c r="AB4518" s="31">
        <f t="shared" si="1271"/>
        <v>21.56</v>
      </c>
    </row>
    <row r="4519" spans="1:28" x14ac:dyDescent="0.3">
      <c r="A4519" s="133">
        <v>42923.958333333336</v>
      </c>
      <c r="B4519" s="152">
        <f t="shared" si="1272"/>
        <v>7</v>
      </c>
      <c r="C4519" s="152">
        <f t="shared" si="1273"/>
        <v>7</v>
      </c>
      <c r="D4519" s="152">
        <f t="shared" si="1274"/>
        <v>23</v>
      </c>
      <c r="E4519" s="38" t="str">
        <f t="shared" si="1275"/>
        <v/>
      </c>
      <c r="F4519" s="134">
        <v>22.45</v>
      </c>
      <c r="G4519" s="38" t="str">
        <f t="shared" si="1276"/>
        <v>-</v>
      </c>
      <c r="H4519" s="38">
        <f t="shared" si="1277"/>
        <v>22.45</v>
      </c>
      <c r="K4519" s="133">
        <v>43288.958333333336</v>
      </c>
      <c r="L4519" s="9">
        <f t="shared" si="1260"/>
        <v>7</v>
      </c>
      <c r="M4519" s="9">
        <f t="shared" si="1261"/>
        <v>7</v>
      </c>
      <c r="N4519" s="9">
        <f t="shared" si="1262"/>
        <v>23</v>
      </c>
      <c r="O4519" s="31" t="str">
        <f t="shared" si="1263"/>
        <v>W</v>
      </c>
      <c r="P4519" s="134">
        <v>20.3</v>
      </c>
      <c r="Q4519" s="31" t="str">
        <f t="shared" si="1264"/>
        <v>-</v>
      </c>
      <c r="R4519" s="31">
        <f t="shared" si="1265"/>
        <v>20.3</v>
      </c>
      <c r="U4519" s="133">
        <v>43653.958333333336</v>
      </c>
      <c r="V4519" s="9">
        <f t="shared" si="1266"/>
        <v>7</v>
      </c>
      <c r="W4519" s="9">
        <f t="shared" si="1267"/>
        <v>7</v>
      </c>
      <c r="X4519" s="9">
        <f t="shared" si="1268"/>
        <v>23</v>
      </c>
      <c r="Y4519" s="31" t="str">
        <f t="shared" si="1269"/>
        <v>W</v>
      </c>
      <c r="Z4519" s="134">
        <v>19.62</v>
      </c>
      <c r="AA4519" s="31" t="str">
        <f t="shared" si="1270"/>
        <v>-</v>
      </c>
      <c r="AB4519" s="31">
        <f t="shared" si="1271"/>
        <v>19.62</v>
      </c>
    </row>
    <row r="4520" spans="1:28" x14ac:dyDescent="0.3">
      <c r="A4520" s="133">
        <v>42924</v>
      </c>
      <c r="B4520" s="152">
        <f t="shared" si="1272"/>
        <v>7</v>
      </c>
      <c r="C4520" s="152">
        <f t="shared" si="1273"/>
        <v>8</v>
      </c>
      <c r="D4520" s="152">
        <f t="shared" si="1274"/>
        <v>0</v>
      </c>
      <c r="E4520" s="38" t="str">
        <f t="shared" si="1275"/>
        <v>W</v>
      </c>
      <c r="F4520" s="134">
        <v>22.8</v>
      </c>
      <c r="G4520" s="38" t="str">
        <f t="shared" si="1276"/>
        <v>-</v>
      </c>
      <c r="H4520" s="38">
        <f t="shared" si="1277"/>
        <v>22.8</v>
      </c>
      <c r="K4520" s="133">
        <v>43289</v>
      </c>
      <c r="L4520" s="9">
        <f t="shared" si="1260"/>
        <v>7</v>
      </c>
      <c r="M4520" s="9">
        <f t="shared" si="1261"/>
        <v>8</v>
      </c>
      <c r="N4520" s="9">
        <f t="shared" si="1262"/>
        <v>0</v>
      </c>
      <c r="O4520" s="31" t="str">
        <f t="shared" si="1263"/>
        <v>W</v>
      </c>
      <c r="P4520" s="134">
        <v>18.18</v>
      </c>
      <c r="Q4520" s="31" t="str">
        <f t="shared" si="1264"/>
        <v>-</v>
      </c>
      <c r="R4520" s="31">
        <f t="shared" si="1265"/>
        <v>18.18</v>
      </c>
      <c r="U4520" s="133">
        <v>43654</v>
      </c>
      <c r="V4520" s="9">
        <f t="shared" si="1266"/>
        <v>7</v>
      </c>
      <c r="W4520" s="9">
        <f t="shared" si="1267"/>
        <v>8</v>
      </c>
      <c r="X4520" s="9">
        <f t="shared" si="1268"/>
        <v>0</v>
      </c>
      <c r="Y4520" s="31" t="str">
        <f t="shared" si="1269"/>
        <v/>
      </c>
      <c r="Z4520" s="134">
        <v>17.739999999999998</v>
      </c>
      <c r="AA4520" s="31" t="str">
        <f t="shared" si="1270"/>
        <v>-</v>
      </c>
      <c r="AB4520" s="31">
        <f t="shared" si="1271"/>
        <v>17.739999999999998</v>
      </c>
    </row>
    <row r="4521" spans="1:28" x14ac:dyDescent="0.3">
      <c r="A4521" s="133">
        <v>42924.041666666664</v>
      </c>
      <c r="B4521" s="152">
        <f t="shared" si="1272"/>
        <v>7</v>
      </c>
      <c r="C4521" s="152">
        <f t="shared" si="1273"/>
        <v>8</v>
      </c>
      <c r="D4521" s="152">
        <f t="shared" si="1274"/>
        <v>1</v>
      </c>
      <c r="E4521" s="38" t="str">
        <f t="shared" si="1275"/>
        <v>W</v>
      </c>
      <c r="F4521" s="134">
        <v>21.62</v>
      </c>
      <c r="G4521" s="38" t="str">
        <f t="shared" si="1276"/>
        <v>-</v>
      </c>
      <c r="H4521" s="38">
        <f t="shared" si="1277"/>
        <v>21.62</v>
      </c>
      <c r="K4521" s="133">
        <v>43289.041666666664</v>
      </c>
      <c r="L4521" s="9">
        <f t="shared" si="1260"/>
        <v>7</v>
      </c>
      <c r="M4521" s="9">
        <f t="shared" si="1261"/>
        <v>8</v>
      </c>
      <c r="N4521" s="9">
        <f t="shared" si="1262"/>
        <v>1</v>
      </c>
      <c r="O4521" s="31" t="str">
        <f t="shared" si="1263"/>
        <v>W</v>
      </c>
      <c r="P4521" s="134">
        <v>16.87</v>
      </c>
      <c r="Q4521" s="31" t="str">
        <f t="shared" si="1264"/>
        <v>-</v>
      </c>
      <c r="R4521" s="31">
        <f t="shared" si="1265"/>
        <v>16.87</v>
      </c>
      <c r="U4521" s="133">
        <v>43654.041666666664</v>
      </c>
      <c r="V4521" s="9">
        <f t="shared" si="1266"/>
        <v>7</v>
      </c>
      <c r="W4521" s="9">
        <f t="shared" si="1267"/>
        <v>8</v>
      </c>
      <c r="X4521" s="9">
        <f t="shared" si="1268"/>
        <v>1</v>
      </c>
      <c r="Y4521" s="31" t="str">
        <f t="shared" si="1269"/>
        <v/>
      </c>
      <c r="Z4521" s="134">
        <v>17.260000000000002</v>
      </c>
      <c r="AA4521" s="31" t="str">
        <f t="shared" si="1270"/>
        <v>-</v>
      </c>
      <c r="AB4521" s="31">
        <f t="shared" si="1271"/>
        <v>17.260000000000002</v>
      </c>
    </row>
    <row r="4522" spans="1:28" x14ac:dyDescent="0.3">
      <c r="A4522" s="133">
        <v>42924.083333333336</v>
      </c>
      <c r="B4522" s="152">
        <f t="shared" si="1272"/>
        <v>7</v>
      </c>
      <c r="C4522" s="152">
        <f t="shared" si="1273"/>
        <v>8</v>
      </c>
      <c r="D4522" s="152">
        <f t="shared" si="1274"/>
        <v>2</v>
      </c>
      <c r="E4522" s="38" t="str">
        <f t="shared" si="1275"/>
        <v>W</v>
      </c>
      <c r="F4522" s="134">
        <v>20.55</v>
      </c>
      <c r="G4522" s="38" t="str">
        <f t="shared" si="1276"/>
        <v>-</v>
      </c>
      <c r="H4522" s="38">
        <f t="shared" si="1277"/>
        <v>20.55</v>
      </c>
      <c r="K4522" s="133">
        <v>43289.083333333336</v>
      </c>
      <c r="L4522" s="9">
        <f t="shared" si="1260"/>
        <v>7</v>
      </c>
      <c r="M4522" s="9">
        <f t="shared" si="1261"/>
        <v>8</v>
      </c>
      <c r="N4522" s="9">
        <f t="shared" si="1262"/>
        <v>2</v>
      </c>
      <c r="O4522" s="31" t="str">
        <f t="shared" si="1263"/>
        <v>W</v>
      </c>
      <c r="P4522" s="134">
        <v>15.81</v>
      </c>
      <c r="Q4522" s="31" t="str">
        <f t="shared" si="1264"/>
        <v>-</v>
      </c>
      <c r="R4522" s="31">
        <f t="shared" si="1265"/>
        <v>15.81</v>
      </c>
      <c r="U4522" s="133">
        <v>43654.083333333336</v>
      </c>
      <c r="V4522" s="9">
        <f t="shared" si="1266"/>
        <v>7</v>
      </c>
      <c r="W4522" s="9">
        <f t="shared" si="1267"/>
        <v>8</v>
      </c>
      <c r="X4522" s="9">
        <f t="shared" si="1268"/>
        <v>2</v>
      </c>
      <c r="Y4522" s="31" t="str">
        <f t="shared" si="1269"/>
        <v/>
      </c>
      <c r="Z4522" s="134">
        <v>15.85</v>
      </c>
      <c r="AA4522" s="31" t="str">
        <f t="shared" si="1270"/>
        <v>-</v>
      </c>
      <c r="AB4522" s="31">
        <f t="shared" si="1271"/>
        <v>15.85</v>
      </c>
    </row>
    <row r="4523" spans="1:28" x14ac:dyDescent="0.3">
      <c r="A4523" s="133">
        <v>42924.125</v>
      </c>
      <c r="B4523" s="152">
        <f t="shared" si="1272"/>
        <v>7</v>
      </c>
      <c r="C4523" s="152">
        <f t="shared" si="1273"/>
        <v>8</v>
      </c>
      <c r="D4523" s="152">
        <f t="shared" si="1274"/>
        <v>3</v>
      </c>
      <c r="E4523" s="38" t="str">
        <f t="shared" si="1275"/>
        <v>W</v>
      </c>
      <c r="F4523" s="134">
        <v>19.22</v>
      </c>
      <c r="G4523" s="38" t="str">
        <f t="shared" si="1276"/>
        <v>-</v>
      </c>
      <c r="H4523" s="38">
        <f t="shared" si="1277"/>
        <v>19.22</v>
      </c>
      <c r="K4523" s="133">
        <v>43289.125</v>
      </c>
      <c r="L4523" s="9">
        <f t="shared" si="1260"/>
        <v>7</v>
      </c>
      <c r="M4523" s="9">
        <f t="shared" si="1261"/>
        <v>8</v>
      </c>
      <c r="N4523" s="9">
        <f t="shared" si="1262"/>
        <v>3</v>
      </c>
      <c r="O4523" s="31" t="str">
        <f t="shared" si="1263"/>
        <v>W</v>
      </c>
      <c r="P4523" s="134">
        <v>15.27</v>
      </c>
      <c r="Q4523" s="31" t="str">
        <f t="shared" si="1264"/>
        <v>-</v>
      </c>
      <c r="R4523" s="31">
        <f t="shared" si="1265"/>
        <v>15.27</v>
      </c>
      <c r="U4523" s="133">
        <v>43654.125</v>
      </c>
      <c r="V4523" s="9">
        <f t="shared" si="1266"/>
        <v>7</v>
      </c>
      <c r="W4523" s="9">
        <f t="shared" si="1267"/>
        <v>8</v>
      </c>
      <c r="X4523" s="9">
        <f t="shared" si="1268"/>
        <v>3</v>
      </c>
      <c r="Y4523" s="31" t="str">
        <f t="shared" si="1269"/>
        <v/>
      </c>
      <c r="Z4523" s="134">
        <v>15.15</v>
      </c>
      <c r="AA4523" s="31" t="str">
        <f t="shared" si="1270"/>
        <v>-</v>
      </c>
      <c r="AB4523" s="31">
        <f t="shared" si="1271"/>
        <v>15.15</v>
      </c>
    </row>
    <row r="4524" spans="1:28" x14ac:dyDescent="0.3">
      <c r="A4524" s="133">
        <v>42924.166666666664</v>
      </c>
      <c r="B4524" s="152">
        <f t="shared" si="1272"/>
        <v>7</v>
      </c>
      <c r="C4524" s="152">
        <f t="shared" si="1273"/>
        <v>8</v>
      </c>
      <c r="D4524" s="152">
        <f t="shared" si="1274"/>
        <v>4</v>
      </c>
      <c r="E4524" s="38" t="str">
        <f t="shared" si="1275"/>
        <v>W</v>
      </c>
      <c r="F4524" s="134">
        <v>19.05</v>
      </c>
      <c r="G4524" s="38" t="str">
        <f t="shared" si="1276"/>
        <v>-</v>
      </c>
      <c r="H4524" s="38">
        <f t="shared" si="1277"/>
        <v>19.05</v>
      </c>
      <c r="K4524" s="133">
        <v>43289.166666666664</v>
      </c>
      <c r="L4524" s="9">
        <f t="shared" si="1260"/>
        <v>7</v>
      </c>
      <c r="M4524" s="9">
        <f t="shared" si="1261"/>
        <v>8</v>
      </c>
      <c r="N4524" s="9">
        <f t="shared" si="1262"/>
        <v>4</v>
      </c>
      <c r="O4524" s="31" t="str">
        <f t="shared" si="1263"/>
        <v>W</v>
      </c>
      <c r="P4524" s="134">
        <v>14.53</v>
      </c>
      <c r="Q4524" s="31" t="str">
        <f t="shared" si="1264"/>
        <v>-</v>
      </c>
      <c r="R4524" s="31">
        <f t="shared" si="1265"/>
        <v>14.53</v>
      </c>
      <c r="U4524" s="133">
        <v>43654.166666666664</v>
      </c>
      <c r="V4524" s="9">
        <f t="shared" si="1266"/>
        <v>7</v>
      </c>
      <c r="W4524" s="9">
        <f t="shared" si="1267"/>
        <v>8</v>
      </c>
      <c r="X4524" s="9">
        <f t="shared" si="1268"/>
        <v>4</v>
      </c>
      <c r="Y4524" s="31" t="str">
        <f t="shared" si="1269"/>
        <v/>
      </c>
      <c r="Z4524" s="134">
        <v>15.25</v>
      </c>
      <c r="AA4524" s="31" t="str">
        <f t="shared" si="1270"/>
        <v>-</v>
      </c>
      <c r="AB4524" s="31">
        <f t="shared" si="1271"/>
        <v>15.25</v>
      </c>
    </row>
    <row r="4525" spans="1:28" x14ac:dyDescent="0.3">
      <c r="A4525" s="133">
        <v>42924.208333333336</v>
      </c>
      <c r="B4525" s="152">
        <f t="shared" si="1272"/>
        <v>7</v>
      </c>
      <c r="C4525" s="152">
        <f t="shared" si="1273"/>
        <v>8</v>
      </c>
      <c r="D4525" s="152">
        <f t="shared" si="1274"/>
        <v>5</v>
      </c>
      <c r="E4525" s="38" t="str">
        <f t="shared" si="1275"/>
        <v>W</v>
      </c>
      <c r="F4525" s="134">
        <v>18.899999999999999</v>
      </c>
      <c r="G4525" s="38" t="str">
        <f t="shared" si="1276"/>
        <v>-</v>
      </c>
      <c r="H4525" s="38">
        <f t="shared" si="1277"/>
        <v>18.899999999999999</v>
      </c>
      <c r="K4525" s="133">
        <v>43289.208333333336</v>
      </c>
      <c r="L4525" s="9">
        <f t="shared" si="1260"/>
        <v>7</v>
      </c>
      <c r="M4525" s="9">
        <f t="shared" si="1261"/>
        <v>8</v>
      </c>
      <c r="N4525" s="9">
        <f t="shared" si="1262"/>
        <v>5</v>
      </c>
      <c r="O4525" s="31" t="str">
        <f t="shared" si="1263"/>
        <v>W</v>
      </c>
      <c r="P4525" s="134">
        <v>14.21</v>
      </c>
      <c r="Q4525" s="31" t="str">
        <f t="shared" si="1264"/>
        <v>-</v>
      </c>
      <c r="R4525" s="31">
        <f t="shared" si="1265"/>
        <v>14.21</v>
      </c>
      <c r="U4525" s="133">
        <v>43654.208333333336</v>
      </c>
      <c r="V4525" s="9">
        <f t="shared" si="1266"/>
        <v>7</v>
      </c>
      <c r="W4525" s="9">
        <f t="shared" si="1267"/>
        <v>8</v>
      </c>
      <c r="X4525" s="9">
        <f t="shared" si="1268"/>
        <v>5</v>
      </c>
      <c r="Y4525" s="31" t="str">
        <f t="shared" si="1269"/>
        <v/>
      </c>
      <c r="Z4525" s="134">
        <v>17.149999999999999</v>
      </c>
      <c r="AA4525" s="31" t="str">
        <f t="shared" si="1270"/>
        <v>-</v>
      </c>
      <c r="AB4525" s="31">
        <f t="shared" si="1271"/>
        <v>17.149999999999999</v>
      </c>
    </row>
    <row r="4526" spans="1:28" x14ac:dyDescent="0.3">
      <c r="A4526" s="133">
        <v>42924.25</v>
      </c>
      <c r="B4526" s="152">
        <f t="shared" si="1272"/>
        <v>7</v>
      </c>
      <c r="C4526" s="152">
        <f t="shared" si="1273"/>
        <v>8</v>
      </c>
      <c r="D4526" s="152">
        <f t="shared" si="1274"/>
        <v>6</v>
      </c>
      <c r="E4526" s="38" t="str">
        <f t="shared" si="1275"/>
        <v>W</v>
      </c>
      <c r="F4526" s="134">
        <v>18.61</v>
      </c>
      <c r="G4526" s="38" t="str">
        <f t="shared" si="1276"/>
        <v>-</v>
      </c>
      <c r="H4526" s="38">
        <f t="shared" si="1277"/>
        <v>18.61</v>
      </c>
      <c r="K4526" s="133">
        <v>43289.25</v>
      </c>
      <c r="L4526" s="9">
        <f t="shared" si="1260"/>
        <v>7</v>
      </c>
      <c r="M4526" s="9">
        <f t="shared" si="1261"/>
        <v>8</v>
      </c>
      <c r="N4526" s="9">
        <f t="shared" si="1262"/>
        <v>6</v>
      </c>
      <c r="O4526" s="31" t="str">
        <f t="shared" si="1263"/>
        <v>W</v>
      </c>
      <c r="P4526" s="134">
        <v>12.99</v>
      </c>
      <c r="Q4526" s="31" t="str">
        <f t="shared" si="1264"/>
        <v>-</v>
      </c>
      <c r="R4526" s="31">
        <f t="shared" si="1265"/>
        <v>12.99</v>
      </c>
      <c r="U4526" s="133">
        <v>43654.25</v>
      </c>
      <c r="V4526" s="9">
        <f t="shared" si="1266"/>
        <v>7</v>
      </c>
      <c r="W4526" s="9">
        <f t="shared" si="1267"/>
        <v>8</v>
      </c>
      <c r="X4526" s="9">
        <f t="shared" si="1268"/>
        <v>6</v>
      </c>
      <c r="Y4526" s="31" t="str">
        <f t="shared" si="1269"/>
        <v/>
      </c>
      <c r="Z4526" s="134">
        <v>17.95</v>
      </c>
      <c r="AA4526" s="31" t="str">
        <f t="shared" si="1270"/>
        <v>-</v>
      </c>
      <c r="AB4526" s="31">
        <f t="shared" si="1271"/>
        <v>17.95</v>
      </c>
    </row>
    <row r="4527" spans="1:28" x14ac:dyDescent="0.3">
      <c r="A4527" s="133">
        <v>42924.291666666664</v>
      </c>
      <c r="B4527" s="152">
        <f t="shared" si="1272"/>
        <v>7</v>
      </c>
      <c r="C4527" s="152">
        <f t="shared" si="1273"/>
        <v>8</v>
      </c>
      <c r="D4527" s="152">
        <f t="shared" si="1274"/>
        <v>7</v>
      </c>
      <c r="E4527" s="38" t="str">
        <f t="shared" si="1275"/>
        <v>W</v>
      </c>
      <c r="F4527" s="134">
        <v>20.49</v>
      </c>
      <c r="G4527" s="38" t="str">
        <f t="shared" si="1276"/>
        <v>-</v>
      </c>
      <c r="H4527" s="38">
        <f t="shared" si="1277"/>
        <v>20.49</v>
      </c>
      <c r="K4527" s="133">
        <v>43289.291666666664</v>
      </c>
      <c r="L4527" s="9">
        <f t="shared" si="1260"/>
        <v>7</v>
      </c>
      <c r="M4527" s="9">
        <f t="shared" si="1261"/>
        <v>8</v>
      </c>
      <c r="N4527" s="9">
        <f t="shared" si="1262"/>
        <v>7</v>
      </c>
      <c r="O4527" s="31" t="str">
        <f t="shared" si="1263"/>
        <v>W</v>
      </c>
      <c r="P4527" s="134">
        <v>15.69</v>
      </c>
      <c r="Q4527" s="31" t="str">
        <f t="shared" si="1264"/>
        <v>-</v>
      </c>
      <c r="R4527" s="31">
        <f t="shared" si="1265"/>
        <v>15.69</v>
      </c>
      <c r="U4527" s="133">
        <v>43654.291666666664</v>
      </c>
      <c r="V4527" s="9">
        <f t="shared" si="1266"/>
        <v>7</v>
      </c>
      <c r="W4527" s="9">
        <f t="shared" si="1267"/>
        <v>8</v>
      </c>
      <c r="X4527" s="9">
        <f t="shared" si="1268"/>
        <v>7</v>
      </c>
      <c r="Y4527" s="31" t="str">
        <f t="shared" si="1269"/>
        <v/>
      </c>
      <c r="Z4527" s="134">
        <v>19.63</v>
      </c>
      <c r="AA4527" s="31" t="str">
        <f t="shared" si="1270"/>
        <v>-</v>
      </c>
      <c r="AB4527" s="31">
        <f t="shared" si="1271"/>
        <v>19.63</v>
      </c>
    </row>
    <row r="4528" spans="1:28" x14ac:dyDescent="0.3">
      <c r="A4528" s="133">
        <v>42924.333333333336</v>
      </c>
      <c r="B4528" s="152">
        <f t="shared" si="1272"/>
        <v>7</v>
      </c>
      <c r="C4528" s="152">
        <f t="shared" si="1273"/>
        <v>8</v>
      </c>
      <c r="D4528" s="152">
        <f t="shared" si="1274"/>
        <v>8</v>
      </c>
      <c r="E4528" s="38" t="str">
        <f t="shared" si="1275"/>
        <v>W</v>
      </c>
      <c r="F4528" s="134">
        <v>22.61</v>
      </c>
      <c r="G4528" s="38" t="str">
        <f t="shared" si="1276"/>
        <v>-</v>
      </c>
      <c r="H4528" s="38">
        <f t="shared" si="1277"/>
        <v>22.61</v>
      </c>
      <c r="K4528" s="133">
        <v>43289.333333333336</v>
      </c>
      <c r="L4528" s="9">
        <f t="shared" si="1260"/>
        <v>7</v>
      </c>
      <c r="M4528" s="9">
        <f t="shared" si="1261"/>
        <v>8</v>
      </c>
      <c r="N4528" s="9">
        <f t="shared" si="1262"/>
        <v>8</v>
      </c>
      <c r="O4528" s="31" t="str">
        <f t="shared" si="1263"/>
        <v>W</v>
      </c>
      <c r="P4528" s="134">
        <v>18.239999999999998</v>
      </c>
      <c r="Q4528" s="31" t="str">
        <f t="shared" si="1264"/>
        <v>-</v>
      </c>
      <c r="R4528" s="31">
        <f t="shared" si="1265"/>
        <v>18.239999999999998</v>
      </c>
      <c r="U4528" s="133">
        <v>43654.333333333336</v>
      </c>
      <c r="V4528" s="9">
        <f t="shared" si="1266"/>
        <v>7</v>
      </c>
      <c r="W4528" s="9">
        <f t="shared" si="1267"/>
        <v>8</v>
      </c>
      <c r="X4528" s="9">
        <f t="shared" si="1268"/>
        <v>8</v>
      </c>
      <c r="Y4528" s="31" t="str">
        <f t="shared" si="1269"/>
        <v/>
      </c>
      <c r="Z4528" s="134">
        <v>20.67</v>
      </c>
      <c r="AA4528" s="31">
        <f t="shared" si="1270"/>
        <v>20.67</v>
      </c>
      <c r="AB4528" s="31" t="str">
        <f t="shared" si="1271"/>
        <v>-</v>
      </c>
    </row>
    <row r="4529" spans="1:28" x14ac:dyDescent="0.3">
      <c r="A4529" s="133">
        <v>42924.375</v>
      </c>
      <c r="B4529" s="152">
        <f t="shared" si="1272"/>
        <v>7</v>
      </c>
      <c r="C4529" s="152">
        <f t="shared" si="1273"/>
        <v>8</v>
      </c>
      <c r="D4529" s="152">
        <f t="shared" si="1274"/>
        <v>9</v>
      </c>
      <c r="E4529" s="38" t="str">
        <f t="shared" si="1275"/>
        <v>W</v>
      </c>
      <c r="F4529" s="134">
        <v>24.38</v>
      </c>
      <c r="G4529" s="38" t="str">
        <f t="shared" si="1276"/>
        <v>-</v>
      </c>
      <c r="H4529" s="38">
        <f t="shared" si="1277"/>
        <v>24.38</v>
      </c>
      <c r="K4529" s="133">
        <v>43289.375</v>
      </c>
      <c r="L4529" s="9">
        <f t="shared" si="1260"/>
        <v>7</v>
      </c>
      <c r="M4529" s="9">
        <f t="shared" si="1261"/>
        <v>8</v>
      </c>
      <c r="N4529" s="9">
        <f t="shared" si="1262"/>
        <v>9</v>
      </c>
      <c r="O4529" s="31" t="str">
        <f t="shared" si="1263"/>
        <v>W</v>
      </c>
      <c r="P4529" s="134">
        <v>20.07</v>
      </c>
      <c r="Q4529" s="31" t="str">
        <f t="shared" si="1264"/>
        <v>-</v>
      </c>
      <c r="R4529" s="31">
        <f t="shared" si="1265"/>
        <v>20.07</v>
      </c>
      <c r="U4529" s="133">
        <v>43654.375</v>
      </c>
      <c r="V4529" s="9">
        <f t="shared" si="1266"/>
        <v>7</v>
      </c>
      <c r="W4529" s="9">
        <f t="shared" si="1267"/>
        <v>8</v>
      </c>
      <c r="X4529" s="9">
        <f t="shared" si="1268"/>
        <v>9</v>
      </c>
      <c r="Y4529" s="31" t="str">
        <f t="shared" si="1269"/>
        <v/>
      </c>
      <c r="Z4529" s="134">
        <v>22.77</v>
      </c>
      <c r="AA4529" s="31">
        <f t="shared" si="1270"/>
        <v>22.77</v>
      </c>
      <c r="AB4529" s="31" t="str">
        <f t="shared" si="1271"/>
        <v>-</v>
      </c>
    </row>
    <row r="4530" spans="1:28" x14ac:dyDescent="0.3">
      <c r="A4530" s="133">
        <v>42924.416666666664</v>
      </c>
      <c r="B4530" s="152">
        <f t="shared" si="1272"/>
        <v>7</v>
      </c>
      <c r="C4530" s="152">
        <f t="shared" si="1273"/>
        <v>8</v>
      </c>
      <c r="D4530" s="152">
        <f t="shared" si="1274"/>
        <v>10</v>
      </c>
      <c r="E4530" s="38" t="str">
        <f t="shared" si="1275"/>
        <v>W</v>
      </c>
      <c r="F4530" s="134">
        <v>26.7</v>
      </c>
      <c r="G4530" s="38" t="str">
        <f t="shared" si="1276"/>
        <v>-</v>
      </c>
      <c r="H4530" s="38">
        <f t="shared" si="1277"/>
        <v>26.7</v>
      </c>
      <c r="K4530" s="133">
        <v>43289.416666666664</v>
      </c>
      <c r="L4530" s="9">
        <f t="shared" si="1260"/>
        <v>7</v>
      </c>
      <c r="M4530" s="9">
        <f t="shared" si="1261"/>
        <v>8</v>
      </c>
      <c r="N4530" s="9">
        <f t="shared" si="1262"/>
        <v>10</v>
      </c>
      <c r="O4530" s="31" t="str">
        <f t="shared" si="1263"/>
        <v>W</v>
      </c>
      <c r="P4530" s="134">
        <v>21.12</v>
      </c>
      <c r="Q4530" s="31" t="str">
        <f t="shared" si="1264"/>
        <v>-</v>
      </c>
      <c r="R4530" s="31">
        <f t="shared" si="1265"/>
        <v>21.12</v>
      </c>
      <c r="U4530" s="133">
        <v>43654.416666666664</v>
      </c>
      <c r="V4530" s="9">
        <f t="shared" si="1266"/>
        <v>7</v>
      </c>
      <c r="W4530" s="9">
        <f t="shared" si="1267"/>
        <v>8</v>
      </c>
      <c r="X4530" s="9">
        <f t="shared" si="1268"/>
        <v>10</v>
      </c>
      <c r="Y4530" s="31" t="str">
        <f t="shared" si="1269"/>
        <v/>
      </c>
      <c r="Z4530" s="134">
        <v>24.66</v>
      </c>
      <c r="AA4530" s="31">
        <f t="shared" si="1270"/>
        <v>24.66</v>
      </c>
      <c r="AB4530" s="31" t="str">
        <f t="shared" si="1271"/>
        <v>-</v>
      </c>
    </row>
    <row r="4531" spans="1:28" x14ac:dyDescent="0.3">
      <c r="A4531" s="133">
        <v>42924.458333333336</v>
      </c>
      <c r="B4531" s="152">
        <f t="shared" si="1272"/>
        <v>7</v>
      </c>
      <c r="C4531" s="152">
        <f t="shared" si="1273"/>
        <v>8</v>
      </c>
      <c r="D4531" s="152">
        <f t="shared" si="1274"/>
        <v>11</v>
      </c>
      <c r="E4531" s="38" t="str">
        <f t="shared" si="1275"/>
        <v>W</v>
      </c>
      <c r="F4531" s="134">
        <v>30.99</v>
      </c>
      <c r="G4531" s="38" t="str">
        <f t="shared" si="1276"/>
        <v>-</v>
      </c>
      <c r="H4531" s="38">
        <f t="shared" si="1277"/>
        <v>30.99</v>
      </c>
      <c r="K4531" s="133">
        <v>43289.458333333336</v>
      </c>
      <c r="L4531" s="9">
        <f t="shared" si="1260"/>
        <v>7</v>
      </c>
      <c r="M4531" s="9">
        <f t="shared" si="1261"/>
        <v>8</v>
      </c>
      <c r="N4531" s="9">
        <f t="shared" si="1262"/>
        <v>11</v>
      </c>
      <c r="O4531" s="31" t="str">
        <f t="shared" si="1263"/>
        <v>W</v>
      </c>
      <c r="P4531" s="134">
        <v>23.74</v>
      </c>
      <c r="Q4531" s="31" t="str">
        <f t="shared" si="1264"/>
        <v>-</v>
      </c>
      <c r="R4531" s="31">
        <f t="shared" si="1265"/>
        <v>23.74</v>
      </c>
      <c r="U4531" s="133">
        <v>43654.458333333336</v>
      </c>
      <c r="V4531" s="9">
        <f t="shared" si="1266"/>
        <v>7</v>
      </c>
      <c r="W4531" s="9">
        <f t="shared" si="1267"/>
        <v>8</v>
      </c>
      <c r="X4531" s="9">
        <f t="shared" si="1268"/>
        <v>11</v>
      </c>
      <c r="Y4531" s="31" t="str">
        <f t="shared" si="1269"/>
        <v/>
      </c>
      <c r="Z4531" s="134">
        <v>27.03</v>
      </c>
      <c r="AA4531" s="31">
        <f t="shared" si="1270"/>
        <v>27.03</v>
      </c>
      <c r="AB4531" s="31" t="str">
        <f t="shared" si="1271"/>
        <v>-</v>
      </c>
    </row>
    <row r="4532" spans="1:28" x14ac:dyDescent="0.3">
      <c r="A4532" s="133">
        <v>42924.5</v>
      </c>
      <c r="B4532" s="152">
        <f t="shared" si="1272"/>
        <v>7</v>
      </c>
      <c r="C4532" s="152">
        <f t="shared" si="1273"/>
        <v>8</v>
      </c>
      <c r="D4532" s="152">
        <f t="shared" si="1274"/>
        <v>12</v>
      </c>
      <c r="E4532" s="38" t="str">
        <f t="shared" si="1275"/>
        <v>W</v>
      </c>
      <c r="F4532" s="134">
        <v>32.049999999999997</v>
      </c>
      <c r="G4532" s="38" t="str">
        <f t="shared" si="1276"/>
        <v>-</v>
      </c>
      <c r="H4532" s="38">
        <f t="shared" si="1277"/>
        <v>32.049999999999997</v>
      </c>
      <c r="K4532" s="133">
        <v>43289.5</v>
      </c>
      <c r="L4532" s="9">
        <f t="shared" si="1260"/>
        <v>7</v>
      </c>
      <c r="M4532" s="9">
        <f t="shared" si="1261"/>
        <v>8</v>
      </c>
      <c r="N4532" s="9">
        <f t="shared" si="1262"/>
        <v>12</v>
      </c>
      <c r="O4532" s="31" t="str">
        <f t="shared" si="1263"/>
        <v>W</v>
      </c>
      <c r="P4532" s="134">
        <v>26.48</v>
      </c>
      <c r="Q4532" s="31" t="str">
        <f t="shared" si="1264"/>
        <v>-</v>
      </c>
      <c r="R4532" s="31">
        <f t="shared" si="1265"/>
        <v>26.48</v>
      </c>
      <c r="U4532" s="133">
        <v>43654.5</v>
      </c>
      <c r="V4532" s="9">
        <f t="shared" si="1266"/>
        <v>7</v>
      </c>
      <c r="W4532" s="9">
        <f t="shared" si="1267"/>
        <v>8</v>
      </c>
      <c r="X4532" s="9">
        <f t="shared" si="1268"/>
        <v>12</v>
      </c>
      <c r="Y4532" s="31" t="str">
        <f t="shared" si="1269"/>
        <v/>
      </c>
      <c r="Z4532" s="134">
        <v>33.29</v>
      </c>
      <c r="AA4532" s="31">
        <f t="shared" si="1270"/>
        <v>33.29</v>
      </c>
      <c r="AB4532" s="31" t="str">
        <f t="shared" si="1271"/>
        <v>-</v>
      </c>
    </row>
    <row r="4533" spans="1:28" x14ac:dyDescent="0.3">
      <c r="A4533" s="133">
        <v>42924.541666666664</v>
      </c>
      <c r="B4533" s="152">
        <f t="shared" si="1272"/>
        <v>7</v>
      </c>
      <c r="C4533" s="152">
        <f t="shared" si="1273"/>
        <v>8</v>
      </c>
      <c r="D4533" s="152">
        <f t="shared" si="1274"/>
        <v>13</v>
      </c>
      <c r="E4533" s="38" t="str">
        <f t="shared" si="1275"/>
        <v>W</v>
      </c>
      <c r="F4533" s="134">
        <v>33.770000000000003</v>
      </c>
      <c r="G4533" s="38" t="str">
        <f t="shared" si="1276"/>
        <v>-</v>
      </c>
      <c r="H4533" s="38">
        <f t="shared" si="1277"/>
        <v>33.770000000000003</v>
      </c>
      <c r="K4533" s="133">
        <v>43289.541666666664</v>
      </c>
      <c r="L4533" s="9">
        <f t="shared" si="1260"/>
        <v>7</v>
      </c>
      <c r="M4533" s="9">
        <f t="shared" si="1261"/>
        <v>8</v>
      </c>
      <c r="N4533" s="9">
        <f t="shared" si="1262"/>
        <v>13</v>
      </c>
      <c r="O4533" s="31" t="str">
        <f t="shared" si="1263"/>
        <v>W</v>
      </c>
      <c r="P4533" s="134">
        <v>29.55</v>
      </c>
      <c r="Q4533" s="31" t="str">
        <f t="shared" si="1264"/>
        <v>-</v>
      </c>
      <c r="R4533" s="31">
        <f t="shared" si="1265"/>
        <v>29.55</v>
      </c>
      <c r="U4533" s="133">
        <v>43654.541666666664</v>
      </c>
      <c r="V4533" s="9">
        <f t="shared" si="1266"/>
        <v>7</v>
      </c>
      <c r="W4533" s="9">
        <f t="shared" si="1267"/>
        <v>8</v>
      </c>
      <c r="X4533" s="9">
        <f t="shared" si="1268"/>
        <v>13</v>
      </c>
      <c r="Y4533" s="31" t="str">
        <f t="shared" si="1269"/>
        <v/>
      </c>
      <c r="Z4533" s="134">
        <v>36.119999999999997</v>
      </c>
      <c r="AA4533" s="31">
        <f t="shared" si="1270"/>
        <v>36.119999999999997</v>
      </c>
      <c r="AB4533" s="31" t="str">
        <f t="shared" si="1271"/>
        <v>-</v>
      </c>
    </row>
    <row r="4534" spans="1:28" x14ac:dyDescent="0.3">
      <c r="A4534" s="133">
        <v>42924.583333333336</v>
      </c>
      <c r="B4534" s="152">
        <f t="shared" si="1272"/>
        <v>7</v>
      </c>
      <c r="C4534" s="152">
        <f t="shared" si="1273"/>
        <v>8</v>
      </c>
      <c r="D4534" s="152">
        <f t="shared" si="1274"/>
        <v>14</v>
      </c>
      <c r="E4534" s="38" t="str">
        <f t="shared" si="1275"/>
        <v>W</v>
      </c>
      <c r="F4534" s="134">
        <v>34.67</v>
      </c>
      <c r="G4534" s="38" t="str">
        <f t="shared" si="1276"/>
        <v>-</v>
      </c>
      <c r="H4534" s="38">
        <f t="shared" si="1277"/>
        <v>34.67</v>
      </c>
      <c r="K4534" s="133">
        <v>43289.583333333336</v>
      </c>
      <c r="L4534" s="9">
        <f t="shared" si="1260"/>
        <v>7</v>
      </c>
      <c r="M4534" s="9">
        <f t="shared" si="1261"/>
        <v>8</v>
      </c>
      <c r="N4534" s="9">
        <f t="shared" si="1262"/>
        <v>14</v>
      </c>
      <c r="O4534" s="31" t="str">
        <f t="shared" si="1263"/>
        <v>W</v>
      </c>
      <c r="P4534" s="134">
        <v>34.869999999999997</v>
      </c>
      <c r="Q4534" s="31" t="str">
        <f t="shared" si="1264"/>
        <v>-</v>
      </c>
      <c r="R4534" s="31">
        <f t="shared" si="1265"/>
        <v>34.869999999999997</v>
      </c>
      <c r="U4534" s="133">
        <v>43654.583333333336</v>
      </c>
      <c r="V4534" s="9">
        <f t="shared" si="1266"/>
        <v>7</v>
      </c>
      <c r="W4534" s="9">
        <f t="shared" si="1267"/>
        <v>8</v>
      </c>
      <c r="X4534" s="9">
        <f t="shared" si="1268"/>
        <v>14</v>
      </c>
      <c r="Y4534" s="31" t="str">
        <f t="shared" si="1269"/>
        <v/>
      </c>
      <c r="Z4534" s="134">
        <v>35.69</v>
      </c>
      <c r="AA4534" s="31">
        <f t="shared" si="1270"/>
        <v>35.69</v>
      </c>
      <c r="AB4534" s="31" t="str">
        <f t="shared" si="1271"/>
        <v>-</v>
      </c>
    </row>
    <row r="4535" spans="1:28" x14ac:dyDescent="0.3">
      <c r="A4535" s="133">
        <v>42924.625</v>
      </c>
      <c r="B4535" s="152">
        <f t="shared" si="1272"/>
        <v>7</v>
      </c>
      <c r="C4535" s="152">
        <f t="shared" si="1273"/>
        <v>8</v>
      </c>
      <c r="D4535" s="152">
        <f t="shared" si="1274"/>
        <v>15</v>
      </c>
      <c r="E4535" s="38" t="str">
        <f t="shared" si="1275"/>
        <v>W</v>
      </c>
      <c r="F4535" s="134">
        <v>35.43</v>
      </c>
      <c r="G4535" s="38" t="str">
        <f t="shared" si="1276"/>
        <v>-</v>
      </c>
      <c r="H4535" s="38">
        <f t="shared" si="1277"/>
        <v>35.43</v>
      </c>
      <c r="K4535" s="133">
        <v>43289.625</v>
      </c>
      <c r="L4535" s="9">
        <f t="shared" si="1260"/>
        <v>7</v>
      </c>
      <c r="M4535" s="9">
        <f t="shared" si="1261"/>
        <v>8</v>
      </c>
      <c r="N4535" s="9">
        <f t="shared" si="1262"/>
        <v>15</v>
      </c>
      <c r="O4535" s="31" t="str">
        <f t="shared" si="1263"/>
        <v>W</v>
      </c>
      <c r="P4535" s="134">
        <v>37.520000000000003</v>
      </c>
      <c r="Q4535" s="31" t="str">
        <f t="shared" si="1264"/>
        <v>-</v>
      </c>
      <c r="R4535" s="31">
        <f t="shared" si="1265"/>
        <v>37.520000000000003</v>
      </c>
      <c r="U4535" s="133">
        <v>43654.625</v>
      </c>
      <c r="V4535" s="9">
        <f t="shared" si="1266"/>
        <v>7</v>
      </c>
      <c r="W4535" s="9">
        <f t="shared" si="1267"/>
        <v>8</v>
      </c>
      <c r="X4535" s="9">
        <f t="shared" si="1268"/>
        <v>15</v>
      </c>
      <c r="Y4535" s="31" t="str">
        <f t="shared" si="1269"/>
        <v/>
      </c>
      <c r="Z4535" s="134">
        <v>36.409999999999997</v>
      </c>
      <c r="AA4535" s="31">
        <f t="shared" si="1270"/>
        <v>36.409999999999997</v>
      </c>
      <c r="AB4535" s="31" t="str">
        <f t="shared" si="1271"/>
        <v>-</v>
      </c>
    </row>
    <row r="4536" spans="1:28" x14ac:dyDescent="0.3">
      <c r="A4536" s="133">
        <v>42924.666666666664</v>
      </c>
      <c r="B4536" s="152">
        <f t="shared" si="1272"/>
        <v>7</v>
      </c>
      <c r="C4536" s="152">
        <f t="shared" si="1273"/>
        <v>8</v>
      </c>
      <c r="D4536" s="152">
        <f t="shared" si="1274"/>
        <v>16</v>
      </c>
      <c r="E4536" s="38" t="str">
        <f t="shared" si="1275"/>
        <v>W</v>
      </c>
      <c r="F4536" s="134">
        <v>38.65</v>
      </c>
      <c r="G4536" s="38" t="str">
        <f t="shared" si="1276"/>
        <v>-</v>
      </c>
      <c r="H4536" s="38">
        <f t="shared" si="1277"/>
        <v>38.65</v>
      </c>
      <c r="K4536" s="133">
        <v>43289.666666666664</v>
      </c>
      <c r="L4536" s="9">
        <f t="shared" si="1260"/>
        <v>7</v>
      </c>
      <c r="M4536" s="9">
        <f t="shared" si="1261"/>
        <v>8</v>
      </c>
      <c r="N4536" s="9">
        <f t="shared" si="1262"/>
        <v>16</v>
      </c>
      <c r="O4536" s="31" t="str">
        <f t="shared" si="1263"/>
        <v>W</v>
      </c>
      <c r="P4536" s="134">
        <v>44.04</v>
      </c>
      <c r="Q4536" s="31" t="str">
        <f t="shared" si="1264"/>
        <v>-</v>
      </c>
      <c r="R4536" s="31">
        <f t="shared" si="1265"/>
        <v>44.04</v>
      </c>
      <c r="U4536" s="133">
        <v>43654.666666666664</v>
      </c>
      <c r="V4536" s="9">
        <f t="shared" si="1266"/>
        <v>7</v>
      </c>
      <c r="W4536" s="9">
        <f t="shared" si="1267"/>
        <v>8</v>
      </c>
      <c r="X4536" s="9">
        <f t="shared" si="1268"/>
        <v>16</v>
      </c>
      <c r="Y4536" s="31" t="str">
        <f t="shared" si="1269"/>
        <v/>
      </c>
      <c r="Z4536" s="134">
        <v>38.46</v>
      </c>
      <c r="AA4536" s="31">
        <f t="shared" si="1270"/>
        <v>38.46</v>
      </c>
      <c r="AB4536" s="31" t="str">
        <f t="shared" si="1271"/>
        <v>-</v>
      </c>
    </row>
    <row r="4537" spans="1:28" x14ac:dyDescent="0.3">
      <c r="A4537" s="133">
        <v>42924.708333333336</v>
      </c>
      <c r="B4537" s="152">
        <f t="shared" si="1272"/>
        <v>7</v>
      </c>
      <c r="C4537" s="152">
        <f t="shared" si="1273"/>
        <v>8</v>
      </c>
      <c r="D4537" s="152">
        <f t="shared" si="1274"/>
        <v>17</v>
      </c>
      <c r="E4537" s="38" t="str">
        <f t="shared" si="1275"/>
        <v>W</v>
      </c>
      <c r="F4537" s="134">
        <v>37.67</v>
      </c>
      <c r="G4537" s="38" t="str">
        <f t="shared" si="1276"/>
        <v>-</v>
      </c>
      <c r="H4537" s="38">
        <f t="shared" si="1277"/>
        <v>37.67</v>
      </c>
      <c r="K4537" s="133">
        <v>43289.708333333336</v>
      </c>
      <c r="L4537" s="9">
        <f t="shared" si="1260"/>
        <v>7</v>
      </c>
      <c r="M4537" s="9">
        <f t="shared" si="1261"/>
        <v>8</v>
      </c>
      <c r="N4537" s="9">
        <f t="shared" si="1262"/>
        <v>17</v>
      </c>
      <c r="O4537" s="31" t="str">
        <f t="shared" si="1263"/>
        <v>W</v>
      </c>
      <c r="P4537" s="134">
        <v>46.2</v>
      </c>
      <c r="Q4537" s="31" t="str">
        <f t="shared" si="1264"/>
        <v>-</v>
      </c>
      <c r="R4537" s="31">
        <f t="shared" si="1265"/>
        <v>46.2</v>
      </c>
      <c r="U4537" s="133">
        <v>43654.708333333336</v>
      </c>
      <c r="V4537" s="9">
        <f t="shared" si="1266"/>
        <v>7</v>
      </c>
      <c r="W4537" s="9">
        <f t="shared" si="1267"/>
        <v>8</v>
      </c>
      <c r="X4537" s="9">
        <f t="shared" si="1268"/>
        <v>17</v>
      </c>
      <c r="Y4537" s="31" t="str">
        <f t="shared" si="1269"/>
        <v/>
      </c>
      <c r="Z4537" s="134">
        <v>37.94</v>
      </c>
      <c r="AA4537" s="31" t="str">
        <f t="shared" si="1270"/>
        <v>-</v>
      </c>
      <c r="AB4537" s="31">
        <f t="shared" si="1271"/>
        <v>37.94</v>
      </c>
    </row>
    <row r="4538" spans="1:28" x14ac:dyDescent="0.3">
      <c r="A4538" s="133">
        <v>42924.75</v>
      </c>
      <c r="B4538" s="152">
        <f t="shared" si="1272"/>
        <v>7</v>
      </c>
      <c r="C4538" s="152">
        <f t="shared" si="1273"/>
        <v>8</v>
      </c>
      <c r="D4538" s="152">
        <f t="shared" si="1274"/>
        <v>18</v>
      </c>
      <c r="E4538" s="38" t="str">
        <f t="shared" si="1275"/>
        <v>W</v>
      </c>
      <c r="F4538" s="134">
        <v>34.299999999999997</v>
      </c>
      <c r="G4538" s="38" t="str">
        <f t="shared" si="1276"/>
        <v>-</v>
      </c>
      <c r="H4538" s="38">
        <f t="shared" si="1277"/>
        <v>34.299999999999997</v>
      </c>
      <c r="K4538" s="133">
        <v>43289.75</v>
      </c>
      <c r="L4538" s="9">
        <f t="shared" si="1260"/>
        <v>7</v>
      </c>
      <c r="M4538" s="9">
        <f t="shared" si="1261"/>
        <v>8</v>
      </c>
      <c r="N4538" s="9">
        <f t="shared" si="1262"/>
        <v>18</v>
      </c>
      <c r="O4538" s="31" t="str">
        <f t="shared" si="1263"/>
        <v>W</v>
      </c>
      <c r="P4538" s="134">
        <v>39.42</v>
      </c>
      <c r="Q4538" s="31" t="str">
        <f t="shared" si="1264"/>
        <v>-</v>
      </c>
      <c r="R4538" s="31">
        <f t="shared" si="1265"/>
        <v>39.42</v>
      </c>
      <c r="U4538" s="133">
        <v>43654.75</v>
      </c>
      <c r="V4538" s="9">
        <f t="shared" si="1266"/>
        <v>7</v>
      </c>
      <c r="W4538" s="9">
        <f t="shared" si="1267"/>
        <v>8</v>
      </c>
      <c r="X4538" s="9">
        <f t="shared" si="1268"/>
        <v>18</v>
      </c>
      <c r="Y4538" s="31" t="str">
        <f t="shared" si="1269"/>
        <v/>
      </c>
      <c r="Z4538" s="134">
        <v>33.79</v>
      </c>
      <c r="AA4538" s="31" t="str">
        <f t="shared" si="1270"/>
        <v>-</v>
      </c>
      <c r="AB4538" s="31">
        <f t="shared" si="1271"/>
        <v>33.79</v>
      </c>
    </row>
    <row r="4539" spans="1:28" x14ac:dyDescent="0.3">
      <c r="A4539" s="133">
        <v>42924.791666666664</v>
      </c>
      <c r="B4539" s="152">
        <f t="shared" si="1272"/>
        <v>7</v>
      </c>
      <c r="C4539" s="152">
        <f t="shared" si="1273"/>
        <v>8</v>
      </c>
      <c r="D4539" s="152">
        <f t="shared" si="1274"/>
        <v>19</v>
      </c>
      <c r="E4539" s="38" t="str">
        <f t="shared" si="1275"/>
        <v>W</v>
      </c>
      <c r="F4539" s="134">
        <v>31.16</v>
      </c>
      <c r="G4539" s="38" t="str">
        <f t="shared" si="1276"/>
        <v>-</v>
      </c>
      <c r="H4539" s="38">
        <f t="shared" si="1277"/>
        <v>31.16</v>
      </c>
      <c r="K4539" s="133">
        <v>43289.791666666664</v>
      </c>
      <c r="L4539" s="9">
        <f t="shared" si="1260"/>
        <v>7</v>
      </c>
      <c r="M4539" s="9">
        <f t="shared" si="1261"/>
        <v>8</v>
      </c>
      <c r="N4539" s="9">
        <f t="shared" si="1262"/>
        <v>19</v>
      </c>
      <c r="O4539" s="31" t="str">
        <f t="shared" si="1263"/>
        <v>W</v>
      </c>
      <c r="P4539" s="134">
        <v>34.53</v>
      </c>
      <c r="Q4539" s="31" t="str">
        <f t="shared" si="1264"/>
        <v>-</v>
      </c>
      <c r="R4539" s="31">
        <f t="shared" si="1265"/>
        <v>34.53</v>
      </c>
      <c r="U4539" s="133">
        <v>43654.791666666664</v>
      </c>
      <c r="V4539" s="9">
        <f t="shared" si="1266"/>
        <v>7</v>
      </c>
      <c r="W4539" s="9">
        <f t="shared" si="1267"/>
        <v>8</v>
      </c>
      <c r="X4539" s="9">
        <f t="shared" si="1268"/>
        <v>19</v>
      </c>
      <c r="Y4539" s="31" t="str">
        <f t="shared" si="1269"/>
        <v/>
      </c>
      <c r="Z4539" s="134">
        <v>30.23</v>
      </c>
      <c r="AA4539" s="31" t="str">
        <f t="shared" si="1270"/>
        <v>-</v>
      </c>
      <c r="AB4539" s="31">
        <f t="shared" si="1271"/>
        <v>30.23</v>
      </c>
    </row>
    <row r="4540" spans="1:28" x14ac:dyDescent="0.3">
      <c r="A4540" s="133">
        <v>42924.833333333336</v>
      </c>
      <c r="B4540" s="152">
        <f t="shared" si="1272"/>
        <v>7</v>
      </c>
      <c r="C4540" s="152">
        <f t="shared" si="1273"/>
        <v>8</v>
      </c>
      <c r="D4540" s="152">
        <f t="shared" si="1274"/>
        <v>20</v>
      </c>
      <c r="E4540" s="38" t="str">
        <f t="shared" si="1275"/>
        <v>W</v>
      </c>
      <c r="F4540" s="134">
        <v>28.9</v>
      </c>
      <c r="G4540" s="38" t="str">
        <f t="shared" si="1276"/>
        <v>-</v>
      </c>
      <c r="H4540" s="38">
        <f t="shared" si="1277"/>
        <v>28.9</v>
      </c>
      <c r="K4540" s="133">
        <v>43289.833333333336</v>
      </c>
      <c r="L4540" s="9">
        <f t="shared" si="1260"/>
        <v>7</v>
      </c>
      <c r="M4540" s="9">
        <f t="shared" si="1261"/>
        <v>8</v>
      </c>
      <c r="N4540" s="9">
        <f t="shared" si="1262"/>
        <v>20</v>
      </c>
      <c r="O4540" s="31" t="str">
        <f t="shared" si="1263"/>
        <v>W</v>
      </c>
      <c r="P4540" s="134">
        <v>31.5</v>
      </c>
      <c r="Q4540" s="31" t="str">
        <f t="shared" si="1264"/>
        <v>-</v>
      </c>
      <c r="R4540" s="31">
        <f t="shared" si="1265"/>
        <v>31.5</v>
      </c>
      <c r="U4540" s="133">
        <v>43654.833333333336</v>
      </c>
      <c r="V4540" s="9">
        <f t="shared" si="1266"/>
        <v>7</v>
      </c>
      <c r="W4540" s="9">
        <f t="shared" si="1267"/>
        <v>8</v>
      </c>
      <c r="X4540" s="9">
        <f t="shared" si="1268"/>
        <v>20</v>
      </c>
      <c r="Y4540" s="31" t="str">
        <f t="shared" si="1269"/>
        <v/>
      </c>
      <c r="Z4540" s="134">
        <v>27.07</v>
      </c>
      <c r="AA4540" s="31" t="str">
        <f t="shared" si="1270"/>
        <v>-</v>
      </c>
      <c r="AB4540" s="31">
        <f t="shared" si="1271"/>
        <v>27.07</v>
      </c>
    </row>
    <row r="4541" spans="1:28" x14ac:dyDescent="0.3">
      <c r="A4541" s="133">
        <v>42924.875</v>
      </c>
      <c r="B4541" s="152">
        <f t="shared" si="1272"/>
        <v>7</v>
      </c>
      <c r="C4541" s="152">
        <f t="shared" si="1273"/>
        <v>8</v>
      </c>
      <c r="D4541" s="152">
        <f t="shared" si="1274"/>
        <v>21</v>
      </c>
      <c r="E4541" s="38" t="str">
        <f t="shared" si="1275"/>
        <v>W</v>
      </c>
      <c r="F4541" s="134">
        <v>27.13</v>
      </c>
      <c r="G4541" s="38" t="str">
        <f t="shared" si="1276"/>
        <v>-</v>
      </c>
      <c r="H4541" s="38">
        <f t="shared" si="1277"/>
        <v>27.13</v>
      </c>
      <c r="K4541" s="133">
        <v>43289.875</v>
      </c>
      <c r="L4541" s="9">
        <f t="shared" si="1260"/>
        <v>7</v>
      </c>
      <c r="M4541" s="9">
        <f t="shared" si="1261"/>
        <v>8</v>
      </c>
      <c r="N4541" s="9">
        <f t="shared" si="1262"/>
        <v>21</v>
      </c>
      <c r="O4541" s="31" t="str">
        <f t="shared" si="1263"/>
        <v>W</v>
      </c>
      <c r="P4541" s="134">
        <v>27.94</v>
      </c>
      <c r="Q4541" s="31" t="str">
        <f t="shared" si="1264"/>
        <v>-</v>
      </c>
      <c r="R4541" s="31">
        <f t="shared" si="1265"/>
        <v>27.94</v>
      </c>
      <c r="U4541" s="133">
        <v>43654.875</v>
      </c>
      <c r="V4541" s="9">
        <f t="shared" si="1266"/>
        <v>7</v>
      </c>
      <c r="W4541" s="9">
        <f t="shared" si="1267"/>
        <v>8</v>
      </c>
      <c r="X4541" s="9">
        <f t="shared" si="1268"/>
        <v>21</v>
      </c>
      <c r="Y4541" s="31" t="str">
        <f t="shared" si="1269"/>
        <v/>
      </c>
      <c r="Z4541" s="134">
        <v>24.75</v>
      </c>
      <c r="AA4541" s="31" t="str">
        <f t="shared" si="1270"/>
        <v>-</v>
      </c>
      <c r="AB4541" s="31">
        <f t="shared" si="1271"/>
        <v>24.75</v>
      </c>
    </row>
    <row r="4542" spans="1:28" x14ac:dyDescent="0.3">
      <c r="A4542" s="133">
        <v>42924.916666666664</v>
      </c>
      <c r="B4542" s="152">
        <f t="shared" si="1272"/>
        <v>7</v>
      </c>
      <c r="C4542" s="152">
        <f t="shared" si="1273"/>
        <v>8</v>
      </c>
      <c r="D4542" s="152">
        <f t="shared" si="1274"/>
        <v>22</v>
      </c>
      <c r="E4542" s="38" t="str">
        <f t="shared" si="1275"/>
        <v>W</v>
      </c>
      <c r="F4542" s="134">
        <v>24.46</v>
      </c>
      <c r="G4542" s="38" t="str">
        <f t="shared" si="1276"/>
        <v>-</v>
      </c>
      <c r="H4542" s="38">
        <f t="shared" si="1277"/>
        <v>24.46</v>
      </c>
      <c r="K4542" s="133">
        <v>43289.916666666664</v>
      </c>
      <c r="L4542" s="9">
        <f t="shared" si="1260"/>
        <v>7</v>
      </c>
      <c r="M4542" s="9">
        <f t="shared" si="1261"/>
        <v>8</v>
      </c>
      <c r="N4542" s="9">
        <f t="shared" si="1262"/>
        <v>22</v>
      </c>
      <c r="O4542" s="31" t="str">
        <f t="shared" si="1263"/>
        <v>W</v>
      </c>
      <c r="P4542" s="134">
        <v>23.76</v>
      </c>
      <c r="Q4542" s="31" t="str">
        <f t="shared" si="1264"/>
        <v>-</v>
      </c>
      <c r="R4542" s="31">
        <f t="shared" si="1265"/>
        <v>23.76</v>
      </c>
      <c r="U4542" s="133">
        <v>43654.916666666664</v>
      </c>
      <c r="V4542" s="9">
        <f t="shared" si="1266"/>
        <v>7</v>
      </c>
      <c r="W4542" s="9">
        <f t="shared" si="1267"/>
        <v>8</v>
      </c>
      <c r="X4542" s="9">
        <f t="shared" si="1268"/>
        <v>22</v>
      </c>
      <c r="Y4542" s="31" t="str">
        <f t="shared" si="1269"/>
        <v/>
      </c>
      <c r="Z4542" s="134">
        <v>22.39</v>
      </c>
      <c r="AA4542" s="31" t="str">
        <f t="shared" si="1270"/>
        <v>-</v>
      </c>
      <c r="AB4542" s="31">
        <f t="shared" si="1271"/>
        <v>22.39</v>
      </c>
    </row>
    <row r="4543" spans="1:28" x14ac:dyDescent="0.3">
      <c r="A4543" s="133">
        <v>42924.958333333336</v>
      </c>
      <c r="B4543" s="152">
        <f t="shared" si="1272"/>
        <v>7</v>
      </c>
      <c r="C4543" s="152">
        <f t="shared" si="1273"/>
        <v>8</v>
      </c>
      <c r="D4543" s="152">
        <f t="shared" si="1274"/>
        <v>23</v>
      </c>
      <c r="E4543" s="38" t="str">
        <f t="shared" si="1275"/>
        <v>W</v>
      </c>
      <c r="F4543" s="134">
        <v>21.89</v>
      </c>
      <c r="G4543" s="38" t="str">
        <f t="shared" si="1276"/>
        <v>-</v>
      </c>
      <c r="H4543" s="38">
        <f t="shared" si="1277"/>
        <v>21.89</v>
      </c>
      <c r="K4543" s="133">
        <v>43289.958333333336</v>
      </c>
      <c r="L4543" s="9">
        <f t="shared" si="1260"/>
        <v>7</v>
      </c>
      <c r="M4543" s="9">
        <f t="shared" si="1261"/>
        <v>8</v>
      </c>
      <c r="N4543" s="9">
        <f t="shared" si="1262"/>
        <v>23</v>
      </c>
      <c r="O4543" s="31" t="str">
        <f t="shared" si="1263"/>
        <v>W</v>
      </c>
      <c r="P4543" s="134">
        <v>22.04</v>
      </c>
      <c r="Q4543" s="31" t="str">
        <f t="shared" si="1264"/>
        <v>-</v>
      </c>
      <c r="R4543" s="31">
        <f t="shared" si="1265"/>
        <v>22.04</v>
      </c>
      <c r="U4543" s="133">
        <v>43654.958333333336</v>
      </c>
      <c r="V4543" s="9">
        <f t="shared" si="1266"/>
        <v>7</v>
      </c>
      <c r="W4543" s="9">
        <f t="shared" si="1267"/>
        <v>8</v>
      </c>
      <c r="X4543" s="9">
        <f t="shared" si="1268"/>
        <v>23</v>
      </c>
      <c r="Y4543" s="31" t="str">
        <f t="shared" si="1269"/>
        <v/>
      </c>
      <c r="Z4543" s="134">
        <v>19.899999999999999</v>
      </c>
      <c r="AA4543" s="31" t="str">
        <f t="shared" si="1270"/>
        <v>-</v>
      </c>
      <c r="AB4543" s="31">
        <f t="shared" si="1271"/>
        <v>19.899999999999999</v>
      </c>
    </row>
    <row r="4544" spans="1:28" x14ac:dyDescent="0.3">
      <c r="A4544" s="133">
        <v>42925</v>
      </c>
      <c r="B4544" s="152">
        <f t="shared" si="1272"/>
        <v>7</v>
      </c>
      <c r="C4544" s="152">
        <f t="shared" si="1273"/>
        <v>9</v>
      </c>
      <c r="D4544" s="152">
        <f t="shared" si="1274"/>
        <v>0</v>
      </c>
      <c r="E4544" s="38" t="str">
        <f t="shared" si="1275"/>
        <v>W</v>
      </c>
      <c r="F4544" s="134">
        <v>20.350000000000001</v>
      </c>
      <c r="G4544" s="38" t="str">
        <f t="shared" si="1276"/>
        <v>-</v>
      </c>
      <c r="H4544" s="38">
        <f t="shared" si="1277"/>
        <v>20.350000000000001</v>
      </c>
      <c r="K4544" s="133">
        <v>43290</v>
      </c>
      <c r="L4544" s="9">
        <f t="shared" si="1260"/>
        <v>7</v>
      </c>
      <c r="M4544" s="9">
        <f t="shared" si="1261"/>
        <v>9</v>
      </c>
      <c r="N4544" s="9">
        <f t="shared" si="1262"/>
        <v>0</v>
      </c>
      <c r="O4544" s="31" t="str">
        <f t="shared" si="1263"/>
        <v/>
      </c>
      <c r="P4544" s="134">
        <v>19.28</v>
      </c>
      <c r="Q4544" s="31" t="str">
        <f t="shared" si="1264"/>
        <v>-</v>
      </c>
      <c r="R4544" s="31">
        <f t="shared" si="1265"/>
        <v>19.28</v>
      </c>
      <c r="U4544" s="133">
        <v>43655</v>
      </c>
      <c r="V4544" s="9">
        <f t="shared" si="1266"/>
        <v>7</v>
      </c>
      <c r="W4544" s="9">
        <f t="shared" si="1267"/>
        <v>9</v>
      </c>
      <c r="X4544" s="9">
        <f t="shared" si="1268"/>
        <v>0</v>
      </c>
      <c r="Y4544" s="31" t="str">
        <f t="shared" si="1269"/>
        <v/>
      </c>
      <c r="Z4544" s="134">
        <v>17.39</v>
      </c>
      <c r="AA4544" s="31" t="str">
        <f t="shared" si="1270"/>
        <v>-</v>
      </c>
      <c r="AB4544" s="31">
        <f t="shared" si="1271"/>
        <v>17.39</v>
      </c>
    </row>
    <row r="4545" spans="1:28" x14ac:dyDescent="0.3">
      <c r="A4545" s="133">
        <v>42925.041666666664</v>
      </c>
      <c r="B4545" s="152">
        <f t="shared" si="1272"/>
        <v>7</v>
      </c>
      <c r="C4545" s="152">
        <f t="shared" si="1273"/>
        <v>9</v>
      </c>
      <c r="D4545" s="152">
        <f t="shared" si="1274"/>
        <v>1</v>
      </c>
      <c r="E4545" s="38" t="str">
        <f t="shared" si="1275"/>
        <v>W</v>
      </c>
      <c r="F4545" s="134">
        <v>19.670000000000002</v>
      </c>
      <c r="G4545" s="38" t="str">
        <f t="shared" si="1276"/>
        <v>-</v>
      </c>
      <c r="H4545" s="38">
        <f t="shared" si="1277"/>
        <v>19.670000000000002</v>
      </c>
      <c r="K4545" s="133">
        <v>43290.041666666664</v>
      </c>
      <c r="L4545" s="9">
        <f t="shared" si="1260"/>
        <v>7</v>
      </c>
      <c r="M4545" s="9">
        <f t="shared" si="1261"/>
        <v>9</v>
      </c>
      <c r="N4545" s="9">
        <f t="shared" si="1262"/>
        <v>1</v>
      </c>
      <c r="O4545" s="31" t="str">
        <f t="shared" si="1263"/>
        <v/>
      </c>
      <c r="P4545" s="134">
        <v>18.53</v>
      </c>
      <c r="Q4545" s="31" t="str">
        <f t="shared" si="1264"/>
        <v>-</v>
      </c>
      <c r="R4545" s="31">
        <f t="shared" si="1265"/>
        <v>18.53</v>
      </c>
      <c r="U4545" s="133">
        <v>43655.041666666664</v>
      </c>
      <c r="V4545" s="9">
        <f t="shared" si="1266"/>
        <v>7</v>
      </c>
      <c r="W4545" s="9">
        <f t="shared" si="1267"/>
        <v>9</v>
      </c>
      <c r="X4545" s="9">
        <f t="shared" si="1268"/>
        <v>1</v>
      </c>
      <c r="Y4545" s="31" t="str">
        <f t="shared" si="1269"/>
        <v/>
      </c>
      <c r="Z4545" s="134">
        <v>16.82</v>
      </c>
      <c r="AA4545" s="31" t="str">
        <f t="shared" si="1270"/>
        <v>-</v>
      </c>
      <c r="AB4545" s="31">
        <f t="shared" si="1271"/>
        <v>16.82</v>
      </c>
    </row>
    <row r="4546" spans="1:28" x14ac:dyDescent="0.3">
      <c r="A4546" s="133">
        <v>42925.083333333336</v>
      </c>
      <c r="B4546" s="152">
        <f t="shared" si="1272"/>
        <v>7</v>
      </c>
      <c r="C4546" s="152">
        <f t="shared" si="1273"/>
        <v>9</v>
      </c>
      <c r="D4546" s="152">
        <f t="shared" si="1274"/>
        <v>2</v>
      </c>
      <c r="E4546" s="38" t="str">
        <f t="shared" si="1275"/>
        <v>W</v>
      </c>
      <c r="F4546" s="134">
        <v>18.97</v>
      </c>
      <c r="G4546" s="38" t="str">
        <f t="shared" si="1276"/>
        <v>-</v>
      </c>
      <c r="H4546" s="38">
        <f t="shared" si="1277"/>
        <v>18.97</v>
      </c>
      <c r="K4546" s="133">
        <v>43290.083333333336</v>
      </c>
      <c r="L4546" s="9">
        <f t="shared" si="1260"/>
        <v>7</v>
      </c>
      <c r="M4546" s="9">
        <f t="shared" si="1261"/>
        <v>9</v>
      </c>
      <c r="N4546" s="9">
        <f t="shared" si="1262"/>
        <v>2</v>
      </c>
      <c r="O4546" s="31" t="str">
        <f t="shared" si="1263"/>
        <v/>
      </c>
      <c r="P4546" s="134">
        <v>17.09</v>
      </c>
      <c r="Q4546" s="31" t="str">
        <f t="shared" si="1264"/>
        <v>-</v>
      </c>
      <c r="R4546" s="31">
        <f t="shared" si="1265"/>
        <v>17.09</v>
      </c>
      <c r="U4546" s="133">
        <v>43655.083333333336</v>
      </c>
      <c r="V4546" s="9">
        <f t="shared" si="1266"/>
        <v>7</v>
      </c>
      <c r="W4546" s="9">
        <f t="shared" si="1267"/>
        <v>9</v>
      </c>
      <c r="X4546" s="9">
        <f t="shared" si="1268"/>
        <v>2</v>
      </c>
      <c r="Y4546" s="31" t="str">
        <f t="shared" si="1269"/>
        <v/>
      </c>
      <c r="Z4546" s="134">
        <v>14.99</v>
      </c>
      <c r="AA4546" s="31" t="str">
        <f t="shared" si="1270"/>
        <v>-</v>
      </c>
      <c r="AB4546" s="31">
        <f t="shared" si="1271"/>
        <v>14.99</v>
      </c>
    </row>
    <row r="4547" spans="1:28" x14ac:dyDescent="0.3">
      <c r="A4547" s="133">
        <v>42925.125</v>
      </c>
      <c r="B4547" s="152">
        <f t="shared" si="1272"/>
        <v>7</v>
      </c>
      <c r="C4547" s="152">
        <f t="shared" si="1273"/>
        <v>9</v>
      </c>
      <c r="D4547" s="152">
        <f t="shared" si="1274"/>
        <v>3</v>
      </c>
      <c r="E4547" s="38" t="str">
        <f t="shared" si="1275"/>
        <v>W</v>
      </c>
      <c r="F4547" s="134">
        <v>17.079999999999998</v>
      </c>
      <c r="G4547" s="38" t="str">
        <f t="shared" si="1276"/>
        <v>-</v>
      </c>
      <c r="H4547" s="38">
        <f t="shared" si="1277"/>
        <v>17.079999999999998</v>
      </c>
      <c r="K4547" s="133">
        <v>43290.125</v>
      </c>
      <c r="L4547" s="9">
        <f t="shared" si="1260"/>
        <v>7</v>
      </c>
      <c r="M4547" s="9">
        <f t="shared" si="1261"/>
        <v>9</v>
      </c>
      <c r="N4547" s="9">
        <f t="shared" si="1262"/>
        <v>3</v>
      </c>
      <c r="O4547" s="31" t="str">
        <f t="shared" si="1263"/>
        <v/>
      </c>
      <c r="P4547" s="134">
        <v>16.22</v>
      </c>
      <c r="Q4547" s="31" t="str">
        <f t="shared" si="1264"/>
        <v>-</v>
      </c>
      <c r="R4547" s="31">
        <f t="shared" si="1265"/>
        <v>16.22</v>
      </c>
      <c r="U4547" s="133">
        <v>43655.125</v>
      </c>
      <c r="V4547" s="9">
        <f t="shared" si="1266"/>
        <v>7</v>
      </c>
      <c r="W4547" s="9">
        <f t="shared" si="1267"/>
        <v>9</v>
      </c>
      <c r="X4547" s="9">
        <f t="shared" si="1268"/>
        <v>3</v>
      </c>
      <c r="Y4547" s="31" t="str">
        <f t="shared" si="1269"/>
        <v/>
      </c>
      <c r="Z4547" s="134">
        <v>14.21</v>
      </c>
      <c r="AA4547" s="31" t="str">
        <f t="shared" si="1270"/>
        <v>-</v>
      </c>
      <c r="AB4547" s="31">
        <f t="shared" si="1271"/>
        <v>14.21</v>
      </c>
    </row>
    <row r="4548" spans="1:28" x14ac:dyDescent="0.3">
      <c r="A4548" s="133">
        <v>42925.166666666664</v>
      </c>
      <c r="B4548" s="152">
        <f t="shared" si="1272"/>
        <v>7</v>
      </c>
      <c r="C4548" s="152">
        <f t="shared" si="1273"/>
        <v>9</v>
      </c>
      <c r="D4548" s="152">
        <f t="shared" si="1274"/>
        <v>4</v>
      </c>
      <c r="E4548" s="38" t="str">
        <f t="shared" si="1275"/>
        <v>W</v>
      </c>
      <c r="F4548" s="134">
        <v>15.33</v>
      </c>
      <c r="G4548" s="38" t="str">
        <f t="shared" si="1276"/>
        <v>-</v>
      </c>
      <c r="H4548" s="38">
        <f t="shared" si="1277"/>
        <v>15.33</v>
      </c>
      <c r="K4548" s="133">
        <v>43290.166666666664</v>
      </c>
      <c r="L4548" s="9">
        <f t="shared" si="1260"/>
        <v>7</v>
      </c>
      <c r="M4548" s="9">
        <f t="shared" si="1261"/>
        <v>9</v>
      </c>
      <c r="N4548" s="9">
        <f t="shared" si="1262"/>
        <v>4</v>
      </c>
      <c r="O4548" s="31" t="str">
        <f t="shared" si="1263"/>
        <v/>
      </c>
      <c r="P4548" s="134">
        <v>16.3</v>
      </c>
      <c r="Q4548" s="31" t="str">
        <f t="shared" si="1264"/>
        <v>-</v>
      </c>
      <c r="R4548" s="31">
        <f t="shared" si="1265"/>
        <v>16.3</v>
      </c>
      <c r="U4548" s="133">
        <v>43655.166666666664</v>
      </c>
      <c r="V4548" s="9">
        <f t="shared" si="1266"/>
        <v>7</v>
      </c>
      <c r="W4548" s="9">
        <f t="shared" si="1267"/>
        <v>9</v>
      </c>
      <c r="X4548" s="9">
        <f t="shared" si="1268"/>
        <v>4</v>
      </c>
      <c r="Y4548" s="31" t="str">
        <f t="shared" si="1269"/>
        <v/>
      </c>
      <c r="Z4548" s="134">
        <v>14.52</v>
      </c>
      <c r="AA4548" s="31" t="str">
        <f t="shared" si="1270"/>
        <v>-</v>
      </c>
      <c r="AB4548" s="31">
        <f t="shared" si="1271"/>
        <v>14.52</v>
      </c>
    </row>
    <row r="4549" spans="1:28" x14ac:dyDescent="0.3">
      <c r="A4549" s="133">
        <v>42925.208333333336</v>
      </c>
      <c r="B4549" s="152">
        <f t="shared" si="1272"/>
        <v>7</v>
      </c>
      <c r="C4549" s="152">
        <f t="shared" si="1273"/>
        <v>9</v>
      </c>
      <c r="D4549" s="152">
        <f t="shared" si="1274"/>
        <v>5</v>
      </c>
      <c r="E4549" s="38" t="str">
        <f t="shared" si="1275"/>
        <v>W</v>
      </c>
      <c r="F4549" s="134">
        <v>14.21</v>
      </c>
      <c r="G4549" s="38" t="str">
        <f t="shared" si="1276"/>
        <v>-</v>
      </c>
      <c r="H4549" s="38">
        <f t="shared" si="1277"/>
        <v>14.21</v>
      </c>
      <c r="K4549" s="133">
        <v>43290.208333333336</v>
      </c>
      <c r="L4549" s="9">
        <f t="shared" si="1260"/>
        <v>7</v>
      </c>
      <c r="M4549" s="9">
        <f t="shared" si="1261"/>
        <v>9</v>
      </c>
      <c r="N4549" s="9">
        <f t="shared" si="1262"/>
        <v>5</v>
      </c>
      <c r="O4549" s="31" t="str">
        <f t="shared" si="1263"/>
        <v/>
      </c>
      <c r="P4549" s="134">
        <v>18.149999999999999</v>
      </c>
      <c r="Q4549" s="31" t="str">
        <f t="shared" si="1264"/>
        <v>-</v>
      </c>
      <c r="R4549" s="31">
        <f t="shared" si="1265"/>
        <v>18.149999999999999</v>
      </c>
      <c r="U4549" s="133">
        <v>43655.208333333336</v>
      </c>
      <c r="V4549" s="9">
        <f t="shared" si="1266"/>
        <v>7</v>
      </c>
      <c r="W4549" s="9">
        <f t="shared" si="1267"/>
        <v>9</v>
      </c>
      <c r="X4549" s="9">
        <f t="shared" si="1268"/>
        <v>5</v>
      </c>
      <c r="Y4549" s="31" t="str">
        <f t="shared" si="1269"/>
        <v/>
      </c>
      <c r="Z4549" s="134">
        <v>15.7</v>
      </c>
      <c r="AA4549" s="31" t="str">
        <f t="shared" si="1270"/>
        <v>-</v>
      </c>
      <c r="AB4549" s="31">
        <f t="shared" si="1271"/>
        <v>15.7</v>
      </c>
    </row>
    <row r="4550" spans="1:28" x14ac:dyDescent="0.3">
      <c r="A4550" s="133">
        <v>42925.25</v>
      </c>
      <c r="B4550" s="152">
        <f t="shared" si="1272"/>
        <v>7</v>
      </c>
      <c r="C4550" s="152">
        <f t="shared" si="1273"/>
        <v>9</v>
      </c>
      <c r="D4550" s="152">
        <f t="shared" si="1274"/>
        <v>6</v>
      </c>
      <c r="E4550" s="38" t="str">
        <f t="shared" si="1275"/>
        <v>W</v>
      </c>
      <c r="F4550" s="134">
        <v>9.91</v>
      </c>
      <c r="G4550" s="38" t="str">
        <f t="shared" si="1276"/>
        <v>-</v>
      </c>
      <c r="H4550" s="38">
        <f t="shared" si="1277"/>
        <v>9.91</v>
      </c>
      <c r="K4550" s="133">
        <v>43290.25</v>
      </c>
      <c r="L4550" s="9">
        <f t="shared" si="1260"/>
        <v>7</v>
      </c>
      <c r="M4550" s="9">
        <f t="shared" si="1261"/>
        <v>9</v>
      </c>
      <c r="N4550" s="9">
        <f t="shared" si="1262"/>
        <v>6</v>
      </c>
      <c r="O4550" s="31" t="str">
        <f t="shared" si="1263"/>
        <v/>
      </c>
      <c r="P4550" s="134">
        <v>19.32</v>
      </c>
      <c r="Q4550" s="31" t="str">
        <f t="shared" si="1264"/>
        <v>-</v>
      </c>
      <c r="R4550" s="31">
        <f t="shared" si="1265"/>
        <v>19.32</v>
      </c>
      <c r="U4550" s="133">
        <v>43655.25</v>
      </c>
      <c r="V4550" s="9">
        <f t="shared" si="1266"/>
        <v>7</v>
      </c>
      <c r="W4550" s="9">
        <f t="shared" si="1267"/>
        <v>9</v>
      </c>
      <c r="X4550" s="9">
        <f t="shared" si="1268"/>
        <v>6</v>
      </c>
      <c r="Y4550" s="31" t="str">
        <f t="shared" si="1269"/>
        <v/>
      </c>
      <c r="Z4550" s="134">
        <v>17.510000000000002</v>
      </c>
      <c r="AA4550" s="31" t="str">
        <f t="shared" si="1270"/>
        <v>-</v>
      </c>
      <c r="AB4550" s="31">
        <f t="shared" si="1271"/>
        <v>17.510000000000002</v>
      </c>
    </row>
    <row r="4551" spans="1:28" x14ac:dyDescent="0.3">
      <c r="A4551" s="133">
        <v>42925.291666666664</v>
      </c>
      <c r="B4551" s="152">
        <f t="shared" si="1272"/>
        <v>7</v>
      </c>
      <c r="C4551" s="152">
        <f t="shared" si="1273"/>
        <v>9</v>
      </c>
      <c r="D4551" s="152">
        <f t="shared" si="1274"/>
        <v>7</v>
      </c>
      <c r="E4551" s="38" t="str">
        <f t="shared" si="1275"/>
        <v>W</v>
      </c>
      <c r="F4551" s="134">
        <v>14.75</v>
      </c>
      <c r="G4551" s="38" t="str">
        <f t="shared" si="1276"/>
        <v>-</v>
      </c>
      <c r="H4551" s="38">
        <f t="shared" si="1277"/>
        <v>14.75</v>
      </c>
      <c r="K4551" s="133">
        <v>43290.291666666664</v>
      </c>
      <c r="L4551" s="9">
        <f t="shared" si="1260"/>
        <v>7</v>
      </c>
      <c r="M4551" s="9">
        <f t="shared" si="1261"/>
        <v>9</v>
      </c>
      <c r="N4551" s="9">
        <f t="shared" si="1262"/>
        <v>7</v>
      </c>
      <c r="O4551" s="31" t="str">
        <f t="shared" si="1263"/>
        <v/>
      </c>
      <c r="P4551" s="134">
        <v>20.72</v>
      </c>
      <c r="Q4551" s="31" t="str">
        <f t="shared" si="1264"/>
        <v>-</v>
      </c>
      <c r="R4551" s="31">
        <f t="shared" si="1265"/>
        <v>20.72</v>
      </c>
      <c r="U4551" s="133">
        <v>43655.291666666664</v>
      </c>
      <c r="V4551" s="9">
        <f t="shared" si="1266"/>
        <v>7</v>
      </c>
      <c r="W4551" s="9">
        <f t="shared" si="1267"/>
        <v>9</v>
      </c>
      <c r="X4551" s="9">
        <f t="shared" si="1268"/>
        <v>7</v>
      </c>
      <c r="Y4551" s="31" t="str">
        <f t="shared" si="1269"/>
        <v/>
      </c>
      <c r="Z4551" s="134">
        <v>19.010000000000002</v>
      </c>
      <c r="AA4551" s="31" t="str">
        <f t="shared" si="1270"/>
        <v>-</v>
      </c>
      <c r="AB4551" s="31">
        <f t="shared" si="1271"/>
        <v>19.010000000000002</v>
      </c>
    </row>
    <row r="4552" spans="1:28" x14ac:dyDescent="0.3">
      <c r="A4552" s="133">
        <v>42925.333333333336</v>
      </c>
      <c r="B4552" s="152">
        <f t="shared" si="1272"/>
        <v>7</v>
      </c>
      <c r="C4552" s="152">
        <f t="shared" si="1273"/>
        <v>9</v>
      </c>
      <c r="D4552" s="152">
        <f t="shared" si="1274"/>
        <v>8</v>
      </c>
      <c r="E4552" s="38" t="str">
        <f t="shared" si="1275"/>
        <v>W</v>
      </c>
      <c r="F4552" s="134">
        <v>20.05</v>
      </c>
      <c r="G4552" s="38" t="str">
        <f t="shared" si="1276"/>
        <v>-</v>
      </c>
      <c r="H4552" s="38">
        <f t="shared" si="1277"/>
        <v>20.05</v>
      </c>
      <c r="K4552" s="133">
        <v>43290.333333333336</v>
      </c>
      <c r="L4552" s="9">
        <f t="shared" si="1260"/>
        <v>7</v>
      </c>
      <c r="M4552" s="9">
        <f t="shared" si="1261"/>
        <v>9</v>
      </c>
      <c r="N4552" s="9">
        <f t="shared" si="1262"/>
        <v>8</v>
      </c>
      <c r="O4552" s="31" t="str">
        <f t="shared" si="1263"/>
        <v/>
      </c>
      <c r="P4552" s="134">
        <v>23.62</v>
      </c>
      <c r="Q4552" s="31">
        <f t="shared" si="1264"/>
        <v>23.62</v>
      </c>
      <c r="R4552" s="31" t="str">
        <f t="shared" si="1265"/>
        <v>-</v>
      </c>
      <c r="U4552" s="133">
        <v>43655.333333333336</v>
      </c>
      <c r="V4552" s="9">
        <f t="shared" si="1266"/>
        <v>7</v>
      </c>
      <c r="W4552" s="9">
        <f t="shared" si="1267"/>
        <v>9</v>
      </c>
      <c r="X4552" s="9">
        <f t="shared" si="1268"/>
        <v>8</v>
      </c>
      <c r="Y4552" s="31" t="str">
        <f t="shared" si="1269"/>
        <v/>
      </c>
      <c r="Z4552" s="134">
        <v>20.59</v>
      </c>
      <c r="AA4552" s="31">
        <f t="shared" si="1270"/>
        <v>20.59</v>
      </c>
      <c r="AB4552" s="31" t="str">
        <f t="shared" si="1271"/>
        <v>-</v>
      </c>
    </row>
    <row r="4553" spans="1:28" x14ac:dyDescent="0.3">
      <c r="A4553" s="133">
        <v>42925.375</v>
      </c>
      <c r="B4553" s="152">
        <f t="shared" si="1272"/>
        <v>7</v>
      </c>
      <c r="C4553" s="152">
        <f t="shared" si="1273"/>
        <v>9</v>
      </c>
      <c r="D4553" s="152">
        <f t="shared" si="1274"/>
        <v>9</v>
      </c>
      <c r="E4553" s="38" t="str">
        <f t="shared" si="1275"/>
        <v>W</v>
      </c>
      <c r="F4553" s="134">
        <v>21.09</v>
      </c>
      <c r="G4553" s="38" t="str">
        <f t="shared" si="1276"/>
        <v>-</v>
      </c>
      <c r="H4553" s="38">
        <f t="shared" si="1277"/>
        <v>21.09</v>
      </c>
      <c r="K4553" s="133">
        <v>43290.375</v>
      </c>
      <c r="L4553" s="9">
        <f t="shared" ref="L4553:L4616" si="1278">MONTH(K4553)</f>
        <v>7</v>
      </c>
      <c r="M4553" s="9">
        <f t="shared" ref="M4553:M4616" si="1279">DAY(K4553)</f>
        <v>9</v>
      </c>
      <c r="N4553" s="9">
        <f t="shared" ref="N4553:N4616" si="1280">HOUR(K4553)</f>
        <v>9</v>
      </c>
      <c r="O4553" s="31" t="str">
        <f t="shared" ref="O4553:O4616" si="1281">IF(WEEKDAY(K4553,2)&gt;5,"W","")</f>
        <v/>
      </c>
      <c r="P4553" s="134">
        <v>27.97</v>
      </c>
      <c r="Q4553" s="31">
        <f t="shared" ref="Q4553:Q4616" si="1282">IF(AND($L4553&gt;=$L$5,$L4553&lt;=$M$5),IF($O4553&lt;&gt;"W",IF(AND($N4553&gt;=$N$5,$N4553&lt;$P$5),$P4553,"-"),"-"),"-")</f>
        <v>27.97</v>
      </c>
      <c r="R4553" s="31" t="str">
        <f t="shared" ref="R4553:R4616" si="1283">IF(Q4553="-",P4553,"-")</f>
        <v>-</v>
      </c>
      <c r="U4553" s="133">
        <v>43655.375</v>
      </c>
      <c r="V4553" s="9">
        <f t="shared" ref="V4553:V4616" si="1284">MONTH(U4553)</f>
        <v>7</v>
      </c>
      <c r="W4553" s="9">
        <f t="shared" ref="W4553:W4616" si="1285">DAY(U4553)</f>
        <v>9</v>
      </c>
      <c r="X4553" s="9">
        <f t="shared" ref="X4553:X4616" si="1286">HOUR(U4553)</f>
        <v>9</v>
      </c>
      <c r="Y4553" s="31" t="str">
        <f t="shared" ref="Y4553:Y4616" si="1287">IF(WEEKDAY(U4553,2)&gt;5,"W","")</f>
        <v/>
      </c>
      <c r="Z4553" s="134">
        <v>22.57</v>
      </c>
      <c r="AA4553" s="31">
        <f t="shared" ref="AA4553:AA4616" si="1288">IF(AND($V4553&gt;=$V$5,$V4553&lt;=$W$5),IF($Y4553&lt;&gt;"W",IF(AND($X4553&gt;=$X$5,$X4553&lt;$Z$5),$Z4553,"-"),"-"),"-")</f>
        <v>22.57</v>
      </c>
      <c r="AB4553" s="31" t="str">
        <f t="shared" ref="AB4553:AB4616" si="1289">IF(AA4553="-",Z4553,"-")</f>
        <v>-</v>
      </c>
    </row>
    <row r="4554" spans="1:28" x14ac:dyDescent="0.3">
      <c r="A4554" s="133">
        <v>42925.416666666664</v>
      </c>
      <c r="B4554" s="152">
        <f t="shared" ref="B4554:B4617" si="1290">MONTH(A4554)</f>
        <v>7</v>
      </c>
      <c r="C4554" s="152">
        <f t="shared" ref="C4554:C4617" si="1291">DAY(A4554)</f>
        <v>9</v>
      </c>
      <c r="D4554" s="152">
        <f t="shared" ref="D4554:D4617" si="1292">HOUR(A4554)</f>
        <v>10</v>
      </c>
      <c r="E4554" s="38" t="str">
        <f t="shared" ref="E4554:E4617" si="1293">IF(WEEKDAY(A4554,2)&gt;5,"W","")</f>
        <v>W</v>
      </c>
      <c r="F4554" s="134">
        <v>22.33</v>
      </c>
      <c r="G4554" s="38" t="str">
        <f t="shared" ref="G4554:G4617" si="1294">IF(AND($B4554&gt;=$B$5,$B4554&lt;=$C$5),IF($E4554&lt;&gt;"W",IF(AND($D4554&gt;=$D$5,$D4554&lt;$F$5),$F4554,"-"),"-"),"-")</f>
        <v>-</v>
      </c>
      <c r="H4554" s="38">
        <f t="shared" ref="H4554:H4617" si="1295">IF(G4554="-",F4554,"-")</f>
        <v>22.33</v>
      </c>
      <c r="K4554" s="133">
        <v>43290.416666666664</v>
      </c>
      <c r="L4554" s="9">
        <f t="shared" si="1278"/>
        <v>7</v>
      </c>
      <c r="M4554" s="9">
        <f t="shared" si="1279"/>
        <v>9</v>
      </c>
      <c r="N4554" s="9">
        <f t="shared" si="1280"/>
        <v>10</v>
      </c>
      <c r="O4554" s="31" t="str">
        <f t="shared" si="1281"/>
        <v/>
      </c>
      <c r="P4554" s="134">
        <v>34.909999999999997</v>
      </c>
      <c r="Q4554" s="31">
        <f t="shared" si="1282"/>
        <v>34.909999999999997</v>
      </c>
      <c r="R4554" s="31" t="str">
        <f t="shared" si="1283"/>
        <v>-</v>
      </c>
      <c r="U4554" s="133">
        <v>43655.416666666664</v>
      </c>
      <c r="V4554" s="9">
        <f t="shared" si="1284"/>
        <v>7</v>
      </c>
      <c r="W4554" s="9">
        <f t="shared" si="1285"/>
        <v>9</v>
      </c>
      <c r="X4554" s="9">
        <f t="shared" si="1286"/>
        <v>10</v>
      </c>
      <c r="Y4554" s="31" t="str">
        <f t="shared" si="1287"/>
        <v/>
      </c>
      <c r="Z4554" s="134">
        <v>25.71</v>
      </c>
      <c r="AA4554" s="31">
        <f t="shared" si="1288"/>
        <v>25.71</v>
      </c>
      <c r="AB4554" s="31" t="str">
        <f t="shared" si="1289"/>
        <v>-</v>
      </c>
    </row>
    <row r="4555" spans="1:28" x14ac:dyDescent="0.3">
      <c r="A4555" s="133">
        <v>42925.458333333336</v>
      </c>
      <c r="B4555" s="152">
        <f t="shared" si="1290"/>
        <v>7</v>
      </c>
      <c r="C4555" s="152">
        <f t="shared" si="1291"/>
        <v>9</v>
      </c>
      <c r="D4555" s="152">
        <f t="shared" si="1292"/>
        <v>11</v>
      </c>
      <c r="E4555" s="38" t="str">
        <f t="shared" si="1293"/>
        <v>W</v>
      </c>
      <c r="F4555" s="134">
        <v>24.21</v>
      </c>
      <c r="G4555" s="38" t="str">
        <f t="shared" si="1294"/>
        <v>-</v>
      </c>
      <c r="H4555" s="38">
        <f t="shared" si="1295"/>
        <v>24.21</v>
      </c>
      <c r="K4555" s="133">
        <v>43290.458333333336</v>
      </c>
      <c r="L4555" s="9">
        <f t="shared" si="1278"/>
        <v>7</v>
      </c>
      <c r="M4555" s="9">
        <f t="shared" si="1279"/>
        <v>9</v>
      </c>
      <c r="N4555" s="9">
        <f t="shared" si="1280"/>
        <v>11</v>
      </c>
      <c r="O4555" s="31" t="str">
        <f t="shared" si="1281"/>
        <v/>
      </c>
      <c r="P4555" s="134">
        <v>37.71</v>
      </c>
      <c r="Q4555" s="31">
        <f t="shared" si="1282"/>
        <v>37.71</v>
      </c>
      <c r="R4555" s="31" t="str">
        <f t="shared" si="1283"/>
        <v>-</v>
      </c>
      <c r="U4555" s="133">
        <v>43655.458333333336</v>
      </c>
      <c r="V4555" s="9">
        <f t="shared" si="1284"/>
        <v>7</v>
      </c>
      <c r="W4555" s="9">
        <f t="shared" si="1285"/>
        <v>9</v>
      </c>
      <c r="X4555" s="9">
        <f t="shared" si="1286"/>
        <v>11</v>
      </c>
      <c r="Y4555" s="31" t="str">
        <f t="shared" si="1287"/>
        <v/>
      </c>
      <c r="Z4555" s="134">
        <v>28.39</v>
      </c>
      <c r="AA4555" s="31">
        <f t="shared" si="1288"/>
        <v>28.39</v>
      </c>
      <c r="AB4555" s="31" t="str">
        <f t="shared" si="1289"/>
        <v>-</v>
      </c>
    </row>
    <row r="4556" spans="1:28" x14ac:dyDescent="0.3">
      <c r="A4556" s="133">
        <v>42925.5</v>
      </c>
      <c r="B4556" s="152">
        <f t="shared" si="1290"/>
        <v>7</v>
      </c>
      <c r="C4556" s="152">
        <f t="shared" si="1291"/>
        <v>9</v>
      </c>
      <c r="D4556" s="152">
        <f t="shared" si="1292"/>
        <v>12</v>
      </c>
      <c r="E4556" s="38" t="str">
        <f t="shared" si="1293"/>
        <v>W</v>
      </c>
      <c r="F4556" s="134">
        <v>25.74</v>
      </c>
      <c r="G4556" s="38" t="str">
        <f t="shared" si="1294"/>
        <v>-</v>
      </c>
      <c r="H4556" s="38">
        <f t="shared" si="1295"/>
        <v>25.74</v>
      </c>
      <c r="K4556" s="133">
        <v>43290.5</v>
      </c>
      <c r="L4556" s="9">
        <f t="shared" si="1278"/>
        <v>7</v>
      </c>
      <c r="M4556" s="9">
        <f t="shared" si="1279"/>
        <v>9</v>
      </c>
      <c r="N4556" s="9">
        <f t="shared" si="1280"/>
        <v>12</v>
      </c>
      <c r="O4556" s="31" t="str">
        <f t="shared" si="1281"/>
        <v/>
      </c>
      <c r="P4556" s="134">
        <v>43.68</v>
      </c>
      <c r="Q4556" s="31">
        <f t="shared" si="1282"/>
        <v>43.68</v>
      </c>
      <c r="R4556" s="31" t="str">
        <f t="shared" si="1283"/>
        <v>-</v>
      </c>
      <c r="U4556" s="133">
        <v>43655.5</v>
      </c>
      <c r="V4556" s="9">
        <f t="shared" si="1284"/>
        <v>7</v>
      </c>
      <c r="W4556" s="9">
        <f t="shared" si="1285"/>
        <v>9</v>
      </c>
      <c r="X4556" s="9">
        <f t="shared" si="1286"/>
        <v>12</v>
      </c>
      <c r="Y4556" s="31" t="str">
        <f t="shared" si="1287"/>
        <v/>
      </c>
      <c r="Z4556" s="134">
        <v>34.29</v>
      </c>
      <c r="AA4556" s="31">
        <f t="shared" si="1288"/>
        <v>34.29</v>
      </c>
      <c r="AB4556" s="31" t="str">
        <f t="shared" si="1289"/>
        <v>-</v>
      </c>
    </row>
    <row r="4557" spans="1:28" x14ac:dyDescent="0.3">
      <c r="A4557" s="133">
        <v>42925.541666666664</v>
      </c>
      <c r="B4557" s="152">
        <f t="shared" si="1290"/>
        <v>7</v>
      </c>
      <c r="C4557" s="152">
        <f t="shared" si="1291"/>
        <v>9</v>
      </c>
      <c r="D4557" s="152">
        <f t="shared" si="1292"/>
        <v>13</v>
      </c>
      <c r="E4557" s="38" t="str">
        <f t="shared" si="1293"/>
        <v>W</v>
      </c>
      <c r="F4557" s="134">
        <v>27.21</v>
      </c>
      <c r="G4557" s="38" t="str">
        <f t="shared" si="1294"/>
        <v>-</v>
      </c>
      <c r="H4557" s="38">
        <f t="shared" si="1295"/>
        <v>27.21</v>
      </c>
      <c r="K4557" s="133">
        <v>43290.541666666664</v>
      </c>
      <c r="L4557" s="9">
        <f t="shared" si="1278"/>
        <v>7</v>
      </c>
      <c r="M4557" s="9">
        <f t="shared" si="1279"/>
        <v>9</v>
      </c>
      <c r="N4557" s="9">
        <f t="shared" si="1280"/>
        <v>13</v>
      </c>
      <c r="O4557" s="31" t="str">
        <f t="shared" si="1281"/>
        <v/>
      </c>
      <c r="P4557" s="134">
        <v>44.45</v>
      </c>
      <c r="Q4557" s="31">
        <f t="shared" si="1282"/>
        <v>44.45</v>
      </c>
      <c r="R4557" s="31" t="str">
        <f t="shared" si="1283"/>
        <v>-</v>
      </c>
      <c r="U4557" s="133">
        <v>43655.541666666664</v>
      </c>
      <c r="V4557" s="9">
        <f t="shared" si="1284"/>
        <v>7</v>
      </c>
      <c r="W4557" s="9">
        <f t="shared" si="1285"/>
        <v>9</v>
      </c>
      <c r="X4557" s="9">
        <f t="shared" si="1286"/>
        <v>13</v>
      </c>
      <c r="Y4557" s="31" t="str">
        <f t="shared" si="1287"/>
        <v/>
      </c>
      <c r="Z4557" s="134">
        <v>38.33</v>
      </c>
      <c r="AA4557" s="31">
        <f t="shared" si="1288"/>
        <v>38.33</v>
      </c>
      <c r="AB4557" s="31" t="str">
        <f t="shared" si="1289"/>
        <v>-</v>
      </c>
    </row>
    <row r="4558" spans="1:28" x14ac:dyDescent="0.3">
      <c r="A4558" s="133">
        <v>42925.583333333336</v>
      </c>
      <c r="B4558" s="152">
        <f t="shared" si="1290"/>
        <v>7</v>
      </c>
      <c r="C4558" s="152">
        <f t="shared" si="1291"/>
        <v>9</v>
      </c>
      <c r="D4558" s="152">
        <f t="shared" si="1292"/>
        <v>14</v>
      </c>
      <c r="E4558" s="38" t="str">
        <f t="shared" si="1293"/>
        <v>W</v>
      </c>
      <c r="F4558" s="134">
        <v>30.05</v>
      </c>
      <c r="G4558" s="38" t="str">
        <f t="shared" si="1294"/>
        <v>-</v>
      </c>
      <c r="H4558" s="38">
        <f t="shared" si="1295"/>
        <v>30.05</v>
      </c>
      <c r="K4558" s="133">
        <v>43290.583333333336</v>
      </c>
      <c r="L4558" s="9">
        <f t="shared" si="1278"/>
        <v>7</v>
      </c>
      <c r="M4558" s="9">
        <f t="shared" si="1279"/>
        <v>9</v>
      </c>
      <c r="N4558" s="9">
        <f t="shared" si="1280"/>
        <v>14</v>
      </c>
      <c r="O4558" s="31" t="str">
        <f t="shared" si="1281"/>
        <v/>
      </c>
      <c r="P4558" s="134">
        <v>47.26</v>
      </c>
      <c r="Q4558" s="31">
        <f t="shared" si="1282"/>
        <v>47.26</v>
      </c>
      <c r="R4558" s="31" t="str">
        <f t="shared" si="1283"/>
        <v>-</v>
      </c>
      <c r="U4558" s="133">
        <v>43655.583333333336</v>
      </c>
      <c r="V4558" s="9">
        <f t="shared" si="1284"/>
        <v>7</v>
      </c>
      <c r="W4558" s="9">
        <f t="shared" si="1285"/>
        <v>9</v>
      </c>
      <c r="X4558" s="9">
        <f t="shared" si="1286"/>
        <v>14</v>
      </c>
      <c r="Y4558" s="31" t="str">
        <f t="shared" si="1287"/>
        <v/>
      </c>
      <c r="Z4558" s="134">
        <v>41.19</v>
      </c>
      <c r="AA4558" s="31">
        <f t="shared" si="1288"/>
        <v>41.19</v>
      </c>
      <c r="AB4558" s="31" t="str">
        <f t="shared" si="1289"/>
        <v>-</v>
      </c>
    </row>
    <row r="4559" spans="1:28" x14ac:dyDescent="0.3">
      <c r="A4559" s="133">
        <v>42925.625</v>
      </c>
      <c r="B4559" s="152">
        <f t="shared" si="1290"/>
        <v>7</v>
      </c>
      <c r="C4559" s="152">
        <f t="shared" si="1291"/>
        <v>9</v>
      </c>
      <c r="D4559" s="152">
        <f t="shared" si="1292"/>
        <v>15</v>
      </c>
      <c r="E4559" s="38" t="str">
        <f t="shared" si="1293"/>
        <v>W</v>
      </c>
      <c r="F4559" s="134">
        <v>30.4</v>
      </c>
      <c r="G4559" s="38" t="str">
        <f t="shared" si="1294"/>
        <v>-</v>
      </c>
      <c r="H4559" s="38">
        <f t="shared" si="1295"/>
        <v>30.4</v>
      </c>
      <c r="K4559" s="133">
        <v>43290.625</v>
      </c>
      <c r="L4559" s="9">
        <f t="shared" si="1278"/>
        <v>7</v>
      </c>
      <c r="M4559" s="9">
        <f t="shared" si="1279"/>
        <v>9</v>
      </c>
      <c r="N4559" s="9">
        <f t="shared" si="1280"/>
        <v>15</v>
      </c>
      <c r="O4559" s="31" t="str">
        <f t="shared" si="1281"/>
        <v/>
      </c>
      <c r="P4559" s="134">
        <v>54.75</v>
      </c>
      <c r="Q4559" s="31">
        <f t="shared" si="1282"/>
        <v>54.75</v>
      </c>
      <c r="R4559" s="31" t="str">
        <f t="shared" si="1283"/>
        <v>-</v>
      </c>
      <c r="U4559" s="133">
        <v>43655.625</v>
      </c>
      <c r="V4559" s="9">
        <f t="shared" si="1284"/>
        <v>7</v>
      </c>
      <c r="W4559" s="9">
        <f t="shared" si="1285"/>
        <v>9</v>
      </c>
      <c r="X4559" s="9">
        <f t="shared" si="1286"/>
        <v>15</v>
      </c>
      <c r="Y4559" s="31" t="str">
        <f t="shared" si="1287"/>
        <v/>
      </c>
      <c r="Z4559" s="134">
        <v>48.82</v>
      </c>
      <c r="AA4559" s="31">
        <f t="shared" si="1288"/>
        <v>48.82</v>
      </c>
      <c r="AB4559" s="31" t="str">
        <f t="shared" si="1289"/>
        <v>-</v>
      </c>
    </row>
    <row r="4560" spans="1:28" x14ac:dyDescent="0.3">
      <c r="A4560" s="133">
        <v>42925.666666666664</v>
      </c>
      <c r="B4560" s="152">
        <f t="shared" si="1290"/>
        <v>7</v>
      </c>
      <c r="C4560" s="152">
        <f t="shared" si="1291"/>
        <v>9</v>
      </c>
      <c r="D4560" s="152">
        <f t="shared" si="1292"/>
        <v>16</v>
      </c>
      <c r="E4560" s="38" t="str">
        <f t="shared" si="1293"/>
        <v>W</v>
      </c>
      <c r="F4560" s="134">
        <v>33.61</v>
      </c>
      <c r="G4560" s="38" t="str">
        <f t="shared" si="1294"/>
        <v>-</v>
      </c>
      <c r="H4560" s="38">
        <f t="shared" si="1295"/>
        <v>33.61</v>
      </c>
      <c r="K4560" s="133">
        <v>43290.666666666664</v>
      </c>
      <c r="L4560" s="9">
        <f t="shared" si="1278"/>
        <v>7</v>
      </c>
      <c r="M4560" s="9">
        <f t="shared" si="1279"/>
        <v>9</v>
      </c>
      <c r="N4560" s="9">
        <f t="shared" si="1280"/>
        <v>16</v>
      </c>
      <c r="O4560" s="31" t="str">
        <f t="shared" si="1281"/>
        <v/>
      </c>
      <c r="P4560" s="134">
        <v>60.43</v>
      </c>
      <c r="Q4560" s="31">
        <f t="shared" si="1282"/>
        <v>60.43</v>
      </c>
      <c r="R4560" s="31" t="str">
        <f t="shared" si="1283"/>
        <v>-</v>
      </c>
      <c r="U4560" s="133">
        <v>43655.666666666664</v>
      </c>
      <c r="V4560" s="9">
        <f t="shared" si="1284"/>
        <v>7</v>
      </c>
      <c r="W4560" s="9">
        <f t="shared" si="1285"/>
        <v>9</v>
      </c>
      <c r="X4560" s="9">
        <f t="shared" si="1286"/>
        <v>16</v>
      </c>
      <c r="Y4560" s="31" t="str">
        <f t="shared" si="1287"/>
        <v/>
      </c>
      <c r="Z4560" s="134">
        <v>55.59</v>
      </c>
      <c r="AA4560" s="31">
        <f t="shared" si="1288"/>
        <v>55.59</v>
      </c>
      <c r="AB4560" s="31" t="str">
        <f t="shared" si="1289"/>
        <v>-</v>
      </c>
    </row>
    <row r="4561" spans="1:28" x14ac:dyDescent="0.3">
      <c r="A4561" s="133">
        <v>42925.708333333336</v>
      </c>
      <c r="B4561" s="152">
        <f t="shared" si="1290"/>
        <v>7</v>
      </c>
      <c r="C4561" s="152">
        <f t="shared" si="1291"/>
        <v>9</v>
      </c>
      <c r="D4561" s="152">
        <f t="shared" si="1292"/>
        <v>17</v>
      </c>
      <c r="E4561" s="38" t="str">
        <f t="shared" si="1293"/>
        <v>W</v>
      </c>
      <c r="F4561" s="134">
        <v>34.21</v>
      </c>
      <c r="G4561" s="38" t="str">
        <f t="shared" si="1294"/>
        <v>-</v>
      </c>
      <c r="H4561" s="38">
        <f t="shared" si="1295"/>
        <v>34.21</v>
      </c>
      <c r="K4561" s="133">
        <v>43290.708333333336</v>
      </c>
      <c r="L4561" s="9">
        <f t="shared" si="1278"/>
        <v>7</v>
      </c>
      <c r="M4561" s="9">
        <f t="shared" si="1279"/>
        <v>9</v>
      </c>
      <c r="N4561" s="9">
        <f t="shared" si="1280"/>
        <v>17</v>
      </c>
      <c r="O4561" s="31" t="str">
        <f t="shared" si="1281"/>
        <v/>
      </c>
      <c r="P4561" s="134">
        <v>62.04</v>
      </c>
      <c r="Q4561" s="31" t="str">
        <f t="shared" si="1282"/>
        <v>-</v>
      </c>
      <c r="R4561" s="31">
        <f t="shared" si="1283"/>
        <v>62.04</v>
      </c>
      <c r="U4561" s="133">
        <v>43655.708333333336</v>
      </c>
      <c r="V4561" s="9">
        <f t="shared" si="1284"/>
        <v>7</v>
      </c>
      <c r="W4561" s="9">
        <f t="shared" si="1285"/>
        <v>9</v>
      </c>
      <c r="X4561" s="9">
        <f t="shared" si="1286"/>
        <v>17</v>
      </c>
      <c r="Y4561" s="31" t="str">
        <f t="shared" si="1287"/>
        <v/>
      </c>
      <c r="Z4561" s="134">
        <v>58.4</v>
      </c>
      <c r="AA4561" s="31" t="str">
        <f t="shared" si="1288"/>
        <v>-</v>
      </c>
      <c r="AB4561" s="31">
        <f t="shared" si="1289"/>
        <v>58.4</v>
      </c>
    </row>
    <row r="4562" spans="1:28" x14ac:dyDescent="0.3">
      <c r="A4562" s="133">
        <v>42925.75</v>
      </c>
      <c r="B4562" s="152">
        <f t="shared" si="1290"/>
        <v>7</v>
      </c>
      <c r="C4562" s="152">
        <f t="shared" si="1291"/>
        <v>9</v>
      </c>
      <c r="D4562" s="152">
        <f t="shared" si="1292"/>
        <v>18</v>
      </c>
      <c r="E4562" s="38" t="str">
        <f t="shared" si="1293"/>
        <v>W</v>
      </c>
      <c r="F4562" s="134">
        <v>32.39</v>
      </c>
      <c r="G4562" s="38" t="str">
        <f t="shared" si="1294"/>
        <v>-</v>
      </c>
      <c r="H4562" s="38">
        <f t="shared" si="1295"/>
        <v>32.39</v>
      </c>
      <c r="K4562" s="133">
        <v>43290.75</v>
      </c>
      <c r="L4562" s="9">
        <f t="shared" si="1278"/>
        <v>7</v>
      </c>
      <c r="M4562" s="9">
        <f t="shared" si="1279"/>
        <v>9</v>
      </c>
      <c r="N4562" s="9">
        <f t="shared" si="1280"/>
        <v>18</v>
      </c>
      <c r="O4562" s="31" t="str">
        <f t="shared" si="1281"/>
        <v/>
      </c>
      <c r="P4562" s="134">
        <v>48.77</v>
      </c>
      <c r="Q4562" s="31" t="str">
        <f t="shared" si="1282"/>
        <v>-</v>
      </c>
      <c r="R4562" s="31">
        <f t="shared" si="1283"/>
        <v>48.77</v>
      </c>
      <c r="U4562" s="133">
        <v>43655.75</v>
      </c>
      <c r="V4562" s="9">
        <f t="shared" si="1284"/>
        <v>7</v>
      </c>
      <c r="W4562" s="9">
        <f t="shared" si="1285"/>
        <v>9</v>
      </c>
      <c r="X4562" s="9">
        <f t="shared" si="1286"/>
        <v>18</v>
      </c>
      <c r="Y4562" s="31" t="str">
        <f t="shared" si="1287"/>
        <v/>
      </c>
      <c r="Z4562" s="134">
        <v>44.04</v>
      </c>
      <c r="AA4562" s="31" t="str">
        <f t="shared" si="1288"/>
        <v>-</v>
      </c>
      <c r="AB4562" s="31">
        <f t="shared" si="1289"/>
        <v>44.04</v>
      </c>
    </row>
    <row r="4563" spans="1:28" x14ac:dyDescent="0.3">
      <c r="A4563" s="133">
        <v>42925.791666666664</v>
      </c>
      <c r="B4563" s="152">
        <f t="shared" si="1290"/>
        <v>7</v>
      </c>
      <c r="C4563" s="152">
        <f t="shared" si="1291"/>
        <v>9</v>
      </c>
      <c r="D4563" s="152">
        <f t="shared" si="1292"/>
        <v>19</v>
      </c>
      <c r="E4563" s="38" t="str">
        <f t="shared" si="1293"/>
        <v>W</v>
      </c>
      <c r="F4563" s="134">
        <v>30.34</v>
      </c>
      <c r="G4563" s="38" t="str">
        <f t="shared" si="1294"/>
        <v>-</v>
      </c>
      <c r="H4563" s="38">
        <f t="shared" si="1295"/>
        <v>30.34</v>
      </c>
      <c r="K4563" s="133">
        <v>43290.791666666664</v>
      </c>
      <c r="L4563" s="9">
        <f t="shared" si="1278"/>
        <v>7</v>
      </c>
      <c r="M4563" s="9">
        <f t="shared" si="1279"/>
        <v>9</v>
      </c>
      <c r="N4563" s="9">
        <f t="shared" si="1280"/>
        <v>19</v>
      </c>
      <c r="O4563" s="31" t="str">
        <f t="shared" si="1281"/>
        <v/>
      </c>
      <c r="P4563" s="134">
        <v>42.81</v>
      </c>
      <c r="Q4563" s="31" t="str">
        <f t="shared" si="1282"/>
        <v>-</v>
      </c>
      <c r="R4563" s="31">
        <f t="shared" si="1283"/>
        <v>42.81</v>
      </c>
      <c r="U4563" s="133">
        <v>43655.791666666664</v>
      </c>
      <c r="V4563" s="9">
        <f t="shared" si="1284"/>
        <v>7</v>
      </c>
      <c r="W4563" s="9">
        <f t="shared" si="1285"/>
        <v>9</v>
      </c>
      <c r="X4563" s="9">
        <f t="shared" si="1286"/>
        <v>19</v>
      </c>
      <c r="Y4563" s="31" t="str">
        <f t="shared" si="1287"/>
        <v/>
      </c>
      <c r="Z4563" s="134">
        <v>36.67</v>
      </c>
      <c r="AA4563" s="31" t="str">
        <f t="shared" si="1288"/>
        <v>-</v>
      </c>
      <c r="AB4563" s="31">
        <f t="shared" si="1289"/>
        <v>36.67</v>
      </c>
    </row>
    <row r="4564" spans="1:28" x14ac:dyDescent="0.3">
      <c r="A4564" s="133">
        <v>42925.833333333336</v>
      </c>
      <c r="B4564" s="152">
        <f t="shared" si="1290"/>
        <v>7</v>
      </c>
      <c r="C4564" s="152">
        <f t="shared" si="1291"/>
        <v>9</v>
      </c>
      <c r="D4564" s="152">
        <f t="shared" si="1292"/>
        <v>20</v>
      </c>
      <c r="E4564" s="38" t="str">
        <f t="shared" si="1293"/>
        <v>W</v>
      </c>
      <c r="F4564" s="134">
        <v>27.91</v>
      </c>
      <c r="G4564" s="38" t="str">
        <f t="shared" si="1294"/>
        <v>-</v>
      </c>
      <c r="H4564" s="38">
        <f t="shared" si="1295"/>
        <v>27.91</v>
      </c>
      <c r="K4564" s="133">
        <v>43290.833333333336</v>
      </c>
      <c r="L4564" s="9">
        <f t="shared" si="1278"/>
        <v>7</v>
      </c>
      <c r="M4564" s="9">
        <f t="shared" si="1279"/>
        <v>9</v>
      </c>
      <c r="N4564" s="9">
        <f t="shared" si="1280"/>
        <v>20</v>
      </c>
      <c r="O4564" s="31" t="str">
        <f t="shared" si="1281"/>
        <v/>
      </c>
      <c r="P4564" s="134">
        <v>41.31</v>
      </c>
      <c r="Q4564" s="31" t="str">
        <f t="shared" si="1282"/>
        <v>-</v>
      </c>
      <c r="R4564" s="31">
        <f t="shared" si="1283"/>
        <v>41.31</v>
      </c>
      <c r="U4564" s="133">
        <v>43655.833333333336</v>
      </c>
      <c r="V4564" s="9">
        <f t="shared" si="1284"/>
        <v>7</v>
      </c>
      <c r="W4564" s="9">
        <f t="shared" si="1285"/>
        <v>9</v>
      </c>
      <c r="X4564" s="9">
        <f t="shared" si="1286"/>
        <v>20</v>
      </c>
      <c r="Y4564" s="31" t="str">
        <f t="shared" si="1287"/>
        <v/>
      </c>
      <c r="Z4564" s="134">
        <v>35.46</v>
      </c>
      <c r="AA4564" s="31" t="str">
        <f t="shared" si="1288"/>
        <v>-</v>
      </c>
      <c r="AB4564" s="31">
        <f t="shared" si="1289"/>
        <v>35.46</v>
      </c>
    </row>
    <row r="4565" spans="1:28" x14ac:dyDescent="0.3">
      <c r="A4565" s="133">
        <v>42925.875</v>
      </c>
      <c r="B4565" s="152">
        <f t="shared" si="1290"/>
        <v>7</v>
      </c>
      <c r="C4565" s="152">
        <f t="shared" si="1291"/>
        <v>9</v>
      </c>
      <c r="D4565" s="152">
        <f t="shared" si="1292"/>
        <v>21</v>
      </c>
      <c r="E4565" s="38" t="str">
        <f t="shared" si="1293"/>
        <v>W</v>
      </c>
      <c r="F4565" s="134">
        <v>26.15</v>
      </c>
      <c r="G4565" s="38" t="str">
        <f t="shared" si="1294"/>
        <v>-</v>
      </c>
      <c r="H4565" s="38">
        <f t="shared" si="1295"/>
        <v>26.15</v>
      </c>
      <c r="K4565" s="133">
        <v>43290.875</v>
      </c>
      <c r="L4565" s="9">
        <f t="shared" si="1278"/>
        <v>7</v>
      </c>
      <c r="M4565" s="9">
        <f t="shared" si="1279"/>
        <v>9</v>
      </c>
      <c r="N4565" s="9">
        <f t="shared" si="1280"/>
        <v>21</v>
      </c>
      <c r="O4565" s="31" t="str">
        <f t="shared" si="1281"/>
        <v/>
      </c>
      <c r="P4565" s="134">
        <v>37.020000000000003</v>
      </c>
      <c r="Q4565" s="31" t="str">
        <f t="shared" si="1282"/>
        <v>-</v>
      </c>
      <c r="R4565" s="31">
        <f t="shared" si="1283"/>
        <v>37.020000000000003</v>
      </c>
      <c r="U4565" s="133">
        <v>43655.875</v>
      </c>
      <c r="V4565" s="9">
        <f t="shared" si="1284"/>
        <v>7</v>
      </c>
      <c r="W4565" s="9">
        <f t="shared" si="1285"/>
        <v>9</v>
      </c>
      <c r="X4565" s="9">
        <f t="shared" si="1286"/>
        <v>21</v>
      </c>
      <c r="Y4565" s="31" t="str">
        <f t="shared" si="1287"/>
        <v/>
      </c>
      <c r="Z4565" s="134">
        <v>30.39</v>
      </c>
      <c r="AA4565" s="31" t="str">
        <f t="shared" si="1288"/>
        <v>-</v>
      </c>
      <c r="AB4565" s="31">
        <f t="shared" si="1289"/>
        <v>30.39</v>
      </c>
    </row>
    <row r="4566" spans="1:28" x14ac:dyDescent="0.3">
      <c r="A4566" s="133">
        <v>42925.916666666664</v>
      </c>
      <c r="B4566" s="152">
        <f t="shared" si="1290"/>
        <v>7</v>
      </c>
      <c r="C4566" s="152">
        <f t="shared" si="1291"/>
        <v>9</v>
      </c>
      <c r="D4566" s="152">
        <f t="shared" si="1292"/>
        <v>22</v>
      </c>
      <c r="E4566" s="38" t="str">
        <f t="shared" si="1293"/>
        <v>W</v>
      </c>
      <c r="F4566" s="134">
        <v>23.58</v>
      </c>
      <c r="G4566" s="38" t="str">
        <f t="shared" si="1294"/>
        <v>-</v>
      </c>
      <c r="H4566" s="38">
        <f t="shared" si="1295"/>
        <v>23.58</v>
      </c>
      <c r="K4566" s="133">
        <v>43290.916666666664</v>
      </c>
      <c r="L4566" s="9">
        <f t="shared" si="1278"/>
        <v>7</v>
      </c>
      <c r="M4566" s="9">
        <f t="shared" si="1279"/>
        <v>9</v>
      </c>
      <c r="N4566" s="9">
        <f t="shared" si="1280"/>
        <v>22</v>
      </c>
      <c r="O4566" s="31" t="str">
        <f t="shared" si="1281"/>
        <v/>
      </c>
      <c r="P4566" s="134">
        <v>29.25</v>
      </c>
      <c r="Q4566" s="31" t="str">
        <f t="shared" si="1282"/>
        <v>-</v>
      </c>
      <c r="R4566" s="31">
        <f t="shared" si="1283"/>
        <v>29.25</v>
      </c>
      <c r="U4566" s="133">
        <v>43655.916666666664</v>
      </c>
      <c r="V4566" s="9">
        <f t="shared" si="1284"/>
        <v>7</v>
      </c>
      <c r="W4566" s="9">
        <f t="shared" si="1285"/>
        <v>9</v>
      </c>
      <c r="X4566" s="9">
        <f t="shared" si="1286"/>
        <v>22</v>
      </c>
      <c r="Y4566" s="31" t="str">
        <f t="shared" si="1287"/>
        <v/>
      </c>
      <c r="Z4566" s="134">
        <v>24.99</v>
      </c>
      <c r="AA4566" s="31" t="str">
        <f t="shared" si="1288"/>
        <v>-</v>
      </c>
      <c r="AB4566" s="31">
        <f t="shared" si="1289"/>
        <v>24.99</v>
      </c>
    </row>
    <row r="4567" spans="1:28" x14ac:dyDescent="0.3">
      <c r="A4567" s="133">
        <v>42925.958333333336</v>
      </c>
      <c r="B4567" s="152">
        <f t="shared" si="1290"/>
        <v>7</v>
      </c>
      <c r="C4567" s="152">
        <f t="shared" si="1291"/>
        <v>9</v>
      </c>
      <c r="D4567" s="152">
        <f t="shared" si="1292"/>
        <v>23</v>
      </c>
      <c r="E4567" s="38" t="str">
        <f t="shared" si="1293"/>
        <v>W</v>
      </c>
      <c r="F4567" s="134">
        <v>21.68</v>
      </c>
      <c r="G4567" s="38" t="str">
        <f t="shared" si="1294"/>
        <v>-</v>
      </c>
      <c r="H4567" s="38">
        <f t="shared" si="1295"/>
        <v>21.68</v>
      </c>
      <c r="K4567" s="133">
        <v>43290.958333333336</v>
      </c>
      <c r="L4567" s="9">
        <f t="shared" si="1278"/>
        <v>7</v>
      </c>
      <c r="M4567" s="9">
        <f t="shared" si="1279"/>
        <v>9</v>
      </c>
      <c r="N4567" s="9">
        <f t="shared" si="1280"/>
        <v>23</v>
      </c>
      <c r="O4567" s="31" t="str">
        <f t="shared" si="1281"/>
        <v/>
      </c>
      <c r="P4567" s="134">
        <v>25.91</v>
      </c>
      <c r="Q4567" s="31" t="str">
        <f t="shared" si="1282"/>
        <v>-</v>
      </c>
      <c r="R4567" s="31">
        <f t="shared" si="1283"/>
        <v>25.91</v>
      </c>
      <c r="U4567" s="133">
        <v>43655.958333333336</v>
      </c>
      <c r="V4567" s="9">
        <f t="shared" si="1284"/>
        <v>7</v>
      </c>
      <c r="W4567" s="9">
        <f t="shared" si="1285"/>
        <v>9</v>
      </c>
      <c r="X4567" s="9">
        <f t="shared" si="1286"/>
        <v>23</v>
      </c>
      <c r="Y4567" s="31" t="str">
        <f t="shared" si="1287"/>
        <v/>
      </c>
      <c r="Z4567" s="134">
        <v>22.2</v>
      </c>
      <c r="AA4567" s="31" t="str">
        <f t="shared" si="1288"/>
        <v>-</v>
      </c>
      <c r="AB4567" s="31">
        <f t="shared" si="1289"/>
        <v>22.2</v>
      </c>
    </row>
    <row r="4568" spans="1:28" x14ac:dyDescent="0.3">
      <c r="A4568" s="133">
        <v>42926</v>
      </c>
      <c r="B4568" s="152">
        <f t="shared" si="1290"/>
        <v>7</v>
      </c>
      <c r="C4568" s="152">
        <f t="shared" si="1291"/>
        <v>10</v>
      </c>
      <c r="D4568" s="152">
        <f t="shared" si="1292"/>
        <v>0</v>
      </c>
      <c r="E4568" s="38" t="str">
        <f t="shared" si="1293"/>
        <v/>
      </c>
      <c r="F4568" s="134">
        <v>19.559999999999999</v>
      </c>
      <c r="G4568" s="38" t="str">
        <f t="shared" si="1294"/>
        <v>-</v>
      </c>
      <c r="H4568" s="38">
        <f t="shared" si="1295"/>
        <v>19.559999999999999</v>
      </c>
      <c r="K4568" s="133">
        <v>43291</v>
      </c>
      <c r="L4568" s="9">
        <f t="shared" si="1278"/>
        <v>7</v>
      </c>
      <c r="M4568" s="9">
        <f t="shared" si="1279"/>
        <v>10</v>
      </c>
      <c r="N4568" s="9">
        <f t="shared" si="1280"/>
        <v>0</v>
      </c>
      <c r="O4568" s="31" t="str">
        <f t="shared" si="1281"/>
        <v/>
      </c>
      <c r="P4568" s="134">
        <v>21.35</v>
      </c>
      <c r="Q4568" s="31" t="str">
        <f t="shared" si="1282"/>
        <v>-</v>
      </c>
      <c r="R4568" s="31">
        <f t="shared" si="1283"/>
        <v>21.35</v>
      </c>
      <c r="U4568" s="133">
        <v>43656</v>
      </c>
      <c r="V4568" s="9">
        <f t="shared" si="1284"/>
        <v>7</v>
      </c>
      <c r="W4568" s="9">
        <f t="shared" si="1285"/>
        <v>10</v>
      </c>
      <c r="X4568" s="9">
        <f t="shared" si="1286"/>
        <v>0</v>
      </c>
      <c r="Y4568" s="31" t="str">
        <f t="shared" si="1287"/>
        <v/>
      </c>
      <c r="Z4568" s="134">
        <v>20.09</v>
      </c>
      <c r="AA4568" s="31" t="str">
        <f t="shared" si="1288"/>
        <v>-</v>
      </c>
      <c r="AB4568" s="31">
        <f t="shared" si="1289"/>
        <v>20.09</v>
      </c>
    </row>
    <row r="4569" spans="1:28" x14ac:dyDescent="0.3">
      <c r="A4569" s="133">
        <v>42926.041666666664</v>
      </c>
      <c r="B4569" s="152">
        <f t="shared" si="1290"/>
        <v>7</v>
      </c>
      <c r="C4569" s="152">
        <f t="shared" si="1291"/>
        <v>10</v>
      </c>
      <c r="D4569" s="152">
        <f t="shared" si="1292"/>
        <v>1</v>
      </c>
      <c r="E4569" s="38" t="str">
        <f t="shared" si="1293"/>
        <v/>
      </c>
      <c r="F4569" s="134">
        <v>18.63</v>
      </c>
      <c r="G4569" s="38" t="str">
        <f t="shared" si="1294"/>
        <v>-</v>
      </c>
      <c r="H4569" s="38">
        <f t="shared" si="1295"/>
        <v>18.63</v>
      </c>
      <c r="K4569" s="133">
        <v>43291.041666666664</v>
      </c>
      <c r="L4569" s="9">
        <f t="shared" si="1278"/>
        <v>7</v>
      </c>
      <c r="M4569" s="9">
        <f t="shared" si="1279"/>
        <v>10</v>
      </c>
      <c r="N4569" s="9">
        <f t="shared" si="1280"/>
        <v>1</v>
      </c>
      <c r="O4569" s="31" t="str">
        <f t="shared" si="1281"/>
        <v/>
      </c>
      <c r="P4569" s="134">
        <v>20.190000000000001</v>
      </c>
      <c r="Q4569" s="31" t="str">
        <f t="shared" si="1282"/>
        <v>-</v>
      </c>
      <c r="R4569" s="31">
        <f t="shared" si="1283"/>
        <v>20.190000000000001</v>
      </c>
      <c r="U4569" s="133">
        <v>43656.041666666664</v>
      </c>
      <c r="V4569" s="9">
        <f t="shared" si="1284"/>
        <v>7</v>
      </c>
      <c r="W4569" s="9">
        <f t="shared" si="1285"/>
        <v>10</v>
      </c>
      <c r="X4569" s="9">
        <f t="shared" si="1286"/>
        <v>1</v>
      </c>
      <c r="Y4569" s="31" t="str">
        <f t="shared" si="1287"/>
        <v/>
      </c>
      <c r="Z4569" s="134">
        <v>19.170000000000002</v>
      </c>
      <c r="AA4569" s="31" t="str">
        <f t="shared" si="1288"/>
        <v>-</v>
      </c>
      <c r="AB4569" s="31">
        <f t="shared" si="1289"/>
        <v>19.170000000000002</v>
      </c>
    </row>
    <row r="4570" spans="1:28" x14ac:dyDescent="0.3">
      <c r="A4570" s="133">
        <v>42926.083333333336</v>
      </c>
      <c r="B4570" s="152">
        <f t="shared" si="1290"/>
        <v>7</v>
      </c>
      <c r="C4570" s="152">
        <f t="shared" si="1291"/>
        <v>10</v>
      </c>
      <c r="D4570" s="152">
        <f t="shared" si="1292"/>
        <v>2</v>
      </c>
      <c r="E4570" s="38" t="str">
        <f t="shared" si="1293"/>
        <v/>
      </c>
      <c r="F4570" s="134">
        <v>17.899999999999999</v>
      </c>
      <c r="G4570" s="38" t="str">
        <f t="shared" si="1294"/>
        <v>-</v>
      </c>
      <c r="H4570" s="38">
        <f t="shared" si="1295"/>
        <v>17.899999999999999</v>
      </c>
      <c r="K4570" s="133">
        <v>43291.083333333336</v>
      </c>
      <c r="L4570" s="9">
        <f t="shared" si="1278"/>
        <v>7</v>
      </c>
      <c r="M4570" s="9">
        <f t="shared" si="1279"/>
        <v>10</v>
      </c>
      <c r="N4570" s="9">
        <f t="shared" si="1280"/>
        <v>2</v>
      </c>
      <c r="O4570" s="31" t="str">
        <f t="shared" si="1281"/>
        <v/>
      </c>
      <c r="P4570" s="134">
        <v>18.809999999999999</v>
      </c>
      <c r="Q4570" s="31" t="str">
        <f t="shared" si="1282"/>
        <v>-</v>
      </c>
      <c r="R4570" s="31">
        <f t="shared" si="1283"/>
        <v>18.809999999999999</v>
      </c>
      <c r="U4570" s="133">
        <v>43656.083333333336</v>
      </c>
      <c r="V4570" s="9">
        <f t="shared" si="1284"/>
        <v>7</v>
      </c>
      <c r="W4570" s="9">
        <f t="shared" si="1285"/>
        <v>10</v>
      </c>
      <c r="X4570" s="9">
        <f t="shared" si="1286"/>
        <v>2</v>
      </c>
      <c r="Y4570" s="31" t="str">
        <f t="shared" si="1287"/>
        <v/>
      </c>
      <c r="Z4570" s="134">
        <v>18.14</v>
      </c>
      <c r="AA4570" s="31" t="str">
        <f t="shared" si="1288"/>
        <v>-</v>
      </c>
      <c r="AB4570" s="31">
        <f t="shared" si="1289"/>
        <v>18.14</v>
      </c>
    </row>
    <row r="4571" spans="1:28" x14ac:dyDescent="0.3">
      <c r="A4571" s="133">
        <v>42926.125</v>
      </c>
      <c r="B4571" s="152">
        <f t="shared" si="1290"/>
        <v>7</v>
      </c>
      <c r="C4571" s="152">
        <f t="shared" si="1291"/>
        <v>10</v>
      </c>
      <c r="D4571" s="152">
        <f t="shared" si="1292"/>
        <v>3</v>
      </c>
      <c r="E4571" s="38" t="str">
        <f t="shared" si="1293"/>
        <v/>
      </c>
      <c r="F4571" s="134">
        <v>15.57</v>
      </c>
      <c r="G4571" s="38" t="str">
        <f t="shared" si="1294"/>
        <v>-</v>
      </c>
      <c r="H4571" s="38">
        <f t="shared" si="1295"/>
        <v>15.57</v>
      </c>
      <c r="K4571" s="133">
        <v>43291.125</v>
      </c>
      <c r="L4571" s="9">
        <f t="shared" si="1278"/>
        <v>7</v>
      </c>
      <c r="M4571" s="9">
        <f t="shared" si="1279"/>
        <v>10</v>
      </c>
      <c r="N4571" s="9">
        <f t="shared" si="1280"/>
        <v>3</v>
      </c>
      <c r="O4571" s="31" t="str">
        <f t="shared" si="1281"/>
        <v/>
      </c>
      <c r="P4571" s="134">
        <v>17.899999999999999</v>
      </c>
      <c r="Q4571" s="31" t="str">
        <f t="shared" si="1282"/>
        <v>-</v>
      </c>
      <c r="R4571" s="31">
        <f t="shared" si="1283"/>
        <v>17.899999999999999</v>
      </c>
      <c r="U4571" s="133">
        <v>43656.125</v>
      </c>
      <c r="V4571" s="9">
        <f t="shared" si="1284"/>
        <v>7</v>
      </c>
      <c r="W4571" s="9">
        <f t="shared" si="1285"/>
        <v>10</v>
      </c>
      <c r="X4571" s="9">
        <f t="shared" si="1286"/>
        <v>3</v>
      </c>
      <c r="Y4571" s="31" t="str">
        <f t="shared" si="1287"/>
        <v/>
      </c>
      <c r="Z4571" s="134">
        <v>16.399999999999999</v>
      </c>
      <c r="AA4571" s="31" t="str">
        <f t="shared" si="1288"/>
        <v>-</v>
      </c>
      <c r="AB4571" s="31">
        <f t="shared" si="1289"/>
        <v>16.399999999999999</v>
      </c>
    </row>
    <row r="4572" spans="1:28" x14ac:dyDescent="0.3">
      <c r="A4572" s="133">
        <v>42926.166666666664</v>
      </c>
      <c r="B4572" s="152">
        <f t="shared" si="1290"/>
        <v>7</v>
      </c>
      <c r="C4572" s="152">
        <f t="shared" si="1291"/>
        <v>10</v>
      </c>
      <c r="D4572" s="152">
        <f t="shared" si="1292"/>
        <v>4</v>
      </c>
      <c r="E4572" s="38" t="str">
        <f t="shared" si="1293"/>
        <v/>
      </c>
      <c r="F4572" s="134">
        <v>16.54</v>
      </c>
      <c r="G4572" s="38" t="str">
        <f t="shared" si="1294"/>
        <v>-</v>
      </c>
      <c r="H4572" s="38">
        <f t="shared" si="1295"/>
        <v>16.54</v>
      </c>
      <c r="K4572" s="133">
        <v>43291.166666666664</v>
      </c>
      <c r="L4572" s="9">
        <f t="shared" si="1278"/>
        <v>7</v>
      </c>
      <c r="M4572" s="9">
        <f t="shared" si="1279"/>
        <v>10</v>
      </c>
      <c r="N4572" s="9">
        <f t="shared" si="1280"/>
        <v>4</v>
      </c>
      <c r="O4572" s="31" t="str">
        <f t="shared" si="1281"/>
        <v/>
      </c>
      <c r="P4572" s="134">
        <v>17.8</v>
      </c>
      <c r="Q4572" s="31" t="str">
        <f t="shared" si="1282"/>
        <v>-</v>
      </c>
      <c r="R4572" s="31">
        <f t="shared" si="1283"/>
        <v>17.8</v>
      </c>
      <c r="U4572" s="133">
        <v>43656.166666666664</v>
      </c>
      <c r="V4572" s="9">
        <f t="shared" si="1284"/>
        <v>7</v>
      </c>
      <c r="W4572" s="9">
        <f t="shared" si="1285"/>
        <v>10</v>
      </c>
      <c r="X4572" s="9">
        <f t="shared" si="1286"/>
        <v>4</v>
      </c>
      <c r="Y4572" s="31" t="str">
        <f t="shared" si="1287"/>
        <v/>
      </c>
      <c r="Z4572" s="134">
        <v>16.579999999999998</v>
      </c>
      <c r="AA4572" s="31" t="str">
        <f t="shared" si="1288"/>
        <v>-</v>
      </c>
      <c r="AB4572" s="31">
        <f t="shared" si="1289"/>
        <v>16.579999999999998</v>
      </c>
    </row>
    <row r="4573" spans="1:28" x14ac:dyDescent="0.3">
      <c r="A4573" s="133">
        <v>42926.208333333336</v>
      </c>
      <c r="B4573" s="152">
        <f t="shared" si="1290"/>
        <v>7</v>
      </c>
      <c r="C4573" s="152">
        <f t="shared" si="1291"/>
        <v>10</v>
      </c>
      <c r="D4573" s="152">
        <f t="shared" si="1292"/>
        <v>5</v>
      </c>
      <c r="E4573" s="38" t="str">
        <f t="shared" si="1293"/>
        <v/>
      </c>
      <c r="F4573" s="134">
        <v>18.41</v>
      </c>
      <c r="G4573" s="38" t="str">
        <f t="shared" si="1294"/>
        <v>-</v>
      </c>
      <c r="H4573" s="38">
        <f t="shared" si="1295"/>
        <v>18.41</v>
      </c>
      <c r="K4573" s="133">
        <v>43291.208333333336</v>
      </c>
      <c r="L4573" s="9">
        <f t="shared" si="1278"/>
        <v>7</v>
      </c>
      <c r="M4573" s="9">
        <f t="shared" si="1279"/>
        <v>10</v>
      </c>
      <c r="N4573" s="9">
        <f t="shared" si="1280"/>
        <v>5</v>
      </c>
      <c r="O4573" s="31" t="str">
        <f t="shared" si="1281"/>
        <v/>
      </c>
      <c r="P4573" s="134">
        <v>19.04</v>
      </c>
      <c r="Q4573" s="31" t="str">
        <f t="shared" si="1282"/>
        <v>-</v>
      </c>
      <c r="R4573" s="31">
        <f t="shared" si="1283"/>
        <v>19.04</v>
      </c>
      <c r="U4573" s="133">
        <v>43656.208333333336</v>
      </c>
      <c r="V4573" s="9">
        <f t="shared" si="1284"/>
        <v>7</v>
      </c>
      <c r="W4573" s="9">
        <f t="shared" si="1285"/>
        <v>10</v>
      </c>
      <c r="X4573" s="9">
        <f t="shared" si="1286"/>
        <v>5</v>
      </c>
      <c r="Y4573" s="31" t="str">
        <f t="shared" si="1287"/>
        <v/>
      </c>
      <c r="Z4573" s="134">
        <v>18.649999999999999</v>
      </c>
      <c r="AA4573" s="31" t="str">
        <f t="shared" si="1288"/>
        <v>-</v>
      </c>
      <c r="AB4573" s="31">
        <f t="shared" si="1289"/>
        <v>18.649999999999999</v>
      </c>
    </row>
    <row r="4574" spans="1:28" x14ac:dyDescent="0.3">
      <c r="A4574" s="133">
        <v>42926.25</v>
      </c>
      <c r="B4574" s="152">
        <f t="shared" si="1290"/>
        <v>7</v>
      </c>
      <c r="C4574" s="152">
        <f t="shared" si="1291"/>
        <v>10</v>
      </c>
      <c r="D4574" s="152">
        <f t="shared" si="1292"/>
        <v>6</v>
      </c>
      <c r="E4574" s="38" t="str">
        <f t="shared" si="1293"/>
        <v/>
      </c>
      <c r="F4574" s="134">
        <v>19.78</v>
      </c>
      <c r="G4574" s="38" t="str">
        <f t="shared" si="1294"/>
        <v>-</v>
      </c>
      <c r="H4574" s="38">
        <f t="shared" si="1295"/>
        <v>19.78</v>
      </c>
      <c r="K4574" s="133">
        <v>43291.25</v>
      </c>
      <c r="L4574" s="9">
        <f t="shared" si="1278"/>
        <v>7</v>
      </c>
      <c r="M4574" s="9">
        <f t="shared" si="1279"/>
        <v>10</v>
      </c>
      <c r="N4574" s="9">
        <f t="shared" si="1280"/>
        <v>6</v>
      </c>
      <c r="O4574" s="31" t="str">
        <f t="shared" si="1281"/>
        <v/>
      </c>
      <c r="P4574" s="134">
        <v>20.96</v>
      </c>
      <c r="Q4574" s="31" t="str">
        <f t="shared" si="1282"/>
        <v>-</v>
      </c>
      <c r="R4574" s="31">
        <f t="shared" si="1283"/>
        <v>20.96</v>
      </c>
      <c r="U4574" s="133">
        <v>43656.25</v>
      </c>
      <c r="V4574" s="9">
        <f t="shared" si="1284"/>
        <v>7</v>
      </c>
      <c r="W4574" s="9">
        <f t="shared" si="1285"/>
        <v>10</v>
      </c>
      <c r="X4574" s="9">
        <f t="shared" si="1286"/>
        <v>6</v>
      </c>
      <c r="Y4574" s="31" t="str">
        <f t="shared" si="1287"/>
        <v/>
      </c>
      <c r="Z4574" s="134">
        <v>19.559999999999999</v>
      </c>
      <c r="AA4574" s="31" t="str">
        <f t="shared" si="1288"/>
        <v>-</v>
      </c>
      <c r="AB4574" s="31">
        <f t="shared" si="1289"/>
        <v>19.559999999999999</v>
      </c>
    </row>
    <row r="4575" spans="1:28" x14ac:dyDescent="0.3">
      <c r="A4575" s="133">
        <v>42926.291666666664</v>
      </c>
      <c r="B4575" s="152">
        <f t="shared" si="1290"/>
        <v>7</v>
      </c>
      <c r="C4575" s="152">
        <f t="shared" si="1291"/>
        <v>10</v>
      </c>
      <c r="D4575" s="152">
        <f t="shared" si="1292"/>
        <v>7</v>
      </c>
      <c r="E4575" s="38" t="str">
        <f t="shared" si="1293"/>
        <v/>
      </c>
      <c r="F4575" s="134">
        <v>21.44</v>
      </c>
      <c r="G4575" s="38" t="str">
        <f t="shared" si="1294"/>
        <v>-</v>
      </c>
      <c r="H4575" s="38">
        <f t="shared" si="1295"/>
        <v>21.44</v>
      </c>
      <c r="K4575" s="133">
        <v>43291.291666666664</v>
      </c>
      <c r="L4575" s="9">
        <f t="shared" si="1278"/>
        <v>7</v>
      </c>
      <c r="M4575" s="9">
        <f t="shared" si="1279"/>
        <v>10</v>
      </c>
      <c r="N4575" s="9">
        <f t="shared" si="1280"/>
        <v>7</v>
      </c>
      <c r="O4575" s="31" t="str">
        <f t="shared" si="1281"/>
        <v/>
      </c>
      <c r="P4575" s="134">
        <v>22.23</v>
      </c>
      <c r="Q4575" s="31" t="str">
        <f t="shared" si="1282"/>
        <v>-</v>
      </c>
      <c r="R4575" s="31">
        <f t="shared" si="1283"/>
        <v>22.23</v>
      </c>
      <c r="U4575" s="133">
        <v>43656.291666666664</v>
      </c>
      <c r="V4575" s="9">
        <f t="shared" si="1284"/>
        <v>7</v>
      </c>
      <c r="W4575" s="9">
        <f t="shared" si="1285"/>
        <v>10</v>
      </c>
      <c r="X4575" s="9">
        <f t="shared" si="1286"/>
        <v>7</v>
      </c>
      <c r="Y4575" s="31" t="str">
        <f t="shared" si="1287"/>
        <v/>
      </c>
      <c r="Z4575" s="134">
        <v>21.21</v>
      </c>
      <c r="AA4575" s="31" t="str">
        <f t="shared" si="1288"/>
        <v>-</v>
      </c>
      <c r="AB4575" s="31">
        <f t="shared" si="1289"/>
        <v>21.21</v>
      </c>
    </row>
    <row r="4576" spans="1:28" x14ac:dyDescent="0.3">
      <c r="A4576" s="133">
        <v>42926.333333333336</v>
      </c>
      <c r="B4576" s="152">
        <f t="shared" si="1290"/>
        <v>7</v>
      </c>
      <c r="C4576" s="152">
        <f t="shared" si="1291"/>
        <v>10</v>
      </c>
      <c r="D4576" s="152">
        <f t="shared" si="1292"/>
        <v>8</v>
      </c>
      <c r="E4576" s="38" t="str">
        <f t="shared" si="1293"/>
        <v/>
      </c>
      <c r="F4576" s="134">
        <v>23.01</v>
      </c>
      <c r="G4576" s="38">
        <f t="shared" si="1294"/>
        <v>23.01</v>
      </c>
      <c r="H4576" s="38" t="str">
        <f t="shared" si="1295"/>
        <v>-</v>
      </c>
      <c r="K4576" s="133">
        <v>43291.333333333336</v>
      </c>
      <c r="L4576" s="9">
        <f t="shared" si="1278"/>
        <v>7</v>
      </c>
      <c r="M4576" s="9">
        <f t="shared" si="1279"/>
        <v>10</v>
      </c>
      <c r="N4576" s="9">
        <f t="shared" si="1280"/>
        <v>8</v>
      </c>
      <c r="O4576" s="31" t="str">
        <f t="shared" si="1281"/>
        <v/>
      </c>
      <c r="P4576" s="134">
        <v>24.45</v>
      </c>
      <c r="Q4576" s="31">
        <f t="shared" si="1282"/>
        <v>24.45</v>
      </c>
      <c r="R4576" s="31" t="str">
        <f t="shared" si="1283"/>
        <v>-</v>
      </c>
      <c r="U4576" s="133">
        <v>43656.333333333336</v>
      </c>
      <c r="V4576" s="9">
        <f t="shared" si="1284"/>
        <v>7</v>
      </c>
      <c r="W4576" s="9">
        <f t="shared" si="1285"/>
        <v>10</v>
      </c>
      <c r="X4576" s="9">
        <f t="shared" si="1286"/>
        <v>8</v>
      </c>
      <c r="Y4576" s="31" t="str">
        <f t="shared" si="1287"/>
        <v/>
      </c>
      <c r="Z4576" s="134">
        <v>22.54</v>
      </c>
      <c r="AA4576" s="31">
        <f t="shared" si="1288"/>
        <v>22.54</v>
      </c>
      <c r="AB4576" s="31" t="str">
        <f t="shared" si="1289"/>
        <v>-</v>
      </c>
    </row>
    <row r="4577" spans="1:28" x14ac:dyDescent="0.3">
      <c r="A4577" s="133">
        <v>42926.375</v>
      </c>
      <c r="B4577" s="152">
        <f t="shared" si="1290"/>
        <v>7</v>
      </c>
      <c r="C4577" s="152">
        <f t="shared" si="1291"/>
        <v>10</v>
      </c>
      <c r="D4577" s="152">
        <f t="shared" si="1292"/>
        <v>9</v>
      </c>
      <c r="E4577" s="38" t="str">
        <f t="shared" si="1293"/>
        <v/>
      </c>
      <c r="F4577" s="134">
        <v>25.05</v>
      </c>
      <c r="G4577" s="38">
        <f t="shared" si="1294"/>
        <v>25.05</v>
      </c>
      <c r="H4577" s="38" t="str">
        <f t="shared" si="1295"/>
        <v>-</v>
      </c>
      <c r="K4577" s="133">
        <v>43291.375</v>
      </c>
      <c r="L4577" s="9">
        <f t="shared" si="1278"/>
        <v>7</v>
      </c>
      <c r="M4577" s="9">
        <f t="shared" si="1279"/>
        <v>10</v>
      </c>
      <c r="N4577" s="9">
        <f t="shared" si="1280"/>
        <v>9</v>
      </c>
      <c r="O4577" s="31" t="str">
        <f t="shared" si="1281"/>
        <v/>
      </c>
      <c r="P4577" s="134">
        <v>29.48</v>
      </c>
      <c r="Q4577" s="31">
        <f t="shared" si="1282"/>
        <v>29.48</v>
      </c>
      <c r="R4577" s="31" t="str">
        <f t="shared" si="1283"/>
        <v>-</v>
      </c>
      <c r="U4577" s="133">
        <v>43656.375</v>
      </c>
      <c r="V4577" s="9">
        <f t="shared" si="1284"/>
        <v>7</v>
      </c>
      <c r="W4577" s="9">
        <f t="shared" si="1285"/>
        <v>10</v>
      </c>
      <c r="X4577" s="9">
        <f t="shared" si="1286"/>
        <v>9</v>
      </c>
      <c r="Y4577" s="31" t="str">
        <f t="shared" si="1287"/>
        <v/>
      </c>
      <c r="Z4577" s="134">
        <v>25.7</v>
      </c>
      <c r="AA4577" s="31">
        <f t="shared" si="1288"/>
        <v>25.7</v>
      </c>
      <c r="AB4577" s="31" t="str">
        <f t="shared" si="1289"/>
        <v>-</v>
      </c>
    </row>
    <row r="4578" spans="1:28" x14ac:dyDescent="0.3">
      <c r="A4578" s="133">
        <v>42926.416666666664</v>
      </c>
      <c r="B4578" s="152">
        <f t="shared" si="1290"/>
        <v>7</v>
      </c>
      <c r="C4578" s="152">
        <f t="shared" si="1291"/>
        <v>10</v>
      </c>
      <c r="D4578" s="152">
        <f t="shared" si="1292"/>
        <v>10</v>
      </c>
      <c r="E4578" s="38" t="str">
        <f t="shared" si="1293"/>
        <v/>
      </c>
      <c r="F4578" s="134">
        <v>28.56</v>
      </c>
      <c r="G4578" s="38">
        <f t="shared" si="1294"/>
        <v>28.56</v>
      </c>
      <c r="H4578" s="38" t="str">
        <f t="shared" si="1295"/>
        <v>-</v>
      </c>
      <c r="K4578" s="133">
        <v>43291.416666666664</v>
      </c>
      <c r="L4578" s="9">
        <f t="shared" si="1278"/>
        <v>7</v>
      </c>
      <c r="M4578" s="9">
        <f t="shared" si="1279"/>
        <v>10</v>
      </c>
      <c r="N4578" s="9">
        <f t="shared" si="1280"/>
        <v>10</v>
      </c>
      <c r="O4578" s="31" t="str">
        <f t="shared" si="1281"/>
        <v/>
      </c>
      <c r="P4578" s="134">
        <v>37.07</v>
      </c>
      <c r="Q4578" s="31">
        <f t="shared" si="1282"/>
        <v>37.07</v>
      </c>
      <c r="R4578" s="31" t="str">
        <f t="shared" si="1283"/>
        <v>-</v>
      </c>
      <c r="U4578" s="133">
        <v>43656.416666666664</v>
      </c>
      <c r="V4578" s="9">
        <f t="shared" si="1284"/>
        <v>7</v>
      </c>
      <c r="W4578" s="9">
        <f t="shared" si="1285"/>
        <v>10</v>
      </c>
      <c r="X4578" s="9">
        <f t="shared" si="1286"/>
        <v>10</v>
      </c>
      <c r="Y4578" s="31" t="str">
        <f t="shared" si="1287"/>
        <v/>
      </c>
      <c r="Z4578" s="134">
        <v>29.32</v>
      </c>
      <c r="AA4578" s="31">
        <f t="shared" si="1288"/>
        <v>29.32</v>
      </c>
      <c r="AB4578" s="31" t="str">
        <f t="shared" si="1289"/>
        <v>-</v>
      </c>
    </row>
    <row r="4579" spans="1:28" x14ac:dyDescent="0.3">
      <c r="A4579" s="133">
        <v>42926.458333333336</v>
      </c>
      <c r="B4579" s="152">
        <f t="shared" si="1290"/>
        <v>7</v>
      </c>
      <c r="C4579" s="152">
        <f t="shared" si="1291"/>
        <v>10</v>
      </c>
      <c r="D4579" s="152">
        <f t="shared" si="1292"/>
        <v>11</v>
      </c>
      <c r="E4579" s="38" t="str">
        <f t="shared" si="1293"/>
        <v/>
      </c>
      <c r="F4579" s="134">
        <v>33.130000000000003</v>
      </c>
      <c r="G4579" s="38">
        <f t="shared" si="1294"/>
        <v>33.130000000000003</v>
      </c>
      <c r="H4579" s="38" t="str">
        <f t="shared" si="1295"/>
        <v>-</v>
      </c>
      <c r="K4579" s="133">
        <v>43291.458333333336</v>
      </c>
      <c r="L4579" s="9">
        <f t="shared" si="1278"/>
        <v>7</v>
      </c>
      <c r="M4579" s="9">
        <f t="shared" si="1279"/>
        <v>10</v>
      </c>
      <c r="N4579" s="9">
        <f t="shared" si="1280"/>
        <v>11</v>
      </c>
      <c r="O4579" s="31" t="str">
        <f t="shared" si="1281"/>
        <v/>
      </c>
      <c r="P4579" s="134">
        <v>43.19</v>
      </c>
      <c r="Q4579" s="31">
        <f t="shared" si="1282"/>
        <v>43.19</v>
      </c>
      <c r="R4579" s="31" t="str">
        <f t="shared" si="1283"/>
        <v>-</v>
      </c>
      <c r="U4579" s="133">
        <v>43656.458333333336</v>
      </c>
      <c r="V4579" s="9">
        <f t="shared" si="1284"/>
        <v>7</v>
      </c>
      <c r="W4579" s="9">
        <f t="shared" si="1285"/>
        <v>10</v>
      </c>
      <c r="X4579" s="9">
        <f t="shared" si="1286"/>
        <v>11</v>
      </c>
      <c r="Y4579" s="31" t="str">
        <f t="shared" si="1287"/>
        <v/>
      </c>
      <c r="Z4579" s="134">
        <v>33.93</v>
      </c>
      <c r="AA4579" s="31">
        <f t="shared" si="1288"/>
        <v>33.93</v>
      </c>
      <c r="AB4579" s="31" t="str">
        <f t="shared" si="1289"/>
        <v>-</v>
      </c>
    </row>
    <row r="4580" spans="1:28" x14ac:dyDescent="0.3">
      <c r="A4580" s="133">
        <v>42926.5</v>
      </c>
      <c r="B4580" s="152">
        <f t="shared" si="1290"/>
        <v>7</v>
      </c>
      <c r="C4580" s="152">
        <f t="shared" si="1291"/>
        <v>10</v>
      </c>
      <c r="D4580" s="152">
        <f t="shared" si="1292"/>
        <v>12</v>
      </c>
      <c r="E4580" s="38" t="str">
        <f t="shared" si="1293"/>
        <v/>
      </c>
      <c r="F4580" s="134">
        <v>36.26</v>
      </c>
      <c r="G4580" s="38">
        <f t="shared" si="1294"/>
        <v>36.26</v>
      </c>
      <c r="H4580" s="38" t="str">
        <f t="shared" si="1295"/>
        <v>-</v>
      </c>
      <c r="K4580" s="133">
        <v>43291.5</v>
      </c>
      <c r="L4580" s="9">
        <f t="shared" si="1278"/>
        <v>7</v>
      </c>
      <c r="M4580" s="9">
        <f t="shared" si="1279"/>
        <v>10</v>
      </c>
      <c r="N4580" s="9">
        <f t="shared" si="1280"/>
        <v>12</v>
      </c>
      <c r="O4580" s="31" t="str">
        <f t="shared" si="1281"/>
        <v/>
      </c>
      <c r="P4580" s="134">
        <v>45.12</v>
      </c>
      <c r="Q4580" s="31">
        <f t="shared" si="1282"/>
        <v>45.12</v>
      </c>
      <c r="R4580" s="31" t="str">
        <f t="shared" si="1283"/>
        <v>-</v>
      </c>
      <c r="U4580" s="133">
        <v>43656.5</v>
      </c>
      <c r="V4580" s="9">
        <f t="shared" si="1284"/>
        <v>7</v>
      </c>
      <c r="W4580" s="9">
        <f t="shared" si="1285"/>
        <v>10</v>
      </c>
      <c r="X4580" s="9">
        <f t="shared" si="1286"/>
        <v>12</v>
      </c>
      <c r="Y4580" s="31" t="str">
        <f t="shared" si="1287"/>
        <v/>
      </c>
      <c r="Z4580" s="134">
        <v>36.24</v>
      </c>
      <c r="AA4580" s="31">
        <f t="shared" si="1288"/>
        <v>36.24</v>
      </c>
      <c r="AB4580" s="31" t="str">
        <f t="shared" si="1289"/>
        <v>-</v>
      </c>
    </row>
    <row r="4581" spans="1:28" x14ac:dyDescent="0.3">
      <c r="A4581" s="133">
        <v>42926.541666666664</v>
      </c>
      <c r="B4581" s="152">
        <f t="shared" si="1290"/>
        <v>7</v>
      </c>
      <c r="C4581" s="152">
        <f t="shared" si="1291"/>
        <v>10</v>
      </c>
      <c r="D4581" s="152">
        <f t="shared" si="1292"/>
        <v>13</v>
      </c>
      <c r="E4581" s="38" t="str">
        <f t="shared" si="1293"/>
        <v/>
      </c>
      <c r="F4581" s="134">
        <v>38.89</v>
      </c>
      <c r="G4581" s="38">
        <f t="shared" si="1294"/>
        <v>38.89</v>
      </c>
      <c r="H4581" s="38" t="str">
        <f t="shared" si="1295"/>
        <v>-</v>
      </c>
      <c r="K4581" s="133">
        <v>43291.541666666664</v>
      </c>
      <c r="L4581" s="9">
        <f t="shared" si="1278"/>
        <v>7</v>
      </c>
      <c r="M4581" s="9">
        <f t="shared" si="1279"/>
        <v>10</v>
      </c>
      <c r="N4581" s="9">
        <f t="shared" si="1280"/>
        <v>13</v>
      </c>
      <c r="O4581" s="31" t="str">
        <f t="shared" si="1281"/>
        <v/>
      </c>
      <c r="P4581" s="134">
        <v>48.32</v>
      </c>
      <c r="Q4581" s="31">
        <f t="shared" si="1282"/>
        <v>48.32</v>
      </c>
      <c r="R4581" s="31" t="str">
        <f t="shared" si="1283"/>
        <v>-</v>
      </c>
      <c r="U4581" s="133">
        <v>43656.541666666664</v>
      </c>
      <c r="V4581" s="9">
        <f t="shared" si="1284"/>
        <v>7</v>
      </c>
      <c r="W4581" s="9">
        <f t="shared" si="1285"/>
        <v>10</v>
      </c>
      <c r="X4581" s="9">
        <f t="shared" si="1286"/>
        <v>13</v>
      </c>
      <c r="Y4581" s="31" t="str">
        <f t="shared" si="1287"/>
        <v/>
      </c>
      <c r="Z4581" s="134">
        <v>44.37</v>
      </c>
      <c r="AA4581" s="31">
        <f t="shared" si="1288"/>
        <v>44.37</v>
      </c>
      <c r="AB4581" s="31" t="str">
        <f t="shared" si="1289"/>
        <v>-</v>
      </c>
    </row>
    <row r="4582" spans="1:28" x14ac:dyDescent="0.3">
      <c r="A4582" s="133">
        <v>42926.583333333336</v>
      </c>
      <c r="B4582" s="152">
        <f t="shared" si="1290"/>
        <v>7</v>
      </c>
      <c r="C4582" s="152">
        <f t="shared" si="1291"/>
        <v>10</v>
      </c>
      <c r="D4582" s="152">
        <f t="shared" si="1292"/>
        <v>14</v>
      </c>
      <c r="E4582" s="38" t="str">
        <f t="shared" si="1293"/>
        <v/>
      </c>
      <c r="F4582" s="134">
        <v>42</v>
      </c>
      <c r="G4582" s="38">
        <f t="shared" si="1294"/>
        <v>42</v>
      </c>
      <c r="H4582" s="38" t="str">
        <f t="shared" si="1295"/>
        <v>-</v>
      </c>
      <c r="K4582" s="133">
        <v>43291.583333333336</v>
      </c>
      <c r="L4582" s="9">
        <f t="shared" si="1278"/>
        <v>7</v>
      </c>
      <c r="M4582" s="9">
        <f t="shared" si="1279"/>
        <v>10</v>
      </c>
      <c r="N4582" s="9">
        <f t="shared" si="1280"/>
        <v>14</v>
      </c>
      <c r="O4582" s="31" t="str">
        <f t="shared" si="1281"/>
        <v/>
      </c>
      <c r="P4582" s="134">
        <v>50.55</v>
      </c>
      <c r="Q4582" s="31">
        <f t="shared" si="1282"/>
        <v>50.55</v>
      </c>
      <c r="R4582" s="31" t="str">
        <f t="shared" si="1283"/>
        <v>-</v>
      </c>
      <c r="U4582" s="133">
        <v>43656.583333333336</v>
      </c>
      <c r="V4582" s="9">
        <f t="shared" si="1284"/>
        <v>7</v>
      </c>
      <c r="W4582" s="9">
        <f t="shared" si="1285"/>
        <v>10</v>
      </c>
      <c r="X4582" s="9">
        <f t="shared" si="1286"/>
        <v>14</v>
      </c>
      <c r="Y4582" s="31" t="str">
        <f t="shared" si="1287"/>
        <v/>
      </c>
      <c r="Z4582" s="134">
        <v>53.73</v>
      </c>
      <c r="AA4582" s="31">
        <f t="shared" si="1288"/>
        <v>53.73</v>
      </c>
      <c r="AB4582" s="31" t="str">
        <f t="shared" si="1289"/>
        <v>-</v>
      </c>
    </row>
    <row r="4583" spans="1:28" x14ac:dyDescent="0.3">
      <c r="A4583" s="133">
        <v>42926.625</v>
      </c>
      <c r="B4583" s="152">
        <f t="shared" si="1290"/>
        <v>7</v>
      </c>
      <c r="C4583" s="152">
        <f t="shared" si="1291"/>
        <v>10</v>
      </c>
      <c r="D4583" s="152">
        <f t="shared" si="1292"/>
        <v>15</v>
      </c>
      <c r="E4583" s="38" t="str">
        <f t="shared" si="1293"/>
        <v/>
      </c>
      <c r="F4583" s="134">
        <v>43.24</v>
      </c>
      <c r="G4583" s="38">
        <f t="shared" si="1294"/>
        <v>43.24</v>
      </c>
      <c r="H4583" s="38" t="str">
        <f t="shared" si="1295"/>
        <v>-</v>
      </c>
      <c r="K4583" s="133">
        <v>43291.625</v>
      </c>
      <c r="L4583" s="9">
        <f t="shared" si="1278"/>
        <v>7</v>
      </c>
      <c r="M4583" s="9">
        <f t="shared" si="1279"/>
        <v>10</v>
      </c>
      <c r="N4583" s="9">
        <f t="shared" si="1280"/>
        <v>15</v>
      </c>
      <c r="O4583" s="31" t="str">
        <f t="shared" si="1281"/>
        <v/>
      </c>
      <c r="P4583" s="134">
        <v>62.39</v>
      </c>
      <c r="Q4583" s="31">
        <f t="shared" si="1282"/>
        <v>62.39</v>
      </c>
      <c r="R4583" s="31" t="str">
        <f t="shared" si="1283"/>
        <v>-</v>
      </c>
      <c r="U4583" s="133">
        <v>43656.625</v>
      </c>
      <c r="V4583" s="9">
        <f t="shared" si="1284"/>
        <v>7</v>
      </c>
      <c r="W4583" s="9">
        <f t="shared" si="1285"/>
        <v>10</v>
      </c>
      <c r="X4583" s="9">
        <f t="shared" si="1286"/>
        <v>15</v>
      </c>
      <c r="Y4583" s="31" t="str">
        <f t="shared" si="1287"/>
        <v/>
      </c>
      <c r="Z4583" s="134">
        <v>60</v>
      </c>
      <c r="AA4583" s="31">
        <f t="shared" si="1288"/>
        <v>60</v>
      </c>
      <c r="AB4583" s="31" t="str">
        <f t="shared" si="1289"/>
        <v>-</v>
      </c>
    </row>
    <row r="4584" spans="1:28" x14ac:dyDescent="0.3">
      <c r="A4584" s="133">
        <v>42926.666666666664</v>
      </c>
      <c r="B4584" s="152">
        <f t="shared" si="1290"/>
        <v>7</v>
      </c>
      <c r="C4584" s="152">
        <f t="shared" si="1291"/>
        <v>10</v>
      </c>
      <c r="D4584" s="152">
        <f t="shared" si="1292"/>
        <v>16</v>
      </c>
      <c r="E4584" s="38" t="str">
        <f t="shared" si="1293"/>
        <v/>
      </c>
      <c r="F4584" s="134">
        <v>46.26</v>
      </c>
      <c r="G4584" s="38">
        <f t="shared" si="1294"/>
        <v>46.26</v>
      </c>
      <c r="H4584" s="38" t="str">
        <f t="shared" si="1295"/>
        <v>-</v>
      </c>
      <c r="K4584" s="133">
        <v>43291.666666666664</v>
      </c>
      <c r="L4584" s="9">
        <f t="shared" si="1278"/>
        <v>7</v>
      </c>
      <c r="M4584" s="9">
        <f t="shared" si="1279"/>
        <v>10</v>
      </c>
      <c r="N4584" s="9">
        <f t="shared" si="1280"/>
        <v>16</v>
      </c>
      <c r="O4584" s="31" t="str">
        <f t="shared" si="1281"/>
        <v/>
      </c>
      <c r="P4584" s="134">
        <v>66.489999999999995</v>
      </c>
      <c r="Q4584" s="31">
        <f t="shared" si="1282"/>
        <v>66.489999999999995</v>
      </c>
      <c r="R4584" s="31" t="str">
        <f t="shared" si="1283"/>
        <v>-</v>
      </c>
      <c r="U4584" s="133">
        <v>43656.666666666664</v>
      </c>
      <c r="V4584" s="9">
        <f t="shared" si="1284"/>
        <v>7</v>
      </c>
      <c r="W4584" s="9">
        <f t="shared" si="1285"/>
        <v>10</v>
      </c>
      <c r="X4584" s="9">
        <f t="shared" si="1286"/>
        <v>16</v>
      </c>
      <c r="Y4584" s="31" t="str">
        <f t="shared" si="1287"/>
        <v/>
      </c>
      <c r="Z4584" s="134">
        <v>65.8</v>
      </c>
      <c r="AA4584" s="31">
        <f t="shared" si="1288"/>
        <v>65.8</v>
      </c>
      <c r="AB4584" s="31" t="str">
        <f t="shared" si="1289"/>
        <v>-</v>
      </c>
    </row>
    <row r="4585" spans="1:28" x14ac:dyDescent="0.3">
      <c r="A4585" s="133">
        <v>42926.708333333336</v>
      </c>
      <c r="B4585" s="152">
        <f t="shared" si="1290"/>
        <v>7</v>
      </c>
      <c r="C4585" s="152">
        <f t="shared" si="1291"/>
        <v>10</v>
      </c>
      <c r="D4585" s="152">
        <f t="shared" si="1292"/>
        <v>17</v>
      </c>
      <c r="E4585" s="38" t="str">
        <f t="shared" si="1293"/>
        <v/>
      </c>
      <c r="F4585" s="134">
        <v>47.42</v>
      </c>
      <c r="G4585" s="38" t="str">
        <f t="shared" si="1294"/>
        <v>-</v>
      </c>
      <c r="H4585" s="38">
        <f t="shared" si="1295"/>
        <v>47.42</v>
      </c>
      <c r="K4585" s="133">
        <v>43291.708333333336</v>
      </c>
      <c r="L4585" s="9">
        <f t="shared" si="1278"/>
        <v>7</v>
      </c>
      <c r="M4585" s="9">
        <f t="shared" si="1279"/>
        <v>10</v>
      </c>
      <c r="N4585" s="9">
        <f t="shared" si="1280"/>
        <v>17</v>
      </c>
      <c r="O4585" s="31" t="str">
        <f t="shared" si="1281"/>
        <v/>
      </c>
      <c r="P4585" s="134">
        <v>65.540000000000006</v>
      </c>
      <c r="Q4585" s="31" t="str">
        <f t="shared" si="1282"/>
        <v>-</v>
      </c>
      <c r="R4585" s="31">
        <f t="shared" si="1283"/>
        <v>65.540000000000006</v>
      </c>
      <c r="U4585" s="133">
        <v>43656.708333333336</v>
      </c>
      <c r="V4585" s="9">
        <f t="shared" si="1284"/>
        <v>7</v>
      </c>
      <c r="W4585" s="9">
        <f t="shared" si="1285"/>
        <v>10</v>
      </c>
      <c r="X4585" s="9">
        <f t="shared" si="1286"/>
        <v>17</v>
      </c>
      <c r="Y4585" s="31" t="str">
        <f t="shared" si="1287"/>
        <v/>
      </c>
      <c r="Z4585" s="134">
        <v>68.08</v>
      </c>
      <c r="AA4585" s="31" t="str">
        <f t="shared" si="1288"/>
        <v>-</v>
      </c>
      <c r="AB4585" s="31">
        <f t="shared" si="1289"/>
        <v>68.08</v>
      </c>
    </row>
    <row r="4586" spans="1:28" x14ac:dyDescent="0.3">
      <c r="A4586" s="133">
        <v>42926.75</v>
      </c>
      <c r="B4586" s="152">
        <f t="shared" si="1290"/>
        <v>7</v>
      </c>
      <c r="C4586" s="152">
        <f t="shared" si="1291"/>
        <v>10</v>
      </c>
      <c r="D4586" s="152">
        <f t="shared" si="1292"/>
        <v>18</v>
      </c>
      <c r="E4586" s="38" t="str">
        <f t="shared" si="1293"/>
        <v/>
      </c>
      <c r="F4586" s="134">
        <v>41.54</v>
      </c>
      <c r="G4586" s="38" t="str">
        <f t="shared" si="1294"/>
        <v>-</v>
      </c>
      <c r="H4586" s="38">
        <f t="shared" si="1295"/>
        <v>41.54</v>
      </c>
      <c r="K4586" s="133">
        <v>43291.75</v>
      </c>
      <c r="L4586" s="9">
        <f t="shared" si="1278"/>
        <v>7</v>
      </c>
      <c r="M4586" s="9">
        <f t="shared" si="1279"/>
        <v>10</v>
      </c>
      <c r="N4586" s="9">
        <f t="shared" si="1280"/>
        <v>18</v>
      </c>
      <c r="O4586" s="31" t="str">
        <f t="shared" si="1281"/>
        <v/>
      </c>
      <c r="P4586" s="134">
        <v>48.88</v>
      </c>
      <c r="Q4586" s="31" t="str">
        <f t="shared" si="1282"/>
        <v>-</v>
      </c>
      <c r="R4586" s="31">
        <f t="shared" si="1283"/>
        <v>48.88</v>
      </c>
      <c r="U4586" s="133">
        <v>43656.75</v>
      </c>
      <c r="V4586" s="9">
        <f t="shared" si="1284"/>
        <v>7</v>
      </c>
      <c r="W4586" s="9">
        <f t="shared" si="1285"/>
        <v>10</v>
      </c>
      <c r="X4586" s="9">
        <f t="shared" si="1286"/>
        <v>18</v>
      </c>
      <c r="Y4586" s="31" t="str">
        <f t="shared" si="1287"/>
        <v/>
      </c>
      <c r="Z4586" s="134">
        <v>50.62</v>
      </c>
      <c r="AA4586" s="31" t="str">
        <f t="shared" si="1288"/>
        <v>-</v>
      </c>
      <c r="AB4586" s="31">
        <f t="shared" si="1289"/>
        <v>50.62</v>
      </c>
    </row>
    <row r="4587" spans="1:28" x14ac:dyDescent="0.3">
      <c r="A4587" s="133">
        <v>42926.791666666664</v>
      </c>
      <c r="B4587" s="152">
        <f t="shared" si="1290"/>
        <v>7</v>
      </c>
      <c r="C4587" s="152">
        <f t="shared" si="1291"/>
        <v>10</v>
      </c>
      <c r="D4587" s="152">
        <f t="shared" si="1292"/>
        <v>19</v>
      </c>
      <c r="E4587" s="38" t="str">
        <f t="shared" si="1293"/>
        <v/>
      </c>
      <c r="F4587" s="134">
        <v>36.94</v>
      </c>
      <c r="G4587" s="38" t="str">
        <f t="shared" si="1294"/>
        <v>-</v>
      </c>
      <c r="H4587" s="38">
        <f t="shared" si="1295"/>
        <v>36.94</v>
      </c>
      <c r="K4587" s="133">
        <v>43291.791666666664</v>
      </c>
      <c r="L4587" s="9">
        <f t="shared" si="1278"/>
        <v>7</v>
      </c>
      <c r="M4587" s="9">
        <f t="shared" si="1279"/>
        <v>10</v>
      </c>
      <c r="N4587" s="9">
        <f t="shared" si="1280"/>
        <v>19</v>
      </c>
      <c r="O4587" s="31" t="str">
        <f t="shared" si="1281"/>
        <v/>
      </c>
      <c r="P4587" s="134">
        <v>43.34</v>
      </c>
      <c r="Q4587" s="31" t="str">
        <f t="shared" si="1282"/>
        <v>-</v>
      </c>
      <c r="R4587" s="31">
        <f t="shared" si="1283"/>
        <v>43.34</v>
      </c>
      <c r="U4587" s="133">
        <v>43656.791666666664</v>
      </c>
      <c r="V4587" s="9">
        <f t="shared" si="1284"/>
        <v>7</v>
      </c>
      <c r="W4587" s="9">
        <f t="shared" si="1285"/>
        <v>10</v>
      </c>
      <c r="X4587" s="9">
        <f t="shared" si="1286"/>
        <v>19</v>
      </c>
      <c r="Y4587" s="31" t="str">
        <f t="shared" si="1287"/>
        <v/>
      </c>
      <c r="Z4587" s="134">
        <v>40.98</v>
      </c>
      <c r="AA4587" s="31" t="str">
        <f t="shared" si="1288"/>
        <v>-</v>
      </c>
      <c r="AB4587" s="31">
        <f t="shared" si="1289"/>
        <v>40.98</v>
      </c>
    </row>
    <row r="4588" spans="1:28" x14ac:dyDescent="0.3">
      <c r="A4588" s="133">
        <v>42926.833333333336</v>
      </c>
      <c r="B4588" s="152">
        <f t="shared" si="1290"/>
        <v>7</v>
      </c>
      <c r="C4588" s="152">
        <f t="shared" si="1291"/>
        <v>10</v>
      </c>
      <c r="D4588" s="152">
        <f t="shared" si="1292"/>
        <v>20</v>
      </c>
      <c r="E4588" s="38" t="str">
        <f t="shared" si="1293"/>
        <v/>
      </c>
      <c r="F4588" s="134">
        <v>36.74</v>
      </c>
      <c r="G4588" s="38" t="str">
        <f t="shared" si="1294"/>
        <v>-</v>
      </c>
      <c r="H4588" s="38">
        <f t="shared" si="1295"/>
        <v>36.74</v>
      </c>
      <c r="K4588" s="133">
        <v>43291.833333333336</v>
      </c>
      <c r="L4588" s="9">
        <f t="shared" si="1278"/>
        <v>7</v>
      </c>
      <c r="M4588" s="9">
        <f t="shared" si="1279"/>
        <v>10</v>
      </c>
      <c r="N4588" s="9">
        <f t="shared" si="1280"/>
        <v>20</v>
      </c>
      <c r="O4588" s="31" t="str">
        <f t="shared" si="1281"/>
        <v/>
      </c>
      <c r="P4588" s="134">
        <v>39.159999999999997</v>
      </c>
      <c r="Q4588" s="31" t="str">
        <f t="shared" si="1282"/>
        <v>-</v>
      </c>
      <c r="R4588" s="31">
        <f t="shared" si="1283"/>
        <v>39.159999999999997</v>
      </c>
      <c r="U4588" s="133">
        <v>43656.833333333336</v>
      </c>
      <c r="V4588" s="9">
        <f t="shared" si="1284"/>
        <v>7</v>
      </c>
      <c r="W4588" s="9">
        <f t="shared" si="1285"/>
        <v>10</v>
      </c>
      <c r="X4588" s="9">
        <f t="shared" si="1286"/>
        <v>20</v>
      </c>
      <c r="Y4588" s="31" t="str">
        <f t="shared" si="1287"/>
        <v/>
      </c>
      <c r="Z4588" s="134">
        <v>36.93</v>
      </c>
      <c r="AA4588" s="31" t="str">
        <f t="shared" si="1288"/>
        <v>-</v>
      </c>
      <c r="AB4588" s="31">
        <f t="shared" si="1289"/>
        <v>36.93</v>
      </c>
    </row>
    <row r="4589" spans="1:28" x14ac:dyDescent="0.3">
      <c r="A4589" s="133">
        <v>42926.875</v>
      </c>
      <c r="B4589" s="152">
        <f t="shared" si="1290"/>
        <v>7</v>
      </c>
      <c r="C4589" s="152">
        <f t="shared" si="1291"/>
        <v>10</v>
      </c>
      <c r="D4589" s="152">
        <f t="shared" si="1292"/>
        <v>21</v>
      </c>
      <c r="E4589" s="38" t="str">
        <f t="shared" si="1293"/>
        <v/>
      </c>
      <c r="F4589" s="134">
        <v>30.97</v>
      </c>
      <c r="G4589" s="38" t="str">
        <f t="shared" si="1294"/>
        <v>-</v>
      </c>
      <c r="H4589" s="38">
        <f t="shared" si="1295"/>
        <v>30.97</v>
      </c>
      <c r="K4589" s="133">
        <v>43291.875</v>
      </c>
      <c r="L4589" s="9">
        <f t="shared" si="1278"/>
        <v>7</v>
      </c>
      <c r="M4589" s="9">
        <f t="shared" si="1279"/>
        <v>10</v>
      </c>
      <c r="N4589" s="9">
        <f t="shared" si="1280"/>
        <v>21</v>
      </c>
      <c r="O4589" s="31" t="str">
        <f t="shared" si="1281"/>
        <v/>
      </c>
      <c r="P4589" s="134">
        <v>36.47</v>
      </c>
      <c r="Q4589" s="31" t="str">
        <f t="shared" si="1282"/>
        <v>-</v>
      </c>
      <c r="R4589" s="31">
        <f t="shared" si="1283"/>
        <v>36.47</v>
      </c>
      <c r="U4589" s="133">
        <v>43656.875</v>
      </c>
      <c r="V4589" s="9">
        <f t="shared" si="1284"/>
        <v>7</v>
      </c>
      <c r="W4589" s="9">
        <f t="shared" si="1285"/>
        <v>10</v>
      </c>
      <c r="X4589" s="9">
        <f t="shared" si="1286"/>
        <v>21</v>
      </c>
      <c r="Y4589" s="31" t="str">
        <f t="shared" si="1287"/>
        <v/>
      </c>
      <c r="Z4589" s="134">
        <v>32.61</v>
      </c>
      <c r="AA4589" s="31" t="str">
        <f t="shared" si="1288"/>
        <v>-</v>
      </c>
      <c r="AB4589" s="31">
        <f t="shared" si="1289"/>
        <v>32.61</v>
      </c>
    </row>
    <row r="4590" spans="1:28" x14ac:dyDescent="0.3">
      <c r="A4590" s="133">
        <v>42926.916666666664</v>
      </c>
      <c r="B4590" s="152">
        <f t="shared" si="1290"/>
        <v>7</v>
      </c>
      <c r="C4590" s="152">
        <f t="shared" si="1291"/>
        <v>10</v>
      </c>
      <c r="D4590" s="152">
        <f t="shared" si="1292"/>
        <v>22</v>
      </c>
      <c r="E4590" s="38" t="str">
        <f t="shared" si="1293"/>
        <v/>
      </c>
      <c r="F4590" s="134">
        <v>25.71</v>
      </c>
      <c r="G4590" s="38" t="str">
        <f t="shared" si="1294"/>
        <v>-</v>
      </c>
      <c r="H4590" s="38">
        <f t="shared" si="1295"/>
        <v>25.71</v>
      </c>
      <c r="K4590" s="133">
        <v>43291.916666666664</v>
      </c>
      <c r="L4590" s="9">
        <f t="shared" si="1278"/>
        <v>7</v>
      </c>
      <c r="M4590" s="9">
        <f t="shared" si="1279"/>
        <v>10</v>
      </c>
      <c r="N4590" s="9">
        <f t="shared" si="1280"/>
        <v>22</v>
      </c>
      <c r="O4590" s="31" t="str">
        <f t="shared" si="1281"/>
        <v/>
      </c>
      <c r="P4590" s="134">
        <v>29.81</v>
      </c>
      <c r="Q4590" s="31" t="str">
        <f t="shared" si="1282"/>
        <v>-</v>
      </c>
      <c r="R4590" s="31">
        <f t="shared" si="1283"/>
        <v>29.81</v>
      </c>
      <c r="U4590" s="133">
        <v>43656.916666666664</v>
      </c>
      <c r="V4590" s="9">
        <f t="shared" si="1284"/>
        <v>7</v>
      </c>
      <c r="W4590" s="9">
        <f t="shared" si="1285"/>
        <v>10</v>
      </c>
      <c r="X4590" s="9">
        <f t="shared" si="1286"/>
        <v>22</v>
      </c>
      <c r="Y4590" s="31" t="str">
        <f t="shared" si="1287"/>
        <v/>
      </c>
      <c r="Z4590" s="134">
        <v>25.9</v>
      </c>
      <c r="AA4590" s="31" t="str">
        <f t="shared" si="1288"/>
        <v>-</v>
      </c>
      <c r="AB4590" s="31">
        <f t="shared" si="1289"/>
        <v>25.9</v>
      </c>
    </row>
    <row r="4591" spans="1:28" x14ac:dyDescent="0.3">
      <c r="A4591" s="133">
        <v>42926.958333333336</v>
      </c>
      <c r="B4591" s="152">
        <f t="shared" si="1290"/>
        <v>7</v>
      </c>
      <c r="C4591" s="152">
        <f t="shared" si="1291"/>
        <v>10</v>
      </c>
      <c r="D4591" s="152">
        <f t="shared" si="1292"/>
        <v>23</v>
      </c>
      <c r="E4591" s="38" t="str">
        <f t="shared" si="1293"/>
        <v/>
      </c>
      <c r="F4591" s="134">
        <v>23.83</v>
      </c>
      <c r="G4591" s="38" t="str">
        <f t="shared" si="1294"/>
        <v>-</v>
      </c>
      <c r="H4591" s="38">
        <f t="shared" si="1295"/>
        <v>23.83</v>
      </c>
      <c r="K4591" s="133">
        <v>43291.958333333336</v>
      </c>
      <c r="L4591" s="9">
        <f t="shared" si="1278"/>
        <v>7</v>
      </c>
      <c r="M4591" s="9">
        <f t="shared" si="1279"/>
        <v>10</v>
      </c>
      <c r="N4591" s="9">
        <f t="shared" si="1280"/>
        <v>23</v>
      </c>
      <c r="O4591" s="31" t="str">
        <f t="shared" si="1281"/>
        <v/>
      </c>
      <c r="P4591" s="134">
        <v>26.34</v>
      </c>
      <c r="Q4591" s="31" t="str">
        <f t="shared" si="1282"/>
        <v>-</v>
      </c>
      <c r="R4591" s="31">
        <f t="shared" si="1283"/>
        <v>26.34</v>
      </c>
      <c r="U4591" s="133">
        <v>43656.958333333336</v>
      </c>
      <c r="V4591" s="9">
        <f t="shared" si="1284"/>
        <v>7</v>
      </c>
      <c r="W4591" s="9">
        <f t="shared" si="1285"/>
        <v>10</v>
      </c>
      <c r="X4591" s="9">
        <f t="shared" si="1286"/>
        <v>23</v>
      </c>
      <c r="Y4591" s="31" t="str">
        <f t="shared" si="1287"/>
        <v/>
      </c>
      <c r="Z4591" s="134">
        <v>23.44</v>
      </c>
      <c r="AA4591" s="31" t="str">
        <f t="shared" si="1288"/>
        <v>-</v>
      </c>
      <c r="AB4591" s="31">
        <f t="shared" si="1289"/>
        <v>23.44</v>
      </c>
    </row>
    <row r="4592" spans="1:28" x14ac:dyDescent="0.3">
      <c r="A4592" s="133">
        <v>42927</v>
      </c>
      <c r="B4592" s="152">
        <f t="shared" si="1290"/>
        <v>7</v>
      </c>
      <c r="C4592" s="152">
        <f t="shared" si="1291"/>
        <v>11</v>
      </c>
      <c r="D4592" s="152">
        <f t="shared" si="1292"/>
        <v>0</v>
      </c>
      <c r="E4592" s="38" t="str">
        <f t="shared" si="1293"/>
        <v/>
      </c>
      <c r="F4592" s="134">
        <v>21.75</v>
      </c>
      <c r="G4592" s="38" t="str">
        <f t="shared" si="1294"/>
        <v>-</v>
      </c>
      <c r="H4592" s="38">
        <f t="shared" si="1295"/>
        <v>21.75</v>
      </c>
      <c r="K4592" s="133">
        <v>43292</v>
      </c>
      <c r="L4592" s="9">
        <f t="shared" si="1278"/>
        <v>7</v>
      </c>
      <c r="M4592" s="9">
        <f t="shared" si="1279"/>
        <v>11</v>
      </c>
      <c r="N4592" s="9">
        <f t="shared" si="1280"/>
        <v>0</v>
      </c>
      <c r="O4592" s="31" t="str">
        <f t="shared" si="1281"/>
        <v/>
      </c>
      <c r="P4592" s="134">
        <v>23.01</v>
      </c>
      <c r="Q4592" s="31" t="str">
        <f t="shared" si="1282"/>
        <v>-</v>
      </c>
      <c r="R4592" s="31">
        <f t="shared" si="1283"/>
        <v>23.01</v>
      </c>
      <c r="U4592" s="133">
        <v>43657</v>
      </c>
      <c r="V4592" s="9">
        <f t="shared" si="1284"/>
        <v>7</v>
      </c>
      <c r="W4592" s="9">
        <f t="shared" si="1285"/>
        <v>11</v>
      </c>
      <c r="X4592" s="9">
        <f t="shared" si="1286"/>
        <v>0</v>
      </c>
      <c r="Y4592" s="31" t="str">
        <f t="shared" si="1287"/>
        <v/>
      </c>
      <c r="Z4592" s="134">
        <v>22.15</v>
      </c>
      <c r="AA4592" s="31" t="str">
        <f t="shared" si="1288"/>
        <v>-</v>
      </c>
      <c r="AB4592" s="31">
        <f t="shared" si="1289"/>
        <v>22.15</v>
      </c>
    </row>
    <row r="4593" spans="1:28" x14ac:dyDescent="0.3">
      <c r="A4593" s="133">
        <v>42927.041666666664</v>
      </c>
      <c r="B4593" s="152">
        <f t="shared" si="1290"/>
        <v>7</v>
      </c>
      <c r="C4593" s="152">
        <f t="shared" si="1291"/>
        <v>11</v>
      </c>
      <c r="D4593" s="152">
        <f t="shared" si="1292"/>
        <v>1</v>
      </c>
      <c r="E4593" s="38" t="str">
        <f t="shared" si="1293"/>
        <v/>
      </c>
      <c r="F4593" s="134">
        <v>20.79</v>
      </c>
      <c r="G4593" s="38" t="str">
        <f t="shared" si="1294"/>
        <v>-</v>
      </c>
      <c r="H4593" s="38">
        <f t="shared" si="1295"/>
        <v>20.79</v>
      </c>
      <c r="K4593" s="133">
        <v>43292.041666666664</v>
      </c>
      <c r="L4593" s="9">
        <f t="shared" si="1278"/>
        <v>7</v>
      </c>
      <c r="M4593" s="9">
        <f t="shared" si="1279"/>
        <v>11</v>
      </c>
      <c r="N4593" s="9">
        <f t="shared" si="1280"/>
        <v>1</v>
      </c>
      <c r="O4593" s="31" t="str">
        <f t="shared" si="1281"/>
        <v/>
      </c>
      <c r="P4593" s="134">
        <v>20.59</v>
      </c>
      <c r="Q4593" s="31" t="str">
        <f t="shared" si="1282"/>
        <v>-</v>
      </c>
      <c r="R4593" s="31">
        <f t="shared" si="1283"/>
        <v>20.59</v>
      </c>
      <c r="U4593" s="133">
        <v>43657.041666666664</v>
      </c>
      <c r="V4593" s="9">
        <f t="shared" si="1284"/>
        <v>7</v>
      </c>
      <c r="W4593" s="9">
        <f t="shared" si="1285"/>
        <v>11</v>
      </c>
      <c r="X4593" s="9">
        <f t="shared" si="1286"/>
        <v>1</v>
      </c>
      <c r="Y4593" s="31" t="str">
        <f t="shared" si="1287"/>
        <v/>
      </c>
      <c r="Z4593" s="134">
        <v>20.63</v>
      </c>
      <c r="AA4593" s="31" t="str">
        <f t="shared" si="1288"/>
        <v>-</v>
      </c>
      <c r="AB4593" s="31">
        <f t="shared" si="1289"/>
        <v>20.63</v>
      </c>
    </row>
    <row r="4594" spans="1:28" x14ac:dyDescent="0.3">
      <c r="A4594" s="133">
        <v>42927.083333333336</v>
      </c>
      <c r="B4594" s="152">
        <f t="shared" si="1290"/>
        <v>7</v>
      </c>
      <c r="C4594" s="152">
        <f t="shared" si="1291"/>
        <v>11</v>
      </c>
      <c r="D4594" s="152">
        <f t="shared" si="1292"/>
        <v>2</v>
      </c>
      <c r="E4594" s="38" t="str">
        <f t="shared" si="1293"/>
        <v/>
      </c>
      <c r="F4594" s="134">
        <v>19.88</v>
      </c>
      <c r="G4594" s="38" t="str">
        <f t="shared" si="1294"/>
        <v>-</v>
      </c>
      <c r="H4594" s="38">
        <f t="shared" si="1295"/>
        <v>19.88</v>
      </c>
      <c r="K4594" s="133">
        <v>43292.083333333336</v>
      </c>
      <c r="L4594" s="9">
        <f t="shared" si="1278"/>
        <v>7</v>
      </c>
      <c r="M4594" s="9">
        <f t="shared" si="1279"/>
        <v>11</v>
      </c>
      <c r="N4594" s="9">
        <f t="shared" si="1280"/>
        <v>2</v>
      </c>
      <c r="O4594" s="31" t="str">
        <f t="shared" si="1281"/>
        <v/>
      </c>
      <c r="P4594" s="134">
        <v>19.66</v>
      </c>
      <c r="Q4594" s="31" t="str">
        <f t="shared" si="1282"/>
        <v>-</v>
      </c>
      <c r="R4594" s="31">
        <f t="shared" si="1283"/>
        <v>19.66</v>
      </c>
      <c r="U4594" s="133">
        <v>43657.083333333336</v>
      </c>
      <c r="V4594" s="9">
        <f t="shared" si="1284"/>
        <v>7</v>
      </c>
      <c r="W4594" s="9">
        <f t="shared" si="1285"/>
        <v>11</v>
      </c>
      <c r="X4594" s="9">
        <f t="shared" si="1286"/>
        <v>2</v>
      </c>
      <c r="Y4594" s="31" t="str">
        <f t="shared" si="1287"/>
        <v/>
      </c>
      <c r="Z4594" s="134">
        <v>19.899999999999999</v>
      </c>
      <c r="AA4594" s="31" t="str">
        <f t="shared" si="1288"/>
        <v>-</v>
      </c>
      <c r="AB4594" s="31">
        <f t="shared" si="1289"/>
        <v>19.899999999999999</v>
      </c>
    </row>
    <row r="4595" spans="1:28" x14ac:dyDescent="0.3">
      <c r="A4595" s="133">
        <v>42927.125</v>
      </c>
      <c r="B4595" s="152">
        <f t="shared" si="1290"/>
        <v>7</v>
      </c>
      <c r="C4595" s="152">
        <f t="shared" si="1291"/>
        <v>11</v>
      </c>
      <c r="D4595" s="152">
        <f t="shared" si="1292"/>
        <v>3</v>
      </c>
      <c r="E4595" s="38" t="str">
        <f t="shared" si="1293"/>
        <v/>
      </c>
      <c r="F4595" s="134">
        <v>19.149999999999999</v>
      </c>
      <c r="G4595" s="38" t="str">
        <f t="shared" si="1294"/>
        <v>-</v>
      </c>
      <c r="H4595" s="38">
        <f t="shared" si="1295"/>
        <v>19.149999999999999</v>
      </c>
      <c r="K4595" s="133">
        <v>43292.125</v>
      </c>
      <c r="L4595" s="9">
        <f t="shared" si="1278"/>
        <v>7</v>
      </c>
      <c r="M4595" s="9">
        <f t="shared" si="1279"/>
        <v>11</v>
      </c>
      <c r="N4595" s="9">
        <f t="shared" si="1280"/>
        <v>3</v>
      </c>
      <c r="O4595" s="31" t="str">
        <f t="shared" si="1281"/>
        <v/>
      </c>
      <c r="P4595" s="134">
        <v>19.05</v>
      </c>
      <c r="Q4595" s="31" t="str">
        <f t="shared" si="1282"/>
        <v>-</v>
      </c>
      <c r="R4595" s="31">
        <f t="shared" si="1283"/>
        <v>19.05</v>
      </c>
      <c r="U4595" s="133">
        <v>43657.125</v>
      </c>
      <c r="V4595" s="9">
        <f t="shared" si="1284"/>
        <v>7</v>
      </c>
      <c r="W4595" s="9">
        <f t="shared" si="1285"/>
        <v>11</v>
      </c>
      <c r="X4595" s="9">
        <f t="shared" si="1286"/>
        <v>3</v>
      </c>
      <c r="Y4595" s="31" t="str">
        <f t="shared" si="1287"/>
        <v/>
      </c>
      <c r="Z4595" s="134">
        <v>19.32</v>
      </c>
      <c r="AA4595" s="31" t="str">
        <f t="shared" si="1288"/>
        <v>-</v>
      </c>
      <c r="AB4595" s="31">
        <f t="shared" si="1289"/>
        <v>19.32</v>
      </c>
    </row>
    <row r="4596" spans="1:28" x14ac:dyDescent="0.3">
      <c r="A4596" s="133">
        <v>42927.166666666664</v>
      </c>
      <c r="B4596" s="152">
        <f t="shared" si="1290"/>
        <v>7</v>
      </c>
      <c r="C4596" s="152">
        <f t="shared" si="1291"/>
        <v>11</v>
      </c>
      <c r="D4596" s="152">
        <f t="shared" si="1292"/>
        <v>4</v>
      </c>
      <c r="E4596" s="38" t="str">
        <f t="shared" si="1293"/>
        <v/>
      </c>
      <c r="F4596" s="134">
        <v>19.3</v>
      </c>
      <c r="G4596" s="38" t="str">
        <f t="shared" si="1294"/>
        <v>-</v>
      </c>
      <c r="H4596" s="38">
        <f t="shared" si="1295"/>
        <v>19.3</v>
      </c>
      <c r="K4596" s="133">
        <v>43292.166666666664</v>
      </c>
      <c r="L4596" s="9">
        <f t="shared" si="1278"/>
        <v>7</v>
      </c>
      <c r="M4596" s="9">
        <f t="shared" si="1279"/>
        <v>11</v>
      </c>
      <c r="N4596" s="9">
        <f t="shared" si="1280"/>
        <v>4</v>
      </c>
      <c r="O4596" s="31" t="str">
        <f t="shared" si="1281"/>
        <v/>
      </c>
      <c r="P4596" s="134">
        <v>18.97</v>
      </c>
      <c r="Q4596" s="31" t="str">
        <f t="shared" si="1282"/>
        <v>-</v>
      </c>
      <c r="R4596" s="31">
        <f t="shared" si="1283"/>
        <v>18.97</v>
      </c>
      <c r="U4596" s="133">
        <v>43657.166666666664</v>
      </c>
      <c r="V4596" s="9">
        <f t="shared" si="1284"/>
        <v>7</v>
      </c>
      <c r="W4596" s="9">
        <f t="shared" si="1285"/>
        <v>11</v>
      </c>
      <c r="X4596" s="9">
        <f t="shared" si="1286"/>
        <v>4</v>
      </c>
      <c r="Y4596" s="31" t="str">
        <f t="shared" si="1287"/>
        <v/>
      </c>
      <c r="Z4596" s="134">
        <v>19.25</v>
      </c>
      <c r="AA4596" s="31" t="str">
        <f t="shared" si="1288"/>
        <v>-</v>
      </c>
      <c r="AB4596" s="31">
        <f t="shared" si="1289"/>
        <v>19.25</v>
      </c>
    </row>
    <row r="4597" spans="1:28" x14ac:dyDescent="0.3">
      <c r="A4597" s="133">
        <v>42927.208333333336</v>
      </c>
      <c r="B4597" s="152">
        <f t="shared" si="1290"/>
        <v>7</v>
      </c>
      <c r="C4597" s="152">
        <f t="shared" si="1291"/>
        <v>11</v>
      </c>
      <c r="D4597" s="152">
        <f t="shared" si="1292"/>
        <v>5</v>
      </c>
      <c r="E4597" s="38" t="str">
        <f t="shared" si="1293"/>
        <v/>
      </c>
      <c r="F4597" s="134">
        <v>20.260000000000002</v>
      </c>
      <c r="G4597" s="38" t="str">
        <f t="shared" si="1294"/>
        <v>-</v>
      </c>
      <c r="H4597" s="38">
        <f t="shared" si="1295"/>
        <v>20.260000000000002</v>
      </c>
      <c r="K4597" s="133">
        <v>43292.208333333336</v>
      </c>
      <c r="L4597" s="9">
        <f t="shared" si="1278"/>
        <v>7</v>
      </c>
      <c r="M4597" s="9">
        <f t="shared" si="1279"/>
        <v>11</v>
      </c>
      <c r="N4597" s="9">
        <f t="shared" si="1280"/>
        <v>5</v>
      </c>
      <c r="O4597" s="31" t="str">
        <f t="shared" si="1281"/>
        <v/>
      </c>
      <c r="P4597" s="134">
        <v>19.829999999999998</v>
      </c>
      <c r="Q4597" s="31" t="str">
        <f t="shared" si="1282"/>
        <v>-</v>
      </c>
      <c r="R4597" s="31">
        <f t="shared" si="1283"/>
        <v>19.829999999999998</v>
      </c>
      <c r="U4597" s="133">
        <v>43657.208333333336</v>
      </c>
      <c r="V4597" s="9">
        <f t="shared" si="1284"/>
        <v>7</v>
      </c>
      <c r="W4597" s="9">
        <f t="shared" si="1285"/>
        <v>11</v>
      </c>
      <c r="X4597" s="9">
        <f t="shared" si="1286"/>
        <v>5</v>
      </c>
      <c r="Y4597" s="31" t="str">
        <f t="shared" si="1287"/>
        <v/>
      </c>
      <c r="Z4597" s="134">
        <v>19.940000000000001</v>
      </c>
      <c r="AA4597" s="31" t="str">
        <f t="shared" si="1288"/>
        <v>-</v>
      </c>
      <c r="AB4597" s="31">
        <f t="shared" si="1289"/>
        <v>19.940000000000001</v>
      </c>
    </row>
    <row r="4598" spans="1:28" x14ac:dyDescent="0.3">
      <c r="A4598" s="133">
        <v>42927.25</v>
      </c>
      <c r="B4598" s="152">
        <f t="shared" si="1290"/>
        <v>7</v>
      </c>
      <c r="C4598" s="152">
        <f t="shared" si="1291"/>
        <v>11</v>
      </c>
      <c r="D4598" s="152">
        <f t="shared" si="1292"/>
        <v>6</v>
      </c>
      <c r="E4598" s="38" t="str">
        <f t="shared" si="1293"/>
        <v/>
      </c>
      <c r="F4598" s="134">
        <v>21.76</v>
      </c>
      <c r="G4598" s="38" t="str">
        <f t="shared" si="1294"/>
        <v>-</v>
      </c>
      <c r="H4598" s="38">
        <f t="shared" si="1295"/>
        <v>21.76</v>
      </c>
      <c r="K4598" s="133">
        <v>43292.25</v>
      </c>
      <c r="L4598" s="9">
        <f t="shared" si="1278"/>
        <v>7</v>
      </c>
      <c r="M4598" s="9">
        <f t="shared" si="1279"/>
        <v>11</v>
      </c>
      <c r="N4598" s="9">
        <f t="shared" si="1280"/>
        <v>6</v>
      </c>
      <c r="O4598" s="31" t="str">
        <f t="shared" si="1281"/>
        <v/>
      </c>
      <c r="P4598" s="134">
        <v>21.22</v>
      </c>
      <c r="Q4598" s="31" t="str">
        <f t="shared" si="1282"/>
        <v>-</v>
      </c>
      <c r="R4598" s="31">
        <f t="shared" si="1283"/>
        <v>21.22</v>
      </c>
      <c r="U4598" s="133">
        <v>43657.25</v>
      </c>
      <c r="V4598" s="9">
        <f t="shared" si="1284"/>
        <v>7</v>
      </c>
      <c r="W4598" s="9">
        <f t="shared" si="1285"/>
        <v>11</v>
      </c>
      <c r="X4598" s="9">
        <f t="shared" si="1286"/>
        <v>6</v>
      </c>
      <c r="Y4598" s="31" t="str">
        <f t="shared" si="1287"/>
        <v/>
      </c>
      <c r="Z4598" s="134">
        <v>21.63</v>
      </c>
      <c r="AA4598" s="31" t="str">
        <f t="shared" si="1288"/>
        <v>-</v>
      </c>
      <c r="AB4598" s="31">
        <f t="shared" si="1289"/>
        <v>21.63</v>
      </c>
    </row>
    <row r="4599" spans="1:28" x14ac:dyDescent="0.3">
      <c r="A4599" s="133">
        <v>42927.291666666664</v>
      </c>
      <c r="B4599" s="152">
        <f t="shared" si="1290"/>
        <v>7</v>
      </c>
      <c r="C4599" s="152">
        <f t="shared" si="1291"/>
        <v>11</v>
      </c>
      <c r="D4599" s="152">
        <f t="shared" si="1292"/>
        <v>7</v>
      </c>
      <c r="E4599" s="38" t="str">
        <f t="shared" si="1293"/>
        <v/>
      </c>
      <c r="F4599" s="134">
        <v>22.62</v>
      </c>
      <c r="G4599" s="38" t="str">
        <f t="shared" si="1294"/>
        <v>-</v>
      </c>
      <c r="H4599" s="38">
        <f t="shared" si="1295"/>
        <v>22.62</v>
      </c>
      <c r="K4599" s="133">
        <v>43292.291666666664</v>
      </c>
      <c r="L4599" s="9">
        <f t="shared" si="1278"/>
        <v>7</v>
      </c>
      <c r="M4599" s="9">
        <f t="shared" si="1279"/>
        <v>11</v>
      </c>
      <c r="N4599" s="9">
        <f t="shared" si="1280"/>
        <v>7</v>
      </c>
      <c r="O4599" s="31" t="str">
        <f t="shared" si="1281"/>
        <v/>
      </c>
      <c r="P4599" s="134">
        <v>23.18</v>
      </c>
      <c r="Q4599" s="31" t="str">
        <f t="shared" si="1282"/>
        <v>-</v>
      </c>
      <c r="R4599" s="31">
        <f t="shared" si="1283"/>
        <v>23.18</v>
      </c>
      <c r="U4599" s="133">
        <v>43657.291666666664</v>
      </c>
      <c r="V4599" s="9">
        <f t="shared" si="1284"/>
        <v>7</v>
      </c>
      <c r="W4599" s="9">
        <f t="shared" si="1285"/>
        <v>11</v>
      </c>
      <c r="X4599" s="9">
        <f t="shared" si="1286"/>
        <v>7</v>
      </c>
      <c r="Y4599" s="31" t="str">
        <f t="shared" si="1287"/>
        <v/>
      </c>
      <c r="Z4599" s="134">
        <v>22.81</v>
      </c>
      <c r="AA4599" s="31" t="str">
        <f t="shared" si="1288"/>
        <v>-</v>
      </c>
      <c r="AB4599" s="31">
        <f t="shared" si="1289"/>
        <v>22.81</v>
      </c>
    </row>
    <row r="4600" spans="1:28" x14ac:dyDescent="0.3">
      <c r="A4600" s="133">
        <v>42927.333333333336</v>
      </c>
      <c r="B4600" s="152">
        <f t="shared" si="1290"/>
        <v>7</v>
      </c>
      <c r="C4600" s="152">
        <f t="shared" si="1291"/>
        <v>11</v>
      </c>
      <c r="D4600" s="152">
        <f t="shared" si="1292"/>
        <v>8</v>
      </c>
      <c r="E4600" s="38" t="str">
        <f t="shared" si="1293"/>
        <v/>
      </c>
      <c r="F4600" s="134">
        <v>24.63</v>
      </c>
      <c r="G4600" s="38">
        <f t="shared" si="1294"/>
        <v>24.63</v>
      </c>
      <c r="H4600" s="38" t="str">
        <f t="shared" si="1295"/>
        <v>-</v>
      </c>
      <c r="K4600" s="133">
        <v>43292.333333333336</v>
      </c>
      <c r="L4600" s="9">
        <f t="shared" si="1278"/>
        <v>7</v>
      </c>
      <c r="M4600" s="9">
        <f t="shared" si="1279"/>
        <v>11</v>
      </c>
      <c r="N4600" s="9">
        <f t="shared" si="1280"/>
        <v>8</v>
      </c>
      <c r="O4600" s="31" t="str">
        <f t="shared" si="1281"/>
        <v/>
      </c>
      <c r="P4600" s="134">
        <v>25.88</v>
      </c>
      <c r="Q4600" s="31">
        <f t="shared" si="1282"/>
        <v>25.88</v>
      </c>
      <c r="R4600" s="31" t="str">
        <f t="shared" si="1283"/>
        <v>-</v>
      </c>
      <c r="U4600" s="133">
        <v>43657.333333333336</v>
      </c>
      <c r="V4600" s="9">
        <f t="shared" si="1284"/>
        <v>7</v>
      </c>
      <c r="W4600" s="9">
        <f t="shared" si="1285"/>
        <v>11</v>
      </c>
      <c r="X4600" s="9">
        <f t="shared" si="1286"/>
        <v>8</v>
      </c>
      <c r="Y4600" s="31" t="str">
        <f t="shared" si="1287"/>
        <v/>
      </c>
      <c r="Z4600" s="134">
        <v>25.1</v>
      </c>
      <c r="AA4600" s="31">
        <f t="shared" si="1288"/>
        <v>25.1</v>
      </c>
      <c r="AB4600" s="31" t="str">
        <f t="shared" si="1289"/>
        <v>-</v>
      </c>
    </row>
    <row r="4601" spans="1:28" x14ac:dyDescent="0.3">
      <c r="A4601" s="133">
        <v>42927.375</v>
      </c>
      <c r="B4601" s="152">
        <f t="shared" si="1290"/>
        <v>7</v>
      </c>
      <c r="C4601" s="152">
        <f t="shared" si="1291"/>
        <v>11</v>
      </c>
      <c r="D4601" s="152">
        <f t="shared" si="1292"/>
        <v>9</v>
      </c>
      <c r="E4601" s="38" t="str">
        <f t="shared" si="1293"/>
        <v/>
      </c>
      <c r="F4601" s="134">
        <v>26.29</v>
      </c>
      <c r="G4601" s="38">
        <f t="shared" si="1294"/>
        <v>26.29</v>
      </c>
      <c r="H4601" s="38" t="str">
        <f t="shared" si="1295"/>
        <v>-</v>
      </c>
      <c r="K4601" s="133">
        <v>43292.375</v>
      </c>
      <c r="L4601" s="9">
        <f t="shared" si="1278"/>
        <v>7</v>
      </c>
      <c r="M4601" s="9">
        <f t="shared" si="1279"/>
        <v>11</v>
      </c>
      <c r="N4601" s="9">
        <f t="shared" si="1280"/>
        <v>9</v>
      </c>
      <c r="O4601" s="31" t="str">
        <f t="shared" si="1281"/>
        <v/>
      </c>
      <c r="P4601" s="134">
        <v>28</v>
      </c>
      <c r="Q4601" s="31">
        <f t="shared" si="1282"/>
        <v>28</v>
      </c>
      <c r="R4601" s="31" t="str">
        <f t="shared" si="1283"/>
        <v>-</v>
      </c>
      <c r="U4601" s="133">
        <v>43657.375</v>
      </c>
      <c r="V4601" s="9">
        <f t="shared" si="1284"/>
        <v>7</v>
      </c>
      <c r="W4601" s="9">
        <f t="shared" si="1285"/>
        <v>11</v>
      </c>
      <c r="X4601" s="9">
        <f t="shared" si="1286"/>
        <v>9</v>
      </c>
      <c r="Y4601" s="31" t="str">
        <f t="shared" si="1287"/>
        <v/>
      </c>
      <c r="Z4601" s="134">
        <v>29.91</v>
      </c>
      <c r="AA4601" s="31">
        <f t="shared" si="1288"/>
        <v>29.91</v>
      </c>
      <c r="AB4601" s="31" t="str">
        <f t="shared" si="1289"/>
        <v>-</v>
      </c>
    </row>
    <row r="4602" spans="1:28" x14ac:dyDescent="0.3">
      <c r="A4602" s="133">
        <v>42927.416666666664</v>
      </c>
      <c r="B4602" s="152">
        <f t="shared" si="1290"/>
        <v>7</v>
      </c>
      <c r="C4602" s="152">
        <f t="shared" si="1291"/>
        <v>11</v>
      </c>
      <c r="D4602" s="152">
        <f t="shared" si="1292"/>
        <v>10</v>
      </c>
      <c r="E4602" s="38" t="str">
        <f t="shared" si="1293"/>
        <v/>
      </c>
      <c r="F4602" s="134">
        <v>30.2</v>
      </c>
      <c r="G4602" s="38">
        <f t="shared" si="1294"/>
        <v>30.2</v>
      </c>
      <c r="H4602" s="38" t="str">
        <f t="shared" si="1295"/>
        <v>-</v>
      </c>
      <c r="K4602" s="133">
        <v>43292.416666666664</v>
      </c>
      <c r="L4602" s="9">
        <f t="shared" si="1278"/>
        <v>7</v>
      </c>
      <c r="M4602" s="9">
        <f t="shared" si="1279"/>
        <v>11</v>
      </c>
      <c r="N4602" s="9">
        <f t="shared" si="1280"/>
        <v>10</v>
      </c>
      <c r="O4602" s="31" t="str">
        <f t="shared" si="1281"/>
        <v/>
      </c>
      <c r="P4602" s="134">
        <v>32.659999999999997</v>
      </c>
      <c r="Q4602" s="31">
        <f t="shared" si="1282"/>
        <v>32.659999999999997</v>
      </c>
      <c r="R4602" s="31" t="str">
        <f t="shared" si="1283"/>
        <v>-</v>
      </c>
      <c r="U4602" s="133">
        <v>43657.416666666664</v>
      </c>
      <c r="V4602" s="9">
        <f t="shared" si="1284"/>
        <v>7</v>
      </c>
      <c r="W4602" s="9">
        <f t="shared" si="1285"/>
        <v>11</v>
      </c>
      <c r="X4602" s="9">
        <f t="shared" si="1286"/>
        <v>10</v>
      </c>
      <c r="Y4602" s="31" t="str">
        <f t="shared" si="1287"/>
        <v/>
      </c>
      <c r="Z4602" s="134">
        <v>35.1</v>
      </c>
      <c r="AA4602" s="31">
        <f t="shared" si="1288"/>
        <v>35.1</v>
      </c>
      <c r="AB4602" s="31" t="str">
        <f t="shared" si="1289"/>
        <v>-</v>
      </c>
    </row>
    <row r="4603" spans="1:28" x14ac:dyDescent="0.3">
      <c r="A4603" s="133">
        <v>42927.458333333336</v>
      </c>
      <c r="B4603" s="152">
        <f t="shared" si="1290"/>
        <v>7</v>
      </c>
      <c r="C4603" s="152">
        <f t="shared" si="1291"/>
        <v>11</v>
      </c>
      <c r="D4603" s="152">
        <f t="shared" si="1292"/>
        <v>11</v>
      </c>
      <c r="E4603" s="38" t="str">
        <f t="shared" si="1293"/>
        <v/>
      </c>
      <c r="F4603" s="134">
        <v>34.29</v>
      </c>
      <c r="G4603" s="38">
        <f t="shared" si="1294"/>
        <v>34.29</v>
      </c>
      <c r="H4603" s="38" t="str">
        <f t="shared" si="1295"/>
        <v>-</v>
      </c>
      <c r="K4603" s="133">
        <v>43292.458333333336</v>
      </c>
      <c r="L4603" s="9">
        <f t="shared" si="1278"/>
        <v>7</v>
      </c>
      <c r="M4603" s="9">
        <f t="shared" si="1279"/>
        <v>11</v>
      </c>
      <c r="N4603" s="9">
        <f t="shared" si="1280"/>
        <v>11</v>
      </c>
      <c r="O4603" s="31" t="str">
        <f t="shared" si="1281"/>
        <v/>
      </c>
      <c r="P4603" s="134">
        <v>38.229999999999997</v>
      </c>
      <c r="Q4603" s="31">
        <f t="shared" si="1282"/>
        <v>38.229999999999997</v>
      </c>
      <c r="R4603" s="31" t="str">
        <f t="shared" si="1283"/>
        <v>-</v>
      </c>
      <c r="U4603" s="133">
        <v>43657.458333333336</v>
      </c>
      <c r="V4603" s="9">
        <f t="shared" si="1284"/>
        <v>7</v>
      </c>
      <c r="W4603" s="9">
        <f t="shared" si="1285"/>
        <v>11</v>
      </c>
      <c r="X4603" s="9">
        <f t="shared" si="1286"/>
        <v>11</v>
      </c>
      <c r="Y4603" s="31" t="str">
        <f t="shared" si="1287"/>
        <v/>
      </c>
      <c r="Z4603" s="134">
        <v>40.28</v>
      </c>
      <c r="AA4603" s="31">
        <f t="shared" si="1288"/>
        <v>40.28</v>
      </c>
      <c r="AB4603" s="31" t="str">
        <f t="shared" si="1289"/>
        <v>-</v>
      </c>
    </row>
    <row r="4604" spans="1:28" x14ac:dyDescent="0.3">
      <c r="A4604" s="133">
        <v>42927.5</v>
      </c>
      <c r="B4604" s="152">
        <f t="shared" si="1290"/>
        <v>7</v>
      </c>
      <c r="C4604" s="152">
        <f t="shared" si="1291"/>
        <v>11</v>
      </c>
      <c r="D4604" s="152">
        <f t="shared" si="1292"/>
        <v>12</v>
      </c>
      <c r="E4604" s="38" t="str">
        <f t="shared" si="1293"/>
        <v/>
      </c>
      <c r="F4604" s="134">
        <v>37.049999999999997</v>
      </c>
      <c r="G4604" s="38">
        <f t="shared" si="1294"/>
        <v>37.049999999999997</v>
      </c>
      <c r="H4604" s="38" t="str">
        <f t="shared" si="1295"/>
        <v>-</v>
      </c>
      <c r="K4604" s="133">
        <v>43292.5</v>
      </c>
      <c r="L4604" s="9">
        <f t="shared" si="1278"/>
        <v>7</v>
      </c>
      <c r="M4604" s="9">
        <f t="shared" si="1279"/>
        <v>11</v>
      </c>
      <c r="N4604" s="9">
        <f t="shared" si="1280"/>
        <v>12</v>
      </c>
      <c r="O4604" s="31" t="str">
        <f t="shared" si="1281"/>
        <v/>
      </c>
      <c r="P4604" s="134">
        <v>40.19</v>
      </c>
      <c r="Q4604" s="31">
        <f t="shared" si="1282"/>
        <v>40.19</v>
      </c>
      <c r="R4604" s="31" t="str">
        <f t="shared" si="1283"/>
        <v>-</v>
      </c>
      <c r="U4604" s="133">
        <v>43657.5</v>
      </c>
      <c r="V4604" s="9">
        <f t="shared" si="1284"/>
        <v>7</v>
      </c>
      <c r="W4604" s="9">
        <f t="shared" si="1285"/>
        <v>11</v>
      </c>
      <c r="X4604" s="9">
        <f t="shared" si="1286"/>
        <v>12</v>
      </c>
      <c r="Y4604" s="31" t="str">
        <f t="shared" si="1287"/>
        <v/>
      </c>
      <c r="Z4604" s="134">
        <v>43.14</v>
      </c>
      <c r="AA4604" s="31">
        <f t="shared" si="1288"/>
        <v>43.14</v>
      </c>
      <c r="AB4604" s="31" t="str">
        <f t="shared" si="1289"/>
        <v>-</v>
      </c>
    </row>
    <row r="4605" spans="1:28" x14ac:dyDescent="0.3">
      <c r="A4605" s="133">
        <v>42927.541666666664</v>
      </c>
      <c r="B4605" s="152">
        <f t="shared" si="1290"/>
        <v>7</v>
      </c>
      <c r="C4605" s="152">
        <f t="shared" si="1291"/>
        <v>11</v>
      </c>
      <c r="D4605" s="152">
        <f t="shared" si="1292"/>
        <v>13</v>
      </c>
      <c r="E4605" s="38" t="str">
        <f t="shared" si="1293"/>
        <v/>
      </c>
      <c r="F4605" s="134">
        <v>38.909999999999997</v>
      </c>
      <c r="G4605" s="38">
        <f t="shared" si="1294"/>
        <v>38.909999999999997</v>
      </c>
      <c r="H4605" s="38" t="str">
        <f t="shared" si="1295"/>
        <v>-</v>
      </c>
      <c r="K4605" s="133">
        <v>43292.541666666664</v>
      </c>
      <c r="L4605" s="9">
        <f t="shared" si="1278"/>
        <v>7</v>
      </c>
      <c r="M4605" s="9">
        <f t="shared" si="1279"/>
        <v>11</v>
      </c>
      <c r="N4605" s="9">
        <f t="shared" si="1280"/>
        <v>13</v>
      </c>
      <c r="O4605" s="31" t="str">
        <f t="shared" si="1281"/>
        <v/>
      </c>
      <c r="P4605" s="134">
        <v>44.63</v>
      </c>
      <c r="Q4605" s="31">
        <f t="shared" si="1282"/>
        <v>44.63</v>
      </c>
      <c r="R4605" s="31" t="str">
        <f t="shared" si="1283"/>
        <v>-</v>
      </c>
      <c r="U4605" s="133">
        <v>43657.541666666664</v>
      </c>
      <c r="V4605" s="9">
        <f t="shared" si="1284"/>
        <v>7</v>
      </c>
      <c r="W4605" s="9">
        <f t="shared" si="1285"/>
        <v>11</v>
      </c>
      <c r="X4605" s="9">
        <f t="shared" si="1286"/>
        <v>13</v>
      </c>
      <c r="Y4605" s="31" t="str">
        <f t="shared" si="1287"/>
        <v/>
      </c>
      <c r="Z4605" s="134">
        <v>47.31</v>
      </c>
      <c r="AA4605" s="31">
        <f t="shared" si="1288"/>
        <v>47.31</v>
      </c>
      <c r="AB4605" s="31" t="str">
        <f t="shared" si="1289"/>
        <v>-</v>
      </c>
    </row>
    <row r="4606" spans="1:28" x14ac:dyDescent="0.3">
      <c r="A4606" s="133">
        <v>42927.583333333336</v>
      </c>
      <c r="B4606" s="152">
        <f t="shared" si="1290"/>
        <v>7</v>
      </c>
      <c r="C4606" s="152">
        <f t="shared" si="1291"/>
        <v>11</v>
      </c>
      <c r="D4606" s="152">
        <f t="shared" si="1292"/>
        <v>14</v>
      </c>
      <c r="E4606" s="38" t="str">
        <f t="shared" si="1293"/>
        <v/>
      </c>
      <c r="F4606" s="134">
        <v>41.82</v>
      </c>
      <c r="G4606" s="38">
        <f t="shared" si="1294"/>
        <v>41.82</v>
      </c>
      <c r="H4606" s="38" t="str">
        <f t="shared" si="1295"/>
        <v>-</v>
      </c>
      <c r="K4606" s="133">
        <v>43292.583333333336</v>
      </c>
      <c r="L4606" s="9">
        <f t="shared" si="1278"/>
        <v>7</v>
      </c>
      <c r="M4606" s="9">
        <f t="shared" si="1279"/>
        <v>11</v>
      </c>
      <c r="N4606" s="9">
        <f t="shared" si="1280"/>
        <v>14</v>
      </c>
      <c r="O4606" s="31" t="str">
        <f t="shared" si="1281"/>
        <v/>
      </c>
      <c r="P4606" s="134">
        <v>47.1</v>
      </c>
      <c r="Q4606" s="31">
        <f t="shared" si="1282"/>
        <v>47.1</v>
      </c>
      <c r="R4606" s="31" t="str">
        <f t="shared" si="1283"/>
        <v>-</v>
      </c>
      <c r="U4606" s="133">
        <v>43657.583333333336</v>
      </c>
      <c r="V4606" s="9">
        <f t="shared" si="1284"/>
        <v>7</v>
      </c>
      <c r="W4606" s="9">
        <f t="shared" si="1285"/>
        <v>11</v>
      </c>
      <c r="X4606" s="9">
        <f t="shared" si="1286"/>
        <v>14</v>
      </c>
      <c r="Y4606" s="31" t="str">
        <f t="shared" si="1287"/>
        <v/>
      </c>
      <c r="Z4606" s="134">
        <v>55.31</v>
      </c>
      <c r="AA4606" s="31">
        <f t="shared" si="1288"/>
        <v>55.31</v>
      </c>
      <c r="AB4606" s="31" t="str">
        <f t="shared" si="1289"/>
        <v>-</v>
      </c>
    </row>
    <row r="4607" spans="1:28" x14ac:dyDescent="0.3">
      <c r="A4607" s="133">
        <v>42927.625</v>
      </c>
      <c r="B4607" s="152">
        <f t="shared" si="1290"/>
        <v>7</v>
      </c>
      <c r="C4607" s="152">
        <f t="shared" si="1291"/>
        <v>11</v>
      </c>
      <c r="D4607" s="152">
        <f t="shared" si="1292"/>
        <v>15</v>
      </c>
      <c r="E4607" s="38" t="str">
        <f t="shared" si="1293"/>
        <v/>
      </c>
      <c r="F4607" s="134">
        <v>45.43</v>
      </c>
      <c r="G4607" s="38">
        <f t="shared" si="1294"/>
        <v>45.43</v>
      </c>
      <c r="H4607" s="38" t="str">
        <f t="shared" si="1295"/>
        <v>-</v>
      </c>
      <c r="K4607" s="133">
        <v>43292.625</v>
      </c>
      <c r="L4607" s="9">
        <f t="shared" si="1278"/>
        <v>7</v>
      </c>
      <c r="M4607" s="9">
        <f t="shared" si="1279"/>
        <v>11</v>
      </c>
      <c r="N4607" s="9">
        <f t="shared" si="1280"/>
        <v>15</v>
      </c>
      <c r="O4607" s="31" t="str">
        <f t="shared" si="1281"/>
        <v/>
      </c>
      <c r="P4607" s="134">
        <v>54.76</v>
      </c>
      <c r="Q4607" s="31">
        <f t="shared" si="1282"/>
        <v>54.76</v>
      </c>
      <c r="R4607" s="31" t="str">
        <f t="shared" si="1283"/>
        <v>-</v>
      </c>
      <c r="U4607" s="133">
        <v>43657.625</v>
      </c>
      <c r="V4607" s="9">
        <f t="shared" si="1284"/>
        <v>7</v>
      </c>
      <c r="W4607" s="9">
        <f t="shared" si="1285"/>
        <v>11</v>
      </c>
      <c r="X4607" s="9">
        <f t="shared" si="1286"/>
        <v>15</v>
      </c>
      <c r="Y4607" s="31" t="str">
        <f t="shared" si="1287"/>
        <v/>
      </c>
      <c r="Z4607" s="134">
        <v>56</v>
      </c>
      <c r="AA4607" s="31">
        <f t="shared" si="1288"/>
        <v>56</v>
      </c>
      <c r="AB4607" s="31" t="str">
        <f t="shared" si="1289"/>
        <v>-</v>
      </c>
    </row>
    <row r="4608" spans="1:28" x14ac:dyDescent="0.3">
      <c r="A4608" s="133">
        <v>42927.666666666664</v>
      </c>
      <c r="B4608" s="152">
        <f t="shared" si="1290"/>
        <v>7</v>
      </c>
      <c r="C4608" s="152">
        <f t="shared" si="1291"/>
        <v>11</v>
      </c>
      <c r="D4608" s="152">
        <f t="shared" si="1292"/>
        <v>16</v>
      </c>
      <c r="E4608" s="38" t="str">
        <f t="shared" si="1293"/>
        <v/>
      </c>
      <c r="F4608" s="134">
        <v>51.36</v>
      </c>
      <c r="G4608" s="38">
        <f t="shared" si="1294"/>
        <v>51.36</v>
      </c>
      <c r="H4608" s="38" t="str">
        <f t="shared" si="1295"/>
        <v>-</v>
      </c>
      <c r="K4608" s="133">
        <v>43292.666666666664</v>
      </c>
      <c r="L4608" s="9">
        <f t="shared" si="1278"/>
        <v>7</v>
      </c>
      <c r="M4608" s="9">
        <f t="shared" si="1279"/>
        <v>11</v>
      </c>
      <c r="N4608" s="9">
        <f t="shared" si="1280"/>
        <v>16</v>
      </c>
      <c r="O4608" s="31" t="str">
        <f t="shared" si="1281"/>
        <v/>
      </c>
      <c r="P4608" s="134">
        <v>61.87</v>
      </c>
      <c r="Q4608" s="31">
        <f t="shared" si="1282"/>
        <v>61.87</v>
      </c>
      <c r="R4608" s="31" t="str">
        <f t="shared" si="1283"/>
        <v>-</v>
      </c>
      <c r="U4608" s="133">
        <v>43657.666666666664</v>
      </c>
      <c r="V4608" s="9">
        <f t="shared" si="1284"/>
        <v>7</v>
      </c>
      <c r="W4608" s="9">
        <f t="shared" si="1285"/>
        <v>11</v>
      </c>
      <c r="X4608" s="9">
        <f t="shared" si="1286"/>
        <v>16</v>
      </c>
      <c r="Y4608" s="31" t="str">
        <f t="shared" si="1287"/>
        <v/>
      </c>
      <c r="Z4608" s="134">
        <v>59.57</v>
      </c>
      <c r="AA4608" s="31">
        <f t="shared" si="1288"/>
        <v>59.57</v>
      </c>
      <c r="AB4608" s="31" t="str">
        <f t="shared" si="1289"/>
        <v>-</v>
      </c>
    </row>
    <row r="4609" spans="1:28" x14ac:dyDescent="0.3">
      <c r="A4609" s="133">
        <v>42927.708333333336</v>
      </c>
      <c r="B4609" s="152">
        <f t="shared" si="1290"/>
        <v>7</v>
      </c>
      <c r="C4609" s="152">
        <f t="shared" si="1291"/>
        <v>11</v>
      </c>
      <c r="D4609" s="152">
        <f t="shared" si="1292"/>
        <v>17</v>
      </c>
      <c r="E4609" s="38" t="str">
        <f t="shared" si="1293"/>
        <v/>
      </c>
      <c r="F4609" s="134">
        <v>48.68</v>
      </c>
      <c r="G4609" s="38" t="str">
        <f t="shared" si="1294"/>
        <v>-</v>
      </c>
      <c r="H4609" s="38">
        <f t="shared" si="1295"/>
        <v>48.68</v>
      </c>
      <c r="K4609" s="133">
        <v>43292.708333333336</v>
      </c>
      <c r="L4609" s="9">
        <f t="shared" si="1278"/>
        <v>7</v>
      </c>
      <c r="M4609" s="9">
        <f t="shared" si="1279"/>
        <v>11</v>
      </c>
      <c r="N4609" s="9">
        <f t="shared" si="1280"/>
        <v>17</v>
      </c>
      <c r="O4609" s="31" t="str">
        <f t="shared" si="1281"/>
        <v/>
      </c>
      <c r="P4609" s="134">
        <v>54.98</v>
      </c>
      <c r="Q4609" s="31" t="str">
        <f t="shared" si="1282"/>
        <v>-</v>
      </c>
      <c r="R4609" s="31">
        <f t="shared" si="1283"/>
        <v>54.98</v>
      </c>
      <c r="U4609" s="133">
        <v>43657.708333333336</v>
      </c>
      <c r="V4609" s="9">
        <f t="shared" si="1284"/>
        <v>7</v>
      </c>
      <c r="W4609" s="9">
        <f t="shared" si="1285"/>
        <v>11</v>
      </c>
      <c r="X4609" s="9">
        <f t="shared" si="1286"/>
        <v>17</v>
      </c>
      <c r="Y4609" s="31" t="str">
        <f t="shared" si="1287"/>
        <v/>
      </c>
      <c r="Z4609" s="134">
        <v>55.75</v>
      </c>
      <c r="AA4609" s="31" t="str">
        <f t="shared" si="1288"/>
        <v>-</v>
      </c>
      <c r="AB4609" s="31">
        <f t="shared" si="1289"/>
        <v>55.75</v>
      </c>
    </row>
    <row r="4610" spans="1:28" x14ac:dyDescent="0.3">
      <c r="A4610" s="133">
        <v>42927.75</v>
      </c>
      <c r="B4610" s="152">
        <f t="shared" si="1290"/>
        <v>7</v>
      </c>
      <c r="C4610" s="152">
        <f t="shared" si="1291"/>
        <v>11</v>
      </c>
      <c r="D4610" s="152">
        <f t="shared" si="1292"/>
        <v>18</v>
      </c>
      <c r="E4610" s="38" t="str">
        <f t="shared" si="1293"/>
        <v/>
      </c>
      <c r="F4610" s="134">
        <v>40.729999999999997</v>
      </c>
      <c r="G4610" s="38" t="str">
        <f t="shared" si="1294"/>
        <v>-</v>
      </c>
      <c r="H4610" s="38">
        <f t="shared" si="1295"/>
        <v>40.729999999999997</v>
      </c>
      <c r="K4610" s="133">
        <v>43292.75</v>
      </c>
      <c r="L4610" s="9">
        <f t="shared" si="1278"/>
        <v>7</v>
      </c>
      <c r="M4610" s="9">
        <f t="shared" si="1279"/>
        <v>11</v>
      </c>
      <c r="N4610" s="9">
        <f t="shared" si="1280"/>
        <v>18</v>
      </c>
      <c r="O4610" s="31" t="str">
        <f t="shared" si="1281"/>
        <v/>
      </c>
      <c r="P4610" s="134">
        <v>45.22</v>
      </c>
      <c r="Q4610" s="31" t="str">
        <f t="shared" si="1282"/>
        <v>-</v>
      </c>
      <c r="R4610" s="31">
        <f t="shared" si="1283"/>
        <v>45.22</v>
      </c>
      <c r="U4610" s="133">
        <v>43657.75</v>
      </c>
      <c r="V4610" s="9">
        <f t="shared" si="1284"/>
        <v>7</v>
      </c>
      <c r="W4610" s="9">
        <f t="shared" si="1285"/>
        <v>11</v>
      </c>
      <c r="X4610" s="9">
        <f t="shared" si="1286"/>
        <v>18</v>
      </c>
      <c r="Y4610" s="31" t="str">
        <f t="shared" si="1287"/>
        <v/>
      </c>
      <c r="Z4610" s="134">
        <v>40.21</v>
      </c>
      <c r="AA4610" s="31" t="str">
        <f t="shared" si="1288"/>
        <v>-</v>
      </c>
      <c r="AB4610" s="31">
        <f t="shared" si="1289"/>
        <v>40.21</v>
      </c>
    </row>
    <row r="4611" spans="1:28" x14ac:dyDescent="0.3">
      <c r="A4611" s="133">
        <v>42927.791666666664</v>
      </c>
      <c r="B4611" s="152">
        <f t="shared" si="1290"/>
        <v>7</v>
      </c>
      <c r="C4611" s="152">
        <f t="shared" si="1291"/>
        <v>11</v>
      </c>
      <c r="D4611" s="152">
        <f t="shared" si="1292"/>
        <v>19</v>
      </c>
      <c r="E4611" s="38" t="str">
        <f t="shared" si="1293"/>
        <v/>
      </c>
      <c r="F4611" s="134">
        <v>36.61</v>
      </c>
      <c r="G4611" s="38" t="str">
        <f t="shared" si="1294"/>
        <v>-</v>
      </c>
      <c r="H4611" s="38">
        <f t="shared" si="1295"/>
        <v>36.61</v>
      </c>
      <c r="K4611" s="133">
        <v>43292.791666666664</v>
      </c>
      <c r="L4611" s="9">
        <f t="shared" si="1278"/>
        <v>7</v>
      </c>
      <c r="M4611" s="9">
        <f t="shared" si="1279"/>
        <v>11</v>
      </c>
      <c r="N4611" s="9">
        <f t="shared" si="1280"/>
        <v>19</v>
      </c>
      <c r="O4611" s="31" t="str">
        <f t="shared" si="1281"/>
        <v/>
      </c>
      <c r="P4611" s="134">
        <v>37.340000000000003</v>
      </c>
      <c r="Q4611" s="31" t="str">
        <f t="shared" si="1282"/>
        <v>-</v>
      </c>
      <c r="R4611" s="31">
        <f t="shared" si="1283"/>
        <v>37.340000000000003</v>
      </c>
      <c r="U4611" s="133">
        <v>43657.791666666664</v>
      </c>
      <c r="V4611" s="9">
        <f t="shared" si="1284"/>
        <v>7</v>
      </c>
      <c r="W4611" s="9">
        <f t="shared" si="1285"/>
        <v>11</v>
      </c>
      <c r="X4611" s="9">
        <f t="shared" si="1286"/>
        <v>19</v>
      </c>
      <c r="Y4611" s="31" t="str">
        <f t="shared" si="1287"/>
        <v/>
      </c>
      <c r="Z4611" s="134">
        <v>35.299999999999997</v>
      </c>
      <c r="AA4611" s="31" t="str">
        <f t="shared" si="1288"/>
        <v>-</v>
      </c>
      <c r="AB4611" s="31">
        <f t="shared" si="1289"/>
        <v>35.299999999999997</v>
      </c>
    </row>
    <row r="4612" spans="1:28" x14ac:dyDescent="0.3">
      <c r="A4612" s="133">
        <v>42927.833333333336</v>
      </c>
      <c r="B4612" s="152">
        <f t="shared" si="1290"/>
        <v>7</v>
      </c>
      <c r="C4612" s="152">
        <f t="shared" si="1291"/>
        <v>11</v>
      </c>
      <c r="D4612" s="152">
        <f t="shared" si="1292"/>
        <v>20</v>
      </c>
      <c r="E4612" s="38" t="str">
        <f t="shared" si="1293"/>
        <v/>
      </c>
      <c r="F4612" s="134">
        <v>35.47</v>
      </c>
      <c r="G4612" s="38" t="str">
        <f t="shared" si="1294"/>
        <v>-</v>
      </c>
      <c r="H4612" s="38">
        <f t="shared" si="1295"/>
        <v>35.47</v>
      </c>
      <c r="K4612" s="133">
        <v>43292.833333333336</v>
      </c>
      <c r="L4612" s="9">
        <f t="shared" si="1278"/>
        <v>7</v>
      </c>
      <c r="M4612" s="9">
        <f t="shared" si="1279"/>
        <v>11</v>
      </c>
      <c r="N4612" s="9">
        <f t="shared" si="1280"/>
        <v>20</v>
      </c>
      <c r="O4612" s="31" t="str">
        <f t="shared" si="1281"/>
        <v/>
      </c>
      <c r="P4612" s="134">
        <v>33.909999999999997</v>
      </c>
      <c r="Q4612" s="31" t="str">
        <f t="shared" si="1282"/>
        <v>-</v>
      </c>
      <c r="R4612" s="31">
        <f t="shared" si="1283"/>
        <v>33.909999999999997</v>
      </c>
      <c r="U4612" s="133">
        <v>43657.833333333336</v>
      </c>
      <c r="V4612" s="9">
        <f t="shared" si="1284"/>
        <v>7</v>
      </c>
      <c r="W4612" s="9">
        <f t="shared" si="1285"/>
        <v>11</v>
      </c>
      <c r="X4612" s="9">
        <f t="shared" si="1286"/>
        <v>20</v>
      </c>
      <c r="Y4612" s="31" t="str">
        <f t="shared" si="1287"/>
        <v/>
      </c>
      <c r="Z4612" s="134">
        <v>31.76</v>
      </c>
      <c r="AA4612" s="31" t="str">
        <f t="shared" si="1288"/>
        <v>-</v>
      </c>
      <c r="AB4612" s="31">
        <f t="shared" si="1289"/>
        <v>31.76</v>
      </c>
    </row>
    <row r="4613" spans="1:28" x14ac:dyDescent="0.3">
      <c r="A4613" s="133">
        <v>42927.875</v>
      </c>
      <c r="B4613" s="152">
        <f t="shared" si="1290"/>
        <v>7</v>
      </c>
      <c r="C4613" s="152">
        <f t="shared" si="1291"/>
        <v>11</v>
      </c>
      <c r="D4613" s="152">
        <f t="shared" si="1292"/>
        <v>21</v>
      </c>
      <c r="E4613" s="38" t="str">
        <f t="shared" si="1293"/>
        <v/>
      </c>
      <c r="F4613" s="134">
        <v>32.840000000000003</v>
      </c>
      <c r="G4613" s="38" t="str">
        <f t="shared" si="1294"/>
        <v>-</v>
      </c>
      <c r="H4613" s="38">
        <f t="shared" si="1295"/>
        <v>32.840000000000003</v>
      </c>
      <c r="K4613" s="133">
        <v>43292.875</v>
      </c>
      <c r="L4613" s="9">
        <f t="shared" si="1278"/>
        <v>7</v>
      </c>
      <c r="M4613" s="9">
        <f t="shared" si="1279"/>
        <v>11</v>
      </c>
      <c r="N4613" s="9">
        <f t="shared" si="1280"/>
        <v>21</v>
      </c>
      <c r="O4613" s="31" t="str">
        <f t="shared" si="1281"/>
        <v/>
      </c>
      <c r="P4613" s="134">
        <v>32.130000000000003</v>
      </c>
      <c r="Q4613" s="31" t="str">
        <f t="shared" si="1282"/>
        <v>-</v>
      </c>
      <c r="R4613" s="31">
        <f t="shared" si="1283"/>
        <v>32.130000000000003</v>
      </c>
      <c r="U4613" s="133">
        <v>43657.875</v>
      </c>
      <c r="V4613" s="9">
        <f t="shared" si="1284"/>
        <v>7</v>
      </c>
      <c r="W4613" s="9">
        <f t="shared" si="1285"/>
        <v>11</v>
      </c>
      <c r="X4613" s="9">
        <f t="shared" si="1286"/>
        <v>21</v>
      </c>
      <c r="Y4613" s="31" t="str">
        <f t="shared" si="1287"/>
        <v/>
      </c>
      <c r="Z4613" s="134">
        <v>28.73</v>
      </c>
      <c r="AA4613" s="31" t="str">
        <f t="shared" si="1288"/>
        <v>-</v>
      </c>
      <c r="AB4613" s="31">
        <f t="shared" si="1289"/>
        <v>28.73</v>
      </c>
    </row>
    <row r="4614" spans="1:28" x14ac:dyDescent="0.3">
      <c r="A4614" s="133">
        <v>42927.916666666664</v>
      </c>
      <c r="B4614" s="152">
        <f t="shared" si="1290"/>
        <v>7</v>
      </c>
      <c r="C4614" s="152">
        <f t="shared" si="1291"/>
        <v>11</v>
      </c>
      <c r="D4614" s="152">
        <f t="shared" si="1292"/>
        <v>22</v>
      </c>
      <c r="E4614" s="38" t="str">
        <f t="shared" si="1293"/>
        <v/>
      </c>
      <c r="F4614" s="134">
        <v>26.77</v>
      </c>
      <c r="G4614" s="38" t="str">
        <f t="shared" si="1294"/>
        <v>-</v>
      </c>
      <c r="H4614" s="38">
        <f t="shared" si="1295"/>
        <v>26.77</v>
      </c>
      <c r="K4614" s="133">
        <v>43292.916666666664</v>
      </c>
      <c r="L4614" s="9">
        <f t="shared" si="1278"/>
        <v>7</v>
      </c>
      <c r="M4614" s="9">
        <f t="shared" si="1279"/>
        <v>11</v>
      </c>
      <c r="N4614" s="9">
        <f t="shared" si="1280"/>
        <v>22</v>
      </c>
      <c r="O4614" s="31" t="str">
        <f t="shared" si="1281"/>
        <v/>
      </c>
      <c r="P4614" s="134">
        <v>26.27</v>
      </c>
      <c r="Q4614" s="31" t="str">
        <f t="shared" si="1282"/>
        <v>-</v>
      </c>
      <c r="R4614" s="31">
        <f t="shared" si="1283"/>
        <v>26.27</v>
      </c>
      <c r="U4614" s="133">
        <v>43657.916666666664</v>
      </c>
      <c r="V4614" s="9">
        <f t="shared" si="1284"/>
        <v>7</v>
      </c>
      <c r="W4614" s="9">
        <f t="shared" si="1285"/>
        <v>11</v>
      </c>
      <c r="X4614" s="9">
        <f t="shared" si="1286"/>
        <v>22</v>
      </c>
      <c r="Y4614" s="31" t="str">
        <f t="shared" si="1287"/>
        <v/>
      </c>
      <c r="Z4614" s="134">
        <v>25.38</v>
      </c>
      <c r="AA4614" s="31" t="str">
        <f t="shared" si="1288"/>
        <v>-</v>
      </c>
      <c r="AB4614" s="31">
        <f t="shared" si="1289"/>
        <v>25.38</v>
      </c>
    </row>
    <row r="4615" spans="1:28" x14ac:dyDescent="0.3">
      <c r="A4615" s="133">
        <v>42927.958333333336</v>
      </c>
      <c r="B4615" s="152">
        <f t="shared" si="1290"/>
        <v>7</v>
      </c>
      <c r="C4615" s="152">
        <f t="shared" si="1291"/>
        <v>11</v>
      </c>
      <c r="D4615" s="152">
        <f t="shared" si="1292"/>
        <v>23</v>
      </c>
      <c r="E4615" s="38" t="str">
        <f t="shared" si="1293"/>
        <v/>
      </c>
      <c r="F4615" s="134">
        <v>24.63</v>
      </c>
      <c r="G4615" s="38" t="str">
        <f t="shared" si="1294"/>
        <v>-</v>
      </c>
      <c r="H4615" s="38">
        <f t="shared" si="1295"/>
        <v>24.63</v>
      </c>
      <c r="K4615" s="133">
        <v>43292.958333333336</v>
      </c>
      <c r="L4615" s="9">
        <f t="shared" si="1278"/>
        <v>7</v>
      </c>
      <c r="M4615" s="9">
        <f t="shared" si="1279"/>
        <v>11</v>
      </c>
      <c r="N4615" s="9">
        <f t="shared" si="1280"/>
        <v>23</v>
      </c>
      <c r="O4615" s="31" t="str">
        <f t="shared" si="1281"/>
        <v/>
      </c>
      <c r="P4615" s="134">
        <v>23.73</v>
      </c>
      <c r="Q4615" s="31" t="str">
        <f t="shared" si="1282"/>
        <v>-</v>
      </c>
      <c r="R4615" s="31">
        <f t="shared" si="1283"/>
        <v>23.73</v>
      </c>
      <c r="U4615" s="133">
        <v>43657.958333333336</v>
      </c>
      <c r="V4615" s="9">
        <f t="shared" si="1284"/>
        <v>7</v>
      </c>
      <c r="W4615" s="9">
        <f t="shared" si="1285"/>
        <v>11</v>
      </c>
      <c r="X4615" s="9">
        <f t="shared" si="1286"/>
        <v>23</v>
      </c>
      <c r="Y4615" s="31" t="str">
        <f t="shared" si="1287"/>
        <v/>
      </c>
      <c r="Z4615" s="134">
        <v>23.27</v>
      </c>
      <c r="AA4615" s="31" t="str">
        <f t="shared" si="1288"/>
        <v>-</v>
      </c>
      <c r="AB4615" s="31">
        <f t="shared" si="1289"/>
        <v>23.27</v>
      </c>
    </row>
    <row r="4616" spans="1:28" x14ac:dyDescent="0.3">
      <c r="A4616" s="133">
        <v>42928</v>
      </c>
      <c r="B4616" s="152">
        <f t="shared" si="1290"/>
        <v>7</v>
      </c>
      <c r="C4616" s="152">
        <f t="shared" si="1291"/>
        <v>12</v>
      </c>
      <c r="D4616" s="152">
        <f t="shared" si="1292"/>
        <v>0</v>
      </c>
      <c r="E4616" s="38" t="str">
        <f t="shared" si="1293"/>
        <v/>
      </c>
      <c r="F4616" s="134">
        <v>23.6</v>
      </c>
      <c r="G4616" s="38" t="str">
        <f t="shared" si="1294"/>
        <v>-</v>
      </c>
      <c r="H4616" s="38">
        <f t="shared" si="1295"/>
        <v>23.6</v>
      </c>
      <c r="K4616" s="133">
        <v>43293</v>
      </c>
      <c r="L4616" s="9">
        <f t="shared" si="1278"/>
        <v>7</v>
      </c>
      <c r="M4616" s="9">
        <f t="shared" si="1279"/>
        <v>12</v>
      </c>
      <c r="N4616" s="9">
        <f t="shared" si="1280"/>
        <v>0</v>
      </c>
      <c r="O4616" s="31" t="str">
        <f t="shared" si="1281"/>
        <v/>
      </c>
      <c r="P4616" s="134">
        <v>21.98</v>
      </c>
      <c r="Q4616" s="31" t="str">
        <f t="shared" si="1282"/>
        <v>-</v>
      </c>
      <c r="R4616" s="31">
        <f t="shared" si="1283"/>
        <v>21.98</v>
      </c>
      <c r="U4616" s="133">
        <v>43658</v>
      </c>
      <c r="V4616" s="9">
        <f t="shared" si="1284"/>
        <v>7</v>
      </c>
      <c r="W4616" s="9">
        <f t="shared" si="1285"/>
        <v>12</v>
      </c>
      <c r="X4616" s="9">
        <f t="shared" si="1286"/>
        <v>0</v>
      </c>
      <c r="Y4616" s="31" t="str">
        <f t="shared" si="1287"/>
        <v/>
      </c>
      <c r="Z4616" s="134">
        <v>21.48</v>
      </c>
      <c r="AA4616" s="31" t="str">
        <f t="shared" si="1288"/>
        <v>-</v>
      </c>
      <c r="AB4616" s="31">
        <f t="shared" si="1289"/>
        <v>21.48</v>
      </c>
    </row>
    <row r="4617" spans="1:28" x14ac:dyDescent="0.3">
      <c r="A4617" s="133">
        <v>42928.041666666664</v>
      </c>
      <c r="B4617" s="152">
        <f t="shared" si="1290"/>
        <v>7</v>
      </c>
      <c r="C4617" s="152">
        <f t="shared" si="1291"/>
        <v>12</v>
      </c>
      <c r="D4617" s="152">
        <f t="shared" si="1292"/>
        <v>1</v>
      </c>
      <c r="E4617" s="38" t="str">
        <f t="shared" si="1293"/>
        <v/>
      </c>
      <c r="F4617" s="134">
        <v>22.32</v>
      </c>
      <c r="G4617" s="38" t="str">
        <f t="shared" si="1294"/>
        <v>-</v>
      </c>
      <c r="H4617" s="38">
        <f t="shared" si="1295"/>
        <v>22.32</v>
      </c>
      <c r="K4617" s="133">
        <v>43293.041666666664</v>
      </c>
      <c r="L4617" s="9">
        <f t="shared" ref="L4617:L4680" si="1296">MONTH(K4617)</f>
        <v>7</v>
      </c>
      <c r="M4617" s="9">
        <f t="shared" ref="M4617:M4680" si="1297">DAY(K4617)</f>
        <v>12</v>
      </c>
      <c r="N4617" s="9">
        <f t="shared" ref="N4617:N4680" si="1298">HOUR(K4617)</f>
        <v>1</v>
      </c>
      <c r="O4617" s="31" t="str">
        <f t="shared" ref="O4617:O4680" si="1299">IF(WEEKDAY(K4617,2)&gt;5,"W","")</f>
        <v/>
      </c>
      <c r="P4617" s="134">
        <v>19.97</v>
      </c>
      <c r="Q4617" s="31" t="str">
        <f t="shared" ref="Q4617:Q4680" si="1300">IF(AND($L4617&gt;=$L$5,$L4617&lt;=$M$5),IF($O4617&lt;&gt;"W",IF(AND($N4617&gt;=$N$5,$N4617&lt;$P$5),$P4617,"-"),"-"),"-")</f>
        <v>-</v>
      </c>
      <c r="R4617" s="31">
        <f t="shared" ref="R4617:R4680" si="1301">IF(Q4617="-",P4617,"-")</f>
        <v>19.97</v>
      </c>
      <c r="U4617" s="133">
        <v>43658.041666666664</v>
      </c>
      <c r="V4617" s="9">
        <f t="shared" ref="V4617:V4680" si="1302">MONTH(U4617)</f>
        <v>7</v>
      </c>
      <c r="W4617" s="9">
        <f t="shared" ref="W4617:W4680" si="1303">DAY(U4617)</f>
        <v>12</v>
      </c>
      <c r="X4617" s="9">
        <f t="shared" ref="X4617:X4680" si="1304">HOUR(U4617)</f>
        <v>1</v>
      </c>
      <c r="Y4617" s="31" t="str">
        <f t="shared" ref="Y4617:Y4680" si="1305">IF(WEEKDAY(U4617,2)&gt;5,"W","")</f>
        <v/>
      </c>
      <c r="Z4617" s="134">
        <v>20.12</v>
      </c>
      <c r="AA4617" s="31" t="str">
        <f t="shared" ref="AA4617:AA4680" si="1306">IF(AND($V4617&gt;=$V$5,$V4617&lt;=$W$5),IF($Y4617&lt;&gt;"W",IF(AND($X4617&gt;=$X$5,$X4617&lt;$Z$5),$Z4617,"-"),"-"),"-")</f>
        <v>-</v>
      </c>
      <c r="AB4617" s="31">
        <f t="shared" ref="AB4617:AB4680" si="1307">IF(AA4617="-",Z4617,"-")</f>
        <v>20.12</v>
      </c>
    </row>
    <row r="4618" spans="1:28" x14ac:dyDescent="0.3">
      <c r="A4618" s="133">
        <v>42928.083333333336</v>
      </c>
      <c r="B4618" s="152">
        <f t="shared" ref="B4618:B4681" si="1308">MONTH(A4618)</f>
        <v>7</v>
      </c>
      <c r="C4618" s="152">
        <f t="shared" ref="C4618:C4681" si="1309">DAY(A4618)</f>
        <v>12</v>
      </c>
      <c r="D4618" s="152">
        <f t="shared" ref="D4618:D4681" si="1310">HOUR(A4618)</f>
        <v>2</v>
      </c>
      <c r="E4618" s="38" t="str">
        <f t="shared" ref="E4618:E4681" si="1311">IF(WEEKDAY(A4618,2)&gt;5,"W","")</f>
        <v/>
      </c>
      <c r="F4618" s="134">
        <v>21.32</v>
      </c>
      <c r="G4618" s="38" t="str">
        <f t="shared" ref="G4618:G4681" si="1312">IF(AND($B4618&gt;=$B$5,$B4618&lt;=$C$5),IF($E4618&lt;&gt;"W",IF(AND($D4618&gt;=$D$5,$D4618&lt;$F$5),$F4618,"-"),"-"),"-")</f>
        <v>-</v>
      </c>
      <c r="H4618" s="38">
        <f t="shared" ref="H4618:H4681" si="1313">IF(G4618="-",F4618,"-")</f>
        <v>21.32</v>
      </c>
      <c r="K4618" s="133">
        <v>43293.083333333336</v>
      </c>
      <c r="L4618" s="9">
        <f t="shared" si="1296"/>
        <v>7</v>
      </c>
      <c r="M4618" s="9">
        <f t="shared" si="1297"/>
        <v>12</v>
      </c>
      <c r="N4618" s="9">
        <f t="shared" si="1298"/>
        <v>2</v>
      </c>
      <c r="O4618" s="31" t="str">
        <f t="shared" si="1299"/>
        <v/>
      </c>
      <c r="P4618" s="134">
        <v>19.260000000000002</v>
      </c>
      <c r="Q4618" s="31" t="str">
        <f t="shared" si="1300"/>
        <v>-</v>
      </c>
      <c r="R4618" s="31">
        <f t="shared" si="1301"/>
        <v>19.260000000000002</v>
      </c>
      <c r="U4618" s="133">
        <v>43658.083333333336</v>
      </c>
      <c r="V4618" s="9">
        <f t="shared" si="1302"/>
        <v>7</v>
      </c>
      <c r="W4618" s="9">
        <f t="shared" si="1303"/>
        <v>12</v>
      </c>
      <c r="X4618" s="9">
        <f t="shared" si="1304"/>
        <v>2</v>
      </c>
      <c r="Y4618" s="31" t="str">
        <f t="shared" si="1305"/>
        <v/>
      </c>
      <c r="Z4618" s="134">
        <v>19.41</v>
      </c>
      <c r="AA4618" s="31" t="str">
        <f t="shared" si="1306"/>
        <v>-</v>
      </c>
      <c r="AB4618" s="31">
        <f t="shared" si="1307"/>
        <v>19.41</v>
      </c>
    </row>
    <row r="4619" spans="1:28" x14ac:dyDescent="0.3">
      <c r="A4619" s="133">
        <v>42928.125</v>
      </c>
      <c r="B4619" s="152">
        <f t="shared" si="1308"/>
        <v>7</v>
      </c>
      <c r="C4619" s="152">
        <f t="shared" si="1309"/>
        <v>12</v>
      </c>
      <c r="D4619" s="152">
        <f t="shared" si="1310"/>
        <v>3</v>
      </c>
      <c r="E4619" s="38" t="str">
        <f t="shared" si="1311"/>
        <v/>
      </c>
      <c r="F4619" s="134">
        <v>20.41</v>
      </c>
      <c r="G4619" s="38" t="str">
        <f t="shared" si="1312"/>
        <v>-</v>
      </c>
      <c r="H4619" s="38">
        <f t="shared" si="1313"/>
        <v>20.41</v>
      </c>
      <c r="K4619" s="133">
        <v>43293.125</v>
      </c>
      <c r="L4619" s="9">
        <f t="shared" si="1296"/>
        <v>7</v>
      </c>
      <c r="M4619" s="9">
        <f t="shared" si="1297"/>
        <v>12</v>
      </c>
      <c r="N4619" s="9">
        <f t="shared" si="1298"/>
        <v>3</v>
      </c>
      <c r="O4619" s="31" t="str">
        <f t="shared" si="1299"/>
        <v/>
      </c>
      <c r="P4619" s="134">
        <v>18.62</v>
      </c>
      <c r="Q4619" s="31" t="str">
        <f t="shared" si="1300"/>
        <v>-</v>
      </c>
      <c r="R4619" s="31">
        <f t="shared" si="1301"/>
        <v>18.62</v>
      </c>
      <c r="U4619" s="133">
        <v>43658.125</v>
      </c>
      <c r="V4619" s="9">
        <f t="shared" si="1302"/>
        <v>7</v>
      </c>
      <c r="W4619" s="9">
        <f t="shared" si="1303"/>
        <v>12</v>
      </c>
      <c r="X4619" s="9">
        <f t="shared" si="1304"/>
        <v>3</v>
      </c>
      <c r="Y4619" s="31" t="str">
        <f t="shared" si="1305"/>
        <v/>
      </c>
      <c r="Z4619" s="134">
        <v>18.579999999999998</v>
      </c>
      <c r="AA4619" s="31" t="str">
        <f t="shared" si="1306"/>
        <v>-</v>
      </c>
      <c r="AB4619" s="31">
        <f t="shared" si="1307"/>
        <v>18.579999999999998</v>
      </c>
    </row>
    <row r="4620" spans="1:28" x14ac:dyDescent="0.3">
      <c r="A4620" s="133">
        <v>42928.166666666664</v>
      </c>
      <c r="B4620" s="152">
        <f t="shared" si="1308"/>
        <v>7</v>
      </c>
      <c r="C4620" s="152">
        <f t="shared" si="1309"/>
        <v>12</v>
      </c>
      <c r="D4620" s="152">
        <f t="shared" si="1310"/>
        <v>4</v>
      </c>
      <c r="E4620" s="38" t="str">
        <f t="shared" si="1311"/>
        <v/>
      </c>
      <c r="F4620" s="134">
        <v>20.27</v>
      </c>
      <c r="G4620" s="38" t="str">
        <f t="shared" si="1312"/>
        <v>-</v>
      </c>
      <c r="H4620" s="38">
        <f t="shared" si="1313"/>
        <v>20.27</v>
      </c>
      <c r="K4620" s="133">
        <v>43293.166666666664</v>
      </c>
      <c r="L4620" s="9">
        <f t="shared" si="1296"/>
        <v>7</v>
      </c>
      <c r="M4620" s="9">
        <f t="shared" si="1297"/>
        <v>12</v>
      </c>
      <c r="N4620" s="9">
        <f t="shared" si="1298"/>
        <v>4</v>
      </c>
      <c r="O4620" s="31" t="str">
        <f t="shared" si="1299"/>
        <v/>
      </c>
      <c r="P4620" s="134">
        <v>18.600000000000001</v>
      </c>
      <c r="Q4620" s="31" t="str">
        <f t="shared" si="1300"/>
        <v>-</v>
      </c>
      <c r="R4620" s="31">
        <f t="shared" si="1301"/>
        <v>18.600000000000001</v>
      </c>
      <c r="U4620" s="133">
        <v>43658.166666666664</v>
      </c>
      <c r="V4620" s="9">
        <f t="shared" si="1302"/>
        <v>7</v>
      </c>
      <c r="W4620" s="9">
        <f t="shared" si="1303"/>
        <v>12</v>
      </c>
      <c r="X4620" s="9">
        <f t="shared" si="1304"/>
        <v>4</v>
      </c>
      <c r="Y4620" s="31" t="str">
        <f t="shared" si="1305"/>
        <v/>
      </c>
      <c r="Z4620" s="134">
        <v>18.809999999999999</v>
      </c>
      <c r="AA4620" s="31" t="str">
        <f t="shared" si="1306"/>
        <v>-</v>
      </c>
      <c r="AB4620" s="31">
        <f t="shared" si="1307"/>
        <v>18.809999999999999</v>
      </c>
    </row>
    <row r="4621" spans="1:28" x14ac:dyDescent="0.3">
      <c r="A4621" s="133">
        <v>42928.208333333336</v>
      </c>
      <c r="B4621" s="152">
        <f t="shared" si="1308"/>
        <v>7</v>
      </c>
      <c r="C4621" s="152">
        <f t="shared" si="1309"/>
        <v>12</v>
      </c>
      <c r="D4621" s="152">
        <f t="shared" si="1310"/>
        <v>5</v>
      </c>
      <c r="E4621" s="38" t="str">
        <f t="shared" si="1311"/>
        <v/>
      </c>
      <c r="F4621" s="134">
        <v>21.25</v>
      </c>
      <c r="G4621" s="38" t="str">
        <f t="shared" si="1312"/>
        <v>-</v>
      </c>
      <c r="H4621" s="38">
        <f t="shared" si="1313"/>
        <v>21.25</v>
      </c>
      <c r="K4621" s="133">
        <v>43293.208333333336</v>
      </c>
      <c r="L4621" s="9">
        <f t="shared" si="1296"/>
        <v>7</v>
      </c>
      <c r="M4621" s="9">
        <f t="shared" si="1297"/>
        <v>12</v>
      </c>
      <c r="N4621" s="9">
        <f t="shared" si="1298"/>
        <v>5</v>
      </c>
      <c r="O4621" s="31" t="str">
        <f t="shared" si="1299"/>
        <v/>
      </c>
      <c r="P4621" s="134">
        <v>19.46</v>
      </c>
      <c r="Q4621" s="31" t="str">
        <f t="shared" si="1300"/>
        <v>-</v>
      </c>
      <c r="R4621" s="31">
        <f t="shared" si="1301"/>
        <v>19.46</v>
      </c>
      <c r="U4621" s="133">
        <v>43658.208333333336</v>
      </c>
      <c r="V4621" s="9">
        <f t="shared" si="1302"/>
        <v>7</v>
      </c>
      <c r="W4621" s="9">
        <f t="shared" si="1303"/>
        <v>12</v>
      </c>
      <c r="X4621" s="9">
        <f t="shared" si="1304"/>
        <v>5</v>
      </c>
      <c r="Y4621" s="31" t="str">
        <f t="shared" si="1305"/>
        <v/>
      </c>
      <c r="Z4621" s="134">
        <v>19.5</v>
      </c>
      <c r="AA4621" s="31" t="str">
        <f t="shared" si="1306"/>
        <v>-</v>
      </c>
      <c r="AB4621" s="31">
        <f t="shared" si="1307"/>
        <v>19.5</v>
      </c>
    </row>
    <row r="4622" spans="1:28" x14ac:dyDescent="0.3">
      <c r="A4622" s="133">
        <v>42928.25</v>
      </c>
      <c r="B4622" s="152">
        <f t="shared" si="1308"/>
        <v>7</v>
      </c>
      <c r="C4622" s="152">
        <f t="shared" si="1309"/>
        <v>12</v>
      </c>
      <c r="D4622" s="152">
        <f t="shared" si="1310"/>
        <v>6</v>
      </c>
      <c r="E4622" s="38" t="str">
        <f t="shared" si="1311"/>
        <v/>
      </c>
      <c r="F4622" s="134">
        <v>22.83</v>
      </c>
      <c r="G4622" s="38" t="str">
        <f t="shared" si="1312"/>
        <v>-</v>
      </c>
      <c r="H4622" s="38">
        <f t="shared" si="1313"/>
        <v>22.83</v>
      </c>
      <c r="K4622" s="133">
        <v>43293.25</v>
      </c>
      <c r="L4622" s="9">
        <f t="shared" si="1296"/>
        <v>7</v>
      </c>
      <c r="M4622" s="9">
        <f t="shared" si="1297"/>
        <v>12</v>
      </c>
      <c r="N4622" s="9">
        <f t="shared" si="1298"/>
        <v>6</v>
      </c>
      <c r="O4622" s="31" t="str">
        <f t="shared" si="1299"/>
        <v/>
      </c>
      <c r="P4622" s="134">
        <v>21.18</v>
      </c>
      <c r="Q4622" s="31" t="str">
        <f t="shared" si="1300"/>
        <v>-</v>
      </c>
      <c r="R4622" s="31">
        <f t="shared" si="1301"/>
        <v>21.18</v>
      </c>
      <c r="U4622" s="133">
        <v>43658.25</v>
      </c>
      <c r="V4622" s="9">
        <f t="shared" si="1302"/>
        <v>7</v>
      </c>
      <c r="W4622" s="9">
        <f t="shared" si="1303"/>
        <v>12</v>
      </c>
      <c r="X4622" s="9">
        <f t="shared" si="1304"/>
        <v>6</v>
      </c>
      <c r="Y4622" s="31" t="str">
        <f t="shared" si="1305"/>
        <v/>
      </c>
      <c r="Z4622" s="134">
        <v>20.92</v>
      </c>
      <c r="AA4622" s="31" t="str">
        <f t="shared" si="1306"/>
        <v>-</v>
      </c>
      <c r="AB4622" s="31">
        <f t="shared" si="1307"/>
        <v>20.92</v>
      </c>
    </row>
    <row r="4623" spans="1:28" x14ac:dyDescent="0.3">
      <c r="A4623" s="133">
        <v>42928.291666666664</v>
      </c>
      <c r="B4623" s="152">
        <f t="shared" si="1308"/>
        <v>7</v>
      </c>
      <c r="C4623" s="152">
        <f t="shared" si="1309"/>
        <v>12</v>
      </c>
      <c r="D4623" s="152">
        <f t="shared" si="1310"/>
        <v>7</v>
      </c>
      <c r="E4623" s="38" t="str">
        <f t="shared" si="1311"/>
        <v/>
      </c>
      <c r="F4623" s="134">
        <v>24.04</v>
      </c>
      <c r="G4623" s="38" t="str">
        <f t="shared" si="1312"/>
        <v>-</v>
      </c>
      <c r="H4623" s="38">
        <f t="shared" si="1313"/>
        <v>24.04</v>
      </c>
      <c r="K4623" s="133">
        <v>43293.291666666664</v>
      </c>
      <c r="L4623" s="9">
        <f t="shared" si="1296"/>
        <v>7</v>
      </c>
      <c r="M4623" s="9">
        <f t="shared" si="1297"/>
        <v>12</v>
      </c>
      <c r="N4623" s="9">
        <f t="shared" si="1298"/>
        <v>7</v>
      </c>
      <c r="O4623" s="31" t="str">
        <f t="shared" si="1299"/>
        <v/>
      </c>
      <c r="P4623" s="134">
        <v>23.6</v>
      </c>
      <c r="Q4623" s="31" t="str">
        <f t="shared" si="1300"/>
        <v>-</v>
      </c>
      <c r="R4623" s="31">
        <f t="shared" si="1301"/>
        <v>23.6</v>
      </c>
      <c r="U4623" s="133">
        <v>43658.291666666664</v>
      </c>
      <c r="V4623" s="9">
        <f t="shared" si="1302"/>
        <v>7</v>
      </c>
      <c r="W4623" s="9">
        <f t="shared" si="1303"/>
        <v>12</v>
      </c>
      <c r="X4623" s="9">
        <f t="shared" si="1304"/>
        <v>7</v>
      </c>
      <c r="Y4623" s="31" t="str">
        <f t="shared" si="1305"/>
        <v/>
      </c>
      <c r="Z4623" s="134">
        <v>21.57</v>
      </c>
      <c r="AA4623" s="31" t="str">
        <f t="shared" si="1306"/>
        <v>-</v>
      </c>
      <c r="AB4623" s="31">
        <f t="shared" si="1307"/>
        <v>21.57</v>
      </c>
    </row>
    <row r="4624" spans="1:28" x14ac:dyDescent="0.3">
      <c r="A4624" s="133">
        <v>42928.333333333336</v>
      </c>
      <c r="B4624" s="152">
        <f t="shared" si="1308"/>
        <v>7</v>
      </c>
      <c r="C4624" s="152">
        <f t="shared" si="1309"/>
        <v>12</v>
      </c>
      <c r="D4624" s="152">
        <f t="shared" si="1310"/>
        <v>8</v>
      </c>
      <c r="E4624" s="38" t="str">
        <f t="shared" si="1311"/>
        <v/>
      </c>
      <c r="F4624" s="134">
        <v>25.47</v>
      </c>
      <c r="G4624" s="38">
        <f t="shared" si="1312"/>
        <v>25.47</v>
      </c>
      <c r="H4624" s="38" t="str">
        <f t="shared" si="1313"/>
        <v>-</v>
      </c>
      <c r="K4624" s="133">
        <v>43293.333333333336</v>
      </c>
      <c r="L4624" s="9">
        <f t="shared" si="1296"/>
        <v>7</v>
      </c>
      <c r="M4624" s="9">
        <f t="shared" si="1297"/>
        <v>12</v>
      </c>
      <c r="N4624" s="9">
        <f t="shared" si="1298"/>
        <v>8</v>
      </c>
      <c r="O4624" s="31" t="str">
        <f t="shared" si="1299"/>
        <v/>
      </c>
      <c r="P4624" s="134">
        <v>25.3</v>
      </c>
      <c r="Q4624" s="31">
        <f t="shared" si="1300"/>
        <v>25.3</v>
      </c>
      <c r="R4624" s="31" t="str">
        <f t="shared" si="1301"/>
        <v>-</v>
      </c>
      <c r="U4624" s="133">
        <v>43658.333333333336</v>
      </c>
      <c r="V4624" s="9">
        <f t="shared" si="1302"/>
        <v>7</v>
      </c>
      <c r="W4624" s="9">
        <f t="shared" si="1303"/>
        <v>12</v>
      </c>
      <c r="X4624" s="9">
        <f t="shared" si="1304"/>
        <v>8</v>
      </c>
      <c r="Y4624" s="31" t="str">
        <f t="shared" si="1305"/>
        <v/>
      </c>
      <c r="Z4624" s="134">
        <v>22.76</v>
      </c>
      <c r="AA4624" s="31">
        <f t="shared" si="1306"/>
        <v>22.76</v>
      </c>
      <c r="AB4624" s="31" t="str">
        <f t="shared" si="1307"/>
        <v>-</v>
      </c>
    </row>
    <row r="4625" spans="1:28" x14ac:dyDescent="0.3">
      <c r="A4625" s="133">
        <v>42928.375</v>
      </c>
      <c r="B4625" s="152">
        <f t="shared" si="1308"/>
        <v>7</v>
      </c>
      <c r="C4625" s="152">
        <f t="shared" si="1309"/>
        <v>12</v>
      </c>
      <c r="D4625" s="152">
        <f t="shared" si="1310"/>
        <v>9</v>
      </c>
      <c r="E4625" s="38" t="str">
        <f t="shared" si="1311"/>
        <v/>
      </c>
      <c r="F4625" s="134">
        <v>28.36</v>
      </c>
      <c r="G4625" s="38">
        <f t="shared" si="1312"/>
        <v>28.36</v>
      </c>
      <c r="H4625" s="38" t="str">
        <f t="shared" si="1313"/>
        <v>-</v>
      </c>
      <c r="K4625" s="133">
        <v>43293.375</v>
      </c>
      <c r="L4625" s="9">
        <f t="shared" si="1296"/>
        <v>7</v>
      </c>
      <c r="M4625" s="9">
        <f t="shared" si="1297"/>
        <v>12</v>
      </c>
      <c r="N4625" s="9">
        <f t="shared" si="1298"/>
        <v>9</v>
      </c>
      <c r="O4625" s="31" t="str">
        <f t="shared" si="1299"/>
        <v/>
      </c>
      <c r="P4625" s="134">
        <v>26.64</v>
      </c>
      <c r="Q4625" s="31">
        <f t="shared" si="1300"/>
        <v>26.64</v>
      </c>
      <c r="R4625" s="31" t="str">
        <f t="shared" si="1301"/>
        <v>-</v>
      </c>
      <c r="U4625" s="133">
        <v>43658.375</v>
      </c>
      <c r="V4625" s="9">
        <f t="shared" si="1302"/>
        <v>7</v>
      </c>
      <c r="W4625" s="9">
        <f t="shared" si="1303"/>
        <v>12</v>
      </c>
      <c r="X4625" s="9">
        <f t="shared" si="1304"/>
        <v>9</v>
      </c>
      <c r="Y4625" s="31" t="str">
        <f t="shared" si="1305"/>
        <v/>
      </c>
      <c r="Z4625" s="134">
        <v>24.97</v>
      </c>
      <c r="AA4625" s="31">
        <f t="shared" si="1306"/>
        <v>24.97</v>
      </c>
      <c r="AB4625" s="31" t="str">
        <f t="shared" si="1307"/>
        <v>-</v>
      </c>
    </row>
    <row r="4626" spans="1:28" x14ac:dyDescent="0.3">
      <c r="A4626" s="133">
        <v>42928.416666666664</v>
      </c>
      <c r="B4626" s="152">
        <f t="shared" si="1308"/>
        <v>7</v>
      </c>
      <c r="C4626" s="152">
        <f t="shared" si="1309"/>
        <v>12</v>
      </c>
      <c r="D4626" s="152">
        <f t="shared" si="1310"/>
        <v>10</v>
      </c>
      <c r="E4626" s="38" t="str">
        <f t="shared" si="1311"/>
        <v/>
      </c>
      <c r="F4626" s="134">
        <v>33.68</v>
      </c>
      <c r="G4626" s="38">
        <f t="shared" si="1312"/>
        <v>33.68</v>
      </c>
      <c r="H4626" s="38" t="str">
        <f t="shared" si="1313"/>
        <v>-</v>
      </c>
      <c r="K4626" s="133">
        <v>43293.416666666664</v>
      </c>
      <c r="L4626" s="9">
        <f t="shared" si="1296"/>
        <v>7</v>
      </c>
      <c r="M4626" s="9">
        <f t="shared" si="1297"/>
        <v>12</v>
      </c>
      <c r="N4626" s="9">
        <f t="shared" si="1298"/>
        <v>10</v>
      </c>
      <c r="O4626" s="31" t="str">
        <f t="shared" si="1299"/>
        <v/>
      </c>
      <c r="P4626" s="134">
        <v>31.3</v>
      </c>
      <c r="Q4626" s="31">
        <f t="shared" si="1300"/>
        <v>31.3</v>
      </c>
      <c r="R4626" s="31" t="str">
        <f t="shared" si="1301"/>
        <v>-</v>
      </c>
      <c r="U4626" s="133">
        <v>43658.416666666664</v>
      </c>
      <c r="V4626" s="9">
        <f t="shared" si="1302"/>
        <v>7</v>
      </c>
      <c r="W4626" s="9">
        <f t="shared" si="1303"/>
        <v>12</v>
      </c>
      <c r="X4626" s="9">
        <f t="shared" si="1304"/>
        <v>10</v>
      </c>
      <c r="Y4626" s="31" t="str">
        <f t="shared" si="1305"/>
        <v/>
      </c>
      <c r="Z4626" s="134">
        <v>28.1</v>
      </c>
      <c r="AA4626" s="31">
        <f t="shared" si="1306"/>
        <v>28.1</v>
      </c>
      <c r="AB4626" s="31" t="str">
        <f t="shared" si="1307"/>
        <v>-</v>
      </c>
    </row>
    <row r="4627" spans="1:28" x14ac:dyDescent="0.3">
      <c r="A4627" s="133">
        <v>42928.458333333336</v>
      </c>
      <c r="B4627" s="152">
        <f t="shared" si="1308"/>
        <v>7</v>
      </c>
      <c r="C4627" s="152">
        <f t="shared" si="1309"/>
        <v>12</v>
      </c>
      <c r="D4627" s="152">
        <f t="shared" si="1310"/>
        <v>11</v>
      </c>
      <c r="E4627" s="38" t="str">
        <f t="shared" si="1311"/>
        <v/>
      </c>
      <c r="F4627" s="134">
        <v>38.58</v>
      </c>
      <c r="G4627" s="38">
        <f t="shared" si="1312"/>
        <v>38.58</v>
      </c>
      <c r="H4627" s="38" t="str">
        <f t="shared" si="1313"/>
        <v>-</v>
      </c>
      <c r="K4627" s="133">
        <v>43293.458333333336</v>
      </c>
      <c r="L4627" s="9">
        <f t="shared" si="1296"/>
        <v>7</v>
      </c>
      <c r="M4627" s="9">
        <f t="shared" si="1297"/>
        <v>12</v>
      </c>
      <c r="N4627" s="9">
        <f t="shared" si="1298"/>
        <v>11</v>
      </c>
      <c r="O4627" s="31" t="str">
        <f t="shared" si="1299"/>
        <v/>
      </c>
      <c r="P4627" s="134">
        <v>34.909999999999997</v>
      </c>
      <c r="Q4627" s="31">
        <f t="shared" si="1300"/>
        <v>34.909999999999997</v>
      </c>
      <c r="R4627" s="31" t="str">
        <f t="shared" si="1301"/>
        <v>-</v>
      </c>
      <c r="U4627" s="133">
        <v>43658.458333333336</v>
      </c>
      <c r="V4627" s="9">
        <f t="shared" si="1302"/>
        <v>7</v>
      </c>
      <c r="W4627" s="9">
        <f t="shared" si="1303"/>
        <v>12</v>
      </c>
      <c r="X4627" s="9">
        <f t="shared" si="1304"/>
        <v>11</v>
      </c>
      <c r="Y4627" s="31" t="str">
        <f t="shared" si="1305"/>
        <v/>
      </c>
      <c r="Z4627" s="134">
        <v>30.7</v>
      </c>
      <c r="AA4627" s="31">
        <f t="shared" si="1306"/>
        <v>30.7</v>
      </c>
      <c r="AB4627" s="31" t="str">
        <f t="shared" si="1307"/>
        <v>-</v>
      </c>
    </row>
    <row r="4628" spans="1:28" x14ac:dyDescent="0.3">
      <c r="A4628" s="133">
        <v>42928.5</v>
      </c>
      <c r="B4628" s="152">
        <f t="shared" si="1308"/>
        <v>7</v>
      </c>
      <c r="C4628" s="152">
        <f t="shared" si="1309"/>
        <v>12</v>
      </c>
      <c r="D4628" s="152">
        <f t="shared" si="1310"/>
        <v>12</v>
      </c>
      <c r="E4628" s="38" t="str">
        <f t="shared" si="1311"/>
        <v/>
      </c>
      <c r="F4628" s="134">
        <v>42.08</v>
      </c>
      <c r="G4628" s="38">
        <f t="shared" si="1312"/>
        <v>42.08</v>
      </c>
      <c r="H4628" s="38" t="str">
        <f t="shared" si="1313"/>
        <v>-</v>
      </c>
      <c r="K4628" s="133">
        <v>43293.5</v>
      </c>
      <c r="L4628" s="9">
        <f t="shared" si="1296"/>
        <v>7</v>
      </c>
      <c r="M4628" s="9">
        <f t="shared" si="1297"/>
        <v>12</v>
      </c>
      <c r="N4628" s="9">
        <f t="shared" si="1298"/>
        <v>12</v>
      </c>
      <c r="O4628" s="31" t="str">
        <f t="shared" si="1299"/>
        <v/>
      </c>
      <c r="P4628" s="134">
        <v>38.22</v>
      </c>
      <c r="Q4628" s="31">
        <f t="shared" si="1300"/>
        <v>38.22</v>
      </c>
      <c r="R4628" s="31" t="str">
        <f t="shared" si="1301"/>
        <v>-</v>
      </c>
      <c r="U4628" s="133">
        <v>43658.5</v>
      </c>
      <c r="V4628" s="9">
        <f t="shared" si="1302"/>
        <v>7</v>
      </c>
      <c r="W4628" s="9">
        <f t="shared" si="1303"/>
        <v>12</v>
      </c>
      <c r="X4628" s="9">
        <f t="shared" si="1304"/>
        <v>12</v>
      </c>
      <c r="Y4628" s="31" t="str">
        <f t="shared" si="1305"/>
        <v/>
      </c>
      <c r="Z4628" s="134">
        <v>34.03</v>
      </c>
      <c r="AA4628" s="31">
        <f t="shared" si="1306"/>
        <v>34.03</v>
      </c>
      <c r="AB4628" s="31" t="str">
        <f t="shared" si="1307"/>
        <v>-</v>
      </c>
    </row>
    <row r="4629" spans="1:28" x14ac:dyDescent="0.3">
      <c r="A4629" s="133">
        <v>42928.541666666664</v>
      </c>
      <c r="B4629" s="152">
        <f t="shared" si="1308"/>
        <v>7</v>
      </c>
      <c r="C4629" s="152">
        <f t="shared" si="1309"/>
        <v>12</v>
      </c>
      <c r="D4629" s="152">
        <f t="shared" si="1310"/>
        <v>13</v>
      </c>
      <c r="E4629" s="38" t="str">
        <f t="shared" si="1311"/>
        <v/>
      </c>
      <c r="F4629" s="134">
        <v>43.51</v>
      </c>
      <c r="G4629" s="38">
        <f t="shared" si="1312"/>
        <v>43.51</v>
      </c>
      <c r="H4629" s="38" t="str">
        <f t="shared" si="1313"/>
        <v>-</v>
      </c>
      <c r="K4629" s="133">
        <v>43293.541666666664</v>
      </c>
      <c r="L4629" s="9">
        <f t="shared" si="1296"/>
        <v>7</v>
      </c>
      <c r="M4629" s="9">
        <f t="shared" si="1297"/>
        <v>12</v>
      </c>
      <c r="N4629" s="9">
        <f t="shared" si="1298"/>
        <v>13</v>
      </c>
      <c r="O4629" s="31" t="str">
        <f t="shared" si="1299"/>
        <v/>
      </c>
      <c r="P4629" s="134">
        <v>42.71</v>
      </c>
      <c r="Q4629" s="31">
        <f t="shared" si="1300"/>
        <v>42.71</v>
      </c>
      <c r="R4629" s="31" t="str">
        <f t="shared" si="1301"/>
        <v>-</v>
      </c>
      <c r="U4629" s="133">
        <v>43658.541666666664</v>
      </c>
      <c r="V4629" s="9">
        <f t="shared" si="1302"/>
        <v>7</v>
      </c>
      <c r="W4629" s="9">
        <f t="shared" si="1303"/>
        <v>12</v>
      </c>
      <c r="X4629" s="9">
        <f t="shared" si="1304"/>
        <v>13</v>
      </c>
      <c r="Y4629" s="31" t="str">
        <f t="shared" si="1305"/>
        <v/>
      </c>
      <c r="Z4629" s="134">
        <v>36.869999999999997</v>
      </c>
      <c r="AA4629" s="31">
        <f t="shared" si="1306"/>
        <v>36.869999999999997</v>
      </c>
      <c r="AB4629" s="31" t="str">
        <f t="shared" si="1307"/>
        <v>-</v>
      </c>
    </row>
    <row r="4630" spans="1:28" x14ac:dyDescent="0.3">
      <c r="A4630" s="133">
        <v>42928.583333333336</v>
      </c>
      <c r="B4630" s="152">
        <f t="shared" si="1308"/>
        <v>7</v>
      </c>
      <c r="C4630" s="152">
        <f t="shared" si="1309"/>
        <v>12</v>
      </c>
      <c r="D4630" s="152">
        <f t="shared" si="1310"/>
        <v>14</v>
      </c>
      <c r="E4630" s="38" t="str">
        <f t="shared" si="1311"/>
        <v/>
      </c>
      <c r="F4630" s="134">
        <v>47.47</v>
      </c>
      <c r="G4630" s="38">
        <f t="shared" si="1312"/>
        <v>47.47</v>
      </c>
      <c r="H4630" s="38" t="str">
        <f t="shared" si="1313"/>
        <v>-</v>
      </c>
      <c r="K4630" s="133">
        <v>43293.583333333336</v>
      </c>
      <c r="L4630" s="9">
        <f t="shared" si="1296"/>
        <v>7</v>
      </c>
      <c r="M4630" s="9">
        <f t="shared" si="1297"/>
        <v>12</v>
      </c>
      <c r="N4630" s="9">
        <f t="shared" si="1298"/>
        <v>14</v>
      </c>
      <c r="O4630" s="31" t="str">
        <f t="shared" si="1299"/>
        <v/>
      </c>
      <c r="P4630" s="134">
        <v>50.6</v>
      </c>
      <c r="Q4630" s="31">
        <f t="shared" si="1300"/>
        <v>50.6</v>
      </c>
      <c r="R4630" s="31" t="str">
        <f t="shared" si="1301"/>
        <v>-</v>
      </c>
      <c r="U4630" s="133">
        <v>43658.583333333336</v>
      </c>
      <c r="V4630" s="9">
        <f t="shared" si="1302"/>
        <v>7</v>
      </c>
      <c r="W4630" s="9">
        <f t="shared" si="1303"/>
        <v>12</v>
      </c>
      <c r="X4630" s="9">
        <f t="shared" si="1304"/>
        <v>14</v>
      </c>
      <c r="Y4630" s="31" t="str">
        <f t="shared" si="1305"/>
        <v/>
      </c>
      <c r="Z4630" s="134">
        <v>40.08</v>
      </c>
      <c r="AA4630" s="31">
        <f t="shared" si="1306"/>
        <v>40.08</v>
      </c>
      <c r="AB4630" s="31" t="str">
        <f t="shared" si="1307"/>
        <v>-</v>
      </c>
    </row>
    <row r="4631" spans="1:28" x14ac:dyDescent="0.3">
      <c r="A4631" s="133">
        <v>42928.625</v>
      </c>
      <c r="B4631" s="152">
        <f t="shared" si="1308"/>
        <v>7</v>
      </c>
      <c r="C4631" s="152">
        <f t="shared" si="1309"/>
        <v>12</v>
      </c>
      <c r="D4631" s="152">
        <f t="shared" si="1310"/>
        <v>15</v>
      </c>
      <c r="E4631" s="38" t="str">
        <f t="shared" si="1311"/>
        <v/>
      </c>
      <c r="F4631" s="134">
        <v>53.6</v>
      </c>
      <c r="G4631" s="38">
        <f t="shared" si="1312"/>
        <v>53.6</v>
      </c>
      <c r="H4631" s="38" t="str">
        <f t="shared" si="1313"/>
        <v>-</v>
      </c>
      <c r="K4631" s="133">
        <v>43293.625</v>
      </c>
      <c r="L4631" s="9">
        <f t="shared" si="1296"/>
        <v>7</v>
      </c>
      <c r="M4631" s="9">
        <f t="shared" si="1297"/>
        <v>12</v>
      </c>
      <c r="N4631" s="9">
        <f t="shared" si="1298"/>
        <v>15</v>
      </c>
      <c r="O4631" s="31" t="str">
        <f t="shared" si="1299"/>
        <v/>
      </c>
      <c r="P4631" s="134">
        <v>55.65</v>
      </c>
      <c r="Q4631" s="31">
        <f t="shared" si="1300"/>
        <v>55.65</v>
      </c>
      <c r="R4631" s="31" t="str">
        <f t="shared" si="1301"/>
        <v>-</v>
      </c>
      <c r="U4631" s="133">
        <v>43658.625</v>
      </c>
      <c r="V4631" s="9">
        <f t="shared" si="1302"/>
        <v>7</v>
      </c>
      <c r="W4631" s="9">
        <f t="shared" si="1303"/>
        <v>12</v>
      </c>
      <c r="X4631" s="9">
        <f t="shared" si="1304"/>
        <v>15</v>
      </c>
      <c r="Y4631" s="31" t="str">
        <f t="shared" si="1305"/>
        <v/>
      </c>
      <c r="Z4631" s="134">
        <v>44.11</v>
      </c>
      <c r="AA4631" s="31">
        <f t="shared" si="1306"/>
        <v>44.11</v>
      </c>
      <c r="AB4631" s="31" t="str">
        <f t="shared" si="1307"/>
        <v>-</v>
      </c>
    </row>
    <row r="4632" spans="1:28" x14ac:dyDescent="0.3">
      <c r="A4632" s="133">
        <v>42928.666666666664</v>
      </c>
      <c r="B4632" s="152">
        <f t="shared" si="1308"/>
        <v>7</v>
      </c>
      <c r="C4632" s="152">
        <f t="shared" si="1309"/>
        <v>12</v>
      </c>
      <c r="D4632" s="152">
        <f t="shared" si="1310"/>
        <v>16</v>
      </c>
      <c r="E4632" s="38" t="str">
        <f t="shared" si="1311"/>
        <v/>
      </c>
      <c r="F4632" s="134">
        <v>62.54</v>
      </c>
      <c r="G4632" s="38">
        <f t="shared" si="1312"/>
        <v>62.54</v>
      </c>
      <c r="H4632" s="38" t="str">
        <f t="shared" si="1313"/>
        <v>-</v>
      </c>
      <c r="K4632" s="133">
        <v>43293.666666666664</v>
      </c>
      <c r="L4632" s="9">
        <f t="shared" si="1296"/>
        <v>7</v>
      </c>
      <c r="M4632" s="9">
        <f t="shared" si="1297"/>
        <v>12</v>
      </c>
      <c r="N4632" s="9">
        <f t="shared" si="1298"/>
        <v>16</v>
      </c>
      <c r="O4632" s="31" t="str">
        <f t="shared" si="1299"/>
        <v/>
      </c>
      <c r="P4632" s="134">
        <v>60.07</v>
      </c>
      <c r="Q4632" s="31">
        <f t="shared" si="1300"/>
        <v>60.07</v>
      </c>
      <c r="R4632" s="31" t="str">
        <f t="shared" si="1301"/>
        <v>-</v>
      </c>
      <c r="U4632" s="133">
        <v>43658.666666666664</v>
      </c>
      <c r="V4632" s="9">
        <f t="shared" si="1302"/>
        <v>7</v>
      </c>
      <c r="W4632" s="9">
        <f t="shared" si="1303"/>
        <v>12</v>
      </c>
      <c r="X4632" s="9">
        <f t="shared" si="1304"/>
        <v>16</v>
      </c>
      <c r="Y4632" s="31" t="str">
        <f t="shared" si="1305"/>
        <v/>
      </c>
      <c r="Z4632" s="134">
        <v>49.76</v>
      </c>
      <c r="AA4632" s="31">
        <f t="shared" si="1306"/>
        <v>49.76</v>
      </c>
      <c r="AB4632" s="31" t="str">
        <f t="shared" si="1307"/>
        <v>-</v>
      </c>
    </row>
    <row r="4633" spans="1:28" x14ac:dyDescent="0.3">
      <c r="A4633" s="133">
        <v>42928.708333333336</v>
      </c>
      <c r="B4633" s="152">
        <f t="shared" si="1308"/>
        <v>7</v>
      </c>
      <c r="C4633" s="152">
        <f t="shared" si="1309"/>
        <v>12</v>
      </c>
      <c r="D4633" s="152">
        <f t="shared" si="1310"/>
        <v>17</v>
      </c>
      <c r="E4633" s="38" t="str">
        <f t="shared" si="1311"/>
        <v/>
      </c>
      <c r="F4633" s="134">
        <v>59.48</v>
      </c>
      <c r="G4633" s="38" t="str">
        <f t="shared" si="1312"/>
        <v>-</v>
      </c>
      <c r="H4633" s="38">
        <f t="shared" si="1313"/>
        <v>59.48</v>
      </c>
      <c r="K4633" s="133">
        <v>43293.708333333336</v>
      </c>
      <c r="L4633" s="9">
        <f t="shared" si="1296"/>
        <v>7</v>
      </c>
      <c r="M4633" s="9">
        <f t="shared" si="1297"/>
        <v>12</v>
      </c>
      <c r="N4633" s="9">
        <f t="shared" si="1298"/>
        <v>17</v>
      </c>
      <c r="O4633" s="31" t="str">
        <f t="shared" si="1299"/>
        <v/>
      </c>
      <c r="P4633" s="134">
        <v>61</v>
      </c>
      <c r="Q4633" s="31" t="str">
        <f t="shared" si="1300"/>
        <v>-</v>
      </c>
      <c r="R4633" s="31">
        <f t="shared" si="1301"/>
        <v>61</v>
      </c>
      <c r="U4633" s="133">
        <v>43658.708333333336</v>
      </c>
      <c r="V4633" s="9">
        <f t="shared" si="1302"/>
        <v>7</v>
      </c>
      <c r="W4633" s="9">
        <f t="shared" si="1303"/>
        <v>12</v>
      </c>
      <c r="X4633" s="9">
        <f t="shared" si="1304"/>
        <v>17</v>
      </c>
      <c r="Y4633" s="31" t="str">
        <f t="shared" si="1305"/>
        <v/>
      </c>
      <c r="Z4633" s="134">
        <v>49.15</v>
      </c>
      <c r="AA4633" s="31" t="str">
        <f t="shared" si="1306"/>
        <v>-</v>
      </c>
      <c r="AB4633" s="31">
        <f t="shared" si="1307"/>
        <v>49.15</v>
      </c>
    </row>
    <row r="4634" spans="1:28" x14ac:dyDescent="0.3">
      <c r="A4634" s="133">
        <v>42928.75</v>
      </c>
      <c r="B4634" s="152">
        <f t="shared" si="1308"/>
        <v>7</v>
      </c>
      <c r="C4634" s="152">
        <f t="shared" si="1309"/>
        <v>12</v>
      </c>
      <c r="D4634" s="152">
        <f t="shared" si="1310"/>
        <v>18</v>
      </c>
      <c r="E4634" s="38" t="str">
        <f t="shared" si="1311"/>
        <v/>
      </c>
      <c r="F4634" s="134">
        <v>47.7</v>
      </c>
      <c r="G4634" s="38" t="str">
        <f t="shared" si="1312"/>
        <v>-</v>
      </c>
      <c r="H4634" s="38">
        <f t="shared" si="1313"/>
        <v>47.7</v>
      </c>
      <c r="K4634" s="133">
        <v>43293.75</v>
      </c>
      <c r="L4634" s="9">
        <f t="shared" si="1296"/>
        <v>7</v>
      </c>
      <c r="M4634" s="9">
        <f t="shared" si="1297"/>
        <v>12</v>
      </c>
      <c r="N4634" s="9">
        <f t="shared" si="1298"/>
        <v>18</v>
      </c>
      <c r="O4634" s="31" t="str">
        <f t="shared" si="1299"/>
        <v/>
      </c>
      <c r="P4634" s="134">
        <v>52.08</v>
      </c>
      <c r="Q4634" s="31" t="str">
        <f t="shared" si="1300"/>
        <v>-</v>
      </c>
      <c r="R4634" s="31">
        <f t="shared" si="1301"/>
        <v>52.08</v>
      </c>
      <c r="U4634" s="133">
        <v>43658.75</v>
      </c>
      <c r="V4634" s="9">
        <f t="shared" si="1302"/>
        <v>7</v>
      </c>
      <c r="W4634" s="9">
        <f t="shared" si="1303"/>
        <v>12</v>
      </c>
      <c r="X4634" s="9">
        <f t="shared" si="1304"/>
        <v>18</v>
      </c>
      <c r="Y4634" s="31" t="str">
        <f t="shared" si="1305"/>
        <v/>
      </c>
      <c r="Z4634" s="134">
        <v>38.24</v>
      </c>
      <c r="AA4634" s="31" t="str">
        <f t="shared" si="1306"/>
        <v>-</v>
      </c>
      <c r="AB4634" s="31">
        <f t="shared" si="1307"/>
        <v>38.24</v>
      </c>
    </row>
    <row r="4635" spans="1:28" x14ac:dyDescent="0.3">
      <c r="A4635" s="133">
        <v>42928.791666666664</v>
      </c>
      <c r="B4635" s="152">
        <f t="shared" si="1308"/>
        <v>7</v>
      </c>
      <c r="C4635" s="152">
        <f t="shared" si="1309"/>
        <v>12</v>
      </c>
      <c r="D4635" s="152">
        <f t="shared" si="1310"/>
        <v>19</v>
      </c>
      <c r="E4635" s="38" t="str">
        <f t="shared" si="1311"/>
        <v/>
      </c>
      <c r="F4635" s="134">
        <v>41.27</v>
      </c>
      <c r="G4635" s="38" t="str">
        <f t="shared" si="1312"/>
        <v>-</v>
      </c>
      <c r="H4635" s="38">
        <f t="shared" si="1313"/>
        <v>41.27</v>
      </c>
      <c r="K4635" s="133">
        <v>43293.791666666664</v>
      </c>
      <c r="L4635" s="9">
        <f t="shared" si="1296"/>
        <v>7</v>
      </c>
      <c r="M4635" s="9">
        <f t="shared" si="1297"/>
        <v>12</v>
      </c>
      <c r="N4635" s="9">
        <f t="shared" si="1298"/>
        <v>19</v>
      </c>
      <c r="O4635" s="31" t="str">
        <f t="shared" si="1299"/>
        <v/>
      </c>
      <c r="P4635" s="134">
        <v>43.47</v>
      </c>
      <c r="Q4635" s="31" t="str">
        <f t="shared" si="1300"/>
        <v>-</v>
      </c>
      <c r="R4635" s="31">
        <f t="shared" si="1301"/>
        <v>43.47</v>
      </c>
      <c r="U4635" s="133">
        <v>43658.791666666664</v>
      </c>
      <c r="V4635" s="9">
        <f t="shared" si="1302"/>
        <v>7</v>
      </c>
      <c r="W4635" s="9">
        <f t="shared" si="1303"/>
        <v>12</v>
      </c>
      <c r="X4635" s="9">
        <f t="shared" si="1304"/>
        <v>19</v>
      </c>
      <c r="Y4635" s="31" t="str">
        <f t="shared" si="1305"/>
        <v/>
      </c>
      <c r="Z4635" s="134">
        <v>34.049999999999997</v>
      </c>
      <c r="AA4635" s="31" t="str">
        <f t="shared" si="1306"/>
        <v>-</v>
      </c>
      <c r="AB4635" s="31">
        <f t="shared" si="1307"/>
        <v>34.049999999999997</v>
      </c>
    </row>
    <row r="4636" spans="1:28" x14ac:dyDescent="0.3">
      <c r="A4636" s="133">
        <v>42928.833333333336</v>
      </c>
      <c r="B4636" s="152">
        <f t="shared" si="1308"/>
        <v>7</v>
      </c>
      <c r="C4636" s="152">
        <f t="shared" si="1309"/>
        <v>12</v>
      </c>
      <c r="D4636" s="152">
        <f t="shared" si="1310"/>
        <v>20</v>
      </c>
      <c r="E4636" s="38" t="str">
        <f t="shared" si="1311"/>
        <v/>
      </c>
      <c r="F4636" s="134">
        <v>39.1</v>
      </c>
      <c r="G4636" s="38" t="str">
        <f t="shared" si="1312"/>
        <v>-</v>
      </c>
      <c r="H4636" s="38">
        <f t="shared" si="1313"/>
        <v>39.1</v>
      </c>
      <c r="K4636" s="133">
        <v>43293.833333333336</v>
      </c>
      <c r="L4636" s="9">
        <f t="shared" si="1296"/>
        <v>7</v>
      </c>
      <c r="M4636" s="9">
        <f t="shared" si="1297"/>
        <v>12</v>
      </c>
      <c r="N4636" s="9">
        <f t="shared" si="1298"/>
        <v>20</v>
      </c>
      <c r="O4636" s="31" t="str">
        <f t="shared" si="1299"/>
        <v/>
      </c>
      <c r="P4636" s="134">
        <v>36.67</v>
      </c>
      <c r="Q4636" s="31" t="str">
        <f t="shared" si="1300"/>
        <v>-</v>
      </c>
      <c r="R4636" s="31">
        <f t="shared" si="1301"/>
        <v>36.67</v>
      </c>
      <c r="U4636" s="133">
        <v>43658.833333333336</v>
      </c>
      <c r="V4636" s="9">
        <f t="shared" si="1302"/>
        <v>7</v>
      </c>
      <c r="W4636" s="9">
        <f t="shared" si="1303"/>
        <v>12</v>
      </c>
      <c r="X4636" s="9">
        <f t="shared" si="1304"/>
        <v>20</v>
      </c>
      <c r="Y4636" s="31" t="str">
        <f t="shared" si="1305"/>
        <v/>
      </c>
      <c r="Z4636" s="134">
        <v>32.65</v>
      </c>
      <c r="AA4636" s="31" t="str">
        <f t="shared" si="1306"/>
        <v>-</v>
      </c>
      <c r="AB4636" s="31">
        <f t="shared" si="1307"/>
        <v>32.65</v>
      </c>
    </row>
    <row r="4637" spans="1:28" x14ac:dyDescent="0.3">
      <c r="A4637" s="133">
        <v>42928.875</v>
      </c>
      <c r="B4637" s="152">
        <f t="shared" si="1308"/>
        <v>7</v>
      </c>
      <c r="C4637" s="152">
        <f t="shared" si="1309"/>
        <v>12</v>
      </c>
      <c r="D4637" s="152">
        <f t="shared" si="1310"/>
        <v>21</v>
      </c>
      <c r="E4637" s="38" t="str">
        <f t="shared" si="1311"/>
        <v/>
      </c>
      <c r="F4637" s="134">
        <v>37.020000000000003</v>
      </c>
      <c r="G4637" s="38" t="str">
        <f t="shared" si="1312"/>
        <v>-</v>
      </c>
      <c r="H4637" s="38">
        <f t="shared" si="1313"/>
        <v>37.020000000000003</v>
      </c>
      <c r="K4637" s="133">
        <v>43293.875</v>
      </c>
      <c r="L4637" s="9">
        <f t="shared" si="1296"/>
        <v>7</v>
      </c>
      <c r="M4637" s="9">
        <f t="shared" si="1297"/>
        <v>12</v>
      </c>
      <c r="N4637" s="9">
        <f t="shared" si="1298"/>
        <v>21</v>
      </c>
      <c r="O4637" s="31" t="str">
        <f t="shared" si="1299"/>
        <v/>
      </c>
      <c r="P4637" s="134">
        <v>33.799999999999997</v>
      </c>
      <c r="Q4637" s="31" t="str">
        <f t="shared" si="1300"/>
        <v>-</v>
      </c>
      <c r="R4637" s="31">
        <f t="shared" si="1301"/>
        <v>33.799999999999997</v>
      </c>
      <c r="U4637" s="133">
        <v>43658.875</v>
      </c>
      <c r="V4637" s="9">
        <f t="shared" si="1302"/>
        <v>7</v>
      </c>
      <c r="W4637" s="9">
        <f t="shared" si="1303"/>
        <v>12</v>
      </c>
      <c r="X4637" s="9">
        <f t="shared" si="1304"/>
        <v>21</v>
      </c>
      <c r="Y4637" s="31" t="str">
        <f t="shared" si="1305"/>
        <v/>
      </c>
      <c r="Z4637" s="134">
        <v>28.34</v>
      </c>
      <c r="AA4637" s="31" t="str">
        <f t="shared" si="1306"/>
        <v>-</v>
      </c>
      <c r="AB4637" s="31">
        <f t="shared" si="1307"/>
        <v>28.34</v>
      </c>
    </row>
    <row r="4638" spans="1:28" x14ac:dyDescent="0.3">
      <c r="A4638" s="133">
        <v>42928.916666666664</v>
      </c>
      <c r="B4638" s="152">
        <f t="shared" si="1308"/>
        <v>7</v>
      </c>
      <c r="C4638" s="152">
        <f t="shared" si="1309"/>
        <v>12</v>
      </c>
      <c r="D4638" s="152">
        <f t="shared" si="1310"/>
        <v>22</v>
      </c>
      <c r="E4638" s="38" t="str">
        <f t="shared" si="1311"/>
        <v/>
      </c>
      <c r="F4638" s="134">
        <v>30</v>
      </c>
      <c r="G4638" s="38" t="str">
        <f t="shared" si="1312"/>
        <v>-</v>
      </c>
      <c r="H4638" s="38">
        <f t="shared" si="1313"/>
        <v>30</v>
      </c>
      <c r="K4638" s="133">
        <v>43293.916666666664</v>
      </c>
      <c r="L4638" s="9">
        <f t="shared" si="1296"/>
        <v>7</v>
      </c>
      <c r="M4638" s="9">
        <f t="shared" si="1297"/>
        <v>12</v>
      </c>
      <c r="N4638" s="9">
        <f t="shared" si="1298"/>
        <v>22</v>
      </c>
      <c r="O4638" s="31" t="str">
        <f t="shared" si="1299"/>
        <v/>
      </c>
      <c r="P4638" s="134">
        <v>27.37</v>
      </c>
      <c r="Q4638" s="31" t="str">
        <f t="shared" si="1300"/>
        <v>-</v>
      </c>
      <c r="R4638" s="31">
        <f t="shared" si="1301"/>
        <v>27.37</v>
      </c>
      <c r="U4638" s="133">
        <v>43658.916666666664</v>
      </c>
      <c r="V4638" s="9">
        <f t="shared" si="1302"/>
        <v>7</v>
      </c>
      <c r="W4638" s="9">
        <f t="shared" si="1303"/>
        <v>12</v>
      </c>
      <c r="X4638" s="9">
        <f t="shared" si="1304"/>
        <v>22</v>
      </c>
      <c r="Y4638" s="31" t="str">
        <f t="shared" si="1305"/>
        <v/>
      </c>
      <c r="Z4638" s="134">
        <v>24.99</v>
      </c>
      <c r="AA4638" s="31" t="str">
        <f t="shared" si="1306"/>
        <v>-</v>
      </c>
      <c r="AB4638" s="31">
        <f t="shared" si="1307"/>
        <v>24.99</v>
      </c>
    </row>
    <row r="4639" spans="1:28" x14ac:dyDescent="0.3">
      <c r="A4639" s="133">
        <v>42928.958333333336</v>
      </c>
      <c r="B4639" s="152">
        <f t="shared" si="1308"/>
        <v>7</v>
      </c>
      <c r="C4639" s="152">
        <f t="shared" si="1309"/>
        <v>12</v>
      </c>
      <c r="D4639" s="152">
        <f t="shared" si="1310"/>
        <v>23</v>
      </c>
      <c r="E4639" s="38" t="str">
        <f t="shared" si="1311"/>
        <v/>
      </c>
      <c r="F4639" s="134">
        <v>25.63</v>
      </c>
      <c r="G4639" s="38" t="str">
        <f t="shared" si="1312"/>
        <v>-</v>
      </c>
      <c r="H4639" s="38">
        <f t="shared" si="1313"/>
        <v>25.63</v>
      </c>
      <c r="K4639" s="133">
        <v>43293.958333333336</v>
      </c>
      <c r="L4639" s="9">
        <f t="shared" si="1296"/>
        <v>7</v>
      </c>
      <c r="M4639" s="9">
        <f t="shared" si="1297"/>
        <v>12</v>
      </c>
      <c r="N4639" s="9">
        <f t="shared" si="1298"/>
        <v>23</v>
      </c>
      <c r="O4639" s="31" t="str">
        <f t="shared" si="1299"/>
        <v/>
      </c>
      <c r="P4639" s="134">
        <v>24.6</v>
      </c>
      <c r="Q4639" s="31" t="str">
        <f t="shared" si="1300"/>
        <v>-</v>
      </c>
      <c r="R4639" s="31">
        <f t="shared" si="1301"/>
        <v>24.6</v>
      </c>
      <c r="U4639" s="133">
        <v>43658.958333333336</v>
      </c>
      <c r="V4639" s="9">
        <f t="shared" si="1302"/>
        <v>7</v>
      </c>
      <c r="W4639" s="9">
        <f t="shared" si="1303"/>
        <v>12</v>
      </c>
      <c r="X4639" s="9">
        <f t="shared" si="1304"/>
        <v>23</v>
      </c>
      <c r="Y4639" s="31" t="str">
        <f t="shared" si="1305"/>
        <v/>
      </c>
      <c r="Z4639" s="134">
        <v>22.33</v>
      </c>
      <c r="AA4639" s="31" t="str">
        <f t="shared" si="1306"/>
        <v>-</v>
      </c>
      <c r="AB4639" s="31">
        <f t="shared" si="1307"/>
        <v>22.33</v>
      </c>
    </row>
    <row r="4640" spans="1:28" x14ac:dyDescent="0.3">
      <c r="A4640" s="133">
        <v>42929</v>
      </c>
      <c r="B4640" s="152">
        <f t="shared" si="1308"/>
        <v>7</v>
      </c>
      <c r="C4640" s="152">
        <f t="shared" si="1309"/>
        <v>13</v>
      </c>
      <c r="D4640" s="152">
        <f t="shared" si="1310"/>
        <v>0</v>
      </c>
      <c r="E4640" s="38" t="str">
        <f t="shared" si="1311"/>
        <v/>
      </c>
      <c r="F4640" s="134">
        <v>24.45</v>
      </c>
      <c r="G4640" s="38" t="str">
        <f t="shared" si="1312"/>
        <v>-</v>
      </c>
      <c r="H4640" s="38">
        <f t="shared" si="1313"/>
        <v>24.45</v>
      </c>
      <c r="K4640" s="133">
        <v>43294</v>
      </c>
      <c r="L4640" s="9">
        <f t="shared" si="1296"/>
        <v>7</v>
      </c>
      <c r="M4640" s="9">
        <f t="shared" si="1297"/>
        <v>13</v>
      </c>
      <c r="N4640" s="9">
        <f t="shared" si="1298"/>
        <v>0</v>
      </c>
      <c r="O4640" s="31" t="str">
        <f t="shared" si="1299"/>
        <v/>
      </c>
      <c r="P4640" s="134">
        <v>22.94</v>
      </c>
      <c r="Q4640" s="31" t="str">
        <f t="shared" si="1300"/>
        <v>-</v>
      </c>
      <c r="R4640" s="31">
        <f t="shared" si="1301"/>
        <v>22.94</v>
      </c>
      <c r="U4640" s="133">
        <v>43659</v>
      </c>
      <c r="V4640" s="9">
        <f t="shared" si="1302"/>
        <v>7</v>
      </c>
      <c r="W4640" s="9">
        <f t="shared" si="1303"/>
        <v>13</v>
      </c>
      <c r="X4640" s="9">
        <f t="shared" si="1304"/>
        <v>0</v>
      </c>
      <c r="Y4640" s="31" t="str">
        <f t="shared" si="1305"/>
        <v>W</v>
      </c>
      <c r="Z4640" s="134">
        <v>20.92</v>
      </c>
      <c r="AA4640" s="31" t="str">
        <f t="shared" si="1306"/>
        <v>-</v>
      </c>
      <c r="AB4640" s="31">
        <f t="shared" si="1307"/>
        <v>20.92</v>
      </c>
    </row>
    <row r="4641" spans="1:28" x14ac:dyDescent="0.3">
      <c r="A4641" s="133">
        <v>42929.041666666664</v>
      </c>
      <c r="B4641" s="152">
        <f t="shared" si="1308"/>
        <v>7</v>
      </c>
      <c r="C4641" s="152">
        <f t="shared" si="1309"/>
        <v>13</v>
      </c>
      <c r="D4641" s="152">
        <f t="shared" si="1310"/>
        <v>1</v>
      </c>
      <c r="E4641" s="38" t="str">
        <f t="shared" si="1311"/>
        <v/>
      </c>
      <c r="F4641" s="134">
        <v>22.64</v>
      </c>
      <c r="G4641" s="38" t="str">
        <f t="shared" si="1312"/>
        <v>-</v>
      </c>
      <c r="H4641" s="38">
        <f t="shared" si="1313"/>
        <v>22.64</v>
      </c>
      <c r="K4641" s="133">
        <v>43294.041666666664</v>
      </c>
      <c r="L4641" s="9">
        <f t="shared" si="1296"/>
        <v>7</v>
      </c>
      <c r="M4641" s="9">
        <f t="shared" si="1297"/>
        <v>13</v>
      </c>
      <c r="N4641" s="9">
        <f t="shared" si="1298"/>
        <v>1</v>
      </c>
      <c r="O4641" s="31" t="str">
        <f t="shared" si="1299"/>
        <v/>
      </c>
      <c r="P4641" s="134">
        <v>20.38</v>
      </c>
      <c r="Q4641" s="31" t="str">
        <f t="shared" si="1300"/>
        <v>-</v>
      </c>
      <c r="R4641" s="31">
        <f t="shared" si="1301"/>
        <v>20.38</v>
      </c>
      <c r="U4641" s="133">
        <v>43659.041666666664</v>
      </c>
      <c r="V4641" s="9">
        <f t="shared" si="1302"/>
        <v>7</v>
      </c>
      <c r="W4641" s="9">
        <f t="shared" si="1303"/>
        <v>13</v>
      </c>
      <c r="X4641" s="9">
        <f t="shared" si="1304"/>
        <v>1</v>
      </c>
      <c r="Y4641" s="31" t="str">
        <f t="shared" si="1305"/>
        <v>W</v>
      </c>
      <c r="Z4641" s="134">
        <v>19.21</v>
      </c>
      <c r="AA4641" s="31" t="str">
        <f t="shared" si="1306"/>
        <v>-</v>
      </c>
      <c r="AB4641" s="31">
        <f t="shared" si="1307"/>
        <v>19.21</v>
      </c>
    </row>
    <row r="4642" spans="1:28" x14ac:dyDescent="0.3">
      <c r="A4642" s="133">
        <v>42929.083333333336</v>
      </c>
      <c r="B4642" s="152">
        <f t="shared" si="1308"/>
        <v>7</v>
      </c>
      <c r="C4642" s="152">
        <f t="shared" si="1309"/>
        <v>13</v>
      </c>
      <c r="D4642" s="152">
        <f t="shared" si="1310"/>
        <v>2</v>
      </c>
      <c r="E4642" s="38" t="str">
        <f t="shared" si="1311"/>
        <v/>
      </c>
      <c r="F4642" s="134">
        <v>21.39</v>
      </c>
      <c r="G4642" s="38" t="str">
        <f t="shared" si="1312"/>
        <v>-</v>
      </c>
      <c r="H4642" s="38">
        <f t="shared" si="1313"/>
        <v>21.39</v>
      </c>
      <c r="K4642" s="133">
        <v>43294.083333333336</v>
      </c>
      <c r="L4642" s="9">
        <f t="shared" si="1296"/>
        <v>7</v>
      </c>
      <c r="M4642" s="9">
        <f t="shared" si="1297"/>
        <v>13</v>
      </c>
      <c r="N4642" s="9">
        <f t="shared" si="1298"/>
        <v>2</v>
      </c>
      <c r="O4642" s="31" t="str">
        <f t="shared" si="1299"/>
        <v/>
      </c>
      <c r="P4642" s="134">
        <v>19.28</v>
      </c>
      <c r="Q4642" s="31" t="str">
        <f t="shared" si="1300"/>
        <v>-</v>
      </c>
      <c r="R4642" s="31">
        <f t="shared" si="1301"/>
        <v>19.28</v>
      </c>
      <c r="U4642" s="133">
        <v>43659.083333333336</v>
      </c>
      <c r="V4642" s="9">
        <f t="shared" si="1302"/>
        <v>7</v>
      </c>
      <c r="W4642" s="9">
        <f t="shared" si="1303"/>
        <v>13</v>
      </c>
      <c r="X4642" s="9">
        <f t="shared" si="1304"/>
        <v>2</v>
      </c>
      <c r="Y4642" s="31" t="str">
        <f t="shared" si="1305"/>
        <v>W</v>
      </c>
      <c r="Z4642" s="134">
        <v>18.04</v>
      </c>
      <c r="AA4642" s="31" t="str">
        <f t="shared" si="1306"/>
        <v>-</v>
      </c>
      <c r="AB4642" s="31">
        <f t="shared" si="1307"/>
        <v>18.04</v>
      </c>
    </row>
    <row r="4643" spans="1:28" x14ac:dyDescent="0.3">
      <c r="A4643" s="133">
        <v>42929.125</v>
      </c>
      <c r="B4643" s="152">
        <f t="shared" si="1308"/>
        <v>7</v>
      </c>
      <c r="C4643" s="152">
        <f t="shared" si="1309"/>
        <v>13</v>
      </c>
      <c r="D4643" s="152">
        <f t="shared" si="1310"/>
        <v>3</v>
      </c>
      <c r="E4643" s="38" t="str">
        <f t="shared" si="1311"/>
        <v/>
      </c>
      <c r="F4643" s="134">
        <v>20.3</v>
      </c>
      <c r="G4643" s="38" t="str">
        <f t="shared" si="1312"/>
        <v>-</v>
      </c>
      <c r="H4643" s="38">
        <f t="shared" si="1313"/>
        <v>20.3</v>
      </c>
      <c r="K4643" s="133">
        <v>43294.125</v>
      </c>
      <c r="L4643" s="9">
        <f t="shared" si="1296"/>
        <v>7</v>
      </c>
      <c r="M4643" s="9">
        <f t="shared" si="1297"/>
        <v>13</v>
      </c>
      <c r="N4643" s="9">
        <f t="shared" si="1298"/>
        <v>3</v>
      </c>
      <c r="O4643" s="31" t="str">
        <f t="shared" si="1299"/>
        <v/>
      </c>
      <c r="P4643" s="134">
        <v>18.690000000000001</v>
      </c>
      <c r="Q4643" s="31" t="str">
        <f t="shared" si="1300"/>
        <v>-</v>
      </c>
      <c r="R4643" s="31">
        <f t="shared" si="1301"/>
        <v>18.690000000000001</v>
      </c>
      <c r="U4643" s="133">
        <v>43659.125</v>
      </c>
      <c r="V4643" s="9">
        <f t="shared" si="1302"/>
        <v>7</v>
      </c>
      <c r="W4643" s="9">
        <f t="shared" si="1303"/>
        <v>13</v>
      </c>
      <c r="X4643" s="9">
        <f t="shared" si="1304"/>
        <v>3</v>
      </c>
      <c r="Y4643" s="31" t="str">
        <f t="shared" si="1305"/>
        <v>W</v>
      </c>
      <c r="Z4643" s="134">
        <v>16.79</v>
      </c>
      <c r="AA4643" s="31" t="str">
        <f t="shared" si="1306"/>
        <v>-</v>
      </c>
      <c r="AB4643" s="31">
        <f t="shared" si="1307"/>
        <v>16.79</v>
      </c>
    </row>
    <row r="4644" spans="1:28" x14ac:dyDescent="0.3">
      <c r="A4644" s="133">
        <v>42929.166666666664</v>
      </c>
      <c r="B4644" s="152">
        <f t="shared" si="1308"/>
        <v>7</v>
      </c>
      <c r="C4644" s="152">
        <f t="shared" si="1309"/>
        <v>13</v>
      </c>
      <c r="D4644" s="152">
        <f t="shared" si="1310"/>
        <v>4</v>
      </c>
      <c r="E4644" s="38" t="str">
        <f t="shared" si="1311"/>
        <v/>
      </c>
      <c r="F4644" s="134">
        <v>20.14</v>
      </c>
      <c r="G4644" s="38" t="str">
        <f t="shared" si="1312"/>
        <v>-</v>
      </c>
      <c r="H4644" s="38">
        <f t="shared" si="1313"/>
        <v>20.14</v>
      </c>
      <c r="K4644" s="133">
        <v>43294.166666666664</v>
      </c>
      <c r="L4644" s="9">
        <f t="shared" si="1296"/>
        <v>7</v>
      </c>
      <c r="M4644" s="9">
        <f t="shared" si="1297"/>
        <v>13</v>
      </c>
      <c r="N4644" s="9">
        <f t="shared" si="1298"/>
        <v>4</v>
      </c>
      <c r="O4644" s="31" t="str">
        <f t="shared" si="1299"/>
        <v/>
      </c>
      <c r="P4644" s="134">
        <v>18.5</v>
      </c>
      <c r="Q4644" s="31" t="str">
        <f t="shared" si="1300"/>
        <v>-</v>
      </c>
      <c r="R4644" s="31">
        <f t="shared" si="1301"/>
        <v>18.5</v>
      </c>
      <c r="U4644" s="133">
        <v>43659.166666666664</v>
      </c>
      <c r="V4644" s="9">
        <f t="shared" si="1302"/>
        <v>7</v>
      </c>
      <c r="W4644" s="9">
        <f t="shared" si="1303"/>
        <v>13</v>
      </c>
      <c r="X4644" s="9">
        <f t="shared" si="1304"/>
        <v>4</v>
      </c>
      <c r="Y4644" s="31" t="str">
        <f t="shared" si="1305"/>
        <v>W</v>
      </c>
      <c r="Z4644" s="134">
        <v>15.77</v>
      </c>
      <c r="AA4644" s="31" t="str">
        <f t="shared" si="1306"/>
        <v>-</v>
      </c>
      <c r="AB4644" s="31">
        <f t="shared" si="1307"/>
        <v>15.77</v>
      </c>
    </row>
    <row r="4645" spans="1:28" x14ac:dyDescent="0.3">
      <c r="A4645" s="133">
        <v>42929.208333333336</v>
      </c>
      <c r="B4645" s="152">
        <f t="shared" si="1308"/>
        <v>7</v>
      </c>
      <c r="C4645" s="152">
        <f t="shared" si="1309"/>
        <v>13</v>
      </c>
      <c r="D4645" s="152">
        <f t="shared" si="1310"/>
        <v>5</v>
      </c>
      <c r="E4645" s="38" t="str">
        <f t="shared" si="1311"/>
        <v/>
      </c>
      <c r="F4645" s="134">
        <v>21.24</v>
      </c>
      <c r="G4645" s="38" t="str">
        <f t="shared" si="1312"/>
        <v>-</v>
      </c>
      <c r="H4645" s="38">
        <f t="shared" si="1313"/>
        <v>21.24</v>
      </c>
      <c r="K4645" s="133">
        <v>43294.208333333336</v>
      </c>
      <c r="L4645" s="9">
        <f t="shared" si="1296"/>
        <v>7</v>
      </c>
      <c r="M4645" s="9">
        <f t="shared" si="1297"/>
        <v>13</v>
      </c>
      <c r="N4645" s="9">
        <f t="shared" si="1298"/>
        <v>5</v>
      </c>
      <c r="O4645" s="31" t="str">
        <f t="shared" si="1299"/>
        <v/>
      </c>
      <c r="P4645" s="134">
        <v>19.350000000000001</v>
      </c>
      <c r="Q4645" s="31" t="str">
        <f t="shared" si="1300"/>
        <v>-</v>
      </c>
      <c r="R4645" s="31">
        <f t="shared" si="1301"/>
        <v>19.350000000000001</v>
      </c>
      <c r="U4645" s="133">
        <v>43659.208333333336</v>
      </c>
      <c r="V4645" s="9">
        <f t="shared" si="1302"/>
        <v>7</v>
      </c>
      <c r="W4645" s="9">
        <f t="shared" si="1303"/>
        <v>13</v>
      </c>
      <c r="X4645" s="9">
        <f t="shared" si="1304"/>
        <v>5</v>
      </c>
      <c r="Y4645" s="31" t="str">
        <f t="shared" si="1305"/>
        <v>W</v>
      </c>
      <c r="Z4645" s="134">
        <v>15.66</v>
      </c>
      <c r="AA4645" s="31" t="str">
        <f t="shared" si="1306"/>
        <v>-</v>
      </c>
      <c r="AB4645" s="31">
        <f t="shared" si="1307"/>
        <v>15.66</v>
      </c>
    </row>
    <row r="4646" spans="1:28" x14ac:dyDescent="0.3">
      <c r="A4646" s="133">
        <v>42929.25</v>
      </c>
      <c r="B4646" s="152">
        <f t="shared" si="1308"/>
        <v>7</v>
      </c>
      <c r="C4646" s="152">
        <f t="shared" si="1309"/>
        <v>13</v>
      </c>
      <c r="D4646" s="152">
        <f t="shared" si="1310"/>
        <v>6</v>
      </c>
      <c r="E4646" s="38" t="str">
        <f t="shared" si="1311"/>
        <v/>
      </c>
      <c r="F4646" s="134">
        <v>22.35</v>
      </c>
      <c r="G4646" s="38" t="str">
        <f t="shared" si="1312"/>
        <v>-</v>
      </c>
      <c r="H4646" s="38">
        <f t="shared" si="1313"/>
        <v>22.35</v>
      </c>
      <c r="K4646" s="133">
        <v>43294.25</v>
      </c>
      <c r="L4646" s="9">
        <f t="shared" si="1296"/>
        <v>7</v>
      </c>
      <c r="M4646" s="9">
        <f t="shared" si="1297"/>
        <v>13</v>
      </c>
      <c r="N4646" s="9">
        <f t="shared" si="1298"/>
        <v>6</v>
      </c>
      <c r="O4646" s="31" t="str">
        <f t="shared" si="1299"/>
        <v/>
      </c>
      <c r="P4646" s="134">
        <v>21.82</v>
      </c>
      <c r="Q4646" s="31" t="str">
        <f t="shared" si="1300"/>
        <v>-</v>
      </c>
      <c r="R4646" s="31">
        <f t="shared" si="1301"/>
        <v>21.82</v>
      </c>
      <c r="U4646" s="133">
        <v>43659.25</v>
      </c>
      <c r="V4646" s="9">
        <f t="shared" si="1302"/>
        <v>7</v>
      </c>
      <c r="W4646" s="9">
        <f t="shared" si="1303"/>
        <v>13</v>
      </c>
      <c r="X4646" s="9">
        <f t="shared" si="1304"/>
        <v>6</v>
      </c>
      <c r="Y4646" s="31" t="str">
        <f t="shared" si="1305"/>
        <v>W</v>
      </c>
      <c r="Z4646" s="134">
        <v>15.49</v>
      </c>
      <c r="AA4646" s="31" t="str">
        <f t="shared" si="1306"/>
        <v>-</v>
      </c>
      <c r="AB4646" s="31">
        <f t="shared" si="1307"/>
        <v>15.49</v>
      </c>
    </row>
    <row r="4647" spans="1:28" x14ac:dyDescent="0.3">
      <c r="A4647" s="133">
        <v>42929.291666666664</v>
      </c>
      <c r="B4647" s="152">
        <f t="shared" si="1308"/>
        <v>7</v>
      </c>
      <c r="C4647" s="152">
        <f t="shared" si="1309"/>
        <v>13</v>
      </c>
      <c r="D4647" s="152">
        <f t="shared" si="1310"/>
        <v>7</v>
      </c>
      <c r="E4647" s="38" t="str">
        <f t="shared" si="1311"/>
        <v/>
      </c>
      <c r="F4647" s="134">
        <v>24.3</v>
      </c>
      <c r="G4647" s="38" t="str">
        <f t="shared" si="1312"/>
        <v>-</v>
      </c>
      <c r="H4647" s="38">
        <f t="shared" si="1313"/>
        <v>24.3</v>
      </c>
      <c r="K4647" s="133">
        <v>43294.291666666664</v>
      </c>
      <c r="L4647" s="9">
        <f t="shared" si="1296"/>
        <v>7</v>
      </c>
      <c r="M4647" s="9">
        <f t="shared" si="1297"/>
        <v>13</v>
      </c>
      <c r="N4647" s="9">
        <f t="shared" si="1298"/>
        <v>7</v>
      </c>
      <c r="O4647" s="31" t="str">
        <f t="shared" si="1299"/>
        <v/>
      </c>
      <c r="P4647" s="134">
        <v>24.01</v>
      </c>
      <c r="Q4647" s="31" t="str">
        <f t="shared" si="1300"/>
        <v>-</v>
      </c>
      <c r="R4647" s="31">
        <f t="shared" si="1301"/>
        <v>24.01</v>
      </c>
      <c r="U4647" s="133">
        <v>43659.291666666664</v>
      </c>
      <c r="V4647" s="9">
        <f t="shared" si="1302"/>
        <v>7</v>
      </c>
      <c r="W4647" s="9">
        <f t="shared" si="1303"/>
        <v>13</v>
      </c>
      <c r="X4647" s="9">
        <f t="shared" si="1304"/>
        <v>7</v>
      </c>
      <c r="Y4647" s="31" t="str">
        <f t="shared" si="1305"/>
        <v>W</v>
      </c>
      <c r="Z4647" s="134">
        <v>17.850000000000001</v>
      </c>
      <c r="AA4647" s="31" t="str">
        <f t="shared" si="1306"/>
        <v>-</v>
      </c>
      <c r="AB4647" s="31">
        <f t="shared" si="1307"/>
        <v>17.850000000000001</v>
      </c>
    </row>
    <row r="4648" spans="1:28" x14ac:dyDescent="0.3">
      <c r="A4648" s="133">
        <v>42929.333333333336</v>
      </c>
      <c r="B4648" s="152">
        <f t="shared" si="1308"/>
        <v>7</v>
      </c>
      <c r="C4648" s="152">
        <f t="shared" si="1309"/>
        <v>13</v>
      </c>
      <c r="D4648" s="152">
        <f t="shared" si="1310"/>
        <v>8</v>
      </c>
      <c r="E4648" s="38" t="str">
        <f t="shared" si="1311"/>
        <v/>
      </c>
      <c r="F4648" s="134">
        <v>25.93</v>
      </c>
      <c r="G4648" s="38">
        <f t="shared" si="1312"/>
        <v>25.93</v>
      </c>
      <c r="H4648" s="38" t="str">
        <f t="shared" si="1313"/>
        <v>-</v>
      </c>
      <c r="K4648" s="133">
        <v>43294.333333333336</v>
      </c>
      <c r="L4648" s="9">
        <f t="shared" si="1296"/>
        <v>7</v>
      </c>
      <c r="M4648" s="9">
        <f t="shared" si="1297"/>
        <v>13</v>
      </c>
      <c r="N4648" s="9">
        <f t="shared" si="1298"/>
        <v>8</v>
      </c>
      <c r="O4648" s="31" t="str">
        <f t="shared" si="1299"/>
        <v/>
      </c>
      <c r="P4648" s="134">
        <v>26.34</v>
      </c>
      <c r="Q4648" s="31">
        <f t="shared" si="1300"/>
        <v>26.34</v>
      </c>
      <c r="R4648" s="31" t="str">
        <f t="shared" si="1301"/>
        <v>-</v>
      </c>
      <c r="U4648" s="133">
        <v>43659.333333333336</v>
      </c>
      <c r="V4648" s="9">
        <f t="shared" si="1302"/>
        <v>7</v>
      </c>
      <c r="W4648" s="9">
        <f t="shared" si="1303"/>
        <v>13</v>
      </c>
      <c r="X4648" s="9">
        <f t="shared" si="1304"/>
        <v>8</v>
      </c>
      <c r="Y4648" s="31" t="str">
        <f t="shared" si="1305"/>
        <v>W</v>
      </c>
      <c r="Z4648" s="134">
        <v>20.239999999999998</v>
      </c>
      <c r="AA4648" s="31" t="str">
        <f t="shared" si="1306"/>
        <v>-</v>
      </c>
      <c r="AB4648" s="31">
        <f t="shared" si="1307"/>
        <v>20.239999999999998</v>
      </c>
    </row>
    <row r="4649" spans="1:28" x14ac:dyDescent="0.3">
      <c r="A4649" s="133">
        <v>42929.375</v>
      </c>
      <c r="B4649" s="152">
        <f t="shared" si="1308"/>
        <v>7</v>
      </c>
      <c r="C4649" s="152">
        <f t="shared" si="1309"/>
        <v>13</v>
      </c>
      <c r="D4649" s="152">
        <f t="shared" si="1310"/>
        <v>9</v>
      </c>
      <c r="E4649" s="38" t="str">
        <f t="shared" si="1311"/>
        <v/>
      </c>
      <c r="F4649" s="134">
        <v>29.1</v>
      </c>
      <c r="G4649" s="38">
        <f t="shared" si="1312"/>
        <v>29.1</v>
      </c>
      <c r="H4649" s="38" t="str">
        <f t="shared" si="1313"/>
        <v>-</v>
      </c>
      <c r="K4649" s="133">
        <v>43294.375</v>
      </c>
      <c r="L4649" s="9">
        <f t="shared" si="1296"/>
        <v>7</v>
      </c>
      <c r="M4649" s="9">
        <f t="shared" si="1297"/>
        <v>13</v>
      </c>
      <c r="N4649" s="9">
        <f t="shared" si="1298"/>
        <v>9</v>
      </c>
      <c r="O4649" s="31" t="str">
        <f t="shared" si="1299"/>
        <v/>
      </c>
      <c r="P4649" s="134">
        <v>28.73</v>
      </c>
      <c r="Q4649" s="31">
        <f t="shared" si="1300"/>
        <v>28.73</v>
      </c>
      <c r="R4649" s="31" t="str">
        <f t="shared" si="1301"/>
        <v>-</v>
      </c>
      <c r="U4649" s="133">
        <v>43659.375</v>
      </c>
      <c r="V4649" s="9">
        <f t="shared" si="1302"/>
        <v>7</v>
      </c>
      <c r="W4649" s="9">
        <f t="shared" si="1303"/>
        <v>13</v>
      </c>
      <c r="X4649" s="9">
        <f t="shared" si="1304"/>
        <v>9</v>
      </c>
      <c r="Y4649" s="31" t="str">
        <f t="shared" si="1305"/>
        <v>W</v>
      </c>
      <c r="Z4649" s="134">
        <v>23.3</v>
      </c>
      <c r="AA4649" s="31" t="str">
        <f t="shared" si="1306"/>
        <v>-</v>
      </c>
      <c r="AB4649" s="31">
        <f t="shared" si="1307"/>
        <v>23.3</v>
      </c>
    </row>
    <row r="4650" spans="1:28" x14ac:dyDescent="0.3">
      <c r="A4650" s="133">
        <v>42929.416666666664</v>
      </c>
      <c r="B4650" s="152">
        <f t="shared" si="1308"/>
        <v>7</v>
      </c>
      <c r="C4650" s="152">
        <f t="shared" si="1309"/>
        <v>13</v>
      </c>
      <c r="D4650" s="152">
        <f t="shared" si="1310"/>
        <v>10</v>
      </c>
      <c r="E4650" s="38" t="str">
        <f t="shared" si="1311"/>
        <v/>
      </c>
      <c r="F4650" s="134">
        <v>35.869999999999997</v>
      </c>
      <c r="G4650" s="38">
        <f t="shared" si="1312"/>
        <v>35.869999999999997</v>
      </c>
      <c r="H4650" s="38" t="str">
        <f t="shared" si="1313"/>
        <v>-</v>
      </c>
      <c r="K4650" s="133">
        <v>43294.416666666664</v>
      </c>
      <c r="L4650" s="9">
        <f t="shared" si="1296"/>
        <v>7</v>
      </c>
      <c r="M4650" s="9">
        <f t="shared" si="1297"/>
        <v>13</v>
      </c>
      <c r="N4650" s="9">
        <f t="shared" si="1298"/>
        <v>10</v>
      </c>
      <c r="O4650" s="31" t="str">
        <f t="shared" si="1299"/>
        <v/>
      </c>
      <c r="P4650" s="134">
        <v>35.67</v>
      </c>
      <c r="Q4650" s="31">
        <f t="shared" si="1300"/>
        <v>35.67</v>
      </c>
      <c r="R4650" s="31" t="str">
        <f t="shared" si="1301"/>
        <v>-</v>
      </c>
      <c r="U4650" s="133">
        <v>43659.416666666664</v>
      </c>
      <c r="V4650" s="9">
        <f t="shared" si="1302"/>
        <v>7</v>
      </c>
      <c r="W4650" s="9">
        <f t="shared" si="1303"/>
        <v>13</v>
      </c>
      <c r="X4650" s="9">
        <f t="shared" si="1304"/>
        <v>10</v>
      </c>
      <c r="Y4650" s="31" t="str">
        <f t="shared" si="1305"/>
        <v>W</v>
      </c>
      <c r="Z4650" s="134">
        <v>24.9</v>
      </c>
      <c r="AA4650" s="31" t="str">
        <f t="shared" si="1306"/>
        <v>-</v>
      </c>
      <c r="AB4650" s="31">
        <f t="shared" si="1307"/>
        <v>24.9</v>
      </c>
    </row>
    <row r="4651" spans="1:28" x14ac:dyDescent="0.3">
      <c r="A4651" s="133">
        <v>42929.458333333336</v>
      </c>
      <c r="B4651" s="152">
        <f t="shared" si="1308"/>
        <v>7</v>
      </c>
      <c r="C4651" s="152">
        <f t="shared" si="1309"/>
        <v>13</v>
      </c>
      <c r="D4651" s="152">
        <f t="shared" si="1310"/>
        <v>11</v>
      </c>
      <c r="E4651" s="38" t="str">
        <f t="shared" si="1311"/>
        <v/>
      </c>
      <c r="F4651" s="134">
        <v>39.56</v>
      </c>
      <c r="G4651" s="38">
        <f t="shared" si="1312"/>
        <v>39.56</v>
      </c>
      <c r="H4651" s="38" t="str">
        <f t="shared" si="1313"/>
        <v>-</v>
      </c>
      <c r="K4651" s="133">
        <v>43294.458333333336</v>
      </c>
      <c r="L4651" s="9">
        <f t="shared" si="1296"/>
        <v>7</v>
      </c>
      <c r="M4651" s="9">
        <f t="shared" si="1297"/>
        <v>13</v>
      </c>
      <c r="N4651" s="9">
        <f t="shared" si="1298"/>
        <v>11</v>
      </c>
      <c r="O4651" s="31" t="str">
        <f t="shared" si="1299"/>
        <v/>
      </c>
      <c r="P4651" s="134">
        <v>39.479999999999997</v>
      </c>
      <c r="Q4651" s="31">
        <f t="shared" si="1300"/>
        <v>39.479999999999997</v>
      </c>
      <c r="R4651" s="31" t="str">
        <f t="shared" si="1301"/>
        <v>-</v>
      </c>
      <c r="U4651" s="133">
        <v>43659.458333333336</v>
      </c>
      <c r="V4651" s="9">
        <f t="shared" si="1302"/>
        <v>7</v>
      </c>
      <c r="W4651" s="9">
        <f t="shared" si="1303"/>
        <v>13</v>
      </c>
      <c r="X4651" s="9">
        <f t="shared" si="1304"/>
        <v>11</v>
      </c>
      <c r="Y4651" s="31" t="str">
        <f t="shared" si="1305"/>
        <v>W</v>
      </c>
      <c r="Z4651" s="134">
        <v>27.63</v>
      </c>
      <c r="AA4651" s="31" t="str">
        <f t="shared" si="1306"/>
        <v>-</v>
      </c>
      <c r="AB4651" s="31">
        <f t="shared" si="1307"/>
        <v>27.63</v>
      </c>
    </row>
    <row r="4652" spans="1:28" x14ac:dyDescent="0.3">
      <c r="A4652" s="133">
        <v>42929.5</v>
      </c>
      <c r="B4652" s="152">
        <f t="shared" si="1308"/>
        <v>7</v>
      </c>
      <c r="C4652" s="152">
        <f t="shared" si="1309"/>
        <v>13</v>
      </c>
      <c r="D4652" s="152">
        <f t="shared" si="1310"/>
        <v>12</v>
      </c>
      <c r="E4652" s="38" t="str">
        <f t="shared" si="1311"/>
        <v/>
      </c>
      <c r="F4652" s="134">
        <v>45.93</v>
      </c>
      <c r="G4652" s="38">
        <f t="shared" si="1312"/>
        <v>45.93</v>
      </c>
      <c r="H4652" s="38" t="str">
        <f t="shared" si="1313"/>
        <v>-</v>
      </c>
      <c r="K4652" s="133">
        <v>43294.5</v>
      </c>
      <c r="L4652" s="9">
        <f t="shared" si="1296"/>
        <v>7</v>
      </c>
      <c r="M4652" s="9">
        <f t="shared" si="1297"/>
        <v>13</v>
      </c>
      <c r="N4652" s="9">
        <f t="shared" si="1298"/>
        <v>12</v>
      </c>
      <c r="O4652" s="31" t="str">
        <f t="shared" si="1299"/>
        <v/>
      </c>
      <c r="P4652" s="134">
        <v>47.55</v>
      </c>
      <c r="Q4652" s="31">
        <f t="shared" si="1300"/>
        <v>47.55</v>
      </c>
      <c r="R4652" s="31" t="str">
        <f t="shared" si="1301"/>
        <v>-</v>
      </c>
      <c r="U4652" s="133">
        <v>43659.5</v>
      </c>
      <c r="V4652" s="9">
        <f t="shared" si="1302"/>
        <v>7</v>
      </c>
      <c r="W4652" s="9">
        <f t="shared" si="1303"/>
        <v>13</v>
      </c>
      <c r="X4652" s="9">
        <f t="shared" si="1304"/>
        <v>12</v>
      </c>
      <c r="Y4652" s="31" t="str">
        <f t="shared" si="1305"/>
        <v>W</v>
      </c>
      <c r="Z4652" s="134">
        <v>31.11</v>
      </c>
      <c r="AA4652" s="31" t="str">
        <f t="shared" si="1306"/>
        <v>-</v>
      </c>
      <c r="AB4652" s="31">
        <f t="shared" si="1307"/>
        <v>31.11</v>
      </c>
    </row>
    <row r="4653" spans="1:28" x14ac:dyDescent="0.3">
      <c r="A4653" s="133">
        <v>42929.541666666664</v>
      </c>
      <c r="B4653" s="152">
        <f t="shared" si="1308"/>
        <v>7</v>
      </c>
      <c r="C4653" s="152">
        <f t="shared" si="1309"/>
        <v>13</v>
      </c>
      <c r="D4653" s="152">
        <f t="shared" si="1310"/>
        <v>13</v>
      </c>
      <c r="E4653" s="38" t="str">
        <f t="shared" si="1311"/>
        <v/>
      </c>
      <c r="F4653" s="134">
        <v>47.63</v>
      </c>
      <c r="G4653" s="38">
        <f t="shared" si="1312"/>
        <v>47.63</v>
      </c>
      <c r="H4653" s="38" t="str">
        <f t="shared" si="1313"/>
        <v>-</v>
      </c>
      <c r="K4653" s="133">
        <v>43294.541666666664</v>
      </c>
      <c r="L4653" s="9">
        <f t="shared" si="1296"/>
        <v>7</v>
      </c>
      <c r="M4653" s="9">
        <f t="shared" si="1297"/>
        <v>13</v>
      </c>
      <c r="N4653" s="9">
        <f t="shared" si="1298"/>
        <v>13</v>
      </c>
      <c r="O4653" s="31" t="str">
        <f t="shared" si="1299"/>
        <v/>
      </c>
      <c r="P4653" s="134">
        <v>56.9</v>
      </c>
      <c r="Q4653" s="31">
        <f t="shared" si="1300"/>
        <v>56.9</v>
      </c>
      <c r="R4653" s="31" t="str">
        <f t="shared" si="1301"/>
        <v>-</v>
      </c>
      <c r="U4653" s="133">
        <v>43659.541666666664</v>
      </c>
      <c r="V4653" s="9">
        <f t="shared" si="1302"/>
        <v>7</v>
      </c>
      <c r="W4653" s="9">
        <f t="shared" si="1303"/>
        <v>13</v>
      </c>
      <c r="X4653" s="9">
        <f t="shared" si="1304"/>
        <v>13</v>
      </c>
      <c r="Y4653" s="31" t="str">
        <f t="shared" si="1305"/>
        <v>W</v>
      </c>
      <c r="Z4653" s="134">
        <v>36.44</v>
      </c>
      <c r="AA4653" s="31" t="str">
        <f t="shared" si="1306"/>
        <v>-</v>
      </c>
      <c r="AB4653" s="31">
        <f t="shared" si="1307"/>
        <v>36.44</v>
      </c>
    </row>
    <row r="4654" spans="1:28" x14ac:dyDescent="0.3">
      <c r="A4654" s="133">
        <v>42929.583333333336</v>
      </c>
      <c r="B4654" s="152">
        <f t="shared" si="1308"/>
        <v>7</v>
      </c>
      <c r="C4654" s="152">
        <f t="shared" si="1309"/>
        <v>13</v>
      </c>
      <c r="D4654" s="152">
        <f t="shared" si="1310"/>
        <v>14</v>
      </c>
      <c r="E4654" s="38" t="str">
        <f t="shared" si="1311"/>
        <v/>
      </c>
      <c r="F4654" s="134">
        <v>50.33</v>
      </c>
      <c r="G4654" s="38">
        <f t="shared" si="1312"/>
        <v>50.33</v>
      </c>
      <c r="H4654" s="38" t="str">
        <f t="shared" si="1313"/>
        <v>-</v>
      </c>
      <c r="K4654" s="133">
        <v>43294.583333333336</v>
      </c>
      <c r="L4654" s="9">
        <f t="shared" si="1296"/>
        <v>7</v>
      </c>
      <c r="M4654" s="9">
        <f t="shared" si="1297"/>
        <v>13</v>
      </c>
      <c r="N4654" s="9">
        <f t="shared" si="1298"/>
        <v>14</v>
      </c>
      <c r="O4654" s="31" t="str">
        <f t="shared" si="1299"/>
        <v/>
      </c>
      <c r="P4654" s="134">
        <v>65.930000000000007</v>
      </c>
      <c r="Q4654" s="31">
        <f t="shared" si="1300"/>
        <v>65.930000000000007</v>
      </c>
      <c r="R4654" s="31" t="str">
        <f t="shared" si="1301"/>
        <v>-</v>
      </c>
      <c r="U4654" s="133">
        <v>43659.583333333336</v>
      </c>
      <c r="V4654" s="9">
        <f t="shared" si="1302"/>
        <v>7</v>
      </c>
      <c r="W4654" s="9">
        <f t="shared" si="1303"/>
        <v>13</v>
      </c>
      <c r="X4654" s="9">
        <f t="shared" si="1304"/>
        <v>14</v>
      </c>
      <c r="Y4654" s="31" t="str">
        <f t="shared" si="1305"/>
        <v>W</v>
      </c>
      <c r="Z4654" s="134">
        <v>40.450000000000003</v>
      </c>
      <c r="AA4654" s="31" t="str">
        <f t="shared" si="1306"/>
        <v>-</v>
      </c>
      <c r="AB4654" s="31">
        <f t="shared" si="1307"/>
        <v>40.450000000000003</v>
      </c>
    </row>
    <row r="4655" spans="1:28" x14ac:dyDescent="0.3">
      <c r="A4655" s="133">
        <v>42929.625</v>
      </c>
      <c r="B4655" s="152">
        <f t="shared" si="1308"/>
        <v>7</v>
      </c>
      <c r="C4655" s="152">
        <f t="shared" si="1309"/>
        <v>13</v>
      </c>
      <c r="D4655" s="152">
        <f t="shared" si="1310"/>
        <v>15</v>
      </c>
      <c r="E4655" s="38" t="str">
        <f t="shared" si="1311"/>
        <v/>
      </c>
      <c r="F4655" s="134">
        <v>50.59</v>
      </c>
      <c r="G4655" s="38">
        <f t="shared" si="1312"/>
        <v>50.59</v>
      </c>
      <c r="H4655" s="38" t="str">
        <f t="shared" si="1313"/>
        <v>-</v>
      </c>
      <c r="K4655" s="133">
        <v>43294.625</v>
      </c>
      <c r="L4655" s="9">
        <f t="shared" si="1296"/>
        <v>7</v>
      </c>
      <c r="M4655" s="9">
        <f t="shared" si="1297"/>
        <v>13</v>
      </c>
      <c r="N4655" s="9">
        <f t="shared" si="1298"/>
        <v>15</v>
      </c>
      <c r="O4655" s="31" t="str">
        <f t="shared" si="1299"/>
        <v/>
      </c>
      <c r="P4655" s="134">
        <v>68.84</v>
      </c>
      <c r="Q4655" s="31">
        <f t="shared" si="1300"/>
        <v>68.84</v>
      </c>
      <c r="R4655" s="31" t="str">
        <f t="shared" si="1301"/>
        <v>-</v>
      </c>
      <c r="U4655" s="133">
        <v>43659.625</v>
      </c>
      <c r="V4655" s="9">
        <f t="shared" si="1302"/>
        <v>7</v>
      </c>
      <c r="W4655" s="9">
        <f t="shared" si="1303"/>
        <v>13</v>
      </c>
      <c r="X4655" s="9">
        <f t="shared" si="1304"/>
        <v>15</v>
      </c>
      <c r="Y4655" s="31" t="str">
        <f t="shared" si="1305"/>
        <v>W</v>
      </c>
      <c r="Z4655" s="134">
        <v>45.1</v>
      </c>
      <c r="AA4655" s="31" t="str">
        <f t="shared" si="1306"/>
        <v>-</v>
      </c>
      <c r="AB4655" s="31">
        <f t="shared" si="1307"/>
        <v>45.1</v>
      </c>
    </row>
    <row r="4656" spans="1:28" x14ac:dyDescent="0.3">
      <c r="A4656" s="133">
        <v>42929.666666666664</v>
      </c>
      <c r="B4656" s="152">
        <f t="shared" si="1308"/>
        <v>7</v>
      </c>
      <c r="C4656" s="152">
        <f t="shared" si="1309"/>
        <v>13</v>
      </c>
      <c r="D4656" s="152">
        <f t="shared" si="1310"/>
        <v>16</v>
      </c>
      <c r="E4656" s="38" t="str">
        <f t="shared" si="1311"/>
        <v/>
      </c>
      <c r="F4656" s="134">
        <v>56.9</v>
      </c>
      <c r="G4656" s="38">
        <f t="shared" si="1312"/>
        <v>56.9</v>
      </c>
      <c r="H4656" s="38" t="str">
        <f t="shared" si="1313"/>
        <v>-</v>
      </c>
      <c r="K4656" s="133">
        <v>43294.666666666664</v>
      </c>
      <c r="L4656" s="9">
        <f t="shared" si="1296"/>
        <v>7</v>
      </c>
      <c r="M4656" s="9">
        <f t="shared" si="1297"/>
        <v>13</v>
      </c>
      <c r="N4656" s="9">
        <f t="shared" si="1298"/>
        <v>16</v>
      </c>
      <c r="O4656" s="31" t="str">
        <f t="shared" si="1299"/>
        <v/>
      </c>
      <c r="P4656" s="134">
        <v>72.41</v>
      </c>
      <c r="Q4656" s="31">
        <f t="shared" si="1300"/>
        <v>72.41</v>
      </c>
      <c r="R4656" s="31" t="str">
        <f t="shared" si="1301"/>
        <v>-</v>
      </c>
      <c r="U4656" s="133">
        <v>43659.666666666664</v>
      </c>
      <c r="V4656" s="9">
        <f t="shared" si="1302"/>
        <v>7</v>
      </c>
      <c r="W4656" s="9">
        <f t="shared" si="1303"/>
        <v>13</v>
      </c>
      <c r="X4656" s="9">
        <f t="shared" si="1304"/>
        <v>16</v>
      </c>
      <c r="Y4656" s="31" t="str">
        <f t="shared" si="1305"/>
        <v>W</v>
      </c>
      <c r="Z4656" s="134">
        <v>52.95</v>
      </c>
      <c r="AA4656" s="31" t="str">
        <f t="shared" si="1306"/>
        <v>-</v>
      </c>
      <c r="AB4656" s="31">
        <f t="shared" si="1307"/>
        <v>52.95</v>
      </c>
    </row>
    <row r="4657" spans="1:28" x14ac:dyDescent="0.3">
      <c r="A4657" s="133">
        <v>42929.708333333336</v>
      </c>
      <c r="B4657" s="152">
        <f t="shared" si="1308"/>
        <v>7</v>
      </c>
      <c r="C4657" s="152">
        <f t="shared" si="1309"/>
        <v>13</v>
      </c>
      <c r="D4657" s="152">
        <f t="shared" si="1310"/>
        <v>17</v>
      </c>
      <c r="E4657" s="38" t="str">
        <f t="shared" si="1311"/>
        <v/>
      </c>
      <c r="F4657" s="134">
        <v>54.34</v>
      </c>
      <c r="G4657" s="38" t="str">
        <f t="shared" si="1312"/>
        <v>-</v>
      </c>
      <c r="H4657" s="38">
        <f t="shared" si="1313"/>
        <v>54.34</v>
      </c>
      <c r="K4657" s="133">
        <v>43294.708333333336</v>
      </c>
      <c r="L4657" s="9">
        <f t="shared" si="1296"/>
        <v>7</v>
      </c>
      <c r="M4657" s="9">
        <f t="shared" si="1297"/>
        <v>13</v>
      </c>
      <c r="N4657" s="9">
        <f t="shared" si="1298"/>
        <v>17</v>
      </c>
      <c r="O4657" s="31" t="str">
        <f t="shared" si="1299"/>
        <v/>
      </c>
      <c r="P4657" s="134">
        <v>77.33</v>
      </c>
      <c r="Q4657" s="31" t="str">
        <f t="shared" si="1300"/>
        <v>-</v>
      </c>
      <c r="R4657" s="31">
        <f t="shared" si="1301"/>
        <v>77.33</v>
      </c>
      <c r="U4657" s="133">
        <v>43659.708333333336</v>
      </c>
      <c r="V4657" s="9">
        <f t="shared" si="1302"/>
        <v>7</v>
      </c>
      <c r="W4657" s="9">
        <f t="shared" si="1303"/>
        <v>13</v>
      </c>
      <c r="X4657" s="9">
        <f t="shared" si="1304"/>
        <v>17</v>
      </c>
      <c r="Y4657" s="31" t="str">
        <f t="shared" si="1305"/>
        <v>W</v>
      </c>
      <c r="Z4657" s="134">
        <v>53.42</v>
      </c>
      <c r="AA4657" s="31" t="str">
        <f t="shared" si="1306"/>
        <v>-</v>
      </c>
      <c r="AB4657" s="31">
        <f t="shared" si="1307"/>
        <v>53.42</v>
      </c>
    </row>
    <row r="4658" spans="1:28" x14ac:dyDescent="0.3">
      <c r="A4658" s="133">
        <v>42929.75</v>
      </c>
      <c r="B4658" s="152">
        <f t="shared" si="1308"/>
        <v>7</v>
      </c>
      <c r="C4658" s="152">
        <f t="shared" si="1309"/>
        <v>13</v>
      </c>
      <c r="D4658" s="152">
        <f t="shared" si="1310"/>
        <v>18</v>
      </c>
      <c r="E4658" s="38" t="str">
        <f t="shared" si="1311"/>
        <v/>
      </c>
      <c r="F4658" s="134">
        <v>45.05</v>
      </c>
      <c r="G4658" s="38" t="str">
        <f t="shared" si="1312"/>
        <v>-</v>
      </c>
      <c r="H4658" s="38">
        <f t="shared" si="1313"/>
        <v>45.05</v>
      </c>
      <c r="K4658" s="133">
        <v>43294.75</v>
      </c>
      <c r="L4658" s="9">
        <f t="shared" si="1296"/>
        <v>7</v>
      </c>
      <c r="M4658" s="9">
        <f t="shared" si="1297"/>
        <v>13</v>
      </c>
      <c r="N4658" s="9">
        <f t="shared" si="1298"/>
        <v>18</v>
      </c>
      <c r="O4658" s="31" t="str">
        <f t="shared" si="1299"/>
        <v/>
      </c>
      <c r="P4658" s="134">
        <v>60.37</v>
      </c>
      <c r="Q4658" s="31" t="str">
        <f t="shared" si="1300"/>
        <v>-</v>
      </c>
      <c r="R4658" s="31">
        <f t="shared" si="1301"/>
        <v>60.37</v>
      </c>
      <c r="U4658" s="133">
        <v>43659.75</v>
      </c>
      <c r="V4658" s="9">
        <f t="shared" si="1302"/>
        <v>7</v>
      </c>
      <c r="W4658" s="9">
        <f t="shared" si="1303"/>
        <v>13</v>
      </c>
      <c r="X4658" s="9">
        <f t="shared" si="1304"/>
        <v>18</v>
      </c>
      <c r="Y4658" s="31" t="str">
        <f t="shared" si="1305"/>
        <v>W</v>
      </c>
      <c r="Z4658" s="134">
        <v>43.82</v>
      </c>
      <c r="AA4658" s="31" t="str">
        <f t="shared" si="1306"/>
        <v>-</v>
      </c>
      <c r="AB4658" s="31">
        <f t="shared" si="1307"/>
        <v>43.82</v>
      </c>
    </row>
    <row r="4659" spans="1:28" x14ac:dyDescent="0.3">
      <c r="A4659" s="133">
        <v>42929.791666666664</v>
      </c>
      <c r="B4659" s="152">
        <f t="shared" si="1308"/>
        <v>7</v>
      </c>
      <c r="C4659" s="152">
        <f t="shared" si="1309"/>
        <v>13</v>
      </c>
      <c r="D4659" s="152">
        <f t="shared" si="1310"/>
        <v>19</v>
      </c>
      <c r="E4659" s="38" t="str">
        <f t="shared" si="1311"/>
        <v/>
      </c>
      <c r="F4659" s="134">
        <v>40.07</v>
      </c>
      <c r="G4659" s="38" t="str">
        <f t="shared" si="1312"/>
        <v>-</v>
      </c>
      <c r="H4659" s="38">
        <f t="shared" si="1313"/>
        <v>40.07</v>
      </c>
      <c r="K4659" s="133">
        <v>43294.791666666664</v>
      </c>
      <c r="L4659" s="9">
        <f t="shared" si="1296"/>
        <v>7</v>
      </c>
      <c r="M4659" s="9">
        <f t="shared" si="1297"/>
        <v>13</v>
      </c>
      <c r="N4659" s="9">
        <f t="shared" si="1298"/>
        <v>19</v>
      </c>
      <c r="O4659" s="31" t="str">
        <f t="shared" si="1299"/>
        <v/>
      </c>
      <c r="P4659" s="134">
        <v>48.45</v>
      </c>
      <c r="Q4659" s="31" t="str">
        <f t="shared" si="1300"/>
        <v>-</v>
      </c>
      <c r="R4659" s="31">
        <f t="shared" si="1301"/>
        <v>48.45</v>
      </c>
      <c r="U4659" s="133">
        <v>43659.791666666664</v>
      </c>
      <c r="V4659" s="9">
        <f t="shared" si="1302"/>
        <v>7</v>
      </c>
      <c r="W4659" s="9">
        <f t="shared" si="1303"/>
        <v>13</v>
      </c>
      <c r="X4659" s="9">
        <f t="shared" si="1304"/>
        <v>19</v>
      </c>
      <c r="Y4659" s="31" t="str">
        <f t="shared" si="1305"/>
        <v>W</v>
      </c>
      <c r="Z4659" s="134">
        <v>38.28</v>
      </c>
      <c r="AA4659" s="31" t="str">
        <f t="shared" si="1306"/>
        <v>-</v>
      </c>
      <c r="AB4659" s="31">
        <f t="shared" si="1307"/>
        <v>38.28</v>
      </c>
    </row>
    <row r="4660" spans="1:28" x14ac:dyDescent="0.3">
      <c r="A4660" s="133">
        <v>42929.833333333336</v>
      </c>
      <c r="B4660" s="152">
        <f t="shared" si="1308"/>
        <v>7</v>
      </c>
      <c r="C4660" s="152">
        <f t="shared" si="1309"/>
        <v>13</v>
      </c>
      <c r="D4660" s="152">
        <f t="shared" si="1310"/>
        <v>20</v>
      </c>
      <c r="E4660" s="38" t="str">
        <f t="shared" si="1311"/>
        <v/>
      </c>
      <c r="F4660" s="134">
        <v>37.6</v>
      </c>
      <c r="G4660" s="38" t="str">
        <f t="shared" si="1312"/>
        <v>-</v>
      </c>
      <c r="H4660" s="38">
        <f t="shared" si="1313"/>
        <v>37.6</v>
      </c>
      <c r="K4660" s="133">
        <v>43294.833333333336</v>
      </c>
      <c r="L4660" s="9">
        <f t="shared" si="1296"/>
        <v>7</v>
      </c>
      <c r="M4660" s="9">
        <f t="shared" si="1297"/>
        <v>13</v>
      </c>
      <c r="N4660" s="9">
        <f t="shared" si="1298"/>
        <v>20</v>
      </c>
      <c r="O4660" s="31" t="str">
        <f t="shared" si="1299"/>
        <v/>
      </c>
      <c r="P4660" s="134">
        <v>40.369999999999997</v>
      </c>
      <c r="Q4660" s="31" t="str">
        <f t="shared" si="1300"/>
        <v>-</v>
      </c>
      <c r="R4660" s="31">
        <f t="shared" si="1301"/>
        <v>40.369999999999997</v>
      </c>
      <c r="U4660" s="133">
        <v>43659.833333333336</v>
      </c>
      <c r="V4660" s="9">
        <f t="shared" si="1302"/>
        <v>7</v>
      </c>
      <c r="W4660" s="9">
        <f t="shared" si="1303"/>
        <v>13</v>
      </c>
      <c r="X4660" s="9">
        <f t="shared" si="1304"/>
        <v>20</v>
      </c>
      <c r="Y4660" s="31" t="str">
        <f t="shared" si="1305"/>
        <v>W</v>
      </c>
      <c r="Z4660" s="134">
        <v>33.369999999999997</v>
      </c>
      <c r="AA4660" s="31" t="str">
        <f t="shared" si="1306"/>
        <v>-</v>
      </c>
      <c r="AB4660" s="31">
        <f t="shared" si="1307"/>
        <v>33.369999999999997</v>
      </c>
    </row>
    <row r="4661" spans="1:28" x14ac:dyDescent="0.3">
      <c r="A4661" s="133">
        <v>42929.875</v>
      </c>
      <c r="B4661" s="152">
        <f t="shared" si="1308"/>
        <v>7</v>
      </c>
      <c r="C4661" s="152">
        <f t="shared" si="1309"/>
        <v>13</v>
      </c>
      <c r="D4661" s="152">
        <f t="shared" si="1310"/>
        <v>21</v>
      </c>
      <c r="E4661" s="38" t="str">
        <f t="shared" si="1311"/>
        <v/>
      </c>
      <c r="F4661" s="134">
        <v>34.44</v>
      </c>
      <c r="G4661" s="38" t="str">
        <f t="shared" si="1312"/>
        <v>-</v>
      </c>
      <c r="H4661" s="38">
        <f t="shared" si="1313"/>
        <v>34.44</v>
      </c>
      <c r="K4661" s="133">
        <v>43294.875</v>
      </c>
      <c r="L4661" s="9">
        <f t="shared" si="1296"/>
        <v>7</v>
      </c>
      <c r="M4661" s="9">
        <f t="shared" si="1297"/>
        <v>13</v>
      </c>
      <c r="N4661" s="9">
        <f t="shared" si="1298"/>
        <v>21</v>
      </c>
      <c r="O4661" s="31" t="str">
        <f t="shared" si="1299"/>
        <v/>
      </c>
      <c r="P4661" s="134">
        <v>36.94</v>
      </c>
      <c r="Q4661" s="31" t="str">
        <f t="shared" si="1300"/>
        <v>-</v>
      </c>
      <c r="R4661" s="31">
        <f t="shared" si="1301"/>
        <v>36.94</v>
      </c>
      <c r="U4661" s="133">
        <v>43659.875</v>
      </c>
      <c r="V4661" s="9">
        <f t="shared" si="1302"/>
        <v>7</v>
      </c>
      <c r="W4661" s="9">
        <f t="shared" si="1303"/>
        <v>13</v>
      </c>
      <c r="X4661" s="9">
        <f t="shared" si="1304"/>
        <v>21</v>
      </c>
      <c r="Y4661" s="31" t="str">
        <f t="shared" si="1305"/>
        <v>W</v>
      </c>
      <c r="Z4661" s="134">
        <v>29.22</v>
      </c>
      <c r="AA4661" s="31" t="str">
        <f t="shared" si="1306"/>
        <v>-</v>
      </c>
      <c r="AB4661" s="31">
        <f t="shared" si="1307"/>
        <v>29.22</v>
      </c>
    </row>
    <row r="4662" spans="1:28" x14ac:dyDescent="0.3">
      <c r="A4662" s="133">
        <v>42929.916666666664</v>
      </c>
      <c r="B4662" s="152">
        <f t="shared" si="1308"/>
        <v>7</v>
      </c>
      <c r="C4662" s="152">
        <f t="shared" si="1309"/>
        <v>13</v>
      </c>
      <c r="D4662" s="152">
        <f t="shared" si="1310"/>
        <v>22</v>
      </c>
      <c r="E4662" s="38" t="str">
        <f t="shared" si="1311"/>
        <v/>
      </c>
      <c r="F4662" s="134">
        <v>29.51</v>
      </c>
      <c r="G4662" s="38" t="str">
        <f t="shared" si="1312"/>
        <v>-</v>
      </c>
      <c r="H4662" s="38">
        <f t="shared" si="1313"/>
        <v>29.51</v>
      </c>
      <c r="K4662" s="133">
        <v>43294.916666666664</v>
      </c>
      <c r="L4662" s="9">
        <f t="shared" si="1296"/>
        <v>7</v>
      </c>
      <c r="M4662" s="9">
        <f t="shared" si="1297"/>
        <v>13</v>
      </c>
      <c r="N4662" s="9">
        <f t="shared" si="1298"/>
        <v>22</v>
      </c>
      <c r="O4662" s="31" t="str">
        <f t="shared" si="1299"/>
        <v/>
      </c>
      <c r="P4662" s="134">
        <v>30.76</v>
      </c>
      <c r="Q4662" s="31" t="str">
        <f t="shared" si="1300"/>
        <v>-</v>
      </c>
      <c r="R4662" s="31">
        <f t="shared" si="1301"/>
        <v>30.76</v>
      </c>
      <c r="U4662" s="133">
        <v>43659.916666666664</v>
      </c>
      <c r="V4662" s="9">
        <f t="shared" si="1302"/>
        <v>7</v>
      </c>
      <c r="W4662" s="9">
        <f t="shared" si="1303"/>
        <v>13</v>
      </c>
      <c r="X4662" s="9">
        <f t="shared" si="1304"/>
        <v>22</v>
      </c>
      <c r="Y4662" s="31" t="str">
        <f t="shared" si="1305"/>
        <v>W</v>
      </c>
      <c r="Z4662" s="134">
        <v>25</v>
      </c>
      <c r="AA4662" s="31" t="str">
        <f t="shared" si="1306"/>
        <v>-</v>
      </c>
      <c r="AB4662" s="31">
        <f t="shared" si="1307"/>
        <v>25</v>
      </c>
    </row>
    <row r="4663" spans="1:28" x14ac:dyDescent="0.3">
      <c r="A4663" s="133">
        <v>42929.958333333336</v>
      </c>
      <c r="B4663" s="152">
        <f t="shared" si="1308"/>
        <v>7</v>
      </c>
      <c r="C4663" s="152">
        <f t="shared" si="1309"/>
        <v>13</v>
      </c>
      <c r="D4663" s="152">
        <f t="shared" si="1310"/>
        <v>23</v>
      </c>
      <c r="E4663" s="38" t="str">
        <f t="shared" si="1311"/>
        <v/>
      </c>
      <c r="F4663" s="134">
        <v>25.19</v>
      </c>
      <c r="G4663" s="38" t="str">
        <f t="shared" si="1312"/>
        <v>-</v>
      </c>
      <c r="H4663" s="38">
        <f t="shared" si="1313"/>
        <v>25.19</v>
      </c>
      <c r="K4663" s="133">
        <v>43294.958333333336</v>
      </c>
      <c r="L4663" s="9">
        <f t="shared" si="1296"/>
        <v>7</v>
      </c>
      <c r="M4663" s="9">
        <f t="shared" si="1297"/>
        <v>13</v>
      </c>
      <c r="N4663" s="9">
        <f t="shared" si="1298"/>
        <v>23</v>
      </c>
      <c r="O4663" s="31" t="str">
        <f t="shared" si="1299"/>
        <v/>
      </c>
      <c r="P4663" s="134">
        <v>26.26</v>
      </c>
      <c r="Q4663" s="31" t="str">
        <f t="shared" si="1300"/>
        <v>-</v>
      </c>
      <c r="R4663" s="31">
        <f t="shared" si="1301"/>
        <v>26.26</v>
      </c>
      <c r="U4663" s="133">
        <v>43659.958333333336</v>
      </c>
      <c r="V4663" s="9">
        <f t="shared" si="1302"/>
        <v>7</v>
      </c>
      <c r="W4663" s="9">
        <f t="shared" si="1303"/>
        <v>13</v>
      </c>
      <c r="X4663" s="9">
        <f t="shared" si="1304"/>
        <v>23</v>
      </c>
      <c r="Y4663" s="31" t="str">
        <f t="shared" si="1305"/>
        <v>W</v>
      </c>
      <c r="Z4663" s="134">
        <v>23.51</v>
      </c>
      <c r="AA4663" s="31" t="str">
        <f t="shared" si="1306"/>
        <v>-</v>
      </c>
      <c r="AB4663" s="31">
        <f t="shared" si="1307"/>
        <v>23.51</v>
      </c>
    </row>
    <row r="4664" spans="1:28" x14ac:dyDescent="0.3">
      <c r="A4664" s="133">
        <v>42930</v>
      </c>
      <c r="B4664" s="152">
        <f t="shared" si="1308"/>
        <v>7</v>
      </c>
      <c r="C4664" s="152">
        <f t="shared" si="1309"/>
        <v>14</v>
      </c>
      <c r="D4664" s="152">
        <f t="shared" si="1310"/>
        <v>0</v>
      </c>
      <c r="E4664" s="38" t="str">
        <f t="shared" si="1311"/>
        <v/>
      </c>
      <c r="F4664" s="134">
        <v>23.71</v>
      </c>
      <c r="G4664" s="38" t="str">
        <f t="shared" si="1312"/>
        <v>-</v>
      </c>
      <c r="H4664" s="38">
        <f t="shared" si="1313"/>
        <v>23.71</v>
      </c>
      <c r="K4664" s="133">
        <v>43295</v>
      </c>
      <c r="L4664" s="9">
        <f t="shared" si="1296"/>
        <v>7</v>
      </c>
      <c r="M4664" s="9">
        <f t="shared" si="1297"/>
        <v>14</v>
      </c>
      <c r="N4664" s="9">
        <f t="shared" si="1298"/>
        <v>0</v>
      </c>
      <c r="O4664" s="31" t="str">
        <f t="shared" si="1299"/>
        <v>W</v>
      </c>
      <c r="P4664" s="134">
        <v>22.89</v>
      </c>
      <c r="Q4664" s="31" t="str">
        <f t="shared" si="1300"/>
        <v>-</v>
      </c>
      <c r="R4664" s="31">
        <f t="shared" si="1301"/>
        <v>22.89</v>
      </c>
      <c r="U4664" s="133">
        <v>43660</v>
      </c>
      <c r="V4664" s="9">
        <f t="shared" si="1302"/>
        <v>7</v>
      </c>
      <c r="W4664" s="9">
        <f t="shared" si="1303"/>
        <v>14</v>
      </c>
      <c r="X4664" s="9">
        <f t="shared" si="1304"/>
        <v>0</v>
      </c>
      <c r="Y4664" s="31" t="str">
        <f t="shared" si="1305"/>
        <v>W</v>
      </c>
      <c r="Z4664" s="134">
        <v>20.58</v>
      </c>
      <c r="AA4664" s="31" t="str">
        <f t="shared" si="1306"/>
        <v>-</v>
      </c>
      <c r="AB4664" s="31">
        <f t="shared" si="1307"/>
        <v>20.58</v>
      </c>
    </row>
    <row r="4665" spans="1:28" x14ac:dyDescent="0.3">
      <c r="A4665" s="133">
        <v>42930.041666666664</v>
      </c>
      <c r="B4665" s="152">
        <f t="shared" si="1308"/>
        <v>7</v>
      </c>
      <c r="C4665" s="152">
        <f t="shared" si="1309"/>
        <v>14</v>
      </c>
      <c r="D4665" s="152">
        <f t="shared" si="1310"/>
        <v>1</v>
      </c>
      <c r="E4665" s="38" t="str">
        <f t="shared" si="1311"/>
        <v/>
      </c>
      <c r="F4665" s="134">
        <v>22.26</v>
      </c>
      <c r="G4665" s="38" t="str">
        <f t="shared" si="1312"/>
        <v>-</v>
      </c>
      <c r="H4665" s="38">
        <f t="shared" si="1313"/>
        <v>22.26</v>
      </c>
      <c r="K4665" s="133">
        <v>43295.041666666664</v>
      </c>
      <c r="L4665" s="9">
        <f t="shared" si="1296"/>
        <v>7</v>
      </c>
      <c r="M4665" s="9">
        <f t="shared" si="1297"/>
        <v>14</v>
      </c>
      <c r="N4665" s="9">
        <f t="shared" si="1298"/>
        <v>1</v>
      </c>
      <c r="O4665" s="31" t="str">
        <f t="shared" si="1299"/>
        <v>W</v>
      </c>
      <c r="P4665" s="134">
        <v>21.33</v>
      </c>
      <c r="Q4665" s="31" t="str">
        <f t="shared" si="1300"/>
        <v>-</v>
      </c>
      <c r="R4665" s="31">
        <f t="shared" si="1301"/>
        <v>21.33</v>
      </c>
      <c r="U4665" s="133">
        <v>43660.041666666664</v>
      </c>
      <c r="V4665" s="9">
        <f t="shared" si="1302"/>
        <v>7</v>
      </c>
      <c r="W4665" s="9">
        <f t="shared" si="1303"/>
        <v>14</v>
      </c>
      <c r="X4665" s="9">
        <f t="shared" si="1304"/>
        <v>1</v>
      </c>
      <c r="Y4665" s="31" t="str">
        <f t="shared" si="1305"/>
        <v>W</v>
      </c>
      <c r="Z4665" s="134">
        <v>19.579999999999998</v>
      </c>
      <c r="AA4665" s="31" t="str">
        <f t="shared" si="1306"/>
        <v>-</v>
      </c>
      <c r="AB4665" s="31">
        <f t="shared" si="1307"/>
        <v>19.579999999999998</v>
      </c>
    </row>
    <row r="4666" spans="1:28" x14ac:dyDescent="0.3">
      <c r="A4666" s="133">
        <v>42930.083333333336</v>
      </c>
      <c r="B4666" s="152">
        <f t="shared" si="1308"/>
        <v>7</v>
      </c>
      <c r="C4666" s="152">
        <f t="shared" si="1309"/>
        <v>14</v>
      </c>
      <c r="D4666" s="152">
        <f t="shared" si="1310"/>
        <v>2</v>
      </c>
      <c r="E4666" s="38" t="str">
        <f t="shared" si="1311"/>
        <v/>
      </c>
      <c r="F4666" s="134">
        <v>21.22</v>
      </c>
      <c r="G4666" s="38" t="str">
        <f t="shared" si="1312"/>
        <v>-</v>
      </c>
      <c r="H4666" s="38">
        <f t="shared" si="1313"/>
        <v>21.22</v>
      </c>
      <c r="K4666" s="133">
        <v>43295.083333333336</v>
      </c>
      <c r="L4666" s="9">
        <f t="shared" si="1296"/>
        <v>7</v>
      </c>
      <c r="M4666" s="9">
        <f t="shared" si="1297"/>
        <v>14</v>
      </c>
      <c r="N4666" s="9">
        <f t="shared" si="1298"/>
        <v>2</v>
      </c>
      <c r="O4666" s="31" t="str">
        <f t="shared" si="1299"/>
        <v>W</v>
      </c>
      <c r="P4666" s="134">
        <v>19.55</v>
      </c>
      <c r="Q4666" s="31" t="str">
        <f t="shared" si="1300"/>
        <v>-</v>
      </c>
      <c r="R4666" s="31">
        <f t="shared" si="1301"/>
        <v>19.55</v>
      </c>
      <c r="U4666" s="133">
        <v>43660.083333333336</v>
      </c>
      <c r="V4666" s="9">
        <f t="shared" si="1302"/>
        <v>7</v>
      </c>
      <c r="W4666" s="9">
        <f t="shared" si="1303"/>
        <v>14</v>
      </c>
      <c r="X4666" s="9">
        <f t="shared" si="1304"/>
        <v>2</v>
      </c>
      <c r="Y4666" s="31" t="str">
        <f t="shared" si="1305"/>
        <v>W</v>
      </c>
      <c r="Z4666" s="134">
        <v>17.72</v>
      </c>
      <c r="AA4666" s="31" t="str">
        <f t="shared" si="1306"/>
        <v>-</v>
      </c>
      <c r="AB4666" s="31">
        <f t="shared" si="1307"/>
        <v>17.72</v>
      </c>
    </row>
    <row r="4667" spans="1:28" x14ac:dyDescent="0.3">
      <c r="A4667" s="133">
        <v>42930.125</v>
      </c>
      <c r="B4667" s="152">
        <f t="shared" si="1308"/>
        <v>7</v>
      </c>
      <c r="C4667" s="152">
        <f t="shared" si="1309"/>
        <v>14</v>
      </c>
      <c r="D4667" s="152">
        <f t="shared" si="1310"/>
        <v>3</v>
      </c>
      <c r="E4667" s="38" t="str">
        <f t="shared" si="1311"/>
        <v/>
      </c>
      <c r="F4667" s="134">
        <v>20.350000000000001</v>
      </c>
      <c r="G4667" s="38" t="str">
        <f t="shared" si="1312"/>
        <v>-</v>
      </c>
      <c r="H4667" s="38">
        <f t="shared" si="1313"/>
        <v>20.350000000000001</v>
      </c>
      <c r="K4667" s="133">
        <v>43295.125</v>
      </c>
      <c r="L4667" s="9">
        <f t="shared" si="1296"/>
        <v>7</v>
      </c>
      <c r="M4667" s="9">
        <f t="shared" si="1297"/>
        <v>14</v>
      </c>
      <c r="N4667" s="9">
        <f t="shared" si="1298"/>
        <v>3</v>
      </c>
      <c r="O4667" s="31" t="str">
        <f t="shared" si="1299"/>
        <v>W</v>
      </c>
      <c r="P4667" s="134">
        <v>18.920000000000002</v>
      </c>
      <c r="Q4667" s="31" t="str">
        <f t="shared" si="1300"/>
        <v>-</v>
      </c>
      <c r="R4667" s="31">
        <f t="shared" si="1301"/>
        <v>18.920000000000002</v>
      </c>
      <c r="U4667" s="133">
        <v>43660.125</v>
      </c>
      <c r="V4667" s="9">
        <f t="shared" si="1302"/>
        <v>7</v>
      </c>
      <c r="W4667" s="9">
        <f t="shared" si="1303"/>
        <v>14</v>
      </c>
      <c r="X4667" s="9">
        <f t="shared" si="1304"/>
        <v>3</v>
      </c>
      <c r="Y4667" s="31" t="str">
        <f t="shared" si="1305"/>
        <v>W</v>
      </c>
      <c r="Z4667" s="134">
        <v>16.989999999999998</v>
      </c>
      <c r="AA4667" s="31" t="str">
        <f t="shared" si="1306"/>
        <v>-</v>
      </c>
      <c r="AB4667" s="31">
        <f t="shared" si="1307"/>
        <v>16.989999999999998</v>
      </c>
    </row>
    <row r="4668" spans="1:28" x14ac:dyDescent="0.3">
      <c r="A4668" s="133">
        <v>42930.166666666664</v>
      </c>
      <c r="B4668" s="152">
        <f t="shared" si="1308"/>
        <v>7</v>
      </c>
      <c r="C4668" s="152">
        <f t="shared" si="1309"/>
        <v>14</v>
      </c>
      <c r="D4668" s="152">
        <f t="shared" si="1310"/>
        <v>4</v>
      </c>
      <c r="E4668" s="38" t="str">
        <f t="shared" si="1311"/>
        <v/>
      </c>
      <c r="F4668" s="134">
        <v>20.23</v>
      </c>
      <c r="G4668" s="38" t="str">
        <f t="shared" si="1312"/>
        <v>-</v>
      </c>
      <c r="H4668" s="38">
        <f t="shared" si="1313"/>
        <v>20.23</v>
      </c>
      <c r="K4668" s="133">
        <v>43295.166666666664</v>
      </c>
      <c r="L4668" s="9">
        <f t="shared" si="1296"/>
        <v>7</v>
      </c>
      <c r="M4668" s="9">
        <f t="shared" si="1297"/>
        <v>14</v>
      </c>
      <c r="N4668" s="9">
        <f t="shared" si="1298"/>
        <v>4</v>
      </c>
      <c r="O4668" s="31" t="str">
        <f t="shared" si="1299"/>
        <v>W</v>
      </c>
      <c r="P4668" s="134">
        <v>18.38</v>
      </c>
      <c r="Q4668" s="31" t="str">
        <f t="shared" si="1300"/>
        <v>-</v>
      </c>
      <c r="R4668" s="31">
        <f t="shared" si="1301"/>
        <v>18.38</v>
      </c>
      <c r="U4668" s="133">
        <v>43660.166666666664</v>
      </c>
      <c r="V4668" s="9">
        <f t="shared" si="1302"/>
        <v>7</v>
      </c>
      <c r="W4668" s="9">
        <f t="shared" si="1303"/>
        <v>14</v>
      </c>
      <c r="X4668" s="9">
        <f t="shared" si="1304"/>
        <v>4</v>
      </c>
      <c r="Y4668" s="31" t="str">
        <f t="shared" si="1305"/>
        <v>W</v>
      </c>
      <c r="Z4668" s="134">
        <v>15.85</v>
      </c>
      <c r="AA4668" s="31" t="str">
        <f t="shared" si="1306"/>
        <v>-</v>
      </c>
      <c r="AB4668" s="31">
        <f t="shared" si="1307"/>
        <v>15.85</v>
      </c>
    </row>
    <row r="4669" spans="1:28" x14ac:dyDescent="0.3">
      <c r="A4669" s="133">
        <v>42930.208333333336</v>
      </c>
      <c r="B4669" s="152">
        <f t="shared" si="1308"/>
        <v>7</v>
      </c>
      <c r="C4669" s="152">
        <f t="shared" si="1309"/>
        <v>14</v>
      </c>
      <c r="D4669" s="152">
        <f t="shared" si="1310"/>
        <v>5</v>
      </c>
      <c r="E4669" s="38" t="str">
        <f t="shared" si="1311"/>
        <v/>
      </c>
      <c r="F4669" s="134">
        <v>21.08</v>
      </c>
      <c r="G4669" s="38" t="str">
        <f t="shared" si="1312"/>
        <v>-</v>
      </c>
      <c r="H4669" s="38">
        <f t="shared" si="1313"/>
        <v>21.08</v>
      </c>
      <c r="K4669" s="133">
        <v>43295.208333333336</v>
      </c>
      <c r="L4669" s="9">
        <f t="shared" si="1296"/>
        <v>7</v>
      </c>
      <c r="M4669" s="9">
        <f t="shared" si="1297"/>
        <v>14</v>
      </c>
      <c r="N4669" s="9">
        <f t="shared" si="1298"/>
        <v>5</v>
      </c>
      <c r="O4669" s="31" t="str">
        <f t="shared" si="1299"/>
        <v>W</v>
      </c>
      <c r="P4669" s="134">
        <v>18.28</v>
      </c>
      <c r="Q4669" s="31" t="str">
        <f t="shared" si="1300"/>
        <v>-</v>
      </c>
      <c r="R4669" s="31">
        <f t="shared" si="1301"/>
        <v>18.28</v>
      </c>
      <c r="U4669" s="133">
        <v>43660.208333333336</v>
      </c>
      <c r="V4669" s="9">
        <f t="shared" si="1302"/>
        <v>7</v>
      </c>
      <c r="W4669" s="9">
        <f t="shared" si="1303"/>
        <v>14</v>
      </c>
      <c r="X4669" s="9">
        <f t="shared" si="1304"/>
        <v>5</v>
      </c>
      <c r="Y4669" s="31" t="str">
        <f t="shared" si="1305"/>
        <v>W</v>
      </c>
      <c r="Z4669" s="134">
        <v>15.71</v>
      </c>
      <c r="AA4669" s="31" t="str">
        <f t="shared" si="1306"/>
        <v>-</v>
      </c>
      <c r="AB4669" s="31">
        <f t="shared" si="1307"/>
        <v>15.71</v>
      </c>
    </row>
    <row r="4670" spans="1:28" x14ac:dyDescent="0.3">
      <c r="A4670" s="133">
        <v>42930.25</v>
      </c>
      <c r="B4670" s="152">
        <f t="shared" si="1308"/>
        <v>7</v>
      </c>
      <c r="C4670" s="152">
        <f t="shared" si="1309"/>
        <v>14</v>
      </c>
      <c r="D4670" s="152">
        <f t="shared" si="1310"/>
        <v>6</v>
      </c>
      <c r="E4670" s="38" t="str">
        <f t="shared" si="1311"/>
        <v/>
      </c>
      <c r="F4670" s="134">
        <v>22.17</v>
      </c>
      <c r="G4670" s="38" t="str">
        <f t="shared" si="1312"/>
        <v>-</v>
      </c>
      <c r="H4670" s="38">
        <f t="shared" si="1313"/>
        <v>22.17</v>
      </c>
      <c r="K4670" s="133">
        <v>43295.25</v>
      </c>
      <c r="L4670" s="9">
        <f t="shared" si="1296"/>
        <v>7</v>
      </c>
      <c r="M4670" s="9">
        <f t="shared" si="1297"/>
        <v>14</v>
      </c>
      <c r="N4670" s="9">
        <f t="shared" si="1298"/>
        <v>6</v>
      </c>
      <c r="O4670" s="31" t="str">
        <f t="shared" si="1299"/>
        <v>W</v>
      </c>
      <c r="P4670" s="134">
        <v>18.05</v>
      </c>
      <c r="Q4670" s="31" t="str">
        <f t="shared" si="1300"/>
        <v>-</v>
      </c>
      <c r="R4670" s="31">
        <f t="shared" si="1301"/>
        <v>18.05</v>
      </c>
      <c r="U4670" s="133">
        <v>43660.25</v>
      </c>
      <c r="V4670" s="9">
        <f t="shared" si="1302"/>
        <v>7</v>
      </c>
      <c r="W4670" s="9">
        <f t="shared" si="1303"/>
        <v>14</v>
      </c>
      <c r="X4670" s="9">
        <f t="shared" si="1304"/>
        <v>6</v>
      </c>
      <c r="Y4670" s="31" t="str">
        <f t="shared" si="1305"/>
        <v>W</v>
      </c>
      <c r="Z4670" s="134">
        <v>15.36</v>
      </c>
      <c r="AA4670" s="31" t="str">
        <f t="shared" si="1306"/>
        <v>-</v>
      </c>
      <c r="AB4670" s="31">
        <f t="shared" si="1307"/>
        <v>15.36</v>
      </c>
    </row>
    <row r="4671" spans="1:28" x14ac:dyDescent="0.3">
      <c r="A4671" s="133">
        <v>42930.291666666664</v>
      </c>
      <c r="B4671" s="152">
        <f t="shared" si="1308"/>
        <v>7</v>
      </c>
      <c r="C4671" s="152">
        <f t="shared" si="1309"/>
        <v>14</v>
      </c>
      <c r="D4671" s="152">
        <f t="shared" si="1310"/>
        <v>7</v>
      </c>
      <c r="E4671" s="38" t="str">
        <f t="shared" si="1311"/>
        <v/>
      </c>
      <c r="F4671" s="134">
        <v>24.2</v>
      </c>
      <c r="G4671" s="38" t="str">
        <f t="shared" si="1312"/>
        <v>-</v>
      </c>
      <c r="H4671" s="38">
        <f t="shared" si="1313"/>
        <v>24.2</v>
      </c>
      <c r="K4671" s="133">
        <v>43295.291666666664</v>
      </c>
      <c r="L4671" s="9">
        <f t="shared" si="1296"/>
        <v>7</v>
      </c>
      <c r="M4671" s="9">
        <f t="shared" si="1297"/>
        <v>14</v>
      </c>
      <c r="N4671" s="9">
        <f t="shared" si="1298"/>
        <v>7</v>
      </c>
      <c r="O4671" s="31" t="str">
        <f t="shared" si="1299"/>
        <v>W</v>
      </c>
      <c r="P4671" s="134">
        <v>19.29</v>
      </c>
      <c r="Q4671" s="31" t="str">
        <f t="shared" si="1300"/>
        <v>-</v>
      </c>
      <c r="R4671" s="31">
        <f t="shared" si="1301"/>
        <v>19.29</v>
      </c>
      <c r="U4671" s="133">
        <v>43660.291666666664</v>
      </c>
      <c r="V4671" s="9">
        <f t="shared" si="1302"/>
        <v>7</v>
      </c>
      <c r="W4671" s="9">
        <f t="shared" si="1303"/>
        <v>14</v>
      </c>
      <c r="X4671" s="9">
        <f t="shared" si="1304"/>
        <v>7</v>
      </c>
      <c r="Y4671" s="31" t="str">
        <f t="shared" si="1305"/>
        <v>W</v>
      </c>
      <c r="Z4671" s="134">
        <v>17.11</v>
      </c>
      <c r="AA4671" s="31" t="str">
        <f t="shared" si="1306"/>
        <v>-</v>
      </c>
      <c r="AB4671" s="31">
        <f t="shared" si="1307"/>
        <v>17.11</v>
      </c>
    </row>
    <row r="4672" spans="1:28" x14ac:dyDescent="0.3">
      <c r="A4672" s="133">
        <v>42930.333333333336</v>
      </c>
      <c r="B4672" s="152">
        <f t="shared" si="1308"/>
        <v>7</v>
      </c>
      <c r="C4672" s="152">
        <f t="shared" si="1309"/>
        <v>14</v>
      </c>
      <c r="D4672" s="152">
        <f t="shared" si="1310"/>
        <v>8</v>
      </c>
      <c r="E4672" s="38" t="str">
        <f t="shared" si="1311"/>
        <v/>
      </c>
      <c r="F4672" s="134">
        <v>25.8</v>
      </c>
      <c r="G4672" s="38">
        <f t="shared" si="1312"/>
        <v>25.8</v>
      </c>
      <c r="H4672" s="38" t="str">
        <f t="shared" si="1313"/>
        <v>-</v>
      </c>
      <c r="K4672" s="133">
        <v>43295.333333333336</v>
      </c>
      <c r="L4672" s="9">
        <f t="shared" si="1296"/>
        <v>7</v>
      </c>
      <c r="M4672" s="9">
        <f t="shared" si="1297"/>
        <v>14</v>
      </c>
      <c r="N4672" s="9">
        <f t="shared" si="1298"/>
        <v>8</v>
      </c>
      <c r="O4672" s="31" t="str">
        <f t="shared" si="1299"/>
        <v>W</v>
      </c>
      <c r="P4672" s="134">
        <v>21.93</v>
      </c>
      <c r="Q4672" s="31" t="str">
        <f t="shared" si="1300"/>
        <v>-</v>
      </c>
      <c r="R4672" s="31">
        <f t="shared" si="1301"/>
        <v>21.93</v>
      </c>
      <c r="U4672" s="133">
        <v>43660.333333333336</v>
      </c>
      <c r="V4672" s="9">
        <f t="shared" si="1302"/>
        <v>7</v>
      </c>
      <c r="W4672" s="9">
        <f t="shared" si="1303"/>
        <v>14</v>
      </c>
      <c r="X4672" s="9">
        <f t="shared" si="1304"/>
        <v>8</v>
      </c>
      <c r="Y4672" s="31" t="str">
        <f t="shared" si="1305"/>
        <v>W</v>
      </c>
      <c r="Z4672" s="134">
        <v>19.52</v>
      </c>
      <c r="AA4672" s="31" t="str">
        <f t="shared" si="1306"/>
        <v>-</v>
      </c>
      <c r="AB4672" s="31">
        <f t="shared" si="1307"/>
        <v>19.52</v>
      </c>
    </row>
    <row r="4673" spans="1:28" x14ac:dyDescent="0.3">
      <c r="A4673" s="133">
        <v>42930.375</v>
      </c>
      <c r="B4673" s="152">
        <f t="shared" si="1308"/>
        <v>7</v>
      </c>
      <c r="C4673" s="152">
        <f t="shared" si="1309"/>
        <v>14</v>
      </c>
      <c r="D4673" s="152">
        <f t="shared" si="1310"/>
        <v>9</v>
      </c>
      <c r="E4673" s="38" t="str">
        <f t="shared" si="1311"/>
        <v/>
      </c>
      <c r="F4673" s="134">
        <v>27.73</v>
      </c>
      <c r="G4673" s="38">
        <f t="shared" si="1312"/>
        <v>27.73</v>
      </c>
      <c r="H4673" s="38" t="str">
        <f t="shared" si="1313"/>
        <v>-</v>
      </c>
      <c r="K4673" s="133">
        <v>43295.375</v>
      </c>
      <c r="L4673" s="9">
        <f t="shared" si="1296"/>
        <v>7</v>
      </c>
      <c r="M4673" s="9">
        <f t="shared" si="1297"/>
        <v>14</v>
      </c>
      <c r="N4673" s="9">
        <f t="shared" si="1298"/>
        <v>9</v>
      </c>
      <c r="O4673" s="31" t="str">
        <f t="shared" si="1299"/>
        <v>W</v>
      </c>
      <c r="P4673" s="134">
        <v>27.71</v>
      </c>
      <c r="Q4673" s="31" t="str">
        <f t="shared" si="1300"/>
        <v>-</v>
      </c>
      <c r="R4673" s="31">
        <f t="shared" si="1301"/>
        <v>27.71</v>
      </c>
      <c r="U4673" s="133">
        <v>43660.375</v>
      </c>
      <c r="V4673" s="9">
        <f t="shared" si="1302"/>
        <v>7</v>
      </c>
      <c r="W4673" s="9">
        <f t="shared" si="1303"/>
        <v>14</v>
      </c>
      <c r="X4673" s="9">
        <f t="shared" si="1304"/>
        <v>9</v>
      </c>
      <c r="Y4673" s="31" t="str">
        <f t="shared" si="1305"/>
        <v>W</v>
      </c>
      <c r="Z4673" s="134">
        <v>22.5</v>
      </c>
      <c r="AA4673" s="31" t="str">
        <f t="shared" si="1306"/>
        <v>-</v>
      </c>
      <c r="AB4673" s="31">
        <f t="shared" si="1307"/>
        <v>22.5</v>
      </c>
    </row>
    <row r="4674" spans="1:28" x14ac:dyDescent="0.3">
      <c r="A4674" s="133">
        <v>42930.416666666664</v>
      </c>
      <c r="B4674" s="152">
        <f t="shared" si="1308"/>
        <v>7</v>
      </c>
      <c r="C4674" s="152">
        <f t="shared" si="1309"/>
        <v>14</v>
      </c>
      <c r="D4674" s="152">
        <f t="shared" si="1310"/>
        <v>10</v>
      </c>
      <c r="E4674" s="38" t="str">
        <f t="shared" si="1311"/>
        <v/>
      </c>
      <c r="F4674" s="134">
        <v>31.95</v>
      </c>
      <c r="G4674" s="38">
        <f t="shared" si="1312"/>
        <v>31.95</v>
      </c>
      <c r="H4674" s="38" t="str">
        <f t="shared" si="1313"/>
        <v>-</v>
      </c>
      <c r="K4674" s="133">
        <v>43295.416666666664</v>
      </c>
      <c r="L4674" s="9">
        <f t="shared" si="1296"/>
        <v>7</v>
      </c>
      <c r="M4674" s="9">
        <f t="shared" si="1297"/>
        <v>14</v>
      </c>
      <c r="N4674" s="9">
        <f t="shared" si="1298"/>
        <v>10</v>
      </c>
      <c r="O4674" s="31" t="str">
        <f t="shared" si="1299"/>
        <v>W</v>
      </c>
      <c r="P4674" s="134">
        <v>32.11</v>
      </c>
      <c r="Q4674" s="31" t="str">
        <f t="shared" si="1300"/>
        <v>-</v>
      </c>
      <c r="R4674" s="31">
        <f t="shared" si="1301"/>
        <v>32.11</v>
      </c>
      <c r="U4674" s="133">
        <v>43660.416666666664</v>
      </c>
      <c r="V4674" s="9">
        <f t="shared" si="1302"/>
        <v>7</v>
      </c>
      <c r="W4674" s="9">
        <f t="shared" si="1303"/>
        <v>14</v>
      </c>
      <c r="X4674" s="9">
        <f t="shared" si="1304"/>
        <v>10</v>
      </c>
      <c r="Y4674" s="31" t="str">
        <f t="shared" si="1305"/>
        <v>W</v>
      </c>
      <c r="Z4674" s="134">
        <v>24.83</v>
      </c>
      <c r="AA4674" s="31" t="str">
        <f t="shared" si="1306"/>
        <v>-</v>
      </c>
      <c r="AB4674" s="31">
        <f t="shared" si="1307"/>
        <v>24.83</v>
      </c>
    </row>
    <row r="4675" spans="1:28" x14ac:dyDescent="0.3">
      <c r="A4675" s="133">
        <v>42930.458333333336</v>
      </c>
      <c r="B4675" s="152">
        <f t="shared" si="1308"/>
        <v>7</v>
      </c>
      <c r="C4675" s="152">
        <f t="shared" si="1309"/>
        <v>14</v>
      </c>
      <c r="D4675" s="152">
        <f t="shared" si="1310"/>
        <v>11</v>
      </c>
      <c r="E4675" s="38" t="str">
        <f t="shared" si="1311"/>
        <v/>
      </c>
      <c r="F4675" s="134">
        <v>35.28</v>
      </c>
      <c r="G4675" s="38">
        <f t="shared" si="1312"/>
        <v>35.28</v>
      </c>
      <c r="H4675" s="38" t="str">
        <f t="shared" si="1313"/>
        <v>-</v>
      </c>
      <c r="K4675" s="133">
        <v>43295.458333333336</v>
      </c>
      <c r="L4675" s="9">
        <f t="shared" si="1296"/>
        <v>7</v>
      </c>
      <c r="M4675" s="9">
        <f t="shared" si="1297"/>
        <v>14</v>
      </c>
      <c r="N4675" s="9">
        <f t="shared" si="1298"/>
        <v>11</v>
      </c>
      <c r="O4675" s="31" t="str">
        <f t="shared" si="1299"/>
        <v>W</v>
      </c>
      <c r="P4675" s="134">
        <v>36.61</v>
      </c>
      <c r="Q4675" s="31" t="str">
        <f t="shared" si="1300"/>
        <v>-</v>
      </c>
      <c r="R4675" s="31">
        <f t="shared" si="1301"/>
        <v>36.61</v>
      </c>
      <c r="U4675" s="133">
        <v>43660.458333333336</v>
      </c>
      <c r="V4675" s="9">
        <f t="shared" si="1302"/>
        <v>7</v>
      </c>
      <c r="W4675" s="9">
        <f t="shared" si="1303"/>
        <v>14</v>
      </c>
      <c r="X4675" s="9">
        <f t="shared" si="1304"/>
        <v>11</v>
      </c>
      <c r="Y4675" s="31" t="str">
        <f t="shared" si="1305"/>
        <v>W</v>
      </c>
      <c r="Z4675" s="134">
        <v>27.46</v>
      </c>
      <c r="AA4675" s="31" t="str">
        <f t="shared" si="1306"/>
        <v>-</v>
      </c>
      <c r="AB4675" s="31">
        <f t="shared" si="1307"/>
        <v>27.46</v>
      </c>
    </row>
    <row r="4676" spans="1:28" x14ac:dyDescent="0.3">
      <c r="A4676" s="133">
        <v>42930.5</v>
      </c>
      <c r="B4676" s="152">
        <f t="shared" si="1308"/>
        <v>7</v>
      </c>
      <c r="C4676" s="152">
        <f t="shared" si="1309"/>
        <v>14</v>
      </c>
      <c r="D4676" s="152">
        <f t="shared" si="1310"/>
        <v>12</v>
      </c>
      <c r="E4676" s="38" t="str">
        <f t="shared" si="1311"/>
        <v/>
      </c>
      <c r="F4676" s="134">
        <v>36.200000000000003</v>
      </c>
      <c r="G4676" s="38">
        <f t="shared" si="1312"/>
        <v>36.200000000000003</v>
      </c>
      <c r="H4676" s="38" t="str">
        <f t="shared" si="1313"/>
        <v>-</v>
      </c>
      <c r="K4676" s="133">
        <v>43295.5</v>
      </c>
      <c r="L4676" s="9">
        <f t="shared" si="1296"/>
        <v>7</v>
      </c>
      <c r="M4676" s="9">
        <f t="shared" si="1297"/>
        <v>14</v>
      </c>
      <c r="N4676" s="9">
        <f t="shared" si="1298"/>
        <v>12</v>
      </c>
      <c r="O4676" s="31" t="str">
        <f t="shared" si="1299"/>
        <v>W</v>
      </c>
      <c r="P4676" s="134">
        <v>44.9</v>
      </c>
      <c r="Q4676" s="31" t="str">
        <f t="shared" si="1300"/>
        <v>-</v>
      </c>
      <c r="R4676" s="31">
        <f t="shared" si="1301"/>
        <v>44.9</v>
      </c>
      <c r="U4676" s="133">
        <v>43660.5</v>
      </c>
      <c r="V4676" s="9">
        <f t="shared" si="1302"/>
        <v>7</v>
      </c>
      <c r="W4676" s="9">
        <f t="shared" si="1303"/>
        <v>14</v>
      </c>
      <c r="X4676" s="9">
        <f t="shared" si="1304"/>
        <v>12</v>
      </c>
      <c r="Y4676" s="31" t="str">
        <f t="shared" si="1305"/>
        <v>W</v>
      </c>
      <c r="Z4676" s="134">
        <v>30.76</v>
      </c>
      <c r="AA4676" s="31" t="str">
        <f t="shared" si="1306"/>
        <v>-</v>
      </c>
      <c r="AB4676" s="31">
        <f t="shared" si="1307"/>
        <v>30.76</v>
      </c>
    </row>
    <row r="4677" spans="1:28" x14ac:dyDescent="0.3">
      <c r="A4677" s="133">
        <v>42930.541666666664</v>
      </c>
      <c r="B4677" s="152">
        <f t="shared" si="1308"/>
        <v>7</v>
      </c>
      <c r="C4677" s="152">
        <f t="shared" si="1309"/>
        <v>14</v>
      </c>
      <c r="D4677" s="152">
        <f t="shared" si="1310"/>
        <v>13</v>
      </c>
      <c r="E4677" s="38" t="str">
        <f t="shared" si="1311"/>
        <v/>
      </c>
      <c r="F4677" s="134">
        <v>38.28</v>
      </c>
      <c r="G4677" s="38">
        <f t="shared" si="1312"/>
        <v>38.28</v>
      </c>
      <c r="H4677" s="38" t="str">
        <f t="shared" si="1313"/>
        <v>-</v>
      </c>
      <c r="K4677" s="133">
        <v>43295.541666666664</v>
      </c>
      <c r="L4677" s="9">
        <f t="shared" si="1296"/>
        <v>7</v>
      </c>
      <c r="M4677" s="9">
        <f t="shared" si="1297"/>
        <v>14</v>
      </c>
      <c r="N4677" s="9">
        <f t="shared" si="1298"/>
        <v>13</v>
      </c>
      <c r="O4677" s="31" t="str">
        <f t="shared" si="1299"/>
        <v>W</v>
      </c>
      <c r="P4677" s="134">
        <v>48.23</v>
      </c>
      <c r="Q4677" s="31" t="str">
        <f t="shared" si="1300"/>
        <v>-</v>
      </c>
      <c r="R4677" s="31">
        <f t="shared" si="1301"/>
        <v>48.23</v>
      </c>
      <c r="U4677" s="133">
        <v>43660.541666666664</v>
      </c>
      <c r="V4677" s="9">
        <f t="shared" si="1302"/>
        <v>7</v>
      </c>
      <c r="W4677" s="9">
        <f t="shared" si="1303"/>
        <v>14</v>
      </c>
      <c r="X4677" s="9">
        <f t="shared" si="1304"/>
        <v>13</v>
      </c>
      <c r="Y4677" s="31" t="str">
        <f t="shared" si="1305"/>
        <v>W</v>
      </c>
      <c r="Z4677" s="134">
        <v>34.799999999999997</v>
      </c>
      <c r="AA4677" s="31" t="str">
        <f t="shared" si="1306"/>
        <v>-</v>
      </c>
      <c r="AB4677" s="31">
        <f t="shared" si="1307"/>
        <v>34.799999999999997</v>
      </c>
    </row>
    <row r="4678" spans="1:28" x14ac:dyDescent="0.3">
      <c r="A4678" s="133">
        <v>42930.583333333336</v>
      </c>
      <c r="B4678" s="152">
        <f t="shared" si="1308"/>
        <v>7</v>
      </c>
      <c r="C4678" s="152">
        <f t="shared" si="1309"/>
        <v>14</v>
      </c>
      <c r="D4678" s="152">
        <f t="shared" si="1310"/>
        <v>14</v>
      </c>
      <c r="E4678" s="38" t="str">
        <f t="shared" si="1311"/>
        <v/>
      </c>
      <c r="F4678" s="134">
        <v>39.229999999999997</v>
      </c>
      <c r="G4678" s="38">
        <f t="shared" si="1312"/>
        <v>39.229999999999997</v>
      </c>
      <c r="H4678" s="38" t="str">
        <f t="shared" si="1313"/>
        <v>-</v>
      </c>
      <c r="K4678" s="133">
        <v>43295.583333333336</v>
      </c>
      <c r="L4678" s="9">
        <f t="shared" si="1296"/>
        <v>7</v>
      </c>
      <c r="M4678" s="9">
        <f t="shared" si="1297"/>
        <v>14</v>
      </c>
      <c r="N4678" s="9">
        <f t="shared" si="1298"/>
        <v>14</v>
      </c>
      <c r="O4678" s="31" t="str">
        <f t="shared" si="1299"/>
        <v>W</v>
      </c>
      <c r="P4678" s="134">
        <v>52.13</v>
      </c>
      <c r="Q4678" s="31" t="str">
        <f t="shared" si="1300"/>
        <v>-</v>
      </c>
      <c r="R4678" s="31">
        <f t="shared" si="1301"/>
        <v>52.13</v>
      </c>
      <c r="U4678" s="133">
        <v>43660.583333333336</v>
      </c>
      <c r="V4678" s="9">
        <f t="shared" si="1302"/>
        <v>7</v>
      </c>
      <c r="W4678" s="9">
        <f t="shared" si="1303"/>
        <v>14</v>
      </c>
      <c r="X4678" s="9">
        <f t="shared" si="1304"/>
        <v>14</v>
      </c>
      <c r="Y4678" s="31" t="str">
        <f t="shared" si="1305"/>
        <v>W</v>
      </c>
      <c r="Z4678" s="134">
        <v>37.82</v>
      </c>
      <c r="AA4678" s="31" t="str">
        <f t="shared" si="1306"/>
        <v>-</v>
      </c>
      <c r="AB4678" s="31">
        <f t="shared" si="1307"/>
        <v>37.82</v>
      </c>
    </row>
    <row r="4679" spans="1:28" x14ac:dyDescent="0.3">
      <c r="A4679" s="133">
        <v>42930.625</v>
      </c>
      <c r="B4679" s="152">
        <f t="shared" si="1308"/>
        <v>7</v>
      </c>
      <c r="C4679" s="152">
        <f t="shared" si="1309"/>
        <v>14</v>
      </c>
      <c r="D4679" s="152">
        <f t="shared" si="1310"/>
        <v>15</v>
      </c>
      <c r="E4679" s="38" t="str">
        <f t="shared" si="1311"/>
        <v/>
      </c>
      <c r="F4679" s="134">
        <v>40.659999999999997</v>
      </c>
      <c r="G4679" s="38">
        <f t="shared" si="1312"/>
        <v>40.659999999999997</v>
      </c>
      <c r="H4679" s="38" t="str">
        <f t="shared" si="1313"/>
        <v>-</v>
      </c>
      <c r="K4679" s="133">
        <v>43295.625</v>
      </c>
      <c r="L4679" s="9">
        <f t="shared" si="1296"/>
        <v>7</v>
      </c>
      <c r="M4679" s="9">
        <f t="shared" si="1297"/>
        <v>14</v>
      </c>
      <c r="N4679" s="9">
        <f t="shared" si="1298"/>
        <v>15</v>
      </c>
      <c r="O4679" s="31" t="str">
        <f t="shared" si="1299"/>
        <v>W</v>
      </c>
      <c r="P4679" s="134">
        <v>60.29</v>
      </c>
      <c r="Q4679" s="31" t="str">
        <f t="shared" si="1300"/>
        <v>-</v>
      </c>
      <c r="R4679" s="31">
        <f t="shared" si="1301"/>
        <v>60.29</v>
      </c>
      <c r="U4679" s="133">
        <v>43660.625</v>
      </c>
      <c r="V4679" s="9">
        <f t="shared" si="1302"/>
        <v>7</v>
      </c>
      <c r="W4679" s="9">
        <f t="shared" si="1303"/>
        <v>14</v>
      </c>
      <c r="X4679" s="9">
        <f t="shared" si="1304"/>
        <v>15</v>
      </c>
      <c r="Y4679" s="31" t="str">
        <f t="shared" si="1305"/>
        <v>W</v>
      </c>
      <c r="Z4679" s="134">
        <v>40.090000000000003</v>
      </c>
      <c r="AA4679" s="31" t="str">
        <f t="shared" si="1306"/>
        <v>-</v>
      </c>
      <c r="AB4679" s="31">
        <f t="shared" si="1307"/>
        <v>40.090000000000003</v>
      </c>
    </row>
    <row r="4680" spans="1:28" x14ac:dyDescent="0.3">
      <c r="A4680" s="133">
        <v>42930.666666666664</v>
      </c>
      <c r="B4680" s="152">
        <f t="shared" si="1308"/>
        <v>7</v>
      </c>
      <c r="C4680" s="152">
        <f t="shared" si="1309"/>
        <v>14</v>
      </c>
      <c r="D4680" s="152">
        <f t="shared" si="1310"/>
        <v>16</v>
      </c>
      <c r="E4680" s="38" t="str">
        <f t="shared" si="1311"/>
        <v/>
      </c>
      <c r="F4680" s="134">
        <v>42</v>
      </c>
      <c r="G4680" s="38">
        <f t="shared" si="1312"/>
        <v>42</v>
      </c>
      <c r="H4680" s="38" t="str">
        <f t="shared" si="1313"/>
        <v>-</v>
      </c>
      <c r="K4680" s="133">
        <v>43295.666666666664</v>
      </c>
      <c r="L4680" s="9">
        <f t="shared" si="1296"/>
        <v>7</v>
      </c>
      <c r="M4680" s="9">
        <f t="shared" si="1297"/>
        <v>14</v>
      </c>
      <c r="N4680" s="9">
        <f t="shared" si="1298"/>
        <v>16</v>
      </c>
      <c r="O4680" s="31" t="str">
        <f t="shared" si="1299"/>
        <v>W</v>
      </c>
      <c r="P4680" s="134">
        <v>64.64</v>
      </c>
      <c r="Q4680" s="31" t="str">
        <f t="shared" si="1300"/>
        <v>-</v>
      </c>
      <c r="R4680" s="31">
        <f t="shared" si="1301"/>
        <v>64.64</v>
      </c>
      <c r="U4680" s="133">
        <v>43660.666666666664</v>
      </c>
      <c r="V4680" s="9">
        <f t="shared" si="1302"/>
        <v>7</v>
      </c>
      <c r="W4680" s="9">
        <f t="shared" si="1303"/>
        <v>14</v>
      </c>
      <c r="X4680" s="9">
        <f t="shared" si="1304"/>
        <v>16</v>
      </c>
      <c r="Y4680" s="31" t="str">
        <f t="shared" si="1305"/>
        <v>W</v>
      </c>
      <c r="Z4680" s="134">
        <v>48.1</v>
      </c>
      <c r="AA4680" s="31" t="str">
        <f t="shared" si="1306"/>
        <v>-</v>
      </c>
      <c r="AB4680" s="31">
        <f t="shared" si="1307"/>
        <v>48.1</v>
      </c>
    </row>
    <row r="4681" spans="1:28" x14ac:dyDescent="0.3">
      <c r="A4681" s="133">
        <v>42930.708333333336</v>
      </c>
      <c r="B4681" s="152">
        <f t="shared" si="1308"/>
        <v>7</v>
      </c>
      <c r="C4681" s="152">
        <f t="shared" si="1309"/>
        <v>14</v>
      </c>
      <c r="D4681" s="152">
        <f t="shared" si="1310"/>
        <v>17</v>
      </c>
      <c r="E4681" s="38" t="str">
        <f t="shared" si="1311"/>
        <v/>
      </c>
      <c r="F4681" s="134">
        <v>40.729999999999997</v>
      </c>
      <c r="G4681" s="38" t="str">
        <f t="shared" si="1312"/>
        <v>-</v>
      </c>
      <c r="H4681" s="38">
        <f t="shared" si="1313"/>
        <v>40.729999999999997</v>
      </c>
      <c r="K4681" s="133">
        <v>43295.708333333336</v>
      </c>
      <c r="L4681" s="9">
        <f t="shared" ref="L4681:L4744" si="1314">MONTH(K4681)</f>
        <v>7</v>
      </c>
      <c r="M4681" s="9">
        <f t="shared" ref="M4681:M4744" si="1315">DAY(K4681)</f>
        <v>14</v>
      </c>
      <c r="N4681" s="9">
        <f t="shared" ref="N4681:N4744" si="1316">HOUR(K4681)</f>
        <v>17</v>
      </c>
      <c r="O4681" s="31" t="str">
        <f t="shared" ref="O4681:O4744" si="1317">IF(WEEKDAY(K4681,2)&gt;5,"W","")</f>
        <v>W</v>
      </c>
      <c r="P4681" s="134">
        <v>74.319999999999993</v>
      </c>
      <c r="Q4681" s="31" t="str">
        <f t="shared" ref="Q4681:Q4744" si="1318">IF(AND($L4681&gt;=$L$5,$L4681&lt;=$M$5),IF($O4681&lt;&gt;"W",IF(AND($N4681&gt;=$N$5,$N4681&lt;$P$5),$P4681,"-"),"-"),"-")</f>
        <v>-</v>
      </c>
      <c r="R4681" s="31">
        <f t="shared" ref="R4681:R4744" si="1319">IF(Q4681="-",P4681,"-")</f>
        <v>74.319999999999993</v>
      </c>
      <c r="U4681" s="133">
        <v>43660.708333333336</v>
      </c>
      <c r="V4681" s="9">
        <f t="shared" ref="V4681:V4744" si="1320">MONTH(U4681)</f>
        <v>7</v>
      </c>
      <c r="W4681" s="9">
        <f t="shared" ref="W4681:W4744" si="1321">DAY(U4681)</f>
        <v>14</v>
      </c>
      <c r="X4681" s="9">
        <f t="shared" ref="X4681:X4744" si="1322">HOUR(U4681)</f>
        <v>17</v>
      </c>
      <c r="Y4681" s="31" t="str">
        <f t="shared" ref="Y4681:Y4744" si="1323">IF(WEEKDAY(U4681,2)&gt;5,"W","")</f>
        <v>W</v>
      </c>
      <c r="Z4681" s="134">
        <v>51.13</v>
      </c>
      <c r="AA4681" s="31" t="str">
        <f t="shared" ref="AA4681:AA4744" si="1324">IF(AND($V4681&gt;=$V$5,$V4681&lt;=$W$5),IF($Y4681&lt;&gt;"W",IF(AND($X4681&gt;=$X$5,$X4681&lt;$Z$5),$Z4681,"-"),"-"),"-")</f>
        <v>-</v>
      </c>
      <c r="AB4681" s="31">
        <f t="shared" ref="AB4681:AB4744" si="1325">IF(AA4681="-",Z4681,"-")</f>
        <v>51.13</v>
      </c>
    </row>
    <row r="4682" spans="1:28" x14ac:dyDescent="0.3">
      <c r="A4682" s="133">
        <v>42930.75</v>
      </c>
      <c r="B4682" s="152">
        <f t="shared" ref="B4682:B4745" si="1326">MONTH(A4682)</f>
        <v>7</v>
      </c>
      <c r="C4682" s="152">
        <f t="shared" ref="C4682:C4745" si="1327">DAY(A4682)</f>
        <v>14</v>
      </c>
      <c r="D4682" s="152">
        <f t="shared" ref="D4682:D4745" si="1328">HOUR(A4682)</f>
        <v>18</v>
      </c>
      <c r="E4682" s="38" t="str">
        <f t="shared" ref="E4682:E4745" si="1329">IF(WEEKDAY(A4682,2)&gt;5,"W","")</f>
        <v/>
      </c>
      <c r="F4682" s="134">
        <v>35.5</v>
      </c>
      <c r="G4682" s="38" t="str">
        <f t="shared" ref="G4682:G4745" si="1330">IF(AND($B4682&gt;=$B$5,$B4682&lt;=$C$5),IF($E4682&lt;&gt;"W",IF(AND($D4682&gt;=$D$5,$D4682&lt;$F$5),$F4682,"-"),"-"),"-")</f>
        <v>-</v>
      </c>
      <c r="H4682" s="38">
        <f t="shared" ref="H4682:H4745" si="1331">IF(G4682="-",F4682,"-")</f>
        <v>35.5</v>
      </c>
      <c r="K4682" s="133">
        <v>43295.75</v>
      </c>
      <c r="L4682" s="9">
        <f t="shared" si="1314"/>
        <v>7</v>
      </c>
      <c r="M4682" s="9">
        <f t="shared" si="1315"/>
        <v>14</v>
      </c>
      <c r="N4682" s="9">
        <f t="shared" si="1316"/>
        <v>18</v>
      </c>
      <c r="O4682" s="31" t="str">
        <f t="shared" si="1317"/>
        <v>W</v>
      </c>
      <c r="P4682" s="134">
        <v>56.08</v>
      </c>
      <c r="Q4682" s="31" t="str">
        <f t="shared" si="1318"/>
        <v>-</v>
      </c>
      <c r="R4682" s="31">
        <f t="shared" si="1319"/>
        <v>56.08</v>
      </c>
      <c r="U4682" s="133">
        <v>43660.75</v>
      </c>
      <c r="V4682" s="9">
        <f t="shared" si="1320"/>
        <v>7</v>
      </c>
      <c r="W4682" s="9">
        <f t="shared" si="1321"/>
        <v>14</v>
      </c>
      <c r="X4682" s="9">
        <f t="shared" si="1322"/>
        <v>18</v>
      </c>
      <c r="Y4682" s="31" t="str">
        <f t="shared" si="1323"/>
        <v>W</v>
      </c>
      <c r="Z4682" s="134">
        <v>40.36</v>
      </c>
      <c r="AA4682" s="31" t="str">
        <f t="shared" si="1324"/>
        <v>-</v>
      </c>
      <c r="AB4682" s="31">
        <f t="shared" si="1325"/>
        <v>40.36</v>
      </c>
    </row>
    <row r="4683" spans="1:28" x14ac:dyDescent="0.3">
      <c r="A4683" s="133">
        <v>42930.791666666664</v>
      </c>
      <c r="B4683" s="152">
        <f t="shared" si="1326"/>
        <v>7</v>
      </c>
      <c r="C4683" s="152">
        <f t="shared" si="1327"/>
        <v>14</v>
      </c>
      <c r="D4683" s="152">
        <f t="shared" si="1328"/>
        <v>19</v>
      </c>
      <c r="E4683" s="38" t="str">
        <f t="shared" si="1329"/>
        <v/>
      </c>
      <c r="F4683" s="134">
        <v>33.15</v>
      </c>
      <c r="G4683" s="38" t="str">
        <f t="shared" si="1330"/>
        <v>-</v>
      </c>
      <c r="H4683" s="38">
        <f t="shared" si="1331"/>
        <v>33.15</v>
      </c>
      <c r="K4683" s="133">
        <v>43295.791666666664</v>
      </c>
      <c r="L4683" s="9">
        <f t="shared" si="1314"/>
        <v>7</v>
      </c>
      <c r="M4683" s="9">
        <f t="shared" si="1315"/>
        <v>14</v>
      </c>
      <c r="N4683" s="9">
        <f t="shared" si="1316"/>
        <v>19</v>
      </c>
      <c r="O4683" s="31" t="str">
        <f t="shared" si="1317"/>
        <v>W</v>
      </c>
      <c r="P4683" s="134">
        <v>42.81</v>
      </c>
      <c r="Q4683" s="31" t="str">
        <f t="shared" si="1318"/>
        <v>-</v>
      </c>
      <c r="R4683" s="31">
        <f t="shared" si="1319"/>
        <v>42.81</v>
      </c>
      <c r="U4683" s="133">
        <v>43660.791666666664</v>
      </c>
      <c r="V4683" s="9">
        <f t="shared" si="1320"/>
        <v>7</v>
      </c>
      <c r="W4683" s="9">
        <f t="shared" si="1321"/>
        <v>14</v>
      </c>
      <c r="X4683" s="9">
        <f t="shared" si="1322"/>
        <v>19</v>
      </c>
      <c r="Y4683" s="31" t="str">
        <f t="shared" si="1323"/>
        <v>W</v>
      </c>
      <c r="Z4683" s="134">
        <v>37.270000000000003</v>
      </c>
      <c r="AA4683" s="31" t="str">
        <f t="shared" si="1324"/>
        <v>-</v>
      </c>
      <c r="AB4683" s="31">
        <f t="shared" si="1325"/>
        <v>37.270000000000003</v>
      </c>
    </row>
    <row r="4684" spans="1:28" x14ac:dyDescent="0.3">
      <c r="A4684" s="133">
        <v>42930.833333333336</v>
      </c>
      <c r="B4684" s="152">
        <f t="shared" si="1326"/>
        <v>7</v>
      </c>
      <c r="C4684" s="152">
        <f t="shared" si="1327"/>
        <v>14</v>
      </c>
      <c r="D4684" s="152">
        <f t="shared" si="1328"/>
        <v>20</v>
      </c>
      <c r="E4684" s="38" t="str">
        <f t="shared" si="1329"/>
        <v/>
      </c>
      <c r="F4684" s="134">
        <v>30.28</v>
      </c>
      <c r="G4684" s="38" t="str">
        <f t="shared" si="1330"/>
        <v>-</v>
      </c>
      <c r="H4684" s="38">
        <f t="shared" si="1331"/>
        <v>30.28</v>
      </c>
      <c r="K4684" s="133">
        <v>43295.833333333336</v>
      </c>
      <c r="L4684" s="9">
        <f t="shared" si="1314"/>
        <v>7</v>
      </c>
      <c r="M4684" s="9">
        <f t="shared" si="1315"/>
        <v>14</v>
      </c>
      <c r="N4684" s="9">
        <f t="shared" si="1316"/>
        <v>20</v>
      </c>
      <c r="O4684" s="31" t="str">
        <f t="shared" si="1317"/>
        <v>W</v>
      </c>
      <c r="P4684" s="134">
        <v>38.22</v>
      </c>
      <c r="Q4684" s="31" t="str">
        <f t="shared" si="1318"/>
        <v>-</v>
      </c>
      <c r="R4684" s="31">
        <f t="shared" si="1319"/>
        <v>38.22</v>
      </c>
      <c r="U4684" s="133">
        <v>43660.833333333336</v>
      </c>
      <c r="V4684" s="9">
        <f t="shared" si="1320"/>
        <v>7</v>
      </c>
      <c r="W4684" s="9">
        <f t="shared" si="1321"/>
        <v>14</v>
      </c>
      <c r="X4684" s="9">
        <f t="shared" si="1322"/>
        <v>20</v>
      </c>
      <c r="Y4684" s="31" t="str">
        <f t="shared" si="1323"/>
        <v>W</v>
      </c>
      <c r="Z4684" s="134">
        <v>32.25</v>
      </c>
      <c r="AA4684" s="31" t="str">
        <f t="shared" si="1324"/>
        <v>-</v>
      </c>
      <c r="AB4684" s="31">
        <f t="shared" si="1325"/>
        <v>32.25</v>
      </c>
    </row>
    <row r="4685" spans="1:28" x14ac:dyDescent="0.3">
      <c r="A4685" s="133">
        <v>42930.875</v>
      </c>
      <c r="B4685" s="152">
        <f t="shared" si="1326"/>
        <v>7</v>
      </c>
      <c r="C4685" s="152">
        <f t="shared" si="1327"/>
        <v>14</v>
      </c>
      <c r="D4685" s="152">
        <f t="shared" si="1328"/>
        <v>21</v>
      </c>
      <c r="E4685" s="38" t="str">
        <f t="shared" si="1329"/>
        <v/>
      </c>
      <c r="F4685" s="134">
        <v>28.37</v>
      </c>
      <c r="G4685" s="38" t="str">
        <f t="shared" si="1330"/>
        <v>-</v>
      </c>
      <c r="H4685" s="38">
        <f t="shared" si="1331"/>
        <v>28.37</v>
      </c>
      <c r="K4685" s="133">
        <v>43295.875</v>
      </c>
      <c r="L4685" s="9">
        <f t="shared" si="1314"/>
        <v>7</v>
      </c>
      <c r="M4685" s="9">
        <f t="shared" si="1315"/>
        <v>14</v>
      </c>
      <c r="N4685" s="9">
        <f t="shared" si="1316"/>
        <v>21</v>
      </c>
      <c r="O4685" s="31" t="str">
        <f t="shared" si="1317"/>
        <v>W</v>
      </c>
      <c r="P4685" s="134">
        <v>35.64</v>
      </c>
      <c r="Q4685" s="31" t="str">
        <f t="shared" si="1318"/>
        <v>-</v>
      </c>
      <c r="R4685" s="31">
        <f t="shared" si="1319"/>
        <v>35.64</v>
      </c>
      <c r="U4685" s="133">
        <v>43660.875</v>
      </c>
      <c r="V4685" s="9">
        <f t="shared" si="1320"/>
        <v>7</v>
      </c>
      <c r="W4685" s="9">
        <f t="shared" si="1321"/>
        <v>14</v>
      </c>
      <c r="X4685" s="9">
        <f t="shared" si="1322"/>
        <v>21</v>
      </c>
      <c r="Y4685" s="31" t="str">
        <f t="shared" si="1323"/>
        <v>W</v>
      </c>
      <c r="Z4685" s="134">
        <v>28.21</v>
      </c>
      <c r="AA4685" s="31" t="str">
        <f t="shared" si="1324"/>
        <v>-</v>
      </c>
      <c r="AB4685" s="31">
        <f t="shared" si="1325"/>
        <v>28.21</v>
      </c>
    </row>
    <row r="4686" spans="1:28" x14ac:dyDescent="0.3">
      <c r="A4686" s="133">
        <v>42930.916666666664</v>
      </c>
      <c r="B4686" s="152">
        <f t="shared" si="1326"/>
        <v>7</v>
      </c>
      <c r="C4686" s="152">
        <f t="shared" si="1327"/>
        <v>14</v>
      </c>
      <c r="D4686" s="152">
        <f t="shared" si="1328"/>
        <v>22</v>
      </c>
      <c r="E4686" s="38" t="str">
        <f t="shared" si="1329"/>
        <v/>
      </c>
      <c r="F4686" s="134">
        <v>25.18</v>
      </c>
      <c r="G4686" s="38" t="str">
        <f t="shared" si="1330"/>
        <v>-</v>
      </c>
      <c r="H4686" s="38">
        <f t="shared" si="1331"/>
        <v>25.18</v>
      </c>
      <c r="K4686" s="133">
        <v>43295.916666666664</v>
      </c>
      <c r="L4686" s="9">
        <f t="shared" si="1314"/>
        <v>7</v>
      </c>
      <c r="M4686" s="9">
        <f t="shared" si="1315"/>
        <v>14</v>
      </c>
      <c r="N4686" s="9">
        <f t="shared" si="1316"/>
        <v>22</v>
      </c>
      <c r="O4686" s="31" t="str">
        <f t="shared" si="1317"/>
        <v>W</v>
      </c>
      <c r="P4686" s="134">
        <v>30.8</v>
      </c>
      <c r="Q4686" s="31" t="str">
        <f t="shared" si="1318"/>
        <v>-</v>
      </c>
      <c r="R4686" s="31">
        <f t="shared" si="1319"/>
        <v>30.8</v>
      </c>
      <c r="U4686" s="133">
        <v>43660.916666666664</v>
      </c>
      <c r="V4686" s="9">
        <f t="shared" si="1320"/>
        <v>7</v>
      </c>
      <c r="W4686" s="9">
        <f t="shared" si="1321"/>
        <v>14</v>
      </c>
      <c r="X4686" s="9">
        <f t="shared" si="1322"/>
        <v>22</v>
      </c>
      <c r="Y4686" s="31" t="str">
        <f t="shared" si="1323"/>
        <v>W</v>
      </c>
      <c r="Z4686" s="134">
        <v>24.82</v>
      </c>
      <c r="AA4686" s="31" t="str">
        <f t="shared" si="1324"/>
        <v>-</v>
      </c>
      <c r="AB4686" s="31">
        <f t="shared" si="1325"/>
        <v>24.82</v>
      </c>
    </row>
    <row r="4687" spans="1:28" x14ac:dyDescent="0.3">
      <c r="A4687" s="133">
        <v>42930.958333333336</v>
      </c>
      <c r="B4687" s="152">
        <f t="shared" si="1326"/>
        <v>7</v>
      </c>
      <c r="C4687" s="152">
        <f t="shared" si="1327"/>
        <v>14</v>
      </c>
      <c r="D4687" s="152">
        <f t="shared" si="1328"/>
        <v>23</v>
      </c>
      <c r="E4687" s="38" t="str">
        <f t="shared" si="1329"/>
        <v/>
      </c>
      <c r="F4687" s="134">
        <v>22.6</v>
      </c>
      <c r="G4687" s="38" t="str">
        <f t="shared" si="1330"/>
        <v>-</v>
      </c>
      <c r="H4687" s="38">
        <f t="shared" si="1331"/>
        <v>22.6</v>
      </c>
      <c r="K4687" s="133">
        <v>43295.958333333336</v>
      </c>
      <c r="L4687" s="9">
        <f t="shared" si="1314"/>
        <v>7</v>
      </c>
      <c r="M4687" s="9">
        <f t="shared" si="1315"/>
        <v>14</v>
      </c>
      <c r="N4687" s="9">
        <f t="shared" si="1316"/>
        <v>23</v>
      </c>
      <c r="O4687" s="31" t="str">
        <f t="shared" si="1317"/>
        <v>W</v>
      </c>
      <c r="P4687" s="134">
        <v>26.7</v>
      </c>
      <c r="Q4687" s="31" t="str">
        <f t="shared" si="1318"/>
        <v>-</v>
      </c>
      <c r="R4687" s="31">
        <f t="shared" si="1319"/>
        <v>26.7</v>
      </c>
      <c r="U4687" s="133">
        <v>43660.958333333336</v>
      </c>
      <c r="V4687" s="9">
        <f t="shared" si="1320"/>
        <v>7</v>
      </c>
      <c r="W4687" s="9">
        <f t="shared" si="1321"/>
        <v>14</v>
      </c>
      <c r="X4687" s="9">
        <f t="shared" si="1322"/>
        <v>23</v>
      </c>
      <c r="Y4687" s="31" t="str">
        <f t="shared" si="1323"/>
        <v>W</v>
      </c>
      <c r="Z4687" s="134">
        <v>22.65</v>
      </c>
      <c r="AA4687" s="31" t="str">
        <f t="shared" si="1324"/>
        <v>-</v>
      </c>
      <c r="AB4687" s="31">
        <f t="shared" si="1325"/>
        <v>22.65</v>
      </c>
    </row>
    <row r="4688" spans="1:28" x14ac:dyDescent="0.3">
      <c r="A4688" s="133">
        <v>42931</v>
      </c>
      <c r="B4688" s="152">
        <f t="shared" si="1326"/>
        <v>7</v>
      </c>
      <c r="C4688" s="152">
        <f t="shared" si="1327"/>
        <v>15</v>
      </c>
      <c r="D4688" s="152">
        <f t="shared" si="1328"/>
        <v>0</v>
      </c>
      <c r="E4688" s="38" t="str">
        <f t="shared" si="1329"/>
        <v>W</v>
      </c>
      <c r="F4688" s="134">
        <v>21.14</v>
      </c>
      <c r="G4688" s="38" t="str">
        <f t="shared" si="1330"/>
        <v>-</v>
      </c>
      <c r="H4688" s="38">
        <f t="shared" si="1331"/>
        <v>21.14</v>
      </c>
      <c r="K4688" s="133">
        <v>43296</v>
      </c>
      <c r="L4688" s="9">
        <f t="shared" si="1314"/>
        <v>7</v>
      </c>
      <c r="M4688" s="9">
        <f t="shared" si="1315"/>
        <v>15</v>
      </c>
      <c r="N4688" s="9">
        <f t="shared" si="1316"/>
        <v>0</v>
      </c>
      <c r="O4688" s="31" t="str">
        <f t="shared" si="1317"/>
        <v>W</v>
      </c>
      <c r="P4688" s="134">
        <v>24.12</v>
      </c>
      <c r="Q4688" s="31" t="str">
        <f t="shared" si="1318"/>
        <v>-</v>
      </c>
      <c r="R4688" s="31">
        <f t="shared" si="1319"/>
        <v>24.12</v>
      </c>
      <c r="U4688" s="133">
        <v>43661</v>
      </c>
      <c r="V4688" s="9">
        <f t="shared" si="1320"/>
        <v>7</v>
      </c>
      <c r="W4688" s="9">
        <f t="shared" si="1321"/>
        <v>15</v>
      </c>
      <c r="X4688" s="9">
        <f t="shared" si="1322"/>
        <v>0</v>
      </c>
      <c r="Y4688" s="31" t="str">
        <f t="shared" si="1323"/>
        <v/>
      </c>
      <c r="Z4688" s="134">
        <v>20.05</v>
      </c>
      <c r="AA4688" s="31" t="str">
        <f t="shared" si="1324"/>
        <v>-</v>
      </c>
      <c r="AB4688" s="31">
        <f t="shared" si="1325"/>
        <v>20.05</v>
      </c>
    </row>
    <row r="4689" spans="1:28" x14ac:dyDescent="0.3">
      <c r="A4689" s="133">
        <v>42931.041666666664</v>
      </c>
      <c r="B4689" s="152">
        <f t="shared" si="1326"/>
        <v>7</v>
      </c>
      <c r="C4689" s="152">
        <f t="shared" si="1327"/>
        <v>15</v>
      </c>
      <c r="D4689" s="152">
        <f t="shared" si="1328"/>
        <v>1</v>
      </c>
      <c r="E4689" s="38" t="str">
        <f t="shared" si="1329"/>
        <v>W</v>
      </c>
      <c r="F4689" s="134">
        <v>20.350000000000001</v>
      </c>
      <c r="G4689" s="38" t="str">
        <f t="shared" si="1330"/>
        <v>-</v>
      </c>
      <c r="H4689" s="38">
        <f t="shared" si="1331"/>
        <v>20.350000000000001</v>
      </c>
      <c r="K4689" s="133">
        <v>43296.041666666664</v>
      </c>
      <c r="L4689" s="9">
        <f t="shared" si="1314"/>
        <v>7</v>
      </c>
      <c r="M4689" s="9">
        <f t="shared" si="1315"/>
        <v>15</v>
      </c>
      <c r="N4689" s="9">
        <f t="shared" si="1316"/>
        <v>1</v>
      </c>
      <c r="O4689" s="31" t="str">
        <f t="shared" si="1317"/>
        <v>W</v>
      </c>
      <c r="P4689" s="134">
        <v>23.08</v>
      </c>
      <c r="Q4689" s="31" t="str">
        <f t="shared" si="1318"/>
        <v>-</v>
      </c>
      <c r="R4689" s="31">
        <f t="shared" si="1319"/>
        <v>23.08</v>
      </c>
      <c r="U4689" s="133">
        <v>43661.041666666664</v>
      </c>
      <c r="V4689" s="9">
        <f t="shared" si="1320"/>
        <v>7</v>
      </c>
      <c r="W4689" s="9">
        <f t="shared" si="1321"/>
        <v>15</v>
      </c>
      <c r="X4689" s="9">
        <f t="shared" si="1322"/>
        <v>1</v>
      </c>
      <c r="Y4689" s="31" t="str">
        <f t="shared" si="1323"/>
        <v/>
      </c>
      <c r="Z4689" s="134">
        <v>19.29</v>
      </c>
      <c r="AA4689" s="31" t="str">
        <f t="shared" si="1324"/>
        <v>-</v>
      </c>
      <c r="AB4689" s="31">
        <f t="shared" si="1325"/>
        <v>19.29</v>
      </c>
    </row>
    <row r="4690" spans="1:28" x14ac:dyDescent="0.3">
      <c r="A4690" s="133">
        <v>42931.083333333336</v>
      </c>
      <c r="B4690" s="152">
        <f t="shared" si="1326"/>
        <v>7</v>
      </c>
      <c r="C4690" s="152">
        <f t="shared" si="1327"/>
        <v>15</v>
      </c>
      <c r="D4690" s="152">
        <f t="shared" si="1328"/>
        <v>2</v>
      </c>
      <c r="E4690" s="38" t="str">
        <f t="shared" si="1329"/>
        <v>W</v>
      </c>
      <c r="F4690" s="134">
        <v>19.59</v>
      </c>
      <c r="G4690" s="38" t="str">
        <f t="shared" si="1330"/>
        <v>-</v>
      </c>
      <c r="H4690" s="38">
        <f t="shared" si="1331"/>
        <v>19.59</v>
      </c>
      <c r="K4690" s="133">
        <v>43296.083333333336</v>
      </c>
      <c r="L4690" s="9">
        <f t="shared" si="1314"/>
        <v>7</v>
      </c>
      <c r="M4690" s="9">
        <f t="shared" si="1315"/>
        <v>15</v>
      </c>
      <c r="N4690" s="9">
        <f t="shared" si="1316"/>
        <v>2</v>
      </c>
      <c r="O4690" s="31" t="str">
        <f t="shared" si="1317"/>
        <v>W</v>
      </c>
      <c r="P4690" s="134">
        <v>20.75</v>
      </c>
      <c r="Q4690" s="31" t="str">
        <f t="shared" si="1318"/>
        <v>-</v>
      </c>
      <c r="R4690" s="31">
        <f t="shared" si="1319"/>
        <v>20.75</v>
      </c>
      <c r="U4690" s="133">
        <v>43661.083333333336</v>
      </c>
      <c r="V4690" s="9">
        <f t="shared" si="1320"/>
        <v>7</v>
      </c>
      <c r="W4690" s="9">
        <f t="shared" si="1321"/>
        <v>15</v>
      </c>
      <c r="X4690" s="9">
        <f t="shared" si="1322"/>
        <v>2</v>
      </c>
      <c r="Y4690" s="31" t="str">
        <f t="shared" si="1323"/>
        <v/>
      </c>
      <c r="Z4690" s="134">
        <v>18.190000000000001</v>
      </c>
      <c r="AA4690" s="31" t="str">
        <f t="shared" si="1324"/>
        <v>-</v>
      </c>
      <c r="AB4690" s="31">
        <f t="shared" si="1325"/>
        <v>18.190000000000001</v>
      </c>
    </row>
    <row r="4691" spans="1:28" x14ac:dyDescent="0.3">
      <c r="A4691" s="133">
        <v>42931.125</v>
      </c>
      <c r="B4691" s="152">
        <f t="shared" si="1326"/>
        <v>7</v>
      </c>
      <c r="C4691" s="152">
        <f t="shared" si="1327"/>
        <v>15</v>
      </c>
      <c r="D4691" s="152">
        <f t="shared" si="1328"/>
        <v>3</v>
      </c>
      <c r="E4691" s="38" t="str">
        <f t="shared" si="1329"/>
        <v>W</v>
      </c>
      <c r="F4691" s="134">
        <v>18.649999999999999</v>
      </c>
      <c r="G4691" s="38" t="str">
        <f t="shared" si="1330"/>
        <v>-</v>
      </c>
      <c r="H4691" s="38">
        <f t="shared" si="1331"/>
        <v>18.649999999999999</v>
      </c>
      <c r="K4691" s="133">
        <v>43296.125</v>
      </c>
      <c r="L4691" s="9">
        <f t="shared" si="1314"/>
        <v>7</v>
      </c>
      <c r="M4691" s="9">
        <f t="shared" si="1315"/>
        <v>15</v>
      </c>
      <c r="N4691" s="9">
        <f t="shared" si="1316"/>
        <v>3</v>
      </c>
      <c r="O4691" s="31" t="str">
        <f t="shared" si="1317"/>
        <v>W</v>
      </c>
      <c r="P4691" s="134">
        <v>19.940000000000001</v>
      </c>
      <c r="Q4691" s="31" t="str">
        <f t="shared" si="1318"/>
        <v>-</v>
      </c>
      <c r="R4691" s="31">
        <f t="shared" si="1319"/>
        <v>19.940000000000001</v>
      </c>
      <c r="U4691" s="133">
        <v>43661.125</v>
      </c>
      <c r="V4691" s="9">
        <f t="shared" si="1320"/>
        <v>7</v>
      </c>
      <c r="W4691" s="9">
        <f t="shared" si="1321"/>
        <v>15</v>
      </c>
      <c r="X4691" s="9">
        <f t="shared" si="1322"/>
        <v>3</v>
      </c>
      <c r="Y4691" s="31" t="str">
        <f t="shared" si="1323"/>
        <v/>
      </c>
      <c r="Z4691" s="134">
        <v>16.59</v>
      </c>
      <c r="AA4691" s="31" t="str">
        <f t="shared" si="1324"/>
        <v>-</v>
      </c>
      <c r="AB4691" s="31">
        <f t="shared" si="1325"/>
        <v>16.59</v>
      </c>
    </row>
    <row r="4692" spans="1:28" x14ac:dyDescent="0.3">
      <c r="A4692" s="133">
        <v>42931.166666666664</v>
      </c>
      <c r="B4692" s="152">
        <f t="shared" si="1326"/>
        <v>7</v>
      </c>
      <c r="C4692" s="152">
        <f t="shared" si="1327"/>
        <v>15</v>
      </c>
      <c r="D4692" s="152">
        <f t="shared" si="1328"/>
        <v>4</v>
      </c>
      <c r="E4692" s="38" t="str">
        <f t="shared" si="1329"/>
        <v>W</v>
      </c>
      <c r="F4692" s="134">
        <v>18.329999999999998</v>
      </c>
      <c r="G4692" s="38" t="str">
        <f t="shared" si="1330"/>
        <v>-</v>
      </c>
      <c r="H4692" s="38">
        <f t="shared" si="1331"/>
        <v>18.329999999999998</v>
      </c>
      <c r="K4692" s="133">
        <v>43296.166666666664</v>
      </c>
      <c r="L4692" s="9">
        <f t="shared" si="1314"/>
        <v>7</v>
      </c>
      <c r="M4692" s="9">
        <f t="shared" si="1315"/>
        <v>15</v>
      </c>
      <c r="N4692" s="9">
        <f t="shared" si="1316"/>
        <v>4</v>
      </c>
      <c r="O4692" s="31" t="str">
        <f t="shared" si="1317"/>
        <v>W</v>
      </c>
      <c r="P4692" s="134">
        <v>19.190000000000001</v>
      </c>
      <c r="Q4692" s="31" t="str">
        <f t="shared" si="1318"/>
        <v>-</v>
      </c>
      <c r="R4692" s="31">
        <f t="shared" si="1319"/>
        <v>19.190000000000001</v>
      </c>
      <c r="U4692" s="133">
        <v>43661.166666666664</v>
      </c>
      <c r="V4692" s="9">
        <f t="shared" si="1320"/>
        <v>7</v>
      </c>
      <c r="W4692" s="9">
        <f t="shared" si="1321"/>
        <v>15</v>
      </c>
      <c r="X4692" s="9">
        <f t="shared" si="1322"/>
        <v>4</v>
      </c>
      <c r="Y4692" s="31" t="str">
        <f t="shared" si="1323"/>
        <v/>
      </c>
      <c r="Z4692" s="134">
        <v>16.39</v>
      </c>
      <c r="AA4692" s="31" t="str">
        <f t="shared" si="1324"/>
        <v>-</v>
      </c>
      <c r="AB4692" s="31">
        <f t="shared" si="1325"/>
        <v>16.39</v>
      </c>
    </row>
    <row r="4693" spans="1:28" x14ac:dyDescent="0.3">
      <c r="A4693" s="133">
        <v>42931.208333333336</v>
      </c>
      <c r="B4693" s="152">
        <f t="shared" si="1326"/>
        <v>7</v>
      </c>
      <c r="C4693" s="152">
        <f t="shared" si="1327"/>
        <v>15</v>
      </c>
      <c r="D4693" s="152">
        <f t="shared" si="1328"/>
        <v>5</v>
      </c>
      <c r="E4693" s="38" t="str">
        <f t="shared" si="1329"/>
        <v>W</v>
      </c>
      <c r="F4693" s="134">
        <v>18.309999999999999</v>
      </c>
      <c r="G4693" s="38" t="str">
        <f t="shared" si="1330"/>
        <v>-</v>
      </c>
      <c r="H4693" s="38">
        <f t="shared" si="1331"/>
        <v>18.309999999999999</v>
      </c>
      <c r="K4693" s="133">
        <v>43296.208333333336</v>
      </c>
      <c r="L4693" s="9">
        <f t="shared" si="1314"/>
        <v>7</v>
      </c>
      <c r="M4693" s="9">
        <f t="shared" si="1315"/>
        <v>15</v>
      </c>
      <c r="N4693" s="9">
        <f t="shared" si="1316"/>
        <v>5</v>
      </c>
      <c r="O4693" s="31" t="str">
        <f t="shared" si="1317"/>
        <v>W</v>
      </c>
      <c r="P4693" s="134">
        <v>18.920000000000002</v>
      </c>
      <c r="Q4693" s="31" t="str">
        <f t="shared" si="1318"/>
        <v>-</v>
      </c>
      <c r="R4693" s="31">
        <f t="shared" si="1319"/>
        <v>18.920000000000002</v>
      </c>
      <c r="U4693" s="133">
        <v>43661.208333333336</v>
      </c>
      <c r="V4693" s="9">
        <f t="shared" si="1320"/>
        <v>7</v>
      </c>
      <c r="W4693" s="9">
        <f t="shared" si="1321"/>
        <v>15</v>
      </c>
      <c r="X4693" s="9">
        <f t="shared" si="1322"/>
        <v>5</v>
      </c>
      <c r="Y4693" s="31" t="str">
        <f t="shared" si="1323"/>
        <v/>
      </c>
      <c r="Z4693" s="134">
        <v>17.91</v>
      </c>
      <c r="AA4693" s="31" t="str">
        <f t="shared" si="1324"/>
        <v>-</v>
      </c>
      <c r="AB4693" s="31">
        <f t="shared" si="1325"/>
        <v>17.91</v>
      </c>
    </row>
    <row r="4694" spans="1:28" x14ac:dyDescent="0.3">
      <c r="A4694" s="133">
        <v>42931.25</v>
      </c>
      <c r="B4694" s="152">
        <f t="shared" si="1326"/>
        <v>7</v>
      </c>
      <c r="C4694" s="152">
        <f t="shared" si="1327"/>
        <v>15</v>
      </c>
      <c r="D4694" s="152">
        <f t="shared" si="1328"/>
        <v>6</v>
      </c>
      <c r="E4694" s="38" t="str">
        <f t="shared" si="1329"/>
        <v>W</v>
      </c>
      <c r="F4694" s="134">
        <v>17.899999999999999</v>
      </c>
      <c r="G4694" s="38" t="str">
        <f t="shared" si="1330"/>
        <v>-</v>
      </c>
      <c r="H4694" s="38">
        <f t="shared" si="1331"/>
        <v>17.899999999999999</v>
      </c>
      <c r="K4694" s="133">
        <v>43296.25</v>
      </c>
      <c r="L4694" s="9">
        <f t="shared" si="1314"/>
        <v>7</v>
      </c>
      <c r="M4694" s="9">
        <f t="shared" si="1315"/>
        <v>15</v>
      </c>
      <c r="N4694" s="9">
        <f t="shared" si="1316"/>
        <v>6</v>
      </c>
      <c r="O4694" s="31" t="str">
        <f t="shared" si="1317"/>
        <v>W</v>
      </c>
      <c r="P4694" s="134">
        <v>18.399999999999999</v>
      </c>
      <c r="Q4694" s="31" t="str">
        <f t="shared" si="1318"/>
        <v>-</v>
      </c>
      <c r="R4694" s="31">
        <f t="shared" si="1319"/>
        <v>18.399999999999999</v>
      </c>
      <c r="U4694" s="133">
        <v>43661.25</v>
      </c>
      <c r="V4694" s="9">
        <f t="shared" si="1320"/>
        <v>7</v>
      </c>
      <c r="W4694" s="9">
        <f t="shared" si="1321"/>
        <v>15</v>
      </c>
      <c r="X4694" s="9">
        <f t="shared" si="1322"/>
        <v>6</v>
      </c>
      <c r="Y4694" s="31" t="str">
        <f t="shared" si="1323"/>
        <v/>
      </c>
      <c r="Z4694" s="134">
        <v>19.239999999999998</v>
      </c>
      <c r="AA4694" s="31" t="str">
        <f t="shared" si="1324"/>
        <v>-</v>
      </c>
      <c r="AB4694" s="31">
        <f t="shared" si="1325"/>
        <v>19.239999999999998</v>
      </c>
    </row>
    <row r="4695" spans="1:28" x14ac:dyDescent="0.3">
      <c r="A4695" s="133">
        <v>42931.291666666664</v>
      </c>
      <c r="B4695" s="152">
        <f t="shared" si="1326"/>
        <v>7</v>
      </c>
      <c r="C4695" s="152">
        <f t="shared" si="1327"/>
        <v>15</v>
      </c>
      <c r="D4695" s="152">
        <f t="shared" si="1328"/>
        <v>7</v>
      </c>
      <c r="E4695" s="38" t="str">
        <f t="shared" si="1329"/>
        <v>W</v>
      </c>
      <c r="F4695" s="134">
        <v>19.62</v>
      </c>
      <c r="G4695" s="38" t="str">
        <f t="shared" si="1330"/>
        <v>-</v>
      </c>
      <c r="H4695" s="38">
        <f t="shared" si="1331"/>
        <v>19.62</v>
      </c>
      <c r="K4695" s="133">
        <v>43296.291666666664</v>
      </c>
      <c r="L4695" s="9">
        <f t="shared" si="1314"/>
        <v>7</v>
      </c>
      <c r="M4695" s="9">
        <f t="shared" si="1315"/>
        <v>15</v>
      </c>
      <c r="N4695" s="9">
        <f t="shared" si="1316"/>
        <v>7</v>
      </c>
      <c r="O4695" s="31" t="str">
        <f t="shared" si="1317"/>
        <v>W</v>
      </c>
      <c r="P4695" s="134">
        <v>19.5</v>
      </c>
      <c r="Q4695" s="31" t="str">
        <f t="shared" si="1318"/>
        <v>-</v>
      </c>
      <c r="R4695" s="31">
        <f t="shared" si="1319"/>
        <v>19.5</v>
      </c>
      <c r="U4695" s="133">
        <v>43661.291666666664</v>
      </c>
      <c r="V4695" s="9">
        <f t="shared" si="1320"/>
        <v>7</v>
      </c>
      <c r="W4695" s="9">
        <f t="shared" si="1321"/>
        <v>15</v>
      </c>
      <c r="X4695" s="9">
        <f t="shared" si="1322"/>
        <v>7</v>
      </c>
      <c r="Y4695" s="31" t="str">
        <f t="shared" si="1323"/>
        <v/>
      </c>
      <c r="Z4695" s="134">
        <v>20.260000000000002</v>
      </c>
      <c r="AA4695" s="31" t="str">
        <f t="shared" si="1324"/>
        <v>-</v>
      </c>
      <c r="AB4695" s="31">
        <f t="shared" si="1325"/>
        <v>20.260000000000002</v>
      </c>
    </row>
    <row r="4696" spans="1:28" x14ac:dyDescent="0.3">
      <c r="A4696" s="133">
        <v>42931.333333333336</v>
      </c>
      <c r="B4696" s="152">
        <f t="shared" si="1326"/>
        <v>7</v>
      </c>
      <c r="C4696" s="152">
        <f t="shared" si="1327"/>
        <v>15</v>
      </c>
      <c r="D4696" s="152">
        <f t="shared" si="1328"/>
        <v>8</v>
      </c>
      <c r="E4696" s="38" t="str">
        <f t="shared" si="1329"/>
        <v>W</v>
      </c>
      <c r="F4696" s="134">
        <v>21.11</v>
      </c>
      <c r="G4696" s="38" t="str">
        <f t="shared" si="1330"/>
        <v>-</v>
      </c>
      <c r="H4696" s="38">
        <f t="shared" si="1331"/>
        <v>21.11</v>
      </c>
      <c r="K4696" s="133">
        <v>43296.333333333336</v>
      </c>
      <c r="L4696" s="9">
        <f t="shared" si="1314"/>
        <v>7</v>
      </c>
      <c r="M4696" s="9">
        <f t="shared" si="1315"/>
        <v>15</v>
      </c>
      <c r="N4696" s="9">
        <f t="shared" si="1316"/>
        <v>8</v>
      </c>
      <c r="O4696" s="31" t="str">
        <f t="shared" si="1317"/>
        <v>W</v>
      </c>
      <c r="P4696" s="134">
        <v>22.44</v>
      </c>
      <c r="Q4696" s="31" t="str">
        <f t="shared" si="1318"/>
        <v>-</v>
      </c>
      <c r="R4696" s="31">
        <f t="shared" si="1319"/>
        <v>22.44</v>
      </c>
      <c r="U4696" s="133">
        <v>43661.333333333336</v>
      </c>
      <c r="V4696" s="9">
        <f t="shared" si="1320"/>
        <v>7</v>
      </c>
      <c r="W4696" s="9">
        <f t="shared" si="1321"/>
        <v>15</v>
      </c>
      <c r="X4696" s="9">
        <f t="shared" si="1322"/>
        <v>8</v>
      </c>
      <c r="Y4696" s="31" t="str">
        <f t="shared" si="1323"/>
        <v/>
      </c>
      <c r="Z4696" s="134">
        <v>22.93</v>
      </c>
      <c r="AA4696" s="31">
        <f t="shared" si="1324"/>
        <v>22.93</v>
      </c>
      <c r="AB4696" s="31" t="str">
        <f t="shared" si="1325"/>
        <v>-</v>
      </c>
    </row>
    <row r="4697" spans="1:28" x14ac:dyDescent="0.3">
      <c r="A4697" s="133">
        <v>42931.375</v>
      </c>
      <c r="B4697" s="152">
        <f t="shared" si="1326"/>
        <v>7</v>
      </c>
      <c r="C4697" s="152">
        <f t="shared" si="1327"/>
        <v>15</v>
      </c>
      <c r="D4697" s="152">
        <f t="shared" si="1328"/>
        <v>9</v>
      </c>
      <c r="E4697" s="38" t="str">
        <f t="shared" si="1329"/>
        <v>W</v>
      </c>
      <c r="F4697" s="134">
        <v>22.63</v>
      </c>
      <c r="G4697" s="38" t="str">
        <f t="shared" si="1330"/>
        <v>-</v>
      </c>
      <c r="H4697" s="38">
        <f t="shared" si="1331"/>
        <v>22.63</v>
      </c>
      <c r="K4697" s="133">
        <v>43296.375</v>
      </c>
      <c r="L4697" s="9">
        <f t="shared" si="1314"/>
        <v>7</v>
      </c>
      <c r="M4697" s="9">
        <f t="shared" si="1315"/>
        <v>15</v>
      </c>
      <c r="N4697" s="9">
        <f t="shared" si="1316"/>
        <v>9</v>
      </c>
      <c r="O4697" s="31" t="str">
        <f t="shared" si="1317"/>
        <v>W</v>
      </c>
      <c r="P4697" s="134">
        <v>26.08</v>
      </c>
      <c r="Q4697" s="31" t="str">
        <f t="shared" si="1318"/>
        <v>-</v>
      </c>
      <c r="R4697" s="31">
        <f t="shared" si="1319"/>
        <v>26.08</v>
      </c>
      <c r="U4697" s="133">
        <v>43661.375</v>
      </c>
      <c r="V4697" s="9">
        <f t="shared" si="1320"/>
        <v>7</v>
      </c>
      <c r="W4697" s="9">
        <f t="shared" si="1321"/>
        <v>15</v>
      </c>
      <c r="X4697" s="9">
        <f t="shared" si="1322"/>
        <v>9</v>
      </c>
      <c r="Y4697" s="31" t="str">
        <f t="shared" si="1323"/>
        <v/>
      </c>
      <c r="Z4697" s="134">
        <v>24.97</v>
      </c>
      <c r="AA4697" s="31">
        <f t="shared" si="1324"/>
        <v>24.97</v>
      </c>
      <c r="AB4697" s="31" t="str">
        <f t="shared" si="1325"/>
        <v>-</v>
      </c>
    </row>
    <row r="4698" spans="1:28" x14ac:dyDescent="0.3">
      <c r="A4698" s="133">
        <v>42931.416666666664</v>
      </c>
      <c r="B4698" s="152">
        <f t="shared" si="1326"/>
        <v>7</v>
      </c>
      <c r="C4698" s="152">
        <f t="shared" si="1327"/>
        <v>15</v>
      </c>
      <c r="D4698" s="152">
        <f t="shared" si="1328"/>
        <v>10</v>
      </c>
      <c r="E4698" s="38" t="str">
        <f t="shared" si="1329"/>
        <v>W</v>
      </c>
      <c r="F4698" s="134">
        <v>24.44</v>
      </c>
      <c r="G4698" s="38" t="str">
        <f t="shared" si="1330"/>
        <v>-</v>
      </c>
      <c r="H4698" s="38">
        <f t="shared" si="1331"/>
        <v>24.44</v>
      </c>
      <c r="K4698" s="133">
        <v>43296.416666666664</v>
      </c>
      <c r="L4698" s="9">
        <f t="shared" si="1314"/>
        <v>7</v>
      </c>
      <c r="M4698" s="9">
        <f t="shared" si="1315"/>
        <v>15</v>
      </c>
      <c r="N4698" s="9">
        <f t="shared" si="1316"/>
        <v>10</v>
      </c>
      <c r="O4698" s="31" t="str">
        <f t="shared" si="1317"/>
        <v>W</v>
      </c>
      <c r="P4698" s="134">
        <v>29.23</v>
      </c>
      <c r="Q4698" s="31" t="str">
        <f t="shared" si="1318"/>
        <v>-</v>
      </c>
      <c r="R4698" s="31">
        <f t="shared" si="1319"/>
        <v>29.23</v>
      </c>
      <c r="U4698" s="133">
        <v>43661.416666666664</v>
      </c>
      <c r="V4698" s="9">
        <f t="shared" si="1320"/>
        <v>7</v>
      </c>
      <c r="W4698" s="9">
        <f t="shared" si="1321"/>
        <v>15</v>
      </c>
      <c r="X4698" s="9">
        <f t="shared" si="1322"/>
        <v>10</v>
      </c>
      <c r="Y4698" s="31" t="str">
        <f t="shared" si="1323"/>
        <v/>
      </c>
      <c r="Z4698" s="134">
        <v>28.77</v>
      </c>
      <c r="AA4698" s="31">
        <f t="shared" si="1324"/>
        <v>28.77</v>
      </c>
      <c r="AB4698" s="31" t="str">
        <f t="shared" si="1325"/>
        <v>-</v>
      </c>
    </row>
    <row r="4699" spans="1:28" x14ac:dyDescent="0.3">
      <c r="A4699" s="133">
        <v>42931.458333333336</v>
      </c>
      <c r="B4699" s="152">
        <f t="shared" si="1326"/>
        <v>7</v>
      </c>
      <c r="C4699" s="152">
        <f t="shared" si="1327"/>
        <v>15</v>
      </c>
      <c r="D4699" s="152">
        <f t="shared" si="1328"/>
        <v>11</v>
      </c>
      <c r="E4699" s="38" t="str">
        <f t="shared" si="1329"/>
        <v>W</v>
      </c>
      <c r="F4699" s="134">
        <v>27.09</v>
      </c>
      <c r="G4699" s="38" t="str">
        <f t="shared" si="1330"/>
        <v>-</v>
      </c>
      <c r="H4699" s="38">
        <f t="shared" si="1331"/>
        <v>27.09</v>
      </c>
      <c r="K4699" s="133">
        <v>43296.458333333336</v>
      </c>
      <c r="L4699" s="9">
        <f t="shared" si="1314"/>
        <v>7</v>
      </c>
      <c r="M4699" s="9">
        <f t="shared" si="1315"/>
        <v>15</v>
      </c>
      <c r="N4699" s="9">
        <f t="shared" si="1316"/>
        <v>11</v>
      </c>
      <c r="O4699" s="31" t="str">
        <f t="shared" si="1317"/>
        <v>W</v>
      </c>
      <c r="P4699" s="134">
        <v>35.42</v>
      </c>
      <c r="Q4699" s="31" t="str">
        <f t="shared" si="1318"/>
        <v>-</v>
      </c>
      <c r="R4699" s="31">
        <f t="shared" si="1319"/>
        <v>35.42</v>
      </c>
      <c r="U4699" s="133">
        <v>43661.458333333336</v>
      </c>
      <c r="V4699" s="9">
        <f t="shared" si="1320"/>
        <v>7</v>
      </c>
      <c r="W4699" s="9">
        <f t="shared" si="1321"/>
        <v>15</v>
      </c>
      <c r="X4699" s="9">
        <f t="shared" si="1322"/>
        <v>11</v>
      </c>
      <c r="Y4699" s="31" t="str">
        <f t="shared" si="1323"/>
        <v/>
      </c>
      <c r="Z4699" s="134">
        <v>31.27</v>
      </c>
      <c r="AA4699" s="31">
        <f t="shared" si="1324"/>
        <v>31.27</v>
      </c>
      <c r="AB4699" s="31" t="str">
        <f t="shared" si="1325"/>
        <v>-</v>
      </c>
    </row>
    <row r="4700" spans="1:28" x14ac:dyDescent="0.3">
      <c r="A4700" s="133">
        <v>42931.5</v>
      </c>
      <c r="B4700" s="152">
        <f t="shared" si="1326"/>
        <v>7</v>
      </c>
      <c r="C4700" s="152">
        <f t="shared" si="1327"/>
        <v>15</v>
      </c>
      <c r="D4700" s="152">
        <f t="shared" si="1328"/>
        <v>12</v>
      </c>
      <c r="E4700" s="38" t="str">
        <f t="shared" si="1329"/>
        <v>W</v>
      </c>
      <c r="F4700" s="134">
        <v>28.44</v>
      </c>
      <c r="G4700" s="38" t="str">
        <f t="shared" si="1330"/>
        <v>-</v>
      </c>
      <c r="H4700" s="38">
        <f t="shared" si="1331"/>
        <v>28.44</v>
      </c>
      <c r="K4700" s="133">
        <v>43296.5</v>
      </c>
      <c r="L4700" s="9">
        <f t="shared" si="1314"/>
        <v>7</v>
      </c>
      <c r="M4700" s="9">
        <f t="shared" si="1315"/>
        <v>15</v>
      </c>
      <c r="N4700" s="9">
        <f t="shared" si="1316"/>
        <v>12</v>
      </c>
      <c r="O4700" s="31" t="str">
        <f t="shared" si="1317"/>
        <v>W</v>
      </c>
      <c r="P4700" s="134">
        <v>38.89</v>
      </c>
      <c r="Q4700" s="31" t="str">
        <f t="shared" si="1318"/>
        <v>-</v>
      </c>
      <c r="R4700" s="31">
        <f t="shared" si="1319"/>
        <v>38.89</v>
      </c>
      <c r="U4700" s="133">
        <v>43661.5</v>
      </c>
      <c r="V4700" s="9">
        <f t="shared" si="1320"/>
        <v>7</v>
      </c>
      <c r="W4700" s="9">
        <f t="shared" si="1321"/>
        <v>15</v>
      </c>
      <c r="X4700" s="9">
        <f t="shared" si="1322"/>
        <v>12</v>
      </c>
      <c r="Y4700" s="31" t="str">
        <f t="shared" si="1323"/>
        <v/>
      </c>
      <c r="Z4700" s="134">
        <v>36.950000000000003</v>
      </c>
      <c r="AA4700" s="31">
        <f t="shared" si="1324"/>
        <v>36.950000000000003</v>
      </c>
      <c r="AB4700" s="31" t="str">
        <f t="shared" si="1325"/>
        <v>-</v>
      </c>
    </row>
    <row r="4701" spans="1:28" x14ac:dyDescent="0.3">
      <c r="A4701" s="133">
        <v>42931.541666666664</v>
      </c>
      <c r="B4701" s="152">
        <f t="shared" si="1326"/>
        <v>7</v>
      </c>
      <c r="C4701" s="152">
        <f t="shared" si="1327"/>
        <v>15</v>
      </c>
      <c r="D4701" s="152">
        <f t="shared" si="1328"/>
        <v>13</v>
      </c>
      <c r="E4701" s="38" t="str">
        <f t="shared" si="1329"/>
        <v>W</v>
      </c>
      <c r="F4701" s="134">
        <v>29.65</v>
      </c>
      <c r="G4701" s="38" t="str">
        <f t="shared" si="1330"/>
        <v>-</v>
      </c>
      <c r="H4701" s="38">
        <f t="shared" si="1331"/>
        <v>29.65</v>
      </c>
      <c r="K4701" s="133">
        <v>43296.541666666664</v>
      </c>
      <c r="L4701" s="9">
        <f t="shared" si="1314"/>
        <v>7</v>
      </c>
      <c r="M4701" s="9">
        <f t="shared" si="1315"/>
        <v>15</v>
      </c>
      <c r="N4701" s="9">
        <f t="shared" si="1316"/>
        <v>13</v>
      </c>
      <c r="O4701" s="31" t="str">
        <f t="shared" si="1317"/>
        <v>W</v>
      </c>
      <c r="P4701" s="134">
        <v>43.78</v>
      </c>
      <c r="Q4701" s="31" t="str">
        <f t="shared" si="1318"/>
        <v>-</v>
      </c>
      <c r="R4701" s="31">
        <f t="shared" si="1319"/>
        <v>43.78</v>
      </c>
      <c r="U4701" s="133">
        <v>43661.541666666664</v>
      </c>
      <c r="V4701" s="9">
        <f t="shared" si="1320"/>
        <v>7</v>
      </c>
      <c r="W4701" s="9">
        <f t="shared" si="1321"/>
        <v>15</v>
      </c>
      <c r="X4701" s="9">
        <f t="shared" si="1322"/>
        <v>13</v>
      </c>
      <c r="Y4701" s="31" t="str">
        <f t="shared" si="1323"/>
        <v/>
      </c>
      <c r="Z4701" s="134">
        <v>42.55</v>
      </c>
      <c r="AA4701" s="31">
        <f t="shared" si="1324"/>
        <v>42.55</v>
      </c>
      <c r="AB4701" s="31" t="str">
        <f t="shared" si="1325"/>
        <v>-</v>
      </c>
    </row>
    <row r="4702" spans="1:28" x14ac:dyDescent="0.3">
      <c r="A4702" s="133">
        <v>42931.583333333336</v>
      </c>
      <c r="B4702" s="152">
        <f t="shared" si="1326"/>
        <v>7</v>
      </c>
      <c r="C4702" s="152">
        <f t="shared" si="1327"/>
        <v>15</v>
      </c>
      <c r="D4702" s="152">
        <f t="shared" si="1328"/>
        <v>14</v>
      </c>
      <c r="E4702" s="38" t="str">
        <f t="shared" si="1329"/>
        <v>W</v>
      </c>
      <c r="F4702" s="134">
        <v>31.39</v>
      </c>
      <c r="G4702" s="38" t="str">
        <f t="shared" si="1330"/>
        <v>-</v>
      </c>
      <c r="H4702" s="38">
        <f t="shared" si="1331"/>
        <v>31.39</v>
      </c>
      <c r="K4702" s="133">
        <v>43296.583333333336</v>
      </c>
      <c r="L4702" s="9">
        <f t="shared" si="1314"/>
        <v>7</v>
      </c>
      <c r="M4702" s="9">
        <f t="shared" si="1315"/>
        <v>15</v>
      </c>
      <c r="N4702" s="9">
        <f t="shared" si="1316"/>
        <v>14</v>
      </c>
      <c r="O4702" s="31" t="str">
        <f t="shared" si="1317"/>
        <v>W</v>
      </c>
      <c r="P4702" s="134">
        <v>48.22</v>
      </c>
      <c r="Q4702" s="31" t="str">
        <f t="shared" si="1318"/>
        <v>-</v>
      </c>
      <c r="R4702" s="31">
        <f t="shared" si="1319"/>
        <v>48.22</v>
      </c>
      <c r="U4702" s="133">
        <v>43661.583333333336</v>
      </c>
      <c r="V4702" s="9">
        <f t="shared" si="1320"/>
        <v>7</v>
      </c>
      <c r="W4702" s="9">
        <f t="shared" si="1321"/>
        <v>15</v>
      </c>
      <c r="X4702" s="9">
        <f t="shared" si="1322"/>
        <v>14</v>
      </c>
      <c r="Y4702" s="31" t="str">
        <f t="shared" si="1323"/>
        <v/>
      </c>
      <c r="Z4702" s="134">
        <v>50.51</v>
      </c>
      <c r="AA4702" s="31">
        <f t="shared" si="1324"/>
        <v>50.51</v>
      </c>
      <c r="AB4702" s="31" t="str">
        <f t="shared" si="1325"/>
        <v>-</v>
      </c>
    </row>
    <row r="4703" spans="1:28" x14ac:dyDescent="0.3">
      <c r="A4703" s="133">
        <v>42931.625</v>
      </c>
      <c r="B4703" s="152">
        <f t="shared" si="1326"/>
        <v>7</v>
      </c>
      <c r="C4703" s="152">
        <f t="shared" si="1327"/>
        <v>15</v>
      </c>
      <c r="D4703" s="152">
        <f t="shared" si="1328"/>
        <v>15</v>
      </c>
      <c r="E4703" s="38" t="str">
        <f t="shared" si="1329"/>
        <v>W</v>
      </c>
      <c r="F4703" s="134">
        <v>32.270000000000003</v>
      </c>
      <c r="G4703" s="38" t="str">
        <f t="shared" si="1330"/>
        <v>-</v>
      </c>
      <c r="H4703" s="38">
        <f t="shared" si="1331"/>
        <v>32.270000000000003</v>
      </c>
      <c r="K4703" s="133">
        <v>43296.625</v>
      </c>
      <c r="L4703" s="9">
        <f t="shared" si="1314"/>
        <v>7</v>
      </c>
      <c r="M4703" s="9">
        <f t="shared" si="1315"/>
        <v>15</v>
      </c>
      <c r="N4703" s="9">
        <f t="shared" si="1316"/>
        <v>15</v>
      </c>
      <c r="O4703" s="31" t="str">
        <f t="shared" si="1317"/>
        <v>W</v>
      </c>
      <c r="P4703" s="134">
        <v>57.44</v>
      </c>
      <c r="Q4703" s="31" t="str">
        <f t="shared" si="1318"/>
        <v>-</v>
      </c>
      <c r="R4703" s="31">
        <f t="shared" si="1319"/>
        <v>57.44</v>
      </c>
      <c r="U4703" s="133">
        <v>43661.625</v>
      </c>
      <c r="V4703" s="9">
        <f t="shared" si="1320"/>
        <v>7</v>
      </c>
      <c r="W4703" s="9">
        <f t="shared" si="1321"/>
        <v>15</v>
      </c>
      <c r="X4703" s="9">
        <f t="shared" si="1322"/>
        <v>15</v>
      </c>
      <c r="Y4703" s="31" t="str">
        <f t="shared" si="1323"/>
        <v/>
      </c>
      <c r="Z4703" s="134">
        <v>54.4</v>
      </c>
      <c r="AA4703" s="31">
        <f t="shared" si="1324"/>
        <v>54.4</v>
      </c>
      <c r="AB4703" s="31" t="str">
        <f t="shared" si="1325"/>
        <v>-</v>
      </c>
    </row>
    <row r="4704" spans="1:28" x14ac:dyDescent="0.3">
      <c r="A4704" s="133">
        <v>42931.666666666664</v>
      </c>
      <c r="B4704" s="152">
        <f t="shared" si="1326"/>
        <v>7</v>
      </c>
      <c r="C4704" s="152">
        <f t="shared" si="1327"/>
        <v>15</v>
      </c>
      <c r="D4704" s="152">
        <f t="shared" si="1328"/>
        <v>16</v>
      </c>
      <c r="E4704" s="38" t="str">
        <f t="shared" si="1329"/>
        <v>W</v>
      </c>
      <c r="F4704" s="134">
        <v>33.9</v>
      </c>
      <c r="G4704" s="38" t="str">
        <f t="shared" si="1330"/>
        <v>-</v>
      </c>
      <c r="H4704" s="38">
        <f t="shared" si="1331"/>
        <v>33.9</v>
      </c>
      <c r="K4704" s="133">
        <v>43296.666666666664</v>
      </c>
      <c r="L4704" s="9">
        <f t="shared" si="1314"/>
        <v>7</v>
      </c>
      <c r="M4704" s="9">
        <f t="shared" si="1315"/>
        <v>15</v>
      </c>
      <c r="N4704" s="9">
        <f t="shared" si="1316"/>
        <v>16</v>
      </c>
      <c r="O4704" s="31" t="str">
        <f t="shared" si="1317"/>
        <v>W</v>
      </c>
      <c r="P4704" s="134">
        <v>61.56</v>
      </c>
      <c r="Q4704" s="31" t="str">
        <f t="shared" si="1318"/>
        <v>-</v>
      </c>
      <c r="R4704" s="31">
        <f t="shared" si="1319"/>
        <v>61.56</v>
      </c>
      <c r="U4704" s="133">
        <v>43661.666666666664</v>
      </c>
      <c r="V4704" s="9">
        <f t="shared" si="1320"/>
        <v>7</v>
      </c>
      <c r="W4704" s="9">
        <f t="shared" si="1321"/>
        <v>15</v>
      </c>
      <c r="X4704" s="9">
        <f t="shared" si="1322"/>
        <v>16</v>
      </c>
      <c r="Y4704" s="31" t="str">
        <f t="shared" si="1323"/>
        <v/>
      </c>
      <c r="Z4704" s="134">
        <v>58.55</v>
      </c>
      <c r="AA4704" s="31">
        <f t="shared" si="1324"/>
        <v>58.55</v>
      </c>
      <c r="AB4704" s="31" t="str">
        <f t="shared" si="1325"/>
        <v>-</v>
      </c>
    </row>
    <row r="4705" spans="1:28" x14ac:dyDescent="0.3">
      <c r="A4705" s="133">
        <v>42931.708333333336</v>
      </c>
      <c r="B4705" s="152">
        <f t="shared" si="1326"/>
        <v>7</v>
      </c>
      <c r="C4705" s="152">
        <f t="shared" si="1327"/>
        <v>15</v>
      </c>
      <c r="D4705" s="152">
        <f t="shared" si="1328"/>
        <v>17</v>
      </c>
      <c r="E4705" s="38" t="str">
        <f t="shared" si="1329"/>
        <v>W</v>
      </c>
      <c r="F4705" s="134">
        <v>34.08</v>
      </c>
      <c r="G4705" s="38" t="str">
        <f t="shared" si="1330"/>
        <v>-</v>
      </c>
      <c r="H4705" s="38">
        <f t="shared" si="1331"/>
        <v>34.08</v>
      </c>
      <c r="K4705" s="133">
        <v>43296.708333333336</v>
      </c>
      <c r="L4705" s="9">
        <f t="shared" si="1314"/>
        <v>7</v>
      </c>
      <c r="M4705" s="9">
        <f t="shared" si="1315"/>
        <v>15</v>
      </c>
      <c r="N4705" s="9">
        <f t="shared" si="1316"/>
        <v>17</v>
      </c>
      <c r="O4705" s="31" t="str">
        <f t="shared" si="1317"/>
        <v>W</v>
      </c>
      <c r="P4705" s="134">
        <v>66.11</v>
      </c>
      <c r="Q4705" s="31" t="str">
        <f t="shared" si="1318"/>
        <v>-</v>
      </c>
      <c r="R4705" s="31">
        <f t="shared" si="1319"/>
        <v>66.11</v>
      </c>
      <c r="U4705" s="133">
        <v>43661.708333333336</v>
      </c>
      <c r="V4705" s="9">
        <f t="shared" si="1320"/>
        <v>7</v>
      </c>
      <c r="W4705" s="9">
        <f t="shared" si="1321"/>
        <v>15</v>
      </c>
      <c r="X4705" s="9">
        <f t="shared" si="1322"/>
        <v>17</v>
      </c>
      <c r="Y4705" s="31" t="str">
        <f t="shared" si="1323"/>
        <v/>
      </c>
      <c r="Z4705" s="134">
        <v>59.07</v>
      </c>
      <c r="AA4705" s="31" t="str">
        <f t="shared" si="1324"/>
        <v>-</v>
      </c>
      <c r="AB4705" s="31">
        <f t="shared" si="1325"/>
        <v>59.07</v>
      </c>
    </row>
    <row r="4706" spans="1:28" x14ac:dyDescent="0.3">
      <c r="A4706" s="133">
        <v>42931.75</v>
      </c>
      <c r="B4706" s="152">
        <f t="shared" si="1326"/>
        <v>7</v>
      </c>
      <c r="C4706" s="152">
        <f t="shared" si="1327"/>
        <v>15</v>
      </c>
      <c r="D4706" s="152">
        <f t="shared" si="1328"/>
        <v>18</v>
      </c>
      <c r="E4706" s="38" t="str">
        <f t="shared" si="1329"/>
        <v>W</v>
      </c>
      <c r="F4706" s="134">
        <v>31.97</v>
      </c>
      <c r="G4706" s="38" t="str">
        <f t="shared" si="1330"/>
        <v>-</v>
      </c>
      <c r="H4706" s="38">
        <f t="shared" si="1331"/>
        <v>31.97</v>
      </c>
      <c r="K4706" s="133">
        <v>43296.75</v>
      </c>
      <c r="L4706" s="9">
        <f t="shared" si="1314"/>
        <v>7</v>
      </c>
      <c r="M4706" s="9">
        <f t="shared" si="1315"/>
        <v>15</v>
      </c>
      <c r="N4706" s="9">
        <f t="shared" si="1316"/>
        <v>18</v>
      </c>
      <c r="O4706" s="31" t="str">
        <f t="shared" si="1317"/>
        <v>W</v>
      </c>
      <c r="P4706" s="134">
        <v>51.9</v>
      </c>
      <c r="Q4706" s="31" t="str">
        <f t="shared" si="1318"/>
        <v>-</v>
      </c>
      <c r="R4706" s="31">
        <f t="shared" si="1319"/>
        <v>51.9</v>
      </c>
      <c r="U4706" s="133">
        <v>43661.75</v>
      </c>
      <c r="V4706" s="9">
        <f t="shared" si="1320"/>
        <v>7</v>
      </c>
      <c r="W4706" s="9">
        <f t="shared" si="1321"/>
        <v>15</v>
      </c>
      <c r="X4706" s="9">
        <f t="shared" si="1322"/>
        <v>18</v>
      </c>
      <c r="Y4706" s="31" t="str">
        <f t="shared" si="1323"/>
        <v/>
      </c>
      <c r="Z4706" s="134">
        <v>47.58</v>
      </c>
      <c r="AA4706" s="31" t="str">
        <f t="shared" si="1324"/>
        <v>-</v>
      </c>
      <c r="AB4706" s="31">
        <f t="shared" si="1325"/>
        <v>47.58</v>
      </c>
    </row>
    <row r="4707" spans="1:28" x14ac:dyDescent="0.3">
      <c r="A4707" s="133">
        <v>42931.791666666664</v>
      </c>
      <c r="B4707" s="152">
        <f t="shared" si="1326"/>
        <v>7</v>
      </c>
      <c r="C4707" s="152">
        <f t="shared" si="1327"/>
        <v>15</v>
      </c>
      <c r="D4707" s="152">
        <f t="shared" si="1328"/>
        <v>19</v>
      </c>
      <c r="E4707" s="38" t="str">
        <f t="shared" si="1329"/>
        <v>W</v>
      </c>
      <c r="F4707" s="134">
        <v>30.02</v>
      </c>
      <c r="G4707" s="38" t="str">
        <f t="shared" si="1330"/>
        <v>-</v>
      </c>
      <c r="H4707" s="38">
        <f t="shared" si="1331"/>
        <v>30.02</v>
      </c>
      <c r="K4707" s="133">
        <v>43296.791666666664</v>
      </c>
      <c r="L4707" s="9">
        <f t="shared" si="1314"/>
        <v>7</v>
      </c>
      <c r="M4707" s="9">
        <f t="shared" si="1315"/>
        <v>15</v>
      </c>
      <c r="N4707" s="9">
        <f t="shared" si="1316"/>
        <v>19</v>
      </c>
      <c r="O4707" s="31" t="str">
        <f t="shared" si="1317"/>
        <v>W</v>
      </c>
      <c r="P4707" s="134">
        <v>42.72</v>
      </c>
      <c r="Q4707" s="31" t="str">
        <f t="shared" si="1318"/>
        <v>-</v>
      </c>
      <c r="R4707" s="31">
        <f t="shared" si="1319"/>
        <v>42.72</v>
      </c>
      <c r="U4707" s="133">
        <v>43661.791666666664</v>
      </c>
      <c r="V4707" s="9">
        <f t="shared" si="1320"/>
        <v>7</v>
      </c>
      <c r="W4707" s="9">
        <f t="shared" si="1321"/>
        <v>15</v>
      </c>
      <c r="X4707" s="9">
        <f t="shared" si="1322"/>
        <v>19</v>
      </c>
      <c r="Y4707" s="31" t="str">
        <f t="shared" si="1323"/>
        <v/>
      </c>
      <c r="Z4707" s="134">
        <v>38.08</v>
      </c>
      <c r="AA4707" s="31" t="str">
        <f t="shared" si="1324"/>
        <v>-</v>
      </c>
      <c r="AB4707" s="31">
        <f t="shared" si="1325"/>
        <v>38.08</v>
      </c>
    </row>
    <row r="4708" spans="1:28" x14ac:dyDescent="0.3">
      <c r="A4708" s="133">
        <v>42931.833333333336</v>
      </c>
      <c r="B4708" s="152">
        <f t="shared" si="1326"/>
        <v>7</v>
      </c>
      <c r="C4708" s="152">
        <f t="shared" si="1327"/>
        <v>15</v>
      </c>
      <c r="D4708" s="152">
        <f t="shared" si="1328"/>
        <v>20</v>
      </c>
      <c r="E4708" s="38" t="str">
        <f t="shared" si="1329"/>
        <v>W</v>
      </c>
      <c r="F4708" s="134">
        <v>27.71</v>
      </c>
      <c r="G4708" s="38" t="str">
        <f t="shared" si="1330"/>
        <v>-</v>
      </c>
      <c r="H4708" s="38">
        <f t="shared" si="1331"/>
        <v>27.71</v>
      </c>
      <c r="K4708" s="133">
        <v>43296.833333333336</v>
      </c>
      <c r="L4708" s="9">
        <f t="shared" si="1314"/>
        <v>7</v>
      </c>
      <c r="M4708" s="9">
        <f t="shared" si="1315"/>
        <v>15</v>
      </c>
      <c r="N4708" s="9">
        <f t="shared" si="1316"/>
        <v>20</v>
      </c>
      <c r="O4708" s="31" t="str">
        <f t="shared" si="1317"/>
        <v>W</v>
      </c>
      <c r="P4708" s="134">
        <v>39.549999999999997</v>
      </c>
      <c r="Q4708" s="31" t="str">
        <f t="shared" si="1318"/>
        <v>-</v>
      </c>
      <c r="R4708" s="31">
        <f t="shared" si="1319"/>
        <v>39.549999999999997</v>
      </c>
      <c r="U4708" s="133">
        <v>43661.833333333336</v>
      </c>
      <c r="V4708" s="9">
        <f t="shared" si="1320"/>
        <v>7</v>
      </c>
      <c r="W4708" s="9">
        <f t="shared" si="1321"/>
        <v>15</v>
      </c>
      <c r="X4708" s="9">
        <f t="shared" si="1322"/>
        <v>20</v>
      </c>
      <c r="Y4708" s="31" t="str">
        <f t="shared" si="1323"/>
        <v/>
      </c>
      <c r="Z4708" s="134">
        <v>35.28</v>
      </c>
      <c r="AA4708" s="31" t="str">
        <f t="shared" si="1324"/>
        <v>-</v>
      </c>
      <c r="AB4708" s="31">
        <f t="shared" si="1325"/>
        <v>35.28</v>
      </c>
    </row>
    <row r="4709" spans="1:28" x14ac:dyDescent="0.3">
      <c r="A4709" s="133">
        <v>42931.875</v>
      </c>
      <c r="B4709" s="152">
        <f t="shared" si="1326"/>
        <v>7</v>
      </c>
      <c r="C4709" s="152">
        <f t="shared" si="1327"/>
        <v>15</v>
      </c>
      <c r="D4709" s="152">
        <f t="shared" si="1328"/>
        <v>21</v>
      </c>
      <c r="E4709" s="38" t="str">
        <f t="shared" si="1329"/>
        <v>W</v>
      </c>
      <c r="F4709" s="134">
        <v>26.36</v>
      </c>
      <c r="G4709" s="38" t="str">
        <f t="shared" si="1330"/>
        <v>-</v>
      </c>
      <c r="H4709" s="38">
        <f t="shared" si="1331"/>
        <v>26.36</v>
      </c>
      <c r="K4709" s="133">
        <v>43296.875</v>
      </c>
      <c r="L4709" s="9">
        <f t="shared" si="1314"/>
        <v>7</v>
      </c>
      <c r="M4709" s="9">
        <f t="shared" si="1315"/>
        <v>15</v>
      </c>
      <c r="N4709" s="9">
        <f t="shared" si="1316"/>
        <v>21</v>
      </c>
      <c r="O4709" s="31" t="str">
        <f t="shared" si="1317"/>
        <v>W</v>
      </c>
      <c r="P4709" s="134">
        <v>37</v>
      </c>
      <c r="Q4709" s="31" t="str">
        <f t="shared" si="1318"/>
        <v>-</v>
      </c>
      <c r="R4709" s="31">
        <f t="shared" si="1319"/>
        <v>37</v>
      </c>
      <c r="U4709" s="133">
        <v>43661.875</v>
      </c>
      <c r="V4709" s="9">
        <f t="shared" si="1320"/>
        <v>7</v>
      </c>
      <c r="W4709" s="9">
        <f t="shared" si="1321"/>
        <v>15</v>
      </c>
      <c r="X4709" s="9">
        <f t="shared" si="1322"/>
        <v>21</v>
      </c>
      <c r="Y4709" s="31" t="str">
        <f t="shared" si="1323"/>
        <v/>
      </c>
      <c r="Z4709" s="134">
        <v>30.07</v>
      </c>
      <c r="AA4709" s="31" t="str">
        <f t="shared" si="1324"/>
        <v>-</v>
      </c>
      <c r="AB4709" s="31">
        <f t="shared" si="1325"/>
        <v>30.07</v>
      </c>
    </row>
    <row r="4710" spans="1:28" x14ac:dyDescent="0.3">
      <c r="A4710" s="133">
        <v>42931.916666666664</v>
      </c>
      <c r="B4710" s="152">
        <f t="shared" si="1326"/>
        <v>7</v>
      </c>
      <c r="C4710" s="152">
        <f t="shared" si="1327"/>
        <v>15</v>
      </c>
      <c r="D4710" s="152">
        <f t="shared" si="1328"/>
        <v>22</v>
      </c>
      <c r="E4710" s="38" t="str">
        <f t="shared" si="1329"/>
        <v>W</v>
      </c>
      <c r="F4710" s="134">
        <v>23.72</v>
      </c>
      <c r="G4710" s="38" t="str">
        <f t="shared" si="1330"/>
        <v>-</v>
      </c>
      <c r="H4710" s="38">
        <f t="shared" si="1331"/>
        <v>23.72</v>
      </c>
      <c r="K4710" s="133">
        <v>43296.916666666664</v>
      </c>
      <c r="L4710" s="9">
        <f t="shared" si="1314"/>
        <v>7</v>
      </c>
      <c r="M4710" s="9">
        <f t="shared" si="1315"/>
        <v>15</v>
      </c>
      <c r="N4710" s="9">
        <f t="shared" si="1316"/>
        <v>22</v>
      </c>
      <c r="O4710" s="31" t="str">
        <f t="shared" si="1317"/>
        <v>W</v>
      </c>
      <c r="P4710" s="134">
        <v>31.48</v>
      </c>
      <c r="Q4710" s="31" t="str">
        <f t="shared" si="1318"/>
        <v>-</v>
      </c>
      <c r="R4710" s="31">
        <f t="shared" si="1319"/>
        <v>31.48</v>
      </c>
      <c r="U4710" s="133">
        <v>43661.916666666664</v>
      </c>
      <c r="V4710" s="9">
        <f t="shared" si="1320"/>
        <v>7</v>
      </c>
      <c r="W4710" s="9">
        <f t="shared" si="1321"/>
        <v>15</v>
      </c>
      <c r="X4710" s="9">
        <f t="shared" si="1322"/>
        <v>22</v>
      </c>
      <c r="Y4710" s="31" t="str">
        <f t="shared" si="1323"/>
        <v/>
      </c>
      <c r="Z4710" s="134">
        <v>26.69</v>
      </c>
      <c r="AA4710" s="31" t="str">
        <f t="shared" si="1324"/>
        <v>-</v>
      </c>
      <c r="AB4710" s="31">
        <f t="shared" si="1325"/>
        <v>26.69</v>
      </c>
    </row>
    <row r="4711" spans="1:28" x14ac:dyDescent="0.3">
      <c r="A4711" s="133">
        <v>42931.958333333336</v>
      </c>
      <c r="B4711" s="152">
        <f t="shared" si="1326"/>
        <v>7</v>
      </c>
      <c r="C4711" s="152">
        <f t="shared" si="1327"/>
        <v>15</v>
      </c>
      <c r="D4711" s="152">
        <f t="shared" si="1328"/>
        <v>23</v>
      </c>
      <c r="E4711" s="38" t="str">
        <f t="shared" si="1329"/>
        <v>W</v>
      </c>
      <c r="F4711" s="134">
        <v>21.6</v>
      </c>
      <c r="G4711" s="38" t="str">
        <f t="shared" si="1330"/>
        <v>-</v>
      </c>
      <c r="H4711" s="38">
        <f t="shared" si="1331"/>
        <v>21.6</v>
      </c>
      <c r="K4711" s="133">
        <v>43296.958333333336</v>
      </c>
      <c r="L4711" s="9">
        <f t="shared" si="1314"/>
        <v>7</v>
      </c>
      <c r="M4711" s="9">
        <f t="shared" si="1315"/>
        <v>15</v>
      </c>
      <c r="N4711" s="9">
        <f t="shared" si="1316"/>
        <v>23</v>
      </c>
      <c r="O4711" s="31" t="str">
        <f t="shared" si="1317"/>
        <v>W</v>
      </c>
      <c r="P4711" s="134">
        <v>27.91</v>
      </c>
      <c r="Q4711" s="31" t="str">
        <f t="shared" si="1318"/>
        <v>-</v>
      </c>
      <c r="R4711" s="31">
        <f t="shared" si="1319"/>
        <v>27.91</v>
      </c>
      <c r="U4711" s="133">
        <v>43661.958333333336</v>
      </c>
      <c r="V4711" s="9">
        <f t="shared" si="1320"/>
        <v>7</v>
      </c>
      <c r="W4711" s="9">
        <f t="shared" si="1321"/>
        <v>15</v>
      </c>
      <c r="X4711" s="9">
        <f t="shared" si="1322"/>
        <v>23</v>
      </c>
      <c r="Y4711" s="31" t="str">
        <f t="shared" si="1323"/>
        <v/>
      </c>
      <c r="Z4711" s="134">
        <v>23.61</v>
      </c>
      <c r="AA4711" s="31" t="str">
        <f t="shared" si="1324"/>
        <v>-</v>
      </c>
      <c r="AB4711" s="31">
        <f t="shared" si="1325"/>
        <v>23.61</v>
      </c>
    </row>
    <row r="4712" spans="1:28" x14ac:dyDescent="0.3">
      <c r="A4712" s="133">
        <v>42932</v>
      </c>
      <c r="B4712" s="152">
        <f t="shared" si="1326"/>
        <v>7</v>
      </c>
      <c r="C4712" s="152">
        <f t="shared" si="1327"/>
        <v>16</v>
      </c>
      <c r="D4712" s="152">
        <f t="shared" si="1328"/>
        <v>0</v>
      </c>
      <c r="E4712" s="38" t="str">
        <f t="shared" si="1329"/>
        <v>W</v>
      </c>
      <c r="F4712" s="134">
        <v>19.670000000000002</v>
      </c>
      <c r="G4712" s="38" t="str">
        <f t="shared" si="1330"/>
        <v>-</v>
      </c>
      <c r="H4712" s="38">
        <f t="shared" si="1331"/>
        <v>19.670000000000002</v>
      </c>
      <c r="K4712" s="133">
        <v>43297</v>
      </c>
      <c r="L4712" s="9">
        <f t="shared" si="1314"/>
        <v>7</v>
      </c>
      <c r="M4712" s="9">
        <f t="shared" si="1315"/>
        <v>16</v>
      </c>
      <c r="N4712" s="9">
        <f t="shared" si="1316"/>
        <v>0</v>
      </c>
      <c r="O4712" s="31" t="str">
        <f t="shared" si="1317"/>
        <v/>
      </c>
      <c r="P4712" s="134">
        <v>26.31</v>
      </c>
      <c r="Q4712" s="31" t="str">
        <f t="shared" si="1318"/>
        <v>-</v>
      </c>
      <c r="R4712" s="31">
        <f t="shared" si="1319"/>
        <v>26.31</v>
      </c>
      <c r="U4712" s="133">
        <v>43662</v>
      </c>
      <c r="V4712" s="9">
        <f t="shared" si="1320"/>
        <v>7</v>
      </c>
      <c r="W4712" s="9">
        <f t="shared" si="1321"/>
        <v>16</v>
      </c>
      <c r="X4712" s="9">
        <f t="shared" si="1322"/>
        <v>0</v>
      </c>
      <c r="Y4712" s="31" t="str">
        <f t="shared" si="1323"/>
        <v/>
      </c>
      <c r="Z4712" s="134">
        <v>22.24</v>
      </c>
      <c r="AA4712" s="31" t="str">
        <f t="shared" si="1324"/>
        <v>-</v>
      </c>
      <c r="AB4712" s="31">
        <f t="shared" si="1325"/>
        <v>22.24</v>
      </c>
    </row>
    <row r="4713" spans="1:28" x14ac:dyDescent="0.3">
      <c r="A4713" s="133">
        <v>42932.041666666664</v>
      </c>
      <c r="B4713" s="152">
        <f t="shared" si="1326"/>
        <v>7</v>
      </c>
      <c r="C4713" s="152">
        <f t="shared" si="1327"/>
        <v>16</v>
      </c>
      <c r="D4713" s="152">
        <f t="shared" si="1328"/>
        <v>1</v>
      </c>
      <c r="E4713" s="38" t="str">
        <f t="shared" si="1329"/>
        <v>W</v>
      </c>
      <c r="F4713" s="134">
        <v>19.309999999999999</v>
      </c>
      <c r="G4713" s="38" t="str">
        <f t="shared" si="1330"/>
        <v>-</v>
      </c>
      <c r="H4713" s="38">
        <f t="shared" si="1331"/>
        <v>19.309999999999999</v>
      </c>
      <c r="K4713" s="133">
        <v>43297.041666666664</v>
      </c>
      <c r="L4713" s="9">
        <f t="shared" si="1314"/>
        <v>7</v>
      </c>
      <c r="M4713" s="9">
        <f t="shared" si="1315"/>
        <v>16</v>
      </c>
      <c r="N4713" s="9">
        <f t="shared" si="1316"/>
        <v>1</v>
      </c>
      <c r="O4713" s="31" t="str">
        <f t="shared" si="1317"/>
        <v/>
      </c>
      <c r="P4713" s="134">
        <v>24.18</v>
      </c>
      <c r="Q4713" s="31" t="str">
        <f t="shared" si="1318"/>
        <v>-</v>
      </c>
      <c r="R4713" s="31">
        <f t="shared" si="1319"/>
        <v>24.18</v>
      </c>
      <c r="U4713" s="133">
        <v>43662.041666666664</v>
      </c>
      <c r="V4713" s="9">
        <f t="shared" si="1320"/>
        <v>7</v>
      </c>
      <c r="W4713" s="9">
        <f t="shared" si="1321"/>
        <v>16</v>
      </c>
      <c r="X4713" s="9">
        <f t="shared" si="1322"/>
        <v>1</v>
      </c>
      <c r="Y4713" s="31" t="str">
        <f t="shared" si="1323"/>
        <v/>
      </c>
      <c r="Z4713" s="134">
        <v>20.92</v>
      </c>
      <c r="AA4713" s="31" t="str">
        <f t="shared" si="1324"/>
        <v>-</v>
      </c>
      <c r="AB4713" s="31">
        <f t="shared" si="1325"/>
        <v>20.92</v>
      </c>
    </row>
    <row r="4714" spans="1:28" x14ac:dyDescent="0.3">
      <c r="A4714" s="133">
        <v>42932.083333333336</v>
      </c>
      <c r="B4714" s="152">
        <f t="shared" si="1326"/>
        <v>7</v>
      </c>
      <c r="C4714" s="152">
        <f t="shared" si="1327"/>
        <v>16</v>
      </c>
      <c r="D4714" s="152">
        <f t="shared" si="1328"/>
        <v>2</v>
      </c>
      <c r="E4714" s="38" t="str">
        <f t="shared" si="1329"/>
        <v>W</v>
      </c>
      <c r="F4714" s="134">
        <v>17.3</v>
      </c>
      <c r="G4714" s="38" t="str">
        <f t="shared" si="1330"/>
        <v>-</v>
      </c>
      <c r="H4714" s="38">
        <f t="shared" si="1331"/>
        <v>17.3</v>
      </c>
      <c r="K4714" s="133">
        <v>43297.083333333336</v>
      </c>
      <c r="L4714" s="9">
        <f t="shared" si="1314"/>
        <v>7</v>
      </c>
      <c r="M4714" s="9">
        <f t="shared" si="1315"/>
        <v>16</v>
      </c>
      <c r="N4714" s="9">
        <f t="shared" si="1316"/>
        <v>2</v>
      </c>
      <c r="O4714" s="31" t="str">
        <f t="shared" si="1317"/>
        <v/>
      </c>
      <c r="P4714" s="134">
        <v>22.02</v>
      </c>
      <c r="Q4714" s="31" t="str">
        <f t="shared" si="1318"/>
        <v>-</v>
      </c>
      <c r="R4714" s="31">
        <f t="shared" si="1319"/>
        <v>22.02</v>
      </c>
      <c r="U4714" s="133">
        <v>43662.083333333336</v>
      </c>
      <c r="V4714" s="9">
        <f t="shared" si="1320"/>
        <v>7</v>
      </c>
      <c r="W4714" s="9">
        <f t="shared" si="1321"/>
        <v>16</v>
      </c>
      <c r="X4714" s="9">
        <f t="shared" si="1322"/>
        <v>2</v>
      </c>
      <c r="Y4714" s="31" t="str">
        <f t="shared" si="1323"/>
        <v/>
      </c>
      <c r="Z4714" s="134">
        <v>19.88</v>
      </c>
      <c r="AA4714" s="31" t="str">
        <f t="shared" si="1324"/>
        <v>-</v>
      </c>
      <c r="AB4714" s="31">
        <f t="shared" si="1325"/>
        <v>19.88</v>
      </c>
    </row>
    <row r="4715" spans="1:28" x14ac:dyDescent="0.3">
      <c r="A4715" s="133">
        <v>42932.125</v>
      </c>
      <c r="B4715" s="152">
        <f t="shared" si="1326"/>
        <v>7</v>
      </c>
      <c r="C4715" s="152">
        <f t="shared" si="1327"/>
        <v>16</v>
      </c>
      <c r="D4715" s="152">
        <f t="shared" si="1328"/>
        <v>3</v>
      </c>
      <c r="E4715" s="38" t="str">
        <f t="shared" si="1329"/>
        <v>W</v>
      </c>
      <c r="F4715" s="134">
        <v>16.72</v>
      </c>
      <c r="G4715" s="38" t="str">
        <f t="shared" si="1330"/>
        <v>-</v>
      </c>
      <c r="H4715" s="38">
        <f t="shared" si="1331"/>
        <v>16.72</v>
      </c>
      <c r="K4715" s="133">
        <v>43297.125</v>
      </c>
      <c r="L4715" s="9">
        <f t="shared" si="1314"/>
        <v>7</v>
      </c>
      <c r="M4715" s="9">
        <f t="shared" si="1315"/>
        <v>16</v>
      </c>
      <c r="N4715" s="9">
        <f t="shared" si="1316"/>
        <v>3</v>
      </c>
      <c r="O4715" s="31" t="str">
        <f t="shared" si="1317"/>
        <v/>
      </c>
      <c r="P4715" s="134">
        <v>20.61</v>
      </c>
      <c r="Q4715" s="31" t="str">
        <f t="shared" si="1318"/>
        <v>-</v>
      </c>
      <c r="R4715" s="31">
        <f t="shared" si="1319"/>
        <v>20.61</v>
      </c>
      <c r="U4715" s="133">
        <v>43662.125</v>
      </c>
      <c r="V4715" s="9">
        <f t="shared" si="1320"/>
        <v>7</v>
      </c>
      <c r="W4715" s="9">
        <f t="shared" si="1321"/>
        <v>16</v>
      </c>
      <c r="X4715" s="9">
        <f t="shared" si="1322"/>
        <v>3</v>
      </c>
      <c r="Y4715" s="31" t="str">
        <f t="shared" si="1323"/>
        <v/>
      </c>
      <c r="Z4715" s="134">
        <v>19.39</v>
      </c>
      <c r="AA4715" s="31" t="str">
        <f t="shared" si="1324"/>
        <v>-</v>
      </c>
      <c r="AB4715" s="31">
        <f t="shared" si="1325"/>
        <v>19.39</v>
      </c>
    </row>
    <row r="4716" spans="1:28" x14ac:dyDescent="0.3">
      <c r="A4716" s="133">
        <v>42932.166666666664</v>
      </c>
      <c r="B4716" s="152">
        <f t="shared" si="1326"/>
        <v>7</v>
      </c>
      <c r="C4716" s="152">
        <f t="shared" si="1327"/>
        <v>16</v>
      </c>
      <c r="D4716" s="152">
        <f t="shared" si="1328"/>
        <v>4</v>
      </c>
      <c r="E4716" s="38" t="str">
        <f t="shared" si="1329"/>
        <v>W</v>
      </c>
      <c r="F4716" s="134">
        <v>16.77</v>
      </c>
      <c r="G4716" s="38" t="str">
        <f t="shared" si="1330"/>
        <v>-</v>
      </c>
      <c r="H4716" s="38">
        <f t="shared" si="1331"/>
        <v>16.77</v>
      </c>
      <c r="K4716" s="133">
        <v>43297.166666666664</v>
      </c>
      <c r="L4716" s="9">
        <f t="shared" si="1314"/>
        <v>7</v>
      </c>
      <c r="M4716" s="9">
        <f t="shared" si="1315"/>
        <v>16</v>
      </c>
      <c r="N4716" s="9">
        <f t="shared" si="1316"/>
        <v>4</v>
      </c>
      <c r="O4716" s="31" t="str">
        <f t="shared" si="1317"/>
        <v/>
      </c>
      <c r="P4716" s="134">
        <v>20.63</v>
      </c>
      <c r="Q4716" s="31" t="str">
        <f t="shared" si="1318"/>
        <v>-</v>
      </c>
      <c r="R4716" s="31">
        <f t="shared" si="1319"/>
        <v>20.63</v>
      </c>
      <c r="U4716" s="133">
        <v>43662.166666666664</v>
      </c>
      <c r="V4716" s="9">
        <f t="shared" si="1320"/>
        <v>7</v>
      </c>
      <c r="W4716" s="9">
        <f t="shared" si="1321"/>
        <v>16</v>
      </c>
      <c r="X4716" s="9">
        <f t="shared" si="1322"/>
        <v>4</v>
      </c>
      <c r="Y4716" s="31" t="str">
        <f t="shared" si="1323"/>
        <v/>
      </c>
      <c r="Z4716" s="134">
        <v>19.23</v>
      </c>
      <c r="AA4716" s="31" t="str">
        <f t="shared" si="1324"/>
        <v>-</v>
      </c>
      <c r="AB4716" s="31">
        <f t="shared" si="1325"/>
        <v>19.23</v>
      </c>
    </row>
    <row r="4717" spans="1:28" x14ac:dyDescent="0.3">
      <c r="A4717" s="133">
        <v>42932.208333333336</v>
      </c>
      <c r="B4717" s="152">
        <f t="shared" si="1326"/>
        <v>7</v>
      </c>
      <c r="C4717" s="152">
        <f t="shared" si="1327"/>
        <v>16</v>
      </c>
      <c r="D4717" s="152">
        <f t="shared" si="1328"/>
        <v>5</v>
      </c>
      <c r="E4717" s="38" t="str">
        <f t="shared" si="1329"/>
        <v>W</v>
      </c>
      <c r="F4717" s="134">
        <v>15.95</v>
      </c>
      <c r="G4717" s="38" t="str">
        <f t="shared" si="1330"/>
        <v>-</v>
      </c>
      <c r="H4717" s="38">
        <f t="shared" si="1331"/>
        <v>15.95</v>
      </c>
      <c r="K4717" s="133">
        <v>43297.208333333336</v>
      </c>
      <c r="L4717" s="9">
        <f t="shared" si="1314"/>
        <v>7</v>
      </c>
      <c r="M4717" s="9">
        <f t="shared" si="1315"/>
        <v>16</v>
      </c>
      <c r="N4717" s="9">
        <f t="shared" si="1316"/>
        <v>5</v>
      </c>
      <c r="O4717" s="31" t="str">
        <f t="shared" si="1317"/>
        <v/>
      </c>
      <c r="P4717" s="134">
        <v>22.38</v>
      </c>
      <c r="Q4717" s="31" t="str">
        <f t="shared" si="1318"/>
        <v>-</v>
      </c>
      <c r="R4717" s="31">
        <f t="shared" si="1319"/>
        <v>22.38</v>
      </c>
      <c r="U4717" s="133">
        <v>43662.208333333336</v>
      </c>
      <c r="V4717" s="9">
        <f t="shared" si="1320"/>
        <v>7</v>
      </c>
      <c r="W4717" s="9">
        <f t="shared" si="1321"/>
        <v>16</v>
      </c>
      <c r="X4717" s="9">
        <f t="shared" si="1322"/>
        <v>5</v>
      </c>
      <c r="Y4717" s="31" t="str">
        <f t="shared" si="1323"/>
        <v/>
      </c>
      <c r="Z4717" s="134">
        <v>19.809999999999999</v>
      </c>
      <c r="AA4717" s="31" t="str">
        <f t="shared" si="1324"/>
        <v>-</v>
      </c>
      <c r="AB4717" s="31">
        <f t="shared" si="1325"/>
        <v>19.809999999999999</v>
      </c>
    </row>
    <row r="4718" spans="1:28" x14ac:dyDescent="0.3">
      <c r="A4718" s="133">
        <v>42932.25</v>
      </c>
      <c r="B4718" s="152">
        <f t="shared" si="1326"/>
        <v>7</v>
      </c>
      <c r="C4718" s="152">
        <f t="shared" si="1327"/>
        <v>16</v>
      </c>
      <c r="D4718" s="152">
        <f t="shared" si="1328"/>
        <v>6</v>
      </c>
      <c r="E4718" s="38" t="str">
        <f t="shared" si="1329"/>
        <v>W</v>
      </c>
      <c r="F4718" s="134">
        <v>14.87</v>
      </c>
      <c r="G4718" s="38" t="str">
        <f t="shared" si="1330"/>
        <v>-</v>
      </c>
      <c r="H4718" s="38">
        <f t="shared" si="1331"/>
        <v>14.87</v>
      </c>
      <c r="K4718" s="133">
        <v>43297.25</v>
      </c>
      <c r="L4718" s="9">
        <f t="shared" si="1314"/>
        <v>7</v>
      </c>
      <c r="M4718" s="9">
        <f t="shared" si="1315"/>
        <v>16</v>
      </c>
      <c r="N4718" s="9">
        <f t="shared" si="1316"/>
        <v>6</v>
      </c>
      <c r="O4718" s="31" t="str">
        <f t="shared" si="1317"/>
        <v/>
      </c>
      <c r="P4718" s="134">
        <v>24.69</v>
      </c>
      <c r="Q4718" s="31" t="str">
        <f t="shared" si="1318"/>
        <v>-</v>
      </c>
      <c r="R4718" s="31">
        <f t="shared" si="1319"/>
        <v>24.69</v>
      </c>
      <c r="U4718" s="133">
        <v>43662.25</v>
      </c>
      <c r="V4718" s="9">
        <f t="shared" si="1320"/>
        <v>7</v>
      </c>
      <c r="W4718" s="9">
        <f t="shared" si="1321"/>
        <v>16</v>
      </c>
      <c r="X4718" s="9">
        <f t="shared" si="1322"/>
        <v>6</v>
      </c>
      <c r="Y4718" s="31" t="str">
        <f t="shared" si="1323"/>
        <v/>
      </c>
      <c r="Z4718" s="134">
        <v>20.85</v>
      </c>
      <c r="AA4718" s="31" t="str">
        <f t="shared" si="1324"/>
        <v>-</v>
      </c>
      <c r="AB4718" s="31">
        <f t="shared" si="1325"/>
        <v>20.85</v>
      </c>
    </row>
    <row r="4719" spans="1:28" x14ac:dyDescent="0.3">
      <c r="A4719" s="133">
        <v>42932.291666666664</v>
      </c>
      <c r="B4719" s="152">
        <f t="shared" si="1326"/>
        <v>7</v>
      </c>
      <c r="C4719" s="152">
        <f t="shared" si="1327"/>
        <v>16</v>
      </c>
      <c r="D4719" s="152">
        <f t="shared" si="1328"/>
        <v>7</v>
      </c>
      <c r="E4719" s="38" t="str">
        <f t="shared" si="1329"/>
        <v>W</v>
      </c>
      <c r="F4719" s="134">
        <v>16.350000000000001</v>
      </c>
      <c r="G4719" s="38" t="str">
        <f t="shared" si="1330"/>
        <v>-</v>
      </c>
      <c r="H4719" s="38">
        <f t="shared" si="1331"/>
        <v>16.350000000000001</v>
      </c>
      <c r="K4719" s="133">
        <v>43297.291666666664</v>
      </c>
      <c r="L4719" s="9">
        <f t="shared" si="1314"/>
        <v>7</v>
      </c>
      <c r="M4719" s="9">
        <f t="shared" si="1315"/>
        <v>16</v>
      </c>
      <c r="N4719" s="9">
        <f t="shared" si="1316"/>
        <v>7</v>
      </c>
      <c r="O4719" s="31" t="str">
        <f t="shared" si="1317"/>
        <v/>
      </c>
      <c r="P4719" s="134">
        <v>26.99</v>
      </c>
      <c r="Q4719" s="31" t="str">
        <f t="shared" si="1318"/>
        <v>-</v>
      </c>
      <c r="R4719" s="31">
        <f t="shared" si="1319"/>
        <v>26.99</v>
      </c>
      <c r="U4719" s="133">
        <v>43662.291666666664</v>
      </c>
      <c r="V4719" s="9">
        <f t="shared" si="1320"/>
        <v>7</v>
      </c>
      <c r="W4719" s="9">
        <f t="shared" si="1321"/>
        <v>16</v>
      </c>
      <c r="X4719" s="9">
        <f t="shared" si="1322"/>
        <v>7</v>
      </c>
      <c r="Y4719" s="31" t="str">
        <f t="shared" si="1323"/>
        <v/>
      </c>
      <c r="Z4719" s="134">
        <v>22.63</v>
      </c>
      <c r="AA4719" s="31" t="str">
        <f t="shared" si="1324"/>
        <v>-</v>
      </c>
      <c r="AB4719" s="31">
        <f t="shared" si="1325"/>
        <v>22.63</v>
      </c>
    </row>
    <row r="4720" spans="1:28" x14ac:dyDescent="0.3">
      <c r="A4720" s="133">
        <v>42932.333333333336</v>
      </c>
      <c r="B4720" s="152">
        <f t="shared" si="1326"/>
        <v>7</v>
      </c>
      <c r="C4720" s="152">
        <f t="shared" si="1327"/>
        <v>16</v>
      </c>
      <c r="D4720" s="152">
        <f t="shared" si="1328"/>
        <v>8</v>
      </c>
      <c r="E4720" s="38" t="str">
        <f t="shared" si="1329"/>
        <v>W</v>
      </c>
      <c r="F4720" s="134">
        <v>19.510000000000002</v>
      </c>
      <c r="G4720" s="38" t="str">
        <f t="shared" si="1330"/>
        <v>-</v>
      </c>
      <c r="H4720" s="38">
        <f t="shared" si="1331"/>
        <v>19.510000000000002</v>
      </c>
      <c r="K4720" s="133">
        <v>43297.333333333336</v>
      </c>
      <c r="L4720" s="9">
        <f t="shared" si="1314"/>
        <v>7</v>
      </c>
      <c r="M4720" s="9">
        <f t="shared" si="1315"/>
        <v>16</v>
      </c>
      <c r="N4720" s="9">
        <f t="shared" si="1316"/>
        <v>8</v>
      </c>
      <c r="O4720" s="31" t="str">
        <f t="shared" si="1317"/>
        <v/>
      </c>
      <c r="P4720" s="134">
        <v>29.91</v>
      </c>
      <c r="Q4720" s="31">
        <f t="shared" si="1318"/>
        <v>29.91</v>
      </c>
      <c r="R4720" s="31" t="str">
        <f t="shared" si="1319"/>
        <v>-</v>
      </c>
      <c r="U4720" s="133">
        <v>43662.333333333336</v>
      </c>
      <c r="V4720" s="9">
        <f t="shared" si="1320"/>
        <v>7</v>
      </c>
      <c r="W4720" s="9">
        <f t="shared" si="1321"/>
        <v>16</v>
      </c>
      <c r="X4720" s="9">
        <f t="shared" si="1322"/>
        <v>8</v>
      </c>
      <c r="Y4720" s="31" t="str">
        <f t="shared" si="1323"/>
        <v/>
      </c>
      <c r="Z4720" s="134">
        <v>24.63</v>
      </c>
      <c r="AA4720" s="31">
        <f t="shared" si="1324"/>
        <v>24.63</v>
      </c>
      <c r="AB4720" s="31" t="str">
        <f t="shared" si="1325"/>
        <v>-</v>
      </c>
    </row>
    <row r="4721" spans="1:28" x14ac:dyDescent="0.3">
      <c r="A4721" s="133">
        <v>42932.375</v>
      </c>
      <c r="B4721" s="152">
        <f t="shared" si="1326"/>
        <v>7</v>
      </c>
      <c r="C4721" s="152">
        <f t="shared" si="1327"/>
        <v>16</v>
      </c>
      <c r="D4721" s="152">
        <f t="shared" si="1328"/>
        <v>9</v>
      </c>
      <c r="E4721" s="38" t="str">
        <f t="shared" si="1329"/>
        <v>W</v>
      </c>
      <c r="F4721" s="134">
        <v>21.42</v>
      </c>
      <c r="G4721" s="38" t="str">
        <f t="shared" si="1330"/>
        <v>-</v>
      </c>
      <c r="H4721" s="38">
        <f t="shared" si="1331"/>
        <v>21.42</v>
      </c>
      <c r="K4721" s="133">
        <v>43297.375</v>
      </c>
      <c r="L4721" s="9">
        <f t="shared" si="1314"/>
        <v>7</v>
      </c>
      <c r="M4721" s="9">
        <f t="shared" si="1315"/>
        <v>16</v>
      </c>
      <c r="N4721" s="9">
        <f t="shared" si="1316"/>
        <v>9</v>
      </c>
      <c r="O4721" s="31" t="str">
        <f t="shared" si="1317"/>
        <v/>
      </c>
      <c r="P4721" s="134">
        <v>36.549999999999997</v>
      </c>
      <c r="Q4721" s="31">
        <f t="shared" si="1318"/>
        <v>36.549999999999997</v>
      </c>
      <c r="R4721" s="31" t="str">
        <f t="shared" si="1319"/>
        <v>-</v>
      </c>
      <c r="U4721" s="133">
        <v>43662.375</v>
      </c>
      <c r="V4721" s="9">
        <f t="shared" si="1320"/>
        <v>7</v>
      </c>
      <c r="W4721" s="9">
        <f t="shared" si="1321"/>
        <v>16</v>
      </c>
      <c r="X4721" s="9">
        <f t="shared" si="1322"/>
        <v>9</v>
      </c>
      <c r="Y4721" s="31" t="str">
        <f t="shared" si="1323"/>
        <v/>
      </c>
      <c r="Z4721" s="134">
        <v>27.4</v>
      </c>
      <c r="AA4721" s="31">
        <f t="shared" si="1324"/>
        <v>27.4</v>
      </c>
      <c r="AB4721" s="31" t="str">
        <f t="shared" si="1325"/>
        <v>-</v>
      </c>
    </row>
    <row r="4722" spans="1:28" x14ac:dyDescent="0.3">
      <c r="A4722" s="133">
        <v>42932.416666666664</v>
      </c>
      <c r="B4722" s="152">
        <f t="shared" si="1326"/>
        <v>7</v>
      </c>
      <c r="C4722" s="152">
        <f t="shared" si="1327"/>
        <v>16</v>
      </c>
      <c r="D4722" s="152">
        <f t="shared" si="1328"/>
        <v>10</v>
      </c>
      <c r="E4722" s="38" t="str">
        <f t="shared" si="1329"/>
        <v>W</v>
      </c>
      <c r="F4722" s="134">
        <v>23.36</v>
      </c>
      <c r="G4722" s="38" t="str">
        <f t="shared" si="1330"/>
        <v>-</v>
      </c>
      <c r="H4722" s="38">
        <f t="shared" si="1331"/>
        <v>23.36</v>
      </c>
      <c r="K4722" s="133">
        <v>43297.416666666664</v>
      </c>
      <c r="L4722" s="9">
        <f t="shared" si="1314"/>
        <v>7</v>
      </c>
      <c r="M4722" s="9">
        <f t="shared" si="1315"/>
        <v>16</v>
      </c>
      <c r="N4722" s="9">
        <f t="shared" si="1316"/>
        <v>10</v>
      </c>
      <c r="O4722" s="31" t="str">
        <f t="shared" si="1317"/>
        <v/>
      </c>
      <c r="P4722" s="134">
        <v>44.22</v>
      </c>
      <c r="Q4722" s="31">
        <f t="shared" si="1318"/>
        <v>44.22</v>
      </c>
      <c r="R4722" s="31" t="str">
        <f t="shared" si="1319"/>
        <v>-</v>
      </c>
      <c r="U4722" s="133">
        <v>43662.416666666664</v>
      </c>
      <c r="V4722" s="9">
        <f t="shared" si="1320"/>
        <v>7</v>
      </c>
      <c r="W4722" s="9">
        <f t="shared" si="1321"/>
        <v>16</v>
      </c>
      <c r="X4722" s="9">
        <f t="shared" si="1322"/>
        <v>10</v>
      </c>
      <c r="Y4722" s="31" t="str">
        <f t="shared" si="1323"/>
        <v/>
      </c>
      <c r="Z4722" s="134">
        <v>30.44</v>
      </c>
      <c r="AA4722" s="31">
        <f t="shared" si="1324"/>
        <v>30.44</v>
      </c>
      <c r="AB4722" s="31" t="str">
        <f t="shared" si="1325"/>
        <v>-</v>
      </c>
    </row>
    <row r="4723" spans="1:28" x14ac:dyDescent="0.3">
      <c r="A4723" s="133">
        <v>42932.458333333336</v>
      </c>
      <c r="B4723" s="152">
        <f t="shared" si="1326"/>
        <v>7</v>
      </c>
      <c r="C4723" s="152">
        <f t="shared" si="1327"/>
        <v>16</v>
      </c>
      <c r="D4723" s="152">
        <f t="shared" si="1328"/>
        <v>11</v>
      </c>
      <c r="E4723" s="38" t="str">
        <f t="shared" si="1329"/>
        <v>W</v>
      </c>
      <c r="F4723" s="134">
        <v>25.27</v>
      </c>
      <c r="G4723" s="38" t="str">
        <f t="shared" si="1330"/>
        <v>-</v>
      </c>
      <c r="H4723" s="38">
        <f t="shared" si="1331"/>
        <v>25.27</v>
      </c>
      <c r="K4723" s="133">
        <v>43297.458333333336</v>
      </c>
      <c r="L4723" s="9">
        <f t="shared" si="1314"/>
        <v>7</v>
      </c>
      <c r="M4723" s="9">
        <f t="shared" si="1315"/>
        <v>16</v>
      </c>
      <c r="N4723" s="9">
        <f t="shared" si="1316"/>
        <v>11</v>
      </c>
      <c r="O4723" s="31" t="str">
        <f t="shared" si="1317"/>
        <v/>
      </c>
      <c r="P4723" s="134">
        <v>46.57</v>
      </c>
      <c r="Q4723" s="31">
        <f t="shared" si="1318"/>
        <v>46.57</v>
      </c>
      <c r="R4723" s="31" t="str">
        <f t="shared" si="1319"/>
        <v>-</v>
      </c>
      <c r="U4723" s="133">
        <v>43662.458333333336</v>
      </c>
      <c r="V4723" s="9">
        <f t="shared" si="1320"/>
        <v>7</v>
      </c>
      <c r="W4723" s="9">
        <f t="shared" si="1321"/>
        <v>16</v>
      </c>
      <c r="X4723" s="9">
        <f t="shared" si="1322"/>
        <v>11</v>
      </c>
      <c r="Y4723" s="31" t="str">
        <f t="shared" si="1323"/>
        <v/>
      </c>
      <c r="Z4723" s="134">
        <v>33.42</v>
      </c>
      <c r="AA4723" s="31">
        <f t="shared" si="1324"/>
        <v>33.42</v>
      </c>
      <c r="AB4723" s="31" t="str">
        <f t="shared" si="1325"/>
        <v>-</v>
      </c>
    </row>
    <row r="4724" spans="1:28" x14ac:dyDescent="0.3">
      <c r="A4724" s="133">
        <v>42932.5</v>
      </c>
      <c r="B4724" s="152">
        <f t="shared" si="1326"/>
        <v>7</v>
      </c>
      <c r="C4724" s="152">
        <f t="shared" si="1327"/>
        <v>16</v>
      </c>
      <c r="D4724" s="152">
        <f t="shared" si="1328"/>
        <v>12</v>
      </c>
      <c r="E4724" s="38" t="str">
        <f t="shared" si="1329"/>
        <v>W</v>
      </c>
      <c r="F4724" s="134">
        <v>27.25</v>
      </c>
      <c r="G4724" s="38" t="str">
        <f t="shared" si="1330"/>
        <v>-</v>
      </c>
      <c r="H4724" s="38">
        <f t="shared" si="1331"/>
        <v>27.25</v>
      </c>
      <c r="K4724" s="133">
        <v>43297.5</v>
      </c>
      <c r="L4724" s="9">
        <f t="shared" si="1314"/>
        <v>7</v>
      </c>
      <c r="M4724" s="9">
        <f t="shared" si="1315"/>
        <v>16</v>
      </c>
      <c r="N4724" s="9">
        <f t="shared" si="1316"/>
        <v>12</v>
      </c>
      <c r="O4724" s="31" t="str">
        <f t="shared" si="1317"/>
        <v/>
      </c>
      <c r="P4724" s="134">
        <v>51.35</v>
      </c>
      <c r="Q4724" s="31">
        <f t="shared" si="1318"/>
        <v>51.35</v>
      </c>
      <c r="R4724" s="31" t="str">
        <f t="shared" si="1319"/>
        <v>-</v>
      </c>
      <c r="U4724" s="133">
        <v>43662.5</v>
      </c>
      <c r="V4724" s="9">
        <f t="shared" si="1320"/>
        <v>7</v>
      </c>
      <c r="W4724" s="9">
        <f t="shared" si="1321"/>
        <v>16</v>
      </c>
      <c r="X4724" s="9">
        <f t="shared" si="1322"/>
        <v>12</v>
      </c>
      <c r="Y4724" s="31" t="str">
        <f t="shared" si="1323"/>
        <v/>
      </c>
      <c r="Z4724" s="134">
        <v>38.1</v>
      </c>
      <c r="AA4724" s="31">
        <f t="shared" si="1324"/>
        <v>38.1</v>
      </c>
      <c r="AB4724" s="31" t="str">
        <f t="shared" si="1325"/>
        <v>-</v>
      </c>
    </row>
    <row r="4725" spans="1:28" x14ac:dyDescent="0.3">
      <c r="A4725" s="133">
        <v>42932.541666666664</v>
      </c>
      <c r="B4725" s="152">
        <f t="shared" si="1326"/>
        <v>7</v>
      </c>
      <c r="C4725" s="152">
        <f t="shared" si="1327"/>
        <v>16</v>
      </c>
      <c r="D4725" s="152">
        <f t="shared" si="1328"/>
        <v>13</v>
      </c>
      <c r="E4725" s="38" t="str">
        <f t="shared" si="1329"/>
        <v>W</v>
      </c>
      <c r="F4725" s="134">
        <v>28.43</v>
      </c>
      <c r="G4725" s="38" t="str">
        <f t="shared" si="1330"/>
        <v>-</v>
      </c>
      <c r="H4725" s="38">
        <f t="shared" si="1331"/>
        <v>28.43</v>
      </c>
      <c r="K4725" s="133">
        <v>43297.541666666664</v>
      </c>
      <c r="L4725" s="9">
        <f t="shared" si="1314"/>
        <v>7</v>
      </c>
      <c r="M4725" s="9">
        <f t="shared" si="1315"/>
        <v>16</v>
      </c>
      <c r="N4725" s="9">
        <f t="shared" si="1316"/>
        <v>13</v>
      </c>
      <c r="O4725" s="31" t="str">
        <f t="shared" si="1317"/>
        <v/>
      </c>
      <c r="P4725" s="134">
        <v>56.39</v>
      </c>
      <c r="Q4725" s="31">
        <f t="shared" si="1318"/>
        <v>56.39</v>
      </c>
      <c r="R4725" s="31" t="str">
        <f t="shared" si="1319"/>
        <v>-</v>
      </c>
      <c r="U4725" s="133">
        <v>43662.541666666664</v>
      </c>
      <c r="V4725" s="9">
        <f t="shared" si="1320"/>
        <v>7</v>
      </c>
      <c r="W4725" s="9">
        <f t="shared" si="1321"/>
        <v>16</v>
      </c>
      <c r="X4725" s="9">
        <f t="shared" si="1322"/>
        <v>13</v>
      </c>
      <c r="Y4725" s="31" t="str">
        <f t="shared" si="1323"/>
        <v/>
      </c>
      <c r="Z4725" s="134">
        <v>41.36</v>
      </c>
      <c r="AA4725" s="31">
        <f t="shared" si="1324"/>
        <v>41.36</v>
      </c>
      <c r="AB4725" s="31" t="str">
        <f t="shared" si="1325"/>
        <v>-</v>
      </c>
    </row>
    <row r="4726" spans="1:28" x14ac:dyDescent="0.3">
      <c r="A4726" s="133">
        <v>42932.583333333336</v>
      </c>
      <c r="B4726" s="152">
        <f t="shared" si="1326"/>
        <v>7</v>
      </c>
      <c r="C4726" s="152">
        <f t="shared" si="1327"/>
        <v>16</v>
      </c>
      <c r="D4726" s="152">
        <f t="shared" si="1328"/>
        <v>14</v>
      </c>
      <c r="E4726" s="38" t="str">
        <f t="shared" si="1329"/>
        <v>W</v>
      </c>
      <c r="F4726" s="134">
        <v>30.71</v>
      </c>
      <c r="G4726" s="38" t="str">
        <f t="shared" si="1330"/>
        <v>-</v>
      </c>
      <c r="H4726" s="38">
        <f t="shared" si="1331"/>
        <v>30.71</v>
      </c>
      <c r="K4726" s="133">
        <v>43297.583333333336</v>
      </c>
      <c r="L4726" s="9">
        <f t="shared" si="1314"/>
        <v>7</v>
      </c>
      <c r="M4726" s="9">
        <f t="shared" si="1315"/>
        <v>16</v>
      </c>
      <c r="N4726" s="9">
        <f t="shared" si="1316"/>
        <v>14</v>
      </c>
      <c r="O4726" s="31" t="str">
        <f t="shared" si="1317"/>
        <v/>
      </c>
      <c r="P4726" s="134">
        <v>63.54</v>
      </c>
      <c r="Q4726" s="31">
        <f t="shared" si="1318"/>
        <v>63.54</v>
      </c>
      <c r="R4726" s="31" t="str">
        <f t="shared" si="1319"/>
        <v>-</v>
      </c>
      <c r="U4726" s="133">
        <v>43662.583333333336</v>
      </c>
      <c r="V4726" s="9">
        <f t="shared" si="1320"/>
        <v>7</v>
      </c>
      <c r="W4726" s="9">
        <f t="shared" si="1321"/>
        <v>16</v>
      </c>
      <c r="X4726" s="9">
        <f t="shared" si="1322"/>
        <v>14</v>
      </c>
      <c r="Y4726" s="31" t="str">
        <f t="shared" si="1323"/>
        <v/>
      </c>
      <c r="Z4726" s="134">
        <v>45.22</v>
      </c>
      <c r="AA4726" s="31">
        <f t="shared" si="1324"/>
        <v>45.22</v>
      </c>
      <c r="AB4726" s="31" t="str">
        <f t="shared" si="1325"/>
        <v>-</v>
      </c>
    </row>
    <row r="4727" spans="1:28" x14ac:dyDescent="0.3">
      <c r="A4727" s="133">
        <v>42932.625</v>
      </c>
      <c r="B4727" s="152">
        <f t="shared" si="1326"/>
        <v>7</v>
      </c>
      <c r="C4727" s="152">
        <f t="shared" si="1327"/>
        <v>16</v>
      </c>
      <c r="D4727" s="152">
        <f t="shared" si="1328"/>
        <v>15</v>
      </c>
      <c r="E4727" s="38" t="str">
        <f t="shared" si="1329"/>
        <v>W</v>
      </c>
      <c r="F4727" s="134">
        <v>32.36</v>
      </c>
      <c r="G4727" s="38" t="str">
        <f t="shared" si="1330"/>
        <v>-</v>
      </c>
      <c r="H4727" s="38">
        <f t="shared" si="1331"/>
        <v>32.36</v>
      </c>
      <c r="K4727" s="133">
        <v>43297.625</v>
      </c>
      <c r="L4727" s="9">
        <f t="shared" si="1314"/>
        <v>7</v>
      </c>
      <c r="M4727" s="9">
        <f t="shared" si="1315"/>
        <v>16</v>
      </c>
      <c r="N4727" s="9">
        <f t="shared" si="1316"/>
        <v>15</v>
      </c>
      <c r="O4727" s="31" t="str">
        <f t="shared" si="1317"/>
        <v/>
      </c>
      <c r="P4727" s="134">
        <v>69.06</v>
      </c>
      <c r="Q4727" s="31">
        <f t="shared" si="1318"/>
        <v>69.06</v>
      </c>
      <c r="R4727" s="31" t="str">
        <f t="shared" si="1319"/>
        <v>-</v>
      </c>
      <c r="U4727" s="133">
        <v>43662.625</v>
      </c>
      <c r="V4727" s="9">
        <f t="shared" si="1320"/>
        <v>7</v>
      </c>
      <c r="W4727" s="9">
        <f t="shared" si="1321"/>
        <v>16</v>
      </c>
      <c r="X4727" s="9">
        <f t="shared" si="1322"/>
        <v>15</v>
      </c>
      <c r="Y4727" s="31" t="str">
        <f t="shared" si="1323"/>
        <v/>
      </c>
      <c r="Z4727" s="134">
        <v>48.71</v>
      </c>
      <c r="AA4727" s="31">
        <f t="shared" si="1324"/>
        <v>48.71</v>
      </c>
      <c r="AB4727" s="31" t="str">
        <f t="shared" si="1325"/>
        <v>-</v>
      </c>
    </row>
    <row r="4728" spans="1:28" x14ac:dyDescent="0.3">
      <c r="A4728" s="133">
        <v>42932.666666666664</v>
      </c>
      <c r="B4728" s="152">
        <f t="shared" si="1326"/>
        <v>7</v>
      </c>
      <c r="C4728" s="152">
        <f t="shared" si="1327"/>
        <v>16</v>
      </c>
      <c r="D4728" s="152">
        <f t="shared" si="1328"/>
        <v>16</v>
      </c>
      <c r="E4728" s="38" t="str">
        <f t="shared" si="1329"/>
        <v>W</v>
      </c>
      <c r="F4728" s="134">
        <v>33.06</v>
      </c>
      <c r="G4728" s="38" t="str">
        <f t="shared" si="1330"/>
        <v>-</v>
      </c>
      <c r="H4728" s="38">
        <f t="shared" si="1331"/>
        <v>33.06</v>
      </c>
      <c r="K4728" s="133">
        <v>43297.666666666664</v>
      </c>
      <c r="L4728" s="9">
        <f t="shared" si="1314"/>
        <v>7</v>
      </c>
      <c r="M4728" s="9">
        <f t="shared" si="1315"/>
        <v>16</v>
      </c>
      <c r="N4728" s="9">
        <f t="shared" si="1316"/>
        <v>16</v>
      </c>
      <c r="O4728" s="31" t="str">
        <f t="shared" si="1317"/>
        <v/>
      </c>
      <c r="P4728" s="134">
        <v>74.599999999999994</v>
      </c>
      <c r="Q4728" s="31">
        <f t="shared" si="1318"/>
        <v>74.599999999999994</v>
      </c>
      <c r="R4728" s="31" t="str">
        <f t="shared" si="1319"/>
        <v>-</v>
      </c>
      <c r="U4728" s="133">
        <v>43662.666666666664</v>
      </c>
      <c r="V4728" s="9">
        <f t="shared" si="1320"/>
        <v>7</v>
      </c>
      <c r="W4728" s="9">
        <f t="shared" si="1321"/>
        <v>16</v>
      </c>
      <c r="X4728" s="9">
        <f t="shared" si="1322"/>
        <v>16</v>
      </c>
      <c r="Y4728" s="31" t="str">
        <f t="shared" si="1323"/>
        <v/>
      </c>
      <c r="Z4728" s="134">
        <v>53.34</v>
      </c>
      <c r="AA4728" s="31">
        <f t="shared" si="1324"/>
        <v>53.34</v>
      </c>
      <c r="AB4728" s="31" t="str">
        <f t="shared" si="1325"/>
        <v>-</v>
      </c>
    </row>
    <row r="4729" spans="1:28" x14ac:dyDescent="0.3">
      <c r="A4729" s="133">
        <v>42932.708333333336</v>
      </c>
      <c r="B4729" s="152">
        <f t="shared" si="1326"/>
        <v>7</v>
      </c>
      <c r="C4729" s="152">
        <f t="shared" si="1327"/>
        <v>16</v>
      </c>
      <c r="D4729" s="152">
        <f t="shared" si="1328"/>
        <v>17</v>
      </c>
      <c r="E4729" s="38" t="str">
        <f t="shared" si="1329"/>
        <v>W</v>
      </c>
      <c r="F4729" s="134">
        <v>35.26</v>
      </c>
      <c r="G4729" s="38" t="str">
        <f t="shared" si="1330"/>
        <v>-</v>
      </c>
      <c r="H4729" s="38">
        <f t="shared" si="1331"/>
        <v>35.26</v>
      </c>
      <c r="K4729" s="133">
        <v>43297.708333333336</v>
      </c>
      <c r="L4729" s="9">
        <f t="shared" si="1314"/>
        <v>7</v>
      </c>
      <c r="M4729" s="9">
        <f t="shared" si="1315"/>
        <v>16</v>
      </c>
      <c r="N4729" s="9">
        <f t="shared" si="1316"/>
        <v>17</v>
      </c>
      <c r="O4729" s="31" t="str">
        <f t="shared" si="1317"/>
        <v/>
      </c>
      <c r="P4729" s="134">
        <v>67.819999999999993</v>
      </c>
      <c r="Q4729" s="31" t="str">
        <f t="shared" si="1318"/>
        <v>-</v>
      </c>
      <c r="R4729" s="31">
        <f t="shared" si="1319"/>
        <v>67.819999999999993</v>
      </c>
      <c r="U4729" s="133">
        <v>43662.708333333336</v>
      </c>
      <c r="V4729" s="9">
        <f t="shared" si="1320"/>
        <v>7</v>
      </c>
      <c r="W4729" s="9">
        <f t="shared" si="1321"/>
        <v>16</v>
      </c>
      <c r="X4729" s="9">
        <f t="shared" si="1322"/>
        <v>17</v>
      </c>
      <c r="Y4729" s="31" t="str">
        <f t="shared" si="1323"/>
        <v/>
      </c>
      <c r="Z4729" s="134">
        <v>52.61</v>
      </c>
      <c r="AA4729" s="31" t="str">
        <f t="shared" si="1324"/>
        <v>-</v>
      </c>
      <c r="AB4729" s="31">
        <f t="shared" si="1325"/>
        <v>52.61</v>
      </c>
    </row>
    <row r="4730" spans="1:28" x14ac:dyDescent="0.3">
      <c r="A4730" s="133">
        <v>42932.75</v>
      </c>
      <c r="B4730" s="152">
        <f t="shared" si="1326"/>
        <v>7</v>
      </c>
      <c r="C4730" s="152">
        <f t="shared" si="1327"/>
        <v>16</v>
      </c>
      <c r="D4730" s="152">
        <f t="shared" si="1328"/>
        <v>18</v>
      </c>
      <c r="E4730" s="38" t="str">
        <f t="shared" si="1329"/>
        <v>W</v>
      </c>
      <c r="F4730" s="134">
        <v>33.14</v>
      </c>
      <c r="G4730" s="38" t="str">
        <f t="shared" si="1330"/>
        <v>-</v>
      </c>
      <c r="H4730" s="38">
        <f t="shared" si="1331"/>
        <v>33.14</v>
      </c>
      <c r="K4730" s="133">
        <v>43297.75</v>
      </c>
      <c r="L4730" s="9">
        <f t="shared" si="1314"/>
        <v>7</v>
      </c>
      <c r="M4730" s="9">
        <f t="shared" si="1315"/>
        <v>16</v>
      </c>
      <c r="N4730" s="9">
        <f t="shared" si="1316"/>
        <v>18</v>
      </c>
      <c r="O4730" s="31" t="str">
        <f t="shared" si="1317"/>
        <v/>
      </c>
      <c r="P4730" s="134">
        <v>53.62</v>
      </c>
      <c r="Q4730" s="31" t="str">
        <f t="shared" si="1318"/>
        <v>-</v>
      </c>
      <c r="R4730" s="31">
        <f t="shared" si="1319"/>
        <v>53.62</v>
      </c>
      <c r="U4730" s="133">
        <v>43662.75</v>
      </c>
      <c r="V4730" s="9">
        <f t="shared" si="1320"/>
        <v>7</v>
      </c>
      <c r="W4730" s="9">
        <f t="shared" si="1321"/>
        <v>16</v>
      </c>
      <c r="X4730" s="9">
        <f t="shared" si="1322"/>
        <v>18</v>
      </c>
      <c r="Y4730" s="31" t="str">
        <f t="shared" si="1323"/>
        <v/>
      </c>
      <c r="Z4730" s="134">
        <v>42.16</v>
      </c>
      <c r="AA4730" s="31" t="str">
        <f t="shared" si="1324"/>
        <v>-</v>
      </c>
      <c r="AB4730" s="31">
        <f t="shared" si="1325"/>
        <v>42.16</v>
      </c>
    </row>
    <row r="4731" spans="1:28" x14ac:dyDescent="0.3">
      <c r="A4731" s="133">
        <v>42932.791666666664</v>
      </c>
      <c r="B4731" s="152">
        <f t="shared" si="1326"/>
        <v>7</v>
      </c>
      <c r="C4731" s="152">
        <f t="shared" si="1327"/>
        <v>16</v>
      </c>
      <c r="D4731" s="152">
        <f t="shared" si="1328"/>
        <v>19</v>
      </c>
      <c r="E4731" s="38" t="str">
        <f t="shared" si="1329"/>
        <v>W</v>
      </c>
      <c r="F4731" s="134">
        <v>31.7</v>
      </c>
      <c r="G4731" s="38" t="str">
        <f t="shared" si="1330"/>
        <v>-</v>
      </c>
      <c r="H4731" s="38">
        <f t="shared" si="1331"/>
        <v>31.7</v>
      </c>
      <c r="K4731" s="133">
        <v>43297.791666666664</v>
      </c>
      <c r="L4731" s="9">
        <f t="shared" si="1314"/>
        <v>7</v>
      </c>
      <c r="M4731" s="9">
        <f t="shared" si="1315"/>
        <v>16</v>
      </c>
      <c r="N4731" s="9">
        <f t="shared" si="1316"/>
        <v>19</v>
      </c>
      <c r="O4731" s="31" t="str">
        <f t="shared" si="1317"/>
        <v/>
      </c>
      <c r="P4731" s="134">
        <v>45.34</v>
      </c>
      <c r="Q4731" s="31" t="str">
        <f t="shared" si="1318"/>
        <v>-</v>
      </c>
      <c r="R4731" s="31">
        <f t="shared" si="1319"/>
        <v>45.34</v>
      </c>
      <c r="U4731" s="133">
        <v>43662.791666666664</v>
      </c>
      <c r="V4731" s="9">
        <f t="shared" si="1320"/>
        <v>7</v>
      </c>
      <c r="W4731" s="9">
        <f t="shared" si="1321"/>
        <v>16</v>
      </c>
      <c r="X4731" s="9">
        <f t="shared" si="1322"/>
        <v>19</v>
      </c>
      <c r="Y4731" s="31" t="str">
        <f t="shared" si="1323"/>
        <v/>
      </c>
      <c r="Z4731" s="134">
        <v>38.229999999999997</v>
      </c>
      <c r="AA4731" s="31" t="str">
        <f t="shared" si="1324"/>
        <v>-</v>
      </c>
      <c r="AB4731" s="31">
        <f t="shared" si="1325"/>
        <v>38.229999999999997</v>
      </c>
    </row>
    <row r="4732" spans="1:28" x14ac:dyDescent="0.3">
      <c r="A4732" s="133">
        <v>42932.833333333336</v>
      </c>
      <c r="B4732" s="152">
        <f t="shared" si="1326"/>
        <v>7</v>
      </c>
      <c r="C4732" s="152">
        <f t="shared" si="1327"/>
        <v>16</v>
      </c>
      <c r="D4732" s="152">
        <f t="shared" si="1328"/>
        <v>20</v>
      </c>
      <c r="E4732" s="38" t="str">
        <f t="shared" si="1329"/>
        <v>W</v>
      </c>
      <c r="F4732" s="134">
        <v>29.51</v>
      </c>
      <c r="G4732" s="38" t="str">
        <f t="shared" si="1330"/>
        <v>-</v>
      </c>
      <c r="H4732" s="38">
        <f t="shared" si="1331"/>
        <v>29.51</v>
      </c>
      <c r="K4732" s="133">
        <v>43297.833333333336</v>
      </c>
      <c r="L4732" s="9">
        <f t="shared" si="1314"/>
        <v>7</v>
      </c>
      <c r="M4732" s="9">
        <f t="shared" si="1315"/>
        <v>16</v>
      </c>
      <c r="N4732" s="9">
        <f t="shared" si="1316"/>
        <v>20</v>
      </c>
      <c r="O4732" s="31" t="str">
        <f t="shared" si="1317"/>
        <v/>
      </c>
      <c r="P4732" s="134">
        <v>39.6</v>
      </c>
      <c r="Q4732" s="31" t="str">
        <f t="shared" si="1318"/>
        <v>-</v>
      </c>
      <c r="R4732" s="31">
        <f t="shared" si="1319"/>
        <v>39.6</v>
      </c>
      <c r="U4732" s="133">
        <v>43662.833333333336</v>
      </c>
      <c r="V4732" s="9">
        <f t="shared" si="1320"/>
        <v>7</v>
      </c>
      <c r="W4732" s="9">
        <f t="shared" si="1321"/>
        <v>16</v>
      </c>
      <c r="X4732" s="9">
        <f t="shared" si="1322"/>
        <v>20</v>
      </c>
      <c r="Y4732" s="31" t="str">
        <f t="shared" si="1323"/>
        <v/>
      </c>
      <c r="Z4732" s="134">
        <v>35.25</v>
      </c>
      <c r="AA4732" s="31" t="str">
        <f t="shared" si="1324"/>
        <v>-</v>
      </c>
      <c r="AB4732" s="31">
        <f t="shared" si="1325"/>
        <v>35.25</v>
      </c>
    </row>
    <row r="4733" spans="1:28" x14ac:dyDescent="0.3">
      <c r="A4733" s="133">
        <v>42932.875</v>
      </c>
      <c r="B4733" s="152">
        <f t="shared" si="1326"/>
        <v>7</v>
      </c>
      <c r="C4733" s="152">
        <f t="shared" si="1327"/>
        <v>16</v>
      </c>
      <c r="D4733" s="152">
        <f t="shared" si="1328"/>
        <v>21</v>
      </c>
      <c r="E4733" s="38" t="str">
        <f t="shared" si="1329"/>
        <v>W</v>
      </c>
      <c r="F4733" s="134">
        <v>27.86</v>
      </c>
      <c r="G4733" s="38" t="str">
        <f t="shared" si="1330"/>
        <v>-</v>
      </c>
      <c r="H4733" s="38">
        <f t="shared" si="1331"/>
        <v>27.86</v>
      </c>
      <c r="K4733" s="133">
        <v>43297.875</v>
      </c>
      <c r="L4733" s="9">
        <f t="shared" si="1314"/>
        <v>7</v>
      </c>
      <c r="M4733" s="9">
        <f t="shared" si="1315"/>
        <v>16</v>
      </c>
      <c r="N4733" s="9">
        <f t="shared" si="1316"/>
        <v>21</v>
      </c>
      <c r="O4733" s="31" t="str">
        <f t="shared" si="1317"/>
        <v/>
      </c>
      <c r="P4733" s="134">
        <v>37.159999999999997</v>
      </c>
      <c r="Q4733" s="31" t="str">
        <f t="shared" si="1318"/>
        <v>-</v>
      </c>
      <c r="R4733" s="31">
        <f t="shared" si="1319"/>
        <v>37.159999999999997</v>
      </c>
      <c r="U4733" s="133">
        <v>43662.875</v>
      </c>
      <c r="V4733" s="9">
        <f t="shared" si="1320"/>
        <v>7</v>
      </c>
      <c r="W4733" s="9">
        <f t="shared" si="1321"/>
        <v>16</v>
      </c>
      <c r="X4733" s="9">
        <f t="shared" si="1322"/>
        <v>21</v>
      </c>
      <c r="Y4733" s="31" t="str">
        <f t="shared" si="1323"/>
        <v/>
      </c>
      <c r="Z4733" s="134">
        <v>32.51</v>
      </c>
      <c r="AA4733" s="31" t="str">
        <f t="shared" si="1324"/>
        <v>-</v>
      </c>
      <c r="AB4733" s="31">
        <f t="shared" si="1325"/>
        <v>32.51</v>
      </c>
    </row>
    <row r="4734" spans="1:28" x14ac:dyDescent="0.3">
      <c r="A4734" s="133">
        <v>42932.916666666664</v>
      </c>
      <c r="B4734" s="152">
        <f t="shared" si="1326"/>
        <v>7</v>
      </c>
      <c r="C4734" s="152">
        <f t="shared" si="1327"/>
        <v>16</v>
      </c>
      <c r="D4734" s="152">
        <f t="shared" si="1328"/>
        <v>22</v>
      </c>
      <c r="E4734" s="38" t="str">
        <f t="shared" si="1329"/>
        <v>W</v>
      </c>
      <c r="F4734" s="134">
        <v>24.61</v>
      </c>
      <c r="G4734" s="38" t="str">
        <f t="shared" si="1330"/>
        <v>-</v>
      </c>
      <c r="H4734" s="38">
        <f t="shared" si="1331"/>
        <v>24.61</v>
      </c>
      <c r="K4734" s="133">
        <v>43297.916666666664</v>
      </c>
      <c r="L4734" s="9">
        <f t="shared" si="1314"/>
        <v>7</v>
      </c>
      <c r="M4734" s="9">
        <f t="shared" si="1315"/>
        <v>16</v>
      </c>
      <c r="N4734" s="9">
        <f t="shared" si="1316"/>
        <v>22</v>
      </c>
      <c r="O4734" s="31" t="str">
        <f t="shared" si="1317"/>
        <v/>
      </c>
      <c r="P4734" s="134">
        <v>33.159999999999997</v>
      </c>
      <c r="Q4734" s="31" t="str">
        <f t="shared" si="1318"/>
        <v>-</v>
      </c>
      <c r="R4734" s="31">
        <f t="shared" si="1319"/>
        <v>33.159999999999997</v>
      </c>
      <c r="U4734" s="133">
        <v>43662.916666666664</v>
      </c>
      <c r="V4734" s="9">
        <f t="shared" si="1320"/>
        <v>7</v>
      </c>
      <c r="W4734" s="9">
        <f t="shared" si="1321"/>
        <v>16</v>
      </c>
      <c r="X4734" s="9">
        <f t="shared" si="1322"/>
        <v>22</v>
      </c>
      <c r="Y4734" s="31" t="str">
        <f t="shared" si="1323"/>
        <v/>
      </c>
      <c r="Z4734" s="134">
        <v>28.49</v>
      </c>
      <c r="AA4734" s="31" t="str">
        <f t="shared" si="1324"/>
        <v>-</v>
      </c>
      <c r="AB4734" s="31">
        <f t="shared" si="1325"/>
        <v>28.49</v>
      </c>
    </row>
    <row r="4735" spans="1:28" x14ac:dyDescent="0.3">
      <c r="A4735" s="133">
        <v>42932.958333333336</v>
      </c>
      <c r="B4735" s="152">
        <f t="shared" si="1326"/>
        <v>7</v>
      </c>
      <c r="C4735" s="152">
        <f t="shared" si="1327"/>
        <v>16</v>
      </c>
      <c r="D4735" s="152">
        <f t="shared" si="1328"/>
        <v>23</v>
      </c>
      <c r="E4735" s="38" t="str">
        <f t="shared" si="1329"/>
        <v>W</v>
      </c>
      <c r="F4735" s="134">
        <v>22.17</v>
      </c>
      <c r="G4735" s="38" t="str">
        <f t="shared" si="1330"/>
        <v>-</v>
      </c>
      <c r="H4735" s="38">
        <f t="shared" si="1331"/>
        <v>22.17</v>
      </c>
      <c r="K4735" s="133">
        <v>43297.958333333336</v>
      </c>
      <c r="L4735" s="9">
        <f t="shared" si="1314"/>
        <v>7</v>
      </c>
      <c r="M4735" s="9">
        <f t="shared" si="1315"/>
        <v>16</v>
      </c>
      <c r="N4735" s="9">
        <f t="shared" si="1316"/>
        <v>23</v>
      </c>
      <c r="O4735" s="31" t="str">
        <f t="shared" si="1317"/>
        <v/>
      </c>
      <c r="P4735" s="134">
        <v>28.69</v>
      </c>
      <c r="Q4735" s="31" t="str">
        <f t="shared" si="1318"/>
        <v>-</v>
      </c>
      <c r="R4735" s="31">
        <f t="shared" si="1319"/>
        <v>28.69</v>
      </c>
      <c r="U4735" s="133">
        <v>43662.958333333336</v>
      </c>
      <c r="V4735" s="9">
        <f t="shared" si="1320"/>
        <v>7</v>
      </c>
      <c r="W4735" s="9">
        <f t="shared" si="1321"/>
        <v>16</v>
      </c>
      <c r="X4735" s="9">
        <f t="shared" si="1322"/>
        <v>23</v>
      </c>
      <c r="Y4735" s="31" t="str">
        <f t="shared" si="1323"/>
        <v/>
      </c>
      <c r="Z4735" s="134">
        <v>25.69</v>
      </c>
      <c r="AA4735" s="31" t="str">
        <f t="shared" si="1324"/>
        <v>-</v>
      </c>
      <c r="AB4735" s="31">
        <f t="shared" si="1325"/>
        <v>25.69</v>
      </c>
    </row>
    <row r="4736" spans="1:28" x14ac:dyDescent="0.3">
      <c r="A4736" s="133">
        <v>42933</v>
      </c>
      <c r="B4736" s="152">
        <f t="shared" si="1326"/>
        <v>7</v>
      </c>
      <c r="C4736" s="152">
        <f t="shared" si="1327"/>
        <v>17</v>
      </c>
      <c r="D4736" s="152">
        <f t="shared" si="1328"/>
        <v>0</v>
      </c>
      <c r="E4736" s="38" t="str">
        <f t="shared" si="1329"/>
        <v/>
      </c>
      <c r="F4736" s="134">
        <v>20.38</v>
      </c>
      <c r="G4736" s="38" t="str">
        <f t="shared" si="1330"/>
        <v>-</v>
      </c>
      <c r="H4736" s="38">
        <f t="shared" si="1331"/>
        <v>20.38</v>
      </c>
      <c r="K4736" s="133">
        <v>43298</v>
      </c>
      <c r="L4736" s="9">
        <f t="shared" si="1314"/>
        <v>7</v>
      </c>
      <c r="M4736" s="9">
        <f t="shared" si="1315"/>
        <v>17</v>
      </c>
      <c r="N4736" s="9">
        <f t="shared" si="1316"/>
        <v>0</v>
      </c>
      <c r="O4736" s="31" t="str">
        <f t="shared" si="1317"/>
        <v/>
      </c>
      <c r="P4736" s="134">
        <v>25.77</v>
      </c>
      <c r="Q4736" s="31" t="str">
        <f t="shared" si="1318"/>
        <v>-</v>
      </c>
      <c r="R4736" s="31">
        <f t="shared" si="1319"/>
        <v>25.77</v>
      </c>
      <c r="U4736" s="133">
        <v>43663</v>
      </c>
      <c r="V4736" s="9">
        <f t="shared" si="1320"/>
        <v>7</v>
      </c>
      <c r="W4736" s="9">
        <f t="shared" si="1321"/>
        <v>17</v>
      </c>
      <c r="X4736" s="9">
        <f t="shared" si="1322"/>
        <v>0</v>
      </c>
      <c r="Y4736" s="31" t="str">
        <f t="shared" si="1323"/>
        <v/>
      </c>
      <c r="Z4736" s="134">
        <v>23.05</v>
      </c>
      <c r="AA4736" s="31" t="str">
        <f t="shared" si="1324"/>
        <v>-</v>
      </c>
      <c r="AB4736" s="31">
        <f t="shared" si="1325"/>
        <v>23.05</v>
      </c>
    </row>
    <row r="4737" spans="1:28" x14ac:dyDescent="0.3">
      <c r="A4737" s="133">
        <v>42933.041666666664</v>
      </c>
      <c r="B4737" s="152">
        <f t="shared" si="1326"/>
        <v>7</v>
      </c>
      <c r="C4737" s="152">
        <f t="shared" si="1327"/>
        <v>17</v>
      </c>
      <c r="D4737" s="152">
        <f t="shared" si="1328"/>
        <v>1</v>
      </c>
      <c r="E4737" s="38" t="str">
        <f t="shared" si="1329"/>
        <v/>
      </c>
      <c r="F4737" s="134">
        <v>19.559999999999999</v>
      </c>
      <c r="G4737" s="38" t="str">
        <f t="shared" si="1330"/>
        <v>-</v>
      </c>
      <c r="H4737" s="38">
        <f t="shared" si="1331"/>
        <v>19.559999999999999</v>
      </c>
      <c r="K4737" s="133">
        <v>43298.041666666664</v>
      </c>
      <c r="L4737" s="9">
        <f t="shared" si="1314"/>
        <v>7</v>
      </c>
      <c r="M4737" s="9">
        <f t="shared" si="1315"/>
        <v>17</v>
      </c>
      <c r="N4737" s="9">
        <f t="shared" si="1316"/>
        <v>1</v>
      </c>
      <c r="O4737" s="31" t="str">
        <f t="shared" si="1317"/>
        <v/>
      </c>
      <c r="P4737" s="134">
        <v>23.3</v>
      </c>
      <c r="Q4737" s="31" t="str">
        <f t="shared" si="1318"/>
        <v>-</v>
      </c>
      <c r="R4737" s="31">
        <f t="shared" si="1319"/>
        <v>23.3</v>
      </c>
      <c r="U4737" s="133">
        <v>43663.041666666664</v>
      </c>
      <c r="V4737" s="9">
        <f t="shared" si="1320"/>
        <v>7</v>
      </c>
      <c r="W4737" s="9">
        <f t="shared" si="1321"/>
        <v>17</v>
      </c>
      <c r="X4737" s="9">
        <f t="shared" si="1322"/>
        <v>1</v>
      </c>
      <c r="Y4737" s="31" t="str">
        <f t="shared" si="1323"/>
        <v/>
      </c>
      <c r="Z4737" s="134">
        <v>22.2</v>
      </c>
      <c r="AA4737" s="31" t="str">
        <f t="shared" si="1324"/>
        <v>-</v>
      </c>
      <c r="AB4737" s="31">
        <f t="shared" si="1325"/>
        <v>22.2</v>
      </c>
    </row>
    <row r="4738" spans="1:28" x14ac:dyDescent="0.3">
      <c r="A4738" s="133">
        <v>42933.083333333336</v>
      </c>
      <c r="B4738" s="152">
        <f t="shared" si="1326"/>
        <v>7</v>
      </c>
      <c r="C4738" s="152">
        <f t="shared" si="1327"/>
        <v>17</v>
      </c>
      <c r="D4738" s="152">
        <f t="shared" si="1328"/>
        <v>2</v>
      </c>
      <c r="E4738" s="38" t="str">
        <f t="shared" si="1329"/>
        <v/>
      </c>
      <c r="F4738" s="134">
        <v>19.28</v>
      </c>
      <c r="G4738" s="38" t="str">
        <f t="shared" si="1330"/>
        <v>-</v>
      </c>
      <c r="H4738" s="38">
        <f t="shared" si="1331"/>
        <v>19.28</v>
      </c>
      <c r="K4738" s="133">
        <v>43298.083333333336</v>
      </c>
      <c r="L4738" s="9">
        <f t="shared" si="1314"/>
        <v>7</v>
      </c>
      <c r="M4738" s="9">
        <f t="shared" si="1315"/>
        <v>17</v>
      </c>
      <c r="N4738" s="9">
        <f t="shared" si="1316"/>
        <v>2</v>
      </c>
      <c r="O4738" s="31" t="str">
        <f t="shared" si="1317"/>
        <v/>
      </c>
      <c r="P4738" s="134">
        <v>21.5</v>
      </c>
      <c r="Q4738" s="31" t="str">
        <f t="shared" si="1318"/>
        <v>-</v>
      </c>
      <c r="R4738" s="31">
        <f t="shared" si="1319"/>
        <v>21.5</v>
      </c>
      <c r="U4738" s="133">
        <v>43663.083333333336</v>
      </c>
      <c r="V4738" s="9">
        <f t="shared" si="1320"/>
        <v>7</v>
      </c>
      <c r="W4738" s="9">
        <f t="shared" si="1321"/>
        <v>17</v>
      </c>
      <c r="X4738" s="9">
        <f t="shared" si="1322"/>
        <v>2</v>
      </c>
      <c r="Y4738" s="31" t="str">
        <f t="shared" si="1323"/>
        <v/>
      </c>
      <c r="Z4738" s="134">
        <v>20.83</v>
      </c>
      <c r="AA4738" s="31" t="str">
        <f t="shared" si="1324"/>
        <v>-</v>
      </c>
      <c r="AB4738" s="31">
        <f t="shared" si="1325"/>
        <v>20.83</v>
      </c>
    </row>
    <row r="4739" spans="1:28" x14ac:dyDescent="0.3">
      <c r="A4739" s="133">
        <v>42933.125</v>
      </c>
      <c r="B4739" s="152">
        <f t="shared" si="1326"/>
        <v>7</v>
      </c>
      <c r="C4739" s="152">
        <f t="shared" si="1327"/>
        <v>17</v>
      </c>
      <c r="D4739" s="152">
        <f t="shared" si="1328"/>
        <v>3</v>
      </c>
      <c r="E4739" s="38" t="str">
        <f t="shared" si="1329"/>
        <v/>
      </c>
      <c r="F4739" s="134">
        <v>18.5</v>
      </c>
      <c r="G4739" s="38" t="str">
        <f t="shared" si="1330"/>
        <v>-</v>
      </c>
      <c r="H4739" s="38">
        <f t="shared" si="1331"/>
        <v>18.5</v>
      </c>
      <c r="K4739" s="133">
        <v>43298.125</v>
      </c>
      <c r="L4739" s="9">
        <f t="shared" si="1314"/>
        <v>7</v>
      </c>
      <c r="M4739" s="9">
        <f t="shared" si="1315"/>
        <v>17</v>
      </c>
      <c r="N4739" s="9">
        <f t="shared" si="1316"/>
        <v>3</v>
      </c>
      <c r="O4739" s="31" t="str">
        <f t="shared" si="1317"/>
        <v/>
      </c>
      <c r="P4739" s="134">
        <v>20.37</v>
      </c>
      <c r="Q4739" s="31" t="str">
        <f t="shared" si="1318"/>
        <v>-</v>
      </c>
      <c r="R4739" s="31">
        <f t="shared" si="1319"/>
        <v>20.37</v>
      </c>
      <c r="U4739" s="133">
        <v>43663.125</v>
      </c>
      <c r="V4739" s="9">
        <f t="shared" si="1320"/>
        <v>7</v>
      </c>
      <c r="W4739" s="9">
        <f t="shared" si="1321"/>
        <v>17</v>
      </c>
      <c r="X4739" s="9">
        <f t="shared" si="1322"/>
        <v>3</v>
      </c>
      <c r="Y4739" s="31" t="str">
        <f t="shared" si="1323"/>
        <v/>
      </c>
      <c r="Z4739" s="134">
        <v>20.37</v>
      </c>
      <c r="AA4739" s="31" t="str">
        <f t="shared" si="1324"/>
        <v>-</v>
      </c>
      <c r="AB4739" s="31">
        <f t="shared" si="1325"/>
        <v>20.37</v>
      </c>
    </row>
    <row r="4740" spans="1:28" x14ac:dyDescent="0.3">
      <c r="A4740" s="133">
        <v>42933.166666666664</v>
      </c>
      <c r="B4740" s="152">
        <f t="shared" si="1326"/>
        <v>7</v>
      </c>
      <c r="C4740" s="152">
        <f t="shared" si="1327"/>
        <v>17</v>
      </c>
      <c r="D4740" s="152">
        <f t="shared" si="1328"/>
        <v>4</v>
      </c>
      <c r="E4740" s="38" t="str">
        <f t="shared" si="1329"/>
        <v/>
      </c>
      <c r="F4740" s="134">
        <v>18.89</v>
      </c>
      <c r="G4740" s="38" t="str">
        <f t="shared" si="1330"/>
        <v>-</v>
      </c>
      <c r="H4740" s="38">
        <f t="shared" si="1331"/>
        <v>18.89</v>
      </c>
      <c r="K4740" s="133">
        <v>43298.166666666664</v>
      </c>
      <c r="L4740" s="9">
        <f t="shared" si="1314"/>
        <v>7</v>
      </c>
      <c r="M4740" s="9">
        <f t="shared" si="1315"/>
        <v>17</v>
      </c>
      <c r="N4740" s="9">
        <f t="shared" si="1316"/>
        <v>4</v>
      </c>
      <c r="O4740" s="31" t="str">
        <f t="shared" si="1317"/>
        <v/>
      </c>
      <c r="P4740" s="134">
        <v>20.399999999999999</v>
      </c>
      <c r="Q4740" s="31" t="str">
        <f t="shared" si="1318"/>
        <v>-</v>
      </c>
      <c r="R4740" s="31">
        <f t="shared" si="1319"/>
        <v>20.399999999999999</v>
      </c>
      <c r="U4740" s="133">
        <v>43663.166666666664</v>
      </c>
      <c r="V4740" s="9">
        <f t="shared" si="1320"/>
        <v>7</v>
      </c>
      <c r="W4740" s="9">
        <f t="shared" si="1321"/>
        <v>17</v>
      </c>
      <c r="X4740" s="9">
        <f t="shared" si="1322"/>
        <v>4</v>
      </c>
      <c r="Y4740" s="31" t="str">
        <f t="shared" si="1323"/>
        <v/>
      </c>
      <c r="Z4740" s="134">
        <v>20.260000000000002</v>
      </c>
      <c r="AA4740" s="31" t="str">
        <f t="shared" si="1324"/>
        <v>-</v>
      </c>
      <c r="AB4740" s="31">
        <f t="shared" si="1325"/>
        <v>20.260000000000002</v>
      </c>
    </row>
    <row r="4741" spans="1:28" x14ac:dyDescent="0.3">
      <c r="A4741" s="133">
        <v>42933.208333333336</v>
      </c>
      <c r="B4741" s="152">
        <f t="shared" si="1326"/>
        <v>7</v>
      </c>
      <c r="C4741" s="152">
        <f t="shared" si="1327"/>
        <v>17</v>
      </c>
      <c r="D4741" s="152">
        <f t="shared" si="1328"/>
        <v>5</v>
      </c>
      <c r="E4741" s="38" t="str">
        <f t="shared" si="1329"/>
        <v/>
      </c>
      <c r="F4741" s="134">
        <v>19.32</v>
      </c>
      <c r="G4741" s="38" t="str">
        <f t="shared" si="1330"/>
        <v>-</v>
      </c>
      <c r="H4741" s="38">
        <f t="shared" si="1331"/>
        <v>19.32</v>
      </c>
      <c r="K4741" s="133">
        <v>43298.208333333336</v>
      </c>
      <c r="L4741" s="9">
        <f t="shared" si="1314"/>
        <v>7</v>
      </c>
      <c r="M4741" s="9">
        <f t="shared" si="1315"/>
        <v>17</v>
      </c>
      <c r="N4741" s="9">
        <f t="shared" si="1316"/>
        <v>5</v>
      </c>
      <c r="O4741" s="31" t="str">
        <f t="shared" si="1317"/>
        <v/>
      </c>
      <c r="P4741" s="134">
        <v>21.84</v>
      </c>
      <c r="Q4741" s="31" t="str">
        <f t="shared" si="1318"/>
        <v>-</v>
      </c>
      <c r="R4741" s="31">
        <f t="shared" si="1319"/>
        <v>21.84</v>
      </c>
      <c r="U4741" s="133">
        <v>43663.208333333336</v>
      </c>
      <c r="V4741" s="9">
        <f t="shared" si="1320"/>
        <v>7</v>
      </c>
      <c r="W4741" s="9">
        <f t="shared" si="1321"/>
        <v>17</v>
      </c>
      <c r="X4741" s="9">
        <f t="shared" si="1322"/>
        <v>5</v>
      </c>
      <c r="Y4741" s="31" t="str">
        <f t="shared" si="1323"/>
        <v/>
      </c>
      <c r="Z4741" s="134">
        <v>20.87</v>
      </c>
      <c r="AA4741" s="31" t="str">
        <f t="shared" si="1324"/>
        <v>-</v>
      </c>
      <c r="AB4741" s="31">
        <f t="shared" si="1325"/>
        <v>20.87</v>
      </c>
    </row>
    <row r="4742" spans="1:28" x14ac:dyDescent="0.3">
      <c r="A4742" s="133">
        <v>42933.25</v>
      </c>
      <c r="B4742" s="152">
        <f t="shared" si="1326"/>
        <v>7</v>
      </c>
      <c r="C4742" s="152">
        <f t="shared" si="1327"/>
        <v>17</v>
      </c>
      <c r="D4742" s="152">
        <f t="shared" si="1328"/>
        <v>6</v>
      </c>
      <c r="E4742" s="38" t="str">
        <f t="shared" si="1329"/>
        <v/>
      </c>
      <c r="F4742" s="134">
        <v>21.42</v>
      </c>
      <c r="G4742" s="38" t="str">
        <f t="shared" si="1330"/>
        <v>-</v>
      </c>
      <c r="H4742" s="38">
        <f t="shared" si="1331"/>
        <v>21.42</v>
      </c>
      <c r="K4742" s="133">
        <v>43298.25</v>
      </c>
      <c r="L4742" s="9">
        <f t="shared" si="1314"/>
        <v>7</v>
      </c>
      <c r="M4742" s="9">
        <f t="shared" si="1315"/>
        <v>17</v>
      </c>
      <c r="N4742" s="9">
        <f t="shared" si="1316"/>
        <v>6</v>
      </c>
      <c r="O4742" s="31" t="str">
        <f t="shared" si="1317"/>
        <v/>
      </c>
      <c r="P4742" s="134">
        <v>24.24</v>
      </c>
      <c r="Q4742" s="31" t="str">
        <f t="shared" si="1318"/>
        <v>-</v>
      </c>
      <c r="R4742" s="31">
        <f t="shared" si="1319"/>
        <v>24.24</v>
      </c>
      <c r="U4742" s="133">
        <v>43663.25</v>
      </c>
      <c r="V4742" s="9">
        <f t="shared" si="1320"/>
        <v>7</v>
      </c>
      <c r="W4742" s="9">
        <f t="shared" si="1321"/>
        <v>17</v>
      </c>
      <c r="X4742" s="9">
        <f t="shared" si="1322"/>
        <v>6</v>
      </c>
      <c r="Y4742" s="31" t="str">
        <f t="shared" si="1323"/>
        <v/>
      </c>
      <c r="Z4742" s="134">
        <v>22.68</v>
      </c>
      <c r="AA4742" s="31" t="str">
        <f t="shared" si="1324"/>
        <v>-</v>
      </c>
      <c r="AB4742" s="31">
        <f t="shared" si="1325"/>
        <v>22.68</v>
      </c>
    </row>
    <row r="4743" spans="1:28" x14ac:dyDescent="0.3">
      <c r="A4743" s="133">
        <v>42933.291666666664</v>
      </c>
      <c r="B4743" s="152">
        <f t="shared" si="1326"/>
        <v>7</v>
      </c>
      <c r="C4743" s="152">
        <f t="shared" si="1327"/>
        <v>17</v>
      </c>
      <c r="D4743" s="152">
        <f t="shared" si="1328"/>
        <v>7</v>
      </c>
      <c r="E4743" s="38" t="str">
        <f t="shared" si="1329"/>
        <v/>
      </c>
      <c r="F4743" s="134">
        <v>22.78</v>
      </c>
      <c r="G4743" s="38" t="str">
        <f t="shared" si="1330"/>
        <v>-</v>
      </c>
      <c r="H4743" s="38">
        <f t="shared" si="1331"/>
        <v>22.78</v>
      </c>
      <c r="K4743" s="133">
        <v>43298.291666666664</v>
      </c>
      <c r="L4743" s="9">
        <f t="shared" si="1314"/>
        <v>7</v>
      </c>
      <c r="M4743" s="9">
        <f t="shared" si="1315"/>
        <v>17</v>
      </c>
      <c r="N4743" s="9">
        <f t="shared" si="1316"/>
        <v>7</v>
      </c>
      <c r="O4743" s="31" t="str">
        <f t="shared" si="1317"/>
        <v/>
      </c>
      <c r="P4743" s="134">
        <v>26.26</v>
      </c>
      <c r="Q4743" s="31" t="str">
        <f t="shared" si="1318"/>
        <v>-</v>
      </c>
      <c r="R4743" s="31">
        <f t="shared" si="1319"/>
        <v>26.26</v>
      </c>
      <c r="U4743" s="133">
        <v>43663.291666666664</v>
      </c>
      <c r="V4743" s="9">
        <f t="shared" si="1320"/>
        <v>7</v>
      </c>
      <c r="W4743" s="9">
        <f t="shared" si="1321"/>
        <v>17</v>
      </c>
      <c r="X4743" s="9">
        <f t="shared" si="1322"/>
        <v>7</v>
      </c>
      <c r="Y4743" s="31" t="str">
        <f t="shared" si="1323"/>
        <v/>
      </c>
      <c r="Z4743" s="134">
        <v>23.18</v>
      </c>
      <c r="AA4743" s="31" t="str">
        <f t="shared" si="1324"/>
        <v>-</v>
      </c>
      <c r="AB4743" s="31">
        <f t="shared" si="1325"/>
        <v>23.18</v>
      </c>
    </row>
    <row r="4744" spans="1:28" x14ac:dyDescent="0.3">
      <c r="A4744" s="133">
        <v>42933.333333333336</v>
      </c>
      <c r="B4744" s="152">
        <f t="shared" si="1326"/>
        <v>7</v>
      </c>
      <c r="C4744" s="152">
        <f t="shared" si="1327"/>
        <v>17</v>
      </c>
      <c r="D4744" s="152">
        <f t="shared" si="1328"/>
        <v>8</v>
      </c>
      <c r="E4744" s="38" t="str">
        <f t="shared" si="1329"/>
        <v/>
      </c>
      <c r="F4744" s="134">
        <v>24.03</v>
      </c>
      <c r="G4744" s="38">
        <f t="shared" si="1330"/>
        <v>24.03</v>
      </c>
      <c r="H4744" s="38" t="str">
        <f t="shared" si="1331"/>
        <v>-</v>
      </c>
      <c r="K4744" s="133">
        <v>43298.333333333336</v>
      </c>
      <c r="L4744" s="9">
        <f t="shared" si="1314"/>
        <v>7</v>
      </c>
      <c r="M4744" s="9">
        <f t="shared" si="1315"/>
        <v>17</v>
      </c>
      <c r="N4744" s="9">
        <f t="shared" si="1316"/>
        <v>8</v>
      </c>
      <c r="O4744" s="31" t="str">
        <f t="shared" si="1317"/>
        <v/>
      </c>
      <c r="P4744" s="134">
        <v>27.61</v>
      </c>
      <c r="Q4744" s="31">
        <f t="shared" si="1318"/>
        <v>27.61</v>
      </c>
      <c r="R4744" s="31" t="str">
        <f t="shared" si="1319"/>
        <v>-</v>
      </c>
      <c r="U4744" s="133">
        <v>43663.333333333336</v>
      </c>
      <c r="V4744" s="9">
        <f t="shared" si="1320"/>
        <v>7</v>
      </c>
      <c r="W4744" s="9">
        <f t="shared" si="1321"/>
        <v>17</v>
      </c>
      <c r="X4744" s="9">
        <f t="shared" si="1322"/>
        <v>8</v>
      </c>
      <c r="Y4744" s="31" t="str">
        <f t="shared" si="1323"/>
        <v/>
      </c>
      <c r="Z4744" s="134">
        <v>25.46</v>
      </c>
      <c r="AA4744" s="31">
        <f t="shared" si="1324"/>
        <v>25.46</v>
      </c>
      <c r="AB4744" s="31" t="str">
        <f t="shared" si="1325"/>
        <v>-</v>
      </c>
    </row>
    <row r="4745" spans="1:28" x14ac:dyDescent="0.3">
      <c r="A4745" s="133">
        <v>42933.375</v>
      </c>
      <c r="B4745" s="152">
        <f t="shared" si="1326"/>
        <v>7</v>
      </c>
      <c r="C4745" s="152">
        <f t="shared" si="1327"/>
        <v>17</v>
      </c>
      <c r="D4745" s="152">
        <f t="shared" si="1328"/>
        <v>9</v>
      </c>
      <c r="E4745" s="38" t="str">
        <f t="shared" si="1329"/>
        <v/>
      </c>
      <c r="F4745" s="134">
        <v>26.64</v>
      </c>
      <c r="G4745" s="38">
        <f t="shared" si="1330"/>
        <v>26.64</v>
      </c>
      <c r="H4745" s="38" t="str">
        <f t="shared" si="1331"/>
        <v>-</v>
      </c>
      <c r="K4745" s="133">
        <v>43298.375</v>
      </c>
      <c r="L4745" s="9">
        <f t="shared" ref="L4745:L4808" si="1332">MONTH(K4745)</f>
        <v>7</v>
      </c>
      <c r="M4745" s="9">
        <f t="shared" ref="M4745:M4808" si="1333">DAY(K4745)</f>
        <v>17</v>
      </c>
      <c r="N4745" s="9">
        <f t="shared" ref="N4745:N4808" si="1334">HOUR(K4745)</f>
        <v>9</v>
      </c>
      <c r="O4745" s="31" t="str">
        <f t="shared" ref="O4745:O4808" si="1335">IF(WEEKDAY(K4745,2)&gt;5,"W","")</f>
        <v/>
      </c>
      <c r="P4745" s="134">
        <v>32.119999999999997</v>
      </c>
      <c r="Q4745" s="31">
        <f t="shared" ref="Q4745:Q4808" si="1336">IF(AND($L4745&gt;=$L$5,$L4745&lt;=$M$5),IF($O4745&lt;&gt;"W",IF(AND($N4745&gt;=$N$5,$N4745&lt;$P$5),$P4745,"-"),"-"),"-")</f>
        <v>32.119999999999997</v>
      </c>
      <c r="R4745" s="31" t="str">
        <f t="shared" ref="R4745:R4808" si="1337">IF(Q4745="-",P4745,"-")</f>
        <v>-</v>
      </c>
      <c r="U4745" s="133">
        <v>43663.375</v>
      </c>
      <c r="V4745" s="9">
        <f t="shared" ref="V4745:V4808" si="1338">MONTH(U4745)</f>
        <v>7</v>
      </c>
      <c r="W4745" s="9">
        <f t="shared" ref="W4745:W4808" si="1339">DAY(U4745)</f>
        <v>17</v>
      </c>
      <c r="X4745" s="9">
        <f t="shared" ref="X4745:X4808" si="1340">HOUR(U4745)</f>
        <v>9</v>
      </c>
      <c r="Y4745" s="31" t="str">
        <f t="shared" ref="Y4745:Y4808" si="1341">IF(WEEKDAY(U4745,2)&gt;5,"W","")</f>
        <v/>
      </c>
      <c r="Z4745" s="134">
        <v>29.06</v>
      </c>
      <c r="AA4745" s="31">
        <f t="shared" ref="AA4745:AA4808" si="1342">IF(AND($V4745&gt;=$V$5,$V4745&lt;=$W$5),IF($Y4745&lt;&gt;"W",IF(AND($X4745&gt;=$X$5,$X4745&lt;$Z$5),$Z4745,"-"),"-"),"-")</f>
        <v>29.06</v>
      </c>
      <c r="AB4745" s="31" t="str">
        <f t="shared" ref="AB4745:AB4808" si="1343">IF(AA4745="-",Z4745,"-")</f>
        <v>-</v>
      </c>
    </row>
    <row r="4746" spans="1:28" x14ac:dyDescent="0.3">
      <c r="A4746" s="133">
        <v>42933.416666666664</v>
      </c>
      <c r="B4746" s="152">
        <f t="shared" ref="B4746:B4809" si="1344">MONTH(A4746)</f>
        <v>7</v>
      </c>
      <c r="C4746" s="152">
        <f t="shared" ref="C4746:C4809" si="1345">DAY(A4746)</f>
        <v>17</v>
      </c>
      <c r="D4746" s="152">
        <f t="shared" ref="D4746:D4809" si="1346">HOUR(A4746)</f>
        <v>10</v>
      </c>
      <c r="E4746" s="38" t="str">
        <f t="shared" ref="E4746:E4809" si="1347">IF(WEEKDAY(A4746,2)&gt;5,"W","")</f>
        <v/>
      </c>
      <c r="F4746" s="134">
        <v>29.93</v>
      </c>
      <c r="G4746" s="38">
        <f t="shared" ref="G4746:G4809" si="1348">IF(AND($B4746&gt;=$B$5,$B4746&lt;=$C$5),IF($E4746&lt;&gt;"W",IF(AND($D4746&gt;=$D$5,$D4746&lt;$F$5),$F4746,"-"),"-"),"-")</f>
        <v>29.93</v>
      </c>
      <c r="H4746" s="38" t="str">
        <f t="shared" ref="H4746:H4809" si="1349">IF(G4746="-",F4746,"-")</f>
        <v>-</v>
      </c>
      <c r="K4746" s="133">
        <v>43298.416666666664</v>
      </c>
      <c r="L4746" s="9">
        <f t="shared" si="1332"/>
        <v>7</v>
      </c>
      <c r="M4746" s="9">
        <f t="shared" si="1333"/>
        <v>17</v>
      </c>
      <c r="N4746" s="9">
        <f t="shared" si="1334"/>
        <v>10</v>
      </c>
      <c r="O4746" s="31" t="str">
        <f t="shared" si="1335"/>
        <v/>
      </c>
      <c r="P4746" s="134">
        <v>40.159999999999997</v>
      </c>
      <c r="Q4746" s="31">
        <f t="shared" si="1336"/>
        <v>40.159999999999997</v>
      </c>
      <c r="R4746" s="31" t="str">
        <f t="shared" si="1337"/>
        <v>-</v>
      </c>
      <c r="U4746" s="133">
        <v>43663.416666666664</v>
      </c>
      <c r="V4746" s="9">
        <f t="shared" si="1338"/>
        <v>7</v>
      </c>
      <c r="W4746" s="9">
        <f t="shared" si="1339"/>
        <v>17</v>
      </c>
      <c r="X4746" s="9">
        <f t="shared" si="1340"/>
        <v>10</v>
      </c>
      <c r="Y4746" s="31" t="str">
        <f t="shared" si="1341"/>
        <v/>
      </c>
      <c r="Z4746" s="134">
        <v>32.04</v>
      </c>
      <c r="AA4746" s="31">
        <f t="shared" si="1342"/>
        <v>32.04</v>
      </c>
      <c r="AB4746" s="31" t="str">
        <f t="shared" si="1343"/>
        <v>-</v>
      </c>
    </row>
    <row r="4747" spans="1:28" x14ac:dyDescent="0.3">
      <c r="A4747" s="133">
        <v>42933.458333333336</v>
      </c>
      <c r="B4747" s="152">
        <f t="shared" si="1344"/>
        <v>7</v>
      </c>
      <c r="C4747" s="152">
        <f t="shared" si="1345"/>
        <v>17</v>
      </c>
      <c r="D4747" s="152">
        <f t="shared" si="1346"/>
        <v>11</v>
      </c>
      <c r="E4747" s="38" t="str">
        <f t="shared" si="1347"/>
        <v/>
      </c>
      <c r="F4747" s="134">
        <v>33.700000000000003</v>
      </c>
      <c r="G4747" s="38">
        <f t="shared" si="1348"/>
        <v>33.700000000000003</v>
      </c>
      <c r="H4747" s="38" t="str">
        <f t="shared" si="1349"/>
        <v>-</v>
      </c>
      <c r="K4747" s="133">
        <v>43298.458333333336</v>
      </c>
      <c r="L4747" s="9">
        <f t="shared" si="1332"/>
        <v>7</v>
      </c>
      <c r="M4747" s="9">
        <f t="shared" si="1333"/>
        <v>17</v>
      </c>
      <c r="N4747" s="9">
        <f t="shared" si="1334"/>
        <v>11</v>
      </c>
      <c r="O4747" s="31" t="str">
        <f t="shared" si="1335"/>
        <v/>
      </c>
      <c r="P4747" s="134">
        <v>40.369999999999997</v>
      </c>
      <c r="Q4747" s="31">
        <f t="shared" si="1336"/>
        <v>40.369999999999997</v>
      </c>
      <c r="R4747" s="31" t="str">
        <f t="shared" si="1337"/>
        <v>-</v>
      </c>
      <c r="U4747" s="133">
        <v>43663.458333333336</v>
      </c>
      <c r="V4747" s="9">
        <f t="shared" si="1338"/>
        <v>7</v>
      </c>
      <c r="W4747" s="9">
        <f t="shared" si="1339"/>
        <v>17</v>
      </c>
      <c r="X4747" s="9">
        <f t="shared" si="1340"/>
        <v>11</v>
      </c>
      <c r="Y4747" s="31" t="str">
        <f t="shared" si="1341"/>
        <v/>
      </c>
      <c r="Z4747" s="134">
        <v>35.04</v>
      </c>
      <c r="AA4747" s="31">
        <f t="shared" si="1342"/>
        <v>35.04</v>
      </c>
      <c r="AB4747" s="31" t="str">
        <f t="shared" si="1343"/>
        <v>-</v>
      </c>
    </row>
    <row r="4748" spans="1:28" x14ac:dyDescent="0.3">
      <c r="A4748" s="133">
        <v>42933.5</v>
      </c>
      <c r="B4748" s="152">
        <f t="shared" si="1344"/>
        <v>7</v>
      </c>
      <c r="C4748" s="152">
        <f t="shared" si="1345"/>
        <v>17</v>
      </c>
      <c r="D4748" s="152">
        <f t="shared" si="1346"/>
        <v>12</v>
      </c>
      <c r="E4748" s="38" t="str">
        <f t="shared" si="1347"/>
        <v/>
      </c>
      <c r="F4748" s="134">
        <v>36.15</v>
      </c>
      <c r="G4748" s="38">
        <f t="shared" si="1348"/>
        <v>36.15</v>
      </c>
      <c r="H4748" s="38" t="str">
        <f t="shared" si="1349"/>
        <v>-</v>
      </c>
      <c r="K4748" s="133">
        <v>43298.5</v>
      </c>
      <c r="L4748" s="9">
        <f t="shared" si="1332"/>
        <v>7</v>
      </c>
      <c r="M4748" s="9">
        <f t="shared" si="1333"/>
        <v>17</v>
      </c>
      <c r="N4748" s="9">
        <f t="shared" si="1334"/>
        <v>12</v>
      </c>
      <c r="O4748" s="31" t="str">
        <f t="shared" si="1335"/>
        <v/>
      </c>
      <c r="P4748" s="134">
        <v>44.83</v>
      </c>
      <c r="Q4748" s="31">
        <f t="shared" si="1336"/>
        <v>44.83</v>
      </c>
      <c r="R4748" s="31" t="str">
        <f t="shared" si="1337"/>
        <v>-</v>
      </c>
      <c r="U4748" s="133">
        <v>43663.5</v>
      </c>
      <c r="V4748" s="9">
        <f t="shared" si="1338"/>
        <v>7</v>
      </c>
      <c r="W4748" s="9">
        <f t="shared" si="1339"/>
        <v>17</v>
      </c>
      <c r="X4748" s="9">
        <f t="shared" si="1340"/>
        <v>12</v>
      </c>
      <c r="Y4748" s="31" t="str">
        <f t="shared" si="1341"/>
        <v/>
      </c>
      <c r="Z4748" s="134">
        <v>39.409999999999997</v>
      </c>
      <c r="AA4748" s="31">
        <f t="shared" si="1342"/>
        <v>39.409999999999997</v>
      </c>
      <c r="AB4748" s="31" t="str">
        <f t="shared" si="1343"/>
        <v>-</v>
      </c>
    </row>
    <row r="4749" spans="1:28" x14ac:dyDescent="0.3">
      <c r="A4749" s="133">
        <v>42933.541666666664</v>
      </c>
      <c r="B4749" s="152">
        <f t="shared" si="1344"/>
        <v>7</v>
      </c>
      <c r="C4749" s="152">
        <f t="shared" si="1345"/>
        <v>17</v>
      </c>
      <c r="D4749" s="152">
        <f t="shared" si="1346"/>
        <v>13</v>
      </c>
      <c r="E4749" s="38" t="str">
        <f t="shared" si="1347"/>
        <v/>
      </c>
      <c r="F4749" s="134">
        <v>37.770000000000003</v>
      </c>
      <c r="G4749" s="38">
        <f t="shared" si="1348"/>
        <v>37.770000000000003</v>
      </c>
      <c r="H4749" s="38" t="str">
        <f t="shared" si="1349"/>
        <v>-</v>
      </c>
      <c r="K4749" s="133">
        <v>43298.541666666664</v>
      </c>
      <c r="L4749" s="9">
        <f t="shared" si="1332"/>
        <v>7</v>
      </c>
      <c r="M4749" s="9">
        <f t="shared" si="1333"/>
        <v>17</v>
      </c>
      <c r="N4749" s="9">
        <f t="shared" si="1334"/>
        <v>13</v>
      </c>
      <c r="O4749" s="31" t="str">
        <f t="shared" si="1335"/>
        <v/>
      </c>
      <c r="P4749" s="134">
        <v>46.27</v>
      </c>
      <c r="Q4749" s="31">
        <f t="shared" si="1336"/>
        <v>46.27</v>
      </c>
      <c r="R4749" s="31" t="str">
        <f t="shared" si="1337"/>
        <v>-</v>
      </c>
      <c r="U4749" s="133">
        <v>43663.541666666664</v>
      </c>
      <c r="V4749" s="9">
        <f t="shared" si="1338"/>
        <v>7</v>
      </c>
      <c r="W4749" s="9">
        <f t="shared" si="1339"/>
        <v>17</v>
      </c>
      <c r="X4749" s="9">
        <f t="shared" si="1340"/>
        <v>13</v>
      </c>
      <c r="Y4749" s="31" t="str">
        <f t="shared" si="1341"/>
        <v/>
      </c>
      <c r="Z4749" s="134">
        <v>43.44</v>
      </c>
      <c r="AA4749" s="31">
        <f t="shared" si="1342"/>
        <v>43.44</v>
      </c>
      <c r="AB4749" s="31" t="str">
        <f t="shared" si="1343"/>
        <v>-</v>
      </c>
    </row>
    <row r="4750" spans="1:28" x14ac:dyDescent="0.3">
      <c r="A4750" s="133">
        <v>42933.583333333336</v>
      </c>
      <c r="B4750" s="152">
        <f t="shared" si="1344"/>
        <v>7</v>
      </c>
      <c r="C4750" s="152">
        <f t="shared" si="1345"/>
        <v>17</v>
      </c>
      <c r="D4750" s="152">
        <f t="shared" si="1346"/>
        <v>14</v>
      </c>
      <c r="E4750" s="38" t="str">
        <f t="shared" si="1347"/>
        <v/>
      </c>
      <c r="F4750" s="134">
        <v>42.17</v>
      </c>
      <c r="G4750" s="38">
        <f t="shared" si="1348"/>
        <v>42.17</v>
      </c>
      <c r="H4750" s="38" t="str">
        <f t="shared" si="1349"/>
        <v>-</v>
      </c>
      <c r="K4750" s="133">
        <v>43298.583333333336</v>
      </c>
      <c r="L4750" s="9">
        <f t="shared" si="1332"/>
        <v>7</v>
      </c>
      <c r="M4750" s="9">
        <f t="shared" si="1333"/>
        <v>17</v>
      </c>
      <c r="N4750" s="9">
        <f t="shared" si="1334"/>
        <v>14</v>
      </c>
      <c r="O4750" s="31" t="str">
        <f t="shared" si="1335"/>
        <v/>
      </c>
      <c r="P4750" s="134">
        <v>47.33</v>
      </c>
      <c r="Q4750" s="31">
        <f t="shared" si="1336"/>
        <v>47.33</v>
      </c>
      <c r="R4750" s="31" t="str">
        <f t="shared" si="1337"/>
        <v>-</v>
      </c>
      <c r="U4750" s="133">
        <v>43663.583333333336</v>
      </c>
      <c r="V4750" s="9">
        <f t="shared" si="1338"/>
        <v>7</v>
      </c>
      <c r="W4750" s="9">
        <f t="shared" si="1339"/>
        <v>17</v>
      </c>
      <c r="X4750" s="9">
        <f t="shared" si="1340"/>
        <v>14</v>
      </c>
      <c r="Y4750" s="31" t="str">
        <f t="shared" si="1341"/>
        <v/>
      </c>
      <c r="Z4750" s="134">
        <v>47.21</v>
      </c>
      <c r="AA4750" s="31">
        <f t="shared" si="1342"/>
        <v>47.21</v>
      </c>
      <c r="AB4750" s="31" t="str">
        <f t="shared" si="1343"/>
        <v>-</v>
      </c>
    </row>
    <row r="4751" spans="1:28" x14ac:dyDescent="0.3">
      <c r="A4751" s="133">
        <v>42933.625</v>
      </c>
      <c r="B4751" s="152">
        <f t="shared" si="1344"/>
        <v>7</v>
      </c>
      <c r="C4751" s="152">
        <f t="shared" si="1345"/>
        <v>17</v>
      </c>
      <c r="D4751" s="152">
        <f t="shared" si="1346"/>
        <v>15</v>
      </c>
      <c r="E4751" s="38" t="str">
        <f t="shared" si="1347"/>
        <v/>
      </c>
      <c r="F4751" s="134">
        <v>42.69</v>
      </c>
      <c r="G4751" s="38">
        <f t="shared" si="1348"/>
        <v>42.69</v>
      </c>
      <c r="H4751" s="38" t="str">
        <f t="shared" si="1349"/>
        <v>-</v>
      </c>
      <c r="K4751" s="133">
        <v>43298.625</v>
      </c>
      <c r="L4751" s="9">
        <f t="shared" si="1332"/>
        <v>7</v>
      </c>
      <c r="M4751" s="9">
        <f t="shared" si="1333"/>
        <v>17</v>
      </c>
      <c r="N4751" s="9">
        <f t="shared" si="1334"/>
        <v>15</v>
      </c>
      <c r="O4751" s="31" t="str">
        <f t="shared" si="1335"/>
        <v/>
      </c>
      <c r="P4751" s="134">
        <v>48.57</v>
      </c>
      <c r="Q4751" s="31">
        <f t="shared" si="1336"/>
        <v>48.57</v>
      </c>
      <c r="R4751" s="31" t="str">
        <f t="shared" si="1337"/>
        <v>-</v>
      </c>
      <c r="U4751" s="133">
        <v>43663.625</v>
      </c>
      <c r="V4751" s="9">
        <f t="shared" si="1338"/>
        <v>7</v>
      </c>
      <c r="W4751" s="9">
        <f t="shared" si="1339"/>
        <v>17</v>
      </c>
      <c r="X4751" s="9">
        <f t="shared" si="1340"/>
        <v>15</v>
      </c>
      <c r="Y4751" s="31" t="str">
        <f t="shared" si="1341"/>
        <v/>
      </c>
      <c r="Z4751" s="134">
        <v>49.79</v>
      </c>
      <c r="AA4751" s="31">
        <f t="shared" si="1342"/>
        <v>49.79</v>
      </c>
      <c r="AB4751" s="31" t="str">
        <f t="shared" si="1343"/>
        <v>-</v>
      </c>
    </row>
    <row r="4752" spans="1:28" x14ac:dyDescent="0.3">
      <c r="A4752" s="133">
        <v>42933.666666666664</v>
      </c>
      <c r="B4752" s="152">
        <f t="shared" si="1344"/>
        <v>7</v>
      </c>
      <c r="C4752" s="152">
        <f t="shared" si="1345"/>
        <v>17</v>
      </c>
      <c r="D4752" s="152">
        <f t="shared" si="1346"/>
        <v>16</v>
      </c>
      <c r="E4752" s="38" t="str">
        <f t="shared" si="1347"/>
        <v/>
      </c>
      <c r="F4752" s="134">
        <v>43.25</v>
      </c>
      <c r="G4752" s="38">
        <f t="shared" si="1348"/>
        <v>43.25</v>
      </c>
      <c r="H4752" s="38" t="str">
        <f t="shared" si="1349"/>
        <v>-</v>
      </c>
      <c r="K4752" s="133">
        <v>43298.666666666664</v>
      </c>
      <c r="L4752" s="9">
        <f t="shared" si="1332"/>
        <v>7</v>
      </c>
      <c r="M4752" s="9">
        <f t="shared" si="1333"/>
        <v>17</v>
      </c>
      <c r="N4752" s="9">
        <f t="shared" si="1334"/>
        <v>16</v>
      </c>
      <c r="O4752" s="31" t="str">
        <f t="shared" si="1335"/>
        <v/>
      </c>
      <c r="P4752" s="134">
        <v>48.48</v>
      </c>
      <c r="Q4752" s="31">
        <f t="shared" si="1336"/>
        <v>48.48</v>
      </c>
      <c r="R4752" s="31" t="str">
        <f t="shared" si="1337"/>
        <v>-</v>
      </c>
      <c r="U4752" s="133">
        <v>43663.666666666664</v>
      </c>
      <c r="V4752" s="9">
        <f t="shared" si="1338"/>
        <v>7</v>
      </c>
      <c r="W4752" s="9">
        <f t="shared" si="1339"/>
        <v>17</v>
      </c>
      <c r="X4752" s="9">
        <f t="shared" si="1340"/>
        <v>16</v>
      </c>
      <c r="Y4752" s="31" t="str">
        <f t="shared" si="1341"/>
        <v/>
      </c>
      <c r="Z4752" s="134">
        <v>58.49</v>
      </c>
      <c r="AA4752" s="31">
        <f t="shared" si="1342"/>
        <v>58.49</v>
      </c>
      <c r="AB4752" s="31" t="str">
        <f t="shared" si="1343"/>
        <v>-</v>
      </c>
    </row>
    <row r="4753" spans="1:28" x14ac:dyDescent="0.3">
      <c r="A4753" s="133">
        <v>42933.708333333336</v>
      </c>
      <c r="B4753" s="152">
        <f t="shared" si="1344"/>
        <v>7</v>
      </c>
      <c r="C4753" s="152">
        <f t="shared" si="1345"/>
        <v>17</v>
      </c>
      <c r="D4753" s="152">
        <f t="shared" si="1346"/>
        <v>17</v>
      </c>
      <c r="E4753" s="38" t="str">
        <f t="shared" si="1347"/>
        <v/>
      </c>
      <c r="F4753" s="134">
        <v>42.06</v>
      </c>
      <c r="G4753" s="38" t="str">
        <f t="shared" si="1348"/>
        <v>-</v>
      </c>
      <c r="H4753" s="38">
        <f t="shared" si="1349"/>
        <v>42.06</v>
      </c>
      <c r="K4753" s="133">
        <v>43298.708333333336</v>
      </c>
      <c r="L4753" s="9">
        <f t="shared" si="1332"/>
        <v>7</v>
      </c>
      <c r="M4753" s="9">
        <f t="shared" si="1333"/>
        <v>17</v>
      </c>
      <c r="N4753" s="9">
        <f t="shared" si="1334"/>
        <v>17</v>
      </c>
      <c r="O4753" s="31" t="str">
        <f t="shared" si="1335"/>
        <v/>
      </c>
      <c r="P4753" s="134">
        <v>46.35</v>
      </c>
      <c r="Q4753" s="31" t="str">
        <f t="shared" si="1336"/>
        <v>-</v>
      </c>
      <c r="R4753" s="31">
        <f t="shared" si="1337"/>
        <v>46.35</v>
      </c>
      <c r="U4753" s="133">
        <v>43663.708333333336</v>
      </c>
      <c r="V4753" s="9">
        <f t="shared" si="1338"/>
        <v>7</v>
      </c>
      <c r="W4753" s="9">
        <f t="shared" si="1339"/>
        <v>17</v>
      </c>
      <c r="X4753" s="9">
        <f t="shared" si="1340"/>
        <v>17</v>
      </c>
      <c r="Y4753" s="31" t="str">
        <f t="shared" si="1341"/>
        <v/>
      </c>
      <c r="Z4753" s="134">
        <v>57.36</v>
      </c>
      <c r="AA4753" s="31" t="str">
        <f t="shared" si="1342"/>
        <v>-</v>
      </c>
      <c r="AB4753" s="31">
        <f t="shared" si="1343"/>
        <v>57.36</v>
      </c>
    </row>
    <row r="4754" spans="1:28" x14ac:dyDescent="0.3">
      <c r="A4754" s="133">
        <v>42933.75</v>
      </c>
      <c r="B4754" s="152">
        <f t="shared" si="1344"/>
        <v>7</v>
      </c>
      <c r="C4754" s="152">
        <f t="shared" si="1345"/>
        <v>17</v>
      </c>
      <c r="D4754" s="152">
        <f t="shared" si="1346"/>
        <v>18</v>
      </c>
      <c r="E4754" s="38" t="str">
        <f t="shared" si="1347"/>
        <v/>
      </c>
      <c r="F4754" s="134">
        <v>36.630000000000003</v>
      </c>
      <c r="G4754" s="38" t="str">
        <f t="shared" si="1348"/>
        <v>-</v>
      </c>
      <c r="H4754" s="38">
        <f t="shared" si="1349"/>
        <v>36.630000000000003</v>
      </c>
      <c r="K4754" s="133">
        <v>43298.75</v>
      </c>
      <c r="L4754" s="9">
        <f t="shared" si="1332"/>
        <v>7</v>
      </c>
      <c r="M4754" s="9">
        <f t="shared" si="1333"/>
        <v>17</v>
      </c>
      <c r="N4754" s="9">
        <f t="shared" si="1334"/>
        <v>18</v>
      </c>
      <c r="O4754" s="31" t="str">
        <f t="shared" si="1335"/>
        <v/>
      </c>
      <c r="P4754" s="134">
        <v>39.43</v>
      </c>
      <c r="Q4754" s="31" t="str">
        <f t="shared" si="1336"/>
        <v>-</v>
      </c>
      <c r="R4754" s="31">
        <f t="shared" si="1337"/>
        <v>39.43</v>
      </c>
      <c r="U4754" s="133">
        <v>43663.75</v>
      </c>
      <c r="V4754" s="9">
        <f t="shared" si="1338"/>
        <v>7</v>
      </c>
      <c r="W4754" s="9">
        <f t="shared" si="1339"/>
        <v>17</v>
      </c>
      <c r="X4754" s="9">
        <f t="shared" si="1340"/>
        <v>18</v>
      </c>
      <c r="Y4754" s="31" t="str">
        <f t="shared" si="1341"/>
        <v/>
      </c>
      <c r="Z4754" s="134">
        <v>46.77</v>
      </c>
      <c r="AA4754" s="31" t="str">
        <f t="shared" si="1342"/>
        <v>-</v>
      </c>
      <c r="AB4754" s="31">
        <f t="shared" si="1343"/>
        <v>46.77</v>
      </c>
    </row>
    <row r="4755" spans="1:28" x14ac:dyDescent="0.3">
      <c r="A4755" s="133">
        <v>42933.791666666664</v>
      </c>
      <c r="B4755" s="152">
        <f t="shared" si="1344"/>
        <v>7</v>
      </c>
      <c r="C4755" s="152">
        <f t="shared" si="1345"/>
        <v>17</v>
      </c>
      <c r="D4755" s="152">
        <f t="shared" si="1346"/>
        <v>19</v>
      </c>
      <c r="E4755" s="38" t="str">
        <f t="shared" si="1347"/>
        <v/>
      </c>
      <c r="F4755" s="134">
        <v>35.340000000000003</v>
      </c>
      <c r="G4755" s="38" t="str">
        <f t="shared" si="1348"/>
        <v>-</v>
      </c>
      <c r="H4755" s="38">
        <f t="shared" si="1349"/>
        <v>35.340000000000003</v>
      </c>
      <c r="K4755" s="133">
        <v>43298.791666666664</v>
      </c>
      <c r="L4755" s="9">
        <f t="shared" si="1332"/>
        <v>7</v>
      </c>
      <c r="M4755" s="9">
        <f t="shared" si="1333"/>
        <v>17</v>
      </c>
      <c r="N4755" s="9">
        <f t="shared" si="1334"/>
        <v>19</v>
      </c>
      <c r="O4755" s="31" t="str">
        <f t="shared" si="1335"/>
        <v/>
      </c>
      <c r="P4755" s="134">
        <v>36.83</v>
      </c>
      <c r="Q4755" s="31" t="str">
        <f t="shared" si="1336"/>
        <v>-</v>
      </c>
      <c r="R4755" s="31">
        <f t="shared" si="1337"/>
        <v>36.83</v>
      </c>
      <c r="U4755" s="133">
        <v>43663.791666666664</v>
      </c>
      <c r="V4755" s="9">
        <f t="shared" si="1338"/>
        <v>7</v>
      </c>
      <c r="W4755" s="9">
        <f t="shared" si="1339"/>
        <v>17</v>
      </c>
      <c r="X4755" s="9">
        <f t="shared" si="1340"/>
        <v>19</v>
      </c>
      <c r="Y4755" s="31" t="str">
        <f t="shared" si="1341"/>
        <v/>
      </c>
      <c r="Z4755" s="134">
        <v>39.22</v>
      </c>
      <c r="AA4755" s="31" t="str">
        <f t="shared" si="1342"/>
        <v>-</v>
      </c>
      <c r="AB4755" s="31">
        <f t="shared" si="1343"/>
        <v>39.22</v>
      </c>
    </row>
    <row r="4756" spans="1:28" x14ac:dyDescent="0.3">
      <c r="A4756" s="133">
        <v>42933.833333333336</v>
      </c>
      <c r="B4756" s="152">
        <f t="shared" si="1344"/>
        <v>7</v>
      </c>
      <c r="C4756" s="152">
        <f t="shared" si="1345"/>
        <v>17</v>
      </c>
      <c r="D4756" s="152">
        <f t="shared" si="1346"/>
        <v>20</v>
      </c>
      <c r="E4756" s="38" t="str">
        <f t="shared" si="1347"/>
        <v/>
      </c>
      <c r="F4756" s="134">
        <v>32.979999999999997</v>
      </c>
      <c r="G4756" s="38" t="str">
        <f t="shared" si="1348"/>
        <v>-</v>
      </c>
      <c r="H4756" s="38">
        <f t="shared" si="1349"/>
        <v>32.979999999999997</v>
      </c>
      <c r="K4756" s="133">
        <v>43298.833333333336</v>
      </c>
      <c r="L4756" s="9">
        <f t="shared" si="1332"/>
        <v>7</v>
      </c>
      <c r="M4756" s="9">
        <f t="shared" si="1333"/>
        <v>17</v>
      </c>
      <c r="N4756" s="9">
        <f t="shared" si="1334"/>
        <v>20</v>
      </c>
      <c r="O4756" s="31" t="str">
        <f t="shared" si="1335"/>
        <v/>
      </c>
      <c r="P4756" s="134">
        <v>33</v>
      </c>
      <c r="Q4756" s="31" t="str">
        <f t="shared" si="1336"/>
        <v>-</v>
      </c>
      <c r="R4756" s="31">
        <f t="shared" si="1337"/>
        <v>33</v>
      </c>
      <c r="U4756" s="133">
        <v>43663.833333333336</v>
      </c>
      <c r="V4756" s="9">
        <f t="shared" si="1338"/>
        <v>7</v>
      </c>
      <c r="W4756" s="9">
        <f t="shared" si="1339"/>
        <v>17</v>
      </c>
      <c r="X4756" s="9">
        <f t="shared" si="1340"/>
        <v>20</v>
      </c>
      <c r="Y4756" s="31" t="str">
        <f t="shared" si="1341"/>
        <v/>
      </c>
      <c r="Z4756" s="134">
        <v>36.72</v>
      </c>
      <c r="AA4756" s="31" t="str">
        <f t="shared" si="1342"/>
        <v>-</v>
      </c>
      <c r="AB4756" s="31">
        <f t="shared" si="1343"/>
        <v>36.72</v>
      </c>
    </row>
    <row r="4757" spans="1:28" x14ac:dyDescent="0.3">
      <c r="A4757" s="133">
        <v>42933.875</v>
      </c>
      <c r="B4757" s="152">
        <f t="shared" si="1344"/>
        <v>7</v>
      </c>
      <c r="C4757" s="152">
        <f t="shared" si="1345"/>
        <v>17</v>
      </c>
      <c r="D4757" s="152">
        <f t="shared" si="1346"/>
        <v>21</v>
      </c>
      <c r="E4757" s="38" t="str">
        <f t="shared" si="1347"/>
        <v/>
      </c>
      <c r="F4757" s="134">
        <v>29.73</v>
      </c>
      <c r="G4757" s="38" t="str">
        <f t="shared" si="1348"/>
        <v>-</v>
      </c>
      <c r="H4757" s="38">
        <f t="shared" si="1349"/>
        <v>29.73</v>
      </c>
      <c r="K4757" s="133">
        <v>43298.875</v>
      </c>
      <c r="L4757" s="9">
        <f t="shared" si="1332"/>
        <v>7</v>
      </c>
      <c r="M4757" s="9">
        <f t="shared" si="1333"/>
        <v>17</v>
      </c>
      <c r="N4757" s="9">
        <f t="shared" si="1334"/>
        <v>21</v>
      </c>
      <c r="O4757" s="31" t="str">
        <f t="shared" si="1335"/>
        <v/>
      </c>
      <c r="P4757" s="134">
        <v>30.8</v>
      </c>
      <c r="Q4757" s="31" t="str">
        <f t="shared" si="1336"/>
        <v>-</v>
      </c>
      <c r="R4757" s="31">
        <f t="shared" si="1337"/>
        <v>30.8</v>
      </c>
      <c r="U4757" s="133">
        <v>43663.875</v>
      </c>
      <c r="V4757" s="9">
        <f t="shared" si="1338"/>
        <v>7</v>
      </c>
      <c r="W4757" s="9">
        <f t="shared" si="1339"/>
        <v>17</v>
      </c>
      <c r="X4757" s="9">
        <f t="shared" si="1340"/>
        <v>21</v>
      </c>
      <c r="Y4757" s="31" t="str">
        <f t="shared" si="1341"/>
        <v/>
      </c>
      <c r="Z4757" s="134">
        <v>32.74</v>
      </c>
      <c r="AA4757" s="31" t="str">
        <f t="shared" si="1342"/>
        <v>-</v>
      </c>
      <c r="AB4757" s="31">
        <f t="shared" si="1343"/>
        <v>32.74</v>
      </c>
    </row>
    <row r="4758" spans="1:28" x14ac:dyDescent="0.3">
      <c r="A4758" s="133">
        <v>42933.916666666664</v>
      </c>
      <c r="B4758" s="152">
        <f t="shared" si="1344"/>
        <v>7</v>
      </c>
      <c r="C4758" s="152">
        <f t="shared" si="1345"/>
        <v>17</v>
      </c>
      <c r="D4758" s="152">
        <f t="shared" si="1346"/>
        <v>22</v>
      </c>
      <c r="E4758" s="38" t="str">
        <f t="shared" si="1347"/>
        <v/>
      </c>
      <c r="F4758" s="134">
        <v>25.69</v>
      </c>
      <c r="G4758" s="38" t="str">
        <f t="shared" si="1348"/>
        <v>-</v>
      </c>
      <c r="H4758" s="38">
        <f t="shared" si="1349"/>
        <v>25.69</v>
      </c>
      <c r="K4758" s="133">
        <v>43298.916666666664</v>
      </c>
      <c r="L4758" s="9">
        <f t="shared" si="1332"/>
        <v>7</v>
      </c>
      <c r="M4758" s="9">
        <f t="shared" si="1333"/>
        <v>17</v>
      </c>
      <c r="N4758" s="9">
        <f t="shared" si="1334"/>
        <v>22</v>
      </c>
      <c r="O4758" s="31" t="str">
        <f t="shared" si="1335"/>
        <v/>
      </c>
      <c r="P4758" s="134">
        <v>26.34</v>
      </c>
      <c r="Q4758" s="31" t="str">
        <f t="shared" si="1336"/>
        <v>-</v>
      </c>
      <c r="R4758" s="31">
        <f t="shared" si="1337"/>
        <v>26.34</v>
      </c>
      <c r="U4758" s="133">
        <v>43663.916666666664</v>
      </c>
      <c r="V4758" s="9">
        <f t="shared" si="1338"/>
        <v>7</v>
      </c>
      <c r="W4758" s="9">
        <f t="shared" si="1339"/>
        <v>17</v>
      </c>
      <c r="X4758" s="9">
        <f t="shared" si="1340"/>
        <v>22</v>
      </c>
      <c r="Y4758" s="31" t="str">
        <f t="shared" si="1341"/>
        <v/>
      </c>
      <c r="Z4758" s="134">
        <v>28.31</v>
      </c>
      <c r="AA4758" s="31" t="str">
        <f t="shared" si="1342"/>
        <v>-</v>
      </c>
      <c r="AB4758" s="31">
        <f t="shared" si="1343"/>
        <v>28.31</v>
      </c>
    </row>
    <row r="4759" spans="1:28" x14ac:dyDescent="0.3">
      <c r="A4759" s="133">
        <v>42933.958333333336</v>
      </c>
      <c r="B4759" s="152">
        <f t="shared" si="1344"/>
        <v>7</v>
      </c>
      <c r="C4759" s="152">
        <f t="shared" si="1345"/>
        <v>17</v>
      </c>
      <c r="D4759" s="152">
        <f t="shared" si="1346"/>
        <v>23</v>
      </c>
      <c r="E4759" s="38" t="str">
        <f t="shared" si="1347"/>
        <v/>
      </c>
      <c r="F4759" s="134">
        <v>23.18</v>
      </c>
      <c r="G4759" s="38" t="str">
        <f t="shared" si="1348"/>
        <v>-</v>
      </c>
      <c r="H4759" s="38">
        <f t="shared" si="1349"/>
        <v>23.18</v>
      </c>
      <c r="K4759" s="133">
        <v>43298.958333333336</v>
      </c>
      <c r="L4759" s="9">
        <f t="shared" si="1332"/>
        <v>7</v>
      </c>
      <c r="M4759" s="9">
        <f t="shared" si="1333"/>
        <v>17</v>
      </c>
      <c r="N4759" s="9">
        <f t="shared" si="1334"/>
        <v>23</v>
      </c>
      <c r="O4759" s="31" t="str">
        <f t="shared" si="1335"/>
        <v/>
      </c>
      <c r="P4759" s="134">
        <v>24.27</v>
      </c>
      <c r="Q4759" s="31" t="str">
        <f t="shared" si="1336"/>
        <v>-</v>
      </c>
      <c r="R4759" s="31">
        <f t="shared" si="1337"/>
        <v>24.27</v>
      </c>
      <c r="U4759" s="133">
        <v>43663.958333333336</v>
      </c>
      <c r="V4759" s="9">
        <f t="shared" si="1338"/>
        <v>7</v>
      </c>
      <c r="W4759" s="9">
        <f t="shared" si="1339"/>
        <v>17</v>
      </c>
      <c r="X4759" s="9">
        <f t="shared" si="1340"/>
        <v>23</v>
      </c>
      <c r="Y4759" s="31" t="str">
        <f t="shared" si="1341"/>
        <v/>
      </c>
      <c r="Z4759" s="134">
        <v>25.42</v>
      </c>
      <c r="AA4759" s="31" t="str">
        <f t="shared" si="1342"/>
        <v>-</v>
      </c>
      <c r="AB4759" s="31">
        <f t="shared" si="1343"/>
        <v>25.42</v>
      </c>
    </row>
    <row r="4760" spans="1:28" x14ac:dyDescent="0.3">
      <c r="A4760" s="133">
        <v>42934</v>
      </c>
      <c r="B4760" s="152">
        <f t="shared" si="1344"/>
        <v>7</v>
      </c>
      <c r="C4760" s="152">
        <f t="shared" si="1345"/>
        <v>18</v>
      </c>
      <c r="D4760" s="152">
        <f t="shared" si="1346"/>
        <v>0</v>
      </c>
      <c r="E4760" s="38" t="str">
        <f t="shared" si="1347"/>
        <v/>
      </c>
      <c r="F4760" s="134">
        <v>21.96</v>
      </c>
      <c r="G4760" s="38" t="str">
        <f t="shared" si="1348"/>
        <v>-</v>
      </c>
      <c r="H4760" s="38">
        <f t="shared" si="1349"/>
        <v>21.96</v>
      </c>
      <c r="K4760" s="133">
        <v>43299</v>
      </c>
      <c r="L4760" s="9">
        <f t="shared" si="1332"/>
        <v>7</v>
      </c>
      <c r="M4760" s="9">
        <f t="shared" si="1333"/>
        <v>18</v>
      </c>
      <c r="N4760" s="9">
        <f t="shared" si="1334"/>
        <v>0</v>
      </c>
      <c r="O4760" s="31" t="str">
        <f t="shared" si="1335"/>
        <v/>
      </c>
      <c r="P4760" s="134">
        <v>22.39</v>
      </c>
      <c r="Q4760" s="31" t="str">
        <f t="shared" si="1336"/>
        <v>-</v>
      </c>
      <c r="R4760" s="31">
        <f t="shared" si="1337"/>
        <v>22.39</v>
      </c>
      <c r="U4760" s="133">
        <v>43664</v>
      </c>
      <c r="V4760" s="9">
        <f t="shared" si="1338"/>
        <v>7</v>
      </c>
      <c r="W4760" s="9">
        <f t="shared" si="1339"/>
        <v>18</v>
      </c>
      <c r="X4760" s="9">
        <f t="shared" si="1340"/>
        <v>0</v>
      </c>
      <c r="Y4760" s="31" t="str">
        <f t="shared" si="1341"/>
        <v/>
      </c>
      <c r="Z4760" s="134">
        <v>22.84</v>
      </c>
      <c r="AA4760" s="31" t="str">
        <f t="shared" si="1342"/>
        <v>-</v>
      </c>
      <c r="AB4760" s="31">
        <f t="shared" si="1343"/>
        <v>22.84</v>
      </c>
    </row>
    <row r="4761" spans="1:28" x14ac:dyDescent="0.3">
      <c r="A4761" s="133">
        <v>42934.041666666664</v>
      </c>
      <c r="B4761" s="152">
        <f t="shared" si="1344"/>
        <v>7</v>
      </c>
      <c r="C4761" s="152">
        <f t="shared" si="1345"/>
        <v>18</v>
      </c>
      <c r="D4761" s="152">
        <f t="shared" si="1346"/>
        <v>1</v>
      </c>
      <c r="E4761" s="38" t="str">
        <f t="shared" si="1347"/>
        <v/>
      </c>
      <c r="F4761" s="134">
        <v>20.86</v>
      </c>
      <c r="G4761" s="38" t="str">
        <f t="shared" si="1348"/>
        <v>-</v>
      </c>
      <c r="H4761" s="38">
        <f t="shared" si="1349"/>
        <v>20.86</v>
      </c>
      <c r="K4761" s="133">
        <v>43299.041666666664</v>
      </c>
      <c r="L4761" s="9">
        <f t="shared" si="1332"/>
        <v>7</v>
      </c>
      <c r="M4761" s="9">
        <f t="shared" si="1333"/>
        <v>18</v>
      </c>
      <c r="N4761" s="9">
        <f t="shared" si="1334"/>
        <v>1</v>
      </c>
      <c r="O4761" s="31" t="str">
        <f t="shared" si="1335"/>
        <v/>
      </c>
      <c r="P4761" s="134">
        <v>20.29</v>
      </c>
      <c r="Q4761" s="31" t="str">
        <f t="shared" si="1336"/>
        <v>-</v>
      </c>
      <c r="R4761" s="31">
        <f t="shared" si="1337"/>
        <v>20.29</v>
      </c>
      <c r="U4761" s="133">
        <v>43664.041666666664</v>
      </c>
      <c r="V4761" s="9">
        <f t="shared" si="1338"/>
        <v>7</v>
      </c>
      <c r="W4761" s="9">
        <f t="shared" si="1339"/>
        <v>18</v>
      </c>
      <c r="X4761" s="9">
        <f t="shared" si="1340"/>
        <v>1</v>
      </c>
      <c r="Y4761" s="31" t="str">
        <f t="shared" si="1341"/>
        <v/>
      </c>
      <c r="Z4761" s="134">
        <v>22.07</v>
      </c>
      <c r="AA4761" s="31" t="str">
        <f t="shared" si="1342"/>
        <v>-</v>
      </c>
      <c r="AB4761" s="31">
        <f t="shared" si="1343"/>
        <v>22.07</v>
      </c>
    </row>
    <row r="4762" spans="1:28" x14ac:dyDescent="0.3">
      <c r="A4762" s="133">
        <v>42934.083333333336</v>
      </c>
      <c r="B4762" s="152">
        <f t="shared" si="1344"/>
        <v>7</v>
      </c>
      <c r="C4762" s="152">
        <f t="shared" si="1345"/>
        <v>18</v>
      </c>
      <c r="D4762" s="152">
        <f t="shared" si="1346"/>
        <v>2</v>
      </c>
      <c r="E4762" s="38" t="str">
        <f t="shared" si="1347"/>
        <v/>
      </c>
      <c r="F4762" s="134">
        <v>19.760000000000002</v>
      </c>
      <c r="G4762" s="38" t="str">
        <f t="shared" si="1348"/>
        <v>-</v>
      </c>
      <c r="H4762" s="38">
        <f t="shared" si="1349"/>
        <v>19.760000000000002</v>
      </c>
      <c r="K4762" s="133">
        <v>43299.083333333336</v>
      </c>
      <c r="L4762" s="9">
        <f t="shared" si="1332"/>
        <v>7</v>
      </c>
      <c r="M4762" s="9">
        <f t="shared" si="1333"/>
        <v>18</v>
      </c>
      <c r="N4762" s="9">
        <f t="shared" si="1334"/>
        <v>2</v>
      </c>
      <c r="O4762" s="31" t="str">
        <f t="shared" si="1335"/>
        <v/>
      </c>
      <c r="P4762" s="134">
        <v>19.37</v>
      </c>
      <c r="Q4762" s="31" t="str">
        <f t="shared" si="1336"/>
        <v>-</v>
      </c>
      <c r="R4762" s="31">
        <f t="shared" si="1337"/>
        <v>19.37</v>
      </c>
      <c r="U4762" s="133">
        <v>43664.083333333336</v>
      </c>
      <c r="V4762" s="9">
        <f t="shared" si="1338"/>
        <v>7</v>
      </c>
      <c r="W4762" s="9">
        <f t="shared" si="1339"/>
        <v>18</v>
      </c>
      <c r="X4762" s="9">
        <f t="shared" si="1340"/>
        <v>2</v>
      </c>
      <c r="Y4762" s="31" t="str">
        <f t="shared" si="1341"/>
        <v/>
      </c>
      <c r="Z4762" s="134">
        <v>20.71</v>
      </c>
      <c r="AA4762" s="31" t="str">
        <f t="shared" si="1342"/>
        <v>-</v>
      </c>
      <c r="AB4762" s="31">
        <f t="shared" si="1343"/>
        <v>20.71</v>
      </c>
    </row>
    <row r="4763" spans="1:28" x14ac:dyDescent="0.3">
      <c r="A4763" s="133">
        <v>42934.125</v>
      </c>
      <c r="B4763" s="152">
        <f t="shared" si="1344"/>
        <v>7</v>
      </c>
      <c r="C4763" s="152">
        <f t="shared" si="1345"/>
        <v>18</v>
      </c>
      <c r="D4763" s="152">
        <f t="shared" si="1346"/>
        <v>3</v>
      </c>
      <c r="E4763" s="38" t="str">
        <f t="shared" si="1347"/>
        <v/>
      </c>
      <c r="F4763" s="134">
        <v>18.989999999999998</v>
      </c>
      <c r="G4763" s="38" t="str">
        <f t="shared" si="1348"/>
        <v>-</v>
      </c>
      <c r="H4763" s="38">
        <f t="shared" si="1349"/>
        <v>18.989999999999998</v>
      </c>
      <c r="K4763" s="133">
        <v>43299.125</v>
      </c>
      <c r="L4763" s="9">
        <f t="shared" si="1332"/>
        <v>7</v>
      </c>
      <c r="M4763" s="9">
        <f t="shared" si="1333"/>
        <v>18</v>
      </c>
      <c r="N4763" s="9">
        <f t="shared" si="1334"/>
        <v>3</v>
      </c>
      <c r="O4763" s="31" t="str">
        <f t="shared" si="1335"/>
        <v/>
      </c>
      <c r="P4763" s="134">
        <v>18.72</v>
      </c>
      <c r="Q4763" s="31" t="str">
        <f t="shared" si="1336"/>
        <v>-</v>
      </c>
      <c r="R4763" s="31">
        <f t="shared" si="1337"/>
        <v>18.72</v>
      </c>
      <c r="U4763" s="133">
        <v>43664.125</v>
      </c>
      <c r="V4763" s="9">
        <f t="shared" si="1338"/>
        <v>7</v>
      </c>
      <c r="W4763" s="9">
        <f t="shared" si="1339"/>
        <v>18</v>
      </c>
      <c r="X4763" s="9">
        <f t="shared" si="1340"/>
        <v>3</v>
      </c>
      <c r="Y4763" s="31" t="str">
        <f t="shared" si="1341"/>
        <v/>
      </c>
      <c r="Z4763" s="134">
        <v>20.21</v>
      </c>
      <c r="AA4763" s="31" t="str">
        <f t="shared" si="1342"/>
        <v>-</v>
      </c>
      <c r="AB4763" s="31">
        <f t="shared" si="1343"/>
        <v>20.21</v>
      </c>
    </row>
    <row r="4764" spans="1:28" x14ac:dyDescent="0.3">
      <c r="A4764" s="133">
        <v>42934.166666666664</v>
      </c>
      <c r="B4764" s="152">
        <f t="shared" si="1344"/>
        <v>7</v>
      </c>
      <c r="C4764" s="152">
        <f t="shared" si="1345"/>
        <v>18</v>
      </c>
      <c r="D4764" s="152">
        <f t="shared" si="1346"/>
        <v>4</v>
      </c>
      <c r="E4764" s="38" t="str">
        <f t="shared" si="1347"/>
        <v/>
      </c>
      <c r="F4764" s="134">
        <v>18.940000000000001</v>
      </c>
      <c r="G4764" s="38" t="str">
        <f t="shared" si="1348"/>
        <v>-</v>
      </c>
      <c r="H4764" s="38">
        <f t="shared" si="1349"/>
        <v>18.940000000000001</v>
      </c>
      <c r="K4764" s="133">
        <v>43299.166666666664</v>
      </c>
      <c r="L4764" s="9">
        <f t="shared" si="1332"/>
        <v>7</v>
      </c>
      <c r="M4764" s="9">
        <f t="shared" si="1333"/>
        <v>18</v>
      </c>
      <c r="N4764" s="9">
        <f t="shared" si="1334"/>
        <v>4</v>
      </c>
      <c r="O4764" s="31" t="str">
        <f t="shared" si="1335"/>
        <v/>
      </c>
      <c r="P4764" s="134">
        <v>18.649999999999999</v>
      </c>
      <c r="Q4764" s="31" t="str">
        <f t="shared" si="1336"/>
        <v>-</v>
      </c>
      <c r="R4764" s="31">
        <f t="shared" si="1337"/>
        <v>18.649999999999999</v>
      </c>
      <c r="U4764" s="133">
        <v>43664.166666666664</v>
      </c>
      <c r="V4764" s="9">
        <f t="shared" si="1338"/>
        <v>7</v>
      </c>
      <c r="W4764" s="9">
        <f t="shared" si="1339"/>
        <v>18</v>
      </c>
      <c r="X4764" s="9">
        <f t="shared" si="1340"/>
        <v>4</v>
      </c>
      <c r="Y4764" s="31" t="str">
        <f t="shared" si="1341"/>
        <v/>
      </c>
      <c r="Z4764" s="134">
        <v>19.97</v>
      </c>
      <c r="AA4764" s="31" t="str">
        <f t="shared" si="1342"/>
        <v>-</v>
      </c>
      <c r="AB4764" s="31">
        <f t="shared" si="1343"/>
        <v>19.97</v>
      </c>
    </row>
    <row r="4765" spans="1:28" x14ac:dyDescent="0.3">
      <c r="A4765" s="133">
        <v>42934.208333333336</v>
      </c>
      <c r="B4765" s="152">
        <f t="shared" si="1344"/>
        <v>7</v>
      </c>
      <c r="C4765" s="152">
        <f t="shared" si="1345"/>
        <v>18</v>
      </c>
      <c r="D4765" s="152">
        <f t="shared" si="1346"/>
        <v>5</v>
      </c>
      <c r="E4765" s="38" t="str">
        <f t="shared" si="1347"/>
        <v/>
      </c>
      <c r="F4765" s="134">
        <v>20.2</v>
      </c>
      <c r="G4765" s="38" t="str">
        <f t="shared" si="1348"/>
        <v>-</v>
      </c>
      <c r="H4765" s="38">
        <f t="shared" si="1349"/>
        <v>20.2</v>
      </c>
      <c r="K4765" s="133">
        <v>43299.208333333336</v>
      </c>
      <c r="L4765" s="9">
        <f t="shared" si="1332"/>
        <v>7</v>
      </c>
      <c r="M4765" s="9">
        <f t="shared" si="1333"/>
        <v>18</v>
      </c>
      <c r="N4765" s="9">
        <f t="shared" si="1334"/>
        <v>5</v>
      </c>
      <c r="O4765" s="31" t="str">
        <f t="shared" si="1335"/>
        <v/>
      </c>
      <c r="P4765" s="134">
        <v>19.41</v>
      </c>
      <c r="Q4765" s="31" t="str">
        <f t="shared" si="1336"/>
        <v>-</v>
      </c>
      <c r="R4765" s="31">
        <f t="shared" si="1337"/>
        <v>19.41</v>
      </c>
      <c r="U4765" s="133">
        <v>43664.208333333336</v>
      </c>
      <c r="V4765" s="9">
        <f t="shared" si="1338"/>
        <v>7</v>
      </c>
      <c r="W4765" s="9">
        <f t="shared" si="1339"/>
        <v>18</v>
      </c>
      <c r="X4765" s="9">
        <f t="shared" si="1340"/>
        <v>5</v>
      </c>
      <c r="Y4765" s="31" t="str">
        <f t="shared" si="1341"/>
        <v/>
      </c>
      <c r="Z4765" s="134">
        <v>20.51</v>
      </c>
      <c r="AA4765" s="31" t="str">
        <f t="shared" si="1342"/>
        <v>-</v>
      </c>
      <c r="AB4765" s="31">
        <f t="shared" si="1343"/>
        <v>20.51</v>
      </c>
    </row>
    <row r="4766" spans="1:28" x14ac:dyDescent="0.3">
      <c r="A4766" s="133">
        <v>42934.25</v>
      </c>
      <c r="B4766" s="152">
        <f t="shared" si="1344"/>
        <v>7</v>
      </c>
      <c r="C4766" s="152">
        <f t="shared" si="1345"/>
        <v>18</v>
      </c>
      <c r="D4766" s="152">
        <f t="shared" si="1346"/>
        <v>6</v>
      </c>
      <c r="E4766" s="38" t="str">
        <f t="shared" si="1347"/>
        <v/>
      </c>
      <c r="F4766" s="134">
        <v>21.81</v>
      </c>
      <c r="G4766" s="38" t="str">
        <f t="shared" si="1348"/>
        <v>-</v>
      </c>
      <c r="H4766" s="38">
        <f t="shared" si="1349"/>
        <v>21.81</v>
      </c>
      <c r="K4766" s="133">
        <v>43299.25</v>
      </c>
      <c r="L4766" s="9">
        <f t="shared" si="1332"/>
        <v>7</v>
      </c>
      <c r="M4766" s="9">
        <f t="shared" si="1333"/>
        <v>18</v>
      </c>
      <c r="N4766" s="9">
        <f t="shared" si="1334"/>
        <v>6</v>
      </c>
      <c r="O4766" s="31" t="str">
        <f t="shared" si="1335"/>
        <v/>
      </c>
      <c r="P4766" s="134">
        <v>20.92</v>
      </c>
      <c r="Q4766" s="31" t="str">
        <f t="shared" si="1336"/>
        <v>-</v>
      </c>
      <c r="R4766" s="31">
        <f t="shared" si="1337"/>
        <v>20.92</v>
      </c>
      <c r="U4766" s="133">
        <v>43664.25</v>
      </c>
      <c r="V4766" s="9">
        <f t="shared" si="1338"/>
        <v>7</v>
      </c>
      <c r="W4766" s="9">
        <f t="shared" si="1339"/>
        <v>18</v>
      </c>
      <c r="X4766" s="9">
        <f t="shared" si="1340"/>
        <v>6</v>
      </c>
      <c r="Y4766" s="31" t="str">
        <f t="shared" si="1341"/>
        <v/>
      </c>
      <c r="Z4766" s="134">
        <v>21.56</v>
      </c>
      <c r="AA4766" s="31" t="str">
        <f t="shared" si="1342"/>
        <v>-</v>
      </c>
      <c r="AB4766" s="31">
        <f t="shared" si="1343"/>
        <v>21.56</v>
      </c>
    </row>
    <row r="4767" spans="1:28" x14ac:dyDescent="0.3">
      <c r="A4767" s="133">
        <v>42934.291666666664</v>
      </c>
      <c r="B4767" s="152">
        <f t="shared" si="1344"/>
        <v>7</v>
      </c>
      <c r="C4767" s="152">
        <f t="shared" si="1345"/>
        <v>18</v>
      </c>
      <c r="D4767" s="152">
        <f t="shared" si="1346"/>
        <v>7</v>
      </c>
      <c r="E4767" s="38" t="str">
        <f t="shared" si="1347"/>
        <v/>
      </c>
      <c r="F4767" s="134">
        <v>22.43</v>
      </c>
      <c r="G4767" s="38" t="str">
        <f t="shared" si="1348"/>
        <v>-</v>
      </c>
      <c r="H4767" s="38">
        <f t="shared" si="1349"/>
        <v>22.43</v>
      </c>
      <c r="K4767" s="133">
        <v>43299.291666666664</v>
      </c>
      <c r="L4767" s="9">
        <f t="shared" si="1332"/>
        <v>7</v>
      </c>
      <c r="M4767" s="9">
        <f t="shared" si="1333"/>
        <v>18</v>
      </c>
      <c r="N4767" s="9">
        <f t="shared" si="1334"/>
        <v>7</v>
      </c>
      <c r="O4767" s="31" t="str">
        <f t="shared" si="1335"/>
        <v/>
      </c>
      <c r="P4767" s="134">
        <v>22.47</v>
      </c>
      <c r="Q4767" s="31" t="str">
        <f t="shared" si="1336"/>
        <v>-</v>
      </c>
      <c r="R4767" s="31">
        <f t="shared" si="1337"/>
        <v>22.47</v>
      </c>
      <c r="U4767" s="133">
        <v>43664.291666666664</v>
      </c>
      <c r="V4767" s="9">
        <f t="shared" si="1338"/>
        <v>7</v>
      </c>
      <c r="W4767" s="9">
        <f t="shared" si="1339"/>
        <v>18</v>
      </c>
      <c r="X4767" s="9">
        <f t="shared" si="1340"/>
        <v>7</v>
      </c>
      <c r="Y4767" s="31" t="str">
        <f t="shared" si="1341"/>
        <v/>
      </c>
      <c r="Z4767" s="134">
        <v>23.17</v>
      </c>
      <c r="AA4767" s="31" t="str">
        <f t="shared" si="1342"/>
        <v>-</v>
      </c>
      <c r="AB4767" s="31">
        <f t="shared" si="1343"/>
        <v>23.17</v>
      </c>
    </row>
    <row r="4768" spans="1:28" x14ac:dyDescent="0.3">
      <c r="A4768" s="133">
        <v>42934.333333333336</v>
      </c>
      <c r="B4768" s="152">
        <f t="shared" si="1344"/>
        <v>7</v>
      </c>
      <c r="C4768" s="152">
        <f t="shared" si="1345"/>
        <v>18</v>
      </c>
      <c r="D4768" s="152">
        <f t="shared" si="1346"/>
        <v>8</v>
      </c>
      <c r="E4768" s="38" t="str">
        <f t="shared" si="1347"/>
        <v/>
      </c>
      <c r="F4768" s="134">
        <v>24.58</v>
      </c>
      <c r="G4768" s="38">
        <f t="shared" si="1348"/>
        <v>24.58</v>
      </c>
      <c r="H4768" s="38" t="str">
        <f t="shared" si="1349"/>
        <v>-</v>
      </c>
      <c r="K4768" s="133">
        <v>43299.333333333336</v>
      </c>
      <c r="L4768" s="9">
        <f t="shared" si="1332"/>
        <v>7</v>
      </c>
      <c r="M4768" s="9">
        <f t="shared" si="1333"/>
        <v>18</v>
      </c>
      <c r="N4768" s="9">
        <f t="shared" si="1334"/>
        <v>8</v>
      </c>
      <c r="O4768" s="31" t="str">
        <f t="shared" si="1335"/>
        <v/>
      </c>
      <c r="P4768" s="134">
        <v>23.82</v>
      </c>
      <c r="Q4768" s="31">
        <f t="shared" si="1336"/>
        <v>23.82</v>
      </c>
      <c r="R4768" s="31" t="str">
        <f t="shared" si="1337"/>
        <v>-</v>
      </c>
      <c r="U4768" s="133">
        <v>43664.333333333336</v>
      </c>
      <c r="V4768" s="9">
        <f t="shared" si="1338"/>
        <v>7</v>
      </c>
      <c r="W4768" s="9">
        <f t="shared" si="1339"/>
        <v>18</v>
      </c>
      <c r="X4768" s="9">
        <f t="shared" si="1340"/>
        <v>8</v>
      </c>
      <c r="Y4768" s="31" t="str">
        <f t="shared" si="1341"/>
        <v/>
      </c>
      <c r="Z4768" s="134">
        <v>24.72</v>
      </c>
      <c r="AA4768" s="31">
        <f t="shared" si="1342"/>
        <v>24.72</v>
      </c>
      <c r="AB4768" s="31" t="str">
        <f t="shared" si="1343"/>
        <v>-</v>
      </c>
    </row>
    <row r="4769" spans="1:28" x14ac:dyDescent="0.3">
      <c r="A4769" s="133">
        <v>42934.375</v>
      </c>
      <c r="B4769" s="152">
        <f t="shared" si="1344"/>
        <v>7</v>
      </c>
      <c r="C4769" s="152">
        <f t="shared" si="1345"/>
        <v>18</v>
      </c>
      <c r="D4769" s="152">
        <f t="shared" si="1346"/>
        <v>9</v>
      </c>
      <c r="E4769" s="38" t="str">
        <f t="shared" si="1347"/>
        <v/>
      </c>
      <c r="F4769" s="134">
        <v>27.19</v>
      </c>
      <c r="G4769" s="38">
        <f t="shared" si="1348"/>
        <v>27.19</v>
      </c>
      <c r="H4769" s="38" t="str">
        <f t="shared" si="1349"/>
        <v>-</v>
      </c>
      <c r="K4769" s="133">
        <v>43299.375</v>
      </c>
      <c r="L4769" s="9">
        <f t="shared" si="1332"/>
        <v>7</v>
      </c>
      <c r="M4769" s="9">
        <f t="shared" si="1333"/>
        <v>18</v>
      </c>
      <c r="N4769" s="9">
        <f t="shared" si="1334"/>
        <v>9</v>
      </c>
      <c r="O4769" s="31" t="str">
        <f t="shared" si="1335"/>
        <v/>
      </c>
      <c r="P4769" s="134">
        <v>25.69</v>
      </c>
      <c r="Q4769" s="31">
        <f t="shared" si="1336"/>
        <v>25.69</v>
      </c>
      <c r="R4769" s="31" t="str">
        <f t="shared" si="1337"/>
        <v>-</v>
      </c>
      <c r="U4769" s="133">
        <v>43664.375</v>
      </c>
      <c r="V4769" s="9">
        <f t="shared" si="1338"/>
        <v>7</v>
      </c>
      <c r="W4769" s="9">
        <f t="shared" si="1339"/>
        <v>18</v>
      </c>
      <c r="X4769" s="9">
        <f t="shared" si="1340"/>
        <v>9</v>
      </c>
      <c r="Y4769" s="31" t="str">
        <f t="shared" si="1341"/>
        <v/>
      </c>
      <c r="Z4769" s="134">
        <v>29.42</v>
      </c>
      <c r="AA4769" s="31">
        <f t="shared" si="1342"/>
        <v>29.42</v>
      </c>
      <c r="AB4769" s="31" t="str">
        <f t="shared" si="1343"/>
        <v>-</v>
      </c>
    </row>
    <row r="4770" spans="1:28" x14ac:dyDescent="0.3">
      <c r="A4770" s="133">
        <v>42934.416666666664</v>
      </c>
      <c r="B4770" s="152">
        <f t="shared" si="1344"/>
        <v>7</v>
      </c>
      <c r="C4770" s="152">
        <f t="shared" si="1345"/>
        <v>18</v>
      </c>
      <c r="D4770" s="152">
        <f t="shared" si="1346"/>
        <v>10</v>
      </c>
      <c r="E4770" s="38" t="str">
        <f t="shared" si="1347"/>
        <v/>
      </c>
      <c r="F4770" s="134">
        <v>31.39</v>
      </c>
      <c r="G4770" s="38">
        <f t="shared" si="1348"/>
        <v>31.39</v>
      </c>
      <c r="H4770" s="38" t="str">
        <f t="shared" si="1349"/>
        <v>-</v>
      </c>
      <c r="K4770" s="133">
        <v>43299.416666666664</v>
      </c>
      <c r="L4770" s="9">
        <f t="shared" si="1332"/>
        <v>7</v>
      </c>
      <c r="M4770" s="9">
        <f t="shared" si="1333"/>
        <v>18</v>
      </c>
      <c r="N4770" s="9">
        <f t="shared" si="1334"/>
        <v>10</v>
      </c>
      <c r="O4770" s="31" t="str">
        <f t="shared" si="1335"/>
        <v/>
      </c>
      <c r="P4770" s="134">
        <v>29.49</v>
      </c>
      <c r="Q4770" s="31">
        <f t="shared" si="1336"/>
        <v>29.49</v>
      </c>
      <c r="R4770" s="31" t="str">
        <f t="shared" si="1337"/>
        <v>-</v>
      </c>
      <c r="U4770" s="133">
        <v>43664.416666666664</v>
      </c>
      <c r="V4770" s="9">
        <f t="shared" si="1338"/>
        <v>7</v>
      </c>
      <c r="W4770" s="9">
        <f t="shared" si="1339"/>
        <v>18</v>
      </c>
      <c r="X4770" s="9">
        <f t="shared" si="1340"/>
        <v>10</v>
      </c>
      <c r="Y4770" s="31" t="str">
        <f t="shared" si="1341"/>
        <v/>
      </c>
      <c r="Z4770" s="134">
        <v>33.32</v>
      </c>
      <c r="AA4770" s="31">
        <f t="shared" si="1342"/>
        <v>33.32</v>
      </c>
      <c r="AB4770" s="31" t="str">
        <f t="shared" si="1343"/>
        <v>-</v>
      </c>
    </row>
    <row r="4771" spans="1:28" x14ac:dyDescent="0.3">
      <c r="A4771" s="133">
        <v>42934.458333333336</v>
      </c>
      <c r="B4771" s="152">
        <f t="shared" si="1344"/>
        <v>7</v>
      </c>
      <c r="C4771" s="152">
        <f t="shared" si="1345"/>
        <v>18</v>
      </c>
      <c r="D4771" s="152">
        <f t="shared" si="1346"/>
        <v>11</v>
      </c>
      <c r="E4771" s="38" t="str">
        <f t="shared" si="1347"/>
        <v/>
      </c>
      <c r="F4771" s="134">
        <v>35.92</v>
      </c>
      <c r="G4771" s="38">
        <f t="shared" si="1348"/>
        <v>35.92</v>
      </c>
      <c r="H4771" s="38" t="str">
        <f t="shared" si="1349"/>
        <v>-</v>
      </c>
      <c r="K4771" s="133">
        <v>43299.458333333336</v>
      </c>
      <c r="L4771" s="9">
        <f t="shared" si="1332"/>
        <v>7</v>
      </c>
      <c r="M4771" s="9">
        <f t="shared" si="1333"/>
        <v>18</v>
      </c>
      <c r="N4771" s="9">
        <f t="shared" si="1334"/>
        <v>11</v>
      </c>
      <c r="O4771" s="31" t="str">
        <f t="shared" si="1335"/>
        <v/>
      </c>
      <c r="P4771" s="134">
        <v>31.61</v>
      </c>
      <c r="Q4771" s="31">
        <f t="shared" si="1336"/>
        <v>31.61</v>
      </c>
      <c r="R4771" s="31" t="str">
        <f t="shared" si="1337"/>
        <v>-</v>
      </c>
      <c r="U4771" s="133">
        <v>43664.458333333336</v>
      </c>
      <c r="V4771" s="9">
        <f t="shared" si="1338"/>
        <v>7</v>
      </c>
      <c r="W4771" s="9">
        <f t="shared" si="1339"/>
        <v>18</v>
      </c>
      <c r="X4771" s="9">
        <f t="shared" si="1340"/>
        <v>11</v>
      </c>
      <c r="Y4771" s="31" t="str">
        <f t="shared" si="1341"/>
        <v/>
      </c>
      <c r="Z4771" s="134">
        <v>37.840000000000003</v>
      </c>
      <c r="AA4771" s="31">
        <f t="shared" si="1342"/>
        <v>37.840000000000003</v>
      </c>
      <c r="AB4771" s="31" t="str">
        <f t="shared" si="1343"/>
        <v>-</v>
      </c>
    </row>
    <row r="4772" spans="1:28" x14ac:dyDescent="0.3">
      <c r="A4772" s="133">
        <v>42934.5</v>
      </c>
      <c r="B4772" s="152">
        <f t="shared" si="1344"/>
        <v>7</v>
      </c>
      <c r="C4772" s="152">
        <f t="shared" si="1345"/>
        <v>18</v>
      </c>
      <c r="D4772" s="152">
        <f t="shared" si="1346"/>
        <v>12</v>
      </c>
      <c r="E4772" s="38" t="str">
        <f t="shared" si="1347"/>
        <v/>
      </c>
      <c r="F4772" s="134">
        <v>39.72</v>
      </c>
      <c r="G4772" s="38">
        <f t="shared" si="1348"/>
        <v>39.72</v>
      </c>
      <c r="H4772" s="38" t="str">
        <f t="shared" si="1349"/>
        <v>-</v>
      </c>
      <c r="K4772" s="133">
        <v>43299.5</v>
      </c>
      <c r="L4772" s="9">
        <f t="shared" si="1332"/>
        <v>7</v>
      </c>
      <c r="M4772" s="9">
        <f t="shared" si="1333"/>
        <v>18</v>
      </c>
      <c r="N4772" s="9">
        <f t="shared" si="1334"/>
        <v>12</v>
      </c>
      <c r="O4772" s="31" t="str">
        <f t="shared" si="1335"/>
        <v/>
      </c>
      <c r="P4772" s="134">
        <v>34.31</v>
      </c>
      <c r="Q4772" s="31">
        <f t="shared" si="1336"/>
        <v>34.31</v>
      </c>
      <c r="R4772" s="31" t="str">
        <f t="shared" si="1337"/>
        <v>-</v>
      </c>
      <c r="U4772" s="133">
        <v>43664.5</v>
      </c>
      <c r="V4772" s="9">
        <f t="shared" si="1338"/>
        <v>7</v>
      </c>
      <c r="W4772" s="9">
        <f t="shared" si="1339"/>
        <v>18</v>
      </c>
      <c r="X4772" s="9">
        <f t="shared" si="1340"/>
        <v>12</v>
      </c>
      <c r="Y4772" s="31" t="str">
        <f t="shared" si="1341"/>
        <v/>
      </c>
      <c r="Z4772" s="134">
        <v>42.08</v>
      </c>
      <c r="AA4772" s="31">
        <f t="shared" si="1342"/>
        <v>42.08</v>
      </c>
      <c r="AB4772" s="31" t="str">
        <f t="shared" si="1343"/>
        <v>-</v>
      </c>
    </row>
    <row r="4773" spans="1:28" x14ac:dyDescent="0.3">
      <c r="A4773" s="133">
        <v>42934.541666666664</v>
      </c>
      <c r="B4773" s="152">
        <f t="shared" si="1344"/>
        <v>7</v>
      </c>
      <c r="C4773" s="152">
        <f t="shared" si="1345"/>
        <v>18</v>
      </c>
      <c r="D4773" s="152">
        <f t="shared" si="1346"/>
        <v>13</v>
      </c>
      <c r="E4773" s="38" t="str">
        <f t="shared" si="1347"/>
        <v/>
      </c>
      <c r="F4773" s="134">
        <v>41.3</v>
      </c>
      <c r="G4773" s="38">
        <f t="shared" si="1348"/>
        <v>41.3</v>
      </c>
      <c r="H4773" s="38" t="str">
        <f t="shared" si="1349"/>
        <v>-</v>
      </c>
      <c r="K4773" s="133">
        <v>43299.541666666664</v>
      </c>
      <c r="L4773" s="9">
        <f t="shared" si="1332"/>
        <v>7</v>
      </c>
      <c r="M4773" s="9">
        <f t="shared" si="1333"/>
        <v>18</v>
      </c>
      <c r="N4773" s="9">
        <f t="shared" si="1334"/>
        <v>13</v>
      </c>
      <c r="O4773" s="31" t="str">
        <f t="shared" si="1335"/>
        <v/>
      </c>
      <c r="P4773" s="134">
        <v>36.01</v>
      </c>
      <c r="Q4773" s="31">
        <f t="shared" si="1336"/>
        <v>36.01</v>
      </c>
      <c r="R4773" s="31" t="str">
        <f t="shared" si="1337"/>
        <v>-</v>
      </c>
      <c r="U4773" s="133">
        <v>43664.541666666664</v>
      </c>
      <c r="V4773" s="9">
        <f t="shared" si="1338"/>
        <v>7</v>
      </c>
      <c r="W4773" s="9">
        <f t="shared" si="1339"/>
        <v>18</v>
      </c>
      <c r="X4773" s="9">
        <f t="shared" si="1340"/>
        <v>13</v>
      </c>
      <c r="Y4773" s="31" t="str">
        <f t="shared" si="1341"/>
        <v/>
      </c>
      <c r="Z4773" s="134">
        <v>47.9</v>
      </c>
      <c r="AA4773" s="31">
        <f t="shared" si="1342"/>
        <v>47.9</v>
      </c>
      <c r="AB4773" s="31" t="str">
        <f t="shared" si="1343"/>
        <v>-</v>
      </c>
    </row>
    <row r="4774" spans="1:28" x14ac:dyDescent="0.3">
      <c r="A4774" s="133">
        <v>42934.583333333336</v>
      </c>
      <c r="B4774" s="152">
        <f t="shared" si="1344"/>
        <v>7</v>
      </c>
      <c r="C4774" s="152">
        <f t="shared" si="1345"/>
        <v>18</v>
      </c>
      <c r="D4774" s="152">
        <f t="shared" si="1346"/>
        <v>14</v>
      </c>
      <c r="E4774" s="38" t="str">
        <f t="shared" si="1347"/>
        <v/>
      </c>
      <c r="F4774" s="134">
        <v>42.54</v>
      </c>
      <c r="G4774" s="38">
        <f t="shared" si="1348"/>
        <v>42.54</v>
      </c>
      <c r="H4774" s="38" t="str">
        <f t="shared" si="1349"/>
        <v>-</v>
      </c>
      <c r="K4774" s="133">
        <v>43299.583333333336</v>
      </c>
      <c r="L4774" s="9">
        <f t="shared" si="1332"/>
        <v>7</v>
      </c>
      <c r="M4774" s="9">
        <f t="shared" si="1333"/>
        <v>18</v>
      </c>
      <c r="N4774" s="9">
        <f t="shared" si="1334"/>
        <v>14</v>
      </c>
      <c r="O4774" s="31" t="str">
        <f t="shared" si="1335"/>
        <v/>
      </c>
      <c r="P4774" s="134">
        <v>39.99</v>
      </c>
      <c r="Q4774" s="31">
        <f t="shared" si="1336"/>
        <v>39.99</v>
      </c>
      <c r="R4774" s="31" t="str">
        <f t="shared" si="1337"/>
        <v>-</v>
      </c>
      <c r="U4774" s="133">
        <v>43664.583333333336</v>
      </c>
      <c r="V4774" s="9">
        <f t="shared" si="1338"/>
        <v>7</v>
      </c>
      <c r="W4774" s="9">
        <f t="shared" si="1339"/>
        <v>18</v>
      </c>
      <c r="X4774" s="9">
        <f t="shared" si="1340"/>
        <v>14</v>
      </c>
      <c r="Y4774" s="31" t="str">
        <f t="shared" si="1341"/>
        <v/>
      </c>
      <c r="Z4774" s="134">
        <v>52.48</v>
      </c>
      <c r="AA4774" s="31">
        <f t="shared" si="1342"/>
        <v>52.48</v>
      </c>
      <c r="AB4774" s="31" t="str">
        <f t="shared" si="1343"/>
        <v>-</v>
      </c>
    </row>
    <row r="4775" spans="1:28" x14ac:dyDescent="0.3">
      <c r="A4775" s="133">
        <v>42934.625</v>
      </c>
      <c r="B4775" s="152">
        <f t="shared" si="1344"/>
        <v>7</v>
      </c>
      <c r="C4775" s="152">
        <f t="shared" si="1345"/>
        <v>18</v>
      </c>
      <c r="D4775" s="152">
        <f t="shared" si="1346"/>
        <v>15</v>
      </c>
      <c r="E4775" s="38" t="str">
        <f t="shared" si="1347"/>
        <v/>
      </c>
      <c r="F4775" s="134">
        <v>48.71</v>
      </c>
      <c r="G4775" s="38">
        <f t="shared" si="1348"/>
        <v>48.71</v>
      </c>
      <c r="H4775" s="38" t="str">
        <f t="shared" si="1349"/>
        <v>-</v>
      </c>
      <c r="K4775" s="133">
        <v>43299.625</v>
      </c>
      <c r="L4775" s="9">
        <f t="shared" si="1332"/>
        <v>7</v>
      </c>
      <c r="M4775" s="9">
        <f t="shared" si="1333"/>
        <v>18</v>
      </c>
      <c r="N4775" s="9">
        <f t="shared" si="1334"/>
        <v>15</v>
      </c>
      <c r="O4775" s="31" t="str">
        <f t="shared" si="1335"/>
        <v/>
      </c>
      <c r="P4775" s="134">
        <v>46.5</v>
      </c>
      <c r="Q4775" s="31">
        <f t="shared" si="1336"/>
        <v>46.5</v>
      </c>
      <c r="R4775" s="31" t="str">
        <f t="shared" si="1337"/>
        <v>-</v>
      </c>
      <c r="U4775" s="133">
        <v>43664.625</v>
      </c>
      <c r="V4775" s="9">
        <f t="shared" si="1338"/>
        <v>7</v>
      </c>
      <c r="W4775" s="9">
        <f t="shared" si="1339"/>
        <v>18</v>
      </c>
      <c r="X4775" s="9">
        <f t="shared" si="1340"/>
        <v>15</v>
      </c>
      <c r="Y4775" s="31" t="str">
        <f t="shared" si="1341"/>
        <v/>
      </c>
      <c r="Z4775" s="134">
        <v>59.2</v>
      </c>
      <c r="AA4775" s="31">
        <f t="shared" si="1342"/>
        <v>59.2</v>
      </c>
      <c r="AB4775" s="31" t="str">
        <f t="shared" si="1343"/>
        <v>-</v>
      </c>
    </row>
    <row r="4776" spans="1:28" x14ac:dyDescent="0.3">
      <c r="A4776" s="133">
        <v>42934.666666666664</v>
      </c>
      <c r="B4776" s="152">
        <f t="shared" si="1344"/>
        <v>7</v>
      </c>
      <c r="C4776" s="152">
        <f t="shared" si="1345"/>
        <v>18</v>
      </c>
      <c r="D4776" s="152">
        <f t="shared" si="1346"/>
        <v>16</v>
      </c>
      <c r="E4776" s="38" t="str">
        <f t="shared" si="1347"/>
        <v/>
      </c>
      <c r="F4776" s="134">
        <v>54.52</v>
      </c>
      <c r="G4776" s="38">
        <f t="shared" si="1348"/>
        <v>54.52</v>
      </c>
      <c r="H4776" s="38" t="str">
        <f t="shared" si="1349"/>
        <v>-</v>
      </c>
      <c r="K4776" s="133">
        <v>43299.666666666664</v>
      </c>
      <c r="L4776" s="9">
        <f t="shared" si="1332"/>
        <v>7</v>
      </c>
      <c r="M4776" s="9">
        <f t="shared" si="1333"/>
        <v>18</v>
      </c>
      <c r="N4776" s="9">
        <f t="shared" si="1334"/>
        <v>16</v>
      </c>
      <c r="O4776" s="31" t="str">
        <f t="shared" si="1335"/>
        <v/>
      </c>
      <c r="P4776" s="134">
        <v>52.18</v>
      </c>
      <c r="Q4776" s="31">
        <f t="shared" si="1336"/>
        <v>52.18</v>
      </c>
      <c r="R4776" s="31" t="str">
        <f t="shared" si="1337"/>
        <v>-</v>
      </c>
      <c r="U4776" s="133">
        <v>43664.666666666664</v>
      </c>
      <c r="V4776" s="9">
        <f t="shared" si="1338"/>
        <v>7</v>
      </c>
      <c r="W4776" s="9">
        <f t="shared" si="1339"/>
        <v>18</v>
      </c>
      <c r="X4776" s="9">
        <f t="shared" si="1340"/>
        <v>16</v>
      </c>
      <c r="Y4776" s="31" t="str">
        <f t="shared" si="1341"/>
        <v/>
      </c>
      <c r="Z4776" s="134">
        <v>69.03</v>
      </c>
      <c r="AA4776" s="31">
        <f t="shared" si="1342"/>
        <v>69.03</v>
      </c>
      <c r="AB4776" s="31" t="str">
        <f t="shared" si="1343"/>
        <v>-</v>
      </c>
    </row>
    <row r="4777" spans="1:28" x14ac:dyDescent="0.3">
      <c r="A4777" s="133">
        <v>42934.708333333336</v>
      </c>
      <c r="B4777" s="152">
        <f t="shared" si="1344"/>
        <v>7</v>
      </c>
      <c r="C4777" s="152">
        <f t="shared" si="1345"/>
        <v>18</v>
      </c>
      <c r="D4777" s="152">
        <f t="shared" si="1346"/>
        <v>17</v>
      </c>
      <c r="E4777" s="38" t="str">
        <f t="shared" si="1347"/>
        <v/>
      </c>
      <c r="F4777" s="134">
        <v>52.56</v>
      </c>
      <c r="G4777" s="38" t="str">
        <f t="shared" si="1348"/>
        <v>-</v>
      </c>
      <c r="H4777" s="38">
        <f t="shared" si="1349"/>
        <v>52.56</v>
      </c>
      <c r="K4777" s="133">
        <v>43299.708333333336</v>
      </c>
      <c r="L4777" s="9">
        <f t="shared" si="1332"/>
        <v>7</v>
      </c>
      <c r="M4777" s="9">
        <f t="shared" si="1333"/>
        <v>18</v>
      </c>
      <c r="N4777" s="9">
        <f t="shared" si="1334"/>
        <v>17</v>
      </c>
      <c r="O4777" s="31" t="str">
        <f t="shared" si="1335"/>
        <v/>
      </c>
      <c r="P4777" s="134">
        <v>49.62</v>
      </c>
      <c r="Q4777" s="31" t="str">
        <f t="shared" si="1336"/>
        <v>-</v>
      </c>
      <c r="R4777" s="31">
        <f t="shared" si="1337"/>
        <v>49.62</v>
      </c>
      <c r="U4777" s="133">
        <v>43664.708333333336</v>
      </c>
      <c r="V4777" s="9">
        <f t="shared" si="1338"/>
        <v>7</v>
      </c>
      <c r="W4777" s="9">
        <f t="shared" si="1339"/>
        <v>18</v>
      </c>
      <c r="X4777" s="9">
        <f t="shared" si="1340"/>
        <v>17</v>
      </c>
      <c r="Y4777" s="31" t="str">
        <f t="shared" si="1341"/>
        <v/>
      </c>
      <c r="Z4777" s="134">
        <v>71.510000000000005</v>
      </c>
      <c r="AA4777" s="31" t="str">
        <f t="shared" si="1342"/>
        <v>-</v>
      </c>
      <c r="AB4777" s="31">
        <f t="shared" si="1343"/>
        <v>71.510000000000005</v>
      </c>
    </row>
    <row r="4778" spans="1:28" x14ac:dyDescent="0.3">
      <c r="A4778" s="133">
        <v>42934.75</v>
      </c>
      <c r="B4778" s="152">
        <f t="shared" si="1344"/>
        <v>7</v>
      </c>
      <c r="C4778" s="152">
        <f t="shared" si="1345"/>
        <v>18</v>
      </c>
      <c r="D4778" s="152">
        <f t="shared" si="1346"/>
        <v>18</v>
      </c>
      <c r="E4778" s="38" t="str">
        <f t="shared" si="1347"/>
        <v/>
      </c>
      <c r="F4778" s="134">
        <v>44.94</v>
      </c>
      <c r="G4778" s="38" t="str">
        <f t="shared" si="1348"/>
        <v>-</v>
      </c>
      <c r="H4778" s="38">
        <f t="shared" si="1349"/>
        <v>44.94</v>
      </c>
      <c r="K4778" s="133">
        <v>43299.75</v>
      </c>
      <c r="L4778" s="9">
        <f t="shared" si="1332"/>
        <v>7</v>
      </c>
      <c r="M4778" s="9">
        <f t="shared" si="1333"/>
        <v>18</v>
      </c>
      <c r="N4778" s="9">
        <f t="shared" si="1334"/>
        <v>18</v>
      </c>
      <c r="O4778" s="31" t="str">
        <f t="shared" si="1335"/>
        <v/>
      </c>
      <c r="P4778" s="134">
        <v>40.85</v>
      </c>
      <c r="Q4778" s="31" t="str">
        <f t="shared" si="1336"/>
        <v>-</v>
      </c>
      <c r="R4778" s="31">
        <f t="shared" si="1337"/>
        <v>40.85</v>
      </c>
      <c r="U4778" s="133">
        <v>43664.75</v>
      </c>
      <c r="V4778" s="9">
        <f t="shared" si="1338"/>
        <v>7</v>
      </c>
      <c r="W4778" s="9">
        <f t="shared" si="1339"/>
        <v>18</v>
      </c>
      <c r="X4778" s="9">
        <f t="shared" si="1340"/>
        <v>18</v>
      </c>
      <c r="Y4778" s="31" t="str">
        <f t="shared" si="1341"/>
        <v/>
      </c>
      <c r="Z4778" s="134">
        <v>58.41</v>
      </c>
      <c r="AA4778" s="31" t="str">
        <f t="shared" si="1342"/>
        <v>-</v>
      </c>
      <c r="AB4778" s="31">
        <f t="shared" si="1343"/>
        <v>58.41</v>
      </c>
    </row>
    <row r="4779" spans="1:28" x14ac:dyDescent="0.3">
      <c r="A4779" s="133">
        <v>42934.791666666664</v>
      </c>
      <c r="B4779" s="152">
        <f t="shared" si="1344"/>
        <v>7</v>
      </c>
      <c r="C4779" s="152">
        <f t="shared" si="1345"/>
        <v>18</v>
      </c>
      <c r="D4779" s="152">
        <f t="shared" si="1346"/>
        <v>19</v>
      </c>
      <c r="E4779" s="38" t="str">
        <f t="shared" si="1347"/>
        <v/>
      </c>
      <c r="F4779" s="134">
        <v>41.46</v>
      </c>
      <c r="G4779" s="38" t="str">
        <f t="shared" si="1348"/>
        <v>-</v>
      </c>
      <c r="H4779" s="38">
        <f t="shared" si="1349"/>
        <v>41.46</v>
      </c>
      <c r="K4779" s="133">
        <v>43299.791666666664</v>
      </c>
      <c r="L4779" s="9">
        <f t="shared" si="1332"/>
        <v>7</v>
      </c>
      <c r="M4779" s="9">
        <f t="shared" si="1333"/>
        <v>18</v>
      </c>
      <c r="N4779" s="9">
        <f t="shared" si="1334"/>
        <v>19</v>
      </c>
      <c r="O4779" s="31" t="str">
        <f t="shared" si="1335"/>
        <v/>
      </c>
      <c r="P4779" s="134">
        <v>35.35</v>
      </c>
      <c r="Q4779" s="31" t="str">
        <f t="shared" si="1336"/>
        <v>-</v>
      </c>
      <c r="R4779" s="31">
        <f t="shared" si="1337"/>
        <v>35.35</v>
      </c>
      <c r="U4779" s="133">
        <v>43664.791666666664</v>
      </c>
      <c r="V4779" s="9">
        <f t="shared" si="1338"/>
        <v>7</v>
      </c>
      <c r="W4779" s="9">
        <f t="shared" si="1339"/>
        <v>18</v>
      </c>
      <c r="X4779" s="9">
        <f t="shared" si="1340"/>
        <v>19</v>
      </c>
      <c r="Y4779" s="31" t="str">
        <f t="shared" si="1341"/>
        <v/>
      </c>
      <c r="Z4779" s="134">
        <v>49.64</v>
      </c>
      <c r="AA4779" s="31" t="str">
        <f t="shared" si="1342"/>
        <v>-</v>
      </c>
      <c r="AB4779" s="31">
        <f t="shared" si="1343"/>
        <v>49.64</v>
      </c>
    </row>
    <row r="4780" spans="1:28" x14ac:dyDescent="0.3">
      <c r="A4780" s="133">
        <v>42934.833333333336</v>
      </c>
      <c r="B4780" s="152">
        <f t="shared" si="1344"/>
        <v>7</v>
      </c>
      <c r="C4780" s="152">
        <f t="shared" si="1345"/>
        <v>18</v>
      </c>
      <c r="D4780" s="152">
        <f t="shared" si="1346"/>
        <v>20</v>
      </c>
      <c r="E4780" s="38" t="str">
        <f t="shared" si="1347"/>
        <v/>
      </c>
      <c r="F4780" s="134">
        <v>39.24</v>
      </c>
      <c r="G4780" s="38" t="str">
        <f t="shared" si="1348"/>
        <v>-</v>
      </c>
      <c r="H4780" s="38">
        <f t="shared" si="1349"/>
        <v>39.24</v>
      </c>
      <c r="K4780" s="133">
        <v>43299.833333333336</v>
      </c>
      <c r="L4780" s="9">
        <f t="shared" si="1332"/>
        <v>7</v>
      </c>
      <c r="M4780" s="9">
        <f t="shared" si="1333"/>
        <v>18</v>
      </c>
      <c r="N4780" s="9">
        <f t="shared" si="1334"/>
        <v>20</v>
      </c>
      <c r="O4780" s="31" t="str">
        <f t="shared" si="1335"/>
        <v/>
      </c>
      <c r="P4780" s="134">
        <v>33.880000000000003</v>
      </c>
      <c r="Q4780" s="31" t="str">
        <f t="shared" si="1336"/>
        <v>-</v>
      </c>
      <c r="R4780" s="31">
        <f t="shared" si="1337"/>
        <v>33.880000000000003</v>
      </c>
      <c r="U4780" s="133">
        <v>43664.833333333336</v>
      </c>
      <c r="V4780" s="9">
        <f t="shared" si="1338"/>
        <v>7</v>
      </c>
      <c r="W4780" s="9">
        <f t="shared" si="1339"/>
        <v>18</v>
      </c>
      <c r="X4780" s="9">
        <f t="shared" si="1340"/>
        <v>20</v>
      </c>
      <c r="Y4780" s="31" t="str">
        <f t="shared" si="1341"/>
        <v/>
      </c>
      <c r="Z4780" s="134">
        <v>41.49</v>
      </c>
      <c r="AA4780" s="31" t="str">
        <f t="shared" si="1342"/>
        <v>-</v>
      </c>
      <c r="AB4780" s="31">
        <f t="shared" si="1343"/>
        <v>41.49</v>
      </c>
    </row>
    <row r="4781" spans="1:28" x14ac:dyDescent="0.3">
      <c r="A4781" s="133">
        <v>42934.875</v>
      </c>
      <c r="B4781" s="152">
        <f t="shared" si="1344"/>
        <v>7</v>
      </c>
      <c r="C4781" s="152">
        <f t="shared" si="1345"/>
        <v>18</v>
      </c>
      <c r="D4781" s="152">
        <f t="shared" si="1346"/>
        <v>21</v>
      </c>
      <c r="E4781" s="38" t="str">
        <f t="shared" si="1347"/>
        <v/>
      </c>
      <c r="F4781" s="134">
        <v>35.479999999999997</v>
      </c>
      <c r="G4781" s="38" t="str">
        <f t="shared" si="1348"/>
        <v>-</v>
      </c>
      <c r="H4781" s="38">
        <f t="shared" si="1349"/>
        <v>35.479999999999997</v>
      </c>
      <c r="K4781" s="133">
        <v>43299.875</v>
      </c>
      <c r="L4781" s="9">
        <f t="shared" si="1332"/>
        <v>7</v>
      </c>
      <c r="M4781" s="9">
        <f t="shared" si="1333"/>
        <v>18</v>
      </c>
      <c r="N4781" s="9">
        <f t="shared" si="1334"/>
        <v>21</v>
      </c>
      <c r="O4781" s="31" t="str">
        <f t="shared" si="1335"/>
        <v/>
      </c>
      <c r="P4781" s="134">
        <v>29.7</v>
      </c>
      <c r="Q4781" s="31" t="str">
        <f t="shared" si="1336"/>
        <v>-</v>
      </c>
      <c r="R4781" s="31">
        <f t="shared" si="1337"/>
        <v>29.7</v>
      </c>
      <c r="U4781" s="133">
        <v>43664.875</v>
      </c>
      <c r="V4781" s="9">
        <f t="shared" si="1338"/>
        <v>7</v>
      </c>
      <c r="W4781" s="9">
        <f t="shared" si="1339"/>
        <v>18</v>
      </c>
      <c r="X4781" s="9">
        <f t="shared" si="1340"/>
        <v>21</v>
      </c>
      <c r="Y4781" s="31" t="str">
        <f t="shared" si="1341"/>
        <v/>
      </c>
      <c r="Z4781" s="134">
        <v>37.159999999999997</v>
      </c>
      <c r="AA4781" s="31" t="str">
        <f t="shared" si="1342"/>
        <v>-</v>
      </c>
      <c r="AB4781" s="31">
        <f t="shared" si="1343"/>
        <v>37.159999999999997</v>
      </c>
    </row>
    <row r="4782" spans="1:28" x14ac:dyDescent="0.3">
      <c r="A4782" s="133">
        <v>42934.916666666664</v>
      </c>
      <c r="B4782" s="152">
        <f t="shared" si="1344"/>
        <v>7</v>
      </c>
      <c r="C4782" s="152">
        <f t="shared" si="1345"/>
        <v>18</v>
      </c>
      <c r="D4782" s="152">
        <f t="shared" si="1346"/>
        <v>22</v>
      </c>
      <c r="E4782" s="38" t="str">
        <f t="shared" si="1347"/>
        <v/>
      </c>
      <c r="F4782" s="134">
        <v>29.21</v>
      </c>
      <c r="G4782" s="38" t="str">
        <f t="shared" si="1348"/>
        <v>-</v>
      </c>
      <c r="H4782" s="38">
        <f t="shared" si="1349"/>
        <v>29.21</v>
      </c>
      <c r="K4782" s="133">
        <v>43299.916666666664</v>
      </c>
      <c r="L4782" s="9">
        <f t="shared" si="1332"/>
        <v>7</v>
      </c>
      <c r="M4782" s="9">
        <f t="shared" si="1333"/>
        <v>18</v>
      </c>
      <c r="N4782" s="9">
        <f t="shared" si="1334"/>
        <v>22</v>
      </c>
      <c r="O4782" s="31" t="str">
        <f t="shared" si="1335"/>
        <v/>
      </c>
      <c r="P4782" s="134">
        <v>24.77</v>
      </c>
      <c r="Q4782" s="31" t="str">
        <f t="shared" si="1336"/>
        <v>-</v>
      </c>
      <c r="R4782" s="31">
        <f t="shared" si="1337"/>
        <v>24.77</v>
      </c>
      <c r="U4782" s="133">
        <v>43664.916666666664</v>
      </c>
      <c r="V4782" s="9">
        <f t="shared" si="1338"/>
        <v>7</v>
      </c>
      <c r="W4782" s="9">
        <f t="shared" si="1339"/>
        <v>18</v>
      </c>
      <c r="X4782" s="9">
        <f t="shared" si="1340"/>
        <v>22</v>
      </c>
      <c r="Y4782" s="31" t="str">
        <f t="shared" si="1341"/>
        <v/>
      </c>
      <c r="Z4782" s="134">
        <v>30.15</v>
      </c>
      <c r="AA4782" s="31" t="str">
        <f t="shared" si="1342"/>
        <v>-</v>
      </c>
      <c r="AB4782" s="31">
        <f t="shared" si="1343"/>
        <v>30.15</v>
      </c>
    </row>
    <row r="4783" spans="1:28" x14ac:dyDescent="0.3">
      <c r="A4783" s="133">
        <v>42934.958333333336</v>
      </c>
      <c r="B4783" s="152">
        <f t="shared" si="1344"/>
        <v>7</v>
      </c>
      <c r="C4783" s="152">
        <f t="shared" si="1345"/>
        <v>18</v>
      </c>
      <c r="D4783" s="152">
        <f t="shared" si="1346"/>
        <v>23</v>
      </c>
      <c r="E4783" s="38" t="str">
        <f t="shared" si="1347"/>
        <v/>
      </c>
      <c r="F4783" s="134">
        <v>25.49</v>
      </c>
      <c r="G4783" s="38" t="str">
        <f t="shared" si="1348"/>
        <v>-</v>
      </c>
      <c r="H4783" s="38">
        <f t="shared" si="1349"/>
        <v>25.49</v>
      </c>
      <c r="K4783" s="133">
        <v>43299.958333333336</v>
      </c>
      <c r="L4783" s="9">
        <f t="shared" si="1332"/>
        <v>7</v>
      </c>
      <c r="M4783" s="9">
        <f t="shared" si="1333"/>
        <v>18</v>
      </c>
      <c r="N4783" s="9">
        <f t="shared" si="1334"/>
        <v>23</v>
      </c>
      <c r="O4783" s="31" t="str">
        <f t="shared" si="1335"/>
        <v/>
      </c>
      <c r="P4783" s="134">
        <v>22.6</v>
      </c>
      <c r="Q4783" s="31" t="str">
        <f t="shared" si="1336"/>
        <v>-</v>
      </c>
      <c r="R4783" s="31">
        <f t="shared" si="1337"/>
        <v>22.6</v>
      </c>
      <c r="U4783" s="133">
        <v>43664.958333333336</v>
      </c>
      <c r="V4783" s="9">
        <f t="shared" si="1338"/>
        <v>7</v>
      </c>
      <c r="W4783" s="9">
        <f t="shared" si="1339"/>
        <v>18</v>
      </c>
      <c r="X4783" s="9">
        <f t="shared" si="1340"/>
        <v>23</v>
      </c>
      <c r="Y4783" s="31" t="str">
        <f t="shared" si="1341"/>
        <v/>
      </c>
      <c r="Z4783" s="134">
        <v>25.68</v>
      </c>
      <c r="AA4783" s="31" t="str">
        <f t="shared" si="1342"/>
        <v>-</v>
      </c>
      <c r="AB4783" s="31">
        <f t="shared" si="1343"/>
        <v>25.68</v>
      </c>
    </row>
    <row r="4784" spans="1:28" x14ac:dyDescent="0.3">
      <c r="A4784" s="133">
        <v>42935</v>
      </c>
      <c r="B4784" s="152">
        <f t="shared" si="1344"/>
        <v>7</v>
      </c>
      <c r="C4784" s="152">
        <f t="shared" si="1345"/>
        <v>19</v>
      </c>
      <c r="D4784" s="152">
        <f t="shared" si="1346"/>
        <v>0</v>
      </c>
      <c r="E4784" s="38" t="str">
        <f t="shared" si="1347"/>
        <v/>
      </c>
      <c r="F4784" s="134">
        <v>23.39</v>
      </c>
      <c r="G4784" s="38" t="str">
        <f t="shared" si="1348"/>
        <v>-</v>
      </c>
      <c r="H4784" s="38">
        <f t="shared" si="1349"/>
        <v>23.39</v>
      </c>
      <c r="K4784" s="133">
        <v>43300</v>
      </c>
      <c r="L4784" s="9">
        <f t="shared" si="1332"/>
        <v>7</v>
      </c>
      <c r="M4784" s="9">
        <f t="shared" si="1333"/>
        <v>19</v>
      </c>
      <c r="N4784" s="9">
        <f t="shared" si="1334"/>
        <v>0</v>
      </c>
      <c r="O4784" s="31" t="str">
        <f t="shared" si="1335"/>
        <v/>
      </c>
      <c r="P4784" s="134">
        <v>20.67</v>
      </c>
      <c r="Q4784" s="31" t="str">
        <f t="shared" si="1336"/>
        <v>-</v>
      </c>
      <c r="R4784" s="31">
        <f t="shared" si="1337"/>
        <v>20.67</v>
      </c>
      <c r="U4784" s="133">
        <v>43665</v>
      </c>
      <c r="V4784" s="9">
        <f t="shared" si="1338"/>
        <v>7</v>
      </c>
      <c r="W4784" s="9">
        <f t="shared" si="1339"/>
        <v>19</v>
      </c>
      <c r="X4784" s="9">
        <f t="shared" si="1340"/>
        <v>0</v>
      </c>
      <c r="Y4784" s="31" t="str">
        <f t="shared" si="1341"/>
        <v/>
      </c>
      <c r="Z4784" s="134">
        <v>23.09</v>
      </c>
      <c r="AA4784" s="31" t="str">
        <f t="shared" si="1342"/>
        <v>-</v>
      </c>
      <c r="AB4784" s="31">
        <f t="shared" si="1343"/>
        <v>23.09</v>
      </c>
    </row>
    <row r="4785" spans="1:28" x14ac:dyDescent="0.3">
      <c r="A4785" s="133">
        <v>42935.041666666664</v>
      </c>
      <c r="B4785" s="152">
        <f t="shared" si="1344"/>
        <v>7</v>
      </c>
      <c r="C4785" s="152">
        <f t="shared" si="1345"/>
        <v>19</v>
      </c>
      <c r="D4785" s="152">
        <f t="shared" si="1346"/>
        <v>1</v>
      </c>
      <c r="E4785" s="38" t="str">
        <f t="shared" si="1347"/>
        <v/>
      </c>
      <c r="F4785" s="134">
        <v>22.59</v>
      </c>
      <c r="G4785" s="38" t="str">
        <f t="shared" si="1348"/>
        <v>-</v>
      </c>
      <c r="H4785" s="38">
        <f t="shared" si="1349"/>
        <v>22.59</v>
      </c>
      <c r="K4785" s="133">
        <v>43300.041666666664</v>
      </c>
      <c r="L4785" s="9">
        <f t="shared" si="1332"/>
        <v>7</v>
      </c>
      <c r="M4785" s="9">
        <f t="shared" si="1333"/>
        <v>19</v>
      </c>
      <c r="N4785" s="9">
        <f t="shared" si="1334"/>
        <v>1</v>
      </c>
      <c r="O4785" s="31" t="str">
        <f t="shared" si="1335"/>
        <v/>
      </c>
      <c r="P4785" s="134">
        <v>19.38</v>
      </c>
      <c r="Q4785" s="31" t="str">
        <f t="shared" si="1336"/>
        <v>-</v>
      </c>
      <c r="R4785" s="31">
        <f t="shared" si="1337"/>
        <v>19.38</v>
      </c>
      <c r="U4785" s="133">
        <v>43665.041666666664</v>
      </c>
      <c r="V4785" s="9">
        <f t="shared" si="1338"/>
        <v>7</v>
      </c>
      <c r="W4785" s="9">
        <f t="shared" si="1339"/>
        <v>19</v>
      </c>
      <c r="X4785" s="9">
        <f t="shared" si="1340"/>
        <v>1</v>
      </c>
      <c r="Y4785" s="31" t="str">
        <f t="shared" si="1341"/>
        <v/>
      </c>
      <c r="Z4785" s="134">
        <v>21.96</v>
      </c>
      <c r="AA4785" s="31" t="str">
        <f t="shared" si="1342"/>
        <v>-</v>
      </c>
      <c r="AB4785" s="31">
        <f t="shared" si="1343"/>
        <v>21.96</v>
      </c>
    </row>
    <row r="4786" spans="1:28" x14ac:dyDescent="0.3">
      <c r="A4786" s="133">
        <v>42935.083333333336</v>
      </c>
      <c r="B4786" s="152">
        <f t="shared" si="1344"/>
        <v>7</v>
      </c>
      <c r="C4786" s="152">
        <f t="shared" si="1345"/>
        <v>19</v>
      </c>
      <c r="D4786" s="152">
        <f t="shared" si="1346"/>
        <v>2</v>
      </c>
      <c r="E4786" s="38" t="str">
        <f t="shared" si="1347"/>
        <v/>
      </c>
      <c r="F4786" s="134">
        <v>21.55</v>
      </c>
      <c r="G4786" s="38" t="str">
        <f t="shared" si="1348"/>
        <v>-</v>
      </c>
      <c r="H4786" s="38">
        <f t="shared" si="1349"/>
        <v>21.55</v>
      </c>
      <c r="K4786" s="133">
        <v>43300.083333333336</v>
      </c>
      <c r="L4786" s="9">
        <f t="shared" si="1332"/>
        <v>7</v>
      </c>
      <c r="M4786" s="9">
        <f t="shared" si="1333"/>
        <v>19</v>
      </c>
      <c r="N4786" s="9">
        <f t="shared" si="1334"/>
        <v>2</v>
      </c>
      <c r="O4786" s="31" t="str">
        <f t="shared" si="1335"/>
        <v/>
      </c>
      <c r="P4786" s="134">
        <v>19.02</v>
      </c>
      <c r="Q4786" s="31" t="str">
        <f t="shared" si="1336"/>
        <v>-</v>
      </c>
      <c r="R4786" s="31">
        <f t="shared" si="1337"/>
        <v>19.02</v>
      </c>
      <c r="U4786" s="133">
        <v>43665.083333333336</v>
      </c>
      <c r="V4786" s="9">
        <f t="shared" si="1338"/>
        <v>7</v>
      </c>
      <c r="W4786" s="9">
        <f t="shared" si="1339"/>
        <v>19</v>
      </c>
      <c r="X4786" s="9">
        <f t="shared" si="1340"/>
        <v>2</v>
      </c>
      <c r="Y4786" s="31" t="str">
        <f t="shared" si="1341"/>
        <v/>
      </c>
      <c r="Z4786" s="134">
        <v>20.68</v>
      </c>
      <c r="AA4786" s="31" t="str">
        <f t="shared" si="1342"/>
        <v>-</v>
      </c>
      <c r="AB4786" s="31">
        <f t="shared" si="1343"/>
        <v>20.68</v>
      </c>
    </row>
    <row r="4787" spans="1:28" x14ac:dyDescent="0.3">
      <c r="A4787" s="133">
        <v>42935.125</v>
      </c>
      <c r="B4787" s="152">
        <f t="shared" si="1344"/>
        <v>7</v>
      </c>
      <c r="C4787" s="152">
        <f t="shared" si="1345"/>
        <v>19</v>
      </c>
      <c r="D4787" s="152">
        <f t="shared" si="1346"/>
        <v>3</v>
      </c>
      <c r="E4787" s="38" t="str">
        <f t="shared" si="1347"/>
        <v/>
      </c>
      <c r="F4787" s="134">
        <v>20.6</v>
      </c>
      <c r="G4787" s="38" t="str">
        <f t="shared" si="1348"/>
        <v>-</v>
      </c>
      <c r="H4787" s="38">
        <f t="shared" si="1349"/>
        <v>20.6</v>
      </c>
      <c r="K4787" s="133">
        <v>43300.125</v>
      </c>
      <c r="L4787" s="9">
        <f t="shared" si="1332"/>
        <v>7</v>
      </c>
      <c r="M4787" s="9">
        <f t="shared" si="1333"/>
        <v>19</v>
      </c>
      <c r="N4787" s="9">
        <f t="shared" si="1334"/>
        <v>3</v>
      </c>
      <c r="O4787" s="31" t="str">
        <f t="shared" si="1335"/>
        <v/>
      </c>
      <c r="P4787" s="134">
        <v>18.34</v>
      </c>
      <c r="Q4787" s="31" t="str">
        <f t="shared" si="1336"/>
        <v>-</v>
      </c>
      <c r="R4787" s="31">
        <f t="shared" si="1337"/>
        <v>18.34</v>
      </c>
      <c r="U4787" s="133">
        <v>43665.125</v>
      </c>
      <c r="V4787" s="9">
        <f t="shared" si="1338"/>
        <v>7</v>
      </c>
      <c r="W4787" s="9">
        <f t="shared" si="1339"/>
        <v>19</v>
      </c>
      <c r="X4787" s="9">
        <f t="shared" si="1340"/>
        <v>3</v>
      </c>
      <c r="Y4787" s="31" t="str">
        <f t="shared" si="1341"/>
        <v/>
      </c>
      <c r="Z4787" s="134">
        <v>19.940000000000001</v>
      </c>
      <c r="AA4787" s="31" t="str">
        <f t="shared" si="1342"/>
        <v>-</v>
      </c>
      <c r="AB4787" s="31">
        <f t="shared" si="1343"/>
        <v>19.940000000000001</v>
      </c>
    </row>
    <row r="4788" spans="1:28" x14ac:dyDescent="0.3">
      <c r="A4788" s="133">
        <v>42935.166666666664</v>
      </c>
      <c r="B4788" s="152">
        <f t="shared" si="1344"/>
        <v>7</v>
      </c>
      <c r="C4788" s="152">
        <f t="shared" si="1345"/>
        <v>19</v>
      </c>
      <c r="D4788" s="152">
        <f t="shared" si="1346"/>
        <v>4</v>
      </c>
      <c r="E4788" s="38" t="str">
        <f t="shared" si="1347"/>
        <v/>
      </c>
      <c r="F4788" s="134">
        <v>20.84</v>
      </c>
      <c r="G4788" s="38" t="str">
        <f t="shared" si="1348"/>
        <v>-</v>
      </c>
      <c r="H4788" s="38">
        <f t="shared" si="1349"/>
        <v>20.84</v>
      </c>
      <c r="K4788" s="133">
        <v>43300.166666666664</v>
      </c>
      <c r="L4788" s="9">
        <f t="shared" si="1332"/>
        <v>7</v>
      </c>
      <c r="M4788" s="9">
        <f t="shared" si="1333"/>
        <v>19</v>
      </c>
      <c r="N4788" s="9">
        <f t="shared" si="1334"/>
        <v>4</v>
      </c>
      <c r="O4788" s="31" t="str">
        <f t="shared" si="1335"/>
        <v/>
      </c>
      <c r="P4788" s="134">
        <v>18.29</v>
      </c>
      <c r="Q4788" s="31" t="str">
        <f t="shared" si="1336"/>
        <v>-</v>
      </c>
      <c r="R4788" s="31">
        <f t="shared" si="1337"/>
        <v>18.29</v>
      </c>
      <c r="U4788" s="133">
        <v>43665.166666666664</v>
      </c>
      <c r="V4788" s="9">
        <f t="shared" si="1338"/>
        <v>7</v>
      </c>
      <c r="W4788" s="9">
        <f t="shared" si="1339"/>
        <v>19</v>
      </c>
      <c r="X4788" s="9">
        <f t="shared" si="1340"/>
        <v>4</v>
      </c>
      <c r="Y4788" s="31" t="str">
        <f t="shared" si="1341"/>
        <v/>
      </c>
      <c r="Z4788" s="134">
        <v>19.829999999999998</v>
      </c>
      <c r="AA4788" s="31" t="str">
        <f t="shared" si="1342"/>
        <v>-</v>
      </c>
      <c r="AB4788" s="31">
        <f t="shared" si="1343"/>
        <v>19.829999999999998</v>
      </c>
    </row>
    <row r="4789" spans="1:28" x14ac:dyDescent="0.3">
      <c r="A4789" s="133">
        <v>42935.208333333336</v>
      </c>
      <c r="B4789" s="152">
        <f t="shared" si="1344"/>
        <v>7</v>
      </c>
      <c r="C4789" s="152">
        <f t="shared" si="1345"/>
        <v>19</v>
      </c>
      <c r="D4789" s="152">
        <f t="shared" si="1346"/>
        <v>5</v>
      </c>
      <c r="E4789" s="38" t="str">
        <f t="shared" si="1347"/>
        <v/>
      </c>
      <c r="F4789" s="134">
        <v>21.83</v>
      </c>
      <c r="G4789" s="38" t="str">
        <f t="shared" si="1348"/>
        <v>-</v>
      </c>
      <c r="H4789" s="38">
        <f t="shared" si="1349"/>
        <v>21.83</v>
      </c>
      <c r="K4789" s="133">
        <v>43300.208333333336</v>
      </c>
      <c r="L4789" s="9">
        <f t="shared" si="1332"/>
        <v>7</v>
      </c>
      <c r="M4789" s="9">
        <f t="shared" si="1333"/>
        <v>19</v>
      </c>
      <c r="N4789" s="9">
        <f t="shared" si="1334"/>
        <v>5</v>
      </c>
      <c r="O4789" s="31" t="str">
        <f t="shared" si="1335"/>
        <v/>
      </c>
      <c r="P4789" s="134">
        <v>19.34</v>
      </c>
      <c r="Q4789" s="31" t="str">
        <f t="shared" si="1336"/>
        <v>-</v>
      </c>
      <c r="R4789" s="31">
        <f t="shared" si="1337"/>
        <v>19.34</v>
      </c>
      <c r="U4789" s="133">
        <v>43665.208333333336</v>
      </c>
      <c r="V4789" s="9">
        <f t="shared" si="1338"/>
        <v>7</v>
      </c>
      <c r="W4789" s="9">
        <f t="shared" si="1339"/>
        <v>19</v>
      </c>
      <c r="X4789" s="9">
        <f t="shared" si="1340"/>
        <v>5</v>
      </c>
      <c r="Y4789" s="31" t="str">
        <f t="shared" si="1341"/>
        <v/>
      </c>
      <c r="Z4789" s="134">
        <v>20.39</v>
      </c>
      <c r="AA4789" s="31" t="str">
        <f t="shared" si="1342"/>
        <v>-</v>
      </c>
      <c r="AB4789" s="31">
        <f t="shared" si="1343"/>
        <v>20.39</v>
      </c>
    </row>
    <row r="4790" spans="1:28" x14ac:dyDescent="0.3">
      <c r="A4790" s="133">
        <v>42935.25</v>
      </c>
      <c r="B4790" s="152">
        <f t="shared" si="1344"/>
        <v>7</v>
      </c>
      <c r="C4790" s="152">
        <f t="shared" si="1345"/>
        <v>19</v>
      </c>
      <c r="D4790" s="152">
        <f t="shared" si="1346"/>
        <v>6</v>
      </c>
      <c r="E4790" s="38" t="str">
        <f t="shared" si="1347"/>
        <v/>
      </c>
      <c r="F4790" s="134">
        <v>22.77</v>
      </c>
      <c r="G4790" s="38" t="str">
        <f t="shared" si="1348"/>
        <v>-</v>
      </c>
      <c r="H4790" s="38">
        <f t="shared" si="1349"/>
        <v>22.77</v>
      </c>
      <c r="K4790" s="133">
        <v>43300.25</v>
      </c>
      <c r="L4790" s="9">
        <f t="shared" si="1332"/>
        <v>7</v>
      </c>
      <c r="M4790" s="9">
        <f t="shared" si="1333"/>
        <v>19</v>
      </c>
      <c r="N4790" s="9">
        <f t="shared" si="1334"/>
        <v>6</v>
      </c>
      <c r="O4790" s="31" t="str">
        <f t="shared" si="1335"/>
        <v/>
      </c>
      <c r="P4790" s="134">
        <v>21.14</v>
      </c>
      <c r="Q4790" s="31" t="str">
        <f t="shared" si="1336"/>
        <v>-</v>
      </c>
      <c r="R4790" s="31">
        <f t="shared" si="1337"/>
        <v>21.14</v>
      </c>
      <c r="U4790" s="133">
        <v>43665.25</v>
      </c>
      <c r="V4790" s="9">
        <f t="shared" si="1338"/>
        <v>7</v>
      </c>
      <c r="W4790" s="9">
        <f t="shared" si="1339"/>
        <v>19</v>
      </c>
      <c r="X4790" s="9">
        <f t="shared" si="1340"/>
        <v>6</v>
      </c>
      <c r="Y4790" s="31" t="str">
        <f t="shared" si="1341"/>
        <v/>
      </c>
      <c r="Z4790" s="134">
        <v>22.38</v>
      </c>
      <c r="AA4790" s="31" t="str">
        <f t="shared" si="1342"/>
        <v>-</v>
      </c>
      <c r="AB4790" s="31">
        <f t="shared" si="1343"/>
        <v>22.38</v>
      </c>
    </row>
    <row r="4791" spans="1:28" x14ac:dyDescent="0.3">
      <c r="A4791" s="133">
        <v>42935.291666666664</v>
      </c>
      <c r="B4791" s="152">
        <f t="shared" si="1344"/>
        <v>7</v>
      </c>
      <c r="C4791" s="152">
        <f t="shared" si="1345"/>
        <v>19</v>
      </c>
      <c r="D4791" s="152">
        <f t="shared" si="1346"/>
        <v>7</v>
      </c>
      <c r="E4791" s="38" t="str">
        <f t="shared" si="1347"/>
        <v/>
      </c>
      <c r="F4791" s="134">
        <v>24.29</v>
      </c>
      <c r="G4791" s="38" t="str">
        <f t="shared" si="1348"/>
        <v>-</v>
      </c>
      <c r="H4791" s="38">
        <f t="shared" si="1349"/>
        <v>24.29</v>
      </c>
      <c r="K4791" s="133">
        <v>43300.291666666664</v>
      </c>
      <c r="L4791" s="9">
        <f t="shared" si="1332"/>
        <v>7</v>
      </c>
      <c r="M4791" s="9">
        <f t="shared" si="1333"/>
        <v>19</v>
      </c>
      <c r="N4791" s="9">
        <f t="shared" si="1334"/>
        <v>7</v>
      </c>
      <c r="O4791" s="31" t="str">
        <f t="shared" si="1335"/>
        <v/>
      </c>
      <c r="P4791" s="134">
        <v>23.45</v>
      </c>
      <c r="Q4791" s="31" t="str">
        <f t="shared" si="1336"/>
        <v>-</v>
      </c>
      <c r="R4791" s="31">
        <f t="shared" si="1337"/>
        <v>23.45</v>
      </c>
      <c r="U4791" s="133">
        <v>43665.291666666664</v>
      </c>
      <c r="V4791" s="9">
        <f t="shared" si="1338"/>
        <v>7</v>
      </c>
      <c r="W4791" s="9">
        <f t="shared" si="1339"/>
        <v>19</v>
      </c>
      <c r="X4791" s="9">
        <f t="shared" si="1340"/>
        <v>7</v>
      </c>
      <c r="Y4791" s="31" t="str">
        <f t="shared" si="1341"/>
        <v/>
      </c>
      <c r="Z4791" s="134">
        <v>23.83</v>
      </c>
      <c r="AA4791" s="31" t="str">
        <f t="shared" si="1342"/>
        <v>-</v>
      </c>
      <c r="AB4791" s="31">
        <f t="shared" si="1343"/>
        <v>23.83</v>
      </c>
    </row>
    <row r="4792" spans="1:28" x14ac:dyDescent="0.3">
      <c r="A4792" s="133">
        <v>42935.333333333336</v>
      </c>
      <c r="B4792" s="152">
        <f t="shared" si="1344"/>
        <v>7</v>
      </c>
      <c r="C4792" s="152">
        <f t="shared" si="1345"/>
        <v>19</v>
      </c>
      <c r="D4792" s="152">
        <f t="shared" si="1346"/>
        <v>8</v>
      </c>
      <c r="E4792" s="38" t="str">
        <f t="shared" si="1347"/>
        <v/>
      </c>
      <c r="F4792" s="134">
        <v>26.36</v>
      </c>
      <c r="G4792" s="38">
        <f t="shared" si="1348"/>
        <v>26.36</v>
      </c>
      <c r="H4792" s="38" t="str">
        <f t="shared" si="1349"/>
        <v>-</v>
      </c>
      <c r="K4792" s="133">
        <v>43300.333333333336</v>
      </c>
      <c r="L4792" s="9">
        <f t="shared" si="1332"/>
        <v>7</v>
      </c>
      <c r="M4792" s="9">
        <f t="shared" si="1333"/>
        <v>19</v>
      </c>
      <c r="N4792" s="9">
        <f t="shared" si="1334"/>
        <v>8</v>
      </c>
      <c r="O4792" s="31" t="str">
        <f t="shared" si="1335"/>
        <v/>
      </c>
      <c r="P4792" s="134">
        <v>24.15</v>
      </c>
      <c r="Q4792" s="31">
        <f t="shared" si="1336"/>
        <v>24.15</v>
      </c>
      <c r="R4792" s="31" t="str">
        <f t="shared" si="1337"/>
        <v>-</v>
      </c>
      <c r="U4792" s="133">
        <v>43665.333333333336</v>
      </c>
      <c r="V4792" s="9">
        <f t="shared" si="1338"/>
        <v>7</v>
      </c>
      <c r="W4792" s="9">
        <f t="shared" si="1339"/>
        <v>19</v>
      </c>
      <c r="X4792" s="9">
        <f t="shared" si="1340"/>
        <v>8</v>
      </c>
      <c r="Y4792" s="31" t="str">
        <f t="shared" si="1341"/>
        <v/>
      </c>
      <c r="Z4792" s="134">
        <v>27.25</v>
      </c>
      <c r="AA4792" s="31">
        <f t="shared" si="1342"/>
        <v>27.25</v>
      </c>
      <c r="AB4792" s="31" t="str">
        <f t="shared" si="1343"/>
        <v>-</v>
      </c>
    </row>
    <row r="4793" spans="1:28" x14ac:dyDescent="0.3">
      <c r="A4793" s="133">
        <v>42935.375</v>
      </c>
      <c r="B4793" s="152">
        <f t="shared" si="1344"/>
        <v>7</v>
      </c>
      <c r="C4793" s="152">
        <f t="shared" si="1345"/>
        <v>19</v>
      </c>
      <c r="D4793" s="152">
        <f t="shared" si="1346"/>
        <v>9</v>
      </c>
      <c r="E4793" s="38" t="str">
        <f t="shared" si="1347"/>
        <v/>
      </c>
      <c r="F4793" s="134">
        <v>30.43</v>
      </c>
      <c r="G4793" s="38">
        <f t="shared" si="1348"/>
        <v>30.43</v>
      </c>
      <c r="H4793" s="38" t="str">
        <f t="shared" si="1349"/>
        <v>-</v>
      </c>
      <c r="K4793" s="133">
        <v>43300.375</v>
      </c>
      <c r="L4793" s="9">
        <f t="shared" si="1332"/>
        <v>7</v>
      </c>
      <c r="M4793" s="9">
        <f t="shared" si="1333"/>
        <v>19</v>
      </c>
      <c r="N4793" s="9">
        <f t="shared" si="1334"/>
        <v>9</v>
      </c>
      <c r="O4793" s="31" t="str">
        <f t="shared" si="1335"/>
        <v/>
      </c>
      <c r="P4793" s="134">
        <v>26.08</v>
      </c>
      <c r="Q4793" s="31">
        <f t="shared" si="1336"/>
        <v>26.08</v>
      </c>
      <c r="R4793" s="31" t="str">
        <f t="shared" si="1337"/>
        <v>-</v>
      </c>
      <c r="U4793" s="133">
        <v>43665.375</v>
      </c>
      <c r="V4793" s="9">
        <f t="shared" si="1338"/>
        <v>7</v>
      </c>
      <c r="W4793" s="9">
        <f t="shared" si="1339"/>
        <v>19</v>
      </c>
      <c r="X4793" s="9">
        <f t="shared" si="1340"/>
        <v>9</v>
      </c>
      <c r="Y4793" s="31" t="str">
        <f t="shared" si="1341"/>
        <v/>
      </c>
      <c r="Z4793" s="134">
        <v>31.96</v>
      </c>
      <c r="AA4793" s="31">
        <f t="shared" si="1342"/>
        <v>31.96</v>
      </c>
      <c r="AB4793" s="31" t="str">
        <f t="shared" si="1343"/>
        <v>-</v>
      </c>
    </row>
    <row r="4794" spans="1:28" x14ac:dyDescent="0.3">
      <c r="A4794" s="133">
        <v>42935.416666666664</v>
      </c>
      <c r="B4794" s="152">
        <f t="shared" si="1344"/>
        <v>7</v>
      </c>
      <c r="C4794" s="152">
        <f t="shared" si="1345"/>
        <v>19</v>
      </c>
      <c r="D4794" s="152">
        <f t="shared" si="1346"/>
        <v>10</v>
      </c>
      <c r="E4794" s="38" t="str">
        <f t="shared" si="1347"/>
        <v/>
      </c>
      <c r="F4794" s="134">
        <v>34.28</v>
      </c>
      <c r="G4794" s="38">
        <f t="shared" si="1348"/>
        <v>34.28</v>
      </c>
      <c r="H4794" s="38" t="str">
        <f t="shared" si="1349"/>
        <v>-</v>
      </c>
      <c r="K4794" s="133">
        <v>43300.416666666664</v>
      </c>
      <c r="L4794" s="9">
        <f t="shared" si="1332"/>
        <v>7</v>
      </c>
      <c r="M4794" s="9">
        <f t="shared" si="1333"/>
        <v>19</v>
      </c>
      <c r="N4794" s="9">
        <f t="shared" si="1334"/>
        <v>10</v>
      </c>
      <c r="O4794" s="31" t="str">
        <f t="shared" si="1335"/>
        <v/>
      </c>
      <c r="P4794" s="134">
        <v>30.07</v>
      </c>
      <c r="Q4794" s="31">
        <f t="shared" si="1336"/>
        <v>30.07</v>
      </c>
      <c r="R4794" s="31" t="str">
        <f t="shared" si="1337"/>
        <v>-</v>
      </c>
      <c r="U4794" s="133">
        <v>43665.416666666664</v>
      </c>
      <c r="V4794" s="9">
        <f t="shared" si="1338"/>
        <v>7</v>
      </c>
      <c r="W4794" s="9">
        <f t="shared" si="1339"/>
        <v>19</v>
      </c>
      <c r="X4794" s="9">
        <f t="shared" si="1340"/>
        <v>10</v>
      </c>
      <c r="Y4794" s="31" t="str">
        <f t="shared" si="1341"/>
        <v/>
      </c>
      <c r="Z4794" s="134">
        <v>35</v>
      </c>
      <c r="AA4794" s="31">
        <f t="shared" si="1342"/>
        <v>35</v>
      </c>
      <c r="AB4794" s="31" t="str">
        <f t="shared" si="1343"/>
        <v>-</v>
      </c>
    </row>
    <row r="4795" spans="1:28" x14ac:dyDescent="0.3">
      <c r="A4795" s="133">
        <v>42935.458333333336</v>
      </c>
      <c r="B4795" s="152">
        <f t="shared" si="1344"/>
        <v>7</v>
      </c>
      <c r="C4795" s="152">
        <f t="shared" si="1345"/>
        <v>19</v>
      </c>
      <c r="D4795" s="152">
        <f t="shared" si="1346"/>
        <v>11</v>
      </c>
      <c r="E4795" s="38" t="str">
        <f t="shared" si="1347"/>
        <v/>
      </c>
      <c r="F4795" s="134">
        <v>41.08</v>
      </c>
      <c r="G4795" s="38">
        <f t="shared" si="1348"/>
        <v>41.08</v>
      </c>
      <c r="H4795" s="38" t="str">
        <f t="shared" si="1349"/>
        <v>-</v>
      </c>
      <c r="K4795" s="133">
        <v>43300.458333333336</v>
      </c>
      <c r="L4795" s="9">
        <f t="shared" si="1332"/>
        <v>7</v>
      </c>
      <c r="M4795" s="9">
        <f t="shared" si="1333"/>
        <v>19</v>
      </c>
      <c r="N4795" s="9">
        <f t="shared" si="1334"/>
        <v>11</v>
      </c>
      <c r="O4795" s="31" t="str">
        <f t="shared" si="1335"/>
        <v/>
      </c>
      <c r="P4795" s="134">
        <v>34.24</v>
      </c>
      <c r="Q4795" s="31">
        <f t="shared" si="1336"/>
        <v>34.24</v>
      </c>
      <c r="R4795" s="31" t="str">
        <f t="shared" si="1337"/>
        <v>-</v>
      </c>
      <c r="U4795" s="133">
        <v>43665.458333333336</v>
      </c>
      <c r="V4795" s="9">
        <f t="shared" si="1338"/>
        <v>7</v>
      </c>
      <c r="W4795" s="9">
        <f t="shared" si="1339"/>
        <v>19</v>
      </c>
      <c r="X4795" s="9">
        <f t="shared" si="1340"/>
        <v>11</v>
      </c>
      <c r="Y4795" s="31" t="str">
        <f t="shared" si="1341"/>
        <v/>
      </c>
      <c r="Z4795" s="134">
        <v>46.22</v>
      </c>
      <c r="AA4795" s="31">
        <f t="shared" si="1342"/>
        <v>46.22</v>
      </c>
      <c r="AB4795" s="31" t="str">
        <f t="shared" si="1343"/>
        <v>-</v>
      </c>
    </row>
    <row r="4796" spans="1:28" x14ac:dyDescent="0.3">
      <c r="A4796" s="133">
        <v>42935.5</v>
      </c>
      <c r="B4796" s="152">
        <f t="shared" si="1344"/>
        <v>7</v>
      </c>
      <c r="C4796" s="152">
        <f t="shared" si="1345"/>
        <v>19</v>
      </c>
      <c r="D4796" s="152">
        <f t="shared" si="1346"/>
        <v>12</v>
      </c>
      <c r="E4796" s="38" t="str">
        <f t="shared" si="1347"/>
        <v/>
      </c>
      <c r="F4796" s="134">
        <v>43.76</v>
      </c>
      <c r="G4796" s="38">
        <f t="shared" si="1348"/>
        <v>43.76</v>
      </c>
      <c r="H4796" s="38" t="str">
        <f t="shared" si="1349"/>
        <v>-</v>
      </c>
      <c r="K4796" s="133">
        <v>43300.5</v>
      </c>
      <c r="L4796" s="9">
        <f t="shared" si="1332"/>
        <v>7</v>
      </c>
      <c r="M4796" s="9">
        <f t="shared" si="1333"/>
        <v>19</v>
      </c>
      <c r="N4796" s="9">
        <f t="shared" si="1334"/>
        <v>12</v>
      </c>
      <c r="O4796" s="31" t="str">
        <f t="shared" si="1335"/>
        <v/>
      </c>
      <c r="P4796" s="134">
        <v>34.57</v>
      </c>
      <c r="Q4796" s="31">
        <f t="shared" si="1336"/>
        <v>34.57</v>
      </c>
      <c r="R4796" s="31" t="str">
        <f t="shared" si="1337"/>
        <v>-</v>
      </c>
      <c r="U4796" s="133">
        <v>43665.5</v>
      </c>
      <c r="V4796" s="9">
        <f t="shared" si="1338"/>
        <v>7</v>
      </c>
      <c r="W4796" s="9">
        <f t="shared" si="1339"/>
        <v>19</v>
      </c>
      <c r="X4796" s="9">
        <f t="shared" si="1340"/>
        <v>12</v>
      </c>
      <c r="Y4796" s="31" t="str">
        <f t="shared" si="1341"/>
        <v/>
      </c>
      <c r="Z4796" s="134">
        <v>50.09</v>
      </c>
      <c r="AA4796" s="31">
        <f t="shared" si="1342"/>
        <v>50.09</v>
      </c>
      <c r="AB4796" s="31" t="str">
        <f t="shared" si="1343"/>
        <v>-</v>
      </c>
    </row>
    <row r="4797" spans="1:28" x14ac:dyDescent="0.3">
      <c r="A4797" s="133">
        <v>42935.541666666664</v>
      </c>
      <c r="B4797" s="152">
        <f t="shared" si="1344"/>
        <v>7</v>
      </c>
      <c r="C4797" s="152">
        <f t="shared" si="1345"/>
        <v>19</v>
      </c>
      <c r="D4797" s="152">
        <f t="shared" si="1346"/>
        <v>13</v>
      </c>
      <c r="E4797" s="38" t="str">
        <f t="shared" si="1347"/>
        <v/>
      </c>
      <c r="F4797" s="134">
        <v>45.78</v>
      </c>
      <c r="G4797" s="38">
        <f t="shared" si="1348"/>
        <v>45.78</v>
      </c>
      <c r="H4797" s="38" t="str">
        <f t="shared" si="1349"/>
        <v>-</v>
      </c>
      <c r="K4797" s="133">
        <v>43300.541666666664</v>
      </c>
      <c r="L4797" s="9">
        <f t="shared" si="1332"/>
        <v>7</v>
      </c>
      <c r="M4797" s="9">
        <f t="shared" si="1333"/>
        <v>19</v>
      </c>
      <c r="N4797" s="9">
        <f t="shared" si="1334"/>
        <v>13</v>
      </c>
      <c r="O4797" s="31" t="str">
        <f t="shared" si="1335"/>
        <v/>
      </c>
      <c r="P4797" s="134">
        <v>37.880000000000003</v>
      </c>
      <c r="Q4797" s="31">
        <f t="shared" si="1336"/>
        <v>37.880000000000003</v>
      </c>
      <c r="R4797" s="31" t="str">
        <f t="shared" si="1337"/>
        <v>-</v>
      </c>
      <c r="U4797" s="133">
        <v>43665.541666666664</v>
      </c>
      <c r="V4797" s="9">
        <f t="shared" si="1338"/>
        <v>7</v>
      </c>
      <c r="W4797" s="9">
        <f t="shared" si="1339"/>
        <v>19</v>
      </c>
      <c r="X4797" s="9">
        <f t="shared" si="1340"/>
        <v>13</v>
      </c>
      <c r="Y4797" s="31" t="str">
        <f t="shared" si="1341"/>
        <v/>
      </c>
      <c r="Z4797" s="134">
        <v>59.05</v>
      </c>
      <c r="AA4797" s="31">
        <f t="shared" si="1342"/>
        <v>59.05</v>
      </c>
      <c r="AB4797" s="31" t="str">
        <f t="shared" si="1343"/>
        <v>-</v>
      </c>
    </row>
    <row r="4798" spans="1:28" x14ac:dyDescent="0.3">
      <c r="A4798" s="133">
        <v>42935.583333333336</v>
      </c>
      <c r="B4798" s="152">
        <f t="shared" si="1344"/>
        <v>7</v>
      </c>
      <c r="C4798" s="152">
        <f t="shared" si="1345"/>
        <v>19</v>
      </c>
      <c r="D4798" s="152">
        <f t="shared" si="1346"/>
        <v>14</v>
      </c>
      <c r="E4798" s="38" t="str">
        <f t="shared" si="1347"/>
        <v/>
      </c>
      <c r="F4798" s="134">
        <v>48.66</v>
      </c>
      <c r="G4798" s="38">
        <f t="shared" si="1348"/>
        <v>48.66</v>
      </c>
      <c r="H4798" s="38" t="str">
        <f t="shared" si="1349"/>
        <v>-</v>
      </c>
      <c r="K4798" s="133">
        <v>43300.583333333336</v>
      </c>
      <c r="L4798" s="9">
        <f t="shared" si="1332"/>
        <v>7</v>
      </c>
      <c r="M4798" s="9">
        <f t="shared" si="1333"/>
        <v>19</v>
      </c>
      <c r="N4798" s="9">
        <f t="shared" si="1334"/>
        <v>14</v>
      </c>
      <c r="O4798" s="31" t="str">
        <f t="shared" si="1335"/>
        <v/>
      </c>
      <c r="P4798" s="134">
        <v>45.75</v>
      </c>
      <c r="Q4798" s="31">
        <f t="shared" si="1336"/>
        <v>45.75</v>
      </c>
      <c r="R4798" s="31" t="str">
        <f t="shared" si="1337"/>
        <v>-</v>
      </c>
      <c r="U4798" s="133">
        <v>43665.583333333336</v>
      </c>
      <c r="V4798" s="9">
        <f t="shared" si="1338"/>
        <v>7</v>
      </c>
      <c r="W4798" s="9">
        <f t="shared" si="1339"/>
        <v>19</v>
      </c>
      <c r="X4798" s="9">
        <f t="shared" si="1340"/>
        <v>14</v>
      </c>
      <c r="Y4798" s="31" t="str">
        <f t="shared" si="1341"/>
        <v/>
      </c>
      <c r="Z4798" s="134">
        <v>69.709999999999994</v>
      </c>
      <c r="AA4798" s="31">
        <f t="shared" si="1342"/>
        <v>69.709999999999994</v>
      </c>
      <c r="AB4798" s="31" t="str">
        <f t="shared" si="1343"/>
        <v>-</v>
      </c>
    </row>
    <row r="4799" spans="1:28" x14ac:dyDescent="0.3">
      <c r="A4799" s="133">
        <v>42935.625</v>
      </c>
      <c r="B4799" s="152">
        <f t="shared" si="1344"/>
        <v>7</v>
      </c>
      <c r="C4799" s="152">
        <f t="shared" si="1345"/>
        <v>19</v>
      </c>
      <c r="D4799" s="152">
        <f t="shared" si="1346"/>
        <v>15</v>
      </c>
      <c r="E4799" s="38" t="str">
        <f t="shared" si="1347"/>
        <v/>
      </c>
      <c r="F4799" s="134">
        <v>51.98</v>
      </c>
      <c r="G4799" s="38">
        <f t="shared" si="1348"/>
        <v>51.98</v>
      </c>
      <c r="H4799" s="38" t="str">
        <f t="shared" si="1349"/>
        <v>-</v>
      </c>
      <c r="K4799" s="133">
        <v>43300.625</v>
      </c>
      <c r="L4799" s="9">
        <f t="shared" si="1332"/>
        <v>7</v>
      </c>
      <c r="M4799" s="9">
        <f t="shared" si="1333"/>
        <v>19</v>
      </c>
      <c r="N4799" s="9">
        <f t="shared" si="1334"/>
        <v>15</v>
      </c>
      <c r="O4799" s="31" t="str">
        <f t="shared" si="1335"/>
        <v/>
      </c>
      <c r="P4799" s="134">
        <v>54.84</v>
      </c>
      <c r="Q4799" s="31">
        <f t="shared" si="1336"/>
        <v>54.84</v>
      </c>
      <c r="R4799" s="31" t="str">
        <f t="shared" si="1337"/>
        <v>-</v>
      </c>
      <c r="U4799" s="133">
        <v>43665.625</v>
      </c>
      <c r="V4799" s="9">
        <f t="shared" si="1338"/>
        <v>7</v>
      </c>
      <c r="W4799" s="9">
        <f t="shared" si="1339"/>
        <v>19</v>
      </c>
      <c r="X4799" s="9">
        <f t="shared" si="1340"/>
        <v>15</v>
      </c>
      <c r="Y4799" s="31" t="str">
        <f t="shared" si="1341"/>
        <v/>
      </c>
      <c r="Z4799" s="134">
        <v>75.52</v>
      </c>
      <c r="AA4799" s="31">
        <f t="shared" si="1342"/>
        <v>75.52</v>
      </c>
      <c r="AB4799" s="31" t="str">
        <f t="shared" si="1343"/>
        <v>-</v>
      </c>
    </row>
    <row r="4800" spans="1:28" x14ac:dyDescent="0.3">
      <c r="A4800" s="133">
        <v>42935.666666666664</v>
      </c>
      <c r="B4800" s="152">
        <f t="shared" si="1344"/>
        <v>7</v>
      </c>
      <c r="C4800" s="152">
        <f t="shared" si="1345"/>
        <v>19</v>
      </c>
      <c r="D4800" s="152">
        <f t="shared" si="1346"/>
        <v>16</v>
      </c>
      <c r="E4800" s="38" t="str">
        <f t="shared" si="1347"/>
        <v/>
      </c>
      <c r="F4800" s="134">
        <v>59.89</v>
      </c>
      <c r="G4800" s="38">
        <f t="shared" si="1348"/>
        <v>59.89</v>
      </c>
      <c r="H4800" s="38" t="str">
        <f t="shared" si="1349"/>
        <v>-</v>
      </c>
      <c r="K4800" s="133">
        <v>43300.666666666664</v>
      </c>
      <c r="L4800" s="9">
        <f t="shared" si="1332"/>
        <v>7</v>
      </c>
      <c r="M4800" s="9">
        <f t="shared" si="1333"/>
        <v>19</v>
      </c>
      <c r="N4800" s="9">
        <f t="shared" si="1334"/>
        <v>16</v>
      </c>
      <c r="O4800" s="31" t="str">
        <f t="shared" si="1335"/>
        <v/>
      </c>
      <c r="P4800" s="134">
        <v>64.55</v>
      </c>
      <c r="Q4800" s="31">
        <f t="shared" si="1336"/>
        <v>64.55</v>
      </c>
      <c r="R4800" s="31" t="str">
        <f t="shared" si="1337"/>
        <v>-</v>
      </c>
      <c r="U4800" s="133">
        <v>43665.666666666664</v>
      </c>
      <c r="V4800" s="9">
        <f t="shared" si="1338"/>
        <v>7</v>
      </c>
      <c r="W4800" s="9">
        <f t="shared" si="1339"/>
        <v>19</v>
      </c>
      <c r="X4800" s="9">
        <f t="shared" si="1340"/>
        <v>16</v>
      </c>
      <c r="Y4800" s="31" t="str">
        <f t="shared" si="1341"/>
        <v/>
      </c>
      <c r="Z4800" s="134">
        <v>84.79</v>
      </c>
      <c r="AA4800" s="31">
        <f t="shared" si="1342"/>
        <v>84.79</v>
      </c>
      <c r="AB4800" s="31" t="str">
        <f t="shared" si="1343"/>
        <v>-</v>
      </c>
    </row>
    <row r="4801" spans="1:28" x14ac:dyDescent="0.3">
      <c r="A4801" s="133">
        <v>42935.708333333336</v>
      </c>
      <c r="B4801" s="152">
        <f t="shared" si="1344"/>
        <v>7</v>
      </c>
      <c r="C4801" s="152">
        <f t="shared" si="1345"/>
        <v>19</v>
      </c>
      <c r="D4801" s="152">
        <f t="shared" si="1346"/>
        <v>17</v>
      </c>
      <c r="E4801" s="38" t="str">
        <f t="shared" si="1347"/>
        <v/>
      </c>
      <c r="F4801" s="134">
        <v>57.89</v>
      </c>
      <c r="G4801" s="38" t="str">
        <f t="shared" si="1348"/>
        <v>-</v>
      </c>
      <c r="H4801" s="38">
        <f t="shared" si="1349"/>
        <v>57.89</v>
      </c>
      <c r="K4801" s="133">
        <v>43300.708333333336</v>
      </c>
      <c r="L4801" s="9">
        <f t="shared" si="1332"/>
        <v>7</v>
      </c>
      <c r="M4801" s="9">
        <f t="shared" si="1333"/>
        <v>19</v>
      </c>
      <c r="N4801" s="9">
        <f t="shared" si="1334"/>
        <v>17</v>
      </c>
      <c r="O4801" s="31" t="str">
        <f t="shared" si="1335"/>
        <v/>
      </c>
      <c r="P4801" s="134">
        <v>61.64</v>
      </c>
      <c r="Q4801" s="31" t="str">
        <f t="shared" si="1336"/>
        <v>-</v>
      </c>
      <c r="R4801" s="31">
        <f t="shared" si="1337"/>
        <v>61.64</v>
      </c>
      <c r="U4801" s="133">
        <v>43665.708333333336</v>
      </c>
      <c r="V4801" s="9">
        <f t="shared" si="1338"/>
        <v>7</v>
      </c>
      <c r="W4801" s="9">
        <f t="shared" si="1339"/>
        <v>19</v>
      </c>
      <c r="X4801" s="9">
        <f t="shared" si="1340"/>
        <v>17</v>
      </c>
      <c r="Y4801" s="31" t="str">
        <f t="shared" si="1341"/>
        <v/>
      </c>
      <c r="Z4801" s="134">
        <v>89.09</v>
      </c>
      <c r="AA4801" s="31" t="str">
        <f t="shared" si="1342"/>
        <v>-</v>
      </c>
      <c r="AB4801" s="31">
        <f t="shared" si="1343"/>
        <v>89.09</v>
      </c>
    </row>
    <row r="4802" spans="1:28" x14ac:dyDescent="0.3">
      <c r="A4802" s="133">
        <v>42935.75</v>
      </c>
      <c r="B4802" s="152">
        <f t="shared" si="1344"/>
        <v>7</v>
      </c>
      <c r="C4802" s="152">
        <f t="shared" si="1345"/>
        <v>19</v>
      </c>
      <c r="D4802" s="152">
        <f t="shared" si="1346"/>
        <v>18</v>
      </c>
      <c r="E4802" s="38" t="str">
        <f t="shared" si="1347"/>
        <v/>
      </c>
      <c r="F4802" s="134">
        <v>49.88</v>
      </c>
      <c r="G4802" s="38" t="str">
        <f t="shared" si="1348"/>
        <v>-</v>
      </c>
      <c r="H4802" s="38">
        <f t="shared" si="1349"/>
        <v>49.88</v>
      </c>
      <c r="K4802" s="133">
        <v>43300.75</v>
      </c>
      <c r="L4802" s="9">
        <f t="shared" si="1332"/>
        <v>7</v>
      </c>
      <c r="M4802" s="9">
        <f t="shared" si="1333"/>
        <v>19</v>
      </c>
      <c r="N4802" s="9">
        <f t="shared" si="1334"/>
        <v>18</v>
      </c>
      <c r="O4802" s="31" t="str">
        <f t="shared" si="1335"/>
        <v/>
      </c>
      <c r="P4802" s="134">
        <v>52.64</v>
      </c>
      <c r="Q4802" s="31" t="str">
        <f t="shared" si="1336"/>
        <v>-</v>
      </c>
      <c r="R4802" s="31">
        <f t="shared" si="1337"/>
        <v>52.64</v>
      </c>
      <c r="U4802" s="133">
        <v>43665.75</v>
      </c>
      <c r="V4802" s="9">
        <f t="shared" si="1338"/>
        <v>7</v>
      </c>
      <c r="W4802" s="9">
        <f t="shared" si="1339"/>
        <v>19</v>
      </c>
      <c r="X4802" s="9">
        <f t="shared" si="1340"/>
        <v>18</v>
      </c>
      <c r="Y4802" s="31" t="str">
        <f t="shared" si="1341"/>
        <v/>
      </c>
      <c r="Z4802" s="134">
        <v>68.22</v>
      </c>
      <c r="AA4802" s="31" t="str">
        <f t="shared" si="1342"/>
        <v>-</v>
      </c>
      <c r="AB4802" s="31">
        <f t="shared" si="1343"/>
        <v>68.22</v>
      </c>
    </row>
    <row r="4803" spans="1:28" x14ac:dyDescent="0.3">
      <c r="A4803" s="133">
        <v>42935.791666666664</v>
      </c>
      <c r="B4803" s="152">
        <f t="shared" si="1344"/>
        <v>7</v>
      </c>
      <c r="C4803" s="152">
        <f t="shared" si="1345"/>
        <v>19</v>
      </c>
      <c r="D4803" s="152">
        <f t="shared" si="1346"/>
        <v>19</v>
      </c>
      <c r="E4803" s="38" t="str">
        <f t="shared" si="1347"/>
        <v/>
      </c>
      <c r="F4803" s="134">
        <v>45.07</v>
      </c>
      <c r="G4803" s="38" t="str">
        <f t="shared" si="1348"/>
        <v>-</v>
      </c>
      <c r="H4803" s="38">
        <f t="shared" si="1349"/>
        <v>45.07</v>
      </c>
      <c r="K4803" s="133">
        <v>43300.791666666664</v>
      </c>
      <c r="L4803" s="9">
        <f t="shared" si="1332"/>
        <v>7</v>
      </c>
      <c r="M4803" s="9">
        <f t="shared" si="1333"/>
        <v>19</v>
      </c>
      <c r="N4803" s="9">
        <f t="shared" si="1334"/>
        <v>19</v>
      </c>
      <c r="O4803" s="31" t="str">
        <f t="shared" si="1335"/>
        <v/>
      </c>
      <c r="P4803" s="134">
        <v>41.05</v>
      </c>
      <c r="Q4803" s="31" t="str">
        <f t="shared" si="1336"/>
        <v>-</v>
      </c>
      <c r="R4803" s="31">
        <f t="shared" si="1337"/>
        <v>41.05</v>
      </c>
      <c r="U4803" s="133">
        <v>43665.791666666664</v>
      </c>
      <c r="V4803" s="9">
        <f t="shared" si="1338"/>
        <v>7</v>
      </c>
      <c r="W4803" s="9">
        <f t="shared" si="1339"/>
        <v>19</v>
      </c>
      <c r="X4803" s="9">
        <f t="shared" si="1340"/>
        <v>19</v>
      </c>
      <c r="Y4803" s="31" t="str">
        <f t="shared" si="1341"/>
        <v/>
      </c>
      <c r="Z4803" s="134">
        <v>49.07</v>
      </c>
      <c r="AA4803" s="31" t="str">
        <f t="shared" si="1342"/>
        <v>-</v>
      </c>
      <c r="AB4803" s="31">
        <f t="shared" si="1343"/>
        <v>49.07</v>
      </c>
    </row>
    <row r="4804" spans="1:28" x14ac:dyDescent="0.3">
      <c r="A4804" s="133">
        <v>42935.833333333336</v>
      </c>
      <c r="B4804" s="152">
        <f t="shared" si="1344"/>
        <v>7</v>
      </c>
      <c r="C4804" s="152">
        <f t="shared" si="1345"/>
        <v>19</v>
      </c>
      <c r="D4804" s="152">
        <f t="shared" si="1346"/>
        <v>20</v>
      </c>
      <c r="E4804" s="38" t="str">
        <f t="shared" si="1347"/>
        <v/>
      </c>
      <c r="F4804" s="134">
        <v>42.4</v>
      </c>
      <c r="G4804" s="38" t="str">
        <f t="shared" si="1348"/>
        <v>-</v>
      </c>
      <c r="H4804" s="38">
        <f t="shared" si="1349"/>
        <v>42.4</v>
      </c>
      <c r="K4804" s="133">
        <v>43300.833333333336</v>
      </c>
      <c r="L4804" s="9">
        <f t="shared" si="1332"/>
        <v>7</v>
      </c>
      <c r="M4804" s="9">
        <f t="shared" si="1333"/>
        <v>19</v>
      </c>
      <c r="N4804" s="9">
        <f t="shared" si="1334"/>
        <v>20</v>
      </c>
      <c r="O4804" s="31" t="str">
        <f t="shared" si="1335"/>
        <v/>
      </c>
      <c r="P4804" s="134">
        <v>41.13</v>
      </c>
      <c r="Q4804" s="31" t="str">
        <f t="shared" si="1336"/>
        <v>-</v>
      </c>
      <c r="R4804" s="31">
        <f t="shared" si="1337"/>
        <v>41.13</v>
      </c>
      <c r="U4804" s="133">
        <v>43665.833333333336</v>
      </c>
      <c r="V4804" s="9">
        <f t="shared" si="1338"/>
        <v>7</v>
      </c>
      <c r="W4804" s="9">
        <f t="shared" si="1339"/>
        <v>19</v>
      </c>
      <c r="X4804" s="9">
        <f t="shared" si="1340"/>
        <v>20</v>
      </c>
      <c r="Y4804" s="31" t="str">
        <f t="shared" si="1341"/>
        <v/>
      </c>
      <c r="Z4804" s="134">
        <v>44.63</v>
      </c>
      <c r="AA4804" s="31" t="str">
        <f t="shared" si="1342"/>
        <v>-</v>
      </c>
      <c r="AB4804" s="31">
        <f t="shared" si="1343"/>
        <v>44.63</v>
      </c>
    </row>
    <row r="4805" spans="1:28" x14ac:dyDescent="0.3">
      <c r="A4805" s="133">
        <v>42935.875</v>
      </c>
      <c r="B4805" s="152">
        <f t="shared" si="1344"/>
        <v>7</v>
      </c>
      <c r="C4805" s="152">
        <f t="shared" si="1345"/>
        <v>19</v>
      </c>
      <c r="D4805" s="152">
        <f t="shared" si="1346"/>
        <v>21</v>
      </c>
      <c r="E4805" s="38" t="str">
        <f t="shared" si="1347"/>
        <v/>
      </c>
      <c r="F4805" s="134">
        <v>38.409999999999997</v>
      </c>
      <c r="G4805" s="38" t="str">
        <f t="shared" si="1348"/>
        <v>-</v>
      </c>
      <c r="H4805" s="38">
        <f t="shared" si="1349"/>
        <v>38.409999999999997</v>
      </c>
      <c r="K4805" s="133">
        <v>43300.875</v>
      </c>
      <c r="L4805" s="9">
        <f t="shared" si="1332"/>
        <v>7</v>
      </c>
      <c r="M4805" s="9">
        <f t="shared" si="1333"/>
        <v>19</v>
      </c>
      <c r="N4805" s="9">
        <f t="shared" si="1334"/>
        <v>21</v>
      </c>
      <c r="O4805" s="31" t="str">
        <f t="shared" si="1335"/>
        <v/>
      </c>
      <c r="P4805" s="134">
        <v>32.15</v>
      </c>
      <c r="Q4805" s="31" t="str">
        <f t="shared" si="1336"/>
        <v>-</v>
      </c>
      <c r="R4805" s="31">
        <f t="shared" si="1337"/>
        <v>32.15</v>
      </c>
      <c r="U4805" s="133">
        <v>43665.875</v>
      </c>
      <c r="V4805" s="9">
        <f t="shared" si="1338"/>
        <v>7</v>
      </c>
      <c r="W4805" s="9">
        <f t="shared" si="1339"/>
        <v>19</v>
      </c>
      <c r="X4805" s="9">
        <f t="shared" si="1340"/>
        <v>21</v>
      </c>
      <c r="Y4805" s="31" t="str">
        <f t="shared" si="1341"/>
        <v/>
      </c>
      <c r="Z4805" s="134">
        <v>38.22</v>
      </c>
      <c r="AA4805" s="31" t="str">
        <f t="shared" si="1342"/>
        <v>-</v>
      </c>
      <c r="AB4805" s="31">
        <f t="shared" si="1343"/>
        <v>38.22</v>
      </c>
    </row>
    <row r="4806" spans="1:28" x14ac:dyDescent="0.3">
      <c r="A4806" s="133">
        <v>42935.916666666664</v>
      </c>
      <c r="B4806" s="152">
        <f t="shared" si="1344"/>
        <v>7</v>
      </c>
      <c r="C4806" s="152">
        <f t="shared" si="1345"/>
        <v>19</v>
      </c>
      <c r="D4806" s="152">
        <f t="shared" si="1346"/>
        <v>22</v>
      </c>
      <c r="E4806" s="38" t="str">
        <f t="shared" si="1347"/>
        <v/>
      </c>
      <c r="F4806" s="134">
        <v>31.68</v>
      </c>
      <c r="G4806" s="38" t="str">
        <f t="shared" si="1348"/>
        <v>-</v>
      </c>
      <c r="H4806" s="38">
        <f t="shared" si="1349"/>
        <v>31.68</v>
      </c>
      <c r="K4806" s="133">
        <v>43300.916666666664</v>
      </c>
      <c r="L4806" s="9">
        <f t="shared" si="1332"/>
        <v>7</v>
      </c>
      <c r="M4806" s="9">
        <f t="shared" si="1333"/>
        <v>19</v>
      </c>
      <c r="N4806" s="9">
        <f t="shared" si="1334"/>
        <v>22</v>
      </c>
      <c r="O4806" s="31" t="str">
        <f t="shared" si="1335"/>
        <v/>
      </c>
      <c r="P4806" s="134">
        <v>25.47</v>
      </c>
      <c r="Q4806" s="31" t="str">
        <f t="shared" si="1336"/>
        <v>-</v>
      </c>
      <c r="R4806" s="31">
        <f t="shared" si="1337"/>
        <v>25.47</v>
      </c>
      <c r="U4806" s="133">
        <v>43665.916666666664</v>
      </c>
      <c r="V4806" s="9">
        <f t="shared" si="1338"/>
        <v>7</v>
      </c>
      <c r="W4806" s="9">
        <f t="shared" si="1339"/>
        <v>19</v>
      </c>
      <c r="X4806" s="9">
        <f t="shared" si="1340"/>
        <v>22</v>
      </c>
      <c r="Y4806" s="31" t="str">
        <f t="shared" si="1341"/>
        <v/>
      </c>
      <c r="Z4806" s="134">
        <v>31.3</v>
      </c>
      <c r="AA4806" s="31" t="str">
        <f t="shared" si="1342"/>
        <v>-</v>
      </c>
      <c r="AB4806" s="31">
        <f t="shared" si="1343"/>
        <v>31.3</v>
      </c>
    </row>
    <row r="4807" spans="1:28" x14ac:dyDescent="0.3">
      <c r="A4807" s="133">
        <v>42935.958333333336</v>
      </c>
      <c r="B4807" s="152">
        <f t="shared" si="1344"/>
        <v>7</v>
      </c>
      <c r="C4807" s="152">
        <f t="shared" si="1345"/>
        <v>19</v>
      </c>
      <c r="D4807" s="152">
        <f t="shared" si="1346"/>
        <v>23</v>
      </c>
      <c r="E4807" s="38" t="str">
        <f t="shared" si="1347"/>
        <v/>
      </c>
      <c r="F4807" s="134">
        <v>27.84</v>
      </c>
      <c r="G4807" s="38" t="str">
        <f t="shared" si="1348"/>
        <v>-</v>
      </c>
      <c r="H4807" s="38">
        <f t="shared" si="1349"/>
        <v>27.84</v>
      </c>
      <c r="K4807" s="133">
        <v>43300.958333333336</v>
      </c>
      <c r="L4807" s="9">
        <f t="shared" si="1332"/>
        <v>7</v>
      </c>
      <c r="M4807" s="9">
        <f t="shared" si="1333"/>
        <v>19</v>
      </c>
      <c r="N4807" s="9">
        <f t="shared" si="1334"/>
        <v>23</v>
      </c>
      <c r="O4807" s="31" t="str">
        <f t="shared" si="1335"/>
        <v/>
      </c>
      <c r="P4807" s="134">
        <v>24.11</v>
      </c>
      <c r="Q4807" s="31" t="str">
        <f t="shared" si="1336"/>
        <v>-</v>
      </c>
      <c r="R4807" s="31">
        <f t="shared" si="1337"/>
        <v>24.11</v>
      </c>
      <c r="U4807" s="133">
        <v>43665.958333333336</v>
      </c>
      <c r="V4807" s="9">
        <f t="shared" si="1338"/>
        <v>7</v>
      </c>
      <c r="W4807" s="9">
        <f t="shared" si="1339"/>
        <v>19</v>
      </c>
      <c r="X4807" s="9">
        <f t="shared" si="1340"/>
        <v>23</v>
      </c>
      <c r="Y4807" s="31" t="str">
        <f t="shared" si="1341"/>
        <v/>
      </c>
      <c r="Z4807" s="134">
        <v>27.94</v>
      </c>
      <c r="AA4807" s="31" t="str">
        <f t="shared" si="1342"/>
        <v>-</v>
      </c>
      <c r="AB4807" s="31">
        <f t="shared" si="1343"/>
        <v>27.94</v>
      </c>
    </row>
    <row r="4808" spans="1:28" x14ac:dyDescent="0.3">
      <c r="A4808" s="133">
        <v>42936</v>
      </c>
      <c r="B4808" s="152">
        <f t="shared" si="1344"/>
        <v>7</v>
      </c>
      <c r="C4808" s="152">
        <f t="shared" si="1345"/>
        <v>20</v>
      </c>
      <c r="D4808" s="152">
        <f t="shared" si="1346"/>
        <v>0</v>
      </c>
      <c r="E4808" s="38" t="str">
        <f t="shared" si="1347"/>
        <v/>
      </c>
      <c r="F4808" s="134">
        <v>26.06</v>
      </c>
      <c r="G4808" s="38" t="str">
        <f t="shared" si="1348"/>
        <v>-</v>
      </c>
      <c r="H4808" s="38">
        <f t="shared" si="1349"/>
        <v>26.06</v>
      </c>
      <c r="K4808" s="133">
        <v>43301</v>
      </c>
      <c r="L4808" s="9">
        <f t="shared" si="1332"/>
        <v>7</v>
      </c>
      <c r="M4808" s="9">
        <f t="shared" si="1333"/>
        <v>20</v>
      </c>
      <c r="N4808" s="9">
        <f t="shared" si="1334"/>
        <v>0</v>
      </c>
      <c r="O4808" s="31" t="str">
        <f t="shared" si="1335"/>
        <v/>
      </c>
      <c r="P4808" s="134">
        <v>23</v>
      </c>
      <c r="Q4808" s="31" t="str">
        <f t="shared" si="1336"/>
        <v>-</v>
      </c>
      <c r="R4808" s="31">
        <f t="shared" si="1337"/>
        <v>23</v>
      </c>
      <c r="U4808" s="133">
        <v>43666</v>
      </c>
      <c r="V4808" s="9">
        <f t="shared" si="1338"/>
        <v>7</v>
      </c>
      <c r="W4808" s="9">
        <f t="shared" si="1339"/>
        <v>20</v>
      </c>
      <c r="X4808" s="9">
        <f t="shared" si="1340"/>
        <v>0</v>
      </c>
      <c r="Y4808" s="31" t="str">
        <f t="shared" si="1341"/>
        <v>W</v>
      </c>
      <c r="Z4808" s="134">
        <v>23.83</v>
      </c>
      <c r="AA4808" s="31" t="str">
        <f t="shared" si="1342"/>
        <v>-</v>
      </c>
      <c r="AB4808" s="31">
        <f t="shared" si="1343"/>
        <v>23.83</v>
      </c>
    </row>
    <row r="4809" spans="1:28" x14ac:dyDescent="0.3">
      <c r="A4809" s="133">
        <v>42936.041666666664</v>
      </c>
      <c r="B4809" s="152">
        <f t="shared" si="1344"/>
        <v>7</v>
      </c>
      <c r="C4809" s="152">
        <f t="shared" si="1345"/>
        <v>20</v>
      </c>
      <c r="D4809" s="152">
        <f t="shared" si="1346"/>
        <v>1</v>
      </c>
      <c r="E4809" s="38" t="str">
        <f t="shared" si="1347"/>
        <v/>
      </c>
      <c r="F4809" s="134">
        <v>24.13</v>
      </c>
      <c r="G4809" s="38" t="str">
        <f t="shared" si="1348"/>
        <v>-</v>
      </c>
      <c r="H4809" s="38">
        <f t="shared" si="1349"/>
        <v>24.13</v>
      </c>
      <c r="K4809" s="133">
        <v>43301.041666666664</v>
      </c>
      <c r="L4809" s="9">
        <f t="shared" ref="L4809:L4872" si="1350">MONTH(K4809)</f>
        <v>7</v>
      </c>
      <c r="M4809" s="9">
        <f t="shared" ref="M4809:M4872" si="1351">DAY(K4809)</f>
        <v>20</v>
      </c>
      <c r="N4809" s="9">
        <f t="shared" ref="N4809:N4872" si="1352">HOUR(K4809)</f>
        <v>1</v>
      </c>
      <c r="O4809" s="31" t="str">
        <f t="shared" ref="O4809:O4872" si="1353">IF(WEEKDAY(K4809,2)&gt;5,"W","")</f>
        <v/>
      </c>
      <c r="P4809" s="134">
        <v>20.76</v>
      </c>
      <c r="Q4809" s="31" t="str">
        <f t="shared" ref="Q4809:Q4872" si="1354">IF(AND($L4809&gt;=$L$5,$L4809&lt;=$M$5),IF($O4809&lt;&gt;"W",IF(AND($N4809&gt;=$N$5,$N4809&lt;$P$5),$P4809,"-"),"-"),"-")</f>
        <v>-</v>
      </c>
      <c r="R4809" s="31">
        <f t="shared" ref="R4809:R4872" si="1355">IF(Q4809="-",P4809,"-")</f>
        <v>20.76</v>
      </c>
      <c r="U4809" s="133">
        <v>43666.041666666664</v>
      </c>
      <c r="V4809" s="9">
        <f t="shared" ref="V4809:V4872" si="1356">MONTH(U4809)</f>
        <v>7</v>
      </c>
      <c r="W4809" s="9">
        <f t="shared" ref="W4809:W4872" si="1357">DAY(U4809)</f>
        <v>20</v>
      </c>
      <c r="X4809" s="9">
        <f t="shared" ref="X4809:X4872" si="1358">HOUR(U4809)</f>
        <v>1</v>
      </c>
      <c r="Y4809" s="31" t="str">
        <f t="shared" ref="Y4809:Y4872" si="1359">IF(WEEKDAY(U4809,2)&gt;5,"W","")</f>
        <v>W</v>
      </c>
      <c r="Z4809" s="134">
        <v>22.28</v>
      </c>
      <c r="AA4809" s="31" t="str">
        <f t="shared" ref="AA4809:AA4872" si="1360">IF(AND($V4809&gt;=$V$5,$V4809&lt;=$W$5),IF($Y4809&lt;&gt;"W",IF(AND($X4809&gt;=$X$5,$X4809&lt;$Z$5),$Z4809,"-"),"-"),"-")</f>
        <v>-</v>
      </c>
      <c r="AB4809" s="31">
        <f t="shared" ref="AB4809:AB4872" si="1361">IF(AA4809="-",Z4809,"-")</f>
        <v>22.28</v>
      </c>
    </row>
    <row r="4810" spans="1:28" x14ac:dyDescent="0.3">
      <c r="A4810" s="133">
        <v>42936.083333333336</v>
      </c>
      <c r="B4810" s="152">
        <f t="shared" ref="B4810:B4873" si="1362">MONTH(A4810)</f>
        <v>7</v>
      </c>
      <c r="C4810" s="152">
        <f t="shared" ref="C4810:C4873" si="1363">DAY(A4810)</f>
        <v>20</v>
      </c>
      <c r="D4810" s="152">
        <f t="shared" ref="D4810:D4873" si="1364">HOUR(A4810)</f>
        <v>2</v>
      </c>
      <c r="E4810" s="38" t="str">
        <f t="shared" ref="E4810:E4873" si="1365">IF(WEEKDAY(A4810,2)&gt;5,"W","")</f>
        <v/>
      </c>
      <c r="F4810" s="134">
        <v>22.84</v>
      </c>
      <c r="G4810" s="38" t="str">
        <f t="shared" ref="G4810:G4873" si="1366">IF(AND($B4810&gt;=$B$5,$B4810&lt;=$C$5),IF($E4810&lt;&gt;"W",IF(AND($D4810&gt;=$D$5,$D4810&lt;$F$5),$F4810,"-"),"-"),"-")</f>
        <v>-</v>
      </c>
      <c r="H4810" s="38">
        <f t="shared" ref="H4810:H4873" si="1367">IF(G4810="-",F4810,"-")</f>
        <v>22.84</v>
      </c>
      <c r="K4810" s="133">
        <v>43301.083333333336</v>
      </c>
      <c r="L4810" s="9">
        <f t="shared" si="1350"/>
        <v>7</v>
      </c>
      <c r="M4810" s="9">
        <f t="shared" si="1351"/>
        <v>20</v>
      </c>
      <c r="N4810" s="9">
        <f t="shared" si="1352"/>
        <v>2</v>
      </c>
      <c r="O4810" s="31" t="str">
        <f t="shared" si="1353"/>
        <v/>
      </c>
      <c r="P4810" s="134">
        <v>19.73</v>
      </c>
      <c r="Q4810" s="31" t="str">
        <f t="shared" si="1354"/>
        <v>-</v>
      </c>
      <c r="R4810" s="31">
        <f t="shared" si="1355"/>
        <v>19.73</v>
      </c>
      <c r="U4810" s="133">
        <v>43666.083333333336</v>
      </c>
      <c r="V4810" s="9">
        <f t="shared" si="1356"/>
        <v>7</v>
      </c>
      <c r="W4810" s="9">
        <f t="shared" si="1357"/>
        <v>20</v>
      </c>
      <c r="X4810" s="9">
        <f t="shared" si="1358"/>
        <v>2</v>
      </c>
      <c r="Y4810" s="31" t="str">
        <f t="shared" si="1359"/>
        <v>W</v>
      </c>
      <c r="Z4810" s="134">
        <v>20.440000000000001</v>
      </c>
      <c r="AA4810" s="31" t="str">
        <f t="shared" si="1360"/>
        <v>-</v>
      </c>
      <c r="AB4810" s="31">
        <f t="shared" si="1361"/>
        <v>20.440000000000001</v>
      </c>
    </row>
    <row r="4811" spans="1:28" x14ac:dyDescent="0.3">
      <c r="A4811" s="133">
        <v>42936.125</v>
      </c>
      <c r="B4811" s="152">
        <f t="shared" si="1362"/>
        <v>7</v>
      </c>
      <c r="C4811" s="152">
        <f t="shared" si="1363"/>
        <v>20</v>
      </c>
      <c r="D4811" s="152">
        <f t="shared" si="1364"/>
        <v>3</v>
      </c>
      <c r="E4811" s="38" t="str">
        <f t="shared" si="1365"/>
        <v/>
      </c>
      <c r="F4811" s="134">
        <v>22.03</v>
      </c>
      <c r="G4811" s="38" t="str">
        <f t="shared" si="1366"/>
        <v>-</v>
      </c>
      <c r="H4811" s="38">
        <f t="shared" si="1367"/>
        <v>22.03</v>
      </c>
      <c r="K4811" s="133">
        <v>43301.125</v>
      </c>
      <c r="L4811" s="9">
        <f t="shared" si="1350"/>
        <v>7</v>
      </c>
      <c r="M4811" s="9">
        <f t="shared" si="1351"/>
        <v>20</v>
      </c>
      <c r="N4811" s="9">
        <f t="shared" si="1352"/>
        <v>3</v>
      </c>
      <c r="O4811" s="31" t="str">
        <f t="shared" si="1353"/>
        <v/>
      </c>
      <c r="P4811" s="134">
        <v>19.12</v>
      </c>
      <c r="Q4811" s="31" t="str">
        <f t="shared" si="1354"/>
        <v>-</v>
      </c>
      <c r="R4811" s="31">
        <f t="shared" si="1355"/>
        <v>19.12</v>
      </c>
      <c r="U4811" s="133">
        <v>43666.125</v>
      </c>
      <c r="V4811" s="9">
        <f t="shared" si="1356"/>
        <v>7</v>
      </c>
      <c r="W4811" s="9">
        <f t="shared" si="1357"/>
        <v>20</v>
      </c>
      <c r="X4811" s="9">
        <f t="shared" si="1358"/>
        <v>3</v>
      </c>
      <c r="Y4811" s="31" t="str">
        <f t="shared" si="1359"/>
        <v>W</v>
      </c>
      <c r="Z4811" s="134">
        <v>20.170000000000002</v>
      </c>
      <c r="AA4811" s="31" t="str">
        <f t="shared" si="1360"/>
        <v>-</v>
      </c>
      <c r="AB4811" s="31">
        <f t="shared" si="1361"/>
        <v>20.170000000000002</v>
      </c>
    </row>
    <row r="4812" spans="1:28" x14ac:dyDescent="0.3">
      <c r="A4812" s="133">
        <v>42936.166666666664</v>
      </c>
      <c r="B4812" s="152">
        <f t="shared" si="1362"/>
        <v>7</v>
      </c>
      <c r="C4812" s="152">
        <f t="shared" si="1363"/>
        <v>20</v>
      </c>
      <c r="D4812" s="152">
        <f t="shared" si="1364"/>
        <v>4</v>
      </c>
      <c r="E4812" s="38" t="str">
        <f t="shared" si="1365"/>
        <v/>
      </c>
      <c r="F4812" s="134">
        <v>21.98</v>
      </c>
      <c r="G4812" s="38" t="str">
        <f t="shared" si="1366"/>
        <v>-</v>
      </c>
      <c r="H4812" s="38">
        <f t="shared" si="1367"/>
        <v>21.98</v>
      </c>
      <c r="K4812" s="133">
        <v>43301.166666666664</v>
      </c>
      <c r="L4812" s="9">
        <f t="shared" si="1350"/>
        <v>7</v>
      </c>
      <c r="M4812" s="9">
        <f t="shared" si="1351"/>
        <v>20</v>
      </c>
      <c r="N4812" s="9">
        <f t="shared" si="1352"/>
        <v>4</v>
      </c>
      <c r="O4812" s="31" t="str">
        <f t="shared" si="1353"/>
        <v/>
      </c>
      <c r="P4812" s="134">
        <v>19.12</v>
      </c>
      <c r="Q4812" s="31" t="str">
        <f t="shared" si="1354"/>
        <v>-</v>
      </c>
      <c r="R4812" s="31">
        <f t="shared" si="1355"/>
        <v>19.12</v>
      </c>
      <c r="U4812" s="133">
        <v>43666.166666666664</v>
      </c>
      <c r="V4812" s="9">
        <f t="shared" si="1356"/>
        <v>7</v>
      </c>
      <c r="W4812" s="9">
        <f t="shared" si="1357"/>
        <v>20</v>
      </c>
      <c r="X4812" s="9">
        <f t="shared" si="1358"/>
        <v>4</v>
      </c>
      <c r="Y4812" s="31" t="str">
        <f t="shared" si="1359"/>
        <v>W</v>
      </c>
      <c r="Z4812" s="134">
        <v>19.559999999999999</v>
      </c>
      <c r="AA4812" s="31" t="str">
        <f t="shared" si="1360"/>
        <v>-</v>
      </c>
      <c r="AB4812" s="31">
        <f t="shared" si="1361"/>
        <v>19.559999999999999</v>
      </c>
    </row>
    <row r="4813" spans="1:28" x14ac:dyDescent="0.3">
      <c r="A4813" s="133">
        <v>42936.208333333336</v>
      </c>
      <c r="B4813" s="152">
        <f t="shared" si="1362"/>
        <v>7</v>
      </c>
      <c r="C4813" s="152">
        <f t="shared" si="1363"/>
        <v>20</v>
      </c>
      <c r="D4813" s="152">
        <f t="shared" si="1364"/>
        <v>5</v>
      </c>
      <c r="E4813" s="38" t="str">
        <f t="shared" si="1365"/>
        <v/>
      </c>
      <c r="F4813" s="134">
        <v>22.91</v>
      </c>
      <c r="G4813" s="38" t="str">
        <f t="shared" si="1366"/>
        <v>-</v>
      </c>
      <c r="H4813" s="38">
        <f t="shared" si="1367"/>
        <v>22.91</v>
      </c>
      <c r="K4813" s="133">
        <v>43301.208333333336</v>
      </c>
      <c r="L4813" s="9">
        <f t="shared" si="1350"/>
        <v>7</v>
      </c>
      <c r="M4813" s="9">
        <f t="shared" si="1351"/>
        <v>20</v>
      </c>
      <c r="N4813" s="9">
        <f t="shared" si="1352"/>
        <v>5</v>
      </c>
      <c r="O4813" s="31" t="str">
        <f t="shared" si="1353"/>
        <v/>
      </c>
      <c r="P4813" s="134">
        <v>20.28</v>
      </c>
      <c r="Q4813" s="31" t="str">
        <f t="shared" si="1354"/>
        <v>-</v>
      </c>
      <c r="R4813" s="31">
        <f t="shared" si="1355"/>
        <v>20.28</v>
      </c>
      <c r="U4813" s="133">
        <v>43666.208333333336</v>
      </c>
      <c r="V4813" s="9">
        <f t="shared" si="1356"/>
        <v>7</v>
      </c>
      <c r="W4813" s="9">
        <f t="shared" si="1357"/>
        <v>20</v>
      </c>
      <c r="X4813" s="9">
        <f t="shared" si="1358"/>
        <v>5</v>
      </c>
      <c r="Y4813" s="31" t="str">
        <f t="shared" si="1359"/>
        <v>W</v>
      </c>
      <c r="Z4813" s="134">
        <v>19.37</v>
      </c>
      <c r="AA4813" s="31" t="str">
        <f t="shared" si="1360"/>
        <v>-</v>
      </c>
      <c r="AB4813" s="31">
        <f t="shared" si="1361"/>
        <v>19.37</v>
      </c>
    </row>
    <row r="4814" spans="1:28" x14ac:dyDescent="0.3">
      <c r="A4814" s="133">
        <v>42936.25</v>
      </c>
      <c r="B4814" s="152">
        <f t="shared" si="1362"/>
        <v>7</v>
      </c>
      <c r="C4814" s="152">
        <f t="shared" si="1363"/>
        <v>20</v>
      </c>
      <c r="D4814" s="152">
        <f t="shared" si="1364"/>
        <v>6</v>
      </c>
      <c r="E4814" s="38" t="str">
        <f t="shared" si="1365"/>
        <v/>
      </c>
      <c r="F4814" s="134">
        <v>24.37</v>
      </c>
      <c r="G4814" s="38" t="str">
        <f t="shared" si="1366"/>
        <v>-</v>
      </c>
      <c r="H4814" s="38">
        <f t="shared" si="1367"/>
        <v>24.37</v>
      </c>
      <c r="K4814" s="133">
        <v>43301.25</v>
      </c>
      <c r="L4814" s="9">
        <f t="shared" si="1350"/>
        <v>7</v>
      </c>
      <c r="M4814" s="9">
        <f t="shared" si="1351"/>
        <v>20</v>
      </c>
      <c r="N4814" s="9">
        <f t="shared" si="1352"/>
        <v>6</v>
      </c>
      <c r="O4814" s="31" t="str">
        <f t="shared" si="1353"/>
        <v/>
      </c>
      <c r="P4814" s="134">
        <v>22.94</v>
      </c>
      <c r="Q4814" s="31" t="str">
        <f t="shared" si="1354"/>
        <v>-</v>
      </c>
      <c r="R4814" s="31">
        <f t="shared" si="1355"/>
        <v>22.94</v>
      </c>
      <c r="U4814" s="133">
        <v>43666.25</v>
      </c>
      <c r="V4814" s="9">
        <f t="shared" si="1356"/>
        <v>7</v>
      </c>
      <c r="W4814" s="9">
        <f t="shared" si="1357"/>
        <v>20</v>
      </c>
      <c r="X4814" s="9">
        <f t="shared" si="1358"/>
        <v>6</v>
      </c>
      <c r="Y4814" s="31" t="str">
        <f t="shared" si="1359"/>
        <v>W</v>
      </c>
      <c r="Z4814" s="134">
        <v>19.46</v>
      </c>
      <c r="AA4814" s="31" t="str">
        <f t="shared" si="1360"/>
        <v>-</v>
      </c>
      <c r="AB4814" s="31">
        <f t="shared" si="1361"/>
        <v>19.46</v>
      </c>
    </row>
    <row r="4815" spans="1:28" x14ac:dyDescent="0.3">
      <c r="A4815" s="133">
        <v>42936.291666666664</v>
      </c>
      <c r="B4815" s="152">
        <f t="shared" si="1362"/>
        <v>7</v>
      </c>
      <c r="C4815" s="152">
        <f t="shared" si="1363"/>
        <v>20</v>
      </c>
      <c r="D4815" s="152">
        <f t="shared" si="1364"/>
        <v>7</v>
      </c>
      <c r="E4815" s="38" t="str">
        <f t="shared" si="1365"/>
        <v/>
      </c>
      <c r="F4815" s="134">
        <v>26.74</v>
      </c>
      <c r="G4815" s="38" t="str">
        <f t="shared" si="1366"/>
        <v>-</v>
      </c>
      <c r="H4815" s="38">
        <f t="shared" si="1367"/>
        <v>26.74</v>
      </c>
      <c r="K4815" s="133">
        <v>43301.291666666664</v>
      </c>
      <c r="L4815" s="9">
        <f t="shared" si="1350"/>
        <v>7</v>
      </c>
      <c r="M4815" s="9">
        <f t="shared" si="1351"/>
        <v>20</v>
      </c>
      <c r="N4815" s="9">
        <f t="shared" si="1352"/>
        <v>7</v>
      </c>
      <c r="O4815" s="31" t="str">
        <f t="shared" si="1353"/>
        <v/>
      </c>
      <c r="P4815" s="134">
        <v>24.8</v>
      </c>
      <c r="Q4815" s="31" t="str">
        <f t="shared" si="1354"/>
        <v>-</v>
      </c>
      <c r="R4815" s="31">
        <f t="shared" si="1355"/>
        <v>24.8</v>
      </c>
      <c r="U4815" s="133">
        <v>43666.291666666664</v>
      </c>
      <c r="V4815" s="9">
        <f t="shared" si="1356"/>
        <v>7</v>
      </c>
      <c r="W4815" s="9">
        <f t="shared" si="1357"/>
        <v>20</v>
      </c>
      <c r="X4815" s="9">
        <f t="shared" si="1358"/>
        <v>7</v>
      </c>
      <c r="Y4815" s="31" t="str">
        <f t="shared" si="1359"/>
        <v>W</v>
      </c>
      <c r="Z4815" s="134">
        <v>21.66</v>
      </c>
      <c r="AA4815" s="31" t="str">
        <f t="shared" si="1360"/>
        <v>-</v>
      </c>
      <c r="AB4815" s="31">
        <f t="shared" si="1361"/>
        <v>21.66</v>
      </c>
    </row>
    <row r="4816" spans="1:28" x14ac:dyDescent="0.3">
      <c r="A4816" s="133">
        <v>42936.333333333336</v>
      </c>
      <c r="B4816" s="152">
        <f t="shared" si="1362"/>
        <v>7</v>
      </c>
      <c r="C4816" s="152">
        <f t="shared" si="1363"/>
        <v>20</v>
      </c>
      <c r="D4816" s="152">
        <f t="shared" si="1364"/>
        <v>8</v>
      </c>
      <c r="E4816" s="38" t="str">
        <f t="shared" si="1365"/>
        <v/>
      </c>
      <c r="F4816" s="134">
        <v>31.03</v>
      </c>
      <c r="G4816" s="38">
        <f t="shared" si="1366"/>
        <v>31.03</v>
      </c>
      <c r="H4816" s="38" t="str">
        <f t="shared" si="1367"/>
        <v>-</v>
      </c>
      <c r="K4816" s="133">
        <v>43301.333333333336</v>
      </c>
      <c r="L4816" s="9">
        <f t="shared" si="1350"/>
        <v>7</v>
      </c>
      <c r="M4816" s="9">
        <f t="shared" si="1351"/>
        <v>20</v>
      </c>
      <c r="N4816" s="9">
        <f t="shared" si="1352"/>
        <v>8</v>
      </c>
      <c r="O4816" s="31" t="str">
        <f t="shared" si="1353"/>
        <v/>
      </c>
      <c r="P4816" s="134">
        <v>26.31</v>
      </c>
      <c r="Q4816" s="31">
        <f t="shared" si="1354"/>
        <v>26.31</v>
      </c>
      <c r="R4816" s="31" t="str">
        <f t="shared" si="1355"/>
        <v>-</v>
      </c>
      <c r="U4816" s="133">
        <v>43666.333333333336</v>
      </c>
      <c r="V4816" s="9">
        <f t="shared" si="1356"/>
        <v>7</v>
      </c>
      <c r="W4816" s="9">
        <f t="shared" si="1357"/>
        <v>20</v>
      </c>
      <c r="X4816" s="9">
        <f t="shared" si="1358"/>
        <v>8</v>
      </c>
      <c r="Y4816" s="31" t="str">
        <f t="shared" si="1359"/>
        <v>W</v>
      </c>
      <c r="Z4816" s="134">
        <v>24.13</v>
      </c>
      <c r="AA4816" s="31" t="str">
        <f t="shared" si="1360"/>
        <v>-</v>
      </c>
      <c r="AB4816" s="31">
        <f t="shared" si="1361"/>
        <v>24.13</v>
      </c>
    </row>
    <row r="4817" spans="1:28" x14ac:dyDescent="0.3">
      <c r="A4817" s="133">
        <v>42936.375</v>
      </c>
      <c r="B4817" s="152">
        <f t="shared" si="1362"/>
        <v>7</v>
      </c>
      <c r="C4817" s="152">
        <f t="shared" si="1363"/>
        <v>20</v>
      </c>
      <c r="D4817" s="152">
        <f t="shared" si="1364"/>
        <v>9</v>
      </c>
      <c r="E4817" s="38" t="str">
        <f t="shared" si="1365"/>
        <v/>
      </c>
      <c r="F4817" s="134">
        <v>36.24</v>
      </c>
      <c r="G4817" s="38">
        <f t="shared" si="1366"/>
        <v>36.24</v>
      </c>
      <c r="H4817" s="38" t="str">
        <f t="shared" si="1367"/>
        <v>-</v>
      </c>
      <c r="K4817" s="133">
        <v>43301.375</v>
      </c>
      <c r="L4817" s="9">
        <f t="shared" si="1350"/>
        <v>7</v>
      </c>
      <c r="M4817" s="9">
        <f t="shared" si="1351"/>
        <v>20</v>
      </c>
      <c r="N4817" s="9">
        <f t="shared" si="1352"/>
        <v>9</v>
      </c>
      <c r="O4817" s="31" t="str">
        <f t="shared" si="1353"/>
        <v/>
      </c>
      <c r="P4817" s="134">
        <v>29.22</v>
      </c>
      <c r="Q4817" s="31">
        <f t="shared" si="1354"/>
        <v>29.22</v>
      </c>
      <c r="R4817" s="31" t="str">
        <f t="shared" si="1355"/>
        <v>-</v>
      </c>
      <c r="U4817" s="133">
        <v>43666.375</v>
      </c>
      <c r="V4817" s="9">
        <f t="shared" si="1356"/>
        <v>7</v>
      </c>
      <c r="W4817" s="9">
        <f t="shared" si="1357"/>
        <v>20</v>
      </c>
      <c r="X4817" s="9">
        <f t="shared" si="1358"/>
        <v>9</v>
      </c>
      <c r="Y4817" s="31" t="str">
        <f t="shared" si="1359"/>
        <v>W</v>
      </c>
      <c r="Z4817" s="134">
        <v>28.74</v>
      </c>
      <c r="AA4817" s="31" t="str">
        <f t="shared" si="1360"/>
        <v>-</v>
      </c>
      <c r="AB4817" s="31">
        <f t="shared" si="1361"/>
        <v>28.74</v>
      </c>
    </row>
    <row r="4818" spans="1:28" x14ac:dyDescent="0.3">
      <c r="A4818" s="133">
        <v>42936.416666666664</v>
      </c>
      <c r="B4818" s="152">
        <f t="shared" si="1362"/>
        <v>7</v>
      </c>
      <c r="C4818" s="152">
        <f t="shared" si="1363"/>
        <v>20</v>
      </c>
      <c r="D4818" s="152">
        <f t="shared" si="1364"/>
        <v>10</v>
      </c>
      <c r="E4818" s="38" t="str">
        <f t="shared" si="1365"/>
        <v/>
      </c>
      <c r="F4818" s="134">
        <v>46.2</v>
      </c>
      <c r="G4818" s="38">
        <f t="shared" si="1366"/>
        <v>46.2</v>
      </c>
      <c r="H4818" s="38" t="str">
        <f t="shared" si="1367"/>
        <v>-</v>
      </c>
      <c r="K4818" s="133">
        <v>43301.416666666664</v>
      </c>
      <c r="L4818" s="9">
        <f t="shared" si="1350"/>
        <v>7</v>
      </c>
      <c r="M4818" s="9">
        <f t="shared" si="1351"/>
        <v>20</v>
      </c>
      <c r="N4818" s="9">
        <f t="shared" si="1352"/>
        <v>10</v>
      </c>
      <c r="O4818" s="31" t="str">
        <f t="shared" si="1353"/>
        <v/>
      </c>
      <c r="P4818" s="134">
        <v>35.58</v>
      </c>
      <c r="Q4818" s="31">
        <f t="shared" si="1354"/>
        <v>35.58</v>
      </c>
      <c r="R4818" s="31" t="str">
        <f t="shared" si="1355"/>
        <v>-</v>
      </c>
      <c r="U4818" s="133">
        <v>43666.416666666664</v>
      </c>
      <c r="V4818" s="9">
        <f t="shared" si="1356"/>
        <v>7</v>
      </c>
      <c r="W4818" s="9">
        <f t="shared" si="1357"/>
        <v>20</v>
      </c>
      <c r="X4818" s="9">
        <f t="shared" si="1358"/>
        <v>10</v>
      </c>
      <c r="Y4818" s="31" t="str">
        <f t="shared" si="1359"/>
        <v>W</v>
      </c>
      <c r="Z4818" s="134">
        <v>32.799999999999997</v>
      </c>
      <c r="AA4818" s="31" t="str">
        <f t="shared" si="1360"/>
        <v>-</v>
      </c>
      <c r="AB4818" s="31">
        <f t="shared" si="1361"/>
        <v>32.799999999999997</v>
      </c>
    </row>
    <row r="4819" spans="1:28" x14ac:dyDescent="0.3">
      <c r="A4819" s="133">
        <v>42936.458333333336</v>
      </c>
      <c r="B4819" s="152">
        <f t="shared" si="1362"/>
        <v>7</v>
      </c>
      <c r="C4819" s="152">
        <f t="shared" si="1363"/>
        <v>20</v>
      </c>
      <c r="D4819" s="152">
        <f t="shared" si="1364"/>
        <v>11</v>
      </c>
      <c r="E4819" s="38" t="str">
        <f t="shared" si="1365"/>
        <v/>
      </c>
      <c r="F4819" s="134">
        <v>49.62</v>
      </c>
      <c r="G4819" s="38">
        <f t="shared" si="1366"/>
        <v>49.62</v>
      </c>
      <c r="H4819" s="38" t="str">
        <f t="shared" si="1367"/>
        <v>-</v>
      </c>
      <c r="K4819" s="133">
        <v>43301.458333333336</v>
      </c>
      <c r="L4819" s="9">
        <f t="shared" si="1350"/>
        <v>7</v>
      </c>
      <c r="M4819" s="9">
        <f t="shared" si="1351"/>
        <v>20</v>
      </c>
      <c r="N4819" s="9">
        <f t="shared" si="1352"/>
        <v>11</v>
      </c>
      <c r="O4819" s="31" t="str">
        <f t="shared" si="1353"/>
        <v/>
      </c>
      <c r="P4819" s="134">
        <v>37.29</v>
      </c>
      <c r="Q4819" s="31">
        <f t="shared" si="1354"/>
        <v>37.29</v>
      </c>
      <c r="R4819" s="31" t="str">
        <f t="shared" si="1355"/>
        <v>-</v>
      </c>
      <c r="U4819" s="133">
        <v>43666.458333333336</v>
      </c>
      <c r="V4819" s="9">
        <f t="shared" si="1356"/>
        <v>7</v>
      </c>
      <c r="W4819" s="9">
        <f t="shared" si="1357"/>
        <v>20</v>
      </c>
      <c r="X4819" s="9">
        <f t="shared" si="1358"/>
        <v>11</v>
      </c>
      <c r="Y4819" s="31" t="str">
        <f t="shared" si="1359"/>
        <v>W</v>
      </c>
      <c r="Z4819" s="134">
        <v>37.81</v>
      </c>
      <c r="AA4819" s="31" t="str">
        <f t="shared" si="1360"/>
        <v>-</v>
      </c>
      <c r="AB4819" s="31">
        <f t="shared" si="1361"/>
        <v>37.81</v>
      </c>
    </row>
    <row r="4820" spans="1:28" x14ac:dyDescent="0.3">
      <c r="A4820" s="133">
        <v>42936.5</v>
      </c>
      <c r="B4820" s="152">
        <f t="shared" si="1362"/>
        <v>7</v>
      </c>
      <c r="C4820" s="152">
        <f t="shared" si="1363"/>
        <v>20</v>
      </c>
      <c r="D4820" s="152">
        <f t="shared" si="1364"/>
        <v>12</v>
      </c>
      <c r="E4820" s="38" t="str">
        <f t="shared" si="1365"/>
        <v/>
      </c>
      <c r="F4820" s="134">
        <v>53.17</v>
      </c>
      <c r="G4820" s="38">
        <f t="shared" si="1366"/>
        <v>53.17</v>
      </c>
      <c r="H4820" s="38" t="str">
        <f t="shared" si="1367"/>
        <v>-</v>
      </c>
      <c r="K4820" s="133">
        <v>43301.5</v>
      </c>
      <c r="L4820" s="9">
        <f t="shared" si="1350"/>
        <v>7</v>
      </c>
      <c r="M4820" s="9">
        <f t="shared" si="1351"/>
        <v>20</v>
      </c>
      <c r="N4820" s="9">
        <f t="shared" si="1352"/>
        <v>12</v>
      </c>
      <c r="O4820" s="31" t="str">
        <f t="shared" si="1353"/>
        <v/>
      </c>
      <c r="P4820" s="134">
        <v>39.229999999999997</v>
      </c>
      <c r="Q4820" s="31">
        <f t="shared" si="1354"/>
        <v>39.229999999999997</v>
      </c>
      <c r="R4820" s="31" t="str">
        <f t="shared" si="1355"/>
        <v>-</v>
      </c>
      <c r="U4820" s="133">
        <v>43666.5</v>
      </c>
      <c r="V4820" s="9">
        <f t="shared" si="1356"/>
        <v>7</v>
      </c>
      <c r="W4820" s="9">
        <f t="shared" si="1357"/>
        <v>20</v>
      </c>
      <c r="X4820" s="9">
        <f t="shared" si="1358"/>
        <v>12</v>
      </c>
      <c r="Y4820" s="31" t="str">
        <f t="shared" si="1359"/>
        <v>W</v>
      </c>
      <c r="Z4820" s="134">
        <v>41.02</v>
      </c>
      <c r="AA4820" s="31" t="str">
        <f t="shared" si="1360"/>
        <v>-</v>
      </c>
      <c r="AB4820" s="31">
        <f t="shared" si="1361"/>
        <v>41.02</v>
      </c>
    </row>
    <row r="4821" spans="1:28" x14ac:dyDescent="0.3">
      <c r="A4821" s="133">
        <v>42936.541666666664</v>
      </c>
      <c r="B4821" s="152">
        <f t="shared" si="1362"/>
        <v>7</v>
      </c>
      <c r="C4821" s="152">
        <f t="shared" si="1363"/>
        <v>20</v>
      </c>
      <c r="D4821" s="152">
        <f t="shared" si="1364"/>
        <v>13</v>
      </c>
      <c r="E4821" s="38" t="str">
        <f t="shared" si="1365"/>
        <v/>
      </c>
      <c r="F4821" s="134">
        <v>65.38</v>
      </c>
      <c r="G4821" s="38">
        <f t="shared" si="1366"/>
        <v>65.38</v>
      </c>
      <c r="H4821" s="38" t="str">
        <f t="shared" si="1367"/>
        <v>-</v>
      </c>
      <c r="K4821" s="133">
        <v>43301.541666666664</v>
      </c>
      <c r="L4821" s="9">
        <f t="shared" si="1350"/>
        <v>7</v>
      </c>
      <c r="M4821" s="9">
        <f t="shared" si="1351"/>
        <v>20</v>
      </c>
      <c r="N4821" s="9">
        <f t="shared" si="1352"/>
        <v>13</v>
      </c>
      <c r="O4821" s="31" t="str">
        <f t="shared" si="1353"/>
        <v/>
      </c>
      <c r="P4821" s="134">
        <v>41.12</v>
      </c>
      <c r="Q4821" s="31">
        <f t="shared" si="1354"/>
        <v>41.12</v>
      </c>
      <c r="R4821" s="31" t="str">
        <f t="shared" si="1355"/>
        <v>-</v>
      </c>
      <c r="U4821" s="133">
        <v>43666.541666666664</v>
      </c>
      <c r="V4821" s="9">
        <f t="shared" si="1356"/>
        <v>7</v>
      </c>
      <c r="W4821" s="9">
        <f t="shared" si="1357"/>
        <v>20</v>
      </c>
      <c r="X4821" s="9">
        <f t="shared" si="1358"/>
        <v>13</v>
      </c>
      <c r="Y4821" s="31" t="str">
        <f t="shared" si="1359"/>
        <v>W</v>
      </c>
      <c r="Z4821" s="134">
        <v>48.44</v>
      </c>
      <c r="AA4821" s="31" t="str">
        <f t="shared" si="1360"/>
        <v>-</v>
      </c>
      <c r="AB4821" s="31">
        <f t="shared" si="1361"/>
        <v>48.44</v>
      </c>
    </row>
    <row r="4822" spans="1:28" x14ac:dyDescent="0.3">
      <c r="A4822" s="133">
        <v>42936.583333333336</v>
      </c>
      <c r="B4822" s="152">
        <f t="shared" si="1362"/>
        <v>7</v>
      </c>
      <c r="C4822" s="152">
        <f t="shared" si="1363"/>
        <v>20</v>
      </c>
      <c r="D4822" s="152">
        <f t="shared" si="1364"/>
        <v>14</v>
      </c>
      <c r="E4822" s="38" t="str">
        <f t="shared" si="1365"/>
        <v/>
      </c>
      <c r="F4822" s="134">
        <v>75.16</v>
      </c>
      <c r="G4822" s="38">
        <f t="shared" si="1366"/>
        <v>75.16</v>
      </c>
      <c r="H4822" s="38" t="str">
        <f t="shared" si="1367"/>
        <v>-</v>
      </c>
      <c r="K4822" s="133">
        <v>43301.583333333336</v>
      </c>
      <c r="L4822" s="9">
        <f t="shared" si="1350"/>
        <v>7</v>
      </c>
      <c r="M4822" s="9">
        <f t="shared" si="1351"/>
        <v>20</v>
      </c>
      <c r="N4822" s="9">
        <f t="shared" si="1352"/>
        <v>14</v>
      </c>
      <c r="O4822" s="31" t="str">
        <f t="shared" si="1353"/>
        <v/>
      </c>
      <c r="P4822" s="134">
        <v>45.59</v>
      </c>
      <c r="Q4822" s="31">
        <f t="shared" si="1354"/>
        <v>45.59</v>
      </c>
      <c r="R4822" s="31" t="str">
        <f t="shared" si="1355"/>
        <v>-</v>
      </c>
      <c r="U4822" s="133">
        <v>43666.583333333336</v>
      </c>
      <c r="V4822" s="9">
        <f t="shared" si="1356"/>
        <v>7</v>
      </c>
      <c r="W4822" s="9">
        <f t="shared" si="1357"/>
        <v>20</v>
      </c>
      <c r="X4822" s="9">
        <f t="shared" si="1358"/>
        <v>14</v>
      </c>
      <c r="Y4822" s="31" t="str">
        <f t="shared" si="1359"/>
        <v>W</v>
      </c>
      <c r="Z4822" s="134">
        <v>56.6</v>
      </c>
      <c r="AA4822" s="31" t="str">
        <f t="shared" si="1360"/>
        <v>-</v>
      </c>
      <c r="AB4822" s="31">
        <f t="shared" si="1361"/>
        <v>56.6</v>
      </c>
    </row>
    <row r="4823" spans="1:28" x14ac:dyDescent="0.3">
      <c r="A4823" s="133">
        <v>42936.625</v>
      </c>
      <c r="B4823" s="152">
        <f t="shared" si="1362"/>
        <v>7</v>
      </c>
      <c r="C4823" s="152">
        <f t="shared" si="1363"/>
        <v>20</v>
      </c>
      <c r="D4823" s="152">
        <f t="shared" si="1364"/>
        <v>15</v>
      </c>
      <c r="E4823" s="38" t="str">
        <f t="shared" si="1365"/>
        <v/>
      </c>
      <c r="F4823" s="134">
        <v>90.92</v>
      </c>
      <c r="G4823" s="38">
        <f t="shared" si="1366"/>
        <v>90.92</v>
      </c>
      <c r="H4823" s="38" t="str">
        <f t="shared" si="1367"/>
        <v>-</v>
      </c>
      <c r="K4823" s="133">
        <v>43301.625</v>
      </c>
      <c r="L4823" s="9">
        <f t="shared" si="1350"/>
        <v>7</v>
      </c>
      <c r="M4823" s="9">
        <f t="shared" si="1351"/>
        <v>20</v>
      </c>
      <c r="N4823" s="9">
        <f t="shared" si="1352"/>
        <v>15</v>
      </c>
      <c r="O4823" s="31" t="str">
        <f t="shared" si="1353"/>
        <v/>
      </c>
      <c r="P4823" s="134">
        <v>46.49</v>
      </c>
      <c r="Q4823" s="31">
        <f t="shared" si="1354"/>
        <v>46.49</v>
      </c>
      <c r="R4823" s="31" t="str">
        <f t="shared" si="1355"/>
        <v>-</v>
      </c>
      <c r="U4823" s="133">
        <v>43666.625</v>
      </c>
      <c r="V4823" s="9">
        <f t="shared" si="1356"/>
        <v>7</v>
      </c>
      <c r="W4823" s="9">
        <f t="shared" si="1357"/>
        <v>20</v>
      </c>
      <c r="X4823" s="9">
        <f t="shared" si="1358"/>
        <v>15</v>
      </c>
      <c r="Y4823" s="31" t="str">
        <f t="shared" si="1359"/>
        <v>W</v>
      </c>
      <c r="Z4823" s="134">
        <v>60.37</v>
      </c>
      <c r="AA4823" s="31" t="str">
        <f t="shared" si="1360"/>
        <v>-</v>
      </c>
      <c r="AB4823" s="31">
        <f t="shared" si="1361"/>
        <v>60.37</v>
      </c>
    </row>
    <row r="4824" spans="1:28" x14ac:dyDescent="0.3">
      <c r="A4824" s="133">
        <v>42936.666666666664</v>
      </c>
      <c r="B4824" s="152">
        <f t="shared" si="1362"/>
        <v>7</v>
      </c>
      <c r="C4824" s="152">
        <f t="shared" si="1363"/>
        <v>20</v>
      </c>
      <c r="D4824" s="152">
        <f t="shared" si="1364"/>
        <v>16</v>
      </c>
      <c r="E4824" s="38" t="str">
        <f t="shared" si="1365"/>
        <v/>
      </c>
      <c r="F4824" s="134">
        <v>105.94</v>
      </c>
      <c r="G4824" s="38">
        <f t="shared" si="1366"/>
        <v>105.94</v>
      </c>
      <c r="H4824" s="38" t="str">
        <f t="shared" si="1367"/>
        <v>-</v>
      </c>
      <c r="K4824" s="133">
        <v>43301.666666666664</v>
      </c>
      <c r="L4824" s="9">
        <f t="shared" si="1350"/>
        <v>7</v>
      </c>
      <c r="M4824" s="9">
        <f t="shared" si="1351"/>
        <v>20</v>
      </c>
      <c r="N4824" s="9">
        <f t="shared" si="1352"/>
        <v>16</v>
      </c>
      <c r="O4824" s="31" t="str">
        <f t="shared" si="1353"/>
        <v/>
      </c>
      <c r="P4824" s="134">
        <v>45.97</v>
      </c>
      <c r="Q4824" s="31">
        <f t="shared" si="1354"/>
        <v>45.97</v>
      </c>
      <c r="R4824" s="31" t="str">
        <f t="shared" si="1355"/>
        <v>-</v>
      </c>
      <c r="U4824" s="133">
        <v>43666.666666666664</v>
      </c>
      <c r="V4824" s="9">
        <f t="shared" si="1356"/>
        <v>7</v>
      </c>
      <c r="W4824" s="9">
        <f t="shared" si="1357"/>
        <v>20</v>
      </c>
      <c r="X4824" s="9">
        <f t="shared" si="1358"/>
        <v>16</v>
      </c>
      <c r="Y4824" s="31" t="str">
        <f t="shared" si="1359"/>
        <v>W</v>
      </c>
      <c r="Z4824" s="134">
        <v>65.33</v>
      </c>
      <c r="AA4824" s="31" t="str">
        <f t="shared" si="1360"/>
        <v>-</v>
      </c>
      <c r="AB4824" s="31">
        <f t="shared" si="1361"/>
        <v>65.33</v>
      </c>
    </row>
    <row r="4825" spans="1:28" x14ac:dyDescent="0.3">
      <c r="A4825" s="133">
        <v>42936.708333333336</v>
      </c>
      <c r="B4825" s="152">
        <f t="shared" si="1362"/>
        <v>7</v>
      </c>
      <c r="C4825" s="152">
        <f t="shared" si="1363"/>
        <v>20</v>
      </c>
      <c r="D4825" s="152">
        <f t="shared" si="1364"/>
        <v>17</v>
      </c>
      <c r="E4825" s="38" t="str">
        <f t="shared" si="1365"/>
        <v/>
      </c>
      <c r="F4825" s="134">
        <v>111.56</v>
      </c>
      <c r="G4825" s="38" t="str">
        <f t="shared" si="1366"/>
        <v>-</v>
      </c>
      <c r="H4825" s="38">
        <f t="shared" si="1367"/>
        <v>111.56</v>
      </c>
      <c r="K4825" s="133">
        <v>43301.708333333336</v>
      </c>
      <c r="L4825" s="9">
        <f t="shared" si="1350"/>
        <v>7</v>
      </c>
      <c r="M4825" s="9">
        <f t="shared" si="1351"/>
        <v>20</v>
      </c>
      <c r="N4825" s="9">
        <f t="shared" si="1352"/>
        <v>17</v>
      </c>
      <c r="O4825" s="31" t="str">
        <f t="shared" si="1353"/>
        <v/>
      </c>
      <c r="P4825" s="134">
        <v>44</v>
      </c>
      <c r="Q4825" s="31" t="str">
        <f t="shared" si="1354"/>
        <v>-</v>
      </c>
      <c r="R4825" s="31">
        <f t="shared" si="1355"/>
        <v>44</v>
      </c>
      <c r="U4825" s="133">
        <v>43666.708333333336</v>
      </c>
      <c r="V4825" s="9">
        <f t="shared" si="1356"/>
        <v>7</v>
      </c>
      <c r="W4825" s="9">
        <f t="shared" si="1357"/>
        <v>20</v>
      </c>
      <c r="X4825" s="9">
        <f t="shared" si="1358"/>
        <v>17</v>
      </c>
      <c r="Y4825" s="31" t="str">
        <f t="shared" si="1359"/>
        <v>W</v>
      </c>
      <c r="Z4825" s="134">
        <v>63.78</v>
      </c>
      <c r="AA4825" s="31" t="str">
        <f t="shared" si="1360"/>
        <v>-</v>
      </c>
      <c r="AB4825" s="31">
        <f t="shared" si="1361"/>
        <v>63.78</v>
      </c>
    </row>
    <row r="4826" spans="1:28" x14ac:dyDescent="0.3">
      <c r="A4826" s="133">
        <v>42936.75</v>
      </c>
      <c r="B4826" s="152">
        <f t="shared" si="1362"/>
        <v>7</v>
      </c>
      <c r="C4826" s="152">
        <f t="shared" si="1363"/>
        <v>20</v>
      </c>
      <c r="D4826" s="152">
        <f t="shared" si="1364"/>
        <v>18</v>
      </c>
      <c r="E4826" s="38" t="str">
        <f t="shared" si="1365"/>
        <v/>
      </c>
      <c r="F4826" s="134">
        <v>80.08</v>
      </c>
      <c r="G4826" s="38" t="str">
        <f t="shared" si="1366"/>
        <v>-</v>
      </c>
      <c r="H4826" s="38">
        <f t="shared" si="1367"/>
        <v>80.08</v>
      </c>
      <c r="K4826" s="133">
        <v>43301.75</v>
      </c>
      <c r="L4826" s="9">
        <f t="shared" si="1350"/>
        <v>7</v>
      </c>
      <c r="M4826" s="9">
        <f t="shared" si="1351"/>
        <v>20</v>
      </c>
      <c r="N4826" s="9">
        <f t="shared" si="1352"/>
        <v>18</v>
      </c>
      <c r="O4826" s="31" t="str">
        <f t="shared" si="1353"/>
        <v/>
      </c>
      <c r="P4826" s="134">
        <v>37.94</v>
      </c>
      <c r="Q4826" s="31" t="str">
        <f t="shared" si="1354"/>
        <v>-</v>
      </c>
      <c r="R4826" s="31">
        <f t="shared" si="1355"/>
        <v>37.94</v>
      </c>
      <c r="U4826" s="133">
        <v>43666.75</v>
      </c>
      <c r="V4826" s="9">
        <f t="shared" si="1356"/>
        <v>7</v>
      </c>
      <c r="W4826" s="9">
        <f t="shared" si="1357"/>
        <v>20</v>
      </c>
      <c r="X4826" s="9">
        <f t="shared" si="1358"/>
        <v>18</v>
      </c>
      <c r="Y4826" s="31" t="str">
        <f t="shared" si="1359"/>
        <v>W</v>
      </c>
      <c r="Z4826" s="134">
        <v>49.45</v>
      </c>
      <c r="AA4826" s="31" t="str">
        <f t="shared" si="1360"/>
        <v>-</v>
      </c>
      <c r="AB4826" s="31">
        <f t="shared" si="1361"/>
        <v>49.45</v>
      </c>
    </row>
    <row r="4827" spans="1:28" x14ac:dyDescent="0.3">
      <c r="A4827" s="133">
        <v>42936.791666666664</v>
      </c>
      <c r="B4827" s="152">
        <f t="shared" si="1362"/>
        <v>7</v>
      </c>
      <c r="C4827" s="152">
        <f t="shared" si="1363"/>
        <v>20</v>
      </c>
      <c r="D4827" s="152">
        <f t="shared" si="1364"/>
        <v>19</v>
      </c>
      <c r="E4827" s="38" t="str">
        <f t="shared" si="1365"/>
        <v/>
      </c>
      <c r="F4827" s="134">
        <v>57.85</v>
      </c>
      <c r="G4827" s="38" t="str">
        <f t="shared" si="1366"/>
        <v>-</v>
      </c>
      <c r="H4827" s="38">
        <f t="shared" si="1367"/>
        <v>57.85</v>
      </c>
      <c r="K4827" s="133">
        <v>43301.791666666664</v>
      </c>
      <c r="L4827" s="9">
        <f t="shared" si="1350"/>
        <v>7</v>
      </c>
      <c r="M4827" s="9">
        <f t="shared" si="1351"/>
        <v>20</v>
      </c>
      <c r="N4827" s="9">
        <f t="shared" si="1352"/>
        <v>19</v>
      </c>
      <c r="O4827" s="31" t="str">
        <f t="shared" si="1353"/>
        <v/>
      </c>
      <c r="P4827" s="134">
        <v>35.619999999999997</v>
      </c>
      <c r="Q4827" s="31" t="str">
        <f t="shared" si="1354"/>
        <v>-</v>
      </c>
      <c r="R4827" s="31">
        <f t="shared" si="1355"/>
        <v>35.619999999999997</v>
      </c>
      <c r="U4827" s="133">
        <v>43666.791666666664</v>
      </c>
      <c r="V4827" s="9">
        <f t="shared" si="1356"/>
        <v>7</v>
      </c>
      <c r="W4827" s="9">
        <f t="shared" si="1357"/>
        <v>20</v>
      </c>
      <c r="X4827" s="9">
        <f t="shared" si="1358"/>
        <v>19</v>
      </c>
      <c r="Y4827" s="31" t="str">
        <f t="shared" si="1359"/>
        <v>W</v>
      </c>
      <c r="Z4827" s="134">
        <v>40.450000000000003</v>
      </c>
      <c r="AA4827" s="31" t="str">
        <f t="shared" si="1360"/>
        <v>-</v>
      </c>
      <c r="AB4827" s="31">
        <f t="shared" si="1361"/>
        <v>40.450000000000003</v>
      </c>
    </row>
    <row r="4828" spans="1:28" x14ac:dyDescent="0.3">
      <c r="A4828" s="133">
        <v>42936.833333333336</v>
      </c>
      <c r="B4828" s="152">
        <f t="shared" si="1362"/>
        <v>7</v>
      </c>
      <c r="C4828" s="152">
        <f t="shared" si="1363"/>
        <v>20</v>
      </c>
      <c r="D4828" s="152">
        <f t="shared" si="1364"/>
        <v>20</v>
      </c>
      <c r="E4828" s="38" t="str">
        <f t="shared" si="1365"/>
        <v/>
      </c>
      <c r="F4828" s="134">
        <v>51.55</v>
      </c>
      <c r="G4828" s="38" t="str">
        <f t="shared" si="1366"/>
        <v>-</v>
      </c>
      <c r="H4828" s="38">
        <f t="shared" si="1367"/>
        <v>51.55</v>
      </c>
      <c r="K4828" s="133">
        <v>43301.833333333336</v>
      </c>
      <c r="L4828" s="9">
        <f t="shared" si="1350"/>
        <v>7</v>
      </c>
      <c r="M4828" s="9">
        <f t="shared" si="1351"/>
        <v>20</v>
      </c>
      <c r="N4828" s="9">
        <f t="shared" si="1352"/>
        <v>20</v>
      </c>
      <c r="O4828" s="31" t="str">
        <f t="shared" si="1353"/>
        <v/>
      </c>
      <c r="P4828" s="134">
        <v>34.42</v>
      </c>
      <c r="Q4828" s="31" t="str">
        <f t="shared" si="1354"/>
        <v>-</v>
      </c>
      <c r="R4828" s="31">
        <f t="shared" si="1355"/>
        <v>34.42</v>
      </c>
      <c r="U4828" s="133">
        <v>43666.833333333336</v>
      </c>
      <c r="V4828" s="9">
        <f t="shared" si="1356"/>
        <v>7</v>
      </c>
      <c r="W4828" s="9">
        <f t="shared" si="1357"/>
        <v>20</v>
      </c>
      <c r="X4828" s="9">
        <f t="shared" si="1358"/>
        <v>20</v>
      </c>
      <c r="Y4828" s="31" t="str">
        <f t="shared" si="1359"/>
        <v>W</v>
      </c>
      <c r="Z4828" s="134">
        <v>38.130000000000003</v>
      </c>
      <c r="AA4828" s="31" t="str">
        <f t="shared" si="1360"/>
        <v>-</v>
      </c>
      <c r="AB4828" s="31">
        <f t="shared" si="1361"/>
        <v>38.130000000000003</v>
      </c>
    </row>
    <row r="4829" spans="1:28" x14ac:dyDescent="0.3">
      <c r="A4829" s="133">
        <v>42936.875</v>
      </c>
      <c r="B4829" s="152">
        <f t="shared" si="1362"/>
        <v>7</v>
      </c>
      <c r="C4829" s="152">
        <f t="shared" si="1363"/>
        <v>20</v>
      </c>
      <c r="D4829" s="152">
        <f t="shared" si="1364"/>
        <v>21</v>
      </c>
      <c r="E4829" s="38" t="str">
        <f t="shared" si="1365"/>
        <v/>
      </c>
      <c r="F4829" s="134">
        <v>48.01</v>
      </c>
      <c r="G4829" s="38" t="str">
        <f t="shared" si="1366"/>
        <v>-</v>
      </c>
      <c r="H4829" s="38">
        <f t="shared" si="1367"/>
        <v>48.01</v>
      </c>
      <c r="K4829" s="133">
        <v>43301.875</v>
      </c>
      <c r="L4829" s="9">
        <f t="shared" si="1350"/>
        <v>7</v>
      </c>
      <c r="M4829" s="9">
        <f t="shared" si="1351"/>
        <v>20</v>
      </c>
      <c r="N4829" s="9">
        <f t="shared" si="1352"/>
        <v>21</v>
      </c>
      <c r="O4829" s="31" t="str">
        <f t="shared" si="1353"/>
        <v/>
      </c>
      <c r="P4829" s="134">
        <v>30.63</v>
      </c>
      <c r="Q4829" s="31" t="str">
        <f t="shared" si="1354"/>
        <v>-</v>
      </c>
      <c r="R4829" s="31">
        <f t="shared" si="1355"/>
        <v>30.63</v>
      </c>
      <c r="U4829" s="133">
        <v>43666.875</v>
      </c>
      <c r="V4829" s="9">
        <f t="shared" si="1356"/>
        <v>7</v>
      </c>
      <c r="W4829" s="9">
        <f t="shared" si="1357"/>
        <v>20</v>
      </c>
      <c r="X4829" s="9">
        <f t="shared" si="1358"/>
        <v>21</v>
      </c>
      <c r="Y4829" s="31" t="str">
        <f t="shared" si="1359"/>
        <v>W</v>
      </c>
      <c r="Z4829" s="134">
        <v>34.619999999999997</v>
      </c>
      <c r="AA4829" s="31" t="str">
        <f t="shared" si="1360"/>
        <v>-</v>
      </c>
      <c r="AB4829" s="31">
        <f t="shared" si="1361"/>
        <v>34.619999999999997</v>
      </c>
    </row>
    <row r="4830" spans="1:28" x14ac:dyDescent="0.3">
      <c r="A4830" s="133">
        <v>42936.916666666664</v>
      </c>
      <c r="B4830" s="152">
        <f t="shared" si="1362"/>
        <v>7</v>
      </c>
      <c r="C4830" s="152">
        <f t="shared" si="1363"/>
        <v>20</v>
      </c>
      <c r="D4830" s="152">
        <f t="shared" si="1364"/>
        <v>22</v>
      </c>
      <c r="E4830" s="38" t="str">
        <f t="shared" si="1365"/>
        <v/>
      </c>
      <c r="F4830" s="134">
        <v>36.950000000000003</v>
      </c>
      <c r="G4830" s="38" t="str">
        <f t="shared" si="1366"/>
        <v>-</v>
      </c>
      <c r="H4830" s="38">
        <f t="shared" si="1367"/>
        <v>36.950000000000003</v>
      </c>
      <c r="K4830" s="133">
        <v>43301.916666666664</v>
      </c>
      <c r="L4830" s="9">
        <f t="shared" si="1350"/>
        <v>7</v>
      </c>
      <c r="M4830" s="9">
        <f t="shared" si="1351"/>
        <v>20</v>
      </c>
      <c r="N4830" s="9">
        <f t="shared" si="1352"/>
        <v>22</v>
      </c>
      <c r="O4830" s="31" t="str">
        <f t="shared" si="1353"/>
        <v/>
      </c>
      <c r="P4830" s="134">
        <v>26.7</v>
      </c>
      <c r="Q4830" s="31" t="str">
        <f t="shared" si="1354"/>
        <v>-</v>
      </c>
      <c r="R4830" s="31">
        <f t="shared" si="1355"/>
        <v>26.7</v>
      </c>
      <c r="U4830" s="133">
        <v>43666.916666666664</v>
      </c>
      <c r="V4830" s="9">
        <f t="shared" si="1356"/>
        <v>7</v>
      </c>
      <c r="W4830" s="9">
        <f t="shared" si="1357"/>
        <v>20</v>
      </c>
      <c r="X4830" s="9">
        <f t="shared" si="1358"/>
        <v>22</v>
      </c>
      <c r="Y4830" s="31" t="str">
        <f t="shared" si="1359"/>
        <v>W</v>
      </c>
      <c r="Z4830" s="134">
        <v>28.68</v>
      </c>
      <c r="AA4830" s="31" t="str">
        <f t="shared" si="1360"/>
        <v>-</v>
      </c>
      <c r="AB4830" s="31">
        <f t="shared" si="1361"/>
        <v>28.68</v>
      </c>
    </row>
    <row r="4831" spans="1:28" x14ac:dyDescent="0.3">
      <c r="A4831" s="133">
        <v>42936.958333333336</v>
      </c>
      <c r="B4831" s="152">
        <f t="shared" si="1362"/>
        <v>7</v>
      </c>
      <c r="C4831" s="152">
        <f t="shared" si="1363"/>
        <v>20</v>
      </c>
      <c r="D4831" s="152">
        <f t="shared" si="1364"/>
        <v>23</v>
      </c>
      <c r="E4831" s="38" t="str">
        <f t="shared" si="1365"/>
        <v/>
      </c>
      <c r="F4831" s="134">
        <v>31.33</v>
      </c>
      <c r="G4831" s="38" t="str">
        <f t="shared" si="1366"/>
        <v>-</v>
      </c>
      <c r="H4831" s="38">
        <f t="shared" si="1367"/>
        <v>31.33</v>
      </c>
      <c r="K4831" s="133">
        <v>43301.958333333336</v>
      </c>
      <c r="L4831" s="9">
        <f t="shared" si="1350"/>
        <v>7</v>
      </c>
      <c r="M4831" s="9">
        <f t="shared" si="1351"/>
        <v>20</v>
      </c>
      <c r="N4831" s="9">
        <f t="shared" si="1352"/>
        <v>23</v>
      </c>
      <c r="O4831" s="31" t="str">
        <f t="shared" si="1353"/>
        <v/>
      </c>
      <c r="P4831" s="134">
        <v>24.35</v>
      </c>
      <c r="Q4831" s="31" t="str">
        <f t="shared" si="1354"/>
        <v>-</v>
      </c>
      <c r="R4831" s="31">
        <f t="shared" si="1355"/>
        <v>24.35</v>
      </c>
      <c r="U4831" s="133">
        <v>43666.958333333336</v>
      </c>
      <c r="V4831" s="9">
        <f t="shared" si="1356"/>
        <v>7</v>
      </c>
      <c r="W4831" s="9">
        <f t="shared" si="1357"/>
        <v>20</v>
      </c>
      <c r="X4831" s="9">
        <f t="shared" si="1358"/>
        <v>23</v>
      </c>
      <c r="Y4831" s="31" t="str">
        <f t="shared" si="1359"/>
        <v>W</v>
      </c>
      <c r="Z4831" s="134">
        <v>23.95</v>
      </c>
      <c r="AA4831" s="31" t="str">
        <f t="shared" si="1360"/>
        <v>-</v>
      </c>
      <c r="AB4831" s="31">
        <f t="shared" si="1361"/>
        <v>23.95</v>
      </c>
    </row>
    <row r="4832" spans="1:28" x14ac:dyDescent="0.3">
      <c r="A4832" s="133">
        <v>42937</v>
      </c>
      <c r="B4832" s="152">
        <f t="shared" si="1362"/>
        <v>7</v>
      </c>
      <c r="C4832" s="152">
        <f t="shared" si="1363"/>
        <v>21</v>
      </c>
      <c r="D4832" s="152">
        <f t="shared" si="1364"/>
        <v>0</v>
      </c>
      <c r="E4832" s="38" t="str">
        <f t="shared" si="1365"/>
        <v/>
      </c>
      <c r="F4832" s="134">
        <v>26.78</v>
      </c>
      <c r="G4832" s="38" t="str">
        <f t="shared" si="1366"/>
        <v>-</v>
      </c>
      <c r="H4832" s="38">
        <f t="shared" si="1367"/>
        <v>26.78</v>
      </c>
      <c r="K4832" s="133">
        <v>43302</v>
      </c>
      <c r="L4832" s="9">
        <f t="shared" si="1350"/>
        <v>7</v>
      </c>
      <c r="M4832" s="9">
        <f t="shared" si="1351"/>
        <v>21</v>
      </c>
      <c r="N4832" s="9">
        <f t="shared" si="1352"/>
        <v>0</v>
      </c>
      <c r="O4832" s="31" t="str">
        <f t="shared" si="1353"/>
        <v>W</v>
      </c>
      <c r="P4832" s="134">
        <v>21.78</v>
      </c>
      <c r="Q4832" s="31" t="str">
        <f t="shared" si="1354"/>
        <v>-</v>
      </c>
      <c r="R4832" s="31">
        <f t="shared" si="1355"/>
        <v>21.78</v>
      </c>
      <c r="U4832" s="133">
        <v>43667</v>
      </c>
      <c r="V4832" s="9">
        <f t="shared" si="1356"/>
        <v>7</v>
      </c>
      <c r="W4832" s="9">
        <f t="shared" si="1357"/>
        <v>21</v>
      </c>
      <c r="X4832" s="9">
        <f t="shared" si="1358"/>
        <v>0</v>
      </c>
      <c r="Y4832" s="31" t="str">
        <f t="shared" si="1359"/>
        <v>W</v>
      </c>
      <c r="Z4832" s="134">
        <v>22.91</v>
      </c>
      <c r="AA4832" s="31" t="str">
        <f t="shared" si="1360"/>
        <v>-</v>
      </c>
      <c r="AB4832" s="31">
        <f t="shared" si="1361"/>
        <v>22.91</v>
      </c>
    </row>
    <row r="4833" spans="1:28" x14ac:dyDescent="0.3">
      <c r="A4833" s="133">
        <v>42937.041666666664</v>
      </c>
      <c r="B4833" s="152">
        <f t="shared" si="1362"/>
        <v>7</v>
      </c>
      <c r="C4833" s="152">
        <f t="shared" si="1363"/>
        <v>21</v>
      </c>
      <c r="D4833" s="152">
        <f t="shared" si="1364"/>
        <v>1</v>
      </c>
      <c r="E4833" s="38" t="str">
        <f t="shared" si="1365"/>
        <v/>
      </c>
      <c r="F4833" s="134">
        <v>24.85</v>
      </c>
      <c r="G4833" s="38" t="str">
        <f t="shared" si="1366"/>
        <v>-</v>
      </c>
      <c r="H4833" s="38">
        <f t="shared" si="1367"/>
        <v>24.85</v>
      </c>
      <c r="K4833" s="133">
        <v>43302.041666666664</v>
      </c>
      <c r="L4833" s="9">
        <f t="shared" si="1350"/>
        <v>7</v>
      </c>
      <c r="M4833" s="9">
        <f t="shared" si="1351"/>
        <v>21</v>
      </c>
      <c r="N4833" s="9">
        <f t="shared" si="1352"/>
        <v>1</v>
      </c>
      <c r="O4833" s="31" t="str">
        <f t="shared" si="1353"/>
        <v>W</v>
      </c>
      <c r="P4833" s="134">
        <v>20.56</v>
      </c>
      <c r="Q4833" s="31" t="str">
        <f t="shared" si="1354"/>
        <v>-</v>
      </c>
      <c r="R4833" s="31">
        <f t="shared" si="1355"/>
        <v>20.56</v>
      </c>
      <c r="U4833" s="133">
        <v>43667.041666666664</v>
      </c>
      <c r="V4833" s="9">
        <f t="shared" si="1356"/>
        <v>7</v>
      </c>
      <c r="W4833" s="9">
        <f t="shared" si="1357"/>
        <v>21</v>
      </c>
      <c r="X4833" s="9">
        <f t="shared" si="1358"/>
        <v>1</v>
      </c>
      <c r="Y4833" s="31" t="str">
        <f t="shared" si="1359"/>
        <v>W</v>
      </c>
      <c r="Z4833" s="134">
        <v>21.7</v>
      </c>
      <c r="AA4833" s="31" t="str">
        <f t="shared" si="1360"/>
        <v>-</v>
      </c>
      <c r="AB4833" s="31">
        <f t="shared" si="1361"/>
        <v>21.7</v>
      </c>
    </row>
    <row r="4834" spans="1:28" x14ac:dyDescent="0.3">
      <c r="A4834" s="133">
        <v>42937.083333333336</v>
      </c>
      <c r="B4834" s="152">
        <f t="shared" si="1362"/>
        <v>7</v>
      </c>
      <c r="C4834" s="152">
        <f t="shared" si="1363"/>
        <v>21</v>
      </c>
      <c r="D4834" s="152">
        <f t="shared" si="1364"/>
        <v>2</v>
      </c>
      <c r="E4834" s="38" t="str">
        <f t="shared" si="1365"/>
        <v/>
      </c>
      <c r="F4834" s="134">
        <v>23.29</v>
      </c>
      <c r="G4834" s="38" t="str">
        <f t="shared" si="1366"/>
        <v>-</v>
      </c>
      <c r="H4834" s="38">
        <f t="shared" si="1367"/>
        <v>23.29</v>
      </c>
      <c r="K4834" s="133">
        <v>43302.083333333336</v>
      </c>
      <c r="L4834" s="9">
        <f t="shared" si="1350"/>
        <v>7</v>
      </c>
      <c r="M4834" s="9">
        <f t="shared" si="1351"/>
        <v>21</v>
      </c>
      <c r="N4834" s="9">
        <f t="shared" si="1352"/>
        <v>2</v>
      </c>
      <c r="O4834" s="31" t="str">
        <f t="shared" si="1353"/>
        <v>W</v>
      </c>
      <c r="P4834" s="134">
        <v>19.72</v>
      </c>
      <c r="Q4834" s="31" t="str">
        <f t="shared" si="1354"/>
        <v>-</v>
      </c>
      <c r="R4834" s="31">
        <f t="shared" si="1355"/>
        <v>19.72</v>
      </c>
      <c r="U4834" s="133">
        <v>43667.083333333336</v>
      </c>
      <c r="V4834" s="9">
        <f t="shared" si="1356"/>
        <v>7</v>
      </c>
      <c r="W4834" s="9">
        <f t="shared" si="1357"/>
        <v>21</v>
      </c>
      <c r="X4834" s="9">
        <f t="shared" si="1358"/>
        <v>2</v>
      </c>
      <c r="Y4834" s="31" t="str">
        <f t="shared" si="1359"/>
        <v>W</v>
      </c>
      <c r="Z4834" s="134">
        <v>20.11</v>
      </c>
      <c r="AA4834" s="31" t="str">
        <f t="shared" si="1360"/>
        <v>-</v>
      </c>
      <c r="AB4834" s="31">
        <f t="shared" si="1361"/>
        <v>20.11</v>
      </c>
    </row>
    <row r="4835" spans="1:28" x14ac:dyDescent="0.3">
      <c r="A4835" s="133">
        <v>42937.125</v>
      </c>
      <c r="B4835" s="152">
        <f t="shared" si="1362"/>
        <v>7</v>
      </c>
      <c r="C4835" s="152">
        <f t="shared" si="1363"/>
        <v>21</v>
      </c>
      <c r="D4835" s="152">
        <f t="shared" si="1364"/>
        <v>3</v>
      </c>
      <c r="E4835" s="38" t="str">
        <f t="shared" si="1365"/>
        <v/>
      </c>
      <c r="F4835" s="134">
        <v>22.34</v>
      </c>
      <c r="G4835" s="38" t="str">
        <f t="shared" si="1366"/>
        <v>-</v>
      </c>
      <c r="H4835" s="38">
        <f t="shared" si="1367"/>
        <v>22.34</v>
      </c>
      <c r="K4835" s="133">
        <v>43302.125</v>
      </c>
      <c r="L4835" s="9">
        <f t="shared" si="1350"/>
        <v>7</v>
      </c>
      <c r="M4835" s="9">
        <f t="shared" si="1351"/>
        <v>21</v>
      </c>
      <c r="N4835" s="9">
        <f t="shared" si="1352"/>
        <v>3</v>
      </c>
      <c r="O4835" s="31" t="str">
        <f t="shared" si="1353"/>
        <v>W</v>
      </c>
      <c r="P4835" s="134">
        <v>19.059999999999999</v>
      </c>
      <c r="Q4835" s="31" t="str">
        <f t="shared" si="1354"/>
        <v>-</v>
      </c>
      <c r="R4835" s="31">
        <f t="shared" si="1355"/>
        <v>19.059999999999999</v>
      </c>
      <c r="U4835" s="133">
        <v>43667.125</v>
      </c>
      <c r="V4835" s="9">
        <f t="shared" si="1356"/>
        <v>7</v>
      </c>
      <c r="W4835" s="9">
        <f t="shared" si="1357"/>
        <v>21</v>
      </c>
      <c r="X4835" s="9">
        <f t="shared" si="1358"/>
        <v>3</v>
      </c>
      <c r="Y4835" s="31" t="str">
        <f t="shared" si="1359"/>
        <v>W</v>
      </c>
      <c r="Z4835" s="134">
        <v>19.559999999999999</v>
      </c>
      <c r="AA4835" s="31" t="str">
        <f t="shared" si="1360"/>
        <v>-</v>
      </c>
      <c r="AB4835" s="31">
        <f t="shared" si="1361"/>
        <v>19.559999999999999</v>
      </c>
    </row>
    <row r="4836" spans="1:28" x14ac:dyDescent="0.3">
      <c r="A4836" s="133">
        <v>42937.166666666664</v>
      </c>
      <c r="B4836" s="152">
        <f t="shared" si="1362"/>
        <v>7</v>
      </c>
      <c r="C4836" s="152">
        <f t="shared" si="1363"/>
        <v>21</v>
      </c>
      <c r="D4836" s="152">
        <f t="shared" si="1364"/>
        <v>4</v>
      </c>
      <c r="E4836" s="38" t="str">
        <f t="shared" si="1365"/>
        <v/>
      </c>
      <c r="F4836" s="134">
        <v>22.14</v>
      </c>
      <c r="G4836" s="38" t="str">
        <f t="shared" si="1366"/>
        <v>-</v>
      </c>
      <c r="H4836" s="38">
        <f t="shared" si="1367"/>
        <v>22.14</v>
      </c>
      <c r="K4836" s="133">
        <v>43302.166666666664</v>
      </c>
      <c r="L4836" s="9">
        <f t="shared" si="1350"/>
        <v>7</v>
      </c>
      <c r="M4836" s="9">
        <f t="shared" si="1351"/>
        <v>21</v>
      </c>
      <c r="N4836" s="9">
        <f t="shared" si="1352"/>
        <v>4</v>
      </c>
      <c r="O4836" s="31" t="str">
        <f t="shared" si="1353"/>
        <v>W</v>
      </c>
      <c r="P4836" s="134">
        <v>18.88</v>
      </c>
      <c r="Q4836" s="31" t="str">
        <f t="shared" si="1354"/>
        <v>-</v>
      </c>
      <c r="R4836" s="31">
        <f t="shared" si="1355"/>
        <v>18.88</v>
      </c>
      <c r="U4836" s="133">
        <v>43667.166666666664</v>
      </c>
      <c r="V4836" s="9">
        <f t="shared" si="1356"/>
        <v>7</v>
      </c>
      <c r="W4836" s="9">
        <f t="shared" si="1357"/>
        <v>21</v>
      </c>
      <c r="X4836" s="9">
        <f t="shared" si="1358"/>
        <v>4</v>
      </c>
      <c r="Y4836" s="31" t="str">
        <f t="shared" si="1359"/>
        <v>W</v>
      </c>
      <c r="Z4836" s="134">
        <v>18.87</v>
      </c>
      <c r="AA4836" s="31" t="str">
        <f t="shared" si="1360"/>
        <v>-</v>
      </c>
      <c r="AB4836" s="31">
        <f t="shared" si="1361"/>
        <v>18.87</v>
      </c>
    </row>
    <row r="4837" spans="1:28" x14ac:dyDescent="0.3">
      <c r="A4837" s="133">
        <v>42937.208333333336</v>
      </c>
      <c r="B4837" s="152">
        <f t="shared" si="1362"/>
        <v>7</v>
      </c>
      <c r="C4837" s="152">
        <f t="shared" si="1363"/>
        <v>21</v>
      </c>
      <c r="D4837" s="152">
        <f t="shared" si="1364"/>
        <v>5</v>
      </c>
      <c r="E4837" s="38" t="str">
        <f t="shared" si="1365"/>
        <v/>
      </c>
      <c r="F4837" s="134">
        <v>23.04</v>
      </c>
      <c r="G4837" s="38" t="str">
        <f t="shared" si="1366"/>
        <v>-</v>
      </c>
      <c r="H4837" s="38">
        <f t="shared" si="1367"/>
        <v>23.04</v>
      </c>
      <c r="K4837" s="133">
        <v>43302.208333333336</v>
      </c>
      <c r="L4837" s="9">
        <f t="shared" si="1350"/>
        <v>7</v>
      </c>
      <c r="M4837" s="9">
        <f t="shared" si="1351"/>
        <v>21</v>
      </c>
      <c r="N4837" s="9">
        <f t="shared" si="1352"/>
        <v>5</v>
      </c>
      <c r="O4837" s="31" t="str">
        <f t="shared" si="1353"/>
        <v>W</v>
      </c>
      <c r="P4837" s="134">
        <v>19.3</v>
      </c>
      <c r="Q4837" s="31" t="str">
        <f t="shared" si="1354"/>
        <v>-</v>
      </c>
      <c r="R4837" s="31">
        <f t="shared" si="1355"/>
        <v>19.3</v>
      </c>
      <c r="U4837" s="133">
        <v>43667.208333333336</v>
      </c>
      <c r="V4837" s="9">
        <f t="shared" si="1356"/>
        <v>7</v>
      </c>
      <c r="W4837" s="9">
        <f t="shared" si="1357"/>
        <v>21</v>
      </c>
      <c r="X4837" s="9">
        <f t="shared" si="1358"/>
        <v>5</v>
      </c>
      <c r="Y4837" s="31" t="str">
        <f t="shared" si="1359"/>
        <v>W</v>
      </c>
      <c r="Z4837" s="134">
        <v>18.07</v>
      </c>
      <c r="AA4837" s="31" t="str">
        <f t="shared" si="1360"/>
        <v>-</v>
      </c>
      <c r="AB4837" s="31">
        <f t="shared" si="1361"/>
        <v>18.07</v>
      </c>
    </row>
    <row r="4838" spans="1:28" x14ac:dyDescent="0.3">
      <c r="A4838" s="133">
        <v>42937.25</v>
      </c>
      <c r="B4838" s="152">
        <f t="shared" si="1362"/>
        <v>7</v>
      </c>
      <c r="C4838" s="152">
        <f t="shared" si="1363"/>
        <v>21</v>
      </c>
      <c r="D4838" s="152">
        <f t="shared" si="1364"/>
        <v>6</v>
      </c>
      <c r="E4838" s="38" t="str">
        <f t="shared" si="1365"/>
        <v/>
      </c>
      <c r="F4838" s="134">
        <v>24.94</v>
      </c>
      <c r="G4838" s="38" t="str">
        <f t="shared" si="1366"/>
        <v>-</v>
      </c>
      <c r="H4838" s="38">
        <f t="shared" si="1367"/>
        <v>24.94</v>
      </c>
      <c r="K4838" s="133">
        <v>43302.25</v>
      </c>
      <c r="L4838" s="9">
        <f t="shared" si="1350"/>
        <v>7</v>
      </c>
      <c r="M4838" s="9">
        <f t="shared" si="1351"/>
        <v>21</v>
      </c>
      <c r="N4838" s="9">
        <f t="shared" si="1352"/>
        <v>6</v>
      </c>
      <c r="O4838" s="31" t="str">
        <f t="shared" si="1353"/>
        <v>W</v>
      </c>
      <c r="P4838" s="134">
        <v>19.13</v>
      </c>
      <c r="Q4838" s="31" t="str">
        <f t="shared" si="1354"/>
        <v>-</v>
      </c>
      <c r="R4838" s="31">
        <f t="shared" si="1355"/>
        <v>19.13</v>
      </c>
      <c r="U4838" s="133">
        <v>43667.25</v>
      </c>
      <c r="V4838" s="9">
        <f t="shared" si="1356"/>
        <v>7</v>
      </c>
      <c r="W4838" s="9">
        <f t="shared" si="1357"/>
        <v>21</v>
      </c>
      <c r="X4838" s="9">
        <f t="shared" si="1358"/>
        <v>6</v>
      </c>
      <c r="Y4838" s="31" t="str">
        <f t="shared" si="1359"/>
        <v>W</v>
      </c>
      <c r="Z4838" s="134">
        <v>17.059999999999999</v>
      </c>
      <c r="AA4838" s="31" t="str">
        <f t="shared" si="1360"/>
        <v>-</v>
      </c>
      <c r="AB4838" s="31">
        <f t="shared" si="1361"/>
        <v>17.059999999999999</v>
      </c>
    </row>
    <row r="4839" spans="1:28" x14ac:dyDescent="0.3">
      <c r="A4839" s="133">
        <v>42937.291666666664</v>
      </c>
      <c r="B4839" s="152">
        <f t="shared" si="1362"/>
        <v>7</v>
      </c>
      <c r="C4839" s="152">
        <f t="shared" si="1363"/>
        <v>21</v>
      </c>
      <c r="D4839" s="152">
        <f t="shared" si="1364"/>
        <v>7</v>
      </c>
      <c r="E4839" s="38" t="str">
        <f t="shared" si="1365"/>
        <v/>
      </c>
      <c r="F4839" s="134">
        <v>26.31</v>
      </c>
      <c r="G4839" s="38" t="str">
        <f t="shared" si="1366"/>
        <v>-</v>
      </c>
      <c r="H4839" s="38">
        <f t="shared" si="1367"/>
        <v>26.31</v>
      </c>
      <c r="K4839" s="133">
        <v>43302.291666666664</v>
      </c>
      <c r="L4839" s="9">
        <f t="shared" si="1350"/>
        <v>7</v>
      </c>
      <c r="M4839" s="9">
        <f t="shared" si="1351"/>
        <v>21</v>
      </c>
      <c r="N4839" s="9">
        <f t="shared" si="1352"/>
        <v>7</v>
      </c>
      <c r="O4839" s="31" t="str">
        <f t="shared" si="1353"/>
        <v>W</v>
      </c>
      <c r="P4839" s="134">
        <v>20.03</v>
      </c>
      <c r="Q4839" s="31" t="str">
        <f t="shared" si="1354"/>
        <v>-</v>
      </c>
      <c r="R4839" s="31">
        <f t="shared" si="1355"/>
        <v>20.03</v>
      </c>
      <c r="U4839" s="133">
        <v>43667.291666666664</v>
      </c>
      <c r="V4839" s="9">
        <f t="shared" si="1356"/>
        <v>7</v>
      </c>
      <c r="W4839" s="9">
        <f t="shared" si="1357"/>
        <v>21</v>
      </c>
      <c r="X4839" s="9">
        <f t="shared" si="1358"/>
        <v>7</v>
      </c>
      <c r="Y4839" s="31" t="str">
        <f t="shared" si="1359"/>
        <v>W</v>
      </c>
      <c r="Z4839" s="134">
        <v>20.149999999999999</v>
      </c>
      <c r="AA4839" s="31" t="str">
        <f t="shared" si="1360"/>
        <v>-</v>
      </c>
      <c r="AB4839" s="31">
        <f t="shared" si="1361"/>
        <v>20.149999999999999</v>
      </c>
    </row>
    <row r="4840" spans="1:28" x14ac:dyDescent="0.3">
      <c r="A4840" s="133">
        <v>42937.333333333336</v>
      </c>
      <c r="B4840" s="152">
        <f t="shared" si="1362"/>
        <v>7</v>
      </c>
      <c r="C4840" s="152">
        <f t="shared" si="1363"/>
        <v>21</v>
      </c>
      <c r="D4840" s="152">
        <f t="shared" si="1364"/>
        <v>8</v>
      </c>
      <c r="E4840" s="38" t="str">
        <f t="shared" si="1365"/>
        <v/>
      </c>
      <c r="F4840" s="134">
        <v>30.47</v>
      </c>
      <c r="G4840" s="38">
        <f t="shared" si="1366"/>
        <v>30.47</v>
      </c>
      <c r="H4840" s="38" t="str">
        <f t="shared" si="1367"/>
        <v>-</v>
      </c>
      <c r="K4840" s="133">
        <v>43302.333333333336</v>
      </c>
      <c r="L4840" s="9">
        <f t="shared" si="1350"/>
        <v>7</v>
      </c>
      <c r="M4840" s="9">
        <f t="shared" si="1351"/>
        <v>21</v>
      </c>
      <c r="N4840" s="9">
        <f t="shared" si="1352"/>
        <v>8</v>
      </c>
      <c r="O4840" s="31" t="str">
        <f t="shared" si="1353"/>
        <v>W</v>
      </c>
      <c r="P4840" s="134">
        <v>21.58</v>
      </c>
      <c r="Q4840" s="31" t="str">
        <f t="shared" si="1354"/>
        <v>-</v>
      </c>
      <c r="R4840" s="31">
        <f t="shared" si="1355"/>
        <v>21.58</v>
      </c>
      <c r="U4840" s="133">
        <v>43667.333333333336</v>
      </c>
      <c r="V4840" s="9">
        <f t="shared" si="1356"/>
        <v>7</v>
      </c>
      <c r="W4840" s="9">
        <f t="shared" si="1357"/>
        <v>21</v>
      </c>
      <c r="X4840" s="9">
        <f t="shared" si="1358"/>
        <v>8</v>
      </c>
      <c r="Y4840" s="31" t="str">
        <f t="shared" si="1359"/>
        <v>W</v>
      </c>
      <c r="Z4840" s="134">
        <v>22.31</v>
      </c>
      <c r="AA4840" s="31" t="str">
        <f t="shared" si="1360"/>
        <v>-</v>
      </c>
      <c r="AB4840" s="31">
        <f t="shared" si="1361"/>
        <v>22.31</v>
      </c>
    </row>
    <row r="4841" spans="1:28" x14ac:dyDescent="0.3">
      <c r="A4841" s="133">
        <v>42937.375</v>
      </c>
      <c r="B4841" s="152">
        <f t="shared" si="1362"/>
        <v>7</v>
      </c>
      <c r="C4841" s="152">
        <f t="shared" si="1363"/>
        <v>21</v>
      </c>
      <c r="D4841" s="152">
        <f t="shared" si="1364"/>
        <v>9</v>
      </c>
      <c r="E4841" s="38" t="str">
        <f t="shared" si="1365"/>
        <v/>
      </c>
      <c r="F4841" s="134">
        <v>34.15</v>
      </c>
      <c r="G4841" s="38">
        <f t="shared" si="1366"/>
        <v>34.15</v>
      </c>
      <c r="H4841" s="38" t="str">
        <f t="shared" si="1367"/>
        <v>-</v>
      </c>
      <c r="K4841" s="133">
        <v>43302.375</v>
      </c>
      <c r="L4841" s="9">
        <f t="shared" si="1350"/>
        <v>7</v>
      </c>
      <c r="M4841" s="9">
        <f t="shared" si="1351"/>
        <v>21</v>
      </c>
      <c r="N4841" s="9">
        <f t="shared" si="1352"/>
        <v>9</v>
      </c>
      <c r="O4841" s="31" t="str">
        <f t="shared" si="1353"/>
        <v>W</v>
      </c>
      <c r="P4841" s="134">
        <v>24.12</v>
      </c>
      <c r="Q4841" s="31" t="str">
        <f t="shared" si="1354"/>
        <v>-</v>
      </c>
      <c r="R4841" s="31">
        <f t="shared" si="1355"/>
        <v>24.12</v>
      </c>
      <c r="U4841" s="133">
        <v>43667.375</v>
      </c>
      <c r="V4841" s="9">
        <f t="shared" si="1356"/>
        <v>7</v>
      </c>
      <c r="W4841" s="9">
        <f t="shared" si="1357"/>
        <v>21</v>
      </c>
      <c r="X4841" s="9">
        <f t="shared" si="1358"/>
        <v>9</v>
      </c>
      <c r="Y4841" s="31" t="str">
        <f t="shared" si="1359"/>
        <v>W</v>
      </c>
      <c r="Z4841" s="134">
        <v>24.31</v>
      </c>
      <c r="AA4841" s="31" t="str">
        <f t="shared" si="1360"/>
        <v>-</v>
      </c>
      <c r="AB4841" s="31">
        <f t="shared" si="1361"/>
        <v>24.31</v>
      </c>
    </row>
    <row r="4842" spans="1:28" x14ac:dyDescent="0.3">
      <c r="A4842" s="133">
        <v>42937.416666666664</v>
      </c>
      <c r="B4842" s="152">
        <f t="shared" si="1362"/>
        <v>7</v>
      </c>
      <c r="C4842" s="152">
        <f t="shared" si="1363"/>
        <v>21</v>
      </c>
      <c r="D4842" s="152">
        <f t="shared" si="1364"/>
        <v>10</v>
      </c>
      <c r="E4842" s="38" t="str">
        <f t="shared" si="1365"/>
        <v/>
      </c>
      <c r="F4842" s="134">
        <v>41.81</v>
      </c>
      <c r="G4842" s="38">
        <f t="shared" si="1366"/>
        <v>41.81</v>
      </c>
      <c r="H4842" s="38" t="str">
        <f t="shared" si="1367"/>
        <v>-</v>
      </c>
      <c r="K4842" s="133">
        <v>43302.416666666664</v>
      </c>
      <c r="L4842" s="9">
        <f t="shared" si="1350"/>
        <v>7</v>
      </c>
      <c r="M4842" s="9">
        <f t="shared" si="1351"/>
        <v>21</v>
      </c>
      <c r="N4842" s="9">
        <f t="shared" si="1352"/>
        <v>10</v>
      </c>
      <c r="O4842" s="31" t="str">
        <f t="shared" si="1353"/>
        <v>W</v>
      </c>
      <c r="P4842" s="134">
        <v>27.12</v>
      </c>
      <c r="Q4842" s="31" t="str">
        <f t="shared" si="1354"/>
        <v>-</v>
      </c>
      <c r="R4842" s="31">
        <f t="shared" si="1355"/>
        <v>27.12</v>
      </c>
      <c r="U4842" s="133">
        <v>43667.416666666664</v>
      </c>
      <c r="V4842" s="9">
        <f t="shared" si="1356"/>
        <v>7</v>
      </c>
      <c r="W4842" s="9">
        <f t="shared" si="1357"/>
        <v>21</v>
      </c>
      <c r="X4842" s="9">
        <f t="shared" si="1358"/>
        <v>10</v>
      </c>
      <c r="Y4842" s="31" t="str">
        <f t="shared" si="1359"/>
        <v>W</v>
      </c>
      <c r="Z4842" s="134">
        <v>27.75</v>
      </c>
      <c r="AA4842" s="31" t="str">
        <f t="shared" si="1360"/>
        <v>-</v>
      </c>
      <c r="AB4842" s="31">
        <f t="shared" si="1361"/>
        <v>27.75</v>
      </c>
    </row>
    <row r="4843" spans="1:28" x14ac:dyDescent="0.3">
      <c r="A4843" s="133">
        <v>42937.458333333336</v>
      </c>
      <c r="B4843" s="152">
        <f t="shared" si="1362"/>
        <v>7</v>
      </c>
      <c r="C4843" s="152">
        <f t="shared" si="1363"/>
        <v>21</v>
      </c>
      <c r="D4843" s="152">
        <f t="shared" si="1364"/>
        <v>11</v>
      </c>
      <c r="E4843" s="38" t="str">
        <f t="shared" si="1365"/>
        <v/>
      </c>
      <c r="F4843" s="134">
        <v>47.85</v>
      </c>
      <c r="G4843" s="38">
        <f t="shared" si="1366"/>
        <v>47.85</v>
      </c>
      <c r="H4843" s="38" t="str">
        <f t="shared" si="1367"/>
        <v>-</v>
      </c>
      <c r="K4843" s="133">
        <v>43302.458333333336</v>
      </c>
      <c r="L4843" s="9">
        <f t="shared" si="1350"/>
        <v>7</v>
      </c>
      <c r="M4843" s="9">
        <f t="shared" si="1351"/>
        <v>21</v>
      </c>
      <c r="N4843" s="9">
        <f t="shared" si="1352"/>
        <v>11</v>
      </c>
      <c r="O4843" s="31" t="str">
        <f t="shared" si="1353"/>
        <v>W</v>
      </c>
      <c r="P4843" s="134">
        <v>29.48</v>
      </c>
      <c r="Q4843" s="31" t="str">
        <f t="shared" si="1354"/>
        <v>-</v>
      </c>
      <c r="R4843" s="31">
        <f t="shared" si="1355"/>
        <v>29.48</v>
      </c>
      <c r="U4843" s="133">
        <v>43667.458333333336</v>
      </c>
      <c r="V4843" s="9">
        <f t="shared" si="1356"/>
        <v>7</v>
      </c>
      <c r="W4843" s="9">
        <f t="shared" si="1357"/>
        <v>21</v>
      </c>
      <c r="X4843" s="9">
        <f t="shared" si="1358"/>
        <v>11</v>
      </c>
      <c r="Y4843" s="31" t="str">
        <f t="shared" si="1359"/>
        <v>W</v>
      </c>
      <c r="Z4843" s="134">
        <v>32.6</v>
      </c>
      <c r="AA4843" s="31" t="str">
        <f t="shared" si="1360"/>
        <v>-</v>
      </c>
      <c r="AB4843" s="31">
        <f t="shared" si="1361"/>
        <v>32.6</v>
      </c>
    </row>
    <row r="4844" spans="1:28" x14ac:dyDescent="0.3">
      <c r="A4844" s="133">
        <v>42937.5</v>
      </c>
      <c r="B4844" s="152">
        <f t="shared" si="1362"/>
        <v>7</v>
      </c>
      <c r="C4844" s="152">
        <f t="shared" si="1363"/>
        <v>21</v>
      </c>
      <c r="D4844" s="152">
        <f t="shared" si="1364"/>
        <v>12</v>
      </c>
      <c r="E4844" s="38" t="str">
        <f t="shared" si="1365"/>
        <v/>
      </c>
      <c r="F4844" s="134">
        <v>49.06</v>
      </c>
      <c r="G4844" s="38">
        <f t="shared" si="1366"/>
        <v>49.06</v>
      </c>
      <c r="H4844" s="38" t="str">
        <f t="shared" si="1367"/>
        <v>-</v>
      </c>
      <c r="K4844" s="133">
        <v>43302.5</v>
      </c>
      <c r="L4844" s="9">
        <f t="shared" si="1350"/>
        <v>7</v>
      </c>
      <c r="M4844" s="9">
        <f t="shared" si="1351"/>
        <v>21</v>
      </c>
      <c r="N4844" s="9">
        <f t="shared" si="1352"/>
        <v>12</v>
      </c>
      <c r="O4844" s="31" t="str">
        <f t="shared" si="1353"/>
        <v>W</v>
      </c>
      <c r="P4844" s="134">
        <v>29.43</v>
      </c>
      <c r="Q4844" s="31" t="str">
        <f t="shared" si="1354"/>
        <v>-</v>
      </c>
      <c r="R4844" s="31">
        <f t="shared" si="1355"/>
        <v>29.43</v>
      </c>
      <c r="U4844" s="133">
        <v>43667.5</v>
      </c>
      <c r="V4844" s="9">
        <f t="shared" si="1356"/>
        <v>7</v>
      </c>
      <c r="W4844" s="9">
        <f t="shared" si="1357"/>
        <v>21</v>
      </c>
      <c r="X4844" s="9">
        <f t="shared" si="1358"/>
        <v>12</v>
      </c>
      <c r="Y4844" s="31" t="str">
        <f t="shared" si="1359"/>
        <v>W</v>
      </c>
      <c r="Z4844" s="134">
        <v>35.06</v>
      </c>
      <c r="AA4844" s="31" t="str">
        <f t="shared" si="1360"/>
        <v>-</v>
      </c>
      <c r="AB4844" s="31">
        <f t="shared" si="1361"/>
        <v>35.06</v>
      </c>
    </row>
    <row r="4845" spans="1:28" x14ac:dyDescent="0.3">
      <c r="A4845" s="133">
        <v>42937.541666666664</v>
      </c>
      <c r="B4845" s="152">
        <f t="shared" si="1362"/>
        <v>7</v>
      </c>
      <c r="C4845" s="152">
        <f t="shared" si="1363"/>
        <v>21</v>
      </c>
      <c r="D4845" s="152">
        <f t="shared" si="1364"/>
        <v>13</v>
      </c>
      <c r="E4845" s="38" t="str">
        <f t="shared" si="1365"/>
        <v/>
      </c>
      <c r="F4845" s="134">
        <v>53.64</v>
      </c>
      <c r="G4845" s="38">
        <f t="shared" si="1366"/>
        <v>53.64</v>
      </c>
      <c r="H4845" s="38" t="str">
        <f t="shared" si="1367"/>
        <v>-</v>
      </c>
      <c r="K4845" s="133">
        <v>43302.541666666664</v>
      </c>
      <c r="L4845" s="9">
        <f t="shared" si="1350"/>
        <v>7</v>
      </c>
      <c r="M4845" s="9">
        <f t="shared" si="1351"/>
        <v>21</v>
      </c>
      <c r="N4845" s="9">
        <f t="shared" si="1352"/>
        <v>13</v>
      </c>
      <c r="O4845" s="31" t="str">
        <f t="shared" si="1353"/>
        <v>W</v>
      </c>
      <c r="P4845" s="134">
        <v>29.6</v>
      </c>
      <c r="Q4845" s="31" t="str">
        <f t="shared" si="1354"/>
        <v>-</v>
      </c>
      <c r="R4845" s="31">
        <f t="shared" si="1355"/>
        <v>29.6</v>
      </c>
      <c r="U4845" s="133">
        <v>43667.541666666664</v>
      </c>
      <c r="V4845" s="9">
        <f t="shared" si="1356"/>
        <v>7</v>
      </c>
      <c r="W4845" s="9">
        <f t="shared" si="1357"/>
        <v>21</v>
      </c>
      <c r="X4845" s="9">
        <f t="shared" si="1358"/>
        <v>13</v>
      </c>
      <c r="Y4845" s="31" t="str">
        <f t="shared" si="1359"/>
        <v>W</v>
      </c>
      <c r="Z4845" s="134">
        <v>37.32</v>
      </c>
      <c r="AA4845" s="31" t="str">
        <f t="shared" si="1360"/>
        <v>-</v>
      </c>
      <c r="AB4845" s="31">
        <f t="shared" si="1361"/>
        <v>37.32</v>
      </c>
    </row>
    <row r="4846" spans="1:28" x14ac:dyDescent="0.3">
      <c r="A4846" s="133">
        <v>42937.583333333336</v>
      </c>
      <c r="B4846" s="152">
        <f t="shared" si="1362"/>
        <v>7</v>
      </c>
      <c r="C4846" s="152">
        <f t="shared" si="1363"/>
        <v>21</v>
      </c>
      <c r="D4846" s="152">
        <f t="shared" si="1364"/>
        <v>14</v>
      </c>
      <c r="E4846" s="38" t="str">
        <f t="shared" si="1365"/>
        <v/>
      </c>
      <c r="F4846" s="134">
        <v>60.69</v>
      </c>
      <c r="G4846" s="38">
        <f t="shared" si="1366"/>
        <v>60.69</v>
      </c>
      <c r="H4846" s="38" t="str">
        <f t="shared" si="1367"/>
        <v>-</v>
      </c>
      <c r="K4846" s="133">
        <v>43302.583333333336</v>
      </c>
      <c r="L4846" s="9">
        <f t="shared" si="1350"/>
        <v>7</v>
      </c>
      <c r="M4846" s="9">
        <f t="shared" si="1351"/>
        <v>21</v>
      </c>
      <c r="N4846" s="9">
        <f t="shared" si="1352"/>
        <v>14</v>
      </c>
      <c r="O4846" s="31" t="str">
        <f t="shared" si="1353"/>
        <v>W</v>
      </c>
      <c r="P4846" s="134">
        <v>30.06</v>
      </c>
      <c r="Q4846" s="31" t="str">
        <f t="shared" si="1354"/>
        <v>-</v>
      </c>
      <c r="R4846" s="31">
        <f t="shared" si="1355"/>
        <v>30.06</v>
      </c>
      <c r="U4846" s="133">
        <v>43667.583333333336</v>
      </c>
      <c r="V4846" s="9">
        <f t="shared" si="1356"/>
        <v>7</v>
      </c>
      <c r="W4846" s="9">
        <f t="shared" si="1357"/>
        <v>21</v>
      </c>
      <c r="X4846" s="9">
        <f t="shared" si="1358"/>
        <v>14</v>
      </c>
      <c r="Y4846" s="31" t="str">
        <f t="shared" si="1359"/>
        <v>W</v>
      </c>
      <c r="Z4846" s="134">
        <v>41.56</v>
      </c>
      <c r="AA4846" s="31" t="str">
        <f t="shared" si="1360"/>
        <v>-</v>
      </c>
      <c r="AB4846" s="31">
        <f t="shared" si="1361"/>
        <v>41.56</v>
      </c>
    </row>
    <row r="4847" spans="1:28" x14ac:dyDescent="0.3">
      <c r="A4847" s="133">
        <v>42937.625</v>
      </c>
      <c r="B4847" s="152">
        <f t="shared" si="1362"/>
        <v>7</v>
      </c>
      <c r="C4847" s="152">
        <f t="shared" si="1363"/>
        <v>21</v>
      </c>
      <c r="D4847" s="152">
        <f t="shared" si="1364"/>
        <v>15</v>
      </c>
      <c r="E4847" s="38" t="str">
        <f t="shared" si="1365"/>
        <v/>
      </c>
      <c r="F4847" s="134">
        <v>69.28</v>
      </c>
      <c r="G4847" s="38">
        <f t="shared" si="1366"/>
        <v>69.28</v>
      </c>
      <c r="H4847" s="38" t="str">
        <f t="shared" si="1367"/>
        <v>-</v>
      </c>
      <c r="K4847" s="133">
        <v>43302.625</v>
      </c>
      <c r="L4847" s="9">
        <f t="shared" si="1350"/>
        <v>7</v>
      </c>
      <c r="M4847" s="9">
        <f t="shared" si="1351"/>
        <v>21</v>
      </c>
      <c r="N4847" s="9">
        <f t="shared" si="1352"/>
        <v>15</v>
      </c>
      <c r="O4847" s="31" t="str">
        <f t="shared" si="1353"/>
        <v>W</v>
      </c>
      <c r="P4847" s="134">
        <v>30.41</v>
      </c>
      <c r="Q4847" s="31" t="str">
        <f t="shared" si="1354"/>
        <v>-</v>
      </c>
      <c r="R4847" s="31">
        <f t="shared" si="1355"/>
        <v>30.41</v>
      </c>
      <c r="U4847" s="133">
        <v>43667.625</v>
      </c>
      <c r="V4847" s="9">
        <f t="shared" si="1356"/>
        <v>7</v>
      </c>
      <c r="W4847" s="9">
        <f t="shared" si="1357"/>
        <v>21</v>
      </c>
      <c r="X4847" s="9">
        <f t="shared" si="1358"/>
        <v>15</v>
      </c>
      <c r="Y4847" s="31" t="str">
        <f t="shared" si="1359"/>
        <v>W</v>
      </c>
      <c r="Z4847" s="134">
        <v>43.51</v>
      </c>
      <c r="AA4847" s="31" t="str">
        <f t="shared" si="1360"/>
        <v>-</v>
      </c>
      <c r="AB4847" s="31">
        <f t="shared" si="1361"/>
        <v>43.51</v>
      </c>
    </row>
    <row r="4848" spans="1:28" x14ac:dyDescent="0.3">
      <c r="A4848" s="133">
        <v>42937.666666666664</v>
      </c>
      <c r="B4848" s="152">
        <f t="shared" si="1362"/>
        <v>7</v>
      </c>
      <c r="C4848" s="152">
        <f t="shared" si="1363"/>
        <v>21</v>
      </c>
      <c r="D4848" s="152">
        <f t="shared" si="1364"/>
        <v>16</v>
      </c>
      <c r="E4848" s="38" t="str">
        <f t="shared" si="1365"/>
        <v/>
      </c>
      <c r="F4848" s="134">
        <v>82.4</v>
      </c>
      <c r="G4848" s="38">
        <f t="shared" si="1366"/>
        <v>82.4</v>
      </c>
      <c r="H4848" s="38" t="str">
        <f t="shared" si="1367"/>
        <v>-</v>
      </c>
      <c r="K4848" s="133">
        <v>43302.666666666664</v>
      </c>
      <c r="L4848" s="9">
        <f t="shared" si="1350"/>
        <v>7</v>
      </c>
      <c r="M4848" s="9">
        <f t="shared" si="1351"/>
        <v>21</v>
      </c>
      <c r="N4848" s="9">
        <f t="shared" si="1352"/>
        <v>16</v>
      </c>
      <c r="O4848" s="31" t="str">
        <f t="shared" si="1353"/>
        <v>W</v>
      </c>
      <c r="P4848" s="134">
        <v>30.68</v>
      </c>
      <c r="Q4848" s="31" t="str">
        <f t="shared" si="1354"/>
        <v>-</v>
      </c>
      <c r="R4848" s="31">
        <f t="shared" si="1355"/>
        <v>30.68</v>
      </c>
      <c r="U4848" s="133">
        <v>43667.666666666664</v>
      </c>
      <c r="V4848" s="9">
        <f t="shared" si="1356"/>
        <v>7</v>
      </c>
      <c r="W4848" s="9">
        <f t="shared" si="1357"/>
        <v>21</v>
      </c>
      <c r="X4848" s="9">
        <f t="shared" si="1358"/>
        <v>16</v>
      </c>
      <c r="Y4848" s="31" t="str">
        <f t="shared" si="1359"/>
        <v>W</v>
      </c>
      <c r="Z4848" s="134">
        <v>46.2</v>
      </c>
      <c r="AA4848" s="31" t="str">
        <f t="shared" si="1360"/>
        <v>-</v>
      </c>
      <c r="AB4848" s="31">
        <f t="shared" si="1361"/>
        <v>46.2</v>
      </c>
    </row>
    <row r="4849" spans="1:28" x14ac:dyDescent="0.3">
      <c r="A4849" s="133">
        <v>42937.708333333336</v>
      </c>
      <c r="B4849" s="152">
        <f t="shared" si="1362"/>
        <v>7</v>
      </c>
      <c r="C4849" s="152">
        <f t="shared" si="1363"/>
        <v>21</v>
      </c>
      <c r="D4849" s="152">
        <f t="shared" si="1364"/>
        <v>17</v>
      </c>
      <c r="E4849" s="38" t="str">
        <f t="shared" si="1365"/>
        <v/>
      </c>
      <c r="F4849" s="134">
        <v>69.59</v>
      </c>
      <c r="G4849" s="38" t="str">
        <f t="shared" si="1366"/>
        <v>-</v>
      </c>
      <c r="H4849" s="38">
        <f t="shared" si="1367"/>
        <v>69.59</v>
      </c>
      <c r="K4849" s="133">
        <v>43302.708333333336</v>
      </c>
      <c r="L4849" s="9">
        <f t="shared" si="1350"/>
        <v>7</v>
      </c>
      <c r="M4849" s="9">
        <f t="shared" si="1351"/>
        <v>21</v>
      </c>
      <c r="N4849" s="9">
        <f t="shared" si="1352"/>
        <v>17</v>
      </c>
      <c r="O4849" s="31" t="str">
        <f t="shared" si="1353"/>
        <v>W</v>
      </c>
      <c r="P4849" s="134">
        <v>29.98</v>
      </c>
      <c r="Q4849" s="31" t="str">
        <f t="shared" si="1354"/>
        <v>-</v>
      </c>
      <c r="R4849" s="31">
        <f t="shared" si="1355"/>
        <v>29.98</v>
      </c>
      <c r="U4849" s="133">
        <v>43667.708333333336</v>
      </c>
      <c r="V4849" s="9">
        <f t="shared" si="1356"/>
        <v>7</v>
      </c>
      <c r="W4849" s="9">
        <f t="shared" si="1357"/>
        <v>21</v>
      </c>
      <c r="X4849" s="9">
        <f t="shared" si="1358"/>
        <v>17</v>
      </c>
      <c r="Y4849" s="31" t="str">
        <f t="shared" si="1359"/>
        <v>W</v>
      </c>
      <c r="Z4849" s="134">
        <v>45.13</v>
      </c>
      <c r="AA4849" s="31" t="str">
        <f t="shared" si="1360"/>
        <v>-</v>
      </c>
      <c r="AB4849" s="31">
        <f t="shared" si="1361"/>
        <v>45.13</v>
      </c>
    </row>
    <row r="4850" spans="1:28" x14ac:dyDescent="0.3">
      <c r="A4850" s="133">
        <v>42937.75</v>
      </c>
      <c r="B4850" s="152">
        <f t="shared" si="1362"/>
        <v>7</v>
      </c>
      <c r="C4850" s="152">
        <f t="shared" si="1363"/>
        <v>21</v>
      </c>
      <c r="D4850" s="152">
        <f t="shared" si="1364"/>
        <v>18</v>
      </c>
      <c r="E4850" s="38" t="str">
        <f t="shared" si="1365"/>
        <v/>
      </c>
      <c r="F4850" s="134">
        <v>56.9</v>
      </c>
      <c r="G4850" s="38" t="str">
        <f t="shared" si="1366"/>
        <v>-</v>
      </c>
      <c r="H4850" s="38">
        <f t="shared" si="1367"/>
        <v>56.9</v>
      </c>
      <c r="K4850" s="133">
        <v>43302.75</v>
      </c>
      <c r="L4850" s="9">
        <f t="shared" si="1350"/>
        <v>7</v>
      </c>
      <c r="M4850" s="9">
        <f t="shared" si="1351"/>
        <v>21</v>
      </c>
      <c r="N4850" s="9">
        <f t="shared" si="1352"/>
        <v>18</v>
      </c>
      <c r="O4850" s="31" t="str">
        <f t="shared" si="1353"/>
        <v>W</v>
      </c>
      <c r="P4850" s="134">
        <v>29.93</v>
      </c>
      <c r="Q4850" s="31" t="str">
        <f t="shared" si="1354"/>
        <v>-</v>
      </c>
      <c r="R4850" s="31">
        <f t="shared" si="1355"/>
        <v>29.93</v>
      </c>
      <c r="U4850" s="133">
        <v>43667.75</v>
      </c>
      <c r="V4850" s="9">
        <f t="shared" si="1356"/>
        <v>7</v>
      </c>
      <c r="W4850" s="9">
        <f t="shared" si="1357"/>
        <v>21</v>
      </c>
      <c r="X4850" s="9">
        <f t="shared" si="1358"/>
        <v>18</v>
      </c>
      <c r="Y4850" s="31" t="str">
        <f t="shared" si="1359"/>
        <v>W</v>
      </c>
      <c r="Z4850" s="134">
        <v>38.49</v>
      </c>
      <c r="AA4850" s="31" t="str">
        <f t="shared" si="1360"/>
        <v>-</v>
      </c>
      <c r="AB4850" s="31">
        <f t="shared" si="1361"/>
        <v>38.49</v>
      </c>
    </row>
    <row r="4851" spans="1:28" x14ac:dyDescent="0.3">
      <c r="A4851" s="133">
        <v>42937.791666666664</v>
      </c>
      <c r="B4851" s="152">
        <f t="shared" si="1362"/>
        <v>7</v>
      </c>
      <c r="C4851" s="152">
        <f t="shared" si="1363"/>
        <v>21</v>
      </c>
      <c r="D4851" s="152">
        <f t="shared" si="1364"/>
        <v>19</v>
      </c>
      <c r="E4851" s="38" t="str">
        <f t="shared" si="1365"/>
        <v/>
      </c>
      <c r="F4851" s="134">
        <v>48.1</v>
      </c>
      <c r="G4851" s="38" t="str">
        <f t="shared" si="1366"/>
        <v>-</v>
      </c>
      <c r="H4851" s="38">
        <f t="shared" si="1367"/>
        <v>48.1</v>
      </c>
      <c r="K4851" s="133">
        <v>43302.791666666664</v>
      </c>
      <c r="L4851" s="9">
        <f t="shared" si="1350"/>
        <v>7</v>
      </c>
      <c r="M4851" s="9">
        <f t="shared" si="1351"/>
        <v>21</v>
      </c>
      <c r="N4851" s="9">
        <f t="shared" si="1352"/>
        <v>19</v>
      </c>
      <c r="O4851" s="31" t="str">
        <f t="shared" si="1353"/>
        <v>W</v>
      </c>
      <c r="P4851" s="134">
        <v>29.28</v>
      </c>
      <c r="Q4851" s="31" t="str">
        <f t="shared" si="1354"/>
        <v>-</v>
      </c>
      <c r="R4851" s="31">
        <f t="shared" si="1355"/>
        <v>29.28</v>
      </c>
      <c r="U4851" s="133">
        <v>43667.791666666664</v>
      </c>
      <c r="V4851" s="9">
        <f t="shared" si="1356"/>
        <v>7</v>
      </c>
      <c r="W4851" s="9">
        <f t="shared" si="1357"/>
        <v>21</v>
      </c>
      <c r="X4851" s="9">
        <f t="shared" si="1358"/>
        <v>19</v>
      </c>
      <c r="Y4851" s="31" t="str">
        <f t="shared" si="1359"/>
        <v>W</v>
      </c>
      <c r="Z4851" s="134">
        <v>35.08</v>
      </c>
      <c r="AA4851" s="31" t="str">
        <f t="shared" si="1360"/>
        <v>-</v>
      </c>
      <c r="AB4851" s="31">
        <f t="shared" si="1361"/>
        <v>35.08</v>
      </c>
    </row>
    <row r="4852" spans="1:28" x14ac:dyDescent="0.3">
      <c r="A4852" s="133">
        <v>42937.833333333336</v>
      </c>
      <c r="B4852" s="152">
        <f t="shared" si="1362"/>
        <v>7</v>
      </c>
      <c r="C4852" s="152">
        <f t="shared" si="1363"/>
        <v>21</v>
      </c>
      <c r="D4852" s="152">
        <f t="shared" si="1364"/>
        <v>20</v>
      </c>
      <c r="E4852" s="38" t="str">
        <f t="shared" si="1365"/>
        <v/>
      </c>
      <c r="F4852" s="134">
        <v>44.48</v>
      </c>
      <c r="G4852" s="38" t="str">
        <f t="shared" si="1366"/>
        <v>-</v>
      </c>
      <c r="H4852" s="38">
        <f t="shared" si="1367"/>
        <v>44.48</v>
      </c>
      <c r="K4852" s="133">
        <v>43302.833333333336</v>
      </c>
      <c r="L4852" s="9">
        <f t="shared" si="1350"/>
        <v>7</v>
      </c>
      <c r="M4852" s="9">
        <f t="shared" si="1351"/>
        <v>21</v>
      </c>
      <c r="N4852" s="9">
        <f t="shared" si="1352"/>
        <v>20</v>
      </c>
      <c r="O4852" s="31" t="str">
        <f t="shared" si="1353"/>
        <v>W</v>
      </c>
      <c r="P4852" s="134">
        <v>27.62</v>
      </c>
      <c r="Q4852" s="31" t="str">
        <f t="shared" si="1354"/>
        <v>-</v>
      </c>
      <c r="R4852" s="31">
        <f t="shared" si="1355"/>
        <v>27.62</v>
      </c>
      <c r="U4852" s="133">
        <v>43667.833333333336</v>
      </c>
      <c r="V4852" s="9">
        <f t="shared" si="1356"/>
        <v>7</v>
      </c>
      <c r="W4852" s="9">
        <f t="shared" si="1357"/>
        <v>21</v>
      </c>
      <c r="X4852" s="9">
        <f t="shared" si="1358"/>
        <v>20</v>
      </c>
      <c r="Y4852" s="31" t="str">
        <f t="shared" si="1359"/>
        <v>W</v>
      </c>
      <c r="Z4852" s="134">
        <v>32.79</v>
      </c>
      <c r="AA4852" s="31" t="str">
        <f t="shared" si="1360"/>
        <v>-</v>
      </c>
      <c r="AB4852" s="31">
        <f t="shared" si="1361"/>
        <v>32.79</v>
      </c>
    </row>
    <row r="4853" spans="1:28" x14ac:dyDescent="0.3">
      <c r="A4853" s="133">
        <v>42937.875</v>
      </c>
      <c r="B4853" s="152">
        <f t="shared" si="1362"/>
        <v>7</v>
      </c>
      <c r="C4853" s="152">
        <f t="shared" si="1363"/>
        <v>21</v>
      </c>
      <c r="D4853" s="152">
        <f t="shared" si="1364"/>
        <v>21</v>
      </c>
      <c r="E4853" s="38" t="str">
        <f t="shared" si="1365"/>
        <v/>
      </c>
      <c r="F4853" s="134">
        <v>42</v>
      </c>
      <c r="G4853" s="38" t="str">
        <f t="shared" si="1366"/>
        <v>-</v>
      </c>
      <c r="H4853" s="38">
        <f t="shared" si="1367"/>
        <v>42</v>
      </c>
      <c r="K4853" s="133">
        <v>43302.875</v>
      </c>
      <c r="L4853" s="9">
        <f t="shared" si="1350"/>
        <v>7</v>
      </c>
      <c r="M4853" s="9">
        <f t="shared" si="1351"/>
        <v>21</v>
      </c>
      <c r="N4853" s="9">
        <f t="shared" si="1352"/>
        <v>21</v>
      </c>
      <c r="O4853" s="31" t="str">
        <f t="shared" si="1353"/>
        <v>W</v>
      </c>
      <c r="P4853" s="134">
        <v>25.77</v>
      </c>
      <c r="Q4853" s="31" t="str">
        <f t="shared" si="1354"/>
        <v>-</v>
      </c>
      <c r="R4853" s="31">
        <f t="shared" si="1355"/>
        <v>25.77</v>
      </c>
      <c r="U4853" s="133">
        <v>43667.875</v>
      </c>
      <c r="V4853" s="9">
        <f t="shared" si="1356"/>
        <v>7</v>
      </c>
      <c r="W4853" s="9">
        <f t="shared" si="1357"/>
        <v>21</v>
      </c>
      <c r="X4853" s="9">
        <f t="shared" si="1358"/>
        <v>21</v>
      </c>
      <c r="Y4853" s="31" t="str">
        <f t="shared" si="1359"/>
        <v>W</v>
      </c>
      <c r="Z4853" s="134">
        <v>29.61</v>
      </c>
      <c r="AA4853" s="31" t="str">
        <f t="shared" si="1360"/>
        <v>-</v>
      </c>
      <c r="AB4853" s="31">
        <f t="shared" si="1361"/>
        <v>29.61</v>
      </c>
    </row>
    <row r="4854" spans="1:28" x14ac:dyDescent="0.3">
      <c r="A4854" s="133">
        <v>42937.916666666664</v>
      </c>
      <c r="B4854" s="152">
        <f t="shared" si="1362"/>
        <v>7</v>
      </c>
      <c r="C4854" s="152">
        <f t="shared" si="1363"/>
        <v>21</v>
      </c>
      <c r="D4854" s="152">
        <f t="shared" si="1364"/>
        <v>22</v>
      </c>
      <c r="E4854" s="38" t="str">
        <f t="shared" si="1365"/>
        <v/>
      </c>
      <c r="F4854" s="134">
        <v>34.270000000000003</v>
      </c>
      <c r="G4854" s="38" t="str">
        <f t="shared" si="1366"/>
        <v>-</v>
      </c>
      <c r="H4854" s="38">
        <f t="shared" si="1367"/>
        <v>34.270000000000003</v>
      </c>
      <c r="K4854" s="133">
        <v>43302.916666666664</v>
      </c>
      <c r="L4854" s="9">
        <f t="shared" si="1350"/>
        <v>7</v>
      </c>
      <c r="M4854" s="9">
        <f t="shared" si="1351"/>
        <v>21</v>
      </c>
      <c r="N4854" s="9">
        <f t="shared" si="1352"/>
        <v>22</v>
      </c>
      <c r="O4854" s="31" t="str">
        <f t="shared" si="1353"/>
        <v>W</v>
      </c>
      <c r="P4854" s="134">
        <v>22.85</v>
      </c>
      <c r="Q4854" s="31" t="str">
        <f t="shared" si="1354"/>
        <v>-</v>
      </c>
      <c r="R4854" s="31">
        <f t="shared" si="1355"/>
        <v>22.85</v>
      </c>
      <c r="U4854" s="133">
        <v>43667.916666666664</v>
      </c>
      <c r="V4854" s="9">
        <f t="shared" si="1356"/>
        <v>7</v>
      </c>
      <c r="W4854" s="9">
        <f t="shared" si="1357"/>
        <v>21</v>
      </c>
      <c r="X4854" s="9">
        <f t="shared" si="1358"/>
        <v>22</v>
      </c>
      <c r="Y4854" s="31" t="str">
        <f t="shared" si="1359"/>
        <v>W</v>
      </c>
      <c r="Z4854" s="134">
        <v>25.05</v>
      </c>
      <c r="AA4854" s="31" t="str">
        <f t="shared" si="1360"/>
        <v>-</v>
      </c>
      <c r="AB4854" s="31">
        <f t="shared" si="1361"/>
        <v>25.05</v>
      </c>
    </row>
    <row r="4855" spans="1:28" x14ac:dyDescent="0.3">
      <c r="A4855" s="133">
        <v>42937.958333333336</v>
      </c>
      <c r="B4855" s="152">
        <f t="shared" si="1362"/>
        <v>7</v>
      </c>
      <c r="C4855" s="152">
        <f t="shared" si="1363"/>
        <v>21</v>
      </c>
      <c r="D4855" s="152">
        <f t="shared" si="1364"/>
        <v>23</v>
      </c>
      <c r="E4855" s="38" t="str">
        <f t="shared" si="1365"/>
        <v/>
      </c>
      <c r="F4855" s="134">
        <v>30</v>
      </c>
      <c r="G4855" s="38" t="str">
        <f t="shared" si="1366"/>
        <v>-</v>
      </c>
      <c r="H4855" s="38">
        <f t="shared" si="1367"/>
        <v>30</v>
      </c>
      <c r="K4855" s="133">
        <v>43302.958333333336</v>
      </c>
      <c r="L4855" s="9">
        <f t="shared" si="1350"/>
        <v>7</v>
      </c>
      <c r="M4855" s="9">
        <f t="shared" si="1351"/>
        <v>21</v>
      </c>
      <c r="N4855" s="9">
        <f t="shared" si="1352"/>
        <v>23</v>
      </c>
      <c r="O4855" s="31" t="str">
        <f t="shared" si="1353"/>
        <v>W</v>
      </c>
      <c r="P4855" s="134">
        <v>20.7</v>
      </c>
      <c r="Q4855" s="31" t="str">
        <f t="shared" si="1354"/>
        <v>-</v>
      </c>
      <c r="R4855" s="31">
        <f t="shared" si="1355"/>
        <v>20.7</v>
      </c>
      <c r="U4855" s="133">
        <v>43667.958333333336</v>
      </c>
      <c r="V4855" s="9">
        <f t="shared" si="1356"/>
        <v>7</v>
      </c>
      <c r="W4855" s="9">
        <f t="shared" si="1357"/>
        <v>21</v>
      </c>
      <c r="X4855" s="9">
        <f t="shared" si="1358"/>
        <v>23</v>
      </c>
      <c r="Y4855" s="31" t="str">
        <f t="shared" si="1359"/>
        <v>W</v>
      </c>
      <c r="Z4855" s="134">
        <v>22.83</v>
      </c>
      <c r="AA4855" s="31" t="str">
        <f t="shared" si="1360"/>
        <v>-</v>
      </c>
      <c r="AB4855" s="31">
        <f t="shared" si="1361"/>
        <v>22.83</v>
      </c>
    </row>
    <row r="4856" spans="1:28" x14ac:dyDescent="0.3">
      <c r="A4856" s="133">
        <v>42938</v>
      </c>
      <c r="B4856" s="152">
        <f t="shared" si="1362"/>
        <v>7</v>
      </c>
      <c r="C4856" s="152">
        <f t="shared" si="1363"/>
        <v>22</v>
      </c>
      <c r="D4856" s="152">
        <f t="shared" si="1364"/>
        <v>0</v>
      </c>
      <c r="E4856" s="38" t="str">
        <f t="shared" si="1365"/>
        <v>W</v>
      </c>
      <c r="F4856" s="134">
        <v>25.6</v>
      </c>
      <c r="G4856" s="38" t="str">
        <f t="shared" si="1366"/>
        <v>-</v>
      </c>
      <c r="H4856" s="38">
        <f t="shared" si="1367"/>
        <v>25.6</v>
      </c>
      <c r="K4856" s="133">
        <v>43303</v>
      </c>
      <c r="L4856" s="9">
        <f t="shared" si="1350"/>
        <v>7</v>
      </c>
      <c r="M4856" s="9">
        <f t="shared" si="1351"/>
        <v>22</v>
      </c>
      <c r="N4856" s="9">
        <f t="shared" si="1352"/>
        <v>0</v>
      </c>
      <c r="O4856" s="31" t="str">
        <f t="shared" si="1353"/>
        <v>W</v>
      </c>
      <c r="P4856" s="134">
        <v>19.010000000000002</v>
      </c>
      <c r="Q4856" s="31" t="str">
        <f t="shared" si="1354"/>
        <v>-</v>
      </c>
      <c r="R4856" s="31">
        <f t="shared" si="1355"/>
        <v>19.010000000000002</v>
      </c>
      <c r="U4856" s="133">
        <v>43668</v>
      </c>
      <c r="V4856" s="9">
        <f t="shared" si="1356"/>
        <v>7</v>
      </c>
      <c r="W4856" s="9">
        <f t="shared" si="1357"/>
        <v>22</v>
      </c>
      <c r="X4856" s="9">
        <f t="shared" si="1358"/>
        <v>0</v>
      </c>
      <c r="Y4856" s="31" t="str">
        <f t="shared" si="1359"/>
        <v/>
      </c>
      <c r="Z4856" s="134">
        <v>22.33</v>
      </c>
      <c r="AA4856" s="31" t="str">
        <f t="shared" si="1360"/>
        <v>-</v>
      </c>
      <c r="AB4856" s="31">
        <f t="shared" si="1361"/>
        <v>22.33</v>
      </c>
    </row>
    <row r="4857" spans="1:28" x14ac:dyDescent="0.3">
      <c r="A4857" s="133">
        <v>42938.041666666664</v>
      </c>
      <c r="B4857" s="152">
        <f t="shared" si="1362"/>
        <v>7</v>
      </c>
      <c r="C4857" s="152">
        <f t="shared" si="1363"/>
        <v>22</v>
      </c>
      <c r="D4857" s="152">
        <f t="shared" si="1364"/>
        <v>1</v>
      </c>
      <c r="E4857" s="38" t="str">
        <f t="shared" si="1365"/>
        <v>W</v>
      </c>
      <c r="F4857" s="134">
        <v>24.03</v>
      </c>
      <c r="G4857" s="38" t="str">
        <f t="shared" si="1366"/>
        <v>-</v>
      </c>
      <c r="H4857" s="38">
        <f t="shared" si="1367"/>
        <v>24.03</v>
      </c>
      <c r="K4857" s="133">
        <v>43303.041666666664</v>
      </c>
      <c r="L4857" s="9">
        <f t="shared" si="1350"/>
        <v>7</v>
      </c>
      <c r="M4857" s="9">
        <f t="shared" si="1351"/>
        <v>22</v>
      </c>
      <c r="N4857" s="9">
        <f t="shared" si="1352"/>
        <v>1</v>
      </c>
      <c r="O4857" s="31" t="str">
        <f t="shared" si="1353"/>
        <v>W</v>
      </c>
      <c r="P4857" s="134">
        <v>18.760000000000002</v>
      </c>
      <c r="Q4857" s="31" t="str">
        <f t="shared" si="1354"/>
        <v>-</v>
      </c>
      <c r="R4857" s="31">
        <f t="shared" si="1355"/>
        <v>18.760000000000002</v>
      </c>
      <c r="U4857" s="133">
        <v>43668.041666666664</v>
      </c>
      <c r="V4857" s="9">
        <f t="shared" si="1356"/>
        <v>7</v>
      </c>
      <c r="W4857" s="9">
        <f t="shared" si="1357"/>
        <v>22</v>
      </c>
      <c r="X4857" s="9">
        <f t="shared" si="1358"/>
        <v>1</v>
      </c>
      <c r="Y4857" s="31" t="str">
        <f t="shared" si="1359"/>
        <v/>
      </c>
      <c r="Z4857" s="134">
        <v>20.81</v>
      </c>
      <c r="AA4857" s="31" t="str">
        <f t="shared" si="1360"/>
        <v>-</v>
      </c>
      <c r="AB4857" s="31">
        <f t="shared" si="1361"/>
        <v>20.81</v>
      </c>
    </row>
    <row r="4858" spans="1:28" x14ac:dyDescent="0.3">
      <c r="A4858" s="133">
        <v>42938.083333333336</v>
      </c>
      <c r="B4858" s="152">
        <f t="shared" si="1362"/>
        <v>7</v>
      </c>
      <c r="C4858" s="152">
        <f t="shared" si="1363"/>
        <v>22</v>
      </c>
      <c r="D4858" s="152">
        <f t="shared" si="1364"/>
        <v>2</v>
      </c>
      <c r="E4858" s="38" t="str">
        <f t="shared" si="1365"/>
        <v>W</v>
      </c>
      <c r="F4858" s="134">
        <v>23.29</v>
      </c>
      <c r="G4858" s="38" t="str">
        <f t="shared" si="1366"/>
        <v>-</v>
      </c>
      <c r="H4858" s="38">
        <f t="shared" si="1367"/>
        <v>23.29</v>
      </c>
      <c r="K4858" s="133">
        <v>43303.083333333336</v>
      </c>
      <c r="L4858" s="9">
        <f t="shared" si="1350"/>
        <v>7</v>
      </c>
      <c r="M4858" s="9">
        <f t="shared" si="1351"/>
        <v>22</v>
      </c>
      <c r="N4858" s="9">
        <f t="shared" si="1352"/>
        <v>2</v>
      </c>
      <c r="O4858" s="31" t="str">
        <f t="shared" si="1353"/>
        <v>W</v>
      </c>
      <c r="P4858" s="134">
        <v>18.329999999999998</v>
      </c>
      <c r="Q4858" s="31" t="str">
        <f t="shared" si="1354"/>
        <v>-</v>
      </c>
      <c r="R4858" s="31">
        <f t="shared" si="1355"/>
        <v>18.329999999999998</v>
      </c>
      <c r="U4858" s="133">
        <v>43668.083333333336</v>
      </c>
      <c r="V4858" s="9">
        <f t="shared" si="1356"/>
        <v>7</v>
      </c>
      <c r="W4858" s="9">
        <f t="shared" si="1357"/>
        <v>22</v>
      </c>
      <c r="X4858" s="9">
        <f t="shared" si="1358"/>
        <v>2</v>
      </c>
      <c r="Y4858" s="31" t="str">
        <f t="shared" si="1359"/>
        <v/>
      </c>
      <c r="Z4858" s="134">
        <v>19.91</v>
      </c>
      <c r="AA4858" s="31" t="str">
        <f t="shared" si="1360"/>
        <v>-</v>
      </c>
      <c r="AB4858" s="31">
        <f t="shared" si="1361"/>
        <v>19.91</v>
      </c>
    </row>
    <row r="4859" spans="1:28" x14ac:dyDescent="0.3">
      <c r="A4859" s="133">
        <v>42938.125</v>
      </c>
      <c r="B4859" s="152">
        <f t="shared" si="1362"/>
        <v>7</v>
      </c>
      <c r="C4859" s="152">
        <f t="shared" si="1363"/>
        <v>22</v>
      </c>
      <c r="D4859" s="152">
        <f t="shared" si="1364"/>
        <v>3</v>
      </c>
      <c r="E4859" s="38" t="str">
        <f t="shared" si="1365"/>
        <v>W</v>
      </c>
      <c r="F4859" s="134">
        <v>22.22</v>
      </c>
      <c r="G4859" s="38" t="str">
        <f t="shared" si="1366"/>
        <v>-</v>
      </c>
      <c r="H4859" s="38">
        <f t="shared" si="1367"/>
        <v>22.22</v>
      </c>
      <c r="K4859" s="133">
        <v>43303.125</v>
      </c>
      <c r="L4859" s="9">
        <f t="shared" si="1350"/>
        <v>7</v>
      </c>
      <c r="M4859" s="9">
        <f t="shared" si="1351"/>
        <v>22</v>
      </c>
      <c r="N4859" s="9">
        <f t="shared" si="1352"/>
        <v>3</v>
      </c>
      <c r="O4859" s="31" t="str">
        <f t="shared" si="1353"/>
        <v>W</v>
      </c>
      <c r="P4859" s="134">
        <v>17.940000000000001</v>
      </c>
      <c r="Q4859" s="31" t="str">
        <f t="shared" si="1354"/>
        <v>-</v>
      </c>
      <c r="R4859" s="31">
        <f t="shared" si="1355"/>
        <v>17.940000000000001</v>
      </c>
      <c r="U4859" s="133">
        <v>43668.125</v>
      </c>
      <c r="V4859" s="9">
        <f t="shared" si="1356"/>
        <v>7</v>
      </c>
      <c r="W4859" s="9">
        <f t="shared" si="1357"/>
        <v>22</v>
      </c>
      <c r="X4859" s="9">
        <f t="shared" si="1358"/>
        <v>3</v>
      </c>
      <c r="Y4859" s="31" t="str">
        <f t="shared" si="1359"/>
        <v/>
      </c>
      <c r="Z4859" s="134">
        <v>19.47</v>
      </c>
      <c r="AA4859" s="31" t="str">
        <f t="shared" si="1360"/>
        <v>-</v>
      </c>
      <c r="AB4859" s="31">
        <f t="shared" si="1361"/>
        <v>19.47</v>
      </c>
    </row>
    <row r="4860" spans="1:28" x14ac:dyDescent="0.3">
      <c r="A4860" s="133">
        <v>42938.166666666664</v>
      </c>
      <c r="B4860" s="152">
        <f t="shared" si="1362"/>
        <v>7</v>
      </c>
      <c r="C4860" s="152">
        <f t="shared" si="1363"/>
        <v>22</v>
      </c>
      <c r="D4860" s="152">
        <f t="shared" si="1364"/>
        <v>4</v>
      </c>
      <c r="E4860" s="38" t="str">
        <f t="shared" si="1365"/>
        <v>W</v>
      </c>
      <c r="F4860" s="134">
        <v>21.28</v>
      </c>
      <c r="G4860" s="38" t="str">
        <f t="shared" si="1366"/>
        <v>-</v>
      </c>
      <c r="H4860" s="38">
        <f t="shared" si="1367"/>
        <v>21.28</v>
      </c>
      <c r="K4860" s="133">
        <v>43303.166666666664</v>
      </c>
      <c r="L4860" s="9">
        <f t="shared" si="1350"/>
        <v>7</v>
      </c>
      <c r="M4860" s="9">
        <f t="shared" si="1351"/>
        <v>22</v>
      </c>
      <c r="N4860" s="9">
        <f t="shared" si="1352"/>
        <v>4</v>
      </c>
      <c r="O4860" s="31" t="str">
        <f t="shared" si="1353"/>
        <v>W</v>
      </c>
      <c r="P4860" s="134">
        <v>17.32</v>
      </c>
      <c r="Q4860" s="31" t="str">
        <f t="shared" si="1354"/>
        <v>-</v>
      </c>
      <c r="R4860" s="31">
        <f t="shared" si="1355"/>
        <v>17.32</v>
      </c>
      <c r="U4860" s="133">
        <v>43668.166666666664</v>
      </c>
      <c r="V4860" s="9">
        <f t="shared" si="1356"/>
        <v>7</v>
      </c>
      <c r="W4860" s="9">
        <f t="shared" si="1357"/>
        <v>22</v>
      </c>
      <c r="X4860" s="9">
        <f t="shared" si="1358"/>
        <v>4</v>
      </c>
      <c r="Y4860" s="31" t="str">
        <f t="shared" si="1359"/>
        <v/>
      </c>
      <c r="Z4860" s="134">
        <v>19.28</v>
      </c>
      <c r="AA4860" s="31" t="str">
        <f t="shared" si="1360"/>
        <v>-</v>
      </c>
      <c r="AB4860" s="31">
        <f t="shared" si="1361"/>
        <v>19.28</v>
      </c>
    </row>
    <row r="4861" spans="1:28" x14ac:dyDescent="0.3">
      <c r="A4861" s="133">
        <v>42938.208333333336</v>
      </c>
      <c r="B4861" s="152">
        <f t="shared" si="1362"/>
        <v>7</v>
      </c>
      <c r="C4861" s="152">
        <f t="shared" si="1363"/>
        <v>22</v>
      </c>
      <c r="D4861" s="152">
        <f t="shared" si="1364"/>
        <v>5</v>
      </c>
      <c r="E4861" s="38" t="str">
        <f t="shared" si="1365"/>
        <v>W</v>
      </c>
      <c r="F4861" s="134">
        <v>21.01</v>
      </c>
      <c r="G4861" s="38" t="str">
        <f t="shared" si="1366"/>
        <v>-</v>
      </c>
      <c r="H4861" s="38">
        <f t="shared" si="1367"/>
        <v>21.01</v>
      </c>
      <c r="K4861" s="133">
        <v>43303.208333333336</v>
      </c>
      <c r="L4861" s="9">
        <f t="shared" si="1350"/>
        <v>7</v>
      </c>
      <c r="M4861" s="9">
        <f t="shared" si="1351"/>
        <v>22</v>
      </c>
      <c r="N4861" s="9">
        <f t="shared" si="1352"/>
        <v>5</v>
      </c>
      <c r="O4861" s="31" t="str">
        <f t="shared" si="1353"/>
        <v>W</v>
      </c>
      <c r="P4861" s="134">
        <v>17.059999999999999</v>
      </c>
      <c r="Q4861" s="31" t="str">
        <f t="shared" si="1354"/>
        <v>-</v>
      </c>
      <c r="R4861" s="31">
        <f t="shared" si="1355"/>
        <v>17.059999999999999</v>
      </c>
      <c r="U4861" s="133">
        <v>43668.208333333336</v>
      </c>
      <c r="V4861" s="9">
        <f t="shared" si="1356"/>
        <v>7</v>
      </c>
      <c r="W4861" s="9">
        <f t="shared" si="1357"/>
        <v>22</v>
      </c>
      <c r="X4861" s="9">
        <f t="shared" si="1358"/>
        <v>5</v>
      </c>
      <c r="Y4861" s="31" t="str">
        <f t="shared" si="1359"/>
        <v/>
      </c>
      <c r="Z4861" s="134">
        <v>19.77</v>
      </c>
      <c r="AA4861" s="31" t="str">
        <f t="shared" si="1360"/>
        <v>-</v>
      </c>
      <c r="AB4861" s="31">
        <f t="shared" si="1361"/>
        <v>19.77</v>
      </c>
    </row>
    <row r="4862" spans="1:28" x14ac:dyDescent="0.3">
      <c r="A4862" s="133">
        <v>42938.25</v>
      </c>
      <c r="B4862" s="152">
        <f t="shared" si="1362"/>
        <v>7</v>
      </c>
      <c r="C4862" s="152">
        <f t="shared" si="1363"/>
        <v>22</v>
      </c>
      <c r="D4862" s="152">
        <f t="shared" si="1364"/>
        <v>6</v>
      </c>
      <c r="E4862" s="38" t="str">
        <f t="shared" si="1365"/>
        <v>W</v>
      </c>
      <c r="F4862" s="134">
        <v>20.92</v>
      </c>
      <c r="G4862" s="38" t="str">
        <f t="shared" si="1366"/>
        <v>-</v>
      </c>
      <c r="H4862" s="38">
        <f t="shared" si="1367"/>
        <v>20.92</v>
      </c>
      <c r="K4862" s="133">
        <v>43303.25</v>
      </c>
      <c r="L4862" s="9">
        <f t="shared" si="1350"/>
        <v>7</v>
      </c>
      <c r="M4862" s="9">
        <f t="shared" si="1351"/>
        <v>22</v>
      </c>
      <c r="N4862" s="9">
        <f t="shared" si="1352"/>
        <v>6</v>
      </c>
      <c r="O4862" s="31" t="str">
        <f t="shared" si="1353"/>
        <v>W</v>
      </c>
      <c r="P4862" s="134">
        <v>17.02</v>
      </c>
      <c r="Q4862" s="31" t="str">
        <f t="shared" si="1354"/>
        <v>-</v>
      </c>
      <c r="R4862" s="31">
        <f t="shared" si="1355"/>
        <v>17.02</v>
      </c>
      <c r="U4862" s="133">
        <v>43668.25</v>
      </c>
      <c r="V4862" s="9">
        <f t="shared" si="1356"/>
        <v>7</v>
      </c>
      <c r="W4862" s="9">
        <f t="shared" si="1357"/>
        <v>22</v>
      </c>
      <c r="X4862" s="9">
        <f t="shared" si="1358"/>
        <v>6</v>
      </c>
      <c r="Y4862" s="31" t="str">
        <f t="shared" si="1359"/>
        <v/>
      </c>
      <c r="Z4862" s="134">
        <v>21.19</v>
      </c>
      <c r="AA4862" s="31" t="str">
        <f t="shared" si="1360"/>
        <v>-</v>
      </c>
      <c r="AB4862" s="31">
        <f t="shared" si="1361"/>
        <v>21.19</v>
      </c>
    </row>
    <row r="4863" spans="1:28" x14ac:dyDescent="0.3">
      <c r="A4863" s="133">
        <v>42938.291666666664</v>
      </c>
      <c r="B4863" s="152">
        <f t="shared" si="1362"/>
        <v>7</v>
      </c>
      <c r="C4863" s="152">
        <f t="shared" si="1363"/>
        <v>22</v>
      </c>
      <c r="D4863" s="152">
        <f t="shared" si="1364"/>
        <v>7</v>
      </c>
      <c r="E4863" s="38" t="str">
        <f t="shared" si="1365"/>
        <v>W</v>
      </c>
      <c r="F4863" s="134">
        <v>22.54</v>
      </c>
      <c r="G4863" s="38" t="str">
        <f t="shared" si="1366"/>
        <v>-</v>
      </c>
      <c r="H4863" s="38">
        <f t="shared" si="1367"/>
        <v>22.54</v>
      </c>
      <c r="K4863" s="133">
        <v>43303.291666666664</v>
      </c>
      <c r="L4863" s="9">
        <f t="shared" si="1350"/>
        <v>7</v>
      </c>
      <c r="M4863" s="9">
        <f t="shared" si="1351"/>
        <v>22</v>
      </c>
      <c r="N4863" s="9">
        <f t="shared" si="1352"/>
        <v>7</v>
      </c>
      <c r="O4863" s="31" t="str">
        <f t="shared" si="1353"/>
        <v>W</v>
      </c>
      <c r="P4863" s="134">
        <v>17.940000000000001</v>
      </c>
      <c r="Q4863" s="31" t="str">
        <f t="shared" si="1354"/>
        <v>-</v>
      </c>
      <c r="R4863" s="31">
        <f t="shared" si="1355"/>
        <v>17.940000000000001</v>
      </c>
      <c r="U4863" s="133">
        <v>43668.291666666664</v>
      </c>
      <c r="V4863" s="9">
        <f t="shared" si="1356"/>
        <v>7</v>
      </c>
      <c r="W4863" s="9">
        <f t="shared" si="1357"/>
        <v>22</v>
      </c>
      <c r="X4863" s="9">
        <f t="shared" si="1358"/>
        <v>7</v>
      </c>
      <c r="Y4863" s="31" t="str">
        <f t="shared" si="1359"/>
        <v/>
      </c>
      <c r="Z4863" s="134">
        <v>22.63</v>
      </c>
      <c r="AA4863" s="31" t="str">
        <f t="shared" si="1360"/>
        <v>-</v>
      </c>
      <c r="AB4863" s="31">
        <f t="shared" si="1361"/>
        <v>22.63</v>
      </c>
    </row>
    <row r="4864" spans="1:28" x14ac:dyDescent="0.3">
      <c r="A4864" s="133">
        <v>42938.333333333336</v>
      </c>
      <c r="B4864" s="152">
        <f t="shared" si="1362"/>
        <v>7</v>
      </c>
      <c r="C4864" s="152">
        <f t="shared" si="1363"/>
        <v>22</v>
      </c>
      <c r="D4864" s="152">
        <f t="shared" si="1364"/>
        <v>8</v>
      </c>
      <c r="E4864" s="38" t="str">
        <f t="shared" si="1365"/>
        <v>W</v>
      </c>
      <c r="F4864" s="134">
        <v>24.96</v>
      </c>
      <c r="G4864" s="38" t="str">
        <f t="shared" si="1366"/>
        <v>-</v>
      </c>
      <c r="H4864" s="38">
        <f t="shared" si="1367"/>
        <v>24.96</v>
      </c>
      <c r="K4864" s="133">
        <v>43303.333333333336</v>
      </c>
      <c r="L4864" s="9">
        <f t="shared" si="1350"/>
        <v>7</v>
      </c>
      <c r="M4864" s="9">
        <f t="shared" si="1351"/>
        <v>22</v>
      </c>
      <c r="N4864" s="9">
        <f t="shared" si="1352"/>
        <v>8</v>
      </c>
      <c r="O4864" s="31" t="str">
        <f t="shared" si="1353"/>
        <v>W</v>
      </c>
      <c r="P4864" s="134">
        <v>18.989999999999998</v>
      </c>
      <c r="Q4864" s="31" t="str">
        <f t="shared" si="1354"/>
        <v>-</v>
      </c>
      <c r="R4864" s="31">
        <f t="shared" si="1355"/>
        <v>18.989999999999998</v>
      </c>
      <c r="U4864" s="133">
        <v>43668.333333333336</v>
      </c>
      <c r="V4864" s="9">
        <f t="shared" si="1356"/>
        <v>7</v>
      </c>
      <c r="W4864" s="9">
        <f t="shared" si="1357"/>
        <v>22</v>
      </c>
      <c r="X4864" s="9">
        <f t="shared" si="1358"/>
        <v>8</v>
      </c>
      <c r="Y4864" s="31" t="str">
        <f t="shared" si="1359"/>
        <v/>
      </c>
      <c r="Z4864" s="134">
        <v>24.27</v>
      </c>
      <c r="AA4864" s="31">
        <f t="shared" si="1360"/>
        <v>24.27</v>
      </c>
      <c r="AB4864" s="31" t="str">
        <f t="shared" si="1361"/>
        <v>-</v>
      </c>
    </row>
    <row r="4865" spans="1:28" x14ac:dyDescent="0.3">
      <c r="A4865" s="133">
        <v>42938.375</v>
      </c>
      <c r="B4865" s="152">
        <f t="shared" si="1362"/>
        <v>7</v>
      </c>
      <c r="C4865" s="152">
        <f t="shared" si="1363"/>
        <v>22</v>
      </c>
      <c r="D4865" s="152">
        <f t="shared" si="1364"/>
        <v>9</v>
      </c>
      <c r="E4865" s="38" t="str">
        <f t="shared" si="1365"/>
        <v>W</v>
      </c>
      <c r="F4865" s="134">
        <v>28.12</v>
      </c>
      <c r="G4865" s="38" t="str">
        <f t="shared" si="1366"/>
        <v>-</v>
      </c>
      <c r="H4865" s="38">
        <f t="shared" si="1367"/>
        <v>28.12</v>
      </c>
      <c r="K4865" s="133">
        <v>43303.375</v>
      </c>
      <c r="L4865" s="9">
        <f t="shared" si="1350"/>
        <v>7</v>
      </c>
      <c r="M4865" s="9">
        <f t="shared" si="1351"/>
        <v>22</v>
      </c>
      <c r="N4865" s="9">
        <f t="shared" si="1352"/>
        <v>9</v>
      </c>
      <c r="O4865" s="31" t="str">
        <f t="shared" si="1353"/>
        <v>W</v>
      </c>
      <c r="P4865" s="134">
        <v>20.89</v>
      </c>
      <c r="Q4865" s="31" t="str">
        <f t="shared" si="1354"/>
        <v>-</v>
      </c>
      <c r="R4865" s="31">
        <f t="shared" si="1355"/>
        <v>20.89</v>
      </c>
      <c r="U4865" s="133">
        <v>43668.375</v>
      </c>
      <c r="V4865" s="9">
        <f t="shared" si="1356"/>
        <v>7</v>
      </c>
      <c r="W4865" s="9">
        <f t="shared" si="1357"/>
        <v>22</v>
      </c>
      <c r="X4865" s="9">
        <f t="shared" si="1358"/>
        <v>9</v>
      </c>
      <c r="Y4865" s="31" t="str">
        <f t="shared" si="1359"/>
        <v/>
      </c>
      <c r="Z4865" s="134">
        <v>26.17</v>
      </c>
      <c r="AA4865" s="31">
        <f t="shared" si="1360"/>
        <v>26.17</v>
      </c>
      <c r="AB4865" s="31" t="str">
        <f t="shared" si="1361"/>
        <v>-</v>
      </c>
    </row>
    <row r="4866" spans="1:28" x14ac:dyDescent="0.3">
      <c r="A4866" s="133">
        <v>42938.416666666664</v>
      </c>
      <c r="B4866" s="152">
        <f t="shared" si="1362"/>
        <v>7</v>
      </c>
      <c r="C4866" s="152">
        <f t="shared" si="1363"/>
        <v>22</v>
      </c>
      <c r="D4866" s="152">
        <f t="shared" si="1364"/>
        <v>10</v>
      </c>
      <c r="E4866" s="38" t="str">
        <f t="shared" si="1365"/>
        <v>W</v>
      </c>
      <c r="F4866" s="134">
        <v>34.08</v>
      </c>
      <c r="G4866" s="38" t="str">
        <f t="shared" si="1366"/>
        <v>-</v>
      </c>
      <c r="H4866" s="38">
        <f t="shared" si="1367"/>
        <v>34.08</v>
      </c>
      <c r="K4866" s="133">
        <v>43303.416666666664</v>
      </c>
      <c r="L4866" s="9">
        <f t="shared" si="1350"/>
        <v>7</v>
      </c>
      <c r="M4866" s="9">
        <f t="shared" si="1351"/>
        <v>22</v>
      </c>
      <c r="N4866" s="9">
        <f t="shared" si="1352"/>
        <v>10</v>
      </c>
      <c r="O4866" s="31" t="str">
        <f t="shared" si="1353"/>
        <v>W</v>
      </c>
      <c r="P4866" s="134">
        <v>22.36</v>
      </c>
      <c r="Q4866" s="31" t="str">
        <f t="shared" si="1354"/>
        <v>-</v>
      </c>
      <c r="R4866" s="31">
        <f t="shared" si="1355"/>
        <v>22.36</v>
      </c>
      <c r="U4866" s="133">
        <v>43668.416666666664</v>
      </c>
      <c r="V4866" s="9">
        <f t="shared" si="1356"/>
        <v>7</v>
      </c>
      <c r="W4866" s="9">
        <f t="shared" si="1357"/>
        <v>22</v>
      </c>
      <c r="X4866" s="9">
        <f t="shared" si="1358"/>
        <v>10</v>
      </c>
      <c r="Y4866" s="31" t="str">
        <f t="shared" si="1359"/>
        <v/>
      </c>
      <c r="Z4866" s="134">
        <v>28.49</v>
      </c>
      <c r="AA4866" s="31">
        <f t="shared" si="1360"/>
        <v>28.49</v>
      </c>
      <c r="AB4866" s="31" t="str">
        <f t="shared" si="1361"/>
        <v>-</v>
      </c>
    </row>
    <row r="4867" spans="1:28" x14ac:dyDescent="0.3">
      <c r="A4867" s="133">
        <v>42938.458333333336</v>
      </c>
      <c r="B4867" s="152">
        <f t="shared" si="1362"/>
        <v>7</v>
      </c>
      <c r="C4867" s="152">
        <f t="shared" si="1363"/>
        <v>22</v>
      </c>
      <c r="D4867" s="152">
        <f t="shared" si="1364"/>
        <v>11</v>
      </c>
      <c r="E4867" s="38" t="str">
        <f t="shared" si="1365"/>
        <v>W</v>
      </c>
      <c r="F4867" s="134">
        <v>40.229999999999997</v>
      </c>
      <c r="G4867" s="38" t="str">
        <f t="shared" si="1366"/>
        <v>-</v>
      </c>
      <c r="H4867" s="38">
        <f t="shared" si="1367"/>
        <v>40.229999999999997</v>
      </c>
      <c r="K4867" s="133">
        <v>43303.458333333336</v>
      </c>
      <c r="L4867" s="9">
        <f t="shared" si="1350"/>
        <v>7</v>
      </c>
      <c r="M4867" s="9">
        <f t="shared" si="1351"/>
        <v>22</v>
      </c>
      <c r="N4867" s="9">
        <f t="shared" si="1352"/>
        <v>11</v>
      </c>
      <c r="O4867" s="31" t="str">
        <f t="shared" si="1353"/>
        <v>W</v>
      </c>
      <c r="P4867" s="134">
        <v>24.04</v>
      </c>
      <c r="Q4867" s="31" t="str">
        <f t="shared" si="1354"/>
        <v>-</v>
      </c>
      <c r="R4867" s="31">
        <f t="shared" si="1355"/>
        <v>24.04</v>
      </c>
      <c r="U4867" s="133">
        <v>43668.458333333336</v>
      </c>
      <c r="V4867" s="9">
        <f t="shared" si="1356"/>
        <v>7</v>
      </c>
      <c r="W4867" s="9">
        <f t="shared" si="1357"/>
        <v>22</v>
      </c>
      <c r="X4867" s="9">
        <f t="shared" si="1358"/>
        <v>11</v>
      </c>
      <c r="Y4867" s="31" t="str">
        <f t="shared" si="1359"/>
        <v/>
      </c>
      <c r="Z4867" s="134">
        <v>29.72</v>
      </c>
      <c r="AA4867" s="31">
        <f t="shared" si="1360"/>
        <v>29.72</v>
      </c>
      <c r="AB4867" s="31" t="str">
        <f t="shared" si="1361"/>
        <v>-</v>
      </c>
    </row>
    <row r="4868" spans="1:28" x14ac:dyDescent="0.3">
      <c r="A4868" s="133">
        <v>42938.5</v>
      </c>
      <c r="B4868" s="152">
        <f t="shared" si="1362"/>
        <v>7</v>
      </c>
      <c r="C4868" s="152">
        <f t="shared" si="1363"/>
        <v>22</v>
      </c>
      <c r="D4868" s="152">
        <f t="shared" si="1364"/>
        <v>12</v>
      </c>
      <c r="E4868" s="38" t="str">
        <f t="shared" si="1365"/>
        <v>W</v>
      </c>
      <c r="F4868" s="134">
        <v>43.05</v>
      </c>
      <c r="G4868" s="38" t="str">
        <f t="shared" si="1366"/>
        <v>-</v>
      </c>
      <c r="H4868" s="38">
        <f t="shared" si="1367"/>
        <v>43.05</v>
      </c>
      <c r="K4868" s="133">
        <v>43303.5</v>
      </c>
      <c r="L4868" s="9">
        <f t="shared" si="1350"/>
        <v>7</v>
      </c>
      <c r="M4868" s="9">
        <f t="shared" si="1351"/>
        <v>22</v>
      </c>
      <c r="N4868" s="9">
        <f t="shared" si="1352"/>
        <v>12</v>
      </c>
      <c r="O4868" s="31" t="str">
        <f t="shared" si="1353"/>
        <v>W</v>
      </c>
      <c r="P4868" s="134">
        <v>25.79</v>
      </c>
      <c r="Q4868" s="31" t="str">
        <f t="shared" si="1354"/>
        <v>-</v>
      </c>
      <c r="R4868" s="31">
        <f t="shared" si="1355"/>
        <v>25.79</v>
      </c>
      <c r="U4868" s="133">
        <v>43668.5</v>
      </c>
      <c r="V4868" s="9">
        <f t="shared" si="1356"/>
        <v>7</v>
      </c>
      <c r="W4868" s="9">
        <f t="shared" si="1357"/>
        <v>22</v>
      </c>
      <c r="X4868" s="9">
        <f t="shared" si="1358"/>
        <v>12</v>
      </c>
      <c r="Y4868" s="31" t="str">
        <f t="shared" si="1359"/>
        <v/>
      </c>
      <c r="Z4868" s="134">
        <v>31.26</v>
      </c>
      <c r="AA4868" s="31">
        <f t="shared" si="1360"/>
        <v>31.26</v>
      </c>
      <c r="AB4868" s="31" t="str">
        <f t="shared" si="1361"/>
        <v>-</v>
      </c>
    </row>
    <row r="4869" spans="1:28" x14ac:dyDescent="0.3">
      <c r="A4869" s="133">
        <v>42938.541666666664</v>
      </c>
      <c r="B4869" s="152">
        <f t="shared" si="1362"/>
        <v>7</v>
      </c>
      <c r="C4869" s="152">
        <f t="shared" si="1363"/>
        <v>22</v>
      </c>
      <c r="D4869" s="152">
        <f t="shared" si="1364"/>
        <v>13</v>
      </c>
      <c r="E4869" s="38" t="str">
        <f t="shared" si="1365"/>
        <v>W</v>
      </c>
      <c r="F4869" s="134">
        <v>45.24</v>
      </c>
      <c r="G4869" s="38" t="str">
        <f t="shared" si="1366"/>
        <v>-</v>
      </c>
      <c r="H4869" s="38">
        <f t="shared" si="1367"/>
        <v>45.24</v>
      </c>
      <c r="K4869" s="133">
        <v>43303.541666666664</v>
      </c>
      <c r="L4869" s="9">
        <f t="shared" si="1350"/>
        <v>7</v>
      </c>
      <c r="M4869" s="9">
        <f t="shared" si="1351"/>
        <v>22</v>
      </c>
      <c r="N4869" s="9">
        <f t="shared" si="1352"/>
        <v>13</v>
      </c>
      <c r="O4869" s="31" t="str">
        <f t="shared" si="1353"/>
        <v>W</v>
      </c>
      <c r="P4869" s="134">
        <v>27.88</v>
      </c>
      <c r="Q4869" s="31" t="str">
        <f t="shared" si="1354"/>
        <v>-</v>
      </c>
      <c r="R4869" s="31">
        <f t="shared" si="1355"/>
        <v>27.88</v>
      </c>
      <c r="U4869" s="133">
        <v>43668.541666666664</v>
      </c>
      <c r="V4869" s="9">
        <f t="shared" si="1356"/>
        <v>7</v>
      </c>
      <c r="W4869" s="9">
        <f t="shared" si="1357"/>
        <v>22</v>
      </c>
      <c r="X4869" s="9">
        <f t="shared" si="1358"/>
        <v>13</v>
      </c>
      <c r="Y4869" s="31" t="str">
        <f t="shared" si="1359"/>
        <v/>
      </c>
      <c r="Z4869" s="134">
        <v>32.200000000000003</v>
      </c>
      <c r="AA4869" s="31">
        <f t="shared" si="1360"/>
        <v>32.200000000000003</v>
      </c>
      <c r="AB4869" s="31" t="str">
        <f t="shared" si="1361"/>
        <v>-</v>
      </c>
    </row>
    <row r="4870" spans="1:28" x14ac:dyDescent="0.3">
      <c r="A4870" s="133">
        <v>42938.583333333336</v>
      </c>
      <c r="B4870" s="152">
        <f t="shared" si="1362"/>
        <v>7</v>
      </c>
      <c r="C4870" s="152">
        <f t="shared" si="1363"/>
        <v>22</v>
      </c>
      <c r="D4870" s="152">
        <f t="shared" si="1364"/>
        <v>14</v>
      </c>
      <c r="E4870" s="38" t="str">
        <f t="shared" si="1365"/>
        <v>W</v>
      </c>
      <c r="F4870" s="134">
        <v>48.79</v>
      </c>
      <c r="G4870" s="38" t="str">
        <f t="shared" si="1366"/>
        <v>-</v>
      </c>
      <c r="H4870" s="38">
        <f t="shared" si="1367"/>
        <v>48.79</v>
      </c>
      <c r="K4870" s="133">
        <v>43303.583333333336</v>
      </c>
      <c r="L4870" s="9">
        <f t="shared" si="1350"/>
        <v>7</v>
      </c>
      <c r="M4870" s="9">
        <f t="shared" si="1351"/>
        <v>22</v>
      </c>
      <c r="N4870" s="9">
        <f t="shared" si="1352"/>
        <v>14</v>
      </c>
      <c r="O4870" s="31" t="str">
        <f t="shared" si="1353"/>
        <v>W</v>
      </c>
      <c r="P4870" s="134">
        <v>30.81</v>
      </c>
      <c r="Q4870" s="31" t="str">
        <f t="shared" si="1354"/>
        <v>-</v>
      </c>
      <c r="R4870" s="31">
        <f t="shared" si="1355"/>
        <v>30.81</v>
      </c>
      <c r="U4870" s="133">
        <v>43668.583333333336</v>
      </c>
      <c r="V4870" s="9">
        <f t="shared" si="1356"/>
        <v>7</v>
      </c>
      <c r="W4870" s="9">
        <f t="shared" si="1357"/>
        <v>22</v>
      </c>
      <c r="X4870" s="9">
        <f t="shared" si="1358"/>
        <v>14</v>
      </c>
      <c r="Y4870" s="31" t="str">
        <f t="shared" si="1359"/>
        <v/>
      </c>
      <c r="Z4870" s="134">
        <v>34.1</v>
      </c>
      <c r="AA4870" s="31">
        <f t="shared" si="1360"/>
        <v>34.1</v>
      </c>
      <c r="AB4870" s="31" t="str">
        <f t="shared" si="1361"/>
        <v>-</v>
      </c>
    </row>
    <row r="4871" spans="1:28" x14ac:dyDescent="0.3">
      <c r="A4871" s="133">
        <v>42938.625</v>
      </c>
      <c r="B4871" s="152">
        <f t="shared" si="1362"/>
        <v>7</v>
      </c>
      <c r="C4871" s="152">
        <f t="shared" si="1363"/>
        <v>22</v>
      </c>
      <c r="D4871" s="152">
        <f t="shared" si="1364"/>
        <v>15</v>
      </c>
      <c r="E4871" s="38" t="str">
        <f t="shared" si="1365"/>
        <v>W</v>
      </c>
      <c r="F4871" s="134">
        <v>52.35</v>
      </c>
      <c r="G4871" s="38" t="str">
        <f t="shared" si="1366"/>
        <v>-</v>
      </c>
      <c r="H4871" s="38">
        <f t="shared" si="1367"/>
        <v>52.35</v>
      </c>
      <c r="K4871" s="133">
        <v>43303.625</v>
      </c>
      <c r="L4871" s="9">
        <f t="shared" si="1350"/>
        <v>7</v>
      </c>
      <c r="M4871" s="9">
        <f t="shared" si="1351"/>
        <v>22</v>
      </c>
      <c r="N4871" s="9">
        <f t="shared" si="1352"/>
        <v>15</v>
      </c>
      <c r="O4871" s="31" t="str">
        <f t="shared" si="1353"/>
        <v>W</v>
      </c>
      <c r="P4871" s="134">
        <v>31.55</v>
      </c>
      <c r="Q4871" s="31" t="str">
        <f t="shared" si="1354"/>
        <v>-</v>
      </c>
      <c r="R4871" s="31">
        <f t="shared" si="1355"/>
        <v>31.55</v>
      </c>
      <c r="U4871" s="133">
        <v>43668.625</v>
      </c>
      <c r="V4871" s="9">
        <f t="shared" si="1356"/>
        <v>7</v>
      </c>
      <c r="W4871" s="9">
        <f t="shared" si="1357"/>
        <v>22</v>
      </c>
      <c r="X4871" s="9">
        <f t="shared" si="1358"/>
        <v>15</v>
      </c>
      <c r="Y4871" s="31" t="str">
        <f t="shared" si="1359"/>
        <v/>
      </c>
      <c r="Z4871" s="134">
        <v>33.340000000000003</v>
      </c>
      <c r="AA4871" s="31">
        <f t="shared" si="1360"/>
        <v>33.340000000000003</v>
      </c>
      <c r="AB4871" s="31" t="str">
        <f t="shared" si="1361"/>
        <v>-</v>
      </c>
    </row>
    <row r="4872" spans="1:28" x14ac:dyDescent="0.3">
      <c r="A4872" s="133">
        <v>42938.666666666664</v>
      </c>
      <c r="B4872" s="152">
        <f t="shared" si="1362"/>
        <v>7</v>
      </c>
      <c r="C4872" s="152">
        <f t="shared" si="1363"/>
        <v>22</v>
      </c>
      <c r="D4872" s="152">
        <f t="shared" si="1364"/>
        <v>16</v>
      </c>
      <c r="E4872" s="38" t="str">
        <f t="shared" si="1365"/>
        <v>W</v>
      </c>
      <c r="F4872" s="134">
        <v>52.65</v>
      </c>
      <c r="G4872" s="38" t="str">
        <f t="shared" si="1366"/>
        <v>-</v>
      </c>
      <c r="H4872" s="38">
        <f t="shared" si="1367"/>
        <v>52.65</v>
      </c>
      <c r="K4872" s="133">
        <v>43303.666666666664</v>
      </c>
      <c r="L4872" s="9">
        <f t="shared" si="1350"/>
        <v>7</v>
      </c>
      <c r="M4872" s="9">
        <f t="shared" si="1351"/>
        <v>22</v>
      </c>
      <c r="N4872" s="9">
        <f t="shared" si="1352"/>
        <v>16</v>
      </c>
      <c r="O4872" s="31" t="str">
        <f t="shared" si="1353"/>
        <v>W</v>
      </c>
      <c r="P4872" s="134">
        <v>33.43</v>
      </c>
      <c r="Q4872" s="31" t="str">
        <f t="shared" si="1354"/>
        <v>-</v>
      </c>
      <c r="R4872" s="31">
        <f t="shared" si="1355"/>
        <v>33.43</v>
      </c>
      <c r="U4872" s="133">
        <v>43668.666666666664</v>
      </c>
      <c r="V4872" s="9">
        <f t="shared" si="1356"/>
        <v>7</v>
      </c>
      <c r="W4872" s="9">
        <f t="shared" si="1357"/>
        <v>22</v>
      </c>
      <c r="X4872" s="9">
        <f t="shared" si="1358"/>
        <v>16</v>
      </c>
      <c r="Y4872" s="31" t="str">
        <f t="shared" si="1359"/>
        <v/>
      </c>
      <c r="Z4872" s="134">
        <v>33.75</v>
      </c>
      <c r="AA4872" s="31">
        <f t="shared" si="1360"/>
        <v>33.75</v>
      </c>
      <c r="AB4872" s="31" t="str">
        <f t="shared" si="1361"/>
        <v>-</v>
      </c>
    </row>
    <row r="4873" spans="1:28" x14ac:dyDescent="0.3">
      <c r="A4873" s="133">
        <v>42938.708333333336</v>
      </c>
      <c r="B4873" s="152">
        <f t="shared" si="1362"/>
        <v>7</v>
      </c>
      <c r="C4873" s="152">
        <f t="shared" si="1363"/>
        <v>22</v>
      </c>
      <c r="D4873" s="152">
        <f t="shared" si="1364"/>
        <v>17</v>
      </c>
      <c r="E4873" s="38" t="str">
        <f t="shared" si="1365"/>
        <v>W</v>
      </c>
      <c r="F4873" s="134">
        <v>51.05</v>
      </c>
      <c r="G4873" s="38" t="str">
        <f t="shared" si="1366"/>
        <v>-</v>
      </c>
      <c r="H4873" s="38">
        <f t="shared" si="1367"/>
        <v>51.05</v>
      </c>
      <c r="K4873" s="133">
        <v>43303.708333333336</v>
      </c>
      <c r="L4873" s="9">
        <f t="shared" ref="L4873:L4936" si="1368">MONTH(K4873)</f>
        <v>7</v>
      </c>
      <c r="M4873" s="9">
        <f t="shared" ref="M4873:M4936" si="1369">DAY(K4873)</f>
        <v>22</v>
      </c>
      <c r="N4873" s="9">
        <f t="shared" ref="N4873:N4936" si="1370">HOUR(K4873)</f>
        <v>17</v>
      </c>
      <c r="O4873" s="31" t="str">
        <f t="shared" ref="O4873:O4936" si="1371">IF(WEEKDAY(K4873,2)&gt;5,"W","")</f>
        <v>W</v>
      </c>
      <c r="P4873" s="134">
        <v>35.26</v>
      </c>
      <c r="Q4873" s="31" t="str">
        <f t="shared" ref="Q4873:Q4936" si="1372">IF(AND($L4873&gt;=$L$5,$L4873&lt;=$M$5),IF($O4873&lt;&gt;"W",IF(AND($N4873&gt;=$N$5,$N4873&lt;$P$5),$P4873,"-"),"-"),"-")</f>
        <v>-</v>
      </c>
      <c r="R4873" s="31">
        <f t="shared" ref="R4873:R4936" si="1373">IF(Q4873="-",P4873,"-")</f>
        <v>35.26</v>
      </c>
      <c r="U4873" s="133">
        <v>43668.708333333336</v>
      </c>
      <c r="V4873" s="9">
        <f t="shared" ref="V4873:V4936" si="1374">MONTH(U4873)</f>
        <v>7</v>
      </c>
      <c r="W4873" s="9">
        <f t="shared" ref="W4873:W4936" si="1375">DAY(U4873)</f>
        <v>22</v>
      </c>
      <c r="X4873" s="9">
        <f t="shared" ref="X4873:X4936" si="1376">HOUR(U4873)</f>
        <v>17</v>
      </c>
      <c r="Y4873" s="31" t="str">
        <f t="shared" ref="Y4873:Y4936" si="1377">IF(WEEKDAY(U4873,2)&gt;5,"W","")</f>
        <v/>
      </c>
      <c r="Z4873" s="134">
        <v>32.76</v>
      </c>
      <c r="AA4873" s="31" t="str">
        <f t="shared" ref="AA4873:AA4936" si="1378">IF(AND($V4873&gt;=$V$5,$V4873&lt;=$W$5),IF($Y4873&lt;&gt;"W",IF(AND($X4873&gt;=$X$5,$X4873&lt;$Z$5),$Z4873,"-"),"-"),"-")</f>
        <v>-</v>
      </c>
      <c r="AB4873" s="31">
        <f t="shared" ref="AB4873:AB4936" si="1379">IF(AA4873="-",Z4873,"-")</f>
        <v>32.76</v>
      </c>
    </row>
    <row r="4874" spans="1:28" x14ac:dyDescent="0.3">
      <c r="A4874" s="133">
        <v>42938.75</v>
      </c>
      <c r="B4874" s="152">
        <f t="shared" ref="B4874:B4937" si="1380">MONTH(A4874)</f>
        <v>7</v>
      </c>
      <c r="C4874" s="152">
        <f t="shared" ref="C4874:C4937" si="1381">DAY(A4874)</f>
        <v>22</v>
      </c>
      <c r="D4874" s="152">
        <f t="shared" ref="D4874:D4937" si="1382">HOUR(A4874)</f>
        <v>18</v>
      </c>
      <c r="E4874" s="38" t="str">
        <f t="shared" ref="E4874:E4937" si="1383">IF(WEEKDAY(A4874,2)&gt;5,"W","")</f>
        <v>W</v>
      </c>
      <c r="F4874" s="134">
        <v>45.13</v>
      </c>
      <c r="G4874" s="38" t="str">
        <f t="shared" ref="G4874:G4937" si="1384">IF(AND($B4874&gt;=$B$5,$B4874&lt;=$C$5),IF($E4874&lt;&gt;"W",IF(AND($D4874&gt;=$D$5,$D4874&lt;$F$5),$F4874,"-"),"-"),"-")</f>
        <v>-</v>
      </c>
      <c r="H4874" s="38">
        <f t="shared" ref="H4874:H4937" si="1385">IF(G4874="-",F4874,"-")</f>
        <v>45.13</v>
      </c>
      <c r="K4874" s="133">
        <v>43303.75</v>
      </c>
      <c r="L4874" s="9">
        <f t="shared" si="1368"/>
        <v>7</v>
      </c>
      <c r="M4874" s="9">
        <f t="shared" si="1369"/>
        <v>22</v>
      </c>
      <c r="N4874" s="9">
        <f t="shared" si="1370"/>
        <v>18</v>
      </c>
      <c r="O4874" s="31" t="str">
        <f t="shared" si="1371"/>
        <v>W</v>
      </c>
      <c r="P4874" s="134">
        <v>32.67</v>
      </c>
      <c r="Q4874" s="31" t="str">
        <f t="shared" si="1372"/>
        <v>-</v>
      </c>
      <c r="R4874" s="31">
        <f t="shared" si="1373"/>
        <v>32.67</v>
      </c>
      <c r="U4874" s="133">
        <v>43668.75</v>
      </c>
      <c r="V4874" s="9">
        <f t="shared" si="1374"/>
        <v>7</v>
      </c>
      <c r="W4874" s="9">
        <f t="shared" si="1375"/>
        <v>22</v>
      </c>
      <c r="X4874" s="9">
        <f t="shared" si="1376"/>
        <v>18</v>
      </c>
      <c r="Y4874" s="31" t="str">
        <f t="shared" si="1377"/>
        <v/>
      </c>
      <c r="Z4874" s="134">
        <v>29.46</v>
      </c>
      <c r="AA4874" s="31" t="str">
        <f t="shared" si="1378"/>
        <v>-</v>
      </c>
      <c r="AB4874" s="31">
        <f t="shared" si="1379"/>
        <v>29.46</v>
      </c>
    </row>
    <row r="4875" spans="1:28" x14ac:dyDescent="0.3">
      <c r="A4875" s="133">
        <v>42938.791666666664</v>
      </c>
      <c r="B4875" s="152">
        <f t="shared" si="1380"/>
        <v>7</v>
      </c>
      <c r="C4875" s="152">
        <f t="shared" si="1381"/>
        <v>22</v>
      </c>
      <c r="D4875" s="152">
        <f t="shared" si="1382"/>
        <v>19</v>
      </c>
      <c r="E4875" s="38" t="str">
        <f t="shared" si="1383"/>
        <v>W</v>
      </c>
      <c r="F4875" s="134">
        <v>40.880000000000003</v>
      </c>
      <c r="G4875" s="38" t="str">
        <f t="shared" si="1384"/>
        <v>-</v>
      </c>
      <c r="H4875" s="38">
        <f t="shared" si="1385"/>
        <v>40.880000000000003</v>
      </c>
      <c r="K4875" s="133">
        <v>43303.791666666664</v>
      </c>
      <c r="L4875" s="9">
        <f t="shared" si="1368"/>
        <v>7</v>
      </c>
      <c r="M4875" s="9">
        <f t="shared" si="1369"/>
        <v>22</v>
      </c>
      <c r="N4875" s="9">
        <f t="shared" si="1370"/>
        <v>19</v>
      </c>
      <c r="O4875" s="31" t="str">
        <f t="shared" si="1371"/>
        <v>W</v>
      </c>
      <c r="P4875" s="134">
        <v>31.64</v>
      </c>
      <c r="Q4875" s="31" t="str">
        <f t="shared" si="1372"/>
        <v>-</v>
      </c>
      <c r="R4875" s="31">
        <f t="shared" si="1373"/>
        <v>31.64</v>
      </c>
      <c r="U4875" s="133">
        <v>43668.791666666664</v>
      </c>
      <c r="V4875" s="9">
        <f t="shared" si="1374"/>
        <v>7</v>
      </c>
      <c r="W4875" s="9">
        <f t="shared" si="1375"/>
        <v>22</v>
      </c>
      <c r="X4875" s="9">
        <f t="shared" si="1376"/>
        <v>19</v>
      </c>
      <c r="Y4875" s="31" t="str">
        <f t="shared" si="1377"/>
        <v/>
      </c>
      <c r="Z4875" s="134">
        <v>26.84</v>
      </c>
      <c r="AA4875" s="31" t="str">
        <f t="shared" si="1378"/>
        <v>-</v>
      </c>
      <c r="AB4875" s="31">
        <f t="shared" si="1379"/>
        <v>26.84</v>
      </c>
    </row>
    <row r="4876" spans="1:28" x14ac:dyDescent="0.3">
      <c r="A4876" s="133">
        <v>42938.833333333336</v>
      </c>
      <c r="B4876" s="152">
        <f t="shared" si="1380"/>
        <v>7</v>
      </c>
      <c r="C4876" s="152">
        <f t="shared" si="1381"/>
        <v>22</v>
      </c>
      <c r="D4876" s="152">
        <f t="shared" si="1382"/>
        <v>20</v>
      </c>
      <c r="E4876" s="38" t="str">
        <f t="shared" si="1383"/>
        <v>W</v>
      </c>
      <c r="F4876" s="134">
        <v>35.36</v>
      </c>
      <c r="G4876" s="38" t="str">
        <f t="shared" si="1384"/>
        <v>-</v>
      </c>
      <c r="H4876" s="38">
        <f t="shared" si="1385"/>
        <v>35.36</v>
      </c>
      <c r="K4876" s="133">
        <v>43303.833333333336</v>
      </c>
      <c r="L4876" s="9">
        <f t="shared" si="1368"/>
        <v>7</v>
      </c>
      <c r="M4876" s="9">
        <f t="shared" si="1369"/>
        <v>22</v>
      </c>
      <c r="N4876" s="9">
        <f t="shared" si="1370"/>
        <v>20</v>
      </c>
      <c r="O4876" s="31" t="str">
        <f t="shared" si="1371"/>
        <v>W</v>
      </c>
      <c r="P4876" s="134">
        <v>31.5</v>
      </c>
      <c r="Q4876" s="31" t="str">
        <f t="shared" si="1372"/>
        <v>-</v>
      </c>
      <c r="R4876" s="31">
        <f t="shared" si="1373"/>
        <v>31.5</v>
      </c>
      <c r="U4876" s="133">
        <v>43668.833333333336</v>
      </c>
      <c r="V4876" s="9">
        <f t="shared" si="1374"/>
        <v>7</v>
      </c>
      <c r="W4876" s="9">
        <f t="shared" si="1375"/>
        <v>22</v>
      </c>
      <c r="X4876" s="9">
        <f t="shared" si="1376"/>
        <v>20</v>
      </c>
      <c r="Y4876" s="31" t="str">
        <f t="shared" si="1377"/>
        <v/>
      </c>
      <c r="Z4876" s="134">
        <v>25.77</v>
      </c>
      <c r="AA4876" s="31" t="str">
        <f t="shared" si="1378"/>
        <v>-</v>
      </c>
      <c r="AB4876" s="31">
        <f t="shared" si="1379"/>
        <v>25.77</v>
      </c>
    </row>
    <row r="4877" spans="1:28" x14ac:dyDescent="0.3">
      <c r="A4877" s="133">
        <v>42938.875</v>
      </c>
      <c r="B4877" s="152">
        <f t="shared" si="1380"/>
        <v>7</v>
      </c>
      <c r="C4877" s="152">
        <f t="shared" si="1381"/>
        <v>22</v>
      </c>
      <c r="D4877" s="152">
        <f t="shared" si="1382"/>
        <v>21</v>
      </c>
      <c r="E4877" s="38" t="str">
        <f t="shared" si="1383"/>
        <v>W</v>
      </c>
      <c r="F4877" s="134">
        <v>35.270000000000003</v>
      </c>
      <c r="G4877" s="38" t="str">
        <f t="shared" si="1384"/>
        <v>-</v>
      </c>
      <c r="H4877" s="38">
        <f t="shared" si="1385"/>
        <v>35.270000000000003</v>
      </c>
      <c r="K4877" s="133">
        <v>43303.875</v>
      </c>
      <c r="L4877" s="9">
        <f t="shared" si="1368"/>
        <v>7</v>
      </c>
      <c r="M4877" s="9">
        <f t="shared" si="1369"/>
        <v>22</v>
      </c>
      <c r="N4877" s="9">
        <f t="shared" si="1370"/>
        <v>21</v>
      </c>
      <c r="O4877" s="31" t="str">
        <f t="shared" si="1371"/>
        <v>W</v>
      </c>
      <c r="P4877" s="134">
        <v>30.32</v>
      </c>
      <c r="Q4877" s="31" t="str">
        <f t="shared" si="1372"/>
        <v>-</v>
      </c>
      <c r="R4877" s="31">
        <f t="shared" si="1373"/>
        <v>30.32</v>
      </c>
      <c r="U4877" s="133">
        <v>43668.875</v>
      </c>
      <c r="V4877" s="9">
        <f t="shared" si="1374"/>
        <v>7</v>
      </c>
      <c r="W4877" s="9">
        <f t="shared" si="1375"/>
        <v>22</v>
      </c>
      <c r="X4877" s="9">
        <f t="shared" si="1376"/>
        <v>21</v>
      </c>
      <c r="Y4877" s="31" t="str">
        <f t="shared" si="1377"/>
        <v/>
      </c>
      <c r="Z4877" s="134">
        <v>24.42</v>
      </c>
      <c r="AA4877" s="31" t="str">
        <f t="shared" si="1378"/>
        <v>-</v>
      </c>
      <c r="AB4877" s="31">
        <f t="shared" si="1379"/>
        <v>24.42</v>
      </c>
    </row>
    <row r="4878" spans="1:28" x14ac:dyDescent="0.3">
      <c r="A4878" s="133">
        <v>42938.916666666664</v>
      </c>
      <c r="B4878" s="152">
        <f t="shared" si="1380"/>
        <v>7</v>
      </c>
      <c r="C4878" s="152">
        <f t="shared" si="1381"/>
        <v>22</v>
      </c>
      <c r="D4878" s="152">
        <f t="shared" si="1382"/>
        <v>22</v>
      </c>
      <c r="E4878" s="38" t="str">
        <f t="shared" si="1383"/>
        <v>W</v>
      </c>
      <c r="F4878" s="134">
        <v>29.77</v>
      </c>
      <c r="G4878" s="38" t="str">
        <f t="shared" si="1384"/>
        <v>-</v>
      </c>
      <c r="H4878" s="38">
        <f t="shared" si="1385"/>
        <v>29.77</v>
      </c>
      <c r="K4878" s="133">
        <v>43303.916666666664</v>
      </c>
      <c r="L4878" s="9">
        <f t="shared" si="1368"/>
        <v>7</v>
      </c>
      <c r="M4878" s="9">
        <f t="shared" si="1369"/>
        <v>22</v>
      </c>
      <c r="N4878" s="9">
        <f t="shared" si="1370"/>
        <v>22</v>
      </c>
      <c r="O4878" s="31" t="str">
        <f t="shared" si="1371"/>
        <v>W</v>
      </c>
      <c r="P4878" s="134">
        <v>24.34</v>
      </c>
      <c r="Q4878" s="31" t="str">
        <f t="shared" si="1372"/>
        <v>-</v>
      </c>
      <c r="R4878" s="31">
        <f t="shared" si="1373"/>
        <v>24.34</v>
      </c>
      <c r="U4878" s="133">
        <v>43668.916666666664</v>
      </c>
      <c r="V4878" s="9">
        <f t="shared" si="1374"/>
        <v>7</v>
      </c>
      <c r="W4878" s="9">
        <f t="shared" si="1375"/>
        <v>22</v>
      </c>
      <c r="X4878" s="9">
        <f t="shared" si="1376"/>
        <v>22</v>
      </c>
      <c r="Y4878" s="31" t="str">
        <f t="shared" si="1377"/>
        <v/>
      </c>
      <c r="Z4878" s="134">
        <v>22.64</v>
      </c>
      <c r="AA4878" s="31" t="str">
        <f t="shared" si="1378"/>
        <v>-</v>
      </c>
      <c r="AB4878" s="31">
        <f t="shared" si="1379"/>
        <v>22.64</v>
      </c>
    </row>
    <row r="4879" spans="1:28" x14ac:dyDescent="0.3">
      <c r="A4879" s="133">
        <v>42938.958333333336</v>
      </c>
      <c r="B4879" s="152">
        <f t="shared" si="1380"/>
        <v>7</v>
      </c>
      <c r="C4879" s="152">
        <f t="shared" si="1381"/>
        <v>22</v>
      </c>
      <c r="D4879" s="152">
        <f t="shared" si="1382"/>
        <v>23</v>
      </c>
      <c r="E4879" s="38" t="str">
        <f t="shared" si="1383"/>
        <v>W</v>
      </c>
      <c r="F4879" s="134">
        <v>26.32</v>
      </c>
      <c r="G4879" s="38" t="str">
        <f t="shared" si="1384"/>
        <v>-</v>
      </c>
      <c r="H4879" s="38">
        <f t="shared" si="1385"/>
        <v>26.32</v>
      </c>
      <c r="K4879" s="133">
        <v>43303.958333333336</v>
      </c>
      <c r="L4879" s="9">
        <f t="shared" si="1368"/>
        <v>7</v>
      </c>
      <c r="M4879" s="9">
        <f t="shared" si="1369"/>
        <v>22</v>
      </c>
      <c r="N4879" s="9">
        <f t="shared" si="1370"/>
        <v>23</v>
      </c>
      <c r="O4879" s="31" t="str">
        <f t="shared" si="1371"/>
        <v>W</v>
      </c>
      <c r="P4879" s="134">
        <v>22.63</v>
      </c>
      <c r="Q4879" s="31" t="str">
        <f t="shared" si="1372"/>
        <v>-</v>
      </c>
      <c r="R4879" s="31">
        <f t="shared" si="1373"/>
        <v>22.63</v>
      </c>
      <c r="U4879" s="133">
        <v>43668.958333333336</v>
      </c>
      <c r="V4879" s="9">
        <f t="shared" si="1374"/>
        <v>7</v>
      </c>
      <c r="W4879" s="9">
        <f t="shared" si="1375"/>
        <v>22</v>
      </c>
      <c r="X4879" s="9">
        <f t="shared" si="1376"/>
        <v>23</v>
      </c>
      <c r="Y4879" s="31" t="str">
        <f t="shared" si="1377"/>
        <v/>
      </c>
      <c r="Z4879" s="134">
        <v>19.87</v>
      </c>
      <c r="AA4879" s="31" t="str">
        <f t="shared" si="1378"/>
        <v>-</v>
      </c>
      <c r="AB4879" s="31">
        <f t="shared" si="1379"/>
        <v>19.87</v>
      </c>
    </row>
    <row r="4880" spans="1:28" x14ac:dyDescent="0.3">
      <c r="A4880" s="133">
        <v>42939</v>
      </c>
      <c r="B4880" s="152">
        <f t="shared" si="1380"/>
        <v>7</v>
      </c>
      <c r="C4880" s="152">
        <f t="shared" si="1381"/>
        <v>23</v>
      </c>
      <c r="D4880" s="152">
        <f t="shared" si="1382"/>
        <v>0</v>
      </c>
      <c r="E4880" s="38" t="str">
        <f t="shared" si="1383"/>
        <v>W</v>
      </c>
      <c r="F4880" s="134">
        <v>24.91</v>
      </c>
      <c r="G4880" s="38" t="str">
        <f t="shared" si="1384"/>
        <v>-</v>
      </c>
      <c r="H4880" s="38">
        <f t="shared" si="1385"/>
        <v>24.91</v>
      </c>
      <c r="K4880" s="133">
        <v>43304</v>
      </c>
      <c r="L4880" s="9">
        <f t="shared" si="1368"/>
        <v>7</v>
      </c>
      <c r="M4880" s="9">
        <f t="shared" si="1369"/>
        <v>23</v>
      </c>
      <c r="N4880" s="9">
        <f t="shared" si="1370"/>
        <v>0</v>
      </c>
      <c r="O4880" s="31" t="str">
        <f t="shared" si="1371"/>
        <v/>
      </c>
      <c r="P4880" s="134">
        <v>21.45</v>
      </c>
      <c r="Q4880" s="31" t="str">
        <f t="shared" si="1372"/>
        <v>-</v>
      </c>
      <c r="R4880" s="31">
        <f t="shared" si="1373"/>
        <v>21.45</v>
      </c>
      <c r="U4880" s="133">
        <v>43669</v>
      </c>
      <c r="V4880" s="9">
        <f t="shared" si="1374"/>
        <v>7</v>
      </c>
      <c r="W4880" s="9">
        <f t="shared" si="1375"/>
        <v>23</v>
      </c>
      <c r="X4880" s="9">
        <f t="shared" si="1376"/>
        <v>0</v>
      </c>
      <c r="Y4880" s="31" t="str">
        <f t="shared" si="1377"/>
        <v/>
      </c>
      <c r="Z4880" s="134">
        <v>19.29</v>
      </c>
      <c r="AA4880" s="31" t="str">
        <f t="shared" si="1378"/>
        <v>-</v>
      </c>
      <c r="AB4880" s="31">
        <f t="shared" si="1379"/>
        <v>19.29</v>
      </c>
    </row>
    <row r="4881" spans="1:28" x14ac:dyDescent="0.3">
      <c r="A4881" s="133">
        <v>42939.041666666664</v>
      </c>
      <c r="B4881" s="152">
        <f t="shared" si="1380"/>
        <v>7</v>
      </c>
      <c r="C4881" s="152">
        <f t="shared" si="1381"/>
        <v>23</v>
      </c>
      <c r="D4881" s="152">
        <f t="shared" si="1382"/>
        <v>1</v>
      </c>
      <c r="E4881" s="38" t="str">
        <f t="shared" si="1383"/>
        <v>W</v>
      </c>
      <c r="F4881" s="134">
        <v>23.64</v>
      </c>
      <c r="G4881" s="38" t="str">
        <f t="shared" si="1384"/>
        <v>-</v>
      </c>
      <c r="H4881" s="38">
        <f t="shared" si="1385"/>
        <v>23.64</v>
      </c>
      <c r="K4881" s="133">
        <v>43304.041666666664</v>
      </c>
      <c r="L4881" s="9">
        <f t="shared" si="1368"/>
        <v>7</v>
      </c>
      <c r="M4881" s="9">
        <f t="shared" si="1369"/>
        <v>23</v>
      </c>
      <c r="N4881" s="9">
        <f t="shared" si="1370"/>
        <v>1</v>
      </c>
      <c r="O4881" s="31" t="str">
        <f t="shared" si="1371"/>
        <v/>
      </c>
      <c r="P4881" s="134">
        <v>20.68</v>
      </c>
      <c r="Q4881" s="31" t="str">
        <f t="shared" si="1372"/>
        <v>-</v>
      </c>
      <c r="R4881" s="31">
        <f t="shared" si="1373"/>
        <v>20.68</v>
      </c>
      <c r="U4881" s="133">
        <v>43669.041666666664</v>
      </c>
      <c r="V4881" s="9">
        <f t="shared" si="1374"/>
        <v>7</v>
      </c>
      <c r="W4881" s="9">
        <f t="shared" si="1375"/>
        <v>23</v>
      </c>
      <c r="X4881" s="9">
        <f t="shared" si="1376"/>
        <v>1</v>
      </c>
      <c r="Y4881" s="31" t="str">
        <f t="shared" si="1377"/>
        <v/>
      </c>
      <c r="Z4881" s="134">
        <v>18.809999999999999</v>
      </c>
      <c r="AA4881" s="31" t="str">
        <f t="shared" si="1378"/>
        <v>-</v>
      </c>
      <c r="AB4881" s="31">
        <f t="shared" si="1379"/>
        <v>18.809999999999999</v>
      </c>
    </row>
    <row r="4882" spans="1:28" x14ac:dyDescent="0.3">
      <c r="A4882" s="133">
        <v>42939.083333333336</v>
      </c>
      <c r="B4882" s="152">
        <f t="shared" si="1380"/>
        <v>7</v>
      </c>
      <c r="C4882" s="152">
        <f t="shared" si="1381"/>
        <v>23</v>
      </c>
      <c r="D4882" s="152">
        <f t="shared" si="1382"/>
        <v>2</v>
      </c>
      <c r="E4882" s="38" t="str">
        <f t="shared" si="1383"/>
        <v>W</v>
      </c>
      <c r="F4882" s="134">
        <v>22.87</v>
      </c>
      <c r="G4882" s="38" t="str">
        <f t="shared" si="1384"/>
        <v>-</v>
      </c>
      <c r="H4882" s="38">
        <f t="shared" si="1385"/>
        <v>22.87</v>
      </c>
      <c r="K4882" s="133">
        <v>43304.083333333336</v>
      </c>
      <c r="L4882" s="9">
        <f t="shared" si="1368"/>
        <v>7</v>
      </c>
      <c r="M4882" s="9">
        <f t="shared" si="1369"/>
        <v>23</v>
      </c>
      <c r="N4882" s="9">
        <f t="shared" si="1370"/>
        <v>2</v>
      </c>
      <c r="O4882" s="31" t="str">
        <f t="shared" si="1371"/>
        <v/>
      </c>
      <c r="P4882" s="134">
        <v>20.059999999999999</v>
      </c>
      <c r="Q4882" s="31" t="str">
        <f t="shared" si="1372"/>
        <v>-</v>
      </c>
      <c r="R4882" s="31">
        <f t="shared" si="1373"/>
        <v>20.059999999999999</v>
      </c>
      <c r="U4882" s="133">
        <v>43669.083333333336</v>
      </c>
      <c r="V4882" s="9">
        <f t="shared" si="1374"/>
        <v>7</v>
      </c>
      <c r="W4882" s="9">
        <f t="shared" si="1375"/>
        <v>23</v>
      </c>
      <c r="X4882" s="9">
        <f t="shared" si="1376"/>
        <v>2</v>
      </c>
      <c r="Y4882" s="31" t="str">
        <f t="shared" si="1377"/>
        <v/>
      </c>
      <c r="Z4882" s="134">
        <v>16.489999999999998</v>
      </c>
      <c r="AA4882" s="31" t="str">
        <f t="shared" si="1378"/>
        <v>-</v>
      </c>
      <c r="AB4882" s="31">
        <f t="shared" si="1379"/>
        <v>16.489999999999998</v>
      </c>
    </row>
    <row r="4883" spans="1:28" x14ac:dyDescent="0.3">
      <c r="A4883" s="133">
        <v>42939.125</v>
      </c>
      <c r="B4883" s="152">
        <f t="shared" si="1380"/>
        <v>7</v>
      </c>
      <c r="C4883" s="152">
        <f t="shared" si="1381"/>
        <v>23</v>
      </c>
      <c r="D4883" s="152">
        <f t="shared" si="1382"/>
        <v>3</v>
      </c>
      <c r="E4883" s="38" t="str">
        <f t="shared" si="1383"/>
        <v>W</v>
      </c>
      <c r="F4883" s="134">
        <v>22.01</v>
      </c>
      <c r="G4883" s="38" t="str">
        <f t="shared" si="1384"/>
        <v>-</v>
      </c>
      <c r="H4883" s="38">
        <f t="shared" si="1385"/>
        <v>22.01</v>
      </c>
      <c r="K4883" s="133">
        <v>43304.125</v>
      </c>
      <c r="L4883" s="9">
        <f t="shared" si="1368"/>
        <v>7</v>
      </c>
      <c r="M4883" s="9">
        <f t="shared" si="1369"/>
        <v>23</v>
      </c>
      <c r="N4883" s="9">
        <f t="shared" si="1370"/>
        <v>3</v>
      </c>
      <c r="O4883" s="31" t="str">
        <f t="shared" si="1371"/>
        <v/>
      </c>
      <c r="P4883" s="134">
        <v>19.55</v>
      </c>
      <c r="Q4883" s="31" t="str">
        <f t="shared" si="1372"/>
        <v>-</v>
      </c>
      <c r="R4883" s="31">
        <f t="shared" si="1373"/>
        <v>19.55</v>
      </c>
      <c r="U4883" s="133">
        <v>43669.125</v>
      </c>
      <c r="V4883" s="9">
        <f t="shared" si="1374"/>
        <v>7</v>
      </c>
      <c r="W4883" s="9">
        <f t="shared" si="1375"/>
        <v>23</v>
      </c>
      <c r="X4883" s="9">
        <f t="shared" si="1376"/>
        <v>3</v>
      </c>
      <c r="Y4883" s="31" t="str">
        <f t="shared" si="1377"/>
        <v/>
      </c>
      <c r="Z4883" s="134">
        <v>15.96</v>
      </c>
      <c r="AA4883" s="31" t="str">
        <f t="shared" si="1378"/>
        <v>-</v>
      </c>
      <c r="AB4883" s="31">
        <f t="shared" si="1379"/>
        <v>15.96</v>
      </c>
    </row>
    <row r="4884" spans="1:28" x14ac:dyDescent="0.3">
      <c r="A4884" s="133">
        <v>42939.166666666664</v>
      </c>
      <c r="B4884" s="152">
        <f t="shared" si="1380"/>
        <v>7</v>
      </c>
      <c r="C4884" s="152">
        <f t="shared" si="1381"/>
        <v>23</v>
      </c>
      <c r="D4884" s="152">
        <f t="shared" si="1382"/>
        <v>4</v>
      </c>
      <c r="E4884" s="38" t="str">
        <f t="shared" si="1383"/>
        <v>W</v>
      </c>
      <c r="F4884" s="134">
        <v>21.03</v>
      </c>
      <c r="G4884" s="38" t="str">
        <f t="shared" si="1384"/>
        <v>-</v>
      </c>
      <c r="H4884" s="38">
        <f t="shared" si="1385"/>
        <v>21.03</v>
      </c>
      <c r="K4884" s="133">
        <v>43304.166666666664</v>
      </c>
      <c r="L4884" s="9">
        <f t="shared" si="1368"/>
        <v>7</v>
      </c>
      <c r="M4884" s="9">
        <f t="shared" si="1369"/>
        <v>23</v>
      </c>
      <c r="N4884" s="9">
        <f t="shared" si="1370"/>
        <v>4</v>
      </c>
      <c r="O4884" s="31" t="str">
        <f t="shared" si="1371"/>
        <v/>
      </c>
      <c r="P4884" s="134">
        <v>19.690000000000001</v>
      </c>
      <c r="Q4884" s="31" t="str">
        <f t="shared" si="1372"/>
        <v>-</v>
      </c>
      <c r="R4884" s="31">
        <f t="shared" si="1373"/>
        <v>19.690000000000001</v>
      </c>
      <c r="U4884" s="133">
        <v>43669.166666666664</v>
      </c>
      <c r="V4884" s="9">
        <f t="shared" si="1374"/>
        <v>7</v>
      </c>
      <c r="W4884" s="9">
        <f t="shared" si="1375"/>
        <v>23</v>
      </c>
      <c r="X4884" s="9">
        <f t="shared" si="1376"/>
        <v>4</v>
      </c>
      <c r="Y4884" s="31" t="str">
        <f t="shared" si="1377"/>
        <v/>
      </c>
      <c r="Z4884" s="134">
        <v>16.02</v>
      </c>
      <c r="AA4884" s="31" t="str">
        <f t="shared" si="1378"/>
        <v>-</v>
      </c>
      <c r="AB4884" s="31">
        <f t="shared" si="1379"/>
        <v>16.02</v>
      </c>
    </row>
    <row r="4885" spans="1:28" x14ac:dyDescent="0.3">
      <c r="A4885" s="133">
        <v>42939.208333333336</v>
      </c>
      <c r="B4885" s="152">
        <f t="shared" si="1380"/>
        <v>7</v>
      </c>
      <c r="C4885" s="152">
        <f t="shared" si="1381"/>
        <v>23</v>
      </c>
      <c r="D4885" s="152">
        <f t="shared" si="1382"/>
        <v>5</v>
      </c>
      <c r="E4885" s="38" t="str">
        <f t="shared" si="1383"/>
        <v>W</v>
      </c>
      <c r="F4885" s="134">
        <v>20.54</v>
      </c>
      <c r="G4885" s="38" t="str">
        <f t="shared" si="1384"/>
        <v>-</v>
      </c>
      <c r="H4885" s="38">
        <f t="shared" si="1385"/>
        <v>20.54</v>
      </c>
      <c r="K4885" s="133">
        <v>43304.208333333336</v>
      </c>
      <c r="L4885" s="9">
        <f t="shared" si="1368"/>
        <v>7</v>
      </c>
      <c r="M4885" s="9">
        <f t="shared" si="1369"/>
        <v>23</v>
      </c>
      <c r="N4885" s="9">
        <f t="shared" si="1370"/>
        <v>5</v>
      </c>
      <c r="O4885" s="31" t="str">
        <f t="shared" si="1371"/>
        <v/>
      </c>
      <c r="P4885" s="134">
        <v>20.8</v>
      </c>
      <c r="Q4885" s="31" t="str">
        <f t="shared" si="1372"/>
        <v>-</v>
      </c>
      <c r="R4885" s="31">
        <f t="shared" si="1373"/>
        <v>20.8</v>
      </c>
      <c r="U4885" s="133">
        <v>43669.208333333336</v>
      </c>
      <c r="V4885" s="9">
        <f t="shared" si="1374"/>
        <v>7</v>
      </c>
      <c r="W4885" s="9">
        <f t="shared" si="1375"/>
        <v>23</v>
      </c>
      <c r="X4885" s="9">
        <f t="shared" si="1376"/>
        <v>5</v>
      </c>
      <c r="Y4885" s="31" t="str">
        <f t="shared" si="1377"/>
        <v/>
      </c>
      <c r="Z4885" s="134">
        <v>17.78</v>
      </c>
      <c r="AA4885" s="31" t="str">
        <f t="shared" si="1378"/>
        <v>-</v>
      </c>
      <c r="AB4885" s="31">
        <f t="shared" si="1379"/>
        <v>17.78</v>
      </c>
    </row>
    <row r="4886" spans="1:28" x14ac:dyDescent="0.3">
      <c r="A4886" s="133">
        <v>42939.25</v>
      </c>
      <c r="B4886" s="152">
        <f t="shared" si="1380"/>
        <v>7</v>
      </c>
      <c r="C4886" s="152">
        <f t="shared" si="1381"/>
        <v>23</v>
      </c>
      <c r="D4886" s="152">
        <f t="shared" si="1382"/>
        <v>6</v>
      </c>
      <c r="E4886" s="38" t="str">
        <f t="shared" si="1383"/>
        <v>W</v>
      </c>
      <c r="F4886" s="134">
        <v>20.22</v>
      </c>
      <c r="G4886" s="38" t="str">
        <f t="shared" si="1384"/>
        <v>-</v>
      </c>
      <c r="H4886" s="38">
        <f t="shared" si="1385"/>
        <v>20.22</v>
      </c>
      <c r="K4886" s="133">
        <v>43304.25</v>
      </c>
      <c r="L4886" s="9">
        <f t="shared" si="1368"/>
        <v>7</v>
      </c>
      <c r="M4886" s="9">
        <f t="shared" si="1369"/>
        <v>23</v>
      </c>
      <c r="N4886" s="9">
        <f t="shared" si="1370"/>
        <v>6</v>
      </c>
      <c r="O4886" s="31" t="str">
        <f t="shared" si="1371"/>
        <v/>
      </c>
      <c r="P4886" s="134">
        <v>23.15</v>
      </c>
      <c r="Q4886" s="31" t="str">
        <f t="shared" si="1372"/>
        <v>-</v>
      </c>
      <c r="R4886" s="31">
        <f t="shared" si="1373"/>
        <v>23.15</v>
      </c>
      <c r="U4886" s="133">
        <v>43669.25</v>
      </c>
      <c r="V4886" s="9">
        <f t="shared" si="1374"/>
        <v>7</v>
      </c>
      <c r="W4886" s="9">
        <f t="shared" si="1375"/>
        <v>23</v>
      </c>
      <c r="X4886" s="9">
        <f t="shared" si="1376"/>
        <v>6</v>
      </c>
      <c r="Y4886" s="31" t="str">
        <f t="shared" si="1377"/>
        <v/>
      </c>
      <c r="Z4886" s="134">
        <v>19.5</v>
      </c>
      <c r="AA4886" s="31" t="str">
        <f t="shared" si="1378"/>
        <v>-</v>
      </c>
      <c r="AB4886" s="31">
        <f t="shared" si="1379"/>
        <v>19.5</v>
      </c>
    </row>
    <row r="4887" spans="1:28" x14ac:dyDescent="0.3">
      <c r="A4887" s="133">
        <v>42939.291666666664</v>
      </c>
      <c r="B4887" s="152">
        <f t="shared" si="1380"/>
        <v>7</v>
      </c>
      <c r="C4887" s="152">
        <f t="shared" si="1381"/>
        <v>23</v>
      </c>
      <c r="D4887" s="152">
        <f t="shared" si="1382"/>
        <v>7</v>
      </c>
      <c r="E4887" s="38" t="str">
        <f t="shared" si="1383"/>
        <v>W</v>
      </c>
      <c r="F4887" s="134">
        <v>21.19</v>
      </c>
      <c r="G4887" s="38" t="str">
        <f t="shared" si="1384"/>
        <v>-</v>
      </c>
      <c r="H4887" s="38">
        <f t="shared" si="1385"/>
        <v>21.19</v>
      </c>
      <c r="K4887" s="133">
        <v>43304.291666666664</v>
      </c>
      <c r="L4887" s="9">
        <f t="shared" si="1368"/>
        <v>7</v>
      </c>
      <c r="M4887" s="9">
        <f t="shared" si="1369"/>
        <v>23</v>
      </c>
      <c r="N4887" s="9">
        <f t="shared" si="1370"/>
        <v>7</v>
      </c>
      <c r="O4887" s="31" t="str">
        <f t="shared" si="1371"/>
        <v/>
      </c>
      <c r="P4887" s="134">
        <v>26.49</v>
      </c>
      <c r="Q4887" s="31" t="str">
        <f t="shared" si="1372"/>
        <v>-</v>
      </c>
      <c r="R4887" s="31">
        <f t="shared" si="1373"/>
        <v>26.49</v>
      </c>
      <c r="U4887" s="133">
        <v>43669.291666666664</v>
      </c>
      <c r="V4887" s="9">
        <f t="shared" si="1374"/>
        <v>7</v>
      </c>
      <c r="W4887" s="9">
        <f t="shared" si="1375"/>
        <v>23</v>
      </c>
      <c r="X4887" s="9">
        <f t="shared" si="1376"/>
        <v>7</v>
      </c>
      <c r="Y4887" s="31" t="str">
        <f t="shared" si="1377"/>
        <v/>
      </c>
      <c r="Z4887" s="134">
        <v>20.02</v>
      </c>
      <c r="AA4887" s="31" t="str">
        <f t="shared" si="1378"/>
        <v>-</v>
      </c>
      <c r="AB4887" s="31">
        <f t="shared" si="1379"/>
        <v>20.02</v>
      </c>
    </row>
    <row r="4888" spans="1:28" x14ac:dyDescent="0.3">
      <c r="A4888" s="133">
        <v>42939.333333333336</v>
      </c>
      <c r="B4888" s="152">
        <f t="shared" si="1380"/>
        <v>7</v>
      </c>
      <c r="C4888" s="152">
        <f t="shared" si="1381"/>
        <v>23</v>
      </c>
      <c r="D4888" s="152">
        <f t="shared" si="1382"/>
        <v>8</v>
      </c>
      <c r="E4888" s="38" t="str">
        <f t="shared" si="1383"/>
        <v>W</v>
      </c>
      <c r="F4888" s="134">
        <v>23.58</v>
      </c>
      <c r="G4888" s="38" t="str">
        <f t="shared" si="1384"/>
        <v>-</v>
      </c>
      <c r="H4888" s="38">
        <f t="shared" si="1385"/>
        <v>23.58</v>
      </c>
      <c r="K4888" s="133">
        <v>43304.333333333336</v>
      </c>
      <c r="L4888" s="9">
        <f t="shared" si="1368"/>
        <v>7</v>
      </c>
      <c r="M4888" s="9">
        <f t="shared" si="1369"/>
        <v>23</v>
      </c>
      <c r="N4888" s="9">
        <f t="shared" si="1370"/>
        <v>8</v>
      </c>
      <c r="O4888" s="31" t="str">
        <f t="shared" si="1371"/>
        <v/>
      </c>
      <c r="P4888" s="134">
        <v>27.47</v>
      </c>
      <c r="Q4888" s="31">
        <f t="shared" si="1372"/>
        <v>27.47</v>
      </c>
      <c r="R4888" s="31" t="str">
        <f t="shared" si="1373"/>
        <v>-</v>
      </c>
      <c r="U4888" s="133">
        <v>43669.333333333336</v>
      </c>
      <c r="V4888" s="9">
        <f t="shared" si="1374"/>
        <v>7</v>
      </c>
      <c r="W4888" s="9">
        <f t="shared" si="1375"/>
        <v>23</v>
      </c>
      <c r="X4888" s="9">
        <f t="shared" si="1376"/>
        <v>8</v>
      </c>
      <c r="Y4888" s="31" t="str">
        <f t="shared" si="1377"/>
        <v/>
      </c>
      <c r="Z4888" s="134">
        <v>21.05</v>
      </c>
      <c r="AA4888" s="31">
        <f t="shared" si="1378"/>
        <v>21.05</v>
      </c>
      <c r="AB4888" s="31" t="str">
        <f t="shared" si="1379"/>
        <v>-</v>
      </c>
    </row>
    <row r="4889" spans="1:28" x14ac:dyDescent="0.3">
      <c r="A4889" s="133">
        <v>42939.375</v>
      </c>
      <c r="B4889" s="152">
        <f t="shared" si="1380"/>
        <v>7</v>
      </c>
      <c r="C4889" s="152">
        <f t="shared" si="1381"/>
        <v>23</v>
      </c>
      <c r="D4889" s="152">
        <f t="shared" si="1382"/>
        <v>9</v>
      </c>
      <c r="E4889" s="38" t="str">
        <f t="shared" si="1383"/>
        <v>W</v>
      </c>
      <c r="F4889" s="134">
        <v>25.2</v>
      </c>
      <c r="G4889" s="38" t="str">
        <f t="shared" si="1384"/>
        <v>-</v>
      </c>
      <c r="H4889" s="38">
        <f t="shared" si="1385"/>
        <v>25.2</v>
      </c>
      <c r="K4889" s="133">
        <v>43304.375</v>
      </c>
      <c r="L4889" s="9">
        <f t="shared" si="1368"/>
        <v>7</v>
      </c>
      <c r="M4889" s="9">
        <f t="shared" si="1369"/>
        <v>23</v>
      </c>
      <c r="N4889" s="9">
        <f t="shared" si="1370"/>
        <v>9</v>
      </c>
      <c r="O4889" s="31" t="str">
        <f t="shared" si="1371"/>
        <v/>
      </c>
      <c r="P4889" s="134">
        <v>32.07</v>
      </c>
      <c r="Q4889" s="31">
        <f t="shared" si="1372"/>
        <v>32.07</v>
      </c>
      <c r="R4889" s="31" t="str">
        <f t="shared" si="1373"/>
        <v>-</v>
      </c>
      <c r="U4889" s="133">
        <v>43669.375</v>
      </c>
      <c r="V4889" s="9">
        <f t="shared" si="1374"/>
        <v>7</v>
      </c>
      <c r="W4889" s="9">
        <f t="shared" si="1375"/>
        <v>23</v>
      </c>
      <c r="X4889" s="9">
        <f t="shared" si="1376"/>
        <v>9</v>
      </c>
      <c r="Y4889" s="31" t="str">
        <f t="shared" si="1377"/>
        <v/>
      </c>
      <c r="Z4889" s="134">
        <v>22.7</v>
      </c>
      <c r="AA4889" s="31">
        <f t="shared" si="1378"/>
        <v>22.7</v>
      </c>
      <c r="AB4889" s="31" t="str">
        <f t="shared" si="1379"/>
        <v>-</v>
      </c>
    </row>
    <row r="4890" spans="1:28" x14ac:dyDescent="0.3">
      <c r="A4890" s="133">
        <v>42939.416666666664</v>
      </c>
      <c r="B4890" s="152">
        <f t="shared" si="1380"/>
        <v>7</v>
      </c>
      <c r="C4890" s="152">
        <f t="shared" si="1381"/>
        <v>23</v>
      </c>
      <c r="D4890" s="152">
        <f t="shared" si="1382"/>
        <v>10</v>
      </c>
      <c r="E4890" s="38" t="str">
        <f t="shared" si="1383"/>
        <v>W</v>
      </c>
      <c r="F4890" s="134">
        <v>29.16</v>
      </c>
      <c r="G4890" s="38" t="str">
        <f t="shared" si="1384"/>
        <v>-</v>
      </c>
      <c r="H4890" s="38">
        <f t="shared" si="1385"/>
        <v>29.16</v>
      </c>
      <c r="K4890" s="133">
        <v>43304.416666666664</v>
      </c>
      <c r="L4890" s="9">
        <f t="shared" si="1368"/>
        <v>7</v>
      </c>
      <c r="M4890" s="9">
        <f t="shared" si="1369"/>
        <v>23</v>
      </c>
      <c r="N4890" s="9">
        <f t="shared" si="1370"/>
        <v>10</v>
      </c>
      <c r="O4890" s="31" t="str">
        <f t="shared" si="1371"/>
        <v/>
      </c>
      <c r="P4890" s="134">
        <v>36.61</v>
      </c>
      <c r="Q4890" s="31">
        <f t="shared" si="1372"/>
        <v>36.61</v>
      </c>
      <c r="R4890" s="31" t="str">
        <f t="shared" si="1373"/>
        <v>-</v>
      </c>
      <c r="U4890" s="133">
        <v>43669.416666666664</v>
      </c>
      <c r="V4890" s="9">
        <f t="shared" si="1374"/>
        <v>7</v>
      </c>
      <c r="W4890" s="9">
        <f t="shared" si="1375"/>
        <v>23</v>
      </c>
      <c r="X4890" s="9">
        <f t="shared" si="1376"/>
        <v>10</v>
      </c>
      <c r="Y4890" s="31" t="str">
        <f t="shared" si="1377"/>
        <v/>
      </c>
      <c r="Z4890" s="134">
        <v>23.62</v>
      </c>
      <c r="AA4890" s="31">
        <f t="shared" si="1378"/>
        <v>23.62</v>
      </c>
      <c r="AB4890" s="31" t="str">
        <f t="shared" si="1379"/>
        <v>-</v>
      </c>
    </row>
    <row r="4891" spans="1:28" x14ac:dyDescent="0.3">
      <c r="A4891" s="133">
        <v>42939.458333333336</v>
      </c>
      <c r="B4891" s="152">
        <f t="shared" si="1380"/>
        <v>7</v>
      </c>
      <c r="C4891" s="152">
        <f t="shared" si="1381"/>
        <v>23</v>
      </c>
      <c r="D4891" s="152">
        <f t="shared" si="1382"/>
        <v>11</v>
      </c>
      <c r="E4891" s="38" t="str">
        <f t="shared" si="1383"/>
        <v>W</v>
      </c>
      <c r="F4891" s="134">
        <v>34.659999999999997</v>
      </c>
      <c r="G4891" s="38" t="str">
        <f t="shared" si="1384"/>
        <v>-</v>
      </c>
      <c r="H4891" s="38">
        <f t="shared" si="1385"/>
        <v>34.659999999999997</v>
      </c>
      <c r="K4891" s="133">
        <v>43304.458333333336</v>
      </c>
      <c r="L4891" s="9">
        <f t="shared" si="1368"/>
        <v>7</v>
      </c>
      <c r="M4891" s="9">
        <f t="shared" si="1369"/>
        <v>23</v>
      </c>
      <c r="N4891" s="9">
        <f t="shared" si="1370"/>
        <v>11</v>
      </c>
      <c r="O4891" s="31" t="str">
        <f t="shared" si="1371"/>
        <v/>
      </c>
      <c r="P4891" s="134">
        <v>39.729999999999997</v>
      </c>
      <c r="Q4891" s="31">
        <f t="shared" si="1372"/>
        <v>39.729999999999997</v>
      </c>
      <c r="R4891" s="31" t="str">
        <f t="shared" si="1373"/>
        <v>-</v>
      </c>
      <c r="U4891" s="133">
        <v>43669.458333333336</v>
      </c>
      <c r="V4891" s="9">
        <f t="shared" si="1374"/>
        <v>7</v>
      </c>
      <c r="W4891" s="9">
        <f t="shared" si="1375"/>
        <v>23</v>
      </c>
      <c r="X4891" s="9">
        <f t="shared" si="1376"/>
        <v>11</v>
      </c>
      <c r="Y4891" s="31" t="str">
        <f t="shared" si="1377"/>
        <v/>
      </c>
      <c r="Z4891" s="134">
        <v>24.3</v>
      </c>
      <c r="AA4891" s="31">
        <f t="shared" si="1378"/>
        <v>24.3</v>
      </c>
      <c r="AB4891" s="31" t="str">
        <f t="shared" si="1379"/>
        <v>-</v>
      </c>
    </row>
    <row r="4892" spans="1:28" x14ac:dyDescent="0.3">
      <c r="A4892" s="133">
        <v>42939.5</v>
      </c>
      <c r="B4892" s="152">
        <f t="shared" si="1380"/>
        <v>7</v>
      </c>
      <c r="C4892" s="152">
        <f t="shared" si="1381"/>
        <v>23</v>
      </c>
      <c r="D4892" s="152">
        <f t="shared" si="1382"/>
        <v>12</v>
      </c>
      <c r="E4892" s="38" t="str">
        <f t="shared" si="1383"/>
        <v>W</v>
      </c>
      <c r="F4892" s="134">
        <v>37.65</v>
      </c>
      <c r="G4892" s="38" t="str">
        <f t="shared" si="1384"/>
        <v>-</v>
      </c>
      <c r="H4892" s="38">
        <f t="shared" si="1385"/>
        <v>37.65</v>
      </c>
      <c r="K4892" s="133">
        <v>43304.5</v>
      </c>
      <c r="L4892" s="9">
        <f t="shared" si="1368"/>
        <v>7</v>
      </c>
      <c r="M4892" s="9">
        <f t="shared" si="1369"/>
        <v>23</v>
      </c>
      <c r="N4892" s="9">
        <f t="shared" si="1370"/>
        <v>12</v>
      </c>
      <c r="O4892" s="31" t="str">
        <f t="shared" si="1371"/>
        <v/>
      </c>
      <c r="P4892" s="134">
        <v>39.69</v>
      </c>
      <c r="Q4892" s="31">
        <f t="shared" si="1372"/>
        <v>39.69</v>
      </c>
      <c r="R4892" s="31" t="str">
        <f t="shared" si="1373"/>
        <v>-</v>
      </c>
      <c r="U4892" s="133">
        <v>43669.5</v>
      </c>
      <c r="V4892" s="9">
        <f t="shared" si="1374"/>
        <v>7</v>
      </c>
      <c r="W4892" s="9">
        <f t="shared" si="1375"/>
        <v>23</v>
      </c>
      <c r="X4892" s="9">
        <f t="shared" si="1376"/>
        <v>12</v>
      </c>
      <c r="Y4892" s="31" t="str">
        <f t="shared" si="1377"/>
        <v/>
      </c>
      <c r="Z4892" s="134">
        <v>24.6</v>
      </c>
      <c r="AA4892" s="31">
        <f t="shared" si="1378"/>
        <v>24.6</v>
      </c>
      <c r="AB4892" s="31" t="str">
        <f t="shared" si="1379"/>
        <v>-</v>
      </c>
    </row>
    <row r="4893" spans="1:28" x14ac:dyDescent="0.3">
      <c r="A4893" s="133">
        <v>42939.541666666664</v>
      </c>
      <c r="B4893" s="152">
        <f t="shared" si="1380"/>
        <v>7</v>
      </c>
      <c r="C4893" s="152">
        <f t="shared" si="1381"/>
        <v>23</v>
      </c>
      <c r="D4893" s="152">
        <f t="shared" si="1382"/>
        <v>13</v>
      </c>
      <c r="E4893" s="38" t="str">
        <f t="shared" si="1383"/>
        <v>W</v>
      </c>
      <c r="F4893" s="134">
        <v>38.770000000000003</v>
      </c>
      <c r="G4893" s="38" t="str">
        <f t="shared" si="1384"/>
        <v>-</v>
      </c>
      <c r="H4893" s="38">
        <f t="shared" si="1385"/>
        <v>38.770000000000003</v>
      </c>
      <c r="K4893" s="133">
        <v>43304.541666666664</v>
      </c>
      <c r="L4893" s="9">
        <f t="shared" si="1368"/>
        <v>7</v>
      </c>
      <c r="M4893" s="9">
        <f t="shared" si="1369"/>
        <v>23</v>
      </c>
      <c r="N4893" s="9">
        <f t="shared" si="1370"/>
        <v>13</v>
      </c>
      <c r="O4893" s="31" t="str">
        <f t="shared" si="1371"/>
        <v/>
      </c>
      <c r="P4893" s="134">
        <v>42.7</v>
      </c>
      <c r="Q4893" s="31">
        <f t="shared" si="1372"/>
        <v>42.7</v>
      </c>
      <c r="R4893" s="31" t="str">
        <f t="shared" si="1373"/>
        <v>-</v>
      </c>
      <c r="U4893" s="133">
        <v>43669.541666666664</v>
      </c>
      <c r="V4893" s="9">
        <f t="shared" si="1374"/>
        <v>7</v>
      </c>
      <c r="W4893" s="9">
        <f t="shared" si="1375"/>
        <v>23</v>
      </c>
      <c r="X4893" s="9">
        <f t="shared" si="1376"/>
        <v>13</v>
      </c>
      <c r="Y4893" s="31" t="str">
        <f t="shared" si="1377"/>
        <v/>
      </c>
      <c r="Z4893" s="134">
        <v>25.22</v>
      </c>
      <c r="AA4893" s="31">
        <f t="shared" si="1378"/>
        <v>25.22</v>
      </c>
      <c r="AB4893" s="31" t="str">
        <f t="shared" si="1379"/>
        <v>-</v>
      </c>
    </row>
    <row r="4894" spans="1:28" x14ac:dyDescent="0.3">
      <c r="A4894" s="133">
        <v>42939.583333333336</v>
      </c>
      <c r="B4894" s="152">
        <f t="shared" si="1380"/>
        <v>7</v>
      </c>
      <c r="C4894" s="152">
        <f t="shared" si="1381"/>
        <v>23</v>
      </c>
      <c r="D4894" s="152">
        <f t="shared" si="1382"/>
        <v>14</v>
      </c>
      <c r="E4894" s="38" t="str">
        <f t="shared" si="1383"/>
        <v>W</v>
      </c>
      <c r="F4894" s="134">
        <v>42.37</v>
      </c>
      <c r="G4894" s="38" t="str">
        <f t="shared" si="1384"/>
        <v>-</v>
      </c>
      <c r="H4894" s="38">
        <f t="shared" si="1385"/>
        <v>42.37</v>
      </c>
      <c r="K4894" s="133">
        <v>43304.583333333336</v>
      </c>
      <c r="L4894" s="9">
        <f t="shared" si="1368"/>
        <v>7</v>
      </c>
      <c r="M4894" s="9">
        <f t="shared" si="1369"/>
        <v>23</v>
      </c>
      <c r="N4894" s="9">
        <f t="shared" si="1370"/>
        <v>14</v>
      </c>
      <c r="O4894" s="31" t="str">
        <f t="shared" si="1371"/>
        <v/>
      </c>
      <c r="P4894" s="134">
        <v>43.06</v>
      </c>
      <c r="Q4894" s="31">
        <f t="shared" si="1372"/>
        <v>43.06</v>
      </c>
      <c r="R4894" s="31" t="str">
        <f t="shared" si="1373"/>
        <v>-</v>
      </c>
      <c r="U4894" s="133">
        <v>43669.583333333336</v>
      </c>
      <c r="V4894" s="9">
        <f t="shared" si="1374"/>
        <v>7</v>
      </c>
      <c r="W4894" s="9">
        <f t="shared" si="1375"/>
        <v>23</v>
      </c>
      <c r="X4894" s="9">
        <f t="shared" si="1376"/>
        <v>14</v>
      </c>
      <c r="Y4894" s="31" t="str">
        <f t="shared" si="1377"/>
        <v/>
      </c>
      <c r="Z4894" s="134">
        <v>26.2</v>
      </c>
      <c r="AA4894" s="31">
        <f t="shared" si="1378"/>
        <v>26.2</v>
      </c>
      <c r="AB4894" s="31" t="str">
        <f t="shared" si="1379"/>
        <v>-</v>
      </c>
    </row>
    <row r="4895" spans="1:28" x14ac:dyDescent="0.3">
      <c r="A4895" s="133">
        <v>42939.625</v>
      </c>
      <c r="B4895" s="152">
        <f t="shared" si="1380"/>
        <v>7</v>
      </c>
      <c r="C4895" s="152">
        <f t="shared" si="1381"/>
        <v>23</v>
      </c>
      <c r="D4895" s="152">
        <f t="shared" si="1382"/>
        <v>15</v>
      </c>
      <c r="E4895" s="38" t="str">
        <f t="shared" si="1383"/>
        <v>W</v>
      </c>
      <c r="F4895" s="134">
        <v>44.48</v>
      </c>
      <c r="G4895" s="38" t="str">
        <f t="shared" si="1384"/>
        <v>-</v>
      </c>
      <c r="H4895" s="38">
        <f t="shared" si="1385"/>
        <v>44.48</v>
      </c>
      <c r="K4895" s="133">
        <v>43304.625</v>
      </c>
      <c r="L4895" s="9">
        <f t="shared" si="1368"/>
        <v>7</v>
      </c>
      <c r="M4895" s="9">
        <f t="shared" si="1369"/>
        <v>23</v>
      </c>
      <c r="N4895" s="9">
        <f t="shared" si="1370"/>
        <v>15</v>
      </c>
      <c r="O4895" s="31" t="str">
        <f t="shared" si="1371"/>
        <v/>
      </c>
      <c r="P4895" s="134">
        <v>42.76</v>
      </c>
      <c r="Q4895" s="31">
        <f t="shared" si="1372"/>
        <v>42.76</v>
      </c>
      <c r="R4895" s="31" t="str">
        <f t="shared" si="1373"/>
        <v>-</v>
      </c>
      <c r="U4895" s="133">
        <v>43669.625</v>
      </c>
      <c r="V4895" s="9">
        <f t="shared" si="1374"/>
        <v>7</v>
      </c>
      <c r="W4895" s="9">
        <f t="shared" si="1375"/>
        <v>23</v>
      </c>
      <c r="X4895" s="9">
        <f t="shared" si="1376"/>
        <v>15</v>
      </c>
      <c r="Y4895" s="31" t="str">
        <f t="shared" si="1377"/>
        <v/>
      </c>
      <c r="Z4895" s="134">
        <v>26.6</v>
      </c>
      <c r="AA4895" s="31">
        <f t="shared" si="1378"/>
        <v>26.6</v>
      </c>
      <c r="AB4895" s="31" t="str">
        <f t="shared" si="1379"/>
        <v>-</v>
      </c>
    </row>
    <row r="4896" spans="1:28" x14ac:dyDescent="0.3">
      <c r="A4896" s="133">
        <v>42939.666666666664</v>
      </c>
      <c r="B4896" s="152">
        <f t="shared" si="1380"/>
        <v>7</v>
      </c>
      <c r="C4896" s="152">
        <f t="shared" si="1381"/>
        <v>23</v>
      </c>
      <c r="D4896" s="152">
        <f t="shared" si="1382"/>
        <v>16</v>
      </c>
      <c r="E4896" s="38" t="str">
        <f t="shared" si="1383"/>
        <v>W</v>
      </c>
      <c r="F4896" s="134">
        <v>47.03</v>
      </c>
      <c r="G4896" s="38" t="str">
        <f t="shared" si="1384"/>
        <v>-</v>
      </c>
      <c r="H4896" s="38">
        <f t="shared" si="1385"/>
        <v>47.03</v>
      </c>
      <c r="K4896" s="133">
        <v>43304.666666666664</v>
      </c>
      <c r="L4896" s="9">
        <f t="shared" si="1368"/>
        <v>7</v>
      </c>
      <c r="M4896" s="9">
        <f t="shared" si="1369"/>
        <v>23</v>
      </c>
      <c r="N4896" s="9">
        <f t="shared" si="1370"/>
        <v>16</v>
      </c>
      <c r="O4896" s="31" t="str">
        <f t="shared" si="1371"/>
        <v/>
      </c>
      <c r="P4896" s="134">
        <v>43.73</v>
      </c>
      <c r="Q4896" s="31">
        <f t="shared" si="1372"/>
        <v>43.73</v>
      </c>
      <c r="R4896" s="31" t="str">
        <f t="shared" si="1373"/>
        <v>-</v>
      </c>
      <c r="U4896" s="133">
        <v>43669.666666666664</v>
      </c>
      <c r="V4896" s="9">
        <f t="shared" si="1374"/>
        <v>7</v>
      </c>
      <c r="W4896" s="9">
        <f t="shared" si="1375"/>
        <v>23</v>
      </c>
      <c r="X4896" s="9">
        <f t="shared" si="1376"/>
        <v>16</v>
      </c>
      <c r="Y4896" s="31" t="str">
        <f t="shared" si="1377"/>
        <v/>
      </c>
      <c r="Z4896" s="134">
        <v>27.57</v>
      </c>
      <c r="AA4896" s="31">
        <f t="shared" si="1378"/>
        <v>27.57</v>
      </c>
      <c r="AB4896" s="31" t="str">
        <f t="shared" si="1379"/>
        <v>-</v>
      </c>
    </row>
    <row r="4897" spans="1:28" x14ac:dyDescent="0.3">
      <c r="A4897" s="133">
        <v>42939.708333333336</v>
      </c>
      <c r="B4897" s="152">
        <f t="shared" si="1380"/>
        <v>7</v>
      </c>
      <c r="C4897" s="152">
        <f t="shared" si="1381"/>
        <v>23</v>
      </c>
      <c r="D4897" s="152">
        <f t="shared" si="1382"/>
        <v>17</v>
      </c>
      <c r="E4897" s="38" t="str">
        <f t="shared" si="1383"/>
        <v>W</v>
      </c>
      <c r="F4897" s="134">
        <v>46.86</v>
      </c>
      <c r="G4897" s="38" t="str">
        <f t="shared" si="1384"/>
        <v>-</v>
      </c>
      <c r="H4897" s="38">
        <f t="shared" si="1385"/>
        <v>46.86</v>
      </c>
      <c r="K4897" s="133">
        <v>43304.708333333336</v>
      </c>
      <c r="L4897" s="9">
        <f t="shared" si="1368"/>
        <v>7</v>
      </c>
      <c r="M4897" s="9">
        <f t="shared" si="1369"/>
        <v>23</v>
      </c>
      <c r="N4897" s="9">
        <f t="shared" si="1370"/>
        <v>17</v>
      </c>
      <c r="O4897" s="31" t="str">
        <f t="shared" si="1371"/>
        <v/>
      </c>
      <c r="P4897" s="134">
        <v>44.13</v>
      </c>
      <c r="Q4897" s="31" t="str">
        <f t="shared" si="1372"/>
        <v>-</v>
      </c>
      <c r="R4897" s="31">
        <f t="shared" si="1373"/>
        <v>44.13</v>
      </c>
      <c r="U4897" s="133">
        <v>43669.708333333336</v>
      </c>
      <c r="V4897" s="9">
        <f t="shared" si="1374"/>
        <v>7</v>
      </c>
      <c r="W4897" s="9">
        <f t="shared" si="1375"/>
        <v>23</v>
      </c>
      <c r="X4897" s="9">
        <f t="shared" si="1376"/>
        <v>17</v>
      </c>
      <c r="Y4897" s="31" t="str">
        <f t="shared" si="1377"/>
        <v/>
      </c>
      <c r="Z4897" s="134">
        <v>27.66</v>
      </c>
      <c r="AA4897" s="31" t="str">
        <f t="shared" si="1378"/>
        <v>-</v>
      </c>
      <c r="AB4897" s="31">
        <f t="shared" si="1379"/>
        <v>27.66</v>
      </c>
    </row>
    <row r="4898" spans="1:28" x14ac:dyDescent="0.3">
      <c r="A4898" s="133">
        <v>42939.75</v>
      </c>
      <c r="B4898" s="152">
        <f t="shared" si="1380"/>
        <v>7</v>
      </c>
      <c r="C4898" s="152">
        <f t="shared" si="1381"/>
        <v>23</v>
      </c>
      <c r="D4898" s="152">
        <f t="shared" si="1382"/>
        <v>18</v>
      </c>
      <c r="E4898" s="38" t="str">
        <f t="shared" si="1383"/>
        <v>W</v>
      </c>
      <c r="F4898" s="134">
        <v>42.73</v>
      </c>
      <c r="G4898" s="38" t="str">
        <f t="shared" si="1384"/>
        <v>-</v>
      </c>
      <c r="H4898" s="38">
        <f t="shared" si="1385"/>
        <v>42.73</v>
      </c>
      <c r="K4898" s="133">
        <v>43304.75</v>
      </c>
      <c r="L4898" s="9">
        <f t="shared" si="1368"/>
        <v>7</v>
      </c>
      <c r="M4898" s="9">
        <f t="shared" si="1369"/>
        <v>23</v>
      </c>
      <c r="N4898" s="9">
        <f t="shared" si="1370"/>
        <v>18</v>
      </c>
      <c r="O4898" s="31" t="str">
        <f t="shared" si="1371"/>
        <v/>
      </c>
      <c r="P4898" s="134">
        <v>42.31</v>
      </c>
      <c r="Q4898" s="31" t="str">
        <f t="shared" si="1372"/>
        <v>-</v>
      </c>
      <c r="R4898" s="31">
        <f t="shared" si="1373"/>
        <v>42.31</v>
      </c>
      <c r="U4898" s="133">
        <v>43669.75</v>
      </c>
      <c r="V4898" s="9">
        <f t="shared" si="1374"/>
        <v>7</v>
      </c>
      <c r="W4898" s="9">
        <f t="shared" si="1375"/>
        <v>23</v>
      </c>
      <c r="X4898" s="9">
        <f t="shared" si="1376"/>
        <v>18</v>
      </c>
      <c r="Y4898" s="31" t="str">
        <f t="shared" si="1377"/>
        <v/>
      </c>
      <c r="Z4898" s="134">
        <v>26.45</v>
      </c>
      <c r="AA4898" s="31" t="str">
        <f t="shared" si="1378"/>
        <v>-</v>
      </c>
      <c r="AB4898" s="31">
        <f t="shared" si="1379"/>
        <v>26.45</v>
      </c>
    </row>
    <row r="4899" spans="1:28" x14ac:dyDescent="0.3">
      <c r="A4899" s="133">
        <v>42939.791666666664</v>
      </c>
      <c r="B4899" s="152">
        <f t="shared" si="1380"/>
        <v>7</v>
      </c>
      <c r="C4899" s="152">
        <f t="shared" si="1381"/>
        <v>23</v>
      </c>
      <c r="D4899" s="152">
        <f t="shared" si="1382"/>
        <v>19</v>
      </c>
      <c r="E4899" s="38" t="str">
        <f t="shared" si="1383"/>
        <v>W</v>
      </c>
      <c r="F4899" s="134">
        <v>39.159999999999997</v>
      </c>
      <c r="G4899" s="38" t="str">
        <f t="shared" si="1384"/>
        <v>-</v>
      </c>
      <c r="H4899" s="38">
        <f t="shared" si="1385"/>
        <v>39.159999999999997</v>
      </c>
      <c r="K4899" s="133">
        <v>43304.791666666664</v>
      </c>
      <c r="L4899" s="9">
        <f t="shared" si="1368"/>
        <v>7</v>
      </c>
      <c r="M4899" s="9">
        <f t="shared" si="1369"/>
        <v>23</v>
      </c>
      <c r="N4899" s="9">
        <f t="shared" si="1370"/>
        <v>19</v>
      </c>
      <c r="O4899" s="31" t="str">
        <f t="shared" si="1371"/>
        <v/>
      </c>
      <c r="P4899" s="134">
        <v>40.78</v>
      </c>
      <c r="Q4899" s="31" t="str">
        <f t="shared" si="1372"/>
        <v>-</v>
      </c>
      <c r="R4899" s="31">
        <f t="shared" si="1373"/>
        <v>40.78</v>
      </c>
      <c r="U4899" s="133">
        <v>43669.791666666664</v>
      </c>
      <c r="V4899" s="9">
        <f t="shared" si="1374"/>
        <v>7</v>
      </c>
      <c r="W4899" s="9">
        <f t="shared" si="1375"/>
        <v>23</v>
      </c>
      <c r="X4899" s="9">
        <f t="shared" si="1376"/>
        <v>19</v>
      </c>
      <c r="Y4899" s="31" t="str">
        <f t="shared" si="1377"/>
        <v/>
      </c>
      <c r="Z4899" s="134">
        <v>25.25</v>
      </c>
      <c r="AA4899" s="31" t="str">
        <f t="shared" si="1378"/>
        <v>-</v>
      </c>
      <c r="AB4899" s="31">
        <f t="shared" si="1379"/>
        <v>25.25</v>
      </c>
    </row>
    <row r="4900" spans="1:28" x14ac:dyDescent="0.3">
      <c r="A4900" s="133">
        <v>42939.833333333336</v>
      </c>
      <c r="B4900" s="152">
        <f t="shared" si="1380"/>
        <v>7</v>
      </c>
      <c r="C4900" s="152">
        <f t="shared" si="1381"/>
        <v>23</v>
      </c>
      <c r="D4900" s="152">
        <f t="shared" si="1382"/>
        <v>20</v>
      </c>
      <c r="E4900" s="38" t="str">
        <f t="shared" si="1383"/>
        <v>W</v>
      </c>
      <c r="F4900" s="134">
        <v>38.159999999999997</v>
      </c>
      <c r="G4900" s="38" t="str">
        <f t="shared" si="1384"/>
        <v>-</v>
      </c>
      <c r="H4900" s="38">
        <f t="shared" si="1385"/>
        <v>38.159999999999997</v>
      </c>
      <c r="K4900" s="133">
        <v>43304.833333333336</v>
      </c>
      <c r="L4900" s="9">
        <f t="shared" si="1368"/>
        <v>7</v>
      </c>
      <c r="M4900" s="9">
        <f t="shared" si="1369"/>
        <v>23</v>
      </c>
      <c r="N4900" s="9">
        <f t="shared" si="1370"/>
        <v>20</v>
      </c>
      <c r="O4900" s="31" t="str">
        <f t="shared" si="1371"/>
        <v/>
      </c>
      <c r="P4900" s="134">
        <v>41.24</v>
      </c>
      <c r="Q4900" s="31" t="str">
        <f t="shared" si="1372"/>
        <v>-</v>
      </c>
      <c r="R4900" s="31">
        <f t="shared" si="1373"/>
        <v>41.24</v>
      </c>
      <c r="U4900" s="133">
        <v>43669.833333333336</v>
      </c>
      <c r="V4900" s="9">
        <f t="shared" si="1374"/>
        <v>7</v>
      </c>
      <c r="W4900" s="9">
        <f t="shared" si="1375"/>
        <v>23</v>
      </c>
      <c r="X4900" s="9">
        <f t="shared" si="1376"/>
        <v>20</v>
      </c>
      <c r="Y4900" s="31" t="str">
        <f t="shared" si="1377"/>
        <v/>
      </c>
      <c r="Z4900" s="134">
        <v>25.06</v>
      </c>
      <c r="AA4900" s="31" t="str">
        <f t="shared" si="1378"/>
        <v>-</v>
      </c>
      <c r="AB4900" s="31">
        <f t="shared" si="1379"/>
        <v>25.06</v>
      </c>
    </row>
    <row r="4901" spans="1:28" x14ac:dyDescent="0.3">
      <c r="A4901" s="133">
        <v>42939.875</v>
      </c>
      <c r="B4901" s="152">
        <f t="shared" si="1380"/>
        <v>7</v>
      </c>
      <c r="C4901" s="152">
        <f t="shared" si="1381"/>
        <v>23</v>
      </c>
      <c r="D4901" s="152">
        <f t="shared" si="1382"/>
        <v>21</v>
      </c>
      <c r="E4901" s="38" t="str">
        <f t="shared" si="1383"/>
        <v>W</v>
      </c>
      <c r="F4901" s="134">
        <v>35.49</v>
      </c>
      <c r="G4901" s="38" t="str">
        <f t="shared" si="1384"/>
        <v>-</v>
      </c>
      <c r="H4901" s="38">
        <f t="shared" si="1385"/>
        <v>35.49</v>
      </c>
      <c r="K4901" s="133">
        <v>43304.875</v>
      </c>
      <c r="L4901" s="9">
        <f t="shared" si="1368"/>
        <v>7</v>
      </c>
      <c r="M4901" s="9">
        <f t="shared" si="1369"/>
        <v>23</v>
      </c>
      <c r="N4901" s="9">
        <f t="shared" si="1370"/>
        <v>21</v>
      </c>
      <c r="O4901" s="31" t="str">
        <f t="shared" si="1371"/>
        <v/>
      </c>
      <c r="P4901" s="134">
        <v>35.94</v>
      </c>
      <c r="Q4901" s="31" t="str">
        <f t="shared" si="1372"/>
        <v>-</v>
      </c>
      <c r="R4901" s="31">
        <f t="shared" si="1373"/>
        <v>35.94</v>
      </c>
      <c r="U4901" s="133">
        <v>43669.875</v>
      </c>
      <c r="V4901" s="9">
        <f t="shared" si="1374"/>
        <v>7</v>
      </c>
      <c r="W4901" s="9">
        <f t="shared" si="1375"/>
        <v>23</v>
      </c>
      <c r="X4901" s="9">
        <f t="shared" si="1376"/>
        <v>21</v>
      </c>
      <c r="Y4901" s="31" t="str">
        <f t="shared" si="1377"/>
        <v/>
      </c>
      <c r="Z4901" s="134">
        <v>23.66</v>
      </c>
      <c r="AA4901" s="31" t="str">
        <f t="shared" si="1378"/>
        <v>-</v>
      </c>
      <c r="AB4901" s="31">
        <f t="shared" si="1379"/>
        <v>23.66</v>
      </c>
    </row>
    <row r="4902" spans="1:28" x14ac:dyDescent="0.3">
      <c r="A4902" s="133">
        <v>42939.916666666664</v>
      </c>
      <c r="B4902" s="152">
        <f t="shared" si="1380"/>
        <v>7</v>
      </c>
      <c r="C4902" s="152">
        <f t="shared" si="1381"/>
        <v>23</v>
      </c>
      <c r="D4902" s="152">
        <f t="shared" si="1382"/>
        <v>22</v>
      </c>
      <c r="E4902" s="38" t="str">
        <f t="shared" si="1383"/>
        <v>W</v>
      </c>
      <c r="F4902" s="134">
        <v>29.42</v>
      </c>
      <c r="G4902" s="38" t="str">
        <f t="shared" si="1384"/>
        <v>-</v>
      </c>
      <c r="H4902" s="38">
        <f t="shared" si="1385"/>
        <v>29.42</v>
      </c>
      <c r="K4902" s="133">
        <v>43304.916666666664</v>
      </c>
      <c r="L4902" s="9">
        <f t="shared" si="1368"/>
        <v>7</v>
      </c>
      <c r="M4902" s="9">
        <f t="shared" si="1369"/>
        <v>23</v>
      </c>
      <c r="N4902" s="9">
        <f t="shared" si="1370"/>
        <v>22</v>
      </c>
      <c r="O4902" s="31" t="str">
        <f t="shared" si="1371"/>
        <v/>
      </c>
      <c r="P4902" s="134">
        <v>28.54</v>
      </c>
      <c r="Q4902" s="31" t="str">
        <f t="shared" si="1372"/>
        <v>-</v>
      </c>
      <c r="R4902" s="31">
        <f t="shared" si="1373"/>
        <v>28.54</v>
      </c>
      <c r="U4902" s="133">
        <v>43669.916666666664</v>
      </c>
      <c r="V4902" s="9">
        <f t="shared" si="1374"/>
        <v>7</v>
      </c>
      <c r="W4902" s="9">
        <f t="shared" si="1375"/>
        <v>23</v>
      </c>
      <c r="X4902" s="9">
        <f t="shared" si="1376"/>
        <v>22</v>
      </c>
      <c r="Y4902" s="31" t="str">
        <f t="shared" si="1377"/>
        <v/>
      </c>
      <c r="Z4902" s="134">
        <v>21.71</v>
      </c>
      <c r="AA4902" s="31" t="str">
        <f t="shared" si="1378"/>
        <v>-</v>
      </c>
      <c r="AB4902" s="31">
        <f t="shared" si="1379"/>
        <v>21.71</v>
      </c>
    </row>
    <row r="4903" spans="1:28" x14ac:dyDescent="0.3">
      <c r="A4903" s="133">
        <v>42939.958333333336</v>
      </c>
      <c r="B4903" s="152">
        <f t="shared" si="1380"/>
        <v>7</v>
      </c>
      <c r="C4903" s="152">
        <f t="shared" si="1381"/>
        <v>23</v>
      </c>
      <c r="D4903" s="152">
        <f t="shared" si="1382"/>
        <v>23</v>
      </c>
      <c r="E4903" s="38" t="str">
        <f t="shared" si="1383"/>
        <v>W</v>
      </c>
      <c r="F4903" s="134">
        <v>25.96</v>
      </c>
      <c r="G4903" s="38" t="str">
        <f t="shared" si="1384"/>
        <v>-</v>
      </c>
      <c r="H4903" s="38">
        <f t="shared" si="1385"/>
        <v>25.96</v>
      </c>
      <c r="K4903" s="133">
        <v>43304.958333333336</v>
      </c>
      <c r="L4903" s="9">
        <f t="shared" si="1368"/>
        <v>7</v>
      </c>
      <c r="M4903" s="9">
        <f t="shared" si="1369"/>
        <v>23</v>
      </c>
      <c r="N4903" s="9">
        <f t="shared" si="1370"/>
        <v>23</v>
      </c>
      <c r="O4903" s="31" t="str">
        <f t="shared" si="1371"/>
        <v/>
      </c>
      <c r="P4903" s="134">
        <v>26.27</v>
      </c>
      <c r="Q4903" s="31" t="str">
        <f t="shared" si="1372"/>
        <v>-</v>
      </c>
      <c r="R4903" s="31">
        <f t="shared" si="1373"/>
        <v>26.27</v>
      </c>
      <c r="U4903" s="133">
        <v>43669.958333333336</v>
      </c>
      <c r="V4903" s="9">
        <f t="shared" si="1374"/>
        <v>7</v>
      </c>
      <c r="W4903" s="9">
        <f t="shared" si="1375"/>
        <v>23</v>
      </c>
      <c r="X4903" s="9">
        <f t="shared" si="1376"/>
        <v>23</v>
      </c>
      <c r="Y4903" s="31" t="str">
        <f t="shared" si="1377"/>
        <v/>
      </c>
      <c r="Z4903" s="134">
        <v>19.77</v>
      </c>
      <c r="AA4903" s="31" t="str">
        <f t="shared" si="1378"/>
        <v>-</v>
      </c>
      <c r="AB4903" s="31">
        <f t="shared" si="1379"/>
        <v>19.77</v>
      </c>
    </row>
    <row r="4904" spans="1:28" x14ac:dyDescent="0.3">
      <c r="A4904" s="133">
        <v>42940</v>
      </c>
      <c r="B4904" s="152">
        <f t="shared" si="1380"/>
        <v>7</v>
      </c>
      <c r="C4904" s="152">
        <f t="shared" si="1381"/>
        <v>24</v>
      </c>
      <c r="D4904" s="152">
        <f t="shared" si="1382"/>
        <v>0</v>
      </c>
      <c r="E4904" s="38" t="str">
        <f t="shared" si="1383"/>
        <v/>
      </c>
      <c r="F4904" s="134">
        <v>23.8</v>
      </c>
      <c r="G4904" s="38" t="str">
        <f t="shared" si="1384"/>
        <v>-</v>
      </c>
      <c r="H4904" s="38">
        <f t="shared" si="1385"/>
        <v>23.8</v>
      </c>
      <c r="K4904" s="133">
        <v>43305</v>
      </c>
      <c r="L4904" s="9">
        <f t="shared" si="1368"/>
        <v>7</v>
      </c>
      <c r="M4904" s="9">
        <f t="shared" si="1369"/>
        <v>24</v>
      </c>
      <c r="N4904" s="9">
        <f t="shared" si="1370"/>
        <v>0</v>
      </c>
      <c r="O4904" s="31" t="str">
        <f t="shared" si="1371"/>
        <v/>
      </c>
      <c r="P4904" s="134">
        <v>22.71</v>
      </c>
      <c r="Q4904" s="31" t="str">
        <f t="shared" si="1372"/>
        <v>-</v>
      </c>
      <c r="R4904" s="31">
        <f t="shared" si="1373"/>
        <v>22.71</v>
      </c>
      <c r="U4904" s="133">
        <v>43670</v>
      </c>
      <c r="V4904" s="9">
        <f t="shared" si="1374"/>
        <v>7</v>
      </c>
      <c r="W4904" s="9">
        <f t="shared" si="1375"/>
        <v>24</v>
      </c>
      <c r="X4904" s="9">
        <f t="shared" si="1376"/>
        <v>0</v>
      </c>
      <c r="Y4904" s="31" t="str">
        <f t="shared" si="1377"/>
        <v/>
      </c>
      <c r="Z4904" s="134">
        <v>18.059999999999999</v>
      </c>
      <c r="AA4904" s="31" t="str">
        <f t="shared" si="1378"/>
        <v>-</v>
      </c>
      <c r="AB4904" s="31">
        <f t="shared" si="1379"/>
        <v>18.059999999999999</v>
      </c>
    </row>
    <row r="4905" spans="1:28" x14ac:dyDescent="0.3">
      <c r="A4905" s="133">
        <v>42940.041666666664</v>
      </c>
      <c r="B4905" s="152">
        <f t="shared" si="1380"/>
        <v>7</v>
      </c>
      <c r="C4905" s="152">
        <f t="shared" si="1381"/>
        <v>24</v>
      </c>
      <c r="D4905" s="152">
        <f t="shared" si="1382"/>
        <v>1</v>
      </c>
      <c r="E4905" s="38" t="str">
        <f t="shared" si="1383"/>
        <v/>
      </c>
      <c r="F4905" s="134">
        <v>22.69</v>
      </c>
      <c r="G4905" s="38" t="str">
        <f t="shared" si="1384"/>
        <v>-</v>
      </c>
      <c r="H4905" s="38">
        <f t="shared" si="1385"/>
        <v>22.69</v>
      </c>
      <c r="K4905" s="133">
        <v>43305.041666666664</v>
      </c>
      <c r="L4905" s="9">
        <f t="shared" si="1368"/>
        <v>7</v>
      </c>
      <c r="M4905" s="9">
        <f t="shared" si="1369"/>
        <v>24</v>
      </c>
      <c r="N4905" s="9">
        <f t="shared" si="1370"/>
        <v>1</v>
      </c>
      <c r="O4905" s="31" t="str">
        <f t="shared" si="1371"/>
        <v/>
      </c>
      <c r="P4905" s="134">
        <v>20.88</v>
      </c>
      <c r="Q4905" s="31" t="str">
        <f t="shared" si="1372"/>
        <v>-</v>
      </c>
      <c r="R4905" s="31">
        <f t="shared" si="1373"/>
        <v>20.88</v>
      </c>
      <c r="U4905" s="133">
        <v>43670.041666666664</v>
      </c>
      <c r="V4905" s="9">
        <f t="shared" si="1374"/>
        <v>7</v>
      </c>
      <c r="W4905" s="9">
        <f t="shared" si="1375"/>
        <v>24</v>
      </c>
      <c r="X4905" s="9">
        <f t="shared" si="1376"/>
        <v>1</v>
      </c>
      <c r="Y4905" s="31" t="str">
        <f t="shared" si="1377"/>
        <v/>
      </c>
      <c r="Z4905" s="134">
        <v>16.32</v>
      </c>
      <c r="AA4905" s="31" t="str">
        <f t="shared" si="1378"/>
        <v>-</v>
      </c>
      <c r="AB4905" s="31">
        <f t="shared" si="1379"/>
        <v>16.32</v>
      </c>
    </row>
    <row r="4906" spans="1:28" x14ac:dyDescent="0.3">
      <c r="A4906" s="133">
        <v>42940.083333333336</v>
      </c>
      <c r="B4906" s="152">
        <f t="shared" si="1380"/>
        <v>7</v>
      </c>
      <c r="C4906" s="152">
        <f t="shared" si="1381"/>
        <v>24</v>
      </c>
      <c r="D4906" s="152">
        <f t="shared" si="1382"/>
        <v>2</v>
      </c>
      <c r="E4906" s="38" t="str">
        <f t="shared" si="1383"/>
        <v/>
      </c>
      <c r="F4906" s="134">
        <v>21.32</v>
      </c>
      <c r="G4906" s="38" t="str">
        <f t="shared" si="1384"/>
        <v>-</v>
      </c>
      <c r="H4906" s="38">
        <f t="shared" si="1385"/>
        <v>21.32</v>
      </c>
      <c r="K4906" s="133">
        <v>43305.083333333336</v>
      </c>
      <c r="L4906" s="9">
        <f t="shared" si="1368"/>
        <v>7</v>
      </c>
      <c r="M4906" s="9">
        <f t="shared" si="1369"/>
        <v>24</v>
      </c>
      <c r="N4906" s="9">
        <f t="shared" si="1370"/>
        <v>2</v>
      </c>
      <c r="O4906" s="31" t="str">
        <f t="shared" si="1371"/>
        <v/>
      </c>
      <c r="P4906" s="134">
        <v>19.63</v>
      </c>
      <c r="Q4906" s="31" t="str">
        <f t="shared" si="1372"/>
        <v>-</v>
      </c>
      <c r="R4906" s="31">
        <f t="shared" si="1373"/>
        <v>19.63</v>
      </c>
      <c r="U4906" s="133">
        <v>43670.083333333336</v>
      </c>
      <c r="V4906" s="9">
        <f t="shared" si="1374"/>
        <v>7</v>
      </c>
      <c r="W4906" s="9">
        <f t="shared" si="1375"/>
        <v>24</v>
      </c>
      <c r="X4906" s="9">
        <f t="shared" si="1376"/>
        <v>2</v>
      </c>
      <c r="Y4906" s="31" t="str">
        <f t="shared" si="1377"/>
        <v/>
      </c>
      <c r="Z4906" s="134">
        <v>15.45</v>
      </c>
      <c r="AA4906" s="31" t="str">
        <f t="shared" si="1378"/>
        <v>-</v>
      </c>
      <c r="AB4906" s="31">
        <f t="shared" si="1379"/>
        <v>15.45</v>
      </c>
    </row>
    <row r="4907" spans="1:28" x14ac:dyDescent="0.3">
      <c r="A4907" s="133">
        <v>42940.125</v>
      </c>
      <c r="B4907" s="152">
        <f t="shared" si="1380"/>
        <v>7</v>
      </c>
      <c r="C4907" s="152">
        <f t="shared" si="1381"/>
        <v>24</v>
      </c>
      <c r="D4907" s="152">
        <f t="shared" si="1382"/>
        <v>3</v>
      </c>
      <c r="E4907" s="38" t="str">
        <f t="shared" si="1383"/>
        <v/>
      </c>
      <c r="F4907" s="134">
        <v>20.28</v>
      </c>
      <c r="G4907" s="38" t="str">
        <f t="shared" si="1384"/>
        <v>-</v>
      </c>
      <c r="H4907" s="38">
        <f t="shared" si="1385"/>
        <v>20.28</v>
      </c>
      <c r="K4907" s="133">
        <v>43305.125</v>
      </c>
      <c r="L4907" s="9">
        <f t="shared" si="1368"/>
        <v>7</v>
      </c>
      <c r="M4907" s="9">
        <f t="shared" si="1369"/>
        <v>24</v>
      </c>
      <c r="N4907" s="9">
        <f t="shared" si="1370"/>
        <v>3</v>
      </c>
      <c r="O4907" s="31" t="str">
        <f t="shared" si="1371"/>
        <v/>
      </c>
      <c r="P4907" s="134">
        <v>19.29</v>
      </c>
      <c r="Q4907" s="31" t="str">
        <f t="shared" si="1372"/>
        <v>-</v>
      </c>
      <c r="R4907" s="31">
        <f t="shared" si="1373"/>
        <v>19.29</v>
      </c>
      <c r="U4907" s="133">
        <v>43670.125</v>
      </c>
      <c r="V4907" s="9">
        <f t="shared" si="1374"/>
        <v>7</v>
      </c>
      <c r="W4907" s="9">
        <f t="shared" si="1375"/>
        <v>24</v>
      </c>
      <c r="X4907" s="9">
        <f t="shared" si="1376"/>
        <v>3</v>
      </c>
      <c r="Y4907" s="31" t="str">
        <f t="shared" si="1377"/>
        <v/>
      </c>
      <c r="Z4907" s="134">
        <v>14.74</v>
      </c>
      <c r="AA4907" s="31" t="str">
        <f t="shared" si="1378"/>
        <v>-</v>
      </c>
      <c r="AB4907" s="31">
        <f t="shared" si="1379"/>
        <v>14.74</v>
      </c>
    </row>
    <row r="4908" spans="1:28" x14ac:dyDescent="0.3">
      <c r="A4908" s="133">
        <v>42940.166666666664</v>
      </c>
      <c r="B4908" s="152">
        <f t="shared" si="1380"/>
        <v>7</v>
      </c>
      <c r="C4908" s="152">
        <f t="shared" si="1381"/>
        <v>24</v>
      </c>
      <c r="D4908" s="152">
        <f t="shared" si="1382"/>
        <v>4</v>
      </c>
      <c r="E4908" s="38" t="str">
        <f t="shared" si="1383"/>
        <v/>
      </c>
      <c r="F4908" s="134">
        <v>20.36</v>
      </c>
      <c r="G4908" s="38" t="str">
        <f t="shared" si="1384"/>
        <v>-</v>
      </c>
      <c r="H4908" s="38">
        <f t="shared" si="1385"/>
        <v>20.36</v>
      </c>
      <c r="K4908" s="133">
        <v>43305.166666666664</v>
      </c>
      <c r="L4908" s="9">
        <f t="shared" si="1368"/>
        <v>7</v>
      </c>
      <c r="M4908" s="9">
        <f t="shared" si="1369"/>
        <v>24</v>
      </c>
      <c r="N4908" s="9">
        <f t="shared" si="1370"/>
        <v>4</v>
      </c>
      <c r="O4908" s="31" t="str">
        <f t="shared" si="1371"/>
        <v/>
      </c>
      <c r="P4908" s="134">
        <v>19.34</v>
      </c>
      <c r="Q4908" s="31" t="str">
        <f t="shared" si="1372"/>
        <v>-</v>
      </c>
      <c r="R4908" s="31">
        <f t="shared" si="1373"/>
        <v>19.34</v>
      </c>
      <c r="U4908" s="133">
        <v>43670.166666666664</v>
      </c>
      <c r="V4908" s="9">
        <f t="shared" si="1374"/>
        <v>7</v>
      </c>
      <c r="W4908" s="9">
        <f t="shared" si="1375"/>
        <v>24</v>
      </c>
      <c r="X4908" s="9">
        <f t="shared" si="1376"/>
        <v>4</v>
      </c>
      <c r="Y4908" s="31" t="str">
        <f t="shared" si="1377"/>
        <v/>
      </c>
      <c r="Z4908" s="134">
        <v>14.95</v>
      </c>
      <c r="AA4908" s="31" t="str">
        <f t="shared" si="1378"/>
        <v>-</v>
      </c>
      <c r="AB4908" s="31">
        <f t="shared" si="1379"/>
        <v>14.95</v>
      </c>
    </row>
    <row r="4909" spans="1:28" x14ac:dyDescent="0.3">
      <c r="A4909" s="133">
        <v>42940.208333333336</v>
      </c>
      <c r="B4909" s="152">
        <f t="shared" si="1380"/>
        <v>7</v>
      </c>
      <c r="C4909" s="152">
        <f t="shared" si="1381"/>
        <v>24</v>
      </c>
      <c r="D4909" s="152">
        <f t="shared" si="1382"/>
        <v>5</v>
      </c>
      <c r="E4909" s="38" t="str">
        <f t="shared" si="1383"/>
        <v/>
      </c>
      <c r="F4909" s="134">
        <v>21.78</v>
      </c>
      <c r="G4909" s="38" t="str">
        <f t="shared" si="1384"/>
        <v>-</v>
      </c>
      <c r="H4909" s="38">
        <f t="shared" si="1385"/>
        <v>21.78</v>
      </c>
      <c r="K4909" s="133">
        <v>43305.208333333336</v>
      </c>
      <c r="L4909" s="9">
        <f t="shared" si="1368"/>
        <v>7</v>
      </c>
      <c r="M4909" s="9">
        <f t="shared" si="1369"/>
        <v>24</v>
      </c>
      <c r="N4909" s="9">
        <f t="shared" si="1370"/>
        <v>5</v>
      </c>
      <c r="O4909" s="31" t="str">
        <f t="shared" si="1371"/>
        <v/>
      </c>
      <c r="P4909" s="134">
        <v>20.34</v>
      </c>
      <c r="Q4909" s="31" t="str">
        <f t="shared" si="1372"/>
        <v>-</v>
      </c>
      <c r="R4909" s="31">
        <f t="shared" si="1373"/>
        <v>20.34</v>
      </c>
      <c r="U4909" s="133">
        <v>43670.208333333336</v>
      </c>
      <c r="V4909" s="9">
        <f t="shared" si="1374"/>
        <v>7</v>
      </c>
      <c r="W4909" s="9">
        <f t="shared" si="1375"/>
        <v>24</v>
      </c>
      <c r="X4909" s="9">
        <f t="shared" si="1376"/>
        <v>5</v>
      </c>
      <c r="Y4909" s="31" t="str">
        <f t="shared" si="1377"/>
        <v/>
      </c>
      <c r="Z4909" s="134">
        <v>16.100000000000001</v>
      </c>
      <c r="AA4909" s="31" t="str">
        <f t="shared" si="1378"/>
        <v>-</v>
      </c>
      <c r="AB4909" s="31">
        <f t="shared" si="1379"/>
        <v>16.100000000000001</v>
      </c>
    </row>
    <row r="4910" spans="1:28" x14ac:dyDescent="0.3">
      <c r="A4910" s="133">
        <v>42940.25</v>
      </c>
      <c r="B4910" s="152">
        <f t="shared" si="1380"/>
        <v>7</v>
      </c>
      <c r="C4910" s="152">
        <f t="shared" si="1381"/>
        <v>24</v>
      </c>
      <c r="D4910" s="152">
        <f t="shared" si="1382"/>
        <v>6</v>
      </c>
      <c r="E4910" s="38" t="str">
        <f t="shared" si="1383"/>
        <v/>
      </c>
      <c r="F4910" s="134">
        <v>23.76</v>
      </c>
      <c r="G4910" s="38" t="str">
        <f t="shared" si="1384"/>
        <v>-</v>
      </c>
      <c r="H4910" s="38">
        <f t="shared" si="1385"/>
        <v>23.76</v>
      </c>
      <c r="K4910" s="133">
        <v>43305.25</v>
      </c>
      <c r="L4910" s="9">
        <f t="shared" si="1368"/>
        <v>7</v>
      </c>
      <c r="M4910" s="9">
        <f t="shared" si="1369"/>
        <v>24</v>
      </c>
      <c r="N4910" s="9">
        <f t="shared" si="1370"/>
        <v>6</v>
      </c>
      <c r="O4910" s="31" t="str">
        <f t="shared" si="1371"/>
        <v/>
      </c>
      <c r="P4910" s="134">
        <v>22.63</v>
      </c>
      <c r="Q4910" s="31" t="str">
        <f t="shared" si="1372"/>
        <v>-</v>
      </c>
      <c r="R4910" s="31">
        <f t="shared" si="1373"/>
        <v>22.63</v>
      </c>
      <c r="U4910" s="133">
        <v>43670.25</v>
      </c>
      <c r="V4910" s="9">
        <f t="shared" si="1374"/>
        <v>7</v>
      </c>
      <c r="W4910" s="9">
        <f t="shared" si="1375"/>
        <v>24</v>
      </c>
      <c r="X4910" s="9">
        <f t="shared" si="1376"/>
        <v>6</v>
      </c>
      <c r="Y4910" s="31" t="str">
        <f t="shared" si="1377"/>
        <v/>
      </c>
      <c r="Z4910" s="134">
        <v>18.52</v>
      </c>
      <c r="AA4910" s="31" t="str">
        <f t="shared" si="1378"/>
        <v>-</v>
      </c>
      <c r="AB4910" s="31">
        <f t="shared" si="1379"/>
        <v>18.52</v>
      </c>
    </row>
    <row r="4911" spans="1:28" x14ac:dyDescent="0.3">
      <c r="A4911" s="133">
        <v>42940.291666666664</v>
      </c>
      <c r="B4911" s="152">
        <f t="shared" si="1380"/>
        <v>7</v>
      </c>
      <c r="C4911" s="152">
        <f t="shared" si="1381"/>
        <v>24</v>
      </c>
      <c r="D4911" s="152">
        <f t="shared" si="1382"/>
        <v>7</v>
      </c>
      <c r="E4911" s="38" t="str">
        <f t="shared" si="1383"/>
        <v/>
      </c>
      <c r="F4911" s="134">
        <v>24.6</v>
      </c>
      <c r="G4911" s="38" t="str">
        <f t="shared" si="1384"/>
        <v>-</v>
      </c>
      <c r="H4911" s="38">
        <f t="shared" si="1385"/>
        <v>24.6</v>
      </c>
      <c r="K4911" s="133">
        <v>43305.291666666664</v>
      </c>
      <c r="L4911" s="9">
        <f t="shared" si="1368"/>
        <v>7</v>
      </c>
      <c r="M4911" s="9">
        <f t="shared" si="1369"/>
        <v>24</v>
      </c>
      <c r="N4911" s="9">
        <f t="shared" si="1370"/>
        <v>7</v>
      </c>
      <c r="O4911" s="31" t="str">
        <f t="shared" si="1371"/>
        <v/>
      </c>
      <c r="P4911" s="134">
        <v>24.76</v>
      </c>
      <c r="Q4911" s="31" t="str">
        <f t="shared" si="1372"/>
        <v>-</v>
      </c>
      <c r="R4911" s="31">
        <f t="shared" si="1373"/>
        <v>24.76</v>
      </c>
      <c r="U4911" s="133">
        <v>43670.291666666664</v>
      </c>
      <c r="V4911" s="9">
        <f t="shared" si="1374"/>
        <v>7</v>
      </c>
      <c r="W4911" s="9">
        <f t="shared" si="1375"/>
        <v>24</v>
      </c>
      <c r="X4911" s="9">
        <f t="shared" si="1376"/>
        <v>7</v>
      </c>
      <c r="Y4911" s="31" t="str">
        <f t="shared" si="1377"/>
        <v/>
      </c>
      <c r="Z4911" s="134">
        <v>19.47</v>
      </c>
      <c r="AA4911" s="31" t="str">
        <f t="shared" si="1378"/>
        <v>-</v>
      </c>
      <c r="AB4911" s="31">
        <f t="shared" si="1379"/>
        <v>19.47</v>
      </c>
    </row>
    <row r="4912" spans="1:28" x14ac:dyDescent="0.3">
      <c r="A4912" s="133">
        <v>42940.333333333336</v>
      </c>
      <c r="B4912" s="152">
        <f t="shared" si="1380"/>
        <v>7</v>
      </c>
      <c r="C4912" s="152">
        <f t="shared" si="1381"/>
        <v>24</v>
      </c>
      <c r="D4912" s="152">
        <f t="shared" si="1382"/>
        <v>8</v>
      </c>
      <c r="E4912" s="38" t="str">
        <f t="shared" si="1383"/>
        <v/>
      </c>
      <c r="F4912" s="134">
        <v>26.47</v>
      </c>
      <c r="G4912" s="38">
        <f t="shared" si="1384"/>
        <v>26.47</v>
      </c>
      <c r="H4912" s="38" t="str">
        <f t="shared" si="1385"/>
        <v>-</v>
      </c>
      <c r="K4912" s="133">
        <v>43305.333333333336</v>
      </c>
      <c r="L4912" s="9">
        <f t="shared" si="1368"/>
        <v>7</v>
      </c>
      <c r="M4912" s="9">
        <f t="shared" si="1369"/>
        <v>24</v>
      </c>
      <c r="N4912" s="9">
        <f t="shared" si="1370"/>
        <v>8</v>
      </c>
      <c r="O4912" s="31" t="str">
        <f t="shared" si="1371"/>
        <v/>
      </c>
      <c r="P4912" s="134">
        <v>26.9</v>
      </c>
      <c r="Q4912" s="31">
        <f t="shared" si="1372"/>
        <v>26.9</v>
      </c>
      <c r="R4912" s="31" t="str">
        <f t="shared" si="1373"/>
        <v>-</v>
      </c>
      <c r="U4912" s="133">
        <v>43670.333333333336</v>
      </c>
      <c r="V4912" s="9">
        <f t="shared" si="1374"/>
        <v>7</v>
      </c>
      <c r="W4912" s="9">
        <f t="shared" si="1375"/>
        <v>24</v>
      </c>
      <c r="X4912" s="9">
        <f t="shared" si="1376"/>
        <v>8</v>
      </c>
      <c r="Y4912" s="31" t="str">
        <f t="shared" si="1377"/>
        <v/>
      </c>
      <c r="Z4912" s="134">
        <v>20.43</v>
      </c>
      <c r="AA4912" s="31">
        <f t="shared" si="1378"/>
        <v>20.43</v>
      </c>
      <c r="AB4912" s="31" t="str">
        <f t="shared" si="1379"/>
        <v>-</v>
      </c>
    </row>
    <row r="4913" spans="1:28" x14ac:dyDescent="0.3">
      <c r="A4913" s="133">
        <v>42940.375</v>
      </c>
      <c r="B4913" s="152">
        <f t="shared" si="1380"/>
        <v>7</v>
      </c>
      <c r="C4913" s="152">
        <f t="shared" si="1381"/>
        <v>24</v>
      </c>
      <c r="D4913" s="152">
        <f t="shared" si="1382"/>
        <v>9</v>
      </c>
      <c r="E4913" s="38" t="str">
        <f t="shared" si="1383"/>
        <v/>
      </c>
      <c r="F4913" s="134">
        <v>28.53</v>
      </c>
      <c r="G4913" s="38">
        <f t="shared" si="1384"/>
        <v>28.53</v>
      </c>
      <c r="H4913" s="38" t="str">
        <f t="shared" si="1385"/>
        <v>-</v>
      </c>
      <c r="K4913" s="133">
        <v>43305.375</v>
      </c>
      <c r="L4913" s="9">
        <f t="shared" si="1368"/>
        <v>7</v>
      </c>
      <c r="M4913" s="9">
        <f t="shared" si="1369"/>
        <v>24</v>
      </c>
      <c r="N4913" s="9">
        <f t="shared" si="1370"/>
        <v>9</v>
      </c>
      <c r="O4913" s="31" t="str">
        <f t="shared" si="1371"/>
        <v/>
      </c>
      <c r="P4913" s="134">
        <v>30.16</v>
      </c>
      <c r="Q4913" s="31">
        <f t="shared" si="1372"/>
        <v>30.16</v>
      </c>
      <c r="R4913" s="31" t="str">
        <f t="shared" si="1373"/>
        <v>-</v>
      </c>
      <c r="U4913" s="133">
        <v>43670.375</v>
      </c>
      <c r="V4913" s="9">
        <f t="shared" si="1374"/>
        <v>7</v>
      </c>
      <c r="W4913" s="9">
        <f t="shared" si="1375"/>
        <v>24</v>
      </c>
      <c r="X4913" s="9">
        <f t="shared" si="1376"/>
        <v>9</v>
      </c>
      <c r="Y4913" s="31" t="str">
        <f t="shared" si="1377"/>
        <v/>
      </c>
      <c r="Z4913" s="134">
        <v>22.36</v>
      </c>
      <c r="AA4913" s="31">
        <f t="shared" si="1378"/>
        <v>22.36</v>
      </c>
      <c r="AB4913" s="31" t="str">
        <f t="shared" si="1379"/>
        <v>-</v>
      </c>
    </row>
    <row r="4914" spans="1:28" x14ac:dyDescent="0.3">
      <c r="A4914" s="133">
        <v>42940.416666666664</v>
      </c>
      <c r="B4914" s="152">
        <f t="shared" si="1380"/>
        <v>7</v>
      </c>
      <c r="C4914" s="152">
        <f t="shared" si="1381"/>
        <v>24</v>
      </c>
      <c r="D4914" s="152">
        <f t="shared" si="1382"/>
        <v>10</v>
      </c>
      <c r="E4914" s="38" t="str">
        <f t="shared" si="1383"/>
        <v/>
      </c>
      <c r="F4914" s="134">
        <v>32.22</v>
      </c>
      <c r="G4914" s="38">
        <f t="shared" si="1384"/>
        <v>32.22</v>
      </c>
      <c r="H4914" s="38" t="str">
        <f t="shared" si="1385"/>
        <v>-</v>
      </c>
      <c r="K4914" s="133">
        <v>43305.416666666664</v>
      </c>
      <c r="L4914" s="9">
        <f t="shared" si="1368"/>
        <v>7</v>
      </c>
      <c r="M4914" s="9">
        <f t="shared" si="1369"/>
        <v>24</v>
      </c>
      <c r="N4914" s="9">
        <f t="shared" si="1370"/>
        <v>10</v>
      </c>
      <c r="O4914" s="31" t="str">
        <f t="shared" si="1371"/>
        <v/>
      </c>
      <c r="P4914" s="134">
        <v>34.42</v>
      </c>
      <c r="Q4914" s="31">
        <f t="shared" si="1372"/>
        <v>34.42</v>
      </c>
      <c r="R4914" s="31" t="str">
        <f t="shared" si="1373"/>
        <v>-</v>
      </c>
      <c r="U4914" s="133">
        <v>43670.416666666664</v>
      </c>
      <c r="V4914" s="9">
        <f t="shared" si="1374"/>
        <v>7</v>
      </c>
      <c r="W4914" s="9">
        <f t="shared" si="1375"/>
        <v>24</v>
      </c>
      <c r="X4914" s="9">
        <f t="shared" si="1376"/>
        <v>10</v>
      </c>
      <c r="Y4914" s="31" t="str">
        <f t="shared" si="1377"/>
        <v/>
      </c>
      <c r="Z4914" s="134">
        <v>23.57</v>
      </c>
      <c r="AA4914" s="31">
        <f t="shared" si="1378"/>
        <v>23.57</v>
      </c>
      <c r="AB4914" s="31" t="str">
        <f t="shared" si="1379"/>
        <v>-</v>
      </c>
    </row>
    <row r="4915" spans="1:28" x14ac:dyDescent="0.3">
      <c r="A4915" s="133">
        <v>42940.458333333336</v>
      </c>
      <c r="B4915" s="152">
        <f t="shared" si="1380"/>
        <v>7</v>
      </c>
      <c r="C4915" s="152">
        <f t="shared" si="1381"/>
        <v>24</v>
      </c>
      <c r="D4915" s="152">
        <f t="shared" si="1382"/>
        <v>11</v>
      </c>
      <c r="E4915" s="38" t="str">
        <f t="shared" si="1383"/>
        <v/>
      </c>
      <c r="F4915" s="134">
        <v>37.24</v>
      </c>
      <c r="G4915" s="38">
        <f t="shared" si="1384"/>
        <v>37.24</v>
      </c>
      <c r="H4915" s="38" t="str">
        <f t="shared" si="1385"/>
        <v>-</v>
      </c>
      <c r="K4915" s="133">
        <v>43305.458333333336</v>
      </c>
      <c r="L4915" s="9">
        <f t="shared" si="1368"/>
        <v>7</v>
      </c>
      <c r="M4915" s="9">
        <f t="shared" si="1369"/>
        <v>24</v>
      </c>
      <c r="N4915" s="9">
        <f t="shared" si="1370"/>
        <v>11</v>
      </c>
      <c r="O4915" s="31" t="str">
        <f t="shared" si="1371"/>
        <v/>
      </c>
      <c r="P4915" s="134">
        <v>38.020000000000003</v>
      </c>
      <c r="Q4915" s="31">
        <f t="shared" si="1372"/>
        <v>38.020000000000003</v>
      </c>
      <c r="R4915" s="31" t="str">
        <f t="shared" si="1373"/>
        <v>-</v>
      </c>
      <c r="U4915" s="133">
        <v>43670.458333333336</v>
      </c>
      <c r="V4915" s="9">
        <f t="shared" si="1374"/>
        <v>7</v>
      </c>
      <c r="W4915" s="9">
        <f t="shared" si="1375"/>
        <v>24</v>
      </c>
      <c r="X4915" s="9">
        <f t="shared" si="1376"/>
        <v>11</v>
      </c>
      <c r="Y4915" s="31" t="str">
        <f t="shared" si="1377"/>
        <v/>
      </c>
      <c r="Z4915" s="134">
        <v>25.55</v>
      </c>
      <c r="AA4915" s="31">
        <f t="shared" si="1378"/>
        <v>25.55</v>
      </c>
      <c r="AB4915" s="31" t="str">
        <f t="shared" si="1379"/>
        <v>-</v>
      </c>
    </row>
    <row r="4916" spans="1:28" x14ac:dyDescent="0.3">
      <c r="A4916" s="133">
        <v>42940.5</v>
      </c>
      <c r="B4916" s="152">
        <f t="shared" si="1380"/>
        <v>7</v>
      </c>
      <c r="C4916" s="152">
        <f t="shared" si="1381"/>
        <v>24</v>
      </c>
      <c r="D4916" s="152">
        <f t="shared" si="1382"/>
        <v>12</v>
      </c>
      <c r="E4916" s="38" t="str">
        <f t="shared" si="1383"/>
        <v/>
      </c>
      <c r="F4916" s="134">
        <v>38.67</v>
      </c>
      <c r="G4916" s="38">
        <f t="shared" si="1384"/>
        <v>38.67</v>
      </c>
      <c r="H4916" s="38" t="str">
        <f t="shared" si="1385"/>
        <v>-</v>
      </c>
      <c r="K4916" s="133">
        <v>43305.5</v>
      </c>
      <c r="L4916" s="9">
        <f t="shared" si="1368"/>
        <v>7</v>
      </c>
      <c r="M4916" s="9">
        <f t="shared" si="1369"/>
        <v>24</v>
      </c>
      <c r="N4916" s="9">
        <f t="shared" si="1370"/>
        <v>12</v>
      </c>
      <c r="O4916" s="31" t="str">
        <f t="shared" si="1371"/>
        <v/>
      </c>
      <c r="P4916" s="134">
        <v>40.630000000000003</v>
      </c>
      <c r="Q4916" s="31">
        <f t="shared" si="1372"/>
        <v>40.630000000000003</v>
      </c>
      <c r="R4916" s="31" t="str">
        <f t="shared" si="1373"/>
        <v>-</v>
      </c>
      <c r="U4916" s="133">
        <v>43670.5</v>
      </c>
      <c r="V4916" s="9">
        <f t="shared" si="1374"/>
        <v>7</v>
      </c>
      <c r="W4916" s="9">
        <f t="shared" si="1375"/>
        <v>24</v>
      </c>
      <c r="X4916" s="9">
        <f t="shared" si="1376"/>
        <v>12</v>
      </c>
      <c r="Y4916" s="31" t="str">
        <f t="shared" si="1377"/>
        <v/>
      </c>
      <c r="Z4916" s="134">
        <v>26.66</v>
      </c>
      <c r="AA4916" s="31">
        <f t="shared" si="1378"/>
        <v>26.66</v>
      </c>
      <c r="AB4916" s="31" t="str">
        <f t="shared" si="1379"/>
        <v>-</v>
      </c>
    </row>
    <row r="4917" spans="1:28" x14ac:dyDescent="0.3">
      <c r="A4917" s="133">
        <v>42940.541666666664</v>
      </c>
      <c r="B4917" s="152">
        <f t="shared" si="1380"/>
        <v>7</v>
      </c>
      <c r="C4917" s="152">
        <f t="shared" si="1381"/>
        <v>24</v>
      </c>
      <c r="D4917" s="152">
        <f t="shared" si="1382"/>
        <v>13</v>
      </c>
      <c r="E4917" s="38" t="str">
        <f t="shared" si="1383"/>
        <v/>
      </c>
      <c r="F4917" s="134">
        <v>42.43</v>
      </c>
      <c r="G4917" s="38">
        <f t="shared" si="1384"/>
        <v>42.43</v>
      </c>
      <c r="H4917" s="38" t="str">
        <f t="shared" si="1385"/>
        <v>-</v>
      </c>
      <c r="K4917" s="133">
        <v>43305.541666666664</v>
      </c>
      <c r="L4917" s="9">
        <f t="shared" si="1368"/>
        <v>7</v>
      </c>
      <c r="M4917" s="9">
        <f t="shared" si="1369"/>
        <v>24</v>
      </c>
      <c r="N4917" s="9">
        <f t="shared" si="1370"/>
        <v>13</v>
      </c>
      <c r="O4917" s="31" t="str">
        <f t="shared" si="1371"/>
        <v/>
      </c>
      <c r="P4917" s="134">
        <v>41.73</v>
      </c>
      <c r="Q4917" s="31">
        <f t="shared" si="1372"/>
        <v>41.73</v>
      </c>
      <c r="R4917" s="31" t="str">
        <f t="shared" si="1373"/>
        <v>-</v>
      </c>
      <c r="U4917" s="133">
        <v>43670.541666666664</v>
      </c>
      <c r="V4917" s="9">
        <f t="shared" si="1374"/>
        <v>7</v>
      </c>
      <c r="W4917" s="9">
        <f t="shared" si="1375"/>
        <v>24</v>
      </c>
      <c r="X4917" s="9">
        <f t="shared" si="1376"/>
        <v>13</v>
      </c>
      <c r="Y4917" s="31" t="str">
        <f t="shared" si="1377"/>
        <v/>
      </c>
      <c r="Z4917" s="134">
        <v>29.54</v>
      </c>
      <c r="AA4917" s="31">
        <f t="shared" si="1378"/>
        <v>29.54</v>
      </c>
      <c r="AB4917" s="31" t="str">
        <f t="shared" si="1379"/>
        <v>-</v>
      </c>
    </row>
    <row r="4918" spans="1:28" x14ac:dyDescent="0.3">
      <c r="A4918" s="133">
        <v>42940.583333333336</v>
      </c>
      <c r="B4918" s="152">
        <f t="shared" si="1380"/>
        <v>7</v>
      </c>
      <c r="C4918" s="152">
        <f t="shared" si="1381"/>
        <v>24</v>
      </c>
      <c r="D4918" s="152">
        <f t="shared" si="1382"/>
        <v>14</v>
      </c>
      <c r="E4918" s="38" t="str">
        <f t="shared" si="1383"/>
        <v/>
      </c>
      <c r="F4918" s="134">
        <v>46.73</v>
      </c>
      <c r="G4918" s="38">
        <f t="shared" si="1384"/>
        <v>46.73</v>
      </c>
      <c r="H4918" s="38" t="str">
        <f t="shared" si="1385"/>
        <v>-</v>
      </c>
      <c r="K4918" s="133">
        <v>43305.583333333336</v>
      </c>
      <c r="L4918" s="9">
        <f t="shared" si="1368"/>
        <v>7</v>
      </c>
      <c r="M4918" s="9">
        <f t="shared" si="1369"/>
        <v>24</v>
      </c>
      <c r="N4918" s="9">
        <f t="shared" si="1370"/>
        <v>14</v>
      </c>
      <c r="O4918" s="31" t="str">
        <f t="shared" si="1371"/>
        <v/>
      </c>
      <c r="P4918" s="134">
        <v>41.66</v>
      </c>
      <c r="Q4918" s="31">
        <f t="shared" si="1372"/>
        <v>41.66</v>
      </c>
      <c r="R4918" s="31" t="str">
        <f t="shared" si="1373"/>
        <v>-</v>
      </c>
      <c r="U4918" s="133">
        <v>43670.583333333336</v>
      </c>
      <c r="V4918" s="9">
        <f t="shared" si="1374"/>
        <v>7</v>
      </c>
      <c r="W4918" s="9">
        <f t="shared" si="1375"/>
        <v>24</v>
      </c>
      <c r="X4918" s="9">
        <f t="shared" si="1376"/>
        <v>14</v>
      </c>
      <c r="Y4918" s="31" t="str">
        <f t="shared" si="1377"/>
        <v/>
      </c>
      <c r="Z4918" s="134">
        <v>31.15</v>
      </c>
      <c r="AA4918" s="31">
        <f t="shared" si="1378"/>
        <v>31.15</v>
      </c>
      <c r="AB4918" s="31" t="str">
        <f t="shared" si="1379"/>
        <v>-</v>
      </c>
    </row>
    <row r="4919" spans="1:28" x14ac:dyDescent="0.3">
      <c r="A4919" s="133">
        <v>42940.625</v>
      </c>
      <c r="B4919" s="152">
        <f t="shared" si="1380"/>
        <v>7</v>
      </c>
      <c r="C4919" s="152">
        <f t="shared" si="1381"/>
        <v>24</v>
      </c>
      <c r="D4919" s="152">
        <f t="shared" si="1382"/>
        <v>15</v>
      </c>
      <c r="E4919" s="38" t="str">
        <f t="shared" si="1383"/>
        <v/>
      </c>
      <c r="F4919" s="134">
        <v>49.09</v>
      </c>
      <c r="G4919" s="38">
        <f t="shared" si="1384"/>
        <v>49.09</v>
      </c>
      <c r="H4919" s="38" t="str">
        <f t="shared" si="1385"/>
        <v>-</v>
      </c>
      <c r="K4919" s="133">
        <v>43305.625</v>
      </c>
      <c r="L4919" s="9">
        <f t="shared" si="1368"/>
        <v>7</v>
      </c>
      <c r="M4919" s="9">
        <f t="shared" si="1369"/>
        <v>24</v>
      </c>
      <c r="N4919" s="9">
        <f t="shared" si="1370"/>
        <v>15</v>
      </c>
      <c r="O4919" s="31" t="str">
        <f t="shared" si="1371"/>
        <v/>
      </c>
      <c r="P4919" s="134">
        <v>43.1</v>
      </c>
      <c r="Q4919" s="31">
        <f t="shared" si="1372"/>
        <v>43.1</v>
      </c>
      <c r="R4919" s="31" t="str">
        <f t="shared" si="1373"/>
        <v>-</v>
      </c>
      <c r="U4919" s="133">
        <v>43670.625</v>
      </c>
      <c r="V4919" s="9">
        <f t="shared" si="1374"/>
        <v>7</v>
      </c>
      <c r="W4919" s="9">
        <f t="shared" si="1375"/>
        <v>24</v>
      </c>
      <c r="X4919" s="9">
        <f t="shared" si="1376"/>
        <v>15</v>
      </c>
      <c r="Y4919" s="31" t="str">
        <f t="shared" si="1377"/>
        <v/>
      </c>
      <c r="Z4919" s="134">
        <v>34.380000000000003</v>
      </c>
      <c r="AA4919" s="31">
        <f t="shared" si="1378"/>
        <v>34.380000000000003</v>
      </c>
      <c r="AB4919" s="31" t="str">
        <f t="shared" si="1379"/>
        <v>-</v>
      </c>
    </row>
    <row r="4920" spans="1:28" x14ac:dyDescent="0.3">
      <c r="A4920" s="133">
        <v>42940.666666666664</v>
      </c>
      <c r="B4920" s="152">
        <f t="shared" si="1380"/>
        <v>7</v>
      </c>
      <c r="C4920" s="152">
        <f t="shared" si="1381"/>
        <v>24</v>
      </c>
      <c r="D4920" s="152">
        <f t="shared" si="1382"/>
        <v>16</v>
      </c>
      <c r="E4920" s="38" t="str">
        <f t="shared" si="1383"/>
        <v/>
      </c>
      <c r="F4920" s="134">
        <v>50.41</v>
      </c>
      <c r="G4920" s="38">
        <f t="shared" si="1384"/>
        <v>50.41</v>
      </c>
      <c r="H4920" s="38" t="str">
        <f t="shared" si="1385"/>
        <v>-</v>
      </c>
      <c r="K4920" s="133">
        <v>43305.666666666664</v>
      </c>
      <c r="L4920" s="9">
        <f t="shared" si="1368"/>
        <v>7</v>
      </c>
      <c r="M4920" s="9">
        <f t="shared" si="1369"/>
        <v>24</v>
      </c>
      <c r="N4920" s="9">
        <f t="shared" si="1370"/>
        <v>16</v>
      </c>
      <c r="O4920" s="31" t="str">
        <f t="shared" si="1371"/>
        <v/>
      </c>
      <c r="P4920" s="134">
        <v>46.48</v>
      </c>
      <c r="Q4920" s="31">
        <f t="shared" si="1372"/>
        <v>46.48</v>
      </c>
      <c r="R4920" s="31" t="str">
        <f t="shared" si="1373"/>
        <v>-</v>
      </c>
      <c r="U4920" s="133">
        <v>43670.666666666664</v>
      </c>
      <c r="V4920" s="9">
        <f t="shared" si="1374"/>
        <v>7</v>
      </c>
      <c r="W4920" s="9">
        <f t="shared" si="1375"/>
        <v>24</v>
      </c>
      <c r="X4920" s="9">
        <f t="shared" si="1376"/>
        <v>16</v>
      </c>
      <c r="Y4920" s="31" t="str">
        <f t="shared" si="1377"/>
        <v/>
      </c>
      <c r="Z4920" s="134">
        <v>36.82</v>
      </c>
      <c r="AA4920" s="31">
        <f t="shared" si="1378"/>
        <v>36.82</v>
      </c>
      <c r="AB4920" s="31" t="str">
        <f t="shared" si="1379"/>
        <v>-</v>
      </c>
    </row>
    <row r="4921" spans="1:28" x14ac:dyDescent="0.3">
      <c r="A4921" s="133">
        <v>42940.708333333336</v>
      </c>
      <c r="B4921" s="152">
        <f t="shared" si="1380"/>
        <v>7</v>
      </c>
      <c r="C4921" s="152">
        <f t="shared" si="1381"/>
        <v>24</v>
      </c>
      <c r="D4921" s="152">
        <f t="shared" si="1382"/>
        <v>17</v>
      </c>
      <c r="E4921" s="38" t="str">
        <f t="shared" si="1383"/>
        <v/>
      </c>
      <c r="F4921" s="134">
        <v>48.39</v>
      </c>
      <c r="G4921" s="38" t="str">
        <f t="shared" si="1384"/>
        <v>-</v>
      </c>
      <c r="H4921" s="38">
        <f t="shared" si="1385"/>
        <v>48.39</v>
      </c>
      <c r="K4921" s="133">
        <v>43305.708333333336</v>
      </c>
      <c r="L4921" s="9">
        <f t="shared" si="1368"/>
        <v>7</v>
      </c>
      <c r="M4921" s="9">
        <f t="shared" si="1369"/>
        <v>24</v>
      </c>
      <c r="N4921" s="9">
        <f t="shared" si="1370"/>
        <v>17</v>
      </c>
      <c r="O4921" s="31" t="str">
        <f t="shared" si="1371"/>
        <v/>
      </c>
      <c r="P4921" s="134">
        <v>45.52</v>
      </c>
      <c r="Q4921" s="31" t="str">
        <f t="shared" si="1372"/>
        <v>-</v>
      </c>
      <c r="R4921" s="31">
        <f t="shared" si="1373"/>
        <v>45.52</v>
      </c>
      <c r="U4921" s="133">
        <v>43670.708333333336</v>
      </c>
      <c r="V4921" s="9">
        <f t="shared" si="1374"/>
        <v>7</v>
      </c>
      <c r="W4921" s="9">
        <f t="shared" si="1375"/>
        <v>24</v>
      </c>
      <c r="X4921" s="9">
        <f t="shared" si="1376"/>
        <v>17</v>
      </c>
      <c r="Y4921" s="31" t="str">
        <f t="shared" si="1377"/>
        <v/>
      </c>
      <c r="Z4921" s="134">
        <v>34.43</v>
      </c>
      <c r="AA4921" s="31" t="str">
        <f t="shared" si="1378"/>
        <v>-</v>
      </c>
      <c r="AB4921" s="31">
        <f t="shared" si="1379"/>
        <v>34.43</v>
      </c>
    </row>
    <row r="4922" spans="1:28" x14ac:dyDescent="0.3">
      <c r="A4922" s="133">
        <v>42940.75</v>
      </c>
      <c r="B4922" s="152">
        <f t="shared" si="1380"/>
        <v>7</v>
      </c>
      <c r="C4922" s="152">
        <f t="shared" si="1381"/>
        <v>24</v>
      </c>
      <c r="D4922" s="152">
        <f t="shared" si="1382"/>
        <v>18</v>
      </c>
      <c r="E4922" s="38" t="str">
        <f t="shared" si="1383"/>
        <v/>
      </c>
      <c r="F4922" s="134">
        <v>42.57</v>
      </c>
      <c r="G4922" s="38" t="str">
        <f t="shared" si="1384"/>
        <v>-</v>
      </c>
      <c r="H4922" s="38">
        <f t="shared" si="1385"/>
        <v>42.57</v>
      </c>
      <c r="K4922" s="133">
        <v>43305.75</v>
      </c>
      <c r="L4922" s="9">
        <f t="shared" si="1368"/>
        <v>7</v>
      </c>
      <c r="M4922" s="9">
        <f t="shared" si="1369"/>
        <v>24</v>
      </c>
      <c r="N4922" s="9">
        <f t="shared" si="1370"/>
        <v>18</v>
      </c>
      <c r="O4922" s="31" t="str">
        <f t="shared" si="1371"/>
        <v/>
      </c>
      <c r="P4922" s="134">
        <v>40.14</v>
      </c>
      <c r="Q4922" s="31" t="str">
        <f t="shared" si="1372"/>
        <v>-</v>
      </c>
      <c r="R4922" s="31">
        <f t="shared" si="1373"/>
        <v>40.14</v>
      </c>
      <c r="U4922" s="133">
        <v>43670.75</v>
      </c>
      <c r="V4922" s="9">
        <f t="shared" si="1374"/>
        <v>7</v>
      </c>
      <c r="W4922" s="9">
        <f t="shared" si="1375"/>
        <v>24</v>
      </c>
      <c r="X4922" s="9">
        <f t="shared" si="1376"/>
        <v>18</v>
      </c>
      <c r="Y4922" s="31" t="str">
        <f t="shared" si="1377"/>
        <v/>
      </c>
      <c r="Z4922" s="134">
        <v>31.81</v>
      </c>
      <c r="AA4922" s="31" t="str">
        <f t="shared" si="1378"/>
        <v>-</v>
      </c>
      <c r="AB4922" s="31">
        <f t="shared" si="1379"/>
        <v>31.81</v>
      </c>
    </row>
    <row r="4923" spans="1:28" x14ac:dyDescent="0.3">
      <c r="A4923" s="133">
        <v>42940.791666666664</v>
      </c>
      <c r="B4923" s="152">
        <f t="shared" si="1380"/>
        <v>7</v>
      </c>
      <c r="C4923" s="152">
        <f t="shared" si="1381"/>
        <v>24</v>
      </c>
      <c r="D4923" s="152">
        <f t="shared" si="1382"/>
        <v>19</v>
      </c>
      <c r="E4923" s="38" t="str">
        <f t="shared" si="1383"/>
        <v/>
      </c>
      <c r="F4923" s="134">
        <v>37.89</v>
      </c>
      <c r="G4923" s="38" t="str">
        <f t="shared" si="1384"/>
        <v>-</v>
      </c>
      <c r="H4923" s="38">
        <f t="shared" si="1385"/>
        <v>37.89</v>
      </c>
      <c r="K4923" s="133">
        <v>43305.791666666664</v>
      </c>
      <c r="L4923" s="9">
        <f t="shared" si="1368"/>
        <v>7</v>
      </c>
      <c r="M4923" s="9">
        <f t="shared" si="1369"/>
        <v>24</v>
      </c>
      <c r="N4923" s="9">
        <f t="shared" si="1370"/>
        <v>19</v>
      </c>
      <c r="O4923" s="31" t="str">
        <f t="shared" si="1371"/>
        <v/>
      </c>
      <c r="P4923" s="134">
        <v>38.119999999999997</v>
      </c>
      <c r="Q4923" s="31" t="str">
        <f t="shared" si="1372"/>
        <v>-</v>
      </c>
      <c r="R4923" s="31">
        <f t="shared" si="1373"/>
        <v>38.119999999999997</v>
      </c>
      <c r="U4923" s="133">
        <v>43670.791666666664</v>
      </c>
      <c r="V4923" s="9">
        <f t="shared" si="1374"/>
        <v>7</v>
      </c>
      <c r="W4923" s="9">
        <f t="shared" si="1375"/>
        <v>24</v>
      </c>
      <c r="X4923" s="9">
        <f t="shared" si="1376"/>
        <v>19</v>
      </c>
      <c r="Y4923" s="31" t="str">
        <f t="shared" si="1377"/>
        <v/>
      </c>
      <c r="Z4923" s="134">
        <v>27.88</v>
      </c>
      <c r="AA4923" s="31" t="str">
        <f t="shared" si="1378"/>
        <v>-</v>
      </c>
      <c r="AB4923" s="31">
        <f t="shared" si="1379"/>
        <v>27.88</v>
      </c>
    </row>
    <row r="4924" spans="1:28" x14ac:dyDescent="0.3">
      <c r="A4924" s="133">
        <v>42940.833333333336</v>
      </c>
      <c r="B4924" s="152">
        <f t="shared" si="1380"/>
        <v>7</v>
      </c>
      <c r="C4924" s="152">
        <f t="shared" si="1381"/>
        <v>24</v>
      </c>
      <c r="D4924" s="152">
        <f t="shared" si="1382"/>
        <v>20</v>
      </c>
      <c r="E4924" s="38" t="str">
        <f t="shared" si="1383"/>
        <v/>
      </c>
      <c r="F4924" s="134">
        <v>36.46</v>
      </c>
      <c r="G4924" s="38" t="str">
        <f t="shared" si="1384"/>
        <v>-</v>
      </c>
      <c r="H4924" s="38">
        <f t="shared" si="1385"/>
        <v>36.46</v>
      </c>
      <c r="K4924" s="133">
        <v>43305.833333333336</v>
      </c>
      <c r="L4924" s="9">
        <f t="shared" si="1368"/>
        <v>7</v>
      </c>
      <c r="M4924" s="9">
        <f t="shared" si="1369"/>
        <v>24</v>
      </c>
      <c r="N4924" s="9">
        <f t="shared" si="1370"/>
        <v>20</v>
      </c>
      <c r="O4924" s="31" t="str">
        <f t="shared" si="1371"/>
        <v/>
      </c>
      <c r="P4924" s="134">
        <v>36.21</v>
      </c>
      <c r="Q4924" s="31" t="str">
        <f t="shared" si="1372"/>
        <v>-</v>
      </c>
      <c r="R4924" s="31">
        <f t="shared" si="1373"/>
        <v>36.21</v>
      </c>
      <c r="U4924" s="133">
        <v>43670.833333333336</v>
      </c>
      <c r="V4924" s="9">
        <f t="shared" si="1374"/>
        <v>7</v>
      </c>
      <c r="W4924" s="9">
        <f t="shared" si="1375"/>
        <v>24</v>
      </c>
      <c r="X4924" s="9">
        <f t="shared" si="1376"/>
        <v>20</v>
      </c>
      <c r="Y4924" s="31" t="str">
        <f t="shared" si="1377"/>
        <v/>
      </c>
      <c r="Z4924" s="134">
        <v>27.68</v>
      </c>
      <c r="AA4924" s="31" t="str">
        <f t="shared" si="1378"/>
        <v>-</v>
      </c>
      <c r="AB4924" s="31">
        <f t="shared" si="1379"/>
        <v>27.68</v>
      </c>
    </row>
    <row r="4925" spans="1:28" x14ac:dyDescent="0.3">
      <c r="A4925" s="133">
        <v>42940.875</v>
      </c>
      <c r="B4925" s="152">
        <f t="shared" si="1380"/>
        <v>7</v>
      </c>
      <c r="C4925" s="152">
        <f t="shared" si="1381"/>
        <v>24</v>
      </c>
      <c r="D4925" s="152">
        <f t="shared" si="1382"/>
        <v>21</v>
      </c>
      <c r="E4925" s="38" t="str">
        <f t="shared" si="1383"/>
        <v/>
      </c>
      <c r="F4925" s="134">
        <v>33.72</v>
      </c>
      <c r="G4925" s="38" t="str">
        <f t="shared" si="1384"/>
        <v>-</v>
      </c>
      <c r="H4925" s="38">
        <f t="shared" si="1385"/>
        <v>33.72</v>
      </c>
      <c r="K4925" s="133">
        <v>43305.875</v>
      </c>
      <c r="L4925" s="9">
        <f t="shared" si="1368"/>
        <v>7</v>
      </c>
      <c r="M4925" s="9">
        <f t="shared" si="1369"/>
        <v>24</v>
      </c>
      <c r="N4925" s="9">
        <f t="shared" si="1370"/>
        <v>21</v>
      </c>
      <c r="O4925" s="31" t="str">
        <f t="shared" si="1371"/>
        <v/>
      </c>
      <c r="P4925" s="134">
        <v>33.69</v>
      </c>
      <c r="Q4925" s="31" t="str">
        <f t="shared" si="1372"/>
        <v>-</v>
      </c>
      <c r="R4925" s="31">
        <f t="shared" si="1373"/>
        <v>33.69</v>
      </c>
      <c r="U4925" s="133">
        <v>43670.875</v>
      </c>
      <c r="V4925" s="9">
        <f t="shared" si="1374"/>
        <v>7</v>
      </c>
      <c r="W4925" s="9">
        <f t="shared" si="1375"/>
        <v>24</v>
      </c>
      <c r="X4925" s="9">
        <f t="shared" si="1376"/>
        <v>21</v>
      </c>
      <c r="Y4925" s="31" t="str">
        <f t="shared" si="1377"/>
        <v/>
      </c>
      <c r="Z4925" s="134">
        <v>25.52</v>
      </c>
      <c r="AA4925" s="31" t="str">
        <f t="shared" si="1378"/>
        <v>-</v>
      </c>
      <c r="AB4925" s="31">
        <f t="shared" si="1379"/>
        <v>25.52</v>
      </c>
    </row>
    <row r="4926" spans="1:28" x14ac:dyDescent="0.3">
      <c r="A4926" s="133">
        <v>42940.916666666664</v>
      </c>
      <c r="B4926" s="152">
        <f t="shared" si="1380"/>
        <v>7</v>
      </c>
      <c r="C4926" s="152">
        <f t="shared" si="1381"/>
        <v>24</v>
      </c>
      <c r="D4926" s="152">
        <f t="shared" si="1382"/>
        <v>22</v>
      </c>
      <c r="E4926" s="38" t="str">
        <f t="shared" si="1383"/>
        <v/>
      </c>
      <c r="F4926" s="134">
        <v>27.1</v>
      </c>
      <c r="G4926" s="38" t="str">
        <f t="shared" si="1384"/>
        <v>-</v>
      </c>
      <c r="H4926" s="38">
        <f t="shared" si="1385"/>
        <v>27.1</v>
      </c>
      <c r="K4926" s="133">
        <v>43305.916666666664</v>
      </c>
      <c r="L4926" s="9">
        <f t="shared" si="1368"/>
        <v>7</v>
      </c>
      <c r="M4926" s="9">
        <f t="shared" si="1369"/>
        <v>24</v>
      </c>
      <c r="N4926" s="9">
        <f t="shared" si="1370"/>
        <v>22</v>
      </c>
      <c r="O4926" s="31" t="str">
        <f t="shared" si="1371"/>
        <v/>
      </c>
      <c r="P4926" s="134">
        <v>28.23</v>
      </c>
      <c r="Q4926" s="31" t="str">
        <f t="shared" si="1372"/>
        <v>-</v>
      </c>
      <c r="R4926" s="31">
        <f t="shared" si="1373"/>
        <v>28.23</v>
      </c>
      <c r="U4926" s="133">
        <v>43670.916666666664</v>
      </c>
      <c r="V4926" s="9">
        <f t="shared" si="1374"/>
        <v>7</v>
      </c>
      <c r="W4926" s="9">
        <f t="shared" si="1375"/>
        <v>24</v>
      </c>
      <c r="X4926" s="9">
        <f t="shared" si="1376"/>
        <v>22</v>
      </c>
      <c r="Y4926" s="31" t="str">
        <f t="shared" si="1377"/>
        <v/>
      </c>
      <c r="Z4926" s="134">
        <v>22.96</v>
      </c>
      <c r="AA4926" s="31" t="str">
        <f t="shared" si="1378"/>
        <v>-</v>
      </c>
      <c r="AB4926" s="31">
        <f t="shared" si="1379"/>
        <v>22.96</v>
      </c>
    </row>
    <row r="4927" spans="1:28" x14ac:dyDescent="0.3">
      <c r="A4927" s="133">
        <v>42940.958333333336</v>
      </c>
      <c r="B4927" s="152">
        <f t="shared" si="1380"/>
        <v>7</v>
      </c>
      <c r="C4927" s="152">
        <f t="shared" si="1381"/>
        <v>24</v>
      </c>
      <c r="D4927" s="152">
        <f t="shared" si="1382"/>
        <v>23</v>
      </c>
      <c r="E4927" s="38" t="str">
        <f t="shared" si="1383"/>
        <v/>
      </c>
      <c r="F4927" s="134">
        <v>23.83</v>
      </c>
      <c r="G4927" s="38" t="str">
        <f t="shared" si="1384"/>
        <v>-</v>
      </c>
      <c r="H4927" s="38">
        <f t="shared" si="1385"/>
        <v>23.83</v>
      </c>
      <c r="K4927" s="133">
        <v>43305.958333333336</v>
      </c>
      <c r="L4927" s="9">
        <f t="shared" si="1368"/>
        <v>7</v>
      </c>
      <c r="M4927" s="9">
        <f t="shared" si="1369"/>
        <v>24</v>
      </c>
      <c r="N4927" s="9">
        <f t="shared" si="1370"/>
        <v>23</v>
      </c>
      <c r="O4927" s="31" t="str">
        <f t="shared" si="1371"/>
        <v/>
      </c>
      <c r="P4927" s="134">
        <v>25.57</v>
      </c>
      <c r="Q4927" s="31" t="str">
        <f t="shared" si="1372"/>
        <v>-</v>
      </c>
      <c r="R4927" s="31">
        <f t="shared" si="1373"/>
        <v>25.57</v>
      </c>
      <c r="U4927" s="133">
        <v>43670.958333333336</v>
      </c>
      <c r="V4927" s="9">
        <f t="shared" si="1374"/>
        <v>7</v>
      </c>
      <c r="W4927" s="9">
        <f t="shared" si="1375"/>
        <v>24</v>
      </c>
      <c r="X4927" s="9">
        <f t="shared" si="1376"/>
        <v>23</v>
      </c>
      <c r="Y4927" s="31" t="str">
        <f t="shared" si="1377"/>
        <v/>
      </c>
      <c r="Z4927" s="134">
        <v>20.420000000000002</v>
      </c>
      <c r="AA4927" s="31" t="str">
        <f t="shared" si="1378"/>
        <v>-</v>
      </c>
      <c r="AB4927" s="31">
        <f t="shared" si="1379"/>
        <v>20.420000000000002</v>
      </c>
    </row>
    <row r="4928" spans="1:28" x14ac:dyDescent="0.3">
      <c r="A4928" s="133">
        <v>42941</v>
      </c>
      <c r="B4928" s="152">
        <f t="shared" si="1380"/>
        <v>7</v>
      </c>
      <c r="C4928" s="152">
        <f t="shared" si="1381"/>
        <v>25</v>
      </c>
      <c r="D4928" s="152">
        <f t="shared" si="1382"/>
        <v>0</v>
      </c>
      <c r="E4928" s="38" t="str">
        <f t="shared" si="1383"/>
        <v/>
      </c>
      <c r="F4928" s="134">
        <v>20.82</v>
      </c>
      <c r="G4928" s="38" t="str">
        <f t="shared" si="1384"/>
        <v>-</v>
      </c>
      <c r="H4928" s="38">
        <f t="shared" si="1385"/>
        <v>20.82</v>
      </c>
      <c r="K4928" s="133">
        <v>43306</v>
      </c>
      <c r="L4928" s="9">
        <f t="shared" si="1368"/>
        <v>7</v>
      </c>
      <c r="M4928" s="9">
        <f t="shared" si="1369"/>
        <v>25</v>
      </c>
      <c r="N4928" s="9">
        <f t="shared" si="1370"/>
        <v>0</v>
      </c>
      <c r="O4928" s="31" t="str">
        <f t="shared" si="1371"/>
        <v/>
      </c>
      <c r="P4928" s="134">
        <v>23.07</v>
      </c>
      <c r="Q4928" s="31" t="str">
        <f t="shared" si="1372"/>
        <v>-</v>
      </c>
      <c r="R4928" s="31">
        <f t="shared" si="1373"/>
        <v>23.07</v>
      </c>
      <c r="U4928" s="133">
        <v>43671</v>
      </c>
      <c r="V4928" s="9">
        <f t="shared" si="1374"/>
        <v>7</v>
      </c>
      <c r="W4928" s="9">
        <f t="shared" si="1375"/>
        <v>25</v>
      </c>
      <c r="X4928" s="9">
        <f t="shared" si="1376"/>
        <v>0</v>
      </c>
      <c r="Y4928" s="31" t="str">
        <f t="shared" si="1377"/>
        <v/>
      </c>
      <c r="Z4928" s="134">
        <v>18.55</v>
      </c>
      <c r="AA4928" s="31" t="str">
        <f t="shared" si="1378"/>
        <v>-</v>
      </c>
      <c r="AB4928" s="31">
        <f t="shared" si="1379"/>
        <v>18.55</v>
      </c>
    </row>
    <row r="4929" spans="1:28" x14ac:dyDescent="0.3">
      <c r="A4929" s="133">
        <v>42941.041666666664</v>
      </c>
      <c r="B4929" s="152">
        <f t="shared" si="1380"/>
        <v>7</v>
      </c>
      <c r="C4929" s="152">
        <f t="shared" si="1381"/>
        <v>25</v>
      </c>
      <c r="D4929" s="152">
        <f t="shared" si="1382"/>
        <v>1</v>
      </c>
      <c r="E4929" s="38" t="str">
        <f t="shared" si="1383"/>
        <v/>
      </c>
      <c r="F4929" s="134">
        <v>19.940000000000001</v>
      </c>
      <c r="G4929" s="38" t="str">
        <f t="shared" si="1384"/>
        <v>-</v>
      </c>
      <c r="H4929" s="38">
        <f t="shared" si="1385"/>
        <v>19.940000000000001</v>
      </c>
      <c r="K4929" s="133">
        <v>43306.041666666664</v>
      </c>
      <c r="L4929" s="9">
        <f t="shared" si="1368"/>
        <v>7</v>
      </c>
      <c r="M4929" s="9">
        <f t="shared" si="1369"/>
        <v>25</v>
      </c>
      <c r="N4929" s="9">
        <f t="shared" si="1370"/>
        <v>1</v>
      </c>
      <c r="O4929" s="31" t="str">
        <f t="shared" si="1371"/>
        <v/>
      </c>
      <c r="P4929" s="134">
        <v>21.02</v>
      </c>
      <c r="Q4929" s="31" t="str">
        <f t="shared" si="1372"/>
        <v>-</v>
      </c>
      <c r="R4929" s="31">
        <f t="shared" si="1373"/>
        <v>21.02</v>
      </c>
      <c r="U4929" s="133">
        <v>43671.041666666664</v>
      </c>
      <c r="V4929" s="9">
        <f t="shared" si="1374"/>
        <v>7</v>
      </c>
      <c r="W4929" s="9">
        <f t="shared" si="1375"/>
        <v>25</v>
      </c>
      <c r="X4929" s="9">
        <f t="shared" si="1376"/>
        <v>1</v>
      </c>
      <c r="Y4929" s="31" t="str">
        <f t="shared" si="1377"/>
        <v/>
      </c>
      <c r="Z4929" s="134">
        <v>16.7</v>
      </c>
      <c r="AA4929" s="31" t="str">
        <f t="shared" si="1378"/>
        <v>-</v>
      </c>
      <c r="AB4929" s="31">
        <f t="shared" si="1379"/>
        <v>16.7</v>
      </c>
    </row>
    <row r="4930" spans="1:28" x14ac:dyDescent="0.3">
      <c r="A4930" s="133">
        <v>42941.083333333336</v>
      </c>
      <c r="B4930" s="152">
        <f t="shared" si="1380"/>
        <v>7</v>
      </c>
      <c r="C4930" s="152">
        <f t="shared" si="1381"/>
        <v>25</v>
      </c>
      <c r="D4930" s="152">
        <f t="shared" si="1382"/>
        <v>2</v>
      </c>
      <c r="E4930" s="38" t="str">
        <f t="shared" si="1383"/>
        <v/>
      </c>
      <c r="F4930" s="134">
        <v>19.149999999999999</v>
      </c>
      <c r="G4930" s="38" t="str">
        <f t="shared" si="1384"/>
        <v>-</v>
      </c>
      <c r="H4930" s="38">
        <f t="shared" si="1385"/>
        <v>19.149999999999999</v>
      </c>
      <c r="K4930" s="133">
        <v>43306.083333333336</v>
      </c>
      <c r="L4930" s="9">
        <f t="shared" si="1368"/>
        <v>7</v>
      </c>
      <c r="M4930" s="9">
        <f t="shared" si="1369"/>
        <v>25</v>
      </c>
      <c r="N4930" s="9">
        <f t="shared" si="1370"/>
        <v>2</v>
      </c>
      <c r="O4930" s="31" t="str">
        <f t="shared" si="1371"/>
        <v/>
      </c>
      <c r="P4930" s="134">
        <v>19.77</v>
      </c>
      <c r="Q4930" s="31" t="str">
        <f t="shared" si="1372"/>
        <v>-</v>
      </c>
      <c r="R4930" s="31">
        <f t="shared" si="1373"/>
        <v>19.77</v>
      </c>
      <c r="U4930" s="133">
        <v>43671.083333333336</v>
      </c>
      <c r="V4930" s="9">
        <f t="shared" si="1374"/>
        <v>7</v>
      </c>
      <c r="W4930" s="9">
        <f t="shared" si="1375"/>
        <v>25</v>
      </c>
      <c r="X4930" s="9">
        <f t="shared" si="1376"/>
        <v>2</v>
      </c>
      <c r="Y4930" s="31" t="str">
        <f t="shared" si="1377"/>
        <v/>
      </c>
      <c r="Z4930" s="134">
        <v>15.11</v>
      </c>
      <c r="AA4930" s="31" t="str">
        <f t="shared" si="1378"/>
        <v>-</v>
      </c>
      <c r="AB4930" s="31">
        <f t="shared" si="1379"/>
        <v>15.11</v>
      </c>
    </row>
    <row r="4931" spans="1:28" x14ac:dyDescent="0.3">
      <c r="A4931" s="133">
        <v>42941.125</v>
      </c>
      <c r="B4931" s="152">
        <f t="shared" si="1380"/>
        <v>7</v>
      </c>
      <c r="C4931" s="152">
        <f t="shared" si="1381"/>
        <v>25</v>
      </c>
      <c r="D4931" s="152">
        <f t="shared" si="1382"/>
        <v>3</v>
      </c>
      <c r="E4931" s="38" t="str">
        <f t="shared" si="1383"/>
        <v/>
      </c>
      <c r="F4931" s="134">
        <v>18.420000000000002</v>
      </c>
      <c r="G4931" s="38" t="str">
        <f t="shared" si="1384"/>
        <v>-</v>
      </c>
      <c r="H4931" s="38">
        <f t="shared" si="1385"/>
        <v>18.420000000000002</v>
      </c>
      <c r="K4931" s="133">
        <v>43306.125</v>
      </c>
      <c r="L4931" s="9">
        <f t="shared" si="1368"/>
        <v>7</v>
      </c>
      <c r="M4931" s="9">
        <f t="shared" si="1369"/>
        <v>25</v>
      </c>
      <c r="N4931" s="9">
        <f t="shared" si="1370"/>
        <v>3</v>
      </c>
      <c r="O4931" s="31" t="str">
        <f t="shared" si="1371"/>
        <v/>
      </c>
      <c r="P4931" s="134">
        <v>19.45</v>
      </c>
      <c r="Q4931" s="31" t="str">
        <f t="shared" si="1372"/>
        <v>-</v>
      </c>
      <c r="R4931" s="31">
        <f t="shared" si="1373"/>
        <v>19.45</v>
      </c>
      <c r="U4931" s="133">
        <v>43671.125</v>
      </c>
      <c r="V4931" s="9">
        <f t="shared" si="1374"/>
        <v>7</v>
      </c>
      <c r="W4931" s="9">
        <f t="shared" si="1375"/>
        <v>25</v>
      </c>
      <c r="X4931" s="9">
        <f t="shared" si="1376"/>
        <v>3</v>
      </c>
      <c r="Y4931" s="31" t="str">
        <f t="shared" si="1377"/>
        <v/>
      </c>
      <c r="Z4931" s="134">
        <v>14.59</v>
      </c>
      <c r="AA4931" s="31" t="str">
        <f t="shared" si="1378"/>
        <v>-</v>
      </c>
      <c r="AB4931" s="31">
        <f t="shared" si="1379"/>
        <v>14.59</v>
      </c>
    </row>
    <row r="4932" spans="1:28" x14ac:dyDescent="0.3">
      <c r="A4932" s="133">
        <v>42941.166666666664</v>
      </c>
      <c r="B4932" s="152">
        <f t="shared" si="1380"/>
        <v>7</v>
      </c>
      <c r="C4932" s="152">
        <f t="shared" si="1381"/>
        <v>25</v>
      </c>
      <c r="D4932" s="152">
        <f t="shared" si="1382"/>
        <v>4</v>
      </c>
      <c r="E4932" s="38" t="str">
        <f t="shared" si="1383"/>
        <v/>
      </c>
      <c r="F4932" s="134">
        <v>18.579999999999998</v>
      </c>
      <c r="G4932" s="38" t="str">
        <f t="shared" si="1384"/>
        <v>-</v>
      </c>
      <c r="H4932" s="38">
        <f t="shared" si="1385"/>
        <v>18.579999999999998</v>
      </c>
      <c r="K4932" s="133">
        <v>43306.166666666664</v>
      </c>
      <c r="L4932" s="9">
        <f t="shared" si="1368"/>
        <v>7</v>
      </c>
      <c r="M4932" s="9">
        <f t="shared" si="1369"/>
        <v>25</v>
      </c>
      <c r="N4932" s="9">
        <f t="shared" si="1370"/>
        <v>4</v>
      </c>
      <c r="O4932" s="31" t="str">
        <f t="shared" si="1371"/>
        <v/>
      </c>
      <c r="P4932" s="134">
        <v>19.43</v>
      </c>
      <c r="Q4932" s="31" t="str">
        <f t="shared" si="1372"/>
        <v>-</v>
      </c>
      <c r="R4932" s="31">
        <f t="shared" si="1373"/>
        <v>19.43</v>
      </c>
      <c r="U4932" s="133">
        <v>43671.166666666664</v>
      </c>
      <c r="V4932" s="9">
        <f t="shared" si="1374"/>
        <v>7</v>
      </c>
      <c r="W4932" s="9">
        <f t="shared" si="1375"/>
        <v>25</v>
      </c>
      <c r="X4932" s="9">
        <f t="shared" si="1376"/>
        <v>4</v>
      </c>
      <c r="Y4932" s="31" t="str">
        <f t="shared" si="1377"/>
        <v/>
      </c>
      <c r="Z4932" s="134">
        <v>14.45</v>
      </c>
      <c r="AA4932" s="31" t="str">
        <f t="shared" si="1378"/>
        <v>-</v>
      </c>
      <c r="AB4932" s="31">
        <f t="shared" si="1379"/>
        <v>14.45</v>
      </c>
    </row>
    <row r="4933" spans="1:28" x14ac:dyDescent="0.3">
      <c r="A4933" s="133">
        <v>42941.208333333336</v>
      </c>
      <c r="B4933" s="152">
        <f t="shared" si="1380"/>
        <v>7</v>
      </c>
      <c r="C4933" s="152">
        <f t="shared" si="1381"/>
        <v>25</v>
      </c>
      <c r="D4933" s="152">
        <f t="shared" si="1382"/>
        <v>5</v>
      </c>
      <c r="E4933" s="38" t="str">
        <f t="shared" si="1383"/>
        <v/>
      </c>
      <c r="F4933" s="134">
        <v>20.3</v>
      </c>
      <c r="G4933" s="38" t="str">
        <f t="shared" si="1384"/>
        <v>-</v>
      </c>
      <c r="H4933" s="38">
        <f t="shared" si="1385"/>
        <v>20.3</v>
      </c>
      <c r="K4933" s="133">
        <v>43306.208333333336</v>
      </c>
      <c r="L4933" s="9">
        <f t="shared" si="1368"/>
        <v>7</v>
      </c>
      <c r="M4933" s="9">
        <f t="shared" si="1369"/>
        <v>25</v>
      </c>
      <c r="N4933" s="9">
        <f t="shared" si="1370"/>
        <v>5</v>
      </c>
      <c r="O4933" s="31" t="str">
        <f t="shared" si="1371"/>
        <v/>
      </c>
      <c r="P4933" s="134">
        <v>20.77</v>
      </c>
      <c r="Q4933" s="31" t="str">
        <f t="shared" si="1372"/>
        <v>-</v>
      </c>
      <c r="R4933" s="31">
        <f t="shared" si="1373"/>
        <v>20.77</v>
      </c>
      <c r="U4933" s="133">
        <v>43671.208333333336</v>
      </c>
      <c r="V4933" s="9">
        <f t="shared" si="1374"/>
        <v>7</v>
      </c>
      <c r="W4933" s="9">
        <f t="shared" si="1375"/>
        <v>25</v>
      </c>
      <c r="X4933" s="9">
        <f t="shared" si="1376"/>
        <v>5</v>
      </c>
      <c r="Y4933" s="31" t="str">
        <f t="shared" si="1377"/>
        <v/>
      </c>
      <c r="Z4933" s="134">
        <v>15.84</v>
      </c>
      <c r="AA4933" s="31" t="str">
        <f t="shared" si="1378"/>
        <v>-</v>
      </c>
      <c r="AB4933" s="31">
        <f t="shared" si="1379"/>
        <v>15.84</v>
      </c>
    </row>
    <row r="4934" spans="1:28" x14ac:dyDescent="0.3">
      <c r="A4934" s="133">
        <v>42941.25</v>
      </c>
      <c r="B4934" s="152">
        <f t="shared" si="1380"/>
        <v>7</v>
      </c>
      <c r="C4934" s="152">
        <f t="shared" si="1381"/>
        <v>25</v>
      </c>
      <c r="D4934" s="152">
        <f t="shared" si="1382"/>
        <v>6</v>
      </c>
      <c r="E4934" s="38" t="str">
        <f t="shared" si="1383"/>
        <v/>
      </c>
      <c r="F4934" s="134">
        <v>21.46</v>
      </c>
      <c r="G4934" s="38" t="str">
        <f t="shared" si="1384"/>
        <v>-</v>
      </c>
      <c r="H4934" s="38">
        <f t="shared" si="1385"/>
        <v>21.46</v>
      </c>
      <c r="K4934" s="133">
        <v>43306.25</v>
      </c>
      <c r="L4934" s="9">
        <f t="shared" si="1368"/>
        <v>7</v>
      </c>
      <c r="M4934" s="9">
        <f t="shared" si="1369"/>
        <v>25</v>
      </c>
      <c r="N4934" s="9">
        <f t="shared" si="1370"/>
        <v>6</v>
      </c>
      <c r="O4934" s="31" t="str">
        <f t="shared" si="1371"/>
        <v/>
      </c>
      <c r="P4934" s="134">
        <v>22.94</v>
      </c>
      <c r="Q4934" s="31" t="str">
        <f t="shared" si="1372"/>
        <v>-</v>
      </c>
      <c r="R4934" s="31">
        <f t="shared" si="1373"/>
        <v>22.94</v>
      </c>
      <c r="U4934" s="133">
        <v>43671.25</v>
      </c>
      <c r="V4934" s="9">
        <f t="shared" si="1374"/>
        <v>7</v>
      </c>
      <c r="W4934" s="9">
        <f t="shared" si="1375"/>
        <v>25</v>
      </c>
      <c r="X4934" s="9">
        <f t="shared" si="1376"/>
        <v>6</v>
      </c>
      <c r="Y4934" s="31" t="str">
        <f t="shared" si="1377"/>
        <v/>
      </c>
      <c r="Z4934" s="134">
        <v>18.53</v>
      </c>
      <c r="AA4934" s="31" t="str">
        <f t="shared" si="1378"/>
        <v>-</v>
      </c>
      <c r="AB4934" s="31">
        <f t="shared" si="1379"/>
        <v>18.53</v>
      </c>
    </row>
    <row r="4935" spans="1:28" x14ac:dyDescent="0.3">
      <c r="A4935" s="133">
        <v>42941.291666666664</v>
      </c>
      <c r="B4935" s="152">
        <f t="shared" si="1380"/>
        <v>7</v>
      </c>
      <c r="C4935" s="152">
        <f t="shared" si="1381"/>
        <v>25</v>
      </c>
      <c r="D4935" s="152">
        <f t="shared" si="1382"/>
        <v>7</v>
      </c>
      <c r="E4935" s="38" t="str">
        <f t="shared" si="1383"/>
        <v/>
      </c>
      <c r="F4935" s="134">
        <v>22.17</v>
      </c>
      <c r="G4935" s="38" t="str">
        <f t="shared" si="1384"/>
        <v>-</v>
      </c>
      <c r="H4935" s="38">
        <f t="shared" si="1385"/>
        <v>22.17</v>
      </c>
      <c r="K4935" s="133">
        <v>43306.291666666664</v>
      </c>
      <c r="L4935" s="9">
        <f t="shared" si="1368"/>
        <v>7</v>
      </c>
      <c r="M4935" s="9">
        <f t="shared" si="1369"/>
        <v>25</v>
      </c>
      <c r="N4935" s="9">
        <f t="shared" si="1370"/>
        <v>7</v>
      </c>
      <c r="O4935" s="31" t="str">
        <f t="shared" si="1371"/>
        <v/>
      </c>
      <c r="P4935" s="134">
        <v>25.24</v>
      </c>
      <c r="Q4935" s="31" t="str">
        <f t="shared" si="1372"/>
        <v>-</v>
      </c>
      <c r="R4935" s="31">
        <f t="shared" si="1373"/>
        <v>25.24</v>
      </c>
      <c r="U4935" s="133">
        <v>43671.291666666664</v>
      </c>
      <c r="V4935" s="9">
        <f t="shared" si="1374"/>
        <v>7</v>
      </c>
      <c r="W4935" s="9">
        <f t="shared" si="1375"/>
        <v>25</v>
      </c>
      <c r="X4935" s="9">
        <f t="shared" si="1376"/>
        <v>7</v>
      </c>
      <c r="Y4935" s="31" t="str">
        <f t="shared" si="1377"/>
        <v/>
      </c>
      <c r="Z4935" s="134">
        <v>19.46</v>
      </c>
      <c r="AA4935" s="31" t="str">
        <f t="shared" si="1378"/>
        <v>-</v>
      </c>
      <c r="AB4935" s="31">
        <f t="shared" si="1379"/>
        <v>19.46</v>
      </c>
    </row>
    <row r="4936" spans="1:28" x14ac:dyDescent="0.3">
      <c r="A4936" s="133">
        <v>42941.333333333336</v>
      </c>
      <c r="B4936" s="152">
        <f t="shared" si="1380"/>
        <v>7</v>
      </c>
      <c r="C4936" s="152">
        <f t="shared" si="1381"/>
        <v>25</v>
      </c>
      <c r="D4936" s="152">
        <f t="shared" si="1382"/>
        <v>8</v>
      </c>
      <c r="E4936" s="38" t="str">
        <f t="shared" si="1383"/>
        <v/>
      </c>
      <c r="F4936" s="134">
        <v>23.59</v>
      </c>
      <c r="G4936" s="38">
        <f t="shared" si="1384"/>
        <v>23.59</v>
      </c>
      <c r="H4936" s="38" t="str">
        <f t="shared" si="1385"/>
        <v>-</v>
      </c>
      <c r="K4936" s="133">
        <v>43306.333333333336</v>
      </c>
      <c r="L4936" s="9">
        <f t="shared" si="1368"/>
        <v>7</v>
      </c>
      <c r="M4936" s="9">
        <f t="shared" si="1369"/>
        <v>25</v>
      </c>
      <c r="N4936" s="9">
        <f t="shared" si="1370"/>
        <v>8</v>
      </c>
      <c r="O4936" s="31" t="str">
        <f t="shared" si="1371"/>
        <v/>
      </c>
      <c r="P4936" s="134">
        <v>27.17</v>
      </c>
      <c r="Q4936" s="31">
        <f t="shared" si="1372"/>
        <v>27.17</v>
      </c>
      <c r="R4936" s="31" t="str">
        <f t="shared" si="1373"/>
        <v>-</v>
      </c>
      <c r="U4936" s="133">
        <v>43671.333333333336</v>
      </c>
      <c r="V4936" s="9">
        <f t="shared" si="1374"/>
        <v>7</v>
      </c>
      <c r="W4936" s="9">
        <f t="shared" si="1375"/>
        <v>25</v>
      </c>
      <c r="X4936" s="9">
        <f t="shared" si="1376"/>
        <v>8</v>
      </c>
      <c r="Y4936" s="31" t="str">
        <f t="shared" si="1377"/>
        <v/>
      </c>
      <c r="Z4936" s="134">
        <v>20.190000000000001</v>
      </c>
      <c r="AA4936" s="31">
        <f t="shared" si="1378"/>
        <v>20.190000000000001</v>
      </c>
      <c r="AB4936" s="31" t="str">
        <f t="shared" si="1379"/>
        <v>-</v>
      </c>
    </row>
    <row r="4937" spans="1:28" x14ac:dyDescent="0.3">
      <c r="A4937" s="133">
        <v>42941.375</v>
      </c>
      <c r="B4937" s="152">
        <f t="shared" si="1380"/>
        <v>7</v>
      </c>
      <c r="C4937" s="152">
        <f t="shared" si="1381"/>
        <v>25</v>
      </c>
      <c r="D4937" s="152">
        <f t="shared" si="1382"/>
        <v>9</v>
      </c>
      <c r="E4937" s="38" t="str">
        <f t="shared" si="1383"/>
        <v/>
      </c>
      <c r="F4937" s="134">
        <v>24.98</v>
      </c>
      <c r="G4937" s="38">
        <f t="shared" si="1384"/>
        <v>24.98</v>
      </c>
      <c r="H4937" s="38" t="str">
        <f t="shared" si="1385"/>
        <v>-</v>
      </c>
      <c r="K4937" s="133">
        <v>43306.375</v>
      </c>
      <c r="L4937" s="9">
        <f t="shared" ref="L4937:L5000" si="1386">MONTH(K4937)</f>
        <v>7</v>
      </c>
      <c r="M4937" s="9">
        <f t="shared" ref="M4937:M5000" si="1387">DAY(K4937)</f>
        <v>25</v>
      </c>
      <c r="N4937" s="9">
        <f t="shared" ref="N4937:N5000" si="1388">HOUR(K4937)</f>
        <v>9</v>
      </c>
      <c r="O4937" s="31" t="str">
        <f t="shared" ref="O4937:O5000" si="1389">IF(WEEKDAY(K4937,2)&gt;5,"W","")</f>
        <v/>
      </c>
      <c r="P4937" s="134">
        <v>31.06</v>
      </c>
      <c r="Q4937" s="31">
        <f t="shared" ref="Q4937:Q5000" si="1390">IF(AND($L4937&gt;=$L$5,$L4937&lt;=$M$5),IF($O4937&lt;&gt;"W",IF(AND($N4937&gt;=$N$5,$N4937&lt;$P$5),$P4937,"-"),"-"),"-")</f>
        <v>31.06</v>
      </c>
      <c r="R4937" s="31" t="str">
        <f t="shared" ref="R4937:R5000" si="1391">IF(Q4937="-",P4937,"-")</f>
        <v>-</v>
      </c>
      <c r="U4937" s="133">
        <v>43671.375</v>
      </c>
      <c r="V4937" s="9">
        <f t="shared" ref="V4937:V5000" si="1392">MONTH(U4937)</f>
        <v>7</v>
      </c>
      <c r="W4937" s="9">
        <f t="shared" ref="W4937:W5000" si="1393">DAY(U4937)</f>
        <v>25</v>
      </c>
      <c r="X4937" s="9">
        <f t="shared" ref="X4937:X5000" si="1394">HOUR(U4937)</f>
        <v>9</v>
      </c>
      <c r="Y4937" s="31" t="str">
        <f t="shared" ref="Y4937:Y5000" si="1395">IF(WEEKDAY(U4937,2)&gt;5,"W","")</f>
        <v/>
      </c>
      <c r="Z4937" s="134">
        <v>21.87</v>
      </c>
      <c r="AA4937" s="31">
        <f t="shared" ref="AA4937:AA5000" si="1396">IF(AND($V4937&gt;=$V$5,$V4937&lt;=$W$5),IF($Y4937&lt;&gt;"W",IF(AND($X4937&gt;=$X$5,$X4937&lt;$Z$5),$Z4937,"-"),"-"),"-")</f>
        <v>21.87</v>
      </c>
      <c r="AB4937" s="31" t="str">
        <f t="shared" ref="AB4937:AB5000" si="1397">IF(AA4937="-",Z4937,"-")</f>
        <v>-</v>
      </c>
    </row>
    <row r="4938" spans="1:28" x14ac:dyDescent="0.3">
      <c r="A4938" s="133">
        <v>42941.416666666664</v>
      </c>
      <c r="B4938" s="152">
        <f t="shared" ref="B4938:B5001" si="1398">MONTH(A4938)</f>
        <v>7</v>
      </c>
      <c r="C4938" s="152">
        <f t="shared" ref="C4938:C5001" si="1399">DAY(A4938)</f>
        <v>25</v>
      </c>
      <c r="D4938" s="152">
        <f t="shared" ref="D4938:D5001" si="1400">HOUR(A4938)</f>
        <v>10</v>
      </c>
      <c r="E4938" s="38" t="str">
        <f t="shared" ref="E4938:E5001" si="1401">IF(WEEKDAY(A4938,2)&gt;5,"W","")</f>
        <v/>
      </c>
      <c r="F4938" s="134">
        <v>27.53</v>
      </c>
      <c r="G4938" s="38">
        <f t="shared" ref="G4938:G5001" si="1402">IF(AND($B4938&gt;=$B$5,$B4938&lt;=$C$5),IF($E4938&lt;&gt;"W",IF(AND($D4938&gt;=$D$5,$D4938&lt;$F$5),$F4938,"-"),"-"),"-")</f>
        <v>27.53</v>
      </c>
      <c r="H4938" s="38" t="str">
        <f t="shared" ref="H4938:H5001" si="1403">IF(G4938="-",F4938,"-")</f>
        <v>-</v>
      </c>
      <c r="K4938" s="133">
        <v>43306.416666666664</v>
      </c>
      <c r="L4938" s="9">
        <f t="shared" si="1386"/>
        <v>7</v>
      </c>
      <c r="M4938" s="9">
        <f t="shared" si="1387"/>
        <v>25</v>
      </c>
      <c r="N4938" s="9">
        <f t="shared" si="1388"/>
        <v>10</v>
      </c>
      <c r="O4938" s="31" t="str">
        <f t="shared" si="1389"/>
        <v/>
      </c>
      <c r="P4938" s="134">
        <v>33.65</v>
      </c>
      <c r="Q4938" s="31">
        <f t="shared" si="1390"/>
        <v>33.65</v>
      </c>
      <c r="R4938" s="31" t="str">
        <f t="shared" si="1391"/>
        <v>-</v>
      </c>
      <c r="U4938" s="133">
        <v>43671.416666666664</v>
      </c>
      <c r="V4938" s="9">
        <f t="shared" si="1392"/>
        <v>7</v>
      </c>
      <c r="W4938" s="9">
        <f t="shared" si="1393"/>
        <v>25</v>
      </c>
      <c r="X4938" s="9">
        <f t="shared" si="1394"/>
        <v>10</v>
      </c>
      <c r="Y4938" s="31" t="str">
        <f t="shared" si="1395"/>
        <v/>
      </c>
      <c r="Z4938" s="134">
        <v>23.55</v>
      </c>
      <c r="AA4938" s="31">
        <f t="shared" si="1396"/>
        <v>23.55</v>
      </c>
      <c r="AB4938" s="31" t="str">
        <f t="shared" si="1397"/>
        <v>-</v>
      </c>
    </row>
    <row r="4939" spans="1:28" x14ac:dyDescent="0.3">
      <c r="A4939" s="133">
        <v>42941.458333333336</v>
      </c>
      <c r="B4939" s="152">
        <f t="shared" si="1398"/>
        <v>7</v>
      </c>
      <c r="C4939" s="152">
        <f t="shared" si="1399"/>
        <v>25</v>
      </c>
      <c r="D4939" s="152">
        <f t="shared" si="1400"/>
        <v>11</v>
      </c>
      <c r="E4939" s="38" t="str">
        <f t="shared" si="1401"/>
        <v/>
      </c>
      <c r="F4939" s="134">
        <v>29.72</v>
      </c>
      <c r="G4939" s="38">
        <f t="shared" si="1402"/>
        <v>29.72</v>
      </c>
      <c r="H4939" s="38" t="str">
        <f t="shared" si="1403"/>
        <v>-</v>
      </c>
      <c r="K4939" s="133">
        <v>43306.458333333336</v>
      </c>
      <c r="L4939" s="9">
        <f t="shared" si="1386"/>
        <v>7</v>
      </c>
      <c r="M4939" s="9">
        <f t="shared" si="1387"/>
        <v>25</v>
      </c>
      <c r="N4939" s="9">
        <f t="shared" si="1388"/>
        <v>11</v>
      </c>
      <c r="O4939" s="31" t="str">
        <f t="shared" si="1389"/>
        <v/>
      </c>
      <c r="P4939" s="134">
        <v>36.67</v>
      </c>
      <c r="Q4939" s="31">
        <f t="shared" si="1390"/>
        <v>36.67</v>
      </c>
      <c r="R4939" s="31" t="str">
        <f t="shared" si="1391"/>
        <v>-</v>
      </c>
      <c r="U4939" s="133">
        <v>43671.458333333336</v>
      </c>
      <c r="V4939" s="9">
        <f t="shared" si="1392"/>
        <v>7</v>
      </c>
      <c r="W4939" s="9">
        <f t="shared" si="1393"/>
        <v>25</v>
      </c>
      <c r="X4939" s="9">
        <f t="shared" si="1394"/>
        <v>11</v>
      </c>
      <c r="Y4939" s="31" t="str">
        <f t="shared" si="1395"/>
        <v/>
      </c>
      <c r="Z4939" s="134">
        <v>25.72</v>
      </c>
      <c r="AA4939" s="31">
        <f t="shared" si="1396"/>
        <v>25.72</v>
      </c>
      <c r="AB4939" s="31" t="str">
        <f t="shared" si="1397"/>
        <v>-</v>
      </c>
    </row>
    <row r="4940" spans="1:28" x14ac:dyDescent="0.3">
      <c r="A4940" s="133">
        <v>42941.5</v>
      </c>
      <c r="B4940" s="152">
        <f t="shared" si="1398"/>
        <v>7</v>
      </c>
      <c r="C4940" s="152">
        <f t="shared" si="1399"/>
        <v>25</v>
      </c>
      <c r="D4940" s="152">
        <f t="shared" si="1400"/>
        <v>12</v>
      </c>
      <c r="E4940" s="38" t="str">
        <f t="shared" si="1401"/>
        <v/>
      </c>
      <c r="F4940" s="134">
        <v>31.27</v>
      </c>
      <c r="G4940" s="38">
        <f t="shared" si="1402"/>
        <v>31.27</v>
      </c>
      <c r="H4940" s="38" t="str">
        <f t="shared" si="1403"/>
        <v>-</v>
      </c>
      <c r="K4940" s="133">
        <v>43306.5</v>
      </c>
      <c r="L4940" s="9">
        <f t="shared" si="1386"/>
        <v>7</v>
      </c>
      <c r="M4940" s="9">
        <f t="shared" si="1387"/>
        <v>25</v>
      </c>
      <c r="N4940" s="9">
        <f t="shared" si="1388"/>
        <v>12</v>
      </c>
      <c r="O4940" s="31" t="str">
        <f t="shared" si="1389"/>
        <v/>
      </c>
      <c r="P4940" s="134">
        <v>38.75</v>
      </c>
      <c r="Q4940" s="31">
        <f t="shared" si="1390"/>
        <v>38.75</v>
      </c>
      <c r="R4940" s="31" t="str">
        <f t="shared" si="1391"/>
        <v>-</v>
      </c>
      <c r="U4940" s="133">
        <v>43671.5</v>
      </c>
      <c r="V4940" s="9">
        <f t="shared" si="1392"/>
        <v>7</v>
      </c>
      <c r="W4940" s="9">
        <f t="shared" si="1393"/>
        <v>25</v>
      </c>
      <c r="X4940" s="9">
        <f t="shared" si="1394"/>
        <v>12</v>
      </c>
      <c r="Y4940" s="31" t="str">
        <f t="shared" si="1395"/>
        <v/>
      </c>
      <c r="Z4940" s="134">
        <v>27.56</v>
      </c>
      <c r="AA4940" s="31">
        <f t="shared" si="1396"/>
        <v>27.56</v>
      </c>
      <c r="AB4940" s="31" t="str">
        <f t="shared" si="1397"/>
        <v>-</v>
      </c>
    </row>
    <row r="4941" spans="1:28" x14ac:dyDescent="0.3">
      <c r="A4941" s="133">
        <v>42941.541666666664</v>
      </c>
      <c r="B4941" s="152">
        <f t="shared" si="1398"/>
        <v>7</v>
      </c>
      <c r="C4941" s="152">
        <f t="shared" si="1399"/>
        <v>25</v>
      </c>
      <c r="D4941" s="152">
        <f t="shared" si="1400"/>
        <v>13</v>
      </c>
      <c r="E4941" s="38" t="str">
        <f t="shared" si="1401"/>
        <v/>
      </c>
      <c r="F4941" s="134">
        <v>34.97</v>
      </c>
      <c r="G4941" s="38">
        <f t="shared" si="1402"/>
        <v>34.97</v>
      </c>
      <c r="H4941" s="38" t="str">
        <f t="shared" si="1403"/>
        <v>-</v>
      </c>
      <c r="K4941" s="133">
        <v>43306.541666666664</v>
      </c>
      <c r="L4941" s="9">
        <f t="shared" si="1386"/>
        <v>7</v>
      </c>
      <c r="M4941" s="9">
        <f t="shared" si="1387"/>
        <v>25</v>
      </c>
      <c r="N4941" s="9">
        <f t="shared" si="1388"/>
        <v>13</v>
      </c>
      <c r="O4941" s="31" t="str">
        <f t="shared" si="1389"/>
        <v/>
      </c>
      <c r="P4941" s="134">
        <v>39.97</v>
      </c>
      <c r="Q4941" s="31">
        <f t="shared" si="1390"/>
        <v>39.97</v>
      </c>
      <c r="R4941" s="31" t="str">
        <f t="shared" si="1391"/>
        <v>-</v>
      </c>
      <c r="U4941" s="133">
        <v>43671.541666666664</v>
      </c>
      <c r="V4941" s="9">
        <f t="shared" si="1392"/>
        <v>7</v>
      </c>
      <c r="W4941" s="9">
        <f t="shared" si="1393"/>
        <v>25</v>
      </c>
      <c r="X4941" s="9">
        <f t="shared" si="1394"/>
        <v>13</v>
      </c>
      <c r="Y4941" s="31" t="str">
        <f t="shared" si="1395"/>
        <v/>
      </c>
      <c r="Z4941" s="134">
        <v>29.6</v>
      </c>
      <c r="AA4941" s="31">
        <f t="shared" si="1396"/>
        <v>29.6</v>
      </c>
      <c r="AB4941" s="31" t="str">
        <f t="shared" si="1397"/>
        <v>-</v>
      </c>
    </row>
    <row r="4942" spans="1:28" x14ac:dyDescent="0.3">
      <c r="A4942" s="133">
        <v>42941.583333333336</v>
      </c>
      <c r="B4942" s="152">
        <f t="shared" si="1398"/>
        <v>7</v>
      </c>
      <c r="C4942" s="152">
        <f t="shared" si="1399"/>
        <v>25</v>
      </c>
      <c r="D4942" s="152">
        <f t="shared" si="1400"/>
        <v>14</v>
      </c>
      <c r="E4942" s="38" t="str">
        <f t="shared" si="1401"/>
        <v/>
      </c>
      <c r="F4942" s="134">
        <v>35.07</v>
      </c>
      <c r="G4942" s="38">
        <f t="shared" si="1402"/>
        <v>35.07</v>
      </c>
      <c r="H4942" s="38" t="str">
        <f t="shared" si="1403"/>
        <v>-</v>
      </c>
      <c r="K4942" s="133">
        <v>43306.583333333336</v>
      </c>
      <c r="L4942" s="9">
        <f t="shared" si="1386"/>
        <v>7</v>
      </c>
      <c r="M4942" s="9">
        <f t="shared" si="1387"/>
        <v>25</v>
      </c>
      <c r="N4942" s="9">
        <f t="shared" si="1388"/>
        <v>14</v>
      </c>
      <c r="O4942" s="31" t="str">
        <f t="shared" si="1389"/>
        <v/>
      </c>
      <c r="P4942" s="134">
        <v>40.46</v>
      </c>
      <c r="Q4942" s="31">
        <f t="shared" si="1390"/>
        <v>40.46</v>
      </c>
      <c r="R4942" s="31" t="str">
        <f t="shared" si="1391"/>
        <v>-</v>
      </c>
      <c r="U4942" s="133">
        <v>43671.583333333336</v>
      </c>
      <c r="V4942" s="9">
        <f t="shared" si="1392"/>
        <v>7</v>
      </c>
      <c r="W4942" s="9">
        <f t="shared" si="1393"/>
        <v>25</v>
      </c>
      <c r="X4942" s="9">
        <f t="shared" si="1394"/>
        <v>14</v>
      </c>
      <c r="Y4942" s="31" t="str">
        <f t="shared" si="1395"/>
        <v/>
      </c>
      <c r="Z4942" s="134">
        <v>32.700000000000003</v>
      </c>
      <c r="AA4942" s="31">
        <f t="shared" si="1396"/>
        <v>32.700000000000003</v>
      </c>
      <c r="AB4942" s="31" t="str">
        <f t="shared" si="1397"/>
        <v>-</v>
      </c>
    </row>
    <row r="4943" spans="1:28" x14ac:dyDescent="0.3">
      <c r="A4943" s="133">
        <v>42941.625</v>
      </c>
      <c r="B4943" s="152">
        <f t="shared" si="1398"/>
        <v>7</v>
      </c>
      <c r="C4943" s="152">
        <f t="shared" si="1399"/>
        <v>25</v>
      </c>
      <c r="D4943" s="152">
        <f t="shared" si="1400"/>
        <v>15</v>
      </c>
      <c r="E4943" s="38" t="str">
        <f t="shared" si="1401"/>
        <v/>
      </c>
      <c r="F4943" s="134">
        <v>41.62</v>
      </c>
      <c r="G4943" s="38">
        <f t="shared" si="1402"/>
        <v>41.62</v>
      </c>
      <c r="H4943" s="38" t="str">
        <f t="shared" si="1403"/>
        <v>-</v>
      </c>
      <c r="K4943" s="133">
        <v>43306.625</v>
      </c>
      <c r="L4943" s="9">
        <f t="shared" si="1386"/>
        <v>7</v>
      </c>
      <c r="M4943" s="9">
        <f t="shared" si="1387"/>
        <v>25</v>
      </c>
      <c r="N4943" s="9">
        <f t="shared" si="1388"/>
        <v>15</v>
      </c>
      <c r="O4943" s="31" t="str">
        <f t="shared" si="1389"/>
        <v/>
      </c>
      <c r="P4943" s="134">
        <v>43.65</v>
      </c>
      <c r="Q4943" s="31">
        <f t="shared" si="1390"/>
        <v>43.65</v>
      </c>
      <c r="R4943" s="31" t="str">
        <f t="shared" si="1391"/>
        <v>-</v>
      </c>
      <c r="U4943" s="133">
        <v>43671.625</v>
      </c>
      <c r="V4943" s="9">
        <f t="shared" si="1392"/>
        <v>7</v>
      </c>
      <c r="W4943" s="9">
        <f t="shared" si="1393"/>
        <v>25</v>
      </c>
      <c r="X4943" s="9">
        <f t="shared" si="1394"/>
        <v>15</v>
      </c>
      <c r="Y4943" s="31" t="str">
        <f t="shared" si="1395"/>
        <v/>
      </c>
      <c r="Z4943" s="134">
        <v>35.119999999999997</v>
      </c>
      <c r="AA4943" s="31">
        <f t="shared" si="1396"/>
        <v>35.119999999999997</v>
      </c>
      <c r="AB4943" s="31" t="str">
        <f t="shared" si="1397"/>
        <v>-</v>
      </c>
    </row>
    <row r="4944" spans="1:28" x14ac:dyDescent="0.3">
      <c r="A4944" s="133">
        <v>42941.666666666664</v>
      </c>
      <c r="B4944" s="152">
        <f t="shared" si="1398"/>
        <v>7</v>
      </c>
      <c r="C4944" s="152">
        <f t="shared" si="1399"/>
        <v>25</v>
      </c>
      <c r="D4944" s="152">
        <f t="shared" si="1400"/>
        <v>16</v>
      </c>
      <c r="E4944" s="38" t="str">
        <f t="shared" si="1401"/>
        <v/>
      </c>
      <c r="F4944" s="134">
        <v>43.11</v>
      </c>
      <c r="G4944" s="38">
        <f t="shared" si="1402"/>
        <v>43.11</v>
      </c>
      <c r="H4944" s="38" t="str">
        <f t="shared" si="1403"/>
        <v>-</v>
      </c>
      <c r="K4944" s="133">
        <v>43306.666666666664</v>
      </c>
      <c r="L4944" s="9">
        <f t="shared" si="1386"/>
        <v>7</v>
      </c>
      <c r="M4944" s="9">
        <f t="shared" si="1387"/>
        <v>25</v>
      </c>
      <c r="N4944" s="9">
        <f t="shared" si="1388"/>
        <v>16</v>
      </c>
      <c r="O4944" s="31" t="str">
        <f t="shared" si="1389"/>
        <v/>
      </c>
      <c r="P4944" s="134">
        <v>45.74</v>
      </c>
      <c r="Q4944" s="31">
        <f t="shared" si="1390"/>
        <v>45.74</v>
      </c>
      <c r="R4944" s="31" t="str">
        <f t="shared" si="1391"/>
        <v>-</v>
      </c>
      <c r="U4944" s="133">
        <v>43671.666666666664</v>
      </c>
      <c r="V4944" s="9">
        <f t="shared" si="1392"/>
        <v>7</v>
      </c>
      <c r="W4944" s="9">
        <f t="shared" si="1393"/>
        <v>25</v>
      </c>
      <c r="X4944" s="9">
        <f t="shared" si="1394"/>
        <v>16</v>
      </c>
      <c r="Y4944" s="31" t="str">
        <f t="shared" si="1395"/>
        <v/>
      </c>
      <c r="Z4944" s="134">
        <v>37.03</v>
      </c>
      <c r="AA4944" s="31">
        <f t="shared" si="1396"/>
        <v>37.03</v>
      </c>
      <c r="AB4944" s="31" t="str">
        <f t="shared" si="1397"/>
        <v>-</v>
      </c>
    </row>
    <row r="4945" spans="1:28" x14ac:dyDescent="0.3">
      <c r="A4945" s="133">
        <v>42941.708333333336</v>
      </c>
      <c r="B4945" s="152">
        <f t="shared" si="1398"/>
        <v>7</v>
      </c>
      <c r="C4945" s="152">
        <f t="shared" si="1399"/>
        <v>25</v>
      </c>
      <c r="D4945" s="152">
        <f t="shared" si="1400"/>
        <v>17</v>
      </c>
      <c r="E4945" s="38" t="str">
        <f t="shared" si="1401"/>
        <v/>
      </c>
      <c r="F4945" s="134">
        <v>44.98</v>
      </c>
      <c r="G4945" s="38" t="str">
        <f t="shared" si="1402"/>
        <v>-</v>
      </c>
      <c r="H4945" s="38">
        <f t="shared" si="1403"/>
        <v>44.98</v>
      </c>
      <c r="K4945" s="133">
        <v>43306.708333333336</v>
      </c>
      <c r="L4945" s="9">
        <f t="shared" si="1386"/>
        <v>7</v>
      </c>
      <c r="M4945" s="9">
        <f t="shared" si="1387"/>
        <v>25</v>
      </c>
      <c r="N4945" s="9">
        <f t="shared" si="1388"/>
        <v>17</v>
      </c>
      <c r="O4945" s="31" t="str">
        <f t="shared" si="1389"/>
        <v/>
      </c>
      <c r="P4945" s="134">
        <v>46</v>
      </c>
      <c r="Q4945" s="31" t="str">
        <f t="shared" si="1390"/>
        <v>-</v>
      </c>
      <c r="R4945" s="31">
        <f t="shared" si="1391"/>
        <v>46</v>
      </c>
      <c r="U4945" s="133">
        <v>43671.708333333336</v>
      </c>
      <c r="V4945" s="9">
        <f t="shared" si="1392"/>
        <v>7</v>
      </c>
      <c r="W4945" s="9">
        <f t="shared" si="1393"/>
        <v>25</v>
      </c>
      <c r="X4945" s="9">
        <f t="shared" si="1394"/>
        <v>17</v>
      </c>
      <c r="Y4945" s="31" t="str">
        <f t="shared" si="1395"/>
        <v/>
      </c>
      <c r="Z4945" s="134">
        <v>38.229999999999997</v>
      </c>
      <c r="AA4945" s="31" t="str">
        <f t="shared" si="1396"/>
        <v>-</v>
      </c>
      <c r="AB4945" s="31">
        <f t="shared" si="1397"/>
        <v>38.229999999999997</v>
      </c>
    </row>
    <row r="4946" spans="1:28" x14ac:dyDescent="0.3">
      <c r="A4946" s="133">
        <v>42941.75</v>
      </c>
      <c r="B4946" s="152">
        <f t="shared" si="1398"/>
        <v>7</v>
      </c>
      <c r="C4946" s="152">
        <f t="shared" si="1399"/>
        <v>25</v>
      </c>
      <c r="D4946" s="152">
        <f t="shared" si="1400"/>
        <v>18</v>
      </c>
      <c r="E4946" s="38" t="str">
        <f t="shared" si="1401"/>
        <v/>
      </c>
      <c r="F4946" s="134">
        <v>35.909999999999997</v>
      </c>
      <c r="G4946" s="38" t="str">
        <f t="shared" si="1402"/>
        <v>-</v>
      </c>
      <c r="H4946" s="38">
        <f t="shared" si="1403"/>
        <v>35.909999999999997</v>
      </c>
      <c r="K4946" s="133">
        <v>43306.75</v>
      </c>
      <c r="L4946" s="9">
        <f t="shared" si="1386"/>
        <v>7</v>
      </c>
      <c r="M4946" s="9">
        <f t="shared" si="1387"/>
        <v>25</v>
      </c>
      <c r="N4946" s="9">
        <f t="shared" si="1388"/>
        <v>18</v>
      </c>
      <c r="O4946" s="31" t="str">
        <f t="shared" si="1389"/>
        <v/>
      </c>
      <c r="P4946" s="134">
        <v>40.479999999999997</v>
      </c>
      <c r="Q4946" s="31" t="str">
        <f t="shared" si="1390"/>
        <v>-</v>
      </c>
      <c r="R4946" s="31">
        <f t="shared" si="1391"/>
        <v>40.479999999999997</v>
      </c>
      <c r="U4946" s="133">
        <v>43671.75</v>
      </c>
      <c r="V4946" s="9">
        <f t="shared" si="1392"/>
        <v>7</v>
      </c>
      <c r="W4946" s="9">
        <f t="shared" si="1393"/>
        <v>25</v>
      </c>
      <c r="X4946" s="9">
        <f t="shared" si="1394"/>
        <v>18</v>
      </c>
      <c r="Y4946" s="31" t="str">
        <f t="shared" si="1395"/>
        <v/>
      </c>
      <c r="Z4946" s="134">
        <v>32.659999999999997</v>
      </c>
      <c r="AA4946" s="31" t="str">
        <f t="shared" si="1396"/>
        <v>-</v>
      </c>
      <c r="AB4946" s="31">
        <f t="shared" si="1397"/>
        <v>32.659999999999997</v>
      </c>
    </row>
    <row r="4947" spans="1:28" x14ac:dyDescent="0.3">
      <c r="A4947" s="133">
        <v>42941.791666666664</v>
      </c>
      <c r="B4947" s="152">
        <f t="shared" si="1398"/>
        <v>7</v>
      </c>
      <c r="C4947" s="152">
        <f t="shared" si="1399"/>
        <v>25</v>
      </c>
      <c r="D4947" s="152">
        <f t="shared" si="1400"/>
        <v>19</v>
      </c>
      <c r="E4947" s="38" t="str">
        <f t="shared" si="1401"/>
        <v/>
      </c>
      <c r="F4947" s="134">
        <v>34.299999999999997</v>
      </c>
      <c r="G4947" s="38" t="str">
        <f t="shared" si="1402"/>
        <v>-</v>
      </c>
      <c r="H4947" s="38">
        <f t="shared" si="1403"/>
        <v>34.299999999999997</v>
      </c>
      <c r="K4947" s="133">
        <v>43306.791666666664</v>
      </c>
      <c r="L4947" s="9">
        <f t="shared" si="1386"/>
        <v>7</v>
      </c>
      <c r="M4947" s="9">
        <f t="shared" si="1387"/>
        <v>25</v>
      </c>
      <c r="N4947" s="9">
        <f t="shared" si="1388"/>
        <v>19</v>
      </c>
      <c r="O4947" s="31" t="str">
        <f t="shared" si="1389"/>
        <v/>
      </c>
      <c r="P4947" s="134">
        <v>40.26</v>
      </c>
      <c r="Q4947" s="31" t="str">
        <f t="shared" si="1390"/>
        <v>-</v>
      </c>
      <c r="R4947" s="31">
        <f t="shared" si="1391"/>
        <v>40.26</v>
      </c>
      <c r="U4947" s="133">
        <v>43671.791666666664</v>
      </c>
      <c r="V4947" s="9">
        <f t="shared" si="1392"/>
        <v>7</v>
      </c>
      <c r="W4947" s="9">
        <f t="shared" si="1393"/>
        <v>25</v>
      </c>
      <c r="X4947" s="9">
        <f t="shared" si="1394"/>
        <v>19</v>
      </c>
      <c r="Y4947" s="31" t="str">
        <f t="shared" si="1395"/>
        <v/>
      </c>
      <c r="Z4947" s="134">
        <v>29.43</v>
      </c>
      <c r="AA4947" s="31" t="str">
        <f t="shared" si="1396"/>
        <v>-</v>
      </c>
      <c r="AB4947" s="31">
        <f t="shared" si="1397"/>
        <v>29.43</v>
      </c>
    </row>
    <row r="4948" spans="1:28" x14ac:dyDescent="0.3">
      <c r="A4948" s="133">
        <v>42941.833333333336</v>
      </c>
      <c r="B4948" s="152">
        <f t="shared" si="1398"/>
        <v>7</v>
      </c>
      <c r="C4948" s="152">
        <f t="shared" si="1399"/>
        <v>25</v>
      </c>
      <c r="D4948" s="152">
        <f t="shared" si="1400"/>
        <v>20</v>
      </c>
      <c r="E4948" s="38" t="str">
        <f t="shared" si="1401"/>
        <v/>
      </c>
      <c r="F4948" s="134">
        <v>32.28</v>
      </c>
      <c r="G4948" s="38" t="str">
        <f t="shared" si="1402"/>
        <v>-</v>
      </c>
      <c r="H4948" s="38">
        <f t="shared" si="1403"/>
        <v>32.28</v>
      </c>
      <c r="K4948" s="133">
        <v>43306.833333333336</v>
      </c>
      <c r="L4948" s="9">
        <f t="shared" si="1386"/>
        <v>7</v>
      </c>
      <c r="M4948" s="9">
        <f t="shared" si="1387"/>
        <v>25</v>
      </c>
      <c r="N4948" s="9">
        <f t="shared" si="1388"/>
        <v>20</v>
      </c>
      <c r="O4948" s="31" t="str">
        <f t="shared" si="1389"/>
        <v/>
      </c>
      <c r="P4948" s="134">
        <v>35.93</v>
      </c>
      <c r="Q4948" s="31" t="str">
        <f t="shared" si="1390"/>
        <v>-</v>
      </c>
      <c r="R4948" s="31">
        <f t="shared" si="1391"/>
        <v>35.93</v>
      </c>
      <c r="U4948" s="133">
        <v>43671.833333333336</v>
      </c>
      <c r="V4948" s="9">
        <f t="shared" si="1392"/>
        <v>7</v>
      </c>
      <c r="W4948" s="9">
        <f t="shared" si="1393"/>
        <v>25</v>
      </c>
      <c r="X4948" s="9">
        <f t="shared" si="1394"/>
        <v>20</v>
      </c>
      <c r="Y4948" s="31" t="str">
        <f t="shared" si="1395"/>
        <v/>
      </c>
      <c r="Z4948" s="134">
        <v>29.04</v>
      </c>
      <c r="AA4948" s="31" t="str">
        <f t="shared" si="1396"/>
        <v>-</v>
      </c>
      <c r="AB4948" s="31">
        <f t="shared" si="1397"/>
        <v>29.04</v>
      </c>
    </row>
    <row r="4949" spans="1:28" x14ac:dyDescent="0.3">
      <c r="A4949" s="133">
        <v>42941.875</v>
      </c>
      <c r="B4949" s="152">
        <f t="shared" si="1398"/>
        <v>7</v>
      </c>
      <c r="C4949" s="152">
        <f t="shared" si="1399"/>
        <v>25</v>
      </c>
      <c r="D4949" s="152">
        <f t="shared" si="1400"/>
        <v>21</v>
      </c>
      <c r="E4949" s="38" t="str">
        <f t="shared" si="1401"/>
        <v/>
      </c>
      <c r="F4949" s="134">
        <v>28.4</v>
      </c>
      <c r="G4949" s="38" t="str">
        <f t="shared" si="1402"/>
        <v>-</v>
      </c>
      <c r="H4949" s="38">
        <f t="shared" si="1403"/>
        <v>28.4</v>
      </c>
      <c r="K4949" s="133">
        <v>43306.875</v>
      </c>
      <c r="L4949" s="9">
        <f t="shared" si="1386"/>
        <v>7</v>
      </c>
      <c r="M4949" s="9">
        <f t="shared" si="1387"/>
        <v>25</v>
      </c>
      <c r="N4949" s="9">
        <f t="shared" si="1388"/>
        <v>21</v>
      </c>
      <c r="O4949" s="31" t="str">
        <f t="shared" si="1389"/>
        <v/>
      </c>
      <c r="P4949" s="134">
        <v>33.81</v>
      </c>
      <c r="Q4949" s="31" t="str">
        <f t="shared" si="1390"/>
        <v>-</v>
      </c>
      <c r="R4949" s="31">
        <f t="shared" si="1391"/>
        <v>33.81</v>
      </c>
      <c r="U4949" s="133">
        <v>43671.875</v>
      </c>
      <c r="V4949" s="9">
        <f t="shared" si="1392"/>
        <v>7</v>
      </c>
      <c r="W4949" s="9">
        <f t="shared" si="1393"/>
        <v>25</v>
      </c>
      <c r="X4949" s="9">
        <f t="shared" si="1394"/>
        <v>21</v>
      </c>
      <c r="Y4949" s="31" t="str">
        <f t="shared" si="1395"/>
        <v/>
      </c>
      <c r="Z4949" s="134">
        <v>25.9</v>
      </c>
      <c r="AA4949" s="31" t="str">
        <f t="shared" si="1396"/>
        <v>-</v>
      </c>
      <c r="AB4949" s="31">
        <f t="shared" si="1397"/>
        <v>25.9</v>
      </c>
    </row>
    <row r="4950" spans="1:28" x14ac:dyDescent="0.3">
      <c r="A4950" s="133">
        <v>42941.916666666664</v>
      </c>
      <c r="B4950" s="152">
        <f t="shared" si="1398"/>
        <v>7</v>
      </c>
      <c r="C4950" s="152">
        <f t="shared" si="1399"/>
        <v>25</v>
      </c>
      <c r="D4950" s="152">
        <f t="shared" si="1400"/>
        <v>22</v>
      </c>
      <c r="E4950" s="38" t="str">
        <f t="shared" si="1401"/>
        <v/>
      </c>
      <c r="F4950" s="134">
        <v>24.51</v>
      </c>
      <c r="G4950" s="38" t="str">
        <f t="shared" si="1402"/>
        <v>-</v>
      </c>
      <c r="H4950" s="38">
        <f t="shared" si="1403"/>
        <v>24.51</v>
      </c>
      <c r="K4950" s="133">
        <v>43306.916666666664</v>
      </c>
      <c r="L4950" s="9">
        <f t="shared" si="1386"/>
        <v>7</v>
      </c>
      <c r="M4950" s="9">
        <f t="shared" si="1387"/>
        <v>25</v>
      </c>
      <c r="N4950" s="9">
        <f t="shared" si="1388"/>
        <v>22</v>
      </c>
      <c r="O4950" s="31" t="str">
        <f t="shared" si="1389"/>
        <v/>
      </c>
      <c r="P4950" s="134">
        <v>28.45</v>
      </c>
      <c r="Q4950" s="31" t="str">
        <f t="shared" si="1390"/>
        <v>-</v>
      </c>
      <c r="R4950" s="31">
        <f t="shared" si="1391"/>
        <v>28.45</v>
      </c>
      <c r="U4950" s="133">
        <v>43671.916666666664</v>
      </c>
      <c r="V4950" s="9">
        <f t="shared" si="1392"/>
        <v>7</v>
      </c>
      <c r="W4950" s="9">
        <f t="shared" si="1393"/>
        <v>25</v>
      </c>
      <c r="X4950" s="9">
        <f t="shared" si="1394"/>
        <v>22</v>
      </c>
      <c r="Y4950" s="31" t="str">
        <f t="shared" si="1395"/>
        <v/>
      </c>
      <c r="Z4950" s="134">
        <v>22.4</v>
      </c>
      <c r="AA4950" s="31" t="str">
        <f t="shared" si="1396"/>
        <v>-</v>
      </c>
      <c r="AB4950" s="31">
        <f t="shared" si="1397"/>
        <v>22.4</v>
      </c>
    </row>
    <row r="4951" spans="1:28" x14ac:dyDescent="0.3">
      <c r="A4951" s="133">
        <v>42941.958333333336</v>
      </c>
      <c r="B4951" s="152">
        <f t="shared" si="1398"/>
        <v>7</v>
      </c>
      <c r="C4951" s="152">
        <f t="shared" si="1399"/>
        <v>25</v>
      </c>
      <c r="D4951" s="152">
        <f t="shared" si="1400"/>
        <v>23</v>
      </c>
      <c r="E4951" s="38" t="str">
        <f t="shared" si="1401"/>
        <v/>
      </c>
      <c r="F4951" s="134">
        <v>22.27</v>
      </c>
      <c r="G4951" s="38" t="str">
        <f t="shared" si="1402"/>
        <v>-</v>
      </c>
      <c r="H4951" s="38">
        <f t="shared" si="1403"/>
        <v>22.27</v>
      </c>
      <c r="K4951" s="133">
        <v>43306.958333333336</v>
      </c>
      <c r="L4951" s="9">
        <f t="shared" si="1386"/>
        <v>7</v>
      </c>
      <c r="M4951" s="9">
        <f t="shared" si="1387"/>
        <v>25</v>
      </c>
      <c r="N4951" s="9">
        <f t="shared" si="1388"/>
        <v>23</v>
      </c>
      <c r="O4951" s="31" t="str">
        <f t="shared" si="1389"/>
        <v/>
      </c>
      <c r="P4951" s="134">
        <v>24.65</v>
      </c>
      <c r="Q4951" s="31" t="str">
        <f t="shared" si="1390"/>
        <v>-</v>
      </c>
      <c r="R4951" s="31">
        <f t="shared" si="1391"/>
        <v>24.65</v>
      </c>
      <c r="U4951" s="133">
        <v>43671.958333333336</v>
      </c>
      <c r="V4951" s="9">
        <f t="shared" si="1392"/>
        <v>7</v>
      </c>
      <c r="W4951" s="9">
        <f t="shared" si="1393"/>
        <v>25</v>
      </c>
      <c r="X4951" s="9">
        <f t="shared" si="1394"/>
        <v>23</v>
      </c>
      <c r="Y4951" s="31" t="str">
        <f t="shared" si="1395"/>
        <v/>
      </c>
      <c r="Z4951" s="134">
        <v>20.21</v>
      </c>
      <c r="AA4951" s="31" t="str">
        <f t="shared" si="1396"/>
        <v>-</v>
      </c>
      <c r="AB4951" s="31">
        <f t="shared" si="1397"/>
        <v>20.21</v>
      </c>
    </row>
    <row r="4952" spans="1:28" x14ac:dyDescent="0.3">
      <c r="A4952" s="133">
        <v>42942</v>
      </c>
      <c r="B4952" s="152">
        <f t="shared" si="1398"/>
        <v>7</v>
      </c>
      <c r="C4952" s="152">
        <f t="shared" si="1399"/>
        <v>26</v>
      </c>
      <c r="D4952" s="152">
        <f t="shared" si="1400"/>
        <v>0</v>
      </c>
      <c r="E4952" s="38" t="str">
        <f t="shared" si="1401"/>
        <v/>
      </c>
      <c r="F4952" s="134">
        <v>19.93</v>
      </c>
      <c r="G4952" s="38" t="str">
        <f t="shared" si="1402"/>
        <v>-</v>
      </c>
      <c r="H4952" s="38">
        <f t="shared" si="1403"/>
        <v>19.93</v>
      </c>
      <c r="K4952" s="133">
        <v>43307</v>
      </c>
      <c r="L4952" s="9">
        <f t="shared" si="1386"/>
        <v>7</v>
      </c>
      <c r="M4952" s="9">
        <f t="shared" si="1387"/>
        <v>26</v>
      </c>
      <c r="N4952" s="9">
        <f t="shared" si="1388"/>
        <v>0</v>
      </c>
      <c r="O4952" s="31" t="str">
        <f t="shared" si="1389"/>
        <v/>
      </c>
      <c r="P4952" s="134">
        <v>23.32</v>
      </c>
      <c r="Q4952" s="31" t="str">
        <f t="shared" si="1390"/>
        <v>-</v>
      </c>
      <c r="R4952" s="31">
        <f t="shared" si="1391"/>
        <v>23.32</v>
      </c>
      <c r="U4952" s="133">
        <v>43672</v>
      </c>
      <c r="V4952" s="9">
        <f t="shared" si="1392"/>
        <v>7</v>
      </c>
      <c r="W4952" s="9">
        <f t="shared" si="1393"/>
        <v>26</v>
      </c>
      <c r="X4952" s="9">
        <f t="shared" si="1394"/>
        <v>0</v>
      </c>
      <c r="Y4952" s="31" t="str">
        <f t="shared" si="1395"/>
        <v/>
      </c>
      <c r="Z4952" s="134">
        <v>19.46</v>
      </c>
      <c r="AA4952" s="31" t="str">
        <f t="shared" si="1396"/>
        <v>-</v>
      </c>
      <c r="AB4952" s="31">
        <f t="shared" si="1397"/>
        <v>19.46</v>
      </c>
    </row>
    <row r="4953" spans="1:28" x14ac:dyDescent="0.3">
      <c r="A4953" s="133">
        <v>42942.041666666664</v>
      </c>
      <c r="B4953" s="152">
        <f t="shared" si="1398"/>
        <v>7</v>
      </c>
      <c r="C4953" s="152">
        <f t="shared" si="1399"/>
        <v>26</v>
      </c>
      <c r="D4953" s="152">
        <f t="shared" si="1400"/>
        <v>1</v>
      </c>
      <c r="E4953" s="38" t="str">
        <f t="shared" si="1401"/>
        <v/>
      </c>
      <c r="F4953" s="134">
        <v>18.11</v>
      </c>
      <c r="G4953" s="38" t="str">
        <f t="shared" si="1402"/>
        <v>-</v>
      </c>
      <c r="H4953" s="38">
        <f t="shared" si="1403"/>
        <v>18.11</v>
      </c>
      <c r="K4953" s="133">
        <v>43307.041666666664</v>
      </c>
      <c r="L4953" s="9">
        <f t="shared" si="1386"/>
        <v>7</v>
      </c>
      <c r="M4953" s="9">
        <f t="shared" si="1387"/>
        <v>26</v>
      </c>
      <c r="N4953" s="9">
        <f t="shared" si="1388"/>
        <v>1</v>
      </c>
      <c r="O4953" s="31" t="str">
        <f t="shared" si="1389"/>
        <v/>
      </c>
      <c r="P4953" s="134">
        <v>21.36</v>
      </c>
      <c r="Q4953" s="31" t="str">
        <f t="shared" si="1390"/>
        <v>-</v>
      </c>
      <c r="R4953" s="31">
        <f t="shared" si="1391"/>
        <v>21.36</v>
      </c>
      <c r="U4953" s="133">
        <v>43672.041666666664</v>
      </c>
      <c r="V4953" s="9">
        <f t="shared" si="1392"/>
        <v>7</v>
      </c>
      <c r="W4953" s="9">
        <f t="shared" si="1393"/>
        <v>26</v>
      </c>
      <c r="X4953" s="9">
        <f t="shared" si="1394"/>
        <v>1</v>
      </c>
      <c r="Y4953" s="31" t="str">
        <f t="shared" si="1395"/>
        <v/>
      </c>
      <c r="Z4953" s="134">
        <v>18.760000000000002</v>
      </c>
      <c r="AA4953" s="31" t="str">
        <f t="shared" si="1396"/>
        <v>-</v>
      </c>
      <c r="AB4953" s="31">
        <f t="shared" si="1397"/>
        <v>18.760000000000002</v>
      </c>
    </row>
    <row r="4954" spans="1:28" x14ac:dyDescent="0.3">
      <c r="A4954" s="133">
        <v>42942.083333333336</v>
      </c>
      <c r="B4954" s="152">
        <f t="shared" si="1398"/>
        <v>7</v>
      </c>
      <c r="C4954" s="152">
        <f t="shared" si="1399"/>
        <v>26</v>
      </c>
      <c r="D4954" s="152">
        <f t="shared" si="1400"/>
        <v>2</v>
      </c>
      <c r="E4954" s="38" t="str">
        <f t="shared" si="1401"/>
        <v/>
      </c>
      <c r="F4954" s="134">
        <v>17.53</v>
      </c>
      <c r="G4954" s="38" t="str">
        <f t="shared" si="1402"/>
        <v>-</v>
      </c>
      <c r="H4954" s="38">
        <f t="shared" si="1403"/>
        <v>17.53</v>
      </c>
      <c r="K4954" s="133">
        <v>43307.083333333336</v>
      </c>
      <c r="L4954" s="9">
        <f t="shared" si="1386"/>
        <v>7</v>
      </c>
      <c r="M4954" s="9">
        <f t="shared" si="1387"/>
        <v>26</v>
      </c>
      <c r="N4954" s="9">
        <f t="shared" si="1388"/>
        <v>2</v>
      </c>
      <c r="O4954" s="31" t="str">
        <f t="shared" si="1389"/>
        <v/>
      </c>
      <c r="P4954" s="134">
        <v>19.78</v>
      </c>
      <c r="Q4954" s="31" t="str">
        <f t="shared" si="1390"/>
        <v>-</v>
      </c>
      <c r="R4954" s="31">
        <f t="shared" si="1391"/>
        <v>19.78</v>
      </c>
      <c r="U4954" s="133">
        <v>43672.083333333336</v>
      </c>
      <c r="V4954" s="9">
        <f t="shared" si="1392"/>
        <v>7</v>
      </c>
      <c r="W4954" s="9">
        <f t="shared" si="1393"/>
        <v>26</v>
      </c>
      <c r="X4954" s="9">
        <f t="shared" si="1394"/>
        <v>2</v>
      </c>
      <c r="Y4954" s="31" t="str">
        <f t="shared" si="1395"/>
        <v/>
      </c>
      <c r="Z4954" s="134">
        <v>17.079999999999998</v>
      </c>
      <c r="AA4954" s="31" t="str">
        <f t="shared" si="1396"/>
        <v>-</v>
      </c>
      <c r="AB4954" s="31">
        <f t="shared" si="1397"/>
        <v>17.079999999999998</v>
      </c>
    </row>
    <row r="4955" spans="1:28" x14ac:dyDescent="0.3">
      <c r="A4955" s="133">
        <v>42942.125</v>
      </c>
      <c r="B4955" s="152">
        <f t="shared" si="1398"/>
        <v>7</v>
      </c>
      <c r="C4955" s="152">
        <f t="shared" si="1399"/>
        <v>26</v>
      </c>
      <c r="D4955" s="152">
        <f t="shared" si="1400"/>
        <v>3</v>
      </c>
      <c r="E4955" s="38" t="str">
        <f t="shared" si="1401"/>
        <v/>
      </c>
      <c r="F4955" s="134">
        <v>16.29</v>
      </c>
      <c r="G4955" s="38" t="str">
        <f t="shared" si="1402"/>
        <v>-</v>
      </c>
      <c r="H4955" s="38">
        <f t="shared" si="1403"/>
        <v>16.29</v>
      </c>
      <c r="K4955" s="133">
        <v>43307.125</v>
      </c>
      <c r="L4955" s="9">
        <f t="shared" si="1386"/>
        <v>7</v>
      </c>
      <c r="M4955" s="9">
        <f t="shared" si="1387"/>
        <v>26</v>
      </c>
      <c r="N4955" s="9">
        <f t="shared" si="1388"/>
        <v>3</v>
      </c>
      <c r="O4955" s="31" t="str">
        <f t="shared" si="1389"/>
        <v/>
      </c>
      <c r="P4955" s="134">
        <v>19.59</v>
      </c>
      <c r="Q4955" s="31" t="str">
        <f t="shared" si="1390"/>
        <v>-</v>
      </c>
      <c r="R4955" s="31">
        <f t="shared" si="1391"/>
        <v>19.59</v>
      </c>
      <c r="U4955" s="133">
        <v>43672.125</v>
      </c>
      <c r="V4955" s="9">
        <f t="shared" si="1392"/>
        <v>7</v>
      </c>
      <c r="W4955" s="9">
        <f t="shared" si="1393"/>
        <v>26</v>
      </c>
      <c r="X4955" s="9">
        <f t="shared" si="1394"/>
        <v>3</v>
      </c>
      <c r="Y4955" s="31" t="str">
        <f t="shared" si="1395"/>
        <v/>
      </c>
      <c r="Z4955" s="134">
        <v>15.66</v>
      </c>
      <c r="AA4955" s="31" t="str">
        <f t="shared" si="1396"/>
        <v>-</v>
      </c>
      <c r="AB4955" s="31">
        <f t="shared" si="1397"/>
        <v>15.66</v>
      </c>
    </row>
    <row r="4956" spans="1:28" x14ac:dyDescent="0.3">
      <c r="A4956" s="133">
        <v>42942.166666666664</v>
      </c>
      <c r="B4956" s="152">
        <f t="shared" si="1398"/>
        <v>7</v>
      </c>
      <c r="C4956" s="152">
        <f t="shared" si="1399"/>
        <v>26</v>
      </c>
      <c r="D4956" s="152">
        <f t="shared" si="1400"/>
        <v>4</v>
      </c>
      <c r="E4956" s="38" t="str">
        <f t="shared" si="1401"/>
        <v/>
      </c>
      <c r="F4956" s="134">
        <v>16.829999999999998</v>
      </c>
      <c r="G4956" s="38" t="str">
        <f t="shared" si="1402"/>
        <v>-</v>
      </c>
      <c r="H4956" s="38">
        <f t="shared" si="1403"/>
        <v>16.829999999999998</v>
      </c>
      <c r="K4956" s="133">
        <v>43307.166666666664</v>
      </c>
      <c r="L4956" s="9">
        <f t="shared" si="1386"/>
        <v>7</v>
      </c>
      <c r="M4956" s="9">
        <f t="shared" si="1387"/>
        <v>26</v>
      </c>
      <c r="N4956" s="9">
        <f t="shared" si="1388"/>
        <v>4</v>
      </c>
      <c r="O4956" s="31" t="str">
        <f t="shared" si="1389"/>
        <v/>
      </c>
      <c r="P4956" s="134">
        <v>19.510000000000002</v>
      </c>
      <c r="Q4956" s="31" t="str">
        <f t="shared" si="1390"/>
        <v>-</v>
      </c>
      <c r="R4956" s="31">
        <f t="shared" si="1391"/>
        <v>19.510000000000002</v>
      </c>
      <c r="U4956" s="133">
        <v>43672.166666666664</v>
      </c>
      <c r="V4956" s="9">
        <f t="shared" si="1392"/>
        <v>7</v>
      </c>
      <c r="W4956" s="9">
        <f t="shared" si="1393"/>
        <v>26</v>
      </c>
      <c r="X4956" s="9">
        <f t="shared" si="1394"/>
        <v>4</v>
      </c>
      <c r="Y4956" s="31" t="str">
        <f t="shared" si="1395"/>
        <v/>
      </c>
      <c r="Z4956" s="134">
        <v>15.43</v>
      </c>
      <c r="AA4956" s="31" t="str">
        <f t="shared" si="1396"/>
        <v>-</v>
      </c>
      <c r="AB4956" s="31">
        <f t="shared" si="1397"/>
        <v>15.43</v>
      </c>
    </row>
    <row r="4957" spans="1:28" x14ac:dyDescent="0.3">
      <c r="A4957" s="133">
        <v>42942.208333333336</v>
      </c>
      <c r="B4957" s="152">
        <f t="shared" si="1398"/>
        <v>7</v>
      </c>
      <c r="C4957" s="152">
        <f t="shared" si="1399"/>
        <v>26</v>
      </c>
      <c r="D4957" s="152">
        <f t="shared" si="1400"/>
        <v>5</v>
      </c>
      <c r="E4957" s="38" t="str">
        <f t="shared" si="1401"/>
        <v/>
      </c>
      <c r="F4957" s="134">
        <v>18.87</v>
      </c>
      <c r="G4957" s="38" t="str">
        <f t="shared" si="1402"/>
        <v>-</v>
      </c>
      <c r="H4957" s="38">
        <f t="shared" si="1403"/>
        <v>18.87</v>
      </c>
      <c r="K4957" s="133">
        <v>43307.208333333336</v>
      </c>
      <c r="L4957" s="9">
        <f t="shared" si="1386"/>
        <v>7</v>
      </c>
      <c r="M4957" s="9">
        <f t="shared" si="1387"/>
        <v>26</v>
      </c>
      <c r="N4957" s="9">
        <f t="shared" si="1388"/>
        <v>5</v>
      </c>
      <c r="O4957" s="31" t="str">
        <f t="shared" si="1389"/>
        <v/>
      </c>
      <c r="P4957" s="134">
        <v>20.38</v>
      </c>
      <c r="Q4957" s="31" t="str">
        <f t="shared" si="1390"/>
        <v>-</v>
      </c>
      <c r="R4957" s="31">
        <f t="shared" si="1391"/>
        <v>20.38</v>
      </c>
      <c r="U4957" s="133">
        <v>43672.208333333336</v>
      </c>
      <c r="V4957" s="9">
        <f t="shared" si="1392"/>
        <v>7</v>
      </c>
      <c r="W4957" s="9">
        <f t="shared" si="1393"/>
        <v>26</v>
      </c>
      <c r="X4957" s="9">
        <f t="shared" si="1394"/>
        <v>5</v>
      </c>
      <c r="Y4957" s="31" t="str">
        <f t="shared" si="1395"/>
        <v/>
      </c>
      <c r="Z4957" s="134">
        <v>17.28</v>
      </c>
      <c r="AA4957" s="31" t="str">
        <f t="shared" si="1396"/>
        <v>-</v>
      </c>
      <c r="AB4957" s="31">
        <f t="shared" si="1397"/>
        <v>17.28</v>
      </c>
    </row>
    <row r="4958" spans="1:28" x14ac:dyDescent="0.3">
      <c r="A4958" s="133">
        <v>42942.25</v>
      </c>
      <c r="B4958" s="152">
        <f t="shared" si="1398"/>
        <v>7</v>
      </c>
      <c r="C4958" s="152">
        <f t="shared" si="1399"/>
        <v>26</v>
      </c>
      <c r="D4958" s="152">
        <f t="shared" si="1400"/>
        <v>6</v>
      </c>
      <c r="E4958" s="38" t="str">
        <f t="shared" si="1401"/>
        <v/>
      </c>
      <c r="F4958" s="134">
        <v>20.65</v>
      </c>
      <c r="G4958" s="38" t="str">
        <f t="shared" si="1402"/>
        <v>-</v>
      </c>
      <c r="H4958" s="38">
        <f t="shared" si="1403"/>
        <v>20.65</v>
      </c>
      <c r="K4958" s="133">
        <v>43307.25</v>
      </c>
      <c r="L4958" s="9">
        <f t="shared" si="1386"/>
        <v>7</v>
      </c>
      <c r="M4958" s="9">
        <f t="shared" si="1387"/>
        <v>26</v>
      </c>
      <c r="N4958" s="9">
        <f t="shared" si="1388"/>
        <v>6</v>
      </c>
      <c r="O4958" s="31" t="str">
        <f t="shared" si="1389"/>
        <v/>
      </c>
      <c r="P4958" s="134">
        <v>22.15</v>
      </c>
      <c r="Q4958" s="31" t="str">
        <f t="shared" si="1390"/>
        <v>-</v>
      </c>
      <c r="R4958" s="31">
        <f t="shared" si="1391"/>
        <v>22.15</v>
      </c>
      <c r="U4958" s="133">
        <v>43672.25</v>
      </c>
      <c r="V4958" s="9">
        <f t="shared" si="1392"/>
        <v>7</v>
      </c>
      <c r="W4958" s="9">
        <f t="shared" si="1393"/>
        <v>26</v>
      </c>
      <c r="X4958" s="9">
        <f t="shared" si="1394"/>
        <v>6</v>
      </c>
      <c r="Y4958" s="31" t="str">
        <f t="shared" si="1395"/>
        <v/>
      </c>
      <c r="Z4958" s="134">
        <v>19.18</v>
      </c>
      <c r="AA4958" s="31" t="str">
        <f t="shared" si="1396"/>
        <v>-</v>
      </c>
      <c r="AB4958" s="31">
        <f t="shared" si="1397"/>
        <v>19.18</v>
      </c>
    </row>
    <row r="4959" spans="1:28" x14ac:dyDescent="0.3">
      <c r="A4959" s="133">
        <v>42942.291666666664</v>
      </c>
      <c r="B4959" s="152">
        <f t="shared" si="1398"/>
        <v>7</v>
      </c>
      <c r="C4959" s="152">
        <f t="shared" si="1399"/>
        <v>26</v>
      </c>
      <c r="D4959" s="152">
        <f t="shared" si="1400"/>
        <v>7</v>
      </c>
      <c r="E4959" s="38" t="str">
        <f t="shared" si="1401"/>
        <v/>
      </c>
      <c r="F4959" s="134">
        <v>21.77</v>
      </c>
      <c r="G4959" s="38" t="str">
        <f t="shared" si="1402"/>
        <v>-</v>
      </c>
      <c r="H4959" s="38">
        <f t="shared" si="1403"/>
        <v>21.77</v>
      </c>
      <c r="K4959" s="133">
        <v>43307.291666666664</v>
      </c>
      <c r="L4959" s="9">
        <f t="shared" si="1386"/>
        <v>7</v>
      </c>
      <c r="M4959" s="9">
        <f t="shared" si="1387"/>
        <v>26</v>
      </c>
      <c r="N4959" s="9">
        <f t="shared" si="1388"/>
        <v>7</v>
      </c>
      <c r="O4959" s="31" t="str">
        <f t="shared" si="1389"/>
        <v/>
      </c>
      <c r="P4959" s="134">
        <v>24.18</v>
      </c>
      <c r="Q4959" s="31" t="str">
        <f t="shared" si="1390"/>
        <v>-</v>
      </c>
      <c r="R4959" s="31">
        <f t="shared" si="1391"/>
        <v>24.18</v>
      </c>
      <c r="U4959" s="133">
        <v>43672.291666666664</v>
      </c>
      <c r="V4959" s="9">
        <f t="shared" si="1392"/>
        <v>7</v>
      </c>
      <c r="W4959" s="9">
        <f t="shared" si="1393"/>
        <v>26</v>
      </c>
      <c r="X4959" s="9">
        <f t="shared" si="1394"/>
        <v>7</v>
      </c>
      <c r="Y4959" s="31" t="str">
        <f t="shared" si="1395"/>
        <v/>
      </c>
      <c r="Z4959" s="134">
        <v>20.66</v>
      </c>
      <c r="AA4959" s="31" t="str">
        <f t="shared" si="1396"/>
        <v>-</v>
      </c>
      <c r="AB4959" s="31">
        <f t="shared" si="1397"/>
        <v>20.66</v>
      </c>
    </row>
    <row r="4960" spans="1:28" x14ac:dyDescent="0.3">
      <c r="A4960" s="133">
        <v>42942.333333333336</v>
      </c>
      <c r="B4960" s="152">
        <f t="shared" si="1398"/>
        <v>7</v>
      </c>
      <c r="C4960" s="152">
        <f t="shared" si="1399"/>
        <v>26</v>
      </c>
      <c r="D4960" s="152">
        <f t="shared" si="1400"/>
        <v>8</v>
      </c>
      <c r="E4960" s="38" t="str">
        <f t="shared" si="1401"/>
        <v/>
      </c>
      <c r="F4960" s="134">
        <v>22.74</v>
      </c>
      <c r="G4960" s="38">
        <f t="shared" si="1402"/>
        <v>22.74</v>
      </c>
      <c r="H4960" s="38" t="str">
        <f t="shared" si="1403"/>
        <v>-</v>
      </c>
      <c r="K4960" s="133">
        <v>43307.333333333336</v>
      </c>
      <c r="L4960" s="9">
        <f t="shared" si="1386"/>
        <v>7</v>
      </c>
      <c r="M4960" s="9">
        <f t="shared" si="1387"/>
        <v>26</v>
      </c>
      <c r="N4960" s="9">
        <f t="shared" si="1388"/>
        <v>8</v>
      </c>
      <c r="O4960" s="31" t="str">
        <f t="shared" si="1389"/>
        <v/>
      </c>
      <c r="P4960" s="134">
        <v>26.44</v>
      </c>
      <c r="Q4960" s="31">
        <f t="shared" si="1390"/>
        <v>26.44</v>
      </c>
      <c r="R4960" s="31" t="str">
        <f t="shared" si="1391"/>
        <v>-</v>
      </c>
      <c r="U4960" s="133">
        <v>43672.333333333336</v>
      </c>
      <c r="V4960" s="9">
        <f t="shared" si="1392"/>
        <v>7</v>
      </c>
      <c r="W4960" s="9">
        <f t="shared" si="1393"/>
        <v>26</v>
      </c>
      <c r="X4960" s="9">
        <f t="shared" si="1394"/>
        <v>8</v>
      </c>
      <c r="Y4960" s="31" t="str">
        <f t="shared" si="1395"/>
        <v/>
      </c>
      <c r="Z4960" s="134">
        <v>22.5</v>
      </c>
      <c r="AA4960" s="31">
        <f t="shared" si="1396"/>
        <v>22.5</v>
      </c>
      <c r="AB4960" s="31" t="str">
        <f t="shared" si="1397"/>
        <v>-</v>
      </c>
    </row>
    <row r="4961" spans="1:28" x14ac:dyDescent="0.3">
      <c r="A4961" s="133">
        <v>42942.375</v>
      </c>
      <c r="B4961" s="152">
        <f t="shared" si="1398"/>
        <v>7</v>
      </c>
      <c r="C4961" s="152">
        <f t="shared" si="1399"/>
        <v>26</v>
      </c>
      <c r="D4961" s="152">
        <f t="shared" si="1400"/>
        <v>9</v>
      </c>
      <c r="E4961" s="38" t="str">
        <f t="shared" si="1401"/>
        <v/>
      </c>
      <c r="F4961" s="134">
        <v>24.53</v>
      </c>
      <c r="G4961" s="38">
        <f t="shared" si="1402"/>
        <v>24.53</v>
      </c>
      <c r="H4961" s="38" t="str">
        <f t="shared" si="1403"/>
        <v>-</v>
      </c>
      <c r="K4961" s="133">
        <v>43307.375</v>
      </c>
      <c r="L4961" s="9">
        <f t="shared" si="1386"/>
        <v>7</v>
      </c>
      <c r="M4961" s="9">
        <f t="shared" si="1387"/>
        <v>26</v>
      </c>
      <c r="N4961" s="9">
        <f t="shared" si="1388"/>
        <v>9</v>
      </c>
      <c r="O4961" s="31" t="str">
        <f t="shared" si="1389"/>
        <v/>
      </c>
      <c r="P4961" s="134">
        <v>31.68</v>
      </c>
      <c r="Q4961" s="31">
        <f t="shared" si="1390"/>
        <v>31.68</v>
      </c>
      <c r="R4961" s="31" t="str">
        <f t="shared" si="1391"/>
        <v>-</v>
      </c>
      <c r="U4961" s="133">
        <v>43672.375</v>
      </c>
      <c r="V4961" s="9">
        <f t="shared" si="1392"/>
        <v>7</v>
      </c>
      <c r="W4961" s="9">
        <f t="shared" si="1393"/>
        <v>26</v>
      </c>
      <c r="X4961" s="9">
        <f t="shared" si="1394"/>
        <v>9</v>
      </c>
      <c r="Y4961" s="31" t="str">
        <f t="shared" si="1395"/>
        <v/>
      </c>
      <c r="Z4961" s="134">
        <v>24.06</v>
      </c>
      <c r="AA4961" s="31">
        <f t="shared" si="1396"/>
        <v>24.06</v>
      </c>
      <c r="AB4961" s="31" t="str">
        <f t="shared" si="1397"/>
        <v>-</v>
      </c>
    </row>
    <row r="4962" spans="1:28" x14ac:dyDescent="0.3">
      <c r="A4962" s="133">
        <v>42942.416666666664</v>
      </c>
      <c r="B4962" s="152">
        <f t="shared" si="1398"/>
        <v>7</v>
      </c>
      <c r="C4962" s="152">
        <f t="shared" si="1399"/>
        <v>26</v>
      </c>
      <c r="D4962" s="152">
        <f t="shared" si="1400"/>
        <v>10</v>
      </c>
      <c r="E4962" s="38" t="str">
        <f t="shared" si="1401"/>
        <v/>
      </c>
      <c r="F4962" s="134">
        <v>27.06</v>
      </c>
      <c r="G4962" s="38">
        <f t="shared" si="1402"/>
        <v>27.06</v>
      </c>
      <c r="H4962" s="38" t="str">
        <f t="shared" si="1403"/>
        <v>-</v>
      </c>
      <c r="K4962" s="133">
        <v>43307.416666666664</v>
      </c>
      <c r="L4962" s="9">
        <f t="shared" si="1386"/>
        <v>7</v>
      </c>
      <c r="M4962" s="9">
        <f t="shared" si="1387"/>
        <v>26</v>
      </c>
      <c r="N4962" s="9">
        <f t="shared" si="1388"/>
        <v>10</v>
      </c>
      <c r="O4962" s="31" t="str">
        <f t="shared" si="1389"/>
        <v/>
      </c>
      <c r="P4962" s="134">
        <v>33.97</v>
      </c>
      <c r="Q4962" s="31">
        <f t="shared" si="1390"/>
        <v>33.97</v>
      </c>
      <c r="R4962" s="31" t="str">
        <f t="shared" si="1391"/>
        <v>-</v>
      </c>
      <c r="U4962" s="133">
        <v>43672.416666666664</v>
      </c>
      <c r="V4962" s="9">
        <f t="shared" si="1392"/>
        <v>7</v>
      </c>
      <c r="W4962" s="9">
        <f t="shared" si="1393"/>
        <v>26</v>
      </c>
      <c r="X4962" s="9">
        <f t="shared" si="1394"/>
        <v>10</v>
      </c>
      <c r="Y4962" s="31" t="str">
        <f t="shared" si="1395"/>
        <v/>
      </c>
      <c r="Z4962" s="134">
        <v>26.47</v>
      </c>
      <c r="AA4962" s="31">
        <f t="shared" si="1396"/>
        <v>26.47</v>
      </c>
      <c r="AB4962" s="31" t="str">
        <f t="shared" si="1397"/>
        <v>-</v>
      </c>
    </row>
    <row r="4963" spans="1:28" x14ac:dyDescent="0.3">
      <c r="A4963" s="133">
        <v>42942.458333333336</v>
      </c>
      <c r="B4963" s="152">
        <f t="shared" si="1398"/>
        <v>7</v>
      </c>
      <c r="C4963" s="152">
        <f t="shared" si="1399"/>
        <v>26</v>
      </c>
      <c r="D4963" s="152">
        <f t="shared" si="1400"/>
        <v>11</v>
      </c>
      <c r="E4963" s="38" t="str">
        <f t="shared" si="1401"/>
        <v/>
      </c>
      <c r="F4963" s="134">
        <v>33.69</v>
      </c>
      <c r="G4963" s="38">
        <f t="shared" si="1402"/>
        <v>33.69</v>
      </c>
      <c r="H4963" s="38" t="str">
        <f t="shared" si="1403"/>
        <v>-</v>
      </c>
      <c r="K4963" s="133">
        <v>43307.458333333336</v>
      </c>
      <c r="L4963" s="9">
        <f t="shared" si="1386"/>
        <v>7</v>
      </c>
      <c r="M4963" s="9">
        <f t="shared" si="1387"/>
        <v>26</v>
      </c>
      <c r="N4963" s="9">
        <f t="shared" si="1388"/>
        <v>11</v>
      </c>
      <c r="O4963" s="31" t="str">
        <f t="shared" si="1389"/>
        <v/>
      </c>
      <c r="P4963" s="134">
        <v>36.65</v>
      </c>
      <c r="Q4963" s="31">
        <f t="shared" si="1390"/>
        <v>36.65</v>
      </c>
      <c r="R4963" s="31" t="str">
        <f t="shared" si="1391"/>
        <v>-</v>
      </c>
      <c r="U4963" s="133">
        <v>43672.458333333336</v>
      </c>
      <c r="V4963" s="9">
        <f t="shared" si="1392"/>
        <v>7</v>
      </c>
      <c r="W4963" s="9">
        <f t="shared" si="1393"/>
        <v>26</v>
      </c>
      <c r="X4963" s="9">
        <f t="shared" si="1394"/>
        <v>11</v>
      </c>
      <c r="Y4963" s="31" t="str">
        <f t="shared" si="1395"/>
        <v/>
      </c>
      <c r="Z4963" s="134">
        <v>30.39</v>
      </c>
      <c r="AA4963" s="31">
        <f t="shared" si="1396"/>
        <v>30.39</v>
      </c>
      <c r="AB4963" s="31" t="str">
        <f t="shared" si="1397"/>
        <v>-</v>
      </c>
    </row>
    <row r="4964" spans="1:28" x14ac:dyDescent="0.3">
      <c r="A4964" s="133">
        <v>42942.5</v>
      </c>
      <c r="B4964" s="152">
        <f t="shared" si="1398"/>
        <v>7</v>
      </c>
      <c r="C4964" s="152">
        <f t="shared" si="1399"/>
        <v>26</v>
      </c>
      <c r="D4964" s="152">
        <f t="shared" si="1400"/>
        <v>12</v>
      </c>
      <c r="E4964" s="38" t="str">
        <f t="shared" si="1401"/>
        <v/>
      </c>
      <c r="F4964" s="134">
        <v>36.68</v>
      </c>
      <c r="G4964" s="38">
        <f t="shared" si="1402"/>
        <v>36.68</v>
      </c>
      <c r="H4964" s="38" t="str">
        <f t="shared" si="1403"/>
        <v>-</v>
      </c>
      <c r="K4964" s="133">
        <v>43307.5</v>
      </c>
      <c r="L4964" s="9">
        <f t="shared" si="1386"/>
        <v>7</v>
      </c>
      <c r="M4964" s="9">
        <f t="shared" si="1387"/>
        <v>26</v>
      </c>
      <c r="N4964" s="9">
        <f t="shared" si="1388"/>
        <v>12</v>
      </c>
      <c r="O4964" s="31" t="str">
        <f t="shared" si="1389"/>
        <v/>
      </c>
      <c r="P4964" s="134">
        <v>39.89</v>
      </c>
      <c r="Q4964" s="31">
        <f t="shared" si="1390"/>
        <v>39.89</v>
      </c>
      <c r="R4964" s="31" t="str">
        <f t="shared" si="1391"/>
        <v>-</v>
      </c>
      <c r="U4964" s="133">
        <v>43672.5</v>
      </c>
      <c r="V4964" s="9">
        <f t="shared" si="1392"/>
        <v>7</v>
      </c>
      <c r="W4964" s="9">
        <f t="shared" si="1393"/>
        <v>26</v>
      </c>
      <c r="X4964" s="9">
        <f t="shared" si="1394"/>
        <v>12</v>
      </c>
      <c r="Y4964" s="31" t="str">
        <f t="shared" si="1395"/>
        <v/>
      </c>
      <c r="Z4964" s="134">
        <v>34.47</v>
      </c>
      <c r="AA4964" s="31">
        <f t="shared" si="1396"/>
        <v>34.47</v>
      </c>
      <c r="AB4964" s="31" t="str">
        <f t="shared" si="1397"/>
        <v>-</v>
      </c>
    </row>
    <row r="4965" spans="1:28" x14ac:dyDescent="0.3">
      <c r="A4965" s="133">
        <v>42942.541666666664</v>
      </c>
      <c r="B4965" s="152">
        <f t="shared" si="1398"/>
        <v>7</v>
      </c>
      <c r="C4965" s="152">
        <f t="shared" si="1399"/>
        <v>26</v>
      </c>
      <c r="D4965" s="152">
        <f t="shared" si="1400"/>
        <v>13</v>
      </c>
      <c r="E4965" s="38" t="str">
        <f t="shared" si="1401"/>
        <v/>
      </c>
      <c r="F4965" s="134">
        <v>39.47</v>
      </c>
      <c r="G4965" s="38">
        <f t="shared" si="1402"/>
        <v>39.47</v>
      </c>
      <c r="H4965" s="38" t="str">
        <f t="shared" si="1403"/>
        <v>-</v>
      </c>
      <c r="K4965" s="133">
        <v>43307.541666666664</v>
      </c>
      <c r="L4965" s="9">
        <f t="shared" si="1386"/>
        <v>7</v>
      </c>
      <c r="M4965" s="9">
        <f t="shared" si="1387"/>
        <v>26</v>
      </c>
      <c r="N4965" s="9">
        <f t="shared" si="1388"/>
        <v>13</v>
      </c>
      <c r="O4965" s="31" t="str">
        <f t="shared" si="1389"/>
        <v/>
      </c>
      <c r="P4965" s="134">
        <v>40.21</v>
      </c>
      <c r="Q4965" s="31">
        <f t="shared" si="1390"/>
        <v>40.21</v>
      </c>
      <c r="R4965" s="31" t="str">
        <f t="shared" si="1391"/>
        <v>-</v>
      </c>
      <c r="U4965" s="133">
        <v>43672.541666666664</v>
      </c>
      <c r="V4965" s="9">
        <f t="shared" si="1392"/>
        <v>7</v>
      </c>
      <c r="W4965" s="9">
        <f t="shared" si="1393"/>
        <v>26</v>
      </c>
      <c r="X4965" s="9">
        <f t="shared" si="1394"/>
        <v>13</v>
      </c>
      <c r="Y4965" s="31" t="str">
        <f t="shared" si="1395"/>
        <v/>
      </c>
      <c r="Z4965" s="134">
        <v>35.880000000000003</v>
      </c>
      <c r="AA4965" s="31">
        <f t="shared" si="1396"/>
        <v>35.880000000000003</v>
      </c>
      <c r="AB4965" s="31" t="str">
        <f t="shared" si="1397"/>
        <v>-</v>
      </c>
    </row>
    <row r="4966" spans="1:28" x14ac:dyDescent="0.3">
      <c r="A4966" s="133">
        <v>42942.583333333336</v>
      </c>
      <c r="B4966" s="152">
        <f t="shared" si="1398"/>
        <v>7</v>
      </c>
      <c r="C4966" s="152">
        <f t="shared" si="1399"/>
        <v>26</v>
      </c>
      <c r="D4966" s="152">
        <f t="shared" si="1400"/>
        <v>14</v>
      </c>
      <c r="E4966" s="38" t="str">
        <f t="shared" si="1401"/>
        <v/>
      </c>
      <c r="F4966" s="134">
        <v>44.4</v>
      </c>
      <c r="G4966" s="38">
        <f t="shared" si="1402"/>
        <v>44.4</v>
      </c>
      <c r="H4966" s="38" t="str">
        <f t="shared" si="1403"/>
        <v>-</v>
      </c>
      <c r="K4966" s="133">
        <v>43307.583333333336</v>
      </c>
      <c r="L4966" s="9">
        <f t="shared" si="1386"/>
        <v>7</v>
      </c>
      <c r="M4966" s="9">
        <f t="shared" si="1387"/>
        <v>26</v>
      </c>
      <c r="N4966" s="9">
        <f t="shared" si="1388"/>
        <v>14</v>
      </c>
      <c r="O4966" s="31" t="str">
        <f t="shared" si="1389"/>
        <v/>
      </c>
      <c r="P4966" s="134">
        <v>45.19</v>
      </c>
      <c r="Q4966" s="31">
        <f t="shared" si="1390"/>
        <v>45.19</v>
      </c>
      <c r="R4966" s="31" t="str">
        <f t="shared" si="1391"/>
        <v>-</v>
      </c>
      <c r="U4966" s="133">
        <v>43672.583333333336</v>
      </c>
      <c r="V4966" s="9">
        <f t="shared" si="1392"/>
        <v>7</v>
      </c>
      <c r="W4966" s="9">
        <f t="shared" si="1393"/>
        <v>26</v>
      </c>
      <c r="X4966" s="9">
        <f t="shared" si="1394"/>
        <v>14</v>
      </c>
      <c r="Y4966" s="31" t="str">
        <f t="shared" si="1395"/>
        <v/>
      </c>
      <c r="Z4966" s="134">
        <v>40.770000000000003</v>
      </c>
      <c r="AA4966" s="31">
        <f t="shared" si="1396"/>
        <v>40.770000000000003</v>
      </c>
      <c r="AB4966" s="31" t="str">
        <f t="shared" si="1397"/>
        <v>-</v>
      </c>
    </row>
    <row r="4967" spans="1:28" x14ac:dyDescent="0.3">
      <c r="A4967" s="133">
        <v>42942.625</v>
      </c>
      <c r="B4967" s="152">
        <f t="shared" si="1398"/>
        <v>7</v>
      </c>
      <c r="C4967" s="152">
        <f t="shared" si="1399"/>
        <v>26</v>
      </c>
      <c r="D4967" s="152">
        <f t="shared" si="1400"/>
        <v>15</v>
      </c>
      <c r="E4967" s="38" t="str">
        <f t="shared" si="1401"/>
        <v/>
      </c>
      <c r="F4967" s="134">
        <v>47.42</v>
      </c>
      <c r="G4967" s="38">
        <f t="shared" si="1402"/>
        <v>47.42</v>
      </c>
      <c r="H4967" s="38" t="str">
        <f t="shared" si="1403"/>
        <v>-</v>
      </c>
      <c r="K4967" s="133">
        <v>43307.625</v>
      </c>
      <c r="L4967" s="9">
        <f t="shared" si="1386"/>
        <v>7</v>
      </c>
      <c r="M4967" s="9">
        <f t="shared" si="1387"/>
        <v>26</v>
      </c>
      <c r="N4967" s="9">
        <f t="shared" si="1388"/>
        <v>15</v>
      </c>
      <c r="O4967" s="31" t="str">
        <f t="shared" si="1389"/>
        <v/>
      </c>
      <c r="P4967" s="134">
        <v>52.12</v>
      </c>
      <c r="Q4967" s="31">
        <f t="shared" si="1390"/>
        <v>52.12</v>
      </c>
      <c r="R4967" s="31" t="str">
        <f t="shared" si="1391"/>
        <v>-</v>
      </c>
      <c r="U4967" s="133">
        <v>43672.625</v>
      </c>
      <c r="V4967" s="9">
        <f t="shared" si="1392"/>
        <v>7</v>
      </c>
      <c r="W4967" s="9">
        <f t="shared" si="1393"/>
        <v>26</v>
      </c>
      <c r="X4967" s="9">
        <f t="shared" si="1394"/>
        <v>15</v>
      </c>
      <c r="Y4967" s="31" t="str">
        <f t="shared" si="1395"/>
        <v/>
      </c>
      <c r="Z4967" s="134">
        <v>45</v>
      </c>
      <c r="AA4967" s="31">
        <f t="shared" si="1396"/>
        <v>45</v>
      </c>
      <c r="AB4967" s="31" t="str">
        <f t="shared" si="1397"/>
        <v>-</v>
      </c>
    </row>
    <row r="4968" spans="1:28" x14ac:dyDescent="0.3">
      <c r="A4968" s="133">
        <v>42942.666666666664</v>
      </c>
      <c r="B4968" s="152">
        <f t="shared" si="1398"/>
        <v>7</v>
      </c>
      <c r="C4968" s="152">
        <f t="shared" si="1399"/>
        <v>26</v>
      </c>
      <c r="D4968" s="152">
        <f t="shared" si="1400"/>
        <v>16</v>
      </c>
      <c r="E4968" s="38" t="str">
        <f t="shared" si="1401"/>
        <v/>
      </c>
      <c r="F4968" s="134">
        <v>51.59</v>
      </c>
      <c r="G4968" s="38">
        <f t="shared" si="1402"/>
        <v>51.59</v>
      </c>
      <c r="H4968" s="38" t="str">
        <f t="shared" si="1403"/>
        <v>-</v>
      </c>
      <c r="K4968" s="133">
        <v>43307.666666666664</v>
      </c>
      <c r="L4968" s="9">
        <f t="shared" si="1386"/>
        <v>7</v>
      </c>
      <c r="M4968" s="9">
        <f t="shared" si="1387"/>
        <v>26</v>
      </c>
      <c r="N4968" s="9">
        <f t="shared" si="1388"/>
        <v>16</v>
      </c>
      <c r="O4968" s="31" t="str">
        <f t="shared" si="1389"/>
        <v/>
      </c>
      <c r="P4968" s="134">
        <v>57.66</v>
      </c>
      <c r="Q4968" s="31">
        <f t="shared" si="1390"/>
        <v>57.66</v>
      </c>
      <c r="R4968" s="31" t="str">
        <f t="shared" si="1391"/>
        <v>-</v>
      </c>
      <c r="U4968" s="133">
        <v>43672.666666666664</v>
      </c>
      <c r="V4968" s="9">
        <f t="shared" si="1392"/>
        <v>7</v>
      </c>
      <c r="W4968" s="9">
        <f t="shared" si="1393"/>
        <v>26</v>
      </c>
      <c r="X4968" s="9">
        <f t="shared" si="1394"/>
        <v>16</v>
      </c>
      <c r="Y4968" s="31" t="str">
        <f t="shared" si="1395"/>
        <v/>
      </c>
      <c r="Z4968" s="134">
        <v>49.11</v>
      </c>
      <c r="AA4968" s="31">
        <f t="shared" si="1396"/>
        <v>49.11</v>
      </c>
      <c r="AB4968" s="31" t="str">
        <f t="shared" si="1397"/>
        <v>-</v>
      </c>
    </row>
    <row r="4969" spans="1:28" x14ac:dyDescent="0.3">
      <c r="A4969" s="133">
        <v>42942.708333333336</v>
      </c>
      <c r="B4969" s="152">
        <f t="shared" si="1398"/>
        <v>7</v>
      </c>
      <c r="C4969" s="152">
        <f t="shared" si="1399"/>
        <v>26</v>
      </c>
      <c r="D4969" s="152">
        <f t="shared" si="1400"/>
        <v>17</v>
      </c>
      <c r="E4969" s="38" t="str">
        <f t="shared" si="1401"/>
        <v/>
      </c>
      <c r="F4969" s="134">
        <v>51.06</v>
      </c>
      <c r="G4969" s="38" t="str">
        <f t="shared" si="1402"/>
        <v>-</v>
      </c>
      <c r="H4969" s="38">
        <f t="shared" si="1403"/>
        <v>51.06</v>
      </c>
      <c r="K4969" s="133">
        <v>43307.708333333336</v>
      </c>
      <c r="L4969" s="9">
        <f t="shared" si="1386"/>
        <v>7</v>
      </c>
      <c r="M4969" s="9">
        <f t="shared" si="1387"/>
        <v>26</v>
      </c>
      <c r="N4969" s="9">
        <f t="shared" si="1388"/>
        <v>17</v>
      </c>
      <c r="O4969" s="31" t="str">
        <f t="shared" si="1389"/>
        <v/>
      </c>
      <c r="P4969" s="134">
        <v>56.21</v>
      </c>
      <c r="Q4969" s="31" t="str">
        <f t="shared" si="1390"/>
        <v>-</v>
      </c>
      <c r="R4969" s="31">
        <f t="shared" si="1391"/>
        <v>56.21</v>
      </c>
      <c r="U4969" s="133">
        <v>43672.708333333336</v>
      </c>
      <c r="V4969" s="9">
        <f t="shared" si="1392"/>
        <v>7</v>
      </c>
      <c r="W4969" s="9">
        <f t="shared" si="1393"/>
        <v>26</v>
      </c>
      <c r="X4969" s="9">
        <f t="shared" si="1394"/>
        <v>17</v>
      </c>
      <c r="Y4969" s="31" t="str">
        <f t="shared" si="1395"/>
        <v/>
      </c>
      <c r="Z4969" s="134">
        <v>48.09</v>
      </c>
      <c r="AA4969" s="31" t="str">
        <f t="shared" si="1396"/>
        <v>-</v>
      </c>
      <c r="AB4969" s="31">
        <f t="shared" si="1397"/>
        <v>48.09</v>
      </c>
    </row>
    <row r="4970" spans="1:28" x14ac:dyDescent="0.3">
      <c r="A4970" s="133">
        <v>42942.75</v>
      </c>
      <c r="B4970" s="152">
        <f t="shared" si="1398"/>
        <v>7</v>
      </c>
      <c r="C4970" s="152">
        <f t="shared" si="1399"/>
        <v>26</v>
      </c>
      <c r="D4970" s="152">
        <f t="shared" si="1400"/>
        <v>18</v>
      </c>
      <c r="E4970" s="38" t="str">
        <f t="shared" si="1401"/>
        <v/>
      </c>
      <c r="F4970" s="134">
        <v>46.39</v>
      </c>
      <c r="G4970" s="38" t="str">
        <f t="shared" si="1402"/>
        <v>-</v>
      </c>
      <c r="H4970" s="38">
        <f t="shared" si="1403"/>
        <v>46.39</v>
      </c>
      <c r="K4970" s="133">
        <v>43307.75</v>
      </c>
      <c r="L4970" s="9">
        <f t="shared" si="1386"/>
        <v>7</v>
      </c>
      <c r="M4970" s="9">
        <f t="shared" si="1387"/>
        <v>26</v>
      </c>
      <c r="N4970" s="9">
        <f t="shared" si="1388"/>
        <v>18</v>
      </c>
      <c r="O4970" s="31" t="str">
        <f t="shared" si="1389"/>
        <v/>
      </c>
      <c r="P4970" s="134">
        <v>42.85</v>
      </c>
      <c r="Q4970" s="31" t="str">
        <f t="shared" si="1390"/>
        <v>-</v>
      </c>
      <c r="R4970" s="31">
        <f t="shared" si="1391"/>
        <v>42.85</v>
      </c>
      <c r="U4970" s="133">
        <v>43672.75</v>
      </c>
      <c r="V4970" s="9">
        <f t="shared" si="1392"/>
        <v>7</v>
      </c>
      <c r="W4970" s="9">
        <f t="shared" si="1393"/>
        <v>26</v>
      </c>
      <c r="X4970" s="9">
        <f t="shared" si="1394"/>
        <v>18</v>
      </c>
      <c r="Y4970" s="31" t="str">
        <f t="shared" si="1395"/>
        <v/>
      </c>
      <c r="Z4970" s="134">
        <v>39.29</v>
      </c>
      <c r="AA4970" s="31" t="str">
        <f t="shared" si="1396"/>
        <v>-</v>
      </c>
      <c r="AB4970" s="31">
        <f t="shared" si="1397"/>
        <v>39.29</v>
      </c>
    </row>
    <row r="4971" spans="1:28" x14ac:dyDescent="0.3">
      <c r="A4971" s="133">
        <v>42942.791666666664</v>
      </c>
      <c r="B4971" s="152">
        <f t="shared" si="1398"/>
        <v>7</v>
      </c>
      <c r="C4971" s="152">
        <f t="shared" si="1399"/>
        <v>26</v>
      </c>
      <c r="D4971" s="152">
        <f t="shared" si="1400"/>
        <v>19</v>
      </c>
      <c r="E4971" s="38" t="str">
        <f t="shared" si="1401"/>
        <v/>
      </c>
      <c r="F4971" s="134">
        <v>39.31</v>
      </c>
      <c r="G4971" s="38" t="str">
        <f t="shared" si="1402"/>
        <v>-</v>
      </c>
      <c r="H4971" s="38">
        <f t="shared" si="1403"/>
        <v>39.31</v>
      </c>
      <c r="K4971" s="133">
        <v>43307.791666666664</v>
      </c>
      <c r="L4971" s="9">
        <f t="shared" si="1386"/>
        <v>7</v>
      </c>
      <c r="M4971" s="9">
        <f t="shared" si="1387"/>
        <v>26</v>
      </c>
      <c r="N4971" s="9">
        <f t="shared" si="1388"/>
        <v>19</v>
      </c>
      <c r="O4971" s="31" t="str">
        <f t="shared" si="1389"/>
        <v/>
      </c>
      <c r="P4971" s="134">
        <v>38.200000000000003</v>
      </c>
      <c r="Q4971" s="31" t="str">
        <f t="shared" si="1390"/>
        <v>-</v>
      </c>
      <c r="R4971" s="31">
        <f t="shared" si="1391"/>
        <v>38.200000000000003</v>
      </c>
      <c r="U4971" s="133">
        <v>43672.791666666664</v>
      </c>
      <c r="V4971" s="9">
        <f t="shared" si="1392"/>
        <v>7</v>
      </c>
      <c r="W4971" s="9">
        <f t="shared" si="1393"/>
        <v>26</v>
      </c>
      <c r="X4971" s="9">
        <f t="shared" si="1394"/>
        <v>19</v>
      </c>
      <c r="Y4971" s="31" t="str">
        <f t="shared" si="1395"/>
        <v/>
      </c>
      <c r="Z4971" s="134">
        <v>33.71</v>
      </c>
      <c r="AA4971" s="31" t="str">
        <f t="shared" si="1396"/>
        <v>-</v>
      </c>
      <c r="AB4971" s="31">
        <f t="shared" si="1397"/>
        <v>33.71</v>
      </c>
    </row>
    <row r="4972" spans="1:28" x14ac:dyDescent="0.3">
      <c r="A4972" s="133">
        <v>42942.833333333336</v>
      </c>
      <c r="B4972" s="152">
        <f t="shared" si="1398"/>
        <v>7</v>
      </c>
      <c r="C4972" s="152">
        <f t="shared" si="1399"/>
        <v>26</v>
      </c>
      <c r="D4972" s="152">
        <f t="shared" si="1400"/>
        <v>20</v>
      </c>
      <c r="E4972" s="38" t="str">
        <f t="shared" si="1401"/>
        <v/>
      </c>
      <c r="F4972" s="134">
        <v>38.68</v>
      </c>
      <c r="G4972" s="38" t="str">
        <f t="shared" si="1402"/>
        <v>-</v>
      </c>
      <c r="H4972" s="38">
        <f t="shared" si="1403"/>
        <v>38.68</v>
      </c>
      <c r="K4972" s="133">
        <v>43307.833333333336</v>
      </c>
      <c r="L4972" s="9">
        <f t="shared" si="1386"/>
        <v>7</v>
      </c>
      <c r="M4972" s="9">
        <f t="shared" si="1387"/>
        <v>26</v>
      </c>
      <c r="N4972" s="9">
        <f t="shared" si="1388"/>
        <v>20</v>
      </c>
      <c r="O4972" s="31" t="str">
        <f t="shared" si="1389"/>
        <v/>
      </c>
      <c r="P4972" s="134">
        <v>36.99</v>
      </c>
      <c r="Q4972" s="31" t="str">
        <f t="shared" si="1390"/>
        <v>-</v>
      </c>
      <c r="R4972" s="31">
        <f t="shared" si="1391"/>
        <v>36.99</v>
      </c>
      <c r="U4972" s="133">
        <v>43672.833333333336</v>
      </c>
      <c r="V4972" s="9">
        <f t="shared" si="1392"/>
        <v>7</v>
      </c>
      <c r="W4972" s="9">
        <f t="shared" si="1393"/>
        <v>26</v>
      </c>
      <c r="X4972" s="9">
        <f t="shared" si="1394"/>
        <v>20</v>
      </c>
      <c r="Y4972" s="31" t="str">
        <f t="shared" si="1395"/>
        <v/>
      </c>
      <c r="Z4972" s="134">
        <v>30.78</v>
      </c>
      <c r="AA4972" s="31" t="str">
        <f t="shared" si="1396"/>
        <v>-</v>
      </c>
      <c r="AB4972" s="31">
        <f t="shared" si="1397"/>
        <v>30.78</v>
      </c>
    </row>
    <row r="4973" spans="1:28" x14ac:dyDescent="0.3">
      <c r="A4973" s="133">
        <v>42942.875</v>
      </c>
      <c r="B4973" s="152">
        <f t="shared" si="1398"/>
        <v>7</v>
      </c>
      <c r="C4973" s="152">
        <f t="shared" si="1399"/>
        <v>26</v>
      </c>
      <c r="D4973" s="152">
        <f t="shared" si="1400"/>
        <v>21</v>
      </c>
      <c r="E4973" s="38" t="str">
        <f t="shared" si="1401"/>
        <v/>
      </c>
      <c r="F4973" s="134">
        <v>34.81</v>
      </c>
      <c r="G4973" s="38" t="str">
        <f t="shared" si="1402"/>
        <v>-</v>
      </c>
      <c r="H4973" s="38">
        <f t="shared" si="1403"/>
        <v>34.81</v>
      </c>
      <c r="K4973" s="133">
        <v>43307.875</v>
      </c>
      <c r="L4973" s="9">
        <f t="shared" si="1386"/>
        <v>7</v>
      </c>
      <c r="M4973" s="9">
        <f t="shared" si="1387"/>
        <v>26</v>
      </c>
      <c r="N4973" s="9">
        <f t="shared" si="1388"/>
        <v>21</v>
      </c>
      <c r="O4973" s="31" t="str">
        <f t="shared" si="1389"/>
        <v/>
      </c>
      <c r="P4973" s="134">
        <v>33.78</v>
      </c>
      <c r="Q4973" s="31" t="str">
        <f t="shared" si="1390"/>
        <v>-</v>
      </c>
      <c r="R4973" s="31">
        <f t="shared" si="1391"/>
        <v>33.78</v>
      </c>
      <c r="U4973" s="133">
        <v>43672.875</v>
      </c>
      <c r="V4973" s="9">
        <f t="shared" si="1392"/>
        <v>7</v>
      </c>
      <c r="W4973" s="9">
        <f t="shared" si="1393"/>
        <v>26</v>
      </c>
      <c r="X4973" s="9">
        <f t="shared" si="1394"/>
        <v>21</v>
      </c>
      <c r="Y4973" s="31" t="str">
        <f t="shared" si="1395"/>
        <v/>
      </c>
      <c r="Z4973" s="134">
        <v>28.2</v>
      </c>
      <c r="AA4973" s="31" t="str">
        <f t="shared" si="1396"/>
        <v>-</v>
      </c>
      <c r="AB4973" s="31">
        <f t="shared" si="1397"/>
        <v>28.2</v>
      </c>
    </row>
    <row r="4974" spans="1:28" x14ac:dyDescent="0.3">
      <c r="A4974" s="133">
        <v>42942.916666666664</v>
      </c>
      <c r="B4974" s="152">
        <f t="shared" si="1398"/>
        <v>7</v>
      </c>
      <c r="C4974" s="152">
        <f t="shared" si="1399"/>
        <v>26</v>
      </c>
      <c r="D4974" s="152">
        <f t="shared" si="1400"/>
        <v>22</v>
      </c>
      <c r="E4974" s="38" t="str">
        <f t="shared" si="1401"/>
        <v/>
      </c>
      <c r="F4974" s="134">
        <v>27.11</v>
      </c>
      <c r="G4974" s="38" t="str">
        <f t="shared" si="1402"/>
        <v>-</v>
      </c>
      <c r="H4974" s="38">
        <f t="shared" si="1403"/>
        <v>27.11</v>
      </c>
      <c r="K4974" s="133">
        <v>43307.916666666664</v>
      </c>
      <c r="L4974" s="9">
        <f t="shared" si="1386"/>
        <v>7</v>
      </c>
      <c r="M4974" s="9">
        <f t="shared" si="1387"/>
        <v>26</v>
      </c>
      <c r="N4974" s="9">
        <f t="shared" si="1388"/>
        <v>22</v>
      </c>
      <c r="O4974" s="31" t="str">
        <f t="shared" si="1389"/>
        <v/>
      </c>
      <c r="P4974" s="134">
        <v>27.41</v>
      </c>
      <c r="Q4974" s="31" t="str">
        <f t="shared" si="1390"/>
        <v>-</v>
      </c>
      <c r="R4974" s="31">
        <f t="shared" si="1391"/>
        <v>27.41</v>
      </c>
      <c r="U4974" s="133">
        <v>43672.916666666664</v>
      </c>
      <c r="V4974" s="9">
        <f t="shared" si="1392"/>
        <v>7</v>
      </c>
      <c r="W4974" s="9">
        <f t="shared" si="1393"/>
        <v>26</v>
      </c>
      <c r="X4974" s="9">
        <f t="shared" si="1394"/>
        <v>22</v>
      </c>
      <c r="Y4974" s="31" t="str">
        <f t="shared" si="1395"/>
        <v/>
      </c>
      <c r="Z4974" s="134">
        <v>24.41</v>
      </c>
      <c r="AA4974" s="31" t="str">
        <f t="shared" si="1396"/>
        <v>-</v>
      </c>
      <c r="AB4974" s="31">
        <f t="shared" si="1397"/>
        <v>24.41</v>
      </c>
    </row>
    <row r="4975" spans="1:28" x14ac:dyDescent="0.3">
      <c r="A4975" s="133">
        <v>42942.958333333336</v>
      </c>
      <c r="B4975" s="152">
        <f t="shared" si="1398"/>
        <v>7</v>
      </c>
      <c r="C4975" s="152">
        <f t="shared" si="1399"/>
        <v>26</v>
      </c>
      <c r="D4975" s="152">
        <f t="shared" si="1400"/>
        <v>23</v>
      </c>
      <c r="E4975" s="38" t="str">
        <f t="shared" si="1401"/>
        <v/>
      </c>
      <c r="F4975" s="134">
        <v>24.47</v>
      </c>
      <c r="G4975" s="38" t="str">
        <f t="shared" si="1402"/>
        <v>-</v>
      </c>
      <c r="H4975" s="38">
        <f t="shared" si="1403"/>
        <v>24.47</v>
      </c>
      <c r="K4975" s="133">
        <v>43307.958333333336</v>
      </c>
      <c r="L4975" s="9">
        <f t="shared" si="1386"/>
        <v>7</v>
      </c>
      <c r="M4975" s="9">
        <f t="shared" si="1387"/>
        <v>26</v>
      </c>
      <c r="N4975" s="9">
        <f t="shared" si="1388"/>
        <v>23</v>
      </c>
      <c r="O4975" s="31" t="str">
        <f t="shared" si="1389"/>
        <v/>
      </c>
      <c r="P4975" s="134">
        <v>25.33</v>
      </c>
      <c r="Q4975" s="31" t="str">
        <f t="shared" si="1390"/>
        <v>-</v>
      </c>
      <c r="R4975" s="31">
        <f t="shared" si="1391"/>
        <v>25.33</v>
      </c>
      <c r="U4975" s="133">
        <v>43672.958333333336</v>
      </c>
      <c r="V4975" s="9">
        <f t="shared" si="1392"/>
        <v>7</v>
      </c>
      <c r="W4975" s="9">
        <f t="shared" si="1393"/>
        <v>26</v>
      </c>
      <c r="X4975" s="9">
        <f t="shared" si="1394"/>
        <v>23</v>
      </c>
      <c r="Y4975" s="31" t="str">
        <f t="shared" si="1395"/>
        <v/>
      </c>
      <c r="Z4975" s="134">
        <v>22.06</v>
      </c>
      <c r="AA4975" s="31" t="str">
        <f t="shared" si="1396"/>
        <v>-</v>
      </c>
      <c r="AB4975" s="31">
        <f t="shared" si="1397"/>
        <v>22.06</v>
      </c>
    </row>
    <row r="4976" spans="1:28" x14ac:dyDescent="0.3">
      <c r="A4976" s="133">
        <v>42943</v>
      </c>
      <c r="B4976" s="152">
        <f t="shared" si="1398"/>
        <v>7</v>
      </c>
      <c r="C4976" s="152">
        <f t="shared" si="1399"/>
        <v>27</v>
      </c>
      <c r="D4976" s="152">
        <f t="shared" si="1400"/>
        <v>0</v>
      </c>
      <c r="E4976" s="38" t="str">
        <f t="shared" si="1401"/>
        <v/>
      </c>
      <c r="F4976" s="134">
        <v>21.82</v>
      </c>
      <c r="G4976" s="38" t="str">
        <f t="shared" si="1402"/>
        <v>-</v>
      </c>
      <c r="H4976" s="38">
        <f t="shared" si="1403"/>
        <v>21.82</v>
      </c>
      <c r="K4976" s="133">
        <v>43308</v>
      </c>
      <c r="L4976" s="9">
        <f t="shared" si="1386"/>
        <v>7</v>
      </c>
      <c r="M4976" s="9">
        <f t="shared" si="1387"/>
        <v>27</v>
      </c>
      <c r="N4976" s="9">
        <f t="shared" si="1388"/>
        <v>0</v>
      </c>
      <c r="O4976" s="31" t="str">
        <f t="shared" si="1389"/>
        <v/>
      </c>
      <c r="P4976" s="134">
        <v>22.28</v>
      </c>
      <c r="Q4976" s="31" t="str">
        <f t="shared" si="1390"/>
        <v>-</v>
      </c>
      <c r="R4976" s="31">
        <f t="shared" si="1391"/>
        <v>22.28</v>
      </c>
      <c r="U4976" s="133">
        <v>43673</v>
      </c>
      <c r="V4976" s="9">
        <f t="shared" si="1392"/>
        <v>7</v>
      </c>
      <c r="W4976" s="9">
        <f t="shared" si="1393"/>
        <v>27</v>
      </c>
      <c r="X4976" s="9">
        <f t="shared" si="1394"/>
        <v>0</v>
      </c>
      <c r="Y4976" s="31" t="str">
        <f t="shared" si="1395"/>
        <v>W</v>
      </c>
      <c r="Z4976" s="134">
        <v>19.47</v>
      </c>
      <c r="AA4976" s="31" t="str">
        <f t="shared" si="1396"/>
        <v>-</v>
      </c>
      <c r="AB4976" s="31">
        <f t="shared" si="1397"/>
        <v>19.47</v>
      </c>
    </row>
    <row r="4977" spans="1:28" x14ac:dyDescent="0.3">
      <c r="A4977" s="133">
        <v>42943.041666666664</v>
      </c>
      <c r="B4977" s="152">
        <f t="shared" si="1398"/>
        <v>7</v>
      </c>
      <c r="C4977" s="152">
        <f t="shared" si="1399"/>
        <v>27</v>
      </c>
      <c r="D4977" s="152">
        <f t="shared" si="1400"/>
        <v>1</v>
      </c>
      <c r="E4977" s="38" t="str">
        <f t="shared" si="1401"/>
        <v/>
      </c>
      <c r="F4977" s="134">
        <v>20.43</v>
      </c>
      <c r="G4977" s="38" t="str">
        <f t="shared" si="1402"/>
        <v>-</v>
      </c>
      <c r="H4977" s="38">
        <f t="shared" si="1403"/>
        <v>20.43</v>
      </c>
      <c r="K4977" s="133">
        <v>43308.041666666664</v>
      </c>
      <c r="L4977" s="9">
        <f t="shared" si="1386"/>
        <v>7</v>
      </c>
      <c r="M4977" s="9">
        <f t="shared" si="1387"/>
        <v>27</v>
      </c>
      <c r="N4977" s="9">
        <f t="shared" si="1388"/>
        <v>1</v>
      </c>
      <c r="O4977" s="31" t="str">
        <f t="shared" si="1389"/>
        <v/>
      </c>
      <c r="P4977" s="134">
        <v>20.39</v>
      </c>
      <c r="Q4977" s="31" t="str">
        <f t="shared" si="1390"/>
        <v>-</v>
      </c>
      <c r="R4977" s="31">
        <f t="shared" si="1391"/>
        <v>20.39</v>
      </c>
      <c r="U4977" s="133">
        <v>43673.041666666664</v>
      </c>
      <c r="V4977" s="9">
        <f t="shared" si="1392"/>
        <v>7</v>
      </c>
      <c r="W4977" s="9">
        <f t="shared" si="1393"/>
        <v>27</v>
      </c>
      <c r="X4977" s="9">
        <f t="shared" si="1394"/>
        <v>1</v>
      </c>
      <c r="Y4977" s="31" t="str">
        <f t="shared" si="1395"/>
        <v>W</v>
      </c>
      <c r="Z4977" s="134">
        <v>18.489999999999998</v>
      </c>
      <c r="AA4977" s="31" t="str">
        <f t="shared" si="1396"/>
        <v>-</v>
      </c>
      <c r="AB4977" s="31">
        <f t="shared" si="1397"/>
        <v>18.489999999999998</v>
      </c>
    </row>
    <row r="4978" spans="1:28" x14ac:dyDescent="0.3">
      <c r="A4978" s="133">
        <v>42943.083333333336</v>
      </c>
      <c r="B4978" s="152">
        <f t="shared" si="1398"/>
        <v>7</v>
      </c>
      <c r="C4978" s="152">
        <f t="shared" si="1399"/>
        <v>27</v>
      </c>
      <c r="D4978" s="152">
        <f t="shared" si="1400"/>
        <v>2</v>
      </c>
      <c r="E4978" s="38" t="str">
        <f t="shared" si="1401"/>
        <v/>
      </c>
      <c r="F4978" s="134">
        <v>19.7</v>
      </c>
      <c r="G4978" s="38" t="str">
        <f t="shared" si="1402"/>
        <v>-</v>
      </c>
      <c r="H4978" s="38">
        <f t="shared" si="1403"/>
        <v>19.7</v>
      </c>
      <c r="K4978" s="133">
        <v>43308.083333333336</v>
      </c>
      <c r="L4978" s="9">
        <f t="shared" si="1386"/>
        <v>7</v>
      </c>
      <c r="M4978" s="9">
        <f t="shared" si="1387"/>
        <v>27</v>
      </c>
      <c r="N4978" s="9">
        <f t="shared" si="1388"/>
        <v>2</v>
      </c>
      <c r="O4978" s="31" t="str">
        <f t="shared" si="1389"/>
        <v/>
      </c>
      <c r="P4978" s="134">
        <v>19.420000000000002</v>
      </c>
      <c r="Q4978" s="31" t="str">
        <f t="shared" si="1390"/>
        <v>-</v>
      </c>
      <c r="R4978" s="31">
        <f t="shared" si="1391"/>
        <v>19.420000000000002</v>
      </c>
      <c r="U4978" s="133">
        <v>43673.083333333336</v>
      </c>
      <c r="V4978" s="9">
        <f t="shared" si="1392"/>
        <v>7</v>
      </c>
      <c r="W4978" s="9">
        <f t="shared" si="1393"/>
        <v>27</v>
      </c>
      <c r="X4978" s="9">
        <f t="shared" si="1394"/>
        <v>2</v>
      </c>
      <c r="Y4978" s="31" t="str">
        <f t="shared" si="1395"/>
        <v>W</v>
      </c>
      <c r="Z4978" s="134">
        <v>17.260000000000002</v>
      </c>
      <c r="AA4978" s="31" t="str">
        <f t="shared" si="1396"/>
        <v>-</v>
      </c>
      <c r="AB4978" s="31">
        <f t="shared" si="1397"/>
        <v>17.260000000000002</v>
      </c>
    </row>
    <row r="4979" spans="1:28" x14ac:dyDescent="0.3">
      <c r="A4979" s="133">
        <v>42943.125</v>
      </c>
      <c r="B4979" s="152">
        <f t="shared" si="1398"/>
        <v>7</v>
      </c>
      <c r="C4979" s="152">
        <f t="shared" si="1399"/>
        <v>27</v>
      </c>
      <c r="D4979" s="152">
        <f t="shared" si="1400"/>
        <v>3</v>
      </c>
      <c r="E4979" s="38" t="str">
        <f t="shared" si="1401"/>
        <v/>
      </c>
      <c r="F4979" s="134">
        <v>18.899999999999999</v>
      </c>
      <c r="G4979" s="38" t="str">
        <f t="shared" si="1402"/>
        <v>-</v>
      </c>
      <c r="H4979" s="38">
        <f t="shared" si="1403"/>
        <v>18.899999999999999</v>
      </c>
      <c r="K4979" s="133">
        <v>43308.125</v>
      </c>
      <c r="L4979" s="9">
        <f t="shared" si="1386"/>
        <v>7</v>
      </c>
      <c r="M4979" s="9">
        <f t="shared" si="1387"/>
        <v>27</v>
      </c>
      <c r="N4979" s="9">
        <f t="shared" si="1388"/>
        <v>3</v>
      </c>
      <c r="O4979" s="31" t="str">
        <f t="shared" si="1389"/>
        <v/>
      </c>
      <c r="P4979" s="134">
        <v>18.79</v>
      </c>
      <c r="Q4979" s="31" t="str">
        <f t="shared" si="1390"/>
        <v>-</v>
      </c>
      <c r="R4979" s="31">
        <f t="shared" si="1391"/>
        <v>18.79</v>
      </c>
      <c r="U4979" s="133">
        <v>43673.125</v>
      </c>
      <c r="V4979" s="9">
        <f t="shared" si="1392"/>
        <v>7</v>
      </c>
      <c r="W4979" s="9">
        <f t="shared" si="1393"/>
        <v>27</v>
      </c>
      <c r="X4979" s="9">
        <f t="shared" si="1394"/>
        <v>3</v>
      </c>
      <c r="Y4979" s="31" t="str">
        <f t="shared" si="1395"/>
        <v>W</v>
      </c>
      <c r="Z4979" s="134">
        <v>15.18</v>
      </c>
      <c r="AA4979" s="31" t="str">
        <f t="shared" si="1396"/>
        <v>-</v>
      </c>
      <c r="AB4979" s="31">
        <f t="shared" si="1397"/>
        <v>15.18</v>
      </c>
    </row>
    <row r="4980" spans="1:28" x14ac:dyDescent="0.3">
      <c r="A4980" s="133">
        <v>42943.166666666664</v>
      </c>
      <c r="B4980" s="152">
        <f t="shared" si="1398"/>
        <v>7</v>
      </c>
      <c r="C4980" s="152">
        <f t="shared" si="1399"/>
        <v>27</v>
      </c>
      <c r="D4980" s="152">
        <f t="shared" si="1400"/>
        <v>4</v>
      </c>
      <c r="E4980" s="38" t="str">
        <f t="shared" si="1401"/>
        <v/>
      </c>
      <c r="F4980" s="134">
        <v>19.2</v>
      </c>
      <c r="G4980" s="38" t="str">
        <f t="shared" si="1402"/>
        <v>-</v>
      </c>
      <c r="H4980" s="38">
        <f t="shared" si="1403"/>
        <v>19.2</v>
      </c>
      <c r="K4980" s="133">
        <v>43308.166666666664</v>
      </c>
      <c r="L4980" s="9">
        <f t="shared" si="1386"/>
        <v>7</v>
      </c>
      <c r="M4980" s="9">
        <f t="shared" si="1387"/>
        <v>27</v>
      </c>
      <c r="N4980" s="9">
        <f t="shared" si="1388"/>
        <v>4</v>
      </c>
      <c r="O4980" s="31" t="str">
        <f t="shared" si="1389"/>
        <v/>
      </c>
      <c r="P4980" s="134">
        <v>18.71</v>
      </c>
      <c r="Q4980" s="31" t="str">
        <f t="shared" si="1390"/>
        <v>-</v>
      </c>
      <c r="R4980" s="31">
        <f t="shared" si="1391"/>
        <v>18.71</v>
      </c>
      <c r="U4980" s="133">
        <v>43673.166666666664</v>
      </c>
      <c r="V4980" s="9">
        <f t="shared" si="1392"/>
        <v>7</v>
      </c>
      <c r="W4980" s="9">
        <f t="shared" si="1393"/>
        <v>27</v>
      </c>
      <c r="X4980" s="9">
        <f t="shared" si="1394"/>
        <v>4</v>
      </c>
      <c r="Y4980" s="31" t="str">
        <f t="shared" si="1395"/>
        <v>W</v>
      </c>
      <c r="Z4980" s="134">
        <v>14.31</v>
      </c>
      <c r="AA4980" s="31" t="str">
        <f t="shared" si="1396"/>
        <v>-</v>
      </c>
      <c r="AB4980" s="31">
        <f t="shared" si="1397"/>
        <v>14.31</v>
      </c>
    </row>
    <row r="4981" spans="1:28" x14ac:dyDescent="0.3">
      <c r="A4981" s="133">
        <v>42943.208333333336</v>
      </c>
      <c r="B4981" s="152">
        <f t="shared" si="1398"/>
        <v>7</v>
      </c>
      <c r="C4981" s="152">
        <f t="shared" si="1399"/>
        <v>27</v>
      </c>
      <c r="D4981" s="152">
        <f t="shared" si="1400"/>
        <v>5</v>
      </c>
      <c r="E4981" s="38" t="str">
        <f t="shared" si="1401"/>
        <v/>
      </c>
      <c r="F4981" s="134">
        <v>20.59</v>
      </c>
      <c r="G4981" s="38" t="str">
        <f t="shared" si="1402"/>
        <v>-</v>
      </c>
      <c r="H4981" s="38">
        <f t="shared" si="1403"/>
        <v>20.59</v>
      </c>
      <c r="K4981" s="133">
        <v>43308.208333333336</v>
      </c>
      <c r="L4981" s="9">
        <f t="shared" si="1386"/>
        <v>7</v>
      </c>
      <c r="M4981" s="9">
        <f t="shared" si="1387"/>
        <v>27</v>
      </c>
      <c r="N4981" s="9">
        <f t="shared" si="1388"/>
        <v>5</v>
      </c>
      <c r="O4981" s="31" t="str">
        <f t="shared" si="1389"/>
        <v/>
      </c>
      <c r="P4981" s="134">
        <v>19.63</v>
      </c>
      <c r="Q4981" s="31" t="str">
        <f t="shared" si="1390"/>
        <v>-</v>
      </c>
      <c r="R4981" s="31">
        <f t="shared" si="1391"/>
        <v>19.63</v>
      </c>
      <c r="U4981" s="133">
        <v>43673.208333333336</v>
      </c>
      <c r="V4981" s="9">
        <f t="shared" si="1392"/>
        <v>7</v>
      </c>
      <c r="W4981" s="9">
        <f t="shared" si="1393"/>
        <v>27</v>
      </c>
      <c r="X4981" s="9">
        <f t="shared" si="1394"/>
        <v>5</v>
      </c>
      <c r="Y4981" s="31" t="str">
        <f t="shared" si="1395"/>
        <v>W</v>
      </c>
      <c r="Z4981" s="134">
        <v>14.56</v>
      </c>
      <c r="AA4981" s="31" t="str">
        <f t="shared" si="1396"/>
        <v>-</v>
      </c>
      <c r="AB4981" s="31">
        <f t="shared" si="1397"/>
        <v>14.56</v>
      </c>
    </row>
    <row r="4982" spans="1:28" x14ac:dyDescent="0.3">
      <c r="A4982" s="133">
        <v>42943.25</v>
      </c>
      <c r="B4982" s="152">
        <f t="shared" si="1398"/>
        <v>7</v>
      </c>
      <c r="C4982" s="152">
        <f t="shared" si="1399"/>
        <v>27</v>
      </c>
      <c r="D4982" s="152">
        <f t="shared" si="1400"/>
        <v>6</v>
      </c>
      <c r="E4982" s="38" t="str">
        <f t="shared" si="1401"/>
        <v/>
      </c>
      <c r="F4982" s="134">
        <v>21.68</v>
      </c>
      <c r="G4982" s="38" t="str">
        <f t="shared" si="1402"/>
        <v>-</v>
      </c>
      <c r="H4982" s="38">
        <f t="shared" si="1403"/>
        <v>21.68</v>
      </c>
      <c r="K4982" s="133">
        <v>43308.25</v>
      </c>
      <c r="L4982" s="9">
        <f t="shared" si="1386"/>
        <v>7</v>
      </c>
      <c r="M4982" s="9">
        <f t="shared" si="1387"/>
        <v>27</v>
      </c>
      <c r="N4982" s="9">
        <f t="shared" si="1388"/>
        <v>6</v>
      </c>
      <c r="O4982" s="31" t="str">
        <f t="shared" si="1389"/>
        <v/>
      </c>
      <c r="P4982" s="134">
        <v>21.06</v>
      </c>
      <c r="Q4982" s="31" t="str">
        <f t="shared" si="1390"/>
        <v>-</v>
      </c>
      <c r="R4982" s="31">
        <f t="shared" si="1391"/>
        <v>21.06</v>
      </c>
      <c r="U4982" s="133">
        <v>43673.25</v>
      </c>
      <c r="V4982" s="9">
        <f t="shared" si="1392"/>
        <v>7</v>
      </c>
      <c r="W4982" s="9">
        <f t="shared" si="1393"/>
        <v>27</v>
      </c>
      <c r="X4982" s="9">
        <f t="shared" si="1394"/>
        <v>6</v>
      </c>
      <c r="Y4982" s="31" t="str">
        <f t="shared" si="1395"/>
        <v>W</v>
      </c>
      <c r="Z4982" s="134">
        <v>14.53</v>
      </c>
      <c r="AA4982" s="31" t="str">
        <f t="shared" si="1396"/>
        <v>-</v>
      </c>
      <c r="AB4982" s="31">
        <f t="shared" si="1397"/>
        <v>14.53</v>
      </c>
    </row>
    <row r="4983" spans="1:28" x14ac:dyDescent="0.3">
      <c r="A4983" s="133">
        <v>42943.291666666664</v>
      </c>
      <c r="B4983" s="152">
        <f t="shared" si="1398"/>
        <v>7</v>
      </c>
      <c r="C4983" s="152">
        <f t="shared" si="1399"/>
        <v>27</v>
      </c>
      <c r="D4983" s="152">
        <f t="shared" si="1400"/>
        <v>7</v>
      </c>
      <c r="E4983" s="38" t="str">
        <f t="shared" si="1401"/>
        <v/>
      </c>
      <c r="F4983" s="134">
        <v>23.09</v>
      </c>
      <c r="G4983" s="38" t="str">
        <f t="shared" si="1402"/>
        <v>-</v>
      </c>
      <c r="H4983" s="38">
        <f t="shared" si="1403"/>
        <v>23.09</v>
      </c>
      <c r="K4983" s="133">
        <v>43308.291666666664</v>
      </c>
      <c r="L4983" s="9">
        <f t="shared" si="1386"/>
        <v>7</v>
      </c>
      <c r="M4983" s="9">
        <f t="shared" si="1387"/>
        <v>27</v>
      </c>
      <c r="N4983" s="9">
        <f t="shared" si="1388"/>
        <v>7</v>
      </c>
      <c r="O4983" s="31" t="str">
        <f t="shared" si="1389"/>
        <v/>
      </c>
      <c r="P4983" s="134">
        <v>22.97</v>
      </c>
      <c r="Q4983" s="31" t="str">
        <f t="shared" si="1390"/>
        <v>-</v>
      </c>
      <c r="R4983" s="31">
        <f t="shared" si="1391"/>
        <v>22.97</v>
      </c>
      <c r="U4983" s="133">
        <v>43673.291666666664</v>
      </c>
      <c r="V4983" s="9">
        <f t="shared" si="1392"/>
        <v>7</v>
      </c>
      <c r="W4983" s="9">
        <f t="shared" si="1393"/>
        <v>27</v>
      </c>
      <c r="X4983" s="9">
        <f t="shared" si="1394"/>
        <v>7</v>
      </c>
      <c r="Y4983" s="31" t="str">
        <f t="shared" si="1395"/>
        <v>W</v>
      </c>
      <c r="Z4983" s="134">
        <v>16.87</v>
      </c>
      <c r="AA4983" s="31" t="str">
        <f t="shared" si="1396"/>
        <v>-</v>
      </c>
      <c r="AB4983" s="31">
        <f t="shared" si="1397"/>
        <v>16.87</v>
      </c>
    </row>
    <row r="4984" spans="1:28" x14ac:dyDescent="0.3">
      <c r="A4984" s="133">
        <v>42943.333333333336</v>
      </c>
      <c r="B4984" s="152">
        <f t="shared" si="1398"/>
        <v>7</v>
      </c>
      <c r="C4984" s="152">
        <f t="shared" si="1399"/>
        <v>27</v>
      </c>
      <c r="D4984" s="152">
        <f t="shared" si="1400"/>
        <v>8</v>
      </c>
      <c r="E4984" s="38" t="str">
        <f t="shared" si="1401"/>
        <v/>
      </c>
      <c r="F4984" s="134">
        <v>24.41</v>
      </c>
      <c r="G4984" s="38">
        <f t="shared" si="1402"/>
        <v>24.41</v>
      </c>
      <c r="H4984" s="38" t="str">
        <f t="shared" si="1403"/>
        <v>-</v>
      </c>
      <c r="K4984" s="133">
        <v>43308.333333333336</v>
      </c>
      <c r="L4984" s="9">
        <f t="shared" si="1386"/>
        <v>7</v>
      </c>
      <c r="M4984" s="9">
        <f t="shared" si="1387"/>
        <v>27</v>
      </c>
      <c r="N4984" s="9">
        <f t="shared" si="1388"/>
        <v>8</v>
      </c>
      <c r="O4984" s="31" t="str">
        <f t="shared" si="1389"/>
        <v/>
      </c>
      <c r="P4984" s="134">
        <v>24.27</v>
      </c>
      <c r="Q4984" s="31">
        <f t="shared" si="1390"/>
        <v>24.27</v>
      </c>
      <c r="R4984" s="31" t="str">
        <f t="shared" si="1391"/>
        <v>-</v>
      </c>
      <c r="U4984" s="133">
        <v>43673.333333333336</v>
      </c>
      <c r="V4984" s="9">
        <f t="shared" si="1392"/>
        <v>7</v>
      </c>
      <c r="W4984" s="9">
        <f t="shared" si="1393"/>
        <v>27</v>
      </c>
      <c r="X4984" s="9">
        <f t="shared" si="1394"/>
        <v>8</v>
      </c>
      <c r="Y4984" s="31" t="str">
        <f t="shared" si="1395"/>
        <v>W</v>
      </c>
      <c r="Z4984" s="134">
        <v>19.63</v>
      </c>
      <c r="AA4984" s="31" t="str">
        <f t="shared" si="1396"/>
        <v>-</v>
      </c>
      <c r="AB4984" s="31">
        <f t="shared" si="1397"/>
        <v>19.63</v>
      </c>
    </row>
    <row r="4985" spans="1:28" x14ac:dyDescent="0.3">
      <c r="A4985" s="133">
        <v>42943.375</v>
      </c>
      <c r="B4985" s="152">
        <f t="shared" si="1398"/>
        <v>7</v>
      </c>
      <c r="C4985" s="152">
        <f t="shared" si="1399"/>
        <v>27</v>
      </c>
      <c r="D4985" s="152">
        <f t="shared" si="1400"/>
        <v>9</v>
      </c>
      <c r="E4985" s="38" t="str">
        <f t="shared" si="1401"/>
        <v/>
      </c>
      <c r="F4985" s="134">
        <v>26.94</v>
      </c>
      <c r="G4985" s="38">
        <f t="shared" si="1402"/>
        <v>26.94</v>
      </c>
      <c r="H4985" s="38" t="str">
        <f t="shared" si="1403"/>
        <v>-</v>
      </c>
      <c r="K4985" s="133">
        <v>43308.375</v>
      </c>
      <c r="L4985" s="9">
        <f t="shared" si="1386"/>
        <v>7</v>
      </c>
      <c r="M4985" s="9">
        <f t="shared" si="1387"/>
        <v>27</v>
      </c>
      <c r="N4985" s="9">
        <f t="shared" si="1388"/>
        <v>9</v>
      </c>
      <c r="O4985" s="31" t="str">
        <f t="shared" si="1389"/>
        <v/>
      </c>
      <c r="P4985" s="134">
        <v>29.04</v>
      </c>
      <c r="Q4985" s="31">
        <f t="shared" si="1390"/>
        <v>29.04</v>
      </c>
      <c r="R4985" s="31" t="str">
        <f t="shared" si="1391"/>
        <v>-</v>
      </c>
      <c r="U4985" s="133">
        <v>43673.375</v>
      </c>
      <c r="V4985" s="9">
        <f t="shared" si="1392"/>
        <v>7</v>
      </c>
      <c r="W4985" s="9">
        <f t="shared" si="1393"/>
        <v>27</v>
      </c>
      <c r="X4985" s="9">
        <f t="shared" si="1394"/>
        <v>9</v>
      </c>
      <c r="Y4985" s="31" t="str">
        <f t="shared" si="1395"/>
        <v>W</v>
      </c>
      <c r="Z4985" s="134">
        <v>21.66</v>
      </c>
      <c r="AA4985" s="31" t="str">
        <f t="shared" si="1396"/>
        <v>-</v>
      </c>
      <c r="AB4985" s="31">
        <f t="shared" si="1397"/>
        <v>21.66</v>
      </c>
    </row>
    <row r="4986" spans="1:28" x14ac:dyDescent="0.3">
      <c r="A4986" s="133">
        <v>42943.416666666664</v>
      </c>
      <c r="B4986" s="152">
        <f t="shared" si="1398"/>
        <v>7</v>
      </c>
      <c r="C4986" s="152">
        <f t="shared" si="1399"/>
        <v>27</v>
      </c>
      <c r="D4986" s="152">
        <f t="shared" si="1400"/>
        <v>10</v>
      </c>
      <c r="E4986" s="38" t="str">
        <f t="shared" si="1401"/>
        <v/>
      </c>
      <c r="F4986" s="134">
        <v>31.12</v>
      </c>
      <c r="G4986" s="38">
        <f t="shared" si="1402"/>
        <v>31.12</v>
      </c>
      <c r="H4986" s="38" t="str">
        <f t="shared" si="1403"/>
        <v>-</v>
      </c>
      <c r="K4986" s="133">
        <v>43308.416666666664</v>
      </c>
      <c r="L4986" s="9">
        <f t="shared" si="1386"/>
        <v>7</v>
      </c>
      <c r="M4986" s="9">
        <f t="shared" si="1387"/>
        <v>27</v>
      </c>
      <c r="N4986" s="9">
        <f t="shared" si="1388"/>
        <v>10</v>
      </c>
      <c r="O4986" s="31" t="str">
        <f t="shared" si="1389"/>
        <v/>
      </c>
      <c r="P4986" s="134">
        <v>33.08</v>
      </c>
      <c r="Q4986" s="31">
        <f t="shared" si="1390"/>
        <v>33.08</v>
      </c>
      <c r="R4986" s="31" t="str">
        <f t="shared" si="1391"/>
        <v>-</v>
      </c>
      <c r="U4986" s="133">
        <v>43673.416666666664</v>
      </c>
      <c r="V4986" s="9">
        <f t="shared" si="1392"/>
        <v>7</v>
      </c>
      <c r="W4986" s="9">
        <f t="shared" si="1393"/>
        <v>27</v>
      </c>
      <c r="X4986" s="9">
        <f t="shared" si="1394"/>
        <v>10</v>
      </c>
      <c r="Y4986" s="31" t="str">
        <f t="shared" si="1395"/>
        <v>W</v>
      </c>
      <c r="Z4986" s="134">
        <v>23.7</v>
      </c>
      <c r="AA4986" s="31" t="str">
        <f t="shared" si="1396"/>
        <v>-</v>
      </c>
      <c r="AB4986" s="31">
        <f t="shared" si="1397"/>
        <v>23.7</v>
      </c>
    </row>
    <row r="4987" spans="1:28" x14ac:dyDescent="0.3">
      <c r="A4987" s="133">
        <v>42943.458333333336</v>
      </c>
      <c r="B4987" s="152">
        <f t="shared" si="1398"/>
        <v>7</v>
      </c>
      <c r="C4987" s="152">
        <f t="shared" si="1399"/>
        <v>27</v>
      </c>
      <c r="D4987" s="152">
        <f t="shared" si="1400"/>
        <v>11</v>
      </c>
      <c r="E4987" s="38" t="str">
        <f t="shared" si="1401"/>
        <v/>
      </c>
      <c r="F4987" s="134">
        <v>35.880000000000003</v>
      </c>
      <c r="G4987" s="38">
        <f t="shared" si="1402"/>
        <v>35.880000000000003</v>
      </c>
      <c r="H4987" s="38" t="str">
        <f t="shared" si="1403"/>
        <v>-</v>
      </c>
      <c r="K4987" s="133">
        <v>43308.458333333336</v>
      </c>
      <c r="L4987" s="9">
        <f t="shared" si="1386"/>
        <v>7</v>
      </c>
      <c r="M4987" s="9">
        <f t="shared" si="1387"/>
        <v>27</v>
      </c>
      <c r="N4987" s="9">
        <f t="shared" si="1388"/>
        <v>11</v>
      </c>
      <c r="O4987" s="31" t="str">
        <f t="shared" si="1389"/>
        <v/>
      </c>
      <c r="P4987" s="134">
        <v>34.82</v>
      </c>
      <c r="Q4987" s="31">
        <f t="shared" si="1390"/>
        <v>34.82</v>
      </c>
      <c r="R4987" s="31" t="str">
        <f t="shared" si="1391"/>
        <v>-</v>
      </c>
      <c r="U4987" s="133">
        <v>43673.458333333336</v>
      </c>
      <c r="V4987" s="9">
        <f t="shared" si="1392"/>
        <v>7</v>
      </c>
      <c r="W4987" s="9">
        <f t="shared" si="1393"/>
        <v>27</v>
      </c>
      <c r="X4987" s="9">
        <f t="shared" si="1394"/>
        <v>11</v>
      </c>
      <c r="Y4987" s="31" t="str">
        <f t="shared" si="1395"/>
        <v>W</v>
      </c>
      <c r="Z4987" s="134">
        <v>25.93</v>
      </c>
      <c r="AA4987" s="31" t="str">
        <f t="shared" si="1396"/>
        <v>-</v>
      </c>
      <c r="AB4987" s="31">
        <f t="shared" si="1397"/>
        <v>25.93</v>
      </c>
    </row>
    <row r="4988" spans="1:28" x14ac:dyDescent="0.3">
      <c r="A4988" s="133">
        <v>42943.5</v>
      </c>
      <c r="B4988" s="152">
        <f t="shared" si="1398"/>
        <v>7</v>
      </c>
      <c r="C4988" s="152">
        <f t="shared" si="1399"/>
        <v>27</v>
      </c>
      <c r="D4988" s="152">
        <f t="shared" si="1400"/>
        <v>12</v>
      </c>
      <c r="E4988" s="38" t="str">
        <f t="shared" si="1401"/>
        <v/>
      </c>
      <c r="F4988" s="134">
        <v>37.950000000000003</v>
      </c>
      <c r="G4988" s="38">
        <f t="shared" si="1402"/>
        <v>37.950000000000003</v>
      </c>
      <c r="H4988" s="38" t="str">
        <f t="shared" si="1403"/>
        <v>-</v>
      </c>
      <c r="K4988" s="133">
        <v>43308.5</v>
      </c>
      <c r="L4988" s="9">
        <f t="shared" si="1386"/>
        <v>7</v>
      </c>
      <c r="M4988" s="9">
        <f t="shared" si="1387"/>
        <v>27</v>
      </c>
      <c r="N4988" s="9">
        <f t="shared" si="1388"/>
        <v>12</v>
      </c>
      <c r="O4988" s="31" t="str">
        <f t="shared" si="1389"/>
        <v/>
      </c>
      <c r="P4988" s="134">
        <v>37.130000000000003</v>
      </c>
      <c r="Q4988" s="31">
        <f t="shared" si="1390"/>
        <v>37.130000000000003</v>
      </c>
      <c r="R4988" s="31" t="str">
        <f t="shared" si="1391"/>
        <v>-</v>
      </c>
      <c r="U4988" s="133">
        <v>43673.5</v>
      </c>
      <c r="V4988" s="9">
        <f t="shared" si="1392"/>
        <v>7</v>
      </c>
      <c r="W4988" s="9">
        <f t="shared" si="1393"/>
        <v>27</v>
      </c>
      <c r="X4988" s="9">
        <f t="shared" si="1394"/>
        <v>12</v>
      </c>
      <c r="Y4988" s="31" t="str">
        <f t="shared" si="1395"/>
        <v>W</v>
      </c>
      <c r="Z4988" s="134">
        <v>28.09</v>
      </c>
      <c r="AA4988" s="31" t="str">
        <f t="shared" si="1396"/>
        <v>-</v>
      </c>
      <c r="AB4988" s="31">
        <f t="shared" si="1397"/>
        <v>28.09</v>
      </c>
    </row>
    <row r="4989" spans="1:28" x14ac:dyDescent="0.3">
      <c r="A4989" s="133">
        <v>42943.541666666664</v>
      </c>
      <c r="B4989" s="152">
        <f t="shared" si="1398"/>
        <v>7</v>
      </c>
      <c r="C4989" s="152">
        <f t="shared" si="1399"/>
        <v>27</v>
      </c>
      <c r="D4989" s="152">
        <f t="shared" si="1400"/>
        <v>13</v>
      </c>
      <c r="E4989" s="38" t="str">
        <f t="shared" si="1401"/>
        <v/>
      </c>
      <c r="F4989" s="134">
        <v>40.880000000000003</v>
      </c>
      <c r="G4989" s="38">
        <f t="shared" si="1402"/>
        <v>40.880000000000003</v>
      </c>
      <c r="H4989" s="38" t="str">
        <f t="shared" si="1403"/>
        <v>-</v>
      </c>
      <c r="K4989" s="133">
        <v>43308.541666666664</v>
      </c>
      <c r="L4989" s="9">
        <f t="shared" si="1386"/>
        <v>7</v>
      </c>
      <c r="M4989" s="9">
        <f t="shared" si="1387"/>
        <v>27</v>
      </c>
      <c r="N4989" s="9">
        <f t="shared" si="1388"/>
        <v>13</v>
      </c>
      <c r="O4989" s="31" t="str">
        <f t="shared" si="1389"/>
        <v/>
      </c>
      <c r="P4989" s="134">
        <v>37.090000000000003</v>
      </c>
      <c r="Q4989" s="31">
        <f t="shared" si="1390"/>
        <v>37.090000000000003</v>
      </c>
      <c r="R4989" s="31" t="str">
        <f t="shared" si="1391"/>
        <v>-</v>
      </c>
      <c r="U4989" s="133">
        <v>43673.541666666664</v>
      </c>
      <c r="V4989" s="9">
        <f t="shared" si="1392"/>
        <v>7</v>
      </c>
      <c r="W4989" s="9">
        <f t="shared" si="1393"/>
        <v>27</v>
      </c>
      <c r="X4989" s="9">
        <f t="shared" si="1394"/>
        <v>13</v>
      </c>
      <c r="Y4989" s="31" t="str">
        <f t="shared" si="1395"/>
        <v>W</v>
      </c>
      <c r="Z4989" s="134">
        <v>29.88</v>
      </c>
      <c r="AA4989" s="31" t="str">
        <f t="shared" si="1396"/>
        <v>-</v>
      </c>
      <c r="AB4989" s="31">
        <f t="shared" si="1397"/>
        <v>29.88</v>
      </c>
    </row>
    <row r="4990" spans="1:28" x14ac:dyDescent="0.3">
      <c r="A4990" s="133">
        <v>42943.583333333336</v>
      </c>
      <c r="B4990" s="152">
        <f t="shared" si="1398"/>
        <v>7</v>
      </c>
      <c r="C4990" s="152">
        <f t="shared" si="1399"/>
        <v>27</v>
      </c>
      <c r="D4990" s="152">
        <f t="shared" si="1400"/>
        <v>14</v>
      </c>
      <c r="E4990" s="38" t="str">
        <f t="shared" si="1401"/>
        <v/>
      </c>
      <c r="F4990" s="134">
        <v>43.93</v>
      </c>
      <c r="G4990" s="38">
        <f t="shared" si="1402"/>
        <v>43.93</v>
      </c>
      <c r="H4990" s="38" t="str">
        <f t="shared" si="1403"/>
        <v>-</v>
      </c>
      <c r="K4990" s="133">
        <v>43308.583333333336</v>
      </c>
      <c r="L4990" s="9">
        <f t="shared" si="1386"/>
        <v>7</v>
      </c>
      <c r="M4990" s="9">
        <f t="shared" si="1387"/>
        <v>27</v>
      </c>
      <c r="N4990" s="9">
        <f t="shared" si="1388"/>
        <v>14</v>
      </c>
      <c r="O4990" s="31" t="str">
        <f t="shared" si="1389"/>
        <v/>
      </c>
      <c r="P4990" s="134">
        <v>40.659999999999997</v>
      </c>
      <c r="Q4990" s="31">
        <f t="shared" si="1390"/>
        <v>40.659999999999997</v>
      </c>
      <c r="R4990" s="31" t="str">
        <f t="shared" si="1391"/>
        <v>-</v>
      </c>
      <c r="U4990" s="133">
        <v>43673.583333333336</v>
      </c>
      <c r="V4990" s="9">
        <f t="shared" si="1392"/>
        <v>7</v>
      </c>
      <c r="W4990" s="9">
        <f t="shared" si="1393"/>
        <v>27</v>
      </c>
      <c r="X4990" s="9">
        <f t="shared" si="1394"/>
        <v>14</v>
      </c>
      <c r="Y4990" s="31" t="str">
        <f t="shared" si="1395"/>
        <v>W</v>
      </c>
      <c r="Z4990" s="134">
        <v>32.01</v>
      </c>
      <c r="AA4990" s="31" t="str">
        <f t="shared" si="1396"/>
        <v>-</v>
      </c>
      <c r="AB4990" s="31">
        <f t="shared" si="1397"/>
        <v>32.01</v>
      </c>
    </row>
    <row r="4991" spans="1:28" x14ac:dyDescent="0.3">
      <c r="A4991" s="133">
        <v>42943.625</v>
      </c>
      <c r="B4991" s="152">
        <f t="shared" si="1398"/>
        <v>7</v>
      </c>
      <c r="C4991" s="152">
        <f t="shared" si="1399"/>
        <v>27</v>
      </c>
      <c r="D4991" s="152">
        <f t="shared" si="1400"/>
        <v>15</v>
      </c>
      <c r="E4991" s="38" t="str">
        <f t="shared" si="1401"/>
        <v/>
      </c>
      <c r="F4991" s="134">
        <v>45.54</v>
      </c>
      <c r="G4991" s="38">
        <f t="shared" si="1402"/>
        <v>45.54</v>
      </c>
      <c r="H4991" s="38" t="str">
        <f t="shared" si="1403"/>
        <v>-</v>
      </c>
      <c r="K4991" s="133">
        <v>43308.625</v>
      </c>
      <c r="L4991" s="9">
        <f t="shared" si="1386"/>
        <v>7</v>
      </c>
      <c r="M4991" s="9">
        <f t="shared" si="1387"/>
        <v>27</v>
      </c>
      <c r="N4991" s="9">
        <f t="shared" si="1388"/>
        <v>15</v>
      </c>
      <c r="O4991" s="31" t="str">
        <f t="shared" si="1389"/>
        <v/>
      </c>
      <c r="P4991" s="134">
        <v>41.69</v>
      </c>
      <c r="Q4991" s="31">
        <f t="shared" si="1390"/>
        <v>41.69</v>
      </c>
      <c r="R4991" s="31" t="str">
        <f t="shared" si="1391"/>
        <v>-</v>
      </c>
      <c r="U4991" s="133">
        <v>43673.625</v>
      </c>
      <c r="V4991" s="9">
        <f t="shared" si="1392"/>
        <v>7</v>
      </c>
      <c r="W4991" s="9">
        <f t="shared" si="1393"/>
        <v>27</v>
      </c>
      <c r="X4991" s="9">
        <f t="shared" si="1394"/>
        <v>15</v>
      </c>
      <c r="Y4991" s="31" t="str">
        <f t="shared" si="1395"/>
        <v>W</v>
      </c>
      <c r="Z4991" s="134">
        <v>35.18</v>
      </c>
      <c r="AA4991" s="31" t="str">
        <f t="shared" si="1396"/>
        <v>-</v>
      </c>
      <c r="AB4991" s="31">
        <f t="shared" si="1397"/>
        <v>35.18</v>
      </c>
    </row>
    <row r="4992" spans="1:28" x14ac:dyDescent="0.3">
      <c r="A4992" s="133">
        <v>42943.666666666664</v>
      </c>
      <c r="B4992" s="152">
        <f t="shared" si="1398"/>
        <v>7</v>
      </c>
      <c r="C4992" s="152">
        <f t="shared" si="1399"/>
        <v>27</v>
      </c>
      <c r="D4992" s="152">
        <f t="shared" si="1400"/>
        <v>16</v>
      </c>
      <c r="E4992" s="38" t="str">
        <f t="shared" si="1401"/>
        <v/>
      </c>
      <c r="F4992" s="134">
        <v>49.23</v>
      </c>
      <c r="G4992" s="38">
        <f t="shared" si="1402"/>
        <v>49.23</v>
      </c>
      <c r="H4992" s="38" t="str">
        <f t="shared" si="1403"/>
        <v>-</v>
      </c>
      <c r="K4992" s="133">
        <v>43308.666666666664</v>
      </c>
      <c r="L4992" s="9">
        <f t="shared" si="1386"/>
        <v>7</v>
      </c>
      <c r="M4992" s="9">
        <f t="shared" si="1387"/>
        <v>27</v>
      </c>
      <c r="N4992" s="9">
        <f t="shared" si="1388"/>
        <v>16</v>
      </c>
      <c r="O4992" s="31" t="str">
        <f t="shared" si="1389"/>
        <v/>
      </c>
      <c r="P4992" s="134">
        <v>42.26</v>
      </c>
      <c r="Q4992" s="31">
        <f t="shared" si="1390"/>
        <v>42.26</v>
      </c>
      <c r="R4992" s="31" t="str">
        <f t="shared" si="1391"/>
        <v>-</v>
      </c>
      <c r="U4992" s="133">
        <v>43673.666666666664</v>
      </c>
      <c r="V4992" s="9">
        <f t="shared" si="1392"/>
        <v>7</v>
      </c>
      <c r="W4992" s="9">
        <f t="shared" si="1393"/>
        <v>27</v>
      </c>
      <c r="X4992" s="9">
        <f t="shared" si="1394"/>
        <v>16</v>
      </c>
      <c r="Y4992" s="31" t="str">
        <f t="shared" si="1395"/>
        <v>W</v>
      </c>
      <c r="Z4992" s="134">
        <v>39.020000000000003</v>
      </c>
      <c r="AA4992" s="31" t="str">
        <f t="shared" si="1396"/>
        <v>-</v>
      </c>
      <c r="AB4992" s="31">
        <f t="shared" si="1397"/>
        <v>39.020000000000003</v>
      </c>
    </row>
    <row r="4993" spans="1:28" x14ac:dyDescent="0.3">
      <c r="A4993" s="133">
        <v>42943.708333333336</v>
      </c>
      <c r="B4993" s="152">
        <f t="shared" si="1398"/>
        <v>7</v>
      </c>
      <c r="C4993" s="152">
        <f t="shared" si="1399"/>
        <v>27</v>
      </c>
      <c r="D4993" s="152">
        <f t="shared" si="1400"/>
        <v>17</v>
      </c>
      <c r="E4993" s="38" t="str">
        <f t="shared" si="1401"/>
        <v/>
      </c>
      <c r="F4993" s="134">
        <v>46.57</v>
      </c>
      <c r="G4993" s="38" t="str">
        <f t="shared" si="1402"/>
        <v>-</v>
      </c>
      <c r="H4993" s="38">
        <f t="shared" si="1403"/>
        <v>46.57</v>
      </c>
      <c r="K4993" s="133">
        <v>43308.708333333336</v>
      </c>
      <c r="L4993" s="9">
        <f t="shared" si="1386"/>
        <v>7</v>
      </c>
      <c r="M4993" s="9">
        <f t="shared" si="1387"/>
        <v>27</v>
      </c>
      <c r="N4993" s="9">
        <f t="shared" si="1388"/>
        <v>17</v>
      </c>
      <c r="O4993" s="31" t="str">
        <f t="shared" si="1389"/>
        <v/>
      </c>
      <c r="P4993" s="134">
        <v>42.33</v>
      </c>
      <c r="Q4993" s="31" t="str">
        <f t="shared" si="1390"/>
        <v>-</v>
      </c>
      <c r="R4993" s="31">
        <f t="shared" si="1391"/>
        <v>42.33</v>
      </c>
      <c r="U4993" s="133">
        <v>43673.708333333336</v>
      </c>
      <c r="V4993" s="9">
        <f t="shared" si="1392"/>
        <v>7</v>
      </c>
      <c r="W4993" s="9">
        <f t="shared" si="1393"/>
        <v>27</v>
      </c>
      <c r="X4993" s="9">
        <f t="shared" si="1394"/>
        <v>17</v>
      </c>
      <c r="Y4993" s="31" t="str">
        <f t="shared" si="1395"/>
        <v>W</v>
      </c>
      <c r="Z4993" s="134">
        <v>39.15</v>
      </c>
      <c r="AA4993" s="31" t="str">
        <f t="shared" si="1396"/>
        <v>-</v>
      </c>
      <c r="AB4993" s="31">
        <f t="shared" si="1397"/>
        <v>39.15</v>
      </c>
    </row>
    <row r="4994" spans="1:28" x14ac:dyDescent="0.3">
      <c r="A4994" s="133">
        <v>42943.75</v>
      </c>
      <c r="B4994" s="152">
        <f t="shared" si="1398"/>
        <v>7</v>
      </c>
      <c r="C4994" s="152">
        <f t="shared" si="1399"/>
        <v>27</v>
      </c>
      <c r="D4994" s="152">
        <f t="shared" si="1400"/>
        <v>18</v>
      </c>
      <c r="E4994" s="38" t="str">
        <f t="shared" si="1401"/>
        <v/>
      </c>
      <c r="F4994" s="134">
        <v>40</v>
      </c>
      <c r="G4994" s="38" t="str">
        <f t="shared" si="1402"/>
        <v>-</v>
      </c>
      <c r="H4994" s="38">
        <f t="shared" si="1403"/>
        <v>40</v>
      </c>
      <c r="K4994" s="133">
        <v>43308.75</v>
      </c>
      <c r="L4994" s="9">
        <f t="shared" si="1386"/>
        <v>7</v>
      </c>
      <c r="M4994" s="9">
        <f t="shared" si="1387"/>
        <v>27</v>
      </c>
      <c r="N4994" s="9">
        <f t="shared" si="1388"/>
        <v>18</v>
      </c>
      <c r="O4994" s="31" t="str">
        <f t="shared" si="1389"/>
        <v/>
      </c>
      <c r="P4994" s="134">
        <v>35.840000000000003</v>
      </c>
      <c r="Q4994" s="31" t="str">
        <f t="shared" si="1390"/>
        <v>-</v>
      </c>
      <c r="R4994" s="31">
        <f t="shared" si="1391"/>
        <v>35.840000000000003</v>
      </c>
      <c r="U4994" s="133">
        <v>43673.75</v>
      </c>
      <c r="V4994" s="9">
        <f t="shared" si="1392"/>
        <v>7</v>
      </c>
      <c r="W4994" s="9">
        <f t="shared" si="1393"/>
        <v>27</v>
      </c>
      <c r="X4994" s="9">
        <f t="shared" si="1394"/>
        <v>18</v>
      </c>
      <c r="Y4994" s="31" t="str">
        <f t="shared" si="1395"/>
        <v>W</v>
      </c>
      <c r="Z4994" s="134">
        <v>34.369999999999997</v>
      </c>
      <c r="AA4994" s="31" t="str">
        <f t="shared" si="1396"/>
        <v>-</v>
      </c>
      <c r="AB4994" s="31">
        <f t="shared" si="1397"/>
        <v>34.369999999999997</v>
      </c>
    </row>
    <row r="4995" spans="1:28" x14ac:dyDescent="0.3">
      <c r="A4995" s="133">
        <v>42943.791666666664</v>
      </c>
      <c r="B4995" s="152">
        <f t="shared" si="1398"/>
        <v>7</v>
      </c>
      <c r="C4995" s="152">
        <f t="shared" si="1399"/>
        <v>27</v>
      </c>
      <c r="D4995" s="152">
        <f t="shared" si="1400"/>
        <v>19</v>
      </c>
      <c r="E4995" s="38" t="str">
        <f t="shared" si="1401"/>
        <v/>
      </c>
      <c r="F4995" s="134">
        <v>36.79</v>
      </c>
      <c r="G4995" s="38" t="str">
        <f t="shared" si="1402"/>
        <v>-</v>
      </c>
      <c r="H4995" s="38">
        <f t="shared" si="1403"/>
        <v>36.79</v>
      </c>
      <c r="K4995" s="133">
        <v>43308.791666666664</v>
      </c>
      <c r="L4995" s="9">
        <f t="shared" si="1386"/>
        <v>7</v>
      </c>
      <c r="M4995" s="9">
        <f t="shared" si="1387"/>
        <v>27</v>
      </c>
      <c r="N4995" s="9">
        <f t="shared" si="1388"/>
        <v>19</v>
      </c>
      <c r="O4995" s="31" t="str">
        <f t="shared" si="1389"/>
        <v/>
      </c>
      <c r="P4995" s="134">
        <v>33.57</v>
      </c>
      <c r="Q4995" s="31" t="str">
        <f t="shared" si="1390"/>
        <v>-</v>
      </c>
      <c r="R4995" s="31">
        <f t="shared" si="1391"/>
        <v>33.57</v>
      </c>
      <c r="U4995" s="133">
        <v>43673.791666666664</v>
      </c>
      <c r="V4995" s="9">
        <f t="shared" si="1392"/>
        <v>7</v>
      </c>
      <c r="W4995" s="9">
        <f t="shared" si="1393"/>
        <v>27</v>
      </c>
      <c r="X4995" s="9">
        <f t="shared" si="1394"/>
        <v>19</v>
      </c>
      <c r="Y4995" s="31" t="str">
        <f t="shared" si="1395"/>
        <v>W</v>
      </c>
      <c r="Z4995" s="134">
        <v>30.42</v>
      </c>
      <c r="AA4995" s="31" t="str">
        <f t="shared" si="1396"/>
        <v>-</v>
      </c>
      <c r="AB4995" s="31">
        <f t="shared" si="1397"/>
        <v>30.42</v>
      </c>
    </row>
    <row r="4996" spans="1:28" x14ac:dyDescent="0.3">
      <c r="A4996" s="133">
        <v>42943.833333333336</v>
      </c>
      <c r="B4996" s="152">
        <f t="shared" si="1398"/>
        <v>7</v>
      </c>
      <c r="C4996" s="152">
        <f t="shared" si="1399"/>
        <v>27</v>
      </c>
      <c r="D4996" s="152">
        <f t="shared" si="1400"/>
        <v>20</v>
      </c>
      <c r="E4996" s="38" t="str">
        <f t="shared" si="1401"/>
        <v/>
      </c>
      <c r="F4996" s="134">
        <v>36.44</v>
      </c>
      <c r="G4996" s="38" t="str">
        <f t="shared" si="1402"/>
        <v>-</v>
      </c>
      <c r="H4996" s="38">
        <f t="shared" si="1403"/>
        <v>36.44</v>
      </c>
      <c r="K4996" s="133">
        <v>43308.833333333336</v>
      </c>
      <c r="L4996" s="9">
        <f t="shared" si="1386"/>
        <v>7</v>
      </c>
      <c r="M4996" s="9">
        <f t="shared" si="1387"/>
        <v>27</v>
      </c>
      <c r="N4996" s="9">
        <f t="shared" si="1388"/>
        <v>20</v>
      </c>
      <c r="O4996" s="31" t="str">
        <f t="shared" si="1389"/>
        <v/>
      </c>
      <c r="P4996" s="134">
        <v>31.74</v>
      </c>
      <c r="Q4996" s="31" t="str">
        <f t="shared" si="1390"/>
        <v>-</v>
      </c>
      <c r="R4996" s="31">
        <f t="shared" si="1391"/>
        <v>31.74</v>
      </c>
      <c r="U4996" s="133">
        <v>43673.833333333336</v>
      </c>
      <c r="V4996" s="9">
        <f t="shared" si="1392"/>
        <v>7</v>
      </c>
      <c r="W4996" s="9">
        <f t="shared" si="1393"/>
        <v>27</v>
      </c>
      <c r="X4996" s="9">
        <f t="shared" si="1394"/>
        <v>20</v>
      </c>
      <c r="Y4996" s="31" t="str">
        <f t="shared" si="1395"/>
        <v>W</v>
      </c>
      <c r="Z4996" s="134">
        <v>27.78</v>
      </c>
      <c r="AA4996" s="31" t="str">
        <f t="shared" si="1396"/>
        <v>-</v>
      </c>
      <c r="AB4996" s="31">
        <f t="shared" si="1397"/>
        <v>27.78</v>
      </c>
    </row>
    <row r="4997" spans="1:28" x14ac:dyDescent="0.3">
      <c r="A4997" s="133">
        <v>42943.875</v>
      </c>
      <c r="B4997" s="152">
        <f t="shared" si="1398"/>
        <v>7</v>
      </c>
      <c r="C4997" s="152">
        <f t="shared" si="1399"/>
        <v>27</v>
      </c>
      <c r="D4997" s="152">
        <f t="shared" si="1400"/>
        <v>21</v>
      </c>
      <c r="E4997" s="38" t="str">
        <f t="shared" si="1401"/>
        <v/>
      </c>
      <c r="F4997" s="134">
        <v>33.799999999999997</v>
      </c>
      <c r="G4997" s="38" t="str">
        <f t="shared" si="1402"/>
        <v>-</v>
      </c>
      <c r="H4997" s="38">
        <f t="shared" si="1403"/>
        <v>33.799999999999997</v>
      </c>
      <c r="K4997" s="133">
        <v>43308.875</v>
      </c>
      <c r="L4997" s="9">
        <f t="shared" si="1386"/>
        <v>7</v>
      </c>
      <c r="M4997" s="9">
        <f t="shared" si="1387"/>
        <v>27</v>
      </c>
      <c r="N4997" s="9">
        <f t="shared" si="1388"/>
        <v>21</v>
      </c>
      <c r="O4997" s="31" t="str">
        <f t="shared" si="1389"/>
        <v/>
      </c>
      <c r="P4997" s="134">
        <v>29.93</v>
      </c>
      <c r="Q4997" s="31" t="str">
        <f t="shared" si="1390"/>
        <v>-</v>
      </c>
      <c r="R4997" s="31">
        <f t="shared" si="1391"/>
        <v>29.93</v>
      </c>
      <c r="U4997" s="133">
        <v>43673.875</v>
      </c>
      <c r="V4997" s="9">
        <f t="shared" si="1392"/>
        <v>7</v>
      </c>
      <c r="W4997" s="9">
        <f t="shared" si="1393"/>
        <v>27</v>
      </c>
      <c r="X4997" s="9">
        <f t="shared" si="1394"/>
        <v>21</v>
      </c>
      <c r="Y4997" s="31" t="str">
        <f t="shared" si="1395"/>
        <v>W</v>
      </c>
      <c r="Z4997" s="134">
        <v>25.35</v>
      </c>
      <c r="AA4997" s="31" t="str">
        <f t="shared" si="1396"/>
        <v>-</v>
      </c>
      <c r="AB4997" s="31">
        <f t="shared" si="1397"/>
        <v>25.35</v>
      </c>
    </row>
    <row r="4998" spans="1:28" x14ac:dyDescent="0.3">
      <c r="A4998" s="133">
        <v>42943.916666666664</v>
      </c>
      <c r="B4998" s="152">
        <f t="shared" si="1398"/>
        <v>7</v>
      </c>
      <c r="C4998" s="152">
        <f t="shared" si="1399"/>
        <v>27</v>
      </c>
      <c r="D4998" s="152">
        <f t="shared" si="1400"/>
        <v>22</v>
      </c>
      <c r="E4998" s="38" t="str">
        <f t="shared" si="1401"/>
        <v/>
      </c>
      <c r="F4998" s="134">
        <v>26.85</v>
      </c>
      <c r="G4998" s="38" t="str">
        <f t="shared" si="1402"/>
        <v>-</v>
      </c>
      <c r="H4998" s="38">
        <f t="shared" si="1403"/>
        <v>26.85</v>
      </c>
      <c r="K4998" s="133">
        <v>43308.916666666664</v>
      </c>
      <c r="L4998" s="9">
        <f t="shared" si="1386"/>
        <v>7</v>
      </c>
      <c r="M4998" s="9">
        <f t="shared" si="1387"/>
        <v>27</v>
      </c>
      <c r="N4998" s="9">
        <f t="shared" si="1388"/>
        <v>22</v>
      </c>
      <c r="O4998" s="31" t="str">
        <f t="shared" si="1389"/>
        <v/>
      </c>
      <c r="P4998" s="134">
        <v>24.75</v>
      </c>
      <c r="Q4998" s="31" t="str">
        <f t="shared" si="1390"/>
        <v>-</v>
      </c>
      <c r="R4998" s="31">
        <f t="shared" si="1391"/>
        <v>24.75</v>
      </c>
      <c r="U4998" s="133">
        <v>43673.916666666664</v>
      </c>
      <c r="V4998" s="9">
        <f t="shared" si="1392"/>
        <v>7</v>
      </c>
      <c r="W4998" s="9">
        <f t="shared" si="1393"/>
        <v>27</v>
      </c>
      <c r="X4998" s="9">
        <f t="shared" si="1394"/>
        <v>22</v>
      </c>
      <c r="Y4998" s="31" t="str">
        <f t="shared" si="1395"/>
        <v>W</v>
      </c>
      <c r="Z4998" s="134">
        <v>22.87</v>
      </c>
      <c r="AA4998" s="31" t="str">
        <f t="shared" si="1396"/>
        <v>-</v>
      </c>
      <c r="AB4998" s="31">
        <f t="shared" si="1397"/>
        <v>22.87</v>
      </c>
    </row>
    <row r="4999" spans="1:28" x14ac:dyDescent="0.3">
      <c r="A4999" s="133">
        <v>42943.958333333336</v>
      </c>
      <c r="B4999" s="152">
        <f t="shared" si="1398"/>
        <v>7</v>
      </c>
      <c r="C4999" s="152">
        <f t="shared" si="1399"/>
        <v>27</v>
      </c>
      <c r="D4999" s="152">
        <f t="shared" si="1400"/>
        <v>23</v>
      </c>
      <c r="E4999" s="38" t="str">
        <f t="shared" si="1401"/>
        <v/>
      </c>
      <c r="F4999" s="134">
        <v>24.03</v>
      </c>
      <c r="G4999" s="38" t="str">
        <f t="shared" si="1402"/>
        <v>-</v>
      </c>
      <c r="H4999" s="38">
        <f t="shared" si="1403"/>
        <v>24.03</v>
      </c>
      <c r="K4999" s="133">
        <v>43308.958333333336</v>
      </c>
      <c r="L4999" s="9">
        <f t="shared" si="1386"/>
        <v>7</v>
      </c>
      <c r="M4999" s="9">
        <f t="shared" si="1387"/>
        <v>27</v>
      </c>
      <c r="N4999" s="9">
        <f t="shared" si="1388"/>
        <v>23</v>
      </c>
      <c r="O4999" s="31" t="str">
        <f t="shared" si="1389"/>
        <v/>
      </c>
      <c r="P4999" s="134">
        <v>23.28</v>
      </c>
      <c r="Q4999" s="31" t="str">
        <f t="shared" si="1390"/>
        <v>-</v>
      </c>
      <c r="R4999" s="31">
        <f t="shared" si="1391"/>
        <v>23.28</v>
      </c>
      <c r="U4999" s="133">
        <v>43673.958333333336</v>
      </c>
      <c r="V4999" s="9">
        <f t="shared" si="1392"/>
        <v>7</v>
      </c>
      <c r="W4999" s="9">
        <f t="shared" si="1393"/>
        <v>27</v>
      </c>
      <c r="X4999" s="9">
        <f t="shared" si="1394"/>
        <v>23</v>
      </c>
      <c r="Y4999" s="31" t="str">
        <f t="shared" si="1395"/>
        <v>W</v>
      </c>
      <c r="Z4999" s="134">
        <v>21.01</v>
      </c>
      <c r="AA4999" s="31" t="str">
        <f t="shared" si="1396"/>
        <v>-</v>
      </c>
      <c r="AB4999" s="31">
        <f t="shared" si="1397"/>
        <v>21.01</v>
      </c>
    </row>
    <row r="5000" spans="1:28" x14ac:dyDescent="0.3">
      <c r="A5000" s="133">
        <v>42944</v>
      </c>
      <c r="B5000" s="152">
        <f t="shared" si="1398"/>
        <v>7</v>
      </c>
      <c r="C5000" s="152">
        <f t="shared" si="1399"/>
        <v>28</v>
      </c>
      <c r="D5000" s="152">
        <f t="shared" si="1400"/>
        <v>0</v>
      </c>
      <c r="E5000" s="38" t="str">
        <f t="shared" si="1401"/>
        <v/>
      </c>
      <c r="F5000" s="134">
        <v>22.7</v>
      </c>
      <c r="G5000" s="38" t="str">
        <f t="shared" si="1402"/>
        <v>-</v>
      </c>
      <c r="H5000" s="38">
        <f t="shared" si="1403"/>
        <v>22.7</v>
      </c>
      <c r="K5000" s="133">
        <v>43309</v>
      </c>
      <c r="L5000" s="9">
        <f t="shared" si="1386"/>
        <v>7</v>
      </c>
      <c r="M5000" s="9">
        <f t="shared" si="1387"/>
        <v>28</v>
      </c>
      <c r="N5000" s="9">
        <f t="shared" si="1388"/>
        <v>0</v>
      </c>
      <c r="O5000" s="31" t="str">
        <f t="shared" si="1389"/>
        <v>W</v>
      </c>
      <c r="P5000" s="134">
        <v>20.93</v>
      </c>
      <c r="Q5000" s="31" t="str">
        <f t="shared" si="1390"/>
        <v>-</v>
      </c>
      <c r="R5000" s="31">
        <f t="shared" si="1391"/>
        <v>20.93</v>
      </c>
      <c r="U5000" s="133">
        <v>43674</v>
      </c>
      <c r="V5000" s="9">
        <f t="shared" si="1392"/>
        <v>7</v>
      </c>
      <c r="W5000" s="9">
        <f t="shared" si="1393"/>
        <v>28</v>
      </c>
      <c r="X5000" s="9">
        <f t="shared" si="1394"/>
        <v>0</v>
      </c>
      <c r="Y5000" s="31" t="str">
        <f t="shared" si="1395"/>
        <v>W</v>
      </c>
      <c r="Z5000" s="134">
        <v>19.18</v>
      </c>
      <c r="AA5000" s="31" t="str">
        <f t="shared" si="1396"/>
        <v>-</v>
      </c>
      <c r="AB5000" s="31">
        <f t="shared" si="1397"/>
        <v>19.18</v>
      </c>
    </row>
    <row r="5001" spans="1:28" x14ac:dyDescent="0.3">
      <c r="A5001" s="133">
        <v>42944.041666666664</v>
      </c>
      <c r="B5001" s="152">
        <f t="shared" si="1398"/>
        <v>7</v>
      </c>
      <c r="C5001" s="152">
        <f t="shared" si="1399"/>
        <v>28</v>
      </c>
      <c r="D5001" s="152">
        <f t="shared" si="1400"/>
        <v>1</v>
      </c>
      <c r="E5001" s="38" t="str">
        <f t="shared" si="1401"/>
        <v/>
      </c>
      <c r="F5001" s="134">
        <v>21.73</v>
      </c>
      <c r="G5001" s="38" t="str">
        <f t="shared" si="1402"/>
        <v>-</v>
      </c>
      <c r="H5001" s="38">
        <f t="shared" si="1403"/>
        <v>21.73</v>
      </c>
      <c r="K5001" s="133">
        <v>43309.041666666664</v>
      </c>
      <c r="L5001" s="9">
        <f t="shared" ref="L5001:L5064" si="1404">MONTH(K5001)</f>
        <v>7</v>
      </c>
      <c r="M5001" s="9">
        <f t="shared" ref="M5001:M5064" si="1405">DAY(K5001)</f>
        <v>28</v>
      </c>
      <c r="N5001" s="9">
        <f t="shared" ref="N5001:N5064" si="1406">HOUR(K5001)</f>
        <v>1</v>
      </c>
      <c r="O5001" s="31" t="str">
        <f t="shared" ref="O5001:O5064" si="1407">IF(WEEKDAY(K5001,2)&gt;5,"W","")</f>
        <v>W</v>
      </c>
      <c r="P5001" s="134">
        <v>20.45</v>
      </c>
      <c r="Q5001" s="31" t="str">
        <f t="shared" ref="Q5001:Q5064" si="1408">IF(AND($L5001&gt;=$L$5,$L5001&lt;=$M$5),IF($O5001&lt;&gt;"W",IF(AND($N5001&gt;=$N$5,$N5001&lt;$P$5),$P5001,"-"),"-"),"-")</f>
        <v>-</v>
      </c>
      <c r="R5001" s="31">
        <f t="shared" ref="R5001:R5064" si="1409">IF(Q5001="-",P5001,"-")</f>
        <v>20.45</v>
      </c>
      <c r="U5001" s="133">
        <v>43674.041666666664</v>
      </c>
      <c r="V5001" s="9">
        <f t="shared" ref="V5001:V5064" si="1410">MONTH(U5001)</f>
        <v>7</v>
      </c>
      <c r="W5001" s="9">
        <f t="shared" ref="W5001:W5064" si="1411">DAY(U5001)</f>
        <v>28</v>
      </c>
      <c r="X5001" s="9">
        <f t="shared" ref="X5001:X5064" si="1412">HOUR(U5001)</f>
        <v>1</v>
      </c>
      <c r="Y5001" s="31" t="str">
        <f t="shared" ref="Y5001:Y5064" si="1413">IF(WEEKDAY(U5001,2)&gt;5,"W","")</f>
        <v>W</v>
      </c>
      <c r="Z5001" s="134">
        <v>18.38</v>
      </c>
      <c r="AA5001" s="31" t="str">
        <f t="shared" ref="AA5001:AA5064" si="1414">IF(AND($V5001&gt;=$V$5,$V5001&lt;=$W$5),IF($Y5001&lt;&gt;"W",IF(AND($X5001&gt;=$X$5,$X5001&lt;$Z$5),$Z5001,"-"),"-"),"-")</f>
        <v>-</v>
      </c>
      <c r="AB5001" s="31">
        <f t="shared" ref="AB5001:AB5064" si="1415">IF(AA5001="-",Z5001,"-")</f>
        <v>18.38</v>
      </c>
    </row>
    <row r="5002" spans="1:28" x14ac:dyDescent="0.3">
      <c r="A5002" s="133">
        <v>42944.083333333336</v>
      </c>
      <c r="B5002" s="152">
        <f t="shared" ref="B5002:B5065" si="1416">MONTH(A5002)</f>
        <v>7</v>
      </c>
      <c r="C5002" s="152">
        <f t="shared" ref="C5002:C5065" si="1417">DAY(A5002)</f>
        <v>28</v>
      </c>
      <c r="D5002" s="152">
        <f t="shared" ref="D5002:D5065" si="1418">HOUR(A5002)</f>
        <v>2</v>
      </c>
      <c r="E5002" s="38" t="str">
        <f t="shared" ref="E5002:E5065" si="1419">IF(WEEKDAY(A5002,2)&gt;5,"W","")</f>
        <v/>
      </c>
      <c r="F5002" s="134">
        <v>20.440000000000001</v>
      </c>
      <c r="G5002" s="38" t="str">
        <f t="shared" ref="G5002:G5065" si="1420">IF(AND($B5002&gt;=$B$5,$B5002&lt;=$C$5),IF($E5002&lt;&gt;"W",IF(AND($D5002&gt;=$D$5,$D5002&lt;$F$5),$F5002,"-"),"-"),"-")</f>
        <v>-</v>
      </c>
      <c r="H5002" s="38">
        <f t="shared" ref="H5002:H5065" si="1421">IF(G5002="-",F5002,"-")</f>
        <v>20.440000000000001</v>
      </c>
      <c r="K5002" s="133">
        <v>43309.083333333336</v>
      </c>
      <c r="L5002" s="9">
        <f t="shared" si="1404"/>
        <v>7</v>
      </c>
      <c r="M5002" s="9">
        <f t="shared" si="1405"/>
        <v>28</v>
      </c>
      <c r="N5002" s="9">
        <f t="shared" si="1406"/>
        <v>2</v>
      </c>
      <c r="O5002" s="31" t="str">
        <f t="shared" si="1407"/>
        <v>W</v>
      </c>
      <c r="P5002" s="134">
        <v>19.54</v>
      </c>
      <c r="Q5002" s="31" t="str">
        <f t="shared" si="1408"/>
        <v>-</v>
      </c>
      <c r="R5002" s="31">
        <f t="shared" si="1409"/>
        <v>19.54</v>
      </c>
      <c r="U5002" s="133">
        <v>43674.083333333336</v>
      </c>
      <c r="V5002" s="9">
        <f t="shared" si="1410"/>
        <v>7</v>
      </c>
      <c r="W5002" s="9">
        <f t="shared" si="1411"/>
        <v>28</v>
      </c>
      <c r="X5002" s="9">
        <f t="shared" si="1412"/>
        <v>2</v>
      </c>
      <c r="Y5002" s="31" t="str">
        <f t="shared" si="1413"/>
        <v>W</v>
      </c>
      <c r="Z5002" s="134">
        <v>16.54</v>
      </c>
      <c r="AA5002" s="31" t="str">
        <f t="shared" si="1414"/>
        <v>-</v>
      </c>
      <c r="AB5002" s="31">
        <f t="shared" si="1415"/>
        <v>16.54</v>
      </c>
    </row>
    <row r="5003" spans="1:28" x14ac:dyDescent="0.3">
      <c r="A5003" s="133">
        <v>42944.125</v>
      </c>
      <c r="B5003" s="152">
        <f t="shared" si="1416"/>
        <v>7</v>
      </c>
      <c r="C5003" s="152">
        <f t="shared" si="1417"/>
        <v>28</v>
      </c>
      <c r="D5003" s="152">
        <f t="shared" si="1418"/>
        <v>3</v>
      </c>
      <c r="E5003" s="38" t="str">
        <f t="shared" si="1419"/>
        <v/>
      </c>
      <c r="F5003" s="134">
        <v>19.75</v>
      </c>
      <c r="G5003" s="38" t="str">
        <f t="shared" si="1420"/>
        <v>-</v>
      </c>
      <c r="H5003" s="38">
        <f t="shared" si="1421"/>
        <v>19.75</v>
      </c>
      <c r="K5003" s="133">
        <v>43309.125</v>
      </c>
      <c r="L5003" s="9">
        <f t="shared" si="1404"/>
        <v>7</v>
      </c>
      <c r="M5003" s="9">
        <f t="shared" si="1405"/>
        <v>28</v>
      </c>
      <c r="N5003" s="9">
        <f t="shared" si="1406"/>
        <v>3</v>
      </c>
      <c r="O5003" s="31" t="str">
        <f t="shared" si="1407"/>
        <v>W</v>
      </c>
      <c r="P5003" s="134">
        <v>19.11</v>
      </c>
      <c r="Q5003" s="31" t="str">
        <f t="shared" si="1408"/>
        <v>-</v>
      </c>
      <c r="R5003" s="31">
        <f t="shared" si="1409"/>
        <v>19.11</v>
      </c>
      <c r="U5003" s="133">
        <v>43674.125</v>
      </c>
      <c r="V5003" s="9">
        <f t="shared" si="1410"/>
        <v>7</v>
      </c>
      <c r="W5003" s="9">
        <f t="shared" si="1411"/>
        <v>28</v>
      </c>
      <c r="X5003" s="9">
        <f t="shared" si="1412"/>
        <v>3</v>
      </c>
      <c r="Y5003" s="31" t="str">
        <f t="shared" si="1413"/>
        <v>W</v>
      </c>
      <c r="Z5003" s="134">
        <v>14.96</v>
      </c>
      <c r="AA5003" s="31" t="str">
        <f t="shared" si="1414"/>
        <v>-</v>
      </c>
      <c r="AB5003" s="31">
        <f t="shared" si="1415"/>
        <v>14.96</v>
      </c>
    </row>
    <row r="5004" spans="1:28" x14ac:dyDescent="0.3">
      <c r="A5004" s="133">
        <v>42944.166666666664</v>
      </c>
      <c r="B5004" s="152">
        <f t="shared" si="1416"/>
        <v>7</v>
      </c>
      <c r="C5004" s="152">
        <f t="shared" si="1417"/>
        <v>28</v>
      </c>
      <c r="D5004" s="152">
        <f t="shared" si="1418"/>
        <v>4</v>
      </c>
      <c r="E5004" s="38" t="str">
        <f t="shared" si="1419"/>
        <v/>
      </c>
      <c r="F5004" s="134">
        <v>19.8</v>
      </c>
      <c r="G5004" s="38" t="str">
        <f t="shared" si="1420"/>
        <v>-</v>
      </c>
      <c r="H5004" s="38">
        <f t="shared" si="1421"/>
        <v>19.8</v>
      </c>
      <c r="K5004" s="133">
        <v>43309.166666666664</v>
      </c>
      <c r="L5004" s="9">
        <f t="shared" si="1404"/>
        <v>7</v>
      </c>
      <c r="M5004" s="9">
        <f t="shared" si="1405"/>
        <v>28</v>
      </c>
      <c r="N5004" s="9">
        <f t="shared" si="1406"/>
        <v>4</v>
      </c>
      <c r="O5004" s="31" t="str">
        <f t="shared" si="1407"/>
        <v>W</v>
      </c>
      <c r="P5004" s="134">
        <v>18.670000000000002</v>
      </c>
      <c r="Q5004" s="31" t="str">
        <f t="shared" si="1408"/>
        <v>-</v>
      </c>
      <c r="R5004" s="31">
        <f t="shared" si="1409"/>
        <v>18.670000000000002</v>
      </c>
      <c r="U5004" s="133">
        <v>43674.166666666664</v>
      </c>
      <c r="V5004" s="9">
        <f t="shared" si="1410"/>
        <v>7</v>
      </c>
      <c r="W5004" s="9">
        <f t="shared" si="1411"/>
        <v>28</v>
      </c>
      <c r="X5004" s="9">
        <f t="shared" si="1412"/>
        <v>4</v>
      </c>
      <c r="Y5004" s="31" t="str">
        <f t="shared" si="1413"/>
        <v>W</v>
      </c>
      <c r="Z5004" s="134">
        <v>14.65</v>
      </c>
      <c r="AA5004" s="31" t="str">
        <f t="shared" si="1414"/>
        <v>-</v>
      </c>
      <c r="AB5004" s="31">
        <f t="shared" si="1415"/>
        <v>14.65</v>
      </c>
    </row>
    <row r="5005" spans="1:28" x14ac:dyDescent="0.3">
      <c r="A5005" s="133">
        <v>42944.208333333336</v>
      </c>
      <c r="B5005" s="152">
        <f t="shared" si="1416"/>
        <v>7</v>
      </c>
      <c r="C5005" s="152">
        <f t="shared" si="1417"/>
        <v>28</v>
      </c>
      <c r="D5005" s="152">
        <f t="shared" si="1418"/>
        <v>5</v>
      </c>
      <c r="E5005" s="38" t="str">
        <f t="shared" si="1419"/>
        <v/>
      </c>
      <c r="F5005" s="134">
        <v>21.45</v>
      </c>
      <c r="G5005" s="38" t="str">
        <f t="shared" si="1420"/>
        <v>-</v>
      </c>
      <c r="H5005" s="38">
        <f t="shared" si="1421"/>
        <v>21.45</v>
      </c>
      <c r="K5005" s="133">
        <v>43309.208333333336</v>
      </c>
      <c r="L5005" s="9">
        <f t="shared" si="1404"/>
        <v>7</v>
      </c>
      <c r="M5005" s="9">
        <f t="shared" si="1405"/>
        <v>28</v>
      </c>
      <c r="N5005" s="9">
        <f t="shared" si="1406"/>
        <v>5</v>
      </c>
      <c r="O5005" s="31" t="str">
        <f t="shared" si="1407"/>
        <v>W</v>
      </c>
      <c r="P5005" s="134">
        <v>18.7</v>
      </c>
      <c r="Q5005" s="31" t="str">
        <f t="shared" si="1408"/>
        <v>-</v>
      </c>
      <c r="R5005" s="31">
        <f t="shared" si="1409"/>
        <v>18.7</v>
      </c>
      <c r="U5005" s="133">
        <v>43674.208333333336</v>
      </c>
      <c r="V5005" s="9">
        <f t="shared" si="1410"/>
        <v>7</v>
      </c>
      <c r="W5005" s="9">
        <f t="shared" si="1411"/>
        <v>28</v>
      </c>
      <c r="X5005" s="9">
        <f t="shared" si="1412"/>
        <v>5</v>
      </c>
      <c r="Y5005" s="31" t="str">
        <f t="shared" si="1413"/>
        <v>W</v>
      </c>
      <c r="Z5005" s="134">
        <v>13.99</v>
      </c>
      <c r="AA5005" s="31" t="str">
        <f t="shared" si="1414"/>
        <v>-</v>
      </c>
      <c r="AB5005" s="31">
        <f t="shared" si="1415"/>
        <v>13.99</v>
      </c>
    </row>
    <row r="5006" spans="1:28" x14ac:dyDescent="0.3">
      <c r="A5006" s="133">
        <v>42944.25</v>
      </c>
      <c r="B5006" s="152">
        <f t="shared" si="1416"/>
        <v>7</v>
      </c>
      <c r="C5006" s="152">
        <f t="shared" si="1417"/>
        <v>28</v>
      </c>
      <c r="D5006" s="152">
        <f t="shared" si="1418"/>
        <v>6</v>
      </c>
      <c r="E5006" s="38" t="str">
        <f t="shared" si="1419"/>
        <v/>
      </c>
      <c r="F5006" s="134">
        <v>23.15</v>
      </c>
      <c r="G5006" s="38" t="str">
        <f t="shared" si="1420"/>
        <v>-</v>
      </c>
      <c r="H5006" s="38">
        <f t="shared" si="1421"/>
        <v>23.15</v>
      </c>
      <c r="K5006" s="133">
        <v>43309.25</v>
      </c>
      <c r="L5006" s="9">
        <f t="shared" si="1404"/>
        <v>7</v>
      </c>
      <c r="M5006" s="9">
        <f t="shared" si="1405"/>
        <v>28</v>
      </c>
      <c r="N5006" s="9">
        <f t="shared" si="1406"/>
        <v>6</v>
      </c>
      <c r="O5006" s="31" t="str">
        <f t="shared" si="1407"/>
        <v>W</v>
      </c>
      <c r="P5006" s="134">
        <v>19.03</v>
      </c>
      <c r="Q5006" s="31" t="str">
        <f t="shared" si="1408"/>
        <v>-</v>
      </c>
      <c r="R5006" s="31">
        <f t="shared" si="1409"/>
        <v>19.03</v>
      </c>
      <c r="U5006" s="133">
        <v>43674.25</v>
      </c>
      <c r="V5006" s="9">
        <f t="shared" si="1410"/>
        <v>7</v>
      </c>
      <c r="W5006" s="9">
        <f t="shared" si="1411"/>
        <v>28</v>
      </c>
      <c r="X5006" s="9">
        <f t="shared" si="1412"/>
        <v>6</v>
      </c>
      <c r="Y5006" s="31" t="str">
        <f t="shared" si="1413"/>
        <v>W</v>
      </c>
      <c r="Z5006" s="134">
        <v>13.31</v>
      </c>
      <c r="AA5006" s="31" t="str">
        <f t="shared" si="1414"/>
        <v>-</v>
      </c>
      <c r="AB5006" s="31">
        <f t="shared" si="1415"/>
        <v>13.31</v>
      </c>
    </row>
    <row r="5007" spans="1:28" x14ac:dyDescent="0.3">
      <c r="A5007" s="133">
        <v>42944.291666666664</v>
      </c>
      <c r="B5007" s="152">
        <f t="shared" si="1416"/>
        <v>7</v>
      </c>
      <c r="C5007" s="152">
        <f t="shared" si="1417"/>
        <v>28</v>
      </c>
      <c r="D5007" s="152">
        <f t="shared" si="1418"/>
        <v>7</v>
      </c>
      <c r="E5007" s="38" t="str">
        <f t="shared" si="1419"/>
        <v/>
      </c>
      <c r="F5007" s="134">
        <v>24.13</v>
      </c>
      <c r="G5007" s="38" t="str">
        <f t="shared" si="1420"/>
        <v>-</v>
      </c>
      <c r="H5007" s="38">
        <f t="shared" si="1421"/>
        <v>24.13</v>
      </c>
      <c r="K5007" s="133">
        <v>43309.291666666664</v>
      </c>
      <c r="L5007" s="9">
        <f t="shared" si="1404"/>
        <v>7</v>
      </c>
      <c r="M5007" s="9">
        <f t="shared" si="1405"/>
        <v>28</v>
      </c>
      <c r="N5007" s="9">
        <f t="shared" si="1406"/>
        <v>7</v>
      </c>
      <c r="O5007" s="31" t="str">
        <f t="shared" si="1407"/>
        <v>W</v>
      </c>
      <c r="P5007" s="134">
        <v>19.489999999999998</v>
      </c>
      <c r="Q5007" s="31" t="str">
        <f t="shared" si="1408"/>
        <v>-</v>
      </c>
      <c r="R5007" s="31">
        <f t="shared" si="1409"/>
        <v>19.489999999999998</v>
      </c>
      <c r="U5007" s="133">
        <v>43674.291666666664</v>
      </c>
      <c r="V5007" s="9">
        <f t="shared" si="1410"/>
        <v>7</v>
      </c>
      <c r="W5007" s="9">
        <f t="shared" si="1411"/>
        <v>28</v>
      </c>
      <c r="X5007" s="9">
        <f t="shared" si="1412"/>
        <v>7</v>
      </c>
      <c r="Y5007" s="31" t="str">
        <f t="shared" si="1413"/>
        <v>W</v>
      </c>
      <c r="Z5007" s="134">
        <v>15.18</v>
      </c>
      <c r="AA5007" s="31" t="str">
        <f t="shared" si="1414"/>
        <v>-</v>
      </c>
      <c r="AB5007" s="31">
        <f t="shared" si="1415"/>
        <v>15.18</v>
      </c>
    </row>
    <row r="5008" spans="1:28" x14ac:dyDescent="0.3">
      <c r="A5008" s="133">
        <v>42944.333333333336</v>
      </c>
      <c r="B5008" s="152">
        <f t="shared" si="1416"/>
        <v>7</v>
      </c>
      <c r="C5008" s="152">
        <f t="shared" si="1417"/>
        <v>28</v>
      </c>
      <c r="D5008" s="152">
        <f t="shared" si="1418"/>
        <v>8</v>
      </c>
      <c r="E5008" s="38" t="str">
        <f t="shared" si="1419"/>
        <v/>
      </c>
      <c r="F5008" s="134">
        <v>24.8</v>
      </c>
      <c r="G5008" s="38">
        <f t="shared" si="1420"/>
        <v>24.8</v>
      </c>
      <c r="H5008" s="38" t="str">
        <f t="shared" si="1421"/>
        <v>-</v>
      </c>
      <c r="K5008" s="133">
        <v>43309.333333333336</v>
      </c>
      <c r="L5008" s="9">
        <f t="shared" si="1404"/>
        <v>7</v>
      </c>
      <c r="M5008" s="9">
        <f t="shared" si="1405"/>
        <v>28</v>
      </c>
      <c r="N5008" s="9">
        <f t="shared" si="1406"/>
        <v>8</v>
      </c>
      <c r="O5008" s="31" t="str">
        <f t="shared" si="1407"/>
        <v>W</v>
      </c>
      <c r="P5008" s="134">
        <v>20.95</v>
      </c>
      <c r="Q5008" s="31" t="str">
        <f t="shared" si="1408"/>
        <v>-</v>
      </c>
      <c r="R5008" s="31">
        <f t="shared" si="1409"/>
        <v>20.95</v>
      </c>
      <c r="U5008" s="133">
        <v>43674.333333333336</v>
      </c>
      <c r="V5008" s="9">
        <f t="shared" si="1410"/>
        <v>7</v>
      </c>
      <c r="W5008" s="9">
        <f t="shared" si="1411"/>
        <v>28</v>
      </c>
      <c r="X5008" s="9">
        <f t="shared" si="1412"/>
        <v>8</v>
      </c>
      <c r="Y5008" s="31" t="str">
        <f t="shared" si="1413"/>
        <v>W</v>
      </c>
      <c r="Z5008" s="134">
        <v>19.25</v>
      </c>
      <c r="AA5008" s="31" t="str">
        <f t="shared" si="1414"/>
        <v>-</v>
      </c>
      <c r="AB5008" s="31">
        <f t="shared" si="1415"/>
        <v>19.25</v>
      </c>
    </row>
    <row r="5009" spans="1:28" x14ac:dyDescent="0.3">
      <c r="A5009" s="133">
        <v>42944.375</v>
      </c>
      <c r="B5009" s="152">
        <f t="shared" si="1416"/>
        <v>7</v>
      </c>
      <c r="C5009" s="152">
        <f t="shared" si="1417"/>
        <v>28</v>
      </c>
      <c r="D5009" s="152">
        <f t="shared" si="1418"/>
        <v>9</v>
      </c>
      <c r="E5009" s="38" t="str">
        <f t="shared" si="1419"/>
        <v/>
      </c>
      <c r="F5009" s="134">
        <v>27.62</v>
      </c>
      <c r="G5009" s="38">
        <f t="shared" si="1420"/>
        <v>27.62</v>
      </c>
      <c r="H5009" s="38" t="str">
        <f t="shared" si="1421"/>
        <v>-</v>
      </c>
      <c r="K5009" s="133">
        <v>43309.375</v>
      </c>
      <c r="L5009" s="9">
        <f t="shared" si="1404"/>
        <v>7</v>
      </c>
      <c r="M5009" s="9">
        <f t="shared" si="1405"/>
        <v>28</v>
      </c>
      <c r="N5009" s="9">
        <f t="shared" si="1406"/>
        <v>9</v>
      </c>
      <c r="O5009" s="31" t="str">
        <f t="shared" si="1407"/>
        <v>W</v>
      </c>
      <c r="P5009" s="134">
        <v>22.05</v>
      </c>
      <c r="Q5009" s="31" t="str">
        <f t="shared" si="1408"/>
        <v>-</v>
      </c>
      <c r="R5009" s="31">
        <f t="shared" si="1409"/>
        <v>22.05</v>
      </c>
      <c r="U5009" s="133">
        <v>43674.375</v>
      </c>
      <c r="V5009" s="9">
        <f t="shared" si="1410"/>
        <v>7</v>
      </c>
      <c r="W5009" s="9">
        <f t="shared" si="1411"/>
        <v>28</v>
      </c>
      <c r="X5009" s="9">
        <f t="shared" si="1412"/>
        <v>9</v>
      </c>
      <c r="Y5009" s="31" t="str">
        <f t="shared" si="1413"/>
        <v>W</v>
      </c>
      <c r="Z5009" s="134">
        <v>21.9</v>
      </c>
      <c r="AA5009" s="31" t="str">
        <f t="shared" si="1414"/>
        <v>-</v>
      </c>
      <c r="AB5009" s="31">
        <f t="shared" si="1415"/>
        <v>21.9</v>
      </c>
    </row>
    <row r="5010" spans="1:28" x14ac:dyDescent="0.3">
      <c r="A5010" s="133">
        <v>42944.416666666664</v>
      </c>
      <c r="B5010" s="152">
        <f t="shared" si="1416"/>
        <v>7</v>
      </c>
      <c r="C5010" s="152">
        <f t="shared" si="1417"/>
        <v>28</v>
      </c>
      <c r="D5010" s="152">
        <f t="shared" si="1418"/>
        <v>10</v>
      </c>
      <c r="E5010" s="38" t="str">
        <f t="shared" si="1419"/>
        <v/>
      </c>
      <c r="F5010" s="134">
        <v>32.17</v>
      </c>
      <c r="G5010" s="38">
        <f t="shared" si="1420"/>
        <v>32.17</v>
      </c>
      <c r="H5010" s="38" t="str">
        <f t="shared" si="1421"/>
        <v>-</v>
      </c>
      <c r="K5010" s="133">
        <v>43309.416666666664</v>
      </c>
      <c r="L5010" s="9">
        <f t="shared" si="1404"/>
        <v>7</v>
      </c>
      <c r="M5010" s="9">
        <f t="shared" si="1405"/>
        <v>28</v>
      </c>
      <c r="N5010" s="9">
        <f t="shared" si="1406"/>
        <v>10</v>
      </c>
      <c r="O5010" s="31" t="str">
        <f t="shared" si="1407"/>
        <v>W</v>
      </c>
      <c r="P5010" s="134">
        <v>24.16</v>
      </c>
      <c r="Q5010" s="31" t="str">
        <f t="shared" si="1408"/>
        <v>-</v>
      </c>
      <c r="R5010" s="31">
        <f t="shared" si="1409"/>
        <v>24.16</v>
      </c>
      <c r="U5010" s="133">
        <v>43674.416666666664</v>
      </c>
      <c r="V5010" s="9">
        <f t="shared" si="1410"/>
        <v>7</v>
      </c>
      <c r="W5010" s="9">
        <f t="shared" si="1411"/>
        <v>28</v>
      </c>
      <c r="X5010" s="9">
        <f t="shared" si="1412"/>
        <v>10</v>
      </c>
      <c r="Y5010" s="31" t="str">
        <f t="shared" si="1413"/>
        <v>W</v>
      </c>
      <c r="Z5010" s="134">
        <v>24.06</v>
      </c>
      <c r="AA5010" s="31" t="str">
        <f t="shared" si="1414"/>
        <v>-</v>
      </c>
      <c r="AB5010" s="31">
        <f t="shared" si="1415"/>
        <v>24.06</v>
      </c>
    </row>
    <row r="5011" spans="1:28" x14ac:dyDescent="0.3">
      <c r="A5011" s="133">
        <v>42944.458333333336</v>
      </c>
      <c r="B5011" s="152">
        <f t="shared" si="1416"/>
        <v>7</v>
      </c>
      <c r="C5011" s="152">
        <f t="shared" si="1417"/>
        <v>28</v>
      </c>
      <c r="D5011" s="152">
        <f t="shared" si="1418"/>
        <v>11</v>
      </c>
      <c r="E5011" s="38" t="str">
        <f t="shared" si="1419"/>
        <v/>
      </c>
      <c r="F5011" s="134">
        <v>34.67</v>
      </c>
      <c r="G5011" s="38">
        <f t="shared" si="1420"/>
        <v>34.67</v>
      </c>
      <c r="H5011" s="38" t="str">
        <f t="shared" si="1421"/>
        <v>-</v>
      </c>
      <c r="K5011" s="133">
        <v>43309.458333333336</v>
      </c>
      <c r="L5011" s="9">
        <f t="shared" si="1404"/>
        <v>7</v>
      </c>
      <c r="M5011" s="9">
        <f t="shared" si="1405"/>
        <v>28</v>
      </c>
      <c r="N5011" s="9">
        <f t="shared" si="1406"/>
        <v>11</v>
      </c>
      <c r="O5011" s="31" t="str">
        <f t="shared" si="1407"/>
        <v>W</v>
      </c>
      <c r="P5011" s="134">
        <v>26.79</v>
      </c>
      <c r="Q5011" s="31" t="str">
        <f t="shared" si="1408"/>
        <v>-</v>
      </c>
      <c r="R5011" s="31">
        <f t="shared" si="1409"/>
        <v>26.79</v>
      </c>
      <c r="U5011" s="133">
        <v>43674.458333333336</v>
      </c>
      <c r="V5011" s="9">
        <f t="shared" si="1410"/>
        <v>7</v>
      </c>
      <c r="W5011" s="9">
        <f t="shared" si="1411"/>
        <v>28</v>
      </c>
      <c r="X5011" s="9">
        <f t="shared" si="1412"/>
        <v>11</v>
      </c>
      <c r="Y5011" s="31" t="str">
        <f t="shared" si="1413"/>
        <v>W</v>
      </c>
      <c r="Z5011" s="134">
        <v>27.1</v>
      </c>
      <c r="AA5011" s="31" t="str">
        <f t="shared" si="1414"/>
        <v>-</v>
      </c>
      <c r="AB5011" s="31">
        <f t="shared" si="1415"/>
        <v>27.1</v>
      </c>
    </row>
    <row r="5012" spans="1:28" x14ac:dyDescent="0.3">
      <c r="A5012" s="133">
        <v>42944.5</v>
      </c>
      <c r="B5012" s="152">
        <f t="shared" si="1416"/>
        <v>7</v>
      </c>
      <c r="C5012" s="152">
        <f t="shared" si="1417"/>
        <v>28</v>
      </c>
      <c r="D5012" s="152">
        <f t="shared" si="1418"/>
        <v>12</v>
      </c>
      <c r="E5012" s="38" t="str">
        <f t="shared" si="1419"/>
        <v/>
      </c>
      <c r="F5012" s="134">
        <v>35.159999999999997</v>
      </c>
      <c r="G5012" s="38">
        <f t="shared" si="1420"/>
        <v>35.159999999999997</v>
      </c>
      <c r="H5012" s="38" t="str">
        <f t="shared" si="1421"/>
        <v>-</v>
      </c>
      <c r="K5012" s="133">
        <v>43309.5</v>
      </c>
      <c r="L5012" s="9">
        <f t="shared" si="1404"/>
        <v>7</v>
      </c>
      <c r="M5012" s="9">
        <f t="shared" si="1405"/>
        <v>28</v>
      </c>
      <c r="N5012" s="9">
        <f t="shared" si="1406"/>
        <v>12</v>
      </c>
      <c r="O5012" s="31" t="str">
        <f t="shared" si="1407"/>
        <v>W</v>
      </c>
      <c r="P5012" s="134">
        <v>29.46</v>
      </c>
      <c r="Q5012" s="31" t="str">
        <f t="shared" si="1408"/>
        <v>-</v>
      </c>
      <c r="R5012" s="31">
        <f t="shared" si="1409"/>
        <v>29.46</v>
      </c>
      <c r="U5012" s="133">
        <v>43674.5</v>
      </c>
      <c r="V5012" s="9">
        <f t="shared" si="1410"/>
        <v>7</v>
      </c>
      <c r="W5012" s="9">
        <f t="shared" si="1411"/>
        <v>28</v>
      </c>
      <c r="X5012" s="9">
        <f t="shared" si="1412"/>
        <v>12</v>
      </c>
      <c r="Y5012" s="31" t="str">
        <f t="shared" si="1413"/>
        <v>W</v>
      </c>
      <c r="Z5012" s="134">
        <v>29.57</v>
      </c>
      <c r="AA5012" s="31" t="str">
        <f t="shared" si="1414"/>
        <v>-</v>
      </c>
      <c r="AB5012" s="31">
        <f t="shared" si="1415"/>
        <v>29.57</v>
      </c>
    </row>
    <row r="5013" spans="1:28" x14ac:dyDescent="0.3">
      <c r="A5013" s="133">
        <v>42944.541666666664</v>
      </c>
      <c r="B5013" s="152">
        <f t="shared" si="1416"/>
        <v>7</v>
      </c>
      <c r="C5013" s="152">
        <f t="shared" si="1417"/>
        <v>28</v>
      </c>
      <c r="D5013" s="152">
        <f t="shared" si="1418"/>
        <v>13</v>
      </c>
      <c r="E5013" s="38" t="str">
        <f t="shared" si="1419"/>
        <v/>
      </c>
      <c r="F5013" s="134">
        <v>36.49</v>
      </c>
      <c r="G5013" s="38">
        <f t="shared" si="1420"/>
        <v>36.49</v>
      </c>
      <c r="H5013" s="38" t="str">
        <f t="shared" si="1421"/>
        <v>-</v>
      </c>
      <c r="K5013" s="133">
        <v>43309.541666666664</v>
      </c>
      <c r="L5013" s="9">
        <f t="shared" si="1404"/>
        <v>7</v>
      </c>
      <c r="M5013" s="9">
        <f t="shared" si="1405"/>
        <v>28</v>
      </c>
      <c r="N5013" s="9">
        <f t="shared" si="1406"/>
        <v>13</v>
      </c>
      <c r="O5013" s="31" t="str">
        <f t="shared" si="1407"/>
        <v>W</v>
      </c>
      <c r="P5013" s="134">
        <v>28.81</v>
      </c>
      <c r="Q5013" s="31" t="str">
        <f t="shared" si="1408"/>
        <v>-</v>
      </c>
      <c r="R5013" s="31">
        <f t="shared" si="1409"/>
        <v>28.81</v>
      </c>
      <c r="U5013" s="133">
        <v>43674.541666666664</v>
      </c>
      <c r="V5013" s="9">
        <f t="shared" si="1410"/>
        <v>7</v>
      </c>
      <c r="W5013" s="9">
        <f t="shared" si="1411"/>
        <v>28</v>
      </c>
      <c r="X5013" s="9">
        <f t="shared" si="1412"/>
        <v>13</v>
      </c>
      <c r="Y5013" s="31" t="str">
        <f t="shared" si="1413"/>
        <v>W</v>
      </c>
      <c r="Z5013" s="134">
        <v>31.9</v>
      </c>
      <c r="AA5013" s="31" t="str">
        <f t="shared" si="1414"/>
        <v>-</v>
      </c>
      <c r="AB5013" s="31">
        <f t="shared" si="1415"/>
        <v>31.9</v>
      </c>
    </row>
    <row r="5014" spans="1:28" x14ac:dyDescent="0.3">
      <c r="A5014" s="133">
        <v>42944.583333333336</v>
      </c>
      <c r="B5014" s="152">
        <f t="shared" si="1416"/>
        <v>7</v>
      </c>
      <c r="C5014" s="152">
        <f t="shared" si="1417"/>
        <v>28</v>
      </c>
      <c r="D5014" s="152">
        <f t="shared" si="1418"/>
        <v>14</v>
      </c>
      <c r="E5014" s="38" t="str">
        <f t="shared" si="1419"/>
        <v/>
      </c>
      <c r="F5014" s="134">
        <v>36.159999999999997</v>
      </c>
      <c r="G5014" s="38">
        <f t="shared" si="1420"/>
        <v>36.159999999999997</v>
      </c>
      <c r="H5014" s="38" t="str">
        <f t="shared" si="1421"/>
        <v>-</v>
      </c>
      <c r="K5014" s="133">
        <v>43309.583333333336</v>
      </c>
      <c r="L5014" s="9">
        <f t="shared" si="1404"/>
        <v>7</v>
      </c>
      <c r="M5014" s="9">
        <f t="shared" si="1405"/>
        <v>28</v>
      </c>
      <c r="N5014" s="9">
        <f t="shared" si="1406"/>
        <v>14</v>
      </c>
      <c r="O5014" s="31" t="str">
        <f t="shared" si="1407"/>
        <v>W</v>
      </c>
      <c r="P5014" s="134">
        <v>31.79</v>
      </c>
      <c r="Q5014" s="31" t="str">
        <f t="shared" si="1408"/>
        <v>-</v>
      </c>
      <c r="R5014" s="31">
        <f t="shared" si="1409"/>
        <v>31.79</v>
      </c>
      <c r="U5014" s="133">
        <v>43674.583333333336</v>
      </c>
      <c r="V5014" s="9">
        <f t="shared" si="1410"/>
        <v>7</v>
      </c>
      <c r="W5014" s="9">
        <f t="shared" si="1411"/>
        <v>28</v>
      </c>
      <c r="X5014" s="9">
        <f t="shared" si="1412"/>
        <v>14</v>
      </c>
      <c r="Y5014" s="31" t="str">
        <f t="shared" si="1413"/>
        <v>W</v>
      </c>
      <c r="Z5014" s="134">
        <v>35.86</v>
      </c>
      <c r="AA5014" s="31" t="str">
        <f t="shared" si="1414"/>
        <v>-</v>
      </c>
      <c r="AB5014" s="31">
        <f t="shared" si="1415"/>
        <v>35.86</v>
      </c>
    </row>
    <row r="5015" spans="1:28" x14ac:dyDescent="0.3">
      <c r="A5015" s="133">
        <v>42944.625</v>
      </c>
      <c r="B5015" s="152">
        <f t="shared" si="1416"/>
        <v>7</v>
      </c>
      <c r="C5015" s="152">
        <f t="shared" si="1417"/>
        <v>28</v>
      </c>
      <c r="D5015" s="152">
        <f t="shared" si="1418"/>
        <v>15</v>
      </c>
      <c r="E5015" s="38" t="str">
        <f t="shared" si="1419"/>
        <v/>
      </c>
      <c r="F5015" s="134">
        <v>36.9</v>
      </c>
      <c r="G5015" s="38">
        <f t="shared" si="1420"/>
        <v>36.9</v>
      </c>
      <c r="H5015" s="38" t="str">
        <f t="shared" si="1421"/>
        <v>-</v>
      </c>
      <c r="K5015" s="133">
        <v>43309.625</v>
      </c>
      <c r="L5015" s="9">
        <f t="shared" si="1404"/>
        <v>7</v>
      </c>
      <c r="M5015" s="9">
        <f t="shared" si="1405"/>
        <v>28</v>
      </c>
      <c r="N5015" s="9">
        <f t="shared" si="1406"/>
        <v>15</v>
      </c>
      <c r="O5015" s="31" t="str">
        <f t="shared" si="1407"/>
        <v>W</v>
      </c>
      <c r="P5015" s="134">
        <v>33.79</v>
      </c>
      <c r="Q5015" s="31" t="str">
        <f t="shared" si="1408"/>
        <v>-</v>
      </c>
      <c r="R5015" s="31">
        <f t="shared" si="1409"/>
        <v>33.79</v>
      </c>
      <c r="U5015" s="133">
        <v>43674.625</v>
      </c>
      <c r="V5015" s="9">
        <f t="shared" si="1410"/>
        <v>7</v>
      </c>
      <c r="W5015" s="9">
        <f t="shared" si="1411"/>
        <v>28</v>
      </c>
      <c r="X5015" s="9">
        <f t="shared" si="1412"/>
        <v>15</v>
      </c>
      <c r="Y5015" s="31" t="str">
        <f t="shared" si="1413"/>
        <v>W</v>
      </c>
      <c r="Z5015" s="134">
        <v>40.880000000000003</v>
      </c>
      <c r="AA5015" s="31" t="str">
        <f t="shared" si="1414"/>
        <v>-</v>
      </c>
      <c r="AB5015" s="31">
        <f t="shared" si="1415"/>
        <v>40.880000000000003</v>
      </c>
    </row>
    <row r="5016" spans="1:28" x14ac:dyDescent="0.3">
      <c r="A5016" s="133">
        <v>42944.666666666664</v>
      </c>
      <c r="B5016" s="152">
        <f t="shared" si="1416"/>
        <v>7</v>
      </c>
      <c r="C5016" s="152">
        <f t="shared" si="1417"/>
        <v>28</v>
      </c>
      <c r="D5016" s="152">
        <f t="shared" si="1418"/>
        <v>16</v>
      </c>
      <c r="E5016" s="38" t="str">
        <f t="shared" si="1419"/>
        <v/>
      </c>
      <c r="F5016" s="134">
        <v>37.07</v>
      </c>
      <c r="G5016" s="38">
        <f t="shared" si="1420"/>
        <v>37.07</v>
      </c>
      <c r="H5016" s="38" t="str">
        <f t="shared" si="1421"/>
        <v>-</v>
      </c>
      <c r="K5016" s="133">
        <v>43309.666666666664</v>
      </c>
      <c r="L5016" s="9">
        <f t="shared" si="1404"/>
        <v>7</v>
      </c>
      <c r="M5016" s="9">
        <f t="shared" si="1405"/>
        <v>28</v>
      </c>
      <c r="N5016" s="9">
        <f t="shared" si="1406"/>
        <v>16</v>
      </c>
      <c r="O5016" s="31" t="str">
        <f t="shared" si="1407"/>
        <v>W</v>
      </c>
      <c r="P5016" s="134">
        <v>37.1</v>
      </c>
      <c r="Q5016" s="31" t="str">
        <f t="shared" si="1408"/>
        <v>-</v>
      </c>
      <c r="R5016" s="31">
        <f t="shared" si="1409"/>
        <v>37.1</v>
      </c>
      <c r="U5016" s="133">
        <v>43674.666666666664</v>
      </c>
      <c r="V5016" s="9">
        <f t="shared" si="1410"/>
        <v>7</v>
      </c>
      <c r="W5016" s="9">
        <f t="shared" si="1411"/>
        <v>28</v>
      </c>
      <c r="X5016" s="9">
        <f t="shared" si="1412"/>
        <v>16</v>
      </c>
      <c r="Y5016" s="31" t="str">
        <f t="shared" si="1413"/>
        <v>W</v>
      </c>
      <c r="Z5016" s="134">
        <v>44.78</v>
      </c>
      <c r="AA5016" s="31" t="str">
        <f t="shared" si="1414"/>
        <v>-</v>
      </c>
      <c r="AB5016" s="31">
        <f t="shared" si="1415"/>
        <v>44.78</v>
      </c>
    </row>
    <row r="5017" spans="1:28" x14ac:dyDescent="0.3">
      <c r="A5017" s="133">
        <v>42944.708333333336</v>
      </c>
      <c r="B5017" s="152">
        <f t="shared" si="1416"/>
        <v>7</v>
      </c>
      <c r="C5017" s="152">
        <f t="shared" si="1417"/>
        <v>28</v>
      </c>
      <c r="D5017" s="152">
        <f t="shared" si="1418"/>
        <v>17</v>
      </c>
      <c r="E5017" s="38" t="str">
        <f t="shared" si="1419"/>
        <v/>
      </c>
      <c r="F5017" s="134">
        <v>35.54</v>
      </c>
      <c r="G5017" s="38" t="str">
        <f t="shared" si="1420"/>
        <v>-</v>
      </c>
      <c r="H5017" s="38">
        <f t="shared" si="1421"/>
        <v>35.54</v>
      </c>
      <c r="K5017" s="133">
        <v>43309.708333333336</v>
      </c>
      <c r="L5017" s="9">
        <f t="shared" si="1404"/>
        <v>7</v>
      </c>
      <c r="M5017" s="9">
        <f t="shared" si="1405"/>
        <v>28</v>
      </c>
      <c r="N5017" s="9">
        <f t="shared" si="1406"/>
        <v>17</v>
      </c>
      <c r="O5017" s="31" t="str">
        <f t="shared" si="1407"/>
        <v>W</v>
      </c>
      <c r="P5017" s="134">
        <v>39.090000000000003</v>
      </c>
      <c r="Q5017" s="31" t="str">
        <f t="shared" si="1408"/>
        <v>-</v>
      </c>
      <c r="R5017" s="31">
        <f t="shared" si="1409"/>
        <v>39.090000000000003</v>
      </c>
      <c r="U5017" s="133">
        <v>43674.708333333336</v>
      </c>
      <c r="V5017" s="9">
        <f t="shared" si="1410"/>
        <v>7</v>
      </c>
      <c r="W5017" s="9">
        <f t="shared" si="1411"/>
        <v>28</v>
      </c>
      <c r="X5017" s="9">
        <f t="shared" si="1412"/>
        <v>17</v>
      </c>
      <c r="Y5017" s="31" t="str">
        <f t="shared" si="1413"/>
        <v>W</v>
      </c>
      <c r="Z5017" s="134">
        <v>47.49</v>
      </c>
      <c r="AA5017" s="31" t="str">
        <f t="shared" si="1414"/>
        <v>-</v>
      </c>
      <c r="AB5017" s="31">
        <f t="shared" si="1415"/>
        <v>47.49</v>
      </c>
    </row>
    <row r="5018" spans="1:28" x14ac:dyDescent="0.3">
      <c r="A5018" s="133">
        <v>42944.75</v>
      </c>
      <c r="B5018" s="152">
        <f t="shared" si="1416"/>
        <v>7</v>
      </c>
      <c r="C5018" s="152">
        <f t="shared" si="1417"/>
        <v>28</v>
      </c>
      <c r="D5018" s="152">
        <f t="shared" si="1418"/>
        <v>18</v>
      </c>
      <c r="E5018" s="38" t="str">
        <f t="shared" si="1419"/>
        <v/>
      </c>
      <c r="F5018" s="134">
        <v>32.549999999999997</v>
      </c>
      <c r="G5018" s="38" t="str">
        <f t="shared" si="1420"/>
        <v>-</v>
      </c>
      <c r="H5018" s="38">
        <f t="shared" si="1421"/>
        <v>32.549999999999997</v>
      </c>
      <c r="K5018" s="133">
        <v>43309.75</v>
      </c>
      <c r="L5018" s="9">
        <f t="shared" si="1404"/>
        <v>7</v>
      </c>
      <c r="M5018" s="9">
        <f t="shared" si="1405"/>
        <v>28</v>
      </c>
      <c r="N5018" s="9">
        <f t="shared" si="1406"/>
        <v>18</v>
      </c>
      <c r="O5018" s="31" t="str">
        <f t="shared" si="1407"/>
        <v>W</v>
      </c>
      <c r="P5018" s="134">
        <v>33.24</v>
      </c>
      <c r="Q5018" s="31" t="str">
        <f t="shared" si="1408"/>
        <v>-</v>
      </c>
      <c r="R5018" s="31">
        <f t="shared" si="1409"/>
        <v>33.24</v>
      </c>
      <c r="U5018" s="133">
        <v>43674.75</v>
      </c>
      <c r="V5018" s="9">
        <f t="shared" si="1410"/>
        <v>7</v>
      </c>
      <c r="W5018" s="9">
        <f t="shared" si="1411"/>
        <v>28</v>
      </c>
      <c r="X5018" s="9">
        <f t="shared" si="1412"/>
        <v>18</v>
      </c>
      <c r="Y5018" s="31" t="str">
        <f t="shared" si="1413"/>
        <v>W</v>
      </c>
      <c r="Z5018" s="134">
        <v>39.83</v>
      </c>
      <c r="AA5018" s="31" t="str">
        <f t="shared" si="1414"/>
        <v>-</v>
      </c>
      <c r="AB5018" s="31">
        <f t="shared" si="1415"/>
        <v>39.83</v>
      </c>
    </row>
    <row r="5019" spans="1:28" x14ac:dyDescent="0.3">
      <c r="A5019" s="133">
        <v>42944.791666666664</v>
      </c>
      <c r="B5019" s="152">
        <f t="shared" si="1416"/>
        <v>7</v>
      </c>
      <c r="C5019" s="152">
        <f t="shared" si="1417"/>
        <v>28</v>
      </c>
      <c r="D5019" s="152">
        <f t="shared" si="1418"/>
        <v>19</v>
      </c>
      <c r="E5019" s="38" t="str">
        <f t="shared" si="1419"/>
        <v/>
      </c>
      <c r="F5019" s="134">
        <v>29.75</v>
      </c>
      <c r="G5019" s="38" t="str">
        <f t="shared" si="1420"/>
        <v>-</v>
      </c>
      <c r="H5019" s="38">
        <f t="shared" si="1421"/>
        <v>29.75</v>
      </c>
      <c r="K5019" s="133">
        <v>43309.791666666664</v>
      </c>
      <c r="L5019" s="9">
        <f t="shared" si="1404"/>
        <v>7</v>
      </c>
      <c r="M5019" s="9">
        <f t="shared" si="1405"/>
        <v>28</v>
      </c>
      <c r="N5019" s="9">
        <f t="shared" si="1406"/>
        <v>19</v>
      </c>
      <c r="O5019" s="31" t="str">
        <f t="shared" si="1407"/>
        <v>W</v>
      </c>
      <c r="P5019" s="134">
        <v>29.86</v>
      </c>
      <c r="Q5019" s="31" t="str">
        <f t="shared" si="1408"/>
        <v>-</v>
      </c>
      <c r="R5019" s="31">
        <f t="shared" si="1409"/>
        <v>29.86</v>
      </c>
      <c r="U5019" s="133">
        <v>43674.791666666664</v>
      </c>
      <c r="V5019" s="9">
        <f t="shared" si="1410"/>
        <v>7</v>
      </c>
      <c r="W5019" s="9">
        <f t="shared" si="1411"/>
        <v>28</v>
      </c>
      <c r="X5019" s="9">
        <f t="shared" si="1412"/>
        <v>19</v>
      </c>
      <c r="Y5019" s="31" t="str">
        <f t="shared" si="1413"/>
        <v>W</v>
      </c>
      <c r="Z5019" s="134">
        <v>33.65</v>
      </c>
      <c r="AA5019" s="31" t="str">
        <f t="shared" si="1414"/>
        <v>-</v>
      </c>
      <c r="AB5019" s="31">
        <f t="shared" si="1415"/>
        <v>33.65</v>
      </c>
    </row>
    <row r="5020" spans="1:28" x14ac:dyDescent="0.3">
      <c r="A5020" s="133">
        <v>42944.833333333336</v>
      </c>
      <c r="B5020" s="152">
        <f t="shared" si="1416"/>
        <v>7</v>
      </c>
      <c r="C5020" s="152">
        <f t="shared" si="1417"/>
        <v>28</v>
      </c>
      <c r="D5020" s="152">
        <f t="shared" si="1418"/>
        <v>20</v>
      </c>
      <c r="E5020" s="38" t="str">
        <f t="shared" si="1419"/>
        <v/>
      </c>
      <c r="F5020" s="134">
        <v>27.75</v>
      </c>
      <c r="G5020" s="38" t="str">
        <f t="shared" si="1420"/>
        <v>-</v>
      </c>
      <c r="H5020" s="38">
        <f t="shared" si="1421"/>
        <v>27.75</v>
      </c>
      <c r="K5020" s="133">
        <v>43309.833333333336</v>
      </c>
      <c r="L5020" s="9">
        <f t="shared" si="1404"/>
        <v>7</v>
      </c>
      <c r="M5020" s="9">
        <f t="shared" si="1405"/>
        <v>28</v>
      </c>
      <c r="N5020" s="9">
        <f t="shared" si="1406"/>
        <v>20</v>
      </c>
      <c r="O5020" s="31" t="str">
        <f t="shared" si="1407"/>
        <v>W</v>
      </c>
      <c r="P5020" s="134">
        <v>28.58</v>
      </c>
      <c r="Q5020" s="31" t="str">
        <f t="shared" si="1408"/>
        <v>-</v>
      </c>
      <c r="R5020" s="31">
        <f t="shared" si="1409"/>
        <v>28.58</v>
      </c>
      <c r="U5020" s="133">
        <v>43674.833333333336</v>
      </c>
      <c r="V5020" s="9">
        <f t="shared" si="1410"/>
        <v>7</v>
      </c>
      <c r="W5020" s="9">
        <f t="shared" si="1411"/>
        <v>28</v>
      </c>
      <c r="X5020" s="9">
        <f t="shared" si="1412"/>
        <v>20</v>
      </c>
      <c r="Y5020" s="31" t="str">
        <f t="shared" si="1413"/>
        <v>W</v>
      </c>
      <c r="Z5020" s="134">
        <v>32.78</v>
      </c>
      <c r="AA5020" s="31" t="str">
        <f t="shared" si="1414"/>
        <v>-</v>
      </c>
      <c r="AB5020" s="31">
        <f t="shared" si="1415"/>
        <v>32.78</v>
      </c>
    </row>
    <row r="5021" spans="1:28" x14ac:dyDescent="0.3">
      <c r="A5021" s="133">
        <v>42944.875</v>
      </c>
      <c r="B5021" s="152">
        <f t="shared" si="1416"/>
        <v>7</v>
      </c>
      <c r="C5021" s="152">
        <f t="shared" si="1417"/>
        <v>28</v>
      </c>
      <c r="D5021" s="152">
        <f t="shared" si="1418"/>
        <v>21</v>
      </c>
      <c r="E5021" s="38" t="str">
        <f t="shared" si="1419"/>
        <v/>
      </c>
      <c r="F5021" s="134">
        <v>26.8</v>
      </c>
      <c r="G5021" s="38" t="str">
        <f t="shared" si="1420"/>
        <v>-</v>
      </c>
      <c r="H5021" s="38">
        <f t="shared" si="1421"/>
        <v>26.8</v>
      </c>
      <c r="K5021" s="133">
        <v>43309.875</v>
      </c>
      <c r="L5021" s="9">
        <f t="shared" si="1404"/>
        <v>7</v>
      </c>
      <c r="M5021" s="9">
        <f t="shared" si="1405"/>
        <v>28</v>
      </c>
      <c r="N5021" s="9">
        <f t="shared" si="1406"/>
        <v>21</v>
      </c>
      <c r="O5021" s="31" t="str">
        <f t="shared" si="1407"/>
        <v>W</v>
      </c>
      <c r="P5021" s="134">
        <v>26.77</v>
      </c>
      <c r="Q5021" s="31" t="str">
        <f t="shared" si="1408"/>
        <v>-</v>
      </c>
      <c r="R5021" s="31">
        <f t="shared" si="1409"/>
        <v>26.77</v>
      </c>
      <c r="U5021" s="133">
        <v>43674.875</v>
      </c>
      <c r="V5021" s="9">
        <f t="shared" si="1410"/>
        <v>7</v>
      </c>
      <c r="W5021" s="9">
        <f t="shared" si="1411"/>
        <v>28</v>
      </c>
      <c r="X5021" s="9">
        <f t="shared" si="1412"/>
        <v>21</v>
      </c>
      <c r="Y5021" s="31" t="str">
        <f t="shared" si="1413"/>
        <v>W</v>
      </c>
      <c r="Z5021" s="134">
        <v>29.35</v>
      </c>
      <c r="AA5021" s="31" t="str">
        <f t="shared" si="1414"/>
        <v>-</v>
      </c>
      <c r="AB5021" s="31">
        <f t="shared" si="1415"/>
        <v>29.35</v>
      </c>
    </row>
    <row r="5022" spans="1:28" x14ac:dyDescent="0.3">
      <c r="A5022" s="133">
        <v>42944.916666666664</v>
      </c>
      <c r="B5022" s="152">
        <f t="shared" si="1416"/>
        <v>7</v>
      </c>
      <c r="C5022" s="152">
        <f t="shared" si="1417"/>
        <v>28</v>
      </c>
      <c r="D5022" s="152">
        <f t="shared" si="1418"/>
        <v>22</v>
      </c>
      <c r="E5022" s="38" t="str">
        <f t="shared" si="1419"/>
        <v/>
      </c>
      <c r="F5022" s="134">
        <v>24.08</v>
      </c>
      <c r="G5022" s="38" t="str">
        <f t="shared" si="1420"/>
        <v>-</v>
      </c>
      <c r="H5022" s="38">
        <f t="shared" si="1421"/>
        <v>24.08</v>
      </c>
      <c r="K5022" s="133">
        <v>43309.916666666664</v>
      </c>
      <c r="L5022" s="9">
        <f t="shared" si="1404"/>
        <v>7</v>
      </c>
      <c r="M5022" s="9">
        <f t="shared" si="1405"/>
        <v>28</v>
      </c>
      <c r="N5022" s="9">
        <f t="shared" si="1406"/>
        <v>22</v>
      </c>
      <c r="O5022" s="31" t="str">
        <f t="shared" si="1407"/>
        <v>W</v>
      </c>
      <c r="P5022" s="134">
        <v>23.05</v>
      </c>
      <c r="Q5022" s="31" t="str">
        <f t="shared" si="1408"/>
        <v>-</v>
      </c>
      <c r="R5022" s="31">
        <f t="shared" si="1409"/>
        <v>23.05</v>
      </c>
      <c r="U5022" s="133">
        <v>43674.916666666664</v>
      </c>
      <c r="V5022" s="9">
        <f t="shared" si="1410"/>
        <v>7</v>
      </c>
      <c r="W5022" s="9">
        <f t="shared" si="1411"/>
        <v>28</v>
      </c>
      <c r="X5022" s="9">
        <f t="shared" si="1412"/>
        <v>22</v>
      </c>
      <c r="Y5022" s="31" t="str">
        <f t="shared" si="1413"/>
        <v>W</v>
      </c>
      <c r="Z5022" s="134">
        <v>24.65</v>
      </c>
      <c r="AA5022" s="31" t="str">
        <f t="shared" si="1414"/>
        <v>-</v>
      </c>
      <c r="AB5022" s="31">
        <f t="shared" si="1415"/>
        <v>24.65</v>
      </c>
    </row>
    <row r="5023" spans="1:28" x14ac:dyDescent="0.3">
      <c r="A5023" s="133">
        <v>42944.958333333336</v>
      </c>
      <c r="B5023" s="152">
        <f t="shared" si="1416"/>
        <v>7</v>
      </c>
      <c r="C5023" s="152">
        <f t="shared" si="1417"/>
        <v>28</v>
      </c>
      <c r="D5023" s="152">
        <f t="shared" si="1418"/>
        <v>23</v>
      </c>
      <c r="E5023" s="38" t="str">
        <f t="shared" si="1419"/>
        <v/>
      </c>
      <c r="F5023" s="134">
        <v>21.95</v>
      </c>
      <c r="G5023" s="38" t="str">
        <f t="shared" si="1420"/>
        <v>-</v>
      </c>
      <c r="H5023" s="38">
        <f t="shared" si="1421"/>
        <v>21.95</v>
      </c>
      <c r="K5023" s="133">
        <v>43309.958333333336</v>
      </c>
      <c r="L5023" s="9">
        <f t="shared" si="1404"/>
        <v>7</v>
      </c>
      <c r="M5023" s="9">
        <f t="shared" si="1405"/>
        <v>28</v>
      </c>
      <c r="N5023" s="9">
        <f t="shared" si="1406"/>
        <v>23</v>
      </c>
      <c r="O5023" s="31" t="str">
        <f t="shared" si="1407"/>
        <v>W</v>
      </c>
      <c r="P5023" s="134">
        <v>21.65</v>
      </c>
      <c r="Q5023" s="31" t="str">
        <f t="shared" si="1408"/>
        <v>-</v>
      </c>
      <c r="R5023" s="31">
        <f t="shared" si="1409"/>
        <v>21.65</v>
      </c>
      <c r="U5023" s="133">
        <v>43674.958333333336</v>
      </c>
      <c r="V5023" s="9">
        <f t="shared" si="1410"/>
        <v>7</v>
      </c>
      <c r="W5023" s="9">
        <f t="shared" si="1411"/>
        <v>28</v>
      </c>
      <c r="X5023" s="9">
        <f t="shared" si="1412"/>
        <v>23</v>
      </c>
      <c r="Y5023" s="31" t="str">
        <f t="shared" si="1413"/>
        <v>W</v>
      </c>
      <c r="Z5023" s="134">
        <v>22.5</v>
      </c>
      <c r="AA5023" s="31" t="str">
        <f t="shared" si="1414"/>
        <v>-</v>
      </c>
      <c r="AB5023" s="31">
        <f t="shared" si="1415"/>
        <v>22.5</v>
      </c>
    </row>
    <row r="5024" spans="1:28" x14ac:dyDescent="0.3">
      <c r="A5024" s="133">
        <v>42945</v>
      </c>
      <c r="B5024" s="152">
        <f t="shared" si="1416"/>
        <v>7</v>
      </c>
      <c r="C5024" s="152">
        <f t="shared" si="1417"/>
        <v>29</v>
      </c>
      <c r="D5024" s="152">
        <f t="shared" si="1418"/>
        <v>0</v>
      </c>
      <c r="E5024" s="38" t="str">
        <f t="shared" si="1419"/>
        <v>W</v>
      </c>
      <c r="F5024" s="134">
        <v>20.89</v>
      </c>
      <c r="G5024" s="38" t="str">
        <f t="shared" si="1420"/>
        <v>-</v>
      </c>
      <c r="H5024" s="38">
        <f t="shared" si="1421"/>
        <v>20.89</v>
      </c>
      <c r="K5024" s="133">
        <v>43310</v>
      </c>
      <c r="L5024" s="9">
        <f t="shared" si="1404"/>
        <v>7</v>
      </c>
      <c r="M5024" s="9">
        <f t="shared" si="1405"/>
        <v>29</v>
      </c>
      <c r="N5024" s="9">
        <f t="shared" si="1406"/>
        <v>0</v>
      </c>
      <c r="O5024" s="31" t="str">
        <f t="shared" si="1407"/>
        <v>W</v>
      </c>
      <c r="P5024" s="134">
        <v>19.71</v>
      </c>
      <c r="Q5024" s="31" t="str">
        <f t="shared" si="1408"/>
        <v>-</v>
      </c>
      <c r="R5024" s="31">
        <f t="shared" si="1409"/>
        <v>19.71</v>
      </c>
      <c r="U5024" s="133">
        <v>43675</v>
      </c>
      <c r="V5024" s="9">
        <f t="shared" si="1410"/>
        <v>7</v>
      </c>
      <c r="W5024" s="9">
        <f t="shared" si="1411"/>
        <v>29</v>
      </c>
      <c r="X5024" s="9">
        <f t="shared" si="1412"/>
        <v>0</v>
      </c>
      <c r="Y5024" s="31" t="str">
        <f t="shared" si="1413"/>
        <v/>
      </c>
      <c r="Z5024" s="134">
        <v>20.45</v>
      </c>
      <c r="AA5024" s="31" t="str">
        <f t="shared" si="1414"/>
        <v>-</v>
      </c>
      <c r="AB5024" s="31">
        <f t="shared" si="1415"/>
        <v>20.45</v>
      </c>
    </row>
    <row r="5025" spans="1:28" x14ac:dyDescent="0.3">
      <c r="A5025" s="133">
        <v>42945.041666666664</v>
      </c>
      <c r="B5025" s="152">
        <f t="shared" si="1416"/>
        <v>7</v>
      </c>
      <c r="C5025" s="152">
        <f t="shared" si="1417"/>
        <v>29</v>
      </c>
      <c r="D5025" s="152">
        <f t="shared" si="1418"/>
        <v>1</v>
      </c>
      <c r="E5025" s="38" t="str">
        <f t="shared" si="1419"/>
        <v>W</v>
      </c>
      <c r="F5025" s="134">
        <v>19.170000000000002</v>
      </c>
      <c r="G5025" s="38" t="str">
        <f t="shared" si="1420"/>
        <v>-</v>
      </c>
      <c r="H5025" s="38">
        <f t="shared" si="1421"/>
        <v>19.170000000000002</v>
      </c>
      <c r="K5025" s="133">
        <v>43310.041666666664</v>
      </c>
      <c r="L5025" s="9">
        <f t="shared" si="1404"/>
        <v>7</v>
      </c>
      <c r="M5025" s="9">
        <f t="shared" si="1405"/>
        <v>29</v>
      </c>
      <c r="N5025" s="9">
        <f t="shared" si="1406"/>
        <v>1</v>
      </c>
      <c r="O5025" s="31" t="str">
        <f t="shared" si="1407"/>
        <v>W</v>
      </c>
      <c r="P5025" s="134">
        <v>19.32</v>
      </c>
      <c r="Q5025" s="31" t="str">
        <f t="shared" si="1408"/>
        <v>-</v>
      </c>
      <c r="R5025" s="31">
        <f t="shared" si="1409"/>
        <v>19.32</v>
      </c>
      <c r="U5025" s="133">
        <v>43675.041666666664</v>
      </c>
      <c r="V5025" s="9">
        <f t="shared" si="1410"/>
        <v>7</v>
      </c>
      <c r="W5025" s="9">
        <f t="shared" si="1411"/>
        <v>29</v>
      </c>
      <c r="X5025" s="9">
        <f t="shared" si="1412"/>
        <v>1</v>
      </c>
      <c r="Y5025" s="31" t="str">
        <f t="shared" si="1413"/>
        <v/>
      </c>
      <c r="Z5025" s="134">
        <v>19.420000000000002</v>
      </c>
      <c r="AA5025" s="31" t="str">
        <f t="shared" si="1414"/>
        <v>-</v>
      </c>
      <c r="AB5025" s="31">
        <f t="shared" si="1415"/>
        <v>19.420000000000002</v>
      </c>
    </row>
    <row r="5026" spans="1:28" x14ac:dyDescent="0.3">
      <c r="A5026" s="133">
        <v>42945.083333333336</v>
      </c>
      <c r="B5026" s="152">
        <f t="shared" si="1416"/>
        <v>7</v>
      </c>
      <c r="C5026" s="152">
        <f t="shared" si="1417"/>
        <v>29</v>
      </c>
      <c r="D5026" s="152">
        <f t="shared" si="1418"/>
        <v>2</v>
      </c>
      <c r="E5026" s="38" t="str">
        <f t="shared" si="1419"/>
        <v>W</v>
      </c>
      <c r="F5026" s="134">
        <v>18.190000000000001</v>
      </c>
      <c r="G5026" s="38" t="str">
        <f t="shared" si="1420"/>
        <v>-</v>
      </c>
      <c r="H5026" s="38">
        <f t="shared" si="1421"/>
        <v>18.190000000000001</v>
      </c>
      <c r="K5026" s="133">
        <v>43310.083333333336</v>
      </c>
      <c r="L5026" s="9">
        <f t="shared" si="1404"/>
        <v>7</v>
      </c>
      <c r="M5026" s="9">
        <f t="shared" si="1405"/>
        <v>29</v>
      </c>
      <c r="N5026" s="9">
        <f t="shared" si="1406"/>
        <v>2</v>
      </c>
      <c r="O5026" s="31" t="str">
        <f t="shared" si="1407"/>
        <v>W</v>
      </c>
      <c r="P5026" s="134">
        <v>18.12</v>
      </c>
      <c r="Q5026" s="31" t="str">
        <f t="shared" si="1408"/>
        <v>-</v>
      </c>
      <c r="R5026" s="31">
        <f t="shared" si="1409"/>
        <v>18.12</v>
      </c>
      <c r="U5026" s="133">
        <v>43675.083333333336</v>
      </c>
      <c r="V5026" s="9">
        <f t="shared" si="1410"/>
        <v>7</v>
      </c>
      <c r="W5026" s="9">
        <f t="shared" si="1411"/>
        <v>29</v>
      </c>
      <c r="X5026" s="9">
        <f t="shared" si="1412"/>
        <v>2</v>
      </c>
      <c r="Y5026" s="31" t="str">
        <f t="shared" si="1413"/>
        <v/>
      </c>
      <c r="Z5026" s="134">
        <v>18.09</v>
      </c>
      <c r="AA5026" s="31" t="str">
        <f t="shared" si="1414"/>
        <v>-</v>
      </c>
      <c r="AB5026" s="31">
        <f t="shared" si="1415"/>
        <v>18.09</v>
      </c>
    </row>
    <row r="5027" spans="1:28" x14ac:dyDescent="0.3">
      <c r="A5027" s="133">
        <v>42945.125</v>
      </c>
      <c r="B5027" s="152">
        <f t="shared" si="1416"/>
        <v>7</v>
      </c>
      <c r="C5027" s="152">
        <f t="shared" si="1417"/>
        <v>29</v>
      </c>
      <c r="D5027" s="152">
        <f t="shared" si="1418"/>
        <v>3</v>
      </c>
      <c r="E5027" s="38" t="str">
        <f t="shared" si="1419"/>
        <v>W</v>
      </c>
      <c r="F5027" s="134">
        <v>16.73</v>
      </c>
      <c r="G5027" s="38" t="str">
        <f t="shared" si="1420"/>
        <v>-</v>
      </c>
      <c r="H5027" s="38">
        <f t="shared" si="1421"/>
        <v>16.73</v>
      </c>
      <c r="K5027" s="133">
        <v>43310.125</v>
      </c>
      <c r="L5027" s="9">
        <f t="shared" si="1404"/>
        <v>7</v>
      </c>
      <c r="M5027" s="9">
        <f t="shared" si="1405"/>
        <v>29</v>
      </c>
      <c r="N5027" s="9">
        <f t="shared" si="1406"/>
        <v>3</v>
      </c>
      <c r="O5027" s="31" t="str">
        <f t="shared" si="1407"/>
        <v>W</v>
      </c>
      <c r="P5027" s="134">
        <v>17.07</v>
      </c>
      <c r="Q5027" s="31" t="str">
        <f t="shared" si="1408"/>
        <v>-</v>
      </c>
      <c r="R5027" s="31">
        <f t="shared" si="1409"/>
        <v>17.07</v>
      </c>
      <c r="U5027" s="133">
        <v>43675.125</v>
      </c>
      <c r="V5027" s="9">
        <f t="shared" si="1410"/>
        <v>7</v>
      </c>
      <c r="W5027" s="9">
        <f t="shared" si="1411"/>
        <v>29</v>
      </c>
      <c r="X5027" s="9">
        <f t="shared" si="1412"/>
        <v>3</v>
      </c>
      <c r="Y5027" s="31" t="str">
        <f t="shared" si="1413"/>
        <v/>
      </c>
      <c r="Z5027" s="134">
        <v>16.350000000000001</v>
      </c>
      <c r="AA5027" s="31" t="str">
        <f t="shared" si="1414"/>
        <v>-</v>
      </c>
      <c r="AB5027" s="31">
        <f t="shared" si="1415"/>
        <v>16.350000000000001</v>
      </c>
    </row>
    <row r="5028" spans="1:28" x14ac:dyDescent="0.3">
      <c r="A5028" s="133">
        <v>42945.166666666664</v>
      </c>
      <c r="B5028" s="152">
        <f t="shared" si="1416"/>
        <v>7</v>
      </c>
      <c r="C5028" s="152">
        <f t="shared" si="1417"/>
        <v>29</v>
      </c>
      <c r="D5028" s="152">
        <f t="shared" si="1418"/>
        <v>4</v>
      </c>
      <c r="E5028" s="38" t="str">
        <f t="shared" si="1419"/>
        <v>W</v>
      </c>
      <c r="F5028" s="134">
        <v>16.600000000000001</v>
      </c>
      <c r="G5028" s="38" t="str">
        <f t="shared" si="1420"/>
        <v>-</v>
      </c>
      <c r="H5028" s="38">
        <f t="shared" si="1421"/>
        <v>16.600000000000001</v>
      </c>
      <c r="K5028" s="133">
        <v>43310.166666666664</v>
      </c>
      <c r="L5028" s="9">
        <f t="shared" si="1404"/>
        <v>7</v>
      </c>
      <c r="M5028" s="9">
        <f t="shared" si="1405"/>
        <v>29</v>
      </c>
      <c r="N5028" s="9">
        <f t="shared" si="1406"/>
        <v>4</v>
      </c>
      <c r="O5028" s="31" t="str">
        <f t="shared" si="1407"/>
        <v>W</v>
      </c>
      <c r="P5028" s="134">
        <v>16.21</v>
      </c>
      <c r="Q5028" s="31" t="str">
        <f t="shared" si="1408"/>
        <v>-</v>
      </c>
      <c r="R5028" s="31">
        <f t="shared" si="1409"/>
        <v>16.21</v>
      </c>
      <c r="U5028" s="133">
        <v>43675.166666666664</v>
      </c>
      <c r="V5028" s="9">
        <f t="shared" si="1410"/>
        <v>7</v>
      </c>
      <c r="W5028" s="9">
        <f t="shared" si="1411"/>
        <v>29</v>
      </c>
      <c r="X5028" s="9">
        <f t="shared" si="1412"/>
        <v>4</v>
      </c>
      <c r="Y5028" s="31" t="str">
        <f t="shared" si="1413"/>
        <v/>
      </c>
      <c r="Z5028" s="134">
        <v>15.69</v>
      </c>
      <c r="AA5028" s="31" t="str">
        <f t="shared" si="1414"/>
        <v>-</v>
      </c>
      <c r="AB5028" s="31">
        <f t="shared" si="1415"/>
        <v>15.69</v>
      </c>
    </row>
    <row r="5029" spans="1:28" x14ac:dyDescent="0.3">
      <c r="A5029" s="133">
        <v>42945.208333333336</v>
      </c>
      <c r="B5029" s="152">
        <f t="shared" si="1416"/>
        <v>7</v>
      </c>
      <c r="C5029" s="152">
        <f t="shared" si="1417"/>
        <v>29</v>
      </c>
      <c r="D5029" s="152">
        <f t="shared" si="1418"/>
        <v>5</v>
      </c>
      <c r="E5029" s="38" t="str">
        <f t="shared" si="1419"/>
        <v>W</v>
      </c>
      <c r="F5029" s="134">
        <v>16.55</v>
      </c>
      <c r="G5029" s="38" t="str">
        <f t="shared" si="1420"/>
        <v>-</v>
      </c>
      <c r="H5029" s="38">
        <f t="shared" si="1421"/>
        <v>16.55</v>
      </c>
      <c r="K5029" s="133">
        <v>43310.208333333336</v>
      </c>
      <c r="L5029" s="9">
        <f t="shared" si="1404"/>
        <v>7</v>
      </c>
      <c r="M5029" s="9">
        <f t="shared" si="1405"/>
        <v>29</v>
      </c>
      <c r="N5029" s="9">
        <f t="shared" si="1406"/>
        <v>5</v>
      </c>
      <c r="O5029" s="31" t="str">
        <f t="shared" si="1407"/>
        <v>W</v>
      </c>
      <c r="P5029" s="134">
        <v>15.64</v>
      </c>
      <c r="Q5029" s="31" t="str">
        <f t="shared" si="1408"/>
        <v>-</v>
      </c>
      <c r="R5029" s="31">
        <f t="shared" si="1409"/>
        <v>15.64</v>
      </c>
      <c r="U5029" s="133">
        <v>43675.208333333336</v>
      </c>
      <c r="V5029" s="9">
        <f t="shared" si="1410"/>
        <v>7</v>
      </c>
      <c r="W5029" s="9">
        <f t="shared" si="1411"/>
        <v>29</v>
      </c>
      <c r="X5029" s="9">
        <f t="shared" si="1412"/>
        <v>5</v>
      </c>
      <c r="Y5029" s="31" t="str">
        <f t="shared" si="1413"/>
        <v/>
      </c>
      <c r="Z5029" s="134">
        <v>18.079999999999998</v>
      </c>
      <c r="AA5029" s="31" t="str">
        <f t="shared" si="1414"/>
        <v>-</v>
      </c>
      <c r="AB5029" s="31">
        <f t="shared" si="1415"/>
        <v>18.079999999999998</v>
      </c>
    </row>
    <row r="5030" spans="1:28" x14ac:dyDescent="0.3">
      <c r="A5030" s="133">
        <v>42945.25</v>
      </c>
      <c r="B5030" s="152">
        <f t="shared" si="1416"/>
        <v>7</v>
      </c>
      <c r="C5030" s="152">
        <f t="shared" si="1417"/>
        <v>29</v>
      </c>
      <c r="D5030" s="152">
        <f t="shared" si="1418"/>
        <v>6</v>
      </c>
      <c r="E5030" s="38" t="str">
        <f t="shared" si="1419"/>
        <v>W</v>
      </c>
      <c r="F5030" s="134">
        <v>16.53</v>
      </c>
      <c r="G5030" s="38" t="str">
        <f t="shared" si="1420"/>
        <v>-</v>
      </c>
      <c r="H5030" s="38">
        <f t="shared" si="1421"/>
        <v>16.53</v>
      </c>
      <c r="K5030" s="133">
        <v>43310.25</v>
      </c>
      <c r="L5030" s="9">
        <f t="shared" si="1404"/>
        <v>7</v>
      </c>
      <c r="M5030" s="9">
        <f t="shared" si="1405"/>
        <v>29</v>
      </c>
      <c r="N5030" s="9">
        <f t="shared" si="1406"/>
        <v>6</v>
      </c>
      <c r="O5030" s="31" t="str">
        <f t="shared" si="1407"/>
        <v>W</v>
      </c>
      <c r="P5030" s="134">
        <v>14.96</v>
      </c>
      <c r="Q5030" s="31" t="str">
        <f t="shared" si="1408"/>
        <v>-</v>
      </c>
      <c r="R5030" s="31">
        <f t="shared" si="1409"/>
        <v>14.96</v>
      </c>
      <c r="U5030" s="133">
        <v>43675.25</v>
      </c>
      <c r="V5030" s="9">
        <f t="shared" si="1410"/>
        <v>7</v>
      </c>
      <c r="W5030" s="9">
        <f t="shared" si="1411"/>
        <v>29</v>
      </c>
      <c r="X5030" s="9">
        <f t="shared" si="1412"/>
        <v>6</v>
      </c>
      <c r="Y5030" s="31" t="str">
        <f t="shared" si="1413"/>
        <v/>
      </c>
      <c r="Z5030" s="134">
        <v>19.48</v>
      </c>
      <c r="AA5030" s="31" t="str">
        <f t="shared" si="1414"/>
        <v>-</v>
      </c>
      <c r="AB5030" s="31">
        <f t="shared" si="1415"/>
        <v>19.48</v>
      </c>
    </row>
    <row r="5031" spans="1:28" x14ac:dyDescent="0.3">
      <c r="A5031" s="133">
        <v>42945.291666666664</v>
      </c>
      <c r="B5031" s="152">
        <f t="shared" si="1416"/>
        <v>7</v>
      </c>
      <c r="C5031" s="152">
        <f t="shared" si="1417"/>
        <v>29</v>
      </c>
      <c r="D5031" s="152">
        <f t="shared" si="1418"/>
        <v>7</v>
      </c>
      <c r="E5031" s="38" t="str">
        <f t="shared" si="1419"/>
        <v>W</v>
      </c>
      <c r="F5031" s="134">
        <v>18.309999999999999</v>
      </c>
      <c r="G5031" s="38" t="str">
        <f t="shared" si="1420"/>
        <v>-</v>
      </c>
      <c r="H5031" s="38">
        <f t="shared" si="1421"/>
        <v>18.309999999999999</v>
      </c>
      <c r="K5031" s="133">
        <v>43310.291666666664</v>
      </c>
      <c r="L5031" s="9">
        <f t="shared" si="1404"/>
        <v>7</v>
      </c>
      <c r="M5031" s="9">
        <f t="shared" si="1405"/>
        <v>29</v>
      </c>
      <c r="N5031" s="9">
        <f t="shared" si="1406"/>
        <v>7</v>
      </c>
      <c r="O5031" s="31" t="str">
        <f t="shared" si="1407"/>
        <v>W</v>
      </c>
      <c r="P5031" s="134">
        <v>17.48</v>
      </c>
      <c r="Q5031" s="31" t="str">
        <f t="shared" si="1408"/>
        <v>-</v>
      </c>
      <c r="R5031" s="31">
        <f t="shared" si="1409"/>
        <v>17.48</v>
      </c>
      <c r="U5031" s="133">
        <v>43675.291666666664</v>
      </c>
      <c r="V5031" s="9">
        <f t="shared" si="1410"/>
        <v>7</v>
      </c>
      <c r="W5031" s="9">
        <f t="shared" si="1411"/>
        <v>29</v>
      </c>
      <c r="X5031" s="9">
        <f t="shared" si="1412"/>
        <v>7</v>
      </c>
      <c r="Y5031" s="31" t="str">
        <f t="shared" si="1413"/>
        <v/>
      </c>
      <c r="Z5031" s="134">
        <v>20.57</v>
      </c>
      <c r="AA5031" s="31" t="str">
        <f t="shared" si="1414"/>
        <v>-</v>
      </c>
      <c r="AB5031" s="31">
        <f t="shared" si="1415"/>
        <v>20.57</v>
      </c>
    </row>
    <row r="5032" spans="1:28" x14ac:dyDescent="0.3">
      <c r="A5032" s="133">
        <v>42945.333333333336</v>
      </c>
      <c r="B5032" s="152">
        <f t="shared" si="1416"/>
        <v>7</v>
      </c>
      <c r="C5032" s="152">
        <f t="shared" si="1417"/>
        <v>29</v>
      </c>
      <c r="D5032" s="152">
        <f t="shared" si="1418"/>
        <v>8</v>
      </c>
      <c r="E5032" s="38" t="str">
        <f t="shared" si="1419"/>
        <v>W</v>
      </c>
      <c r="F5032" s="134">
        <v>20.65</v>
      </c>
      <c r="G5032" s="38" t="str">
        <f t="shared" si="1420"/>
        <v>-</v>
      </c>
      <c r="H5032" s="38">
        <f t="shared" si="1421"/>
        <v>20.65</v>
      </c>
      <c r="K5032" s="133">
        <v>43310.333333333336</v>
      </c>
      <c r="L5032" s="9">
        <f t="shared" si="1404"/>
        <v>7</v>
      </c>
      <c r="M5032" s="9">
        <f t="shared" si="1405"/>
        <v>29</v>
      </c>
      <c r="N5032" s="9">
        <f t="shared" si="1406"/>
        <v>8</v>
      </c>
      <c r="O5032" s="31" t="str">
        <f t="shared" si="1407"/>
        <v>W</v>
      </c>
      <c r="P5032" s="134">
        <v>19.28</v>
      </c>
      <c r="Q5032" s="31" t="str">
        <f t="shared" si="1408"/>
        <v>-</v>
      </c>
      <c r="R5032" s="31">
        <f t="shared" si="1409"/>
        <v>19.28</v>
      </c>
      <c r="U5032" s="133">
        <v>43675.333333333336</v>
      </c>
      <c r="V5032" s="9">
        <f t="shared" si="1410"/>
        <v>7</v>
      </c>
      <c r="W5032" s="9">
        <f t="shared" si="1411"/>
        <v>29</v>
      </c>
      <c r="X5032" s="9">
        <f t="shared" si="1412"/>
        <v>8</v>
      </c>
      <c r="Y5032" s="31" t="str">
        <f t="shared" si="1413"/>
        <v/>
      </c>
      <c r="Z5032" s="134">
        <v>22.99</v>
      </c>
      <c r="AA5032" s="31">
        <f t="shared" si="1414"/>
        <v>22.99</v>
      </c>
      <c r="AB5032" s="31" t="str">
        <f t="shared" si="1415"/>
        <v>-</v>
      </c>
    </row>
    <row r="5033" spans="1:28" x14ac:dyDescent="0.3">
      <c r="A5033" s="133">
        <v>42945.375</v>
      </c>
      <c r="B5033" s="152">
        <f t="shared" si="1416"/>
        <v>7</v>
      </c>
      <c r="C5033" s="152">
        <f t="shared" si="1417"/>
        <v>29</v>
      </c>
      <c r="D5033" s="152">
        <f t="shared" si="1418"/>
        <v>9</v>
      </c>
      <c r="E5033" s="38" t="str">
        <f t="shared" si="1419"/>
        <v>W</v>
      </c>
      <c r="F5033" s="134">
        <v>21.8</v>
      </c>
      <c r="G5033" s="38" t="str">
        <f t="shared" si="1420"/>
        <v>-</v>
      </c>
      <c r="H5033" s="38">
        <f t="shared" si="1421"/>
        <v>21.8</v>
      </c>
      <c r="K5033" s="133">
        <v>43310.375</v>
      </c>
      <c r="L5033" s="9">
        <f t="shared" si="1404"/>
        <v>7</v>
      </c>
      <c r="M5033" s="9">
        <f t="shared" si="1405"/>
        <v>29</v>
      </c>
      <c r="N5033" s="9">
        <f t="shared" si="1406"/>
        <v>9</v>
      </c>
      <c r="O5033" s="31" t="str">
        <f t="shared" si="1407"/>
        <v>W</v>
      </c>
      <c r="P5033" s="134">
        <v>19.78</v>
      </c>
      <c r="Q5033" s="31" t="str">
        <f t="shared" si="1408"/>
        <v>-</v>
      </c>
      <c r="R5033" s="31">
        <f t="shared" si="1409"/>
        <v>19.78</v>
      </c>
      <c r="U5033" s="133">
        <v>43675.375</v>
      </c>
      <c r="V5033" s="9">
        <f t="shared" si="1410"/>
        <v>7</v>
      </c>
      <c r="W5033" s="9">
        <f t="shared" si="1411"/>
        <v>29</v>
      </c>
      <c r="X5033" s="9">
        <f t="shared" si="1412"/>
        <v>9</v>
      </c>
      <c r="Y5033" s="31" t="str">
        <f t="shared" si="1413"/>
        <v/>
      </c>
      <c r="Z5033" s="134">
        <v>26.08</v>
      </c>
      <c r="AA5033" s="31">
        <f t="shared" si="1414"/>
        <v>26.08</v>
      </c>
      <c r="AB5033" s="31" t="str">
        <f t="shared" si="1415"/>
        <v>-</v>
      </c>
    </row>
    <row r="5034" spans="1:28" x14ac:dyDescent="0.3">
      <c r="A5034" s="133">
        <v>42945.416666666664</v>
      </c>
      <c r="B5034" s="152">
        <f t="shared" si="1416"/>
        <v>7</v>
      </c>
      <c r="C5034" s="152">
        <f t="shared" si="1417"/>
        <v>29</v>
      </c>
      <c r="D5034" s="152">
        <f t="shared" si="1418"/>
        <v>10</v>
      </c>
      <c r="E5034" s="38" t="str">
        <f t="shared" si="1419"/>
        <v>W</v>
      </c>
      <c r="F5034" s="134">
        <v>23.58</v>
      </c>
      <c r="G5034" s="38" t="str">
        <f t="shared" si="1420"/>
        <v>-</v>
      </c>
      <c r="H5034" s="38">
        <f t="shared" si="1421"/>
        <v>23.58</v>
      </c>
      <c r="K5034" s="133">
        <v>43310.416666666664</v>
      </c>
      <c r="L5034" s="9">
        <f t="shared" si="1404"/>
        <v>7</v>
      </c>
      <c r="M5034" s="9">
        <f t="shared" si="1405"/>
        <v>29</v>
      </c>
      <c r="N5034" s="9">
        <f t="shared" si="1406"/>
        <v>10</v>
      </c>
      <c r="O5034" s="31" t="str">
        <f t="shared" si="1407"/>
        <v>W</v>
      </c>
      <c r="P5034" s="134">
        <v>21.48</v>
      </c>
      <c r="Q5034" s="31" t="str">
        <f t="shared" si="1408"/>
        <v>-</v>
      </c>
      <c r="R5034" s="31">
        <f t="shared" si="1409"/>
        <v>21.48</v>
      </c>
      <c r="U5034" s="133">
        <v>43675.416666666664</v>
      </c>
      <c r="V5034" s="9">
        <f t="shared" si="1410"/>
        <v>7</v>
      </c>
      <c r="W5034" s="9">
        <f t="shared" si="1411"/>
        <v>29</v>
      </c>
      <c r="X5034" s="9">
        <f t="shared" si="1412"/>
        <v>10</v>
      </c>
      <c r="Y5034" s="31" t="str">
        <f t="shared" si="1413"/>
        <v/>
      </c>
      <c r="Z5034" s="134">
        <v>30.81</v>
      </c>
      <c r="AA5034" s="31">
        <f t="shared" si="1414"/>
        <v>30.81</v>
      </c>
      <c r="AB5034" s="31" t="str">
        <f t="shared" si="1415"/>
        <v>-</v>
      </c>
    </row>
    <row r="5035" spans="1:28" x14ac:dyDescent="0.3">
      <c r="A5035" s="133">
        <v>42945.458333333336</v>
      </c>
      <c r="B5035" s="152">
        <f t="shared" si="1416"/>
        <v>7</v>
      </c>
      <c r="C5035" s="152">
        <f t="shared" si="1417"/>
        <v>29</v>
      </c>
      <c r="D5035" s="152">
        <f t="shared" si="1418"/>
        <v>11</v>
      </c>
      <c r="E5035" s="38" t="str">
        <f t="shared" si="1419"/>
        <v>W</v>
      </c>
      <c r="F5035" s="134">
        <v>25.06</v>
      </c>
      <c r="G5035" s="38" t="str">
        <f t="shared" si="1420"/>
        <v>-</v>
      </c>
      <c r="H5035" s="38">
        <f t="shared" si="1421"/>
        <v>25.06</v>
      </c>
      <c r="K5035" s="133">
        <v>43310.458333333336</v>
      </c>
      <c r="L5035" s="9">
        <f t="shared" si="1404"/>
        <v>7</v>
      </c>
      <c r="M5035" s="9">
        <f t="shared" si="1405"/>
        <v>29</v>
      </c>
      <c r="N5035" s="9">
        <f t="shared" si="1406"/>
        <v>11</v>
      </c>
      <c r="O5035" s="31" t="str">
        <f t="shared" si="1407"/>
        <v>W</v>
      </c>
      <c r="P5035" s="134">
        <v>22.57</v>
      </c>
      <c r="Q5035" s="31" t="str">
        <f t="shared" si="1408"/>
        <v>-</v>
      </c>
      <c r="R5035" s="31">
        <f t="shared" si="1409"/>
        <v>22.57</v>
      </c>
      <c r="U5035" s="133">
        <v>43675.458333333336</v>
      </c>
      <c r="V5035" s="9">
        <f t="shared" si="1410"/>
        <v>7</v>
      </c>
      <c r="W5035" s="9">
        <f t="shared" si="1411"/>
        <v>29</v>
      </c>
      <c r="X5035" s="9">
        <f t="shared" si="1412"/>
        <v>11</v>
      </c>
      <c r="Y5035" s="31" t="str">
        <f t="shared" si="1413"/>
        <v/>
      </c>
      <c r="Z5035" s="134">
        <v>34.96</v>
      </c>
      <c r="AA5035" s="31">
        <f t="shared" si="1414"/>
        <v>34.96</v>
      </c>
      <c r="AB5035" s="31" t="str">
        <f t="shared" si="1415"/>
        <v>-</v>
      </c>
    </row>
    <row r="5036" spans="1:28" x14ac:dyDescent="0.3">
      <c r="A5036" s="133">
        <v>42945.5</v>
      </c>
      <c r="B5036" s="152">
        <f t="shared" si="1416"/>
        <v>7</v>
      </c>
      <c r="C5036" s="152">
        <f t="shared" si="1417"/>
        <v>29</v>
      </c>
      <c r="D5036" s="152">
        <f t="shared" si="1418"/>
        <v>12</v>
      </c>
      <c r="E5036" s="38" t="str">
        <f t="shared" si="1419"/>
        <v>W</v>
      </c>
      <c r="F5036" s="134">
        <v>25.29</v>
      </c>
      <c r="G5036" s="38" t="str">
        <f t="shared" si="1420"/>
        <v>-</v>
      </c>
      <c r="H5036" s="38">
        <f t="shared" si="1421"/>
        <v>25.29</v>
      </c>
      <c r="K5036" s="133">
        <v>43310.5</v>
      </c>
      <c r="L5036" s="9">
        <f t="shared" si="1404"/>
        <v>7</v>
      </c>
      <c r="M5036" s="9">
        <f t="shared" si="1405"/>
        <v>29</v>
      </c>
      <c r="N5036" s="9">
        <f t="shared" si="1406"/>
        <v>12</v>
      </c>
      <c r="O5036" s="31" t="str">
        <f t="shared" si="1407"/>
        <v>W</v>
      </c>
      <c r="P5036" s="134">
        <v>24.3</v>
      </c>
      <c r="Q5036" s="31" t="str">
        <f t="shared" si="1408"/>
        <v>-</v>
      </c>
      <c r="R5036" s="31">
        <f t="shared" si="1409"/>
        <v>24.3</v>
      </c>
      <c r="U5036" s="133">
        <v>43675.5</v>
      </c>
      <c r="V5036" s="9">
        <f t="shared" si="1410"/>
        <v>7</v>
      </c>
      <c r="W5036" s="9">
        <f t="shared" si="1411"/>
        <v>29</v>
      </c>
      <c r="X5036" s="9">
        <f t="shared" si="1412"/>
        <v>12</v>
      </c>
      <c r="Y5036" s="31" t="str">
        <f t="shared" si="1413"/>
        <v/>
      </c>
      <c r="Z5036" s="134">
        <v>39.31</v>
      </c>
      <c r="AA5036" s="31">
        <f t="shared" si="1414"/>
        <v>39.31</v>
      </c>
      <c r="AB5036" s="31" t="str">
        <f t="shared" si="1415"/>
        <v>-</v>
      </c>
    </row>
    <row r="5037" spans="1:28" x14ac:dyDescent="0.3">
      <c r="A5037" s="133">
        <v>42945.541666666664</v>
      </c>
      <c r="B5037" s="152">
        <f t="shared" si="1416"/>
        <v>7</v>
      </c>
      <c r="C5037" s="152">
        <f t="shared" si="1417"/>
        <v>29</v>
      </c>
      <c r="D5037" s="152">
        <f t="shared" si="1418"/>
        <v>13</v>
      </c>
      <c r="E5037" s="38" t="str">
        <f t="shared" si="1419"/>
        <v>W</v>
      </c>
      <c r="F5037" s="134">
        <v>25.93</v>
      </c>
      <c r="G5037" s="38" t="str">
        <f t="shared" si="1420"/>
        <v>-</v>
      </c>
      <c r="H5037" s="38">
        <f t="shared" si="1421"/>
        <v>25.93</v>
      </c>
      <c r="K5037" s="133">
        <v>43310.541666666664</v>
      </c>
      <c r="L5037" s="9">
        <f t="shared" si="1404"/>
        <v>7</v>
      </c>
      <c r="M5037" s="9">
        <f t="shared" si="1405"/>
        <v>29</v>
      </c>
      <c r="N5037" s="9">
        <f t="shared" si="1406"/>
        <v>13</v>
      </c>
      <c r="O5037" s="31" t="str">
        <f t="shared" si="1407"/>
        <v>W</v>
      </c>
      <c r="P5037" s="134">
        <v>26.3</v>
      </c>
      <c r="Q5037" s="31" t="str">
        <f t="shared" si="1408"/>
        <v>-</v>
      </c>
      <c r="R5037" s="31">
        <f t="shared" si="1409"/>
        <v>26.3</v>
      </c>
      <c r="U5037" s="133">
        <v>43675.541666666664</v>
      </c>
      <c r="V5037" s="9">
        <f t="shared" si="1410"/>
        <v>7</v>
      </c>
      <c r="W5037" s="9">
        <f t="shared" si="1411"/>
        <v>29</v>
      </c>
      <c r="X5037" s="9">
        <f t="shared" si="1412"/>
        <v>13</v>
      </c>
      <c r="Y5037" s="31" t="str">
        <f t="shared" si="1413"/>
        <v/>
      </c>
      <c r="Z5037" s="134">
        <v>43.89</v>
      </c>
      <c r="AA5037" s="31">
        <f t="shared" si="1414"/>
        <v>43.89</v>
      </c>
      <c r="AB5037" s="31" t="str">
        <f t="shared" si="1415"/>
        <v>-</v>
      </c>
    </row>
    <row r="5038" spans="1:28" x14ac:dyDescent="0.3">
      <c r="A5038" s="133">
        <v>42945.583333333336</v>
      </c>
      <c r="B5038" s="152">
        <f t="shared" si="1416"/>
        <v>7</v>
      </c>
      <c r="C5038" s="152">
        <f t="shared" si="1417"/>
        <v>29</v>
      </c>
      <c r="D5038" s="152">
        <f t="shared" si="1418"/>
        <v>14</v>
      </c>
      <c r="E5038" s="38" t="str">
        <f t="shared" si="1419"/>
        <v>W</v>
      </c>
      <c r="F5038" s="134">
        <v>26.71</v>
      </c>
      <c r="G5038" s="38" t="str">
        <f t="shared" si="1420"/>
        <v>-</v>
      </c>
      <c r="H5038" s="38">
        <f t="shared" si="1421"/>
        <v>26.71</v>
      </c>
      <c r="K5038" s="133">
        <v>43310.583333333336</v>
      </c>
      <c r="L5038" s="9">
        <f t="shared" si="1404"/>
        <v>7</v>
      </c>
      <c r="M5038" s="9">
        <f t="shared" si="1405"/>
        <v>29</v>
      </c>
      <c r="N5038" s="9">
        <f t="shared" si="1406"/>
        <v>14</v>
      </c>
      <c r="O5038" s="31" t="str">
        <f t="shared" si="1407"/>
        <v>W</v>
      </c>
      <c r="P5038" s="134">
        <v>27.38</v>
      </c>
      <c r="Q5038" s="31" t="str">
        <f t="shared" si="1408"/>
        <v>-</v>
      </c>
      <c r="R5038" s="31">
        <f t="shared" si="1409"/>
        <v>27.38</v>
      </c>
      <c r="U5038" s="133">
        <v>43675.583333333336</v>
      </c>
      <c r="V5038" s="9">
        <f t="shared" si="1410"/>
        <v>7</v>
      </c>
      <c r="W5038" s="9">
        <f t="shared" si="1411"/>
        <v>29</v>
      </c>
      <c r="X5038" s="9">
        <f t="shared" si="1412"/>
        <v>14</v>
      </c>
      <c r="Y5038" s="31" t="str">
        <f t="shared" si="1413"/>
        <v/>
      </c>
      <c r="Z5038" s="134">
        <v>50.38</v>
      </c>
      <c r="AA5038" s="31">
        <f t="shared" si="1414"/>
        <v>50.38</v>
      </c>
      <c r="AB5038" s="31" t="str">
        <f t="shared" si="1415"/>
        <v>-</v>
      </c>
    </row>
    <row r="5039" spans="1:28" x14ac:dyDescent="0.3">
      <c r="A5039" s="133">
        <v>42945.625</v>
      </c>
      <c r="B5039" s="152">
        <f t="shared" si="1416"/>
        <v>7</v>
      </c>
      <c r="C5039" s="152">
        <f t="shared" si="1417"/>
        <v>29</v>
      </c>
      <c r="D5039" s="152">
        <f t="shared" si="1418"/>
        <v>15</v>
      </c>
      <c r="E5039" s="38" t="str">
        <f t="shared" si="1419"/>
        <v>W</v>
      </c>
      <c r="F5039" s="134">
        <v>26.66</v>
      </c>
      <c r="G5039" s="38" t="str">
        <f t="shared" si="1420"/>
        <v>-</v>
      </c>
      <c r="H5039" s="38">
        <f t="shared" si="1421"/>
        <v>26.66</v>
      </c>
      <c r="K5039" s="133">
        <v>43310.625</v>
      </c>
      <c r="L5039" s="9">
        <f t="shared" si="1404"/>
        <v>7</v>
      </c>
      <c r="M5039" s="9">
        <f t="shared" si="1405"/>
        <v>29</v>
      </c>
      <c r="N5039" s="9">
        <f t="shared" si="1406"/>
        <v>15</v>
      </c>
      <c r="O5039" s="31" t="str">
        <f t="shared" si="1407"/>
        <v>W</v>
      </c>
      <c r="P5039" s="134">
        <v>27.65</v>
      </c>
      <c r="Q5039" s="31" t="str">
        <f t="shared" si="1408"/>
        <v>-</v>
      </c>
      <c r="R5039" s="31">
        <f t="shared" si="1409"/>
        <v>27.65</v>
      </c>
      <c r="U5039" s="133">
        <v>43675.625</v>
      </c>
      <c r="V5039" s="9">
        <f t="shared" si="1410"/>
        <v>7</v>
      </c>
      <c r="W5039" s="9">
        <f t="shared" si="1411"/>
        <v>29</v>
      </c>
      <c r="X5039" s="9">
        <f t="shared" si="1412"/>
        <v>15</v>
      </c>
      <c r="Y5039" s="31" t="str">
        <f t="shared" si="1413"/>
        <v/>
      </c>
      <c r="Z5039" s="134">
        <v>56.06</v>
      </c>
      <c r="AA5039" s="31">
        <f t="shared" si="1414"/>
        <v>56.06</v>
      </c>
      <c r="AB5039" s="31" t="str">
        <f t="shared" si="1415"/>
        <v>-</v>
      </c>
    </row>
    <row r="5040" spans="1:28" x14ac:dyDescent="0.3">
      <c r="A5040" s="133">
        <v>42945.666666666664</v>
      </c>
      <c r="B5040" s="152">
        <f t="shared" si="1416"/>
        <v>7</v>
      </c>
      <c r="C5040" s="152">
        <f t="shared" si="1417"/>
        <v>29</v>
      </c>
      <c r="D5040" s="152">
        <f t="shared" si="1418"/>
        <v>16</v>
      </c>
      <c r="E5040" s="38" t="str">
        <f t="shared" si="1419"/>
        <v>W</v>
      </c>
      <c r="F5040" s="134">
        <v>26.8</v>
      </c>
      <c r="G5040" s="38" t="str">
        <f t="shared" si="1420"/>
        <v>-</v>
      </c>
      <c r="H5040" s="38">
        <f t="shared" si="1421"/>
        <v>26.8</v>
      </c>
      <c r="K5040" s="133">
        <v>43310.666666666664</v>
      </c>
      <c r="L5040" s="9">
        <f t="shared" si="1404"/>
        <v>7</v>
      </c>
      <c r="M5040" s="9">
        <f t="shared" si="1405"/>
        <v>29</v>
      </c>
      <c r="N5040" s="9">
        <f t="shared" si="1406"/>
        <v>16</v>
      </c>
      <c r="O5040" s="31" t="str">
        <f t="shared" si="1407"/>
        <v>W</v>
      </c>
      <c r="P5040" s="134">
        <v>31.77</v>
      </c>
      <c r="Q5040" s="31" t="str">
        <f t="shared" si="1408"/>
        <v>-</v>
      </c>
      <c r="R5040" s="31">
        <f t="shared" si="1409"/>
        <v>31.77</v>
      </c>
      <c r="U5040" s="133">
        <v>43675.666666666664</v>
      </c>
      <c r="V5040" s="9">
        <f t="shared" si="1410"/>
        <v>7</v>
      </c>
      <c r="W5040" s="9">
        <f t="shared" si="1411"/>
        <v>29</v>
      </c>
      <c r="X5040" s="9">
        <f t="shared" si="1412"/>
        <v>16</v>
      </c>
      <c r="Y5040" s="31" t="str">
        <f t="shared" si="1413"/>
        <v/>
      </c>
      <c r="Z5040" s="134">
        <v>60.98</v>
      </c>
      <c r="AA5040" s="31">
        <f t="shared" si="1414"/>
        <v>60.98</v>
      </c>
      <c r="AB5040" s="31" t="str">
        <f t="shared" si="1415"/>
        <v>-</v>
      </c>
    </row>
    <row r="5041" spans="1:28" x14ac:dyDescent="0.3">
      <c r="A5041" s="133">
        <v>42945.708333333336</v>
      </c>
      <c r="B5041" s="152">
        <f t="shared" si="1416"/>
        <v>7</v>
      </c>
      <c r="C5041" s="152">
        <f t="shared" si="1417"/>
        <v>29</v>
      </c>
      <c r="D5041" s="152">
        <f t="shared" si="1418"/>
        <v>17</v>
      </c>
      <c r="E5041" s="38" t="str">
        <f t="shared" si="1419"/>
        <v>W</v>
      </c>
      <c r="F5041" s="134">
        <v>26.79</v>
      </c>
      <c r="G5041" s="38" t="str">
        <f t="shared" si="1420"/>
        <v>-</v>
      </c>
      <c r="H5041" s="38">
        <f t="shared" si="1421"/>
        <v>26.79</v>
      </c>
      <c r="K5041" s="133">
        <v>43310.708333333336</v>
      </c>
      <c r="L5041" s="9">
        <f t="shared" si="1404"/>
        <v>7</v>
      </c>
      <c r="M5041" s="9">
        <f t="shared" si="1405"/>
        <v>29</v>
      </c>
      <c r="N5041" s="9">
        <f t="shared" si="1406"/>
        <v>17</v>
      </c>
      <c r="O5041" s="31" t="str">
        <f t="shared" si="1407"/>
        <v>W</v>
      </c>
      <c r="P5041" s="134">
        <v>33.5</v>
      </c>
      <c r="Q5041" s="31" t="str">
        <f t="shared" si="1408"/>
        <v>-</v>
      </c>
      <c r="R5041" s="31">
        <f t="shared" si="1409"/>
        <v>33.5</v>
      </c>
      <c r="U5041" s="133">
        <v>43675.708333333336</v>
      </c>
      <c r="V5041" s="9">
        <f t="shared" si="1410"/>
        <v>7</v>
      </c>
      <c r="W5041" s="9">
        <f t="shared" si="1411"/>
        <v>29</v>
      </c>
      <c r="X5041" s="9">
        <f t="shared" si="1412"/>
        <v>17</v>
      </c>
      <c r="Y5041" s="31" t="str">
        <f t="shared" si="1413"/>
        <v/>
      </c>
      <c r="Z5041" s="134">
        <v>59.53</v>
      </c>
      <c r="AA5041" s="31" t="str">
        <f t="shared" si="1414"/>
        <v>-</v>
      </c>
      <c r="AB5041" s="31">
        <f t="shared" si="1415"/>
        <v>59.53</v>
      </c>
    </row>
    <row r="5042" spans="1:28" x14ac:dyDescent="0.3">
      <c r="A5042" s="133">
        <v>42945.75</v>
      </c>
      <c r="B5042" s="152">
        <f t="shared" si="1416"/>
        <v>7</v>
      </c>
      <c r="C5042" s="152">
        <f t="shared" si="1417"/>
        <v>29</v>
      </c>
      <c r="D5042" s="152">
        <f t="shared" si="1418"/>
        <v>18</v>
      </c>
      <c r="E5042" s="38" t="str">
        <f t="shared" si="1419"/>
        <v>W</v>
      </c>
      <c r="F5042" s="134">
        <v>26.85</v>
      </c>
      <c r="G5042" s="38" t="str">
        <f t="shared" si="1420"/>
        <v>-</v>
      </c>
      <c r="H5042" s="38">
        <f t="shared" si="1421"/>
        <v>26.85</v>
      </c>
      <c r="K5042" s="133">
        <v>43310.75</v>
      </c>
      <c r="L5042" s="9">
        <f t="shared" si="1404"/>
        <v>7</v>
      </c>
      <c r="M5042" s="9">
        <f t="shared" si="1405"/>
        <v>29</v>
      </c>
      <c r="N5042" s="9">
        <f t="shared" si="1406"/>
        <v>18</v>
      </c>
      <c r="O5042" s="31" t="str">
        <f t="shared" si="1407"/>
        <v>W</v>
      </c>
      <c r="P5042" s="134">
        <v>29.39</v>
      </c>
      <c r="Q5042" s="31" t="str">
        <f t="shared" si="1408"/>
        <v>-</v>
      </c>
      <c r="R5042" s="31">
        <f t="shared" si="1409"/>
        <v>29.39</v>
      </c>
      <c r="U5042" s="133">
        <v>43675.75</v>
      </c>
      <c r="V5042" s="9">
        <f t="shared" si="1410"/>
        <v>7</v>
      </c>
      <c r="W5042" s="9">
        <f t="shared" si="1411"/>
        <v>29</v>
      </c>
      <c r="X5042" s="9">
        <f t="shared" si="1412"/>
        <v>18</v>
      </c>
      <c r="Y5042" s="31" t="str">
        <f t="shared" si="1413"/>
        <v/>
      </c>
      <c r="Z5042" s="134">
        <v>48.87</v>
      </c>
      <c r="AA5042" s="31" t="str">
        <f t="shared" si="1414"/>
        <v>-</v>
      </c>
      <c r="AB5042" s="31">
        <f t="shared" si="1415"/>
        <v>48.87</v>
      </c>
    </row>
    <row r="5043" spans="1:28" x14ac:dyDescent="0.3">
      <c r="A5043" s="133">
        <v>42945.791666666664</v>
      </c>
      <c r="B5043" s="152">
        <f t="shared" si="1416"/>
        <v>7</v>
      </c>
      <c r="C5043" s="152">
        <f t="shared" si="1417"/>
        <v>29</v>
      </c>
      <c r="D5043" s="152">
        <f t="shared" si="1418"/>
        <v>19</v>
      </c>
      <c r="E5043" s="38" t="str">
        <f t="shared" si="1419"/>
        <v>W</v>
      </c>
      <c r="F5043" s="134">
        <v>26.61</v>
      </c>
      <c r="G5043" s="38" t="str">
        <f t="shared" si="1420"/>
        <v>-</v>
      </c>
      <c r="H5043" s="38">
        <f t="shared" si="1421"/>
        <v>26.61</v>
      </c>
      <c r="K5043" s="133">
        <v>43310.791666666664</v>
      </c>
      <c r="L5043" s="9">
        <f t="shared" si="1404"/>
        <v>7</v>
      </c>
      <c r="M5043" s="9">
        <f t="shared" si="1405"/>
        <v>29</v>
      </c>
      <c r="N5043" s="9">
        <f t="shared" si="1406"/>
        <v>19</v>
      </c>
      <c r="O5043" s="31" t="str">
        <f t="shared" si="1407"/>
        <v>W</v>
      </c>
      <c r="P5043" s="134">
        <v>27.35</v>
      </c>
      <c r="Q5043" s="31" t="str">
        <f t="shared" si="1408"/>
        <v>-</v>
      </c>
      <c r="R5043" s="31">
        <f t="shared" si="1409"/>
        <v>27.35</v>
      </c>
      <c r="U5043" s="133">
        <v>43675.791666666664</v>
      </c>
      <c r="V5043" s="9">
        <f t="shared" si="1410"/>
        <v>7</v>
      </c>
      <c r="W5043" s="9">
        <f t="shared" si="1411"/>
        <v>29</v>
      </c>
      <c r="X5043" s="9">
        <f t="shared" si="1412"/>
        <v>19</v>
      </c>
      <c r="Y5043" s="31" t="str">
        <f t="shared" si="1413"/>
        <v/>
      </c>
      <c r="Z5043" s="134">
        <v>41.48</v>
      </c>
      <c r="AA5043" s="31" t="str">
        <f t="shared" si="1414"/>
        <v>-</v>
      </c>
      <c r="AB5043" s="31">
        <f t="shared" si="1415"/>
        <v>41.48</v>
      </c>
    </row>
    <row r="5044" spans="1:28" x14ac:dyDescent="0.3">
      <c r="A5044" s="133">
        <v>42945.833333333336</v>
      </c>
      <c r="B5044" s="152">
        <f t="shared" si="1416"/>
        <v>7</v>
      </c>
      <c r="C5044" s="152">
        <f t="shared" si="1417"/>
        <v>29</v>
      </c>
      <c r="D5044" s="152">
        <f t="shared" si="1418"/>
        <v>20</v>
      </c>
      <c r="E5044" s="38" t="str">
        <f t="shared" si="1419"/>
        <v>W</v>
      </c>
      <c r="F5044" s="134">
        <v>25.2</v>
      </c>
      <c r="G5044" s="38" t="str">
        <f t="shared" si="1420"/>
        <v>-</v>
      </c>
      <c r="H5044" s="38">
        <f t="shared" si="1421"/>
        <v>25.2</v>
      </c>
      <c r="K5044" s="133">
        <v>43310.833333333336</v>
      </c>
      <c r="L5044" s="9">
        <f t="shared" si="1404"/>
        <v>7</v>
      </c>
      <c r="M5044" s="9">
        <f t="shared" si="1405"/>
        <v>29</v>
      </c>
      <c r="N5044" s="9">
        <f t="shared" si="1406"/>
        <v>20</v>
      </c>
      <c r="O5044" s="31" t="str">
        <f t="shared" si="1407"/>
        <v>W</v>
      </c>
      <c r="P5044" s="134">
        <v>27.47</v>
      </c>
      <c r="Q5044" s="31" t="str">
        <f t="shared" si="1408"/>
        <v>-</v>
      </c>
      <c r="R5044" s="31">
        <f t="shared" si="1409"/>
        <v>27.47</v>
      </c>
      <c r="U5044" s="133">
        <v>43675.833333333336</v>
      </c>
      <c r="V5044" s="9">
        <f t="shared" si="1410"/>
        <v>7</v>
      </c>
      <c r="W5044" s="9">
        <f t="shared" si="1411"/>
        <v>29</v>
      </c>
      <c r="X5044" s="9">
        <f t="shared" si="1412"/>
        <v>20</v>
      </c>
      <c r="Y5044" s="31" t="str">
        <f t="shared" si="1413"/>
        <v/>
      </c>
      <c r="Z5044" s="134">
        <v>36.6</v>
      </c>
      <c r="AA5044" s="31" t="str">
        <f t="shared" si="1414"/>
        <v>-</v>
      </c>
      <c r="AB5044" s="31">
        <f t="shared" si="1415"/>
        <v>36.6</v>
      </c>
    </row>
    <row r="5045" spans="1:28" x14ac:dyDescent="0.3">
      <c r="A5045" s="133">
        <v>42945.875</v>
      </c>
      <c r="B5045" s="152">
        <f t="shared" si="1416"/>
        <v>7</v>
      </c>
      <c r="C5045" s="152">
        <f t="shared" si="1417"/>
        <v>29</v>
      </c>
      <c r="D5045" s="152">
        <f t="shared" si="1418"/>
        <v>21</v>
      </c>
      <c r="E5045" s="38" t="str">
        <f t="shared" si="1419"/>
        <v>W</v>
      </c>
      <c r="F5045" s="134">
        <v>24.14</v>
      </c>
      <c r="G5045" s="38" t="str">
        <f t="shared" si="1420"/>
        <v>-</v>
      </c>
      <c r="H5045" s="38">
        <f t="shared" si="1421"/>
        <v>24.14</v>
      </c>
      <c r="K5045" s="133">
        <v>43310.875</v>
      </c>
      <c r="L5045" s="9">
        <f t="shared" si="1404"/>
        <v>7</v>
      </c>
      <c r="M5045" s="9">
        <f t="shared" si="1405"/>
        <v>29</v>
      </c>
      <c r="N5045" s="9">
        <f t="shared" si="1406"/>
        <v>21</v>
      </c>
      <c r="O5045" s="31" t="str">
        <f t="shared" si="1407"/>
        <v>W</v>
      </c>
      <c r="P5045" s="134">
        <v>26.57</v>
      </c>
      <c r="Q5045" s="31" t="str">
        <f t="shared" si="1408"/>
        <v>-</v>
      </c>
      <c r="R5045" s="31">
        <f t="shared" si="1409"/>
        <v>26.57</v>
      </c>
      <c r="U5045" s="133">
        <v>43675.875</v>
      </c>
      <c r="V5045" s="9">
        <f t="shared" si="1410"/>
        <v>7</v>
      </c>
      <c r="W5045" s="9">
        <f t="shared" si="1411"/>
        <v>29</v>
      </c>
      <c r="X5045" s="9">
        <f t="shared" si="1412"/>
        <v>21</v>
      </c>
      <c r="Y5045" s="31" t="str">
        <f t="shared" si="1413"/>
        <v/>
      </c>
      <c r="Z5045" s="134">
        <v>31.63</v>
      </c>
      <c r="AA5045" s="31" t="str">
        <f t="shared" si="1414"/>
        <v>-</v>
      </c>
      <c r="AB5045" s="31">
        <f t="shared" si="1415"/>
        <v>31.63</v>
      </c>
    </row>
    <row r="5046" spans="1:28" x14ac:dyDescent="0.3">
      <c r="A5046" s="133">
        <v>42945.916666666664</v>
      </c>
      <c r="B5046" s="152">
        <f t="shared" si="1416"/>
        <v>7</v>
      </c>
      <c r="C5046" s="152">
        <f t="shared" si="1417"/>
        <v>29</v>
      </c>
      <c r="D5046" s="152">
        <f t="shared" si="1418"/>
        <v>22</v>
      </c>
      <c r="E5046" s="38" t="str">
        <f t="shared" si="1419"/>
        <v>W</v>
      </c>
      <c r="F5046" s="134">
        <v>22.16</v>
      </c>
      <c r="G5046" s="38" t="str">
        <f t="shared" si="1420"/>
        <v>-</v>
      </c>
      <c r="H5046" s="38">
        <f t="shared" si="1421"/>
        <v>22.16</v>
      </c>
      <c r="K5046" s="133">
        <v>43310.916666666664</v>
      </c>
      <c r="L5046" s="9">
        <f t="shared" si="1404"/>
        <v>7</v>
      </c>
      <c r="M5046" s="9">
        <f t="shared" si="1405"/>
        <v>29</v>
      </c>
      <c r="N5046" s="9">
        <f t="shared" si="1406"/>
        <v>22</v>
      </c>
      <c r="O5046" s="31" t="str">
        <f t="shared" si="1407"/>
        <v>W</v>
      </c>
      <c r="P5046" s="134">
        <v>22.98</v>
      </c>
      <c r="Q5046" s="31" t="str">
        <f t="shared" si="1408"/>
        <v>-</v>
      </c>
      <c r="R5046" s="31">
        <f t="shared" si="1409"/>
        <v>22.98</v>
      </c>
      <c r="U5046" s="133">
        <v>43675.916666666664</v>
      </c>
      <c r="V5046" s="9">
        <f t="shared" si="1410"/>
        <v>7</v>
      </c>
      <c r="W5046" s="9">
        <f t="shared" si="1411"/>
        <v>29</v>
      </c>
      <c r="X5046" s="9">
        <f t="shared" si="1412"/>
        <v>22</v>
      </c>
      <c r="Y5046" s="31" t="str">
        <f t="shared" si="1413"/>
        <v/>
      </c>
      <c r="Z5046" s="134">
        <v>26.8</v>
      </c>
      <c r="AA5046" s="31" t="str">
        <f t="shared" si="1414"/>
        <v>-</v>
      </c>
      <c r="AB5046" s="31">
        <f t="shared" si="1415"/>
        <v>26.8</v>
      </c>
    </row>
    <row r="5047" spans="1:28" x14ac:dyDescent="0.3">
      <c r="A5047" s="133">
        <v>42945.958333333336</v>
      </c>
      <c r="B5047" s="152">
        <f t="shared" si="1416"/>
        <v>7</v>
      </c>
      <c r="C5047" s="152">
        <f t="shared" si="1417"/>
        <v>29</v>
      </c>
      <c r="D5047" s="152">
        <f t="shared" si="1418"/>
        <v>23</v>
      </c>
      <c r="E5047" s="38" t="str">
        <f t="shared" si="1419"/>
        <v>W</v>
      </c>
      <c r="F5047" s="134">
        <v>19.32</v>
      </c>
      <c r="G5047" s="38" t="str">
        <f t="shared" si="1420"/>
        <v>-</v>
      </c>
      <c r="H5047" s="38">
        <f t="shared" si="1421"/>
        <v>19.32</v>
      </c>
      <c r="K5047" s="133">
        <v>43310.958333333336</v>
      </c>
      <c r="L5047" s="9">
        <f t="shared" si="1404"/>
        <v>7</v>
      </c>
      <c r="M5047" s="9">
        <f t="shared" si="1405"/>
        <v>29</v>
      </c>
      <c r="N5047" s="9">
        <f t="shared" si="1406"/>
        <v>23</v>
      </c>
      <c r="O5047" s="31" t="str">
        <f t="shared" si="1407"/>
        <v>W</v>
      </c>
      <c r="P5047" s="134">
        <v>21.44</v>
      </c>
      <c r="Q5047" s="31" t="str">
        <f t="shared" si="1408"/>
        <v>-</v>
      </c>
      <c r="R5047" s="31">
        <f t="shared" si="1409"/>
        <v>21.44</v>
      </c>
      <c r="U5047" s="133">
        <v>43675.958333333336</v>
      </c>
      <c r="V5047" s="9">
        <f t="shared" si="1410"/>
        <v>7</v>
      </c>
      <c r="W5047" s="9">
        <f t="shared" si="1411"/>
        <v>29</v>
      </c>
      <c r="X5047" s="9">
        <f t="shared" si="1412"/>
        <v>23</v>
      </c>
      <c r="Y5047" s="31" t="str">
        <f t="shared" si="1413"/>
        <v/>
      </c>
      <c r="Z5047" s="134">
        <v>23.27</v>
      </c>
      <c r="AA5047" s="31" t="str">
        <f t="shared" si="1414"/>
        <v>-</v>
      </c>
      <c r="AB5047" s="31">
        <f t="shared" si="1415"/>
        <v>23.27</v>
      </c>
    </row>
    <row r="5048" spans="1:28" x14ac:dyDescent="0.3">
      <c r="A5048" s="133">
        <v>42946</v>
      </c>
      <c r="B5048" s="152">
        <f t="shared" si="1416"/>
        <v>7</v>
      </c>
      <c r="C5048" s="152">
        <f t="shared" si="1417"/>
        <v>30</v>
      </c>
      <c r="D5048" s="152">
        <f t="shared" si="1418"/>
        <v>0</v>
      </c>
      <c r="E5048" s="38" t="str">
        <f t="shared" si="1419"/>
        <v>W</v>
      </c>
      <c r="F5048" s="134">
        <v>18.52</v>
      </c>
      <c r="G5048" s="38" t="str">
        <f t="shared" si="1420"/>
        <v>-</v>
      </c>
      <c r="H5048" s="38">
        <f t="shared" si="1421"/>
        <v>18.52</v>
      </c>
      <c r="K5048" s="133">
        <v>43311</v>
      </c>
      <c r="L5048" s="9">
        <f t="shared" si="1404"/>
        <v>7</v>
      </c>
      <c r="M5048" s="9">
        <f t="shared" si="1405"/>
        <v>30</v>
      </c>
      <c r="N5048" s="9">
        <f t="shared" si="1406"/>
        <v>0</v>
      </c>
      <c r="O5048" s="31" t="str">
        <f t="shared" si="1407"/>
        <v/>
      </c>
      <c r="P5048" s="134">
        <v>20.21</v>
      </c>
      <c r="Q5048" s="31" t="str">
        <f t="shared" si="1408"/>
        <v>-</v>
      </c>
      <c r="R5048" s="31">
        <f t="shared" si="1409"/>
        <v>20.21</v>
      </c>
      <c r="U5048" s="133">
        <v>43676</v>
      </c>
      <c r="V5048" s="9">
        <f t="shared" si="1410"/>
        <v>7</v>
      </c>
      <c r="W5048" s="9">
        <f t="shared" si="1411"/>
        <v>30</v>
      </c>
      <c r="X5048" s="9">
        <f t="shared" si="1412"/>
        <v>0</v>
      </c>
      <c r="Y5048" s="31" t="str">
        <f t="shared" si="1413"/>
        <v/>
      </c>
      <c r="Z5048" s="134">
        <v>21.44</v>
      </c>
      <c r="AA5048" s="31" t="str">
        <f t="shared" si="1414"/>
        <v>-</v>
      </c>
      <c r="AB5048" s="31">
        <f t="shared" si="1415"/>
        <v>21.44</v>
      </c>
    </row>
    <row r="5049" spans="1:28" x14ac:dyDescent="0.3">
      <c r="A5049" s="133">
        <v>42946.041666666664</v>
      </c>
      <c r="B5049" s="152">
        <f t="shared" si="1416"/>
        <v>7</v>
      </c>
      <c r="C5049" s="152">
        <f t="shared" si="1417"/>
        <v>30</v>
      </c>
      <c r="D5049" s="152">
        <f t="shared" si="1418"/>
        <v>1</v>
      </c>
      <c r="E5049" s="38" t="str">
        <f t="shared" si="1419"/>
        <v>W</v>
      </c>
      <c r="F5049" s="134">
        <v>18.559999999999999</v>
      </c>
      <c r="G5049" s="38" t="str">
        <f t="shared" si="1420"/>
        <v>-</v>
      </c>
      <c r="H5049" s="38">
        <f t="shared" si="1421"/>
        <v>18.559999999999999</v>
      </c>
      <c r="K5049" s="133">
        <v>43311.041666666664</v>
      </c>
      <c r="L5049" s="9">
        <f t="shared" si="1404"/>
        <v>7</v>
      </c>
      <c r="M5049" s="9">
        <f t="shared" si="1405"/>
        <v>30</v>
      </c>
      <c r="N5049" s="9">
        <f t="shared" si="1406"/>
        <v>1</v>
      </c>
      <c r="O5049" s="31" t="str">
        <f t="shared" si="1407"/>
        <v/>
      </c>
      <c r="P5049" s="134">
        <v>19.78</v>
      </c>
      <c r="Q5049" s="31" t="str">
        <f t="shared" si="1408"/>
        <v>-</v>
      </c>
      <c r="R5049" s="31">
        <f t="shared" si="1409"/>
        <v>19.78</v>
      </c>
      <c r="U5049" s="133">
        <v>43676.041666666664</v>
      </c>
      <c r="V5049" s="9">
        <f t="shared" si="1410"/>
        <v>7</v>
      </c>
      <c r="W5049" s="9">
        <f t="shared" si="1411"/>
        <v>30</v>
      </c>
      <c r="X5049" s="9">
        <f t="shared" si="1412"/>
        <v>1</v>
      </c>
      <c r="Y5049" s="31" t="str">
        <f t="shared" si="1413"/>
        <v/>
      </c>
      <c r="Z5049" s="134">
        <v>19.97</v>
      </c>
      <c r="AA5049" s="31" t="str">
        <f t="shared" si="1414"/>
        <v>-</v>
      </c>
      <c r="AB5049" s="31">
        <f t="shared" si="1415"/>
        <v>19.97</v>
      </c>
    </row>
    <row r="5050" spans="1:28" x14ac:dyDescent="0.3">
      <c r="A5050" s="133">
        <v>42946.083333333336</v>
      </c>
      <c r="B5050" s="152">
        <f t="shared" si="1416"/>
        <v>7</v>
      </c>
      <c r="C5050" s="152">
        <f t="shared" si="1417"/>
        <v>30</v>
      </c>
      <c r="D5050" s="152">
        <f t="shared" si="1418"/>
        <v>2</v>
      </c>
      <c r="E5050" s="38" t="str">
        <f t="shared" si="1419"/>
        <v>W</v>
      </c>
      <c r="F5050" s="134">
        <v>17.68</v>
      </c>
      <c r="G5050" s="38" t="str">
        <f t="shared" si="1420"/>
        <v>-</v>
      </c>
      <c r="H5050" s="38">
        <f t="shared" si="1421"/>
        <v>17.68</v>
      </c>
      <c r="K5050" s="133">
        <v>43311.083333333336</v>
      </c>
      <c r="L5050" s="9">
        <f t="shared" si="1404"/>
        <v>7</v>
      </c>
      <c r="M5050" s="9">
        <f t="shared" si="1405"/>
        <v>30</v>
      </c>
      <c r="N5050" s="9">
        <f t="shared" si="1406"/>
        <v>2</v>
      </c>
      <c r="O5050" s="31" t="str">
        <f t="shared" si="1407"/>
        <v/>
      </c>
      <c r="P5050" s="134">
        <v>19.18</v>
      </c>
      <c r="Q5050" s="31" t="str">
        <f t="shared" si="1408"/>
        <v>-</v>
      </c>
      <c r="R5050" s="31">
        <f t="shared" si="1409"/>
        <v>19.18</v>
      </c>
      <c r="U5050" s="133">
        <v>43676.083333333336</v>
      </c>
      <c r="V5050" s="9">
        <f t="shared" si="1410"/>
        <v>7</v>
      </c>
      <c r="W5050" s="9">
        <f t="shared" si="1411"/>
        <v>30</v>
      </c>
      <c r="X5050" s="9">
        <f t="shared" si="1412"/>
        <v>2</v>
      </c>
      <c r="Y5050" s="31" t="str">
        <f t="shared" si="1413"/>
        <v/>
      </c>
      <c r="Z5050" s="134">
        <v>19.04</v>
      </c>
      <c r="AA5050" s="31" t="str">
        <f t="shared" si="1414"/>
        <v>-</v>
      </c>
      <c r="AB5050" s="31">
        <f t="shared" si="1415"/>
        <v>19.04</v>
      </c>
    </row>
    <row r="5051" spans="1:28" x14ac:dyDescent="0.3">
      <c r="A5051" s="133">
        <v>42946.125</v>
      </c>
      <c r="B5051" s="152">
        <f t="shared" si="1416"/>
        <v>7</v>
      </c>
      <c r="C5051" s="152">
        <f t="shared" si="1417"/>
        <v>30</v>
      </c>
      <c r="D5051" s="152">
        <f t="shared" si="1418"/>
        <v>3</v>
      </c>
      <c r="E5051" s="38" t="str">
        <f t="shared" si="1419"/>
        <v>W</v>
      </c>
      <c r="F5051" s="134">
        <v>15.32</v>
      </c>
      <c r="G5051" s="38" t="str">
        <f t="shared" si="1420"/>
        <v>-</v>
      </c>
      <c r="H5051" s="38">
        <f t="shared" si="1421"/>
        <v>15.32</v>
      </c>
      <c r="K5051" s="133">
        <v>43311.125</v>
      </c>
      <c r="L5051" s="9">
        <f t="shared" si="1404"/>
        <v>7</v>
      </c>
      <c r="M5051" s="9">
        <f t="shared" si="1405"/>
        <v>30</v>
      </c>
      <c r="N5051" s="9">
        <f t="shared" si="1406"/>
        <v>3</v>
      </c>
      <c r="O5051" s="31" t="str">
        <f t="shared" si="1407"/>
        <v/>
      </c>
      <c r="P5051" s="134">
        <v>18.899999999999999</v>
      </c>
      <c r="Q5051" s="31" t="str">
        <f t="shared" si="1408"/>
        <v>-</v>
      </c>
      <c r="R5051" s="31">
        <f t="shared" si="1409"/>
        <v>18.899999999999999</v>
      </c>
      <c r="U5051" s="133">
        <v>43676.125</v>
      </c>
      <c r="V5051" s="9">
        <f t="shared" si="1410"/>
        <v>7</v>
      </c>
      <c r="W5051" s="9">
        <f t="shared" si="1411"/>
        <v>30</v>
      </c>
      <c r="X5051" s="9">
        <f t="shared" si="1412"/>
        <v>3</v>
      </c>
      <c r="Y5051" s="31" t="str">
        <f t="shared" si="1413"/>
        <v/>
      </c>
      <c r="Z5051" s="134">
        <v>18.350000000000001</v>
      </c>
      <c r="AA5051" s="31" t="str">
        <f t="shared" si="1414"/>
        <v>-</v>
      </c>
      <c r="AB5051" s="31">
        <f t="shared" si="1415"/>
        <v>18.350000000000001</v>
      </c>
    </row>
    <row r="5052" spans="1:28" x14ac:dyDescent="0.3">
      <c r="A5052" s="133">
        <v>42946.166666666664</v>
      </c>
      <c r="B5052" s="152">
        <f t="shared" si="1416"/>
        <v>7</v>
      </c>
      <c r="C5052" s="152">
        <f t="shared" si="1417"/>
        <v>30</v>
      </c>
      <c r="D5052" s="152">
        <f t="shared" si="1418"/>
        <v>4</v>
      </c>
      <c r="E5052" s="38" t="str">
        <f t="shared" si="1419"/>
        <v>W</v>
      </c>
      <c r="F5052" s="134">
        <v>14.32</v>
      </c>
      <c r="G5052" s="38" t="str">
        <f t="shared" si="1420"/>
        <v>-</v>
      </c>
      <c r="H5052" s="38">
        <f t="shared" si="1421"/>
        <v>14.32</v>
      </c>
      <c r="K5052" s="133">
        <v>43311.166666666664</v>
      </c>
      <c r="L5052" s="9">
        <f t="shared" si="1404"/>
        <v>7</v>
      </c>
      <c r="M5052" s="9">
        <f t="shared" si="1405"/>
        <v>30</v>
      </c>
      <c r="N5052" s="9">
        <f t="shared" si="1406"/>
        <v>4</v>
      </c>
      <c r="O5052" s="31" t="str">
        <f t="shared" si="1407"/>
        <v/>
      </c>
      <c r="P5052" s="134">
        <v>18.940000000000001</v>
      </c>
      <c r="Q5052" s="31" t="str">
        <f t="shared" si="1408"/>
        <v>-</v>
      </c>
      <c r="R5052" s="31">
        <f t="shared" si="1409"/>
        <v>18.940000000000001</v>
      </c>
      <c r="U5052" s="133">
        <v>43676.166666666664</v>
      </c>
      <c r="V5052" s="9">
        <f t="shared" si="1410"/>
        <v>7</v>
      </c>
      <c r="W5052" s="9">
        <f t="shared" si="1411"/>
        <v>30</v>
      </c>
      <c r="X5052" s="9">
        <f t="shared" si="1412"/>
        <v>4</v>
      </c>
      <c r="Y5052" s="31" t="str">
        <f t="shared" si="1413"/>
        <v/>
      </c>
      <c r="Z5052" s="134">
        <v>18.28</v>
      </c>
      <c r="AA5052" s="31" t="str">
        <f t="shared" si="1414"/>
        <v>-</v>
      </c>
      <c r="AB5052" s="31">
        <f t="shared" si="1415"/>
        <v>18.28</v>
      </c>
    </row>
    <row r="5053" spans="1:28" x14ac:dyDescent="0.3">
      <c r="A5053" s="133">
        <v>42946.208333333336</v>
      </c>
      <c r="B5053" s="152">
        <f t="shared" si="1416"/>
        <v>7</v>
      </c>
      <c r="C5053" s="152">
        <f t="shared" si="1417"/>
        <v>30</v>
      </c>
      <c r="D5053" s="152">
        <f t="shared" si="1418"/>
        <v>5</v>
      </c>
      <c r="E5053" s="38" t="str">
        <f t="shared" si="1419"/>
        <v>W</v>
      </c>
      <c r="F5053" s="134">
        <v>14.37</v>
      </c>
      <c r="G5053" s="38" t="str">
        <f t="shared" si="1420"/>
        <v>-</v>
      </c>
      <c r="H5053" s="38">
        <f t="shared" si="1421"/>
        <v>14.37</v>
      </c>
      <c r="K5053" s="133">
        <v>43311.208333333336</v>
      </c>
      <c r="L5053" s="9">
        <f t="shared" si="1404"/>
        <v>7</v>
      </c>
      <c r="M5053" s="9">
        <f t="shared" si="1405"/>
        <v>30</v>
      </c>
      <c r="N5053" s="9">
        <f t="shared" si="1406"/>
        <v>5</v>
      </c>
      <c r="O5053" s="31" t="str">
        <f t="shared" si="1407"/>
        <v/>
      </c>
      <c r="P5053" s="134">
        <v>20.170000000000002</v>
      </c>
      <c r="Q5053" s="31" t="str">
        <f t="shared" si="1408"/>
        <v>-</v>
      </c>
      <c r="R5053" s="31">
        <f t="shared" si="1409"/>
        <v>20.170000000000002</v>
      </c>
      <c r="U5053" s="133">
        <v>43676.208333333336</v>
      </c>
      <c r="V5053" s="9">
        <f t="shared" si="1410"/>
        <v>7</v>
      </c>
      <c r="W5053" s="9">
        <f t="shared" si="1411"/>
        <v>30</v>
      </c>
      <c r="X5053" s="9">
        <f t="shared" si="1412"/>
        <v>5</v>
      </c>
      <c r="Y5053" s="31" t="str">
        <f t="shared" si="1413"/>
        <v/>
      </c>
      <c r="Z5053" s="134">
        <v>19.12</v>
      </c>
      <c r="AA5053" s="31" t="str">
        <f t="shared" si="1414"/>
        <v>-</v>
      </c>
      <c r="AB5053" s="31">
        <f t="shared" si="1415"/>
        <v>19.12</v>
      </c>
    </row>
    <row r="5054" spans="1:28" x14ac:dyDescent="0.3">
      <c r="A5054" s="133">
        <v>42946.25</v>
      </c>
      <c r="B5054" s="152">
        <f t="shared" si="1416"/>
        <v>7</v>
      </c>
      <c r="C5054" s="152">
        <f t="shared" si="1417"/>
        <v>30</v>
      </c>
      <c r="D5054" s="152">
        <f t="shared" si="1418"/>
        <v>6</v>
      </c>
      <c r="E5054" s="38" t="str">
        <f t="shared" si="1419"/>
        <v>W</v>
      </c>
      <c r="F5054" s="134">
        <v>12.39</v>
      </c>
      <c r="G5054" s="38" t="str">
        <f t="shared" si="1420"/>
        <v>-</v>
      </c>
      <c r="H5054" s="38">
        <f t="shared" si="1421"/>
        <v>12.39</v>
      </c>
      <c r="K5054" s="133">
        <v>43311.25</v>
      </c>
      <c r="L5054" s="9">
        <f t="shared" si="1404"/>
        <v>7</v>
      </c>
      <c r="M5054" s="9">
        <f t="shared" si="1405"/>
        <v>30</v>
      </c>
      <c r="N5054" s="9">
        <f t="shared" si="1406"/>
        <v>6</v>
      </c>
      <c r="O5054" s="31" t="str">
        <f t="shared" si="1407"/>
        <v/>
      </c>
      <c r="P5054" s="134">
        <v>20.87</v>
      </c>
      <c r="Q5054" s="31" t="str">
        <f t="shared" si="1408"/>
        <v>-</v>
      </c>
      <c r="R5054" s="31">
        <f t="shared" si="1409"/>
        <v>20.87</v>
      </c>
      <c r="U5054" s="133">
        <v>43676.25</v>
      </c>
      <c r="V5054" s="9">
        <f t="shared" si="1410"/>
        <v>7</v>
      </c>
      <c r="W5054" s="9">
        <f t="shared" si="1411"/>
        <v>30</v>
      </c>
      <c r="X5054" s="9">
        <f t="shared" si="1412"/>
        <v>6</v>
      </c>
      <c r="Y5054" s="31" t="str">
        <f t="shared" si="1413"/>
        <v/>
      </c>
      <c r="Z5054" s="134">
        <v>20.14</v>
      </c>
      <c r="AA5054" s="31" t="str">
        <f t="shared" si="1414"/>
        <v>-</v>
      </c>
      <c r="AB5054" s="31">
        <f t="shared" si="1415"/>
        <v>20.14</v>
      </c>
    </row>
    <row r="5055" spans="1:28" x14ac:dyDescent="0.3">
      <c r="A5055" s="133">
        <v>42946.291666666664</v>
      </c>
      <c r="B5055" s="152">
        <f t="shared" si="1416"/>
        <v>7</v>
      </c>
      <c r="C5055" s="152">
        <f t="shared" si="1417"/>
        <v>30</v>
      </c>
      <c r="D5055" s="152">
        <f t="shared" si="1418"/>
        <v>7</v>
      </c>
      <c r="E5055" s="38" t="str">
        <f t="shared" si="1419"/>
        <v>W</v>
      </c>
      <c r="F5055" s="134">
        <v>16.059999999999999</v>
      </c>
      <c r="G5055" s="38" t="str">
        <f t="shared" si="1420"/>
        <v>-</v>
      </c>
      <c r="H5055" s="38">
        <f t="shared" si="1421"/>
        <v>16.059999999999999</v>
      </c>
      <c r="K5055" s="133">
        <v>43311.291666666664</v>
      </c>
      <c r="L5055" s="9">
        <f t="shared" si="1404"/>
        <v>7</v>
      </c>
      <c r="M5055" s="9">
        <f t="shared" si="1405"/>
        <v>30</v>
      </c>
      <c r="N5055" s="9">
        <f t="shared" si="1406"/>
        <v>7</v>
      </c>
      <c r="O5055" s="31" t="str">
        <f t="shared" si="1407"/>
        <v/>
      </c>
      <c r="P5055" s="134">
        <v>23.07</v>
      </c>
      <c r="Q5055" s="31" t="str">
        <f t="shared" si="1408"/>
        <v>-</v>
      </c>
      <c r="R5055" s="31">
        <f t="shared" si="1409"/>
        <v>23.07</v>
      </c>
      <c r="U5055" s="133">
        <v>43676.291666666664</v>
      </c>
      <c r="V5055" s="9">
        <f t="shared" si="1410"/>
        <v>7</v>
      </c>
      <c r="W5055" s="9">
        <f t="shared" si="1411"/>
        <v>30</v>
      </c>
      <c r="X5055" s="9">
        <f t="shared" si="1412"/>
        <v>7</v>
      </c>
      <c r="Y5055" s="31" t="str">
        <f t="shared" si="1413"/>
        <v/>
      </c>
      <c r="Z5055" s="134">
        <v>21.67</v>
      </c>
      <c r="AA5055" s="31" t="str">
        <f t="shared" si="1414"/>
        <v>-</v>
      </c>
      <c r="AB5055" s="31">
        <f t="shared" si="1415"/>
        <v>21.67</v>
      </c>
    </row>
    <row r="5056" spans="1:28" x14ac:dyDescent="0.3">
      <c r="A5056" s="133">
        <v>42946.333333333336</v>
      </c>
      <c r="B5056" s="152">
        <f t="shared" si="1416"/>
        <v>7</v>
      </c>
      <c r="C5056" s="152">
        <f t="shared" si="1417"/>
        <v>30</v>
      </c>
      <c r="D5056" s="152">
        <f t="shared" si="1418"/>
        <v>8</v>
      </c>
      <c r="E5056" s="38" t="str">
        <f t="shared" si="1419"/>
        <v>W</v>
      </c>
      <c r="F5056" s="134">
        <v>17.899999999999999</v>
      </c>
      <c r="G5056" s="38" t="str">
        <f t="shared" si="1420"/>
        <v>-</v>
      </c>
      <c r="H5056" s="38">
        <f t="shared" si="1421"/>
        <v>17.899999999999999</v>
      </c>
      <c r="K5056" s="133">
        <v>43311.333333333336</v>
      </c>
      <c r="L5056" s="9">
        <f t="shared" si="1404"/>
        <v>7</v>
      </c>
      <c r="M5056" s="9">
        <f t="shared" si="1405"/>
        <v>30</v>
      </c>
      <c r="N5056" s="9">
        <f t="shared" si="1406"/>
        <v>8</v>
      </c>
      <c r="O5056" s="31" t="str">
        <f t="shared" si="1407"/>
        <v/>
      </c>
      <c r="P5056" s="134">
        <v>24.91</v>
      </c>
      <c r="Q5056" s="31">
        <f t="shared" si="1408"/>
        <v>24.91</v>
      </c>
      <c r="R5056" s="31" t="str">
        <f t="shared" si="1409"/>
        <v>-</v>
      </c>
      <c r="U5056" s="133">
        <v>43676.333333333336</v>
      </c>
      <c r="V5056" s="9">
        <f t="shared" si="1410"/>
        <v>7</v>
      </c>
      <c r="W5056" s="9">
        <f t="shared" si="1411"/>
        <v>30</v>
      </c>
      <c r="X5056" s="9">
        <f t="shared" si="1412"/>
        <v>8</v>
      </c>
      <c r="Y5056" s="31" t="str">
        <f t="shared" si="1413"/>
        <v/>
      </c>
      <c r="Z5056" s="134">
        <v>23.05</v>
      </c>
      <c r="AA5056" s="31">
        <f t="shared" si="1414"/>
        <v>23.05</v>
      </c>
      <c r="AB5056" s="31" t="str">
        <f t="shared" si="1415"/>
        <v>-</v>
      </c>
    </row>
    <row r="5057" spans="1:28" x14ac:dyDescent="0.3">
      <c r="A5057" s="133">
        <v>42946.375</v>
      </c>
      <c r="B5057" s="152">
        <f t="shared" si="1416"/>
        <v>7</v>
      </c>
      <c r="C5057" s="152">
        <f t="shared" si="1417"/>
        <v>30</v>
      </c>
      <c r="D5057" s="152">
        <f t="shared" si="1418"/>
        <v>9</v>
      </c>
      <c r="E5057" s="38" t="str">
        <f t="shared" si="1419"/>
        <v>W</v>
      </c>
      <c r="F5057" s="134">
        <v>20.6</v>
      </c>
      <c r="G5057" s="38" t="str">
        <f t="shared" si="1420"/>
        <v>-</v>
      </c>
      <c r="H5057" s="38">
        <f t="shared" si="1421"/>
        <v>20.6</v>
      </c>
      <c r="K5057" s="133">
        <v>43311.375</v>
      </c>
      <c r="L5057" s="9">
        <f t="shared" si="1404"/>
        <v>7</v>
      </c>
      <c r="M5057" s="9">
        <f t="shared" si="1405"/>
        <v>30</v>
      </c>
      <c r="N5057" s="9">
        <f t="shared" si="1406"/>
        <v>9</v>
      </c>
      <c r="O5057" s="31" t="str">
        <f t="shared" si="1407"/>
        <v/>
      </c>
      <c r="P5057" s="134">
        <v>26.81</v>
      </c>
      <c r="Q5057" s="31">
        <f t="shared" si="1408"/>
        <v>26.81</v>
      </c>
      <c r="R5057" s="31" t="str">
        <f t="shared" si="1409"/>
        <v>-</v>
      </c>
      <c r="U5057" s="133">
        <v>43676.375</v>
      </c>
      <c r="V5057" s="9">
        <f t="shared" si="1410"/>
        <v>7</v>
      </c>
      <c r="W5057" s="9">
        <f t="shared" si="1411"/>
        <v>30</v>
      </c>
      <c r="X5057" s="9">
        <f t="shared" si="1412"/>
        <v>9</v>
      </c>
      <c r="Y5057" s="31" t="str">
        <f t="shared" si="1413"/>
        <v/>
      </c>
      <c r="Z5057" s="134">
        <v>25.79</v>
      </c>
      <c r="AA5057" s="31">
        <f t="shared" si="1414"/>
        <v>25.79</v>
      </c>
      <c r="AB5057" s="31" t="str">
        <f t="shared" si="1415"/>
        <v>-</v>
      </c>
    </row>
    <row r="5058" spans="1:28" x14ac:dyDescent="0.3">
      <c r="A5058" s="133">
        <v>42946.416666666664</v>
      </c>
      <c r="B5058" s="152">
        <f t="shared" si="1416"/>
        <v>7</v>
      </c>
      <c r="C5058" s="152">
        <f t="shared" si="1417"/>
        <v>30</v>
      </c>
      <c r="D5058" s="152">
        <f t="shared" si="1418"/>
        <v>10</v>
      </c>
      <c r="E5058" s="38" t="str">
        <f t="shared" si="1419"/>
        <v>W</v>
      </c>
      <c r="F5058" s="134">
        <v>22.41</v>
      </c>
      <c r="G5058" s="38" t="str">
        <f t="shared" si="1420"/>
        <v>-</v>
      </c>
      <c r="H5058" s="38">
        <f t="shared" si="1421"/>
        <v>22.41</v>
      </c>
      <c r="K5058" s="133">
        <v>43311.416666666664</v>
      </c>
      <c r="L5058" s="9">
        <f t="shared" si="1404"/>
        <v>7</v>
      </c>
      <c r="M5058" s="9">
        <f t="shared" si="1405"/>
        <v>30</v>
      </c>
      <c r="N5058" s="9">
        <f t="shared" si="1406"/>
        <v>10</v>
      </c>
      <c r="O5058" s="31" t="str">
        <f t="shared" si="1407"/>
        <v/>
      </c>
      <c r="P5058" s="134">
        <v>31.23</v>
      </c>
      <c r="Q5058" s="31">
        <f t="shared" si="1408"/>
        <v>31.23</v>
      </c>
      <c r="R5058" s="31" t="str">
        <f t="shared" si="1409"/>
        <v>-</v>
      </c>
      <c r="U5058" s="133">
        <v>43676.416666666664</v>
      </c>
      <c r="V5058" s="9">
        <f t="shared" si="1410"/>
        <v>7</v>
      </c>
      <c r="W5058" s="9">
        <f t="shared" si="1411"/>
        <v>30</v>
      </c>
      <c r="X5058" s="9">
        <f t="shared" si="1412"/>
        <v>10</v>
      </c>
      <c r="Y5058" s="31" t="str">
        <f t="shared" si="1413"/>
        <v/>
      </c>
      <c r="Z5058" s="134">
        <v>29.31</v>
      </c>
      <c r="AA5058" s="31">
        <f t="shared" si="1414"/>
        <v>29.31</v>
      </c>
      <c r="AB5058" s="31" t="str">
        <f t="shared" si="1415"/>
        <v>-</v>
      </c>
    </row>
    <row r="5059" spans="1:28" x14ac:dyDescent="0.3">
      <c r="A5059" s="133">
        <v>42946.458333333336</v>
      </c>
      <c r="B5059" s="152">
        <f t="shared" si="1416"/>
        <v>7</v>
      </c>
      <c r="C5059" s="152">
        <f t="shared" si="1417"/>
        <v>30</v>
      </c>
      <c r="D5059" s="152">
        <f t="shared" si="1418"/>
        <v>11</v>
      </c>
      <c r="E5059" s="38" t="str">
        <f t="shared" si="1419"/>
        <v>W</v>
      </c>
      <c r="F5059" s="134">
        <v>24.16</v>
      </c>
      <c r="G5059" s="38" t="str">
        <f t="shared" si="1420"/>
        <v>-</v>
      </c>
      <c r="H5059" s="38">
        <f t="shared" si="1421"/>
        <v>24.16</v>
      </c>
      <c r="K5059" s="133">
        <v>43311.458333333336</v>
      </c>
      <c r="L5059" s="9">
        <f t="shared" si="1404"/>
        <v>7</v>
      </c>
      <c r="M5059" s="9">
        <f t="shared" si="1405"/>
        <v>30</v>
      </c>
      <c r="N5059" s="9">
        <f t="shared" si="1406"/>
        <v>11</v>
      </c>
      <c r="O5059" s="31" t="str">
        <f t="shared" si="1407"/>
        <v/>
      </c>
      <c r="P5059" s="134">
        <v>34.5</v>
      </c>
      <c r="Q5059" s="31">
        <f t="shared" si="1408"/>
        <v>34.5</v>
      </c>
      <c r="R5059" s="31" t="str">
        <f t="shared" si="1409"/>
        <v>-</v>
      </c>
      <c r="U5059" s="133">
        <v>43676.458333333336</v>
      </c>
      <c r="V5059" s="9">
        <f t="shared" si="1410"/>
        <v>7</v>
      </c>
      <c r="W5059" s="9">
        <f t="shared" si="1411"/>
        <v>30</v>
      </c>
      <c r="X5059" s="9">
        <f t="shared" si="1412"/>
        <v>11</v>
      </c>
      <c r="Y5059" s="31" t="str">
        <f t="shared" si="1413"/>
        <v/>
      </c>
      <c r="Z5059" s="134">
        <v>32.49</v>
      </c>
      <c r="AA5059" s="31">
        <f t="shared" si="1414"/>
        <v>32.49</v>
      </c>
      <c r="AB5059" s="31" t="str">
        <f t="shared" si="1415"/>
        <v>-</v>
      </c>
    </row>
    <row r="5060" spans="1:28" x14ac:dyDescent="0.3">
      <c r="A5060" s="133">
        <v>42946.5</v>
      </c>
      <c r="B5060" s="152">
        <f t="shared" si="1416"/>
        <v>7</v>
      </c>
      <c r="C5060" s="152">
        <f t="shared" si="1417"/>
        <v>30</v>
      </c>
      <c r="D5060" s="152">
        <f t="shared" si="1418"/>
        <v>12</v>
      </c>
      <c r="E5060" s="38" t="str">
        <f t="shared" si="1419"/>
        <v>W</v>
      </c>
      <c r="F5060" s="134">
        <v>26.13</v>
      </c>
      <c r="G5060" s="38" t="str">
        <f t="shared" si="1420"/>
        <v>-</v>
      </c>
      <c r="H5060" s="38">
        <f t="shared" si="1421"/>
        <v>26.13</v>
      </c>
      <c r="K5060" s="133">
        <v>43311.5</v>
      </c>
      <c r="L5060" s="9">
        <f t="shared" si="1404"/>
        <v>7</v>
      </c>
      <c r="M5060" s="9">
        <f t="shared" si="1405"/>
        <v>30</v>
      </c>
      <c r="N5060" s="9">
        <f t="shared" si="1406"/>
        <v>12</v>
      </c>
      <c r="O5060" s="31" t="str">
        <f t="shared" si="1407"/>
        <v/>
      </c>
      <c r="P5060" s="134">
        <v>36.69</v>
      </c>
      <c r="Q5060" s="31">
        <f t="shared" si="1408"/>
        <v>36.69</v>
      </c>
      <c r="R5060" s="31" t="str">
        <f t="shared" si="1409"/>
        <v>-</v>
      </c>
      <c r="U5060" s="133">
        <v>43676.5</v>
      </c>
      <c r="V5060" s="9">
        <f t="shared" si="1410"/>
        <v>7</v>
      </c>
      <c r="W5060" s="9">
        <f t="shared" si="1411"/>
        <v>30</v>
      </c>
      <c r="X5060" s="9">
        <f t="shared" si="1412"/>
        <v>12</v>
      </c>
      <c r="Y5060" s="31" t="str">
        <f t="shared" si="1413"/>
        <v/>
      </c>
      <c r="Z5060" s="134">
        <v>34.6</v>
      </c>
      <c r="AA5060" s="31">
        <f t="shared" si="1414"/>
        <v>34.6</v>
      </c>
      <c r="AB5060" s="31" t="str">
        <f t="shared" si="1415"/>
        <v>-</v>
      </c>
    </row>
    <row r="5061" spans="1:28" x14ac:dyDescent="0.3">
      <c r="A5061" s="133">
        <v>42946.541666666664</v>
      </c>
      <c r="B5061" s="152">
        <f t="shared" si="1416"/>
        <v>7</v>
      </c>
      <c r="C5061" s="152">
        <f t="shared" si="1417"/>
        <v>30</v>
      </c>
      <c r="D5061" s="152">
        <f t="shared" si="1418"/>
        <v>13</v>
      </c>
      <c r="E5061" s="38" t="str">
        <f t="shared" si="1419"/>
        <v>W</v>
      </c>
      <c r="F5061" s="134">
        <v>28.63</v>
      </c>
      <c r="G5061" s="38" t="str">
        <f t="shared" si="1420"/>
        <v>-</v>
      </c>
      <c r="H5061" s="38">
        <f t="shared" si="1421"/>
        <v>28.63</v>
      </c>
      <c r="K5061" s="133">
        <v>43311.541666666664</v>
      </c>
      <c r="L5061" s="9">
        <f t="shared" si="1404"/>
        <v>7</v>
      </c>
      <c r="M5061" s="9">
        <f t="shared" si="1405"/>
        <v>30</v>
      </c>
      <c r="N5061" s="9">
        <f t="shared" si="1406"/>
        <v>13</v>
      </c>
      <c r="O5061" s="31" t="str">
        <f t="shared" si="1407"/>
        <v/>
      </c>
      <c r="P5061" s="134">
        <v>38.54</v>
      </c>
      <c r="Q5061" s="31">
        <f t="shared" si="1408"/>
        <v>38.54</v>
      </c>
      <c r="R5061" s="31" t="str">
        <f t="shared" si="1409"/>
        <v>-</v>
      </c>
      <c r="U5061" s="133">
        <v>43676.541666666664</v>
      </c>
      <c r="V5061" s="9">
        <f t="shared" si="1410"/>
        <v>7</v>
      </c>
      <c r="W5061" s="9">
        <f t="shared" si="1411"/>
        <v>30</v>
      </c>
      <c r="X5061" s="9">
        <f t="shared" si="1412"/>
        <v>13</v>
      </c>
      <c r="Y5061" s="31" t="str">
        <f t="shared" si="1413"/>
        <v/>
      </c>
      <c r="Z5061" s="134">
        <v>37.93</v>
      </c>
      <c r="AA5061" s="31">
        <f t="shared" si="1414"/>
        <v>37.93</v>
      </c>
      <c r="AB5061" s="31" t="str">
        <f t="shared" si="1415"/>
        <v>-</v>
      </c>
    </row>
    <row r="5062" spans="1:28" x14ac:dyDescent="0.3">
      <c r="A5062" s="133">
        <v>42946.583333333336</v>
      </c>
      <c r="B5062" s="152">
        <f t="shared" si="1416"/>
        <v>7</v>
      </c>
      <c r="C5062" s="152">
        <f t="shared" si="1417"/>
        <v>30</v>
      </c>
      <c r="D5062" s="152">
        <f t="shared" si="1418"/>
        <v>14</v>
      </c>
      <c r="E5062" s="38" t="str">
        <f t="shared" si="1419"/>
        <v>W</v>
      </c>
      <c r="F5062" s="134">
        <v>31.81</v>
      </c>
      <c r="G5062" s="38" t="str">
        <f t="shared" si="1420"/>
        <v>-</v>
      </c>
      <c r="H5062" s="38">
        <f t="shared" si="1421"/>
        <v>31.81</v>
      </c>
      <c r="K5062" s="133">
        <v>43311.583333333336</v>
      </c>
      <c r="L5062" s="9">
        <f t="shared" si="1404"/>
        <v>7</v>
      </c>
      <c r="M5062" s="9">
        <f t="shared" si="1405"/>
        <v>30</v>
      </c>
      <c r="N5062" s="9">
        <f t="shared" si="1406"/>
        <v>14</v>
      </c>
      <c r="O5062" s="31" t="str">
        <f t="shared" si="1407"/>
        <v/>
      </c>
      <c r="P5062" s="134">
        <v>43.03</v>
      </c>
      <c r="Q5062" s="31">
        <f t="shared" si="1408"/>
        <v>43.03</v>
      </c>
      <c r="R5062" s="31" t="str">
        <f t="shared" si="1409"/>
        <v>-</v>
      </c>
      <c r="U5062" s="133">
        <v>43676.583333333336</v>
      </c>
      <c r="V5062" s="9">
        <f t="shared" si="1410"/>
        <v>7</v>
      </c>
      <c r="W5062" s="9">
        <f t="shared" si="1411"/>
        <v>30</v>
      </c>
      <c r="X5062" s="9">
        <f t="shared" si="1412"/>
        <v>14</v>
      </c>
      <c r="Y5062" s="31" t="str">
        <f t="shared" si="1413"/>
        <v/>
      </c>
      <c r="Z5062" s="134">
        <v>44.03</v>
      </c>
      <c r="AA5062" s="31">
        <f t="shared" si="1414"/>
        <v>44.03</v>
      </c>
      <c r="AB5062" s="31" t="str">
        <f t="shared" si="1415"/>
        <v>-</v>
      </c>
    </row>
    <row r="5063" spans="1:28" x14ac:dyDescent="0.3">
      <c r="A5063" s="133">
        <v>42946.625</v>
      </c>
      <c r="B5063" s="152">
        <f t="shared" si="1416"/>
        <v>7</v>
      </c>
      <c r="C5063" s="152">
        <f t="shared" si="1417"/>
        <v>30</v>
      </c>
      <c r="D5063" s="152">
        <f t="shared" si="1418"/>
        <v>15</v>
      </c>
      <c r="E5063" s="38" t="str">
        <f t="shared" si="1419"/>
        <v>W</v>
      </c>
      <c r="F5063" s="134">
        <v>32.74</v>
      </c>
      <c r="G5063" s="38" t="str">
        <f t="shared" si="1420"/>
        <v>-</v>
      </c>
      <c r="H5063" s="38">
        <f t="shared" si="1421"/>
        <v>32.74</v>
      </c>
      <c r="K5063" s="133">
        <v>43311.625</v>
      </c>
      <c r="L5063" s="9">
        <f t="shared" si="1404"/>
        <v>7</v>
      </c>
      <c r="M5063" s="9">
        <f t="shared" si="1405"/>
        <v>30</v>
      </c>
      <c r="N5063" s="9">
        <f t="shared" si="1406"/>
        <v>15</v>
      </c>
      <c r="O5063" s="31" t="str">
        <f t="shared" si="1407"/>
        <v/>
      </c>
      <c r="P5063" s="134">
        <v>45.25</v>
      </c>
      <c r="Q5063" s="31">
        <f t="shared" si="1408"/>
        <v>45.25</v>
      </c>
      <c r="R5063" s="31" t="str">
        <f t="shared" si="1409"/>
        <v>-</v>
      </c>
      <c r="U5063" s="133">
        <v>43676.625</v>
      </c>
      <c r="V5063" s="9">
        <f t="shared" si="1410"/>
        <v>7</v>
      </c>
      <c r="W5063" s="9">
        <f t="shared" si="1411"/>
        <v>30</v>
      </c>
      <c r="X5063" s="9">
        <f t="shared" si="1412"/>
        <v>15</v>
      </c>
      <c r="Y5063" s="31" t="str">
        <f t="shared" si="1413"/>
        <v/>
      </c>
      <c r="Z5063" s="134">
        <v>43.17</v>
      </c>
      <c r="AA5063" s="31">
        <f t="shared" si="1414"/>
        <v>43.17</v>
      </c>
      <c r="AB5063" s="31" t="str">
        <f t="shared" si="1415"/>
        <v>-</v>
      </c>
    </row>
    <row r="5064" spans="1:28" x14ac:dyDescent="0.3">
      <c r="A5064" s="133">
        <v>42946.666666666664</v>
      </c>
      <c r="B5064" s="152">
        <f t="shared" si="1416"/>
        <v>7</v>
      </c>
      <c r="C5064" s="152">
        <f t="shared" si="1417"/>
        <v>30</v>
      </c>
      <c r="D5064" s="152">
        <f t="shared" si="1418"/>
        <v>16</v>
      </c>
      <c r="E5064" s="38" t="str">
        <f t="shared" si="1419"/>
        <v>W</v>
      </c>
      <c r="F5064" s="134">
        <v>35.74</v>
      </c>
      <c r="G5064" s="38" t="str">
        <f t="shared" si="1420"/>
        <v>-</v>
      </c>
      <c r="H5064" s="38">
        <f t="shared" si="1421"/>
        <v>35.74</v>
      </c>
      <c r="K5064" s="133">
        <v>43311.666666666664</v>
      </c>
      <c r="L5064" s="9">
        <f t="shared" si="1404"/>
        <v>7</v>
      </c>
      <c r="M5064" s="9">
        <f t="shared" si="1405"/>
        <v>30</v>
      </c>
      <c r="N5064" s="9">
        <f t="shared" si="1406"/>
        <v>16</v>
      </c>
      <c r="O5064" s="31" t="str">
        <f t="shared" si="1407"/>
        <v/>
      </c>
      <c r="P5064" s="134">
        <v>44.9</v>
      </c>
      <c r="Q5064" s="31">
        <f t="shared" si="1408"/>
        <v>44.9</v>
      </c>
      <c r="R5064" s="31" t="str">
        <f t="shared" si="1409"/>
        <v>-</v>
      </c>
      <c r="U5064" s="133">
        <v>43676.666666666664</v>
      </c>
      <c r="V5064" s="9">
        <f t="shared" si="1410"/>
        <v>7</v>
      </c>
      <c r="W5064" s="9">
        <f t="shared" si="1411"/>
        <v>30</v>
      </c>
      <c r="X5064" s="9">
        <f t="shared" si="1412"/>
        <v>16</v>
      </c>
      <c r="Y5064" s="31" t="str">
        <f t="shared" si="1413"/>
        <v/>
      </c>
      <c r="Z5064" s="134">
        <v>46.86</v>
      </c>
      <c r="AA5064" s="31">
        <f t="shared" si="1414"/>
        <v>46.86</v>
      </c>
      <c r="AB5064" s="31" t="str">
        <f t="shared" si="1415"/>
        <v>-</v>
      </c>
    </row>
    <row r="5065" spans="1:28" x14ac:dyDescent="0.3">
      <c r="A5065" s="133">
        <v>42946.708333333336</v>
      </c>
      <c r="B5065" s="152">
        <f t="shared" si="1416"/>
        <v>7</v>
      </c>
      <c r="C5065" s="152">
        <f t="shared" si="1417"/>
        <v>30</v>
      </c>
      <c r="D5065" s="152">
        <f t="shared" si="1418"/>
        <v>17</v>
      </c>
      <c r="E5065" s="38" t="str">
        <f t="shared" si="1419"/>
        <v>W</v>
      </c>
      <c r="F5065" s="134">
        <v>38.01</v>
      </c>
      <c r="G5065" s="38" t="str">
        <f t="shared" si="1420"/>
        <v>-</v>
      </c>
      <c r="H5065" s="38">
        <f t="shared" si="1421"/>
        <v>38.01</v>
      </c>
      <c r="K5065" s="133">
        <v>43311.708333333336</v>
      </c>
      <c r="L5065" s="9">
        <f t="shared" ref="L5065:L5128" si="1422">MONTH(K5065)</f>
        <v>7</v>
      </c>
      <c r="M5065" s="9">
        <f t="shared" ref="M5065:M5128" si="1423">DAY(K5065)</f>
        <v>30</v>
      </c>
      <c r="N5065" s="9">
        <f t="shared" ref="N5065:N5128" si="1424">HOUR(K5065)</f>
        <v>17</v>
      </c>
      <c r="O5065" s="31" t="str">
        <f t="shared" ref="O5065:O5128" si="1425">IF(WEEKDAY(K5065,2)&gt;5,"W","")</f>
        <v/>
      </c>
      <c r="P5065" s="134">
        <v>43.4</v>
      </c>
      <c r="Q5065" s="31" t="str">
        <f t="shared" ref="Q5065:Q5128" si="1426">IF(AND($L5065&gt;=$L$5,$L5065&lt;=$M$5),IF($O5065&lt;&gt;"W",IF(AND($N5065&gt;=$N$5,$N5065&lt;$P$5),$P5065,"-"),"-"),"-")</f>
        <v>-</v>
      </c>
      <c r="R5065" s="31">
        <f t="shared" ref="R5065:R5128" si="1427">IF(Q5065="-",P5065,"-")</f>
        <v>43.4</v>
      </c>
      <c r="U5065" s="133">
        <v>43676.708333333336</v>
      </c>
      <c r="V5065" s="9">
        <f t="shared" ref="V5065:V5128" si="1428">MONTH(U5065)</f>
        <v>7</v>
      </c>
      <c r="W5065" s="9">
        <f t="shared" ref="W5065:W5128" si="1429">DAY(U5065)</f>
        <v>30</v>
      </c>
      <c r="X5065" s="9">
        <f t="shared" ref="X5065:X5128" si="1430">HOUR(U5065)</f>
        <v>17</v>
      </c>
      <c r="Y5065" s="31" t="str">
        <f t="shared" ref="Y5065:Y5128" si="1431">IF(WEEKDAY(U5065,2)&gt;5,"W","")</f>
        <v/>
      </c>
      <c r="Z5065" s="134">
        <v>45.45</v>
      </c>
      <c r="AA5065" s="31" t="str">
        <f t="shared" ref="AA5065:AA5128" si="1432">IF(AND($V5065&gt;=$V$5,$V5065&lt;=$W$5),IF($Y5065&lt;&gt;"W",IF(AND($X5065&gt;=$X$5,$X5065&lt;$Z$5),$Z5065,"-"),"-"),"-")</f>
        <v>-</v>
      </c>
      <c r="AB5065" s="31">
        <f t="shared" ref="AB5065:AB5128" si="1433">IF(AA5065="-",Z5065,"-")</f>
        <v>45.45</v>
      </c>
    </row>
    <row r="5066" spans="1:28" x14ac:dyDescent="0.3">
      <c r="A5066" s="133">
        <v>42946.75</v>
      </c>
      <c r="B5066" s="152">
        <f t="shared" ref="B5066:B5129" si="1434">MONTH(A5066)</f>
        <v>7</v>
      </c>
      <c r="C5066" s="152">
        <f t="shared" ref="C5066:C5129" si="1435">DAY(A5066)</f>
        <v>30</v>
      </c>
      <c r="D5066" s="152">
        <f t="shared" ref="D5066:D5129" si="1436">HOUR(A5066)</f>
        <v>18</v>
      </c>
      <c r="E5066" s="38" t="str">
        <f t="shared" ref="E5066:E5129" si="1437">IF(WEEKDAY(A5066,2)&gt;5,"W","")</f>
        <v>W</v>
      </c>
      <c r="F5066" s="134">
        <v>35.630000000000003</v>
      </c>
      <c r="G5066" s="38" t="str">
        <f t="shared" ref="G5066:G5129" si="1438">IF(AND($B5066&gt;=$B$5,$B5066&lt;=$C$5),IF($E5066&lt;&gt;"W",IF(AND($D5066&gt;=$D$5,$D5066&lt;$F$5),$F5066,"-"),"-"),"-")</f>
        <v>-</v>
      </c>
      <c r="H5066" s="38">
        <f t="shared" ref="H5066:H5129" si="1439">IF(G5066="-",F5066,"-")</f>
        <v>35.630000000000003</v>
      </c>
      <c r="K5066" s="133">
        <v>43311.75</v>
      </c>
      <c r="L5066" s="9">
        <f t="shared" si="1422"/>
        <v>7</v>
      </c>
      <c r="M5066" s="9">
        <f t="shared" si="1423"/>
        <v>30</v>
      </c>
      <c r="N5066" s="9">
        <f t="shared" si="1424"/>
        <v>18</v>
      </c>
      <c r="O5066" s="31" t="str">
        <f t="shared" si="1425"/>
        <v/>
      </c>
      <c r="P5066" s="134">
        <v>38.83</v>
      </c>
      <c r="Q5066" s="31" t="str">
        <f t="shared" si="1426"/>
        <v>-</v>
      </c>
      <c r="R5066" s="31">
        <f t="shared" si="1427"/>
        <v>38.83</v>
      </c>
      <c r="U5066" s="133">
        <v>43676.75</v>
      </c>
      <c r="V5066" s="9">
        <f t="shared" si="1428"/>
        <v>7</v>
      </c>
      <c r="W5066" s="9">
        <f t="shared" si="1429"/>
        <v>30</v>
      </c>
      <c r="X5066" s="9">
        <f t="shared" si="1430"/>
        <v>18</v>
      </c>
      <c r="Y5066" s="31" t="str">
        <f t="shared" si="1431"/>
        <v/>
      </c>
      <c r="Z5066" s="134">
        <v>36.47</v>
      </c>
      <c r="AA5066" s="31" t="str">
        <f t="shared" si="1432"/>
        <v>-</v>
      </c>
      <c r="AB5066" s="31">
        <f t="shared" si="1433"/>
        <v>36.47</v>
      </c>
    </row>
    <row r="5067" spans="1:28" x14ac:dyDescent="0.3">
      <c r="A5067" s="133">
        <v>42946.791666666664</v>
      </c>
      <c r="B5067" s="152">
        <f t="shared" si="1434"/>
        <v>7</v>
      </c>
      <c r="C5067" s="152">
        <f t="shared" si="1435"/>
        <v>30</v>
      </c>
      <c r="D5067" s="152">
        <f t="shared" si="1436"/>
        <v>19</v>
      </c>
      <c r="E5067" s="38" t="str">
        <f t="shared" si="1437"/>
        <v>W</v>
      </c>
      <c r="F5067" s="134">
        <v>32.83</v>
      </c>
      <c r="G5067" s="38" t="str">
        <f t="shared" si="1438"/>
        <v>-</v>
      </c>
      <c r="H5067" s="38">
        <f t="shared" si="1439"/>
        <v>32.83</v>
      </c>
      <c r="K5067" s="133">
        <v>43311.791666666664</v>
      </c>
      <c r="L5067" s="9">
        <f t="shared" si="1422"/>
        <v>7</v>
      </c>
      <c r="M5067" s="9">
        <f t="shared" si="1423"/>
        <v>30</v>
      </c>
      <c r="N5067" s="9">
        <f t="shared" si="1424"/>
        <v>19</v>
      </c>
      <c r="O5067" s="31" t="str">
        <f t="shared" si="1425"/>
        <v/>
      </c>
      <c r="P5067" s="134">
        <v>36.96</v>
      </c>
      <c r="Q5067" s="31" t="str">
        <f t="shared" si="1426"/>
        <v>-</v>
      </c>
      <c r="R5067" s="31">
        <f t="shared" si="1427"/>
        <v>36.96</v>
      </c>
      <c r="U5067" s="133">
        <v>43676.791666666664</v>
      </c>
      <c r="V5067" s="9">
        <f t="shared" si="1428"/>
        <v>7</v>
      </c>
      <c r="W5067" s="9">
        <f t="shared" si="1429"/>
        <v>30</v>
      </c>
      <c r="X5067" s="9">
        <f t="shared" si="1430"/>
        <v>19</v>
      </c>
      <c r="Y5067" s="31" t="str">
        <f t="shared" si="1431"/>
        <v/>
      </c>
      <c r="Z5067" s="134">
        <v>32.07</v>
      </c>
      <c r="AA5067" s="31" t="str">
        <f t="shared" si="1432"/>
        <v>-</v>
      </c>
      <c r="AB5067" s="31">
        <f t="shared" si="1433"/>
        <v>32.07</v>
      </c>
    </row>
    <row r="5068" spans="1:28" x14ac:dyDescent="0.3">
      <c r="A5068" s="133">
        <v>42946.833333333336</v>
      </c>
      <c r="B5068" s="152">
        <f t="shared" si="1434"/>
        <v>7</v>
      </c>
      <c r="C5068" s="152">
        <f t="shared" si="1435"/>
        <v>30</v>
      </c>
      <c r="D5068" s="152">
        <f t="shared" si="1436"/>
        <v>20</v>
      </c>
      <c r="E5068" s="38" t="str">
        <f t="shared" si="1437"/>
        <v>W</v>
      </c>
      <c r="F5068" s="134">
        <v>31.29</v>
      </c>
      <c r="G5068" s="38" t="str">
        <f t="shared" si="1438"/>
        <v>-</v>
      </c>
      <c r="H5068" s="38">
        <f t="shared" si="1439"/>
        <v>31.29</v>
      </c>
      <c r="K5068" s="133">
        <v>43311.833333333336</v>
      </c>
      <c r="L5068" s="9">
        <f t="shared" si="1422"/>
        <v>7</v>
      </c>
      <c r="M5068" s="9">
        <f t="shared" si="1423"/>
        <v>30</v>
      </c>
      <c r="N5068" s="9">
        <f t="shared" si="1424"/>
        <v>20</v>
      </c>
      <c r="O5068" s="31" t="str">
        <f t="shared" si="1425"/>
        <v/>
      </c>
      <c r="P5068" s="134">
        <v>35.840000000000003</v>
      </c>
      <c r="Q5068" s="31" t="str">
        <f t="shared" si="1426"/>
        <v>-</v>
      </c>
      <c r="R5068" s="31">
        <f t="shared" si="1427"/>
        <v>35.840000000000003</v>
      </c>
      <c r="U5068" s="133">
        <v>43676.833333333336</v>
      </c>
      <c r="V5068" s="9">
        <f t="shared" si="1428"/>
        <v>7</v>
      </c>
      <c r="W5068" s="9">
        <f t="shared" si="1429"/>
        <v>30</v>
      </c>
      <c r="X5068" s="9">
        <f t="shared" si="1430"/>
        <v>20</v>
      </c>
      <c r="Y5068" s="31" t="str">
        <f t="shared" si="1431"/>
        <v/>
      </c>
      <c r="Z5068" s="134">
        <v>30.22</v>
      </c>
      <c r="AA5068" s="31" t="str">
        <f t="shared" si="1432"/>
        <v>-</v>
      </c>
      <c r="AB5068" s="31">
        <f t="shared" si="1433"/>
        <v>30.22</v>
      </c>
    </row>
    <row r="5069" spans="1:28" x14ac:dyDescent="0.3">
      <c r="A5069" s="133">
        <v>42946.875</v>
      </c>
      <c r="B5069" s="152">
        <f t="shared" si="1434"/>
        <v>7</v>
      </c>
      <c r="C5069" s="152">
        <f t="shared" si="1435"/>
        <v>30</v>
      </c>
      <c r="D5069" s="152">
        <f t="shared" si="1436"/>
        <v>21</v>
      </c>
      <c r="E5069" s="38" t="str">
        <f t="shared" si="1437"/>
        <v>W</v>
      </c>
      <c r="F5069" s="134">
        <v>28.27</v>
      </c>
      <c r="G5069" s="38" t="str">
        <f t="shared" si="1438"/>
        <v>-</v>
      </c>
      <c r="H5069" s="38">
        <f t="shared" si="1439"/>
        <v>28.27</v>
      </c>
      <c r="K5069" s="133">
        <v>43311.875</v>
      </c>
      <c r="L5069" s="9">
        <f t="shared" si="1422"/>
        <v>7</v>
      </c>
      <c r="M5069" s="9">
        <f t="shared" si="1423"/>
        <v>30</v>
      </c>
      <c r="N5069" s="9">
        <f t="shared" si="1424"/>
        <v>21</v>
      </c>
      <c r="O5069" s="31" t="str">
        <f t="shared" si="1425"/>
        <v/>
      </c>
      <c r="P5069" s="134">
        <v>30.78</v>
      </c>
      <c r="Q5069" s="31" t="str">
        <f t="shared" si="1426"/>
        <v>-</v>
      </c>
      <c r="R5069" s="31">
        <f t="shared" si="1427"/>
        <v>30.78</v>
      </c>
      <c r="U5069" s="133">
        <v>43676.875</v>
      </c>
      <c r="V5069" s="9">
        <f t="shared" si="1428"/>
        <v>7</v>
      </c>
      <c r="W5069" s="9">
        <f t="shared" si="1429"/>
        <v>30</v>
      </c>
      <c r="X5069" s="9">
        <f t="shared" si="1430"/>
        <v>21</v>
      </c>
      <c r="Y5069" s="31" t="str">
        <f t="shared" si="1431"/>
        <v/>
      </c>
      <c r="Z5069" s="134">
        <v>27.29</v>
      </c>
      <c r="AA5069" s="31" t="str">
        <f t="shared" si="1432"/>
        <v>-</v>
      </c>
      <c r="AB5069" s="31">
        <f t="shared" si="1433"/>
        <v>27.29</v>
      </c>
    </row>
    <row r="5070" spans="1:28" x14ac:dyDescent="0.3">
      <c r="A5070" s="133">
        <v>42946.916666666664</v>
      </c>
      <c r="B5070" s="152">
        <f t="shared" si="1434"/>
        <v>7</v>
      </c>
      <c r="C5070" s="152">
        <f t="shared" si="1435"/>
        <v>30</v>
      </c>
      <c r="D5070" s="152">
        <f t="shared" si="1436"/>
        <v>22</v>
      </c>
      <c r="E5070" s="38" t="str">
        <f t="shared" si="1437"/>
        <v>W</v>
      </c>
      <c r="F5070" s="134">
        <v>24.81</v>
      </c>
      <c r="G5070" s="38" t="str">
        <f t="shared" si="1438"/>
        <v>-</v>
      </c>
      <c r="H5070" s="38">
        <f t="shared" si="1439"/>
        <v>24.81</v>
      </c>
      <c r="K5070" s="133">
        <v>43311.916666666664</v>
      </c>
      <c r="L5070" s="9">
        <f t="shared" si="1422"/>
        <v>7</v>
      </c>
      <c r="M5070" s="9">
        <f t="shared" si="1423"/>
        <v>30</v>
      </c>
      <c r="N5070" s="9">
        <f t="shared" si="1424"/>
        <v>22</v>
      </c>
      <c r="O5070" s="31" t="str">
        <f t="shared" si="1425"/>
        <v/>
      </c>
      <c r="P5070" s="134">
        <v>25.61</v>
      </c>
      <c r="Q5070" s="31" t="str">
        <f t="shared" si="1426"/>
        <v>-</v>
      </c>
      <c r="R5070" s="31">
        <f t="shared" si="1427"/>
        <v>25.61</v>
      </c>
      <c r="U5070" s="133">
        <v>43676.916666666664</v>
      </c>
      <c r="V5070" s="9">
        <f t="shared" si="1428"/>
        <v>7</v>
      </c>
      <c r="W5070" s="9">
        <f t="shared" si="1429"/>
        <v>30</v>
      </c>
      <c r="X5070" s="9">
        <f t="shared" si="1430"/>
        <v>22</v>
      </c>
      <c r="Y5070" s="31" t="str">
        <f t="shared" si="1431"/>
        <v/>
      </c>
      <c r="Z5070" s="134">
        <v>23.96</v>
      </c>
      <c r="AA5070" s="31" t="str">
        <f t="shared" si="1432"/>
        <v>-</v>
      </c>
      <c r="AB5070" s="31">
        <f t="shared" si="1433"/>
        <v>23.96</v>
      </c>
    </row>
    <row r="5071" spans="1:28" x14ac:dyDescent="0.3">
      <c r="A5071" s="133">
        <v>42946.958333333336</v>
      </c>
      <c r="B5071" s="152">
        <f t="shared" si="1434"/>
        <v>7</v>
      </c>
      <c r="C5071" s="152">
        <f t="shared" si="1435"/>
        <v>30</v>
      </c>
      <c r="D5071" s="152">
        <f t="shared" si="1436"/>
        <v>23</v>
      </c>
      <c r="E5071" s="38" t="str">
        <f t="shared" si="1437"/>
        <v>W</v>
      </c>
      <c r="F5071" s="134">
        <v>22.02</v>
      </c>
      <c r="G5071" s="38" t="str">
        <f t="shared" si="1438"/>
        <v>-</v>
      </c>
      <c r="H5071" s="38">
        <f t="shared" si="1439"/>
        <v>22.02</v>
      </c>
      <c r="K5071" s="133">
        <v>43311.958333333336</v>
      </c>
      <c r="L5071" s="9">
        <f t="shared" si="1422"/>
        <v>7</v>
      </c>
      <c r="M5071" s="9">
        <f t="shared" si="1423"/>
        <v>30</v>
      </c>
      <c r="N5071" s="9">
        <f t="shared" si="1424"/>
        <v>23</v>
      </c>
      <c r="O5071" s="31" t="str">
        <f t="shared" si="1425"/>
        <v/>
      </c>
      <c r="P5071" s="134">
        <v>23.43</v>
      </c>
      <c r="Q5071" s="31" t="str">
        <f t="shared" si="1426"/>
        <v>-</v>
      </c>
      <c r="R5071" s="31">
        <f t="shared" si="1427"/>
        <v>23.43</v>
      </c>
      <c r="U5071" s="133">
        <v>43676.958333333336</v>
      </c>
      <c r="V5071" s="9">
        <f t="shared" si="1428"/>
        <v>7</v>
      </c>
      <c r="W5071" s="9">
        <f t="shared" si="1429"/>
        <v>30</v>
      </c>
      <c r="X5071" s="9">
        <f t="shared" si="1430"/>
        <v>23</v>
      </c>
      <c r="Y5071" s="31" t="str">
        <f t="shared" si="1431"/>
        <v/>
      </c>
      <c r="Z5071" s="134">
        <v>21.38</v>
      </c>
      <c r="AA5071" s="31" t="str">
        <f t="shared" si="1432"/>
        <v>-</v>
      </c>
      <c r="AB5071" s="31">
        <f t="shared" si="1433"/>
        <v>21.38</v>
      </c>
    </row>
    <row r="5072" spans="1:28" x14ac:dyDescent="0.3">
      <c r="A5072" s="133">
        <v>42947</v>
      </c>
      <c r="B5072" s="152">
        <f t="shared" si="1434"/>
        <v>7</v>
      </c>
      <c r="C5072" s="152">
        <f t="shared" si="1435"/>
        <v>31</v>
      </c>
      <c r="D5072" s="152">
        <f t="shared" si="1436"/>
        <v>0</v>
      </c>
      <c r="E5072" s="38" t="str">
        <f t="shared" si="1437"/>
        <v/>
      </c>
      <c r="F5072" s="134">
        <v>20.350000000000001</v>
      </c>
      <c r="G5072" s="38" t="str">
        <f t="shared" si="1438"/>
        <v>-</v>
      </c>
      <c r="H5072" s="38">
        <f t="shared" si="1439"/>
        <v>20.350000000000001</v>
      </c>
      <c r="K5072" s="133">
        <v>43312</v>
      </c>
      <c r="L5072" s="9">
        <f t="shared" si="1422"/>
        <v>7</v>
      </c>
      <c r="M5072" s="9">
        <f t="shared" si="1423"/>
        <v>31</v>
      </c>
      <c r="N5072" s="9">
        <f t="shared" si="1424"/>
        <v>0</v>
      </c>
      <c r="O5072" s="31" t="str">
        <f t="shared" si="1425"/>
        <v/>
      </c>
      <c r="P5072" s="134">
        <v>20.46</v>
      </c>
      <c r="Q5072" s="31" t="str">
        <f t="shared" si="1426"/>
        <v>-</v>
      </c>
      <c r="R5072" s="31">
        <f t="shared" si="1427"/>
        <v>20.46</v>
      </c>
      <c r="U5072" s="133">
        <v>43677</v>
      </c>
      <c r="V5072" s="9">
        <f t="shared" si="1428"/>
        <v>7</v>
      </c>
      <c r="W5072" s="9">
        <f t="shared" si="1429"/>
        <v>31</v>
      </c>
      <c r="X5072" s="9">
        <f t="shared" si="1430"/>
        <v>0</v>
      </c>
      <c r="Y5072" s="31" t="str">
        <f t="shared" si="1431"/>
        <v/>
      </c>
      <c r="Z5072" s="134">
        <v>20.84</v>
      </c>
      <c r="AA5072" s="31" t="str">
        <f t="shared" si="1432"/>
        <v>-</v>
      </c>
      <c r="AB5072" s="31">
        <f t="shared" si="1433"/>
        <v>20.84</v>
      </c>
    </row>
    <row r="5073" spans="1:28" x14ac:dyDescent="0.3">
      <c r="A5073" s="133">
        <v>42947.041666666664</v>
      </c>
      <c r="B5073" s="152">
        <f t="shared" si="1434"/>
        <v>7</v>
      </c>
      <c r="C5073" s="152">
        <f t="shared" si="1435"/>
        <v>31</v>
      </c>
      <c r="D5073" s="152">
        <f t="shared" si="1436"/>
        <v>1</v>
      </c>
      <c r="E5073" s="38" t="str">
        <f t="shared" si="1437"/>
        <v/>
      </c>
      <c r="F5073" s="134">
        <v>19.62</v>
      </c>
      <c r="G5073" s="38" t="str">
        <f t="shared" si="1438"/>
        <v>-</v>
      </c>
      <c r="H5073" s="38">
        <f t="shared" si="1439"/>
        <v>19.62</v>
      </c>
      <c r="K5073" s="133">
        <v>43312.041666666664</v>
      </c>
      <c r="L5073" s="9">
        <f t="shared" si="1422"/>
        <v>7</v>
      </c>
      <c r="M5073" s="9">
        <f t="shared" si="1423"/>
        <v>31</v>
      </c>
      <c r="N5073" s="9">
        <f t="shared" si="1424"/>
        <v>1</v>
      </c>
      <c r="O5073" s="31" t="str">
        <f t="shared" si="1425"/>
        <v/>
      </c>
      <c r="P5073" s="134">
        <v>20.190000000000001</v>
      </c>
      <c r="Q5073" s="31" t="str">
        <f t="shared" si="1426"/>
        <v>-</v>
      </c>
      <c r="R5073" s="31">
        <f t="shared" si="1427"/>
        <v>20.190000000000001</v>
      </c>
      <c r="U5073" s="133">
        <v>43677.041666666664</v>
      </c>
      <c r="V5073" s="9">
        <f t="shared" si="1428"/>
        <v>7</v>
      </c>
      <c r="W5073" s="9">
        <f t="shared" si="1429"/>
        <v>31</v>
      </c>
      <c r="X5073" s="9">
        <f t="shared" si="1430"/>
        <v>1</v>
      </c>
      <c r="Y5073" s="31" t="str">
        <f t="shared" si="1431"/>
        <v/>
      </c>
      <c r="Z5073" s="134">
        <v>19.579999999999998</v>
      </c>
      <c r="AA5073" s="31" t="str">
        <f t="shared" si="1432"/>
        <v>-</v>
      </c>
      <c r="AB5073" s="31">
        <f t="shared" si="1433"/>
        <v>19.579999999999998</v>
      </c>
    </row>
    <row r="5074" spans="1:28" x14ac:dyDescent="0.3">
      <c r="A5074" s="133">
        <v>42947.083333333336</v>
      </c>
      <c r="B5074" s="152">
        <f t="shared" si="1434"/>
        <v>7</v>
      </c>
      <c r="C5074" s="152">
        <f t="shared" si="1435"/>
        <v>31</v>
      </c>
      <c r="D5074" s="152">
        <f t="shared" si="1436"/>
        <v>2</v>
      </c>
      <c r="E5074" s="38" t="str">
        <f t="shared" si="1437"/>
        <v/>
      </c>
      <c r="F5074" s="134">
        <v>19.22</v>
      </c>
      <c r="G5074" s="38" t="str">
        <f t="shared" si="1438"/>
        <v>-</v>
      </c>
      <c r="H5074" s="38">
        <f t="shared" si="1439"/>
        <v>19.22</v>
      </c>
      <c r="K5074" s="133">
        <v>43312.083333333336</v>
      </c>
      <c r="L5074" s="9">
        <f t="shared" si="1422"/>
        <v>7</v>
      </c>
      <c r="M5074" s="9">
        <f t="shared" si="1423"/>
        <v>31</v>
      </c>
      <c r="N5074" s="9">
        <f t="shared" si="1424"/>
        <v>2</v>
      </c>
      <c r="O5074" s="31" t="str">
        <f t="shared" si="1425"/>
        <v/>
      </c>
      <c r="P5074" s="134">
        <v>19.420000000000002</v>
      </c>
      <c r="Q5074" s="31" t="str">
        <f t="shared" si="1426"/>
        <v>-</v>
      </c>
      <c r="R5074" s="31">
        <f t="shared" si="1427"/>
        <v>19.420000000000002</v>
      </c>
      <c r="U5074" s="133">
        <v>43677.083333333336</v>
      </c>
      <c r="V5074" s="9">
        <f t="shared" si="1428"/>
        <v>7</v>
      </c>
      <c r="W5074" s="9">
        <f t="shared" si="1429"/>
        <v>31</v>
      </c>
      <c r="X5074" s="9">
        <f t="shared" si="1430"/>
        <v>2</v>
      </c>
      <c r="Y5074" s="31" t="str">
        <f t="shared" si="1431"/>
        <v/>
      </c>
      <c r="Z5074" s="134">
        <v>18.28</v>
      </c>
      <c r="AA5074" s="31" t="str">
        <f t="shared" si="1432"/>
        <v>-</v>
      </c>
      <c r="AB5074" s="31">
        <f t="shared" si="1433"/>
        <v>18.28</v>
      </c>
    </row>
    <row r="5075" spans="1:28" x14ac:dyDescent="0.3">
      <c r="A5075" s="133">
        <v>42947.125</v>
      </c>
      <c r="B5075" s="152">
        <f t="shared" si="1434"/>
        <v>7</v>
      </c>
      <c r="C5075" s="152">
        <f t="shared" si="1435"/>
        <v>31</v>
      </c>
      <c r="D5075" s="152">
        <f t="shared" si="1436"/>
        <v>3</v>
      </c>
      <c r="E5075" s="38" t="str">
        <f t="shared" si="1437"/>
        <v/>
      </c>
      <c r="F5075" s="134">
        <v>18.350000000000001</v>
      </c>
      <c r="G5075" s="38" t="str">
        <f t="shared" si="1438"/>
        <v>-</v>
      </c>
      <c r="H5075" s="38">
        <f t="shared" si="1439"/>
        <v>18.350000000000001</v>
      </c>
      <c r="K5075" s="133">
        <v>43312.125</v>
      </c>
      <c r="L5075" s="9">
        <f t="shared" si="1422"/>
        <v>7</v>
      </c>
      <c r="M5075" s="9">
        <f t="shared" si="1423"/>
        <v>31</v>
      </c>
      <c r="N5075" s="9">
        <f t="shared" si="1424"/>
        <v>3</v>
      </c>
      <c r="O5075" s="31" t="str">
        <f t="shared" si="1425"/>
        <v/>
      </c>
      <c r="P5075" s="134">
        <v>18.95</v>
      </c>
      <c r="Q5075" s="31" t="str">
        <f t="shared" si="1426"/>
        <v>-</v>
      </c>
      <c r="R5075" s="31">
        <f t="shared" si="1427"/>
        <v>18.95</v>
      </c>
      <c r="U5075" s="133">
        <v>43677.125</v>
      </c>
      <c r="V5075" s="9">
        <f t="shared" si="1428"/>
        <v>7</v>
      </c>
      <c r="W5075" s="9">
        <f t="shared" si="1429"/>
        <v>31</v>
      </c>
      <c r="X5075" s="9">
        <f t="shared" si="1430"/>
        <v>3</v>
      </c>
      <c r="Y5075" s="31" t="str">
        <f t="shared" si="1431"/>
        <v/>
      </c>
      <c r="Z5075" s="134">
        <v>17.239999999999998</v>
      </c>
      <c r="AA5075" s="31" t="str">
        <f t="shared" si="1432"/>
        <v>-</v>
      </c>
      <c r="AB5075" s="31">
        <f t="shared" si="1433"/>
        <v>17.239999999999998</v>
      </c>
    </row>
    <row r="5076" spans="1:28" x14ac:dyDescent="0.3">
      <c r="A5076" s="133">
        <v>42947.166666666664</v>
      </c>
      <c r="B5076" s="152">
        <f t="shared" si="1434"/>
        <v>7</v>
      </c>
      <c r="C5076" s="152">
        <f t="shared" si="1435"/>
        <v>31</v>
      </c>
      <c r="D5076" s="152">
        <f t="shared" si="1436"/>
        <v>4</v>
      </c>
      <c r="E5076" s="38" t="str">
        <f t="shared" si="1437"/>
        <v/>
      </c>
      <c r="F5076" s="134">
        <v>19.03</v>
      </c>
      <c r="G5076" s="38" t="str">
        <f t="shared" si="1438"/>
        <v>-</v>
      </c>
      <c r="H5076" s="38">
        <f t="shared" si="1439"/>
        <v>19.03</v>
      </c>
      <c r="K5076" s="133">
        <v>43312.166666666664</v>
      </c>
      <c r="L5076" s="9">
        <f t="shared" si="1422"/>
        <v>7</v>
      </c>
      <c r="M5076" s="9">
        <f t="shared" si="1423"/>
        <v>31</v>
      </c>
      <c r="N5076" s="9">
        <f t="shared" si="1424"/>
        <v>4</v>
      </c>
      <c r="O5076" s="31" t="str">
        <f t="shared" si="1425"/>
        <v/>
      </c>
      <c r="P5076" s="134">
        <v>19.059999999999999</v>
      </c>
      <c r="Q5076" s="31" t="str">
        <f t="shared" si="1426"/>
        <v>-</v>
      </c>
      <c r="R5076" s="31">
        <f t="shared" si="1427"/>
        <v>19.059999999999999</v>
      </c>
      <c r="U5076" s="133">
        <v>43677.166666666664</v>
      </c>
      <c r="V5076" s="9">
        <f t="shared" si="1428"/>
        <v>7</v>
      </c>
      <c r="W5076" s="9">
        <f t="shared" si="1429"/>
        <v>31</v>
      </c>
      <c r="X5076" s="9">
        <f t="shared" si="1430"/>
        <v>4</v>
      </c>
      <c r="Y5076" s="31" t="str">
        <f t="shared" si="1431"/>
        <v/>
      </c>
      <c r="Z5076" s="134">
        <v>17.32</v>
      </c>
      <c r="AA5076" s="31" t="str">
        <f t="shared" si="1432"/>
        <v>-</v>
      </c>
      <c r="AB5076" s="31">
        <f t="shared" si="1433"/>
        <v>17.32</v>
      </c>
    </row>
    <row r="5077" spans="1:28" x14ac:dyDescent="0.3">
      <c r="A5077" s="133">
        <v>42947.208333333336</v>
      </c>
      <c r="B5077" s="152">
        <f t="shared" si="1434"/>
        <v>7</v>
      </c>
      <c r="C5077" s="152">
        <f t="shared" si="1435"/>
        <v>31</v>
      </c>
      <c r="D5077" s="152">
        <f t="shared" si="1436"/>
        <v>5</v>
      </c>
      <c r="E5077" s="38" t="str">
        <f t="shared" si="1437"/>
        <v/>
      </c>
      <c r="F5077" s="134">
        <v>19.82</v>
      </c>
      <c r="G5077" s="38" t="str">
        <f t="shared" si="1438"/>
        <v>-</v>
      </c>
      <c r="H5077" s="38">
        <f t="shared" si="1439"/>
        <v>19.82</v>
      </c>
      <c r="K5077" s="133">
        <v>43312.208333333336</v>
      </c>
      <c r="L5077" s="9">
        <f t="shared" si="1422"/>
        <v>7</v>
      </c>
      <c r="M5077" s="9">
        <f t="shared" si="1423"/>
        <v>31</v>
      </c>
      <c r="N5077" s="9">
        <f t="shared" si="1424"/>
        <v>5</v>
      </c>
      <c r="O5077" s="31" t="str">
        <f t="shared" si="1425"/>
        <v/>
      </c>
      <c r="P5077" s="134">
        <v>20.22</v>
      </c>
      <c r="Q5077" s="31" t="str">
        <f t="shared" si="1426"/>
        <v>-</v>
      </c>
      <c r="R5077" s="31">
        <f t="shared" si="1427"/>
        <v>20.22</v>
      </c>
      <c r="U5077" s="133">
        <v>43677.208333333336</v>
      </c>
      <c r="V5077" s="9">
        <f t="shared" si="1428"/>
        <v>7</v>
      </c>
      <c r="W5077" s="9">
        <f t="shared" si="1429"/>
        <v>31</v>
      </c>
      <c r="X5077" s="9">
        <f t="shared" si="1430"/>
        <v>5</v>
      </c>
      <c r="Y5077" s="31" t="str">
        <f t="shared" si="1431"/>
        <v/>
      </c>
      <c r="Z5077" s="134">
        <v>18.91</v>
      </c>
      <c r="AA5077" s="31" t="str">
        <f t="shared" si="1432"/>
        <v>-</v>
      </c>
      <c r="AB5077" s="31">
        <f t="shared" si="1433"/>
        <v>18.91</v>
      </c>
    </row>
    <row r="5078" spans="1:28" x14ac:dyDescent="0.3">
      <c r="A5078" s="133">
        <v>42947.25</v>
      </c>
      <c r="B5078" s="152">
        <f t="shared" si="1434"/>
        <v>7</v>
      </c>
      <c r="C5078" s="152">
        <f t="shared" si="1435"/>
        <v>31</v>
      </c>
      <c r="D5078" s="152">
        <f t="shared" si="1436"/>
        <v>6</v>
      </c>
      <c r="E5078" s="38" t="str">
        <f t="shared" si="1437"/>
        <v/>
      </c>
      <c r="F5078" s="134">
        <v>21.62</v>
      </c>
      <c r="G5078" s="38" t="str">
        <f t="shared" si="1438"/>
        <v>-</v>
      </c>
      <c r="H5078" s="38">
        <f t="shared" si="1439"/>
        <v>21.62</v>
      </c>
      <c r="K5078" s="133">
        <v>43312.25</v>
      </c>
      <c r="L5078" s="9">
        <f t="shared" si="1422"/>
        <v>7</v>
      </c>
      <c r="M5078" s="9">
        <f t="shared" si="1423"/>
        <v>31</v>
      </c>
      <c r="N5078" s="9">
        <f t="shared" si="1424"/>
        <v>6</v>
      </c>
      <c r="O5078" s="31" t="str">
        <f t="shared" si="1425"/>
        <v/>
      </c>
      <c r="P5078" s="134">
        <v>21.23</v>
      </c>
      <c r="Q5078" s="31" t="str">
        <f t="shared" si="1426"/>
        <v>-</v>
      </c>
      <c r="R5078" s="31">
        <f t="shared" si="1427"/>
        <v>21.23</v>
      </c>
      <c r="U5078" s="133">
        <v>43677.25</v>
      </c>
      <c r="V5078" s="9">
        <f t="shared" si="1428"/>
        <v>7</v>
      </c>
      <c r="W5078" s="9">
        <f t="shared" si="1429"/>
        <v>31</v>
      </c>
      <c r="X5078" s="9">
        <f t="shared" si="1430"/>
        <v>6</v>
      </c>
      <c r="Y5078" s="31" t="str">
        <f t="shared" si="1431"/>
        <v/>
      </c>
      <c r="Z5078" s="134">
        <v>19.68</v>
      </c>
      <c r="AA5078" s="31" t="str">
        <f t="shared" si="1432"/>
        <v>-</v>
      </c>
      <c r="AB5078" s="31">
        <f t="shared" si="1433"/>
        <v>19.68</v>
      </c>
    </row>
    <row r="5079" spans="1:28" x14ac:dyDescent="0.3">
      <c r="A5079" s="133">
        <v>42947.291666666664</v>
      </c>
      <c r="B5079" s="152">
        <f t="shared" si="1434"/>
        <v>7</v>
      </c>
      <c r="C5079" s="152">
        <f t="shared" si="1435"/>
        <v>31</v>
      </c>
      <c r="D5079" s="152">
        <f t="shared" si="1436"/>
        <v>7</v>
      </c>
      <c r="E5079" s="38" t="str">
        <f t="shared" si="1437"/>
        <v/>
      </c>
      <c r="F5079" s="134">
        <v>23.03</v>
      </c>
      <c r="G5079" s="38" t="str">
        <f t="shared" si="1438"/>
        <v>-</v>
      </c>
      <c r="H5079" s="38">
        <f t="shared" si="1439"/>
        <v>23.03</v>
      </c>
      <c r="K5079" s="133">
        <v>43312.291666666664</v>
      </c>
      <c r="L5079" s="9">
        <f t="shared" si="1422"/>
        <v>7</v>
      </c>
      <c r="M5079" s="9">
        <f t="shared" si="1423"/>
        <v>31</v>
      </c>
      <c r="N5079" s="9">
        <f t="shared" si="1424"/>
        <v>7</v>
      </c>
      <c r="O5079" s="31" t="str">
        <f t="shared" si="1425"/>
        <v/>
      </c>
      <c r="P5079" s="134">
        <v>22.62</v>
      </c>
      <c r="Q5079" s="31" t="str">
        <f t="shared" si="1426"/>
        <v>-</v>
      </c>
      <c r="R5079" s="31">
        <f t="shared" si="1427"/>
        <v>22.62</v>
      </c>
      <c r="U5079" s="133">
        <v>43677.291666666664</v>
      </c>
      <c r="V5079" s="9">
        <f t="shared" si="1428"/>
        <v>7</v>
      </c>
      <c r="W5079" s="9">
        <f t="shared" si="1429"/>
        <v>31</v>
      </c>
      <c r="X5079" s="9">
        <f t="shared" si="1430"/>
        <v>7</v>
      </c>
      <c r="Y5079" s="31" t="str">
        <f t="shared" si="1431"/>
        <v/>
      </c>
      <c r="Z5079" s="134">
        <v>20.149999999999999</v>
      </c>
      <c r="AA5079" s="31" t="str">
        <f t="shared" si="1432"/>
        <v>-</v>
      </c>
      <c r="AB5079" s="31">
        <f t="shared" si="1433"/>
        <v>20.149999999999999</v>
      </c>
    </row>
    <row r="5080" spans="1:28" x14ac:dyDescent="0.3">
      <c r="A5080" s="133">
        <v>42947.333333333336</v>
      </c>
      <c r="B5080" s="152">
        <f t="shared" si="1434"/>
        <v>7</v>
      </c>
      <c r="C5080" s="152">
        <f t="shared" si="1435"/>
        <v>31</v>
      </c>
      <c r="D5080" s="152">
        <f t="shared" si="1436"/>
        <v>8</v>
      </c>
      <c r="E5080" s="38" t="str">
        <f t="shared" si="1437"/>
        <v/>
      </c>
      <c r="F5080" s="134">
        <v>24.64</v>
      </c>
      <c r="G5080" s="38">
        <f t="shared" si="1438"/>
        <v>24.64</v>
      </c>
      <c r="H5080" s="38" t="str">
        <f t="shared" si="1439"/>
        <v>-</v>
      </c>
      <c r="K5080" s="133">
        <v>43312.333333333336</v>
      </c>
      <c r="L5080" s="9">
        <f t="shared" si="1422"/>
        <v>7</v>
      </c>
      <c r="M5080" s="9">
        <f t="shared" si="1423"/>
        <v>31</v>
      </c>
      <c r="N5080" s="9">
        <f t="shared" si="1424"/>
        <v>8</v>
      </c>
      <c r="O5080" s="31" t="str">
        <f t="shared" si="1425"/>
        <v/>
      </c>
      <c r="P5080" s="134">
        <v>24.14</v>
      </c>
      <c r="Q5080" s="31">
        <f t="shared" si="1426"/>
        <v>24.14</v>
      </c>
      <c r="R5080" s="31" t="str">
        <f t="shared" si="1427"/>
        <v>-</v>
      </c>
      <c r="U5080" s="133">
        <v>43677.333333333336</v>
      </c>
      <c r="V5080" s="9">
        <f t="shared" si="1428"/>
        <v>7</v>
      </c>
      <c r="W5080" s="9">
        <f t="shared" si="1429"/>
        <v>31</v>
      </c>
      <c r="X5080" s="9">
        <f t="shared" si="1430"/>
        <v>8</v>
      </c>
      <c r="Y5080" s="31" t="str">
        <f t="shared" si="1431"/>
        <v/>
      </c>
      <c r="Z5080" s="134">
        <v>21.44</v>
      </c>
      <c r="AA5080" s="31">
        <f t="shared" si="1432"/>
        <v>21.44</v>
      </c>
      <c r="AB5080" s="31" t="str">
        <f t="shared" si="1433"/>
        <v>-</v>
      </c>
    </row>
    <row r="5081" spans="1:28" x14ac:dyDescent="0.3">
      <c r="A5081" s="133">
        <v>42947.375</v>
      </c>
      <c r="B5081" s="152">
        <f t="shared" si="1434"/>
        <v>7</v>
      </c>
      <c r="C5081" s="152">
        <f t="shared" si="1435"/>
        <v>31</v>
      </c>
      <c r="D5081" s="152">
        <f t="shared" si="1436"/>
        <v>9</v>
      </c>
      <c r="E5081" s="38" t="str">
        <f t="shared" si="1437"/>
        <v/>
      </c>
      <c r="F5081" s="134">
        <v>27.22</v>
      </c>
      <c r="G5081" s="38">
        <f t="shared" si="1438"/>
        <v>27.22</v>
      </c>
      <c r="H5081" s="38" t="str">
        <f t="shared" si="1439"/>
        <v>-</v>
      </c>
      <c r="K5081" s="133">
        <v>43312.375</v>
      </c>
      <c r="L5081" s="9">
        <f t="shared" si="1422"/>
        <v>7</v>
      </c>
      <c r="M5081" s="9">
        <f t="shared" si="1423"/>
        <v>31</v>
      </c>
      <c r="N5081" s="9">
        <f t="shared" si="1424"/>
        <v>9</v>
      </c>
      <c r="O5081" s="31" t="str">
        <f t="shared" si="1425"/>
        <v/>
      </c>
      <c r="P5081" s="134">
        <v>26.67</v>
      </c>
      <c r="Q5081" s="31">
        <f t="shared" si="1426"/>
        <v>26.67</v>
      </c>
      <c r="R5081" s="31" t="str">
        <f t="shared" si="1427"/>
        <v>-</v>
      </c>
      <c r="U5081" s="133">
        <v>43677.375</v>
      </c>
      <c r="V5081" s="9">
        <f t="shared" si="1428"/>
        <v>7</v>
      </c>
      <c r="W5081" s="9">
        <f t="shared" si="1429"/>
        <v>31</v>
      </c>
      <c r="X5081" s="9">
        <f t="shared" si="1430"/>
        <v>9</v>
      </c>
      <c r="Y5081" s="31" t="str">
        <f t="shared" si="1431"/>
        <v/>
      </c>
      <c r="Z5081" s="134">
        <v>23.48</v>
      </c>
      <c r="AA5081" s="31">
        <f t="shared" si="1432"/>
        <v>23.48</v>
      </c>
      <c r="AB5081" s="31" t="str">
        <f t="shared" si="1433"/>
        <v>-</v>
      </c>
    </row>
    <row r="5082" spans="1:28" x14ac:dyDescent="0.3">
      <c r="A5082" s="133">
        <v>42947.416666666664</v>
      </c>
      <c r="B5082" s="152">
        <f t="shared" si="1434"/>
        <v>7</v>
      </c>
      <c r="C5082" s="152">
        <f t="shared" si="1435"/>
        <v>31</v>
      </c>
      <c r="D5082" s="152">
        <f t="shared" si="1436"/>
        <v>10</v>
      </c>
      <c r="E5082" s="38" t="str">
        <f t="shared" si="1437"/>
        <v/>
      </c>
      <c r="F5082" s="134">
        <v>31.56</v>
      </c>
      <c r="G5082" s="38">
        <f t="shared" si="1438"/>
        <v>31.56</v>
      </c>
      <c r="H5082" s="38" t="str">
        <f t="shared" si="1439"/>
        <v>-</v>
      </c>
      <c r="K5082" s="133">
        <v>43312.416666666664</v>
      </c>
      <c r="L5082" s="9">
        <f t="shared" si="1422"/>
        <v>7</v>
      </c>
      <c r="M5082" s="9">
        <f t="shared" si="1423"/>
        <v>31</v>
      </c>
      <c r="N5082" s="9">
        <f t="shared" si="1424"/>
        <v>10</v>
      </c>
      <c r="O5082" s="31" t="str">
        <f t="shared" si="1425"/>
        <v/>
      </c>
      <c r="P5082" s="134">
        <v>30.55</v>
      </c>
      <c r="Q5082" s="31">
        <f t="shared" si="1426"/>
        <v>30.55</v>
      </c>
      <c r="R5082" s="31" t="str">
        <f t="shared" si="1427"/>
        <v>-</v>
      </c>
      <c r="U5082" s="133">
        <v>43677.416666666664</v>
      </c>
      <c r="V5082" s="9">
        <f t="shared" si="1428"/>
        <v>7</v>
      </c>
      <c r="W5082" s="9">
        <f t="shared" si="1429"/>
        <v>31</v>
      </c>
      <c r="X5082" s="9">
        <f t="shared" si="1430"/>
        <v>10</v>
      </c>
      <c r="Y5082" s="31" t="str">
        <f t="shared" si="1431"/>
        <v/>
      </c>
      <c r="Z5082" s="134">
        <v>26.86</v>
      </c>
      <c r="AA5082" s="31">
        <f t="shared" si="1432"/>
        <v>26.86</v>
      </c>
      <c r="AB5082" s="31" t="str">
        <f t="shared" si="1433"/>
        <v>-</v>
      </c>
    </row>
    <row r="5083" spans="1:28" x14ac:dyDescent="0.3">
      <c r="A5083" s="133">
        <v>42947.458333333336</v>
      </c>
      <c r="B5083" s="152">
        <f t="shared" si="1434"/>
        <v>7</v>
      </c>
      <c r="C5083" s="152">
        <f t="shared" si="1435"/>
        <v>31</v>
      </c>
      <c r="D5083" s="152">
        <f t="shared" si="1436"/>
        <v>11</v>
      </c>
      <c r="E5083" s="38" t="str">
        <f t="shared" si="1437"/>
        <v/>
      </c>
      <c r="F5083" s="134">
        <v>35.56</v>
      </c>
      <c r="G5083" s="38">
        <f t="shared" si="1438"/>
        <v>35.56</v>
      </c>
      <c r="H5083" s="38" t="str">
        <f t="shared" si="1439"/>
        <v>-</v>
      </c>
      <c r="K5083" s="133">
        <v>43312.458333333336</v>
      </c>
      <c r="L5083" s="9">
        <f t="shared" si="1422"/>
        <v>7</v>
      </c>
      <c r="M5083" s="9">
        <f t="shared" si="1423"/>
        <v>31</v>
      </c>
      <c r="N5083" s="9">
        <f t="shared" si="1424"/>
        <v>11</v>
      </c>
      <c r="O5083" s="31" t="str">
        <f t="shared" si="1425"/>
        <v/>
      </c>
      <c r="P5083" s="134">
        <v>32.74</v>
      </c>
      <c r="Q5083" s="31">
        <f t="shared" si="1426"/>
        <v>32.74</v>
      </c>
      <c r="R5083" s="31" t="str">
        <f t="shared" si="1427"/>
        <v>-</v>
      </c>
      <c r="U5083" s="133">
        <v>43677.458333333336</v>
      </c>
      <c r="V5083" s="9">
        <f t="shared" si="1428"/>
        <v>7</v>
      </c>
      <c r="W5083" s="9">
        <f t="shared" si="1429"/>
        <v>31</v>
      </c>
      <c r="X5083" s="9">
        <f t="shared" si="1430"/>
        <v>11</v>
      </c>
      <c r="Y5083" s="31" t="str">
        <f t="shared" si="1431"/>
        <v/>
      </c>
      <c r="Z5083" s="134">
        <v>30.84</v>
      </c>
      <c r="AA5083" s="31">
        <f t="shared" si="1432"/>
        <v>30.84</v>
      </c>
      <c r="AB5083" s="31" t="str">
        <f t="shared" si="1433"/>
        <v>-</v>
      </c>
    </row>
    <row r="5084" spans="1:28" x14ac:dyDescent="0.3">
      <c r="A5084" s="133">
        <v>42947.5</v>
      </c>
      <c r="B5084" s="152">
        <f t="shared" si="1434"/>
        <v>7</v>
      </c>
      <c r="C5084" s="152">
        <f t="shared" si="1435"/>
        <v>31</v>
      </c>
      <c r="D5084" s="152">
        <f t="shared" si="1436"/>
        <v>12</v>
      </c>
      <c r="E5084" s="38" t="str">
        <f t="shared" si="1437"/>
        <v/>
      </c>
      <c r="F5084" s="134">
        <v>42.66</v>
      </c>
      <c r="G5084" s="38">
        <f t="shared" si="1438"/>
        <v>42.66</v>
      </c>
      <c r="H5084" s="38" t="str">
        <f t="shared" si="1439"/>
        <v>-</v>
      </c>
      <c r="K5084" s="133">
        <v>43312.5</v>
      </c>
      <c r="L5084" s="9">
        <f t="shared" si="1422"/>
        <v>7</v>
      </c>
      <c r="M5084" s="9">
        <f t="shared" si="1423"/>
        <v>31</v>
      </c>
      <c r="N5084" s="9">
        <f t="shared" si="1424"/>
        <v>12</v>
      </c>
      <c r="O5084" s="31" t="str">
        <f t="shared" si="1425"/>
        <v/>
      </c>
      <c r="P5084" s="134">
        <v>35.89</v>
      </c>
      <c r="Q5084" s="31">
        <f t="shared" si="1426"/>
        <v>35.89</v>
      </c>
      <c r="R5084" s="31" t="str">
        <f t="shared" si="1427"/>
        <v>-</v>
      </c>
      <c r="U5084" s="133">
        <v>43677.5</v>
      </c>
      <c r="V5084" s="9">
        <f t="shared" si="1428"/>
        <v>7</v>
      </c>
      <c r="W5084" s="9">
        <f t="shared" si="1429"/>
        <v>31</v>
      </c>
      <c r="X5084" s="9">
        <f t="shared" si="1430"/>
        <v>12</v>
      </c>
      <c r="Y5084" s="31" t="str">
        <f t="shared" si="1431"/>
        <v/>
      </c>
      <c r="Z5084" s="134">
        <v>30.07</v>
      </c>
      <c r="AA5084" s="31">
        <f t="shared" si="1432"/>
        <v>30.07</v>
      </c>
      <c r="AB5084" s="31" t="str">
        <f t="shared" si="1433"/>
        <v>-</v>
      </c>
    </row>
    <row r="5085" spans="1:28" x14ac:dyDescent="0.3">
      <c r="A5085" s="133">
        <v>42947.541666666664</v>
      </c>
      <c r="B5085" s="152">
        <f t="shared" si="1434"/>
        <v>7</v>
      </c>
      <c r="C5085" s="152">
        <f t="shared" si="1435"/>
        <v>31</v>
      </c>
      <c r="D5085" s="152">
        <f t="shared" si="1436"/>
        <v>13</v>
      </c>
      <c r="E5085" s="38" t="str">
        <f t="shared" si="1437"/>
        <v/>
      </c>
      <c r="F5085" s="134">
        <v>44.28</v>
      </c>
      <c r="G5085" s="38">
        <f t="shared" si="1438"/>
        <v>44.28</v>
      </c>
      <c r="H5085" s="38" t="str">
        <f t="shared" si="1439"/>
        <v>-</v>
      </c>
      <c r="K5085" s="133">
        <v>43312.541666666664</v>
      </c>
      <c r="L5085" s="9">
        <f t="shared" si="1422"/>
        <v>7</v>
      </c>
      <c r="M5085" s="9">
        <f t="shared" si="1423"/>
        <v>31</v>
      </c>
      <c r="N5085" s="9">
        <f t="shared" si="1424"/>
        <v>13</v>
      </c>
      <c r="O5085" s="31" t="str">
        <f t="shared" si="1425"/>
        <v/>
      </c>
      <c r="P5085" s="134">
        <v>37.36</v>
      </c>
      <c r="Q5085" s="31">
        <f t="shared" si="1426"/>
        <v>37.36</v>
      </c>
      <c r="R5085" s="31" t="str">
        <f t="shared" si="1427"/>
        <v>-</v>
      </c>
      <c r="U5085" s="133">
        <v>43677.541666666664</v>
      </c>
      <c r="V5085" s="9">
        <f t="shared" si="1428"/>
        <v>7</v>
      </c>
      <c r="W5085" s="9">
        <f t="shared" si="1429"/>
        <v>31</v>
      </c>
      <c r="X5085" s="9">
        <f t="shared" si="1430"/>
        <v>13</v>
      </c>
      <c r="Y5085" s="31" t="str">
        <f t="shared" si="1431"/>
        <v/>
      </c>
      <c r="Z5085" s="134">
        <v>32.72</v>
      </c>
      <c r="AA5085" s="31">
        <f t="shared" si="1432"/>
        <v>32.72</v>
      </c>
      <c r="AB5085" s="31" t="str">
        <f t="shared" si="1433"/>
        <v>-</v>
      </c>
    </row>
    <row r="5086" spans="1:28" x14ac:dyDescent="0.3">
      <c r="A5086" s="133">
        <v>42947.583333333336</v>
      </c>
      <c r="B5086" s="152">
        <f t="shared" si="1434"/>
        <v>7</v>
      </c>
      <c r="C5086" s="152">
        <f t="shared" si="1435"/>
        <v>31</v>
      </c>
      <c r="D5086" s="152">
        <f t="shared" si="1436"/>
        <v>14</v>
      </c>
      <c r="E5086" s="38" t="str">
        <f t="shared" si="1437"/>
        <v/>
      </c>
      <c r="F5086" s="134">
        <v>45.89</v>
      </c>
      <c r="G5086" s="38">
        <f t="shared" si="1438"/>
        <v>45.89</v>
      </c>
      <c r="H5086" s="38" t="str">
        <f t="shared" si="1439"/>
        <v>-</v>
      </c>
      <c r="K5086" s="133">
        <v>43312.583333333336</v>
      </c>
      <c r="L5086" s="9">
        <f t="shared" si="1422"/>
        <v>7</v>
      </c>
      <c r="M5086" s="9">
        <f t="shared" si="1423"/>
        <v>31</v>
      </c>
      <c r="N5086" s="9">
        <f t="shared" si="1424"/>
        <v>14</v>
      </c>
      <c r="O5086" s="31" t="str">
        <f t="shared" si="1425"/>
        <v/>
      </c>
      <c r="P5086" s="134">
        <v>38.71</v>
      </c>
      <c r="Q5086" s="31">
        <f t="shared" si="1426"/>
        <v>38.71</v>
      </c>
      <c r="R5086" s="31" t="str">
        <f t="shared" si="1427"/>
        <v>-</v>
      </c>
      <c r="U5086" s="133">
        <v>43677.583333333336</v>
      </c>
      <c r="V5086" s="9">
        <f t="shared" si="1428"/>
        <v>7</v>
      </c>
      <c r="W5086" s="9">
        <f t="shared" si="1429"/>
        <v>31</v>
      </c>
      <c r="X5086" s="9">
        <f t="shared" si="1430"/>
        <v>14</v>
      </c>
      <c r="Y5086" s="31" t="str">
        <f t="shared" si="1431"/>
        <v/>
      </c>
      <c r="Z5086" s="134">
        <v>34.119999999999997</v>
      </c>
      <c r="AA5086" s="31">
        <f t="shared" si="1432"/>
        <v>34.119999999999997</v>
      </c>
      <c r="AB5086" s="31" t="str">
        <f t="shared" si="1433"/>
        <v>-</v>
      </c>
    </row>
    <row r="5087" spans="1:28" x14ac:dyDescent="0.3">
      <c r="A5087" s="133">
        <v>42947.625</v>
      </c>
      <c r="B5087" s="152">
        <f t="shared" si="1434"/>
        <v>7</v>
      </c>
      <c r="C5087" s="152">
        <f t="shared" si="1435"/>
        <v>31</v>
      </c>
      <c r="D5087" s="152">
        <f t="shared" si="1436"/>
        <v>15</v>
      </c>
      <c r="E5087" s="38" t="str">
        <f t="shared" si="1437"/>
        <v/>
      </c>
      <c r="F5087" s="134">
        <v>48.11</v>
      </c>
      <c r="G5087" s="38">
        <f t="shared" si="1438"/>
        <v>48.11</v>
      </c>
      <c r="H5087" s="38" t="str">
        <f t="shared" si="1439"/>
        <v>-</v>
      </c>
      <c r="K5087" s="133">
        <v>43312.625</v>
      </c>
      <c r="L5087" s="9">
        <f t="shared" si="1422"/>
        <v>7</v>
      </c>
      <c r="M5087" s="9">
        <f t="shared" si="1423"/>
        <v>31</v>
      </c>
      <c r="N5087" s="9">
        <f t="shared" si="1424"/>
        <v>15</v>
      </c>
      <c r="O5087" s="31" t="str">
        <f t="shared" si="1425"/>
        <v/>
      </c>
      <c r="P5087" s="134">
        <v>40.07</v>
      </c>
      <c r="Q5087" s="31">
        <f t="shared" si="1426"/>
        <v>40.07</v>
      </c>
      <c r="R5087" s="31" t="str">
        <f t="shared" si="1427"/>
        <v>-</v>
      </c>
      <c r="U5087" s="133">
        <v>43677.625</v>
      </c>
      <c r="V5087" s="9">
        <f t="shared" si="1428"/>
        <v>7</v>
      </c>
      <c r="W5087" s="9">
        <f t="shared" si="1429"/>
        <v>31</v>
      </c>
      <c r="X5087" s="9">
        <f t="shared" si="1430"/>
        <v>15</v>
      </c>
      <c r="Y5087" s="31" t="str">
        <f t="shared" si="1431"/>
        <v/>
      </c>
      <c r="Z5087" s="134">
        <v>35.18</v>
      </c>
      <c r="AA5087" s="31">
        <f t="shared" si="1432"/>
        <v>35.18</v>
      </c>
      <c r="AB5087" s="31" t="str">
        <f t="shared" si="1433"/>
        <v>-</v>
      </c>
    </row>
    <row r="5088" spans="1:28" x14ac:dyDescent="0.3">
      <c r="A5088" s="133">
        <v>42947.666666666664</v>
      </c>
      <c r="B5088" s="152">
        <f t="shared" si="1434"/>
        <v>7</v>
      </c>
      <c r="C5088" s="152">
        <f t="shared" si="1435"/>
        <v>31</v>
      </c>
      <c r="D5088" s="152">
        <f t="shared" si="1436"/>
        <v>16</v>
      </c>
      <c r="E5088" s="38" t="str">
        <f t="shared" si="1437"/>
        <v/>
      </c>
      <c r="F5088" s="134">
        <v>51.97</v>
      </c>
      <c r="G5088" s="38">
        <f t="shared" si="1438"/>
        <v>51.97</v>
      </c>
      <c r="H5088" s="38" t="str">
        <f t="shared" si="1439"/>
        <v>-</v>
      </c>
      <c r="K5088" s="133">
        <v>43312.666666666664</v>
      </c>
      <c r="L5088" s="9">
        <f t="shared" si="1422"/>
        <v>7</v>
      </c>
      <c r="M5088" s="9">
        <f t="shared" si="1423"/>
        <v>31</v>
      </c>
      <c r="N5088" s="9">
        <f t="shared" si="1424"/>
        <v>16</v>
      </c>
      <c r="O5088" s="31" t="str">
        <f t="shared" si="1425"/>
        <v/>
      </c>
      <c r="P5088" s="134">
        <v>41.2</v>
      </c>
      <c r="Q5088" s="31">
        <f t="shared" si="1426"/>
        <v>41.2</v>
      </c>
      <c r="R5088" s="31" t="str">
        <f t="shared" si="1427"/>
        <v>-</v>
      </c>
      <c r="U5088" s="133">
        <v>43677.666666666664</v>
      </c>
      <c r="V5088" s="9">
        <f t="shared" si="1428"/>
        <v>7</v>
      </c>
      <c r="W5088" s="9">
        <f t="shared" si="1429"/>
        <v>31</v>
      </c>
      <c r="X5088" s="9">
        <f t="shared" si="1430"/>
        <v>16</v>
      </c>
      <c r="Y5088" s="31" t="str">
        <f t="shared" si="1431"/>
        <v/>
      </c>
      <c r="Z5088" s="134">
        <v>37.33</v>
      </c>
      <c r="AA5088" s="31">
        <f t="shared" si="1432"/>
        <v>37.33</v>
      </c>
      <c r="AB5088" s="31" t="str">
        <f t="shared" si="1433"/>
        <v>-</v>
      </c>
    </row>
    <row r="5089" spans="1:28" x14ac:dyDescent="0.3">
      <c r="A5089" s="133">
        <v>42947.708333333336</v>
      </c>
      <c r="B5089" s="152">
        <f t="shared" si="1434"/>
        <v>7</v>
      </c>
      <c r="C5089" s="152">
        <f t="shared" si="1435"/>
        <v>31</v>
      </c>
      <c r="D5089" s="152">
        <f t="shared" si="1436"/>
        <v>17</v>
      </c>
      <c r="E5089" s="38" t="str">
        <f t="shared" si="1437"/>
        <v/>
      </c>
      <c r="F5089" s="134">
        <v>52.55</v>
      </c>
      <c r="G5089" s="38" t="str">
        <f t="shared" si="1438"/>
        <v>-</v>
      </c>
      <c r="H5089" s="38">
        <f t="shared" si="1439"/>
        <v>52.55</v>
      </c>
      <c r="K5089" s="133">
        <v>43312.708333333336</v>
      </c>
      <c r="L5089" s="9">
        <f t="shared" si="1422"/>
        <v>7</v>
      </c>
      <c r="M5089" s="9">
        <f t="shared" si="1423"/>
        <v>31</v>
      </c>
      <c r="N5089" s="9">
        <f t="shared" si="1424"/>
        <v>17</v>
      </c>
      <c r="O5089" s="31" t="str">
        <f t="shared" si="1425"/>
        <v/>
      </c>
      <c r="P5089" s="134">
        <v>40.65</v>
      </c>
      <c r="Q5089" s="31" t="str">
        <f t="shared" si="1426"/>
        <v>-</v>
      </c>
      <c r="R5089" s="31">
        <f t="shared" si="1427"/>
        <v>40.65</v>
      </c>
      <c r="U5089" s="133">
        <v>43677.708333333336</v>
      </c>
      <c r="V5089" s="9">
        <f t="shared" si="1428"/>
        <v>7</v>
      </c>
      <c r="W5089" s="9">
        <f t="shared" si="1429"/>
        <v>31</v>
      </c>
      <c r="X5089" s="9">
        <f t="shared" si="1430"/>
        <v>17</v>
      </c>
      <c r="Y5089" s="31" t="str">
        <f t="shared" si="1431"/>
        <v/>
      </c>
      <c r="Z5089" s="134">
        <v>36.020000000000003</v>
      </c>
      <c r="AA5089" s="31" t="str">
        <f t="shared" si="1432"/>
        <v>-</v>
      </c>
      <c r="AB5089" s="31">
        <f t="shared" si="1433"/>
        <v>36.020000000000003</v>
      </c>
    </row>
    <row r="5090" spans="1:28" x14ac:dyDescent="0.3">
      <c r="A5090" s="133">
        <v>42947.75</v>
      </c>
      <c r="B5090" s="152">
        <f t="shared" si="1434"/>
        <v>7</v>
      </c>
      <c r="C5090" s="152">
        <f t="shared" si="1435"/>
        <v>31</v>
      </c>
      <c r="D5090" s="152">
        <f t="shared" si="1436"/>
        <v>18</v>
      </c>
      <c r="E5090" s="38" t="str">
        <f t="shared" si="1437"/>
        <v/>
      </c>
      <c r="F5090" s="134">
        <v>47.83</v>
      </c>
      <c r="G5090" s="38" t="str">
        <f t="shared" si="1438"/>
        <v>-</v>
      </c>
      <c r="H5090" s="38">
        <f t="shared" si="1439"/>
        <v>47.83</v>
      </c>
      <c r="K5090" s="133">
        <v>43312.75</v>
      </c>
      <c r="L5090" s="9">
        <f t="shared" si="1422"/>
        <v>7</v>
      </c>
      <c r="M5090" s="9">
        <f t="shared" si="1423"/>
        <v>31</v>
      </c>
      <c r="N5090" s="9">
        <f t="shared" si="1424"/>
        <v>18</v>
      </c>
      <c r="O5090" s="31" t="str">
        <f t="shared" si="1425"/>
        <v/>
      </c>
      <c r="P5090" s="134">
        <v>37.229999999999997</v>
      </c>
      <c r="Q5090" s="31" t="str">
        <f t="shared" si="1426"/>
        <v>-</v>
      </c>
      <c r="R5090" s="31">
        <f t="shared" si="1427"/>
        <v>37.229999999999997</v>
      </c>
      <c r="U5090" s="133">
        <v>43677.75</v>
      </c>
      <c r="V5090" s="9">
        <f t="shared" si="1428"/>
        <v>7</v>
      </c>
      <c r="W5090" s="9">
        <f t="shared" si="1429"/>
        <v>31</v>
      </c>
      <c r="X5090" s="9">
        <f t="shared" si="1430"/>
        <v>18</v>
      </c>
      <c r="Y5090" s="31" t="str">
        <f t="shared" si="1431"/>
        <v/>
      </c>
      <c r="Z5090" s="134">
        <v>30.32</v>
      </c>
      <c r="AA5090" s="31" t="str">
        <f t="shared" si="1432"/>
        <v>-</v>
      </c>
      <c r="AB5090" s="31">
        <f t="shared" si="1433"/>
        <v>30.32</v>
      </c>
    </row>
    <row r="5091" spans="1:28" x14ac:dyDescent="0.3">
      <c r="A5091" s="133">
        <v>42947.791666666664</v>
      </c>
      <c r="B5091" s="152">
        <f t="shared" si="1434"/>
        <v>7</v>
      </c>
      <c r="C5091" s="152">
        <f t="shared" si="1435"/>
        <v>31</v>
      </c>
      <c r="D5091" s="152">
        <f t="shared" si="1436"/>
        <v>19</v>
      </c>
      <c r="E5091" s="38" t="str">
        <f t="shared" si="1437"/>
        <v/>
      </c>
      <c r="F5091" s="134">
        <v>41.62</v>
      </c>
      <c r="G5091" s="38" t="str">
        <f t="shared" si="1438"/>
        <v>-</v>
      </c>
      <c r="H5091" s="38">
        <f t="shared" si="1439"/>
        <v>41.62</v>
      </c>
      <c r="K5091" s="133">
        <v>43312.791666666664</v>
      </c>
      <c r="L5091" s="9">
        <f t="shared" si="1422"/>
        <v>7</v>
      </c>
      <c r="M5091" s="9">
        <f t="shared" si="1423"/>
        <v>31</v>
      </c>
      <c r="N5091" s="9">
        <f t="shared" si="1424"/>
        <v>19</v>
      </c>
      <c r="O5091" s="31" t="str">
        <f t="shared" si="1425"/>
        <v/>
      </c>
      <c r="P5091" s="134">
        <v>35.619999999999997</v>
      </c>
      <c r="Q5091" s="31" t="str">
        <f t="shared" si="1426"/>
        <v>-</v>
      </c>
      <c r="R5091" s="31">
        <f t="shared" si="1427"/>
        <v>35.619999999999997</v>
      </c>
      <c r="U5091" s="133">
        <v>43677.791666666664</v>
      </c>
      <c r="V5091" s="9">
        <f t="shared" si="1428"/>
        <v>7</v>
      </c>
      <c r="W5091" s="9">
        <f t="shared" si="1429"/>
        <v>31</v>
      </c>
      <c r="X5091" s="9">
        <f t="shared" si="1430"/>
        <v>19</v>
      </c>
      <c r="Y5091" s="31" t="str">
        <f t="shared" si="1431"/>
        <v/>
      </c>
      <c r="Z5091" s="134">
        <v>27.82</v>
      </c>
      <c r="AA5091" s="31" t="str">
        <f t="shared" si="1432"/>
        <v>-</v>
      </c>
      <c r="AB5091" s="31">
        <f t="shared" si="1433"/>
        <v>27.82</v>
      </c>
    </row>
    <row r="5092" spans="1:28" x14ac:dyDescent="0.3">
      <c r="A5092" s="133">
        <v>42947.833333333336</v>
      </c>
      <c r="B5092" s="152">
        <f t="shared" si="1434"/>
        <v>7</v>
      </c>
      <c r="C5092" s="152">
        <f t="shared" si="1435"/>
        <v>31</v>
      </c>
      <c r="D5092" s="152">
        <f t="shared" si="1436"/>
        <v>20</v>
      </c>
      <c r="E5092" s="38" t="str">
        <f t="shared" si="1437"/>
        <v/>
      </c>
      <c r="F5092" s="134">
        <v>40.049999999999997</v>
      </c>
      <c r="G5092" s="38" t="str">
        <f t="shared" si="1438"/>
        <v>-</v>
      </c>
      <c r="H5092" s="38">
        <f t="shared" si="1439"/>
        <v>40.049999999999997</v>
      </c>
      <c r="K5092" s="133">
        <v>43312.833333333336</v>
      </c>
      <c r="L5092" s="9">
        <f t="shared" si="1422"/>
        <v>7</v>
      </c>
      <c r="M5092" s="9">
        <f t="shared" si="1423"/>
        <v>31</v>
      </c>
      <c r="N5092" s="9">
        <f t="shared" si="1424"/>
        <v>20</v>
      </c>
      <c r="O5092" s="31" t="str">
        <f t="shared" si="1425"/>
        <v/>
      </c>
      <c r="P5092" s="134">
        <v>36.51</v>
      </c>
      <c r="Q5092" s="31" t="str">
        <f t="shared" si="1426"/>
        <v>-</v>
      </c>
      <c r="R5092" s="31">
        <f t="shared" si="1427"/>
        <v>36.51</v>
      </c>
      <c r="U5092" s="133">
        <v>43677.833333333336</v>
      </c>
      <c r="V5092" s="9">
        <f t="shared" si="1428"/>
        <v>7</v>
      </c>
      <c r="W5092" s="9">
        <f t="shared" si="1429"/>
        <v>31</v>
      </c>
      <c r="X5092" s="9">
        <f t="shared" si="1430"/>
        <v>20</v>
      </c>
      <c r="Y5092" s="31" t="str">
        <f t="shared" si="1431"/>
        <v/>
      </c>
      <c r="Z5092" s="134">
        <v>26.24</v>
      </c>
      <c r="AA5092" s="31" t="str">
        <f t="shared" si="1432"/>
        <v>-</v>
      </c>
      <c r="AB5092" s="31">
        <f t="shared" si="1433"/>
        <v>26.24</v>
      </c>
    </row>
    <row r="5093" spans="1:28" x14ac:dyDescent="0.3">
      <c r="A5093" s="133">
        <v>42947.875</v>
      </c>
      <c r="B5093" s="152">
        <f t="shared" si="1434"/>
        <v>7</v>
      </c>
      <c r="C5093" s="152">
        <f t="shared" si="1435"/>
        <v>31</v>
      </c>
      <c r="D5093" s="152">
        <f t="shared" si="1436"/>
        <v>21</v>
      </c>
      <c r="E5093" s="38" t="str">
        <f t="shared" si="1437"/>
        <v/>
      </c>
      <c r="F5093" s="134">
        <v>35.9</v>
      </c>
      <c r="G5093" s="38" t="str">
        <f t="shared" si="1438"/>
        <v>-</v>
      </c>
      <c r="H5093" s="38">
        <f t="shared" si="1439"/>
        <v>35.9</v>
      </c>
      <c r="K5093" s="133">
        <v>43312.875</v>
      </c>
      <c r="L5093" s="9">
        <f t="shared" si="1422"/>
        <v>7</v>
      </c>
      <c r="M5093" s="9">
        <f t="shared" si="1423"/>
        <v>31</v>
      </c>
      <c r="N5093" s="9">
        <f t="shared" si="1424"/>
        <v>21</v>
      </c>
      <c r="O5093" s="31" t="str">
        <f t="shared" si="1425"/>
        <v/>
      </c>
      <c r="P5093" s="134">
        <v>31.9</v>
      </c>
      <c r="Q5093" s="31" t="str">
        <f t="shared" si="1426"/>
        <v>-</v>
      </c>
      <c r="R5093" s="31">
        <f t="shared" si="1427"/>
        <v>31.9</v>
      </c>
      <c r="U5093" s="133">
        <v>43677.875</v>
      </c>
      <c r="V5093" s="9">
        <f t="shared" si="1428"/>
        <v>7</v>
      </c>
      <c r="W5093" s="9">
        <f t="shared" si="1429"/>
        <v>31</v>
      </c>
      <c r="X5093" s="9">
        <f t="shared" si="1430"/>
        <v>21</v>
      </c>
      <c r="Y5093" s="31" t="str">
        <f t="shared" si="1431"/>
        <v/>
      </c>
      <c r="Z5093" s="134">
        <v>23.79</v>
      </c>
      <c r="AA5093" s="31" t="str">
        <f t="shared" si="1432"/>
        <v>-</v>
      </c>
      <c r="AB5093" s="31">
        <f t="shared" si="1433"/>
        <v>23.79</v>
      </c>
    </row>
    <row r="5094" spans="1:28" x14ac:dyDescent="0.3">
      <c r="A5094" s="133">
        <v>42947.916666666664</v>
      </c>
      <c r="B5094" s="152">
        <f t="shared" si="1434"/>
        <v>7</v>
      </c>
      <c r="C5094" s="152">
        <f t="shared" si="1435"/>
        <v>31</v>
      </c>
      <c r="D5094" s="152">
        <f t="shared" si="1436"/>
        <v>22</v>
      </c>
      <c r="E5094" s="38" t="str">
        <f t="shared" si="1437"/>
        <v/>
      </c>
      <c r="F5094" s="134">
        <v>27.61</v>
      </c>
      <c r="G5094" s="38" t="str">
        <f t="shared" si="1438"/>
        <v>-</v>
      </c>
      <c r="H5094" s="38">
        <f t="shared" si="1439"/>
        <v>27.61</v>
      </c>
      <c r="K5094" s="133">
        <v>43312.916666666664</v>
      </c>
      <c r="L5094" s="9">
        <f t="shared" si="1422"/>
        <v>7</v>
      </c>
      <c r="M5094" s="9">
        <f t="shared" si="1423"/>
        <v>31</v>
      </c>
      <c r="N5094" s="9">
        <f t="shared" si="1424"/>
        <v>22</v>
      </c>
      <c r="O5094" s="31" t="str">
        <f t="shared" si="1425"/>
        <v/>
      </c>
      <c r="P5094" s="134">
        <v>25.06</v>
      </c>
      <c r="Q5094" s="31" t="str">
        <f t="shared" si="1426"/>
        <v>-</v>
      </c>
      <c r="R5094" s="31">
        <f t="shared" si="1427"/>
        <v>25.06</v>
      </c>
      <c r="U5094" s="133">
        <v>43677.916666666664</v>
      </c>
      <c r="V5094" s="9">
        <f t="shared" si="1428"/>
        <v>7</v>
      </c>
      <c r="W5094" s="9">
        <f t="shared" si="1429"/>
        <v>31</v>
      </c>
      <c r="X5094" s="9">
        <f t="shared" si="1430"/>
        <v>22</v>
      </c>
      <c r="Y5094" s="31" t="str">
        <f t="shared" si="1431"/>
        <v/>
      </c>
      <c r="Z5094" s="134">
        <v>21.97</v>
      </c>
      <c r="AA5094" s="31" t="str">
        <f t="shared" si="1432"/>
        <v>-</v>
      </c>
      <c r="AB5094" s="31">
        <f t="shared" si="1433"/>
        <v>21.97</v>
      </c>
    </row>
    <row r="5095" spans="1:28" x14ac:dyDescent="0.3">
      <c r="A5095" s="133">
        <v>42947.958333333336</v>
      </c>
      <c r="B5095" s="152">
        <f t="shared" si="1434"/>
        <v>7</v>
      </c>
      <c r="C5095" s="152">
        <f t="shared" si="1435"/>
        <v>31</v>
      </c>
      <c r="D5095" s="152">
        <f t="shared" si="1436"/>
        <v>23</v>
      </c>
      <c r="E5095" s="38" t="str">
        <f t="shared" si="1437"/>
        <v/>
      </c>
      <c r="F5095" s="134">
        <v>24.72</v>
      </c>
      <c r="G5095" s="38" t="str">
        <f t="shared" si="1438"/>
        <v>-</v>
      </c>
      <c r="H5095" s="38">
        <f t="shared" si="1439"/>
        <v>24.72</v>
      </c>
      <c r="K5095" s="133">
        <v>43312.958333333336</v>
      </c>
      <c r="L5095" s="9">
        <f t="shared" si="1422"/>
        <v>7</v>
      </c>
      <c r="M5095" s="9">
        <f t="shared" si="1423"/>
        <v>31</v>
      </c>
      <c r="N5095" s="9">
        <f t="shared" si="1424"/>
        <v>23</v>
      </c>
      <c r="O5095" s="31" t="str">
        <f t="shared" si="1425"/>
        <v/>
      </c>
      <c r="P5095" s="134">
        <v>23.95</v>
      </c>
      <c r="Q5095" s="31" t="str">
        <f t="shared" si="1426"/>
        <v>-</v>
      </c>
      <c r="R5095" s="31">
        <f t="shared" si="1427"/>
        <v>23.95</v>
      </c>
      <c r="U5095" s="133">
        <v>43677.958333333336</v>
      </c>
      <c r="V5095" s="9">
        <f t="shared" si="1428"/>
        <v>7</v>
      </c>
      <c r="W5095" s="9">
        <f t="shared" si="1429"/>
        <v>31</v>
      </c>
      <c r="X5095" s="9">
        <f t="shared" si="1430"/>
        <v>23</v>
      </c>
      <c r="Y5095" s="31" t="str">
        <f t="shared" si="1431"/>
        <v/>
      </c>
      <c r="Z5095" s="134">
        <v>20.420000000000002</v>
      </c>
      <c r="AA5095" s="31" t="str">
        <f t="shared" si="1432"/>
        <v>-</v>
      </c>
      <c r="AB5095" s="31">
        <f t="shared" si="1433"/>
        <v>20.420000000000002</v>
      </c>
    </row>
    <row r="5096" spans="1:28" x14ac:dyDescent="0.3">
      <c r="A5096" s="133">
        <v>42948</v>
      </c>
      <c r="B5096" s="152">
        <f t="shared" si="1434"/>
        <v>8</v>
      </c>
      <c r="C5096" s="152">
        <f t="shared" si="1435"/>
        <v>1</v>
      </c>
      <c r="D5096" s="152">
        <f t="shared" si="1436"/>
        <v>0</v>
      </c>
      <c r="E5096" s="38" t="str">
        <f t="shared" si="1437"/>
        <v/>
      </c>
      <c r="F5096" s="134">
        <v>26.01</v>
      </c>
      <c r="G5096" s="38" t="str">
        <f t="shared" si="1438"/>
        <v>-</v>
      </c>
      <c r="H5096" s="38">
        <f t="shared" si="1439"/>
        <v>26.01</v>
      </c>
      <c r="K5096" s="133">
        <v>43313</v>
      </c>
      <c r="L5096" s="9">
        <f t="shared" si="1422"/>
        <v>8</v>
      </c>
      <c r="M5096" s="9">
        <f t="shared" si="1423"/>
        <v>1</v>
      </c>
      <c r="N5096" s="9">
        <f t="shared" si="1424"/>
        <v>0</v>
      </c>
      <c r="O5096" s="31" t="str">
        <f t="shared" si="1425"/>
        <v/>
      </c>
      <c r="P5096" s="134">
        <v>21.76</v>
      </c>
      <c r="Q5096" s="31" t="str">
        <f t="shared" si="1426"/>
        <v>-</v>
      </c>
      <c r="R5096" s="31">
        <f t="shared" si="1427"/>
        <v>21.76</v>
      </c>
      <c r="U5096" s="133">
        <v>43678</v>
      </c>
      <c r="V5096" s="9">
        <f t="shared" si="1428"/>
        <v>8</v>
      </c>
      <c r="W5096" s="9">
        <f t="shared" si="1429"/>
        <v>1</v>
      </c>
      <c r="X5096" s="9">
        <f t="shared" si="1430"/>
        <v>0</v>
      </c>
      <c r="Y5096" s="31" t="str">
        <f t="shared" si="1431"/>
        <v/>
      </c>
      <c r="Z5096" s="134">
        <v>19.600000000000001</v>
      </c>
      <c r="AA5096" s="31" t="str">
        <f t="shared" si="1432"/>
        <v>-</v>
      </c>
      <c r="AB5096" s="31">
        <f t="shared" si="1433"/>
        <v>19.600000000000001</v>
      </c>
    </row>
    <row r="5097" spans="1:28" x14ac:dyDescent="0.3">
      <c r="A5097" s="133">
        <v>42948.041666666664</v>
      </c>
      <c r="B5097" s="152">
        <f t="shared" si="1434"/>
        <v>8</v>
      </c>
      <c r="C5097" s="152">
        <f t="shared" si="1435"/>
        <v>1</v>
      </c>
      <c r="D5097" s="152">
        <f t="shared" si="1436"/>
        <v>1</v>
      </c>
      <c r="E5097" s="38" t="str">
        <f t="shared" si="1437"/>
        <v/>
      </c>
      <c r="F5097" s="134">
        <v>21.25</v>
      </c>
      <c r="G5097" s="38" t="str">
        <f t="shared" si="1438"/>
        <v>-</v>
      </c>
      <c r="H5097" s="38">
        <f t="shared" si="1439"/>
        <v>21.25</v>
      </c>
      <c r="K5097" s="133">
        <v>43313.041666666664</v>
      </c>
      <c r="L5097" s="9">
        <f t="shared" si="1422"/>
        <v>8</v>
      </c>
      <c r="M5097" s="9">
        <f t="shared" si="1423"/>
        <v>1</v>
      </c>
      <c r="N5097" s="9">
        <f t="shared" si="1424"/>
        <v>1</v>
      </c>
      <c r="O5097" s="31" t="str">
        <f t="shared" si="1425"/>
        <v/>
      </c>
      <c r="P5097" s="134">
        <v>20.77</v>
      </c>
      <c r="Q5097" s="31" t="str">
        <f t="shared" si="1426"/>
        <v>-</v>
      </c>
      <c r="R5097" s="31">
        <f t="shared" si="1427"/>
        <v>20.77</v>
      </c>
      <c r="U5097" s="133">
        <v>43678.041666666664</v>
      </c>
      <c r="V5097" s="9">
        <f t="shared" si="1428"/>
        <v>8</v>
      </c>
      <c r="W5097" s="9">
        <f t="shared" si="1429"/>
        <v>1</v>
      </c>
      <c r="X5097" s="9">
        <f t="shared" si="1430"/>
        <v>1</v>
      </c>
      <c r="Y5097" s="31" t="str">
        <f t="shared" si="1431"/>
        <v/>
      </c>
      <c r="Z5097" s="134">
        <v>18.75</v>
      </c>
      <c r="AA5097" s="31" t="str">
        <f t="shared" si="1432"/>
        <v>-</v>
      </c>
      <c r="AB5097" s="31">
        <f t="shared" si="1433"/>
        <v>18.75</v>
      </c>
    </row>
    <row r="5098" spans="1:28" x14ac:dyDescent="0.3">
      <c r="A5098" s="133">
        <v>42948.083333333336</v>
      </c>
      <c r="B5098" s="152">
        <f t="shared" si="1434"/>
        <v>8</v>
      </c>
      <c r="C5098" s="152">
        <f t="shared" si="1435"/>
        <v>1</v>
      </c>
      <c r="D5098" s="152">
        <f t="shared" si="1436"/>
        <v>2</v>
      </c>
      <c r="E5098" s="38" t="str">
        <f t="shared" si="1437"/>
        <v/>
      </c>
      <c r="F5098" s="134">
        <v>20.100000000000001</v>
      </c>
      <c r="G5098" s="38" t="str">
        <f t="shared" si="1438"/>
        <v>-</v>
      </c>
      <c r="H5098" s="38">
        <f t="shared" si="1439"/>
        <v>20.100000000000001</v>
      </c>
      <c r="K5098" s="133">
        <v>43313.083333333336</v>
      </c>
      <c r="L5098" s="9">
        <f t="shared" si="1422"/>
        <v>8</v>
      </c>
      <c r="M5098" s="9">
        <f t="shared" si="1423"/>
        <v>1</v>
      </c>
      <c r="N5098" s="9">
        <f t="shared" si="1424"/>
        <v>2</v>
      </c>
      <c r="O5098" s="31" t="str">
        <f t="shared" si="1425"/>
        <v/>
      </c>
      <c r="P5098" s="134">
        <v>19.88</v>
      </c>
      <c r="Q5098" s="31" t="str">
        <f t="shared" si="1426"/>
        <v>-</v>
      </c>
      <c r="R5098" s="31">
        <f t="shared" si="1427"/>
        <v>19.88</v>
      </c>
      <c r="U5098" s="133">
        <v>43678.083333333336</v>
      </c>
      <c r="V5098" s="9">
        <f t="shared" si="1428"/>
        <v>8</v>
      </c>
      <c r="W5098" s="9">
        <f t="shared" si="1429"/>
        <v>1</v>
      </c>
      <c r="X5098" s="9">
        <f t="shared" si="1430"/>
        <v>2</v>
      </c>
      <c r="Y5098" s="31" t="str">
        <f t="shared" si="1431"/>
        <v/>
      </c>
      <c r="Z5098" s="134">
        <v>17.72</v>
      </c>
      <c r="AA5098" s="31" t="str">
        <f t="shared" si="1432"/>
        <v>-</v>
      </c>
      <c r="AB5098" s="31">
        <f t="shared" si="1433"/>
        <v>17.72</v>
      </c>
    </row>
    <row r="5099" spans="1:28" x14ac:dyDescent="0.3">
      <c r="A5099" s="133">
        <v>42948.125</v>
      </c>
      <c r="B5099" s="152">
        <f t="shared" si="1434"/>
        <v>8</v>
      </c>
      <c r="C5099" s="152">
        <f t="shared" si="1435"/>
        <v>1</v>
      </c>
      <c r="D5099" s="152">
        <f t="shared" si="1436"/>
        <v>3</v>
      </c>
      <c r="E5099" s="38" t="str">
        <f t="shared" si="1437"/>
        <v/>
      </c>
      <c r="F5099" s="134">
        <v>19.23</v>
      </c>
      <c r="G5099" s="38" t="str">
        <f t="shared" si="1438"/>
        <v>-</v>
      </c>
      <c r="H5099" s="38">
        <f t="shared" si="1439"/>
        <v>19.23</v>
      </c>
      <c r="K5099" s="133">
        <v>43313.125</v>
      </c>
      <c r="L5099" s="9">
        <f t="shared" si="1422"/>
        <v>8</v>
      </c>
      <c r="M5099" s="9">
        <f t="shared" si="1423"/>
        <v>1</v>
      </c>
      <c r="N5099" s="9">
        <f t="shared" si="1424"/>
        <v>3</v>
      </c>
      <c r="O5099" s="31" t="str">
        <f t="shared" si="1425"/>
        <v/>
      </c>
      <c r="P5099" s="134">
        <v>19.579999999999998</v>
      </c>
      <c r="Q5099" s="31" t="str">
        <f t="shared" si="1426"/>
        <v>-</v>
      </c>
      <c r="R5099" s="31">
        <f t="shared" si="1427"/>
        <v>19.579999999999998</v>
      </c>
      <c r="U5099" s="133">
        <v>43678.125</v>
      </c>
      <c r="V5099" s="9">
        <f t="shared" si="1428"/>
        <v>8</v>
      </c>
      <c r="W5099" s="9">
        <f t="shared" si="1429"/>
        <v>1</v>
      </c>
      <c r="X5099" s="9">
        <f t="shared" si="1430"/>
        <v>3</v>
      </c>
      <c r="Y5099" s="31" t="str">
        <f t="shared" si="1431"/>
        <v/>
      </c>
      <c r="Z5099" s="134">
        <v>16.739999999999998</v>
      </c>
      <c r="AA5099" s="31" t="str">
        <f t="shared" si="1432"/>
        <v>-</v>
      </c>
      <c r="AB5099" s="31">
        <f t="shared" si="1433"/>
        <v>16.739999999999998</v>
      </c>
    </row>
    <row r="5100" spans="1:28" x14ac:dyDescent="0.3">
      <c r="A5100" s="133">
        <v>42948.166666666664</v>
      </c>
      <c r="B5100" s="152">
        <f t="shared" si="1434"/>
        <v>8</v>
      </c>
      <c r="C5100" s="152">
        <f t="shared" si="1435"/>
        <v>1</v>
      </c>
      <c r="D5100" s="152">
        <f t="shared" si="1436"/>
        <v>4</v>
      </c>
      <c r="E5100" s="38" t="str">
        <f t="shared" si="1437"/>
        <v/>
      </c>
      <c r="F5100" s="134">
        <v>19.21</v>
      </c>
      <c r="G5100" s="38" t="str">
        <f t="shared" si="1438"/>
        <v>-</v>
      </c>
      <c r="H5100" s="38">
        <f t="shared" si="1439"/>
        <v>19.21</v>
      </c>
      <c r="K5100" s="133">
        <v>43313.166666666664</v>
      </c>
      <c r="L5100" s="9">
        <f t="shared" si="1422"/>
        <v>8</v>
      </c>
      <c r="M5100" s="9">
        <f t="shared" si="1423"/>
        <v>1</v>
      </c>
      <c r="N5100" s="9">
        <f t="shared" si="1424"/>
        <v>4</v>
      </c>
      <c r="O5100" s="31" t="str">
        <f t="shared" si="1425"/>
        <v/>
      </c>
      <c r="P5100" s="134">
        <v>19.63</v>
      </c>
      <c r="Q5100" s="31" t="str">
        <f t="shared" si="1426"/>
        <v>-</v>
      </c>
      <c r="R5100" s="31">
        <f t="shared" si="1427"/>
        <v>19.63</v>
      </c>
      <c r="U5100" s="133">
        <v>43678.166666666664</v>
      </c>
      <c r="V5100" s="9">
        <f t="shared" si="1428"/>
        <v>8</v>
      </c>
      <c r="W5100" s="9">
        <f t="shared" si="1429"/>
        <v>1</v>
      </c>
      <c r="X5100" s="9">
        <f t="shared" si="1430"/>
        <v>4</v>
      </c>
      <c r="Y5100" s="31" t="str">
        <f t="shared" si="1431"/>
        <v/>
      </c>
      <c r="Z5100" s="134">
        <v>17.12</v>
      </c>
      <c r="AA5100" s="31" t="str">
        <f t="shared" si="1432"/>
        <v>-</v>
      </c>
      <c r="AB5100" s="31">
        <f t="shared" si="1433"/>
        <v>17.12</v>
      </c>
    </row>
    <row r="5101" spans="1:28" x14ac:dyDescent="0.3">
      <c r="A5101" s="133">
        <v>42948.208333333336</v>
      </c>
      <c r="B5101" s="152">
        <f t="shared" si="1434"/>
        <v>8</v>
      </c>
      <c r="C5101" s="152">
        <f t="shared" si="1435"/>
        <v>1</v>
      </c>
      <c r="D5101" s="152">
        <f t="shared" si="1436"/>
        <v>5</v>
      </c>
      <c r="E5101" s="38" t="str">
        <f t="shared" si="1437"/>
        <v/>
      </c>
      <c r="F5101" s="134">
        <v>20.58</v>
      </c>
      <c r="G5101" s="38" t="str">
        <f t="shared" si="1438"/>
        <v>-</v>
      </c>
      <c r="H5101" s="38">
        <f t="shared" si="1439"/>
        <v>20.58</v>
      </c>
      <c r="K5101" s="133">
        <v>43313.208333333336</v>
      </c>
      <c r="L5101" s="9">
        <f t="shared" si="1422"/>
        <v>8</v>
      </c>
      <c r="M5101" s="9">
        <f t="shared" si="1423"/>
        <v>1</v>
      </c>
      <c r="N5101" s="9">
        <f t="shared" si="1424"/>
        <v>5</v>
      </c>
      <c r="O5101" s="31" t="str">
        <f t="shared" si="1425"/>
        <v/>
      </c>
      <c r="P5101" s="134">
        <v>20.82</v>
      </c>
      <c r="Q5101" s="31" t="str">
        <f t="shared" si="1426"/>
        <v>-</v>
      </c>
      <c r="R5101" s="31">
        <f t="shared" si="1427"/>
        <v>20.82</v>
      </c>
      <c r="U5101" s="133">
        <v>43678.208333333336</v>
      </c>
      <c r="V5101" s="9">
        <f t="shared" si="1428"/>
        <v>8</v>
      </c>
      <c r="W5101" s="9">
        <f t="shared" si="1429"/>
        <v>1</v>
      </c>
      <c r="X5101" s="9">
        <f t="shared" si="1430"/>
        <v>5</v>
      </c>
      <c r="Y5101" s="31" t="str">
        <f t="shared" si="1431"/>
        <v/>
      </c>
      <c r="Z5101" s="134">
        <v>19.14</v>
      </c>
      <c r="AA5101" s="31" t="str">
        <f t="shared" si="1432"/>
        <v>-</v>
      </c>
      <c r="AB5101" s="31">
        <f t="shared" si="1433"/>
        <v>19.14</v>
      </c>
    </row>
    <row r="5102" spans="1:28" x14ac:dyDescent="0.3">
      <c r="A5102" s="133">
        <v>42948.25</v>
      </c>
      <c r="B5102" s="152">
        <f t="shared" si="1434"/>
        <v>8</v>
      </c>
      <c r="C5102" s="152">
        <f t="shared" si="1435"/>
        <v>1</v>
      </c>
      <c r="D5102" s="152">
        <f t="shared" si="1436"/>
        <v>6</v>
      </c>
      <c r="E5102" s="38" t="str">
        <f t="shared" si="1437"/>
        <v/>
      </c>
      <c r="F5102" s="134">
        <v>22.29</v>
      </c>
      <c r="G5102" s="38" t="str">
        <f t="shared" si="1438"/>
        <v>-</v>
      </c>
      <c r="H5102" s="38">
        <f t="shared" si="1439"/>
        <v>22.29</v>
      </c>
      <c r="K5102" s="133">
        <v>43313.25</v>
      </c>
      <c r="L5102" s="9">
        <f t="shared" si="1422"/>
        <v>8</v>
      </c>
      <c r="M5102" s="9">
        <f t="shared" si="1423"/>
        <v>1</v>
      </c>
      <c r="N5102" s="9">
        <f t="shared" si="1424"/>
        <v>6</v>
      </c>
      <c r="O5102" s="31" t="str">
        <f t="shared" si="1425"/>
        <v/>
      </c>
      <c r="P5102" s="134">
        <v>22.5</v>
      </c>
      <c r="Q5102" s="31" t="str">
        <f t="shared" si="1426"/>
        <v>-</v>
      </c>
      <c r="R5102" s="31">
        <f t="shared" si="1427"/>
        <v>22.5</v>
      </c>
      <c r="U5102" s="133">
        <v>43678.25</v>
      </c>
      <c r="V5102" s="9">
        <f t="shared" si="1428"/>
        <v>8</v>
      </c>
      <c r="W5102" s="9">
        <f t="shared" si="1429"/>
        <v>1</v>
      </c>
      <c r="X5102" s="9">
        <f t="shared" si="1430"/>
        <v>6</v>
      </c>
      <c r="Y5102" s="31" t="str">
        <f t="shared" si="1431"/>
        <v/>
      </c>
      <c r="Z5102" s="134">
        <v>20.149999999999999</v>
      </c>
      <c r="AA5102" s="31" t="str">
        <f t="shared" si="1432"/>
        <v>-</v>
      </c>
      <c r="AB5102" s="31">
        <f t="shared" si="1433"/>
        <v>20.149999999999999</v>
      </c>
    </row>
    <row r="5103" spans="1:28" x14ac:dyDescent="0.3">
      <c r="A5103" s="133">
        <v>42948.291666666664</v>
      </c>
      <c r="B5103" s="152">
        <f t="shared" si="1434"/>
        <v>8</v>
      </c>
      <c r="C5103" s="152">
        <f t="shared" si="1435"/>
        <v>1</v>
      </c>
      <c r="D5103" s="152">
        <f t="shared" si="1436"/>
        <v>7</v>
      </c>
      <c r="E5103" s="38" t="str">
        <f t="shared" si="1437"/>
        <v/>
      </c>
      <c r="F5103" s="134">
        <v>23.71</v>
      </c>
      <c r="G5103" s="38" t="str">
        <f t="shared" si="1438"/>
        <v>-</v>
      </c>
      <c r="H5103" s="38">
        <f t="shared" si="1439"/>
        <v>23.71</v>
      </c>
      <c r="K5103" s="133">
        <v>43313.291666666664</v>
      </c>
      <c r="L5103" s="9">
        <f t="shared" si="1422"/>
        <v>8</v>
      </c>
      <c r="M5103" s="9">
        <f t="shared" si="1423"/>
        <v>1</v>
      </c>
      <c r="N5103" s="9">
        <f t="shared" si="1424"/>
        <v>7</v>
      </c>
      <c r="O5103" s="31" t="str">
        <f t="shared" si="1425"/>
        <v/>
      </c>
      <c r="P5103" s="134">
        <v>24.28</v>
      </c>
      <c r="Q5103" s="31" t="str">
        <f t="shared" si="1426"/>
        <v>-</v>
      </c>
      <c r="R5103" s="31">
        <f t="shared" si="1427"/>
        <v>24.28</v>
      </c>
      <c r="U5103" s="133">
        <v>43678.291666666664</v>
      </c>
      <c r="V5103" s="9">
        <f t="shared" si="1428"/>
        <v>8</v>
      </c>
      <c r="W5103" s="9">
        <f t="shared" si="1429"/>
        <v>1</v>
      </c>
      <c r="X5103" s="9">
        <f t="shared" si="1430"/>
        <v>7</v>
      </c>
      <c r="Y5103" s="31" t="str">
        <f t="shared" si="1431"/>
        <v/>
      </c>
      <c r="Z5103" s="134">
        <v>21.62</v>
      </c>
      <c r="AA5103" s="31" t="str">
        <f t="shared" si="1432"/>
        <v>-</v>
      </c>
      <c r="AB5103" s="31">
        <f t="shared" si="1433"/>
        <v>21.62</v>
      </c>
    </row>
    <row r="5104" spans="1:28" x14ac:dyDescent="0.3">
      <c r="A5104" s="133">
        <v>42948.333333333336</v>
      </c>
      <c r="B5104" s="152">
        <f t="shared" si="1434"/>
        <v>8</v>
      </c>
      <c r="C5104" s="152">
        <f t="shared" si="1435"/>
        <v>1</v>
      </c>
      <c r="D5104" s="152">
        <f t="shared" si="1436"/>
        <v>8</v>
      </c>
      <c r="E5104" s="38" t="str">
        <f t="shared" si="1437"/>
        <v/>
      </c>
      <c r="F5104" s="134">
        <v>26.02</v>
      </c>
      <c r="G5104" s="38">
        <f t="shared" si="1438"/>
        <v>26.02</v>
      </c>
      <c r="H5104" s="38" t="str">
        <f t="shared" si="1439"/>
        <v>-</v>
      </c>
      <c r="K5104" s="133">
        <v>43313.333333333336</v>
      </c>
      <c r="L5104" s="9">
        <f t="shared" si="1422"/>
        <v>8</v>
      </c>
      <c r="M5104" s="9">
        <f t="shared" si="1423"/>
        <v>1</v>
      </c>
      <c r="N5104" s="9">
        <f t="shared" si="1424"/>
        <v>8</v>
      </c>
      <c r="O5104" s="31" t="str">
        <f t="shared" si="1425"/>
        <v/>
      </c>
      <c r="P5104" s="134">
        <v>26.8</v>
      </c>
      <c r="Q5104" s="31">
        <f t="shared" si="1426"/>
        <v>26.8</v>
      </c>
      <c r="R5104" s="31" t="str">
        <f t="shared" si="1427"/>
        <v>-</v>
      </c>
      <c r="U5104" s="133">
        <v>43678.333333333336</v>
      </c>
      <c r="V5104" s="9">
        <f t="shared" si="1428"/>
        <v>8</v>
      </c>
      <c r="W5104" s="9">
        <f t="shared" si="1429"/>
        <v>1</v>
      </c>
      <c r="X5104" s="9">
        <f t="shared" si="1430"/>
        <v>8</v>
      </c>
      <c r="Y5104" s="31" t="str">
        <f t="shared" si="1431"/>
        <v/>
      </c>
      <c r="Z5104" s="134">
        <v>22.67</v>
      </c>
      <c r="AA5104" s="31">
        <f t="shared" si="1432"/>
        <v>22.67</v>
      </c>
      <c r="AB5104" s="31" t="str">
        <f t="shared" si="1433"/>
        <v>-</v>
      </c>
    </row>
    <row r="5105" spans="1:28" x14ac:dyDescent="0.3">
      <c r="A5105" s="133">
        <v>42948.375</v>
      </c>
      <c r="B5105" s="152">
        <f t="shared" si="1434"/>
        <v>8</v>
      </c>
      <c r="C5105" s="152">
        <f t="shared" si="1435"/>
        <v>1</v>
      </c>
      <c r="D5105" s="152">
        <f t="shared" si="1436"/>
        <v>9</v>
      </c>
      <c r="E5105" s="38" t="str">
        <f t="shared" si="1437"/>
        <v/>
      </c>
      <c r="F5105" s="134">
        <v>28.04</v>
      </c>
      <c r="G5105" s="38">
        <f t="shared" si="1438"/>
        <v>28.04</v>
      </c>
      <c r="H5105" s="38" t="str">
        <f t="shared" si="1439"/>
        <v>-</v>
      </c>
      <c r="K5105" s="133">
        <v>43313.375</v>
      </c>
      <c r="L5105" s="9">
        <f t="shared" si="1422"/>
        <v>8</v>
      </c>
      <c r="M5105" s="9">
        <f t="shared" si="1423"/>
        <v>1</v>
      </c>
      <c r="N5105" s="9">
        <f t="shared" si="1424"/>
        <v>9</v>
      </c>
      <c r="O5105" s="31" t="str">
        <f t="shared" si="1425"/>
        <v/>
      </c>
      <c r="P5105" s="134">
        <v>29.79</v>
      </c>
      <c r="Q5105" s="31">
        <f t="shared" si="1426"/>
        <v>29.79</v>
      </c>
      <c r="R5105" s="31" t="str">
        <f t="shared" si="1427"/>
        <v>-</v>
      </c>
      <c r="U5105" s="133">
        <v>43678.375</v>
      </c>
      <c r="V5105" s="9">
        <f t="shared" si="1428"/>
        <v>8</v>
      </c>
      <c r="W5105" s="9">
        <f t="shared" si="1429"/>
        <v>1</v>
      </c>
      <c r="X5105" s="9">
        <f t="shared" si="1430"/>
        <v>9</v>
      </c>
      <c r="Y5105" s="31" t="str">
        <f t="shared" si="1431"/>
        <v/>
      </c>
      <c r="Z5105" s="134">
        <v>24.34</v>
      </c>
      <c r="AA5105" s="31">
        <f t="shared" si="1432"/>
        <v>24.34</v>
      </c>
      <c r="AB5105" s="31" t="str">
        <f t="shared" si="1433"/>
        <v>-</v>
      </c>
    </row>
    <row r="5106" spans="1:28" x14ac:dyDescent="0.3">
      <c r="A5106" s="133">
        <v>42948.416666666664</v>
      </c>
      <c r="B5106" s="152">
        <f t="shared" si="1434"/>
        <v>8</v>
      </c>
      <c r="C5106" s="152">
        <f t="shared" si="1435"/>
        <v>1</v>
      </c>
      <c r="D5106" s="152">
        <f t="shared" si="1436"/>
        <v>10</v>
      </c>
      <c r="E5106" s="38" t="str">
        <f t="shared" si="1437"/>
        <v/>
      </c>
      <c r="F5106" s="134">
        <v>33.54</v>
      </c>
      <c r="G5106" s="38">
        <f t="shared" si="1438"/>
        <v>33.54</v>
      </c>
      <c r="H5106" s="38" t="str">
        <f t="shared" si="1439"/>
        <v>-</v>
      </c>
      <c r="K5106" s="133">
        <v>43313.416666666664</v>
      </c>
      <c r="L5106" s="9">
        <f t="shared" si="1422"/>
        <v>8</v>
      </c>
      <c r="M5106" s="9">
        <f t="shared" si="1423"/>
        <v>1</v>
      </c>
      <c r="N5106" s="9">
        <f t="shared" si="1424"/>
        <v>10</v>
      </c>
      <c r="O5106" s="31" t="str">
        <f t="shared" si="1425"/>
        <v/>
      </c>
      <c r="P5106" s="134">
        <v>34.909999999999997</v>
      </c>
      <c r="Q5106" s="31">
        <f t="shared" si="1426"/>
        <v>34.909999999999997</v>
      </c>
      <c r="R5106" s="31" t="str">
        <f t="shared" si="1427"/>
        <v>-</v>
      </c>
      <c r="U5106" s="133">
        <v>43678.416666666664</v>
      </c>
      <c r="V5106" s="9">
        <f t="shared" si="1428"/>
        <v>8</v>
      </c>
      <c r="W5106" s="9">
        <f t="shared" si="1429"/>
        <v>1</v>
      </c>
      <c r="X5106" s="9">
        <f t="shared" si="1430"/>
        <v>10</v>
      </c>
      <c r="Y5106" s="31" t="str">
        <f t="shared" si="1431"/>
        <v/>
      </c>
      <c r="Z5106" s="134">
        <v>28.21</v>
      </c>
      <c r="AA5106" s="31">
        <f t="shared" si="1432"/>
        <v>28.21</v>
      </c>
      <c r="AB5106" s="31" t="str">
        <f t="shared" si="1433"/>
        <v>-</v>
      </c>
    </row>
    <row r="5107" spans="1:28" x14ac:dyDescent="0.3">
      <c r="A5107" s="133">
        <v>42948.458333333336</v>
      </c>
      <c r="B5107" s="152">
        <f t="shared" si="1434"/>
        <v>8</v>
      </c>
      <c r="C5107" s="152">
        <f t="shared" si="1435"/>
        <v>1</v>
      </c>
      <c r="D5107" s="152">
        <f t="shared" si="1436"/>
        <v>11</v>
      </c>
      <c r="E5107" s="38" t="str">
        <f t="shared" si="1437"/>
        <v/>
      </c>
      <c r="F5107" s="134">
        <v>37.200000000000003</v>
      </c>
      <c r="G5107" s="38">
        <f t="shared" si="1438"/>
        <v>37.200000000000003</v>
      </c>
      <c r="H5107" s="38" t="str">
        <f t="shared" si="1439"/>
        <v>-</v>
      </c>
      <c r="K5107" s="133">
        <v>43313.458333333336</v>
      </c>
      <c r="L5107" s="9">
        <f t="shared" si="1422"/>
        <v>8</v>
      </c>
      <c r="M5107" s="9">
        <f t="shared" si="1423"/>
        <v>1</v>
      </c>
      <c r="N5107" s="9">
        <f t="shared" si="1424"/>
        <v>11</v>
      </c>
      <c r="O5107" s="31" t="str">
        <f t="shared" si="1425"/>
        <v/>
      </c>
      <c r="P5107" s="134">
        <v>37.4</v>
      </c>
      <c r="Q5107" s="31">
        <f t="shared" si="1426"/>
        <v>37.4</v>
      </c>
      <c r="R5107" s="31" t="str">
        <f t="shared" si="1427"/>
        <v>-</v>
      </c>
      <c r="U5107" s="133">
        <v>43678.458333333336</v>
      </c>
      <c r="V5107" s="9">
        <f t="shared" si="1428"/>
        <v>8</v>
      </c>
      <c r="W5107" s="9">
        <f t="shared" si="1429"/>
        <v>1</v>
      </c>
      <c r="X5107" s="9">
        <f t="shared" si="1430"/>
        <v>11</v>
      </c>
      <c r="Y5107" s="31" t="str">
        <f t="shared" si="1431"/>
        <v/>
      </c>
      <c r="Z5107" s="134">
        <v>33.11</v>
      </c>
      <c r="AA5107" s="31">
        <f t="shared" si="1432"/>
        <v>33.11</v>
      </c>
      <c r="AB5107" s="31" t="str">
        <f t="shared" si="1433"/>
        <v>-</v>
      </c>
    </row>
    <row r="5108" spans="1:28" x14ac:dyDescent="0.3">
      <c r="A5108" s="133">
        <v>42948.5</v>
      </c>
      <c r="B5108" s="152">
        <f t="shared" si="1434"/>
        <v>8</v>
      </c>
      <c r="C5108" s="152">
        <f t="shared" si="1435"/>
        <v>1</v>
      </c>
      <c r="D5108" s="152">
        <f t="shared" si="1436"/>
        <v>12</v>
      </c>
      <c r="E5108" s="38" t="str">
        <f t="shared" si="1437"/>
        <v/>
      </c>
      <c r="F5108" s="134">
        <v>40.14</v>
      </c>
      <c r="G5108" s="38">
        <f t="shared" si="1438"/>
        <v>40.14</v>
      </c>
      <c r="H5108" s="38" t="str">
        <f t="shared" si="1439"/>
        <v>-</v>
      </c>
      <c r="K5108" s="133">
        <v>43313.5</v>
      </c>
      <c r="L5108" s="9">
        <f t="shared" si="1422"/>
        <v>8</v>
      </c>
      <c r="M5108" s="9">
        <f t="shared" si="1423"/>
        <v>1</v>
      </c>
      <c r="N5108" s="9">
        <f t="shared" si="1424"/>
        <v>12</v>
      </c>
      <c r="O5108" s="31" t="str">
        <f t="shared" si="1425"/>
        <v/>
      </c>
      <c r="P5108" s="134">
        <v>39.35</v>
      </c>
      <c r="Q5108" s="31">
        <f t="shared" si="1426"/>
        <v>39.35</v>
      </c>
      <c r="R5108" s="31" t="str">
        <f t="shared" si="1427"/>
        <v>-</v>
      </c>
      <c r="U5108" s="133">
        <v>43678.5</v>
      </c>
      <c r="V5108" s="9">
        <f t="shared" si="1428"/>
        <v>8</v>
      </c>
      <c r="W5108" s="9">
        <f t="shared" si="1429"/>
        <v>1</v>
      </c>
      <c r="X5108" s="9">
        <f t="shared" si="1430"/>
        <v>12</v>
      </c>
      <c r="Y5108" s="31" t="str">
        <f t="shared" si="1431"/>
        <v/>
      </c>
      <c r="Z5108" s="134">
        <v>33.31</v>
      </c>
      <c r="AA5108" s="31">
        <f t="shared" si="1432"/>
        <v>33.31</v>
      </c>
      <c r="AB5108" s="31" t="str">
        <f t="shared" si="1433"/>
        <v>-</v>
      </c>
    </row>
    <row r="5109" spans="1:28" x14ac:dyDescent="0.3">
      <c r="A5109" s="133">
        <v>42948.541666666664</v>
      </c>
      <c r="B5109" s="152">
        <f t="shared" si="1434"/>
        <v>8</v>
      </c>
      <c r="C5109" s="152">
        <f t="shared" si="1435"/>
        <v>1</v>
      </c>
      <c r="D5109" s="152">
        <f t="shared" si="1436"/>
        <v>13</v>
      </c>
      <c r="E5109" s="38" t="str">
        <f t="shared" si="1437"/>
        <v/>
      </c>
      <c r="F5109" s="134">
        <v>45.22</v>
      </c>
      <c r="G5109" s="38">
        <f t="shared" si="1438"/>
        <v>45.22</v>
      </c>
      <c r="H5109" s="38" t="str">
        <f t="shared" si="1439"/>
        <v>-</v>
      </c>
      <c r="K5109" s="133">
        <v>43313.541666666664</v>
      </c>
      <c r="L5109" s="9">
        <f t="shared" si="1422"/>
        <v>8</v>
      </c>
      <c r="M5109" s="9">
        <f t="shared" si="1423"/>
        <v>1</v>
      </c>
      <c r="N5109" s="9">
        <f t="shared" si="1424"/>
        <v>13</v>
      </c>
      <c r="O5109" s="31" t="str">
        <f t="shared" si="1425"/>
        <v/>
      </c>
      <c r="P5109" s="134">
        <v>41.12</v>
      </c>
      <c r="Q5109" s="31">
        <f t="shared" si="1426"/>
        <v>41.12</v>
      </c>
      <c r="R5109" s="31" t="str">
        <f t="shared" si="1427"/>
        <v>-</v>
      </c>
      <c r="U5109" s="133">
        <v>43678.541666666664</v>
      </c>
      <c r="V5109" s="9">
        <f t="shared" si="1428"/>
        <v>8</v>
      </c>
      <c r="W5109" s="9">
        <f t="shared" si="1429"/>
        <v>1</v>
      </c>
      <c r="X5109" s="9">
        <f t="shared" si="1430"/>
        <v>13</v>
      </c>
      <c r="Y5109" s="31" t="str">
        <f t="shared" si="1431"/>
        <v/>
      </c>
      <c r="Z5109" s="134">
        <v>35.83</v>
      </c>
      <c r="AA5109" s="31">
        <f t="shared" si="1432"/>
        <v>35.83</v>
      </c>
      <c r="AB5109" s="31" t="str">
        <f t="shared" si="1433"/>
        <v>-</v>
      </c>
    </row>
    <row r="5110" spans="1:28" x14ac:dyDescent="0.3">
      <c r="A5110" s="133">
        <v>42948.583333333336</v>
      </c>
      <c r="B5110" s="152">
        <f t="shared" si="1434"/>
        <v>8</v>
      </c>
      <c r="C5110" s="152">
        <f t="shared" si="1435"/>
        <v>1</v>
      </c>
      <c r="D5110" s="152">
        <f t="shared" si="1436"/>
        <v>14</v>
      </c>
      <c r="E5110" s="38" t="str">
        <f t="shared" si="1437"/>
        <v/>
      </c>
      <c r="F5110" s="134">
        <v>47.48</v>
      </c>
      <c r="G5110" s="38">
        <f t="shared" si="1438"/>
        <v>47.48</v>
      </c>
      <c r="H5110" s="38" t="str">
        <f t="shared" si="1439"/>
        <v>-</v>
      </c>
      <c r="K5110" s="133">
        <v>43313.583333333336</v>
      </c>
      <c r="L5110" s="9">
        <f t="shared" si="1422"/>
        <v>8</v>
      </c>
      <c r="M5110" s="9">
        <f t="shared" si="1423"/>
        <v>1</v>
      </c>
      <c r="N5110" s="9">
        <f t="shared" si="1424"/>
        <v>14</v>
      </c>
      <c r="O5110" s="31" t="str">
        <f t="shared" si="1425"/>
        <v/>
      </c>
      <c r="P5110" s="134">
        <v>43.98</v>
      </c>
      <c r="Q5110" s="31">
        <f t="shared" si="1426"/>
        <v>43.98</v>
      </c>
      <c r="R5110" s="31" t="str">
        <f t="shared" si="1427"/>
        <v>-</v>
      </c>
      <c r="U5110" s="133">
        <v>43678.583333333336</v>
      </c>
      <c r="V5110" s="9">
        <f t="shared" si="1428"/>
        <v>8</v>
      </c>
      <c r="W5110" s="9">
        <f t="shared" si="1429"/>
        <v>1</v>
      </c>
      <c r="X5110" s="9">
        <f t="shared" si="1430"/>
        <v>14</v>
      </c>
      <c r="Y5110" s="31" t="str">
        <f t="shared" si="1431"/>
        <v/>
      </c>
      <c r="Z5110" s="134">
        <v>39.5</v>
      </c>
      <c r="AA5110" s="31">
        <f t="shared" si="1432"/>
        <v>39.5</v>
      </c>
      <c r="AB5110" s="31" t="str">
        <f t="shared" si="1433"/>
        <v>-</v>
      </c>
    </row>
    <row r="5111" spans="1:28" x14ac:dyDescent="0.3">
      <c r="A5111" s="133">
        <v>42948.625</v>
      </c>
      <c r="B5111" s="152">
        <f t="shared" si="1434"/>
        <v>8</v>
      </c>
      <c r="C5111" s="152">
        <f t="shared" si="1435"/>
        <v>1</v>
      </c>
      <c r="D5111" s="152">
        <f t="shared" si="1436"/>
        <v>15</v>
      </c>
      <c r="E5111" s="38" t="str">
        <f t="shared" si="1437"/>
        <v/>
      </c>
      <c r="F5111" s="134">
        <v>50.23</v>
      </c>
      <c r="G5111" s="38">
        <f t="shared" si="1438"/>
        <v>50.23</v>
      </c>
      <c r="H5111" s="38" t="str">
        <f t="shared" si="1439"/>
        <v>-</v>
      </c>
      <c r="K5111" s="133">
        <v>43313.625</v>
      </c>
      <c r="L5111" s="9">
        <f t="shared" si="1422"/>
        <v>8</v>
      </c>
      <c r="M5111" s="9">
        <f t="shared" si="1423"/>
        <v>1</v>
      </c>
      <c r="N5111" s="9">
        <f t="shared" si="1424"/>
        <v>15</v>
      </c>
      <c r="O5111" s="31" t="str">
        <f t="shared" si="1425"/>
        <v/>
      </c>
      <c r="P5111" s="134">
        <v>48.73</v>
      </c>
      <c r="Q5111" s="31">
        <f t="shared" si="1426"/>
        <v>48.73</v>
      </c>
      <c r="R5111" s="31" t="str">
        <f t="shared" si="1427"/>
        <v>-</v>
      </c>
      <c r="U5111" s="133">
        <v>43678.625</v>
      </c>
      <c r="V5111" s="9">
        <f t="shared" si="1428"/>
        <v>8</v>
      </c>
      <c r="W5111" s="9">
        <f t="shared" si="1429"/>
        <v>1</v>
      </c>
      <c r="X5111" s="9">
        <f t="shared" si="1430"/>
        <v>15</v>
      </c>
      <c r="Y5111" s="31" t="str">
        <f t="shared" si="1431"/>
        <v/>
      </c>
      <c r="Z5111" s="134">
        <v>40.770000000000003</v>
      </c>
      <c r="AA5111" s="31">
        <f t="shared" si="1432"/>
        <v>40.770000000000003</v>
      </c>
      <c r="AB5111" s="31" t="str">
        <f t="shared" si="1433"/>
        <v>-</v>
      </c>
    </row>
    <row r="5112" spans="1:28" x14ac:dyDescent="0.3">
      <c r="A5112" s="133">
        <v>42948.666666666664</v>
      </c>
      <c r="B5112" s="152">
        <f t="shared" si="1434"/>
        <v>8</v>
      </c>
      <c r="C5112" s="152">
        <f t="shared" si="1435"/>
        <v>1</v>
      </c>
      <c r="D5112" s="152">
        <f t="shared" si="1436"/>
        <v>16</v>
      </c>
      <c r="E5112" s="38" t="str">
        <f t="shared" si="1437"/>
        <v/>
      </c>
      <c r="F5112" s="134">
        <v>54.6</v>
      </c>
      <c r="G5112" s="38">
        <f t="shared" si="1438"/>
        <v>54.6</v>
      </c>
      <c r="H5112" s="38" t="str">
        <f t="shared" si="1439"/>
        <v>-</v>
      </c>
      <c r="K5112" s="133">
        <v>43313.666666666664</v>
      </c>
      <c r="L5112" s="9">
        <f t="shared" si="1422"/>
        <v>8</v>
      </c>
      <c r="M5112" s="9">
        <f t="shared" si="1423"/>
        <v>1</v>
      </c>
      <c r="N5112" s="9">
        <f t="shared" si="1424"/>
        <v>16</v>
      </c>
      <c r="O5112" s="31" t="str">
        <f t="shared" si="1425"/>
        <v/>
      </c>
      <c r="P5112" s="134">
        <v>50.41</v>
      </c>
      <c r="Q5112" s="31">
        <f t="shared" si="1426"/>
        <v>50.41</v>
      </c>
      <c r="R5112" s="31" t="str">
        <f t="shared" si="1427"/>
        <v>-</v>
      </c>
      <c r="U5112" s="133">
        <v>43678.666666666664</v>
      </c>
      <c r="V5112" s="9">
        <f t="shared" si="1428"/>
        <v>8</v>
      </c>
      <c r="W5112" s="9">
        <f t="shared" si="1429"/>
        <v>1</v>
      </c>
      <c r="X5112" s="9">
        <f t="shared" si="1430"/>
        <v>16</v>
      </c>
      <c r="Y5112" s="31" t="str">
        <f t="shared" si="1431"/>
        <v/>
      </c>
      <c r="Z5112" s="134">
        <v>45.6</v>
      </c>
      <c r="AA5112" s="31">
        <f t="shared" si="1432"/>
        <v>45.6</v>
      </c>
      <c r="AB5112" s="31" t="str">
        <f t="shared" si="1433"/>
        <v>-</v>
      </c>
    </row>
    <row r="5113" spans="1:28" x14ac:dyDescent="0.3">
      <c r="A5113" s="133">
        <v>42948.708333333336</v>
      </c>
      <c r="B5113" s="152">
        <f t="shared" si="1434"/>
        <v>8</v>
      </c>
      <c r="C5113" s="152">
        <f t="shared" si="1435"/>
        <v>1</v>
      </c>
      <c r="D5113" s="152">
        <f t="shared" si="1436"/>
        <v>17</v>
      </c>
      <c r="E5113" s="38" t="str">
        <f t="shared" si="1437"/>
        <v/>
      </c>
      <c r="F5113" s="134">
        <v>51.85</v>
      </c>
      <c r="G5113" s="38" t="str">
        <f t="shared" si="1438"/>
        <v>-</v>
      </c>
      <c r="H5113" s="38">
        <f t="shared" si="1439"/>
        <v>51.85</v>
      </c>
      <c r="K5113" s="133">
        <v>43313.708333333336</v>
      </c>
      <c r="L5113" s="9">
        <f t="shared" si="1422"/>
        <v>8</v>
      </c>
      <c r="M5113" s="9">
        <f t="shared" si="1423"/>
        <v>1</v>
      </c>
      <c r="N5113" s="9">
        <f t="shared" si="1424"/>
        <v>17</v>
      </c>
      <c r="O5113" s="31" t="str">
        <f t="shared" si="1425"/>
        <v/>
      </c>
      <c r="P5113" s="134">
        <v>46.86</v>
      </c>
      <c r="Q5113" s="31" t="str">
        <f t="shared" si="1426"/>
        <v>-</v>
      </c>
      <c r="R5113" s="31">
        <f t="shared" si="1427"/>
        <v>46.86</v>
      </c>
      <c r="U5113" s="133">
        <v>43678.708333333336</v>
      </c>
      <c r="V5113" s="9">
        <f t="shared" si="1428"/>
        <v>8</v>
      </c>
      <c r="W5113" s="9">
        <f t="shared" si="1429"/>
        <v>1</v>
      </c>
      <c r="X5113" s="9">
        <f t="shared" si="1430"/>
        <v>17</v>
      </c>
      <c r="Y5113" s="31" t="str">
        <f t="shared" si="1431"/>
        <v/>
      </c>
      <c r="Z5113" s="134">
        <v>44.69</v>
      </c>
      <c r="AA5113" s="31" t="str">
        <f t="shared" si="1432"/>
        <v>-</v>
      </c>
      <c r="AB5113" s="31">
        <f t="shared" si="1433"/>
        <v>44.69</v>
      </c>
    </row>
    <row r="5114" spans="1:28" x14ac:dyDescent="0.3">
      <c r="A5114" s="133">
        <v>42948.75</v>
      </c>
      <c r="B5114" s="152">
        <f t="shared" si="1434"/>
        <v>8</v>
      </c>
      <c r="C5114" s="152">
        <f t="shared" si="1435"/>
        <v>1</v>
      </c>
      <c r="D5114" s="152">
        <f t="shared" si="1436"/>
        <v>18</v>
      </c>
      <c r="E5114" s="38" t="str">
        <f t="shared" si="1437"/>
        <v/>
      </c>
      <c r="F5114" s="134">
        <v>46.7</v>
      </c>
      <c r="G5114" s="38" t="str">
        <f t="shared" si="1438"/>
        <v>-</v>
      </c>
      <c r="H5114" s="38">
        <f t="shared" si="1439"/>
        <v>46.7</v>
      </c>
      <c r="K5114" s="133">
        <v>43313.75</v>
      </c>
      <c r="L5114" s="9">
        <f t="shared" si="1422"/>
        <v>8</v>
      </c>
      <c r="M5114" s="9">
        <f t="shared" si="1423"/>
        <v>1</v>
      </c>
      <c r="N5114" s="9">
        <f t="shared" si="1424"/>
        <v>18</v>
      </c>
      <c r="O5114" s="31" t="str">
        <f t="shared" si="1425"/>
        <v/>
      </c>
      <c r="P5114" s="134">
        <v>41.51</v>
      </c>
      <c r="Q5114" s="31" t="str">
        <f t="shared" si="1426"/>
        <v>-</v>
      </c>
      <c r="R5114" s="31">
        <f t="shared" si="1427"/>
        <v>41.51</v>
      </c>
      <c r="U5114" s="133">
        <v>43678.75</v>
      </c>
      <c r="V5114" s="9">
        <f t="shared" si="1428"/>
        <v>8</v>
      </c>
      <c r="W5114" s="9">
        <f t="shared" si="1429"/>
        <v>1</v>
      </c>
      <c r="X5114" s="9">
        <f t="shared" si="1430"/>
        <v>18</v>
      </c>
      <c r="Y5114" s="31" t="str">
        <f t="shared" si="1431"/>
        <v/>
      </c>
      <c r="Z5114" s="134">
        <v>37.01</v>
      </c>
      <c r="AA5114" s="31" t="str">
        <f t="shared" si="1432"/>
        <v>-</v>
      </c>
      <c r="AB5114" s="31">
        <f t="shared" si="1433"/>
        <v>37.01</v>
      </c>
    </row>
    <row r="5115" spans="1:28" x14ac:dyDescent="0.3">
      <c r="A5115" s="133">
        <v>42948.791666666664</v>
      </c>
      <c r="B5115" s="152">
        <f t="shared" si="1434"/>
        <v>8</v>
      </c>
      <c r="C5115" s="152">
        <f t="shared" si="1435"/>
        <v>1</v>
      </c>
      <c r="D5115" s="152">
        <f t="shared" si="1436"/>
        <v>19</v>
      </c>
      <c r="E5115" s="38" t="str">
        <f t="shared" si="1437"/>
        <v/>
      </c>
      <c r="F5115" s="134">
        <v>40.76</v>
      </c>
      <c r="G5115" s="38" t="str">
        <f t="shared" si="1438"/>
        <v>-</v>
      </c>
      <c r="H5115" s="38">
        <f t="shared" si="1439"/>
        <v>40.76</v>
      </c>
      <c r="K5115" s="133">
        <v>43313.791666666664</v>
      </c>
      <c r="L5115" s="9">
        <f t="shared" si="1422"/>
        <v>8</v>
      </c>
      <c r="M5115" s="9">
        <f t="shared" si="1423"/>
        <v>1</v>
      </c>
      <c r="N5115" s="9">
        <f t="shared" si="1424"/>
        <v>19</v>
      </c>
      <c r="O5115" s="31" t="str">
        <f t="shared" si="1425"/>
        <v/>
      </c>
      <c r="P5115" s="134">
        <v>40.08</v>
      </c>
      <c r="Q5115" s="31" t="str">
        <f t="shared" si="1426"/>
        <v>-</v>
      </c>
      <c r="R5115" s="31">
        <f t="shared" si="1427"/>
        <v>40.08</v>
      </c>
      <c r="U5115" s="133">
        <v>43678.791666666664</v>
      </c>
      <c r="V5115" s="9">
        <f t="shared" si="1428"/>
        <v>8</v>
      </c>
      <c r="W5115" s="9">
        <f t="shared" si="1429"/>
        <v>1</v>
      </c>
      <c r="X5115" s="9">
        <f t="shared" si="1430"/>
        <v>19</v>
      </c>
      <c r="Y5115" s="31" t="str">
        <f t="shared" si="1431"/>
        <v/>
      </c>
      <c r="Z5115" s="134">
        <v>33.6</v>
      </c>
      <c r="AA5115" s="31" t="str">
        <f t="shared" si="1432"/>
        <v>-</v>
      </c>
      <c r="AB5115" s="31">
        <f t="shared" si="1433"/>
        <v>33.6</v>
      </c>
    </row>
    <row r="5116" spans="1:28" x14ac:dyDescent="0.3">
      <c r="A5116" s="133">
        <v>42948.833333333336</v>
      </c>
      <c r="B5116" s="152">
        <f t="shared" si="1434"/>
        <v>8</v>
      </c>
      <c r="C5116" s="152">
        <f t="shared" si="1435"/>
        <v>1</v>
      </c>
      <c r="D5116" s="152">
        <f t="shared" si="1436"/>
        <v>20</v>
      </c>
      <c r="E5116" s="38" t="str">
        <f t="shared" si="1437"/>
        <v/>
      </c>
      <c r="F5116" s="134">
        <v>40.51</v>
      </c>
      <c r="G5116" s="38" t="str">
        <f t="shared" si="1438"/>
        <v>-</v>
      </c>
      <c r="H5116" s="38">
        <f t="shared" si="1439"/>
        <v>40.51</v>
      </c>
      <c r="K5116" s="133">
        <v>43313.833333333336</v>
      </c>
      <c r="L5116" s="9">
        <f t="shared" si="1422"/>
        <v>8</v>
      </c>
      <c r="M5116" s="9">
        <f t="shared" si="1423"/>
        <v>1</v>
      </c>
      <c r="N5116" s="9">
        <f t="shared" si="1424"/>
        <v>20</v>
      </c>
      <c r="O5116" s="31" t="str">
        <f t="shared" si="1425"/>
        <v/>
      </c>
      <c r="P5116" s="134">
        <v>40.22</v>
      </c>
      <c r="Q5116" s="31" t="str">
        <f t="shared" si="1426"/>
        <v>-</v>
      </c>
      <c r="R5116" s="31">
        <f t="shared" si="1427"/>
        <v>40.22</v>
      </c>
      <c r="U5116" s="133">
        <v>43678.833333333336</v>
      </c>
      <c r="V5116" s="9">
        <f t="shared" si="1428"/>
        <v>8</v>
      </c>
      <c r="W5116" s="9">
        <f t="shared" si="1429"/>
        <v>1</v>
      </c>
      <c r="X5116" s="9">
        <f t="shared" si="1430"/>
        <v>20</v>
      </c>
      <c r="Y5116" s="31" t="str">
        <f t="shared" si="1431"/>
        <v/>
      </c>
      <c r="Z5116" s="134">
        <v>31.95</v>
      </c>
      <c r="AA5116" s="31" t="str">
        <f t="shared" si="1432"/>
        <v>-</v>
      </c>
      <c r="AB5116" s="31">
        <f t="shared" si="1433"/>
        <v>31.95</v>
      </c>
    </row>
    <row r="5117" spans="1:28" x14ac:dyDescent="0.3">
      <c r="A5117" s="133">
        <v>42948.875</v>
      </c>
      <c r="B5117" s="152">
        <f t="shared" si="1434"/>
        <v>8</v>
      </c>
      <c r="C5117" s="152">
        <f t="shared" si="1435"/>
        <v>1</v>
      </c>
      <c r="D5117" s="152">
        <f t="shared" si="1436"/>
        <v>21</v>
      </c>
      <c r="E5117" s="38" t="str">
        <f t="shared" si="1437"/>
        <v/>
      </c>
      <c r="F5117" s="134">
        <v>37.770000000000003</v>
      </c>
      <c r="G5117" s="38" t="str">
        <f t="shared" si="1438"/>
        <v>-</v>
      </c>
      <c r="H5117" s="38">
        <f t="shared" si="1439"/>
        <v>37.770000000000003</v>
      </c>
      <c r="K5117" s="133">
        <v>43313.875</v>
      </c>
      <c r="L5117" s="9">
        <f t="shared" si="1422"/>
        <v>8</v>
      </c>
      <c r="M5117" s="9">
        <f t="shared" si="1423"/>
        <v>1</v>
      </c>
      <c r="N5117" s="9">
        <f t="shared" si="1424"/>
        <v>21</v>
      </c>
      <c r="O5117" s="31" t="str">
        <f t="shared" si="1425"/>
        <v/>
      </c>
      <c r="P5117" s="134">
        <v>35.729999999999997</v>
      </c>
      <c r="Q5117" s="31" t="str">
        <f t="shared" si="1426"/>
        <v>-</v>
      </c>
      <c r="R5117" s="31">
        <f t="shared" si="1427"/>
        <v>35.729999999999997</v>
      </c>
      <c r="U5117" s="133">
        <v>43678.875</v>
      </c>
      <c r="V5117" s="9">
        <f t="shared" si="1428"/>
        <v>8</v>
      </c>
      <c r="W5117" s="9">
        <f t="shared" si="1429"/>
        <v>1</v>
      </c>
      <c r="X5117" s="9">
        <f t="shared" si="1430"/>
        <v>21</v>
      </c>
      <c r="Y5117" s="31" t="str">
        <f t="shared" si="1431"/>
        <v/>
      </c>
      <c r="Z5117" s="134">
        <v>28.89</v>
      </c>
      <c r="AA5117" s="31" t="str">
        <f t="shared" si="1432"/>
        <v>-</v>
      </c>
      <c r="AB5117" s="31">
        <f t="shared" si="1433"/>
        <v>28.89</v>
      </c>
    </row>
    <row r="5118" spans="1:28" x14ac:dyDescent="0.3">
      <c r="A5118" s="133">
        <v>42948.916666666664</v>
      </c>
      <c r="B5118" s="152">
        <f t="shared" si="1434"/>
        <v>8</v>
      </c>
      <c r="C5118" s="152">
        <f t="shared" si="1435"/>
        <v>1</v>
      </c>
      <c r="D5118" s="152">
        <f t="shared" si="1436"/>
        <v>22</v>
      </c>
      <c r="E5118" s="38" t="str">
        <f t="shared" si="1437"/>
        <v/>
      </c>
      <c r="F5118" s="134">
        <v>29.28</v>
      </c>
      <c r="G5118" s="38" t="str">
        <f t="shared" si="1438"/>
        <v>-</v>
      </c>
      <c r="H5118" s="38">
        <f t="shared" si="1439"/>
        <v>29.28</v>
      </c>
      <c r="K5118" s="133">
        <v>43313.916666666664</v>
      </c>
      <c r="L5118" s="9">
        <f t="shared" si="1422"/>
        <v>8</v>
      </c>
      <c r="M5118" s="9">
        <f t="shared" si="1423"/>
        <v>1</v>
      </c>
      <c r="N5118" s="9">
        <f t="shared" si="1424"/>
        <v>22</v>
      </c>
      <c r="O5118" s="31" t="str">
        <f t="shared" si="1425"/>
        <v/>
      </c>
      <c r="P5118" s="134">
        <v>28.07</v>
      </c>
      <c r="Q5118" s="31" t="str">
        <f t="shared" si="1426"/>
        <v>-</v>
      </c>
      <c r="R5118" s="31">
        <f t="shared" si="1427"/>
        <v>28.07</v>
      </c>
      <c r="U5118" s="133">
        <v>43678.916666666664</v>
      </c>
      <c r="V5118" s="9">
        <f t="shared" si="1428"/>
        <v>8</v>
      </c>
      <c r="W5118" s="9">
        <f t="shared" si="1429"/>
        <v>1</v>
      </c>
      <c r="X5118" s="9">
        <f t="shared" si="1430"/>
        <v>22</v>
      </c>
      <c r="Y5118" s="31" t="str">
        <f t="shared" si="1431"/>
        <v/>
      </c>
      <c r="Z5118" s="134">
        <v>24.38</v>
      </c>
      <c r="AA5118" s="31" t="str">
        <f t="shared" si="1432"/>
        <v>-</v>
      </c>
      <c r="AB5118" s="31">
        <f t="shared" si="1433"/>
        <v>24.38</v>
      </c>
    </row>
    <row r="5119" spans="1:28" x14ac:dyDescent="0.3">
      <c r="A5119" s="133">
        <v>42948.958333333336</v>
      </c>
      <c r="B5119" s="152">
        <f t="shared" si="1434"/>
        <v>8</v>
      </c>
      <c r="C5119" s="152">
        <f t="shared" si="1435"/>
        <v>1</v>
      </c>
      <c r="D5119" s="152">
        <f t="shared" si="1436"/>
        <v>23</v>
      </c>
      <c r="E5119" s="38" t="str">
        <f t="shared" si="1437"/>
        <v/>
      </c>
      <c r="F5119" s="134">
        <v>25.71</v>
      </c>
      <c r="G5119" s="38" t="str">
        <f t="shared" si="1438"/>
        <v>-</v>
      </c>
      <c r="H5119" s="38">
        <f t="shared" si="1439"/>
        <v>25.71</v>
      </c>
      <c r="K5119" s="133">
        <v>43313.958333333336</v>
      </c>
      <c r="L5119" s="9">
        <f t="shared" si="1422"/>
        <v>8</v>
      </c>
      <c r="M5119" s="9">
        <f t="shared" si="1423"/>
        <v>1</v>
      </c>
      <c r="N5119" s="9">
        <f t="shared" si="1424"/>
        <v>23</v>
      </c>
      <c r="O5119" s="31" t="str">
        <f t="shared" si="1425"/>
        <v/>
      </c>
      <c r="P5119" s="134">
        <v>25.07</v>
      </c>
      <c r="Q5119" s="31" t="str">
        <f t="shared" si="1426"/>
        <v>-</v>
      </c>
      <c r="R5119" s="31">
        <f t="shared" si="1427"/>
        <v>25.07</v>
      </c>
      <c r="U5119" s="133">
        <v>43678.958333333336</v>
      </c>
      <c r="V5119" s="9">
        <f t="shared" si="1428"/>
        <v>8</v>
      </c>
      <c r="W5119" s="9">
        <f t="shared" si="1429"/>
        <v>1</v>
      </c>
      <c r="X5119" s="9">
        <f t="shared" si="1430"/>
        <v>23</v>
      </c>
      <c r="Y5119" s="31" t="str">
        <f t="shared" si="1431"/>
        <v/>
      </c>
      <c r="Z5119" s="134">
        <v>21.79</v>
      </c>
      <c r="AA5119" s="31" t="str">
        <f t="shared" si="1432"/>
        <v>-</v>
      </c>
      <c r="AB5119" s="31">
        <f t="shared" si="1433"/>
        <v>21.79</v>
      </c>
    </row>
    <row r="5120" spans="1:28" x14ac:dyDescent="0.3">
      <c r="A5120" s="133">
        <v>42949</v>
      </c>
      <c r="B5120" s="152">
        <f t="shared" si="1434"/>
        <v>8</v>
      </c>
      <c r="C5120" s="152">
        <f t="shared" si="1435"/>
        <v>2</v>
      </c>
      <c r="D5120" s="152">
        <f t="shared" si="1436"/>
        <v>0</v>
      </c>
      <c r="E5120" s="38" t="str">
        <f t="shared" si="1437"/>
        <v/>
      </c>
      <c r="F5120" s="134">
        <v>23.42</v>
      </c>
      <c r="G5120" s="38" t="str">
        <f t="shared" si="1438"/>
        <v>-</v>
      </c>
      <c r="H5120" s="38">
        <f t="shared" si="1439"/>
        <v>23.42</v>
      </c>
      <c r="K5120" s="133">
        <v>43314</v>
      </c>
      <c r="L5120" s="9">
        <f t="shared" si="1422"/>
        <v>8</v>
      </c>
      <c r="M5120" s="9">
        <f t="shared" si="1423"/>
        <v>2</v>
      </c>
      <c r="N5120" s="9">
        <f t="shared" si="1424"/>
        <v>0</v>
      </c>
      <c r="O5120" s="31" t="str">
        <f t="shared" si="1425"/>
        <v/>
      </c>
      <c r="P5120" s="134">
        <v>23.16</v>
      </c>
      <c r="Q5120" s="31" t="str">
        <f t="shared" si="1426"/>
        <v>-</v>
      </c>
      <c r="R5120" s="31">
        <f t="shared" si="1427"/>
        <v>23.16</v>
      </c>
      <c r="U5120" s="133">
        <v>43679</v>
      </c>
      <c r="V5120" s="9">
        <f t="shared" si="1428"/>
        <v>8</v>
      </c>
      <c r="W5120" s="9">
        <f t="shared" si="1429"/>
        <v>2</v>
      </c>
      <c r="X5120" s="9">
        <f t="shared" si="1430"/>
        <v>0</v>
      </c>
      <c r="Y5120" s="31" t="str">
        <f t="shared" si="1431"/>
        <v/>
      </c>
      <c r="Z5120" s="134">
        <v>19.829999999999998</v>
      </c>
      <c r="AA5120" s="31" t="str">
        <f t="shared" si="1432"/>
        <v>-</v>
      </c>
      <c r="AB5120" s="31">
        <f t="shared" si="1433"/>
        <v>19.829999999999998</v>
      </c>
    </row>
    <row r="5121" spans="1:28" x14ac:dyDescent="0.3">
      <c r="A5121" s="133">
        <v>42949.041666666664</v>
      </c>
      <c r="B5121" s="152">
        <f t="shared" si="1434"/>
        <v>8</v>
      </c>
      <c r="C5121" s="152">
        <f t="shared" si="1435"/>
        <v>2</v>
      </c>
      <c r="D5121" s="152">
        <f t="shared" si="1436"/>
        <v>1</v>
      </c>
      <c r="E5121" s="38" t="str">
        <f t="shared" si="1437"/>
        <v/>
      </c>
      <c r="F5121" s="134">
        <v>21.92</v>
      </c>
      <c r="G5121" s="38" t="str">
        <f t="shared" si="1438"/>
        <v>-</v>
      </c>
      <c r="H5121" s="38">
        <f t="shared" si="1439"/>
        <v>21.92</v>
      </c>
      <c r="K5121" s="133">
        <v>43314.041666666664</v>
      </c>
      <c r="L5121" s="9">
        <f t="shared" si="1422"/>
        <v>8</v>
      </c>
      <c r="M5121" s="9">
        <f t="shared" si="1423"/>
        <v>2</v>
      </c>
      <c r="N5121" s="9">
        <f t="shared" si="1424"/>
        <v>1</v>
      </c>
      <c r="O5121" s="31" t="str">
        <f t="shared" si="1425"/>
        <v/>
      </c>
      <c r="P5121" s="134">
        <v>21.23</v>
      </c>
      <c r="Q5121" s="31" t="str">
        <f t="shared" si="1426"/>
        <v>-</v>
      </c>
      <c r="R5121" s="31">
        <f t="shared" si="1427"/>
        <v>21.23</v>
      </c>
      <c r="U5121" s="133">
        <v>43679.041666666664</v>
      </c>
      <c r="V5121" s="9">
        <f t="shared" si="1428"/>
        <v>8</v>
      </c>
      <c r="W5121" s="9">
        <f t="shared" si="1429"/>
        <v>2</v>
      </c>
      <c r="X5121" s="9">
        <f t="shared" si="1430"/>
        <v>1</v>
      </c>
      <c r="Y5121" s="31" t="str">
        <f t="shared" si="1431"/>
        <v/>
      </c>
      <c r="Z5121" s="134">
        <v>18.75</v>
      </c>
      <c r="AA5121" s="31" t="str">
        <f t="shared" si="1432"/>
        <v>-</v>
      </c>
      <c r="AB5121" s="31">
        <f t="shared" si="1433"/>
        <v>18.75</v>
      </c>
    </row>
    <row r="5122" spans="1:28" x14ac:dyDescent="0.3">
      <c r="A5122" s="133">
        <v>42949.083333333336</v>
      </c>
      <c r="B5122" s="152">
        <f t="shared" si="1434"/>
        <v>8</v>
      </c>
      <c r="C5122" s="152">
        <f t="shared" si="1435"/>
        <v>2</v>
      </c>
      <c r="D5122" s="152">
        <f t="shared" si="1436"/>
        <v>2</v>
      </c>
      <c r="E5122" s="38" t="str">
        <f t="shared" si="1437"/>
        <v/>
      </c>
      <c r="F5122" s="134">
        <v>20.43</v>
      </c>
      <c r="G5122" s="38" t="str">
        <f t="shared" si="1438"/>
        <v>-</v>
      </c>
      <c r="H5122" s="38">
        <f t="shared" si="1439"/>
        <v>20.43</v>
      </c>
      <c r="K5122" s="133">
        <v>43314.083333333336</v>
      </c>
      <c r="L5122" s="9">
        <f t="shared" si="1422"/>
        <v>8</v>
      </c>
      <c r="M5122" s="9">
        <f t="shared" si="1423"/>
        <v>2</v>
      </c>
      <c r="N5122" s="9">
        <f t="shared" si="1424"/>
        <v>2</v>
      </c>
      <c r="O5122" s="31" t="str">
        <f t="shared" si="1425"/>
        <v/>
      </c>
      <c r="P5122" s="134">
        <v>20.3</v>
      </c>
      <c r="Q5122" s="31" t="str">
        <f t="shared" si="1426"/>
        <v>-</v>
      </c>
      <c r="R5122" s="31">
        <f t="shared" si="1427"/>
        <v>20.3</v>
      </c>
      <c r="U5122" s="133">
        <v>43679.083333333336</v>
      </c>
      <c r="V5122" s="9">
        <f t="shared" si="1428"/>
        <v>8</v>
      </c>
      <c r="W5122" s="9">
        <f t="shared" si="1429"/>
        <v>2</v>
      </c>
      <c r="X5122" s="9">
        <f t="shared" si="1430"/>
        <v>2</v>
      </c>
      <c r="Y5122" s="31" t="str">
        <f t="shared" si="1431"/>
        <v/>
      </c>
      <c r="Z5122" s="134">
        <v>17.89</v>
      </c>
      <c r="AA5122" s="31" t="str">
        <f t="shared" si="1432"/>
        <v>-</v>
      </c>
      <c r="AB5122" s="31">
        <f t="shared" si="1433"/>
        <v>17.89</v>
      </c>
    </row>
    <row r="5123" spans="1:28" x14ac:dyDescent="0.3">
      <c r="A5123" s="133">
        <v>42949.125</v>
      </c>
      <c r="B5123" s="152">
        <f t="shared" si="1434"/>
        <v>8</v>
      </c>
      <c r="C5123" s="152">
        <f t="shared" si="1435"/>
        <v>2</v>
      </c>
      <c r="D5123" s="152">
        <f t="shared" si="1436"/>
        <v>3</v>
      </c>
      <c r="E5123" s="38" t="str">
        <f t="shared" si="1437"/>
        <v/>
      </c>
      <c r="F5123" s="134">
        <v>19.32</v>
      </c>
      <c r="G5123" s="38" t="str">
        <f t="shared" si="1438"/>
        <v>-</v>
      </c>
      <c r="H5123" s="38">
        <f t="shared" si="1439"/>
        <v>19.32</v>
      </c>
      <c r="K5123" s="133">
        <v>43314.125</v>
      </c>
      <c r="L5123" s="9">
        <f t="shared" si="1422"/>
        <v>8</v>
      </c>
      <c r="M5123" s="9">
        <f t="shared" si="1423"/>
        <v>2</v>
      </c>
      <c r="N5123" s="9">
        <f t="shared" si="1424"/>
        <v>3</v>
      </c>
      <c r="O5123" s="31" t="str">
        <f t="shared" si="1425"/>
        <v/>
      </c>
      <c r="P5123" s="134">
        <v>19.62</v>
      </c>
      <c r="Q5123" s="31" t="str">
        <f t="shared" si="1426"/>
        <v>-</v>
      </c>
      <c r="R5123" s="31">
        <f t="shared" si="1427"/>
        <v>19.62</v>
      </c>
      <c r="U5123" s="133">
        <v>43679.125</v>
      </c>
      <c r="V5123" s="9">
        <f t="shared" si="1428"/>
        <v>8</v>
      </c>
      <c r="W5123" s="9">
        <f t="shared" si="1429"/>
        <v>2</v>
      </c>
      <c r="X5123" s="9">
        <f t="shared" si="1430"/>
        <v>3</v>
      </c>
      <c r="Y5123" s="31" t="str">
        <f t="shared" si="1431"/>
        <v/>
      </c>
      <c r="Z5123" s="134">
        <v>16.43</v>
      </c>
      <c r="AA5123" s="31" t="str">
        <f t="shared" si="1432"/>
        <v>-</v>
      </c>
      <c r="AB5123" s="31">
        <f t="shared" si="1433"/>
        <v>16.43</v>
      </c>
    </row>
    <row r="5124" spans="1:28" x14ac:dyDescent="0.3">
      <c r="A5124" s="133">
        <v>42949.166666666664</v>
      </c>
      <c r="B5124" s="152">
        <f t="shared" si="1434"/>
        <v>8</v>
      </c>
      <c r="C5124" s="152">
        <f t="shared" si="1435"/>
        <v>2</v>
      </c>
      <c r="D5124" s="152">
        <f t="shared" si="1436"/>
        <v>4</v>
      </c>
      <c r="E5124" s="38" t="str">
        <f t="shared" si="1437"/>
        <v/>
      </c>
      <c r="F5124" s="134">
        <v>19.32</v>
      </c>
      <c r="G5124" s="38" t="str">
        <f t="shared" si="1438"/>
        <v>-</v>
      </c>
      <c r="H5124" s="38">
        <f t="shared" si="1439"/>
        <v>19.32</v>
      </c>
      <c r="K5124" s="133">
        <v>43314.166666666664</v>
      </c>
      <c r="L5124" s="9">
        <f t="shared" si="1422"/>
        <v>8</v>
      </c>
      <c r="M5124" s="9">
        <f t="shared" si="1423"/>
        <v>2</v>
      </c>
      <c r="N5124" s="9">
        <f t="shared" si="1424"/>
        <v>4</v>
      </c>
      <c r="O5124" s="31" t="str">
        <f t="shared" si="1425"/>
        <v/>
      </c>
      <c r="P5124" s="134">
        <v>19.64</v>
      </c>
      <c r="Q5124" s="31" t="str">
        <f t="shared" si="1426"/>
        <v>-</v>
      </c>
      <c r="R5124" s="31">
        <f t="shared" si="1427"/>
        <v>19.64</v>
      </c>
      <c r="U5124" s="133">
        <v>43679.166666666664</v>
      </c>
      <c r="V5124" s="9">
        <f t="shared" si="1428"/>
        <v>8</v>
      </c>
      <c r="W5124" s="9">
        <f t="shared" si="1429"/>
        <v>2</v>
      </c>
      <c r="X5124" s="9">
        <f t="shared" si="1430"/>
        <v>4</v>
      </c>
      <c r="Y5124" s="31" t="str">
        <f t="shared" si="1431"/>
        <v/>
      </c>
      <c r="Z5124" s="134">
        <v>17.48</v>
      </c>
      <c r="AA5124" s="31" t="str">
        <f t="shared" si="1432"/>
        <v>-</v>
      </c>
      <c r="AB5124" s="31">
        <f t="shared" si="1433"/>
        <v>17.48</v>
      </c>
    </row>
    <row r="5125" spans="1:28" x14ac:dyDescent="0.3">
      <c r="A5125" s="133">
        <v>42949.208333333336</v>
      </c>
      <c r="B5125" s="152">
        <f t="shared" si="1434"/>
        <v>8</v>
      </c>
      <c r="C5125" s="152">
        <f t="shared" si="1435"/>
        <v>2</v>
      </c>
      <c r="D5125" s="152">
        <f t="shared" si="1436"/>
        <v>5</v>
      </c>
      <c r="E5125" s="38" t="str">
        <f t="shared" si="1437"/>
        <v/>
      </c>
      <c r="F5125" s="134">
        <v>20.74</v>
      </c>
      <c r="G5125" s="38" t="str">
        <f t="shared" si="1438"/>
        <v>-</v>
      </c>
      <c r="H5125" s="38">
        <f t="shared" si="1439"/>
        <v>20.74</v>
      </c>
      <c r="K5125" s="133">
        <v>43314.208333333336</v>
      </c>
      <c r="L5125" s="9">
        <f t="shared" si="1422"/>
        <v>8</v>
      </c>
      <c r="M5125" s="9">
        <f t="shared" si="1423"/>
        <v>2</v>
      </c>
      <c r="N5125" s="9">
        <f t="shared" si="1424"/>
        <v>5</v>
      </c>
      <c r="O5125" s="31" t="str">
        <f t="shared" si="1425"/>
        <v/>
      </c>
      <c r="P5125" s="134">
        <v>20.99</v>
      </c>
      <c r="Q5125" s="31" t="str">
        <f t="shared" si="1426"/>
        <v>-</v>
      </c>
      <c r="R5125" s="31">
        <f t="shared" si="1427"/>
        <v>20.99</v>
      </c>
      <c r="U5125" s="133">
        <v>43679.208333333336</v>
      </c>
      <c r="V5125" s="9">
        <f t="shared" si="1428"/>
        <v>8</v>
      </c>
      <c r="W5125" s="9">
        <f t="shared" si="1429"/>
        <v>2</v>
      </c>
      <c r="X5125" s="9">
        <f t="shared" si="1430"/>
        <v>5</v>
      </c>
      <c r="Y5125" s="31" t="str">
        <f t="shared" si="1431"/>
        <v/>
      </c>
      <c r="Z5125" s="134">
        <v>19.239999999999998</v>
      </c>
      <c r="AA5125" s="31" t="str">
        <f t="shared" si="1432"/>
        <v>-</v>
      </c>
      <c r="AB5125" s="31">
        <f t="shared" si="1433"/>
        <v>19.239999999999998</v>
      </c>
    </row>
    <row r="5126" spans="1:28" x14ac:dyDescent="0.3">
      <c r="A5126" s="133">
        <v>42949.25</v>
      </c>
      <c r="B5126" s="152">
        <f t="shared" si="1434"/>
        <v>8</v>
      </c>
      <c r="C5126" s="152">
        <f t="shared" si="1435"/>
        <v>2</v>
      </c>
      <c r="D5126" s="152">
        <f t="shared" si="1436"/>
        <v>6</v>
      </c>
      <c r="E5126" s="38" t="str">
        <f t="shared" si="1437"/>
        <v/>
      </c>
      <c r="F5126" s="134">
        <v>22.2</v>
      </c>
      <c r="G5126" s="38" t="str">
        <f t="shared" si="1438"/>
        <v>-</v>
      </c>
      <c r="H5126" s="38">
        <f t="shared" si="1439"/>
        <v>22.2</v>
      </c>
      <c r="K5126" s="133">
        <v>43314.25</v>
      </c>
      <c r="L5126" s="9">
        <f t="shared" si="1422"/>
        <v>8</v>
      </c>
      <c r="M5126" s="9">
        <f t="shared" si="1423"/>
        <v>2</v>
      </c>
      <c r="N5126" s="9">
        <f t="shared" si="1424"/>
        <v>6</v>
      </c>
      <c r="O5126" s="31" t="str">
        <f t="shared" si="1425"/>
        <v/>
      </c>
      <c r="P5126" s="134">
        <v>22.33</v>
      </c>
      <c r="Q5126" s="31" t="str">
        <f t="shared" si="1426"/>
        <v>-</v>
      </c>
      <c r="R5126" s="31">
        <f t="shared" si="1427"/>
        <v>22.33</v>
      </c>
      <c r="U5126" s="133">
        <v>43679.25</v>
      </c>
      <c r="V5126" s="9">
        <f t="shared" si="1428"/>
        <v>8</v>
      </c>
      <c r="W5126" s="9">
        <f t="shared" si="1429"/>
        <v>2</v>
      </c>
      <c r="X5126" s="9">
        <f t="shared" si="1430"/>
        <v>6</v>
      </c>
      <c r="Y5126" s="31" t="str">
        <f t="shared" si="1431"/>
        <v/>
      </c>
      <c r="Z5126" s="134">
        <v>20.61</v>
      </c>
      <c r="AA5126" s="31" t="str">
        <f t="shared" si="1432"/>
        <v>-</v>
      </c>
      <c r="AB5126" s="31">
        <f t="shared" si="1433"/>
        <v>20.61</v>
      </c>
    </row>
    <row r="5127" spans="1:28" x14ac:dyDescent="0.3">
      <c r="A5127" s="133">
        <v>42949.291666666664</v>
      </c>
      <c r="B5127" s="152">
        <f t="shared" si="1434"/>
        <v>8</v>
      </c>
      <c r="C5127" s="152">
        <f t="shared" si="1435"/>
        <v>2</v>
      </c>
      <c r="D5127" s="152">
        <f t="shared" si="1436"/>
        <v>7</v>
      </c>
      <c r="E5127" s="38" t="str">
        <f t="shared" si="1437"/>
        <v/>
      </c>
      <c r="F5127" s="134">
        <v>23.53</v>
      </c>
      <c r="G5127" s="38" t="str">
        <f t="shared" si="1438"/>
        <v>-</v>
      </c>
      <c r="H5127" s="38">
        <f t="shared" si="1439"/>
        <v>23.53</v>
      </c>
      <c r="K5127" s="133">
        <v>43314.291666666664</v>
      </c>
      <c r="L5127" s="9">
        <f t="shared" si="1422"/>
        <v>8</v>
      </c>
      <c r="M5127" s="9">
        <f t="shared" si="1423"/>
        <v>2</v>
      </c>
      <c r="N5127" s="9">
        <f t="shared" si="1424"/>
        <v>7</v>
      </c>
      <c r="O5127" s="31" t="str">
        <f t="shared" si="1425"/>
        <v/>
      </c>
      <c r="P5127" s="134">
        <v>23.94</v>
      </c>
      <c r="Q5127" s="31" t="str">
        <f t="shared" si="1426"/>
        <v>-</v>
      </c>
      <c r="R5127" s="31">
        <f t="shared" si="1427"/>
        <v>23.94</v>
      </c>
      <c r="U5127" s="133">
        <v>43679.291666666664</v>
      </c>
      <c r="V5127" s="9">
        <f t="shared" si="1428"/>
        <v>8</v>
      </c>
      <c r="W5127" s="9">
        <f t="shared" si="1429"/>
        <v>2</v>
      </c>
      <c r="X5127" s="9">
        <f t="shared" si="1430"/>
        <v>7</v>
      </c>
      <c r="Y5127" s="31" t="str">
        <f t="shared" si="1431"/>
        <v/>
      </c>
      <c r="Z5127" s="134">
        <v>21.55</v>
      </c>
      <c r="AA5127" s="31" t="str">
        <f t="shared" si="1432"/>
        <v>-</v>
      </c>
      <c r="AB5127" s="31">
        <f t="shared" si="1433"/>
        <v>21.55</v>
      </c>
    </row>
    <row r="5128" spans="1:28" x14ac:dyDescent="0.3">
      <c r="A5128" s="133">
        <v>42949.333333333336</v>
      </c>
      <c r="B5128" s="152">
        <f t="shared" si="1434"/>
        <v>8</v>
      </c>
      <c r="C5128" s="152">
        <f t="shared" si="1435"/>
        <v>2</v>
      </c>
      <c r="D5128" s="152">
        <f t="shared" si="1436"/>
        <v>8</v>
      </c>
      <c r="E5128" s="38" t="str">
        <f t="shared" si="1437"/>
        <v/>
      </c>
      <c r="F5128" s="134">
        <v>25.21</v>
      </c>
      <c r="G5128" s="38">
        <f t="shared" si="1438"/>
        <v>25.21</v>
      </c>
      <c r="H5128" s="38" t="str">
        <f t="shared" si="1439"/>
        <v>-</v>
      </c>
      <c r="K5128" s="133">
        <v>43314.333333333336</v>
      </c>
      <c r="L5128" s="9">
        <f t="shared" si="1422"/>
        <v>8</v>
      </c>
      <c r="M5128" s="9">
        <f t="shared" si="1423"/>
        <v>2</v>
      </c>
      <c r="N5128" s="9">
        <f t="shared" si="1424"/>
        <v>8</v>
      </c>
      <c r="O5128" s="31" t="str">
        <f t="shared" si="1425"/>
        <v/>
      </c>
      <c r="P5128" s="134">
        <v>25.62</v>
      </c>
      <c r="Q5128" s="31">
        <f t="shared" si="1426"/>
        <v>25.62</v>
      </c>
      <c r="R5128" s="31" t="str">
        <f t="shared" si="1427"/>
        <v>-</v>
      </c>
      <c r="U5128" s="133">
        <v>43679.333333333336</v>
      </c>
      <c r="V5128" s="9">
        <f t="shared" si="1428"/>
        <v>8</v>
      </c>
      <c r="W5128" s="9">
        <f t="shared" si="1429"/>
        <v>2</v>
      </c>
      <c r="X5128" s="9">
        <f t="shared" si="1430"/>
        <v>8</v>
      </c>
      <c r="Y5128" s="31" t="str">
        <f t="shared" si="1431"/>
        <v/>
      </c>
      <c r="Z5128" s="134">
        <v>22.27</v>
      </c>
      <c r="AA5128" s="31">
        <f t="shared" si="1432"/>
        <v>22.27</v>
      </c>
      <c r="AB5128" s="31" t="str">
        <f t="shared" si="1433"/>
        <v>-</v>
      </c>
    </row>
    <row r="5129" spans="1:28" x14ac:dyDescent="0.3">
      <c r="A5129" s="133">
        <v>42949.375</v>
      </c>
      <c r="B5129" s="152">
        <f t="shared" si="1434"/>
        <v>8</v>
      </c>
      <c r="C5129" s="152">
        <f t="shared" si="1435"/>
        <v>2</v>
      </c>
      <c r="D5129" s="152">
        <f t="shared" si="1436"/>
        <v>9</v>
      </c>
      <c r="E5129" s="38" t="str">
        <f t="shared" si="1437"/>
        <v/>
      </c>
      <c r="F5129" s="134">
        <v>27.54</v>
      </c>
      <c r="G5129" s="38">
        <f t="shared" si="1438"/>
        <v>27.54</v>
      </c>
      <c r="H5129" s="38" t="str">
        <f t="shared" si="1439"/>
        <v>-</v>
      </c>
      <c r="K5129" s="133">
        <v>43314.375</v>
      </c>
      <c r="L5129" s="9">
        <f t="shared" ref="L5129:L5192" si="1440">MONTH(K5129)</f>
        <v>8</v>
      </c>
      <c r="M5129" s="9">
        <f t="shared" ref="M5129:M5192" si="1441">DAY(K5129)</f>
        <v>2</v>
      </c>
      <c r="N5129" s="9">
        <f t="shared" ref="N5129:N5192" si="1442">HOUR(K5129)</f>
        <v>9</v>
      </c>
      <c r="O5129" s="31" t="str">
        <f t="shared" ref="O5129:O5192" si="1443">IF(WEEKDAY(K5129,2)&gt;5,"W","")</f>
        <v/>
      </c>
      <c r="P5129" s="134">
        <v>29.82</v>
      </c>
      <c r="Q5129" s="31">
        <f t="shared" ref="Q5129:Q5192" si="1444">IF(AND($L5129&gt;=$L$5,$L5129&lt;=$M$5),IF($O5129&lt;&gt;"W",IF(AND($N5129&gt;=$N$5,$N5129&lt;$P$5),$P5129,"-"),"-"),"-")</f>
        <v>29.82</v>
      </c>
      <c r="R5129" s="31" t="str">
        <f t="shared" ref="R5129:R5192" si="1445">IF(Q5129="-",P5129,"-")</f>
        <v>-</v>
      </c>
      <c r="U5129" s="133">
        <v>43679.375</v>
      </c>
      <c r="V5129" s="9">
        <f t="shared" ref="V5129:V5192" si="1446">MONTH(U5129)</f>
        <v>8</v>
      </c>
      <c r="W5129" s="9">
        <f t="shared" ref="W5129:W5192" si="1447">DAY(U5129)</f>
        <v>2</v>
      </c>
      <c r="X5129" s="9">
        <f t="shared" ref="X5129:X5192" si="1448">HOUR(U5129)</f>
        <v>9</v>
      </c>
      <c r="Y5129" s="31" t="str">
        <f t="shared" ref="Y5129:Y5192" si="1449">IF(WEEKDAY(U5129,2)&gt;5,"W","")</f>
        <v/>
      </c>
      <c r="Z5129" s="134">
        <v>24.69</v>
      </c>
      <c r="AA5129" s="31">
        <f t="shared" ref="AA5129:AA5192" si="1450">IF(AND($V5129&gt;=$V$5,$V5129&lt;=$W$5),IF($Y5129&lt;&gt;"W",IF(AND($X5129&gt;=$X$5,$X5129&lt;$Z$5),$Z5129,"-"),"-"),"-")</f>
        <v>24.69</v>
      </c>
      <c r="AB5129" s="31" t="str">
        <f t="shared" ref="AB5129:AB5192" si="1451">IF(AA5129="-",Z5129,"-")</f>
        <v>-</v>
      </c>
    </row>
    <row r="5130" spans="1:28" x14ac:dyDescent="0.3">
      <c r="A5130" s="133">
        <v>42949.416666666664</v>
      </c>
      <c r="B5130" s="152">
        <f t="shared" ref="B5130:B5193" si="1452">MONTH(A5130)</f>
        <v>8</v>
      </c>
      <c r="C5130" s="152">
        <f t="shared" ref="C5130:C5193" si="1453">DAY(A5130)</f>
        <v>2</v>
      </c>
      <c r="D5130" s="152">
        <f t="shared" ref="D5130:D5193" si="1454">HOUR(A5130)</f>
        <v>10</v>
      </c>
      <c r="E5130" s="38" t="str">
        <f t="shared" ref="E5130:E5193" si="1455">IF(WEEKDAY(A5130,2)&gt;5,"W","")</f>
        <v/>
      </c>
      <c r="F5130" s="134">
        <v>31.52</v>
      </c>
      <c r="G5130" s="38">
        <f t="shared" ref="G5130:G5193" si="1456">IF(AND($B5130&gt;=$B$5,$B5130&lt;=$C$5),IF($E5130&lt;&gt;"W",IF(AND($D5130&gt;=$D$5,$D5130&lt;$F$5),$F5130,"-"),"-"),"-")</f>
        <v>31.52</v>
      </c>
      <c r="H5130" s="38" t="str">
        <f t="shared" ref="H5130:H5193" si="1457">IF(G5130="-",F5130,"-")</f>
        <v>-</v>
      </c>
      <c r="K5130" s="133">
        <v>43314.416666666664</v>
      </c>
      <c r="L5130" s="9">
        <f t="shared" si="1440"/>
        <v>8</v>
      </c>
      <c r="M5130" s="9">
        <f t="shared" si="1441"/>
        <v>2</v>
      </c>
      <c r="N5130" s="9">
        <f t="shared" si="1442"/>
        <v>10</v>
      </c>
      <c r="O5130" s="31" t="str">
        <f t="shared" si="1443"/>
        <v/>
      </c>
      <c r="P5130" s="134">
        <v>33.26</v>
      </c>
      <c r="Q5130" s="31">
        <f t="shared" si="1444"/>
        <v>33.26</v>
      </c>
      <c r="R5130" s="31" t="str">
        <f t="shared" si="1445"/>
        <v>-</v>
      </c>
      <c r="U5130" s="133">
        <v>43679.416666666664</v>
      </c>
      <c r="V5130" s="9">
        <f t="shared" si="1446"/>
        <v>8</v>
      </c>
      <c r="W5130" s="9">
        <f t="shared" si="1447"/>
        <v>2</v>
      </c>
      <c r="X5130" s="9">
        <f t="shared" si="1448"/>
        <v>10</v>
      </c>
      <c r="Y5130" s="31" t="str">
        <f t="shared" si="1449"/>
        <v/>
      </c>
      <c r="Z5130" s="134">
        <v>29.16</v>
      </c>
      <c r="AA5130" s="31">
        <f t="shared" si="1450"/>
        <v>29.16</v>
      </c>
      <c r="AB5130" s="31" t="str">
        <f t="shared" si="1451"/>
        <v>-</v>
      </c>
    </row>
    <row r="5131" spans="1:28" x14ac:dyDescent="0.3">
      <c r="A5131" s="133">
        <v>42949.458333333336</v>
      </c>
      <c r="B5131" s="152">
        <f t="shared" si="1452"/>
        <v>8</v>
      </c>
      <c r="C5131" s="152">
        <f t="shared" si="1453"/>
        <v>2</v>
      </c>
      <c r="D5131" s="152">
        <f t="shared" si="1454"/>
        <v>11</v>
      </c>
      <c r="E5131" s="38" t="str">
        <f t="shared" si="1455"/>
        <v/>
      </c>
      <c r="F5131" s="134">
        <v>35.83</v>
      </c>
      <c r="G5131" s="38">
        <f t="shared" si="1456"/>
        <v>35.83</v>
      </c>
      <c r="H5131" s="38" t="str">
        <f t="shared" si="1457"/>
        <v>-</v>
      </c>
      <c r="K5131" s="133">
        <v>43314.458333333336</v>
      </c>
      <c r="L5131" s="9">
        <f t="shared" si="1440"/>
        <v>8</v>
      </c>
      <c r="M5131" s="9">
        <f t="shared" si="1441"/>
        <v>2</v>
      </c>
      <c r="N5131" s="9">
        <f t="shared" si="1442"/>
        <v>11</v>
      </c>
      <c r="O5131" s="31" t="str">
        <f t="shared" si="1443"/>
        <v/>
      </c>
      <c r="P5131" s="134">
        <v>34.9</v>
      </c>
      <c r="Q5131" s="31">
        <f t="shared" si="1444"/>
        <v>34.9</v>
      </c>
      <c r="R5131" s="31" t="str">
        <f t="shared" si="1445"/>
        <v>-</v>
      </c>
      <c r="U5131" s="133">
        <v>43679.458333333336</v>
      </c>
      <c r="V5131" s="9">
        <f t="shared" si="1446"/>
        <v>8</v>
      </c>
      <c r="W5131" s="9">
        <f t="shared" si="1447"/>
        <v>2</v>
      </c>
      <c r="X5131" s="9">
        <f t="shared" si="1448"/>
        <v>11</v>
      </c>
      <c r="Y5131" s="31" t="str">
        <f t="shared" si="1449"/>
        <v/>
      </c>
      <c r="Z5131" s="134">
        <v>33.61</v>
      </c>
      <c r="AA5131" s="31">
        <f t="shared" si="1450"/>
        <v>33.61</v>
      </c>
      <c r="AB5131" s="31" t="str">
        <f t="shared" si="1451"/>
        <v>-</v>
      </c>
    </row>
    <row r="5132" spans="1:28" x14ac:dyDescent="0.3">
      <c r="A5132" s="133">
        <v>42949.5</v>
      </c>
      <c r="B5132" s="152">
        <f t="shared" si="1452"/>
        <v>8</v>
      </c>
      <c r="C5132" s="152">
        <f t="shared" si="1453"/>
        <v>2</v>
      </c>
      <c r="D5132" s="152">
        <f t="shared" si="1454"/>
        <v>12</v>
      </c>
      <c r="E5132" s="38" t="str">
        <f t="shared" si="1455"/>
        <v/>
      </c>
      <c r="F5132" s="134">
        <v>37.67</v>
      </c>
      <c r="G5132" s="38">
        <f t="shared" si="1456"/>
        <v>37.67</v>
      </c>
      <c r="H5132" s="38" t="str">
        <f t="shared" si="1457"/>
        <v>-</v>
      </c>
      <c r="K5132" s="133">
        <v>43314.5</v>
      </c>
      <c r="L5132" s="9">
        <f t="shared" si="1440"/>
        <v>8</v>
      </c>
      <c r="M5132" s="9">
        <f t="shared" si="1441"/>
        <v>2</v>
      </c>
      <c r="N5132" s="9">
        <f t="shared" si="1442"/>
        <v>12</v>
      </c>
      <c r="O5132" s="31" t="str">
        <f t="shared" si="1443"/>
        <v/>
      </c>
      <c r="P5132" s="134">
        <v>37.35</v>
      </c>
      <c r="Q5132" s="31">
        <f t="shared" si="1444"/>
        <v>37.35</v>
      </c>
      <c r="R5132" s="31" t="str">
        <f t="shared" si="1445"/>
        <v>-</v>
      </c>
      <c r="U5132" s="133">
        <v>43679.5</v>
      </c>
      <c r="V5132" s="9">
        <f t="shared" si="1446"/>
        <v>8</v>
      </c>
      <c r="W5132" s="9">
        <f t="shared" si="1447"/>
        <v>2</v>
      </c>
      <c r="X5132" s="9">
        <f t="shared" si="1448"/>
        <v>12</v>
      </c>
      <c r="Y5132" s="31" t="str">
        <f t="shared" si="1449"/>
        <v/>
      </c>
      <c r="Z5132" s="134">
        <v>34.29</v>
      </c>
      <c r="AA5132" s="31">
        <f t="shared" si="1450"/>
        <v>34.29</v>
      </c>
      <c r="AB5132" s="31" t="str">
        <f t="shared" si="1451"/>
        <v>-</v>
      </c>
    </row>
    <row r="5133" spans="1:28" x14ac:dyDescent="0.3">
      <c r="A5133" s="133">
        <v>42949.541666666664</v>
      </c>
      <c r="B5133" s="152">
        <f t="shared" si="1452"/>
        <v>8</v>
      </c>
      <c r="C5133" s="152">
        <f t="shared" si="1453"/>
        <v>2</v>
      </c>
      <c r="D5133" s="152">
        <f t="shared" si="1454"/>
        <v>13</v>
      </c>
      <c r="E5133" s="38" t="str">
        <f t="shared" si="1455"/>
        <v/>
      </c>
      <c r="F5133" s="134">
        <v>44.73</v>
      </c>
      <c r="G5133" s="38">
        <f t="shared" si="1456"/>
        <v>44.73</v>
      </c>
      <c r="H5133" s="38" t="str">
        <f t="shared" si="1457"/>
        <v>-</v>
      </c>
      <c r="K5133" s="133">
        <v>43314.541666666664</v>
      </c>
      <c r="L5133" s="9">
        <f t="shared" si="1440"/>
        <v>8</v>
      </c>
      <c r="M5133" s="9">
        <f t="shared" si="1441"/>
        <v>2</v>
      </c>
      <c r="N5133" s="9">
        <f t="shared" si="1442"/>
        <v>13</v>
      </c>
      <c r="O5133" s="31" t="str">
        <f t="shared" si="1443"/>
        <v/>
      </c>
      <c r="P5133" s="134">
        <v>39.49</v>
      </c>
      <c r="Q5133" s="31">
        <f t="shared" si="1444"/>
        <v>39.49</v>
      </c>
      <c r="R5133" s="31" t="str">
        <f t="shared" si="1445"/>
        <v>-</v>
      </c>
      <c r="U5133" s="133">
        <v>43679.541666666664</v>
      </c>
      <c r="V5133" s="9">
        <f t="shared" si="1446"/>
        <v>8</v>
      </c>
      <c r="W5133" s="9">
        <f t="shared" si="1447"/>
        <v>2</v>
      </c>
      <c r="X5133" s="9">
        <f t="shared" si="1448"/>
        <v>13</v>
      </c>
      <c r="Y5133" s="31" t="str">
        <f t="shared" si="1449"/>
        <v/>
      </c>
      <c r="Z5133" s="134">
        <v>35.450000000000003</v>
      </c>
      <c r="AA5133" s="31">
        <f t="shared" si="1450"/>
        <v>35.450000000000003</v>
      </c>
      <c r="AB5133" s="31" t="str">
        <f t="shared" si="1451"/>
        <v>-</v>
      </c>
    </row>
    <row r="5134" spans="1:28" x14ac:dyDescent="0.3">
      <c r="A5134" s="133">
        <v>42949.583333333336</v>
      </c>
      <c r="B5134" s="152">
        <f t="shared" si="1452"/>
        <v>8</v>
      </c>
      <c r="C5134" s="152">
        <f t="shared" si="1453"/>
        <v>2</v>
      </c>
      <c r="D5134" s="152">
        <f t="shared" si="1454"/>
        <v>14</v>
      </c>
      <c r="E5134" s="38" t="str">
        <f t="shared" si="1455"/>
        <v/>
      </c>
      <c r="F5134" s="134">
        <v>45.83</v>
      </c>
      <c r="G5134" s="38">
        <f t="shared" si="1456"/>
        <v>45.83</v>
      </c>
      <c r="H5134" s="38" t="str">
        <f t="shared" si="1457"/>
        <v>-</v>
      </c>
      <c r="K5134" s="133">
        <v>43314.583333333336</v>
      </c>
      <c r="L5134" s="9">
        <f t="shared" si="1440"/>
        <v>8</v>
      </c>
      <c r="M5134" s="9">
        <f t="shared" si="1441"/>
        <v>2</v>
      </c>
      <c r="N5134" s="9">
        <f t="shared" si="1442"/>
        <v>14</v>
      </c>
      <c r="O5134" s="31" t="str">
        <f t="shared" si="1443"/>
        <v/>
      </c>
      <c r="P5134" s="134">
        <v>43.99</v>
      </c>
      <c r="Q5134" s="31">
        <f t="shared" si="1444"/>
        <v>43.99</v>
      </c>
      <c r="R5134" s="31" t="str">
        <f t="shared" si="1445"/>
        <v>-</v>
      </c>
      <c r="U5134" s="133">
        <v>43679.583333333336</v>
      </c>
      <c r="V5134" s="9">
        <f t="shared" si="1446"/>
        <v>8</v>
      </c>
      <c r="W5134" s="9">
        <f t="shared" si="1447"/>
        <v>2</v>
      </c>
      <c r="X5134" s="9">
        <f t="shared" si="1448"/>
        <v>14</v>
      </c>
      <c r="Y5134" s="31" t="str">
        <f t="shared" si="1449"/>
        <v/>
      </c>
      <c r="Z5134" s="134">
        <v>37.94</v>
      </c>
      <c r="AA5134" s="31">
        <f t="shared" si="1450"/>
        <v>37.94</v>
      </c>
      <c r="AB5134" s="31" t="str">
        <f t="shared" si="1451"/>
        <v>-</v>
      </c>
    </row>
    <row r="5135" spans="1:28" x14ac:dyDescent="0.3">
      <c r="A5135" s="133">
        <v>42949.625</v>
      </c>
      <c r="B5135" s="152">
        <f t="shared" si="1452"/>
        <v>8</v>
      </c>
      <c r="C5135" s="152">
        <f t="shared" si="1453"/>
        <v>2</v>
      </c>
      <c r="D5135" s="152">
        <f t="shared" si="1454"/>
        <v>15</v>
      </c>
      <c r="E5135" s="38" t="str">
        <f t="shared" si="1455"/>
        <v/>
      </c>
      <c r="F5135" s="134">
        <v>47.29</v>
      </c>
      <c r="G5135" s="38">
        <f t="shared" si="1456"/>
        <v>47.29</v>
      </c>
      <c r="H5135" s="38" t="str">
        <f t="shared" si="1457"/>
        <v>-</v>
      </c>
      <c r="K5135" s="133">
        <v>43314.625</v>
      </c>
      <c r="L5135" s="9">
        <f t="shared" si="1440"/>
        <v>8</v>
      </c>
      <c r="M5135" s="9">
        <f t="shared" si="1441"/>
        <v>2</v>
      </c>
      <c r="N5135" s="9">
        <f t="shared" si="1442"/>
        <v>15</v>
      </c>
      <c r="O5135" s="31" t="str">
        <f t="shared" si="1443"/>
        <v/>
      </c>
      <c r="P5135" s="134">
        <v>47.78</v>
      </c>
      <c r="Q5135" s="31">
        <f t="shared" si="1444"/>
        <v>47.78</v>
      </c>
      <c r="R5135" s="31" t="str">
        <f t="shared" si="1445"/>
        <v>-</v>
      </c>
      <c r="U5135" s="133">
        <v>43679.625</v>
      </c>
      <c r="V5135" s="9">
        <f t="shared" si="1446"/>
        <v>8</v>
      </c>
      <c r="W5135" s="9">
        <f t="shared" si="1447"/>
        <v>2</v>
      </c>
      <c r="X5135" s="9">
        <f t="shared" si="1448"/>
        <v>15</v>
      </c>
      <c r="Y5135" s="31" t="str">
        <f t="shared" si="1449"/>
        <v/>
      </c>
      <c r="Z5135" s="134">
        <v>42.6</v>
      </c>
      <c r="AA5135" s="31">
        <f t="shared" si="1450"/>
        <v>42.6</v>
      </c>
      <c r="AB5135" s="31" t="str">
        <f t="shared" si="1451"/>
        <v>-</v>
      </c>
    </row>
    <row r="5136" spans="1:28" x14ac:dyDescent="0.3">
      <c r="A5136" s="133">
        <v>42949.666666666664</v>
      </c>
      <c r="B5136" s="152">
        <f t="shared" si="1452"/>
        <v>8</v>
      </c>
      <c r="C5136" s="152">
        <f t="shared" si="1453"/>
        <v>2</v>
      </c>
      <c r="D5136" s="152">
        <f t="shared" si="1454"/>
        <v>16</v>
      </c>
      <c r="E5136" s="38" t="str">
        <f t="shared" si="1455"/>
        <v/>
      </c>
      <c r="F5136" s="134">
        <v>50.91</v>
      </c>
      <c r="G5136" s="38">
        <f t="shared" si="1456"/>
        <v>50.91</v>
      </c>
      <c r="H5136" s="38" t="str">
        <f t="shared" si="1457"/>
        <v>-</v>
      </c>
      <c r="K5136" s="133">
        <v>43314.666666666664</v>
      </c>
      <c r="L5136" s="9">
        <f t="shared" si="1440"/>
        <v>8</v>
      </c>
      <c r="M5136" s="9">
        <f t="shared" si="1441"/>
        <v>2</v>
      </c>
      <c r="N5136" s="9">
        <f t="shared" si="1442"/>
        <v>16</v>
      </c>
      <c r="O5136" s="31" t="str">
        <f t="shared" si="1443"/>
        <v/>
      </c>
      <c r="P5136" s="134">
        <v>49.14</v>
      </c>
      <c r="Q5136" s="31">
        <f t="shared" si="1444"/>
        <v>49.14</v>
      </c>
      <c r="R5136" s="31" t="str">
        <f t="shared" si="1445"/>
        <v>-</v>
      </c>
      <c r="U5136" s="133">
        <v>43679.666666666664</v>
      </c>
      <c r="V5136" s="9">
        <f t="shared" si="1446"/>
        <v>8</v>
      </c>
      <c r="W5136" s="9">
        <f t="shared" si="1447"/>
        <v>2</v>
      </c>
      <c r="X5136" s="9">
        <f t="shared" si="1448"/>
        <v>16</v>
      </c>
      <c r="Y5136" s="31" t="str">
        <f t="shared" si="1449"/>
        <v/>
      </c>
      <c r="Z5136" s="134">
        <v>44.39</v>
      </c>
      <c r="AA5136" s="31">
        <f t="shared" si="1450"/>
        <v>44.39</v>
      </c>
      <c r="AB5136" s="31" t="str">
        <f t="shared" si="1451"/>
        <v>-</v>
      </c>
    </row>
    <row r="5137" spans="1:28" x14ac:dyDescent="0.3">
      <c r="A5137" s="133">
        <v>42949.708333333336</v>
      </c>
      <c r="B5137" s="152">
        <f t="shared" si="1452"/>
        <v>8</v>
      </c>
      <c r="C5137" s="152">
        <f t="shared" si="1453"/>
        <v>2</v>
      </c>
      <c r="D5137" s="152">
        <f t="shared" si="1454"/>
        <v>17</v>
      </c>
      <c r="E5137" s="38" t="str">
        <f t="shared" si="1455"/>
        <v/>
      </c>
      <c r="F5137" s="134">
        <v>45.09</v>
      </c>
      <c r="G5137" s="38" t="str">
        <f t="shared" si="1456"/>
        <v>-</v>
      </c>
      <c r="H5137" s="38">
        <f t="shared" si="1457"/>
        <v>45.09</v>
      </c>
      <c r="K5137" s="133">
        <v>43314.708333333336</v>
      </c>
      <c r="L5137" s="9">
        <f t="shared" si="1440"/>
        <v>8</v>
      </c>
      <c r="M5137" s="9">
        <f t="shared" si="1441"/>
        <v>2</v>
      </c>
      <c r="N5137" s="9">
        <f t="shared" si="1442"/>
        <v>17</v>
      </c>
      <c r="O5137" s="31" t="str">
        <f t="shared" si="1443"/>
        <v/>
      </c>
      <c r="P5137" s="134">
        <v>44.95</v>
      </c>
      <c r="Q5137" s="31" t="str">
        <f t="shared" si="1444"/>
        <v>-</v>
      </c>
      <c r="R5137" s="31">
        <f t="shared" si="1445"/>
        <v>44.95</v>
      </c>
      <c r="U5137" s="133">
        <v>43679.708333333336</v>
      </c>
      <c r="V5137" s="9">
        <f t="shared" si="1446"/>
        <v>8</v>
      </c>
      <c r="W5137" s="9">
        <f t="shared" si="1447"/>
        <v>2</v>
      </c>
      <c r="X5137" s="9">
        <f t="shared" si="1448"/>
        <v>17</v>
      </c>
      <c r="Y5137" s="31" t="str">
        <f t="shared" si="1449"/>
        <v/>
      </c>
      <c r="Z5137" s="134">
        <v>40.450000000000003</v>
      </c>
      <c r="AA5137" s="31" t="str">
        <f t="shared" si="1450"/>
        <v>-</v>
      </c>
      <c r="AB5137" s="31">
        <f t="shared" si="1451"/>
        <v>40.450000000000003</v>
      </c>
    </row>
    <row r="5138" spans="1:28" x14ac:dyDescent="0.3">
      <c r="A5138" s="133">
        <v>42949.75</v>
      </c>
      <c r="B5138" s="152">
        <f t="shared" si="1452"/>
        <v>8</v>
      </c>
      <c r="C5138" s="152">
        <f t="shared" si="1453"/>
        <v>2</v>
      </c>
      <c r="D5138" s="152">
        <f t="shared" si="1454"/>
        <v>18</v>
      </c>
      <c r="E5138" s="38" t="str">
        <f t="shared" si="1455"/>
        <v/>
      </c>
      <c r="F5138" s="134">
        <v>39.51</v>
      </c>
      <c r="G5138" s="38" t="str">
        <f t="shared" si="1456"/>
        <v>-</v>
      </c>
      <c r="H5138" s="38">
        <f t="shared" si="1457"/>
        <v>39.51</v>
      </c>
      <c r="K5138" s="133">
        <v>43314.75</v>
      </c>
      <c r="L5138" s="9">
        <f t="shared" si="1440"/>
        <v>8</v>
      </c>
      <c r="M5138" s="9">
        <f t="shared" si="1441"/>
        <v>2</v>
      </c>
      <c r="N5138" s="9">
        <f t="shared" si="1442"/>
        <v>18</v>
      </c>
      <c r="O5138" s="31" t="str">
        <f t="shared" si="1443"/>
        <v/>
      </c>
      <c r="P5138" s="134">
        <v>39.659999999999997</v>
      </c>
      <c r="Q5138" s="31" t="str">
        <f t="shared" si="1444"/>
        <v>-</v>
      </c>
      <c r="R5138" s="31">
        <f t="shared" si="1445"/>
        <v>39.659999999999997</v>
      </c>
      <c r="U5138" s="133">
        <v>43679.75</v>
      </c>
      <c r="V5138" s="9">
        <f t="shared" si="1446"/>
        <v>8</v>
      </c>
      <c r="W5138" s="9">
        <f t="shared" si="1447"/>
        <v>2</v>
      </c>
      <c r="X5138" s="9">
        <f t="shared" si="1448"/>
        <v>18</v>
      </c>
      <c r="Y5138" s="31" t="str">
        <f t="shared" si="1449"/>
        <v/>
      </c>
      <c r="Z5138" s="134">
        <v>35.65</v>
      </c>
      <c r="AA5138" s="31" t="str">
        <f t="shared" si="1450"/>
        <v>-</v>
      </c>
      <c r="AB5138" s="31">
        <f t="shared" si="1451"/>
        <v>35.65</v>
      </c>
    </row>
    <row r="5139" spans="1:28" x14ac:dyDescent="0.3">
      <c r="A5139" s="133">
        <v>42949.791666666664</v>
      </c>
      <c r="B5139" s="152">
        <f t="shared" si="1452"/>
        <v>8</v>
      </c>
      <c r="C5139" s="152">
        <f t="shared" si="1453"/>
        <v>2</v>
      </c>
      <c r="D5139" s="152">
        <f t="shared" si="1454"/>
        <v>19</v>
      </c>
      <c r="E5139" s="38" t="str">
        <f t="shared" si="1455"/>
        <v/>
      </c>
      <c r="F5139" s="134">
        <v>37.11</v>
      </c>
      <c r="G5139" s="38" t="str">
        <f t="shared" si="1456"/>
        <v>-</v>
      </c>
      <c r="H5139" s="38">
        <f t="shared" si="1457"/>
        <v>37.11</v>
      </c>
      <c r="K5139" s="133">
        <v>43314.791666666664</v>
      </c>
      <c r="L5139" s="9">
        <f t="shared" si="1440"/>
        <v>8</v>
      </c>
      <c r="M5139" s="9">
        <f t="shared" si="1441"/>
        <v>2</v>
      </c>
      <c r="N5139" s="9">
        <f t="shared" si="1442"/>
        <v>19</v>
      </c>
      <c r="O5139" s="31" t="str">
        <f t="shared" si="1443"/>
        <v/>
      </c>
      <c r="P5139" s="134">
        <v>37.619999999999997</v>
      </c>
      <c r="Q5139" s="31" t="str">
        <f t="shared" si="1444"/>
        <v>-</v>
      </c>
      <c r="R5139" s="31">
        <f t="shared" si="1445"/>
        <v>37.619999999999997</v>
      </c>
      <c r="U5139" s="133">
        <v>43679.791666666664</v>
      </c>
      <c r="V5139" s="9">
        <f t="shared" si="1446"/>
        <v>8</v>
      </c>
      <c r="W5139" s="9">
        <f t="shared" si="1447"/>
        <v>2</v>
      </c>
      <c r="X5139" s="9">
        <f t="shared" si="1448"/>
        <v>19</v>
      </c>
      <c r="Y5139" s="31" t="str">
        <f t="shared" si="1449"/>
        <v/>
      </c>
      <c r="Z5139" s="134">
        <v>32.49</v>
      </c>
      <c r="AA5139" s="31" t="str">
        <f t="shared" si="1450"/>
        <v>-</v>
      </c>
      <c r="AB5139" s="31">
        <f t="shared" si="1451"/>
        <v>32.49</v>
      </c>
    </row>
    <row r="5140" spans="1:28" x14ac:dyDescent="0.3">
      <c r="A5140" s="133">
        <v>42949.833333333336</v>
      </c>
      <c r="B5140" s="152">
        <f t="shared" si="1452"/>
        <v>8</v>
      </c>
      <c r="C5140" s="152">
        <f t="shared" si="1453"/>
        <v>2</v>
      </c>
      <c r="D5140" s="152">
        <f t="shared" si="1454"/>
        <v>20</v>
      </c>
      <c r="E5140" s="38" t="str">
        <f t="shared" si="1455"/>
        <v/>
      </c>
      <c r="F5140" s="134">
        <v>37.53</v>
      </c>
      <c r="G5140" s="38" t="str">
        <f t="shared" si="1456"/>
        <v>-</v>
      </c>
      <c r="H5140" s="38">
        <f t="shared" si="1457"/>
        <v>37.53</v>
      </c>
      <c r="K5140" s="133">
        <v>43314.833333333336</v>
      </c>
      <c r="L5140" s="9">
        <f t="shared" si="1440"/>
        <v>8</v>
      </c>
      <c r="M5140" s="9">
        <f t="shared" si="1441"/>
        <v>2</v>
      </c>
      <c r="N5140" s="9">
        <f t="shared" si="1442"/>
        <v>20</v>
      </c>
      <c r="O5140" s="31" t="str">
        <f t="shared" si="1443"/>
        <v/>
      </c>
      <c r="P5140" s="134">
        <v>37.74</v>
      </c>
      <c r="Q5140" s="31" t="str">
        <f t="shared" si="1444"/>
        <v>-</v>
      </c>
      <c r="R5140" s="31">
        <f t="shared" si="1445"/>
        <v>37.74</v>
      </c>
      <c r="U5140" s="133">
        <v>43679.833333333336</v>
      </c>
      <c r="V5140" s="9">
        <f t="shared" si="1446"/>
        <v>8</v>
      </c>
      <c r="W5140" s="9">
        <f t="shared" si="1447"/>
        <v>2</v>
      </c>
      <c r="X5140" s="9">
        <f t="shared" si="1448"/>
        <v>20</v>
      </c>
      <c r="Y5140" s="31" t="str">
        <f t="shared" si="1449"/>
        <v/>
      </c>
      <c r="Z5140" s="134">
        <v>29.52</v>
      </c>
      <c r="AA5140" s="31" t="str">
        <f t="shared" si="1450"/>
        <v>-</v>
      </c>
      <c r="AB5140" s="31">
        <f t="shared" si="1451"/>
        <v>29.52</v>
      </c>
    </row>
    <row r="5141" spans="1:28" x14ac:dyDescent="0.3">
      <c r="A5141" s="133">
        <v>42949.875</v>
      </c>
      <c r="B5141" s="152">
        <f t="shared" si="1452"/>
        <v>8</v>
      </c>
      <c r="C5141" s="152">
        <f t="shared" si="1453"/>
        <v>2</v>
      </c>
      <c r="D5141" s="152">
        <f t="shared" si="1454"/>
        <v>21</v>
      </c>
      <c r="E5141" s="38" t="str">
        <f t="shared" si="1455"/>
        <v/>
      </c>
      <c r="F5141" s="134">
        <v>33.15</v>
      </c>
      <c r="G5141" s="38" t="str">
        <f t="shared" si="1456"/>
        <v>-</v>
      </c>
      <c r="H5141" s="38">
        <f t="shared" si="1457"/>
        <v>33.15</v>
      </c>
      <c r="K5141" s="133">
        <v>43314.875</v>
      </c>
      <c r="L5141" s="9">
        <f t="shared" si="1440"/>
        <v>8</v>
      </c>
      <c r="M5141" s="9">
        <f t="shared" si="1441"/>
        <v>2</v>
      </c>
      <c r="N5141" s="9">
        <f t="shared" si="1442"/>
        <v>21</v>
      </c>
      <c r="O5141" s="31" t="str">
        <f t="shared" si="1443"/>
        <v/>
      </c>
      <c r="P5141" s="134">
        <v>35.24</v>
      </c>
      <c r="Q5141" s="31" t="str">
        <f t="shared" si="1444"/>
        <v>-</v>
      </c>
      <c r="R5141" s="31">
        <f t="shared" si="1445"/>
        <v>35.24</v>
      </c>
      <c r="U5141" s="133">
        <v>43679.875</v>
      </c>
      <c r="V5141" s="9">
        <f t="shared" si="1446"/>
        <v>8</v>
      </c>
      <c r="W5141" s="9">
        <f t="shared" si="1447"/>
        <v>2</v>
      </c>
      <c r="X5141" s="9">
        <f t="shared" si="1448"/>
        <v>21</v>
      </c>
      <c r="Y5141" s="31" t="str">
        <f t="shared" si="1449"/>
        <v/>
      </c>
      <c r="Z5141" s="134">
        <v>27.2</v>
      </c>
      <c r="AA5141" s="31" t="str">
        <f t="shared" si="1450"/>
        <v>-</v>
      </c>
      <c r="AB5141" s="31">
        <f t="shared" si="1451"/>
        <v>27.2</v>
      </c>
    </row>
    <row r="5142" spans="1:28" x14ac:dyDescent="0.3">
      <c r="A5142" s="133">
        <v>42949.916666666664</v>
      </c>
      <c r="B5142" s="152">
        <f t="shared" si="1452"/>
        <v>8</v>
      </c>
      <c r="C5142" s="152">
        <f t="shared" si="1453"/>
        <v>2</v>
      </c>
      <c r="D5142" s="152">
        <f t="shared" si="1454"/>
        <v>22</v>
      </c>
      <c r="E5142" s="38" t="str">
        <f t="shared" si="1455"/>
        <v/>
      </c>
      <c r="F5142" s="134">
        <v>27.11</v>
      </c>
      <c r="G5142" s="38" t="str">
        <f t="shared" si="1456"/>
        <v>-</v>
      </c>
      <c r="H5142" s="38">
        <f t="shared" si="1457"/>
        <v>27.11</v>
      </c>
      <c r="K5142" s="133">
        <v>43314.916666666664</v>
      </c>
      <c r="L5142" s="9">
        <f t="shared" si="1440"/>
        <v>8</v>
      </c>
      <c r="M5142" s="9">
        <f t="shared" si="1441"/>
        <v>2</v>
      </c>
      <c r="N5142" s="9">
        <f t="shared" si="1442"/>
        <v>22</v>
      </c>
      <c r="O5142" s="31" t="str">
        <f t="shared" si="1443"/>
        <v/>
      </c>
      <c r="P5142" s="134">
        <v>26.25</v>
      </c>
      <c r="Q5142" s="31" t="str">
        <f t="shared" si="1444"/>
        <v>-</v>
      </c>
      <c r="R5142" s="31">
        <f t="shared" si="1445"/>
        <v>26.25</v>
      </c>
      <c r="U5142" s="133">
        <v>43679.916666666664</v>
      </c>
      <c r="V5142" s="9">
        <f t="shared" si="1446"/>
        <v>8</v>
      </c>
      <c r="W5142" s="9">
        <f t="shared" si="1447"/>
        <v>2</v>
      </c>
      <c r="X5142" s="9">
        <f t="shared" si="1448"/>
        <v>22</v>
      </c>
      <c r="Y5142" s="31" t="str">
        <f t="shared" si="1449"/>
        <v/>
      </c>
      <c r="Z5142" s="134">
        <v>23.27</v>
      </c>
      <c r="AA5142" s="31" t="str">
        <f t="shared" si="1450"/>
        <v>-</v>
      </c>
      <c r="AB5142" s="31">
        <f t="shared" si="1451"/>
        <v>23.27</v>
      </c>
    </row>
    <row r="5143" spans="1:28" x14ac:dyDescent="0.3">
      <c r="A5143" s="133">
        <v>42949.958333333336</v>
      </c>
      <c r="B5143" s="152">
        <f t="shared" si="1452"/>
        <v>8</v>
      </c>
      <c r="C5143" s="152">
        <f t="shared" si="1453"/>
        <v>2</v>
      </c>
      <c r="D5143" s="152">
        <f t="shared" si="1454"/>
        <v>23</v>
      </c>
      <c r="E5143" s="38" t="str">
        <f t="shared" si="1455"/>
        <v/>
      </c>
      <c r="F5143" s="134">
        <v>24.37</v>
      </c>
      <c r="G5143" s="38" t="str">
        <f t="shared" si="1456"/>
        <v>-</v>
      </c>
      <c r="H5143" s="38">
        <f t="shared" si="1457"/>
        <v>24.37</v>
      </c>
      <c r="K5143" s="133">
        <v>43314.958333333336</v>
      </c>
      <c r="L5143" s="9">
        <f t="shared" si="1440"/>
        <v>8</v>
      </c>
      <c r="M5143" s="9">
        <f t="shared" si="1441"/>
        <v>2</v>
      </c>
      <c r="N5143" s="9">
        <f t="shared" si="1442"/>
        <v>23</v>
      </c>
      <c r="O5143" s="31" t="str">
        <f t="shared" si="1443"/>
        <v/>
      </c>
      <c r="P5143" s="134">
        <v>25.06</v>
      </c>
      <c r="Q5143" s="31" t="str">
        <f t="shared" si="1444"/>
        <v>-</v>
      </c>
      <c r="R5143" s="31">
        <f t="shared" si="1445"/>
        <v>25.06</v>
      </c>
      <c r="U5143" s="133">
        <v>43679.958333333336</v>
      </c>
      <c r="V5143" s="9">
        <f t="shared" si="1446"/>
        <v>8</v>
      </c>
      <c r="W5143" s="9">
        <f t="shared" si="1447"/>
        <v>2</v>
      </c>
      <c r="X5143" s="9">
        <f t="shared" si="1448"/>
        <v>23</v>
      </c>
      <c r="Y5143" s="31" t="str">
        <f t="shared" si="1449"/>
        <v/>
      </c>
      <c r="Z5143" s="134">
        <v>20.66</v>
      </c>
      <c r="AA5143" s="31" t="str">
        <f t="shared" si="1450"/>
        <v>-</v>
      </c>
      <c r="AB5143" s="31">
        <f t="shared" si="1451"/>
        <v>20.66</v>
      </c>
    </row>
    <row r="5144" spans="1:28" x14ac:dyDescent="0.3">
      <c r="A5144" s="133">
        <v>42950</v>
      </c>
      <c r="B5144" s="152">
        <f t="shared" si="1452"/>
        <v>8</v>
      </c>
      <c r="C5144" s="152">
        <f t="shared" si="1453"/>
        <v>3</v>
      </c>
      <c r="D5144" s="152">
        <f t="shared" si="1454"/>
        <v>0</v>
      </c>
      <c r="E5144" s="38" t="str">
        <f t="shared" si="1455"/>
        <v/>
      </c>
      <c r="F5144" s="134">
        <v>22.41</v>
      </c>
      <c r="G5144" s="38" t="str">
        <f t="shared" si="1456"/>
        <v>-</v>
      </c>
      <c r="H5144" s="38">
        <f t="shared" si="1457"/>
        <v>22.41</v>
      </c>
      <c r="K5144" s="133">
        <v>43315</v>
      </c>
      <c r="L5144" s="9">
        <f t="shared" si="1440"/>
        <v>8</v>
      </c>
      <c r="M5144" s="9">
        <f t="shared" si="1441"/>
        <v>3</v>
      </c>
      <c r="N5144" s="9">
        <f t="shared" si="1442"/>
        <v>0</v>
      </c>
      <c r="O5144" s="31" t="str">
        <f t="shared" si="1443"/>
        <v/>
      </c>
      <c r="P5144" s="134">
        <v>23.81</v>
      </c>
      <c r="Q5144" s="31" t="str">
        <f t="shared" si="1444"/>
        <v>-</v>
      </c>
      <c r="R5144" s="31">
        <f t="shared" si="1445"/>
        <v>23.81</v>
      </c>
      <c r="U5144" s="133">
        <v>43680</v>
      </c>
      <c r="V5144" s="9">
        <f t="shared" si="1446"/>
        <v>8</v>
      </c>
      <c r="W5144" s="9">
        <f t="shared" si="1447"/>
        <v>3</v>
      </c>
      <c r="X5144" s="9">
        <f t="shared" si="1448"/>
        <v>0</v>
      </c>
      <c r="Y5144" s="31" t="str">
        <f t="shared" si="1449"/>
        <v>W</v>
      </c>
      <c r="Z5144" s="134">
        <v>19.88</v>
      </c>
      <c r="AA5144" s="31" t="str">
        <f t="shared" si="1450"/>
        <v>-</v>
      </c>
      <c r="AB5144" s="31">
        <f t="shared" si="1451"/>
        <v>19.88</v>
      </c>
    </row>
    <row r="5145" spans="1:28" x14ac:dyDescent="0.3">
      <c r="A5145" s="133">
        <v>42950.041666666664</v>
      </c>
      <c r="B5145" s="152">
        <f t="shared" si="1452"/>
        <v>8</v>
      </c>
      <c r="C5145" s="152">
        <f t="shared" si="1453"/>
        <v>3</v>
      </c>
      <c r="D5145" s="152">
        <f t="shared" si="1454"/>
        <v>1</v>
      </c>
      <c r="E5145" s="38" t="str">
        <f t="shared" si="1455"/>
        <v/>
      </c>
      <c r="F5145" s="134">
        <v>20.67</v>
      </c>
      <c r="G5145" s="38" t="str">
        <f t="shared" si="1456"/>
        <v>-</v>
      </c>
      <c r="H5145" s="38">
        <f t="shared" si="1457"/>
        <v>20.67</v>
      </c>
      <c r="K5145" s="133">
        <v>43315.041666666664</v>
      </c>
      <c r="L5145" s="9">
        <f t="shared" si="1440"/>
        <v>8</v>
      </c>
      <c r="M5145" s="9">
        <f t="shared" si="1441"/>
        <v>3</v>
      </c>
      <c r="N5145" s="9">
        <f t="shared" si="1442"/>
        <v>1</v>
      </c>
      <c r="O5145" s="31" t="str">
        <f t="shared" si="1443"/>
        <v/>
      </c>
      <c r="P5145" s="134">
        <v>21.75</v>
      </c>
      <c r="Q5145" s="31" t="str">
        <f t="shared" si="1444"/>
        <v>-</v>
      </c>
      <c r="R5145" s="31">
        <f t="shared" si="1445"/>
        <v>21.75</v>
      </c>
      <c r="U5145" s="133">
        <v>43680.041666666664</v>
      </c>
      <c r="V5145" s="9">
        <f t="shared" si="1446"/>
        <v>8</v>
      </c>
      <c r="W5145" s="9">
        <f t="shared" si="1447"/>
        <v>3</v>
      </c>
      <c r="X5145" s="9">
        <f t="shared" si="1448"/>
        <v>1</v>
      </c>
      <c r="Y5145" s="31" t="str">
        <f t="shared" si="1449"/>
        <v>W</v>
      </c>
      <c r="Z5145" s="134">
        <v>19.48</v>
      </c>
      <c r="AA5145" s="31" t="str">
        <f t="shared" si="1450"/>
        <v>-</v>
      </c>
      <c r="AB5145" s="31">
        <f t="shared" si="1451"/>
        <v>19.48</v>
      </c>
    </row>
    <row r="5146" spans="1:28" x14ac:dyDescent="0.3">
      <c r="A5146" s="133">
        <v>42950.083333333336</v>
      </c>
      <c r="B5146" s="152">
        <f t="shared" si="1452"/>
        <v>8</v>
      </c>
      <c r="C5146" s="152">
        <f t="shared" si="1453"/>
        <v>3</v>
      </c>
      <c r="D5146" s="152">
        <f t="shared" si="1454"/>
        <v>2</v>
      </c>
      <c r="E5146" s="38" t="str">
        <f t="shared" si="1455"/>
        <v/>
      </c>
      <c r="F5146" s="134">
        <v>19.399999999999999</v>
      </c>
      <c r="G5146" s="38" t="str">
        <f t="shared" si="1456"/>
        <v>-</v>
      </c>
      <c r="H5146" s="38">
        <f t="shared" si="1457"/>
        <v>19.399999999999999</v>
      </c>
      <c r="K5146" s="133">
        <v>43315.083333333336</v>
      </c>
      <c r="L5146" s="9">
        <f t="shared" si="1440"/>
        <v>8</v>
      </c>
      <c r="M5146" s="9">
        <f t="shared" si="1441"/>
        <v>3</v>
      </c>
      <c r="N5146" s="9">
        <f t="shared" si="1442"/>
        <v>2</v>
      </c>
      <c r="O5146" s="31" t="str">
        <f t="shared" si="1443"/>
        <v/>
      </c>
      <c r="P5146" s="134">
        <v>20.89</v>
      </c>
      <c r="Q5146" s="31" t="str">
        <f t="shared" si="1444"/>
        <v>-</v>
      </c>
      <c r="R5146" s="31">
        <f t="shared" si="1445"/>
        <v>20.89</v>
      </c>
      <c r="U5146" s="133">
        <v>43680.083333333336</v>
      </c>
      <c r="V5146" s="9">
        <f t="shared" si="1446"/>
        <v>8</v>
      </c>
      <c r="W5146" s="9">
        <f t="shared" si="1447"/>
        <v>3</v>
      </c>
      <c r="X5146" s="9">
        <f t="shared" si="1448"/>
        <v>2</v>
      </c>
      <c r="Y5146" s="31" t="str">
        <f t="shared" si="1449"/>
        <v>W</v>
      </c>
      <c r="Z5146" s="134">
        <v>18.440000000000001</v>
      </c>
      <c r="AA5146" s="31" t="str">
        <f t="shared" si="1450"/>
        <v>-</v>
      </c>
      <c r="AB5146" s="31">
        <f t="shared" si="1451"/>
        <v>18.440000000000001</v>
      </c>
    </row>
    <row r="5147" spans="1:28" x14ac:dyDescent="0.3">
      <c r="A5147" s="133">
        <v>42950.125</v>
      </c>
      <c r="B5147" s="152">
        <f t="shared" si="1452"/>
        <v>8</v>
      </c>
      <c r="C5147" s="152">
        <f t="shared" si="1453"/>
        <v>3</v>
      </c>
      <c r="D5147" s="152">
        <f t="shared" si="1454"/>
        <v>3</v>
      </c>
      <c r="E5147" s="38" t="str">
        <f t="shared" si="1455"/>
        <v/>
      </c>
      <c r="F5147" s="134">
        <v>18.600000000000001</v>
      </c>
      <c r="G5147" s="38" t="str">
        <f t="shared" si="1456"/>
        <v>-</v>
      </c>
      <c r="H5147" s="38">
        <f t="shared" si="1457"/>
        <v>18.600000000000001</v>
      </c>
      <c r="K5147" s="133">
        <v>43315.125</v>
      </c>
      <c r="L5147" s="9">
        <f t="shared" si="1440"/>
        <v>8</v>
      </c>
      <c r="M5147" s="9">
        <f t="shared" si="1441"/>
        <v>3</v>
      </c>
      <c r="N5147" s="9">
        <f t="shared" si="1442"/>
        <v>3</v>
      </c>
      <c r="O5147" s="31" t="str">
        <f t="shared" si="1443"/>
        <v/>
      </c>
      <c r="P5147" s="134">
        <v>20.3</v>
      </c>
      <c r="Q5147" s="31" t="str">
        <f t="shared" si="1444"/>
        <v>-</v>
      </c>
      <c r="R5147" s="31">
        <f t="shared" si="1445"/>
        <v>20.3</v>
      </c>
      <c r="U5147" s="133">
        <v>43680.125</v>
      </c>
      <c r="V5147" s="9">
        <f t="shared" si="1446"/>
        <v>8</v>
      </c>
      <c r="W5147" s="9">
        <f t="shared" si="1447"/>
        <v>3</v>
      </c>
      <c r="X5147" s="9">
        <f t="shared" si="1448"/>
        <v>3</v>
      </c>
      <c r="Y5147" s="31" t="str">
        <f t="shared" si="1449"/>
        <v>W</v>
      </c>
      <c r="Z5147" s="134">
        <v>18</v>
      </c>
      <c r="AA5147" s="31" t="str">
        <f t="shared" si="1450"/>
        <v>-</v>
      </c>
      <c r="AB5147" s="31">
        <f t="shared" si="1451"/>
        <v>18</v>
      </c>
    </row>
    <row r="5148" spans="1:28" x14ac:dyDescent="0.3">
      <c r="A5148" s="133">
        <v>42950.166666666664</v>
      </c>
      <c r="B5148" s="152">
        <f t="shared" si="1452"/>
        <v>8</v>
      </c>
      <c r="C5148" s="152">
        <f t="shared" si="1453"/>
        <v>3</v>
      </c>
      <c r="D5148" s="152">
        <f t="shared" si="1454"/>
        <v>4</v>
      </c>
      <c r="E5148" s="38" t="str">
        <f t="shared" si="1455"/>
        <v/>
      </c>
      <c r="F5148" s="134">
        <v>18.809999999999999</v>
      </c>
      <c r="G5148" s="38" t="str">
        <f t="shared" si="1456"/>
        <v>-</v>
      </c>
      <c r="H5148" s="38">
        <f t="shared" si="1457"/>
        <v>18.809999999999999</v>
      </c>
      <c r="K5148" s="133">
        <v>43315.166666666664</v>
      </c>
      <c r="L5148" s="9">
        <f t="shared" si="1440"/>
        <v>8</v>
      </c>
      <c r="M5148" s="9">
        <f t="shared" si="1441"/>
        <v>3</v>
      </c>
      <c r="N5148" s="9">
        <f t="shared" si="1442"/>
        <v>4</v>
      </c>
      <c r="O5148" s="31" t="str">
        <f t="shared" si="1443"/>
        <v/>
      </c>
      <c r="P5148" s="134">
        <v>20.3</v>
      </c>
      <c r="Q5148" s="31" t="str">
        <f t="shared" si="1444"/>
        <v>-</v>
      </c>
      <c r="R5148" s="31">
        <f t="shared" si="1445"/>
        <v>20.3</v>
      </c>
      <c r="U5148" s="133">
        <v>43680.166666666664</v>
      </c>
      <c r="V5148" s="9">
        <f t="shared" si="1446"/>
        <v>8</v>
      </c>
      <c r="W5148" s="9">
        <f t="shared" si="1447"/>
        <v>3</v>
      </c>
      <c r="X5148" s="9">
        <f t="shared" si="1448"/>
        <v>4</v>
      </c>
      <c r="Y5148" s="31" t="str">
        <f t="shared" si="1449"/>
        <v>W</v>
      </c>
      <c r="Z5148" s="134">
        <v>17.62</v>
      </c>
      <c r="AA5148" s="31" t="str">
        <f t="shared" si="1450"/>
        <v>-</v>
      </c>
      <c r="AB5148" s="31">
        <f t="shared" si="1451"/>
        <v>17.62</v>
      </c>
    </row>
    <row r="5149" spans="1:28" x14ac:dyDescent="0.3">
      <c r="A5149" s="133">
        <v>42950.208333333336</v>
      </c>
      <c r="B5149" s="152">
        <f t="shared" si="1452"/>
        <v>8</v>
      </c>
      <c r="C5149" s="152">
        <f t="shared" si="1453"/>
        <v>3</v>
      </c>
      <c r="D5149" s="152">
        <f t="shared" si="1454"/>
        <v>5</v>
      </c>
      <c r="E5149" s="38" t="str">
        <f t="shared" si="1455"/>
        <v/>
      </c>
      <c r="F5149" s="134">
        <v>19.89</v>
      </c>
      <c r="G5149" s="38" t="str">
        <f t="shared" si="1456"/>
        <v>-</v>
      </c>
      <c r="H5149" s="38">
        <f t="shared" si="1457"/>
        <v>19.89</v>
      </c>
      <c r="K5149" s="133">
        <v>43315.208333333336</v>
      </c>
      <c r="L5149" s="9">
        <f t="shared" si="1440"/>
        <v>8</v>
      </c>
      <c r="M5149" s="9">
        <f t="shared" si="1441"/>
        <v>3</v>
      </c>
      <c r="N5149" s="9">
        <f t="shared" si="1442"/>
        <v>5</v>
      </c>
      <c r="O5149" s="31" t="str">
        <f t="shared" si="1443"/>
        <v/>
      </c>
      <c r="P5149" s="134">
        <v>21.94</v>
      </c>
      <c r="Q5149" s="31" t="str">
        <f t="shared" si="1444"/>
        <v>-</v>
      </c>
      <c r="R5149" s="31">
        <f t="shared" si="1445"/>
        <v>21.94</v>
      </c>
      <c r="U5149" s="133">
        <v>43680.208333333336</v>
      </c>
      <c r="V5149" s="9">
        <f t="shared" si="1446"/>
        <v>8</v>
      </c>
      <c r="W5149" s="9">
        <f t="shared" si="1447"/>
        <v>3</v>
      </c>
      <c r="X5149" s="9">
        <f t="shared" si="1448"/>
        <v>5</v>
      </c>
      <c r="Y5149" s="31" t="str">
        <f t="shared" si="1449"/>
        <v>W</v>
      </c>
      <c r="Z5149" s="134">
        <v>18.059999999999999</v>
      </c>
      <c r="AA5149" s="31" t="str">
        <f t="shared" si="1450"/>
        <v>-</v>
      </c>
      <c r="AB5149" s="31">
        <f t="shared" si="1451"/>
        <v>18.059999999999999</v>
      </c>
    </row>
    <row r="5150" spans="1:28" x14ac:dyDescent="0.3">
      <c r="A5150" s="133">
        <v>42950.25</v>
      </c>
      <c r="B5150" s="152">
        <f t="shared" si="1452"/>
        <v>8</v>
      </c>
      <c r="C5150" s="152">
        <f t="shared" si="1453"/>
        <v>3</v>
      </c>
      <c r="D5150" s="152">
        <f t="shared" si="1454"/>
        <v>6</v>
      </c>
      <c r="E5150" s="38" t="str">
        <f t="shared" si="1455"/>
        <v/>
      </c>
      <c r="F5150" s="134">
        <v>21.67</v>
      </c>
      <c r="G5150" s="38" t="str">
        <f t="shared" si="1456"/>
        <v>-</v>
      </c>
      <c r="H5150" s="38">
        <f t="shared" si="1457"/>
        <v>21.67</v>
      </c>
      <c r="K5150" s="133">
        <v>43315.25</v>
      </c>
      <c r="L5150" s="9">
        <f t="shared" si="1440"/>
        <v>8</v>
      </c>
      <c r="M5150" s="9">
        <f t="shared" si="1441"/>
        <v>3</v>
      </c>
      <c r="N5150" s="9">
        <f t="shared" si="1442"/>
        <v>6</v>
      </c>
      <c r="O5150" s="31" t="str">
        <f t="shared" si="1443"/>
        <v/>
      </c>
      <c r="P5150" s="134">
        <v>24.51</v>
      </c>
      <c r="Q5150" s="31" t="str">
        <f t="shared" si="1444"/>
        <v>-</v>
      </c>
      <c r="R5150" s="31">
        <f t="shared" si="1445"/>
        <v>24.51</v>
      </c>
      <c r="U5150" s="133">
        <v>43680.25</v>
      </c>
      <c r="V5150" s="9">
        <f t="shared" si="1446"/>
        <v>8</v>
      </c>
      <c r="W5150" s="9">
        <f t="shared" si="1447"/>
        <v>3</v>
      </c>
      <c r="X5150" s="9">
        <f t="shared" si="1448"/>
        <v>6</v>
      </c>
      <c r="Y5150" s="31" t="str">
        <f t="shared" si="1449"/>
        <v>W</v>
      </c>
      <c r="Z5150" s="134">
        <v>18.54</v>
      </c>
      <c r="AA5150" s="31" t="str">
        <f t="shared" si="1450"/>
        <v>-</v>
      </c>
      <c r="AB5150" s="31">
        <f t="shared" si="1451"/>
        <v>18.54</v>
      </c>
    </row>
    <row r="5151" spans="1:28" x14ac:dyDescent="0.3">
      <c r="A5151" s="133">
        <v>42950.291666666664</v>
      </c>
      <c r="B5151" s="152">
        <f t="shared" si="1452"/>
        <v>8</v>
      </c>
      <c r="C5151" s="152">
        <f t="shared" si="1453"/>
        <v>3</v>
      </c>
      <c r="D5151" s="152">
        <f t="shared" si="1454"/>
        <v>7</v>
      </c>
      <c r="E5151" s="38" t="str">
        <f t="shared" si="1455"/>
        <v/>
      </c>
      <c r="F5151" s="134">
        <v>22.73</v>
      </c>
      <c r="G5151" s="38" t="str">
        <f t="shared" si="1456"/>
        <v>-</v>
      </c>
      <c r="H5151" s="38">
        <f t="shared" si="1457"/>
        <v>22.73</v>
      </c>
      <c r="K5151" s="133">
        <v>43315.291666666664</v>
      </c>
      <c r="L5151" s="9">
        <f t="shared" si="1440"/>
        <v>8</v>
      </c>
      <c r="M5151" s="9">
        <f t="shared" si="1441"/>
        <v>3</v>
      </c>
      <c r="N5151" s="9">
        <f t="shared" si="1442"/>
        <v>7</v>
      </c>
      <c r="O5151" s="31" t="str">
        <f t="shared" si="1443"/>
        <v/>
      </c>
      <c r="P5151" s="134">
        <v>24.89</v>
      </c>
      <c r="Q5151" s="31" t="str">
        <f t="shared" si="1444"/>
        <v>-</v>
      </c>
      <c r="R5151" s="31">
        <f t="shared" si="1445"/>
        <v>24.89</v>
      </c>
      <c r="U5151" s="133">
        <v>43680.291666666664</v>
      </c>
      <c r="V5151" s="9">
        <f t="shared" si="1446"/>
        <v>8</v>
      </c>
      <c r="W5151" s="9">
        <f t="shared" si="1447"/>
        <v>3</v>
      </c>
      <c r="X5151" s="9">
        <f t="shared" si="1448"/>
        <v>7</v>
      </c>
      <c r="Y5151" s="31" t="str">
        <f t="shared" si="1449"/>
        <v>W</v>
      </c>
      <c r="Z5151" s="134">
        <v>18.920000000000002</v>
      </c>
      <c r="AA5151" s="31" t="str">
        <f t="shared" si="1450"/>
        <v>-</v>
      </c>
      <c r="AB5151" s="31">
        <f t="shared" si="1451"/>
        <v>18.920000000000002</v>
      </c>
    </row>
    <row r="5152" spans="1:28" x14ac:dyDescent="0.3">
      <c r="A5152" s="133">
        <v>42950.333333333336</v>
      </c>
      <c r="B5152" s="152">
        <f t="shared" si="1452"/>
        <v>8</v>
      </c>
      <c r="C5152" s="152">
        <f t="shared" si="1453"/>
        <v>3</v>
      </c>
      <c r="D5152" s="152">
        <f t="shared" si="1454"/>
        <v>8</v>
      </c>
      <c r="E5152" s="38" t="str">
        <f t="shared" si="1455"/>
        <v/>
      </c>
      <c r="F5152" s="134">
        <v>24.01</v>
      </c>
      <c r="G5152" s="38">
        <f t="shared" si="1456"/>
        <v>24.01</v>
      </c>
      <c r="H5152" s="38" t="str">
        <f t="shared" si="1457"/>
        <v>-</v>
      </c>
      <c r="K5152" s="133">
        <v>43315.333333333336</v>
      </c>
      <c r="L5152" s="9">
        <f t="shared" si="1440"/>
        <v>8</v>
      </c>
      <c r="M5152" s="9">
        <f t="shared" si="1441"/>
        <v>3</v>
      </c>
      <c r="N5152" s="9">
        <f t="shared" si="1442"/>
        <v>8</v>
      </c>
      <c r="O5152" s="31" t="str">
        <f t="shared" si="1443"/>
        <v/>
      </c>
      <c r="P5152" s="134">
        <v>26.08</v>
      </c>
      <c r="Q5152" s="31">
        <f t="shared" si="1444"/>
        <v>26.08</v>
      </c>
      <c r="R5152" s="31" t="str">
        <f t="shared" si="1445"/>
        <v>-</v>
      </c>
      <c r="U5152" s="133">
        <v>43680.333333333336</v>
      </c>
      <c r="V5152" s="9">
        <f t="shared" si="1446"/>
        <v>8</v>
      </c>
      <c r="W5152" s="9">
        <f t="shared" si="1447"/>
        <v>3</v>
      </c>
      <c r="X5152" s="9">
        <f t="shared" si="1448"/>
        <v>8</v>
      </c>
      <c r="Y5152" s="31" t="str">
        <f t="shared" si="1449"/>
        <v>W</v>
      </c>
      <c r="Z5152" s="134">
        <v>20.12</v>
      </c>
      <c r="AA5152" s="31" t="str">
        <f t="shared" si="1450"/>
        <v>-</v>
      </c>
      <c r="AB5152" s="31">
        <f t="shared" si="1451"/>
        <v>20.12</v>
      </c>
    </row>
    <row r="5153" spans="1:28" x14ac:dyDescent="0.3">
      <c r="A5153" s="133">
        <v>42950.375</v>
      </c>
      <c r="B5153" s="152">
        <f t="shared" si="1452"/>
        <v>8</v>
      </c>
      <c r="C5153" s="152">
        <f t="shared" si="1453"/>
        <v>3</v>
      </c>
      <c r="D5153" s="152">
        <f t="shared" si="1454"/>
        <v>9</v>
      </c>
      <c r="E5153" s="38" t="str">
        <f t="shared" si="1455"/>
        <v/>
      </c>
      <c r="F5153" s="134">
        <v>26.38</v>
      </c>
      <c r="G5153" s="38">
        <f t="shared" si="1456"/>
        <v>26.38</v>
      </c>
      <c r="H5153" s="38" t="str">
        <f t="shared" si="1457"/>
        <v>-</v>
      </c>
      <c r="K5153" s="133">
        <v>43315.375</v>
      </c>
      <c r="L5153" s="9">
        <f t="shared" si="1440"/>
        <v>8</v>
      </c>
      <c r="M5153" s="9">
        <f t="shared" si="1441"/>
        <v>3</v>
      </c>
      <c r="N5153" s="9">
        <f t="shared" si="1442"/>
        <v>9</v>
      </c>
      <c r="O5153" s="31" t="str">
        <f t="shared" si="1443"/>
        <v/>
      </c>
      <c r="P5153" s="134">
        <v>28.47</v>
      </c>
      <c r="Q5153" s="31">
        <f t="shared" si="1444"/>
        <v>28.47</v>
      </c>
      <c r="R5153" s="31" t="str">
        <f t="shared" si="1445"/>
        <v>-</v>
      </c>
      <c r="U5153" s="133">
        <v>43680.375</v>
      </c>
      <c r="V5153" s="9">
        <f t="shared" si="1446"/>
        <v>8</v>
      </c>
      <c r="W5153" s="9">
        <f t="shared" si="1447"/>
        <v>3</v>
      </c>
      <c r="X5153" s="9">
        <f t="shared" si="1448"/>
        <v>9</v>
      </c>
      <c r="Y5153" s="31" t="str">
        <f t="shared" si="1449"/>
        <v>W</v>
      </c>
      <c r="Z5153" s="134">
        <v>22.08</v>
      </c>
      <c r="AA5153" s="31" t="str">
        <f t="shared" si="1450"/>
        <v>-</v>
      </c>
      <c r="AB5153" s="31">
        <f t="shared" si="1451"/>
        <v>22.08</v>
      </c>
    </row>
    <row r="5154" spans="1:28" x14ac:dyDescent="0.3">
      <c r="A5154" s="133">
        <v>42950.416666666664</v>
      </c>
      <c r="B5154" s="152">
        <f t="shared" si="1452"/>
        <v>8</v>
      </c>
      <c r="C5154" s="152">
        <f t="shared" si="1453"/>
        <v>3</v>
      </c>
      <c r="D5154" s="152">
        <f t="shared" si="1454"/>
        <v>10</v>
      </c>
      <c r="E5154" s="38" t="str">
        <f t="shared" si="1455"/>
        <v/>
      </c>
      <c r="F5154" s="134">
        <v>29.88</v>
      </c>
      <c r="G5154" s="38">
        <f t="shared" si="1456"/>
        <v>29.88</v>
      </c>
      <c r="H5154" s="38" t="str">
        <f t="shared" si="1457"/>
        <v>-</v>
      </c>
      <c r="K5154" s="133">
        <v>43315.416666666664</v>
      </c>
      <c r="L5154" s="9">
        <f t="shared" si="1440"/>
        <v>8</v>
      </c>
      <c r="M5154" s="9">
        <f t="shared" si="1441"/>
        <v>3</v>
      </c>
      <c r="N5154" s="9">
        <f t="shared" si="1442"/>
        <v>10</v>
      </c>
      <c r="O5154" s="31" t="str">
        <f t="shared" si="1443"/>
        <v/>
      </c>
      <c r="P5154" s="134">
        <v>34.19</v>
      </c>
      <c r="Q5154" s="31">
        <f t="shared" si="1444"/>
        <v>34.19</v>
      </c>
      <c r="R5154" s="31" t="str">
        <f t="shared" si="1445"/>
        <v>-</v>
      </c>
      <c r="U5154" s="133">
        <v>43680.416666666664</v>
      </c>
      <c r="V5154" s="9">
        <f t="shared" si="1446"/>
        <v>8</v>
      </c>
      <c r="W5154" s="9">
        <f t="shared" si="1447"/>
        <v>3</v>
      </c>
      <c r="X5154" s="9">
        <f t="shared" si="1448"/>
        <v>10</v>
      </c>
      <c r="Y5154" s="31" t="str">
        <f t="shared" si="1449"/>
        <v>W</v>
      </c>
      <c r="Z5154" s="134">
        <v>24.08</v>
      </c>
      <c r="AA5154" s="31" t="str">
        <f t="shared" si="1450"/>
        <v>-</v>
      </c>
      <c r="AB5154" s="31">
        <f t="shared" si="1451"/>
        <v>24.08</v>
      </c>
    </row>
    <row r="5155" spans="1:28" x14ac:dyDescent="0.3">
      <c r="A5155" s="133">
        <v>42950.458333333336</v>
      </c>
      <c r="B5155" s="152">
        <f t="shared" si="1452"/>
        <v>8</v>
      </c>
      <c r="C5155" s="152">
        <f t="shared" si="1453"/>
        <v>3</v>
      </c>
      <c r="D5155" s="152">
        <f t="shared" si="1454"/>
        <v>11</v>
      </c>
      <c r="E5155" s="38" t="str">
        <f t="shared" si="1455"/>
        <v/>
      </c>
      <c r="F5155" s="134">
        <v>33.79</v>
      </c>
      <c r="G5155" s="38">
        <f t="shared" si="1456"/>
        <v>33.79</v>
      </c>
      <c r="H5155" s="38" t="str">
        <f t="shared" si="1457"/>
        <v>-</v>
      </c>
      <c r="K5155" s="133">
        <v>43315.458333333336</v>
      </c>
      <c r="L5155" s="9">
        <f t="shared" si="1440"/>
        <v>8</v>
      </c>
      <c r="M5155" s="9">
        <f t="shared" si="1441"/>
        <v>3</v>
      </c>
      <c r="N5155" s="9">
        <f t="shared" si="1442"/>
        <v>11</v>
      </c>
      <c r="O5155" s="31" t="str">
        <f t="shared" si="1443"/>
        <v/>
      </c>
      <c r="P5155" s="134">
        <v>37.92</v>
      </c>
      <c r="Q5155" s="31">
        <f t="shared" si="1444"/>
        <v>37.92</v>
      </c>
      <c r="R5155" s="31" t="str">
        <f t="shared" si="1445"/>
        <v>-</v>
      </c>
      <c r="U5155" s="133">
        <v>43680.458333333336</v>
      </c>
      <c r="V5155" s="9">
        <f t="shared" si="1446"/>
        <v>8</v>
      </c>
      <c r="W5155" s="9">
        <f t="shared" si="1447"/>
        <v>3</v>
      </c>
      <c r="X5155" s="9">
        <f t="shared" si="1448"/>
        <v>11</v>
      </c>
      <c r="Y5155" s="31" t="str">
        <f t="shared" si="1449"/>
        <v>W</v>
      </c>
      <c r="Z5155" s="134">
        <v>27.26</v>
      </c>
      <c r="AA5155" s="31" t="str">
        <f t="shared" si="1450"/>
        <v>-</v>
      </c>
      <c r="AB5155" s="31">
        <f t="shared" si="1451"/>
        <v>27.26</v>
      </c>
    </row>
    <row r="5156" spans="1:28" x14ac:dyDescent="0.3">
      <c r="A5156" s="133">
        <v>42950.5</v>
      </c>
      <c r="B5156" s="152">
        <f t="shared" si="1452"/>
        <v>8</v>
      </c>
      <c r="C5156" s="152">
        <f t="shared" si="1453"/>
        <v>3</v>
      </c>
      <c r="D5156" s="152">
        <f t="shared" si="1454"/>
        <v>12</v>
      </c>
      <c r="E5156" s="38" t="str">
        <f t="shared" si="1455"/>
        <v/>
      </c>
      <c r="F5156" s="134">
        <v>35.270000000000003</v>
      </c>
      <c r="G5156" s="38">
        <f t="shared" si="1456"/>
        <v>35.270000000000003</v>
      </c>
      <c r="H5156" s="38" t="str">
        <f t="shared" si="1457"/>
        <v>-</v>
      </c>
      <c r="K5156" s="133">
        <v>43315.5</v>
      </c>
      <c r="L5156" s="9">
        <f t="shared" si="1440"/>
        <v>8</v>
      </c>
      <c r="M5156" s="9">
        <f t="shared" si="1441"/>
        <v>3</v>
      </c>
      <c r="N5156" s="9">
        <f t="shared" si="1442"/>
        <v>12</v>
      </c>
      <c r="O5156" s="31" t="str">
        <f t="shared" si="1443"/>
        <v/>
      </c>
      <c r="P5156" s="134">
        <v>37.200000000000003</v>
      </c>
      <c r="Q5156" s="31">
        <f t="shared" si="1444"/>
        <v>37.200000000000003</v>
      </c>
      <c r="R5156" s="31" t="str">
        <f t="shared" si="1445"/>
        <v>-</v>
      </c>
      <c r="U5156" s="133">
        <v>43680.5</v>
      </c>
      <c r="V5156" s="9">
        <f t="shared" si="1446"/>
        <v>8</v>
      </c>
      <c r="W5156" s="9">
        <f t="shared" si="1447"/>
        <v>3</v>
      </c>
      <c r="X5156" s="9">
        <f t="shared" si="1448"/>
        <v>12</v>
      </c>
      <c r="Y5156" s="31" t="str">
        <f t="shared" si="1449"/>
        <v>W</v>
      </c>
      <c r="Z5156" s="134">
        <v>29.92</v>
      </c>
      <c r="AA5156" s="31" t="str">
        <f t="shared" si="1450"/>
        <v>-</v>
      </c>
      <c r="AB5156" s="31">
        <f t="shared" si="1451"/>
        <v>29.92</v>
      </c>
    </row>
    <row r="5157" spans="1:28" x14ac:dyDescent="0.3">
      <c r="A5157" s="133">
        <v>42950.541666666664</v>
      </c>
      <c r="B5157" s="152">
        <f t="shared" si="1452"/>
        <v>8</v>
      </c>
      <c r="C5157" s="152">
        <f t="shared" si="1453"/>
        <v>3</v>
      </c>
      <c r="D5157" s="152">
        <f t="shared" si="1454"/>
        <v>13</v>
      </c>
      <c r="E5157" s="38" t="str">
        <f t="shared" si="1455"/>
        <v/>
      </c>
      <c r="F5157" s="134">
        <v>40.54</v>
      </c>
      <c r="G5157" s="38">
        <f t="shared" si="1456"/>
        <v>40.54</v>
      </c>
      <c r="H5157" s="38" t="str">
        <f t="shared" si="1457"/>
        <v>-</v>
      </c>
      <c r="K5157" s="133">
        <v>43315.541666666664</v>
      </c>
      <c r="L5157" s="9">
        <f t="shared" si="1440"/>
        <v>8</v>
      </c>
      <c r="M5157" s="9">
        <f t="shared" si="1441"/>
        <v>3</v>
      </c>
      <c r="N5157" s="9">
        <f t="shared" si="1442"/>
        <v>13</v>
      </c>
      <c r="O5157" s="31" t="str">
        <f t="shared" si="1443"/>
        <v/>
      </c>
      <c r="P5157" s="134">
        <v>41.04</v>
      </c>
      <c r="Q5157" s="31">
        <f t="shared" si="1444"/>
        <v>41.04</v>
      </c>
      <c r="R5157" s="31" t="str">
        <f t="shared" si="1445"/>
        <v>-</v>
      </c>
      <c r="U5157" s="133">
        <v>43680.541666666664</v>
      </c>
      <c r="V5157" s="9">
        <f t="shared" si="1446"/>
        <v>8</v>
      </c>
      <c r="W5157" s="9">
        <f t="shared" si="1447"/>
        <v>3</v>
      </c>
      <c r="X5157" s="9">
        <f t="shared" si="1448"/>
        <v>13</v>
      </c>
      <c r="Y5157" s="31" t="str">
        <f t="shared" si="1449"/>
        <v>W</v>
      </c>
      <c r="Z5157" s="134">
        <v>31</v>
      </c>
      <c r="AA5157" s="31" t="str">
        <f t="shared" si="1450"/>
        <v>-</v>
      </c>
      <c r="AB5157" s="31">
        <f t="shared" si="1451"/>
        <v>31</v>
      </c>
    </row>
    <row r="5158" spans="1:28" x14ac:dyDescent="0.3">
      <c r="A5158" s="133">
        <v>42950.583333333336</v>
      </c>
      <c r="B5158" s="152">
        <f t="shared" si="1452"/>
        <v>8</v>
      </c>
      <c r="C5158" s="152">
        <f t="shared" si="1453"/>
        <v>3</v>
      </c>
      <c r="D5158" s="152">
        <f t="shared" si="1454"/>
        <v>14</v>
      </c>
      <c r="E5158" s="38" t="str">
        <f t="shared" si="1455"/>
        <v/>
      </c>
      <c r="F5158" s="134">
        <v>42.98</v>
      </c>
      <c r="G5158" s="38">
        <f t="shared" si="1456"/>
        <v>42.98</v>
      </c>
      <c r="H5158" s="38" t="str">
        <f t="shared" si="1457"/>
        <v>-</v>
      </c>
      <c r="K5158" s="133">
        <v>43315.583333333336</v>
      </c>
      <c r="L5158" s="9">
        <f t="shared" si="1440"/>
        <v>8</v>
      </c>
      <c r="M5158" s="9">
        <f t="shared" si="1441"/>
        <v>3</v>
      </c>
      <c r="N5158" s="9">
        <f t="shared" si="1442"/>
        <v>14</v>
      </c>
      <c r="O5158" s="31" t="str">
        <f t="shared" si="1443"/>
        <v/>
      </c>
      <c r="P5158" s="134">
        <v>43.04</v>
      </c>
      <c r="Q5158" s="31">
        <f t="shared" si="1444"/>
        <v>43.04</v>
      </c>
      <c r="R5158" s="31" t="str">
        <f t="shared" si="1445"/>
        <v>-</v>
      </c>
      <c r="U5158" s="133">
        <v>43680.583333333336</v>
      </c>
      <c r="V5158" s="9">
        <f t="shared" si="1446"/>
        <v>8</v>
      </c>
      <c r="W5158" s="9">
        <f t="shared" si="1447"/>
        <v>3</v>
      </c>
      <c r="X5158" s="9">
        <f t="shared" si="1448"/>
        <v>14</v>
      </c>
      <c r="Y5158" s="31" t="str">
        <f t="shared" si="1449"/>
        <v>W</v>
      </c>
      <c r="Z5158" s="134">
        <v>32.85</v>
      </c>
      <c r="AA5158" s="31" t="str">
        <f t="shared" si="1450"/>
        <v>-</v>
      </c>
      <c r="AB5158" s="31">
        <f t="shared" si="1451"/>
        <v>32.85</v>
      </c>
    </row>
    <row r="5159" spans="1:28" x14ac:dyDescent="0.3">
      <c r="A5159" s="133">
        <v>42950.625</v>
      </c>
      <c r="B5159" s="152">
        <f t="shared" si="1452"/>
        <v>8</v>
      </c>
      <c r="C5159" s="152">
        <f t="shared" si="1453"/>
        <v>3</v>
      </c>
      <c r="D5159" s="152">
        <f t="shared" si="1454"/>
        <v>15</v>
      </c>
      <c r="E5159" s="38" t="str">
        <f t="shared" si="1455"/>
        <v/>
      </c>
      <c r="F5159" s="134">
        <v>42.51</v>
      </c>
      <c r="G5159" s="38">
        <f t="shared" si="1456"/>
        <v>42.51</v>
      </c>
      <c r="H5159" s="38" t="str">
        <f t="shared" si="1457"/>
        <v>-</v>
      </c>
      <c r="K5159" s="133">
        <v>43315.625</v>
      </c>
      <c r="L5159" s="9">
        <f t="shared" si="1440"/>
        <v>8</v>
      </c>
      <c r="M5159" s="9">
        <f t="shared" si="1441"/>
        <v>3</v>
      </c>
      <c r="N5159" s="9">
        <f t="shared" si="1442"/>
        <v>15</v>
      </c>
      <c r="O5159" s="31" t="str">
        <f t="shared" si="1443"/>
        <v/>
      </c>
      <c r="P5159" s="134">
        <v>46.66</v>
      </c>
      <c r="Q5159" s="31">
        <f t="shared" si="1444"/>
        <v>46.66</v>
      </c>
      <c r="R5159" s="31" t="str">
        <f t="shared" si="1445"/>
        <v>-</v>
      </c>
      <c r="U5159" s="133">
        <v>43680.625</v>
      </c>
      <c r="V5159" s="9">
        <f t="shared" si="1446"/>
        <v>8</v>
      </c>
      <c r="W5159" s="9">
        <f t="shared" si="1447"/>
        <v>3</v>
      </c>
      <c r="X5159" s="9">
        <f t="shared" si="1448"/>
        <v>15</v>
      </c>
      <c r="Y5159" s="31" t="str">
        <f t="shared" si="1449"/>
        <v>W</v>
      </c>
      <c r="Z5159" s="134">
        <v>34.880000000000003</v>
      </c>
      <c r="AA5159" s="31" t="str">
        <f t="shared" si="1450"/>
        <v>-</v>
      </c>
      <c r="AB5159" s="31">
        <f t="shared" si="1451"/>
        <v>34.880000000000003</v>
      </c>
    </row>
    <row r="5160" spans="1:28" x14ac:dyDescent="0.3">
      <c r="A5160" s="133">
        <v>42950.666666666664</v>
      </c>
      <c r="B5160" s="152">
        <f t="shared" si="1452"/>
        <v>8</v>
      </c>
      <c r="C5160" s="152">
        <f t="shared" si="1453"/>
        <v>3</v>
      </c>
      <c r="D5160" s="152">
        <f t="shared" si="1454"/>
        <v>16</v>
      </c>
      <c r="E5160" s="38" t="str">
        <f t="shared" si="1455"/>
        <v/>
      </c>
      <c r="F5160" s="134">
        <v>45.21</v>
      </c>
      <c r="G5160" s="38">
        <f t="shared" si="1456"/>
        <v>45.21</v>
      </c>
      <c r="H5160" s="38" t="str">
        <f t="shared" si="1457"/>
        <v>-</v>
      </c>
      <c r="K5160" s="133">
        <v>43315.666666666664</v>
      </c>
      <c r="L5160" s="9">
        <f t="shared" si="1440"/>
        <v>8</v>
      </c>
      <c r="M5160" s="9">
        <f t="shared" si="1441"/>
        <v>3</v>
      </c>
      <c r="N5160" s="9">
        <f t="shared" si="1442"/>
        <v>16</v>
      </c>
      <c r="O5160" s="31" t="str">
        <f t="shared" si="1443"/>
        <v/>
      </c>
      <c r="P5160" s="134">
        <v>46.83</v>
      </c>
      <c r="Q5160" s="31">
        <f t="shared" si="1444"/>
        <v>46.83</v>
      </c>
      <c r="R5160" s="31" t="str">
        <f t="shared" si="1445"/>
        <v>-</v>
      </c>
      <c r="U5160" s="133">
        <v>43680.666666666664</v>
      </c>
      <c r="V5160" s="9">
        <f t="shared" si="1446"/>
        <v>8</v>
      </c>
      <c r="W5160" s="9">
        <f t="shared" si="1447"/>
        <v>3</v>
      </c>
      <c r="X5160" s="9">
        <f t="shared" si="1448"/>
        <v>16</v>
      </c>
      <c r="Y5160" s="31" t="str">
        <f t="shared" si="1449"/>
        <v>W</v>
      </c>
      <c r="Z5160" s="134">
        <v>39.21</v>
      </c>
      <c r="AA5160" s="31" t="str">
        <f t="shared" si="1450"/>
        <v>-</v>
      </c>
      <c r="AB5160" s="31">
        <f t="shared" si="1451"/>
        <v>39.21</v>
      </c>
    </row>
    <row r="5161" spans="1:28" x14ac:dyDescent="0.3">
      <c r="A5161" s="133">
        <v>42950.708333333336</v>
      </c>
      <c r="B5161" s="152">
        <f t="shared" si="1452"/>
        <v>8</v>
      </c>
      <c r="C5161" s="152">
        <f t="shared" si="1453"/>
        <v>3</v>
      </c>
      <c r="D5161" s="152">
        <f t="shared" si="1454"/>
        <v>17</v>
      </c>
      <c r="E5161" s="38" t="str">
        <f t="shared" si="1455"/>
        <v/>
      </c>
      <c r="F5161" s="134">
        <v>39.909999999999997</v>
      </c>
      <c r="G5161" s="38" t="str">
        <f t="shared" si="1456"/>
        <v>-</v>
      </c>
      <c r="H5161" s="38">
        <f t="shared" si="1457"/>
        <v>39.909999999999997</v>
      </c>
      <c r="K5161" s="133">
        <v>43315.708333333336</v>
      </c>
      <c r="L5161" s="9">
        <f t="shared" si="1440"/>
        <v>8</v>
      </c>
      <c r="M5161" s="9">
        <f t="shared" si="1441"/>
        <v>3</v>
      </c>
      <c r="N5161" s="9">
        <f t="shared" si="1442"/>
        <v>17</v>
      </c>
      <c r="O5161" s="31" t="str">
        <f t="shared" si="1443"/>
        <v/>
      </c>
      <c r="P5161" s="134">
        <v>43.97</v>
      </c>
      <c r="Q5161" s="31" t="str">
        <f t="shared" si="1444"/>
        <v>-</v>
      </c>
      <c r="R5161" s="31">
        <f t="shared" si="1445"/>
        <v>43.97</v>
      </c>
      <c r="U5161" s="133">
        <v>43680.708333333336</v>
      </c>
      <c r="V5161" s="9">
        <f t="shared" si="1446"/>
        <v>8</v>
      </c>
      <c r="W5161" s="9">
        <f t="shared" si="1447"/>
        <v>3</v>
      </c>
      <c r="X5161" s="9">
        <f t="shared" si="1448"/>
        <v>17</v>
      </c>
      <c r="Y5161" s="31" t="str">
        <f t="shared" si="1449"/>
        <v>W</v>
      </c>
      <c r="Z5161" s="134">
        <v>39.51</v>
      </c>
      <c r="AA5161" s="31" t="str">
        <f t="shared" si="1450"/>
        <v>-</v>
      </c>
      <c r="AB5161" s="31">
        <f t="shared" si="1451"/>
        <v>39.51</v>
      </c>
    </row>
    <row r="5162" spans="1:28" x14ac:dyDescent="0.3">
      <c r="A5162" s="133">
        <v>42950.75</v>
      </c>
      <c r="B5162" s="152">
        <f t="shared" si="1452"/>
        <v>8</v>
      </c>
      <c r="C5162" s="152">
        <f t="shared" si="1453"/>
        <v>3</v>
      </c>
      <c r="D5162" s="152">
        <f t="shared" si="1454"/>
        <v>18</v>
      </c>
      <c r="E5162" s="38" t="str">
        <f t="shared" si="1455"/>
        <v/>
      </c>
      <c r="F5162" s="134">
        <v>35.31</v>
      </c>
      <c r="G5162" s="38" t="str">
        <f t="shared" si="1456"/>
        <v>-</v>
      </c>
      <c r="H5162" s="38">
        <f t="shared" si="1457"/>
        <v>35.31</v>
      </c>
      <c r="K5162" s="133">
        <v>43315.75</v>
      </c>
      <c r="L5162" s="9">
        <f t="shared" si="1440"/>
        <v>8</v>
      </c>
      <c r="M5162" s="9">
        <f t="shared" si="1441"/>
        <v>3</v>
      </c>
      <c r="N5162" s="9">
        <f t="shared" si="1442"/>
        <v>18</v>
      </c>
      <c r="O5162" s="31" t="str">
        <f t="shared" si="1443"/>
        <v/>
      </c>
      <c r="P5162" s="134">
        <v>39.99</v>
      </c>
      <c r="Q5162" s="31" t="str">
        <f t="shared" si="1444"/>
        <v>-</v>
      </c>
      <c r="R5162" s="31">
        <f t="shared" si="1445"/>
        <v>39.99</v>
      </c>
      <c r="U5162" s="133">
        <v>43680.75</v>
      </c>
      <c r="V5162" s="9">
        <f t="shared" si="1446"/>
        <v>8</v>
      </c>
      <c r="W5162" s="9">
        <f t="shared" si="1447"/>
        <v>3</v>
      </c>
      <c r="X5162" s="9">
        <f t="shared" si="1448"/>
        <v>18</v>
      </c>
      <c r="Y5162" s="31" t="str">
        <f t="shared" si="1449"/>
        <v>W</v>
      </c>
      <c r="Z5162" s="134">
        <v>34.43</v>
      </c>
      <c r="AA5162" s="31" t="str">
        <f t="shared" si="1450"/>
        <v>-</v>
      </c>
      <c r="AB5162" s="31">
        <f t="shared" si="1451"/>
        <v>34.43</v>
      </c>
    </row>
    <row r="5163" spans="1:28" x14ac:dyDescent="0.3">
      <c r="A5163" s="133">
        <v>42950.791666666664</v>
      </c>
      <c r="B5163" s="152">
        <f t="shared" si="1452"/>
        <v>8</v>
      </c>
      <c r="C5163" s="152">
        <f t="shared" si="1453"/>
        <v>3</v>
      </c>
      <c r="D5163" s="152">
        <f t="shared" si="1454"/>
        <v>19</v>
      </c>
      <c r="E5163" s="38" t="str">
        <f t="shared" si="1455"/>
        <v/>
      </c>
      <c r="F5163" s="134">
        <v>33.520000000000003</v>
      </c>
      <c r="G5163" s="38" t="str">
        <f t="shared" si="1456"/>
        <v>-</v>
      </c>
      <c r="H5163" s="38">
        <f t="shared" si="1457"/>
        <v>33.520000000000003</v>
      </c>
      <c r="K5163" s="133">
        <v>43315.791666666664</v>
      </c>
      <c r="L5163" s="9">
        <f t="shared" si="1440"/>
        <v>8</v>
      </c>
      <c r="M5163" s="9">
        <f t="shared" si="1441"/>
        <v>3</v>
      </c>
      <c r="N5163" s="9">
        <f t="shared" si="1442"/>
        <v>19</v>
      </c>
      <c r="O5163" s="31" t="str">
        <f t="shared" si="1443"/>
        <v/>
      </c>
      <c r="P5163" s="134">
        <v>36.020000000000003</v>
      </c>
      <c r="Q5163" s="31" t="str">
        <f t="shared" si="1444"/>
        <v>-</v>
      </c>
      <c r="R5163" s="31">
        <f t="shared" si="1445"/>
        <v>36.020000000000003</v>
      </c>
      <c r="U5163" s="133">
        <v>43680.791666666664</v>
      </c>
      <c r="V5163" s="9">
        <f t="shared" si="1446"/>
        <v>8</v>
      </c>
      <c r="W5163" s="9">
        <f t="shared" si="1447"/>
        <v>3</v>
      </c>
      <c r="X5163" s="9">
        <f t="shared" si="1448"/>
        <v>19</v>
      </c>
      <c r="Y5163" s="31" t="str">
        <f t="shared" si="1449"/>
        <v>W</v>
      </c>
      <c r="Z5163" s="134">
        <v>31.36</v>
      </c>
      <c r="AA5163" s="31" t="str">
        <f t="shared" si="1450"/>
        <v>-</v>
      </c>
      <c r="AB5163" s="31">
        <f t="shared" si="1451"/>
        <v>31.36</v>
      </c>
    </row>
    <row r="5164" spans="1:28" x14ac:dyDescent="0.3">
      <c r="A5164" s="133">
        <v>42950.833333333336</v>
      </c>
      <c r="B5164" s="152">
        <f t="shared" si="1452"/>
        <v>8</v>
      </c>
      <c r="C5164" s="152">
        <f t="shared" si="1453"/>
        <v>3</v>
      </c>
      <c r="D5164" s="152">
        <f t="shared" si="1454"/>
        <v>20</v>
      </c>
      <c r="E5164" s="38" t="str">
        <f t="shared" si="1455"/>
        <v/>
      </c>
      <c r="F5164" s="134">
        <v>32.93</v>
      </c>
      <c r="G5164" s="38" t="str">
        <f t="shared" si="1456"/>
        <v>-</v>
      </c>
      <c r="H5164" s="38">
        <f t="shared" si="1457"/>
        <v>32.93</v>
      </c>
      <c r="K5164" s="133">
        <v>43315.833333333336</v>
      </c>
      <c r="L5164" s="9">
        <f t="shared" si="1440"/>
        <v>8</v>
      </c>
      <c r="M5164" s="9">
        <f t="shared" si="1441"/>
        <v>3</v>
      </c>
      <c r="N5164" s="9">
        <f t="shared" si="1442"/>
        <v>20</v>
      </c>
      <c r="O5164" s="31" t="str">
        <f t="shared" si="1443"/>
        <v/>
      </c>
      <c r="P5164" s="134">
        <v>36.29</v>
      </c>
      <c r="Q5164" s="31" t="str">
        <f t="shared" si="1444"/>
        <v>-</v>
      </c>
      <c r="R5164" s="31">
        <f t="shared" si="1445"/>
        <v>36.29</v>
      </c>
      <c r="U5164" s="133">
        <v>43680.833333333336</v>
      </c>
      <c r="V5164" s="9">
        <f t="shared" si="1446"/>
        <v>8</v>
      </c>
      <c r="W5164" s="9">
        <f t="shared" si="1447"/>
        <v>3</v>
      </c>
      <c r="X5164" s="9">
        <f t="shared" si="1448"/>
        <v>20</v>
      </c>
      <c r="Y5164" s="31" t="str">
        <f t="shared" si="1449"/>
        <v>W</v>
      </c>
      <c r="Z5164" s="134">
        <v>30.01</v>
      </c>
      <c r="AA5164" s="31" t="str">
        <f t="shared" si="1450"/>
        <v>-</v>
      </c>
      <c r="AB5164" s="31">
        <f t="shared" si="1451"/>
        <v>30.01</v>
      </c>
    </row>
    <row r="5165" spans="1:28" x14ac:dyDescent="0.3">
      <c r="A5165" s="133">
        <v>42950.875</v>
      </c>
      <c r="B5165" s="152">
        <f t="shared" si="1452"/>
        <v>8</v>
      </c>
      <c r="C5165" s="152">
        <f t="shared" si="1453"/>
        <v>3</v>
      </c>
      <c r="D5165" s="152">
        <f t="shared" si="1454"/>
        <v>21</v>
      </c>
      <c r="E5165" s="38" t="str">
        <f t="shared" si="1455"/>
        <v/>
      </c>
      <c r="F5165" s="134">
        <v>29.51</v>
      </c>
      <c r="G5165" s="38" t="str">
        <f t="shared" si="1456"/>
        <v>-</v>
      </c>
      <c r="H5165" s="38">
        <f t="shared" si="1457"/>
        <v>29.51</v>
      </c>
      <c r="K5165" s="133">
        <v>43315.875</v>
      </c>
      <c r="L5165" s="9">
        <f t="shared" si="1440"/>
        <v>8</v>
      </c>
      <c r="M5165" s="9">
        <f t="shared" si="1441"/>
        <v>3</v>
      </c>
      <c r="N5165" s="9">
        <f t="shared" si="1442"/>
        <v>21</v>
      </c>
      <c r="O5165" s="31" t="str">
        <f t="shared" si="1443"/>
        <v/>
      </c>
      <c r="P5165" s="134">
        <v>31.75</v>
      </c>
      <c r="Q5165" s="31" t="str">
        <f t="shared" si="1444"/>
        <v>-</v>
      </c>
      <c r="R5165" s="31">
        <f t="shared" si="1445"/>
        <v>31.75</v>
      </c>
      <c r="U5165" s="133">
        <v>43680.875</v>
      </c>
      <c r="V5165" s="9">
        <f t="shared" si="1446"/>
        <v>8</v>
      </c>
      <c r="W5165" s="9">
        <f t="shared" si="1447"/>
        <v>3</v>
      </c>
      <c r="X5165" s="9">
        <f t="shared" si="1448"/>
        <v>21</v>
      </c>
      <c r="Y5165" s="31" t="str">
        <f t="shared" si="1449"/>
        <v>W</v>
      </c>
      <c r="Z5165" s="134">
        <v>27.35</v>
      </c>
      <c r="AA5165" s="31" t="str">
        <f t="shared" si="1450"/>
        <v>-</v>
      </c>
      <c r="AB5165" s="31">
        <f t="shared" si="1451"/>
        <v>27.35</v>
      </c>
    </row>
    <row r="5166" spans="1:28" x14ac:dyDescent="0.3">
      <c r="A5166" s="133">
        <v>42950.916666666664</v>
      </c>
      <c r="B5166" s="152">
        <f t="shared" si="1452"/>
        <v>8</v>
      </c>
      <c r="C5166" s="152">
        <f t="shared" si="1453"/>
        <v>3</v>
      </c>
      <c r="D5166" s="152">
        <f t="shared" si="1454"/>
        <v>22</v>
      </c>
      <c r="E5166" s="38" t="str">
        <f t="shared" si="1455"/>
        <v/>
      </c>
      <c r="F5166" s="134">
        <v>25.35</v>
      </c>
      <c r="G5166" s="38" t="str">
        <f t="shared" si="1456"/>
        <v>-</v>
      </c>
      <c r="H5166" s="38">
        <f t="shared" si="1457"/>
        <v>25.35</v>
      </c>
      <c r="K5166" s="133">
        <v>43315.916666666664</v>
      </c>
      <c r="L5166" s="9">
        <f t="shared" si="1440"/>
        <v>8</v>
      </c>
      <c r="M5166" s="9">
        <f t="shared" si="1441"/>
        <v>3</v>
      </c>
      <c r="N5166" s="9">
        <f t="shared" si="1442"/>
        <v>22</v>
      </c>
      <c r="O5166" s="31" t="str">
        <f t="shared" si="1443"/>
        <v/>
      </c>
      <c r="P5166" s="134">
        <v>26.25</v>
      </c>
      <c r="Q5166" s="31" t="str">
        <f t="shared" si="1444"/>
        <v>-</v>
      </c>
      <c r="R5166" s="31">
        <f t="shared" si="1445"/>
        <v>26.25</v>
      </c>
      <c r="U5166" s="133">
        <v>43680.916666666664</v>
      </c>
      <c r="V5166" s="9">
        <f t="shared" si="1446"/>
        <v>8</v>
      </c>
      <c r="W5166" s="9">
        <f t="shared" si="1447"/>
        <v>3</v>
      </c>
      <c r="X5166" s="9">
        <f t="shared" si="1448"/>
        <v>22</v>
      </c>
      <c r="Y5166" s="31" t="str">
        <f t="shared" si="1449"/>
        <v>W</v>
      </c>
      <c r="Z5166" s="134">
        <v>23.97</v>
      </c>
      <c r="AA5166" s="31" t="str">
        <f t="shared" si="1450"/>
        <v>-</v>
      </c>
      <c r="AB5166" s="31">
        <f t="shared" si="1451"/>
        <v>23.97</v>
      </c>
    </row>
    <row r="5167" spans="1:28" x14ac:dyDescent="0.3">
      <c r="A5167" s="133">
        <v>42950.958333333336</v>
      </c>
      <c r="B5167" s="152">
        <f t="shared" si="1452"/>
        <v>8</v>
      </c>
      <c r="C5167" s="152">
        <f t="shared" si="1453"/>
        <v>3</v>
      </c>
      <c r="D5167" s="152">
        <f t="shared" si="1454"/>
        <v>23</v>
      </c>
      <c r="E5167" s="38" t="str">
        <f t="shared" si="1455"/>
        <v/>
      </c>
      <c r="F5167" s="134">
        <v>23.07</v>
      </c>
      <c r="G5167" s="38" t="str">
        <f t="shared" si="1456"/>
        <v>-</v>
      </c>
      <c r="H5167" s="38">
        <f t="shared" si="1457"/>
        <v>23.07</v>
      </c>
      <c r="K5167" s="133">
        <v>43315.958333333336</v>
      </c>
      <c r="L5167" s="9">
        <f t="shared" si="1440"/>
        <v>8</v>
      </c>
      <c r="M5167" s="9">
        <f t="shared" si="1441"/>
        <v>3</v>
      </c>
      <c r="N5167" s="9">
        <f t="shared" si="1442"/>
        <v>23</v>
      </c>
      <c r="O5167" s="31" t="str">
        <f t="shared" si="1443"/>
        <v/>
      </c>
      <c r="P5167" s="134">
        <v>25.47</v>
      </c>
      <c r="Q5167" s="31" t="str">
        <f t="shared" si="1444"/>
        <v>-</v>
      </c>
      <c r="R5167" s="31">
        <f t="shared" si="1445"/>
        <v>25.47</v>
      </c>
      <c r="U5167" s="133">
        <v>43680.958333333336</v>
      </c>
      <c r="V5167" s="9">
        <f t="shared" si="1446"/>
        <v>8</v>
      </c>
      <c r="W5167" s="9">
        <f t="shared" si="1447"/>
        <v>3</v>
      </c>
      <c r="X5167" s="9">
        <f t="shared" si="1448"/>
        <v>23</v>
      </c>
      <c r="Y5167" s="31" t="str">
        <f t="shared" si="1449"/>
        <v>W</v>
      </c>
      <c r="Z5167" s="134">
        <v>21.6</v>
      </c>
      <c r="AA5167" s="31" t="str">
        <f t="shared" si="1450"/>
        <v>-</v>
      </c>
      <c r="AB5167" s="31">
        <f t="shared" si="1451"/>
        <v>21.6</v>
      </c>
    </row>
    <row r="5168" spans="1:28" x14ac:dyDescent="0.3">
      <c r="A5168" s="133">
        <v>42951</v>
      </c>
      <c r="B5168" s="152">
        <f t="shared" si="1452"/>
        <v>8</v>
      </c>
      <c r="C5168" s="152">
        <f t="shared" si="1453"/>
        <v>4</v>
      </c>
      <c r="D5168" s="152">
        <f t="shared" si="1454"/>
        <v>0</v>
      </c>
      <c r="E5168" s="38" t="str">
        <f t="shared" si="1455"/>
        <v/>
      </c>
      <c r="F5168" s="134">
        <v>21.71</v>
      </c>
      <c r="G5168" s="38" t="str">
        <f t="shared" si="1456"/>
        <v>-</v>
      </c>
      <c r="H5168" s="38">
        <f t="shared" si="1457"/>
        <v>21.71</v>
      </c>
      <c r="K5168" s="133">
        <v>43316</v>
      </c>
      <c r="L5168" s="9">
        <f t="shared" si="1440"/>
        <v>8</v>
      </c>
      <c r="M5168" s="9">
        <f t="shared" si="1441"/>
        <v>4</v>
      </c>
      <c r="N5168" s="9">
        <f t="shared" si="1442"/>
        <v>0</v>
      </c>
      <c r="O5168" s="31" t="str">
        <f t="shared" si="1443"/>
        <v>W</v>
      </c>
      <c r="P5168" s="134">
        <v>21.94</v>
      </c>
      <c r="Q5168" s="31" t="str">
        <f t="shared" si="1444"/>
        <v>-</v>
      </c>
      <c r="R5168" s="31">
        <f t="shared" si="1445"/>
        <v>21.94</v>
      </c>
      <c r="U5168" s="133">
        <v>43681</v>
      </c>
      <c r="V5168" s="9">
        <f t="shared" si="1446"/>
        <v>8</v>
      </c>
      <c r="W5168" s="9">
        <f t="shared" si="1447"/>
        <v>4</v>
      </c>
      <c r="X5168" s="9">
        <f t="shared" si="1448"/>
        <v>0</v>
      </c>
      <c r="Y5168" s="31" t="str">
        <f t="shared" si="1449"/>
        <v>W</v>
      </c>
      <c r="Z5168" s="134">
        <v>20.52</v>
      </c>
      <c r="AA5168" s="31" t="str">
        <f t="shared" si="1450"/>
        <v>-</v>
      </c>
      <c r="AB5168" s="31">
        <f t="shared" si="1451"/>
        <v>20.52</v>
      </c>
    </row>
    <row r="5169" spans="1:28" x14ac:dyDescent="0.3">
      <c r="A5169" s="133">
        <v>42951.041666666664</v>
      </c>
      <c r="B5169" s="152">
        <f t="shared" si="1452"/>
        <v>8</v>
      </c>
      <c r="C5169" s="152">
        <f t="shared" si="1453"/>
        <v>4</v>
      </c>
      <c r="D5169" s="152">
        <f t="shared" si="1454"/>
        <v>1</v>
      </c>
      <c r="E5169" s="38" t="str">
        <f t="shared" si="1455"/>
        <v/>
      </c>
      <c r="F5169" s="134">
        <v>20.52</v>
      </c>
      <c r="G5169" s="38" t="str">
        <f t="shared" si="1456"/>
        <v>-</v>
      </c>
      <c r="H5169" s="38">
        <f t="shared" si="1457"/>
        <v>20.52</v>
      </c>
      <c r="K5169" s="133">
        <v>43316.041666666664</v>
      </c>
      <c r="L5169" s="9">
        <f t="shared" si="1440"/>
        <v>8</v>
      </c>
      <c r="M5169" s="9">
        <f t="shared" si="1441"/>
        <v>4</v>
      </c>
      <c r="N5169" s="9">
        <f t="shared" si="1442"/>
        <v>1</v>
      </c>
      <c r="O5169" s="31" t="str">
        <f t="shared" si="1443"/>
        <v>W</v>
      </c>
      <c r="P5169" s="134">
        <v>20.89</v>
      </c>
      <c r="Q5169" s="31" t="str">
        <f t="shared" si="1444"/>
        <v>-</v>
      </c>
      <c r="R5169" s="31">
        <f t="shared" si="1445"/>
        <v>20.89</v>
      </c>
      <c r="U5169" s="133">
        <v>43681.041666666664</v>
      </c>
      <c r="V5169" s="9">
        <f t="shared" si="1446"/>
        <v>8</v>
      </c>
      <c r="W5169" s="9">
        <f t="shared" si="1447"/>
        <v>4</v>
      </c>
      <c r="X5169" s="9">
        <f t="shared" si="1448"/>
        <v>1</v>
      </c>
      <c r="Y5169" s="31" t="str">
        <f t="shared" si="1449"/>
        <v>W</v>
      </c>
      <c r="Z5169" s="134">
        <v>18.89</v>
      </c>
      <c r="AA5169" s="31" t="str">
        <f t="shared" si="1450"/>
        <v>-</v>
      </c>
      <c r="AB5169" s="31">
        <f t="shared" si="1451"/>
        <v>18.89</v>
      </c>
    </row>
    <row r="5170" spans="1:28" x14ac:dyDescent="0.3">
      <c r="A5170" s="133">
        <v>42951.083333333336</v>
      </c>
      <c r="B5170" s="152">
        <f t="shared" si="1452"/>
        <v>8</v>
      </c>
      <c r="C5170" s="152">
        <f t="shared" si="1453"/>
        <v>4</v>
      </c>
      <c r="D5170" s="152">
        <f t="shared" si="1454"/>
        <v>2</v>
      </c>
      <c r="E5170" s="38" t="str">
        <f t="shared" si="1455"/>
        <v/>
      </c>
      <c r="F5170" s="134">
        <v>18.5</v>
      </c>
      <c r="G5170" s="38" t="str">
        <f t="shared" si="1456"/>
        <v>-</v>
      </c>
      <c r="H5170" s="38">
        <f t="shared" si="1457"/>
        <v>18.5</v>
      </c>
      <c r="K5170" s="133">
        <v>43316.083333333336</v>
      </c>
      <c r="L5170" s="9">
        <f t="shared" si="1440"/>
        <v>8</v>
      </c>
      <c r="M5170" s="9">
        <f t="shared" si="1441"/>
        <v>4</v>
      </c>
      <c r="N5170" s="9">
        <f t="shared" si="1442"/>
        <v>2</v>
      </c>
      <c r="O5170" s="31" t="str">
        <f t="shared" si="1443"/>
        <v>W</v>
      </c>
      <c r="P5170" s="134">
        <v>19.84</v>
      </c>
      <c r="Q5170" s="31" t="str">
        <f t="shared" si="1444"/>
        <v>-</v>
      </c>
      <c r="R5170" s="31">
        <f t="shared" si="1445"/>
        <v>19.84</v>
      </c>
      <c r="U5170" s="133">
        <v>43681.083333333336</v>
      </c>
      <c r="V5170" s="9">
        <f t="shared" si="1446"/>
        <v>8</v>
      </c>
      <c r="W5170" s="9">
        <f t="shared" si="1447"/>
        <v>4</v>
      </c>
      <c r="X5170" s="9">
        <f t="shared" si="1448"/>
        <v>2</v>
      </c>
      <c r="Y5170" s="31" t="str">
        <f t="shared" si="1449"/>
        <v>W</v>
      </c>
      <c r="Z5170" s="134">
        <v>17.850000000000001</v>
      </c>
      <c r="AA5170" s="31" t="str">
        <f t="shared" si="1450"/>
        <v>-</v>
      </c>
      <c r="AB5170" s="31">
        <f t="shared" si="1451"/>
        <v>17.850000000000001</v>
      </c>
    </row>
    <row r="5171" spans="1:28" x14ac:dyDescent="0.3">
      <c r="A5171" s="133">
        <v>42951.125</v>
      </c>
      <c r="B5171" s="152">
        <f t="shared" si="1452"/>
        <v>8</v>
      </c>
      <c r="C5171" s="152">
        <f t="shared" si="1453"/>
        <v>4</v>
      </c>
      <c r="D5171" s="152">
        <f t="shared" si="1454"/>
        <v>3</v>
      </c>
      <c r="E5171" s="38" t="str">
        <f t="shared" si="1455"/>
        <v/>
      </c>
      <c r="F5171" s="134">
        <v>17.010000000000002</v>
      </c>
      <c r="G5171" s="38" t="str">
        <f t="shared" si="1456"/>
        <v>-</v>
      </c>
      <c r="H5171" s="38">
        <f t="shared" si="1457"/>
        <v>17.010000000000002</v>
      </c>
      <c r="K5171" s="133">
        <v>43316.125</v>
      </c>
      <c r="L5171" s="9">
        <f t="shared" si="1440"/>
        <v>8</v>
      </c>
      <c r="M5171" s="9">
        <f t="shared" si="1441"/>
        <v>4</v>
      </c>
      <c r="N5171" s="9">
        <f t="shared" si="1442"/>
        <v>3</v>
      </c>
      <c r="O5171" s="31" t="str">
        <f t="shared" si="1443"/>
        <v>W</v>
      </c>
      <c r="P5171" s="134">
        <v>19.12</v>
      </c>
      <c r="Q5171" s="31" t="str">
        <f t="shared" si="1444"/>
        <v>-</v>
      </c>
      <c r="R5171" s="31">
        <f t="shared" si="1445"/>
        <v>19.12</v>
      </c>
      <c r="U5171" s="133">
        <v>43681.125</v>
      </c>
      <c r="V5171" s="9">
        <f t="shared" si="1446"/>
        <v>8</v>
      </c>
      <c r="W5171" s="9">
        <f t="shared" si="1447"/>
        <v>4</v>
      </c>
      <c r="X5171" s="9">
        <f t="shared" si="1448"/>
        <v>3</v>
      </c>
      <c r="Y5171" s="31" t="str">
        <f t="shared" si="1449"/>
        <v>W</v>
      </c>
      <c r="Z5171" s="134">
        <v>17.29</v>
      </c>
      <c r="AA5171" s="31" t="str">
        <f t="shared" si="1450"/>
        <v>-</v>
      </c>
      <c r="AB5171" s="31">
        <f t="shared" si="1451"/>
        <v>17.29</v>
      </c>
    </row>
    <row r="5172" spans="1:28" x14ac:dyDescent="0.3">
      <c r="A5172" s="133">
        <v>42951.166666666664</v>
      </c>
      <c r="B5172" s="152">
        <f t="shared" si="1452"/>
        <v>8</v>
      </c>
      <c r="C5172" s="152">
        <f t="shared" si="1453"/>
        <v>4</v>
      </c>
      <c r="D5172" s="152">
        <f t="shared" si="1454"/>
        <v>4</v>
      </c>
      <c r="E5172" s="38" t="str">
        <f t="shared" si="1455"/>
        <v/>
      </c>
      <c r="F5172" s="134">
        <v>17.559999999999999</v>
      </c>
      <c r="G5172" s="38" t="str">
        <f t="shared" si="1456"/>
        <v>-</v>
      </c>
      <c r="H5172" s="38">
        <f t="shared" si="1457"/>
        <v>17.559999999999999</v>
      </c>
      <c r="K5172" s="133">
        <v>43316.166666666664</v>
      </c>
      <c r="L5172" s="9">
        <f t="shared" si="1440"/>
        <v>8</v>
      </c>
      <c r="M5172" s="9">
        <f t="shared" si="1441"/>
        <v>4</v>
      </c>
      <c r="N5172" s="9">
        <f t="shared" si="1442"/>
        <v>4</v>
      </c>
      <c r="O5172" s="31" t="str">
        <f t="shared" si="1443"/>
        <v>W</v>
      </c>
      <c r="P5172" s="134">
        <v>18.829999999999998</v>
      </c>
      <c r="Q5172" s="31" t="str">
        <f t="shared" si="1444"/>
        <v>-</v>
      </c>
      <c r="R5172" s="31">
        <f t="shared" si="1445"/>
        <v>18.829999999999998</v>
      </c>
      <c r="U5172" s="133">
        <v>43681.166666666664</v>
      </c>
      <c r="V5172" s="9">
        <f t="shared" si="1446"/>
        <v>8</v>
      </c>
      <c r="W5172" s="9">
        <f t="shared" si="1447"/>
        <v>4</v>
      </c>
      <c r="X5172" s="9">
        <f t="shared" si="1448"/>
        <v>4</v>
      </c>
      <c r="Y5172" s="31" t="str">
        <f t="shared" si="1449"/>
        <v>W</v>
      </c>
      <c r="Z5172" s="134">
        <v>16.28</v>
      </c>
      <c r="AA5172" s="31" t="str">
        <f t="shared" si="1450"/>
        <v>-</v>
      </c>
      <c r="AB5172" s="31">
        <f t="shared" si="1451"/>
        <v>16.28</v>
      </c>
    </row>
    <row r="5173" spans="1:28" x14ac:dyDescent="0.3">
      <c r="A5173" s="133">
        <v>42951.208333333336</v>
      </c>
      <c r="B5173" s="152">
        <f t="shared" si="1452"/>
        <v>8</v>
      </c>
      <c r="C5173" s="152">
        <f t="shared" si="1453"/>
        <v>4</v>
      </c>
      <c r="D5173" s="152">
        <f t="shared" si="1454"/>
        <v>5</v>
      </c>
      <c r="E5173" s="38" t="str">
        <f t="shared" si="1455"/>
        <v/>
      </c>
      <c r="F5173" s="134">
        <v>19.36</v>
      </c>
      <c r="G5173" s="38" t="str">
        <f t="shared" si="1456"/>
        <v>-</v>
      </c>
      <c r="H5173" s="38">
        <f t="shared" si="1457"/>
        <v>19.36</v>
      </c>
      <c r="K5173" s="133">
        <v>43316.208333333336</v>
      </c>
      <c r="L5173" s="9">
        <f t="shared" si="1440"/>
        <v>8</v>
      </c>
      <c r="M5173" s="9">
        <f t="shared" si="1441"/>
        <v>4</v>
      </c>
      <c r="N5173" s="9">
        <f t="shared" si="1442"/>
        <v>5</v>
      </c>
      <c r="O5173" s="31" t="str">
        <f t="shared" si="1443"/>
        <v>W</v>
      </c>
      <c r="P5173" s="134">
        <v>19.04</v>
      </c>
      <c r="Q5173" s="31" t="str">
        <f t="shared" si="1444"/>
        <v>-</v>
      </c>
      <c r="R5173" s="31">
        <f t="shared" si="1445"/>
        <v>19.04</v>
      </c>
      <c r="U5173" s="133">
        <v>43681.208333333336</v>
      </c>
      <c r="V5173" s="9">
        <f t="shared" si="1446"/>
        <v>8</v>
      </c>
      <c r="W5173" s="9">
        <f t="shared" si="1447"/>
        <v>4</v>
      </c>
      <c r="X5173" s="9">
        <f t="shared" si="1448"/>
        <v>5</v>
      </c>
      <c r="Y5173" s="31" t="str">
        <f t="shared" si="1449"/>
        <v>W</v>
      </c>
      <c r="Z5173" s="134">
        <v>16.07</v>
      </c>
      <c r="AA5173" s="31" t="str">
        <f t="shared" si="1450"/>
        <v>-</v>
      </c>
      <c r="AB5173" s="31">
        <f t="shared" si="1451"/>
        <v>16.07</v>
      </c>
    </row>
    <row r="5174" spans="1:28" x14ac:dyDescent="0.3">
      <c r="A5174" s="133">
        <v>42951.25</v>
      </c>
      <c r="B5174" s="152">
        <f t="shared" si="1452"/>
        <v>8</v>
      </c>
      <c r="C5174" s="152">
        <f t="shared" si="1453"/>
        <v>4</v>
      </c>
      <c r="D5174" s="152">
        <f t="shared" si="1454"/>
        <v>6</v>
      </c>
      <c r="E5174" s="38" t="str">
        <f t="shared" si="1455"/>
        <v/>
      </c>
      <c r="F5174" s="134">
        <v>21.43</v>
      </c>
      <c r="G5174" s="38" t="str">
        <f t="shared" si="1456"/>
        <v>-</v>
      </c>
      <c r="H5174" s="38">
        <f t="shared" si="1457"/>
        <v>21.43</v>
      </c>
      <c r="K5174" s="133">
        <v>43316.25</v>
      </c>
      <c r="L5174" s="9">
        <f t="shared" si="1440"/>
        <v>8</v>
      </c>
      <c r="M5174" s="9">
        <f t="shared" si="1441"/>
        <v>4</v>
      </c>
      <c r="N5174" s="9">
        <f t="shared" si="1442"/>
        <v>6</v>
      </c>
      <c r="O5174" s="31" t="str">
        <f t="shared" si="1443"/>
        <v>W</v>
      </c>
      <c r="P5174" s="134">
        <v>19.05</v>
      </c>
      <c r="Q5174" s="31" t="str">
        <f t="shared" si="1444"/>
        <v>-</v>
      </c>
      <c r="R5174" s="31">
        <f t="shared" si="1445"/>
        <v>19.05</v>
      </c>
      <c r="U5174" s="133">
        <v>43681.25</v>
      </c>
      <c r="V5174" s="9">
        <f t="shared" si="1446"/>
        <v>8</v>
      </c>
      <c r="W5174" s="9">
        <f t="shared" si="1447"/>
        <v>4</v>
      </c>
      <c r="X5174" s="9">
        <f t="shared" si="1448"/>
        <v>6</v>
      </c>
      <c r="Y5174" s="31" t="str">
        <f t="shared" si="1449"/>
        <v>W</v>
      </c>
      <c r="Z5174" s="134">
        <v>15.67</v>
      </c>
      <c r="AA5174" s="31" t="str">
        <f t="shared" si="1450"/>
        <v>-</v>
      </c>
      <c r="AB5174" s="31">
        <f t="shared" si="1451"/>
        <v>15.67</v>
      </c>
    </row>
    <row r="5175" spans="1:28" x14ac:dyDescent="0.3">
      <c r="A5175" s="133">
        <v>42951.291666666664</v>
      </c>
      <c r="B5175" s="152">
        <f t="shared" si="1452"/>
        <v>8</v>
      </c>
      <c r="C5175" s="152">
        <f t="shared" si="1453"/>
        <v>4</v>
      </c>
      <c r="D5175" s="152">
        <f t="shared" si="1454"/>
        <v>7</v>
      </c>
      <c r="E5175" s="38" t="str">
        <f t="shared" si="1455"/>
        <v/>
      </c>
      <c r="F5175" s="134">
        <v>22.25</v>
      </c>
      <c r="G5175" s="38" t="str">
        <f t="shared" si="1456"/>
        <v>-</v>
      </c>
      <c r="H5175" s="38">
        <f t="shared" si="1457"/>
        <v>22.25</v>
      </c>
      <c r="K5175" s="133">
        <v>43316.291666666664</v>
      </c>
      <c r="L5175" s="9">
        <f t="shared" si="1440"/>
        <v>8</v>
      </c>
      <c r="M5175" s="9">
        <f t="shared" si="1441"/>
        <v>4</v>
      </c>
      <c r="N5175" s="9">
        <f t="shared" si="1442"/>
        <v>7</v>
      </c>
      <c r="O5175" s="31" t="str">
        <f t="shared" si="1443"/>
        <v>W</v>
      </c>
      <c r="P5175" s="134">
        <v>19.77</v>
      </c>
      <c r="Q5175" s="31" t="str">
        <f t="shared" si="1444"/>
        <v>-</v>
      </c>
      <c r="R5175" s="31">
        <f t="shared" si="1445"/>
        <v>19.77</v>
      </c>
      <c r="U5175" s="133">
        <v>43681.291666666664</v>
      </c>
      <c r="V5175" s="9">
        <f t="shared" si="1446"/>
        <v>8</v>
      </c>
      <c r="W5175" s="9">
        <f t="shared" si="1447"/>
        <v>4</v>
      </c>
      <c r="X5175" s="9">
        <f t="shared" si="1448"/>
        <v>7</v>
      </c>
      <c r="Y5175" s="31" t="str">
        <f t="shared" si="1449"/>
        <v>W</v>
      </c>
      <c r="Z5175" s="134">
        <v>17.05</v>
      </c>
      <c r="AA5175" s="31" t="str">
        <f t="shared" si="1450"/>
        <v>-</v>
      </c>
      <c r="AB5175" s="31">
        <f t="shared" si="1451"/>
        <v>17.05</v>
      </c>
    </row>
    <row r="5176" spans="1:28" x14ac:dyDescent="0.3">
      <c r="A5176" s="133">
        <v>42951.333333333336</v>
      </c>
      <c r="B5176" s="152">
        <f t="shared" si="1452"/>
        <v>8</v>
      </c>
      <c r="C5176" s="152">
        <f t="shared" si="1453"/>
        <v>4</v>
      </c>
      <c r="D5176" s="152">
        <f t="shared" si="1454"/>
        <v>8</v>
      </c>
      <c r="E5176" s="38" t="str">
        <f t="shared" si="1455"/>
        <v/>
      </c>
      <c r="F5176" s="134">
        <v>23.47</v>
      </c>
      <c r="G5176" s="38">
        <f t="shared" si="1456"/>
        <v>23.47</v>
      </c>
      <c r="H5176" s="38" t="str">
        <f t="shared" si="1457"/>
        <v>-</v>
      </c>
      <c r="K5176" s="133">
        <v>43316.333333333336</v>
      </c>
      <c r="L5176" s="9">
        <f t="shared" si="1440"/>
        <v>8</v>
      </c>
      <c r="M5176" s="9">
        <f t="shared" si="1441"/>
        <v>4</v>
      </c>
      <c r="N5176" s="9">
        <f t="shared" si="1442"/>
        <v>8</v>
      </c>
      <c r="O5176" s="31" t="str">
        <f t="shared" si="1443"/>
        <v>W</v>
      </c>
      <c r="P5176" s="134">
        <v>21.19</v>
      </c>
      <c r="Q5176" s="31" t="str">
        <f t="shared" si="1444"/>
        <v>-</v>
      </c>
      <c r="R5176" s="31">
        <f t="shared" si="1445"/>
        <v>21.19</v>
      </c>
      <c r="U5176" s="133">
        <v>43681.333333333336</v>
      </c>
      <c r="V5176" s="9">
        <f t="shared" si="1446"/>
        <v>8</v>
      </c>
      <c r="W5176" s="9">
        <f t="shared" si="1447"/>
        <v>4</v>
      </c>
      <c r="X5176" s="9">
        <f t="shared" si="1448"/>
        <v>8</v>
      </c>
      <c r="Y5176" s="31" t="str">
        <f t="shared" si="1449"/>
        <v>W</v>
      </c>
      <c r="Z5176" s="134">
        <v>19.71</v>
      </c>
      <c r="AA5176" s="31" t="str">
        <f t="shared" si="1450"/>
        <v>-</v>
      </c>
      <c r="AB5176" s="31">
        <f t="shared" si="1451"/>
        <v>19.71</v>
      </c>
    </row>
    <row r="5177" spans="1:28" x14ac:dyDescent="0.3">
      <c r="A5177" s="133">
        <v>42951.375</v>
      </c>
      <c r="B5177" s="152">
        <f t="shared" si="1452"/>
        <v>8</v>
      </c>
      <c r="C5177" s="152">
        <f t="shared" si="1453"/>
        <v>4</v>
      </c>
      <c r="D5177" s="152">
        <f t="shared" si="1454"/>
        <v>9</v>
      </c>
      <c r="E5177" s="38" t="str">
        <f t="shared" si="1455"/>
        <v/>
      </c>
      <c r="F5177" s="134">
        <v>26.28</v>
      </c>
      <c r="G5177" s="38">
        <f t="shared" si="1456"/>
        <v>26.28</v>
      </c>
      <c r="H5177" s="38" t="str">
        <f t="shared" si="1457"/>
        <v>-</v>
      </c>
      <c r="K5177" s="133">
        <v>43316.375</v>
      </c>
      <c r="L5177" s="9">
        <f t="shared" si="1440"/>
        <v>8</v>
      </c>
      <c r="M5177" s="9">
        <f t="shared" si="1441"/>
        <v>4</v>
      </c>
      <c r="N5177" s="9">
        <f t="shared" si="1442"/>
        <v>9</v>
      </c>
      <c r="O5177" s="31" t="str">
        <f t="shared" si="1443"/>
        <v>W</v>
      </c>
      <c r="P5177" s="134">
        <v>23.67</v>
      </c>
      <c r="Q5177" s="31" t="str">
        <f t="shared" si="1444"/>
        <v>-</v>
      </c>
      <c r="R5177" s="31">
        <f t="shared" si="1445"/>
        <v>23.67</v>
      </c>
      <c r="U5177" s="133">
        <v>43681.375</v>
      </c>
      <c r="V5177" s="9">
        <f t="shared" si="1446"/>
        <v>8</v>
      </c>
      <c r="W5177" s="9">
        <f t="shared" si="1447"/>
        <v>4</v>
      </c>
      <c r="X5177" s="9">
        <f t="shared" si="1448"/>
        <v>9</v>
      </c>
      <c r="Y5177" s="31" t="str">
        <f t="shared" si="1449"/>
        <v>W</v>
      </c>
      <c r="Z5177" s="134">
        <v>21.48</v>
      </c>
      <c r="AA5177" s="31" t="str">
        <f t="shared" si="1450"/>
        <v>-</v>
      </c>
      <c r="AB5177" s="31">
        <f t="shared" si="1451"/>
        <v>21.48</v>
      </c>
    </row>
    <row r="5178" spans="1:28" x14ac:dyDescent="0.3">
      <c r="A5178" s="133">
        <v>42951.416666666664</v>
      </c>
      <c r="B5178" s="152">
        <f t="shared" si="1452"/>
        <v>8</v>
      </c>
      <c r="C5178" s="152">
        <f t="shared" si="1453"/>
        <v>4</v>
      </c>
      <c r="D5178" s="152">
        <f t="shared" si="1454"/>
        <v>10</v>
      </c>
      <c r="E5178" s="38" t="str">
        <f t="shared" si="1455"/>
        <v/>
      </c>
      <c r="F5178" s="134">
        <v>29.72</v>
      </c>
      <c r="G5178" s="38">
        <f t="shared" si="1456"/>
        <v>29.72</v>
      </c>
      <c r="H5178" s="38" t="str">
        <f t="shared" si="1457"/>
        <v>-</v>
      </c>
      <c r="K5178" s="133">
        <v>43316.416666666664</v>
      </c>
      <c r="L5178" s="9">
        <f t="shared" si="1440"/>
        <v>8</v>
      </c>
      <c r="M5178" s="9">
        <f t="shared" si="1441"/>
        <v>4</v>
      </c>
      <c r="N5178" s="9">
        <f t="shared" si="1442"/>
        <v>10</v>
      </c>
      <c r="O5178" s="31" t="str">
        <f t="shared" si="1443"/>
        <v>W</v>
      </c>
      <c r="P5178" s="134">
        <v>29.23</v>
      </c>
      <c r="Q5178" s="31" t="str">
        <f t="shared" si="1444"/>
        <v>-</v>
      </c>
      <c r="R5178" s="31">
        <f t="shared" si="1445"/>
        <v>29.23</v>
      </c>
      <c r="U5178" s="133">
        <v>43681.416666666664</v>
      </c>
      <c r="V5178" s="9">
        <f t="shared" si="1446"/>
        <v>8</v>
      </c>
      <c r="W5178" s="9">
        <f t="shared" si="1447"/>
        <v>4</v>
      </c>
      <c r="X5178" s="9">
        <f t="shared" si="1448"/>
        <v>10</v>
      </c>
      <c r="Y5178" s="31" t="str">
        <f t="shared" si="1449"/>
        <v>W</v>
      </c>
      <c r="Z5178" s="134">
        <v>23.5</v>
      </c>
      <c r="AA5178" s="31" t="str">
        <f t="shared" si="1450"/>
        <v>-</v>
      </c>
      <c r="AB5178" s="31">
        <f t="shared" si="1451"/>
        <v>23.5</v>
      </c>
    </row>
    <row r="5179" spans="1:28" x14ac:dyDescent="0.3">
      <c r="A5179" s="133">
        <v>42951.458333333336</v>
      </c>
      <c r="B5179" s="152">
        <f t="shared" si="1452"/>
        <v>8</v>
      </c>
      <c r="C5179" s="152">
        <f t="shared" si="1453"/>
        <v>4</v>
      </c>
      <c r="D5179" s="152">
        <f t="shared" si="1454"/>
        <v>11</v>
      </c>
      <c r="E5179" s="38" t="str">
        <f t="shared" si="1455"/>
        <v/>
      </c>
      <c r="F5179" s="134">
        <v>31.93</v>
      </c>
      <c r="G5179" s="38">
        <f t="shared" si="1456"/>
        <v>31.93</v>
      </c>
      <c r="H5179" s="38" t="str">
        <f t="shared" si="1457"/>
        <v>-</v>
      </c>
      <c r="K5179" s="133">
        <v>43316.458333333336</v>
      </c>
      <c r="L5179" s="9">
        <f t="shared" si="1440"/>
        <v>8</v>
      </c>
      <c r="M5179" s="9">
        <f t="shared" si="1441"/>
        <v>4</v>
      </c>
      <c r="N5179" s="9">
        <f t="shared" si="1442"/>
        <v>11</v>
      </c>
      <c r="O5179" s="31" t="str">
        <f t="shared" si="1443"/>
        <v>W</v>
      </c>
      <c r="P5179" s="134">
        <v>34.42</v>
      </c>
      <c r="Q5179" s="31" t="str">
        <f t="shared" si="1444"/>
        <v>-</v>
      </c>
      <c r="R5179" s="31">
        <f t="shared" si="1445"/>
        <v>34.42</v>
      </c>
      <c r="U5179" s="133">
        <v>43681.458333333336</v>
      </c>
      <c r="V5179" s="9">
        <f t="shared" si="1446"/>
        <v>8</v>
      </c>
      <c r="W5179" s="9">
        <f t="shared" si="1447"/>
        <v>4</v>
      </c>
      <c r="X5179" s="9">
        <f t="shared" si="1448"/>
        <v>11</v>
      </c>
      <c r="Y5179" s="31" t="str">
        <f t="shared" si="1449"/>
        <v>W</v>
      </c>
      <c r="Z5179" s="134">
        <v>26.31</v>
      </c>
      <c r="AA5179" s="31" t="str">
        <f t="shared" si="1450"/>
        <v>-</v>
      </c>
      <c r="AB5179" s="31">
        <f t="shared" si="1451"/>
        <v>26.31</v>
      </c>
    </row>
    <row r="5180" spans="1:28" x14ac:dyDescent="0.3">
      <c r="A5180" s="133">
        <v>42951.5</v>
      </c>
      <c r="B5180" s="152">
        <f t="shared" si="1452"/>
        <v>8</v>
      </c>
      <c r="C5180" s="152">
        <f t="shared" si="1453"/>
        <v>4</v>
      </c>
      <c r="D5180" s="152">
        <f t="shared" si="1454"/>
        <v>12</v>
      </c>
      <c r="E5180" s="38" t="str">
        <f t="shared" si="1455"/>
        <v/>
      </c>
      <c r="F5180" s="134">
        <v>32.909999999999997</v>
      </c>
      <c r="G5180" s="38">
        <f t="shared" si="1456"/>
        <v>32.909999999999997</v>
      </c>
      <c r="H5180" s="38" t="str">
        <f t="shared" si="1457"/>
        <v>-</v>
      </c>
      <c r="K5180" s="133">
        <v>43316.5</v>
      </c>
      <c r="L5180" s="9">
        <f t="shared" si="1440"/>
        <v>8</v>
      </c>
      <c r="M5180" s="9">
        <f t="shared" si="1441"/>
        <v>4</v>
      </c>
      <c r="N5180" s="9">
        <f t="shared" si="1442"/>
        <v>12</v>
      </c>
      <c r="O5180" s="31" t="str">
        <f t="shared" si="1443"/>
        <v>W</v>
      </c>
      <c r="P5180" s="134">
        <v>38.64</v>
      </c>
      <c r="Q5180" s="31" t="str">
        <f t="shared" si="1444"/>
        <v>-</v>
      </c>
      <c r="R5180" s="31">
        <f t="shared" si="1445"/>
        <v>38.64</v>
      </c>
      <c r="U5180" s="133">
        <v>43681.5</v>
      </c>
      <c r="V5180" s="9">
        <f t="shared" si="1446"/>
        <v>8</v>
      </c>
      <c r="W5180" s="9">
        <f t="shared" si="1447"/>
        <v>4</v>
      </c>
      <c r="X5180" s="9">
        <f t="shared" si="1448"/>
        <v>12</v>
      </c>
      <c r="Y5180" s="31" t="str">
        <f t="shared" si="1449"/>
        <v>W</v>
      </c>
      <c r="Z5180" s="134">
        <v>29.08</v>
      </c>
      <c r="AA5180" s="31" t="str">
        <f t="shared" si="1450"/>
        <v>-</v>
      </c>
      <c r="AB5180" s="31">
        <f t="shared" si="1451"/>
        <v>29.08</v>
      </c>
    </row>
    <row r="5181" spans="1:28" x14ac:dyDescent="0.3">
      <c r="A5181" s="133">
        <v>42951.541666666664</v>
      </c>
      <c r="B5181" s="152">
        <f t="shared" si="1452"/>
        <v>8</v>
      </c>
      <c r="C5181" s="152">
        <f t="shared" si="1453"/>
        <v>4</v>
      </c>
      <c r="D5181" s="152">
        <f t="shared" si="1454"/>
        <v>13</v>
      </c>
      <c r="E5181" s="38" t="str">
        <f t="shared" si="1455"/>
        <v/>
      </c>
      <c r="F5181" s="134">
        <v>33.72</v>
      </c>
      <c r="G5181" s="38">
        <f t="shared" si="1456"/>
        <v>33.72</v>
      </c>
      <c r="H5181" s="38" t="str">
        <f t="shared" si="1457"/>
        <v>-</v>
      </c>
      <c r="K5181" s="133">
        <v>43316.541666666664</v>
      </c>
      <c r="L5181" s="9">
        <f t="shared" si="1440"/>
        <v>8</v>
      </c>
      <c r="M5181" s="9">
        <f t="shared" si="1441"/>
        <v>4</v>
      </c>
      <c r="N5181" s="9">
        <f t="shared" si="1442"/>
        <v>13</v>
      </c>
      <c r="O5181" s="31" t="str">
        <f t="shared" si="1443"/>
        <v>W</v>
      </c>
      <c r="P5181" s="134">
        <v>41.55</v>
      </c>
      <c r="Q5181" s="31" t="str">
        <f t="shared" si="1444"/>
        <v>-</v>
      </c>
      <c r="R5181" s="31">
        <f t="shared" si="1445"/>
        <v>41.55</v>
      </c>
      <c r="U5181" s="133">
        <v>43681.541666666664</v>
      </c>
      <c r="V5181" s="9">
        <f t="shared" si="1446"/>
        <v>8</v>
      </c>
      <c r="W5181" s="9">
        <f t="shared" si="1447"/>
        <v>4</v>
      </c>
      <c r="X5181" s="9">
        <f t="shared" si="1448"/>
        <v>13</v>
      </c>
      <c r="Y5181" s="31" t="str">
        <f t="shared" si="1449"/>
        <v>W</v>
      </c>
      <c r="Z5181" s="134">
        <v>32.74</v>
      </c>
      <c r="AA5181" s="31" t="str">
        <f t="shared" si="1450"/>
        <v>-</v>
      </c>
      <c r="AB5181" s="31">
        <f t="shared" si="1451"/>
        <v>32.74</v>
      </c>
    </row>
    <row r="5182" spans="1:28" x14ac:dyDescent="0.3">
      <c r="A5182" s="133">
        <v>42951.583333333336</v>
      </c>
      <c r="B5182" s="152">
        <f t="shared" si="1452"/>
        <v>8</v>
      </c>
      <c r="C5182" s="152">
        <f t="shared" si="1453"/>
        <v>4</v>
      </c>
      <c r="D5182" s="152">
        <f t="shared" si="1454"/>
        <v>14</v>
      </c>
      <c r="E5182" s="38" t="str">
        <f t="shared" si="1455"/>
        <v/>
      </c>
      <c r="F5182" s="134">
        <v>35.61</v>
      </c>
      <c r="G5182" s="38">
        <f t="shared" si="1456"/>
        <v>35.61</v>
      </c>
      <c r="H5182" s="38" t="str">
        <f t="shared" si="1457"/>
        <v>-</v>
      </c>
      <c r="K5182" s="133">
        <v>43316.583333333336</v>
      </c>
      <c r="L5182" s="9">
        <f t="shared" si="1440"/>
        <v>8</v>
      </c>
      <c r="M5182" s="9">
        <f t="shared" si="1441"/>
        <v>4</v>
      </c>
      <c r="N5182" s="9">
        <f t="shared" si="1442"/>
        <v>14</v>
      </c>
      <c r="O5182" s="31" t="str">
        <f t="shared" si="1443"/>
        <v>W</v>
      </c>
      <c r="P5182" s="134">
        <v>41.01</v>
      </c>
      <c r="Q5182" s="31" t="str">
        <f t="shared" si="1444"/>
        <v>-</v>
      </c>
      <c r="R5182" s="31">
        <f t="shared" si="1445"/>
        <v>41.01</v>
      </c>
      <c r="U5182" s="133">
        <v>43681.583333333336</v>
      </c>
      <c r="V5182" s="9">
        <f t="shared" si="1446"/>
        <v>8</v>
      </c>
      <c r="W5182" s="9">
        <f t="shared" si="1447"/>
        <v>4</v>
      </c>
      <c r="X5182" s="9">
        <f t="shared" si="1448"/>
        <v>14</v>
      </c>
      <c r="Y5182" s="31" t="str">
        <f t="shared" si="1449"/>
        <v>W</v>
      </c>
      <c r="Z5182" s="134">
        <v>35.17</v>
      </c>
      <c r="AA5182" s="31" t="str">
        <f t="shared" si="1450"/>
        <v>-</v>
      </c>
      <c r="AB5182" s="31">
        <f t="shared" si="1451"/>
        <v>35.17</v>
      </c>
    </row>
    <row r="5183" spans="1:28" x14ac:dyDescent="0.3">
      <c r="A5183" s="133">
        <v>42951.625</v>
      </c>
      <c r="B5183" s="152">
        <f t="shared" si="1452"/>
        <v>8</v>
      </c>
      <c r="C5183" s="152">
        <f t="shared" si="1453"/>
        <v>4</v>
      </c>
      <c r="D5183" s="152">
        <f t="shared" si="1454"/>
        <v>15</v>
      </c>
      <c r="E5183" s="38" t="str">
        <f t="shared" si="1455"/>
        <v/>
      </c>
      <c r="F5183" s="134">
        <v>35.659999999999997</v>
      </c>
      <c r="G5183" s="38">
        <f t="shared" si="1456"/>
        <v>35.659999999999997</v>
      </c>
      <c r="H5183" s="38" t="str">
        <f t="shared" si="1457"/>
        <v>-</v>
      </c>
      <c r="K5183" s="133">
        <v>43316.625</v>
      </c>
      <c r="L5183" s="9">
        <f t="shared" si="1440"/>
        <v>8</v>
      </c>
      <c r="M5183" s="9">
        <f t="shared" si="1441"/>
        <v>4</v>
      </c>
      <c r="N5183" s="9">
        <f t="shared" si="1442"/>
        <v>15</v>
      </c>
      <c r="O5183" s="31" t="str">
        <f t="shared" si="1443"/>
        <v>W</v>
      </c>
      <c r="P5183" s="134">
        <v>47.94</v>
      </c>
      <c r="Q5183" s="31" t="str">
        <f t="shared" si="1444"/>
        <v>-</v>
      </c>
      <c r="R5183" s="31">
        <f t="shared" si="1445"/>
        <v>47.94</v>
      </c>
      <c r="U5183" s="133">
        <v>43681.625</v>
      </c>
      <c r="V5183" s="9">
        <f t="shared" si="1446"/>
        <v>8</v>
      </c>
      <c r="W5183" s="9">
        <f t="shared" si="1447"/>
        <v>4</v>
      </c>
      <c r="X5183" s="9">
        <f t="shared" si="1448"/>
        <v>15</v>
      </c>
      <c r="Y5183" s="31" t="str">
        <f t="shared" si="1449"/>
        <v>W</v>
      </c>
      <c r="Z5183" s="134">
        <v>37.54</v>
      </c>
      <c r="AA5183" s="31" t="str">
        <f t="shared" si="1450"/>
        <v>-</v>
      </c>
      <c r="AB5183" s="31">
        <f t="shared" si="1451"/>
        <v>37.54</v>
      </c>
    </row>
    <row r="5184" spans="1:28" x14ac:dyDescent="0.3">
      <c r="A5184" s="133">
        <v>42951.666666666664</v>
      </c>
      <c r="B5184" s="152">
        <f t="shared" si="1452"/>
        <v>8</v>
      </c>
      <c r="C5184" s="152">
        <f t="shared" si="1453"/>
        <v>4</v>
      </c>
      <c r="D5184" s="152">
        <f t="shared" si="1454"/>
        <v>16</v>
      </c>
      <c r="E5184" s="38" t="str">
        <f t="shared" si="1455"/>
        <v/>
      </c>
      <c r="F5184" s="134">
        <v>34.950000000000003</v>
      </c>
      <c r="G5184" s="38">
        <f t="shared" si="1456"/>
        <v>34.950000000000003</v>
      </c>
      <c r="H5184" s="38" t="str">
        <f t="shared" si="1457"/>
        <v>-</v>
      </c>
      <c r="K5184" s="133">
        <v>43316.666666666664</v>
      </c>
      <c r="L5184" s="9">
        <f t="shared" si="1440"/>
        <v>8</v>
      </c>
      <c r="M5184" s="9">
        <f t="shared" si="1441"/>
        <v>4</v>
      </c>
      <c r="N5184" s="9">
        <f t="shared" si="1442"/>
        <v>16</v>
      </c>
      <c r="O5184" s="31" t="str">
        <f t="shared" si="1443"/>
        <v>W</v>
      </c>
      <c r="P5184" s="134">
        <v>53.81</v>
      </c>
      <c r="Q5184" s="31" t="str">
        <f t="shared" si="1444"/>
        <v>-</v>
      </c>
      <c r="R5184" s="31">
        <f t="shared" si="1445"/>
        <v>53.81</v>
      </c>
      <c r="U5184" s="133">
        <v>43681.666666666664</v>
      </c>
      <c r="V5184" s="9">
        <f t="shared" si="1446"/>
        <v>8</v>
      </c>
      <c r="W5184" s="9">
        <f t="shared" si="1447"/>
        <v>4</v>
      </c>
      <c r="X5184" s="9">
        <f t="shared" si="1448"/>
        <v>16</v>
      </c>
      <c r="Y5184" s="31" t="str">
        <f t="shared" si="1449"/>
        <v>W</v>
      </c>
      <c r="Z5184" s="134">
        <v>43</v>
      </c>
      <c r="AA5184" s="31" t="str">
        <f t="shared" si="1450"/>
        <v>-</v>
      </c>
      <c r="AB5184" s="31">
        <f t="shared" si="1451"/>
        <v>43</v>
      </c>
    </row>
    <row r="5185" spans="1:28" x14ac:dyDescent="0.3">
      <c r="A5185" s="133">
        <v>42951.708333333336</v>
      </c>
      <c r="B5185" s="152">
        <f t="shared" si="1452"/>
        <v>8</v>
      </c>
      <c r="C5185" s="152">
        <f t="shared" si="1453"/>
        <v>4</v>
      </c>
      <c r="D5185" s="152">
        <f t="shared" si="1454"/>
        <v>17</v>
      </c>
      <c r="E5185" s="38" t="str">
        <f t="shared" si="1455"/>
        <v/>
      </c>
      <c r="F5185" s="134">
        <v>32.450000000000003</v>
      </c>
      <c r="G5185" s="38" t="str">
        <f t="shared" si="1456"/>
        <v>-</v>
      </c>
      <c r="H5185" s="38">
        <f t="shared" si="1457"/>
        <v>32.450000000000003</v>
      </c>
      <c r="K5185" s="133">
        <v>43316.708333333336</v>
      </c>
      <c r="L5185" s="9">
        <f t="shared" si="1440"/>
        <v>8</v>
      </c>
      <c r="M5185" s="9">
        <f t="shared" si="1441"/>
        <v>4</v>
      </c>
      <c r="N5185" s="9">
        <f t="shared" si="1442"/>
        <v>17</v>
      </c>
      <c r="O5185" s="31" t="str">
        <f t="shared" si="1443"/>
        <v>W</v>
      </c>
      <c r="P5185" s="134">
        <v>53.9</v>
      </c>
      <c r="Q5185" s="31" t="str">
        <f t="shared" si="1444"/>
        <v>-</v>
      </c>
      <c r="R5185" s="31">
        <f t="shared" si="1445"/>
        <v>53.9</v>
      </c>
      <c r="U5185" s="133">
        <v>43681.708333333336</v>
      </c>
      <c r="V5185" s="9">
        <f t="shared" si="1446"/>
        <v>8</v>
      </c>
      <c r="W5185" s="9">
        <f t="shared" si="1447"/>
        <v>4</v>
      </c>
      <c r="X5185" s="9">
        <f t="shared" si="1448"/>
        <v>17</v>
      </c>
      <c r="Y5185" s="31" t="str">
        <f t="shared" si="1449"/>
        <v>W</v>
      </c>
      <c r="Z5185" s="134">
        <v>44.77</v>
      </c>
      <c r="AA5185" s="31" t="str">
        <f t="shared" si="1450"/>
        <v>-</v>
      </c>
      <c r="AB5185" s="31">
        <f t="shared" si="1451"/>
        <v>44.77</v>
      </c>
    </row>
    <row r="5186" spans="1:28" x14ac:dyDescent="0.3">
      <c r="A5186" s="133">
        <v>42951.75</v>
      </c>
      <c r="B5186" s="152">
        <f t="shared" si="1452"/>
        <v>8</v>
      </c>
      <c r="C5186" s="152">
        <f t="shared" si="1453"/>
        <v>4</v>
      </c>
      <c r="D5186" s="152">
        <f t="shared" si="1454"/>
        <v>18</v>
      </c>
      <c r="E5186" s="38" t="str">
        <f t="shared" si="1455"/>
        <v/>
      </c>
      <c r="F5186" s="134">
        <v>30.75</v>
      </c>
      <c r="G5186" s="38" t="str">
        <f t="shared" si="1456"/>
        <v>-</v>
      </c>
      <c r="H5186" s="38">
        <f t="shared" si="1457"/>
        <v>30.75</v>
      </c>
      <c r="K5186" s="133">
        <v>43316.75</v>
      </c>
      <c r="L5186" s="9">
        <f t="shared" si="1440"/>
        <v>8</v>
      </c>
      <c r="M5186" s="9">
        <f t="shared" si="1441"/>
        <v>4</v>
      </c>
      <c r="N5186" s="9">
        <f t="shared" si="1442"/>
        <v>18</v>
      </c>
      <c r="O5186" s="31" t="str">
        <f t="shared" si="1443"/>
        <v>W</v>
      </c>
      <c r="P5186" s="134">
        <v>43.66</v>
      </c>
      <c r="Q5186" s="31" t="str">
        <f t="shared" si="1444"/>
        <v>-</v>
      </c>
      <c r="R5186" s="31">
        <f t="shared" si="1445"/>
        <v>43.66</v>
      </c>
      <c r="U5186" s="133">
        <v>43681.75</v>
      </c>
      <c r="V5186" s="9">
        <f t="shared" si="1446"/>
        <v>8</v>
      </c>
      <c r="W5186" s="9">
        <f t="shared" si="1447"/>
        <v>4</v>
      </c>
      <c r="X5186" s="9">
        <f t="shared" si="1448"/>
        <v>18</v>
      </c>
      <c r="Y5186" s="31" t="str">
        <f t="shared" si="1449"/>
        <v>W</v>
      </c>
      <c r="Z5186" s="134">
        <v>37.08</v>
      </c>
      <c r="AA5186" s="31" t="str">
        <f t="shared" si="1450"/>
        <v>-</v>
      </c>
      <c r="AB5186" s="31">
        <f t="shared" si="1451"/>
        <v>37.08</v>
      </c>
    </row>
    <row r="5187" spans="1:28" x14ac:dyDescent="0.3">
      <c r="A5187" s="133">
        <v>42951.791666666664</v>
      </c>
      <c r="B5187" s="152">
        <f t="shared" si="1452"/>
        <v>8</v>
      </c>
      <c r="C5187" s="152">
        <f t="shared" si="1453"/>
        <v>4</v>
      </c>
      <c r="D5187" s="152">
        <f t="shared" si="1454"/>
        <v>19</v>
      </c>
      <c r="E5187" s="38" t="str">
        <f t="shared" si="1455"/>
        <v/>
      </c>
      <c r="F5187" s="134">
        <v>28.38</v>
      </c>
      <c r="G5187" s="38" t="str">
        <f t="shared" si="1456"/>
        <v>-</v>
      </c>
      <c r="H5187" s="38">
        <f t="shared" si="1457"/>
        <v>28.38</v>
      </c>
      <c r="K5187" s="133">
        <v>43316.791666666664</v>
      </c>
      <c r="L5187" s="9">
        <f t="shared" si="1440"/>
        <v>8</v>
      </c>
      <c r="M5187" s="9">
        <f t="shared" si="1441"/>
        <v>4</v>
      </c>
      <c r="N5187" s="9">
        <f t="shared" si="1442"/>
        <v>19</v>
      </c>
      <c r="O5187" s="31" t="str">
        <f t="shared" si="1443"/>
        <v>W</v>
      </c>
      <c r="P5187" s="134">
        <v>42.19</v>
      </c>
      <c r="Q5187" s="31" t="str">
        <f t="shared" si="1444"/>
        <v>-</v>
      </c>
      <c r="R5187" s="31">
        <f t="shared" si="1445"/>
        <v>42.19</v>
      </c>
      <c r="U5187" s="133">
        <v>43681.791666666664</v>
      </c>
      <c r="V5187" s="9">
        <f t="shared" si="1446"/>
        <v>8</v>
      </c>
      <c r="W5187" s="9">
        <f t="shared" si="1447"/>
        <v>4</v>
      </c>
      <c r="X5187" s="9">
        <f t="shared" si="1448"/>
        <v>19</v>
      </c>
      <c r="Y5187" s="31" t="str">
        <f t="shared" si="1449"/>
        <v>W</v>
      </c>
      <c r="Z5187" s="134">
        <v>33.450000000000003</v>
      </c>
      <c r="AA5187" s="31" t="str">
        <f t="shared" si="1450"/>
        <v>-</v>
      </c>
      <c r="AB5187" s="31">
        <f t="shared" si="1451"/>
        <v>33.450000000000003</v>
      </c>
    </row>
    <row r="5188" spans="1:28" x14ac:dyDescent="0.3">
      <c r="A5188" s="133">
        <v>42951.833333333336</v>
      </c>
      <c r="B5188" s="152">
        <f t="shared" si="1452"/>
        <v>8</v>
      </c>
      <c r="C5188" s="152">
        <f t="shared" si="1453"/>
        <v>4</v>
      </c>
      <c r="D5188" s="152">
        <f t="shared" si="1454"/>
        <v>20</v>
      </c>
      <c r="E5188" s="38" t="str">
        <f t="shared" si="1455"/>
        <v/>
      </c>
      <c r="F5188" s="134">
        <v>26.85</v>
      </c>
      <c r="G5188" s="38" t="str">
        <f t="shared" si="1456"/>
        <v>-</v>
      </c>
      <c r="H5188" s="38">
        <f t="shared" si="1457"/>
        <v>26.85</v>
      </c>
      <c r="K5188" s="133">
        <v>43316.833333333336</v>
      </c>
      <c r="L5188" s="9">
        <f t="shared" si="1440"/>
        <v>8</v>
      </c>
      <c r="M5188" s="9">
        <f t="shared" si="1441"/>
        <v>4</v>
      </c>
      <c r="N5188" s="9">
        <f t="shared" si="1442"/>
        <v>20</v>
      </c>
      <c r="O5188" s="31" t="str">
        <f t="shared" si="1443"/>
        <v>W</v>
      </c>
      <c r="P5188" s="134">
        <v>39.81</v>
      </c>
      <c r="Q5188" s="31" t="str">
        <f t="shared" si="1444"/>
        <v>-</v>
      </c>
      <c r="R5188" s="31">
        <f t="shared" si="1445"/>
        <v>39.81</v>
      </c>
      <c r="U5188" s="133">
        <v>43681.833333333336</v>
      </c>
      <c r="V5188" s="9">
        <f t="shared" si="1446"/>
        <v>8</v>
      </c>
      <c r="W5188" s="9">
        <f t="shared" si="1447"/>
        <v>4</v>
      </c>
      <c r="X5188" s="9">
        <f t="shared" si="1448"/>
        <v>20</v>
      </c>
      <c r="Y5188" s="31" t="str">
        <f t="shared" si="1449"/>
        <v>W</v>
      </c>
      <c r="Z5188" s="134">
        <v>32.159999999999997</v>
      </c>
      <c r="AA5188" s="31" t="str">
        <f t="shared" si="1450"/>
        <v>-</v>
      </c>
      <c r="AB5188" s="31">
        <f t="shared" si="1451"/>
        <v>32.159999999999997</v>
      </c>
    </row>
    <row r="5189" spans="1:28" x14ac:dyDescent="0.3">
      <c r="A5189" s="133">
        <v>42951.875</v>
      </c>
      <c r="B5189" s="152">
        <f t="shared" si="1452"/>
        <v>8</v>
      </c>
      <c r="C5189" s="152">
        <f t="shared" si="1453"/>
        <v>4</v>
      </c>
      <c r="D5189" s="152">
        <f t="shared" si="1454"/>
        <v>21</v>
      </c>
      <c r="E5189" s="38" t="str">
        <f t="shared" si="1455"/>
        <v/>
      </c>
      <c r="F5189" s="134">
        <v>24.98</v>
      </c>
      <c r="G5189" s="38" t="str">
        <f t="shared" si="1456"/>
        <v>-</v>
      </c>
      <c r="H5189" s="38">
        <f t="shared" si="1457"/>
        <v>24.98</v>
      </c>
      <c r="K5189" s="133">
        <v>43316.875</v>
      </c>
      <c r="L5189" s="9">
        <f t="shared" si="1440"/>
        <v>8</v>
      </c>
      <c r="M5189" s="9">
        <f t="shared" si="1441"/>
        <v>4</v>
      </c>
      <c r="N5189" s="9">
        <f t="shared" si="1442"/>
        <v>21</v>
      </c>
      <c r="O5189" s="31" t="str">
        <f t="shared" si="1443"/>
        <v>W</v>
      </c>
      <c r="P5189" s="134">
        <v>32.39</v>
      </c>
      <c r="Q5189" s="31" t="str">
        <f t="shared" si="1444"/>
        <v>-</v>
      </c>
      <c r="R5189" s="31">
        <f t="shared" si="1445"/>
        <v>32.39</v>
      </c>
      <c r="U5189" s="133">
        <v>43681.875</v>
      </c>
      <c r="V5189" s="9">
        <f t="shared" si="1446"/>
        <v>8</v>
      </c>
      <c r="W5189" s="9">
        <f t="shared" si="1447"/>
        <v>4</v>
      </c>
      <c r="X5189" s="9">
        <f t="shared" si="1448"/>
        <v>21</v>
      </c>
      <c r="Y5189" s="31" t="str">
        <f t="shared" si="1449"/>
        <v>W</v>
      </c>
      <c r="Z5189" s="134">
        <v>28.09</v>
      </c>
      <c r="AA5189" s="31" t="str">
        <f t="shared" si="1450"/>
        <v>-</v>
      </c>
      <c r="AB5189" s="31">
        <f t="shared" si="1451"/>
        <v>28.09</v>
      </c>
    </row>
    <row r="5190" spans="1:28" x14ac:dyDescent="0.3">
      <c r="A5190" s="133">
        <v>42951.916666666664</v>
      </c>
      <c r="B5190" s="152">
        <f t="shared" si="1452"/>
        <v>8</v>
      </c>
      <c r="C5190" s="152">
        <f t="shared" si="1453"/>
        <v>4</v>
      </c>
      <c r="D5190" s="152">
        <f t="shared" si="1454"/>
        <v>22</v>
      </c>
      <c r="E5190" s="38" t="str">
        <f t="shared" si="1455"/>
        <v/>
      </c>
      <c r="F5190" s="134">
        <v>23.15</v>
      </c>
      <c r="G5190" s="38" t="str">
        <f t="shared" si="1456"/>
        <v>-</v>
      </c>
      <c r="H5190" s="38">
        <f t="shared" si="1457"/>
        <v>23.15</v>
      </c>
      <c r="K5190" s="133">
        <v>43316.916666666664</v>
      </c>
      <c r="L5190" s="9">
        <f t="shared" si="1440"/>
        <v>8</v>
      </c>
      <c r="M5190" s="9">
        <f t="shared" si="1441"/>
        <v>4</v>
      </c>
      <c r="N5190" s="9">
        <f t="shared" si="1442"/>
        <v>22</v>
      </c>
      <c r="O5190" s="31" t="str">
        <f t="shared" si="1443"/>
        <v>W</v>
      </c>
      <c r="P5190" s="134">
        <v>27.5</v>
      </c>
      <c r="Q5190" s="31" t="str">
        <f t="shared" si="1444"/>
        <v>-</v>
      </c>
      <c r="R5190" s="31">
        <f t="shared" si="1445"/>
        <v>27.5</v>
      </c>
      <c r="U5190" s="133">
        <v>43681.916666666664</v>
      </c>
      <c r="V5190" s="9">
        <f t="shared" si="1446"/>
        <v>8</v>
      </c>
      <c r="W5190" s="9">
        <f t="shared" si="1447"/>
        <v>4</v>
      </c>
      <c r="X5190" s="9">
        <f t="shared" si="1448"/>
        <v>22</v>
      </c>
      <c r="Y5190" s="31" t="str">
        <f t="shared" si="1449"/>
        <v>W</v>
      </c>
      <c r="Z5190" s="134">
        <v>23.9</v>
      </c>
      <c r="AA5190" s="31" t="str">
        <f t="shared" si="1450"/>
        <v>-</v>
      </c>
      <c r="AB5190" s="31">
        <f t="shared" si="1451"/>
        <v>23.9</v>
      </c>
    </row>
    <row r="5191" spans="1:28" x14ac:dyDescent="0.3">
      <c r="A5191" s="133">
        <v>42951.958333333336</v>
      </c>
      <c r="B5191" s="152">
        <f t="shared" si="1452"/>
        <v>8</v>
      </c>
      <c r="C5191" s="152">
        <f t="shared" si="1453"/>
        <v>4</v>
      </c>
      <c r="D5191" s="152">
        <f t="shared" si="1454"/>
        <v>23</v>
      </c>
      <c r="E5191" s="38" t="str">
        <f t="shared" si="1455"/>
        <v/>
      </c>
      <c r="F5191" s="134">
        <v>20.91</v>
      </c>
      <c r="G5191" s="38" t="str">
        <f t="shared" si="1456"/>
        <v>-</v>
      </c>
      <c r="H5191" s="38">
        <f t="shared" si="1457"/>
        <v>20.91</v>
      </c>
      <c r="K5191" s="133">
        <v>43316.958333333336</v>
      </c>
      <c r="L5191" s="9">
        <f t="shared" si="1440"/>
        <v>8</v>
      </c>
      <c r="M5191" s="9">
        <f t="shared" si="1441"/>
        <v>4</v>
      </c>
      <c r="N5191" s="9">
        <f t="shared" si="1442"/>
        <v>23</v>
      </c>
      <c r="O5191" s="31" t="str">
        <f t="shared" si="1443"/>
        <v>W</v>
      </c>
      <c r="P5191" s="134">
        <v>24.38</v>
      </c>
      <c r="Q5191" s="31" t="str">
        <f t="shared" si="1444"/>
        <v>-</v>
      </c>
      <c r="R5191" s="31">
        <f t="shared" si="1445"/>
        <v>24.38</v>
      </c>
      <c r="U5191" s="133">
        <v>43681.958333333336</v>
      </c>
      <c r="V5191" s="9">
        <f t="shared" si="1446"/>
        <v>8</v>
      </c>
      <c r="W5191" s="9">
        <f t="shared" si="1447"/>
        <v>4</v>
      </c>
      <c r="X5191" s="9">
        <f t="shared" si="1448"/>
        <v>23</v>
      </c>
      <c r="Y5191" s="31" t="str">
        <f t="shared" si="1449"/>
        <v>W</v>
      </c>
      <c r="Z5191" s="134">
        <v>22.13</v>
      </c>
      <c r="AA5191" s="31" t="str">
        <f t="shared" si="1450"/>
        <v>-</v>
      </c>
      <c r="AB5191" s="31">
        <f t="shared" si="1451"/>
        <v>22.13</v>
      </c>
    </row>
    <row r="5192" spans="1:28" x14ac:dyDescent="0.3">
      <c r="A5192" s="133">
        <v>42952</v>
      </c>
      <c r="B5192" s="152">
        <f t="shared" si="1452"/>
        <v>8</v>
      </c>
      <c r="C5192" s="152">
        <f t="shared" si="1453"/>
        <v>5</v>
      </c>
      <c r="D5192" s="152">
        <f t="shared" si="1454"/>
        <v>0</v>
      </c>
      <c r="E5192" s="38" t="str">
        <f t="shared" si="1455"/>
        <v>W</v>
      </c>
      <c r="F5192" s="134">
        <v>19.059999999999999</v>
      </c>
      <c r="G5192" s="38" t="str">
        <f t="shared" si="1456"/>
        <v>-</v>
      </c>
      <c r="H5192" s="38">
        <f t="shared" si="1457"/>
        <v>19.059999999999999</v>
      </c>
      <c r="K5192" s="133">
        <v>43317</v>
      </c>
      <c r="L5192" s="9">
        <f t="shared" si="1440"/>
        <v>8</v>
      </c>
      <c r="M5192" s="9">
        <f t="shared" si="1441"/>
        <v>5</v>
      </c>
      <c r="N5192" s="9">
        <f t="shared" si="1442"/>
        <v>0</v>
      </c>
      <c r="O5192" s="31" t="str">
        <f t="shared" si="1443"/>
        <v>W</v>
      </c>
      <c r="P5192" s="134">
        <v>21.19</v>
      </c>
      <c r="Q5192" s="31" t="str">
        <f t="shared" si="1444"/>
        <v>-</v>
      </c>
      <c r="R5192" s="31">
        <f t="shared" si="1445"/>
        <v>21.19</v>
      </c>
      <c r="U5192" s="133">
        <v>43682</v>
      </c>
      <c r="V5192" s="9">
        <f t="shared" si="1446"/>
        <v>8</v>
      </c>
      <c r="W5192" s="9">
        <f t="shared" si="1447"/>
        <v>5</v>
      </c>
      <c r="X5192" s="9">
        <f t="shared" si="1448"/>
        <v>0</v>
      </c>
      <c r="Y5192" s="31" t="str">
        <f t="shared" si="1449"/>
        <v/>
      </c>
      <c r="Z5192" s="134">
        <v>19.64</v>
      </c>
      <c r="AA5192" s="31" t="str">
        <f t="shared" si="1450"/>
        <v>-</v>
      </c>
      <c r="AB5192" s="31">
        <f t="shared" si="1451"/>
        <v>19.64</v>
      </c>
    </row>
    <row r="5193" spans="1:28" x14ac:dyDescent="0.3">
      <c r="A5193" s="133">
        <v>42952.041666666664</v>
      </c>
      <c r="B5193" s="152">
        <f t="shared" si="1452"/>
        <v>8</v>
      </c>
      <c r="C5193" s="152">
        <f t="shared" si="1453"/>
        <v>5</v>
      </c>
      <c r="D5193" s="152">
        <f t="shared" si="1454"/>
        <v>1</v>
      </c>
      <c r="E5193" s="38" t="str">
        <f t="shared" si="1455"/>
        <v>W</v>
      </c>
      <c r="F5193" s="134">
        <v>19.21</v>
      </c>
      <c r="G5193" s="38" t="str">
        <f t="shared" si="1456"/>
        <v>-</v>
      </c>
      <c r="H5193" s="38">
        <f t="shared" si="1457"/>
        <v>19.21</v>
      </c>
      <c r="K5193" s="133">
        <v>43317.041666666664</v>
      </c>
      <c r="L5193" s="9">
        <f t="shared" ref="L5193:L5256" si="1458">MONTH(K5193)</f>
        <v>8</v>
      </c>
      <c r="M5193" s="9">
        <f t="shared" ref="M5193:M5256" si="1459">DAY(K5193)</f>
        <v>5</v>
      </c>
      <c r="N5193" s="9">
        <f t="shared" ref="N5193:N5256" si="1460">HOUR(K5193)</f>
        <v>1</v>
      </c>
      <c r="O5193" s="31" t="str">
        <f t="shared" ref="O5193:O5256" si="1461">IF(WEEKDAY(K5193,2)&gt;5,"W","")</f>
        <v>W</v>
      </c>
      <c r="P5193" s="134">
        <v>20.37</v>
      </c>
      <c r="Q5193" s="31" t="str">
        <f t="shared" ref="Q5193:Q5256" si="1462">IF(AND($L5193&gt;=$L$5,$L5193&lt;=$M$5),IF($O5193&lt;&gt;"W",IF(AND($N5193&gt;=$N$5,$N5193&lt;$P$5),$P5193,"-"),"-"),"-")</f>
        <v>-</v>
      </c>
      <c r="R5193" s="31">
        <f t="shared" ref="R5193:R5256" si="1463">IF(Q5193="-",P5193,"-")</f>
        <v>20.37</v>
      </c>
      <c r="U5193" s="133">
        <v>43682.041666666664</v>
      </c>
      <c r="V5193" s="9">
        <f t="shared" ref="V5193:V5256" si="1464">MONTH(U5193)</f>
        <v>8</v>
      </c>
      <c r="W5193" s="9">
        <f t="shared" ref="W5193:W5256" si="1465">DAY(U5193)</f>
        <v>5</v>
      </c>
      <c r="X5193" s="9">
        <f t="shared" ref="X5193:X5256" si="1466">HOUR(U5193)</f>
        <v>1</v>
      </c>
      <c r="Y5193" s="31" t="str">
        <f t="shared" ref="Y5193:Y5256" si="1467">IF(WEEKDAY(U5193,2)&gt;5,"W","")</f>
        <v/>
      </c>
      <c r="Z5193" s="134">
        <v>19.059999999999999</v>
      </c>
      <c r="AA5193" s="31" t="str">
        <f t="shared" ref="AA5193:AA5256" si="1468">IF(AND($V5193&gt;=$V$5,$V5193&lt;=$W$5),IF($Y5193&lt;&gt;"W",IF(AND($X5193&gt;=$X$5,$X5193&lt;$Z$5),$Z5193,"-"),"-"),"-")</f>
        <v>-</v>
      </c>
      <c r="AB5193" s="31">
        <f t="shared" ref="AB5193:AB5256" si="1469">IF(AA5193="-",Z5193,"-")</f>
        <v>19.059999999999999</v>
      </c>
    </row>
    <row r="5194" spans="1:28" x14ac:dyDescent="0.3">
      <c r="A5194" s="133">
        <v>42952.083333333336</v>
      </c>
      <c r="B5194" s="152">
        <f t="shared" ref="B5194:B5257" si="1470">MONTH(A5194)</f>
        <v>8</v>
      </c>
      <c r="C5194" s="152">
        <f t="shared" ref="C5194:C5257" si="1471">DAY(A5194)</f>
        <v>5</v>
      </c>
      <c r="D5194" s="152">
        <f t="shared" ref="D5194:D5257" si="1472">HOUR(A5194)</f>
        <v>2</v>
      </c>
      <c r="E5194" s="38" t="str">
        <f t="shared" ref="E5194:E5257" si="1473">IF(WEEKDAY(A5194,2)&gt;5,"W","")</f>
        <v>W</v>
      </c>
      <c r="F5194" s="134">
        <v>17.809999999999999</v>
      </c>
      <c r="G5194" s="38" t="str">
        <f t="shared" ref="G5194:G5257" si="1474">IF(AND($B5194&gt;=$B$5,$B5194&lt;=$C$5),IF($E5194&lt;&gt;"W",IF(AND($D5194&gt;=$D$5,$D5194&lt;$F$5),$F5194,"-"),"-"),"-")</f>
        <v>-</v>
      </c>
      <c r="H5194" s="38">
        <f t="shared" ref="H5194:H5257" si="1475">IF(G5194="-",F5194,"-")</f>
        <v>17.809999999999999</v>
      </c>
      <c r="K5194" s="133">
        <v>43317.083333333336</v>
      </c>
      <c r="L5194" s="9">
        <f t="shared" si="1458"/>
        <v>8</v>
      </c>
      <c r="M5194" s="9">
        <f t="shared" si="1459"/>
        <v>5</v>
      </c>
      <c r="N5194" s="9">
        <f t="shared" si="1460"/>
        <v>2</v>
      </c>
      <c r="O5194" s="31" t="str">
        <f t="shared" si="1461"/>
        <v>W</v>
      </c>
      <c r="P5194" s="134">
        <v>19.78</v>
      </c>
      <c r="Q5194" s="31" t="str">
        <f t="shared" si="1462"/>
        <v>-</v>
      </c>
      <c r="R5194" s="31">
        <f t="shared" si="1463"/>
        <v>19.78</v>
      </c>
      <c r="U5194" s="133">
        <v>43682.083333333336</v>
      </c>
      <c r="V5194" s="9">
        <f t="shared" si="1464"/>
        <v>8</v>
      </c>
      <c r="W5194" s="9">
        <f t="shared" si="1465"/>
        <v>5</v>
      </c>
      <c r="X5194" s="9">
        <f t="shared" si="1466"/>
        <v>2</v>
      </c>
      <c r="Y5194" s="31" t="str">
        <f t="shared" si="1467"/>
        <v/>
      </c>
      <c r="Z5194" s="134">
        <v>17.28</v>
      </c>
      <c r="AA5194" s="31" t="str">
        <f t="shared" si="1468"/>
        <v>-</v>
      </c>
      <c r="AB5194" s="31">
        <f t="shared" si="1469"/>
        <v>17.28</v>
      </c>
    </row>
    <row r="5195" spans="1:28" x14ac:dyDescent="0.3">
      <c r="A5195" s="133">
        <v>42952.125</v>
      </c>
      <c r="B5195" s="152">
        <f t="shared" si="1470"/>
        <v>8</v>
      </c>
      <c r="C5195" s="152">
        <f t="shared" si="1471"/>
        <v>5</v>
      </c>
      <c r="D5195" s="152">
        <f t="shared" si="1472"/>
        <v>3</v>
      </c>
      <c r="E5195" s="38" t="str">
        <f t="shared" si="1473"/>
        <v>W</v>
      </c>
      <c r="F5195" s="134">
        <v>15.95</v>
      </c>
      <c r="G5195" s="38" t="str">
        <f t="shared" si="1474"/>
        <v>-</v>
      </c>
      <c r="H5195" s="38">
        <f t="shared" si="1475"/>
        <v>15.95</v>
      </c>
      <c r="K5195" s="133">
        <v>43317.125</v>
      </c>
      <c r="L5195" s="9">
        <f t="shared" si="1458"/>
        <v>8</v>
      </c>
      <c r="M5195" s="9">
        <f t="shared" si="1459"/>
        <v>5</v>
      </c>
      <c r="N5195" s="9">
        <f t="shared" si="1460"/>
        <v>3</v>
      </c>
      <c r="O5195" s="31" t="str">
        <f t="shared" si="1461"/>
        <v>W</v>
      </c>
      <c r="P5195" s="134">
        <v>19.149999999999999</v>
      </c>
      <c r="Q5195" s="31" t="str">
        <f t="shared" si="1462"/>
        <v>-</v>
      </c>
      <c r="R5195" s="31">
        <f t="shared" si="1463"/>
        <v>19.149999999999999</v>
      </c>
      <c r="U5195" s="133">
        <v>43682.125</v>
      </c>
      <c r="V5195" s="9">
        <f t="shared" si="1464"/>
        <v>8</v>
      </c>
      <c r="W5195" s="9">
        <f t="shared" si="1465"/>
        <v>5</v>
      </c>
      <c r="X5195" s="9">
        <f t="shared" si="1466"/>
        <v>3</v>
      </c>
      <c r="Y5195" s="31" t="str">
        <f t="shared" si="1467"/>
        <v/>
      </c>
      <c r="Z5195" s="134">
        <v>16.55</v>
      </c>
      <c r="AA5195" s="31" t="str">
        <f t="shared" si="1468"/>
        <v>-</v>
      </c>
      <c r="AB5195" s="31">
        <f t="shared" si="1469"/>
        <v>16.55</v>
      </c>
    </row>
    <row r="5196" spans="1:28" x14ac:dyDescent="0.3">
      <c r="A5196" s="133">
        <v>42952.166666666664</v>
      </c>
      <c r="B5196" s="152">
        <f t="shared" si="1470"/>
        <v>8</v>
      </c>
      <c r="C5196" s="152">
        <f t="shared" si="1471"/>
        <v>5</v>
      </c>
      <c r="D5196" s="152">
        <f t="shared" si="1472"/>
        <v>4</v>
      </c>
      <c r="E5196" s="38" t="str">
        <f t="shared" si="1473"/>
        <v>W</v>
      </c>
      <c r="F5196" s="134">
        <v>15.8</v>
      </c>
      <c r="G5196" s="38" t="str">
        <f t="shared" si="1474"/>
        <v>-</v>
      </c>
      <c r="H5196" s="38">
        <f t="shared" si="1475"/>
        <v>15.8</v>
      </c>
      <c r="K5196" s="133">
        <v>43317.166666666664</v>
      </c>
      <c r="L5196" s="9">
        <f t="shared" si="1458"/>
        <v>8</v>
      </c>
      <c r="M5196" s="9">
        <f t="shared" si="1459"/>
        <v>5</v>
      </c>
      <c r="N5196" s="9">
        <f t="shared" si="1460"/>
        <v>4</v>
      </c>
      <c r="O5196" s="31" t="str">
        <f t="shared" si="1461"/>
        <v>W</v>
      </c>
      <c r="P5196" s="134">
        <v>18.86</v>
      </c>
      <c r="Q5196" s="31" t="str">
        <f t="shared" si="1462"/>
        <v>-</v>
      </c>
      <c r="R5196" s="31">
        <f t="shared" si="1463"/>
        <v>18.86</v>
      </c>
      <c r="U5196" s="133">
        <v>43682.166666666664</v>
      </c>
      <c r="V5196" s="9">
        <f t="shared" si="1464"/>
        <v>8</v>
      </c>
      <c r="W5196" s="9">
        <f t="shared" si="1465"/>
        <v>5</v>
      </c>
      <c r="X5196" s="9">
        <f t="shared" si="1466"/>
        <v>4</v>
      </c>
      <c r="Y5196" s="31" t="str">
        <f t="shared" si="1467"/>
        <v/>
      </c>
      <c r="Z5196" s="134">
        <v>16.64</v>
      </c>
      <c r="AA5196" s="31" t="str">
        <f t="shared" si="1468"/>
        <v>-</v>
      </c>
      <c r="AB5196" s="31">
        <f t="shared" si="1469"/>
        <v>16.64</v>
      </c>
    </row>
    <row r="5197" spans="1:28" x14ac:dyDescent="0.3">
      <c r="A5197" s="133">
        <v>42952.208333333336</v>
      </c>
      <c r="B5197" s="152">
        <f t="shared" si="1470"/>
        <v>8</v>
      </c>
      <c r="C5197" s="152">
        <f t="shared" si="1471"/>
        <v>5</v>
      </c>
      <c r="D5197" s="152">
        <f t="shared" si="1472"/>
        <v>5</v>
      </c>
      <c r="E5197" s="38" t="str">
        <f t="shared" si="1473"/>
        <v>W</v>
      </c>
      <c r="F5197" s="134">
        <v>16.190000000000001</v>
      </c>
      <c r="G5197" s="38" t="str">
        <f t="shared" si="1474"/>
        <v>-</v>
      </c>
      <c r="H5197" s="38">
        <f t="shared" si="1475"/>
        <v>16.190000000000001</v>
      </c>
      <c r="K5197" s="133">
        <v>43317.208333333336</v>
      </c>
      <c r="L5197" s="9">
        <f t="shared" si="1458"/>
        <v>8</v>
      </c>
      <c r="M5197" s="9">
        <f t="shared" si="1459"/>
        <v>5</v>
      </c>
      <c r="N5197" s="9">
        <f t="shared" si="1460"/>
        <v>5</v>
      </c>
      <c r="O5197" s="31" t="str">
        <f t="shared" si="1461"/>
        <v>W</v>
      </c>
      <c r="P5197" s="134">
        <v>18.3</v>
      </c>
      <c r="Q5197" s="31" t="str">
        <f t="shared" si="1462"/>
        <v>-</v>
      </c>
      <c r="R5197" s="31">
        <f t="shared" si="1463"/>
        <v>18.3</v>
      </c>
      <c r="U5197" s="133">
        <v>43682.208333333336</v>
      </c>
      <c r="V5197" s="9">
        <f t="shared" si="1464"/>
        <v>8</v>
      </c>
      <c r="W5197" s="9">
        <f t="shared" si="1465"/>
        <v>5</v>
      </c>
      <c r="X5197" s="9">
        <f t="shared" si="1466"/>
        <v>5</v>
      </c>
      <c r="Y5197" s="31" t="str">
        <f t="shared" si="1467"/>
        <v/>
      </c>
      <c r="Z5197" s="134">
        <v>17.64</v>
      </c>
      <c r="AA5197" s="31" t="str">
        <f t="shared" si="1468"/>
        <v>-</v>
      </c>
      <c r="AB5197" s="31">
        <f t="shared" si="1469"/>
        <v>17.64</v>
      </c>
    </row>
    <row r="5198" spans="1:28" x14ac:dyDescent="0.3">
      <c r="A5198" s="133">
        <v>42952.25</v>
      </c>
      <c r="B5198" s="152">
        <f t="shared" si="1470"/>
        <v>8</v>
      </c>
      <c r="C5198" s="152">
        <f t="shared" si="1471"/>
        <v>5</v>
      </c>
      <c r="D5198" s="152">
        <f t="shared" si="1472"/>
        <v>6</v>
      </c>
      <c r="E5198" s="38" t="str">
        <f t="shared" si="1473"/>
        <v>W</v>
      </c>
      <c r="F5198" s="134">
        <v>16.809999999999999</v>
      </c>
      <c r="G5198" s="38" t="str">
        <f t="shared" si="1474"/>
        <v>-</v>
      </c>
      <c r="H5198" s="38">
        <f t="shared" si="1475"/>
        <v>16.809999999999999</v>
      </c>
      <c r="K5198" s="133">
        <v>43317.25</v>
      </c>
      <c r="L5198" s="9">
        <f t="shared" si="1458"/>
        <v>8</v>
      </c>
      <c r="M5198" s="9">
        <f t="shared" si="1459"/>
        <v>5</v>
      </c>
      <c r="N5198" s="9">
        <f t="shared" si="1460"/>
        <v>6</v>
      </c>
      <c r="O5198" s="31" t="str">
        <f t="shared" si="1461"/>
        <v>W</v>
      </c>
      <c r="P5198" s="134">
        <v>18.190000000000001</v>
      </c>
      <c r="Q5198" s="31" t="str">
        <f t="shared" si="1462"/>
        <v>-</v>
      </c>
      <c r="R5198" s="31">
        <f t="shared" si="1463"/>
        <v>18.190000000000001</v>
      </c>
      <c r="U5198" s="133">
        <v>43682.25</v>
      </c>
      <c r="V5198" s="9">
        <f t="shared" si="1464"/>
        <v>8</v>
      </c>
      <c r="W5198" s="9">
        <f t="shared" si="1465"/>
        <v>5</v>
      </c>
      <c r="X5198" s="9">
        <f t="shared" si="1466"/>
        <v>6</v>
      </c>
      <c r="Y5198" s="31" t="str">
        <f t="shared" si="1467"/>
        <v/>
      </c>
      <c r="Z5198" s="134">
        <v>19.87</v>
      </c>
      <c r="AA5198" s="31" t="str">
        <f t="shared" si="1468"/>
        <v>-</v>
      </c>
      <c r="AB5198" s="31">
        <f t="shared" si="1469"/>
        <v>19.87</v>
      </c>
    </row>
    <row r="5199" spans="1:28" x14ac:dyDescent="0.3">
      <c r="A5199" s="133">
        <v>42952.291666666664</v>
      </c>
      <c r="B5199" s="152">
        <f t="shared" si="1470"/>
        <v>8</v>
      </c>
      <c r="C5199" s="152">
        <f t="shared" si="1471"/>
        <v>5</v>
      </c>
      <c r="D5199" s="152">
        <f t="shared" si="1472"/>
        <v>7</v>
      </c>
      <c r="E5199" s="38" t="str">
        <f t="shared" si="1473"/>
        <v>W</v>
      </c>
      <c r="F5199" s="134">
        <v>18.14</v>
      </c>
      <c r="G5199" s="38" t="str">
        <f t="shared" si="1474"/>
        <v>-</v>
      </c>
      <c r="H5199" s="38">
        <f t="shared" si="1475"/>
        <v>18.14</v>
      </c>
      <c r="K5199" s="133">
        <v>43317.291666666664</v>
      </c>
      <c r="L5199" s="9">
        <f t="shared" si="1458"/>
        <v>8</v>
      </c>
      <c r="M5199" s="9">
        <f t="shared" si="1459"/>
        <v>5</v>
      </c>
      <c r="N5199" s="9">
        <f t="shared" si="1460"/>
        <v>7</v>
      </c>
      <c r="O5199" s="31" t="str">
        <f t="shared" si="1461"/>
        <v>W</v>
      </c>
      <c r="P5199" s="134">
        <v>19.02</v>
      </c>
      <c r="Q5199" s="31" t="str">
        <f t="shared" si="1462"/>
        <v>-</v>
      </c>
      <c r="R5199" s="31">
        <f t="shared" si="1463"/>
        <v>19.02</v>
      </c>
      <c r="U5199" s="133">
        <v>43682.291666666664</v>
      </c>
      <c r="V5199" s="9">
        <f t="shared" si="1464"/>
        <v>8</v>
      </c>
      <c r="W5199" s="9">
        <f t="shared" si="1465"/>
        <v>5</v>
      </c>
      <c r="X5199" s="9">
        <f t="shared" si="1466"/>
        <v>7</v>
      </c>
      <c r="Y5199" s="31" t="str">
        <f t="shared" si="1467"/>
        <v/>
      </c>
      <c r="Z5199" s="134">
        <v>20.57</v>
      </c>
      <c r="AA5199" s="31" t="str">
        <f t="shared" si="1468"/>
        <v>-</v>
      </c>
      <c r="AB5199" s="31">
        <f t="shared" si="1469"/>
        <v>20.57</v>
      </c>
    </row>
    <row r="5200" spans="1:28" x14ac:dyDescent="0.3">
      <c r="A5200" s="133">
        <v>42952.333333333336</v>
      </c>
      <c r="B5200" s="152">
        <f t="shared" si="1470"/>
        <v>8</v>
      </c>
      <c r="C5200" s="152">
        <f t="shared" si="1471"/>
        <v>5</v>
      </c>
      <c r="D5200" s="152">
        <f t="shared" si="1472"/>
        <v>8</v>
      </c>
      <c r="E5200" s="38" t="str">
        <f t="shared" si="1473"/>
        <v>W</v>
      </c>
      <c r="F5200" s="134">
        <v>19.899999999999999</v>
      </c>
      <c r="G5200" s="38" t="str">
        <f t="shared" si="1474"/>
        <v>-</v>
      </c>
      <c r="H5200" s="38">
        <f t="shared" si="1475"/>
        <v>19.899999999999999</v>
      </c>
      <c r="K5200" s="133">
        <v>43317.333333333336</v>
      </c>
      <c r="L5200" s="9">
        <f t="shared" si="1458"/>
        <v>8</v>
      </c>
      <c r="M5200" s="9">
        <f t="shared" si="1459"/>
        <v>5</v>
      </c>
      <c r="N5200" s="9">
        <f t="shared" si="1460"/>
        <v>8</v>
      </c>
      <c r="O5200" s="31" t="str">
        <f t="shared" si="1461"/>
        <v>W</v>
      </c>
      <c r="P5200" s="134">
        <v>20.23</v>
      </c>
      <c r="Q5200" s="31" t="str">
        <f t="shared" si="1462"/>
        <v>-</v>
      </c>
      <c r="R5200" s="31">
        <f t="shared" si="1463"/>
        <v>20.23</v>
      </c>
      <c r="U5200" s="133">
        <v>43682.333333333336</v>
      </c>
      <c r="V5200" s="9">
        <f t="shared" si="1464"/>
        <v>8</v>
      </c>
      <c r="W5200" s="9">
        <f t="shared" si="1465"/>
        <v>5</v>
      </c>
      <c r="X5200" s="9">
        <f t="shared" si="1466"/>
        <v>8</v>
      </c>
      <c r="Y5200" s="31" t="str">
        <f t="shared" si="1467"/>
        <v/>
      </c>
      <c r="Z5200" s="134">
        <v>22.88</v>
      </c>
      <c r="AA5200" s="31">
        <f t="shared" si="1468"/>
        <v>22.88</v>
      </c>
      <c r="AB5200" s="31" t="str">
        <f t="shared" si="1469"/>
        <v>-</v>
      </c>
    </row>
    <row r="5201" spans="1:28" x14ac:dyDescent="0.3">
      <c r="A5201" s="133">
        <v>42952.375</v>
      </c>
      <c r="B5201" s="152">
        <f t="shared" si="1470"/>
        <v>8</v>
      </c>
      <c r="C5201" s="152">
        <f t="shared" si="1471"/>
        <v>5</v>
      </c>
      <c r="D5201" s="152">
        <f t="shared" si="1472"/>
        <v>9</v>
      </c>
      <c r="E5201" s="38" t="str">
        <f t="shared" si="1473"/>
        <v>W</v>
      </c>
      <c r="F5201" s="134">
        <v>21.99</v>
      </c>
      <c r="G5201" s="38" t="str">
        <f t="shared" si="1474"/>
        <v>-</v>
      </c>
      <c r="H5201" s="38">
        <f t="shared" si="1475"/>
        <v>21.99</v>
      </c>
      <c r="K5201" s="133">
        <v>43317.375</v>
      </c>
      <c r="L5201" s="9">
        <f t="shared" si="1458"/>
        <v>8</v>
      </c>
      <c r="M5201" s="9">
        <f t="shared" si="1459"/>
        <v>5</v>
      </c>
      <c r="N5201" s="9">
        <f t="shared" si="1460"/>
        <v>9</v>
      </c>
      <c r="O5201" s="31" t="str">
        <f t="shared" si="1461"/>
        <v>W</v>
      </c>
      <c r="P5201" s="134">
        <v>22.71</v>
      </c>
      <c r="Q5201" s="31" t="str">
        <f t="shared" si="1462"/>
        <v>-</v>
      </c>
      <c r="R5201" s="31">
        <f t="shared" si="1463"/>
        <v>22.71</v>
      </c>
      <c r="U5201" s="133">
        <v>43682.375</v>
      </c>
      <c r="V5201" s="9">
        <f t="shared" si="1464"/>
        <v>8</v>
      </c>
      <c r="W5201" s="9">
        <f t="shared" si="1465"/>
        <v>5</v>
      </c>
      <c r="X5201" s="9">
        <f t="shared" si="1466"/>
        <v>9</v>
      </c>
      <c r="Y5201" s="31" t="str">
        <f t="shared" si="1467"/>
        <v/>
      </c>
      <c r="Z5201" s="134">
        <v>26.52</v>
      </c>
      <c r="AA5201" s="31">
        <f t="shared" si="1468"/>
        <v>26.52</v>
      </c>
      <c r="AB5201" s="31" t="str">
        <f t="shared" si="1469"/>
        <v>-</v>
      </c>
    </row>
    <row r="5202" spans="1:28" x14ac:dyDescent="0.3">
      <c r="A5202" s="133">
        <v>42952.416666666664</v>
      </c>
      <c r="B5202" s="152">
        <f t="shared" si="1470"/>
        <v>8</v>
      </c>
      <c r="C5202" s="152">
        <f t="shared" si="1471"/>
        <v>5</v>
      </c>
      <c r="D5202" s="152">
        <f t="shared" si="1472"/>
        <v>10</v>
      </c>
      <c r="E5202" s="38" t="str">
        <f t="shared" si="1473"/>
        <v>W</v>
      </c>
      <c r="F5202" s="134">
        <v>23.19</v>
      </c>
      <c r="G5202" s="38" t="str">
        <f t="shared" si="1474"/>
        <v>-</v>
      </c>
      <c r="H5202" s="38">
        <f t="shared" si="1475"/>
        <v>23.19</v>
      </c>
      <c r="K5202" s="133">
        <v>43317.416666666664</v>
      </c>
      <c r="L5202" s="9">
        <f t="shared" si="1458"/>
        <v>8</v>
      </c>
      <c r="M5202" s="9">
        <f t="shared" si="1459"/>
        <v>5</v>
      </c>
      <c r="N5202" s="9">
        <f t="shared" si="1460"/>
        <v>10</v>
      </c>
      <c r="O5202" s="31" t="str">
        <f t="shared" si="1461"/>
        <v>W</v>
      </c>
      <c r="P5202" s="134">
        <v>27.49</v>
      </c>
      <c r="Q5202" s="31" t="str">
        <f t="shared" si="1462"/>
        <v>-</v>
      </c>
      <c r="R5202" s="31">
        <f t="shared" si="1463"/>
        <v>27.49</v>
      </c>
      <c r="U5202" s="133">
        <v>43682.416666666664</v>
      </c>
      <c r="V5202" s="9">
        <f t="shared" si="1464"/>
        <v>8</v>
      </c>
      <c r="W5202" s="9">
        <f t="shared" si="1465"/>
        <v>5</v>
      </c>
      <c r="X5202" s="9">
        <f t="shared" si="1466"/>
        <v>10</v>
      </c>
      <c r="Y5202" s="31" t="str">
        <f t="shared" si="1467"/>
        <v/>
      </c>
      <c r="Z5202" s="134">
        <v>29.15</v>
      </c>
      <c r="AA5202" s="31">
        <f t="shared" si="1468"/>
        <v>29.15</v>
      </c>
      <c r="AB5202" s="31" t="str">
        <f t="shared" si="1469"/>
        <v>-</v>
      </c>
    </row>
    <row r="5203" spans="1:28" x14ac:dyDescent="0.3">
      <c r="A5203" s="133">
        <v>42952.458333333336</v>
      </c>
      <c r="B5203" s="152">
        <f t="shared" si="1470"/>
        <v>8</v>
      </c>
      <c r="C5203" s="152">
        <f t="shared" si="1471"/>
        <v>5</v>
      </c>
      <c r="D5203" s="152">
        <f t="shared" si="1472"/>
        <v>11</v>
      </c>
      <c r="E5203" s="38" t="str">
        <f t="shared" si="1473"/>
        <v>W</v>
      </c>
      <c r="F5203" s="134">
        <v>24.38</v>
      </c>
      <c r="G5203" s="38" t="str">
        <f t="shared" si="1474"/>
        <v>-</v>
      </c>
      <c r="H5203" s="38">
        <f t="shared" si="1475"/>
        <v>24.38</v>
      </c>
      <c r="K5203" s="133">
        <v>43317.458333333336</v>
      </c>
      <c r="L5203" s="9">
        <f t="shared" si="1458"/>
        <v>8</v>
      </c>
      <c r="M5203" s="9">
        <f t="shared" si="1459"/>
        <v>5</v>
      </c>
      <c r="N5203" s="9">
        <f t="shared" si="1460"/>
        <v>11</v>
      </c>
      <c r="O5203" s="31" t="str">
        <f t="shared" si="1461"/>
        <v>W</v>
      </c>
      <c r="P5203" s="134">
        <v>33.53</v>
      </c>
      <c r="Q5203" s="31" t="str">
        <f t="shared" si="1462"/>
        <v>-</v>
      </c>
      <c r="R5203" s="31">
        <f t="shared" si="1463"/>
        <v>33.53</v>
      </c>
      <c r="U5203" s="133">
        <v>43682.458333333336</v>
      </c>
      <c r="V5203" s="9">
        <f t="shared" si="1464"/>
        <v>8</v>
      </c>
      <c r="W5203" s="9">
        <f t="shared" si="1465"/>
        <v>5</v>
      </c>
      <c r="X5203" s="9">
        <f t="shared" si="1466"/>
        <v>11</v>
      </c>
      <c r="Y5203" s="31" t="str">
        <f t="shared" si="1467"/>
        <v/>
      </c>
      <c r="Z5203" s="134">
        <v>33.86</v>
      </c>
      <c r="AA5203" s="31">
        <f t="shared" si="1468"/>
        <v>33.86</v>
      </c>
      <c r="AB5203" s="31" t="str">
        <f t="shared" si="1469"/>
        <v>-</v>
      </c>
    </row>
    <row r="5204" spans="1:28" x14ac:dyDescent="0.3">
      <c r="A5204" s="133">
        <v>42952.5</v>
      </c>
      <c r="B5204" s="152">
        <f t="shared" si="1470"/>
        <v>8</v>
      </c>
      <c r="C5204" s="152">
        <f t="shared" si="1471"/>
        <v>5</v>
      </c>
      <c r="D5204" s="152">
        <f t="shared" si="1472"/>
        <v>12</v>
      </c>
      <c r="E5204" s="38" t="str">
        <f t="shared" si="1473"/>
        <v>W</v>
      </c>
      <c r="F5204" s="134">
        <v>25.51</v>
      </c>
      <c r="G5204" s="38" t="str">
        <f t="shared" si="1474"/>
        <v>-</v>
      </c>
      <c r="H5204" s="38">
        <f t="shared" si="1475"/>
        <v>25.51</v>
      </c>
      <c r="K5204" s="133">
        <v>43317.5</v>
      </c>
      <c r="L5204" s="9">
        <f t="shared" si="1458"/>
        <v>8</v>
      </c>
      <c r="M5204" s="9">
        <f t="shared" si="1459"/>
        <v>5</v>
      </c>
      <c r="N5204" s="9">
        <f t="shared" si="1460"/>
        <v>12</v>
      </c>
      <c r="O5204" s="31" t="str">
        <f t="shared" si="1461"/>
        <v>W</v>
      </c>
      <c r="P5204" s="134">
        <v>37.17</v>
      </c>
      <c r="Q5204" s="31" t="str">
        <f t="shared" si="1462"/>
        <v>-</v>
      </c>
      <c r="R5204" s="31">
        <f t="shared" si="1463"/>
        <v>37.17</v>
      </c>
      <c r="U5204" s="133">
        <v>43682.5</v>
      </c>
      <c r="V5204" s="9">
        <f t="shared" si="1464"/>
        <v>8</v>
      </c>
      <c r="W5204" s="9">
        <f t="shared" si="1465"/>
        <v>5</v>
      </c>
      <c r="X5204" s="9">
        <f t="shared" si="1466"/>
        <v>12</v>
      </c>
      <c r="Y5204" s="31" t="str">
        <f t="shared" si="1467"/>
        <v/>
      </c>
      <c r="Z5204" s="134">
        <v>37.19</v>
      </c>
      <c r="AA5204" s="31">
        <f t="shared" si="1468"/>
        <v>37.19</v>
      </c>
      <c r="AB5204" s="31" t="str">
        <f t="shared" si="1469"/>
        <v>-</v>
      </c>
    </row>
    <row r="5205" spans="1:28" x14ac:dyDescent="0.3">
      <c r="A5205" s="133">
        <v>42952.541666666664</v>
      </c>
      <c r="B5205" s="152">
        <f t="shared" si="1470"/>
        <v>8</v>
      </c>
      <c r="C5205" s="152">
        <f t="shared" si="1471"/>
        <v>5</v>
      </c>
      <c r="D5205" s="152">
        <f t="shared" si="1472"/>
        <v>13</v>
      </c>
      <c r="E5205" s="38" t="str">
        <f t="shared" si="1473"/>
        <v>W</v>
      </c>
      <c r="F5205" s="134">
        <v>26.67</v>
      </c>
      <c r="G5205" s="38" t="str">
        <f t="shared" si="1474"/>
        <v>-</v>
      </c>
      <c r="H5205" s="38">
        <f t="shared" si="1475"/>
        <v>26.67</v>
      </c>
      <c r="K5205" s="133">
        <v>43317.541666666664</v>
      </c>
      <c r="L5205" s="9">
        <f t="shared" si="1458"/>
        <v>8</v>
      </c>
      <c r="M5205" s="9">
        <f t="shared" si="1459"/>
        <v>5</v>
      </c>
      <c r="N5205" s="9">
        <f t="shared" si="1460"/>
        <v>13</v>
      </c>
      <c r="O5205" s="31" t="str">
        <f t="shared" si="1461"/>
        <v>W</v>
      </c>
      <c r="P5205" s="134">
        <v>42.95</v>
      </c>
      <c r="Q5205" s="31" t="str">
        <f t="shared" si="1462"/>
        <v>-</v>
      </c>
      <c r="R5205" s="31">
        <f t="shared" si="1463"/>
        <v>42.95</v>
      </c>
      <c r="U5205" s="133">
        <v>43682.541666666664</v>
      </c>
      <c r="V5205" s="9">
        <f t="shared" si="1464"/>
        <v>8</v>
      </c>
      <c r="W5205" s="9">
        <f t="shared" si="1465"/>
        <v>5</v>
      </c>
      <c r="X5205" s="9">
        <f t="shared" si="1466"/>
        <v>13</v>
      </c>
      <c r="Y5205" s="31" t="str">
        <f t="shared" si="1467"/>
        <v/>
      </c>
      <c r="Z5205" s="134">
        <v>40.35</v>
      </c>
      <c r="AA5205" s="31">
        <f t="shared" si="1468"/>
        <v>40.35</v>
      </c>
      <c r="AB5205" s="31" t="str">
        <f t="shared" si="1469"/>
        <v>-</v>
      </c>
    </row>
    <row r="5206" spans="1:28" x14ac:dyDescent="0.3">
      <c r="A5206" s="133">
        <v>42952.583333333336</v>
      </c>
      <c r="B5206" s="152">
        <f t="shared" si="1470"/>
        <v>8</v>
      </c>
      <c r="C5206" s="152">
        <f t="shared" si="1471"/>
        <v>5</v>
      </c>
      <c r="D5206" s="152">
        <f t="shared" si="1472"/>
        <v>14</v>
      </c>
      <c r="E5206" s="38" t="str">
        <f t="shared" si="1473"/>
        <v>W</v>
      </c>
      <c r="F5206" s="134">
        <v>28.17</v>
      </c>
      <c r="G5206" s="38" t="str">
        <f t="shared" si="1474"/>
        <v>-</v>
      </c>
      <c r="H5206" s="38">
        <f t="shared" si="1475"/>
        <v>28.17</v>
      </c>
      <c r="K5206" s="133">
        <v>43317.583333333336</v>
      </c>
      <c r="L5206" s="9">
        <f t="shared" si="1458"/>
        <v>8</v>
      </c>
      <c r="M5206" s="9">
        <f t="shared" si="1459"/>
        <v>5</v>
      </c>
      <c r="N5206" s="9">
        <f t="shared" si="1460"/>
        <v>14</v>
      </c>
      <c r="O5206" s="31" t="str">
        <f t="shared" si="1461"/>
        <v>W</v>
      </c>
      <c r="P5206" s="134">
        <v>41.67</v>
      </c>
      <c r="Q5206" s="31" t="str">
        <f t="shared" si="1462"/>
        <v>-</v>
      </c>
      <c r="R5206" s="31">
        <f t="shared" si="1463"/>
        <v>41.67</v>
      </c>
      <c r="U5206" s="133">
        <v>43682.583333333336</v>
      </c>
      <c r="V5206" s="9">
        <f t="shared" si="1464"/>
        <v>8</v>
      </c>
      <c r="W5206" s="9">
        <f t="shared" si="1465"/>
        <v>5</v>
      </c>
      <c r="X5206" s="9">
        <f t="shared" si="1466"/>
        <v>14</v>
      </c>
      <c r="Y5206" s="31" t="str">
        <f t="shared" si="1467"/>
        <v/>
      </c>
      <c r="Z5206" s="134">
        <v>49.78</v>
      </c>
      <c r="AA5206" s="31">
        <f t="shared" si="1468"/>
        <v>49.78</v>
      </c>
      <c r="AB5206" s="31" t="str">
        <f t="shared" si="1469"/>
        <v>-</v>
      </c>
    </row>
    <row r="5207" spans="1:28" x14ac:dyDescent="0.3">
      <c r="A5207" s="133">
        <v>42952.625</v>
      </c>
      <c r="B5207" s="152">
        <f t="shared" si="1470"/>
        <v>8</v>
      </c>
      <c r="C5207" s="152">
        <f t="shared" si="1471"/>
        <v>5</v>
      </c>
      <c r="D5207" s="152">
        <f t="shared" si="1472"/>
        <v>15</v>
      </c>
      <c r="E5207" s="38" t="str">
        <f t="shared" si="1473"/>
        <v>W</v>
      </c>
      <c r="F5207" s="134">
        <v>28.17</v>
      </c>
      <c r="G5207" s="38" t="str">
        <f t="shared" si="1474"/>
        <v>-</v>
      </c>
      <c r="H5207" s="38">
        <f t="shared" si="1475"/>
        <v>28.17</v>
      </c>
      <c r="K5207" s="133">
        <v>43317.625</v>
      </c>
      <c r="L5207" s="9">
        <f t="shared" si="1458"/>
        <v>8</v>
      </c>
      <c r="M5207" s="9">
        <f t="shared" si="1459"/>
        <v>5</v>
      </c>
      <c r="N5207" s="9">
        <f t="shared" si="1460"/>
        <v>15</v>
      </c>
      <c r="O5207" s="31" t="str">
        <f t="shared" si="1461"/>
        <v>W</v>
      </c>
      <c r="P5207" s="134">
        <v>46.33</v>
      </c>
      <c r="Q5207" s="31" t="str">
        <f t="shared" si="1462"/>
        <v>-</v>
      </c>
      <c r="R5207" s="31">
        <f t="shared" si="1463"/>
        <v>46.33</v>
      </c>
      <c r="U5207" s="133">
        <v>43682.625</v>
      </c>
      <c r="V5207" s="9">
        <f t="shared" si="1464"/>
        <v>8</v>
      </c>
      <c r="W5207" s="9">
        <f t="shared" si="1465"/>
        <v>5</v>
      </c>
      <c r="X5207" s="9">
        <f t="shared" si="1466"/>
        <v>15</v>
      </c>
      <c r="Y5207" s="31" t="str">
        <f t="shared" si="1467"/>
        <v/>
      </c>
      <c r="Z5207" s="134">
        <v>56.2</v>
      </c>
      <c r="AA5207" s="31">
        <f t="shared" si="1468"/>
        <v>56.2</v>
      </c>
      <c r="AB5207" s="31" t="str">
        <f t="shared" si="1469"/>
        <v>-</v>
      </c>
    </row>
    <row r="5208" spans="1:28" x14ac:dyDescent="0.3">
      <c r="A5208" s="133">
        <v>42952.666666666664</v>
      </c>
      <c r="B5208" s="152">
        <f t="shared" si="1470"/>
        <v>8</v>
      </c>
      <c r="C5208" s="152">
        <f t="shared" si="1471"/>
        <v>5</v>
      </c>
      <c r="D5208" s="152">
        <f t="shared" si="1472"/>
        <v>16</v>
      </c>
      <c r="E5208" s="38" t="str">
        <f t="shared" si="1473"/>
        <v>W</v>
      </c>
      <c r="F5208" s="134">
        <v>29.08</v>
      </c>
      <c r="G5208" s="38" t="str">
        <f t="shared" si="1474"/>
        <v>-</v>
      </c>
      <c r="H5208" s="38">
        <f t="shared" si="1475"/>
        <v>29.08</v>
      </c>
      <c r="K5208" s="133">
        <v>43317.666666666664</v>
      </c>
      <c r="L5208" s="9">
        <f t="shared" si="1458"/>
        <v>8</v>
      </c>
      <c r="M5208" s="9">
        <f t="shared" si="1459"/>
        <v>5</v>
      </c>
      <c r="N5208" s="9">
        <f t="shared" si="1460"/>
        <v>16</v>
      </c>
      <c r="O5208" s="31" t="str">
        <f t="shared" si="1461"/>
        <v>W</v>
      </c>
      <c r="P5208" s="134">
        <v>54.22</v>
      </c>
      <c r="Q5208" s="31" t="str">
        <f t="shared" si="1462"/>
        <v>-</v>
      </c>
      <c r="R5208" s="31">
        <f t="shared" si="1463"/>
        <v>54.22</v>
      </c>
      <c r="U5208" s="133">
        <v>43682.666666666664</v>
      </c>
      <c r="V5208" s="9">
        <f t="shared" si="1464"/>
        <v>8</v>
      </c>
      <c r="W5208" s="9">
        <f t="shared" si="1465"/>
        <v>5</v>
      </c>
      <c r="X5208" s="9">
        <f t="shared" si="1466"/>
        <v>16</v>
      </c>
      <c r="Y5208" s="31" t="str">
        <f t="shared" si="1467"/>
        <v/>
      </c>
      <c r="Z5208" s="134">
        <v>61.47</v>
      </c>
      <c r="AA5208" s="31">
        <f t="shared" si="1468"/>
        <v>61.47</v>
      </c>
      <c r="AB5208" s="31" t="str">
        <f t="shared" si="1469"/>
        <v>-</v>
      </c>
    </row>
    <row r="5209" spans="1:28" x14ac:dyDescent="0.3">
      <c r="A5209" s="133">
        <v>42952.708333333336</v>
      </c>
      <c r="B5209" s="152">
        <f t="shared" si="1470"/>
        <v>8</v>
      </c>
      <c r="C5209" s="152">
        <f t="shared" si="1471"/>
        <v>5</v>
      </c>
      <c r="D5209" s="152">
        <f t="shared" si="1472"/>
        <v>17</v>
      </c>
      <c r="E5209" s="38" t="str">
        <f t="shared" si="1473"/>
        <v>W</v>
      </c>
      <c r="F5209" s="134">
        <v>28.99</v>
      </c>
      <c r="G5209" s="38" t="str">
        <f t="shared" si="1474"/>
        <v>-</v>
      </c>
      <c r="H5209" s="38">
        <f t="shared" si="1475"/>
        <v>28.99</v>
      </c>
      <c r="K5209" s="133">
        <v>43317.708333333336</v>
      </c>
      <c r="L5209" s="9">
        <f t="shared" si="1458"/>
        <v>8</v>
      </c>
      <c r="M5209" s="9">
        <f t="shared" si="1459"/>
        <v>5</v>
      </c>
      <c r="N5209" s="9">
        <f t="shared" si="1460"/>
        <v>17</v>
      </c>
      <c r="O5209" s="31" t="str">
        <f t="shared" si="1461"/>
        <v>W</v>
      </c>
      <c r="P5209" s="134">
        <v>55.26</v>
      </c>
      <c r="Q5209" s="31" t="str">
        <f t="shared" si="1462"/>
        <v>-</v>
      </c>
      <c r="R5209" s="31">
        <f t="shared" si="1463"/>
        <v>55.26</v>
      </c>
      <c r="U5209" s="133">
        <v>43682.708333333336</v>
      </c>
      <c r="V5209" s="9">
        <f t="shared" si="1464"/>
        <v>8</v>
      </c>
      <c r="W5209" s="9">
        <f t="shared" si="1465"/>
        <v>5</v>
      </c>
      <c r="X5209" s="9">
        <f t="shared" si="1466"/>
        <v>17</v>
      </c>
      <c r="Y5209" s="31" t="str">
        <f t="shared" si="1467"/>
        <v/>
      </c>
      <c r="Z5209" s="134">
        <v>59.35</v>
      </c>
      <c r="AA5209" s="31" t="str">
        <f t="shared" si="1468"/>
        <v>-</v>
      </c>
      <c r="AB5209" s="31">
        <f t="shared" si="1469"/>
        <v>59.35</v>
      </c>
    </row>
    <row r="5210" spans="1:28" x14ac:dyDescent="0.3">
      <c r="A5210" s="133">
        <v>42952.75</v>
      </c>
      <c r="B5210" s="152">
        <f t="shared" si="1470"/>
        <v>8</v>
      </c>
      <c r="C5210" s="152">
        <f t="shared" si="1471"/>
        <v>5</v>
      </c>
      <c r="D5210" s="152">
        <f t="shared" si="1472"/>
        <v>18</v>
      </c>
      <c r="E5210" s="38" t="str">
        <f t="shared" si="1473"/>
        <v>W</v>
      </c>
      <c r="F5210" s="134">
        <v>28.17</v>
      </c>
      <c r="G5210" s="38" t="str">
        <f t="shared" si="1474"/>
        <v>-</v>
      </c>
      <c r="H5210" s="38">
        <f t="shared" si="1475"/>
        <v>28.17</v>
      </c>
      <c r="K5210" s="133">
        <v>43317.75</v>
      </c>
      <c r="L5210" s="9">
        <f t="shared" si="1458"/>
        <v>8</v>
      </c>
      <c r="M5210" s="9">
        <f t="shared" si="1459"/>
        <v>5</v>
      </c>
      <c r="N5210" s="9">
        <f t="shared" si="1460"/>
        <v>18</v>
      </c>
      <c r="O5210" s="31" t="str">
        <f t="shared" si="1461"/>
        <v>W</v>
      </c>
      <c r="P5210" s="134">
        <v>44.98</v>
      </c>
      <c r="Q5210" s="31" t="str">
        <f t="shared" si="1462"/>
        <v>-</v>
      </c>
      <c r="R5210" s="31">
        <f t="shared" si="1463"/>
        <v>44.98</v>
      </c>
      <c r="U5210" s="133">
        <v>43682.75</v>
      </c>
      <c r="V5210" s="9">
        <f t="shared" si="1464"/>
        <v>8</v>
      </c>
      <c r="W5210" s="9">
        <f t="shared" si="1465"/>
        <v>5</v>
      </c>
      <c r="X5210" s="9">
        <f t="shared" si="1466"/>
        <v>18</v>
      </c>
      <c r="Y5210" s="31" t="str">
        <f t="shared" si="1467"/>
        <v/>
      </c>
      <c r="Z5210" s="134">
        <v>45.23</v>
      </c>
      <c r="AA5210" s="31" t="str">
        <f t="shared" si="1468"/>
        <v>-</v>
      </c>
      <c r="AB5210" s="31">
        <f t="shared" si="1469"/>
        <v>45.23</v>
      </c>
    </row>
    <row r="5211" spans="1:28" x14ac:dyDescent="0.3">
      <c r="A5211" s="133">
        <v>42952.791666666664</v>
      </c>
      <c r="B5211" s="152">
        <f t="shared" si="1470"/>
        <v>8</v>
      </c>
      <c r="C5211" s="152">
        <f t="shared" si="1471"/>
        <v>5</v>
      </c>
      <c r="D5211" s="152">
        <f t="shared" si="1472"/>
        <v>19</v>
      </c>
      <c r="E5211" s="38" t="str">
        <f t="shared" si="1473"/>
        <v>W</v>
      </c>
      <c r="F5211" s="134">
        <v>26.27</v>
      </c>
      <c r="G5211" s="38" t="str">
        <f t="shared" si="1474"/>
        <v>-</v>
      </c>
      <c r="H5211" s="38">
        <f t="shared" si="1475"/>
        <v>26.27</v>
      </c>
      <c r="K5211" s="133">
        <v>43317.791666666664</v>
      </c>
      <c r="L5211" s="9">
        <f t="shared" si="1458"/>
        <v>8</v>
      </c>
      <c r="M5211" s="9">
        <f t="shared" si="1459"/>
        <v>5</v>
      </c>
      <c r="N5211" s="9">
        <f t="shared" si="1460"/>
        <v>19</v>
      </c>
      <c r="O5211" s="31" t="str">
        <f t="shared" si="1461"/>
        <v>W</v>
      </c>
      <c r="P5211" s="134">
        <v>40.479999999999997</v>
      </c>
      <c r="Q5211" s="31" t="str">
        <f t="shared" si="1462"/>
        <v>-</v>
      </c>
      <c r="R5211" s="31">
        <f t="shared" si="1463"/>
        <v>40.479999999999997</v>
      </c>
      <c r="U5211" s="133">
        <v>43682.791666666664</v>
      </c>
      <c r="V5211" s="9">
        <f t="shared" si="1464"/>
        <v>8</v>
      </c>
      <c r="W5211" s="9">
        <f t="shared" si="1465"/>
        <v>5</v>
      </c>
      <c r="X5211" s="9">
        <f t="shared" si="1466"/>
        <v>19</v>
      </c>
      <c r="Y5211" s="31" t="str">
        <f t="shared" si="1467"/>
        <v/>
      </c>
      <c r="Z5211" s="134">
        <v>38.159999999999997</v>
      </c>
      <c r="AA5211" s="31" t="str">
        <f t="shared" si="1468"/>
        <v>-</v>
      </c>
      <c r="AB5211" s="31">
        <f t="shared" si="1469"/>
        <v>38.159999999999997</v>
      </c>
    </row>
    <row r="5212" spans="1:28" x14ac:dyDescent="0.3">
      <c r="A5212" s="133">
        <v>42952.833333333336</v>
      </c>
      <c r="B5212" s="152">
        <f t="shared" si="1470"/>
        <v>8</v>
      </c>
      <c r="C5212" s="152">
        <f t="shared" si="1471"/>
        <v>5</v>
      </c>
      <c r="D5212" s="152">
        <f t="shared" si="1472"/>
        <v>20</v>
      </c>
      <c r="E5212" s="38" t="str">
        <f t="shared" si="1473"/>
        <v>W</v>
      </c>
      <c r="F5212" s="134">
        <v>25.47</v>
      </c>
      <c r="G5212" s="38" t="str">
        <f t="shared" si="1474"/>
        <v>-</v>
      </c>
      <c r="H5212" s="38">
        <f t="shared" si="1475"/>
        <v>25.47</v>
      </c>
      <c r="K5212" s="133">
        <v>43317.833333333336</v>
      </c>
      <c r="L5212" s="9">
        <f t="shared" si="1458"/>
        <v>8</v>
      </c>
      <c r="M5212" s="9">
        <f t="shared" si="1459"/>
        <v>5</v>
      </c>
      <c r="N5212" s="9">
        <f t="shared" si="1460"/>
        <v>20</v>
      </c>
      <c r="O5212" s="31" t="str">
        <f t="shared" si="1461"/>
        <v>W</v>
      </c>
      <c r="P5212" s="134">
        <v>39.75</v>
      </c>
      <c r="Q5212" s="31" t="str">
        <f t="shared" si="1462"/>
        <v>-</v>
      </c>
      <c r="R5212" s="31">
        <f t="shared" si="1463"/>
        <v>39.75</v>
      </c>
      <c r="U5212" s="133">
        <v>43682.833333333336</v>
      </c>
      <c r="V5212" s="9">
        <f t="shared" si="1464"/>
        <v>8</v>
      </c>
      <c r="W5212" s="9">
        <f t="shared" si="1465"/>
        <v>5</v>
      </c>
      <c r="X5212" s="9">
        <f t="shared" si="1466"/>
        <v>20</v>
      </c>
      <c r="Y5212" s="31" t="str">
        <f t="shared" si="1467"/>
        <v/>
      </c>
      <c r="Z5212" s="134">
        <v>39.799999999999997</v>
      </c>
      <c r="AA5212" s="31" t="str">
        <f t="shared" si="1468"/>
        <v>-</v>
      </c>
      <c r="AB5212" s="31">
        <f t="shared" si="1469"/>
        <v>39.799999999999997</v>
      </c>
    </row>
    <row r="5213" spans="1:28" x14ac:dyDescent="0.3">
      <c r="A5213" s="133">
        <v>42952.875</v>
      </c>
      <c r="B5213" s="152">
        <f t="shared" si="1470"/>
        <v>8</v>
      </c>
      <c r="C5213" s="152">
        <f t="shared" si="1471"/>
        <v>5</v>
      </c>
      <c r="D5213" s="152">
        <f t="shared" si="1472"/>
        <v>21</v>
      </c>
      <c r="E5213" s="38" t="str">
        <f t="shared" si="1473"/>
        <v>W</v>
      </c>
      <c r="F5213" s="134">
        <v>24.35</v>
      </c>
      <c r="G5213" s="38" t="str">
        <f t="shared" si="1474"/>
        <v>-</v>
      </c>
      <c r="H5213" s="38">
        <f t="shared" si="1475"/>
        <v>24.35</v>
      </c>
      <c r="K5213" s="133">
        <v>43317.875</v>
      </c>
      <c r="L5213" s="9">
        <f t="shared" si="1458"/>
        <v>8</v>
      </c>
      <c r="M5213" s="9">
        <f t="shared" si="1459"/>
        <v>5</v>
      </c>
      <c r="N5213" s="9">
        <f t="shared" si="1460"/>
        <v>21</v>
      </c>
      <c r="O5213" s="31" t="str">
        <f t="shared" si="1461"/>
        <v>W</v>
      </c>
      <c r="P5213" s="134">
        <v>33.39</v>
      </c>
      <c r="Q5213" s="31" t="str">
        <f t="shared" si="1462"/>
        <v>-</v>
      </c>
      <c r="R5213" s="31">
        <f t="shared" si="1463"/>
        <v>33.39</v>
      </c>
      <c r="U5213" s="133">
        <v>43682.875</v>
      </c>
      <c r="V5213" s="9">
        <f t="shared" si="1464"/>
        <v>8</v>
      </c>
      <c r="W5213" s="9">
        <f t="shared" si="1465"/>
        <v>5</v>
      </c>
      <c r="X5213" s="9">
        <f t="shared" si="1466"/>
        <v>21</v>
      </c>
      <c r="Y5213" s="31" t="str">
        <f t="shared" si="1467"/>
        <v/>
      </c>
      <c r="Z5213" s="134">
        <v>31.12</v>
      </c>
      <c r="AA5213" s="31" t="str">
        <f t="shared" si="1468"/>
        <v>-</v>
      </c>
      <c r="AB5213" s="31">
        <f t="shared" si="1469"/>
        <v>31.12</v>
      </c>
    </row>
    <row r="5214" spans="1:28" x14ac:dyDescent="0.3">
      <c r="A5214" s="133">
        <v>42952.916666666664</v>
      </c>
      <c r="B5214" s="152">
        <f t="shared" si="1470"/>
        <v>8</v>
      </c>
      <c r="C5214" s="152">
        <f t="shared" si="1471"/>
        <v>5</v>
      </c>
      <c r="D5214" s="152">
        <f t="shared" si="1472"/>
        <v>22</v>
      </c>
      <c r="E5214" s="38" t="str">
        <f t="shared" si="1473"/>
        <v>W</v>
      </c>
      <c r="F5214" s="134">
        <v>22.04</v>
      </c>
      <c r="G5214" s="38" t="str">
        <f t="shared" si="1474"/>
        <v>-</v>
      </c>
      <c r="H5214" s="38">
        <f t="shared" si="1475"/>
        <v>22.04</v>
      </c>
      <c r="K5214" s="133">
        <v>43317.916666666664</v>
      </c>
      <c r="L5214" s="9">
        <f t="shared" si="1458"/>
        <v>8</v>
      </c>
      <c r="M5214" s="9">
        <f t="shared" si="1459"/>
        <v>5</v>
      </c>
      <c r="N5214" s="9">
        <f t="shared" si="1460"/>
        <v>22</v>
      </c>
      <c r="O5214" s="31" t="str">
        <f t="shared" si="1461"/>
        <v>W</v>
      </c>
      <c r="P5214" s="134">
        <v>28.51</v>
      </c>
      <c r="Q5214" s="31" t="str">
        <f t="shared" si="1462"/>
        <v>-</v>
      </c>
      <c r="R5214" s="31">
        <f t="shared" si="1463"/>
        <v>28.51</v>
      </c>
      <c r="U5214" s="133">
        <v>43682.916666666664</v>
      </c>
      <c r="V5214" s="9">
        <f t="shared" si="1464"/>
        <v>8</v>
      </c>
      <c r="W5214" s="9">
        <f t="shared" si="1465"/>
        <v>5</v>
      </c>
      <c r="X5214" s="9">
        <f t="shared" si="1466"/>
        <v>22</v>
      </c>
      <c r="Y5214" s="31" t="str">
        <f t="shared" si="1467"/>
        <v/>
      </c>
      <c r="Z5214" s="134">
        <v>26.63</v>
      </c>
      <c r="AA5214" s="31" t="str">
        <f t="shared" si="1468"/>
        <v>-</v>
      </c>
      <c r="AB5214" s="31">
        <f t="shared" si="1469"/>
        <v>26.63</v>
      </c>
    </row>
    <row r="5215" spans="1:28" x14ac:dyDescent="0.3">
      <c r="A5215" s="133">
        <v>42952.958333333336</v>
      </c>
      <c r="B5215" s="152">
        <f t="shared" si="1470"/>
        <v>8</v>
      </c>
      <c r="C5215" s="152">
        <f t="shared" si="1471"/>
        <v>5</v>
      </c>
      <c r="D5215" s="152">
        <f t="shared" si="1472"/>
        <v>23</v>
      </c>
      <c r="E5215" s="38" t="str">
        <f t="shared" si="1473"/>
        <v>W</v>
      </c>
      <c r="F5215" s="134">
        <v>19.86</v>
      </c>
      <c r="G5215" s="38" t="str">
        <f t="shared" si="1474"/>
        <v>-</v>
      </c>
      <c r="H5215" s="38">
        <f t="shared" si="1475"/>
        <v>19.86</v>
      </c>
      <c r="K5215" s="133">
        <v>43317.958333333336</v>
      </c>
      <c r="L5215" s="9">
        <f t="shared" si="1458"/>
        <v>8</v>
      </c>
      <c r="M5215" s="9">
        <f t="shared" si="1459"/>
        <v>5</v>
      </c>
      <c r="N5215" s="9">
        <f t="shared" si="1460"/>
        <v>23</v>
      </c>
      <c r="O5215" s="31" t="str">
        <f t="shared" si="1461"/>
        <v>W</v>
      </c>
      <c r="P5215" s="134">
        <v>25.7</v>
      </c>
      <c r="Q5215" s="31" t="str">
        <f t="shared" si="1462"/>
        <v>-</v>
      </c>
      <c r="R5215" s="31">
        <f t="shared" si="1463"/>
        <v>25.7</v>
      </c>
      <c r="U5215" s="133">
        <v>43682.958333333336</v>
      </c>
      <c r="V5215" s="9">
        <f t="shared" si="1464"/>
        <v>8</v>
      </c>
      <c r="W5215" s="9">
        <f t="shared" si="1465"/>
        <v>5</v>
      </c>
      <c r="X5215" s="9">
        <f t="shared" si="1466"/>
        <v>23</v>
      </c>
      <c r="Y5215" s="31" t="str">
        <f t="shared" si="1467"/>
        <v/>
      </c>
      <c r="Z5215" s="134">
        <v>22.72</v>
      </c>
      <c r="AA5215" s="31" t="str">
        <f t="shared" si="1468"/>
        <v>-</v>
      </c>
      <c r="AB5215" s="31">
        <f t="shared" si="1469"/>
        <v>22.72</v>
      </c>
    </row>
    <row r="5216" spans="1:28" x14ac:dyDescent="0.3">
      <c r="A5216" s="133">
        <v>42953</v>
      </c>
      <c r="B5216" s="152">
        <f t="shared" si="1470"/>
        <v>8</v>
      </c>
      <c r="C5216" s="152">
        <f t="shared" si="1471"/>
        <v>6</v>
      </c>
      <c r="D5216" s="152">
        <f t="shared" si="1472"/>
        <v>0</v>
      </c>
      <c r="E5216" s="38" t="str">
        <f t="shared" si="1473"/>
        <v>W</v>
      </c>
      <c r="F5216" s="134">
        <v>19.02</v>
      </c>
      <c r="G5216" s="38" t="str">
        <f t="shared" si="1474"/>
        <v>-</v>
      </c>
      <c r="H5216" s="38">
        <f t="shared" si="1475"/>
        <v>19.02</v>
      </c>
      <c r="K5216" s="133">
        <v>43318</v>
      </c>
      <c r="L5216" s="9">
        <f t="shared" si="1458"/>
        <v>8</v>
      </c>
      <c r="M5216" s="9">
        <f t="shared" si="1459"/>
        <v>6</v>
      </c>
      <c r="N5216" s="9">
        <f t="shared" si="1460"/>
        <v>0</v>
      </c>
      <c r="O5216" s="31" t="str">
        <f t="shared" si="1461"/>
        <v/>
      </c>
      <c r="P5216" s="134">
        <v>22.96</v>
      </c>
      <c r="Q5216" s="31" t="str">
        <f t="shared" si="1462"/>
        <v>-</v>
      </c>
      <c r="R5216" s="31">
        <f t="shared" si="1463"/>
        <v>22.96</v>
      </c>
      <c r="U5216" s="133">
        <v>43683</v>
      </c>
      <c r="V5216" s="9">
        <f t="shared" si="1464"/>
        <v>8</v>
      </c>
      <c r="W5216" s="9">
        <f t="shared" si="1465"/>
        <v>6</v>
      </c>
      <c r="X5216" s="9">
        <f t="shared" si="1466"/>
        <v>0</v>
      </c>
      <c r="Y5216" s="31" t="str">
        <f t="shared" si="1467"/>
        <v/>
      </c>
      <c r="Z5216" s="134">
        <v>20.52</v>
      </c>
      <c r="AA5216" s="31" t="str">
        <f t="shared" si="1468"/>
        <v>-</v>
      </c>
      <c r="AB5216" s="31">
        <f t="shared" si="1469"/>
        <v>20.52</v>
      </c>
    </row>
    <row r="5217" spans="1:28" x14ac:dyDescent="0.3">
      <c r="A5217" s="133">
        <v>42953.041666666664</v>
      </c>
      <c r="B5217" s="152">
        <f t="shared" si="1470"/>
        <v>8</v>
      </c>
      <c r="C5217" s="152">
        <f t="shared" si="1471"/>
        <v>6</v>
      </c>
      <c r="D5217" s="152">
        <f t="shared" si="1472"/>
        <v>1</v>
      </c>
      <c r="E5217" s="38" t="str">
        <f t="shared" si="1473"/>
        <v>W</v>
      </c>
      <c r="F5217" s="134">
        <v>18.57</v>
      </c>
      <c r="G5217" s="38" t="str">
        <f t="shared" si="1474"/>
        <v>-</v>
      </c>
      <c r="H5217" s="38">
        <f t="shared" si="1475"/>
        <v>18.57</v>
      </c>
      <c r="K5217" s="133">
        <v>43318.041666666664</v>
      </c>
      <c r="L5217" s="9">
        <f t="shared" si="1458"/>
        <v>8</v>
      </c>
      <c r="M5217" s="9">
        <f t="shared" si="1459"/>
        <v>6</v>
      </c>
      <c r="N5217" s="9">
        <f t="shared" si="1460"/>
        <v>1</v>
      </c>
      <c r="O5217" s="31" t="str">
        <f t="shared" si="1461"/>
        <v/>
      </c>
      <c r="P5217" s="134">
        <v>21.09</v>
      </c>
      <c r="Q5217" s="31" t="str">
        <f t="shared" si="1462"/>
        <v>-</v>
      </c>
      <c r="R5217" s="31">
        <f t="shared" si="1463"/>
        <v>21.09</v>
      </c>
      <c r="U5217" s="133">
        <v>43683.041666666664</v>
      </c>
      <c r="V5217" s="9">
        <f t="shared" si="1464"/>
        <v>8</v>
      </c>
      <c r="W5217" s="9">
        <f t="shared" si="1465"/>
        <v>6</v>
      </c>
      <c r="X5217" s="9">
        <f t="shared" si="1466"/>
        <v>1</v>
      </c>
      <c r="Y5217" s="31" t="str">
        <f t="shared" si="1467"/>
        <v/>
      </c>
      <c r="Z5217" s="134">
        <v>19.75</v>
      </c>
      <c r="AA5217" s="31" t="str">
        <f t="shared" si="1468"/>
        <v>-</v>
      </c>
      <c r="AB5217" s="31">
        <f t="shared" si="1469"/>
        <v>19.75</v>
      </c>
    </row>
    <row r="5218" spans="1:28" x14ac:dyDescent="0.3">
      <c r="A5218" s="133">
        <v>42953.083333333336</v>
      </c>
      <c r="B5218" s="152">
        <f t="shared" si="1470"/>
        <v>8</v>
      </c>
      <c r="C5218" s="152">
        <f t="shared" si="1471"/>
        <v>6</v>
      </c>
      <c r="D5218" s="152">
        <f t="shared" si="1472"/>
        <v>2</v>
      </c>
      <c r="E5218" s="38" t="str">
        <f t="shared" si="1473"/>
        <v>W</v>
      </c>
      <c r="F5218" s="134">
        <v>17.11</v>
      </c>
      <c r="G5218" s="38" t="str">
        <f t="shared" si="1474"/>
        <v>-</v>
      </c>
      <c r="H5218" s="38">
        <f t="shared" si="1475"/>
        <v>17.11</v>
      </c>
      <c r="K5218" s="133">
        <v>43318.083333333336</v>
      </c>
      <c r="L5218" s="9">
        <f t="shared" si="1458"/>
        <v>8</v>
      </c>
      <c r="M5218" s="9">
        <f t="shared" si="1459"/>
        <v>6</v>
      </c>
      <c r="N5218" s="9">
        <f t="shared" si="1460"/>
        <v>2</v>
      </c>
      <c r="O5218" s="31" t="str">
        <f t="shared" si="1461"/>
        <v/>
      </c>
      <c r="P5218" s="134">
        <v>20.059999999999999</v>
      </c>
      <c r="Q5218" s="31" t="str">
        <f t="shared" si="1462"/>
        <v>-</v>
      </c>
      <c r="R5218" s="31">
        <f t="shared" si="1463"/>
        <v>20.059999999999999</v>
      </c>
      <c r="U5218" s="133">
        <v>43683.083333333336</v>
      </c>
      <c r="V5218" s="9">
        <f t="shared" si="1464"/>
        <v>8</v>
      </c>
      <c r="W5218" s="9">
        <f t="shared" si="1465"/>
        <v>6</v>
      </c>
      <c r="X5218" s="9">
        <f t="shared" si="1466"/>
        <v>2</v>
      </c>
      <c r="Y5218" s="31" t="str">
        <f t="shared" si="1467"/>
        <v/>
      </c>
      <c r="Z5218" s="134">
        <v>17.28</v>
      </c>
      <c r="AA5218" s="31" t="str">
        <f t="shared" si="1468"/>
        <v>-</v>
      </c>
      <c r="AB5218" s="31">
        <f t="shared" si="1469"/>
        <v>17.28</v>
      </c>
    </row>
    <row r="5219" spans="1:28" x14ac:dyDescent="0.3">
      <c r="A5219" s="133">
        <v>42953.125</v>
      </c>
      <c r="B5219" s="152">
        <f t="shared" si="1470"/>
        <v>8</v>
      </c>
      <c r="C5219" s="152">
        <f t="shared" si="1471"/>
        <v>6</v>
      </c>
      <c r="D5219" s="152">
        <f t="shared" si="1472"/>
        <v>3</v>
      </c>
      <c r="E5219" s="38" t="str">
        <f t="shared" si="1473"/>
        <v>W</v>
      </c>
      <c r="F5219" s="134">
        <v>14.83</v>
      </c>
      <c r="G5219" s="38" t="str">
        <f t="shared" si="1474"/>
        <v>-</v>
      </c>
      <c r="H5219" s="38">
        <f t="shared" si="1475"/>
        <v>14.83</v>
      </c>
      <c r="K5219" s="133">
        <v>43318.125</v>
      </c>
      <c r="L5219" s="9">
        <f t="shared" si="1458"/>
        <v>8</v>
      </c>
      <c r="M5219" s="9">
        <f t="shared" si="1459"/>
        <v>6</v>
      </c>
      <c r="N5219" s="9">
        <f t="shared" si="1460"/>
        <v>3</v>
      </c>
      <c r="O5219" s="31" t="str">
        <f t="shared" si="1461"/>
        <v/>
      </c>
      <c r="P5219" s="134">
        <v>19.43</v>
      </c>
      <c r="Q5219" s="31" t="str">
        <f t="shared" si="1462"/>
        <v>-</v>
      </c>
      <c r="R5219" s="31">
        <f t="shared" si="1463"/>
        <v>19.43</v>
      </c>
      <c r="U5219" s="133">
        <v>43683.125</v>
      </c>
      <c r="V5219" s="9">
        <f t="shared" si="1464"/>
        <v>8</v>
      </c>
      <c r="W5219" s="9">
        <f t="shared" si="1465"/>
        <v>6</v>
      </c>
      <c r="X5219" s="9">
        <f t="shared" si="1466"/>
        <v>3</v>
      </c>
      <c r="Y5219" s="31" t="str">
        <f t="shared" si="1467"/>
        <v/>
      </c>
      <c r="Z5219" s="134">
        <v>16.53</v>
      </c>
      <c r="AA5219" s="31" t="str">
        <f t="shared" si="1468"/>
        <v>-</v>
      </c>
      <c r="AB5219" s="31">
        <f t="shared" si="1469"/>
        <v>16.53</v>
      </c>
    </row>
    <row r="5220" spans="1:28" x14ac:dyDescent="0.3">
      <c r="A5220" s="133">
        <v>42953.166666666664</v>
      </c>
      <c r="B5220" s="152">
        <f t="shared" si="1470"/>
        <v>8</v>
      </c>
      <c r="C5220" s="152">
        <f t="shared" si="1471"/>
        <v>6</v>
      </c>
      <c r="D5220" s="152">
        <f t="shared" si="1472"/>
        <v>4</v>
      </c>
      <c r="E5220" s="38" t="str">
        <f t="shared" si="1473"/>
        <v>W</v>
      </c>
      <c r="F5220" s="134">
        <v>13.56</v>
      </c>
      <c r="G5220" s="38" t="str">
        <f t="shared" si="1474"/>
        <v>-</v>
      </c>
      <c r="H5220" s="38">
        <f t="shared" si="1475"/>
        <v>13.56</v>
      </c>
      <c r="K5220" s="133">
        <v>43318.166666666664</v>
      </c>
      <c r="L5220" s="9">
        <f t="shared" si="1458"/>
        <v>8</v>
      </c>
      <c r="M5220" s="9">
        <f t="shared" si="1459"/>
        <v>6</v>
      </c>
      <c r="N5220" s="9">
        <f t="shared" si="1460"/>
        <v>4</v>
      </c>
      <c r="O5220" s="31" t="str">
        <f t="shared" si="1461"/>
        <v/>
      </c>
      <c r="P5220" s="134">
        <v>19.47</v>
      </c>
      <c r="Q5220" s="31" t="str">
        <f t="shared" si="1462"/>
        <v>-</v>
      </c>
      <c r="R5220" s="31">
        <f t="shared" si="1463"/>
        <v>19.47</v>
      </c>
      <c r="U5220" s="133">
        <v>43683.166666666664</v>
      </c>
      <c r="V5220" s="9">
        <f t="shared" si="1464"/>
        <v>8</v>
      </c>
      <c r="W5220" s="9">
        <f t="shared" si="1465"/>
        <v>6</v>
      </c>
      <c r="X5220" s="9">
        <f t="shared" si="1466"/>
        <v>4</v>
      </c>
      <c r="Y5220" s="31" t="str">
        <f t="shared" si="1467"/>
        <v/>
      </c>
      <c r="Z5220" s="134">
        <v>16.79</v>
      </c>
      <c r="AA5220" s="31" t="str">
        <f t="shared" si="1468"/>
        <v>-</v>
      </c>
      <c r="AB5220" s="31">
        <f t="shared" si="1469"/>
        <v>16.79</v>
      </c>
    </row>
    <row r="5221" spans="1:28" x14ac:dyDescent="0.3">
      <c r="A5221" s="133">
        <v>42953.208333333336</v>
      </c>
      <c r="B5221" s="152">
        <f t="shared" si="1470"/>
        <v>8</v>
      </c>
      <c r="C5221" s="152">
        <f t="shared" si="1471"/>
        <v>6</v>
      </c>
      <c r="D5221" s="152">
        <f t="shared" si="1472"/>
        <v>5</v>
      </c>
      <c r="E5221" s="38" t="str">
        <f t="shared" si="1473"/>
        <v>W</v>
      </c>
      <c r="F5221" s="134">
        <v>13.57</v>
      </c>
      <c r="G5221" s="38" t="str">
        <f t="shared" si="1474"/>
        <v>-</v>
      </c>
      <c r="H5221" s="38">
        <f t="shared" si="1475"/>
        <v>13.57</v>
      </c>
      <c r="K5221" s="133">
        <v>43318.208333333336</v>
      </c>
      <c r="L5221" s="9">
        <f t="shared" si="1458"/>
        <v>8</v>
      </c>
      <c r="M5221" s="9">
        <f t="shared" si="1459"/>
        <v>6</v>
      </c>
      <c r="N5221" s="9">
        <f t="shared" si="1460"/>
        <v>5</v>
      </c>
      <c r="O5221" s="31" t="str">
        <f t="shared" si="1461"/>
        <v/>
      </c>
      <c r="P5221" s="134">
        <v>20.309999999999999</v>
      </c>
      <c r="Q5221" s="31" t="str">
        <f t="shared" si="1462"/>
        <v>-</v>
      </c>
      <c r="R5221" s="31">
        <f t="shared" si="1463"/>
        <v>20.309999999999999</v>
      </c>
      <c r="U5221" s="133">
        <v>43683.208333333336</v>
      </c>
      <c r="V5221" s="9">
        <f t="shared" si="1464"/>
        <v>8</v>
      </c>
      <c r="W5221" s="9">
        <f t="shared" si="1465"/>
        <v>6</v>
      </c>
      <c r="X5221" s="9">
        <f t="shared" si="1466"/>
        <v>5</v>
      </c>
      <c r="Y5221" s="31" t="str">
        <f t="shared" si="1467"/>
        <v/>
      </c>
      <c r="Z5221" s="134">
        <v>18.43</v>
      </c>
      <c r="AA5221" s="31" t="str">
        <f t="shared" si="1468"/>
        <v>-</v>
      </c>
      <c r="AB5221" s="31">
        <f t="shared" si="1469"/>
        <v>18.43</v>
      </c>
    </row>
    <row r="5222" spans="1:28" x14ac:dyDescent="0.3">
      <c r="A5222" s="133">
        <v>42953.25</v>
      </c>
      <c r="B5222" s="152">
        <f t="shared" si="1470"/>
        <v>8</v>
      </c>
      <c r="C5222" s="152">
        <f t="shared" si="1471"/>
        <v>6</v>
      </c>
      <c r="D5222" s="152">
        <f t="shared" si="1472"/>
        <v>6</v>
      </c>
      <c r="E5222" s="38" t="str">
        <f t="shared" si="1473"/>
        <v>W</v>
      </c>
      <c r="F5222" s="134">
        <v>11.67</v>
      </c>
      <c r="G5222" s="38" t="str">
        <f t="shared" si="1474"/>
        <v>-</v>
      </c>
      <c r="H5222" s="38">
        <f t="shared" si="1475"/>
        <v>11.67</v>
      </c>
      <c r="K5222" s="133">
        <v>43318.25</v>
      </c>
      <c r="L5222" s="9">
        <f t="shared" si="1458"/>
        <v>8</v>
      </c>
      <c r="M5222" s="9">
        <f t="shared" si="1459"/>
        <v>6</v>
      </c>
      <c r="N5222" s="9">
        <f t="shared" si="1460"/>
        <v>6</v>
      </c>
      <c r="O5222" s="31" t="str">
        <f t="shared" si="1461"/>
        <v/>
      </c>
      <c r="P5222" s="134">
        <v>22.12</v>
      </c>
      <c r="Q5222" s="31" t="str">
        <f t="shared" si="1462"/>
        <v>-</v>
      </c>
      <c r="R5222" s="31">
        <f t="shared" si="1463"/>
        <v>22.12</v>
      </c>
      <c r="U5222" s="133">
        <v>43683.25</v>
      </c>
      <c r="V5222" s="9">
        <f t="shared" si="1464"/>
        <v>8</v>
      </c>
      <c r="W5222" s="9">
        <f t="shared" si="1465"/>
        <v>6</v>
      </c>
      <c r="X5222" s="9">
        <f t="shared" si="1466"/>
        <v>6</v>
      </c>
      <c r="Y5222" s="31" t="str">
        <f t="shared" si="1467"/>
        <v/>
      </c>
      <c r="Z5222" s="134">
        <v>20.05</v>
      </c>
      <c r="AA5222" s="31" t="str">
        <f t="shared" si="1468"/>
        <v>-</v>
      </c>
      <c r="AB5222" s="31">
        <f t="shared" si="1469"/>
        <v>20.05</v>
      </c>
    </row>
    <row r="5223" spans="1:28" x14ac:dyDescent="0.3">
      <c r="A5223" s="133">
        <v>42953.291666666664</v>
      </c>
      <c r="B5223" s="152">
        <f t="shared" si="1470"/>
        <v>8</v>
      </c>
      <c r="C5223" s="152">
        <f t="shared" si="1471"/>
        <v>6</v>
      </c>
      <c r="D5223" s="152">
        <f t="shared" si="1472"/>
        <v>7</v>
      </c>
      <c r="E5223" s="38" t="str">
        <f t="shared" si="1473"/>
        <v>W</v>
      </c>
      <c r="F5223" s="134">
        <v>14.59</v>
      </c>
      <c r="G5223" s="38" t="str">
        <f t="shared" si="1474"/>
        <v>-</v>
      </c>
      <c r="H5223" s="38">
        <f t="shared" si="1475"/>
        <v>14.59</v>
      </c>
      <c r="K5223" s="133">
        <v>43318.291666666664</v>
      </c>
      <c r="L5223" s="9">
        <f t="shared" si="1458"/>
        <v>8</v>
      </c>
      <c r="M5223" s="9">
        <f t="shared" si="1459"/>
        <v>6</v>
      </c>
      <c r="N5223" s="9">
        <f t="shared" si="1460"/>
        <v>7</v>
      </c>
      <c r="O5223" s="31" t="str">
        <f t="shared" si="1461"/>
        <v/>
      </c>
      <c r="P5223" s="134">
        <v>23.36</v>
      </c>
      <c r="Q5223" s="31" t="str">
        <f t="shared" si="1462"/>
        <v>-</v>
      </c>
      <c r="R5223" s="31">
        <f t="shared" si="1463"/>
        <v>23.36</v>
      </c>
      <c r="U5223" s="133">
        <v>43683.291666666664</v>
      </c>
      <c r="V5223" s="9">
        <f t="shared" si="1464"/>
        <v>8</v>
      </c>
      <c r="W5223" s="9">
        <f t="shared" si="1465"/>
        <v>6</v>
      </c>
      <c r="X5223" s="9">
        <f t="shared" si="1466"/>
        <v>7</v>
      </c>
      <c r="Y5223" s="31" t="str">
        <f t="shared" si="1467"/>
        <v/>
      </c>
      <c r="Z5223" s="134">
        <v>20.85</v>
      </c>
      <c r="AA5223" s="31" t="str">
        <f t="shared" si="1468"/>
        <v>-</v>
      </c>
      <c r="AB5223" s="31">
        <f t="shared" si="1469"/>
        <v>20.85</v>
      </c>
    </row>
    <row r="5224" spans="1:28" x14ac:dyDescent="0.3">
      <c r="A5224" s="133">
        <v>42953.333333333336</v>
      </c>
      <c r="B5224" s="152">
        <f t="shared" si="1470"/>
        <v>8</v>
      </c>
      <c r="C5224" s="152">
        <f t="shared" si="1471"/>
        <v>6</v>
      </c>
      <c r="D5224" s="152">
        <f t="shared" si="1472"/>
        <v>8</v>
      </c>
      <c r="E5224" s="38" t="str">
        <f t="shared" si="1473"/>
        <v>W</v>
      </c>
      <c r="F5224" s="134">
        <v>18.559999999999999</v>
      </c>
      <c r="G5224" s="38" t="str">
        <f t="shared" si="1474"/>
        <v>-</v>
      </c>
      <c r="H5224" s="38">
        <f t="shared" si="1475"/>
        <v>18.559999999999999</v>
      </c>
      <c r="K5224" s="133">
        <v>43318.333333333336</v>
      </c>
      <c r="L5224" s="9">
        <f t="shared" si="1458"/>
        <v>8</v>
      </c>
      <c r="M5224" s="9">
        <f t="shared" si="1459"/>
        <v>6</v>
      </c>
      <c r="N5224" s="9">
        <f t="shared" si="1460"/>
        <v>8</v>
      </c>
      <c r="O5224" s="31" t="str">
        <f t="shared" si="1461"/>
        <v/>
      </c>
      <c r="P5224" s="134">
        <v>27.4</v>
      </c>
      <c r="Q5224" s="31">
        <f t="shared" si="1462"/>
        <v>27.4</v>
      </c>
      <c r="R5224" s="31" t="str">
        <f t="shared" si="1463"/>
        <v>-</v>
      </c>
      <c r="U5224" s="133">
        <v>43683.333333333336</v>
      </c>
      <c r="V5224" s="9">
        <f t="shared" si="1464"/>
        <v>8</v>
      </c>
      <c r="W5224" s="9">
        <f t="shared" si="1465"/>
        <v>6</v>
      </c>
      <c r="X5224" s="9">
        <f t="shared" si="1466"/>
        <v>8</v>
      </c>
      <c r="Y5224" s="31" t="str">
        <f t="shared" si="1467"/>
        <v/>
      </c>
      <c r="Z5224" s="134">
        <v>22.54</v>
      </c>
      <c r="AA5224" s="31">
        <f t="shared" si="1468"/>
        <v>22.54</v>
      </c>
      <c r="AB5224" s="31" t="str">
        <f t="shared" si="1469"/>
        <v>-</v>
      </c>
    </row>
    <row r="5225" spans="1:28" x14ac:dyDescent="0.3">
      <c r="A5225" s="133">
        <v>42953.375</v>
      </c>
      <c r="B5225" s="152">
        <f t="shared" si="1470"/>
        <v>8</v>
      </c>
      <c r="C5225" s="152">
        <f t="shared" si="1471"/>
        <v>6</v>
      </c>
      <c r="D5225" s="152">
        <f t="shared" si="1472"/>
        <v>9</v>
      </c>
      <c r="E5225" s="38" t="str">
        <f t="shared" si="1473"/>
        <v>W</v>
      </c>
      <c r="F5225" s="134">
        <v>20</v>
      </c>
      <c r="G5225" s="38" t="str">
        <f t="shared" si="1474"/>
        <v>-</v>
      </c>
      <c r="H5225" s="38">
        <f t="shared" si="1475"/>
        <v>20</v>
      </c>
      <c r="K5225" s="133">
        <v>43318.375</v>
      </c>
      <c r="L5225" s="9">
        <f t="shared" si="1458"/>
        <v>8</v>
      </c>
      <c r="M5225" s="9">
        <f t="shared" si="1459"/>
        <v>6</v>
      </c>
      <c r="N5225" s="9">
        <f t="shared" si="1460"/>
        <v>9</v>
      </c>
      <c r="O5225" s="31" t="str">
        <f t="shared" si="1461"/>
        <v/>
      </c>
      <c r="P5225" s="134">
        <v>32.32</v>
      </c>
      <c r="Q5225" s="31">
        <f t="shared" si="1462"/>
        <v>32.32</v>
      </c>
      <c r="R5225" s="31" t="str">
        <f t="shared" si="1463"/>
        <v>-</v>
      </c>
      <c r="U5225" s="133">
        <v>43683.375</v>
      </c>
      <c r="V5225" s="9">
        <f t="shared" si="1464"/>
        <v>8</v>
      </c>
      <c r="W5225" s="9">
        <f t="shared" si="1465"/>
        <v>6</v>
      </c>
      <c r="X5225" s="9">
        <f t="shared" si="1466"/>
        <v>9</v>
      </c>
      <c r="Y5225" s="31" t="str">
        <f t="shared" si="1467"/>
        <v/>
      </c>
      <c r="Z5225" s="134">
        <v>26.33</v>
      </c>
      <c r="AA5225" s="31">
        <f t="shared" si="1468"/>
        <v>26.33</v>
      </c>
      <c r="AB5225" s="31" t="str">
        <f t="shared" si="1469"/>
        <v>-</v>
      </c>
    </row>
    <row r="5226" spans="1:28" x14ac:dyDescent="0.3">
      <c r="A5226" s="133">
        <v>42953.416666666664</v>
      </c>
      <c r="B5226" s="152">
        <f t="shared" si="1470"/>
        <v>8</v>
      </c>
      <c r="C5226" s="152">
        <f t="shared" si="1471"/>
        <v>6</v>
      </c>
      <c r="D5226" s="152">
        <f t="shared" si="1472"/>
        <v>10</v>
      </c>
      <c r="E5226" s="38" t="str">
        <f t="shared" si="1473"/>
        <v>W</v>
      </c>
      <c r="F5226" s="134">
        <v>21.28</v>
      </c>
      <c r="G5226" s="38" t="str">
        <f t="shared" si="1474"/>
        <v>-</v>
      </c>
      <c r="H5226" s="38">
        <f t="shared" si="1475"/>
        <v>21.28</v>
      </c>
      <c r="K5226" s="133">
        <v>43318.416666666664</v>
      </c>
      <c r="L5226" s="9">
        <f t="shared" si="1458"/>
        <v>8</v>
      </c>
      <c r="M5226" s="9">
        <f t="shared" si="1459"/>
        <v>6</v>
      </c>
      <c r="N5226" s="9">
        <f t="shared" si="1460"/>
        <v>10</v>
      </c>
      <c r="O5226" s="31" t="str">
        <f t="shared" si="1461"/>
        <v/>
      </c>
      <c r="P5226" s="134">
        <v>39.83</v>
      </c>
      <c r="Q5226" s="31">
        <f t="shared" si="1462"/>
        <v>39.83</v>
      </c>
      <c r="R5226" s="31" t="str">
        <f t="shared" si="1463"/>
        <v>-</v>
      </c>
      <c r="U5226" s="133">
        <v>43683.416666666664</v>
      </c>
      <c r="V5226" s="9">
        <f t="shared" si="1464"/>
        <v>8</v>
      </c>
      <c r="W5226" s="9">
        <f t="shared" si="1465"/>
        <v>6</v>
      </c>
      <c r="X5226" s="9">
        <f t="shared" si="1466"/>
        <v>10</v>
      </c>
      <c r="Y5226" s="31" t="str">
        <f t="shared" si="1467"/>
        <v/>
      </c>
      <c r="Z5226" s="134">
        <v>29.31</v>
      </c>
      <c r="AA5226" s="31">
        <f t="shared" si="1468"/>
        <v>29.31</v>
      </c>
      <c r="AB5226" s="31" t="str">
        <f t="shared" si="1469"/>
        <v>-</v>
      </c>
    </row>
    <row r="5227" spans="1:28" x14ac:dyDescent="0.3">
      <c r="A5227" s="133">
        <v>42953.458333333336</v>
      </c>
      <c r="B5227" s="152">
        <f t="shared" si="1470"/>
        <v>8</v>
      </c>
      <c r="C5227" s="152">
        <f t="shared" si="1471"/>
        <v>6</v>
      </c>
      <c r="D5227" s="152">
        <f t="shared" si="1472"/>
        <v>11</v>
      </c>
      <c r="E5227" s="38" t="str">
        <f t="shared" si="1473"/>
        <v>W</v>
      </c>
      <c r="F5227" s="134">
        <v>23.44</v>
      </c>
      <c r="G5227" s="38" t="str">
        <f t="shared" si="1474"/>
        <v>-</v>
      </c>
      <c r="H5227" s="38">
        <f t="shared" si="1475"/>
        <v>23.44</v>
      </c>
      <c r="K5227" s="133">
        <v>43318.458333333336</v>
      </c>
      <c r="L5227" s="9">
        <f t="shared" si="1458"/>
        <v>8</v>
      </c>
      <c r="M5227" s="9">
        <f t="shared" si="1459"/>
        <v>6</v>
      </c>
      <c r="N5227" s="9">
        <f t="shared" si="1460"/>
        <v>11</v>
      </c>
      <c r="O5227" s="31" t="str">
        <f t="shared" si="1461"/>
        <v/>
      </c>
      <c r="P5227" s="134">
        <v>44.04</v>
      </c>
      <c r="Q5227" s="31">
        <f t="shared" si="1462"/>
        <v>44.04</v>
      </c>
      <c r="R5227" s="31" t="str">
        <f t="shared" si="1463"/>
        <v>-</v>
      </c>
      <c r="U5227" s="133">
        <v>43683.458333333336</v>
      </c>
      <c r="V5227" s="9">
        <f t="shared" si="1464"/>
        <v>8</v>
      </c>
      <c r="W5227" s="9">
        <f t="shared" si="1465"/>
        <v>6</v>
      </c>
      <c r="X5227" s="9">
        <f t="shared" si="1466"/>
        <v>11</v>
      </c>
      <c r="Y5227" s="31" t="str">
        <f t="shared" si="1467"/>
        <v/>
      </c>
      <c r="Z5227" s="134">
        <v>32.590000000000003</v>
      </c>
      <c r="AA5227" s="31">
        <f t="shared" si="1468"/>
        <v>32.590000000000003</v>
      </c>
      <c r="AB5227" s="31" t="str">
        <f t="shared" si="1469"/>
        <v>-</v>
      </c>
    </row>
    <row r="5228" spans="1:28" x14ac:dyDescent="0.3">
      <c r="A5228" s="133">
        <v>42953.5</v>
      </c>
      <c r="B5228" s="152">
        <f t="shared" si="1470"/>
        <v>8</v>
      </c>
      <c r="C5228" s="152">
        <f t="shared" si="1471"/>
        <v>6</v>
      </c>
      <c r="D5228" s="152">
        <f t="shared" si="1472"/>
        <v>12</v>
      </c>
      <c r="E5228" s="38" t="str">
        <f t="shared" si="1473"/>
        <v>W</v>
      </c>
      <c r="F5228" s="134">
        <v>24.47</v>
      </c>
      <c r="G5228" s="38" t="str">
        <f t="shared" si="1474"/>
        <v>-</v>
      </c>
      <c r="H5228" s="38">
        <f t="shared" si="1475"/>
        <v>24.47</v>
      </c>
      <c r="K5228" s="133">
        <v>43318.5</v>
      </c>
      <c r="L5228" s="9">
        <f t="shared" si="1458"/>
        <v>8</v>
      </c>
      <c r="M5228" s="9">
        <f t="shared" si="1459"/>
        <v>6</v>
      </c>
      <c r="N5228" s="9">
        <f t="shared" si="1460"/>
        <v>12</v>
      </c>
      <c r="O5228" s="31" t="str">
        <f t="shared" si="1461"/>
        <v/>
      </c>
      <c r="P5228" s="134">
        <v>45.2</v>
      </c>
      <c r="Q5228" s="31">
        <f t="shared" si="1462"/>
        <v>45.2</v>
      </c>
      <c r="R5228" s="31" t="str">
        <f t="shared" si="1463"/>
        <v>-</v>
      </c>
      <c r="U5228" s="133">
        <v>43683.5</v>
      </c>
      <c r="V5228" s="9">
        <f t="shared" si="1464"/>
        <v>8</v>
      </c>
      <c r="W5228" s="9">
        <f t="shared" si="1465"/>
        <v>6</v>
      </c>
      <c r="X5228" s="9">
        <f t="shared" si="1466"/>
        <v>12</v>
      </c>
      <c r="Y5228" s="31" t="str">
        <f t="shared" si="1467"/>
        <v/>
      </c>
      <c r="Z5228" s="134">
        <v>34.979999999999997</v>
      </c>
      <c r="AA5228" s="31">
        <f t="shared" si="1468"/>
        <v>34.979999999999997</v>
      </c>
      <c r="AB5228" s="31" t="str">
        <f t="shared" si="1469"/>
        <v>-</v>
      </c>
    </row>
    <row r="5229" spans="1:28" x14ac:dyDescent="0.3">
      <c r="A5229" s="133">
        <v>42953.541666666664</v>
      </c>
      <c r="B5229" s="152">
        <f t="shared" si="1470"/>
        <v>8</v>
      </c>
      <c r="C5229" s="152">
        <f t="shared" si="1471"/>
        <v>6</v>
      </c>
      <c r="D5229" s="152">
        <f t="shared" si="1472"/>
        <v>13</v>
      </c>
      <c r="E5229" s="38" t="str">
        <f t="shared" si="1473"/>
        <v>W</v>
      </c>
      <c r="F5229" s="134">
        <v>26.15</v>
      </c>
      <c r="G5229" s="38" t="str">
        <f t="shared" si="1474"/>
        <v>-</v>
      </c>
      <c r="H5229" s="38">
        <f t="shared" si="1475"/>
        <v>26.15</v>
      </c>
      <c r="K5229" s="133">
        <v>43318.541666666664</v>
      </c>
      <c r="L5229" s="9">
        <f t="shared" si="1458"/>
        <v>8</v>
      </c>
      <c r="M5229" s="9">
        <f t="shared" si="1459"/>
        <v>6</v>
      </c>
      <c r="N5229" s="9">
        <f t="shared" si="1460"/>
        <v>13</v>
      </c>
      <c r="O5229" s="31" t="str">
        <f t="shared" si="1461"/>
        <v/>
      </c>
      <c r="P5229" s="134">
        <v>49.63</v>
      </c>
      <c r="Q5229" s="31">
        <f t="shared" si="1462"/>
        <v>49.63</v>
      </c>
      <c r="R5229" s="31" t="str">
        <f t="shared" si="1463"/>
        <v>-</v>
      </c>
      <c r="U5229" s="133">
        <v>43683.541666666664</v>
      </c>
      <c r="V5229" s="9">
        <f t="shared" si="1464"/>
        <v>8</v>
      </c>
      <c r="W5229" s="9">
        <f t="shared" si="1465"/>
        <v>6</v>
      </c>
      <c r="X5229" s="9">
        <f t="shared" si="1466"/>
        <v>13</v>
      </c>
      <c r="Y5229" s="31" t="str">
        <f t="shared" si="1467"/>
        <v/>
      </c>
      <c r="Z5229" s="134">
        <v>37.44</v>
      </c>
      <c r="AA5229" s="31">
        <f t="shared" si="1468"/>
        <v>37.44</v>
      </c>
      <c r="AB5229" s="31" t="str">
        <f t="shared" si="1469"/>
        <v>-</v>
      </c>
    </row>
    <row r="5230" spans="1:28" x14ac:dyDescent="0.3">
      <c r="A5230" s="133">
        <v>42953.583333333336</v>
      </c>
      <c r="B5230" s="152">
        <f t="shared" si="1470"/>
        <v>8</v>
      </c>
      <c r="C5230" s="152">
        <f t="shared" si="1471"/>
        <v>6</v>
      </c>
      <c r="D5230" s="152">
        <f t="shared" si="1472"/>
        <v>14</v>
      </c>
      <c r="E5230" s="38" t="str">
        <f t="shared" si="1473"/>
        <v>W</v>
      </c>
      <c r="F5230" s="134">
        <v>27.46</v>
      </c>
      <c r="G5230" s="38" t="str">
        <f t="shared" si="1474"/>
        <v>-</v>
      </c>
      <c r="H5230" s="38">
        <f t="shared" si="1475"/>
        <v>27.46</v>
      </c>
      <c r="K5230" s="133">
        <v>43318.583333333336</v>
      </c>
      <c r="L5230" s="9">
        <f t="shared" si="1458"/>
        <v>8</v>
      </c>
      <c r="M5230" s="9">
        <f t="shared" si="1459"/>
        <v>6</v>
      </c>
      <c r="N5230" s="9">
        <f t="shared" si="1460"/>
        <v>14</v>
      </c>
      <c r="O5230" s="31" t="str">
        <f t="shared" si="1461"/>
        <v/>
      </c>
      <c r="P5230" s="134">
        <v>59.95</v>
      </c>
      <c r="Q5230" s="31">
        <f t="shared" si="1462"/>
        <v>59.95</v>
      </c>
      <c r="R5230" s="31" t="str">
        <f t="shared" si="1463"/>
        <v>-</v>
      </c>
      <c r="U5230" s="133">
        <v>43683.583333333336</v>
      </c>
      <c r="V5230" s="9">
        <f t="shared" si="1464"/>
        <v>8</v>
      </c>
      <c r="W5230" s="9">
        <f t="shared" si="1465"/>
        <v>6</v>
      </c>
      <c r="X5230" s="9">
        <f t="shared" si="1466"/>
        <v>14</v>
      </c>
      <c r="Y5230" s="31" t="str">
        <f t="shared" si="1467"/>
        <v/>
      </c>
      <c r="Z5230" s="134">
        <v>42.95</v>
      </c>
      <c r="AA5230" s="31">
        <f t="shared" si="1468"/>
        <v>42.95</v>
      </c>
      <c r="AB5230" s="31" t="str">
        <f t="shared" si="1469"/>
        <v>-</v>
      </c>
    </row>
    <row r="5231" spans="1:28" x14ac:dyDescent="0.3">
      <c r="A5231" s="133">
        <v>42953.625</v>
      </c>
      <c r="B5231" s="152">
        <f t="shared" si="1470"/>
        <v>8</v>
      </c>
      <c r="C5231" s="152">
        <f t="shared" si="1471"/>
        <v>6</v>
      </c>
      <c r="D5231" s="152">
        <f t="shared" si="1472"/>
        <v>15</v>
      </c>
      <c r="E5231" s="38" t="str">
        <f t="shared" si="1473"/>
        <v>W</v>
      </c>
      <c r="F5231" s="134">
        <v>28.43</v>
      </c>
      <c r="G5231" s="38" t="str">
        <f t="shared" si="1474"/>
        <v>-</v>
      </c>
      <c r="H5231" s="38">
        <f t="shared" si="1475"/>
        <v>28.43</v>
      </c>
      <c r="K5231" s="133">
        <v>43318.625</v>
      </c>
      <c r="L5231" s="9">
        <f t="shared" si="1458"/>
        <v>8</v>
      </c>
      <c r="M5231" s="9">
        <f t="shared" si="1459"/>
        <v>6</v>
      </c>
      <c r="N5231" s="9">
        <f t="shared" si="1460"/>
        <v>15</v>
      </c>
      <c r="O5231" s="31" t="str">
        <f t="shared" si="1461"/>
        <v/>
      </c>
      <c r="P5231" s="134">
        <v>65.260000000000005</v>
      </c>
      <c r="Q5231" s="31">
        <f t="shared" si="1462"/>
        <v>65.260000000000005</v>
      </c>
      <c r="R5231" s="31" t="str">
        <f t="shared" si="1463"/>
        <v>-</v>
      </c>
      <c r="U5231" s="133">
        <v>43683.625</v>
      </c>
      <c r="V5231" s="9">
        <f t="shared" si="1464"/>
        <v>8</v>
      </c>
      <c r="W5231" s="9">
        <f t="shared" si="1465"/>
        <v>6</v>
      </c>
      <c r="X5231" s="9">
        <f t="shared" si="1466"/>
        <v>15</v>
      </c>
      <c r="Y5231" s="31" t="str">
        <f t="shared" si="1467"/>
        <v/>
      </c>
      <c r="Z5231" s="134">
        <v>44.52</v>
      </c>
      <c r="AA5231" s="31">
        <f t="shared" si="1468"/>
        <v>44.52</v>
      </c>
      <c r="AB5231" s="31" t="str">
        <f t="shared" si="1469"/>
        <v>-</v>
      </c>
    </row>
    <row r="5232" spans="1:28" x14ac:dyDescent="0.3">
      <c r="A5232" s="133">
        <v>42953.666666666664</v>
      </c>
      <c r="B5232" s="152">
        <f t="shared" si="1470"/>
        <v>8</v>
      </c>
      <c r="C5232" s="152">
        <f t="shared" si="1471"/>
        <v>6</v>
      </c>
      <c r="D5232" s="152">
        <f t="shared" si="1472"/>
        <v>16</v>
      </c>
      <c r="E5232" s="38" t="str">
        <f t="shared" si="1473"/>
        <v>W</v>
      </c>
      <c r="F5232" s="134">
        <v>28.3</v>
      </c>
      <c r="G5232" s="38" t="str">
        <f t="shared" si="1474"/>
        <v>-</v>
      </c>
      <c r="H5232" s="38">
        <f t="shared" si="1475"/>
        <v>28.3</v>
      </c>
      <c r="K5232" s="133">
        <v>43318.666666666664</v>
      </c>
      <c r="L5232" s="9">
        <f t="shared" si="1458"/>
        <v>8</v>
      </c>
      <c r="M5232" s="9">
        <f t="shared" si="1459"/>
        <v>6</v>
      </c>
      <c r="N5232" s="9">
        <f t="shared" si="1460"/>
        <v>16</v>
      </c>
      <c r="O5232" s="31" t="str">
        <f t="shared" si="1461"/>
        <v/>
      </c>
      <c r="P5232" s="134">
        <v>67.87</v>
      </c>
      <c r="Q5232" s="31">
        <f t="shared" si="1462"/>
        <v>67.87</v>
      </c>
      <c r="R5232" s="31" t="str">
        <f t="shared" si="1463"/>
        <v>-</v>
      </c>
      <c r="U5232" s="133">
        <v>43683.666666666664</v>
      </c>
      <c r="V5232" s="9">
        <f t="shared" si="1464"/>
        <v>8</v>
      </c>
      <c r="W5232" s="9">
        <f t="shared" si="1465"/>
        <v>6</v>
      </c>
      <c r="X5232" s="9">
        <f t="shared" si="1466"/>
        <v>16</v>
      </c>
      <c r="Y5232" s="31" t="str">
        <f t="shared" si="1467"/>
        <v/>
      </c>
      <c r="Z5232" s="134">
        <v>48.36</v>
      </c>
      <c r="AA5232" s="31">
        <f t="shared" si="1468"/>
        <v>48.36</v>
      </c>
      <c r="AB5232" s="31" t="str">
        <f t="shared" si="1469"/>
        <v>-</v>
      </c>
    </row>
    <row r="5233" spans="1:28" x14ac:dyDescent="0.3">
      <c r="A5233" s="133">
        <v>42953.708333333336</v>
      </c>
      <c r="B5233" s="152">
        <f t="shared" si="1470"/>
        <v>8</v>
      </c>
      <c r="C5233" s="152">
        <f t="shared" si="1471"/>
        <v>6</v>
      </c>
      <c r="D5233" s="152">
        <f t="shared" si="1472"/>
        <v>17</v>
      </c>
      <c r="E5233" s="38" t="str">
        <f t="shared" si="1473"/>
        <v>W</v>
      </c>
      <c r="F5233" s="134">
        <v>28.44</v>
      </c>
      <c r="G5233" s="38" t="str">
        <f t="shared" si="1474"/>
        <v>-</v>
      </c>
      <c r="H5233" s="38">
        <f t="shared" si="1475"/>
        <v>28.44</v>
      </c>
      <c r="K5233" s="133">
        <v>43318.708333333336</v>
      </c>
      <c r="L5233" s="9">
        <f t="shared" si="1458"/>
        <v>8</v>
      </c>
      <c r="M5233" s="9">
        <f t="shared" si="1459"/>
        <v>6</v>
      </c>
      <c r="N5233" s="9">
        <f t="shared" si="1460"/>
        <v>17</v>
      </c>
      <c r="O5233" s="31" t="str">
        <f t="shared" si="1461"/>
        <v/>
      </c>
      <c r="P5233" s="134">
        <v>61.1</v>
      </c>
      <c r="Q5233" s="31" t="str">
        <f t="shared" si="1462"/>
        <v>-</v>
      </c>
      <c r="R5233" s="31">
        <f t="shared" si="1463"/>
        <v>61.1</v>
      </c>
      <c r="U5233" s="133">
        <v>43683.708333333336</v>
      </c>
      <c r="V5233" s="9">
        <f t="shared" si="1464"/>
        <v>8</v>
      </c>
      <c r="W5233" s="9">
        <f t="shared" si="1465"/>
        <v>6</v>
      </c>
      <c r="X5233" s="9">
        <f t="shared" si="1466"/>
        <v>17</v>
      </c>
      <c r="Y5233" s="31" t="str">
        <f t="shared" si="1467"/>
        <v/>
      </c>
      <c r="Z5233" s="134">
        <v>44.66</v>
      </c>
      <c r="AA5233" s="31" t="str">
        <f t="shared" si="1468"/>
        <v>-</v>
      </c>
      <c r="AB5233" s="31">
        <f t="shared" si="1469"/>
        <v>44.66</v>
      </c>
    </row>
    <row r="5234" spans="1:28" x14ac:dyDescent="0.3">
      <c r="A5234" s="133">
        <v>42953.75</v>
      </c>
      <c r="B5234" s="152">
        <f t="shared" si="1470"/>
        <v>8</v>
      </c>
      <c r="C5234" s="152">
        <f t="shared" si="1471"/>
        <v>6</v>
      </c>
      <c r="D5234" s="152">
        <f t="shared" si="1472"/>
        <v>18</v>
      </c>
      <c r="E5234" s="38" t="str">
        <f t="shared" si="1473"/>
        <v>W</v>
      </c>
      <c r="F5234" s="134">
        <v>28.38</v>
      </c>
      <c r="G5234" s="38" t="str">
        <f t="shared" si="1474"/>
        <v>-</v>
      </c>
      <c r="H5234" s="38">
        <f t="shared" si="1475"/>
        <v>28.38</v>
      </c>
      <c r="K5234" s="133">
        <v>43318.75</v>
      </c>
      <c r="L5234" s="9">
        <f t="shared" si="1458"/>
        <v>8</v>
      </c>
      <c r="M5234" s="9">
        <f t="shared" si="1459"/>
        <v>6</v>
      </c>
      <c r="N5234" s="9">
        <f t="shared" si="1460"/>
        <v>18</v>
      </c>
      <c r="O5234" s="31" t="str">
        <f t="shared" si="1461"/>
        <v/>
      </c>
      <c r="P5234" s="134">
        <v>49.58</v>
      </c>
      <c r="Q5234" s="31" t="str">
        <f t="shared" si="1462"/>
        <v>-</v>
      </c>
      <c r="R5234" s="31">
        <f t="shared" si="1463"/>
        <v>49.58</v>
      </c>
      <c r="U5234" s="133">
        <v>43683.75</v>
      </c>
      <c r="V5234" s="9">
        <f t="shared" si="1464"/>
        <v>8</v>
      </c>
      <c r="W5234" s="9">
        <f t="shared" si="1465"/>
        <v>6</v>
      </c>
      <c r="X5234" s="9">
        <f t="shared" si="1466"/>
        <v>18</v>
      </c>
      <c r="Y5234" s="31" t="str">
        <f t="shared" si="1467"/>
        <v/>
      </c>
      <c r="Z5234" s="134">
        <v>39.33</v>
      </c>
      <c r="AA5234" s="31" t="str">
        <f t="shared" si="1468"/>
        <v>-</v>
      </c>
      <c r="AB5234" s="31">
        <f t="shared" si="1469"/>
        <v>39.33</v>
      </c>
    </row>
    <row r="5235" spans="1:28" x14ac:dyDescent="0.3">
      <c r="A5235" s="133">
        <v>42953.791666666664</v>
      </c>
      <c r="B5235" s="152">
        <f t="shared" si="1470"/>
        <v>8</v>
      </c>
      <c r="C5235" s="152">
        <f t="shared" si="1471"/>
        <v>6</v>
      </c>
      <c r="D5235" s="152">
        <f t="shared" si="1472"/>
        <v>19</v>
      </c>
      <c r="E5235" s="38" t="str">
        <f t="shared" si="1473"/>
        <v>W</v>
      </c>
      <c r="F5235" s="134">
        <v>27.82</v>
      </c>
      <c r="G5235" s="38" t="str">
        <f t="shared" si="1474"/>
        <v>-</v>
      </c>
      <c r="H5235" s="38">
        <f t="shared" si="1475"/>
        <v>27.82</v>
      </c>
      <c r="K5235" s="133">
        <v>43318.791666666664</v>
      </c>
      <c r="L5235" s="9">
        <f t="shared" si="1458"/>
        <v>8</v>
      </c>
      <c r="M5235" s="9">
        <f t="shared" si="1459"/>
        <v>6</v>
      </c>
      <c r="N5235" s="9">
        <f t="shared" si="1460"/>
        <v>19</v>
      </c>
      <c r="O5235" s="31" t="str">
        <f t="shared" si="1461"/>
        <v/>
      </c>
      <c r="P5235" s="134">
        <v>42.49</v>
      </c>
      <c r="Q5235" s="31" t="str">
        <f t="shared" si="1462"/>
        <v>-</v>
      </c>
      <c r="R5235" s="31">
        <f t="shared" si="1463"/>
        <v>42.49</v>
      </c>
      <c r="U5235" s="133">
        <v>43683.791666666664</v>
      </c>
      <c r="V5235" s="9">
        <f t="shared" si="1464"/>
        <v>8</v>
      </c>
      <c r="W5235" s="9">
        <f t="shared" si="1465"/>
        <v>6</v>
      </c>
      <c r="X5235" s="9">
        <f t="shared" si="1466"/>
        <v>19</v>
      </c>
      <c r="Y5235" s="31" t="str">
        <f t="shared" si="1467"/>
        <v/>
      </c>
      <c r="Z5235" s="134">
        <v>33.659999999999997</v>
      </c>
      <c r="AA5235" s="31" t="str">
        <f t="shared" si="1468"/>
        <v>-</v>
      </c>
      <c r="AB5235" s="31">
        <f t="shared" si="1469"/>
        <v>33.659999999999997</v>
      </c>
    </row>
    <row r="5236" spans="1:28" x14ac:dyDescent="0.3">
      <c r="A5236" s="133">
        <v>42953.833333333336</v>
      </c>
      <c r="B5236" s="152">
        <f t="shared" si="1470"/>
        <v>8</v>
      </c>
      <c r="C5236" s="152">
        <f t="shared" si="1471"/>
        <v>6</v>
      </c>
      <c r="D5236" s="152">
        <f t="shared" si="1472"/>
        <v>20</v>
      </c>
      <c r="E5236" s="38" t="str">
        <f t="shared" si="1473"/>
        <v>W</v>
      </c>
      <c r="F5236" s="134">
        <v>27.57</v>
      </c>
      <c r="G5236" s="38" t="str">
        <f t="shared" si="1474"/>
        <v>-</v>
      </c>
      <c r="H5236" s="38">
        <f t="shared" si="1475"/>
        <v>27.57</v>
      </c>
      <c r="K5236" s="133">
        <v>43318.833333333336</v>
      </c>
      <c r="L5236" s="9">
        <f t="shared" si="1458"/>
        <v>8</v>
      </c>
      <c r="M5236" s="9">
        <f t="shared" si="1459"/>
        <v>6</v>
      </c>
      <c r="N5236" s="9">
        <f t="shared" si="1460"/>
        <v>20</v>
      </c>
      <c r="O5236" s="31" t="str">
        <f t="shared" si="1461"/>
        <v/>
      </c>
      <c r="P5236" s="134">
        <v>40.18</v>
      </c>
      <c r="Q5236" s="31" t="str">
        <f t="shared" si="1462"/>
        <v>-</v>
      </c>
      <c r="R5236" s="31">
        <f t="shared" si="1463"/>
        <v>40.18</v>
      </c>
      <c r="U5236" s="133">
        <v>43683.833333333336</v>
      </c>
      <c r="V5236" s="9">
        <f t="shared" si="1464"/>
        <v>8</v>
      </c>
      <c r="W5236" s="9">
        <f t="shared" si="1465"/>
        <v>6</v>
      </c>
      <c r="X5236" s="9">
        <f t="shared" si="1466"/>
        <v>20</v>
      </c>
      <c r="Y5236" s="31" t="str">
        <f t="shared" si="1467"/>
        <v/>
      </c>
      <c r="Z5236" s="134">
        <v>33.71</v>
      </c>
      <c r="AA5236" s="31" t="str">
        <f t="shared" si="1468"/>
        <v>-</v>
      </c>
      <c r="AB5236" s="31">
        <f t="shared" si="1469"/>
        <v>33.71</v>
      </c>
    </row>
    <row r="5237" spans="1:28" x14ac:dyDescent="0.3">
      <c r="A5237" s="133">
        <v>42953.875</v>
      </c>
      <c r="B5237" s="152">
        <f t="shared" si="1470"/>
        <v>8</v>
      </c>
      <c r="C5237" s="152">
        <f t="shared" si="1471"/>
        <v>6</v>
      </c>
      <c r="D5237" s="152">
        <f t="shared" si="1472"/>
        <v>21</v>
      </c>
      <c r="E5237" s="38" t="str">
        <f t="shared" si="1473"/>
        <v>W</v>
      </c>
      <c r="F5237" s="134">
        <v>25.54</v>
      </c>
      <c r="G5237" s="38" t="str">
        <f t="shared" si="1474"/>
        <v>-</v>
      </c>
      <c r="H5237" s="38">
        <f t="shared" si="1475"/>
        <v>25.54</v>
      </c>
      <c r="K5237" s="133">
        <v>43318.875</v>
      </c>
      <c r="L5237" s="9">
        <f t="shared" si="1458"/>
        <v>8</v>
      </c>
      <c r="M5237" s="9">
        <f t="shared" si="1459"/>
        <v>6</v>
      </c>
      <c r="N5237" s="9">
        <f t="shared" si="1460"/>
        <v>21</v>
      </c>
      <c r="O5237" s="31" t="str">
        <f t="shared" si="1461"/>
        <v/>
      </c>
      <c r="P5237" s="134">
        <v>36.340000000000003</v>
      </c>
      <c r="Q5237" s="31" t="str">
        <f t="shared" si="1462"/>
        <v>-</v>
      </c>
      <c r="R5237" s="31">
        <f t="shared" si="1463"/>
        <v>36.340000000000003</v>
      </c>
      <c r="U5237" s="133">
        <v>43683.875</v>
      </c>
      <c r="V5237" s="9">
        <f t="shared" si="1464"/>
        <v>8</v>
      </c>
      <c r="W5237" s="9">
        <f t="shared" si="1465"/>
        <v>6</v>
      </c>
      <c r="X5237" s="9">
        <f t="shared" si="1466"/>
        <v>21</v>
      </c>
      <c r="Y5237" s="31" t="str">
        <f t="shared" si="1467"/>
        <v/>
      </c>
      <c r="Z5237" s="134">
        <v>29.71</v>
      </c>
      <c r="AA5237" s="31" t="str">
        <f t="shared" si="1468"/>
        <v>-</v>
      </c>
      <c r="AB5237" s="31">
        <f t="shared" si="1469"/>
        <v>29.71</v>
      </c>
    </row>
    <row r="5238" spans="1:28" x14ac:dyDescent="0.3">
      <c r="A5238" s="133">
        <v>42953.916666666664</v>
      </c>
      <c r="B5238" s="152">
        <f t="shared" si="1470"/>
        <v>8</v>
      </c>
      <c r="C5238" s="152">
        <f t="shared" si="1471"/>
        <v>6</v>
      </c>
      <c r="D5238" s="152">
        <f t="shared" si="1472"/>
        <v>22</v>
      </c>
      <c r="E5238" s="38" t="str">
        <f t="shared" si="1473"/>
        <v>W</v>
      </c>
      <c r="F5238" s="134">
        <v>22.45</v>
      </c>
      <c r="G5238" s="38" t="str">
        <f t="shared" si="1474"/>
        <v>-</v>
      </c>
      <c r="H5238" s="38">
        <f t="shared" si="1475"/>
        <v>22.45</v>
      </c>
      <c r="K5238" s="133">
        <v>43318.916666666664</v>
      </c>
      <c r="L5238" s="9">
        <f t="shared" si="1458"/>
        <v>8</v>
      </c>
      <c r="M5238" s="9">
        <f t="shared" si="1459"/>
        <v>6</v>
      </c>
      <c r="N5238" s="9">
        <f t="shared" si="1460"/>
        <v>22</v>
      </c>
      <c r="O5238" s="31" t="str">
        <f t="shared" si="1461"/>
        <v/>
      </c>
      <c r="P5238" s="134">
        <v>29.86</v>
      </c>
      <c r="Q5238" s="31" t="str">
        <f t="shared" si="1462"/>
        <v>-</v>
      </c>
      <c r="R5238" s="31">
        <f t="shared" si="1463"/>
        <v>29.86</v>
      </c>
      <c r="U5238" s="133">
        <v>43683.916666666664</v>
      </c>
      <c r="V5238" s="9">
        <f t="shared" si="1464"/>
        <v>8</v>
      </c>
      <c r="W5238" s="9">
        <f t="shared" si="1465"/>
        <v>6</v>
      </c>
      <c r="X5238" s="9">
        <f t="shared" si="1466"/>
        <v>22</v>
      </c>
      <c r="Y5238" s="31" t="str">
        <f t="shared" si="1467"/>
        <v/>
      </c>
      <c r="Z5238" s="134">
        <v>24.8</v>
      </c>
      <c r="AA5238" s="31" t="str">
        <f t="shared" si="1468"/>
        <v>-</v>
      </c>
      <c r="AB5238" s="31">
        <f t="shared" si="1469"/>
        <v>24.8</v>
      </c>
    </row>
    <row r="5239" spans="1:28" x14ac:dyDescent="0.3">
      <c r="A5239" s="133">
        <v>42953.958333333336</v>
      </c>
      <c r="B5239" s="152">
        <f t="shared" si="1470"/>
        <v>8</v>
      </c>
      <c r="C5239" s="152">
        <f t="shared" si="1471"/>
        <v>6</v>
      </c>
      <c r="D5239" s="152">
        <f t="shared" si="1472"/>
        <v>23</v>
      </c>
      <c r="E5239" s="38" t="str">
        <f t="shared" si="1473"/>
        <v>W</v>
      </c>
      <c r="F5239" s="134">
        <v>20.03</v>
      </c>
      <c r="G5239" s="38" t="str">
        <f t="shared" si="1474"/>
        <v>-</v>
      </c>
      <c r="H5239" s="38">
        <f t="shared" si="1475"/>
        <v>20.03</v>
      </c>
      <c r="K5239" s="133">
        <v>43318.958333333336</v>
      </c>
      <c r="L5239" s="9">
        <f t="shared" si="1458"/>
        <v>8</v>
      </c>
      <c r="M5239" s="9">
        <f t="shared" si="1459"/>
        <v>6</v>
      </c>
      <c r="N5239" s="9">
        <f t="shared" si="1460"/>
        <v>23</v>
      </c>
      <c r="O5239" s="31" t="str">
        <f t="shared" si="1461"/>
        <v/>
      </c>
      <c r="P5239" s="134">
        <v>27.17</v>
      </c>
      <c r="Q5239" s="31" t="str">
        <f t="shared" si="1462"/>
        <v>-</v>
      </c>
      <c r="R5239" s="31">
        <f t="shared" si="1463"/>
        <v>27.17</v>
      </c>
      <c r="U5239" s="133">
        <v>43683.958333333336</v>
      </c>
      <c r="V5239" s="9">
        <f t="shared" si="1464"/>
        <v>8</v>
      </c>
      <c r="W5239" s="9">
        <f t="shared" si="1465"/>
        <v>6</v>
      </c>
      <c r="X5239" s="9">
        <f t="shared" si="1466"/>
        <v>23</v>
      </c>
      <c r="Y5239" s="31" t="str">
        <f t="shared" si="1467"/>
        <v/>
      </c>
      <c r="Z5239" s="134">
        <v>22.67</v>
      </c>
      <c r="AA5239" s="31" t="str">
        <f t="shared" si="1468"/>
        <v>-</v>
      </c>
      <c r="AB5239" s="31">
        <f t="shared" si="1469"/>
        <v>22.67</v>
      </c>
    </row>
    <row r="5240" spans="1:28" x14ac:dyDescent="0.3">
      <c r="A5240" s="133">
        <v>42954</v>
      </c>
      <c r="B5240" s="152">
        <f t="shared" si="1470"/>
        <v>8</v>
      </c>
      <c r="C5240" s="152">
        <f t="shared" si="1471"/>
        <v>7</v>
      </c>
      <c r="D5240" s="152">
        <f t="shared" si="1472"/>
        <v>0</v>
      </c>
      <c r="E5240" s="38" t="str">
        <f t="shared" si="1473"/>
        <v/>
      </c>
      <c r="F5240" s="134">
        <v>19.149999999999999</v>
      </c>
      <c r="G5240" s="38" t="str">
        <f t="shared" si="1474"/>
        <v>-</v>
      </c>
      <c r="H5240" s="38">
        <f t="shared" si="1475"/>
        <v>19.149999999999999</v>
      </c>
      <c r="K5240" s="133">
        <v>43319</v>
      </c>
      <c r="L5240" s="9">
        <f t="shared" si="1458"/>
        <v>8</v>
      </c>
      <c r="M5240" s="9">
        <f t="shared" si="1459"/>
        <v>7</v>
      </c>
      <c r="N5240" s="9">
        <f t="shared" si="1460"/>
        <v>0</v>
      </c>
      <c r="O5240" s="31" t="str">
        <f t="shared" si="1461"/>
        <v/>
      </c>
      <c r="P5240" s="134">
        <v>24.16</v>
      </c>
      <c r="Q5240" s="31" t="str">
        <f t="shared" si="1462"/>
        <v>-</v>
      </c>
      <c r="R5240" s="31">
        <f t="shared" si="1463"/>
        <v>24.16</v>
      </c>
      <c r="U5240" s="133">
        <v>43684</v>
      </c>
      <c r="V5240" s="9">
        <f t="shared" si="1464"/>
        <v>8</v>
      </c>
      <c r="W5240" s="9">
        <f t="shared" si="1465"/>
        <v>7</v>
      </c>
      <c r="X5240" s="9">
        <f t="shared" si="1466"/>
        <v>0</v>
      </c>
      <c r="Y5240" s="31" t="str">
        <f t="shared" si="1467"/>
        <v/>
      </c>
      <c r="Z5240" s="134">
        <v>19.8</v>
      </c>
      <c r="AA5240" s="31" t="str">
        <f t="shared" si="1468"/>
        <v>-</v>
      </c>
      <c r="AB5240" s="31">
        <f t="shared" si="1469"/>
        <v>19.8</v>
      </c>
    </row>
    <row r="5241" spans="1:28" x14ac:dyDescent="0.3">
      <c r="A5241" s="133">
        <v>42954.041666666664</v>
      </c>
      <c r="B5241" s="152">
        <f t="shared" si="1470"/>
        <v>8</v>
      </c>
      <c r="C5241" s="152">
        <f t="shared" si="1471"/>
        <v>7</v>
      </c>
      <c r="D5241" s="152">
        <f t="shared" si="1472"/>
        <v>1</v>
      </c>
      <c r="E5241" s="38" t="str">
        <f t="shared" si="1473"/>
        <v/>
      </c>
      <c r="F5241" s="134">
        <v>18.45</v>
      </c>
      <c r="G5241" s="38" t="str">
        <f t="shared" si="1474"/>
        <v>-</v>
      </c>
      <c r="H5241" s="38">
        <f t="shared" si="1475"/>
        <v>18.45</v>
      </c>
      <c r="K5241" s="133">
        <v>43319.041666666664</v>
      </c>
      <c r="L5241" s="9">
        <f t="shared" si="1458"/>
        <v>8</v>
      </c>
      <c r="M5241" s="9">
        <f t="shared" si="1459"/>
        <v>7</v>
      </c>
      <c r="N5241" s="9">
        <f t="shared" si="1460"/>
        <v>1</v>
      </c>
      <c r="O5241" s="31" t="str">
        <f t="shared" si="1461"/>
        <v/>
      </c>
      <c r="P5241" s="134">
        <v>21.52</v>
      </c>
      <c r="Q5241" s="31" t="str">
        <f t="shared" si="1462"/>
        <v>-</v>
      </c>
      <c r="R5241" s="31">
        <f t="shared" si="1463"/>
        <v>21.52</v>
      </c>
      <c r="U5241" s="133">
        <v>43684.041666666664</v>
      </c>
      <c r="V5241" s="9">
        <f t="shared" si="1464"/>
        <v>8</v>
      </c>
      <c r="W5241" s="9">
        <f t="shared" si="1465"/>
        <v>7</v>
      </c>
      <c r="X5241" s="9">
        <f t="shared" si="1466"/>
        <v>1</v>
      </c>
      <c r="Y5241" s="31" t="str">
        <f t="shared" si="1467"/>
        <v/>
      </c>
      <c r="Z5241" s="134">
        <v>18.93</v>
      </c>
      <c r="AA5241" s="31" t="str">
        <f t="shared" si="1468"/>
        <v>-</v>
      </c>
      <c r="AB5241" s="31">
        <f t="shared" si="1469"/>
        <v>18.93</v>
      </c>
    </row>
    <row r="5242" spans="1:28" x14ac:dyDescent="0.3">
      <c r="A5242" s="133">
        <v>42954.083333333336</v>
      </c>
      <c r="B5242" s="152">
        <f t="shared" si="1470"/>
        <v>8</v>
      </c>
      <c r="C5242" s="152">
        <f t="shared" si="1471"/>
        <v>7</v>
      </c>
      <c r="D5242" s="152">
        <f t="shared" si="1472"/>
        <v>2</v>
      </c>
      <c r="E5242" s="38" t="str">
        <f t="shared" si="1473"/>
        <v/>
      </c>
      <c r="F5242" s="134">
        <v>17.12</v>
      </c>
      <c r="G5242" s="38" t="str">
        <f t="shared" si="1474"/>
        <v>-</v>
      </c>
      <c r="H5242" s="38">
        <f t="shared" si="1475"/>
        <v>17.12</v>
      </c>
      <c r="K5242" s="133">
        <v>43319.083333333336</v>
      </c>
      <c r="L5242" s="9">
        <f t="shared" si="1458"/>
        <v>8</v>
      </c>
      <c r="M5242" s="9">
        <f t="shared" si="1459"/>
        <v>7</v>
      </c>
      <c r="N5242" s="9">
        <f t="shared" si="1460"/>
        <v>2</v>
      </c>
      <c r="O5242" s="31" t="str">
        <f t="shared" si="1461"/>
        <v/>
      </c>
      <c r="P5242" s="134">
        <v>20.34</v>
      </c>
      <c r="Q5242" s="31" t="str">
        <f t="shared" si="1462"/>
        <v>-</v>
      </c>
      <c r="R5242" s="31">
        <f t="shared" si="1463"/>
        <v>20.34</v>
      </c>
      <c r="U5242" s="133">
        <v>43684.083333333336</v>
      </c>
      <c r="V5242" s="9">
        <f t="shared" si="1464"/>
        <v>8</v>
      </c>
      <c r="W5242" s="9">
        <f t="shared" si="1465"/>
        <v>7</v>
      </c>
      <c r="X5242" s="9">
        <f t="shared" si="1466"/>
        <v>2</v>
      </c>
      <c r="Y5242" s="31" t="str">
        <f t="shared" si="1467"/>
        <v/>
      </c>
      <c r="Z5242" s="134">
        <v>17.52</v>
      </c>
      <c r="AA5242" s="31" t="str">
        <f t="shared" si="1468"/>
        <v>-</v>
      </c>
      <c r="AB5242" s="31">
        <f t="shared" si="1469"/>
        <v>17.52</v>
      </c>
    </row>
    <row r="5243" spans="1:28" x14ac:dyDescent="0.3">
      <c r="A5243" s="133">
        <v>42954.125</v>
      </c>
      <c r="B5243" s="152">
        <f t="shared" si="1470"/>
        <v>8</v>
      </c>
      <c r="C5243" s="152">
        <f t="shared" si="1471"/>
        <v>7</v>
      </c>
      <c r="D5243" s="152">
        <f t="shared" si="1472"/>
        <v>3</v>
      </c>
      <c r="E5243" s="38" t="str">
        <f t="shared" si="1473"/>
        <v/>
      </c>
      <c r="F5243" s="134">
        <v>16.73</v>
      </c>
      <c r="G5243" s="38" t="str">
        <f t="shared" si="1474"/>
        <v>-</v>
      </c>
      <c r="H5243" s="38">
        <f t="shared" si="1475"/>
        <v>16.73</v>
      </c>
      <c r="K5243" s="133">
        <v>43319.125</v>
      </c>
      <c r="L5243" s="9">
        <f t="shared" si="1458"/>
        <v>8</v>
      </c>
      <c r="M5243" s="9">
        <f t="shared" si="1459"/>
        <v>7</v>
      </c>
      <c r="N5243" s="9">
        <f t="shared" si="1460"/>
        <v>3</v>
      </c>
      <c r="O5243" s="31" t="str">
        <f t="shared" si="1461"/>
        <v/>
      </c>
      <c r="P5243" s="134">
        <v>19.63</v>
      </c>
      <c r="Q5243" s="31" t="str">
        <f t="shared" si="1462"/>
        <v>-</v>
      </c>
      <c r="R5243" s="31">
        <f t="shared" si="1463"/>
        <v>19.63</v>
      </c>
      <c r="U5243" s="133">
        <v>43684.125</v>
      </c>
      <c r="V5243" s="9">
        <f t="shared" si="1464"/>
        <v>8</v>
      </c>
      <c r="W5243" s="9">
        <f t="shared" si="1465"/>
        <v>7</v>
      </c>
      <c r="X5243" s="9">
        <f t="shared" si="1466"/>
        <v>3</v>
      </c>
      <c r="Y5243" s="31" t="str">
        <f t="shared" si="1467"/>
        <v/>
      </c>
      <c r="Z5243" s="134">
        <v>16.48</v>
      </c>
      <c r="AA5243" s="31" t="str">
        <f t="shared" si="1468"/>
        <v>-</v>
      </c>
      <c r="AB5243" s="31">
        <f t="shared" si="1469"/>
        <v>16.48</v>
      </c>
    </row>
    <row r="5244" spans="1:28" x14ac:dyDescent="0.3">
      <c r="A5244" s="133">
        <v>42954.166666666664</v>
      </c>
      <c r="B5244" s="152">
        <f t="shared" si="1470"/>
        <v>8</v>
      </c>
      <c r="C5244" s="152">
        <f t="shared" si="1471"/>
        <v>7</v>
      </c>
      <c r="D5244" s="152">
        <f t="shared" si="1472"/>
        <v>4</v>
      </c>
      <c r="E5244" s="38" t="str">
        <f t="shared" si="1473"/>
        <v/>
      </c>
      <c r="F5244" s="134">
        <v>17.48</v>
      </c>
      <c r="G5244" s="38" t="str">
        <f t="shared" si="1474"/>
        <v>-</v>
      </c>
      <c r="H5244" s="38">
        <f t="shared" si="1475"/>
        <v>17.48</v>
      </c>
      <c r="K5244" s="133">
        <v>43319.166666666664</v>
      </c>
      <c r="L5244" s="9">
        <f t="shared" si="1458"/>
        <v>8</v>
      </c>
      <c r="M5244" s="9">
        <f t="shared" si="1459"/>
        <v>7</v>
      </c>
      <c r="N5244" s="9">
        <f t="shared" si="1460"/>
        <v>4</v>
      </c>
      <c r="O5244" s="31" t="str">
        <f t="shared" si="1461"/>
        <v/>
      </c>
      <c r="P5244" s="134">
        <v>19.489999999999998</v>
      </c>
      <c r="Q5244" s="31" t="str">
        <f t="shared" si="1462"/>
        <v>-</v>
      </c>
      <c r="R5244" s="31">
        <f t="shared" si="1463"/>
        <v>19.489999999999998</v>
      </c>
      <c r="U5244" s="133">
        <v>43684.166666666664</v>
      </c>
      <c r="V5244" s="9">
        <f t="shared" si="1464"/>
        <v>8</v>
      </c>
      <c r="W5244" s="9">
        <f t="shared" si="1465"/>
        <v>7</v>
      </c>
      <c r="X5244" s="9">
        <f t="shared" si="1466"/>
        <v>4</v>
      </c>
      <c r="Y5244" s="31" t="str">
        <f t="shared" si="1467"/>
        <v/>
      </c>
      <c r="Z5244" s="134">
        <v>16.510000000000002</v>
      </c>
      <c r="AA5244" s="31" t="str">
        <f t="shared" si="1468"/>
        <v>-</v>
      </c>
      <c r="AB5244" s="31">
        <f t="shared" si="1469"/>
        <v>16.510000000000002</v>
      </c>
    </row>
    <row r="5245" spans="1:28" x14ac:dyDescent="0.3">
      <c r="A5245" s="133">
        <v>42954.208333333336</v>
      </c>
      <c r="B5245" s="152">
        <f t="shared" si="1470"/>
        <v>8</v>
      </c>
      <c r="C5245" s="152">
        <f t="shared" si="1471"/>
        <v>7</v>
      </c>
      <c r="D5245" s="152">
        <f t="shared" si="1472"/>
        <v>5</v>
      </c>
      <c r="E5245" s="38" t="str">
        <f t="shared" si="1473"/>
        <v/>
      </c>
      <c r="F5245" s="134">
        <v>18.98</v>
      </c>
      <c r="G5245" s="38" t="str">
        <f t="shared" si="1474"/>
        <v>-</v>
      </c>
      <c r="H5245" s="38">
        <f t="shared" si="1475"/>
        <v>18.98</v>
      </c>
      <c r="K5245" s="133">
        <v>43319.208333333336</v>
      </c>
      <c r="L5245" s="9">
        <f t="shared" si="1458"/>
        <v>8</v>
      </c>
      <c r="M5245" s="9">
        <f t="shared" si="1459"/>
        <v>7</v>
      </c>
      <c r="N5245" s="9">
        <f t="shared" si="1460"/>
        <v>5</v>
      </c>
      <c r="O5245" s="31" t="str">
        <f t="shared" si="1461"/>
        <v/>
      </c>
      <c r="P5245" s="134">
        <v>20.36</v>
      </c>
      <c r="Q5245" s="31" t="str">
        <f t="shared" si="1462"/>
        <v>-</v>
      </c>
      <c r="R5245" s="31">
        <f t="shared" si="1463"/>
        <v>20.36</v>
      </c>
      <c r="U5245" s="133">
        <v>43684.208333333336</v>
      </c>
      <c r="V5245" s="9">
        <f t="shared" si="1464"/>
        <v>8</v>
      </c>
      <c r="W5245" s="9">
        <f t="shared" si="1465"/>
        <v>7</v>
      </c>
      <c r="X5245" s="9">
        <f t="shared" si="1466"/>
        <v>5</v>
      </c>
      <c r="Y5245" s="31" t="str">
        <f t="shared" si="1467"/>
        <v/>
      </c>
      <c r="Z5245" s="134">
        <v>18.45</v>
      </c>
      <c r="AA5245" s="31" t="str">
        <f t="shared" si="1468"/>
        <v>-</v>
      </c>
      <c r="AB5245" s="31">
        <f t="shared" si="1469"/>
        <v>18.45</v>
      </c>
    </row>
    <row r="5246" spans="1:28" x14ac:dyDescent="0.3">
      <c r="A5246" s="133">
        <v>42954.25</v>
      </c>
      <c r="B5246" s="152">
        <f t="shared" si="1470"/>
        <v>8</v>
      </c>
      <c r="C5246" s="152">
        <f t="shared" si="1471"/>
        <v>7</v>
      </c>
      <c r="D5246" s="152">
        <f t="shared" si="1472"/>
        <v>6</v>
      </c>
      <c r="E5246" s="38" t="str">
        <f t="shared" si="1473"/>
        <v/>
      </c>
      <c r="F5246" s="134">
        <v>20.81</v>
      </c>
      <c r="G5246" s="38" t="str">
        <f t="shared" si="1474"/>
        <v>-</v>
      </c>
      <c r="H5246" s="38">
        <f t="shared" si="1475"/>
        <v>20.81</v>
      </c>
      <c r="K5246" s="133">
        <v>43319.25</v>
      </c>
      <c r="L5246" s="9">
        <f t="shared" si="1458"/>
        <v>8</v>
      </c>
      <c r="M5246" s="9">
        <f t="shared" si="1459"/>
        <v>7</v>
      </c>
      <c r="N5246" s="9">
        <f t="shared" si="1460"/>
        <v>6</v>
      </c>
      <c r="O5246" s="31" t="str">
        <f t="shared" si="1461"/>
        <v/>
      </c>
      <c r="P5246" s="134">
        <v>22.62</v>
      </c>
      <c r="Q5246" s="31" t="str">
        <f t="shared" si="1462"/>
        <v>-</v>
      </c>
      <c r="R5246" s="31">
        <f t="shared" si="1463"/>
        <v>22.62</v>
      </c>
      <c r="U5246" s="133">
        <v>43684.25</v>
      </c>
      <c r="V5246" s="9">
        <f t="shared" si="1464"/>
        <v>8</v>
      </c>
      <c r="W5246" s="9">
        <f t="shared" si="1465"/>
        <v>7</v>
      </c>
      <c r="X5246" s="9">
        <f t="shared" si="1466"/>
        <v>6</v>
      </c>
      <c r="Y5246" s="31" t="str">
        <f t="shared" si="1467"/>
        <v/>
      </c>
      <c r="Z5246" s="134">
        <v>19.510000000000002</v>
      </c>
      <c r="AA5246" s="31" t="str">
        <f t="shared" si="1468"/>
        <v>-</v>
      </c>
      <c r="AB5246" s="31">
        <f t="shared" si="1469"/>
        <v>19.510000000000002</v>
      </c>
    </row>
    <row r="5247" spans="1:28" x14ac:dyDescent="0.3">
      <c r="A5247" s="133">
        <v>42954.291666666664</v>
      </c>
      <c r="B5247" s="152">
        <f t="shared" si="1470"/>
        <v>8</v>
      </c>
      <c r="C5247" s="152">
        <f t="shared" si="1471"/>
        <v>7</v>
      </c>
      <c r="D5247" s="152">
        <f t="shared" si="1472"/>
        <v>7</v>
      </c>
      <c r="E5247" s="38" t="str">
        <f t="shared" si="1473"/>
        <v/>
      </c>
      <c r="F5247" s="134">
        <v>21.82</v>
      </c>
      <c r="G5247" s="38" t="str">
        <f t="shared" si="1474"/>
        <v>-</v>
      </c>
      <c r="H5247" s="38">
        <f t="shared" si="1475"/>
        <v>21.82</v>
      </c>
      <c r="K5247" s="133">
        <v>43319.291666666664</v>
      </c>
      <c r="L5247" s="9">
        <f t="shared" si="1458"/>
        <v>8</v>
      </c>
      <c r="M5247" s="9">
        <f t="shared" si="1459"/>
        <v>7</v>
      </c>
      <c r="N5247" s="9">
        <f t="shared" si="1460"/>
        <v>7</v>
      </c>
      <c r="O5247" s="31" t="str">
        <f t="shared" si="1461"/>
        <v/>
      </c>
      <c r="P5247" s="134">
        <v>24.53</v>
      </c>
      <c r="Q5247" s="31" t="str">
        <f t="shared" si="1462"/>
        <v>-</v>
      </c>
      <c r="R5247" s="31">
        <f t="shared" si="1463"/>
        <v>24.53</v>
      </c>
      <c r="U5247" s="133">
        <v>43684.291666666664</v>
      </c>
      <c r="V5247" s="9">
        <f t="shared" si="1464"/>
        <v>8</v>
      </c>
      <c r="W5247" s="9">
        <f t="shared" si="1465"/>
        <v>7</v>
      </c>
      <c r="X5247" s="9">
        <f t="shared" si="1466"/>
        <v>7</v>
      </c>
      <c r="Y5247" s="31" t="str">
        <f t="shared" si="1467"/>
        <v/>
      </c>
      <c r="Z5247" s="134">
        <v>20.13</v>
      </c>
      <c r="AA5247" s="31" t="str">
        <f t="shared" si="1468"/>
        <v>-</v>
      </c>
      <c r="AB5247" s="31">
        <f t="shared" si="1469"/>
        <v>20.13</v>
      </c>
    </row>
    <row r="5248" spans="1:28" x14ac:dyDescent="0.3">
      <c r="A5248" s="133">
        <v>42954.333333333336</v>
      </c>
      <c r="B5248" s="152">
        <f t="shared" si="1470"/>
        <v>8</v>
      </c>
      <c r="C5248" s="152">
        <f t="shared" si="1471"/>
        <v>7</v>
      </c>
      <c r="D5248" s="152">
        <f t="shared" si="1472"/>
        <v>8</v>
      </c>
      <c r="E5248" s="38" t="str">
        <f t="shared" si="1473"/>
        <v/>
      </c>
      <c r="F5248" s="134">
        <v>23.36</v>
      </c>
      <c r="G5248" s="38">
        <f t="shared" si="1474"/>
        <v>23.36</v>
      </c>
      <c r="H5248" s="38" t="str">
        <f t="shared" si="1475"/>
        <v>-</v>
      </c>
      <c r="K5248" s="133">
        <v>43319.333333333336</v>
      </c>
      <c r="L5248" s="9">
        <f t="shared" si="1458"/>
        <v>8</v>
      </c>
      <c r="M5248" s="9">
        <f t="shared" si="1459"/>
        <v>7</v>
      </c>
      <c r="N5248" s="9">
        <f t="shared" si="1460"/>
        <v>8</v>
      </c>
      <c r="O5248" s="31" t="str">
        <f t="shared" si="1461"/>
        <v/>
      </c>
      <c r="P5248" s="134">
        <v>27.42</v>
      </c>
      <c r="Q5248" s="31">
        <f t="shared" si="1462"/>
        <v>27.42</v>
      </c>
      <c r="R5248" s="31" t="str">
        <f t="shared" si="1463"/>
        <v>-</v>
      </c>
      <c r="U5248" s="133">
        <v>43684.333333333336</v>
      </c>
      <c r="V5248" s="9">
        <f t="shared" si="1464"/>
        <v>8</v>
      </c>
      <c r="W5248" s="9">
        <f t="shared" si="1465"/>
        <v>7</v>
      </c>
      <c r="X5248" s="9">
        <f t="shared" si="1466"/>
        <v>8</v>
      </c>
      <c r="Y5248" s="31" t="str">
        <f t="shared" si="1467"/>
        <v/>
      </c>
      <c r="Z5248" s="134">
        <v>21.94</v>
      </c>
      <c r="AA5248" s="31">
        <f t="shared" si="1468"/>
        <v>21.94</v>
      </c>
      <c r="AB5248" s="31" t="str">
        <f t="shared" si="1469"/>
        <v>-</v>
      </c>
    </row>
    <row r="5249" spans="1:28" x14ac:dyDescent="0.3">
      <c r="A5249" s="133">
        <v>42954.375</v>
      </c>
      <c r="B5249" s="152">
        <f t="shared" si="1470"/>
        <v>8</v>
      </c>
      <c r="C5249" s="152">
        <f t="shared" si="1471"/>
        <v>7</v>
      </c>
      <c r="D5249" s="152">
        <f t="shared" si="1472"/>
        <v>9</v>
      </c>
      <c r="E5249" s="38" t="str">
        <f t="shared" si="1473"/>
        <v/>
      </c>
      <c r="F5249" s="134">
        <v>24.84</v>
      </c>
      <c r="G5249" s="38">
        <f t="shared" si="1474"/>
        <v>24.84</v>
      </c>
      <c r="H5249" s="38" t="str">
        <f t="shared" si="1475"/>
        <v>-</v>
      </c>
      <c r="K5249" s="133">
        <v>43319.375</v>
      </c>
      <c r="L5249" s="9">
        <f t="shared" si="1458"/>
        <v>8</v>
      </c>
      <c r="M5249" s="9">
        <f t="shared" si="1459"/>
        <v>7</v>
      </c>
      <c r="N5249" s="9">
        <f t="shared" si="1460"/>
        <v>9</v>
      </c>
      <c r="O5249" s="31" t="str">
        <f t="shared" si="1461"/>
        <v/>
      </c>
      <c r="P5249" s="134">
        <v>31.32</v>
      </c>
      <c r="Q5249" s="31">
        <f t="shared" si="1462"/>
        <v>31.32</v>
      </c>
      <c r="R5249" s="31" t="str">
        <f t="shared" si="1463"/>
        <v>-</v>
      </c>
      <c r="U5249" s="133">
        <v>43684.375</v>
      </c>
      <c r="V5249" s="9">
        <f t="shared" si="1464"/>
        <v>8</v>
      </c>
      <c r="W5249" s="9">
        <f t="shared" si="1465"/>
        <v>7</v>
      </c>
      <c r="X5249" s="9">
        <f t="shared" si="1466"/>
        <v>9</v>
      </c>
      <c r="Y5249" s="31" t="str">
        <f t="shared" si="1467"/>
        <v/>
      </c>
      <c r="Z5249" s="134">
        <v>24.68</v>
      </c>
      <c r="AA5249" s="31">
        <f t="shared" si="1468"/>
        <v>24.68</v>
      </c>
      <c r="AB5249" s="31" t="str">
        <f t="shared" si="1469"/>
        <v>-</v>
      </c>
    </row>
    <row r="5250" spans="1:28" x14ac:dyDescent="0.3">
      <c r="A5250" s="133">
        <v>42954.416666666664</v>
      </c>
      <c r="B5250" s="152">
        <f t="shared" si="1470"/>
        <v>8</v>
      </c>
      <c r="C5250" s="152">
        <f t="shared" si="1471"/>
        <v>7</v>
      </c>
      <c r="D5250" s="152">
        <f t="shared" si="1472"/>
        <v>10</v>
      </c>
      <c r="E5250" s="38" t="str">
        <f t="shared" si="1473"/>
        <v/>
      </c>
      <c r="F5250" s="134">
        <v>27.85</v>
      </c>
      <c r="G5250" s="38">
        <f t="shared" si="1474"/>
        <v>27.85</v>
      </c>
      <c r="H5250" s="38" t="str">
        <f t="shared" si="1475"/>
        <v>-</v>
      </c>
      <c r="K5250" s="133">
        <v>43319.416666666664</v>
      </c>
      <c r="L5250" s="9">
        <f t="shared" si="1458"/>
        <v>8</v>
      </c>
      <c r="M5250" s="9">
        <f t="shared" si="1459"/>
        <v>7</v>
      </c>
      <c r="N5250" s="9">
        <f t="shared" si="1460"/>
        <v>10</v>
      </c>
      <c r="O5250" s="31" t="str">
        <f t="shared" si="1461"/>
        <v/>
      </c>
      <c r="P5250" s="134">
        <v>36.58</v>
      </c>
      <c r="Q5250" s="31">
        <f t="shared" si="1462"/>
        <v>36.58</v>
      </c>
      <c r="R5250" s="31" t="str">
        <f t="shared" si="1463"/>
        <v>-</v>
      </c>
      <c r="U5250" s="133">
        <v>43684.416666666664</v>
      </c>
      <c r="V5250" s="9">
        <f t="shared" si="1464"/>
        <v>8</v>
      </c>
      <c r="W5250" s="9">
        <f t="shared" si="1465"/>
        <v>7</v>
      </c>
      <c r="X5250" s="9">
        <f t="shared" si="1466"/>
        <v>10</v>
      </c>
      <c r="Y5250" s="31" t="str">
        <f t="shared" si="1467"/>
        <v/>
      </c>
      <c r="Z5250" s="134">
        <v>28.3</v>
      </c>
      <c r="AA5250" s="31">
        <f t="shared" si="1468"/>
        <v>28.3</v>
      </c>
      <c r="AB5250" s="31" t="str">
        <f t="shared" si="1469"/>
        <v>-</v>
      </c>
    </row>
    <row r="5251" spans="1:28" x14ac:dyDescent="0.3">
      <c r="A5251" s="133">
        <v>42954.458333333336</v>
      </c>
      <c r="B5251" s="152">
        <f t="shared" si="1470"/>
        <v>8</v>
      </c>
      <c r="C5251" s="152">
        <f t="shared" si="1471"/>
        <v>7</v>
      </c>
      <c r="D5251" s="152">
        <f t="shared" si="1472"/>
        <v>11</v>
      </c>
      <c r="E5251" s="38" t="str">
        <f t="shared" si="1473"/>
        <v/>
      </c>
      <c r="F5251" s="134">
        <v>29.2</v>
      </c>
      <c r="G5251" s="38">
        <f t="shared" si="1474"/>
        <v>29.2</v>
      </c>
      <c r="H5251" s="38" t="str">
        <f t="shared" si="1475"/>
        <v>-</v>
      </c>
      <c r="K5251" s="133">
        <v>43319.458333333336</v>
      </c>
      <c r="L5251" s="9">
        <f t="shared" si="1458"/>
        <v>8</v>
      </c>
      <c r="M5251" s="9">
        <f t="shared" si="1459"/>
        <v>7</v>
      </c>
      <c r="N5251" s="9">
        <f t="shared" si="1460"/>
        <v>11</v>
      </c>
      <c r="O5251" s="31" t="str">
        <f t="shared" si="1461"/>
        <v/>
      </c>
      <c r="P5251" s="134">
        <v>40.69</v>
      </c>
      <c r="Q5251" s="31">
        <f t="shared" si="1462"/>
        <v>40.69</v>
      </c>
      <c r="R5251" s="31" t="str">
        <f t="shared" si="1463"/>
        <v>-</v>
      </c>
      <c r="U5251" s="133">
        <v>43684.458333333336</v>
      </c>
      <c r="V5251" s="9">
        <f t="shared" si="1464"/>
        <v>8</v>
      </c>
      <c r="W5251" s="9">
        <f t="shared" si="1465"/>
        <v>7</v>
      </c>
      <c r="X5251" s="9">
        <f t="shared" si="1466"/>
        <v>11</v>
      </c>
      <c r="Y5251" s="31" t="str">
        <f t="shared" si="1467"/>
        <v/>
      </c>
      <c r="Z5251" s="134">
        <v>31.79</v>
      </c>
      <c r="AA5251" s="31">
        <f t="shared" si="1468"/>
        <v>31.79</v>
      </c>
      <c r="AB5251" s="31" t="str">
        <f t="shared" si="1469"/>
        <v>-</v>
      </c>
    </row>
    <row r="5252" spans="1:28" x14ac:dyDescent="0.3">
      <c r="A5252" s="133">
        <v>42954.5</v>
      </c>
      <c r="B5252" s="152">
        <f t="shared" si="1470"/>
        <v>8</v>
      </c>
      <c r="C5252" s="152">
        <f t="shared" si="1471"/>
        <v>7</v>
      </c>
      <c r="D5252" s="152">
        <f t="shared" si="1472"/>
        <v>12</v>
      </c>
      <c r="E5252" s="38" t="str">
        <f t="shared" si="1473"/>
        <v/>
      </c>
      <c r="F5252" s="134">
        <v>30.18</v>
      </c>
      <c r="G5252" s="38">
        <f t="shared" si="1474"/>
        <v>30.18</v>
      </c>
      <c r="H5252" s="38" t="str">
        <f t="shared" si="1475"/>
        <v>-</v>
      </c>
      <c r="K5252" s="133">
        <v>43319.5</v>
      </c>
      <c r="L5252" s="9">
        <f t="shared" si="1458"/>
        <v>8</v>
      </c>
      <c r="M5252" s="9">
        <f t="shared" si="1459"/>
        <v>7</v>
      </c>
      <c r="N5252" s="9">
        <f t="shared" si="1460"/>
        <v>12</v>
      </c>
      <c r="O5252" s="31" t="str">
        <f t="shared" si="1461"/>
        <v/>
      </c>
      <c r="P5252" s="134">
        <v>42.66</v>
      </c>
      <c r="Q5252" s="31">
        <f t="shared" si="1462"/>
        <v>42.66</v>
      </c>
      <c r="R5252" s="31" t="str">
        <f t="shared" si="1463"/>
        <v>-</v>
      </c>
      <c r="U5252" s="133">
        <v>43684.5</v>
      </c>
      <c r="V5252" s="9">
        <f t="shared" si="1464"/>
        <v>8</v>
      </c>
      <c r="W5252" s="9">
        <f t="shared" si="1465"/>
        <v>7</v>
      </c>
      <c r="X5252" s="9">
        <f t="shared" si="1466"/>
        <v>12</v>
      </c>
      <c r="Y5252" s="31" t="str">
        <f t="shared" si="1467"/>
        <v/>
      </c>
      <c r="Z5252" s="134">
        <v>33.03</v>
      </c>
      <c r="AA5252" s="31">
        <f t="shared" si="1468"/>
        <v>33.03</v>
      </c>
      <c r="AB5252" s="31" t="str">
        <f t="shared" si="1469"/>
        <v>-</v>
      </c>
    </row>
    <row r="5253" spans="1:28" x14ac:dyDescent="0.3">
      <c r="A5253" s="133">
        <v>42954.541666666664</v>
      </c>
      <c r="B5253" s="152">
        <f t="shared" si="1470"/>
        <v>8</v>
      </c>
      <c r="C5253" s="152">
        <f t="shared" si="1471"/>
        <v>7</v>
      </c>
      <c r="D5253" s="152">
        <f t="shared" si="1472"/>
        <v>13</v>
      </c>
      <c r="E5253" s="38" t="str">
        <f t="shared" si="1473"/>
        <v/>
      </c>
      <c r="F5253" s="134">
        <v>31.4</v>
      </c>
      <c r="G5253" s="38">
        <f t="shared" si="1474"/>
        <v>31.4</v>
      </c>
      <c r="H5253" s="38" t="str">
        <f t="shared" si="1475"/>
        <v>-</v>
      </c>
      <c r="K5253" s="133">
        <v>43319.541666666664</v>
      </c>
      <c r="L5253" s="9">
        <f t="shared" si="1458"/>
        <v>8</v>
      </c>
      <c r="M5253" s="9">
        <f t="shared" si="1459"/>
        <v>7</v>
      </c>
      <c r="N5253" s="9">
        <f t="shared" si="1460"/>
        <v>13</v>
      </c>
      <c r="O5253" s="31" t="str">
        <f t="shared" si="1461"/>
        <v/>
      </c>
      <c r="P5253" s="134">
        <v>49.19</v>
      </c>
      <c r="Q5253" s="31">
        <f t="shared" si="1462"/>
        <v>49.19</v>
      </c>
      <c r="R5253" s="31" t="str">
        <f t="shared" si="1463"/>
        <v>-</v>
      </c>
      <c r="U5253" s="133">
        <v>43684.541666666664</v>
      </c>
      <c r="V5253" s="9">
        <f t="shared" si="1464"/>
        <v>8</v>
      </c>
      <c r="W5253" s="9">
        <f t="shared" si="1465"/>
        <v>7</v>
      </c>
      <c r="X5253" s="9">
        <f t="shared" si="1466"/>
        <v>13</v>
      </c>
      <c r="Y5253" s="31" t="str">
        <f t="shared" si="1467"/>
        <v/>
      </c>
      <c r="Z5253" s="134">
        <v>35.14</v>
      </c>
      <c r="AA5253" s="31">
        <f t="shared" si="1468"/>
        <v>35.14</v>
      </c>
      <c r="AB5253" s="31" t="str">
        <f t="shared" si="1469"/>
        <v>-</v>
      </c>
    </row>
    <row r="5254" spans="1:28" x14ac:dyDescent="0.3">
      <c r="A5254" s="133">
        <v>42954.583333333336</v>
      </c>
      <c r="B5254" s="152">
        <f t="shared" si="1470"/>
        <v>8</v>
      </c>
      <c r="C5254" s="152">
        <f t="shared" si="1471"/>
        <v>7</v>
      </c>
      <c r="D5254" s="152">
        <f t="shared" si="1472"/>
        <v>14</v>
      </c>
      <c r="E5254" s="38" t="str">
        <f t="shared" si="1473"/>
        <v/>
      </c>
      <c r="F5254" s="134">
        <v>31.42</v>
      </c>
      <c r="G5254" s="38">
        <f t="shared" si="1474"/>
        <v>31.42</v>
      </c>
      <c r="H5254" s="38" t="str">
        <f t="shared" si="1475"/>
        <v>-</v>
      </c>
      <c r="K5254" s="133">
        <v>43319.583333333336</v>
      </c>
      <c r="L5254" s="9">
        <f t="shared" si="1458"/>
        <v>8</v>
      </c>
      <c r="M5254" s="9">
        <f t="shared" si="1459"/>
        <v>7</v>
      </c>
      <c r="N5254" s="9">
        <f t="shared" si="1460"/>
        <v>14</v>
      </c>
      <c r="O5254" s="31" t="str">
        <f t="shared" si="1461"/>
        <v/>
      </c>
      <c r="P5254" s="134">
        <v>54.56</v>
      </c>
      <c r="Q5254" s="31">
        <f t="shared" si="1462"/>
        <v>54.56</v>
      </c>
      <c r="R5254" s="31" t="str">
        <f t="shared" si="1463"/>
        <v>-</v>
      </c>
      <c r="U5254" s="133">
        <v>43684.583333333336</v>
      </c>
      <c r="V5254" s="9">
        <f t="shared" si="1464"/>
        <v>8</v>
      </c>
      <c r="W5254" s="9">
        <f t="shared" si="1465"/>
        <v>7</v>
      </c>
      <c r="X5254" s="9">
        <f t="shared" si="1466"/>
        <v>14</v>
      </c>
      <c r="Y5254" s="31" t="str">
        <f t="shared" si="1467"/>
        <v/>
      </c>
      <c r="Z5254" s="134">
        <v>37.9</v>
      </c>
      <c r="AA5254" s="31">
        <f t="shared" si="1468"/>
        <v>37.9</v>
      </c>
      <c r="AB5254" s="31" t="str">
        <f t="shared" si="1469"/>
        <v>-</v>
      </c>
    </row>
    <row r="5255" spans="1:28" x14ac:dyDescent="0.3">
      <c r="A5255" s="133">
        <v>42954.625</v>
      </c>
      <c r="B5255" s="152">
        <f t="shared" si="1470"/>
        <v>8</v>
      </c>
      <c r="C5255" s="152">
        <f t="shared" si="1471"/>
        <v>7</v>
      </c>
      <c r="D5255" s="152">
        <f t="shared" si="1472"/>
        <v>15</v>
      </c>
      <c r="E5255" s="38" t="str">
        <f t="shared" si="1473"/>
        <v/>
      </c>
      <c r="F5255" s="134">
        <v>31.56</v>
      </c>
      <c r="G5255" s="38">
        <f t="shared" si="1474"/>
        <v>31.56</v>
      </c>
      <c r="H5255" s="38" t="str">
        <f t="shared" si="1475"/>
        <v>-</v>
      </c>
      <c r="K5255" s="133">
        <v>43319.625</v>
      </c>
      <c r="L5255" s="9">
        <f t="shared" si="1458"/>
        <v>8</v>
      </c>
      <c r="M5255" s="9">
        <f t="shared" si="1459"/>
        <v>7</v>
      </c>
      <c r="N5255" s="9">
        <f t="shared" si="1460"/>
        <v>15</v>
      </c>
      <c r="O5255" s="31" t="str">
        <f t="shared" si="1461"/>
        <v/>
      </c>
      <c r="P5255" s="134">
        <v>56.59</v>
      </c>
      <c r="Q5255" s="31">
        <f t="shared" si="1462"/>
        <v>56.59</v>
      </c>
      <c r="R5255" s="31" t="str">
        <f t="shared" si="1463"/>
        <v>-</v>
      </c>
      <c r="U5255" s="133">
        <v>43684.625</v>
      </c>
      <c r="V5255" s="9">
        <f t="shared" si="1464"/>
        <v>8</v>
      </c>
      <c r="W5255" s="9">
        <f t="shared" si="1465"/>
        <v>7</v>
      </c>
      <c r="X5255" s="9">
        <f t="shared" si="1466"/>
        <v>15</v>
      </c>
      <c r="Y5255" s="31" t="str">
        <f t="shared" si="1467"/>
        <v/>
      </c>
      <c r="Z5255" s="134">
        <v>40.159999999999997</v>
      </c>
      <c r="AA5255" s="31">
        <f t="shared" si="1468"/>
        <v>40.159999999999997</v>
      </c>
      <c r="AB5255" s="31" t="str">
        <f t="shared" si="1469"/>
        <v>-</v>
      </c>
    </row>
    <row r="5256" spans="1:28" x14ac:dyDescent="0.3">
      <c r="A5256" s="133">
        <v>42954.666666666664</v>
      </c>
      <c r="B5256" s="152">
        <f t="shared" si="1470"/>
        <v>8</v>
      </c>
      <c r="C5256" s="152">
        <f t="shared" si="1471"/>
        <v>7</v>
      </c>
      <c r="D5256" s="152">
        <f t="shared" si="1472"/>
        <v>16</v>
      </c>
      <c r="E5256" s="38" t="str">
        <f t="shared" si="1473"/>
        <v/>
      </c>
      <c r="F5256" s="134">
        <v>31.9</v>
      </c>
      <c r="G5256" s="38">
        <f t="shared" si="1474"/>
        <v>31.9</v>
      </c>
      <c r="H5256" s="38" t="str">
        <f t="shared" si="1475"/>
        <v>-</v>
      </c>
      <c r="K5256" s="133">
        <v>43319.666666666664</v>
      </c>
      <c r="L5256" s="9">
        <f t="shared" si="1458"/>
        <v>8</v>
      </c>
      <c r="M5256" s="9">
        <f t="shared" si="1459"/>
        <v>7</v>
      </c>
      <c r="N5256" s="9">
        <f t="shared" si="1460"/>
        <v>16</v>
      </c>
      <c r="O5256" s="31" t="str">
        <f t="shared" si="1461"/>
        <v/>
      </c>
      <c r="P5256" s="134">
        <v>59.48</v>
      </c>
      <c r="Q5256" s="31">
        <f t="shared" si="1462"/>
        <v>59.48</v>
      </c>
      <c r="R5256" s="31" t="str">
        <f t="shared" si="1463"/>
        <v>-</v>
      </c>
      <c r="U5256" s="133">
        <v>43684.666666666664</v>
      </c>
      <c r="V5256" s="9">
        <f t="shared" si="1464"/>
        <v>8</v>
      </c>
      <c r="W5256" s="9">
        <f t="shared" si="1465"/>
        <v>7</v>
      </c>
      <c r="X5256" s="9">
        <f t="shared" si="1466"/>
        <v>16</v>
      </c>
      <c r="Y5256" s="31" t="str">
        <f t="shared" si="1467"/>
        <v/>
      </c>
      <c r="Z5256" s="134">
        <v>41.04</v>
      </c>
      <c r="AA5256" s="31">
        <f t="shared" si="1468"/>
        <v>41.04</v>
      </c>
      <c r="AB5256" s="31" t="str">
        <f t="shared" si="1469"/>
        <v>-</v>
      </c>
    </row>
    <row r="5257" spans="1:28" x14ac:dyDescent="0.3">
      <c r="A5257" s="133">
        <v>42954.708333333336</v>
      </c>
      <c r="B5257" s="152">
        <f t="shared" si="1470"/>
        <v>8</v>
      </c>
      <c r="C5257" s="152">
        <f t="shared" si="1471"/>
        <v>7</v>
      </c>
      <c r="D5257" s="152">
        <f t="shared" si="1472"/>
        <v>17</v>
      </c>
      <c r="E5257" s="38" t="str">
        <f t="shared" si="1473"/>
        <v/>
      </c>
      <c r="F5257" s="134">
        <v>31.5</v>
      </c>
      <c r="G5257" s="38" t="str">
        <f t="shared" si="1474"/>
        <v>-</v>
      </c>
      <c r="H5257" s="38">
        <f t="shared" si="1475"/>
        <v>31.5</v>
      </c>
      <c r="K5257" s="133">
        <v>43319.708333333336</v>
      </c>
      <c r="L5257" s="9">
        <f t="shared" ref="L5257:L5320" si="1476">MONTH(K5257)</f>
        <v>8</v>
      </c>
      <c r="M5257" s="9">
        <f t="shared" ref="M5257:M5320" si="1477">DAY(K5257)</f>
        <v>7</v>
      </c>
      <c r="N5257" s="9">
        <f t="shared" ref="N5257:N5320" si="1478">HOUR(K5257)</f>
        <v>17</v>
      </c>
      <c r="O5257" s="31" t="str">
        <f t="shared" ref="O5257:O5320" si="1479">IF(WEEKDAY(K5257,2)&gt;5,"W","")</f>
        <v/>
      </c>
      <c r="P5257" s="134">
        <v>53.27</v>
      </c>
      <c r="Q5257" s="31" t="str">
        <f t="shared" ref="Q5257:Q5320" si="1480">IF(AND($L5257&gt;=$L$5,$L5257&lt;=$M$5),IF($O5257&lt;&gt;"W",IF(AND($N5257&gt;=$N$5,$N5257&lt;$P$5),$P5257,"-"),"-"),"-")</f>
        <v>-</v>
      </c>
      <c r="R5257" s="31">
        <f t="shared" ref="R5257:R5320" si="1481">IF(Q5257="-",P5257,"-")</f>
        <v>53.27</v>
      </c>
      <c r="U5257" s="133">
        <v>43684.708333333336</v>
      </c>
      <c r="V5257" s="9">
        <f t="shared" ref="V5257:V5320" si="1482">MONTH(U5257)</f>
        <v>8</v>
      </c>
      <c r="W5257" s="9">
        <f t="shared" ref="W5257:W5320" si="1483">DAY(U5257)</f>
        <v>7</v>
      </c>
      <c r="X5257" s="9">
        <f t="shared" ref="X5257:X5320" si="1484">HOUR(U5257)</f>
        <v>17</v>
      </c>
      <c r="Y5257" s="31" t="str">
        <f t="shared" ref="Y5257:Y5320" si="1485">IF(WEEKDAY(U5257,2)&gt;5,"W","")</f>
        <v/>
      </c>
      <c r="Z5257" s="134">
        <v>37.99</v>
      </c>
      <c r="AA5257" s="31" t="str">
        <f t="shared" ref="AA5257:AA5320" si="1486">IF(AND($V5257&gt;=$V$5,$V5257&lt;=$W$5),IF($Y5257&lt;&gt;"W",IF(AND($X5257&gt;=$X$5,$X5257&lt;$Z$5),$Z5257,"-"),"-"),"-")</f>
        <v>-</v>
      </c>
      <c r="AB5257" s="31">
        <f t="shared" ref="AB5257:AB5320" si="1487">IF(AA5257="-",Z5257,"-")</f>
        <v>37.99</v>
      </c>
    </row>
    <row r="5258" spans="1:28" x14ac:dyDescent="0.3">
      <c r="A5258" s="133">
        <v>42954.75</v>
      </c>
      <c r="B5258" s="152">
        <f t="shared" ref="B5258:B5321" si="1488">MONTH(A5258)</f>
        <v>8</v>
      </c>
      <c r="C5258" s="152">
        <f t="shared" ref="C5258:C5321" si="1489">DAY(A5258)</f>
        <v>7</v>
      </c>
      <c r="D5258" s="152">
        <f t="shared" ref="D5258:D5321" si="1490">HOUR(A5258)</f>
        <v>18</v>
      </c>
      <c r="E5258" s="38" t="str">
        <f t="shared" ref="E5258:E5321" si="1491">IF(WEEKDAY(A5258,2)&gt;5,"W","")</f>
        <v/>
      </c>
      <c r="F5258" s="134">
        <v>30.44</v>
      </c>
      <c r="G5258" s="38" t="str">
        <f t="shared" ref="G5258:G5321" si="1492">IF(AND($B5258&gt;=$B$5,$B5258&lt;=$C$5),IF($E5258&lt;&gt;"W",IF(AND($D5258&gt;=$D$5,$D5258&lt;$F$5),$F5258,"-"),"-"),"-")</f>
        <v>-</v>
      </c>
      <c r="H5258" s="38">
        <f t="shared" ref="H5258:H5321" si="1493">IF(G5258="-",F5258,"-")</f>
        <v>30.44</v>
      </c>
      <c r="K5258" s="133">
        <v>43319.75</v>
      </c>
      <c r="L5258" s="9">
        <f t="shared" si="1476"/>
        <v>8</v>
      </c>
      <c r="M5258" s="9">
        <f t="shared" si="1477"/>
        <v>7</v>
      </c>
      <c r="N5258" s="9">
        <f t="shared" si="1478"/>
        <v>18</v>
      </c>
      <c r="O5258" s="31" t="str">
        <f t="shared" si="1479"/>
        <v/>
      </c>
      <c r="P5258" s="134">
        <v>47.45</v>
      </c>
      <c r="Q5258" s="31" t="str">
        <f t="shared" si="1480"/>
        <v>-</v>
      </c>
      <c r="R5258" s="31">
        <f t="shared" si="1481"/>
        <v>47.45</v>
      </c>
      <c r="U5258" s="133">
        <v>43684.75</v>
      </c>
      <c r="V5258" s="9">
        <f t="shared" si="1482"/>
        <v>8</v>
      </c>
      <c r="W5258" s="9">
        <f t="shared" si="1483"/>
        <v>7</v>
      </c>
      <c r="X5258" s="9">
        <f t="shared" si="1484"/>
        <v>18</v>
      </c>
      <c r="Y5258" s="31" t="str">
        <f t="shared" si="1485"/>
        <v/>
      </c>
      <c r="Z5258" s="134">
        <v>33.83</v>
      </c>
      <c r="AA5258" s="31" t="str">
        <f t="shared" si="1486"/>
        <v>-</v>
      </c>
      <c r="AB5258" s="31">
        <f t="shared" si="1487"/>
        <v>33.83</v>
      </c>
    </row>
    <row r="5259" spans="1:28" x14ac:dyDescent="0.3">
      <c r="A5259" s="133">
        <v>42954.791666666664</v>
      </c>
      <c r="B5259" s="152">
        <f t="shared" si="1488"/>
        <v>8</v>
      </c>
      <c r="C5259" s="152">
        <f t="shared" si="1489"/>
        <v>7</v>
      </c>
      <c r="D5259" s="152">
        <f t="shared" si="1490"/>
        <v>19</v>
      </c>
      <c r="E5259" s="38" t="str">
        <f t="shared" si="1491"/>
        <v/>
      </c>
      <c r="F5259" s="134">
        <v>30.59</v>
      </c>
      <c r="G5259" s="38" t="str">
        <f t="shared" si="1492"/>
        <v>-</v>
      </c>
      <c r="H5259" s="38">
        <f t="shared" si="1493"/>
        <v>30.59</v>
      </c>
      <c r="K5259" s="133">
        <v>43319.791666666664</v>
      </c>
      <c r="L5259" s="9">
        <f t="shared" si="1476"/>
        <v>8</v>
      </c>
      <c r="M5259" s="9">
        <f t="shared" si="1477"/>
        <v>7</v>
      </c>
      <c r="N5259" s="9">
        <f t="shared" si="1478"/>
        <v>19</v>
      </c>
      <c r="O5259" s="31" t="str">
        <f t="shared" si="1479"/>
        <v/>
      </c>
      <c r="P5259" s="134">
        <v>40.909999999999997</v>
      </c>
      <c r="Q5259" s="31" t="str">
        <f t="shared" si="1480"/>
        <v>-</v>
      </c>
      <c r="R5259" s="31">
        <f t="shared" si="1481"/>
        <v>40.909999999999997</v>
      </c>
      <c r="U5259" s="133">
        <v>43684.791666666664</v>
      </c>
      <c r="V5259" s="9">
        <f t="shared" si="1482"/>
        <v>8</v>
      </c>
      <c r="W5259" s="9">
        <f t="shared" si="1483"/>
        <v>7</v>
      </c>
      <c r="X5259" s="9">
        <f t="shared" si="1484"/>
        <v>19</v>
      </c>
      <c r="Y5259" s="31" t="str">
        <f t="shared" si="1485"/>
        <v/>
      </c>
      <c r="Z5259" s="134">
        <v>31.52</v>
      </c>
      <c r="AA5259" s="31" t="str">
        <f t="shared" si="1486"/>
        <v>-</v>
      </c>
      <c r="AB5259" s="31">
        <f t="shared" si="1487"/>
        <v>31.52</v>
      </c>
    </row>
    <row r="5260" spans="1:28" x14ac:dyDescent="0.3">
      <c r="A5260" s="133">
        <v>42954.833333333336</v>
      </c>
      <c r="B5260" s="152">
        <f t="shared" si="1488"/>
        <v>8</v>
      </c>
      <c r="C5260" s="152">
        <f t="shared" si="1489"/>
        <v>7</v>
      </c>
      <c r="D5260" s="152">
        <f t="shared" si="1490"/>
        <v>20</v>
      </c>
      <c r="E5260" s="38" t="str">
        <f t="shared" si="1491"/>
        <v/>
      </c>
      <c r="F5260" s="134">
        <v>29.52</v>
      </c>
      <c r="G5260" s="38" t="str">
        <f t="shared" si="1492"/>
        <v>-</v>
      </c>
      <c r="H5260" s="38">
        <f t="shared" si="1493"/>
        <v>29.52</v>
      </c>
      <c r="K5260" s="133">
        <v>43319.833333333336</v>
      </c>
      <c r="L5260" s="9">
        <f t="shared" si="1476"/>
        <v>8</v>
      </c>
      <c r="M5260" s="9">
        <f t="shared" si="1477"/>
        <v>7</v>
      </c>
      <c r="N5260" s="9">
        <f t="shared" si="1478"/>
        <v>20</v>
      </c>
      <c r="O5260" s="31" t="str">
        <f t="shared" si="1479"/>
        <v/>
      </c>
      <c r="P5260" s="134">
        <v>39.36</v>
      </c>
      <c r="Q5260" s="31" t="str">
        <f t="shared" si="1480"/>
        <v>-</v>
      </c>
      <c r="R5260" s="31">
        <f t="shared" si="1481"/>
        <v>39.36</v>
      </c>
      <c r="U5260" s="133">
        <v>43684.833333333336</v>
      </c>
      <c r="V5260" s="9">
        <f t="shared" si="1482"/>
        <v>8</v>
      </c>
      <c r="W5260" s="9">
        <f t="shared" si="1483"/>
        <v>7</v>
      </c>
      <c r="X5260" s="9">
        <f t="shared" si="1484"/>
        <v>20</v>
      </c>
      <c r="Y5260" s="31" t="str">
        <f t="shared" si="1485"/>
        <v/>
      </c>
      <c r="Z5260" s="134">
        <v>30.81</v>
      </c>
      <c r="AA5260" s="31" t="str">
        <f t="shared" si="1486"/>
        <v>-</v>
      </c>
      <c r="AB5260" s="31">
        <f t="shared" si="1487"/>
        <v>30.81</v>
      </c>
    </row>
    <row r="5261" spans="1:28" x14ac:dyDescent="0.3">
      <c r="A5261" s="133">
        <v>42954.875</v>
      </c>
      <c r="B5261" s="152">
        <f t="shared" si="1488"/>
        <v>8</v>
      </c>
      <c r="C5261" s="152">
        <f t="shared" si="1489"/>
        <v>7</v>
      </c>
      <c r="D5261" s="152">
        <f t="shared" si="1490"/>
        <v>21</v>
      </c>
      <c r="E5261" s="38" t="str">
        <f t="shared" si="1491"/>
        <v/>
      </c>
      <c r="F5261" s="134">
        <v>25.55</v>
      </c>
      <c r="G5261" s="38" t="str">
        <f t="shared" si="1492"/>
        <v>-</v>
      </c>
      <c r="H5261" s="38">
        <f t="shared" si="1493"/>
        <v>25.55</v>
      </c>
      <c r="K5261" s="133">
        <v>43319.875</v>
      </c>
      <c r="L5261" s="9">
        <f t="shared" si="1476"/>
        <v>8</v>
      </c>
      <c r="M5261" s="9">
        <f t="shared" si="1477"/>
        <v>7</v>
      </c>
      <c r="N5261" s="9">
        <f t="shared" si="1478"/>
        <v>21</v>
      </c>
      <c r="O5261" s="31" t="str">
        <f t="shared" si="1479"/>
        <v/>
      </c>
      <c r="P5261" s="134">
        <v>34.76</v>
      </c>
      <c r="Q5261" s="31" t="str">
        <f t="shared" si="1480"/>
        <v>-</v>
      </c>
      <c r="R5261" s="31">
        <f t="shared" si="1481"/>
        <v>34.76</v>
      </c>
      <c r="U5261" s="133">
        <v>43684.875</v>
      </c>
      <c r="V5261" s="9">
        <f t="shared" si="1482"/>
        <v>8</v>
      </c>
      <c r="W5261" s="9">
        <f t="shared" si="1483"/>
        <v>7</v>
      </c>
      <c r="X5261" s="9">
        <f t="shared" si="1484"/>
        <v>21</v>
      </c>
      <c r="Y5261" s="31" t="str">
        <f t="shared" si="1485"/>
        <v/>
      </c>
      <c r="Z5261" s="134">
        <v>27.5</v>
      </c>
      <c r="AA5261" s="31" t="str">
        <f t="shared" si="1486"/>
        <v>-</v>
      </c>
      <c r="AB5261" s="31">
        <f t="shared" si="1487"/>
        <v>27.5</v>
      </c>
    </row>
    <row r="5262" spans="1:28" x14ac:dyDescent="0.3">
      <c r="A5262" s="133">
        <v>42954.916666666664</v>
      </c>
      <c r="B5262" s="152">
        <f t="shared" si="1488"/>
        <v>8</v>
      </c>
      <c r="C5262" s="152">
        <f t="shared" si="1489"/>
        <v>7</v>
      </c>
      <c r="D5262" s="152">
        <f t="shared" si="1490"/>
        <v>22</v>
      </c>
      <c r="E5262" s="38" t="str">
        <f t="shared" si="1491"/>
        <v/>
      </c>
      <c r="F5262" s="134">
        <v>22.71</v>
      </c>
      <c r="G5262" s="38" t="str">
        <f t="shared" si="1492"/>
        <v>-</v>
      </c>
      <c r="H5262" s="38">
        <f t="shared" si="1493"/>
        <v>22.71</v>
      </c>
      <c r="K5262" s="133">
        <v>43319.916666666664</v>
      </c>
      <c r="L5262" s="9">
        <f t="shared" si="1476"/>
        <v>8</v>
      </c>
      <c r="M5262" s="9">
        <f t="shared" si="1477"/>
        <v>7</v>
      </c>
      <c r="N5262" s="9">
        <f t="shared" si="1478"/>
        <v>22</v>
      </c>
      <c r="O5262" s="31" t="str">
        <f t="shared" si="1479"/>
        <v/>
      </c>
      <c r="P5262" s="134">
        <v>29.2</v>
      </c>
      <c r="Q5262" s="31" t="str">
        <f t="shared" si="1480"/>
        <v>-</v>
      </c>
      <c r="R5262" s="31">
        <f t="shared" si="1481"/>
        <v>29.2</v>
      </c>
      <c r="U5262" s="133">
        <v>43684.916666666664</v>
      </c>
      <c r="V5262" s="9">
        <f t="shared" si="1482"/>
        <v>8</v>
      </c>
      <c r="W5262" s="9">
        <f t="shared" si="1483"/>
        <v>7</v>
      </c>
      <c r="X5262" s="9">
        <f t="shared" si="1484"/>
        <v>22</v>
      </c>
      <c r="Y5262" s="31" t="str">
        <f t="shared" si="1485"/>
        <v/>
      </c>
      <c r="Z5262" s="134">
        <v>23.97</v>
      </c>
      <c r="AA5262" s="31" t="str">
        <f t="shared" si="1486"/>
        <v>-</v>
      </c>
      <c r="AB5262" s="31">
        <f t="shared" si="1487"/>
        <v>23.97</v>
      </c>
    </row>
    <row r="5263" spans="1:28" x14ac:dyDescent="0.3">
      <c r="A5263" s="133">
        <v>42954.958333333336</v>
      </c>
      <c r="B5263" s="152">
        <f t="shared" si="1488"/>
        <v>8</v>
      </c>
      <c r="C5263" s="152">
        <f t="shared" si="1489"/>
        <v>7</v>
      </c>
      <c r="D5263" s="152">
        <f t="shared" si="1490"/>
        <v>23</v>
      </c>
      <c r="E5263" s="38" t="str">
        <f t="shared" si="1491"/>
        <v/>
      </c>
      <c r="F5263" s="134">
        <v>21.33</v>
      </c>
      <c r="G5263" s="38" t="str">
        <f t="shared" si="1492"/>
        <v>-</v>
      </c>
      <c r="H5263" s="38">
        <f t="shared" si="1493"/>
        <v>21.33</v>
      </c>
      <c r="K5263" s="133">
        <v>43319.958333333336</v>
      </c>
      <c r="L5263" s="9">
        <f t="shared" si="1476"/>
        <v>8</v>
      </c>
      <c r="M5263" s="9">
        <f t="shared" si="1477"/>
        <v>7</v>
      </c>
      <c r="N5263" s="9">
        <f t="shared" si="1478"/>
        <v>23</v>
      </c>
      <c r="O5263" s="31" t="str">
        <f t="shared" si="1479"/>
        <v/>
      </c>
      <c r="P5263" s="134">
        <v>26.35</v>
      </c>
      <c r="Q5263" s="31" t="str">
        <f t="shared" si="1480"/>
        <v>-</v>
      </c>
      <c r="R5263" s="31">
        <f t="shared" si="1481"/>
        <v>26.35</v>
      </c>
      <c r="U5263" s="133">
        <v>43684.958333333336</v>
      </c>
      <c r="V5263" s="9">
        <f t="shared" si="1482"/>
        <v>8</v>
      </c>
      <c r="W5263" s="9">
        <f t="shared" si="1483"/>
        <v>7</v>
      </c>
      <c r="X5263" s="9">
        <f t="shared" si="1484"/>
        <v>23</v>
      </c>
      <c r="Y5263" s="31" t="str">
        <f t="shared" si="1485"/>
        <v/>
      </c>
      <c r="Z5263" s="134">
        <v>21.21</v>
      </c>
      <c r="AA5263" s="31" t="str">
        <f t="shared" si="1486"/>
        <v>-</v>
      </c>
      <c r="AB5263" s="31">
        <f t="shared" si="1487"/>
        <v>21.21</v>
      </c>
    </row>
    <row r="5264" spans="1:28" x14ac:dyDescent="0.3">
      <c r="A5264" s="133">
        <v>42955</v>
      </c>
      <c r="B5264" s="152">
        <f t="shared" si="1488"/>
        <v>8</v>
      </c>
      <c r="C5264" s="152">
        <f t="shared" si="1489"/>
        <v>8</v>
      </c>
      <c r="D5264" s="152">
        <f t="shared" si="1490"/>
        <v>0</v>
      </c>
      <c r="E5264" s="38" t="str">
        <f t="shared" si="1491"/>
        <v/>
      </c>
      <c r="F5264" s="134">
        <v>18.87</v>
      </c>
      <c r="G5264" s="38" t="str">
        <f t="shared" si="1492"/>
        <v>-</v>
      </c>
      <c r="H5264" s="38">
        <f t="shared" si="1493"/>
        <v>18.87</v>
      </c>
      <c r="K5264" s="133">
        <v>43320</v>
      </c>
      <c r="L5264" s="9">
        <f t="shared" si="1476"/>
        <v>8</v>
      </c>
      <c r="M5264" s="9">
        <f t="shared" si="1477"/>
        <v>8</v>
      </c>
      <c r="N5264" s="9">
        <f t="shared" si="1478"/>
        <v>0</v>
      </c>
      <c r="O5264" s="31" t="str">
        <f t="shared" si="1479"/>
        <v/>
      </c>
      <c r="P5264" s="134">
        <v>24.9</v>
      </c>
      <c r="Q5264" s="31" t="str">
        <f t="shared" si="1480"/>
        <v>-</v>
      </c>
      <c r="R5264" s="31">
        <f t="shared" si="1481"/>
        <v>24.9</v>
      </c>
      <c r="U5264" s="133">
        <v>43685</v>
      </c>
      <c r="V5264" s="9">
        <f t="shared" si="1482"/>
        <v>8</v>
      </c>
      <c r="W5264" s="9">
        <f t="shared" si="1483"/>
        <v>8</v>
      </c>
      <c r="X5264" s="9">
        <f t="shared" si="1484"/>
        <v>0</v>
      </c>
      <c r="Y5264" s="31" t="str">
        <f t="shared" si="1485"/>
        <v/>
      </c>
      <c r="Z5264" s="134">
        <v>19.37</v>
      </c>
      <c r="AA5264" s="31" t="str">
        <f t="shared" si="1486"/>
        <v>-</v>
      </c>
      <c r="AB5264" s="31">
        <f t="shared" si="1487"/>
        <v>19.37</v>
      </c>
    </row>
    <row r="5265" spans="1:28" x14ac:dyDescent="0.3">
      <c r="A5265" s="133">
        <v>42955.041666666664</v>
      </c>
      <c r="B5265" s="152">
        <f t="shared" si="1488"/>
        <v>8</v>
      </c>
      <c r="C5265" s="152">
        <f t="shared" si="1489"/>
        <v>8</v>
      </c>
      <c r="D5265" s="152">
        <f t="shared" si="1490"/>
        <v>1</v>
      </c>
      <c r="E5265" s="38" t="str">
        <f t="shared" si="1491"/>
        <v/>
      </c>
      <c r="F5265" s="134">
        <v>17.54</v>
      </c>
      <c r="G5265" s="38" t="str">
        <f t="shared" si="1492"/>
        <v>-</v>
      </c>
      <c r="H5265" s="38">
        <f t="shared" si="1493"/>
        <v>17.54</v>
      </c>
      <c r="K5265" s="133">
        <v>43320.041666666664</v>
      </c>
      <c r="L5265" s="9">
        <f t="shared" si="1476"/>
        <v>8</v>
      </c>
      <c r="M5265" s="9">
        <f t="shared" si="1477"/>
        <v>8</v>
      </c>
      <c r="N5265" s="9">
        <f t="shared" si="1478"/>
        <v>1</v>
      </c>
      <c r="O5265" s="31" t="str">
        <f t="shared" si="1479"/>
        <v/>
      </c>
      <c r="P5265" s="134">
        <v>22.88</v>
      </c>
      <c r="Q5265" s="31" t="str">
        <f t="shared" si="1480"/>
        <v>-</v>
      </c>
      <c r="R5265" s="31">
        <f t="shared" si="1481"/>
        <v>22.88</v>
      </c>
      <c r="U5265" s="133">
        <v>43685.041666666664</v>
      </c>
      <c r="V5265" s="9">
        <f t="shared" si="1482"/>
        <v>8</v>
      </c>
      <c r="W5265" s="9">
        <f t="shared" si="1483"/>
        <v>8</v>
      </c>
      <c r="X5265" s="9">
        <f t="shared" si="1484"/>
        <v>1</v>
      </c>
      <c r="Y5265" s="31" t="str">
        <f t="shared" si="1485"/>
        <v/>
      </c>
      <c r="Z5265" s="134">
        <v>18.38</v>
      </c>
      <c r="AA5265" s="31" t="str">
        <f t="shared" si="1486"/>
        <v>-</v>
      </c>
      <c r="AB5265" s="31">
        <f t="shared" si="1487"/>
        <v>18.38</v>
      </c>
    </row>
    <row r="5266" spans="1:28" x14ac:dyDescent="0.3">
      <c r="A5266" s="133">
        <v>42955.083333333336</v>
      </c>
      <c r="B5266" s="152">
        <f t="shared" si="1488"/>
        <v>8</v>
      </c>
      <c r="C5266" s="152">
        <f t="shared" si="1489"/>
        <v>8</v>
      </c>
      <c r="D5266" s="152">
        <f t="shared" si="1490"/>
        <v>2</v>
      </c>
      <c r="E5266" s="38" t="str">
        <f t="shared" si="1491"/>
        <v/>
      </c>
      <c r="F5266" s="134">
        <v>17.29</v>
      </c>
      <c r="G5266" s="38" t="str">
        <f t="shared" si="1492"/>
        <v>-</v>
      </c>
      <c r="H5266" s="38">
        <f t="shared" si="1493"/>
        <v>17.29</v>
      </c>
      <c r="K5266" s="133">
        <v>43320.083333333336</v>
      </c>
      <c r="L5266" s="9">
        <f t="shared" si="1476"/>
        <v>8</v>
      </c>
      <c r="M5266" s="9">
        <f t="shared" si="1477"/>
        <v>8</v>
      </c>
      <c r="N5266" s="9">
        <f t="shared" si="1478"/>
        <v>2</v>
      </c>
      <c r="O5266" s="31" t="str">
        <f t="shared" si="1479"/>
        <v/>
      </c>
      <c r="P5266" s="134">
        <v>21.69</v>
      </c>
      <c r="Q5266" s="31" t="str">
        <f t="shared" si="1480"/>
        <v>-</v>
      </c>
      <c r="R5266" s="31">
        <f t="shared" si="1481"/>
        <v>21.69</v>
      </c>
      <c r="U5266" s="133">
        <v>43685.083333333336</v>
      </c>
      <c r="V5266" s="9">
        <f t="shared" si="1482"/>
        <v>8</v>
      </c>
      <c r="W5266" s="9">
        <f t="shared" si="1483"/>
        <v>8</v>
      </c>
      <c r="X5266" s="9">
        <f t="shared" si="1484"/>
        <v>2</v>
      </c>
      <c r="Y5266" s="31" t="str">
        <f t="shared" si="1485"/>
        <v/>
      </c>
      <c r="Z5266" s="134">
        <v>16.059999999999999</v>
      </c>
      <c r="AA5266" s="31" t="str">
        <f t="shared" si="1486"/>
        <v>-</v>
      </c>
      <c r="AB5266" s="31">
        <f t="shared" si="1487"/>
        <v>16.059999999999999</v>
      </c>
    </row>
    <row r="5267" spans="1:28" x14ac:dyDescent="0.3">
      <c r="A5267" s="133">
        <v>42955.125</v>
      </c>
      <c r="B5267" s="152">
        <f t="shared" si="1488"/>
        <v>8</v>
      </c>
      <c r="C5267" s="152">
        <f t="shared" si="1489"/>
        <v>8</v>
      </c>
      <c r="D5267" s="152">
        <f t="shared" si="1490"/>
        <v>3</v>
      </c>
      <c r="E5267" s="38" t="str">
        <f t="shared" si="1491"/>
        <v/>
      </c>
      <c r="F5267" s="134">
        <v>16.71</v>
      </c>
      <c r="G5267" s="38" t="str">
        <f t="shared" si="1492"/>
        <v>-</v>
      </c>
      <c r="H5267" s="38">
        <f t="shared" si="1493"/>
        <v>16.71</v>
      </c>
      <c r="K5267" s="133">
        <v>43320.125</v>
      </c>
      <c r="L5267" s="9">
        <f t="shared" si="1476"/>
        <v>8</v>
      </c>
      <c r="M5267" s="9">
        <f t="shared" si="1477"/>
        <v>8</v>
      </c>
      <c r="N5267" s="9">
        <f t="shared" si="1478"/>
        <v>3</v>
      </c>
      <c r="O5267" s="31" t="str">
        <f t="shared" si="1479"/>
        <v/>
      </c>
      <c r="P5267" s="134">
        <v>20.98</v>
      </c>
      <c r="Q5267" s="31" t="str">
        <f t="shared" si="1480"/>
        <v>-</v>
      </c>
      <c r="R5267" s="31">
        <f t="shared" si="1481"/>
        <v>20.98</v>
      </c>
      <c r="U5267" s="133">
        <v>43685.125</v>
      </c>
      <c r="V5267" s="9">
        <f t="shared" si="1482"/>
        <v>8</v>
      </c>
      <c r="W5267" s="9">
        <f t="shared" si="1483"/>
        <v>8</v>
      </c>
      <c r="X5267" s="9">
        <f t="shared" si="1484"/>
        <v>3</v>
      </c>
      <c r="Y5267" s="31" t="str">
        <f t="shared" si="1485"/>
        <v/>
      </c>
      <c r="Z5267" s="134">
        <v>15.17</v>
      </c>
      <c r="AA5267" s="31" t="str">
        <f t="shared" si="1486"/>
        <v>-</v>
      </c>
      <c r="AB5267" s="31">
        <f t="shared" si="1487"/>
        <v>15.17</v>
      </c>
    </row>
    <row r="5268" spans="1:28" x14ac:dyDescent="0.3">
      <c r="A5268" s="133">
        <v>42955.166666666664</v>
      </c>
      <c r="B5268" s="152">
        <f t="shared" si="1488"/>
        <v>8</v>
      </c>
      <c r="C5268" s="152">
        <f t="shared" si="1489"/>
        <v>8</v>
      </c>
      <c r="D5268" s="152">
        <f t="shared" si="1490"/>
        <v>4</v>
      </c>
      <c r="E5268" s="38" t="str">
        <f t="shared" si="1491"/>
        <v/>
      </c>
      <c r="F5268" s="134">
        <v>17.46</v>
      </c>
      <c r="G5268" s="38" t="str">
        <f t="shared" si="1492"/>
        <v>-</v>
      </c>
      <c r="H5268" s="38">
        <f t="shared" si="1493"/>
        <v>17.46</v>
      </c>
      <c r="K5268" s="133">
        <v>43320.166666666664</v>
      </c>
      <c r="L5268" s="9">
        <f t="shared" si="1476"/>
        <v>8</v>
      </c>
      <c r="M5268" s="9">
        <f t="shared" si="1477"/>
        <v>8</v>
      </c>
      <c r="N5268" s="9">
        <f t="shared" si="1478"/>
        <v>4</v>
      </c>
      <c r="O5268" s="31" t="str">
        <f t="shared" si="1479"/>
        <v/>
      </c>
      <c r="P5268" s="134">
        <v>20.9</v>
      </c>
      <c r="Q5268" s="31" t="str">
        <f t="shared" si="1480"/>
        <v>-</v>
      </c>
      <c r="R5268" s="31">
        <f t="shared" si="1481"/>
        <v>20.9</v>
      </c>
      <c r="U5268" s="133">
        <v>43685.166666666664</v>
      </c>
      <c r="V5268" s="9">
        <f t="shared" si="1482"/>
        <v>8</v>
      </c>
      <c r="W5268" s="9">
        <f t="shared" si="1483"/>
        <v>8</v>
      </c>
      <c r="X5268" s="9">
        <f t="shared" si="1484"/>
        <v>4</v>
      </c>
      <c r="Y5268" s="31" t="str">
        <f t="shared" si="1485"/>
        <v/>
      </c>
      <c r="Z5268" s="134">
        <v>15.1</v>
      </c>
      <c r="AA5268" s="31" t="str">
        <f t="shared" si="1486"/>
        <v>-</v>
      </c>
      <c r="AB5268" s="31">
        <f t="shared" si="1487"/>
        <v>15.1</v>
      </c>
    </row>
    <row r="5269" spans="1:28" x14ac:dyDescent="0.3">
      <c r="A5269" s="133">
        <v>42955.208333333336</v>
      </c>
      <c r="B5269" s="152">
        <f t="shared" si="1488"/>
        <v>8</v>
      </c>
      <c r="C5269" s="152">
        <f t="shared" si="1489"/>
        <v>8</v>
      </c>
      <c r="D5269" s="152">
        <f t="shared" si="1490"/>
        <v>5</v>
      </c>
      <c r="E5269" s="38" t="str">
        <f t="shared" si="1491"/>
        <v/>
      </c>
      <c r="F5269" s="134">
        <v>18.57</v>
      </c>
      <c r="G5269" s="38" t="str">
        <f t="shared" si="1492"/>
        <v>-</v>
      </c>
      <c r="H5269" s="38">
        <f t="shared" si="1493"/>
        <v>18.57</v>
      </c>
      <c r="K5269" s="133">
        <v>43320.208333333336</v>
      </c>
      <c r="L5269" s="9">
        <f t="shared" si="1476"/>
        <v>8</v>
      </c>
      <c r="M5269" s="9">
        <f t="shared" si="1477"/>
        <v>8</v>
      </c>
      <c r="N5269" s="9">
        <f t="shared" si="1478"/>
        <v>5</v>
      </c>
      <c r="O5269" s="31" t="str">
        <f t="shared" si="1479"/>
        <v/>
      </c>
      <c r="P5269" s="134">
        <v>21.88</v>
      </c>
      <c r="Q5269" s="31" t="str">
        <f t="shared" si="1480"/>
        <v>-</v>
      </c>
      <c r="R5269" s="31">
        <f t="shared" si="1481"/>
        <v>21.88</v>
      </c>
      <c r="U5269" s="133">
        <v>43685.208333333336</v>
      </c>
      <c r="V5269" s="9">
        <f t="shared" si="1482"/>
        <v>8</v>
      </c>
      <c r="W5269" s="9">
        <f t="shared" si="1483"/>
        <v>8</v>
      </c>
      <c r="X5269" s="9">
        <f t="shared" si="1484"/>
        <v>5</v>
      </c>
      <c r="Y5269" s="31" t="str">
        <f t="shared" si="1485"/>
        <v/>
      </c>
      <c r="Z5269" s="134">
        <v>17.34</v>
      </c>
      <c r="AA5269" s="31" t="str">
        <f t="shared" si="1486"/>
        <v>-</v>
      </c>
      <c r="AB5269" s="31">
        <f t="shared" si="1487"/>
        <v>17.34</v>
      </c>
    </row>
    <row r="5270" spans="1:28" x14ac:dyDescent="0.3">
      <c r="A5270" s="133">
        <v>42955.25</v>
      </c>
      <c r="B5270" s="152">
        <f t="shared" si="1488"/>
        <v>8</v>
      </c>
      <c r="C5270" s="152">
        <f t="shared" si="1489"/>
        <v>8</v>
      </c>
      <c r="D5270" s="152">
        <f t="shared" si="1490"/>
        <v>6</v>
      </c>
      <c r="E5270" s="38" t="str">
        <f t="shared" si="1491"/>
        <v/>
      </c>
      <c r="F5270" s="134">
        <v>20.39</v>
      </c>
      <c r="G5270" s="38" t="str">
        <f t="shared" si="1492"/>
        <v>-</v>
      </c>
      <c r="H5270" s="38">
        <f t="shared" si="1493"/>
        <v>20.39</v>
      </c>
      <c r="K5270" s="133">
        <v>43320.25</v>
      </c>
      <c r="L5270" s="9">
        <f t="shared" si="1476"/>
        <v>8</v>
      </c>
      <c r="M5270" s="9">
        <f t="shared" si="1477"/>
        <v>8</v>
      </c>
      <c r="N5270" s="9">
        <f t="shared" si="1478"/>
        <v>6</v>
      </c>
      <c r="O5270" s="31" t="str">
        <f t="shared" si="1479"/>
        <v/>
      </c>
      <c r="P5270" s="134">
        <v>25.26</v>
      </c>
      <c r="Q5270" s="31" t="str">
        <f t="shared" si="1480"/>
        <v>-</v>
      </c>
      <c r="R5270" s="31">
        <f t="shared" si="1481"/>
        <v>25.26</v>
      </c>
      <c r="U5270" s="133">
        <v>43685.25</v>
      </c>
      <c r="V5270" s="9">
        <f t="shared" si="1482"/>
        <v>8</v>
      </c>
      <c r="W5270" s="9">
        <f t="shared" si="1483"/>
        <v>8</v>
      </c>
      <c r="X5270" s="9">
        <f t="shared" si="1484"/>
        <v>6</v>
      </c>
      <c r="Y5270" s="31" t="str">
        <f t="shared" si="1485"/>
        <v/>
      </c>
      <c r="Z5270" s="134">
        <v>19.18</v>
      </c>
      <c r="AA5270" s="31" t="str">
        <f t="shared" si="1486"/>
        <v>-</v>
      </c>
      <c r="AB5270" s="31">
        <f t="shared" si="1487"/>
        <v>19.18</v>
      </c>
    </row>
    <row r="5271" spans="1:28" x14ac:dyDescent="0.3">
      <c r="A5271" s="133">
        <v>42955.291666666664</v>
      </c>
      <c r="B5271" s="152">
        <f t="shared" si="1488"/>
        <v>8</v>
      </c>
      <c r="C5271" s="152">
        <f t="shared" si="1489"/>
        <v>8</v>
      </c>
      <c r="D5271" s="152">
        <f t="shared" si="1490"/>
        <v>7</v>
      </c>
      <c r="E5271" s="38" t="str">
        <f t="shared" si="1491"/>
        <v/>
      </c>
      <c r="F5271" s="134">
        <v>20.86</v>
      </c>
      <c r="G5271" s="38" t="str">
        <f t="shared" si="1492"/>
        <v>-</v>
      </c>
      <c r="H5271" s="38">
        <f t="shared" si="1493"/>
        <v>20.86</v>
      </c>
      <c r="K5271" s="133">
        <v>43320.291666666664</v>
      </c>
      <c r="L5271" s="9">
        <f t="shared" si="1476"/>
        <v>8</v>
      </c>
      <c r="M5271" s="9">
        <f t="shared" si="1477"/>
        <v>8</v>
      </c>
      <c r="N5271" s="9">
        <f t="shared" si="1478"/>
        <v>7</v>
      </c>
      <c r="O5271" s="31" t="str">
        <f t="shared" si="1479"/>
        <v/>
      </c>
      <c r="P5271" s="134">
        <v>27.55</v>
      </c>
      <c r="Q5271" s="31" t="str">
        <f t="shared" si="1480"/>
        <v>-</v>
      </c>
      <c r="R5271" s="31">
        <f t="shared" si="1481"/>
        <v>27.55</v>
      </c>
      <c r="U5271" s="133">
        <v>43685.291666666664</v>
      </c>
      <c r="V5271" s="9">
        <f t="shared" si="1482"/>
        <v>8</v>
      </c>
      <c r="W5271" s="9">
        <f t="shared" si="1483"/>
        <v>8</v>
      </c>
      <c r="X5271" s="9">
        <f t="shared" si="1484"/>
        <v>7</v>
      </c>
      <c r="Y5271" s="31" t="str">
        <f t="shared" si="1485"/>
        <v/>
      </c>
      <c r="Z5271" s="134">
        <v>20.04</v>
      </c>
      <c r="AA5271" s="31" t="str">
        <f t="shared" si="1486"/>
        <v>-</v>
      </c>
      <c r="AB5271" s="31">
        <f t="shared" si="1487"/>
        <v>20.04</v>
      </c>
    </row>
    <row r="5272" spans="1:28" x14ac:dyDescent="0.3">
      <c r="A5272" s="133">
        <v>42955.333333333336</v>
      </c>
      <c r="B5272" s="152">
        <f t="shared" si="1488"/>
        <v>8</v>
      </c>
      <c r="C5272" s="152">
        <f t="shared" si="1489"/>
        <v>8</v>
      </c>
      <c r="D5272" s="152">
        <f t="shared" si="1490"/>
        <v>8</v>
      </c>
      <c r="E5272" s="38" t="str">
        <f t="shared" si="1491"/>
        <v/>
      </c>
      <c r="F5272" s="134">
        <v>22.5</v>
      </c>
      <c r="G5272" s="38">
        <f t="shared" si="1492"/>
        <v>22.5</v>
      </c>
      <c r="H5272" s="38" t="str">
        <f t="shared" si="1493"/>
        <v>-</v>
      </c>
      <c r="K5272" s="133">
        <v>43320.333333333336</v>
      </c>
      <c r="L5272" s="9">
        <f t="shared" si="1476"/>
        <v>8</v>
      </c>
      <c r="M5272" s="9">
        <f t="shared" si="1477"/>
        <v>8</v>
      </c>
      <c r="N5272" s="9">
        <f t="shared" si="1478"/>
        <v>8</v>
      </c>
      <c r="O5272" s="31" t="str">
        <f t="shared" si="1479"/>
        <v/>
      </c>
      <c r="P5272" s="134">
        <v>28.8</v>
      </c>
      <c r="Q5272" s="31">
        <f t="shared" si="1480"/>
        <v>28.8</v>
      </c>
      <c r="R5272" s="31" t="str">
        <f t="shared" si="1481"/>
        <v>-</v>
      </c>
      <c r="U5272" s="133">
        <v>43685.333333333336</v>
      </c>
      <c r="V5272" s="9">
        <f t="shared" si="1482"/>
        <v>8</v>
      </c>
      <c r="W5272" s="9">
        <f t="shared" si="1483"/>
        <v>8</v>
      </c>
      <c r="X5272" s="9">
        <f t="shared" si="1484"/>
        <v>8</v>
      </c>
      <c r="Y5272" s="31" t="str">
        <f t="shared" si="1485"/>
        <v/>
      </c>
      <c r="Z5272" s="134">
        <v>21.12</v>
      </c>
      <c r="AA5272" s="31">
        <f t="shared" si="1486"/>
        <v>21.12</v>
      </c>
      <c r="AB5272" s="31" t="str">
        <f t="shared" si="1487"/>
        <v>-</v>
      </c>
    </row>
    <row r="5273" spans="1:28" x14ac:dyDescent="0.3">
      <c r="A5273" s="133">
        <v>42955.375</v>
      </c>
      <c r="B5273" s="152">
        <f t="shared" si="1488"/>
        <v>8</v>
      </c>
      <c r="C5273" s="152">
        <f t="shared" si="1489"/>
        <v>8</v>
      </c>
      <c r="D5273" s="152">
        <f t="shared" si="1490"/>
        <v>9</v>
      </c>
      <c r="E5273" s="38" t="str">
        <f t="shared" si="1491"/>
        <v/>
      </c>
      <c r="F5273" s="134">
        <v>23.44</v>
      </c>
      <c r="G5273" s="38">
        <f t="shared" si="1492"/>
        <v>23.44</v>
      </c>
      <c r="H5273" s="38" t="str">
        <f t="shared" si="1493"/>
        <v>-</v>
      </c>
      <c r="K5273" s="133">
        <v>43320.375</v>
      </c>
      <c r="L5273" s="9">
        <f t="shared" si="1476"/>
        <v>8</v>
      </c>
      <c r="M5273" s="9">
        <f t="shared" si="1477"/>
        <v>8</v>
      </c>
      <c r="N5273" s="9">
        <f t="shared" si="1478"/>
        <v>9</v>
      </c>
      <c r="O5273" s="31" t="str">
        <f t="shared" si="1479"/>
        <v/>
      </c>
      <c r="P5273" s="134">
        <v>31.45</v>
      </c>
      <c r="Q5273" s="31">
        <f t="shared" si="1480"/>
        <v>31.45</v>
      </c>
      <c r="R5273" s="31" t="str">
        <f t="shared" si="1481"/>
        <v>-</v>
      </c>
      <c r="U5273" s="133">
        <v>43685.375</v>
      </c>
      <c r="V5273" s="9">
        <f t="shared" si="1482"/>
        <v>8</v>
      </c>
      <c r="W5273" s="9">
        <f t="shared" si="1483"/>
        <v>8</v>
      </c>
      <c r="X5273" s="9">
        <f t="shared" si="1484"/>
        <v>9</v>
      </c>
      <c r="Y5273" s="31" t="str">
        <f t="shared" si="1485"/>
        <v/>
      </c>
      <c r="Z5273" s="134">
        <v>23.01</v>
      </c>
      <c r="AA5273" s="31">
        <f t="shared" si="1486"/>
        <v>23.01</v>
      </c>
      <c r="AB5273" s="31" t="str">
        <f t="shared" si="1487"/>
        <v>-</v>
      </c>
    </row>
    <row r="5274" spans="1:28" x14ac:dyDescent="0.3">
      <c r="A5274" s="133">
        <v>42955.416666666664</v>
      </c>
      <c r="B5274" s="152">
        <f t="shared" si="1488"/>
        <v>8</v>
      </c>
      <c r="C5274" s="152">
        <f t="shared" si="1489"/>
        <v>8</v>
      </c>
      <c r="D5274" s="152">
        <f t="shared" si="1490"/>
        <v>10</v>
      </c>
      <c r="E5274" s="38" t="str">
        <f t="shared" si="1491"/>
        <v/>
      </c>
      <c r="F5274" s="134">
        <v>25.4</v>
      </c>
      <c r="G5274" s="38">
        <f t="shared" si="1492"/>
        <v>25.4</v>
      </c>
      <c r="H5274" s="38" t="str">
        <f t="shared" si="1493"/>
        <v>-</v>
      </c>
      <c r="K5274" s="133">
        <v>43320.416666666664</v>
      </c>
      <c r="L5274" s="9">
        <f t="shared" si="1476"/>
        <v>8</v>
      </c>
      <c r="M5274" s="9">
        <f t="shared" si="1477"/>
        <v>8</v>
      </c>
      <c r="N5274" s="9">
        <f t="shared" si="1478"/>
        <v>10</v>
      </c>
      <c r="O5274" s="31" t="str">
        <f t="shared" si="1479"/>
        <v/>
      </c>
      <c r="P5274" s="134">
        <v>35.93</v>
      </c>
      <c r="Q5274" s="31">
        <f t="shared" si="1480"/>
        <v>35.93</v>
      </c>
      <c r="R5274" s="31" t="str">
        <f t="shared" si="1481"/>
        <v>-</v>
      </c>
      <c r="U5274" s="133">
        <v>43685.416666666664</v>
      </c>
      <c r="V5274" s="9">
        <f t="shared" si="1482"/>
        <v>8</v>
      </c>
      <c r="W5274" s="9">
        <f t="shared" si="1483"/>
        <v>8</v>
      </c>
      <c r="X5274" s="9">
        <f t="shared" si="1484"/>
        <v>10</v>
      </c>
      <c r="Y5274" s="31" t="str">
        <f t="shared" si="1485"/>
        <v/>
      </c>
      <c r="Z5274" s="134">
        <v>25.37</v>
      </c>
      <c r="AA5274" s="31">
        <f t="shared" si="1486"/>
        <v>25.37</v>
      </c>
      <c r="AB5274" s="31" t="str">
        <f t="shared" si="1487"/>
        <v>-</v>
      </c>
    </row>
    <row r="5275" spans="1:28" x14ac:dyDescent="0.3">
      <c r="A5275" s="133">
        <v>42955.458333333336</v>
      </c>
      <c r="B5275" s="152">
        <f t="shared" si="1488"/>
        <v>8</v>
      </c>
      <c r="C5275" s="152">
        <f t="shared" si="1489"/>
        <v>8</v>
      </c>
      <c r="D5275" s="152">
        <f t="shared" si="1490"/>
        <v>11</v>
      </c>
      <c r="E5275" s="38" t="str">
        <f t="shared" si="1491"/>
        <v/>
      </c>
      <c r="F5275" s="134">
        <v>27.09</v>
      </c>
      <c r="G5275" s="38">
        <f t="shared" si="1492"/>
        <v>27.09</v>
      </c>
      <c r="H5275" s="38" t="str">
        <f t="shared" si="1493"/>
        <v>-</v>
      </c>
      <c r="K5275" s="133">
        <v>43320.458333333336</v>
      </c>
      <c r="L5275" s="9">
        <f t="shared" si="1476"/>
        <v>8</v>
      </c>
      <c r="M5275" s="9">
        <f t="shared" si="1477"/>
        <v>8</v>
      </c>
      <c r="N5275" s="9">
        <f t="shared" si="1478"/>
        <v>11</v>
      </c>
      <c r="O5275" s="31" t="str">
        <f t="shared" si="1479"/>
        <v/>
      </c>
      <c r="P5275" s="134">
        <v>38.869999999999997</v>
      </c>
      <c r="Q5275" s="31">
        <f t="shared" si="1480"/>
        <v>38.869999999999997</v>
      </c>
      <c r="R5275" s="31" t="str">
        <f t="shared" si="1481"/>
        <v>-</v>
      </c>
      <c r="U5275" s="133">
        <v>43685.458333333336</v>
      </c>
      <c r="V5275" s="9">
        <f t="shared" si="1482"/>
        <v>8</v>
      </c>
      <c r="W5275" s="9">
        <f t="shared" si="1483"/>
        <v>8</v>
      </c>
      <c r="X5275" s="9">
        <f t="shared" si="1484"/>
        <v>11</v>
      </c>
      <c r="Y5275" s="31" t="str">
        <f t="shared" si="1485"/>
        <v/>
      </c>
      <c r="Z5275" s="134">
        <v>29.34</v>
      </c>
      <c r="AA5275" s="31">
        <f t="shared" si="1486"/>
        <v>29.34</v>
      </c>
      <c r="AB5275" s="31" t="str">
        <f t="shared" si="1487"/>
        <v>-</v>
      </c>
    </row>
    <row r="5276" spans="1:28" x14ac:dyDescent="0.3">
      <c r="A5276" s="133">
        <v>42955.5</v>
      </c>
      <c r="B5276" s="152">
        <f t="shared" si="1488"/>
        <v>8</v>
      </c>
      <c r="C5276" s="152">
        <f t="shared" si="1489"/>
        <v>8</v>
      </c>
      <c r="D5276" s="152">
        <f t="shared" si="1490"/>
        <v>12</v>
      </c>
      <c r="E5276" s="38" t="str">
        <f t="shared" si="1491"/>
        <v/>
      </c>
      <c r="F5276" s="134">
        <v>30.29</v>
      </c>
      <c r="G5276" s="38">
        <f t="shared" si="1492"/>
        <v>30.29</v>
      </c>
      <c r="H5276" s="38" t="str">
        <f t="shared" si="1493"/>
        <v>-</v>
      </c>
      <c r="K5276" s="133">
        <v>43320.5</v>
      </c>
      <c r="L5276" s="9">
        <f t="shared" si="1476"/>
        <v>8</v>
      </c>
      <c r="M5276" s="9">
        <f t="shared" si="1477"/>
        <v>8</v>
      </c>
      <c r="N5276" s="9">
        <f t="shared" si="1478"/>
        <v>12</v>
      </c>
      <c r="O5276" s="31" t="str">
        <f t="shared" si="1479"/>
        <v/>
      </c>
      <c r="P5276" s="134">
        <v>41.19</v>
      </c>
      <c r="Q5276" s="31">
        <f t="shared" si="1480"/>
        <v>41.19</v>
      </c>
      <c r="R5276" s="31" t="str">
        <f t="shared" si="1481"/>
        <v>-</v>
      </c>
      <c r="U5276" s="133">
        <v>43685.5</v>
      </c>
      <c r="V5276" s="9">
        <f t="shared" si="1482"/>
        <v>8</v>
      </c>
      <c r="W5276" s="9">
        <f t="shared" si="1483"/>
        <v>8</v>
      </c>
      <c r="X5276" s="9">
        <f t="shared" si="1484"/>
        <v>12</v>
      </c>
      <c r="Y5276" s="31" t="str">
        <f t="shared" si="1485"/>
        <v/>
      </c>
      <c r="Z5276" s="134">
        <v>30.1</v>
      </c>
      <c r="AA5276" s="31">
        <f t="shared" si="1486"/>
        <v>30.1</v>
      </c>
      <c r="AB5276" s="31" t="str">
        <f t="shared" si="1487"/>
        <v>-</v>
      </c>
    </row>
    <row r="5277" spans="1:28" x14ac:dyDescent="0.3">
      <c r="A5277" s="133">
        <v>42955.541666666664</v>
      </c>
      <c r="B5277" s="152">
        <f t="shared" si="1488"/>
        <v>8</v>
      </c>
      <c r="C5277" s="152">
        <f t="shared" si="1489"/>
        <v>8</v>
      </c>
      <c r="D5277" s="152">
        <f t="shared" si="1490"/>
        <v>13</v>
      </c>
      <c r="E5277" s="38" t="str">
        <f t="shared" si="1491"/>
        <v/>
      </c>
      <c r="F5277" s="134">
        <v>32.29</v>
      </c>
      <c r="G5277" s="38">
        <f t="shared" si="1492"/>
        <v>32.29</v>
      </c>
      <c r="H5277" s="38" t="str">
        <f t="shared" si="1493"/>
        <v>-</v>
      </c>
      <c r="K5277" s="133">
        <v>43320.541666666664</v>
      </c>
      <c r="L5277" s="9">
        <f t="shared" si="1476"/>
        <v>8</v>
      </c>
      <c r="M5277" s="9">
        <f t="shared" si="1477"/>
        <v>8</v>
      </c>
      <c r="N5277" s="9">
        <f t="shared" si="1478"/>
        <v>13</v>
      </c>
      <c r="O5277" s="31" t="str">
        <f t="shared" si="1479"/>
        <v/>
      </c>
      <c r="P5277" s="134">
        <v>44.03</v>
      </c>
      <c r="Q5277" s="31">
        <f t="shared" si="1480"/>
        <v>44.03</v>
      </c>
      <c r="R5277" s="31" t="str">
        <f t="shared" si="1481"/>
        <v>-</v>
      </c>
      <c r="U5277" s="133">
        <v>43685.541666666664</v>
      </c>
      <c r="V5277" s="9">
        <f t="shared" si="1482"/>
        <v>8</v>
      </c>
      <c r="W5277" s="9">
        <f t="shared" si="1483"/>
        <v>8</v>
      </c>
      <c r="X5277" s="9">
        <f t="shared" si="1484"/>
        <v>13</v>
      </c>
      <c r="Y5277" s="31" t="str">
        <f t="shared" si="1485"/>
        <v/>
      </c>
      <c r="Z5277" s="134">
        <v>32.409999999999997</v>
      </c>
      <c r="AA5277" s="31">
        <f t="shared" si="1486"/>
        <v>32.409999999999997</v>
      </c>
      <c r="AB5277" s="31" t="str">
        <f t="shared" si="1487"/>
        <v>-</v>
      </c>
    </row>
    <row r="5278" spans="1:28" x14ac:dyDescent="0.3">
      <c r="A5278" s="133">
        <v>42955.583333333336</v>
      </c>
      <c r="B5278" s="152">
        <f t="shared" si="1488"/>
        <v>8</v>
      </c>
      <c r="C5278" s="152">
        <f t="shared" si="1489"/>
        <v>8</v>
      </c>
      <c r="D5278" s="152">
        <f t="shared" si="1490"/>
        <v>14</v>
      </c>
      <c r="E5278" s="38" t="str">
        <f t="shared" si="1491"/>
        <v/>
      </c>
      <c r="F5278" s="134">
        <v>32.61</v>
      </c>
      <c r="G5278" s="38">
        <f t="shared" si="1492"/>
        <v>32.61</v>
      </c>
      <c r="H5278" s="38" t="str">
        <f t="shared" si="1493"/>
        <v>-</v>
      </c>
      <c r="K5278" s="133">
        <v>43320.583333333336</v>
      </c>
      <c r="L5278" s="9">
        <f t="shared" si="1476"/>
        <v>8</v>
      </c>
      <c r="M5278" s="9">
        <f t="shared" si="1477"/>
        <v>8</v>
      </c>
      <c r="N5278" s="9">
        <f t="shared" si="1478"/>
        <v>14</v>
      </c>
      <c r="O5278" s="31" t="str">
        <f t="shared" si="1479"/>
        <v/>
      </c>
      <c r="P5278" s="134">
        <v>47.92</v>
      </c>
      <c r="Q5278" s="31">
        <f t="shared" si="1480"/>
        <v>47.92</v>
      </c>
      <c r="R5278" s="31" t="str">
        <f t="shared" si="1481"/>
        <v>-</v>
      </c>
      <c r="U5278" s="133">
        <v>43685.583333333336</v>
      </c>
      <c r="V5278" s="9">
        <f t="shared" si="1482"/>
        <v>8</v>
      </c>
      <c r="W5278" s="9">
        <f t="shared" si="1483"/>
        <v>8</v>
      </c>
      <c r="X5278" s="9">
        <f t="shared" si="1484"/>
        <v>14</v>
      </c>
      <c r="Y5278" s="31" t="str">
        <f t="shared" si="1485"/>
        <v/>
      </c>
      <c r="Z5278" s="134">
        <v>34.19</v>
      </c>
      <c r="AA5278" s="31">
        <f t="shared" si="1486"/>
        <v>34.19</v>
      </c>
      <c r="AB5278" s="31" t="str">
        <f t="shared" si="1487"/>
        <v>-</v>
      </c>
    </row>
    <row r="5279" spans="1:28" x14ac:dyDescent="0.3">
      <c r="A5279" s="133">
        <v>42955.625</v>
      </c>
      <c r="B5279" s="152">
        <f t="shared" si="1488"/>
        <v>8</v>
      </c>
      <c r="C5279" s="152">
        <f t="shared" si="1489"/>
        <v>8</v>
      </c>
      <c r="D5279" s="152">
        <f t="shared" si="1490"/>
        <v>15</v>
      </c>
      <c r="E5279" s="38" t="str">
        <f t="shared" si="1491"/>
        <v/>
      </c>
      <c r="F5279" s="134">
        <v>34.21</v>
      </c>
      <c r="G5279" s="38">
        <f t="shared" si="1492"/>
        <v>34.21</v>
      </c>
      <c r="H5279" s="38" t="str">
        <f t="shared" si="1493"/>
        <v>-</v>
      </c>
      <c r="K5279" s="133">
        <v>43320.625</v>
      </c>
      <c r="L5279" s="9">
        <f t="shared" si="1476"/>
        <v>8</v>
      </c>
      <c r="M5279" s="9">
        <f t="shared" si="1477"/>
        <v>8</v>
      </c>
      <c r="N5279" s="9">
        <f t="shared" si="1478"/>
        <v>15</v>
      </c>
      <c r="O5279" s="31" t="str">
        <f t="shared" si="1479"/>
        <v/>
      </c>
      <c r="P5279" s="134">
        <v>52.4</v>
      </c>
      <c r="Q5279" s="31">
        <f t="shared" si="1480"/>
        <v>52.4</v>
      </c>
      <c r="R5279" s="31" t="str">
        <f t="shared" si="1481"/>
        <v>-</v>
      </c>
      <c r="U5279" s="133">
        <v>43685.625</v>
      </c>
      <c r="V5279" s="9">
        <f t="shared" si="1482"/>
        <v>8</v>
      </c>
      <c r="W5279" s="9">
        <f t="shared" si="1483"/>
        <v>8</v>
      </c>
      <c r="X5279" s="9">
        <f t="shared" si="1484"/>
        <v>15</v>
      </c>
      <c r="Y5279" s="31" t="str">
        <f t="shared" si="1485"/>
        <v/>
      </c>
      <c r="Z5279" s="134">
        <v>37.08</v>
      </c>
      <c r="AA5279" s="31">
        <f t="shared" si="1486"/>
        <v>37.08</v>
      </c>
      <c r="AB5279" s="31" t="str">
        <f t="shared" si="1487"/>
        <v>-</v>
      </c>
    </row>
    <row r="5280" spans="1:28" x14ac:dyDescent="0.3">
      <c r="A5280" s="133">
        <v>42955.666666666664</v>
      </c>
      <c r="B5280" s="152">
        <f t="shared" si="1488"/>
        <v>8</v>
      </c>
      <c r="C5280" s="152">
        <f t="shared" si="1489"/>
        <v>8</v>
      </c>
      <c r="D5280" s="152">
        <f t="shared" si="1490"/>
        <v>16</v>
      </c>
      <c r="E5280" s="38" t="str">
        <f t="shared" si="1491"/>
        <v/>
      </c>
      <c r="F5280" s="134">
        <v>37.770000000000003</v>
      </c>
      <c r="G5280" s="38">
        <f t="shared" si="1492"/>
        <v>37.770000000000003</v>
      </c>
      <c r="H5280" s="38" t="str">
        <f t="shared" si="1493"/>
        <v>-</v>
      </c>
      <c r="K5280" s="133">
        <v>43320.666666666664</v>
      </c>
      <c r="L5280" s="9">
        <f t="shared" si="1476"/>
        <v>8</v>
      </c>
      <c r="M5280" s="9">
        <f t="shared" si="1477"/>
        <v>8</v>
      </c>
      <c r="N5280" s="9">
        <f t="shared" si="1478"/>
        <v>16</v>
      </c>
      <c r="O5280" s="31" t="str">
        <f t="shared" si="1479"/>
        <v/>
      </c>
      <c r="P5280" s="134">
        <v>54.83</v>
      </c>
      <c r="Q5280" s="31">
        <f t="shared" si="1480"/>
        <v>54.83</v>
      </c>
      <c r="R5280" s="31" t="str">
        <f t="shared" si="1481"/>
        <v>-</v>
      </c>
      <c r="U5280" s="133">
        <v>43685.666666666664</v>
      </c>
      <c r="V5280" s="9">
        <f t="shared" si="1482"/>
        <v>8</v>
      </c>
      <c r="W5280" s="9">
        <f t="shared" si="1483"/>
        <v>8</v>
      </c>
      <c r="X5280" s="9">
        <f t="shared" si="1484"/>
        <v>16</v>
      </c>
      <c r="Y5280" s="31" t="str">
        <f t="shared" si="1485"/>
        <v/>
      </c>
      <c r="Z5280" s="134">
        <v>40.5</v>
      </c>
      <c r="AA5280" s="31">
        <f t="shared" si="1486"/>
        <v>40.5</v>
      </c>
      <c r="AB5280" s="31" t="str">
        <f t="shared" si="1487"/>
        <v>-</v>
      </c>
    </row>
    <row r="5281" spans="1:28" x14ac:dyDescent="0.3">
      <c r="A5281" s="133">
        <v>42955.708333333336</v>
      </c>
      <c r="B5281" s="152">
        <f t="shared" si="1488"/>
        <v>8</v>
      </c>
      <c r="C5281" s="152">
        <f t="shared" si="1489"/>
        <v>8</v>
      </c>
      <c r="D5281" s="152">
        <f t="shared" si="1490"/>
        <v>17</v>
      </c>
      <c r="E5281" s="38" t="str">
        <f t="shared" si="1491"/>
        <v/>
      </c>
      <c r="F5281" s="134">
        <v>35.01</v>
      </c>
      <c r="G5281" s="38" t="str">
        <f t="shared" si="1492"/>
        <v>-</v>
      </c>
      <c r="H5281" s="38">
        <f t="shared" si="1493"/>
        <v>35.01</v>
      </c>
      <c r="K5281" s="133">
        <v>43320.708333333336</v>
      </c>
      <c r="L5281" s="9">
        <f t="shared" si="1476"/>
        <v>8</v>
      </c>
      <c r="M5281" s="9">
        <f t="shared" si="1477"/>
        <v>8</v>
      </c>
      <c r="N5281" s="9">
        <f t="shared" si="1478"/>
        <v>17</v>
      </c>
      <c r="O5281" s="31" t="str">
        <f t="shared" si="1479"/>
        <v/>
      </c>
      <c r="P5281" s="134">
        <v>47.94</v>
      </c>
      <c r="Q5281" s="31" t="str">
        <f t="shared" si="1480"/>
        <v>-</v>
      </c>
      <c r="R5281" s="31">
        <f t="shared" si="1481"/>
        <v>47.94</v>
      </c>
      <c r="U5281" s="133">
        <v>43685.708333333336</v>
      </c>
      <c r="V5281" s="9">
        <f t="shared" si="1482"/>
        <v>8</v>
      </c>
      <c r="W5281" s="9">
        <f t="shared" si="1483"/>
        <v>8</v>
      </c>
      <c r="X5281" s="9">
        <f t="shared" si="1484"/>
        <v>17</v>
      </c>
      <c r="Y5281" s="31" t="str">
        <f t="shared" si="1485"/>
        <v/>
      </c>
      <c r="Z5281" s="134">
        <v>38.68</v>
      </c>
      <c r="AA5281" s="31" t="str">
        <f t="shared" si="1486"/>
        <v>-</v>
      </c>
      <c r="AB5281" s="31">
        <f t="shared" si="1487"/>
        <v>38.68</v>
      </c>
    </row>
    <row r="5282" spans="1:28" x14ac:dyDescent="0.3">
      <c r="A5282" s="133">
        <v>42955.75</v>
      </c>
      <c r="B5282" s="152">
        <f t="shared" si="1488"/>
        <v>8</v>
      </c>
      <c r="C5282" s="152">
        <f t="shared" si="1489"/>
        <v>8</v>
      </c>
      <c r="D5282" s="152">
        <f t="shared" si="1490"/>
        <v>18</v>
      </c>
      <c r="E5282" s="38" t="str">
        <f t="shared" si="1491"/>
        <v/>
      </c>
      <c r="F5282" s="134">
        <v>32.049999999999997</v>
      </c>
      <c r="G5282" s="38" t="str">
        <f t="shared" si="1492"/>
        <v>-</v>
      </c>
      <c r="H5282" s="38">
        <f t="shared" si="1493"/>
        <v>32.049999999999997</v>
      </c>
      <c r="K5282" s="133">
        <v>43320.75</v>
      </c>
      <c r="L5282" s="9">
        <f t="shared" si="1476"/>
        <v>8</v>
      </c>
      <c r="M5282" s="9">
        <f t="shared" si="1477"/>
        <v>8</v>
      </c>
      <c r="N5282" s="9">
        <f t="shared" si="1478"/>
        <v>18</v>
      </c>
      <c r="O5282" s="31" t="str">
        <f t="shared" si="1479"/>
        <v/>
      </c>
      <c r="P5282" s="134">
        <v>42.59</v>
      </c>
      <c r="Q5282" s="31" t="str">
        <f t="shared" si="1480"/>
        <v>-</v>
      </c>
      <c r="R5282" s="31">
        <f t="shared" si="1481"/>
        <v>42.59</v>
      </c>
      <c r="U5282" s="133">
        <v>43685.75</v>
      </c>
      <c r="V5282" s="9">
        <f t="shared" si="1482"/>
        <v>8</v>
      </c>
      <c r="W5282" s="9">
        <f t="shared" si="1483"/>
        <v>8</v>
      </c>
      <c r="X5282" s="9">
        <f t="shared" si="1484"/>
        <v>18</v>
      </c>
      <c r="Y5282" s="31" t="str">
        <f t="shared" si="1485"/>
        <v/>
      </c>
      <c r="Z5282" s="134">
        <v>33.86</v>
      </c>
      <c r="AA5282" s="31" t="str">
        <f t="shared" si="1486"/>
        <v>-</v>
      </c>
      <c r="AB5282" s="31">
        <f t="shared" si="1487"/>
        <v>33.86</v>
      </c>
    </row>
    <row r="5283" spans="1:28" x14ac:dyDescent="0.3">
      <c r="A5283" s="133">
        <v>42955.791666666664</v>
      </c>
      <c r="B5283" s="152">
        <f t="shared" si="1488"/>
        <v>8</v>
      </c>
      <c r="C5283" s="152">
        <f t="shared" si="1489"/>
        <v>8</v>
      </c>
      <c r="D5283" s="152">
        <f t="shared" si="1490"/>
        <v>19</v>
      </c>
      <c r="E5283" s="38" t="str">
        <f t="shared" si="1491"/>
        <v/>
      </c>
      <c r="F5283" s="134">
        <v>29.83</v>
      </c>
      <c r="G5283" s="38" t="str">
        <f t="shared" si="1492"/>
        <v>-</v>
      </c>
      <c r="H5283" s="38">
        <f t="shared" si="1493"/>
        <v>29.83</v>
      </c>
      <c r="K5283" s="133">
        <v>43320.791666666664</v>
      </c>
      <c r="L5283" s="9">
        <f t="shared" si="1476"/>
        <v>8</v>
      </c>
      <c r="M5283" s="9">
        <f t="shared" si="1477"/>
        <v>8</v>
      </c>
      <c r="N5283" s="9">
        <f t="shared" si="1478"/>
        <v>19</v>
      </c>
      <c r="O5283" s="31" t="str">
        <f t="shared" si="1479"/>
        <v/>
      </c>
      <c r="P5283" s="134">
        <v>39.9</v>
      </c>
      <c r="Q5283" s="31" t="str">
        <f t="shared" si="1480"/>
        <v>-</v>
      </c>
      <c r="R5283" s="31">
        <f t="shared" si="1481"/>
        <v>39.9</v>
      </c>
      <c r="U5283" s="133">
        <v>43685.791666666664</v>
      </c>
      <c r="V5283" s="9">
        <f t="shared" si="1482"/>
        <v>8</v>
      </c>
      <c r="W5283" s="9">
        <f t="shared" si="1483"/>
        <v>8</v>
      </c>
      <c r="X5283" s="9">
        <f t="shared" si="1484"/>
        <v>19</v>
      </c>
      <c r="Y5283" s="31" t="str">
        <f t="shared" si="1485"/>
        <v/>
      </c>
      <c r="Z5283" s="134">
        <v>30.66</v>
      </c>
      <c r="AA5283" s="31" t="str">
        <f t="shared" si="1486"/>
        <v>-</v>
      </c>
      <c r="AB5283" s="31">
        <f t="shared" si="1487"/>
        <v>30.66</v>
      </c>
    </row>
    <row r="5284" spans="1:28" x14ac:dyDescent="0.3">
      <c r="A5284" s="133">
        <v>42955.833333333336</v>
      </c>
      <c r="B5284" s="152">
        <f t="shared" si="1488"/>
        <v>8</v>
      </c>
      <c r="C5284" s="152">
        <f t="shared" si="1489"/>
        <v>8</v>
      </c>
      <c r="D5284" s="152">
        <f t="shared" si="1490"/>
        <v>20</v>
      </c>
      <c r="E5284" s="38" t="str">
        <f t="shared" si="1491"/>
        <v/>
      </c>
      <c r="F5284" s="134">
        <v>28.97</v>
      </c>
      <c r="G5284" s="38" t="str">
        <f t="shared" si="1492"/>
        <v>-</v>
      </c>
      <c r="H5284" s="38">
        <f t="shared" si="1493"/>
        <v>28.97</v>
      </c>
      <c r="K5284" s="133">
        <v>43320.833333333336</v>
      </c>
      <c r="L5284" s="9">
        <f t="shared" si="1476"/>
        <v>8</v>
      </c>
      <c r="M5284" s="9">
        <f t="shared" si="1477"/>
        <v>8</v>
      </c>
      <c r="N5284" s="9">
        <f t="shared" si="1478"/>
        <v>20</v>
      </c>
      <c r="O5284" s="31" t="str">
        <f t="shared" si="1479"/>
        <v/>
      </c>
      <c r="P5284" s="134">
        <v>40.909999999999997</v>
      </c>
      <c r="Q5284" s="31" t="str">
        <f t="shared" si="1480"/>
        <v>-</v>
      </c>
      <c r="R5284" s="31">
        <f t="shared" si="1481"/>
        <v>40.909999999999997</v>
      </c>
      <c r="U5284" s="133">
        <v>43685.833333333336</v>
      </c>
      <c r="V5284" s="9">
        <f t="shared" si="1482"/>
        <v>8</v>
      </c>
      <c r="W5284" s="9">
        <f t="shared" si="1483"/>
        <v>8</v>
      </c>
      <c r="X5284" s="9">
        <f t="shared" si="1484"/>
        <v>20</v>
      </c>
      <c r="Y5284" s="31" t="str">
        <f t="shared" si="1485"/>
        <v/>
      </c>
      <c r="Z5284" s="134">
        <v>29.92</v>
      </c>
      <c r="AA5284" s="31" t="str">
        <f t="shared" si="1486"/>
        <v>-</v>
      </c>
      <c r="AB5284" s="31">
        <f t="shared" si="1487"/>
        <v>29.92</v>
      </c>
    </row>
    <row r="5285" spans="1:28" x14ac:dyDescent="0.3">
      <c r="A5285" s="133">
        <v>42955.875</v>
      </c>
      <c r="B5285" s="152">
        <f t="shared" si="1488"/>
        <v>8</v>
      </c>
      <c r="C5285" s="152">
        <f t="shared" si="1489"/>
        <v>8</v>
      </c>
      <c r="D5285" s="152">
        <f t="shared" si="1490"/>
        <v>21</v>
      </c>
      <c r="E5285" s="38" t="str">
        <f t="shared" si="1491"/>
        <v/>
      </c>
      <c r="F5285" s="134">
        <v>25.58</v>
      </c>
      <c r="G5285" s="38" t="str">
        <f t="shared" si="1492"/>
        <v>-</v>
      </c>
      <c r="H5285" s="38">
        <f t="shared" si="1493"/>
        <v>25.58</v>
      </c>
      <c r="K5285" s="133">
        <v>43320.875</v>
      </c>
      <c r="L5285" s="9">
        <f t="shared" si="1476"/>
        <v>8</v>
      </c>
      <c r="M5285" s="9">
        <f t="shared" si="1477"/>
        <v>8</v>
      </c>
      <c r="N5285" s="9">
        <f t="shared" si="1478"/>
        <v>21</v>
      </c>
      <c r="O5285" s="31" t="str">
        <f t="shared" si="1479"/>
        <v/>
      </c>
      <c r="P5285" s="134">
        <v>36.89</v>
      </c>
      <c r="Q5285" s="31" t="str">
        <f t="shared" si="1480"/>
        <v>-</v>
      </c>
      <c r="R5285" s="31">
        <f t="shared" si="1481"/>
        <v>36.89</v>
      </c>
      <c r="U5285" s="133">
        <v>43685.875</v>
      </c>
      <c r="V5285" s="9">
        <f t="shared" si="1482"/>
        <v>8</v>
      </c>
      <c r="W5285" s="9">
        <f t="shared" si="1483"/>
        <v>8</v>
      </c>
      <c r="X5285" s="9">
        <f t="shared" si="1484"/>
        <v>21</v>
      </c>
      <c r="Y5285" s="31" t="str">
        <f t="shared" si="1485"/>
        <v/>
      </c>
      <c r="Z5285" s="134">
        <v>27.9</v>
      </c>
      <c r="AA5285" s="31" t="str">
        <f t="shared" si="1486"/>
        <v>-</v>
      </c>
      <c r="AB5285" s="31">
        <f t="shared" si="1487"/>
        <v>27.9</v>
      </c>
    </row>
    <row r="5286" spans="1:28" x14ac:dyDescent="0.3">
      <c r="A5286" s="133">
        <v>42955.916666666664</v>
      </c>
      <c r="B5286" s="152">
        <f t="shared" si="1488"/>
        <v>8</v>
      </c>
      <c r="C5286" s="152">
        <f t="shared" si="1489"/>
        <v>8</v>
      </c>
      <c r="D5286" s="152">
        <f t="shared" si="1490"/>
        <v>22</v>
      </c>
      <c r="E5286" s="38" t="str">
        <f t="shared" si="1491"/>
        <v/>
      </c>
      <c r="F5286" s="134">
        <v>22.86</v>
      </c>
      <c r="G5286" s="38" t="str">
        <f t="shared" si="1492"/>
        <v>-</v>
      </c>
      <c r="H5286" s="38">
        <f t="shared" si="1493"/>
        <v>22.86</v>
      </c>
      <c r="K5286" s="133">
        <v>43320.916666666664</v>
      </c>
      <c r="L5286" s="9">
        <f t="shared" si="1476"/>
        <v>8</v>
      </c>
      <c r="M5286" s="9">
        <f t="shared" si="1477"/>
        <v>8</v>
      </c>
      <c r="N5286" s="9">
        <f t="shared" si="1478"/>
        <v>22</v>
      </c>
      <c r="O5286" s="31" t="str">
        <f t="shared" si="1479"/>
        <v/>
      </c>
      <c r="P5286" s="134">
        <v>30.71</v>
      </c>
      <c r="Q5286" s="31" t="str">
        <f t="shared" si="1480"/>
        <v>-</v>
      </c>
      <c r="R5286" s="31">
        <f t="shared" si="1481"/>
        <v>30.71</v>
      </c>
      <c r="U5286" s="133">
        <v>43685.916666666664</v>
      </c>
      <c r="V5286" s="9">
        <f t="shared" si="1482"/>
        <v>8</v>
      </c>
      <c r="W5286" s="9">
        <f t="shared" si="1483"/>
        <v>8</v>
      </c>
      <c r="X5286" s="9">
        <f t="shared" si="1484"/>
        <v>22</v>
      </c>
      <c r="Y5286" s="31" t="str">
        <f t="shared" si="1485"/>
        <v/>
      </c>
      <c r="Z5286" s="134">
        <v>23.28</v>
      </c>
      <c r="AA5286" s="31" t="str">
        <f t="shared" si="1486"/>
        <v>-</v>
      </c>
      <c r="AB5286" s="31">
        <f t="shared" si="1487"/>
        <v>23.28</v>
      </c>
    </row>
    <row r="5287" spans="1:28" x14ac:dyDescent="0.3">
      <c r="A5287" s="133">
        <v>42955.958333333336</v>
      </c>
      <c r="B5287" s="152">
        <f t="shared" si="1488"/>
        <v>8</v>
      </c>
      <c r="C5287" s="152">
        <f t="shared" si="1489"/>
        <v>8</v>
      </c>
      <c r="D5287" s="152">
        <f t="shared" si="1490"/>
        <v>23</v>
      </c>
      <c r="E5287" s="38" t="str">
        <f t="shared" si="1491"/>
        <v/>
      </c>
      <c r="F5287" s="134">
        <v>21.07</v>
      </c>
      <c r="G5287" s="38" t="str">
        <f t="shared" si="1492"/>
        <v>-</v>
      </c>
      <c r="H5287" s="38">
        <f t="shared" si="1493"/>
        <v>21.07</v>
      </c>
      <c r="K5287" s="133">
        <v>43320.958333333336</v>
      </c>
      <c r="L5287" s="9">
        <f t="shared" si="1476"/>
        <v>8</v>
      </c>
      <c r="M5287" s="9">
        <f t="shared" si="1477"/>
        <v>8</v>
      </c>
      <c r="N5287" s="9">
        <f t="shared" si="1478"/>
        <v>23</v>
      </c>
      <c r="O5287" s="31" t="str">
        <f t="shared" si="1479"/>
        <v/>
      </c>
      <c r="P5287" s="134">
        <v>28.62</v>
      </c>
      <c r="Q5287" s="31" t="str">
        <f t="shared" si="1480"/>
        <v>-</v>
      </c>
      <c r="R5287" s="31">
        <f t="shared" si="1481"/>
        <v>28.62</v>
      </c>
      <c r="U5287" s="133">
        <v>43685.958333333336</v>
      </c>
      <c r="V5287" s="9">
        <f t="shared" si="1482"/>
        <v>8</v>
      </c>
      <c r="W5287" s="9">
        <f t="shared" si="1483"/>
        <v>8</v>
      </c>
      <c r="X5287" s="9">
        <f t="shared" si="1484"/>
        <v>23</v>
      </c>
      <c r="Y5287" s="31" t="str">
        <f t="shared" si="1485"/>
        <v/>
      </c>
      <c r="Z5287" s="134">
        <v>20.81</v>
      </c>
      <c r="AA5287" s="31" t="str">
        <f t="shared" si="1486"/>
        <v>-</v>
      </c>
      <c r="AB5287" s="31">
        <f t="shared" si="1487"/>
        <v>20.81</v>
      </c>
    </row>
    <row r="5288" spans="1:28" x14ac:dyDescent="0.3">
      <c r="A5288" s="133">
        <v>42956</v>
      </c>
      <c r="B5288" s="152">
        <f t="shared" si="1488"/>
        <v>8</v>
      </c>
      <c r="C5288" s="152">
        <f t="shared" si="1489"/>
        <v>9</v>
      </c>
      <c r="D5288" s="152">
        <f t="shared" si="1490"/>
        <v>0</v>
      </c>
      <c r="E5288" s="38" t="str">
        <f t="shared" si="1491"/>
        <v/>
      </c>
      <c r="F5288" s="134">
        <v>18.809999999999999</v>
      </c>
      <c r="G5288" s="38" t="str">
        <f t="shared" si="1492"/>
        <v>-</v>
      </c>
      <c r="H5288" s="38">
        <f t="shared" si="1493"/>
        <v>18.809999999999999</v>
      </c>
      <c r="K5288" s="133">
        <v>43321</v>
      </c>
      <c r="L5288" s="9">
        <f t="shared" si="1476"/>
        <v>8</v>
      </c>
      <c r="M5288" s="9">
        <f t="shared" si="1477"/>
        <v>9</v>
      </c>
      <c r="N5288" s="9">
        <f t="shared" si="1478"/>
        <v>0</v>
      </c>
      <c r="O5288" s="31" t="str">
        <f t="shared" si="1479"/>
        <v/>
      </c>
      <c r="P5288" s="134">
        <v>24.69</v>
      </c>
      <c r="Q5288" s="31" t="str">
        <f t="shared" si="1480"/>
        <v>-</v>
      </c>
      <c r="R5288" s="31">
        <f t="shared" si="1481"/>
        <v>24.69</v>
      </c>
      <c r="U5288" s="133">
        <v>43686</v>
      </c>
      <c r="V5288" s="9">
        <f t="shared" si="1482"/>
        <v>8</v>
      </c>
      <c r="W5288" s="9">
        <f t="shared" si="1483"/>
        <v>9</v>
      </c>
      <c r="X5288" s="9">
        <f t="shared" si="1484"/>
        <v>0</v>
      </c>
      <c r="Y5288" s="31" t="str">
        <f t="shared" si="1485"/>
        <v/>
      </c>
      <c r="Z5288" s="134">
        <v>18.78</v>
      </c>
      <c r="AA5288" s="31" t="str">
        <f t="shared" si="1486"/>
        <v>-</v>
      </c>
      <c r="AB5288" s="31">
        <f t="shared" si="1487"/>
        <v>18.78</v>
      </c>
    </row>
    <row r="5289" spans="1:28" x14ac:dyDescent="0.3">
      <c r="A5289" s="133">
        <v>42956.041666666664</v>
      </c>
      <c r="B5289" s="152">
        <f t="shared" si="1488"/>
        <v>8</v>
      </c>
      <c r="C5289" s="152">
        <f t="shared" si="1489"/>
        <v>9</v>
      </c>
      <c r="D5289" s="152">
        <f t="shared" si="1490"/>
        <v>1</v>
      </c>
      <c r="E5289" s="38" t="str">
        <f t="shared" si="1491"/>
        <v/>
      </c>
      <c r="F5289" s="134">
        <v>18.47</v>
      </c>
      <c r="G5289" s="38" t="str">
        <f t="shared" si="1492"/>
        <v>-</v>
      </c>
      <c r="H5289" s="38">
        <f t="shared" si="1493"/>
        <v>18.47</v>
      </c>
      <c r="K5289" s="133">
        <v>43321.041666666664</v>
      </c>
      <c r="L5289" s="9">
        <f t="shared" si="1476"/>
        <v>8</v>
      </c>
      <c r="M5289" s="9">
        <f t="shared" si="1477"/>
        <v>9</v>
      </c>
      <c r="N5289" s="9">
        <f t="shared" si="1478"/>
        <v>1</v>
      </c>
      <c r="O5289" s="31" t="str">
        <f t="shared" si="1479"/>
        <v/>
      </c>
      <c r="P5289" s="134">
        <v>22.29</v>
      </c>
      <c r="Q5289" s="31" t="str">
        <f t="shared" si="1480"/>
        <v>-</v>
      </c>
      <c r="R5289" s="31">
        <f t="shared" si="1481"/>
        <v>22.29</v>
      </c>
      <c r="U5289" s="133">
        <v>43686.041666666664</v>
      </c>
      <c r="V5289" s="9">
        <f t="shared" si="1482"/>
        <v>8</v>
      </c>
      <c r="W5289" s="9">
        <f t="shared" si="1483"/>
        <v>9</v>
      </c>
      <c r="X5289" s="9">
        <f t="shared" si="1484"/>
        <v>1</v>
      </c>
      <c r="Y5289" s="31" t="str">
        <f t="shared" si="1485"/>
        <v/>
      </c>
      <c r="Z5289" s="134">
        <v>17.45</v>
      </c>
      <c r="AA5289" s="31" t="str">
        <f t="shared" si="1486"/>
        <v>-</v>
      </c>
      <c r="AB5289" s="31">
        <f t="shared" si="1487"/>
        <v>17.45</v>
      </c>
    </row>
    <row r="5290" spans="1:28" x14ac:dyDescent="0.3">
      <c r="A5290" s="133">
        <v>42956.083333333336</v>
      </c>
      <c r="B5290" s="152">
        <f t="shared" si="1488"/>
        <v>8</v>
      </c>
      <c r="C5290" s="152">
        <f t="shared" si="1489"/>
        <v>9</v>
      </c>
      <c r="D5290" s="152">
        <f t="shared" si="1490"/>
        <v>2</v>
      </c>
      <c r="E5290" s="38" t="str">
        <f t="shared" si="1491"/>
        <v/>
      </c>
      <c r="F5290" s="134">
        <v>17.77</v>
      </c>
      <c r="G5290" s="38" t="str">
        <f t="shared" si="1492"/>
        <v>-</v>
      </c>
      <c r="H5290" s="38">
        <f t="shared" si="1493"/>
        <v>17.77</v>
      </c>
      <c r="K5290" s="133">
        <v>43321.083333333336</v>
      </c>
      <c r="L5290" s="9">
        <f t="shared" si="1476"/>
        <v>8</v>
      </c>
      <c r="M5290" s="9">
        <f t="shared" si="1477"/>
        <v>9</v>
      </c>
      <c r="N5290" s="9">
        <f t="shared" si="1478"/>
        <v>2</v>
      </c>
      <c r="O5290" s="31" t="str">
        <f t="shared" si="1479"/>
        <v/>
      </c>
      <c r="P5290" s="134">
        <v>21.36</v>
      </c>
      <c r="Q5290" s="31" t="str">
        <f t="shared" si="1480"/>
        <v>-</v>
      </c>
      <c r="R5290" s="31">
        <f t="shared" si="1481"/>
        <v>21.36</v>
      </c>
      <c r="U5290" s="133">
        <v>43686.083333333336</v>
      </c>
      <c r="V5290" s="9">
        <f t="shared" si="1482"/>
        <v>8</v>
      </c>
      <c r="W5290" s="9">
        <f t="shared" si="1483"/>
        <v>9</v>
      </c>
      <c r="X5290" s="9">
        <f t="shared" si="1484"/>
        <v>2</v>
      </c>
      <c r="Y5290" s="31" t="str">
        <f t="shared" si="1485"/>
        <v/>
      </c>
      <c r="Z5290" s="134">
        <v>15.56</v>
      </c>
      <c r="AA5290" s="31" t="str">
        <f t="shared" si="1486"/>
        <v>-</v>
      </c>
      <c r="AB5290" s="31">
        <f t="shared" si="1487"/>
        <v>15.56</v>
      </c>
    </row>
    <row r="5291" spans="1:28" x14ac:dyDescent="0.3">
      <c r="A5291" s="133">
        <v>42956.125</v>
      </c>
      <c r="B5291" s="152">
        <f t="shared" si="1488"/>
        <v>8</v>
      </c>
      <c r="C5291" s="152">
        <f t="shared" si="1489"/>
        <v>9</v>
      </c>
      <c r="D5291" s="152">
        <f t="shared" si="1490"/>
        <v>3</v>
      </c>
      <c r="E5291" s="38" t="str">
        <f t="shared" si="1491"/>
        <v/>
      </c>
      <c r="F5291" s="134">
        <v>16.07</v>
      </c>
      <c r="G5291" s="38" t="str">
        <f t="shared" si="1492"/>
        <v>-</v>
      </c>
      <c r="H5291" s="38">
        <f t="shared" si="1493"/>
        <v>16.07</v>
      </c>
      <c r="K5291" s="133">
        <v>43321.125</v>
      </c>
      <c r="L5291" s="9">
        <f t="shared" si="1476"/>
        <v>8</v>
      </c>
      <c r="M5291" s="9">
        <f t="shared" si="1477"/>
        <v>9</v>
      </c>
      <c r="N5291" s="9">
        <f t="shared" si="1478"/>
        <v>3</v>
      </c>
      <c r="O5291" s="31" t="str">
        <f t="shared" si="1479"/>
        <v/>
      </c>
      <c r="P5291" s="134">
        <v>20.53</v>
      </c>
      <c r="Q5291" s="31" t="str">
        <f t="shared" si="1480"/>
        <v>-</v>
      </c>
      <c r="R5291" s="31">
        <f t="shared" si="1481"/>
        <v>20.53</v>
      </c>
      <c r="U5291" s="133">
        <v>43686.125</v>
      </c>
      <c r="V5291" s="9">
        <f t="shared" si="1482"/>
        <v>8</v>
      </c>
      <c r="W5291" s="9">
        <f t="shared" si="1483"/>
        <v>9</v>
      </c>
      <c r="X5291" s="9">
        <f t="shared" si="1484"/>
        <v>3</v>
      </c>
      <c r="Y5291" s="31" t="str">
        <f t="shared" si="1485"/>
        <v/>
      </c>
      <c r="Z5291" s="134">
        <v>14.69</v>
      </c>
      <c r="AA5291" s="31" t="str">
        <f t="shared" si="1486"/>
        <v>-</v>
      </c>
      <c r="AB5291" s="31">
        <f t="shared" si="1487"/>
        <v>14.69</v>
      </c>
    </row>
    <row r="5292" spans="1:28" x14ac:dyDescent="0.3">
      <c r="A5292" s="133">
        <v>42956.166666666664</v>
      </c>
      <c r="B5292" s="152">
        <f t="shared" si="1488"/>
        <v>8</v>
      </c>
      <c r="C5292" s="152">
        <f t="shared" si="1489"/>
        <v>9</v>
      </c>
      <c r="D5292" s="152">
        <f t="shared" si="1490"/>
        <v>4</v>
      </c>
      <c r="E5292" s="38" t="str">
        <f t="shared" si="1491"/>
        <v/>
      </c>
      <c r="F5292" s="134">
        <v>16.8</v>
      </c>
      <c r="G5292" s="38" t="str">
        <f t="shared" si="1492"/>
        <v>-</v>
      </c>
      <c r="H5292" s="38">
        <f t="shared" si="1493"/>
        <v>16.8</v>
      </c>
      <c r="K5292" s="133">
        <v>43321.166666666664</v>
      </c>
      <c r="L5292" s="9">
        <f t="shared" si="1476"/>
        <v>8</v>
      </c>
      <c r="M5292" s="9">
        <f t="shared" si="1477"/>
        <v>9</v>
      </c>
      <c r="N5292" s="9">
        <f t="shared" si="1478"/>
        <v>4</v>
      </c>
      <c r="O5292" s="31" t="str">
        <f t="shared" si="1479"/>
        <v/>
      </c>
      <c r="P5292" s="134">
        <v>20.6</v>
      </c>
      <c r="Q5292" s="31" t="str">
        <f t="shared" si="1480"/>
        <v>-</v>
      </c>
      <c r="R5292" s="31">
        <f t="shared" si="1481"/>
        <v>20.6</v>
      </c>
      <c r="U5292" s="133">
        <v>43686.166666666664</v>
      </c>
      <c r="V5292" s="9">
        <f t="shared" si="1482"/>
        <v>8</v>
      </c>
      <c r="W5292" s="9">
        <f t="shared" si="1483"/>
        <v>9</v>
      </c>
      <c r="X5292" s="9">
        <f t="shared" si="1484"/>
        <v>4</v>
      </c>
      <c r="Y5292" s="31" t="str">
        <f t="shared" si="1485"/>
        <v/>
      </c>
      <c r="Z5292" s="134">
        <v>14.57</v>
      </c>
      <c r="AA5292" s="31" t="str">
        <f t="shared" si="1486"/>
        <v>-</v>
      </c>
      <c r="AB5292" s="31">
        <f t="shared" si="1487"/>
        <v>14.57</v>
      </c>
    </row>
    <row r="5293" spans="1:28" x14ac:dyDescent="0.3">
      <c r="A5293" s="133">
        <v>42956.208333333336</v>
      </c>
      <c r="B5293" s="152">
        <f t="shared" si="1488"/>
        <v>8</v>
      </c>
      <c r="C5293" s="152">
        <f t="shared" si="1489"/>
        <v>9</v>
      </c>
      <c r="D5293" s="152">
        <f t="shared" si="1490"/>
        <v>5</v>
      </c>
      <c r="E5293" s="38" t="str">
        <f t="shared" si="1491"/>
        <v/>
      </c>
      <c r="F5293" s="134">
        <v>18.32</v>
      </c>
      <c r="G5293" s="38" t="str">
        <f t="shared" si="1492"/>
        <v>-</v>
      </c>
      <c r="H5293" s="38">
        <f t="shared" si="1493"/>
        <v>18.32</v>
      </c>
      <c r="K5293" s="133">
        <v>43321.208333333336</v>
      </c>
      <c r="L5293" s="9">
        <f t="shared" si="1476"/>
        <v>8</v>
      </c>
      <c r="M5293" s="9">
        <f t="shared" si="1477"/>
        <v>9</v>
      </c>
      <c r="N5293" s="9">
        <f t="shared" si="1478"/>
        <v>5</v>
      </c>
      <c r="O5293" s="31" t="str">
        <f t="shared" si="1479"/>
        <v/>
      </c>
      <c r="P5293" s="134">
        <v>21.78</v>
      </c>
      <c r="Q5293" s="31" t="str">
        <f t="shared" si="1480"/>
        <v>-</v>
      </c>
      <c r="R5293" s="31">
        <f t="shared" si="1481"/>
        <v>21.78</v>
      </c>
      <c r="U5293" s="133">
        <v>43686.208333333336</v>
      </c>
      <c r="V5293" s="9">
        <f t="shared" si="1482"/>
        <v>8</v>
      </c>
      <c r="W5293" s="9">
        <f t="shared" si="1483"/>
        <v>9</v>
      </c>
      <c r="X5293" s="9">
        <f t="shared" si="1484"/>
        <v>5</v>
      </c>
      <c r="Y5293" s="31" t="str">
        <f t="shared" si="1485"/>
        <v/>
      </c>
      <c r="Z5293" s="134">
        <v>16.600000000000001</v>
      </c>
      <c r="AA5293" s="31" t="str">
        <f t="shared" si="1486"/>
        <v>-</v>
      </c>
      <c r="AB5293" s="31">
        <f t="shared" si="1487"/>
        <v>16.600000000000001</v>
      </c>
    </row>
    <row r="5294" spans="1:28" x14ac:dyDescent="0.3">
      <c r="A5294" s="133">
        <v>42956.25</v>
      </c>
      <c r="B5294" s="152">
        <f t="shared" si="1488"/>
        <v>8</v>
      </c>
      <c r="C5294" s="152">
        <f t="shared" si="1489"/>
        <v>9</v>
      </c>
      <c r="D5294" s="152">
        <f t="shared" si="1490"/>
        <v>6</v>
      </c>
      <c r="E5294" s="38" t="str">
        <f t="shared" si="1491"/>
        <v/>
      </c>
      <c r="F5294" s="134">
        <v>20.53</v>
      </c>
      <c r="G5294" s="38" t="str">
        <f t="shared" si="1492"/>
        <v>-</v>
      </c>
      <c r="H5294" s="38">
        <f t="shared" si="1493"/>
        <v>20.53</v>
      </c>
      <c r="K5294" s="133">
        <v>43321.25</v>
      </c>
      <c r="L5294" s="9">
        <f t="shared" si="1476"/>
        <v>8</v>
      </c>
      <c r="M5294" s="9">
        <f t="shared" si="1477"/>
        <v>9</v>
      </c>
      <c r="N5294" s="9">
        <f t="shared" si="1478"/>
        <v>6</v>
      </c>
      <c r="O5294" s="31" t="str">
        <f t="shared" si="1479"/>
        <v/>
      </c>
      <c r="P5294" s="134">
        <v>23.52</v>
      </c>
      <c r="Q5294" s="31" t="str">
        <f t="shared" si="1480"/>
        <v>-</v>
      </c>
      <c r="R5294" s="31">
        <f t="shared" si="1481"/>
        <v>23.52</v>
      </c>
      <c r="U5294" s="133">
        <v>43686.25</v>
      </c>
      <c r="V5294" s="9">
        <f t="shared" si="1482"/>
        <v>8</v>
      </c>
      <c r="W5294" s="9">
        <f t="shared" si="1483"/>
        <v>9</v>
      </c>
      <c r="X5294" s="9">
        <f t="shared" si="1484"/>
        <v>6</v>
      </c>
      <c r="Y5294" s="31" t="str">
        <f t="shared" si="1485"/>
        <v/>
      </c>
      <c r="Z5294" s="134">
        <v>19</v>
      </c>
      <c r="AA5294" s="31" t="str">
        <f t="shared" si="1486"/>
        <v>-</v>
      </c>
      <c r="AB5294" s="31">
        <f t="shared" si="1487"/>
        <v>19</v>
      </c>
    </row>
    <row r="5295" spans="1:28" x14ac:dyDescent="0.3">
      <c r="A5295" s="133">
        <v>42956.291666666664</v>
      </c>
      <c r="B5295" s="152">
        <f t="shared" si="1488"/>
        <v>8</v>
      </c>
      <c r="C5295" s="152">
        <f t="shared" si="1489"/>
        <v>9</v>
      </c>
      <c r="D5295" s="152">
        <f t="shared" si="1490"/>
        <v>7</v>
      </c>
      <c r="E5295" s="38" t="str">
        <f t="shared" si="1491"/>
        <v/>
      </c>
      <c r="F5295" s="134">
        <v>20.84</v>
      </c>
      <c r="G5295" s="38" t="str">
        <f t="shared" si="1492"/>
        <v>-</v>
      </c>
      <c r="H5295" s="38">
        <f t="shared" si="1493"/>
        <v>20.84</v>
      </c>
      <c r="K5295" s="133">
        <v>43321.291666666664</v>
      </c>
      <c r="L5295" s="9">
        <f t="shared" si="1476"/>
        <v>8</v>
      </c>
      <c r="M5295" s="9">
        <f t="shared" si="1477"/>
        <v>9</v>
      </c>
      <c r="N5295" s="9">
        <f t="shared" si="1478"/>
        <v>7</v>
      </c>
      <c r="O5295" s="31" t="str">
        <f t="shared" si="1479"/>
        <v/>
      </c>
      <c r="P5295" s="134">
        <v>25.28</v>
      </c>
      <c r="Q5295" s="31" t="str">
        <f t="shared" si="1480"/>
        <v>-</v>
      </c>
      <c r="R5295" s="31">
        <f t="shared" si="1481"/>
        <v>25.28</v>
      </c>
      <c r="U5295" s="133">
        <v>43686.291666666664</v>
      </c>
      <c r="V5295" s="9">
        <f t="shared" si="1482"/>
        <v>8</v>
      </c>
      <c r="W5295" s="9">
        <f t="shared" si="1483"/>
        <v>9</v>
      </c>
      <c r="X5295" s="9">
        <f t="shared" si="1484"/>
        <v>7</v>
      </c>
      <c r="Y5295" s="31" t="str">
        <f t="shared" si="1485"/>
        <v/>
      </c>
      <c r="Z5295" s="134">
        <v>19.63</v>
      </c>
      <c r="AA5295" s="31" t="str">
        <f t="shared" si="1486"/>
        <v>-</v>
      </c>
      <c r="AB5295" s="31">
        <f t="shared" si="1487"/>
        <v>19.63</v>
      </c>
    </row>
    <row r="5296" spans="1:28" x14ac:dyDescent="0.3">
      <c r="A5296" s="133">
        <v>42956.333333333336</v>
      </c>
      <c r="B5296" s="152">
        <f t="shared" si="1488"/>
        <v>8</v>
      </c>
      <c r="C5296" s="152">
        <f t="shared" si="1489"/>
        <v>9</v>
      </c>
      <c r="D5296" s="152">
        <f t="shared" si="1490"/>
        <v>8</v>
      </c>
      <c r="E5296" s="38" t="str">
        <f t="shared" si="1491"/>
        <v/>
      </c>
      <c r="F5296" s="134">
        <v>21.76</v>
      </c>
      <c r="G5296" s="38">
        <f t="shared" si="1492"/>
        <v>21.76</v>
      </c>
      <c r="H5296" s="38" t="str">
        <f t="shared" si="1493"/>
        <v>-</v>
      </c>
      <c r="K5296" s="133">
        <v>43321.333333333336</v>
      </c>
      <c r="L5296" s="9">
        <f t="shared" si="1476"/>
        <v>8</v>
      </c>
      <c r="M5296" s="9">
        <f t="shared" si="1477"/>
        <v>9</v>
      </c>
      <c r="N5296" s="9">
        <f t="shared" si="1478"/>
        <v>8</v>
      </c>
      <c r="O5296" s="31" t="str">
        <f t="shared" si="1479"/>
        <v/>
      </c>
      <c r="P5296" s="134">
        <v>26.16</v>
      </c>
      <c r="Q5296" s="31">
        <f t="shared" si="1480"/>
        <v>26.16</v>
      </c>
      <c r="R5296" s="31" t="str">
        <f t="shared" si="1481"/>
        <v>-</v>
      </c>
      <c r="U5296" s="133">
        <v>43686.333333333336</v>
      </c>
      <c r="V5296" s="9">
        <f t="shared" si="1482"/>
        <v>8</v>
      </c>
      <c r="W5296" s="9">
        <f t="shared" si="1483"/>
        <v>9</v>
      </c>
      <c r="X5296" s="9">
        <f t="shared" si="1484"/>
        <v>8</v>
      </c>
      <c r="Y5296" s="31" t="str">
        <f t="shared" si="1485"/>
        <v/>
      </c>
      <c r="Z5296" s="134">
        <v>20.76</v>
      </c>
      <c r="AA5296" s="31">
        <f t="shared" si="1486"/>
        <v>20.76</v>
      </c>
      <c r="AB5296" s="31" t="str">
        <f t="shared" si="1487"/>
        <v>-</v>
      </c>
    </row>
    <row r="5297" spans="1:28" x14ac:dyDescent="0.3">
      <c r="A5297" s="133">
        <v>42956.375</v>
      </c>
      <c r="B5297" s="152">
        <f t="shared" si="1488"/>
        <v>8</v>
      </c>
      <c r="C5297" s="152">
        <f t="shared" si="1489"/>
        <v>9</v>
      </c>
      <c r="D5297" s="152">
        <f t="shared" si="1490"/>
        <v>9</v>
      </c>
      <c r="E5297" s="38" t="str">
        <f t="shared" si="1491"/>
        <v/>
      </c>
      <c r="F5297" s="134">
        <v>23.13</v>
      </c>
      <c r="G5297" s="38">
        <f t="shared" si="1492"/>
        <v>23.13</v>
      </c>
      <c r="H5297" s="38" t="str">
        <f t="shared" si="1493"/>
        <v>-</v>
      </c>
      <c r="K5297" s="133">
        <v>43321.375</v>
      </c>
      <c r="L5297" s="9">
        <f t="shared" si="1476"/>
        <v>8</v>
      </c>
      <c r="M5297" s="9">
        <f t="shared" si="1477"/>
        <v>9</v>
      </c>
      <c r="N5297" s="9">
        <f t="shared" si="1478"/>
        <v>9</v>
      </c>
      <c r="O5297" s="31" t="str">
        <f t="shared" si="1479"/>
        <v/>
      </c>
      <c r="P5297" s="134">
        <v>28.84</v>
      </c>
      <c r="Q5297" s="31">
        <f t="shared" si="1480"/>
        <v>28.84</v>
      </c>
      <c r="R5297" s="31" t="str">
        <f t="shared" si="1481"/>
        <v>-</v>
      </c>
      <c r="U5297" s="133">
        <v>43686.375</v>
      </c>
      <c r="V5297" s="9">
        <f t="shared" si="1482"/>
        <v>8</v>
      </c>
      <c r="W5297" s="9">
        <f t="shared" si="1483"/>
        <v>9</v>
      </c>
      <c r="X5297" s="9">
        <f t="shared" si="1484"/>
        <v>9</v>
      </c>
      <c r="Y5297" s="31" t="str">
        <f t="shared" si="1485"/>
        <v/>
      </c>
      <c r="Z5297" s="134">
        <v>22.64</v>
      </c>
      <c r="AA5297" s="31">
        <f t="shared" si="1486"/>
        <v>22.64</v>
      </c>
      <c r="AB5297" s="31" t="str">
        <f t="shared" si="1487"/>
        <v>-</v>
      </c>
    </row>
    <row r="5298" spans="1:28" x14ac:dyDescent="0.3">
      <c r="A5298" s="133">
        <v>42956.416666666664</v>
      </c>
      <c r="B5298" s="152">
        <f t="shared" si="1488"/>
        <v>8</v>
      </c>
      <c r="C5298" s="152">
        <f t="shared" si="1489"/>
        <v>9</v>
      </c>
      <c r="D5298" s="152">
        <f t="shared" si="1490"/>
        <v>10</v>
      </c>
      <c r="E5298" s="38" t="str">
        <f t="shared" si="1491"/>
        <v/>
      </c>
      <c r="F5298" s="134">
        <v>24.95</v>
      </c>
      <c r="G5298" s="38">
        <f t="shared" si="1492"/>
        <v>24.95</v>
      </c>
      <c r="H5298" s="38" t="str">
        <f t="shared" si="1493"/>
        <v>-</v>
      </c>
      <c r="K5298" s="133">
        <v>43321.416666666664</v>
      </c>
      <c r="L5298" s="9">
        <f t="shared" si="1476"/>
        <v>8</v>
      </c>
      <c r="M5298" s="9">
        <f t="shared" si="1477"/>
        <v>9</v>
      </c>
      <c r="N5298" s="9">
        <f t="shared" si="1478"/>
        <v>10</v>
      </c>
      <c r="O5298" s="31" t="str">
        <f t="shared" si="1479"/>
        <v/>
      </c>
      <c r="P5298" s="134">
        <v>33.630000000000003</v>
      </c>
      <c r="Q5298" s="31">
        <f t="shared" si="1480"/>
        <v>33.630000000000003</v>
      </c>
      <c r="R5298" s="31" t="str">
        <f t="shared" si="1481"/>
        <v>-</v>
      </c>
      <c r="U5298" s="133">
        <v>43686.416666666664</v>
      </c>
      <c r="V5298" s="9">
        <f t="shared" si="1482"/>
        <v>8</v>
      </c>
      <c r="W5298" s="9">
        <f t="shared" si="1483"/>
        <v>9</v>
      </c>
      <c r="X5298" s="9">
        <f t="shared" si="1484"/>
        <v>10</v>
      </c>
      <c r="Y5298" s="31" t="str">
        <f t="shared" si="1485"/>
        <v/>
      </c>
      <c r="Z5298" s="134">
        <v>24.19</v>
      </c>
      <c r="AA5298" s="31">
        <f t="shared" si="1486"/>
        <v>24.19</v>
      </c>
      <c r="AB5298" s="31" t="str">
        <f t="shared" si="1487"/>
        <v>-</v>
      </c>
    </row>
    <row r="5299" spans="1:28" x14ac:dyDescent="0.3">
      <c r="A5299" s="133">
        <v>42956.458333333336</v>
      </c>
      <c r="B5299" s="152">
        <f t="shared" si="1488"/>
        <v>8</v>
      </c>
      <c r="C5299" s="152">
        <f t="shared" si="1489"/>
        <v>9</v>
      </c>
      <c r="D5299" s="152">
        <f t="shared" si="1490"/>
        <v>11</v>
      </c>
      <c r="E5299" s="38" t="str">
        <f t="shared" si="1491"/>
        <v/>
      </c>
      <c r="F5299" s="134">
        <v>27.95</v>
      </c>
      <c r="G5299" s="38">
        <f t="shared" si="1492"/>
        <v>27.95</v>
      </c>
      <c r="H5299" s="38" t="str">
        <f t="shared" si="1493"/>
        <v>-</v>
      </c>
      <c r="K5299" s="133">
        <v>43321.458333333336</v>
      </c>
      <c r="L5299" s="9">
        <f t="shared" si="1476"/>
        <v>8</v>
      </c>
      <c r="M5299" s="9">
        <f t="shared" si="1477"/>
        <v>9</v>
      </c>
      <c r="N5299" s="9">
        <f t="shared" si="1478"/>
        <v>11</v>
      </c>
      <c r="O5299" s="31" t="str">
        <f t="shared" si="1479"/>
        <v/>
      </c>
      <c r="P5299" s="134">
        <v>39.75</v>
      </c>
      <c r="Q5299" s="31">
        <f t="shared" si="1480"/>
        <v>39.75</v>
      </c>
      <c r="R5299" s="31" t="str">
        <f t="shared" si="1481"/>
        <v>-</v>
      </c>
      <c r="U5299" s="133">
        <v>43686.458333333336</v>
      </c>
      <c r="V5299" s="9">
        <f t="shared" si="1482"/>
        <v>8</v>
      </c>
      <c r="W5299" s="9">
        <f t="shared" si="1483"/>
        <v>9</v>
      </c>
      <c r="X5299" s="9">
        <f t="shared" si="1484"/>
        <v>11</v>
      </c>
      <c r="Y5299" s="31" t="str">
        <f t="shared" si="1485"/>
        <v/>
      </c>
      <c r="Z5299" s="134">
        <v>26.49</v>
      </c>
      <c r="AA5299" s="31">
        <f t="shared" si="1486"/>
        <v>26.49</v>
      </c>
      <c r="AB5299" s="31" t="str">
        <f t="shared" si="1487"/>
        <v>-</v>
      </c>
    </row>
    <row r="5300" spans="1:28" x14ac:dyDescent="0.3">
      <c r="A5300" s="133">
        <v>42956.5</v>
      </c>
      <c r="B5300" s="152">
        <f t="shared" si="1488"/>
        <v>8</v>
      </c>
      <c r="C5300" s="152">
        <f t="shared" si="1489"/>
        <v>9</v>
      </c>
      <c r="D5300" s="152">
        <f t="shared" si="1490"/>
        <v>12</v>
      </c>
      <c r="E5300" s="38" t="str">
        <f t="shared" si="1491"/>
        <v/>
      </c>
      <c r="F5300" s="134">
        <v>31.15</v>
      </c>
      <c r="G5300" s="38">
        <f t="shared" si="1492"/>
        <v>31.15</v>
      </c>
      <c r="H5300" s="38" t="str">
        <f t="shared" si="1493"/>
        <v>-</v>
      </c>
      <c r="K5300" s="133">
        <v>43321.5</v>
      </c>
      <c r="L5300" s="9">
        <f t="shared" si="1476"/>
        <v>8</v>
      </c>
      <c r="M5300" s="9">
        <f t="shared" si="1477"/>
        <v>9</v>
      </c>
      <c r="N5300" s="9">
        <f t="shared" si="1478"/>
        <v>12</v>
      </c>
      <c r="O5300" s="31" t="str">
        <f t="shared" si="1479"/>
        <v/>
      </c>
      <c r="P5300" s="134">
        <v>43.6</v>
      </c>
      <c r="Q5300" s="31">
        <f t="shared" si="1480"/>
        <v>43.6</v>
      </c>
      <c r="R5300" s="31" t="str">
        <f t="shared" si="1481"/>
        <v>-</v>
      </c>
      <c r="U5300" s="133">
        <v>43686.5</v>
      </c>
      <c r="V5300" s="9">
        <f t="shared" si="1482"/>
        <v>8</v>
      </c>
      <c r="W5300" s="9">
        <f t="shared" si="1483"/>
        <v>9</v>
      </c>
      <c r="X5300" s="9">
        <f t="shared" si="1484"/>
        <v>12</v>
      </c>
      <c r="Y5300" s="31" t="str">
        <f t="shared" si="1485"/>
        <v/>
      </c>
      <c r="Z5300" s="134">
        <v>27.07</v>
      </c>
      <c r="AA5300" s="31">
        <f t="shared" si="1486"/>
        <v>27.07</v>
      </c>
      <c r="AB5300" s="31" t="str">
        <f t="shared" si="1487"/>
        <v>-</v>
      </c>
    </row>
    <row r="5301" spans="1:28" x14ac:dyDescent="0.3">
      <c r="A5301" s="133">
        <v>42956.541666666664</v>
      </c>
      <c r="B5301" s="152">
        <f t="shared" si="1488"/>
        <v>8</v>
      </c>
      <c r="C5301" s="152">
        <f t="shared" si="1489"/>
        <v>9</v>
      </c>
      <c r="D5301" s="152">
        <f t="shared" si="1490"/>
        <v>13</v>
      </c>
      <c r="E5301" s="38" t="str">
        <f t="shared" si="1491"/>
        <v/>
      </c>
      <c r="F5301" s="134">
        <v>33.64</v>
      </c>
      <c r="G5301" s="38">
        <f t="shared" si="1492"/>
        <v>33.64</v>
      </c>
      <c r="H5301" s="38" t="str">
        <f t="shared" si="1493"/>
        <v>-</v>
      </c>
      <c r="K5301" s="133">
        <v>43321.541666666664</v>
      </c>
      <c r="L5301" s="9">
        <f t="shared" si="1476"/>
        <v>8</v>
      </c>
      <c r="M5301" s="9">
        <f t="shared" si="1477"/>
        <v>9</v>
      </c>
      <c r="N5301" s="9">
        <f t="shared" si="1478"/>
        <v>13</v>
      </c>
      <c r="O5301" s="31" t="str">
        <f t="shared" si="1479"/>
        <v/>
      </c>
      <c r="P5301" s="134">
        <v>44.53</v>
      </c>
      <c r="Q5301" s="31">
        <f t="shared" si="1480"/>
        <v>44.53</v>
      </c>
      <c r="R5301" s="31" t="str">
        <f t="shared" si="1481"/>
        <v>-</v>
      </c>
      <c r="U5301" s="133">
        <v>43686.541666666664</v>
      </c>
      <c r="V5301" s="9">
        <f t="shared" si="1482"/>
        <v>8</v>
      </c>
      <c r="W5301" s="9">
        <f t="shared" si="1483"/>
        <v>9</v>
      </c>
      <c r="X5301" s="9">
        <f t="shared" si="1484"/>
        <v>13</v>
      </c>
      <c r="Y5301" s="31" t="str">
        <f t="shared" si="1485"/>
        <v/>
      </c>
      <c r="Z5301" s="134">
        <v>28.17</v>
      </c>
      <c r="AA5301" s="31">
        <f t="shared" si="1486"/>
        <v>28.17</v>
      </c>
      <c r="AB5301" s="31" t="str">
        <f t="shared" si="1487"/>
        <v>-</v>
      </c>
    </row>
    <row r="5302" spans="1:28" x14ac:dyDescent="0.3">
      <c r="A5302" s="133">
        <v>42956.583333333336</v>
      </c>
      <c r="B5302" s="152">
        <f t="shared" si="1488"/>
        <v>8</v>
      </c>
      <c r="C5302" s="152">
        <f t="shared" si="1489"/>
        <v>9</v>
      </c>
      <c r="D5302" s="152">
        <f t="shared" si="1490"/>
        <v>14</v>
      </c>
      <c r="E5302" s="38" t="str">
        <f t="shared" si="1491"/>
        <v/>
      </c>
      <c r="F5302" s="134">
        <v>33.08</v>
      </c>
      <c r="G5302" s="38">
        <f t="shared" si="1492"/>
        <v>33.08</v>
      </c>
      <c r="H5302" s="38" t="str">
        <f t="shared" si="1493"/>
        <v>-</v>
      </c>
      <c r="K5302" s="133">
        <v>43321.583333333336</v>
      </c>
      <c r="L5302" s="9">
        <f t="shared" si="1476"/>
        <v>8</v>
      </c>
      <c r="M5302" s="9">
        <f t="shared" si="1477"/>
        <v>9</v>
      </c>
      <c r="N5302" s="9">
        <f t="shared" si="1478"/>
        <v>14</v>
      </c>
      <c r="O5302" s="31" t="str">
        <f t="shared" si="1479"/>
        <v/>
      </c>
      <c r="P5302" s="134">
        <v>48.5</v>
      </c>
      <c r="Q5302" s="31">
        <f t="shared" si="1480"/>
        <v>48.5</v>
      </c>
      <c r="R5302" s="31" t="str">
        <f t="shared" si="1481"/>
        <v>-</v>
      </c>
      <c r="U5302" s="133">
        <v>43686.583333333336</v>
      </c>
      <c r="V5302" s="9">
        <f t="shared" si="1482"/>
        <v>8</v>
      </c>
      <c r="W5302" s="9">
        <f t="shared" si="1483"/>
        <v>9</v>
      </c>
      <c r="X5302" s="9">
        <f t="shared" si="1484"/>
        <v>14</v>
      </c>
      <c r="Y5302" s="31" t="str">
        <f t="shared" si="1485"/>
        <v/>
      </c>
      <c r="Z5302" s="134">
        <v>29.81</v>
      </c>
      <c r="AA5302" s="31">
        <f t="shared" si="1486"/>
        <v>29.81</v>
      </c>
      <c r="AB5302" s="31" t="str">
        <f t="shared" si="1487"/>
        <v>-</v>
      </c>
    </row>
    <row r="5303" spans="1:28" x14ac:dyDescent="0.3">
      <c r="A5303" s="133">
        <v>42956.625</v>
      </c>
      <c r="B5303" s="152">
        <f t="shared" si="1488"/>
        <v>8</v>
      </c>
      <c r="C5303" s="152">
        <f t="shared" si="1489"/>
        <v>9</v>
      </c>
      <c r="D5303" s="152">
        <f t="shared" si="1490"/>
        <v>15</v>
      </c>
      <c r="E5303" s="38" t="str">
        <f t="shared" si="1491"/>
        <v/>
      </c>
      <c r="F5303" s="134">
        <v>37.909999999999997</v>
      </c>
      <c r="G5303" s="38">
        <f t="shared" si="1492"/>
        <v>37.909999999999997</v>
      </c>
      <c r="H5303" s="38" t="str">
        <f t="shared" si="1493"/>
        <v>-</v>
      </c>
      <c r="K5303" s="133">
        <v>43321.625</v>
      </c>
      <c r="L5303" s="9">
        <f t="shared" si="1476"/>
        <v>8</v>
      </c>
      <c r="M5303" s="9">
        <f t="shared" si="1477"/>
        <v>9</v>
      </c>
      <c r="N5303" s="9">
        <f t="shared" si="1478"/>
        <v>15</v>
      </c>
      <c r="O5303" s="31" t="str">
        <f t="shared" si="1479"/>
        <v/>
      </c>
      <c r="P5303" s="134">
        <v>51.99</v>
      </c>
      <c r="Q5303" s="31">
        <f t="shared" si="1480"/>
        <v>51.99</v>
      </c>
      <c r="R5303" s="31" t="str">
        <f t="shared" si="1481"/>
        <v>-</v>
      </c>
      <c r="U5303" s="133">
        <v>43686.625</v>
      </c>
      <c r="V5303" s="9">
        <f t="shared" si="1482"/>
        <v>8</v>
      </c>
      <c r="W5303" s="9">
        <f t="shared" si="1483"/>
        <v>9</v>
      </c>
      <c r="X5303" s="9">
        <f t="shared" si="1484"/>
        <v>15</v>
      </c>
      <c r="Y5303" s="31" t="str">
        <f t="shared" si="1485"/>
        <v/>
      </c>
      <c r="Z5303" s="134">
        <v>30.63</v>
      </c>
      <c r="AA5303" s="31">
        <f t="shared" si="1486"/>
        <v>30.63</v>
      </c>
      <c r="AB5303" s="31" t="str">
        <f t="shared" si="1487"/>
        <v>-</v>
      </c>
    </row>
    <row r="5304" spans="1:28" x14ac:dyDescent="0.3">
      <c r="A5304" s="133">
        <v>42956.666666666664</v>
      </c>
      <c r="B5304" s="152">
        <f t="shared" si="1488"/>
        <v>8</v>
      </c>
      <c r="C5304" s="152">
        <f t="shared" si="1489"/>
        <v>9</v>
      </c>
      <c r="D5304" s="152">
        <f t="shared" si="1490"/>
        <v>16</v>
      </c>
      <c r="E5304" s="38" t="str">
        <f t="shared" si="1491"/>
        <v/>
      </c>
      <c r="F5304" s="134">
        <v>42.08</v>
      </c>
      <c r="G5304" s="38">
        <f t="shared" si="1492"/>
        <v>42.08</v>
      </c>
      <c r="H5304" s="38" t="str">
        <f t="shared" si="1493"/>
        <v>-</v>
      </c>
      <c r="K5304" s="133">
        <v>43321.666666666664</v>
      </c>
      <c r="L5304" s="9">
        <f t="shared" si="1476"/>
        <v>8</v>
      </c>
      <c r="M5304" s="9">
        <f t="shared" si="1477"/>
        <v>9</v>
      </c>
      <c r="N5304" s="9">
        <f t="shared" si="1478"/>
        <v>16</v>
      </c>
      <c r="O5304" s="31" t="str">
        <f t="shared" si="1479"/>
        <v/>
      </c>
      <c r="P5304" s="134">
        <v>55.26</v>
      </c>
      <c r="Q5304" s="31">
        <f t="shared" si="1480"/>
        <v>55.26</v>
      </c>
      <c r="R5304" s="31" t="str">
        <f t="shared" si="1481"/>
        <v>-</v>
      </c>
      <c r="U5304" s="133">
        <v>43686.666666666664</v>
      </c>
      <c r="V5304" s="9">
        <f t="shared" si="1482"/>
        <v>8</v>
      </c>
      <c r="W5304" s="9">
        <f t="shared" si="1483"/>
        <v>9</v>
      </c>
      <c r="X5304" s="9">
        <f t="shared" si="1484"/>
        <v>16</v>
      </c>
      <c r="Y5304" s="31" t="str">
        <f t="shared" si="1485"/>
        <v/>
      </c>
      <c r="Z5304" s="134">
        <v>33.21</v>
      </c>
      <c r="AA5304" s="31">
        <f t="shared" si="1486"/>
        <v>33.21</v>
      </c>
      <c r="AB5304" s="31" t="str">
        <f t="shared" si="1487"/>
        <v>-</v>
      </c>
    </row>
    <row r="5305" spans="1:28" x14ac:dyDescent="0.3">
      <c r="A5305" s="133">
        <v>42956.708333333336</v>
      </c>
      <c r="B5305" s="152">
        <f t="shared" si="1488"/>
        <v>8</v>
      </c>
      <c r="C5305" s="152">
        <f t="shared" si="1489"/>
        <v>9</v>
      </c>
      <c r="D5305" s="152">
        <f t="shared" si="1490"/>
        <v>17</v>
      </c>
      <c r="E5305" s="38" t="str">
        <f t="shared" si="1491"/>
        <v/>
      </c>
      <c r="F5305" s="134">
        <v>39.85</v>
      </c>
      <c r="G5305" s="38" t="str">
        <f t="shared" si="1492"/>
        <v>-</v>
      </c>
      <c r="H5305" s="38">
        <f t="shared" si="1493"/>
        <v>39.85</v>
      </c>
      <c r="K5305" s="133">
        <v>43321.708333333336</v>
      </c>
      <c r="L5305" s="9">
        <f t="shared" si="1476"/>
        <v>8</v>
      </c>
      <c r="M5305" s="9">
        <f t="shared" si="1477"/>
        <v>9</v>
      </c>
      <c r="N5305" s="9">
        <f t="shared" si="1478"/>
        <v>17</v>
      </c>
      <c r="O5305" s="31" t="str">
        <f t="shared" si="1479"/>
        <v/>
      </c>
      <c r="P5305" s="134">
        <v>51.11</v>
      </c>
      <c r="Q5305" s="31" t="str">
        <f t="shared" si="1480"/>
        <v>-</v>
      </c>
      <c r="R5305" s="31">
        <f t="shared" si="1481"/>
        <v>51.11</v>
      </c>
      <c r="U5305" s="133">
        <v>43686.708333333336</v>
      </c>
      <c r="V5305" s="9">
        <f t="shared" si="1482"/>
        <v>8</v>
      </c>
      <c r="W5305" s="9">
        <f t="shared" si="1483"/>
        <v>9</v>
      </c>
      <c r="X5305" s="9">
        <f t="shared" si="1484"/>
        <v>17</v>
      </c>
      <c r="Y5305" s="31" t="str">
        <f t="shared" si="1485"/>
        <v/>
      </c>
      <c r="Z5305" s="134">
        <v>31.49</v>
      </c>
      <c r="AA5305" s="31" t="str">
        <f t="shared" si="1486"/>
        <v>-</v>
      </c>
      <c r="AB5305" s="31">
        <f t="shared" si="1487"/>
        <v>31.49</v>
      </c>
    </row>
    <row r="5306" spans="1:28" x14ac:dyDescent="0.3">
      <c r="A5306" s="133">
        <v>42956.75</v>
      </c>
      <c r="B5306" s="152">
        <f t="shared" si="1488"/>
        <v>8</v>
      </c>
      <c r="C5306" s="152">
        <f t="shared" si="1489"/>
        <v>9</v>
      </c>
      <c r="D5306" s="152">
        <f t="shared" si="1490"/>
        <v>18</v>
      </c>
      <c r="E5306" s="38" t="str">
        <f t="shared" si="1491"/>
        <v/>
      </c>
      <c r="F5306" s="134">
        <v>34.659999999999997</v>
      </c>
      <c r="G5306" s="38" t="str">
        <f t="shared" si="1492"/>
        <v>-</v>
      </c>
      <c r="H5306" s="38">
        <f t="shared" si="1493"/>
        <v>34.659999999999997</v>
      </c>
      <c r="K5306" s="133">
        <v>43321.75</v>
      </c>
      <c r="L5306" s="9">
        <f t="shared" si="1476"/>
        <v>8</v>
      </c>
      <c r="M5306" s="9">
        <f t="shared" si="1477"/>
        <v>9</v>
      </c>
      <c r="N5306" s="9">
        <f t="shared" si="1478"/>
        <v>18</v>
      </c>
      <c r="O5306" s="31" t="str">
        <f t="shared" si="1479"/>
        <v/>
      </c>
      <c r="P5306" s="134">
        <v>45.15</v>
      </c>
      <c r="Q5306" s="31" t="str">
        <f t="shared" si="1480"/>
        <v>-</v>
      </c>
      <c r="R5306" s="31">
        <f t="shared" si="1481"/>
        <v>45.15</v>
      </c>
      <c r="U5306" s="133">
        <v>43686.75</v>
      </c>
      <c r="V5306" s="9">
        <f t="shared" si="1482"/>
        <v>8</v>
      </c>
      <c r="W5306" s="9">
        <f t="shared" si="1483"/>
        <v>9</v>
      </c>
      <c r="X5306" s="9">
        <f t="shared" si="1484"/>
        <v>18</v>
      </c>
      <c r="Y5306" s="31" t="str">
        <f t="shared" si="1485"/>
        <v/>
      </c>
      <c r="Z5306" s="134">
        <v>27.81</v>
      </c>
      <c r="AA5306" s="31" t="str">
        <f t="shared" si="1486"/>
        <v>-</v>
      </c>
      <c r="AB5306" s="31">
        <f t="shared" si="1487"/>
        <v>27.81</v>
      </c>
    </row>
    <row r="5307" spans="1:28" x14ac:dyDescent="0.3">
      <c r="A5307" s="133">
        <v>42956.791666666664</v>
      </c>
      <c r="B5307" s="152">
        <f t="shared" si="1488"/>
        <v>8</v>
      </c>
      <c r="C5307" s="152">
        <f t="shared" si="1489"/>
        <v>9</v>
      </c>
      <c r="D5307" s="152">
        <f t="shared" si="1490"/>
        <v>19</v>
      </c>
      <c r="E5307" s="38" t="str">
        <f t="shared" si="1491"/>
        <v/>
      </c>
      <c r="F5307" s="134">
        <v>33.07</v>
      </c>
      <c r="G5307" s="38" t="str">
        <f t="shared" si="1492"/>
        <v>-</v>
      </c>
      <c r="H5307" s="38">
        <f t="shared" si="1493"/>
        <v>33.07</v>
      </c>
      <c r="K5307" s="133">
        <v>43321.791666666664</v>
      </c>
      <c r="L5307" s="9">
        <f t="shared" si="1476"/>
        <v>8</v>
      </c>
      <c r="M5307" s="9">
        <f t="shared" si="1477"/>
        <v>9</v>
      </c>
      <c r="N5307" s="9">
        <f t="shared" si="1478"/>
        <v>19</v>
      </c>
      <c r="O5307" s="31" t="str">
        <f t="shared" si="1479"/>
        <v/>
      </c>
      <c r="P5307" s="134">
        <v>40.340000000000003</v>
      </c>
      <c r="Q5307" s="31" t="str">
        <f t="shared" si="1480"/>
        <v>-</v>
      </c>
      <c r="R5307" s="31">
        <f t="shared" si="1481"/>
        <v>40.340000000000003</v>
      </c>
      <c r="U5307" s="133">
        <v>43686.791666666664</v>
      </c>
      <c r="V5307" s="9">
        <f t="shared" si="1482"/>
        <v>8</v>
      </c>
      <c r="W5307" s="9">
        <f t="shared" si="1483"/>
        <v>9</v>
      </c>
      <c r="X5307" s="9">
        <f t="shared" si="1484"/>
        <v>19</v>
      </c>
      <c r="Y5307" s="31" t="str">
        <f t="shared" si="1485"/>
        <v/>
      </c>
      <c r="Z5307" s="134">
        <v>26.78</v>
      </c>
      <c r="AA5307" s="31" t="str">
        <f t="shared" si="1486"/>
        <v>-</v>
      </c>
      <c r="AB5307" s="31">
        <f t="shared" si="1487"/>
        <v>26.78</v>
      </c>
    </row>
    <row r="5308" spans="1:28" x14ac:dyDescent="0.3">
      <c r="A5308" s="133">
        <v>42956.833333333336</v>
      </c>
      <c r="B5308" s="152">
        <f t="shared" si="1488"/>
        <v>8</v>
      </c>
      <c r="C5308" s="152">
        <f t="shared" si="1489"/>
        <v>9</v>
      </c>
      <c r="D5308" s="152">
        <f t="shared" si="1490"/>
        <v>20</v>
      </c>
      <c r="E5308" s="38" t="str">
        <f t="shared" si="1491"/>
        <v/>
      </c>
      <c r="F5308" s="134">
        <v>32.31</v>
      </c>
      <c r="G5308" s="38" t="str">
        <f t="shared" si="1492"/>
        <v>-</v>
      </c>
      <c r="H5308" s="38">
        <f t="shared" si="1493"/>
        <v>32.31</v>
      </c>
      <c r="K5308" s="133">
        <v>43321.833333333336</v>
      </c>
      <c r="L5308" s="9">
        <f t="shared" si="1476"/>
        <v>8</v>
      </c>
      <c r="M5308" s="9">
        <f t="shared" si="1477"/>
        <v>9</v>
      </c>
      <c r="N5308" s="9">
        <f t="shared" si="1478"/>
        <v>20</v>
      </c>
      <c r="O5308" s="31" t="str">
        <f t="shared" si="1479"/>
        <v/>
      </c>
      <c r="P5308" s="134">
        <v>38.69</v>
      </c>
      <c r="Q5308" s="31" t="str">
        <f t="shared" si="1480"/>
        <v>-</v>
      </c>
      <c r="R5308" s="31">
        <f t="shared" si="1481"/>
        <v>38.69</v>
      </c>
      <c r="U5308" s="133">
        <v>43686.833333333336</v>
      </c>
      <c r="V5308" s="9">
        <f t="shared" si="1482"/>
        <v>8</v>
      </c>
      <c r="W5308" s="9">
        <f t="shared" si="1483"/>
        <v>9</v>
      </c>
      <c r="X5308" s="9">
        <f t="shared" si="1484"/>
        <v>20</v>
      </c>
      <c r="Y5308" s="31" t="str">
        <f t="shared" si="1485"/>
        <v/>
      </c>
      <c r="Z5308" s="134">
        <v>25.63</v>
      </c>
      <c r="AA5308" s="31" t="str">
        <f t="shared" si="1486"/>
        <v>-</v>
      </c>
      <c r="AB5308" s="31">
        <f t="shared" si="1487"/>
        <v>25.63</v>
      </c>
    </row>
    <row r="5309" spans="1:28" x14ac:dyDescent="0.3">
      <c r="A5309" s="133">
        <v>42956.875</v>
      </c>
      <c r="B5309" s="152">
        <f t="shared" si="1488"/>
        <v>8</v>
      </c>
      <c r="C5309" s="152">
        <f t="shared" si="1489"/>
        <v>9</v>
      </c>
      <c r="D5309" s="152">
        <f t="shared" si="1490"/>
        <v>21</v>
      </c>
      <c r="E5309" s="38" t="str">
        <f t="shared" si="1491"/>
        <v/>
      </c>
      <c r="F5309" s="134">
        <v>27.31</v>
      </c>
      <c r="G5309" s="38" t="str">
        <f t="shared" si="1492"/>
        <v>-</v>
      </c>
      <c r="H5309" s="38">
        <f t="shared" si="1493"/>
        <v>27.31</v>
      </c>
      <c r="K5309" s="133">
        <v>43321.875</v>
      </c>
      <c r="L5309" s="9">
        <f t="shared" si="1476"/>
        <v>8</v>
      </c>
      <c r="M5309" s="9">
        <f t="shared" si="1477"/>
        <v>9</v>
      </c>
      <c r="N5309" s="9">
        <f t="shared" si="1478"/>
        <v>21</v>
      </c>
      <c r="O5309" s="31" t="str">
        <f t="shared" si="1479"/>
        <v/>
      </c>
      <c r="P5309" s="134">
        <v>33.659999999999997</v>
      </c>
      <c r="Q5309" s="31" t="str">
        <f t="shared" si="1480"/>
        <v>-</v>
      </c>
      <c r="R5309" s="31">
        <f t="shared" si="1481"/>
        <v>33.659999999999997</v>
      </c>
      <c r="U5309" s="133">
        <v>43686.875</v>
      </c>
      <c r="V5309" s="9">
        <f t="shared" si="1482"/>
        <v>8</v>
      </c>
      <c r="W5309" s="9">
        <f t="shared" si="1483"/>
        <v>9</v>
      </c>
      <c r="X5309" s="9">
        <f t="shared" si="1484"/>
        <v>21</v>
      </c>
      <c r="Y5309" s="31" t="str">
        <f t="shared" si="1485"/>
        <v/>
      </c>
      <c r="Z5309" s="134">
        <v>23.56</v>
      </c>
      <c r="AA5309" s="31" t="str">
        <f t="shared" si="1486"/>
        <v>-</v>
      </c>
      <c r="AB5309" s="31">
        <f t="shared" si="1487"/>
        <v>23.56</v>
      </c>
    </row>
    <row r="5310" spans="1:28" x14ac:dyDescent="0.3">
      <c r="A5310" s="133">
        <v>42956.916666666664</v>
      </c>
      <c r="B5310" s="152">
        <f t="shared" si="1488"/>
        <v>8</v>
      </c>
      <c r="C5310" s="152">
        <f t="shared" si="1489"/>
        <v>9</v>
      </c>
      <c r="D5310" s="152">
        <f t="shared" si="1490"/>
        <v>22</v>
      </c>
      <c r="E5310" s="38" t="str">
        <f t="shared" si="1491"/>
        <v/>
      </c>
      <c r="F5310" s="134">
        <v>23.56</v>
      </c>
      <c r="G5310" s="38" t="str">
        <f t="shared" si="1492"/>
        <v>-</v>
      </c>
      <c r="H5310" s="38">
        <f t="shared" si="1493"/>
        <v>23.56</v>
      </c>
      <c r="K5310" s="133">
        <v>43321.916666666664</v>
      </c>
      <c r="L5310" s="9">
        <f t="shared" si="1476"/>
        <v>8</v>
      </c>
      <c r="M5310" s="9">
        <f t="shared" si="1477"/>
        <v>9</v>
      </c>
      <c r="N5310" s="9">
        <f t="shared" si="1478"/>
        <v>22</v>
      </c>
      <c r="O5310" s="31" t="str">
        <f t="shared" si="1479"/>
        <v/>
      </c>
      <c r="P5310" s="134">
        <v>27.34</v>
      </c>
      <c r="Q5310" s="31" t="str">
        <f t="shared" si="1480"/>
        <v>-</v>
      </c>
      <c r="R5310" s="31">
        <f t="shared" si="1481"/>
        <v>27.34</v>
      </c>
      <c r="U5310" s="133">
        <v>43686.916666666664</v>
      </c>
      <c r="V5310" s="9">
        <f t="shared" si="1482"/>
        <v>8</v>
      </c>
      <c r="W5310" s="9">
        <f t="shared" si="1483"/>
        <v>9</v>
      </c>
      <c r="X5310" s="9">
        <f t="shared" si="1484"/>
        <v>22</v>
      </c>
      <c r="Y5310" s="31" t="str">
        <f t="shared" si="1485"/>
        <v/>
      </c>
      <c r="Z5310" s="134">
        <v>21.49</v>
      </c>
      <c r="AA5310" s="31" t="str">
        <f t="shared" si="1486"/>
        <v>-</v>
      </c>
      <c r="AB5310" s="31">
        <f t="shared" si="1487"/>
        <v>21.49</v>
      </c>
    </row>
    <row r="5311" spans="1:28" x14ac:dyDescent="0.3">
      <c r="A5311" s="133">
        <v>42956.958333333336</v>
      </c>
      <c r="B5311" s="152">
        <f t="shared" si="1488"/>
        <v>8</v>
      </c>
      <c r="C5311" s="152">
        <f t="shared" si="1489"/>
        <v>9</v>
      </c>
      <c r="D5311" s="152">
        <f t="shared" si="1490"/>
        <v>23</v>
      </c>
      <c r="E5311" s="38" t="str">
        <f t="shared" si="1491"/>
        <v/>
      </c>
      <c r="F5311" s="134">
        <v>21.85</v>
      </c>
      <c r="G5311" s="38" t="str">
        <f t="shared" si="1492"/>
        <v>-</v>
      </c>
      <c r="H5311" s="38">
        <f t="shared" si="1493"/>
        <v>21.85</v>
      </c>
      <c r="K5311" s="133">
        <v>43321.958333333336</v>
      </c>
      <c r="L5311" s="9">
        <f t="shared" si="1476"/>
        <v>8</v>
      </c>
      <c r="M5311" s="9">
        <f t="shared" si="1477"/>
        <v>9</v>
      </c>
      <c r="N5311" s="9">
        <f t="shared" si="1478"/>
        <v>23</v>
      </c>
      <c r="O5311" s="31" t="str">
        <f t="shared" si="1479"/>
        <v/>
      </c>
      <c r="P5311" s="134">
        <v>24.43</v>
      </c>
      <c r="Q5311" s="31" t="str">
        <f t="shared" si="1480"/>
        <v>-</v>
      </c>
      <c r="R5311" s="31">
        <f t="shared" si="1481"/>
        <v>24.43</v>
      </c>
      <c r="U5311" s="133">
        <v>43686.958333333336</v>
      </c>
      <c r="V5311" s="9">
        <f t="shared" si="1482"/>
        <v>8</v>
      </c>
      <c r="W5311" s="9">
        <f t="shared" si="1483"/>
        <v>9</v>
      </c>
      <c r="X5311" s="9">
        <f t="shared" si="1484"/>
        <v>23</v>
      </c>
      <c r="Y5311" s="31" t="str">
        <f t="shared" si="1485"/>
        <v/>
      </c>
      <c r="Z5311" s="134">
        <v>19.41</v>
      </c>
      <c r="AA5311" s="31" t="str">
        <f t="shared" si="1486"/>
        <v>-</v>
      </c>
      <c r="AB5311" s="31">
        <f t="shared" si="1487"/>
        <v>19.41</v>
      </c>
    </row>
    <row r="5312" spans="1:28" x14ac:dyDescent="0.3">
      <c r="A5312" s="133">
        <v>42957</v>
      </c>
      <c r="B5312" s="152">
        <f t="shared" si="1488"/>
        <v>8</v>
      </c>
      <c r="C5312" s="152">
        <f t="shared" si="1489"/>
        <v>10</v>
      </c>
      <c r="D5312" s="152">
        <f t="shared" si="1490"/>
        <v>0</v>
      </c>
      <c r="E5312" s="38" t="str">
        <f t="shared" si="1491"/>
        <v/>
      </c>
      <c r="F5312" s="134">
        <v>20.87</v>
      </c>
      <c r="G5312" s="38" t="str">
        <f t="shared" si="1492"/>
        <v>-</v>
      </c>
      <c r="H5312" s="38">
        <f t="shared" si="1493"/>
        <v>20.87</v>
      </c>
      <c r="K5312" s="133">
        <v>43322</v>
      </c>
      <c r="L5312" s="9">
        <f t="shared" si="1476"/>
        <v>8</v>
      </c>
      <c r="M5312" s="9">
        <f t="shared" si="1477"/>
        <v>10</v>
      </c>
      <c r="N5312" s="9">
        <f t="shared" si="1478"/>
        <v>0</v>
      </c>
      <c r="O5312" s="31" t="str">
        <f t="shared" si="1479"/>
        <v/>
      </c>
      <c r="P5312" s="134">
        <v>22.23</v>
      </c>
      <c r="Q5312" s="31" t="str">
        <f t="shared" si="1480"/>
        <v>-</v>
      </c>
      <c r="R5312" s="31">
        <f t="shared" si="1481"/>
        <v>22.23</v>
      </c>
      <c r="U5312" s="133">
        <v>43687</v>
      </c>
      <c r="V5312" s="9">
        <f t="shared" si="1482"/>
        <v>8</v>
      </c>
      <c r="W5312" s="9">
        <f t="shared" si="1483"/>
        <v>10</v>
      </c>
      <c r="X5312" s="9">
        <f t="shared" si="1484"/>
        <v>0</v>
      </c>
      <c r="Y5312" s="31" t="str">
        <f t="shared" si="1485"/>
        <v>W</v>
      </c>
      <c r="Z5312" s="134">
        <v>18.39</v>
      </c>
      <c r="AA5312" s="31" t="str">
        <f t="shared" si="1486"/>
        <v>-</v>
      </c>
      <c r="AB5312" s="31">
        <f t="shared" si="1487"/>
        <v>18.39</v>
      </c>
    </row>
    <row r="5313" spans="1:28" x14ac:dyDescent="0.3">
      <c r="A5313" s="133">
        <v>42957.041666666664</v>
      </c>
      <c r="B5313" s="152">
        <f t="shared" si="1488"/>
        <v>8</v>
      </c>
      <c r="C5313" s="152">
        <f t="shared" si="1489"/>
        <v>10</v>
      </c>
      <c r="D5313" s="152">
        <f t="shared" si="1490"/>
        <v>1</v>
      </c>
      <c r="E5313" s="38" t="str">
        <f t="shared" si="1491"/>
        <v/>
      </c>
      <c r="F5313" s="134">
        <v>19.45</v>
      </c>
      <c r="G5313" s="38" t="str">
        <f t="shared" si="1492"/>
        <v>-</v>
      </c>
      <c r="H5313" s="38">
        <f t="shared" si="1493"/>
        <v>19.45</v>
      </c>
      <c r="K5313" s="133">
        <v>43322.041666666664</v>
      </c>
      <c r="L5313" s="9">
        <f t="shared" si="1476"/>
        <v>8</v>
      </c>
      <c r="M5313" s="9">
        <f t="shared" si="1477"/>
        <v>10</v>
      </c>
      <c r="N5313" s="9">
        <f t="shared" si="1478"/>
        <v>1</v>
      </c>
      <c r="O5313" s="31" t="str">
        <f t="shared" si="1479"/>
        <v/>
      </c>
      <c r="P5313" s="134">
        <v>21.04</v>
      </c>
      <c r="Q5313" s="31" t="str">
        <f t="shared" si="1480"/>
        <v>-</v>
      </c>
      <c r="R5313" s="31">
        <f t="shared" si="1481"/>
        <v>21.04</v>
      </c>
      <c r="U5313" s="133">
        <v>43687.041666666664</v>
      </c>
      <c r="V5313" s="9">
        <f t="shared" si="1482"/>
        <v>8</v>
      </c>
      <c r="W5313" s="9">
        <f t="shared" si="1483"/>
        <v>10</v>
      </c>
      <c r="X5313" s="9">
        <f t="shared" si="1484"/>
        <v>1</v>
      </c>
      <c r="Y5313" s="31" t="str">
        <f t="shared" si="1485"/>
        <v>W</v>
      </c>
      <c r="Z5313" s="134">
        <v>17.29</v>
      </c>
      <c r="AA5313" s="31" t="str">
        <f t="shared" si="1486"/>
        <v>-</v>
      </c>
      <c r="AB5313" s="31">
        <f t="shared" si="1487"/>
        <v>17.29</v>
      </c>
    </row>
    <row r="5314" spans="1:28" x14ac:dyDescent="0.3">
      <c r="A5314" s="133">
        <v>42957.083333333336</v>
      </c>
      <c r="B5314" s="152">
        <f t="shared" si="1488"/>
        <v>8</v>
      </c>
      <c r="C5314" s="152">
        <f t="shared" si="1489"/>
        <v>10</v>
      </c>
      <c r="D5314" s="152">
        <f t="shared" si="1490"/>
        <v>2</v>
      </c>
      <c r="E5314" s="38" t="str">
        <f t="shared" si="1491"/>
        <v/>
      </c>
      <c r="F5314" s="134">
        <v>18.329999999999998</v>
      </c>
      <c r="G5314" s="38" t="str">
        <f t="shared" si="1492"/>
        <v>-</v>
      </c>
      <c r="H5314" s="38">
        <f t="shared" si="1493"/>
        <v>18.329999999999998</v>
      </c>
      <c r="K5314" s="133">
        <v>43322.083333333336</v>
      </c>
      <c r="L5314" s="9">
        <f t="shared" si="1476"/>
        <v>8</v>
      </c>
      <c r="M5314" s="9">
        <f t="shared" si="1477"/>
        <v>10</v>
      </c>
      <c r="N5314" s="9">
        <f t="shared" si="1478"/>
        <v>2</v>
      </c>
      <c r="O5314" s="31" t="str">
        <f t="shared" si="1479"/>
        <v/>
      </c>
      <c r="P5314" s="134">
        <v>20.13</v>
      </c>
      <c r="Q5314" s="31" t="str">
        <f t="shared" si="1480"/>
        <v>-</v>
      </c>
      <c r="R5314" s="31">
        <f t="shared" si="1481"/>
        <v>20.13</v>
      </c>
      <c r="U5314" s="133">
        <v>43687.083333333336</v>
      </c>
      <c r="V5314" s="9">
        <f t="shared" si="1482"/>
        <v>8</v>
      </c>
      <c r="W5314" s="9">
        <f t="shared" si="1483"/>
        <v>10</v>
      </c>
      <c r="X5314" s="9">
        <f t="shared" si="1484"/>
        <v>2</v>
      </c>
      <c r="Y5314" s="31" t="str">
        <f t="shared" si="1485"/>
        <v>W</v>
      </c>
      <c r="Z5314" s="134">
        <v>16.22</v>
      </c>
      <c r="AA5314" s="31" t="str">
        <f t="shared" si="1486"/>
        <v>-</v>
      </c>
      <c r="AB5314" s="31">
        <f t="shared" si="1487"/>
        <v>16.22</v>
      </c>
    </row>
    <row r="5315" spans="1:28" x14ac:dyDescent="0.3">
      <c r="A5315" s="133">
        <v>42957.125</v>
      </c>
      <c r="B5315" s="152">
        <f t="shared" si="1488"/>
        <v>8</v>
      </c>
      <c r="C5315" s="152">
        <f t="shared" si="1489"/>
        <v>10</v>
      </c>
      <c r="D5315" s="152">
        <f t="shared" si="1490"/>
        <v>3</v>
      </c>
      <c r="E5315" s="38" t="str">
        <f t="shared" si="1491"/>
        <v/>
      </c>
      <c r="F5315" s="134">
        <v>16.93</v>
      </c>
      <c r="G5315" s="38" t="str">
        <f t="shared" si="1492"/>
        <v>-</v>
      </c>
      <c r="H5315" s="38">
        <f t="shared" si="1493"/>
        <v>16.93</v>
      </c>
      <c r="K5315" s="133">
        <v>43322.125</v>
      </c>
      <c r="L5315" s="9">
        <f t="shared" si="1476"/>
        <v>8</v>
      </c>
      <c r="M5315" s="9">
        <f t="shared" si="1477"/>
        <v>10</v>
      </c>
      <c r="N5315" s="9">
        <f t="shared" si="1478"/>
        <v>3</v>
      </c>
      <c r="O5315" s="31" t="str">
        <f t="shared" si="1479"/>
        <v/>
      </c>
      <c r="P5315" s="134">
        <v>19.62</v>
      </c>
      <c r="Q5315" s="31" t="str">
        <f t="shared" si="1480"/>
        <v>-</v>
      </c>
      <c r="R5315" s="31">
        <f t="shared" si="1481"/>
        <v>19.62</v>
      </c>
      <c r="U5315" s="133">
        <v>43687.125</v>
      </c>
      <c r="V5315" s="9">
        <f t="shared" si="1482"/>
        <v>8</v>
      </c>
      <c r="W5315" s="9">
        <f t="shared" si="1483"/>
        <v>10</v>
      </c>
      <c r="X5315" s="9">
        <f t="shared" si="1484"/>
        <v>3</v>
      </c>
      <c r="Y5315" s="31" t="str">
        <f t="shared" si="1485"/>
        <v>W</v>
      </c>
      <c r="Z5315" s="134">
        <v>14.07</v>
      </c>
      <c r="AA5315" s="31" t="str">
        <f t="shared" si="1486"/>
        <v>-</v>
      </c>
      <c r="AB5315" s="31">
        <f t="shared" si="1487"/>
        <v>14.07</v>
      </c>
    </row>
    <row r="5316" spans="1:28" x14ac:dyDescent="0.3">
      <c r="A5316" s="133">
        <v>42957.166666666664</v>
      </c>
      <c r="B5316" s="152">
        <f t="shared" si="1488"/>
        <v>8</v>
      </c>
      <c r="C5316" s="152">
        <f t="shared" si="1489"/>
        <v>10</v>
      </c>
      <c r="D5316" s="152">
        <f t="shared" si="1490"/>
        <v>4</v>
      </c>
      <c r="E5316" s="38" t="str">
        <f t="shared" si="1491"/>
        <v/>
      </c>
      <c r="F5316" s="134">
        <v>17.53</v>
      </c>
      <c r="G5316" s="38" t="str">
        <f t="shared" si="1492"/>
        <v>-</v>
      </c>
      <c r="H5316" s="38">
        <f t="shared" si="1493"/>
        <v>17.53</v>
      </c>
      <c r="K5316" s="133">
        <v>43322.166666666664</v>
      </c>
      <c r="L5316" s="9">
        <f t="shared" si="1476"/>
        <v>8</v>
      </c>
      <c r="M5316" s="9">
        <f t="shared" si="1477"/>
        <v>10</v>
      </c>
      <c r="N5316" s="9">
        <f t="shared" si="1478"/>
        <v>4</v>
      </c>
      <c r="O5316" s="31" t="str">
        <f t="shared" si="1479"/>
        <v/>
      </c>
      <c r="P5316" s="134">
        <v>19.78</v>
      </c>
      <c r="Q5316" s="31" t="str">
        <f t="shared" si="1480"/>
        <v>-</v>
      </c>
      <c r="R5316" s="31">
        <f t="shared" si="1481"/>
        <v>19.78</v>
      </c>
      <c r="U5316" s="133">
        <v>43687.166666666664</v>
      </c>
      <c r="V5316" s="9">
        <f t="shared" si="1482"/>
        <v>8</v>
      </c>
      <c r="W5316" s="9">
        <f t="shared" si="1483"/>
        <v>10</v>
      </c>
      <c r="X5316" s="9">
        <f t="shared" si="1484"/>
        <v>4</v>
      </c>
      <c r="Y5316" s="31" t="str">
        <f t="shared" si="1485"/>
        <v>W</v>
      </c>
      <c r="Z5316" s="134">
        <v>13.41</v>
      </c>
      <c r="AA5316" s="31" t="str">
        <f t="shared" si="1486"/>
        <v>-</v>
      </c>
      <c r="AB5316" s="31">
        <f t="shared" si="1487"/>
        <v>13.41</v>
      </c>
    </row>
    <row r="5317" spans="1:28" x14ac:dyDescent="0.3">
      <c r="A5317" s="133">
        <v>42957.208333333336</v>
      </c>
      <c r="B5317" s="152">
        <f t="shared" si="1488"/>
        <v>8</v>
      </c>
      <c r="C5317" s="152">
        <f t="shared" si="1489"/>
        <v>10</v>
      </c>
      <c r="D5317" s="152">
        <f t="shared" si="1490"/>
        <v>5</v>
      </c>
      <c r="E5317" s="38" t="str">
        <f t="shared" si="1491"/>
        <v/>
      </c>
      <c r="F5317" s="134">
        <v>19.36</v>
      </c>
      <c r="G5317" s="38" t="str">
        <f t="shared" si="1492"/>
        <v>-</v>
      </c>
      <c r="H5317" s="38">
        <f t="shared" si="1493"/>
        <v>19.36</v>
      </c>
      <c r="K5317" s="133">
        <v>43322.208333333336</v>
      </c>
      <c r="L5317" s="9">
        <f t="shared" si="1476"/>
        <v>8</v>
      </c>
      <c r="M5317" s="9">
        <f t="shared" si="1477"/>
        <v>10</v>
      </c>
      <c r="N5317" s="9">
        <f t="shared" si="1478"/>
        <v>5</v>
      </c>
      <c r="O5317" s="31" t="str">
        <f t="shared" si="1479"/>
        <v/>
      </c>
      <c r="P5317" s="134">
        <v>20.5</v>
      </c>
      <c r="Q5317" s="31" t="str">
        <f t="shared" si="1480"/>
        <v>-</v>
      </c>
      <c r="R5317" s="31">
        <f t="shared" si="1481"/>
        <v>20.5</v>
      </c>
      <c r="U5317" s="133">
        <v>43687.208333333336</v>
      </c>
      <c r="V5317" s="9">
        <f t="shared" si="1482"/>
        <v>8</v>
      </c>
      <c r="W5317" s="9">
        <f t="shared" si="1483"/>
        <v>10</v>
      </c>
      <c r="X5317" s="9">
        <f t="shared" si="1484"/>
        <v>5</v>
      </c>
      <c r="Y5317" s="31" t="str">
        <f t="shared" si="1485"/>
        <v>W</v>
      </c>
      <c r="Z5317" s="134">
        <v>13.73</v>
      </c>
      <c r="AA5317" s="31" t="str">
        <f t="shared" si="1486"/>
        <v>-</v>
      </c>
      <c r="AB5317" s="31">
        <f t="shared" si="1487"/>
        <v>13.73</v>
      </c>
    </row>
    <row r="5318" spans="1:28" x14ac:dyDescent="0.3">
      <c r="A5318" s="133">
        <v>42957.25</v>
      </c>
      <c r="B5318" s="152">
        <f t="shared" si="1488"/>
        <v>8</v>
      </c>
      <c r="C5318" s="152">
        <f t="shared" si="1489"/>
        <v>10</v>
      </c>
      <c r="D5318" s="152">
        <f t="shared" si="1490"/>
        <v>6</v>
      </c>
      <c r="E5318" s="38" t="str">
        <f t="shared" si="1491"/>
        <v/>
      </c>
      <c r="F5318" s="134">
        <v>20.82</v>
      </c>
      <c r="G5318" s="38" t="str">
        <f t="shared" si="1492"/>
        <v>-</v>
      </c>
      <c r="H5318" s="38">
        <f t="shared" si="1493"/>
        <v>20.82</v>
      </c>
      <c r="K5318" s="133">
        <v>43322.25</v>
      </c>
      <c r="L5318" s="9">
        <f t="shared" si="1476"/>
        <v>8</v>
      </c>
      <c r="M5318" s="9">
        <f t="shared" si="1477"/>
        <v>10</v>
      </c>
      <c r="N5318" s="9">
        <f t="shared" si="1478"/>
        <v>6</v>
      </c>
      <c r="O5318" s="31" t="str">
        <f t="shared" si="1479"/>
        <v/>
      </c>
      <c r="P5318" s="134">
        <v>22.26</v>
      </c>
      <c r="Q5318" s="31" t="str">
        <f t="shared" si="1480"/>
        <v>-</v>
      </c>
      <c r="R5318" s="31">
        <f t="shared" si="1481"/>
        <v>22.26</v>
      </c>
      <c r="U5318" s="133">
        <v>43687.25</v>
      </c>
      <c r="V5318" s="9">
        <f t="shared" si="1482"/>
        <v>8</v>
      </c>
      <c r="W5318" s="9">
        <f t="shared" si="1483"/>
        <v>10</v>
      </c>
      <c r="X5318" s="9">
        <f t="shared" si="1484"/>
        <v>6</v>
      </c>
      <c r="Y5318" s="31" t="str">
        <f t="shared" si="1485"/>
        <v>W</v>
      </c>
      <c r="Z5318" s="134">
        <v>13.6</v>
      </c>
      <c r="AA5318" s="31" t="str">
        <f t="shared" si="1486"/>
        <v>-</v>
      </c>
      <c r="AB5318" s="31">
        <f t="shared" si="1487"/>
        <v>13.6</v>
      </c>
    </row>
    <row r="5319" spans="1:28" x14ac:dyDescent="0.3">
      <c r="A5319" s="133">
        <v>42957.291666666664</v>
      </c>
      <c r="B5319" s="152">
        <f t="shared" si="1488"/>
        <v>8</v>
      </c>
      <c r="C5319" s="152">
        <f t="shared" si="1489"/>
        <v>10</v>
      </c>
      <c r="D5319" s="152">
        <f t="shared" si="1490"/>
        <v>7</v>
      </c>
      <c r="E5319" s="38" t="str">
        <f t="shared" si="1491"/>
        <v/>
      </c>
      <c r="F5319" s="134">
        <v>21.31</v>
      </c>
      <c r="G5319" s="38" t="str">
        <f t="shared" si="1492"/>
        <v>-</v>
      </c>
      <c r="H5319" s="38">
        <f t="shared" si="1493"/>
        <v>21.31</v>
      </c>
      <c r="K5319" s="133">
        <v>43322.291666666664</v>
      </c>
      <c r="L5319" s="9">
        <f t="shared" si="1476"/>
        <v>8</v>
      </c>
      <c r="M5319" s="9">
        <f t="shared" si="1477"/>
        <v>10</v>
      </c>
      <c r="N5319" s="9">
        <f t="shared" si="1478"/>
        <v>7</v>
      </c>
      <c r="O5319" s="31" t="str">
        <f t="shared" si="1479"/>
        <v/>
      </c>
      <c r="P5319" s="134">
        <v>23.76</v>
      </c>
      <c r="Q5319" s="31" t="str">
        <f t="shared" si="1480"/>
        <v>-</v>
      </c>
      <c r="R5319" s="31">
        <f t="shared" si="1481"/>
        <v>23.76</v>
      </c>
      <c r="U5319" s="133">
        <v>43687.291666666664</v>
      </c>
      <c r="V5319" s="9">
        <f t="shared" si="1482"/>
        <v>8</v>
      </c>
      <c r="W5319" s="9">
        <f t="shared" si="1483"/>
        <v>10</v>
      </c>
      <c r="X5319" s="9">
        <f t="shared" si="1484"/>
        <v>7</v>
      </c>
      <c r="Y5319" s="31" t="str">
        <f t="shared" si="1485"/>
        <v>W</v>
      </c>
      <c r="Z5319" s="134">
        <v>15.25</v>
      </c>
      <c r="AA5319" s="31" t="str">
        <f t="shared" si="1486"/>
        <v>-</v>
      </c>
      <c r="AB5319" s="31">
        <f t="shared" si="1487"/>
        <v>15.25</v>
      </c>
    </row>
    <row r="5320" spans="1:28" x14ac:dyDescent="0.3">
      <c r="A5320" s="133">
        <v>42957.333333333336</v>
      </c>
      <c r="B5320" s="152">
        <f t="shared" si="1488"/>
        <v>8</v>
      </c>
      <c r="C5320" s="152">
        <f t="shared" si="1489"/>
        <v>10</v>
      </c>
      <c r="D5320" s="152">
        <f t="shared" si="1490"/>
        <v>8</v>
      </c>
      <c r="E5320" s="38" t="str">
        <f t="shared" si="1491"/>
        <v/>
      </c>
      <c r="F5320" s="134">
        <v>22.2</v>
      </c>
      <c r="G5320" s="38">
        <f t="shared" si="1492"/>
        <v>22.2</v>
      </c>
      <c r="H5320" s="38" t="str">
        <f t="shared" si="1493"/>
        <v>-</v>
      </c>
      <c r="K5320" s="133">
        <v>43322.333333333336</v>
      </c>
      <c r="L5320" s="9">
        <f t="shared" si="1476"/>
        <v>8</v>
      </c>
      <c r="M5320" s="9">
        <f t="shared" si="1477"/>
        <v>10</v>
      </c>
      <c r="N5320" s="9">
        <f t="shared" si="1478"/>
        <v>8</v>
      </c>
      <c r="O5320" s="31" t="str">
        <f t="shared" si="1479"/>
        <v/>
      </c>
      <c r="P5320" s="134">
        <v>25.82</v>
      </c>
      <c r="Q5320" s="31">
        <f t="shared" si="1480"/>
        <v>25.82</v>
      </c>
      <c r="R5320" s="31" t="str">
        <f t="shared" si="1481"/>
        <v>-</v>
      </c>
      <c r="U5320" s="133">
        <v>43687.333333333336</v>
      </c>
      <c r="V5320" s="9">
        <f t="shared" si="1482"/>
        <v>8</v>
      </c>
      <c r="W5320" s="9">
        <f t="shared" si="1483"/>
        <v>10</v>
      </c>
      <c r="X5320" s="9">
        <f t="shared" si="1484"/>
        <v>8</v>
      </c>
      <c r="Y5320" s="31" t="str">
        <f t="shared" si="1485"/>
        <v>W</v>
      </c>
      <c r="Z5320" s="134">
        <v>17.989999999999998</v>
      </c>
      <c r="AA5320" s="31" t="str">
        <f t="shared" si="1486"/>
        <v>-</v>
      </c>
      <c r="AB5320" s="31">
        <f t="shared" si="1487"/>
        <v>17.989999999999998</v>
      </c>
    </row>
    <row r="5321" spans="1:28" x14ac:dyDescent="0.3">
      <c r="A5321" s="133">
        <v>42957.375</v>
      </c>
      <c r="B5321" s="152">
        <f t="shared" si="1488"/>
        <v>8</v>
      </c>
      <c r="C5321" s="152">
        <f t="shared" si="1489"/>
        <v>10</v>
      </c>
      <c r="D5321" s="152">
        <f t="shared" si="1490"/>
        <v>9</v>
      </c>
      <c r="E5321" s="38" t="str">
        <f t="shared" si="1491"/>
        <v/>
      </c>
      <c r="F5321" s="134">
        <v>23.71</v>
      </c>
      <c r="G5321" s="38">
        <f t="shared" si="1492"/>
        <v>23.71</v>
      </c>
      <c r="H5321" s="38" t="str">
        <f t="shared" si="1493"/>
        <v>-</v>
      </c>
      <c r="K5321" s="133">
        <v>43322.375</v>
      </c>
      <c r="L5321" s="9">
        <f t="shared" ref="L5321:L5384" si="1494">MONTH(K5321)</f>
        <v>8</v>
      </c>
      <c r="M5321" s="9">
        <f t="shared" ref="M5321:M5384" si="1495">DAY(K5321)</f>
        <v>10</v>
      </c>
      <c r="N5321" s="9">
        <f t="shared" ref="N5321:N5384" si="1496">HOUR(K5321)</f>
        <v>9</v>
      </c>
      <c r="O5321" s="31" t="str">
        <f t="shared" ref="O5321:O5384" si="1497">IF(WEEKDAY(K5321,2)&gt;5,"W","")</f>
        <v/>
      </c>
      <c r="P5321" s="134">
        <v>28.5</v>
      </c>
      <c r="Q5321" s="31">
        <f t="shared" ref="Q5321:Q5384" si="1498">IF(AND($L5321&gt;=$L$5,$L5321&lt;=$M$5),IF($O5321&lt;&gt;"W",IF(AND($N5321&gt;=$N$5,$N5321&lt;$P$5),$P5321,"-"),"-"),"-")</f>
        <v>28.5</v>
      </c>
      <c r="R5321" s="31" t="str">
        <f t="shared" ref="R5321:R5384" si="1499">IF(Q5321="-",P5321,"-")</f>
        <v>-</v>
      </c>
      <c r="U5321" s="133">
        <v>43687.375</v>
      </c>
      <c r="V5321" s="9">
        <f t="shared" ref="V5321:V5384" si="1500">MONTH(U5321)</f>
        <v>8</v>
      </c>
      <c r="W5321" s="9">
        <f t="shared" ref="W5321:W5384" si="1501">DAY(U5321)</f>
        <v>10</v>
      </c>
      <c r="X5321" s="9">
        <f t="shared" ref="X5321:X5384" si="1502">HOUR(U5321)</f>
        <v>9</v>
      </c>
      <c r="Y5321" s="31" t="str">
        <f t="shared" ref="Y5321:Y5384" si="1503">IF(WEEKDAY(U5321,2)&gt;5,"W","")</f>
        <v>W</v>
      </c>
      <c r="Z5321" s="134">
        <v>19.82</v>
      </c>
      <c r="AA5321" s="31" t="str">
        <f t="shared" ref="AA5321:AA5384" si="1504">IF(AND($V5321&gt;=$V$5,$V5321&lt;=$W$5),IF($Y5321&lt;&gt;"W",IF(AND($X5321&gt;=$X$5,$X5321&lt;$Z$5),$Z5321,"-"),"-"),"-")</f>
        <v>-</v>
      </c>
      <c r="AB5321" s="31">
        <f t="shared" ref="AB5321:AB5384" si="1505">IF(AA5321="-",Z5321,"-")</f>
        <v>19.82</v>
      </c>
    </row>
    <row r="5322" spans="1:28" x14ac:dyDescent="0.3">
      <c r="A5322" s="133">
        <v>42957.416666666664</v>
      </c>
      <c r="B5322" s="152">
        <f t="shared" ref="B5322:B5385" si="1506">MONTH(A5322)</f>
        <v>8</v>
      </c>
      <c r="C5322" s="152">
        <f t="shared" ref="C5322:C5385" si="1507">DAY(A5322)</f>
        <v>10</v>
      </c>
      <c r="D5322" s="152">
        <f t="shared" ref="D5322:D5385" si="1508">HOUR(A5322)</f>
        <v>10</v>
      </c>
      <c r="E5322" s="38" t="str">
        <f t="shared" ref="E5322:E5385" si="1509">IF(WEEKDAY(A5322,2)&gt;5,"W","")</f>
        <v/>
      </c>
      <c r="F5322" s="134">
        <v>26.55</v>
      </c>
      <c r="G5322" s="38">
        <f t="shared" ref="G5322:G5385" si="1510">IF(AND($B5322&gt;=$B$5,$B5322&lt;=$C$5),IF($E5322&lt;&gt;"W",IF(AND($D5322&gt;=$D$5,$D5322&lt;$F$5),$F5322,"-"),"-"),"-")</f>
        <v>26.55</v>
      </c>
      <c r="H5322" s="38" t="str">
        <f t="shared" ref="H5322:H5385" si="1511">IF(G5322="-",F5322,"-")</f>
        <v>-</v>
      </c>
      <c r="K5322" s="133">
        <v>43322.416666666664</v>
      </c>
      <c r="L5322" s="9">
        <f t="shared" si="1494"/>
        <v>8</v>
      </c>
      <c r="M5322" s="9">
        <f t="shared" si="1495"/>
        <v>10</v>
      </c>
      <c r="N5322" s="9">
        <f t="shared" si="1496"/>
        <v>10</v>
      </c>
      <c r="O5322" s="31" t="str">
        <f t="shared" si="1497"/>
        <v/>
      </c>
      <c r="P5322" s="134">
        <v>33.950000000000003</v>
      </c>
      <c r="Q5322" s="31">
        <f t="shared" si="1498"/>
        <v>33.950000000000003</v>
      </c>
      <c r="R5322" s="31" t="str">
        <f t="shared" si="1499"/>
        <v>-</v>
      </c>
      <c r="U5322" s="133">
        <v>43687.416666666664</v>
      </c>
      <c r="V5322" s="9">
        <f t="shared" si="1500"/>
        <v>8</v>
      </c>
      <c r="W5322" s="9">
        <f t="shared" si="1501"/>
        <v>10</v>
      </c>
      <c r="X5322" s="9">
        <f t="shared" si="1502"/>
        <v>10</v>
      </c>
      <c r="Y5322" s="31" t="str">
        <f t="shared" si="1503"/>
        <v>W</v>
      </c>
      <c r="Z5322" s="134">
        <v>21.39</v>
      </c>
      <c r="AA5322" s="31" t="str">
        <f t="shared" si="1504"/>
        <v>-</v>
      </c>
      <c r="AB5322" s="31">
        <f t="shared" si="1505"/>
        <v>21.39</v>
      </c>
    </row>
    <row r="5323" spans="1:28" x14ac:dyDescent="0.3">
      <c r="A5323" s="133">
        <v>42957.458333333336</v>
      </c>
      <c r="B5323" s="152">
        <f t="shared" si="1506"/>
        <v>8</v>
      </c>
      <c r="C5323" s="152">
        <f t="shared" si="1507"/>
        <v>10</v>
      </c>
      <c r="D5323" s="152">
        <f t="shared" si="1508"/>
        <v>11</v>
      </c>
      <c r="E5323" s="38" t="str">
        <f t="shared" si="1509"/>
        <v/>
      </c>
      <c r="F5323" s="134">
        <v>32.1</v>
      </c>
      <c r="G5323" s="38">
        <f t="shared" si="1510"/>
        <v>32.1</v>
      </c>
      <c r="H5323" s="38" t="str">
        <f t="shared" si="1511"/>
        <v>-</v>
      </c>
      <c r="K5323" s="133">
        <v>43322.458333333336</v>
      </c>
      <c r="L5323" s="9">
        <f t="shared" si="1494"/>
        <v>8</v>
      </c>
      <c r="M5323" s="9">
        <f t="shared" si="1495"/>
        <v>10</v>
      </c>
      <c r="N5323" s="9">
        <f t="shared" si="1496"/>
        <v>11</v>
      </c>
      <c r="O5323" s="31" t="str">
        <f t="shared" si="1497"/>
        <v/>
      </c>
      <c r="P5323" s="134">
        <v>40.99</v>
      </c>
      <c r="Q5323" s="31">
        <f t="shared" si="1498"/>
        <v>40.99</v>
      </c>
      <c r="R5323" s="31" t="str">
        <f t="shared" si="1499"/>
        <v>-</v>
      </c>
      <c r="U5323" s="133">
        <v>43687.458333333336</v>
      </c>
      <c r="V5323" s="9">
        <f t="shared" si="1500"/>
        <v>8</v>
      </c>
      <c r="W5323" s="9">
        <f t="shared" si="1501"/>
        <v>10</v>
      </c>
      <c r="X5323" s="9">
        <f t="shared" si="1502"/>
        <v>11</v>
      </c>
      <c r="Y5323" s="31" t="str">
        <f t="shared" si="1503"/>
        <v>W</v>
      </c>
      <c r="Z5323" s="134">
        <v>22.73</v>
      </c>
      <c r="AA5323" s="31" t="str">
        <f t="shared" si="1504"/>
        <v>-</v>
      </c>
      <c r="AB5323" s="31">
        <f t="shared" si="1505"/>
        <v>22.73</v>
      </c>
    </row>
    <row r="5324" spans="1:28" x14ac:dyDescent="0.3">
      <c r="A5324" s="133">
        <v>42957.5</v>
      </c>
      <c r="B5324" s="152">
        <f t="shared" si="1506"/>
        <v>8</v>
      </c>
      <c r="C5324" s="152">
        <f t="shared" si="1507"/>
        <v>10</v>
      </c>
      <c r="D5324" s="152">
        <f t="shared" si="1508"/>
        <v>12</v>
      </c>
      <c r="E5324" s="38" t="str">
        <f t="shared" si="1509"/>
        <v/>
      </c>
      <c r="F5324" s="134">
        <v>32.85</v>
      </c>
      <c r="G5324" s="38">
        <f t="shared" si="1510"/>
        <v>32.85</v>
      </c>
      <c r="H5324" s="38" t="str">
        <f t="shared" si="1511"/>
        <v>-</v>
      </c>
      <c r="K5324" s="133">
        <v>43322.5</v>
      </c>
      <c r="L5324" s="9">
        <f t="shared" si="1494"/>
        <v>8</v>
      </c>
      <c r="M5324" s="9">
        <f t="shared" si="1495"/>
        <v>10</v>
      </c>
      <c r="N5324" s="9">
        <f t="shared" si="1496"/>
        <v>12</v>
      </c>
      <c r="O5324" s="31" t="str">
        <f t="shared" si="1497"/>
        <v/>
      </c>
      <c r="P5324" s="134">
        <v>43.15</v>
      </c>
      <c r="Q5324" s="31">
        <f t="shared" si="1498"/>
        <v>43.15</v>
      </c>
      <c r="R5324" s="31" t="str">
        <f t="shared" si="1499"/>
        <v>-</v>
      </c>
      <c r="U5324" s="133">
        <v>43687.5</v>
      </c>
      <c r="V5324" s="9">
        <f t="shared" si="1500"/>
        <v>8</v>
      </c>
      <c r="W5324" s="9">
        <f t="shared" si="1501"/>
        <v>10</v>
      </c>
      <c r="X5324" s="9">
        <f t="shared" si="1502"/>
        <v>12</v>
      </c>
      <c r="Y5324" s="31" t="str">
        <f t="shared" si="1503"/>
        <v>W</v>
      </c>
      <c r="Z5324" s="134">
        <v>23.89</v>
      </c>
      <c r="AA5324" s="31" t="str">
        <f t="shared" si="1504"/>
        <v>-</v>
      </c>
      <c r="AB5324" s="31">
        <f t="shared" si="1505"/>
        <v>23.89</v>
      </c>
    </row>
    <row r="5325" spans="1:28" x14ac:dyDescent="0.3">
      <c r="A5325" s="133">
        <v>42957.541666666664</v>
      </c>
      <c r="B5325" s="152">
        <f t="shared" si="1506"/>
        <v>8</v>
      </c>
      <c r="C5325" s="152">
        <f t="shared" si="1507"/>
        <v>10</v>
      </c>
      <c r="D5325" s="152">
        <f t="shared" si="1508"/>
        <v>13</v>
      </c>
      <c r="E5325" s="38" t="str">
        <f t="shared" si="1509"/>
        <v/>
      </c>
      <c r="F5325" s="134">
        <v>34.82</v>
      </c>
      <c r="G5325" s="38">
        <f t="shared" si="1510"/>
        <v>34.82</v>
      </c>
      <c r="H5325" s="38" t="str">
        <f t="shared" si="1511"/>
        <v>-</v>
      </c>
      <c r="K5325" s="133">
        <v>43322.541666666664</v>
      </c>
      <c r="L5325" s="9">
        <f t="shared" si="1494"/>
        <v>8</v>
      </c>
      <c r="M5325" s="9">
        <f t="shared" si="1495"/>
        <v>10</v>
      </c>
      <c r="N5325" s="9">
        <f t="shared" si="1496"/>
        <v>13</v>
      </c>
      <c r="O5325" s="31" t="str">
        <f t="shared" si="1497"/>
        <v/>
      </c>
      <c r="P5325" s="134">
        <v>47.62</v>
      </c>
      <c r="Q5325" s="31">
        <f t="shared" si="1498"/>
        <v>47.62</v>
      </c>
      <c r="R5325" s="31" t="str">
        <f t="shared" si="1499"/>
        <v>-</v>
      </c>
      <c r="U5325" s="133">
        <v>43687.541666666664</v>
      </c>
      <c r="V5325" s="9">
        <f t="shared" si="1500"/>
        <v>8</v>
      </c>
      <c r="W5325" s="9">
        <f t="shared" si="1501"/>
        <v>10</v>
      </c>
      <c r="X5325" s="9">
        <f t="shared" si="1502"/>
        <v>13</v>
      </c>
      <c r="Y5325" s="31" t="str">
        <f t="shared" si="1503"/>
        <v>W</v>
      </c>
      <c r="Z5325" s="134">
        <v>24.6</v>
      </c>
      <c r="AA5325" s="31" t="str">
        <f t="shared" si="1504"/>
        <v>-</v>
      </c>
      <c r="AB5325" s="31">
        <f t="shared" si="1505"/>
        <v>24.6</v>
      </c>
    </row>
    <row r="5326" spans="1:28" x14ac:dyDescent="0.3">
      <c r="A5326" s="133">
        <v>42957.583333333336</v>
      </c>
      <c r="B5326" s="152">
        <f t="shared" si="1506"/>
        <v>8</v>
      </c>
      <c r="C5326" s="152">
        <f t="shared" si="1507"/>
        <v>10</v>
      </c>
      <c r="D5326" s="152">
        <f t="shared" si="1508"/>
        <v>14</v>
      </c>
      <c r="E5326" s="38" t="str">
        <f t="shared" si="1509"/>
        <v/>
      </c>
      <c r="F5326" s="134">
        <v>37.14</v>
      </c>
      <c r="G5326" s="38">
        <f t="shared" si="1510"/>
        <v>37.14</v>
      </c>
      <c r="H5326" s="38" t="str">
        <f t="shared" si="1511"/>
        <v>-</v>
      </c>
      <c r="K5326" s="133">
        <v>43322.583333333336</v>
      </c>
      <c r="L5326" s="9">
        <f t="shared" si="1494"/>
        <v>8</v>
      </c>
      <c r="M5326" s="9">
        <f t="shared" si="1495"/>
        <v>10</v>
      </c>
      <c r="N5326" s="9">
        <f t="shared" si="1496"/>
        <v>14</v>
      </c>
      <c r="O5326" s="31" t="str">
        <f t="shared" si="1497"/>
        <v/>
      </c>
      <c r="P5326" s="134">
        <v>51.56</v>
      </c>
      <c r="Q5326" s="31">
        <f t="shared" si="1498"/>
        <v>51.56</v>
      </c>
      <c r="R5326" s="31" t="str">
        <f t="shared" si="1499"/>
        <v>-</v>
      </c>
      <c r="U5326" s="133">
        <v>43687.583333333336</v>
      </c>
      <c r="V5326" s="9">
        <f t="shared" si="1500"/>
        <v>8</v>
      </c>
      <c r="W5326" s="9">
        <f t="shared" si="1501"/>
        <v>10</v>
      </c>
      <c r="X5326" s="9">
        <f t="shared" si="1502"/>
        <v>14</v>
      </c>
      <c r="Y5326" s="31" t="str">
        <f t="shared" si="1503"/>
        <v>W</v>
      </c>
      <c r="Z5326" s="134">
        <v>26.13</v>
      </c>
      <c r="AA5326" s="31" t="str">
        <f t="shared" si="1504"/>
        <v>-</v>
      </c>
      <c r="AB5326" s="31">
        <f t="shared" si="1505"/>
        <v>26.13</v>
      </c>
    </row>
    <row r="5327" spans="1:28" x14ac:dyDescent="0.3">
      <c r="A5327" s="133">
        <v>42957.625</v>
      </c>
      <c r="B5327" s="152">
        <f t="shared" si="1506"/>
        <v>8</v>
      </c>
      <c r="C5327" s="152">
        <f t="shared" si="1507"/>
        <v>10</v>
      </c>
      <c r="D5327" s="152">
        <f t="shared" si="1508"/>
        <v>15</v>
      </c>
      <c r="E5327" s="38" t="str">
        <f t="shared" si="1509"/>
        <v/>
      </c>
      <c r="F5327" s="134">
        <v>39.909999999999997</v>
      </c>
      <c r="G5327" s="38">
        <f t="shared" si="1510"/>
        <v>39.909999999999997</v>
      </c>
      <c r="H5327" s="38" t="str">
        <f t="shared" si="1511"/>
        <v>-</v>
      </c>
      <c r="K5327" s="133">
        <v>43322.625</v>
      </c>
      <c r="L5327" s="9">
        <f t="shared" si="1494"/>
        <v>8</v>
      </c>
      <c r="M5327" s="9">
        <f t="shared" si="1495"/>
        <v>10</v>
      </c>
      <c r="N5327" s="9">
        <f t="shared" si="1496"/>
        <v>15</v>
      </c>
      <c r="O5327" s="31" t="str">
        <f t="shared" si="1497"/>
        <v/>
      </c>
      <c r="P5327" s="134">
        <v>51.77</v>
      </c>
      <c r="Q5327" s="31">
        <f t="shared" si="1498"/>
        <v>51.77</v>
      </c>
      <c r="R5327" s="31" t="str">
        <f t="shared" si="1499"/>
        <v>-</v>
      </c>
      <c r="U5327" s="133">
        <v>43687.625</v>
      </c>
      <c r="V5327" s="9">
        <f t="shared" si="1500"/>
        <v>8</v>
      </c>
      <c r="W5327" s="9">
        <f t="shared" si="1501"/>
        <v>10</v>
      </c>
      <c r="X5327" s="9">
        <f t="shared" si="1502"/>
        <v>15</v>
      </c>
      <c r="Y5327" s="31" t="str">
        <f t="shared" si="1503"/>
        <v>W</v>
      </c>
      <c r="Z5327" s="134">
        <v>26.32</v>
      </c>
      <c r="AA5327" s="31" t="str">
        <f t="shared" si="1504"/>
        <v>-</v>
      </c>
      <c r="AB5327" s="31">
        <f t="shared" si="1505"/>
        <v>26.32</v>
      </c>
    </row>
    <row r="5328" spans="1:28" x14ac:dyDescent="0.3">
      <c r="A5328" s="133">
        <v>42957.666666666664</v>
      </c>
      <c r="B5328" s="152">
        <f t="shared" si="1506"/>
        <v>8</v>
      </c>
      <c r="C5328" s="152">
        <f t="shared" si="1507"/>
        <v>10</v>
      </c>
      <c r="D5328" s="152">
        <f t="shared" si="1508"/>
        <v>16</v>
      </c>
      <c r="E5328" s="38" t="str">
        <f t="shared" si="1509"/>
        <v/>
      </c>
      <c r="F5328" s="134">
        <v>45.53</v>
      </c>
      <c r="G5328" s="38">
        <f t="shared" si="1510"/>
        <v>45.53</v>
      </c>
      <c r="H5328" s="38" t="str">
        <f t="shared" si="1511"/>
        <v>-</v>
      </c>
      <c r="K5328" s="133">
        <v>43322.666666666664</v>
      </c>
      <c r="L5328" s="9">
        <f t="shared" si="1494"/>
        <v>8</v>
      </c>
      <c r="M5328" s="9">
        <f t="shared" si="1495"/>
        <v>10</v>
      </c>
      <c r="N5328" s="9">
        <f t="shared" si="1496"/>
        <v>16</v>
      </c>
      <c r="O5328" s="31" t="str">
        <f t="shared" si="1497"/>
        <v/>
      </c>
      <c r="P5328" s="134">
        <v>54.82</v>
      </c>
      <c r="Q5328" s="31">
        <f t="shared" si="1498"/>
        <v>54.82</v>
      </c>
      <c r="R5328" s="31" t="str">
        <f t="shared" si="1499"/>
        <v>-</v>
      </c>
      <c r="U5328" s="133">
        <v>43687.666666666664</v>
      </c>
      <c r="V5328" s="9">
        <f t="shared" si="1500"/>
        <v>8</v>
      </c>
      <c r="W5328" s="9">
        <f t="shared" si="1501"/>
        <v>10</v>
      </c>
      <c r="X5328" s="9">
        <f t="shared" si="1502"/>
        <v>16</v>
      </c>
      <c r="Y5328" s="31" t="str">
        <f t="shared" si="1503"/>
        <v>W</v>
      </c>
      <c r="Z5328" s="134">
        <v>28.11</v>
      </c>
      <c r="AA5328" s="31" t="str">
        <f t="shared" si="1504"/>
        <v>-</v>
      </c>
      <c r="AB5328" s="31">
        <f t="shared" si="1505"/>
        <v>28.11</v>
      </c>
    </row>
    <row r="5329" spans="1:28" x14ac:dyDescent="0.3">
      <c r="A5329" s="133">
        <v>42957.708333333336</v>
      </c>
      <c r="B5329" s="152">
        <f t="shared" si="1506"/>
        <v>8</v>
      </c>
      <c r="C5329" s="152">
        <f t="shared" si="1507"/>
        <v>10</v>
      </c>
      <c r="D5329" s="152">
        <f t="shared" si="1508"/>
        <v>17</v>
      </c>
      <c r="E5329" s="38" t="str">
        <f t="shared" si="1509"/>
        <v/>
      </c>
      <c r="F5329" s="134">
        <v>41.42</v>
      </c>
      <c r="G5329" s="38" t="str">
        <f t="shared" si="1510"/>
        <v>-</v>
      </c>
      <c r="H5329" s="38">
        <f t="shared" si="1511"/>
        <v>41.42</v>
      </c>
      <c r="K5329" s="133">
        <v>43322.708333333336</v>
      </c>
      <c r="L5329" s="9">
        <f t="shared" si="1494"/>
        <v>8</v>
      </c>
      <c r="M5329" s="9">
        <f t="shared" si="1495"/>
        <v>10</v>
      </c>
      <c r="N5329" s="9">
        <f t="shared" si="1496"/>
        <v>17</v>
      </c>
      <c r="O5329" s="31" t="str">
        <f t="shared" si="1497"/>
        <v/>
      </c>
      <c r="P5329" s="134">
        <v>48.73</v>
      </c>
      <c r="Q5329" s="31" t="str">
        <f t="shared" si="1498"/>
        <v>-</v>
      </c>
      <c r="R5329" s="31">
        <f t="shared" si="1499"/>
        <v>48.73</v>
      </c>
      <c r="U5329" s="133">
        <v>43687.708333333336</v>
      </c>
      <c r="V5329" s="9">
        <f t="shared" si="1500"/>
        <v>8</v>
      </c>
      <c r="W5329" s="9">
        <f t="shared" si="1501"/>
        <v>10</v>
      </c>
      <c r="X5329" s="9">
        <f t="shared" si="1502"/>
        <v>17</v>
      </c>
      <c r="Y5329" s="31" t="str">
        <f t="shared" si="1503"/>
        <v>W</v>
      </c>
      <c r="Z5329" s="134">
        <v>28.3</v>
      </c>
      <c r="AA5329" s="31" t="str">
        <f t="shared" si="1504"/>
        <v>-</v>
      </c>
      <c r="AB5329" s="31">
        <f t="shared" si="1505"/>
        <v>28.3</v>
      </c>
    </row>
    <row r="5330" spans="1:28" x14ac:dyDescent="0.3">
      <c r="A5330" s="133">
        <v>42957.75</v>
      </c>
      <c r="B5330" s="152">
        <f t="shared" si="1506"/>
        <v>8</v>
      </c>
      <c r="C5330" s="152">
        <f t="shared" si="1507"/>
        <v>10</v>
      </c>
      <c r="D5330" s="152">
        <f t="shared" si="1508"/>
        <v>18</v>
      </c>
      <c r="E5330" s="38" t="str">
        <f t="shared" si="1509"/>
        <v/>
      </c>
      <c r="F5330" s="134">
        <v>35.229999999999997</v>
      </c>
      <c r="G5330" s="38" t="str">
        <f t="shared" si="1510"/>
        <v>-</v>
      </c>
      <c r="H5330" s="38">
        <f t="shared" si="1511"/>
        <v>35.229999999999997</v>
      </c>
      <c r="K5330" s="133">
        <v>43322.75</v>
      </c>
      <c r="L5330" s="9">
        <f t="shared" si="1494"/>
        <v>8</v>
      </c>
      <c r="M5330" s="9">
        <f t="shared" si="1495"/>
        <v>10</v>
      </c>
      <c r="N5330" s="9">
        <f t="shared" si="1496"/>
        <v>18</v>
      </c>
      <c r="O5330" s="31" t="str">
        <f t="shared" si="1497"/>
        <v/>
      </c>
      <c r="P5330" s="134">
        <v>42.8</v>
      </c>
      <c r="Q5330" s="31" t="str">
        <f t="shared" si="1498"/>
        <v>-</v>
      </c>
      <c r="R5330" s="31">
        <f t="shared" si="1499"/>
        <v>42.8</v>
      </c>
      <c r="U5330" s="133">
        <v>43687.75</v>
      </c>
      <c r="V5330" s="9">
        <f t="shared" si="1500"/>
        <v>8</v>
      </c>
      <c r="W5330" s="9">
        <f t="shared" si="1501"/>
        <v>10</v>
      </c>
      <c r="X5330" s="9">
        <f t="shared" si="1502"/>
        <v>18</v>
      </c>
      <c r="Y5330" s="31" t="str">
        <f t="shared" si="1503"/>
        <v>W</v>
      </c>
      <c r="Z5330" s="134">
        <v>26.43</v>
      </c>
      <c r="AA5330" s="31" t="str">
        <f t="shared" si="1504"/>
        <v>-</v>
      </c>
      <c r="AB5330" s="31">
        <f t="shared" si="1505"/>
        <v>26.43</v>
      </c>
    </row>
    <row r="5331" spans="1:28" x14ac:dyDescent="0.3">
      <c r="A5331" s="133">
        <v>42957.791666666664</v>
      </c>
      <c r="B5331" s="152">
        <f t="shared" si="1506"/>
        <v>8</v>
      </c>
      <c r="C5331" s="152">
        <f t="shared" si="1507"/>
        <v>10</v>
      </c>
      <c r="D5331" s="152">
        <f t="shared" si="1508"/>
        <v>19</v>
      </c>
      <c r="E5331" s="38" t="str">
        <f t="shared" si="1509"/>
        <v/>
      </c>
      <c r="F5331" s="134">
        <v>33.54</v>
      </c>
      <c r="G5331" s="38" t="str">
        <f t="shared" si="1510"/>
        <v>-</v>
      </c>
      <c r="H5331" s="38">
        <f t="shared" si="1511"/>
        <v>33.54</v>
      </c>
      <c r="K5331" s="133">
        <v>43322.791666666664</v>
      </c>
      <c r="L5331" s="9">
        <f t="shared" si="1494"/>
        <v>8</v>
      </c>
      <c r="M5331" s="9">
        <f t="shared" si="1495"/>
        <v>10</v>
      </c>
      <c r="N5331" s="9">
        <f t="shared" si="1496"/>
        <v>19</v>
      </c>
      <c r="O5331" s="31" t="str">
        <f t="shared" si="1497"/>
        <v/>
      </c>
      <c r="P5331" s="134">
        <v>39.770000000000003</v>
      </c>
      <c r="Q5331" s="31" t="str">
        <f t="shared" si="1498"/>
        <v>-</v>
      </c>
      <c r="R5331" s="31">
        <f t="shared" si="1499"/>
        <v>39.770000000000003</v>
      </c>
      <c r="U5331" s="133">
        <v>43687.791666666664</v>
      </c>
      <c r="V5331" s="9">
        <f t="shared" si="1500"/>
        <v>8</v>
      </c>
      <c r="W5331" s="9">
        <f t="shared" si="1501"/>
        <v>10</v>
      </c>
      <c r="X5331" s="9">
        <f t="shared" si="1502"/>
        <v>19</v>
      </c>
      <c r="Y5331" s="31" t="str">
        <f t="shared" si="1503"/>
        <v>W</v>
      </c>
      <c r="Z5331" s="134">
        <v>25.14</v>
      </c>
      <c r="AA5331" s="31" t="str">
        <f t="shared" si="1504"/>
        <v>-</v>
      </c>
      <c r="AB5331" s="31">
        <f t="shared" si="1505"/>
        <v>25.14</v>
      </c>
    </row>
    <row r="5332" spans="1:28" x14ac:dyDescent="0.3">
      <c r="A5332" s="133">
        <v>42957.833333333336</v>
      </c>
      <c r="B5332" s="152">
        <f t="shared" si="1506"/>
        <v>8</v>
      </c>
      <c r="C5332" s="152">
        <f t="shared" si="1507"/>
        <v>10</v>
      </c>
      <c r="D5332" s="152">
        <f t="shared" si="1508"/>
        <v>20</v>
      </c>
      <c r="E5332" s="38" t="str">
        <f t="shared" si="1509"/>
        <v/>
      </c>
      <c r="F5332" s="134">
        <v>33.14</v>
      </c>
      <c r="G5332" s="38" t="str">
        <f t="shared" si="1510"/>
        <v>-</v>
      </c>
      <c r="H5332" s="38">
        <f t="shared" si="1511"/>
        <v>33.14</v>
      </c>
      <c r="K5332" s="133">
        <v>43322.833333333336</v>
      </c>
      <c r="L5332" s="9">
        <f t="shared" si="1494"/>
        <v>8</v>
      </c>
      <c r="M5332" s="9">
        <f t="shared" si="1495"/>
        <v>10</v>
      </c>
      <c r="N5332" s="9">
        <f t="shared" si="1496"/>
        <v>20</v>
      </c>
      <c r="O5332" s="31" t="str">
        <f t="shared" si="1497"/>
        <v/>
      </c>
      <c r="P5332" s="134">
        <v>37.58</v>
      </c>
      <c r="Q5332" s="31" t="str">
        <f t="shared" si="1498"/>
        <v>-</v>
      </c>
      <c r="R5332" s="31">
        <f t="shared" si="1499"/>
        <v>37.58</v>
      </c>
      <c r="U5332" s="133">
        <v>43687.833333333336</v>
      </c>
      <c r="V5332" s="9">
        <f t="shared" si="1500"/>
        <v>8</v>
      </c>
      <c r="W5332" s="9">
        <f t="shared" si="1501"/>
        <v>10</v>
      </c>
      <c r="X5332" s="9">
        <f t="shared" si="1502"/>
        <v>20</v>
      </c>
      <c r="Y5332" s="31" t="str">
        <f t="shared" si="1503"/>
        <v>W</v>
      </c>
      <c r="Z5332" s="134">
        <v>24.25</v>
      </c>
      <c r="AA5332" s="31" t="str">
        <f t="shared" si="1504"/>
        <v>-</v>
      </c>
      <c r="AB5332" s="31">
        <f t="shared" si="1505"/>
        <v>24.25</v>
      </c>
    </row>
    <row r="5333" spans="1:28" x14ac:dyDescent="0.3">
      <c r="A5333" s="133">
        <v>42957.875</v>
      </c>
      <c r="B5333" s="152">
        <f t="shared" si="1506"/>
        <v>8</v>
      </c>
      <c r="C5333" s="152">
        <f t="shared" si="1507"/>
        <v>10</v>
      </c>
      <c r="D5333" s="152">
        <f t="shared" si="1508"/>
        <v>21</v>
      </c>
      <c r="E5333" s="38" t="str">
        <f t="shared" si="1509"/>
        <v/>
      </c>
      <c r="F5333" s="134">
        <v>28.42</v>
      </c>
      <c r="G5333" s="38" t="str">
        <f t="shared" si="1510"/>
        <v>-</v>
      </c>
      <c r="H5333" s="38">
        <f t="shared" si="1511"/>
        <v>28.42</v>
      </c>
      <c r="K5333" s="133">
        <v>43322.875</v>
      </c>
      <c r="L5333" s="9">
        <f t="shared" si="1494"/>
        <v>8</v>
      </c>
      <c r="M5333" s="9">
        <f t="shared" si="1495"/>
        <v>10</v>
      </c>
      <c r="N5333" s="9">
        <f t="shared" si="1496"/>
        <v>21</v>
      </c>
      <c r="O5333" s="31" t="str">
        <f t="shared" si="1497"/>
        <v/>
      </c>
      <c r="P5333" s="134">
        <v>32.119999999999997</v>
      </c>
      <c r="Q5333" s="31" t="str">
        <f t="shared" si="1498"/>
        <v>-</v>
      </c>
      <c r="R5333" s="31">
        <f t="shared" si="1499"/>
        <v>32.119999999999997</v>
      </c>
      <c r="U5333" s="133">
        <v>43687.875</v>
      </c>
      <c r="V5333" s="9">
        <f t="shared" si="1500"/>
        <v>8</v>
      </c>
      <c r="W5333" s="9">
        <f t="shared" si="1501"/>
        <v>10</v>
      </c>
      <c r="X5333" s="9">
        <f t="shared" si="1502"/>
        <v>21</v>
      </c>
      <c r="Y5333" s="31" t="str">
        <f t="shared" si="1503"/>
        <v>W</v>
      </c>
      <c r="Z5333" s="134">
        <v>22.66</v>
      </c>
      <c r="AA5333" s="31" t="str">
        <f t="shared" si="1504"/>
        <v>-</v>
      </c>
      <c r="AB5333" s="31">
        <f t="shared" si="1505"/>
        <v>22.66</v>
      </c>
    </row>
    <row r="5334" spans="1:28" x14ac:dyDescent="0.3">
      <c r="A5334" s="133">
        <v>42957.916666666664</v>
      </c>
      <c r="B5334" s="152">
        <f t="shared" si="1506"/>
        <v>8</v>
      </c>
      <c r="C5334" s="152">
        <f t="shared" si="1507"/>
        <v>10</v>
      </c>
      <c r="D5334" s="152">
        <f t="shared" si="1508"/>
        <v>22</v>
      </c>
      <c r="E5334" s="38" t="str">
        <f t="shared" si="1509"/>
        <v/>
      </c>
      <c r="F5334" s="134">
        <v>23.75</v>
      </c>
      <c r="G5334" s="38" t="str">
        <f t="shared" si="1510"/>
        <v>-</v>
      </c>
      <c r="H5334" s="38">
        <f t="shared" si="1511"/>
        <v>23.75</v>
      </c>
      <c r="K5334" s="133">
        <v>43322.916666666664</v>
      </c>
      <c r="L5334" s="9">
        <f t="shared" si="1494"/>
        <v>8</v>
      </c>
      <c r="M5334" s="9">
        <f t="shared" si="1495"/>
        <v>10</v>
      </c>
      <c r="N5334" s="9">
        <f t="shared" si="1496"/>
        <v>22</v>
      </c>
      <c r="O5334" s="31" t="str">
        <f t="shared" si="1497"/>
        <v/>
      </c>
      <c r="P5334" s="134">
        <v>26.38</v>
      </c>
      <c r="Q5334" s="31" t="str">
        <f t="shared" si="1498"/>
        <v>-</v>
      </c>
      <c r="R5334" s="31">
        <f t="shared" si="1499"/>
        <v>26.38</v>
      </c>
      <c r="U5334" s="133">
        <v>43687.916666666664</v>
      </c>
      <c r="V5334" s="9">
        <f t="shared" si="1500"/>
        <v>8</v>
      </c>
      <c r="W5334" s="9">
        <f t="shared" si="1501"/>
        <v>10</v>
      </c>
      <c r="X5334" s="9">
        <f t="shared" si="1502"/>
        <v>22</v>
      </c>
      <c r="Y5334" s="31" t="str">
        <f t="shared" si="1503"/>
        <v>W</v>
      </c>
      <c r="Z5334" s="134">
        <v>20.55</v>
      </c>
      <c r="AA5334" s="31" t="str">
        <f t="shared" si="1504"/>
        <v>-</v>
      </c>
      <c r="AB5334" s="31">
        <f t="shared" si="1505"/>
        <v>20.55</v>
      </c>
    </row>
    <row r="5335" spans="1:28" x14ac:dyDescent="0.3">
      <c r="A5335" s="133">
        <v>42957.958333333336</v>
      </c>
      <c r="B5335" s="152">
        <f t="shared" si="1506"/>
        <v>8</v>
      </c>
      <c r="C5335" s="152">
        <f t="shared" si="1507"/>
        <v>10</v>
      </c>
      <c r="D5335" s="152">
        <f t="shared" si="1508"/>
        <v>23</v>
      </c>
      <c r="E5335" s="38" t="str">
        <f t="shared" si="1509"/>
        <v/>
      </c>
      <c r="F5335" s="134">
        <v>22.38</v>
      </c>
      <c r="G5335" s="38" t="str">
        <f t="shared" si="1510"/>
        <v>-</v>
      </c>
      <c r="H5335" s="38">
        <f t="shared" si="1511"/>
        <v>22.38</v>
      </c>
      <c r="K5335" s="133">
        <v>43322.958333333336</v>
      </c>
      <c r="L5335" s="9">
        <f t="shared" si="1494"/>
        <v>8</v>
      </c>
      <c r="M5335" s="9">
        <f t="shared" si="1495"/>
        <v>10</v>
      </c>
      <c r="N5335" s="9">
        <f t="shared" si="1496"/>
        <v>23</v>
      </c>
      <c r="O5335" s="31" t="str">
        <f t="shared" si="1497"/>
        <v/>
      </c>
      <c r="P5335" s="134">
        <v>24.61</v>
      </c>
      <c r="Q5335" s="31" t="str">
        <f t="shared" si="1498"/>
        <v>-</v>
      </c>
      <c r="R5335" s="31">
        <f t="shared" si="1499"/>
        <v>24.61</v>
      </c>
      <c r="U5335" s="133">
        <v>43687.958333333336</v>
      </c>
      <c r="V5335" s="9">
        <f t="shared" si="1500"/>
        <v>8</v>
      </c>
      <c r="W5335" s="9">
        <f t="shared" si="1501"/>
        <v>10</v>
      </c>
      <c r="X5335" s="9">
        <f t="shared" si="1502"/>
        <v>23</v>
      </c>
      <c r="Y5335" s="31" t="str">
        <f t="shared" si="1503"/>
        <v>W</v>
      </c>
      <c r="Z5335" s="134">
        <v>18.47</v>
      </c>
      <c r="AA5335" s="31" t="str">
        <f t="shared" si="1504"/>
        <v>-</v>
      </c>
      <c r="AB5335" s="31">
        <f t="shared" si="1505"/>
        <v>18.47</v>
      </c>
    </row>
    <row r="5336" spans="1:28" x14ac:dyDescent="0.3">
      <c r="A5336" s="133">
        <v>42958</v>
      </c>
      <c r="B5336" s="152">
        <f t="shared" si="1506"/>
        <v>8</v>
      </c>
      <c r="C5336" s="152">
        <f t="shared" si="1507"/>
        <v>11</v>
      </c>
      <c r="D5336" s="152">
        <f t="shared" si="1508"/>
        <v>0</v>
      </c>
      <c r="E5336" s="38" t="str">
        <f t="shared" si="1509"/>
        <v/>
      </c>
      <c r="F5336" s="134">
        <v>21.33</v>
      </c>
      <c r="G5336" s="38" t="str">
        <f t="shared" si="1510"/>
        <v>-</v>
      </c>
      <c r="H5336" s="38">
        <f t="shared" si="1511"/>
        <v>21.33</v>
      </c>
      <c r="K5336" s="133">
        <v>43323</v>
      </c>
      <c r="L5336" s="9">
        <f t="shared" si="1494"/>
        <v>8</v>
      </c>
      <c r="M5336" s="9">
        <f t="shared" si="1495"/>
        <v>11</v>
      </c>
      <c r="N5336" s="9">
        <f t="shared" si="1496"/>
        <v>0</v>
      </c>
      <c r="O5336" s="31" t="str">
        <f t="shared" si="1497"/>
        <v>W</v>
      </c>
      <c r="P5336" s="134">
        <v>23.4</v>
      </c>
      <c r="Q5336" s="31" t="str">
        <f t="shared" si="1498"/>
        <v>-</v>
      </c>
      <c r="R5336" s="31">
        <f t="shared" si="1499"/>
        <v>23.4</v>
      </c>
      <c r="U5336" s="133">
        <v>43688</v>
      </c>
      <c r="V5336" s="9">
        <f t="shared" si="1500"/>
        <v>8</v>
      </c>
      <c r="W5336" s="9">
        <f t="shared" si="1501"/>
        <v>11</v>
      </c>
      <c r="X5336" s="9">
        <f t="shared" si="1502"/>
        <v>0</v>
      </c>
      <c r="Y5336" s="31" t="str">
        <f t="shared" si="1503"/>
        <v>W</v>
      </c>
      <c r="Z5336" s="134">
        <v>15.24</v>
      </c>
      <c r="AA5336" s="31" t="str">
        <f t="shared" si="1504"/>
        <v>-</v>
      </c>
      <c r="AB5336" s="31">
        <f t="shared" si="1505"/>
        <v>15.24</v>
      </c>
    </row>
    <row r="5337" spans="1:28" x14ac:dyDescent="0.3">
      <c r="A5337" s="133">
        <v>42958.041666666664</v>
      </c>
      <c r="B5337" s="152">
        <f t="shared" si="1506"/>
        <v>8</v>
      </c>
      <c r="C5337" s="152">
        <f t="shared" si="1507"/>
        <v>11</v>
      </c>
      <c r="D5337" s="152">
        <f t="shared" si="1508"/>
        <v>1</v>
      </c>
      <c r="E5337" s="38" t="str">
        <f t="shared" si="1509"/>
        <v/>
      </c>
      <c r="F5337" s="134">
        <v>20.45</v>
      </c>
      <c r="G5337" s="38" t="str">
        <f t="shared" si="1510"/>
        <v>-</v>
      </c>
      <c r="H5337" s="38">
        <f t="shared" si="1511"/>
        <v>20.45</v>
      </c>
      <c r="K5337" s="133">
        <v>43323.041666666664</v>
      </c>
      <c r="L5337" s="9">
        <f t="shared" si="1494"/>
        <v>8</v>
      </c>
      <c r="M5337" s="9">
        <f t="shared" si="1495"/>
        <v>11</v>
      </c>
      <c r="N5337" s="9">
        <f t="shared" si="1496"/>
        <v>1</v>
      </c>
      <c r="O5337" s="31" t="str">
        <f t="shared" si="1497"/>
        <v>W</v>
      </c>
      <c r="P5337" s="134">
        <v>21.77</v>
      </c>
      <c r="Q5337" s="31" t="str">
        <f t="shared" si="1498"/>
        <v>-</v>
      </c>
      <c r="R5337" s="31">
        <f t="shared" si="1499"/>
        <v>21.77</v>
      </c>
      <c r="U5337" s="133">
        <v>43688.041666666664</v>
      </c>
      <c r="V5337" s="9">
        <f t="shared" si="1500"/>
        <v>8</v>
      </c>
      <c r="W5337" s="9">
        <f t="shared" si="1501"/>
        <v>11</v>
      </c>
      <c r="X5337" s="9">
        <f t="shared" si="1502"/>
        <v>1</v>
      </c>
      <c r="Y5337" s="31" t="str">
        <f t="shared" si="1503"/>
        <v>W</v>
      </c>
      <c r="Z5337" s="134">
        <v>15.13</v>
      </c>
      <c r="AA5337" s="31" t="str">
        <f t="shared" si="1504"/>
        <v>-</v>
      </c>
      <c r="AB5337" s="31">
        <f t="shared" si="1505"/>
        <v>15.13</v>
      </c>
    </row>
    <row r="5338" spans="1:28" x14ac:dyDescent="0.3">
      <c r="A5338" s="133">
        <v>42958.083333333336</v>
      </c>
      <c r="B5338" s="152">
        <f t="shared" si="1506"/>
        <v>8</v>
      </c>
      <c r="C5338" s="152">
        <f t="shared" si="1507"/>
        <v>11</v>
      </c>
      <c r="D5338" s="152">
        <f t="shared" si="1508"/>
        <v>2</v>
      </c>
      <c r="E5338" s="38" t="str">
        <f t="shared" si="1509"/>
        <v/>
      </c>
      <c r="F5338" s="134">
        <v>19.23</v>
      </c>
      <c r="G5338" s="38" t="str">
        <f t="shared" si="1510"/>
        <v>-</v>
      </c>
      <c r="H5338" s="38">
        <f t="shared" si="1511"/>
        <v>19.23</v>
      </c>
      <c r="K5338" s="133">
        <v>43323.083333333336</v>
      </c>
      <c r="L5338" s="9">
        <f t="shared" si="1494"/>
        <v>8</v>
      </c>
      <c r="M5338" s="9">
        <f t="shared" si="1495"/>
        <v>11</v>
      </c>
      <c r="N5338" s="9">
        <f t="shared" si="1496"/>
        <v>2</v>
      </c>
      <c r="O5338" s="31" t="str">
        <f t="shared" si="1497"/>
        <v>W</v>
      </c>
      <c r="P5338" s="134">
        <v>20.96</v>
      </c>
      <c r="Q5338" s="31" t="str">
        <f t="shared" si="1498"/>
        <v>-</v>
      </c>
      <c r="R5338" s="31">
        <f t="shared" si="1499"/>
        <v>20.96</v>
      </c>
      <c r="U5338" s="133">
        <v>43688.083333333336</v>
      </c>
      <c r="V5338" s="9">
        <f t="shared" si="1500"/>
        <v>8</v>
      </c>
      <c r="W5338" s="9">
        <f t="shared" si="1501"/>
        <v>11</v>
      </c>
      <c r="X5338" s="9">
        <f t="shared" si="1502"/>
        <v>2</v>
      </c>
      <c r="Y5338" s="31" t="str">
        <f t="shared" si="1503"/>
        <v>W</v>
      </c>
      <c r="Z5338" s="134">
        <v>13.82</v>
      </c>
      <c r="AA5338" s="31" t="str">
        <f t="shared" si="1504"/>
        <v>-</v>
      </c>
      <c r="AB5338" s="31">
        <f t="shared" si="1505"/>
        <v>13.82</v>
      </c>
    </row>
    <row r="5339" spans="1:28" x14ac:dyDescent="0.3">
      <c r="A5339" s="133">
        <v>42958.125</v>
      </c>
      <c r="B5339" s="152">
        <f t="shared" si="1506"/>
        <v>8</v>
      </c>
      <c r="C5339" s="152">
        <f t="shared" si="1507"/>
        <v>11</v>
      </c>
      <c r="D5339" s="152">
        <f t="shared" si="1508"/>
        <v>3</v>
      </c>
      <c r="E5339" s="38" t="str">
        <f t="shared" si="1509"/>
        <v/>
      </c>
      <c r="F5339" s="134">
        <v>18.12</v>
      </c>
      <c r="G5339" s="38" t="str">
        <f t="shared" si="1510"/>
        <v>-</v>
      </c>
      <c r="H5339" s="38">
        <f t="shared" si="1511"/>
        <v>18.12</v>
      </c>
      <c r="K5339" s="133">
        <v>43323.125</v>
      </c>
      <c r="L5339" s="9">
        <f t="shared" si="1494"/>
        <v>8</v>
      </c>
      <c r="M5339" s="9">
        <f t="shared" si="1495"/>
        <v>11</v>
      </c>
      <c r="N5339" s="9">
        <f t="shared" si="1496"/>
        <v>3</v>
      </c>
      <c r="O5339" s="31" t="str">
        <f t="shared" si="1497"/>
        <v>W</v>
      </c>
      <c r="P5339" s="134">
        <v>20.48</v>
      </c>
      <c r="Q5339" s="31" t="str">
        <f t="shared" si="1498"/>
        <v>-</v>
      </c>
      <c r="R5339" s="31">
        <f t="shared" si="1499"/>
        <v>20.48</v>
      </c>
      <c r="U5339" s="133">
        <v>43688.125</v>
      </c>
      <c r="V5339" s="9">
        <f t="shared" si="1500"/>
        <v>8</v>
      </c>
      <c r="W5339" s="9">
        <f t="shared" si="1501"/>
        <v>11</v>
      </c>
      <c r="X5339" s="9">
        <f t="shared" si="1502"/>
        <v>3</v>
      </c>
      <c r="Y5339" s="31" t="str">
        <f t="shared" si="1503"/>
        <v>W</v>
      </c>
      <c r="Z5339" s="134">
        <v>12.88</v>
      </c>
      <c r="AA5339" s="31" t="str">
        <f t="shared" si="1504"/>
        <v>-</v>
      </c>
      <c r="AB5339" s="31">
        <f t="shared" si="1505"/>
        <v>12.88</v>
      </c>
    </row>
    <row r="5340" spans="1:28" x14ac:dyDescent="0.3">
      <c r="A5340" s="133">
        <v>42958.166666666664</v>
      </c>
      <c r="B5340" s="152">
        <f t="shared" si="1506"/>
        <v>8</v>
      </c>
      <c r="C5340" s="152">
        <f t="shared" si="1507"/>
        <v>11</v>
      </c>
      <c r="D5340" s="152">
        <f t="shared" si="1508"/>
        <v>4</v>
      </c>
      <c r="E5340" s="38" t="str">
        <f t="shared" si="1509"/>
        <v/>
      </c>
      <c r="F5340" s="134">
        <v>18.37</v>
      </c>
      <c r="G5340" s="38" t="str">
        <f t="shared" si="1510"/>
        <v>-</v>
      </c>
      <c r="H5340" s="38">
        <f t="shared" si="1511"/>
        <v>18.37</v>
      </c>
      <c r="K5340" s="133">
        <v>43323.166666666664</v>
      </c>
      <c r="L5340" s="9">
        <f t="shared" si="1494"/>
        <v>8</v>
      </c>
      <c r="M5340" s="9">
        <f t="shared" si="1495"/>
        <v>11</v>
      </c>
      <c r="N5340" s="9">
        <f t="shared" si="1496"/>
        <v>4</v>
      </c>
      <c r="O5340" s="31" t="str">
        <f t="shared" si="1497"/>
        <v>W</v>
      </c>
      <c r="P5340" s="134">
        <v>20.18</v>
      </c>
      <c r="Q5340" s="31" t="str">
        <f t="shared" si="1498"/>
        <v>-</v>
      </c>
      <c r="R5340" s="31">
        <f t="shared" si="1499"/>
        <v>20.18</v>
      </c>
      <c r="U5340" s="133">
        <v>43688.166666666664</v>
      </c>
      <c r="V5340" s="9">
        <f t="shared" si="1500"/>
        <v>8</v>
      </c>
      <c r="W5340" s="9">
        <f t="shared" si="1501"/>
        <v>11</v>
      </c>
      <c r="X5340" s="9">
        <f t="shared" si="1502"/>
        <v>4</v>
      </c>
      <c r="Y5340" s="31" t="str">
        <f t="shared" si="1503"/>
        <v>W</v>
      </c>
      <c r="Z5340" s="134">
        <v>11.85</v>
      </c>
      <c r="AA5340" s="31" t="str">
        <f t="shared" si="1504"/>
        <v>-</v>
      </c>
      <c r="AB5340" s="31">
        <f t="shared" si="1505"/>
        <v>11.85</v>
      </c>
    </row>
    <row r="5341" spans="1:28" x14ac:dyDescent="0.3">
      <c r="A5341" s="133">
        <v>42958.208333333336</v>
      </c>
      <c r="B5341" s="152">
        <f t="shared" si="1506"/>
        <v>8</v>
      </c>
      <c r="C5341" s="152">
        <f t="shared" si="1507"/>
        <v>11</v>
      </c>
      <c r="D5341" s="152">
        <f t="shared" si="1508"/>
        <v>5</v>
      </c>
      <c r="E5341" s="38" t="str">
        <f t="shared" si="1509"/>
        <v/>
      </c>
      <c r="F5341" s="134">
        <v>19.920000000000002</v>
      </c>
      <c r="G5341" s="38" t="str">
        <f t="shared" si="1510"/>
        <v>-</v>
      </c>
      <c r="H5341" s="38">
        <f t="shared" si="1511"/>
        <v>19.920000000000002</v>
      </c>
      <c r="K5341" s="133">
        <v>43323.208333333336</v>
      </c>
      <c r="L5341" s="9">
        <f t="shared" si="1494"/>
        <v>8</v>
      </c>
      <c r="M5341" s="9">
        <f t="shared" si="1495"/>
        <v>11</v>
      </c>
      <c r="N5341" s="9">
        <f t="shared" si="1496"/>
        <v>5</v>
      </c>
      <c r="O5341" s="31" t="str">
        <f t="shared" si="1497"/>
        <v>W</v>
      </c>
      <c r="P5341" s="134">
        <v>20.059999999999999</v>
      </c>
      <c r="Q5341" s="31" t="str">
        <f t="shared" si="1498"/>
        <v>-</v>
      </c>
      <c r="R5341" s="31">
        <f t="shared" si="1499"/>
        <v>20.059999999999999</v>
      </c>
      <c r="U5341" s="133">
        <v>43688.208333333336</v>
      </c>
      <c r="V5341" s="9">
        <f t="shared" si="1500"/>
        <v>8</v>
      </c>
      <c r="W5341" s="9">
        <f t="shared" si="1501"/>
        <v>11</v>
      </c>
      <c r="X5341" s="9">
        <f t="shared" si="1502"/>
        <v>5</v>
      </c>
      <c r="Y5341" s="31" t="str">
        <f t="shared" si="1503"/>
        <v>W</v>
      </c>
      <c r="Z5341" s="134">
        <v>11.44</v>
      </c>
      <c r="AA5341" s="31" t="str">
        <f t="shared" si="1504"/>
        <v>-</v>
      </c>
      <c r="AB5341" s="31">
        <f t="shared" si="1505"/>
        <v>11.44</v>
      </c>
    </row>
    <row r="5342" spans="1:28" x14ac:dyDescent="0.3">
      <c r="A5342" s="133">
        <v>42958.25</v>
      </c>
      <c r="B5342" s="152">
        <f t="shared" si="1506"/>
        <v>8</v>
      </c>
      <c r="C5342" s="152">
        <f t="shared" si="1507"/>
        <v>11</v>
      </c>
      <c r="D5342" s="152">
        <f t="shared" si="1508"/>
        <v>6</v>
      </c>
      <c r="E5342" s="38" t="str">
        <f t="shared" si="1509"/>
        <v/>
      </c>
      <c r="F5342" s="134">
        <v>21.33</v>
      </c>
      <c r="G5342" s="38" t="str">
        <f t="shared" si="1510"/>
        <v>-</v>
      </c>
      <c r="H5342" s="38">
        <f t="shared" si="1511"/>
        <v>21.33</v>
      </c>
      <c r="K5342" s="133">
        <v>43323.25</v>
      </c>
      <c r="L5342" s="9">
        <f t="shared" si="1494"/>
        <v>8</v>
      </c>
      <c r="M5342" s="9">
        <f t="shared" si="1495"/>
        <v>11</v>
      </c>
      <c r="N5342" s="9">
        <f t="shared" si="1496"/>
        <v>6</v>
      </c>
      <c r="O5342" s="31" t="str">
        <f t="shared" si="1497"/>
        <v>W</v>
      </c>
      <c r="P5342" s="134">
        <v>20.18</v>
      </c>
      <c r="Q5342" s="31" t="str">
        <f t="shared" si="1498"/>
        <v>-</v>
      </c>
      <c r="R5342" s="31">
        <f t="shared" si="1499"/>
        <v>20.18</v>
      </c>
      <c r="U5342" s="133">
        <v>43688.25</v>
      </c>
      <c r="V5342" s="9">
        <f t="shared" si="1500"/>
        <v>8</v>
      </c>
      <c r="W5342" s="9">
        <f t="shared" si="1501"/>
        <v>11</v>
      </c>
      <c r="X5342" s="9">
        <f t="shared" si="1502"/>
        <v>6</v>
      </c>
      <c r="Y5342" s="31" t="str">
        <f t="shared" si="1503"/>
        <v>W</v>
      </c>
      <c r="Z5342" s="134">
        <v>11.03</v>
      </c>
      <c r="AA5342" s="31" t="str">
        <f t="shared" si="1504"/>
        <v>-</v>
      </c>
      <c r="AB5342" s="31">
        <f t="shared" si="1505"/>
        <v>11.03</v>
      </c>
    </row>
    <row r="5343" spans="1:28" x14ac:dyDescent="0.3">
      <c r="A5343" s="133">
        <v>42958.291666666664</v>
      </c>
      <c r="B5343" s="152">
        <f t="shared" si="1506"/>
        <v>8</v>
      </c>
      <c r="C5343" s="152">
        <f t="shared" si="1507"/>
        <v>11</v>
      </c>
      <c r="D5343" s="152">
        <f t="shared" si="1508"/>
        <v>7</v>
      </c>
      <c r="E5343" s="38" t="str">
        <f t="shared" si="1509"/>
        <v/>
      </c>
      <c r="F5343" s="134">
        <v>21.37</v>
      </c>
      <c r="G5343" s="38" t="str">
        <f t="shared" si="1510"/>
        <v>-</v>
      </c>
      <c r="H5343" s="38">
        <f t="shared" si="1511"/>
        <v>21.37</v>
      </c>
      <c r="K5343" s="133">
        <v>43323.291666666664</v>
      </c>
      <c r="L5343" s="9">
        <f t="shared" si="1494"/>
        <v>8</v>
      </c>
      <c r="M5343" s="9">
        <f t="shared" si="1495"/>
        <v>11</v>
      </c>
      <c r="N5343" s="9">
        <f t="shared" si="1496"/>
        <v>7</v>
      </c>
      <c r="O5343" s="31" t="str">
        <f t="shared" si="1497"/>
        <v>W</v>
      </c>
      <c r="P5343" s="134">
        <v>20.74</v>
      </c>
      <c r="Q5343" s="31" t="str">
        <f t="shared" si="1498"/>
        <v>-</v>
      </c>
      <c r="R5343" s="31">
        <f t="shared" si="1499"/>
        <v>20.74</v>
      </c>
      <c r="U5343" s="133">
        <v>43688.291666666664</v>
      </c>
      <c r="V5343" s="9">
        <f t="shared" si="1500"/>
        <v>8</v>
      </c>
      <c r="W5343" s="9">
        <f t="shared" si="1501"/>
        <v>11</v>
      </c>
      <c r="X5343" s="9">
        <f t="shared" si="1502"/>
        <v>7</v>
      </c>
      <c r="Y5343" s="31" t="str">
        <f t="shared" si="1503"/>
        <v>W</v>
      </c>
      <c r="Z5343" s="134">
        <v>12.54</v>
      </c>
      <c r="AA5343" s="31" t="str">
        <f t="shared" si="1504"/>
        <v>-</v>
      </c>
      <c r="AB5343" s="31">
        <f t="shared" si="1505"/>
        <v>12.54</v>
      </c>
    </row>
    <row r="5344" spans="1:28" x14ac:dyDescent="0.3">
      <c r="A5344" s="133">
        <v>42958.333333333336</v>
      </c>
      <c r="B5344" s="152">
        <f t="shared" si="1506"/>
        <v>8</v>
      </c>
      <c r="C5344" s="152">
        <f t="shared" si="1507"/>
        <v>11</v>
      </c>
      <c r="D5344" s="152">
        <f t="shared" si="1508"/>
        <v>8</v>
      </c>
      <c r="E5344" s="38" t="str">
        <f t="shared" si="1509"/>
        <v/>
      </c>
      <c r="F5344" s="134">
        <v>22.78</v>
      </c>
      <c r="G5344" s="38">
        <f t="shared" si="1510"/>
        <v>22.78</v>
      </c>
      <c r="H5344" s="38" t="str">
        <f t="shared" si="1511"/>
        <v>-</v>
      </c>
      <c r="K5344" s="133">
        <v>43323.333333333336</v>
      </c>
      <c r="L5344" s="9">
        <f t="shared" si="1494"/>
        <v>8</v>
      </c>
      <c r="M5344" s="9">
        <f t="shared" si="1495"/>
        <v>11</v>
      </c>
      <c r="N5344" s="9">
        <f t="shared" si="1496"/>
        <v>8</v>
      </c>
      <c r="O5344" s="31" t="str">
        <f t="shared" si="1497"/>
        <v>W</v>
      </c>
      <c r="P5344" s="134">
        <v>22.62</v>
      </c>
      <c r="Q5344" s="31" t="str">
        <f t="shared" si="1498"/>
        <v>-</v>
      </c>
      <c r="R5344" s="31">
        <f t="shared" si="1499"/>
        <v>22.62</v>
      </c>
      <c r="U5344" s="133">
        <v>43688.333333333336</v>
      </c>
      <c r="V5344" s="9">
        <f t="shared" si="1500"/>
        <v>8</v>
      </c>
      <c r="W5344" s="9">
        <f t="shared" si="1501"/>
        <v>11</v>
      </c>
      <c r="X5344" s="9">
        <f t="shared" si="1502"/>
        <v>8</v>
      </c>
      <c r="Y5344" s="31" t="str">
        <f t="shared" si="1503"/>
        <v>W</v>
      </c>
      <c r="Z5344" s="134">
        <v>15.06</v>
      </c>
      <c r="AA5344" s="31" t="str">
        <f t="shared" si="1504"/>
        <v>-</v>
      </c>
      <c r="AB5344" s="31">
        <f t="shared" si="1505"/>
        <v>15.06</v>
      </c>
    </row>
    <row r="5345" spans="1:28" x14ac:dyDescent="0.3">
      <c r="A5345" s="133">
        <v>42958.375</v>
      </c>
      <c r="B5345" s="152">
        <f t="shared" si="1506"/>
        <v>8</v>
      </c>
      <c r="C5345" s="152">
        <f t="shared" si="1507"/>
        <v>11</v>
      </c>
      <c r="D5345" s="152">
        <f t="shared" si="1508"/>
        <v>9</v>
      </c>
      <c r="E5345" s="38" t="str">
        <f t="shared" si="1509"/>
        <v/>
      </c>
      <c r="F5345" s="134">
        <v>23.99</v>
      </c>
      <c r="G5345" s="38">
        <f t="shared" si="1510"/>
        <v>23.99</v>
      </c>
      <c r="H5345" s="38" t="str">
        <f t="shared" si="1511"/>
        <v>-</v>
      </c>
      <c r="K5345" s="133">
        <v>43323.375</v>
      </c>
      <c r="L5345" s="9">
        <f t="shared" si="1494"/>
        <v>8</v>
      </c>
      <c r="M5345" s="9">
        <f t="shared" si="1495"/>
        <v>11</v>
      </c>
      <c r="N5345" s="9">
        <f t="shared" si="1496"/>
        <v>9</v>
      </c>
      <c r="O5345" s="31" t="str">
        <f t="shared" si="1497"/>
        <v>W</v>
      </c>
      <c r="P5345" s="134">
        <v>25.21</v>
      </c>
      <c r="Q5345" s="31" t="str">
        <f t="shared" si="1498"/>
        <v>-</v>
      </c>
      <c r="R5345" s="31">
        <f t="shared" si="1499"/>
        <v>25.21</v>
      </c>
      <c r="U5345" s="133">
        <v>43688.375</v>
      </c>
      <c r="V5345" s="9">
        <f t="shared" si="1500"/>
        <v>8</v>
      </c>
      <c r="W5345" s="9">
        <f t="shared" si="1501"/>
        <v>11</v>
      </c>
      <c r="X5345" s="9">
        <f t="shared" si="1502"/>
        <v>9</v>
      </c>
      <c r="Y5345" s="31" t="str">
        <f t="shared" si="1503"/>
        <v>W</v>
      </c>
      <c r="Z5345" s="134">
        <v>18.559999999999999</v>
      </c>
      <c r="AA5345" s="31" t="str">
        <f t="shared" si="1504"/>
        <v>-</v>
      </c>
      <c r="AB5345" s="31">
        <f t="shared" si="1505"/>
        <v>18.559999999999999</v>
      </c>
    </row>
    <row r="5346" spans="1:28" x14ac:dyDescent="0.3">
      <c r="A5346" s="133">
        <v>42958.416666666664</v>
      </c>
      <c r="B5346" s="152">
        <f t="shared" si="1506"/>
        <v>8</v>
      </c>
      <c r="C5346" s="152">
        <f t="shared" si="1507"/>
        <v>11</v>
      </c>
      <c r="D5346" s="152">
        <f t="shared" si="1508"/>
        <v>10</v>
      </c>
      <c r="E5346" s="38" t="str">
        <f t="shared" si="1509"/>
        <v/>
      </c>
      <c r="F5346" s="134">
        <v>27.41</v>
      </c>
      <c r="G5346" s="38">
        <f t="shared" si="1510"/>
        <v>27.41</v>
      </c>
      <c r="H5346" s="38" t="str">
        <f t="shared" si="1511"/>
        <v>-</v>
      </c>
      <c r="K5346" s="133">
        <v>43323.416666666664</v>
      </c>
      <c r="L5346" s="9">
        <f t="shared" si="1494"/>
        <v>8</v>
      </c>
      <c r="M5346" s="9">
        <f t="shared" si="1495"/>
        <v>11</v>
      </c>
      <c r="N5346" s="9">
        <f t="shared" si="1496"/>
        <v>10</v>
      </c>
      <c r="O5346" s="31" t="str">
        <f t="shared" si="1497"/>
        <v>W</v>
      </c>
      <c r="P5346" s="134">
        <v>28.51</v>
      </c>
      <c r="Q5346" s="31" t="str">
        <f t="shared" si="1498"/>
        <v>-</v>
      </c>
      <c r="R5346" s="31">
        <f t="shared" si="1499"/>
        <v>28.51</v>
      </c>
      <c r="U5346" s="133">
        <v>43688.416666666664</v>
      </c>
      <c r="V5346" s="9">
        <f t="shared" si="1500"/>
        <v>8</v>
      </c>
      <c r="W5346" s="9">
        <f t="shared" si="1501"/>
        <v>11</v>
      </c>
      <c r="X5346" s="9">
        <f t="shared" si="1502"/>
        <v>10</v>
      </c>
      <c r="Y5346" s="31" t="str">
        <f t="shared" si="1503"/>
        <v>W</v>
      </c>
      <c r="Z5346" s="134">
        <v>19.95</v>
      </c>
      <c r="AA5346" s="31" t="str">
        <f t="shared" si="1504"/>
        <v>-</v>
      </c>
      <c r="AB5346" s="31">
        <f t="shared" si="1505"/>
        <v>19.95</v>
      </c>
    </row>
    <row r="5347" spans="1:28" x14ac:dyDescent="0.3">
      <c r="A5347" s="133">
        <v>42958.458333333336</v>
      </c>
      <c r="B5347" s="152">
        <f t="shared" si="1506"/>
        <v>8</v>
      </c>
      <c r="C5347" s="152">
        <f t="shared" si="1507"/>
        <v>11</v>
      </c>
      <c r="D5347" s="152">
        <f t="shared" si="1508"/>
        <v>11</v>
      </c>
      <c r="E5347" s="38" t="str">
        <f t="shared" si="1509"/>
        <v/>
      </c>
      <c r="F5347" s="134">
        <v>30.29</v>
      </c>
      <c r="G5347" s="38">
        <f t="shared" si="1510"/>
        <v>30.29</v>
      </c>
      <c r="H5347" s="38" t="str">
        <f t="shared" si="1511"/>
        <v>-</v>
      </c>
      <c r="K5347" s="133">
        <v>43323.458333333336</v>
      </c>
      <c r="L5347" s="9">
        <f t="shared" si="1494"/>
        <v>8</v>
      </c>
      <c r="M5347" s="9">
        <f t="shared" si="1495"/>
        <v>11</v>
      </c>
      <c r="N5347" s="9">
        <f t="shared" si="1496"/>
        <v>11</v>
      </c>
      <c r="O5347" s="31" t="str">
        <f t="shared" si="1497"/>
        <v>W</v>
      </c>
      <c r="P5347" s="134">
        <v>31.59</v>
      </c>
      <c r="Q5347" s="31" t="str">
        <f t="shared" si="1498"/>
        <v>-</v>
      </c>
      <c r="R5347" s="31">
        <f t="shared" si="1499"/>
        <v>31.59</v>
      </c>
      <c r="U5347" s="133">
        <v>43688.458333333336</v>
      </c>
      <c r="V5347" s="9">
        <f t="shared" si="1500"/>
        <v>8</v>
      </c>
      <c r="W5347" s="9">
        <f t="shared" si="1501"/>
        <v>11</v>
      </c>
      <c r="X5347" s="9">
        <f t="shared" si="1502"/>
        <v>11</v>
      </c>
      <c r="Y5347" s="31" t="str">
        <f t="shared" si="1503"/>
        <v>W</v>
      </c>
      <c r="Z5347" s="134">
        <v>21.15</v>
      </c>
      <c r="AA5347" s="31" t="str">
        <f t="shared" si="1504"/>
        <v>-</v>
      </c>
      <c r="AB5347" s="31">
        <f t="shared" si="1505"/>
        <v>21.15</v>
      </c>
    </row>
    <row r="5348" spans="1:28" x14ac:dyDescent="0.3">
      <c r="A5348" s="133">
        <v>42958.5</v>
      </c>
      <c r="B5348" s="152">
        <f t="shared" si="1506"/>
        <v>8</v>
      </c>
      <c r="C5348" s="152">
        <f t="shared" si="1507"/>
        <v>11</v>
      </c>
      <c r="D5348" s="152">
        <f t="shared" si="1508"/>
        <v>12</v>
      </c>
      <c r="E5348" s="38" t="str">
        <f t="shared" si="1509"/>
        <v/>
      </c>
      <c r="F5348" s="134">
        <v>31.67</v>
      </c>
      <c r="G5348" s="38">
        <f t="shared" si="1510"/>
        <v>31.67</v>
      </c>
      <c r="H5348" s="38" t="str">
        <f t="shared" si="1511"/>
        <v>-</v>
      </c>
      <c r="K5348" s="133">
        <v>43323.5</v>
      </c>
      <c r="L5348" s="9">
        <f t="shared" si="1494"/>
        <v>8</v>
      </c>
      <c r="M5348" s="9">
        <f t="shared" si="1495"/>
        <v>11</v>
      </c>
      <c r="N5348" s="9">
        <f t="shared" si="1496"/>
        <v>12</v>
      </c>
      <c r="O5348" s="31" t="str">
        <f t="shared" si="1497"/>
        <v>W</v>
      </c>
      <c r="P5348" s="134">
        <v>33.270000000000003</v>
      </c>
      <c r="Q5348" s="31" t="str">
        <f t="shared" si="1498"/>
        <v>-</v>
      </c>
      <c r="R5348" s="31">
        <f t="shared" si="1499"/>
        <v>33.270000000000003</v>
      </c>
      <c r="U5348" s="133">
        <v>43688.5</v>
      </c>
      <c r="V5348" s="9">
        <f t="shared" si="1500"/>
        <v>8</v>
      </c>
      <c r="W5348" s="9">
        <f t="shared" si="1501"/>
        <v>11</v>
      </c>
      <c r="X5348" s="9">
        <f t="shared" si="1502"/>
        <v>12</v>
      </c>
      <c r="Y5348" s="31" t="str">
        <f t="shared" si="1503"/>
        <v>W</v>
      </c>
      <c r="Z5348" s="134">
        <v>22.98</v>
      </c>
      <c r="AA5348" s="31" t="str">
        <f t="shared" si="1504"/>
        <v>-</v>
      </c>
      <c r="AB5348" s="31">
        <f t="shared" si="1505"/>
        <v>22.98</v>
      </c>
    </row>
    <row r="5349" spans="1:28" x14ac:dyDescent="0.3">
      <c r="A5349" s="133">
        <v>42958.541666666664</v>
      </c>
      <c r="B5349" s="152">
        <f t="shared" si="1506"/>
        <v>8</v>
      </c>
      <c r="C5349" s="152">
        <f t="shared" si="1507"/>
        <v>11</v>
      </c>
      <c r="D5349" s="152">
        <f t="shared" si="1508"/>
        <v>13</v>
      </c>
      <c r="E5349" s="38" t="str">
        <f t="shared" si="1509"/>
        <v/>
      </c>
      <c r="F5349" s="134">
        <v>33.64</v>
      </c>
      <c r="G5349" s="38">
        <f t="shared" si="1510"/>
        <v>33.64</v>
      </c>
      <c r="H5349" s="38" t="str">
        <f t="shared" si="1511"/>
        <v>-</v>
      </c>
      <c r="K5349" s="133">
        <v>43323.541666666664</v>
      </c>
      <c r="L5349" s="9">
        <f t="shared" si="1494"/>
        <v>8</v>
      </c>
      <c r="M5349" s="9">
        <f t="shared" si="1495"/>
        <v>11</v>
      </c>
      <c r="N5349" s="9">
        <f t="shared" si="1496"/>
        <v>13</v>
      </c>
      <c r="O5349" s="31" t="str">
        <f t="shared" si="1497"/>
        <v>W</v>
      </c>
      <c r="P5349" s="134">
        <v>34.86</v>
      </c>
      <c r="Q5349" s="31" t="str">
        <f t="shared" si="1498"/>
        <v>-</v>
      </c>
      <c r="R5349" s="31">
        <f t="shared" si="1499"/>
        <v>34.86</v>
      </c>
      <c r="U5349" s="133">
        <v>43688.541666666664</v>
      </c>
      <c r="V5349" s="9">
        <f t="shared" si="1500"/>
        <v>8</v>
      </c>
      <c r="W5349" s="9">
        <f t="shared" si="1501"/>
        <v>11</v>
      </c>
      <c r="X5349" s="9">
        <f t="shared" si="1502"/>
        <v>13</v>
      </c>
      <c r="Y5349" s="31" t="str">
        <f t="shared" si="1503"/>
        <v>W</v>
      </c>
      <c r="Z5349" s="134">
        <v>24.24</v>
      </c>
      <c r="AA5349" s="31" t="str">
        <f t="shared" si="1504"/>
        <v>-</v>
      </c>
      <c r="AB5349" s="31">
        <f t="shared" si="1505"/>
        <v>24.24</v>
      </c>
    </row>
    <row r="5350" spans="1:28" x14ac:dyDescent="0.3">
      <c r="A5350" s="133">
        <v>42958.583333333336</v>
      </c>
      <c r="B5350" s="152">
        <f t="shared" si="1506"/>
        <v>8</v>
      </c>
      <c r="C5350" s="152">
        <f t="shared" si="1507"/>
        <v>11</v>
      </c>
      <c r="D5350" s="152">
        <f t="shared" si="1508"/>
        <v>14</v>
      </c>
      <c r="E5350" s="38" t="str">
        <f t="shared" si="1509"/>
        <v/>
      </c>
      <c r="F5350" s="134">
        <v>35.99</v>
      </c>
      <c r="G5350" s="38">
        <f t="shared" si="1510"/>
        <v>35.99</v>
      </c>
      <c r="H5350" s="38" t="str">
        <f t="shared" si="1511"/>
        <v>-</v>
      </c>
      <c r="K5350" s="133">
        <v>43323.583333333336</v>
      </c>
      <c r="L5350" s="9">
        <f t="shared" si="1494"/>
        <v>8</v>
      </c>
      <c r="M5350" s="9">
        <f t="shared" si="1495"/>
        <v>11</v>
      </c>
      <c r="N5350" s="9">
        <f t="shared" si="1496"/>
        <v>14</v>
      </c>
      <c r="O5350" s="31" t="str">
        <f t="shared" si="1497"/>
        <v>W</v>
      </c>
      <c r="P5350" s="134">
        <v>35.33</v>
      </c>
      <c r="Q5350" s="31" t="str">
        <f t="shared" si="1498"/>
        <v>-</v>
      </c>
      <c r="R5350" s="31">
        <f t="shared" si="1499"/>
        <v>35.33</v>
      </c>
      <c r="U5350" s="133">
        <v>43688.583333333336</v>
      </c>
      <c r="V5350" s="9">
        <f t="shared" si="1500"/>
        <v>8</v>
      </c>
      <c r="W5350" s="9">
        <f t="shared" si="1501"/>
        <v>11</v>
      </c>
      <c r="X5350" s="9">
        <f t="shared" si="1502"/>
        <v>14</v>
      </c>
      <c r="Y5350" s="31" t="str">
        <f t="shared" si="1503"/>
        <v>W</v>
      </c>
      <c r="Z5350" s="134">
        <v>26.26</v>
      </c>
      <c r="AA5350" s="31" t="str">
        <f t="shared" si="1504"/>
        <v>-</v>
      </c>
      <c r="AB5350" s="31">
        <f t="shared" si="1505"/>
        <v>26.26</v>
      </c>
    </row>
    <row r="5351" spans="1:28" x14ac:dyDescent="0.3">
      <c r="A5351" s="133">
        <v>42958.625</v>
      </c>
      <c r="B5351" s="152">
        <f t="shared" si="1506"/>
        <v>8</v>
      </c>
      <c r="C5351" s="152">
        <f t="shared" si="1507"/>
        <v>11</v>
      </c>
      <c r="D5351" s="152">
        <f t="shared" si="1508"/>
        <v>15</v>
      </c>
      <c r="E5351" s="38" t="str">
        <f t="shared" si="1509"/>
        <v/>
      </c>
      <c r="F5351" s="134">
        <v>36.770000000000003</v>
      </c>
      <c r="G5351" s="38">
        <f t="shared" si="1510"/>
        <v>36.770000000000003</v>
      </c>
      <c r="H5351" s="38" t="str">
        <f t="shared" si="1511"/>
        <v>-</v>
      </c>
      <c r="K5351" s="133">
        <v>43323.625</v>
      </c>
      <c r="L5351" s="9">
        <f t="shared" si="1494"/>
        <v>8</v>
      </c>
      <c r="M5351" s="9">
        <f t="shared" si="1495"/>
        <v>11</v>
      </c>
      <c r="N5351" s="9">
        <f t="shared" si="1496"/>
        <v>15</v>
      </c>
      <c r="O5351" s="31" t="str">
        <f t="shared" si="1497"/>
        <v>W</v>
      </c>
      <c r="P5351" s="134">
        <v>39.799999999999997</v>
      </c>
      <c r="Q5351" s="31" t="str">
        <f t="shared" si="1498"/>
        <v>-</v>
      </c>
      <c r="R5351" s="31">
        <f t="shared" si="1499"/>
        <v>39.799999999999997</v>
      </c>
      <c r="U5351" s="133">
        <v>43688.625</v>
      </c>
      <c r="V5351" s="9">
        <f t="shared" si="1500"/>
        <v>8</v>
      </c>
      <c r="W5351" s="9">
        <f t="shared" si="1501"/>
        <v>11</v>
      </c>
      <c r="X5351" s="9">
        <f t="shared" si="1502"/>
        <v>15</v>
      </c>
      <c r="Y5351" s="31" t="str">
        <f t="shared" si="1503"/>
        <v>W</v>
      </c>
      <c r="Z5351" s="134">
        <v>29.16</v>
      </c>
      <c r="AA5351" s="31" t="str">
        <f t="shared" si="1504"/>
        <v>-</v>
      </c>
      <c r="AB5351" s="31">
        <f t="shared" si="1505"/>
        <v>29.16</v>
      </c>
    </row>
    <row r="5352" spans="1:28" x14ac:dyDescent="0.3">
      <c r="A5352" s="133">
        <v>42958.666666666664</v>
      </c>
      <c r="B5352" s="152">
        <f t="shared" si="1506"/>
        <v>8</v>
      </c>
      <c r="C5352" s="152">
        <f t="shared" si="1507"/>
        <v>11</v>
      </c>
      <c r="D5352" s="152">
        <f t="shared" si="1508"/>
        <v>16</v>
      </c>
      <c r="E5352" s="38" t="str">
        <f t="shared" si="1509"/>
        <v/>
      </c>
      <c r="F5352" s="134">
        <v>39.630000000000003</v>
      </c>
      <c r="G5352" s="38">
        <f t="shared" si="1510"/>
        <v>39.630000000000003</v>
      </c>
      <c r="H5352" s="38" t="str">
        <f t="shared" si="1511"/>
        <v>-</v>
      </c>
      <c r="K5352" s="133">
        <v>43323.666666666664</v>
      </c>
      <c r="L5352" s="9">
        <f t="shared" si="1494"/>
        <v>8</v>
      </c>
      <c r="M5352" s="9">
        <f t="shared" si="1495"/>
        <v>11</v>
      </c>
      <c r="N5352" s="9">
        <f t="shared" si="1496"/>
        <v>16</v>
      </c>
      <c r="O5352" s="31" t="str">
        <f t="shared" si="1497"/>
        <v>W</v>
      </c>
      <c r="P5352" s="134">
        <v>42.42</v>
      </c>
      <c r="Q5352" s="31" t="str">
        <f t="shared" si="1498"/>
        <v>-</v>
      </c>
      <c r="R5352" s="31">
        <f t="shared" si="1499"/>
        <v>42.42</v>
      </c>
      <c r="U5352" s="133">
        <v>43688.666666666664</v>
      </c>
      <c r="V5352" s="9">
        <f t="shared" si="1500"/>
        <v>8</v>
      </c>
      <c r="W5352" s="9">
        <f t="shared" si="1501"/>
        <v>11</v>
      </c>
      <c r="X5352" s="9">
        <f t="shared" si="1502"/>
        <v>16</v>
      </c>
      <c r="Y5352" s="31" t="str">
        <f t="shared" si="1503"/>
        <v>W</v>
      </c>
      <c r="Z5352" s="134">
        <v>31.45</v>
      </c>
      <c r="AA5352" s="31" t="str">
        <f t="shared" si="1504"/>
        <v>-</v>
      </c>
      <c r="AB5352" s="31">
        <f t="shared" si="1505"/>
        <v>31.45</v>
      </c>
    </row>
    <row r="5353" spans="1:28" x14ac:dyDescent="0.3">
      <c r="A5353" s="133">
        <v>42958.708333333336</v>
      </c>
      <c r="B5353" s="152">
        <f t="shared" si="1506"/>
        <v>8</v>
      </c>
      <c r="C5353" s="152">
        <f t="shared" si="1507"/>
        <v>11</v>
      </c>
      <c r="D5353" s="152">
        <f t="shared" si="1508"/>
        <v>17</v>
      </c>
      <c r="E5353" s="38" t="str">
        <f t="shared" si="1509"/>
        <v/>
      </c>
      <c r="F5353" s="134">
        <v>36.72</v>
      </c>
      <c r="G5353" s="38" t="str">
        <f t="shared" si="1510"/>
        <v>-</v>
      </c>
      <c r="H5353" s="38">
        <f t="shared" si="1511"/>
        <v>36.72</v>
      </c>
      <c r="K5353" s="133">
        <v>43323.708333333336</v>
      </c>
      <c r="L5353" s="9">
        <f t="shared" si="1494"/>
        <v>8</v>
      </c>
      <c r="M5353" s="9">
        <f t="shared" si="1495"/>
        <v>11</v>
      </c>
      <c r="N5353" s="9">
        <f t="shared" si="1496"/>
        <v>17</v>
      </c>
      <c r="O5353" s="31" t="str">
        <f t="shared" si="1497"/>
        <v>W</v>
      </c>
      <c r="P5353" s="134">
        <v>40.5</v>
      </c>
      <c r="Q5353" s="31" t="str">
        <f t="shared" si="1498"/>
        <v>-</v>
      </c>
      <c r="R5353" s="31">
        <f t="shared" si="1499"/>
        <v>40.5</v>
      </c>
      <c r="U5353" s="133">
        <v>43688.708333333336</v>
      </c>
      <c r="V5353" s="9">
        <f t="shared" si="1500"/>
        <v>8</v>
      </c>
      <c r="W5353" s="9">
        <f t="shared" si="1501"/>
        <v>11</v>
      </c>
      <c r="X5353" s="9">
        <f t="shared" si="1502"/>
        <v>17</v>
      </c>
      <c r="Y5353" s="31" t="str">
        <f t="shared" si="1503"/>
        <v>W</v>
      </c>
      <c r="Z5353" s="134">
        <v>35.72</v>
      </c>
      <c r="AA5353" s="31" t="str">
        <f t="shared" si="1504"/>
        <v>-</v>
      </c>
      <c r="AB5353" s="31">
        <f t="shared" si="1505"/>
        <v>35.72</v>
      </c>
    </row>
    <row r="5354" spans="1:28" x14ac:dyDescent="0.3">
      <c r="A5354" s="133">
        <v>42958.75</v>
      </c>
      <c r="B5354" s="152">
        <f t="shared" si="1506"/>
        <v>8</v>
      </c>
      <c r="C5354" s="152">
        <f t="shared" si="1507"/>
        <v>11</v>
      </c>
      <c r="D5354" s="152">
        <f t="shared" si="1508"/>
        <v>18</v>
      </c>
      <c r="E5354" s="38" t="str">
        <f t="shared" si="1509"/>
        <v/>
      </c>
      <c r="F5354" s="134">
        <v>31.72</v>
      </c>
      <c r="G5354" s="38" t="str">
        <f t="shared" si="1510"/>
        <v>-</v>
      </c>
      <c r="H5354" s="38">
        <f t="shared" si="1511"/>
        <v>31.72</v>
      </c>
      <c r="K5354" s="133">
        <v>43323.75</v>
      </c>
      <c r="L5354" s="9">
        <f t="shared" si="1494"/>
        <v>8</v>
      </c>
      <c r="M5354" s="9">
        <f t="shared" si="1495"/>
        <v>11</v>
      </c>
      <c r="N5354" s="9">
        <f t="shared" si="1496"/>
        <v>18</v>
      </c>
      <c r="O5354" s="31" t="str">
        <f t="shared" si="1497"/>
        <v>W</v>
      </c>
      <c r="P5354" s="134">
        <v>35.65</v>
      </c>
      <c r="Q5354" s="31" t="str">
        <f t="shared" si="1498"/>
        <v>-</v>
      </c>
      <c r="R5354" s="31">
        <f t="shared" si="1499"/>
        <v>35.65</v>
      </c>
      <c r="U5354" s="133">
        <v>43688.75</v>
      </c>
      <c r="V5354" s="9">
        <f t="shared" si="1500"/>
        <v>8</v>
      </c>
      <c r="W5354" s="9">
        <f t="shared" si="1501"/>
        <v>11</v>
      </c>
      <c r="X5354" s="9">
        <f t="shared" si="1502"/>
        <v>18</v>
      </c>
      <c r="Y5354" s="31" t="str">
        <f t="shared" si="1503"/>
        <v>W</v>
      </c>
      <c r="Z5354" s="134">
        <v>30.22</v>
      </c>
      <c r="AA5354" s="31" t="str">
        <f t="shared" si="1504"/>
        <v>-</v>
      </c>
      <c r="AB5354" s="31">
        <f t="shared" si="1505"/>
        <v>30.22</v>
      </c>
    </row>
    <row r="5355" spans="1:28" x14ac:dyDescent="0.3">
      <c r="A5355" s="133">
        <v>42958.791666666664</v>
      </c>
      <c r="B5355" s="152">
        <f t="shared" si="1506"/>
        <v>8</v>
      </c>
      <c r="C5355" s="152">
        <f t="shared" si="1507"/>
        <v>11</v>
      </c>
      <c r="D5355" s="152">
        <f t="shared" si="1508"/>
        <v>19</v>
      </c>
      <c r="E5355" s="38" t="str">
        <f t="shared" si="1509"/>
        <v/>
      </c>
      <c r="F5355" s="134">
        <v>28.6</v>
      </c>
      <c r="G5355" s="38" t="str">
        <f t="shared" si="1510"/>
        <v>-</v>
      </c>
      <c r="H5355" s="38">
        <f t="shared" si="1511"/>
        <v>28.6</v>
      </c>
      <c r="K5355" s="133">
        <v>43323.791666666664</v>
      </c>
      <c r="L5355" s="9">
        <f t="shared" si="1494"/>
        <v>8</v>
      </c>
      <c r="M5355" s="9">
        <f t="shared" si="1495"/>
        <v>11</v>
      </c>
      <c r="N5355" s="9">
        <f t="shared" si="1496"/>
        <v>19</v>
      </c>
      <c r="O5355" s="31" t="str">
        <f t="shared" si="1497"/>
        <v>W</v>
      </c>
      <c r="P5355" s="134">
        <v>32.979999999999997</v>
      </c>
      <c r="Q5355" s="31" t="str">
        <f t="shared" si="1498"/>
        <v>-</v>
      </c>
      <c r="R5355" s="31">
        <f t="shared" si="1499"/>
        <v>32.979999999999997</v>
      </c>
      <c r="U5355" s="133">
        <v>43688.791666666664</v>
      </c>
      <c r="V5355" s="9">
        <f t="shared" si="1500"/>
        <v>8</v>
      </c>
      <c r="W5355" s="9">
        <f t="shared" si="1501"/>
        <v>11</v>
      </c>
      <c r="X5355" s="9">
        <f t="shared" si="1502"/>
        <v>19</v>
      </c>
      <c r="Y5355" s="31" t="str">
        <f t="shared" si="1503"/>
        <v>W</v>
      </c>
      <c r="Z5355" s="134">
        <v>26.28</v>
      </c>
      <c r="AA5355" s="31" t="str">
        <f t="shared" si="1504"/>
        <v>-</v>
      </c>
      <c r="AB5355" s="31">
        <f t="shared" si="1505"/>
        <v>26.28</v>
      </c>
    </row>
    <row r="5356" spans="1:28" x14ac:dyDescent="0.3">
      <c r="A5356" s="133">
        <v>42958.833333333336</v>
      </c>
      <c r="B5356" s="152">
        <f t="shared" si="1506"/>
        <v>8</v>
      </c>
      <c r="C5356" s="152">
        <f t="shared" si="1507"/>
        <v>11</v>
      </c>
      <c r="D5356" s="152">
        <f t="shared" si="1508"/>
        <v>20</v>
      </c>
      <c r="E5356" s="38" t="str">
        <f t="shared" si="1509"/>
        <v/>
      </c>
      <c r="F5356" s="134">
        <v>28.41</v>
      </c>
      <c r="G5356" s="38" t="str">
        <f t="shared" si="1510"/>
        <v>-</v>
      </c>
      <c r="H5356" s="38">
        <f t="shared" si="1511"/>
        <v>28.41</v>
      </c>
      <c r="K5356" s="133">
        <v>43323.833333333336</v>
      </c>
      <c r="L5356" s="9">
        <f t="shared" si="1494"/>
        <v>8</v>
      </c>
      <c r="M5356" s="9">
        <f t="shared" si="1495"/>
        <v>11</v>
      </c>
      <c r="N5356" s="9">
        <f t="shared" si="1496"/>
        <v>20</v>
      </c>
      <c r="O5356" s="31" t="str">
        <f t="shared" si="1497"/>
        <v>W</v>
      </c>
      <c r="P5356" s="134">
        <v>32.11</v>
      </c>
      <c r="Q5356" s="31" t="str">
        <f t="shared" si="1498"/>
        <v>-</v>
      </c>
      <c r="R5356" s="31">
        <f t="shared" si="1499"/>
        <v>32.11</v>
      </c>
      <c r="U5356" s="133">
        <v>43688.833333333336</v>
      </c>
      <c r="V5356" s="9">
        <f t="shared" si="1500"/>
        <v>8</v>
      </c>
      <c r="W5356" s="9">
        <f t="shared" si="1501"/>
        <v>11</v>
      </c>
      <c r="X5356" s="9">
        <f t="shared" si="1502"/>
        <v>20</v>
      </c>
      <c r="Y5356" s="31" t="str">
        <f t="shared" si="1503"/>
        <v>W</v>
      </c>
      <c r="Z5356" s="134">
        <v>25.77</v>
      </c>
      <c r="AA5356" s="31" t="str">
        <f t="shared" si="1504"/>
        <v>-</v>
      </c>
      <c r="AB5356" s="31">
        <f t="shared" si="1505"/>
        <v>25.77</v>
      </c>
    </row>
    <row r="5357" spans="1:28" x14ac:dyDescent="0.3">
      <c r="A5357" s="133">
        <v>42958.875</v>
      </c>
      <c r="B5357" s="152">
        <f t="shared" si="1506"/>
        <v>8</v>
      </c>
      <c r="C5357" s="152">
        <f t="shared" si="1507"/>
        <v>11</v>
      </c>
      <c r="D5357" s="152">
        <f t="shared" si="1508"/>
        <v>21</v>
      </c>
      <c r="E5357" s="38" t="str">
        <f t="shared" si="1509"/>
        <v/>
      </c>
      <c r="F5357" s="134">
        <v>25.51</v>
      </c>
      <c r="G5357" s="38" t="str">
        <f t="shared" si="1510"/>
        <v>-</v>
      </c>
      <c r="H5357" s="38">
        <f t="shared" si="1511"/>
        <v>25.51</v>
      </c>
      <c r="K5357" s="133">
        <v>43323.875</v>
      </c>
      <c r="L5357" s="9">
        <f t="shared" si="1494"/>
        <v>8</v>
      </c>
      <c r="M5357" s="9">
        <f t="shared" si="1495"/>
        <v>11</v>
      </c>
      <c r="N5357" s="9">
        <f t="shared" si="1496"/>
        <v>21</v>
      </c>
      <c r="O5357" s="31" t="str">
        <f t="shared" si="1497"/>
        <v>W</v>
      </c>
      <c r="P5357" s="134">
        <v>28.31</v>
      </c>
      <c r="Q5357" s="31" t="str">
        <f t="shared" si="1498"/>
        <v>-</v>
      </c>
      <c r="R5357" s="31">
        <f t="shared" si="1499"/>
        <v>28.31</v>
      </c>
      <c r="U5357" s="133">
        <v>43688.875</v>
      </c>
      <c r="V5357" s="9">
        <f t="shared" si="1500"/>
        <v>8</v>
      </c>
      <c r="W5357" s="9">
        <f t="shared" si="1501"/>
        <v>11</v>
      </c>
      <c r="X5357" s="9">
        <f t="shared" si="1502"/>
        <v>21</v>
      </c>
      <c r="Y5357" s="31" t="str">
        <f t="shared" si="1503"/>
        <v>W</v>
      </c>
      <c r="Z5357" s="134">
        <v>23.61</v>
      </c>
      <c r="AA5357" s="31" t="str">
        <f t="shared" si="1504"/>
        <v>-</v>
      </c>
      <c r="AB5357" s="31">
        <f t="shared" si="1505"/>
        <v>23.61</v>
      </c>
    </row>
    <row r="5358" spans="1:28" x14ac:dyDescent="0.3">
      <c r="A5358" s="133">
        <v>42958.916666666664</v>
      </c>
      <c r="B5358" s="152">
        <f t="shared" si="1506"/>
        <v>8</v>
      </c>
      <c r="C5358" s="152">
        <f t="shared" si="1507"/>
        <v>11</v>
      </c>
      <c r="D5358" s="152">
        <f t="shared" si="1508"/>
        <v>22</v>
      </c>
      <c r="E5358" s="38" t="str">
        <f t="shared" si="1509"/>
        <v/>
      </c>
      <c r="F5358" s="134">
        <v>23.11</v>
      </c>
      <c r="G5358" s="38" t="str">
        <f t="shared" si="1510"/>
        <v>-</v>
      </c>
      <c r="H5358" s="38">
        <f t="shared" si="1511"/>
        <v>23.11</v>
      </c>
      <c r="K5358" s="133">
        <v>43323.916666666664</v>
      </c>
      <c r="L5358" s="9">
        <f t="shared" si="1494"/>
        <v>8</v>
      </c>
      <c r="M5358" s="9">
        <f t="shared" si="1495"/>
        <v>11</v>
      </c>
      <c r="N5358" s="9">
        <f t="shared" si="1496"/>
        <v>22</v>
      </c>
      <c r="O5358" s="31" t="str">
        <f t="shared" si="1497"/>
        <v>W</v>
      </c>
      <c r="P5358" s="134">
        <v>24.03</v>
      </c>
      <c r="Q5358" s="31" t="str">
        <f t="shared" si="1498"/>
        <v>-</v>
      </c>
      <c r="R5358" s="31">
        <f t="shared" si="1499"/>
        <v>24.03</v>
      </c>
      <c r="U5358" s="133">
        <v>43688.916666666664</v>
      </c>
      <c r="V5358" s="9">
        <f t="shared" si="1500"/>
        <v>8</v>
      </c>
      <c r="W5358" s="9">
        <f t="shared" si="1501"/>
        <v>11</v>
      </c>
      <c r="X5358" s="9">
        <f t="shared" si="1502"/>
        <v>22</v>
      </c>
      <c r="Y5358" s="31" t="str">
        <f t="shared" si="1503"/>
        <v>W</v>
      </c>
      <c r="Z5358" s="134">
        <v>21.72</v>
      </c>
      <c r="AA5358" s="31" t="str">
        <f t="shared" si="1504"/>
        <v>-</v>
      </c>
      <c r="AB5358" s="31">
        <f t="shared" si="1505"/>
        <v>21.72</v>
      </c>
    </row>
    <row r="5359" spans="1:28" x14ac:dyDescent="0.3">
      <c r="A5359" s="133">
        <v>42958.958333333336</v>
      </c>
      <c r="B5359" s="152">
        <f t="shared" si="1506"/>
        <v>8</v>
      </c>
      <c r="C5359" s="152">
        <f t="shared" si="1507"/>
        <v>11</v>
      </c>
      <c r="D5359" s="152">
        <f t="shared" si="1508"/>
        <v>23</v>
      </c>
      <c r="E5359" s="38" t="str">
        <f t="shared" si="1509"/>
        <v/>
      </c>
      <c r="F5359" s="134">
        <v>21.43</v>
      </c>
      <c r="G5359" s="38" t="str">
        <f t="shared" si="1510"/>
        <v>-</v>
      </c>
      <c r="H5359" s="38">
        <f t="shared" si="1511"/>
        <v>21.43</v>
      </c>
      <c r="K5359" s="133">
        <v>43323.958333333336</v>
      </c>
      <c r="L5359" s="9">
        <f t="shared" si="1494"/>
        <v>8</v>
      </c>
      <c r="M5359" s="9">
        <f t="shared" si="1495"/>
        <v>11</v>
      </c>
      <c r="N5359" s="9">
        <f t="shared" si="1496"/>
        <v>23</v>
      </c>
      <c r="O5359" s="31" t="str">
        <f t="shared" si="1497"/>
        <v>W</v>
      </c>
      <c r="P5359" s="134">
        <v>23.34</v>
      </c>
      <c r="Q5359" s="31" t="str">
        <f t="shared" si="1498"/>
        <v>-</v>
      </c>
      <c r="R5359" s="31">
        <f t="shared" si="1499"/>
        <v>23.34</v>
      </c>
      <c r="U5359" s="133">
        <v>43688.958333333336</v>
      </c>
      <c r="V5359" s="9">
        <f t="shared" si="1500"/>
        <v>8</v>
      </c>
      <c r="W5359" s="9">
        <f t="shared" si="1501"/>
        <v>11</v>
      </c>
      <c r="X5359" s="9">
        <f t="shared" si="1502"/>
        <v>23</v>
      </c>
      <c r="Y5359" s="31" t="str">
        <f t="shared" si="1503"/>
        <v>W</v>
      </c>
      <c r="Z5359" s="134">
        <v>19.72</v>
      </c>
      <c r="AA5359" s="31" t="str">
        <f t="shared" si="1504"/>
        <v>-</v>
      </c>
      <c r="AB5359" s="31">
        <f t="shared" si="1505"/>
        <v>19.72</v>
      </c>
    </row>
    <row r="5360" spans="1:28" x14ac:dyDescent="0.3">
      <c r="A5360" s="133">
        <v>42959</v>
      </c>
      <c r="B5360" s="152">
        <f t="shared" si="1506"/>
        <v>8</v>
      </c>
      <c r="C5360" s="152">
        <f t="shared" si="1507"/>
        <v>12</v>
      </c>
      <c r="D5360" s="152">
        <f t="shared" si="1508"/>
        <v>0</v>
      </c>
      <c r="E5360" s="38" t="str">
        <f t="shared" si="1509"/>
        <v>W</v>
      </c>
      <c r="F5360" s="134">
        <v>21.52</v>
      </c>
      <c r="G5360" s="38" t="str">
        <f t="shared" si="1510"/>
        <v>-</v>
      </c>
      <c r="H5360" s="38">
        <f t="shared" si="1511"/>
        <v>21.52</v>
      </c>
      <c r="K5360" s="133">
        <v>43324</v>
      </c>
      <c r="L5360" s="9">
        <f t="shared" si="1494"/>
        <v>8</v>
      </c>
      <c r="M5360" s="9">
        <f t="shared" si="1495"/>
        <v>12</v>
      </c>
      <c r="N5360" s="9">
        <f t="shared" si="1496"/>
        <v>0</v>
      </c>
      <c r="O5360" s="31" t="str">
        <f t="shared" si="1497"/>
        <v>W</v>
      </c>
      <c r="P5360" s="134">
        <v>20.8</v>
      </c>
      <c r="Q5360" s="31" t="str">
        <f t="shared" si="1498"/>
        <v>-</v>
      </c>
      <c r="R5360" s="31">
        <f t="shared" si="1499"/>
        <v>20.8</v>
      </c>
      <c r="U5360" s="133">
        <v>43689</v>
      </c>
      <c r="V5360" s="9">
        <f t="shared" si="1500"/>
        <v>8</v>
      </c>
      <c r="W5360" s="9">
        <f t="shared" si="1501"/>
        <v>12</v>
      </c>
      <c r="X5360" s="9">
        <f t="shared" si="1502"/>
        <v>0</v>
      </c>
      <c r="Y5360" s="31" t="str">
        <f t="shared" si="1503"/>
        <v/>
      </c>
      <c r="Z5360" s="134">
        <v>17.670000000000002</v>
      </c>
      <c r="AA5360" s="31" t="str">
        <f t="shared" si="1504"/>
        <v>-</v>
      </c>
      <c r="AB5360" s="31">
        <f t="shared" si="1505"/>
        <v>17.670000000000002</v>
      </c>
    </row>
    <row r="5361" spans="1:28" x14ac:dyDescent="0.3">
      <c r="A5361" s="133">
        <v>42959.041666666664</v>
      </c>
      <c r="B5361" s="152">
        <f t="shared" si="1506"/>
        <v>8</v>
      </c>
      <c r="C5361" s="152">
        <f t="shared" si="1507"/>
        <v>12</v>
      </c>
      <c r="D5361" s="152">
        <f t="shared" si="1508"/>
        <v>1</v>
      </c>
      <c r="E5361" s="38" t="str">
        <f t="shared" si="1509"/>
        <v>W</v>
      </c>
      <c r="F5361" s="134">
        <v>20.32</v>
      </c>
      <c r="G5361" s="38" t="str">
        <f t="shared" si="1510"/>
        <v>-</v>
      </c>
      <c r="H5361" s="38">
        <f t="shared" si="1511"/>
        <v>20.32</v>
      </c>
      <c r="K5361" s="133">
        <v>43324.041666666664</v>
      </c>
      <c r="L5361" s="9">
        <f t="shared" si="1494"/>
        <v>8</v>
      </c>
      <c r="M5361" s="9">
        <f t="shared" si="1495"/>
        <v>12</v>
      </c>
      <c r="N5361" s="9">
        <f t="shared" si="1496"/>
        <v>1</v>
      </c>
      <c r="O5361" s="31" t="str">
        <f t="shared" si="1497"/>
        <v>W</v>
      </c>
      <c r="P5361" s="134">
        <v>20.65</v>
      </c>
      <c r="Q5361" s="31" t="str">
        <f t="shared" si="1498"/>
        <v>-</v>
      </c>
      <c r="R5361" s="31">
        <f t="shared" si="1499"/>
        <v>20.65</v>
      </c>
      <c r="U5361" s="133">
        <v>43689.041666666664</v>
      </c>
      <c r="V5361" s="9">
        <f t="shared" si="1500"/>
        <v>8</v>
      </c>
      <c r="W5361" s="9">
        <f t="shared" si="1501"/>
        <v>12</v>
      </c>
      <c r="X5361" s="9">
        <f t="shared" si="1502"/>
        <v>1</v>
      </c>
      <c r="Y5361" s="31" t="str">
        <f t="shared" si="1503"/>
        <v/>
      </c>
      <c r="Z5361" s="134">
        <v>15.74</v>
      </c>
      <c r="AA5361" s="31" t="str">
        <f t="shared" si="1504"/>
        <v>-</v>
      </c>
      <c r="AB5361" s="31">
        <f t="shared" si="1505"/>
        <v>15.74</v>
      </c>
    </row>
    <row r="5362" spans="1:28" x14ac:dyDescent="0.3">
      <c r="A5362" s="133">
        <v>42959.083333333336</v>
      </c>
      <c r="B5362" s="152">
        <f t="shared" si="1506"/>
        <v>8</v>
      </c>
      <c r="C5362" s="152">
        <f t="shared" si="1507"/>
        <v>12</v>
      </c>
      <c r="D5362" s="152">
        <f t="shared" si="1508"/>
        <v>2</v>
      </c>
      <c r="E5362" s="38" t="str">
        <f t="shared" si="1509"/>
        <v>W</v>
      </c>
      <c r="F5362" s="134">
        <v>19.739999999999998</v>
      </c>
      <c r="G5362" s="38" t="str">
        <f t="shared" si="1510"/>
        <v>-</v>
      </c>
      <c r="H5362" s="38">
        <f t="shared" si="1511"/>
        <v>19.739999999999998</v>
      </c>
      <c r="K5362" s="133">
        <v>43324.083333333336</v>
      </c>
      <c r="L5362" s="9">
        <f t="shared" si="1494"/>
        <v>8</v>
      </c>
      <c r="M5362" s="9">
        <f t="shared" si="1495"/>
        <v>12</v>
      </c>
      <c r="N5362" s="9">
        <f t="shared" si="1496"/>
        <v>2</v>
      </c>
      <c r="O5362" s="31" t="str">
        <f t="shared" si="1497"/>
        <v>W</v>
      </c>
      <c r="P5362" s="134">
        <v>20</v>
      </c>
      <c r="Q5362" s="31" t="str">
        <f t="shared" si="1498"/>
        <v>-</v>
      </c>
      <c r="R5362" s="31">
        <f t="shared" si="1499"/>
        <v>20</v>
      </c>
      <c r="U5362" s="133">
        <v>43689.083333333336</v>
      </c>
      <c r="V5362" s="9">
        <f t="shared" si="1500"/>
        <v>8</v>
      </c>
      <c r="W5362" s="9">
        <f t="shared" si="1501"/>
        <v>12</v>
      </c>
      <c r="X5362" s="9">
        <f t="shared" si="1502"/>
        <v>2</v>
      </c>
      <c r="Y5362" s="31" t="str">
        <f t="shared" si="1503"/>
        <v/>
      </c>
      <c r="Z5362" s="134">
        <v>15.21</v>
      </c>
      <c r="AA5362" s="31" t="str">
        <f t="shared" si="1504"/>
        <v>-</v>
      </c>
      <c r="AB5362" s="31">
        <f t="shared" si="1505"/>
        <v>15.21</v>
      </c>
    </row>
    <row r="5363" spans="1:28" x14ac:dyDescent="0.3">
      <c r="A5363" s="133">
        <v>42959.125</v>
      </c>
      <c r="B5363" s="152">
        <f t="shared" si="1506"/>
        <v>8</v>
      </c>
      <c r="C5363" s="152">
        <f t="shared" si="1507"/>
        <v>12</v>
      </c>
      <c r="D5363" s="152">
        <f t="shared" si="1508"/>
        <v>3</v>
      </c>
      <c r="E5363" s="38" t="str">
        <f t="shared" si="1509"/>
        <v>W</v>
      </c>
      <c r="F5363" s="134">
        <v>18.93</v>
      </c>
      <c r="G5363" s="38" t="str">
        <f t="shared" si="1510"/>
        <v>-</v>
      </c>
      <c r="H5363" s="38">
        <f t="shared" si="1511"/>
        <v>18.93</v>
      </c>
      <c r="K5363" s="133">
        <v>43324.125</v>
      </c>
      <c r="L5363" s="9">
        <f t="shared" si="1494"/>
        <v>8</v>
      </c>
      <c r="M5363" s="9">
        <f t="shared" si="1495"/>
        <v>12</v>
      </c>
      <c r="N5363" s="9">
        <f t="shared" si="1496"/>
        <v>3</v>
      </c>
      <c r="O5363" s="31" t="str">
        <f t="shared" si="1497"/>
        <v>W</v>
      </c>
      <c r="P5363" s="134">
        <v>19.36</v>
      </c>
      <c r="Q5363" s="31" t="str">
        <f t="shared" si="1498"/>
        <v>-</v>
      </c>
      <c r="R5363" s="31">
        <f t="shared" si="1499"/>
        <v>19.36</v>
      </c>
      <c r="U5363" s="133">
        <v>43689.125</v>
      </c>
      <c r="V5363" s="9">
        <f t="shared" si="1500"/>
        <v>8</v>
      </c>
      <c r="W5363" s="9">
        <f t="shared" si="1501"/>
        <v>12</v>
      </c>
      <c r="X5363" s="9">
        <f t="shared" si="1502"/>
        <v>3</v>
      </c>
      <c r="Y5363" s="31" t="str">
        <f t="shared" si="1503"/>
        <v/>
      </c>
      <c r="Z5363" s="134">
        <v>14.15</v>
      </c>
      <c r="AA5363" s="31" t="str">
        <f t="shared" si="1504"/>
        <v>-</v>
      </c>
      <c r="AB5363" s="31">
        <f t="shared" si="1505"/>
        <v>14.15</v>
      </c>
    </row>
    <row r="5364" spans="1:28" x14ac:dyDescent="0.3">
      <c r="A5364" s="133">
        <v>42959.166666666664</v>
      </c>
      <c r="B5364" s="152">
        <f t="shared" si="1506"/>
        <v>8</v>
      </c>
      <c r="C5364" s="152">
        <f t="shared" si="1507"/>
        <v>12</v>
      </c>
      <c r="D5364" s="152">
        <f t="shared" si="1508"/>
        <v>4</v>
      </c>
      <c r="E5364" s="38" t="str">
        <f t="shared" si="1509"/>
        <v>W</v>
      </c>
      <c r="F5364" s="134">
        <v>18.84</v>
      </c>
      <c r="G5364" s="38" t="str">
        <f t="shared" si="1510"/>
        <v>-</v>
      </c>
      <c r="H5364" s="38">
        <f t="shared" si="1511"/>
        <v>18.84</v>
      </c>
      <c r="K5364" s="133">
        <v>43324.166666666664</v>
      </c>
      <c r="L5364" s="9">
        <f t="shared" si="1494"/>
        <v>8</v>
      </c>
      <c r="M5364" s="9">
        <f t="shared" si="1495"/>
        <v>12</v>
      </c>
      <c r="N5364" s="9">
        <f t="shared" si="1496"/>
        <v>4</v>
      </c>
      <c r="O5364" s="31" t="str">
        <f t="shared" si="1497"/>
        <v>W</v>
      </c>
      <c r="P5364" s="134">
        <v>19.11</v>
      </c>
      <c r="Q5364" s="31" t="str">
        <f t="shared" si="1498"/>
        <v>-</v>
      </c>
      <c r="R5364" s="31">
        <f t="shared" si="1499"/>
        <v>19.11</v>
      </c>
      <c r="U5364" s="133">
        <v>43689.166666666664</v>
      </c>
      <c r="V5364" s="9">
        <f t="shared" si="1500"/>
        <v>8</v>
      </c>
      <c r="W5364" s="9">
        <f t="shared" si="1501"/>
        <v>12</v>
      </c>
      <c r="X5364" s="9">
        <f t="shared" si="1502"/>
        <v>4</v>
      </c>
      <c r="Y5364" s="31" t="str">
        <f t="shared" si="1503"/>
        <v/>
      </c>
      <c r="Z5364" s="134">
        <v>14.27</v>
      </c>
      <c r="AA5364" s="31" t="str">
        <f t="shared" si="1504"/>
        <v>-</v>
      </c>
      <c r="AB5364" s="31">
        <f t="shared" si="1505"/>
        <v>14.27</v>
      </c>
    </row>
    <row r="5365" spans="1:28" x14ac:dyDescent="0.3">
      <c r="A5365" s="133">
        <v>42959.208333333336</v>
      </c>
      <c r="B5365" s="152">
        <f t="shared" si="1506"/>
        <v>8</v>
      </c>
      <c r="C5365" s="152">
        <f t="shared" si="1507"/>
        <v>12</v>
      </c>
      <c r="D5365" s="152">
        <f t="shared" si="1508"/>
        <v>5</v>
      </c>
      <c r="E5365" s="38" t="str">
        <f t="shared" si="1509"/>
        <v>W</v>
      </c>
      <c r="F5365" s="134">
        <v>19.25</v>
      </c>
      <c r="G5365" s="38" t="str">
        <f t="shared" si="1510"/>
        <v>-</v>
      </c>
      <c r="H5365" s="38">
        <f t="shared" si="1511"/>
        <v>19.25</v>
      </c>
      <c r="K5365" s="133">
        <v>43324.208333333336</v>
      </c>
      <c r="L5365" s="9">
        <f t="shared" si="1494"/>
        <v>8</v>
      </c>
      <c r="M5365" s="9">
        <f t="shared" si="1495"/>
        <v>12</v>
      </c>
      <c r="N5365" s="9">
        <f t="shared" si="1496"/>
        <v>5</v>
      </c>
      <c r="O5365" s="31" t="str">
        <f t="shared" si="1497"/>
        <v>W</v>
      </c>
      <c r="P5365" s="134">
        <v>19.170000000000002</v>
      </c>
      <c r="Q5365" s="31" t="str">
        <f t="shared" si="1498"/>
        <v>-</v>
      </c>
      <c r="R5365" s="31">
        <f t="shared" si="1499"/>
        <v>19.170000000000002</v>
      </c>
      <c r="U5365" s="133">
        <v>43689.208333333336</v>
      </c>
      <c r="V5365" s="9">
        <f t="shared" si="1500"/>
        <v>8</v>
      </c>
      <c r="W5365" s="9">
        <f t="shared" si="1501"/>
        <v>12</v>
      </c>
      <c r="X5365" s="9">
        <f t="shared" si="1502"/>
        <v>5</v>
      </c>
      <c r="Y5365" s="31" t="str">
        <f t="shared" si="1503"/>
        <v/>
      </c>
      <c r="Z5365" s="134">
        <v>15.49</v>
      </c>
      <c r="AA5365" s="31" t="str">
        <f t="shared" si="1504"/>
        <v>-</v>
      </c>
      <c r="AB5365" s="31">
        <f t="shared" si="1505"/>
        <v>15.49</v>
      </c>
    </row>
    <row r="5366" spans="1:28" x14ac:dyDescent="0.3">
      <c r="A5366" s="133">
        <v>42959.25</v>
      </c>
      <c r="B5366" s="152">
        <f t="shared" si="1506"/>
        <v>8</v>
      </c>
      <c r="C5366" s="152">
        <f t="shared" si="1507"/>
        <v>12</v>
      </c>
      <c r="D5366" s="152">
        <f t="shared" si="1508"/>
        <v>6</v>
      </c>
      <c r="E5366" s="38" t="str">
        <f t="shared" si="1509"/>
        <v>W</v>
      </c>
      <c r="F5366" s="134">
        <v>19.3</v>
      </c>
      <c r="G5366" s="38" t="str">
        <f t="shared" si="1510"/>
        <v>-</v>
      </c>
      <c r="H5366" s="38">
        <f t="shared" si="1511"/>
        <v>19.3</v>
      </c>
      <c r="K5366" s="133">
        <v>43324.25</v>
      </c>
      <c r="L5366" s="9">
        <f t="shared" si="1494"/>
        <v>8</v>
      </c>
      <c r="M5366" s="9">
        <f t="shared" si="1495"/>
        <v>12</v>
      </c>
      <c r="N5366" s="9">
        <f t="shared" si="1496"/>
        <v>6</v>
      </c>
      <c r="O5366" s="31" t="str">
        <f t="shared" si="1497"/>
        <v>W</v>
      </c>
      <c r="P5366" s="134">
        <v>19.07</v>
      </c>
      <c r="Q5366" s="31" t="str">
        <f t="shared" si="1498"/>
        <v>-</v>
      </c>
      <c r="R5366" s="31">
        <f t="shared" si="1499"/>
        <v>19.07</v>
      </c>
      <c r="U5366" s="133">
        <v>43689.25</v>
      </c>
      <c r="V5366" s="9">
        <f t="shared" si="1500"/>
        <v>8</v>
      </c>
      <c r="W5366" s="9">
        <f t="shared" si="1501"/>
        <v>12</v>
      </c>
      <c r="X5366" s="9">
        <f t="shared" si="1502"/>
        <v>6</v>
      </c>
      <c r="Y5366" s="31" t="str">
        <f t="shared" si="1503"/>
        <v/>
      </c>
      <c r="Z5366" s="134">
        <v>17.86</v>
      </c>
      <c r="AA5366" s="31" t="str">
        <f t="shared" si="1504"/>
        <v>-</v>
      </c>
      <c r="AB5366" s="31">
        <f t="shared" si="1505"/>
        <v>17.86</v>
      </c>
    </row>
    <row r="5367" spans="1:28" x14ac:dyDescent="0.3">
      <c r="A5367" s="133">
        <v>42959.291666666664</v>
      </c>
      <c r="B5367" s="152">
        <f t="shared" si="1506"/>
        <v>8</v>
      </c>
      <c r="C5367" s="152">
        <f t="shared" si="1507"/>
        <v>12</v>
      </c>
      <c r="D5367" s="152">
        <f t="shared" si="1508"/>
        <v>7</v>
      </c>
      <c r="E5367" s="38" t="str">
        <f t="shared" si="1509"/>
        <v>W</v>
      </c>
      <c r="F5367" s="134">
        <v>19.98</v>
      </c>
      <c r="G5367" s="38" t="str">
        <f t="shared" si="1510"/>
        <v>-</v>
      </c>
      <c r="H5367" s="38">
        <f t="shared" si="1511"/>
        <v>19.98</v>
      </c>
      <c r="K5367" s="133">
        <v>43324.291666666664</v>
      </c>
      <c r="L5367" s="9">
        <f t="shared" si="1494"/>
        <v>8</v>
      </c>
      <c r="M5367" s="9">
        <f t="shared" si="1495"/>
        <v>12</v>
      </c>
      <c r="N5367" s="9">
        <f t="shared" si="1496"/>
        <v>7</v>
      </c>
      <c r="O5367" s="31" t="str">
        <f t="shared" si="1497"/>
        <v>W</v>
      </c>
      <c r="P5367" s="134">
        <v>19.510000000000002</v>
      </c>
      <c r="Q5367" s="31" t="str">
        <f t="shared" si="1498"/>
        <v>-</v>
      </c>
      <c r="R5367" s="31">
        <f t="shared" si="1499"/>
        <v>19.510000000000002</v>
      </c>
      <c r="U5367" s="133">
        <v>43689.291666666664</v>
      </c>
      <c r="V5367" s="9">
        <f t="shared" si="1500"/>
        <v>8</v>
      </c>
      <c r="W5367" s="9">
        <f t="shared" si="1501"/>
        <v>12</v>
      </c>
      <c r="X5367" s="9">
        <f t="shared" si="1502"/>
        <v>7</v>
      </c>
      <c r="Y5367" s="31" t="str">
        <f t="shared" si="1503"/>
        <v/>
      </c>
      <c r="Z5367" s="134">
        <v>19.27</v>
      </c>
      <c r="AA5367" s="31" t="str">
        <f t="shared" si="1504"/>
        <v>-</v>
      </c>
      <c r="AB5367" s="31">
        <f t="shared" si="1505"/>
        <v>19.27</v>
      </c>
    </row>
    <row r="5368" spans="1:28" x14ac:dyDescent="0.3">
      <c r="A5368" s="133">
        <v>42959.333333333336</v>
      </c>
      <c r="B5368" s="152">
        <f t="shared" si="1506"/>
        <v>8</v>
      </c>
      <c r="C5368" s="152">
        <f t="shared" si="1507"/>
        <v>12</v>
      </c>
      <c r="D5368" s="152">
        <f t="shared" si="1508"/>
        <v>8</v>
      </c>
      <c r="E5368" s="38" t="str">
        <f t="shared" si="1509"/>
        <v>W</v>
      </c>
      <c r="F5368" s="134">
        <v>21.3</v>
      </c>
      <c r="G5368" s="38" t="str">
        <f t="shared" si="1510"/>
        <v>-</v>
      </c>
      <c r="H5368" s="38">
        <f t="shared" si="1511"/>
        <v>21.3</v>
      </c>
      <c r="K5368" s="133">
        <v>43324.333333333336</v>
      </c>
      <c r="L5368" s="9">
        <f t="shared" si="1494"/>
        <v>8</v>
      </c>
      <c r="M5368" s="9">
        <f t="shared" si="1495"/>
        <v>12</v>
      </c>
      <c r="N5368" s="9">
        <f t="shared" si="1496"/>
        <v>8</v>
      </c>
      <c r="O5368" s="31" t="str">
        <f t="shared" si="1497"/>
        <v>W</v>
      </c>
      <c r="P5368" s="134">
        <v>19.98</v>
      </c>
      <c r="Q5368" s="31" t="str">
        <f t="shared" si="1498"/>
        <v>-</v>
      </c>
      <c r="R5368" s="31">
        <f t="shared" si="1499"/>
        <v>19.98</v>
      </c>
      <c r="U5368" s="133">
        <v>43689.333333333336</v>
      </c>
      <c r="V5368" s="9">
        <f t="shared" si="1500"/>
        <v>8</v>
      </c>
      <c r="W5368" s="9">
        <f t="shared" si="1501"/>
        <v>12</v>
      </c>
      <c r="X5368" s="9">
        <f t="shared" si="1502"/>
        <v>8</v>
      </c>
      <c r="Y5368" s="31" t="str">
        <f t="shared" si="1503"/>
        <v/>
      </c>
      <c r="Z5368" s="134">
        <v>21.03</v>
      </c>
      <c r="AA5368" s="31">
        <f t="shared" si="1504"/>
        <v>21.03</v>
      </c>
      <c r="AB5368" s="31" t="str">
        <f t="shared" si="1505"/>
        <v>-</v>
      </c>
    </row>
    <row r="5369" spans="1:28" x14ac:dyDescent="0.3">
      <c r="A5369" s="133">
        <v>42959.375</v>
      </c>
      <c r="B5369" s="152">
        <f t="shared" si="1506"/>
        <v>8</v>
      </c>
      <c r="C5369" s="152">
        <f t="shared" si="1507"/>
        <v>12</v>
      </c>
      <c r="D5369" s="152">
        <f t="shared" si="1508"/>
        <v>9</v>
      </c>
      <c r="E5369" s="38" t="str">
        <f t="shared" si="1509"/>
        <v>W</v>
      </c>
      <c r="F5369" s="134">
        <v>22.65</v>
      </c>
      <c r="G5369" s="38" t="str">
        <f t="shared" si="1510"/>
        <v>-</v>
      </c>
      <c r="H5369" s="38">
        <f t="shared" si="1511"/>
        <v>22.65</v>
      </c>
      <c r="K5369" s="133">
        <v>43324.375</v>
      </c>
      <c r="L5369" s="9">
        <f t="shared" si="1494"/>
        <v>8</v>
      </c>
      <c r="M5369" s="9">
        <f t="shared" si="1495"/>
        <v>12</v>
      </c>
      <c r="N5369" s="9">
        <f t="shared" si="1496"/>
        <v>9</v>
      </c>
      <c r="O5369" s="31" t="str">
        <f t="shared" si="1497"/>
        <v>W</v>
      </c>
      <c r="P5369" s="134">
        <v>22.13</v>
      </c>
      <c r="Q5369" s="31" t="str">
        <f t="shared" si="1498"/>
        <v>-</v>
      </c>
      <c r="R5369" s="31">
        <f t="shared" si="1499"/>
        <v>22.13</v>
      </c>
      <c r="U5369" s="133">
        <v>43689.375</v>
      </c>
      <c r="V5369" s="9">
        <f t="shared" si="1500"/>
        <v>8</v>
      </c>
      <c r="W5369" s="9">
        <f t="shared" si="1501"/>
        <v>12</v>
      </c>
      <c r="X5369" s="9">
        <f t="shared" si="1502"/>
        <v>9</v>
      </c>
      <c r="Y5369" s="31" t="str">
        <f t="shared" si="1503"/>
        <v/>
      </c>
      <c r="Z5369" s="134">
        <v>23.19</v>
      </c>
      <c r="AA5369" s="31">
        <f t="shared" si="1504"/>
        <v>23.19</v>
      </c>
      <c r="AB5369" s="31" t="str">
        <f t="shared" si="1505"/>
        <v>-</v>
      </c>
    </row>
    <row r="5370" spans="1:28" x14ac:dyDescent="0.3">
      <c r="A5370" s="133">
        <v>42959.416666666664</v>
      </c>
      <c r="B5370" s="152">
        <f t="shared" si="1506"/>
        <v>8</v>
      </c>
      <c r="C5370" s="152">
        <f t="shared" si="1507"/>
        <v>12</v>
      </c>
      <c r="D5370" s="152">
        <f t="shared" si="1508"/>
        <v>10</v>
      </c>
      <c r="E5370" s="38" t="str">
        <f t="shared" si="1509"/>
        <v>W</v>
      </c>
      <c r="F5370" s="134">
        <v>24.86</v>
      </c>
      <c r="G5370" s="38" t="str">
        <f t="shared" si="1510"/>
        <v>-</v>
      </c>
      <c r="H5370" s="38">
        <f t="shared" si="1511"/>
        <v>24.86</v>
      </c>
      <c r="K5370" s="133">
        <v>43324.416666666664</v>
      </c>
      <c r="L5370" s="9">
        <f t="shared" si="1494"/>
        <v>8</v>
      </c>
      <c r="M5370" s="9">
        <f t="shared" si="1495"/>
        <v>12</v>
      </c>
      <c r="N5370" s="9">
        <f t="shared" si="1496"/>
        <v>10</v>
      </c>
      <c r="O5370" s="31" t="str">
        <f t="shared" si="1497"/>
        <v>W</v>
      </c>
      <c r="P5370" s="134">
        <v>24.07</v>
      </c>
      <c r="Q5370" s="31" t="str">
        <f t="shared" si="1498"/>
        <v>-</v>
      </c>
      <c r="R5370" s="31">
        <f t="shared" si="1499"/>
        <v>24.07</v>
      </c>
      <c r="U5370" s="133">
        <v>43689.416666666664</v>
      </c>
      <c r="V5370" s="9">
        <f t="shared" si="1500"/>
        <v>8</v>
      </c>
      <c r="W5370" s="9">
        <f t="shared" si="1501"/>
        <v>12</v>
      </c>
      <c r="X5370" s="9">
        <f t="shared" si="1502"/>
        <v>10</v>
      </c>
      <c r="Y5370" s="31" t="str">
        <f t="shared" si="1503"/>
        <v/>
      </c>
      <c r="Z5370" s="134">
        <v>26.77</v>
      </c>
      <c r="AA5370" s="31">
        <f t="shared" si="1504"/>
        <v>26.77</v>
      </c>
      <c r="AB5370" s="31" t="str">
        <f t="shared" si="1505"/>
        <v>-</v>
      </c>
    </row>
    <row r="5371" spans="1:28" x14ac:dyDescent="0.3">
      <c r="A5371" s="133">
        <v>42959.458333333336</v>
      </c>
      <c r="B5371" s="152">
        <f t="shared" si="1506"/>
        <v>8</v>
      </c>
      <c r="C5371" s="152">
        <f t="shared" si="1507"/>
        <v>12</v>
      </c>
      <c r="D5371" s="152">
        <f t="shared" si="1508"/>
        <v>11</v>
      </c>
      <c r="E5371" s="38" t="str">
        <f t="shared" si="1509"/>
        <v>W</v>
      </c>
      <c r="F5371" s="134">
        <v>27.97</v>
      </c>
      <c r="G5371" s="38" t="str">
        <f t="shared" si="1510"/>
        <v>-</v>
      </c>
      <c r="H5371" s="38">
        <f t="shared" si="1511"/>
        <v>27.97</v>
      </c>
      <c r="K5371" s="133">
        <v>43324.458333333336</v>
      </c>
      <c r="L5371" s="9">
        <f t="shared" si="1494"/>
        <v>8</v>
      </c>
      <c r="M5371" s="9">
        <f t="shared" si="1495"/>
        <v>12</v>
      </c>
      <c r="N5371" s="9">
        <f t="shared" si="1496"/>
        <v>11</v>
      </c>
      <c r="O5371" s="31" t="str">
        <f t="shared" si="1497"/>
        <v>W</v>
      </c>
      <c r="P5371" s="134">
        <v>28.06</v>
      </c>
      <c r="Q5371" s="31" t="str">
        <f t="shared" si="1498"/>
        <v>-</v>
      </c>
      <c r="R5371" s="31">
        <f t="shared" si="1499"/>
        <v>28.06</v>
      </c>
      <c r="U5371" s="133">
        <v>43689.458333333336</v>
      </c>
      <c r="V5371" s="9">
        <f t="shared" si="1500"/>
        <v>8</v>
      </c>
      <c r="W5371" s="9">
        <f t="shared" si="1501"/>
        <v>12</v>
      </c>
      <c r="X5371" s="9">
        <f t="shared" si="1502"/>
        <v>11</v>
      </c>
      <c r="Y5371" s="31" t="str">
        <f t="shared" si="1503"/>
        <v/>
      </c>
      <c r="Z5371" s="134">
        <v>30</v>
      </c>
      <c r="AA5371" s="31">
        <f t="shared" si="1504"/>
        <v>30</v>
      </c>
      <c r="AB5371" s="31" t="str">
        <f t="shared" si="1505"/>
        <v>-</v>
      </c>
    </row>
    <row r="5372" spans="1:28" x14ac:dyDescent="0.3">
      <c r="A5372" s="133">
        <v>42959.5</v>
      </c>
      <c r="B5372" s="152">
        <f t="shared" si="1506"/>
        <v>8</v>
      </c>
      <c r="C5372" s="152">
        <f t="shared" si="1507"/>
        <v>12</v>
      </c>
      <c r="D5372" s="152">
        <f t="shared" si="1508"/>
        <v>12</v>
      </c>
      <c r="E5372" s="38" t="str">
        <f t="shared" si="1509"/>
        <v>W</v>
      </c>
      <c r="F5372" s="134">
        <v>31.15</v>
      </c>
      <c r="G5372" s="38" t="str">
        <f t="shared" si="1510"/>
        <v>-</v>
      </c>
      <c r="H5372" s="38">
        <f t="shared" si="1511"/>
        <v>31.15</v>
      </c>
      <c r="K5372" s="133">
        <v>43324.5</v>
      </c>
      <c r="L5372" s="9">
        <f t="shared" si="1494"/>
        <v>8</v>
      </c>
      <c r="M5372" s="9">
        <f t="shared" si="1495"/>
        <v>12</v>
      </c>
      <c r="N5372" s="9">
        <f t="shared" si="1496"/>
        <v>12</v>
      </c>
      <c r="O5372" s="31" t="str">
        <f t="shared" si="1497"/>
        <v>W</v>
      </c>
      <c r="P5372" s="134">
        <v>30.88</v>
      </c>
      <c r="Q5372" s="31" t="str">
        <f t="shared" si="1498"/>
        <v>-</v>
      </c>
      <c r="R5372" s="31">
        <f t="shared" si="1499"/>
        <v>30.88</v>
      </c>
      <c r="U5372" s="133">
        <v>43689.5</v>
      </c>
      <c r="V5372" s="9">
        <f t="shared" si="1500"/>
        <v>8</v>
      </c>
      <c r="W5372" s="9">
        <f t="shared" si="1501"/>
        <v>12</v>
      </c>
      <c r="X5372" s="9">
        <f t="shared" si="1502"/>
        <v>12</v>
      </c>
      <c r="Y5372" s="31" t="str">
        <f t="shared" si="1503"/>
        <v/>
      </c>
      <c r="Z5372" s="134">
        <v>34.090000000000003</v>
      </c>
      <c r="AA5372" s="31">
        <f t="shared" si="1504"/>
        <v>34.090000000000003</v>
      </c>
      <c r="AB5372" s="31" t="str">
        <f t="shared" si="1505"/>
        <v>-</v>
      </c>
    </row>
    <row r="5373" spans="1:28" x14ac:dyDescent="0.3">
      <c r="A5373" s="133">
        <v>42959.541666666664</v>
      </c>
      <c r="B5373" s="152">
        <f t="shared" si="1506"/>
        <v>8</v>
      </c>
      <c r="C5373" s="152">
        <f t="shared" si="1507"/>
        <v>12</v>
      </c>
      <c r="D5373" s="152">
        <f t="shared" si="1508"/>
        <v>13</v>
      </c>
      <c r="E5373" s="38" t="str">
        <f t="shared" si="1509"/>
        <v>W</v>
      </c>
      <c r="F5373" s="134">
        <v>32.21</v>
      </c>
      <c r="G5373" s="38" t="str">
        <f t="shared" si="1510"/>
        <v>-</v>
      </c>
      <c r="H5373" s="38">
        <f t="shared" si="1511"/>
        <v>32.21</v>
      </c>
      <c r="K5373" s="133">
        <v>43324.541666666664</v>
      </c>
      <c r="L5373" s="9">
        <f t="shared" si="1494"/>
        <v>8</v>
      </c>
      <c r="M5373" s="9">
        <f t="shared" si="1495"/>
        <v>12</v>
      </c>
      <c r="N5373" s="9">
        <f t="shared" si="1496"/>
        <v>13</v>
      </c>
      <c r="O5373" s="31" t="str">
        <f t="shared" si="1497"/>
        <v>W</v>
      </c>
      <c r="P5373" s="134">
        <v>33.65</v>
      </c>
      <c r="Q5373" s="31" t="str">
        <f t="shared" si="1498"/>
        <v>-</v>
      </c>
      <c r="R5373" s="31">
        <f t="shared" si="1499"/>
        <v>33.65</v>
      </c>
      <c r="U5373" s="133">
        <v>43689.541666666664</v>
      </c>
      <c r="V5373" s="9">
        <f t="shared" si="1500"/>
        <v>8</v>
      </c>
      <c r="W5373" s="9">
        <f t="shared" si="1501"/>
        <v>12</v>
      </c>
      <c r="X5373" s="9">
        <f t="shared" si="1502"/>
        <v>13</v>
      </c>
      <c r="Y5373" s="31" t="str">
        <f t="shared" si="1503"/>
        <v/>
      </c>
      <c r="Z5373" s="134">
        <v>39.03</v>
      </c>
      <c r="AA5373" s="31">
        <f t="shared" si="1504"/>
        <v>39.03</v>
      </c>
      <c r="AB5373" s="31" t="str">
        <f t="shared" si="1505"/>
        <v>-</v>
      </c>
    </row>
    <row r="5374" spans="1:28" x14ac:dyDescent="0.3">
      <c r="A5374" s="133">
        <v>42959.583333333336</v>
      </c>
      <c r="B5374" s="152">
        <f t="shared" si="1506"/>
        <v>8</v>
      </c>
      <c r="C5374" s="152">
        <f t="shared" si="1507"/>
        <v>12</v>
      </c>
      <c r="D5374" s="152">
        <f t="shared" si="1508"/>
        <v>14</v>
      </c>
      <c r="E5374" s="38" t="str">
        <f t="shared" si="1509"/>
        <v>W</v>
      </c>
      <c r="F5374" s="134">
        <v>31.43</v>
      </c>
      <c r="G5374" s="38" t="str">
        <f t="shared" si="1510"/>
        <v>-</v>
      </c>
      <c r="H5374" s="38">
        <f t="shared" si="1511"/>
        <v>31.43</v>
      </c>
      <c r="K5374" s="133">
        <v>43324.583333333336</v>
      </c>
      <c r="L5374" s="9">
        <f t="shared" si="1494"/>
        <v>8</v>
      </c>
      <c r="M5374" s="9">
        <f t="shared" si="1495"/>
        <v>12</v>
      </c>
      <c r="N5374" s="9">
        <f t="shared" si="1496"/>
        <v>14</v>
      </c>
      <c r="O5374" s="31" t="str">
        <f t="shared" si="1497"/>
        <v>W</v>
      </c>
      <c r="P5374" s="134">
        <v>36.86</v>
      </c>
      <c r="Q5374" s="31" t="str">
        <f t="shared" si="1498"/>
        <v>-</v>
      </c>
      <c r="R5374" s="31">
        <f t="shared" si="1499"/>
        <v>36.86</v>
      </c>
      <c r="U5374" s="133">
        <v>43689.583333333336</v>
      </c>
      <c r="V5374" s="9">
        <f t="shared" si="1500"/>
        <v>8</v>
      </c>
      <c r="W5374" s="9">
        <f t="shared" si="1501"/>
        <v>12</v>
      </c>
      <c r="X5374" s="9">
        <f t="shared" si="1502"/>
        <v>14</v>
      </c>
      <c r="Y5374" s="31" t="str">
        <f t="shared" si="1503"/>
        <v/>
      </c>
      <c r="Z5374" s="134">
        <v>43.39</v>
      </c>
      <c r="AA5374" s="31">
        <f t="shared" si="1504"/>
        <v>43.39</v>
      </c>
      <c r="AB5374" s="31" t="str">
        <f t="shared" si="1505"/>
        <v>-</v>
      </c>
    </row>
    <row r="5375" spans="1:28" x14ac:dyDescent="0.3">
      <c r="A5375" s="133">
        <v>42959.625</v>
      </c>
      <c r="B5375" s="152">
        <f t="shared" si="1506"/>
        <v>8</v>
      </c>
      <c r="C5375" s="152">
        <f t="shared" si="1507"/>
        <v>12</v>
      </c>
      <c r="D5375" s="152">
        <f t="shared" si="1508"/>
        <v>15</v>
      </c>
      <c r="E5375" s="38" t="str">
        <f t="shared" si="1509"/>
        <v>W</v>
      </c>
      <c r="F5375" s="134">
        <v>32.99</v>
      </c>
      <c r="G5375" s="38" t="str">
        <f t="shared" si="1510"/>
        <v>-</v>
      </c>
      <c r="H5375" s="38">
        <f t="shared" si="1511"/>
        <v>32.99</v>
      </c>
      <c r="K5375" s="133">
        <v>43324.625</v>
      </c>
      <c r="L5375" s="9">
        <f t="shared" si="1494"/>
        <v>8</v>
      </c>
      <c r="M5375" s="9">
        <f t="shared" si="1495"/>
        <v>12</v>
      </c>
      <c r="N5375" s="9">
        <f t="shared" si="1496"/>
        <v>15</v>
      </c>
      <c r="O5375" s="31" t="str">
        <f t="shared" si="1497"/>
        <v>W</v>
      </c>
      <c r="P5375" s="134">
        <v>36.26</v>
      </c>
      <c r="Q5375" s="31" t="str">
        <f t="shared" si="1498"/>
        <v>-</v>
      </c>
      <c r="R5375" s="31">
        <f t="shared" si="1499"/>
        <v>36.26</v>
      </c>
      <c r="U5375" s="133">
        <v>43689.625</v>
      </c>
      <c r="V5375" s="9">
        <f t="shared" si="1500"/>
        <v>8</v>
      </c>
      <c r="W5375" s="9">
        <f t="shared" si="1501"/>
        <v>12</v>
      </c>
      <c r="X5375" s="9">
        <f t="shared" si="1502"/>
        <v>15</v>
      </c>
      <c r="Y5375" s="31" t="str">
        <f t="shared" si="1503"/>
        <v/>
      </c>
      <c r="Z5375" s="134">
        <v>45.56</v>
      </c>
      <c r="AA5375" s="31">
        <f t="shared" si="1504"/>
        <v>45.56</v>
      </c>
      <c r="AB5375" s="31" t="str">
        <f t="shared" si="1505"/>
        <v>-</v>
      </c>
    </row>
    <row r="5376" spans="1:28" x14ac:dyDescent="0.3">
      <c r="A5376" s="133">
        <v>42959.666666666664</v>
      </c>
      <c r="B5376" s="152">
        <f t="shared" si="1506"/>
        <v>8</v>
      </c>
      <c r="C5376" s="152">
        <f t="shared" si="1507"/>
        <v>12</v>
      </c>
      <c r="D5376" s="152">
        <f t="shared" si="1508"/>
        <v>16</v>
      </c>
      <c r="E5376" s="38" t="str">
        <f t="shared" si="1509"/>
        <v>W</v>
      </c>
      <c r="F5376" s="134">
        <v>33.729999999999997</v>
      </c>
      <c r="G5376" s="38" t="str">
        <f t="shared" si="1510"/>
        <v>-</v>
      </c>
      <c r="H5376" s="38">
        <f t="shared" si="1511"/>
        <v>33.729999999999997</v>
      </c>
      <c r="K5376" s="133">
        <v>43324.666666666664</v>
      </c>
      <c r="L5376" s="9">
        <f t="shared" si="1494"/>
        <v>8</v>
      </c>
      <c r="M5376" s="9">
        <f t="shared" si="1495"/>
        <v>12</v>
      </c>
      <c r="N5376" s="9">
        <f t="shared" si="1496"/>
        <v>16</v>
      </c>
      <c r="O5376" s="31" t="str">
        <f t="shared" si="1497"/>
        <v>W</v>
      </c>
      <c r="P5376" s="134">
        <v>41.96</v>
      </c>
      <c r="Q5376" s="31" t="str">
        <f t="shared" si="1498"/>
        <v>-</v>
      </c>
      <c r="R5376" s="31">
        <f t="shared" si="1499"/>
        <v>41.96</v>
      </c>
      <c r="U5376" s="133">
        <v>43689.666666666664</v>
      </c>
      <c r="V5376" s="9">
        <f t="shared" si="1500"/>
        <v>8</v>
      </c>
      <c r="W5376" s="9">
        <f t="shared" si="1501"/>
        <v>12</v>
      </c>
      <c r="X5376" s="9">
        <f t="shared" si="1502"/>
        <v>16</v>
      </c>
      <c r="Y5376" s="31" t="str">
        <f t="shared" si="1503"/>
        <v/>
      </c>
      <c r="Z5376" s="134">
        <v>53.27</v>
      </c>
      <c r="AA5376" s="31">
        <f t="shared" si="1504"/>
        <v>53.27</v>
      </c>
      <c r="AB5376" s="31" t="str">
        <f t="shared" si="1505"/>
        <v>-</v>
      </c>
    </row>
    <row r="5377" spans="1:28" x14ac:dyDescent="0.3">
      <c r="A5377" s="133">
        <v>42959.708333333336</v>
      </c>
      <c r="B5377" s="152">
        <f t="shared" si="1506"/>
        <v>8</v>
      </c>
      <c r="C5377" s="152">
        <f t="shared" si="1507"/>
        <v>12</v>
      </c>
      <c r="D5377" s="152">
        <f t="shared" si="1508"/>
        <v>17</v>
      </c>
      <c r="E5377" s="38" t="str">
        <f t="shared" si="1509"/>
        <v>W</v>
      </c>
      <c r="F5377" s="134">
        <v>33.770000000000003</v>
      </c>
      <c r="G5377" s="38" t="str">
        <f t="shared" si="1510"/>
        <v>-</v>
      </c>
      <c r="H5377" s="38">
        <f t="shared" si="1511"/>
        <v>33.770000000000003</v>
      </c>
      <c r="K5377" s="133">
        <v>43324.708333333336</v>
      </c>
      <c r="L5377" s="9">
        <f t="shared" si="1494"/>
        <v>8</v>
      </c>
      <c r="M5377" s="9">
        <f t="shared" si="1495"/>
        <v>12</v>
      </c>
      <c r="N5377" s="9">
        <f t="shared" si="1496"/>
        <v>17</v>
      </c>
      <c r="O5377" s="31" t="str">
        <f t="shared" si="1497"/>
        <v>W</v>
      </c>
      <c r="P5377" s="134">
        <v>42.05</v>
      </c>
      <c r="Q5377" s="31" t="str">
        <f t="shared" si="1498"/>
        <v>-</v>
      </c>
      <c r="R5377" s="31">
        <f t="shared" si="1499"/>
        <v>42.05</v>
      </c>
      <c r="U5377" s="133">
        <v>43689.708333333336</v>
      </c>
      <c r="V5377" s="9">
        <f t="shared" si="1500"/>
        <v>8</v>
      </c>
      <c r="W5377" s="9">
        <f t="shared" si="1501"/>
        <v>12</v>
      </c>
      <c r="X5377" s="9">
        <f t="shared" si="1502"/>
        <v>17</v>
      </c>
      <c r="Y5377" s="31" t="str">
        <f t="shared" si="1503"/>
        <v/>
      </c>
      <c r="Z5377" s="134">
        <v>51.46</v>
      </c>
      <c r="AA5377" s="31" t="str">
        <f t="shared" si="1504"/>
        <v>-</v>
      </c>
      <c r="AB5377" s="31">
        <f t="shared" si="1505"/>
        <v>51.46</v>
      </c>
    </row>
    <row r="5378" spans="1:28" x14ac:dyDescent="0.3">
      <c r="A5378" s="133">
        <v>42959.75</v>
      </c>
      <c r="B5378" s="152">
        <f t="shared" si="1506"/>
        <v>8</v>
      </c>
      <c r="C5378" s="152">
        <f t="shared" si="1507"/>
        <v>12</v>
      </c>
      <c r="D5378" s="152">
        <f t="shared" si="1508"/>
        <v>18</v>
      </c>
      <c r="E5378" s="38" t="str">
        <f t="shared" si="1509"/>
        <v>W</v>
      </c>
      <c r="F5378" s="134">
        <v>30.79</v>
      </c>
      <c r="G5378" s="38" t="str">
        <f t="shared" si="1510"/>
        <v>-</v>
      </c>
      <c r="H5378" s="38">
        <f t="shared" si="1511"/>
        <v>30.79</v>
      </c>
      <c r="K5378" s="133">
        <v>43324.75</v>
      </c>
      <c r="L5378" s="9">
        <f t="shared" si="1494"/>
        <v>8</v>
      </c>
      <c r="M5378" s="9">
        <f t="shared" si="1495"/>
        <v>12</v>
      </c>
      <c r="N5378" s="9">
        <f t="shared" si="1496"/>
        <v>18</v>
      </c>
      <c r="O5378" s="31" t="str">
        <f t="shared" si="1497"/>
        <v>W</v>
      </c>
      <c r="P5378" s="134">
        <v>36.68</v>
      </c>
      <c r="Q5378" s="31" t="str">
        <f t="shared" si="1498"/>
        <v>-</v>
      </c>
      <c r="R5378" s="31">
        <f t="shared" si="1499"/>
        <v>36.68</v>
      </c>
      <c r="U5378" s="133">
        <v>43689.75</v>
      </c>
      <c r="V5378" s="9">
        <f t="shared" si="1500"/>
        <v>8</v>
      </c>
      <c r="W5378" s="9">
        <f t="shared" si="1501"/>
        <v>12</v>
      </c>
      <c r="X5378" s="9">
        <f t="shared" si="1502"/>
        <v>18</v>
      </c>
      <c r="Y5378" s="31" t="str">
        <f t="shared" si="1503"/>
        <v/>
      </c>
      <c r="Z5378" s="134">
        <v>42.71</v>
      </c>
      <c r="AA5378" s="31" t="str">
        <f t="shared" si="1504"/>
        <v>-</v>
      </c>
      <c r="AB5378" s="31">
        <f t="shared" si="1505"/>
        <v>42.71</v>
      </c>
    </row>
    <row r="5379" spans="1:28" x14ac:dyDescent="0.3">
      <c r="A5379" s="133">
        <v>42959.791666666664</v>
      </c>
      <c r="B5379" s="152">
        <f t="shared" si="1506"/>
        <v>8</v>
      </c>
      <c r="C5379" s="152">
        <f t="shared" si="1507"/>
        <v>12</v>
      </c>
      <c r="D5379" s="152">
        <f t="shared" si="1508"/>
        <v>19</v>
      </c>
      <c r="E5379" s="38" t="str">
        <f t="shared" si="1509"/>
        <v>W</v>
      </c>
      <c r="F5379" s="134">
        <v>28.69</v>
      </c>
      <c r="G5379" s="38" t="str">
        <f t="shared" si="1510"/>
        <v>-</v>
      </c>
      <c r="H5379" s="38">
        <f t="shared" si="1511"/>
        <v>28.69</v>
      </c>
      <c r="K5379" s="133">
        <v>43324.791666666664</v>
      </c>
      <c r="L5379" s="9">
        <f t="shared" si="1494"/>
        <v>8</v>
      </c>
      <c r="M5379" s="9">
        <f t="shared" si="1495"/>
        <v>12</v>
      </c>
      <c r="N5379" s="9">
        <f t="shared" si="1496"/>
        <v>19</v>
      </c>
      <c r="O5379" s="31" t="str">
        <f t="shared" si="1497"/>
        <v>W</v>
      </c>
      <c r="P5379" s="134">
        <v>36.17</v>
      </c>
      <c r="Q5379" s="31" t="str">
        <f t="shared" si="1498"/>
        <v>-</v>
      </c>
      <c r="R5379" s="31">
        <f t="shared" si="1499"/>
        <v>36.17</v>
      </c>
      <c r="U5379" s="133">
        <v>43689.791666666664</v>
      </c>
      <c r="V5379" s="9">
        <f t="shared" si="1500"/>
        <v>8</v>
      </c>
      <c r="W5379" s="9">
        <f t="shared" si="1501"/>
        <v>12</v>
      </c>
      <c r="X5379" s="9">
        <f t="shared" si="1502"/>
        <v>19</v>
      </c>
      <c r="Y5379" s="31" t="str">
        <f t="shared" si="1503"/>
        <v/>
      </c>
      <c r="Z5379" s="134">
        <v>38.61</v>
      </c>
      <c r="AA5379" s="31" t="str">
        <f t="shared" si="1504"/>
        <v>-</v>
      </c>
      <c r="AB5379" s="31">
        <f t="shared" si="1505"/>
        <v>38.61</v>
      </c>
    </row>
    <row r="5380" spans="1:28" x14ac:dyDescent="0.3">
      <c r="A5380" s="133">
        <v>42959.833333333336</v>
      </c>
      <c r="B5380" s="152">
        <f t="shared" si="1506"/>
        <v>8</v>
      </c>
      <c r="C5380" s="152">
        <f t="shared" si="1507"/>
        <v>12</v>
      </c>
      <c r="D5380" s="152">
        <f t="shared" si="1508"/>
        <v>20</v>
      </c>
      <c r="E5380" s="38" t="str">
        <f t="shared" si="1509"/>
        <v>W</v>
      </c>
      <c r="F5380" s="134">
        <v>29.67</v>
      </c>
      <c r="G5380" s="38" t="str">
        <f t="shared" si="1510"/>
        <v>-</v>
      </c>
      <c r="H5380" s="38">
        <f t="shared" si="1511"/>
        <v>29.67</v>
      </c>
      <c r="K5380" s="133">
        <v>43324.833333333336</v>
      </c>
      <c r="L5380" s="9">
        <f t="shared" si="1494"/>
        <v>8</v>
      </c>
      <c r="M5380" s="9">
        <f t="shared" si="1495"/>
        <v>12</v>
      </c>
      <c r="N5380" s="9">
        <f t="shared" si="1496"/>
        <v>20</v>
      </c>
      <c r="O5380" s="31" t="str">
        <f t="shared" si="1497"/>
        <v>W</v>
      </c>
      <c r="P5380" s="134">
        <v>35.29</v>
      </c>
      <c r="Q5380" s="31" t="str">
        <f t="shared" si="1498"/>
        <v>-</v>
      </c>
      <c r="R5380" s="31">
        <f t="shared" si="1499"/>
        <v>35.29</v>
      </c>
      <c r="U5380" s="133">
        <v>43689.833333333336</v>
      </c>
      <c r="V5380" s="9">
        <f t="shared" si="1500"/>
        <v>8</v>
      </c>
      <c r="W5380" s="9">
        <f t="shared" si="1501"/>
        <v>12</v>
      </c>
      <c r="X5380" s="9">
        <f t="shared" si="1502"/>
        <v>20</v>
      </c>
      <c r="Y5380" s="31" t="str">
        <f t="shared" si="1503"/>
        <v/>
      </c>
      <c r="Z5380" s="134">
        <v>36.86</v>
      </c>
      <c r="AA5380" s="31" t="str">
        <f t="shared" si="1504"/>
        <v>-</v>
      </c>
      <c r="AB5380" s="31">
        <f t="shared" si="1505"/>
        <v>36.86</v>
      </c>
    </row>
    <row r="5381" spans="1:28" x14ac:dyDescent="0.3">
      <c r="A5381" s="133">
        <v>42959.875</v>
      </c>
      <c r="B5381" s="152">
        <f t="shared" si="1506"/>
        <v>8</v>
      </c>
      <c r="C5381" s="152">
        <f t="shared" si="1507"/>
        <v>12</v>
      </c>
      <c r="D5381" s="152">
        <f t="shared" si="1508"/>
        <v>21</v>
      </c>
      <c r="E5381" s="38" t="str">
        <f t="shared" si="1509"/>
        <v>W</v>
      </c>
      <c r="F5381" s="134">
        <v>25.48</v>
      </c>
      <c r="G5381" s="38" t="str">
        <f t="shared" si="1510"/>
        <v>-</v>
      </c>
      <c r="H5381" s="38">
        <f t="shared" si="1511"/>
        <v>25.48</v>
      </c>
      <c r="K5381" s="133">
        <v>43324.875</v>
      </c>
      <c r="L5381" s="9">
        <f t="shared" si="1494"/>
        <v>8</v>
      </c>
      <c r="M5381" s="9">
        <f t="shared" si="1495"/>
        <v>12</v>
      </c>
      <c r="N5381" s="9">
        <f t="shared" si="1496"/>
        <v>21</v>
      </c>
      <c r="O5381" s="31" t="str">
        <f t="shared" si="1497"/>
        <v>W</v>
      </c>
      <c r="P5381" s="134">
        <v>31.1</v>
      </c>
      <c r="Q5381" s="31" t="str">
        <f t="shared" si="1498"/>
        <v>-</v>
      </c>
      <c r="R5381" s="31">
        <f t="shared" si="1499"/>
        <v>31.1</v>
      </c>
      <c r="U5381" s="133">
        <v>43689.875</v>
      </c>
      <c r="V5381" s="9">
        <f t="shared" si="1500"/>
        <v>8</v>
      </c>
      <c r="W5381" s="9">
        <f t="shared" si="1501"/>
        <v>12</v>
      </c>
      <c r="X5381" s="9">
        <f t="shared" si="1502"/>
        <v>21</v>
      </c>
      <c r="Y5381" s="31" t="str">
        <f t="shared" si="1503"/>
        <v/>
      </c>
      <c r="Z5381" s="134">
        <v>29.61</v>
      </c>
      <c r="AA5381" s="31" t="str">
        <f t="shared" si="1504"/>
        <v>-</v>
      </c>
      <c r="AB5381" s="31">
        <f t="shared" si="1505"/>
        <v>29.61</v>
      </c>
    </row>
    <row r="5382" spans="1:28" x14ac:dyDescent="0.3">
      <c r="A5382" s="133">
        <v>42959.916666666664</v>
      </c>
      <c r="B5382" s="152">
        <f t="shared" si="1506"/>
        <v>8</v>
      </c>
      <c r="C5382" s="152">
        <f t="shared" si="1507"/>
        <v>12</v>
      </c>
      <c r="D5382" s="152">
        <f t="shared" si="1508"/>
        <v>22</v>
      </c>
      <c r="E5382" s="38" t="str">
        <f t="shared" si="1509"/>
        <v>W</v>
      </c>
      <c r="F5382" s="134">
        <v>23.12</v>
      </c>
      <c r="G5382" s="38" t="str">
        <f t="shared" si="1510"/>
        <v>-</v>
      </c>
      <c r="H5382" s="38">
        <f t="shared" si="1511"/>
        <v>23.12</v>
      </c>
      <c r="K5382" s="133">
        <v>43324.916666666664</v>
      </c>
      <c r="L5382" s="9">
        <f t="shared" si="1494"/>
        <v>8</v>
      </c>
      <c r="M5382" s="9">
        <f t="shared" si="1495"/>
        <v>12</v>
      </c>
      <c r="N5382" s="9">
        <f t="shared" si="1496"/>
        <v>22</v>
      </c>
      <c r="O5382" s="31" t="str">
        <f t="shared" si="1497"/>
        <v>W</v>
      </c>
      <c r="P5382" s="134">
        <v>25.5</v>
      </c>
      <c r="Q5382" s="31" t="str">
        <f t="shared" si="1498"/>
        <v>-</v>
      </c>
      <c r="R5382" s="31">
        <f t="shared" si="1499"/>
        <v>25.5</v>
      </c>
      <c r="U5382" s="133">
        <v>43689.916666666664</v>
      </c>
      <c r="V5382" s="9">
        <f t="shared" si="1500"/>
        <v>8</v>
      </c>
      <c r="W5382" s="9">
        <f t="shared" si="1501"/>
        <v>12</v>
      </c>
      <c r="X5382" s="9">
        <f t="shared" si="1502"/>
        <v>22</v>
      </c>
      <c r="Y5382" s="31" t="str">
        <f t="shared" si="1503"/>
        <v/>
      </c>
      <c r="Z5382" s="134">
        <v>24.3</v>
      </c>
      <c r="AA5382" s="31" t="str">
        <f t="shared" si="1504"/>
        <v>-</v>
      </c>
      <c r="AB5382" s="31">
        <f t="shared" si="1505"/>
        <v>24.3</v>
      </c>
    </row>
    <row r="5383" spans="1:28" x14ac:dyDescent="0.3">
      <c r="A5383" s="133">
        <v>42959.958333333336</v>
      </c>
      <c r="B5383" s="152">
        <f t="shared" si="1506"/>
        <v>8</v>
      </c>
      <c r="C5383" s="152">
        <f t="shared" si="1507"/>
        <v>12</v>
      </c>
      <c r="D5383" s="152">
        <f t="shared" si="1508"/>
        <v>23</v>
      </c>
      <c r="E5383" s="38" t="str">
        <f t="shared" si="1509"/>
        <v>W</v>
      </c>
      <c r="F5383" s="134">
        <v>21.72</v>
      </c>
      <c r="G5383" s="38" t="str">
        <f t="shared" si="1510"/>
        <v>-</v>
      </c>
      <c r="H5383" s="38">
        <f t="shared" si="1511"/>
        <v>21.72</v>
      </c>
      <c r="K5383" s="133">
        <v>43324.958333333336</v>
      </c>
      <c r="L5383" s="9">
        <f t="shared" si="1494"/>
        <v>8</v>
      </c>
      <c r="M5383" s="9">
        <f t="shared" si="1495"/>
        <v>12</v>
      </c>
      <c r="N5383" s="9">
        <f t="shared" si="1496"/>
        <v>23</v>
      </c>
      <c r="O5383" s="31" t="str">
        <f t="shared" si="1497"/>
        <v>W</v>
      </c>
      <c r="P5383" s="134">
        <v>24.62</v>
      </c>
      <c r="Q5383" s="31" t="str">
        <f t="shared" si="1498"/>
        <v>-</v>
      </c>
      <c r="R5383" s="31">
        <f t="shared" si="1499"/>
        <v>24.62</v>
      </c>
      <c r="U5383" s="133">
        <v>43689.958333333336</v>
      </c>
      <c r="V5383" s="9">
        <f t="shared" si="1500"/>
        <v>8</v>
      </c>
      <c r="W5383" s="9">
        <f t="shared" si="1501"/>
        <v>12</v>
      </c>
      <c r="X5383" s="9">
        <f t="shared" si="1502"/>
        <v>23</v>
      </c>
      <c r="Y5383" s="31" t="str">
        <f t="shared" si="1503"/>
        <v/>
      </c>
      <c r="Z5383" s="134">
        <v>22.24</v>
      </c>
      <c r="AA5383" s="31" t="str">
        <f t="shared" si="1504"/>
        <v>-</v>
      </c>
      <c r="AB5383" s="31">
        <f t="shared" si="1505"/>
        <v>22.24</v>
      </c>
    </row>
    <row r="5384" spans="1:28" x14ac:dyDescent="0.3">
      <c r="A5384" s="133">
        <v>42960</v>
      </c>
      <c r="B5384" s="152">
        <f t="shared" si="1506"/>
        <v>8</v>
      </c>
      <c r="C5384" s="152">
        <f t="shared" si="1507"/>
        <v>13</v>
      </c>
      <c r="D5384" s="152">
        <f t="shared" si="1508"/>
        <v>0</v>
      </c>
      <c r="E5384" s="38" t="str">
        <f t="shared" si="1509"/>
        <v>W</v>
      </c>
      <c r="F5384" s="134">
        <v>20.47</v>
      </c>
      <c r="G5384" s="38" t="str">
        <f t="shared" si="1510"/>
        <v>-</v>
      </c>
      <c r="H5384" s="38">
        <f t="shared" si="1511"/>
        <v>20.47</v>
      </c>
      <c r="K5384" s="133">
        <v>43325</v>
      </c>
      <c r="L5384" s="9">
        <f t="shared" si="1494"/>
        <v>8</v>
      </c>
      <c r="M5384" s="9">
        <f t="shared" si="1495"/>
        <v>13</v>
      </c>
      <c r="N5384" s="9">
        <f t="shared" si="1496"/>
        <v>0</v>
      </c>
      <c r="O5384" s="31" t="str">
        <f t="shared" si="1497"/>
        <v/>
      </c>
      <c r="P5384" s="134">
        <v>22.19</v>
      </c>
      <c r="Q5384" s="31" t="str">
        <f t="shared" si="1498"/>
        <v>-</v>
      </c>
      <c r="R5384" s="31">
        <f t="shared" si="1499"/>
        <v>22.19</v>
      </c>
      <c r="U5384" s="133">
        <v>43690</v>
      </c>
      <c r="V5384" s="9">
        <f t="shared" si="1500"/>
        <v>8</v>
      </c>
      <c r="W5384" s="9">
        <f t="shared" si="1501"/>
        <v>13</v>
      </c>
      <c r="X5384" s="9">
        <f t="shared" si="1502"/>
        <v>0</v>
      </c>
      <c r="Y5384" s="31" t="str">
        <f t="shared" si="1503"/>
        <v/>
      </c>
      <c r="Z5384" s="134">
        <v>21.67</v>
      </c>
      <c r="AA5384" s="31" t="str">
        <f t="shared" si="1504"/>
        <v>-</v>
      </c>
      <c r="AB5384" s="31">
        <f t="shared" si="1505"/>
        <v>21.67</v>
      </c>
    </row>
    <row r="5385" spans="1:28" x14ac:dyDescent="0.3">
      <c r="A5385" s="133">
        <v>42960.041666666664</v>
      </c>
      <c r="B5385" s="152">
        <f t="shared" si="1506"/>
        <v>8</v>
      </c>
      <c r="C5385" s="152">
        <f t="shared" si="1507"/>
        <v>13</v>
      </c>
      <c r="D5385" s="152">
        <f t="shared" si="1508"/>
        <v>1</v>
      </c>
      <c r="E5385" s="38" t="str">
        <f t="shared" si="1509"/>
        <v>W</v>
      </c>
      <c r="F5385" s="134">
        <v>19.55</v>
      </c>
      <c r="G5385" s="38" t="str">
        <f t="shared" si="1510"/>
        <v>-</v>
      </c>
      <c r="H5385" s="38">
        <f t="shared" si="1511"/>
        <v>19.55</v>
      </c>
      <c r="K5385" s="133">
        <v>43325.041666666664</v>
      </c>
      <c r="L5385" s="9">
        <f t="shared" ref="L5385:L5448" si="1512">MONTH(K5385)</f>
        <v>8</v>
      </c>
      <c r="M5385" s="9">
        <f t="shared" ref="M5385:M5448" si="1513">DAY(K5385)</f>
        <v>13</v>
      </c>
      <c r="N5385" s="9">
        <f t="shared" ref="N5385:N5448" si="1514">HOUR(K5385)</f>
        <v>1</v>
      </c>
      <c r="O5385" s="31" t="str">
        <f t="shared" ref="O5385:O5448" si="1515">IF(WEEKDAY(K5385,2)&gt;5,"W","")</f>
        <v/>
      </c>
      <c r="P5385" s="134">
        <v>21.02</v>
      </c>
      <c r="Q5385" s="31" t="str">
        <f t="shared" ref="Q5385:Q5448" si="1516">IF(AND($L5385&gt;=$L$5,$L5385&lt;=$M$5),IF($O5385&lt;&gt;"W",IF(AND($N5385&gt;=$N$5,$N5385&lt;$P$5),$P5385,"-"),"-"),"-")</f>
        <v>-</v>
      </c>
      <c r="R5385" s="31">
        <f t="shared" ref="R5385:R5448" si="1517">IF(Q5385="-",P5385,"-")</f>
        <v>21.02</v>
      </c>
      <c r="U5385" s="133">
        <v>43690.041666666664</v>
      </c>
      <c r="V5385" s="9">
        <f t="shared" ref="V5385:V5448" si="1518">MONTH(U5385)</f>
        <v>8</v>
      </c>
      <c r="W5385" s="9">
        <f t="shared" ref="W5385:W5448" si="1519">DAY(U5385)</f>
        <v>13</v>
      </c>
      <c r="X5385" s="9">
        <f t="shared" ref="X5385:X5448" si="1520">HOUR(U5385)</f>
        <v>1</v>
      </c>
      <c r="Y5385" s="31" t="str">
        <f t="shared" ref="Y5385:Y5448" si="1521">IF(WEEKDAY(U5385,2)&gt;5,"W","")</f>
        <v/>
      </c>
      <c r="Z5385" s="134">
        <v>19.95</v>
      </c>
      <c r="AA5385" s="31" t="str">
        <f t="shared" ref="AA5385:AA5448" si="1522">IF(AND($V5385&gt;=$V$5,$V5385&lt;=$W$5),IF($Y5385&lt;&gt;"W",IF(AND($X5385&gt;=$X$5,$X5385&lt;$Z$5),$Z5385,"-"),"-"),"-")</f>
        <v>-</v>
      </c>
      <c r="AB5385" s="31">
        <f t="shared" ref="AB5385:AB5448" si="1523">IF(AA5385="-",Z5385,"-")</f>
        <v>19.95</v>
      </c>
    </row>
    <row r="5386" spans="1:28" x14ac:dyDescent="0.3">
      <c r="A5386" s="133">
        <v>42960.083333333336</v>
      </c>
      <c r="B5386" s="152">
        <f t="shared" ref="B5386:B5449" si="1524">MONTH(A5386)</f>
        <v>8</v>
      </c>
      <c r="C5386" s="152">
        <f t="shared" ref="C5386:C5449" si="1525">DAY(A5386)</f>
        <v>13</v>
      </c>
      <c r="D5386" s="152">
        <f t="shared" ref="D5386:D5449" si="1526">HOUR(A5386)</f>
        <v>2</v>
      </c>
      <c r="E5386" s="38" t="str">
        <f t="shared" ref="E5386:E5449" si="1527">IF(WEEKDAY(A5386,2)&gt;5,"W","")</f>
        <v>W</v>
      </c>
      <c r="F5386" s="134">
        <v>18.43</v>
      </c>
      <c r="G5386" s="38" t="str">
        <f t="shared" ref="G5386:G5449" si="1528">IF(AND($B5386&gt;=$B$5,$B5386&lt;=$C$5),IF($E5386&lt;&gt;"W",IF(AND($D5386&gt;=$D$5,$D5386&lt;$F$5),$F5386,"-"),"-"),"-")</f>
        <v>-</v>
      </c>
      <c r="H5386" s="38">
        <f t="shared" ref="H5386:H5449" si="1529">IF(G5386="-",F5386,"-")</f>
        <v>18.43</v>
      </c>
      <c r="K5386" s="133">
        <v>43325.083333333336</v>
      </c>
      <c r="L5386" s="9">
        <f t="shared" si="1512"/>
        <v>8</v>
      </c>
      <c r="M5386" s="9">
        <f t="shared" si="1513"/>
        <v>13</v>
      </c>
      <c r="N5386" s="9">
        <f t="shared" si="1514"/>
        <v>2</v>
      </c>
      <c r="O5386" s="31" t="str">
        <f t="shared" si="1515"/>
        <v/>
      </c>
      <c r="P5386" s="134">
        <v>20.13</v>
      </c>
      <c r="Q5386" s="31" t="str">
        <f t="shared" si="1516"/>
        <v>-</v>
      </c>
      <c r="R5386" s="31">
        <f t="shared" si="1517"/>
        <v>20.13</v>
      </c>
      <c r="U5386" s="133">
        <v>43690.083333333336</v>
      </c>
      <c r="V5386" s="9">
        <f t="shared" si="1518"/>
        <v>8</v>
      </c>
      <c r="W5386" s="9">
        <f t="shared" si="1519"/>
        <v>13</v>
      </c>
      <c r="X5386" s="9">
        <f t="shared" si="1520"/>
        <v>2</v>
      </c>
      <c r="Y5386" s="31" t="str">
        <f t="shared" si="1521"/>
        <v/>
      </c>
      <c r="Z5386" s="134">
        <v>19.2</v>
      </c>
      <c r="AA5386" s="31" t="str">
        <f t="shared" si="1522"/>
        <v>-</v>
      </c>
      <c r="AB5386" s="31">
        <f t="shared" si="1523"/>
        <v>19.2</v>
      </c>
    </row>
    <row r="5387" spans="1:28" x14ac:dyDescent="0.3">
      <c r="A5387" s="133">
        <v>42960.125</v>
      </c>
      <c r="B5387" s="152">
        <f t="shared" si="1524"/>
        <v>8</v>
      </c>
      <c r="C5387" s="152">
        <f t="shared" si="1525"/>
        <v>13</v>
      </c>
      <c r="D5387" s="152">
        <f t="shared" si="1526"/>
        <v>3</v>
      </c>
      <c r="E5387" s="38" t="str">
        <f t="shared" si="1527"/>
        <v>W</v>
      </c>
      <c r="F5387" s="134">
        <v>16.86</v>
      </c>
      <c r="G5387" s="38" t="str">
        <f t="shared" si="1528"/>
        <v>-</v>
      </c>
      <c r="H5387" s="38">
        <f t="shared" si="1529"/>
        <v>16.86</v>
      </c>
      <c r="K5387" s="133">
        <v>43325.125</v>
      </c>
      <c r="L5387" s="9">
        <f t="shared" si="1512"/>
        <v>8</v>
      </c>
      <c r="M5387" s="9">
        <f t="shared" si="1513"/>
        <v>13</v>
      </c>
      <c r="N5387" s="9">
        <f t="shared" si="1514"/>
        <v>3</v>
      </c>
      <c r="O5387" s="31" t="str">
        <f t="shared" si="1515"/>
        <v/>
      </c>
      <c r="P5387" s="134">
        <v>19.829999999999998</v>
      </c>
      <c r="Q5387" s="31" t="str">
        <f t="shared" si="1516"/>
        <v>-</v>
      </c>
      <c r="R5387" s="31">
        <f t="shared" si="1517"/>
        <v>19.829999999999998</v>
      </c>
      <c r="U5387" s="133">
        <v>43690.125</v>
      </c>
      <c r="V5387" s="9">
        <f t="shared" si="1518"/>
        <v>8</v>
      </c>
      <c r="W5387" s="9">
        <f t="shared" si="1519"/>
        <v>13</v>
      </c>
      <c r="X5387" s="9">
        <f t="shared" si="1520"/>
        <v>3</v>
      </c>
      <c r="Y5387" s="31" t="str">
        <f t="shared" si="1521"/>
        <v/>
      </c>
      <c r="Z5387" s="134">
        <v>18.78</v>
      </c>
      <c r="AA5387" s="31" t="str">
        <f t="shared" si="1522"/>
        <v>-</v>
      </c>
      <c r="AB5387" s="31">
        <f t="shared" si="1523"/>
        <v>18.78</v>
      </c>
    </row>
    <row r="5388" spans="1:28" x14ac:dyDescent="0.3">
      <c r="A5388" s="133">
        <v>42960.166666666664</v>
      </c>
      <c r="B5388" s="152">
        <f t="shared" si="1524"/>
        <v>8</v>
      </c>
      <c r="C5388" s="152">
        <f t="shared" si="1525"/>
        <v>13</v>
      </c>
      <c r="D5388" s="152">
        <f t="shared" si="1526"/>
        <v>4</v>
      </c>
      <c r="E5388" s="38" t="str">
        <f t="shared" si="1527"/>
        <v>W</v>
      </c>
      <c r="F5388" s="134">
        <v>16.54</v>
      </c>
      <c r="G5388" s="38" t="str">
        <f t="shared" si="1528"/>
        <v>-</v>
      </c>
      <c r="H5388" s="38">
        <f t="shared" si="1529"/>
        <v>16.54</v>
      </c>
      <c r="K5388" s="133">
        <v>43325.166666666664</v>
      </c>
      <c r="L5388" s="9">
        <f t="shared" si="1512"/>
        <v>8</v>
      </c>
      <c r="M5388" s="9">
        <f t="shared" si="1513"/>
        <v>13</v>
      </c>
      <c r="N5388" s="9">
        <f t="shared" si="1514"/>
        <v>4</v>
      </c>
      <c r="O5388" s="31" t="str">
        <f t="shared" si="1515"/>
        <v/>
      </c>
      <c r="P5388" s="134">
        <v>19.86</v>
      </c>
      <c r="Q5388" s="31" t="str">
        <f t="shared" si="1516"/>
        <v>-</v>
      </c>
      <c r="R5388" s="31">
        <f t="shared" si="1517"/>
        <v>19.86</v>
      </c>
      <c r="U5388" s="133">
        <v>43690.166666666664</v>
      </c>
      <c r="V5388" s="9">
        <f t="shared" si="1518"/>
        <v>8</v>
      </c>
      <c r="W5388" s="9">
        <f t="shared" si="1519"/>
        <v>13</v>
      </c>
      <c r="X5388" s="9">
        <f t="shared" si="1520"/>
        <v>4</v>
      </c>
      <c r="Y5388" s="31" t="str">
        <f t="shared" si="1521"/>
        <v/>
      </c>
      <c r="Z5388" s="134">
        <v>18.8</v>
      </c>
      <c r="AA5388" s="31" t="str">
        <f t="shared" si="1522"/>
        <v>-</v>
      </c>
      <c r="AB5388" s="31">
        <f t="shared" si="1523"/>
        <v>18.8</v>
      </c>
    </row>
    <row r="5389" spans="1:28" x14ac:dyDescent="0.3">
      <c r="A5389" s="133">
        <v>42960.208333333336</v>
      </c>
      <c r="B5389" s="152">
        <f t="shared" si="1524"/>
        <v>8</v>
      </c>
      <c r="C5389" s="152">
        <f t="shared" si="1525"/>
        <v>13</v>
      </c>
      <c r="D5389" s="152">
        <f t="shared" si="1526"/>
        <v>5</v>
      </c>
      <c r="E5389" s="38" t="str">
        <f t="shared" si="1527"/>
        <v>W</v>
      </c>
      <c r="F5389" s="134">
        <v>16.149999999999999</v>
      </c>
      <c r="G5389" s="38" t="str">
        <f t="shared" si="1528"/>
        <v>-</v>
      </c>
      <c r="H5389" s="38">
        <f t="shared" si="1529"/>
        <v>16.149999999999999</v>
      </c>
      <c r="K5389" s="133">
        <v>43325.208333333336</v>
      </c>
      <c r="L5389" s="9">
        <f t="shared" si="1512"/>
        <v>8</v>
      </c>
      <c r="M5389" s="9">
        <f t="shared" si="1513"/>
        <v>13</v>
      </c>
      <c r="N5389" s="9">
        <f t="shared" si="1514"/>
        <v>5</v>
      </c>
      <c r="O5389" s="31" t="str">
        <f t="shared" si="1515"/>
        <v/>
      </c>
      <c r="P5389" s="134">
        <v>20.72</v>
      </c>
      <c r="Q5389" s="31" t="str">
        <f t="shared" si="1516"/>
        <v>-</v>
      </c>
      <c r="R5389" s="31">
        <f t="shared" si="1517"/>
        <v>20.72</v>
      </c>
      <c r="U5389" s="133">
        <v>43690.208333333336</v>
      </c>
      <c r="V5389" s="9">
        <f t="shared" si="1518"/>
        <v>8</v>
      </c>
      <c r="W5389" s="9">
        <f t="shared" si="1519"/>
        <v>13</v>
      </c>
      <c r="X5389" s="9">
        <f t="shared" si="1520"/>
        <v>5</v>
      </c>
      <c r="Y5389" s="31" t="str">
        <f t="shared" si="1521"/>
        <v/>
      </c>
      <c r="Z5389" s="134">
        <v>19.96</v>
      </c>
      <c r="AA5389" s="31" t="str">
        <f t="shared" si="1522"/>
        <v>-</v>
      </c>
      <c r="AB5389" s="31">
        <f t="shared" si="1523"/>
        <v>19.96</v>
      </c>
    </row>
    <row r="5390" spans="1:28" x14ac:dyDescent="0.3">
      <c r="A5390" s="133">
        <v>42960.25</v>
      </c>
      <c r="B5390" s="152">
        <f t="shared" si="1524"/>
        <v>8</v>
      </c>
      <c r="C5390" s="152">
        <f t="shared" si="1525"/>
        <v>13</v>
      </c>
      <c r="D5390" s="152">
        <f t="shared" si="1526"/>
        <v>6</v>
      </c>
      <c r="E5390" s="38" t="str">
        <f t="shared" si="1527"/>
        <v>W</v>
      </c>
      <c r="F5390" s="134">
        <v>15.74</v>
      </c>
      <c r="G5390" s="38" t="str">
        <f t="shared" si="1528"/>
        <v>-</v>
      </c>
      <c r="H5390" s="38">
        <f t="shared" si="1529"/>
        <v>15.74</v>
      </c>
      <c r="K5390" s="133">
        <v>43325.25</v>
      </c>
      <c r="L5390" s="9">
        <f t="shared" si="1512"/>
        <v>8</v>
      </c>
      <c r="M5390" s="9">
        <f t="shared" si="1513"/>
        <v>13</v>
      </c>
      <c r="N5390" s="9">
        <f t="shared" si="1514"/>
        <v>6</v>
      </c>
      <c r="O5390" s="31" t="str">
        <f t="shared" si="1515"/>
        <v/>
      </c>
      <c r="P5390" s="134">
        <v>22.39</v>
      </c>
      <c r="Q5390" s="31" t="str">
        <f t="shared" si="1516"/>
        <v>-</v>
      </c>
      <c r="R5390" s="31">
        <f t="shared" si="1517"/>
        <v>22.39</v>
      </c>
      <c r="U5390" s="133">
        <v>43690.25</v>
      </c>
      <c r="V5390" s="9">
        <f t="shared" si="1518"/>
        <v>8</v>
      </c>
      <c r="W5390" s="9">
        <f t="shared" si="1519"/>
        <v>13</v>
      </c>
      <c r="X5390" s="9">
        <f t="shared" si="1520"/>
        <v>6</v>
      </c>
      <c r="Y5390" s="31" t="str">
        <f t="shared" si="1521"/>
        <v/>
      </c>
      <c r="Z5390" s="134">
        <v>21.35</v>
      </c>
      <c r="AA5390" s="31" t="str">
        <f t="shared" si="1522"/>
        <v>-</v>
      </c>
      <c r="AB5390" s="31">
        <f t="shared" si="1523"/>
        <v>21.35</v>
      </c>
    </row>
    <row r="5391" spans="1:28" x14ac:dyDescent="0.3">
      <c r="A5391" s="133">
        <v>42960.291666666664</v>
      </c>
      <c r="B5391" s="152">
        <f t="shared" si="1524"/>
        <v>8</v>
      </c>
      <c r="C5391" s="152">
        <f t="shared" si="1525"/>
        <v>13</v>
      </c>
      <c r="D5391" s="152">
        <f t="shared" si="1526"/>
        <v>7</v>
      </c>
      <c r="E5391" s="38" t="str">
        <f t="shared" si="1527"/>
        <v>W</v>
      </c>
      <c r="F5391" s="134">
        <v>17.05</v>
      </c>
      <c r="G5391" s="38" t="str">
        <f t="shared" si="1528"/>
        <v>-</v>
      </c>
      <c r="H5391" s="38">
        <f t="shared" si="1529"/>
        <v>17.05</v>
      </c>
      <c r="K5391" s="133">
        <v>43325.291666666664</v>
      </c>
      <c r="L5391" s="9">
        <f t="shared" si="1512"/>
        <v>8</v>
      </c>
      <c r="M5391" s="9">
        <f t="shared" si="1513"/>
        <v>13</v>
      </c>
      <c r="N5391" s="9">
        <f t="shared" si="1514"/>
        <v>7</v>
      </c>
      <c r="O5391" s="31" t="str">
        <f t="shared" si="1515"/>
        <v/>
      </c>
      <c r="P5391" s="134">
        <v>24.26</v>
      </c>
      <c r="Q5391" s="31" t="str">
        <f t="shared" si="1516"/>
        <v>-</v>
      </c>
      <c r="R5391" s="31">
        <f t="shared" si="1517"/>
        <v>24.26</v>
      </c>
      <c r="U5391" s="133">
        <v>43690.291666666664</v>
      </c>
      <c r="V5391" s="9">
        <f t="shared" si="1518"/>
        <v>8</v>
      </c>
      <c r="W5391" s="9">
        <f t="shared" si="1519"/>
        <v>13</v>
      </c>
      <c r="X5391" s="9">
        <f t="shared" si="1520"/>
        <v>7</v>
      </c>
      <c r="Y5391" s="31" t="str">
        <f t="shared" si="1521"/>
        <v/>
      </c>
      <c r="Z5391" s="134">
        <v>22.11</v>
      </c>
      <c r="AA5391" s="31" t="str">
        <f t="shared" si="1522"/>
        <v>-</v>
      </c>
      <c r="AB5391" s="31">
        <f t="shared" si="1523"/>
        <v>22.11</v>
      </c>
    </row>
    <row r="5392" spans="1:28" x14ac:dyDescent="0.3">
      <c r="A5392" s="133">
        <v>42960.333333333336</v>
      </c>
      <c r="B5392" s="152">
        <f t="shared" si="1524"/>
        <v>8</v>
      </c>
      <c r="C5392" s="152">
        <f t="shared" si="1525"/>
        <v>13</v>
      </c>
      <c r="D5392" s="152">
        <f t="shared" si="1526"/>
        <v>8</v>
      </c>
      <c r="E5392" s="38" t="str">
        <f t="shared" si="1527"/>
        <v>W</v>
      </c>
      <c r="F5392" s="134">
        <v>19.559999999999999</v>
      </c>
      <c r="G5392" s="38" t="str">
        <f t="shared" si="1528"/>
        <v>-</v>
      </c>
      <c r="H5392" s="38">
        <f t="shared" si="1529"/>
        <v>19.559999999999999</v>
      </c>
      <c r="K5392" s="133">
        <v>43325.333333333336</v>
      </c>
      <c r="L5392" s="9">
        <f t="shared" si="1512"/>
        <v>8</v>
      </c>
      <c r="M5392" s="9">
        <f t="shared" si="1513"/>
        <v>13</v>
      </c>
      <c r="N5392" s="9">
        <f t="shared" si="1514"/>
        <v>8</v>
      </c>
      <c r="O5392" s="31" t="str">
        <f t="shared" si="1515"/>
        <v/>
      </c>
      <c r="P5392" s="134">
        <v>26.34</v>
      </c>
      <c r="Q5392" s="31">
        <f t="shared" si="1516"/>
        <v>26.34</v>
      </c>
      <c r="R5392" s="31" t="str">
        <f t="shared" si="1517"/>
        <v>-</v>
      </c>
      <c r="U5392" s="133">
        <v>43690.333333333336</v>
      </c>
      <c r="V5392" s="9">
        <f t="shared" si="1518"/>
        <v>8</v>
      </c>
      <c r="W5392" s="9">
        <f t="shared" si="1519"/>
        <v>13</v>
      </c>
      <c r="X5392" s="9">
        <f t="shared" si="1520"/>
        <v>8</v>
      </c>
      <c r="Y5392" s="31" t="str">
        <f t="shared" si="1521"/>
        <v/>
      </c>
      <c r="Z5392" s="134">
        <v>22.97</v>
      </c>
      <c r="AA5392" s="31">
        <f t="shared" si="1522"/>
        <v>22.97</v>
      </c>
      <c r="AB5392" s="31" t="str">
        <f t="shared" si="1523"/>
        <v>-</v>
      </c>
    </row>
    <row r="5393" spans="1:28" x14ac:dyDescent="0.3">
      <c r="A5393" s="133">
        <v>42960.375</v>
      </c>
      <c r="B5393" s="152">
        <f t="shared" si="1524"/>
        <v>8</v>
      </c>
      <c r="C5393" s="152">
        <f t="shared" si="1525"/>
        <v>13</v>
      </c>
      <c r="D5393" s="152">
        <f t="shared" si="1526"/>
        <v>9</v>
      </c>
      <c r="E5393" s="38" t="str">
        <f t="shared" si="1527"/>
        <v>W</v>
      </c>
      <c r="F5393" s="134">
        <v>20.92</v>
      </c>
      <c r="G5393" s="38" t="str">
        <f t="shared" si="1528"/>
        <v>-</v>
      </c>
      <c r="H5393" s="38">
        <f t="shared" si="1529"/>
        <v>20.92</v>
      </c>
      <c r="K5393" s="133">
        <v>43325.375</v>
      </c>
      <c r="L5393" s="9">
        <f t="shared" si="1512"/>
        <v>8</v>
      </c>
      <c r="M5393" s="9">
        <f t="shared" si="1513"/>
        <v>13</v>
      </c>
      <c r="N5393" s="9">
        <f t="shared" si="1514"/>
        <v>9</v>
      </c>
      <c r="O5393" s="31" t="str">
        <f t="shared" si="1515"/>
        <v/>
      </c>
      <c r="P5393" s="134">
        <v>28.24</v>
      </c>
      <c r="Q5393" s="31">
        <f t="shared" si="1516"/>
        <v>28.24</v>
      </c>
      <c r="R5393" s="31" t="str">
        <f t="shared" si="1517"/>
        <v>-</v>
      </c>
      <c r="U5393" s="133">
        <v>43690.375</v>
      </c>
      <c r="V5393" s="9">
        <f t="shared" si="1518"/>
        <v>8</v>
      </c>
      <c r="W5393" s="9">
        <f t="shared" si="1519"/>
        <v>13</v>
      </c>
      <c r="X5393" s="9">
        <f t="shared" si="1520"/>
        <v>9</v>
      </c>
      <c r="Y5393" s="31" t="str">
        <f t="shared" si="1521"/>
        <v/>
      </c>
      <c r="Z5393" s="134">
        <v>25.47</v>
      </c>
      <c r="AA5393" s="31">
        <f t="shared" si="1522"/>
        <v>25.47</v>
      </c>
      <c r="AB5393" s="31" t="str">
        <f t="shared" si="1523"/>
        <v>-</v>
      </c>
    </row>
    <row r="5394" spans="1:28" x14ac:dyDescent="0.3">
      <c r="A5394" s="133">
        <v>42960.416666666664</v>
      </c>
      <c r="B5394" s="152">
        <f t="shared" si="1524"/>
        <v>8</v>
      </c>
      <c r="C5394" s="152">
        <f t="shared" si="1525"/>
        <v>13</v>
      </c>
      <c r="D5394" s="152">
        <f t="shared" si="1526"/>
        <v>10</v>
      </c>
      <c r="E5394" s="38" t="str">
        <f t="shared" si="1527"/>
        <v>W</v>
      </c>
      <c r="F5394" s="134">
        <v>22.29</v>
      </c>
      <c r="G5394" s="38" t="str">
        <f t="shared" si="1528"/>
        <v>-</v>
      </c>
      <c r="H5394" s="38">
        <f t="shared" si="1529"/>
        <v>22.29</v>
      </c>
      <c r="K5394" s="133">
        <v>43325.416666666664</v>
      </c>
      <c r="L5394" s="9">
        <f t="shared" si="1512"/>
        <v>8</v>
      </c>
      <c r="M5394" s="9">
        <f t="shared" si="1513"/>
        <v>13</v>
      </c>
      <c r="N5394" s="9">
        <f t="shared" si="1514"/>
        <v>10</v>
      </c>
      <c r="O5394" s="31" t="str">
        <f t="shared" si="1515"/>
        <v/>
      </c>
      <c r="P5394" s="134">
        <v>31.92</v>
      </c>
      <c r="Q5394" s="31">
        <f t="shared" si="1516"/>
        <v>31.92</v>
      </c>
      <c r="R5394" s="31" t="str">
        <f t="shared" si="1517"/>
        <v>-</v>
      </c>
      <c r="U5394" s="133">
        <v>43690.416666666664</v>
      </c>
      <c r="V5394" s="9">
        <f t="shared" si="1518"/>
        <v>8</v>
      </c>
      <c r="W5394" s="9">
        <f t="shared" si="1519"/>
        <v>13</v>
      </c>
      <c r="X5394" s="9">
        <f t="shared" si="1520"/>
        <v>10</v>
      </c>
      <c r="Y5394" s="31" t="str">
        <f t="shared" si="1521"/>
        <v/>
      </c>
      <c r="Z5394" s="134">
        <v>29.03</v>
      </c>
      <c r="AA5394" s="31">
        <f t="shared" si="1522"/>
        <v>29.03</v>
      </c>
      <c r="AB5394" s="31" t="str">
        <f t="shared" si="1523"/>
        <v>-</v>
      </c>
    </row>
    <row r="5395" spans="1:28" x14ac:dyDescent="0.3">
      <c r="A5395" s="133">
        <v>42960.458333333336</v>
      </c>
      <c r="B5395" s="152">
        <f t="shared" si="1524"/>
        <v>8</v>
      </c>
      <c r="C5395" s="152">
        <f t="shared" si="1525"/>
        <v>13</v>
      </c>
      <c r="D5395" s="152">
        <f t="shared" si="1526"/>
        <v>11</v>
      </c>
      <c r="E5395" s="38" t="str">
        <f t="shared" si="1527"/>
        <v>W</v>
      </c>
      <c r="F5395" s="134">
        <v>23.53</v>
      </c>
      <c r="G5395" s="38" t="str">
        <f t="shared" si="1528"/>
        <v>-</v>
      </c>
      <c r="H5395" s="38">
        <f t="shared" si="1529"/>
        <v>23.53</v>
      </c>
      <c r="K5395" s="133">
        <v>43325.458333333336</v>
      </c>
      <c r="L5395" s="9">
        <f t="shared" si="1512"/>
        <v>8</v>
      </c>
      <c r="M5395" s="9">
        <f t="shared" si="1513"/>
        <v>13</v>
      </c>
      <c r="N5395" s="9">
        <f t="shared" si="1514"/>
        <v>11</v>
      </c>
      <c r="O5395" s="31" t="str">
        <f t="shared" si="1515"/>
        <v/>
      </c>
      <c r="P5395" s="134">
        <v>36.950000000000003</v>
      </c>
      <c r="Q5395" s="31">
        <f t="shared" si="1516"/>
        <v>36.950000000000003</v>
      </c>
      <c r="R5395" s="31" t="str">
        <f t="shared" si="1517"/>
        <v>-</v>
      </c>
      <c r="U5395" s="133">
        <v>43690.458333333336</v>
      </c>
      <c r="V5395" s="9">
        <f t="shared" si="1518"/>
        <v>8</v>
      </c>
      <c r="W5395" s="9">
        <f t="shared" si="1519"/>
        <v>13</v>
      </c>
      <c r="X5395" s="9">
        <f t="shared" si="1520"/>
        <v>11</v>
      </c>
      <c r="Y5395" s="31" t="str">
        <f t="shared" si="1521"/>
        <v/>
      </c>
      <c r="Z5395" s="134">
        <v>34.85</v>
      </c>
      <c r="AA5395" s="31">
        <f t="shared" si="1522"/>
        <v>34.85</v>
      </c>
      <c r="AB5395" s="31" t="str">
        <f t="shared" si="1523"/>
        <v>-</v>
      </c>
    </row>
    <row r="5396" spans="1:28" x14ac:dyDescent="0.3">
      <c r="A5396" s="133">
        <v>42960.5</v>
      </c>
      <c r="B5396" s="152">
        <f t="shared" si="1524"/>
        <v>8</v>
      </c>
      <c r="C5396" s="152">
        <f t="shared" si="1525"/>
        <v>13</v>
      </c>
      <c r="D5396" s="152">
        <f t="shared" si="1526"/>
        <v>12</v>
      </c>
      <c r="E5396" s="38" t="str">
        <f t="shared" si="1527"/>
        <v>W</v>
      </c>
      <c r="F5396" s="134">
        <v>24.97</v>
      </c>
      <c r="G5396" s="38" t="str">
        <f t="shared" si="1528"/>
        <v>-</v>
      </c>
      <c r="H5396" s="38">
        <f t="shared" si="1529"/>
        <v>24.97</v>
      </c>
      <c r="K5396" s="133">
        <v>43325.5</v>
      </c>
      <c r="L5396" s="9">
        <f t="shared" si="1512"/>
        <v>8</v>
      </c>
      <c r="M5396" s="9">
        <f t="shared" si="1513"/>
        <v>13</v>
      </c>
      <c r="N5396" s="9">
        <f t="shared" si="1514"/>
        <v>12</v>
      </c>
      <c r="O5396" s="31" t="str">
        <f t="shared" si="1515"/>
        <v/>
      </c>
      <c r="P5396" s="134">
        <v>40.51</v>
      </c>
      <c r="Q5396" s="31">
        <f t="shared" si="1516"/>
        <v>40.51</v>
      </c>
      <c r="R5396" s="31" t="str">
        <f t="shared" si="1517"/>
        <v>-</v>
      </c>
      <c r="U5396" s="133">
        <v>43690.5</v>
      </c>
      <c r="V5396" s="9">
        <f t="shared" si="1518"/>
        <v>8</v>
      </c>
      <c r="W5396" s="9">
        <f t="shared" si="1519"/>
        <v>13</v>
      </c>
      <c r="X5396" s="9">
        <f t="shared" si="1520"/>
        <v>12</v>
      </c>
      <c r="Y5396" s="31" t="str">
        <f t="shared" si="1521"/>
        <v/>
      </c>
      <c r="Z5396" s="134">
        <v>35.880000000000003</v>
      </c>
      <c r="AA5396" s="31">
        <f t="shared" si="1522"/>
        <v>35.880000000000003</v>
      </c>
      <c r="AB5396" s="31" t="str">
        <f t="shared" si="1523"/>
        <v>-</v>
      </c>
    </row>
    <row r="5397" spans="1:28" x14ac:dyDescent="0.3">
      <c r="A5397" s="133">
        <v>42960.541666666664</v>
      </c>
      <c r="B5397" s="152">
        <f t="shared" si="1524"/>
        <v>8</v>
      </c>
      <c r="C5397" s="152">
        <f t="shared" si="1525"/>
        <v>13</v>
      </c>
      <c r="D5397" s="152">
        <f t="shared" si="1526"/>
        <v>13</v>
      </c>
      <c r="E5397" s="38" t="str">
        <f t="shared" si="1527"/>
        <v>W</v>
      </c>
      <c r="F5397" s="134">
        <v>26.01</v>
      </c>
      <c r="G5397" s="38" t="str">
        <f t="shared" si="1528"/>
        <v>-</v>
      </c>
      <c r="H5397" s="38">
        <f t="shared" si="1529"/>
        <v>26.01</v>
      </c>
      <c r="K5397" s="133">
        <v>43325.541666666664</v>
      </c>
      <c r="L5397" s="9">
        <f t="shared" si="1512"/>
        <v>8</v>
      </c>
      <c r="M5397" s="9">
        <f t="shared" si="1513"/>
        <v>13</v>
      </c>
      <c r="N5397" s="9">
        <f t="shared" si="1514"/>
        <v>13</v>
      </c>
      <c r="O5397" s="31" t="str">
        <f t="shared" si="1515"/>
        <v/>
      </c>
      <c r="P5397" s="134">
        <v>43.43</v>
      </c>
      <c r="Q5397" s="31">
        <f t="shared" si="1516"/>
        <v>43.43</v>
      </c>
      <c r="R5397" s="31" t="str">
        <f t="shared" si="1517"/>
        <v>-</v>
      </c>
      <c r="U5397" s="133">
        <v>43690.541666666664</v>
      </c>
      <c r="V5397" s="9">
        <f t="shared" si="1518"/>
        <v>8</v>
      </c>
      <c r="W5397" s="9">
        <f t="shared" si="1519"/>
        <v>13</v>
      </c>
      <c r="X5397" s="9">
        <f t="shared" si="1520"/>
        <v>13</v>
      </c>
      <c r="Y5397" s="31" t="str">
        <f t="shared" si="1521"/>
        <v/>
      </c>
      <c r="Z5397" s="134">
        <v>37.229999999999997</v>
      </c>
      <c r="AA5397" s="31">
        <f t="shared" si="1522"/>
        <v>37.229999999999997</v>
      </c>
      <c r="AB5397" s="31" t="str">
        <f t="shared" si="1523"/>
        <v>-</v>
      </c>
    </row>
    <row r="5398" spans="1:28" x14ac:dyDescent="0.3">
      <c r="A5398" s="133">
        <v>42960.583333333336</v>
      </c>
      <c r="B5398" s="152">
        <f t="shared" si="1524"/>
        <v>8</v>
      </c>
      <c r="C5398" s="152">
        <f t="shared" si="1525"/>
        <v>13</v>
      </c>
      <c r="D5398" s="152">
        <f t="shared" si="1526"/>
        <v>14</v>
      </c>
      <c r="E5398" s="38" t="str">
        <f t="shared" si="1527"/>
        <v>W</v>
      </c>
      <c r="F5398" s="134">
        <v>28.82</v>
      </c>
      <c r="G5398" s="38" t="str">
        <f t="shared" si="1528"/>
        <v>-</v>
      </c>
      <c r="H5398" s="38">
        <f t="shared" si="1529"/>
        <v>28.82</v>
      </c>
      <c r="K5398" s="133">
        <v>43325.583333333336</v>
      </c>
      <c r="L5398" s="9">
        <f t="shared" si="1512"/>
        <v>8</v>
      </c>
      <c r="M5398" s="9">
        <f t="shared" si="1513"/>
        <v>13</v>
      </c>
      <c r="N5398" s="9">
        <f t="shared" si="1514"/>
        <v>14</v>
      </c>
      <c r="O5398" s="31" t="str">
        <f t="shared" si="1515"/>
        <v/>
      </c>
      <c r="P5398" s="134">
        <v>45.28</v>
      </c>
      <c r="Q5398" s="31">
        <f t="shared" si="1516"/>
        <v>45.28</v>
      </c>
      <c r="R5398" s="31" t="str">
        <f t="shared" si="1517"/>
        <v>-</v>
      </c>
      <c r="U5398" s="133">
        <v>43690.583333333336</v>
      </c>
      <c r="V5398" s="9">
        <f t="shared" si="1518"/>
        <v>8</v>
      </c>
      <c r="W5398" s="9">
        <f t="shared" si="1519"/>
        <v>13</v>
      </c>
      <c r="X5398" s="9">
        <f t="shared" si="1520"/>
        <v>14</v>
      </c>
      <c r="Y5398" s="31" t="str">
        <f t="shared" si="1521"/>
        <v/>
      </c>
      <c r="Z5398" s="134">
        <v>42.19</v>
      </c>
      <c r="AA5398" s="31">
        <f t="shared" si="1522"/>
        <v>42.19</v>
      </c>
      <c r="AB5398" s="31" t="str">
        <f t="shared" si="1523"/>
        <v>-</v>
      </c>
    </row>
    <row r="5399" spans="1:28" x14ac:dyDescent="0.3">
      <c r="A5399" s="133">
        <v>42960.625</v>
      </c>
      <c r="B5399" s="152">
        <f t="shared" si="1524"/>
        <v>8</v>
      </c>
      <c r="C5399" s="152">
        <f t="shared" si="1525"/>
        <v>13</v>
      </c>
      <c r="D5399" s="152">
        <f t="shared" si="1526"/>
        <v>15</v>
      </c>
      <c r="E5399" s="38" t="str">
        <f t="shared" si="1527"/>
        <v>W</v>
      </c>
      <c r="F5399" s="134">
        <v>30.31</v>
      </c>
      <c r="G5399" s="38" t="str">
        <f t="shared" si="1528"/>
        <v>-</v>
      </c>
      <c r="H5399" s="38">
        <f t="shared" si="1529"/>
        <v>30.31</v>
      </c>
      <c r="K5399" s="133">
        <v>43325.625</v>
      </c>
      <c r="L5399" s="9">
        <f t="shared" si="1512"/>
        <v>8</v>
      </c>
      <c r="M5399" s="9">
        <f t="shared" si="1513"/>
        <v>13</v>
      </c>
      <c r="N5399" s="9">
        <f t="shared" si="1514"/>
        <v>15</v>
      </c>
      <c r="O5399" s="31" t="str">
        <f t="shared" si="1515"/>
        <v/>
      </c>
      <c r="P5399" s="134">
        <v>50.18</v>
      </c>
      <c r="Q5399" s="31">
        <f t="shared" si="1516"/>
        <v>50.18</v>
      </c>
      <c r="R5399" s="31" t="str">
        <f t="shared" si="1517"/>
        <v>-</v>
      </c>
      <c r="U5399" s="133">
        <v>43690.625</v>
      </c>
      <c r="V5399" s="9">
        <f t="shared" si="1518"/>
        <v>8</v>
      </c>
      <c r="W5399" s="9">
        <f t="shared" si="1519"/>
        <v>13</v>
      </c>
      <c r="X5399" s="9">
        <f t="shared" si="1520"/>
        <v>15</v>
      </c>
      <c r="Y5399" s="31" t="str">
        <f t="shared" si="1521"/>
        <v/>
      </c>
      <c r="Z5399" s="134">
        <v>41.37</v>
      </c>
      <c r="AA5399" s="31">
        <f t="shared" si="1522"/>
        <v>41.37</v>
      </c>
      <c r="AB5399" s="31" t="str">
        <f t="shared" si="1523"/>
        <v>-</v>
      </c>
    </row>
    <row r="5400" spans="1:28" x14ac:dyDescent="0.3">
      <c r="A5400" s="133">
        <v>42960.666666666664</v>
      </c>
      <c r="B5400" s="152">
        <f t="shared" si="1524"/>
        <v>8</v>
      </c>
      <c r="C5400" s="152">
        <f t="shared" si="1525"/>
        <v>13</v>
      </c>
      <c r="D5400" s="152">
        <f t="shared" si="1526"/>
        <v>16</v>
      </c>
      <c r="E5400" s="38" t="str">
        <f t="shared" si="1527"/>
        <v>W</v>
      </c>
      <c r="F5400" s="134">
        <v>30.63</v>
      </c>
      <c r="G5400" s="38" t="str">
        <f t="shared" si="1528"/>
        <v>-</v>
      </c>
      <c r="H5400" s="38">
        <f t="shared" si="1529"/>
        <v>30.63</v>
      </c>
      <c r="K5400" s="133">
        <v>43325.666666666664</v>
      </c>
      <c r="L5400" s="9">
        <f t="shared" si="1512"/>
        <v>8</v>
      </c>
      <c r="M5400" s="9">
        <f t="shared" si="1513"/>
        <v>13</v>
      </c>
      <c r="N5400" s="9">
        <f t="shared" si="1514"/>
        <v>16</v>
      </c>
      <c r="O5400" s="31" t="str">
        <f t="shared" si="1515"/>
        <v/>
      </c>
      <c r="P5400" s="134">
        <v>55.89</v>
      </c>
      <c r="Q5400" s="31">
        <f t="shared" si="1516"/>
        <v>55.89</v>
      </c>
      <c r="R5400" s="31" t="str">
        <f t="shared" si="1517"/>
        <v>-</v>
      </c>
      <c r="U5400" s="133">
        <v>43690.666666666664</v>
      </c>
      <c r="V5400" s="9">
        <f t="shared" si="1518"/>
        <v>8</v>
      </c>
      <c r="W5400" s="9">
        <f t="shared" si="1519"/>
        <v>13</v>
      </c>
      <c r="X5400" s="9">
        <f t="shared" si="1520"/>
        <v>16</v>
      </c>
      <c r="Y5400" s="31" t="str">
        <f t="shared" si="1521"/>
        <v/>
      </c>
      <c r="Z5400" s="134">
        <v>45.17</v>
      </c>
      <c r="AA5400" s="31">
        <f t="shared" si="1522"/>
        <v>45.17</v>
      </c>
      <c r="AB5400" s="31" t="str">
        <f t="shared" si="1523"/>
        <v>-</v>
      </c>
    </row>
    <row r="5401" spans="1:28" x14ac:dyDescent="0.3">
      <c r="A5401" s="133">
        <v>42960.708333333336</v>
      </c>
      <c r="B5401" s="152">
        <f t="shared" si="1524"/>
        <v>8</v>
      </c>
      <c r="C5401" s="152">
        <f t="shared" si="1525"/>
        <v>13</v>
      </c>
      <c r="D5401" s="152">
        <f t="shared" si="1526"/>
        <v>17</v>
      </c>
      <c r="E5401" s="38" t="str">
        <f t="shared" si="1527"/>
        <v>W</v>
      </c>
      <c r="F5401" s="134">
        <v>30</v>
      </c>
      <c r="G5401" s="38" t="str">
        <f t="shared" si="1528"/>
        <v>-</v>
      </c>
      <c r="H5401" s="38">
        <f t="shared" si="1529"/>
        <v>30</v>
      </c>
      <c r="K5401" s="133">
        <v>43325.708333333336</v>
      </c>
      <c r="L5401" s="9">
        <f t="shared" si="1512"/>
        <v>8</v>
      </c>
      <c r="M5401" s="9">
        <f t="shared" si="1513"/>
        <v>13</v>
      </c>
      <c r="N5401" s="9">
        <f t="shared" si="1514"/>
        <v>17</v>
      </c>
      <c r="O5401" s="31" t="str">
        <f t="shared" si="1515"/>
        <v/>
      </c>
      <c r="P5401" s="134">
        <v>55.98</v>
      </c>
      <c r="Q5401" s="31" t="str">
        <f t="shared" si="1516"/>
        <v>-</v>
      </c>
      <c r="R5401" s="31">
        <f t="shared" si="1517"/>
        <v>55.98</v>
      </c>
      <c r="U5401" s="133">
        <v>43690.708333333336</v>
      </c>
      <c r="V5401" s="9">
        <f t="shared" si="1518"/>
        <v>8</v>
      </c>
      <c r="W5401" s="9">
        <f t="shared" si="1519"/>
        <v>13</v>
      </c>
      <c r="X5401" s="9">
        <f t="shared" si="1520"/>
        <v>17</v>
      </c>
      <c r="Y5401" s="31" t="str">
        <f t="shared" si="1521"/>
        <v/>
      </c>
      <c r="Z5401" s="134">
        <v>42.3</v>
      </c>
      <c r="AA5401" s="31" t="str">
        <f t="shared" si="1522"/>
        <v>-</v>
      </c>
      <c r="AB5401" s="31">
        <f t="shared" si="1523"/>
        <v>42.3</v>
      </c>
    </row>
    <row r="5402" spans="1:28" x14ac:dyDescent="0.3">
      <c r="A5402" s="133">
        <v>42960.75</v>
      </c>
      <c r="B5402" s="152">
        <f t="shared" si="1524"/>
        <v>8</v>
      </c>
      <c r="C5402" s="152">
        <f t="shared" si="1525"/>
        <v>13</v>
      </c>
      <c r="D5402" s="152">
        <f t="shared" si="1526"/>
        <v>18</v>
      </c>
      <c r="E5402" s="38" t="str">
        <f t="shared" si="1527"/>
        <v>W</v>
      </c>
      <c r="F5402" s="134">
        <v>29.51</v>
      </c>
      <c r="G5402" s="38" t="str">
        <f t="shared" si="1528"/>
        <v>-</v>
      </c>
      <c r="H5402" s="38">
        <f t="shared" si="1529"/>
        <v>29.51</v>
      </c>
      <c r="K5402" s="133">
        <v>43325.75</v>
      </c>
      <c r="L5402" s="9">
        <f t="shared" si="1512"/>
        <v>8</v>
      </c>
      <c r="M5402" s="9">
        <f t="shared" si="1513"/>
        <v>13</v>
      </c>
      <c r="N5402" s="9">
        <f t="shared" si="1514"/>
        <v>18</v>
      </c>
      <c r="O5402" s="31" t="str">
        <f t="shared" si="1515"/>
        <v/>
      </c>
      <c r="P5402" s="134">
        <v>43.42</v>
      </c>
      <c r="Q5402" s="31" t="str">
        <f t="shared" si="1516"/>
        <v>-</v>
      </c>
      <c r="R5402" s="31">
        <f t="shared" si="1517"/>
        <v>43.42</v>
      </c>
      <c r="U5402" s="133">
        <v>43690.75</v>
      </c>
      <c r="V5402" s="9">
        <f t="shared" si="1518"/>
        <v>8</v>
      </c>
      <c r="W5402" s="9">
        <f t="shared" si="1519"/>
        <v>13</v>
      </c>
      <c r="X5402" s="9">
        <f t="shared" si="1520"/>
        <v>18</v>
      </c>
      <c r="Y5402" s="31" t="str">
        <f t="shared" si="1521"/>
        <v/>
      </c>
      <c r="Z5402" s="134">
        <v>36.229999999999997</v>
      </c>
      <c r="AA5402" s="31" t="str">
        <f t="shared" si="1522"/>
        <v>-</v>
      </c>
      <c r="AB5402" s="31">
        <f t="shared" si="1523"/>
        <v>36.229999999999997</v>
      </c>
    </row>
    <row r="5403" spans="1:28" x14ac:dyDescent="0.3">
      <c r="A5403" s="133">
        <v>42960.791666666664</v>
      </c>
      <c r="B5403" s="152">
        <f t="shared" si="1524"/>
        <v>8</v>
      </c>
      <c r="C5403" s="152">
        <f t="shared" si="1525"/>
        <v>13</v>
      </c>
      <c r="D5403" s="152">
        <f t="shared" si="1526"/>
        <v>19</v>
      </c>
      <c r="E5403" s="38" t="str">
        <f t="shared" si="1527"/>
        <v>W</v>
      </c>
      <c r="F5403" s="134">
        <v>29.18</v>
      </c>
      <c r="G5403" s="38" t="str">
        <f t="shared" si="1528"/>
        <v>-</v>
      </c>
      <c r="H5403" s="38">
        <f t="shared" si="1529"/>
        <v>29.18</v>
      </c>
      <c r="K5403" s="133">
        <v>43325.791666666664</v>
      </c>
      <c r="L5403" s="9">
        <f t="shared" si="1512"/>
        <v>8</v>
      </c>
      <c r="M5403" s="9">
        <f t="shared" si="1513"/>
        <v>13</v>
      </c>
      <c r="N5403" s="9">
        <f t="shared" si="1514"/>
        <v>19</v>
      </c>
      <c r="O5403" s="31" t="str">
        <f t="shared" si="1515"/>
        <v/>
      </c>
      <c r="P5403" s="134">
        <v>41.75</v>
      </c>
      <c r="Q5403" s="31" t="str">
        <f t="shared" si="1516"/>
        <v>-</v>
      </c>
      <c r="R5403" s="31">
        <f t="shared" si="1517"/>
        <v>41.75</v>
      </c>
      <c r="U5403" s="133">
        <v>43690.791666666664</v>
      </c>
      <c r="V5403" s="9">
        <f t="shared" si="1518"/>
        <v>8</v>
      </c>
      <c r="W5403" s="9">
        <f t="shared" si="1519"/>
        <v>13</v>
      </c>
      <c r="X5403" s="9">
        <f t="shared" si="1520"/>
        <v>19</v>
      </c>
      <c r="Y5403" s="31" t="str">
        <f t="shared" si="1521"/>
        <v/>
      </c>
      <c r="Z5403" s="134">
        <v>32.47</v>
      </c>
      <c r="AA5403" s="31" t="str">
        <f t="shared" si="1522"/>
        <v>-</v>
      </c>
      <c r="AB5403" s="31">
        <f t="shared" si="1523"/>
        <v>32.47</v>
      </c>
    </row>
    <row r="5404" spans="1:28" x14ac:dyDescent="0.3">
      <c r="A5404" s="133">
        <v>42960.833333333336</v>
      </c>
      <c r="B5404" s="152">
        <f t="shared" si="1524"/>
        <v>8</v>
      </c>
      <c r="C5404" s="152">
        <f t="shared" si="1525"/>
        <v>13</v>
      </c>
      <c r="D5404" s="152">
        <f t="shared" si="1526"/>
        <v>20</v>
      </c>
      <c r="E5404" s="38" t="str">
        <f t="shared" si="1527"/>
        <v>W</v>
      </c>
      <c r="F5404" s="134">
        <v>29.51</v>
      </c>
      <c r="G5404" s="38" t="str">
        <f t="shared" si="1528"/>
        <v>-</v>
      </c>
      <c r="H5404" s="38">
        <f t="shared" si="1529"/>
        <v>29.51</v>
      </c>
      <c r="K5404" s="133">
        <v>43325.833333333336</v>
      </c>
      <c r="L5404" s="9">
        <f t="shared" si="1512"/>
        <v>8</v>
      </c>
      <c r="M5404" s="9">
        <f t="shared" si="1513"/>
        <v>13</v>
      </c>
      <c r="N5404" s="9">
        <f t="shared" si="1514"/>
        <v>20</v>
      </c>
      <c r="O5404" s="31" t="str">
        <f t="shared" si="1515"/>
        <v/>
      </c>
      <c r="P5404" s="134">
        <v>40.11</v>
      </c>
      <c r="Q5404" s="31" t="str">
        <f t="shared" si="1516"/>
        <v>-</v>
      </c>
      <c r="R5404" s="31">
        <f t="shared" si="1517"/>
        <v>40.11</v>
      </c>
      <c r="U5404" s="133">
        <v>43690.833333333336</v>
      </c>
      <c r="V5404" s="9">
        <f t="shared" si="1518"/>
        <v>8</v>
      </c>
      <c r="W5404" s="9">
        <f t="shared" si="1519"/>
        <v>13</v>
      </c>
      <c r="X5404" s="9">
        <f t="shared" si="1520"/>
        <v>20</v>
      </c>
      <c r="Y5404" s="31" t="str">
        <f t="shared" si="1521"/>
        <v/>
      </c>
      <c r="Z5404" s="134">
        <v>30.78</v>
      </c>
      <c r="AA5404" s="31" t="str">
        <f t="shared" si="1522"/>
        <v>-</v>
      </c>
      <c r="AB5404" s="31">
        <f t="shared" si="1523"/>
        <v>30.78</v>
      </c>
    </row>
    <row r="5405" spans="1:28" x14ac:dyDescent="0.3">
      <c r="A5405" s="133">
        <v>42960.875</v>
      </c>
      <c r="B5405" s="152">
        <f t="shared" si="1524"/>
        <v>8</v>
      </c>
      <c r="C5405" s="152">
        <f t="shared" si="1525"/>
        <v>13</v>
      </c>
      <c r="D5405" s="152">
        <f t="shared" si="1526"/>
        <v>21</v>
      </c>
      <c r="E5405" s="38" t="str">
        <f t="shared" si="1527"/>
        <v>W</v>
      </c>
      <c r="F5405" s="134">
        <v>25.06</v>
      </c>
      <c r="G5405" s="38" t="str">
        <f t="shared" si="1528"/>
        <v>-</v>
      </c>
      <c r="H5405" s="38">
        <f t="shared" si="1529"/>
        <v>25.06</v>
      </c>
      <c r="K5405" s="133">
        <v>43325.875</v>
      </c>
      <c r="L5405" s="9">
        <f t="shared" si="1512"/>
        <v>8</v>
      </c>
      <c r="M5405" s="9">
        <f t="shared" si="1513"/>
        <v>13</v>
      </c>
      <c r="N5405" s="9">
        <f t="shared" si="1514"/>
        <v>21</v>
      </c>
      <c r="O5405" s="31" t="str">
        <f t="shared" si="1515"/>
        <v/>
      </c>
      <c r="P5405" s="134">
        <v>33.56</v>
      </c>
      <c r="Q5405" s="31" t="str">
        <f t="shared" si="1516"/>
        <v>-</v>
      </c>
      <c r="R5405" s="31">
        <f t="shared" si="1517"/>
        <v>33.56</v>
      </c>
      <c r="U5405" s="133">
        <v>43690.875</v>
      </c>
      <c r="V5405" s="9">
        <f t="shared" si="1518"/>
        <v>8</v>
      </c>
      <c r="W5405" s="9">
        <f t="shared" si="1519"/>
        <v>13</v>
      </c>
      <c r="X5405" s="9">
        <f t="shared" si="1520"/>
        <v>21</v>
      </c>
      <c r="Y5405" s="31" t="str">
        <f t="shared" si="1521"/>
        <v/>
      </c>
      <c r="Z5405" s="134">
        <v>28.25</v>
      </c>
      <c r="AA5405" s="31" t="str">
        <f t="shared" si="1522"/>
        <v>-</v>
      </c>
      <c r="AB5405" s="31">
        <f t="shared" si="1523"/>
        <v>28.25</v>
      </c>
    </row>
    <row r="5406" spans="1:28" x14ac:dyDescent="0.3">
      <c r="A5406" s="133">
        <v>42960.916666666664</v>
      </c>
      <c r="B5406" s="152">
        <f t="shared" si="1524"/>
        <v>8</v>
      </c>
      <c r="C5406" s="152">
        <f t="shared" si="1525"/>
        <v>13</v>
      </c>
      <c r="D5406" s="152">
        <f t="shared" si="1526"/>
        <v>22</v>
      </c>
      <c r="E5406" s="38" t="str">
        <f t="shared" si="1527"/>
        <v>W</v>
      </c>
      <c r="F5406" s="134">
        <v>22.87</v>
      </c>
      <c r="G5406" s="38" t="str">
        <f t="shared" si="1528"/>
        <v>-</v>
      </c>
      <c r="H5406" s="38">
        <f t="shared" si="1529"/>
        <v>22.87</v>
      </c>
      <c r="K5406" s="133">
        <v>43325.916666666664</v>
      </c>
      <c r="L5406" s="9">
        <f t="shared" si="1512"/>
        <v>8</v>
      </c>
      <c r="M5406" s="9">
        <f t="shared" si="1513"/>
        <v>13</v>
      </c>
      <c r="N5406" s="9">
        <f t="shared" si="1514"/>
        <v>22</v>
      </c>
      <c r="O5406" s="31" t="str">
        <f t="shared" si="1515"/>
        <v/>
      </c>
      <c r="P5406" s="134">
        <v>27.99</v>
      </c>
      <c r="Q5406" s="31" t="str">
        <f t="shared" si="1516"/>
        <v>-</v>
      </c>
      <c r="R5406" s="31">
        <f t="shared" si="1517"/>
        <v>27.99</v>
      </c>
      <c r="U5406" s="133">
        <v>43690.916666666664</v>
      </c>
      <c r="V5406" s="9">
        <f t="shared" si="1518"/>
        <v>8</v>
      </c>
      <c r="W5406" s="9">
        <f t="shared" si="1519"/>
        <v>13</v>
      </c>
      <c r="X5406" s="9">
        <f t="shared" si="1520"/>
        <v>22</v>
      </c>
      <c r="Y5406" s="31" t="str">
        <f t="shared" si="1521"/>
        <v/>
      </c>
      <c r="Z5406" s="134">
        <v>24.26</v>
      </c>
      <c r="AA5406" s="31" t="str">
        <f t="shared" si="1522"/>
        <v>-</v>
      </c>
      <c r="AB5406" s="31">
        <f t="shared" si="1523"/>
        <v>24.26</v>
      </c>
    </row>
    <row r="5407" spans="1:28" x14ac:dyDescent="0.3">
      <c r="A5407" s="133">
        <v>42960.958333333336</v>
      </c>
      <c r="B5407" s="152">
        <f t="shared" si="1524"/>
        <v>8</v>
      </c>
      <c r="C5407" s="152">
        <f t="shared" si="1525"/>
        <v>13</v>
      </c>
      <c r="D5407" s="152">
        <f t="shared" si="1526"/>
        <v>23</v>
      </c>
      <c r="E5407" s="38" t="str">
        <f t="shared" si="1527"/>
        <v>W</v>
      </c>
      <c r="F5407" s="134">
        <v>21.25</v>
      </c>
      <c r="G5407" s="38" t="str">
        <f t="shared" si="1528"/>
        <v>-</v>
      </c>
      <c r="H5407" s="38">
        <f t="shared" si="1529"/>
        <v>21.25</v>
      </c>
      <c r="K5407" s="133">
        <v>43325.958333333336</v>
      </c>
      <c r="L5407" s="9">
        <f t="shared" si="1512"/>
        <v>8</v>
      </c>
      <c r="M5407" s="9">
        <f t="shared" si="1513"/>
        <v>13</v>
      </c>
      <c r="N5407" s="9">
        <f t="shared" si="1514"/>
        <v>23</v>
      </c>
      <c r="O5407" s="31" t="str">
        <f t="shared" si="1515"/>
        <v/>
      </c>
      <c r="P5407" s="134">
        <v>25.19</v>
      </c>
      <c r="Q5407" s="31" t="str">
        <f t="shared" si="1516"/>
        <v>-</v>
      </c>
      <c r="R5407" s="31">
        <f t="shared" si="1517"/>
        <v>25.19</v>
      </c>
      <c r="U5407" s="133">
        <v>43690.958333333336</v>
      </c>
      <c r="V5407" s="9">
        <f t="shared" si="1518"/>
        <v>8</v>
      </c>
      <c r="W5407" s="9">
        <f t="shared" si="1519"/>
        <v>13</v>
      </c>
      <c r="X5407" s="9">
        <f t="shared" si="1520"/>
        <v>23</v>
      </c>
      <c r="Y5407" s="31" t="str">
        <f t="shared" si="1521"/>
        <v/>
      </c>
      <c r="Z5407" s="134">
        <v>21.75</v>
      </c>
      <c r="AA5407" s="31" t="str">
        <f t="shared" si="1522"/>
        <v>-</v>
      </c>
      <c r="AB5407" s="31">
        <f t="shared" si="1523"/>
        <v>21.75</v>
      </c>
    </row>
    <row r="5408" spans="1:28" x14ac:dyDescent="0.3">
      <c r="A5408" s="133">
        <v>42961</v>
      </c>
      <c r="B5408" s="152">
        <f t="shared" si="1524"/>
        <v>8</v>
      </c>
      <c r="C5408" s="152">
        <f t="shared" si="1525"/>
        <v>14</v>
      </c>
      <c r="D5408" s="152">
        <f t="shared" si="1526"/>
        <v>0</v>
      </c>
      <c r="E5408" s="38" t="str">
        <f t="shared" si="1527"/>
        <v/>
      </c>
      <c r="F5408" s="134">
        <v>20.399999999999999</v>
      </c>
      <c r="G5408" s="38" t="str">
        <f t="shared" si="1528"/>
        <v>-</v>
      </c>
      <c r="H5408" s="38">
        <f t="shared" si="1529"/>
        <v>20.399999999999999</v>
      </c>
      <c r="K5408" s="133">
        <v>43326</v>
      </c>
      <c r="L5408" s="9">
        <f t="shared" si="1512"/>
        <v>8</v>
      </c>
      <c r="M5408" s="9">
        <f t="shared" si="1513"/>
        <v>14</v>
      </c>
      <c r="N5408" s="9">
        <f t="shared" si="1514"/>
        <v>0</v>
      </c>
      <c r="O5408" s="31" t="str">
        <f t="shared" si="1515"/>
        <v/>
      </c>
      <c r="P5408" s="134">
        <v>21.03</v>
      </c>
      <c r="Q5408" s="31" t="str">
        <f t="shared" si="1516"/>
        <v>-</v>
      </c>
      <c r="R5408" s="31">
        <f t="shared" si="1517"/>
        <v>21.03</v>
      </c>
      <c r="U5408" s="133">
        <v>43691</v>
      </c>
      <c r="V5408" s="9">
        <f t="shared" si="1518"/>
        <v>8</v>
      </c>
      <c r="W5408" s="9">
        <f t="shared" si="1519"/>
        <v>14</v>
      </c>
      <c r="X5408" s="9">
        <f t="shared" si="1520"/>
        <v>0</v>
      </c>
      <c r="Y5408" s="31" t="str">
        <f t="shared" si="1521"/>
        <v/>
      </c>
      <c r="Z5408" s="134">
        <v>20.059999999999999</v>
      </c>
      <c r="AA5408" s="31" t="str">
        <f t="shared" si="1522"/>
        <v>-</v>
      </c>
      <c r="AB5408" s="31">
        <f t="shared" si="1523"/>
        <v>20.059999999999999</v>
      </c>
    </row>
    <row r="5409" spans="1:28" x14ac:dyDescent="0.3">
      <c r="A5409" s="133">
        <v>42961.041666666664</v>
      </c>
      <c r="B5409" s="152">
        <f t="shared" si="1524"/>
        <v>8</v>
      </c>
      <c r="C5409" s="152">
        <f t="shared" si="1525"/>
        <v>14</v>
      </c>
      <c r="D5409" s="152">
        <f t="shared" si="1526"/>
        <v>1</v>
      </c>
      <c r="E5409" s="38" t="str">
        <f t="shared" si="1527"/>
        <v/>
      </c>
      <c r="F5409" s="134">
        <v>19.61</v>
      </c>
      <c r="G5409" s="38" t="str">
        <f t="shared" si="1528"/>
        <v>-</v>
      </c>
      <c r="H5409" s="38">
        <f t="shared" si="1529"/>
        <v>19.61</v>
      </c>
      <c r="K5409" s="133">
        <v>43326.041666666664</v>
      </c>
      <c r="L5409" s="9">
        <f t="shared" si="1512"/>
        <v>8</v>
      </c>
      <c r="M5409" s="9">
        <f t="shared" si="1513"/>
        <v>14</v>
      </c>
      <c r="N5409" s="9">
        <f t="shared" si="1514"/>
        <v>1</v>
      </c>
      <c r="O5409" s="31" t="str">
        <f t="shared" si="1515"/>
        <v/>
      </c>
      <c r="P5409" s="134">
        <v>20.12</v>
      </c>
      <c r="Q5409" s="31" t="str">
        <f t="shared" si="1516"/>
        <v>-</v>
      </c>
      <c r="R5409" s="31">
        <f t="shared" si="1517"/>
        <v>20.12</v>
      </c>
      <c r="U5409" s="133">
        <v>43691.041666666664</v>
      </c>
      <c r="V5409" s="9">
        <f t="shared" si="1518"/>
        <v>8</v>
      </c>
      <c r="W5409" s="9">
        <f t="shared" si="1519"/>
        <v>14</v>
      </c>
      <c r="X5409" s="9">
        <f t="shared" si="1520"/>
        <v>1</v>
      </c>
      <c r="Y5409" s="31" t="str">
        <f t="shared" si="1521"/>
        <v/>
      </c>
      <c r="Z5409" s="134">
        <v>18.850000000000001</v>
      </c>
      <c r="AA5409" s="31" t="str">
        <f t="shared" si="1522"/>
        <v>-</v>
      </c>
      <c r="AB5409" s="31">
        <f t="shared" si="1523"/>
        <v>18.850000000000001</v>
      </c>
    </row>
    <row r="5410" spans="1:28" x14ac:dyDescent="0.3">
      <c r="A5410" s="133">
        <v>42961.083333333336</v>
      </c>
      <c r="B5410" s="152">
        <f t="shared" si="1524"/>
        <v>8</v>
      </c>
      <c r="C5410" s="152">
        <f t="shared" si="1525"/>
        <v>14</v>
      </c>
      <c r="D5410" s="152">
        <f t="shared" si="1526"/>
        <v>2</v>
      </c>
      <c r="E5410" s="38" t="str">
        <f t="shared" si="1527"/>
        <v/>
      </c>
      <c r="F5410" s="134">
        <v>18.760000000000002</v>
      </c>
      <c r="G5410" s="38" t="str">
        <f t="shared" si="1528"/>
        <v>-</v>
      </c>
      <c r="H5410" s="38">
        <f t="shared" si="1529"/>
        <v>18.760000000000002</v>
      </c>
      <c r="K5410" s="133">
        <v>43326.083333333336</v>
      </c>
      <c r="L5410" s="9">
        <f t="shared" si="1512"/>
        <v>8</v>
      </c>
      <c r="M5410" s="9">
        <f t="shared" si="1513"/>
        <v>14</v>
      </c>
      <c r="N5410" s="9">
        <f t="shared" si="1514"/>
        <v>2</v>
      </c>
      <c r="O5410" s="31" t="str">
        <f t="shared" si="1515"/>
        <v/>
      </c>
      <c r="P5410" s="134">
        <v>19.52</v>
      </c>
      <c r="Q5410" s="31" t="str">
        <f t="shared" si="1516"/>
        <v>-</v>
      </c>
      <c r="R5410" s="31">
        <f t="shared" si="1517"/>
        <v>19.52</v>
      </c>
      <c r="U5410" s="133">
        <v>43691.083333333336</v>
      </c>
      <c r="V5410" s="9">
        <f t="shared" si="1518"/>
        <v>8</v>
      </c>
      <c r="W5410" s="9">
        <f t="shared" si="1519"/>
        <v>14</v>
      </c>
      <c r="X5410" s="9">
        <f t="shared" si="1520"/>
        <v>2</v>
      </c>
      <c r="Y5410" s="31" t="str">
        <f t="shared" si="1521"/>
        <v/>
      </c>
      <c r="Z5410" s="134">
        <v>17.649999999999999</v>
      </c>
      <c r="AA5410" s="31" t="str">
        <f t="shared" si="1522"/>
        <v>-</v>
      </c>
      <c r="AB5410" s="31">
        <f t="shared" si="1523"/>
        <v>17.649999999999999</v>
      </c>
    </row>
    <row r="5411" spans="1:28" x14ac:dyDescent="0.3">
      <c r="A5411" s="133">
        <v>42961.125</v>
      </c>
      <c r="B5411" s="152">
        <f t="shared" si="1524"/>
        <v>8</v>
      </c>
      <c r="C5411" s="152">
        <f t="shared" si="1525"/>
        <v>14</v>
      </c>
      <c r="D5411" s="152">
        <f t="shared" si="1526"/>
        <v>3</v>
      </c>
      <c r="E5411" s="38" t="str">
        <f t="shared" si="1527"/>
        <v/>
      </c>
      <c r="F5411" s="134">
        <v>17.559999999999999</v>
      </c>
      <c r="G5411" s="38" t="str">
        <f t="shared" si="1528"/>
        <v>-</v>
      </c>
      <c r="H5411" s="38">
        <f t="shared" si="1529"/>
        <v>17.559999999999999</v>
      </c>
      <c r="K5411" s="133">
        <v>43326.125</v>
      </c>
      <c r="L5411" s="9">
        <f t="shared" si="1512"/>
        <v>8</v>
      </c>
      <c r="M5411" s="9">
        <f t="shared" si="1513"/>
        <v>14</v>
      </c>
      <c r="N5411" s="9">
        <f t="shared" si="1514"/>
        <v>3</v>
      </c>
      <c r="O5411" s="31" t="str">
        <f t="shared" si="1515"/>
        <v/>
      </c>
      <c r="P5411" s="134">
        <v>19.16</v>
      </c>
      <c r="Q5411" s="31" t="str">
        <f t="shared" si="1516"/>
        <v>-</v>
      </c>
      <c r="R5411" s="31">
        <f t="shared" si="1517"/>
        <v>19.16</v>
      </c>
      <c r="U5411" s="133">
        <v>43691.125</v>
      </c>
      <c r="V5411" s="9">
        <f t="shared" si="1518"/>
        <v>8</v>
      </c>
      <c r="W5411" s="9">
        <f t="shared" si="1519"/>
        <v>14</v>
      </c>
      <c r="X5411" s="9">
        <f t="shared" si="1520"/>
        <v>3</v>
      </c>
      <c r="Y5411" s="31" t="str">
        <f t="shared" si="1521"/>
        <v/>
      </c>
      <c r="Z5411" s="134">
        <v>16.97</v>
      </c>
      <c r="AA5411" s="31" t="str">
        <f t="shared" si="1522"/>
        <v>-</v>
      </c>
      <c r="AB5411" s="31">
        <f t="shared" si="1523"/>
        <v>16.97</v>
      </c>
    </row>
    <row r="5412" spans="1:28" x14ac:dyDescent="0.3">
      <c r="A5412" s="133">
        <v>42961.166666666664</v>
      </c>
      <c r="B5412" s="152">
        <f t="shared" si="1524"/>
        <v>8</v>
      </c>
      <c r="C5412" s="152">
        <f t="shared" si="1525"/>
        <v>14</v>
      </c>
      <c r="D5412" s="152">
        <f t="shared" si="1526"/>
        <v>4</v>
      </c>
      <c r="E5412" s="38" t="str">
        <f t="shared" si="1527"/>
        <v/>
      </c>
      <c r="F5412" s="134">
        <v>18.440000000000001</v>
      </c>
      <c r="G5412" s="38" t="str">
        <f t="shared" si="1528"/>
        <v>-</v>
      </c>
      <c r="H5412" s="38">
        <f t="shared" si="1529"/>
        <v>18.440000000000001</v>
      </c>
      <c r="K5412" s="133">
        <v>43326.166666666664</v>
      </c>
      <c r="L5412" s="9">
        <f t="shared" si="1512"/>
        <v>8</v>
      </c>
      <c r="M5412" s="9">
        <f t="shared" si="1513"/>
        <v>14</v>
      </c>
      <c r="N5412" s="9">
        <f t="shared" si="1514"/>
        <v>4</v>
      </c>
      <c r="O5412" s="31" t="str">
        <f t="shared" si="1515"/>
        <v/>
      </c>
      <c r="P5412" s="134">
        <v>19.16</v>
      </c>
      <c r="Q5412" s="31" t="str">
        <f t="shared" si="1516"/>
        <v>-</v>
      </c>
      <c r="R5412" s="31">
        <f t="shared" si="1517"/>
        <v>19.16</v>
      </c>
      <c r="U5412" s="133">
        <v>43691.166666666664</v>
      </c>
      <c r="V5412" s="9">
        <f t="shared" si="1518"/>
        <v>8</v>
      </c>
      <c r="W5412" s="9">
        <f t="shared" si="1519"/>
        <v>14</v>
      </c>
      <c r="X5412" s="9">
        <f t="shared" si="1520"/>
        <v>4</v>
      </c>
      <c r="Y5412" s="31" t="str">
        <f t="shared" si="1521"/>
        <v/>
      </c>
      <c r="Z5412" s="134">
        <v>17.28</v>
      </c>
      <c r="AA5412" s="31" t="str">
        <f t="shared" si="1522"/>
        <v>-</v>
      </c>
      <c r="AB5412" s="31">
        <f t="shared" si="1523"/>
        <v>17.28</v>
      </c>
    </row>
    <row r="5413" spans="1:28" x14ac:dyDescent="0.3">
      <c r="A5413" s="133">
        <v>42961.208333333336</v>
      </c>
      <c r="B5413" s="152">
        <f t="shared" si="1524"/>
        <v>8</v>
      </c>
      <c r="C5413" s="152">
        <f t="shared" si="1525"/>
        <v>14</v>
      </c>
      <c r="D5413" s="152">
        <f t="shared" si="1526"/>
        <v>5</v>
      </c>
      <c r="E5413" s="38" t="str">
        <f t="shared" si="1527"/>
        <v/>
      </c>
      <c r="F5413" s="134">
        <v>19.8</v>
      </c>
      <c r="G5413" s="38" t="str">
        <f t="shared" si="1528"/>
        <v>-</v>
      </c>
      <c r="H5413" s="38">
        <f t="shared" si="1529"/>
        <v>19.8</v>
      </c>
      <c r="K5413" s="133">
        <v>43326.208333333336</v>
      </c>
      <c r="L5413" s="9">
        <f t="shared" si="1512"/>
        <v>8</v>
      </c>
      <c r="M5413" s="9">
        <f t="shared" si="1513"/>
        <v>14</v>
      </c>
      <c r="N5413" s="9">
        <f t="shared" si="1514"/>
        <v>5</v>
      </c>
      <c r="O5413" s="31" t="str">
        <f t="shared" si="1515"/>
        <v/>
      </c>
      <c r="P5413" s="134">
        <v>19.98</v>
      </c>
      <c r="Q5413" s="31" t="str">
        <f t="shared" si="1516"/>
        <v>-</v>
      </c>
      <c r="R5413" s="31">
        <f t="shared" si="1517"/>
        <v>19.98</v>
      </c>
      <c r="U5413" s="133">
        <v>43691.208333333336</v>
      </c>
      <c r="V5413" s="9">
        <f t="shared" si="1518"/>
        <v>8</v>
      </c>
      <c r="W5413" s="9">
        <f t="shared" si="1519"/>
        <v>14</v>
      </c>
      <c r="X5413" s="9">
        <f t="shared" si="1520"/>
        <v>5</v>
      </c>
      <c r="Y5413" s="31" t="str">
        <f t="shared" si="1521"/>
        <v/>
      </c>
      <c r="Z5413" s="134">
        <v>18.7</v>
      </c>
      <c r="AA5413" s="31" t="str">
        <f t="shared" si="1522"/>
        <v>-</v>
      </c>
      <c r="AB5413" s="31">
        <f t="shared" si="1523"/>
        <v>18.7</v>
      </c>
    </row>
    <row r="5414" spans="1:28" x14ac:dyDescent="0.3">
      <c r="A5414" s="133">
        <v>42961.25</v>
      </c>
      <c r="B5414" s="152">
        <f t="shared" si="1524"/>
        <v>8</v>
      </c>
      <c r="C5414" s="152">
        <f t="shared" si="1525"/>
        <v>14</v>
      </c>
      <c r="D5414" s="152">
        <f t="shared" si="1526"/>
        <v>6</v>
      </c>
      <c r="E5414" s="38" t="str">
        <f t="shared" si="1527"/>
        <v/>
      </c>
      <c r="F5414" s="134">
        <v>21.39</v>
      </c>
      <c r="G5414" s="38" t="str">
        <f t="shared" si="1528"/>
        <v>-</v>
      </c>
      <c r="H5414" s="38">
        <f t="shared" si="1529"/>
        <v>21.39</v>
      </c>
      <c r="K5414" s="133">
        <v>43326.25</v>
      </c>
      <c r="L5414" s="9">
        <f t="shared" si="1512"/>
        <v>8</v>
      </c>
      <c r="M5414" s="9">
        <f t="shared" si="1513"/>
        <v>14</v>
      </c>
      <c r="N5414" s="9">
        <f t="shared" si="1514"/>
        <v>6</v>
      </c>
      <c r="O5414" s="31" t="str">
        <f t="shared" si="1515"/>
        <v/>
      </c>
      <c r="P5414" s="134">
        <v>22.24</v>
      </c>
      <c r="Q5414" s="31" t="str">
        <f t="shared" si="1516"/>
        <v>-</v>
      </c>
      <c r="R5414" s="31">
        <f t="shared" si="1517"/>
        <v>22.24</v>
      </c>
      <c r="U5414" s="133">
        <v>43691.25</v>
      </c>
      <c r="V5414" s="9">
        <f t="shared" si="1518"/>
        <v>8</v>
      </c>
      <c r="W5414" s="9">
        <f t="shared" si="1519"/>
        <v>14</v>
      </c>
      <c r="X5414" s="9">
        <f t="shared" si="1520"/>
        <v>6</v>
      </c>
      <c r="Y5414" s="31" t="str">
        <f t="shared" si="1521"/>
        <v/>
      </c>
      <c r="Z5414" s="134">
        <v>20.309999999999999</v>
      </c>
      <c r="AA5414" s="31" t="str">
        <f t="shared" si="1522"/>
        <v>-</v>
      </c>
      <c r="AB5414" s="31">
        <f t="shared" si="1523"/>
        <v>20.309999999999999</v>
      </c>
    </row>
    <row r="5415" spans="1:28" x14ac:dyDescent="0.3">
      <c r="A5415" s="133">
        <v>42961.291666666664</v>
      </c>
      <c r="B5415" s="152">
        <f t="shared" si="1524"/>
        <v>8</v>
      </c>
      <c r="C5415" s="152">
        <f t="shared" si="1525"/>
        <v>14</v>
      </c>
      <c r="D5415" s="152">
        <f t="shared" si="1526"/>
        <v>7</v>
      </c>
      <c r="E5415" s="38" t="str">
        <f t="shared" si="1527"/>
        <v/>
      </c>
      <c r="F5415" s="134">
        <v>21.74</v>
      </c>
      <c r="G5415" s="38" t="str">
        <f t="shared" si="1528"/>
        <v>-</v>
      </c>
      <c r="H5415" s="38">
        <f t="shared" si="1529"/>
        <v>21.74</v>
      </c>
      <c r="K5415" s="133">
        <v>43326.291666666664</v>
      </c>
      <c r="L5415" s="9">
        <f t="shared" si="1512"/>
        <v>8</v>
      </c>
      <c r="M5415" s="9">
        <f t="shared" si="1513"/>
        <v>14</v>
      </c>
      <c r="N5415" s="9">
        <f t="shared" si="1514"/>
        <v>7</v>
      </c>
      <c r="O5415" s="31" t="str">
        <f t="shared" si="1515"/>
        <v/>
      </c>
      <c r="P5415" s="134">
        <v>23.6</v>
      </c>
      <c r="Q5415" s="31" t="str">
        <f t="shared" si="1516"/>
        <v>-</v>
      </c>
      <c r="R5415" s="31">
        <f t="shared" si="1517"/>
        <v>23.6</v>
      </c>
      <c r="U5415" s="133">
        <v>43691.291666666664</v>
      </c>
      <c r="V5415" s="9">
        <f t="shared" si="1518"/>
        <v>8</v>
      </c>
      <c r="W5415" s="9">
        <f t="shared" si="1519"/>
        <v>14</v>
      </c>
      <c r="X5415" s="9">
        <f t="shared" si="1520"/>
        <v>7</v>
      </c>
      <c r="Y5415" s="31" t="str">
        <f t="shared" si="1521"/>
        <v/>
      </c>
      <c r="Z5415" s="134">
        <v>20.74</v>
      </c>
      <c r="AA5415" s="31" t="str">
        <f t="shared" si="1522"/>
        <v>-</v>
      </c>
      <c r="AB5415" s="31">
        <f t="shared" si="1523"/>
        <v>20.74</v>
      </c>
    </row>
    <row r="5416" spans="1:28" x14ac:dyDescent="0.3">
      <c r="A5416" s="133">
        <v>42961.333333333336</v>
      </c>
      <c r="B5416" s="152">
        <f t="shared" si="1524"/>
        <v>8</v>
      </c>
      <c r="C5416" s="152">
        <f t="shared" si="1525"/>
        <v>14</v>
      </c>
      <c r="D5416" s="152">
        <f t="shared" si="1526"/>
        <v>8</v>
      </c>
      <c r="E5416" s="38" t="str">
        <f t="shared" si="1527"/>
        <v/>
      </c>
      <c r="F5416" s="134">
        <v>23.04</v>
      </c>
      <c r="G5416" s="38">
        <f t="shared" si="1528"/>
        <v>23.04</v>
      </c>
      <c r="H5416" s="38" t="str">
        <f t="shared" si="1529"/>
        <v>-</v>
      </c>
      <c r="K5416" s="133">
        <v>43326.333333333336</v>
      </c>
      <c r="L5416" s="9">
        <f t="shared" si="1512"/>
        <v>8</v>
      </c>
      <c r="M5416" s="9">
        <f t="shared" si="1513"/>
        <v>14</v>
      </c>
      <c r="N5416" s="9">
        <f t="shared" si="1514"/>
        <v>8</v>
      </c>
      <c r="O5416" s="31" t="str">
        <f t="shared" si="1515"/>
        <v/>
      </c>
      <c r="P5416" s="134">
        <v>24.52</v>
      </c>
      <c r="Q5416" s="31">
        <f t="shared" si="1516"/>
        <v>24.52</v>
      </c>
      <c r="R5416" s="31" t="str">
        <f t="shared" si="1517"/>
        <v>-</v>
      </c>
      <c r="U5416" s="133">
        <v>43691.333333333336</v>
      </c>
      <c r="V5416" s="9">
        <f t="shared" si="1518"/>
        <v>8</v>
      </c>
      <c r="W5416" s="9">
        <f t="shared" si="1519"/>
        <v>14</v>
      </c>
      <c r="X5416" s="9">
        <f t="shared" si="1520"/>
        <v>8</v>
      </c>
      <c r="Y5416" s="31" t="str">
        <f t="shared" si="1521"/>
        <v/>
      </c>
      <c r="Z5416" s="134">
        <v>21.28</v>
      </c>
      <c r="AA5416" s="31">
        <f t="shared" si="1522"/>
        <v>21.28</v>
      </c>
      <c r="AB5416" s="31" t="str">
        <f t="shared" si="1523"/>
        <v>-</v>
      </c>
    </row>
    <row r="5417" spans="1:28" x14ac:dyDescent="0.3">
      <c r="A5417" s="133">
        <v>42961.375</v>
      </c>
      <c r="B5417" s="152">
        <f t="shared" si="1524"/>
        <v>8</v>
      </c>
      <c r="C5417" s="152">
        <f t="shared" si="1525"/>
        <v>14</v>
      </c>
      <c r="D5417" s="152">
        <f t="shared" si="1526"/>
        <v>9</v>
      </c>
      <c r="E5417" s="38" t="str">
        <f t="shared" si="1527"/>
        <v/>
      </c>
      <c r="F5417" s="134">
        <v>24.65</v>
      </c>
      <c r="G5417" s="38">
        <f t="shared" si="1528"/>
        <v>24.65</v>
      </c>
      <c r="H5417" s="38" t="str">
        <f t="shared" si="1529"/>
        <v>-</v>
      </c>
      <c r="K5417" s="133">
        <v>43326.375</v>
      </c>
      <c r="L5417" s="9">
        <f t="shared" si="1512"/>
        <v>8</v>
      </c>
      <c r="M5417" s="9">
        <f t="shared" si="1513"/>
        <v>14</v>
      </c>
      <c r="N5417" s="9">
        <f t="shared" si="1514"/>
        <v>9</v>
      </c>
      <c r="O5417" s="31" t="str">
        <f t="shared" si="1515"/>
        <v/>
      </c>
      <c r="P5417" s="134">
        <v>27.15</v>
      </c>
      <c r="Q5417" s="31">
        <f t="shared" si="1516"/>
        <v>27.15</v>
      </c>
      <c r="R5417" s="31" t="str">
        <f t="shared" si="1517"/>
        <v>-</v>
      </c>
      <c r="U5417" s="133">
        <v>43691.375</v>
      </c>
      <c r="V5417" s="9">
        <f t="shared" si="1518"/>
        <v>8</v>
      </c>
      <c r="W5417" s="9">
        <f t="shared" si="1519"/>
        <v>14</v>
      </c>
      <c r="X5417" s="9">
        <f t="shared" si="1520"/>
        <v>9</v>
      </c>
      <c r="Y5417" s="31" t="str">
        <f t="shared" si="1521"/>
        <v/>
      </c>
      <c r="Z5417" s="134">
        <v>23.61</v>
      </c>
      <c r="AA5417" s="31">
        <f t="shared" si="1522"/>
        <v>23.61</v>
      </c>
      <c r="AB5417" s="31" t="str">
        <f t="shared" si="1523"/>
        <v>-</v>
      </c>
    </row>
    <row r="5418" spans="1:28" x14ac:dyDescent="0.3">
      <c r="A5418" s="133">
        <v>42961.416666666664</v>
      </c>
      <c r="B5418" s="152">
        <f t="shared" si="1524"/>
        <v>8</v>
      </c>
      <c r="C5418" s="152">
        <f t="shared" si="1525"/>
        <v>14</v>
      </c>
      <c r="D5418" s="152">
        <f t="shared" si="1526"/>
        <v>10</v>
      </c>
      <c r="E5418" s="38" t="str">
        <f t="shared" si="1527"/>
        <v/>
      </c>
      <c r="F5418" s="134">
        <v>27.35</v>
      </c>
      <c r="G5418" s="38">
        <f t="shared" si="1528"/>
        <v>27.35</v>
      </c>
      <c r="H5418" s="38" t="str">
        <f t="shared" si="1529"/>
        <v>-</v>
      </c>
      <c r="K5418" s="133">
        <v>43326.416666666664</v>
      </c>
      <c r="L5418" s="9">
        <f t="shared" si="1512"/>
        <v>8</v>
      </c>
      <c r="M5418" s="9">
        <f t="shared" si="1513"/>
        <v>14</v>
      </c>
      <c r="N5418" s="9">
        <f t="shared" si="1514"/>
        <v>10</v>
      </c>
      <c r="O5418" s="31" t="str">
        <f t="shared" si="1515"/>
        <v/>
      </c>
      <c r="P5418" s="134">
        <v>31.41</v>
      </c>
      <c r="Q5418" s="31">
        <f t="shared" si="1516"/>
        <v>31.41</v>
      </c>
      <c r="R5418" s="31" t="str">
        <f t="shared" si="1517"/>
        <v>-</v>
      </c>
      <c r="U5418" s="133">
        <v>43691.416666666664</v>
      </c>
      <c r="V5418" s="9">
        <f t="shared" si="1518"/>
        <v>8</v>
      </c>
      <c r="W5418" s="9">
        <f t="shared" si="1519"/>
        <v>14</v>
      </c>
      <c r="X5418" s="9">
        <f t="shared" si="1520"/>
        <v>10</v>
      </c>
      <c r="Y5418" s="31" t="str">
        <f t="shared" si="1521"/>
        <v/>
      </c>
      <c r="Z5418" s="134">
        <v>25.86</v>
      </c>
      <c r="AA5418" s="31">
        <f t="shared" si="1522"/>
        <v>25.86</v>
      </c>
      <c r="AB5418" s="31" t="str">
        <f t="shared" si="1523"/>
        <v>-</v>
      </c>
    </row>
    <row r="5419" spans="1:28" x14ac:dyDescent="0.3">
      <c r="A5419" s="133">
        <v>42961.458333333336</v>
      </c>
      <c r="B5419" s="152">
        <f t="shared" si="1524"/>
        <v>8</v>
      </c>
      <c r="C5419" s="152">
        <f t="shared" si="1525"/>
        <v>14</v>
      </c>
      <c r="D5419" s="152">
        <f t="shared" si="1526"/>
        <v>11</v>
      </c>
      <c r="E5419" s="38" t="str">
        <f t="shared" si="1527"/>
        <v/>
      </c>
      <c r="F5419" s="134">
        <v>29.26</v>
      </c>
      <c r="G5419" s="38">
        <f t="shared" si="1528"/>
        <v>29.26</v>
      </c>
      <c r="H5419" s="38" t="str">
        <f t="shared" si="1529"/>
        <v>-</v>
      </c>
      <c r="K5419" s="133">
        <v>43326.458333333336</v>
      </c>
      <c r="L5419" s="9">
        <f t="shared" si="1512"/>
        <v>8</v>
      </c>
      <c r="M5419" s="9">
        <f t="shared" si="1513"/>
        <v>14</v>
      </c>
      <c r="N5419" s="9">
        <f t="shared" si="1514"/>
        <v>11</v>
      </c>
      <c r="O5419" s="31" t="str">
        <f t="shared" si="1515"/>
        <v/>
      </c>
      <c r="P5419" s="134">
        <v>34.94</v>
      </c>
      <c r="Q5419" s="31">
        <f t="shared" si="1516"/>
        <v>34.94</v>
      </c>
      <c r="R5419" s="31" t="str">
        <f t="shared" si="1517"/>
        <v>-</v>
      </c>
      <c r="U5419" s="133">
        <v>43691.458333333336</v>
      </c>
      <c r="V5419" s="9">
        <f t="shared" si="1518"/>
        <v>8</v>
      </c>
      <c r="W5419" s="9">
        <f t="shared" si="1519"/>
        <v>14</v>
      </c>
      <c r="X5419" s="9">
        <f t="shared" si="1520"/>
        <v>11</v>
      </c>
      <c r="Y5419" s="31" t="str">
        <f t="shared" si="1521"/>
        <v/>
      </c>
      <c r="Z5419" s="134">
        <v>29.25</v>
      </c>
      <c r="AA5419" s="31">
        <f t="shared" si="1522"/>
        <v>29.25</v>
      </c>
      <c r="AB5419" s="31" t="str">
        <f t="shared" si="1523"/>
        <v>-</v>
      </c>
    </row>
    <row r="5420" spans="1:28" x14ac:dyDescent="0.3">
      <c r="A5420" s="133">
        <v>42961.5</v>
      </c>
      <c r="B5420" s="152">
        <f t="shared" si="1524"/>
        <v>8</v>
      </c>
      <c r="C5420" s="152">
        <f t="shared" si="1525"/>
        <v>14</v>
      </c>
      <c r="D5420" s="152">
        <f t="shared" si="1526"/>
        <v>12</v>
      </c>
      <c r="E5420" s="38" t="str">
        <f t="shared" si="1527"/>
        <v/>
      </c>
      <c r="F5420" s="134">
        <v>31.89</v>
      </c>
      <c r="G5420" s="38">
        <f t="shared" si="1528"/>
        <v>31.89</v>
      </c>
      <c r="H5420" s="38" t="str">
        <f t="shared" si="1529"/>
        <v>-</v>
      </c>
      <c r="K5420" s="133">
        <v>43326.5</v>
      </c>
      <c r="L5420" s="9">
        <f t="shared" si="1512"/>
        <v>8</v>
      </c>
      <c r="M5420" s="9">
        <f t="shared" si="1513"/>
        <v>14</v>
      </c>
      <c r="N5420" s="9">
        <f t="shared" si="1514"/>
        <v>12</v>
      </c>
      <c r="O5420" s="31" t="str">
        <f t="shared" si="1515"/>
        <v/>
      </c>
      <c r="P5420" s="134">
        <v>38.909999999999997</v>
      </c>
      <c r="Q5420" s="31">
        <f t="shared" si="1516"/>
        <v>38.909999999999997</v>
      </c>
      <c r="R5420" s="31" t="str">
        <f t="shared" si="1517"/>
        <v>-</v>
      </c>
      <c r="U5420" s="133">
        <v>43691.5</v>
      </c>
      <c r="V5420" s="9">
        <f t="shared" si="1518"/>
        <v>8</v>
      </c>
      <c r="W5420" s="9">
        <f t="shared" si="1519"/>
        <v>14</v>
      </c>
      <c r="X5420" s="9">
        <f t="shared" si="1520"/>
        <v>12</v>
      </c>
      <c r="Y5420" s="31" t="str">
        <f t="shared" si="1521"/>
        <v/>
      </c>
      <c r="Z5420" s="134">
        <v>31.13</v>
      </c>
      <c r="AA5420" s="31">
        <f t="shared" si="1522"/>
        <v>31.13</v>
      </c>
      <c r="AB5420" s="31" t="str">
        <f t="shared" si="1523"/>
        <v>-</v>
      </c>
    </row>
    <row r="5421" spans="1:28" x14ac:dyDescent="0.3">
      <c r="A5421" s="133">
        <v>42961.541666666664</v>
      </c>
      <c r="B5421" s="152">
        <f t="shared" si="1524"/>
        <v>8</v>
      </c>
      <c r="C5421" s="152">
        <f t="shared" si="1525"/>
        <v>14</v>
      </c>
      <c r="D5421" s="152">
        <f t="shared" si="1526"/>
        <v>13</v>
      </c>
      <c r="E5421" s="38" t="str">
        <f t="shared" si="1527"/>
        <v/>
      </c>
      <c r="F5421" s="134">
        <v>32.869999999999997</v>
      </c>
      <c r="G5421" s="38">
        <f t="shared" si="1528"/>
        <v>32.869999999999997</v>
      </c>
      <c r="H5421" s="38" t="str">
        <f t="shared" si="1529"/>
        <v>-</v>
      </c>
      <c r="K5421" s="133">
        <v>43326.541666666664</v>
      </c>
      <c r="L5421" s="9">
        <f t="shared" si="1512"/>
        <v>8</v>
      </c>
      <c r="M5421" s="9">
        <f t="shared" si="1513"/>
        <v>14</v>
      </c>
      <c r="N5421" s="9">
        <f t="shared" si="1514"/>
        <v>13</v>
      </c>
      <c r="O5421" s="31" t="str">
        <f t="shared" si="1515"/>
        <v/>
      </c>
      <c r="P5421" s="134">
        <v>44.71</v>
      </c>
      <c r="Q5421" s="31">
        <f t="shared" si="1516"/>
        <v>44.71</v>
      </c>
      <c r="R5421" s="31" t="str">
        <f t="shared" si="1517"/>
        <v>-</v>
      </c>
      <c r="U5421" s="133">
        <v>43691.541666666664</v>
      </c>
      <c r="V5421" s="9">
        <f t="shared" si="1518"/>
        <v>8</v>
      </c>
      <c r="W5421" s="9">
        <f t="shared" si="1519"/>
        <v>14</v>
      </c>
      <c r="X5421" s="9">
        <f t="shared" si="1520"/>
        <v>13</v>
      </c>
      <c r="Y5421" s="31" t="str">
        <f t="shared" si="1521"/>
        <v/>
      </c>
      <c r="Z5421" s="134">
        <v>32.83</v>
      </c>
      <c r="AA5421" s="31">
        <f t="shared" si="1522"/>
        <v>32.83</v>
      </c>
      <c r="AB5421" s="31" t="str">
        <f t="shared" si="1523"/>
        <v>-</v>
      </c>
    </row>
    <row r="5422" spans="1:28" x14ac:dyDescent="0.3">
      <c r="A5422" s="133">
        <v>42961.583333333336</v>
      </c>
      <c r="B5422" s="152">
        <f t="shared" si="1524"/>
        <v>8</v>
      </c>
      <c r="C5422" s="152">
        <f t="shared" si="1525"/>
        <v>14</v>
      </c>
      <c r="D5422" s="152">
        <f t="shared" si="1526"/>
        <v>14</v>
      </c>
      <c r="E5422" s="38" t="str">
        <f t="shared" si="1527"/>
        <v/>
      </c>
      <c r="F5422" s="134">
        <v>35.520000000000003</v>
      </c>
      <c r="G5422" s="38">
        <f t="shared" si="1528"/>
        <v>35.520000000000003</v>
      </c>
      <c r="H5422" s="38" t="str">
        <f t="shared" si="1529"/>
        <v>-</v>
      </c>
      <c r="K5422" s="133">
        <v>43326.583333333336</v>
      </c>
      <c r="L5422" s="9">
        <f t="shared" si="1512"/>
        <v>8</v>
      </c>
      <c r="M5422" s="9">
        <f t="shared" si="1513"/>
        <v>14</v>
      </c>
      <c r="N5422" s="9">
        <f t="shared" si="1514"/>
        <v>14</v>
      </c>
      <c r="O5422" s="31" t="str">
        <f t="shared" si="1515"/>
        <v/>
      </c>
      <c r="P5422" s="134">
        <v>47.26</v>
      </c>
      <c r="Q5422" s="31">
        <f t="shared" si="1516"/>
        <v>47.26</v>
      </c>
      <c r="R5422" s="31" t="str">
        <f t="shared" si="1517"/>
        <v>-</v>
      </c>
      <c r="U5422" s="133">
        <v>43691.583333333336</v>
      </c>
      <c r="V5422" s="9">
        <f t="shared" si="1518"/>
        <v>8</v>
      </c>
      <c r="W5422" s="9">
        <f t="shared" si="1519"/>
        <v>14</v>
      </c>
      <c r="X5422" s="9">
        <f t="shared" si="1520"/>
        <v>14</v>
      </c>
      <c r="Y5422" s="31" t="str">
        <f t="shared" si="1521"/>
        <v/>
      </c>
      <c r="Z5422" s="134">
        <v>35.61</v>
      </c>
      <c r="AA5422" s="31">
        <f t="shared" si="1522"/>
        <v>35.61</v>
      </c>
      <c r="AB5422" s="31" t="str">
        <f t="shared" si="1523"/>
        <v>-</v>
      </c>
    </row>
    <row r="5423" spans="1:28" x14ac:dyDescent="0.3">
      <c r="A5423" s="133">
        <v>42961.625</v>
      </c>
      <c r="B5423" s="152">
        <f t="shared" si="1524"/>
        <v>8</v>
      </c>
      <c r="C5423" s="152">
        <f t="shared" si="1525"/>
        <v>14</v>
      </c>
      <c r="D5423" s="152">
        <f t="shared" si="1526"/>
        <v>15</v>
      </c>
      <c r="E5423" s="38" t="str">
        <f t="shared" si="1527"/>
        <v/>
      </c>
      <c r="F5423" s="134">
        <v>37.909999999999997</v>
      </c>
      <c r="G5423" s="38">
        <f t="shared" si="1528"/>
        <v>37.909999999999997</v>
      </c>
      <c r="H5423" s="38" t="str">
        <f t="shared" si="1529"/>
        <v>-</v>
      </c>
      <c r="K5423" s="133">
        <v>43326.625</v>
      </c>
      <c r="L5423" s="9">
        <f t="shared" si="1512"/>
        <v>8</v>
      </c>
      <c r="M5423" s="9">
        <f t="shared" si="1513"/>
        <v>14</v>
      </c>
      <c r="N5423" s="9">
        <f t="shared" si="1514"/>
        <v>15</v>
      </c>
      <c r="O5423" s="31" t="str">
        <f t="shared" si="1515"/>
        <v/>
      </c>
      <c r="P5423" s="134">
        <v>53.83</v>
      </c>
      <c r="Q5423" s="31">
        <f t="shared" si="1516"/>
        <v>53.83</v>
      </c>
      <c r="R5423" s="31" t="str">
        <f t="shared" si="1517"/>
        <v>-</v>
      </c>
      <c r="U5423" s="133">
        <v>43691.625</v>
      </c>
      <c r="V5423" s="9">
        <f t="shared" si="1518"/>
        <v>8</v>
      </c>
      <c r="W5423" s="9">
        <f t="shared" si="1519"/>
        <v>14</v>
      </c>
      <c r="X5423" s="9">
        <f t="shared" si="1520"/>
        <v>15</v>
      </c>
      <c r="Y5423" s="31" t="str">
        <f t="shared" si="1521"/>
        <v/>
      </c>
      <c r="Z5423" s="134">
        <v>36.549999999999997</v>
      </c>
      <c r="AA5423" s="31">
        <f t="shared" si="1522"/>
        <v>36.549999999999997</v>
      </c>
      <c r="AB5423" s="31" t="str">
        <f t="shared" si="1523"/>
        <v>-</v>
      </c>
    </row>
    <row r="5424" spans="1:28" x14ac:dyDescent="0.3">
      <c r="A5424" s="133">
        <v>42961.666666666664</v>
      </c>
      <c r="B5424" s="152">
        <f t="shared" si="1524"/>
        <v>8</v>
      </c>
      <c r="C5424" s="152">
        <f t="shared" si="1525"/>
        <v>14</v>
      </c>
      <c r="D5424" s="152">
        <f t="shared" si="1526"/>
        <v>16</v>
      </c>
      <c r="E5424" s="38" t="str">
        <f t="shared" si="1527"/>
        <v/>
      </c>
      <c r="F5424" s="134">
        <v>40.68</v>
      </c>
      <c r="G5424" s="38">
        <f t="shared" si="1528"/>
        <v>40.68</v>
      </c>
      <c r="H5424" s="38" t="str">
        <f t="shared" si="1529"/>
        <v>-</v>
      </c>
      <c r="K5424" s="133">
        <v>43326.666666666664</v>
      </c>
      <c r="L5424" s="9">
        <f t="shared" si="1512"/>
        <v>8</v>
      </c>
      <c r="M5424" s="9">
        <f t="shared" si="1513"/>
        <v>14</v>
      </c>
      <c r="N5424" s="9">
        <f t="shared" si="1514"/>
        <v>16</v>
      </c>
      <c r="O5424" s="31" t="str">
        <f t="shared" si="1515"/>
        <v/>
      </c>
      <c r="P5424" s="134">
        <v>57.35</v>
      </c>
      <c r="Q5424" s="31">
        <f t="shared" si="1516"/>
        <v>57.35</v>
      </c>
      <c r="R5424" s="31" t="str">
        <f t="shared" si="1517"/>
        <v>-</v>
      </c>
      <c r="U5424" s="133">
        <v>43691.666666666664</v>
      </c>
      <c r="V5424" s="9">
        <f t="shared" si="1518"/>
        <v>8</v>
      </c>
      <c r="W5424" s="9">
        <f t="shared" si="1519"/>
        <v>14</v>
      </c>
      <c r="X5424" s="9">
        <f t="shared" si="1520"/>
        <v>16</v>
      </c>
      <c r="Y5424" s="31" t="str">
        <f t="shared" si="1521"/>
        <v/>
      </c>
      <c r="Z5424" s="134">
        <v>38.68</v>
      </c>
      <c r="AA5424" s="31">
        <f t="shared" si="1522"/>
        <v>38.68</v>
      </c>
      <c r="AB5424" s="31" t="str">
        <f t="shared" si="1523"/>
        <v>-</v>
      </c>
    </row>
    <row r="5425" spans="1:28" x14ac:dyDescent="0.3">
      <c r="A5425" s="133">
        <v>42961.708333333336</v>
      </c>
      <c r="B5425" s="152">
        <f t="shared" si="1524"/>
        <v>8</v>
      </c>
      <c r="C5425" s="152">
        <f t="shared" si="1525"/>
        <v>14</v>
      </c>
      <c r="D5425" s="152">
        <f t="shared" si="1526"/>
        <v>17</v>
      </c>
      <c r="E5425" s="38" t="str">
        <f t="shared" si="1527"/>
        <v/>
      </c>
      <c r="F5425" s="134">
        <v>38.74</v>
      </c>
      <c r="G5425" s="38" t="str">
        <f t="shared" si="1528"/>
        <v>-</v>
      </c>
      <c r="H5425" s="38">
        <f t="shared" si="1529"/>
        <v>38.74</v>
      </c>
      <c r="K5425" s="133">
        <v>43326.708333333336</v>
      </c>
      <c r="L5425" s="9">
        <f t="shared" si="1512"/>
        <v>8</v>
      </c>
      <c r="M5425" s="9">
        <f t="shared" si="1513"/>
        <v>14</v>
      </c>
      <c r="N5425" s="9">
        <f t="shared" si="1514"/>
        <v>17</v>
      </c>
      <c r="O5425" s="31" t="str">
        <f t="shared" si="1515"/>
        <v/>
      </c>
      <c r="P5425" s="134">
        <v>53.39</v>
      </c>
      <c r="Q5425" s="31" t="str">
        <f t="shared" si="1516"/>
        <v>-</v>
      </c>
      <c r="R5425" s="31">
        <f t="shared" si="1517"/>
        <v>53.39</v>
      </c>
      <c r="U5425" s="133">
        <v>43691.708333333336</v>
      </c>
      <c r="V5425" s="9">
        <f t="shared" si="1518"/>
        <v>8</v>
      </c>
      <c r="W5425" s="9">
        <f t="shared" si="1519"/>
        <v>14</v>
      </c>
      <c r="X5425" s="9">
        <f t="shared" si="1520"/>
        <v>17</v>
      </c>
      <c r="Y5425" s="31" t="str">
        <f t="shared" si="1521"/>
        <v/>
      </c>
      <c r="Z5425" s="134">
        <v>36.44</v>
      </c>
      <c r="AA5425" s="31" t="str">
        <f t="shared" si="1522"/>
        <v>-</v>
      </c>
      <c r="AB5425" s="31">
        <f t="shared" si="1523"/>
        <v>36.44</v>
      </c>
    </row>
    <row r="5426" spans="1:28" x14ac:dyDescent="0.3">
      <c r="A5426" s="133">
        <v>42961.75</v>
      </c>
      <c r="B5426" s="152">
        <f t="shared" si="1524"/>
        <v>8</v>
      </c>
      <c r="C5426" s="152">
        <f t="shared" si="1525"/>
        <v>14</v>
      </c>
      <c r="D5426" s="152">
        <f t="shared" si="1526"/>
        <v>18</v>
      </c>
      <c r="E5426" s="38" t="str">
        <f t="shared" si="1527"/>
        <v/>
      </c>
      <c r="F5426" s="134">
        <v>33.450000000000003</v>
      </c>
      <c r="G5426" s="38" t="str">
        <f t="shared" si="1528"/>
        <v>-</v>
      </c>
      <c r="H5426" s="38">
        <f t="shared" si="1529"/>
        <v>33.450000000000003</v>
      </c>
      <c r="K5426" s="133">
        <v>43326.75</v>
      </c>
      <c r="L5426" s="9">
        <f t="shared" si="1512"/>
        <v>8</v>
      </c>
      <c r="M5426" s="9">
        <f t="shared" si="1513"/>
        <v>14</v>
      </c>
      <c r="N5426" s="9">
        <f t="shared" si="1514"/>
        <v>18</v>
      </c>
      <c r="O5426" s="31" t="str">
        <f t="shared" si="1515"/>
        <v/>
      </c>
      <c r="P5426" s="134">
        <v>42.86</v>
      </c>
      <c r="Q5426" s="31" t="str">
        <f t="shared" si="1516"/>
        <v>-</v>
      </c>
      <c r="R5426" s="31">
        <f t="shared" si="1517"/>
        <v>42.86</v>
      </c>
      <c r="U5426" s="133">
        <v>43691.75</v>
      </c>
      <c r="V5426" s="9">
        <f t="shared" si="1518"/>
        <v>8</v>
      </c>
      <c r="W5426" s="9">
        <f t="shared" si="1519"/>
        <v>14</v>
      </c>
      <c r="X5426" s="9">
        <f t="shared" si="1520"/>
        <v>18</v>
      </c>
      <c r="Y5426" s="31" t="str">
        <f t="shared" si="1521"/>
        <v/>
      </c>
      <c r="Z5426" s="134">
        <v>33.1</v>
      </c>
      <c r="AA5426" s="31" t="str">
        <f t="shared" si="1522"/>
        <v>-</v>
      </c>
      <c r="AB5426" s="31">
        <f t="shared" si="1523"/>
        <v>33.1</v>
      </c>
    </row>
    <row r="5427" spans="1:28" x14ac:dyDescent="0.3">
      <c r="A5427" s="133">
        <v>42961.791666666664</v>
      </c>
      <c r="B5427" s="152">
        <f t="shared" si="1524"/>
        <v>8</v>
      </c>
      <c r="C5427" s="152">
        <f t="shared" si="1525"/>
        <v>14</v>
      </c>
      <c r="D5427" s="152">
        <f t="shared" si="1526"/>
        <v>19</v>
      </c>
      <c r="E5427" s="38" t="str">
        <f t="shared" si="1527"/>
        <v/>
      </c>
      <c r="F5427" s="134">
        <v>31.16</v>
      </c>
      <c r="G5427" s="38" t="str">
        <f t="shared" si="1528"/>
        <v>-</v>
      </c>
      <c r="H5427" s="38">
        <f t="shared" si="1529"/>
        <v>31.16</v>
      </c>
      <c r="K5427" s="133">
        <v>43326.791666666664</v>
      </c>
      <c r="L5427" s="9">
        <f t="shared" si="1512"/>
        <v>8</v>
      </c>
      <c r="M5427" s="9">
        <f t="shared" si="1513"/>
        <v>14</v>
      </c>
      <c r="N5427" s="9">
        <f t="shared" si="1514"/>
        <v>19</v>
      </c>
      <c r="O5427" s="31" t="str">
        <f t="shared" si="1515"/>
        <v/>
      </c>
      <c r="P5427" s="134">
        <v>38.53</v>
      </c>
      <c r="Q5427" s="31" t="str">
        <f t="shared" si="1516"/>
        <v>-</v>
      </c>
      <c r="R5427" s="31">
        <f t="shared" si="1517"/>
        <v>38.53</v>
      </c>
      <c r="U5427" s="133">
        <v>43691.791666666664</v>
      </c>
      <c r="V5427" s="9">
        <f t="shared" si="1518"/>
        <v>8</v>
      </c>
      <c r="W5427" s="9">
        <f t="shared" si="1519"/>
        <v>14</v>
      </c>
      <c r="X5427" s="9">
        <f t="shared" si="1520"/>
        <v>19</v>
      </c>
      <c r="Y5427" s="31" t="str">
        <f t="shared" si="1521"/>
        <v/>
      </c>
      <c r="Z5427" s="134">
        <v>29.61</v>
      </c>
      <c r="AA5427" s="31" t="str">
        <f t="shared" si="1522"/>
        <v>-</v>
      </c>
      <c r="AB5427" s="31">
        <f t="shared" si="1523"/>
        <v>29.61</v>
      </c>
    </row>
    <row r="5428" spans="1:28" x14ac:dyDescent="0.3">
      <c r="A5428" s="133">
        <v>42961.833333333336</v>
      </c>
      <c r="B5428" s="152">
        <f t="shared" si="1524"/>
        <v>8</v>
      </c>
      <c r="C5428" s="152">
        <f t="shared" si="1525"/>
        <v>14</v>
      </c>
      <c r="D5428" s="152">
        <f t="shared" si="1526"/>
        <v>20</v>
      </c>
      <c r="E5428" s="38" t="str">
        <f t="shared" si="1527"/>
        <v/>
      </c>
      <c r="F5428" s="134">
        <v>30.79</v>
      </c>
      <c r="G5428" s="38" t="str">
        <f t="shared" si="1528"/>
        <v>-</v>
      </c>
      <c r="H5428" s="38">
        <f t="shared" si="1529"/>
        <v>30.79</v>
      </c>
      <c r="K5428" s="133">
        <v>43326.833333333336</v>
      </c>
      <c r="L5428" s="9">
        <f t="shared" si="1512"/>
        <v>8</v>
      </c>
      <c r="M5428" s="9">
        <f t="shared" si="1513"/>
        <v>14</v>
      </c>
      <c r="N5428" s="9">
        <f t="shared" si="1514"/>
        <v>20</v>
      </c>
      <c r="O5428" s="31" t="str">
        <f t="shared" si="1515"/>
        <v/>
      </c>
      <c r="P5428" s="134">
        <v>37.97</v>
      </c>
      <c r="Q5428" s="31" t="str">
        <f t="shared" si="1516"/>
        <v>-</v>
      </c>
      <c r="R5428" s="31">
        <f t="shared" si="1517"/>
        <v>37.97</v>
      </c>
      <c r="U5428" s="133">
        <v>43691.833333333336</v>
      </c>
      <c r="V5428" s="9">
        <f t="shared" si="1518"/>
        <v>8</v>
      </c>
      <c r="W5428" s="9">
        <f t="shared" si="1519"/>
        <v>14</v>
      </c>
      <c r="X5428" s="9">
        <f t="shared" si="1520"/>
        <v>20</v>
      </c>
      <c r="Y5428" s="31" t="str">
        <f t="shared" si="1521"/>
        <v/>
      </c>
      <c r="Z5428" s="134">
        <v>29.26</v>
      </c>
      <c r="AA5428" s="31" t="str">
        <f t="shared" si="1522"/>
        <v>-</v>
      </c>
      <c r="AB5428" s="31">
        <f t="shared" si="1523"/>
        <v>29.26</v>
      </c>
    </row>
    <row r="5429" spans="1:28" x14ac:dyDescent="0.3">
      <c r="A5429" s="133">
        <v>42961.875</v>
      </c>
      <c r="B5429" s="152">
        <f t="shared" si="1524"/>
        <v>8</v>
      </c>
      <c r="C5429" s="152">
        <f t="shared" si="1525"/>
        <v>14</v>
      </c>
      <c r="D5429" s="152">
        <f t="shared" si="1526"/>
        <v>21</v>
      </c>
      <c r="E5429" s="38" t="str">
        <f t="shared" si="1527"/>
        <v/>
      </c>
      <c r="F5429" s="134">
        <v>27.08</v>
      </c>
      <c r="G5429" s="38" t="str">
        <f t="shared" si="1528"/>
        <v>-</v>
      </c>
      <c r="H5429" s="38">
        <f t="shared" si="1529"/>
        <v>27.08</v>
      </c>
      <c r="K5429" s="133">
        <v>43326.875</v>
      </c>
      <c r="L5429" s="9">
        <f t="shared" si="1512"/>
        <v>8</v>
      </c>
      <c r="M5429" s="9">
        <f t="shared" si="1513"/>
        <v>14</v>
      </c>
      <c r="N5429" s="9">
        <f t="shared" si="1514"/>
        <v>21</v>
      </c>
      <c r="O5429" s="31" t="str">
        <f t="shared" si="1515"/>
        <v/>
      </c>
      <c r="P5429" s="134">
        <v>32.99</v>
      </c>
      <c r="Q5429" s="31" t="str">
        <f t="shared" si="1516"/>
        <v>-</v>
      </c>
      <c r="R5429" s="31">
        <f t="shared" si="1517"/>
        <v>32.99</v>
      </c>
      <c r="U5429" s="133">
        <v>43691.875</v>
      </c>
      <c r="V5429" s="9">
        <f t="shared" si="1518"/>
        <v>8</v>
      </c>
      <c r="W5429" s="9">
        <f t="shared" si="1519"/>
        <v>14</v>
      </c>
      <c r="X5429" s="9">
        <f t="shared" si="1520"/>
        <v>21</v>
      </c>
      <c r="Y5429" s="31" t="str">
        <f t="shared" si="1521"/>
        <v/>
      </c>
      <c r="Z5429" s="134">
        <v>25.14</v>
      </c>
      <c r="AA5429" s="31" t="str">
        <f t="shared" si="1522"/>
        <v>-</v>
      </c>
      <c r="AB5429" s="31">
        <f t="shared" si="1523"/>
        <v>25.14</v>
      </c>
    </row>
    <row r="5430" spans="1:28" x14ac:dyDescent="0.3">
      <c r="A5430" s="133">
        <v>42961.916666666664</v>
      </c>
      <c r="B5430" s="152">
        <f t="shared" si="1524"/>
        <v>8</v>
      </c>
      <c r="C5430" s="152">
        <f t="shared" si="1525"/>
        <v>14</v>
      </c>
      <c r="D5430" s="152">
        <f t="shared" si="1526"/>
        <v>22</v>
      </c>
      <c r="E5430" s="38" t="str">
        <f t="shared" si="1527"/>
        <v/>
      </c>
      <c r="F5430" s="134">
        <v>23.09</v>
      </c>
      <c r="G5430" s="38" t="str">
        <f t="shared" si="1528"/>
        <v>-</v>
      </c>
      <c r="H5430" s="38">
        <f t="shared" si="1529"/>
        <v>23.09</v>
      </c>
      <c r="K5430" s="133">
        <v>43326.916666666664</v>
      </c>
      <c r="L5430" s="9">
        <f t="shared" si="1512"/>
        <v>8</v>
      </c>
      <c r="M5430" s="9">
        <f t="shared" si="1513"/>
        <v>14</v>
      </c>
      <c r="N5430" s="9">
        <f t="shared" si="1514"/>
        <v>22</v>
      </c>
      <c r="O5430" s="31" t="str">
        <f t="shared" si="1515"/>
        <v/>
      </c>
      <c r="P5430" s="134">
        <v>28.08</v>
      </c>
      <c r="Q5430" s="31" t="str">
        <f t="shared" si="1516"/>
        <v>-</v>
      </c>
      <c r="R5430" s="31">
        <f t="shared" si="1517"/>
        <v>28.08</v>
      </c>
      <c r="U5430" s="133">
        <v>43691.916666666664</v>
      </c>
      <c r="V5430" s="9">
        <f t="shared" si="1518"/>
        <v>8</v>
      </c>
      <c r="W5430" s="9">
        <f t="shared" si="1519"/>
        <v>14</v>
      </c>
      <c r="X5430" s="9">
        <f t="shared" si="1520"/>
        <v>22</v>
      </c>
      <c r="Y5430" s="31" t="str">
        <f t="shared" si="1521"/>
        <v/>
      </c>
      <c r="Z5430" s="134">
        <v>22.68</v>
      </c>
      <c r="AA5430" s="31" t="str">
        <f t="shared" si="1522"/>
        <v>-</v>
      </c>
      <c r="AB5430" s="31">
        <f t="shared" si="1523"/>
        <v>22.68</v>
      </c>
    </row>
    <row r="5431" spans="1:28" x14ac:dyDescent="0.3">
      <c r="A5431" s="133">
        <v>42961.958333333336</v>
      </c>
      <c r="B5431" s="152">
        <f t="shared" si="1524"/>
        <v>8</v>
      </c>
      <c r="C5431" s="152">
        <f t="shared" si="1525"/>
        <v>14</v>
      </c>
      <c r="D5431" s="152">
        <f t="shared" si="1526"/>
        <v>23</v>
      </c>
      <c r="E5431" s="38" t="str">
        <f t="shared" si="1527"/>
        <v/>
      </c>
      <c r="F5431" s="134">
        <v>22.1</v>
      </c>
      <c r="G5431" s="38" t="str">
        <f t="shared" si="1528"/>
        <v>-</v>
      </c>
      <c r="H5431" s="38">
        <f t="shared" si="1529"/>
        <v>22.1</v>
      </c>
      <c r="K5431" s="133">
        <v>43326.958333333336</v>
      </c>
      <c r="L5431" s="9">
        <f t="shared" si="1512"/>
        <v>8</v>
      </c>
      <c r="M5431" s="9">
        <f t="shared" si="1513"/>
        <v>14</v>
      </c>
      <c r="N5431" s="9">
        <f t="shared" si="1514"/>
        <v>23</v>
      </c>
      <c r="O5431" s="31" t="str">
        <f t="shared" si="1515"/>
        <v/>
      </c>
      <c r="P5431" s="134">
        <v>24.44</v>
      </c>
      <c r="Q5431" s="31" t="str">
        <f t="shared" si="1516"/>
        <v>-</v>
      </c>
      <c r="R5431" s="31">
        <f t="shared" si="1517"/>
        <v>24.44</v>
      </c>
      <c r="U5431" s="133">
        <v>43691.958333333336</v>
      </c>
      <c r="V5431" s="9">
        <f t="shared" si="1518"/>
        <v>8</v>
      </c>
      <c r="W5431" s="9">
        <f t="shared" si="1519"/>
        <v>14</v>
      </c>
      <c r="X5431" s="9">
        <f t="shared" si="1520"/>
        <v>23</v>
      </c>
      <c r="Y5431" s="31" t="str">
        <f t="shared" si="1521"/>
        <v/>
      </c>
      <c r="Z5431" s="134">
        <v>20.5</v>
      </c>
      <c r="AA5431" s="31" t="str">
        <f t="shared" si="1522"/>
        <v>-</v>
      </c>
      <c r="AB5431" s="31">
        <f t="shared" si="1523"/>
        <v>20.5</v>
      </c>
    </row>
    <row r="5432" spans="1:28" x14ac:dyDescent="0.3">
      <c r="A5432" s="133">
        <v>42962</v>
      </c>
      <c r="B5432" s="152">
        <f t="shared" si="1524"/>
        <v>8</v>
      </c>
      <c r="C5432" s="152">
        <f t="shared" si="1525"/>
        <v>15</v>
      </c>
      <c r="D5432" s="152">
        <f t="shared" si="1526"/>
        <v>0</v>
      </c>
      <c r="E5432" s="38" t="str">
        <f t="shared" si="1527"/>
        <v/>
      </c>
      <c r="F5432" s="134">
        <v>21.79</v>
      </c>
      <c r="G5432" s="38" t="str">
        <f t="shared" si="1528"/>
        <v>-</v>
      </c>
      <c r="H5432" s="38">
        <f t="shared" si="1529"/>
        <v>21.79</v>
      </c>
      <c r="K5432" s="133">
        <v>43327</v>
      </c>
      <c r="L5432" s="9">
        <f t="shared" si="1512"/>
        <v>8</v>
      </c>
      <c r="M5432" s="9">
        <f t="shared" si="1513"/>
        <v>15</v>
      </c>
      <c r="N5432" s="9">
        <f t="shared" si="1514"/>
        <v>0</v>
      </c>
      <c r="O5432" s="31" t="str">
        <f t="shared" si="1515"/>
        <v/>
      </c>
      <c r="P5432" s="134">
        <v>21.21</v>
      </c>
      <c r="Q5432" s="31" t="str">
        <f t="shared" si="1516"/>
        <v>-</v>
      </c>
      <c r="R5432" s="31">
        <f t="shared" si="1517"/>
        <v>21.21</v>
      </c>
      <c r="U5432" s="133">
        <v>43692</v>
      </c>
      <c r="V5432" s="9">
        <f t="shared" si="1518"/>
        <v>8</v>
      </c>
      <c r="W5432" s="9">
        <f t="shared" si="1519"/>
        <v>15</v>
      </c>
      <c r="X5432" s="9">
        <f t="shared" si="1520"/>
        <v>0</v>
      </c>
      <c r="Y5432" s="31" t="str">
        <f t="shared" si="1521"/>
        <v/>
      </c>
      <c r="Z5432" s="134">
        <v>20.14</v>
      </c>
      <c r="AA5432" s="31" t="str">
        <f t="shared" si="1522"/>
        <v>-</v>
      </c>
      <c r="AB5432" s="31">
        <f t="shared" si="1523"/>
        <v>20.14</v>
      </c>
    </row>
    <row r="5433" spans="1:28" x14ac:dyDescent="0.3">
      <c r="A5433" s="133">
        <v>42962.041666666664</v>
      </c>
      <c r="B5433" s="152">
        <f t="shared" si="1524"/>
        <v>8</v>
      </c>
      <c r="C5433" s="152">
        <f t="shared" si="1525"/>
        <v>15</v>
      </c>
      <c r="D5433" s="152">
        <f t="shared" si="1526"/>
        <v>1</v>
      </c>
      <c r="E5433" s="38" t="str">
        <f t="shared" si="1527"/>
        <v/>
      </c>
      <c r="F5433" s="134">
        <v>21.52</v>
      </c>
      <c r="G5433" s="38" t="str">
        <f t="shared" si="1528"/>
        <v>-</v>
      </c>
      <c r="H5433" s="38">
        <f t="shared" si="1529"/>
        <v>21.52</v>
      </c>
      <c r="K5433" s="133">
        <v>43327.041666666664</v>
      </c>
      <c r="L5433" s="9">
        <f t="shared" si="1512"/>
        <v>8</v>
      </c>
      <c r="M5433" s="9">
        <f t="shared" si="1513"/>
        <v>15</v>
      </c>
      <c r="N5433" s="9">
        <f t="shared" si="1514"/>
        <v>1</v>
      </c>
      <c r="O5433" s="31" t="str">
        <f t="shared" si="1515"/>
        <v/>
      </c>
      <c r="P5433" s="134">
        <v>20.38</v>
      </c>
      <c r="Q5433" s="31" t="str">
        <f t="shared" si="1516"/>
        <v>-</v>
      </c>
      <c r="R5433" s="31">
        <f t="shared" si="1517"/>
        <v>20.38</v>
      </c>
      <c r="U5433" s="133">
        <v>43692.041666666664</v>
      </c>
      <c r="V5433" s="9">
        <f t="shared" si="1518"/>
        <v>8</v>
      </c>
      <c r="W5433" s="9">
        <f t="shared" si="1519"/>
        <v>15</v>
      </c>
      <c r="X5433" s="9">
        <f t="shared" si="1520"/>
        <v>1</v>
      </c>
      <c r="Y5433" s="31" t="str">
        <f t="shared" si="1521"/>
        <v/>
      </c>
      <c r="Z5433" s="134">
        <v>19.05</v>
      </c>
      <c r="AA5433" s="31" t="str">
        <f t="shared" si="1522"/>
        <v>-</v>
      </c>
      <c r="AB5433" s="31">
        <f t="shared" si="1523"/>
        <v>19.05</v>
      </c>
    </row>
    <row r="5434" spans="1:28" x14ac:dyDescent="0.3">
      <c r="A5434" s="133">
        <v>42962.083333333336</v>
      </c>
      <c r="B5434" s="152">
        <f t="shared" si="1524"/>
        <v>8</v>
      </c>
      <c r="C5434" s="152">
        <f t="shared" si="1525"/>
        <v>15</v>
      </c>
      <c r="D5434" s="152">
        <f t="shared" si="1526"/>
        <v>2</v>
      </c>
      <c r="E5434" s="38" t="str">
        <f t="shared" si="1527"/>
        <v/>
      </c>
      <c r="F5434" s="134">
        <v>20.69</v>
      </c>
      <c r="G5434" s="38" t="str">
        <f t="shared" si="1528"/>
        <v>-</v>
      </c>
      <c r="H5434" s="38">
        <f t="shared" si="1529"/>
        <v>20.69</v>
      </c>
      <c r="K5434" s="133">
        <v>43327.083333333336</v>
      </c>
      <c r="L5434" s="9">
        <f t="shared" si="1512"/>
        <v>8</v>
      </c>
      <c r="M5434" s="9">
        <f t="shared" si="1513"/>
        <v>15</v>
      </c>
      <c r="N5434" s="9">
        <f t="shared" si="1514"/>
        <v>2</v>
      </c>
      <c r="O5434" s="31" t="str">
        <f t="shared" si="1515"/>
        <v/>
      </c>
      <c r="P5434" s="134">
        <v>19.37</v>
      </c>
      <c r="Q5434" s="31" t="str">
        <f t="shared" si="1516"/>
        <v>-</v>
      </c>
      <c r="R5434" s="31">
        <f t="shared" si="1517"/>
        <v>19.37</v>
      </c>
      <c r="U5434" s="133">
        <v>43692.083333333336</v>
      </c>
      <c r="V5434" s="9">
        <f t="shared" si="1518"/>
        <v>8</v>
      </c>
      <c r="W5434" s="9">
        <f t="shared" si="1519"/>
        <v>15</v>
      </c>
      <c r="X5434" s="9">
        <f t="shared" si="1520"/>
        <v>2</v>
      </c>
      <c r="Y5434" s="31" t="str">
        <f t="shared" si="1521"/>
        <v/>
      </c>
      <c r="Z5434" s="134">
        <v>17.96</v>
      </c>
      <c r="AA5434" s="31" t="str">
        <f t="shared" si="1522"/>
        <v>-</v>
      </c>
      <c r="AB5434" s="31">
        <f t="shared" si="1523"/>
        <v>17.96</v>
      </c>
    </row>
    <row r="5435" spans="1:28" x14ac:dyDescent="0.3">
      <c r="A5435" s="133">
        <v>42962.125</v>
      </c>
      <c r="B5435" s="152">
        <f t="shared" si="1524"/>
        <v>8</v>
      </c>
      <c r="C5435" s="152">
        <f t="shared" si="1525"/>
        <v>15</v>
      </c>
      <c r="D5435" s="152">
        <f t="shared" si="1526"/>
        <v>3</v>
      </c>
      <c r="E5435" s="38" t="str">
        <f t="shared" si="1527"/>
        <v/>
      </c>
      <c r="F5435" s="134">
        <v>20.02</v>
      </c>
      <c r="G5435" s="38" t="str">
        <f t="shared" si="1528"/>
        <v>-</v>
      </c>
      <c r="H5435" s="38">
        <f t="shared" si="1529"/>
        <v>20.02</v>
      </c>
      <c r="K5435" s="133">
        <v>43327.125</v>
      </c>
      <c r="L5435" s="9">
        <f t="shared" si="1512"/>
        <v>8</v>
      </c>
      <c r="M5435" s="9">
        <f t="shared" si="1513"/>
        <v>15</v>
      </c>
      <c r="N5435" s="9">
        <f t="shared" si="1514"/>
        <v>3</v>
      </c>
      <c r="O5435" s="31" t="str">
        <f t="shared" si="1515"/>
        <v/>
      </c>
      <c r="P5435" s="134">
        <v>18.989999999999998</v>
      </c>
      <c r="Q5435" s="31" t="str">
        <f t="shared" si="1516"/>
        <v>-</v>
      </c>
      <c r="R5435" s="31">
        <f t="shared" si="1517"/>
        <v>18.989999999999998</v>
      </c>
      <c r="U5435" s="133">
        <v>43692.125</v>
      </c>
      <c r="V5435" s="9">
        <f t="shared" si="1518"/>
        <v>8</v>
      </c>
      <c r="W5435" s="9">
        <f t="shared" si="1519"/>
        <v>15</v>
      </c>
      <c r="X5435" s="9">
        <f t="shared" si="1520"/>
        <v>3</v>
      </c>
      <c r="Y5435" s="31" t="str">
        <f t="shared" si="1521"/>
        <v/>
      </c>
      <c r="Z5435" s="134">
        <v>16.61</v>
      </c>
      <c r="AA5435" s="31" t="str">
        <f t="shared" si="1522"/>
        <v>-</v>
      </c>
      <c r="AB5435" s="31">
        <f t="shared" si="1523"/>
        <v>16.61</v>
      </c>
    </row>
    <row r="5436" spans="1:28" x14ac:dyDescent="0.3">
      <c r="A5436" s="133">
        <v>42962.166666666664</v>
      </c>
      <c r="B5436" s="152">
        <f t="shared" si="1524"/>
        <v>8</v>
      </c>
      <c r="C5436" s="152">
        <f t="shared" si="1525"/>
        <v>15</v>
      </c>
      <c r="D5436" s="152">
        <f t="shared" si="1526"/>
        <v>4</v>
      </c>
      <c r="E5436" s="38" t="str">
        <f t="shared" si="1527"/>
        <v/>
      </c>
      <c r="F5436" s="134">
        <v>20.190000000000001</v>
      </c>
      <c r="G5436" s="38" t="str">
        <f t="shared" si="1528"/>
        <v>-</v>
      </c>
      <c r="H5436" s="38">
        <f t="shared" si="1529"/>
        <v>20.190000000000001</v>
      </c>
      <c r="K5436" s="133">
        <v>43327.166666666664</v>
      </c>
      <c r="L5436" s="9">
        <f t="shared" si="1512"/>
        <v>8</v>
      </c>
      <c r="M5436" s="9">
        <f t="shared" si="1513"/>
        <v>15</v>
      </c>
      <c r="N5436" s="9">
        <f t="shared" si="1514"/>
        <v>4</v>
      </c>
      <c r="O5436" s="31" t="str">
        <f t="shared" si="1515"/>
        <v/>
      </c>
      <c r="P5436" s="134">
        <v>18.98</v>
      </c>
      <c r="Q5436" s="31" t="str">
        <f t="shared" si="1516"/>
        <v>-</v>
      </c>
      <c r="R5436" s="31">
        <f t="shared" si="1517"/>
        <v>18.98</v>
      </c>
      <c r="U5436" s="133">
        <v>43692.166666666664</v>
      </c>
      <c r="V5436" s="9">
        <f t="shared" si="1518"/>
        <v>8</v>
      </c>
      <c r="W5436" s="9">
        <f t="shared" si="1519"/>
        <v>15</v>
      </c>
      <c r="X5436" s="9">
        <f t="shared" si="1520"/>
        <v>4</v>
      </c>
      <c r="Y5436" s="31" t="str">
        <f t="shared" si="1521"/>
        <v/>
      </c>
      <c r="Z5436" s="134">
        <v>17.04</v>
      </c>
      <c r="AA5436" s="31" t="str">
        <f t="shared" si="1522"/>
        <v>-</v>
      </c>
      <c r="AB5436" s="31">
        <f t="shared" si="1523"/>
        <v>17.04</v>
      </c>
    </row>
    <row r="5437" spans="1:28" x14ac:dyDescent="0.3">
      <c r="A5437" s="133">
        <v>42962.208333333336</v>
      </c>
      <c r="B5437" s="152">
        <f t="shared" si="1524"/>
        <v>8</v>
      </c>
      <c r="C5437" s="152">
        <f t="shared" si="1525"/>
        <v>15</v>
      </c>
      <c r="D5437" s="152">
        <f t="shared" si="1526"/>
        <v>5</v>
      </c>
      <c r="E5437" s="38" t="str">
        <f t="shared" si="1527"/>
        <v/>
      </c>
      <c r="F5437" s="134">
        <v>21.56</v>
      </c>
      <c r="G5437" s="38" t="str">
        <f t="shared" si="1528"/>
        <v>-</v>
      </c>
      <c r="H5437" s="38">
        <f t="shared" si="1529"/>
        <v>21.56</v>
      </c>
      <c r="K5437" s="133">
        <v>43327.208333333336</v>
      </c>
      <c r="L5437" s="9">
        <f t="shared" si="1512"/>
        <v>8</v>
      </c>
      <c r="M5437" s="9">
        <f t="shared" si="1513"/>
        <v>15</v>
      </c>
      <c r="N5437" s="9">
        <f t="shared" si="1514"/>
        <v>5</v>
      </c>
      <c r="O5437" s="31" t="str">
        <f t="shared" si="1515"/>
        <v/>
      </c>
      <c r="P5437" s="134">
        <v>19.89</v>
      </c>
      <c r="Q5437" s="31" t="str">
        <f t="shared" si="1516"/>
        <v>-</v>
      </c>
      <c r="R5437" s="31">
        <f t="shared" si="1517"/>
        <v>19.89</v>
      </c>
      <c r="U5437" s="133">
        <v>43692.208333333336</v>
      </c>
      <c r="V5437" s="9">
        <f t="shared" si="1518"/>
        <v>8</v>
      </c>
      <c r="W5437" s="9">
        <f t="shared" si="1519"/>
        <v>15</v>
      </c>
      <c r="X5437" s="9">
        <f t="shared" si="1520"/>
        <v>5</v>
      </c>
      <c r="Y5437" s="31" t="str">
        <f t="shared" si="1521"/>
        <v/>
      </c>
      <c r="Z5437" s="134">
        <v>18.739999999999998</v>
      </c>
      <c r="AA5437" s="31" t="str">
        <f t="shared" si="1522"/>
        <v>-</v>
      </c>
      <c r="AB5437" s="31">
        <f t="shared" si="1523"/>
        <v>18.739999999999998</v>
      </c>
    </row>
    <row r="5438" spans="1:28" x14ac:dyDescent="0.3">
      <c r="A5438" s="133">
        <v>42962.25</v>
      </c>
      <c r="B5438" s="152">
        <f t="shared" si="1524"/>
        <v>8</v>
      </c>
      <c r="C5438" s="152">
        <f t="shared" si="1525"/>
        <v>15</v>
      </c>
      <c r="D5438" s="152">
        <f t="shared" si="1526"/>
        <v>6</v>
      </c>
      <c r="E5438" s="38" t="str">
        <f t="shared" si="1527"/>
        <v/>
      </c>
      <c r="F5438" s="134">
        <v>22.48</v>
      </c>
      <c r="G5438" s="38" t="str">
        <f t="shared" si="1528"/>
        <v>-</v>
      </c>
      <c r="H5438" s="38">
        <f t="shared" si="1529"/>
        <v>22.48</v>
      </c>
      <c r="K5438" s="133">
        <v>43327.25</v>
      </c>
      <c r="L5438" s="9">
        <f t="shared" si="1512"/>
        <v>8</v>
      </c>
      <c r="M5438" s="9">
        <f t="shared" si="1513"/>
        <v>15</v>
      </c>
      <c r="N5438" s="9">
        <f t="shared" si="1514"/>
        <v>6</v>
      </c>
      <c r="O5438" s="31" t="str">
        <f t="shared" si="1515"/>
        <v/>
      </c>
      <c r="P5438" s="134">
        <v>21.16</v>
      </c>
      <c r="Q5438" s="31" t="str">
        <f t="shared" si="1516"/>
        <v>-</v>
      </c>
      <c r="R5438" s="31">
        <f t="shared" si="1517"/>
        <v>21.16</v>
      </c>
      <c r="U5438" s="133">
        <v>43692.25</v>
      </c>
      <c r="V5438" s="9">
        <f t="shared" si="1518"/>
        <v>8</v>
      </c>
      <c r="W5438" s="9">
        <f t="shared" si="1519"/>
        <v>15</v>
      </c>
      <c r="X5438" s="9">
        <f t="shared" si="1520"/>
        <v>6</v>
      </c>
      <c r="Y5438" s="31" t="str">
        <f t="shared" si="1521"/>
        <v/>
      </c>
      <c r="Z5438" s="134">
        <v>19.96</v>
      </c>
      <c r="AA5438" s="31" t="str">
        <f t="shared" si="1522"/>
        <v>-</v>
      </c>
      <c r="AB5438" s="31">
        <f t="shared" si="1523"/>
        <v>19.96</v>
      </c>
    </row>
    <row r="5439" spans="1:28" x14ac:dyDescent="0.3">
      <c r="A5439" s="133">
        <v>42962.291666666664</v>
      </c>
      <c r="B5439" s="152">
        <f t="shared" si="1524"/>
        <v>8</v>
      </c>
      <c r="C5439" s="152">
        <f t="shared" si="1525"/>
        <v>15</v>
      </c>
      <c r="D5439" s="152">
        <f t="shared" si="1526"/>
        <v>7</v>
      </c>
      <c r="E5439" s="38" t="str">
        <f t="shared" si="1527"/>
        <v/>
      </c>
      <c r="F5439" s="134">
        <v>23.63</v>
      </c>
      <c r="G5439" s="38" t="str">
        <f t="shared" si="1528"/>
        <v>-</v>
      </c>
      <c r="H5439" s="38">
        <f t="shared" si="1529"/>
        <v>23.63</v>
      </c>
      <c r="K5439" s="133">
        <v>43327.291666666664</v>
      </c>
      <c r="L5439" s="9">
        <f t="shared" si="1512"/>
        <v>8</v>
      </c>
      <c r="M5439" s="9">
        <f t="shared" si="1513"/>
        <v>15</v>
      </c>
      <c r="N5439" s="9">
        <f t="shared" si="1514"/>
        <v>7</v>
      </c>
      <c r="O5439" s="31" t="str">
        <f t="shared" si="1515"/>
        <v/>
      </c>
      <c r="P5439" s="134">
        <v>21.95</v>
      </c>
      <c r="Q5439" s="31" t="str">
        <f t="shared" si="1516"/>
        <v>-</v>
      </c>
      <c r="R5439" s="31">
        <f t="shared" si="1517"/>
        <v>21.95</v>
      </c>
      <c r="U5439" s="133">
        <v>43692.291666666664</v>
      </c>
      <c r="V5439" s="9">
        <f t="shared" si="1518"/>
        <v>8</v>
      </c>
      <c r="W5439" s="9">
        <f t="shared" si="1519"/>
        <v>15</v>
      </c>
      <c r="X5439" s="9">
        <f t="shared" si="1520"/>
        <v>7</v>
      </c>
      <c r="Y5439" s="31" t="str">
        <f t="shared" si="1521"/>
        <v/>
      </c>
      <c r="Z5439" s="134">
        <v>20.3</v>
      </c>
      <c r="AA5439" s="31" t="str">
        <f t="shared" si="1522"/>
        <v>-</v>
      </c>
      <c r="AB5439" s="31">
        <f t="shared" si="1523"/>
        <v>20.3</v>
      </c>
    </row>
    <row r="5440" spans="1:28" x14ac:dyDescent="0.3">
      <c r="A5440" s="133">
        <v>42962.333333333336</v>
      </c>
      <c r="B5440" s="152">
        <f t="shared" si="1524"/>
        <v>8</v>
      </c>
      <c r="C5440" s="152">
        <f t="shared" si="1525"/>
        <v>15</v>
      </c>
      <c r="D5440" s="152">
        <f t="shared" si="1526"/>
        <v>8</v>
      </c>
      <c r="E5440" s="38" t="str">
        <f t="shared" si="1527"/>
        <v/>
      </c>
      <c r="F5440" s="134">
        <v>24.87</v>
      </c>
      <c r="G5440" s="38">
        <f t="shared" si="1528"/>
        <v>24.87</v>
      </c>
      <c r="H5440" s="38" t="str">
        <f t="shared" si="1529"/>
        <v>-</v>
      </c>
      <c r="K5440" s="133">
        <v>43327.333333333336</v>
      </c>
      <c r="L5440" s="9">
        <f t="shared" si="1512"/>
        <v>8</v>
      </c>
      <c r="M5440" s="9">
        <f t="shared" si="1513"/>
        <v>15</v>
      </c>
      <c r="N5440" s="9">
        <f t="shared" si="1514"/>
        <v>8</v>
      </c>
      <c r="O5440" s="31" t="str">
        <f t="shared" si="1515"/>
        <v/>
      </c>
      <c r="P5440" s="134">
        <v>23.58</v>
      </c>
      <c r="Q5440" s="31">
        <f t="shared" si="1516"/>
        <v>23.58</v>
      </c>
      <c r="R5440" s="31" t="str">
        <f t="shared" si="1517"/>
        <v>-</v>
      </c>
      <c r="U5440" s="133">
        <v>43692.333333333336</v>
      </c>
      <c r="V5440" s="9">
        <f t="shared" si="1518"/>
        <v>8</v>
      </c>
      <c r="W5440" s="9">
        <f t="shared" si="1519"/>
        <v>15</v>
      </c>
      <c r="X5440" s="9">
        <f t="shared" si="1520"/>
        <v>8</v>
      </c>
      <c r="Y5440" s="31" t="str">
        <f t="shared" si="1521"/>
        <v/>
      </c>
      <c r="Z5440" s="134">
        <v>21.25</v>
      </c>
      <c r="AA5440" s="31">
        <f t="shared" si="1522"/>
        <v>21.25</v>
      </c>
      <c r="AB5440" s="31" t="str">
        <f t="shared" si="1523"/>
        <v>-</v>
      </c>
    </row>
    <row r="5441" spans="1:28" x14ac:dyDescent="0.3">
      <c r="A5441" s="133">
        <v>42962.375</v>
      </c>
      <c r="B5441" s="152">
        <f t="shared" si="1524"/>
        <v>8</v>
      </c>
      <c r="C5441" s="152">
        <f t="shared" si="1525"/>
        <v>15</v>
      </c>
      <c r="D5441" s="152">
        <f t="shared" si="1526"/>
        <v>9</v>
      </c>
      <c r="E5441" s="38" t="str">
        <f t="shared" si="1527"/>
        <v/>
      </c>
      <c r="F5441" s="134">
        <v>27.24</v>
      </c>
      <c r="G5441" s="38">
        <f t="shared" si="1528"/>
        <v>27.24</v>
      </c>
      <c r="H5441" s="38" t="str">
        <f t="shared" si="1529"/>
        <v>-</v>
      </c>
      <c r="K5441" s="133">
        <v>43327.375</v>
      </c>
      <c r="L5441" s="9">
        <f t="shared" si="1512"/>
        <v>8</v>
      </c>
      <c r="M5441" s="9">
        <f t="shared" si="1513"/>
        <v>15</v>
      </c>
      <c r="N5441" s="9">
        <f t="shared" si="1514"/>
        <v>9</v>
      </c>
      <c r="O5441" s="31" t="str">
        <f t="shared" si="1515"/>
        <v/>
      </c>
      <c r="P5441" s="134">
        <v>25.95</v>
      </c>
      <c r="Q5441" s="31">
        <f t="shared" si="1516"/>
        <v>25.95</v>
      </c>
      <c r="R5441" s="31" t="str">
        <f t="shared" si="1517"/>
        <v>-</v>
      </c>
      <c r="U5441" s="133">
        <v>43692.375</v>
      </c>
      <c r="V5441" s="9">
        <f t="shared" si="1518"/>
        <v>8</v>
      </c>
      <c r="W5441" s="9">
        <f t="shared" si="1519"/>
        <v>15</v>
      </c>
      <c r="X5441" s="9">
        <f t="shared" si="1520"/>
        <v>9</v>
      </c>
      <c r="Y5441" s="31" t="str">
        <f t="shared" si="1521"/>
        <v/>
      </c>
      <c r="Z5441" s="134">
        <v>22.94</v>
      </c>
      <c r="AA5441" s="31">
        <f t="shared" si="1522"/>
        <v>22.94</v>
      </c>
      <c r="AB5441" s="31" t="str">
        <f t="shared" si="1523"/>
        <v>-</v>
      </c>
    </row>
    <row r="5442" spans="1:28" x14ac:dyDescent="0.3">
      <c r="A5442" s="133">
        <v>42962.416666666664</v>
      </c>
      <c r="B5442" s="152">
        <f t="shared" si="1524"/>
        <v>8</v>
      </c>
      <c r="C5442" s="152">
        <f t="shared" si="1525"/>
        <v>15</v>
      </c>
      <c r="D5442" s="152">
        <f t="shared" si="1526"/>
        <v>10</v>
      </c>
      <c r="E5442" s="38" t="str">
        <f t="shared" si="1527"/>
        <v/>
      </c>
      <c r="F5442" s="134">
        <v>30.28</v>
      </c>
      <c r="G5442" s="38">
        <f t="shared" si="1528"/>
        <v>30.28</v>
      </c>
      <c r="H5442" s="38" t="str">
        <f t="shared" si="1529"/>
        <v>-</v>
      </c>
      <c r="K5442" s="133">
        <v>43327.416666666664</v>
      </c>
      <c r="L5442" s="9">
        <f t="shared" si="1512"/>
        <v>8</v>
      </c>
      <c r="M5442" s="9">
        <f t="shared" si="1513"/>
        <v>15</v>
      </c>
      <c r="N5442" s="9">
        <f t="shared" si="1514"/>
        <v>10</v>
      </c>
      <c r="O5442" s="31" t="str">
        <f t="shared" si="1515"/>
        <v/>
      </c>
      <c r="P5442" s="134">
        <v>31.85</v>
      </c>
      <c r="Q5442" s="31">
        <f t="shared" si="1516"/>
        <v>31.85</v>
      </c>
      <c r="R5442" s="31" t="str">
        <f t="shared" si="1517"/>
        <v>-</v>
      </c>
      <c r="U5442" s="133">
        <v>43692.416666666664</v>
      </c>
      <c r="V5442" s="9">
        <f t="shared" si="1518"/>
        <v>8</v>
      </c>
      <c r="W5442" s="9">
        <f t="shared" si="1519"/>
        <v>15</v>
      </c>
      <c r="X5442" s="9">
        <f t="shared" si="1520"/>
        <v>10</v>
      </c>
      <c r="Y5442" s="31" t="str">
        <f t="shared" si="1521"/>
        <v/>
      </c>
      <c r="Z5442" s="134">
        <v>24.77</v>
      </c>
      <c r="AA5442" s="31">
        <f t="shared" si="1522"/>
        <v>24.77</v>
      </c>
      <c r="AB5442" s="31" t="str">
        <f t="shared" si="1523"/>
        <v>-</v>
      </c>
    </row>
    <row r="5443" spans="1:28" x14ac:dyDescent="0.3">
      <c r="A5443" s="133">
        <v>42962.458333333336</v>
      </c>
      <c r="B5443" s="152">
        <f t="shared" si="1524"/>
        <v>8</v>
      </c>
      <c r="C5443" s="152">
        <f t="shared" si="1525"/>
        <v>15</v>
      </c>
      <c r="D5443" s="152">
        <f t="shared" si="1526"/>
        <v>11</v>
      </c>
      <c r="E5443" s="38" t="str">
        <f t="shared" si="1527"/>
        <v/>
      </c>
      <c r="F5443" s="134">
        <v>34.840000000000003</v>
      </c>
      <c r="G5443" s="38">
        <f t="shared" si="1528"/>
        <v>34.840000000000003</v>
      </c>
      <c r="H5443" s="38" t="str">
        <f t="shared" si="1529"/>
        <v>-</v>
      </c>
      <c r="K5443" s="133">
        <v>43327.458333333336</v>
      </c>
      <c r="L5443" s="9">
        <f t="shared" si="1512"/>
        <v>8</v>
      </c>
      <c r="M5443" s="9">
        <f t="shared" si="1513"/>
        <v>15</v>
      </c>
      <c r="N5443" s="9">
        <f t="shared" si="1514"/>
        <v>11</v>
      </c>
      <c r="O5443" s="31" t="str">
        <f t="shared" si="1515"/>
        <v/>
      </c>
      <c r="P5443" s="134">
        <v>35.909999999999997</v>
      </c>
      <c r="Q5443" s="31">
        <f t="shared" si="1516"/>
        <v>35.909999999999997</v>
      </c>
      <c r="R5443" s="31" t="str">
        <f t="shared" si="1517"/>
        <v>-</v>
      </c>
      <c r="U5443" s="133">
        <v>43692.458333333336</v>
      </c>
      <c r="V5443" s="9">
        <f t="shared" si="1518"/>
        <v>8</v>
      </c>
      <c r="W5443" s="9">
        <f t="shared" si="1519"/>
        <v>15</v>
      </c>
      <c r="X5443" s="9">
        <f t="shared" si="1520"/>
        <v>11</v>
      </c>
      <c r="Y5443" s="31" t="str">
        <f t="shared" si="1521"/>
        <v/>
      </c>
      <c r="Z5443" s="134">
        <v>26.52</v>
      </c>
      <c r="AA5443" s="31">
        <f t="shared" si="1522"/>
        <v>26.52</v>
      </c>
      <c r="AB5443" s="31" t="str">
        <f t="shared" si="1523"/>
        <v>-</v>
      </c>
    </row>
    <row r="5444" spans="1:28" x14ac:dyDescent="0.3">
      <c r="A5444" s="133">
        <v>42962.5</v>
      </c>
      <c r="B5444" s="152">
        <f t="shared" si="1524"/>
        <v>8</v>
      </c>
      <c r="C5444" s="152">
        <f t="shared" si="1525"/>
        <v>15</v>
      </c>
      <c r="D5444" s="152">
        <f t="shared" si="1526"/>
        <v>12</v>
      </c>
      <c r="E5444" s="38" t="str">
        <f t="shared" si="1527"/>
        <v/>
      </c>
      <c r="F5444" s="134">
        <v>38.549999999999997</v>
      </c>
      <c r="G5444" s="38">
        <f t="shared" si="1528"/>
        <v>38.549999999999997</v>
      </c>
      <c r="H5444" s="38" t="str">
        <f t="shared" si="1529"/>
        <v>-</v>
      </c>
      <c r="K5444" s="133">
        <v>43327.5</v>
      </c>
      <c r="L5444" s="9">
        <f t="shared" si="1512"/>
        <v>8</v>
      </c>
      <c r="M5444" s="9">
        <f t="shared" si="1513"/>
        <v>15</v>
      </c>
      <c r="N5444" s="9">
        <f t="shared" si="1514"/>
        <v>12</v>
      </c>
      <c r="O5444" s="31" t="str">
        <f t="shared" si="1515"/>
        <v/>
      </c>
      <c r="P5444" s="134">
        <v>38.79</v>
      </c>
      <c r="Q5444" s="31">
        <f t="shared" si="1516"/>
        <v>38.79</v>
      </c>
      <c r="R5444" s="31" t="str">
        <f t="shared" si="1517"/>
        <v>-</v>
      </c>
      <c r="U5444" s="133">
        <v>43692.5</v>
      </c>
      <c r="V5444" s="9">
        <f t="shared" si="1518"/>
        <v>8</v>
      </c>
      <c r="W5444" s="9">
        <f t="shared" si="1519"/>
        <v>15</v>
      </c>
      <c r="X5444" s="9">
        <f t="shared" si="1520"/>
        <v>12</v>
      </c>
      <c r="Y5444" s="31" t="str">
        <f t="shared" si="1521"/>
        <v/>
      </c>
      <c r="Z5444" s="134">
        <v>29.19</v>
      </c>
      <c r="AA5444" s="31">
        <f t="shared" si="1522"/>
        <v>29.19</v>
      </c>
      <c r="AB5444" s="31" t="str">
        <f t="shared" si="1523"/>
        <v>-</v>
      </c>
    </row>
    <row r="5445" spans="1:28" x14ac:dyDescent="0.3">
      <c r="A5445" s="133">
        <v>42962.541666666664</v>
      </c>
      <c r="B5445" s="152">
        <f t="shared" si="1524"/>
        <v>8</v>
      </c>
      <c r="C5445" s="152">
        <f t="shared" si="1525"/>
        <v>15</v>
      </c>
      <c r="D5445" s="152">
        <f t="shared" si="1526"/>
        <v>13</v>
      </c>
      <c r="E5445" s="38" t="str">
        <f t="shared" si="1527"/>
        <v/>
      </c>
      <c r="F5445" s="134">
        <v>42.35</v>
      </c>
      <c r="G5445" s="38">
        <f t="shared" si="1528"/>
        <v>42.35</v>
      </c>
      <c r="H5445" s="38" t="str">
        <f t="shared" si="1529"/>
        <v>-</v>
      </c>
      <c r="K5445" s="133">
        <v>43327.541666666664</v>
      </c>
      <c r="L5445" s="9">
        <f t="shared" si="1512"/>
        <v>8</v>
      </c>
      <c r="M5445" s="9">
        <f t="shared" si="1513"/>
        <v>15</v>
      </c>
      <c r="N5445" s="9">
        <f t="shared" si="1514"/>
        <v>13</v>
      </c>
      <c r="O5445" s="31" t="str">
        <f t="shared" si="1515"/>
        <v/>
      </c>
      <c r="P5445" s="134">
        <v>41.76</v>
      </c>
      <c r="Q5445" s="31">
        <f t="shared" si="1516"/>
        <v>41.76</v>
      </c>
      <c r="R5445" s="31" t="str">
        <f t="shared" si="1517"/>
        <v>-</v>
      </c>
      <c r="U5445" s="133">
        <v>43692.541666666664</v>
      </c>
      <c r="V5445" s="9">
        <f t="shared" si="1518"/>
        <v>8</v>
      </c>
      <c r="W5445" s="9">
        <f t="shared" si="1519"/>
        <v>15</v>
      </c>
      <c r="X5445" s="9">
        <f t="shared" si="1520"/>
        <v>13</v>
      </c>
      <c r="Y5445" s="31" t="str">
        <f t="shared" si="1521"/>
        <v/>
      </c>
      <c r="Z5445" s="134">
        <v>32.19</v>
      </c>
      <c r="AA5445" s="31">
        <f t="shared" si="1522"/>
        <v>32.19</v>
      </c>
      <c r="AB5445" s="31" t="str">
        <f t="shared" si="1523"/>
        <v>-</v>
      </c>
    </row>
    <row r="5446" spans="1:28" x14ac:dyDescent="0.3">
      <c r="A5446" s="133">
        <v>42962.583333333336</v>
      </c>
      <c r="B5446" s="152">
        <f t="shared" si="1524"/>
        <v>8</v>
      </c>
      <c r="C5446" s="152">
        <f t="shared" si="1525"/>
        <v>15</v>
      </c>
      <c r="D5446" s="152">
        <f t="shared" si="1526"/>
        <v>14</v>
      </c>
      <c r="E5446" s="38" t="str">
        <f t="shared" si="1527"/>
        <v/>
      </c>
      <c r="F5446" s="134">
        <v>43.14</v>
      </c>
      <c r="G5446" s="38">
        <f t="shared" si="1528"/>
        <v>43.14</v>
      </c>
      <c r="H5446" s="38" t="str">
        <f t="shared" si="1529"/>
        <v>-</v>
      </c>
      <c r="K5446" s="133">
        <v>43327.583333333336</v>
      </c>
      <c r="L5446" s="9">
        <f t="shared" si="1512"/>
        <v>8</v>
      </c>
      <c r="M5446" s="9">
        <f t="shared" si="1513"/>
        <v>15</v>
      </c>
      <c r="N5446" s="9">
        <f t="shared" si="1514"/>
        <v>14</v>
      </c>
      <c r="O5446" s="31" t="str">
        <f t="shared" si="1515"/>
        <v/>
      </c>
      <c r="P5446" s="134">
        <v>45.78</v>
      </c>
      <c r="Q5446" s="31">
        <f t="shared" si="1516"/>
        <v>45.78</v>
      </c>
      <c r="R5446" s="31" t="str">
        <f t="shared" si="1517"/>
        <v>-</v>
      </c>
      <c r="U5446" s="133">
        <v>43692.583333333336</v>
      </c>
      <c r="V5446" s="9">
        <f t="shared" si="1518"/>
        <v>8</v>
      </c>
      <c r="W5446" s="9">
        <f t="shared" si="1519"/>
        <v>15</v>
      </c>
      <c r="X5446" s="9">
        <f t="shared" si="1520"/>
        <v>14</v>
      </c>
      <c r="Y5446" s="31" t="str">
        <f t="shared" si="1521"/>
        <v/>
      </c>
      <c r="Z5446" s="134">
        <v>34.39</v>
      </c>
      <c r="AA5446" s="31">
        <f t="shared" si="1522"/>
        <v>34.39</v>
      </c>
      <c r="AB5446" s="31" t="str">
        <f t="shared" si="1523"/>
        <v>-</v>
      </c>
    </row>
    <row r="5447" spans="1:28" x14ac:dyDescent="0.3">
      <c r="A5447" s="133">
        <v>42962.625</v>
      </c>
      <c r="B5447" s="152">
        <f t="shared" si="1524"/>
        <v>8</v>
      </c>
      <c r="C5447" s="152">
        <f t="shared" si="1525"/>
        <v>15</v>
      </c>
      <c r="D5447" s="152">
        <f t="shared" si="1526"/>
        <v>15</v>
      </c>
      <c r="E5447" s="38" t="str">
        <f t="shared" si="1527"/>
        <v/>
      </c>
      <c r="F5447" s="134">
        <v>47.46</v>
      </c>
      <c r="G5447" s="38">
        <f t="shared" si="1528"/>
        <v>47.46</v>
      </c>
      <c r="H5447" s="38" t="str">
        <f t="shared" si="1529"/>
        <v>-</v>
      </c>
      <c r="K5447" s="133">
        <v>43327.625</v>
      </c>
      <c r="L5447" s="9">
        <f t="shared" si="1512"/>
        <v>8</v>
      </c>
      <c r="M5447" s="9">
        <f t="shared" si="1513"/>
        <v>15</v>
      </c>
      <c r="N5447" s="9">
        <f t="shared" si="1514"/>
        <v>15</v>
      </c>
      <c r="O5447" s="31" t="str">
        <f t="shared" si="1515"/>
        <v/>
      </c>
      <c r="P5447" s="134">
        <v>47.19</v>
      </c>
      <c r="Q5447" s="31">
        <f t="shared" si="1516"/>
        <v>47.19</v>
      </c>
      <c r="R5447" s="31" t="str">
        <f t="shared" si="1517"/>
        <v>-</v>
      </c>
      <c r="U5447" s="133">
        <v>43692.625</v>
      </c>
      <c r="V5447" s="9">
        <f t="shared" si="1518"/>
        <v>8</v>
      </c>
      <c r="W5447" s="9">
        <f t="shared" si="1519"/>
        <v>15</v>
      </c>
      <c r="X5447" s="9">
        <f t="shared" si="1520"/>
        <v>15</v>
      </c>
      <c r="Y5447" s="31" t="str">
        <f t="shared" si="1521"/>
        <v/>
      </c>
      <c r="Z5447" s="134">
        <v>36.799999999999997</v>
      </c>
      <c r="AA5447" s="31">
        <f t="shared" si="1522"/>
        <v>36.799999999999997</v>
      </c>
      <c r="AB5447" s="31" t="str">
        <f t="shared" si="1523"/>
        <v>-</v>
      </c>
    </row>
    <row r="5448" spans="1:28" x14ac:dyDescent="0.3">
      <c r="A5448" s="133">
        <v>42962.666666666664</v>
      </c>
      <c r="B5448" s="152">
        <f t="shared" si="1524"/>
        <v>8</v>
      </c>
      <c r="C5448" s="152">
        <f t="shared" si="1525"/>
        <v>15</v>
      </c>
      <c r="D5448" s="152">
        <f t="shared" si="1526"/>
        <v>16</v>
      </c>
      <c r="E5448" s="38" t="str">
        <f t="shared" si="1527"/>
        <v/>
      </c>
      <c r="F5448" s="134">
        <v>50.38</v>
      </c>
      <c r="G5448" s="38">
        <f t="shared" si="1528"/>
        <v>50.38</v>
      </c>
      <c r="H5448" s="38" t="str">
        <f t="shared" si="1529"/>
        <v>-</v>
      </c>
      <c r="K5448" s="133">
        <v>43327.666666666664</v>
      </c>
      <c r="L5448" s="9">
        <f t="shared" si="1512"/>
        <v>8</v>
      </c>
      <c r="M5448" s="9">
        <f t="shared" si="1513"/>
        <v>15</v>
      </c>
      <c r="N5448" s="9">
        <f t="shared" si="1514"/>
        <v>16</v>
      </c>
      <c r="O5448" s="31" t="str">
        <f t="shared" si="1515"/>
        <v/>
      </c>
      <c r="P5448" s="134">
        <v>54.07</v>
      </c>
      <c r="Q5448" s="31">
        <f t="shared" si="1516"/>
        <v>54.07</v>
      </c>
      <c r="R5448" s="31" t="str">
        <f t="shared" si="1517"/>
        <v>-</v>
      </c>
      <c r="U5448" s="133">
        <v>43692.666666666664</v>
      </c>
      <c r="V5448" s="9">
        <f t="shared" si="1518"/>
        <v>8</v>
      </c>
      <c r="W5448" s="9">
        <f t="shared" si="1519"/>
        <v>15</v>
      </c>
      <c r="X5448" s="9">
        <f t="shared" si="1520"/>
        <v>16</v>
      </c>
      <c r="Y5448" s="31" t="str">
        <f t="shared" si="1521"/>
        <v/>
      </c>
      <c r="Z5448" s="134">
        <v>41.44</v>
      </c>
      <c r="AA5448" s="31">
        <f t="shared" si="1522"/>
        <v>41.44</v>
      </c>
      <c r="AB5448" s="31" t="str">
        <f t="shared" si="1523"/>
        <v>-</v>
      </c>
    </row>
    <row r="5449" spans="1:28" x14ac:dyDescent="0.3">
      <c r="A5449" s="133">
        <v>42962.708333333336</v>
      </c>
      <c r="B5449" s="152">
        <f t="shared" si="1524"/>
        <v>8</v>
      </c>
      <c r="C5449" s="152">
        <f t="shared" si="1525"/>
        <v>15</v>
      </c>
      <c r="D5449" s="152">
        <f t="shared" si="1526"/>
        <v>17</v>
      </c>
      <c r="E5449" s="38" t="str">
        <f t="shared" si="1527"/>
        <v/>
      </c>
      <c r="F5449" s="134">
        <v>47.34</v>
      </c>
      <c r="G5449" s="38" t="str">
        <f t="shared" si="1528"/>
        <v>-</v>
      </c>
      <c r="H5449" s="38">
        <f t="shared" si="1529"/>
        <v>47.34</v>
      </c>
      <c r="K5449" s="133">
        <v>43327.708333333336</v>
      </c>
      <c r="L5449" s="9">
        <f t="shared" ref="L5449:L5512" si="1530">MONTH(K5449)</f>
        <v>8</v>
      </c>
      <c r="M5449" s="9">
        <f t="shared" ref="M5449:M5512" si="1531">DAY(K5449)</f>
        <v>15</v>
      </c>
      <c r="N5449" s="9">
        <f t="shared" ref="N5449:N5512" si="1532">HOUR(K5449)</f>
        <v>17</v>
      </c>
      <c r="O5449" s="31" t="str">
        <f t="shared" ref="O5449:O5512" si="1533">IF(WEEKDAY(K5449,2)&gt;5,"W","")</f>
        <v/>
      </c>
      <c r="P5449" s="134">
        <v>47.69</v>
      </c>
      <c r="Q5449" s="31" t="str">
        <f t="shared" ref="Q5449:Q5512" si="1534">IF(AND($L5449&gt;=$L$5,$L5449&lt;=$M$5),IF($O5449&lt;&gt;"W",IF(AND($N5449&gt;=$N$5,$N5449&lt;$P$5),$P5449,"-"),"-"),"-")</f>
        <v>-</v>
      </c>
      <c r="R5449" s="31">
        <f t="shared" ref="R5449:R5512" si="1535">IF(Q5449="-",P5449,"-")</f>
        <v>47.69</v>
      </c>
      <c r="U5449" s="133">
        <v>43692.708333333336</v>
      </c>
      <c r="V5449" s="9">
        <f t="shared" ref="V5449:V5512" si="1536">MONTH(U5449)</f>
        <v>8</v>
      </c>
      <c r="W5449" s="9">
        <f t="shared" ref="W5449:W5512" si="1537">DAY(U5449)</f>
        <v>15</v>
      </c>
      <c r="X5449" s="9">
        <f t="shared" ref="X5449:X5512" si="1538">HOUR(U5449)</f>
        <v>17</v>
      </c>
      <c r="Y5449" s="31" t="str">
        <f t="shared" ref="Y5449:Y5512" si="1539">IF(WEEKDAY(U5449,2)&gt;5,"W","")</f>
        <v/>
      </c>
      <c r="Z5449" s="134">
        <v>39.119999999999997</v>
      </c>
      <c r="AA5449" s="31" t="str">
        <f t="shared" ref="AA5449:AA5512" si="1540">IF(AND($V5449&gt;=$V$5,$V5449&lt;=$W$5),IF($Y5449&lt;&gt;"W",IF(AND($X5449&gt;=$X$5,$X5449&lt;$Z$5),$Z5449,"-"),"-"),"-")</f>
        <v>-</v>
      </c>
      <c r="AB5449" s="31">
        <f t="shared" ref="AB5449:AB5512" si="1541">IF(AA5449="-",Z5449,"-")</f>
        <v>39.119999999999997</v>
      </c>
    </row>
    <row r="5450" spans="1:28" x14ac:dyDescent="0.3">
      <c r="A5450" s="133">
        <v>42962.75</v>
      </c>
      <c r="B5450" s="152">
        <f t="shared" ref="B5450:B5513" si="1542">MONTH(A5450)</f>
        <v>8</v>
      </c>
      <c r="C5450" s="152">
        <f t="shared" ref="C5450:C5513" si="1543">DAY(A5450)</f>
        <v>15</v>
      </c>
      <c r="D5450" s="152">
        <f t="shared" ref="D5450:D5513" si="1544">HOUR(A5450)</f>
        <v>18</v>
      </c>
      <c r="E5450" s="38" t="str">
        <f t="shared" ref="E5450:E5513" si="1545">IF(WEEKDAY(A5450,2)&gt;5,"W","")</f>
        <v/>
      </c>
      <c r="F5450" s="134">
        <v>41.44</v>
      </c>
      <c r="G5450" s="38" t="str">
        <f t="shared" ref="G5450:G5513" si="1546">IF(AND($B5450&gt;=$B$5,$B5450&lt;=$C$5),IF($E5450&lt;&gt;"W",IF(AND($D5450&gt;=$D$5,$D5450&lt;$F$5),$F5450,"-"),"-"),"-")</f>
        <v>-</v>
      </c>
      <c r="H5450" s="38">
        <f t="shared" ref="H5450:H5513" si="1547">IF(G5450="-",F5450,"-")</f>
        <v>41.44</v>
      </c>
      <c r="K5450" s="133">
        <v>43327.75</v>
      </c>
      <c r="L5450" s="9">
        <f t="shared" si="1530"/>
        <v>8</v>
      </c>
      <c r="M5450" s="9">
        <f t="shared" si="1531"/>
        <v>15</v>
      </c>
      <c r="N5450" s="9">
        <f t="shared" si="1532"/>
        <v>18</v>
      </c>
      <c r="O5450" s="31" t="str">
        <f t="shared" si="1533"/>
        <v/>
      </c>
      <c r="P5450" s="134">
        <v>41.74</v>
      </c>
      <c r="Q5450" s="31" t="str">
        <f t="shared" si="1534"/>
        <v>-</v>
      </c>
      <c r="R5450" s="31">
        <f t="shared" si="1535"/>
        <v>41.74</v>
      </c>
      <c r="U5450" s="133">
        <v>43692.75</v>
      </c>
      <c r="V5450" s="9">
        <f t="shared" si="1536"/>
        <v>8</v>
      </c>
      <c r="W5450" s="9">
        <f t="shared" si="1537"/>
        <v>15</v>
      </c>
      <c r="X5450" s="9">
        <f t="shared" si="1538"/>
        <v>18</v>
      </c>
      <c r="Y5450" s="31" t="str">
        <f t="shared" si="1539"/>
        <v/>
      </c>
      <c r="Z5450" s="134">
        <v>31.96</v>
      </c>
      <c r="AA5450" s="31" t="str">
        <f t="shared" si="1540"/>
        <v>-</v>
      </c>
      <c r="AB5450" s="31">
        <f t="shared" si="1541"/>
        <v>31.96</v>
      </c>
    </row>
    <row r="5451" spans="1:28" x14ac:dyDescent="0.3">
      <c r="A5451" s="133">
        <v>42962.791666666664</v>
      </c>
      <c r="B5451" s="152">
        <f t="shared" si="1542"/>
        <v>8</v>
      </c>
      <c r="C5451" s="152">
        <f t="shared" si="1543"/>
        <v>15</v>
      </c>
      <c r="D5451" s="152">
        <f t="shared" si="1544"/>
        <v>19</v>
      </c>
      <c r="E5451" s="38" t="str">
        <f t="shared" si="1545"/>
        <v/>
      </c>
      <c r="F5451" s="134">
        <v>37.99</v>
      </c>
      <c r="G5451" s="38" t="str">
        <f t="shared" si="1546"/>
        <v>-</v>
      </c>
      <c r="H5451" s="38">
        <f t="shared" si="1547"/>
        <v>37.99</v>
      </c>
      <c r="K5451" s="133">
        <v>43327.791666666664</v>
      </c>
      <c r="L5451" s="9">
        <f t="shared" si="1530"/>
        <v>8</v>
      </c>
      <c r="M5451" s="9">
        <f t="shared" si="1531"/>
        <v>15</v>
      </c>
      <c r="N5451" s="9">
        <f t="shared" si="1532"/>
        <v>19</v>
      </c>
      <c r="O5451" s="31" t="str">
        <f t="shared" si="1533"/>
        <v/>
      </c>
      <c r="P5451" s="134">
        <v>38.21</v>
      </c>
      <c r="Q5451" s="31" t="str">
        <f t="shared" si="1534"/>
        <v>-</v>
      </c>
      <c r="R5451" s="31">
        <f t="shared" si="1535"/>
        <v>38.21</v>
      </c>
      <c r="U5451" s="133">
        <v>43692.791666666664</v>
      </c>
      <c r="V5451" s="9">
        <f t="shared" si="1536"/>
        <v>8</v>
      </c>
      <c r="W5451" s="9">
        <f t="shared" si="1537"/>
        <v>15</v>
      </c>
      <c r="X5451" s="9">
        <f t="shared" si="1538"/>
        <v>19</v>
      </c>
      <c r="Y5451" s="31" t="str">
        <f t="shared" si="1539"/>
        <v/>
      </c>
      <c r="Z5451" s="134">
        <v>30.4</v>
      </c>
      <c r="AA5451" s="31" t="str">
        <f t="shared" si="1540"/>
        <v>-</v>
      </c>
      <c r="AB5451" s="31">
        <f t="shared" si="1541"/>
        <v>30.4</v>
      </c>
    </row>
    <row r="5452" spans="1:28" x14ac:dyDescent="0.3">
      <c r="A5452" s="133">
        <v>42962.833333333336</v>
      </c>
      <c r="B5452" s="152">
        <f t="shared" si="1542"/>
        <v>8</v>
      </c>
      <c r="C5452" s="152">
        <f t="shared" si="1543"/>
        <v>15</v>
      </c>
      <c r="D5452" s="152">
        <f t="shared" si="1544"/>
        <v>20</v>
      </c>
      <c r="E5452" s="38" t="str">
        <f t="shared" si="1545"/>
        <v/>
      </c>
      <c r="F5452" s="134">
        <v>38.18</v>
      </c>
      <c r="G5452" s="38" t="str">
        <f t="shared" si="1546"/>
        <v>-</v>
      </c>
      <c r="H5452" s="38">
        <f t="shared" si="1547"/>
        <v>38.18</v>
      </c>
      <c r="K5452" s="133">
        <v>43327.833333333336</v>
      </c>
      <c r="L5452" s="9">
        <f t="shared" si="1530"/>
        <v>8</v>
      </c>
      <c r="M5452" s="9">
        <f t="shared" si="1531"/>
        <v>15</v>
      </c>
      <c r="N5452" s="9">
        <f t="shared" si="1532"/>
        <v>20</v>
      </c>
      <c r="O5452" s="31" t="str">
        <f t="shared" si="1533"/>
        <v/>
      </c>
      <c r="P5452" s="134">
        <v>38.83</v>
      </c>
      <c r="Q5452" s="31" t="str">
        <f t="shared" si="1534"/>
        <v>-</v>
      </c>
      <c r="R5452" s="31">
        <f t="shared" si="1535"/>
        <v>38.83</v>
      </c>
      <c r="U5452" s="133">
        <v>43692.833333333336</v>
      </c>
      <c r="V5452" s="9">
        <f t="shared" si="1536"/>
        <v>8</v>
      </c>
      <c r="W5452" s="9">
        <f t="shared" si="1537"/>
        <v>15</v>
      </c>
      <c r="X5452" s="9">
        <f t="shared" si="1538"/>
        <v>20</v>
      </c>
      <c r="Y5452" s="31" t="str">
        <f t="shared" si="1539"/>
        <v/>
      </c>
      <c r="Z5452" s="134">
        <v>28.59</v>
      </c>
      <c r="AA5452" s="31" t="str">
        <f t="shared" si="1540"/>
        <v>-</v>
      </c>
      <c r="AB5452" s="31">
        <f t="shared" si="1541"/>
        <v>28.59</v>
      </c>
    </row>
    <row r="5453" spans="1:28" x14ac:dyDescent="0.3">
      <c r="A5453" s="133">
        <v>42962.875</v>
      </c>
      <c r="B5453" s="152">
        <f t="shared" si="1542"/>
        <v>8</v>
      </c>
      <c r="C5453" s="152">
        <f t="shared" si="1543"/>
        <v>15</v>
      </c>
      <c r="D5453" s="152">
        <f t="shared" si="1544"/>
        <v>21</v>
      </c>
      <c r="E5453" s="38" t="str">
        <f t="shared" si="1545"/>
        <v/>
      </c>
      <c r="F5453" s="134">
        <v>32.65</v>
      </c>
      <c r="G5453" s="38" t="str">
        <f t="shared" si="1546"/>
        <v>-</v>
      </c>
      <c r="H5453" s="38">
        <f t="shared" si="1547"/>
        <v>32.65</v>
      </c>
      <c r="K5453" s="133">
        <v>43327.875</v>
      </c>
      <c r="L5453" s="9">
        <f t="shared" si="1530"/>
        <v>8</v>
      </c>
      <c r="M5453" s="9">
        <f t="shared" si="1531"/>
        <v>15</v>
      </c>
      <c r="N5453" s="9">
        <f t="shared" si="1532"/>
        <v>21</v>
      </c>
      <c r="O5453" s="31" t="str">
        <f t="shared" si="1533"/>
        <v/>
      </c>
      <c r="P5453" s="134">
        <v>34.64</v>
      </c>
      <c r="Q5453" s="31" t="str">
        <f t="shared" si="1534"/>
        <v>-</v>
      </c>
      <c r="R5453" s="31">
        <f t="shared" si="1535"/>
        <v>34.64</v>
      </c>
      <c r="U5453" s="133">
        <v>43692.875</v>
      </c>
      <c r="V5453" s="9">
        <f t="shared" si="1536"/>
        <v>8</v>
      </c>
      <c r="W5453" s="9">
        <f t="shared" si="1537"/>
        <v>15</v>
      </c>
      <c r="X5453" s="9">
        <f t="shared" si="1538"/>
        <v>21</v>
      </c>
      <c r="Y5453" s="31" t="str">
        <f t="shared" si="1539"/>
        <v/>
      </c>
      <c r="Z5453" s="134">
        <v>25.45</v>
      </c>
      <c r="AA5453" s="31" t="str">
        <f t="shared" si="1540"/>
        <v>-</v>
      </c>
      <c r="AB5453" s="31">
        <f t="shared" si="1541"/>
        <v>25.45</v>
      </c>
    </row>
    <row r="5454" spans="1:28" x14ac:dyDescent="0.3">
      <c r="A5454" s="133">
        <v>42962.916666666664</v>
      </c>
      <c r="B5454" s="152">
        <f t="shared" si="1542"/>
        <v>8</v>
      </c>
      <c r="C5454" s="152">
        <f t="shared" si="1543"/>
        <v>15</v>
      </c>
      <c r="D5454" s="152">
        <f t="shared" si="1544"/>
        <v>22</v>
      </c>
      <c r="E5454" s="38" t="str">
        <f t="shared" si="1545"/>
        <v/>
      </c>
      <c r="F5454" s="134">
        <v>26.64</v>
      </c>
      <c r="G5454" s="38" t="str">
        <f t="shared" si="1546"/>
        <v>-</v>
      </c>
      <c r="H5454" s="38">
        <f t="shared" si="1547"/>
        <v>26.64</v>
      </c>
      <c r="K5454" s="133">
        <v>43327.916666666664</v>
      </c>
      <c r="L5454" s="9">
        <f t="shared" si="1530"/>
        <v>8</v>
      </c>
      <c r="M5454" s="9">
        <f t="shared" si="1531"/>
        <v>15</v>
      </c>
      <c r="N5454" s="9">
        <f t="shared" si="1532"/>
        <v>22</v>
      </c>
      <c r="O5454" s="31" t="str">
        <f t="shared" si="1533"/>
        <v/>
      </c>
      <c r="P5454" s="134">
        <v>27.98</v>
      </c>
      <c r="Q5454" s="31" t="str">
        <f t="shared" si="1534"/>
        <v>-</v>
      </c>
      <c r="R5454" s="31">
        <f t="shared" si="1535"/>
        <v>27.98</v>
      </c>
      <c r="U5454" s="133">
        <v>43692.916666666664</v>
      </c>
      <c r="V5454" s="9">
        <f t="shared" si="1536"/>
        <v>8</v>
      </c>
      <c r="W5454" s="9">
        <f t="shared" si="1537"/>
        <v>15</v>
      </c>
      <c r="X5454" s="9">
        <f t="shared" si="1538"/>
        <v>22</v>
      </c>
      <c r="Y5454" s="31" t="str">
        <f t="shared" si="1539"/>
        <v/>
      </c>
      <c r="Z5454" s="134">
        <v>22.88</v>
      </c>
      <c r="AA5454" s="31" t="str">
        <f t="shared" si="1540"/>
        <v>-</v>
      </c>
      <c r="AB5454" s="31">
        <f t="shared" si="1541"/>
        <v>22.88</v>
      </c>
    </row>
    <row r="5455" spans="1:28" x14ac:dyDescent="0.3">
      <c r="A5455" s="133">
        <v>42962.958333333336</v>
      </c>
      <c r="B5455" s="152">
        <f t="shared" si="1542"/>
        <v>8</v>
      </c>
      <c r="C5455" s="152">
        <f t="shared" si="1543"/>
        <v>15</v>
      </c>
      <c r="D5455" s="152">
        <f t="shared" si="1544"/>
        <v>23</v>
      </c>
      <c r="E5455" s="38" t="str">
        <f t="shared" si="1545"/>
        <v/>
      </c>
      <c r="F5455" s="134">
        <v>23.72</v>
      </c>
      <c r="G5455" s="38" t="str">
        <f t="shared" si="1546"/>
        <v>-</v>
      </c>
      <c r="H5455" s="38">
        <f t="shared" si="1547"/>
        <v>23.72</v>
      </c>
      <c r="K5455" s="133">
        <v>43327.958333333336</v>
      </c>
      <c r="L5455" s="9">
        <f t="shared" si="1530"/>
        <v>8</v>
      </c>
      <c r="M5455" s="9">
        <f t="shared" si="1531"/>
        <v>15</v>
      </c>
      <c r="N5455" s="9">
        <f t="shared" si="1532"/>
        <v>23</v>
      </c>
      <c r="O5455" s="31" t="str">
        <f t="shared" si="1533"/>
        <v/>
      </c>
      <c r="P5455" s="134">
        <v>25.68</v>
      </c>
      <c r="Q5455" s="31" t="str">
        <f t="shared" si="1534"/>
        <v>-</v>
      </c>
      <c r="R5455" s="31">
        <f t="shared" si="1535"/>
        <v>25.68</v>
      </c>
      <c r="U5455" s="133">
        <v>43692.958333333336</v>
      </c>
      <c r="V5455" s="9">
        <f t="shared" si="1536"/>
        <v>8</v>
      </c>
      <c r="W5455" s="9">
        <f t="shared" si="1537"/>
        <v>15</v>
      </c>
      <c r="X5455" s="9">
        <f t="shared" si="1538"/>
        <v>23</v>
      </c>
      <c r="Y5455" s="31" t="str">
        <f t="shared" si="1539"/>
        <v/>
      </c>
      <c r="Z5455" s="134">
        <v>20.68</v>
      </c>
      <c r="AA5455" s="31" t="str">
        <f t="shared" si="1540"/>
        <v>-</v>
      </c>
      <c r="AB5455" s="31">
        <f t="shared" si="1541"/>
        <v>20.68</v>
      </c>
    </row>
    <row r="5456" spans="1:28" x14ac:dyDescent="0.3">
      <c r="A5456" s="133">
        <v>42963</v>
      </c>
      <c r="B5456" s="152">
        <f t="shared" si="1542"/>
        <v>8</v>
      </c>
      <c r="C5456" s="152">
        <f t="shared" si="1543"/>
        <v>16</v>
      </c>
      <c r="D5456" s="152">
        <f t="shared" si="1544"/>
        <v>0</v>
      </c>
      <c r="E5456" s="38" t="str">
        <f t="shared" si="1545"/>
        <v/>
      </c>
      <c r="F5456" s="134">
        <v>22.08</v>
      </c>
      <c r="G5456" s="38" t="str">
        <f t="shared" si="1546"/>
        <v>-</v>
      </c>
      <c r="H5456" s="38">
        <f t="shared" si="1547"/>
        <v>22.08</v>
      </c>
      <c r="K5456" s="133">
        <v>43328</v>
      </c>
      <c r="L5456" s="9">
        <f t="shared" si="1530"/>
        <v>8</v>
      </c>
      <c r="M5456" s="9">
        <f t="shared" si="1531"/>
        <v>16</v>
      </c>
      <c r="N5456" s="9">
        <f t="shared" si="1532"/>
        <v>0</v>
      </c>
      <c r="O5456" s="31" t="str">
        <f t="shared" si="1533"/>
        <v/>
      </c>
      <c r="P5456" s="134">
        <v>23.24</v>
      </c>
      <c r="Q5456" s="31" t="str">
        <f t="shared" si="1534"/>
        <v>-</v>
      </c>
      <c r="R5456" s="31">
        <f t="shared" si="1535"/>
        <v>23.24</v>
      </c>
      <c r="U5456" s="133">
        <v>43693</v>
      </c>
      <c r="V5456" s="9">
        <f t="shared" si="1536"/>
        <v>8</v>
      </c>
      <c r="W5456" s="9">
        <f t="shared" si="1537"/>
        <v>16</v>
      </c>
      <c r="X5456" s="9">
        <f t="shared" si="1538"/>
        <v>0</v>
      </c>
      <c r="Y5456" s="31" t="str">
        <f t="shared" si="1539"/>
        <v/>
      </c>
      <c r="Z5456" s="134">
        <v>19.46</v>
      </c>
      <c r="AA5456" s="31" t="str">
        <f t="shared" si="1540"/>
        <v>-</v>
      </c>
      <c r="AB5456" s="31">
        <f t="shared" si="1541"/>
        <v>19.46</v>
      </c>
    </row>
    <row r="5457" spans="1:28" x14ac:dyDescent="0.3">
      <c r="A5457" s="133">
        <v>42963.041666666664</v>
      </c>
      <c r="B5457" s="152">
        <f t="shared" si="1542"/>
        <v>8</v>
      </c>
      <c r="C5457" s="152">
        <f t="shared" si="1543"/>
        <v>16</v>
      </c>
      <c r="D5457" s="152">
        <f t="shared" si="1544"/>
        <v>1</v>
      </c>
      <c r="E5457" s="38" t="str">
        <f t="shared" si="1545"/>
        <v/>
      </c>
      <c r="F5457" s="134">
        <v>20.8</v>
      </c>
      <c r="G5457" s="38" t="str">
        <f t="shared" si="1546"/>
        <v>-</v>
      </c>
      <c r="H5457" s="38">
        <f t="shared" si="1547"/>
        <v>20.8</v>
      </c>
      <c r="K5457" s="133">
        <v>43328.041666666664</v>
      </c>
      <c r="L5457" s="9">
        <f t="shared" si="1530"/>
        <v>8</v>
      </c>
      <c r="M5457" s="9">
        <f t="shared" si="1531"/>
        <v>16</v>
      </c>
      <c r="N5457" s="9">
        <f t="shared" si="1532"/>
        <v>1</v>
      </c>
      <c r="O5457" s="31" t="str">
        <f t="shared" si="1533"/>
        <v/>
      </c>
      <c r="P5457" s="134">
        <v>21.56</v>
      </c>
      <c r="Q5457" s="31" t="str">
        <f t="shared" si="1534"/>
        <v>-</v>
      </c>
      <c r="R5457" s="31">
        <f t="shared" si="1535"/>
        <v>21.56</v>
      </c>
      <c r="U5457" s="133">
        <v>43693.041666666664</v>
      </c>
      <c r="V5457" s="9">
        <f t="shared" si="1536"/>
        <v>8</v>
      </c>
      <c r="W5457" s="9">
        <f t="shared" si="1537"/>
        <v>16</v>
      </c>
      <c r="X5457" s="9">
        <f t="shared" si="1538"/>
        <v>1</v>
      </c>
      <c r="Y5457" s="31" t="str">
        <f t="shared" si="1539"/>
        <v/>
      </c>
      <c r="Z5457" s="134">
        <v>18.399999999999999</v>
      </c>
      <c r="AA5457" s="31" t="str">
        <f t="shared" si="1540"/>
        <v>-</v>
      </c>
      <c r="AB5457" s="31">
        <f t="shared" si="1541"/>
        <v>18.399999999999999</v>
      </c>
    </row>
    <row r="5458" spans="1:28" x14ac:dyDescent="0.3">
      <c r="A5458" s="133">
        <v>42963.083333333336</v>
      </c>
      <c r="B5458" s="152">
        <f t="shared" si="1542"/>
        <v>8</v>
      </c>
      <c r="C5458" s="152">
        <f t="shared" si="1543"/>
        <v>16</v>
      </c>
      <c r="D5458" s="152">
        <f t="shared" si="1544"/>
        <v>2</v>
      </c>
      <c r="E5458" s="38" t="str">
        <f t="shared" si="1545"/>
        <v/>
      </c>
      <c r="F5458" s="134">
        <v>19.75</v>
      </c>
      <c r="G5458" s="38" t="str">
        <f t="shared" si="1546"/>
        <v>-</v>
      </c>
      <c r="H5458" s="38">
        <f t="shared" si="1547"/>
        <v>19.75</v>
      </c>
      <c r="K5458" s="133">
        <v>43328.083333333336</v>
      </c>
      <c r="L5458" s="9">
        <f t="shared" si="1530"/>
        <v>8</v>
      </c>
      <c r="M5458" s="9">
        <f t="shared" si="1531"/>
        <v>16</v>
      </c>
      <c r="N5458" s="9">
        <f t="shared" si="1532"/>
        <v>2</v>
      </c>
      <c r="O5458" s="31" t="str">
        <f t="shared" si="1533"/>
        <v/>
      </c>
      <c r="P5458" s="134">
        <v>20.14</v>
      </c>
      <c r="Q5458" s="31" t="str">
        <f t="shared" si="1534"/>
        <v>-</v>
      </c>
      <c r="R5458" s="31">
        <f t="shared" si="1535"/>
        <v>20.14</v>
      </c>
      <c r="U5458" s="133">
        <v>43693.083333333336</v>
      </c>
      <c r="V5458" s="9">
        <f t="shared" si="1536"/>
        <v>8</v>
      </c>
      <c r="W5458" s="9">
        <f t="shared" si="1537"/>
        <v>16</v>
      </c>
      <c r="X5458" s="9">
        <f t="shared" si="1538"/>
        <v>2</v>
      </c>
      <c r="Y5458" s="31" t="str">
        <f t="shared" si="1539"/>
        <v/>
      </c>
      <c r="Z5458" s="134">
        <v>16.39</v>
      </c>
      <c r="AA5458" s="31" t="str">
        <f t="shared" si="1540"/>
        <v>-</v>
      </c>
      <c r="AB5458" s="31">
        <f t="shared" si="1541"/>
        <v>16.39</v>
      </c>
    </row>
    <row r="5459" spans="1:28" x14ac:dyDescent="0.3">
      <c r="A5459" s="133">
        <v>42963.125</v>
      </c>
      <c r="B5459" s="152">
        <f t="shared" si="1542"/>
        <v>8</v>
      </c>
      <c r="C5459" s="152">
        <f t="shared" si="1543"/>
        <v>16</v>
      </c>
      <c r="D5459" s="152">
        <f t="shared" si="1544"/>
        <v>3</v>
      </c>
      <c r="E5459" s="38" t="str">
        <f t="shared" si="1545"/>
        <v/>
      </c>
      <c r="F5459" s="134">
        <v>18.940000000000001</v>
      </c>
      <c r="G5459" s="38" t="str">
        <f t="shared" si="1546"/>
        <v>-</v>
      </c>
      <c r="H5459" s="38">
        <f t="shared" si="1547"/>
        <v>18.940000000000001</v>
      </c>
      <c r="K5459" s="133">
        <v>43328.125</v>
      </c>
      <c r="L5459" s="9">
        <f t="shared" si="1530"/>
        <v>8</v>
      </c>
      <c r="M5459" s="9">
        <f t="shared" si="1531"/>
        <v>16</v>
      </c>
      <c r="N5459" s="9">
        <f t="shared" si="1532"/>
        <v>3</v>
      </c>
      <c r="O5459" s="31" t="str">
        <f t="shared" si="1533"/>
        <v/>
      </c>
      <c r="P5459" s="134">
        <v>19.649999999999999</v>
      </c>
      <c r="Q5459" s="31" t="str">
        <f t="shared" si="1534"/>
        <v>-</v>
      </c>
      <c r="R5459" s="31">
        <f t="shared" si="1535"/>
        <v>19.649999999999999</v>
      </c>
      <c r="U5459" s="133">
        <v>43693.125</v>
      </c>
      <c r="V5459" s="9">
        <f t="shared" si="1536"/>
        <v>8</v>
      </c>
      <c r="W5459" s="9">
        <f t="shared" si="1537"/>
        <v>16</v>
      </c>
      <c r="X5459" s="9">
        <f t="shared" si="1538"/>
        <v>3</v>
      </c>
      <c r="Y5459" s="31" t="str">
        <f t="shared" si="1539"/>
        <v/>
      </c>
      <c r="Z5459" s="134">
        <v>15.79</v>
      </c>
      <c r="AA5459" s="31" t="str">
        <f t="shared" si="1540"/>
        <v>-</v>
      </c>
      <c r="AB5459" s="31">
        <f t="shared" si="1541"/>
        <v>15.79</v>
      </c>
    </row>
    <row r="5460" spans="1:28" x14ac:dyDescent="0.3">
      <c r="A5460" s="133">
        <v>42963.166666666664</v>
      </c>
      <c r="B5460" s="152">
        <f t="shared" si="1542"/>
        <v>8</v>
      </c>
      <c r="C5460" s="152">
        <f t="shared" si="1543"/>
        <v>16</v>
      </c>
      <c r="D5460" s="152">
        <f t="shared" si="1544"/>
        <v>4</v>
      </c>
      <c r="E5460" s="38" t="str">
        <f t="shared" si="1545"/>
        <v/>
      </c>
      <c r="F5460" s="134">
        <v>19.21</v>
      </c>
      <c r="G5460" s="38" t="str">
        <f t="shared" si="1546"/>
        <v>-</v>
      </c>
      <c r="H5460" s="38">
        <f t="shared" si="1547"/>
        <v>19.21</v>
      </c>
      <c r="K5460" s="133">
        <v>43328.166666666664</v>
      </c>
      <c r="L5460" s="9">
        <f t="shared" si="1530"/>
        <v>8</v>
      </c>
      <c r="M5460" s="9">
        <f t="shared" si="1531"/>
        <v>16</v>
      </c>
      <c r="N5460" s="9">
        <f t="shared" si="1532"/>
        <v>4</v>
      </c>
      <c r="O5460" s="31" t="str">
        <f t="shared" si="1533"/>
        <v/>
      </c>
      <c r="P5460" s="134">
        <v>19.559999999999999</v>
      </c>
      <c r="Q5460" s="31" t="str">
        <f t="shared" si="1534"/>
        <v>-</v>
      </c>
      <c r="R5460" s="31">
        <f t="shared" si="1535"/>
        <v>19.559999999999999</v>
      </c>
      <c r="U5460" s="133">
        <v>43693.166666666664</v>
      </c>
      <c r="V5460" s="9">
        <f t="shared" si="1536"/>
        <v>8</v>
      </c>
      <c r="W5460" s="9">
        <f t="shared" si="1537"/>
        <v>16</v>
      </c>
      <c r="X5460" s="9">
        <f t="shared" si="1538"/>
        <v>4</v>
      </c>
      <c r="Y5460" s="31" t="str">
        <f t="shared" si="1539"/>
        <v/>
      </c>
      <c r="Z5460" s="134">
        <v>15.69</v>
      </c>
      <c r="AA5460" s="31" t="str">
        <f t="shared" si="1540"/>
        <v>-</v>
      </c>
      <c r="AB5460" s="31">
        <f t="shared" si="1541"/>
        <v>15.69</v>
      </c>
    </row>
    <row r="5461" spans="1:28" x14ac:dyDescent="0.3">
      <c r="A5461" s="133">
        <v>42963.208333333336</v>
      </c>
      <c r="B5461" s="152">
        <f t="shared" si="1542"/>
        <v>8</v>
      </c>
      <c r="C5461" s="152">
        <f t="shared" si="1543"/>
        <v>16</v>
      </c>
      <c r="D5461" s="152">
        <f t="shared" si="1544"/>
        <v>5</v>
      </c>
      <c r="E5461" s="38" t="str">
        <f t="shared" si="1545"/>
        <v/>
      </c>
      <c r="F5461" s="134">
        <v>20.65</v>
      </c>
      <c r="G5461" s="38" t="str">
        <f t="shared" si="1546"/>
        <v>-</v>
      </c>
      <c r="H5461" s="38">
        <f t="shared" si="1547"/>
        <v>20.65</v>
      </c>
      <c r="K5461" s="133">
        <v>43328.208333333336</v>
      </c>
      <c r="L5461" s="9">
        <f t="shared" si="1530"/>
        <v>8</v>
      </c>
      <c r="M5461" s="9">
        <f t="shared" si="1531"/>
        <v>16</v>
      </c>
      <c r="N5461" s="9">
        <f t="shared" si="1532"/>
        <v>5</v>
      </c>
      <c r="O5461" s="31" t="str">
        <f t="shared" si="1533"/>
        <v/>
      </c>
      <c r="P5461" s="134">
        <v>20.53</v>
      </c>
      <c r="Q5461" s="31" t="str">
        <f t="shared" si="1534"/>
        <v>-</v>
      </c>
      <c r="R5461" s="31">
        <f t="shared" si="1535"/>
        <v>20.53</v>
      </c>
      <c r="U5461" s="133">
        <v>43693.208333333336</v>
      </c>
      <c r="V5461" s="9">
        <f t="shared" si="1536"/>
        <v>8</v>
      </c>
      <c r="W5461" s="9">
        <f t="shared" si="1537"/>
        <v>16</v>
      </c>
      <c r="X5461" s="9">
        <f t="shared" si="1538"/>
        <v>5</v>
      </c>
      <c r="Y5461" s="31" t="str">
        <f t="shared" si="1539"/>
        <v/>
      </c>
      <c r="Z5461" s="134">
        <v>18.36</v>
      </c>
      <c r="AA5461" s="31" t="str">
        <f t="shared" si="1540"/>
        <v>-</v>
      </c>
      <c r="AB5461" s="31">
        <f t="shared" si="1541"/>
        <v>18.36</v>
      </c>
    </row>
    <row r="5462" spans="1:28" x14ac:dyDescent="0.3">
      <c r="A5462" s="133">
        <v>42963.25</v>
      </c>
      <c r="B5462" s="152">
        <f t="shared" si="1542"/>
        <v>8</v>
      </c>
      <c r="C5462" s="152">
        <f t="shared" si="1543"/>
        <v>16</v>
      </c>
      <c r="D5462" s="152">
        <f t="shared" si="1544"/>
        <v>6</v>
      </c>
      <c r="E5462" s="38" t="str">
        <f t="shared" si="1545"/>
        <v/>
      </c>
      <c r="F5462" s="134">
        <v>22.03</v>
      </c>
      <c r="G5462" s="38" t="str">
        <f t="shared" si="1546"/>
        <v>-</v>
      </c>
      <c r="H5462" s="38">
        <f t="shared" si="1547"/>
        <v>22.03</v>
      </c>
      <c r="K5462" s="133">
        <v>43328.25</v>
      </c>
      <c r="L5462" s="9">
        <f t="shared" si="1530"/>
        <v>8</v>
      </c>
      <c r="M5462" s="9">
        <f t="shared" si="1531"/>
        <v>16</v>
      </c>
      <c r="N5462" s="9">
        <f t="shared" si="1532"/>
        <v>6</v>
      </c>
      <c r="O5462" s="31" t="str">
        <f t="shared" si="1533"/>
        <v/>
      </c>
      <c r="P5462" s="134">
        <v>22.7</v>
      </c>
      <c r="Q5462" s="31" t="str">
        <f t="shared" si="1534"/>
        <v>-</v>
      </c>
      <c r="R5462" s="31">
        <f t="shared" si="1535"/>
        <v>22.7</v>
      </c>
      <c r="U5462" s="133">
        <v>43693.25</v>
      </c>
      <c r="V5462" s="9">
        <f t="shared" si="1536"/>
        <v>8</v>
      </c>
      <c r="W5462" s="9">
        <f t="shared" si="1537"/>
        <v>16</v>
      </c>
      <c r="X5462" s="9">
        <f t="shared" si="1538"/>
        <v>6</v>
      </c>
      <c r="Y5462" s="31" t="str">
        <f t="shared" si="1539"/>
        <v/>
      </c>
      <c r="Z5462" s="134">
        <v>19.43</v>
      </c>
      <c r="AA5462" s="31" t="str">
        <f t="shared" si="1540"/>
        <v>-</v>
      </c>
      <c r="AB5462" s="31">
        <f t="shared" si="1541"/>
        <v>19.43</v>
      </c>
    </row>
    <row r="5463" spans="1:28" x14ac:dyDescent="0.3">
      <c r="A5463" s="133">
        <v>42963.291666666664</v>
      </c>
      <c r="B5463" s="152">
        <f t="shared" si="1542"/>
        <v>8</v>
      </c>
      <c r="C5463" s="152">
        <f t="shared" si="1543"/>
        <v>16</v>
      </c>
      <c r="D5463" s="152">
        <f t="shared" si="1544"/>
        <v>7</v>
      </c>
      <c r="E5463" s="38" t="str">
        <f t="shared" si="1545"/>
        <v/>
      </c>
      <c r="F5463" s="134">
        <v>23</v>
      </c>
      <c r="G5463" s="38" t="str">
        <f t="shared" si="1546"/>
        <v>-</v>
      </c>
      <c r="H5463" s="38">
        <f t="shared" si="1547"/>
        <v>23</v>
      </c>
      <c r="K5463" s="133">
        <v>43328.291666666664</v>
      </c>
      <c r="L5463" s="9">
        <f t="shared" si="1530"/>
        <v>8</v>
      </c>
      <c r="M5463" s="9">
        <f t="shared" si="1531"/>
        <v>16</v>
      </c>
      <c r="N5463" s="9">
        <f t="shared" si="1532"/>
        <v>7</v>
      </c>
      <c r="O5463" s="31" t="str">
        <f t="shared" si="1533"/>
        <v/>
      </c>
      <c r="P5463" s="134">
        <v>23.53</v>
      </c>
      <c r="Q5463" s="31" t="str">
        <f t="shared" si="1534"/>
        <v>-</v>
      </c>
      <c r="R5463" s="31">
        <f t="shared" si="1535"/>
        <v>23.53</v>
      </c>
      <c r="U5463" s="133">
        <v>43693.291666666664</v>
      </c>
      <c r="V5463" s="9">
        <f t="shared" si="1536"/>
        <v>8</v>
      </c>
      <c r="W5463" s="9">
        <f t="shared" si="1537"/>
        <v>16</v>
      </c>
      <c r="X5463" s="9">
        <f t="shared" si="1538"/>
        <v>7</v>
      </c>
      <c r="Y5463" s="31" t="str">
        <f t="shared" si="1539"/>
        <v/>
      </c>
      <c r="Z5463" s="134">
        <v>20.010000000000002</v>
      </c>
      <c r="AA5463" s="31" t="str">
        <f t="shared" si="1540"/>
        <v>-</v>
      </c>
      <c r="AB5463" s="31">
        <f t="shared" si="1541"/>
        <v>20.010000000000002</v>
      </c>
    </row>
    <row r="5464" spans="1:28" x14ac:dyDescent="0.3">
      <c r="A5464" s="133">
        <v>42963.333333333336</v>
      </c>
      <c r="B5464" s="152">
        <f t="shared" si="1542"/>
        <v>8</v>
      </c>
      <c r="C5464" s="152">
        <f t="shared" si="1543"/>
        <v>16</v>
      </c>
      <c r="D5464" s="152">
        <f t="shared" si="1544"/>
        <v>8</v>
      </c>
      <c r="E5464" s="38" t="str">
        <f t="shared" si="1545"/>
        <v/>
      </c>
      <c r="F5464" s="134">
        <v>24.16</v>
      </c>
      <c r="G5464" s="38">
        <f t="shared" si="1546"/>
        <v>24.16</v>
      </c>
      <c r="H5464" s="38" t="str">
        <f t="shared" si="1547"/>
        <v>-</v>
      </c>
      <c r="K5464" s="133">
        <v>43328.333333333336</v>
      </c>
      <c r="L5464" s="9">
        <f t="shared" si="1530"/>
        <v>8</v>
      </c>
      <c r="M5464" s="9">
        <f t="shared" si="1531"/>
        <v>16</v>
      </c>
      <c r="N5464" s="9">
        <f t="shared" si="1532"/>
        <v>8</v>
      </c>
      <c r="O5464" s="31" t="str">
        <f t="shared" si="1533"/>
        <v/>
      </c>
      <c r="P5464" s="134">
        <v>24.87</v>
      </c>
      <c r="Q5464" s="31">
        <f t="shared" si="1534"/>
        <v>24.87</v>
      </c>
      <c r="R5464" s="31" t="str">
        <f t="shared" si="1535"/>
        <v>-</v>
      </c>
      <c r="U5464" s="133">
        <v>43693.333333333336</v>
      </c>
      <c r="V5464" s="9">
        <f t="shared" si="1536"/>
        <v>8</v>
      </c>
      <c r="W5464" s="9">
        <f t="shared" si="1537"/>
        <v>16</v>
      </c>
      <c r="X5464" s="9">
        <f t="shared" si="1538"/>
        <v>8</v>
      </c>
      <c r="Y5464" s="31" t="str">
        <f t="shared" si="1539"/>
        <v/>
      </c>
      <c r="Z5464" s="134">
        <v>21.34</v>
      </c>
      <c r="AA5464" s="31">
        <f t="shared" si="1540"/>
        <v>21.34</v>
      </c>
      <c r="AB5464" s="31" t="str">
        <f t="shared" si="1541"/>
        <v>-</v>
      </c>
    </row>
    <row r="5465" spans="1:28" x14ac:dyDescent="0.3">
      <c r="A5465" s="133">
        <v>42963.375</v>
      </c>
      <c r="B5465" s="152">
        <f t="shared" si="1542"/>
        <v>8</v>
      </c>
      <c r="C5465" s="152">
        <f t="shared" si="1543"/>
        <v>16</v>
      </c>
      <c r="D5465" s="152">
        <f t="shared" si="1544"/>
        <v>9</v>
      </c>
      <c r="E5465" s="38" t="str">
        <f t="shared" si="1545"/>
        <v/>
      </c>
      <c r="F5465" s="134">
        <v>26.02</v>
      </c>
      <c r="G5465" s="38">
        <f t="shared" si="1546"/>
        <v>26.02</v>
      </c>
      <c r="H5465" s="38" t="str">
        <f t="shared" si="1547"/>
        <v>-</v>
      </c>
      <c r="K5465" s="133">
        <v>43328.375</v>
      </c>
      <c r="L5465" s="9">
        <f t="shared" si="1530"/>
        <v>8</v>
      </c>
      <c r="M5465" s="9">
        <f t="shared" si="1531"/>
        <v>16</v>
      </c>
      <c r="N5465" s="9">
        <f t="shared" si="1532"/>
        <v>9</v>
      </c>
      <c r="O5465" s="31" t="str">
        <f t="shared" si="1533"/>
        <v/>
      </c>
      <c r="P5465" s="134">
        <v>27.47</v>
      </c>
      <c r="Q5465" s="31">
        <f t="shared" si="1534"/>
        <v>27.47</v>
      </c>
      <c r="R5465" s="31" t="str">
        <f t="shared" si="1535"/>
        <v>-</v>
      </c>
      <c r="U5465" s="133">
        <v>43693.375</v>
      </c>
      <c r="V5465" s="9">
        <f t="shared" si="1536"/>
        <v>8</v>
      </c>
      <c r="W5465" s="9">
        <f t="shared" si="1537"/>
        <v>16</v>
      </c>
      <c r="X5465" s="9">
        <f t="shared" si="1538"/>
        <v>9</v>
      </c>
      <c r="Y5465" s="31" t="str">
        <f t="shared" si="1539"/>
        <v/>
      </c>
      <c r="Z5465" s="134">
        <v>23.06</v>
      </c>
      <c r="AA5465" s="31">
        <f t="shared" si="1540"/>
        <v>23.06</v>
      </c>
      <c r="AB5465" s="31" t="str">
        <f t="shared" si="1541"/>
        <v>-</v>
      </c>
    </row>
    <row r="5466" spans="1:28" x14ac:dyDescent="0.3">
      <c r="A5466" s="133">
        <v>42963.416666666664</v>
      </c>
      <c r="B5466" s="152">
        <f t="shared" si="1542"/>
        <v>8</v>
      </c>
      <c r="C5466" s="152">
        <f t="shared" si="1543"/>
        <v>16</v>
      </c>
      <c r="D5466" s="152">
        <f t="shared" si="1544"/>
        <v>10</v>
      </c>
      <c r="E5466" s="38" t="str">
        <f t="shared" si="1545"/>
        <v/>
      </c>
      <c r="F5466" s="134">
        <v>30.41</v>
      </c>
      <c r="G5466" s="38">
        <f t="shared" si="1546"/>
        <v>30.41</v>
      </c>
      <c r="H5466" s="38" t="str">
        <f t="shared" si="1547"/>
        <v>-</v>
      </c>
      <c r="K5466" s="133">
        <v>43328.416666666664</v>
      </c>
      <c r="L5466" s="9">
        <f t="shared" si="1530"/>
        <v>8</v>
      </c>
      <c r="M5466" s="9">
        <f t="shared" si="1531"/>
        <v>16</v>
      </c>
      <c r="N5466" s="9">
        <f t="shared" si="1532"/>
        <v>10</v>
      </c>
      <c r="O5466" s="31" t="str">
        <f t="shared" si="1533"/>
        <v/>
      </c>
      <c r="P5466" s="134">
        <v>33.69</v>
      </c>
      <c r="Q5466" s="31">
        <f t="shared" si="1534"/>
        <v>33.69</v>
      </c>
      <c r="R5466" s="31" t="str">
        <f t="shared" si="1535"/>
        <v>-</v>
      </c>
      <c r="U5466" s="133">
        <v>43693.416666666664</v>
      </c>
      <c r="V5466" s="9">
        <f t="shared" si="1536"/>
        <v>8</v>
      </c>
      <c r="W5466" s="9">
        <f t="shared" si="1537"/>
        <v>16</v>
      </c>
      <c r="X5466" s="9">
        <f t="shared" si="1538"/>
        <v>10</v>
      </c>
      <c r="Y5466" s="31" t="str">
        <f t="shared" si="1539"/>
        <v/>
      </c>
      <c r="Z5466" s="134">
        <v>25.3</v>
      </c>
      <c r="AA5466" s="31">
        <f t="shared" si="1540"/>
        <v>25.3</v>
      </c>
      <c r="AB5466" s="31" t="str">
        <f t="shared" si="1541"/>
        <v>-</v>
      </c>
    </row>
    <row r="5467" spans="1:28" x14ac:dyDescent="0.3">
      <c r="A5467" s="133">
        <v>42963.458333333336</v>
      </c>
      <c r="B5467" s="152">
        <f t="shared" si="1542"/>
        <v>8</v>
      </c>
      <c r="C5467" s="152">
        <f t="shared" si="1543"/>
        <v>16</v>
      </c>
      <c r="D5467" s="152">
        <f t="shared" si="1544"/>
        <v>11</v>
      </c>
      <c r="E5467" s="38" t="str">
        <f t="shared" si="1545"/>
        <v/>
      </c>
      <c r="F5467" s="134">
        <v>35.590000000000003</v>
      </c>
      <c r="G5467" s="38">
        <f t="shared" si="1546"/>
        <v>35.590000000000003</v>
      </c>
      <c r="H5467" s="38" t="str">
        <f t="shared" si="1547"/>
        <v>-</v>
      </c>
      <c r="K5467" s="133">
        <v>43328.458333333336</v>
      </c>
      <c r="L5467" s="9">
        <f t="shared" si="1530"/>
        <v>8</v>
      </c>
      <c r="M5467" s="9">
        <f t="shared" si="1531"/>
        <v>16</v>
      </c>
      <c r="N5467" s="9">
        <f t="shared" si="1532"/>
        <v>11</v>
      </c>
      <c r="O5467" s="31" t="str">
        <f t="shared" si="1533"/>
        <v/>
      </c>
      <c r="P5467" s="134">
        <v>35.18</v>
      </c>
      <c r="Q5467" s="31">
        <f t="shared" si="1534"/>
        <v>35.18</v>
      </c>
      <c r="R5467" s="31" t="str">
        <f t="shared" si="1535"/>
        <v>-</v>
      </c>
      <c r="U5467" s="133">
        <v>43693.458333333336</v>
      </c>
      <c r="V5467" s="9">
        <f t="shared" si="1536"/>
        <v>8</v>
      </c>
      <c r="W5467" s="9">
        <f t="shared" si="1537"/>
        <v>16</v>
      </c>
      <c r="X5467" s="9">
        <f t="shared" si="1538"/>
        <v>11</v>
      </c>
      <c r="Y5467" s="31" t="str">
        <f t="shared" si="1539"/>
        <v/>
      </c>
      <c r="Z5467" s="134">
        <v>26.29</v>
      </c>
      <c r="AA5467" s="31">
        <f t="shared" si="1540"/>
        <v>26.29</v>
      </c>
      <c r="AB5467" s="31" t="str">
        <f t="shared" si="1541"/>
        <v>-</v>
      </c>
    </row>
    <row r="5468" spans="1:28" x14ac:dyDescent="0.3">
      <c r="A5468" s="133">
        <v>42963.5</v>
      </c>
      <c r="B5468" s="152">
        <f t="shared" si="1542"/>
        <v>8</v>
      </c>
      <c r="C5468" s="152">
        <f t="shared" si="1543"/>
        <v>16</v>
      </c>
      <c r="D5468" s="152">
        <f t="shared" si="1544"/>
        <v>12</v>
      </c>
      <c r="E5468" s="38" t="str">
        <f t="shared" si="1545"/>
        <v/>
      </c>
      <c r="F5468" s="134">
        <v>37.729999999999997</v>
      </c>
      <c r="G5468" s="38">
        <f t="shared" si="1546"/>
        <v>37.729999999999997</v>
      </c>
      <c r="H5468" s="38" t="str">
        <f t="shared" si="1547"/>
        <v>-</v>
      </c>
      <c r="K5468" s="133">
        <v>43328.5</v>
      </c>
      <c r="L5468" s="9">
        <f t="shared" si="1530"/>
        <v>8</v>
      </c>
      <c r="M5468" s="9">
        <f t="shared" si="1531"/>
        <v>16</v>
      </c>
      <c r="N5468" s="9">
        <f t="shared" si="1532"/>
        <v>12</v>
      </c>
      <c r="O5468" s="31" t="str">
        <f t="shared" si="1533"/>
        <v/>
      </c>
      <c r="P5468" s="134">
        <v>36.97</v>
      </c>
      <c r="Q5468" s="31">
        <f t="shared" si="1534"/>
        <v>36.97</v>
      </c>
      <c r="R5468" s="31" t="str">
        <f t="shared" si="1535"/>
        <v>-</v>
      </c>
      <c r="U5468" s="133">
        <v>43693.5</v>
      </c>
      <c r="V5468" s="9">
        <f t="shared" si="1536"/>
        <v>8</v>
      </c>
      <c r="W5468" s="9">
        <f t="shared" si="1537"/>
        <v>16</v>
      </c>
      <c r="X5468" s="9">
        <f t="shared" si="1538"/>
        <v>12</v>
      </c>
      <c r="Y5468" s="31" t="str">
        <f t="shared" si="1539"/>
        <v/>
      </c>
      <c r="Z5468" s="134">
        <v>28.42</v>
      </c>
      <c r="AA5468" s="31">
        <f t="shared" si="1540"/>
        <v>28.42</v>
      </c>
      <c r="AB5468" s="31" t="str">
        <f t="shared" si="1541"/>
        <v>-</v>
      </c>
    </row>
    <row r="5469" spans="1:28" x14ac:dyDescent="0.3">
      <c r="A5469" s="133">
        <v>42963.541666666664</v>
      </c>
      <c r="B5469" s="152">
        <f t="shared" si="1542"/>
        <v>8</v>
      </c>
      <c r="C5469" s="152">
        <f t="shared" si="1543"/>
        <v>16</v>
      </c>
      <c r="D5469" s="152">
        <f t="shared" si="1544"/>
        <v>13</v>
      </c>
      <c r="E5469" s="38" t="str">
        <f t="shared" si="1545"/>
        <v/>
      </c>
      <c r="F5469" s="134">
        <v>41.45</v>
      </c>
      <c r="G5469" s="38">
        <f t="shared" si="1546"/>
        <v>41.45</v>
      </c>
      <c r="H5469" s="38" t="str">
        <f t="shared" si="1547"/>
        <v>-</v>
      </c>
      <c r="K5469" s="133">
        <v>43328.541666666664</v>
      </c>
      <c r="L5469" s="9">
        <f t="shared" si="1530"/>
        <v>8</v>
      </c>
      <c r="M5469" s="9">
        <f t="shared" si="1531"/>
        <v>16</v>
      </c>
      <c r="N5469" s="9">
        <f t="shared" si="1532"/>
        <v>13</v>
      </c>
      <c r="O5469" s="31" t="str">
        <f t="shared" si="1533"/>
        <v/>
      </c>
      <c r="P5469" s="134">
        <v>39.9</v>
      </c>
      <c r="Q5469" s="31">
        <f t="shared" si="1534"/>
        <v>39.9</v>
      </c>
      <c r="R5469" s="31" t="str">
        <f t="shared" si="1535"/>
        <v>-</v>
      </c>
      <c r="U5469" s="133">
        <v>43693.541666666664</v>
      </c>
      <c r="V5469" s="9">
        <f t="shared" si="1536"/>
        <v>8</v>
      </c>
      <c r="W5469" s="9">
        <f t="shared" si="1537"/>
        <v>16</v>
      </c>
      <c r="X5469" s="9">
        <f t="shared" si="1538"/>
        <v>13</v>
      </c>
      <c r="Y5469" s="31" t="str">
        <f t="shared" si="1539"/>
        <v/>
      </c>
      <c r="Z5469" s="134">
        <v>30.41</v>
      </c>
      <c r="AA5469" s="31">
        <f t="shared" si="1540"/>
        <v>30.41</v>
      </c>
      <c r="AB5469" s="31" t="str">
        <f t="shared" si="1541"/>
        <v>-</v>
      </c>
    </row>
    <row r="5470" spans="1:28" x14ac:dyDescent="0.3">
      <c r="A5470" s="133">
        <v>42963.583333333336</v>
      </c>
      <c r="B5470" s="152">
        <f t="shared" si="1542"/>
        <v>8</v>
      </c>
      <c r="C5470" s="152">
        <f t="shared" si="1543"/>
        <v>16</v>
      </c>
      <c r="D5470" s="152">
        <f t="shared" si="1544"/>
        <v>14</v>
      </c>
      <c r="E5470" s="38" t="str">
        <f t="shared" si="1545"/>
        <v/>
      </c>
      <c r="F5470" s="134">
        <v>46.45</v>
      </c>
      <c r="G5470" s="38">
        <f t="shared" si="1546"/>
        <v>46.45</v>
      </c>
      <c r="H5470" s="38" t="str">
        <f t="shared" si="1547"/>
        <v>-</v>
      </c>
      <c r="K5470" s="133">
        <v>43328.583333333336</v>
      </c>
      <c r="L5470" s="9">
        <f t="shared" si="1530"/>
        <v>8</v>
      </c>
      <c r="M5470" s="9">
        <f t="shared" si="1531"/>
        <v>16</v>
      </c>
      <c r="N5470" s="9">
        <f t="shared" si="1532"/>
        <v>14</v>
      </c>
      <c r="O5470" s="31" t="str">
        <f t="shared" si="1533"/>
        <v/>
      </c>
      <c r="P5470" s="134">
        <v>45.29</v>
      </c>
      <c r="Q5470" s="31">
        <f t="shared" si="1534"/>
        <v>45.29</v>
      </c>
      <c r="R5470" s="31" t="str">
        <f t="shared" si="1535"/>
        <v>-</v>
      </c>
      <c r="U5470" s="133">
        <v>43693.583333333336</v>
      </c>
      <c r="V5470" s="9">
        <f t="shared" si="1536"/>
        <v>8</v>
      </c>
      <c r="W5470" s="9">
        <f t="shared" si="1537"/>
        <v>16</v>
      </c>
      <c r="X5470" s="9">
        <f t="shared" si="1538"/>
        <v>14</v>
      </c>
      <c r="Y5470" s="31" t="str">
        <f t="shared" si="1539"/>
        <v/>
      </c>
      <c r="Z5470" s="134">
        <v>31.88</v>
      </c>
      <c r="AA5470" s="31">
        <f t="shared" si="1540"/>
        <v>31.88</v>
      </c>
      <c r="AB5470" s="31" t="str">
        <f t="shared" si="1541"/>
        <v>-</v>
      </c>
    </row>
    <row r="5471" spans="1:28" x14ac:dyDescent="0.3">
      <c r="A5471" s="133">
        <v>42963.625</v>
      </c>
      <c r="B5471" s="152">
        <f t="shared" si="1542"/>
        <v>8</v>
      </c>
      <c r="C5471" s="152">
        <f t="shared" si="1543"/>
        <v>16</v>
      </c>
      <c r="D5471" s="152">
        <f t="shared" si="1544"/>
        <v>15</v>
      </c>
      <c r="E5471" s="38" t="str">
        <f t="shared" si="1545"/>
        <v/>
      </c>
      <c r="F5471" s="134">
        <v>49.4</v>
      </c>
      <c r="G5471" s="38">
        <f t="shared" si="1546"/>
        <v>49.4</v>
      </c>
      <c r="H5471" s="38" t="str">
        <f t="shared" si="1547"/>
        <v>-</v>
      </c>
      <c r="K5471" s="133">
        <v>43328.625</v>
      </c>
      <c r="L5471" s="9">
        <f t="shared" si="1530"/>
        <v>8</v>
      </c>
      <c r="M5471" s="9">
        <f t="shared" si="1531"/>
        <v>16</v>
      </c>
      <c r="N5471" s="9">
        <f t="shared" si="1532"/>
        <v>15</v>
      </c>
      <c r="O5471" s="31" t="str">
        <f t="shared" si="1533"/>
        <v/>
      </c>
      <c r="P5471" s="134">
        <v>47.32</v>
      </c>
      <c r="Q5471" s="31">
        <f t="shared" si="1534"/>
        <v>47.32</v>
      </c>
      <c r="R5471" s="31" t="str">
        <f t="shared" si="1535"/>
        <v>-</v>
      </c>
      <c r="U5471" s="133">
        <v>43693.625</v>
      </c>
      <c r="V5471" s="9">
        <f t="shared" si="1536"/>
        <v>8</v>
      </c>
      <c r="W5471" s="9">
        <f t="shared" si="1537"/>
        <v>16</v>
      </c>
      <c r="X5471" s="9">
        <f t="shared" si="1538"/>
        <v>15</v>
      </c>
      <c r="Y5471" s="31" t="str">
        <f t="shared" si="1539"/>
        <v/>
      </c>
      <c r="Z5471" s="134">
        <v>35.1</v>
      </c>
      <c r="AA5471" s="31">
        <f t="shared" si="1540"/>
        <v>35.1</v>
      </c>
      <c r="AB5471" s="31" t="str">
        <f t="shared" si="1541"/>
        <v>-</v>
      </c>
    </row>
    <row r="5472" spans="1:28" x14ac:dyDescent="0.3">
      <c r="A5472" s="133">
        <v>42963.666666666664</v>
      </c>
      <c r="B5472" s="152">
        <f t="shared" si="1542"/>
        <v>8</v>
      </c>
      <c r="C5472" s="152">
        <f t="shared" si="1543"/>
        <v>16</v>
      </c>
      <c r="D5472" s="152">
        <f t="shared" si="1544"/>
        <v>16</v>
      </c>
      <c r="E5472" s="38" t="str">
        <f t="shared" si="1545"/>
        <v/>
      </c>
      <c r="F5472" s="134">
        <v>53.34</v>
      </c>
      <c r="G5472" s="38">
        <f t="shared" si="1546"/>
        <v>53.34</v>
      </c>
      <c r="H5472" s="38" t="str">
        <f t="shared" si="1547"/>
        <v>-</v>
      </c>
      <c r="K5472" s="133">
        <v>43328.666666666664</v>
      </c>
      <c r="L5472" s="9">
        <f t="shared" si="1530"/>
        <v>8</v>
      </c>
      <c r="M5472" s="9">
        <f t="shared" si="1531"/>
        <v>16</v>
      </c>
      <c r="N5472" s="9">
        <f t="shared" si="1532"/>
        <v>16</v>
      </c>
      <c r="O5472" s="31" t="str">
        <f t="shared" si="1533"/>
        <v/>
      </c>
      <c r="P5472" s="134">
        <v>51.19</v>
      </c>
      <c r="Q5472" s="31">
        <f t="shared" si="1534"/>
        <v>51.19</v>
      </c>
      <c r="R5472" s="31" t="str">
        <f t="shared" si="1535"/>
        <v>-</v>
      </c>
      <c r="U5472" s="133">
        <v>43693.666666666664</v>
      </c>
      <c r="V5472" s="9">
        <f t="shared" si="1536"/>
        <v>8</v>
      </c>
      <c r="W5472" s="9">
        <f t="shared" si="1537"/>
        <v>16</v>
      </c>
      <c r="X5472" s="9">
        <f t="shared" si="1538"/>
        <v>16</v>
      </c>
      <c r="Y5472" s="31" t="str">
        <f t="shared" si="1539"/>
        <v/>
      </c>
      <c r="Z5472" s="134">
        <v>38.18</v>
      </c>
      <c r="AA5472" s="31">
        <f t="shared" si="1540"/>
        <v>38.18</v>
      </c>
      <c r="AB5472" s="31" t="str">
        <f t="shared" si="1541"/>
        <v>-</v>
      </c>
    </row>
    <row r="5473" spans="1:28" x14ac:dyDescent="0.3">
      <c r="A5473" s="133">
        <v>42963.708333333336</v>
      </c>
      <c r="B5473" s="152">
        <f t="shared" si="1542"/>
        <v>8</v>
      </c>
      <c r="C5473" s="152">
        <f t="shared" si="1543"/>
        <v>16</v>
      </c>
      <c r="D5473" s="152">
        <f t="shared" si="1544"/>
        <v>17</v>
      </c>
      <c r="E5473" s="38" t="str">
        <f t="shared" si="1545"/>
        <v/>
      </c>
      <c r="F5473" s="134">
        <v>47.59</v>
      </c>
      <c r="G5473" s="38" t="str">
        <f t="shared" si="1546"/>
        <v>-</v>
      </c>
      <c r="H5473" s="38">
        <f t="shared" si="1547"/>
        <v>47.59</v>
      </c>
      <c r="K5473" s="133">
        <v>43328.708333333336</v>
      </c>
      <c r="L5473" s="9">
        <f t="shared" si="1530"/>
        <v>8</v>
      </c>
      <c r="M5473" s="9">
        <f t="shared" si="1531"/>
        <v>16</v>
      </c>
      <c r="N5473" s="9">
        <f t="shared" si="1532"/>
        <v>17</v>
      </c>
      <c r="O5473" s="31" t="str">
        <f t="shared" si="1533"/>
        <v/>
      </c>
      <c r="P5473" s="134">
        <v>45</v>
      </c>
      <c r="Q5473" s="31" t="str">
        <f t="shared" si="1534"/>
        <v>-</v>
      </c>
      <c r="R5473" s="31">
        <f t="shared" si="1535"/>
        <v>45</v>
      </c>
      <c r="U5473" s="133">
        <v>43693.708333333336</v>
      </c>
      <c r="V5473" s="9">
        <f t="shared" si="1536"/>
        <v>8</v>
      </c>
      <c r="W5473" s="9">
        <f t="shared" si="1537"/>
        <v>16</v>
      </c>
      <c r="X5473" s="9">
        <f t="shared" si="1538"/>
        <v>17</v>
      </c>
      <c r="Y5473" s="31" t="str">
        <f t="shared" si="1539"/>
        <v/>
      </c>
      <c r="Z5473" s="134">
        <v>36.72</v>
      </c>
      <c r="AA5473" s="31" t="str">
        <f t="shared" si="1540"/>
        <v>-</v>
      </c>
      <c r="AB5473" s="31">
        <f t="shared" si="1541"/>
        <v>36.72</v>
      </c>
    </row>
    <row r="5474" spans="1:28" x14ac:dyDescent="0.3">
      <c r="A5474" s="133">
        <v>42963.75</v>
      </c>
      <c r="B5474" s="152">
        <f t="shared" si="1542"/>
        <v>8</v>
      </c>
      <c r="C5474" s="152">
        <f t="shared" si="1543"/>
        <v>16</v>
      </c>
      <c r="D5474" s="152">
        <f t="shared" si="1544"/>
        <v>18</v>
      </c>
      <c r="E5474" s="38" t="str">
        <f t="shared" si="1545"/>
        <v/>
      </c>
      <c r="F5474" s="134">
        <v>41.63</v>
      </c>
      <c r="G5474" s="38" t="str">
        <f t="shared" si="1546"/>
        <v>-</v>
      </c>
      <c r="H5474" s="38">
        <f t="shared" si="1547"/>
        <v>41.63</v>
      </c>
      <c r="K5474" s="133">
        <v>43328.75</v>
      </c>
      <c r="L5474" s="9">
        <f t="shared" si="1530"/>
        <v>8</v>
      </c>
      <c r="M5474" s="9">
        <f t="shared" si="1531"/>
        <v>16</v>
      </c>
      <c r="N5474" s="9">
        <f t="shared" si="1532"/>
        <v>18</v>
      </c>
      <c r="O5474" s="31" t="str">
        <f t="shared" si="1533"/>
        <v/>
      </c>
      <c r="P5474" s="134">
        <v>38.97</v>
      </c>
      <c r="Q5474" s="31" t="str">
        <f t="shared" si="1534"/>
        <v>-</v>
      </c>
      <c r="R5474" s="31">
        <f t="shared" si="1535"/>
        <v>38.97</v>
      </c>
      <c r="U5474" s="133">
        <v>43693.75</v>
      </c>
      <c r="V5474" s="9">
        <f t="shared" si="1536"/>
        <v>8</v>
      </c>
      <c r="W5474" s="9">
        <f t="shared" si="1537"/>
        <v>16</v>
      </c>
      <c r="X5474" s="9">
        <f t="shared" si="1538"/>
        <v>18</v>
      </c>
      <c r="Y5474" s="31" t="str">
        <f t="shared" si="1539"/>
        <v/>
      </c>
      <c r="Z5474" s="134">
        <v>31.51</v>
      </c>
      <c r="AA5474" s="31" t="str">
        <f t="shared" si="1540"/>
        <v>-</v>
      </c>
      <c r="AB5474" s="31">
        <f t="shared" si="1541"/>
        <v>31.51</v>
      </c>
    </row>
    <row r="5475" spans="1:28" x14ac:dyDescent="0.3">
      <c r="A5475" s="133">
        <v>42963.791666666664</v>
      </c>
      <c r="B5475" s="152">
        <f t="shared" si="1542"/>
        <v>8</v>
      </c>
      <c r="C5475" s="152">
        <f t="shared" si="1543"/>
        <v>16</v>
      </c>
      <c r="D5475" s="152">
        <f t="shared" si="1544"/>
        <v>19</v>
      </c>
      <c r="E5475" s="38" t="str">
        <f t="shared" si="1545"/>
        <v/>
      </c>
      <c r="F5475" s="134">
        <v>37.1</v>
      </c>
      <c r="G5475" s="38" t="str">
        <f t="shared" si="1546"/>
        <v>-</v>
      </c>
      <c r="H5475" s="38">
        <f t="shared" si="1547"/>
        <v>37.1</v>
      </c>
      <c r="K5475" s="133">
        <v>43328.791666666664</v>
      </c>
      <c r="L5475" s="9">
        <f t="shared" si="1530"/>
        <v>8</v>
      </c>
      <c r="M5475" s="9">
        <f t="shared" si="1531"/>
        <v>16</v>
      </c>
      <c r="N5475" s="9">
        <f t="shared" si="1532"/>
        <v>19</v>
      </c>
      <c r="O5475" s="31" t="str">
        <f t="shared" si="1533"/>
        <v/>
      </c>
      <c r="P5475" s="134">
        <v>36.729999999999997</v>
      </c>
      <c r="Q5475" s="31" t="str">
        <f t="shared" si="1534"/>
        <v>-</v>
      </c>
      <c r="R5475" s="31">
        <f t="shared" si="1535"/>
        <v>36.729999999999997</v>
      </c>
      <c r="U5475" s="133">
        <v>43693.791666666664</v>
      </c>
      <c r="V5475" s="9">
        <f t="shared" si="1536"/>
        <v>8</v>
      </c>
      <c r="W5475" s="9">
        <f t="shared" si="1537"/>
        <v>16</v>
      </c>
      <c r="X5475" s="9">
        <f t="shared" si="1538"/>
        <v>19</v>
      </c>
      <c r="Y5475" s="31" t="str">
        <f t="shared" si="1539"/>
        <v/>
      </c>
      <c r="Z5475" s="134">
        <v>28.23</v>
      </c>
      <c r="AA5475" s="31" t="str">
        <f t="shared" si="1540"/>
        <v>-</v>
      </c>
      <c r="AB5475" s="31">
        <f t="shared" si="1541"/>
        <v>28.23</v>
      </c>
    </row>
    <row r="5476" spans="1:28" x14ac:dyDescent="0.3">
      <c r="A5476" s="133">
        <v>42963.833333333336</v>
      </c>
      <c r="B5476" s="152">
        <f t="shared" si="1542"/>
        <v>8</v>
      </c>
      <c r="C5476" s="152">
        <f t="shared" si="1543"/>
        <v>16</v>
      </c>
      <c r="D5476" s="152">
        <f t="shared" si="1544"/>
        <v>20</v>
      </c>
      <c r="E5476" s="38" t="str">
        <f t="shared" si="1545"/>
        <v/>
      </c>
      <c r="F5476" s="134">
        <v>36.1</v>
      </c>
      <c r="G5476" s="38" t="str">
        <f t="shared" si="1546"/>
        <v>-</v>
      </c>
      <c r="H5476" s="38">
        <f t="shared" si="1547"/>
        <v>36.1</v>
      </c>
      <c r="K5476" s="133">
        <v>43328.833333333336</v>
      </c>
      <c r="L5476" s="9">
        <f t="shared" si="1530"/>
        <v>8</v>
      </c>
      <c r="M5476" s="9">
        <f t="shared" si="1531"/>
        <v>16</v>
      </c>
      <c r="N5476" s="9">
        <f t="shared" si="1532"/>
        <v>20</v>
      </c>
      <c r="O5476" s="31" t="str">
        <f t="shared" si="1533"/>
        <v/>
      </c>
      <c r="P5476" s="134">
        <v>37.340000000000003</v>
      </c>
      <c r="Q5476" s="31" t="str">
        <f t="shared" si="1534"/>
        <v>-</v>
      </c>
      <c r="R5476" s="31">
        <f t="shared" si="1535"/>
        <v>37.340000000000003</v>
      </c>
      <c r="U5476" s="133">
        <v>43693.833333333336</v>
      </c>
      <c r="V5476" s="9">
        <f t="shared" si="1536"/>
        <v>8</v>
      </c>
      <c r="W5476" s="9">
        <f t="shared" si="1537"/>
        <v>16</v>
      </c>
      <c r="X5476" s="9">
        <f t="shared" si="1538"/>
        <v>20</v>
      </c>
      <c r="Y5476" s="31" t="str">
        <f t="shared" si="1539"/>
        <v/>
      </c>
      <c r="Z5476" s="134">
        <v>27.78</v>
      </c>
      <c r="AA5476" s="31" t="str">
        <f t="shared" si="1540"/>
        <v>-</v>
      </c>
      <c r="AB5476" s="31">
        <f t="shared" si="1541"/>
        <v>27.78</v>
      </c>
    </row>
    <row r="5477" spans="1:28" x14ac:dyDescent="0.3">
      <c r="A5477" s="133">
        <v>42963.875</v>
      </c>
      <c r="B5477" s="152">
        <f t="shared" si="1542"/>
        <v>8</v>
      </c>
      <c r="C5477" s="152">
        <f t="shared" si="1543"/>
        <v>16</v>
      </c>
      <c r="D5477" s="152">
        <f t="shared" si="1544"/>
        <v>21</v>
      </c>
      <c r="E5477" s="38" t="str">
        <f t="shared" si="1545"/>
        <v/>
      </c>
      <c r="F5477" s="134">
        <v>31.83</v>
      </c>
      <c r="G5477" s="38" t="str">
        <f t="shared" si="1546"/>
        <v>-</v>
      </c>
      <c r="H5477" s="38">
        <f t="shared" si="1547"/>
        <v>31.83</v>
      </c>
      <c r="K5477" s="133">
        <v>43328.875</v>
      </c>
      <c r="L5477" s="9">
        <f t="shared" si="1530"/>
        <v>8</v>
      </c>
      <c r="M5477" s="9">
        <f t="shared" si="1531"/>
        <v>16</v>
      </c>
      <c r="N5477" s="9">
        <f t="shared" si="1532"/>
        <v>21</v>
      </c>
      <c r="O5477" s="31" t="str">
        <f t="shared" si="1533"/>
        <v/>
      </c>
      <c r="P5477" s="134">
        <v>34.83</v>
      </c>
      <c r="Q5477" s="31" t="str">
        <f t="shared" si="1534"/>
        <v>-</v>
      </c>
      <c r="R5477" s="31">
        <f t="shared" si="1535"/>
        <v>34.83</v>
      </c>
      <c r="U5477" s="133">
        <v>43693.875</v>
      </c>
      <c r="V5477" s="9">
        <f t="shared" si="1536"/>
        <v>8</v>
      </c>
      <c r="W5477" s="9">
        <f t="shared" si="1537"/>
        <v>16</v>
      </c>
      <c r="X5477" s="9">
        <f t="shared" si="1538"/>
        <v>21</v>
      </c>
      <c r="Y5477" s="31" t="str">
        <f t="shared" si="1539"/>
        <v/>
      </c>
      <c r="Z5477" s="134">
        <v>25.5</v>
      </c>
      <c r="AA5477" s="31" t="str">
        <f t="shared" si="1540"/>
        <v>-</v>
      </c>
      <c r="AB5477" s="31">
        <f t="shared" si="1541"/>
        <v>25.5</v>
      </c>
    </row>
    <row r="5478" spans="1:28" x14ac:dyDescent="0.3">
      <c r="A5478" s="133">
        <v>42963.916666666664</v>
      </c>
      <c r="B5478" s="152">
        <f t="shared" si="1542"/>
        <v>8</v>
      </c>
      <c r="C5478" s="152">
        <f t="shared" si="1543"/>
        <v>16</v>
      </c>
      <c r="D5478" s="152">
        <f t="shared" si="1544"/>
        <v>22</v>
      </c>
      <c r="E5478" s="38" t="str">
        <f t="shared" si="1545"/>
        <v/>
      </c>
      <c r="F5478" s="134">
        <v>26.06</v>
      </c>
      <c r="G5478" s="38" t="str">
        <f t="shared" si="1546"/>
        <v>-</v>
      </c>
      <c r="H5478" s="38">
        <f t="shared" si="1547"/>
        <v>26.06</v>
      </c>
      <c r="K5478" s="133">
        <v>43328.916666666664</v>
      </c>
      <c r="L5478" s="9">
        <f t="shared" si="1530"/>
        <v>8</v>
      </c>
      <c r="M5478" s="9">
        <f t="shared" si="1531"/>
        <v>16</v>
      </c>
      <c r="N5478" s="9">
        <f t="shared" si="1532"/>
        <v>22</v>
      </c>
      <c r="O5478" s="31" t="str">
        <f t="shared" si="1533"/>
        <v/>
      </c>
      <c r="P5478" s="134">
        <v>28.42</v>
      </c>
      <c r="Q5478" s="31" t="str">
        <f t="shared" si="1534"/>
        <v>-</v>
      </c>
      <c r="R5478" s="31">
        <f t="shared" si="1535"/>
        <v>28.42</v>
      </c>
      <c r="U5478" s="133">
        <v>43693.916666666664</v>
      </c>
      <c r="V5478" s="9">
        <f t="shared" si="1536"/>
        <v>8</v>
      </c>
      <c r="W5478" s="9">
        <f t="shared" si="1537"/>
        <v>16</v>
      </c>
      <c r="X5478" s="9">
        <f t="shared" si="1538"/>
        <v>22</v>
      </c>
      <c r="Y5478" s="31" t="str">
        <f t="shared" si="1539"/>
        <v/>
      </c>
      <c r="Z5478" s="134">
        <v>22.46</v>
      </c>
      <c r="AA5478" s="31" t="str">
        <f t="shared" si="1540"/>
        <v>-</v>
      </c>
      <c r="AB5478" s="31">
        <f t="shared" si="1541"/>
        <v>22.46</v>
      </c>
    </row>
    <row r="5479" spans="1:28" x14ac:dyDescent="0.3">
      <c r="A5479" s="133">
        <v>42963.958333333336</v>
      </c>
      <c r="B5479" s="152">
        <f t="shared" si="1542"/>
        <v>8</v>
      </c>
      <c r="C5479" s="152">
        <f t="shared" si="1543"/>
        <v>16</v>
      </c>
      <c r="D5479" s="152">
        <f t="shared" si="1544"/>
        <v>23</v>
      </c>
      <c r="E5479" s="38" t="str">
        <f t="shared" si="1545"/>
        <v/>
      </c>
      <c r="F5479" s="134">
        <v>23.86</v>
      </c>
      <c r="G5479" s="38" t="str">
        <f t="shared" si="1546"/>
        <v>-</v>
      </c>
      <c r="H5479" s="38">
        <f t="shared" si="1547"/>
        <v>23.86</v>
      </c>
      <c r="K5479" s="133">
        <v>43328.958333333336</v>
      </c>
      <c r="L5479" s="9">
        <f t="shared" si="1530"/>
        <v>8</v>
      </c>
      <c r="M5479" s="9">
        <f t="shared" si="1531"/>
        <v>16</v>
      </c>
      <c r="N5479" s="9">
        <f t="shared" si="1532"/>
        <v>23</v>
      </c>
      <c r="O5479" s="31" t="str">
        <f t="shared" si="1533"/>
        <v/>
      </c>
      <c r="P5479" s="134">
        <v>25.66</v>
      </c>
      <c r="Q5479" s="31" t="str">
        <f t="shared" si="1534"/>
        <v>-</v>
      </c>
      <c r="R5479" s="31">
        <f t="shared" si="1535"/>
        <v>25.66</v>
      </c>
      <c r="U5479" s="133">
        <v>43693.958333333336</v>
      </c>
      <c r="V5479" s="9">
        <f t="shared" si="1536"/>
        <v>8</v>
      </c>
      <c r="W5479" s="9">
        <f t="shared" si="1537"/>
        <v>16</v>
      </c>
      <c r="X5479" s="9">
        <f t="shared" si="1538"/>
        <v>23</v>
      </c>
      <c r="Y5479" s="31" t="str">
        <f t="shared" si="1539"/>
        <v/>
      </c>
      <c r="Z5479" s="134">
        <v>21.11</v>
      </c>
      <c r="AA5479" s="31" t="str">
        <f t="shared" si="1540"/>
        <v>-</v>
      </c>
      <c r="AB5479" s="31">
        <f t="shared" si="1541"/>
        <v>21.11</v>
      </c>
    </row>
    <row r="5480" spans="1:28" x14ac:dyDescent="0.3">
      <c r="A5480" s="133">
        <v>42964</v>
      </c>
      <c r="B5480" s="152">
        <f t="shared" si="1542"/>
        <v>8</v>
      </c>
      <c r="C5480" s="152">
        <f t="shared" si="1543"/>
        <v>17</v>
      </c>
      <c r="D5480" s="152">
        <f t="shared" si="1544"/>
        <v>0</v>
      </c>
      <c r="E5480" s="38" t="str">
        <f t="shared" si="1545"/>
        <v/>
      </c>
      <c r="F5480" s="134">
        <v>22.49</v>
      </c>
      <c r="G5480" s="38" t="str">
        <f t="shared" si="1546"/>
        <v>-</v>
      </c>
      <c r="H5480" s="38">
        <f t="shared" si="1547"/>
        <v>22.49</v>
      </c>
      <c r="K5480" s="133">
        <v>43329</v>
      </c>
      <c r="L5480" s="9">
        <f t="shared" si="1530"/>
        <v>8</v>
      </c>
      <c r="M5480" s="9">
        <f t="shared" si="1531"/>
        <v>17</v>
      </c>
      <c r="N5480" s="9">
        <f t="shared" si="1532"/>
        <v>0</v>
      </c>
      <c r="O5480" s="31" t="str">
        <f t="shared" si="1533"/>
        <v/>
      </c>
      <c r="P5480" s="134">
        <v>24.32</v>
      </c>
      <c r="Q5480" s="31" t="str">
        <f t="shared" si="1534"/>
        <v>-</v>
      </c>
      <c r="R5480" s="31">
        <f t="shared" si="1535"/>
        <v>24.32</v>
      </c>
      <c r="U5480" s="133">
        <v>43694</v>
      </c>
      <c r="V5480" s="9">
        <f t="shared" si="1536"/>
        <v>8</v>
      </c>
      <c r="W5480" s="9">
        <f t="shared" si="1537"/>
        <v>17</v>
      </c>
      <c r="X5480" s="9">
        <f t="shared" si="1538"/>
        <v>0</v>
      </c>
      <c r="Y5480" s="31" t="str">
        <f t="shared" si="1539"/>
        <v>W</v>
      </c>
      <c r="Z5480" s="134">
        <v>18.920000000000002</v>
      </c>
      <c r="AA5480" s="31" t="str">
        <f t="shared" si="1540"/>
        <v>-</v>
      </c>
      <c r="AB5480" s="31">
        <f t="shared" si="1541"/>
        <v>18.920000000000002</v>
      </c>
    </row>
    <row r="5481" spans="1:28" x14ac:dyDescent="0.3">
      <c r="A5481" s="133">
        <v>42964.041666666664</v>
      </c>
      <c r="B5481" s="152">
        <f t="shared" si="1542"/>
        <v>8</v>
      </c>
      <c r="C5481" s="152">
        <f t="shared" si="1543"/>
        <v>17</v>
      </c>
      <c r="D5481" s="152">
        <f t="shared" si="1544"/>
        <v>1</v>
      </c>
      <c r="E5481" s="38" t="str">
        <f t="shared" si="1545"/>
        <v/>
      </c>
      <c r="F5481" s="134">
        <v>21.35</v>
      </c>
      <c r="G5481" s="38" t="str">
        <f t="shared" si="1546"/>
        <v>-</v>
      </c>
      <c r="H5481" s="38">
        <f t="shared" si="1547"/>
        <v>21.35</v>
      </c>
      <c r="K5481" s="133">
        <v>43329.041666666664</v>
      </c>
      <c r="L5481" s="9">
        <f t="shared" si="1530"/>
        <v>8</v>
      </c>
      <c r="M5481" s="9">
        <f t="shared" si="1531"/>
        <v>17</v>
      </c>
      <c r="N5481" s="9">
        <f t="shared" si="1532"/>
        <v>1</v>
      </c>
      <c r="O5481" s="31" t="str">
        <f t="shared" si="1533"/>
        <v/>
      </c>
      <c r="P5481" s="134">
        <v>22.67</v>
      </c>
      <c r="Q5481" s="31" t="str">
        <f t="shared" si="1534"/>
        <v>-</v>
      </c>
      <c r="R5481" s="31">
        <f t="shared" si="1535"/>
        <v>22.67</v>
      </c>
      <c r="U5481" s="133">
        <v>43694.041666666664</v>
      </c>
      <c r="V5481" s="9">
        <f t="shared" si="1536"/>
        <v>8</v>
      </c>
      <c r="W5481" s="9">
        <f t="shared" si="1537"/>
        <v>17</v>
      </c>
      <c r="X5481" s="9">
        <f t="shared" si="1538"/>
        <v>1</v>
      </c>
      <c r="Y5481" s="31" t="str">
        <f t="shared" si="1539"/>
        <v>W</v>
      </c>
      <c r="Z5481" s="134">
        <v>17.670000000000002</v>
      </c>
      <c r="AA5481" s="31" t="str">
        <f t="shared" si="1540"/>
        <v>-</v>
      </c>
      <c r="AB5481" s="31">
        <f t="shared" si="1541"/>
        <v>17.670000000000002</v>
      </c>
    </row>
    <row r="5482" spans="1:28" x14ac:dyDescent="0.3">
      <c r="A5482" s="133">
        <v>42964.083333333336</v>
      </c>
      <c r="B5482" s="152">
        <f t="shared" si="1542"/>
        <v>8</v>
      </c>
      <c r="C5482" s="152">
        <f t="shared" si="1543"/>
        <v>17</v>
      </c>
      <c r="D5482" s="152">
        <f t="shared" si="1544"/>
        <v>2</v>
      </c>
      <c r="E5482" s="38" t="str">
        <f t="shared" si="1545"/>
        <v/>
      </c>
      <c r="F5482" s="134">
        <v>20.34</v>
      </c>
      <c r="G5482" s="38" t="str">
        <f t="shared" si="1546"/>
        <v>-</v>
      </c>
      <c r="H5482" s="38">
        <f t="shared" si="1547"/>
        <v>20.34</v>
      </c>
      <c r="K5482" s="133">
        <v>43329.083333333336</v>
      </c>
      <c r="L5482" s="9">
        <f t="shared" si="1530"/>
        <v>8</v>
      </c>
      <c r="M5482" s="9">
        <f t="shared" si="1531"/>
        <v>17</v>
      </c>
      <c r="N5482" s="9">
        <f t="shared" si="1532"/>
        <v>2</v>
      </c>
      <c r="O5482" s="31" t="str">
        <f t="shared" si="1533"/>
        <v/>
      </c>
      <c r="P5482" s="134">
        <v>21.19</v>
      </c>
      <c r="Q5482" s="31" t="str">
        <f t="shared" si="1534"/>
        <v>-</v>
      </c>
      <c r="R5482" s="31">
        <f t="shared" si="1535"/>
        <v>21.19</v>
      </c>
      <c r="U5482" s="133">
        <v>43694.083333333336</v>
      </c>
      <c r="V5482" s="9">
        <f t="shared" si="1536"/>
        <v>8</v>
      </c>
      <c r="W5482" s="9">
        <f t="shared" si="1537"/>
        <v>17</v>
      </c>
      <c r="X5482" s="9">
        <f t="shared" si="1538"/>
        <v>2</v>
      </c>
      <c r="Y5482" s="31" t="str">
        <f t="shared" si="1539"/>
        <v>W</v>
      </c>
      <c r="Z5482" s="134">
        <v>16.829999999999998</v>
      </c>
      <c r="AA5482" s="31" t="str">
        <f t="shared" si="1540"/>
        <v>-</v>
      </c>
      <c r="AB5482" s="31">
        <f t="shared" si="1541"/>
        <v>16.829999999999998</v>
      </c>
    </row>
    <row r="5483" spans="1:28" x14ac:dyDescent="0.3">
      <c r="A5483" s="133">
        <v>42964.125</v>
      </c>
      <c r="B5483" s="152">
        <f t="shared" si="1542"/>
        <v>8</v>
      </c>
      <c r="C5483" s="152">
        <f t="shared" si="1543"/>
        <v>17</v>
      </c>
      <c r="D5483" s="152">
        <f t="shared" si="1544"/>
        <v>3</v>
      </c>
      <c r="E5483" s="38" t="str">
        <f t="shared" si="1545"/>
        <v/>
      </c>
      <c r="F5483" s="134">
        <v>19.260000000000002</v>
      </c>
      <c r="G5483" s="38" t="str">
        <f t="shared" si="1546"/>
        <v>-</v>
      </c>
      <c r="H5483" s="38">
        <f t="shared" si="1547"/>
        <v>19.260000000000002</v>
      </c>
      <c r="K5483" s="133">
        <v>43329.125</v>
      </c>
      <c r="L5483" s="9">
        <f t="shared" si="1530"/>
        <v>8</v>
      </c>
      <c r="M5483" s="9">
        <f t="shared" si="1531"/>
        <v>17</v>
      </c>
      <c r="N5483" s="9">
        <f t="shared" si="1532"/>
        <v>3</v>
      </c>
      <c r="O5483" s="31" t="str">
        <f t="shared" si="1533"/>
        <v/>
      </c>
      <c r="P5483" s="134">
        <v>20.65</v>
      </c>
      <c r="Q5483" s="31" t="str">
        <f t="shared" si="1534"/>
        <v>-</v>
      </c>
      <c r="R5483" s="31">
        <f t="shared" si="1535"/>
        <v>20.65</v>
      </c>
      <c r="U5483" s="133">
        <v>43694.125</v>
      </c>
      <c r="V5483" s="9">
        <f t="shared" si="1536"/>
        <v>8</v>
      </c>
      <c r="W5483" s="9">
        <f t="shared" si="1537"/>
        <v>17</v>
      </c>
      <c r="X5483" s="9">
        <f t="shared" si="1538"/>
        <v>3</v>
      </c>
      <c r="Y5483" s="31" t="str">
        <f t="shared" si="1539"/>
        <v>W</v>
      </c>
      <c r="Z5483" s="134">
        <v>15.45</v>
      </c>
      <c r="AA5483" s="31" t="str">
        <f t="shared" si="1540"/>
        <v>-</v>
      </c>
      <c r="AB5483" s="31">
        <f t="shared" si="1541"/>
        <v>15.45</v>
      </c>
    </row>
    <row r="5484" spans="1:28" x14ac:dyDescent="0.3">
      <c r="A5484" s="133">
        <v>42964.166666666664</v>
      </c>
      <c r="B5484" s="152">
        <f t="shared" si="1542"/>
        <v>8</v>
      </c>
      <c r="C5484" s="152">
        <f t="shared" si="1543"/>
        <v>17</v>
      </c>
      <c r="D5484" s="152">
        <f t="shared" si="1544"/>
        <v>4</v>
      </c>
      <c r="E5484" s="38" t="str">
        <f t="shared" si="1545"/>
        <v/>
      </c>
      <c r="F5484" s="134">
        <v>19.34</v>
      </c>
      <c r="G5484" s="38" t="str">
        <f t="shared" si="1546"/>
        <v>-</v>
      </c>
      <c r="H5484" s="38">
        <f t="shared" si="1547"/>
        <v>19.34</v>
      </c>
      <c r="K5484" s="133">
        <v>43329.166666666664</v>
      </c>
      <c r="L5484" s="9">
        <f t="shared" si="1530"/>
        <v>8</v>
      </c>
      <c r="M5484" s="9">
        <f t="shared" si="1531"/>
        <v>17</v>
      </c>
      <c r="N5484" s="9">
        <f t="shared" si="1532"/>
        <v>4</v>
      </c>
      <c r="O5484" s="31" t="str">
        <f t="shared" si="1533"/>
        <v/>
      </c>
      <c r="P5484" s="134">
        <v>20.52</v>
      </c>
      <c r="Q5484" s="31" t="str">
        <f t="shared" si="1534"/>
        <v>-</v>
      </c>
      <c r="R5484" s="31">
        <f t="shared" si="1535"/>
        <v>20.52</v>
      </c>
      <c r="U5484" s="133">
        <v>43694.166666666664</v>
      </c>
      <c r="V5484" s="9">
        <f t="shared" si="1536"/>
        <v>8</v>
      </c>
      <c r="W5484" s="9">
        <f t="shared" si="1537"/>
        <v>17</v>
      </c>
      <c r="X5484" s="9">
        <f t="shared" si="1538"/>
        <v>4</v>
      </c>
      <c r="Y5484" s="31" t="str">
        <f t="shared" si="1539"/>
        <v>W</v>
      </c>
      <c r="Z5484" s="134">
        <v>14.78</v>
      </c>
      <c r="AA5484" s="31" t="str">
        <f t="shared" si="1540"/>
        <v>-</v>
      </c>
      <c r="AB5484" s="31">
        <f t="shared" si="1541"/>
        <v>14.78</v>
      </c>
    </row>
    <row r="5485" spans="1:28" x14ac:dyDescent="0.3">
      <c r="A5485" s="133">
        <v>42964.208333333336</v>
      </c>
      <c r="B5485" s="152">
        <f t="shared" si="1542"/>
        <v>8</v>
      </c>
      <c r="C5485" s="152">
        <f t="shared" si="1543"/>
        <v>17</v>
      </c>
      <c r="D5485" s="152">
        <f t="shared" si="1544"/>
        <v>5</v>
      </c>
      <c r="E5485" s="38" t="str">
        <f t="shared" si="1545"/>
        <v/>
      </c>
      <c r="F5485" s="134">
        <v>20.77</v>
      </c>
      <c r="G5485" s="38" t="str">
        <f t="shared" si="1546"/>
        <v>-</v>
      </c>
      <c r="H5485" s="38">
        <f t="shared" si="1547"/>
        <v>20.77</v>
      </c>
      <c r="K5485" s="133">
        <v>43329.208333333336</v>
      </c>
      <c r="L5485" s="9">
        <f t="shared" si="1530"/>
        <v>8</v>
      </c>
      <c r="M5485" s="9">
        <f t="shared" si="1531"/>
        <v>17</v>
      </c>
      <c r="N5485" s="9">
        <f t="shared" si="1532"/>
        <v>5</v>
      </c>
      <c r="O5485" s="31" t="str">
        <f t="shared" si="1533"/>
        <v/>
      </c>
      <c r="P5485" s="134">
        <v>21.75</v>
      </c>
      <c r="Q5485" s="31" t="str">
        <f t="shared" si="1534"/>
        <v>-</v>
      </c>
      <c r="R5485" s="31">
        <f t="shared" si="1535"/>
        <v>21.75</v>
      </c>
      <c r="U5485" s="133">
        <v>43694.208333333336</v>
      </c>
      <c r="V5485" s="9">
        <f t="shared" si="1536"/>
        <v>8</v>
      </c>
      <c r="W5485" s="9">
        <f t="shared" si="1537"/>
        <v>17</v>
      </c>
      <c r="X5485" s="9">
        <f t="shared" si="1538"/>
        <v>5</v>
      </c>
      <c r="Y5485" s="31" t="str">
        <f t="shared" si="1539"/>
        <v>W</v>
      </c>
      <c r="Z5485" s="134">
        <v>15.21</v>
      </c>
      <c r="AA5485" s="31" t="str">
        <f t="shared" si="1540"/>
        <v>-</v>
      </c>
      <c r="AB5485" s="31">
        <f t="shared" si="1541"/>
        <v>15.21</v>
      </c>
    </row>
    <row r="5486" spans="1:28" x14ac:dyDescent="0.3">
      <c r="A5486" s="133">
        <v>42964.25</v>
      </c>
      <c r="B5486" s="152">
        <f t="shared" si="1542"/>
        <v>8</v>
      </c>
      <c r="C5486" s="152">
        <f t="shared" si="1543"/>
        <v>17</v>
      </c>
      <c r="D5486" s="152">
        <f t="shared" si="1544"/>
        <v>6</v>
      </c>
      <c r="E5486" s="38" t="str">
        <f t="shared" si="1545"/>
        <v/>
      </c>
      <c r="F5486" s="134">
        <v>22.5</v>
      </c>
      <c r="G5486" s="38" t="str">
        <f t="shared" si="1546"/>
        <v>-</v>
      </c>
      <c r="H5486" s="38">
        <f t="shared" si="1547"/>
        <v>22.5</v>
      </c>
      <c r="K5486" s="133">
        <v>43329.25</v>
      </c>
      <c r="L5486" s="9">
        <f t="shared" si="1530"/>
        <v>8</v>
      </c>
      <c r="M5486" s="9">
        <f t="shared" si="1531"/>
        <v>17</v>
      </c>
      <c r="N5486" s="9">
        <f t="shared" si="1532"/>
        <v>6</v>
      </c>
      <c r="O5486" s="31" t="str">
        <f t="shared" si="1533"/>
        <v/>
      </c>
      <c r="P5486" s="134">
        <v>25.41</v>
      </c>
      <c r="Q5486" s="31" t="str">
        <f t="shared" si="1534"/>
        <v>-</v>
      </c>
      <c r="R5486" s="31">
        <f t="shared" si="1535"/>
        <v>25.41</v>
      </c>
      <c r="U5486" s="133">
        <v>43694.25</v>
      </c>
      <c r="V5486" s="9">
        <f t="shared" si="1536"/>
        <v>8</v>
      </c>
      <c r="W5486" s="9">
        <f t="shared" si="1537"/>
        <v>17</v>
      </c>
      <c r="X5486" s="9">
        <f t="shared" si="1538"/>
        <v>6</v>
      </c>
      <c r="Y5486" s="31" t="str">
        <f t="shared" si="1539"/>
        <v>W</v>
      </c>
      <c r="Z5486" s="134">
        <v>15.16</v>
      </c>
      <c r="AA5486" s="31" t="str">
        <f t="shared" si="1540"/>
        <v>-</v>
      </c>
      <c r="AB5486" s="31">
        <f t="shared" si="1541"/>
        <v>15.16</v>
      </c>
    </row>
    <row r="5487" spans="1:28" x14ac:dyDescent="0.3">
      <c r="A5487" s="133">
        <v>42964.291666666664</v>
      </c>
      <c r="B5487" s="152">
        <f t="shared" si="1542"/>
        <v>8</v>
      </c>
      <c r="C5487" s="152">
        <f t="shared" si="1543"/>
        <v>17</v>
      </c>
      <c r="D5487" s="152">
        <f t="shared" si="1544"/>
        <v>7</v>
      </c>
      <c r="E5487" s="38" t="str">
        <f t="shared" si="1545"/>
        <v/>
      </c>
      <c r="F5487" s="134">
        <v>23.93</v>
      </c>
      <c r="G5487" s="38" t="str">
        <f t="shared" si="1546"/>
        <v>-</v>
      </c>
      <c r="H5487" s="38">
        <f t="shared" si="1547"/>
        <v>23.93</v>
      </c>
      <c r="K5487" s="133">
        <v>43329.291666666664</v>
      </c>
      <c r="L5487" s="9">
        <f t="shared" si="1530"/>
        <v>8</v>
      </c>
      <c r="M5487" s="9">
        <f t="shared" si="1531"/>
        <v>17</v>
      </c>
      <c r="N5487" s="9">
        <f t="shared" si="1532"/>
        <v>7</v>
      </c>
      <c r="O5487" s="31" t="str">
        <f t="shared" si="1533"/>
        <v/>
      </c>
      <c r="P5487" s="134">
        <v>26.96</v>
      </c>
      <c r="Q5487" s="31" t="str">
        <f t="shared" si="1534"/>
        <v>-</v>
      </c>
      <c r="R5487" s="31">
        <f t="shared" si="1535"/>
        <v>26.96</v>
      </c>
      <c r="U5487" s="133">
        <v>43694.291666666664</v>
      </c>
      <c r="V5487" s="9">
        <f t="shared" si="1536"/>
        <v>8</v>
      </c>
      <c r="W5487" s="9">
        <f t="shared" si="1537"/>
        <v>17</v>
      </c>
      <c r="X5487" s="9">
        <f t="shared" si="1538"/>
        <v>7</v>
      </c>
      <c r="Y5487" s="31" t="str">
        <f t="shared" si="1539"/>
        <v>W</v>
      </c>
      <c r="Z5487" s="134">
        <v>17.55</v>
      </c>
      <c r="AA5487" s="31" t="str">
        <f t="shared" si="1540"/>
        <v>-</v>
      </c>
      <c r="AB5487" s="31">
        <f t="shared" si="1541"/>
        <v>17.55</v>
      </c>
    </row>
    <row r="5488" spans="1:28" x14ac:dyDescent="0.3">
      <c r="A5488" s="133">
        <v>42964.333333333336</v>
      </c>
      <c r="B5488" s="152">
        <f t="shared" si="1542"/>
        <v>8</v>
      </c>
      <c r="C5488" s="152">
        <f t="shared" si="1543"/>
        <v>17</v>
      </c>
      <c r="D5488" s="152">
        <f t="shared" si="1544"/>
        <v>8</v>
      </c>
      <c r="E5488" s="38" t="str">
        <f t="shared" si="1545"/>
        <v/>
      </c>
      <c r="F5488" s="134">
        <v>24.47</v>
      </c>
      <c r="G5488" s="38">
        <f t="shared" si="1546"/>
        <v>24.47</v>
      </c>
      <c r="H5488" s="38" t="str">
        <f t="shared" si="1547"/>
        <v>-</v>
      </c>
      <c r="K5488" s="133">
        <v>43329.333333333336</v>
      </c>
      <c r="L5488" s="9">
        <f t="shared" si="1530"/>
        <v>8</v>
      </c>
      <c r="M5488" s="9">
        <f t="shared" si="1531"/>
        <v>17</v>
      </c>
      <c r="N5488" s="9">
        <f t="shared" si="1532"/>
        <v>8</v>
      </c>
      <c r="O5488" s="31" t="str">
        <f t="shared" si="1533"/>
        <v/>
      </c>
      <c r="P5488" s="134">
        <v>27.92</v>
      </c>
      <c r="Q5488" s="31">
        <f t="shared" si="1534"/>
        <v>27.92</v>
      </c>
      <c r="R5488" s="31" t="str">
        <f t="shared" si="1535"/>
        <v>-</v>
      </c>
      <c r="U5488" s="133">
        <v>43694.333333333336</v>
      </c>
      <c r="V5488" s="9">
        <f t="shared" si="1536"/>
        <v>8</v>
      </c>
      <c r="W5488" s="9">
        <f t="shared" si="1537"/>
        <v>17</v>
      </c>
      <c r="X5488" s="9">
        <f t="shared" si="1538"/>
        <v>8</v>
      </c>
      <c r="Y5488" s="31" t="str">
        <f t="shared" si="1539"/>
        <v>W</v>
      </c>
      <c r="Z5488" s="134">
        <v>18.95</v>
      </c>
      <c r="AA5488" s="31" t="str">
        <f t="shared" si="1540"/>
        <v>-</v>
      </c>
      <c r="AB5488" s="31">
        <f t="shared" si="1541"/>
        <v>18.95</v>
      </c>
    </row>
    <row r="5489" spans="1:28" x14ac:dyDescent="0.3">
      <c r="A5489" s="133">
        <v>42964.375</v>
      </c>
      <c r="B5489" s="152">
        <f t="shared" si="1542"/>
        <v>8</v>
      </c>
      <c r="C5489" s="152">
        <f t="shared" si="1543"/>
        <v>17</v>
      </c>
      <c r="D5489" s="152">
        <f t="shared" si="1544"/>
        <v>9</v>
      </c>
      <c r="E5489" s="38" t="str">
        <f t="shared" si="1545"/>
        <v/>
      </c>
      <c r="F5489" s="134">
        <v>26.24</v>
      </c>
      <c r="G5489" s="38">
        <f t="shared" si="1546"/>
        <v>26.24</v>
      </c>
      <c r="H5489" s="38" t="str">
        <f t="shared" si="1547"/>
        <v>-</v>
      </c>
      <c r="K5489" s="133">
        <v>43329.375</v>
      </c>
      <c r="L5489" s="9">
        <f t="shared" si="1530"/>
        <v>8</v>
      </c>
      <c r="M5489" s="9">
        <f t="shared" si="1531"/>
        <v>17</v>
      </c>
      <c r="N5489" s="9">
        <f t="shared" si="1532"/>
        <v>9</v>
      </c>
      <c r="O5489" s="31" t="str">
        <f t="shared" si="1533"/>
        <v/>
      </c>
      <c r="P5489" s="134">
        <v>31.96</v>
      </c>
      <c r="Q5489" s="31">
        <f t="shared" si="1534"/>
        <v>31.96</v>
      </c>
      <c r="R5489" s="31" t="str">
        <f t="shared" si="1535"/>
        <v>-</v>
      </c>
      <c r="U5489" s="133">
        <v>43694.375</v>
      </c>
      <c r="V5489" s="9">
        <f t="shared" si="1536"/>
        <v>8</v>
      </c>
      <c r="W5489" s="9">
        <f t="shared" si="1537"/>
        <v>17</v>
      </c>
      <c r="X5489" s="9">
        <f t="shared" si="1538"/>
        <v>9</v>
      </c>
      <c r="Y5489" s="31" t="str">
        <f t="shared" si="1539"/>
        <v>W</v>
      </c>
      <c r="Z5489" s="134">
        <v>20.74</v>
      </c>
      <c r="AA5489" s="31" t="str">
        <f t="shared" si="1540"/>
        <v>-</v>
      </c>
      <c r="AB5489" s="31">
        <f t="shared" si="1541"/>
        <v>20.74</v>
      </c>
    </row>
    <row r="5490" spans="1:28" x14ac:dyDescent="0.3">
      <c r="A5490" s="133">
        <v>42964.416666666664</v>
      </c>
      <c r="B5490" s="152">
        <f t="shared" si="1542"/>
        <v>8</v>
      </c>
      <c r="C5490" s="152">
        <f t="shared" si="1543"/>
        <v>17</v>
      </c>
      <c r="D5490" s="152">
        <f t="shared" si="1544"/>
        <v>10</v>
      </c>
      <c r="E5490" s="38" t="str">
        <f t="shared" si="1545"/>
        <v/>
      </c>
      <c r="F5490" s="134">
        <v>30.49</v>
      </c>
      <c r="G5490" s="38">
        <f t="shared" si="1546"/>
        <v>30.49</v>
      </c>
      <c r="H5490" s="38" t="str">
        <f t="shared" si="1547"/>
        <v>-</v>
      </c>
      <c r="K5490" s="133">
        <v>43329.416666666664</v>
      </c>
      <c r="L5490" s="9">
        <f t="shared" si="1530"/>
        <v>8</v>
      </c>
      <c r="M5490" s="9">
        <f t="shared" si="1531"/>
        <v>17</v>
      </c>
      <c r="N5490" s="9">
        <f t="shared" si="1532"/>
        <v>10</v>
      </c>
      <c r="O5490" s="31" t="str">
        <f t="shared" si="1533"/>
        <v/>
      </c>
      <c r="P5490" s="134">
        <v>36.56</v>
      </c>
      <c r="Q5490" s="31">
        <f t="shared" si="1534"/>
        <v>36.56</v>
      </c>
      <c r="R5490" s="31" t="str">
        <f t="shared" si="1535"/>
        <v>-</v>
      </c>
      <c r="U5490" s="133">
        <v>43694.416666666664</v>
      </c>
      <c r="V5490" s="9">
        <f t="shared" si="1536"/>
        <v>8</v>
      </c>
      <c r="W5490" s="9">
        <f t="shared" si="1537"/>
        <v>17</v>
      </c>
      <c r="X5490" s="9">
        <f t="shared" si="1538"/>
        <v>10</v>
      </c>
      <c r="Y5490" s="31" t="str">
        <f t="shared" si="1539"/>
        <v>W</v>
      </c>
      <c r="Z5490" s="134">
        <v>23.47</v>
      </c>
      <c r="AA5490" s="31" t="str">
        <f t="shared" si="1540"/>
        <v>-</v>
      </c>
      <c r="AB5490" s="31">
        <f t="shared" si="1541"/>
        <v>23.47</v>
      </c>
    </row>
    <row r="5491" spans="1:28" x14ac:dyDescent="0.3">
      <c r="A5491" s="133">
        <v>42964.458333333336</v>
      </c>
      <c r="B5491" s="152">
        <f t="shared" si="1542"/>
        <v>8</v>
      </c>
      <c r="C5491" s="152">
        <f t="shared" si="1543"/>
        <v>17</v>
      </c>
      <c r="D5491" s="152">
        <f t="shared" si="1544"/>
        <v>11</v>
      </c>
      <c r="E5491" s="38" t="str">
        <f t="shared" si="1545"/>
        <v/>
      </c>
      <c r="F5491" s="134">
        <v>34.61</v>
      </c>
      <c r="G5491" s="38">
        <f t="shared" si="1546"/>
        <v>34.61</v>
      </c>
      <c r="H5491" s="38" t="str">
        <f t="shared" si="1547"/>
        <v>-</v>
      </c>
      <c r="K5491" s="133">
        <v>43329.458333333336</v>
      </c>
      <c r="L5491" s="9">
        <f t="shared" si="1530"/>
        <v>8</v>
      </c>
      <c r="M5491" s="9">
        <f t="shared" si="1531"/>
        <v>17</v>
      </c>
      <c r="N5491" s="9">
        <f t="shared" si="1532"/>
        <v>11</v>
      </c>
      <c r="O5491" s="31" t="str">
        <f t="shared" si="1533"/>
        <v/>
      </c>
      <c r="P5491" s="134">
        <v>39.54</v>
      </c>
      <c r="Q5491" s="31">
        <f t="shared" si="1534"/>
        <v>39.54</v>
      </c>
      <c r="R5491" s="31" t="str">
        <f t="shared" si="1535"/>
        <v>-</v>
      </c>
      <c r="U5491" s="133">
        <v>43694.458333333336</v>
      </c>
      <c r="V5491" s="9">
        <f t="shared" si="1536"/>
        <v>8</v>
      </c>
      <c r="W5491" s="9">
        <f t="shared" si="1537"/>
        <v>17</v>
      </c>
      <c r="X5491" s="9">
        <f t="shared" si="1538"/>
        <v>11</v>
      </c>
      <c r="Y5491" s="31" t="str">
        <f t="shared" si="1539"/>
        <v>W</v>
      </c>
      <c r="Z5491" s="134">
        <v>25.88</v>
      </c>
      <c r="AA5491" s="31" t="str">
        <f t="shared" si="1540"/>
        <v>-</v>
      </c>
      <c r="AB5491" s="31">
        <f t="shared" si="1541"/>
        <v>25.88</v>
      </c>
    </row>
    <row r="5492" spans="1:28" x14ac:dyDescent="0.3">
      <c r="A5492" s="133">
        <v>42964.5</v>
      </c>
      <c r="B5492" s="152">
        <f t="shared" si="1542"/>
        <v>8</v>
      </c>
      <c r="C5492" s="152">
        <f t="shared" si="1543"/>
        <v>17</v>
      </c>
      <c r="D5492" s="152">
        <f t="shared" si="1544"/>
        <v>12</v>
      </c>
      <c r="E5492" s="38" t="str">
        <f t="shared" si="1545"/>
        <v/>
      </c>
      <c r="F5492" s="134">
        <v>35.81</v>
      </c>
      <c r="G5492" s="38">
        <f t="shared" si="1546"/>
        <v>35.81</v>
      </c>
      <c r="H5492" s="38" t="str">
        <f t="shared" si="1547"/>
        <v>-</v>
      </c>
      <c r="K5492" s="133">
        <v>43329.5</v>
      </c>
      <c r="L5492" s="9">
        <f t="shared" si="1530"/>
        <v>8</v>
      </c>
      <c r="M5492" s="9">
        <f t="shared" si="1531"/>
        <v>17</v>
      </c>
      <c r="N5492" s="9">
        <f t="shared" si="1532"/>
        <v>12</v>
      </c>
      <c r="O5492" s="31" t="str">
        <f t="shared" si="1533"/>
        <v/>
      </c>
      <c r="P5492" s="134">
        <v>41.37</v>
      </c>
      <c r="Q5492" s="31">
        <f t="shared" si="1534"/>
        <v>41.37</v>
      </c>
      <c r="R5492" s="31" t="str">
        <f t="shared" si="1535"/>
        <v>-</v>
      </c>
      <c r="U5492" s="133">
        <v>43694.5</v>
      </c>
      <c r="V5492" s="9">
        <f t="shared" si="1536"/>
        <v>8</v>
      </c>
      <c r="W5492" s="9">
        <f t="shared" si="1537"/>
        <v>17</v>
      </c>
      <c r="X5492" s="9">
        <f t="shared" si="1538"/>
        <v>12</v>
      </c>
      <c r="Y5492" s="31" t="str">
        <f t="shared" si="1539"/>
        <v>W</v>
      </c>
      <c r="Z5492" s="134">
        <v>29.51</v>
      </c>
      <c r="AA5492" s="31" t="str">
        <f t="shared" si="1540"/>
        <v>-</v>
      </c>
      <c r="AB5492" s="31">
        <f t="shared" si="1541"/>
        <v>29.51</v>
      </c>
    </row>
    <row r="5493" spans="1:28" x14ac:dyDescent="0.3">
      <c r="A5493" s="133">
        <v>42964.541666666664</v>
      </c>
      <c r="B5493" s="152">
        <f t="shared" si="1542"/>
        <v>8</v>
      </c>
      <c r="C5493" s="152">
        <f t="shared" si="1543"/>
        <v>17</v>
      </c>
      <c r="D5493" s="152">
        <f t="shared" si="1544"/>
        <v>13</v>
      </c>
      <c r="E5493" s="38" t="str">
        <f t="shared" si="1545"/>
        <v/>
      </c>
      <c r="F5493" s="134">
        <v>38.74</v>
      </c>
      <c r="G5493" s="38">
        <f t="shared" si="1546"/>
        <v>38.74</v>
      </c>
      <c r="H5493" s="38" t="str">
        <f t="shared" si="1547"/>
        <v>-</v>
      </c>
      <c r="K5493" s="133">
        <v>43329.541666666664</v>
      </c>
      <c r="L5493" s="9">
        <f t="shared" si="1530"/>
        <v>8</v>
      </c>
      <c r="M5493" s="9">
        <f t="shared" si="1531"/>
        <v>17</v>
      </c>
      <c r="N5493" s="9">
        <f t="shared" si="1532"/>
        <v>13</v>
      </c>
      <c r="O5493" s="31" t="str">
        <f t="shared" si="1533"/>
        <v/>
      </c>
      <c r="P5493" s="134">
        <v>46.1</v>
      </c>
      <c r="Q5493" s="31">
        <f t="shared" si="1534"/>
        <v>46.1</v>
      </c>
      <c r="R5493" s="31" t="str">
        <f t="shared" si="1535"/>
        <v>-</v>
      </c>
      <c r="U5493" s="133">
        <v>43694.541666666664</v>
      </c>
      <c r="V5493" s="9">
        <f t="shared" si="1536"/>
        <v>8</v>
      </c>
      <c r="W5493" s="9">
        <f t="shared" si="1537"/>
        <v>17</v>
      </c>
      <c r="X5493" s="9">
        <f t="shared" si="1538"/>
        <v>13</v>
      </c>
      <c r="Y5493" s="31" t="str">
        <f t="shared" si="1539"/>
        <v>W</v>
      </c>
      <c r="Z5493" s="134">
        <v>32.18</v>
      </c>
      <c r="AA5493" s="31" t="str">
        <f t="shared" si="1540"/>
        <v>-</v>
      </c>
      <c r="AB5493" s="31">
        <f t="shared" si="1541"/>
        <v>32.18</v>
      </c>
    </row>
    <row r="5494" spans="1:28" x14ac:dyDescent="0.3">
      <c r="A5494" s="133">
        <v>42964.583333333336</v>
      </c>
      <c r="B5494" s="152">
        <f t="shared" si="1542"/>
        <v>8</v>
      </c>
      <c r="C5494" s="152">
        <f t="shared" si="1543"/>
        <v>17</v>
      </c>
      <c r="D5494" s="152">
        <f t="shared" si="1544"/>
        <v>14</v>
      </c>
      <c r="E5494" s="38" t="str">
        <f t="shared" si="1545"/>
        <v/>
      </c>
      <c r="F5494" s="134">
        <v>42.61</v>
      </c>
      <c r="G5494" s="38">
        <f t="shared" si="1546"/>
        <v>42.61</v>
      </c>
      <c r="H5494" s="38" t="str">
        <f t="shared" si="1547"/>
        <v>-</v>
      </c>
      <c r="K5494" s="133">
        <v>43329.583333333336</v>
      </c>
      <c r="L5494" s="9">
        <f t="shared" si="1530"/>
        <v>8</v>
      </c>
      <c r="M5494" s="9">
        <f t="shared" si="1531"/>
        <v>17</v>
      </c>
      <c r="N5494" s="9">
        <f t="shared" si="1532"/>
        <v>14</v>
      </c>
      <c r="O5494" s="31" t="str">
        <f t="shared" si="1533"/>
        <v/>
      </c>
      <c r="P5494" s="134">
        <v>53.55</v>
      </c>
      <c r="Q5494" s="31">
        <f t="shared" si="1534"/>
        <v>53.55</v>
      </c>
      <c r="R5494" s="31" t="str">
        <f t="shared" si="1535"/>
        <v>-</v>
      </c>
      <c r="U5494" s="133">
        <v>43694.583333333336</v>
      </c>
      <c r="V5494" s="9">
        <f t="shared" si="1536"/>
        <v>8</v>
      </c>
      <c r="W5494" s="9">
        <f t="shared" si="1537"/>
        <v>17</v>
      </c>
      <c r="X5494" s="9">
        <f t="shared" si="1538"/>
        <v>14</v>
      </c>
      <c r="Y5494" s="31" t="str">
        <f t="shared" si="1539"/>
        <v>W</v>
      </c>
      <c r="Z5494" s="134">
        <v>33.479999999999997</v>
      </c>
      <c r="AA5494" s="31" t="str">
        <f t="shared" si="1540"/>
        <v>-</v>
      </c>
      <c r="AB5494" s="31">
        <f t="shared" si="1541"/>
        <v>33.479999999999997</v>
      </c>
    </row>
    <row r="5495" spans="1:28" x14ac:dyDescent="0.3">
      <c r="A5495" s="133">
        <v>42964.625</v>
      </c>
      <c r="B5495" s="152">
        <f t="shared" si="1542"/>
        <v>8</v>
      </c>
      <c r="C5495" s="152">
        <f t="shared" si="1543"/>
        <v>17</v>
      </c>
      <c r="D5495" s="152">
        <f t="shared" si="1544"/>
        <v>15</v>
      </c>
      <c r="E5495" s="38" t="str">
        <f t="shared" si="1545"/>
        <v/>
      </c>
      <c r="F5495" s="134">
        <v>43.5</v>
      </c>
      <c r="G5495" s="38">
        <f t="shared" si="1546"/>
        <v>43.5</v>
      </c>
      <c r="H5495" s="38" t="str">
        <f t="shared" si="1547"/>
        <v>-</v>
      </c>
      <c r="K5495" s="133">
        <v>43329.625</v>
      </c>
      <c r="L5495" s="9">
        <f t="shared" si="1530"/>
        <v>8</v>
      </c>
      <c r="M5495" s="9">
        <f t="shared" si="1531"/>
        <v>17</v>
      </c>
      <c r="N5495" s="9">
        <f t="shared" si="1532"/>
        <v>15</v>
      </c>
      <c r="O5495" s="31" t="str">
        <f t="shared" si="1533"/>
        <v/>
      </c>
      <c r="P5495" s="134">
        <v>56.82</v>
      </c>
      <c r="Q5495" s="31">
        <f t="shared" si="1534"/>
        <v>56.82</v>
      </c>
      <c r="R5495" s="31" t="str">
        <f t="shared" si="1535"/>
        <v>-</v>
      </c>
      <c r="U5495" s="133">
        <v>43694.625</v>
      </c>
      <c r="V5495" s="9">
        <f t="shared" si="1536"/>
        <v>8</v>
      </c>
      <c r="W5495" s="9">
        <f t="shared" si="1537"/>
        <v>17</v>
      </c>
      <c r="X5495" s="9">
        <f t="shared" si="1538"/>
        <v>15</v>
      </c>
      <c r="Y5495" s="31" t="str">
        <f t="shared" si="1539"/>
        <v>W</v>
      </c>
      <c r="Z5495" s="134">
        <v>36.65</v>
      </c>
      <c r="AA5495" s="31" t="str">
        <f t="shared" si="1540"/>
        <v>-</v>
      </c>
      <c r="AB5495" s="31">
        <f t="shared" si="1541"/>
        <v>36.65</v>
      </c>
    </row>
    <row r="5496" spans="1:28" x14ac:dyDescent="0.3">
      <c r="A5496" s="133">
        <v>42964.666666666664</v>
      </c>
      <c r="B5496" s="152">
        <f t="shared" si="1542"/>
        <v>8</v>
      </c>
      <c r="C5496" s="152">
        <f t="shared" si="1543"/>
        <v>17</v>
      </c>
      <c r="D5496" s="152">
        <f t="shared" si="1544"/>
        <v>16</v>
      </c>
      <c r="E5496" s="38" t="str">
        <f t="shared" si="1545"/>
        <v/>
      </c>
      <c r="F5496" s="134">
        <v>45.79</v>
      </c>
      <c r="G5496" s="38">
        <f t="shared" si="1546"/>
        <v>45.79</v>
      </c>
      <c r="H5496" s="38" t="str">
        <f t="shared" si="1547"/>
        <v>-</v>
      </c>
      <c r="K5496" s="133">
        <v>43329.666666666664</v>
      </c>
      <c r="L5496" s="9">
        <f t="shared" si="1530"/>
        <v>8</v>
      </c>
      <c r="M5496" s="9">
        <f t="shared" si="1531"/>
        <v>17</v>
      </c>
      <c r="N5496" s="9">
        <f t="shared" si="1532"/>
        <v>16</v>
      </c>
      <c r="O5496" s="31" t="str">
        <f t="shared" si="1533"/>
        <v/>
      </c>
      <c r="P5496" s="134">
        <v>56.24</v>
      </c>
      <c r="Q5496" s="31">
        <f t="shared" si="1534"/>
        <v>56.24</v>
      </c>
      <c r="R5496" s="31" t="str">
        <f t="shared" si="1535"/>
        <v>-</v>
      </c>
      <c r="U5496" s="133">
        <v>43694.666666666664</v>
      </c>
      <c r="V5496" s="9">
        <f t="shared" si="1536"/>
        <v>8</v>
      </c>
      <c r="W5496" s="9">
        <f t="shared" si="1537"/>
        <v>17</v>
      </c>
      <c r="X5496" s="9">
        <f t="shared" si="1538"/>
        <v>16</v>
      </c>
      <c r="Y5496" s="31" t="str">
        <f t="shared" si="1539"/>
        <v>W</v>
      </c>
      <c r="Z5496" s="134">
        <v>42.58</v>
      </c>
      <c r="AA5496" s="31" t="str">
        <f t="shared" si="1540"/>
        <v>-</v>
      </c>
      <c r="AB5496" s="31">
        <f t="shared" si="1541"/>
        <v>42.58</v>
      </c>
    </row>
    <row r="5497" spans="1:28" x14ac:dyDescent="0.3">
      <c r="A5497" s="133">
        <v>42964.708333333336</v>
      </c>
      <c r="B5497" s="152">
        <f t="shared" si="1542"/>
        <v>8</v>
      </c>
      <c r="C5497" s="152">
        <f t="shared" si="1543"/>
        <v>17</v>
      </c>
      <c r="D5497" s="152">
        <f t="shared" si="1544"/>
        <v>17</v>
      </c>
      <c r="E5497" s="38" t="str">
        <f t="shared" si="1545"/>
        <v/>
      </c>
      <c r="F5497" s="134">
        <v>41.8</v>
      </c>
      <c r="G5497" s="38" t="str">
        <f t="shared" si="1546"/>
        <v>-</v>
      </c>
      <c r="H5497" s="38">
        <f t="shared" si="1547"/>
        <v>41.8</v>
      </c>
      <c r="K5497" s="133">
        <v>43329.708333333336</v>
      </c>
      <c r="L5497" s="9">
        <f t="shared" si="1530"/>
        <v>8</v>
      </c>
      <c r="M5497" s="9">
        <f t="shared" si="1531"/>
        <v>17</v>
      </c>
      <c r="N5497" s="9">
        <f t="shared" si="1532"/>
        <v>17</v>
      </c>
      <c r="O5497" s="31" t="str">
        <f t="shared" si="1533"/>
        <v/>
      </c>
      <c r="P5497" s="134">
        <v>48.83</v>
      </c>
      <c r="Q5497" s="31" t="str">
        <f t="shared" si="1534"/>
        <v>-</v>
      </c>
      <c r="R5497" s="31">
        <f t="shared" si="1535"/>
        <v>48.83</v>
      </c>
      <c r="U5497" s="133">
        <v>43694.708333333336</v>
      </c>
      <c r="V5497" s="9">
        <f t="shared" si="1536"/>
        <v>8</v>
      </c>
      <c r="W5497" s="9">
        <f t="shared" si="1537"/>
        <v>17</v>
      </c>
      <c r="X5497" s="9">
        <f t="shared" si="1538"/>
        <v>17</v>
      </c>
      <c r="Y5497" s="31" t="str">
        <f t="shared" si="1539"/>
        <v>W</v>
      </c>
      <c r="Z5497" s="134">
        <v>42.59</v>
      </c>
      <c r="AA5497" s="31" t="str">
        <f t="shared" si="1540"/>
        <v>-</v>
      </c>
      <c r="AB5497" s="31">
        <f t="shared" si="1541"/>
        <v>42.59</v>
      </c>
    </row>
    <row r="5498" spans="1:28" x14ac:dyDescent="0.3">
      <c r="A5498" s="133">
        <v>42964.75</v>
      </c>
      <c r="B5498" s="152">
        <f t="shared" si="1542"/>
        <v>8</v>
      </c>
      <c r="C5498" s="152">
        <f t="shared" si="1543"/>
        <v>17</v>
      </c>
      <c r="D5498" s="152">
        <f t="shared" si="1544"/>
        <v>18</v>
      </c>
      <c r="E5498" s="38" t="str">
        <f t="shared" si="1545"/>
        <v/>
      </c>
      <c r="F5498" s="134">
        <v>36.630000000000003</v>
      </c>
      <c r="G5498" s="38" t="str">
        <f t="shared" si="1546"/>
        <v>-</v>
      </c>
      <c r="H5498" s="38">
        <f t="shared" si="1547"/>
        <v>36.630000000000003</v>
      </c>
      <c r="K5498" s="133">
        <v>43329.75</v>
      </c>
      <c r="L5498" s="9">
        <f t="shared" si="1530"/>
        <v>8</v>
      </c>
      <c r="M5498" s="9">
        <f t="shared" si="1531"/>
        <v>17</v>
      </c>
      <c r="N5498" s="9">
        <f t="shared" si="1532"/>
        <v>18</v>
      </c>
      <c r="O5498" s="31" t="str">
        <f t="shared" si="1533"/>
        <v/>
      </c>
      <c r="P5498" s="134">
        <v>42.89</v>
      </c>
      <c r="Q5498" s="31" t="str">
        <f t="shared" si="1534"/>
        <v>-</v>
      </c>
      <c r="R5498" s="31">
        <f t="shared" si="1535"/>
        <v>42.89</v>
      </c>
      <c r="U5498" s="133">
        <v>43694.75</v>
      </c>
      <c r="V5498" s="9">
        <f t="shared" si="1536"/>
        <v>8</v>
      </c>
      <c r="W5498" s="9">
        <f t="shared" si="1537"/>
        <v>17</v>
      </c>
      <c r="X5498" s="9">
        <f t="shared" si="1538"/>
        <v>18</v>
      </c>
      <c r="Y5498" s="31" t="str">
        <f t="shared" si="1539"/>
        <v>W</v>
      </c>
      <c r="Z5498" s="134">
        <v>34.950000000000003</v>
      </c>
      <c r="AA5498" s="31" t="str">
        <f t="shared" si="1540"/>
        <v>-</v>
      </c>
      <c r="AB5498" s="31">
        <f t="shared" si="1541"/>
        <v>34.950000000000003</v>
      </c>
    </row>
    <row r="5499" spans="1:28" x14ac:dyDescent="0.3">
      <c r="A5499" s="133">
        <v>42964.791666666664</v>
      </c>
      <c r="B5499" s="152">
        <f t="shared" si="1542"/>
        <v>8</v>
      </c>
      <c r="C5499" s="152">
        <f t="shared" si="1543"/>
        <v>17</v>
      </c>
      <c r="D5499" s="152">
        <f t="shared" si="1544"/>
        <v>19</v>
      </c>
      <c r="E5499" s="38" t="str">
        <f t="shared" si="1545"/>
        <v/>
      </c>
      <c r="F5499" s="134">
        <v>35.82</v>
      </c>
      <c r="G5499" s="38" t="str">
        <f t="shared" si="1546"/>
        <v>-</v>
      </c>
      <c r="H5499" s="38">
        <f t="shared" si="1547"/>
        <v>35.82</v>
      </c>
      <c r="K5499" s="133">
        <v>43329.791666666664</v>
      </c>
      <c r="L5499" s="9">
        <f t="shared" si="1530"/>
        <v>8</v>
      </c>
      <c r="M5499" s="9">
        <f t="shared" si="1531"/>
        <v>17</v>
      </c>
      <c r="N5499" s="9">
        <f t="shared" si="1532"/>
        <v>19</v>
      </c>
      <c r="O5499" s="31" t="str">
        <f t="shared" si="1533"/>
        <v/>
      </c>
      <c r="P5499" s="134">
        <v>38.75</v>
      </c>
      <c r="Q5499" s="31" t="str">
        <f t="shared" si="1534"/>
        <v>-</v>
      </c>
      <c r="R5499" s="31">
        <f t="shared" si="1535"/>
        <v>38.75</v>
      </c>
      <c r="U5499" s="133">
        <v>43694.791666666664</v>
      </c>
      <c r="V5499" s="9">
        <f t="shared" si="1536"/>
        <v>8</v>
      </c>
      <c r="W5499" s="9">
        <f t="shared" si="1537"/>
        <v>17</v>
      </c>
      <c r="X5499" s="9">
        <f t="shared" si="1538"/>
        <v>19</v>
      </c>
      <c r="Y5499" s="31" t="str">
        <f t="shared" si="1539"/>
        <v>W</v>
      </c>
      <c r="Z5499" s="134">
        <v>29.7</v>
      </c>
      <c r="AA5499" s="31" t="str">
        <f t="shared" si="1540"/>
        <v>-</v>
      </c>
      <c r="AB5499" s="31">
        <f t="shared" si="1541"/>
        <v>29.7</v>
      </c>
    </row>
    <row r="5500" spans="1:28" x14ac:dyDescent="0.3">
      <c r="A5500" s="133">
        <v>42964.833333333336</v>
      </c>
      <c r="B5500" s="152">
        <f t="shared" si="1542"/>
        <v>8</v>
      </c>
      <c r="C5500" s="152">
        <f t="shared" si="1543"/>
        <v>17</v>
      </c>
      <c r="D5500" s="152">
        <f t="shared" si="1544"/>
        <v>20</v>
      </c>
      <c r="E5500" s="38" t="str">
        <f t="shared" si="1545"/>
        <v/>
      </c>
      <c r="F5500" s="134">
        <v>35.39</v>
      </c>
      <c r="G5500" s="38" t="str">
        <f t="shared" si="1546"/>
        <v>-</v>
      </c>
      <c r="H5500" s="38">
        <f t="shared" si="1547"/>
        <v>35.39</v>
      </c>
      <c r="K5500" s="133">
        <v>43329.833333333336</v>
      </c>
      <c r="L5500" s="9">
        <f t="shared" si="1530"/>
        <v>8</v>
      </c>
      <c r="M5500" s="9">
        <f t="shared" si="1531"/>
        <v>17</v>
      </c>
      <c r="N5500" s="9">
        <f t="shared" si="1532"/>
        <v>20</v>
      </c>
      <c r="O5500" s="31" t="str">
        <f t="shared" si="1533"/>
        <v/>
      </c>
      <c r="P5500" s="134">
        <v>37.21</v>
      </c>
      <c r="Q5500" s="31" t="str">
        <f t="shared" si="1534"/>
        <v>-</v>
      </c>
      <c r="R5500" s="31">
        <f t="shared" si="1535"/>
        <v>37.21</v>
      </c>
      <c r="U5500" s="133">
        <v>43694.833333333336</v>
      </c>
      <c r="V5500" s="9">
        <f t="shared" si="1536"/>
        <v>8</v>
      </c>
      <c r="W5500" s="9">
        <f t="shared" si="1537"/>
        <v>17</v>
      </c>
      <c r="X5500" s="9">
        <f t="shared" si="1538"/>
        <v>20</v>
      </c>
      <c r="Y5500" s="31" t="str">
        <f t="shared" si="1539"/>
        <v>W</v>
      </c>
      <c r="Z5500" s="134">
        <v>28.28</v>
      </c>
      <c r="AA5500" s="31" t="str">
        <f t="shared" si="1540"/>
        <v>-</v>
      </c>
      <c r="AB5500" s="31">
        <f t="shared" si="1541"/>
        <v>28.28</v>
      </c>
    </row>
    <row r="5501" spans="1:28" x14ac:dyDescent="0.3">
      <c r="A5501" s="133">
        <v>42964.875</v>
      </c>
      <c r="B5501" s="152">
        <f t="shared" si="1542"/>
        <v>8</v>
      </c>
      <c r="C5501" s="152">
        <f t="shared" si="1543"/>
        <v>17</v>
      </c>
      <c r="D5501" s="152">
        <f t="shared" si="1544"/>
        <v>21</v>
      </c>
      <c r="E5501" s="38" t="str">
        <f t="shared" si="1545"/>
        <v/>
      </c>
      <c r="F5501" s="134">
        <v>32.549999999999997</v>
      </c>
      <c r="G5501" s="38" t="str">
        <f t="shared" si="1546"/>
        <v>-</v>
      </c>
      <c r="H5501" s="38">
        <f t="shared" si="1547"/>
        <v>32.549999999999997</v>
      </c>
      <c r="K5501" s="133">
        <v>43329.875</v>
      </c>
      <c r="L5501" s="9">
        <f t="shared" si="1530"/>
        <v>8</v>
      </c>
      <c r="M5501" s="9">
        <f t="shared" si="1531"/>
        <v>17</v>
      </c>
      <c r="N5501" s="9">
        <f t="shared" si="1532"/>
        <v>21</v>
      </c>
      <c r="O5501" s="31" t="str">
        <f t="shared" si="1533"/>
        <v/>
      </c>
      <c r="P5501" s="134">
        <v>33.5</v>
      </c>
      <c r="Q5501" s="31" t="str">
        <f t="shared" si="1534"/>
        <v>-</v>
      </c>
      <c r="R5501" s="31">
        <f t="shared" si="1535"/>
        <v>33.5</v>
      </c>
      <c r="U5501" s="133">
        <v>43694.875</v>
      </c>
      <c r="V5501" s="9">
        <f t="shared" si="1536"/>
        <v>8</v>
      </c>
      <c r="W5501" s="9">
        <f t="shared" si="1537"/>
        <v>17</v>
      </c>
      <c r="X5501" s="9">
        <f t="shared" si="1538"/>
        <v>21</v>
      </c>
      <c r="Y5501" s="31" t="str">
        <f t="shared" si="1539"/>
        <v>W</v>
      </c>
      <c r="Z5501" s="134">
        <v>25.41</v>
      </c>
      <c r="AA5501" s="31" t="str">
        <f t="shared" si="1540"/>
        <v>-</v>
      </c>
      <c r="AB5501" s="31">
        <f t="shared" si="1541"/>
        <v>25.41</v>
      </c>
    </row>
    <row r="5502" spans="1:28" x14ac:dyDescent="0.3">
      <c r="A5502" s="133">
        <v>42964.916666666664</v>
      </c>
      <c r="B5502" s="152">
        <f t="shared" si="1542"/>
        <v>8</v>
      </c>
      <c r="C5502" s="152">
        <f t="shared" si="1543"/>
        <v>17</v>
      </c>
      <c r="D5502" s="152">
        <f t="shared" si="1544"/>
        <v>22</v>
      </c>
      <c r="E5502" s="38" t="str">
        <f t="shared" si="1545"/>
        <v/>
      </c>
      <c r="F5502" s="134">
        <v>26.44</v>
      </c>
      <c r="G5502" s="38" t="str">
        <f t="shared" si="1546"/>
        <v>-</v>
      </c>
      <c r="H5502" s="38">
        <f t="shared" si="1547"/>
        <v>26.44</v>
      </c>
      <c r="K5502" s="133">
        <v>43329.916666666664</v>
      </c>
      <c r="L5502" s="9">
        <f t="shared" si="1530"/>
        <v>8</v>
      </c>
      <c r="M5502" s="9">
        <f t="shared" si="1531"/>
        <v>17</v>
      </c>
      <c r="N5502" s="9">
        <f t="shared" si="1532"/>
        <v>22</v>
      </c>
      <c r="O5502" s="31" t="str">
        <f t="shared" si="1533"/>
        <v/>
      </c>
      <c r="P5502" s="134">
        <v>28.23</v>
      </c>
      <c r="Q5502" s="31" t="str">
        <f t="shared" si="1534"/>
        <v>-</v>
      </c>
      <c r="R5502" s="31">
        <f t="shared" si="1535"/>
        <v>28.23</v>
      </c>
      <c r="U5502" s="133">
        <v>43694.916666666664</v>
      </c>
      <c r="V5502" s="9">
        <f t="shared" si="1536"/>
        <v>8</v>
      </c>
      <c r="W5502" s="9">
        <f t="shared" si="1537"/>
        <v>17</v>
      </c>
      <c r="X5502" s="9">
        <f t="shared" si="1538"/>
        <v>22</v>
      </c>
      <c r="Y5502" s="31" t="str">
        <f t="shared" si="1539"/>
        <v>W</v>
      </c>
      <c r="Z5502" s="134">
        <v>22.32</v>
      </c>
      <c r="AA5502" s="31" t="str">
        <f t="shared" si="1540"/>
        <v>-</v>
      </c>
      <c r="AB5502" s="31">
        <f t="shared" si="1541"/>
        <v>22.32</v>
      </c>
    </row>
    <row r="5503" spans="1:28" x14ac:dyDescent="0.3">
      <c r="A5503" s="133">
        <v>42964.958333333336</v>
      </c>
      <c r="B5503" s="152">
        <f t="shared" si="1542"/>
        <v>8</v>
      </c>
      <c r="C5503" s="152">
        <f t="shared" si="1543"/>
        <v>17</v>
      </c>
      <c r="D5503" s="152">
        <f t="shared" si="1544"/>
        <v>23</v>
      </c>
      <c r="E5503" s="38" t="str">
        <f t="shared" si="1545"/>
        <v/>
      </c>
      <c r="F5503" s="134">
        <v>23.27</v>
      </c>
      <c r="G5503" s="38" t="str">
        <f t="shared" si="1546"/>
        <v>-</v>
      </c>
      <c r="H5503" s="38">
        <f t="shared" si="1547"/>
        <v>23.27</v>
      </c>
      <c r="K5503" s="133">
        <v>43329.958333333336</v>
      </c>
      <c r="L5503" s="9">
        <f t="shared" si="1530"/>
        <v>8</v>
      </c>
      <c r="M5503" s="9">
        <f t="shared" si="1531"/>
        <v>17</v>
      </c>
      <c r="N5503" s="9">
        <f t="shared" si="1532"/>
        <v>23</v>
      </c>
      <c r="O5503" s="31" t="str">
        <f t="shared" si="1533"/>
        <v/>
      </c>
      <c r="P5503" s="134">
        <v>25.73</v>
      </c>
      <c r="Q5503" s="31" t="str">
        <f t="shared" si="1534"/>
        <v>-</v>
      </c>
      <c r="R5503" s="31">
        <f t="shared" si="1535"/>
        <v>25.73</v>
      </c>
      <c r="U5503" s="133">
        <v>43694.958333333336</v>
      </c>
      <c r="V5503" s="9">
        <f t="shared" si="1536"/>
        <v>8</v>
      </c>
      <c r="W5503" s="9">
        <f t="shared" si="1537"/>
        <v>17</v>
      </c>
      <c r="X5503" s="9">
        <f t="shared" si="1538"/>
        <v>23</v>
      </c>
      <c r="Y5503" s="31" t="str">
        <f t="shared" si="1539"/>
        <v>W</v>
      </c>
      <c r="Z5503" s="134">
        <v>20.38</v>
      </c>
      <c r="AA5503" s="31" t="str">
        <f t="shared" si="1540"/>
        <v>-</v>
      </c>
      <c r="AB5503" s="31">
        <f t="shared" si="1541"/>
        <v>20.38</v>
      </c>
    </row>
    <row r="5504" spans="1:28" x14ac:dyDescent="0.3">
      <c r="A5504" s="133">
        <v>42965</v>
      </c>
      <c r="B5504" s="152">
        <f t="shared" si="1542"/>
        <v>8</v>
      </c>
      <c r="C5504" s="152">
        <f t="shared" si="1543"/>
        <v>18</v>
      </c>
      <c r="D5504" s="152">
        <f t="shared" si="1544"/>
        <v>0</v>
      </c>
      <c r="E5504" s="38" t="str">
        <f t="shared" si="1545"/>
        <v/>
      </c>
      <c r="F5504" s="134">
        <v>24.13</v>
      </c>
      <c r="G5504" s="38" t="str">
        <f t="shared" si="1546"/>
        <v>-</v>
      </c>
      <c r="H5504" s="38">
        <f t="shared" si="1547"/>
        <v>24.13</v>
      </c>
      <c r="K5504" s="133">
        <v>43330</v>
      </c>
      <c r="L5504" s="9">
        <f t="shared" si="1530"/>
        <v>8</v>
      </c>
      <c r="M5504" s="9">
        <f t="shared" si="1531"/>
        <v>18</v>
      </c>
      <c r="N5504" s="9">
        <f t="shared" si="1532"/>
        <v>0</v>
      </c>
      <c r="O5504" s="31" t="str">
        <f t="shared" si="1533"/>
        <v>W</v>
      </c>
      <c r="P5504" s="134">
        <v>25.96</v>
      </c>
      <c r="Q5504" s="31" t="str">
        <f t="shared" si="1534"/>
        <v>-</v>
      </c>
      <c r="R5504" s="31">
        <f t="shared" si="1535"/>
        <v>25.96</v>
      </c>
      <c r="U5504" s="133">
        <v>43695</v>
      </c>
      <c r="V5504" s="9">
        <f t="shared" si="1536"/>
        <v>8</v>
      </c>
      <c r="W5504" s="9">
        <f t="shared" si="1537"/>
        <v>18</v>
      </c>
      <c r="X5504" s="9">
        <f t="shared" si="1538"/>
        <v>0</v>
      </c>
      <c r="Y5504" s="31" t="str">
        <f t="shared" si="1539"/>
        <v>W</v>
      </c>
      <c r="Z5504" s="134">
        <v>18.57</v>
      </c>
      <c r="AA5504" s="31" t="str">
        <f t="shared" si="1540"/>
        <v>-</v>
      </c>
      <c r="AB5504" s="31">
        <f t="shared" si="1541"/>
        <v>18.57</v>
      </c>
    </row>
    <row r="5505" spans="1:28" x14ac:dyDescent="0.3">
      <c r="A5505" s="133">
        <v>42965.041666666664</v>
      </c>
      <c r="B5505" s="152">
        <f t="shared" si="1542"/>
        <v>8</v>
      </c>
      <c r="C5505" s="152">
        <f t="shared" si="1543"/>
        <v>18</v>
      </c>
      <c r="D5505" s="152">
        <f t="shared" si="1544"/>
        <v>1</v>
      </c>
      <c r="E5505" s="38" t="str">
        <f t="shared" si="1545"/>
        <v/>
      </c>
      <c r="F5505" s="134">
        <v>22.38</v>
      </c>
      <c r="G5505" s="38" t="str">
        <f t="shared" si="1546"/>
        <v>-</v>
      </c>
      <c r="H5505" s="38">
        <f t="shared" si="1547"/>
        <v>22.38</v>
      </c>
      <c r="K5505" s="133">
        <v>43330.041666666664</v>
      </c>
      <c r="L5505" s="9">
        <f t="shared" si="1530"/>
        <v>8</v>
      </c>
      <c r="M5505" s="9">
        <f t="shared" si="1531"/>
        <v>18</v>
      </c>
      <c r="N5505" s="9">
        <f t="shared" si="1532"/>
        <v>1</v>
      </c>
      <c r="O5505" s="31" t="str">
        <f t="shared" si="1533"/>
        <v>W</v>
      </c>
      <c r="P5505" s="134">
        <v>23.41</v>
      </c>
      <c r="Q5505" s="31" t="str">
        <f t="shared" si="1534"/>
        <v>-</v>
      </c>
      <c r="R5505" s="31">
        <f t="shared" si="1535"/>
        <v>23.41</v>
      </c>
      <c r="U5505" s="133">
        <v>43695.041666666664</v>
      </c>
      <c r="V5505" s="9">
        <f t="shared" si="1536"/>
        <v>8</v>
      </c>
      <c r="W5505" s="9">
        <f t="shared" si="1537"/>
        <v>18</v>
      </c>
      <c r="X5505" s="9">
        <f t="shared" si="1538"/>
        <v>1</v>
      </c>
      <c r="Y5505" s="31" t="str">
        <f t="shared" si="1539"/>
        <v>W</v>
      </c>
      <c r="Z5505" s="134">
        <v>16.920000000000002</v>
      </c>
      <c r="AA5505" s="31" t="str">
        <f t="shared" si="1540"/>
        <v>-</v>
      </c>
      <c r="AB5505" s="31">
        <f t="shared" si="1541"/>
        <v>16.920000000000002</v>
      </c>
    </row>
    <row r="5506" spans="1:28" x14ac:dyDescent="0.3">
      <c r="A5506" s="133">
        <v>42965.083333333336</v>
      </c>
      <c r="B5506" s="152">
        <f t="shared" si="1542"/>
        <v>8</v>
      </c>
      <c r="C5506" s="152">
        <f t="shared" si="1543"/>
        <v>18</v>
      </c>
      <c r="D5506" s="152">
        <f t="shared" si="1544"/>
        <v>2</v>
      </c>
      <c r="E5506" s="38" t="str">
        <f t="shared" si="1545"/>
        <v/>
      </c>
      <c r="F5506" s="134">
        <v>21.76</v>
      </c>
      <c r="G5506" s="38" t="str">
        <f t="shared" si="1546"/>
        <v>-</v>
      </c>
      <c r="H5506" s="38">
        <f t="shared" si="1547"/>
        <v>21.76</v>
      </c>
      <c r="K5506" s="133">
        <v>43330.083333333336</v>
      </c>
      <c r="L5506" s="9">
        <f t="shared" si="1530"/>
        <v>8</v>
      </c>
      <c r="M5506" s="9">
        <f t="shared" si="1531"/>
        <v>18</v>
      </c>
      <c r="N5506" s="9">
        <f t="shared" si="1532"/>
        <v>2</v>
      </c>
      <c r="O5506" s="31" t="str">
        <f t="shared" si="1533"/>
        <v>W</v>
      </c>
      <c r="P5506" s="134">
        <v>22.17</v>
      </c>
      <c r="Q5506" s="31" t="str">
        <f t="shared" si="1534"/>
        <v>-</v>
      </c>
      <c r="R5506" s="31">
        <f t="shared" si="1535"/>
        <v>22.17</v>
      </c>
      <c r="U5506" s="133">
        <v>43695.083333333336</v>
      </c>
      <c r="V5506" s="9">
        <f t="shared" si="1536"/>
        <v>8</v>
      </c>
      <c r="W5506" s="9">
        <f t="shared" si="1537"/>
        <v>18</v>
      </c>
      <c r="X5506" s="9">
        <f t="shared" si="1538"/>
        <v>2</v>
      </c>
      <c r="Y5506" s="31" t="str">
        <f t="shared" si="1539"/>
        <v>W</v>
      </c>
      <c r="Z5506" s="134">
        <v>14.88</v>
      </c>
      <c r="AA5506" s="31" t="str">
        <f t="shared" si="1540"/>
        <v>-</v>
      </c>
      <c r="AB5506" s="31">
        <f t="shared" si="1541"/>
        <v>14.88</v>
      </c>
    </row>
    <row r="5507" spans="1:28" x14ac:dyDescent="0.3">
      <c r="A5507" s="133">
        <v>42965.125</v>
      </c>
      <c r="B5507" s="152">
        <f t="shared" si="1542"/>
        <v>8</v>
      </c>
      <c r="C5507" s="152">
        <f t="shared" si="1543"/>
        <v>18</v>
      </c>
      <c r="D5507" s="152">
        <f t="shared" si="1544"/>
        <v>3</v>
      </c>
      <c r="E5507" s="38" t="str">
        <f t="shared" si="1545"/>
        <v/>
      </c>
      <c r="F5507" s="134">
        <v>21.17</v>
      </c>
      <c r="G5507" s="38" t="str">
        <f t="shared" si="1546"/>
        <v>-</v>
      </c>
      <c r="H5507" s="38">
        <f t="shared" si="1547"/>
        <v>21.17</v>
      </c>
      <c r="K5507" s="133">
        <v>43330.125</v>
      </c>
      <c r="L5507" s="9">
        <f t="shared" si="1530"/>
        <v>8</v>
      </c>
      <c r="M5507" s="9">
        <f t="shared" si="1531"/>
        <v>18</v>
      </c>
      <c r="N5507" s="9">
        <f t="shared" si="1532"/>
        <v>3</v>
      </c>
      <c r="O5507" s="31" t="str">
        <f t="shared" si="1533"/>
        <v>W</v>
      </c>
      <c r="P5507" s="134">
        <v>21.45</v>
      </c>
      <c r="Q5507" s="31" t="str">
        <f t="shared" si="1534"/>
        <v>-</v>
      </c>
      <c r="R5507" s="31">
        <f t="shared" si="1535"/>
        <v>21.45</v>
      </c>
      <c r="U5507" s="133">
        <v>43695.125</v>
      </c>
      <c r="V5507" s="9">
        <f t="shared" si="1536"/>
        <v>8</v>
      </c>
      <c r="W5507" s="9">
        <f t="shared" si="1537"/>
        <v>18</v>
      </c>
      <c r="X5507" s="9">
        <f t="shared" si="1538"/>
        <v>3</v>
      </c>
      <c r="Y5507" s="31" t="str">
        <f t="shared" si="1539"/>
        <v>W</v>
      </c>
      <c r="Z5507" s="134">
        <v>14.52</v>
      </c>
      <c r="AA5507" s="31" t="str">
        <f t="shared" si="1540"/>
        <v>-</v>
      </c>
      <c r="AB5507" s="31">
        <f t="shared" si="1541"/>
        <v>14.52</v>
      </c>
    </row>
    <row r="5508" spans="1:28" x14ac:dyDescent="0.3">
      <c r="A5508" s="133">
        <v>42965.166666666664</v>
      </c>
      <c r="B5508" s="152">
        <f t="shared" si="1542"/>
        <v>8</v>
      </c>
      <c r="C5508" s="152">
        <f t="shared" si="1543"/>
        <v>18</v>
      </c>
      <c r="D5508" s="152">
        <f t="shared" si="1544"/>
        <v>4</v>
      </c>
      <c r="E5508" s="38" t="str">
        <f t="shared" si="1545"/>
        <v/>
      </c>
      <c r="F5508" s="134">
        <v>21.15</v>
      </c>
      <c r="G5508" s="38" t="str">
        <f t="shared" si="1546"/>
        <v>-</v>
      </c>
      <c r="H5508" s="38">
        <f t="shared" si="1547"/>
        <v>21.15</v>
      </c>
      <c r="K5508" s="133">
        <v>43330.166666666664</v>
      </c>
      <c r="L5508" s="9">
        <f t="shared" si="1530"/>
        <v>8</v>
      </c>
      <c r="M5508" s="9">
        <f t="shared" si="1531"/>
        <v>18</v>
      </c>
      <c r="N5508" s="9">
        <f t="shared" si="1532"/>
        <v>4</v>
      </c>
      <c r="O5508" s="31" t="str">
        <f t="shared" si="1533"/>
        <v>W</v>
      </c>
      <c r="P5508" s="134">
        <v>21.09</v>
      </c>
      <c r="Q5508" s="31" t="str">
        <f t="shared" si="1534"/>
        <v>-</v>
      </c>
      <c r="R5508" s="31">
        <f t="shared" si="1535"/>
        <v>21.09</v>
      </c>
      <c r="U5508" s="133">
        <v>43695.166666666664</v>
      </c>
      <c r="V5508" s="9">
        <f t="shared" si="1536"/>
        <v>8</v>
      </c>
      <c r="W5508" s="9">
        <f t="shared" si="1537"/>
        <v>18</v>
      </c>
      <c r="X5508" s="9">
        <f t="shared" si="1538"/>
        <v>4</v>
      </c>
      <c r="Y5508" s="31" t="str">
        <f t="shared" si="1539"/>
        <v>W</v>
      </c>
      <c r="Z5508" s="134">
        <v>14.04</v>
      </c>
      <c r="AA5508" s="31" t="str">
        <f t="shared" si="1540"/>
        <v>-</v>
      </c>
      <c r="AB5508" s="31">
        <f t="shared" si="1541"/>
        <v>14.04</v>
      </c>
    </row>
    <row r="5509" spans="1:28" x14ac:dyDescent="0.3">
      <c r="A5509" s="133">
        <v>42965.208333333336</v>
      </c>
      <c r="B5509" s="152">
        <f t="shared" si="1542"/>
        <v>8</v>
      </c>
      <c r="C5509" s="152">
        <f t="shared" si="1543"/>
        <v>18</v>
      </c>
      <c r="D5509" s="152">
        <f t="shared" si="1544"/>
        <v>5</v>
      </c>
      <c r="E5509" s="38" t="str">
        <f t="shared" si="1545"/>
        <v/>
      </c>
      <c r="F5509" s="134">
        <v>22.19</v>
      </c>
      <c r="G5509" s="38" t="str">
        <f t="shared" si="1546"/>
        <v>-</v>
      </c>
      <c r="H5509" s="38">
        <f t="shared" si="1547"/>
        <v>22.19</v>
      </c>
      <c r="K5509" s="133">
        <v>43330.208333333336</v>
      </c>
      <c r="L5509" s="9">
        <f t="shared" si="1530"/>
        <v>8</v>
      </c>
      <c r="M5509" s="9">
        <f t="shared" si="1531"/>
        <v>18</v>
      </c>
      <c r="N5509" s="9">
        <f t="shared" si="1532"/>
        <v>5</v>
      </c>
      <c r="O5509" s="31" t="str">
        <f t="shared" si="1533"/>
        <v>W</v>
      </c>
      <c r="P5509" s="134">
        <v>21.19</v>
      </c>
      <c r="Q5509" s="31" t="str">
        <f t="shared" si="1534"/>
        <v>-</v>
      </c>
      <c r="R5509" s="31">
        <f t="shared" si="1535"/>
        <v>21.19</v>
      </c>
      <c r="U5509" s="133">
        <v>43695.208333333336</v>
      </c>
      <c r="V5509" s="9">
        <f t="shared" si="1536"/>
        <v>8</v>
      </c>
      <c r="W5509" s="9">
        <f t="shared" si="1537"/>
        <v>18</v>
      </c>
      <c r="X5509" s="9">
        <f t="shared" si="1538"/>
        <v>5</v>
      </c>
      <c r="Y5509" s="31" t="str">
        <f t="shared" si="1539"/>
        <v>W</v>
      </c>
      <c r="Z5509" s="134">
        <v>13.89</v>
      </c>
      <c r="AA5509" s="31" t="str">
        <f t="shared" si="1540"/>
        <v>-</v>
      </c>
      <c r="AB5509" s="31">
        <f t="shared" si="1541"/>
        <v>13.89</v>
      </c>
    </row>
    <row r="5510" spans="1:28" x14ac:dyDescent="0.3">
      <c r="A5510" s="133">
        <v>42965.25</v>
      </c>
      <c r="B5510" s="152">
        <f t="shared" si="1542"/>
        <v>8</v>
      </c>
      <c r="C5510" s="152">
        <f t="shared" si="1543"/>
        <v>18</v>
      </c>
      <c r="D5510" s="152">
        <f t="shared" si="1544"/>
        <v>6</v>
      </c>
      <c r="E5510" s="38" t="str">
        <f t="shared" si="1545"/>
        <v/>
      </c>
      <c r="F5510" s="134">
        <v>24.16</v>
      </c>
      <c r="G5510" s="38" t="str">
        <f t="shared" si="1546"/>
        <v>-</v>
      </c>
      <c r="H5510" s="38">
        <f t="shared" si="1547"/>
        <v>24.16</v>
      </c>
      <c r="K5510" s="133">
        <v>43330.25</v>
      </c>
      <c r="L5510" s="9">
        <f t="shared" si="1530"/>
        <v>8</v>
      </c>
      <c r="M5510" s="9">
        <f t="shared" si="1531"/>
        <v>18</v>
      </c>
      <c r="N5510" s="9">
        <f t="shared" si="1532"/>
        <v>6</v>
      </c>
      <c r="O5510" s="31" t="str">
        <f t="shared" si="1533"/>
        <v>W</v>
      </c>
      <c r="P5510" s="134">
        <v>21.83</v>
      </c>
      <c r="Q5510" s="31" t="str">
        <f t="shared" si="1534"/>
        <v>-</v>
      </c>
      <c r="R5510" s="31">
        <f t="shared" si="1535"/>
        <v>21.83</v>
      </c>
      <c r="U5510" s="133">
        <v>43695.25</v>
      </c>
      <c r="V5510" s="9">
        <f t="shared" si="1536"/>
        <v>8</v>
      </c>
      <c r="W5510" s="9">
        <f t="shared" si="1537"/>
        <v>18</v>
      </c>
      <c r="X5510" s="9">
        <f t="shared" si="1538"/>
        <v>6</v>
      </c>
      <c r="Y5510" s="31" t="str">
        <f t="shared" si="1539"/>
        <v>W</v>
      </c>
      <c r="Z5510" s="134">
        <v>13.73</v>
      </c>
      <c r="AA5510" s="31" t="str">
        <f t="shared" si="1540"/>
        <v>-</v>
      </c>
      <c r="AB5510" s="31">
        <f t="shared" si="1541"/>
        <v>13.73</v>
      </c>
    </row>
    <row r="5511" spans="1:28" x14ac:dyDescent="0.3">
      <c r="A5511" s="133">
        <v>42965.291666666664</v>
      </c>
      <c r="B5511" s="152">
        <f t="shared" si="1542"/>
        <v>8</v>
      </c>
      <c r="C5511" s="152">
        <f t="shared" si="1543"/>
        <v>18</v>
      </c>
      <c r="D5511" s="152">
        <f t="shared" si="1544"/>
        <v>7</v>
      </c>
      <c r="E5511" s="38" t="str">
        <f t="shared" si="1545"/>
        <v/>
      </c>
      <c r="F5511" s="134">
        <v>24.72</v>
      </c>
      <c r="G5511" s="38" t="str">
        <f t="shared" si="1546"/>
        <v>-</v>
      </c>
      <c r="H5511" s="38">
        <f t="shared" si="1547"/>
        <v>24.72</v>
      </c>
      <c r="K5511" s="133">
        <v>43330.291666666664</v>
      </c>
      <c r="L5511" s="9">
        <f t="shared" si="1530"/>
        <v>8</v>
      </c>
      <c r="M5511" s="9">
        <f t="shared" si="1531"/>
        <v>18</v>
      </c>
      <c r="N5511" s="9">
        <f t="shared" si="1532"/>
        <v>7</v>
      </c>
      <c r="O5511" s="31" t="str">
        <f t="shared" si="1533"/>
        <v>W</v>
      </c>
      <c r="P5511" s="134">
        <v>22.62</v>
      </c>
      <c r="Q5511" s="31" t="str">
        <f t="shared" si="1534"/>
        <v>-</v>
      </c>
      <c r="R5511" s="31">
        <f t="shared" si="1535"/>
        <v>22.62</v>
      </c>
      <c r="U5511" s="133">
        <v>43695.291666666664</v>
      </c>
      <c r="V5511" s="9">
        <f t="shared" si="1536"/>
        <v>8</v>
      </c>
      <c r="W5511" s="9">
        <f t="shared" si="1537"/>
        <v>18</v>
      </c>
      <c r="X5511" s="9">
        <f t="shared" si="1538"/>
        <v>7</v>
      </c>
      <c r="Y5511" s="31" t="str">
        <f t="shared" si="1539"/>
        <v>W</v>
      </c>
      <c r="Z5511" s="134">
        <v>14.34</v>
      </c>
      <c r="AA5511" s="31" t="str">
        <f t="shared" si="1540"/>
        <v>-</v>
      </c>
      <c r="AB5511" s="31">
        <f t="shared" si="1541"/>
        <v>14.34</v>
      </c>
    </row>
    <row r="5512" spans="1:28" x14ac:dyDescent="0.3">
      <c r="A5512" s="133">
        <v>42965.333333333336</v>
      </c>
      <c r="B5512" s="152">
        <f t="shared" si="1542"/>
        <v>8</v>
      </c>
      <c r="C5512" s="152">
        <f t="shared" si="1543"/>
        <v>18</v>
      </c>
      <c r="D5512" s="152">
        <f t="shared" si="1544"/>
        <v>8</v>
      </c>
      <c r="E5512" s="38" t="str">
        <f t="shared" si="1545"/>
        <v/>
      </c>
      <c r="F5512" s="134">
        <v>25.67</v>
      </c>
      <c r="G5512" s="38">
        <f t="shared" si="1546"/>
        <v>25.67</v>
      </c>
      <c r="H5512" s="38" t="str">
        <f t="shared" si="1547"/>
        <v>-</v>
      </c>
      <c r="K5512" s="133">
        <v>43330.333333333336</v>
      </c>
      <c r="L5512" s="9">
        <f t="shared" si="1530"/>
        <v>8</v>
      </c>
      <c r="M5512" s="9">
        <f t="shared" si="1531"/>
        <v>18</v>
      </c>
      <c r="N5512" s="9">
        <f t="shared" si="1532"/>
        <v>8</v>
      </c>
      <c r="O5512" s="31" t="str">
        <f t="shared" si="1533"/>
        <v>W</v>
      </c>
      <c r="P5512" s="134">
        <v>24.85</v>
      </c>
      <c r="Q5512" s="31" t="str">
        <f t="shared" si="1534"/>
        <v>-</v>
      </c>
      <c r="R5512" s="31">
        <f t="shared" si="1535"/>
        <v>24.85</v>
      </c>
      <c r="U5512" s="133">
        <v>43695.333333333336</v>
      </c>
      <c r="V5512" s="9">
        <f t="shared" si="1536"/>
        <v>8</v>
      </c>
      <c r="W5512" s="9">
        <f t="shared" si="1537"/>
        <v>18</v>
      </c>
      <c r="X5512" s="9">
        <f t="shared" si="1538"/>
        <v>8</v>
      </c>
      <c r="Y5512" s="31" t="str">
        <f t="shared" si="1539"/>
        <v>W</v>
      </c>
      <c r="Z5512" s="134">
        <v>16.940000000000001</v>
      </c>
      <c r="AA5512" s="31" t="str">
        <f t="shared" si="1540"/>
        <v>-</v>
      </c>
      <c r="AB5512" s="31">
        <f t="shared" si="1541"/>
        <v>16.940000000000001</v>
      </c>
    </row>
    <row r="5513" spans="1:28" x14ac:dyDescent="0.3">
      <c r="A5513" s="133">
        <v>42965.375</v>
      </c>
      <c r="B5513" s="152">
        <f t="shared" si="1542"/>
        <v>8</v>
      </c>
      <c r="C5513" s="152">
        <f t="shared" si="1543"/>
        <v>18</v>
      </c>
      <c r="D5513" s="152">
        <f t="shared" si="1544"/>
        <v>9</v>
      </c>
      <c r="E5513" s="38" t="str">
        <f t="shared" si="1545"/>
        <v/>
      </c>
      <c r="F5513" s="134">
        <v>27.42</v>
      </c>
      <c r="G5513" s="38">
        <f t="shared" si="1546"/>
        <v>27.42</v>
      </c>
      <c r="H5513" s="38" t="str">
        <f t="shared" si="1547"/>
        <v>-</v>
      </c>
      <c r="K5513" s="133">
        <v>43330.375</v>
      </c>
      <c r="L5513" s="9">
        <f t="shared" ref="L5513:L5576" si="1548">MONTH(K5513)</f>
        <v>8</v>
      </c>
      <c r="M5513" s="9">
        <f t="shared" ref="M5513:M5576" si="1549">DAY(K5513)</f>
        <v>18</v>
      </c>
      <c r="N5513" s="9">
        <f t="shared" ref="N5513:N5576" si="1550">HOUR(K5513)</f>
        <v>9</v>
      </c>
      <c r="O5513" s="31" t="str">
        <f t="shared" ref="O5513:O5576" si="1551">IF(WEEKDAY(K5513,2)&gt;5,"W","")</f>
        <v>W</v>
      </c>
      <c r="P5513" s="134">
        <v>28.46</v>
      </c>
      <c r="Q5513" s="31" t="str">
        <f t="shared" ref="Q5513:Q5576" si="1552">IF(AND($L5513&gt;=$L$5,$L5513&lt;=$M$5),IF($O5513&lt;&gt;"W",IF(AND($N5513&gt;=$N$5,$N5513&lt;$P$5),$P5513,"-"),"-"),"-")</f>
        <v>-</v>
      </c>
      <c r="R5513" s="31">
        <f t="shared" ref="R5513:R5576" si="1553">IF(Q5513="-",P5513,"-")</f>
        <v>28.46</v>
      </c>
      <c r="U5513" s="133">
        <v>43695.375</v>
      </c>
      <c r="V5513" s="9">
        <f t="shared" ref="V5513:V5576" si="1554">MONTH(U5513)</f>
        <v>8</v>
      </c>
      <c r="W5513" s="9">
        <f t="shared" ref="W5513:W5576" si="1555">DAY(U5513)</f>
        <v>18</v>
      </c>
      <c r="X5513" s="9">
        <f t="shared" ref="X5513:X5576" si="1556">HOUR(U5513)</f>
        <v>9</v>
      </c>
      <c r="Y5513" s="31" t="str">
        <f t="shared" ref="Y5513:Y5576" si="1557">IF(WEEKDAY(U5513,2)&gt;5,"W","")</f>
        <v>W</v>
      </c>
      <c r="Z5513" s="134">
        <v>20.3</v>
      </c>
      <c r="AA5513" s="31" t="str">
        <f t="shared" ref="AA5513:AA5576" si="1558">IF(AND($V5513&gt;=$V$5,$V5513&lt;=$W$5),IF($Y5513&lt;&gt;"W",IF(AND($X5513&gt;=$X$5,$X5513&lt;$Z$5),$Z5513,"-"),"-"),"-")</f>
        <v>-</v>
      </c>
      <c r="AB5513" s="31">
        <f t="shared" ref="AB5513:AB5576" si="1559">IF(AA5513="-",Z5513,"-")</f>
        <v>20.3</v>
      </c>
    </row>
    <row r="5514" spans="1:28" x14ac:dyDescent="0.3">
      <c r="A5514" s="133">
        <v>42965.416666666664</v>
      </c>
      <c r="B5514" s="152">
        <f t="shared" ref="B5514:B5577" si="1560">MONTH(A5514)</f>
        <v>8</v>
      </c>
      <c r="C5514" s="152">
        <f t="shared" ref="C5514:C5577" si="1561">DAY(A5514)</f>
        <v>18</v>
      </c>
      <c r="D5514" s="152">
        <f t="shared" ref="D5514:D5577" si="1562">HOUR(A5514)</f>
        <v>10</v>
      </c>
      <c r="E5514" s="38" t="str">
        <f t="shared" ref="E5514:E5577" si="1563">IF(WEEKDAY(A5514,2)&gt;5,"W","")</f>
        <v/>
      </c>
      <c r="F5514" s="134">
        <v>33.01</v>
      </c>
      <c r="G5514" s="38">
        <f t="shared" ref="G5514:G5577" si="1564">IF(AND($B5514&gt;=$B$5,$B5514&lt;=$C$5),IF($E5514&lt;&gt;"W",IF(AND($D5514&gt;=$D$5,$D5514&lt;$F$5),$F5514,"-"),"-"),"-")</f>
        <v>33.01</v>
      </c>
      <c r="H5514" s="38" t="str">
        <f t="shared" ref="H5514:H5577" si="1565">IF(G5514="-",F5514,"-")</f>
        <v>-</v>
      </c>
      <c r="K5514" s="133">
        <v>43330.416666666664</v>
      </c>
      <c r="L5514" s="9">
        <f t="shared" si="1548"/>
        <v>8</v>
      </c>
      <c r="M5514" s="9">
        <f t="shared" si="1549"/>
        <v>18</v>
      </c>
      <c r="N5514" s="9">
        <f t="shared" si="1550"/>
        <v>10</v>
      </c>
      <c r="O5514" s="31" t="str">
        <f t="shared" si="1551"/>
        <v>W</v>
      </c>
      <c r="P5514" s="134">
        <v>33.78</v>
      </c>
      <c r="Q5514" s="31" t="str">
        <f t="shared" si="1552"/>
        <v>-</v>
      </c>
      <c r="R5514" s="31">
        <f t="shared" si="1553"/>
        <v>33.78</v>
      </c>
      <c r="U5514" s="133">
        <v>43695.416666666664</v>
      </c>
      <c r="V5514" s="9">
        <f t="shared" si="1554"/>
        <v>8</v>
      </c>
      <c r="W5514" s="9">
        <f t="shared" si="1555"/>
        <v>18</v>
      </c>
      <c r="X5514" s="9">
        <f t="shared" si="1556"/>
        <v>10</v>
      </c>
      <c r="Y5514" s="31" t="str">
        <f t="shared" si="1557"/>
        <v>W</v>
      </c>
      <c r="Z5514" s="134">
        <v>22.65</v>
      </c>
      <c r="AA5514" s="31" t="str">
        <f t="shared" si="1558"/>
        <v>-</v>
      </c>
      <c r="AB5514" s="31">
        <f t="shared" si="1559"/>
        <v>22.65</v>
      </c>
    </row>
    <row r="5515" spans="1:28" x14ac:dyDescent="0.3">
      <c r="A5515" s="133">
        <v>42965.458333333336</v>
      </c>
      <c r="B5515" s="152">
        <f t="shared" si="1560"/>
        <v>8</v>
      </c>
      <c r="C5515" s="152">
        <f t="shared" si="1561"/>
        <v>18</v>
      </c>
      <c r="D5515" s="152">
        <f t="shared" si="1562"/>
        <v>11</v>
      </c>
      <c r="E5515" s="38" t="str">
        <f t="shared" si="1563"/>
        <v/>
      </c>
      <c r="F5515" s="134">
        <v>35.950000000000003</v>
      </c>
      <c r="G5515" s="38">
        <f t="shared" si="1564"/>
        <v>35.950000000000003</v>
      </c>
      <c r="H5515" s="38" t="str">
        <f t="shared" si="1565"/>
        <v>-</v>
      </c>
      <c r="K5515" s="133">
        <v>43330.458333333336</v>
      </c>
      <c r="L5515" s="9">
        <f t="shared" si="1548"/>
        <v>8</v>
      </c>
      <c r="M5515" s="9">
        <f t="shared" si="1549"/>
        <v>18</v>
      </c>
      <c r="N5515" s="9">
        <f t="shared" si="1550"/>
        <v>11</v>
      </c>
      <c r="O5515" s="31" t="str">
        <f t="shared" si="1551"/>
        <v>W</v>
      </c>
      <c r="P5515" s="134">
        <v>37.83</v>
      </c>
      <c r="Q5515" s="31" t="str">
        <f t="shared" si="1552"/>
        <v>-</v>
      </c>
      <c r="R5515" s="31">
        <f t="shared" si="1553"/>
        <v>37.83</v>
      </c>
      <c r="U5515" s="133">
        <v>43695.458333333336</v>
      </c>
      <c r="V5515" s="9">
        <f t="shared" si="1554"/>
        <v>8</v>
      </c>
      <c r="W5515" s="9">
        <f t="shared" si="1555"/>
        <v>18</v>
      </c>
      <c r="X5515" s="9">
        <f t="shared" si="1556"/>
        <v>11</v>
      </c>
      <c r="Y5515" s="31" t="str">
        <f t="shared" si="1557"/>
        <v>W</v>
      </c>
      <c r="Z5515" s="134">
        <v>24.21</v>
      </c>
      <c r="AA5515" s="31" t="str">
        <f t="shared" si="1558"/>
        <v>-</v>
      </c>
      <c r="AB5515" s="31">
        <f t="shared" si="1559"/>
        <v>24.21</v>
      </c>
    </row>
    <row r="5516" spans="1:28" x14ac:dyDescent="0.3">
      <c r="A5516" s="133">
        <v>42965.5</v>
      </c>
      <c r="B5516" s="152">
        <f t="shared" si="1560"/>
        <v>8</v>
      </c>
      <c r="C5516" s="152">
        <f t="shared" si="1561"/>
        <v>18</v>
      </c>
      <c r="D5516" s="152">
        <f t="shared" si="1562"/>
        <v>12</v>
      </c>
      <c r="E5516" s="38" t="str">
        <f t="shared" si="1563"/>
        <v/>
      </c>
      <c r="F5516" s="134">
        <v>38.33</v>
      </c>
      <c r="G5516" s="38">
        <f t="shared" si="1564"/>
        <v>38.33</v>
      </c>
      <c r="H5516" s="38" t="str">
        <f t="shared" si="1565"/>
        <v>-</v>
      </c>
      <c r="K5516" s="133">
        <v>43330.5</v>
      </c>
      <c r="L5516" s="9">
        <f t="shared" si="1548"/>
        <v>8</v>
      </c>
      <c r="M5516" s="9">
        <f t="shared" si="1549"/>
        <v>18</v>
      </c>
      <c r="N5516" s="9">
        <f t="shared" si="1550"/>
        <v>12</v>
      </c>
      <c r="O5516" s="31" t="str">
        <f t="shared" si="1551"/>
        <v>W</v>
      </c>
      <c r="P5516" s="134">
        <v>38.35</v>
      </c>
      <c r="Q5516" s="31" t="str">
        <f t="shared" si="1552"/>
        <v>-</v>
      </c>
      <c r="R5516" s="31">
        <f t="shared" si="1553"/>
        <v>38.35</v>
      </c>
      <c r="U5516" s="133">
        <v>43695.5</v>
      </c>
      <c r="V5516" s="9">
        <f t="shared" si="1554"/>
        <v>8</v>
      </c>
      <c r="W5516" s="9">
        <f t="shared" si="1555"/>
        <v>18</v>
      </c>
      <c r="X5516" s="9">
        <f t="shared" si="1556"/>
        <v>12</v>
      </c>
      <c r="Y5516" s="31" t="str">
        <f t="shared" si="1557"/>
        <v>W</v>
      </c>
      <c r="Z5516" s="134">
        <v>27.05</v>
      </c>
      <c r="AA5516" s="31" t="str">
        <f t="shared" si="1558"/>
        <v>-</v>
      </c>
      <c r="AB5516" s="31">
        <f t="shared" si="1559"/>
        <v>27.05</v>
      </c>
    </row>
    <row r="5517" spans="1:28" x14ac:dyDescent="0.3">
      <c r="A5517" s="133">
        <v>42965.541666666664</v>
      </c>
      <c r="B5517" s="152">
        <f t="shared" si="1560"/>
        <v>8</v>
      </c>
      <c r="C5517" s="152">
        <f t="shared" si="1561"/>
        <v>18</v>
      </c>
      <c r="D5517" s="152">
        <f t="shared" si="1562"/>
        <v>13</v>
      </c>
      <c r="E5517" s="38" t="str">
        <f t="shared" si="1563"/>
        <v/>
      </c>
      <c r="F5517" s="134">
        <v>43.22</v>
      </c>
      <c r="G5517" s="38">
        <f t="shared" si="1564"/>
        <v>43.22</v>
      </c>
      <c r="H5517" s="38" t="str">
        <f t="shared" si="1565"/>
        <v>-</v>
      </c>
      <c r="K5517" s="133">
        <v>43330.541666666664</v>
      </c>
      <c r="L5517" s="9">
        <f t="shared" si="1548"/>
        <v>8</v>
      </c>
      <c r="M5517" s="9">
        <f t="shared" si="1549"/>
        <v>18</v>
      </c>
      <c r="N5517" s="9">
        <f t="shared" si="1550"/>
        <v>13</v>
      </c>
      <c r="O5517" s="31" t="str">
        <f t="shared" si="1551"/>
        <v>W</v>
      </c>
      <c r="P5517" s="134">
        <v>41.42</v>
      </c>
      <c r="Q5517" s="31" t="str">
        <f t="shared" si="1552"/>
        <v>-</v>
      </c>
      <c r="R5517" s="31">
        <f t="shared" si="1553"/>
        <v>41.42</v>
      </c>
      <c r="U5517" s="133">
        <v>43695.541666666664</v>
      </c>
      <c r="V5517" s="9">
        <f t="shared" si="1554"/>
        <v>8</v>
      </c>
      <c r="W5517" s="9">
        <f t="shared" si="1555"/>
        <v>18</v>
      </c>
      <c r="X5517" s="9">
        <f t="shared" si="1556"/>
        <v>13</v>
      </c>
      <c r="Y5517" s="31" t="str">
        <f t="shared" si="1557"/>
        <v>W</v>
      </c>
      <c r="Z5517" s="134">
        <v>29.93</v>
      </c>
      <c r="AA5517" s="31" t="str">
        <f t="shared" si="1558"/>
        <v>-</v>
      </c>
      <c r="AB5517" s="31">
        <f t="shared" si="1559"/>
        <v>29.93</v>
      </c>
    </row>
    <row r="5518" spans="1:28" x14ac:dyDescent="0.3">
      <c r="A5518" s="133">
        <v>42965.583333333336</v>
      </c>
      <c r="B5518" s="152">
        <f t="shared" si="1560"/>
        <v>8</v>
      </c>
      <c r="C5518" s="152">
        <f t="shared" si="1561"/>
        <v>18</v>
      </c>
      <c r="D5518" s="152">
        <f t="shared" si="1562"/>
        <v>14</v>
      </c>
      <c r="E5518" s="38" t="str">
        <f t="shared" si="1563"/>
        <v/>
      </c>
      <c r="F5518" s="134">
        <v>46.45</v>
      </c>
      <c r="G5518" s="38">
        <f t="shared" si="1564"/>
        <v>46.45</v>
      </c>
      <c r="H5518" s="38" t="str">
        <f t="shared" si="1565"/>
        <v>-</v>
      </c>
      <c r="K5518" s="133">
        <v>43330.583333333336</v>
      </c>
      <c r="L5518" s="9">
        <f t="shared" si="1548"/>
        <v>8</v>
      </c>
      <c r="M5518" s="9">
        <f t="shared" si="1549"/>
        <v>18</v>
      </c>
      <c r="N5518" s="9">
        <f t="shared" si="1550"/>
        <v>14</v>
      </c>
      <c r="O5518" s="31" t="str">
        <f t="shared" si="1551"/>
        <v>W</v>
      </c>
      <c r="P5518" s="134">
        <v>48.5</v>
      </c>
      <c r="Q5518" s="31" t="str">
        <f t="shared" si="1552"/>
        <v>-</v>
      </c>
      <c r="R5518" s="31">
        <f t="shared" si="1553"/>
        <v>48.5</v>
      </c>
      <c r="U5518" s="133">
        <v>43695.583333333336</v>
      </c>
      <c r="V5518" s="9">
        <f t="shared" si="1554"/>
        <v>8</v>
      </c>
      <c r="W5518" s="9">
        <f t="shared" si="1555"/>
        <v>18</v>
      </c>
      <c r="X5518" s="9">
        <f t="shared" si="1556"/>
        <v>14</v>
      </c>
      <c r="Y5518" s="31" t="str">
        <f t="shared" si="1557"/>
        <v>W</v>
      </c>
      <c r="Z5518" s="134">
        <v>31.08</v>
      </c>
      <c r="AA5518" s="31" t="str">
        <f t="shared" si="1558"/>
        <v>-</v>
      </c>
      <c r="AB5518" s="31">
        <f t="shared" si="1559"/>
        <v>31.08</v>
      </c>
    </row>
    <row r="5519" spans="1:28" x14ac:dyDescent="0.3">
      <c r="A5519" s="133">
        <v>42965.625</v>
      </c>
      <c r="B5519" s="152">
        <f t="shared" si="1560"/>
        <v>8</v>
      </c>
      <c r="C5519" s="152">
        <f t="shared" si="1561"/>
        <v>18</v>
      </c>
      <c r="D5519" s="152">
        <f t="shared" si="1562"/>
        <v>15</v>
      </c>
      <c r="E5519" s="38" t="str">
        <f t="shared" si="1563"/>
        <v/>
      </c>
      <c r="F5519" s="134">
        <v>48.79</v>
      </c>
      <c r="G5519" s="38">
        <f t="shared" si="1564"/>
        <v>48.79</v>
      </c>
      <c r="H5519" s="38" t="str">
        <f t="shared" si="1565"/>
        <v>-</v>
      </c>
      <c r="K5519" s="133">
        <v>43330.625</v>
      </c>
      <c r="L5519" s="9">
        <f t="shared" si="1548"/>
        <v>8</v>
      </c>
      <c r="M5519" s="9">
        <f t="shared" si="1549"/>
        <v>18</v>
      </c>
      <c r="N5519" s="9">
        <f t="shared" si="1550"/>
        <v>15</v>
      </c>
      <c r="O5519" s="31" t="str">
        <f t="shared" si="1551"/>
        <v>W</v>
      </c>
      <c r="P5519" s="134">
        <v>50.26</v>
      </c>
      <c r="Q5519" s="31" t="str">
        <f t="shared" si="1552"/>
        <v>-</v>
      </c>
      <c r="R5519" s="31">
        <f t="shared" si="1553"/>
        <v>50.26</v>
      </c>
      <c r="U5519" s="133">
        <v>43695.625</v>
      </c>
      <c r="V5519" s="9">
        <f t="shared" si="1554"/>
        <v>8</v>
      </c>
      <c r="W5519" s="9">
        <f t="shared" si="1555"/>
        <v>18</v>
      </c>
      <c r="X5519" s="9">
        <f t="shared" si="1556"/>
        <v>15</v>
      </c>
      <c r="Y5519" s="31" t="str">
        <f t="shared" si="1557"/>
        <v>W</v>
      </c>
      <c r="Z5519" s="134">
        <v>32.909999999999997</v>
      </c>
      <c r="AA5519" s="31" t="str">
        <f t="shared" si="1558"/>
        <v>-</v>
      </c>
      <c r="AB5519" s="31">
        <f t="shared" si="1559"/>
        <v>32.909999999999997</v>
      </c>
    </row>
    <row r="5520" spans="1:28" x14ac:dyDescent="0.3">
      <c r="A5520" s="133">
        <v>42965.666666666664</v>
      </c>
      <c r="B5520" s="152">
        <f t="shared" si="1560"/>
        <v>8</v>
      </c>
      <c r="C5520" s="152">
        <f t="shared" si="1561"/>
        <v>18</v>
      </c>
      <c r="D5520" s="152">
        <f t="shared" si="1562"/>
        <v>16</v>
      </c>
      <c r="E5520" s="38" t="str">
        <f t="shared" si="1563"/>
        <v/>
      </c>
      <c r="F5520" s="134">
        <v>48.66</v>
      </c>
      <c r="G5520" s="38">
        <f t="shared" si="1564"/>
        <v>48.66</v>
      </c>
      <c r="H5520" s="38" t="str">
        <f t="shared" si="1565"/>
        <v>-</v>
      </c>
      <c r="K5520" s="133">
        <v>43330.666666666664</v>
      </c>
      <c r="L5520" s="9">
        <f t="shared" si="1548"/>
        <v>8</v>
      </c>
      <c r="M5520" s="9">
        <f t="shared" si="1549"/>
        <v>18</v>
      </c>
      <c r="N5520" s="9">
        <f t="shared" si="1550"/>
        <v>16</v>
      </c>
      <c r="O5520" s="31" t="str">
        <f t="shared" si="1551"/>
        <v>W</v>
      </c>
      <c r="P5520" s="134">
        <v>46.07</v>
      </c>
      <c r="Q5520" s="31" t="str">
        <f t="shared" si="1552"/>
        <v>-</v>
      </c>
      <c r="R5520" s="31">
        <f t="shared" si="1553"/>
        <v>46.07</v>
      </c>
      <c r="U5520" s="133">
        <v>43695.666666666664</v>
      </c>
      <c r="V5520" s="9">
        <f t="shared" si="1554"/>
        <v>8</v>
      </c>
      <c r="W5520" s="9">
        <f t="shared" si="1555"/>
        <v>18</v>
      </c>
      <c r="X5520" s="9">
        <f t="shared" si="1556"/>
        <v>16</v>
      </c>
      <c r="Y5520" s="31" t="str">
        <f t="shared" si="1557"/>
        <v>W</v>
      </c>
      <c r="Z5520" s="134">
        <v>39.71</v>
      </c>
      <c r="AA5520" s="31" t="str">
        <f t="shared" si="1558"/>
        <v>-</v>
      </c>
      <c r="AB5520" s="31">
        <f t="shared" si="1559"/>
        <v>39.71</v>
      </c>
    </row>
    <row r="5521" spans="1:28" x14ac:dyDescent="0.3">
      <c r="A5521" s="133">
        <v>42965.708333333336</v>
      </c>
      <c r="B5521" s="152">
        <f t="shared" si="1560"/>
        <v>8</v>
      </c>
      <c r="C5521" s="152">
        <f t="shared" si="1561"/>
        <v>18</v>
      </c>
      <c r="D5521" s="152">
        <f t="shared" si="1562"/>
        <v>17</v>
      </c>
      <c r="E5521" s="38" t="str">
        <f t="shared" si="1563"/>
        <v/>
      </c>
      <c r="F5521" s="134">
        <v>43.78</v>
      </c>
      <c r="G5521" s="38" t="str">
        <f t="shared" si="1564"/>
        <v>-</v>
      </c>
      <c r="H5521" s="38">
        <f t="shared" si="1565"/>
        <v>43.78</v>
      </c>
      <c r="K5521" s="133">
        <v>43330.708333333336</v>
      </c>
      <c r="L5521" s="9">
        <f t="shared" si="1548"/>
        <v>8</v>
      </c>
      <c r="M5521" s="9">
        <f t="shared" si="1549"/>
        <v>18</v>
      </c>
      <c r="N5521" s="9">
        <f t="shared" si="1550"/>
        <v>17</v>
      </c>
      <c r="O5521" s="31" t="str">
        <f t="shared" si="1551"/>
        <v>W</v>
      </c>
      <c r="P5521" s="134">
        <v>42.1</v>
      </c>
      <c r="Q5521" s="31" t="str">
        <f t="shared" si="1552"/>
        <v>-</v>
      </c>
      <c r="R5521" s="31">
        <f t="shared" si="1553"/>
        <v>42.1</v>
      </c>
      <c r="U5521" s="133">
        <v>43695.708333333336</v>
      </c>
      <c r="V5521" s="9">
        <f t="shared" si="1554"/>
        <v>8</v>
      </c>
      <c r="W5521" s="9">
        <f t="shared" si="1555"/>
        <v>18</v>
      </c>
      <c r="X5521" s="9">
        <f t="shared" si="1556"/>
        <v>17</v>
      </c>
      <c r="Y5521" s="31" t="str">
        <f t="shared" si="1557"/>
        <v>W</v>
      </c>
      <c r="Z5521" s="134">
        <v>41.41</v>
      </c>
      <c r="AA5521" s="31" t="str">
        <f t="shared" si="1558"/>
        <v>-</v>
      </c>
      <c r="AB5521" s="31">
        <f t="shared" si="1559"/>
        <v>41.41</v>
      </c>
    </row>
    <row r="5522" spans="1:28" x14ac:dyDescent="0.3">
      <c r="A5522" s="133">
        <v>42965.75</v>
      </c>
      <c r="B5522" s="152">
        <f t="shared" si="1560"/>
        <v>8</v>
      </c>
      <c r="C5522" s="152">
        <f t="shared" si="1561"/>
        <v>18</v>
      </c>
      <c r="D5522" s="152">
        <f t="shared" si="1562"/>
        <v>18</v>
      </c>
      <c r="E5522" s="38" t="str">
        <f t="shared" si="1563"/>
        <v/>
      </c>
      <c r="F5522" s="134">
        <v>36.67</v>
      </c>
      <c r="G5522" s="38" t="str">
        <f t="shared" si="1564"/>
        <v>-</v>
      </c>
      <c r="H5522" s="38">
        <f t="shared" si="1565"/>
        <v>36.67</v>
      </c>
      <c r="K5522" s="133">
        <v>43330.75</v>
      </c>
      <c r="L5522" s="9">
        <f t="shared" si="1548"/>
        <v>8</v>
      </c>
      <c r="M5522" s="9">
        <f t="shared" si="1549"/>
        <v>18</v>
      </c>
      <c r="N5522" s="9">
        <f t="shared" si="1550"/>
        <v>18</v>
      </c>
      <c r="O5522" s="31" t="str">
        <f t="shared" si="1551"/>
        <v>W</v>
      </c>
      <c r="P5522" s="134">
        <v>40.49</v>
      </c>
      <c r="Q5522" s="31" t="str">
        <f t="shared" si="1552"/>
        <v>-</v>
      </c>
      <c r="R5522" s="31">
        <f t="shared" si="1553"/>
        <v>40.49</v>
      </c>
      <c r="U5522" s="133">
        <v>43695.75</v>
      </c>
      <c r="V5522" s="9">
        <f t="shared" si="1554"/>
        <v>8</v>
      </c>
      <c r="W5522" s="9">
        <f t="shared" si="1555"/>
        <v>18</v>
      </c>
      <c r="X5522" s="9">
        <f t="shared" si="1556"/>
        <v>18</v>
      </c>
      <c r="Y5522" s="31" t="str">
        <f t="shared" si="1557"/>
        <v>W</v>
      </c>
      <c r="Z5522" s="134">
        <v>32.72</v>
      </c>
      <c r="AA5522" s="31" t="str">
        <f t="shared" si="1558"/>
        <v>-</v>
      </c>
      <c r="AB5522" s="31">
        <f t="shared" si="1559"/>
        <v>32.72</v>
      </c>
    </row>
    <row r="5523" spans="1:28" x14ac:dyDescent="0.3">
      <c r="A5523" s="133">
        <v>42965.791666666664</v>
      </c>
      <c r="B5523" s="152">
        <f t="shared" si="1560"/>
        <v>8</v>
      </c>
      <c r="C5523" s="152">
        <f t="shared" si="1561"/>
        <v>18</v>
      </c>
      <c r="D5523" s="152">
        <f t="shared" si="1562"/>
        <v>19</v>
      </c>
      <c r="E5523" s="38" t="str">
        <f t="shared" si="1563"/>
        <v/>
      </c>
      <c r="F5523" s="134">
        <v>36.46</v>
      </c>
      <c r="G5523" s="38" t="str">
        <f t="shared" si="1564"/>
        <v>-</v>
      </c>
      <c r="H5523" s="38">
        <f t="shared" si="1565"/>
        <v>36.46</v>
      </c>
      <c r="K5523" s="133">
        <v>43330.791666666664</v>
      </c>
      <c r="L5523" s="9">
        <f t="shared" si="1548"/>
        <v>8</v>
      </c>
      <c r="M5523" s="9">
        <f t="shared" si="1549"/>
        <v>18</v>
      </c>
      <c r="N5523" s="9">
        <f t="shared" si="1550"/>
        <v>19</v>
      </c>
      <c r="O5523" s="31" t="str">
        <f t="shared" si="1551"/>
        <v>W</v>
      </c>
      <c r="P5523" s="134">
        <v>37.08</v>
      </c>
      <c r="Q5523" s="31" t="str">
        <f t="shared" si="1552"/>
        <v>-</v>
      </c>
      <c r="R5523" s="31">
        <f t="shared" si="1553"/>
        <v>37.08</v>
      </c>
      <c r="U5523" s="133">
        <v>43695.791666666664</v>
      </c>
      <c r="V5523" s="9">
        <f t="shared" si="1554"/>
        <v>8</v>
      </c>
      <c r="W5523" s="9">
        <f t="shared" si="1555"/>
        <v>18</v>
      </c>
      <c r="X5523" s="9">
        <f t="shared" si="1556"/>
        <v>19</v>
      </c>
      <c r="Y5523" s="31" t="str">
        <f t="shared" si="1557"/>
        <v>W</v>
      </c>
      <c r="Z5523" s="134">
        <v>30.4</v>
      </c>
      <c r="AA5523" s="31" t="str">
        <f t="shared" si="1558"/>
        <v>-</v>
      </c>
      <c r="AB5523" s="31">
        <f t="shared" si="1559"/>
        <v>30.4</v>
      </c>
    </row>
    <row r="5524" spans="1:28" x14ac:dyDescent="0.3">
      <c r="A5524" s="133">
        <v>42965.833333333336</v>
      </c>
      <c r="B5524" s="152">
        <f t="shared" si="1560"/>
        <v>8</v>
      </c>
      <c r="C5524" s="152">
        <f t="shared" si="1561"/>
        <v>18</v>
      </c>
      <c r="D5524" s="152">
        <f t="shared" si="1562"/>
        <v>20</v>
      </c>
      <c r="E5524" s="38" t="str">
        <f t="shared" si="1563"/>
        <v/>
      </c>
      <c r="F5524" s="134">
        <v>34.36</v>
      </c>
      <c r="G5524" s="38" t="str">
        <f t="shared" si="1564"/>
        <v>-</v>
      </c>
      <c r="H5524" s="38">
        <f t="shared" si="1565"/>
        <v>34.36</v>
      </c>
      <c r="K5524" s="133">
        <v>43330.833333333336</v>
      </c>
      <c r="L5524" s="9">
        <f t="shared" si="1548"/>
        <v>8</v>
      </c>
      <c r="M5524" s="9">
        <f t="shared" si="1549"/>
        <v>18</v>
      </c>
      <c r="N5524" s="9">
        <f t="shared" si="1550"/>
        <v>20</v>
      </c>
      <c r="O5524" s="31" t="str">
        <f t="shared" si="1551"/>
        <v>W</v>
      </c>
      <c r="P5524" s="134">
        <v>36.53</v>
      </c>
      <c r="Q5524" s="31" t="str">
        <f t="shared" si="1552"/>
        <v>-</v>
      </c>
      <c r="R5524" s="31">
        <f t="shared" si="1553"/>
        <v>36.53</v>
      </c>
      <c r="U5524" s="133">
        <v>43695.833333333336</v>
      </c>
      <c r="V5524" s="9">
        <f t="shared" si="1554"/>
        <v>8</v>
      </c>
      <c r="W5524" s="9">
        <f t="shared" si="1555"/>
        <v>18</v>
      </c>
      <c r="X5524" s="9">
        <f t="shared" si="1556"/>
        <v>20</v>
      </c>
      <c r="Y5524" s="31" t="str">
        <f t="shared" si="1557"/>
        <v>W</v>
      </c>
      <c r="Z5524" s="134">
        <v>29.6</v>
      </c>
      <c r="AA5524" s="31" t="str">
        <f t="shared" si="1558"/>
        <v>-</v>
      </c>
      <c r="AB5524" s="31">
        <f t="shared" si="1559"/>
        <v>29.6</v>
      </c>
    </row>
    <row r="5525" spans="1:28" x14ac:dyDescent="0.3">
      <c r="A5525" s="133">
        <v>42965.875</v>
      </c>
      <c r="B5525" s="152">
        <f t="shared" si="1560"/>
        <v>8</v>
      </c>
      <c r="C5525" s="152">
        <f t="shared" si="1561"/>
        <v>18</v>
      </c>
      <c r="D5525" s="152">
        <f t="shared" si="1562"/>
        <v>21</v>
      </c>
      <c r="E5525" s="38" t="str">
        <f t="shared" si="1563"/>
        <v/>
      </c>
      <c r="F5525" s="134">
        <v>31.42</v>
      </c>
      <c r="G5525" s="38" t="str">
        <f t="shared" si="1564"/>
        <v>-</v>
      </c>
      <c r="H5525" s="38">
        <f t="shared" si="1565"/>
        <v>31.42</v>
      </c>
      <c r="K5525" s="133">
        <v>43330.875</v>
      </c>
      <c r="L5525" s="9">
        <f t="shared" si="1548"/>
        <v>8</v>
      </c>
      <c r="M5525" s="9">
        <f t="shared" si="1549"/>
        <v>18</v>
      </c>
      <c r="N5525" s="9">
        <f t="shared" si="1550"/>
        <v>21</v>
      </c>
      <c r="O5525" s="31" t="str">
        <f t="shared" si="1551"/>
        <v>W</v>
      </c>
      <c r="P5525" s="134">
        <v>33.49</v>
      </c>
      <c r="Q5525" s="31" t="str">
        <f t="shared" si="1552"/>
        <v>-</v>
      </c>
      <c r="R5525" s="31">
        <f t="shared" si="1553"/>
        <v>33.49</v>
      </c>
      <c r="U5525" s="133">
        <v>43695.875</v>
      </c>
      <c r="V5525" s="9">
        <f t="shared" si="1554"/>
        <v>8</v>
      </c>
      <c r="W5525" s="9">
        <f t="shared" si="1555"/>
        <v>18</v>
      </c>
      <c r="X5525" s="9">
        <f t="shared" si="1556"/>
        <v>21</v>
      </c>
      <c r="Y5525" s="31" t="str">
        <f t="shared" si="1557"/>
        <v>W</v>
      </c>
      <c r="Z5525" s="134">
        <v>25.29</v>
      </c>
      <c r="AA5525" s="31" t="str">
        <f t="shared" si="1558"/>
        <v>-</v>
      </c>
      <c r="AB5525" s="31">
        <f t="shared" si="1559"/>
        <v>25.29</v>
      </c>
    </row>
    <row r="5526" spans="1:28" x14ac:dyDescent="0.3">
      <c r="A5526" s="133">
        <v>42965.916666666664</v>
      </c>
      <c r="B5526" s="152">
        <f t="shared" si="1560"/>
        <v>8</v>
      </c>
      <c r="C5526" s="152">
        <f t="shared" si="1561"/>
        <v>18</v>
      </c>
      <c r="D5526" s="152">
        <f t="shared" si="1562"/>
        <v>22</v>
      </c>
      <c r="E5526" s="38" t="str">
        <f t="shared" si="1563"/>
        <v/>
      </c>
      <c r="F5526" s="134">
        <v>26.42</v>
      </c>
      <c r="G5526" s="38" t="str">
        <f t="shared" si="1564"/>
        <v>-</v>
      </c>
      <c r="H5526" s="38">
        <f t="shared" si="1565"/>
        <v>26.42</v>
      </c>
      <c r="K5526" s="133">
        <v>43330.916666666664</v>
      </c>
      <c r="L5526" s="9">
        <f t="shared" si="1548"/>
        <v>8</v>
      </c>
      <c r="M5526" s="9">
        <f t="shared" si="1549"/>
        <v>18</v>
      </c>
      <c r="N5526" s="9">
        <f t="shared" si="1550"/>
        <v>22</v>
      </c>
      <c r="O5526" s="31" t="str">
        <f t="shared" si="1551"/>
        <v>W</v>
      </c>
      <c r="P5526" s="134">
        <v>27.09</v>
      </c>
      <c r="Q5526" s="31" t="str">
        <f t="shared" si="1552"/>
        <v>-</v>
      </c>
      <c r="R5526" s="31">
        <f t="shared" si="1553"/>
        <v>27.09</v>
      </c>
      <c r="U5526" s="133">
        <v>43695.916666666664</v>
      </c>
      <c r="V5526" s="9">
        <f t="shared" si="1554"/>
        <v>8</v>
      </c>
      <c r="W5526" s="9">
        <f t="shared" si="1555"/>
        <v>18</v>
      </c>
      <c r="X5526" s="9">
        <f t="shared" si="1556"/>
        <v>22</v>
      </c>
      <c r="Y5526" s="31" t="str">
        <f t="shared" si="1557"/>
        <v>W</v>
      </c>
      <c r="Z5526" s="134">
        <v>22.62</v>
      </c>
      <c r="AA5526" s="31" t="str">
        <f t="shared" si="1558"/>
        <v>-</v>
      </c>
      <c r="AB5526" s="31">
        <f t="shared" si="1559"/>
        <v>22.62</v>
      </c>
    </row>
    <row r="5527" spans="1:28" x14ac:dyDescent="0.3">
      <c r="A5527" s="133">
        <v>42965.958333333336</v>
      </c>
      <c r="B5527" s="152">
        <f t="shared" si="1560"/>
        <v>8</v>
      </c>
      <c r="C5527" s="152">
        <f t="shared" si="1561"/>
        <v>18</v>
      </c>
      <c r="D5527" s="152">
        <f t="shared" si="1562"/>
        <v>23</v>
      </c>
      <c r="E5527" s="38" t="str">
        <f t="shared" si="1563"/>
        <v/>
      </c>
      <c r="F5527" s="134">
        <v>23.81</v>
      </c>
      <c r="G5527" s="38" t="str">
        <f t="shared" si="1564"/>
        <v>-</v>
      </c>
      <c r="H5527" s="38">
        <f t="shared" si="1565"/>
        <v>23.81</v>
      </c>
      <c r="K5527" s="133">
        <v>43330.958333333336</v>
      </c>
      <c r="L5527" s="9">
        <f t="shared" si="1548"/>
        <v>8</v>
      </c>
      <c r="M5527" s="9">
        <f t="shared" si="1549"/>
        <v>18</v>
      </c>
      <c r="N5527" s="9">
        <f t="shared" si="1550"/>
        <v>23</v>
      </c>
      <c r="O5527" s="31" t="str">
        <f t="shared" si="1551"/>
        <v>W</v>
      </c>
      <c r="P5527" s="134">
        <v>25.86</v>
      </c>
      <c r="Q5527" s="31" t="str">
        <f t="shared" si="1552"/>
        <v>-</v>
      </c>
      <c r="R5527" s="31">
        <f t="shared" si="1553"/>
        <v>25.86</v>
      </c>
      <c r="U5527" s="133">
        <v>43695.958333333336</v>
      </c>
      <c r="V5527" s="9">
        <f t="shared" si="1554"/>
        <v>8</v>
      </c>
      <c r="W5527" s="9">
        <f t="shared" si="1555"/>
        <v>18</v>
      </c>
      <c r="X5527" s="9">
        <f t="shared" si="1556"/>
        <v>23</v>
      </c>
      <c r="Y5527" s="31" t="str">
        <f t="shared" si="1557"/>
        <v>W</v>
      </c>
      <c r="Z5527" s="134">
        <v>21.03</v>
      </c>
      <c r="AA5527" s="31" t="str">
        <f t="shared" si="1558"/>
        <v>-</v>
      </c>
      <c r="AB5527" s="31">
        <f t="shared" si="1559"/>
        <v>21.03</v>
      </c>
    </row>
    <row r="5528" spans="1:28" x14ac:dyDescent="0.3">
      <c r="A5528" s="133">
        <v>42966</v>
      </c>
      <c r="B5528" s="152">
        <f t="shared" si="1560"/>
        <v>8</v>
      </c>
      <c r="C5528" s="152">
        <f t="shared" si="1561"/>
        <v>19</v>
      </c>
      <c r="D5528" s="152">
        <f t="shared" si="1562"/>
        <v>0</v>
      </c>
      <c r="E5528" s="38" t="str">
        <f t="shared" si="1563"/>
        <v>W</v>
      </c>
      <c r="F5528" s="134">
        <v>23.69</v>
      </c>
      <c r="G5528" s="38" t="str">
        <f t="shared" si="1564"/>
        <v>-</v>
      </c>
      <c r="H5528" s="38">
        <f t="shared" si="1565"/>
        <v>23.69</v>
      </c>
      <c r="K5528" s="133">
        <v>43331</v>
      </c>
      <c r="L5528" s="9">
        <f t="shared" si="1548"/>
        <v>8</v>
      </c>
      <c r="M5528" s="9">
        <f t="shared" si="1549"/>
        <v>19</v>
      </c>
      <c r="N5528" s="9">
        <f t="shared" si="1550"/>
        <v>0</v>
      </c>
      <c r="O5528" s="31" t="str">
        <f t="shared" si="1551"/>
        <v>W</v>
      </c>
      <c r="P5528" s="134">
        <v>21.8</v>
      </c>
      <c r="Q5528" s="31" t="str">
        <f t="shared" si="1552"/>
        <v>-</v>
      </c>
      <c r="R5528" s="31">
        <f t="shared" si="1553"/>
        <v>21.8</v>
      </c>
      <c r="U5528" s="133">
        <v>43696</v>
      </c>
      <c r="V5528" s="9">
        <f t="shared" si="1554"/>
        <v>8</v>
      </c>
      <c r="W5528" s="9">
        <f t="shared" si="1555"/>
        <v>19</v>
      </c>
      <c r="X5528" s="9">
        <f t="shared" si="1556"/>
        <v>0</v>
      </c>
      <c r="Y5528" s="31" t="str">
        <f t="shared" si="1557"/>
        <v/>
      </c>
      <c r="Z5528" s="134">
        <v>20.88</v>
      </c>
      <c r="AA5528" s="31" t="str">
        <f t="shared" si="1558"/>
        <v>-</v>
      </c>
      <c r="AB5528" s="31">
        <f t="shared" si="1559"/>
        <v>20.88</v>
      </c>
    </row>
    <row r="5529" spans="1:28" x14ac:dyDescent="0.3">
      <c r="A5529" s="133">
        <v>42966.041666666664</v>
      </c>
      <c r="B5529" s="152">
        <f t="shared" si="1560"/>
        <v>8</v>
      </c>
      <c r="C5529" s="152">
        <f t="shared" si="1561"/>
        <v>19</v>
      </c>
      <c r="D5529" s="152">
        <f t="shared" si="1562"/>
        <v>1</v>
      </c>
      <c r="E5529" s="38" t="str">
        <f t="shared" si="1563"/>
        <v>W</v>
      </c>
      <c r="F5529" s="134">
        <v>22.69</v>
      </c>
      <c r="G5529" s="38" t="str">
        <f t="shared" si="1564"/>
        <v>-</v>
      </c>
      <c r="H5529" s="38">
        <f t="shared" si="1565"/>
        <v>22.69</v>
      </c>
      <c r="K5529" s="133">
        <v>43331.041666666664</v>
      </c>
      <c r="L5529" s="9">
        <f t="shared" si="1548"/>
        <v>8</v>
      </c>
      <c r="M5529" s="9">
        <f t="shared" si="1549"/>
        <v>19</v>
      </c>
      <c r="N5529" s="9">
        <f t="shared" si="1550"/>
        <v>1</v>
      </c>
      <c r="O5529" s="31" t="str">
        <f t="shared" si="1551"/>
        <v>W</v>
      </c>
      <c r="P5529" s="134">
        <v>20.9</v>
      </c>
      <c r="Q5529" s="31" t="str">
        <f t="shared" si="1552"/>
        <v>-</v>
      </c>
      <c r="R5529" s="31">
        <f t="shared" si="1553"/>
        <v>20.9</v>
      </c>
      <c r="U5529" s="133">
        <v>43696.041666666664</v>
      </c>
      <c r="V5529" s="9">
        <f t="shared" si="1554"/>
        <v>8</v>
      </c>
      <c r="W5529" s="9">
        <f t="shared" si="1555"/>
        <v>19</v>
      </c>
      <c r="X5529" s="9">
        <f t="shared" si="1556"/>
        <v>1</v>
      </c>
      <c r="Y5529" s="31" t="str">
        <f t="shared" si="1557"/>
        <v/>
      </c>
      <c r="Z5529" s="134">
        <v>19.52</v>
      </c>
      <c r="AA5529" s="31" t="str">
        <f t="shared" si="1558"/>
        <v>-</v>
      </c>
      <c r="AB5529" s="31">
        <f t="shared" si="1559"/>
        <v>19.52</v>
      </c>
    </row>
    <row r="5530" spans="1:28" x14ac:dyDescent="0.3">
      <c r="A5530" s="133">
        <v>42966.083333333336</v>
      </c>
      <c r="B5530" s="152">
        <f t="shared" si="1560"/>
        <v>8</v>
      </c>
      <c r="C5530" s="152">
        <f t="shared" si="1561"/>
        <v>19</v>
      </c>
      <c r="D5530" s="152">
        <f t="shared" si="1562"/>
        <v>2</v>
      </c>
      <c r="E5530" s="38" t="str">
        <f t="shared" si="1563"/>
        <v>W</v>
      </c>
      <c r="F5530" s="134">
        <v>21.99</v>
      </c>
      <c r="G5530" s="38" t="str">
        <f t="shared" si="1564"/>
        <v>-</v>
      </c>
      <c r="H5530" s="38">
        <f t="shared" si="1565"/>
        <v>21.99</v>
      </c>
      <c r="K5530" s="133">
        <v>43331.083333333336</v>
      </c>
      <c r="L5530" s="9">
        <f t="shared" si="1548"/>
        <v>8</v>
      </c>
      <c r="M5530" s="9">
        <f t="shared" si="1549"/>
        <v>19</v>
      </c>
      <c r="N5530" s="9">
        <f t="shared" si="1550"/>
        <v>2</v>
      </c>
      <c r="O5530" s="31" t="str">
        <f t="shared" si="1551"/>
        <v>W</v>
      </c>
      <c r="P5530" s="134">
        <v>20.77</v>
      </c>
      <c r="Q5530" s="31" t="str">
        <f t="shared" si="1552"/>
        <v>-</v>
      </c>
      <c r="R5530" s="31">
        <f t="shared" si="1553"/>
        <v>20.77</v>
      </c>
      <c r="U5530" s="133">
        <v>43696.083333333336</v>
      </c>
      <c r="V5530" s="9">
        <f t="shared" si="1554"/>
        <v>8</v>
      </c>
      <c r="W5530" s="9">
        <f t="shared" si="1555"/>
        <v>19</v>
      </c>
      <c r="X5530" s="9">
        <f t="shared" si="1556"/>
        <v>2</v>
      </c>
      <c r="Y5530" s="31" t="str">
        <f t="shared" si="1557"/>
        <v/>
      </c>
      <c r="Z5530" s="134">
        <v>18.22</v>
      </c>
      <c r="AA5530" s="31" t="str">
        <f t="shared" si="1558"/>
        <v>-</v>
      </c>
      <c r="AB5530" s="31">
        <f t="shared" si="1559"/>
        <v>18.22</v>
      </c>
    </row>
    <row r="5531" spans="1:28" x14ac:dyDescent="0.3">
      <c r="A5531" s="133">
        <v>42966.125</v>
      </c>
      <c r="B5531" s="152">
        <f t="shared" si="1560"/>
        <v>8</v>
      </c>
      <c r="C5531" s="152">
        <f t="shared" si="1561"/>
        <v>19</v>
      </c>
      <c r="D5531" s="152">
        <f t="shared" si="1562"/>
        <v>3</v>
      </c>
      <c r="E5531" s="38" t="str">
        <f t="shared" si="1563"/>
        <v>W</v>
      </c>
      <c r="F5531" s="134">
        <v>20.99</v>
      </c>
      <c r="G5531" s="38" t="str">
        <f t="shared" si="1564"/>
        <v>-</v>
      </c>
      <c r="H5531" s="38">
        <f t="shared" si="1565"/>
        <v>20.99</v>
      </c>
      <c r="K5531" s="133">
        <v>43331.125</v>
      </c>
      <c r="L5531" s="9">
        <f t="shared" si="1548"/>
        <v>8</v>
      </c>
      <c r="M5531" s="9">
        <f t="shared" si="1549"/>
        <v>19</v>
      </c>
      <c r="N5531" s="9">
        <f t="shared" si="1550"/>
        <v>3</v>
      </c>
      <c r="O5531" s="31" t="str">
        <f t="shared" si="1551"/>
        <v>W</v>
      </c>
      <c r="P5531" s="134">
        <v>20.13</v>
      </c>
      <c r="Q5531" s="31" t="str">
        <f t="shared" si="1552"/>
        <v>-</v>
      </c>
      <c r="R5531" s="31">
        <f t="shared" si="1553"/>
        <v>20.13</v>
      </c>
      <c r="U5531" s="133">
        <v>43696.125</v>
      </c>
      <c r="V5531" s="9">
        <f t="shared" si="1554"/>
        <v>8</v>
      </c>
      <c r="W5531" s="9">
        <f t="shared" si="1555"/>
        <v>19</v>
      </c>
      <c r="X5531" s="9">
        <f t="shared" si="1556"/>
        <v>3</v>
      </c>
      <c r="Y5531" s="31" t="str">
        <f t="shared" si="1557"/>
        <v/>
      </c>
      <c r="Z5531" s="134">
        <v>16.78</v>
      </c>
      <c r="AA5531" s="31" t="str">
        <f t="shared" si="1558"/>
        <v>-</v>
      </c>
      <c r="AB5531" s="31">
        <f t="shared" si="1559"/>
        <v>16.78</v>
      </c>
    </row>
    <row r="5532" spans="1:28" x14ac:dyDescent="0.3">
      <c r="A5532" s="133">
        <v>42966.166666666664</v>
      </c>
      <c r="B5532" s="152">
        <f t="shared" si="1560"/>
        <v>8</v>
      </c>
      <c r="C5532" s="152">
        <f t="shared" si="1561"/>
        <v>19</v>
      </c>
      <c r="D5532" s="152">
        <f t="shared" si="1562"/>
        <v>4</v>
      </c>
      <c r="E5532" s="38" t="str">
        <f t="shared" si="1563"/>
        <v>W</v>
      </c>
      <c r="F5532" s="134">
        <v>20.7</v>
      </c>
      <c r="G5532" s="38" t="str">
        <f t="shared" si="1564"/>
        <v>-</v>
      </c>
      <c r="H5532" s="38">
        <f t="shared" si="1565"/>
        <v>20.7</v>
      </c>
      <c r="K5532" s="133">
        <v>43331.166666666664</v>
      </c>
      <c r="L5532" s="9">
        <f t="shared" si="1548"/>
        <v>8</v>
      </c>
      <c r="M5532" s="9">
        <f t="shared" si="1549"/>
        <v>19</v>
      </c>
      <c r="N5532" s="9">
        <f t="shared" si="1550"/>
        <v>4</v>
      </c>
      <c r="O5532" s="31" t="str">
        <f t="shared" si="1551"/>
        <v>W</v>
      </c>
      <c r="P5532" s="134">
        <v>19.66</v>
      </c>
      <c r="Q5532" s="31" t="str">
        <f t="shared" si="1552"/>
        <v>-</v>
      </c>
      <c r="R5532" s="31">
        <f t="shared" si="1553"/>
        <v>19.66</v>
      </c>
      <c r="U5532" s="133">
        <v>43696.166666666664</v>
      </c>
      <c r="V5532" s="9">
        <f t="shared" si="1554"/>
        <v>8</v>
      </c>
      <c r="W5532" s="9">
        <f t="shared" si="1555"/>
        <v>19</v>
      </c>
      <c r="X5532" s="9">
        <f t="shared" si="1556"/>
        <v>4</v>
      </c>
      <c r="Y5532" s="31" t="str">
        <f t="shared" si="1557"/>
        <v/>
      </c>
      <c r="Z5532" s="134">
        <v>17.34</v>
      </c>
      <c r="AA5532" s="31" t="str">
        <f t="shared" si="1558"/>
        <v>-</v>
      </c>
      <c r="AB5532" s="31">
        <f t="shared" si="1559"/>
        <v>17.34</v>
      </c>
    </row>
    <row r="5533" spans="1:28" x14ac:dyDescent="0.3">
      <c r="A5533" s="133">
        <v>42966.208333333336</v>
      </c>
      <c r="B5533" s="152">
        <f t="shared" si="1560"/>
        <v>8</v>
      </c>
      <c r="C5533" s="152">
        <f t="shared" si="1561"/>
        <v>19</v>
      </c>
      <c r="D5533" s="152">
        <f t="shared" si="1562"/>
        <v>5</v>
      </c>
      <c r="E5533" s="38" t="str">
        <f t="shared" si="1563"/>
        <v>W</v>
      </c>
      <c r="F5533" s="134">
        <v>20.7</v>
      </c>
      <c r="G5533" s="38" t="str">
        <f t="shared" si="1564"/>
        <v>-</v>
      </c>
      <c r="H5533" s="38">
        <f t="shared" si="1565"/>
        <v>20.7</v>
      </c>
      <c r="K5533" s="133">
        <v>43331.208333333336</v>
      </c>
      <c r="L5533" s="9">
        <f t="shared" si="1548"/>
        <v>8</v>
      </c>
      <c r="M5533" s="9">
        <f t="shared" si="1549"/>
        <v>19</v>
      </c>
      <c r="N5533" s="9">
        <f t="shared" si="1550"/>
        <v>5</v>
      </c>
      <c r="O5533" s="31" t="str">
        <f t="shared" si="1551"/>
        <v>W</v>
      </c>
      <c r="P5533" s="134">
        <v>19.579999999999998</v>
      </c>
      <c r="Q5533" s="31" t="str">
        <f t="shared" si="1552"/>
        <v>-</v>
      </c>
      <c r="R5533" s="31">
        <f t="shared" si="1553"/>
        <v>19.579999999999998</v>
      </c>
      <c r="U5533" s="133">
        <v>43696.208333333336</v>
      </c>
      <c r="V5533" s="9">
        <f t="shared" si="1554"/>
        <v>8</v>
      </c>
      <c r="W5533" s="9">
        <f t="shared" si="1555"/>
        <v>19</v>
      </c>
      <c r="X5533" s="9">
        <f t="shared" si="1556"/>
        <v>5</v>
      </c>
      <c r="Y5533" s="31" t="str">
        <f t="shared" si="1557"/>
        <v/>
      </c>
      <c r="Z5533" s="134">
        <v>18.89</v>
      </c>
      <c r="AA5533" s="31" t="str">
        <f t="shared" si="1558"/>
        <v>-</v>
      </c>
      <c r="AB5533" s="31">
        <f t="shared" si="1559"/>
        <v>18.89</v>
      </c>
    </row>
    <row r="5534" spans="1:28" x14ac:dyDescent="0.3">
      <c r="A5534" s="133">
        <v>42966.25</v>
      </c>
      <c r="B5534" s="152">
        <f t="shared" si="1560"/>
        <v>8</v>
      </c>
      <c r="C5534" s="152">
        <f t="shared" si="1561"/>
        <v>19</v>
      </c>
      <c r="D5534" s="152">
        <f t="shared" si="1562"/>
        <v>6</v>
      </c>
      <c r="E5534" s="38" t="str">
        <f t="shared" si="1563"/>
        <v>W</v>
      </c>
      <c r="F5534" s="134">
        <v>20.65</v>
      </c>
      <c r="G5534" s="38" t="str">
        <f t="shared" si="1564"/>
        <v>-</v>
      </c>
      <c r="H5534" s="38">
        <f t="shared" si="1565"/>
        <v>20.65</v>
      </c>
      <c r="K5534" s="133">
        <v>43331.25</v>
      </c>
      <c r="L5534" s="9">
        <f t="shared" si="1548"/>
        <v>8</v>
      </c>
      <c r="M5534" s="9">
        <f t="shared" si="1549"/>
        <v>19</v>
      </c>
      <c r="N5534" s="9">
        <f t="shared" si="1550"/>
        <v>6</v>
      </c>
      <c r="O5534" s="31" t="str">
        <f t="shared" si="1551"/>
        <v>W</v>
      </c>
      <c r="P5534" s="134">
        <v>19.260000000000002</v>
      </c>
      <c r="Q5534" s="31" t="str">
        <f t="shared" si="1552"/>
        <v>-</v>
      </c>
      <c r="R5534" s="31">
        <f t="shared" si="1553"/>
        <v>19.260000000000002</v>
      </c>
      <c r="U5534" s="133">
        <v>43696.25</v>
      </c>
      <c r="V5534" s="9">
        <f t="shared" si="1554"/>
        <v>8</v>
      </c>
      <c r="W5534" s="9">
        <f t="shared" si="1555"/>
        <v>19</v>
      </c>
      <c r="X5534" s="9">
        <f t="shared" si="1556"/>
        <v>6</v>
      </c>
      <c r="Y5534" s="31" t="str">
        <f t="shared" si="1557"/>
        <v/>
      </c>
      <c r="Z5534" s="134">
        <v>20.65</v>
      </c>
      <c r="AA5534" s="31" t="str">
        <f t="shared" si="1558"/>
        <v>-</v>
      </c>
      <c r="AB5534" s="31">
        <f t="shared" si="1559"/>
        <v>20.65</v>
      </c>
    </row>
    <row r="5535" spans="1:28" x14ac:dyDescent="0.3">
      <c r="A5535" s="133">
        <v>42966.291666666664</v>
      </c>
      <c r="B5535" s="152">
        <f t="shared" si="1560"/>
        <v>8</v>
      </c>
      <c r="C5535" s="152">
        <f t="shared" si="1561"/>
        <v>19</v>
      </c>
      <c r="D5535" s="152">
        <f t="shared" si="1562"/>
        <v>7</v>
      </c>
      <c r="E5535" s="38" t="str">
        <f t="shared" si="1563"/>
        <v>W</v>
      </c>
      <c r="F5535" s="134">
        <v>21.73</v>
      </c>
      <c r="G5535" s="38" t="str">
        <f t="shared" si="1564"/>
        <v>-</v>
      </c>
      <c r="H5535" s="38">
        <f t="shared" si="1565"/>
        <v>21.73</v>
      </c>
      <c r="K5535" s="133">
        <v>43331.291666666664</v>
      </c>
      <c r="L5535" s="9">
        <f t="shared" si="1548"/>
        <v>8</v>
      </c>
      <c r="M5535" s="9">
        <f t="shared" si="1549"/>
        <v>19</v>
      </c>
      <c r="N5535" s="9">
        <f t="shared" si="1550"/>
        <v>7</v>
      </c>
      <c r="O5535" s="31" t="str">
        <f t="shared" si="1551"/>
        <v>W</v>
      </c>
      <c r="P5535" s="134">
        <v>19.72</v>
      </c>
      <c r="Q5535" s="31" t="str">
        <f t="shared" si="1552"/>
        <v>-</v>
      </c>
      <c r="R5535" s="31">
        <f t="shared" si="1553"/>
        <v>19.72</v>
      </c>
      <c r="U5535" s="133">
        <v>43696.291666666664</v>
      </c>
      <c r="V5535" s="9">
        <f t="shared" si="1554"/>
        <v>8</v>
      </c>
      <c r="W5535" s="9">
        <f t="shared" si="1555"/>
        <v>19</v>
      </c>
      <c r="X5535" s="9">
        <f t="shared" si="1556"/>
        <v>7</v>
      </c>
      <c r="Y5535" s="31" t="str">
        <f t="shared" si="1557"/>
        <v/>
      </c>
      <c r="Z5535" s="134">
        <v>20.91</v>
      </c>
      <c r="AA5535" s="31" t="str">
        <f t="shared" si="1558"/>
        <v>-</v>
      </c>
      <c r="AB5535" s="31">
        <f t="shared" si="1559"/>
        <v>20.91</v>
      </c>
    </row>
    <row r="5536" spans="1:28" x14ac:dyDescent="0.3">
      <c r="A5536" s="133">
        <v>42966.333333333336</v>
      </c>
      <c r="B5536" s="152">
        <f t="shared" si="1560"/>
        <v>8</v>
      </c>
      <c r="C5536" s="152">
        <f t="shared" si="1561"/>
        <v>19</v>
      </c>
      <c r="D5536" s="152">
        <f t="shared" si="1562"/>
        <v>8</v>
      </c>
      <c r="E5536" s="38" t="str">
        <f t="shared" si="1563"/>
        <v>W</v>
      </c>
      <c r="F5536" s="134">
        <v>23.61</v>
      </c>
      <c r="G5536" s="38" t="str">
        <f t="shared" si="1564"/>
        <v>-</v>
      </c>
      <c r="H5536" s="38">
        <f t="shared" si="1565"/>
        <v>23.61</v>
      </c>
      <c r="K5536" s="133">
        <v>43331.333333333336</v>
      </c>
      <c r="L5536" s="9">
        <f t="shared" si="1548"/>
        <v>8</v>
      </c>
      <c r="M5536" s="9">
        <f t="shared" si="1549"/>
        <v>19</v>
      </c>
      <c r="N5536" s="9">
        <f t="shared" si="1550"/>
        <v>8</v>
      </c>
      <c r="O5536" s="31" t="str">
        <f t="shared" si="1551"/>
        <v>W</v>
      </c>
      <c r="P5536" s="134">
        <v>20.74</v>
      </c>
      <c r="Q5536" s="31" t="str">
        <f t="shared" si="1552"/>
        <v>-</v>
      </c>
      <c r="R5536" s="31">
        <f t="shared" si="1553"/>
        <v>20.74</v>
      </c>
      <c r="U5536" s="133">
        <v>43696.333333333336</v>
      </c>
      <c r="V5536" s="9">
        <f t="shared" si="1554"/>
        <v>8</v>
      </c>
      <c r="W5536" s="9">
        <f t="shared" si="1555"/>
        <v>19</v>
      </c>
      <c r="X5536" s="9">
        <f t="shared" si="1556"/>
        <v>8</v>
      </c>
      <c r="Y5536" s="31" t="str">
        <f t="shared" si="1557"/>
        <v/>
      </c>
      <c r="Z5536" s="134">
        <v>22.65</v>
      </c>
      <c r="AA5536" s="31">
        <f t="shared" si="1558"/>
        <v>22.65</v>
      </c>
      <c r="AB5536" s="31" t="str">
        <f t="shared" si="1559"/>
        <v>-</v>
      </c>
    </row>
    <row r="5537" spans="1:28" x14ac:dyDescent="0.3">
      <c r="A5537" s="133">
        <v>42966.375</v>
      </c>
      <c r="B5537" s="152">
        <f t="shared" si="1560"/>
        <v>8</v>
      </c>
      <c r="C5537" s="152">
        <f t="shared" si="1561"/>
        <v>19</v>
      </c>
      <c r="D5537" s="152">
        <f t="shared" si="1562"/>
        <v>9</v>
      </c>
      <c r="E5537" s="38" t="str">
        <f t="shared" si="1563"/>
        <v>W</v>
      </c>
      <c r="F5537" s="134">
        <v>24.62</v>
      </c>
      <c r="G5537" s="38" t="str">
        <f t="shared" si="1564"/>
        <v>-</v>
      </c>
      <c r="H5537" s="38">
        <f t="shared" si="1565"/>
        <v>24.62</v>
      </c>
      <c r="K5537" s="133">
        <v>43331.375</v>
      </c>
      <c r="L5537" s="9">
        <f t="shared" si="1548"/>
        <v>8</v>
      </c>
      <c r="M5537" s="9">
        <f t="shared" si="1549"/>
        <v>19</v>
      </c>
      <c r="N5537" s="9">
        <f t="shared" si="1550"/>
        <v>9</v>
      </c>
      <c r="O5537" s="31" t="str">
        <f t="shared" si="1551"/>
        <v>W</v>
      </c>
      <c r="P5537" s="134">
        <v>21.99</v>
      </c>
      <c r="Q5537" s="31" t="str">
        <f t="shared" si="1552"/>
        <v>-</v>
      </c>
      <c r="R5537" s="31">
        <f t="shared" si="1553"/>
        <v>21.99</v>
      </c>
      <c r="U5537" s="133">
        <v>43696.375</v>
      </c>
      <c r="V5537" s="9">
        <f t="shared" si="1554"/>
        <v>8</v>
      </c>
      <c r="W5537" s="9">
        <f t="shared" si="1555"/>
        <v>19</v>
      </c>
      <c r="X5537" s="9">
        <f t="shared" si="1556"/>
        <v>9</v>
      </c>
      <c r="Y5537" s="31" t="str">
        <f t="shared" si="1557"/>
        <v/>
      </c>
      <c r="Z5537" s="134">
        <v>25.73</v>
      </c>
      <c r="AA5537" s="31">
        <f t="shared" si="1558"/>
        <v>25.73</v>
      </c>
      <c r="AB5537" s="31" t="str">
        <f t="shared" si="1559"/>
        <v>-</v>
      </c>
    </row>
    <row r="5538" spans="1:28" x14ac:dyDescent="0.3">
      <c r="A5538" s="133">
        <v>42966.416666666664</v>
      </c>
      <c r="B5538" s="152">
        <f t="shared" si="1560"/>
        <v>8</v>
      </c>
      <c r="C5538" s="152">
        <f t="shared" si="1561"/>
        <v>19</v>
      </c>
      <c r="D5538" s="152">
        <f t="shared" si="1562"/>
        <v>10</v>
      </c>
      <c r="E5538" s="38" t="str">
        <f t="shared" si="1563"/>
        <v>W</v>
      </c>
      <c r="F5538" s="134">
        <v>27.03</v>
      </c>
      <c r="G5538" s="38" t="str">
        <f t="shared" si="1564"/>
        <v>-</v>
      </c>
      <c r="H5538" s="38">
        <f t="shared" si="1565"/>
        <v>27.03</v>
      </c>
      <c r="K5538" s="133">
        <v>43331.416666666664</v>
      </c>
      <c r="L5538" s="9">
        <f t="shared" si="1548"/>
        <v>8</v>
      </c>
      <c r="M5538" s="9">
        <f t="shared" si="1549"/>
        <v>19</v>
      </c>
      <c r="N5538" s="9">
        <f t="shared" si="1550"/>
        <v>10</v>
      </c>
      <c r="O5538" s="31" t="str">
        <f t="shared" si="1551"/>
        <v>W</v>
      </c>
      <c r="P5538" s="134">
        <v>23.56</v>
      </c>
      <c r="Q5538" s="31" t="str">
        <f t="shared" si="1552"/>
        <v>-</v>
      </c>
      <c r="R5538" s="31">
        <f t="shared" si="1553"/>
        <v>23.56</v>
      </c>
      <c r="U5538" s="133">
        <v>43696.416666666664</v>
      </c>
      <c r="V5538" s="9">
        <f t="shared" si="1554"/>
        <v>8</v>
      </c>
      <c r="W5538" s="9">
        <f t="shared" si="1555"/>
        <v>19</v>
      </c>
      <c r="X5538" s="9">
        <f t="shared" si="1556"/>
        <v>10</v>
      </c>
      <c r="Y5538" s="31" t="str">
        <f t="shared" si="1557"/>
        <v/>
      </c>
      <c r="Z5538" s="134">
        <v>33.29</v>
      </c>
      <c r="AA5538" s="31">
        <f t="shared" si="1558"/>
        <v>33.29</v>
      </c>
      <c r="AB5538" s="31" t="str">
        <f t="shared" si="1559"/>
        <v>-</v>
      </c>
    </row>
    <row r="5539" spans="1:28" x14ac:dyDescent="0.3">
      <c r="A5539" s="133">
        <v>42966.458333333336</v>
      </c>
      <c r="B5539" s="152">
        <f t="shared" si="1560"/>
        <v>8</v>
      </c>
      <c r="C5539" s="152">
        <f t="shared" si="1561"/>
        <v>19</v>
      </c>
      <c r="D5539" s="152">
        <f t="shared" si="1562"/>
        <v>11</v>
      </c>
      <c r="E5539" s="38" t="str">
        <f t="shared" si="1563"/>
        <v>W</v>
      </c>
      <c r="F5539" s="134">
        <v>31.26</v>
      </c>
      <c r="G5539" s="38" t="str">
        <f t="shared" si="1564"/>
        <v>-</v>
      </c>
      <c r="H5539" s="38">
        <f t="shared" si="1565"/>
        <v>31.26</v>
      </c>
      <c r="K5539" s="133">
        <v>43331.458333333336</v>
      </c>
      <c r="L5539" s="9">
        <f t="shared" si="1548"/>
        <v>8</v>
      </c>
      <c r="M5539" s="9">
        <f t="shared" si="1549"/>
        <v>19</v>
      </c>
      <c r="N5539" s="9">
        <f t="shared" si="1550"/>
        <v>11</v>
      </c>
      <c r="O5539" s="31" t="str">
        <f t="shared" si="1551"/>
        <v>W</v>
      </c>
      <c r="P5539" s="134">
        <v>27.03</v>
      </c>
      <c r="Q5539" s="31" t="str">
        <f t="shared" si="1552"/>
        <v>-</v>
      </c>
      <c r="R5539" s="31">
        <f t="shared" si="1553"/>
        <v>27.03</v>
      </c>
      <c r="U5539" s="133">
        <v>43696.458333333336</v>
      </c>
      <c r="V5539" s="9">
        <f t="shared" si="1554"/>
        <v>8</v>
      </c>
      <c r="W5539" s="9">
        <f t="shared" si="1555"/>
        <v>19</v>
      </c>
      <c r="X5539" s="9">
        <f t="shared" si="1556"/>
        <v>11</v>
      </c>
      <c r="Y5539" s="31" t="str">
        <f t="shared" si="1557"/>
        <v/>
      </c>
      <c r="Z5539" s="134">
        <v>35.75</v>
      </c>
      <c r="AA5539" s="31">
        <f t="shared" si="1558"/>
        <v>35.75</v>
      </c>
      <c r="AB5539" s="31" t="str">
        <f t="shared" si="1559"/>
        <v>-</v>
      </c>
    </row>
    <row r="5540" spans="1:28" x14ac:dyDescent="0.3">
      <c r="A5540" s="133">
        <v>42966.5</v>
      </c>
      <c r="B5540" s="152">
        <f t="shared" si="1560"/>
        <v>8</v>
      </c>
      <c r="C5540" s="152">
        <f t="shared" si="1561"/>
        <v>19</v>
      </c>
      <c r="D5540" s="152">
        <f t="shared" si="1562"/>
        <v>12</v>
      </c>
      <c r="E5540" s="38" t="str">
        <f t="shared" si="1563"/>
        <v>W</v>
      </c>
      <c r="F5540" s="134">
        <v>33.89</v>
      </c>
      <c r="G5540" s="38" t="str">
        <f t="shared" si="1564"/>
        <v>-</v>
      </c>
      <c r="H5540" s="38">
        <f t="shared" si="1565"/>
        <v>33.89</v>
      </c>
      <c r="K5540" s="133">
        <v>43331.5</v>
      </c>
      <c r="L5540" s="9">
        <f t="shared" si="1548"/>
        <v>8</v>
      </c>
      <c r="M5540" s="9">
        <f t="shared" si="1549"/>
        <v>19</v>
      </c>
      <c r="N5540" s="9">
        <f t="shared" si="1550"/>
        <v>12</v>
      </c>
      <c r="O5540" s="31" t="str">
        <f t="shared" si="1551"/>
        <v>W</v>
      </c>
      <c r="P5540" s="134">
        <v>29.55</v>
      </c>
      <c r="Q5540" s="31" t="str">
        <f t="shared" si="1552"/>
        <v>-</v>
      </c>
      <c r="R5540" s="31">
        <f t="shared" si="1553"/>
        <v>29.55</v>
      </c>
      <c r="U5540" s="133">
        <v>43696.5</v>
      </c>
      <c r="V5540" s="9">
        <f t="shared" si="1554"/>
        <v>8</v>
      </c>
      <c r="W5540" s="9">
        <f t="shared" si="1555"/>
        <v>19</v>
      </c>
      <c r="X5540" s="9">
        <f t="shared" si="1556"/>
        <v>12</v>
      </c>
      <c r="Y5540" s="31" t="str">
        <f t="shared" si="1557"/>
        <v/>
      </c>
      <c r="Z5540" s="134">
        <v>39.979999999999997</v>
      </c>
      <c r="AA5540" s="31">
        <f t="shared" si="1558"/>
        <v>39.979999999999997</v>
      </c>
      <c r="AB5540" s="31" t="str">
        <f t="shared" si="1559"/>
        <v>-</v>
      </c>
    </row>
    <row r="5541" spans="1:28" x14ac:dyDescent="0.3">
      <c r="A5541" s="133">
        <v>42966.541666666664</v>
      </c>
      <c r="B5541" s="152">
        <f t="shared" si="1560"/>
        <v>8</v>
      </c>
      <c r="C5541" s="152">
        <f t="shared" si="1561"/>
        <v>19</v>
      </c>
      <c r="D5541" s="152">
        <f t="shared" si="1562"/>
        <v>13</v>
      </c>
      <c r="E5541" s="38" t="str">
        <f t="shared" si="1563"/>
        <v>W</v>
      </c>
      <c r="F5541" s="134">
        <v>34.049999999999997</v>
      </c>
      <c r="G5541" s="38" t="str">
        <f t="shared" si="1564"/>
        <v>-</v>
      </c>
      <c r="H5541" s="38">
        <f t="shared" si="1565"/>
        <v>34.049999999999997</v>
      </c>
      <c r="K5541" s="133">
        <v>43331.541666666664</v>
      </c>
      <c r="L5541" s="9">
        <f t="shared" si="1548"/>
        <v>8</v>
      </c>
      <c r="M5541" s="9">
        <f t="shared" si="1549"/>
        <v>19</v>
      </c>
      <c r="N5541" s="9">
        <f t="shared" si="1550"/>
        <v>13</v>
      </c>
      <c r="O5541" s="31" t="str">
        <f t="shared" si="1551"/>
        <v>W</v>
      </c>
      <c r="P5541" s="134">
        <v>31.88</v>
      </c>
      <c r="Q5541" s="31" t="str">
        <f t="shared" si="1552"/>
        <v>-</v>
      </c>
      <c r="R5541" s="31">
        <f t="shared" si="1553"/>
        <v>31.88</v>
      </c>
      <c r="U5541" s="133">
        <v>43696.541666666664</v>
      </c>
      <c r="V5541" s="9">
        <f t="shared" si="1554"/>
        <v>8</v>
      </c>
      <c r="W5541" s="9">
        <f t="shared" si="1555"/>
        <v>19</v>
      </c>
      <c r="X5541" s="9">
        <f t="shared" si="1556"/>
        <v>13</v>
      </c>
      <c r="Y5541" s="31" t="str">
        <f t="shared" si="1557"/>
        <v/>
      </c>
      <c r="Z5541" s="134">
        <v>42.33</v>
      </c>
      <c r="AA5541" s="31">
        <f t="shared" si="1558"/>
        <v>42.33</v>
      </c>
      <c r="AB5541" s="31" t="str">
        <f t="shared" si="1559"/>
        <v>-</v>
      </c>
    </row>
    <row r="5542" spans="1:28" x14ac:dyDescent="0.3">
      <c r="A5542" s="133">
        <v>42966.583333333336</v>
      </c>
      <c r="B5542" s="152">
        <f t="shared" si="1560"/>
        <v>8</v>
      </c>
      <c r="C5542" s="152">
        <f t="shared" si="1561"/>
        <v>19</v>
      </c>
      <c r="D5542" s="152">
        <f t="shared" si="1562"/>
        <v>14</v>
      </c>
      <c r="E5542" s="38" t="str">
        <f t="shared" si="1563"/>
        <v>W</v>
      </c>
      <c r="F5542" s="134">
        <v>37.46</v>
      </c>
      <c r="G5542" s="38" t="str">
        <f t="shared" si="1564"/>
        <v>-</v>
      </c>
      <c r="H5542" s="38">
        <f t="shared" si="1565"/>
        <v>37.46</v>
      </c>
      <c r="K5542" s="133">
        <v>43331.583333333336</v>
      </c>
      <c r="L5542" s="9">
        <f t="shared" si="1548"/>
        <v>8</v>
      </c>
      <c r="M5542" s="9">
        <f t="shared" si="1549"/>
        <v>19</v>
      </c>
      <c r="N5542" s="9">
        <f t="shared" si="1550"/>
        <v>14</v>
      </c>
      <c r="O5542" s="31" t="str">
        <f t="shared" si="1551"/>
        <v>W</v>
      </c>
      <c r="P5542" s="134">
        <v>35.22</v>
      </c>
      <c r="Q5542" s="31" t="str">
        <f t="shared" si="1552"/>
        <v>-</v>
      </c>
      <c r="R5542" s="31">
        <f t="shared" si="1553"/>
        <v>35.22</v>
      </c>
      <c r="U5542" s="133">
        <v>43696.583333333336</v>
      </c>
      <c r="V5542" s="9">
        <f t="shared" si="1554"/>
        <v>8</v>
      </c>
      <c r="W5542" s="9">
        <f t="shared" si="1555"/>
        <v>19</v>
      </c>
      <c r="X5542" s="9">
        <f t="shared" si="1556"/>
        <v>14</v>
      </c>
      <c r="Y5542" s="31" t="str">
        <f t="shared" si="1557"/>
        <v/>
      </c>
      <c r="Z5542" s="134">
        <v>47.4</v>
      </c>
      <c r="AA5542" s="31">
        <f t="shared" si="1558"/>
        <v>47.4</v>
      </c>
      <c r="AB5542" s="31" t="str">
        <f t="shared" si="1559"/>
        <v>-</v>
      </c>
    </row>
    <row r="5543" spans="1:28" x14ac:dyDescent="0.3">
      <c r="A5543" s="133">
        <v>42966.625</v>
      </c>
      <c r="B5543" s="152">
        <f t="shared" si="1560"/>
        <v>8</v>
      </c>
      <c r="C5543" s="152">
        <f t="shared" si="1561"/>
        <v>19</v>
      </c>
      <c r="D5543" s="152">
        <f t="shared" si="1562"/>
        <v>15</v>
      </c>
      <c r="E5543" s="38" t="str">
        <f t="shared" si="1563"/>
        <v>W</v>
      </c>
      <c r="F5543" s="134">
        <v>40.619999999999997</v>
      </c>
      <c r="G5543" s="38" t="str">
        <f t="shared" si="1564"/>
        <v>-</v>
      </c>
      <c r="H5543" s="38">
        <f t="shared" si="1565"/>
        <v>40.619999999999997</v>
      </c>
      <c r="K5543" s="133">
        <v>43331.625</v>
      </c>
      <c r="L5543" s="9">
        <f t="shared" si="1548"/>
        <v>8</v>
      </c>
      <c r="M5543" s="9">
        <f t="shared" si="1549"/>
        <v>19</v>
      </c>
      <c r="N5543" s="9">
        <f t="shared" si="1550"/>
        <v>15</v>
      </c>
      <c r="O5543" s="31" t="str">
        <f t="shared" si="1551"/>
        <v>W</v>
      </c>
      <c r="P5543" s="134">
        <v>35.89</v>
      </c>
      <c r="Q5543" s="31" t="str">
        <f t="shared" si="1552"/>
        <v>-</v>
      </c>
      <c r="R5543" s="31">
        <f t="shared" si="1553"/>
        <v>35.89</v>
      </c>
      <c r="U5543" s="133">
        <v>43696.625</v>
      </c>
      <c r="V5543" s="9">
        <f t="shared" si="1554"/>
        <v>8</v>
      </c>
      <c r="W5543" s="9">
        <f t="shared" si="1555"/>
        <v>19</v>
      </c>
      <c r="X5543" s="9">
        <f t="shared" si="1556"/>
        <v>15</v>
      </c>
      <c r="Y5543" s="31" t="str">
        <f t="shared" si="1557"/>
        <v/>
      </c>
      <c r="Z5543" s="134">
        <v>54.71</v>
      </c>
      <c r="AA5543" s="31">
        <f t="shared" si="1558"/>
        <v>54.71</v>
      </c>
      <c r="AB5543" s="31" t="str">
        <f t="shared" si="1559"/>
        <v>-</v>
      </c>
    </row>
    <row r="5544" spans="1:28" x14ac:dyDescent="0.3">
      <c r="A5544" s="133">
        <v>42966.666666666664</v>
      </c>
      <c r="B5544" s="152">
        <f t="shared" si="1560"/>
        <v>8</v>
      </c>
      <c r="C5544" s="152">
        <f t="shared" si="1561"/>
        <v>19</v>
      </c>
      <c r="D5544" s="152">
        <f t="shared" si="1562"/>
        <v>16</v>
      </c>
      <c r="E5544" s="38" t="str">
        <f t="shared" si="1563"/>
        <v>W</v>
      </c>
      <c r="F5544" s="134">
        <v>44.39</v>
      </c>
      <c r="G5544" s="38" t="str">
        <f t="shared" si="1564"/>
        <v>-</v>
      </c>
      <c r="H5544" s="38">
        <f t="shared" si="1565"/>
        <v>44.39</v>
      </c>
      <c r="K5544" s="133">
        <v>43331.666666666664</v>
      </c>
      <c r="L5544" s="9">
        <f t="shared" si="1548"/>
        <v>8</v>
      </c>
      <c r="M5544" s="9">
        <f t="shared" si="1549"/>
        <v>19</v>
      </c>
      <c r="N5544" s="9">
        <f t="shared" si="1550"/>
        <v>16</v>
      </c>
      <c r="O5544" s="31" t="str">
        <f t="shared" si="1551"/>
        <v>W</v>
      </c>
      <c r="P5544" s="134">
        <v>39.53</v>
      </c>
      <c r="Q5544" s="31" t="str">
        <f t="shared" si="1552"/>
        <v>-</v>
      </c>
      <c r="R5544" s="31">
        <f t="shared" si="1553"/>
        <v>39.53</v>
      </c>
      <c r="U5544" s="133">
        <v>43696.666666666664</v>
      </c>
      <c r="V5544" s="9">
        <f t="shared" si="1554"/>
        <v>8</v>
      </c>
      <c r="W5544" s="9">
        <f t="shared" si="1555"/>
        <v>19</v>
      </c>
      <c r="X5544" s="9">
        <f t="shared" si="1556"/>
        <v>16</v>
      </c>
      <c r="Y5544" s="31" t="str">
        <f t="shared" si="1557"/>
        <v/>
      </c>
      <c r="Z5544" s="134">
        <v>63.78</v>
      </c>
      <c r="AA5544" s="31">
        <f t="shared" si="1558"/>
        <v>63.78</v>
      </c>
      <c r="AB5544" s="31" t="str">
        <f t="shared" si="1559"/>
        <v>-</v>
      </c>
    </row>
    <row r="5545" spans="1:28" x14ac:dyDescent="0.3">
      <c r="A5545" s="133">
        <v>42966.708333333336</v>
      </c>
      <c r="B5545" s="152">
        <f t="shared" si="1560"/>
        <v>8</v>
      </c>
      <c r="C5545" s="152">
        <f t="shared" si="1561"/>
        <v>19</v>
      </c>
      <c r="D5545" s="152">
        <f t="shared" si="1562"/>
        <v>17</v>
      </c>
      <c r="E5545" s="38" t="str">
        <f t="shared" si="1563"/>
        <v>W</v>
      </c>
      <c r="F5545" s="134">
        <v>44.79</v>
      </c>
      <c r="G5545" s="38" t="str">
        <f t="shared" si="1564"/>
        <v>-</v>
      </c>
      <c r="H5545" s="38">
        <f t="shared" si="1565"/>
        <v>44.79</v>
      </c>
      <c r="K5545" s="133">
        <v>43331.708333333336</v>
      </c>
      <c r="L5545" s="9">
        <f t="shared" si="1548"/>
        <v>8</v>
      </c>
      <c r="M5545" s="9">
        <f t="shared" si="1549"/>
        <v>19</v>
      </c>
      <c r="N5545" s="9">
        <f t="shared" si="1550"/>
        <v>17</v>
      </c>
      <c r="O5545" s="31" t="str">
        <f t="shared" si="1551"/>
        <v>W</v>
      </c>
      <c r="P5545" s="134">
        <v>40.39</v>
      </c>
      <c r="Q5545" s="31" t="str">
        <f t="shared" si="1552"/>
        <v>-</v>
      </c>
      <c r="R5545" s="31">
        <f t="shared" si="1553"/>
        <v>40.39</v>
      </c>
      <c r="U5545" s="133">
        <v>43696.708333333336</v>
      </c>
      <c r="V5545" s="9">
        <f t="shared" si="1554"/>
        <v>8</v>
      </c>
      <c r="W5545" s="9">
        <f t="shared" si="1555"/>
        <v>19</v>
      </c>
      <c r="X5545" s="9">
        <f t="shared" si="1556"/>
        <v>17</v>
      </c>
      <c r="Y5545" s="31" t="str">
        <f t="shared" si="1557"/>
        <v/>
      </c>
      <c r="Z5545" s="134">
        <v>58.16</v>
      </c>
      <c r="AA5545" s="31" t="str">
        <f t="shared" si="1558"/>
        <v>-</v>
      </c>
      <c r="AB5545" s="31">
        <f t="shared" si="1559"/>
        <v>58.16</v>
      </c>
    </row>
    <row r="5546" spans="1:28" x14ac:dyDescent="0.3">
      <c r="A5546" s="133">
        <v>42966.75</v>
      </c>
      <c r="B5546" s="152">
        <f t="shared" si="1560"/>
        <v>8</v>
      </c>
      <c r="C5546" s="152">
        <f t="shared" si="1561"/>
        <v>19</v>
      </c>
      <c r="D5546" s="152">
        <f t="shared" si="1562"/>
        <v>18</v>
      </c>
      <c r="E5546" s="38" t="str">
        <f t="shared" si="1563"/>
        <v>W</v>
      </c>
      <c r="F5546" s="134">
        <v>38.08</v>
      </c>
      <c r="G5546" s="38" t="str">
        <f t="shared" si="1564"/>
        <v>-</v>
      </c>
      <c r="H5546" s="38">
        <f t="shared" si="1565"/>
        <v>38.08</v>
      </c>
      <c r="K5546" s="133">
        <v>43331.75</v>
      </c>
      <c r="L5546" s="9">
        <f t="shared" si="1548"/>
        <v>8</v>
      </c>
      <c r="M5546" s="9">
        <f t="shared" si="1549"/>
        <v>19</v>
      </c>
      <c r="N5546" s="9">
        <f t="shared" si="1550"/>
        <v>18</v>
      </c>
      <c r="O5546" s="31" t="str">
        <f t="shared" si="1551"/>
        <v>W</v>
      </c>
      <c r="P5546" s="134">
        <v>34.92</v>
      </c>
      <c r="Q5546" s="31" t="str">
        <f t="shared" si="1552"/>
        <v>-</v>
      </c>
      <c r="R5546" s="31">
        <f t="shared" si="1553"/>
        <v>34.92</v>
      </c>
      <c r="U5546" s="133">
        <v>43696.75</v>
      </c>
      <c r="V5546" s="9">
        <f t="shared" si="1554"/>
        <v>8</v>
      </c>
      <c r="W5546" s="9">
        <f t="shared" si="1555"/>
        <v>19</v>
      </c>
      <c r="X5546" s="9">
        <f t="shared" si="1556"/>
        <v>18</v>
      </c>
      <c r="Y5546" s="31" t="str">
        <f t="shared" si="1557"/>
        <v/>
      </c>
      <c r="Z5546" s="134">
        <v>47.01</v>
      </c>
      <c r="AA5546" s="31" t="str">
        <f t="shared" si="1558"/>
        <v>-</v>
      </c>
      <c r="AB5546" s="31">
        <f t="shared" si="1559"/>
        <v>47.01</v>
      </c>
    </row>
    <row r="5547" spans="1:28" x14ac:dyDescent="0.3">
      <c r="A5547" s="133">
        <v>42966.791666666664</v>
      </c>
      <c r="B5547" s="152">
        <f t="shared" si="1560"/>
        <v>8</v>
      </c>
      <c r="C5547" s="152">
        <f t="shared" si="1561"/>
        <v>19</v>
      </c>
      <c r="D5547" s="152">
        <f t="shared" si="1562"/>
        <v>19</v>
      </c>
      <c r="E5547" s="38" t="str">
        <f t="shared" si="1563"/>
        <v>W</v>
      </c>
      <c r="F5547" s="134">
        <v>35.119999999999997</v>
      </c>
      <c r="G5547" s="38" t="str">
        <f t="shared" si="1564"/>
        <v>-</v>
      </c>
      <c r="H5547" s="38">
        <f t="shared" si="1565"/>
        <v>35.119999999999997</v>
      </c>
      <c r="K5547" s="133">
        <v>43331.791666666664</v>
      </c>
      <c r="L5547" s="9">
        <f t="shared" si="1548"/>
        <v>8</v>
      </c>
      <c r="M5547" s="9">
        <f t="shared" si="1549"/>
        <v>19</v>
      </c>
      <c r="N5547" s="9">
        <f t="shared" si="1550"/>
        <v>19</v>
      </c>
      <c r="O5547" s="31" t="str">
        <f t="shared" si="1551"/>
        <v>W</v>
      </c>
      <c r="P5547" s="134">
        <v>32.700000000000003</v>
      </c>
      <c r="Q5547" s="31" t="str">
        <f t="shared" si="1552"/>
        <v>-</v>
      </c>
      <c r="R5547" s="31">
        <f t="shared" si="1553"/>
        <v>32.700000000000003</v>
      </c>
      <c r="U5547" s="133">
        <v>43696.791666666664</v>
      </c>
      <c r="V5547" s="9">
        <f t="shared" si="1554"/>
        <v>8</v>
      </c>
      <c r="W5547" s="9">
        <f t="shared" si="1555"/>
        <v>19</v>
      </c>
      <c r="X5547" s="9">
        <f t="shared" si="1556"/>
        <v>19</v>
      </c>
      <c r="Y5547" s="31" t="str">
        <f t="shared" si="1557"/>
        <v/>
      </c>
      <c r="Z5547" s="134">
        <v>37.340000000000003</v>
      </c>
      <c r="AA5547" s="31" t="str">
        <f t="shared" si="1558"/>
        <v>-</v>
      </c>
      <c r="AB5547" s="31">
        <f t="shared" si="1559"/>
        <v>37.340000000000003</v>
      </c>
    </row>
    <row r="5548" spans="1:28" x14ac:dyDescent="0.3">
      <c r="A5548" s="133">
        <v>42966.833333333336</v>
      </c>
      <c r="B5548" s="152">
        <f t="shared" si="1560"/>
        <v>8</v>
      </c>
      <c r="C5548" s="152">
        <f t="shared" si="1561"/>
        <v>19</v>
      </c>
      <c r="D5548" s="152">
        <f t="shared" si="1562"/>
        <v>20</v>
      </c>
      <c r="E5548" s="38" t="str">
        <f t="shared" si="1563"/>
        <v>W</v>
      </c>
      <c r="F5548" s="134">
        <v>34.229999999999997</v>
      </c>
      <c r="G5548" s="38" t="str">
        <f t="shared" si="1564"/>
        <v>-</v>
      </c>
      <c r="H5548" s="38">
        <f t="shared" si="1565"/>
        <v>34.229999999999997</v>
      </c>
      <c r="K5548" s="133">
        <v>43331.833333333336</v>
      </c>
      <c r="L5548" s="9">
        <f t="shared" si="1548"/>
        <v>8</v>
      </c>
      <c r="M5548" s="9">
        <f t="shared" si="1549"/>
        <v>19</v>
      </c>
      <c r="N5548" s="9">
        <f t="shared" si="1550"/>
        <v>20</v>
      </c>
      <c r="O5548" s="31" t="str">
        <f t="shared" si="1551"/>
        <v>W</v>
      </c>
      <c r="P5548" s="134">
        <v>33.03</v>
      </c>
      <c r="Q5548" s="31" t="str">
        <f t="shared" si="1552"/>
        <v>-</v>
      </c>
      <c r="R5548" s="31">
        <f t="shared" si="1553"/>
        <v>33.03</v>
      </c>
      <c r="U5548" s="133">
        <v>43696.833333333336</v>
      </c>
      <c r="V5548" s="9">
        <f t="shared" si="1554"/>
        <v>8</v>
      </c>
      <c r="W5548" s="9">
        <f t="shared" si="1555"/>
        <v>19</v>
      </c>
      <c r="X5548" s="9">
        <f t="shared" si="1556"/>
        <v>20</v>
      </c>
      <c r="Y5548" s="31" t="str">
        <f t="shared" si="1557"/>
        <v/>
      </c>
      <c r="Z5548" s="134">
        <v>36.200000000000003</v>
      </c>
      <c r="AA5548" s="31" t="str">
        <f t="shared" si="1558"/>
        <v>-</v>
      </c>
      <c r="AB5548" s="31">
        <f t="shared" si="1559"/>
        <v>36.200000000000003</v>
      </c>
    </row>
    <row r="5549" spans="1:28" x14ac:dyDescent="0.3">
      <c r="A5549" s="133">
        <v>42966.875</v>
      </c>
      <c r="B5549" s="152">
        <f t="shared" si="1560"/>
        <v>8</v>
      </c>
      <c r="C5549" s="152">
        <f t="shared" si="1561"/>
        <v>19</v>
      </c>
      <c r="D5549" s="152">
        <f t="shared" si="1562"/>
        <v>21</v>
      </c>
      <c r="E5549" s="38" t="str">
        <f t="shared" si="1563"/>
        <v>W</v>
      </c>
      <c r="F5549" s="134">
        <v>29.45</v>
      </c>
      <c r="G5549" s="38" t="str">
        <f t="shared" si="1564"/>
        <v>-</v>
      </c>
      <c r="H5549" s="38">
        <f t="shared" si="1565"/>
        <v>29.45</v>
      </c>
      <c r="K5549" s="133">
        <v>43331.875</v>
      </c>
      <c r="L5549" s="9">
        <f t="shared" si="1548"/>
        <v>8</v>
      </c>
      <c r="M5549" s="9">
        <f t="shared" si="1549"/>
        <v>19</v>
      </c>
      <c r="N5549" s="9">
        <f t="shared" si="1550"/>
        <v>21</v>
      </c>
      <c r="O5549" s="31" t="str">
        <f t="shared" si="1551"/>
        <v>W</v>
      </c>
      <c r="P5549" s="134">
        <v>30.21</v>
      </c>
      <c r="Q5549" s="31" t="str">
        <f t="shared" si="1552"/>
        <v>-</v>
      </c>
      <c r="R5549" s="31">
        <f t="shared" si="1553"/>
        <v>30.21</v>
      </c>
      <c r="U5549" s="133">
        <v>43696.875</v>
      </c>
      <c r="V5549" s="9">
        <f t="shared" si="1554"/>
        <v>8</v>
      </c>
      <c r="W5549" s="9">
        <f t="shared" si="1555"/>
        <v>19</v>
      </c>
      <c r="X5549" s="9">
        <f t="shared" si="1556"/>
        <v>21</v>
      </c>
      <c r="Y5549" s="31" t="str">
        <f t="shared" si="1557"/>
        <v/>
      </c>
      <c r="Z5549" s="134">
        <v>30.87</v>
      </c>
      <c r="AA5549" s="31" t="str">
        <f t="shared" si="1558"/>
        <v>-</v>
      </c>
      <c r="AB5549" s="31">
        <f t="shared" si="1559"/>
        <v>30.87</v>
      </c>
    </row>
    <row r="5550" spans="1:28" x14ac:dyDescent="0.3">
      <c r="A5550" s="133">
        <v>42966.916666666664</v>
      </c>
      <c r="B5550" s="152">
        <f t="shared" si="1560"/>
        <v>8</v>
      </c>
      <c r="C5550" s="152">
        <f t="shared" si="1561"/>
        <v>19</v>
      </c>
      <c r="D5550" s="152">
        <f t="shared" si="1562"/>
        <v>22</v>
      </c>
      <c r="E5550" s="38" t="str">
        <f t="shared" si="1563"/>
        <v>W</v>
      </c>
      <c r="F5550" s="134">
        <v>26.36</v>
      </c>
      <c r="G5550" s="38" t="str">
        <f t="shared" si="1564"/>
        <v>-</v>
      </c>
      <c r="H5550" s="38">
        <f t="shared" si="1565"/>
        <v>26.36</v>
      </c>
      <c r="K5550" s="133">
        <v>43331.916666666664</v>
      </c>
      <c r="L5550" s="9">
        <f t="shared" si="1548"/>
        <v>8</v>
      </c>
      <c r="M5550" s="9">
        <f t="shared" si="1549"/>
        <v>19</v>
      </c>
      <c r="N5550" s="9">
        <f t="shared" si="1550"/>
        <v>22</v>
      </c>
      <c r="O5550" s="31" t="str">
        <f t="shared" si="1551"/>
        <v>W</v>
      </c>
      <c r="P5550" s="134">
        <v>24.19</v>
      </c>
      <c r="Q5550" s="31" t="str">
        <f t="shared" si="1552"/>
        <v>-</v>
      </c>
      <c r="R5550" s="31">
        <f t="shared" si="1553"/>
        <v>24.19</v>
      </c>
      <c r="U5550" s="133">
        <v>43696.916666666664</v>
      </c>
      <c r="V5550" s="9">
        <f t="shared" si="1554"/>
        <v>8</v>
      </c>
      <c r="W5550" s="9">
        <f t="shared" si="1555"/>
        <v>19</v>
      </c>
      <c r="X5550" s="9">
        <f t="shared" si="1556"/>
        <v>22</v>
      </c>
      <c r="Y5550" s="31" t="str">
        <f t="shared" si="1557"/>
        <v/>
      </c>
      <c r="Z5550" s="134">
        <v>24.98</v>
      </c>
      <c r="AA5550" s="31" t="str">
        <f t="shared" si="1558"/>
        <v>-</v>
      </c>
      <c r="AB5550" s="31">
        <f t="shared" si="1559"/>
        <v>24.98</v>
      </c>
    </row>
    <row r="5551" spans="1:28" x14ac:dyDescent="0.3">
      <c r="A5551" s="133">
        <v>42966.958333333336</v>
      </c>
      <c r="B5551" s="152">
        <f t="shared" si="1560"/>
        <v>8</v>
      </c>
      <c r="C5551" s="152">
        <f t="shared" si="1561"/>
        <v>19</v>
      </c>
      <c r="D5551" s="152">
        <f t="shared" si="1562"/>
        <v>23</v>
      </c>
      <c r="E5551" s="38" t="str">
        <f t="shared" si="1563"/>
        <v>W</v>
      </c>
      <c r="F5551" s="134">
        <v>23.61</v>
      </c>
      <c r="G5551" s="38" t="str">
        <f t="shared" si="1564"/>
        <v>-</v>
      </c>
      <c r="H5551" s="38">
        <f t="shared" si="1565"/>
        <v>23.61</v>
      </c>
      <c r="K5551" s="133">
        <v>43331.958333333336</v>
      </c>
      <c r="L5551" s="9">
        <f t="shared" si="1548"/>
        <v>8</v>
      </c>
      <c r="M5551" s="9">
        <f t="shared" si="1549"/>
        <v>19</v>
      </c>
      <c r="N5551" s="9">
        <f t="shared" si="1550"/>
        <v>23</v>
      </c>
      <c r="O5551" s="31" t="str">
        <f t="shared" si="1551"/>
        <v>W</v>
      </c>
      <c r="P5551" s="134">
        <v>22.59</v>
      </c>
      <c r="Q5551" s="31" t="str">
        <f t="shared" si="1552"/>
        <v>-</v>
      </c>
      <c r="R5551" s="31">
        <f t="shared" si="1553"/>
        <v>22.59</v>
      </c>
      <c r="U5551" s="133">
        <v>43696.958333333336</v>
      </c>
      <c r="V5551" s="9">
        <f t="shared" si="1554"/>
        <v>8</v>
      </c>
      <c r="W5551" s="9">
        <f t="shared" si="1555"/>
        <v>19</v>
      </c>
      <c r="X5551" s="9">
        <f t="shared" si="1556"/>
        <v>23</v>
      </c>
      <c r="Y5551" s="31" t="str">
        <f t="shared" si="1557"/>
        <v/>
      </c>
      <c r="Z5551" s="134">
        <v>23.27</v>
      </c>
      <c r="AA5551" s="31" t="str">
        <f t="shared" si="1558"/>
        <v>-</v>
      </c>
      <c r="AB5551" s="31">
        <f t="shared" si="1559"/>
        <v>23.27</v>
      </c>
    </row>
    <row r="5552" spans="1:28" x14ac:dyDescent="0.3">
      <c r="A5552" s="133">
        <v>42967</v>
      </c>
      <c r="B5552" s="152">
        <f t="shared" si="1560"/>
        <v>8</v>
      </c>
      <c r="C5552" s="152">
        <f t="shared" si="1561"/>
        <v>20</v>
      </c>
      <c r="D5552" s="152">
        <f t="shared" si="1562"/>
        <v>0</v>
      </c>
      <c r="E5552" s="38" t="str">
        <f t="shared" si="1563"/>
        <v>W</v>
      </c>
      <c r="F5552" s="134">
        <v>22.17</v>
      </c>
      <c r="G5552" s="38" t="str">
        <f t="shared" si="1564"/>
        <v>-</v>
      </c>
      <c r="H5552" s="38">
        <f t="shared" si="1565"/>
        <v>22.17</v>
      </c>
      <c r="K5552" s="133">
        <v>43332</v>
      </c>
      <c r="L5552" s="9">
        <f t="shared" si="1548"/>
        <v>8</v>
      </c>
      <c r="M5552" s="9">
        <f t="shared" si="1549"/>
        <v>20</v>
      </c>
      <c r="N5552" s="9">
        <f t="shared" si="1550"/>
        <v>0</v>
      </c>
      <c r="O5552" s="31" t="str">
        <f t="shared" si="1551"/>
        <v/>
      </c>
      <c r="P5552" s="134">
        <v>21.47</v>
      </c>
      <c r="Q5552" s="31" t="str">
        <f t="shared" si="1552"/>
        <v>-</v>
      </c>
      <c r="R5552" s="31">
        <f t="shared" si="1553"/>
        <v>21.47</v>
      </c>
      <c r="U5552" s="133">
        <v>43697</v>
      </c>
      <c r="V5552" s="9">
        <f t="shared" si="1554"/>
        <v>8</v>
      </c>
      <c r="W5552" s="9">
        <f t="shared" si="1555"/>
        <v>20</v>
      </c>
      <c r="X5552" s="9">
        <f t="shared" si="1556"/>
        <v>0</v>
      </c>
      <c r="Y5552" s="31" t="str">
        <f t="shared" si="1557"/>
        <v/>
      </c>
      <c r="Z5552" s="134">
        <v>20.68</v>
      </c>
      <c r="AA5552" s="31" t="str">
        <f t="shared" si="1558"/>
        <v>-</v>
      </c>
      <c r="AB5552" s="31">
        <f t="shared" si="1559"/>
        <v>20.68</v>
      </c>
    </row>
    <row r="5553" spans="1:28" x14ac:dyDescent="0.3">
      <c r="A5553" s="133">
        <v>42967.041666666664</v>
      </c>
      <c r="B5553" s="152">
        <f t="shared" si="1560"/>
        <v>8</v>
      </c>
      <c r="C5553" s="152">
        <f t="shared" si="1561"/>
        <v>20</v>
      </c>
      <c r="D5553" s="152">
        <f t="shared" si="1562"/>
        <v>1</v>
      </c>
      <c r="E5553" s="38" t="str">
        <f t="shared" si="1563"/>
        <v>W</v>
      </c>
      <c r="F5553" s="134">
        <v>21.22</v>
      </c>
      <c r="G5553" s="38" t="str">
        <f t="shared" si="1564"/>
        <v>-</v>
      </c>
      <c r="H5553" s="38">
        <f t="shared" si="1565"/>
        <v>21.22</v>
      </c>
      <c r="K5553" s="133">
        <v>43332.041666666664</v>
      </c>
      <c r="L5553" s="9">
        <f t="shared" si="1548"/>
        <v>8</v>
      </c>
      <c r="M5553" s="9">
        <f t="shared" si="1549"/>
        <v>20</v>
      </c>
      <c r="N5553" s="9">
        <f t="shared" si="1550"/>
        <v>1</v>
      </c>
      <c r="O5553" s="31" t="str">
        <f t="shared" si="1551"/>
        <v/>
      </c>
      <c r="P5553" s="134">
        <v>20.41</v>
      </c>
      <c r="Q5553" s="31" t="str">
        <f t="shared" si="1552"/>
        <v>-</v>
      </c>
      <c r="R5553" s="31">
        <f t="shared" si="1553"/>
        <v>20.41</v>
      </c>
      <c r="U5553" s="133">
        <v>43697.041666666664</v>
      </c>
      <c r="V5553" s="9">
        <f t="shared" si="1554"/>
        <v>8</v>
      </c>
      <c r="W5553" s="9">
        <f t="shared" si="1555"/>
        <v>20</v>
      </c>
      <c r="X5553" s="9">
        <f t="shared" si="1556"/>
        <v>1</v>
      </c>
      <c r="Y5553" s="31" t="str">
        <f t="shared" si="1557"/>
        <v/>
      </c>
      <c r="Z5553" s="134">
        <v>19.25</v>
      </c>
      <c r="AA5553" s="31" t="str">
        <f t="shared" si="1558"/>
        <v>-</v>
      </c>
      <c r="AB5553" s="31">
        <f t="shared" si="1559"/>
        <v>19.25</v>
      </c>
    </row>
    <row r="5554" spans="1:28" x14ac:dyDescent="0.3">
      <c r="A5554" s="133">
        <v>42967.083333333336</v>
      </c>
      <c r="B5554" s="152">
        <f t="shared" si="1560"/>
        <v>8</v>
      </c>
      <c r="C5554" s="152">
        <f t="shared" si="1561"/>
        <v>20</v>
      </c>
      <c r="D5554" s="152">
        <f t="shared" si="1562"/>
        <v>2</v>
      </c>
      <c r="E5554" s="38" t="str">
        <f t="shared" si="1563"/>
        <v>W</v>
      </c>
      <c r="F5554" s="134">
        <v>20.39</v>
      </c>
      <c r="G5554" s="38" t="str">
        <f t="shared" si="1564"/>
        <v>-</v>
      </c>
      <c r="H5554" s="38">
        <f t="shared" si="1565"/>
        <v>20.39</v>
      </c>
      <c r="K5554" s="133">
        <v>43332.083333333336</v>
      </c>
      <c r="L5554" s="9">
        <f t="shared" si="1548"/>
        <v>8</v>
      </c>
      <c r="M5554" s="9">
        <f t="shared" si="1549"/>
        <v>20</v>
      </c>
      <c r="N5554" s="9">
        <f t="shared" si="1550"/>
        <v>2</v>
      </c>
      <c r="O5554" s="31" t="str">
        <f t="shared" si="1551"/>
        <v/>
      </c>
      <c r="P5554" s="134">
        <v>20.02</v>
      </c>
      <c r="Q5554" s="31" t="str">
        <f t="shared" si="1552"/>
        <v>-</v>
      </c>
      <c r="R5554" s="31">
        <f t="shared" si="1553"/>
        <v>20.02</v>
      </c>
      <c r="U5554" s="133">
        <v>43697.083333333336</v>
      </c>
      <c r="V5554" s="9">
        <f t="shared" si="1554"/>
        <v>8</v>
      </c>
      <c r="W5554" s="9">
        <f t="shared" si="1555"/>
        <v>20</v>
      </c>
      <c r="X5554" s="9">
        <f t="shared" si="1556"/>
        <v>2</v>
      </c>
      <c r="Y5554" s="31" t="str">
        <f t="shared" si="1557"/>
        <v/>
      </c>
      <c r="Z5554" s="134">
        <v>17.63</v>
      </c>
      <c r="AA5554" s="31" t="str">
        <f t="shared" si="1558"/>
        <v>-</v>
      </c>
      <c r="AB5554" s="31">
        <f t="shared" si="1559"/>
        <v>17.63</v>
      </c>
    </row>
    <row r="5555" spans="1:28" x14ac:dyDescent="0.3">
      <c r="A5555" s="133">
        <v>42967.125</v>
      </c>
      <c r="B5555" s="152">
        <f t="shared" si="1560"/>
        <v>8</v>
      </c>
      <c r="C5555" s="152">
        <f t="shared" si="1561"/>
        <v>20</v>
      </c>
      <c r="D5555" s="152">
        <f t="shared" si="1562"/>
        <v>3</v>
      </c>
      <c r="E5555" s="38" t="str">
        <f t="shared" si="1563"/>
        <v>W</v>
      </c>
      <c r="F5555" s="134">
        <v>18.93</v>
      </c>
      <c r="G5555" s="38" t="str">
        <f t="shared" si="1564"/>
        <v>-</v>
      </c>
      <c r="H5555" s="38">
        <f t="shared" si="1565"/>
        <v>18.93</v>
      </c>
      <c r="K5555" s="133">
        <v>43332.125</v>
      </c>
      <c r="L5555" s="9">
        <f t="shared" si="1548"/>
        <v>8</v>
      </c>
      <c r="M5555" s="9">
        <f t="shared" si="1549"/>
        <v>20</v>
      </c>
      <c r="N5555" s="9">
        <f t="shared" si="1550"/>
        <v>3</v>
      </c>
      <c r="O5555" s="31" t="str">
        <f t="shared" si="1551"/>
        <v/>
      </c>
      <c r="P5555" s="134">
        <v>19.37</v>
      </c>
      <c r="Q5555" s="31" t="str">
        <f t="shared" si="1552"/>
        <v>-</v>
      </c>
      <c r="R5555" s="31">
        <f t="shared" si="1553"/>
        <v>19.37</v>
      </c>
      <c r="U5555" s="133">
        <v>43697.125</v>
      </c>
      <c r="V5555" s="9">
        <f t="shared" si="1554"/>
        <v>8</v>
      </c>
      <c r="W5555" s="9">
        <f t="shared" si="1555"/>
        <v>20</v>
      </c>
      <c r="X5555" s="9">
        <f t="shared" si="1556"/>
        <v>3</v>
      </c>
      <c r="Y5555" s="31" t="str">
        <f t="shared" si="1557"/>
        <v/>
      </c>
      <c r="Z5555" s="134">
        <v>15.63</v>
      </c>
      <c r="AA5555" s="31" t="str">
        <f t="shared" si="1558"/>
        <v>-</v>
      </c>
      <c r="AB5555" s="31">
        <f t="shared" si="1559"/>
        <v>15.63</v>
      </c>
    </row>
    <row r="5556" spans="1:28" x14ac:dyDescent="0.3">
      <c r="A5556" s="133">
        <v>42967.166666666664</v>
      </c>
      <c r="B5556" s="152">
        <f t="shared" si="1560"/>
        <v>8</v>
      </c>
      <c r="C5556" s="152">
        <f t="shared" si="1561"/>
        <v>20</v>
      </c>
      <c r="D5556" s="152">
        <f t="shared" si="1562"/>
        <v>4</v>
      </c>
      <c r="E5556" s="38" t="str">
        <f t="shared" si="1563"/>
        <v>W</v>
      </c>
      <c r="F5556" s="134">
        <v>17.600000000000001</v>
      </c>
      <c r="G5556" s="38" t="str">
        <f t="shared" si="1564"/>
        <v>-</v>
      </c>
      <c r="H5556" s="38">
        <f t="shared" si="1565"/>
        <v>17.600000000000001</v>
      </c>
      <c r="K5556" s="133">
        <v>43332.166666666664</v>
      </c>
      <c r="L5556" s="9">
        <f t="shared" si="1548"/>
        <v>8</v>
      </c>
      <c r="M5556" s="9">
        <f t="shared" si="1549"/>
        <v>20</v>
      </c>
      <c r="N5556" s="9">
        <f t="shared" si="1550"/>
        <v>4</v>
      </c>
      <c r="O5556" s="31" t="str">
        <f t="shared" si="1551"/>
        <v/>
      </c>
      <c r="P5556" s="134">
        <v>19.489999999999998</v>
      </c>
      <c r="Q5556" s="31" t="str">
        <f t="shared" si="1552"/>
        <v>-</v>
      </c>
      <c r="R5556" s="31">
        <f t="shared" si="1553"/>
        <v>19.489999999999998</v>
      </c>
      <c r="U5556" s="133">
        <v>43697.166666666664</v>
      </c>
      <c r="V5556" s="9">
        <f t="shared" si="1554"/>
        <v>8</v>
      </c>
      <c r="W5556" s="9">
        <f t="shared" si="1555"/>
        <v>20</v>
      </c>
      <c r="X5556" s="9">
        <f t="shared" si="1556"/>
        <v>4</v>
      </c>
      <c r="Y5556" s="31" t="str">
        <f t="shared" si="1557"/>
        <v/>
      </c>
      <c r="Z5556" s="134">
        <v>16.11</v>
      </c>
      <c r="AA5556" s="31" t="str">
        <f t="shared" si="1558"/>
        <v>-</v>
      </c>
      <c r="AB5556" s="31">
        <f t="shared" si="1559"/>
        <v>16.11</v>
      </c>
    </row>
    <row r="5557" spans="1:28" x14ac:dyDescent="0.3">
      <c r="A5557" s="133">
        <v>42967.208333333336</v>
      </c>
      <c r="B5557" s="152">
        <f t="shared" si="1560"/>
        <v>8</v>
      </c>
      <c r="C5557" s="152">
        <f t="shared" si="1561"/>
        <v>20</v>
      </c>
      <c r="D5557" s="152">
        <f t="shared" si="1562"/>
        <v>5</v>
      </c>
      <c r="E5557" s="38" t="str">
        <f t="shared" si="1563"/>
        <v>W</v>
      </c>
      <c r="F5557" s="134">
        <v>17.21</v>
      </c>
      <c r="G5557" s="38" t="str">
        <f t="shared" si="1564"/>
        <v>-</v>
      </c>
      <c r="H5557" s="38">
        <f t="shared" si="1565"/>
        <v>17.21</v>
      </c>
      <c r="K5557" s="133">
        <v>43332.208333333336</v>
      </c>
      <c r="L5557" s="9">
        <f t="shared" si="1548"/>
        <v>8</v>
      </c>
      <c r="M5557" s="9">
        <f t="shared" si="1549"/>
        <v>20</v>
      </c>
      <c r="N5557" s="9">
        <f t="shared" si="1550"/>
        <v>5</v>
      </c>
      <c r="O5557" s="31" t="str">
        <f t="shared" si="1551"/>
        <v/>
      </c>
      <c r="P5557" s="134">
        <v>20.5</v>
      </c>
      <c r="Q5557" s="31" t="str">
        <f t="shared" si="1552"/>
        <v>-</v>
      </c>
      <c r="R5557" s="31">
        <f t="shared" si="1553"/>
        <v>20.5</v>
      </c>
      <c r="U5557" s="133">
        <v>43697.208333333336</v>
      </c>
      <c r="V5557" s="9">
        <f t="shared" si="1554"/>
        <v>8</v>
      </c>
      <c r="W5557" s="9">
        <f t="shared" si="1555"/>
        <v>20</v>
      </c>
      <c r="X5557" s="9">
        <f t="shared" si="1556"/>
        <v>5</v>
      </c>
      <c r="Y5557" s="31" t="str">
        <f t="shared" si="1557"/>
        <v/>
      </c>
      <c r="Z5557" s="134">
        <v>18.64</v>
      </c>
      <c r="AA5557" s="31" t="str">
        <f t="shared" si="1558"/>
        <v>-</v>
      </c>
      <c r="AB5557" s="31">
        <f t="shared" si="1559"/>
        <v>18.64</v>
      </c>
    </row>
    <row r="5558" spans="1:28" x14ac:dyDescent="0.3">
      <c r="A5558" s="133">
        <v>42967.25</v>
      </c>
      <c r="B5558" s="152">
        <f t="shared" si="1560"/>
        <v>8</v>
      </c>
      <c r="C5558" s="152">
        <f t="shared" si="1561"/>
        <v>20</v>
      </c>
      <c r="D5558" s="152">
        <f t="shared" si="1562"/>
        <v>6</v>
      </c>
      <c r="E5558" s="38" t="str">
        <f t="shared" si="1563"/>
        <v>W</v>
      </c>
      <c r="F5558" s="134">
        <v>17.440000000000001</v>
      </c>
      <c r="G5558" s="38" t="str">
        <f t="shared" si="1564"/>
        <v>-</v>
      </c>
      <c r="H5558" s="38">
        <f t="shared" si="1565"/>
        <v>17.440000000000001</v>
      </c>
      <c r="K5558" s="133">
        <v>43332.25</v>
      </c>
      <c r="L5558" s="9">
        <f t="shared" si="1548"/>
        <v>8</v>
      </c>
      <c r="M5558" s="9">
        <f t="shared" si="1549"/>
        <v>20</v>
      </c>
      <c r="N5558" s="9">
        <f t="shared" si="1550"/>
        <v>6</v>
      </c>
      <c r="O5558" s="31" t="str">
        <f t="shared" si="1551"/>
        <v/>
      </c>
      <c r="P5558" s="134">
        <v>22.32</v>
      </c>
      <c r="Q5558" s="31" t="str">
        <f t="shared" si="1552"/>
        <v>-</v>
      </c>
      <c r="R5558" s="31">
        <f t="shared" si="1553"/>
        <v>22.32</v>
      </c>
      <c r="U5558" s="133">
        <v>43697.25</v>
      </c>
      <c r="V5558" s="9">
        <f t="shared" si="1554"/>
        <v>8</v>
      </c>
      <c r="W5558" s="9">
        <f t="shared" si="1555"/>
        <v>20</v>
      </c>
      <c r="X5558" s="9">
        <f t="shared" si="1556"/>
        <v>6</v>
      </c>
      <c r="Y5558" s="31" t="str">
        <f t="shared" si="1557"/>
        <v/>
      </c>
      <c r="Z5558" s="134">
        <v>20.83</v>
      </c>
      <c r="AA5558" s="31" t="str">
        <f t="shared" si="1558"/>
        <v>-</v>
      </c>
      <c r="AB5558" s="31">
        <f t="shared" si="1559"/>
        <v>20.83</v>
      </c>
    </row>
    <row r="5559" spans="1:28" x14ac:dyDescent="0.3">
      <c r="A5559" s="133">
        <v>42967.291666666664</v>
      </c>
      <c r="B5559" s="152">
        <f t="shared" si="1560"/>
        <v>8</v>
      </c>
      <c r="C5559" s="152">
        <f t="shared" si="1561"/>
        <v>20</v>
      </c>
      <c r="D5559" s="152">
        <f t="shared" si="1562"/>
        <v>7</v>
      </c>
      <c r="E5559" s="38" t="str">
        <f t="shared" si="1563"/>
        <v>W</v>
      </c>
      <c r="F5559" s="134">
        <v>19.399999999999999</v>
      </c>
      <c r="G5559" s="38" t="str">
        <f t="shared" si="1564"/>
        <v>-</v>
      </c>
      <c r="H5559" s="38">
        <f t="shared" si="1565"/>
        <v>19.399999999999999</v>
      </c>
      <c r="K5559" s="133">
        <v>43332.291666666664</v>
      </c>
      <c r="L5559" s="9">
        <f t="shared" si="1548"/>
        <v>8</v>
      </c>
      <c r="M5559" s="9">
        <f t="shared" si="1549"/>
        <v>20</v>
      </c>
      <c r="N5559" s="9">
        <f t="shared" si="1550"/>
        <v>7</v>
      </c>
      <c r="O5559" s="31" t="str">
        <f t="shared" si="1551"/>
        <v/>
      </c>
      <c r="P5559" s="134">
        <v>23.1</v>
      </c>
      <c r="Q5559" s="31" t="str">
        <f t="shared" si="1552"/>
        <v>-</v>
      </c>
      <c r="R5559" s="31">
        <f t="shared" si="1553"/>
        <v>23.1</v>
      </c>
      <c r="U5559" s="133">
        <v>43697.291666666664</v>
      </c>
      <c r="V5559" s="9">
        <f t="shared" si="1554"/>
        <v>8</v>
      </c>
      <c r="W5559" s="9">
        <f t="shared" si="1555"/>
        <v>20</v>
      </c>
      <c r="X5559" s="9">
        <f t="shared" si="1556"/>
        <v>7</v>
      </c>
      <c r="Y5559" s="31" t="str">
        <f t="shared" si="1557"/>
        <v/>
      </c>
      <c r="Z5559" s="134">
        <v>20.84</v>
      </c>
      <c r="AA5559" s="31" t="str">
        <f t="shared" si="1558"/>
        <v>-</v>
      </c>
      <c r="AB5559" s="31">
        <f t="shared" si="1559"/>
        <v>20.84</v>
      </c>
    </row>
    <row r="5560" spans="1:28" x14ac:dyDescent="0.3">
      <c r="A5560" s="133">
        <v>42967.333333333336</v>
      </c>
      <c r="B5560" s="152">
        <f t="shared" si="1560"/>
        <v>8</v>
      </c>
      <c r="C5560" s="152">
        <f t="shared" si="1561"/>
        <v>20</v>
      </c>
      <c r="D5560" s="152">
        <f t="shared" si="1562"/>
        <v>8</v>
      </c>
      <c r="E5560" s="38" t="str">
        <f t="shared" si="1563"/>
        <v>W</v>
      </c>
      <c r="F5560" s="134">
        <v>21.9</v>
      </c>
      <c r="G5560" s="38" t="str">
        <f t="shared" si="1564"/>
        <v>-</v>
      </c>
      <c r="H5560" s="38">
        <f t="shared" si="1565"/>
        <v>21.9</v>
      </c>
      <c r="K5560" s="133">
        <v>43332.333333333336</v>
      </c>
      <c r="L5560" s="9">
        <f t="shared" si="1548"/>
        <v>8</v>
      </c>
      <c r="M5560" s="9">
        <f t="shared" si="1549"/>
        <v>20</v>
      </c>
      <c r="N5560" s="9">
        <f t="shared" si="1550"/>
        <v>8</v>
      </c>
      <c r="O5560" s="31" t="str">
        <f t="shared" si="1551"/>
        <v/>
      </c>
      <c r="P5560" s="134">
        <v>23.65</v>
      </c>
      <c r="Q5560" s="31">
        <f t="shared" si="1552"/>
        <v>23.65</v>
      </c>
      <c r="R5560" s="31" t="str">
        <f t="shared" si="1553"/>
        <v>-</v>
      </c>
      <c r="U5560" s="133">
        <v>43697.333333333336</v>
      </c>
      <c r="V5560" s="9">
        <f t="shared" si="1554"/>
        <v>8</v>
      </c>
      <c r="W5560" s="9">
        <f t="shared" si="1555"/>
        <v>20</v>
      </c>
      <c r="X5560" s="9">
        <f t="shared" si="1556"/>
        <v>8</v>
      </c>
      <c r="Y5560" s="31" t="str">
        <f t="shared" si="1557"/>
        <v/>
      </c>
      <c r="Z5560" s="134">
        <v>22.02</v>
      </c>
      <c r="AA5560" s="31">
        <f t="shared" si="1558"/>
        <v>22.02</v>
      </c>
      <c r="AB5560" s="31" t="str">
        <f t="shared" si="1559"/>
        <v>-</v>
      </c>
    </row>
    <row r="5561" spans="1:28" x14ac:dyDescent="0.3">
      <c r="A5561" s="133">
        <v>42967.375</v>
      </c>
      <c r="B5561" s="152">
        <f t="shared" si="1560"/>
        <v>8</v>
      </c>
      <c r="C5561" s="152">
        <f t="shared" si="1561"/>
        <v>20</v>
      </c>
      <c r="D5561" s="152">
        <f t="shared" si="1562"/>
        <v>9</v>
      </c>
      <c r="E5561" s="38" t="str">
        <f t="shared" si="1563"/>
        <v>W</v>
      </c>
      <c r="F5561" s="134">
        <v>23.41</v>
      </c>
      <c r="G5561" s="38" t="str">
        <f t="shared" si="1564"/>
        <v>-</v>
      </c>
      <c r="H5561" s="38">
        <f t="shared" si="1565"/>
        <v>23.41</v>
      </c>
      <c r="K5561" s="133">
        <v>43332.375</v>
      </c>
      <c r="L5561" s="9">
        <f t="shared" si="1548"/>
        <v>8</v>
      </c>
      <c r="M5561" s="9">
        <f t="shared" si="1549"/>
        <v>20</v>
      </c>
      <c r="N5561" s="9">
        <f t="shared" si="1550"/>
        <v>9</v>
      </c>
      <c r="O5561" s="31" t="str">
        <f t="shared" si="1551"/>
        <v/>
      </c>
      <c r="P5561" s="134">
        <v>26.26</v>
      </c>
      <c r="Q5561" s="31">
        <f t="shared" si="1552"/>
        <v>26.26</v>
      </c>
      <c r="R5561" s="31" t="str">
        <f t="shared" si="1553"/>
        <v>-</v>
      </c>
      <c r="U5561" s="133">
        <v>43697.375</v>
      </c>
      <c r="V5561" s="9">
        <f t="shared" si="1554"/>
        <v>8</v>
      </c>
      <c r="W5561" s="9">
        <f t="shared" si="1555"/>
        <v>20</v>
      </c>
      <c r="X5561" s="9">
        <f t="shared" si="1556"/>
        <v>9</v>
      </c>
      <c r="Y5561" s="31" t="str">
        <f t="shared" si="1557"/>
        <v/>
      </c>
      <c r="Z5561" s="134">
        <v>24.88</v>
      </c>
      <c r="AA5561" s="31">
        <f t="shared" si="1558"/>
        <v>24.88</v>
      </c>
      <c r="AB5561" s="31" t="str">
        <f t="shared" si="1559"/>
        <v>-</v>
      </c>
    </row>
    <row r="5562" spans="1:28" x14ac:dyDescent="0.3">
      <c r="A5562" s="133">
        <v>42967.416666666664</v>
      </c>
      <c r="B5562" s="152">
        <f t="shared" si="1560"/>
        <v>8</v>
      </c>
      <c r="C5562" s="152">
        <f t="shared" si="1561"/>
        <v>20</v>
      </c>
      <c r="D5562" s="152">
        <f t="shared" si="1562"/>
        <v>10</v>
      </c>
      <c r="E5562" s="38" t="str">
        <f t="shared" si="1563"/>
        <v>W</v>
      </c>
      <c r="F5562" s="134">
        <v>24.62</v>
      </c>
      <c r="G5562" s="38" t="str">
        <f t="shared" si="1564"/>
        <v>-</v>
      </c>
      <c r="H5562" s="38">
        <f t="shared" si="1565"/>
        <v>24.62</v>
      </c>
      <c r="K5562" s="133">
        <v>43332.416666666664</v>
      </c>
      <c r="L5562" s="9">
        <f t="shared" si="1548"/>
        <v>8</v>
      </c>
      <c r="M5562" s="9">
        <f t="shared" si="1549"/>
        <v>20</v>
      </c>
      <c r="N5562" s="9">
        <f t="shared" si="1550"/>
        <v>10</v>
      </c>
      <c r="O5562" s="31" t="str">
        <f t="shared" si="1551"/>
        <v/>
      </c>
      <c r="P5562" s="134">
        <v>30.76</v>
      </c>
      <c r="Q5562" s="31">
        <f t="shared" si="1552"/>
        <v>30.76</v>
      </c>
      <c r="R5562" s="31" t="str">
        <f t="shared" si="1553"/>
        <v>-</v>
      </c>
      <c r="U5562" s="133">
        <v>43697.416666666664</v>
      </c>
      <c r="V5562" s="9">
        <f t="shared" si="1554"/>
        <v>8</v>
      </c>
      <c r="W5562" s="9">
        <f t="shared" si="1555"/>
        <v>20</v>
      </c>
      <c r="X5562" s="9">
        <f t="shared" si="1556"/>
        <v>10</v>
      </c>
      <c r="Y5562" s="31" t="str">
        <f t="shared" si="1557"/>
        <v/>
      </c>
      <c r="Z5562" s="134">
        <v>28.26</v>
      </c>
      <c r="AA5562" s="31">
        <f t="shared" si="1558"/>
        <v>28.26</v>
      </c>
      <c r="AB5562" s="31" t="str">
        <f t="shared" si="1559"/>
        <v>-</v>
      </c>
    </row>
    <row r="5563" spans="1:28" x14ac:dyDescent="0.3">
      <c r="A5563" s="133">
        <v>42967.458333333336</v>
      </c>
      <c r="B5563" s="152">
        <f t="shared" si="1560"/>
        <v>8</v>
      </c>
      <c r="C5563" s="152">
        <f t="shared" si="1561"/>
        <v>20</v>
      </c>
      <c r="D5563" s="152">
        <f t="shared" si="1562"/>
        <v>11</v>
      </c>
      <c r="E5563" s="38" t="str">
        <f t="shared" si="1563"/>
        <v>W</v>
      </c>
      <c r="F5563" s="134">
        <v>27.9</v>
      </c>
      <c r="G5563" s="38" t="str">
        <f t="shared" si="1564"/>
        <v>-</v>
      </c>
      <c r="H5563" s="38">
        <f t="shared" si="1565"/>
        <v>27.9</v>
      </c>
      <c r="K5563" s="133">
        <v>43332.458333333336</v>
      </c>
      <c r="L5563" s="9">
        <f t="shared" si="1548"/>
        <v>8</v>
      </c>
      <c r="M5563" s="9">
        <f t="shared" si="1549"/>
        <v>20</v>
      </c>
      <c r="N5563" s="9">
        <f t="shared" si="1550"/>
        <v>11</v>
      </c>
      <c r="O5563" s="31" t="str">
        <f t="shared" si="1551"/>
        <v/>
      </c>
      <c r="P5563" s="134">
        <v>33.4</v>
      </c>
      <c r="Q5563" s="31">
        <f t="shared" si="1552"/>
        <v>33.4</v>
      </c>
      <c r="R5563" s="31" t="str">
        <f t="shared" si="1553"/>
        <v>-</v>
      </c>
      <c r="U5563" s="133">
        <v>43697.458333333336</v>
      </c>
      <c r="V5563" s="9">
        <f t="shared" si="1554"/>
        <v>8</v>
      </c>
      <c r="W5563" s="9">
        <f t="shared" si="1555"/>
        <v>20</v>
      </c>
      <c r="X5563" s="9">
        <f t="shared" si="1556"/>
        <v>11</v>
      </c>
      <c r="Y5563" s="31" t="str">
        <f t="shared" si="1557"/>
        <v/>
      </c>
      <c r="Z5563" s="134">
        <v>31.46</v>
      </c>
      <c r="AA5563" s="31">
        <f t="shared" si="1558"/>
        <v>31.46</v>
      </c>
      <c r="AB5563" s="31" t="str">
        <f t="shared" si="1559"/>
        <v>-</v>
      </c>
    </row>
    <row r="5564" spans="1:28" x14ac:dyDescent="0.3">
      <c r="A5564" s="133">
        <v>42967.5</v>
      </c>
      <c r="B5564" s="152">
        <f t="shared" si="1560"/>
        <v>8</v>
      </c>
      <c r="C5564" s="152">
        <f t="shared" si="1561"/>
        <v>20</v>
      </c>
      <c r="D5564" s="152">
        <f t="shared" si="1562"/>
        <v>12</v>
      </c>
      <c r="E5564" s="38" t="str">
        <f t="shared" si="1563"/>
        <v>W</v>
      </c>
      <c r="F5564" s="134">
        <v>31.41</v>
      </c>
      <c r="G5564" s="38" t="str">
        <f t="shared" si="1564"/>
        <v>-</v>
      </c>
      <c r="H5564" s="38">
        <f t="shared" si="1565"/>
        <v>31.41</v>
      </c>
      <c r="K5564" s="133">
        <v>43332.5</v>
      </c>
      <c r="L5564" s="9">
        <f t="shared" si="1548"/>
        <v>8</v>
      </c>
      <c r="M5564" s="9">
        <f t="shared" si="1549"/>
        <v>20</v>
      </c>
      <c r="N5564" s="9">
        <f t="shared" si="1550"/>
        <v>12</v>
      </c>
      <c r="O5564" s="31" t="str">
        <f t="shared" si="1551"/>
        <v/>
      </c>
      <c r="P5564" s="134">
        <v>38.630000000000003</v>
      </c>
      <c r="Q5564" s="31">
        <f t="shared" si="1552"/>
        <v>38.630000000000003</v>
      </c>
      <c r="R5564" s="31" t="str">
        <f t="shared" si="1553"/>
        <v>-</v>
      </c>
      <c r="U5564" s="133">
        <v>43697.5</v>
      </c>
      <c r="V5564" s="9">
        <f t="shared" si="1554"/>
        <v>8</v>
      </c>
      <c r="W5564" s="9">
        <f t="shared" si="1555"/>
        <v>20</v>
      </c>
      <c r="X5564" s="9">
        <f t="shared" si="1556"/>
        <v>12</v>
      </c>
      <c r="Y5564" s="31" t="str">
        <f t="shared" si="1557"/>
        <v/>
      </c>
      <c r="Z5564" s="134">
        <v>33.36</v>
      </c>
      <c r="AA5564" s="31">
        <f t="shared" si="1558"/>
        <v>33.36</v>
      </c>
      <c r="AB5564" s="31" t="str">
        <f t="shared" si="1559"/>
        <v>-</v>
      </c>
    </row>
    <row r="5565" spans="1:28" x14ac:dyDescent="0.3">
      <c r="A5565" s="133">
        <v>42967.541666666664</v>
      </c>
      <c r="B5565" s="152">
        <f t="shared" si="1560"/>
        <v>8</v>
      </c>
      <c r="C5565" s="152">
        <f t="shared" si="1561"/>
        <v>20</v>
      </c>
      <c r="D5565" s="152">
        <f t="shared" si="1562"/>
        <v>13</v>
      </c>
      <c r="E5565" s="38" t="str">
        <f t="shared" si="1563"/>
        <v>W</v>
      </c>
      <c r="F5565" s="134">
        <v>36.450000000000003</v>
      </c>
      <c r="G5565" s="38" t="str">
        <f t="shared" si="1564"/>
        <v>-</v>
      </c>
      <c r="H5565" s="38">
        <f t="shared" si="1565"/>
        <v>36.450000000000003</v>
      </c>
      <c r="K5565" s="133">
        <v>43332.541666666664</v>
      </c>
      <c r="L5565" s="9">
        <f t="shared" si="1548"/>
        <v>8</v>
      </c>
      <c r="M5565" s="9">
        <f t="shared" si="1549"/>
        <v>20</v>
      </c>
      <c r="N5565" s="9">
        <f t="shared" si="1550"/>
        <v>13</v>
      </c>
      <c r="O5565" s="31" t="str">
        <f t="shared" si="1551"/>
        <v/>
      </c>
      <c r="P5565" s="134">
        <v>41.64</v>
      </c>
      <c r="Q5565" s="31">
        <f t="shared" si="1552"/>
        <v>41.64</v>
      </c>
      <c r="R5565" s="31" t="str">
        <f t="shared" si="1553"/>
        <v>-</v>
      </c>
      <c r="U5565" s="133">
        <v>43697.541666666664</v>
      </c>
      <c r="V5565" s="9">
        <f t="shared" si="1554"/>
        <v>8</v>
      </c>
      <c r="W5565" s="9">
        <f t="shared" si="1555"/>
        <v>20</v>
      </c>
      <c r="X5565" s="9">
        <f t="shared" si="1556"/>
        <v>13</v>
      </c>
      <c r="Y5565" s="31" t="str">
        <f t="shared" si="1557"/>
        <v/>
      </c>
      <c r="Z5565" s="134">
        <v>38.07</v>
      </c>
      <c r="AA5565" s="31">
        <f t="shared" si="1558"/>
        <v>38.07</v>
      </c>
      <c r="AB5565" s="31" t="str">
        <f t="shared" si="1559"/>
        <v>-</v>
      </c>
    </row>
    <row r="5566" spans="1:28" x14ac:dyDescent="0.3">
      <c r="A5566" s="133">
        <v>42967.583333333336</v>
      </c>
      <c r="B5566" s="152">
        <f t="shared" si="1560"/>
        <v>8</v>
      </c>
      <c r="C5566" s="152">
        <f t="shared" si="1561"/>
        <v>20</v>
      </c>
      <c r="D5566" s="152">
        <f t="shared" si="1562"/>
        <v>14</v>
      </c>
      <c r="E5566" s="38" t="str">
        <f t="shared" si="1563"/>
        <v>W</v>
      </c>
      <c r="F5566" s="134">
        <v>40.19</v>
      </c>
      <c r="G5566" s="38" t="str">
        <f t="shared" si="1564"/>
        <v>-</v>
      </c>
      <c r="H5566" s="38">
        <f t="shared" si="1565"/>
        <v>40.19</v>
      </c>
      <c r="K5566" s="133">
        <v>43332.583333333336</v>
      </c>
      <c r="L5566" s="9">
        <f t="shared" si="1548"/>
        <v>8</v>
      </c>
      <c r="M5566" s="9">
        <f t="shared" si="1549"/>
        <v>20</v>
      </c>
      <c r="N5566" s="9">
        <f t="shared" si="1550"/>
        <v>14</v>
      </c>
      <c r="O5566" s="31" t="str">
        <f t="shared" si="1551"/>
        <v/>
      </c>
      <c r="P5566" s="134">
        <v>46.3</v>
      </c>
      <c r="Q5566" s="31">
        <f t="shared" si="1552"/>
        <v>46.3</v>
      </c>
      <c r="R5566" s="31" t="str">
        <f t="shared" si="1553"/>
        <v>-</v>
      </c>
      <c r="U5566" s="133">
        <v>43697.583333333336</v>
      </c>
      <c r="V5566" s="9">
        <f t="shared" si="1554"/>
        <v>8</v>
      </c>
      <c r="W5566" s="9">
        <f t="shared" si="1555"/>
        <v>20</v>
      </c>
      <c r="X5566" s="9">
        <f t="shared" si="1556"/>
        <v>14</v>
      </c>
      <c r="Y5566" s="31" t="str">
        <f t="shared" si="1557"/>
        <v/>
      </c>
      <c r="Z5566" s="134">
        <v>43.61</v>
      </c>
      <c r="AA5566" s="31">
        <f t="shared" si="1558"/>
        <v>43.61</v>
      </c>
      <c r="AB5566" s="31" t="str">
        <f t="shared" si="1559"/>
        <v>-</v>
      </c>
    </row>
    <row r="5567" spans="1:28" x14ac:dyDescent="0.3">
      <c r="A5567" s="133">
        <v>42967.625</v>
      </c>
      <c r="B5567" s="152">
        <f t="shared" si="1560"/>
        <v>8</v>
      </c>
      <c r="C5567" s="152">
        <f t="shared" si="1561"/>
        <v>20</v>
      </c>
      <c r="D5567" s="152">
        <f t="shared" si="1562"/>
        <v>15</v>
      </c>
      <c r="E5567" s="38" t="str">
        <f t="shared" si="1563"/>
        <v>W</v>
      </c>
      <c r="F5567" s="134">
        <v>42.96</v>
      </c>
      <c r="G5567" s="38" t="str">
        <f t="shared" si="1564"/>
        <v>-</v>
      </c>
      <c r="H5567" s="38">
        <f t="shared" si="1565"/>
        <v>42.96</v>
      </c>
      <c r="K5567" s="133">
        <v>43332.625</v>
      </c>
      <c r="L5567" s="9">
        <f t="shared" si="1548"/>
        <v>8</v>
      </c>
      <c r="M5567" s="9">
        <f t="shared" si="1549"/>
        <v>20</v>
      </c>
      <c r="N5567" s="9">
        <f t="shared" si="1550"/>
        <v>15</v>
      </c>
      <c r="O5567" s="31" t="str">
        <f t="shared" si="1551"/>
        <v/>
      </c>
      <c r="P5567" s="134">
        <v>49.18</v>
      </c>
      <c r="Q5567" s="31">
        <f t="shared" si="1552"/>
        <v>49.18</v>
      </c>
      <c r="R5567" s="31" t="str">
        <f t="shared" si="1553"/>
        <v>-</v>
      </c>
      <c r="U5567" s="133">
        <v>43697.625</v>
      </c>
      <c r="V5567" s="9">
        <f t="shared" si="1554"/>
        <v>8</v>
      </c>
      <c r="W5567" s="9">
        <f t="shared" si="1555"/>
        <v>20</v>
      </c>
      <c r="X5567" s="9">
        <f t="shared" si="1556"/>
        <v>15</v>
      </c>
      <c r="Y5567" s="31" t="str">
        <f t="shared" si="1557"/>
        <v/>
      </c>
      <c r="Z5567" s="134">
        <v>47.46</v>
      </c>
      <c r="AA5567" s="31">
        <f t="shared" si="1558"/>
        <v>47.46</v>
      </c>
      <c r="AB5567" s="31" t="str">
        <f t="shared" si="1559"/>
        <v>-</v>
      </c>
    </row>
    <row r="5568" spans="1:28" x14ac:dyDescent="0.3">
      <c r="A5568" s="133">
        <v>42967.666666666664</v>
      </c>
      <c r="B5568" s="152">
        <f t="shared" si="1560"/>
        <v>8</v>
      </c>
      <c r="C5568" s="152">
        <f t="shared" si="1561"/>
        <v>20</v>
      </c>
      <c r="D5568" s="152">
        <f t="shared" si="1562"/>
        <v>16</v>
      </c>
      <c r="E5568" s="38" t="str">
        <f t="shared" si="1563"/>
        <v>W</v>
      </c>
      <c r="F5568" s="134">
        <v>50.08</v>
      </c>
      <c r="G5568" s="38" t="str">
        <f t="shared" si="1564"/>
        <v>-</v>
      </c>
      <c r="H5568" s="38">
        <f t="shared" si="1565"/>
        <v>50.08</v>
      </c>
      <c r="K5568" s="133">
        <v>43332.666666666664</v>
      </c>
      <c r="L5568" s="9">
        <f t="shared" si="1548"/>
        <v>8</v>
      </c>
      <c r="M5568" s="9">
        <f t="shared" si="1549"/>
        <v>20</v>
      </c>
      <c r="N5568" s="9">
        <f t="shared" si="1550"/>
        <v>16</v>
      </c>
      <c r="O5568" s="31" t="str">
        <f t="shared" si="1551"/>
        <v/>
      </c>
      <c r="P5568" s="134">
        <v>51.22</v>
      </c>
      <c r="Q5568" s="31">
        <f t="shared" si="1552"/>
        <v>51.22</v>
      </c>
      <c r="R5568" s="31" t="str">
        <f t="shared" si="1553"/>
        <v>-</v>
      </c>
      <c r="U5568" s="133">
        <v>43697.666666666664</v>
      </c>
      <c r="V5568" s="9">
        <f t="shared" si="1554"/>
        <v>8</v>
      </c>
      <c r="W5568" s="9">
        <f t="shared" si="1555"/>
        <v>20</v>
      </c>
      <c r="X5568" s="9">
        <f t="shared" si="1556"/>
        <v>16</v>
      </c>
      <c r="Y5568" s="31" t="str">
        <f t="shared" si="1557"/>
        <v/>
      </c>
      <c r="Z5568" s="134">
        <v>53.57</v>
      </c>
      <c r="AA5568" s="31">
        <f t="shared" si="1558"/>
        <v>53.57</v>
      </c>
      <c r="AB5568" s="31" t="str">
        <f t="shared" si="1559"/>
        <v>-</v>
      </c>
    </row>
    <row r="5569" spans="1:28" x14ac:dyDescent="0.3">
      <c r="A5569" s="133">
        <v>42967.708333333336</v>
      </c>
      <c r="B5569" s="152">
        <f t="shared" si="1560"/>
        <v>8</v>
      </c>
      <c r="C5569" s="152">
        <f t="shared" si="1561"/>
        <v>20</v>
      </c>
      <c r="D5569" s="152">
        <f t="shared" si="1562"/>
        <v>17</v>
      </c>
      <c r="E5569" s="38" t="str">
        <f t="shared" si="1563"/>
        <v>W</v>
      </c>
      <c r="F5569" s="134">
        <v>52.41</v>
      </c>
      <c r="G5569" s="38" t="str">
        <f t="shared" si="1564"/>
        <v>-</v>
      </c>
      <c r="H5569" s="38">
        <f t="shared" si="1565"/>
        <v>52.41</v>
      </c>
      <c r="K5569" s="133">
        <v>43332.708333333336</v>
      </c>
      <c r="L5569" s="9">
        <f t="shared" si="1548"/>
        <v>8</v>
      </c>
      <c r="M5569" s="9">
        <f t="shared" si="1549"/>
        <v>20</v>
      </c>
      <c r="N5569" s="9">
        <f t="shared" si="1550"/>
        <v>17</v>
      </c>
      <c r="O5569" s="31" t="str">
        <f t="shared" si="1551"/>
        <v/>
      </c>
      <c r="P5569" s="134">
        <v>48.86</v>
      </c>
      <c r="Q5569" s="31" t="str">
        <f t="shared" si="1552"/>
        <v>-</v>
      </c>
      <c r="R5569" s="31">
        <f t="shared" si="1553"/>
        <v>48.86</v>
      </c>
      <c r="U5569" s="133">
        <v>43697.708333333336</v>
      </c>
      <c r="V5569" s="9">
        <f t="shared" si="1554"/>
        <v>8</v>
      </c>
      <c r="W5569" s="9">
        <f t="shared" si="1555"/>
        <v>20</v>
      </c>
      <c r="X5569" s="9">
        <f t="shared" si="1556"/>
        <v>17</v>
      </c>
      <c r="Y5569" s="31" t="str">
        <f t="shared" si="1557"/>
        <v/>
      </c>
      <c r="Z5569" s="134">
        <v>49.82</v>
      </c>
      <c r="AA5569" s="31" t="str">
        <f t="shared" si="1558"/>
        <v>-</v>
      </c>
      <c r="AB5569" s="31">
        <f t="shared" si="1559"/>
        <v>49.82</v>
      </c>
    </row>
    <row r="5570" spans="1:28" x14ac:dyDescent="0.3">
      <c r="A5570" s="133">
        <v>42967.75</v>
      </c>
      <c r="B5570" s="152">
        <f t="shared" si="1560"/>
        <v>8</v>
      </c>
      <c r="C5570" s="152">
        <f t="shared" si="1561"/>
        <v>20</v>
      </c>
      <c r="D5570" s="152">
        <f t="shared" si="1562"/>
        <v>18</v>
      </c>
      <c r="E5570" s="38" t="str">
        <f t="shared" si="1563"/>
        <v>W</v>
      </c>
      <c r="F5570" s="134">
        <v>44.49</v>
      </c>
      <c r="G5570" s="38" t="str">
        <f t="shared" si="1564"/>
        <v>-</v>
      </c>
      <c r="H5570" s="38">
        <f t="shared" si="1565"/>
        <v>44.49</v>
      </c>
      <c r="K5570" s="133">
        <v>43332.75</v>
      </c>
      <c r="L5570" s="9">
        <f t="shared" si="1548"/>
        <v>8</v>
      </c>
      <c r="M5570" s="9">
        <f t="shared" si="1549"/>
        <v>20</v>
      </c>
      <c r="N5570" s="9">
        <f t="shared" si="1550"/>
        <v>18</v>
      </c>
      <c r="O5570" s="31" t="str">
        <f t="shared" si="1551"/>
        <v/>
      </c>
      <c r="P5570" s="134">
        <v>41.47</v>
      </c>
      <c r="Q5570" s="31" t="str">
        <f t="shared" si="1552"/>
        <v>-</v>
      </c>
      <c r="R5570" s="31">
        <f t="shared" si="1553"/>
        <v>41.47</v>
      </c>
      <c r="U5570" s="133">
        <v>43697.75</v>
      </c>
      <c r="V5570" s="9">
        <f t="shared" si="1554"/>
        <v>8</v>
      </c>
      <c r="W5570" s="9">
        <f t="shared" si="1555"/>
        <v>20</v>
      </c>
      <c r="X5570" s="9">
        <f t="shared" si="1556"/>
        <v>18</v>
      </c>
      <c r="Y5570" s="31" t="str">
        <f t="shared" si="1557"/>
        <v/>
      </c>
      <c r="Z5570" s="134">
        <v>41.46</v>
      </c>
      <c r="AA5570" s="31" t="str">
        <f t="shared" si="1558"/>
        <v>-</v>
      </c>
      <c r="AB5570" s="31">
        <f t="shared" si="1559"/>
        <v>41.46</v>
      </c>
    </row>
    <row r="5571" spans="1:28" x14ac:dyDescent="0.3">
      <c r="A5571" s="133">
        <v>42967.791666666664</v>
      </c>
      <c r="B5571" s="152">
        <f t="shared" si="1560"/>
        <v>8</v>
      </c>
      <c r="C5571" s="152">
        <f t="shared" si="1561"/>
        <v>20</v>
      </c>
      <c r="D5571" s="152">
        <f t="shared" si="1562"/>
        <v>19</v>
      </c>
      <c r="E5571" s="38" t="str">
        <f t="shared" si="1563"/>
        <v>W</v>
      </c>
      <c r="F5571" s="134">
        <v>41.06</v>
      </c>
      <c r="G5571" s="38" t="str">
        <f t="shared" si="1564"/>
        <v>-</v>
      </c>
      <c r="H5571" s="38">
        <f t="shared" si="1565"/>
        <v>41.06</v>
      </c>
      <c r="K5571" s="133">
        <v>43332.791666666664</v>
      </c>
      <c r="L5571" s="9">
        <f t="shared" si="1548"/>
        <v>8</v>
      </c>
      <c r="M5571" s="9">
        <f t="shared" si="1549"/>
        <v>20</v>
      </c>
      <c r="N5571" s="9">
        <f t="shared" si="1550"/>
        <v>19</v>
      </c>
      <c r="O5571" s="31" t="str">
        <f t="shared" si="1551"/>
        <v/>
      </c>
      <c r="P5571" s="134">
        <v>37</v>
      </c>
      <c r="Q5571" s="31" t="str">
        <f t="shared" si="1552"/>
        <v>-</v>
      </c>
      <c r="R5571" s="31">
        <f t="shared" si="1553"/>
        <v>37</v>
      </c>
      <c r="U5571" s="133">
        <v>43697.791666666664</v>
      </c>
      <c r="V5571" s="9">
        <f t="shared" si="1554"/>
        <v>8</v>
      </c>
      <c r="W5571" s="9">
        <f t="shared" si="1555"/>
        <v>20</v>
      </c>
      <c r="X5571" s="9">
        <f t="shared" si="1556"/>
        <v>19</v>
      </c>
      <c r="Y5571" s="31" t="str">
        <f t="shared" si="1557"/>
        <v/>
      </c>
      <c r="Z5571" s="134">
        <v>33.61</v>
      </c>
      <c r="AA5571" s="31" t="str">
        <f t="shared" si="1558"/>
        <v>-</v>
      </c>
      <c r="AB5571" s="31">
        <f t="shared" si="1559"/>
        <v>33.61</v>
      </c>
    </row>
    <row r="5572" spans="1:28" x14ac:dyDescent="0.3">
      <c r="A5572" s="133">
        <v>42967.833333333336</v>
      </c>
      <c r="B5572" s="152">
        <f t="shared" si="1560"/>
        <v>8</v>
      </c>
      <c r="C5572" s="152">
        <f t="shared" si="1561"/>
        <v>20</v>
      </c>
      <c r="D5572" s="152">
        <f t="shared" si="1562"/>
        <v>20</v>
      </c>
      <c r="E5572" s="38" t="str">
        <f t="shared" si="1563"/>
        <v>W</v>
      </c>
      <c r="F5572" s="134">
        <v>39.19</v>
      </c>
      <c r="G5572" s="38" t="str">
        <f t="shared" si="1564"/>
        <v>-</v>
      </c>
      <c r="H5572" s="38">
        <f t="shared" si="1565"/>
        <v>39.19</v>
      </c>
      <c r="K5572" s="133">
        <v>43332.833333333336</v>
      </c>
      <c r="L5572" s="9">
        <f t="shared" si="1548"/>
        <v>8</v>
      </c>
      <c r="M5572" s="9">
        <f t="shared" si="1549"/>
        <v>20</v>
      </c>
      <c r="N5572" s="9">
        <f t="shared" si="1550"/>
        <v>20</v>
      </c>
      <c r="O5572" s="31" t="str">
        <f t="shared" si="1551"/>
        <v/>
      </c>
      <c r="P5572" s="134">
        <v>35.340000000000003</v>
      </c>
      <c r="Q5572" s="31" t="str">
        <f t="shared" si="1552"/>
        <v>-</v>
      </c>
      <c r="R5572" s="31">
        <f t="shared" si="1553"/>
        <v>35.340000000000003</v>
      </c>
      <c r="U5572" s="133">
        <v>43697.833333333336</v>
      </c>
      <c r="V5572" s="9">
        <f t="shared" si="1554"/>
        <v>8</v>
      </c>
      <c r="W5572" s="9">
        <f t="shared" si="1555"/>
        <v>20</v>
      </c>
      <c r="X5572" s="9">
        <f t="shared" si="1556"/>
        <v>20</v>
      </c>
      <c r="Y5572" s="31" t="str">
        <f t="shared" si="1557"/>
        <v/>
      </c>
      <c r="Z5572" s="134">
        <v>30.88</v>
      </c>
      <c r="AA5572" s="31" t="str">
        <f t="shared" si="1558"/>
        <v>-</v>
      </c>
      <c r="AB5572" s="31">
        <f t="shared" si="1559"/>
        <v>30.88</v>
      </c>
    </row>
    <row r="5573" spans="1:28" x14ac:dyDescent="0.3">
      <c r="A5573" s="133">
        <v>42967.875</v>
      </c>
      <c r="B5573" s="152">
        <f t="shared" si="1560"/>
        <v>8</v>
      </c>
      <c r="C5573" s="152">
        <f t="shared" si="1561"/>
        <v>20</v>
      </c>
      <c r="D5573" s="152">
        <f t="shared" si="1562"/>
        <v>21</v>
      </c>
      <c r="E5573" s="38" t="str">
        <f t="shared" si="1563"/>
        <v>W</v>
      </c>
      <c r="F5573" s="134">
        <v>32.74</v>
      </c>
      <c r="G5573" s="38" t="str">
        <f t="shared" si="1564"/>
        <v>-</v>
      </c>
      <c r="H5573" s="38">
        <f t="shared" si="1565"/>
        <v>32.74</v>
      </c>
      <c r="K5573" s="133">
        <v>43332.875</v>
      </c>
      <c r="L5573" s="9">
        <f t="shared" si="1548"/>
        <v>8</v>
      </c>
      <c r="M5573" s="9">
        <f t="shared" si="1549"/>
        <v>20</v>
      </c>
      <c r="N5573" s="9">
        <f t="shared" si="1550"/>
        <v>21</v>
      </c>
      <c r="O5573" s="31" t="str">
        <f t="shared" si="1551"/>
        <v/>
      </c>
      <c r="P5573" s="134">
        <v>31.2</v>
      </c>
      <c r="Q5573" s="31" t="str">
        <f t="shared" si="1552"/>
        <v>-</v>
      </c>
      <c r="R5573" s="31">
        <f t="shared" si="1553"/>
        <v>31.2</v>
      </c>
      <c r="U5573" s="133">
        <v>43697.875</v>
      </c>
      <c r="V5573" s="9">
        <f t="shared" si="1554"/>
        <v>8</v>
      </c>
      <c r="W5573" s="9">
        <f t="shared" si="1555"/>
        <v>20</v>
      </c>
      <c r="X5573" s="9">
        <f t="shared" si="1556"/>
        <v>21</v>
      </c>
      <c r="Y5573" s="31" t="str">
        <f t="shared" si="1557"/>
        <v/>
      </c>
      <c r="Z5573" s="134">
        <v>27.75</v>
      </c>
      <c r="AA5573" s="31" t="str">
        <f t="shared" si="1558"/>
        <v>-</v>
      </c>
      <c r="AB5573" s="31">
        <f t="shared" si="1559"/>
        <v>27.75</v>
      </c>
    </row>
    <row r="5574" spans="1:28" x14ac:dyDescent="0.3">
      <c r="A5574" s="133">
        <v>42967.916666666664</v>
      </c>
      <c r="B5574" s="152">
        <f t="shared" si="1560"/>
        <v>8</v>
      </c>
      <c r="C5574" s="152">
        <f t="shared" si="1561"/>
        <v>20</v>
      </c>
      <c r="D5574" s="152">
        <f t="shared" si="1562"/>
        <v>22</v>
      </c>
      <c r="E5574" s="38" t="str">
        <f t="shared" si="1563"/>
        <v>W</v>
      </c>
      <c r="F5574" s="134">
        <v>27.55</v>
      </c>
      <c r="G5574" s="38" t="str">
        <f t="shared" si="1564"/>
        <v>-</v>
      </c>
      <c r="H5574" s="38">
        <f t="shared" si="1565"/>
        <v>27.55</v>
      </c>
      <c r="K5574" s="133">
        <v>43332.916666666664</v>
      </c>
      <c r="L5574" s="9">
        <f t="shared" si="1548"/>
        <v>8</v>
      </c>
      <c r="M5574" s="9">
        <f t="shared" si="1549"/>
        <v>20</v>
      </c>
      <c r="N5574" s="9">
        <f t="shared" si="1550"/>
        <v>22</v>
      </c>
      <c r="O5574" s="31" t="str">
        <f t="shared" si="1551"/>
        <v/>
      </c>
      <c r="P5574" s="134">
        <v>26.13</v>
      </c>
      <c r="Q5574" s="31" t="str">
        <f t="shared" si="1552"/>
        <v>-</v>
      </c>
      <c r="R5574" s="31">
        <f t="shared" si="1553"/>
        <v>26.13</v>
      </c>
      <c r="U5574" s="133">
        <v>43697.916666666664</v>
      </c>
      <c r="V5574" s="9">
        <f t="shared" si="1554"/>
        <v>8</v>
      </c>
      <c r="W5574" s="9">
        <f t="shared" si="1555"/>
        <v>20</v>
      </c>
      <c r="X5574" s="9">
        <f t="shared" si="1556"/>
        <v>22</v>
      </c>
      <c r="Y5574" s="31" t="str">
        <f t="shared" si="1557"/>
        <v/>
      </c>
      <c r="Z5574" s="134">
        <v>23.81</v>
      </c>
      <c r="AA5574" s="31" t="str">
        <f t="shared" si="1558"/>
        <v>-</v>
      </c>
      <c r="AB5574" s="31">
        <f t="shared" si="1559"/>
        <v>23.81</v>
      </c>
    </row>
    <row r="5575" spans="1:28" x14ac:dyDescent="0.3">
      <c r="A5575" s="133">
        <v>42967.958333333336</v>
      </c>
      <c r="B5575" s="152">
        <f t="shared" si="1560"/>
        <v>8</v>
      </c>
      <c r="C5575" s="152">
        <f t="shared" si="1561"/>
        <v>20</v>
      </c>
      <c r="D5575" s="152">
        <f t="shared" si="1562"/>
        <v>23</v>
      </c>
      <c r="E5575" s="38" t="str">
        <f t="shared" si="1563"/>
        <v>W</v>
      </c>
      <c r="F5575" s="134">
        <v>24.73</v>
      </c>
      <c r="G5575" s="38" t="str">
        <f t="shared" si="1564"/>
        <v>-</v>
      </c>
      <c r="H5575" s="38">
        <f t="shared" si="1565"/>
        <v>24.73</v>
      </c>
      <c r="K5575" s="133">
        <v>43332.958333333336</v>
      </c>
      <c r="L5575" s="9">
        <f t="shared" si="1548"/>
        <v>8</v>
      </c>
      <c r="M5575" s="9">
        <f t="shared" si="1549"/>
        <v>20</v>
      </c>
      <c r="N5575" s="9">
        <f t="shared" si="1550"/>
        <v>23</v>
      </c>
      <c r="O5575" s="31" t="str">
        <f t="shared" si="1551"/>
        <v/>
      </c>
      <c r="P5575" s="134">
        <v>23.92</v>
      </c>
      <c r="Q5575" s="31" t="str">
        <f t="shared" si="1552"/>
        <v>-</v>
      </c>
      <c r="R5575" s="31">
        <f t="shared" si="1553"/>
        <v>23.92</v>
      </c>
      <c r="U5575" s="133">
        <v>43697.958333333336</v>
      </c>
      <c r="V5575" s="9">
        <f t="shared" si="1554"/>
        <v>8</v>
      </c>
      <c r="W5575" s="9">
        <f t="shared" si="1555"/>
        <v>20</v>
      </c>
      <c r="X5575" s="9">
        <f t="shared" si="1556"/>
        <v>23</v>
      </c>
      <c r="Y5575" s="31" t="str">
        <f t="shared" si="1557"/>
        <v/>
      </c>
      <c r="Z5575" s="134">
        <v>21.32</v>
      </c>
      <c r="AA5575" s="31" t="str">
        <f t="shared" si="1558"/>
        <v>-</v>
      </c>
      <c r="AB5575" s="31">
        <f t="shared" si="1559"/>
        <v>21.32</v>
      </c>
    </row>
    <row r="5576" spans="1:28" x14ac:dyDescent="0.3">
      <c r="A5576" s="133">
        <v>42968</v>
      </c>
      <c r="B5576" s="152">
        <f t="shared" si="1560"/>
        <v>8</v>
      </c>
      <c r="C5576" s="152">
        <f t="shared" si="1561"/>
        <v>21</v>
      </c>
      <c r="D5576" s="152">
        <f t="shared" si="1562"/>
        <v>0</v>
      </c>
      <c r="E5576" s="38" t="str">
        <f t="shared" si="1563"/>
        <v/>
      </c>
      <c r="F5576" s="134">
        <v>22.07</v>
      </c>
      <c r="G5576" s="38" t="str">
        <f t="shared" si="1564"/>
        <v>-</v>
      </c>
      <c r="H5576" s="38">
        <f t="shared" si="1565"/>
        <v>22.07</v>
      </c>
      <c r="K5576" s="133">
        <v>43333</v>
      </c>
      <c r="L5576" s="9">
        <f t="shared" si="1548"/>
        <v>8</v>
      </c>
      <c r="M5576" s="9">
        <f t="shared" si="1549"/>
        <v>21</v>
      </c>
      <c r="N5576" s="9">
        <f t="shared" si="1550"/>
        <v>0</v>
      </c>
      <c r="O5576" s="31" t="str">
        <f t="shared" si="1551"/>
        <v/>
      </c>
      <c r="P5576" s="134">
        <v>22.22</v>
      </c>
      <c r="Q5576" s="31" t="str">
        <f t="shared" si="1552"/>
        <v>-</v>
      </c>
      <c r="R5576" s="31">
        <f t="shared" si="1553"/>
        <v>22.22</v>
      </c>
      <c r="U5576" s="133">
        <v>43698</v>
      </c>
      <c r="V5576" s="9">
        <f t="shared" si="1554"/>
        <v>8</v>
      </c>
      <c r="W5576" s="9">
        <f t="shared" si="1555"/>
        <v>21</v>
      </c>
      <c r="X5576" s="9">
        <f t="shared" si="1556"/>
        <v>0</v>
      </c>
      <c r="Y5576" s="31" t="str">
        <f t="shared" si="1557"/>
        <v/>
      </c>
      <c r="Z5576" s="134">
        <v>21.07</v>
      </c>
      <c r="AA5576" s="31" t="str">
        <f t="shared" si="1558"/>
        <v>-</v>
      </c>
      <c r="AB5576" s="31">
        <f t="shared" si="1559"/>
        <v>21.07</v>
      </c>
    </row>
    <row r="5577" spans="1:28" x14ac:dyDescent="0.3">
      <c r="A5577" s="133">
        <v>42968.041666666664</v>
      </c>
      <c r="B5577" s="152">
        <f t="shared" si="1560"/>
        <v>8</v>
      </c>
      <c r="C5577" s="152">
        <f t="shared" si="1561"/>
        <v>21</v>
      </c>
      <c r="D5577" s="152">
        <f t="shared" si="1562"/>
        <v>1</v>
      </c>
      <c r="E5577" s="38" t="str">
        <f t="shared" si="1563"/>
        <v/>
      </c>
      <c r="F5577" s="134">
        <v>20.68</v>
      </c>
      <c r="G5577" s="38" t="str">
        <f t="shared" si="1564"/>
        <v>-</v>
      </c>
      <c r="H5577" s="38">
        <f t="shared" si="1565"/>
        <v>20.68</v>
      </c>
      <c r="K5577" s="133">
        <v>43333.041666666664</v>
      </c>
      <c r="L5577" s="9">
        <f t="shared" ref="L5577:L5640" si="1566">MONTH(K5577)</f>
        <v>8</v>
      </c>
      <c r="M5577" s="9">
        <f t="shared" ref="M5577:M5640" si="1567">DAY(K5577)</f>
        <v>21</v>
      </c>
      <c r="N5577" s="9">
        <f t="shared" ref="N5577:N5640" si="1568">HOUR(K5577)</f>
        <v>1</v>
      </c>
      <c r="O5577" s="31" t="str">
        <f t="shared" ref="O5577:O5640" si="1569">IF(WEEKDAY(K5577,2)&gt;5,"W","")</f>
        <v/>
      </c>
      <c r="P5577" s="134">
        <v>21.08</v>
      </c>
      <c r="Q5577" s="31" t="str">
        <f t="shared" ref="Q5577:Q5640" si="1570">IF(AND($L5577&gt;=$L$5,$L5577&lt;=$M$5),IF($O5577&lt;&gt;"W",IF(AND($N5577&gt;=$N$5,$N5577&lt;$P$5),$P5577,"-"),"-"),"-")</f>
        <v>-</v>
      </c>
      <c r="R5577" s="31">
        <f t="shared" ref="R5577:R5640" si="1571">IF(Q5577="-",P5577,"-")</f>
        <v>21.08</v>
      </c>
      <c r="U5577" s="133">
        <v>43698.041666666664</v>
      </c>
      <c r="V5577" s="9">
        <f t="shared" ref="V5577:V5640" si="1572">MONTH(U5577)</f>
        <v>8</v>
      </c>
      <c r="W5577" s="9">
        <f t="shared" ref="W5577:W5640" si="1573">DAY(U5577)</f>
        <v>21</v>
      </c>
      <c r="X5577" s="9">
        <f t="shared" ref="X5577:X5640" si="1574">HOUR(U5577)</f>
        <v>1</v>
      </c>
      <c r="Y5577" s="31" t="str">
        <f t="shared" ref="Y5577:Y5640" si="1575">IF(WEEKDAY(U5577,2)&gt;5,"W","")</f>
        <v/>
      </c>
      <c r="Z5577" s="134">
        <v>19.579999999999998</v>
      </c>
      <c r="AA5577" s="31" t="str">
        <f t="shared" ref="AA5577:AA5640" si="1576">IF(AND($V5577&gt;=$V$5,$V5577&lt;=$W$5),IF($Y5577&lt;&gt;"W",IF(AND($X5577&gt;=$X$5,$X5577&lt;$Z$5),$Z5577,"-"),"-"),"-")</f>
        <v>-</v>
      </c>
      <c r="AB5577" s="31">
        <f t="shared" ref="AB5577:AB5640" si="1577">IF(AA5577="-",Z5577,"-")</f>
        <v>19.579999999999998</v>
      </c>
    </row>
    <row r="5578" spans="1:28" x14ac:dyDescent="0.3">
      <c r="A5578" s="133">
        <v>42968.083333333336</v>
      </c>
      <c r="B5578" s="152">
        <f t="shared" ref="B5578:B5641" si="1578">MONTH(A5578)</f>
        <v>8</v>
      </c>
      <c r="C5578" s="152">
        <f t="shared" ref="C5578:C5641" si="1579">DAY(A5578)</f>
        <v>21</v>
      </c>
      <c r="D5578" s="152">
        <f t="shared" ref="D5578:D5641" si="1580">HOUR(A5578)</f>
        <v>2</v>
      </c>
      <c r="E5578" s="38" t="str">
        <f t="shared" ref="E5578:E5641" si="1581">IF(WEEKDAY(A5578,2)&gt;5,"W","")</f>
        <v/>
      </c>
      <c r="F5578" s="134">
        <v>20.21</v>
      </c>
      <c r="G5578" s="38" t="str">
        <f t="shared" ref="G5578:G5641" si="1582">IF(AND($B5578&gt;=$B$5,$B5578&lt;=$C$5),IF($E5578&lt;&gt;"W",IF(AND($D5578&gt;=$D$5,$D5578&lt;$F$5),$F5578,"-"),"-"),"-")</f>
        <v>-</v>
      </c>
      <c r="H5578" s="38">
        <f t="shared" ref="H5578:H5641" si="1583">IF(G5578="-",F5578,"-")</f>
        <v>20.21</v>
      </c>
      <c r="K5578" s="133">
        <v>43333.083333333336</v>
      </c>
      <c r="L5578" s="9">
        <f t="shared" si="1566"/>
        <v>8</v>
      </c>
      <c r="M5578" s="9">
        <f t="shared" si="1567"/>
        <v>21</v>
      </c>
      <c r="N5578" s="9">
        <f t="shared" si="1568"/>
        <v>2</v>
      </c>
      <c r="O5578" s="31" t="str">
        <f t="shared" si="1569"/>
        <v/>
      </c>
      <c r="P5578" s="134">
        <v>20.09</v>
      </c>
      <c r="Q5578" s="31" t="str">
        <f t="shared" si="1570"/>
        <v>-</v>
      </c>
      <c r="R5578" s="31">
        <f t="shared" si="1571"/>
        <v>20.09</v>
      </c>
      <c r="U5578" s="133">
        <v>43698.083333333336</v>
      </c>
      <c r="V5578" s="9">
        <f t="shared" si="1572"/>
        <v>8</v>
      </c>
      <c r="W5578" s="9">
        <f t="shared" si="1573"/>
        <v>21</v>
      </c>
      <c r="X5578" s="9">
        <f t="shared" si="1574"/>
        <v>2</v>
      </c>
      <c r="Y5578" s="31" t="str">
        <f t="shared" si="1575"/>
        <v/>
      </c>
      <c r="Z5578" s="134">
        <v>18.5</v>
      </c>
      <c r="AA5578" s="31" t="str">
        <f t="shared" si="1576"/>
        <v>-</v>
      </c>
      <c r="AB5578" s="31">
        <f t="shared" si="1577"/>
        <v>18.5</v>
      </c>
    </row>
    <row r="5579" spans="1:28" x14ac:dyDescent="0.3">
      <c r="A5579" s="133">
        <v>42968.125</v>
      </c>
      <c r="B5579" s="152">
        <f t="shared" si="1578"/>
        <v>8</v>
      </c>
      <c r="C5579" s="152">
        <f t="shared" si="1579"/>
        <v>21</v>
      </c>
      <c r="D5579" s="152">
        <f t="shared" si="1580"/>
        <v>3</v>
      </c>
      <c r="E5579" s="38" t="str">
        <f t="shared" si="1581"/>
        <v/>
      </c>
      <c r="F5579" s="134">
        <v>19.440000000000001</v>
      </c>
      <c r="G5579" s="38" t="str">
        <f t="shared" si="1582"/>
        <v>-</v>
      </c>
      <c r="H5579" s="38">
        <f t="shared" si="1583"/>
        <v>19.440000000000001</v>
      </c>
      <c r="K5579" s="133">
        <v>43333.125</v>
      </c>
      <c r="L5579" s="9">
        <f t="shared" si="1566"/>
        <v>8</v>
      </c>
      <c r="M5579" s="9">
        <f t="shared" si="1567"/>
        <v>21</v>
      </c>
      <c r="N5579" s="9">
        <f t="shared" si="1568"/>
        <v>3</v>
      </c>
      <c r="O5579" s="31" t="str">
        <f t="shared" si="1569"/>
        <v/>
      </c>
      <c r="P5579" s="134">
        <v>19.91</v>
      </c>
      <c r="Q5579" s="31" t="str">
        <f t="shared" si="1570"/>
        <v>-</v>
      </c>
      <c r="R5579" s="31">
        <f t="shared" si="1571"/>
        <v>19.91</v>
      </c>
      <c r="U5579" s="133">
        <v>43698.125</v>
      </c>
      <c r="V5579" s="9">
        <f t="shared" si="1572"/>
        <v>8</v>
      </c>
      <c r="W5579" s="9">
        <f t="shared" si="1573"/>
        <v>21</v>
      </c>
      <c r="X5579" s="9">
        <f t="shared" si="1574"/>
        <v>3</v>
      </c>
      <c r="Y5579" s="31" t="str">
        <f t="shared" si="1575"/>
        <v/>
      </c>
      <c r="Z5579" s="134">
        <v>17.260000000000002</v>
      </c>
      <c r="AA5579" s="31" t="str">
        <f t="shared" si="1576"/>
        <v>-</v>
      </c>
      <c r="AB5579" s="31">
        <f t="shared" si="1577"/>
        <v>17.260000000000002</v>
      </c>
    </row>
    <row r="5580" spans="1:28" x14ac:dyDescent="0.3">
      <c r="A5580" s="133">
        <v>42968.166666666664</v>
      </c>
      <c r="B5580" s="152">
        <f t="shared" si="1578"/>
        <v>8</v>
      </c>
      <c r="C5580" s="152">
        <f t="shared" si="1579"/>
        <v>21</v>
      </c>
      <c r="D5580" s="152">
        <f t="shared" si="1580"/>
        <v>4</v>
      </c>
      <c r="E5580" s="38" t="str">
        <f t="shared" si="1581"/>
        <v/>
      </c>
      <c r="F5580" s="134">
        <v>19.36</v>
      </c>
      <c r="G5580" s="38" t="str">
        <f t="shared" si="1582"/>
        <v>-</v>
      </c>
      <c r="H5580" s="38">
        <f t="shared" si="1583"/>
        <v>19.36</v>
      </c>
      <c r="K5580" s="133">
        <v>43333.166666666664</v>
      </c>
      <c r="L5580" s="9">
        <f t="shared" si="1566"/>
        <v>8</v>
      </c>
      <c r="M5580" s="9">
        <f t="shared" si="1567"/>
        <v>21</v>
      </c>
      <c r="N5580" s="9">
        <f t="shared" si="1568"/>
        <v>4</v>
      </c>
      <c r="O5580" s="31" t="str">
        <f t="shared" si="1569"/>
        <v/>
      </c>
      <c r="P5580" s="134">
        <v>20.04</v>
      </c>
      <c r="Q5580" s="31" t="str">
        <f t="shared" si="1570"/>
        <v>-</v>
      </c>
      <c r="R5580" s="31">
        <f t="shared" si="1571"/>
        <v>20.04</v>
      </c>
      <c r="U5580" s="133">
        <v>43698.166666666664</v>
      </c>
      <c r="V5580" s="9">
        <f t="shared" si="1572"/>
        <v>8</v>
      </c>
      <c r="W5580" s="9">
        <f t="shared" si="1573"/>
        <v>21</v>
      </c>
      <c r="X5580" s="9">
        <f t="shared" si="1574"/>
        <v>4</v>
      </c>
      <c r="Y5580" s="31" t="str">
        <f t="shared" si="1575"/>
        <v/>
      </c>
      <c r="Z5580" s="134">
        <v>17.32</v>
      </c>
      <c r="AA5580" s="31" t="str">
        <f t="shared" si="1576"/>
        <v>-</v>
      </c>
      <c r="AB5580" s="31">
        <f t="shared" si="1577"/>
        <v>17.32</v>
      </c>
    </row>
    <row r="5581" spans="1:28" x14ac:dyDescent="0.3">
      <c r="A5581" s="133">
        <v>42968.208333333336</v>
      </c>
      <c r="B5581" s="152">
        <f t="shared" si="1578"/>
        <v>8</v>
      </c>
      <c r="C5581" s="152">
        <f t="shared" si="1579"/>
        <v>21</v>
      </c>
      <c r="D5581" s="152">
        <f t="shared" si="1580"/>
        <v>5</v>
      </c>
      <c r="E5581" s="38" t="str">
        <f t="shared" si="1581"/>
        <v/>
      </c>
      <c r="F5581" s="134">
        <v>20.55</v>
      </c>
      <c r="G5581" s="38" t="str">
        <f t="shared" si="1582"/>
        <v>-</v>
      </c>
      <c r="H5581" s="38">
        <f t="shared" si="1583"/>
        <v>20.55</v>
      </c>
      <c r="K5581" s="133">
        <v>43333.208333333336</v>
      </c>
      <c r="L5581" s="9">
        <f t="shared" si="1566"/>
        <v>8</v>
      </c>
      <c r="M5581" s="9">
        <f t="shared" si="1567"/>
        <v>21</v>
      </c>
      <c r="N5581" s="9">
        <f t="shared" si="1568"/>
        <v>5</v>
      </c>
      <c r="O5581" s="31" t="str">
        <f t="shared" si="1569"/>
        <v/>
      </c>
      <c r="P5581" s="134">
        <v>21.51</v>
      </c>
      <c r="Q5581" s="31" t="str">
        <f t="shared" si="1570"/>
        <v>-</v>
      </c>
      <c r="R5581" s="31">
        <f t="shared" si="1571"/>
        <v>21.51</v>
      </c>
      <c r="U5581" s="133">
        <v>43698.208333333336</v>
      </c>
      <c r="V5581" s="9">
        <f t="shared" si="1572"/>
        <v>8</v>
      </c>
      <c r="W5581" s="9">
        <f t="shared" si="1573"/>
        <v>21</v>
      </c>
      <c r="X5581" s="9">
        <f t="shared" si="1574"/>
        <v>5</v>
      </c>
      <c r="Y5581" s="31" t="str">
        <f t="shared" si="1575"/>
        <v/>
      </c>
      <c r="Z5581" s="134">
        <v>19.37</v>
      </c>
      <c r="AA5581" s="31" t="str">
        <f t="shared" si="1576"/>
        <v>-</v>
      </c>
      <c r="AB5581" s="31">
        <f t="shared" si="1577"/>
        <v>19.37</v>
      </c>
    </row>
    <row r="5582" spans="1:28" x14ac:dyDescent="0.3">
      <c r="A5582" s="133">
        <v>42968.25</v>
      </c>
      <c r="B5582" s="152">
        <f t="shared" si="1578"/>
        <v>8</v>
      </c>
      <c r="C5582" s="152">
        <f t="shared" si="1579"/>
        <v>21</v>
      </c>
      <c r="D5582" s="152">
        <f t="shared" si="1580"/>
        <v>6</v>
      </c>
      <c r="E5582" s="38" t="str">
        <f t="shared" si="1581"/>
        <v/>
      </c>
      <c r="F5582" s="134">
        <v>21.94</v>
      </c>
      <c r="G5582" s="38" t="str">
        <f t="shared" si="1582"/>
        <v>-</v>
      </c>
      <c r="H5582" s="38">
        <f t="shared" si="1583"/>
        <v>21.94</v>
      </c>
      <c r="K5582" s="133">
        <v>43333.25</v>
      </c>
      <c r="L5582" s="9">
        <f t="shared" si="1566"/>
        <v>8</v>
      </c>
      <c r="M5582" s="9">
        <f t="shared" si="1567"/>
        <v>21</v>
      </c>
      <c r="N5582" s="9">
        <f t="shared" si="1568"/>
        <v>6</v>
      </c>
      <c r="O5582" s="31" t="str">
        <f t="shared" si="1569"/>
        <v/>
      </c>
      <c r="P5582" s="134">
        <v>23.72</v>
      </c>
      <c r="Q5582" s="31" t="str">
        <f t="shared" si="1570"/>
        <v>-</v>
      </c>
      <c r="R5582" s="31">
        <f t="shared" si="1571"/>
        <v>23.72</v>
      </c>
      <c r="U5582" s="133">
        <v>43698.25</v>
      </c>
      <c r="V5582" s="9">
        <f t="shared" si="1572"/>
        <v>8</v>
      </c>
      <c r="W5582" s="9">
        <f t="shared" si="1573"/>
        <v>21</v>
      </c>
      <c r="X5582" s="9">
        <f t="shared" si="1574"/>
        <v>6</v>
      </c>
      <c r="Y5582" s="31" t="str">
        <f t="shared" si="1575"/>
        <v/>
      </c>
      <c r="Z5582" s="134">
        <v>21.25</v>
      </c>
      <c r="AA5582" s="31" t="str">
        <f t="shared" si="1576"/>
        <v>-</v>
      </c>
      <c r="AB5582" s="31">
        <f t="shared" si="1577"/>
        <v>21.25</v>
      </c>
    </row>
    <row r="5583" spans="1:28" x14ac:dyDescent="0.3">
      <c r="A5583" s="133">
        <v>42968.291666666664</v>
      </c>
      <c r="B5583" s="152">
        <f t="shared" si="1578"/>
        <v>8</v>
      </c>
      <c r="C5583" s="152">
        <f t="shared" si="1579"/>
        <v>21</v>
      </c>
      <c r="D5583" s="152">
        <f t="shared" si="1580"/>
        <v>7</v>
      </c>
      <c r="E5583" s="38" t="str">
        <f t="shared" si="1581"/>
        <v/>
      </c>
      <c r="F5583" s="134">
        <v>23.86</v>
      </c>
      <c r="G5583" s="38" t="str">
        <f t="shared" si="1582"/>
        <v>-</v>
      </c>
      <c r="H5583" s="38">
        <f t="shared" si="1583"/>
        <v>23.86</v>
      </c>
      <c r="K5583" s="133">
        <v>43333.291666666664</v>
      </c>
      <c r="L5583" s="9">
        <f t="shared" si="1566"/>
        <v>8</v>
      </c>
      <c r="M5583" s="9">
        <f t="shared" si="1567"/>
        <v>21</v>
      </c>
      <c r="N5583" s="9">
        <f t="shared" si="1568"/>
        <v>7</v>
      </c>
      <c r="O5583" s="31" t="str">
        <f t="shared" si="1569"/>
        <v/>
      </c>
      <c r="P5583" s="134">
        <v>24.2</v>
      </c>
      <c r="Q5583" s="31" t="str">
        <f t="shared" si="1570"/>
        <v>-</v>
      </c>
      <c r="R5583" s="31">
        <f t="shared" si="1571"/>
        <v>24.2</v>
      </c>
      <c r="U5583" s="133">
        <v>43698.291666666664</v>
      </c>
      <c r="V5583" s="9">
        <f t="shared" si="1572"/>
        <v>8</v>
      </c>
      <c r="W5583" s="9">
        <f t="shared" si="1573"/>
        <v>21</v>
      </c>
      <c r="X5583" s="9">
        <f t="shared" si="1574"/>
        <v>7</v>
      </c>
      <c r="Y5583" s="31" t="str">
        <f t="shared" si="1575"/>
        <v/>
      </c>
      <c r="Z5583" s="134">
        <v>21.8</v>
      </c>
      <c r="AA5583" s="31" t="str">
        <f t="shared" si="1576"/>
        <v>-</v>
      </c>
      <c r="AB5583" s="31">
        <f t="shared" si="1577"/>
        <v>21.8</v>
      </c>
    </row>
    <row r="5584" spans="1:28" x14ac:dyDescent="0.3">
      <c r="A5584" s="133">
        <v>42968.333333333336</v>
      </c>
      <c r="B5584" s="152">
        <f t="shared" si="1578"/>
        <v>8</v>
      </c>
      <c r="C5584" s="152">
        <f t="shared" si="1579"/>
        <v>21</v>
      </c>
      <c r="D5584" s="152">
        <f t="shared" si="1580"/>
        <v>8</v>
      </c>
      <c r="E5584" s="38" t="str">
        <f t="shared" si="1581"/>
        <v/>
      </c>
      <c r="F5584" s="134">
        <v>25.38</v>
      </c>
      <c r="G5584" s="38">
        <f t="shared" si="1582"/>
        <v>25.38</v>
      </c>
      <c r="H5584" s="38" t="str">
        <f t="shared" si="1583"/>
        <v>-</v>
      </c>
      <c r="K5584" s="133">
        <v>43333.333333333336</v>
      </c>
      <c r="L5584" s="9">
        <f t="shared" si="1566"/>
        <v>8</v>
      </c>
      <c r="M5584" s="9">
        <f t="shared" si="1567"/>
        <v>21</v>
      </c>
      <c r="N5584" s="9">
        <f t="shared" si="1568"/>
        <v>8</v>
      </c>
      <c r="O5584" s="31" t="str">
        <f t="shared" si="1569"/>
        <v/>
      </c>
      <c r="P5584" s="134">
        <v>24.18</v>
      </c>
      <c r="Q5584" s="31">
        <f t="shared" si="1570"/>
        <v>24.18</v>
      </c>
      <c r="R5584" s="31" t="str">
        <f t="shared" si="1571"/>
        <v>-</v>
      </c>
      <c r="U5584" s="133">
        <v>43698.333333333336</v>
      </c>
      <c r="V5584" s="9">
        <f t="shared" si="1572"/>
        <v>8</v>
      </c>
      <c r="W5584" s="9">
        <f t="shared" si="1573"/>
        <v>21</v>
      </c>
      <c r="X5584" s="9">
        <f t="shared" si="1574"/>
        <v>8</v>
      </c>
      <c r="Y5584" s="31" t="str">
        <f t="shared" si="1575"/>
        <v/>
      </c>
      <c r="Z5584" s="134">
        <v>22.53</v>
      </c>
      <c r="AA5584" s="31">
        <f t="shared" si="1576"/>
        <v>22.53</v>
      </c>
      <c r="AB5584" s="31" t="str">
        <f t="shared" si="1577"/>
        <v>-</v>
      </c>
    </row>
    <row r="5585" spans="1:28" x14ac:dyDescent="0.3">
      <c r="A5585" s="133">
        <v>42968.375</v>
      </c>
      <c r="B5585" s="152">
        <f t="shared" si="1578"/>
        <v>8</v>
      </c>
      <c r="C5585" s="152">
        <f t="shared" si="1579"/>
        <v>21</v>
      </c>
      <c r="D5585" s="152">
        <f t="shared" si="1580"/>
        <v>9</v>
      </c>
      <c r="E5585" s="38" t="str">
        <f t="shared" si="1581"/>
        <v/>
      </c>
      <c r="F5585" s="134">
        <v>29.31</v>
      </c>
      <c r="G5585" s="38">
        <f t="shared" si="1582"/>
        <v>29.31</v>
      </c>
      <c r="H5585" s="38" t="str">
        <f t="shared" si="1583"/>
        <v>-</v>
      </c>
      <c r="K5585" s="133">
        <v>43333.375</v>
      </c>
      <c r="L5585" s="9">
        <f t="shared" si="1566"/>
        <v>8</v>
      </c>
      <c r="M5585" s="9">
        <f t="shared" si="1567"/>
        <v>21</v>
      </c>
      <c r="N5585" s="9">
        <f t="shared" si="1568"/>
        <v>9</v>
      </c>
      <c r="O5585" s="31" t="str">
        <f t="shared" si="1569"/>
        <v/>
      </c>
      <c r="P5585" s="134">
        <v>26.58</v>
      </c>
      <c r="Q5585" s="31">
        <f t="shared" si="1570"/>
        <v>26.58</v>
      </c>
      <c r="R5585" s="31" t="str">
        <f t="shared" si="1571"/>
        <v>-</v>
      </c>
      <c r="U5585" s="133">
        <v>43698.375</v>
      </c>
      <c r="V5585" s="9">
        <f t="shared" si="1572"/>
        <v>8</v>
      </c>
      <c r="W5585" s="9">
        <f t="shared" si="1573"/>
        <v>21</v>
      </c>
      <c r="X5585" s="9">
        <f t="shared" si="1574"/>
        <v>9</v>
      </c>
      <c r="Y5585" s="31" t="str">
        <f t="shared" si="1575"/>
        <v/>
      </c>
      <c r="Z5585" s="134">
        <v>25.08</v>
      </c>
      <c r="AA5585" s="31">
        <f t="shared" si="1576"/>
        <v>25.08</v>
      </c>
      <c r="AB5585" s="31" t="str">
        <f t="shared" si="1577"/>
        <v>-</v>
      </c>
    </row>
    <row r="5586" spans="1:28" x14ac:dyDescent="0.3">
      <c r="A5586" s="133">
        <v>42968.416666666664</v>
      </c>
      <c r="B5586" s="152">
        <f t="shared" si="1578"/>
        <v>8</v>
      </c>
      <c r="C5586" s="152">
        <f t="shared" si="1579"/>
        <v>21</v>
      </c>
      <c r="D5586" s="152">
        <f t="shared" si="1580"/>
        <v>10</v>
      </c>
      <c r="E5586" s="38" t="str">
        <f t="shared" si="1581"/>
        <v/>
      </c>
      <c r="F5586" s="134">
        <v>35.78</v>
      </c>
      <c r="G5586" s="38">
        <f t="shared" si="1582"/>
        <v>35.78</v>
      </c>
      <c r="H5586" s="38" t="str">
        <f t="shared" si="1583"/>
        <v>-</v>
      </c>
      <c r="K5586" s="133">
        <v>43333.416666666664</v>
      </c>
      <c r="L5586" s="9">
        <f t="shared" si="1566"/>
        <v>8</v>
      </c>
      <c r="M5586" s="9">
        <f t="shared" si="1567"/>
        <v>21</v>
      </c>
      <c r="N5586" s="9">
        <f t="shared" si="1568"/>
        <v>10</v>
      </c>
      <c r="O5586" s="31" t="str">
        <f t="shared" si="1569"/>
        <v/>
      </c>
      <c r="P5586" s="134">
        <v>30</v>
      </c>
      <c r="Q5586" s="31">
        <f t="shared" si="1570"/>
        <v>30</v>
      </c>
      <c r="R5586" s="31" t="str">
        <f t="shared" si="1571"/>
        <v>-</v>
      </c>
      <c r="U5586" s="133">
        <v>43698.416666666664</v>
      </c>
      <c r="V5586" s="9">
        <f t="shared" si="1572"/>
        <v>8</v>
      </c>
      <c r="W5586" s="9">
        <f t="shared" si="1573"/>
        <v>21</v>
      </c>
      <c r="X5586" s="9">
        <f t="shared" si="1574"/>
        <v>10</v>
      </c>
      <c r="Y5586" s="31" t="str">
        <f t="shared" si="1575"/>
        <v/>
      </c>
      <c r="Z5586" s="134">
        <v>28.24</v>
      </c>
      <c r="AA5586" s="31">
        <f t="shared" si="1576"/>
        <v>28.24</v>
      </c>
      <c r="AB5586" s="31" t="str">
        <f t="shared" si="1577"/>
        <v>-</v>
      </c>
    </row>
    <row r="5587" spans="1:28" x14ac:dyDescent="0.3">
      <c r="A5587" s="133">
        <v>42968.458333333336</v>
      </c>
      <c r="B5587" s="152">
        <f t="shared" si="1578"/>
        <v>8</v>
      </c>
      <c r="C5587" s="152">
        <f t="shared" si="1579"/>
        <v>21</v>
      </c>
      <c r="D5587" s="152">
        <f t="shared" si="1580"/>
        <v>11</v>
      </c>
      <c r="E5587" s="38" t="str">
        <f t="shared" si="1581"/>
        <v/>
      </c>
      <c r="F5587" s="134">
        <v>42.72</v>
      </c>
      <c r="G5587" s="38">
        <f t="shared" si="1582"/>
        <v>42.72</v>
      </c>
      <c r="H5587" s="38" t="str">
        <f t="shared" si="1583"/>
        <v>-</v>
      </c>
      <c r="K5587" s="133">
        <v>43333.458333333336</v>
      </c>
      <c r="L5587" s="9">
        <f t="shared" si="1566"/>
        <v>8</v>
      </c>
      <c r="M5587" s="9">
        <f t="shared" si="1567"/>
        <v>21</v>
      </c>
      <c r="N5587" s="9">
        <f t="shared" si="1568"/>
        <v>11</v>
      </c>
      <c r="O5587" s="31" t="str">
        <f t="shared" si="1569"/>
        <v/>
      </c>
      <c r="P5587" s="134">
        <v>32.46</v>
      </c>
      <c r="Q5587" s="31">
        <f t="shared" si="1570"/>
        <v>32.46</v>
      </c>
      <c r="R5587" s="31" t="str">
        <f t="shared" si="1571"/>
        <v>-</v>
      </c>
      <c r="U5587" s="133">
        <v>43698.458333333336</v>
      </c>
      <c r="V5587" s="9">
        <f t="shared" si="1572"/>
        <v>8</v>
      </c>
      <c r="W5587" s="9">
        <f t="shared" si="1573"/>
        <v>21</v>
      </c>
      <c r="X5587" s="9">
        <f t="shared" si="1574"/>
        <v>11</v>
      </c>
      <c r="Y5587" s="31" t="str">
        <f t="shared" si="1575"/>
        <v/>
      </c>
      <c r="Z5587" s="134">
        <v>32.409999999999997</v>
      </c>
      <c r="AA5587" s="31">
        <f t="shared" si="1576"/>
        <v>32.409999999999997</v>
      </c>
      <c r="AB5587" s="31" t="str">
        <f t="shared" si="1577"/>
        <v>-</v>
      </c>
    </row>
    <row r="5588" spans="1:28" x14ac:dyDescent="0.3">
      <c r="A5588" s="133">
        <v>42968.5</v>
      </c>
      <c r="B5588" s="152">
        <f t="shared" si="1578"/>
        <v>8</v>
      </c>
      <c r="C5588" s="152">
        <f t="shared" si="1579"/>
        <v>21</v>
      </c>
      <c r="D5588" s="152">
        <f t="shared" si="1580"/>
        <v>12</v>
      </c>
      <c r="E5588" s="38" t="str">
        <f t="shared" si="1581"/>
        <v/>
      </c>
      <c r="F5588" s="134">
        <v>43.17</v>
      </c>
      <c r="G5588" s="38">
        <f t="shared" si="1582"/>
        <v>43.17</v>
      </c>
      <c r="H5588" s="38" t="str">
        <f t="shared" si="1583"/>
        <v>-</v>
      </c>
      <c r="K5588" s="133">
        <v>43333.5</v>
      </c>
      <c r="L5588" s="9">
        <f t="shared" si="1566"/>
        <v>8</v>
      </c>
      <c r="M5588" s="9">
        <f t="shared" si="1567"/>
        <v>21</v>
      </c>
      <c r="N5588" s="9">
        <f t="shared" si="1568"/>
        <v>12</v>
      </c>
      <c r="O5588" s="31" t="str">
        <f t="shared" si="1569"/>
        <v/>
      </c>
      <c r="P5588" s="134">
        <v>34</v>
      </c>
      <c r="Q5588" s="31">
        <f t="shared" si="1570"/>
        <v>34</v>
      </c>
      <c r="R5588" s="31" t="str">
        <f t="shared" si="1571"/>
        <v>-</v>
      </c>
      <c r="U5588" s="133">
        <v>43698.5</v>
      </c>
      <c r="V5588" s="9">
        <f t="shared" si="1572"/>
        <v>8</v>
      </c>
      <c r="W5588" s="9">
        <f t="shared" si="1573"/>
        <v>21</v>
      </c>
      <c r="X5588" s="9">
        <f t="shared" si="1574"/>
        <v>12</v>
      </c>
      <c r="Y5588" s="31" t="str">
        <f t="shared" si="1575"/>
        <v/>
      </c>
      <c r="Z5588" s="134">
        <v>35.71</v>
      </c>
      <c r="AA5588" s="31">
        <f t="shared" si="1576"/>
        <v>35.71</v>
      </c>
      <c r="AB5588" s="31" t="str">
        <f t="shared" si="1577"/>
        <v>-</v>
      </c>
    </row>
    <row r="5589" spans="1:28" x14ac:dyDescent="0.3">
      <c r="A5589" s="133">
        <v>42968.541666666664</v>
      </c>
      <c r="B5589" s="152">
        <f t="shared" si="1578"/>
        <v>8</v>
      </c>
      <c r="C5589" s="152">
        <f t="shared" si="1579"/>
        <v>21</v>
      </c>
      <c r="D5589" s="152">
        <f t="shared" si="1580"/>
        <v>13</v>
      </c>
      <c r="E5589" s="38" t="str">
        <f t="shared" si="1581"/>
        <v/>
      </c>
      <c r="F5589" s="134">
        <v>49.72</v>
      </c>
      <c r="G5589" s="38">
        <f t="shared" si="1582"/>
        <v>49.72</v>
      </c>
      <c r="H5589" s="38" t="str">
        <f t="shared" si="1583"/>
        <v>-</v>
      </c>
      <c r="K5589" s="133">
        <v>43333.541666666664</v>
      </c>
      <c r="L5589" s="9">
        <f t="shared" si="1566"/>
        <v>8</v>
      </c>
      <c r="M5589" s="9">
        <f t="shared" si="1567"/>
        <v>21</v>
      </c>
      <c r="N5589" s="9">
        <f t="shared" si="1568"/>
        <v>13</v>
      </c>
      <c r="O5589" s="31" t="str">
        <f t="shared" si="1569"/>
        <v/>
      </c>
      <c r="P5589" s="134">
        <v>34.9</v>
      </c>
      <c r="Q5589" s="31">
        <f t="shared" si="1570"/>
        <v>34.9</v>
      </c>
      <c r="R5589" s="31" t="str">
        <f t="shared" si="1571"/>
        <v>-</v>
      </c>
      <c r="U5589" s="133">
        <v>43698.541666666664</v>
      </c>
      <c r="V5589" s="9">
        <f t="shared" si="1572"/>
        <v>8</v>
      </c>
      <c r="W5589" s="9">
        <f t="shared" si="1573"/>
        <v>21</v>
      </c>
      <c r="X5589" s="9">
        <f t="shared" si="1574"/>
        <v>13</v>
      </c>
      <c r="Y5589" s="31" t="str">
        <f t="shared" si="1575"/>
        <v/>
      </c>
      <c r="Z5589" s="134">
        <v>38.340000000000003</v>
      </c>
      <c r="AA5589" s="31">
        <f t="shared" si="1576"/>
        <v>38.340000000000003</v>
      </c>
      <c r="AB5589" s="31" t="str">
        <f t="shared" si="1577"/>
        <v>-</v>
      </c>
    </row>
    <row r="5590" spans="1:28" x14ac:dyDescent="0.3">
      <c r="A5590" s="133">
        <v>42968.583333333336</v>
      </c>
      <c r="B5590" s="152">
        <f t="shared" si="1578"/>
        <v>8</v>
      </c>
      <c r="C5590" s="152">
        <f t="shared" si="1579"/>
        <v>21</v>
      </c>
      <c r="D5590" s="152">
        <f t="shared" si="1580"/>
        <v>14</v>
      </c>
      <c r="E5590" s="38" t="str">
        <f t="shared" si="1581"/>
        <v/>
      </c>
      <c r="F5590" s="134">
        <v>55.97</v>
      </c>
      <c r="G5590" s="38">
        <f t="shared" si="1582"/>
        <v>55.97</v>
      </c>
      <c r="H5590" s="38" t="str">
        <f t="shared" si="1583"/>
        <v>-</v>
      </c>
      <c r="K5590" s="133">
        <v>43333.583333333336</v>
      </c>
      <c r="L5590" s="9">
        <f t="shared" si="1566"/>
        <v>8</v>
      </c>
      <c r="M5590" s="9">
        <f t="shared" si="1567"/>
        <v>21</v>
      </c>
      <c r="N5590" s="9">
        <f t="shared" si="1568"/>
        <v>14</v>
      </c>
      <c r="O5590" s="31" t="str">
        <f t="shared" si="1569"/>
        <v/>
      </c>
      <c r="P5590" s="134">
        <v>36.79</v>
      </c>
      <c r="Q5590" s="31">
        <f t="shared" si="1570"/>
        <v>36.79</v>
      </c>
      <c r="R5590" s="31" t="str">
        <f t="shared" si="1571"/>
        <v>-</v>
      </c>
      <c r="U5590" s="133">
        <v>43698.583333333336</v>
      </c>
      <c r="V5590" s="9">
        <f t="shared" si="1572"/>
        <v>8</v>
      </c>
      <c r="W5590" s="9">
        <f t="shared" si="1573"/>
        <v>21</v>
      </c>
      <c r="X5590" s="9">
        <f t="shared" si="1574"/>
        <v>14</v>
      </c>
      <c r="Y5590" s="31" t="str">
        <f t="shared" si="1575"/>
        <v/>
      </c>
      <c r="Z5590" s="134">
        <v>45.07</v>
      </c>
      <c r="AA5590" s="31">
        <f t="shared" si="1576"/>
        <v>45.07</v>
      </c>
      <c r="AB5590" s="31" t="str">
        <f t="shared" si="1577"/>
        <v>-</v>
      </c>
    </row>
    <row r="5591" spans="1:28" x14ac:dyDescent="0.3">
      <c r="A5591" s="133">
        <v>42968.625</v>
      </c>
      <c r="B5591" s="152">
        <f t="shared" si="1578"/>
        <v>8</v>
      </c>
      <c r="C5591" s="152">
        <f t="shared" si="1579"/>
        <v>21</v>
      </c>
      <c r="D5591" s="152">
        <f t="shared" si="1580"/>
        <v>15</v>
      </c>
      <c r="E5591" s="38" t="str">
        <f t="shared" si="1581"/>
        <v/>
      </c>
      <c r="F5591" s="134">
        <v>60.95</v>
      </c>
      <c r="G5591" s="38">
        <f t="shared" si="1582"/>
        <v>60.95</v>
      </c>
      <c r="H5591" s="38" t="str">
        <f t="shared" si="1583"/>
        <v>-</v>
      </c>
      <c r="K5591" s="133">
        <v>43333.625</v>
      </c>
      <c r="L5591" s="9">
        <f t="shared" si="1566"/>
        <v>8</v>
      </c>
      <c r="M5591" s="9">
        <f t="shared" si="1567"/>
        <v>21</v>
      </c>
      <c r="N5591" s="9">
        <f t="shared" si="1568"/>
        <v>15</v>
      </c>
      <c r="O5591" s="31" t="str">
        <f t="shared" si="1569"/>
        <v/>
      </c>
      <c r="P5591" s="134">
        <v>37.090000000000003</v>
      </c>
      <c r="Q5591" s="31">
        <f t="shared" si="1570"/>
        <v>37.090000000000003</v>
      </c>
      <c r="R5591" s="31" t="str">
        <f t="shared" si="1571"/>
        <v>-</v>
      </c>
      <c r="U5591" s="133">
        <v>43698.625</v>
      </c>
      <c r="V5591" s="9">
        <f t="shared" si="1572"/>
        <v>8</v>
      </c>
      <c r="W5591" s="9">
        <f t="shared" si="1573"/>
        <v>21</v>
      </c>
      <c r="X5591" s="9">
        <f t="shared" si="1574"/>
        <v>15</v>
      </c>
      <c r="Y5591" s="31" t="str">
        <f t="shared" si="1575"/>
        <v/>
      </c>
      <c r="Z5591" s="134">
        <v>48.5</v>
      </c>
      <c r="AA5591" s="31">
        <f t="shared" si="1576"/>
        <v>48.5</v>
      </c>
      <c r="AB5591" s="31" t="str">
        <f t="shared" si="1577"/>
        <v>-</v>
      </c>
    </row>
    <row r="5592" spans="1:28" x14ac:dyDescent="0.3">
      <c r="A5592" s="133">
        <v>42968.666666666664</v>
      </c>
      <c r="B5592" s="152">
        <f t="shared" si="1578"/>
        <v>8</v>
      </c>
      <c r="C5592" s="152">
        <f t="shared" si="1579"/>
        <v>21</v>
      </c>
      <c r="D5592" s="152">
        <f t="shared" si="1580"/>
        <v>16</v>
      </c>
      <c r="E5592" s="38" t="str">
        <f t="shared" si="1581"/>
        <v/>
      </c>
      <c r="F5592" s="134">
        <v>68.2</v>
      </c>
      <c r="G5592" s="38">
        <f t="shared" si="1582"/>
        <v>68.2</v>
      </c>
      <c r="H5592" s="38" t="str">
        <f t="shared" si="1583"/>
        <v>-</v>
      </c>
      <c r="K5592" s="133">
        <v>43333.666666666664</v>
      </c>
      <c r="L5592" s="9">
        <f t="shared" si="1566"/>
        <v>8</v>
      </c>
      <c r="M5592" s="9">
        <f t="shared" si="1567"/>
        <v>21</v>
      </c>
      <c r="N5592" s="9">
        <f t="shared" si="1568"/>
        <v>16</v>
      </c>
      <c r="O5592" s="31" t="str">
        <f t="shared" si="1569"/>
        <v/>
      </c>
      <c r="P5592" s="134">
        <v>36.94</v>
      </c>
      <c r="Q5592" s="31">
        <f t="shared" si="1570"/>
        <v>36.94</v>
      </c>
      <c r="R5592" s="31" t="str">
        <f t="shared" si="1571"/>
        <v>-</v>
      </c>
      <c r="U5592" s="133">
        <v>43698.666666666664</v>
      </c>
      <c r="V5592" s="9">
        <f t="shared" si="1572"/>
        <v>8</v>
      </c>
      <c r="W5592" s="9">
        <f t="shared" si="1573"/>
        <v>21</v>
      </c>
      <c r="X5592" s="9">
        <f t="shared" si="1574"/>
        <v>16</v>
      </c>
      <c r="Y5592" s="31" t="str">
        <f t="shared" si="1575"/>
        <v/>
      </c>
      <c r="Z5592" s="134">
        <v>52.36</v>
      </c>
      <c r="AA5592" s="31">
        <f t="shared" si="1576"/>
        <v>52.36</v>
      </c>
      <c r="AB5592" s="31" t="str">
        <f t="shared" si="1577"/>
        <v>-</v>
      </c>
    </row>
    <row r="5593" spans="1:28" x14ac:dyDescent="0.3">
      <c r="A5593" s="133">
        <v>42968.708333333336</v>
      </c>
      <c r="B5593" s="152">
        <f t="shared" si="1578"/>
        <v>8</v>
      </c>
      <c r="C5593" s="152">
        <f t="shared" si="1579"/>
        <v>21</v>
      </c>
      <c r="D5593" s="152">
        <f t="shared" si="1580"/>
        <v>17</v>
      </c>
      <c r="E5593" s="38" t="str">
        <f t="shared" si="1581"/>
        <v/>
      </c>
      <c r="F5593" s="134">
        <v>58.61</v>
      </c>
      <c r="G5593" s="38" t="str">
        <f t="shared" si="1582"/>
        <v>-</v>
      </c>
      <c r="H5593" s="38">
        <f t="shared" si="1583"/>
        <v>58.61</v>
      </c>
      <c r="K5593" s="133">
        <v>43333.708333333336</v>
      </c>
      <c r="L5593" s="9">
        <f t="shared" si="1566"/>
        <v>8</v>
      </c>
      <c r="M5593" s="9">
        <f t="shared" si="1567"/>
        <v>21</v>
      </c>
      <c r="N5593" s="9">
        <f t="shared" si="1568"/>
        <v>17</v>
      </c>
      <c r="O5593" s="31" t="str">
        <f t="shared" si="1569"/>
        <v/>
      </c>
      <c r="P5593" s="134">
        <v>36.26</v>
      </c>
      <c r="Q5593" s="31" t="str">
        <f t="shared" si="1570"/>
        <v>-</v>
      </c>
      <c r="R5593" s="31">
        <f t="shared" si="1571"/>
        <v>36.26</v>
      </c>
      <c r="U5593" s="133">
        <v>43698.708333333336</v>
      </c>
      <c r="V5593" s="9">
        <f t="shared" si="1572"/>
        <v>8</v>
      </c>
      <c r="W5593" s="9">
        <f t="shared" si="1573"/>
        <v>21</v>
      </c>
      <c r="X5593" s="9">
        <f t="shared" si="1574"/>
        <v>17</v>
      </c>
      <c r="Y5593" s="31" t="str">
        <f t="shared" si="1575"/>
        <v/>
      </c>
      <c r="Z5593" s="134">
        <v>49.63</v>
      </c>
      <c r="AA5593" s="31" t="str">
        <f t="shared" si="1576"/>
        <v>-</v>
      </c>
      <c r="AB5593" s="31">
        <f t="shared" si="1577"/>
        <v>49.63</v>
      </c>
    </row>
    <row r="5594" spans="1:28" x14ac:dyDescent="0.3">
      <c r="A5594" s="133">
        <v>42968.75</v>
      </c>
      <c r="B5594" s="152">
        <f t="shared" si="1578"/>
        <v>8</v>
      </c>
      <c r="C5594" s="152">
        <f t="shared" si="1579"/>
        <v>21</v>
      </c>
      <c r="D5594" s="152">
        <f t="shared" si="1580"/>
        <v>18</v>
      </c>
      <c r="E5594" s="38" t="str">
        <f t="shared" si="1581"/>
        <v/>
      </c>
      <c r="F5594" s="134">
        <v>49.86</v>
      </c>
      <c r="G5594" s="38" t="str">
        <f t="shared" si="1582"/>
        <v>-</v>
      </c>
      <c r="H5594" s="38">
        <f t="shared" si="1583"/>
        <v>49.86</v>
      </c>
      <c r="K5594" s="133">
        <v>43333.75</v>
      </c>
      <c r="L5594" s="9">
        <f t="shared" si="1566"/>
        <v>8</v>
      </c>
      <c r="M5594" s="9">
        <f t="shared" si="1567"/>
        <v>21</v>
      </c>
      <c r="N5594" s="9">
        <f t="shared" si="1568"/>
        <v>18</v>
      </c>
      <c r="O5594" s="31" t="str">
        <f t="shared" si="1569"/>
        <v/>
      </c>
      <c r="P5594" s="134">
        <v>34.44</v>
      </c>
      <c r="Q5594" s="31" t="str">
        <f t="shared" si="1570"/>
        <v>-</v>
      </c>
      <c r="R5594" s="31">
        <f t="shared" si="1571"/>
        <v>34.44</v>
      </c>
      <c r="U5594" s="133">
        <v>43698.75</v>
      </c>
      <c r="V5594" s="9">
        <f t="shared" si="1572"/>
        <v>8</v>
      </c>
      <c r="W5594" s="9">
        <f t="shared" si="1573"/>
        <v>21</v>
      </c>
      <c r="X5594" s="9">
        <f t="shared" si="1574"/>
        <v>18</v>
      </c>
      <c r="Y5594" s="31" t="str">
        <f t="shared" si="1575"/>
        <v/>
      </c>
      <c r="Z5594" s="134">
        <v>41.36</v>
      </c>
      <c r="AA5594" s="31" t="str">
        <f t="shared" si="1576"/>
        <v>-</v>
      </c>
      <c r="AB5594" s="31">
        <f t="shared" si="1577"/>
        <v>41.36</v>
      </c>
    </row>
    <row r="5595" spans="1:28" x14ac:dyDescent="0.3">
      <c r="A5595" s="133">
        <v>42968.791666666664</v>
      </c>
      <c r="B5595" s="152">
        <f t="shared" si="1578"/>
        <v>8</v>
      </c>
      <c r="C5595" s="152">
        <f t="shared" si="1579"/>
        <v>21</v>
      </c>
      <c r="D5595" s="152">
        <f t="shared" si="1580"/>
        <v>19</v>
      </c>
      <c r="E5595" s="38" t="str">
        <f t="shared" si="1581"/>
        <v/>
      </c>
      <c r="F5595" s="134">
        <v>44.89</v>
      </c>
      <c r="G5595" s="38" t="str">
        <f t="shared" si="1582"/>
        <v>-</v>
      </c>
      <c r="H5595" s="38">
        <f t="shared" si="1583"/>
        <v>44.89</v>
      </c>
      <c r="K5595" s="133">
        <v>43333.791666666664</v>
      </c>
      <c r="L5595" s="9">
        <f t="shared" si="1566"/>
        <v>8</v>
      </c>
      <c r="M5595" s="9">
        <f t="shared" si="1567"/>
        <v>21</v>
      </c>
      <c r="N5595" s="9">
        <f t="shared" si="1568"/>
        <v>19</v>
      </c>
      <c r="O5595" s="31" t="str">
        <f t="shared" si="1569"/>
        <v/>
      </c>
      <c r="P5595" s="134">
        <v>33.11</v>
      </c>
      <c r="Q5595" s="31" t="str">
        <f t="shared" si="1570"/>
        <v>-</v>
      </c>
      <c r="R5595" s="31">
        <f t="shared" si="1571"/>
        <v>33.11</v>
      </c>
      <c r="U5595" s="133">
        <v>43698.791666666664</v>
      </c>
      <c r="V5595" s="9">
        <f t="shared" si="1572"/>
        <v>8</v>
      </c>
      <c r="W5595" s="9">
        <f t="shared" si="1573"/>
        <v>21</v>
      </c>
      <c r="X5595" s="9">
        <f t="shared" si="1574"/>
        <v>19</v>
      </c>
      <c r="Y5595" s="31" t="str">
        <f t="shared" si="1575"/>
        <v/>
      </c>
      <c r="Z5595" s="134">
        <v>35.19</v>
      </c>
      <c r="AA5595" s="31" t="str">
        <f t="shared" si="1576"/>
        <v>-</v>
      </c>
      <c r="AB5595" s="31">
        <f t="shared" si="1577"/>
        <v>35.19</v>
      </c>
    </row>
    <row r="5596" spans="1:28" x14ac:dyDescent="0.3">
      <c r="A5596" s="133">
        <v>42968.833333333336</v>
      </c>
      <c r="B5596" s="152">
        <f t="shared" si="1578"/>
        <v>8</v>
      </c>
      <c r="C5596" s="152">
        <f t="shared" si="1579"/>
        <v>21</v>
      </c>
      <c r="D5596" s="152">
        <f t="shared" si="1580"/>
        <v>20</v>
      </c>
      <c r="E5596" s="38" t="str">
        <f t="shared" si="1581"/>
        <v/>
      </c>
      <c r="F5596" s="134">
        <v>42.78</v>
      </c>
      <c r="G5596" s="38" t="str">
        <f t="shared" si="1582"/>
        <v>-</v>
      </c>
      <c r="H5596" s="38">
        <f t="shared" si="1583"/>
        <v>42.78</v>
      </c>
      <c r="K5596" s="133">
        <v>43333.833333333336</v>
      </c>
      <c r="L5596" s="9">
        <f t="shared" si="1566"/>
        <v>8</v>
      </c>
      <c r="M5596" s="9">
        <f t="shared" si="1567"/>
        <v>21</v>
      </c>
      <c r="N5596" s="9">
        <f t="shared" si="1568"/>
        <v>20</v>
      </c>
      <c r="O5596" s="31" t="str">
        <f t="shared" si="1569"/>
        <v/>
      </c>
      <c r="P5596" s="134">
        <v>33.700000000000003</v>
      </c>
      <c r="Q5596" s="31" t="str">
        <f t="shared" si="1570"/>
        <v>-</v>
      </c>
      <c r="R5596" s="31">
        <f t="shared" si="1571"/>
        <v>33.700000000000003</v>
      </c>
      <c r="U5596" s="133">
        <v>43698.833333333336</v>
      </c>
      <c r="V5596" s="9">
        <f t="shared" si="1572"/>
        <v>8</v>
      </c>
      <c r="W5596" s="9">
        <f t="shared" si="1573"/>
        <v>21</v>
      </c>
      <c r="X5596" s="9">
        <f t="shared" si="1574"/>
        <v>20</v>
      </c>
      <c r="Y5596" s="31" t="str">
        <f t="shared" si="1575"/>
        <v/>
      </c>
      <c r="Z5596" s="134">
        <v>33.75</v>
      </c>
      <c r="AA5596" s="31" t="str">
        <f t="shared" si="1576"/>
        <v>-</v>
      </c>
      <c r="AB5596" s="31">
        <f t="shared" si="1577"/>
        <v>33.75</v>
      </c>
    </row>
    <row r="5597" spans="1:28" x14ac:dyDescent="0.3">
      <c r="A5597" s="133">
        <v>42968.875</v>
      </c>
      <c r="B5597" s="152">
        <f t="shared" si="1578"/>
        <v>8</v>
      </c>
      <c r="C5597" s="152">
        <f t="shared" si="1579"/>
        <v>21</v>
      </c>
      <c r="D5597" s="152">
        <f t="shared" si="1580"/>
        <v>21</v>
      </c>
      <c r="E5597" s="38" t="str">
        <f t="shared" si="1581"/>
        <v/>
      </c>
      <c r="F5597" s="134">
        <v>39.72</v>
      </c>
      <c r="G5597" s="38" t="str">
        <f t="shared" si="1582"/>
        <v>-</v>
      </c>
      <c r="H5597" s="38">
        <f t="shared" si="1583"/>
        <v>39.72</v>
      </c>
      <c r="K5597" s="133">
        <v>43333.875</v>
      </c>
      <c r="L5597" s="9">
        <f t="shared" si="1566"/>
        <v>8</v>
      </c>
      <c r="M5597" s="9">
        <f t="shared" si="1567"/>
        <v>21</v>
      </c>
      <c r="N5597" s="9">
        <f t="shared" si="1568"/>
        <v>21</v>
      </c>
      <c r="O5597" s="31" t="str">
        <f t="shared" si="1569"/>
        <v/>
      </c>
      <c r="P5597" s="134">
        <v>29.41</v>
      </c>
      <c r="Q5597" s="31" t="str">
        <f t="shared" si="1570"/>
        <v>-</v>
      </c>
      <c r="R5597" s="31">
        <f t="shared" si="1571"/>
        <v>29.41</v>
      </c>
      <c r="U5597" s="133">
        <v>43698.875</v>
      </c>
      <c r="V5597" s="9">
        <f t="shared" si="1572"/>
        <v>8</v>
      </c>
      <c r="W5597" s="9">
        <f t="shared" si="1573"/>
        <v>21</v>
      </c>
      <c r="X5597" s="9">
        <f t="shared" si="1574"/>
        <v>21</v>
      </c>
      <c r="Y5597" s="31" t="str">
        <f t="shared" si="1575"/>
        <v/>
      </c>
      <c r="Z5597" s="134">
        <v>27.41</v>
      </c>
      <c r="AA5597" s="31" t="str">
        <f t="shared" si="1576"/>
        <v>-</v>
      </c>
      <c r="AB5597" s="31">
        <f t="shared" si="1577"/>
        <v>27.41</v>
      </c>
    </row>
    <row r="5598" spans="1:28" x14ac:dyDescent="0.3">
      <c r="A5598" s="133">
        <v>42968.916666666664</v>
      </c>
      <c r="B5598" s="152">
        <f t="shared" si="1578"/>
        <v>8</v>
      </c>
      <c r="C5598" s="152">
        <f t="shared" si="1579"/>
        <v>21</v>
      </c>
      <c r="D5598" s="152">
        <f t="shared" si="1580"/>
        <v>22</v>
      </c>
      <c r="E5598" s="38" t="str">
        <f t="shared" si="1581"/>
        <v/>
      </c>
      <c r="F5598" s="134">
        <v>29.45</v>
      </c>
      <c r="G5598" s="38" t="str">
        <f t="shared" si="1582"/>
        <v>-</v>
      </c>
      <c r="H5598" s="38">
        <f t="shared" si="1583"/>
        <v>29.45</v>
      </c>
      <c r="K5598" s="133">
        <v>43333.916666666664</v>
      </c>
      <c r="L5598" s="9">
        <f t="shared" si="1566"/>
        <v>8</v>
      </c>
      <c r="M5598" s="9">
        <f t="shared" si="1567"/>
        <v>21</v>
      </c>
      <c r="N5598" s="9">
        <f t="shared" si="1568"/>
        <v>22</v>
      </c>
      <c r="O5598" s="31" t="str">
        <f t="shared" si="1569"/>
        <v/>
      </c>
      <c r="P5598" s="134">
        <v>24.71</v>
      </c>
      <c r="Q5598" s="31" t="str">
        <f t="shared" si="1570"/>
        <v>-</v>
      </c>
      <c r="R5598" s="31">
        <f t="shared" si="1571"/>
        <v>24.71</v>
      </c>
      <c r="U5598" s="133">
        <v>43698.916666666664</v>
      </c>
      <c r="V5598" s="9">
        <f t="shared" si="1572"/>
        <v>8</v>
      </c>
      <c r="W5598" s="9">
        <f t="shared" si="1573"/>
        <v>21</v>
      </c>
      <c r="X5598" s="9">
        <f t="shared" si="1574"/>
        <v>22</v>
      </c>
      <c r="Y5598" s="31" t="str">
        <f t="shared" si="1575"/>
        <v/>
      </c>
      <c r="Z5598" s="134">
        <v>24.11</v>
      </c>
      <c r="AA5598" s="31" t="str">
        <f t="shared" si="1576"/>
        <v>-</v>
      </c>
      <c r="AB5598" s="31">
        <f t="shared" si="1577"/>
        <v>24.11</v>
      </c>
    </row>
    <row r="5599" spans="1:28" x14ac:dyDescent="0.3">
      <c r="A5599" s="133">
        <v>42968.958333333336</v>
      </c>
      <c r="B5599" s="152">
        <f t="shared" si="1578"/>
        <v>8</v>
      </c>
      <c r="C5599" s="152">
        <f t="shared" si="1579"/>
        <v>21</v>
      </c>
      <c r="D5599" s="152">
        <f t="shared" si="1580"/>
        <v>23</v>
      </c>
      <c r="E5599" s="38" t="str">
        <f t="shared" si="1581"/>
        <v/>
      </c>
      <c r="F5599" s="134">
        <v>26.1</v>
      </c>
      <c r="G5599" s="38" t="str">
        <f t="shared" si="1582"/>
        <v>-</v>
      </c>
      <c r="H5599" s="38">
        <f t="shared" si="1583"/>
        <v>26.1</v>
      </c>
      <c r="K5599" s="133">
        <v>43333.958333333336</v>
      </c>
      <c r="L5599" s="9">
        <f t="shared" si="1566"/>
        <v>8</v>
      </c>
      <c r="M5599" s="9">
        <f t="shared" si="1567"/>
        <v>21</v>
      </c>
      <c r="N5599" s="9">
        <f t="shared" si="1568"/>
        <v>23</v>
      </c>
      <c r="O5599" s="31" t="str">
        <f t="shared" si="1569"/>
        <v/>
      </c>
      <c r="P5599" s="134">
        <v>23.46</v>
      </c>
      <c r="Q5599" s="31" t="str">
        <f t="shared" si="1570"/>
        <v>-</v>
      </c>
      <c r="R5599" s="31">
        <f t="shared" si="1571"/>
        <v>23.46</v>
      </c>
      <c r="U5599" s="133">
        <v>43698.958333333336</v>
      </c>
      <c r="V5599" s="9">
        <f t="shared" si="1572"/>
        <v>8</v>
      </c>
      <c r="W5599" s="9">
        <f t="shared" si="1573"/>
        <v>21</v>
      </c>
      <c r="X5599" s="9">
        <f t="shared" si="1574"/>
        <v>23</v>
      </c>
      <c r="Y5599" s="31" t="str">
        <f t="shared" si="1575"/>
        <v/>
      </c>
      <c r="Z5599" s="134">
        <v>21.7</v>
      </c>
      <c r="AA5599" s="31" t="str">
        <f t="shared" si="1576"/>
        <v>-</v>
      </c>
      <c r="AB5599" s="31">
        <f t="shared" si="1577"/>
        <v>21.7</v>
      </c>
    </row>
    <row r="5600" spans="1:28" x14ac:dyDescent="0.3">
      <c r="A5600" s="133">
        <v>42969</v>
      </c>
      <c r="B5600" s="152">
        <f t="shared" si="1578"/>
        <v>8</v>
      </c>
      <c r="C5600" s="152">
        <f t="shared" si="1579"/>
        <v>22</v>
      </c>
      <c r="D5600" s="152">
        <f t="shared" si="1580"/>
        <v>0</v>
      </c>
      <c r="E5600" s="38" t="str">
        <f t="shared" si="1581"/>
        <v/>
      </c>
      <c r="F5600" s="134">
        <v>23.14</v>
      </c>
      <c r="G5600" s="38" t="str">
        <f t="shared" si="1582"/>
        <v>-</v>
      </c>
      <c r="H5600" s="38">
        <f t="shared" si="1583"/>
        <v>23.14</v>
      </c>
      <c r="K5600" s="133">
        <v>43334</v>
      </c>
      <c r="L5600" s="9">
        <f t="shared" si="1566"/>
        <v>8</v>
      </c>
      <c r="M5600" s="9">
        <f t="shared" si="1567"/>
        <v>22</v>
      </c>
      <c r="N5600" s="9">
        <f t="shared" si="1568"/>
        <v>0</v>
      </c>
      <c r="O5600" s="31" t="str">
        <f t="shared" si="1569"/>
        <v/>
      </c>
      <c r="P5600" s="134">
        <v>22.31</v>
      </c>
      <c r="Q5600" s="31" t="str">
        <f t="shared" si="1570"/>
        <v>-</v>
      </c>
      <c r="R5600" s="31">
        <f t="shared" si="1571"/>
        <v>22.31</v>
      </c>
      <c r="U5600" s="133">
        <v>43699</v>
      </c>
      <c r="V5600" s="9">
        <f t="shared" si="1572"/>
        <v>8</v>
      </c>
      <c r="W5600" s="9">
        <f t="shared" si="1573"/>
        <v>22</v>
      </c>
      <c r="X5600" s="9">
        <f t="shared" si="1574"/>
        <v>0</v>
      </c>
      <c r="Y5600" s="31" t="str">
        <f t="shared" si="1575"/>
        <v/>
      </c>
      <c r="Z5600" s="134">
        <v>20.07</v>
      </c>
      <c r="AA5600" s="31" t="str">
        <f t="shared" si="1576"/>
        <v>-</v>
      </c>
      <c r="AB5600" s="31">
        <f t="shared" si="1577"/>
        <v>20.07</v>
      </c>
    </row>
    <row r="5601" spans="1:28" x14ac:dyDescent="0.3">
      <c r="A5601" s="133">
        <v>42969.041666666664</v>
      </c>
      <c r="B5601" s="152">
        <f t="shared" si="1578"/>
        <v>8</v>
      </c>
      <c r="C5601" s="152">
        <f t="shared" si="1579"/>
        <v>22</v>
      </c>
      <c r="D5601" s="152">
        <f t="shared" si="1580"/>
        <v>1</v>
      </c>
      <c r="E5601" s="38" t="str">
        <f t="shared" si="1581"/>
        <v/>
      </c>
      <c r="F5601" s="134">
        <v>21.3</v>
      </c>
      <c r="G5601" s="38" t="str">
        <f t="shared" si="1582"/>
        <v>-</v>
      </c>
      <c r="H5601" s="38">
        <f t="shared" si="1583"/>
        <v>21.3</v>
      </c>
      <c r="K5601" s="133">
        <v>43334.041666666664</v>
      </c>
      <c r="L5601" s="9">
        <f t="shared" si="1566"/>
        <v>8</v>
      </c>
      <c r="M5601" s="9">
        <f t="shared" si="1567"/>
        <v>22</v>
      </c>
      <c r="N5601" s="9">
        <f t="shared" si="1568"/>
        <v>1</v>
      </c>
      <c r="O5601" s="31" t="str">
        <f t="shared" si="1569"/>
        <v/>
      </c>
      <c r="P5601" s="134">
        <v>21.12</v>
      </c>
      <c r="Q5601" s="31" t="str">
        <f t="shared" si="1570"/>
        <v>-</v>
      </c>
      <c r="R5601" s="31">
        <f t="shared" si="1571"/>
        <v>21.12</v>
      </c>
      <c r="U5601" s="133">
        <v>43699.041666666664</v>
      </c>
      <c r="V5601" s="9">
        <f t="shared" si="1572"/>
        <v>8</v>
      </c>
      <c r="W5601" s="9">
        <f t="shared" si="1573"/>
        <v>22</v>
      </c>
      <c r="X5601" s="9">
        <f t="shared" si="1574"/>
        <v>1</v>
      </c>
      <c r="Y5601" s="31" t="str">
        <f t="shared" si="1575"/>
        <v/>
      </c>
      <c r="Z5601" s="134">
        <v>18.899999999999999</v>
      </c>
      <c r="AA5601" s="31" t="str">
        <f t="shared" si="1576"/>
        <v>-</v>
      </c>
      <c r="AB5601" s="31">
        <f t="shared" si="1577"/>
        <v>18.899999999999999</v>
      </c>
    </row>
    <row r="5602" spans="1:28" x14ac:dyDescent="0.3">
      <c r="A5602" s="133">
        <v>42969.083333333336</v>
      </c>
      <c r="B5602" s="152">
        <f t="shared" si="1578"/>
        <v>8</v>
      </c>
      <c r="C5602" s="152">
        <f t="shared" si="1579"/>
        <v>22</v>
      </c>
      <c r="D5602" s="152">
        <f t="shared" si="1580"/>
        <v>2</v>
      </c>
      <c r="E5602" s="38" t="str">
        <f t="shared" si="1581"/>
        <v/>
      </c>
      <c r="F5602" s="134">
        <v>20.07</v>
      </c>
      <c r="G5602" s="38" t="str">
        <f t="shared" si="1582"/>
        <v>-</v>
      </c>
      <c r="H5602" s="38">
        <f t="shared" si="1583"/>
        <v>20.07</v>
      </c>
      <c r="K5602" s="133">
        <v>43334.083333333336</v>
      </c>
      <c r="L5602" s="9">
        <f t="shared" si="1566"/>
        <v>8</v>
      </c>
      <c r="M5602" s="9">
        <f t="shared" si="1567"/>
        <v>22</v>
      </c>
      <c r="N5602" s="9">
        <f t="shared" si="1568"/>
        <v>2</v>
      </c>
      <c r="O5602" s="31" t="str">
        <f t="shared" si="1569"/>
        <v/>
      </c>
      <c r="P5602" s="134">
        <v>20.059999999999999</v>
      </c>
      <c r="Q5602" s="31" t="str">
        <f t="shared" si="1570"/>
        <v>-</v>
      </c>
      <c r="R5602" s="31">
        <f t="shared" si="1571"/>
        <v>20.059999999999999</v>
      </c>
      <c r="U5602" s="133">
        <v>43699.083333333336</v>
      </c>
      <c r="V5602" s="9">
        <f t="shared" si="1572"/>
        <v>8</v>
      </c>
      <c r="W5602" s="9">
        <f t="shared" si="1573"/>
        <v>22</v>
      </c>
      <c r="X5602" s="9">
        <f t="shared" si="1574"/>
        <v>2</v>
      </c>
      <c r="Y5602" s="31" t="str">
        <f t="shared" si="1575"/>
        <v/>
      </c>
      <c r="Z5602" s="134">
        <v>17.22</v>
      </c>
      <c r="AA5602" s="31" t="str">
        <f t="shared" si="1576"/>
        <v>-</v>
      </c>
      <c r="AB5602" s="31">
        <f t="shared" si="1577"/>
        <v>17.22</v>
      </c>
    </row>
    <row r="5603" spans="1:28" x14ac:dyDescent="0.3">
      <c r="A5603" s="133">
        <v>42969.125</v>
      </c>
      <c r="B5603" s="152">
        <f t="shared" si="1578"/>
        <v>8</v>
      </c>
      <c r="C5603" s="152">
        <f t="shared" si="1579"/>
        <v>22</v>
      </c>
      <c r="D5603" s="152">
        <f t="shared" si="1580"/>
        <v>3</v>
      </c>
      <c r="E5603" s="38" t="str">
        <f t="shared" si="1581"/>
        <v/>
      </c>
      <c r="F5603" s="134">
        <v>18.989999999999998</v>
      </c>
      <c r="G5603" s="38" t="str">
        <f t="shared" si="1582"/>
        <v>-</v>
      </c>
      <c r="H5603" s="38">
        <f t="shared" si="1583"/>
        <v>18.989999999999998</v>
      </c>
      <c r="K5603" s="133">
        <v>43334.125</v>
      </c>
      <c r="L5603" s="9">
        <f t="shared" si="1566"/>
        <v>8</v>
      </c>
      <c r="M5603" s="9">
        <f t="shared" si="1567"/>
        <v>22</v>
      </c>
      <c r="N5603" s="9">
        <f t="shared" si="1568"/>
        <v>3</v>
      </c>
      <c r="O5603" s="31" t="str">
        <f t="shared" si="1569"/>
        <v/>
      </c>
      <c r="P5603" s="134">
        <v>19.809999999999999</v>
      </c>
      <c r="Q5603" s="31" t="str">
        <f t="shared" si="1570"/>
        <v>-</v>
      </c>
      <c r="R5603" s="31">
        <f t="shared" si="1571"/>
        <v>19.809999999999999</v>
      </c>
      <c r="U5603" s="133">
        <v>43699.125</v>
      </c>
      <c r="V5603" s="9">
        <f t="shared" si="1572"/>
        <v>8</v>
      </c>
      <c r="W5603" s="9">
        <f t="shared" si="1573"/>
        <v>22</v>
      </c>
      <c r="X5603" s="9">
        <f t="shared" si="1574"/>
        <v>3</v>
      </c>
      <c r="Y5603" s="31" t="str">
        <f t="shared" si="1575"/>
        <v/>
      </c>
      <c r="Z5603" s="134">
        <v>16.41</v>
      </c>
      <c r="AA5603" s="31" t="str">
        <f t="shared" si="1576"/>
        <v>-</v>
      </c>
      <c r="AB5603" s="31">
        <f t="shared" si="1577"/>
        <v>16.41</v>
      </c>
    </row>
    <row r="5604" spans="1:28" x14ac:dyDescent="0.3">
      <c r="A5604" s="133">
        <v>42969.166666666664</v>
      </c>
      <c r="B5604" s="152">
        <f t="shared" si="1578"/>
        <v>8</v>
      </c>
      <c r="C5604" s="152">
        <f t="shared" si="1579"/>
        <v>22</v>
      </c>
      <c r="D5604" s="152">
        <f t="shared" si="1580"/>
        <v>4</v>
      </c>
      <c r="E5604" s="38" t="str">
        <f t="shared" si="1581"/>
        <v/>
      </c>
      <c r="F5604" s="134">
        <v>19.02</v>
      </c>
      <c r="G5604" s="38" t="str">
        <f t="shared" si="1582"/>
        <v>-</v>
      </c>
      <c r="H5604" s="38">
        <f t="shared" si="1583"/>
        <v>19.02</v>
      </c>
      <c r="K5604" s="133">
        <v>43334.166666666664</v>
      </c>
      <c r="L5604" s="9">
        <f t="shared" si="1566"/>
        <v>8</v>
      </c>
      <c r="M5604" s="9">
        <f t="shared" si="1567"/>
        <v>22</v>
      </c>
      <c r="N5604" s="9">
        <f t="shared" si="1568"/>
        <v>4</v>
      </c>
      <c r="O5604" s="31" t="str">
        <f t="shared" si="1569"/>
        <v/>
      </c>
      <c r="P5604" s="134">
        <v>19.96</v>
      </c>
      <c r="Q5604" s="31" t="str">
        <f t="shared" si="1570"/>
        <v>-</v>
      </c>
      <c r="R5604" s="31">
        <f t="shared" si="1571"/>
        <v>19.96</v>
      </c>
      <c r="U5604" s="133">
        <v>43699.166666666664</v>
      </c>
      <c r="V5604" s="9">
        <f t="shared" si="1572"/>
        <v>8</v>
      </c>
      <c r="W5604" s="9">
        <f t="shared" si="1573"/>
        <v>22</v>
      </c>
      <c r="X5604" s="9">
        <f t="shared" si="1574"/>
        <v>4</v>
      </c>
      <c r="Y5604" s="31" t="str">
        <f t="shared" si="1575"/>
        <v/>
      </c>
      <c r="Z5604" s="134">
        <v>16.16</v>
      </c>
      <c r="AA5604" s="31" t="str">
        <f t="shared" si="1576"/>
        <v>-</v>
      </c>
      <c r="AB5604" s="31">
        <f t="shared" si="1577"/>
        <v>16.16</v>
      </c>
    </row>
    <row r="5605" spans="1:28" x14ac:dyDescent="0.3">
      <c r="A5605" s="133">
        <v>42969.208333333336</v>
      </c>
      <c r="B5605" s="152">
        <f t="shared" si="1578"/>
        <v>8</v>
      </c>
      <c r="C5605" s="152">
        <f t="shared" si="1579"/>
        <v>22</v>
      </c>
      <c r="D5605" s="152">
        <f t="shared" si="1580"/>
        <v>5</v>
      </c>
      <c r="E5605" s="38" t="str">
        <f t="shared" si="1581"/>
        <v/>
      </c>
      <c r="F5605" s="134">
        <v>21.03</v>
      </c>
      <c r="G5605" s="38" t="str">
        <f t="shared" si="1582"/>
        <v>-</v>
      </c>
      <c r="H5605" s="38">
        <f t="shared" si="1583"/>
        <v>21.03</v>
      </c>
      <c r="K5605" s="133">
        <v>43334.208333333336</v>
      </c>
      <c r="L5605" s="9">
        <f t="shared" si="1566"/>
        <v>8</v>
      </c>
      <c r="M5605" s="9">
        <f t="shared" si="1567"/>
        <v>22</v>
      </c>
      <c r="N5605" s="9">
        <f t="shared" si="1568"/>
        <v>5</v>
      </c>
      <c r="O5605" s="31" t="str">
        <f t="shared" si="1569"/>
        <v/>
      </c>
      <c r="P5605" s="134">
        <v>21.77</v>
      </c>
      <c r="Q5605" s="31" t="str">
        <f t="shared" si="1570"/>
        <v>-</v>
      </c>
      <c r="R5605" s="31">
        <f t="shared" si="1571"/>
        <v>21.77</v>
      </c>
      <c r="U5605" s="133">
        <v>43699.208333333336</v>
      </c>
      <c r="V5605" s="9">
        <f t="shared" si="1572"/>
        <v>8</v>
      </c>
      <c r="W5605" s="9">
        <f t="shared" si="1573"/>
        <v>22</v>
      </c>
      <c r="X5605" s="9">
        <f t="shared" si="1574"/>
        <v>5</v>
      </c>
      <c r="Y5605" s="31" t="str">
        <f t="shared" si="1575"/>
        <v/>
      </c>
      <c r="Z5605" s="134">
        <v>17.989999999999998</v>
      </c>
      <c r="AA5605" s="31" t="str">
        <f t="shared" si="1576"/>
        <v>-</v>
      </c>
      <c r="AB5605" s="31">
        <f t="shared" si="1577"/>
        <v>17.989999999999998</v>
      </c>
    </row>
    <row r="5606" spans="1:28" x14ac:dyDescent="0.3">
      <c r="A5606" s="133">
        <v>42969.25</v>
      </c>
      <c r="B5606" s="152">
        <f t="shared" si="1578"/>
        <v>8</v>
      </c>
      <c r="C5606" s="152">
        <f t="shared" si="1579"/>
        <v>22</v>
      </c>
      <c r="D5606" s="152">
        <f t="shared" si="1580"/>
        <v>6</v>
      </c>
      <c r="E5606" s="38" t="str">
        <f t="shared" si="1581"/>
        <v/>
      </c>
      <c r="F5606" s="134">
        <v>22.87</v>
      </c>
      <c r="G5606" s="38" t="str">
        <f t="shared" si="1582"/>
        <v>-</v>
      </c>
      <c r="H5606" s="38">
        <f t="shared" si="1583"/>
        <v>22.87</v>
      </c>
      <c r="K5606" s="133">
        <v>43334.25</v>
      </c>
      <c r="L5606" s="9">
        <f t="shared" si="1566"/>
        <v>8</v>
      </c>
      <c r="M5606" s="9">
        <f t="shared" si="1567"/>
        <v>22</v>
      </c>
      <c r="N5606" s="9">
        <f t="shared" si="1568"/>
        <v>6</v>
      </c>
      <c r="O5606" s="31" t="str">
        <f t="shared" si="1569"/>
        <v/>
      </c>
      <c r="P5606" s="134">
        <v>23.72</v>
      </c>
      <c r="Q5606" s="31" t="str">
        <f t="shared" si="1570"/>
        <v>-</v>
      </c>
      <c r="R5606" s="31">
        <f t="shared" si="1571"/>
        <v>23.72</v>
      </c>
      <c r="U5606" s="133">
        <v>43699.25</v>
      </c>
      <c r="V5606" s="9">
        <f t="shared" si="1572"/>
        <v>8</v>
      </c>
      <c r="W5606" s="9">
        <f t="shared" si="1573"/>
        <v>22</v>
      </c>
      <c r="X5606" s="9">
        <f t="shared" si="1574"/>
        <v>6</v>
      </c>
      <c r="Y5606" s="31" t="str">
        <f t="shared" si="1575"/>
        <v/>
      </c>
      <c r="Z5606" s="134">
        <v>20.28</v>
      </c>
      <c r="AA5606" s="31" t="str">
        <f t="shared" si="1576"/>
        <v>-</v>
      </c>
      <c r="AB5606" s="31">
        <f t="shared" si="1577"/>
        <v>20.28</v>
      </c>
    </row>
    <row r="5607" spans="1:28" x14ac:dyDescent="0.3">
      <c r="A5607" s="133">
        <v>42969.291666666664</v>
      </c>
      <c r="B5607" s="152">
        <f t="shared" si="1578"/>
        <v>8</v>
      </c>
      <c r="C5607" s="152">
        <f t="shared" si="1579"/>
        <v>22</v>
      </c>
      <c r="D5607" s="152">
        <f t="shared" si="1580"/>
        <v>7</v>
      </c>
      <c r="E5607" s="38" t="str">
        <f t="shared" si="1581"/>
        <v/>
      </c>
      <c r="F5607" s="134">
        <v>24.32</v>
      </c>
      <c r="G5607" s="38" t="str">
        <f t="shared" si="1582"/>
        <v>-</v>
      </c>
      <c r="H5607" s="38">
        <f t="shared" si="1583"/>
        <v>24.32</v>
      </c>
      <c r="K5607" s="133">
        <v>43334.291666666664</v>
      </c>
      <c r="L5607" s="9">
        <f t="shared" si="1566"/>
        <v>8</v>
      </c>
      <c r="M5607" s="9">
        <f t="shared" si="1567"/>
        <v>22</v>
      </c>
      <c r="N5607" s="9">
        <f t="shared" si="1568"/>
        <v>7</v>
      </c>
      <c r="O5607" s="31" t="str">
        <f t="shared" si="1569"/>
        <v/>
      </c>
      <c r="P5607" s="134">
        <v>24.52</v>
      </c>
      <c r="Q5607" s="31" t="str">
        <f t="shared" si="1570"/>
        <v>-</v>
      </c>
      <c r="R5607" s="31">
        <f t="shared" si="1571"/>
        <v>24.52</v>
      </c>
      <c r="U5607" s="133">
        <v>43699.291666666664</v>
      </c>
      <c r="V5607" s="9">
        <f t="shared" si="1572"/>
        <v>8</v>
      </c>
      <c r="W5607" s="9">
        <f t="shared" si="1573"/>
        <v>22</v>
      </c>
      <c r="X5607" s="9">
        <f t="shared" si="1574"/>
        <v>7</v>
      </c>
      <c r="Y5607" s="31" t="str">
        <f t="shared" si="1575"/>
        <v/>
      </c>
      <c r="Z5607" s="134">
        <v>20.86</v>
      </c>
      <c r="AA5607" s="31" t="str">
        <f t="shared" si="1576"/>
        <v>-</v>
      </c>
      <c r="AB5607" s="31">
        <f t="shared" si="1577"/>
        <v>20.86</v>
      </c>
    </row>
    <row r="5608" spans="1:28" x14ac:dyDescent="0.3">
      <c r="A5608" s="133">
        <v>42969.333333333336</v>
      </c>
      <c r="B5608" s="152">
        <f t="shared" si="1578"/>
        <v>8</v>
      </c>
      <c r="C5608" s="152">
        <f t="shared" si="1579"/>
        <v>22</v>
      </c>
      <c r="D5608" s="152">
        <f t="shared" si="1580"/>
        <v>8</v>
      </c>
      <c r="E5608" s="38" t="str">
        <f t="shared" si="1581"/>
        <v/>
      </c>
      <c r="F5608" s="134">
        <v>25.21</v>
      </c>
      <c r="G5608" s="38">
        <f t="shared" si="1582"/>
        <v>25.21</v>
      </c>
      <c r="H5608" s="38" t="str">
        <f t="shared" si="1583"/>
        <v>-</v>
      </c>
      <c r="K5608" s="133">
        <v>43334.333333333336</v>
      </c>
      <c r="L5608" s="9">
        <f t="shared" si="1566"/>
        <v>8</v>
      </c>
      <c r="M5608" s="9">
        <f t="shared" si="1567"/>
        <v>22</v>
      </c>
      <c r="N5608" s="9">
        <f t="shared" si="1568"/>
        <v>8</v>
      </c>
      <c r="O5608" s="31" t="str">
        <f t="shared" si="1569"/>
        <v/>
      </c>
      <c r="P5608" s="134">
        <v>24.55</v>
      </c>
      <c r="Q5608" s="31">
        <f t="shared" si="1570"/>
        <v>24.55</v>
      </c>
      <c r="R5608" s="31" t="str">
        <f t="shared" si="1571"/>
        <v>-</v>
      </c>
      <c r="U5608" s="133">
        <v>43699.333333333336</v>
      </c>
      <c r="V5608" s="9">
        <f t="shared" si="1572"/>
        <v>8</v>
      </c>
      <c r="W5608" s="9">
        <f t="shared" si="1573"/>
        <v>22</v>
      </c>
      <c r="X5608" s="9">
        <f t="shared" si="1574"/>
        <v>8</v>
      </c>
      <c r="Y5608" s="31" t="str">
        <f t="shared" si="1575"/>
        <v/>
      </c>
      <c r="Z5608" s="134">
        <v>22.05</v>
      </c>
      <c r="AA5608" s="31">
        <f t="shared" si="1576"/>
        <v>22.05</v>
      </c>
      <c r="AB5608" s="31" t="str">
        <f t="shared" si="1577"/>
        <v>-</v>
      </c>
    </row>
    <row r="5609" spans="1:28" x14ac:dyDescent="0.3">
      <c r="A5609" s="133">
        <v>42969.375</v>
      </c>
      <c r="B5609" s="152">
        <f t="shared" si="1578"/>
        <v>8</v>
      </c>
      <c r="C5609" s="152">
        <f t="shared" si="1579"/>
        <v>22</v>
      </c>
      <c r="D5609" s="152">
        <f t="shared" si="1580"/>
        <v>9</v>
      </c>
      <c r="E5609" s="38" t="str">
        <f t="shared" si="1581"/>
        <v/>
      </c>
      <c r="F5609" s="134">
        <v>28.48</v>
      </c>
      <c r="G5609" s="38">
        <f t="shared" si="1582"/>
        <v>28.48</v>
      </c>
      <c r="H5609" s="38" t="str">
        <f t="shared" si="1583"/>
        <v>-</v>
      </c>
      <c r="K5609" s="133">
        <v>43334.375</v>
      </c>
      <c r="L5609" s="9">
        <f t="shared" si="1566"/>
        <v>8</v>
      </c>
      <c r="M5609" s="9">
        <f t="shared" si="1567"/>
        <v>22</v>
      </c>
      <c r="N5609" s="9">
        <f t="shared" si="1568"/>
        <v>9</v>
      </c>
      <c r="O5609" s="31" t="str">
        <f t="shared" si="1569"/>
        <v/>
      </c>
      <c r="P5609" s="134">
        <v>26.84</v>
      </c>
      <c r="Q5609" s="31">
        <f t="shared" si="1570"/>
        <v>26.84</v>
      </c>
      <c r="R5609" s="31" t="str">
        <f t="shared" si="1571"/>
        <v>-</v>
      </c>
      <c r="U5609" s="133">
        <v>43699.375</v>
      </c>
      <c r="V5609" s="9">
        <f t="shared" si="1572"/>
        <v>8</v>
      </c>
      <c r="W5609" s="9">
        <f t="shared" si="1573"/>
        <v>22</v>
      </c>
      <c r="X5609" s="9">
        <f t="shared" si="1574"/>
        <v>9</v>
      </c>
      <c r="Y5609" s="31" t="str">
        <f t="shared" si="1575"/>
        <v/>
      </c>
      <c r="Z5609" s="134">
        <v>23.58</v>
      </c>
      <c r="AA5609" s="31">
        <f t="shared" si="1576"/>
        <v>23.58</v>
      </c>
      <c r="AB5609" s="31" t="str">
        <f t="shared" si="1577"/>
        <v>-</v>
      </c>
    </row>
    <row r="5610" spans="1:28" x14ac:dyDescent="0.3">
      <c r="A5610" s="133">
        <v>42969.416666666664</v>
      </c>
      <c r="B5610" s="152">
        <f t="shared" si="1578"/>
        <v>8</v>
      </c>
      <c r="C5610" s="152">
        <f t="shared" si="1579"/>
        <v>22</v>
      </c>
      <c r="D5610" s="152">
        <f t="shared" si="1580"/>
        <v>10</v>
      </c>
      <c r="E5610" s="38" t="str">
        <f t="shared" si="1581"/>
        <v/>
      </c>
      <c r="F5610" s="134">
        <v>32.32</v>
      </c>
      <c r="G5610" s="38">
        <f t="shared" si="1582"/>
        <v>32.32</v>
      </c>
      <c r="H5610" s="38" t="str">
        <f t="shared" si="1583"/>
        <v>-</v>
      </c>
      <c r="K5610" s="133">
        <v>43334.416666666664</v>
      </c>
      <c r="L5610" s="9">
        <f t="shared" si="1566"/>
        <v>8</v>
      </c>
      <c r="M5610" s="9">
        <f t="shared" si="1567"/>
        <v>22</v>
      </c>
      <c r="N5610" s="9">
        <f t="shared" si="1568"/>
        <v>10</v>
      </c>
      <c r="O5610" s="31" t="str">
        <f t="shared" si="1569"/>
        <v/>
      </c>
      <c r="P5610" s="134">
        <v>30.65</v>
      </c>
      <c r="Q5610" s="31">
        <f t="shared" si="1570"/>
        <v>30.65</v>
      </c>
      <c r="R5610" s="31" t="str">
        <f t="shared" si="1571"/>
        <v>-</v>
      </c>
      <c r="U5610" s="133">
        <v>43699.416666666664</v>
      </c>
      <c r="V5610" s="9">
        <f t="shared" si="1572"/>
        <v>8</v>
      </c>
      <c r="W5610" s="9">
        <f t="shared" si="1573"/>
        <v>22</v>
      </c>
      <c r="X5610" s="9">
        <f t="shared" si="1574"/>
        <v>10</v>
      </c>
      <c r="Y5610" s="31" t="str">
        <f t="shared" si="1575"/>
        <v/>
      </c>
      <c r="Z5610" s="134">
        <v>25.18</v>
      </c>
      <c r="AA5610" s="31">
        <f t="shared" si="1576"/>
        <v>25.18</v>
      </c>
      <c r="AB5610" s="31" t="str">
        <f t="shared" si="1577"/>
        <v>-</v>
      </c>
    </row>
    <row r="5611" spans="1:28" x14ac:dyDescent="0.3">
      <c r="A5611" s="133">
        <v>42969.458333333336</v>
      </c>
      <c r="B5611" s="152">
        <f t="shared" si="1578"/>
        <v>8</v>
      </c>
      <c r="C5611" s="152">
        <f t="shared" si="1579"/>
        <v>22</v>
      </c>
      <c r="D5611" s="152">
        <f t="shared" si="1580"/>
        <v>11</v>
      </c>
      <c r="E5611" s="38" t="str">
        <f t="shared" si="1581"/>
        <v/>
      </c>
      <c r="F5611" s="134">
        <v>35.28</v>
      </c>
      <c r="G5611" s="38">
        <f t="shared" si="1582"/>
        <v>35.28</v>
      </c>
      <c r="H5611" s="38" t="str">
        <f t="shared" si="1583"/>
        <v>-</v>
      </c>
      <c r="K5611" s="133">
        <v>43334.458333333336</v>
      </c>
      <c r="L5611" s="9">
        <f t="shared" si="1566"/>
        <v>8</v>
      </c>
      <c r="M5611" s="9">
        <f t="shared" si="1567"/>
        <v>22</v>
      </c>
      <c r="N5611" s="9">
        <f t="shared" si="1568"/>
        <v>11</v>
      </c>
      <c r="O5611" s="31" t="str">
        <f t="shared" si="1569"/>
        <v/>
      </c>
      <c r="P5611" s="134">
        <v>32.74</v>
      </c>
      <c r="Q5611" s="31">
        <f t="shared" si="1570"/>
        <v>32.74</v>
      </c>
      <c r="R5611" s="31" t="str">
        <f t="shared" si="1571"/>
        <v>-</v>
      </c>
      <c r="U5611" s="133">
        <v>43699.458333333336</v>
      </c>
      <c r="V5611" s="9">
        <f t="shared" si="1572"/>
        <v>8</v>
      </c>
      <c r="W5611" s="9">
        <f t="shared" si="1573"/>
        <v>22</v>
      </c>
      <c r="X5611" s="9">
        <f t="shared" si="1574"/>
        <v>11</v>
      </c>
      <c r="Y5611" s="31" t="str">
        <f t="shared" si="1575"/>
        <v/>
      </c>
      <c r="Z5611" s="134">
        <v>27.42</v>
      </c>
      <c r="AA5611" s="31">
        <f t="shared" si="1576"/>
        <v>27.42</v>
      </c>
      <c r="AB5611" s="31" t="str">
        <f t="shared" si="1577"/>
        <v>-</v>
      </c>
    </row>
    <row r="5612" spans="1:28" x14ac:dyDescent="0.3">
      <c r="A5612" s="133">
        <v>42969.5</v>
      </c>
      <c r="B5612" s="152">
        <f t="shared" si="1578"/>
        <v>8</v>
      </c>
      <c r="C5612" s="152">
        <f t="shared" si="1579"/>
        <v>22</v>
      </c>
      <c r="D5612" s="152">
        <f t="shared" si="1580"/>
        <v>12</v>
      </c>
      <c r="E5612" s="38" t="str">
        <f t="shared" si="1581"/>
        <v/>
      </c>
      <c r="F5612" s="134">
        <v>38.67</v>
      </c>
      <c r="G5612" s="38">
        <f t="shared" si="1582"/>
        <v>38.67</v>
      </c>
      <c r="H5612" s="38" t="str">
        <f t="shared" si="1583"/>
        <v>-</v>
      </c>
      <c r="K5612" s="133">
        <v>43334.5</v>
      </c>
      <c r="L5612" s="9">
        <f t="shared" si="1566"/>
        <v>8</v>
      </c>
      <c r="M5612" s="9">
        <f t="shared" si="1567"/>
        <v>22</v>
      </c>
      <c r="N5612" s="9">
        <f t="shared" si="1568"/>
        <v>12</v>
      </c>
      <c r="O5612" s="31" t="str">
        <f t="shared" si="1569"/>
        <v/>
      </c>
      <c r="P5612" s="134">
        <v>33.380000000000003</v>
      </c>
      <c r="Q5612" s="31">
        <f t="shared" si="1570"/>
        <v>33.380000000000003</v>
      </c>
      <c r="R5612" s="31" t="str">
        <f t="shared" si="1571"/>
        <v>-</v>
      </c>
      <c r="U5612" s="133">
        <v>43699.5</v>
      </c>
      <c r="V5612" s="9">
        <f t="shared" si="1572"/>
        <v>8</v>
      </c>
      <c r="W5612" s="9">
        <f t="shared" si="1573"/>
        <v>22</v>
      </c>
      <c r="X5612" s="9">
        <f t="shared" si="1574"/>
        <v>12</v>
      </c>
      <c r="Y5612" s="31" t="str">
        <f t="shared" si="1575"/>
        <v/>
      </c>
      <c r="Z5612" s="134">
        <v>28.83</v>
      </c>
      <c r="AA5612" s="31">
        <f t="shared" si="1576"/>
        <v>28.83</v>
      </c>
      <c r="AB5612" s="31" t="str">
        <f t="shared" si="1577"/>
        <v>-</v>
      </c>
    </row>
    <row r="5613" spans="1:28" x14ac:dyDescent="0.3">
      <c r="A5613" s="133">
        <v>42969.541666666664</v>
      </c>
      <c r="B5613" s="152">
        <f t="shared" si="1578"/>
        <v>8</v>
      </c>
      <c r="C5613" s="152">
        <f t="shared" si="1579"/>
        <v>22</v>
      </c>
      <c r="D5613" s="152">
        <f t="shared" si="1580"/>
        <v>13</v>
      </c>
      <c r="E5613" s="38" t="str">
        <f t="shared" si="1581"/>
        <v/>
      </c>
      <c r="F5613" s="134">
        <v>41.81</v>
      </c>
      <c r="G5613" s="38">
        <f t="shared" si="1582"/>
        <v>41.81</v>
      </c>
      <c r="H5613" s="38" t="str">
        <f t="shared" si="1583"/>
        <v>-</v>
      </c>
      <c r="K5613" s="133">
        <v>43334.541666666664</v>
      </c>
      <c r="L5613" s="9">
        <f t="shared" si="1566"/>
        <v>8</v>
      </c>
      <c r="M5613" s="9">
        <f t="shared" si="1567"/>
        <v>22</v>
      </c>
      <c r="N5613" s="9">
        <f t="shared" si="1568"/>
        <v>13</v>
      </c>
      <c r="O5613" s="31" t="str">
        <f t="shared" si="1569"/>
        <v/>
      </c>
      <c r="P5613" s="134">
        <v>34.880000000000003</v>
      </c>
      <c r="Q5613" s="31">
        <f t="shared" si="1570"/>
        <v>34.880000000000003</v>
      </c>
      <c r="R5613" s="31" t="str">
        <f t="shared" si="1571"/>
        <v>-</v>
      </c>
      <c r="U5613" s="133">
        <v>43699.541666666664</v>
      </c>
      <c r="V5613" s="9">
        <f t="shared" si="1572"/>
        <v>8</v>
      </c>
      <c r="W5613" s="9">
        <f t="shared" si="1573"/>
        <v>22</v>
      </c>
      <c r="X5613" s="9">
        <f t="shared" si="1574"/>
        <v>13</v>
      </c>
      <c r="Y5613" s="31" t="str">
        <f t="shared" si="1575"/>
        <v/>
      </c>
      <c r="Z5613" s="134">
        <v>30.51</v>
      </c>
      <c r="AA5613" s="31">
        <f t="shared" si="1576"/>
        <v>30.51</v>
      </c>
      <c r="AB5613" s="31" t="str">
        <f t="shared" si="1577"/>
        <v>-</v>
      </c>
    </row>
    <row r="5614" spans="1:28" x14ac:dyDescent="0.3">
      <c r="A5614" s="133">
        <v>42969.583333333336</v>
      </c>
      <c r="B5614" s="152">
        <f t="shared" si="1578"/>
        <v>8</v>
      </c>
      <c r="C5614" s="152">
        <f t="shared" si="1579"/>
        <v>22</v>
      </c>
      <c r="D5614" s="152">
        <f t="shared" si="1580"/>
        <v>14</v>
      </c>
      <c r="E5614" s="38" t="str">
        <f t="shared" si="1581"/>
        <v/>
      </c>
      <c r="F5614" s="134">
        <v>46.53</v>
      </c>
      <c r="G5614" s="38">
        <f t="shared" si="1582"/>
        <v>46.53</v>
      </c>
      <c r="H5614" s="38" t="str">
        <f t="shared" si="1583"/>
        <v>-</v>
      </c>
      <c r="K5614" s="133">
        <v>43334.583333333336</v>
      </c>
      <c r="L5614" s="9">
        <f t="shared" si="1566"/>
        <v>8</v>
      </c>
      <c r="M5614" s="9">
        <f t="shared" si="1567"/>
        <v>22</v>
      </c>
      <c r="N5614" s="9">
        <f t="shared" si="1568"/>
        <v>14</v>
      </c>
      <c r="O5614" s="31" t="str">
        <f t="shared" si="1569"/>
        <v/>
      </c>
      <c r="P5614" s="134">
        <v>36.31</v>
      </c>
      <c r="Q5614" s="31">
        <f t="shared" si="1570"/>
        <v>36.31</v>
      </c>
      <c r="R5614" s="31" t="str">
        <f t="shared" si="1571"/>
        <v>-</v>
      </c>
      <c r="U5614" s="133">
        <v>43699.583333333336</v>
      </c>
      <c r="V5614" s="9">
        <f t="shared" si="1572"/>
        <v>8</v>
      </c>
      <c r="W5614" s="9">
        <f t="shared" si="1573"/>
        <v>22</v>
      </c>
      <c r="X5614" s="9">
        <f t="shared" si="1574"/>
        <v>14</v>
      </c>
      <c r="Y5614" s="31" t="str">
        <f t="shared" si="1575"/>
        <v/>
      </c>
      <c r="Z5614" s="134">
        <v>32.32</v>
      </c>
      <c r="AA5614" s="31">
        <f t="shared" si="1576"/>
        <v>32.32</v>
      </c>
      <c r="AB5614" s="31" t="str">
        <f t="shared" si="1577"/>
        <v>-</v>
      </c>
    </row>
    <row r="5615" spans="1:28" x14ac:dyDescent="0.3">
      <c r="A5615" s="133">
        <v>42969.625</v>
      </c>
      <c r="B5615" s="152">
        <f t="shared" si="1578"/>
        <v>8</v>
      </c>
      <c r="C5615" s="152">
        <f t="shared" si="1579"/>
        <v>22</v>
      </c>
      <c r="D5615" s="152">
        <f t="shared" si="1580"/>
        <v>15</v>
      </c>
      <c r="E5615" s="38" t="str">
        <f t="shared" si="1581"/>
        <v/>
      </c>
      <c r="F5615" s="134">
        <v>48.85</v>
      </c>
      <c r="G5615" s="38">
        <f t="shared" si="1582"/>
        <v>48.85</v>
      </c>
      <c r="H5615" s="38" t="str">
        <f t="shared" si="1583"/>
        <v>-</v>
      </c>
      <c r="K5615" s="133">
        <v>43334.625</v>
      </c>
      <c r="L5615" s="9">
        <f t="shared" si="1566"/>
        <v>8</v>
      </c>
      <c r="M5615" s="9">
        <f t="shared" si="1567"/>
        <v>22</v>
      </c>
      <c r="N5615" s="9">
        <f t="shared" si="1568"/>
        <v>15</v>
      </c>
      <c r="O5615" s="31" t="str">
        <f t="shared" si="1569"/>
        <v/>
      </c>
      <c r="P5615" s="134">
        <v>37.08</v>
      </c>
      <c r="Q5615" s="31">
        <f t="shared" si="1570"/>
        <v>37.08</v>
      </c>
      <c r="R5615" s="31" t="str">
        <f t="shared" si="1571"/>
        <v>-</v>
      </c>
      <c r="U5615" s="133">
        <v>43699.625</v>
      </c>
      <c r="V5615" s="9">
        <f t="shared" si="1572"/>
        <v>8</v>
      </c>
      <c r="W5615" s="9">
        <f t="shared" si="1573"/>
        <v>22</v>
      </c>
      <c r="X5615" s="9">
        <f t="shared" si="1574"/>
        <v>15</v>
      </c>
      <c r="Y5615" s="31" t="str">
        <f t="shared" si="1575"/>
        <v/>
      </c>
      <c r="Z5615" s="134">
        <v>33.03</v>
      </c>
      <c r="AA5615" s="31">
        <f t="shared" si="1576"/>
        <v>33.03</v>
      </c>
      <c r="AB5615" s="31" t="str">
        <f t="shared" si="1577"/>
        <v>-</v>
      </c>
    </row>
    <row r="5616" spans="1:28" x14ac:dyDescent="0.3">
      <c r="A5616" s="133">
        <v>42969.666666666664</v>
      </c>
      <c r="B5616" s="152">
        <f t="shared" si="1578"/>
        <v>8</v>
      </c>
      <c r="C5616" s="152">
        <f t="shared" si="1579"/>
        <v>22</v>
      </c>
      <c r="D5616" s="152">
        <f t="shared" si="1580"/>
        <v>16</v>
      </c>
      <c r="E5616" s="38" t="str">
        <f t="shared" si="1581"/>
        <v/>
      </c>
      <c r="F5616" s="134">
        <v>54.47</v>
      </c>
      <c r="G5616" s="38">
        <f t="shared" si="1582"/>
        <v>54.47</v>
      </c>
      <c r="H5616" s="38" t="str">
        <f t="shared" si="1583"/>
        <v>-</v>
      </c>
      <c r="K5616" s="133">
        <v>43334.666666666664</v>
      </c>
      <c r="L5616" s="9">
        <f t="shared" si="1566"/>
        <v>8</v>
      </c>
      <c r="M5616" s="9">
        <f t="shared" si="1567"/>
        <v>22</v>
      </c>
      <c r="N5616" s="9">
        <f t="shared" si="1568"/>
        <v>16</v>
      </c>
      <c r="O5616" s="31" t="str">
        <f t="shared" si="1569"/>
        <v/>
      </c>
      <c r="P5616" s="134">
        <v>40.520000000000003</v>
      </c>
      <c r="Q5616" s="31">
        <f t="shared" si="1570"/>
        <v>40.520000000000003</v>
      </c>
      <c r="R5616" s="31" t="str">
        <f t="shared" si="1571"/>
        <v>-</v>
      </c>
      <c r="U5616" s="133">
        <v>43699.666666666664</v>
      </c>
      <c r="V5616" s="9">
        <f t="shared" si="1572"/>
        <v>8</v>
      </c>
      <c r="W5616" s="9">
        <f t="shared" si="1573"/>
        <v>22</v>
      </c>
      <c r="X5616" s="9">
        <f t="shared" si="1574"/>
        <v>16</v>
      </c>
      <c r="Y5616" s="31" t="str">
        <f t="shared" si="1575"/>
        <v/>
      </c>
      <c r="Z5616" s="134">
        <v>35.69</v>
      </c>
      <c r="AA5616" s="31">
        <f t="shared" si="1576"/>
        <v>35.69</v>
      </c>
      <c r="AB5616" s="31" t="str">
        <f t="shared" si="1577"/>
        <v>-</v>
      </c>
    </row>
    <row r="5617" spans="1:28" x14ac:dyDescent="0.3">
      <c r="A5617" s="133">
        <v>42969.708333333336</v>
      </c>
      <c r="B5617" s="152">
        <f t="shared" si="1578"/>
        <v>8</v>
      </c>
      <c r="C5617" s="152">
        <f t="shared" si="1579"/>
        <v>22</v>
      </c>
      <c r="D5617" s="152">
        <f t="shared" si="1580"/>
        <v>17</v>
      </c>
      <c r="E5617" s="38" t="str">
        <f t="shared" si="1581"/>
        <v/>
      </c>
      <c r="F5617" s="134">
        <v>47.54</v>
      </c>
      <c r="G5617" s="38" t="str">
        <f t="shared" si="1582"/>
        <v>-</v>
      </c>
      <c r="H5617" s="38">
        <f t="shared" si="1583"/>
        <v>47.54</v>
      </c>
      <c r="K5617" s="133">
        <v>43334.708333333336</v>
      </c>
      <c r="L5617" s="9">
        <f t="shared" si="1566"/>
        <v>8</v>
      </c>
      <c r="M5617" s="9">
        <f t="shared" si="1567"/>
        <v>22</v>
      </c>
      <c r="N5617" s="9">
        <f t="shared" si="1568"/>
        <v>17</v>
      </c>
      <c r="O5617" s="31" t="str">
        <f t="shared" si="1569"/>
        <v/>
      </c>
      <c r="P5617" s="134">
        <v>38.29</v>
      </c>
      <c r="Q5617" s="31" t="str">
        <f t="shared" si="1570"/>
        <v>-</v>
      </c>
      <c r="R5617" s="31">
        <f t="shared" si="1571"/>
        <v>38.29</v>
      </c>
      <c r="U5617" s="133">
        <v>43699.708333333336</v>
      </c>
      <c r="V5617" s="9">
        <f t="shared" si="1572"/>
        <v>8</v>
      </c>
      <c r="W5617" s="9">
        <f t="shared" si="1573"/>
        <v>22</v>
      </c>
      <c r="X5617" s="9">
        <f t="shared" si="1574"/>
        <v>17</v>
      </c>
      <c r="Y5617" s="31" t="str">
        <f t="shared" si="1575"/>
        <v/>
      </c>
      <c r="Z5617" s="134">
        <v>33.39</v>
      </c>
      <c r="AA5617" s="31" t="str">
        <f t="shared" si="1576"/>
        <v>-</v>
      </c>
      <c r="AB5617" s="31">
        <f t="shared" si="1577"/>
        <v>33.39</v>
      </c>
    </row>
    <row r="5618" spans="1:28" x14ac:dyDescent="0.3">
      <c r="A5618" s="133">
        <v>42969.75</v>
      </c>
      <c r="B5618" s="152">
        <f t="shared" si="1578"/>
        <v>8</v>
      </c>
      <c r="C5618" s="152">
        <f t="shared" si="1579"/>
        <v>22</v>
      </c>
      <c r="D5618" s="152">
        <f t="shared" si="1580"/>
        <v>18</v>
      </c>
      <c r="E5618" s="38" t="str">
        <f t="shared" si="1581"/>
        <v/>
      </c>
      <c r="F5618" s="134">
        <v>36.47</v>
      </c>
      <c r="G5618" s="38" t="str">
        <f t="shared" si="1582"/>
        <v>-</v>
      </c>
      <c r="H5618" s="38">
        <f t="shared" si="1583"/>
        <v>36.47</v>
      </c>
      <c r="K5618" s="133">
        <v>43334.75</v>
      </c>
      <c r="L5618" s="9">
        <f t="shared" si="1566"/>
        <v>8</v>
      </c>
      <c r="M5618" s="9">
        <f t="shared" si="1567"/>
        <v>22</v>
      </c>
      <c r="N5618" s="9">
        <f t="shared" si="1568"/>
        <v>18</v>
      </c>
      <c r="O5618" s="31" t="str">
        <f t="shared" si="1569"/>
        <v/>
      </c>
      <c r="P5618" s="134">
        <v>34.909999999999997</v>
      </c>
      <c r="Q5618" s="31" t="str">
        <f t="shared" si="1570"/>
        <v>-</v>
      </c>
      <c r="R5618" s="31">
        <f t="shared" si="1571"/>
        <v>34.909999999999997</v>
      </c>
      <c r="U5618" s="133">
        <v>43699.75</v>
      </c>
      <c r="V5618" s="9">
        <f t="shared" si="1572"/>
        <v>8</v>
      </c>
      <c r="W5618" s="9">
        <f t="shared" si="1573"/>
        <v>22</v>
      </c>
      <c r="X5618" s="9">
        <f t="shared" si="1574"/>
        <v>18</v>
      </c>
      <c r="Y5618" s="31" t="str">
        <f t="shared" si="1575"/>
        <v/>
      </c>
      <c r="Z5618" s="134">
        <v>28.9</v>
      </c>
      <c r="AA5618" s="31" t="str">
        <f t="shared" si="1576"/>
        <v>-</v>
      </c>
      <c r="AB5618" s="31">
        <f t="shared" si="1577"/>
        <v>28.9</v>
      </c>
    </row>
    <row r="5619" spans="1:28" x14ac:dyDescent="0.3">
      <c r="A5619" s="133">
        <v>42969.791666666664</v>
      </c>
      <c r="B5619" s="152">
        <f t="shared" si="1578"/>
        <v>8</v>
      </c>
      <c r="C5619" s="152">
        <f t="shared" si="1579"/>
        <v>22</v>
      </c>
      <c r="D5619" s="152">
        <f t="shared" si="1580"/>
        <v>19</v>
      </c>
      <c r="E5619" s="38" t="str">
        <f t="shared" si="1581"/>
        <v/>
      </c>
      <c r="F5619" s="134">
        <v>35.03</v>
      </c>
      <c r="G5619" s="38" t="str">
        <f t="shared" si="1582"/>
        <v>-</v>
      </c>
      <c r="H5619" s="38">
        <f t="shared" si="1583"/>
        <v>35.03</v>
      </c>
      <c r="K5619" s="133">
        <v>43334.791666666664</v>
      </c>
      <c r="L5619" s="9">
        <f t="shared" si="1566"/>
        <v>8</v>
      </c>
      <c r="M5619" s="9">
        <f t="shared" si="1567"/>
        <v>22</v>
      </c>
      <c r="N5619" s="9">
        <f t="shared" si="1568"/>
        <v>19</v>
      </c>
      <c r="O5619" s="31" t="str">
        <f t="shared" si="1569"/>
        <v/>
      </c>
      <c r="P5619" s="134">
        <v>32.82</v>
      </c>
      <c r="Q5619" s="31" t="str">
        <f t="shared" si="1570"/>
        <v>-</v>
      </c>
      <c r="R5619" s="31">
        <f t="shared" si="1571"/>
        <v>32.82</v>
      </c>
      <c r="U5619" s="133">
        <v>43699.791666666664</v>
      </c>
      <c r="V5619" s="9">
        <f t="shared" si="1572"/>
        <v>8</v>
      </c>
      <c r="W5619" s="9">
        <f t="shared" si="1573"/>
        <v>22</v>
      </c>
      <c r="X5619" s="9">
        <f t="shared" si="1574"/>
        <v>19</v>
      </c>
      <c r="Y5619" s="31" t="str">
        <f t="shared" si="1575"/>
        <v/>
      </c>
      <c r="Z5619" s="134">
        <v>27.17</v>
      </c>
      <c r="AA5619" s="31" t="str">
        <f t="shared" si="1576"/>
        <v>-</v>
      </c>
      <c r="AB5619" s="31">
        <f t="shared" si="1577"/>
        <v>27.17</v>
      </c>
    </row>
    <row r="5620" spans="1:28" x14ac:dyDescent="0.3">
      <c r="A5620" s="133">
        <v>42969.833333333336</v>
      </c>
      <c r="B5620" s="152">
        <f t="shared" si="1578"/>
        <v>8</v>
      </c>
      <c r="C5620" s="152">
        <f t="shared" si="1579"/>
        <v>22</v>
      </c>
      <c r="D5620" s="152">
        <f t="shared" si="1580"/>
        <v>20</v>
      </c>
      <c r="E5620" s="38" t="str">
        <f t="shared" si="1581"/>
        <v/>
      </c>
      <c r="F5620" s="134">
        <v>35.799999999999997</v>
      </c>
      <c r="G5620" s="38" t="str">
        <f t="shared" si="1582"/>
        <v>-</v>
      </c>
      <c r="H5620" s="38">
        <f t="shared" si="1583"/>
        <v>35.799999999999997</v>
      </c>
      <c r="K5620" s="133">
        <v>43334.833333333336</v>
      </c>
      <c r="L5620" s="9">
        <f t="shared" si="1566"/>
        <v>8</v>
      </c>
      <c r="M5620" s="9">
        <f t="shared" si="1567"/>
        <v>22</v>
      </c>
      <c r="N5620" s="9">
        <f t="shared" si="1568"/>
        <v>20</v>
      </c>
      <c r="O5620" s="31" t="str">
        <f t="shared" si="1569"/>
        <v/>
      </c>
      <c r="P5620" s="134">
        <v>32.869999999999997</v>
      </c>
      <c r="Q5620" s="31" t="str">
        <f t="shared" si="1570"/>
        <v>-</v>
      </c>
      <c r="R5620" s="31">
        <f t="shared" si="1571"/>
        <v>32.869999999999997</v>
      </c>
      <c r="U5620" s="133">
        <v>43699.833333333336</v>
      </c>
      <c r="V5620" s="9">
        <f t="shared" si="1572"/>
        <v>8</v>
      </c>
      <c r="W5620" s="9">
        <f t="shared" si="1573"/>
        <v>22</v>
      </c>
      <c r="X5620" s="9">
        <f t="shared" si="1574"/>
        <v>20</v>
      </c>
      <c r="Y5620" s="31" t="str">
        <f t="shared" si="1575"/>
        <v/>
      </c>
      <c r="Z5620" s="134">
        <v>27.25</v>
      </c>
      <c r="AA5620" s="31" t="str">
        <f t="shared" si="1576"/>
        <v>-</v>
      </c>
      <c r="AB5620" s="31">
        <f t="shared" si="1577"/>
        <v>27.25</v>
      </c>
    </row>
    <row r="5621" spans="1:28" x14ac:dyDescent="0.3">
      <c r="A5621" s="133">
        <v>42969.875</v>
      </c>
      <c r="B5621" s="152">
        <f t="shared" si="1578"/>
        <v>8</v>
      </c>
      <c r="C5621" s="152">
        <f t="shared" si="1579"/>
        <v>22</v>
      </c>
      <c r="D5621" s="152">
        <f t="shared" si="1580"/>
        <v>21</v>
      </c>
      <c r="E5621" s="38" t="str">
        <f t="shared" si="1581"/>
        <v/>
      </c>
      <c r="F5621" s="134">
        <v>31.51</v>
      </c>
      <c r="G5621" s="38" t="str">
        <f t="shared" si="1582"/>
        <v>-</v>
      </c>
      <c r="H5621" s="38">
        <f t="shared" si="1583"/>
        <v>31.51</v>
      </c>
      <c r="K5621" s="133">
        <v>43334.875</v>
      </c>
      <c r="L5621" s="9">
        <f t="shared" si="1566"/>
        <v>8</v>
      </c>
      <c r="M5621" s="9">
        <f t="shared" si="1567"/>
        <v>22</v>
      </c>
      <c r="N5621" s="9">
        <f t="shared" si="1568"/>
        <v>21</v>
      </c>
      <c r="O5621" s="31" t="str">
        <f t="shared" si="1569"/>
        <v/>
      </c>
      <c r="P5621" s="134">
        <v>28.62</v>
      </c>
      <c r="Q5621" s="31" t="str">
        <f t="shared" si="1570"/>
        <v>-</v>
      </c>
      <c r="R5621" s="31">
        <f t="shared" si="1571"/>
        <v>28.62</v>
      </c>
      <c r="U5621" s="133">
        <v>43699.875</v>
      </c>
      <c r="V5621" s="9">
        <f t="shared" si="1572"/>
        <v>8</v>
      </c>
      <c r="W5621" s="9">
        <f t="shared" si="1573"/>
        <v>22</v>
      </c>
      <c r="X5621" s="9">
        <f t="shared" si="1574"/>
        <v>21</v>
      </c>
      <c r="Y5621" s="31" t="str">
        <f t="shared" si="1575"/>
        <v/>
      </c>
      <c r="Z5621" s="134">
        <v>23.87</v>
      </c>
      <c r="AA5621" s="31" t="str">
        <f t="shared" si="1576"/>
        <v>-</v>
      </c>
      <c r="AB5621" s="31">
        <f t="shared" si="1577"/>
        <v>23.87</v>
      </c>
    </row>
    <row r="5622" spans="1:28" x14ac:dyDescent="0.3">
      <c r="A5622" s="133">
        <v>42969.916666666664</v>
      </c>
      <c r="B5622" s="152">
        <f t="shared" si="1578"/>
        <v>8</v>
      </c>
      <c r="C5622" s="152">
        <f t="shared" si="1579"/>
        <v>22</v>
      </c>
      <c r="D5622" s="152">
        <f t="shared" si="1580"/>
        <v>22</v>
      </c>
      <c r="E5622" s="38" t="str">
        <f t="shared" si="1581"/>
        <v/>
      </c>
      <c r="F5622" s="134">
        <v>26.55</v>
      </c>
      <c r="G5622" s="38" t="str">
        <f t="shared" si="1582"/>
        <v>-</v>
      </c>
      <c r="H5622" s="38">
        <f t="shared" si="1583"/>
        <v>26.55</v>
      </c>
      <c r="K5622" s="133">
        <v>43334.916666666664</v>
      </c>
      <c r="L5622" s="9">
        <f t="shared" si="1566"/>
        <v>8</v>
      </c>
      <c r="M5622" s="9">
        <f t="shared" si="1567"/>
        <v>22</v>
      </c>
      <c r="N5622" s="9">
        <f t="shared" si="1568"/>
        <v>22</v>
      </c>
      <c r="O5622" s="31" t="str">
        <f t="shared" si="1569"/>
        <v/>
      </c>
      <c r="P5622" s="134">
        <v>24.5</v>
      </c>
      <c r="Q5622" s="31" t="str">
        <f t="shared" si="1570"/>
        <v>-</v>
      </c>
      <c r="R5622" s="31">
        <f t="shared" si="1571"/>
        <v>24.5</v>
      </c>
      <c r="U5622" s="133">
        <v>43699.916666666664</v>
      </c>
      <c r="V5622" s="9">
        <f t="shared" si="1572"/>
        <v>8</v>
      </c>
      <c r="W5622" s="9">
        <f t="shared" si="1573"/>
        <v>22</v>
      </c>
      <c r="X5622" s="9">
        <f t="shared" si="1574"/>
        <v>22</v>
      </c>
      <c r="Y5622" s="31" t="str">
        <f t="shared" si="1575"/>
        <v/>
      </c>
      <c r="Z5622" s="134">
        <v>21.31</v>
      </c>
      <c r="AA5622" s="31" t="str">
        <f t="shared" si="1576"/>
        <v>-</v>
      </c>
      <c r="AB5622" s="31">
        <f t="shared" si="1577"/>
        <v>21.31</v>
      </c>
    </row>
    <row r="5623" spans="1:28" x14ac:dyDescent="0.3">
      <c r="A5623" s="133">
        <v>42969.958333333336</v>
      </c>
      <c r="B5623" s="152">
        <f t="shared" si="1578"/>
        <v>8</v>
      </c>
      <c r="C5623" s="152">
        <f t="shared" si="1579"/>
        <v>22</v>
      </c>
      <c r="D5623" s="152">
        <f t="shared" si="1580"/>
        <v>23</v>
      </c>
      <c r="E5623" s="38" t="str">
        <f t="shared" si="1581"/>
        <v/>
      </c>
      <c r="F5623" s="134">
        <v>23.51</v>
      </c>
      <c r="G5623" s="38" t="str">
        <f t="shared" si="1582"/>
        <v>-</v>
      </c>
      <c r="H5623" s="38">
        <f t="shared" si="1583"/>
        <v>23.51</v>
      </c>
      <c r="K5623" s="133">
        <v>43334.958333333336</v>
      </c>
      <c r="L5623" s="9">
        <f t="shared" si="1566"/>
        <v>8</v>
      </c>
      <c r="M5623" s="9">
        <f t="shared" si="1567"/>
        <v>22</v>
      </c>
      <c r="N5623" s="9">
        <f t="shared" si="1568"/>
        <v>23</v>
      </c>
      <c r="O5623" s="31" t="str">
        <f t="shared" si="1569"/>
        <v/>
      </c>
      <c r="P5623" s="134">
        <v>22.76</v>
      </c>
      <c r="Q5623" s="31" t="str">
        <f t="shared" si="1570"/>
        <v>-</v>
      </c>
      <c r="R5623" s="31">
        <f t="shared" si="1571"/>
        <v>22.76</v>
      </c>
      <c r="U5623" s="133">
        <v>43699.958333333336</v>
      </c>
      <c r="V5623" s="9">
        <f t="shared" si="1572"/>
        <v>8</v>
      </c>
      <c r="W5623" s="9">
        <f t="shared" si="1573"/>
        <v>22</v>
      </c>
      <c r="X5623" s="9">
        <f t="shared" si="1574"/>
        <v>23</v>
      </c>
      <c r="Y5623" s="31" t="str">
        <f t="shared" si="1575"/>
        <v/>
      </c>
      <c r="Z5623" s="134">
        <v>19.190000000000001</v>
      </c>
      <c r="AA5623" s="31" t="str">
        <f t="shared" si="1576"/>
        <v>-</v>
      </c>
      <c r="AB5623" s="31">
        <f t="shared" si="1577"/>
        <v>19.190000000000001</v>
      </c>
    </row>
    <row r="5624" spans="1:28" x14ac:dyDescent="0.3">
      <c r="A5624" s="133">
        <v>42970</v>
      </c>
      <c r="B5624" s="152">
        <f t="shared" si="1578"/>
        <v>8</v>
      </c>
      <c r="C5624" s="152">
        <f t="shared" si="1579"/>
        <v>23</v>
      </c>
      <c r="D5624" s="152">
        <f t="shared" si="1580"/>
        <v>0</v>
      </c>
      <c r="E5624" s="38" t="str">
        <f t="shared" si="1581"/>
        <v/>
      </c>
      <c r="F5624" s="134">
        <v>22.48</v>
      </c>
      <c r="G5624" s="38" t="str">
        <f t="shared" si="1582"/>
        <v>-</v>
      </c>
      <c r="H5624" s="38">
        <f t="shared" si="1583"/>
        <v>22.48</v>
      </c>
      <c r="K5624" s="133">
        <v>43335</v>
      </c>
      <c r="L5624" s="9">
        <f t="shared" si="1566"/>
        <v>8</v>
      </c>
      <c r="M5624" s="9">
        <f t="shared" si="1567"/>
        <v>23</v>
      </c>
      <c r="N5624" s="9">
        <f t="shared" si="1568"/>
        <v>0</v>
      </c>
      <c r="O5624" s="31" t="str">
        <f t="shared" si="1569"/>
        <v/>
      </c>
      <c r="P5624" s="134">
        <v>19.739999999999998</v>
      </c>
      <c r="Q5624" s="31" t="str">
        <f t="shared" si="1570"/>
        <v>-</v>
      </c>
      <c r="R5624" s="31">
        <f t="shared" si="1571"/>
        <v>19.739999999999998</v>
      </c>
      <c r="U5624" s="133">
        <v>43700</v>
      </c>
      <c r="V5624" s="9">
        <f t="shared" si="1572"/>
        <v>8</v>
      </c>
      <c r="W5624" s="9">
        <f t="shared" si="1573"/>
        <v>23</v>
      </c>
      <c r="X5624" s="9">
        <f t="shared" si="1574"/>
        <v>0</v>
      </c>
      <c r="Y5624" s="31" t="str">
        <f t="shared" si="1575"/>
        <v/>
      </c>
      <c r="Z5624" s="134">
        <v>19.059999999999999</v>
      </c>
      <c r="AA5624" s="31" t="str">
        <f t="shared" si="1576"/>
        <v>-</v>
      </c>
      <c r="AB5624" s="31">
        <f t="shared" si="1577"/>
        <v>19.059999999999999</v>
      </c>
    </row>
    <row r="5625" spans="1:28" x14ac:dyDescent="0.3">
      <c r="A5625" s="133">
        <v>42970.041666666664</v>
      </c>
      <c r="B5625" s="152">
        <f t="shared" si="1578"/>
        <v>8</v>
      </c>
      <c r="C5625" s="152">
        <f t="shared" si="1579"/>
        <v>23</v>
      </c>
      <c r="D5625" s="152">
        <f t="shared" si="1580"/>
        <v>1</v>
      </c>
      <c r="E5625" s="38" t="str">
        <f t="shared" si="1581"/>
        <v/>
      </c>
      <c r="F5625" s="134">
        <v>21.47</v>
      </c>
      <c r="G5625" s="38" t="str">
        <f t="shared" si="1582"/>
        <v>-</v>
      </c>
      <c r="H5625" s="38">
        <f t="shared" si="1583"/>
        <v>21.47</v>
      </c>
      <c r="K5625" s="133">
        <v>43335.041666666664</v>
      </c>
      <c r="L5625" s="9">
        <f t="shared" si="1566"/>
        <v>8</v>
      </c>
      <c r="M5625" s="9">
        <f t="shared" si="1567"/>
        <v>23</v>
      </c>
      <c r="N5625" s="9">
        <f t="shared" si="1568"/>
        <v>1</v>
      </c>
      <c r="O5625" s="31" t="str">
        <f t="shared" si="1569"/>
        <v/>
      </c>
      <c r="P5625" s="134">
        <v>19.22</v>
      </c>
      <c r="Q5625" s="31" t="str">
        <f t="shared" si="1570"/>
        <v>-</v>
      </c>
      <c r="R5625" s="31">
        <f t="shared" si="1571"/>
        <v>19.22</v>
      </c>
      <c r="U5625" s="133">
        <v>43700.041666666664</v>
      </c>
      <c r="V5625" s="9">
        <f t="shared" si="1572"/>
        <v>8</v>
      </c>
      <c r="W5625" s="9">
        <f t="shared" si="1573"/>
        <v>23</v>
      </c>
      <c r="X5625" s="9">
        <f t="shared" si="1574"/>
        <v>1</v>
      </c>
      <c r="Y5625" s="31" t="str">
        <f t="shared" si="1575"/>
        <v/>
      </c>
      <c r="Z5625" s="134">
        <v>18.489999999999998</v>
      </c>
      <c r="AA5625" s="31" t="str">
        <f t="shared" si="1576"/>
        <v>-</v>
      </c>
      <c r="AB5625" s="31">
        <f t="shared" si="1577"/>
        <v>18.489999999999998</v>
      </c>
    </row>
    <row r="5626" spans="1:28" x14ac:dyDescent="0.3">
      <c r="A5626" s="133">
        <v>42970.083333333336</v>
      </c>
      <c r="B5626" s="152">
        <f t="shared" si="1578"/>
        <v>8</v>
      </c>
      <c r="C5626" s="152">
        <f t="shared" si="1579"/>
        <v>23</v>
      </c>
      <c r="D5626" s="152">
        <f t="shared" si="1580"/>
        <v>2</v>
      </c>
      <c r="E5626" s="38" t="str">
        <f t="shared" si="1581"/>
        <v/>
      </c>
      <c r="F5626" s="134">
        <v>20.3</v>
      </c>
      <c r="G5626" s="38" t="str">
        <f t="shared" si="1582"/>
        <v>-</v>
      </c>
      <c r="H5626" s="38">
        <f t="shared" si="1583"/>
        <v>20.3</v>
      </c>
      <c r="K5626" s="133">
        <v>43335.083333333336</v>
      </c>
      <c r="L5626" s="9">
        <f t="shared" si="1566"/>
        <v>8</v>
      </c>
      <c r="M5626" s="9">
        <f t="shared" si="1567"/>
        <v>23</v>
      </c>
      <c r="N5626" s="9">
        <f t="shared" si="1568"/>
        <v>2</v>
      </c>
      <c r="O5626" s="31" t="str">
        <f t="shared" si="1569"/>
        <v/>
      </c>
      <c r="P5626" s="134">
        <v>18.600000000000001</v>
      </c>
      <c r="Q5626" s="31" t="str">
        <f t="shared" si="1570"/>
        <v>-</v>
      </c>
      <c r="R5626" s="31">
        <f t="shared" si="1571"/>
        <v>18.600000000000001</v>
      </c>
      <c r="U5626" s="133">
        <v>43700.083333333336</v>
      </c>
      <c r="V5626" s="9">
        <f t="shared" si="1572"/>
        <v>8</v>
      </c>
      <c r="W5626" s="9">
        <f t="shared" si="1573"/>
        <v>23</v>
      </c>
      <c r="X5626" s="9">
        <f t="shared" si="1574"/>
        <v>2</v>
      </c>
      <c r="Y5626" s="31" t="str">
        <f t="shared" si="1575"/>
        <v/>
      </c>
      <c r="Z5626" s="134">
        <v>16.84</v>
      </c>
      <c r="AA5626" s="31" t="str">
        <f t="shared" si="1576"/>
        <v>-</v>
      </c>
      <c r="AB5626" s="31">
        <f t="shared" si="1577"/>
        <v>16.84</v>
      </c>
    </row>
    <row r="5627" spans="1:28" x14ac:dyDescent="0.3">
      <c r="A5627" s="133">
        <v>42970.125</v>
      </c>
      <c r="B5627" s="152">
        <f t="shared" si="1578"/>
        <v>8</v>
      </c>
      <c r="C5627" s="152">
        <f t="shared" si="1579"/>
        <v>23</v>
      </c>
      <c r="D5627" s="152">
        <f t="shared" si="1580"/>
        <v>3</v>
      </c>
      <c r="E5627" s="38" t="str">
        <f t="shared" si="1581"/>
        <v/>
      </c>
      <c r="F5627" s="134">
        <v>19.510000000000002</v>
      </c>
      <c r="G5627" s="38" t="str">
        <f t="shared" si="1582"/>
        <v>-</v>
      </c>
      <c r="H5627" s="38">
        <f t="shared" si="1583"/>
        <v>19.510000000000002</v>
      </c>
      <c r="K5627" s="133">
        <v>43335.125</v>
      </c>
      <c r="L5627" s="9">
        <f t="shared" si="1566"/>
        <v>8</v>
      </c>
      <c r="M5627" s="9">
        <f t="shared" si="1567"/>
        <v>23</v>
      </c>
      <c r="N5627" s="9">
        <f t="shared" si="1568"/>
        <v>3</v>
      </c>
      <c r="O5627" s="31" t="str">
        <f t="shared" si="1569"/>
        <v/>
      </c>
      <c r="P5627" s="134">
        <v>17.989999999999998</v>
      </c>
      <c r="Q5627" s="31" t="str">
        <f t="shared" si="1570"/>
        <v>-</v>
      </c>
      <c r="R5627" s="31">
        <f t="shared" si="1571"/>
        <v>17.989999999999998</v>
      </c>
      <c r="U5627" s="133">
        <v>43700.125</v>
      </c>
      <c r="V5627" s="9">
        <f t="shared" si="1572"/>
        <v>8</v>
      </c>
      <c r="W5627" s="9">
        <f t="shared" si="1573"/>
        <v>23</v>
      </c>
      <c r="X5627" s="9">
        <f t="shared" si="1574"/>
        <v>3</v>
      </c>
      <c r="Y5627" s="31" t="str">
        <f t="shared" si="1575"/>
        <v/>
      </c>
      <c r="Z5627" s="134">
        <v>16.39</v>
      </c>
      <c r="AA5627" s="31" t="str">
        <f t="shared" si="1576"/>
        <v>-</v>
      </c>
      <c r="AB5627" s="31">
        <f t="shared" si="1577"/>
        <v>16.39</v>
      </c>
    </row>
    <row r="5628" spans="1:28" x14ac:dyDescent="0.3">
      <c r="A5628" s="133">
        <v>42970.166666666664</v>
      </c>
      <c r="B5628" s="152">
        <f t="shared" si="1578"/>
        <v>8</v>
      </c>
      <c r="C5628" s="152">
        <f t="shared" si="1579"/>
        <v>23</v>
      </c>
      <c r="D5628" s="152">
        <f t="shared" si="1580"/>
        <v>4</v>
      </c>
      <c r="E5628" s="38" t="str">
        <f t="shared" si="1581"/>
        <v/>
      </c>
      <c r="F5628" s="134">
        <v>19.670000000000002</v>
      </c>
      <c r="G5628" s="38" t="str">
        <f t="shared" si="1582"/>
        <v>-</v>
      </c>
      <c r="H5628" s="38">
        <f t="shared" si="1583"/>
        <v>19.670000000000002</v>
      </c>
      <c r="K5628" s="133">
        <v>43335.166666666664</v>
      </c>
      <c r="L5628" s="9">
        <f t="shared" si="1566"/>
        <v>8</v>
      </c>
      <c r="M5628" s="9">
        <f t="shared" si="1567"/>
        <v>23</v>
      </c>
      <c r="N5628" s="9">
        <f t="shared" si="1568"/>
        <v>4</v>
      </c>
      <c r="O5628" s="31" t="str">
        <f t="shared" si="1569"/>
        <v/>
      </c>
      <c r="P5628" s="134">
        <v>18.12</v>
      </c>
      <c r="Q5628" s="31" t="str">
        <f t="shared" si="1570"/>
        <v>-</v>
      </c>
      <c r="R5628" s="31">
        <f t="shared" si="1571"/>
        <v>18.12</v>
      </c>
      <c r="U5628" s="133">
        <v>43700.166666666664</v>
      </c>
      <c r="V5628" s="9">
        <f t="shared" si="1572"/>
        <v>8</v>
      </c>
      <c r="W5628" s="9">
        <f t="shared" si="1573"/>
        <v>23</v>
      </c>
      <c r="X5628" s="9">
        <f t="shared" si="1574"/>
        <v>4</v>
      </c>
      <c r="Y5628" s="31" t="str">
        <f t="shared" si="1575"/>
        <v/>
      </c>
      <c r="Z5628" s="134">
        <v>16.63</v>
      </c>
      <c r="AA5628" s="31" t="str">
        <f t="shared" si="1576"/>
        <v>-</v>
      </c>
      <c r="AB5628" s="31">
        <f t="shared" si="1577"/>
        <v>16.63</v>
      </c>
    </row>
    <row r="5629" spans="1:28" x14ac:dyDescent="0.3">
      <c r="A5629" s="133">
        <v>42970.208333333336</v>
      </c>
      <c r="B5629" s="152">
        <f t="shared" si="1578"/>
        <v>8</v>
      </c>
      <c r="C5629" s="152">
        <f t="shared" si="1579"/>
        <v>23</v>
      </c>
      <c r="D5629" s="152">
        <f t="shared" si="1580"/>
        <v>5</v>
      </c>
      <c r="E5629" s="38" t="str">
        <f t="shared" si="1581"/>
        <v/>
      </c>
      <c r="F5629" s="134">
        <v>21.5</v>
      </c>
      <c r="G5629" s="38" t="str">
        <f t="shared" si="1582"/>
        <v>-</v>
      </c>
      <c r="H5629" s="38">
        <f t="shared" si="1583"/>
        <v>21.5</v>
      </c>
      <c r="K5629" s="133">
        <v>43335.208333333336</v>
      </c>
      <c r="L5629" s="9">
        <f t="shared" si="1566"/>
        <v>8</v>
      </c>
      <c r="M5629" s="9">
        <f t="shared" si="1567"/>
        <v>23</v>
      </c>
      <c r="N5629" s="9">
        <f t="shared" si="1568"/>
        <v>5</v>
      </c>
      <c r="O5629" s="31" t="str">
        <f t="shared" si="1569"/>
        <v/>
      </c>
      <c r="P5629" s="134">
        <v>19.3</v>
      </c>
      <c r="Q5629" s="31" t="str">
        <f t="shared" si="1570"/>
        <v>-</v>
      </c>
      <c r="R5629" s="31">
        <f t="shared" si="1571"/>
        <v>19.3</v>
      </c>
      <c r="U5629" s="133">
        <v>43700.208333333336</v>
      </c>
      <c r="V5629" s="9">
        <f t="shared" si="1572"/>
        <v>8</v>
      </c>
      <c r="W5629" s="9">
        <f t="shared" si="1573"/>
        <v>23</v>
      </c>
      <c r="X5629" s="9">
        <f t="shared" si="1574"/>
        <v>5</v>
      </c>
      <c r="Y5629" s="31" t="str">
        <f t="shared" si="1575"/>
        <v/>
      </c>
      <c r="Z5629" s="134">
        <v>18.54</v>
      </c>
      <c r="AA5629" s="31" t="str">
        <f t="shared" si="1576"/>
        <v>-</v>
      </c>
      <c r="AB5629" s="31">
        <f t="shared" si="1577"/>
        <v>18.54</v>
      </c>
    </row>
    <row r="5630" spans="1:28" x14ac:dyDescent="0.3">
      <c r="A5630" s="133">
        <v>42970.25</v>
      </c>
      <c r="B5630" s="152">
        <f t="shared" si="1578"/>
        <v>8</v>
      </c>
      <c r="C5630" s="152">
        <f t="shared" si="1579"/>
        <v>23</v>
      </c>
      <c r="D5630" s="152">
        <f t="shared" si="1580"/>
        <v>6</v>
      </c>
      <c r="E5630" s="38" t="str">
        <f t="shared" si="1581"/>
        <v/>
      </c>
      <c r="F5630" s="134">
        <v>22.5</v>
      </c>
      <c r="G5630" s="38" t="str">
        <f t="shared" si="1582"/>
        <v>-</v>
      </c>
      <c r="H5630" s="38">
        <f t="shared" si="1583"/>
        <v>22.5</v>
      </c>
      <c r="K5630" s="133">
        <v>43335.25</v>
      </c>
      <c r="L5630" s="9">
        <f t="shared" si="1566"/>
        <v>8</v>
      </c>
      <c r="M5630" s="9">
        <f t="shared" si="1567"/>
        <v>23</v>
      </c>
      <c r="N5630" s="9">
        <f t="shared" si="1568"/>
        <v>6</v>
      </c>
      <c r="O5630" s="31" t="str">
        <f t="shared" si="1569"/>
        <v/>
      </c>
      <c r="P5630" s="134">
        <v>20.68</v>
      </c>
      <c r="Q5630" s="31" t="str">
        <f t="shared" si="1570"/>
        <v>-</v>
      </c>
      <c r="R5630" s="31">
        <f t="shared" si="1571"/>
        <v>20.68</v>
      </c>
      <c r="U5630" s="133">
        <v>43700.25</v>
      </c>
      <c r="V5630" s="9">
        <f t="shared" si="1572"/>
        <v>8</v>
      </c>
      <c r="W5630" s="9">
        <f t="shared" si="1573"/>
        <v>23</v>
      </c>
      <c r="X5630" s="9">
        <f t="shared" si="1574"/>
        <v>6</v>
      </c>
      <c r="Y5630" s="31" t="str">
        <f t="shared" si="1575"/>
        <v/>
      </c>
      <c r="Z5630" s="134">
        <v>19.79</v>
      </c>
      <c r="AA5630" s="31" t="str">
        <f t="shared" si="1576"/>
        <v>-</v>
      </c>
      <c r="AB5630" s="31">
        <f t="shared" si="1577"/>
        <v>19.79</v>
      </c>
    </row>
    <row r="5631" spans="1:28" x14ac:dyDescent="0.3">
      <c r="A5631" s="133">
        <v>42970.291666666664</v>
      </c>
      <c r="B5631" s="152">
        <f t="shared" si="1578"/>
        <v>8</v>
      </c>
      <c r="C5631" s="152">
        <f t="shared" si="1579"/>
        <v>23</v>
      </c>
      <c r="D5631" s="152">
        <f t="shared" si="1580"/>
        <v>7</v>
      </c>
      <c r="E5631" s="38" t="str">
        <f t="shared" si="1581"/>
        <v/>
      </c>
      <c r="F5631" s="134">
        <v>22.87</v>
      </c>
      <c r="G5631" s="38" t="str">
        <f t="shared" si="1582"/>
        <v>-</v>
      </c>
      <c r="H5631" s="38">
        <f t="shared" si="1583"/>
        <v>22.87</v>
      </c>
      <c r="K5631" s="133">
        <v>43335.291666666664</v>
      </c>
      <c r="L5631" s="9">
        <f t="shared" si="1566"/>
        <v>8</v>
      </c>
      <c r="M5631" s="9">
        <f t="shared" si="1567"/>
        <v>23</v>
      </c>
      <c r="N5631" s="9">
        <f t="shared" si="1568"/>
        <v>7</v>
      </c>
      <c r="O5631" s="31" t="str">
        <f t="shared" si="1569"/>
        <v/>
      </c>
      <c r="P5631" s="134">
        <v>21.92</v>
      </c>
      <c r="Q5631" s="31" t="str">
        <f t="shared" si="1570"/>
        <v>-</v>
      </c>
      <c r="R5631" s="31">
        <f t="shared" si="1571"/>
        <v>21.92</v>
      </c>
      <c r="U5631" s="133">
        <v>43700.291666666664</v>
      </c>
      <c r="V5631" s="9">
        <f t="shared" si="1572"/>
        <v>8</v>
      </c>
      <c r="W5631" s="9">
        <f t="shared" si="1573"/>
        <v>23</v>
      </c>
      <c r="X5631" s="9">
        <f t="shared" si="1574"/>
        <v>7</v>
      </c>
      <c r="Y5631" s="31" t="str">
        <f t="shared" si="1575"/>
        <v/>
      </c>
      <c r="Z5631" s="134">
        <v>20.47</v>
      </c>
      <c r="AA5631" s="31" t="str">
        <f t="shared" si="1576"/>
        <v>-</v>
      </c>
      <c r="AB5631" s="31">
        <f t="shared" si="1577"/>
        <v>20.47</v>
      </c>
    </row>
    <row r="5632" spans="1:28" x14ac:dyDescent="0.3">
      <c r="A5632" s="133">
        <v>42970.333333333336</v>
      </c>
      <c r="B5632" s="152">
        <f t="shared" si="1578"/>
        <v>8</v>
      </c>
      <c r="C5632" s="152">
        <f t="shared" si="1579"/>
        <v>23</v>
      </c>
      <c r="D5632" s="152">
        <f t="shared" si="1580"/>
        <v>8</v>
      </c>
      <c r="E5632" s="38" t="str">
        <f t="shared" si="1581"/>
        <v/>
      </c>
      <c r="F5632" s="134">
        <v>23.6</v>
      </c>
      <c r="G5632" s="38">
        <f t="shared" si="1582"/>
        <v>23.6</v>
      </c>
      <c r="H5632" s="38" t="str">
        <f t="shared" si="1583"/>
        <v>-</v>
      </c>
      <c r="K5632" s="133">
        <v>43335.333333333336</v>
      </c>
      <c r="L5632" s="9">
        <f t="shared" si="1566"/>
        <v>8</v>
      </c>
      <c r="M5632" s="9">
        <f t="shared" si="1567"/>
        <v>23</v>
      </c>
      <c r="N5632" s="9">
        <f t="shared" si="1568"/>
        <v>8</v>
      </c>
      <c r="O5632" s="31" t="str">
        <f t="shared" si="1569"/>
        <v/>
      </c>
      <c r="P5632" s="134">
        <v>22.03</v>
      </c>
      <c r="Q5632" s="31">
        <f t="shared" si="1570"/>
        <v>22.03</v>
      </c>
      <c r="R5632" s="31" t="str">
        <f t="shared" si="1571"/>
        <v>-</v>
      </c>
      <c r="U5632" s="133">
        <v>43700.333333333336</v>
      </c>
      <c r="V5632" s="9">
        <f t="shared" si="1572"/>
        <v>8</v>
      </c>
      <c r="W5632" s="9">
        <f t="shared" si="1573"/>
        <v>23</v>
      </c>
      <c r="X5632" s="9">
        <f t="shared" si="1574"/>
        <v>8</v>
      </c>
      <c r="Y5632" s="31" t="str">
        <f t="shared" si="1575"/>
        <v/>
      </c>
      <c r="Z5632" s="134">
        <v>21.38</v>
      </c>
      <c r="AA5632" s="31">
        <f t="shared" si="1576"/>
        <v>21.38</v>
      </c>
      <c r="AB5632" s="31" t="str">
        <f t="shared" si="1577"/>
        <v>-</v>
      </c>
    </row>
    <row r="5633" spans="1:28" x14ac:dyDescent="0.3">
      <c r="A5633" s="133">
        <v>42970.375</v>
      </c>
      <c r="B5633" s="152">
        <f t="shared" si="1578"/>
        <v>8</v>
      </c>
      <c r="C5633" s="152">
        <f t="shared" si="1579"/>
        <v>23</v>
      </c>
      <c r="D5633" s="152">
        <f t="shared" si="1580"/>
        <v>9</v>
      </c>
      <c r="E5633" s="38" t="str">
        <f t="shared" si="1581"/>
        <v/>
      </c>
      <c r="F5633" s="134">
        <v>25.1</v>
      </c>
      <c r="G5633" s="38">
        <f t="shared" si="1582"/>
        <v>25.1</v>
      </c>
      <c r="H5633" s="38" t="str">
        <f t="shared" si="1583"/>
        <v>-</v>
      </c>
      <c r="K5633" s="133">
        <v>43335.375</v>
      </c>
      <c r="L5633" s="9">
        <f t="shared" si="1566"/>
        <v>8</v>
      </c>
      <c r="M5633" s="9">
        <f t="shared" si="1567"/>
        <v>23</v>
      </c>
      <c r="N5633" s="9">
        <f t="shared" si="1568"/>
        <v>9</v>
      </c>
      <c r="O5633" s="31" t="str">
        <f t="shared" si="1569"/>
        <v/>
      </c>
      <c r="P5633" s="134">
        <v>23.72</v>
      </c>
      <c r="Q5633" s="31">
        <f t="shared" si="1570"/>
        <v>23.72</v>
      </c>
      <c r="R5633" s="31" t="str">
        <f t="shared" si="1571"/>
        <v>-</v>
      </c>
      <c r="U5633" s="133">
        <v>43700.375</v>
      </c>
      <c r="V5633" s="9">
        <f t="shared" si="1572"/>
        <v>8</v>
      </c>
      <c r="W5633" s="9">
        <f t="shared" si="1573"/>
        <v>23</v>
      </c>
      <c r="X5633" s="9">
        <f t="shared" si="1574"/>
        <v>9</v>
      </c>
      <c r="Y5633" s="31" t="str">
        <f t="shared" si="1575"/>
        <v/>
      </c>
      <c r="Z5633" s="134">
        <v>22.55</v>
      </c>
      <c r="AA5633" s="31">
        <f t="shared" si="1576"/>
        <v>22.55</v>
      </c>
      <c r="AB5633" s="31" t="str">
        <f t="shared" si="1577"/>
        <v>-</v>
      </c>
    </row>
    <row r="5634" spans="1:28" x14ac:dyDescent="0.3">
      <c r="A5634" s="133">
        <v>42970.416666666664</v>
      </c>
      <c r="B5634" s="152">
        <f t="shared" si="1578"/>
        <v>8</v>
      </c>
      <c r="C5634" s="152">
        <f t="shared" si="1579"/>
        <v>23</v>
      </c>
      <c r="D5634" s="152">
        <f t="shared" si="1580"/>
        <v>10</v>
      </c>
      <c r="E5634" s="38" t="str">
        <f t="shared" si="1581"/>
        <v/>
      </c>
      <c r="F5634" s="134">
        <v>26.39</v>
      </c>
      <c r="G5634" s="38">
        <f t="shared" si="1582"/>
        <v>26.39</v>
      </c>
      <c r="H5634" s="38" t="str">
        <f t="shared" si="1583"/>
        <v>-</v>
      </c>
      <c r="K5634" s="133">
        <v>43335.416666666664</v>
      </c>
      <c r="L5634" s="9">
        <f t="shared" si="1566"/>
        <v>8</v>
      </c>
      <c r="M5634" s="9">
        <f t="shared" si="1567"/>
        <v>23</v>
      </c>
      <c r="N5634" s="9">
        <f t="shared" si="1568"/>
        <v>10</v>
      </c>
      <c r="O5634" s="31" t="str">
        <f t="shared" si="1569"/>
        <v/>
      </c>
      <c r="P5634" s="134">
        <v>25.44</v>
      </c>
      <c r="Q5634" s="31">
        <f t="shared" si="1570"/>
        <v>25.44</v>
      </c>
      <c r="R5634" s="31" t="str">
        <f t="shared" si="1571"/>
        <v>-</v>
      </c>
      <c r="U5634" s="133">
        <v>43700.416666666664</v>
      </c>
      <c r="V5634" s="9">
        <f t="shared" si="1572"/>
        <v>8</v>
      </c>
      <c r="W5634" s="9">
        <f t="shared" si="1573"/>
        <v>23</v>
      </c>
      <c r="X5634" s="9">
        <f t="shared" si="1574"/>
        <v>10</v>
      </c>
      <c r="Y5634" s="31" t="str">
        <f t="shared" si="1575"/>
        <v/>
      </c>
      <c r="Z5634" s="134">
        <v>23.54</v>
      </c>
      <c r="AA5634" s="31">
        <f t="shared" si="1576"/>
        <v>23.54</v>
      </c>
      <c r="AB5634" s="31" t="str">
        <f t="shared" si="1577"/>
        <v>-</v>
      </c>
    </row>
    <row r="5635" spans="1:28" x14ac:dyDescent="0.3">
      <c r="A5635" s="133">
        <v>42970.458333333336</v>
      </c>
      <c r="B5635" s="152">
        <f t="shared" si="1578"/>
        <v>8</v>
      </c>
      <c r="C5635" s="152">
        <f t="shared" si="1579"/>
        <v>23</v>
      </c>
      <c r="D5635" s="152">
        <f t="shared" si="1580"/>
        <v>11</v>
      </c>
      <c r="E5635" s="38" t="str">
        <f t="shared" si="1581"/>
        <v/>
      </c>
      <c r="F5635" s="134">
        <v>28.44</v>
      </c>
      <c r="G5635" s="38">
        <f t="shared" si="1582"/>
        <v>28.44</v>
      </c>
      <c r="H5635" s="38" t="str">
        <f t="shared" si="1583"/>
        <v>-</v>
      </c>
      <c r="K5635" s="133">
        <v>43335.458333333336</v>
      </c>
      <c r="L5635" s="9">
        <f t="shared" si="1566"/>
        <v>8</v>
      </c>
      <c r="M5635" s="9">
        <f t="shared" si="1567"/>
        <v>23</v>
      </c>
      <c r="N5635" s="9">
        <f t="shared" si="1568"/>
        <v>11</v>
      </c>
      <c r="O5635" s="31" t="str">
        <f t="shared" si="1569"/>
        <v/>
      </c>
      <c r="P5635" s="134">
        <v>27.76</v>
      </c>
      <c r="Q5635" s="31">
        <f t="shared" si="1570"/>
        <v>27.76</v>
      </c>
      <c r="R5635" s="31" t="str">
        <f t="shared" si="1571"/>
        <v>-</v>
      </c>
      <c r="U5635" s="133">
        <v>43700.458333333336</v>
      </c>
      <c r="V5635" s="9">
        <f t="shared" si="1572"/>
        <v>8</v>
      </c>
      <c r="W5635" s="9">
        <f t="shared" si="1573"/>
        <v>23</v>
      </c>
      <c r="X5635" s="9">
        <f t="shared" si="1574"/>
        <v>11</v>
      </c>
      <c r="Y5635" s="31" t="str">
        <f t="shared" si="1575"/>
        <v/>
      </c>
      <c r="Z5635" s="134">
        <v>24.65</v>
      </c>
      <c r="AA5635" s="31">
        <f t="shared" si="1576"/>
        <v>24.65</v>
      </c>
      <c r="AB5635" s="31" t="str">
        <f t="shared" si="1577"/>
        <v>-</v>
      </c>
    </row>
    <row r="5636" spans="1:28" x14ac:dyDescent="0.3">
      <c r="A5636" s="133">
        <v>42970.5</v>
      </c>
      <c r="B5636" s="152">
        <f t="shared" si="1578"/>
        <v>8</v>
      </c>
      <c r="C5636" s="152">
        <f t="shared" si="1579"/>
        <v>23</v>
      </c>
      <c r="D5636" s="152">
        <f t="shared" si="1580"/>
        <v>12</v>
      </c>
      <c r="E5636" s="38" t="str">
        <f t="shared" si="1581"/>
        <v/>
      </c>
      <c r="F5636" s="134">
        <v>30.95</v>
      </c>
      <c r="G5636" s="38">
        <f t="shared" si="1582"/>
        <v>30.95</v>
      </c>
      <c r="H5636" s="38" t="str">
        <f t="shared" si="1583"/>
        <v>-</v>
      </c>
      <c r="K5636" s="133">
        <v>43335.5</v>
      </c>
      <c r="L5636" s="9">
        <f t="shared" si="1566"/>
        <v>8</v>
      </c>
      <c r="M5636" s="9">
        <f t="shared" si="1567"/>
        <v>23</v>
      </c>
      <c r="N5636" s="9">
        <f t="shared" si="1568"/>
        <v>12</v>
      </c>
      <c r="O5636" s="31" t="str">
        <f t="shared" si="1569"/>
        <v/>
      </c>
      <c r="P5636" s="134">
        <v>29.74</v>
      </c>
      <c r="Q5636" s="31">
        <f t="shared" si="1570"/>
        <v>29.74</v>
      </c>
      <c r="R5636" s="31" t="str">
        <f t="shared" si="1571"/>
        <v>-</v>
      </c>
      <c r="U5636" s="133">
        <v>43700.5</v>
      </c>
      <c r="V5636" s="9">
        <f t="shared" si="1572"/>
        <v>8</v>
      </c>
      <c r="W5636" s="9">
        <f t="shared" si="1573"/>
        <v>23</v>
      </c>
      <c r="X5636" s="9">
        <f t="shared" si="1574"/>
        <v>12</v>
      </c>
      <c r="Y5636" s="31" t="str">
        <f t="shared" si="1575"/>
        <v/>
      </c>
      <c r="Z5636" s="134">
        <v>25.21</v>
      </c>
      <c r="AA5636" s="31">
        <f t="shared" si="1576"/>
        <v>25.21</v>
      </c>
      <c r="AB5636" s="31" t="str">
        <f t="shared" si="1577"/>
        <v>-</v>
      </c>
    </row>
    <row r="5637" spans="1:28" x14ac:dyDescent="0.3">
      <c r="A5637" s="133">
        <v>42970.541666666664</v>
      </c>
      <c r="B5637" s="152">
        <f t="shared" si="1578"/>
        <v>8</v>
      </c>
      <c r="C5637" s="152">
        <f t="shared" si="1579"/>
        <v>23</v>
      </c>
      <c r="D5637" s="152">
        <f t="shared" si="1580"/>
        <v>13</v>
      </c>
      <c r="E5637" s="38" t="str">
        <f t="shared" si="1581"/>
        <v/>
      </c>
      <c r="F5637" s="134">
        <v>32.950000000000003</v>
      </c>
      <c r="G5637" s="38">
        <f t="shared" si="1582"/>
        <v>32.950000000000003</v>
      </c>
      <c r="H5637" s="38" t="str">
        <f t="shared" si="1583"/>
        <v>-</v>
      </c>
      <c r="K5637" s="133">
        <v>43335.541666666664</v>
      </c>
      <c r="L5637" s="9">
        <f t="shared" si="1566"/>
        <v>8</v>
      </c>
      <c r="M5637" s="9">
        <f t="shared" si="1567"/>
        <v>23</v>
      </c>
      <c r="N5637" s="9">
        <f t="shared" si="1568"/>
        <v>13</v>
      </c>
      <c r="O5637" s="31" t="str">
        <f t="shared" si="1569"/>
        <v/>
      </c>
      <c r="P5637" s="134">
        <v>30.95</v>
      </c>
      <c r="Q5637" s="31">
        <f t="shared" si="1570"/>
        <v>30.95</v>
      </c>
      <c r="R5637" s="31" t="str">
        <f t="shared" si="1571"/>
        <v>-</v>
      </c>
      <c r="U5637" s="133">
        <v>43700.541666666664</v>
      </c>
      <c r="V5637" s="9">
        <f t="shared" si="1572"/>
        <v>8</v>
      </c>
      <c r="W5637" s="9">
        <f t="shared" si="1573"/>
        <v>23</v>
      </c>
      <c r="X5637" s="9">
        <f t="shared" si="1574"/>
        <v>13</v>
      </c>
      <c r="Y5637" s="31" t="str">
        <f t="shared" si="1575"/>
        <v/>
      </c>
      <c r="Z5637" s="134">
        <v>26.18</v>
      </c>
      <c r="AA5637" s="31">
        <f t="shared" si="1576"/>
        <v>26.18</v>
      </c>
      <c r="AB5637" s="31" t="str">
        <f t="shared" si="1577"/>
        <v>-</v>
      </c>
    </row>
    <row r="5638" spans="1:28" x14ac:dyDescent="0.3">
      <c r="A5638" s="133">
        <v>42970.583333333336</v>
      </c>
      <c r="B5638" s="152">
        <f t="shared" si="1578"/>
        <v>8</v>
      </c>
      <c r="C5638" s="152">
        <f t="shared" si="1579"/>
        <v>23</v>
      </c>
      <c r="D5638" s="152">
        <f t="shared" si="1580"/>
        <v>14</v>
      </c>
      <c r="E5638" s="38" t="str">
        <f t="shared" si="1581"/>
        <v/>
      </c>
      <c r="F5638" s="134">
        <v>34.4</v>
      </c>
      <c r="G5638" s="38">
        <f t="shared" si="1582"/>
        <v>34.4</v>
      </c>
      <c r="H5638" s="38" t="str">
        <f t="shared" si="1583"/>
        <v>-</v>
      </c>
      <c r="K5638" s="133">
        <v>43335.583333333336</v>
      </c>
      <c r="L5638" s="9">
        <f t="shared" si="1566"/>
        <v>8</v>
      </c>
      <c r="M5638" s="9">
        <f t="shared" si="1567"/>
        <v>23</v>
      </c>
      <c r="N5638" s="9">
        <f t="shared" si="1568"/>
        <v>14</v>
      </c>
      <c r="O5638" s="31" t="str">
        <f t="shared" si="1569"/>
        <v/>
      </c>
      <c r="P5638" s="134">
        <v>32.799999999999997</v>
      </c>
      <c r="Q5638" s="31">
        <f t="shared" si="1570"/>
        <v>32.799999999999997</v>
      </c>
      <c r="R5638" s="31" t="str">
        <f t="shared" si="1571"/>
        <v>-</v>
      </c>
      <c r="U5638" s="133">
        <v>43700.583333333336</v>
      </c>
      <c r="V5638" s="9">
        <f t="shared" si="1572"/>
        <v>8</v>
      </c>
      <c r="W5638" s="9">
        <f t="shared" si="1573"/>
        <v>23</v>
      </c>
      <c r="X5638" s="9">
        <f t="shared" si="1574"/>
        <v>14</v>
      </c>
      <c r="Y5638" s="31" t="str">
        <f t="shared" si="1575"/>
        <v/>
      </c>
      <c r="Z5638" s="134">
        <v>27.94</v>
      </c>
      <c r="AA5638" s="31">
        <f t="shared" si="1576"/>
        <v>27.94</v>
      </c>
      <c r="AB5638" s="31" t="str">
        <f t="shared" si="1577"/>
        <v>-</v>
      </c>
    </row>
    <row r="5639" spans="1:28" x14ac:dyDescent="0.3">
      <c r="A5639" s="133">
        <v>42970.625</v>
      </c>
      <c r="B5639" s="152">
        <f t="shared" si="1578"/>
        <v>8</v>
      </c>
      <c r="C5639" s="152">
        <f t="shared" si="1579"/>
        <v>23</v>
      </c>
      <c r="D5639" s="152">
        <f t="shared" si="1580"/>
        <v>15</v>
      </c>
      <c r="E5639" s="38" t="str">
        <f t="shared" si="1581"/>
        <v/>
      </c>
      <c r="F5639" s="134">
        <v>34.369999999999997</v>
      </c>
      <c r="G5639" s="38">
        <f t="shared" si="1582"/>
        <v>34.369999999999997</v>
      </c>
      <c r="H5639" s="38" t="str">
        <f t="shared" si="1583"/>
        <v>-</v>
      </c>
      <c r="K5639" s="133">
        <v>43335.625</v>
      </c>
      <c r="L5639" s="9">
        <f t="shared" si="1566"/>
        <v>8</v>
      </c>
      <c r="M5639" s="9">
        <f t="shared" si="1567"/>
        <v>23</v>
      </c>
      <c r="N5639" s="9">
        <f t="shared" si="1568"/>
        <v>15</v>
      </c>
      <c r="O5639" s="31" t="str">
        <f t="shared" si="1569"/>
        <v/>
      </c>
      <c r="P5639" s="134">
        <v>34.64</v>
      </c>
      <c r="Q5639" s="31">
        <f t="shared" si="1570"/>
        <v>34.64</v>
      </c>
      <c r="R5639" s="31" t="str">
        <f t="shared" si="1571"/>
        <v>-</v>
      </c>
      <c r="U5639" s="133">
        <v>43700.625</v>
      </c>
      <c r="V5639" s="9">
        <f t="shared" si="1572"/>
        <v>8</v>
      </c>
      <c r="W5639" s="9">
        <f t="shared" si="1573"/>
        <v>23</v>
      </c>
      <c r="X5639" s="9">
        <f t="shared" si="1574"/>
        <v>15</v>
      </c>
      <c r="Y5639" s="31" t="str">
        <f t="shared" si="1575"/>
        <v/>
      </c>
      <c r="Z5639" s="134">
        <v>27.76</v>
      </c>
      <c r="AA5639" s="31">
        <f t="shared" si="1576"/>
        <v>27.76</v>
      </c>
      <c r="AB5639" s="31" t="str">
        <f t="shared" si="1577"/>
        <v>-</v>
      </c>
    </row>
    <row r="5640" spans="1:28" x14ac:dyDescent="0.3">
      <c r="A5640" s="133">
        <v>42970.666666666664</v>
      </c>
      <c r="B5640" s="152">
        <f t="shared" si="1578"/>
        <v>8</v>
      </c>
      <c r="C5640" s="152">
        <f t="shared" si="1579"/>
        <v>23</v>
      </c>
      <c r="D5640" s="152">
        <f t="shared" si="1580"/>
        <v>16</v>
      </c>
      <c r="E5640" s="38" t="str">
        <f t="shared" si="1581"/>
        <v/>
      </c>
      <c r="F5640" s="134">
        <v>35.26</v>
      </c>
      <c r="G5640" s="38">
        <f t="shared" si="1582"/>
        <v>35.26</v>
      </c>
      <c r="H5640" s="38" t="str">
        <f t="shared" si="1583"/>
        <v>-</v>
      </c>
      <c r="K5640" s="133">
        <v>43335.666666666664</v>
      </c>
      <c r="L5640" s="9">
        <f t="shared" si="1566"/>
        <v>8</v>
      </c>
      <c r="M5640" s="9">
        <f t="shared" si="1567"/>
        <v>23</v>
      </c>
      <c r="N5640" s="9">
        <f t="shared" si="1568"/>
        <v>16</v>
      </c>
      <c r="O5640" s="31" t="str">
        <f t="shared" si="1569"/>
        <v/>
      </c>
      <c r="P5640" s="134">
        <v>38.25</v>
      </c>
      <c r="Q5640" s="31">
        <f t="shared" si="1570"/>
        <v>38.25</v>
      </c>
      <c r="R5640" s="31" t="str">
        <f t="shared" si="1571"/>
        <v>-</v>
      </c>
      <c r="U5640" s="133">
        <v>43700.666666666664</v>
      </c>
      <c r="V5640" s="9">
        <f t="shared" si="1572"/>
        <v>8</v>
      </c>
      <c r="W5640" s="9">
        <f t="shared" si="1573"/>
        <v>23</v>
      </c>
      <c r="X5640" s="9">
        <f t="shared" si="1574"/>
        <v>16</v>
      </c>
      <c r="Y5640" s="31" t="str">
        <f t="shared" si="1575"/>
        <v/>
      </c>
      <c r="Z5640" s="134">
        <v>28.01</v>
      </c>
      <c r="AA5640" s="31">
        <f t="shared" si="1576"/>
        <v>28.01</v>
      </c>
      <c r="AB5640" s="31" t="str">
        <f t="shared" si="1577"/>
        <v>-</v>
      </c>
    </row>
    <row r="5641" spans="1:28" x14ac:dyDescent="0.3">
      <c r="A5641" s="133">
        <v>42970.708333333336</v>
      </c>
      <c r="B5641" s="152">
        <f t="shared" si="1578"/>
        <v>8</v>
      </c>
      <c r="C5641" s="152">
        <f t="shared" si="1579"/>
        <v>23</v>
      </c>
      <c r="D5641" s="152">
        <f t="shared" si="1580"/>
        <v>17</v>
      </c>
      <c r="E5641" s="38" t="str">
        <f t="shared" si="1581"/>
        <v/>
      </c>
      <c r="F5641" s="134">
        <v>34.229999999999997</v>
      </c>
      <c r="G5641" s="38" t="str">
        <f t="shared" si="1582"/>
        <v>-</v>
      </c>
      <c r="H5641" s="38">
        <f t="shared" si="1583"/>
        <v>34.229999999999997</v>
      </c>
      <c r="K5641" s="133">
        <v>43335.708333333336</v>
      </c>
      <c r="L5641" s="9">
        <f t="shared" ref="L5641:L5704" si="1584">MONTH(K5641)</f>
        <v>8</v>
      </c>
      <c r="M5641" s="9">
        <f t="shared" ref="M5641:M5704" si="1585">DAY(K5641)</f>
        <v>23</v>
      </c>
      <c r="N5641" s="9">
        <f t="shared" ref="N5641:N5704" si="1586">HOUR(K5641)</f>
        <v>17</v>
      </c>
      <c r="O5641" s="31" t="str">
        <f t="shared" ref="O5641:O5704" si="1587">IF(WEEKDAY(K5641,2)&gt;5,"W","")</f>
        <v/>
      </c>
      <c r="P5641" s="134">
        <v>36.42</v>
      </c>
      <c r="Q5641" s="31" t="str">
        <f t="shared" ref="Q5641:Q5704" si="1588">IF(AND($L5641&gt;=$L$5,$L5641&lt;=$M$5),IF($O5641&lt;&gt;"W",IF(AND($N5641&gt;=$N$5,$N5641&lt;$P$5),$P5641,"-"),"-"),"-")</f>
        <v>-</v>
      </c>
      <c r="R5641" s="31">
        <f t="shared" ref="R5641:R5704" si="1589">IF(Q5641="-",P5641,"-")</f>
        <v>36.42</v>
      </c>
      <c r="U5641" s="133">
        <v>43700.708333333336</v>
      </c>
      <c r="V5641" s="9">
        <f t="shared" ref="V5641:V5704" si="1590">MONTH(U5641)</f>
        <v>8</v>
      </c>
      <c r="W5641" s="9">
        <f t="shared" ref="W5641:W5704" si="1591">DAY(U5641)</f>
        <v>23</v>
      </c>
      <c r="X5641" s="9">
        <f t="shared" ref="X5641:X5704" si="1592">HOUR(U5641)</f>
        <v>17</v>
      </c>
      <c r="Y5641" s="31" t="str">
        <f t="shared" ref="Y5641:Y5704" si="1593">IF(WEEKDAY(U5641,2)&gt;5,"W","")</f>
        <v/>
      </c>
      <c r="Z5641" s="134">
        <v>27.09</v>
      </c>
      <c r="AA5641" s="31" t="str">
        <f t="shared" ref="AA5641:AA5704" si="1594">IF(AND($V5641&gt;=$V$5,$V5641&lt;=$W$5),IF($Y5641&lt;&gt;"W",IF(AND($X5641&gt;=$X$5,$X5641&lt;$Z$5),$Z5641,"-"),"-"),"-")</f>
        <v>-</v>
      </c>
      <c r="AB5641" s="31">
        <f t="shared" ref="AB5641:AB5704" si="1595">IF(AA5641="-",Z5641,"-")</f>
        <v>27.09</v>
      </c>
    </row>
    <row r="5642" spans="1:28" x14ac:dyDescent="0.3">
      <c r="A5642" s="133">
        <v>42970.75</v>
      </c>
      <c r="B5642" s="152">
        <f t="shared" ref="B5642:B5705" si="1596">MONTH(A5642)</f>
        <v>8</v>
      </c>
      <c r="C5642" s="152">
        <f t="shared" ref="C5642:C5705" si="1597">DAY(A5642)</f>
        <v>23</v>
      </c>
      <c r="D5642" s="152">
        <f t="shared" ref="D5642:D5705" si="1598">HOUR(A5642)</f>
        <v>18</v>
      </c>
      <c r="E5642" s="38" t="str">
        <f t="shared" ref="E5642:E5705" si="1599">IF(WEEKDAY(A5642,2)&gt;5,"W","")</f>
        <v/>
      </c>
      <c r="F5642" s="134">
        <v>32.74</v>
      </c>
      <c r="G5642" s="38" t="str">
        <f t="shared" ref="G5642:G5705" si="1600">IF(AND($B5642&gt;=$B$5,$B5642&lt;=$C$5),IF($E5642&lt;&gt;"W",IF(AND($D5642&gt;=$D$5,$D5642&lt;$F$5),$F5642,"-"),"-"),"-")</f>
        <v>-</v>
      </c>
      <c r="H5642" s="38">
        <f t="shared" ref="H5642:H5705" si="1601">IF(G5642="-",F5642,"-")</f>
        <v>32.74</v>
      </c>
      <c r="K5642" s="133">
        <v>43335.75</v>
      </c>
      <c r="L5642" s="9">
        <f t="shared" si="1584"/>
        <v>8</v>
      </c>
      <c r="M5642" s="9">
        <f t="shared" si="1585"/>
        <v>23</v>
      </c>
      <c r="N5642" s="9">
        <f t="shared" si="1586"/>
        <v>18</v>
      </c>
      <c r="O5642" s="31" t="str">
        <f t="shared" si="1587"/>
        <v/>
      </c>
      <c r="P5642" s="134">
        <v>31.83</v>
      </c>
      <c r="Q5642" s="31" t="str">
        <f t="shared" si="1588"/>
        <v>-</v>
      </c>
      <c r="R5642" s="31">
        <f t="shared" si="1589"/>
        <v>31.83</v>
      </c>
      <c r="U5642" s="133">
        <v>43700.75</v>
      </c>
      <c r="V5642" s="9">
        <f t="shared" si="1590"/>
        <v>8</v>
      </c>
      <c r="W5642" s="9">
        <f t="shared" si="1591"/>
        <v>23</v>
      </c>
      <c r="X5642" s="9">
        <f t="shared" si="1592"/>
        <v>18</v>
      </c>
      <c r="Y5642" s="31" t="str">
        <f t="shared" si="1593"/>
        <v/>
      </c>
      <c r="Z5642" s="134">
        <v>25.12</v>
      </c>
      <c r="AA5642" s="31" t="str">
        <f t="shared" si="1594"/>
        <v>-</v>
      </c>
      <c r="AB5642" s="31">
        <f t="shared" si="1595"/>
        <v>25.12</v>
      </c>
    </row>
    <row r="5643" spans="1:28" x14ac:dyDescent="0.3">
      <c r="A5643" s="133">
        <v>42970.791666666664</v>
      </c>
      <c r="B5643" s="152">
        <f t="shared" si="1596"/>
        <v>8</v>
      </c>
      <c r="C5643" s="152">
        <f t="shared" si="1597"/>
        <v>23</v>
      </c>
      <c r="D5643" s="152">
        <f t="shared" si="1598"/>
        <v>19</v>
      </c>
      <c r="E5643" s="38" t="str">
        <f t="shared" si="1599"/>
        <v/>
      </c>
      <c r="F5643" s="134">
        <v>28.33</v>
      </c>
      <c r="G5643" s="38" t="str">
        <f t="shared" si="1600"/>
        <v>-</v>
      </c>
      <c r="H5643" s="38">
        <f t="shared" si="1601"/>
        <v>28.33</v>
      </c>
      <c r="K5643" s="133">
        <v>43335.791666666664</v>
      </c>
      <c r="L5643" s="9">
        <f t="shared" si="1584"/>
        <v>8</v>
      </c>
      <c r="M5643" s="9">
        <f t="shared" si="1585"/>
        <v>23</v>
      </c>
      <c r="N5643" s="9">
        <f t="shared" si="1586"/>
        <v>19</v>
      </c>
      <c r="O5643" s="31" t="str">
        <f t="shared" si="1587"/>
        <v/>
      </c>
      <c r="P5643" s="134">
        <v>30.64</v>
      </c>
      <c r="Q5643" s="31" t="str">
        <f t="shared" si="1588"/>
        <v>-</v>
      </c>
      <c r="R5643" s="31">
        <f t="shared" si="1589"/>
        <v>30.64</v>
      </c>
      <c r="U5643" s="133">
        <v>43700.791666666664</v>
      </c>
      <c r="V5643" s="9">
        <f t="shared" si="1590"/>
        <v>8</v>
      </c>
      <c r="W5643" s="9">
        <f t="shared" si="1591"/>
        <v>23</v>
      </c>
      <c r="X5643" s="9">
        <f t="shared" si="1592"/>
        <v>19</v>
      </c>
      <c r="Y5643" s="31" t="str">
        <f t="shared" si="1593"/>
        <v/>
      </c>
      <c r="Z5643" s="134">
        <v>23.25</v>
      </c>
      <c r="AA5643" s="31" t="str">
        <f t="shared" si="1594"/>
        <v>-</v>
      </c>
      <c r="AB5643" s="31">
        <f t="shared" si="1595"/>
        <v>23.25</v>
      </c>
    </row>
    <row r="5644" spans="1:28" x14ac:dyDescent="0.3">
      <c r="A5644" s="133">
        <v>42970.833333333336</v>
      </c>
      <c r="B5644" s="152">
        <f t="shared" si="1596"/>
        <v>8</v>
      </c>
      <c r="C5644" s="152">
        <f t="shared" si="1597"/>
        <v>23</v>
      </c>
      <c r="D5644" s="152">
        <f t="shared" si="1598"/>
        <v>20</v>
      </c>
      <c r="E5644" s="38" t="str">
        <f t="shared" si="1599"/>
        <v/>
      </c>
      <c r="F5644" s="134">
        <v>27.64</v>
      </c>
      <c r="G5644" s="38" t="str">
        <f t="shared" si="1600"/>
        <v>-</v>
      </c>
      <c r="H5644" s="38">
        <f t="shared" si="1601"/>
        <v>27.64</v>
      </c>
      <c r="K5644" s="133">
        <v>43335.833333333336</v>
      </c>
      <c r="L5644" s="9">
        <f t="shared" si="1584"/>
        <v>8</v>
      </c>
      <c r="M5644" s="9">
        <f t="shared" si="1585"/>
        <v>23</v>
      </c>
      <c r="N5644" s="9">
        <f t="shared" si="1586"/>
        <v>20</v>
      </c>
      <c r="O5644" s="31" t="str">
        <f t="shared" si="1587"/>
        <v/>
      </c>
      <c r="P5644" s="134">
        <v>30.4</v>
      </c>
      <c r="Q5644" s="31" t="str">
        <f t="shared" si="1588"/>
        <v>-</v>
      </c>
      <c r="R5644" s="31">
        <f t="shared" si="1589"/>
        <v>30.4</v>
      </c>
      <c r="U5644" s="133">
        <v>43700.833333333336</v>
      </c>
      <c r="V5644" s="9">
        <f t="shared" si="1590"/>
        <v>8</v>
      </c>
      <c r="W5644" s="9">
        <f t="shared" si="1591"/>
        <v>23</v>
      </c>
      <c r="X5644" s="9">
        <f t="shared" si="1592"/>
        <v>20</v>
      </c>
      <c r="Y5644" s="31" t="str">
        <f t="shared" si="1593"/>
        <v/>
      </c>
      <c r="Z5644" s="134">
        <v>22.61</v>
      </c>
      <c r="AA5644" s="31" t="str">
        <f t="shared" si="1594"/>
        <v>-</v>
      </c>
      <c r="AB5644" s="31">
        <f t="shared" si="1595"/>
        <v>22.61</v>
      </c>
    </row>
    <row r="5645" spans="1:28" x14ac:dyDescent="0.3">
      <c r="A5645" s="133">
        <v>42970.875</v>
      </c>
      <c r="B5645" s="152">
        <f t="shared" si="1596"/>
        <v>8</v>
      </c>
      <c r="C5645" s="152">
        <f t="shared" si="1597"/>
        <v>23</v>
      </c>
      <c r="D5645" s="152">
        <f t="shared" si="1598"/>
        <v>21</v>
      </c>
      <c r="E5645" s="38" t="str">
        <f t="shared" si="1599"/>
        <v/>
      </c>
      <c r="F5645" s="134">
        <v>25.98</v>
      </c>
      <c r="G5645" s="38" t="str">
        <f t="shared" si="1600"/>
        <v>-</v>
      </c>
      <c r="H5645" s="38">
        <f t="shared" si="1601"/>
        <v>25.98</v>
      </c>
      <c r="K5645" s="133">
        <v>43335.875</v>
      </c>
      <c r="L5645" s="9">
        <f t="shared" si="1584"/>
        <v>8</v>
      </c>
      <c r="M5645" s="9">
        <f t="shared" si="1585"/>
        <v>23</v>
      </c>
      <c r="N5645" s="9">
        <f t="shared" si="1586"/>
        <v>21</v>
      </c>
      <c r="O5645" s="31" t="str">
        <f t="shared" si="1587"/>
        <v/>
      </c>
      <c r="P5645" s="134">
        <v>26.1</v>
      </c>
      <c r="Q5645" s="31" t="str">
        <f t="shared" si="1588"/>
        <v>-</v>
      </c>
      <c r="R5645" s="31">
        <f t="shared" si="1589"/>
        <v>26.1</v>
      </c>
      <c r="U5645" s="133">
        <v>43700.875</v>
      </c>
      <c r="V5645" s="9">
        <f t="shared" si="1590"/>
        <v>8</v>
      </c>
      <c r="W5645" s="9">
        <f t="shared" si="1591"/>
        <v>23</v>
      </c>
      <c r="X5645" s="9">
        <f t="shared" si="1592"/>
        <v>21</v>
      </c>
      <c r="Y5645" s="31" t="str">
        <f t="shared" si="1593"/>
        <v/>
      </c>
      <c r="Z5645" s="134">
        <v>21.48</v>
      </c>
      <c r="AA5645" s="31" t="str">
        <f t="shared" si="1594"/>
        <v>-</v>
      </c>
      <c r="AB5645" s="31">
        <f t="shared" si="1595"/>
        <v>21.48</v>
      </c>
    </row>
    <row r="5646" spans="1:28" x14ac:dyDescent="0.3">
      <c r="A5646" s="133">
        <v>42970.916666666664</v>
      </c>
      <c r="B5646" s="152">
        <f t="shared" si="1596"/>
        <v>8</v>
      </c>
      <c r="C5646" s="152">
        <f t="shared" si="1597"/>
        <v>23</v>
      </c>
      <c r="D5646" s="152">
        <f t="shared" si="1598"/>
        <v>22</v>
      </c>
      <c r="E5646" s="38" t="str">
        <f t="shared" si="1599"/>
        <v/>
      </c>
      <c r="F5646" s="134">
        <v>22.77</v>
      </c>
      <c r="G5646" s="38" t="str">
        <f t="shared" si="1600"/>
        <v>-</v>
      </c>
      <c r="H5646" s="38">
        <f t="shared" si="1601"/>
        <v>22.77</v>
      </c>
      <c r="K5646" s="133">
        <v>43335.916666666664</v>
      </c>
      <c r="L5646" s="9">
        <f t="shared" si="1584"/>
        <v>8</v>
      </c>
      <c r="M5646" s="9">
        <f t="shared" si="1585"/>
        <v>23</v>
      </c>
      <c r="N5646" s="9">
        <f t="shared" si="1586"/>
        <v>22</v>
      </c>
      <c r="O5646" s="31" t="str">
        <f t="shared" si="1587"/>
        <v/>
      </c>
      <c r="P5646" s="134">
        <v>22.56</v>
      </c>
      <c r="Q5646" s="31" t="str">
        <f t="shared" si="1588"/>
        <v>-</v>
      </c>
      <c r="R5646" s="31">
        <f t="shared" si="1589"/>
        <v>22.56</v>
      </c>
      <c r="U5646" s="133">
        <v>43700.916666666664</v>
      </c>
      <c r="V5646" s="9">
        <f t="shared" si="1590"/>
        <v>8</v>
      </c>
      <c r="W5646" s="9">
        <f t="shared" si="1591"/>
        <v>23</v>
      </c>
      <c r="X5646" s="9">
        <f t="shared" si="1592"/>
        <v>22</v>
      </c>
      <c r="Y5646" s="31" t="str">
        <f t="shared" si="1593"/>
        <v/>
      </c>
      <c r="Z5646" s="134">
        <v>19.93</v>
      </c>
      <c r="AA5646" s="31" t="str">
        <f t="shared" si="1594"/>
        <v>-</v>
      </c>
      <c r="AB5646" s="31">
        <f t="shared" si="1595"/>
        <v>19.93</v>
      </c>
    </row>
    <row r="5647" spans="1:28" x14ac:dyDescent="0.3">
      <c r="A5647" s="133">
        <v>42970.958333333336</v>
      </c>
      <c r="B5647" s="152">
        <f t="shared" si="1596"/>
        <v>8</v>
      </c>
      <c r="C5647" s="152">
        <f t="shared" si="1597"/>
        <v>23</v>
      </c>
      <c r="D5647" s="152">
        <f t="shared" si="1598"/>
        <v>23</v>
      </c>
      <c r="E5647" s="38" t="str">
        <f t="shared" si="1599"/>
        <v/>
      </c>
      <c r="F5647" s="134">
        <v>21.35</v>
      </c>
      <c r="G5647" s="38" t="str">
        <f t="shared" si="1600"/>
        <v>-</v>
      </c>
      <c r="H5647" s="38">
        <f t="shared" si="1601"/>
        <v>21.35</v>
      </c>
      <c r="K5647" s="133">
        <v>43335.958333333336</v>
      </c>
      <c r="L5647" s="9">
        <f t="shared" si="1584"/>
        <v>8</v>
      </c>
      <c r="M5647" s="9">
        <f t="shared" si="1585"/>
        <v>23</v>
      </c>
      <c r="N5647" s="9">
        <f t="shared" si="1586"/>
        <v>23</v>
      </c>
      <c r="O5647" s="31" t="str">
        <f t="shared" si="1587"/>
        <v/>
      </c>
      <c r="P5647" s="134">
        <v>21.11</v>
      </c>
      <c r="Q5647" s="31" t="str">
        <f t="shared" si="1588"/>
        <v>-</v>
      </c>
      <c r="R5647" s="31">
        <f t="shared" si="1589"/>
        <v>21.11</v>
      </c>
      <c r="U5647" s="133">
        <v>43700.958333333336</v>
      </c>
      <c r="V5647" s="9">
        <f t="shared" si="1590"/>
        <v>8</v>
      </c>
      <c r="W5647" s="9">
        <f t="shared" si="1591"/>
        <v>23</v>
      </c>
      <c r="X5647" s="9">
        <f t="shared" si="1592"/>
        <v>23</v>
      </c>
      <c r="Y5647" s="31" t="str">
        <f t="shared" si="1593"/>
        <v/>
      </c>
      <c r="Z5647" s="134">
        <v>18.05</v>
      </c>
      <c r="AA5647" s="31" t="str">
        <f t="shared" si="1594"/>
        <v>-</v>
      </c>
      <c r="AB5647" s="31">
        <f t="shared" si="1595"/>
        <v>18.05</v>
      </c>
    </row>
    <row r="5648" spans="1:28" x14ac:dyDescent="0.3">
      <c r="A5648" s="133">
        <v>42971</v>
      </c>
      <c r="B5648" s="152">
        <f t="shared" si="1596"/>
        <v>8</v>
      </c>
      <c r="C5648" s="152">
        <f t="shared" si="1597"/>
        <v>24</v>
      </c>
      <c r="D5648" s="152">
        <f t="shared" si="1598"/>
        <v>0</v>
      </c>
      <c r="E5648" s="38" t="str">
        <f t="shared" si="1599"/>
        <v/>
      </c>
      <c r="F5648" s="134">
        <v>20.22</v>
      </c>
      <c r="G5648" s="38" t="str">
        <f t="shared" si="1600"/>
        <v>-</v>
      </c>
      <c r="H5648" s="38">
        <f t="shared" si="1601"/>
        <v>20.22</v>
      </c>
      <c r="K5648" s="133">
        <v>43336</v>
      </c>
      <c r="L5648" s="9">
        <f t="shared" si="1584"/>
        <v>8</v>
      </c>
      <c r="M5648" s="9">
        <f t="shared" si="1585"/>
        <v>24</v>
      </c>
      <c r="N5648" s="9">
        <f t="shared" si="1586"/>
        <v>0</v>
      </c>
      <c r="O5648" s="31" t="str">
        <f t="shared" si="1587"/>
        <v/>
      </c>
      <c r="P5648" s="134">
        <v>19.940000000000001</v>
      </c>
      <c r="Q5648" s="31" t="str">
        <f t="shared" si="1588"/>
        <v>-</v>
      </c>
      <c r="R5648" s="31">
        <f t="shared" si="1589"/>
        <v>19.940000000000001</v>
      </c>
      <c r="U5648" s="133">
        <v>43701</v>
      </c>
      <c r="V5648" s="9">
        <f t="shared" si="1590"/>
        <v>8</v>
      </c>
      <c r="W5648" s="9">
        <f t="shared" si="1591"/>
        <v>24</v>
      </c>
      <c r="X5648" s="9">
        <f t="shared" si="1592"/>
        <v>0</v>
      </c>
      <c r="Y5648" s="31" t="str">
        <f t="shared" si="1593"/>
        <v>W</v>
      </c>
      <c r="Z5648" s="134">
        <v>15.3</v>
      </c>
      <c r="AA5648" s="31" t="str">
        <f t="shared" si="1594"/>
        <v>-</v>
      </c>
      <c r="AB5648" s="31">
        <f t="shared" si="1595"/>
        <v>15.3</v>
      </c>
    </row>
    <row r="5649" spans="1:28" x14ac:dyDescent="0.3">
      <c r="A5649" s="133">
        <v>42971.041666666664</v>
      </c>
      <c r="B5649" s="152">
        <f t="shared" si="1596"/>
        <v>8</v>
      </c>
      <c r="C5649" s="152">
        <f t="shared" si="1597"/>
        <v>24</v>
      </c>
      <c r="D5649" s="152">
        <f t="shared" si="1598"/>
        <v>1</v>
      </c>
      <c r="E5649" s="38" t="str">
        <f t="shared" si="1599"/>
        <v/>
      </c>
      <c r="F5649" s="134">
        <v>19.62</v>
      </c>
      <c r="G5649" s="38" t="str">
        <f t="shared" si="1600"/>
        <v>-</v>
      </c>
      <c r="H5649" s="38">
        <f t="shared" si="1601"/>
        <v>19.62</v>
      </c>
      <c r="K5649" s="133">
        <v>43336.041666666664</v>
      </c>
      <c r="L5649" s="9">
        <f t="shared" si="1584"/>
        <v>8</v>
      </c>
      <c r="M5649" s="9">
        <f t="shared" si="1585"/>
        <v>24</v>
      </c>
      <c r="N5649" s="9">
        <f t="shared" si="1586"/>
        <v>1</v>
      </c>
      <c r="O5649" s="31" t="str">
        <f t="shared" si="1587"/>
        <v/>
      </c>
      <c r="P5649" s="134">
        <v>19.21</v>
      </c>
      <c r="Q5649" s="31" t="str">
        <f t="shared" si="1588"/>
        <v>-</v>
      </c>
      <c r="R5649" s="31">
        <f t="shared" si="1589"/>
        <v>19.21</v>
      </c>
      <c r="U5649" s="133">
        <v>43701.041666666664</v>
      </c>
      <c r="V5649" s="9">
        <f t="shared" si="1590"/>
        <v>8</v>
      </c>
      <c r="W5649" s="9">
        <f t="shared" si="1591"/>
        <v>24</v>
      </c>
      <c r="X5649" s="9">
        <f t="shared" si="1592"/>
        <v>1</v>
      </c>
      <c r="Y5649" s="31" t="str">
        <f t="shared" si="1593"/>
        <v>W</v>
      </c>
      <c r="Z5649" s="134">
        <v>14.21</v>
      </c>
      <c r="AA5649" s="31" t="str">
        <f t="shared" si="1594"/>
        <v>-</v>
      </c>
      <c r="AB5649" s="31">
        <f t="shared" si="1595"/>
        <v>14.21</v>
      </c>
    </row>
    <row r="5650" spans="1:28" x14ac:dyDescent="0.3">
      <c r="A5650" s="133">
        <v>42971.083333333336</v>
      </c>
      <c r="B5650" s="152">
        <f t="shared" si="1596"/>
        <v>8</v>
      </c>
      <c r="C5650" s="152">
        <f t="shared" si="1597"/>
        <v>24</v>
      </c>
      <c r="D5650" s="152">
        <f t="shared" si="1598"/>
        <v>2</v>
      </c>
      <c r="E5650" s="38" t="str">
        <f t="shared" si="1599"/>
        <v/>
      </c>
      <c r="F5650" s="134">
        <v>18.36</v>
      </c>
      <c r="G5650" s="38" t="str">
        <f t="shared" si="1600"/>
        <v>-</v>
      </c>
      <c r="H5650" s="38">
        <f t="shared" si="1601"/>
        <v>18.36</v>
      </c>
      <c r="K5650" s="133">
        <v>43336.083333333336</v>
      </c>
      <c r="L5650" s="9">
        <f t="shared" si="1584"/>
        <v>8</v>
      </c>
      <c r="M5650" s="9">
        <f t="shared" si="1585"/>
        <v>24</v>
      </c>
      <c r="N5650" s="9">
        <f t="shared" si="1586"/>
        <v>2</v>
      </c>
      <c r="O5650" s="31" t="str">
        <f t="shared" si="1587"/>
        <v/>
      </c>
      <c r="P5650" s="134">
        <v>18.78</v>
      </c>
      <c r="Q5650" s="31" t="str">
        <f t="shared" si="1588"/>
        <v>-</v>
      </c>
      <c r="R5650" s="31">
        <f t="shared" si="1589"/>
        <v>18.78</v>
      </c>
      <c r="U5650" s="133">
        <v>43701.083333333336</v>
      </c>
      <c r="V5650" s="9">
        <f t="shared" si="1590"/>
        <v>8</v>
      </c>
      <c r="W5650" s="9">
        <f t="shared" si="1591"/>
        <v>24</v>
      </c>
      <c r="X5650" s="9">
        <f t="shared" si="1592"/>
        <v>2</v>
      </c>
      <c r="Y5650" s="31" t="str">
        <f t="shared" si="1593"/>
        <v>W</v>
      </c>
      <c r="Z5650" s="134">
        <v>13.88</v>
      </c>
      <c r="AA5650" s="31" t="str">
        <f t="shared" si="1594"/>
        <v>-</v>
      </c>
      <c r="AB5650" s="31">
        <f t="shared" si="1595"/>
        <v>13.88</v>
      </c>
    </row>
    <row r="5651" spans="1:28" x14ac:dyDescent="0.3">
      <c r="A5651" s="133">
        <v>42971.125</v>
      </c>
      <c r="B5651" s="152">
        <f t="shared" si="1596"/>
        <v>8</v>
      </c>
      <c r="C5651" s="152">
        <f t="shared" si="1597"/>
        <v>24</v>
      </c>
      <c r="D5651" s="152">
        <f t="shared" si="1598"/>
        <v>3</v>
      </c>
      <c r="E5651" s="38" t="str">
        <f t="shared" si="1599"/>
        <v/>
      </c>
      <c r="F5651" s="134">
        <v>17.329999999999998</v>
      </c>
      <c r="G5651" s="38" t="str">
        <f t="shared" si="1600"/>
        <v>-</v>
      </c>
      <c r="H5651" s="38">
        <f t="shared" si="1601"/>
        <v>17.329999999999998</v>
      </c>
      <c r="K5651" s="133">
        <v>43336.125</v>
      </c>
      <c r="L5651" s="9">
        <f t="shared" si="1584"/>
        <v>8</v>
      </c>
      <c r="M5651" s="9">
        <f t="shared" si="1585"/>
        <v>24</v>
      </c>
      <c r="N5651" s="9">
        <f t="shared" si="1586"/>
        <v>3</v>
      </c>
      <c r="O5651" s="31" t="str">
        <f t="shared" si="1587"/>
        <v/>
      </c>
      <c r="P5651" s="134">
        <v>18.23</v>
      </c>
      <c r="Q5651" s="31" t="str">
        <f t="shared" si="1588"/>
        <v>-</v>
      </c>
      <c r="R5651" s="31">
        <f t="shared" si="1589"/>
        <v>18.23</v>
      </c>
      <c r="U5651" s="133">
        <v>43701.125</v>
      </c>
      <c r="V5651" s="9">
        <f t="shared" si="1590"/>
        <v>8</v>
      </c>
      <c r="W5651" s="9">
        <f t="shared" si="1591"/>
        <v>24</v>
      </c>
      <c r="X5651" s="9">
        <f t="shared" si="1592"/>
        <v>3</v>
      </c>
      <c r="Y5651" s="31" t="str">
        <f t="shared" si="1593"/>
        <v>W</v>
      </c>
      <c r="Z5651" s="134">
        <v>13.35</v>
      </c>
      <c r="AA5651" s="31" t="str">
        <f t="shared" si="1594"/>
        <v>-</v>
      </c>
      <c r="AB5651" s="31">
        <f t="shared" si="1595"/>
        <v>13.35</v>
      </c>
    </row>
    <row r="5652" spans="1:28" x14ac:dyDescent="0.3">
      <c r="A5652" s="133">
        <v>42971.166666666664</v>
      </c>
      <c r="B5652" s="152">
        <f t="shared" si="1596"/>
        <v>8</v>
      </c>
      <c r="C5652" s="152">
        <f t="shared" si="1597"/>
        <v>24</v>
      </c>
      <c r="D5652" s="152">
        <f t="shared" si="1598"/>
        <v>4</v>
      </c>
      <c r="E5652" s="38" t="str">
        <f t="shared" si="1599"/>
        <v/>
      </c>
      <c r="F5652" s="134">
        <v>18.32</v>
      </c>
      <c r="G5652" s="38" t="str">
        <f t="shared" si="1600"/>
        <v>-</v>
      </c>
      <c r="H5652" s="38">
        <f t="shared" si="1601"/>
        <v>18.32</v>
      </c>
      <c r="K5652" s="133">
        <v>43336.166666666664</v>
      </c>
      <c r="L5652" s="9">
        <f t="shared" si="1584"/>
        <v>8</v>
      </c>
      <c r="M5652" s="9">
        <f t="shared" si="1585"/>
        <v>24</v>
      </c>
      <c r="N5652" s="9">
        <f t="shared" si="1586"/>
        <v>4</v>
      </c>
      <c r="O5652" s="31" t="str">
        <f t="shared" si="1587"/>
        <v/>
      </c>
      <c r="P5652" s="134">
        <v>18.38</v>
      </c>
      <c r="Q5652" s="31" t="str">
        <f t="shared" si="1588"/>
        <v>-</v>
      </c>
      <c r="R5652" s="31">
        <f t="shared" si="1589"/>
        <v>18.38</v>
      </c>
      <c r="U5652" s="133">
        <v>43701.166666666664</v>
      </c>
      <c r="V5652" s="9">
        <f t="shared" si="1590"/>
        <v>8</v>
      </c>
      <c r="W5652" s="9">
        <f t="shared" si="1591"/>
        <v>24</v>
      </c>
      <c r="X5652" s="9">
        <f t="shared" si="1592"/>
        <v>4</v>
      </c>
      <c r="Y5652" s="31" t="str">
        <f t="shared" si="1593"/>
        <v>W</v>
      </c>
      <c r="Z5652" s="134">
        <v>13.28</v>
      </c>
      <c r="AA5652" s="31" t="str">
        <f t="shared" si="1594"/>
        <v>-</v>
      </c>
      <c r="AB5652" s="31">
        <f t="shared" si="1595"/>
        <v>13.28</v>
      </c>
    </row>
    <row r="5653" spans="1:28" x14ac:dyDescent="0.3">
      <c r="A5653" s="133">
        <v>42971.208333333336</v>
      </c>
      <c r="B5653" s="152">
        <f t="shared" si="1596"/>
        <v>8</v>
      </c>
      <c r="C5653" s="152">
        <f t="shared" si="1597"/>
        <v>24</v>
      </c>
      <c r="D5653" s="152">
        <f t="shared" si="1598"/>
        <v>5</v>
      </c>
      <c r="E5653" s="38" t="str">
        <f t="shared" si="1599"/>
        <v/>
      </c>
      <c r="F5653" s="134">
        <v>20.04</v>
      </c>
      <c r="G5653" s="38" t="str">
        <f t="shared" si="1600"/>
        <v>-</v>
      </c>
      <c r="H5653" s="38">
        <f t="shared" si="1601"/>
        <v>20.04</v>
      </c>
      <c r="K5653" s="133">
        <v>43336.208333333336</v>
      </c>
      <c r="L5653" s="9">
        <f t="shared" si="1584"/>
        <v>8</v>
      </c>
      <c r="M5653" s="9">
        <f t="shared" si="1585"/>
        <v>24</v>
      </c>
      <c r="N5653" s="9">
        <f t="shared" si="1586"/>
        <v>5</v>
      </c>
      <c r="O5653" s="31" t="str">
        <f t="shared" si="1587"/>
        <v/>
      </c>
      <c r="P5653" s="134">
        <v>19.64</v>
      </c>
      <c r="Q5653" s="31" t="str">
        <f t="shared" si="1588"/>
        <v>-</v>
      </c>
      <c r="R5653" s="31">
        <f t="shared" si="1589"/>
        <v>19.64</v>
      </c>
      <c r="U5653" s="133">
        <v>43701.208333333336</v>
      </c>
      <c r="V5653" s="9">
        <f t="shared" si="1590"/>
        <v>8</v>
      </c>
      <c r="W5653" s="9">
        <f t="shared" si="1591"/>
        <v>24</v>
      </c>
      <c r="X5653" s="9">
        <f t="shared" si="1592"/>
        <v>5</v>
      </c>
      <c r="Y5653" s="31" t="str">
        <f t="shared" si="1593"/>
        <v>W</v>
      </c>
      <c r="Z5653" s="134">
        <v>13.52</v>
      </c>
      <c r="AA5653" s="31" t="str">
        <f t="shared" si="1594"/>
        <v>-</v>
      </c>
      <c r="AB5653" s="31">
        <f t="shared" si="1595"/>
        <v>13.52</v>
      </c>
    </row>
    <row r="5654" spans="1:28" x14ac:dyDescent="0.3">
      <c r="A5654" s="133">
        <v>42971.25</v>
      </c>
      <c r="B5654" s="152">
        <f t="shared" si="1596"/>
        <v>8</v>
      </c>
      <c r="C5654" s="152">
        <f t="shared" si="1597"/>
        <v>24</v>
      </c>
      <c r="D5654" s="152">
        <f t="shared" si="1598"/>
        <v>6</v>
      </c>
      <c r="E5654" s="38" t="str">
        <f t="shared" si="1599"/>
        <v/>
      </c>
      <c r="F5654" s="134">
        <v>21.82</v>
      </c>
      <c r="G5654" s="38" t="str">
        <f t="shared" si="1600"/>
        <v>-</v>
      </c>
      <c r="H5654" s="38">
        <f t="shared" si="1601"/>
        <v>21.82</v>
      </c>
      <c r="K5654" s="133">
        <v>43336.25</v>
      </c>
      <c r="L5654" s="9">
        <f t="shared" si="1584"/>
        <v>8</v>
      </c>
      <c r="M5654" s="9">
        <f t="shared" si="1585"/>
        <v>24</v>
      </c>
      <c r="N5654" s="9">
        <f t="shared" si="1586"/>
        <v>6</v>
      </c>
      <c r="O5654" s="31" t="str">
        <f t="shared" si="1587"/>
        <v/>
      </c>
      <c r="P5654" s="134">
        <v>21.42</v>
      </c>
      <c r="Q5654" s="31" t="str">
        <f t="shared" si="1588"/>
        <v>-</v>
      </c>
      <c r="R5654" s="31">
        <f t="shared" si="1589"/>
        <v>21.42</v>
      </c>
      <c r="U5654" s="133">
        <v>43701.25</v>
      </c>
      <c r="V5654" s="9">
        <f t="shared" si="1590"/>
        <v>8</v>
      </c>
      <c r="W5654" s="9">
        <f t="shared" si="1591"/>
        <v>24</v>
      </c>
      <c r="X5654" s="9">
        <f t="shared" si="1592"/>
        <v>6</v>
      </c>
      <c r="Y5654" s="31" t="str">
        <f t="shared" si="1593"/>
        <v>W</v>
      </c>
      <c r="Z5654" s="134">
        <v>13.52</v>
      </c>
      <c r="AA5654" s="31" t="str">
        <f t="shared" si="1594"/>
        <v>-</v>
      </c>
      <c r="AB5654" s="31">
        <f t="shared" si="1595"/>
        <v>13.52</v>
      </c>
    </row>
    <row r="5655" spans="1:28" x14ac:dyDescent="0.3">
      <c r="A5655" s="133">
        <v>42971.291666666664</v>
      </c>
      <c r="B5655" s="152">
        <f t="shared" si="1596"/>
        <v>8</v>
      </c>
      <c r="C5655" s="152">
        <f t="shared" si="1597"/>
        <v>24</v>
      </c>
      <c r="D5655" s="152">
        <f t="shared" si="1598"/>
        <v>7</v>
      </c>
      <c r="E5655" s="38" t="str">
        <f t="shared" si="1599"/>
        <v/>
      </c>
      <c r="F5655" s="134">
        <v>21.92</v>
      </c>
      <c r="G5655" s="38" t="str">
        <f t="shared" si="1600"/>
        <v>-</v>
      </c>
      <c r="H5655" s="38">
        <f t="shared" si="1601"/>
        <v>21.92</v>
      </c>
      <c r="K5655" s="133">
        <v>43336.291666666664</v>
      </c>
      <c r="L5655" s="9">
        <f t="shared" si="1584"/>
        <v>8</v>
      </c>
      <c r="M5655" s="9">
        <f t="shared" si="1585"/>
        <v>24</v>
      </c>
      <c r="N5655" s="9">
        <f t="shared" si="1586"/>
        <v>7</v>
      </c>
      <c r="O5655" s="31" t="str">
        <f t="shared" si="1587"/>
        <v/>
      </c>
      <c r="P5655" s="134">
        <v>21.5</v>
      </c>
      <c r="Q5655" s="31" t="str">
        <f t="shared" si="1588"/>
        <v>-</v>
      </c>
      <c r="R5655" s="31">
        <f t="shared" si="1589"/>
        <v>21.5</v>
      </c>
      <c r="U5655" s="133">
        <v>43701.291666666664</v>
      </c>
      <c r="V5655" s="9">
        <f t="shared" si="1590"/>
        <v>8</v>
      </c>
      <c r="W5655" s="9">
        <f t="shared" si="1591"/>
        <v>24</v>
      </c>
      <c r="X5655" s="9">
        <f t="shared" si="1592"/>
        <v>7</v>
      </c>
      <c r="Y5655" s="31" t="str">
        <f t="shared" si="1593"/>
        <v>W</v>
      </c>
      <c r="Z5655" s="134">
        <v>13.81</v>
      </c>
      <c r="AA5655" s="31" t="str">
        <f t="shared" si="1594"/>
        <v>-</v>
      </c>
      <c r="AB5655" s="31">
        <f t="shared" si="1595"/>
        <v>13.81</v>
      </c>
    </row>
    <row r="5656" spans="1:28" x14ac:dyDescent="0.3">
      <c r="A5656" s="133">
        <v>42971.333333333336</v>
      </c>
      <c r="B5656" s="152">
        <f t="shared" si="1596"/>
        <v>8</v>
      </c>
      <c r="C5656" s="152">
        <f t="shared" si="1597"/>
        <v>24</v>
      </c>
      <c r="D5656" s="152">
        <f t="shared" si="1598"/>
        <v>8</v>
      </c>
      <c r="E5656" s="38" t="str">
        <f t="shared" si="1599"/>
        <v/>
      </c>
      <c r="F5656" s="134">
        <v>22.87</v>
      </c>
      <c r="G5656" s="38">
        <f t="shared" si="1600"/>
        <v>22.87</v>
      </c>
      <c r="H5656" s="38" t="str">
        <f t="shared" si="1601"/>
        <v>-</v>
      </c>
      <c r="K5656" s="133">
        <v>43336.333333333336</v>
      </c>
      <c r="L5656" s="9">
        <f t="shared" si="1584"/>
        <v>8</v>
      </c>
      <c r="M5656" s="9">
        <f t="shared" si="1585"/>
        <v>24</v>
      </c>
      <c r="N5656" s="9">
        <f t="shared" si="1586"/>
        <v>8</v>
      </c>
      <c r="O5656" s="31" t="str">
        <f t="shared" si="1587"/>
        <v/>
      </c>
      <c r="P5656" s="134">
        <v>21.91</v>
      </c>
      <c r="Q5656" s="31">
        <f t="shared" si="1588"/>
        <v>21.91</v>
      </c>
      <c r="R5656" s="31" t="str">
        <f t="shared" si="1589"/>
        <v>-</v>
      </c>
      <c r="U5656" s="133">
        <v>43701.333333333336</v>
      </c>
      <c r="V5656" s="9">
        <f t="shared" si="1590"/>
        <v>8</v>
      </c>
      <c r="W5656" s="9">
        <f t="shared" si="1591"/>
        <v>24</v>
      </c>
      <c r="X5656" s="9">
        <f t="shared" si="1592"/>
        <v>8</v>
      </c>
      <c r="Y5656" s="31" t="str">
        <f t="shared" si="1593"/>
        <v>W</v>
      </c>
      <c r="Z5656" s="134">
        <v>15.56</v>
      </c>
      <c r="AA5656" s="31" t="str">
        <f t="shared" si="1594"/>
        <v>-</v>
      </c>
      <c r="AB5656" s="31">
        <f t="shared" si="1595"/>
        <v>15.56</v>
      </c>
    </row>
    <row r="5657" spans="1:28" x14ac:dyDescent="0.3">
      <c r="A5657" s="133">
        <v>42971.375</v>
      </c>
      <c r="B5657" s="152">
        <f t="shared" si="1596"/>
        <v>8</v>
      </c>
      <c r="C5657" s="152">
        <f t="shared" si="1597"/>
        <v>24</v>
      </c>
      <c r="D5657" s="152">
        <f t="shared" si="1598"/>
        <v>9</v>
      </c>
      <c r="E5657" s="38" t="str">
        <f t="shared" si="1599"/>
        <v/>
      </c>
      <c r="F5657" s="134">
        <v>23.78</v>
      </c>
      <c r="G5657" s="38">
        <f t="shared" si="1600"/>
        <v>23.78</v>
      </c>
      <c r="H5657" s="38" t="str">
        <f t="shared" si="1601"/>
        <v>-</v>
      </c>
      <c r="K5657" s="133">
        <v>43336.375</v>
      </c>
      <c r="L5657" s="9">
        <f t="shared" si="1584"/>
        <v>8</v>
      </c>
      <c r="M5657" s="9">
        <f t="shared" si="1585"/>
        <v>24</v>
      </c>
      <c r="N5657" s="9">
        <f t="shared" si="1586"/>
        <v>9</v>
      </c>
      <c r="O5657" s="31" t="str">
        <f t="shared" si="1587"/>
        <v/>
      </c>
      <c r="P5657" s="134">
        <v>23.18</v>
      </c>
      <c r="Q5657" s="31">
        <f t="shared" si="1588"/>
        <v>23.18</v>
      </c>
      <c r="R5657" s="31" t="str">
        <f t="shared" si="1589"/>
        <v>-</v>
      </c>
      <c r="U5657" s="133">
        <v>43701.375</v>
      </c>
      <c r="V5657" s="9">
        <f t="shared" si="1590"/>
        <v>8</v>
      </c>
      <c r="W5657" s="9">
        <f t="shared" si="1591"/>
        <v>24</v>
      </c>
      <c r="X5657" s="9">
        <f t="shared" si="1592"/>
        <v>9</v>
      </c>
      <c r="Y5657" s="31" t="str">
        <f t="shared" si="1593"/>
        <v>W</v>
      </c>
      <c r="Z5657" s="134">
        <v>17.239999999999998</v>
      </c>
      <c r="AA5657" s="31" t="str">
        <f t="shared" si="1594"/>
        <v>-</v>
      </c>
      <c r="AB5657" s="31">
        <f t="shared" si="1595"/>
        <v>17.239999999999998</v>
      </c>
    </row>
    <row r="5658" spans="1:28" x14ac:dyDescent="0.3">
      <c r="A5658" s="133">
        <v>42971.416666666664</v>
      </c>
      <c r="B5658" s="152">
        <f t="shared" si="1596"/>
        <v>8</v>
      </c>
      <c r="C5658" s="152">
        <f t="shared" si="1597"/>
        <v>24</v>
      </c>
      <c r="D5658" s="152">
        <f t="shared" si="1598"/>
        <v>10</v>
      </c>
      <c r="E5658" s="38" t="str">
        <f t="shared" si="1599"/>
        <v/>
      </c>
      <c r="F5658" s="134">
        <v>25.16</v>
      </c>
      <c r="G5658" s="38">
        <f t="shared" si="1600"/>
        <v>25.16</v>
      </c>
      <c r="H5658" s="38" t="str">
        <f t="shared" si="1601"/>
        <v>-</v>
      </c>
      <c r="K5658" s="133">
        <v>43336.416666666664</v>
      </c>
      <c r="L5658" s="9">
        <f t="shared" si="1584"/>
        <v>8</v>
      </c>
      <c r="M5658" s="9">
        <f t="shared" si="1585"/>
        <v>24</v>
      </c>
      <c r="N5658" s="9">
        <f t="shared" si="1586"/>
        <v>10</v>
      </c>
      <c r="O5658" s="31" t="str">
        <f t="shared" si="1587"/>
        <v/>
      </c>
      <c r="P5658" s="134">
        <v>24.8</v>
      </c>
      <c r="Q5658" s="31">
        <f t="shared" si="1588"/>
        <v>24.8</v>
      </c>
      <c r="R5658" s="31" t="str">
        <f t="shared" si="1589"/>
        <v>-</v>
      </c>
      <c r="U5658" s="133">
        <v>43701.416666666664</v>
      </c>
      <c r="V5658" s="9">
        <f t="shared" si="1590"/>
        <v>8</v>
      </c>
      <c r="W5658" s="9">
        <f t="shared" si="1591"/>
        <v>24</v>
      </c>
      <c r="X5658" s="9">
        <f t="shared" si="1592"/>
        <v>10</v>
      </c>
      <c r="Y5658" s="31" t="str">
        <f t="shared" si="1593"/>
        <v>W</v>
      </c>
      <c r="Z5658" s="134">
        <v>18.690000000000001</v>
      </c>
      <c r="AA5658" s="31" t="str">
        <f t="shared" si="1594"/>
        <v>-</v>
      </c>
      <c r="AB5658" s="31">
        <f t="shared" si="1595"/>
        <v>18.690000000000001</v>
      </c>
    </row>
    <row r="5659" spans="1:28" x14ac:dyDescent="0.3">
      <c r="A5659" s="133">
        <v>42971.458333333336</v>
      </c>
      <c r="B5659" s="152">
        <f t="shared" si="1596"/>
        <v>8</v>
      </c>
      <c r="C5659" s="152">
        <f t="shared" si="1597"/>
        <v>24</v>
      </c>
      <c r="D5659" s="152">
        <f t="shared" si="1598"/>
        <v>11</v>
      </c>
      <c r="E5659" s="38" t="str">
        <f t="shared" si="1599"/>
        <v/>
      </c>
      <c r="F5659" s="134">
        <v>27.07</v>
      </c>
      <c r="G5659" s="38">
        <f t="shared" si="1600"/>
        <v>27.07</v>
      </c>
      <c r="H5659" s="38" t="str">
        <f t="shared" si="1601"/>
        <v>-</v>
      </c>
      <c r="K5659" s="133">
        <v>43336.458333333336</v>
      </c>
      <c r="L5659" s="9">
        <f t="shared" si="1584"/>
        <v>8</v>
      </c>
      <c r="M5659" s="9">
        <f t="shared" si="1585"/>
        <v>24</v>
      </c>
      <c r="N5659" s="9">
        <f t="shared" si="1586"/>
        <v>11</v>
      </c>
      <c r="O5659" s="31" t="str">
        <f t="shared" si="1587"/>
        <v/>
      </c>
      <c r="P5659" s="134">
        <v>27.07</v>
      </c>
      <c r="Q5659" s="31">
        <f t="shared" si="1588"/>
        <v>27.07</v>
      </c>
      <c r="R5659" s="31" t="str">
        <f t="shared" si="1589"/>
        <v>-</v>
      </c>
      <c r="U5659" s="133">
        <v>43701.458333333336</v>
      </c>
      <c r="V5659" s="9">
        <f t="shared" si="1590"/>
        <v>8</v>
      </c>
      <c r="W5659" s="9">
        <f t="shared" si="1591"/>
        <v>24</v>
      </c>
      <c r="X5659" s="9">
        <f t="shared" si="1592"/>
        <v>11</v>
      </c>
      <c r="Y5659" s="31" t="str">
        <f t="shared" si="1593"/>
        <v>W</v>
      </c>
      <c r="Z5659" s="134">
        <v>19.600000000000001</v>
      </c>
      <c r="AA5659" s="31" t="str">
        <f t="shared" si="1594"/>
        <v>-</v>
      </c>
      <c r="AB5659" s="31">
        <f t="shared" si="1595"/>
        <v>19.600000000000001</v>
      </c>
    </row>
    <row r="5660" spans="1:28" x14ac:dyDescent="0.3">
      <c r="A5660" s="133">
        <v>42971.5</v>
      </c>
      <c r="B5660" s="152">
        <f t="shared" si="1596"/>
        <v>8</v>
      </c>
      <c r="C5660" s="152">
        <f t="shared" si="1597"/>
        <v>24</v>
      </c>
      <c r="D5660" s="152">
        <f t="shared" si="1598"/>
        <v>12</v>
      </c>
      <c r="E5660" s="38" t="str">
        <f t="shared" si="1599"/>
        <v/>
      </c>
      <c r="F5660" s="134">
        <v>28.74</v>
      </c>
      <c r="G5660" s="38">
        <f t="shared" si="1600"/>
        <v>28.74</v>
      </c>
      <c r="H5660" s="38" t="str">
        <f t="shared" si="1601"/>
        <v>-</v>
      </c>
      <c r="K5660" s="133">
        <v>43336.5</v>
      </c>
      <c r="L5660" s="9">
        <f t="shared" si="1584"/>
        <v>8</v>
      </c>
      <c r="M5660" s="9">
        <f t="shared" si="1585"/>
        <v>24</v>
      </c>
      <c r="N5660" s="9">
        <f t="shared" si="1586"/>
        <v>12</v>
      </c>
      <c r="O5660" s="31" t="str">
        <f t="shared" si="1587"/>
        <v/>
      </c>
      <c r="P5660" s="134">
        <v>29.87</v>
      </c>
      <c r="Q5660" s="31">
        <f t="shared" si="1588"/>
        <v>29.87</v>
      </c>
      <c r="R5660" s="31" t="str">
        <f t="shared" si="1589"/>
        <v>-</v>
      </c>
      <c r="U5660" s="133">
        <v>43701.5</v>
      </c>
      <c r="V5660" s="9">
        <f t="shared" si="1590"/>
        <v>8</v>
      </c>
      <c r="W5660" s="9">
        <f t="shared" si="1591"/>
        <v>24</v>
      </c>
      <c r="X5660" s="9">
        <f t="shared" si="1592"/>
        <v>12</v>
      </c>
      <c r="Y5660" s="31" t="str">
        <f t="shared" si="1593"/>
        <v>W</v>
      </c>
      <c r="Z5660" s="134">
        <v>20.37</v>
      </c>
      <c r="AA5660" s="31" t="str">
        <f t="shared" si="1594"/>
        <v>-</v>
      </c>
      <c r="AB5660" s="31">
        <f t="shared" si="1595"/>
        <v>20.37</v>
      </c>
    </row>
    <row r="5661" spans="1:28" x14ac:dyDescent="0.3">
      <c r="A5661" s="133">
        <v>42971.541666666664</v>
      </c>
      <c r="B5661" s="152">
        <f t="shared" si="1596"/>
        <v>8</v>
      </c>
      <c r="C5661" s="152">
        <f t="shared" si="1597"/>
        <v>24</v>
      </c>
      <c r="D5661" s="152">
        <f t="shared" si="1598"/>
        <v>13</v>
      </c>
      <c r="E5661" s="38" t="str">
        <f t="shared" si="1599"/>
        <v/>
      </c>
      <c r="F5661" s="134">
        <v>29.42</v>
      </c>
      <c r="G5661" s="38">
        <f t="shared" si="1600"/>
        <v>29.42</v>
      </c>
      <c r="H5661" s="38" t="str">
        <f t="shared" si="1601"/>
        <v>-</v>
      </c>
      <c r="K5661" s="133">
        <v>43336.541666666664</v>
      </c>
      <c r="L5661" s="9">
        <f t="shared" si="1584"/>
        <v>8</v>
      </c>
      <c r="M5661" s="9">
        <f t="shared" si="1585"/>
        <v>24</v>
      </c>
      <c r="N5661" s="9">
        <f t="shared" si="1586"/>
        <v>13</v>
      </c>
      <c r="O5661" s="31" t="str">
        <f t="shared" si="1587"/>
        <v/>
      </c>
      <c r="P5661" s="134">
        <v>30.59</v>
      </c>
      <c r="Q5661" s="31">
        <f t="shared" si="1588"/>
        <v>30.59</v>
      </c>
      <c r="R5661" s="31" t="str">
        <f t="shared" si="1589"/>
        <v>-</v>
      </c>
      <c r="U5661" s="133">
        <v>43701.541666666664</v>
      </c>
      <c r="V5661" s="9">
        <f t="shared" si="1590"/>
        <v>8</v>
      </c>
      <c r="W5661" s="9">
        <f t="shared" si="1591"/>
        <v>24</v>
      </c>
      <c r="X5661" s="9">
        <f t="shared" si="1592"/>
        <v>13</v>
      </c>
      <c r="Y5661" s="31" t="str">
        <f t="shared" si="1593"/>
        <v>W</v>
      </c>
      <c r="Z5661" s="134">
        <v>20.6</v>
      </c>
      <c r="AA5661" s="31" t="str">
        <f t="shared" si="1594"/>
        <v>-</v>
      </c>
      <c r="AB5661" s="31">
        <f t="shared" si="1595"/>
        <v>20.6</v>
      </c>
    </row>
    <row r="5662" spans="1:28" x14ac:dyDescent="0.3">
      <c r="A5662" s="133">
        <v>42971.583333333336</v>
      </c>
      <c r="B5662" s="152">
        <f t="shared" si="1596"/>
        <v>8</v>
      </c>
      <c r="C5662" s="152">
        <f t="shared" si="1597"/>
        <v>24</v>
      </c>
      <c r="D5662" s="152">
        <f t="shared" si="1598"/>
        <v>14</v>
      </c>
      <c r="E5662" s="38" t="str">
        <f t="shared" si="1599"/>
        <v/>
      </c>
      <c r="F5662" s="134">
        <v>30.53</v>
      </c>
      <c r="G5662" s="38">
        <f t="shared" si="1600"/>
        <v>30.53</v>
      </c>
      <c r="H5662" s="38" t="str">
        <f t="shared" si="1601"/>
        <v>-</v>
      </c>
      <c r="K5662" s="133">
        <v>43336.583333333336</v>
      </c>
      <c r="L5662" s="9">
        <f t="shared" si="1584"/>
        <v>8</v>
      </c>
      <c r="M5662" s="9">
        <f t="shared" si="1585"/>
        <v>24</v>
      </c>
      <c r="N5662" s="9">
        <f t="shared" si="1586"/>
        <v>14</v>
      </c>
      <c r="O5662" s="31" t="str">
        <f t="shared" si="1587"/>
        <v/>
      </c>
      <c r="P5662" s="134">
        <v>33.33</v>
      </c>
      <c r="Q5662" s="31">
        <f t="shared" si="1588"/>
        <v>33.33</v>
      </c>
      <c r="R5662" s="31" t="str">
        <f t="shared" si="1589"/>
        <v>-</v>
      </c>
      <c r="U5662" s="133">
        <v>43701.583333333336</v>
      </c>
      <c r="V5662" s="9">
        <f t="shared" si="1590"/>
        <v>8</v>
      </c>
      <c r="W5662" s="9">
        <f t="shared" si="1591"/>
        <v>24</v>
      </c>
      <c r="X5662" s="9">
        <f t="shared" si="1592"/>
        <v>14</v>
      </c>
      <c r="Y5662" s="31" t="str">
        <f t="shared" si="1593"/>
        <v>W</v>
      </c>
      <c r="Z5662" s="134">
        <v>21.53</v>
      </c>
      <c r="AA5662" s="31" t="str">
        <f t="shared" si="1594"/>
        <v>-</v>
      </c>
      <c r="AB5662" s="31">
        <f t="shared" si="1595"/>
        <v>21.53</v>
      </c>
    </row>
    <row r="5663" spans="1:28" x14ac:dyDescent="0.3">
      <c r="A5663" s="133">
        <v>42971.625</v>
      </c>
      <c r="B5663" s="152">
        <f t="shared" si="1596"/>
        <v>8</v>
      </c>
      <c r="C5663" s="152">
        <f t="shared" si="1597"/>
        <v>24</v>
      </c>
      <c r="D5663" s="152">
        <f t="shared" si="1598"/>
        <v>15</v>
      </c>
      <c r="E5663" s="38" t="str">
        <f t="shared" si="1599"/>
        <v/>
      </c>
      <c r="F5663" s="134">
        <v>30.82</v>
      </c>
      <c r="G5663" s="38">
        <f t="shared" si="1600"/>
        <v>30.82</v>
      </c>
      <c r="H5663" s="38" t="str">
        <f t="shared" si="1601"/>
        <v>-</v>
      </c>
      <c r="K5663" s="133">
        <v>43336.625</v>
      </c>
      <c r="L5663" s="9">
        <f t="shared" si="1584"/>
        <v>8</v>
      </c>
      <c r="M5663" s="9">
        <f t="shared" si="1585"/>
        <v>24</v>
      </c>
      <c r="N5663" s="9">
        <f t="shared" si="1586"/>
        <v>15</v>
      </c>
      <c r="O5663" s="31" t="str">
        <f t="shared" si="1587"/>
        <v/>
      </c>
      <c r="P5663" s="134">
        <v>35.74</v>
      </c>
      <c r="Q5663" s="31">
        <f t="shared" si="1588"/>
        <v>35.74</v>
      </c>
      <c r="R5663" s="31" t="str">
        <f t="shared" si="1589"/>
        <v>-</v>
      </c>
      <c r="U5663" s="133">
        <v>43701.625</v>
      </c>
      <c r="V5663" s="9">
        <f t="shared" si="1590"/>
        <v>8</v>
      </c>
      <c r="W5663" s="9">
        <f t="shared" si="1591"/>
        <v>24</v>
      </c>
      <c r="X5663" s="9">
        <f t="shared" si="1592"/>
        <v>15</v>
      </c>
      <c r="Y5663" s="31" t="str">
        <f t="shared" si="1593"/>
        <v>W</v>
      </c>
      <c r="Z5663" s="134">
        <v>21.9</v>
      </c>
      <c r="AA5663" s="31" t="str">
        <f t="shared" si="1594"/>
        <v>-</v>
      </c>
      <c r="AB5663" s="31">
        <f t="shared" si="1595"/>
        <v>21.9</v>
      </c>
    </row>
    <row r="5664" spans="1:28" x14ac:dyDescent="0.3">
      <c r="A5664" s="133">
        <v>42971.666666666664</v>
      </c>
      <c r="B5664" s="152">
        <f t="shared" si="1596"/>
        <v>8</v>
      </c>
      <c r="C5664" s="152">
        <f t="shared" si="1597"/>
        <v>24</v>
      </c>
      <c r="D5664" s="152">
        <f t="shared" si="1598"/>
        <v>16</v>
      </c>
      <c r="E5664" s="38" t="str">
        <f t="shared" si="1599"/>
        <v/>
      </c>
      <c r="F5664" s="134">
        <v>30.87</v>
      </c>
      <c r="G5664" s="38">
        <f t="shared" si="1600"/>
        <v>30.87</v>
      </c>
      <c r="H5664" s="38" t="str">
        <f t="shared" si="1601"/>
        <v>-</v>
      </c>
      <c r="K5664" s="133">
        <v>43336.666666666664</v>
      </c>
      <c r="L5664" s="9">
        <f t="shared" si="1584"/>
        <v>8</v>
      </c>
      <c r="M5664" s="9">
        <f t="shared" si="1585"/>
        <v>24</v>
      </c>
      <c r="N5664" s="9">
        <f t="shared" si="1586"/>
        <v>16</v>
      </c>
      <c r="O5664" s="31" t="str">
        <f t="shared" si="1587"/>
        <v/>
      </c>
      <c r="P5664" s="134">
        <v>38.31</v>
      </c>
      <c r="Q5664" s="31">
        <f t="shared" si="1588"/>
        <v>38.31</v>
      </c>
      <c r="R5664" s="31" t="str">
        <f t="shared" si="1589"/>
        <v>-</v>
      </c>
      <c r="U5664" s="133">
        <v>43701.666666666664</v>
      </c>
      <c r="V5664" s="9">
        <f t="shared" si="1590"/>
        <v>8</v>
      </c>
      <c r="W5664" s="9">
        <f t="shared" si="1591"/>
        <v>24</v>
      </c>
      <c r="X5664" s="9">
        <f t="shared" si="1592"/>
        <v>16</v>
      </c>
      <c r="Y5664" s="31" t="str">
        <f t="shared" si="1593"/>
        <v>W</v>
      </c>
      <c r="Z5664" s="134">
        <v>22.21</v>
      </c>
      <c r="AA5664" s="31" t="str">
        <f t="shared" si="1594"/>
        <v>-</v>
      </c>
      <c r="AB5664" s="31">
        <f t="shared" si="1595"/>
        <v>22.21</v>
      </c>
    </row>
    <row r="5665" spans="1:28" x14ac:dyDescent="0.3">
      <c r="A5665" s="133">
        <v>42971.708333333336</v>
      </c>
      <c r="B5665" s="152">
        <f t="shared" si="1596"/>
        <v>8</v>
      </c>
      <c r="C5665" s="152">
        <f t="shared" si="1597"/>
        <v>24</v>
      </c>
      <c r="D5665" s="152">
        <f t="shared" si="1598"/>
        <v>17</v>
      </c>
      <c r="E5665" s="38" t="str">
        <f t="shared" si="1599"/>
        <v/>
      </c>
      <c r="F5665" s="134">
        <v>30.55</v>
      </c>
      <c r="G5665" s="38" t="str">
        <f t="shared" si="1600"/>
        <v>-</v>
      </c>
      <c r="H5665" s="38">
        <f t="shared" si="1601"/>
        <v>30.55</v>
      </c>
      <c r="K5665" s="133">
        <v>43336.708333333336</v>
      </c>
      <c r="L5665" s="9">
        <f t="shared" si="1584"/>
        <v>8</v>
      </c>
      <c r="M5665" s="9">
        <f t="shared" si="1585"/>
        <v>24</v>
      </c>
      <c r="N5665" s="9">
        <f t="shared" si="1586"/>
        <v>17</v>
      </c>
      <c r="O5665" s="31" t="str">
        <f t="shared" si="1587"/>
        <v/>
      </c>
      <c r="P5665" s="134">
        <v>34.94</v>
      </c>
      <c r="Q5665" s="31" t="str">
        <f t="shared" si="1588"/>
        <v>-</v>
      </c>
      <c r="R5665" s="31">
        <f t="shared" si="1589"/>
        <v>34.94</v>
      </c>
      <c r="U5665" s="133">
        <v>43701.708333333336</v>
      </c>
      <c r="V5665" s="9">
        <f t="shared" si="1590"/>
        <v>8</v>
      </c>
      <c r="W5665" s="9">
        <f t="shared" si="1591"/>
        <v>24</v>
      </c>
      <c r="X5665" s="9">
        <f t="shared" si="1592"/>
        <v>17</v>
      </c>
      <c r="Y5665" s="31" t="str">
        <f t="shared" si="1593"/>
        <v>W</v>
      </c>
      <c r="Z5665" s="134">
        <v>22.78</v>
      </c>
      <c r="AA5665" s="31" t="str">
        <f t="shared" si="1594"/>
        <v>-</v>
      </c>
      <c r="AB5665" s="31">
        <f t="shared" si="1595"/>
        <v>22.78</v>
      </c>
    </row>
    <row r="5666" spans="1:28" x14ac:dyDescent="0.3">
      <c r="A5666" s="133">
        <v>42971.75</v>
      </c>
      <c r="B5666" s="152">
        <f t="shared" si="1596"/>
        <v>8</v>
      </c>
      <c r="C5666" s="152">
        <f t="shared" si="1597"/>
        <v>24</v>
      </c>
      <c r="D5666" s="152">
        <f t="shared" si="1598"/>
        <v>18</v>
      </c>
      <c r="E5666" s="38" t="str">
        <f t="shared" si="1599"/>
        <v/>
      </c>
      <c r="F5666" s="134">
        <v>29.62</v>
      </c>
      <c r="G5666" s="38" t="str">
        <f t="shared" si="1600"/>
        <v>-</v>
      </c>
      <c r="H5666" s="38">
        <f t="shared" si="1601"/>
        <v>29.62</v>
      </c>
      <c r="K5666" s="133">
        <v>43336.75</v>
      </c>
      <c r="L5666" s="9">
        <f t="shared" si="1584"/>
        <v>8</v>
      </c>
      <c r="M5666" s="9">
        <f t="shared" si="1585"/>
        <v>24</v>
      </c>
      <c r="N5666" s="9">
        <f t="shared" si="1586"/>
        <v>18</v>
      </c>
      <c r="O5666" s="31" t="str">
        <f t="shared" si="1587"/>
        <v/>
      </c>
      <c r="P5666" s="134">
        <v>31.11</v>
      </c>
      <c r="Q5666" s="31" t="str">
        <f t="shared" si="1588"/>
        <v>-</v>
      </c>
      <c r="R5666" s="31">
        <f t="shared" si="1589"/>
        <v>31.11</v>
      </c>
      <c r="U5666" s="133">
        <v>43701.75</v>
      </c>
      <c r="V5666" s="9">
        <f t="shared" si="1590"/>
        <v>8</v>
      </c>
      <c r="W5666" s="9">
        <f t="shared" si="1591"/>
        <v>24</v>
      </c>
      <c r="X5666" s="9">
        <f t="shared" si="1592"/>
        <v>18</v>
      </c>
      <c r="Y5666" s="31" t="str">
        <f t="shared" si="1593"/>
        <v>W</v>
      </c>
      <c r="Z5666" s="134">
        <v>21.4</v>
      </c>
      <c r="AA5666" s="31" t="str">
        <f t="shared" si="1594"/>
        <v>-</v>
      </c>
      <c r="AB5666" s="31">
        <f t="shared" si="1595"/>
        <v>21.4</v>
      </c>
    </row>
    <row r="5667" spans="1:28" x14ac:dyDescent="0.3">
      <c r="A5667" s="133">
        <v>42971.791666666664</v>
      </c>
      <c r="B5667" s="152">
        <f t="shared" si="1596"/>
        <v>8</v>
      </c>
      <c r="C5667" s="152">
        <f t="shared" si="1597"/>
        <v>24</v>
      </c>
      <c r="D5667" s="152">
        <f t="shared" si="1598"/>
        <v>19</v>
      </c>
      <c r="E5667" s="38" t="str">
        <f t="shared" si="1599"/>
        <v/>
      </c>
      <c r="F5667" s="134">
        <v>27.09</v>
      </c>
      <c r="G5667" s="38" t="str">
        <f t="shared" si="1600"/>
        <v>-</v>
      </c>
      <c r="H5667" s="38">
        <f t="shared" si="1601"/>
        <v>27.09</v>
      </c>
      <c r="K5667" s="133">
        <v>43336.791666666664</v>
      </c>
      <c r="L5667" s="9">
        <f t="shared" si="1584"/>
        <v>8</v>
      </c>
      <c r="M5667" s="9">
        <f t="shared" si="1585"/>
        <v>24</v>
      </c>
      <c r="N5667" s="9">
        <f t="shared" si="1586"/>
        <v>19</v>
      </c>
      <c r="O5667" s="31" t="str">
        <f t="shared" si="1587"/>
        <v/>
      </c>
      <c r="P5667" s="134">
        <v>28.22</v>
      </c>
      <c r="Q5667" s="31" t="str">
        <f t="shared" si="1588"/>
        <v>-</v>
      </c>
      <c r="R5667" s="31">
        <f t="shared" si="1589"/>
        <v>28.22</v>
      </c>
      <c r="U5667" s="133">
        <v>43701.791666666664</v>
      </c>
      <c r="V5667" s="9">
        <f t="shared" si="1590"/>
        <v>8</v>
      </c>
      <c r="W5667" s="9">
        <f t="shared" si="1591"/>
        <v>24</v>
      </c>
      <c r="X5667" s="9">
        <f t="shared" si="1592"/>
        <v>19</v>
      </c>
      <c r="Y5667" s="31" t="str">
        <f t="shared" si="1593"/>
        <v>W</v>
      </c>
      <c r="Z5667" s="134">
        <v>20.399999999999999</v>
      </c>
      <c r="AA5667" s="31" t="str">
        <f t="shared" si="1594"/>
        <v>-</v>
      </c>
      <c r="AB5667" s="31">
        <f t="shared" si="1595"/>
        <v>20.399999999999999</v>
      </c>
    </row>
    <row r="5668" spans="1:28" x14ac:dyDescent="0.3">
      <c r="A5668" s="133">
        <v>42971.833333333336</v>
      </c>
      <c r="B5668" s="152">
        <f t="shared" si="1596"/>
        <v>8</v>
      </c>
      <c r="C5668" s="152">
        <f t="shared" si="1597"/>
        <v>24</v>
      </c>
      <c r="D5668" s="152">
        <f t="shared" si="1598"/>
        <v>20</v>
      </c>
      <c r="E5668" s="38" t="str">
        <f t="shared" si="1599"/>
        <v/>
      </c>
      <c r="F5668" s="134">
        <v>27.65</v>
      </c>
      <c r="G5668" s="38" t="str">
        <f t="shared" si="1600"/>
        <v>-</v>
      </c>
      <c r="H5668" s="38">
        <f t="shared" si="1601"/>
        <v>27.65</v>
      </c>
      <c r="K5668" s="133">
        <v>43336.833333333336</v>
      </c>
      <c r="L5668" s="9">
        <f t="shared" si="1584"/>
        <v>8</v>
      </c>
      <c r="M5668" s="9">
        <f t="shared" si="1585"/>
        <v>24</v>
      </c>
      <c r="N5668" s="9">
        <f t="shared" si="1586"/>
        <v>20</v>
      </c>
      <c r="O5668" s="31" t="str">
        <f t="shared" si="1587"/>
        <v/>
      </c>
      <c r="P5668" s="134">
        <v>27.87</v>
      </c>
      <c r="Q5668" s="31" t="str">
        <f t="shared" si="1588"/>
        <v>-</v>
      </c>
      <c r="R5668" s="31">
        <f t="shared" si="1589"/>
        <v>27.87</v>
      </c>
      <c r="U5668" s="133">
        <v>43701.833333333336</v>
      </c>
      <c r="V5668" s="9">
        <f t="shared" si="1590"/>
        <v>8</v>
      </c>
      <c r="W5668" s="9">
        <f t="shared" si="1591"/>
        <v>24</v>
      </c>
      <c r="X5668" s="9">
        <f t="shared" si="1592"/>
        <v>20</v>
      </c>
      <c r="Y5668" s="31" t="str">
        <f t="shared" si="1593"/>
        <v>W</v>
      </c>
      <c r="Z5668" s="134">
        <v>20.13</v>
      </c>
      <c r="AA5668" s="31" t="str">
        <f t="shared" si="1594"/>
        <v>-</v>
      </c>
      <c r="AB5668" s="31">
        <f t="shared" si="1595"/>
        <v>20.13</v>
      </c>
    </row>
    <row r="5669" spans="1:28" x14ac:dyDescent="0.3">
      <c r="A5669" s="133">
        <v>42971.875</v>
      </c>
      <c r="B5669" s="152">
        <f t="shared" si="1596"/>
        <v>8</v>
      </c>
      <c r="C5669" s="152">
        <f t="shared" si="1597"/>
        <v>24</v>
      </c>
      <c r="D5669" s="152">
        <f t="shared" si="1598"/>
        <v>21</v>
      </c>
      <c r="E5669" s="38" t="str">
        <f t="shared" si="1599"/>
        <v/>
      </c>
      <c r="F5669" s="134">
        <v>25.41</v>
      </c>
      <c r="G5669" s="38" t="str">
        <f t="shared" si="1600"/>
        <v>-</v>
      </c>
      <c r="H5669" s="38">
        <f t="shared" si="1601"/>
        <v>25.41</v>
      </c>
      <c r="K5669" s="133">
        <v>43336.875</v>
      </c>
      <c r="L5669" s="9">
        <f t="shared" si="1584"/>
        <v>8</v>
      </c>
      <c r="M5669" s="9">
        <f t="shared" si="1585"/>
        <v>24</v>
      </c>
      <c r="N5669" s="9">
        <f t="shared" si="1586"/>
        <v>21</v>
      </c>
      <c r="O5669" s="31" t="str">
        <f t="shared" si="1587"/>
        <v/>
      </c>
      <c r="P5669" s="134">
        <v>25.15</v>
      </c>
      <c r="Q5669" s="31" t="str">
        <f t="shared" si="1588"/>
        <v>-</v>
      </c>
      <c r="R5669" s="31">
        <f t="shared" si="1589"/>
        <v>25.15</v>
      </c>
      <c r="U5669" s="133">
        <v>43701.875</v>
      </c>
      <c r="V5669" s="9">
        <f t="shared" si="1590"/>
        <v>8</v>
      </c>
      <c r="W5669" s="9">
        <f t="shared" si="1591"/>
        <v>24</v>
      </c>
      <c r="X5669" s="9">
        <f t="shared" si="1592"/>
        <v>21</v>
      </c>
      <c r="Y5669" s="31" t="str">
        <f t="shared" si="1593"/>
        <v>W</v>
      </c>
      <c r="Z5669" s="134">
        <v>18.489999999999998</v>
      </c>
      <c r="AA5669" s="31" t="str">
        <f t="shared" si="1594"/>
        <v>-</v>
      </c>
      <c r="AB5669" s="31">
        <f t="shared" si="1595"/>
        <v>18.489999999999998</v>
      </c>
    </row>
    <row r="5670" spans="1:28" x14ac:dyDescent="0.3">
      <c r="A5670" s="133">
        <v>42971.916666666664</v>
      </c>
      <c r="B5670" s="152">
        <f t="shared" si="1596"/>
        <v>8</v>
      </c>
      <c r="C5670" s="152">
        <f t="shared" si="1597"/>
        <v>24</v>
      </c>
      <c r="D5670" s="152">
        <f t="shared" si="1598"/>
        <v>22</v>
      </c>
      <c r="E5670" s="38" t="str">
        <f t="shared" si="1599"/>
        <v/>
      </c>
      <c r="F5670" s="134">
        <v>22.74</v>
      </c>
      <c r="G5670" s="38" t="str">
        <f t="shared" si="1600"/>
        <v>-</v>
      </c>
      <c r="H5670" s="38">
        <f t="shared" si="1601"/>
        <v>22.74</v>
      </c>
      <c r="K5670" s="133">
        <v>43336.916666666664</v>
      </c>
      <c r="L5670" s="9">
        <f t="shared" si="1584"/>
        <v>8</v>
      </c>
      <c r="M5670" s="9">
        <f t="shared" si="1585"/>
        <v>24</v>
      </c>
      <c r="N5670" s="9">
        <f t="shared" si="1586"/>
        <v>22</v>
      </c>
      <c r="O5670" s="31" t="str">
        <f t="shared" si="1587"/>
        <v/>
      </c>
      <c r="P5670" s="134">
        <v>22.95</v>
      </c>
      <c r="Q5670" s="31" t="str">
        <f t="shared" si="1588"/>
        <v>-</v>
      </c>
      <c r="R5670" s="31">
        <f t="shared" si="1589"/>
        <v>22.95</v>
      </c>
      <c r="U5670" s="133">
        <v>43701.916666666664</v>
      </c>
      <c r="V5670" s="9">
        <f t="shared" si="1590"/>
        <v>8</v>
      </c>
      <c r="W5670" s="9">
        <f t="shared" si="1591"/>
        <v>24</v>
      </c>
      <c r="X5670" s="9">
        <f t="shared" si="1592"/>
        <v>22</v>
      </c>
      <c r="Y5670" s="31" t="str">
        <f t="shared" si="1593"/>
        <v>W</v>
      </c>
      <c r="Z5670" s="134">
        <v>16.68</v>
      </c>
      <c r="AA5670" s="31" t="str">
        <f t="shared" si="1594"/>
        <v>-</v>
      </c>
      <c r="AB5670" s="31">
        <f t="shared" si="1595"/>
        <v>16.68</v>
      </c>
    </row>
    <row r="5671" spans="1:28" x14ac:dyDescent="0.3">
      <c r="A5671" s="133">
        <v>42971.958333333336</v>
      </c>
      <c r="B5671" s="152">
        <f t="shared" si="1596"/>
        <v>8</v>
      </c>
      <c r="C5671" s="152">
        <f t="shared" si="1597"/>
        <v>24</v>
      </c>
      <c r="D5671" s="152">
        <f t="shared" si="1598"/>
        <v>23</v>
      </c>
      <c r="E5671" s="38" t="str">
        <f t="shared" si="1599"/>
        <v/>
      </c>
      <c r="F5671" s="134">
        <v>20.5</v>
      </c>
      <c r="G5671" s="38" t="str">
        <f t="shared" si="1600"/>
        <v>-</v>
      </c>
      <c r="H5671" s="38">
        <f t="shared" si="1601"/>
        <v>20.5</v>
      </c>
      <c r="K5671" s="133">
        <v>43336.958333333336</v>
      </c>
      <c r="L5671" s="9">
        <f t="shared" si="1584"/>
        <v>8</v>
      </c>
      <c r="M5671" s="9">
        <f t="shared" si="1585"/>
        <v>24</v>
      </c>
      <c r="N5671" s="9">
        <f t="shared" si="1586"/>
        <v>23</v>
      </c>
      <c r="O5671" s="31" t="str">
        <f t="shared" si="1587"/>
        <v/>
      </c>
      <c r="P5671" s="134">
        <v>20.64</v>
      </c>
      <c r="Q5671" s="31" t="str">
        <f t="shared" si="1588"/>
        <v>-</v>
      </c>
      <c r="R5671" s="31">
        <f t="shared" si="1589"/>
        <v>20.64</v>
      </c>
      <c r="U5671" s="133">
        <v>43701.958333333336</v>
      </c>
      <c r="V5671" s="9">
        <f t="shared" si="1590"/>
        <v>8</v>
      </c>
      <c r="W5671" s="9">
        <f t="shared" si="1591"/>
        <v>24</v>
      </c>
      <c r="X5671" s="9">
        <f t="shared" si="1592"/>
        <v>23</v>
      </c>
      <c r="Y5671" s="31" t="str">
        <f t="shared" si="1593"/>
        <v>W</v>
      </c>
      <c r="Z5671" s="134">
        <v>14.29</v>
      </c>
      <c r="AA5671" s="31" t="str">
        <f t="shared" si="1594"/>
        <v>-</v>
      </c>
      <c r="AB5671" s="31">
        <f t="shared" si="1595"/>
        <v>14.29</v>
      </c>
    </row>
    <row r="5672" spans="1:28" x14ac:dyDescent="0.3">
      <c r="A5672" s="133">
        <v>42972</v>
      </c>
      <c r="B5672" s="152">
        <f t="shared" si="1596"/>
        <v>8</v>
      </c>
      <c r="C5672" s="152">
        <f t="shared" si="1597"/>
        <v>25</v>
      </c>
      <c r="D5672" s="152">
        <f t="shared" si="1598"/>
        <v>0</v>
      </c>
      <c r="E5672" s="38" t="str">
        <f t="shared" si="1599"/>
        <v/>
      </c>
      <c r="F5672" s="134">
        <v>20.11</v>
      </c>
      <c r="G5672" s="38" t="str">
        <f t="shared" si="1600"/>
        <v>-</v>
      </c>
      <c r="H5672" s="38">
        <f t="shared" si="1601"/>
        <v>20.11</v>
      </c>
      <c r="K5672" s="133">
        <v>43337</v>
      </c>
      <c r="L5672" s="9">
        <f t="shared" si="1584"/>
        <v>8</v>
      </c>
      <c r="M5672" s="9">
        <f t="shared" si="1585"/>
        <v>25</v>
      </c>
      <c r="N5672" s="9">
        <f t="shared" si="1586"/>
        <v>0</v>
      </c>
      <c r="O5672" s="31" t="str">
        <f t="shared" si="1587"/>
        <v>W</v>
      </c>
      <c r="P5672" s="134">
        <v>19.36</v>
      </c>
      <c r="Q5672" s="31" t="str">
        <f t="shared" si="1588"/>
        <v>-</v>
      </c>
      <c r="R5672" s="31">
        <f t="shared" si="1589"/>
        <v>19.36</v>
      </c>
      <c r="U5672" s="133">
        <v>43702</v>
      </c>
      <c r="V5672" s="9">
        <f t="shared" si="1590"/>
        <v>8</v>
      </c>
      <c r="W5672" s="9">
        <f t="shared" si="1591"/>
        <v>25</v>
      </c>
      <c r="X5672" s="9">
        <f t="shared" si="1592"/>
        <v>0</v>
      </c>
      <c r="Y5672" s="31" t="str">
        <f t="shared" si="1593"/>
        <v>W</v>
      </c>
      <c r="Z5672" s="134">
        <v>13.23</v>
      </c>
      <c r="AA5672" s="31" t="str">
        <f t="shared" si="1594"/>
        <v>-</v>
      </c>
      <c r="AB5672" s="31">
        <f t="shared" si="1595"/>
        <v>13.23</v>
      </c>
    </row>
    <row r="5673" spans="1:28" x14ac:dyDescent="0.3">
      <c r="A5673" s="133">
        <v>42972.041666666664</v>
      </c>
      <c r="B5673" s="152">
        <f t="shared" si="1596"/>
        <v>8</v>
      </c>
      <c r="C5673" s="152">
        <f t="shared" si="1597"/>
        <v>25</v>
      </c>
      <c r="D5673" s="152">
        <f t="shared" si="1598"/>
        <v>1</v>
      </c>
      <c r="E5673" s="38" t="str">
        <f t="shared" si="1599"/>
        <v/>
      </c>
      <c r="F5673" s="134">
        <v>18.96</v>
      </c>
      <c r="G5673" s="38" t="str">
        <f t="shared" si="1600"/>
        <v>-</v>
      </c>
      <c r="H5673" s="38">
        <f t="shared" si="1601"/>
        <v>18.96</v>
      </c>
      <c r="K5673" s="133">
        <v>43337.041666666664</v>
      </c>
      <c r="L5673" s="9">
        <f t="shared" si="1584"/>
        <v>8</v>
      </c>
      <c r="M5673" s="9">
        <f t="shared" si="1585"/>
        <v>25</v>
      </c>
      <c r="N5673" s="9">
        <f t="shared" si="1586"/>
        <v>1</v>
      </c>
      <c r="O5673" s="31" t="str">
        <f t="shared" si="1587"/>
        <v>W</v>
      </c>
      <c r="P5673" s="134">
        <v>19.14</v>
      </c>
      <c r="Q5673" s="31" t="str">
        <f t="shared" si="1588"/>
        <v>-</v>
      </c>
      <c r="R5673" s="31">
        <f t="shared" si="1589"/>
        <v>19.14</v>
      </c>
      <c r="U5673" s="133">
        <v>43702.041666666664</v>
      </c>
      <c r="V5673" s="9">
        <f t="shared" si="1590"/>
        <v>8</v>
      </c>
      <c r="W5673" s="9">
        <f t="shared" si="1591"/>
        <v>25</v>
      </c>
      <c r="X5673" s="9">
        <f t="shared" si="1592"/>
        <v>1</v>
      </c>
      <c r="Y5673" s="31" t="str">
        <f t="shared" si="1593"/>
        <v>W</v>
      </c>
      <c r="Z5673" s="134">
        <v>12.94</v>
      </c>
      <c r="AA5673" s="31" t="str">
        <f t="shared" si="1594"/>
        <v>-</v>
      </c>
      <c r="AB5673" s="31">
        <f t="shared" si="1595"/>
        <v>12.94</v>
      </c>
    </row>
    <row r="5674" spans="1:28" x14ac:dyDescent="0.3">
      <c r="A5674" s="133">
        <v>42972.083333333336</v>
      </c>
      <c r="B5674" s="152">
        <f t="shared" si="1596"/>
        <v>8</v>
      </c>
      <c r="C5674" s="152">
        <f t="shared" si="1597"/>
        <v>25</v>
      </c>
      <c r="D5674" s="152">
        <f t="shared" si="1598"/>
        <v>2</v>
      </c>
      <c r="E5674" s="38" t="str">
        <f t="shared" si="1599"/>
        <v/>
      </c>
      <c r="F5674" s="134">
        <v>18.329999999999998</v>
      </c>
      <c r="G5674" s="38" t="str">
        <f t="shared" si="1600"/>
        <v>-</v>
      </c>
      <c r="H5674" s="38">
        <f t="shared" si="1601"/>
        <v>18.329999999999998</v>
      </c>
      <c r="K5674" s="133">
        <v>43337.083333333336</v>
      </c>
      <c r="L5674" s="9">
        <f t="shared" si="1584"/>
        <v>8</v>
      </c>
      <c r="M5674" s="9">
        <f t="shared" si="1585"/>
        <v>25</v>
      </c>
      <c r="N5674" s="9">
        <f t="shared" si="1586"/>
        <v>2</v>
      </c>
      <c r="O5674" s="31" t="str">
        <f t="shared" si="1587"/>
        <v>W</v>
      </c>
      <c r="P5674" s="134">
        <v>18.920000000000002</v>
      </c>
      <c r="Q5674" s="31" t="str">
        <f t="shared" si="1588"/>
        <v>-</v>
      </c>
      <c r="R5674" s="31">
        <f t="shared" si="1589"/>
        <v>18.920000000000002</v>
      </c>
      <c r="U5674" s="133">
        <v>43702.083333333336</v>
      </c>
      <c r="V5674" s="9">
        <f t="shared" si="1590"/>
        <v>8</v>
      </c>
      <c r="W5674" s="9">
        <f t="shared" si="1591"/>
        <v>25</v>
      </c>
      <c r="X5674" s="9">
        <f t="shared" si="1592"/>
        <v>2</v>
      </c>
      <c r="Y5674" s="31" t="str">
        <f t="shared" si="1593"/>
        <v>W</v>
      </c>
      <c r="Z5674" s="134">
        <v>11.7</v>
      </c>
      <c r="AA5674" s="31" t="str">
        <f t="shared" si="1594"/>
        <v>-</v>
      </c>
      <c r="AB5674" s="31">
        <f t="shared" si="1595"/>
        <v>11.7</v>
      </c>
    </row>
    <row r="5675" spans="1:28" x14ac:dyDescent="0.3">
      <c r="A5675" s="133">
        <v>42972.125</v>
      </c>
      <c r="B5675" s="152">
        <f t="shared" si="1596"/>
        <v>8</v>
      </c>
      <c r="C5675" s="152">
        <f t="shared" si="1597"/>
        <v>25</v>
      </c>
      <c r="D5675" s="152">
        <f t="shared" si="1598"/>
        <v>3</v>
      </c>
      <c r="E5675" s="38" t="str">
        <f t="shared" si="1599"/>
        <v/>
      </c>
      <c r="F5675" s="134">
        <v>17.12</v>
      </c>
      <c r="G5675" s="38" t="str">
        <f t="shared" si="1600"/>
        <v>-</v>
      </c>
      <c r="H5675" s="38">
        <f t="shared" si="1601"/>
        <v>17.12</v>
      </c>
      <c r="K5675" s="133">
        <v>43337.125</v>
      </c>
      <c r="L5675" s="9">
        <f t="shared" si="1584"/>
        <v>8</v>
      </c>
      <c r="M5675" s="9">
        <f t="shared" si="1585"/>
        <v>25</v>
      </c>
      <c r="N5675" s="9">
        <f t="shared" si="1586"/>
        <v>3</v>
      </c>
      <c r="O5675" s="31" t="str">
        <f t="shared" si="1587"/>
        <v>W</v>
      </c>
      <c r="P5675" s="134">
        <v>18.47</v>
      </c>
      <c r="Q5675" s="31" t="str">
        <f t="shared" si="1588"/>
        <v>-</v>
      </c>
      <c r="R5675" s="31">
        <f t="shared" si="1589"/>
        <v>18.47</v>
      </c>
      <c r="U5675" s="133">
        <v>43702.125</v>
      </c>
      <c r="V5675" s="9">
        <f t="shared" si="1590"/>
        <v>8</v>
      </c>
      <c r="W5675" s="9">
        <f t="shared" si="1591"/>
        <v>25</v>
      </c>
      <c r="X5675" s="9">
        <f t="shared" si="1592"/>
        <v>3</v>
      </c>
      <c r="Y5675" s="31" t="str">
        <f t="shared" si="1593"/>
        <v>W</v>
      </c>
      <c r="Z5675" s="134">
        <v>10.74</v>
      </c>
      <c r="AA5675" s="31" t="str">
        <f t="shared" si="1594"/>
        <v>-</v>
      </c>
      <c r="AB5675" s="31">
        <f t="shared" si="1595"/>
        <v>10.74</v>
      </c>
    </row>
    <row r="5676" spans="1:28" x14ac:dyDescent="0.3">
      <c r="A5676" s="133">
        <v>42972.166666666664</v>
      </c>
      <c r="B5676" s="152">
        <f t="shared" si="1596"/>
        <v>8</v>
      </c>
      <c r="C5676" s="152">
        <f t="shared" si="1597"/>
        <v>25</v>
      </c>
      <c r="D5676" s="152">
        <f t="shared" si="1598"/>
        <v>4</v>
      </c>
      <c r="E5676" s="38" t="str">
        <f t="shared" si="1599"/>
        <v/>
      </c>
      <c r="F5676" s="134">
        <v>18.55</v>
      </c>
      <c r="G5676" s="38" t="str">
        <f t="shared" si="1600"/>
        <v>-</v>
      </c>
      <c r="H5676" s="38">
        <f t="shared" si="1601"/>
        <v>18.55</v>
      </c>
      <c r="K5676" s="133">
        <v>43337.166666666664</v>
      </c>
      <c r="L5676" s="9">
        <f t="shared" si="1584"/>
        <v>8</v>
      </c>
      <c r="M5676" s="9">
        <f t="shared" si="1585"/>
        <v>25</v>
      </c>
      <c r="N5676" s="9">
        <f t="shared" si="1586"/>
        <v>4</v>
      </c>
      <c r="O5676" s="31" t="str">
        <f t="shared" si="1587"/>
        <v>W</v>
      </c>
      <c r="P5676" s="134">
        <v>17.73</v>
      </c>
      <c r="Q5676" s="31" t="str">
        <f t="shared" si="1588"/>
        <v>-</v>
      </c>
      <c r="R5676" s="31">
        <f t="shared" si="1589"/>
        <v>17.73</v>
      </c>
      <c r="U5676" s="133">
        <v>43702.166666666664</v>
      </c>
      <c r="V5676" s="9">
        <f t="shared" si="1590"/>
        <v>8</v>
      </c>
      <c r="W5676" s="9">
        <f t="shared" si="1591"/>
        <v>25</v>
      </c>
      <c r="X5676" s="9">
        <f t="shared" si="1592"/>
        <v>4</v>
      </c>
      <c r="Y5676" s="31" t="str">
        <f t="shared" si="1593"/>
        <v>W</v>
      </c>
      <c r="Z5676" s="134">
        <v>9.9700000000000006</v>
      </c>
      <c r="AA5676" s="31" t="str">
        <f t="shared" si="1594"/>
        <v>-</v>
      </c>
      <c r="AB5676" s="31">
        <f t="shared" si="1595"/>
        <v>9.9700000000000006</v>
      </c>
    </row>
    <row r="5677" spans="1:28" x14ac:dyDescent="0.3">
      <c r="A5677" s="133">
        <v>42972.208333333336</v>
      </c>
      <c r="B5677" s="152">
        <f t="shared" si="1596"/>
        <v>8</v>
      </c>
      <c r="C5677" s="152">
        <f t="shared" si="1597"/>
        <v>25</v>
      </c>
      <c r="D5677" s="152">
        <f t="shared" si="1598"/>
        <v>5</v>
      </c>
      <c r="E5677" s="38" t="str">
        <f t="shared" si="1599"/>
        <v/>
      </c>
      <c r="F5677" s="134">
        <v>19.62</v>
      </c>
      <c r="G5677" s="38" t="str">
        <f t="shared" si="1600"/>
        <v>-</v>
      </c>
      <c r="H5677" s="38">
        <f t="shared" si="1601"/>
        <v>19.62</v>
      </c>
      <c r="K5677" s="133">
        <v>43337.208333333336</v>
      </c>
      <c r="L5677" s="9">
        <f t="shared" si="1584"/>
        <v>8</v>
      </c>
      <c r="M5677" s="9">
        <f t="shared" si="1585"/>
        <v>25</v>
      </c>
      <c r="N5677" s="9">
        <f t="shared" si="1586"/>
        <v>5</v>
      </c>
      <c r="O5677" s="31" t="str">
        <f t="shared" si="1587"/>
        <v>W</v>
      </c>
      <c r="P5677" s="134">
        <v>18.010000000000002</v>
      </c>
      <c r="Q5677" s="31" t="str">
        <f t="shared" si="1588"/>
        <v>-</v>
      </c>
      <c r="R5677" s="31">
        <f t="shared" si="1589"/>
        <v>18.010000000000002</v>
      </c>
      <c r="U5677" s="133">
        <v>43702.208333333336</v>
      </c>
      <c r="V5677" s="9">
        <f t="shared" si="1590"/>
        <v>8</v>
      </c>
      <c r="W5677" s="9">
        <f t="shared" si="1591"/>
        <v>25</v>
      </c>
      <c r="X5677" s="9">
        <f t="shared" si="1592"/>
        <v>5</v>
      </c>
      <c r="Y5677" s="31" t="str">
        <f t="shared" si="1593"/>
        <v>W</v>
      </c>
      <c r="Z5677" s="134">
        <v>10.11</v>
      </c>
      <c r="AA5677" s="31" t="str">
        <f t="shared" si="1594"/>
        <v>-</v>
      </c>
      <c r="AB5677" s="31">
        <f t="shared" si="1595"/>
        <v>10.11</v>
      </c>
    </row>
    <row r="5678" spans="1:28" x14ac:dyDescent="0.3">
      <c r="A5678" s="133">
        <v>42972.25</v>
      </c>
      <c r="B5678" s="152">
        <f t="shared" si="1596"/>
        <v>8</v>
      </c>
      <c r="C5678" s="152">
        <f t="shared" si="1597"/>
        <v>25</v>
      </c>
      <c r="D5678" s="152">
        <f t="shared" si="1598"/>
        <v>6</v>
      </c>
      <c r="E5678" s="38" t="str">
        <f t="shared" si="1599"/>
        <v/>
      </c>
      <c r="F5678" s="134">
        <v>21.8</v>
      </c>
      <c r="G5678" s="38" t="str">
        <f t="shared" si="1600"/>
        <v>-</v>
      </c>
      <c r="H5678" s="38">
        <f t="shared" si="1601"/>
        <v>21.8</v>
      </c>
      <c r="K5678" s="133">
        <v>43337.25</v>
      </c>
      <c r="L5678" s="9">
        <f t="shared" si="1584"/>
        <v>8</v>
      </c>
      <c r="M5678" s="9">
        <f t="shared" si="1585"/>
        <v>25</v>
      </c>
      <c r="N5678" s="9">
        <f t="shared" si="1586"/>
        <v>6</v>
      </c>
      <c r="O5678" s="31" t="str">
        <f t="shared" si="1587"/>
        <v>W</v>
      </c>
      <c r="P5678" s="134">
        <v>18.89</v>
      </c>
      <c r="Q5678" s="31" t="str">
        <f t="shared" si="1588"/>
        <v>-</v>
      </c>
      <c r="R5678" s="31">
        <f t="shared" si="1589"/>
        <v>18.89</v>
      </c>
      <c r="U5678" s="133">
        <v>43702.25</v>
      </c>
      <c r="V5678" s="9">
        <f t="shared" si="1590"/>
        <v>8</v>
      </c>
      <c r="W5678" s="9">
        <f t="shared" si="1591"/>
        <v>25</v>
      </c>
      <c r="X5678" s="9">
        <f t="shared" si="1592"/>
        <v>6</v>
      </c>
      <c r="Y5678" s="31" t="str">
        <f t="shared" si="1593"/>
        <v>W</v>
      </c>
      <c r="Z5678" s="134">
        <v>10.02</v>
      </c>
      <c r="AA5678" s="31" t="str">
        <f t="shared" si="1594"/>
        <v>-</v>
      </c>
      <c r="AB5678" s="31">
        <f t="shared" si="1595"/>
        <v>10.02</v>
      </c>
    </row>
    <row r="5679" spans="1:28" x14ac:dyDescent="0.3">
      <c r="A5679" s="133">
        <v>42972.291666666664</v>
      </c>
      <c r="B5679" s="152">
        <f t="shared" si="1596"/>
        <v>8</v>
      </c>
      <c r="C5679" s="152">
        <f t="shared" si="1597"/>
        <v>25</v>
      </c>
      <c r="D5679" s="152">
        <f t="shared" si="1598"/>
        <v>7</v>
      </c>
      <c r="E5679" s="38" t="str">
        <f t="shared" si="1599"/>
        <v/>
      </c>
      <c r="F5679" s="134">
        <v>22.28</v>
      </c>
      <c r="G5679" s="38" t="str">
        <f t="shared" si="1600"/>
        <v>-</v>
      </c>
      <c r="H5679" s="38">
        <f t="shared" si="1601"/>
        <v>22.28</v>
      </c>
      <c r="K5679" s="133">
        <v>43337.291666666664</v>
      </c>
      <c r="L5679" s="9">
        <f t="shared" si="1584"/>
        <v>8</v>
      </c>
      <c r="M5679" s="9">
        <f t="shared" si="1585"/>
        <v>25</v>
      </c>
      <c r="N5679" s="9">
        <f t="shared" si="1586"/>
        <v>7</v>
      </c>
      <c r="O5679" s="31" t="str">
        <f t="shared" si="1587"/>
        <v>W</v>
      </c>
      <c r="P5679" s="134">
        <v>19.22</v>
      </c>
      <c r="Q5679" s="31" t="str">
        <f t="shared" si="1588"/>
        <v>-</v>
      </c>
      <c r="R5679" s="31">
        <f t="shared" si="1589"/>
        <v>19.22</v>
      </c>
      <c r="U5679" s="133">
        <v>43702.291666666664</v>
      </c>
      <c r="V5679" s="9">
        <f t="shared" si="1590"/>
        <v>8</v>
      </c>
      <c r="W5679" s="9">
        <f t="shared" si="1591"/>
        <v>25</v>
      </c>
      <c r="X5679" s="9">
        <f t="shared" si="1592"/>
        <v>7</v>
      </c>
      <c r="Y5679" s="31" t="str">
        <f t="shared" si="1593"/>
        <v>W</v>
      </c>
      <c r="Z5679" s="134">
        <v>10.37</v>
      </c>
      <c r="AA5679" s="31" t="str">
        <f t="shared" si="1594"/>
        <v>-</v>
      </c>
      <c r="AB5679" s="31">
        <f t="shared" si="1595"/>
        <v>10.37</v>
      </c>
    </row>
    <row r="5680" spans="1:28" x14ac:dyDescent="0.3">
      <c r="A5680" s="133">
        <v>42972.333333333336</v>
      </c>
      <c r="B5680" s="152">
        <f t="shared" si="1596"/>
        <v>8</v>
      </c>
      <c r="C5680" s="152">
        <f t="shared" si="1597"/>
        <v>25</v>
      </c>
      <c r="D5680" s="152">
        <f t="shared" si="1598"/>
        <v>8</v>
      </c>
      <c r="E5680" s="38" t="str">
        <f t="shared" si="1599"/>
        <v/>
      </c>
      <c r="F5680" s="134">
        <v>23.06</v>
      </c>
      <c r="G5680" s="38">
        <f t="shared" si="1600"/>
        <v>23.06</v>
      </c>
      <c r="H5680" s="38" t="str">
        <f t="shared" si="1601"/>
        <v>-</v>
      </c>
      <c r="K5680" s="133">
        <v>43337.333333333336</v>
      </c>
      <c r="L5680" s="9">
        <f t="shared" si="1584"/>
        <v>8</v>
      </c>
      <c r="M5680" s="9">
        <f t="shared" si="1585"/>
        <v>25</v>
      </c>
      <c r="N5680" s="9">
        <f t="shared" si="1586"/>
        <v>8</v>
      </c>
      <c r="O5680" s="31" t="str">
        <f t="shared" si="1587"/>
        <v>W</v>
      </c>
      <c r="P5680" s="134">
        <v>19.559999999999999</v>
      </c>
      <c r="Q5680" s="31" t="str">
        <f t="shared" si="1588"/>
        <v>-</v>
      </c>
      <c r="R5680" s="31">
        <f t="shared" si="1589"/>
        <v>19.559999999999999</v>
      </c>
      <c r="U5680" s="133">
        <v>43702.333333333336</v>
      </c>
      <c r="V5680" s="9">
        <f t="shared" si="1590"/>
        <v>8</v>
      </c>
      <c r="W5680" s="9">
        <f t="shared" si="1591"/>
        <v>25</v>
      </c>
      <c r="X5680" s="9">
        <f t="shared" si="1592"/>
        <v>8</v>
      </c>
      <c r="Y5680" s="31" t="str">
        <f t="shared" si="1593"/>
        <v>W</v>
      </c>
      <c r="Z5680" s="134">
        <v>13.68</v>
      </c>
      <c r="AA5680" s="31" t="str">
        <f t="shared" si="1594"/>
        <v>-</v>
      </c>
      <c r="AB5680" s="31">
        <f t="shared" si="1595"/>
        <v>13.68</v>
      </c>
    </row>
    <row r="5681" spans="1:28" x14ac:dyDescent="0.3">
      <c r="A5681" s="133">
        <v>42972.375</v>
      </c>
      <c r="B5681" s="152">
        <f t="shared" si="1596"/>
        <v>8</v>
      </c>
      <c r="C5681" s="152">
        <f t="shared" si="1597"/>
        <v>25</v>
      </c>
      <c r="D5681" s="152">
        <f t="shared" si="1598"/>
        <v>9</v>
      </c>
      <c r="E5681" s="38" t="str">
        <f t="shared" si="1599"/>
        <v/>
      </c>
      <c r="F5681" s="134">
        <v>24.2</v>
      </c>
      <c r="G5681" s="38">
        <f t="shared" si="1600"/>
        <v>24.2</v>
      </c>
      <c r="H5681" s="38" t="str">
        <f t="shared" si="1601"/>
        <v>-</v>
      </c>
      <c r="K5681" s="133">
        <v>43337.375</v>
      </c>
      <c r="L5681" s="9">
        <f t="shared" si="1584"/>
        <v>8</v>
      </c>
      <c r="M5681" s="9">
        <f t="shared" si="1585"/>
        <v>25</v>
      </c>
      <c r="N5681" s="9">
        <f t="shared" si="1586"/>
        <v>9</v>
      </c>
      <c r="O5681" s="31" t="str">
        <f t="shared" si="1587"/>
        <v>W</v>
      </c>
      <c r="P5681" s="134">
        <v>21.39</v>
      </c>
      <c r="Q5681" s="31" t="str">
        <f t="shared" si="1588"/>
        <v>-</v>
      </c>
      <c r="R5681" s="31">
        <f t="shared" si="1589"/>
        <v>21.39</v>
      </c>
      <c r="U5681" s="133">
        <v>43702.375</v>
      </c>
      <c r="V5681" s="9">
        <f t="shared" si="1590"/>
        <v>8</v>
      </c>
      <c r="W5681" s="9">
        <f t="shared" si="1591"/>
        <v>25</v>
      </c>
      <c r="X5681" s="9">
        <f t="shared" si="1592"/>
        <v>9</v>
      </c>
      <c r="Y5681" s="31" t="str">
        <f t="shared" si="1593"/>
        <v>W</v>
      </c>
      <c r="Z5681" s="134">
        <v>15.86</v>
      </c>
      <c r="AA5681" s="31" t="str">
        <f t="shared" si="1594"/>
        <v>-</v>
      </c>
      <c r="AB5681" s="31">
        <f t="shared" si="1595"/>
        <v>15.86</v>
      </c>
    </row>
    <row r="5682" spans="1:28" x14ac:dyDescent="0.3">
      <c r="A5682" s="133">
        <v>42972.416666666664</v>
      </c>
      <c r="B5682" s="152">
        <f t="shared" si="1596"/>
        <v>8</v>
      </c>
      <c r="C5682" s="152">
        <f t="shared" si="1597"/>
        <v>25</v>
      </c>
      <c r="D5682" s="152">
        <f t="shared" si="1598"/>
        <v>10</v>
      </c>
      <c r="E5682" s="38" t="str">
        <f t="shared" si="1599"/>
        <v/>
      </c>
      <c r="F5682" s="134">
        <v>25.14</v>
      </c>
      <c r="G5682" s="38">
        <f t="shared" si="1600"/>
        <v>25.14</v>
      </c>
      <c r="H5682" s="38" t="str">
        <f t="shared" si="1601"/>
        <v>-</v>
      </c>
      <c r="K5682" s="133">
        <v>43337.416666666664</v>
      </c>
      <c r="L5682" s="9">
        <f t="shared" si="1584"/>
        <v>8</v>
      </c>
      <c r="M5682" s="9">
        <f t="shared" si="1585"/>
        <v>25</v>
      </c>
      <c r="N5682" s="9">
        <f t="shared" si="1586"/>
        <v>10</v>
      </c>
      <c r="O5682" s="31" t="str">
        <f t="shared" si="1587"/>
        <v>W</v>
      </c>
      <c r="P5682" s="134">
        <v>23.3</v>
      </c>
      <c r="Q5682" s="31" t="str">
        <f t="shared" si="1588"/>
        <v>-</v>
      </c>
      <c r="R5682" s="31">
        <f t="shared" si="1589"/>
        <v>23.3</v>
      </c>
      <c r="U5682" s="133">
        <v>43702.416666666664</v>
      </c>
      <c r="V5682" s="9">
        <f t="shared" si="1590"/>
        <v>8</v>
      </c>
      <c r="W5682" s="9">
        <f t="shared" si="1591"/>
        <v>25</v>
      </c>
      <c r="X5682" s="9">
        <f t="shared" si="1592"/>
        <v>10</v>
      </c>
      <c r="Y5682" s="31" t="str">
        <f t="shared" si="1593"/>
        <v>W</v>
      </c>
      <c r="Z5682" s="134">
        <v>16.16</v>
      </c>
      <c r="AA5682" s="31" t="str">
        <f t="shared" si="1594"/>
        <v>-</v>
      </c>
      <c r="AB5682" s="31">
        <f t="shared" si="1595"/>
        <v>16.16</v>
      </c>
    </row>
    <row r="5683" spans="1:28" x14ac:dyDescent="0.3">
      <c r="A5683" s="133">
        <v>42972.458333333336</v>
      </c>
      <c r="B5683" s="152">
        <f t="shared" si="1596"/>
        <v>8</v>
      </c>
      <c r="C5683" s="152">
        <f t="shared" si="1597"/>
        <v>25</v>
      </c>
      <c r="D5683" s="152">
        <f t="shared" si="1598"/>
        <v>11</v>
      </c>
      <c r="E5683" s="38" t="str">
        <f t="shared" si="1599"/>
        <v/>
      </c>
      <c r="F5683" s="134">
        <v>26.86</v>
      </c>
      <c r="G5683" s="38">
        <f t="shared" si="1600"/>
        <v>26.86</v>
      </c>
      <c r="H5683" s="38" t="str">
        <f t="shared" si="1601"/>
        <v>-</v>
      </c>
      <c r="K5683" s="133">
        <v>43337.458333333336</v>
      </c>
      <c r="L5683" s="9">
        <f t="shared" si="1584"/>
        <v>8</v>
      </c>
      <c r="M5683" s="9">
        <f t="shared" si="1585"/>
        <v>25</v>
      </c>
      <c r="N5683" s="9">
        <f t="shared" si="1586"/>
        <v>11</v>
      </c>
      <c r="O5683" s="31" t="str">
        <f t="shared" si="1587"/>
        <v>W</v>
      </c>
      <c r="P5683" s="134">
        <v>25.44</v>
      </c>
      <c r="Q5683" s="31" t="str">
        <f t="shared" si="1588"/>
        <v>-</v>
      </c>
      <c r="R5683" s="31">
        <f t="shared" si="1589"/>
        <v>25.44</v>
      </c>
      <c r="U5683" s="133">
        <v>43702.458333333336</v>
      </c>
      <c r="V5683" s="9">
        <f t="shared" si="1590"/>
        <v>8</v>
      </c>
      <c r="W5683" s="9">
        <f t="shared" si="1591"/>
        <v>25</v>
      </c>
      <c r="X5683" s="9">
        <f t="shared" si="1592"/>
        <v>11</v>
      </c>
      <c r="Y5683" s="31" t="str">
        <f t="shared" si="1593"/>
        <v>W</v>
      </c>
      <c r="Z5683" s="134">
        <v>18.34</v>
      </c>
      <c r="AA5683" s="31" t="str">
        <f t="shared" si="1594"/>
        <v>-</v>
      </c>
      <c r="AB5683" s="31">
        <f t="shared" si="1595"/>
        <v>18.34</v>
      </c>
    </row>
    <row r="5684" spans="1:28" x14ac:dyDescent="0.3">
      <c r="A5684" s="133">
        <v>42972.5</v>
      </c>
      <c r="B5684" s="152">
        <f t="shared" si="1596"/>
        <v>8</v>
      </c>
      <c r="C5684" s="152">
        <f t="shared" si="1597"/>
        <v>25</v>
      </c>
      <c r="D5684" s="152">
        <f t="shared" si="1598"/>
        <v>12</v>
      </c>
      <c r="E5684" s="38" t="str">
        <f t="shared" si="1599"/>
        <v/>
      </c>
      <c r="F5684" s="134">
        <v>28.42</v>
      </c>
      <c r="G5684" s="38">
        <f t="shared" si="1600"/>
        <v>28.42</v>
      </c>
      <c r="H5684" s="38" t="str">
        <f t="shared" si="1601"/>
        <v>-</v>
      </c>
      <c r="K5684" s="133">
        <v>43337.5</v>
      </c>
      <c r="L5684" s="9">
        <f t="shared" si="1584"/>
        <v>8</v>
      </c>
      <c r="M5684" s="9">
        <f t="shared" si="1585"/>
        <v>25</v>
      </c>
      <c r="N5684" s="9">
        <f t="shared" si="1586"/>
        <v>12</v>
      </c>
      <c r="O5684" s="31" t="str">
        <f t="shared" si="1587"/>
        <v>W</v>
      </c>
      <c r="P5684" s="134">
        <v>30.16</v>
      </c>
      <c r="Q5684" s="31" t="str">
        <f t="shared" si="1588"/>
        <v>-</v>
      </c>
      <c r="R5684" s="31">
        <f t="shared" si="1589"/>
        <v>30.16</v>
      </c>
      <c r="U5684" s="133">
        <v>43702.5</v>
      </c>
      <c r="V5684" s="9">
        <f t="shared" si="1590"/>
        <v>8</v>
      </c>
      <c r="W5684" s="9">
        <f t="shared" si="1591"/>
        <v>25</v>
      </c>
      <c r="X5684" s="9">
        <f t="shared" si="1592"/>
        <v>12</v>
      </c>
      <c r="Y5684" s="31" t="str">
        <f t="shared" si="1593"/>
        <v>W</v>
      </c>
      <c r="Z5684" s="134">
        <v>18.850000000000001</v>
      </c>
      <c r="AA5684" s="31" t="str">
        <f t="shared" si="1594"/>
        <v>-</v>
      </c>
      <c r="AB5684" s="31">
        <f t="shared" si="1595"/>
        <v>18.850000000000001</v>
      </c>
    </row>
    <row r="5685" spans="1:28" x14ac:dyDescent="0.3">
      <c r="A5685" s="133">
        <v>42972.541666666664</v>
      </c>
      <c r="B5685" s="152">
        <f t="shared" si="1596"/>
        <v>8</v>
      </c>
      <c r="C5685" s="152">
        <f t="shared" si="1597"/>
        <v>25</v>
      </c>
      <c r="D5685" s="152">
        <f t="shared" si="1598"/>
        <v>13</v>
      </c>
      <c r="E5685" s="38" t="str">
        <f t="shared" si="1599"/>
        <v/>
      </c>
      <c r="F5685" s="134">
        <v>30.43</v>
      </c>
      <c r="G5685" s="38">
        <f t="shared" si="1600"/>
        <v>30.43</v>
      </c>
      <c r="H5685" s="38" t="str">
        <f t="shared" si="1601"/>
        <v>-</v>
      </c>
      <c r="K5685" s="133">
        <v>43337.541666666664</v>
      </c>
      <c r="L5685" s="9">
        <f t="shared" si="1584"/>
        <v>8</v>
      </c>
      <c r="M5685" s="9">
        <f t="shared" si="1585"/>
        <v>25</v>
      </c>
      <c r="N5685" s="9">
        <f t="shared" si="1586"/>
        <v>13</v>
      </c>
      <c r="O5685" s="31" t="str">
        <f t="shared" si="1587"/>
        <v>W</v>
      </c>
      <c r="P5685" s="134">
        <v>33.03</v>
      </c>
      <c r="Q5685" s="31" t="str">
        <f t="shared" si="1588"/>
        <v>-</v>
      </c>
      <c r="R5685" s="31">
        <f t="shared" si="1589"/>
        <v>33.03</v>
      </c>
      <c r="U5685" s="133">
        <v>43702.541666666664</v>
      </c>
      <c r="V5685" s="9">
        <f t="shared" si="1590"/>
        <v>8</v>
      </c>
      <c r="W5685" s="9">
        <f t="shared" si="1591"/>
        <v>25</v>
      </c>
      <c r="X5685" s="9">
        <f t="shared" si="1592"/>
        <v>13</v>
      </c>
      <c r="Y5685" s="31" t="str">
        <f t="shared" si="1593"/>
        <v>W</v>
      </c>
      <c r="Z5685" s="134">
        <v>19.829999999999998</v>
      </c>
      <c r="AA5685" s="31" t="str">
        <f t="shared" si="1594"/>
        <v>-</v>
      </c>
      <c r="AB5685" s="31">
        <f t="shared" si="1595"/>
        <v>19.829999999999998</v>
      </c>
    </row>
    <row r="5686" spans="1:28" x14ac:dyDescent="0.3">
      <c r="A5686" s="133">
        <v>42972.583333333336</v>
      </c>
      <c r="B5686" s="152">
        <f t="shared" si="1596"/>
        <v>8</v>
      </c>
      <c r="C5686" s="152">
        <f t="shared" si="1597"/>
        <v>25</v>
      </c>
      <c r="D5686" s="152">
        <f t="shared" si="1598"/>
        <v>14</v>
      </c>
      <c r="E5686" s="38" t="str">
        <f t="shared" si="1599"/>
        <v/>
      </c>
      <c r="F5686" s="134">
        <v>31.92</v>
      </c>
      <c r="G5686" s="38">
        <f t="shared" si="1600"/>
        <v>31.92</v>
      </c>
      <c r="H5686" s="38" t="str">
        <f t="shared" si="1601"/>
        <v>-</v>
      </c>
      <c r="K5686" s="133">
        <v>43337.583333333336</v>
      </c>
      <c r="L5686" s="9">
        <f t="shared" si="1584"/>
        <v>8</v>
      </c>
      <c r="M5686" s="9">
        <f t="shared" si="1585"/>
        <v>25</v>
      </c>
      <c r="N5686" s="9">
        <f t="shared" si="1586"/>
        <v>14</v>
      </c>
      <c r="O5686" s="31" t="str">
        <f t="shared" si="1587"/>
        <v>W</v>
      </c>
      <c r="P5686" s="134">
        <v>36.130000000000003</v>
      </c>
      <c r="Q5686" s="31" t="str">
        <f t="shared" si="1588"/>
        <v>-</v>
      </c>
      <c r="R5686" s="31">
        <f t="shared" si="1589"/>
        <v>36.130000000000003</v>
      </c>
      <c r="U5686" s="133">
        <v>43702.583333333336</v>
      </c>
      <c r="V5686" s="9">
        <f t="shared" si="1590"/>
        <v>8</v>
      </c>
      <c r="W5686" s="9">
        <f t="shared" si="1591"/>
        <v>25</v>
      </c>
      <c r="X5686" s="9">
        <f t="shared" si="1592"/>
        <v>14</v>
      </c>
      <c r="Y5686" s="31" t="str">
        <f t="shared" si="1593"/>
        <v>W</v>
      </c>
      <c r="Z5686" s="134">
        <v>20.51</v>
      </c>
      <c r="AA5686" s="31" t="str">
        <f t="shared" si="1594"/>
        <v>-</v>
      </c>
      <c r="AB5686" s="31">
        <f t="shared" si="1595"/>
        <v>20.51</v>
      </c>
    </row>
    <row r="5687" spans="1:28" x14ac:dyDescent="0.3">
      <c r="A5687" s="133">
        <v>42972.625</v>
      </c>
      <c r="B5687" s="152">
        <f t="shared" si="1596"/>
        <v>8</v>
      </c>
      <c r="C5687" s="152">
        <f t="shared" si="1597"/>
        <v>25</v>
      </c>
      <c r="D5687" s="152">
        <f t="shared" si="1598"/>
        <v>15</v>
      </c>
      <c r="E5687" s="38" t="str">
        <f t="shared" si="1599"/>
        <v/>
      </c>
      <c r="F5687" s="134">
        <v>32.35</v>
      </c>
      <c r="G5687" s="38">
        <f t="shared" si="1600"/>
        <v>32.35</v>
      </c>
      <c r="H5687" s="38" t="str">
        <f t="shared" si="1601"/>
        <v>-</v>
      </c>
      <c r="K5687" s="133">
        <v>43337.625</v>
      </c>
      <c r="L5687" s="9">
        <f t="shared" si="1584"/>
        <v>8</v>
      </c>
      <c r="M5687" s="9">
        <f t="shared" si="1585"/>
        <v>25</v>
      </c>
      <c r="N5687" s="9">
        <f t="shared" si="1586"/>
        <v>15</v>
      </c>
      <c r="O5687" s="31" t="str">
        <f t="shared" si="1587"/>
        <v>W</v>
      </c>
      <c r="P5687" s="134">
        <v>36.51</v>
      </c>
      <c r="Q5687" s="31" t="str">
        <f t="shared" si="1588"/>
        <v>-</v>
      </c>
      <c r="R5687" s="31">
        <f t="shared" si="1589"/>
        <v>36.51</v>
      </c>
      <c r="U5687" s="133">
        <v>43702.625</v>
      </c>
      <c r="V5687" s="9">
        <f t="shared" si="1590"/>
        <v>8</v>
      </c>
      <c r="W5687" s="9">
        <f t="shared" si="1591"/>
        <v>25</v>
      </c>
      <c r="X5687" s="9">
        <f t="shared" si="1592"/>
        <v>15</v>
      </c>
      <c r="Y5687" s="31" t="str">
        <f t="shared" si="1593"/>
        <v>W</v>
      </c>
      <c r="Z5687" s="134">
        <v>21.87</v>
      </c>
      <c r="AA5687" s="31" t="str">
        <f t="shared" si="1594"/>
        <v>-</v>
      </c>
      <c r="AB5687" s="31">
        <f t="shared" si="1595"/>
        <v>21.87</v>
      </c>
    </row>
    <row r="5688" spans="1:28" x14ac:dyDescent="0.3">
      <c r="A5688" s="133">
        <v>42972.666666666664</v>
      </c>
      <c r="B5688" s="152">
        <f t="shared" si="1596"/>
        <v>8</v>
      </c>
      <c r="C5688" s="152">
        <f t="shared" si="1597"/>
        <v>25</v>
      </c>
      <c r="D5688" s="152">
        <f t="shared" si="1598"/>
        <v>16</v>
      </c>
      <c r="E5688" s="38" t="str">
        <f t="shared" si="1599"/>
        <v/>
      </c>
      <c r="F5688" s="134">
        <v>32.450000000000003</v>
      </c>
      <c r="G5688" s="38">
        <f t="shared" si="1600"/>
        <v>32.450000000000003</v>
      </c>
      <c r="H5688" s="38" t="str">
        <f t="shared" si="1601"/>
        <v>-</v>
      </c>
      <c r="K5688" s="133">
        <v>43337.666666666664</v>
      </c>
      <c r="L5688" s="9">
        <f t="shared" si="1584"/>
        <v>8</v>
      </c>
      <c r="M5688" s="9">
        <f t="shared" si="1585"/>
        <v>25</v>
      </c>
      <c r="N5688" s="9">
        <f t="shared" si="1586"/>
        <v>16</v>
      </c>
      <c r="O5688" s="31" t="str">
        <f t="shared" si="1587"/>
        <v>W</v>
      </c>
      <c r="P5688" s="134">
        <v>45.92</v>
      </c>
      <c r="Q5688" s="31" t="str">
        <f t="shared" si="1588"/>
        <v>-</v>
      </c>
      <c r="R5688" s="31">
        <f t="shared" si="1589"/>
        <v>45.92</v>
      </c>
      <c r="U5688" s="133">
        <v>43702.666666666664</v>
      </c>
      <c r="V5688" s="9">
        <f t="shared" si="1590"/>
        <v>8</v>
      </c>
      <c r="W5688" s="9">
        <f t="shared" si="1591"/>
        <v>25</v>
      </c>
      <c r="X5688" s="9">
        <f t="shared" si="1592"/>
        <v>16</v>
      </c>
      <c r="Y5688" s="31" t="str">
        <f t="shared" si="1593"/>
        <v>W</v>
      </c>
      <c r="Z5688" s="134">
        <v>23.03</v>
      </c>
      <c r="AA5688" s="31" t="str">
        <f t="shared" si="1594"/>
        <v>-</v>
      </c>
      <c r="AB5688" s="31">
        <f t="shared" si="1595"/>
        <v>23.03</v>
      </c>
    </row>
    <row r="5689" spans="1:28" x14ac:dyDescent="0.3">
      <c r="A5689" s="133">
        <v>42972.708333333336</v>
      </c>
      <c r="B5689" s="152">
        <f t="shared" si="1596"/>
        <v>8</v>
      </c>
      <c r="C5689" s="152">
        <f t="shared" si="1597"/>
        <v>25</v>
      </c>
      <c r="D5689" s="152">
        <f t="shared" si="1598"/>
        <v>17</v>
      </c>
      <c r="E5689" s="38" t="str">
        <f t="shared" si="1599"/>
        <v/>
      </c>
      <c r="F5689" s="134">
        <v>32.4</v>
      </c>
      <c r="G5689" s="38" t="str">
        <f t="shared" si="1600"/>
        <v>-</v>
      </c>
      <c r="H5689" s="38">
        <f t="shared" si="1601"/>
        <v>32.4</v>
      </c>
      <c r="K5689" s="133">
        <v>43337.708333333336</v>
      </c>
      <c r="L5689" s="9">
        <f t="shared" si="1584"/>
        <v>8</v>
      </c>
      <c r="M5689" s="9">
        <f t="shared" si="1585"/>
        <v>25</v>
      </c>
      <c r="N5689" s="9">
        <f t="shared" si="1586"/>
        <v>17</v>
      </c>
      <c r="O5689" s="31" t="str">
        <f t="shared" si="1587"/>
        <v>W</v>
      </c>
      <c r="P5689" s="134">
        <v>46.13</v>
      </c>
      <c r="Q5689" s="31" t="str">
        <f t="shared" si="1588"/>
        <v>-</v>
      </c>
      <c r="R5689" s="31">
        <f t="shared" si="1589"/>
        <v>46.13</v>
      </c>
      <c r="U5689" s="133">
        <v>43702.708333333336</v>
      </c>
      <c r="V5689" s="9">
        <f t="shared" si="1590"/>
        <v>8</v>
      </c>
      <c r="W5689" s="9">
        <f t="shared" si="1591"/>
        <v>25</v>
      </c>
      <c r="X5689" s="9">
        <f t="shared" si="1592"/>
        <v>17</v>
      </c>
      <c r="Y5689" s="31" t="str">
        <f t="shared" si="1593"/>
        <v>W</v>
      </c>
      <c r="Z5689" s="134">
        <v>23.71</v>
      </c>
      <c r="AA5689" s="31" t="str">
        <f t="shared" si="1594"/>
        <v>-</v>
      </c>
      <c r="AB5689" s="31">
        <f t="shared" si="1595"/>
        <v>23.71</v>
      </c>
    </row>
    <row r="5690" spans="1:28" x14ac:dyDescent="0.3">
      <c r="A5690" s="133">
        <v>42972.75</v>
      </c>
      <c r="B5690" s="152">
        <f t="shared" si="1596"/>
        <v>8</v>
      </c>
      <c r="C5690" s="152">
        <f t="shared" si="1597"/>
        <v>25</v>
      </c>
      <c r="D5690" s="152">
        <f t="shared" si="1598"/>
        <v>18</v>
      </c>
      <c r="E5690" s="38" t="str">
        <f t="shared" si="1599"/>
        <v/>
      </c>
      <c r="F5690" s="134">
        <v>29.96</v>
      </c>
      <c r="G5690" s="38" t="str">
        <f t="shared" si="1600"/>
        <v>-</v>
      </c>
      <c r="H5690" s="38">
        <f t="shared" si="1601"/>
        <v>29.96</v>
      </c>
      <c r="K5690" s="133">
        <v>43337.75</v>
      </c>
      <c r="L5690" s="9">
        <f t="shared" si="1584"/>
        <v>8</v>
      </c>
      <c r="M5690" s="9">
        <f t="shared" si="1585"/>
        <v>25</v>
      </c>
      <c r="N5690" s="9">
        <f t="shared" si="1586"/>
        <v>18</v>
      </c>
      <c r="O5690" s="31" t="str">
        <f t="shared" si="1587"/>
        <v>W</v>
      </c>
      <c r="P5690" s="134">
        <v>34.64</v>
      </c>
      <c r="Q5690" s="31" t="str">
        <f t="shared" si="1588"/>
        <v>-</v>
      </c>
      <c r="R5690" s="31">
        <f t="shared" si="1589"/>
        <v>34.64</v>
      </c>
      <c r="U5690" s="133">
        <v>43702.75</v>
      </c>
      <c r="V5690" s="9">
        <f t="shared" si="1590"/>
        <v>8</v>
      </c>
      <c r="W5690" s="9">
        <f t="shared" si="1591"/>
        <v>25</v>
      </c>
      <c r="X5690" s="9">
        <f t="shared" si="1592"/>
        <v>18</v>
      </c>
      <c r="Y5690" s="31" t="str">
        <f t="shared" si="1593"/>
        <v>W</v>
      </c>
      <c r="Z5690" s="134">
        <v>21.99</v>
      </c>
      <c r="AA5690" s="31" t="str">
        <f t="shared" si="1594"/>
        <v>-</v>
      </c>
      <c r="AB5690" s="31">
        <f t="shared" si="1595"/>
        <v>21.99</v>
      </c>
    </row>
    <row r="5691" spans="1:28" x14ac:dyDescent="0.3">
      <c r="A5691" s="133">
        <v>42972.791666666664</v>
      </c>
      <c r="B5691" s="152">
        <f t="shared" si="1596"/>
        <v>8</v>
      </c>
      <c r="C5691" s="152">
        <f t="shared" si="1597"/>
        <v>25</v>
      </c>
      <c r="D5691" s="152">
        <f t="shared" si="1598"/>
        <v>19</v>
      </c>
      <c r="E5691" s="38" t="str">
        <f t="shared" si="1599"/>
        <v/>
      </c>
      <c r="F5691" s="134">
        <v>26.51</v>
      </c>
      <c r="G5691" s="38" t="str">
        <f t="shared" si="1600"/>
        <v>-</v>
      </c>
      <c r="H5691" s="38">
        <f t="shared" si="1601"/>
        <v>26.51</v>
      </c>
      <c r="K5691" s="133">
        <v>43337.791666666664</v>
      </c>
      <c r="L5691" s="9">
        <f t="shared" si="1584"/>
        <v>8</v>
      </c>
      <c r="M5691" s="9">
        <f t="shared" si="1585"/>
        <v>25</v>
      </c>
      <c r="N5691" s="9">
        <f t="shared" si="1586"/>
        <v>19</v>
      </c>
      <c r="O5691" s="31" t="str">
        <f t="shared" si="1587"/>
        <v>W</v>
      </c>
      <c r="P5691" s="134">
        <v>33.43</v>
      </c>
      <c r="Q5691" s="31" t="str">
        <f t="shared" si="1588"/>
        <v>-</v>
      </c>
      <c r="R5691" s="31">
        <f t="shared" si="1589"/>
        <v>33.43</v>
      </c>
      <c r="U5691" s="133">
        <v>43702.791666666664</v>
      </c>
      <c r="V5691" s="9">
        <f t="shared" si="1590"/>
        <v>8</v>
      </c>
      <c r="W5691" s="9">
        <f t="shared" si="1591"/>
        <v>25</v>
      </c>
      <c r="X5691" s="9">
        <f t="shared" si="1592"/>
        <v>19</v>
      </c>
      <c r="Y5691" s="31" t="str">
        <f t="shared" si="1593"/>
        <v>W</v>
      </c>
      <c r="Z5691" s="134">
        <v>21.92</v>
      </c>
      <c r="AA5691" s="31" t="str">
        <f t="shared" si="1594"/>
        <v>-</v>
      </c>
      <c r="AB5691" s="31">
        <f t="shared" si="1595"/>
        <v>21.92</v>
      </c>
    </row>
    <row r="5692" spans="1:28" x14ac:dyDescent="0.3">
      <c r="A5692" s="133">
        <v>42972.833333333336</v>
      </c>
      <c r="B5692" s="152">
        <f t="shared" si="1596"/>
        <v>8</v>
      </c>
      <c r="C5692" s="152">
        <f t="shared" si="1597"/>
        <v>25</v>
      </c>
      <c r="D5692" s="152">
        <f t="shared" si="1598"/>
        <v>20</v>
      </c>
      <c r="E5692" s="38" t="str">
        <f t="shared" si="1599"/>
        <v/>
      </c>
      <c r="F5692" s="134">
        <v>26.06</v>
      </c>
      <c r="G5692" s="38" t="str">
        <f t="shared" si="1600"/>
        <v>-</v>
      </c>
      <c r="H5692" s="38">
        <f t="shared" si="1601"/>
        <v>26.06</v>
      </c>
      <c r="K5692" s="133">
        <v>43337.833333333336</v>
      </c>
      <c r="L5692" s="9">
        <f t="shared" si="1584"/>
        <v>8</v>
      </c>
      <c r="M5692" s="9">
        <f t="shared" si="1585"/>
        <v>25</v>
      </c>
      <c r="N5692" s="9">
        <f t="shared" si="1586"/>
        <v>20</v>
      </c>
      <c r="O5692" s="31" t="str">
        <f t="shared" si="1587"/>
        <v>W</v>
      </c>
      <c r="P5692" s="134">
        <v>33.18</v>
      </c>
      <c r="Q5692" s="31" t="str">
        <f t="shared" si="1588"/>
        <v>-</v>
      </c>
      <c r="R5692" s="31">
        <f t="shared" si="1589"/>
        <v>33.18</v>
      </c>
      <c r="U5692" s="133">
        <v>43702.833333333336</v>
      </c>
      <c r="V5692" s="9">
        <f t="shared" si="1590"/>
        <v>8</v>
      </c>
      <c r="W5692" s="9">
        <f t="shared" si="1591"/>
        <v>25</v>
      </c>
      <c r="X5692" s="9">
        <f t="shared" si="1592"/>
        <v>20</v>
      </c>
      <c r="Y5692" s="31" t="str">
        <f t="shared" si="1593"/>
        <v>W</v>
      </c>
      <c r="Z5692" s="134">
        <v>21.17</v>
      </c>
      <c r="AA5692" s="31" t="str">
        <f t="shared" si="1594"/>
        <v>-</v>
      </c>
      <c r="AB5692" s="31">
        <f t="shared" si="1595"/>
        <v>21.17</v>
      </c>
    </row>
    <row r="5693" spans="1:28" x14ac:dyDescent="0.3">
      <c r="A5693" s="133">
        <v>42972.875</v>
      </c>
      <c r="B5693" s="152">
        <f t="shared" si="1596"/>
        <v>8</v>
      </c>
      <c r="C5693" s="152">
        <f t="shared" si="1597"/>
        <v>25</v>
      </c>
      <c r="D5693" s="152">
        <f t="shared" si="1598"/>
        <v>21</v>
      </c>
      <c r="E5693" s="38" t="str">
        <f t="shared" si="1599"/>
        <v/>
      </c>
      <c r="F5693" s="134">
        <v>24.54</v>
      </c>
      <c r="G5693" s="38" t="str">
        <f t="shared" si="1600"/>
        <v>-</v>
      </c>
      <c r="H5693" s="38">
        <f t="shared" si="1601"/>
        <v>24.54</v>
      </c>
      <c r="K5693" s="133">
        <v>43337.875</v>
      </c>
      <c r="L5693" s="9">
        <f t="shared" si="1584"/>
        <v>8</v>
      </c>
      <c r="M5693" s="9">
        <f t="shared" si="1585"/>
        <v>25</v>
      </c>
      <c r="N5693" s="9">
        <f t="shared" si="1586"/>
        <v>21</v>
      </c>
      <c r="O5693" s="31" t="str">
        <f t="shared" si="1587"/>
        <v>W</v>
      </c>
      <c r="P5693" s="134">
        <v>29.56</v>
      </c>
      <c r="Q5693" s="31" t="str">
        <f t="shared" si="1588"/>
        <v>-</v>
      </c>
      <c r="R5693" s="31">
        <f t="shared" si="1589"/>
        <v>29.56</v>
      </c>
      <c r="U5693" s="133">
        <v>43702.875</v>
      </c>
      <c r="V5693" s="9">
        <f t="shared" si="1590"/>
        <v>8</v>
      </c>
      <c r="W5693" s="9">
        <f t="shared" si="1591"/>
        <v>25</v>
      </c>
      <c r="X5693" s="9">
        <f t="shared" si="1592"/>
        <v>21</v>
      </c>
      <c r="Y5693" s="31" t="str">
        <f t="shared" si="1593"/>
        <v>W</v>
      </c>
      <c r="Z5693" s="134">
        <v>19.96</v>
      </c>
      <c r="AA5693" s="31" t="str">
        <f t="shared" si="1594"/>
        <v>-</v>
      </c>
      <c r="AB5693" s="31">
        <f t="shared" si="1595"/>
        <v>19.96</v>
      </c>
    </row>
    <row r="5694" spans="1:28" x14ac:dyDescent="0.3">
      <c r="A5694" s="133">
        <v>42972.916666666664</v>
      </c>
      <c r="B5694" s="152">
        <f t="shared" si="1596"/>
        <v>8</v>
      </c>
      <c r="C5694" s="152">
        <f t="shared" si="1597"/>
        <v>25</v>
      </c>
      <c r="D5694" s="152">
        <f t="shared" si="1598"/>
        <v>22</v>
      </c>
      <c r="E5694" s="38" t="str">
        <f t="shared" si="1599"/>
        <v/>
      </c>
      <c r="F5694" s="134">
        <v>22.53</v>
      </c>
      <c r="G5694" s="38" t="str">
        <f t="shared" si="1600"/>
        <v>-</v>
      </c>
      <c r="H5694" s="38">
        <f t="shared" si="1601"/>
        <v>22.53</v>
      </c>
      <c r="K5694" s="133">
        <v>43337.916666666664</v>
      </c>
      <c r="L5694" s="9">
        <f t="shared" si="1584"/>
        <v>8</v>
      </c>
      <c r="M5694" s="9">
        <f t="shared" si="1585"/>
        <v>25</v>
      </c>
      <c r="N5694" s="9">
        <f t="shared" si="1586"/>
        <v>22</v>
      </c>
      <c r="O5694" s="31" t="str">
        <f t="shared" si="1587"/>
        <v>W</v>
      </c>
      <c r="P5694" s="134">
        <v>24.21</v>
      </c>
      <c r="Q5694" s="31" t="str">
        <f t="shared" si="1588"/>
        <v>-</v>
      </c>
      <c r="R5694" s="31">
        <f t="shared" si="1589"/>
        <v>24.21</v>
      </c>
      <c r="U5694" s="133">
        <v>43702.916666666664</v>
      </c>
      <c r="V5694" s="9">
        <f t="shared" si="1590"/>
        <v>8</v>
      </c>
      <c r="W5694" s="9">
        <f t="shared" si="1591"/>
        <v>25</v>
      </c>
      <c r="X5694" s="9">
        <f t="shared" si="1592"/>
        <v>22</v>
      </c>
      <c r="Y5694" s="31" t="str">
        <f t="shared" si="1593"/>
        <v>W</v>
      </c>
      <c r="Z5694" s="134">
        <v>17.29</v>
      </c>
      <c r="AA5694" s="31" t="str">
        <f t="shared" si="1594"/>
        <v>-</v>
      </c>
      <c r="AB5694" s="31">
        <f t="shared" si="1595"/>
        <v>17.29</v>
      </c>
    </row>
    <row r="5695" spans="1:28" x14ac:dyDescent="0.3">
      <c r="A5695" s="133">
        <v>42972.958333333336</v>
      </c>
      <c r="B5695" s="152">
        <f t="shared" si="1596"/>
        <v>8</v>
      </c>
      <c r="C5695" s="152">
        <f t="shared" si="1597"/>
        <v>25</v>
      </c>
      <c r="D5695" s="152">
        <f t="shared" si="1598"/>
        <v>23</v>
      </c>
      <c r="E5695" s="38" t="str">
        <f t="shared" si="1599"/>
        <v/>
      </c>
      <c r="F5695" s="134">
        <v>20.59</v>
      </c>
      <c r="G5695" s="38" t="str">
        <f t="shared" si="1600"/>
        <v>-</v>
      </c>
      <c r="H5695" s="38">
        <f t="shared" si="1601"/>
        <v>20.59</v>
      </c>
      <c r="K5695" s="133">
        <v>43337.958333333336</v>
      </c>
      <c r="L5695" s="9">
        <f t="shared" si="1584"/>
        <v>8</v>
      </c>
      <c r="M5695" s="9">
        <f t="shared" si="1585"/>
        <v>25</v>
      </c>
      <c r="N5695" s="9">
        <f t="shared" si="1586"/>
        <v>23</v>
      </c>
      <c r="O5695" s="31" t="str">
        <f t="shared" si="1587"/>
        <v>W</v>
      </c>
      <c r="P5695" s="134">
        <v>22.21</v>
      </c>
      <c r="Q5695" s="31" t="str">
        <f t="shared" si="1588"/>
        <v>-</v>
      </c>
      <c r="R5695" s="31">
        <f t="shared" si="1589"/>
        <v>22.21</v>
      </c>
      <c r="U5695" s="133">
        <v>43702.958333333336</v>
      </c>
      <c r="V5695" s="9">
        <f t="shared" si="1590"/>
        <v>8</v>
      </c>
      <c r="W5695" s="9">
        <f t="shared" si="1591"/>
        <v>25</v>
      </c>
      <c r="X5695" s="9">
        <f t="shared" si="1592"/>
        <v>23</v>
      </c>
      <c r="Y5695" s="31" t="str">
        <f t="shared" si="1593"/>
        <v>W</v>
      </c>
      <c r="Z5695" s="134">
        <v>15.27</v>
      </c>
      <c r="AA5695" s="31" t="str">
        <f t="shared" si="1594"/>
        <v>-</v>
      </c>
      <c r="AB5695" s="31">
        <f t="shared" si="1595"/>
        <v>15.27</v>
      </c>
    </row>
    <row r="5696" spans="1:28" x14ac:dyDescent="0.3">
      <c r="A5696" s="133">
        <v>42973</v>
      </c>
      <c r="B5696" s="152">
        <f t="shared" si="1596"/>
        <v>8</v>
      </c>
      <c r="C5696" s="152">
        <f t="shared" si="1597"/>
        <v>26</v>
      </c>
      <c r="D5696" s="152">
        <f t="shared" si="1598"/>
        <v>0</v>
      </c>
      <c r="E5696" s="38" t="str">
        <f t="shared" si="1599"/>
        <v>W</v>
      </c>
      <c r="F5696" s="134">
        <v>19.38</v>
      </c>
      <c r="G5696" s="38" t="str">
        <f t="shared" si="1600"/>
        <v>-</v>
      </c>
      <c r="H5696" s="38">
        <f t="shared" si="1601"/>
        <v>19.38</v>
      </c>
      <c r="K5696" s="133">
        <v>43338</v>
      </c>
      <c r="L5696" s="9">
        <f t="shared" si="1584"/>
        <v>8</v>
      </c>
      <c r="M5696" s="9">
        <f t="shared" si="1585"/>
        <v>26</v>
      </c>
      <c r="N5696" s="9">
        <f t="shared" si="1586"/>
        <v>0</v>
      </c>
      <c r="O5696" s="31" t="str">
        <f t="shared" si="1587"/>
        <v>W</v>
      </c>
      <c r="P5696" s="134">
        <v>20.87</v>
      </c>
      <c r="Q5696" s="31" t="str">
        <f t="shared" si="1588"/>
        <v>-</v>
      </c>
      <c r="R5696" s="31">
        <f t="shared" si="1589"/>
        <v>20.87</v>
      </c>
      <c r="U5696" s="133">
        <v>43703</v>
      </c>
      <c r="V5696" s="9">
        <f t="shared" si="1590"/>
        <v>8</v>
      </c>
      <c r="W5696" s="9">
        <f t="shared" si="1591"/>
        <v>26</v>
      </c>
      <c r="X5696" s="9">
        <f t="shared" si="1592"/>
        <v>0</v>
      </c>
      <c r="Y5696" s="31" t="str">
        <f t="shared" si="1593"/>
        <v/>
      </c>
      <c r="Z5696" s="134">
        <v>14.58</v>
      </c>
      <c r="AA5696" s="31" t="str">
        <f t="shared" si="1594"/>
        <v>-</v>
      </c>
      <c r="AB5696" s="31">
        <f t="shared" si="1595"/>
        <v>14.58</v>
      </c>
    </row>
    <row r="5697" spans="1:28" x14ac:dyDescent="0.3">
      <c r="A5697" s="133">
        <v>42973.041666666664</v>
      </c>
      <c r="B5697" s="152">
        <f t="shared" si="1596"/>
        <v>8</v>
      </c>
      <c r="C5697" s="152">
        <f t="shared" si="1597"/>
        <v>26</v>
      </c>
      <c r="D5697" s="152">
        <f t="shared" si="1598"/>
        <v>1</v>
      </c>
      <c r="E5697" s="38" t="str">
        <f t="shared" si="1599"/>
        <v>W</v>
      </c>
      <c r="F5697" s="134">
        <v>18.11</v>
      </c>
      <c r="G5697" s="38" t="str">
        <f t="shared" si="1600"/>
        <v>-</v>
      </c>
      <c r="H5697" s="38">
        <f t="shared" si="1601"/>
        <v>18.11</v>
      </c>
      <c r="K5697" s="133">
        <v>43338.041666666664</v>
      </c>
      <c r="L5697" s="9">
        <f t="shared" si="1584"/>
        <v>8</v>
      </c>
      <c r="M5697" s="9">
        <f t="shared" si="1585"/>
        <v>26</v>
      </c>
      <c r="N5697" s="9">
        <f t="shared" si="1586"/>
        <v>1</v>
      </c>
      <c r="O5697" s="31" t="str">
        <f t="shared" si="1587"/>
        <v>W</v>
      </c>
      <c r="P5697" s="134">
        <v>20.14</v>
      </c>
      <c r="Q5697" s="31" t="str">
        <f t="shared" si="1588"/>
        <v>-</v>
      </c>
      <c r="R5697" s="31">
        <f t="shared" si="1589"/>
        <v>20.14</v>
      </c>
      <c r="U5697" s="133">
        <v>43703.041666666664</v>
      </c>
      <c r="V5697" s="9">
        <f t="shared" si="1590"/>
        <v>8</v>
      </c>
      <c r="W5697" s="9">
        <f t="shared" si="1591"/>
        <v>26</v>
      </c>
      <c r="X5697" s="9">
        <f t="shared" si="1592"/>
        <v>1</v>
      </c>
      <c r="Y5697" s="31" t="str">
        <f t="shared" si="1593"/>
        <v/>
      </c>
      <c r="Z5697" s="134">
        <v>14.33</v>
      </c>
      <c r="AA5697" s="31" t="str">
        <f t="shared" si="1594"/>
        <v>-</v>
      </c>
      <c r="AB5697" s="31">
        <f t="shared" si="1595"/>
        <v>14.33</v>
      </c>
    </row>
    <row r="5698" spans="1:28" x14ac:dyDescent="0.3">
      <c r="A5698" s="133">
        <v>42973.083333333336</v>
      </c>
      <c r="B5698" s="152">
        <f t="shared" si="1596"/>
        <v>8</v>
      </c>
      <c r="C5698" s="152">
        <f t="shared" si="1597"/>
        <v>26</v>
      </c>
      <c r="D5698" s="152">
        <f t="shared" si="1598"/>
        <v>2</v>
      </c>
      <c r="E5698" s="38" t="str">
        <f t="shared" si="1599"/>
        <v>W</v>
      </c>
      <c r="F5698" s="134">
        <v>17.739999999999998</v>
      </c>
      <c r="G5698" s="38" t="str">
        <f t="shared" si="1600"/>
        <v>-</v>
      </c>
      <c r="H5698" s="38">
        <f t="shared" si="1601"/>
        <v>17.739999999999998</v>
      </c>
      <c r="K5698" s="133">
        <v>43338.083333333336</v>
      </c>
      <c r="L5698" s="9">
        <f t="shared" si="1584"/>
        <v>8</v>
      </c>
      <c r="M5698" s="9">
        <f t="shared" si="1585"/>
        <v>26</v>
      </c>
      <c r="N5698" s="9">
        <f t="shared" si="1586"/>
        <v>2</v>
      </c>
      <c r="O5698" s="31" t="str">
        <f t="shared" si="1587"/>
        <v>W</v>
      </c>
      <c r="P5698" s="134">
        <v>19.350000000000001</v>
      </c>
      <c r="Q5698" s="31" t="str">
        <f t="shared" si="1588"/>
        <v>-</v>
      </c>
      <c r="R5698" s="31">
        <f t="shared" si="1589"/>
        <v>19.350000000000001</v>
      </c>
      <c r="U5698" s="133">
        <v>43703.083333333336</v>
      </c>
      <c r="V5698" s="9">
        <f t="shared" si="1590"/>
        <v>8</v>
      </c>
      <c r="W5698" s="9">
        <f t="shared" si="1591"/>
        <v>26</v>
      </c>
      <c r="X5698" s="9">
        <f t="shared" si="1592"/>
        <v>2</v>
      </c>
      <c r="Y5698" s="31" t="str">
        <f t="shared" si="1593"/>
        <v/>
      </c>
      <c r="Z5698" s="134">
        <v>14.14</v>
      </c>
      <c r="AA5698" s="31" t="str">
        <f t="shared" si="1594"/>
        <v>-</v>
      </c>
      <c r="AB5698" s="31">
        <f t="shared" si="1595"/>
        <v>14.14</v>
      </c>
    </row>
    <row r="5699" spans="1:28" x14ac:dyDescent="0.3">
      <c r="A5699" s="133">
        <v>42973.125</v>
      </c>
      <c r="B5699" s="152">
        <f t="shared" si="1596"/>
        <v>8</v>
      </c>
      <c r="C5699" s="152">
        <f t="shared" si="1597"/>
        <v>26</v>
      </c>
      <c r="D5699" s="152">
        <f t="shared" si="1598"/>
        <v>3</v>
      </c>
      <c r="E5699" s="38" t="str">
        <f t="shared" si="1599"/>
        <v>W</v>
      </c>
      <c r="F5699" s="134">
        <v>17.96</v>
      </c>
      <c r="G5699" s="38" t="str">
        <f t="shared" si="1600"/>
        <v>-</v>
      </c>
      <c r="H5699" s="38">
        <f t="shared" si="1601"/>
        <v>17.96</v>
      </c>
      <c r="K5699" s="133">
        <v>43338.125</v>
      </c>
      <c r="L5699" s="9">
        <f t="shared" si="1584"/>
        <v>8</v>
      </c>
      <c r="M5699" s="9">
        <f t="shared" si="1585"/>
        <v>26</v>
      </c>
      <c r="N5699" s="9">
        <f t="shared" si="1586"/>
        <v>3</v>
      </c>
      <c r="O5699" s="31" t="str">
        <f t="shared" si="1587"/>
        <v>W</v>
      </c>
      <c r="P5699" s="134">
        <v>18.760000000000002</v>
      </c>
      <c r="Q5699" s="31" t="str">
        <f t="shared" si="1588"/>
        <v>-</v>
      </c>
      <c r="R5699" s="31">
        <f t="shared" si="1589"/>
        <v>18.760000000000002</v>
      </c>
      <c r="U5699" s="133">
        <v>43703.125</v>
      </c>
      <c r="V5699" s="9">
        <f t="shared" si="1590"/>
        <v>8</v>
      </c>
      <c r="W5699" s="9">
        <f t="shared" si="1591"/>
        <v>26</v>
      </c>
      <c r="X5699" s="9">
        <f t="shared" si="1592"/>
        <v>3</v>
      </c>
      <c r="Y5699" s="31" t="str">
        <f t="shared" si="1593"/>
        <v/>
      </c>
      <c r="Z5699" s="134">
        <v>14.3</v>
      </c>
      <c r="AA5699" s="31" t="str">
        <f t="shared" si="1594"/>
        <v>-</v>
      </c>
      <c r="AB5699" s="31">
        <f t="shared" si="1595"/>
        <v>14.3</v>
      </c>
    </row>
    <row r="5700" spans="1:28" x14ac:dyDescent="0.3">
      <c r="A5700" s="133">
        <v>42973.166666666664</v>
      </c>
      <c r="B5700" s="152">
        <f t="shared" si="1596"/>
        <v>8</v>
      </c>
      <c r="C5700" s="152">
        <f t="shared" si="1597"/>
        <v>26</v>
      </c>
      <c r="D5700" s="152">
        <f t="shared" si="1598"/>
        <v>4</v>
      </c>
      <c r="E5700" s="38" t="str">
        <f t="shared" si="1599"/>
        <v>W</v>
      </c>
      <c r="F5700" s="134">
        <v>18.059999999999999</v>
      </c>
      <c r="G5700" s="38" t="str">
        <f t="shared" si="1600"/>
        <v>-</v>
      </c>
      <c r="H5700" s="38">
        <f t="shared" si="1601"/>
        <v>18.059999999999999</v>
      </c>
      <c r="K5700" s="133">
        <v>43338.166666666664</v>
      </c>
      <c r="L5700" s="9">
        <f t="shared" si="1584"/>
        <v>8</v>
      </c>
      <c r="M5700" s="9">
        <f t="shared" si="1585"/>
        <v>26</v>
      </c>
      <c r="N5700" s="9">
        <f t="shared" si="1586"/>
        <v>4</v>
      </c>
      <c r="O5700" s="31" t="str">
        <f t="shared" si="1587"/>
        <v>W</v>
      </c>
      <c r="P5700" s="134">
        <v>18.420000000000002</v>
      </c>
      <c r="Q5700" s="31" t="str">
        <f t="shared" si="1588"/>
        <v>-</v>
      </c>
      <c r="R5700" s="31">
        <f t="shared" si="1589"/>
        <v>18.420000000000002</v>
      </c>
      <c r="U5700" s="133">
        <v>43703.166666666664</v>
      </c>
      <c r="V5700" s="9">
        <f t="shared" si="1590"/>
        <v>8</v>
      </c>
      <c r="W5700" s="9">
        <f t="shared" si="1591"/>
        <v>26</v>
      </c>
      <c r="X5700" s="9">
        <f t="shared" si="1592"/>
        <v>4</v>
      </c>
      <c r="Y5700" s="31" t="str">
        <f t="shared" si="1593"/>
        <v/>
      </c>
      <c r="Z5700" s="134">
        <v>14.28</v>
      </c>
      <c r="AA5700" s="31" t="str">
        <f t="shared" si="1594"/>
        <v>-</v>
      </c>
      <c r="AB5700" s="31">
        <f t="shared" si="1595"/>
        <v>14.28</v>
      </c>
    </row>
    <row r="5701" spans="1:28" x14ac:dyDescent="0.3">
      <c r="A5701" s="133">
        <v>42973.208333333336</v>
      </c>
      <c r="B5701" s="152">
        <f t="shared" si="1596"/>
        <v>8</v>
      </c>
      <c r="C5701" s="152">
        <f t="shared" si="1597"/>
        <v>26</v>
      </c>
      <c r="D5701" s="152">
        <f t="shared" si="1598"/>
        <v>5</v>
      </c>
      <c r="E5701" s="38" t="str">
        <f t="shared" si="1599"/>
        <v>W</v>
      </c>
      <c r="F5701" s="134">
        <v>18.190000000000001</v>
      </c>
      <c r="G5701" s="38" t="str">
        <f t="shared" si="1600"/>
        <v>-</v>
      </c>
      <c r="H5701" s="38">
        <f t="shared" si="1601"/>
        <v>18.190000000000001</v>
      </c>
      <c r="K5701" s="133">
        <v>43338.208333333336</v>
      </c>
      <c r="L5701" s="9">
        <f t="shared" si="1584"/>
        <v>8</v>
      </c>
      <c r="M5701" s="9">
        <f t="shared" si="1585"/>
        <v>26</v>
      </c>
      <c r="N5701" s="9">
        <f t="shared" si="1586"/>
        <v>5</v>
      </c>
      <c r="O5701" s="31" t="str">
        <f t="shared" si="1587"/>
        <v>W</v>
      </c>
      <c r="P5701" s="134">
        <v>18.559999999999999</v>
      </c>
      <c r="Q5701" s="31" t="str">
        <f t="shared" si="1588"/>
        <v>-</v>
      </c>
      <c r="R5701" s="31">
        <f t="shared" si="1589"/>
        <v>18.559999999999999</v>
      </c>
      <c r="U5701" s="133">
        <v>43703.208333333336</v>
      </c>
      <c r="V5701" s="9">
        <f t="shared" si="1590"/>
        <v>8</v>
      </c>
      <c r="W5701" s="9">
        <f t="shared" si="1591"/>
        <v>26</v>
      </c>
      <c r="X5701" s="9">
        <f t="shared" si="1592"/>
        <v>5</v>
      </c>
      <c r="Y5701" s="31" t="str">
        <f t="shared" si="1593"/>
        <v/>
      </c>
      <c r="Z5701" s="134">
        <v>15.67</v>
      </c>
      <c r="AA5701" s="31" t="str">
        <f t="shared" si="1594"/>
        <v>-</v>
      </c>
      <c r="AB5701" s="31">
        <f t="shared" si="1595"/>
        <v>15.67</v>
      </c>
    </row>
    <row r="5702" spans="1:28" x14ac:dyDescent="0.3">
      <c r="A5702" s="133">
        <v>42973.25</v>
      </c>
      <c r="B5702" s="152">
        <f t="shared" si="1596"/>
        <v>8</v>
      </c>
      <c r="C5702" s="152">
        <f t="shared" si="1597"/>
        <v>26</v>
      </c>
      <c r="D5702" s="152">
        <f t="shared" si="1598"/>
        <v>6</v>
      </c>
      <c r="E5702" s="38" t="str">
        <f t="shared" si="1599"/>
        <v>W</v>
      </c>
      <c r="F5702" s="134">
        <v>18.010000000000002</v>
      </c>
      <c r="G5702" s="38" t="str">
        <f t="shared" si="1600"/>
        <v>-</v>
      </c>
      <c r="H5702" s="38">
        <f t="shared" si="1601"/>
        <v>18.010000000000002</v>
      </c>
      <c r="K5702" s="133">
        <v>43338.25</v>
      </c>
      <c r="L5702" s="9">
        <f t="shared" si="1584"/>
        <v>8</v>
      </c>
      <c r="M5702" s="9">
        <f t="shared" si="1585"/>
        <v>26</v>
      </c>
      <c r="N5702" s="9">
        <f t="shared" si="1586"/>
        <v>6</v>
      </c>
      <c r="O5702" s="31" t="str">
        <f t="shared" si="1587"/>
        <v>W</v>
      </c>
      <c r="P5702" s="134">
        <v>18.61</v>
      </c>
      <c r="Q5702" s="31" t="str">
        <f t="shared" si="1588"/>
        <v>-</v>
      </c>
      <c r="R5702" s="31">
        <f t="shared" si="1589"/>
        <v>18.61</v>
      </c>
      <c r="U5702" s="133">
        <v>43703.25</v>
      </c>
      <c r="V5702" s="9">
        <f t="shared" si="1590"/>
        <v>8</v>
      </c>
      <c r="W5702" s="9">
        <f t="shared" si="1591"/>
        <v>26</v>
      </c>
      <c r="X5702" s="9">
        <f t="shared" si="1592"/>
        <v>6</v>
      </c>
      <c r="Y5702" s="31" t="str">
        <f t="shared" si="1593"/>
        <v/>
      </c>
      <c r="Z5702" s="134">
        <v>19.7</v>
      </c>
      <c r="AA5702" s="31" t="str">
        <f t="shared" si="1594"/>
        <v>-</v>
      </c>
      <c r="AB5702" s="31">
        <f t="shared" si="1595"/>
        <v>19.7</v>
      </c>
    </row>
    <row r="5703" spans="1:28" x14ac:dyDescent="0.3">
      <c r="A5703" s="133">
        <v>42973.291666666664</v>
      </c>
      <c r="B5703" s="152">
        <f t="shared" si="1596"/>
        <v>8</v>
      </c>
      <c r="C5703" s="152">
        <f t="shared" si="1597"/>
        <v>26</v>
      </c>
      <c r="D5703" s="152">
        <f t="shared" si="1598"/>
        <v>7</v>
      </c>
      <c r="E5703" s="38" t="str">
        <f t="shared" si="1599"/>
        <v>W</v>
      </c>
      <c r="F5703" s="134">
        <v>18.71</v>
      </c>
      <c r="G5703" s="38" t="str">
        <f t="shared" si="1600"/>
        <v>-</v>
      </c>
      <c r="H5703" s="38">
        <f t="shared" si="1601"/>
        <v>18.71</v>
      </c>
      <c r="K5703" s="133">
        <v>43338.291666666664</v>
      </c>
      <c r="L5703" s="9">
        <f t="shared" si="1584"/>
        <v>8</v>
      </c>
      <c r="M5703" s="9">
        <f t="shared" si="1585"/>
        <v>26</v>
      </c>
      <c r="N5703" s="9">
        <f t="shared" si="1586"/>
        <v>7</v>
      </c>
      <c r="O5703" s="31" t="str">
        <f t="shared" si="1587"/>
        <v>W</v>
      </c>
      <c r="P5703" s="134">
        <v>19.190000000000001</v>
      </c>
      <c r="Q5703" s="31" t="str">
        <f t="shared" si="1588"/>
        <v>-</v>
      </c>
      <c r="R5703" s="31">
        <f t="shared" si="1589"/>
        <v>19.190000000000001</v>
      </c>
      <c r="U5703" s="133">
        <v>43703.291666666664</v>
      </c>
      <c r="V5703" s="9">
        <f t="shared" si="1590"/>
        <v>8</v>
      </c>
      <c r="W5703" s="9">
        <f t="shared" si="1591"/>
        <v>26</v>
      </c>
      <c r="X5703" s="9">
        <f t="shared" si="1592"/>
        <v>7</v>
      </c>
      <c r="Y5703" s="31" t="str">
        <f t="shared" si="1593"/>
        <v/>
      </c>
      <c r="Z5703" s="134">
        <v>19.64</v>
      </c>
      <c r="AA5703" s="31" t="str">
        <f t="shared" si="1594"/>
        <v>-</v>
      </c>
      <c r="AB5703" s="31">
        <f t="shared" si="1595"/>
        <v>19.64</v>
      </c>
    </row>
    <row r="5704" spans="1:28" x14ac:dyDescent="0.3">
      <c r="A5704" s="133">
        <v>42973.333333333336</v>
      </c>
      <c r="B5704" s="152">
        <f t="shared" si="1596"/>
        <v>8</v>
      </c>
      <c r="C5704" s="152">
        <f t="shared" si="1597"/>
        <v>26</v>
      </c>
      <c r="D5704" s="152">
        <f t="shared" si="1598"/>
        <v>8</v>
      </c>
      <c r="E5704" s="38" t="str">
        <f t="shared" si="1599"/>
        <v>W</v>
      </c>
      <c r="F5704" s="134">
        <v>20.440000000000001</v>
      </c>
      <c r="G5704" s="38" t="str">
        <f t="shared" si="1600"/>
        <v>-</v>
      </c>
      <c r="H5704" s="38">
        <f t="shared" si="1601"/>
        <v>20.440000000000001</v>
      </c>
      <c r="K5704" s="133">
        <v>43338.333333333336</v>
      </c>
      <c r="L5704" s="9">
        <f t="shared" si="1584"/>
        <v>8</v>
      </c>
      <c r="M5704" s="9">
        <f t="shared" si="1585"/>
        <v>26</v>
      </c>
      <c r="N5704" s="9">
        <f t="shared" si="1586"/>
        <v>8</v>
      </c>
      <c r="O5704" s="31" t="str">
        <f t="shared" si="1587"/>
        <v>W</v>
      </c>
      <c r="P5704" s="134">
        <v>21.15</v>
      </c>
      <c r="Q5704" s="31" t="str">
        <f t="shared" si="1588"/>
        <v>-</v>
      </c>
      <c r="R5704" s="31">
        <f t="shared" si="1589"/>
        <v>21.15</v>
      </c>
      <c r="U5704" s="133">
        <v>43703.333333333336</v>
      </c>
      <c r="V5704" s="9">
        <f t="shared" si="1590"/>
        <v>8</v>
      </c>
      <c r="W5704" s="9">
        <f t="shared" si="1591"/>
        <v>26</v>
      </c>
      <c r="X5704" s="9">
        <f t="shared" si="1592"/>
        <v>8</v>
      </c>
      <c r="Y5704" s="31" t="str">
        <f t="shared" si="1593"/>
        <v/>
      </c>
      <c r="Z5704" s="134">
        <v>20.350000000000001</v>
      </c>
      <c r="AA5704" s="31">
        <f t="shared" si="1594"/>
        <v>20.350000000000001</v>
      </c>
      <c r="AB5704" s="31" t="str">
        <f t="shared" si="1595"/>
        <v>-</v>
      </c>
    </row>
    <row r="5705" spans="1:28" x14ac:dyDescent="0.3">
      <c r="A5705" s="133">
        <v>42973.375</v>
      </c>
      <c r="B5705" s="152">
        <f t="shared" si="1596"/>
        <v>8</v>
      </c>
      <c r="C5705" s="152">
        <f t="shared" si="1597"/>
        <v>26</v>
      </c>
      <c r="D5705" s="152">
        <f t="shared" si="1598"/>
        <v>9</v>
      </c>
      <c r="E5705" s="38" t="str">
        <f t="shared" si="1599"/>
        <v>W</v>
      </c>
      <c r="F5705" s="134">
        <v>21.68</v>
      </c>
      <c r="G5705" s="38" t="str">
        <f t="shared" si="1600"/>
        <v>-</v>
      </c>
      <c r="H5705" s="38">
        <f t="shared" si="1601"/>
        <v>21.68</v>
      </c>
      <c r="K5705" s="133">
        <v>43338.375</v>
      </c>
      <c r="L5705" s="9">
        <f t="shared" ref="L5705:L5768" si="1602">MONTH(K5705)</f>
        <v>8</v>
      </c>
      <c r="M5705" s="9">
        <f t="shared" ref="M5705:M5768" si="1603">DAY(K5705)</f>
        <v>26</v>
      </c>
      <c r="N5705" s="9">
        <f t="shared" ref="N5705:N5768" si="1604">HOUR(K5705)</f>
        <v>9</v>
      </c>
      <c r="O5705" s="31" t="str">
        <f t="shared" ref="O5705:O5768" si="1605">IF(WEEKDAY(K5705,2)&gt;5,"W","")</f>
        <v>W</v>
      </c>
      <c r="P5705" s="134">
        <v>22.84</v>
      </c>
      <c r="Q5705" s="31" t="str">
        <f t="shared" ref="Q5705:Q5768" si="1606">IF(AND($L5705&gt;=$L$5,$L5705&lt;=$M$5),IF($O5705&lt;&gt;"W",IF(AND($N5705&gt;=$N$5,$N5705&lt;$P$5),$P5705,"-"),"-"),"-")</f>
        <v>-</v>
      </c>
      <c r="R5705" s="31">
        <f t="shared" ref="R5705:R5768" si="1607">IF(Q5705="-",P5705,"-")</f>
        <v>22.84</v>
      </c>
      <c r="U5705" s="133">
        <v>43703.375</v>
      </c>
      <c r="V5705" s="9">
        <f t="shared" ref="V5705:V5768" si="1608">MONTH(U5705)</f>
        <v>8</v>
      </c>
      <c r="W5705" s="9">
        <f t="shared" ref="W5705:W5768" si="1609">DAY(U5705)</f>
        <v>26</v>
      </c>
      <c r="X5705" s="9">
        <f t="shared" ref="X5705:X5768" si="1610">HOUR(U5705)</f>
        <v>9</v>
      </c>
      <c r="Y5705" s="31" t="str">
        <f t="shared" ref="Y5705:Y5768" si="1611">IF(WEEKDAY(U5705,2)&gt;5,"W","")</f>
        <v/>
      </c>
      <c r="Z5705" s="134">
        <v>20.8</v>
      </c>
      <c r="AA5705" s="31">
        <f t="shared" ref="AA5705:AA5768" si="1612">IF(AND($V5705&gt;=$V$5,$V5705&lt;=$W$5),IF($Y5705&lt;&gt;"W",IF(AND($X5705&gt;=$X$5,$X5705&lt;$Z$5),$Z5705,"-"),"-"),"-")</f>
        <v>20.8</v>
      </c>
      <c r="AB5705" s="31" t="str">
        <f t="shared" ref="AB5705:AB5768" si="1613">IF(AA5705="-",Z5705,"-")</f>
        <v>-</v>
      </c>
    </row>
    <row r="5706" spans="1:28" x14ac:dyDescent="0.3">
      <c r="A5706" s="133">
        <v>42973.416666666664</v>
      </c>
      <c r="B5706" s="152">
        <f t="shared" ref="B5706:B5769" si="1614">MONTH(A5706)</f>
        <v>8</v>
      </c>
      <c r="C5706" s="152">
        <f t="shared" ref="C5706:C5769" si="1615">DAY(A5706)</f>
        <v>26</v>
      </c>
      <c r="D5706" s="152">
        <f t="shared" ref="D5706:D5769" si="1616">HOUR(A5706)</f>
        <v>10</v>
      </c>
      <c r="E5706" s="38" t="str">
        <f t="shared" ref="E5706:E5769" si="1617">IF(WEEKDAY(A5706,2)&gt;5,"W","")</f>
        <v>W</v>
      </c>
      <c r="F5706" s="134">
        <v>22.88</v>
      </c>
      <c r="G5706" s="38" t="str">
        <f t="shared" ref="G5706:G5769" si="1618">IF(AND($B5706&gt;=$B$5,$B5706&lt;=$C$5),IF($E5706&lt;&gt;"W",IF(AND($D5706&gt;=$D$5,$D5706&lt;$F$5),$F5706,"-"),"-"),"-")</f>
        <v>-</v>
      </c>
      <c r="H5706" s="38">
        <f t="shared" ref="H5706:H5769" si="1619">IF(G5706="-",F5706,"-")</f>
        <v>22.88</v>
      </c>
      <c r="K5706" s="133">
        <v>43338.416666666664</v>
      </c>
      <c r="L5706" s="9">
        <f t="shared" si="1602"/>
        <v>8</v>
      </c>
      <c r="M5706" s="9">
        <f t="shared" si="1603"/>
        <v>26</v>
      </c>
      <c r="N5706" s="9">
        <f t="shared" si="1604"/>
        <v>10</v>
      </c>
      <c r="O5706" s="31" t="str">
        <f t="shared" si="1605"/>
        <v>W</v>
      </c>
      <c r="P5706" s="134">
        <v>26.49</v>
      </c>
      <c r="Q5706" s="31" t="str">
        <f t="shared" si="1606"/>
        <v>-</v>
      </c>
      <c r="R5706" s="31">
        <f t="shared" si="1607"/>
        <v>26.49</v>
      </c>
      <c r="U5706" s="133">
        <v>43703.416666666664</v>
      </c>
      <c r="V5706" s="9">
        <f t="shared" si="1608"/>
        <v>8</v>
      </c>
      <c r="W5706" s="9">
        <f t="shared" si="1609"/>
        <v>26</v>
      </c>
      <c r="X5706" s="9">
        <f t="shared" si="1610"/>
        <v>10</v>
      </c>
      <c r="Y5706" s="31" t="str">
        <f t="shared" si="1611"/>
        <v/>
      </c>
      <c r="Z5706" s="134">
        <v>21.87</v>
      </c>
      <c r="AA5706" s="31">
        <f t="shared" si="1612"/>
        <v>21.87</v>
      </c>
      <c r="AB5706" s="31" t="str">
        <f t="shared" si="1613"/>
        <v>-</v>
      </c>
    </row>
    <row r="5707" spans="1:28" x14ac:dyDescent="0.3">
      <c r="A5707" s="133">
        <v>42973.458333333336</v>
      </c>
      <c r="B5707" s="152">
        <f t="shared" si="1614"/>
        <v>8</v>
      </c>
      <c r="C5707" s="152">
        <f t="shared" si="1615"/>
        <v>26</v>
      </c>
      <c r="D5707" s="152">
        <f t="shared" si="1616"/>
        <v>11</v>
      </c>
      <c r="E5707" s="38" t="str">
        <f t="shared" si="1617"/>
        <v>W</v>
      </c>
      <c r="F5707" s="134">
        <v>24.28</v>
      </c>
      <c r="G5707" s="38" t="str">
        <f t="shared" si="1618"/>
        <v>-</v>
      </c>
      <c r="H5707" s="38">
        <f t="shared" si="1619"/>
        <v>24.28</v>
      </c>
      <c r="K5707" s="133">
        <v>43338.458333333336</v>
      </c>
      <c r="L5707" s="9">
        <f t="shared" si="1602"/>
        <v>8</v>
      </c>
      <c r="M5707" s="9">
        <f t="shared" si="1603"/>
        <v>26</v>
      </c>
      <c r="N5707" s="9">
        <f t="shared" si="1604"/>
        <v>11</v>
      </c>
      <c r="O5707" s="31" t="str">
        <f t="shared" si="1605"/>
        <v>W</v>
      </c>
      <c r="P5707" s="134">
        <v>32.54</v>
      </c>
      <c r="Q5707" s="31" t="str">
        <f t="shared" si="1606"/>
        <v>-</v>
      </c>
      <c r="R5707" s="31">
        <f t="shared" si="1607"/>
        <v>32.54</v>
      </c>
      <c r="U5707" s="133">
        <v>43703.458333333336</v>
      </c>
      <c r="V5707" s="9">
        <f t="shared" si="1608"/>
        <v>8</v>
      </c>
      <c r="W5707" s="9">
        <f t="shared" si="1609"/>
        <v>26</v>
      </c>
      <c r="X5707" s="9">
        <f t="shared" si="1610"/>
        <v>11</v>
      </c>
      <c r="Y5707" s="31" t="str">
        <f t="shared" si="1611"/>
        <v/>
      </c>
      <c r="Z5707" s="134">
        <v>23.1</v>
      </c>
      <c r="AA5707" s="31">
        <f t="shared" si="1612"/>
        <v>23.1</v>
      </c>
      <c r="AB5707" s="31" t="str">
        <f t="shared" si="1613"/>
        <v>-</v>
      </c>
    </row>
    <row r="5708" spans="1:28" x14ac:dyDescent="0.3">
      <c r="A5708" s="133">
        <v>42973.5</v>
      </c>
      <c r="B5708" s="152">
        <f t="shared" si="1614"/>
        <v>8</v>
      </c>
      <c r="C5708" s="152">
        <f t="shared" si="1615"/>
        <v>26</v>
      </c>
      <c r="D5708" s="152">
        <f t="shared" si="1616"/>
        <v>12</v>
      </c>
      <c r="E5708" s="38" t="str">
        <f t="shared" si="1617"/>
        <v>W</v>
      </c>
      <c r="F5708" s="134">
        <v>25.15</v>
      </c>
      <c r="G5708" s="38" t="str">
        <f t="shared" si="1618"/>
        <v>-</v>
      </c>
      <c r="H5708" s="38">
        <f t="shared" si="1619"/>
        <v>25.15</v>
      </c>
      <c r="K5708" s="133">
        <v>43338.5</v>
      </c>
      <c r="L5708" s="9">
        <f t="shared" si="1602"/>
        <v>8</v>
      </c>
      <c r="M5708" s="9">
        <f t="shared" si="1603"/>
        <v>26</v>
      </c>
      <c r="N5708" s="9">
        <f t="shared" si="1604"/>
        <v>12</v>
      </c>
      <c r="O5708" s="31" t="str">
        <f t="shared" si="1605"/>
        <v>W</v>
      </c>
      <c r="P5708" s="134">
        <v>39.25</v>
      </c>
      <c r="Q5708" s="31" t="str">
        <f t="shared" si="1606"/>
        <v>-</v>
      </c>
      <c r="R5708" s="31">
        <f t="shared" si="1607"/>
        <v>39.25</v>
      </c>
      <c r="U5708" s="133">
        <v>43703.5</v>
      </c>
      <c r="V5708" s="9">
        <f t="shared" si="1608"/>
        <v>8</v>
      </c>
      <c r="W5708" s="9">
        <f t="shared" si="1609"/>
        <v>26</v>
      </c>
      <c r="X5708" s="9">
        <f t="shared" si="1610"/>
        <v>12</v>
      </c>
      <c r="Y5708" s="31" t="str">
        <f t="shared" si="1611"/>
        <v/>
      </c>
      <c r="Z5708" s="134">
        <v>24.05</v>
      </c>
      <c r="AA5708" s="31">
        <f t="shared" si="1612"/>
        <v>24.05</v>
      </c>
      <c r="AB5708" s="31" t="str">
        <f t="shared" si="1613"/>
        <v>-</v>
      </c>
    </row>
    <row r="5709" spans="1:28" x14ac:dyDescent="0.3">
      <c r="A5709" s="133">
        <v>42973.541666666664</v>
      </c>
      <c r="B5709" s="152">
        <f t="shared" si="1614"/>
        <v>8</v>
      </c>
      <c r="C5709" s="152">
        <f t="shared" si="1615"/>
        <v>26</v>
      </c>
      <c r="D5709" s="152">
        <f t="shared" si="1616"/>
        <v>13</v>
      </c>
      <c r="E5709" s="38" t="str">
        <f t="shared" si="1617"/>
        <v>W</v>
      </c>
      <c r="F5709" s="134">
        <v>25.93</v>
      </c>
      <c r="G5709" s="38" t="str">
        <f t="shared" si="1618"/>
        <v>-</v>
      </c>
      <c r="H5709" s="38">
        <f t="shared" si="1619"/>
        <v>25.93</v>
      </c>
      <c r="K5709" s="133">
        <v>43338.541666666664</v>
      </c>
      <c r="L5709" s="9">
        <f t="shared" si="1602"/>
        <v>8</v>
      </c>
      <c r="M5709" s="9">
        <f t="shared" si="1603"/>
        <v>26</v>
      </c>
      <c r="N5709" s="9">
        <f t="shared" si="1604"/>
        <v>13</v>
      </c>
      <c r="O5709" s="31" t="str">
        <f t="shared" si="1605"/>
        <v>W</v>
      </c>
      <c r="P5709" s="134">
        <v>43.64</v>
      </c>
      <c r="Q5709" s="31" t="str">
        <f t="shared" si="1606"/>
        <v>-</v>
      </c>
      <c r="R5709" s="31">
        <f t="shared" si="1607"/>
        <v>43.64</v>
      </c>
      <c r="U5709" s="133">
        <v>43703.541666666664</v>
      </c>
      <c r="V5709" s="9">
        <f t="shared" si="1608"/>
        <v>8</v>
      </c>
      <c r="W5709" s="9">
        <f t="shared" si="1609"/>
        <v>26</v>
      </c>
      <c r="X5709" s="9">
        <f t="shared" si="1610"/>
        <v>13</v>
      </c>
      <c r="Y5709" s="31" t="str">
        <f t="shared" si="1611"/>
        <v/>
      </c>
      <c r="Z5709" s="134">
        <v>25.91</v>
      </c>
      <c r="AA5709" s="31">
        <f t="shared" si="1612"/>
        <v>25.91</v>
      </c>
      <c r="AB5709" s="31" t="str">
        <f t="shared" si="1613"/>
        <v>-</v>
      </c>
    </row>
    <row r="5710" spans="1:28" x14ac:dyDescent="0.3">
      <c r="A5710" s="133">
        <v>42973.583333333336</v>
      </c>
      <c r="B5710" s="152">
        <f t="shared" si="1614"/>
        <v>8</v>
      </c>
      <c r="C5710" s="152">
        <f t="shared" si="1615"/>
        <v>26</v>
      </c>
      <c r="D5710" s="152">
        <f t="shared" si="1616"/>
        <v>14</v>
      </c>
      <c r="E5710" s="38" t="str">
        <f t="shared" si="1617"/>
        <v>W</v>
      </c>
      <c r="F5710" s="134">
        <v>26.86</v>
      </c>
      <c r="G5710" s="38" t="str">
        <f t="shared" si="1618"/>
        <v>-</v>
      </c>
      <c r="H5710" s="38">
        <f t="shared" si="1619"/>
        <v>26.86</v>
      </c>
      <c r="K5710" s="133">
        <v>43338.583333333336</v>
      </c>
      <c r="L5710" s="9">
        <f t="shared" si="1602"/>
        <v>8</v>
      </c>
      <c r="M5710" s="9">
        <f t="shared" si="1603"/>
        <v>26</v>
      </c>
      <c r="N5710" s="9">
        <f t="shared" si="1604"/>
        <v>14</v>
      </c>
      <c r="O5710" s="31" t="str">
        <f t="shared" si="1605"/>
        <v>W</v>
      </c>
      <c r="P5710" s="134">
        <v>43.66</v>
      </c>
      <c r="Q5710" s="31" t="str">
        <f t="shared" si="1606"/>
        <v>-</v>
      </c>
      <c r="R5710" s="31">
        <f t="shared" si="1607"/>
        <v>43.66</v>
      </c>
      <c r="U5710" s="133">
        <v>43703.583333333336</v>
      </c>
      <c r="V5710" s="9">
        <f t="shared" si="1608"/>
        <v>8</v>
      </c>
      <c r="W5710" s="9">
        <f t="shared" si="1609"/>
        <v>26</v>
      </c>
      <c r="X5710" s="9">
        <f t="shared" si="1610"/>
        <v>14</v>
      </c>
      <c r="Y5710" s="31" t="str">
        <f t="shared" si="1611"/>
        <v/>
      </c>
      <c r="Z5710" s="134">
        <v>27.05</v>
      </c>
      <c r="AA5710" s="31">
        <f t="shared" si="1612"/>
        <v>27.05</v>
      </c>
      <c r="AB5710" s="31" t="str">
        <f t="shared" si="1613"/>
        <v>-</v>
      </c>
    </row>
    <row r="5711" spans="1:28" x14ac:dyDescent="0.3">
      <c r="A5711" s="133">
        <v>42973.625</v>
      </c>
      <c r="B5711" s="152">
        <f t="shared" si="1614"/>
        <v>8</v>
      </c>
      <c r="C5711" s="152">
        <f t="shared" si="1615"/>
        <v>26</v>
      </c>
      <c r="D5711" s="152">
        <f t="shared" si="1616"/>
        <v>15</v>
      </c>
      <c r="E5711" s="38" t="str">
        <f t="shared" si="1617"/>
        <v>W</v>
      </c>
      <c r="F5711" s="134">
        <v>27.83</v>
      </c>
      <c r="G5711" s="38" t="str">
        <f t="shared" si="1618"/>
        <v>-</v>
      </c>
      <c r="H5711" s="38">
        <f t="shared" si="1619"/>
        <v>27.83</v>
      </c>
      <c r="K5711" s="133">
        <v>43338.625</v>
      </c>
      <c r="L5711" s="9">
        <f t="shared" si="1602"/>
        <v>8</v>
      </c>
      <c r="M5711" s="9">
        <f t="shared" si="1603"/>
        <v>26</v>
      </c>
      <c r="N5711" s="9">
        <f t="shared" si="1604"/>
        <v>15</v>
      </c>
      <c r="O5711" s="31" t="str">
        <f t="shared" si="1605"/>
        <v>W</v>
      </c>
      <c r="P5711" s="134">
        <v>48.54</v>
      </c>
      <c r="Q5711" s="31" t="str">
        <f t="shared" si="1606"/>
        <v>-</v>
      </c>
      <c r="R5711" s="31">
        <f t="shared" si="1607"/>
        <v>48.54</v>
      </c>
      <c r="U5711" s="133">
        <v>43703.625</v>
      </c>
      <c r="V5711" s="9">
        <f t="shared" si="1608"/>
        <v>8</v>
      </c>
      <c r="W5711" s="9">
        <f t="shared" si="1609"/>
        <v>26</v>
      </c>
      <c r="X5711" s="9">
        <f t="shared" si="1610"/>
        <v>15</v>
      </c>
      <c r="Y5711" s="31" t="str">
        <f t="shared" si="1611"/>
        <v/>
      </c>
      <c r="Z5711" s="134">
        <v>27.32</v>
      </c>
      <c r="AA5711" s="31">
        <f t="shared" si="1612"/>
        <v>27.32</v>
      </c>
      <c r="AB5711" s="31" t="str">
        <f t="shared" si="1613"/>
        <v>-</v>
      </c>
    </row>
    <row r="5712" spans="1:28" x14ac:dyDescent="0.3">
      <c r="A5712" s="133">
        <v>42973.666666666664</v>
      </c>
      <c r="B5712" s="152">
        <f t="shared" si="1614"/>
        <v>8</v>
      </c>
      <c r="C5712" s="152">
        <f t="shared" si="1615"/>
        <v>26</v>
      </c>
      <c r="D5712" s="152">
        <f t="shared" si="1616"/>
        <v>16</v>
      </c>
      <c r="E5712" s="38" t="str">
        <f t="shared" si="1617"/>
        <v>W</v>
      </c>
      <c r="F5712" s="134">
        <v>28.35</v>
      </c>
      <c r="G5712" s="38" t="str">
        <f t="shared" si="1618"/>
        <v>-</v>
      </c>
      <c r="H5712" s="38">
        <f t="shared" si="1619"/>
        <v>28.35</v>
      </c>
      <c r="K5712" s="133">
        <v>43338.666666666664</v>
      </c>
      <c r="L5712" s="9">
        <f t="shared" si="1602"/>
        <v>8</v>
      </c>
      <c r="M5712" s="9">
        <f t="shared" si="1603"/>
        <v>26</v>
      </c>
      <c r="N5712" s="9">
        <f t="shared" si="1604"/>
        <v>16</v>
      </c>
      <c r="O5712" s="31" t="str">
        <f t="shared" si="1605"/>
        <v>W</v>
      </c>
      <c r="P5712" s="134">
        <v>56.73</v>
      </c>
      <c r="Q5712" s="31" t="str">
        <f t="shared" si="1606"/>
        <v>-</v>
      </c>
      <c r="R5712" s="31">
        <f t="shared" si="1607"/>
        <v>56.73</v>
      </c>
      <c r="U5712" s="133">
        <v>43703.666666666664</v>
      </c>
      <c r="V5712" s="9">
        <f t="shared" si="1608"/>
        <v>8</v>
      </c>
      <c r="W5712" s="9">
        <f t="shared" si="1609"/>
        <v>26</v>
      </c>
      <c r="X5712" s="9">
        <f t="shared" si="1610"/>
        <v>16</v>
      </c>
      <c r="Y5712" s="31" t="str">
        <f t="shared" si="1611"/>
        <v/>
      </c>
      <c r="Z5712" s="134">
        <v>28.06</v>
      </c>
      <c r="AA5712" s="31">
        <f t="shared" si="1612"/>
        <v>28.06</v>
      </c>
      <c r="AB5712" s="31" t="str">
        <f t="shared" si="1613"/>
        <v>-</v>
      </c>
    </row>
    <row r="5713" spans="1:28" x14ac:dyDescent="0.3">
      <c r="A5713" s="133">
        <v>42973.708333333336</v>
      </c>
      <c r="B5713" s="152">
        <f t="shared" si="1614"/>
        <v>8</v>
      </c>
      <c r="C5713" s="152">
        <f t="shared" si="1615"/>
        <v>26</v>
      </c>
      <c r="D5713" s="152">
        <f t="shared" si="1616"/>
        <v>17</v>
      </c>
      <c r="E5713" s="38" t="str">
        <f t="shared" si="1617"/>
        <v>W</v>
      </c>
      <c r="F5713" s="134">
        <v>27.91</v>
      </c>
      <c r="G5713" s="38" t="str">
        <f t="shared" si="1618"/>
        <v>-</v>
      </c>
      <c r="H5713" s="38">
        <f t="shared" si="1619"/>
        <v>27.91</v>
      </c>
      <c r="K5713" s="133">
        <v>43338.708333333336</v>
      </c>
      <c r="L5713" s="9">
        <f t="shared" si="1602"/>
        <v>8</v>
      </c>
      <c r="M5713" s="9">
        <f t="shared" si="1603"/>
        <v>26</v>
      </c>
      <c r="N5713" s="9">
        <f t="shared" si="1604"/>
        <v>17</v>
      </c>
      <c r="O5713" s="31" t="str">
        <f t="shared" si="1605"/>
        <v>W</v>
      </c>
      <c r="P5713" s="134">
        <v>59.11</v>
      </c>
      <c r="Q5713" s="31" t="str">
        <f t="shared" si="1606"/>
        <v>-</v>
      </c>
      <c r="R5713" s="31">
        <f t="shared" si="1607"/>
        <v>59.11</v>
      </c>
      <c r="U5713" s="133">
        <v>43703.708333333336</v>
      </c>
      <c r="V5713" s="9">
        <f t="shared" si="1608"/>
        <v>8</v>
      </c>
      <c r="W5713" s="9">
        <f t="shared" si="1609"/>
        <v>26</v>
      </c>
      <c r="X5713" s="9">
        <f t="shared" si="1610"/>
        <v>17</v>
      </c>
      <c r="Y5713" s="31" t="str">
        <f t="shared" si="1611"/>
        <v/>
      </c>
      <c r="Z5713" s="134">
        <v>27.19</v>
      </c>
      <c r="AA5713" s="31" t="str">
        <f t="shared" si="1612"/>
        <v>-</v>
      </c>
      <c r="AB5713" s="31">
        <f t="shared" si="1613"/>
        <v>27.19</v>
      </c>
    </row>
    <row r="5714" spans="1:28" x14ac:dyDescent="0.3">
      <c r="A5714" s="133">
        <v>42973.75</v>
      </c>
      <c r="B5714" s="152">
        <f t="shared" si="1614"/>
        <v>8</v>
      </c>
      <c r="C5714" s="152">
        <f t="shared" si="1615"/>
        <v>26</v>
      </c>
      <c r="D5714" s="152">
        <f t="shared" si="1616"/>
        <v>18</v>
      </c>
      <c r="E5714" s="38" t="str">
        <f t="shared" si="1617"/>
        <v>W</v>
      </c>
      <c r="F5714" s="134">
        <v>26.89</v>
      </c>
      <c r="G5714" s="38" t="str">
        <f t="shared" si="1618"/>
        <v>-</v>
      </c>
      <c r="H5714" s="38">
        <f t="shared" si="1619"/>
        <v>26.89</v>
      </c>
      <c r="K5714" s="133">
        <v>43338.75</v>
      </c>
      <c r="L5714" s="9">
        <f t="shared" si="1602"/>
        <v>8</v>
      </c>
      <c r="M5714" s="9">
        <f t="shared" si="1603"/>
        <v>26</v>
      </c>
      <c r="N5714" s="9">
        <f t="shared" si="1604"/>
        <v>18</v>
      </c>
      <c r="O5714" s="31" t="str">
        <f t="shared" si="1605"/>
        <v>W</v>
      </c>
      <c r="P5714" s="134">
        <v>49.14</v>
      </c>
      <c r="Q5714" s="31" t="str">
        <f t="shared" si="1606"/>
        <v>-</v>
      </c>
      <c r="R5714" s="31">
        <f t="shared" si="1607"/>
        <v>49.14</v>
      </c>
      <c r="U5714" s="133">
        <v>43703.75</v>
      </c>
      <c r="V5714" s="9">
        <f t="shared" si="1608"/>
        <v>8</v>
      </c>
      <c r="W5714" s="9">
        <f t="shared" si="1609"/>
        <v>26</v>
      </c>
      <c r="X5714" s="9">
        <f t="shared" si="1610"/>
        <v>18</v>
      </c>
      <c r="Y5714" s="31" t="str">
        <f t="shared" si="1611"/>
        <v/>
      </c>
      <c r="Z5714" s="134">
        <v>26.4</v>
      </c>
      <c r="AA5714" s="31" t="str">
        <f t="shared" si="1612"/>
        <v>-</v>
      </c>
      <c r="AB5714" s="31">
        <f t="shared" si="1613"/>
        <v>26.4</v>
      </c>
    </row>
    <row r="5715" spans="1:28" x14ac:dyDescent="0.3">
      <c r="A5715" s="133">
        <v>42973.791666666664</v>
      </c>
      <c r="B5715" s="152">
        <f t="shared" si="1614"/>
        <v>8</v>
      </c>
      <c r="C5715" s="152">
        <f t="shared" si="1615"/>
        <v>26</v>
      </c>
      <c r="D5715" s="152">
        <f t="shared" si="1616"/>
        <v>19</v>
      </c>
      <c r="E5715" s="38" t="str">
        <f t="shared" si="1617"/>
        <v>W</v>
      </c>
      <c r="F5715" s="134">
        <v>26.02</v>
      </c>
      <c r="G5715" s="38" t="str">
        <f t="shared" si="1618"/>
        <v>-</v>
      </c>
      <c r="H5715" s="38">
        <f t="shared" si="1619"/>
        <v>26.02</v>
      </c>
      <c r="K5715" s="133">
        <v>43338.791666666664</v>
      </c>
      <c r="L5715" s="9">
        <f t="shared" si="1602"/>
        <v>8</v>
      </c>
      <c r="M5715" s="9">
        <f t="shared" si="1603"/>
        <v>26</v>
      </c>
      <c r="N5715" s="9">
        <f t="shared" si="1604"/>
        <v>19</v>
      </c>
      <c r="O5715" s="31" t="str">
        <f t="shared" si="1605"/>
        <v>W</v>
      </c>
      <c r="P5715" s="134">
        <v>43.71</v>
      </c>
      <c r="Q5715" s="31" t="str">
        <f t="shared" si="1606"/>
        <v>-</v>
      </c>
      <c r="R5715" s="31">
        <f t="shared" si="1607"/>
        <v>43.71</v>
      </c>
      <c r="U5715" s="133">
        <v>43703.791666666664</v>
      </c>
      <c r="V5715" s="9">
        <f t="shared" si="1608"/>
        <v>8</v>
      </c>
      <c r="W5715" s="9">
        <f t="shared" si="1609"/>
        <v>26</v>
      </c>
      <c r="X5715" s="9">
        <f t="shared" si="1610"/>
        <v>19</v>
      </c>
      <c r="Y5715" s="31" t="str">
        <f t="shared" si="1611"/>
        <v/>
      </c>
      <c r="Z5715" s="134">
        <v>25</v>
      </c>
      <c r="AA5715" s="31" t="str">
        <f t="shared" si="1612"/>
        <v>-</v>
      </c>
      <c r="AB5715" s="31">
        <f t="shared" si="1613"/>
        <v>25</v>
      </c>
    </row>
    <row r="5716" spans="1:28" x14ac:dyDescent="0.3">
      <c r="A5716" s="133">
        <v>42973.833333333336</v>
      </c>
      <c r="B5716" s="152">
        <f t="shared" si="1614"/>
        <v>8</v>
      </c>
      <c r="C5716" s="152">
        <f t="shared" si="1615"/>
        <v>26</v>
      </c>
      <c r="D5716" s="152">
        <f t="shared" si="1616"/>
        <v>20</v>
      </c>
      <c r="E5716" s="38" t="str">
        <f t="shared" si="1617"/>
        <v>W</v>
      </c>
      <c r="F5716" s="134">
        <v>25.45</v>
      </c>
      <c r="G5716" s="38" t="str">
        <f t="shared" si="1618"/>
        <v>-</v>
      </c>
      <c r="H5716" s="38">
        <f t="shared" si="1619"/>
        <v>25.45</v>
      </c>
      <c r="K5716" s="133">
        <v>43338.833333333336</v>
      </c>
      <c r="L5716" s="9">
        <f t="shared" si="1602"/>
        <v>8</v>
      </c>
      <c r="M5716" s="9">
        <f t="shared" si="1603"/>
        <v>26</v>
      </c>
      <c r="N5716" s="9">
        <f t="shared" si="1604"/>
        <v>20</v>
      </c>
      <c r="O5716" s="31" t="str">
        <f t="shared" si="1605"/>
        <v>W</v>
      </c>
      <c r="P5716" s="134">
        <v>41.97</v>
      </c>
      <c r="Q5716" s="31" t="str">
        <f t="shared" si="1606"/>
        <v>-</v>
      </c>
      <c r="R5716" s="31">
        <f t="shared" si="1607"/>
        <v>41.97</v>
      </c>
      <c r="U5716" s="133">
        <v>43703.833333333336</v>
      </c>
      <c r="V5716" s="9">
        <f t="shared" si="1608"/>
        <v>8</v>
      </c>
      <c r="W5716" s="9">
        <f t="shared" si="1609"/>
        <v>26</v>
      </c>
      <c r="X5716" s="9">
        <f t="shared" si="1610"/>
        <v>20</v>
      </c>
      <c r="Y5716" s="31" t="str">
        <f t="shared" si="1611"/>
        <v/>
      </c>
      <c r="Z5716" s="134">
        <v>25.31</v>
      </c>
      <c r="AA5716" s="31" t="str">
        <f t="shared" si="1612"/>
        <v>-</v>
      </c>
      <c r="AB5716" s="31">
        <f t="shared" si="1613"/>
        <v>25.31</v>
      </c>
    </row>
    <row r="5717" spans="1:28" x14ac:dyDescent="0.3">
      <c r="A5717" s="133">
        <v>42973.875</v>
      </c>
      <c r="B5717" s="152">
        <f t="shared" si="1614"/>
        <v>8</v>
      </c>
      <c r="C5717" s="152">
        <f t="shared" si="1615"/>
        <v>26</v>
      </c>
      <c r="D5717" s="152">
        <f t="shared" si="1616"/>
        <v>21</v>
      </c>
      <c r="E5717" s="38" t="str">
        <f t="shared" si="1617"/>
        <v>W</v>
      </c>
      <c r="F5717" s="134">
        <v>23.87</v>
      </c>
      <c r="G5717" s="38" t="str">
        <f t="shared" si="1618"/>
        <v>-</v>
      </c>
      <c r="H5717" s="38">
        <f t="shared" si="1619"/>
        <v>23.87</v>
      </c>
      <c r="K5717" s="133">
        <v>43338.875</v>
      </c>
      <c r="L5717" s="9">
        <f t="shared" si="1602"/>
        <v>8</v>
      </c>
      <c r="M5717" s="9">
        <f t="shared" si="1603"/>
        <v>26</v>
      </c>
      <c r="N5717" s="9">
        <f t="shared" si="1604"/>
        <v>21</v>
      </c>
      <c r="O5717" s="31" t="str">
        <f t="shared" si="1605"/>
        <v>W</v>
      </c>
      <c r="P5717" s="134">
        <v>36.61</v>
      </c>
      <c r="Q5717" s="31" t="str">
        <f t="shared" si="1606"/>
        <v>-</v>
      </c>
      <c r="R5717" s="31">
        <f t="shared" si="1607"/>
        <v>36.61</v>
      </c>
      <c r="U5717" s="133">
        <v>43703.875</v>
      </c>
      <c r="V5717" s="9">
        <f t="shared" si="1608"/>
        <v>8</v>
      </c>
      <c r="W5717" s="9">
        <f t="shared" si="1609"/>
        <v>26</v>
      </c>
      <c r="X5717" s="9">
        <f t="shared" si="1610"/>
        <v>21</v>
      </c>
      <c r="Y5717" s="31" t="str">
        <f t="shared" si="1611"/>
        <v/>
      </c>
      <c r="Z5717" s="134">
        <v>23.29</v>
      </c>
      <c r="AA5717" s="31" t="str">
        <f t="shared" si="1612"/>
        <v>-</v>
      </c>
      <c r="AB5717" s="31">
        <f t="shared" si="1613"/>
        <v>23.29</v>
      </c>
    </row>
    <row r="5718" spans="1:28" x14ac:dyDescent="0.3">
      <c r="A5718" s="133">
        <v>42973.916666666664</v>
      </c>
      <c r="B5718" s="152">
        <f t="shared" si="1614"/>
        <v>8</v>
      </c>
      <c r="C5718" s="152">
        <f t="shared" si="1615"/>
        <v>26</v>
      </c>
      <c r="D5718" s="152">
        <f t="shared" si="1616"/>
        <v>22</v>
      </c>
      <c r="E5718" s="38" t="str">
        <f t="shared" si="1617"/>
        <v>W</v>
      </c>
      <c r="F5718" s="134">
        <v>21.95</v>
      </c>
      <c r="G5718" s="38" t="str">
        <f t="shared" si="1618"/>
        <v>-</v>
      </c>
      <c r="H5718" s="38">
        <f t="shared" si="1619"/>
        <v>21.95</v>
      </c>
      <c r="K5718" s="133">
        <v>43338.916666666664</v>
      </c>
      <c r="L5718" s="9">
        <f t="shared" si="1602"/>
        <v>8</v>
      </c>
      <c r="M5718" s="9">
        <f t="shared" si="1603"/>
        <v>26</v>
      </c>
      <c r="N5718" s="9">
        <f t="shared" si="1604"/>
        <v>22</v>
      </c>
      <c r="O5718" s="31" t="str">
        <f t="shared" si="1605"/>
        <v>W</v>
      </c>
      <c r="P5718" s="134">
        <v>30.66</v>
      </c>
      <c r="Q5718" s="31" t="str">
        <f t="shared" si="1606"/>
        <v>-</v>
      </c>
      <c r="R5718" s="31">
        <f t="shared" si="1607"/>
        <v>30.66</v>
      </c>
      <c r="U5718" s="133">
        <v>43703.916666666664</v>
      </c>
      <c r="V5718" s="9">
        <f t="shared" si="1608"/>
        <v>8</v>
      </c>
      <c r="W5718" s="9">
        <f t="shared" si="1609"/>
        <v>26</v>
      </c>
      <c r="X5718" s="9">
        <f t="shared" si="1610"/>
        <v>22</v>
      </c>
      <c r="Y5718" s="31" t="str">
        <f t="shared" si="1611"/>
        <v/>
      </c>
      <c r="Z5718" s="134">
        <v>20.39</v>
      </c>
      <c r="AA5718" s="31" t="str">
        <f t="shared" si="1612"/>
        <v>-</v>
      </c>
      <c r="AB5718" s="31">
        <f t="shared" si="1613"/>
        <v>20.39</v>
      </c>
    </row>
    <row r="5719" spans="1:28" x14ac:dyDescent="0.3">
      <c r="A5719" s="133">
        <v>42973.958333333336</v>
      </c>
      <c r="B5719" s="152">
        <f t="shared" si="1614"/>
        <v>8</v>
      </c>
      <c r="C5719" s="152">
        <f t="shared" si="1615"/>
        <v>26</v>
      </c>
      <c r="D5719" s="152">
        <f t="shared" si="1616"/>
        <v>23</v>
      </c>
      <c r="E5719" s="38" t="str">
        <f t="shared" si="1617"/>
        <v>W</v>
      </c>
      <c r="F5719" s="134">
        <v>20.27</v>
      </c>
      <c r="G5719" s="38" t="str">
        <f t="shared" si="1618"/>
        <v>-</v>
      </c>
      <c r="H5719" s="38">
        <f t="shared" si="1619"/>
        <v>20.27</v>
      </c>
      <c r="K5719" s="133">
        <v>43338.958333333336</v>
      </c>
      <c r="L5719" s="9">
        <f t="shared" si="1602"/>
        <v>8</v>
      </c>
      <c r="M5719" s="9">
        <f t="shared" si="1603"/>
        <v>26</v>
      </c>
      <c r="N5719" s="9">
        <f t="shared" si="1604"/>
        <v>23</v>
      </c>
      <c r="O5719" s="31" t="str">
        <f t="shared" si="1605"/>
        <v>W</v>
      </c>
      <c r="P5719" s="134">
        <v>26.65</v>
      </c>
      <c r="Q5719" s="31" t="str">
        <f t="shared" si="1606"/>
        <v>-</v>
      </c>
      <c r="R5719" s="31">
        <f t="shared" si="1607"/>
        <v>26.65</v>
      </c>
      <c r="U5719" s="133">
        <v>43703.958333333336</v>
      </c>
      <c r="V5719" s="9">
        <f t="shared" si="1608"/>
        <v>8</v>
      </c>
      <c r="W5719" s="9">
        <f t="shared" si="1609"/>
        <v>26</v>
      </c>
      <c r="X5719" s="9">
        <f t="shared" si="1610"/>
        <v>23</v>
      </c>
      <c r="Y5719" s="31" t="str">
        <f t="shared" si="1611"/>
        <v/>
      </c>
      <c r="Z5719" s="134">
        <v>18.899999999999999</v>
      </c>
      <c r="AA5719" s="31" t="str">
        <f t="shared" si="1612"/>
        <v>-</v>
      </c>
      <c r="AB5719" s="31">
        <f t="shared" si="1613"/>
        <v>18.899999999999999</v>
      </c>
    </row>
    <row r="5720" spans="1:28" x14ac:dyDescent="0.3">
      <c r="A5720" s="133">
        <v>42974</v>
      </c>
      <c r="B5720" s="152">
        <f t="shared" si="1614"/>
        <v>8</v>
      </c>
      <c r="C5720" s="152">
        <f t="shared" si="1615"/>
        <v>27</v>
      </c>
      <c r="D5720" s="152">
        <f t="shared" si="1616"/>
        <v>0</v>
      </c>
      <c r="E5720" s="38" t="str">
        <f t="shared" si="1617"/>
        <v>W</v>
      </c>
      <c r="F5720" s="134">
        <v>18.8</v>
      </c>
      <c r="G5720" s="38" t="str">
        <f t="shared" si="1618"/>
        <v>-</v>
      </c>
      <c r="H5720" s="38">
        <f t="shared" si="1619"/>
        <v>18.8</v>
      </c>
      <c r="K5720" s="133">
        <v>43339</v>
      </c>
      <c r="L5720" s="9">
        <f t="shared" si="1602"/>
        <v>8</v>
      </c>
      <c r="M5720" s="9">
        <f t="shared" si="1603"/>
        <v>27</v>
      </c>
      <c r="N5720" s="9">
        <f t="shared" si="1604"/>
        <v>0</v>
      </c>
      <c r="O5720" s="31" t="str">
        <f t="shared" si="1605"/>
        <v/>
      </c>
      <c r="P5720" s="134">
        <v>22.52</v>
      </c>
      <c r="Q5720" s="31" t="str">
        <f t="shared" si="1606"/>
        <v>-</v>
      </c>
      <c r="R5720" s="31">
        <f t="shared" si="1607"/>
        <v>22.52</v>
      </c>
      <c r="U5720" s="133">
        <v>43704</v>
      </c>
      <c r="V5720" s="9">
        <f t="shared" si="1608"/>
        <v>8</v>
      </c>
      <c r="W5720" s="9">
        <f t="shared" si="1609"/>
        <v>27</v>
      </c>
      <c r="X5720" s="9">
        <f t="shared" si="1610"/>
        <v>0</v>
      </c>
      <c r="Y5720" s="31" t="str">
        <f t="shared" si="1611"/>
        <v/>
      </c>
      <c r="Z5720" s="134">
        <v>15.5</v>
      </c>
      <c r="AA5720" s="31" t="str">
        <f t="shared" si="1612"/>
        <v>-</v>
      </c>
      <c r="AB5720" s="31">
        <f t="shared" si="1613"/>
        <v>15.5</v>
      </c>
    </row>
    <row r="5721" spans="1:28" x14ac:dyDescent="0.3">
      <c r="A5721" s="133">
        <v>42974.041666666664</v>
      </c>
      <c r="B5721" s="152">
        <f t="shared" si="1614"/>
        <v>8</v>
      </c>
      <c r="C5721" s="152">
        <f t="shared" si="1615"/>
        <v>27</v>
      </c>
      <c r="D5721" s="152">
        <f t="shared" si="1616"/>
        <v>1</v>
      </c>
      <c r="E5721" s="38" t="str">
        <f t="shared" si="1617"/>
        <v>W</v>
      </c>
      <c r="F5721" s="134">
        <v>18.04</v>
      </c>
      <c r="G5721" s="38" t="str">
        <f t="shared" si="1618"/>
        <v>-</v>
      </c>
      <c r="H5721" s="38">
        <f t="shared" si="1619"/>
        <v>18.04</v>
      </c>
      <c r="K5721" s="133">
        <v>43339.041666666664</v>
      </c>
      <c r="L5721" s="9">
        <f t="shared" si="1602"/>
        <v>8</v>
      </c>
      <c r="M5721" s="9">
        <f t="shared" si="1603"/>
        <v>27</v>
      </c>
      <c r="N5721" s="9">
        <f t="shared" si="1604"/>
        <v>1</v>
      </c>
      <c r="O5721" s="31" t="str">
        <f t="shared" si="1605"/>
        <v/>
      </c>
      <c r="P5721" s="134">
        <v>21.13</v>
      </c>
      <c r="Q5721" s="31" t="str">
        <f t="shared" si="1606"/>
        <v>-</v>
      </c>
      <c r="R5721" s="31">
        <f t="shared" si="1607"/>
        <v>21.13</v>
      </c>
      <c r="U5721" s="133">
        <v>43704.041666666664</v>
      </c>
      <c r="V5721" s="9">
        <f t="shared" si="1608"/>
        <v>8</v>
      </c>
      <c r="W5721" s="9">
        <f t="shared" si="1609"/>
        <v>27</v>
      </c>
      <c r="X5721" s="9">
        <f t="shared" si="1610"/>
        <v>1</v>
      </c>
      <c r="Y5721" s="31" t="str">
        <f t="shared" si="1611"/>
        <v/>
      </c>
      <c r="Z5721" s="134">
        <v>14.56</v>
      </c>
      <c r="AA5721" s="31" t="str">
        <f t="shared" si="1612"/>
        <v>-</v>
      </c>
      <c r="AB5721" s="31">
        <f t="shared" si="1613"/>
        <v>14.56</v>
      </c>
    </row>
    <row r="5722" spans="1:28" x14ac:dyDescent="0.3">
      <c r="A5722" s="133">
        <v>42974.083333333336</v>
      </c>
      <c r="B5722" s="152">
        <f t="shared" si="1614"/>
        <v>8</v>
      </c>
      <c r="C5722" s="152">
        <f t="shared" si="1615"/>
        <v>27</v>
      </c>
      <c r="D5722" s="152">
        <f t="shared" si="1616"/>
        <v>2</v>
      </c>
      <c r="E5722" s="38" t="str">
        <f t="shared" si="1617"/>
        <v>W</v>
      </c>
      <c r="F5722" s="134">
        <v>17</v>
      </c>
      <c r="G5722" s="38" t="str">
        <f t="shared" si="1618"/>
        <v>-</v>
      </c>
      <c r="H5722" s="38">
        <f t="shared" si="1619"/>
        <v>17</v>
      </c>
      <c r="K5722" s="133">
        <v>43339.083333333336</v>
      </c>
      <c r="L5722" s="9">
        <f t="shared" si="1602"/>
        <v>8</v>
      </c>
      <c r="M5722" s="9">
        <f t="shared" si="1603"/>
        <v>27</v>
      </c>
      <c r="N5722" s="9">
        <f t="shared" si="1604"/>
        <v>2</v>
      </c>
      <c r="O5722" s="31" t="str">
        <f t="shared" si="1605"/>
        <v/>
      </c>
      <c r="P5722" s="134">
        <v>20.190000000000001</v>
      </c>
      <c r="Q5722" s="31" t="str">
        <f t="shared" si="1606"/>
        <v>-</v>
      </c>
      <c r="R5722" s="31">
        <f t="shared" si="1607"/>
        <v>20.190000000000001</v>
      </c>
      <c r="U5722" s="133">
        <v>43704.083333333336</v>
      </c>
      <c r="V5722" s="9">
        <f t="shared" si="1608"/>
        <v>8</v>
      </c>
      <c r="W5722" s="9">
        <f t="shared" si="1609"/>
        <v>27</v>
      </c>
      <c r="X5722" s="9">
        <f t="shared" si="1610"/>
        <v>2</v>
      </c>
      <c r="Y5722" s="31" t="str">
        <f t="shared" si="1611"/>
        <v/>
      </c>
      <c r="Z5722" s="134">
        <v>13.67</v>
      </c>
      <c r="AA5722" s="31" t="str">
        <f t="shared" si="1612"/>
        <v>-</v>
      </c>
      <c r="AB5722" s="31">
        <f t="shared" si="1613"/>
        <v>13.67</v>
      </c>
    </row>
    <row r="5723" spans="1:28" x14ac:dyDescent="0.3">
      <c r="A5723" s="133">
        <v>42974.125</v>
      </c>
      <c r="B5723" s="152">
        <f t="shared" si="1614"/>
        <v>8</v>
      </c>
      <c r="C5723" s="152">
        <f t="shared" si="1615"/>
        <v>27</v>
      </c>
      <c r="D5723" s="152">
        <f t="shared" si="1616"/>
        <v>3</v>
      </c>
      <c r="E5723" s="38" t="str">
        <f t="shared" si="1617"/>
        <v>W</v>
      </c>
      <c r="F5723" s="134">
        <v>16.010000000000002</v>
      </c>
      <c r="G5723" s="38" t="str">
        <f t="shared" si="1618"/>
        <v>-</v>
      </c>
      <c r="H5723" s="38">
        <f t="shared" si="1619"/>
        <v>16.010000000000002</v>
      </c>
      <c r="K5723" s="133">
        <v>43339.125</v>
      </c>
      <c r="L5723" s="9">
        <f t="shared" si="1602"/>
        <v>8</v>
      </c>
      <c r="M5723" s="9">
        <f t="shared" si="1603"/>
        <v>27</v>
      </c>
      <c r="N5723" s="9">
        <f t="shared" si="1604"/>
        <v>3</v>
      </c>
      <c r="O5723" s="31" t="str">
        <f t="shared" si="1605"/>
        <v/>
      </c>
      <c r="P5723" s="134">
        <v>19.63</v>
      </c>
      <c r="Q5723" s="31" t="str">
        <f t="shared" si="1606"/>
        <v>-</v>
      </c>
      <c r="R5723" s="31">
        <f t="shared" si="1607"/>
        <v>19.63</v>
      </c>
      <c r="U5723" s="133">
        <v>43704.125</v>
      </c>
      <c r="V5723" s="9">
        <f t="shared" si="1608"/>
        <v>8</v>
      </c>
      <c r="W5723" s="9">
        <f t="shared" si="1609"/>
        <v>27</v>
      </c>
      <c r="X5723" s="9">
        <f t="shared" si="1610"/>
        <v>3</v>
      </c>
      <c r="Y5723" s="31" t="str">
        <f t="shared" si="1611"/>
        <v/>
      </c>
      <c r="Z5723" s="134">
        <v>13.37</v>
      </c>
      <c r="AA5723" s="31" t="str">
        <f t="shared" si="1612"/>
        <v>-</v>
      </c>
      <c r="AB5723" s="31">
        <f t="shared" si="1613"/>
        <v>13.37</v>
      </c>
    </row>
    <row r="5724" spans="1:28" x14ac:dyDescent="0.3">
      <c r="A5724" s="133">
        <v>42974.166666666664</v>
      </c>
      <c r="B5724" s="152">
        <f t="shared" si="1614"/>
        <v>8</v>
      </c>
      <c r="C5724" s="152">
        <f t="shared" si="1615"/>
        <v>27</v>
      </c>
      <c r="D5724" s="152">
        <f t="shared" si="1616"/>
        <v>4</v>
      </c>
      <c r="E5724" s="38" t="str">
        <f t="shared" si="1617"/>
        <v>W</v>
      </c>
      <c r="F5724" s="134">
        <v>15.15</v>
      </c>
      <c r="G5724" s="38" t="str">
        <f t="shared" si="1618"/>
        <v>-</v>
      </c>
      <c r="H5724" s="38">
        <f t="shared" si="1619"/>
        <v>15.15</v>
      </c>
      <c r="K5724" s="133">
        <v>43339.166666666664</v>
      </c>
      <c r="L5724" s="9">
        <f t="shared" si="1602"/>
        <v>8</v>
      </c>
      <c r="M5724" s="9">
        <f t="shared" si="1603"/>
        <v>27</v>
      </c>
      <c r="N5724" s="9">
        <f t="shared" si="1604"/>
        <v>4</v>
      </c>
      <c r="O5724" s="31" t="str">
        <f t="shared" si="1605"/>
        <v/>
      </c>
      <c r="P5724" s="134">
        <v>19.7</v>
      </c>
      <c r="Q5724" s="31" t="str">
        <f t="shared" si="1606"/>
        <v>-</v>
      </c>
      <c r="R5724" s="31">
        <f t="shared" si="1607"/>
        <v>19.7</v>
      </c>
      <c r="U5724" s="133">
        <v>43704.166666666664</v>
      </c>
      <c r="V5724" s="9">
        <f t="shared" si="1608"/>
        <v>8</v>
      </c>
      <c r="W5724" s="9">
        <f t="shared" si="1609"/>
        <v>27</v>
      </c>
      <c r="X5724" s="9">
        <f t="shared" si="1610"/>
        <v>4</v>
      </c>
      <c r="Y5724" s="31" t="str">
        <f t="shared" si="1611"/>
        <v/>
      </c>
      <c r="Z5724" s="134">
        <v>13.51</v>
      </c>
      <c r="AA5724" s="31" t="str">
        <f t="shared" si="1612"/>
        <v>-</v>
      </c>
      <c r="AB5724" s="31">
        <f t="shared" si="1613"/>
        <v>13.51</v>
      </c>
    </row>
    <row r="5725" spans="1:28" x14ac:dyDescent="0.3">
      <c r="A5725" s="133">
        <v>42974.208333333336</v>
      </c>
      <c r="B5725" s="152">
        <f t="shared" si="1614"/>
        <v>8</v>
      </c>
      <c r="C5725" s="152">
        <f t="shared" si="1615"/>
        <v>27</v>
      </c>
      <c r="D5725" s="152">
        <f t="shared" si="1616"/>
        <v>5</v>
      </c>
      <c r="E5725" s="38" t="str">
        <f t="shared" si="1617"/>
        <v>W</v>
      </c>
      <c r="F5725" s="134">
        <v>15.11</v>
      </c>
      <c r="G5725" s="38" t="str">
        <f t="shared" si="1618"/>
        <v>-</v>
      </c>
      <c r="H5725" s="38">
        <f t="shared" si="1619"/>
        <v>15.11</v>
      </c>
      <c r="K5725" s="133">
        <v>43339.208333333336</v>
      </c>
      <c r="L5725" s="9">
        <f t="shared" si="1602"/>
        <v>8</v>
      </c>
      <c r="M5725" s="9">
        <f t="shared" si="1603"/>
        <v>27</v>
      </c>
      <c r="N5725" s="9">
        <f t="shared" si="1604"/>
        <v>5</v>
      </c>
      <c r="O5725" s="31" t="str">
        <f t="shared" si="1605"/>
        <v/>
      </c>
      <c r="P5725" s="134">
        <v>20.98</v>
      </c>
      <c r="Q5725" s="31" t="str">
        <f t="shared" si="1606"/>
        <v>-</v>
      </c>
      <c r="R5725" s="31">
        <f t="shared" si="1607"/>
        <v>20.98</v>
      </c>
      <c r="U5725" s="133">
        <v>43704.208333333336</v>
      </c>
      <c r="V5725" s="9">
        <f t="shared" si="1608"/>
        <v>8</v>
      </c>
      <c r="W5725" s="9">
        <f t="shared" si="1609"/>
        <v>27</v>
      </c>
      <c r="X5725" s="9">
        <f t="shared" si="1610"/>
        <v>5</v>
      </c>
      <c r="Y5725" s="31" t="str">
        <f t="shared" si="1611"/>
        <v/>
      </c>
      <c r="Z5725" s="134">
        <v>15.6</v>
      </c>
      <c r="AA5725" s="31" t="str">
        <f t="shared" si="1612"/>
        <v>-</v>
      </c>
      <c r="AB5725" s="31">
        <f t="shared" si="1613"/>
        <v>15.6</v>
      </c>
    </row>
    <row r="5726" spans="1:28" x14ac:dyDescent="0.3">
      <c r="A5726" s="133">
        <v>42974.25</v>
      </c>
      <c r="B5726" s="152">
        <f t="shared" si="1614"/>
        <v>8</v>
      </c>
      <c r="C5726" s="152">
        <f t="shared" si="1615"/>
        <v>27</v>
      </c>
      <c r="D5726" s="152">
        <f t="shared" si="1616"/>
        <v>6</v>
      </c>
      <c r="E5726" s="38" t="str">
        <f t="shared" si="1617"/>
        <v>W</v>
      </c>
      <c r="F5726" s="134">
        <v>15.32</v>
      </c>
      <c r="G5726" s="38" t="str">
        <f t="shared" si="1618"/>
        <v>-</v>
      </c>
      <c r="H5726" s="38">
        <f t="shared" si="1619"/>
        <v>15.32</v>
      </c>
      <c r="K5726" s="133">
        <v>43339.25</v>
      </c>
      <c r="L5726" s="9">
        <f t="shared" si="1602"/>
        <v>8</v>
      </c>
      <c r="M5726" s="9">
        <f t="shared" si="1603"/>
        <v>27</v>
      </c>
      <c r="N5726" s="9">
        <f t="shared" si="1604"/>
        <v>6</v>
      </c>
      <c r="O5726" s="31" t="str">
        <f t="shared" si="1605"/>
        <v/>
      </c>
      <c r="P5726" s="134">
        <v>22.62</v>
      </c>
      <c r="Q5726" s="31" t="str">
        <f t="shared" si="1606"/>
        <v>-</v>
      </c>
      <c r="R5726" s="31">
        <f t="shared" si="1607"/>
        <v>22.62</v>
      </c>
      <c r="U5726" s="133">
        <v>43704.25</v>
      </c>
      <c r="V5726" s="9">
        <f t="shared" si="1608"/>
        <v>8</v>
      </c>
      <c r="W5726" s="9">
        <f t="shared" si="1609"/>
        <v>27</v>
      </c>
      <c r="X5726" s="9">
        <f t="shared" si="1610"/>
        <v>6</v>
      </c>
      <c r="Y5726" s="31" t="str">
        <f t="shared" si="1611"/>
        <v/>
      </c>
      <c r="Z5726" s="134">
        <v>18.68</v>
      </c>
      <c r="AA5726" s="31" t="str">
        <f t="shared" si="1612"/>
        <v>-</v>
      </c>
      <c r="AB5726" s="31">
        <f t="shared" si="1613"/>
        <v>18.68</v>
      </c>
    </row>
    <row r="5727" spans="1:28" x14ac:dyDescent="0.3">
      <c r="A5727" s="133">
        <v>42974.291666666664</v>
      </c>
      <c r="B5727" s="152">
        <f t="shared" si="1614"/>
        <v>8</v>
      </c>
      <c r="C5727" s="152">
        <f t="shared" si="1615"/>
        <v>27</v>
      </c>
      <c r="D5727" s="152">
        <f t="shared" si="1616"/>
        <v>7</v>
      </c>
      <c r="E5727" s="38" t="str">
        <f t="shared" si="1617"/>
        <v>W</v>
      </c>
      <c r="F5727" s="134">
        <v>15.96</v>
      </c>
      <c r="G5727" s="38" t="str">
        <f t="shared" si="1618"/>
        <v>-</v>
      </c>
      <c r="H5727" s="38">
        <f t="shared" si="1619"/>
        <v>15.96</v>
      </c>
      <c r="K5727" s="133">
        <v>43339.291666666664</v>
      </c>
      <c r="L5727" s="9">
        <f t="shared" si="1602"/>
        <v>8</v>
      </c>
      <c r="M5727" s="9">
        <f t="shared" si="1603"/>
        <v>27</v>
      </c>
      <c r="N5727" s="9">
        <f t="shared" si="1604"/>
        <v>7</v>
      </c>
      <c r="O5727" s="31" t="str">
        <f t="shared" si="1605"/>
        <v/>
      </c>
      <c r="P5727" s="134">
        <v>24.49</v>
      </c>
      <c r="Q5727" s="31" t="str">
        <f t="shared" si="1606"/>
        <v>-</v>
      </c>
      <c r="R5727" s="31">
        <f t="shared" si="1607"/>
        <v>24.49</v>
      </c>
      <c r="U5727" s="133">
        <v>43704.291666666664</v>
      </c>
      <c r="V5727" s="9">
        <f t="shared" si="1608"/>
        <v>8</v>
      </c>
      <c r="W5727" s="9">
        <f t="shared" si="1609"/>
        <v>27</v>
      </c>
      <c r="X5727" s="9">
        <f t="shared" si="1610"/>
        <v>7</v>
      </c>
      <c r="Y5727" s="31" t="str">
        <f t="shared" si="1611"/>
        <v/>
      </c>
      <c r="Z5727" s="134">
        <v>19.28</v>
      </c>
      <c r="AA5727" s="31" t="str">
        <f t="shared" si="1612"/>
        <v>-</v>
      </c>
      <c r="AB5727" s="31">
        <f t="shared" si="1613"/>
        <v>19.28</v>
      </c>
    </row>
    <row r="5728" spans="1:28" x14ac:dyDescent="0.3">
      <c r="A5728" s="133">
        <v>42974.333333333336</v>
      </c>
      <c r="B5728" s="152">
        <f t="shared" si="1614"/>
        <v>8</v>
      </c>
      <c r="C5728" s="152">
        <f t="shared" si="1615"/>
        <v>27</v>
      </c>
      <c r="D5728" s="152">
        <f t="shared" si="1616"/>
        <v>8</v>
      </c>
      <c r="E5728" s="38" t="str">
        <f t="shared" si="1617"/>
        <v>W</v>
      </c>
      <c r="F5728" s="134">
        <v>19.47</v>
      </c>
      <c r="G5728" s="38" t="str">
        <f t="shared" si="1618"/>
        <v>-</v>
      </c>
      <c r="H5728" s="38">
        <f t="shared" si="1619"/>
        <v>19.47</v>
      </c>
      <c r="K5728" s="133">
        <v>43339.333333333336</v>
      </c>
      <c r="L5728" s="9">
        <f t="shared" si="1602"/>
        <v>8</v>
      </c>
      <c r="M5728" s="9">
        <f t="shared" si="1603"/>
        <v>27</v>
      </c>
      <c r="N5728" s="9">
        <f t="shared" si="1604"/>
        <v>8</v>
      </c>
      <c r="O5728" s="31" t="str">
        <f t="shared" si="1605"/>
        <v/>
      </c>
      <c r="P5728" s="134">
        <v>25.82</v>
      </c>
      <c r="Q5728" s="31">
        <f t="shared" si="1606"/>
        <v>25.82</v>
      </c>
      <c r="R5728" s="31" t="str">
        <f t="shared" si="1607"/>
        <v>-</v>
      </c>
      <c r="U5728" s="133">
        <v>43704.333333333336</v>
      </c>
      <c r="V5728" s="9">
        <f t="shared" si="1608"/>
        <v>8</v>
      </c>
      <c r="W5728" s="9">
        <f t="shared" si="1609"/>
        <v>27</v>
      </c>
      <c r="X5728" s="9">
        <f t="shared" si="1610"/>
        <v>8</v>
      </c>
      <c r="Y5728" s="31" t="str">
        <f t="shared" si="1611"/>
        <v/>
      </c>
      <c r="Z5728" s="134">
        <v>19.87</v>
      </c>
      <c r="AA5728" s="31">
        <f t="shared" si="1612"/>
        <v>19.87</v>
      </c>
      <c r="AB5728" s="31" t="str">
        <f t="shared" si="1613"/>
        <v>-</v>
      </c>
    </row>
    <row r="5729" spans="1:28" x14ac:dyDescent="0.3">
      <c r="A5729" s="133">
        <v>42974.375</v>
      </c>
      <c r="B5729" s="152">
        <f t="shared" si="1614"/>
        <v>8</v>
      </c>
      <c r="C5729" s="152">
        <f t="shared" si="1615"/>
        <v>27</v>
      </c>
      <c r="D5729" s="152">
        <f t="shared" si="1616"/>
        <v>9</v>
      </c>
      <c r="E5729" s="38" t="str">
        <f t="shared" si="1617"/>
        <v>W</v>
      </c>
      <c r="F5729" s="134">
        <v>20.76</v>
      </c>
      <c r="G5729" s="38" t="str">
        <f t="shared" si="1618"/>
        <v>-</v>
      </c>
      <c r="H5729" s="38">
        <f t="shared" si="1619"/>
        <v>20.76</v>
      </c>
      <c r="K5729" s="133">
        <v>43339.375</v>
      </c>
      <c r="L5729" s="9">
        <f t="shared" si="1602"/>
        <v>8</v>
      </c>
      <c r="M5729" s="9">
        <f t="shared" si="1603"/>
        <v>27</v>
      </c>
      <c r="N5729" s="9">
        <f t="shared" si="1604"/>
        <v>9</v>
      </c>
      <c r="O5729" s="31" t="str">
        <f t="shared" si="1605"/>
        <v/>
      </c>
      <c r="P5729" s="134">
        <v>30.41</v>
      </c>
      <c r="Q5729" s="31">
        <f t="shared" si="1606"/>
        <v>30.41</v>
      </c>
      <c r="R5729" s="31" t="str">
        <f t="shared" si="1607"/>
        <v>-</v>
      </c>
      <c r="U5729" s="133">
        <v>43704.375</v>
      </c>
      <c r="V5729" s="9">
        <f t="shared" si="1608"/>
        <v>8</v>
      </c>
      <c r="W5729" s="9">
        <f t="shared" si="1609"/>
        <v>27</v>
      </c>
      <c r="X5729" s="9">
        <f t="shared" si="1610"/>
        <v>9</v>
      </c>
      <c r="Y5729" s="31" t="str">
        <f t="shared" si="1611"/>
        <v/>
      </c>
      <c r="Z5729" s="134">
        <v>20.46</v>
      </c>
      <c r="AA5729" s="31">
        <f t="shared" si="1612"/>
        <v>20.46</v>
      </c>
      <c r="AB5729" s="31" t="str">
        <f t="shared" si="1613"/>
        <v>-</v>
      </c>
    </row>
    <row r="5730" spans="1:28" x14ac:dyDescent="0.3">
      <c r="A5730" s="133">
        <v>42974.416666666664</v>
      </c>
      <c r="B5730" s="152">
        <f t="shared" si="1614"/>
        <v>8</v>
      </c>
      <c r="C5730" s="152">
        <f t="shared" si="1615"/>
        <v>27</v>
      </c>
      <c r="D5730" s="152">
        <f t="shared" si="1616"/>
        <v>10</v>
      </c>
      <c r="E5730" s="38" t="str">
        <f t="shared" si="1617"/>
        <v>W</v>
      </c>
      <c r="F5730" s="134">
        <v>21.86</v>
      </c>
      <c r="G5730" s="38" t="str">
        <f t="shared" si="1618"/>
        <v>-</v>
      </c>
      <c r="H5730" s="38">
        <f t="shared" si="1619"/>
        <v>21.86</v>
      </c>
      <c r="K5730" s="133">
        <v>43339.416666666664</v>
      </c>
      <c r="L5730" s="9">
        <f t="shared" si="1602"/>
        <v>8</v>
      </c>
      <c r="M5730" s="9">
        <f t="shared" si="1603"/>
        <v>27</v>
      </c>
      <c r="N5730" s="9">
        <f t="shared" si="1604"/>
        <v>10</v>
      </c>
      <c r="O5730" s="31" t="str">
        <f t="shared" si="1605"/>
        <v/>
      </c>
      <c r="P5730" s="134">
        <v>35.19</v>
      </c>
      <c r="Q5730" s="31">
        <f t="shared" si="1606"/>
        <v>35.19</v>
      </c>
      <c r="R5730" s="31" t="str">
        <f t="shared" si="1607"/>
        <v>-</v>
      </c>
      <c r="U5730" s="133">
        <v>43704.416666666664</v>
      </c>
      <c r="V5730" s="9">
        <f t="shared" si="1608"/>
        <v>8</v>
      </c>
      <c r="W5730" s="9">
        <f t="shared" si="1609"/>
        <v>27</v>
      </c>
      <c r="X5730" s="9">
        <f t="shared" si="1610"/>
        <v>10</v>
      </c>
      <c r="Y5730" s="31" t="str">
        <f t="shared" si="1611"/>
        <v/>
      </c>
      <c r="Z5730" s="134">
        <v>21.82</v>
      </c>
      <c r="AA5730" s="31">
        <f t="shared" si="1612"/>
        <v>21.82</v>
      </c>
      <c r="AB5730" s="31" t="str">
        <f t="shared" si="1613"/>
        <v>-</v>
      </c>
    </row>
    <row r="5731" spans="1:28" x14ac:dyDescent="0.3">
      <c r="A5731" s="133">
        <v>42974.458333333336</v>
      </c>
      <c r="B5731" s="152">
        <f t="shared" si="1614"/>
        <v>8</v>
      </c>
      <c r="C5731" s="152">
        <f t="shared" si="1615"/>
        <v>27</v>
      </c>
      <c r="D5731" s="152">
        <f t="shared" si="1616"/>
        <v>11</v>
      </c>
      <c r="E5731" s="38" t="str">
        <f t="shared" si="1617"/>
        <v>W</v>
      </c>
      <c r="F5731" s="134">
        <v>23.54</v>
      </c>
      <c r="G5731" s="38" t="str">
        <f t="shared" si="1618"/>
        <v>-</v>
      </c>
      <c r="H5731" s="38">
        <f t="shared" si="1619"/>
        <v>23.54</v>
      </c>
      <c r="K5731" s="133">
        <v>43339.458333333336</v>
      </c>
      <c r="L5731" s="9">
        <f t="shared" si="1602"/>
        <v>8</v>
      </c>
      <c r="M5731" s="9">
        <f t="shared" si="1603"/>
        <v>27</v>
      </c>
      <c r="N5731" s="9">
        <f t="shared" si="1604"/>
        <v>11</v>
      </c>
      <c r="O5731" s="31" t="str">
        <f t="shared" si="1605"/>
        <v/>
      </c>
      <c r="P5731" s="134">
        <v>37.75</v>
      </c>
      <c r="Q5731" s="31">
        <f t="shared" si="1606"/>
        <v>37.75</v>
      </c>
      <c r="R5731" s="31" t="str">
        <f t="shared" si="1607"/>
        <v>-</v>
      </c>
      <c r="U5731" s="133">
        <v>43704.458333333336</v>
      </c>
      <c r="V5731" s="9">
        <f t="shared" si="1608"/>
        <v>8</v>
      </c>
      <c r="W5731" s="9">
        <f t="shared" si="1609"/>
        <v>27</v>
      </c>
      <c r="X5731" s="9">
        <f t="shared" si="1610"/>
        <v>11</v>
      </c>
      <c r="Y5731" s="31" t="str">
        <f t="shared" si="1611"/>
        <v/>
      </c>
      <c r="Z5731" s="134">
        <v>23.05</v>
      </c>
      <c r="AA5731" s="31">
        <f t="shared" si="1612"/>
        <v>23.05</v>
      </c>
      <c r="AB5731" s="31" t="str">
        <f t="shared" si="1613"/>
        <v>-</v>
      </c>
    </row>
    <row r="5732" spans="1:28" x14ac:dyDescent="0.3">
      <c r="A5732" s="133">
        <v>42974.5</v>
      </c>
      <c r="B5732" s="152">
        <f t="shared" si="1614"/>
        <v>8</v>
      </c>
      <c r="C5732" s="152">
        <f t="shared" si="1615"/>
        <v>27</v>
      </c>
      <c r="D5732" s="152">
        <f t="shared" si="1616"/>
        <v>12</v>
      </c>
      <c r="E5732" s="38" t="str">
        <f t="shared" si="1617"/>
        <v>W</v>
      </c>
      <c r="F5732" s="134">
        <v>24.98</v>
      </c>
      <c r="G5732" s="38" t="str">
        <f t="shared" si="1618"/>
        <v>-</v>
      </c>
      <c r="H5732" s="38">
        <f t="shared" si="1619"/>
        <v>24.98</v>
      </c>
      <c r="K5732" s="133">
        <v>43339.5</v>
      </c>
      <c r="L5732" s="9">
        <f t="shared" si="1602"/>
        <v>8</v>
      </c>
      <c r="M5732" s="9">
        <f t="shared" si="1603"/>
        <v>27</v>
      </c>
      <c r="N5732" s="9">
        <f t="shared" si="1604"/>
        <v>12</v>
      </c>
      <c r="O5732" s="31" t="str">
        <f t="shared" si="1605"/>
        <v/>
      </c>
      <c r="P5732" s="134">
        <v>49.86</v>
      </c>
      <c r="Q5732" s="31">
        <f t="shared" si="1606"/>
        <v>49.86</v>
      </c>
      <c r="R5732" s="31" t="str">
        <f t="shared" si="1607"/>
        <v>-</v>
      </c>
      <c r="U5732" s="133">
        <v>43704.5</v>
      </c>
      <c r="V5732" s="9">
        <f t="shared" si="1608"/>
        <v>8</v>
      </c>
      <c r="W5732" s="9">
        <f t="shared" si="1609"/>
        <v>27</v>
      </c>
      <c r="X5732" s="9">
        <f t="shared" si="1610"/>
        <v>12</v>
      </c>
      <c r="Y5732" s="31" t="str">
        <f t="shared" si="1611"/>
        <v/>
      </c>
      <c r="Z5732" s="134">
        <v>24.4</v>
      </c>
      <c r="AA5732" s="31">
        <f t="shared" si="1612"/>
        <v>24.4</v>
      </c>
      <c r="AB5732" s="31" t="str">
        <f t="shared" si="1613"/>
        <v>-</v>
      </c>
    </row>
    <row r="5733" spans="1:28" x14ac:dyDescent="0.3">
      <c r="A5733" s="133">
        <v>42974.541666666664</v>
      </c>
      <c r="B5733" s="152">
        <f t="shared" si="1614"/>
        <v>8</v>
      </c>
      <c r="C5733" s="152">
        <f t="shared" si="1615"/>
        <v>27</v>
      </c>
      <c r="D5733" s="152">
        <f t="shared" si="1616"/>
        <v>13</v>
      </c>
      <c r="E5733" s="38" t="str">
        <f t="shared" si="1617"/>
        <v>W</v>
      </c>
      <c r="F5733" s="134">
        <v>26.34</v>
      </c>
      <c r="G5733" s="38" t="str">
        <f t="shared" si="1618"/>
        <v>-</v>
      </c>
      <c r="H5733" s="38">
        <f t="shared" si="1619"/>
        <v>26.34</v>
      </c>
      <c r="K5733" s="133">
        <v>43339.541666666664</v>
      </c>
      <c r="L5733" s="9">
        <f t="shared" si="1602"/>
        <v>8</v>
      </c>
      <c r="M5733" s="9">
        <f t="shared" si="1603"/>
        <v>27</v>
      </c>
      <c r="N5733" s="9">
        <f t="shared" si="1604"/>
        <v>13</v>
      </c>
      <c r="O5733" s="31" t="str">
        <f t="shared" si="1605"/>
        <v/>
      </c>
      <c r="P5733" s="134">
        <v>56.01</v>
      </c>
      <c r="Q5733" s="31">
        <f t="shared" si="1606"/>
        <v>56.01</v>
      </c>
      <c r="R5733" s="31" t="str">
        <f t="shared" si="1607"/>
        <v>-</v>
      </c>
      <c r="U5733" s="133">
        <v>43704.541666666664</v>
      </c>
      <c r="V5733" s="9">
        <f t="shared" si="1608"/>
        <v>8</v>
      </c>
      <c r="W5733" s="9">
        <f t="shared" si="1609"/>
        <v>27</v>
      </c>
      <c r="X5733" s="9">
        <f t="shared" si="1610"/>
        <v>13</v>
      </c>
      <c r="Y5733" s="31" t="str">
        <f t="shared" si="1611"/>
        <v/>
      </c>
      <c r="Z5733" s="134">
        <v>26.22</v>
      </c>
      <c r="AA5733" s="31">
        <f t="shared" si="1612"/>
        <v>26.22</v>
      </c>
      <c r="AB5733" s="31" t="str">
        <f t="shared" si="1613"/>
        <v>-</v>
      </c>
    </row>
    <row r="5734" spans="1:28" x14ac:dyDescent="0.3">
      <c r="A5734" s="133">
        <v>42974.583333333336</v>
      </c>
      <c r="B5734" s="152">
        <f t="shared" si="1614"/>
        <v>8</v>
      </c>
      <c r="C5734" s="152">
        <f t="shared" si="1615"/>
        <v>27</v>
      </c>
      <c r="D5734" s="152">
        <f t="shared" si="1616"/>
        <v>14</v>
      </c>
      <c r="E5734" s="38" t="str">
        <f t="shared" si="1617"/>
        <v>W</v>
      </c>
      <c r="F5734" s="134">
        <v>29.21</v>
      </c>
      <c r="G5734" s="38" t="str">
        <f t="shared" si="1618"/>
        <v>-</v>
      </c>
      <c r="H5734" s="38">
        <f t="shared" si="1619"/>
        <v>29.21</v>
      </c>
      <c r="K5734" s="133">
        <v>43339.583333333336</v>
      </c>
      <c r="L5734" s="9">
        <f t="shared" si="1602"/>
        <v>8</v>
      </c>
      <c r="M5734" s="9">
        <f t="shared" si="1603"/>
        <v>27</v>
      </c>
      <c r="N5734" s="9">
        <f t="shared" si="1604"/>
        <v>14</v>
      </c>
      <c r="O5734" s="31" t="str">
        <f t="shared" si="1605"/>
        <v/>
      </c>
      <c r="P5734" s="134">
        <v>58.01</v>
      </c>
      <c r="Q5734" s="31">
        <f t="shared" si="1606"/>
        <v>58.01</v>
      </c>
      <c r="R5734" s="31" t="str">
        <f t="shared" si="1607"/>
        <v>-</v>
      </c>
      <c r="U5734" s="133">
        <v>43704.583333333336</v>
      </c>
      <c r="V5734" s="9">
        <f t="shared" si="1608"/>
        <v>8</v>
      </c>
      <c r="W5734" s="9">
        <f t="shared" si="1609"/>
        <v>27</v>
      </c>
      <c r="X5734" s="9">
        <f t="shared" si="1610"/>
        <v>14</v>
      </c>
      <c r="Y5734" s="31" t="str">
        <f t="shared" si="1611"/>
        <v/>
      </c>
      <c r="Z5734" s="134">
        <v>26.46</v>
      </c>
      <c r="AA5734" s="31">
        <f t="shared" si="1612"/>
        <v>26.46</v>
      </c>
      <c r="AB5734" s="31" t="str">
        <f t="shared" si="1613"/>
        <v>-</v>
      </c>
    </row>
    <row r="5735" spans="1:28" x14ac:dyDescent="0.3">
      <c r="A5735" s="133">
        <v>42974.625</v>
      </c>
      <c r="B5735" s="152">
        <f t="shared" si="1614"/>
        <v>8</v>
      </c>
      <c r="C5735" s="152">
        <f t="shared" si="1615"/>
        <v>27</v>
      </c>
      <c r="D5735" s="152">
        <f t="shared" si="1616"/>
        <v>15</v>
      </c>
      <c r="E5735" s="38" t="str">
        <f t="shared" si="1617"/>
        <v>W</v>
      </c>
      <c r="F5735" s="134">
        <v>29</v>
      </c>
      <c r="G5735" s="38" t="str">
        <f t="shared" si="1618"/>
        <v>-</v>
      </c>
      <c r="H5735" s="38">
        <f t="shared" si="1619"/>
        <v>29</v>
      </c>
      <c r="K5735" s="133">
        <v>43339.625</v>
      </c>
      <c r="L5735" s="9">
        <f t="shared" si="1602"/>
        <v>8</v>
      </c>
      <c r="M5735" s="9">
        <f t="shared" si="1603"/>
        <v>27</v>
      </c>
      <c r="N5735" s="9">
        <f t="shared" si="1604"/>
        <v>15</v>
      </c>
      <c r="O5735" s="31" t="str">
        <f t="shared" si="1605"/>
        <v/>
      </c>
      <c r="P5735" s="134">
        <v>65.2</v>
      </c>
      <c r="Q5735" s="31">
        <f t="shared" si="1606"/>
        <v>65.2</v>
      </c>
      <c r="R5735" s="31" t="str">
        <f t="shared" si="1607"/>
        <v>-</v>
      </c>
      <c r="U5735" s="133">
        <v>43704.625</v>
      </c>
      <c r="V5735" s="9">
        <f t="shared" si="1608"/>
        <v>8</v>
      </c>
      <c r="W5735" s="9">
        <f t="shared" si="1609"/>
        <v>27</v>
      </c>
      <c r="X5735" s="9">
        <f t="shared" si="1610"/>
        <v>15</v>
      </c>
      <c r="Y5735" s="31" t="str">
        <f t="shared" si="1611"/>
        <v/>
      </c>
      <c r="Z5735" s="134">
        <v>27.35</v>
      </c>
      <c r="AA5735" s="31">
        <f t="shared" si="1612"/>
        <v>27.35</v>
      </c>
      <c r="AB5735" s="31" t="str">
        <f t="shared" si="1613"/>
        <v>-</v>
      </c>
    </row>
    <row r="5736" spans="1:28" x14ac:dyDescent="0.3">
      <c r="A5736" s="133">
        <v>42974.666666666664</v>
      </c>
      <c r="B5736" s="152">
        <f t="shared" si="1614"/>
        <v>8</v>
      </c>
      <c r="C5736" s="152">
        <f t="shared" si="1615"/>
        <v>27</v>
      </c>
      <c r="D5736" s="152">
        <f t="shared" si="1616"/>
        <v>16</v>
      </c>
      <c r="E5736" s="38" t="str">
        <f t="shared" si="1617"/>
        <v>W</v>
      </c>
      <c r="F5736" s="134">
        <v>29.27</v>
      </c>
      <c r="G5736" s="38" t="str">
        <f t="shared" si="1618"/>
        <v>-</v>
      </c>
      <c r="H5736" s="38">
        <f t="shared" si="1619"/>
        <v>29.27</v>
      </c>
      <c r="K5736" s="133">
        <v>43339.666666666664</v>
      </c>
      <c r="L5736" s="9">
        <f t="shared" si="1602"/>
        <v>8</v>
      </c>
      <c r="M5736" s="9">
        <f t="shared" si="1603"/>
        <v>27</v>
      </c>
      <c r="N5736" s="9">
        <f t="shared" si="1604"/>
        <v>16</v>
      </c>
      <c r="O5736" s="31" t="str">
        <f t="shared" si="1605"/>
        <v/>
      </c>
      <c r="P5736" s="134">
        <v>74.11</v>
      </c>
      <c r="Q5736" s="31">
        <f t="shared" si="1606"/>
        <v>74.11</v>
      </c>
      <c r="R5736" s="31" t="str">
        <f t="shared" si="1607"/>
        <v>-</v>
      </c>
      <c r="U5736" s="133">
        <v>43704.666666666664</v>
      </c>
      <c r="V5736" s="9">
        <f t="shared" si="1608"/>
        <v>8</v>
      </c>
      <c r="W5736" s="9">
        <f t="shared" si="1609"/>
        <v>27</v>
      </c>
      <c r="X5736" s="9">
        <f t="shared" si="1610"/>
        <v>16</v>
      </c>
      <c r="Y5736" s="31" t="str">
        <f t="shared" si="1611"/>
        <v/>
      </c>
      <c r="Z5736" s="134">
        <v>28.25</v>
      </c>
      <c r="AA5736" s="31">
        <f t="shared" si="1612"/>
        <v>28.25</v>
      </c>
      <c r="AB5736" s="31" t="str">
        <f t="shared" si="1613"/>
        <v>-</v>
      </c>
    </row>
    <row r="5737" spans="1:28" x14ac:dyDescent="0.3">
      <c r="A5737" s="133">
        <v>42974.708333333336</v>
      </c>
      <c r="B5737" s="152">
        <f t="shared" si="1614"/>
        <v>8</v>
      </c>
      <c r="C5737" s="152">
        <f t="shared" si="1615"/>
        <v>27</v>
      </c>
      <c r="D5737" s="152">
        <f t="shared" si="1616"/>
        <v>17</v>
      </c>
      <c r="E5737" s="38" t="str">
        <f t="shared" si="1617"/>
        <v>W</v>
      </c>
      <c r="F5737" s="134">
        <v>29.75</v>
      </c>
      <c r="G5737" s="38" t="str">
        <f t="shared" si="1618"/>
        <v>-</v>
      </c>
      <c r="H5737" s="38">
        <f t="shared" si="1619"/>
        <v>29.75</v>
      </c>
      <c r="K5737" s="133">
        <v>43339.708333333336</v>
      </c>
      <c r="L5737" s="9">
        <f t="shared" si="1602"/>
        <v>8</v>
      </c>
      <c r="M5737" s="9">
        <f t="shared" si="1603"/>
        <v>27</v>
      </c>
      <c r="N5737" s="9">
        <f t="shared" si="1604"/>
        <v>17</v>
      </c>
      <c r="O5737" s="31" t="str">
        <f t="shared" si="1605"/>
        <v/>
      </c>
      <c r="P5737" s="134">
        <v>70.8</v>
      </c>
      <c r="Q5737" s="31" t="str">
        <f t="shared" si="1606"/>
        <v>-</v>
      </c>
      <c r="R5737" s="31">
        <f t="shared" si="1607"/>
        <v>70.8</v>
      </c>
      <c r="U5737" s="133">
        <v>43704.708333333336</v>
      </c>
      <c r="V5737" s="9">
        <f t="shared" si="1608"/>
        <v>8</v>
      </c>
      <c r="W5737" s="9">
        <f t="shared" si="1609"/>
        <v>27</v>
      </c>
      <c r="X5737" s="9">
        <f t="shared" si="1610"/>
        <v>17</v>
      </c>
      <c r="Y5737" s="31" t="str">
        <f t="shared" si="1611"/>
        <v/>
      </c>
      <c r="Z5737" s="134">
        <v>28.49</v>
      </c>
      <c r="AA5737" s="31" t="str">
        <f t="shared" si="1612"/>
        <v>-</v>
      </c>
      <c r="AB5737" s="31">
        <f t="shared" si="1613"/>
        <v>28.49</v>
      </c>
    </row>
    <row r="5738" spans="1:28" x14ac:dyDescent="0.3">
      <c r="A5738" s="133">
        <v>42974.75</v>
      </c>
      <c r="B5738" s="152">
        <f t="shared" si="1614"/>
        <v>8</v>
      </c>
      <c r="C5738" s="152">
        <f t="shared" si="1615"/>
        <v>27</v>
      </c>
      <c r="D5738" s="152">
        <f t="shared" si="1616"/>
        <v>18</v>
      </c>
      <c r="E5738" s="38" t="str">
        <f t="shared" si="1617"/>
        <v>W</v>
      </c>
      <c r="F5738" s="134">
        <v>28.78</v>
      </c>
      <c r="G5738" s="38" t="str">
        <f t="shared" si="1618"/>
        <v>-</v>
      </c>
      <c r="H5738" s="38">
        <f t="shared" si="1619"/>
        <v>28.78</v>
      </c>
      <c r="K5738" s="133">
        <v>43339.75</v>
      </c>
      <c r="L5738" s="9">
        <f t="shared" si="1602"/>
        <v>8</v>
      </c>
      <c r="M5738" s="9">
        <f t="shared" si="1603"/>
        <v>27</v>
      </c>
      <c r="N5738" s="9">
        <f t="shared" si="1604"/>
        <v>18</v>
      </c>
      <c r="O5738" s="31" t="str">
        <f t="shared" si="1605"/>
        <v/>
      </c>
      <c r="P5738" s="134">
        <v>53.31</v>
      </c>
      <c r="Q5738" s="31" t="str">
        <f t="shared" si="1606"/>
        <v>-</v>
      </c>
      <c r="R5738" s="31">
        <f t="shared" si="1607"/>
        <v>53.31</v>
      </c>
      <c r="U5738" s="133">
        <v>43704.75</v>
      </c>
      <c r="V5738" s="9">
        <f t="shared" si="1608"/>
        <v>8</v>
      </c>
      <c r="W5738" s="9">
        <f t="shared" si="1609"/>
        <v>27</v>
      </c>
      <c r="X5738" s="9">
        <f t="shared" si="1610"/>
        <v>18</v>
      </c>
      <c r="Y5738" s="31" t="str">
        <f t="shared" si="1611"/>
        <v/>
      </c>
      <c r="Z5738" s="134">
        <v>26.46</v>
      </c>
      <c r="AA5738" s="31" t="str">
        <f t="shared" si="1612"/>
        <v>-</v>
      </c>
      <c r="AB5738" s="31">
        <f t="shared" si="1613"/>
        <v>26.46</v>
      </c>
    </row>
    <row r="5739" spans="1:28" x14ac:dyDescent="0.3">
      <c r="A5739" s="133">
        <v>42974.791666666664</v>
      </c>
      <c r="B5739" s="152">
        <f t="shared" si="1614"/>
        <v>8</v>
      </c>
      <c r="C5739" s="152">
        <f t="shared" si="1615"/>
        <v>27</v>
      </c>
      <c r="D5739" s="152">
        <f t="shared" si="1616"/>
        <v>19</v>
      </c>
      <c r="E5739" s="38" t="str">
        <f t="shared" si="1617"/>
        <v>W</v>
      </c>
      <c r="F5739" s="134">
        <v>27.73</v>
      </c>
      <c r="G5739" s="38" t="str">
        <f t="shared" si="1618"/>
        <v>-</v>
      </c>
      <c r="H5739" s="38">
        <f t="shared" si="1619"/>
        <v>27.73</v>
      </c>
      <c r="K5739" s="133">
        <v>43339.791666666664</v>
      </c>
      <c r="L5739" s="9">
        <f t="shared" si="1602"/>
        <v>8</v>
      </c>
      <c r="M5739" s="9">
        <f t="shared" si="1603"/>
        <v>27</v>
      </c>
      <c r="N5739" s="9">
        <f t="shared" si="1604"/>
        <v>19</v>
      </c>
      <c r="O5739" s="31" t="str">
        <f t="shared" si="1605"/>
        <v/>
      </c>
      <c r="P5739" s="134">
        <v>44.06</v>
      </c>
      <c r="Q5739" s="31" t="str">
        <f t="shared" si="1606"/>
        <v>-</v>
      </c>
      <c r="R5739" s="31">
        <f t="shared" si="1607"/>
        <v>44.06</v>
      </c>
      <c r="U5739" s="133">
        <v>43704.791666666664</v>
      </c>
      <c r="V5739" s="9">
        <f t="shared" si="1608"/>
        <v>8</v>
      </c>
      <c r="W5739" s="9">
        <f t="shared" si="1609"/>
        <v>27</v>
      </c>
      <c r="X5739" s="9">
        <f t="shared" si="1610"/>
        <v>19</v>
      </c>
      <c r="Y5739" s="31" t="str">
        <f t="shared" si="1611"/>
        <v/>
      </c>
      <c r="Z5739" s="134">
        <v>25.69</v>
      </c>
      <c r="AA5739" s="31" t="str">
        <f t="shared" si="1612"/>
        <v>-</v>
      </c>
      <c r="AB5739" s="31">
        <f t="shared" si="1613"/>
        <v>25.69</v>
      </c>
    </row>
    <row r="5740" spans="1:28" x14ac:dyDescent="0.3">
      <c r="A5740" s="133">
        <v>42974.833333333336</v>
      </c>
      <c r="B5740" s="152">
        <f t="shared" si="1614"/>
        <v>8</v>
      </c>
      <c r="C5740" s="152">
        <f t="shared" si="1615"/>
        <v>27</v>
      </c>
      <c r="D5740" s="152">
        <f t="shared" si="1616"/>
        <v>20</v>
      </c>
      <c r="E5740" s="38" t="str">
        <f t="shared" si="1617"/>
        <v>W</v>
      </c>
      <c r="F5740" s="134">
        <v>28.59</v>
      </c>
      <c r="G5740" s="38" t="str">
        <f t="shared" si="1618"/>
        <v>-</v>
      </c>
      <c r="H5740" s="38">
        <f t="shared" si="1619"/>
        <v>28.59</v>
      </c>
      <c r="K5740" s="133">
        <v>43339.833333333336</v>
      </c>
      <c r="L5740" s="9">
        <f t="shared" si="1602"/>
        <v>8</v>
      </c>
      <c r="M5740" s="9">
        <f t="shared" si="1603"/>
        <v>27</v>
      </c>
      <c r="N5740" s="9">
        <f t="shared" si="1604"/>
        <v>20</v>
      </c>
      <c r="O5740" s="31" t="str">
        <f t="shared" si="1605"/>
        <v/>
      </c>
      <c r="P5740" s="134">
        <v>41.14</v>
      </c>
      <c r="Q5740" s="31" t="str">
        <f t="shared" si="1606"/>
        <v>-</v>
      </c>
      <c r="R5740" s="31">
        <f t="shared" si="1607"/>
        <v>41.14</v>
      </c>
      <c r="U5740" s="133">
        <v>43704.833333333336</v>
      </c>
      <c r="V5740" s="9">
        <f t="shared" si="1608"/>
        <v>8</v>
      </c>
      <c r="W5740" s="9">
        <f t="shared" si="1609"/>
        <v>27</v>
      </c>
      <c r="X5740" s="9">
        <f t="shared" si="1610"/>
        <v>20</v>
      </c>
      <c r="Y5740" s="31" t="str">
        <f t="shared" si="1611"/>
        <v/>
      </c>
      <c r="Z5740" s="134">
        <v>26.14</v>
      </c>
      <c r="AA5740" s="31" t="str">
        <f t="shared" si="1612"/>
        <v>-</v>
      </c>
      <c r="AB5740" s="31">
        <f t="shared" si="1613"/>
        <v>26.14</v>
      </c>
    </row>
    <row r="5741" spans="1:28" x14ac:dyDescent="0.3">
      <c r="A5741" s="133">
        <v>42974.875</v>
      </c>
      <c r="B5741" s="152">
        <f t="shared" si="1614"/>
        <v>8</v>
      </c>
      <c r="C5741" s="152">
        <f t="shared" si="1615"/>
        <v>27</v>
      </c>
      <c r="D5741" s="152">
        <f t="shared" si="1616"/>
        <v>21</v>
      </c>
      <c r="E5741" s="38" t="str">
        <f t="shared" si="1617"/>
        <v>W</v>
      </c>
      <c r="F5741" s="134">
        <v>25.6</v>
      </c>
      <c r="G5741" s="38" t="str">
        <f t="shared" si="1618"/>
        <v>-</v>
      </c>
      <c r="H5741" s="38">
        <f t="shared" si="1619"/>
        <v>25.6</v>
      </c>
      <c r="K5741" s="133">
        <v>43339.875</v>
      </c>
      <c r="L5741" s="9">
        <f t="shared" si="1602"/>
        <v>8</v>
      </c>
      <c r="M5741" s="9">
        <f t="shared" si="1603"/>
        <v>27</v>
      </c>
      <c r="N5741" s="9">
        <f t="shared" si="1604"/>
        <v>21</v>
      </c>
      <c r="O5741" s="31" t="str">
        <f t="shared" si="1605"/>
        <v/>
      </c>
      <c r="P5741" s="134">
        <v>35.25</v>
      </c>
      <c r="Q5741" s="31" t="str">
        <f t="shared" si="1606"/>
        <v>-</v>
      </c>
      <c r="R5741" s="31">
        <f t="shared" si="1607"/>
        <v>35.25</v>
      </c>
      <c r="U5741" s="133">
        <v>43704.875</v>
      </c>
      <c r="V5741" s="9">
        <f t="shared" si="1608"/>
        <v>8</v>
      </c>
      <c r="W5741" s="9">
        <f t="shared" si="1609"/>
        <v>27</v>
      </c>
      <c r="X5741" s="9">
        <f t="shared" si="1610"/>
        <v>21</v>
      </c>
      <c r="Y5741" s="31" t="str">
        <f t="shared" si="1611"/>
        <v/>
      </c>
      <c r="Z5741" s="134">
        <v>23.7</v>
      </c>
      <c r="AA5741" s="31" t="str">
        <f t="shared" si="1612"/>
        <v>-</v>
      </c>
      <c r="AB5741" s="31">
        <f t="shared" si="1613"/>
        <v>23.7</v>
      </c>
    </row>
    <row r="5742" spans="1:28" x14ac:dyDescent="0.3">
      <c r="A5742" s="133">
        <v>42974.916666666664</v>
      </c>
      <c r="B5742" s="152">
        <f t="shared" si="1614"/>
        <v>8</v>
      </c>
      <c r="C5742" s="152">
        <f t="shared" si="1615"/>
        <v>27</v>
      </c>
      <c r="D5742" s="152">
        <f t="shared" si="1616"/>
        <v>22</v>
      </c>
      <c r="E5742" s="38" t="str">
        <f t="shared" si="1617"/>
        <v>W</v>
      </c>
      <c r="F5742" s="134">
        <v>23.8</v>
      </c>
      <c r="G5742" s="38" t="str">
        <f t="shared" si="1618"/>
        <v>-</v>
      </c>
      <c r="H5742" s="38">
        <f t="shared" si="1619"/>
        <v>23.8</v>
      </c>
      <c r="K5742" s="133">
        <v>43339.916666666664</v>
      </c>
      <c r="L5742" s="9">
        <f t="shared" si="1602"/>
        <v>8</v>
      </c>
      <c r="M5742" s="9">
        <f t="shared" si="1603"/>
        <v>27</v>
      </c>
      <c r="N5742" s="9">
        <f t="shared" si="1604"/>
        <v>22</v>
      </c>
      <c r="O5742" s="31" t="str">
        <f t="shared" si="1605"/>
        <v/>
      </c>
      <c r="P5742" s="134">
        <v>30.73</v>
      </c>
      <c r="Q5742" s="31" t="str">
        <f t="shared" si="1606"/>
        <v>-</v>
      </c>
      <c r="R5742" s="31">
        <f t="shared" si="1607"/>
        <v>30.73</v>
      </c>
      <c r="U5742" s="133">
        <v>43704.916666666664</v>
      </c>
      <c r="V5742" s="9">
        <f t="shared" si="1608"/>
        <v>8</v>
      </c>
      <c r="W5742" s="9">
        <f t="shared" si="1609"/>
        <v>27</v>
      </c>
      <c r="X5742" s="9">
        <f t="shared" si="1610"/>
        <v>22</v>
      </c>
      <c r="Y5742" s="31" t="str">
        <f t="shared" si="1611"/>
        <v/>
      </c>
      <c r="Z5742" s="134">
        <v>20.27</v>
      </c>
      <c r="AA5742" s="31" t="str">
        <f t="shared" si="1612"/>
        <v>-</v>
      </c>
      <c r="AB5742" s="31">
        <f t="shared" si="1613"/>
        <v>20.27</v>
      </c>
    </row>
    <row r="5743" spans="1:28" x14ac:dyDescent="0.3">
      <c r="A5743" s="133">
        <v>42974.958333333336</v>
      </c>
      <c r="B5743" s="152">
        <f t="shared" si="1614"/>
        <v>8</v>
      </c>
      <c r="C5743" s="152">
        <f t="shared" si="1615"/>
        <v>27</v>
      </c>
      <c r="D5743" s="152">
        <f t="shared" si="1616"/>
        <v>23</v>
      </c>
      <c r="E5743" s="38" t="str">
        <f t="shared" si="1617"/>
        <v>W</v>
      </c>
      <c r="F5743" s="134">
        <v>21.66</v>
      </c>
      <c r="G5743" s="38" t="str">
        <f t="shared" si="1618"/>
        <v>-</v>
      </c>
      <c r="H5743" s="38">
        <f t="shared" si="1619"/>
        <v>21.66</v>
      </c>
      <c r="K5743" s="133">
        <v>43339.958333333336</v>
      </c>
      <c r="L5743" s="9">
        <f t="shared" si="1602"/>
        <v>8</v>
      </c>
      <c r="M5743" s="9">
        <f t="shared" si="1603"/>
        <v>27</v>
      </c>
      <c r="N5743" s="9">
        <f t="shared" si="1604"/>
        <v>23</v>
      </c>
      <c r="O5743" s="31" t="str">
        <f t="shared" si="1605"/>
        <v/>
      </c>
      <c r="P5743" s="134">
        <v>28.79</v>
      </c>
      <c r="Q5743" s="31" t="str">
        <f t="shared" si="1606"/>
        <v>-</v>
      </c>
      <c r="R5743" s="31">
        <f t="shared" si="1607"/>
        <v>28.79</v>
      </c>
      <c r="U5743" s="133">
        <v>43704.958333333336</v>
      </c>
      <c r="V5743" s="9">
        <f t="shared" si="1608"/>
        <v>8</v>
      </c>
      <c r="W5743" s="9">
        <f t="shared" si="1609"/>
        <v>27</v>
      </c>
      <c r="X5743" s="9">
        <f t="shared" si="1610"/>
        <v>23</v>
      </c>
      <c r="Y5743" s="31" t="str">
        <f t="shared" si="1611"/>
        <v/>
      </c>
      <c r="Z5743" s="134">
        <v>19.64</v>
      </c>
      <c r="AA5743" s="31" t="str">
        <f t="shared" si="1612"/>
        <v>-</v>
      </c>
      <c r="AB5743" s="31">
        <f t="shared" si="1613"/>
        <v>19.64</v>
      </c>
    </row>
    <row r="5744" spans="1:28" x14ac:dyDescent="0.3">
      <c r="A5744" s="133">
        <v>42975</v>
      </c>
      <c r="B5744" s="152">
        <f t="shared" si="1614"/>
        <v>8</v>
      </c>
      <c r="C5744" s="152">
        <f t="shared" si="1615"/>
        <v>28</v>
      </c>
      <c r="D5744" s="152">
        <f t="shared" si="1616"/>
        <v>0</v>
      </c>
      <c r="E5744" s="38" t="str">
        <f t="shared" si="1617"/>
        <v/>
      </c>
      <c r="F5744" s="134">
        <v>20.399999999999999</v>
      </c>
      <c r="G5744" s="38" t="str">
        <f t="shared" si="1618"/>
        <v>-</v>
      </c>
      <c r="H5744" s="38">
        <f t="shared" si="1619"/>
        <v>20.399999999999999</v>
      </c>
      <c r="K5744" s="133">
        <v>43340</v>
      </c>
      <c r="L5744" s="9">
        <f t="shared" si="1602"/>
        <v>8</v>
      </c>
      <c r="M5744" s="9">
        <f t="shared" si="1603"/>
        <v>28</v>
      </c>
      <c r="N5744" s="9">
        <f t="shared" si="1604"/>
        <v>0</v>
      </c>
      <c r="O5744" s="31" t="str">
        <f t="shared" si="1605"/>
        <v/>
      </c>
      <c r="P5744" s="134">
        <v>24.99</v>
      </c>
      <c r="Q5744" s="31" t="str">
        <f t="shared" si="1606"/>
        <v>-</v>
      </c>
      <c r="R5744" s="31">
        <f t="shared" si="1607"/>
        <v>24.99</v>
      </c>
      <c r="U5744" s="133">
        <v>43705</v>
      </c>
      <c r="V5744" s="9">
        <f t="shared" si="1608"/>
        <v>8</v>
      </c>
      <c r="W5744" s="9">
        <f t="shared" si="1609"/>
        <v>28</v>
      </c>
      <c r="X5744" s="9">
        <f t="shared" si="1610"/>
        <v>0</v>
      </c>
      <c r="Y5744" s="31" t="str">
        <f t="shared" si="1611"/>
        <v/>
      </c>
      <c r="Z5744" s="134">
        <v>17.47</v>
      </c>
      <c r="AA5744" s="31" t="str">
        <f t="shared" si="1612"/>
        <v>-</v>
      </c>
      <c r="AB5744" s="31">
        <f t="shared" si="1613"/>
        <v>17.47</v>
      </c>
    </row>
    <row r="5745" spans="1:28" x14ac:dyDescent="0.3">
      <c r="A5745" s="133">
        <v>42975.041666666664</v>
      </c>
      <c r="B5745" s="152">
        <f t="shared" si="1614"/>
        <v>8</v>
      </c>
      <c r="C5745" s="152">
        <f t="shared" si="1615"/>
        <v>28</v>
      </c>
      <c r="D5745" s="152">
        <f t="shared" si="1616"/>
        <v>1</v>
      </c>
      <c r="E5745" s="38" t="str">
        <f t="shared" si="1617"/>
        <v/>
      </c>
      <c r="F5745" s="134">
        <v>20.62</v>
      </c>
      <c r="G5745" s="38" t="str">
        <f t="shared" si="1618"/>
        <v>-</v>
      </c>
      <c r="H5745" s="38">
        <f t="shared" si="1619"/>
        <v>20.62</v>
      </c>
      <c r="K5745" s="133">
        <v>43340.041666666664</v>
      </c>
      <c r="L5745" s="9">
        <f t="shared" si="1602"/>
        <v>8</v>
      </c>
      <c r="M5745" s="9">
        <f t="shared" si="1603"/>
        <v>28</v>
      </c>
      <c r="N5745" s="9">
        <f t="shared" si="1604"/>
        <v>1</v>
      </c>
      <c r="O5745" s="31" t="str">
        <f t="shared" si="1605"/>
        <v/>
      </c>
      <c r="P5745" s="134">
        <v>22.63</v>
      </c>
      <c r="Q5745" s="31" t="str">
        <f t="shared" si="1606"/>
        <v>-</v>
      </c>
      <c r="R5745" s="31">
        <f t="shared" si="1607"/>
        <v>22.63</v>
      </c>
      <c r="U5745" s="133">
        <v>43705.041666666664</v>
      </c>
      <c r="V5745" s="9">
        <f t="shared" si="1608"/>
        <v>8</v>
      </c>
      <c r="W5745" s="9">
        <f t="shared" si="1609"/>
        <v>28</v>
      </c>
      <c r="X5745" s="9">
        <f t="shared" si="1610"/>
        <v>1</v>
      </c>
      <c r="Y5745" s="31" t="str">
        <f t="shared" si="1611"/>
        <v/>
      </c>
      <c r="Z5745" s="134">
        <v>16.52</v>
      </c>
      <c r="AA5745" s="31" t="str">
        <f t="shared" si="1612"/>
        <v>-</v>
      </c>
      <c r="AB5745" s="31">
        <f t="shared" si="1613"/>
        <v>16.52</v>
      </c>
    </row>
    <row r="5746" spans="1:28" x14ac:dyDescent="0.3">
      <c r="A5746" s="133">
        <v>42975.083333333336</v>
      </c>
      <c r="B5746" s="152">
        <f t="shared" si="1614"/>
        <v>8</v>
      </c>
      <c r="C5746" s="152">
        <f t="shared" si="1615"/>
        <v>28</v>
      </c>
      <c r="D5746" s="152">
        <f t="shared" si="1616"/>
        <v>2</v>
      </c>
      <c r="E5746" s="38" t="str">
        <f t="shared" si="1617"/>
        <v/>
      </c>
      <c r="F5746" s="134">
        <v>19.63</v>
      </c>
      <c r="G5746" s="38" t="str">
        <f t="shared" si="1618"/>
        <v>-</v>
      </c>
      <c r="H5746" s="38">
        <f t="shared" si="1619"/>
        <v>19.63</v>
      </c>
      <c r="K5746" s="133">
        <v>43340.083333333336</v>
      </c>
      <c r="L5746" s="9">
        <f t="shared" si="1602"/>
        <v>8</v>
      </c>
      <c r="M5746" s="9">
        <f t="shared" si="1603"/>
        <v>28</v>
      </c>
      <c r="N5746" s="9">
        <f t="shared" si="1604"/>
        <v>2</v>
      </c>
      <c r="O5746" s="31" t="str">
        <f t="shared" si="1605"/>
        <v/>
      </c>
      <c r="P5746" s="134">
        <v>21.03</v>
      </c>
      <c r="Q5746" s="31" t="str">
        <f t="shared" si="1606"/>
        <v>-</v>
      </c>
      <c r="R5746" s="31">
        <f t="shared" si="1607"/>
        <v>21.03</v>
      </c>
      <c r="U5746" s="133">
        <v>43705.083333333336</v>
      </c>
      <c r="V5746" s="9">
        <f t="shared" si="1608"/>
        <v>8</v>
      </c>
      <c r="W5746" s="9">
        <f t="shared" si="1609"/>
        <v>28</v>
      </c>
      <c r="X5746" s="9">
        <f t="shared" si="1610"/>
        <v>2</v>
      </c>
      <c r="Y5746" s="31" t="str">
        <f t="shared" si="1611"/>
        <v/>
      </c>
      <c r="Z5746" s="134">
        <v>14.74</v>
      </c>
      <c r="AA5746" s="31" t="str">
        <f t="shared" si="1612"/>
        <v>-</v>
      </c>
      <c r="AB5746" s="31">
        <f t="shared" si="1613"/>
        <v>14.74</v>
      </c>
    </row>
    <row r="5747" spans="1:28" x14ac:dyDescent="0.3">
      <c r="A5747" s="133">
        <v>42975.125</v>
      </c>
      <c r="B5747" s="152">
        <f t="shared" si="1614"/>
        <v>8</v>
      </c>
      <c r="C5747" s="152">
        <f t="shared" si="1615"/>
        <v>28</v>
      </c>
      <c r="D5747" s="152">
        <f t="shared" si="1616"/>
        <v>3</v>
      </c>
      <c r="E5747" s="38" t="str">
        <f t="shared" si="1617"/>
        <v/>
      </c>
      <c r="F5747" s="134">
        <v>19.23</v>
      </c>
      <c r="G5747" s="38" t="str">
        <f t="shared" si="1618"/>
        <v>-</v>
      </c>
      <c r="H5747" s="38">
        <f t="shared" si="1619"/>
        <v>19.23</v>
      </c>
      <c r="K5747" s="133">
        <v>43340.125</v>
      </c>
      <c r="L5747" s="9">
        <f t="shared" si="1602"/>
        <v>8</v>
      </c>
      <c r="M5747" s="9">
        <f t="shared" si="1603"/>
        <v>28</v>
      </c>
      <c r="N5747" s="9">
        <f t="shared" si="1604"/>
        <v>3</v>
      </c>
      <c r="O5747" s="31" t="str">
        <f t="shared" si="1605"/>
        <v/>
      </c>
      <c r="P5747" s="134">
        <v>20.28</v>
      </c>
      <c r="Q5747" s="31" t="str">
        <f t="shared" si="1606"/>
        <v>-</v>
      </c>
      <c r="R5747" s="31">
        <f t="shared" si="1607"/>
        <v>20.28</v>
      </c>
      <c r="U5747" s="133">
        <v>43705.125</v>
      </c>
      <c r="V5747" s="9">
        <f t="shared" si="1608"/>
        <v>8</v>
      </c>
      <c r="W5747" s="9">
        <f t="shared" si="1609"/>
        <v>28</v>
      </c>
      <c r="X5747" s="9">
        <f t="shared" si="1610"/>
        <v>3</v>
      </c>
      <c r="Y5747" s="31" t="str">
        <f t="shared" si="1611"/>
        <v/>
      </c>
      <c r="Z5747" s="134">
        <v>14.03</v>
      </c>
      <c r="AA5747" s="31" t="str">
        <f t="shared" si="1612"/>
        <v>-</v>
      </c>
      <c r="AB5747" s="31">
        <f t="shared" si="1613"/>
        <v>14.03</v>
      </c>
    </row>
    <row r="5748" spans="1:28" x14ac:dyDescent="0.3">
      <c r="A5748" s="133">
        <v>42975.166666666664</v>
      </c>
      <c r="B5748" s="152">
        <f t="shared" si="1614"/>
        <v>8</v>
      </c>
      <c r="C5748" s="152">
        <f t="shared" si="1615"/>
        <v>28</v>
      </c>
      <c r="D5748" s="152">
        <f t="shared" si="1616"/>
        <v>4</v>
      </c>
      <c r="E5748" s="38" t="str">
        <f t="shared" si="1617"/>
        <v/>
      </c>
      <c r="F5748" s="134">
        <v>19.54</v>
      </c>
      <c r="G5748" s="38" t="str">
        <f t="shared" si="1618"/>
        <v>-</v>
      </c>
      <c r="H5748" s="38">
        <f t="shared" si="1619"/>
        <v>19.54</v>
      </c>
      <c r="K5748" s="133">
        <v>43340.166666666664</v>
      </c>
      <c r="L5748" s="9">
        <f t="shared" si="1602"/>
        <v>8</v>
      </c>
      <c r="M5748" s="9">
        <f t="shared" si="1603"/>
        <v>28</v>
      </c>
      <c r="N5748" s="9">
        <f t="shared" si="1604"/>
        <v>4</v>
      </c>
      <c r="O5748" s="31" t="str">
        <f t="shared" si="1605"/>
        <v/>
      </c>
      <c r="P5748" s="134">
        <v>20.18</v>
      </c>
      <c r="Q5748" s="31" t="str">
        <f t="shared" si="1606"/>
        <v>-</v>
      </c>
      <c r="R5748" s="31">
        <f t="shared" si="1607"/>
        <v>20.18</v>
      </c>
      <c r="U5748" s="133">
        <v>43705.166666666664</v>
      </c>
      <c r="V5748" s="9">
        <f t="shared" si="1608"/>
        <v>8</v>
      </c>
      <c r="W5748" s="9">
        <f t="shared" si="1609"/>
        <v>28</v>
      </c>
      <c r="X5748" s="9">
        <f t="shared" si="1610"/>
        <v>4</v>
      </c>
      <c r="Y5748" s="31" t="str">
        <f t="shared" si="1611"/>
        <v/>
      </c>
      <c r="Z5748" s="134">
        <v>14.45</v>
      </c>
      <c r="AA5748" s="31" t="str">
        <f t="shared" si="1612"/>
        <v>-</v>
      </c>
      <c r="AB5748" s="31">
        <f t="shared" si="1613"/>
        <v>14.45</v>
      </c>
    </row>
    <row r="5749" spans="1:28" x14ac:dyDescent="0.3">
      <c r="A5749" s="133">
        <v>42975.208333333336</v>
      </c>
      <c r="B5749" s="152">
        <f t="shared" si="1614"/>
        <v>8</v>
      </c>
      <c r="C5749" s="152">
        <f t="shared" si="1615"/>
        <v>28</v>
      </c>
      <c r="D5749" s="152">
        <f t="shared" si="1616"/>
        <v>5</v>
      </c>
      <c r="E5749" s="38" t="str">
        <f t="shared" si="1617"/>
        <v/>
      </c>
      <c r="F5749" s="134">
        <v>20.81</v>
      </c>
      <c r="G5749" s="38" t="str">
        <f t="shared" si="1618"/>
        <v>-</v>
      </c>
      <c r="H5749" s="38">
        <f t="shared" si="1619"/>
        <v>20.81</v>
      </c>
      <c r="K5749" s="133">
        <v>43340.208333333336</v>
      </c>
      <c r="L5749" s="9">
        <f t="shared" si="1602"/>
        <v>8</v>
      </c>
      <c r="M5749" s="9">
        <f t="shared" si="1603"/>
        <v>28</v>
      </c>
      <c r="N5749" s="9">
        <f t="shared" si="1604"/>
        <v>5</v>
      </c>
      <c r="O5749" s="31" t="str">
        <f t="shared" si="1605"/>
        <v/>
      </c>
      <c r="P5749" s="134">
        <v>21.87</v>
      </c>
      <c r="Q5749" s="31" t="str">
        <f t="shared" si="1606"/>
        <v>-</v>
      </c>
      <c r="R5749" s="31">
        <f t="shared" si="1607"/>
        <v>21.87</v>
      </c>
      <c r="U5749" s="133">
        <v>43705.208333333336</v>
      </c>
      <c r="V5749" s="9">
        <f t="shared" si="1608"/>
        <v>8</v>
      </c>
      <c r="W5749" s="9">
        <f t="shared" si="1609"/>
        <v>28</v>
      </c>
      <c r="X5749" s="9">
        <f t="shared" si="1610"/>
        <v>5</v>
      </c>
      <c r="Y5749" s="31" t="str">
        <f t="shared" si="1611"/>
        <v/>
      </c>
      <c r="Z5749" s="134">
        <v>17.09</v>
      </c>
      <c r="AA5749" s="31" t="str">
        <f t="shared" si="1612"/>
        <v>-</v>
      </c>
      <c r="AB5749" s="31">
        <f t="shared" si="1613"/>
        <v>17.09</v>
      </c>
    </row>
    <row r="5750" spans="1:28" x14ac:dyDescent="0.3">
      <c r="A5750" s="133">
        <v>42975.25</v>
      </c>
      <c r="B5750" s="152">
        <f t="shared" si="1614"/>
        <v>8</v>
      </c>
      <c r="C5750" s="152">
        <f t="shared" si="1615"/>
        <v>28</v>
      </c>
      <c r="D5750" s="152">
        <f t="shared" si="1616"/>
        <v>6</v>
      </c>
      <c r="E5750" s="38" t="str">
        <f t="shared" si="1617"/>
        <v/>
      </c>
      <c r="F5750" s="134">
        <v>22.17</v>
      </c>
      <c r="G5750" s="38" t="str">
        <f t="shared" si="1618"/>
        <v>-</v>
      </c>
      <c r="H5750" s="38">
        <f t="shared" si="1619"/>
        <v>22.17</v>
      </c>
      <c r="K5750" s="133">
        <v>43340.25</v>
      </c>
      <c r="L5750" s="9">
        <f t="shared" si="1602"/>
        <v>8</v>
      </c>
      <c r="M5750" s="9">
        <f t="shared" si="1603"/>
        <v>28</v>
      </c>
      <c r="N5750" s="9">
        <f t="shared" si="1604"/>
        <v>6</v>
      </c>
      <c r="O5750" s="31" t="str">
        <f t="shared" si="1605"/>
        <v/>
      </c>
      <c r="P5750" s="134">
        <v>24.78</v>
      </c>
      <c r="Q5750" s="31" t="str">
        <f t="shared" si="1606"/>
        <v>-</v>
      </c>
      <c r="R5750" s="31">
        <f t="shared" si="1607"/>
        <v>24.78</v>
      </c>
      <c r="U5750" s="133">
        <v>43705.25</v>
      </c>
      <c r="V5750" s="9">
        <f t="shared" si="1608"/>
        <v>8</v>
      </c>
      <c r="W5750" s="9">
        <f t="shared" si="1609"/>
        <v>28</v>
      </c>
      <c r="X5750" s="9">
        <f t="shared" si="1610"/>
        <v>6</v>
      </c>
      <c r="Y5750" s="31" t="str">
        <f t="shared" si="1611"/>
        <v/>
      </c>
      <c r="Z5750" s="134">
        <v>18.79</v>
      </c>
      <c r="AA5750" s="31" t="str">
        <f t="shared" si="1612"/>
        <v>-</v>
      </c>
      <c r="AB5750" s="31">
        <f t="shared" si="1613"/>
        <v>18.79</v>
      </c>
    </row>
    <row r="5751" spans="1:28" x14ac:dyDescent="0.3">
      <c r="A5751" s="133">
        <v>42975.291666666664</v>
      </c>
      <c r="B5751" s="152">
        <f t="shared" si="1614"/>
        <v>8</v>
      </c>
      <c r="C5751" s="152">
        <f t="shared" si="1615"/>
        <v>28</v>
      </c>
      <c r="D5751" s="152">
        <f t="shared" si="1616"/>
        <v>7</v>
      </c>
      <c r="E5751" s="38" t="str">
        <f t="shared" si="1617"/>
        <v/>
      </c>
      <c r="F5751" s="134">
        <v>23.65</v>
      </c>
      <c r="G5751" s="38" t="str">
        <f t="shared" si="1618"/>
        <v>-</v>
      </c>
      <c r="H5751" s="38">
        <f t="shared" si="1619"/>
        <v>23.65</v>
      </c>
      <c r="K5751" s="133">
        <v>43340.291666666664</v>
      </c>
      <c r="L5751" s="9">
        <f t="shared" si="1602"/>
        <v>8</v>
      </c>
      <c r="M5751" s="9">
        <f t="shared" si="1603"/>
        <v>28</v>
      </c>
      <c r="N5751" s="9">
        <f t="shared" si="1604"/>
        <v>7</v>
      </c>
      <c r="O5751" s="31" t="str">
        <f t="shared" si="1605"/>
        <v/>
      </c>
      <c r="P5751" s="134">
        <v>26.58</v>
      </c>
      <c r="Q5751" s="31" t="str">
        <f t="shared" si="1606"/>
        <v>-</v>
      </c>
      <c r="R5751" s="31">
        <f t="shared" si="1607"/>
        <v>26.58</v>
      </c>
      <c r="U5751" s="133">
        <v>43705.291666666664</v>
      </c>
      <c r="V5751" s="9">
        <f t="shared" si="1608"/>
        <v>8</v>
      </c>
      <c r="W5751" s="9">
        <f t="shared" si="1609"/>
        <v>28</v>
      </c>
      <c r="X5751" s="9">
        <f t="shared" si="1610"/>
        <v>7</v>
      </c>
      <c r="Y5751" s="31" t="str">
        <f t="shared" si="1611"/>
        <v/>
      </c>
      <c r="Z5751" s="134">
        <v>19.899999999999999</v>
      </c>
      <c r="AA5751" s="31" t="str">
        <f t="shared" si="1612"/>
        <v>-</v>
      </c>
      <c r="AB5751" s="31">
        <f t="shared" si="1613"/>
        <v>19.899999999999999</v>
      </c>
    </row>
    <row r="5752" spans="1:28" x14ac:dyDescent="0.3">
      <c r="A5752" s="133">
        <v>42975.333333333336</v>
      </c>
      <c r="B5752" s="152">
        <f t="shared" si="1614"/>
        <v>8</v>
      </c>
      <c r="C5752" s="152">
        <f t="shared" si="1615"/>
        <v>28</v>
      </c>
      <c r="D5752" s="152">
        <f t="shared" si="1616"/>
        <v>8</v>
      </c>
      <c r="E5752" s="38" t="str">
        <f t="shared" si="1617"/>
        <v/>
      </c>
      <c r="F5752" s="134">
        <v>24.89</v>
      </c>
      <c r="G5752" s="38">
        <f t="shared" si="1618"/>
        <v>24.89</v>
      </c>
      <c r="H5752" s="38" t="str">
        <f t="shared" si="1619"/>
        <v>-</v>
      </c>
      <c r="K5752" s="133">
        <v>43340.333333333336</v>
      </c>
      <c r="L5752" s="9">
        <f t="shared" si="1602"/>
        <v>8</v>
      </c>
      <c r="M5752" s="9">
        <f t="shared" si="1603"/>
        <v>28</v>
      </c>
      <c r="N5752" s="9">
        <f t="shared" si="1604"/>
        <v>8</v>
      </c>
      <c r="O5752" s="31" t="str">
        <f t="shared" si="1605"/>
        <v/>
      </c>
      <c r="P5752" s="134">
        <v>30.05</v>
      </c>
      <c r="Q5752" s="31">
        <f t="shared" si="1606"/>
        <v>30.05</v>
      </c>
      <c r="R5752" s="31" t="str">
        <f t="shared" si="1607"/>
        <v>-</v>
      </c>
      <c r="U5752" s="133">
        <v>43705.333333333336</v>
      </c>
      <c r="V5752" s="9">
        <f t="shared" si="1608"/>
        <v>8</v>
      </c>
      <c r="W5752" s="9">
        <f t="shared" si="1609"/>
        <v>28</v>
      </c>
      <c r="X5752" s="9">
        <f t="shared" si="1610"/>
        <v>8</v>
      </c>
      <c r="Y5752" s="31" t="str">
        <f t="shared" si="1611"/>
        <v/>
      </c>
      <c r="Z5752" s="134">
        <v>20.03</v>
      </c>
      <c r="AA5752" s="31">
        <f t="shared" si="1612"/>
        <v>20.03</v>
      </c>
      <c r="AB5752" s="31" t="str">
        <f t="shared" si="1613"/>
        <v>-</v>
      </c>
    </row>
    <row r="5753" spans="1:28" x14ac:dyDescent="0.3">
      <c r="A5753" s="133">
        <v>42975.375</v>
      </c>
      <c r="B5753" s="152">
        <f t="shared" si="1614"/>
        <v>8</v>
      </c>
      <c r="C5753" s="152">
        <f t="shared" si="1615"/>
        <v>28</v>
      </c>
      <c r="D5753" s="152">
        <f t="shared" si="1616"/>
        <v>9</v>
      </c>
      <c r="E5753" s="38" t="str">
        <f t="shared" si="1617"/>
        <v/>
      </c>
      <c r="F5753" s="134">
        <v>27.02</v>
      </c>
      <c r="G5753" s="38">
        <f t="shared" si="1618"/>
        <v>27.02</v>
      </c>
      <c r="H5753" s="38" t="str">
        <f t="shared" si="1619"/>
        <v>-</v>
      </c>
      <c r="K5753" s="133">
        <v>43340.375</v>
      </c>
      <c r="L5753" s="9">
        <f t="shared" si="1602"/>
        <v>8</v>
      </c>
      <c r="M5753" s="9">
        <f t="shared" si="1603"/>
        <v>28</v>
      </c>
      <c r="N5753" s="9">
        <f t="shared" si="1604"/>
        <v>9</v>
      </c>
      <c r="O5753" s="31" t="str">
        <f t="shared" si="1605"/>
        <v/>
      </c>
      <c r="P5753" s="134">
        <v>33.72</v>
      </c>
      <c r="Q5753" s="31">
        <f t="shared" si="1606"/>
        <v>33.72</v>
      </c>
      <c r="R5753" s="31" t="str">
        <f t="shared" si="1607"/>
        <v>-</v>
      </c>
      <c r="U5753" s="133">
        <v>43705.375</v>
      </c>
      <c r="V5753" s="9">
        <f t="shared" si="1608"/>
        <v>8</v>
      </c>
      <c r="W5753" s="9">
        <f t="shared" si="1609"/>
        <v>28</v>
      </c>
      <c r="X5753" s="9">
        <f t="shared" si="1610"/>
        <v>9</v>
      </c>
      <c r="Y5753" s="31" t="str">
        <f t="shared" si="1611"/>
        <v/>
      </c>
      <c r="Z5753" s="134">
        <v>21.67</v>
      </c>
      <c r="AA5753" s="31">
        <f t="shared" si="1612"/>
        <v>21.67</v>
      </c>
      <c r="AB5753" s="31" t="str">
        <f t="shared" si="1613"/>
        <v>-</v>
      </c>
    </row>
    <row r="5754" spans="1:28" x14ac:dyDescent="0.3">
      <c r="A5754" s="133">
        <v>42975.416666666664</v>
      </c>
      <c r="B5754" s="152">
        <f t="shared" si="1614"/>
        <v>8</v>
      </c>
      <c r="C5754" s="152">
        <f t="shared" si="1615"/>
        <v>28</v>
      </c>
      <c r="D5754" s="152">
        <f t="shared" si="1616"/>
        <v>10</v>
      </c>
      <c r="E5754" s="38" t="str">
        <f t="shared" si="1617"/>
        <v/>
      </c>
      <c r="F5754" s="134">
        <v>28.93</v>
      </c>
      <c r="G5754" s="38">
        <f t="shared" si="1618"/>
        <v>28.93</v>
      </c>
      <c r="H5754" s="38" t="str">
        <f t="shared" si="1619"/>
        <v>-</v>
      </c>
      <c r="K5754" s="133">
        <v>43340.416666666664</v>
      </c>
      <c r="L5754" s="9">
        <f t="shared" si="1602"/>
        <v>8</v>
      </c>
      <c r="M5754" s="9">
        <f t="shared" si="1603"/>
        <v>28</v>
      </c>
      <c r="N5754" s="9">
        <f t="shared" si="1604"/>
        <v>10</v>
      </c>
      <c r="O5754" s="31" t="str">
        <f t="shared" si="1605"/>
        <v/>
      </c>
      <c r="P5754" s="134">
        <v>39.130000000000003</v>
      </c>
      <c r="Q5754" s="31">
        <f t="shared" si="1606"/>
        <v>39.130000000000003</v>
      </c>
      <c r="R5754" s="31" t="str">
        <f t="shared" si="1607"/>
        <v>-</v>
      </c>
      <c r="U5754" s="133">
        <v>43705.416666666664</v>
      </c>
      <c r="V5754" s="9">
        <f t="shared" si="1608"/>
        <v>8</v>
      </c>
      <c r="W5754" s="9">
        <f t="shared" si="1609"/>
        <v>28</v>
      </c>
      <c r="X5754" s="9">
        <f t="shared" si="1610"/>
        <v>10</v>
      </c>
      <c r="Y5754" s="31" t="str">
        <f t="shared" si="1611"/>
        <v/>
      </c>
      <c r="Z5754" s="134">
        <v>23.22</v>
      </c>
      <c r="AA5754" s="31">
        <f t="shared" si="1612"/>
        <v>23.22</v>
      </c>
      <c r="AB5754" s="31" t="str">
        <f t="shared" si="1613"/>
        <v>-</v>
      </c>
    </row>
    <row r="5755" spans="1:28" x14ac:dyDescent="0.3">
      <c r="A5755" s="133">
        <v>42975.458333333336</v>
      </c>
      <c r="B5755" s="152">
        <f t="shared" si="1614"/>
        <v>8</v>
      </c>
      <c r="C5755" s="152">
        <f t="shared" si="1615"/>
        <v>28</v>
      </c>
      <c r="D5755" s="152">
        <f t="shared" si="1616"/>
        <v>11</v>
      </c>
      <c r="E5755" s="38" t="str">
        <f t="shared" si="1617"/>
        <v/>
      </c>
      <c r="F5755" s="134">
        <v>30.92</v>
      </c>
      <c r="G5755" s="38">
        <f t="shared" si="1618"/>
        <v>30.92</v>
      </c>
      <c r="H5755" s="38" t="str">
        <f t="shared" si="1619"/>
        <v>-</v>
      </c>
      <c r="K5755" s="133">
        <v>43340.458333333336</v>
      </c>
      <c r="L5755" s="9">
        <f t="shared" si="1602"/>
        <v>8</v>
      </c>
      <c r="M5755" s="9">
        <f t="shared" si="1603"/>
        <v>28</v>
      </c>
      <c r="N5755" s="9">
        <f t="shared" si="1604"/>
        <v>11</v>
      </c>
      <c r="O5755" s="31" t="str">
        <f t="shared" si="1605"/>
        <v/>
      </c>
      <c r="P5755" s="134">
        <v>45.25</v>
      </c>
      <c r="Q5755" s="31">
        <f t="shared" si="1606"/>
        <v>45.25</v>
      </c>
      <c r="R5755" s="31" t="str">
        <f t="shared" si="1607"/>
        <v>-</v>
      </c>
      <c r="U5755" s="133">
        <v>43705.458333333336</v>
      </c>
      <c r="V5755" s="9">
        <f t="shared" si="1608"/>
        <v>8</v>
      </c>
      <c r="W5755" s="9">
        <f t="shared" si="1609"/>
        <v>28</v>
      </c>
      <c r="X5755" s="9">
        <f t="shared" si="1610"/>
        <v>11</v>
      </c>
      <c r="Y5755" s="31" t="str">
        <f t="shared" si="1611"/>
        <v/>
      </c>
      <c r="Z5755" s="134">
        <v>24.81</v>
      </c>
      <c r="AA5755" s="31">
        <f t="shared" si="1612"/>
        <v>24.81</v>
      </c>
      <c r="AB5755" s="31" t="str">
        <f t="shared" si="1613"/>
        <v>-</v>
      </c>
    </row>
    <row r="5756" spans="1:28" x14ac:dyDescent="0.3">
      <c r="A5756" s="133">
        <v>42975.5</v>
      </c>
      <c r="B5756" s="152">
        <f t="shared" si="1614"/>
        <v>8</v>
      </c>
      <c r="C5756" s="152">
        <f t="shared" si="1615"/>
        <v>28</v>
      </c>
      <c r="D5756" s="152">
        <f t="shared" si="1616"/>
        <v>12</v>
      </c>
      <c r="E5756" s="38" t="str">
        <f t="shared" si="1617"/>
        <v/>
      </c>
      <c r="F5756" s="134">
        <v>33.08</v>
      </c>
      <c r="G5756" s="38">
        <f t="shared" si="1618"/>
        <v>33.08</v>
      </c>
      <c r="H5756" s="38" t="str">
        <f t="shared" si="1619"/>
        <v>-</v>
      </c>
      <c r="K5756" s="133">
        <v>43340.5</v>
      </c>
      <c r="L5756" s="9">
        <f t="shared" si="1602"/>
        <v>8</v>
      </c>
      <c r="M5756" s="9">
        <f t="shared" si="1603"/>
        <v>28</v>
      </c>
      <c r="N5756" s="9">
        <f t="shared" si="1604"/>
        <v>12</v>
      </c>
      <c r="O5756" s="31" t="str">
        <f t="shared" si="1605"/>
        <v/>
      </c>
      <c r="P5756" s="134">
        <v>53.7</v>
      </c>
      <c r="Q5756" s="31">
        <f t="shared" si="1606"/>
        <v>53.7</v>
      </c>
      <c r="R5756" s="31" t="str">
        <f t="shared" si="1607"/>
        <v>-</v>
      </c>
      <c r="U5756" s="133">
        <v>43705.5</v>
      </c>
      <c r="V5756" s="9">
        <f t="shared" si="1608"/>
        <v>8</v>
      </c>
      <c r="W5756" s="9">
        <f t="shared" si="1609"/>
        <v>28</v>
      </c>
      <c r="X5756" s="9">
        <f t="shared" si="1610"/>
        <v>12</v>
      </c>
      <c r="Y5756" s="31" t="str">
        <f t="shared" si="1611"/>
        <v/>
      </c>
      <c r="Z5756" s="134">
        <v>26.51</v>
      </c>
      <c r="AA5756" s="31">
        <f t="shared" si="1612"/>
        <v>26.51</v>
      </c>
      <c r="AB5756" s="31" t="str">
        <f t="shared" si="1613"/>
        <v>-</v>
      </c>
    </row>
    <row r="5757" spans="1:28" x14ac:dyDescent="0.3">
      <c r="A5757" s="133">
        <v>42975.541666666664</v>
      </c>
      <c r="B5757" s="152">
        <f t="shared" si="1614"/>
        <v>8</v>
      </c>
      <c r="C5757" s="152">
        <f t="shared" si="1615"/>
        <v>28</v>
      </c>
      <c r="D5757" s="152">
        <f t="shared" si="1616"/>
        <v>13</v>
      </c>
      <c r="E5757" s="38" t="str">
        <f t="shared" si="1617"/>
        <v/>
      </c>
      <c r="F5757" s="134">
        <v>33.520000000000003</v>
      </c>
      <c r="G5757" s="38">
        <f t="shared" si="1618"/>
        <v>33.520000000000003</v>
      </c>
      <c r="H5757" s="38" t="str">
        <f t="shared" si="1619"/>
        <v>-</v>
      </c>
      <c r="K5757" s="133">
        <v>43340.541666666664</v>
      </c>
      <c r="L5757" s="9">
        <f t="shared" si="1602"/>
        <v>8</v>
      </c>
      <c r="M5757" s="9">
        <f t="shared" si="1603"/>
        <v>28</v>
      </c>
      <c r="N5757" s="9">
        <f t="shared" si="1604"/>
        <v>13</v>
      </c>
      <c r="O5757" s="31" t="str">
        <f t="shared" si="1605"/>
        <v/>
      </c>
      <c r="P5757" s="134">
        <v>63.28</v>
      </c>
      <c r="Q5757" s="31">
        <f t="shared" si="1606"/>
        <v>63.28</v>
      </c>
      <c r="R5757" s="31" t="str">
        <f t="shared" si="1607"/>
        <v>-</v>
      </c>
      <c r="U5757" s="133">
        <v>43705.541666666664</v>
      </c>
      <c r="V5757" s="9">
        <f t="shared" si="1608"/>
        <v>8</v>
      </c>
      <c r="W5757" s="9">
        <f t="shared" si="1609"/>
        <v>28</v>
      </c>
      <c r="X5757" s="9">
        <f t="shared" si="1610"/>
        <v>13</v>
      </c>
      <c r="Y5757" s="31" t="str">
        <f t="shared" si="1611"/>
        <v/>
      </c>
      <c r="Z5757" s="134">
        <v>28.7</v>
      </c>
      <c r="AA5757" s="31">
        <f t="shared" si="1612"/>
        <v>28.7</v>
      </c>
      <c r="AB5757" s="31" t="str">
        <f t="shared" si="1613"/>
        <v>-</v>
      </c>
    </row>
    <row r="5758" spans="1:28" x14ac:dyDescent="0.3">
      <c r="A5758" s="133">
        <v>42975.583333333336</v>
      </c>
      <c r="B5758" s="152">
        <f t="shared" si="1614"/>
        <v>8</v>
      </c>
      <c r="C5758" s="152">
        <f t="shared" si="1615"/>
        <v>28</v>
      </c>
      <c r="D5758" s="152">
        <f t="shared" si="1616"/>
        <v>14</v>
      </c>
      <c r="E5758" s="38" t="str">
        <f t="shared" si="1617"/>
        <v/>
      </c>
      <c r="F5758" s="134">
        <v>34.840000000000003</v>
      </c>
      <c r="G5758" s="38">
        <f t="shared" si="1618"/>
        <v>34.840000000000003</v>
      </c>
      <c r="H5758" s="38" t="str">
        <f t="shared" si="1619"/>
        <v>-</v>
      </c>
      <c r="K5758" s="133">
        <v>43340.583333333336</v>
      </c>
      <c r="L5758" s="9">
        <f t="shared" si="1602"/>
        <v>8</v>
      </c>
      <c r="M5758" s="9">
        <f t="shared" si="1603"/>
        <v>28</v>
      </c>
      <c r="N5758" s="9">
        <f t="shared" si="1604"/>
        <v>14</v>
      </c>
      <c r="O5758" s="31" t="str">
        <f t="shared" si="1605"/>
        <v/>
      </c>
      <c r="P5758" s="134">
        <v>75.760000000000005</v>
      </c>
      <c r="Q5758" s="31">
        <f t="shared" si="1606"/>
        <v>75.760000000000005</v>
      </c>
      <c r="R5758" s="31" t="str">
        <f t="shared" si="1607"/>
        <v>-</v>
      </c>
      <c r="U5758" s="133">
        <v>43705.583333333336</v>
      </c>
      <c r="V5758" s="9">
        <f t="shared" si="1608"/>
        <v>8</v>
      </c>
      <c r="W5758" s="9">
        <f t="shared" si="1609"/>
        <v>28</v>
      </c>
      <c r="X5758" s="9">
        <f t="shared" si="1610"/>
        <v>14</v>
      </c>
      <c r="Y5758" s="31" t="str">
        <f t="shared" si="1611"/>
        <v/>
      </c>
      <c r="Z5758" s="134">
        <v>28.98</v>
      </c>
      <c r="AA5758" s="31">
        <f t="shared" si="1612"/>
        <v>28.98</v>
      </c>
      <c r="AB5758" s="31" t="str">
        <f t="shared" si="1613"/>
        <v>-</v>
      </c>
    </row>
    <row r="5759" spans="1:28" x14ac:dyDescent="0.3">
      <c r="A5759" s="133">
        <v>42975.625</v>
      </c>
      <c r="B5759" s="152">
        <f t="shared" si="1614"/>
        <v>8</v>
      </c>
      <c r="C5759" s="152">
        <f t="shared" si="1615"/>
        <v>28</v>
      </c>
      <c r="D5759" s="152">
        <f t="shared" si="1616"/>
        <v>15</v>
      </c>
      <c r="E5759" s="38" t="str">
        <f t="shared" si="1617"/>
        <v/>
      </c>
      <c r="F5759" s="134">
        <v>36.44</v>
      </c>
      <c r="G5759" s="38">
        <f t="shared" si="1618"/>
        <v>36.44</v>
      </c>
      <c r="H5759" s="38" t="str">
        <f t="shared" si="1619"/>
        <v>-</v>
      </c>
      <c r="K5759" s="133">
        <v>43340.625</v>
      </c>
      <c r="L5759" s="9">
        <f t="shared" si="1602"/>
        <v>8</v>
      </c>
      <c r="M5759" s="9">
        <f t="shared" si="1603"/>
        <v>28</v>
      </c>
      <c r="N5759" s="9">
        <f t="shared" si="1604"/>
        <v>15</v>
      </c>
      <c r="O5759" s="31" t="str">
        <f t="shared" si="1605"/>
        <v/>
      </c>
      <c r="P5759" s="134">
        <v>84.39</v>
      </c>
      <c r="Q5759" s="31">
        <f t="shared" si="1606"/>
        <v>84.39</v>
      </c>
      <c r="R5759" s="31" t="str">
        <f t="shared" si="1607"/>
        <v>-</v>
      </c>
      <c r="U5759" s="133">
        <v>43705.625</v>
      </c>
      <c r="V5759" s="9">
        <f t="shared" si="1608"/>
        <v>8</v>
      </c>
      <c r="W5759" s="9">
        <f t="shared" si="1609"/>
        <v>28</v>
      </c>
      <c r="X5759" s="9">
        <f t="shared" si="1610"/>
        <v>15</v>
      </c>
      <c r="Y5759" s="31" t="str">
        <f t="shared" si="1611"/>
        <v/>
      </c>
      <c r="Z5759" s="134">
        <v>29.96</v>
      </c>
      <c r="AA5759" s="31">
        <f t="shared" si="1612"/>
        <v>29.96</v>
      </c>
      <c r="AB5759" s="31" t="str">
        <f t="shared" si="1613"/>
        <v>-</v>
      </c>
    </row>
    <row r="5760" spans="1:28" x14ac:dyDescent="0.3">
      <c r="A5760" s="133">
        <v>42975.666666666664</v>
      </c>
      <c r="B5760" s="152">
        <f t="shared" si="1614"/>
        <v>8</v>
      </c>
      <c r="C5760" s="152">
        <f t="shared" si="1615"/>
        <v>28</v>
      </c>
      <c r="D5760" s="152">
        <f t="shared" si="1616"/>
        <v>16</v>
      </c>
      <c r="E5760" s="38" t="str">
        <f t="shared" si="1617"/>
        <v/>
      </c>
      <c r="F5760" s="134">
        <v>37.909999999999997</v>
      </c>
      <c r="G5760" s="38">
        <f t="shared" si="1618"/>
        <v>37.909999999999997</v>
      </c>
      <c r="H5760" s="38" t="str">
        <f t="shared" si="1619"/>
        <v>-</v>
      </c>
      <c r="K5760" s="133">
        <v>43340.666666666664</v>
      </c>
      <c r="L5760" s="9">
        <f t="shared" si="1602"/>
        <v>8</v>
      </c>
      <c r="M5760" s="9">
        <f t="shared" si="1603"/>
        <v>28</v>
      </c>
      <c r="N5760" s="9">
        <f t="shared" si="1604"/>
        <v>16</v>
      </c>
      <c r="O5760" s="31" t="str">
        <f t="shared" si="1605"/>
        <v/>
      </c>
      <c r="P5760" s="134">
        <v>94.26</v>
      </c>
      <c r="Q5760" s="31">
        <f t="shared" si="1606"/>
        <v>94.26</v>
      </c>
      <c r="R5760" s="31" t="str">
        <f t="shared" si="1607"/>
        <v>-</v>
      </c>
      <c r="U5760" s="133">
        <v>43705.666666666664</v>
      </c>
      <c r="V5760" s="9">
        <f t="shared" si="1608"/>
        <v>8</v>
      </c>
      <c r="W5760" s="9">
        <f t="shared" si="1609"/>
        <v>28</v>
      </c>
      <c r="X5760" s="9">
        <f t="shared" si="1610"/>
        <v>16</v>
      </c>
      <c r="Y5760" s="31" t="str">
        <f t="shared" si="1611"/>
        <v/>
      </c>
      <c r="Z5760" s="134">
        <v>33.21</v>
      </c>
      <c r="AA5760" s="31">
        <f t="shared" si="1612"/>
        <v>33.21</v>
      </c>
      <c r="AB5760" s="31" t="str">
        <f t="shared" si="1613"/>
        <v>-</v>
      </c>
    </row>
    <row r="5761" spans="1:28" x14ac:dyDescent="0.3">
      <c r="A5761" s="133">
        <v>42975.708333333336</v>
      </c>
      <c r="B5761" s="152">
        <f t="shared" si="1614"/>
        <v>8</v>
      </c>
      <c r="C5761" s="152">
        <f t="shared" si="1615"/>
        <v>28</v>
      </c>
      <c r="D5761" s="152">
        <f t="shared" si="1616"/>
        <v>17</v>
      </c>
      <c r="E5761" s="38" t="str">
        <f t="shared" si="1617"/>
        <v/>
      </c>
      <c r="F5761" s="134">
        <v>36.01</v>
      </c>
      <c r="G5761" s="38" t="str">
        <f t="shared" si="1618"/>
        <v>-</v>
      </c>
      <c r="H5761" s="38">
        <f t="shared" si="1619"/>
        <v>36.01</v>
      </c>
      <c r="K5761" s="133">
        <v>43340.708333333336</v>
      </c>
      <c r="L5761" s="9">
        <f t="shared" si="1602"/>
        <v>8</v>
      </c>
      <c r="M5761" s="9">
        <f t="shared" si="1603"/>
        <v>28</v>
      </c>
      <c r="N5761" s="9">
        <f t="shared" si="1604"/>
        <v>17</v>
      </c>
      <c r="O5761" s="31" t="str">
        <f t="shared" si="1605"/>
        <v/>
      </c>
      <c r="P5761" s="134">
        <v>84.64</v>
      </c>
      <c r="Q5761" s="31" t="str">
        <f t="shared" si="1606"/>
        <v>-</v>
      </c>
      <c r="R5761" s="31">
        <f t="shared" si="1607"/>
        <v>84.64</v>
      </c>
      <c r="U5761" s="133">
        <v>43705.708333333336</v>
      </c>
      <c r="V5761" s="9">
        <f t="shared" si="1608"/>
        <v>8</v>
      </c>
      <c r="W5761" s="9">
        <f t="shared" si="1609"/>
        <v>28</v>
      </c>
      <c r="X5761" s="9">
        <f t="shared" si="1610"/>
        <v>17</v>
      </c>
      <c r="Y5761" s="31" t="str">
        <f t="shared" si="1611"/>
        <v/>
      </c>
      <c r="Z5761" s="134">
        <v>31.78</v>
      </c>
      <c r="AA5761" s="31" t="str">
        <f t="shared" si="1612"/>
        <v>-</v>
      </c>
      <c r="AB5761" s="31">
        <f t="shared" si="1613"/>
        <v>31.78</v>
      </c>
    </row>
    <row r="5762" spans="1:28" x14ac:dyDescent="0.3">
      <c r="A5762" s="133">
        <v>42975.75</v>
      </c>
      <c r="B5762" s="152">
        <f t="shared" si="1614"/>
        <v>8</v>
      </c>
      <c r="C5762" s="152">
        <f t="shared" si="1615"/>
        <v>28</v>
      </c>
      <c r="D5762" s="152">
        <f t="shared" si="1616"/>
        <v>18</v>
      </c>
      <c r="E5762" s="38" t="str">
        <f t="shared" si="1617"/>
        <v/>
      </c>
      <c r="F5762" s="134">
        <v>33.96</v>
      </c>
      <c r="G5762" s="38" t="str">
        <f t="shared" si="1618"/>
        <v>-</v>
      </c>
      <c r="H5762" s="38">
        <f t="shared" si="1619"/>
        <v>33.96</v>
      </c>
      <c r="K5762" s="133">
        <v>43340.75</v>
      </c>
      <c r="L5762" s="9">
        <f t="shared" si="1602"/>
        <v>8</v>
      </c>
      <c r="M5762" s="9">
        <f t="shared" si="1603"/>
        <v>28</v>
      </c>
      <c r="N5762" s="9">
        <f t="shared" si="1604"/>
        <v>18</v>
      </c>
      <c r="O5762" s="31" t="str">
        <f t="shared" si="1605"/>
        <v/>
      </c>
      <c r="P5762" s="134">
        <v>65.180000000000007</v>
      </c>
      <c r="Q5762" s="31" t="str">
        <f t="shared" si="1606"/>
        <v>-</v>
      </c>
      <c r="R5762" s="31">
        <f t="shared" si="1607"/>
        <v>65.180000000000007</v>
      </c>
      <c r="U5762" s="133">
        <v>43705.75</v>
      </c>
      <c r="V5762" s="9">
        <f t="shared" si="1608"/>
        <v>8</v>
      </c>
      <c r="W5762" s="9">
        <f t="shared" si="1609"/>
        <v>28</v>
      </c>
      <c r="X5762" s="9">
        <f t="shared" si="1610"/>
        <v>18</v>
      </c>
      <c r="Y5762" s="31" t="str">
        <f t="shared" si="1611"/>
        <v/>
      </c>
      <c r="Z5762" s="134">
        <v>27.62</v>
      </c>
      <c r="AA5762" s="31" t="str">
        <f t="shared" si="1612"/>
        <v>-</v>
      </c>
      <c r="AB5762" s="31">
        <f t="shared" si="1613"/>
        <v>27.62</v>
      </c>
    </row>
    <row r="5763" spans="1:28" x14ac:dyDescent="0.3">
      <c r="A5763" s="133">
        <v>42975.791666666664</v>
      </c>
      <c r="B5763" s="152">
        <f t="shared" si="1614"/>
        <v>8</v>
      </c>
      <c r="C5763" s="152">
        <f t="shared" si="1615"/>
        <v>28</v>
      </c>
      <c r="D5763" s="152">
        <f t="shared" si="1616"/>
        <v>19</v>
      </c>
      <c r="E5763" s="38" t="str">
        <f t="shared" si="1617"/>
        <v/>
      </c>
      <c r="F5763" s="134">
        <v>32.299999999999997</v>
      </c>
      <c r="G5763" s="38" t="str">
        <f t="shared" si="1618"/>
        <v>-</v>
      </c>
      <c r="H5763" s="38">
        <f t="shared" si="1619"/>
        <v>32.299999999999997</v>
      </c>
      <c r="K5763" s="133">
        <v>43340.791666666664</v>
      </c>
      <c r="L5763" s="9">
        <f t="shared" si="1602"/>
        <v>8</v>
      </c>
      <c r="M5763" s="9">
        <f t="shared" si="1603"/>
        <v>28</v>
      </c>
      <c r="N5763" s="9">
        <f t="shared" si="1604"/>
        <v>19</v>
      </c>
      <c r="O5763" s="31" t="str">
        <f t="shared" si="1605"/>
        <v/>
      </c>
      <c r="P5763" s="134">
        <v>49.58</v>
      </c>
      <c r="Q5763" s="31" t="str">
        <f t="shared" si="1606"/>
        <v>-</v>
      </c>
      <c r="R5763" s="31">
        <f t="shared" si="1607"/>
        <v>49.58</v>
      </c>
      <c r="U5763" s="133">
        <v>43705.791666666664</v>
      </c>
      <c r="V5763" s="9">
        <f t="shared" si="1608"/>
        <v>8</v>
      </c>
      <c r="W5763" s="9">
        <f t="shared" si="1609"/>
        <v>28</v>
      </c>
      <c r="X5763" s="9">
        <f t="shared" si="1610"/>
        <v>19</v>
      </c>
      <c r="Y5763" s="31" t="str">
        <f t="shared" si="1611"/>
        <v/>
      </c>
      <c r="Z5763" s="134">
        <v>27.49</v>
      </c>
      <c r="AA5763" s="31" t="str">
        <f t="shared" si="1612"/>
        <v>-</v>
      </c>
      <c r="AB5763" s="31">
        <f t="shared" si="1613"/>
        <v>27.49</v>
      </c>
    </row>
    <row r="5764" spans="1:28" x14ac:dyDescent="0.3">
      <c r="A5764" s="133">
        <v>42975.833333333336</v>
      </c>
      <c r="B5764" s="152">
        <f t="shared" si="1614"/>
        <v>8</v>
      </c>
      <c r="C5764" s="152">
        <f t="shared" si="1615"/>
        <v>28</v>
      </c>
      <c r="D5764" s="152">
        <f t="shared" si="1616"/>
        <v>20</v>
      </c>
      <c r="E5764" s="38" t="str">
        <f t="shared" si="1617"/>
        <v/>
      </c>
      <c r="F5764" s="134">
        <v>31.3</v>
      </c>
      <c r="G5764" s="38" t="str">
        <f t="shared" si="1618"/>
        <v>-</v>
      </c>
      <c r="H5764" s="38">
        <f t="shared" si="1619"/>
        <v>31.3</v>
      </c>
      <c r="K5764" s="133">
        <v>43340.833333333336</v>
      </c>
      <c r="L5764" s="9">
        <f t="shared" si="1602"/>
        <v>8</v>
      </c>
      <c r="M5764" s="9">
        <f t="shared" si="1603"/>
        <v>28</v>
      </c>
      <c r="N5764" s="9">
        <f t="shared" si="1604"/>
        <v>20</v>
      </c>
      <c r="O5764" s="31" t="str">
        <f t="shared" si="1605"/>
        <v/>
      </c>
      <c r="P5764" s="134">
        <v>46.45</v>
      </c>
      <c r="Q5764" s="31" t="str">
        <f t="shared" si="1606"/>
        <v>-</v>
      </c>
      <c r="R5764" s="31">
        <f t="shared" si="1607"/>
        <v>46.45</v>
      </c>
      <c r="U5764" s="133">
        <v>43705.833333333336</v>
      </c>
      <c r="V5764" s="9">
        <f t="shared" si="1608"/>
        <v>8</v>
      </c>
      <c r="W5764" s="9">
        <f t="shared" si="1609"/>
        <v>28</v>
      </c>
      <c r="X5764" s="9">
        <f t="shared" si="1610"/>
        <v>20</v>
      </c>
      <c r="Y5764" s="31" t="str">
        <f t="shared" si="1611"/>
        <v/>
      </c>
      <c r="Z5764" s="134">
        <v>27.11</v>
      </c>
      <c r="AA5764" s="31" t="str">
        <f t="shared" si="1612"/>
        <v>-</v>
      </c>
      <c r="AB5764" s="31">
        <f t="shared" si="1613"/>
        <v>27.11</v>
      </c>
    </row>
    <row r="5765" spans="1:28" x14ac:dyDescent="0.3">
      <c r="A5765" s="133">
        <v>42975.875</v>
      </c>
      <c r="B5765" s="152">
        <f t="shared" si="1614"/>
        <v>8</v>
      </c>
      <c r="C5765" s="152">
        <f t="shared" si="1615"/>
        <v>28</v>
      </c>
      <c r="D5765" s="152">
        <f t="shared" si="1616"/>
        <v>21</v>
      </c>
      <c r="E5765" s="38" t="str">
        <f t="shared" si="1617"/>
        <v/>
      </c>
      <c r="F5765" s="134">
        <v>28.9</v>
      </c>
      <c r="G5765" s="38" t="str">
        <f t="shared" si="1618"/>
        <v>-</v>
      </c>
      <c r="H5765" s="38">
        <f t="shared" si="1619"/>
        <v>28.9</v>
      </c>
      <c r="K5765" s="133">
        <v>43340.875</v>
      </c>
      <c r="L5765" s="9">
        <f t="shared" si="1602"/>
        <v>8</v>
      </c>
      <c r="M5765" s="9">
        <f t="shared" si="1603"/>
        <v>28</v>
      </c>
      <c r="N5765" s="9">
        <f t="shared" si="1604"/>
        <v>21</v>
      </c>
      <c r="O5765" s="31" t="str">
        <f t="shared" si="1605"/>
        <v/>
      </c>
      <c r="P5765" s="134">
        <v>40.15</v>
      </c>
      <c r="Q5765" s="31" t="str">
        <f t="shared" si="1606"/>
        <v>-</v>
      </c>
      <c r="R5765" s="31">
        <f t="shared" si="1607"/>
        <v>40.15</v>
      </c>
      <c r="U5765" s="133">
        <v>43705.875</v>
      </c>
      <c r="V5765" s="9">
        <f t="shared" si="1608"/>
        <v>8</v>
      </c>
      <c r="W5765" s="9">
        <f t="shared" si="1609"/>
        <v>28</v>
      </c>
      <c r="X5765" s="9">
        <f t="shared" si="1610"/>
        <v>21</v>
      </c>
      <c r="Y5765" s="31" t="str">
        <f t="shared" si="1611"/>
        <v/>
      </c>
      <c r="Z5765" s="134">
        <v>23.78</v>
      </c>
      <c r="AA5765" s="31" t="str">
        <f t="shared" si="1612"/>
        <v>-</v>
      </c>
      <c r="AB5765" s="31">
        <f t="shared" si="1613"/>
        <v>23.78</v>
      </c>
    </row>
    <row r="5766" spans="1:28" x14ac:dyDescent="0.3">
      <c r="A5766" s="133">
        <v>42975.916666666664</v>
      </c>
      <c r="B5766" s="152">
        <f t="shared" si="1614"/>
        <v>8</v>
      </c>
      <c r="C5766" s="152">
        <f t="shared" si="1615"/>
        <v>28</v>
      </c>
      <c r="D5766" s="152">
        <f t="shared" si="1616"/>
        <v>22</v>
      </c>
      <c r="E5766" s="38" t="str">
        <f t="shared" si="1617"/>
        <v/>
      </c>
      <c r="F5766" s="134">
        <v>24.92</v>
      </c>
      <c r="G5766" s="38" t="str">
        <f t="shared" si="1618"/>
        <v>-</v>
      </c>
      <c r="H5766" s="38">
        <f t="shared" si="1619"/>
        <v>24.92</v>
      </c>
      <c r="K5766" s="133">
        <v>43340.916666666664</v>
      </c>
      <c r="L5766" s="9">
        <f t="shared" si="1602"/>
        <v>8</v>
      </c>
      <c r="M5766" s="9">
        <f t="shared" si="1603"/>
        <v>28</v>
      </c>
      <c r="N5766" s="9">
        <f t="shared" si="1604"/>
        <v>22</v>
      </c>
      <c r="O5766" s="31" t="str">
        <f t="shared" si="1605"/>
        <v/>
      </c>
      <c r="P5766" s="134">
        <v>34.33</v>
      </c>
      <c r="Q5766" s="31" t="str">
        <f t="shared" si="1606"/>
        <v>-</v>
      </c>
      <c r="R5766" s="31">
        <f t="shared" si="1607"/>
        <v>34.33</v>
      </c>
      <c r="U5766" s="133">
        <v>43705.916666666664</v>
      </c>
      <c r="V5766" s="9">
        <f t="shared" si="1608"/>
        <v>8</v>
      </c>
      <c r="W5766" s="9">
        <f t="shared" si="1609"/>
        <v>28</v>
      </c>
      <c r="X5766" s="9">
        <f t="shared" si="1610"/>
        <v>22</v>
      </c>
      <c r="Y5766" s="31" t="str">
        <f t="shared" si="1611"/>
        <v/>
      </c>
      <c r="Z5766" s="134">
        <v>20.49</v>
      </c>
      <c r="AA5766" s="31" t="str">
        <f t="shared" si="1612"/>
        <v>-</v>
      </c>
      <c r="AB5766" s="31">
        <f t="shared" si="1613"/>
        <v>20.49</v>
      </c>
    </row>
    <row r="5767" spans="1:28" x14ac:dyDescent="0.3">
      <c r="A5767" s="133">
        <v>42975.958333333336</v>
      </c>
      <c r="B5767" s="152">
        <f t="shared" si="1614"/>
        <v>8</v>
      </c>
      <c r="C5767" s="152">
        <f t="shared" si="1615"/>
        <v>28</v>
      </c>
      <c r="D5767" s="152">
        <f t="shared" si="1616"/>
        <v>23</v>
      </c>
      <c r="E5767" s="38" t="str">
        <f t="shared" si="1617"/>
        <v/>
      </c>
      <c r="F5767" s="134">
        <v>23.53</v>
      </c>
      <c r="G5767" s="38" t="str">
        <f t="shared" si="1618"/>
        <v>-</v>
      </c>
      <c r="H5767" s="38">
        <f t="shared" si="1619"/>
        <v>23.53</v>
      </c>
      <c r="K5767" s="133">
        <v>43340.958333333336</v>
      </c>
      <c r="L5767" s="9">
        <f t="shared" si="1602"/>
        <v>8</v>
      </c>
      <c r="M5767" s="9">
        <f t="shared" si="1603"/>
        <v>28</v>
      </c>
      <c r="N5767" s="9">
        <f t="shared" si="1604"/>
        <v>23</v>
      </c>
      <c r="O5767" s="31" t="str">
        <f t="shared" si="1605"/>
        <v/>
      </c>
      <c r="P5767" s="134">
        <v>31.14</v>
      </c>
      <c r="Q5767" s="31" t="str">
        <f t="shared" si="1606"/>
        <v>-</v>
      </c>
      <c r="R5767" s="31">
        <f t="shared" si="1607"/>
        <v>31.14</v>
      </c>
      <c r="U5767" s="133">
        <v>43705.958333333336</v>
      </c>
      <c r="V5767" s="9">
        <f t="shared" si="1608"/>
        <v>8</v>
      </c>
      <c r="W5767" s="9">
        <f t="shared" si="1609"/>
        <v>28</v>
      </c>
      <c r="X5767" s="9">
        <f t="shared" si="1610"/>
        <v>23</v>
      </c>
      <c r="Y5767" s="31" t="str">
        <f t="shared" si="1611"/>
        <v/>
      </c>
      <c r="Z5767" s="134">
        <v>18.61</v>
      </c>
      <c r="AA5767" s="31" t="str">
        <f t="shared" si="1612"/>
        <v>-</v>
      </c>
      <c r="AB5767" s="31">
        <f t="shared" si="1613"/>
        <v>18.61</v>
      </c>
    </row>
    <row r="5768" spans="1:28" x14ac:dyDescent="0.3">
      <c r="A5768" s="133">
        <v>42976</v>
      </c>
      <c r="B5768" s="152">
        <f t="shared" si="1614"/>
        <v>8</v>
      </c>
      <c r="C5768" s="152">
        <f t="shared" si="1615"/>
        <v>29</v>
      </c>
      <c r="D5768" s="152">
        <f t="shared" si="1616"/>
        <v>0</v>
      </c>
      <c r="E5768" s="38" t="str">
        <f t="shared" si="1617"/>
        <v/>
      </c>
      <c r="F5768" s="134">
        <v>20.149999999999999</v>
      </c>
      <c r="G5768" s="38" t="str">
        <f t="shared" si="1618"/>
        <v>-</v>
      </c>
      <c r="H5768" s="38">
        <f t="shared" si="1619"/>
        <v>20.149999999999999</v>
      </c>
      <c r="K5768" s="133">
        <v>43341</v>
      </c>
      <c r="L5768" s="9">
        <f t="shared" si="1602"/>
        <v>8</v>
      </c>
      <c r="M5768" s="9">
        <f t="shared" si="1603"/>
        <v>29</v>
      </c>
      <c r="N5768" s="9">
        <f t="shared" si="1604"/>
        <v>0</v>
      </c>
      <c r="O5768" s="31" t="str">
        <f t="shared" si="1605"/>
        <v/>
      </c>
      <c r="P5768" s="134">
        <v>27.58</v>
      </c>
      <c r="Q5768" s="31" t="str">
        <f t="shared" si="1606"/>
        <v>-</v>
      </c>
      <c r="R5768" s="31">
        <f t="shared" si="1607"/>
        <v>27.58</v>
      </c>
      <c r="U5768" s="133">
        <v>43706</v>
      </c>
      <c r="V5768" s="9">
        <f t="shared" si="1608"/>
        <v>8</v>
      </c>
      <c r="W5768" s="9">
        <f t="shared" si="1609"/>
        <v>29</v>
      </c>
      <c r="X5768" s="9">
        <f t="shared" si="1610"/>
        <v>0</v>
      </c>
      <c r="Y5768" s="31" t="str">
        <f t="shared" si="1611"/>
        <v/>
      </c>
      <c r="Z5768" s="134">
        <v>17.95</v>
      </c>
      <c r="AA5768" s="31" t="str">
        <f t="shared" si="1612"/>
        <v>-</v>
      </c>
      <c r="AB5768" s="31">
        <f t="shared" si="1613"/>
        <v>17.95</v>
      </c>
    </row>
    <row r="5769" spans="1:28" x14ac:dyDescent="0.3">
      <c r="A5769" s="133">
        <v>42976.041666666664</v>
      </c>
      <c r="B5769" s="152">
        <f t="shared" si="1614"/>
        <v>8</v>
      </c>
      <c r="C5769" s="152">
        <f t="shared" si="1615"/>
        <v>29</v>
      </c>
      <c r="D5769" s="152">
        <f t="shared" si="1616"/>
        <v>1</v>
      </c>
      <c r="E5769" s="38" t="str">
        <f t="shared" si="1617"/>
        <v/>
      </c>
      <c r="F5769" s="134">
        <v>19.579999999999998</v>
      </c>
      <c r="G5769" s="38" t="str">
        <f t="shared" si="1618"/>
        <v>-</v>
      </c>
      <c r="H5769" s="38">
        <f t="shared" si="1619"/>
        <v>19.579999999999998</v>
      </c>
      <c r="K5769" s="133">
        <v>43341.041666666664</v>
      </c>
      <c r="L5769" s="9">
        <f t="shared" ref="L5769:L5832" si="1620">MONTH(K5769)</f>
        <v>8</v>
      </c>
      <c r="M5769" s="9">
        <f t="shared" ref="M5769:M5832" si="1621">DAY(K5769)</f>
        <v>29</v>
      </c>
      <c r="N5769" s="9">
        <f t="shared" ref="N5769:N5832" si="1622">HOUR(K5769)</f>
        <v>1</v>
      </c>
      <c r="O5769" s="31" t="str">
        <f t="shared" ref="O5769:O5832" si="1623">IF(WEEKDAY(K5769,2)&gt;5,"W","")</f>
        <v/>
      </c>
      <c r="P5769" s="134">
        <v>24.19</v>
      </c>
      <c r="Q5769" s="31" t="str">
        <f t="shared" ref="Q5769:Q5832" si="1624">IF(AND($L5769&gt;=$L$5,$L5769&lt;=$M$5),IF($O5769&lt;&gt;"W",IF(AND($N5769&gt;=$N$5,$N5769&lt;$P$5),$P5769,"-"),"-"),"-")</f>
        <v>-</v>
      </c>
      <c r="R5769" s="31">
        <f t="shared" ref="R5769:R5832" si="1625">IF(Q5769="-",P5769,"-")</f>
        <v>24.19</v>
      </c>
      <c r="U5769" s="133">
        <v>43706.041666666664</v>
      </c>
      <c r="V5769" s="9">
        <f t="shared" ref="V5769:V5832" si="1626">MONTH(U5769)</f>
        <v>8</v>
      </c>
      <c r="W5769" s="9">
        <f t="shared" ref="W5769:W5832" si="1627">DAY(U5769)</f>
        <v>29</v>
      </c>
      <c r="X5769" s="9">
        <f t="shared" ref="X5769:X5832" si="1628">HOUR(U5769)</f>
        <v>1</v>
      </c>
      <c r="Y5769" s="31" t="str">
        <f t="shared" ref="Y5769:Y5832" si="1629">IF(WEEKDAY(U5769,2)&gt;5,"W","")</f>
        <v/>
      </c>
      <c r="Z5769" s="134">
        <v>16.87</v>
      </c>
      <c r="AA5769" s="31" t="str">
        <f t="shared" ref="AA5769:AA5832" si="1630">IF(AND($V5769&gt;=$V$5,$V5769&lt;=$W$5),IF($Y5769&lt;&gt;"W",IF(AND($X5769&gt;=$X$5,$X5769&lt;$Z$5),$Z5769,"-"),"-"),"-")</f>
        <v>-</v>
      </c>
      <c r="AB5769" s="31">
        <f t="shared" ref="AB5769:AB5832" si="1631">IF(AA5769="-",Z5769,"-")</f>
        <v>16.87</v>
      </c>
    </row>
    <row r="5770" spans="1:28" x14ac:dyDescent="0.3">
      <c r="A5770" s="133">
        <v>42976.083333333336</v>
      </c>
      <c r="B5770" s="152">
        <f t="shared" ref="B5770:B5833" si="1632">MONTH(A5770)</f>
        <v>8</v>
      </c>
      <c r="C5770" s="152">
        <f t="shared" ref="C5770:C5833" si="1633">DAY(A5770)</f>
        <v>29</v>
      </c>
      <c r="D5770" s="152">
        <f t="shared" ref="D5770:D5833" si="1634">HOUR(A5770)</f>
        <v>2</v>
      </c>
      <c r="E5770" s="38" t="str">
        <f t="shared" ref="E5770:E5833" si="1635">IF(WEEKDAY(A5770,2)&gt;5,"W","")</f>
        <v/>
      </c>
      <c r="F5770" s="134">
        <v>19.21</v>
      </c>
      <c r="G5770" s="38" t="str">
        <f t="shared" ref="G5770:G5833" si="1636">IF(AND($B5770&gt;=$B$5,$B5770&lt;=$C$5),IF($E5770&lt;&gt;"W",IF(AND($D5770&gt;=$D$5,$D5770&lt;$F$5),$F5770,"-"),"-"),"-")</f>
        <v>-</v>
      </c>
      <c r="H5770" s="38">
        <f t="shared" ref="H5770:H5833" si="1637">IF(G5770="-",F5770,"-")</f>
        <v>19.21</v>
      </c>
      <c r="K5770" s="133">
        <v>43341.083333333336</v>
      </c>
      <c r="L5770" s="9">
        <f t="shared" si="1620"/>
        <v>8</v>
      </c>
      <c r="M5770" s="9">
        <f t="shared" si="1621"/>
        <v>29</v>
      </c>
      <c r="N5770" s="9">
        <f t="shared" si="1622"/>
        <v>2</v>
      </c>
      <c r="O5770" s="31" t="str">
        <f t="shared" si="1623"/>
        <v/>
      </c>
      <c r="P5770" s="134">
        <v>22.35</v>
      </c>
      <c r="Q5770" s="31" t="str">
        <f t="shared" si="1624"/>
        <v>-</v>
      </c>
      <c r="R5770" s="31">
        <f t="shared" si="1625"/>
        <v>22.35</v>
      </c>
      <c r="U5770" s="133">
        <v>43706.083333333336</v>
      </c>
      <c r="V5770" s="9">
        <f t="shared" si="1626"/>
        <v>8</v>
      </c>
      <c r="W5770" s="9">
        <f t="shared" si="1627"/>
        <v>29</v>
      </c>
      <c r="X5770" s="9">
        <f t="shared" si="1628"/>
        <v>2</v>
      </c>
      <c r="Y5770" s="31" t="str">
        <f t="shared" si="1629"/>
        <v/>
      </c>
      <c r="Z5770" s="134">
        <v>15.01</v>
      </c>
      <c r="AA5770" s="31" t="str">
        <f t="shared" si="1630"/>
        <v>-</v>
      </c>
      <c r="AB5770" s="31">
        <f t="shared" si="1631"/>
        <v>15.01</v>
      </c>
    </row>
    <row r="5771" spans="1:28" x14ac:dyDescent="0.3">
      <c r="A5771" s="133">
        <v>42976.125</v>
      </c>
      <c r="B5771" s="152">
        <f t="shared" si="1632"/>
        <v>8</v>
      </c>
      <c r="C5771" s="152">
        <f t="shared" si="1633"/>
        <v>29</v>
      </c>
      <c r="D5771" s="152">
        <f t="shared" si="1634"/>
        <v>3</v>
      </c>
      <c r="E5771" s="38" t="str">
        <f t="shared" si="1635"/>
        <v/>
      </c>
      <c r="F5771" s="134">
        <v>18.88</v>
      </c>
      <c r="G5771" s="38" t="str">
        <f t="shared" si="1636"/>
        <v>-</v>
      </c>
      <c r="H5771" s="38">
        <f t="shared" si="1637"/>
        <v>18.88</v>
      </c>
      <c r="K5771" s="133">
        <v>43341.125</v>
      </c>
      <c r="L5771" s="9">
        <f t="shared" si="1620"/>
        <v>8</v>
      </c>
      <c r="M5771" s="9">
        <f t="shared" si="1621"/>
        <v>29</v>
      </c>
      <c r="N5771" s="9">
        <f t="shared" si="1622"/>
        <v>3</v>
      </c>
      <c r="O5771" s="31" t="str">
        <f t="shared" si="1623"/>
        <v/>
      </c>
      <c r="P5771" s="134">
        <v>21.67</v>
      </c>
      <c r="Q5771" s="31" t="str">
        <f t="shared" si="1624"/>
        <v>-</v>
      </c>
      <c r="R5771" s="31">
        <f t="shared" si="1625"/>
        <v>21.67</v>
      </c>
      <c r="U5771" s="133">
        <v>43706.125</v>
      </c>
      <c r="V5771" s="9">
        <f t="shared" si="1626"/>
        <v>8</v>
      </c>
      <c r="W5771" s="9">
        <f t="shared" si="1627"/>
        <v>29</v>
      </c>
      <c r="X5771" s="9">
        <f t="shared" si="1628"/>
        <v>3</v>
      </c>
      <c r="Y5771" s="31" t="str">
        <f t="shared" si="1629"/>
        <v/>
      </c>
      <c r="Z5771" s="134">
        <v>14.17</v>
      </c>
      <c r="AA5771" s="31" t="str">
        <f t="shared" si="1630"/>
        <v>-</v>
      </c>
      <c r="AB5771" s="31">
        <f t="shared" si="1631"/>
        <v>14.17</v>
      </c>
    </row>
    <row r="5772" spans="1:28" x14ac:dyDescent="0.3">
      <c r="A5772" s="133">
        <v>42976.166666666664</v>
      </c>
      <c r="B5772" s="152">
        <f t="shared" si="1632"/>
        <v>8</v>
      </c>
      <c r="C5772" s="152">
        <f t="shared" si="1633"/>
        <v>29</v>
      </c>
      <c r="D5772" s="152">
        <f t="shared" si="1634"/>
        <v>4</v>
      </c>
      <c r="E5772" s="38" t="str">
        <f t="shared" si="1635"/>
        <v/>
      </c>
      <c r="F5772" s="134">
        <v>19.16</v>
      </c>
      <c r="G5772" s="38" t="str">
        <f t="shared" si="1636"/>
        <v>-</v>
      </c>
      <c r="H5772" s="38">
        <f t="shared" si="1637"/>
        <v>19.16</v>
      </c>
      <c r="K5772" s="133">
        <v>43341.166666666664</v>
      </c>
      <c r="L5772" s="9">
        <f t="shared" si="1620"/>
        <v>8</v>
      </c>
      <c r="M5772" s="9">
        <f t="shared" si="1621"/>
        <v>29</v>
      </c>
      <c r="N5772" s="9">
        <f t="shared" si="1622"/>
        <v>4</v>
      </c>
      <c r="O5772" s="31" t="str">
        <f t="shared" si="1623"/>
        <v/>
      </c>
      <c r="P5772" s="134">
        <v>21.54</v>
      </c>
      <c r="Q5772" s="31" t="str">
        <f t="shared" si="1624"/>
        <v>-</v>
      </c>
      <c r="R5772" s="31">
        <f t="shared" si="1625"/>
        <v>21.54</v>
      </c>
      <c r="U5772" s="133">
        <v>43706.166666666664</v>
      </c>
      <c r="V5772" s="9">
        <f t="shared" si="1626"/>
        <v>8</v>
      </c>
      <c r="W5772" s="9">
        <f t="shared" si="1627"/>
        <v>29</v>
      </c>
      <c r="X5772" s="9">
        <f t="shared" si="1628"/>
        <v>4</v>
      </c>
      <c r="Y5772" s="31" t="str">
        <f t="shared" si="1629"/>
        <v/>
      </c>
      <c r="Z5772" s="134">
        <v>14.63</v>
      </c>
      <c r="AA5772" s="31" t="str">
        <f t="shared" si="1630"/>
        <v>-</v>
      </c>
      <c r="AB5772" s="31">
        <f t="shared" si="1631"/>
        <v>14.63</v>
      </c>
    </row>
    <row r="5773" spans="1:28" x14ac:dyDescent="0.3">
      <c r="A5773" s="133">
        <v>42976.208333333336</v>
      </c>
      <c r="B5773" s="152">
        <f t="shared" si="1632"/>
        <v>8</v>
      </c>
      <c r="C5773" s="152">
        <f t="shared" si="1633"/>
        <v>29</v>
      </c>
      <c r="D5773" s="152">
        <f t="shared" si="1634"/>
        <v>5</v>
      </c>
      <c r="E5773" s="38" t="str">
        <f t="shared" si="1635"/>
        <v/>
      </c>
      <c r="F5773" s="134">
        <v>20.309999999999999</v>
      </c>
      <c r="G5773" s="38" t="str">
        <f t="shared" si="1636"/>
        <v>-</v>
      </c>
      <c r="H5773" s="38">
        <f t="shared" si="1637"/>
        <v>20.309999999999999</v>
      </c>
      <c r="K5773" s="133">
        <v>43341.208333333336</v>
      </c>
      <c r="L5773" s="9">
        <f t="shared" si="1620"/>
        <v>8</v>
      </c>
      <c r="M5773" s="9">
        <f t="shared" si="1621"/>
        <v>29</v>
      </c>
      <c r="N5773" s="9">
        <f t="shared" si="1622"/>
        <v>5</v>
      </c>
      <c r="O5773" s="31" t="str">
        <f t="shared" si="1623"/>
        <v/>
      </c>
      <c r="P5773" s="134">
        <v>23.6</v>
      </c>
      <c r="Q5773" s="31" t="str">
        <f t="shared" si="1624"/>
        <v>-</v>
      </c>
      <c r="R5773" s="31">
        <f t="shared" si="1625"/>
        <v>23.6</v>
      </c>
      <c r="U5773" s="133">
        <v>43706.208333333336</v>
      </c>
      <c r="V5773" s="9">
        <f t="shared" si="1626"/>
        <v>8</v>
      </c>
      <c r="W5773" s="9">
        <f t="shared" si="1627"/>
        <v>29</v>
      </c>
      <c r="X5773" s="9">
        <f t="shared" si="1628"/>
        <v>5</v>
      </c>
      <c r="Y5773" s="31" t="str">
        <f t="shared" si="1629"/>
        <v/>
      </c>
      <c r="Z5773" s="134">
        <v>18.02</v>
      </c>
      <c r="AA5773" s="31" t="str">
        <f t="shared" si="1630"/>
        <v>-</v>
      </c>
      <c r="AB5773" s="31">
        <f t="shared" si="1631"/>
        <v>18.02</v>
      </c>
    </row>
    <row r="5774" spans="1:28" x14ac:dyDescent="0.3">
      <c r="A5774" s="133">
        <v>42976.25</v>
      </c>
      <c r="B5774" s="152">
        <f t="shared" si="1632"/>
        <v>8</v>
      </c>
      <c r="C5774" s="152">
        <f t="shared" si="1633"/>
        <v>29</v>
      </c>
      <c r="D5774" s="152">
        <f t="shared" si="1634"/>
        <v>6</v>
      </c>
      <c r="E5774" s="38" t="str">
        <f t="shared" si="1635"/>
        <v/>
      </c>
      <c r="F5774" s="134">
        <v>22.05</v>
      </c>
      <c r="G5774" s="38" t="str">
        <f t="shared" si="1636"/>
        <v>-</v>
      </c>
      <c r="H5774" s="38">
        <f t="shared" si="1637"/>
        <v>22.05</v>
      </c>
      <c r="K5774" s="133">
        <v>43341.25</v>
      </c>
      <c r="L5774" s="9">
        <f t="shared" si="1620"/>
        <v>8</v>
      </c>
      <c r="M5774" s="9">
        <f t="shared" si="1621"/>
        <v>29</v>
      </c>
      <c r="N5774" s="9">
        <f t="shared" si="1622"/>
        <v>6</v>
      </c>
      <c r="O5774" s="31" t="str">
        <f t="shared" si="1623"/>
        <v/>
      </c>
      <c r="P5774" s="134">
        <v>27.04</v>
      </c>
      <c r="Q5774" s="31" t="str">
        <f t="shared" si="1624"/>
        <v>-</v>
      </c>
      <c r="R5774" s="31">
        <f t="shared" si="1625"/>
        <v>27.04</v>
      </c>
      <c r="U5774" s="133">
        <v>43706.25</v>
      </c>
      <c r="V5774" s="9">
        <f t="shared" si="1626"/>
        <v>8</v>
      </c>
      <c r="W5774" s="9">
        <f t="shared" si="1627"/>
        <v>29</v>
      </c>
      <c r="X5774" s="9">
        <f t="shared" si="1628"/>
        <v>6</v>
      </c>
      <c r="Y5774" s="31" t="str">
        <f t="shared" si="1629"/>
        <v/>
      </c>
      <c r="Z5774" s="134">
        <v>20.03</v>
      </c>
      <c r="AA5774" s="31" t="str">
        <f t="shared" si="1630"/>
        <v>-</v>
      </c>
      <c r="AB5774" s="31">
        <f t="shared" si="1631"/>
        <v>20.03</v>
      </c>
    </row>
    <row r="5775" spans="1:28" x14ac:dyDescent="0.3">
      <c r="A5775" s="133">
        <v>42976.291666666664</v>
      </c>
      <c r="B5775" s="152">
        <f t="shared" si="1632"/>
        <v>8</v>
      </c>
      <c r="C5775" s="152">
        <f t="shared" si="1633"/>
        <v>29</v>
      </c>
      <c r="D5775" s="152">
        <f t="shared" si="1634"/>
        <v>7</v>
      </c>
      <c r="E5775" s="38" t="str">
        <f t="shared" si="1635"/>
        <v/>
      </c>
      <c r="F5775" s="134">
        <v>22.68</v>
      </c>
      <c r="G5775" s="38" t="str">
        <f t="shared" si="1636"/>
        <v>-</v>
      </c>
      <c r="H5775" s="38">
        <f t="shared" si="1637"/>
        <v>22.68</v>
      </c>
      <c r="K5775" s="133">
        <v>43341.291666666664</v>
      </c>
      <c r="L5775" s="9">
        <f t="shared" si="1620"/>
        <v>8</v>
      </c>
      <c r="M5775" s="9">
        <f t="shared" si="1621"/>
        <v>29</v>
      </c>
      <c r="N5775" s="9">
        <f t="shared" si="1622"/>
        <v>7</v>
      </c>
      <c r="O5775" s="31" t="str">
        <f t="shared" si="1623"/>
        <v/>
      </c>
      <c r="P5775" s="134">
        <v>28.68</v>
      </c>
      <c r="Q5775" s="31" t="str">
        <f t="shared" si="1624"/>
        <v>-</v>
      </c>
      <c r="R5775" s="31">
        <f t="shared" si="1625"/>
        <v>28.68</v>
      </c>
      <c r="U5775" s="133">
        <v>43706.291666666664</v>
      </c>
      <c r="V5775" s="9">
        <f t="shared" si="1626"/>
        <v>8</v>
      </c>
      <c r="W5775" s="9">
        <f t="shared" si="1627"/>
        <v>29</v>
      </c>
      <c r="X5775" s="9">
        <f t="shared" si="1628"/>
        <v>7</v>
      </c>
      <c r="Y5775" s="31" t="str">
        <f t="shared" si="1629"/>
        <v/>
      </c>
      <c r="Z5775" s="134">
        <v>20.22</v>
      </c>
      <c r="AA5775" s="31" t="str">
        <f t="shared" si="1630"/>
        <v>-</v>
      </c>
      <c r="AB5775" s="31">
        <f t="shared" si="1631"/>
        <v>20.22</v>
      </c>
    </row>
    <row r="5776" spans="1:28" x14ac:dyDescent="0.3">
      <c r="A5776" s="133">
        <v>42976.333333333336</v>
      </c>
      <c r="B5776" s="152">
        <f t="shared" si="1632"/>
        <v>8</v>
      </c>
      <c r="C5776" s="152">
        <f t="shared" si="1633"/>
        <v>29</v>
      </c>
      <c r="D5776" s="152">
        <f t="shared" si="1634"/>
        <v>8</v>
      </c>
      <c r="E5776" s="38" t="str">
        <f t="shared" si="1635"/>
        <v/>
      </c>
      <c r="F5776" s="134">
        <v>23.74</v>
      </c>
      <c r="G5776" s="38">
        <f t="shared" si="1636"/>
        <v>23.74</v>
      </c>
      <c r="H5776" s="38" t="str">
        <f t="shared" si="1637"/>
        <v>-</v>
      </c>
      <c r="K5776" s="133">
        <v>43341.333333333336</v>
      </c>
      <c r="L5776" s="9">
        <f t="shared" si="1620"/>
        <v>8</v>
      </c>
      <c r="M5776" s="9">
        <f t="shared" si="1621"/>
        <v>29</v>
      </c>
      <c r="N5776" s="9">
        <f t="shared" si="1622"/>
        <v>8</v>
      </c>
      <c r="O5776" s="31" t="str">
        <f t="shared" si="1623"/>
        <v/>
      </c>
      <c r="P5776" s="134">
        <v>30.57</v>
      </c>
      <c r="Q5776" s="31">
        <f t="shared" si="1624"/>
        <v>30.57</v>
      </c>
      <c r="R5776" s="31" t="str">
        <f t="shared" si="1625"/>
        <v>-</v>
      </c>
      <c r="U5776" s="133">
        <v>43706.333333333336</v>
      </c>
      <c r="V5776" s="9">
        <f t="shared" si="1626"/>
        <v>8</v>
      </c>
      <c r="W5776" s="9">
        <f t="shared" si="1627"/>
        <v>29</v>
      </c>
      <c r="X5776" s="9">
        <f t="shared" si="1628"/>
        <v>8</v>
      </c>
      <c r="Y5776" s="31" t="str">
        <f t="shared" si="1629"/>
        <v/>
      </c>
      <c r="Z5776" s="134">
        <v>20.239999999999998</v>
      </c>
      <c r="AA5776" s="31">
        <f t="shared" si="1630"/>
        <v>20.239999999999998</v>
      </c>
      <c r="AB5776" s="31" t="str">
        <f t="shared" si="1631"/>
        <v>-</v>
      </c>
    </row>
    <row r="5777" spans="1:28" x14ac:dyDescent="0.3">
      <c r="A5777" s="133">
        <v>42976.375</v>
      </c>
      <c r="B5777" s="152">
        <f t="shared" si="1632"/>
        <v>8</v>
      </c>
      <c r="C5777" s="152">
        <f t="shared" si="1633"/>
        <v>29</v>
      </c>
      <c r="D5777" s="152">
        <f t="shared" si="1634"/>
        <v>9</v>
      </c>
      <c r="E5777" s="38" t="str">
        <f t="shared" si="1635"/>
        <v/>
      </c>
      <c r="F5777" s="134">
        <v>24.92</v>
      </c>
      <c r="G5777" s="38">
        <f t="shared" si="1636"/>
        <v>24.92</v>
      </c>
      <c r="H5777" s="38" t="str">
        <f t="shared" si="1637"/>
        <v>-</v>
      </c>
      <c r="K5777" s="133">
        <v>43341.375</v>
      </c>
      <c r="L5777" s="9">
        <f t="shared" si="1620"/>
        <v>8</v>
      </c>
      <c r="M5777" s="9">
        <f t="shared" si="1621"/>
        <v>29</v>
      </c>
      <c r="N5777" s="9">
        <f t="shared" si="1622"/>
        <v>9</v>
      </c>
      <c r="O5777" s="31" t="str">
        <f t="shared" si="1623"/>
        <v/>
      </c>
      <c r="P5777" s="134">
        <v>33.75</v>
      </c>
      <c r="Q5777" s="31">
        <f t="shared" si="1624"/>
        <v>33.75</v>
      </c>
      <c r="R5777" s="31" t="str">
        <f t="shared" si="1625"/>
        <v>-</v>
      </c>
      <c r="U5777" s="133">
        <v>43706.375</v>
      </c>
      <c r="V5777" s="9">
        <f t="shared" si="1626"/>
        <v>8</v>
      </c>
      <c r="W5777" s="9">
        <f t="shared" si="1627"/>
        <v>29</v>
      </c>
      <c r="X5777" s="9">
        <f t="shared" si="1628"/>
        <v>9</v>
      </c>
      <c r="Y5777" s="31" t="str">
        <f t="shared" si="1629"/>
        <v/>
      </c>
      <c r="Z5777" s="134">
        <v>21.58</v>
      </c>
      <c r="AA5777" s="31">
        <f t="shared" si="1630"/>
        <v>21.58</v>
      </c>
      <c r="AB5777" s="31" t="str">
        <f t="shared" si="1631"/>
        <v>-</v>
      </c>
    </row>
    <row r="5778" spans="1:28" x14ac:dyDescent="0.3">
      <c r="A5778" s="133">
        <v>42976.416666666664</v>
      </c>
      <c r="B5778" s="152">
        <f t="shared" si="1632"/>
        <v>8</v>
      </c>
      <c r="C5778" s="152">
        <f t="shared" si="1633"/>
        <v>29</v>
      </c>
      <c r="D5778" s="152">
        <f t="shared" si="1634"/>
        <v>10</v>
      </c>
      <c r="E5778" s="38" t="str">
        <f t="shared" si="1635"/>
        <v/>
      </c>
      <c r="F5778" s="134">
        <v>26.11</v>
      </c>
      <c r="G5778" s="38">
        <f t="shared" si="1636"/>
        <v>26.11</v>
      </c>
      <c r="H5778" s="38" t="str">
        <f t="shared" si="1637"/>
        <v>-</v>
      </c>
      <c r="K5778" s="133">
        <v>43341.416666666664</v>
      </c>
      <c r="L5778" s="9">
        <f t="shared" si="1620"/>
        <v>8</v>
      </c>
      <c r="M5778" s="9">
        <f t="shared" si="1621"/>
        <v>29</v>
      </c>
      <c r="N5778" s="9">
        <f t="shared" si="1622"/>
        <v>10</v>
      </c>
      <c r="O5778" s="31" t="str">
        <f t="shared" si="1623"/>
        <v/>
      </c>
      <c r="P5778" s="134">
        <v>38.67</v>
      </c>
      <c r="Q5778" s="31">
        <f t="shared" si="1624"/>
        <v>38.67</v>
      </c>
      <c r="R5778" s="31" t="str">
        <f t="shared" si="1625"/>
        <v>-</v>
      </c>
      <c r="U5778" s="133">
        <v>43706.416666666664</v>
      </c>
      <c r="V5778" s="9">
        <f t="shared" si="1626"/>
        <v>8</v>
      </c>
      <c r="W5778" s="9">
        <f t="shared" si="1627"/>
        <v>29</v>
      </c>
      <c r="X5778" s="9">
        <f t="shared" si="1628"/>
        <v>10</v>
      </c>
      <c r="Y5778" s="31" t="str">
        <f t="shared" si="1629"/>
        <v/>
      </c>
      <c r="Z5778" s="134">
        <v>23.42</v>
      </c>
      <c r="AA5778" s="31">
        <f t="shared" si="1630"/>
        <v>23.42</v>
      </c>
      <c r="AB5778" s="31" t="str">
        <f t="shared" si="1631"/>
        <v>-</v>
      </c>
    </row>
    <row r="5779" spans="1:28" x14ac:dyDescent="0.3">
      <c r="A5779" s="133">
        <v>42976.458333333336</v>
      </c>
      <c r="B5779" s="152">
        <f t="shared" si="1632"/>
        <v>8</v>
      </c>
      <c r="C5779" s="152">
        <f t="shared" si="1633"/>
        <v>29</v>
      </c>
      <c r="D5779" s="152">
        <f t="shared" si="1634"/>
        <v>11</v>
      </c>
      <c r="E5779" s="38" t="str">
        <f t="shared" si="1635"/>
        <v/>
      </c>
      <c r="F5779" s="134">
        <v>27.21</v>
      </c>
      <c r="G5779" s="38">
        <f t="shared" si="1636"/>
        <v>27.21</v>
      </c>
      <c r="H5779" s="38" t="str">
        <f t="shared" si="1637"/>
        <v>-</v>
      </c>
      <c r="K5779" s="133">
        <v>43341.458333333336</v>
      </c>
      <c r="L5779" s="9">
        <f t="shared" si="1620"/>
        <v>8</v>
      </c>
      <c r="M5779" s="9">
        <f t="shared" si="1621"/>
        <v>29</v>
      </c>
      <c r="N5779" s="9">
        <f t="shared" si="1622"/>
        <v>11</v>
      </c>
      <c r="O5779" s="31" t="str">
        <f t="shared" si="1623"/>
        <v/>
      </c>
      <c r="P5779" s="134">
        <v>45.42</v>
      </c>
      <c r="Q5779" s="31">
        <f t="shared" si="1624"/>
        <v>45.42</v>
      </c>
      <c r="R5779" s="31" t="str">
        <f t="shared" si="1625"/>
        <v>-</v>
      </c>
      <c r="U5779" s="133">
        <v>43706.458333333336</v>
      </c>
      <c r="V5779" s="9">
        <f t="shared" si="1626"/>
        <v>8</v>
      </c>
      <c r="W5779" s="9">
        <f t="shared" si="1627"/>
        <v>29</v>
      </c>
      <c r="X5779" s="9">
        <f t="shared" si="1628"/>
        <v>11</v>
      </c>
      <c r="Y5779" s="31" t="str">
        <f t="shared" si="1629"/>
        <v/>
      </c>
      <c r="Z5779" s="134">
        <v>25</v>
      </c>
      <c r="AA5779" s="31">
        <f t="shared" si="1630"/>
        <v>25</v>
      </c>
      <c r="AB5779" s="31" t="str">
        <f t="shared" si="1631"/>
        <v>-</v>
      </c>
    </row>
    <row r="5780" spans="1:28" x14ac:dyDescent="0.3">
      <c r="A5780" s="133">
        <v>42976.5</v>
      </c>
      <c r="B5780" s="152">
        <f t="shared" si="1632"/>
        <v>8</v>
      </c>
      <c r="C5780" s="152">
        <f t="shared" si="1633"/>
        <v>29</v>
      </c>
      <c r="D5780" s="152">
        <f t="shared" si="1634"/>
        <v>12</v>
      </c>
      <c r="E5780" s="38" t="str">
        <f t="shared" si="1635"/>
        <v/>
      </c>
      <c r="F5780" s="134">
        <v>29.79</v>
      </c>
      <c r="G5780" s="38">
        <f t="shared" si="1636"/>
        <v>29.79</v>
      </c>
      <c r="H5780" s="38" t="str">
        <f t="shared" si="1637"/>
        <v>-</v>
      </c>
      <c r="K5780" s="133">
        <v>43341.5</v>
      </c>
      <c r="L5780" s="9">
        <f t="shared" si="1620"/>
        <v>8</v>
      </c>
      <c r="M5780" s="9">
        <f t="shared" si="1621"/>
        <v>29</v>
      </c>
      <c r="N5780" s="9">
        <f t="shared" si="1622"/>
        <v>12</v>
      </c>
      <c r="O5780" s="31" t="str">
        <f t="shared" si="1623"/>
        <v/>
      </c>
      <c r="P5780" s="134">
        <v>48.21</v>
      </c>
      <c r="Q5780" s="31">
        <f t="shared" si="1624"/>
        <v>48.21</v>
      </c>
      <c r="R5780" s="31" t="str">
        <f t="shared" si="1625"/>
        <v>-</v>
      </c>
      <c r="U5780" s="133">
        <v>43706.5</v>
      </c>
      <c r="V5780" s="9">
        <f t="shared" si="1626"/>
        <v>8</v>
      </c>
      <c r="W5780" s="9">
        <f t="shared" si="1627"/>
        <v>29</v>
      </c>
      <c r="X5780" s="9">
        <f t="shared" si="1628"/>
        <v>12</v>
      </c>
      <c r="Y5780" s="31" t="str">
        <f t="shared" si="1629"/>
        <v/>
      </c>
      <c r="Z5780" s="134">
        <v>26.46</v>
      </c>
      <c r="AA5780" s="31">
        <f t="shared" si="1630"/>
        <v>26.46</v>
      </c>
      <c r="AB5780" s="31" t="str">
        <f t="shared" si="1631"/>
        <v>-</v>
      </c>
    </row>
    <row r="5781" spans="1:28" x14ac:dyDescent="0.3">
      <c r="A5781" s="133">
        <v>42976.541666666664</v>
      </c>
      <c r="B5781" s="152">
        <f t="shared" si="1632"/>
        <v>8</v>
      </c>
      <c r="C5781" s="152">
        <f t="shared" si="1633"/>
        <v>29</v>
      </c>
      <c r="D5781" s="152">
        <f t="shared" si="1634"/>
        <v>13</v>
      </c>
      <c r="E5781" s="38" t="str">
        <f t="shared" si="1635"/>
        <v/>
      </c>
      <c r="F5781" s="134">
        <v>30.95</v>
      </c>
      <c r="G5781" s="38">
        <f t="shared" si="1636"/>
        <v>30.95</v>
      </c>
      <c r="H5781" s="38" t="str">
        <f t="shared" si="1637"/>
        <v>-</v>
      </c>
      <c r="K5781" s="133">
        <v>43341.541666666664</v>
      </c>
      <c r="L5781" s="9">
        <f t="shared" si="1620"/>
        <v>8</v>
      </c>
      <c r="M5781" s="9">
        <f t="shared" si="1621"/>
        <v>29</v>
      </c>
      <c r="N5781" s="9">
        <f t="shared" si="1622"/>
        <v>13</v>
      </c>
      <c r="O5781" s="31" t="str">
        <f t="shared" si="1623"/>
        <v/>
      </c>
      <c r="P5781" s="134">
        <v>61.21</v>
      </c>
      <c r="Q5781" s="31">
        <f t="shared" si="1624"/>
        <v>61.21</v>
      </c>
      <c r="R5781" s="31" t="str">
        <f t="shared" si="1625"/>
        <v>-</v>
      </c>
      <c r="U5781" s="133">
        <v>43706.541666666664</v>
      </c>
      <c r="V5781" s="9">
        <f t="shared" si="1626"/>
        <v>8</v>
      </c>
      <c r="W5781" s="9">
        <f t="shared" si="1627"/>
        <v>29</v>
      </c>
      <c r="X5781" s="9">
        <f t="shared" si="1628"/>
        <v>13</v>
      </c>
      <c r="Y5781" s="31" t="str">
        <f t="shared" si="1629"/>
        <v/>
      </c>
      <c r="Z5781" s="134">
        <v>29.42</v>
      </c>
      <c r="AA5781" s="31">
        <f t="shared" si="1630"/>
        <v>29.42</v>
      </c>
      <c r="AB5781" s="31" t="str">
        <f t="shared" si="1631"/>
        <v>-</v>
      </c>
    </row>
    <row r="5782" spans="1:28" x14ac:dyDescent="0.3">
      <c r="A5782" s="133">
        <v>42976.583333333336</v>
      </c>
      <c r="B5782" s="152">
        <f t="shared" si="1632"/>
        <v>8</v>
      </c>
      <c r="C5782" s="152">
        <f t="shared" si="1633"/>
        <v>29</v>
      </c>
      <c r="D5782" s="152">
        <f t="shared" si="1634"/>
        <v>14</v>
      </c>
      <c r="E5782" s="38" t="str">
        <f t="shared" si="1635"/>
        <v/>
      </c>
      <c r="F5782" s="134">
        <v>31.04</v>
      </c>
      <c r="G5782" s="38">
        <f t="shared" si="1636"/>
        <v>31.04</v>
      </c>
      <c r="H5782" s="38" t="str">
        <f t="shared" si="1637"/>
        <v>-</v>
      </c>
      <c r="K5782" s="133">
        <v>43341.583333333336</v>
      </c>
      <c r="L5782" s="9">
        <f t="shared" si="1620"/>
        <v>8</v>
      </c>
      <c r="M5782" s="9">
        <f t="shared" si="1621"/>
        <v>29</v>
      </c>
      <c r="N5782" s="9">
        <f t="shared" si="1622"/>
        <v>14</v>
      </c>
      <c r="O5782" s="31" t="str">
        <f t="shared" si="1623"/>
        <v/>
      </c>
      <c r="P5782" s="134">
        <v>71.41</v>
      </c>
      <c r="Q5782" s="31">
        <f t="shared" si="1624"/>
        <v>71.41</v>
      </c>
      <c r="R5782" s="31" t="str">
        <f t="shared" si="1625"/>
        <v>-</v>
      </c>
      <c r="U5782" s="133">
        <v>43706.583333333336</v>
      </c>
      <c r="V5782" s="9">
        <f t="shared" si="1626"/>
        <v>8</v>
      </c>
      <c r="W5782" s="9">
        <f t="shared" si="1627"/>
        <v>29</v>
      </c>
      <c r="X5782" s="9">
        <f t="shared" si="1628"/>
        <v>14</v>
      </c>
      <c r="Y5782" s="31" t="str">
        <f t="shared" si="1629"/>
        <v/>
      </c>
      <c r="Z5782" s="134">
        <v>30.03</v>
      </c>
      <c r="AA5782" s="31">
        <f t="shared" si="1630"/>
        <v>30.03</v>
      </c>
      <c r="AB5782" s="31" t="str">
        <f t="shared" si="1631"/>
        <v>-</v>
      </c>
    </row>
    <row r="5783" spans="1:28" x14ac:dyDescent="0.3">
      <c r="A5783" s="133">
        <v>42976.625</v>
      </c>
      <c r="B5783" s="152">
        <f t="shared" si="1632"/>
        <v>8</v>
      </c>
      <c r="C5783" s="152">
        <f t="shared" si="1633"/>
        <v>29</v>
      </c>
      <c r="D5783" s="152">
        <f t="shared" si="1634"/>
        <v>15</v>
      </c>
      <c r="E5783" s="38" t="str">
        <f t="shared" si="1635"/>
        <v/>
      </c>
      <c r="F5783" s="134">
        <v>31.39</v>
      </c>
      <c r="G5783" s="38">
        <f t="shared" si="1636"/>
        <v>31.39</v>
      </c>
      <c r="H5783" s="38" t="str">
        <f t="shared" si="1637"/>
        <v>-</v>
      </c>
      <c r="K5783" s="133">
        <v>43341.625</v>
      </c>
      <c r="L5783" s="9">
        <f t="shared" si="1620"/>
        <v>8</v>
      </c>
      <c r="M5783" s="9">
        <f t="shared" si="1621"/>
        <v>29</v>
      </c>
      <c r="N5783" s="9">
        <f t="shared" si="1622"/>
        <v>15</v>
      </c>
      <c r="O5783" s="31" t="str">
        <f t="shared" si="1623"/>
        <v/>
      </c>
      <c r="P5783" s="134">
        <v>78.88</v>
      </c>
      <c r="Q5783" s="31">
        <f t="shared" si="1624"/>
        <v>78.88</v>
      </c>
      <c r="R5783" s="31" t="str">
        <f t="shared" si="1625"/>
        <v>-</v>
      </c>
      <c r="U5783" s="133">
        <v>43706.625</v>
      </c>
      <c r="V5783" s="9">
        <f t="shared" si="1626"/>
        <v>8</v>
      </c>
      <c r="W5783" s="9">
        <f t="shared" si="1627"/>
        <v>29</v>
      </c>
      <c r="X5783" s="9">
        <f t="shared" si="1628"/>
        <v>15</v>
      </c>
      <c r="Y5783" s="31" t="str">
        <f t="shared" si="1629"/>
        <v/>
      </c>
      <c r="Z5783" s="134">
        <v>33.93</v>
      </c>
      <c r="AA5783" s="31">
        <f t="shared" si="1630"/>
        <v>33.93</v>
      </c>
      <c r="AB5783" s="31" t="str">
        <f t="shared" si="1631"/>
        <v>-</v>
      </c>
    </row>
    <row r="5784" spans="1:28" x14ac:dyDescent="0.3">
      <c r="A5784" s="133">
        <v>42976.666666666664</v>
      </c>
      <c r="B5784" s="152">
        <f t="shared" si="1632"/>
        <v>8</v>
      </c>
      <c r="C5784" s="152">
        <f t="shared" si="1633"/>
        <v>29</v>
      </c>
      <c r="D5784" s="152">
        <f t="shared" si="1634"/>
        <v>16</v>
      </c>
      <c r="E5784" s="38" t="str">
        <f t="shared" si="1635"/>
        <v/>
      </c>
      <c r="F5784" s="134">
        <v>31.51</v>
      </c>
      <c r="G5784" s="38">
        <f t="shared" si="1636"/>
        <v>31.51</v>
      </c>
      <c r="H5784" s="38" t="str">
        <f t="shared" si="1637"/>
        <v>-</v>
      </c>
      <c r="K5784" s="133">
        <v>43341.666666666664</v>
      </c>
      <c r="L5784" s="9">
        <f t="shared" si="1620"/>
        <v>8</v>
      </c>
      <c r="M5784" s="9">
        <f t="shared" si="1621"/>
        <v>29</v>
      </c>
      <c r="N5784" s="9">
        <f t="shared" si="1622"/>
        <v>16</v>
      </c>
      <c r="O5784" s="31" t="str">
        <f t="shared" si="1623"/>
        <v/>
      </c>
      <c r="P5784" s="134">
        <v>81.569999999999993</v>
      </c>
      <c r="Q5784" s="31">
        <f t="shared" si="1624"/>
        <v>81.569999999999993</v>
      </c>
      <c r="R5784" s="31" t="str">
        <f t="shared" si="1625"/>
        <v>-</v>
      </c>
      <c r="U5784" s="133">
        <v>43706.666666666664</v>
      </c>
      <c r="V5784" s="9">
        <f t="shared" si="1626"/>
        <v>8</v>
      </c>
      <c r="W5784" s="9">
        <f t="shared" si="1627"/>
        <v>29</v>
      </c>
      <c r="X5784" s="9">
        <f t="shared" si="1628"/>
        <v>16</v>
      </c>
      <c r="Y5784" s="31" t="str">
        <f t="shared" si="1629"/>
        <v/>
      </c>
      <c r="Z5784" s="134">
        <v>35.43</v>
      </c>
      <c r="AA5784" s="31">
        <f t="shared" si="1630"/>
        <v>35.43</v>
      </c>
      <c r="AB5784" s="31" t="str">
        <f t="shared" si="1631"/>
        <v>-</v>
      </c>
    </row>
    <row r="5785" spans="1:28" x14ac:dyDescent="0.3">
      <c r="A5785" s="133">
        <v>42976.708333333336</v>
      </c>
      <c r="B5785" s="152">
        <f t="shared" si="1632"/>
        <v>8</v>
      </c>
      <c r="C5785" s="152">
        <f t="shared" si="1633"/>
        <v>29</v>
      </c>
      <c r="D5785" s="152">
        <f t="shared" si="1634"/>
        <v>17</v>
      </c>
      <c r="E5785" s="38" t="str">
        <f t="shared" si="1635"/>
        <v/>
      </c>
      <c r="F5785" s="134">
        <v>31.24</v>
      </c>
      <c r="G5785" s="38" t="str">
        <f t="shared" si="1636"/>
        <v>-</v>
      </c>
      <c r="H5785" s="38">
        <f t="shared" si="1637"/>
        <v>31.24</v>
      </c>
      <c r="K5785" s="133">
        <v>43341.708333333336</v>
      </c>
      <c r="L5785" s="9">
        <f t="shared" si="1620"/>
        <v>8</v>
      </c>
      <c r="M5785" s="9">
        <f t="shared" si="1621"/>
        <v>29</v>
      </c>
      <c r="N5785" s="9">
        <f t="shared" si="1622"/>
        <v>17</v>
      </c>
      <c r="O5785" s="31" t="str">
        <f t="shared" si="1623"/>
        <v/>
      </c>
      <c r="P5785" s="134">
        <v>71.22</v>
      </c>
      <c r="Q5785" s="31" t="str">
        <f t="shared" si="1624"/>
        <v>-</v>
      </c>
      <c r="R5785" s="31">
        <f t="shared" si="1625"/>
        <v>71.22</v>
      </c>
      <c r="U5785" s="133">
        <v>43706.708333333336</v>
      </c>
      <c r="V5785" s="9">
        <f t="shared" si="1626"/>
        <v>8</v>
      </c>
      <c r="W5785" s="9">
        <f t="shared" si="1627"/>
        <v>29</v>
      </c>
      <c r="X5785" s="9">
        <f t="shared" si="1628"/>
        <v>17</v>
      </c>
      <c r="Y5785" s="31" t="str">
        <f t="shared" si="1629"/>
        <v/>
      </c>
      <c r="Z5785" s="134">
        <v>37.619999999999997</v>
      </c>
      <c r="AA5785" s="31" t="str">
        <f t="shared" si="1630"/>
        <v>-</v>
      </c>
      <c r="AB5785" s="31">
        <f t="shared" si="1631"/>
        <v>37.619999999999997</v>
      </c>
    </row>
    <row r="5786" spans="1:28" x14ac:dyDescent="0.3">
      <c r="A5786" s="133">
        <v>42976.75</v>
      </c>
      <c r="B5786" s="152">
        <f t="shared" si="1632"/>
        <v>8</v>
      </c>
      <c r="C5786" s="152">
        <f t="shared" si="1633"/>
        <v>29</v>
      </c>
      <c r="D5786" s="152">
        <f t="shared" si="1634"/>
        <v>18</v>
      </c>
      <c r="E5786" s="38" t="str">
        <f t="shared" si="1635"/>
        <v/>
      </c>
      <c r="F5786" s="134">
        <v>30.88</v>
      </c>
      <c r="G5786" s="38" t="str">
        <f t="shared" si="1636"/>
        <v>-</v>
      </c>
      <c r="H5786" s="38">
        <f t="shared" si="1637"/>
        <v>30.88</v>
      </c>
      <c r="K5786" s="133">
        <v>43341.75</v>
      </c>
      <c r="L5786" s="9">
        <f t="shared" si="1620"/>
        <v>8</v>
      </c>
      <c r="M5786" s="9">
        <f t="shared" si="1621"/>
        <v>29</v>
      </c>
      <c r="N5786" s="9">
        <f t="shared" si="1622"/>
        <v>18</v>
      </c>
      <c r="O5786" s="31" t="str">
        <f t="shared" si="1623"/>
        <v/>
      </c>
      <c r="P5786" s="134">
        <v>48.15</v>
      </c>
      <c r="Q5786" s="31" t="str">
        <f t="shared" si="1624"/>
        <v>-</v>
      </c>
      <c r="R5786" s="31">
        <f t="shared" si="1625"/>
        <v>48.15</v>
      </c>
      <c r="U5786" s="133">
        <v>43706.75</v>
      </c>
      <c r="V5786" s="9">
        <f t="shared" si="1626"/>
        <v>8</v>
      </c>
      <c r="W5786" s="9">
        <f t="shared" si="1627"/>
        <v>29</v>
      </c>
      <c r="X5786" s="9">
        <f t="shared" si="1628"/>
        <v>18</v>
      </c>
      <c r="Y5786" s="31" t="str">
        <f t="shared" si="1629"/>
        <v/>
      </c>
      <c r="Z5786" s="134">
        <v>29.89</v>
      </c>
      <c r="AA5786" s="31" t="str">
        <f t="shared" si="1630"/>
        <v>-</v>
      </c>
      <c r="AB5786" s="31">
        <f t="shared" si="1631"/>
        <v>29.89</v>
      </c>
    </row>
    <row r="5787" spans="1:28" x14ac:dyDescent="0.3">
      <c r="A5787" s="133">
        <v>42976.791666666664</v>
      </c>
      <c r="B5787" s="152">
        <f t="shared" si="1632"/>
        <v>8</v>
      </c>
      <c r="C5787" s="152">
        <f t="shared" si="1633"/>
        <v>29</v>
      </c>
      <c r="D5787" s="152">
        <f t="shared" si="1634"/>
        <v>19</v>
      </c>
      <c r="E5787" s="38" t="str">
        <f t="shared" si="1635"/>
        <v/>
      </c>
      <c r="F5787" s="134">
        <v>30.64</v>
      </c>
      <c r="G5787" s="38" t="str">
        <f t="shared" si="1636"/>
        <v>-</v>
      </c>
      <c r="H5787" s="38">
        <f t="shared" si="1637"/>
        <v>30.64</v>
      </c>
      <c r="K5787" s="133">
        <v>43341.791666666664</v>
      </c>
      <c r="L5787" s="9">
        <f t="shared" si="1620"/>
        <v>8</v>
      </c>
      <c r="M5787" s="9">
        <f t="shared" si="1621"/>
        <v>29</v>
      </c>
      <c r="N5787" s="9">
        <f t="shared" si="1622"/>
        <v>19</v>
      </c>
      <c r="O5787" s="31" t="str">
        <f t="shared" si="1623"/>
        <v/>
      </c>
      <c r="P5787" s="134">
        <v>39.81</v>
      </c>
      <c r="Q5787" s="31" t="str">
        <f t="shared" si="1624"/>
        <v>-</v>
      </c>
      <c r="R5787" s="31">
        <f t="shared" si="1625"/>
        <v>39.81</v>
      </c>
      <c r="U5787" s="133">
        <v>43706.791666666664</v>
      </c>
      <c r="V5787" s="9">
        <f t="shared" si="1626"/>
        <v>8</v>
      </c>
      <c r="W5787" s="9">
        <f t="shared" si="1627"/>
        <v>29</v>
      </c>
      <c r="X5787" s="9">
        <f t="shared" si="1628"/>
        <v>19</v>
      </c>
      <c r="Y5787" s="31" t="str">
        <f t="shared" si="1629"/>
        <v/>
      </c>
      <c r="Z5787" s="134">
        <v>27.65</v>
      </c>
      <c r="AA5787" s="31" t="str">
        <f t="shared" si="1630"/>
        <v>-</v>
      </c>
      <c r="AB5787" s="31">
        <f t="shared" si="1631"/>
        <v>27.65</v>
      </c>
    </row>
    <row r="5788" spans="1:28" x14ac:dyDescent="0.3">
      <c r="A5788" s="133">
        <v>42976.833333333336</v>
      </c>
      <c r="B5788" s="152">
        <f t="shared" si="1632"/>
        <v>8</v>
      </c>
      <c r="C5788" s="152">
        <f t="shared" si="1633"/>
        <v>29</v>
      </c>
      <c r="D5788" s="152">
        <f t="shared" si="1634"/>
        <v>20</v>
      </c>
      <c r="E5788" s="38" t="str">
        <f t="shared" si="1635"/>
        <v/>
      </c>
      <c r="F5788" s="134">
        <v>29.94</v>
      </c>
      <c r="G5788" s="38" t="str">
        <f t="shared" si="1636"/>
        <v>-</v>
      </c>
      <c r="H5788" s="38">
        <f t="shared" si="1637"/>
        <v>29.94</v>
      </c>
      <c r="K5788" s="133">
        <v>43341.833333333336</v>
      </c>
      <c r="L5788" s="9">
        <f t="shared" si="1620"/>
        <v>8</v>
      </c>
      <c r="M5788" s="9">
        <f t="shared" si="1621"/>
        <v>29</v>
      </c>
      <c r="N5788" s="9">
        <f t="shared" si="1622"/>
        <v>20</v>
      </c>
      <c r="O5788" s="31" t="str">
        <f t="shared" si="1623"/>
        <v/>
      </c>
      <c r="P5788" s="134">
        <v>40</v>
      </c>
      <c r="Q5788" s="31" t="str">
        <f t="shared" si="1624"/>
        <v>-</v>
      </c>
      <c r="R5788" s="31">
        <f t="shared" si="1625"/>
        <v>40</v>
      </c>
      <c r="U5788" s="133">
        <v>43706.833333333336</v>
      </c>
      <c r="V5788" s="9">
        <f t="shared" si="1626"/>
        <v>8</v>
      </c>
      <c r="W5788" s="9">
        <f t="shared" si="1627"/>
        <v>29</v>
      </c>
      <c r="X5788" s="9">
        <f t="shared" si="1628"/>
        <v>20</v>
      </c>
      <c r="Y5788" s="31" t="str">
        <f t="shared" si="1629"/>
        <v/>
      </c>
      <c r="Z5788" s="134">
        <v>28.3</v>
      </c>
      <c r="AA5788" s="31" t="str">
        <f t="shared" si="1630"/>
        <v>-</v>
      </c>
      <c r="AB5788" s="31">
        <f t="shared" si="1631"/>
        <v>28.3</v>
      </c>
    </row>
    <row r="5789" spans="1:28" x14ac:dyDescent="0.3">
      <c r="A5789" s="133">
        <v>42976.875</v>
      </c>
      <c r="B5789" s="152">
        <f t="shared" si="1632"/>
        <v>8</v>
      </c>
      <c r="C5789" s="152">
        <f t="shared" si="1633"/>
        <v>29</v>
      </c>
      <c r="D5789" s="152">
        <f t="shared" si="1634"/>
        <v>21</v>
      </c>
      <c r="E5789" s="38" t="str">
        <f t="shared" si="1635"/>
        <v/>
      </c>
      <c r="F5789" s="134">
        <v>25.79</v>
      </c>
      <c r="G5789" s="38" t="str">
        <f t="shared" si="1636"/>
        <v>-</v>
      </c>
      <c r="H5789" s="38">
        <f t="shared" si="1637"/>
        <v>25.79</v>
      </c>
      <c r="K5789" s="133">
        <v>43341.875</v>
      </c>
      <c r="L5789" s="9">
        <f t="shared" si="1620"/>
        <v>8</v>
      </c>
      <c r="M5789" s="9">
        <f t="shared" si="1621"/>
        <v>29</v>
      </c>
      <c r="N5789" s="9">
        <f t="shared" si="1622"/>
        <v>21</v>
      </c>
      <c r="O5789" s="31" t="str">
        <f t="shared" si="1623"/>
        <v/>
      </c>
      <c r="P5789" s="134">
        <v>36.54</v>
      </c>
      <c r="Q5789" s="31" t="str">
        <f t="shared" si="1624"/>
        <v>-</v>
      </c>
      <c r="R5789" s="31">
        <f t="shared" si="1625"/>
        <v>36.54</v>
      </c>
      <c r="U5789" s="133">
        <v>43706.875</v>
      </c>
      <c r="V5789" s="9">
        <f t="shared" si="1626"/>
        <v>8</v>
      </c>
      <c r="W5789" s="9">
        <f t="shared" si="1627"/>
        <v>29</v>
      </c>
      <c r="X5789" s="9">
        <f t="shared" si="1628"/>
        <v>21</v>
      </c>
      <c r="Y5789" s="31" t="str">
        <f t="shared" si="1629"/>
        <v/>
      </c>
      <c r="Z5789" s="134">
        <v>24.36</v>
      </c>
      <c r="AA5789" s="31" t="str">
        <f t="shared" si="1630"/>
        <v>-</v>
      </c>
      <c r="AB5789" s="31">
        <f t="shared" si="1631"/>
        <v>24.36</v>
      </c>
    </row>
    <row r="5790" spans="1:28" x14ac:dyDescent="0.3">
      <c r="A5790" s="133">
        <v>42976.916666666664</v>
      </c>
      <c r="B5790" s="152">
        <f t="shared" si="1632"/>
        <v>8</v>
      </c>
      <c r="C5790" s="152">
        <f t="shared" si="1633"/>
        <v>29</v>
      </c>
      <c r="D5790" s="152">
        <f t="shared" si="1634"/>
        <v>22</v>
      </c>
      <c r="E5790" s="38" t="str">
        <f t="shared" si="1635"/>
        <v/>
      </c>
      <c r="F5790" s="134">
        <v>22.82</v>
      </c>
      <c r="G5790" s="38" t="str">
        <f t="shared" si="1636"/>
        <v>-</v>
      </c>
      <c r="H5790" s="38">
        <f t="shared" si="1637"/>
        <v>22.82</v>
      </c>
      <c r="K5790" s="133">
        <v>43341.916666666664</v>
      </c>
      <c r="L5790" s="9">
        <f t="shared" si="1620"/>
        <v>8</v>
      </c>
      <c r="M5790" s="9">
        <f t="shared" si="1621"/>
        <v>29</v>
      </c>
      <c r="N5790" s="9">
        <f t="shared" si="1622"/>
        <v>22</v>
      </c>
      <c r="O5790" s="31" t="str">
        <f t="shared" si="1623"/>
        <v/>
      </c>
      <c r="P5790" s="134">
        <v>31.2</v>
      </c>
      <c r="Q5790" s="31" t="str">
        <f t="shared" si="1624"/>
        <v>-</v>
      </c>
      <c r="R5790" s="31">
        <f t="shared" si="1625"/>
        <v>31.2</v>
      </c>
      <c r="U5790" s="133">
        <v>43706.916666666664</v>
      </c>
      <c r="V5790" s="9">
        <f t="shared" si="1626"/>
        <v>8</v>
      </c>
      <c r="W5790" s="9">
        <f t="shared" si="1627"/>
        <v>29</v>
      </c>
      <c r="X5790" s="9">
        <f t="shared" si="1628"/>
        <v>22</v>
      </c>
      <c r="Y5790" s="31" t="str">
        <f t="shared" si="1629"/>
        <v/>
      </c>
      <c r="Z5790" s="134">
        <v>20.55</v>
      </c>
      <c r="AA5790" s="31" t="str">
        <f t="shared" si="1630"/>
        <v>-</v>
      </c>
      <c r="AB5790" s="31">
        <f t="shared" si="1631"/>
        <v>20.55</v>
      </c>
    </row>
    <row r="5791" spans="1:28" x14ac:dyDescent="0.3">
      <c r="A5791" s="133">
        <v>42976.958333333336</v>
      </c>
      <c r="B5791" s="152">
        <f t="shared" si="1632"/>
        <v>8</v>
      </c>
      <c r="C5791" s="152">
        <f t="shared" si="1633"/>
        <v>29</v>
      </c>
      <c r="D5791" s="152">
        <f t="shared" si="1634"/>
        <v>23</v>
      </c>
      <c r="E5791" s="38" t="str">
        <f t="shared" si="1635"/>
        <v/>
      </c>
      <c r="F5791" s="134">
        <v>21.08</v>
      </c>
      <c r="G5791" s="38" t="str">
        <f t="shared" si="1636"/>
        <v>-</v>
      </c>
      <c r="H5791" s="38">
        <f t="shared" si="1637"/>
        <v>21.08</v>
      </c>
      <c r="K5791" s="133">
        <v>43341.958333333336</v>
      </c>
      <c r="L5791" s="9">
        <f t="shared" si="1620"/>
        <v>8</v>
      </c>
      <c r="M5791" s="9">
        <f t="shared" si="1621"/>
        <v>29</v>
      </c>
      <c r="N5791" s="9">
        <f t="shared" si="1622"/>
        <v>23</v>
      </c>
      <c r="O5791" s="31" t="str">
        <f t="shared" si="1623"/>
        <v/>
      </c>
      <c r="P5791" s="134">
        <v>27.71</v>
      </c>
      <c r="Q5791" s="31" t="str">
        <f t="shared" si="1624"/>
        <v>-</v>
      </c>
      <c r="R5791" s="31">
        <f t="shared" si="1625"/>
        <v>27.71</v>
      </c>
      <c r="U5791" s="133">
        <v>43706.958333333336</v>
      </c>
      <c r="V5791" s="9">
        <f t="shared" si="1626"/>
        <v>8</v>
      </c>
      <c r="W5791" s="9">
        <f t="shared" si="1627"/>
        <v>29</v>
      </c>
      <c r="X5791" s="9">
        <f t="shared" si="1628"/>
        <v>23</v>
      </c>
      <c r="Y5791" s="31" t="str">
        <f t="shared" si="1629"/>
        <v/>
      </c>
      <c r="Z5791" s="134">
        <v>19.66</v>
      </c>
      <c r="AA5791" s="31" t="str">
        <f t="shared" si="1630"/>
        <v>-</v>
      </c>
      <c r="AB5791" s="31">
        <f t="shared" si="1631"/>
        <v>19.66</v>
      </c>
    </row>
    <row r="5792" spans="1:28" x14ac:dyDescent="0.3">
      <c r="A5792" s="133">
        <v>42977</v>
      </c>
      <c r="B5792" s="152">
        <f t="shared" si="1632"/>
        <v>8</v>
      </c>
      <c r="C5792" s="152">
        <f t="shared" si="1633"/>
        <v>30</v>
      </c>
      <c r="D5792" s="152">
        <f t="shared" si="1634"/>
        <v>0</v>
      </c>
      <c r="E5792" s="38" t="str">
        <f t="shared" si="1635"/>
        <v/>
      </c>
      <c r="F5792" s="134">
        <v>20.86</v>
      </c>
      <c r="G5792" s="38" t="str">
        <f t="shared" si="1636"/>
        <v>-</v>
      </c>
      <c r="H5792" s="38">
        <f t="shared" si="1637"/>
        <v>20.86</v>
      </c>
      <c r="K5792" s="133">
        <v>43342</v>
      </c>
      <c r="L5792" s="9">
        <f t="shared" si="1620"/>
        <v>8</v>
      </c>
      <c r="M5792" s="9">
        <f t="shared" si="1621"/>
        <v>30</v>
      </c>
      <c r="N5792" s="9">
        <f t="shared" si="1622"/>
        <v>0</v>
      </c>
      <c r="O5792" s="31" t="str">
        <f t="shared" si="1623"/>
        <v/>
      </c>
      <c r="P5792" s="134">
        <v>24.76</v>
      </c>
      <c r="Q5792" s="31" t="str">
        <f t="shared" si="1624"/>
        <v>-</v>
      </c>
      <c r="R5792" s="31">
        <f t="shared" si="1625"/>
        <v>24.76</v>
      </c>
      <c r="U5792" s="133">
        <v>43707</v>
      </c>
      <c r="V5792" s="9">
        <f t="shared" si="1626"/>
        <v>8</v>
      </c>
      <c r="W5792" s="9">
        <f t="shared" si="1627"/>
        <v>30</v>
      </c>
      <c r="X5792" s="9">
        <f t="shared" si="1628"/>
        <v>0</v>
      </c>
      <c r="Y5792" s="31" t="str">
        <f t="shared" si="1629"/>
        <v/>
      </c>
      <c r="Z5792" s="134">
        <v>18.61</v>
      </c>
      <c r="AA5792" s="31" t="str">
        <f t="shared" si="1630"/>
        <v>-</v>
      </c>
      <c r="AB5792" s="31">
        <f t="shared" si="1631"/>
        <v>18.61</v>
      </c>
    </row>
    <row r="5793" spans="1:28" x14ac:dyDescent="0.3">
      <c r="A5793" s="133">
        <v>42977.041666666664</v>
      </c>
      <c r="B5793" s="152">
        <f t="shared" si="1632"/>
        <v>8</v>
      </c>
      <c r="C5793" s="152">
        <f t="shared" si="1633"/>
        <v>30</v>
      </c>
      <c r="D5793" s="152">
        <f t="shared" si="1634"/>
        <v>1</v>
      </c>
      <c r="E5793" s="38" t="str">
        <f t="shared" si="1635"/>
        <v/>
      </c>
      <c r="F5793" s="134">
        <v>20.02</v>
      </c>
      <c r="G5793" s="38" t="str">
        <f t="shared" si="1636"/>
        <v>-</v>
      </c>
      <c r="H5793" s="38">
        <f t="shared" si="1637"/>
        <v>20.02</v>
      </c>
      <c r="K5793" s="133">
        <v>43342.041666666664</v>
      </c>
      <c r="L5793" s="9">
        <f t="shared" si="1620"/>
        <v>8</v>
      </c>
      <c r="M5793" s="9">
        <f t="shared" si="1621"/>
        <v>30</v>
      </c>
      <c r="N5793" s="9">
        <f t="shared" si="1622"/>
        <v>1</v>
      </c>
      <c r="O5793" s="31" t="str">
        <f t="shared" si="1623"/>
        <v/>
      </c>
      <c r="P5793" s="134">
        <v>22.13</v>
      </c>
      <c r="Q5793" s="31" t="str">
        <f t="shared" si="1624"/>
        <v>-</v>
      </c>
      <c r="R5793" s="31">
        <f t="shared" si="1625"/>
        <v>22.13</v>
      </c>
      <c r="U5793" s="133">
        <v>43707.041666666664</v>
      </c>
      <c r="V5793" s="9">
        <f t="shared" si="1626"/>
        <v>8</v>
      </c>
      <c r="W5793" s="9">
        <f t="shared" si="1627"/>
        <v>30</v>
      </c>
      <c r="X5793" s="9">
        <f t="shared" si="1628"/>
        <v>1</v>
      </c>
      <c r="Y5793" s="31" t="str">
        <f t="shared" si="1629"/>
        <v/>
      </c>
      <c r="Z5793" s="134">
        <v>16.420000000000002</v>
      </c>
      <c r="AA5793" s="31" t="str">
        <f t="shared" si="1630"/>
        <v>-</v>
      </c>
      <c r="AB5793" s="31">
        <f t="shared" si="1631"/>
        <v>16.420000000000002</v>
      </c>
    </row>
    <row r="5794" spans="1:28" x14ac:dyDescent="0.3">
      <c r="A5794" s="133">
        <v>42977.083333333336</v>
      </c>
      <c r="B5794" s="152">
        <f t="shared" si="1632"/>
        <v>8</v>
      </c>
      <c r="C5794" s="152">
        <f t="shared" si="1633"/>
        <v>30</v>
      </c>
      <c r="D5794" s="152">
        <f t="shared" si="1634"/>
        <v>2</v>
      </c>
      <c r="E5794" s="38" t="str">
        <f t="shared" si="1635"/>
        <v/>
      </c>
      <c r="F5794" s="134">
        <v>19.350000000000001</v>
      </c>
      <c r="G5794" s="38" t="str">
        <f t="shared" si="1636"/>
        <v>-</v>
      </c>
      <c r="H5794" s="38">
        <f t="shared" si="1637"/>
        <v>19.350000000000001</v>
      </c>
      <c r="K5794" s="133">
        <v>43342.083333333336</v>
      </c>
      <c r="L5794" s="9">
        <f t="shared" si="1620"/>
        <v>8</v>
      </c>
      <c r="M5794" s="9">
        <f t="shared" si="1621"/>
        <v>30</v>
      </c>
      <c r="N5794" s="9">
        <f t="shared" si="1622"/>
        <v>2</v>
      </c>
      <c r="O5794" s="31" t="str">
        <f t="shared" si="1623"/>
        <v/>
      </c>
      <c r="P5794" s="134">
        <v>21.13</v>
      </c>
      <c r="Q5794" s="31" t="str">
        <f t="shared" si="1624"/>
        <v>-</v>
      </c>
      <c r="R5794" s="31">
        <f t="shared" si="1625"/>
        <v>21.13</v>
      </c>
      <c r="U5794" s="133">
        <v>43707.083333333336</v>
      </c>
      <c r="V5794" s="9">
        <f t="shared" si="1626"/>
        <v>8</v>
      </c>
      <c r="W5794" s="9">
        <f t="shared" si="1627"/>
        <v>30</v>
      </c>
      <c r="X5794" s="9">
        <f t="shared" si="1628"/>
        <v>2</v>
      </c>
      <c r="Y5794" s="31" t="str">
        <f t="shared" si="1629"/>
        <v/>
      </c>
      <c r="Z5794" s="134">
        <v>14.87</v>
      </c>
      <c r="AA5794" s="31" t="str">
        <f t="shared" si="1630"/>
        <v>-</v>
      </c>
      <c r="AB5794" s="31">
        <f t="shared" si="1631"/>
        <v>14.87</v>
      </c>
    </row>
    <row r="5795" spans="1:28" x14ac:dyDescent="0.3">
      <c r="A5795" s="133">
        <v>42977.125</v>
      </c>
      <c r="B5795" s="152">
        <f t="shared" si="1632"/>
        <v>8</v>
      </c>
      <c r="C5795" s="152">
        <f t="shared" si="1633"/>
        <v>30</v>
      </c>
      <c r="D5795" s="152">
        <f t="shared" si="1634"/>
        <v>3</v>
      </c>
      <c r="E5795" s="38" t="str">
        <f t="shared" si="1635"/>
        <v/>
      </c>
      <c r="F5795" s="134">
        <v>18.829999999999998</v>
      </c>
      <c r="G5795" s="38" t="str">
        <f t="shared" si="1636"/>
        <v>-</v>
      </c>
      <c r="H5795" s="38">
        <f t="shared" si="1637"/>
        <v>18.829999999999998</v>
      </c>
      <c r="K5795" s="133">
        <v>43342.125</v>
      </c>
      <c r="L5795" s="9">
        <f t="shared" si="1620"/>
        <v>8</v>
      </c>
      <c r="M5795" s="9">
        <f t="shared" si="1621"/>
        <v>30</v>
      </c>
      <c r="N5795" s="9">
        <f t="shared" si="1622"/>
        <v>3</v>
      </c>
      <c r="O5795" s="31" t="str">
        <f t="shared" si="1623"/>
        <v/>
      </c>
      <c r="P5795" s="134">
        <v>20.53</v>
      </c>
      <c r="Q5795" s="31" t="str">
        <f t="shared" si="1624"/>
        <v>-</v>
      </c>
      <c r="R5795" s="31">
        <f t="shared" si="1625"/>
        <v>20.53</v>
      </c>
      <c r="U5795" s="133">
        <v>43707.125</v>
      </c>
      <c r="V5795" s="9">
        <f t="shared" si="1626"/>
        <v>8</v>
      </c>
      <c r="W5795" s="9">
        <f t="shared" si="1627"/>
        <v>30</v>
      </c>
      <c r="X5795" s="9">
        <f t="shared" si="1628"/>
        <v>3</v>
      </c>
      <c r="Y5795" s="31" t="str">
        <f t="shared" si="1629"/>
        <v/>
      </c>
      <c r="Z5795" s="134">
        <v>14.29</v>
      </c>
      <c r="AA5795" s="31" t="str">
        <f t="shared" si="1630"/>
        <v>-</v>
      </c>
      <c r="AB5795" s="31">
        <f t="shared" si="1631"/>
        <v>14.29</v>
      </c>
    </row>
    <row r="5796" spans="1:28" x14ac:dyDescent="0.3">
      <c r="A5796" s="133">
        <v>42977.166666666664</v>
      </c>
      <c r="B5796" s="152">
        <f t="shared" si="1632"/>
        <v>8</v>
      </c>
      <c r="C5796" s="152">
        <f t="shared" si="1633"/>
        <v>30</v>
      </c>
      <c r="D5796" s="152">
        <f t="shared" si="1634"/>
        <v>4</v>
      </c>
      <c r="E5796" s="38" t="str">
        <f t="shared" si="1635"/>
        <v/>
      </c>
      <c r="F5796" s="134">
        <v>19.21</v>
      </c>
      <c r="G5796" s="38" t="str">
        <f t="shared" si="1636"/>
        <v>-</v>
      </c>
      <c r="H5796" s="38">
        <f t="shared" si="1637"/>
        <v>19.21</v>
      </c>
      <c r="K5796" s="133">
        <v>43342.166666666664</v>
      </c>
      <c r="L5796" s="9">
        <f t="shared" si="1620"/>
        <v>8</v>
      </c>
      <c r="M5796" s="9">
        <f t="shared" si="1621"/>
        <v>30</v>
      </c>
      <c r="N5796" s="9">
        <f t="shared" si="1622"/>
        <v>4</v>
      </c>
      <c r="O5796" s="31" t="str">
        <f t="shared" si="1623"/>
        <v/>
      </c>
      <c r="P5796" s="134">
        <v>20.62</v>
      </c>
      <c r="Q5796" s="31" t="str">
        <f t="shared" si="1624"/>
        <v>-</v>
      </c>
      <c r="R5796" s="31">
        <f t="shared" si="1625"/>
        <v>20.62</v>
      </c>
      <c r="U5796" s="133">
        <v>43707.166666666664</v>
      </c>
      <c r="V5796" s="9">
        <f t="shared" si="1626"/>
        <v>8</v>
      </c>
      <c r="W5796" s="9">
        <f t="shared" si="1627"/>
        <v>30</v>
      </c>
      <c r="X5796" s="9">
        <f t="shared" si="1628"/>
        <v>4</v>
      </c>
      <c r="Y5796" s="31" t="str">
        <f t="shared" si="1629"/>
        <v/>
      </c>
      <c r="Z5796" s="134">
        <v>14.96</v>
      </c>
      <c r="AA5796" s="31" t="str">
        <f t="shared" si="1630"/>
        <v>-</v>
      </c>
      <c r="AB5796" s="31">
        <f t="shared" si="1631"/>
        <v>14.96</v>
      </c>
    </row>
    <row r="5797" spans="1:28" x14ac:dyDescent="0.3">
      <c r="A5797" s="133">
        <v>42977.208333333336</v>
      </c>
      <c r="B5797" s="152">
        <f t="shared" si="1632"/>
        <v>8</v>
      </c>
      <c r="C5797" s="152">
        <f t="shared" si="1633"/>
        <v>30</v>
      </c>
      <c r="D5797" s="152">
        <f t="shared" si="1634"/>
        <v>5</v>
      </c>
      <c r="E5797" s="38" t="str">
        <f t="shared" si="1635"/>
        <v/>
      </c>
      <c r="F5797" s="134">
        <v>20.8</v>
      </c>
      <c r="G5797" s="38" t="str">
        <f t="shared" si="1636"/>
        <v>-</v>
      </c>
      <c r="H5797" s="38">
        <f t="shared" si="1637"/>
        <v>20.8</v>
      </c>
      <c r="K5797" s="133">
        <v>43342.208333333336</v>
      </c>
      <c r="L5797" s="9">
        <f t="shared" si="1620"/>
        <v>8</v>
      </c>
      <c r="M5797" s="9">
        <f t="shared" si="1621"/>
        <v>30</v>
      </c>
      <c r="N5797" s="9">
        <f t="shared" si="1622"/>
        <v>5</v>
      </c>
      <c r="O5797" s="31" t="str">
        <f t="shared" si="1623"/>
        <v/>
      </c>
      <c r="P5797" s="134">
        <v>21.92</v>
      </c>
      <c r="Q5797" s="31" t="str">
        <f t="shared" si="1624"/>
        <v>-</v>
      </c>
      <c r="R5797" s="31">
        <f t="shared" si="1625"/>
        <v>21.92</v>
      </c>
      <c r="U5797" s="133">
        <v>43707.208333333336</v>
      </c>
      <c r="V5797" s="9">
        <f t="shared" si="1626"/>
        <v>8</v>
      </c>
      <c r="W5797" s="9">
        <f t="shared" si="1627"/>
        <v>30</v>
      </c>
      <c r="X5797" s="9">
        <f t="shared" si="1628"/>
        <v>5</v>
      </c>
      <c r="Y5797" s="31" t="str">
        <f t="shared" si="1629"/>
        <v/>
      </c>
      <c r="Z5797" s="134">
        <v>16.79</v>
      </c>
      <c r="AA5797" s="31" t="str">
        <f t="shared" si="1630"/>
        <v>-</v>
      </c>
      <c r="AB5797" s="31">
        <f t="shared" si="1631"/>
        <v>16.79</v>
      </c>
    </row>
    <row r="5798" spans="1:28" x14ac:dyDescent="0.3">
      <c r="A5798" s="133">
        <v>42977.25</v>
      </c>
      <c r="B5798" s="152">
        <f t="shared" si="1632"/>
        <v>8</v>
      </c>
      <c r="C5798" s="152">
        <f t="shared" si="1633"/>
        <v>30</v>
      </c>
      <c r="D5798" s="152">
        <f t="shared" si="1634"/>
        <v>6</v>
      </c>
      <c r="E5798" s="38" t="str">
        <f t="shared" si="1635"/>
        <v/>
      </c>
      <c r="F5798" s="134">
        <v>21.92</v>
      </c>
      <c r="G5798" s="38" t="str">
        <f t="shared" si="1636"/>
        <v>-</v>
      </c>
      <c r="H5798" s="38">
        <f t="shared" si="1637"/>
        <v>21.92</v>
      </c>
      <c r="K5798" s="133">
        <v>43342.25</v>
      </c>
      <c r="L5798" s="9">
        <f t="shared" si="1620"/>
        <v>8</v>
      </c>
      <c r="M5798" s="9">
        <f t="shared" si="1621"/>
        <v>30</v>
      </c>
      <c r="N5798" s="9">
        <f t="shared" si="1622"/>
        <v>6</v>
      </c>
      <c r="O5798" s="31" t="str">
        <f t="shared" si="1623"/>
        <v/>
      </c>
      <c r="P5798" s="134">
        <v>24.94</v>
      </c>
      <c r="Q5798" s="31" t="str">
        <f t="shared" si="1624"/>
        <v>-</v>
      </c>
      <c r="R5798" s="31">
        <f t="shared" si="1625"/>
        <v>24.94</v>
      </c>
      <c r="U5798" s="133">
        <v>43707.25</v>
      </c>
      <c r="V5798" s="9">
        <f t="shared" si="1626"/>
        <v>8</v>
      </c>
      <c r="W5798" s="9">
        <f t="shared" si="1627"/>
        <v>30</v>
      </c>
      <c r="X5798" s="9">
        <f t="shared" si="1628"/>
        <v>6</v>
      </c>
      <c r="Y5798" s="31" t="str">
        <f t="shared" si="1629"/>
        <v/>
      </c>
      <c r="Z5798" s="134">
        <v>19.87</v>
      </c>
      <c r="AA5798" s="31" t="str">
        <f t="shared" si="1630"/>
        <v>-</v>
      </c>
      <c r="AB5798" s="31">
        <f t="shared" si="1631"/>
        <v>19.87</v>
      </c>
    </row>
    <row r="5799" spans="1:28" x14ac:dyDescent="0.3">
      <c r="A5799" s="133">
        <v>42977.291666666664</v>
      </c>
      <c r="B5799" s="152">
        <f t="shared" si="1632"/>
        <v>8</v>
      </c>
      <c r="C5799" s="152">
        <f t="shared" si="1633"/>
        <v>30</v>
      </c>
      <c r="D5799" s="152">
        <f t="shared" si="1634"/>
        <v>7</v>
      </c>
      <c r="E5799" s="38" t="str">
        <f t="shared" si="1635"/>
        <v/>
      </c>
      <c r="F5799" s="134">
        <v>22.08</v>
      </c>
      <c r="G5799" s="38" t="str">
        <f t="shared" si="1636"/>
        <v>-</v>
      </c>
      <c r="H5799" s="38">
        <f t="shared" si="1637"/>
        <v>22.08</v>
      </c>
      <c r="K5799" s="133">
        <v>43342.291666666664</v>
      </c>
      <c r="L5799" s="9">
        <f t="shared" si="1620"/>
        <v>8</v>
      </c>
      <c r="M5799" s="9">
        <f t="shared" si="1621"/>
        <v>30</v>
      </c>
      <c r="N5799" s="9">
        <f t="shared" si="1622"/>
        <v>7</v>
      </c>
      <c r="O5799" s="31" t="str">
        <f t="shared" si="1623"/>
        <v/>
      </c>
      <c r="P5799" s="134">
        <v>25.23</v>
      </c>
      <c r="Q5799" s="31" t="str">
        <f t="shared" si="1624"/>
        <v>-</v>
      </c>
      <c r="R5799" s="31">
        <f t="shared" si="1625"/>
        <v>25.23</v>
      </c>
      <c r="U5799" s="133">
        <v>43707.291666666664</v>
      </c>
      <c r="V5799" s="9">
        <f t="shared" si="1626"/>
        <v>8</v>
      </c>
      <c r="W5799" s="9">
        <f t="shared" si="1627"/>
        <v>30</v>
      </c>
      <c r="X5799" s="9">
        <f t="shared" si="1628"/>
        <v>7</v>
      </c>
      <c r="Y5799" s="31" t="str">
        <f t="shared" si="1629"/>
        <v/>
      </c>
      <c r="Z5799" s="134">
        <v>19.98</v>
      </c>
      <c r="AA5799" s="31" t="str">
        <f t="shared" si="1630"/>
        <v>-</v>
      </c>
      <c r="AB5799" s="31">
        <f t="shared" si="1631"/>
        <v>19.98</v>
      </c>
    </row>
    <row r="5800" spans="1:28" x14ac:dyDescent="0.3">
      <c r="A5800" s="133">
        <v>42977.333333333336</v>
      </c>
      <c r="B5800" s="152">
        <f t="shared" si="1632"/>
        <v>8</v>
      </c>
      <c r="C5800" s="152">
        <f t="shared" si="1633"/>
        <v>30</v>
      </c>
      <c r="D5800" s="152">
        <f t="shared" si="1634"/>
        <v>8</v>
      </c>
      <c r="E5800" s="38" t="str">
        <f t="shared" si="1635"/>
        <v/>
      </c>
      <c r="F5800" s="134">
        <v>22.69</v>
      </c>
      <c r="G5800" s="38">
        <f t="shared" si="1636"/>
        <v>22.69</v>
      </c>
      <c r="H5800" s="38" t="str">
        <f t="shared" si="1637"/>
        <v>-</v>
      </c>
      <c r="K5800" s="133">
        <v>43342.333333333336</v>
      </c>
      <c r="L5800" s="9">
        <f t="shared" si="1620"/>
        <v>8</v>
      </c>
      <c r="M5800" s="9">
        <f t="shared" si="1621"/>
        <v>30</v>
      </c>
      <c r="N5800" s="9">
        <f t="shared" si="1622"/>
        <v>8</v>
      </c>
      <c r="O5800" s="31" t="str">
        <f t="shared" si="1623"/>
        <v/>
      </c>
      <c r="P5800" s="134">
        <v>25.69</v>
      </c>
      <c r="Q5800" s="31">
        <f t="shared" si="1624"/>
        <v>25.69</v>
      </c>
      <c r="R5800" s="31" t="str">
        <f t="shared" si="1625"/>
        <v>-</v>
      </c>
      <c r="U5800" s="133">
        <v>43707.333333333336</v>
      </c>
      <c r="V5800" s="9">
        <f t="shared" si="1626"/>
        <v>8</v>
      </c>
      <c r="W5800" s="9">
        <f t="shared" si="1627"/>
        <v>30</v>
      </c>
      <c r="X5800" s="9">
        <f t="shared" si="1628"/>
        <v>8</v>
      </c>
      <c r="Y5800" s="31" t="str">
        <f t="shared" si="1629"/>
        <v/>
      </c>
      <c r="Z5800" s="134">
        <v>20.56</v>
      </c>
      <c r="AA5800" s="31">
        <f t="shared" si="1630"/>
        <v>20.56</v>
      </c>
      <c r="AB5800" s="31" t="str">
        <f t="shared" si="1631"/>
        <v>-</v>
      </c>
    </row>
    <row r="5801" spans="1:28" x14ac:dyDescent="0.3">
      <c r="A5801" s="133">
        <v>42977.375</v>
      </c>
      <c r="B5801" s="152">
        <f t="shared" si="1632"/>
        <v>8</v>
      </c>
      <c r="C5801" s="152">
        <f t="shared" si="1633"/>
        <v>30</v>
      </c>
      <c r="D5801" s="152">
        <f t="shared" si="1634"/>
        <v>9</v>
      </c>
      <c r="E5801" s="38" t="str">
        <f t="shared" si="1635"/>
        <v/>
      </c>
      <c r="F5801" s="134">
        <v>24.18</v>
      </c>
      <c r="G5801" s="38">
        <f t="shared" si="1636"/>
        <v>24.18</v>
      </c>
      <c r="H5801" s="38" t="str">
        <f t="shared" si="1637"/>
        <v>-</v>
      </c>
      <c r="K5801" s="133">
        <v>43342.375</v>
      </c>
      <c r="L5801" s="9">
        <f t="shared" si="1620"/>
        <v>8</v>
      </c>
      <c r="M5801" s="9">
        <f t="shared" si="1621"/>
        <v>30</v>
      </c>
      <c r="N5801" s="9">
        <f t="shared" si="1622"/>
        <v>9</v>
      </c>
      <c r="O5801" s="31" t="str">
        <f t="shared" si="1623"/>
        <v/>
      </c>
      <c r="P5801" s="134">
        <v>28.76</v>
      </c>
      <c r="Q5801" s="31">
        <f t="shared" si="1624"/>
        <v>28.76</v>
      </c>
      <c r="R5801" s="31" t="str">
        <f t="shared" si="1625"/>
        <v>-</v>
      </c>
      <c r="U5801" s="133">
        <v>43707.375</v>
      </c>
      <c r="V5801" s="9">
        <f t="shared" si="1626"/>
        <v>8</v>
      </c>
      <c r="W5801" s="9">
        <f t="shared" si="1627"/>
        <v>30</v>
      </c>
      <c r="X5801" s="9">
        <f t="shared" si="1628"/>
        <v>9</v>
      </c>
      <c r="Y5801" s="31" t="str">
        <f t="shared" si="1629"/>
        <v/>
      </c>
      <c r="Z5801" s="134">
        <v>22.55</v>
      </c>
      <c r="AA5801" s="31">
        <f t="shared" si="1630"/>
        <v>22.55</v>
      </c>
      <c r="AB5801" s="31" t="str">
        <f t="shared" si="1631"/>
        <v>-</v>
      </c>
    </row>
    <row r="5802" spans="1:28" x14ac:dyDescent="0.3">
      <c r="A5802" s="133">
        <v>42977.416666666664</v>
      </c>
      <c r="B5802" s="152">
        <f t="shared" si="1632"/>
        <v>8</v>
      </c>
      <c r="C5802" s="152">
        <f t="shared" si="1633"/>
        <v>30</v>
      </c>
      <c r="D5802" s="152">
        <f t="shared" si="1634"/>
        <v>10</v>
      </c>
      <c r="E5802" s="38" t="str">
        <f t="shared" si="1635"/>
        <v/>
      </c>
      <c r="F5802" s="134">
        <v>25.56</v>
      </c>
      <c r="G5802" s="38">
        <f t="shared" si="1636"/>
        <v>25.56</v>
      </c>
      <c r="H5802" s="38" t="str">
        <f t="shared" si="1637"/>
        <v>-</v>
      </c>
      <c r="K5802" s="133">
        <v>43342.416666666664</v>
      </c>
      <c r="L5802" s="9">
        <f t="shared" si="1620"/>
        <v>8</v>
      </c>
      <c r="M5802" s="9">
        <f t="shared" si="1621"/>
        <v>30</v>
      </c>
      <c r="N5802" s="9">
        <f t="shared" si="1622"/>
        <v>10</v>
      </c>
      <c r="O5802" s="31" t="str">
        <f t="shared" si="1623"/>
        <v/>
      </c>
      <c r="P5802" s="134">
        <v>33.19</v>
      </c>
      <c r="Q5802" s="31">
        <f t="shared" si="1624"/>
        <v>33.19</v>
      </c>
      <c r="R5802" s="31" t="str">
        <f t="shared" si="1625"/>
        <v>-</v>
      </c>
      <c r="U5802" s="133">
        <v>43707.416666666664</v>
      </c>
      <c r="V5802" s="9">
        <f t="shared" si="1626"/>
        <v>8</v>
      </c>
      <c r="W5802" s="9">
        <f t="shared" si="1627"/>
        <v>30</v>
      </c>
      <c r="X5802" s="9">
        <f t="shared" si="1628"/>
        <v>10</v>
      </c>
      <c r="Y5802" s="31" t="str">
        <f t="shared" si="1629"/>
        <v/>
      </c>
      <c r="Z5802" s="134">
        <v>23.83</v>
      </c>
      <c r="AA5802" s="31">
        <f t="shared" si="1630"/>
        <v>23.83</v>
      </c>
      <c r="AB5802" s="31" t="str">
        <f t="shared" si="1631"/>
        <v>-</v>
      </c>
    </row>
    <row r="5803" spans="1:28" x14ac:dyDescent="0.3">
      <c r="A5803" s="133">
        <v>42977.458333333336</v>
      </c>
      <c r="B5803" s="152">
        <f t="shared" si="1632"/>
        <v>8</v>
      </c>
      <c r="C5803" s="152">
        <f t="shared" si="1633"/>
        <v>30</v>
      </c>
      <c r="D5803" s="152">
        <f t="shared" si="1634"/>
        <v>11</v>
      </c>
      <c r="E5803" s="38" t="str">
        <f t="shared" si="1635"/>
        <v/>
      </c>
      <c r="F5803" s="134">
        <v>27.52</v>
      </c>
      <c r="G5803" s="38">
        <f t="shared" si="1636"/>
        <v>27.52</v>
      </c>
      <c r="H5803" s="38" t="str">
        <f t="shared" si="1637"/>
        <v>-</v>
      </c>
      <c r="K5803" s="133">
        <v>43342.458333333336</v>
      </c>
      <c r="L5803" s="9">
        <f t="shared" si="1620"/>
        <v>8</v>
      </c>
      <c r="M5803" s="9">
        <f t="shared" si="1621"/>
        <v>30</v>
      </c>
      <c r="N5803" s="9">
        <f t="shared" si="1622"/>
        <v>11</v>
      </c>
      <c r="O5803" s="31" t="str">
        <f t="shared" si="1623"/>
        <v/>
      </c>
      <c r="P5803" s="134">
        <v>35.89</v>
      </c>
      <c r="Q5803" s="31">
        <f t="shared" si="1624"/>
        <v>35.89</v>
      </c>
      <c r="R5803" s="31" t="str">
        <f t="shared" si="1625"/>
        <v>-</v>
      </c>
      <c r="U5803" s="133">
        <v>43707.458333333336</v>
      </c>
      <c r="V5803" s="9">
        <f t="shared" si="1626"/>
        <v>8</v>
      </c>
      <c r="W5803" s="9">
        <f t="shared" si="1627"/>
        <v>30</v>
      </c>
      <c r="X5803" s="9">
        <f t="shared" si="1628"/>
        <v>11</v>
      </c>
      <c r="Y5803" s="31" t="str">
        <f t="shared" si="1629"/>
        <v/>
      </c>
      <c r="Z5803" s="134">
        <v>26.42</v>
      </c>
      <c r="AA5803" s="31">
        <f t="shared" si="1630"/>
        <v>26.42</v>
      </c>
      <c r="AB5803" s="31" t="str">
        <f t="shared" si="1631"/>
        <v>-</v>
      </c>
    </row>
    <row r="5804" spans="1:28" x14ac:dyDescent="0.3">
      <c r="A5804" s="133">
        <v>42977.5</v>
      </c>
      <c r="B5804" s="152">
        <f t="shared" si="1632"/>
        <v>8</v>
      </c>
      <c r="C5804" s="152">
        <f t="shared" si="1633"/>
        <v>30</v>
      </c>
      <c r="D5804" s="152">
        <f t="shared" si="1634"/>
        <v>12</v>
      </c>
      <c r="E5804" s="38" t="str">
        <f t="shared" si="1635"/>
        <v/>
      </c>
      <c r="F5804" s="134">
        <v>31.21</v>
      </c>
      <c r="G5804" s="38">
        <f t="shared" si="1636"/>
        <v>31.21</v>
      </c>
      <c r="H5804" s="38" t="str">
        <f t="shared" si="1637"/>
        <v>-</v>
      </c>
      <c r="K5804" s="133">
        <v>43342.5</v>
      </c>
      <c r="L5804" s="9">
        <f t="shared" si="1620"/>
        <v>8</v>
      </c>
      <c r="M5804" s="9">
        <f t="shared" si="1621"/>
        <v>30</v>
      </c>
      <c r="N5804" s="9">
        <f t="shared" si="1622"/>
        <v>12</v>
      </c>
      <c r="O5804" s="31" t="str">
        <f t="shared" si="1623"/>
        <v/>
      </c>
      <c r="P5804" s="134">
        <v>36.72</v>
      </c>
      <c r="Q5804" s="31">
        <f t="shared" si="1624"/>
        <v>36.72</v>
      </c>
      <c r="R5804" s="31" t="str">
        <f t="shared" si="1625"/>
        <v>-</v>
      </c>
      <c r="U5804" s="133">
        <v>43707.5</v>
      </c>
      <c r="V5804" s="9">
        <f t="shared" si="1626"/>
        <v>8</v>
      </c>
      <c r="W5804" s="9">
        <f t="shared" si="1627"/>
        <v>30</v>
      </c>
      <c r="X5804" s="9">
        <f t="shared" si="1628"/>
        <v>12</v>
      </c>
      <c r="Y5804" s="31" t="str">
        <f t="shared" si="1629"/>
        <v/>
      </c>
      <c r="Z5804" s="134">
        <v>27.34</v>
      </c>
      <c r="AA5804" s="31">
        <f t="shared" si="1630"/>
        <v>27.34</v>
      </c>
      <c r="AB5804" s="31" t="str">
        <f t="shared" si="1631"/>
        <v>-</v>
      </c>
    </row>
    <row r="5805" spans="1:28" x14ac:dyDescent="0.3">
      <c r="A5805" s="133">
        <v>42977.541666666664</v>
      </c>
      <c r="B5805" s="152">
        <f t="shared" si="1632"/>
        <v>8</v>
      </c>
      <c r="C5805" s="152">
        <f t="shared" si="1633"/>
        <v>30</v>
      </c>
      <c r="D5805" s="152">
        <f t="shared" si="1634"/>
        <v>13</v>
      </c>
      <c r="E5805" s="38" t="str">
        <f t="shared" si="1635"/>
        <v/>
      </c>
      <c r="F5805" s="134">
        <v>34.44</v>
      </c>
      <c r="G5805" s="38">
        <f t="shared" si="1636"/>
        <v>34.44</v>
      </c>
      <c r="H5805" s="38" t="str">
        <f t="shared" si="1637"/>
        <v>-</v>
      </c>
      <c r="K5805" s="133">
        <v>43342.541666666664</v>
      </c>
      <c r="L5805" s="9">
        <f t="shared" si="1620"/>
        <v>8</v>
      </c>
      <c r="M5805" s="9">
        <f t="shared" si="1621"/>
        <v>30</v>
      </c>
      <c r="N5805" s="9">
        <f t="shared" si="1622"/>
        <v>13</v>
      </c>
      <c r="O5805" s="31" t="str">
        <f t="shared" si="1623"/>
        <v/>
      </c>
      <c r="P5805" s="134">
        <v>38.659999999999997</v>
      </c>
      <c r="Q5805" s="31">
        <f t="shared" si="1624"/>
        <v>38.659999999999997</v>
      </c>
      <c r="R5805" s="31" t="str">
        <f t="shared" si="1625"/>
        <v>-</v>
      </c>
      <c r="U5805" s="133">
        <v>43707.541666666664</v>
      </c>
      <c r="V5805" s="9">
        <f t="shared" si="1626"/>
        <v>8</v>
      </c>
      <c r="W5805" s="9">
        <f t="shared" si="1627"/>
        <v>30</v>
      </c>
      <c r="X5805" s="9">
        <f t="shared" si="1628"/>
        <v>13</v>
      </c>
      <c r="Y5805" s="31" t="str">
        <f t="shared" si="1629"/>
        <v/>
      </c>
      <c r="Z5805" s="134">
        <v>29.55</v>
      </c>
      <c r="AA5805" s="31">
        <f t="shared" si="1630"/>
        <v>29.55</v>
      </c>
      <c r="AB5805" s="31" t="str">
        <f t="shared" si="1631"/>
        <v>-</v>
      </c>
    </row>
    <row r="5806" spans="1:28" x14ac:dyDescent="0.3">
      <c r="A5806" s="133">
        <v>42977.583333333336</v>
      </c>
      <c r="B5806" s="152">
        <f t="shared" si="1632"/>
        <v>8</v>
      </c>
      <c r="C5806" s="152">
        <f t="shared" si="1633"/>
        <v>30</v>
      </c>
      <c r="D5806" s="152">
        <f t="shared" si="1634"/>
        <v>14</v>
      </c>
      <c r="E5806" s="38" t="str">
        <f t="shared" si="1635"/>
        <v/>
      </c>
      <c r="F5806" s="134">
        <v>34.270000000000003</v>
      </c>
      <c r="G5806" s="38">
        <f t="shared" si="1636"/>
        <v>34.270000000000003</v>
      </c>
      <c r="H5806" s="38" t="str">
        <f t="shared" si="1637"/>
        <v>-</v>
      </c>
      <c r="K5806" s="133">
        <v>43342.583333333336</v>
      </c>
      <c r="L5806" s="9">
        <f t="shared" si="1620"/>
        <v>8</v>
      </c>
      <c r="M5806" s="9">
        <f t="shared" si="1621"/>
        <v>30</v>
      </c>
      <c r="N5806" s="9">
        <f t="shared" si="1622"/>
        <v>14</v>
      </c>
      <c r="O5806" s="31" t="str">
        <f t="shared" si="1623"/>
        <v/>
      </c>
      <c r="P5806" s="134">
        <v>39.17</v>
      </c>
      <c r="Q5806" s="31">
        <f t="shared" si="1624"/>
        <v>39.17</v>
      </c>
      <c r="R5806" s="31" t="str">
        <f t="shared" si="1625"/>
        <v>-</v>
      </c>
      <c r="U5806" s="133">
        <v>43707.583333333336</v>
      </c>
      <c r="V5806" s="9">
        <f t="shared" si="1626"/>
        <v>8</v>
      </c>
      <c r="W5806" s="9">
        <f t="shared" si="1627"/>
        <v>30</v>
      </c>
      <c r="X5806" s="9">
        <f t="shared" si="1628"/>
        <v>14</v>
      </c>
      <c r="Y5806" s="31" t="str">
        <f t="shared" si="1629"/>
        <v/>
      </c>
      <c r="Z5806" s="134">
        <v>33.94</v>
      </c>
      <c r="AA5806" s="31">
        <f t="shared" si="1630"/>
        <v>33.94</v>
      </c>
      <c r="AB5806" s="31" t="str">
        <f t="shared" si="1631"/>
        <v>-</v>
      </c>
    </row>
    <row r="5807" spans="1:28" x14ac:dyDescent="0.3">
      <c r="A5807" s="133">
        <v>42977.625</v>
      </c>
      <c r="B5807" s="152">
        <f t="shared" si="1632"/>
        <v>8</v>
      </c>
      <c r="C5807" s="152">
        <f t="shared" si="1633"/>
        <v>30</v>
      </c>
      <c r="D5807" s="152">
        <f t="shared" si="1634"/>
        <v>15</v>
      </c>
      <c r="E5807" s="38" t="str">
        <f t="shared" si="1635"/>
        <v/>
      </c>
      <c r="F5807" s="134">
        <v>36.78</v>
      </c>
      <c r="G5807" s="38">
        <f t="shared" si="1636"/>
        <v>36.78</v>
      </c>
      <c r="H5807" s="38" t="str">
        <f t="shared" si="1637"/>
        <v>-</v>
      </c>
      <c r="K5807" s="133">
        <v>43342.625</v>
      </c>
      <c r="L5807" s="9">
        <f t="shared" si="1620"/>
        <v>8</v>
      </c>
      <c r="M5807" s="9">
        <f t="shared" si="1621"/>
        <v>30</v>
      </c>
      <c r="N5807" s="9">
        <f t="shared" si="1622"/>
        <v>15</v>
      </c>
      <c r="O5807" s="31" t="str">
        <f t="shared" si="1623"/>
        <v/>
      </c>
      <c r="P5807" s="134">
        <v>43.64</v>
      </c>
      <c r="Q5807" s="31">
        <f t="shared" si="1624"/>
        <v>43.64</v>
      </c>
      <c r="R5807" s="31" t="str">
        <f t="shared" si="1625"/>
        <v>-</v>
      </c>
      <c r="U5807" s="133">
        <v>43707.625</v>
      </c>
      <c r="V5807" s="9">
        <f t="shared" si="1626"/>
        <v>8</v>
      </c>
      <c r="W5807" s="9">
        <f t="shared" si="1627"/>
        <v>30</v>
      </c>
      <c r="X5807" s="9">
        <f t="shared" si="1628"/>
        <v>15</v>
      </c>
      <c r="Y5807" s="31" t="str">
        <f t="shared" si="1629"/>
        <v/>
      </c>
      <c r="Z5807" s="134">
        <v>36.340000000000003</v>
      </c>
      <c r="AA5807" s="31">
        <f t="shared" si="1630"/>
        <v>36.340000000000003</v>
      </c>
      <c r="AB5807" s="31" t="str">
        <f t="shared" si="1631"/>
        <v>-</v>
      </c>
    </row>
    <row r="5808" spans="1:28" x14ac:dyDescent="0.3">
      <c r="A5808" s="133">
        <v>42977.666666666664</v>
      </c>
      <c r="B5808" s="152">
        <f t="shared" si="1632"/>
        <v>8</v>
      </c>
      <c r="C5808" s="152">
        <f t="shared" si="1633"/>
        <v>30</v>
      </c>
      <c r="D5808" s="152">
        <f t="shared" si="1634"/>
        <v>16</v>
      </c>
      <c r="E5808" s="38" t="str">
        <f t="shared" si="1635"/>
        <v/>
      </c>
      <c r="F5808" s="134">
        <v>40.340000000000003</v>
      </c>
      <c r="G5808" s="38">
        <f t="shared" si="1636"/>
        <v>40.340000000000003</v>
      </c>
      <c r="H5808" s="38" t="str">
        <f t="shared" si="1637"/>
        <v>-</v>
      </c>
      <c r="K5808" s="133">
        <v>43342.666666666664</v>
      </c>
      <c r="L5808" s="9">
        <f t="shared" si="1620"/>
        <v>8</v>
      </c>
      <c r="M5808" s="9">
        <f t="shared" si="1621"/>
        <v>30</v>
      </c>
      <c r="N5808" s="9">
        <f t="shared" si="1622"/>
        <v>16</v>
      </c>
      <c r="O5808" s="31" t="str">
        <f t="shared" si="1623"/>
        <v/>
      </c>
      <c r="P5808" s="134">
        <v>46.02</v>
      </c>
      <c r="Q5808" s="31">
        <f t="shared" si="1624"/>
        <v>46.02</v>
      </c>
      <c r="R5808" s="31" t="str">
        <f t="shared" si="1625"/>
        <v>-</v>
      </c>
      <c r="U5808" s="133">
        <v>43707.666666666664</v>
      </c>
      <c r="V5808" s="9">
        <f t="shared" si="1626"/>
        <v>8</v>
      </c>
      <c r="W5808" s="9">
        <f t="shared" si="1627"/>
        <v>30</v>
      </c>
      <c r="X5808" s="9">
        <f t="shared" si="1628"/>
        <v>16</v>
      </c>
      <c r="Y5808" s="31" t="str">
        <f t="shared" si="1629"/>
        <v/>
      </c>
      <c r="Z5808" s="134">
        <v>38.979999999999997</v>
      </c>
      <c r="AA5808" s="31">
        <f t="shared" si="1630"/>
        <v>38.979999999999997</v>
      </c>
      <c r="AB5808" s="31" t="str">
        <f t="shared" si="1631"/>
        <v>-</v>
      </c>
    </row>
    <row r="5809" spans="1:28" x14ac:dyDescent="0.3">
      <c r="A5809" s="133">
        <v>42977.708333333336</v>
      </c>
      <c r="B5809" s="152">
        <f t="shared" si="1632"/>
        <v>8</v>
      </c>
      <c r="C5809" s="152">
        <f t="shared" si="1633"/>
        <v>30</v>
      </c>
      <c r="D5809" s="152">
        <f t="shared" si="1634"/>
        <v>17</v>
      </c>
      <c r="E5809" s="38" t="str">
        <f t="shared" si="1635"/>
        <v/>
      </c>
      <c r="F5809" s="134">
        <v>40.42</v>
      </c>
      <c r="G5809" s="38" t="str">
        <f t="shared" si="1636"/>
        <v>-</v>
      </c>
      <c r="H5809" s="38">
        <f t="shared" si="1637"/>
        <v>40.42</v>
      </c>
      <c r="K5809" s="133">
        <v>43342.708333333336</v>
      </c>
      <c r="L5809" s="9">
        <f t="shared" si="1620"/>
        <v>8</v>
      </c>
      <c r="M5809" s="9">
        <f t="shared" si="1621"/>
        <v>30</v>
      </c>
      <c r="N5809" s="9">
        <f t="shared" si="1622"/>
        <v>17</v>
      </c>
      <c r="O5809" s="31" t="str">
        <f t="shared" si="1623"/>
        <v/>
      </c>
      <c r="P5809" s="134">
        <v>39.729999999999997</v>
      </c>
      <c r="Q5809" s="31" t="str">
        <f t="shared" si="1624"/>
        <v>-</v>
      </c>
      <c r="R5809" s="31">
        <f t="shared" si="1625"/>
        <v>39.729999999999997</v>
      </c>
      <c r="U5809" s="133">
        <v>43707.708333333336</v>
      </c>
      <c r="V5809" s="9">
        <f t="shared" si="1626"/>
        <v>8</v>
      </c>
      <c r="W5809" s="9">
        <f t="shared" si="1627"/>
        <v>30</v>
      </c>
      <c r="X5809" s="9">
        <f t="shared" si="1628"/>
        <v>17</v>
      </c>
      <c r="Y5809" s="31" t="str">
        <f t="shared" si="1629"/>
        <v/>
      </c>
      <c r="Z5809" s="134">
        <v>37.26</v>
      </c>
      <c r="AA5809" s="31" t="str">
        <f t="shared" si="1630"/>
        <v>-</v>
      </c>
      <c r="AB5809" s="31">
        <f t="shared" si="1631"/>
        <v>37.26</v>
      </c>
    </row>
    <row r="5810" spans="1:28" x14ac:dyDescent="0.3">
      <c r="A5810" s="133">
        <v>42977.75</v>
      </c>
      <c r="B5810" s="152">
        <f t="shared" si="1632"/>
        <v>8</v>
      </c>
      <c r="C5810" s="152">
        <f t="shared" si="1633"/>
        <v>30</v>
      </c>
      <c r="D5810" s="152">
        <f t="shared" si="1634"/>
        <v>18</v>
      </c>
      <c r="E5810" s="38" t="str">
        <f t="shared" si="1635"/>
        <v/>
      </c>
      <c r="F5810" s="134">
        <v>34.57</v>
      </c>
      <c r="G5810" s="38" t="str">
        <f t="shared" si="1636"/>
        <v>-</v>
      </c>
      <c r="H5810" s="38">
        <f t="shared" si="1637"/>
        <v>34.57</v>
      </c>
      <c r="K5810" s="133">
        <v>43342.75</v>
      </c>
      <c r="L5810" s="9">
        <f t="shared" si="1620"/>
        <v>8</v>
      </c>
      <c r="M5810" s="9">
        <f t="shared" si="1621"/>
        <v>30</v>
      </c>
      <c r="N5810" s="9">
        <f t="shared" si="1622"/>
        <v>18</v>
      </c>
      <c r="O5810" s="31" t="str">
        <f t="shared" si="1623"/>
        <v/>
      </c>
      <c r="P5810" s="134">
        <v>35.659999999999997</v>
      </c>
      <c r="Q5810" s="31" t="str">
        <f t="shared" si="1624"/>
        <v>-</v>
      </c>
      <c r="R5810" s="31">
        <f t="shared" si="1625"/>
        <v>35.659999999999997</v>
      </c>
      <c r="U5810" s="133">
        <v>43707.75</v>
      </c>
      <c r="V5810" s="9">
        <f t="shared" si="1626"/>
        <v>8</v>
      </c>
      <c r="W5810" s="9">
        <f t="shared" si="1627"/>
        <v>30</v>
      </c>
      <c r="X5810" s="9">
        <f t="shared" si="1628"/>
        <v>18</v>
      </c>
      <c r="Y5810" s="31" t="str">
        <f t="shared" si="1629"/>
        <v/>
      </c>
      <c r="Z5810" s="134">
        <v>29.29</v>
      </c>
      <c r="AA5810" s="31" t="str">
        <f t="shared" si="1630"/>
        <v>-</v>
      </c>
      <c r="AB5810" s="31">
        <f t="shared" si="1631"/>
        <v>29.29</v>
      </c>
    </row>
    <row r="5811" spans="1:28" x14ac:dyDescent="0.3">
      <c r="A5811" s="133">
        <v>42977.791666666664</v>
      </c>
      <c r="B5811" s="152">
        <f t="shared" si="1632"/>
        <v>8</v>
      </c>
      <c r="C5811" s="152">
        <f t="shared" si="1633"/>
        <v>30</v>
      </c>
      <c r="D5811" s="152">
        <f t="shared" si="1634"/>
        <v>19</v>
      </c>
      <c r="E5811" s="38" t="str">
        <f t="shared" si="1635"/>
        <v/>
      </c>
      <c r="F5811" s="134">
        <v>33.86</v>
      </c>
      <c r="G5811" s="38" t="str">
        <f t="shared" si="1636"/>
        <v>-</v>
      </c>
      <c r="H5811" s="38">
        <f t="shared" si="1637"/>
        <v>33.86</v>
      </c>
      <c r="K5811" s="133">
        <v>43342.791666666664</v>
      </c>
      <c r="L5811" s="9">
        <f t="shared" si="1620"/>
        <v>8</v>
      </c>
      <c r="M5811" s="9">
        <f t="shared" si="1621"/>
        <v>30</v>
      </c>
      <c r="N5811" s="9">
        <f t="shared" si="1622"/>
        <v>19</v>
      </c>
      <c r="O5811" s="31" t="str">
        <f t="shared" si="1623"/>
        <v/>
      </c>
      <c r="P5811" s="134">
        <v>33.6</v>
      </c>
      <c r="Q5811" s="31" t="str">
        <f t="shared" si="1624"/>
        <v>-</v>
      </c>
      <c r="R5811" s="31">
        <f t="shared" si="1625"/>
        <v>33.6</v>
      </c>
      <c r="U5811" s="133">
        <v>43707.791666666664</v>
      </c>
      <c r="V5811" s="9">
        <f t="shared" si="1626"/>
        <v>8</v>
      </c>
      <c r="W5811" s="9">
        <f t="shared" si="1627"/>
        <v>30</v>
      </c>
      <c r="X5811" s="9">
        <f t="shared" si="1628"/>
        <v>19</v>
      </c>
      <c r="Y5811" s="31" t="str">
        <f t="shared" si="1629"/>
        <v/>
      </c>
      <c r="Z5811" s="134">
        <v>27.51</v>
      </c>
      <c r="AA5811" s="31" t="str">
        <f t="shared" si="1630"/>
        <v>-</v>
      </c>
      <c r="AB5811" s="31">
        <f t="shared" si="1631"/>
        <v>27.51</v>
      </c>
    </row>
    <row r="5812" spans="1:28" x14ac:dyDescent="0.3">
      <c r="A5812" s="133">
        <v>42977.833333333336</v>
      </c>
      <c r="B5812" s="152">
        <f t="shared" si="1632"/>
        <v>8</v>
      </c>
      <c r="C5812" s="152">
        <f t="shared" si="1633"/>
        <v>30</v>
      </c>
      <c r="D5812" s="152">
        <f t="shared" si="1634"/>
        <v>20</v>
      </c>
      <c r="E5812" s="38" t="str">
        <f t="shared" si="1635"/>
        <v/>
      </c>
      <c r="F5812" s="134">
        <v>33.880000000000003</v>
      </c>
      <c r="G5812" s="38" t="str">
        <f t="shared" si="1636"/>
        <v>-</v>
      </c>
      <c r="H5812" s="38">
        <f t="shared" si="1637"/>
        <v>33.880000000000003</v>
      </c>
      <c r="K5812" s="133">
        <v>43342.833333333336</v>
      </c>
      <c r="L5812" s="9">
        <f t="shared" si="1620"/>
        <v>8</v>
      </c>
      <c r="M5812" s="9">
        <f t="shared" si="1621"/>
        <v>30</v>
      </c>
      <c r="N5812" s="9">
        <f t="shared" si="1622"/>
        <v>20</v>
      </c>
      <c r="O5812" s="31" t="str">
        <f t="shared" si="1623"/>
        <v/>
      </c>
      <c r="P5812" s="134">
        <v>34.99</v>
      </c>
      <c r="Q5812" s="31" t="str">
        <f t="shared" si="1624"/>
        <v>-</v>
      </c>
      <c r="R5812" s="31">
        <f t="shared" si="1625"/>
        <v>34.99</v>
      </c>
      <c r="U5812" s="133">
        <v>43707.833333333336</v>
      </c>
      <c r="V5812" s="9">
        <f t="shared" si="1626"/>
        <v>8</v>
      </c>
      <c r="W5812" s="9">
        <f t="shared" si="1627"/>
        <v>30</v>
      </c>
      <c r="X5812" s="9">
        <f t="shared" si="1628"/>
        <v>20</v>
      </c>
      <c r="Y5812" s="31" t="str">
        <f t="shared" si="1629"/>
        <v/>
      </c>
      <c r="Z5812" s="134">
        <v>27.3</v>
      </c>
      <c r="AA5812" s="31" t="str">
        <f t="shared" si="1630"/>
        <v>-</v>
      </c>
      <c r="AB5812" s="31">
        <f t="shared" si="1631"/>
        <v>27.3</v>
      </c>
    </row>
    <row r="5813" spans="1:28" x14ac:dyDescent="0.3">
      <c r="A5813" s="133">
        <v>42977.875</v>
      </c>
      <c r="B5813" s="152">
        <f t="shared" si="1632"/>
        <v>8</v>
      </c>
      <c r="C5813" s="152">
        <f t="shared" si="1633"/>
        <v>30</v>
      </c>
      <c r="D5813" s="152">
        <f t="shared" si="1634"/>
        <v>21</v>
      </c>
      <c r="E5813" s="38" t="str">
        <f t="shared" si="1635"/>
        <v/>
      </c>
      <c r="F5813" s="134">
        <v>29.44</v>
      </c>
      <c r="G5813" s="38" t="str">
        <f t="shared" si="1636"/>
        <v>-</v>
      </c>
      <c r="H5813" s="38">
        <f t="shared" si="1637"/>
        <v>29.44</v>
      </c>
      <c r="K5813" s="133">
        <v>43342.875</v>
      </c>
      <c r="L5813" s="9">
        <f t="shared" si="1620"/>
        <v>8</v>
      </c>
      <c r="M5813" s="9">
        <f t="shared" si="1621"/>
        <v>30</v>
      </c>
      <c r="N5813" s="9">
        <f t="shared" si="1622"/>
        <v>21</v>
      </c>
      <c r="O5813" s="31" t="str">
        <f t="shared" si="1623"/>
        <v/>
      </c>
      <c r="P5813" s="134">
        <v>30.44</v>
      </c>
      <c r="Q5813" s="31" t="str">
        <f t="shared" si="1624"/>
        <v>-</v>
      </c>
      <c r="R5813" s="31">
        <f t="shared" si="1625"/>
        <v>30.44</v>
      </c>
      <c r="U5813" s="133">
        <v>43707.875</v>
      </c>
      <c r="V5813" s="9">
        <f t="shared" si="1626"/>
        <v>8</v>
      </c>
      <c r="W5813" s="9">
        <f t="shared" si="1627"/>
        <v>30</v>
      </c>
      <c r="X5813" s="9">
        <f t="shared" si="1628"/>
        <v>21</v>
      </c>
      <c r="Y5813" s="31" t="str">
        <f t="shared" si="1629"/>
        <v/>
      </c>
      <c r="Z5813" s="134">
        <v>24.03</v>
      </c>
      <c r="AA5813" s="31" t="str">
        <f t="shared" si="1630"/>
        <v>-</v>
      </c>
      <c r="AB5813" s="31">
        <f t="shared" si="1631"/>
        <v>24.03</v>
      </c>
    </row>
    <row r="5814" spans="1:28" x14ac:dyDescent="0.3">
      <c r="A5814" s="133">
        <v>42977.916666666664</v>
      </c>
      <c r="B5814" s="152">
        <f t="shared" si="1632"/>
        <v>8</v>
      </c>
      <c r="C5814" s="152">
        <f t="shared" si="1633"/>
        <v>30</v>
      </c>
      <c r="D5814" s="152">
        <f t="shared" si="1634"/>
        <v>22</v>
      </c>
      <c r="E5814" s="38" t="str">
        <f t="shared" si="1635"/>
        <v/>
      </c>
      <c r="F5814" s="134">
        <v>24.44</v>
      </c>
      <c r="G5814" s="38" t="str">
        <f t="shared" si="1636"/>
        <v>-</v>
      </c>
      <c r="H5814" s="38">
        <f t="shared" si="1637"/>
        <v>24.44</v>
      </c>
      <c r="K5814" s="133">
        <v>43342.916666666664</v>
      </c>
      <c r="L5814" s="9">
        <f t="shared" si="1620"/>
        <v>8</v>
      </c>
      <c r="M5814" s="9">
        <f t="shared" si="1621"/>
        <v>30</v>
      </c>
      <c r="N5814" s="9">
        <f t="shared" si="1622"/>
        <v>22</v>
      </c>
      <c r="O5814" s="31" t="str">
        <f t="shared" si="1623"/>
        <v/>
      </c>
      <c r="P5814" s="134">
        <v>25.51</v>
      </c>
      <c r="Q5814" s="31" t="str">
        <f t="shared" si="1624"/>
        <v>-</v>
      </c>
      <c r="R5814" s="31">
        <f t="shared" si="1625"/>
        <v>25.51</v>
      </c>
      <c r="U5814" s="133">
        <v>43707.916666666664</v>
      </c>
      <c r="V5814" s="9">
        <f t="shared" si="1626"/>
        <v>8</v>
      </c>
      <c r="W5814" s="9">
        <f t="shared" si="1627"/>
        <v>30</v>
      </c>
      <c r="X5814" s="9">
        <f t="shared" si="1628"/>
        <v>22</v>
      </c>
      <c r="Y5814" s="31" t="str">
        <f t="shared" si="1629"/>
        <v/>
      </c>
      <c r="Z5814" s="134">
        <v>20.76</v>
      </c>
      <c r="AA5814" s="31" t="str">
        <f t="shared" si="1630"/>
        <v>-</v>
      </c>
      <c r="AB5814" s="31">
        <f t="shared" si="1631"/>
        <v>20.76</v>
      </c>
    </row>
    <row r="5815" spans="1:28" x14ac:dyDescent="0.3">
      <c r="A5815" s="133">
        <v>42977.958333333336</v>
      </c>
      <c r="B5815" s="152">
        <f t="shared" si="1632"/>
        <v>8</v>
      </c>
      <c r="C5815" s="152">
        <f t="shared" si="1633"/>
        <v>30</v>
      </c>
      <c r="D5815" s="152">
        <f t="shared" si="1634"/>
        <v>23</v>
      </c>
      <c r="E5815" s="38" t="str">
        <f t="shared" si="1635"/>
        <v/>
      </c>
      <c r="F5815" s="134">
        <v>22.21</v>
      </c>
      <c r="G5815" s="38" t="str">
        <f t="shared" si="1636"/>
        <v>-</v>
      </c>
      <c r="H5815" s="38">
        <f t="shared" si="1637"/>
        <v>22.21</v>
      </c>
      <c r="K5815" s="133">
        <v>43342.958333333336</v>
      </c>
      <c r="L5815" s="9">
        <f t="shared" si="1620"/>
        <v>8</v>
      </c>
      <c r="M5815" s="9">
        <f t="shared" si="1621"/>
        <v>30</v>
      </c>
      <c r="N5815" s="9">
        <f t="shared" si="1622"/>
        <v>23</v>
      </c>
      <c r="O5815" s="31" t="str">
        <f t="shared" si="1623"/>
        <v/>
      </c>
      <c r="P5815" s="134">
        <v>23.65</v>
      </c>
      <c r="Q5815" s="31" t="str">
        <f t="shared" si="1624"/>
        <v>-</v>
      </c>
      <c r="R5815" s="31">
        <f t="shared" si="1625"/>
        <v>23.65</v>
      </c>
      <c r="U5815" s="133">
        <v>43707.958333333336</v>
      </c>
      <c r="V5815" s="9">
        <f t="shared" si="1626"/>
        <v>8</v>
      </c>
      <c r="W5815" s="9">
        <f t="shared" si="1627"/>
        <v>30</v>
      </c>
      <c r="X5815" s="9">
        <f t="shared" si="1628"/>
        <v>23</v>
      </c>
      <c r="Y5815" s="31" t="str">
        <f t="shared" si="1629"/>
        <v/>
      </c>
      <c r="Z5815" s="134">
        <v>19.07</v>
      </c>
      <c r="AA5815" s="31" t="str">
        <f t="shared" si="1630"/>
        <v>-</v>
      </c>
      <c r="AB5815" s="31">
        <f t="shared" si="1631"/>
        <v>19.07</v>
      </c>
    </row>
    <row r="5816" spans="1:28" x14ac:dyDescent="0.3">
      <c r="A5816" s="133">
        <v>42978</v>
      </c>
      <c r="B5816" s="152">
        <f t="shared" si="1632"/>
        <v>8</v>
      </c>
      <c r="C5816" s="152">
        <f t="shared" si="1633"/>
        <v>31</v>
      </c>
      <c r="D5816" s="152">
        <f t="shared" si="1634"/>
        <v>0</v>
      </c>
      <c r="E5816" s="38" t="str">
        <f t="shared" si="1635"/>
        <v/>
      </c>
      <c r="F5816" s="134">
        <v>21.32</v>
      </c>
      <c r="G5816" s="38" t="str">
        <f t="shared" si="1636"/>
        <v>-</v>
      </c>
      <c r="H5816" s="38">
        <f t="shared" si="1637"/>
        <v>21.32</v>
      </c>
      <c r="K5816" s="133">
        <v>43343</v>
      </c>
      <c r="L5816" s="9">
        <f t="shared" si="1620"/>
        <v>8</v>
      </c>
      <c r="M5816" s="9">
        <f t="shared" si="1621"/>
        <v>31</v>
      </c>
      <c r="N5816" s="9">
        <f t="shared" si="1622"/>
        <v>0</v>
      </c>
      <c r="O5816" s="31" t="str">
        <f t="shared" si="1623"/>
        <v/>
      </c>
      <c r="P5816" s="134">
        <v>21.72</v>
      </c>
      <c r="Q5816" s="31" t="str">
        <f t="shared" si="1624"/>
        <v>-</v>
      </c>
      <c r="R5816" s="31">
        <f t="shared" si="1625"/>
        <v>21.72</v>
      </c>
      <c r="U5816" s="133">
        <v>43708</v>
      </c>
      <c r="V5816" s="9">
        <f t="shared" si="1626"/>
        <v>8</v>
      </c>
      <c r="W5816" s="9">
        <f t="shared" si="1627"/>
        <v>31</v>
      </c>
      <c r="X5816" s="9">
        <f t="shared" si="1628"/>
        <v>0</v>
      </c>
      <c r="Y5816" s="31" t="str">
        <f t="shared" si="1629"/>
        <v>W</v>
      </c>
      <c r="Z5816" s="134">
        <v>17.850000000000001</v>
      </c>
      <c r="AA5816" s="31" t="str">
        <f t="shared" si="1630"/>
        <v>-</v>
      </c>
      <c r="AB5816" s="31">
        <f t="shared" si="1631"/>
        <v>17.850000000000001</v>
      </c>
    </row>
    <row r="5817" spans="1:28" x14ac:dyDescent="0.3">
      <c r="A5817" s="133">
        <v>42978.041666666664</v>
      </c>
      <c r="B5817" s="152">
        <f t="shared" si="1632"/>
        <v>8</v>
      </c>
      <c r="C5817" s="152">
        <f t="shared" si="1633"/>
        <v>31</v>
      </c>
      <c r="D5817" s="152">
        <f t="shared" si="1634"/>
        <v>1</v>
      </c>
      <c r="E5817" s="38" t="str">
        <f t="shared" si="1635"/>
        <v/>
      </c>
      <c r="F5817" s="134">
        <v>20.54</v>
      </c>
      <c r="G5817" s="38" t="str">
        <f t="shared" si="1636"/>
        <v>-</v>
      </c>
      <c r="H5817" s="38">
        <f t="shared" si="1637"/>
        <v>20.54</v>
      </c>
      <c r="K5817" s="133">
        <v>43343.041666666664</v>
      </c>
      <c r="L5817" s="9">
        <f t="shared" si="1620"/>
        <v>8</v>
      </c>
      <c r="M5817" s="9">
        <f t="shared" si="1621"/>
        <v>31</v>
      </c>
      <c r="N5817" s="9">
        <f t="shared" si="1622"/>
        <v>1</v>
      </c>
      <c r="O5817" s="31" t="str">
        <f t="shared" si="1623"/>
        <v/>
      </c>
      <c r="P5817" s="134">
        <v>20.09</v>
      </c>
      <c r="Q5817" s="31" t="str">
        <f t="shared" si="1624"/>
        <v>-</v>
      </c>
      <c r="R5817" s="31">
        <f t="shared" si="1625"/>
        <v>20.09</v>
      </c>
      <c r="U5817" s="133">
        <v>43708.041666666664</v>
      </c>
      <c r="V5817" s="9">
        <f t="shared" si="1626"/>
        <v>8</v>
      </c>
      <c r="W5817" s="9">
        <f t="shared" si="1627"/>
        <v>31</v>
      </c>
      <c r="X5817" s="9">
        <f t="shared" si="1628"/>
        <v>1</v>
      </c>
      <c r="Y5817" s="31" t="str">
        <f t="shared" si="1629"/>
        <v>W</v>
      </c>
      <c r="Z5817" s="134">
        <v>16.53</v>
      </c>
      <c r="AA5817" s="31" t="str">
        <f t="shared" si="1630"/>
        <v>-</v>
      </c>
      <c r="AB5817" s="31">
        <f t="shared" si="1631"/>
        <v>16.53</v>
      </c>
    </row>
    <row r="5818" spans="1:28" x14ac:dyDescent="0.3">
      <c r="A5818" s="133">
        <v>42978.083333333336</v>
      </c>
      <c r="B5818" s="152">
        <f t="shared" si="1632"/>
        <v>8</v>
      </c>
      <c r="C5818" s="152">
        <f t="shared" si="1633"/>
        <v>31</v>
      </c>
      <c r="D5818" s="152">
        <f t="shared" si="1634"/>
        <v>2</v>
      </c>
      <c r="E5818" s="38" t="str">
        <f t="shared" si="1635"/>
        <v/>
      </c>
      <c r="F5818" s="134">
        <v>19.579999999999998</v>
      </c>
      <c r="G5818" s="38" t="str">
        <f t="shared" si="1636"/>
        <v>-</v>
      </c>
      <c r="H5818" s="38">
        <f t="shared" si="1637"/>
        <v>19.579999999999998</v>
      </c>
      <c r="K5818" s="133">
        <v>43343.083333333336</v>
      </c>
      <c r="L5818" s="9">
        <f t="shared" si="1620"/>
        <v>8</v>
      </c>
      <c r="M5818" s="9">
        <f t="shared" si="1621"/>
        <v>31</v>
      </c>
      <c r="N5818" s="9">
        <f t="shared" si="1622"/>
        <v>2</v>
      </c>
      <c r="O5818" s="31" t="str">
        <f t="shared" si="1623"/>
        <v/>
      </c>
      <c r="P5818" s="134">
        <v>19.62</v>
      </c>
      <c r="Q5818" s="31" t="str">
        <f t="shared" si="1624"/>
        <v>-</v>
      </c>
      <c r="R5818" s="31">
        <f t="shared" si="1625"/>
        <v>19.62</v>
      </c>
      <c r="U5818" s="133">
        <v>43708.083333333336</v>
      </c>
      <c r="V5818" s="9">
        <f t="shared" si="1626"/>
        <v>8</v>
      </c>
      <c r="W5818" s="9">
        <f t="shared" si="1627"/>
        <v>31</v>
      </c>
      <c r="X5818" s="9">
        <f t="shared" si="1628"/>
        <v>2</v>
      </c>
      <c r="Y5818" s="31" t="str">
        <f t="shared" si="1629"/>
        <v>W</v>
      </c>
      <c r="Z5818" s="134">
        <v>15.41</v>
      </c>
      <c r="AA5818" s="31" t="str">
        <f t="shared" si="1630"/>
        <v>-</v>
      </c>
      <c r="AB5818" s="31">
        <f t="shared" si="1631"/>
        <v>15.41</v>
      </c>
    </row>
    <row r="5819" spans="1:28" x14ac:dyDescent="0.3">
      <c r="A5819" s="133">
        <v>42978.125</v>
      </c>
      <c r="B5819" s="152">
        <f t="shared" si="1632"/>
        <v>8</v>
      </c>
      <c r="C5819" s="152">
        <f t="shared" si="1633"/>
        <v>31</v>
      </c>
      <c r="D5819" s="152">
        <f t="shared" si="1634"/>
        <v>3</v>
      </c>
      <c r="E5819" s="38" t="str">
        <f t="shared" si="1635"/>
        <v/>
      </c>
      <c r="F5819" s="134">
        <v>18.63</v>
      </c>
      <c r="G5819" s="38" t="str">
        <f t="shared" si="1636"/>
        <v>-</v>
      </c>
      <c r="H5819" s="38">
        <f t="shared" si="1637"/>
        <v>18.63</v>
      </c>
      <c r="K5819" s="133">
        <v>43343.125</v>
      </c>
      <c r="L5819" s="9">
        <f t="shared" si="1620"/>
        <v>8</v>
      </c>
      <c r="M5819" s="9">
        <f t="shared" si="1621"/>
        <v>31</v>
      </c>
      <c r="N5819" s="9">
        <f t="shared" si="1622"/>
        <v>3</v>
      </c>
      <c r="O5819" s="31" t="str">
        <f t="shared" si="1623"/>
        <v/>
      </c>
      <c r="P5819" s="134">
        <v>19.3</v>
      </c>
      <c r="Q5819" s="31" t="str">
        <f t="shared" si="1624"/>
        <v>-</v>
      </c>
      <c r="R5819" s="31">
        <f t="shared" si="1625"/>
        <v>19.3</v>
      </c>
      <c r="U5819" s="133">
        <v>43708.125</v>
      </c>
      <c r="V5819" s="9">
        <f t="shared" si="1626"/>
        <v>8</v>
      </c>
      <c r="W5819" s="9">
        <f t="shared" si="1627"/>
        <v>31</v>
      </c>
      <c r="X5819" s="9">
        <f t="shared" si="1628"/>
        <v>3</v>
      </c>
      <c r="Y5819" s="31" t="str">
        <f t="shared" si="1629"/>
        <v>W</v>
      </c>
      <c r="Z5819" s="134">
        <v>14.78</v>
      </c>
      <c r="AA5819" s="31" t="str">
        <f t="shared" si="1630"/>
        <v>-</v>
      </c>
      <c r="AB5819" s="31">
        <f t="shared" si="1631"/>
        <v>14.78</v>
      </c>
    </row>
    <row r="5820" spans="1:28" x14ac:dyDescent="0.3">
      <c r="A5820" s="133">
        <v>42978.166666666664</v>
      </c>
      <c r="B5820" s="152">
        <f t="shared" si="1632"/>
        <v>8</v>
      </c>
      <c r="C5820" s="152">
        <f t="shared" si="1633"/>
        <v>31</v>
      </c>
      <c r="D5820" s="152">
        <f t="shared" si="1634"/>
        <v>4</v>
      </c>
      <c r="E5820" s="38" t="str">
        <f t="shared" si="1635"/>
        <v/>
      </c>
      <c r="F5820" s="134">
        <v>19.170000000000002</v>
      </c>
      <c r="G5820" s="38" t="str">
        <f t="shared" si="1636"/>
        <v>-</v>
      </c>
      <c r="H5820" s="38">
        <f t="shared" si="1637"/>
        <v>19.170000000000002</v>
      </c>
      <c r="K5820" s="133">
        <v>43343.166666666664</v>
      </c>
      <c r="L5820" s="9">
        <f t="shared" si="1620"/>
        <v>8</v>
      </c>
      <c r="M5820" s="9">
        <f t="shared" si="1621"/>
        <v>31</v>
      </c>
      <c r="N5820" s="9">
        <f t="shared" si="1622"/>
        <v>4</v>
      </c>
      <c r="O5820" s="31" t="str">
        <f t="shared" si="1623"/>
        <v/>
      </c>
      <c r="P5820" s="134">
        <v>19.329999999999998</v>
      </c>
      <c r="Q5820" s="31" t="str">
        <f t="shared" si="1624"/>
        <v>-</v>
      </c>
      <c r="R5820" s="31">
        <f t="shared" si="1625"/>
        <v>19.329999999999998</v>
      </c>
      <c r="U5820" s="133">
        <v>43708.166666666664</v>
      </c>
      <c r="V5820" s="9">
        <f t="shared" si="1626"/>
        <v>8</v>
      </c>
      <c r="W5820" s="9">
        <f t="shared" si="1627"/>
        <v>31</v>
      </c>
      <c r="X5820" s="9">
        <f t="shared" si="1628"/>
        <v>4</v>
      </c>
      <c r="Y5820" s="31" t="str">
        <f t="shared" si="1629"/>
        <v>W</v>
      </c>
      <c r="Z5820" s="134">
        <v>14.45</v>
      </c>
      <c r="AA5820" s="31" t="str">
        <f t="shared" si="1630"/>
        <v>-</v>
      </c>
      <c r="AB5820" s="31">
        <f t="shared" si="1631"/>
        <v>14.45</v>
      </c>
    </row>
    <row r="5821" spans="1:28" x14ac:dyDescent="0.3">
      <c r="A5821" s="133">
        <v>42978.208333333336</v>
      </c>
      <c r="B5821" s="152">
        <f t="shared" si="1632"/>
        <v>8</v>
      </c>
      <c r="C5821" s="152">
        <f t="shared" si="1633"/>
        <v>31</v>
      </c>
      <c r="D5821" s="152">
        <f t="shared" si="1634"/>
        <v>5</v>
      </c>
      <c r="E5821" s="38" t="str">
        <f t="shared" si="1635"/>
        <v/>
      </c>
      <c r="F5821" s="134">
        <v>20.57</v>
      </c>
      <c r="G5821" s="38" t="str">
        <f t="shared" si="1636"/>
        <v>-</v>
      </c>
      <c r="H5821" s="38">
        <f t="shared" si="1637"/>
        <v>20.57</v>
      </c>
      <c r="K5821" s="133">
        <v>43343.208333333336</v>
      </c>
      <c r="L5821" s="9">
        <f t="shared" si="1620"/>
        <v>8</v>
      </c>
      <c r="M5821" s="9">
        <f t="shared" si="1621"/>
        <v>31</v>
      </c>
      <c r="N5821" s="9">
        <f t="shared" si="1622"/>
        <v>5</v>
      </c>
      <c r="O5821" s="31" t="str">
        <f t="shared" si="1623"/>
        <v/>
      </c>
      <c r="P5821" s="134">
        <v>20.350000000000001</v>
      </c>
      <c r="Q5821" s="31" t="str">
        <f t="shared" si="1624"/>
        <v>-</v>
      </c>
      <c r="R5821" s="31">
        <f t="shared" si="1625"/>
        <v>20.350000000000001</v>
      </c>
      <c r="U5821" s="133">
        <v>43708.208333333336</v>
      </c>
      <c r="V5821" s="9">
        <f t="shared" si="1626"/>
        <v>8</v>
      </c>
      <c r="W5821" s="9">
        <f t="shared" si="1627"/>
        <v>31</v>
      </c>
      <c r="X5821" s="9">
        <f t="shared" si="1628"/>
        <v>5</v>
      </c>
      <c r="Y5821" s="31" t="str">
        <f t="shared" si="1629"/>
        <v>W</v>
      </c>
      <c r="Z5821" s="134">
        <v>14.64</v>
      </c>
      <c r="AA5821" s="31" t="str">
        <f t="shared" si="1630"/>
        <v>-</v>
      </c>
      <c r="AB5821" s="31">
        <f t="shared" si="1631"/>
        <v>14.64</v>
      </c>
    </row>
    <row r="5822" spans="1:28" x14ac:dyDescent="0.3">
      <c r="A5822" s="133">
        <v>42978.25</v>
      </c>
      <c r="B5822" s="152">
        <f t="shared" si="1632"/>
        <v>8</v>
      </c>
      <c r="C5822" s="152">
        <f t="shared" si="1633"/>
        <v>31</v>
      </c>
      <c r="D5822" s="152">
        <f t="shared" si="1634"/>
        <v>6</v>
      </c>
      <c r="E5822" s="38" t="str">
        <f t="shared" si="1635"/>
        <v/>
      </c>
      <c r="F5822" s="134">
        <v>21.93</v>
      </c>
      <c r="G5822" s="38" t="str">
        <f t="shared" si="1636"/>
        <v>-</v>
      </c>
      <c r="H5822" s="38">
        <f t="shared" si="1637"/>
        <v>21.93</v>
      </c>
      <c r="K5822" s="133">
        <v>43343.25</v>
      </c>
      <c r="L5822" s="9">
        <f t="shared" si="1620"/>
        <v>8</v>
      </c>
      <c r="M5822" s="9">
        <f t="shared" si="1621"/>
        <v>31</v>
      </c>
      <c r="N5822" s="9">
        <f t="shared" si="1622"/>
        <v>6</v>
      </c>
      <c r="O5822" s="31" t="str">
        <f t="shared" si="1623"/>
        <v/>
      </c>
      <c r="P5822" s="134">
        <v>22.57</v>
      </c>
      <c r="Q5822" s="31" t="str">
        <f t="shared" si="1624"/>
        <v>-</v>
      </c>
      <c r="R5822" s="31">
        <f t="shared" si="1625"/>
        <v>22.57</v>
      </c>
      <c r="U5822" s="133">
        <v>43708.25</v>
      </c>
      <c r="V5822" s="9">
        <f t="shared" si="1626"/>
        <v>8</v>
      </c>
      <c r="W5822" s="9">
        <f t="shared" si="1627"/>
        <v>31</v>
      </c>
      <c r="X5822" s="9">
        <f t="shared" si="1628"/>
        <v>6</v>
      </c>
      <c r="Y5822" s="31" t="str">
        <f t="shared" si="1629"/>
        <v>W</v>
      </c>
      <c r="Z5822" s="134">
        <v>14.89</v>
      </c>
      <c r="AA5822" s="31" t="str">
        <f t="shared" si="1630"/>
        <v>-</v>
      </c>
      <c r="AB5822" s="31">
        <f t="shared" si="1631"/>
        <v>14.89</v>
      </c>
    </row>
    <row r="5823" spans="1:28" x14ac:dyDescent="0.3">
      <c r="A5823" s="133">
        <v>42978.291666666664</v>
      </c>
      <c r="B5823" s="152">
        <f t="shared" si="1632"/>
        <v>8</v>
      </c>
      <c r="C5823" s="152">
        <f t="shared" si="1633"/>
        <v>31</v>
      </c>
      <c r="D5823" s="152">
        <f t="shared" si="1634"/>
        <v>7</v>
      </c>
      <c r="E5823" s="38" t="str">
        <f t="shared" si="1635"/>
        <v/>
      </c>
      <c r="F5823" s="134">
        <v>21.84</v>
      </c>
      <c r="G5823" s="38" t="str">
        <f t="shared" si="1636"/>
        <v>-</v>
      </c>
      <c r="H5823" s="38">
        <f t="shared" si="1637"/>
        <v>21.84</v>
      </c>
      <c r="K5823" s="133">
        <v>43343.291666666664</v>
      </c>
      <c r="L5823" s="9">
        <f t="shared" si="1620"/>
        <v>8</v>
      </c>
      <c r="M5823" s="9">
        <f t="shared" si="1621"/>
        <v>31</v>
      </c>
      <c r="N5823" s="9">
        <f t="shared" si="1622"/>
        <v>7</v>
      </c>
      <c r="O5823" s="31" t="str">
        <f t="shared" si="1623"/>
        <v/>
      </c>
      <c r="P5823" s="134">
        <v>23.93</v>
      </c>
      <c r="Q5823" s="31" t="str">
        <f t="shared" si="1624"/>
        <v>-</v>
      </c>
      <c r="R5823" s="31">
        <f t="shared" si="1625"/>
        <v>23.93</v>
      </c>
      <c r="U5823" s="133">
        <v>43708.291666666664</v>
      </c>
      <c r="V5823" s="9">
        <f t="shared" si="1626"/>
        <v>8</v>
      </c>
      <c r="W5823" s="9">
        <f t="shared" si="1627"/>
        <v>31</v>
      </c>
      <c r="X5823" s="9">
        <f t="shared" si="1628"/>
        <v>7</v>
      </c>
      <c r="Y5823" s="31" t="str">
        <f t="shared" si="1629"/>
        <v>W</v>
      </c>
      <c r="Z5823" s="134">
        <v>15.46</v>
      </c>
      <c r="AA5823" s="31" t="str">
        <f t="shared" si="1630"/>
        <v>-</v>
      </c>
      <c r="AB5823" s="31">
        <f t="shared" si="1631"/>
        <v>15.46</v>
      </c>
    </row>
    <row r="5824" spans="1:28" x14ac:dyDescent="0.3">
      <c r="A5824" s="133">
        <v>42978.333333333336</v>
      </c>
      <c r="B5824" s="152">
        <f t="shared" si="1632"/>
        <v>8</v>
      </c>
      <c r="C5824" s="152">
        <f t="shared" si="1633"/>
        <v>31</v>
      </c>
      <c r="D5824" s="152">
        <f t="shared" si="1634"/>
        <v>8</v>
      </c>
      <c r="E5824" s="38" t="str">
        <f t="shared" si="1635"/>
        <v/>
      </c>
      <c r="F5824" s="134">
        <v>22.96</v>
      </c>
      <c r="G5824" s="38">
        <f t="shared" si="1636"/>
        <v>22.96</v>
      </c>
      <c r="H5824" s="38" t="str">
        <f t="shared" si="1637"/>
        <v>-</v>
      </c>
      <c r="K5824" s="133">
        <v>43343.333333333336</v>
      </c>
      <c r="L5824" s="9">
        <f t="shared" si="1620"/>
        <v>8</v>
      </c>
      <c r="M5824" s="9">
        <f t="shared" si="1621"/>
        <v>31</v>
      </c>
      <c r="N5824" s="9">
        <f t="shared" si="1622"/>
        <v>8</v>
      </c>
      <c r="O5824" s="31" t="str">
        <f t="shared" si="1623"/>
        <v/>
      </c>
      <c r="P5824" s="134">
        <v>24.89</v>
      </c>
      <c r="Q5824" s="31">
        <f t="shared" si="1624"/>
        <v>24.89</v>
      </c>
      <c r="R5824" s="31" t="str">
        <f t="shared" si="1625"/>
        <v>-</v>
      </c>
      <c r="U5824" s="133">
        <v>43708.333333333336</v>
      </c>
      <c r="V5824" s="9">
        <f t="shared" si="1626"/>
        <v>8</v>
      </c>
      <c r="W5824" s="9">
        <f t="shared" si="1627"/>
        <v>31</v>
      </c>
      <c r="X5824" s="9">
        <f t="shared" si="1628"/>
        <v>8</v>
      </c>
      <c r="Y5824" s="31" t="str">
        <f t="shared" si="1629"/>
        <v>W</v>
      </c>
      <c r="Z5824" s="134">
        <v>17.850000000000001</v>
      </c>
      <c r="AA5824" s="31" t="str">
        <f t="shared" si="1630"/>
        <v>-</v>
      </c>
      <c r="AB5824" s="31">
        <f t="shared" si="1631"/>
        <v>17.850000000000001</v>
      </c>
    </row>
    <row r="5825" spans="1:28" x14ac:dyDescent="0.3">
      <c r="A5825" s="133">
        <v>42978.375</v>
      </c>
      <c r="B5825" s="152">
        <f t="shared" si="1632"/>
        <v>8</v>
      </c>
      <c r="C5825" s="152">
        <f t="shared" si="1633"/>
        <v>31</v>
      </c>
      <c r="D5825" s="152">
        <f t="shared" si="1634"/>
        <v>9</v>
      </c>
      <c r="E5825" s="38" t="str">
        <f t="shared" si="1635"/>
        <v/>
      </c>
      <c r="F5825" s="134">
        <v>24.68</v>
      </c>
      <c r="G5825" s="38">
        <f t="shared" si="1636"/>
        <v>24.68</v>
      </c>
      <c r="H5825" s="38" t="str">
        <f t="shared" si="1637"/>
        <v>-</v>
      </c>
      <c r="K5825" s="133">
        <v>43343.375</v>
      </c>
      <c r="L5825" s="9">
        <f t="shared" si="1620"/>
        <v>8</v>
      </c>
      <c r="M5825" s="9">
        <f t="shared" si="1621"/>
        <v>31</v>
      </c>
      <c r="N5825" s="9">
        <f t="shared" si="1622"/>
        <v>9</v>
      </c>
      <c r="O5825" s="31" t="str">
        <f t="shared" si="1623"/>
        <v/>
      </c>
      <c r="P5825" s="134">
        <v>26.95</v>
      </c>
      <c r="Q5825" s="31">
        <f t="shared" si="1624"/>
        <v>26.95</v>
      </c>
      <c r="R5825" s="31" t="str">
        <f t="shared" si="1625"/>
        <v>-</v>
      </c>
      <c r="U5825" s="133">
        <v>43708.375</v>
      </c>
      <c r="V5825" s="9">
        <f t="shared" si="1626"/>
        <v>8</v>
      </c>
      <c r="W5825" s="9">
        <f t="shared" si="1627"/>
        <v>31</v>
      </c>
      <c r="X5825" s="9">
        <f t="shared" si="1628"/>
        <v>9</v>
      </c>
      <c r="Y5825" s="31" t="str">
        <f t="shared" si="1629"/>
        <v>W</v>
      </c>
      <c r="Z5825" s="134">
        <v>19.59</v>
      </c>
      <c r="AA5825" s="31" t="str">
        <f t="shared" si="1630"/>
        <v>-</v>
      </c>
      <c r="AB5825" s="31">
        <f t="shared" si="1631"/>
        <v>19.59</v>
      </c>
    </row>
    <row r="5826" spans="1:28" x14ac:dyDescent="0.3">
      <c r="A5826" s="133">
        <v>42978.416666666664</v>
      </c>
      <c r="B5826" s="152">
        <f t="shared" si="1632"/>
        <v>8</v>
      </c>
      <c r="C5826" s="152">
        <f t="shared" si="1633"/>
        <v>31</v>
      </c>
      <c r="D5826" s="152">
        <f t="shared" si="1634"/>
        <v>10</v>
      </c>
      <c r="E5826" s="38" t="str">
        <f t="shared" si="1635"/>
        <v/>
      </c>
      <c r="F5826" s="134">
        <v>26.83</v>
      </c>
      <c r="G5826" s="38">
        <f t="shared" si="1636"/>
        <v>26.83</v>
      </c>
      <c r="H5826" s="38" t="str">
        <f t="shared" si="1637"/>
        <v>-</v>
      </c>
      <c r="K5826" s="133">
        <v>43343.416666666664</v>
      </c>
      <c r="L5826" s="9">
        <f t="shared" si="1620"/>
        <v>8</v>
      </c>
      <c r="M5826" s="9">
        <f t="shared" si="1621"/>
        <v>31</v>
      </c>
      <c r="N5826" s="9">
        <f t="shared" si="1622"/>
        <v>10</v>
      </c>
      <c r="O5826" s="31" t="str">
        <f t="shared" si="1623"/>
        <v/>
      </c>
      <c r="P5826" s="134">
        <v>30.41</v>
      </c>
      <c r="Q5826" s="31">
        <f t="shared" si="1624"/>
        <v>30.41</v>
      </c>
      <c r="R5826" s="31" t="str">
        <f t="shared" si="1625"/>
        <v>-</v>
      </c>
      <c r="U5826" s="133">
        <v>43708.416666666664</v>
      </c>
      <c r="V5826" s="9">
        <f t="shared" si="1626"/>
        <v>8</v>
      </c>
      <c r="W5826" s="9">
        <f t="shared" si="1627"/>
        <v>31</v>
      </c>
      <c r="X5826" s="9">
        <f t="shared" si="1628"/>
        <v>10</v>
      </c>
      <c r="Y5826" s="31" t="str">
        <f t="shared" si="1629"/>
        <v>W</v>
      </c>
      <c r="Z5826" s="134">
        <v>21.04</v>
      </c>
      <c r="AA5826" s="31" t="str">
        <f t="shared" si="1630"/>
        <v>-</v>
      </c>
      <c r="AB5826" s="31">
        <f t="shared" si="1631"/>
        <v>21.04</v>
      </c>
    </row>
    <row r="5827" spans="1:28" x14ac:dyDescent="0.3">
      <c r="A5827" s="133">
        <v>42978.458333333336</v>
      </c>
      <c r="B5827" s="152">
        <f t="shared" si="1632"/>
        <v>8</v>
      </c>
      <c r="C5827" s="152">
        <f t="shared" si="1633"/>
        <v>31</v>
      </c>
      <c r="D5827" s="152">
        <f t="shared" si="1634"/>
        <v>11</v>
      </c>
      <c r="E5827" s="38" t="str">
        <f t="shared" si="1635"/>
        <v/>
      </c>
      <c r="F5827" s="134">
        <v>29.55</v>
      </c>
      <c r="G5827" s="38">
        <f t="shared" si="1636"/>
        <v>29.55</v>
      </c>
      <c r="H5827" s="38" t="str">
        <f t="shared" si="1637"/>
        <v>-</v>
      </c>
      <c r="K5827" s="133">
        <v>43343.458333333336</v>
      </c>
      <c r="L5827" s="9">
        <f t="shared" si="1620"/>
        <v>8</v>
      </c>
      <c r="M5827" s="9">
        <f t="shared" si="1621"/>
        <v>31</v>
      </c>
      <c r="N5827" s="9">
        <f t="shared" si="1622"/>
        <v>11</v>
      </c>
      <c r="O5827" s="31" t="str">
        <f t="shared" si="1623"/>
        <v/>
      </c>
      <c r="P5827" s="134">
        <v>34.840000000000003</v>
      </c>
      <c r="Q5827" s="31">
        <f t="shared" si="1624"/>
        <v>34.840000000000003</v>
      </c>
      <c r="R5827" s="31" t="str">
        <f t="shared" si="1625"/>
        <v>-</v>
      </c>
      <c r="U5827" s="133">
        <v>43708.458333333336</v>
      </c>
      <c r="V5827" s="9">
        <f t="shared" si="1626"/>
        <v>8</v>
      </c>
      <c r="W5827" s="9">
        <f t="shared" si="1627"/>
        <v>31</v>
      </c>
      <c r="X5827" s="9">
        <f t="shared" si="1628"/>
        <v>11</v>
      </c>
      <c r="Y5827" s="31" t="str">
        <f t="shared" si="1629"/>
        <v>W</v>
      </c>
      <c r="Z5827" s="134">
        <v>22.49</v>
      </c>
      <c r="AA5827" s="31" t="str">
        <f t="shared" si="1630"/>
        <v>-</v>
      </c>
      <c r="AB5827" s="31">
        <f t="shared" si="1631"/>
        <v>22.49</v>
      </c>
    </row>
    <row r="5828" spans="1:28" x14ac:dyDescent="0.3">
      <c r="A5828" s="133">
        <v>42978.5</v>
      </c>
      <c r="B5828" s="152">
        <f t="shared" si="1632"/>
        <v>8</v>
      </c>
      <c r="C5828" s="152">
        <f t="shared" si="1633"/>
        <v>31</v>
      </c>
      <c r="D5828" s="152">
        <f t="shared" si="1634"/>
        <v>12</v>
      </c>
      <c r="E5828" s="38" t="str">
        <f t="shared" si="1635"/>
        <v/>
      </c>
      <c r="F5828" s="134">
        <v>30.98</v>
      </c>
      <c r="G5828" s="38">
        <f t="shared" si="1636"/>
        <v>30.98</v>
      </c>
      <c r="H5828" s="38" t="str">
        <f t="shared" si="1637"/>
        <v>-</v>
      </c>
      <c r="K5828" s="133">
        <v>43343.5</v>
      </c>
      <c r="L5828" s="9">
        <f t="shared" si="1620"/>
        <v>8</v>
      </c>
      <c r="M5828" s="9">
        <f t="shared" si="1621"/>
        <v>31</v>
      </c>
      <c r="N5828" s="9">
        <f t="shared" si="1622"/>
        <v>12</v>
      </c>
      <c r="O5828" s="31" t="str">
        <f t="shared" si="1623"/>
        <v/>
      </c>
      <c r="P5828" s="134">
        <v>35.619999999999997</v>
      </c>
      <c r="Q5828" s="31">
        <f t="shared" si="1624"/>
        <v>35.619999999999997</v>
      </c>
      <c r="R5828" s="31" t="str">
        <f t="shared" si="1625"/>
        <v>-</v>
      </c>
      <c r="U5828" s="133">
        <v>43708.5</v>
      </c>
      <c r="V5828" s="9">
        <f t="shared" si="1626"/>
        <v>8</v>
      </c>
      <c r="W5828" s="9">
        <f t="shared" si="1627"/>
        <v>31</v>
      </c>
      <c r="X5828" s="9">
        <f t="shared" si="1628"/>
        <v>12</v>
      </c>
      <c r="Y5828" s="31" t="str">
        <f t="shared" si="1629"/>
        <v>W</v>
      </c>
      <c r="Z5828" s="134">
        <v>23.98</v>
      </c>
      <c r="AA5828" s="31" t="str">
        <f t="shared" si="1630"/>
        <v>-</v>
      </c>
      <c r="AB5828" s="31">
        <f t="shared" si="1631"/>
        <v>23.98</v>
      </c>
    </row>
    <row r="5829" spans="1:28" x14ac:dyDescent="0.3">
      <c r="A5829" s="133">
        <v>42978.541666666664</v>
      </c>
      <c r="B5829" s="152">
        <f t="shared" si="1632"/>
        <v>8</v>
      </c>
      <c r="C5829" s="152">
        <f t="shared" si="1633"/>
        <v>31</v>
      </c>
      <c r="D5829" s="152">
        <f t="shared" si="1634"/>
        <v>13</v>
      </c>
      <c r="E5829" s="38" t="str">
        <f t="shared" si="1635"/>
        <v/>
      </c>
      <c r="F5829" s="134">
        <v>32.630000000000003</v>
      </c>
      <c r="G5829" s="38">
        <f t="shared" si="1636"/>
        <v>32.630000000000003</v>
      </c>
      <c r="H5829" s="38" t="str">
        <f t="shared" si="1637"/>
        <v>-</v>
      </c>
      <c r="K5829" s="133">
        <v>43343.541666666664</v>
      </c>
      <c r="L5829" s="9">
        <f t="shared" si="1620"/>
        <v>8</v>
      </c>
      <c r="M5829" s="9">
        <f t="shared" si="1621"/>
        <v>31</v>
      </c>
      <c r="N5829" s="9">
        <f t="shared" si="1622"/>
        <v>13</v>
      </c>
      <c r="O5829" s="31" t="str">
        <f t="shared" si="1623"/>
        <v/>
      </c>
      <c r="P5829" s="134">
        <v>39.53</v>
      </c>
      <c r="Q5829" s="31">
        <f t="shared" si="1624"/>
        <v>39.53</v>
      </c>
      <c r="R5829" s="31" t="str">
        <f t="shared" si="1625"/>
        <v>-</v>
      </c>
      <c r="U5829" s="133">
        <v>43708.541666666664</v>
      </c>
      <c r="V5829" s="9">
        <f t="shared" si="1626"/>
        <v>8</v>
      </c>
      <c r="W5829" s="9">
        <f t="shared" si="1627"/>
        <v>31</v>
      </c>
      <c r="X5829" s="9">
        <f t="shared" si="1628"/>
        <v>13</v>
      </c>
      <c r="Y5829" s="31" t="str">
        <f t="shared" si="1629"/>
        <v>W</v>
      </c>
      <c r="Z5829" s="134">
        <v>25.26</v>
      </c>
      <c r="AA5829" s="31" t="str">
        <f t="shared" si="1630"/>
        <v>-</v>
      </c>
      <c r="AB5829" s="31">
        <f t="shared" si="1631"/>
        <v>25.26</v>
      </c>
    </row>
    <row r="5830" spans="1:28" x14ac:dyDescent="0.3">
      <c r="A5830" s="133">
        <v>42978.583333333336</v>
      </c>
      <c r="B5830" s="152">
        <f t="shared" si="1632"/>
        <v>8</v>
      </c>
      <c r="C5830" s="152">
        <f t="shared" si="1633"/>
        <v>31</v>
      </c>
      <c r="D5830" s="152">
        <f t="shared" si="1634"/>
        <v>14</v>
      </c>
      <c r="E5830" s="38" t="str">
        <f t="shared" si="1635"/>
        <v/>
      </c>
      <c r="F5830" s="134">
        <v>33.409999999999997</v>
      </c>
      <c r="G5830" s="38">
        <f t="shared" si="1636"/>
        <v>33.409999999999997</v>
      </c>
      <c r="H5830" s="38" t="str">
        <f t="shared" si="1637"/>
        <v>-</v>
      </c>
      <c r="K5830" s="133">
        <v>43343.583333333336</v>
      </c>
      <c r="L5830" s="9">
        <f t="shared" si="1620"/>
        <v>8</v>
      </c>
      <c r="M5830" s="9">
        <f t="shared" si="1621"/>
        <v>31</v>
      </c>
      <c r="N5830" s="9">
        <f t="shared" si="1622"/>
        <v>14</v>
      </c>
      <c r="O5830" s="31" t="str">
        <f t="shared" si="1623"/>
        <v/>
      </c>
      <c r="P5830" s="134">
        <v>44.48</v>
      </c>
      <c r="Q5830" s="31">
        <f t="shared" si="1624"/>
        <v>44.48</v>
      </c>
      <c r="R5830" s="31" t="str">
        <f t="shared" si="1625"/>
        <v>-</v>
      </c>
      <c r="U5830" s="133">
        <v>43708.583333333336</v>
      </c>
      <c r="V5830" s="9">
        <f t="shared" si="1626"/>
        <v>8</v>
      </c>
      <c r="W5830" s="9">
        <f t="shared" si="1627"/>
        <v>31</v>
      </c>
      <c r="X5830" s="9">
        <f t="shared" si="1628"/>
        <v>14</v>
      </c>
      <c r="Y5830" s="31" t="str">
        <f t="shared" si="1629"/>
        <v>W</v>
      </c>
      <c r="Z5830" s="134">
        <v>27.76</v>
      </c>
      <c r="AA5830" s="31" t="str">
        <f t="shared" si="1630"/>
        <v>-</v>
      </c>
      <c r="AB5830" s="31">
        <f t="shared" si="1631"/>
        <v>27.76</v>
      </c>
    </row>
    <row r="5831" spans="1:28" x14ac:dyDescent="0.3">
      <c r="A5831" s="133">
        <v>42978.625</v>
      </c>
      <c r="B5831" s="152">
        <f t="shared" si="1632"/>
        <v>8</v>
      </c>
      <c r="C5831" s="152">
        <f t="shared" si="1633"/>
        <v>31</v>
      </c>
      <c r="D5831" s="152">
        <f t="shared" si="1634"/>
        <v>15</v>
      </c>
      <c r="E5831" s="38" t="str">
        <f t="shared" si="1635"/>
        <v/>
      </c>
      <c r="F5831" s="134">
        <v>34.75</v>
      </c>
      <c r="G5831" s="38">
        <f t="shared" si="1636"/>
        <v>34.75</v>
      </c>
      <c r="H5831" s="38" t="str">
        <f t="shared" si="1637"/>
        <v>-</v>
      </c>
      <c r="K5831" s="133">
        <v>43343.625</v>
      </c>
      <c r="L5831" s="9">
        <f t="shared" si="1620"/>
        <v>8</v>
      </c>
      <c r="M5831" s="9">
        <f t="shared" si="1621"/>
        <v>31</v>
      </c>
      <c r="N5831" s="9">
        <f t="shared" si="1622"/>
        <v>15</v>
      </c>
      <c r="O5831" s="31" t="str">
        <f t="shared" si="1623"/>
        <v/>
      </c>
      <c r="P5831" s="134">
        <v>45.06</v>
      </c>
      <c r="Q5831" s="31">
        <f t="shared" si="1624"/>
        <v>45.06</v>
      </c>
      <c r="R5831" s="31" t="str">
        <f t="shared" si="1625"/>
        <v>-</v>
      </c>
      <c r="U5831" s="133">
        <v>43708.625</v>
      </c>
      <c r="V5831" s="9">
        <f t="shared" si="1626"/>
        <v>8</v>
      </c>
      <c r="W5831" s="9">
        <f t="shared" si="1627"/>
        <v>31</v>
      </c>
      <c r="X5831" s="9">
        <f t="shared" si="1628"/>
        <v>15</v>
      </c>
      <c r="Y5831" s="31" t="str">
        <f t="shared" si="1629"/>
        <v>W</v>
      </c>
      <c r="Z5831" s="134">
        <v>28.62</v>
      </c>
      <c r="AA5831" s="31" t="str">
        <f t="shared" si="1630"/>
        <v>-</v>
      </c>
      <c r="AB5831" s="31">
        <f t="shared" si="1631"/>
        <v>28.62</v>
      </c>
    </row>
    <row r="5832" spans="1:28" x14ac:dyDescent="0.3">
      <c r="A5832" s="133">
        <v>42978.666666666664</v>
      </c>
      <c r="B5832" s="152">
        <f t="shared" si="1632"/>
        <v>8</v>
      </c>
      <c r="C5832" s="152">
        <f t="shared" si="1633"/>
        <v>31</v>
      </c>
      <c r="D5832" s="152">
        <f t="shared" si="1634"/>
        <v>16</v>
      </c>
      <c r="E5832" s="38" t="str">
        <f t="shared" si="1635"/>
        <v/>
      </c>
      <c r="F5832" s="134">
        <v>35.44</v>
      </c>
      <c r="G5832" s="38">
        <f t="shared" si="1636"/>
        <v>35.44</v>
      </c>
      <c r="H5832" s="38" t="str">
        <f t="shared" si="1637"/>
        <v>-</v>
      </c>
      <c r="K5832" s="133">
        <v>43343.666666666664</v>
      </c>
      <c r="L5832" s="9">
        <f t="shared" si="1620"/>
        <v>8</v>
      </c>
      <c r="M5832" s="9">
        <f t="shared" si="1621"/>
        <v>31</v>
      </c>
      <c r="N5832" s="9">
        <f t="shared" si="1622"/>
        <v>16</v>
      </c>
      <c r="O5832" s="31" t="str">
        <f t="shared" si="1623"/>
        <v/>
      </c>
      <c r="P5832" s="134">
        <v>47.38</v>
      </c>
      <c r="Q5832" s="31">
        <f t="shared" si="1624"/>
        <v>47.38</v>
      </c>
      <c r="R5832" s="31" t="str">
        <f t="shared" si="1625"/>
        <v>-</v>
      </c>
      <c r="U5832" s="133">
        <v>43708.666666666664</v>
      </c>
      <c r="V5832" s="9">
        <f t="shared" si="1626"/>
        <v>8</v>
      </c>
      <c r="W5832" s="9">
        <f t="shared" si="1627"/>
        <v>31</v>
      </c>
      <c r="X5832" s="9">
        <f t="shared" si="1628"/>
        <v>16</v>
      </c>
      <c r="Y5832" s="31" t="str">
        <f t="shared" si="1629"/>
        <v>W</v>
      </c>
      <c r="Z5832" s="134">
        <v>30.75</v>
      </c>
      <c r="AA5832" s="31" t="str">
        <f t="shared" si="1630"/>
        <v>-</v>
      </c>
      <c r="AB5832" s="31">
        <f t="shared" si="1631"/>
        <v>30.75</v>
      </c>
    </row>
    <row r="5833" spans="1:28" x14ac:dyDescent="0.3">
      <c r="A5833" s="133">
        <v>42978.708333333336</v>
      </c>
      <c r="B5833" s="152">
        <f t="shared" si="1632"/>
        <v>8</v>
      </c>
      <c r="C5833" s="152">
        <f t="shared" si="1633"/>
        <v>31</v>
      </c>
      <c r="D5833" s="152">
        <f t="shared" si="1634"/>
        <v>17</v>
      </c>
      <c r="E5833" s="38" t="str">
        <f t="shared" si="1635"/>
        <v/>
      </c>
      <c r="F5833" s="134">
        <v>34.590000000000003</v>
      </c>
      <c r="G5833" s="38" t="str">
        <f t="shared" si="1636"/>
        <v>-</v>
      </c>
      <c r="H5833" s="38">
        <f t="shared" si="1637"/>
        <v>34.590000000000003</v>
      </c>
      <c r="K5833" s="133">
        <v>43343.708333333336</v>
      </c>
      <c r="L5833" s="9">
        <f t="shared" ref="L5833:L5896" si="1638">MONTH(K5833)</f>
        <v>8</v>
      </c>
      <c r="M5833" s="9">
        <f t="shared" ref="M5833:M5896" si="1639">DAY(K5833)</f>
        <v>31</v>
      </c>
      <c r="N5833" s="9">
        <f t="shared" ref="N5833:N5896" si="1640">HOUR(K5833)</f>
        <v>17</v>
      </c>
      <c r="O5833" s="31" t="str">
        <f t="shared" ref="O5833:O5896" si="1641">IF(WEEKDAY(K5833,2)&gt;5,"W","")</f>
        <v/>
      </c>
      <c r="P5833" s="134">
        <v>44.29</v>
      </c>
      <c r="Q5833" s="31" t="str">
        <f t="shared" ref="Q5833:Q5896" si="1642">IF(AND($L5833&gt;=$L$5,$L5833&lt;=$M$5),IF($O5833&lt;&gt;"W",IF(AND($N5833&gt;=$N$5,$N5833&lt;$P$5),$P5833,"-"),"-"),"-")</f>
        <v>-</v>
      </c>
      <c r="R5833" s="31">
        <f t="shared" ref="R5833:R5896" si="1643">IF(Q5833="-",P5833,"-")</f>
        <v>44.29</v>
      </c>
      <c r="U5833" s="133">
        <v>43708.708333333336</v>
      </c>
      <c r="V5833" s="9">
        <f t="shared" ref="V5833:V5896" si="1644">MONTH(U5833)</f>
        <v>8</v>
      </c>
      <c r="W5833" s="9">
        <f t="shared" ref="W5833:W5896" si="1645">DAY(U5833)</f>
        <v>31</v>
      </c>
      <c r="X5833" s="9">
        <f t="shared" ref="X5833:X5896" si="1646">HOUR(U5833)</f>
        <v>17</v>
      </c>
      <c r="Y5833" s="31" t="str">
        <f t="shared" ref="Y5833:Y5896" si="1647">IF(WEEKDAY(U5833,2)&gt;5,"W","")</f>
        <v>W</v>
      </c>
      <c r="Z5833" s="134">
        <v>30.26</v>
      </c>
      <c r="AA5833" s="31" t="str">
        <f t="shared" ref="AA5833:AA5896" si="1648">IF(AND($V5833&gt;=$V$5,$V5833&lt;=$W$5),IF($Y5833&lt;&gt;"W",IF(AND($X5833&gt;=$X$5,$X5833&lt;$Z$5),$Z5833,"-"),"-"),"-")</f>
        <v>-</v>
      </c>
      <c r="AB5833" s="31">
        <f t="shared" ref="AB5833:AB5896" si="1649">IF(AA5833="-",Z5833,"-")</f>
        <v>30.26</v>
      </c>
    </row>
    <row r="5834" spans="1:28" x14ac:dyDescent="0.3">
      <c r="A5834" s="133">
        <v>42978.75</v>
      </c>
      <c r="B5834" s="152">
        <f t="shared" ref="B5834:B5897" si="1650">MONTH(A5834)</f>
        <v>8</v>
      </c>
      <c r="C5834" s="152">
        <f t="shared" ref="C5834:C5897" si="1651">DAY(A5834)</f>
        <v>31</v>
      </c>
      <c r="D5834" s="152">
        <f t="shared" ref="D5834:D5897" si="1652">HOUR(A5834)</f>
        <v>18</v>
      </c>
      <c r="E5834" s="38" t="str">
        <f t="shared" ref="E5834:E5897" si="1653">IF(WEEKDAY(A5834,2)&gt;5,"W","")</f>
        <v/>
      </c>
      <c r="F5834" s="134">
        <v>31.61</v>
      </c>
      <c r="G5834" s="38" t="str">
        <f t="shared" ref="G5834:G5897" si="1654">IF(AND($B5834&gt;=$B$5,$B5834&lt;=$C$5),IF($E5834&lt;&gt;"W",IF(AND($D5834&gt;=$D$5,$D5834&lt;$F$5),$F5834,"-"),"-"),"-")</f>
        <v>-</v>
      </c>
      <c r="H5834" s="38">
        <f t="shared" ref="H5834:H5897" si="1655">IF(G5834="-",F5834,"-")</f>
        <v>31.61</v>
      </c>
      <c r="K5834" s="133">
        <v>43343.75</v>
      </c>
      <c r="L5834" s="9">
        <f t="shared" si="1638"/>
        <v>8</v>
      </c>
      <c r="M5834" s="9">
        <f t="shared" si="1639"/>
        <v>31</v>
      </c>
      <c r="N5834" s="9">
        <f t="shared" si="1640"/>
        <v>18</v>
      </c>
      <c r="O5834" s="31" t="str">
        <f t="shared" si="1641"/>
        <v/>
      </c>
      <c r="P5834" s="134">
        <v>40.93</v>
      </c>
      <c r="Q5834" s="31" t="str">
        <f t="shared" si="1642"/>
        <v>-</v>
      </c>
      <c r="R5834" s="31">
        <f t="shared" si="1643"/>
        <v>40.93</v>
      </c>
      <c r="U5834" s="133">
        <v>43708.75</v>
      </c>
      <c r="V5834" s="9">
        <f t="shared" si="1644"/>
        <v>8</v>
      </c>
      <c r="W5834" s="9">
        <f t="shared" si="1645"/>
        <v>31</v>
      </c>
      <c r="X5834" s="9">
        <f t="shared" si="1646"/>
        <v>18</v>
      </c>
      <c r="Y5834" s="31" t="str">
        <f t="shared" si="1647"/>
        <v>W</v>
      </c>
      <c r="Z5834" s="134">
        <v>26.42</v>
      </c>
      <c r="AA5834" s="31" t="str">
        <f t="shared" si="1648"/>
        <v>-</v>
      </c>
      <c r="AB5834" s="31">
        <f t="shared" si="1649"/>
        <v>26.42</v>
      </c>
    </row>
    <row r="5835" spans="1:28" x14ac:dyDescent="0.3">
      <c r="A5835" s="133">
        <v>42978.791666666664</v>
      </c>
      <c r="B5835" s="152">
        <f t="shared" si="1650"/>
        <v>8</v>
      </c>
      <c r="C5835" s="152">
        <f t="shared" si="1651"/>
        <v>31</v>
      </c>
      <c r="D5835" s="152">
        <f t="shared" si="1652"/>
        <v>19</v>
      </c>
      <c r="E5835" s="38" t="str">
        <f t="shared" si="1653"/>
        <v/>
      </c>
      <c r="F5835" s="134">
        <v>30</v>
      </c>
      <c r="G5835" s="38" t="str">
        <f t="shared" si="1654"/>
        <v>-</v>
      </c>
      <c r="H5835" s="38">
        <f t="shared" si="1655"/>
        <v>30</v>
      </c>
      <c r="K5835" s="133">
        <v>43343.791666666664</v>
      </c>
      <c r="L5835" s="9">
        <f t="shared" si="1638"/>
        <v>8</v>
      </c>
      <c r="M5835" s="9">
        <f t="shared" si="1639"/>
        <v>31</v>
      </c>
      <c r="N5835" s="9">
        <f t="shared" si="1640"/>
        <v>19</v>
      </c>
      <c r="O5835" s="31" t="str">
        <f t="shared" si="1641"/>
        <v/>
      </c>
      <c r="P5835" s="134">
        <v>35.479999999999997</v>
      </c>
      <c r="Q5835" s="31" t="str">
        <f t="shared" si="1642"/>
        <v>-</v>
      </c>
      <c r="R5835" s="31">
        <f t="shared" si="1643"/>
        <v>35.479999999999997</v>
      </c>
      <c r="U5835" s="133">
        <v>43708.791666666664</v>
      </c>
      <c r="V5835" s="9">
        <f t="shared" si="1644"/>
        <v>8</v>
      </c>
      <c r="W5835" s="9">
        <f t="shared" si="1645"/>
        <v>31</v>
      </c>
      <c r="X5835" s="9">
        <f t="shared" si="1646"/>
        <v>19</v>
      </c>
      <c r="Y5835" s="31" t="str">
        <f t="shared" si="1647"/>
        <v>W</v>
      </c>
      <c r="Z5835" s="134">
        <v>24.28</v>
      </c>
      <c r="AA5835" s="31" t="str">
        <f t="shared" si="1648"/>
        <v>-</v>
      </c>
      <c r="AB5835" s="31">
        <f t="shared" si="1649"/>
        <v>24.28</v>
      </c>
    </row>
    <row r="5836" spans="1:28" x14ac:dyDescent="0.3">
      <c r="A5836" s="133">
        <v>42978.833333333336</v>
      </c>
      <c r="B5836" s="152">
        <f t="shared" si="1650"/>
        <v>8</v>
      </c>
      <c r="C5836" s="152">
        <f t="shared" si="1651"/>
        <v>31</v>
      </c>
      <c r="D5836" s="152">
        <f t="shared" si="1652"/>
        <v>20</v>
      </c>
      <c r="E5836" s="38" t="str">
        <f t="shared" si="1653"/>
        <v/>
      </c>
      <c r="F5836" s="134">
        <v>30.67</v>
      </c>
      <c r="G5836" s="38" t="str">
        <f t="shared" si="1654"/>
        <v>-</v>
      </c>
      <c r="H5836" s="38">
        <f t="shared" si="1655"/>
        <v>30.67</v>
      </c>
      <c r="K5836" s="133">
        <v>43343.833333333336</v>
      </c>
      <c r="L5836" s="9">
        <f t="shared" si="1638"/>
        <v>8</v>
      </c>
      <c r="M5836" s="9">
        <f t="shared" si="1639"/>
        <v>31</v>
      </c>
      <c r="N5836" s="9">
        <f t="shared" si="1640"/>
        <v>20</v>
      </c>
      <c r="O5836" s="31" t="str">
        <f t="shared" si="1641"/>
        <v/>
      </c>
      <c r="P5836" s="134">
        <v>35.869999999999997</v>
      </c>
      <c r="Q5836" s="31" t="str">
        <f t="shared" si="1642"/>
        <v>-</v>
      </c>
      <c r="R5836" s="31">
        <f t="shared" si="1643"/>
        <v>35.869999999999997</v>
      </c>
      <c r="U5836" s="133">
        <v>43708.833333333336</v>
      </c>
      <c r="V5836" s="9">
        <f t="shared" si="1644"/>
        <v>8</v>
      </c>
      <c r="W5836" s="9">
        <f t="shared" si="1645"/>
        <v>31</v>
      </c>
      <c r="X5836" s="9">
        <f t="shared" si="1646"/>
        <v>20</v>
      </c>
      <c r="Y5836" s="31" t="str">
        <f t="shared" si="1647"/>
        <v>W</v>
      </c>
      <c r="Z5836" s="134">
        <v>23.59</v>
      </c>
      <c r="AA5836" s="31" t="str">
        <f t="shared" si="1648"/>
        <v>-</v>
      </c>
      <c r="AB5836" s="31">
        <f t="shared" si="1649"/>
        <v>23.59</v>
      </c>
    </row>
    <row r="5837" spans="1:28" x14ac:dyDescent="0.3">
      <c r="A5837" s="133">
        <v>42978.875</v>
      </c>
      <c r="B5837" s="152">
        <f t="shared" si="1650"/>
        <v>8</v>
      </c>
      <c r="C5837" s="152">
        <f t="shared" si="1651"/>
        <v>31</v>
      </c>
      <c r="D5837" s="152">
        <f t="shared" si="1652"/>
        <v>21</v>
      </c>
      <c r="E5837" s="38" t="str">
        <f t="shared" si="1653"/>
        <v/>
      </c>
      <c r="F5837" s="134">
        <v>25.19</v>
      </c>
      <c r="G5837" s="38" t="str">
        <f t="shared" si="1654"/>
        <v>-</v>
      </c>
      <c r="H5837" s="38">
        <f t="shared" si="1655"/>
        <v>25.19</v>
      </c>
      <c r="K5837" s="133">
        <v>43343.875</v>
      </c>
      <c r="L5837" s="9">
        <f t="shared" si="1638"/>
        <v>8</v>
      </c>
      <c r="M5837" s="9">
        <f t="shared" si="1639"/>
        <v>31</v>
      </c>
      <c r="N5837" s="9">
        <f t="shared" si="1640"/>
        <v>21</v>
      </c>
      <c r="O5837" s="31" t="str">
        <f t="shared" si="1641"/>
        <v/>
      </c>
      <c r="P5837" s="134">
        <v>31.78</v>
      </c>
      <c r="Q5837" s="31" t="str">
        <f t="shared" si="1642"/>
        <v>-</v>
      </c>
      <c r="R5837" s="31">
        <f t="shared" si="1643"/>
        <v>31.78</v>
      </c>
      <c r="U5837" s="133">
        <v>43708.875</v>
      </c>
      <c r="V5837" s="9">
        <f t="shared" si="1644"/>
        <v>8</v>
      </c>
      <c r="W5837" s="9">
        <f t="shared" si="1645"/>
        <v>31</v>
      </c>
      <c r="X5837" s="9">
        <f t="shared" si="1646"/>
        <v>21</v>
      </c>
      <c r="Y5837" s="31" t="str">
        <f t="shared" si="1647"/>
        <v>W</v>
      </c>
      <c r="Z5837" s="134">
        <v>21.75</v>
      </c>
      <c r="AA5837" s="31" t="str">
        <f t="shared" si="1648"/>
        <v>-</v>
      </c>
      <c r="AB5837" s="31">
        <f t="shared" si="1649"/>
        <v>21.75</v>
      </c>
    </row>
    <row r="5838" spans="1:28" x14ac:dyDescent="0.3">
      <c r="A5838" s="133">
        <v>42978.916666666664</v>
      </c>
      <c r="B5838" s="152">
        <f t="shared" si="1650"/>
        <v>8</v>
      </c>
      <c r="C5838" s="152">
        <f t="shared" si="1651"/>
        <v>31</v>
      </c>
      <c r="D5838" s="152">
        <f t="shared" si="1652"/>
        <v>22</v>
      </c>
      <c r="E5838" s="38" t="str">
        <f t="shared" si="1653"/>
        <v/>
      </c>
      <c r="F5838" s="134">
        <v>22.12</v>
      </c>
      <c r="G5838" s="38" t="str">
        <f t="shared" si="1654"/>
        <v>-</v>
      </c>
      <c r="H5838" s="38">
        <f t="shared" si="1655"/>
        <v>22.12</v>
      </c>
      <c r="K5838" s="133">
        <v>43343.916666666664</v>
      </c>
      <c r="L5838" s="9">
        <f t="shared" si="1638"/>
        <v>8</v>
      </c>
      <c r="M5838" s="9">
        <f t="shared" si="1639"/>
        <v>31</v>
      </c>
      <c r="N5838" s="9">
        <f t="shared" si="1640"/>
        <v>22</v>
      </c>
      <c r="O5838" s="31" t="str">
        <f t="shared" si="1641"/>
        <v/>
      </c>
      <c r="P5838" s="134">
        <v>25.18</v>
      </c>
      <c r="Q5838" s="31" t="str">
        <f t="shared" si="1642"/>
        <v>-</v>
      </c>
      <c r="R5838" s="31">
        <f t="shared" si="1643"/>
        <v>25.18</v>
      </c>
      <c r="U5838" s="133">
        <v>43708.916666666664</v>
      </c>
      <c r="V5838" s="9">
        <f t="shared" si="1644"/>
        <v>8</v>
      </c>
      <c r="W5838" s="9">
        <f t="shared" si="1645"/>
        <v>31</v>
      </c>
      <c r="X5838" s="9">
        <f t="shared" si="1646"/>
        <v>22</v>
      </c>
      <c r="Y5838" s="31" t="str">
        <f t="shared" si="1647"/>
        <v>W</v>
      </c>
      <c r="Z5838" s="134">
        <v>19.71</v>
      </c>
      <c r="AA5838" s="31" t="str">
        <f t="shared" si="1648"/>
        <v>-</v>
      </c>
      <c r="AB5838" s="31">
        <f t="shared" si="1649"/>
        <v>19.71</v>
      </c>
    </row>
    <row r="5839" spans="1:28" x14ac:dyDescent="0.3">
      <c r="A5839" s="133">
        <v>42978.958333333336</v>
      </c>
      <c r="B5839" s="152">
        <f t="shared" si="1650"/>
        <v>8</v>
      </c>
      <c r="C5839" s="152">
        <f t="shared" si="1651"/>
        <v>31</v>
      </c>
      <c r="D5839" s="152">
        <f t="shared" si="1652"/>
        <v>23</v>
      </c>
      <c r="E5839" s="38" t="str">
        <f t="shared" si="1653"/>
        <v/>
      </c>
      <c r="F5839" s="134">
        <v>21.26</v>
      </c>
      <c r="G5839" s="38" t="str">
        <f t="shared" si="1654"/>
        <v>-</v>
      </c>
      <c r="H5839" s="38">
        <f t="shared" si="1655"/>
        <v>21.26</v>
      </c>
      <c r="K5839" s="133">
        <v>43343.958333333336</v>
      </c>
      <c r="L5839" s="9">
        <f t="shared" si="1638"/>
        <v>8</v>
      </c>
      <c r="M5839" s="9">
        <f t="shared" si="1639"/>
        <v>31</v>
      </c>
      <c r="N5839" s="9">
        <f t="shared" si="1640"/>
        <v>23</v>
      </c>
      <c r="O5839" s="31" t="str">
        <f t="shared" si="1641"/>
        <v/>
      </c>
      <c r="P5839" s="134">
        <v>22.03</v>
      </c>
      <c r="Q5839" s="31" t="str">
        <f t="shared" si="1642"/>
        <v>-</v>
      </c>
      <c r="R5839" s="31">
        <f t="shared" si="1643"/>
        <v>22.03</v>
      </c>
      <c r="U5839" s="133">
        <v>43708.958333333336</v>
      </c>
      <c r="V5839" s="9">
        <f t="shared" si="1644"/>
        <v>8</v>
      </c>
      <c r="W5839" s="9">
        <f t="shared" si="1645"/>
        <v>31</v>
      </c>
      <c r="X5839" s="9">
        <f t="shared" si="1646"/>
        <v>23</v>
      </c>
      <c r="Y5839" s="31" t="str">
        <f t="shared" si="1647"/>
        <v>W</v>
      </c>
      <c r="Z5839" s="134">
        <v>18.96</v>
      </c>
      <c r="AA5839" s="31" t="str">
        <f t="shared" si="1648"/>
        <v>-</v>
      </c>
      <c r="AB5839" s="31">
        <f t="shared" si="1649"/>
        <v>18.96</v>
      </c>
    </row>
    <row r="5840" spans="1:28" x14ac:dyDescent="0.3">
      <c r="A5840" s="133">
        <v>42979</v>
      </c>
      <c r="B5840" s="152">
        <f t="shared" si="1650"/>
        <v>9</v>
      </c>
      <c r="C5840" s="152">
        <f t="shared" si="1651"/>
        <v>1</v>
      </c>
      <c r="D5840" s="152">
        <f t="shared" si="1652"/>
        <v>0</v>
      </c>
      <c r="E5840" s="38" t="str">
        <f t="shared" si="1653"/>
        <v/>
      </c>
      <c r="F5840" s="134">
        <v>20.65</v>
      </c>
      <c r="G5840" s="38" t="str">
        <f t="shared" si="1654"/>
        <v>-</v>
      </c>
      <c r="H5840" s="38">
        <f t="shared" si="1655"/>
        <v>20.65</v>
      </c>
      <c r="K5840" s="133">
        <v>43344</v>
      </c>
      <c r="L5840" s="9">
        <f t="shared" si="1638"/>
        <v>9</v>
      </c>
      <c r="M5840" s="9">
        <f t="shared" si="1639"/>
        <v>1</v>
      </c>
      <c r="N5840" s="9">
        <f t="shared" si="1640"/>
        <v>0</v>
      </c>
      <c r="O5840" s="31" t="str">
        <f t="shared" si="1641"/>
        <v>W</v>
      </c>
      <c r="P5840" s="134">
        <v>20.96</v>
      </c>
      <c r="Q5840" s="31" t="str">
        <f t="shared" si="1642"/>
        <v>-</v>
      </c>
      <c r="R5840" s="31">
        <f t="shared" si="1643"/>
        <v>20.96</v>
      </c>
      <c r="U5840" s="133">
        <v>43709</v>
      </c>
      <c r="V5840" s="9">
        <f t="shared" si="1644"/>
        <v>9</v>
      </c>
      <c r="W5840" s="9">
        <f t="shared" si="1645"/>
        <v>1</v>
      </c>
      <c r="X5840" s="9">
        <f t="shared" si="1646"/>
        <v>0</v>
      </c>
      <c r="Y5840" s="31" t="str">
        <f t="shared" si="1647"/>
        <v>W</v>
      </c>
      <c r="Z5840" s="134">
        <v>16.41</v>
      </c>
      <c r="AA5840" s="31" t="str">
        <f t="shared" si="1648"/>
        <v>-</v>
      </c>
      <c r="AB5840" s="31">
        <f t="shared" si="1649"/>
        <v>16.41</v>
      </c>
    </row>
    <row r="5841" spans="1:28" x14ac:dyDescent="0.3">
      <c r="A5841" s="133">
        <v>42979.041666666664</v>
      </c>
      <c r="B5841" s="152">
        <f t="shared" si="1650"/>
        <v>9</v>
      </c>
      <c r="C5841" s="152">
        <f t="shared" si="1651"/>
        <v>1</v>
      </c>
      <c r="D5841" s="152">
        <f t="shared" si="1652"/>
        <v>1</v>
      </c>
      <c r="E5841" s="38" t="str">
        <f t="shared" si="1653"/>
        <v/>
      </c>
      <c r="F5841" s="134">
        <v>19.55</v>
      </c>
      <c r="G5841" s="38" t="str">
        <f t="shared" si="1654"/>
        <v>-</v>
      </c>
      <c r="H5841" s="38">
        <f t="shared" si="1655"/>
        <v>19.55</v>
      </c>
      <c r="K5841" s="133">
        <v>43344.041666666664</v>
      </c>
      <c r="L5841" s="9">
        <f t="shared" si="1638"/>
        <v>9</v>
      </c>
      <c r="M5841" s="9">
        <f t="shared" si="1639"/>
        <v>1</v>
      </c>
      <c r="N5841" s="9">
        <f t="shared" si="1640"/>
        <v>1</v>
      </c>
      <c r="O5841" s="31" t="str">
        <f t="shared" si="1641"/>
        <v>W</v>
      </c>
      <c r="P5841" s="134">
        <v>20.350000000000001</v>
      </c>
      <c r="Q5841" s="31" t="str">
        <f t="shared" si="1642"/>
        <v>-</v>
      </c>
      <c r="R5841" s="31">
        <f t="shared" si="1643"/>
        <v>20.350000000000001</v>
      </c>
      <c r="U5841" s="133">
        <v>43709.041666666664</v>
      </c>
      <c r="V5841" s="9">
        <f t="shared" si="1644"/>
        <v>9</v>
      </c>
      <c r="W5841" s="9">
        <f t="shared" si="1645"/>
        <v>1</v>
      </c>
      <c r="X5841" s="9">
        <f t="shared" si="1646"/>
        <v>1</v>
      </c>
      <c r="Y5841" s="31" t="str">
        <f t="shared" si="1647"/>
        <v>W</v>
      </c>
      <c r="Z5841" s="134">
        <v>15.72</v>
      </c>
      <c r="AA5841" s="31" t="str">
        <f t="shared" si="1648"/>
        <v>-</v>
      </c>
      <c r="AB5841" s="31">
        <f t="shared" si="1649"/>
        <v>15.72</v>
      </c>
    </row>
    <row r="5842" spans="1:28" x14ac:dyDescent="0.3">
      <c r="A5842" s="133">
        <v>42979.083333333336</v>
      </c>
      <c r="B5842" s="152">
        <f t="shared" si="1650"/>
        <v>9</v>
      </c>
      <c r="C5842" s="152">
        <f t="shared" si="1651"/>
        <v>1</v>
      </c>
      <c r="D5842" s="152">
        <f t="shared" si="1652"/>
        <v>2</v>
      </c>
      <c r="E5842" s="38" t="str">
        <f t="shared" si="1653"/>
        <v/>
      </c>
      <c r="F5842" s="134">
        <v>19.07</v>
      </c>
      <c r="G5842" s="38" t="str">
        <f t="shared" si="1654"/>
        <v>-</v>
      </c>
      <c r="H5842" s="38">
        <f t="shared" si="1655"/>
        <v>19.07</v>
      </c>
      <c r="K5842" s="133">
        <v>43344.083333333336</v>
      </c>
      <c r="L5842" s="9">
        <f t="shared" si="1638"/>
        <v>9</v>
      </c>
      <c r="M5842" s="9">
        <f t="shared" si="1639"/>
        <v>1</v>
      </c>
      <c r="N5842" s="9">
        <f t="shared" si="1640"/>
        <v>2</v>
      </c>
      <c r="O5842" s="31" t="str">
        <f t="shared" si="1641"/>
        <v>W</v>
      </c>
      <c r="P5842" s="134">
        <v>19.82</v>
      </c>
      <c r="Q5842" s="31" t="str">
        <f t="shared" si="1642"/>
        <v>-</v>
      </c>
      <c r="R5842" s="31">
        <f t="shared" si="1643"/>
        <v>19.82</v>
      </c>
      <c r="U5842" s="133">
        <v>43709.083333333336</v>
      </c>
      <c r="V5842" s="9">
        <f t="shared" si="1644"/>
        <v>9</v>
      </c>
      <c r="W5842" s="9">
        <f t="shared" si="1645"/>
        <v>1</v>
      </c>
      <c r="X5842" s="9">
        <f t="shared" si="1646"/>
        <v>2</v>
      </c>
      <c r="Y5842" s="31" t="str">
        <f t="shared" si="1647"/>
        <v>W</v>
      </c>
      <c r="Z5842" s="134">
        <v>14.83</v>
      </c>
      <c r="AA5842" s="31" t="str">
        <f t="shared" si="1648"/>
        <v>-</v>
      </c>
      <c r="AB5842" s="31">
        <f t="shared" si="1649"/>
        <v>14.83</v>
      </c>
    </row>
    <row r="5843" spans="1:28" x14ac:dyDescent="0.3">
      <c r="A5843" s="133">
        <v>42979.125</v>
      </c>
      <c r="B5843" s="152">
        <f t="shared" si="1650"/>
        <v>9</v>
      </c>
      <c r="C5843" s="152">
        <f t="shared" si="1651"/>
        <v>1</v>
      </c>
      <c r="D5843" s="152">
        <f t="shared" si="1652"/>
        <v>3</v>
      </c>
      <c r="E5843" s="38" t="str">
        <f t="shared" si="1653"/>
        <v/>
      </c>
      <c r="F5843" s="134">
        <v>18.53</v>
      </c>
      <c r="G5843" s="38" t="str">
        <f t="shared" si="1654"/>
        <v>-</v>
      </c>
      <c r="H5843" s="38">
        <f t="shared" si="1655"/>
        <v>18.53</v>
      </c>
      <c r="K5843" s="133">
        <v>43344.125</v>
      </c>
      <c r="L5843" s="9">
        <f t="shared" si="1638"/>
        <v>9</v>
      </c>
      <c r="M5843" s="9">
        <f t="shared" si="1639"/>
        <v>1</v>
      </c>
      <c r="N5843" s="9">
        <f t="shared" si="1640"/>
        <v>3</v>
      </c>
      <c r="O5843" s="31" t="str">
        <f t="shared" si="1641"/>
        <v>W</v>
      </c>
      <c r="P5843" s="134">
        <v>19.54</v>
      </c>
      <c r="Q5843" s="31" t="str">
        <f t="shared" si="1642"/>
        <v>-</v>
      </c>
      <c r="R5843" s="31">
        <f t="shared" si="1643"/>
        <v>19.54</v>
      </c>
      <c r="U5843" s="133">
        <v>43709.125</v>
      </c>
      <c r="V5843" s="9">
        <f t="shared" si="1644"/>
        <v>9</v>
      </c>
      <c r="W5843" s="9">
        <f t="shared" si="1645"/>
        <v>1</v>
      </c>
      <c r="X5843" s="9">
        <f t="shared" si="1646"/>
        <v>3</v>
      </c>
      <c r="Y5843" s="31" t="str">
        <f t="shared" si="1647"/>
        <v>W</v>
      </c>
      <c r="Z5843" s="134">
        <v>14.71</v>
      </c>
      <c r="AA5843" s="31" t="str">
        <f t="shared" si="1648"/>
        <v>-</v>
      </c>
      <c r="AB5843" s="31">
        <f t="shared" si="1649"/>
        <v>14.71</v>
      </c>
    </row>
    <row r="5844" spans="1:28" x14ac:dyDescent="0.3">
      <c r="A5844" s="133">
        <v>42979.166666666664</v>
      </c>
      <c r="B5844" s="152">
        <f t="shared" si="1650"/>
        <v>9</v>
      </c>
      <c r="C5844" s="152">
        <f t="shared" si="1651"/>
        <v>1</v>
      </c>
      <c r="D5844" s="152">
        <f t="shared" si="1652"/>
        <v>4</v>
      </c>
      <c r="E5844" s="38" t="str">
        <f t="shared" si="1653"/>
        <v/>
      </c>
      <c r="F5844" s="134">
        <v>18.91</v>
      </c>
      <c r="G5844" s="38" t="str">
        <f t="shared" si="1654"/>
        <v>-</v>
      </c>
      <c r="H5844" s="38">
        <f t="shared" si="1655"/>
        <v>18.91</v>
      </c>
      <c r="K5844" s="133">
        <v>43344.166666666664</v>
      </c>
      <c r="L5844" s="9">
        <f t="shared" si="1638"/>
        <v>9</v>
      </c>
      <c r="M5844" s="9">
        <f t="shared" si="1639"/>
        <v>1</v>
      </c>
      <c r="N5844" s="9">
        <f t="shared" si="1640"/>
        <v>4</v>
      </c>
      <c r="O5844" s="31" t="str">
        <f t="shared" si="1641"/>
        <v>W</v>
      </c>
      <c r="P5844" s="134">
        <v>19.47</v>
      </c>
      <c r="Q5844" s="31" t="str">
        <f t="shared" si="1642"/>
        <v>-</v>
      </c>
      <c r="R5844" s="31">
        <f t="shared" si="1643"/>
        <v>19.47</v>
      </c>
      <c r="U5844" s="133">
        <v>43709.166666666664</v>
      </c>
      <c r="V5844" s="9">
        <f t="shared" si="1644"/>
        <v>9</v>
      </c>
      <c r="W5844" s="9">
        <f t="shared" si="1645"/>
        <v>1</v>
      </c>
      <c r="X5844" s="9">
        <f t="shared" si="1646"/>
        <v>4</v>
      </c>
      <c r="Y5844" s="31" t="str">
        <f t="shared" si="1647"/>
        <v>W</v>
      </c>
      <c r="Z5844" s="134">
        <v>14.53</v>
      </c>
      <c r="AA5844" s="31" t="str">
        <f t="shared" si="1648"/>
        <v>-</v>
      </c>
      <c r="AB5844" s="31">
        <f t="shared" si="1649"/>
        <v>14.53</v>
      </c>
    </row>
    <row r="5845" spans="1:28" x14ac:dyDescent="0.3">
      <c r="A5845" s="133">
        <v>42979.208333333336</v>
      </c>
      <c r="B5845" s="152">
        <f t="shared" si="1650"/>
        <v>9</v>
      </c>
      <c r="C5845" s="152">
        <f t="shared" si="1651"/>
        <v>1</v>
      </c>
      <c r="D5845" s="152">
        <f t="shared" si="1652"/>
        <v>5</v>
      </c>
      <c r="E5845" s="38" t="str">
        <f t="shared" si="1653"/>
        <v/>
      </c>
      <c r="F5845" s="134">
        <v>20.53</v>
      </c>
      <c r="G5845" s="38" t="str">
        <f t="shared" si="1654"/>
        <v>-</v>
      </c>
      <c r="H5845" s="38">
        <f t="shared" si="1655"/>
        <v>20.53</v>
      </c>
      <c r="K5845" s="133">
        <v>43344.208333333336</v>
      </c>
      <c r="L5845" s="9">
        <f t="shared" si="1638"/>
        <v>9</v>
      </c>
      <c r="M5845" s="9">
        <f t="shared" si="1639"/>
        <v>1</v>
      </c>
      <c r="N5845" s="9">
        <f t="shared" si="1640"/>
        <v>5</v>
      </c>
      <c r="O5845" s="31" t="str">
        <f t="shared" si="1641"/>
        <v>W</v>
      </c>
      <c r="P5845" s="134">
        <v>19.77</v>
      </c>
      <c r="Q5845" s="31" t="str">
        <f t="shared" si="1642"/>
        <v>-</v>
      </c>
      <c r="R5845" s="31">
        <f t="shared" si="1643"/>
        <v>19.77</v>
      </c>
      <c r="U5845" s="133">
        <v>43709.208333333336</v>
      </c>
      <c r="V5845" s="9">
        <f t="shared" si="1644"/>
        <v>9</v>
      </c>
      <c r="W5845" s="9">
        <f t="shared" si="1645"/>
        <v>1</v>
      </c>
      <c r="X5845" s="9">
        <f t="shared" si="1646"/>
        <v>5</v>
      </c>
      <c r="Y5845" s="31" t="str">
        <f t="shared" si="1647"/>
        <v>W</v>
      </c>
      <c r="Z5845" s="134">
        <v>14.66</v>
      </c>
      <c r="AA5845" s="31" t="str">
        <f t="shared" si="1648"/>
        <v>-</v>
      </c>
      <c r="AB5845" s="31">
        <f t="shared" si="1649"/>
        <v>14.66</v>
      </c>
    </row>
    <row r="5846" spans="1:28" x14ac:dyDescent="0.3">
      <c r="A5846" s="133">
        <v>42979.25</v>
      </c>
      <c r="B5846" s="152">
        <f t="shared" si="1650"/>
        <v>9</v>
      </c>
      <c r="C5846" s="152">
        <f t="shared" si="1651"/>
        <v>1</v>
      </c>
      <c r="D5846" s="152">
        <f t="shared" si="1652"/>
        <v>6</v>
      </c>
      <c r="E5846" s="38" t="str">
        <f t="shared" si="1653"/>
        <v/>
      </c>
      <c r="F5846" s="134">
        <v>22.57</v>
      </c>
      <c r="G5846" s="38" t="str">
        <f t="shared" si="1654"/>
        <v>-</v>
      </c>
      <c r="H5846" s="38">
        <f t="shared" si="1655"/>
        <v>22.57</v>
      </c>
      <c r="K5846" s="133">
        <v>43344.25</v>
      </c>
      <c r="L5846" s="9">
        <f t="shared" si="1638"/>
        <v>9</v>
      </c>
      <c r="M5846" s="9">
        <f t="shared" si="1639"/>
        <v>1</v>
      </c>
      <c r="N5846" s="9">
        <f t="shared" si="1640"/>
        <v>6</v>
      </c>
      <c r="O5846" s="31" t="str">
        <f t="shared" si="1641"/>
        <v>W</v>
      </c>
      <c r="P5846" s="134">
        <v>20.29</v>
      </c>
      <c r="Q5846" s="31" t="str">
        <f t="shared" si="1642"/>
        <v>-</v>
      </c>
      <c r="R5846" s="31">
        <f t="shared" si="1643"/>
        <v>20.29</v>
      </c>
      <c r="U5846" s="133">
        <v>43709.25</v>
      </c>
      <c r="V5846" s="9">
        <f t="shared" si="1644"/>
        <v>9</v>
      </c>
      <c r="W5846" s="9">
        <f t="shared" si="1645"/>
        <v>1</v>
      </c>
      <c r="X5846" s="9">
        <f t="shared" si="1646"/>
        <v>6</v>
      </c>
      <c r="Y5846" s="31" t="str">
        <f t="shared" si="1647"/>
        <v>W</v>
      </c>
      <c r="Z5846" s="134">
        <v>14.87</v>
      </c>
      <c r="AA5846" s="31" t="str">
        <f t="shared" si="1648"/>
        <v>-</v>
      </c>
      <c r="AB5846" s="31">
        <f t="shared" si="1649"/>
        <v>14.87</v>
      </c>
    </row>
    <row r="5847" spans="1:28" x14ac:dyDescent="0.3">
      <c r="A5847" s="133">
        <v>42979.291666666664</v>
      </c>
      <c r="B5847" s="152">
        <f t="shared" si="1650"/>
        <v>9</v>
      </c>
      <c r="C5847" s="152">
        <f t="shared" si="1651"/>
        <v>1</v>
      </c>
      <c r="D5847" s="152">
        <f t="shared" si="1652"/>
        <v>7</v>
      </c>
      <c r="E5847" s="38" t="str">
        <f t="shared" si="1653"/>
        <v/>
      </c>
      <c r="F5847" s="134">
        <v>23.64</v>
      </c>
      <c r="G5847" s="38" t="str">
        <f t="shared" si="1654"/>
        <v>-</v>
      </c>
      <c r="H5847" s="38">
        <f t="shared" si="1655"/>
        <v>23.64</v>
      </c>
      <c r="K5847" s="133">
        <v>43344.291666666664</v>
      </c>
      <c r="L5847" s="9">
        <f t="shared" si="1638"/>
        <v>9</v>
      </c>
      <c r="M5847" s="9">
        <f t="shared" si="1639"/>
        <v>1</v>
      </c>
      <c r="N5847" s="9">
        <f t="shared" si="1640"/>
        <v>7</v>
      </c>
      <c r="O5847" s="31" t="str">
        <f t="shared" si="1641"/>
        <v>W</v>
      </c>
      <c r="P5847" s="134">
        <v>20.04</v>
      </c>
      <c r="Q5847" s="31" t="str">
        <f t="shared" si="1642"/>
        <v>-</v>
      </c>
      <c r="R5847" s="31">
        <f t="shared" si="1643"/>
        <v>20.04</v>
      </c>
      <c r="U5847" s="133">
        <v>43709.291666666664</v>
      </c>
      <c r="V5847" s="9">
        <f t="shared" si="1644"/>
        <v>9</v>
      </c>
      <c r="W5847" s="9">
        <f t="shared" si="1645"/>
        <v>1</v>
      </c>
      <c r="X5847" s="9">
        <f t="shared" si="1646"/>
        <v>7</v>
      </c>
      <c r="Y5847" s="31" t="str">
        <f t="shared" si="1647"/>
        <v>W</v>
      </c>
      <c r="Z5847" s="134">
        <v>14.76</v>
      </c>
      <c r="AA5847" s="31" t="str">
        <f t="shared" si="1648"/>
        <v>-</v>
      </c>
      <c r="AB5847" s="31">
        <f t="shared" si="1649"/>
        <v>14.76</v>
      </c>
    </row>
    <row r="5848" spans="1:28" x14ac:dyDescent="0.3">
      <c r="A5848" s="133">
        <v>42979.333333333336</v>
      </c>
      <c r="B5848" s="152">
        <f t="shared" si="1650"/>
        <v>9</v>
      </c>
      <c r="C5848" s="152">
        <f t="shared" si="1651"/>
        <v>1</v>
      </c>
      <c r="D5848" s="152">
        <f t="shared" si="1652"/>
        <v>8</v>
      </c>
      <c r="E5848" s="38" t="str">
        <f t="shared" si="1653"/>
        <v/>
      </c>
      <c r="F5848" s="134">
        <v>24.22</v>
      </c>
      <c r="G5848" s="38">
        <f t="shared" si="1654"/>
        <v>24.22</v>
      </c>
      <c r="H5848" s="38" t="str">
        <f t="shared" si="1655"/>
        <v>-</v>
      </c>
      <c r="K5848" s="133">
        <v>43344.333333333336</v>
      </c>
      <c r="L5848" s="9">
        <f t="shared" si="1638"/>
        <v>9</v>
      </c>
      <c r="M5848" s="9">
        <f t="shared" si="1639"/>
        <v>1</v>
      </c>
      <c r="N5848" s="9">
        <f t="shared" si="1640"/>
        <v>8</v>
      </c>
      <c r="O5848" s="31" t="str">
        <f t="shared" si="1641"/>
        <v>W</v>
      </c>
      <c r="P5848" s="134">
        <v>21.15</v>
      </c>
      <c r="Q5848" s="31" t="str">
        <f t="shared" si="1642"/>
        <v>-</v>
      </c>
      <c r="R5848" s="31">
        <f t="shared" si="1643"/>
        <v>21.15</v>
      </c>
      <c r="U5848" s="133">
        <v>43709.333333333336</v>
      </c>
      <c r="V5848" s="9">
        <f t="shared" si="1644"/>
        <v>9</v>
      </c>
      <c r="W5848" s="9">
        <f t="shared" si="1645"/>
        <v>1</v>
      </c>
      <c r="X5848" s="9">
        <f t="shared" si="1646"/>
        <v>8</v>
      </c>
      <c r="Y5848" s="31" t="str">
        <f t="shared" si="1647"/>
        <v>W</v>
      </c>
      <c r="Z5848" s="134">
        <v>16.260000000000002</v>
      </c>
      <c r="AA5848" s="31" t="str">
        <f t="shared" si="1648"/>
        <v>-</v>
      </c>
      <c r="AB5848" s="31">
        <f t="shared" si="1649"/>
        <v>16.260000000000002</v>
      </c>
    </row>
    <row r="5849" spans="1:28" x14ac:dyDescent="0.3">
      <c r="A5849" s="133">
        <v>42979.375</v>
      </c>
      <c r="B5849" s="152">
        <f t="shared" si="1650"/>
        <v>9</v>
      </c>
      <c r="C5849" s="152">
        <f t="shared" si="1651"/>
        <v>1</v>
      </c>
      <c r="D5849" s="152">
        <f t="shared" si="1652"/>
        <v>9</v>
      </c>
      <c r="E5849" s="38" t="str">
        <f t="shared" si="1653"/>
        <v/>
      </c>
      <c r="F5849" s="134">
        <v>24.84</v>
      </c>
      <c r="G5849" s="38">
        <f t="shared" si="1654"/>
        <v>24.84</v>
      </c>
      <c r="H5849" s="38" t="str">
        <f t="shared" si="1655"/>
        <v>-</v>
      </c>
      <c r="K5849" s="133">
        <v>43344.375</v>
      </c>
      <c r="L5849" s="9">
        <f t="shared" si="1638"/>
        <v>9</v>
      </c>
      <c r="M5849" s="9">
        <f t="shared" si="1639"/>
        <v>1</v>
      </c>
      <c r="N5849" s="9">
        <f t="shared" si="1640"/>
        <v>9</v>
      </c>
      <c r="O5849" s="31" t="str">
        <f t="shared" si="1641"/>
        <v>W</v>
      </c>
      <c r="P5849" s="134">
        <v>23.61</v>
      </c>
      <c r="Q5849" s="31" t="str">
        <f t="shared" si="1642"/>
        <v>-</v>
      </c>
      <c r="R5849" s="31">
        <f t="shared" si="1643"/>
        <v>23.61</v>
      </c>
      <c r="U5849" s="133">
        <v>43709.375</v>
      </c>
      <c r="V5849" s="9">
        <f t="shared" si="1644"/>
        <v>9</v>
      </c>
      <c r="W5849" s="9">
        <f t="shared" si="1645"/>
        <v>1</v>
      </c>
      <c r="X5849" s="9">
        <f t="shared" si="1646"/>
        <v>9</v>
      </c>
      <c r="Y5849" s="31" t="str">
        <f t="shared" si="1647"/>
        <v>W</v>
      </c>
      <c r="Z5849" s="134">
        <v>19.13</v>
      </c>
      <c r="AA5849" s="31" t="str">
        <f t="shared" si="1648"/>
        <v>-</v>
      </c>
      <c r="AB5849" s="31">
        <f t="shared" si="1649"/>
        <v>19.13</v>
      </c>
    </row>
    <row r="5850" spans="1:28" x14ac:dyDescent="0.3">
      <c r="A5850" s="133">
        <v>42979.416666666664</v>
      </c>
      <c r="B5850" s="152">
        <f t="shared" si="1650"/>
        <v>9</v>
      </c>
      <c r="C5850" s="152">
        <f t="shared" si="1651"/>
        <v>1</v>
      </c>
      <c r="D5850" s="152">
        <f t="shared" si="1652"/>
        <v>10</v>
      </c>
      <c r="E5850" s="38" t="str">
        <f t="shared" si="1653"/>
        <v/>
      </c>
      <c r="F5850" s="134">
        <v>24.91</v>
      </c>
      <c r="G5850" s="38">
        <f t="shared" si="1654"/>
        <v>24.91</v>
      </c>
      <c r="H5850" s="38" t="str">
        <f t="shared" si="1655"/>
        <v>-</v>
      </c>
      <c r="K5850" s="133">
        <v>43344.416666666664</v>
      </c>
      <c r="L5850" s="9">
        <f t="shared" si="1638"/>
        <v>9</v>
      </c>
      <c r="M5850" s="9">
        <f t="shared" si="1639"/>
        <v>1</v>
      </c>
      <c r="N5850" s="9">
        <f t="shared" si="1640"/>
        <v>10</v>
      </c>
      <c r="O5850" s="31" t="str">
        <f t="shared" si="1641"/>
        <v>W</v>
      </c>
      <c r="P5850" s="134">
        <v>26.76</v>
      </c>
      <c r="Q5850" s="31" t="str">
        <f t="shared" si="1642"/>
        <v>-</v>
      </c>
      <c r="R5850" s="31">
        <f t="shared" si="1643"/>
        <v>26.76</v>
      </c>
      <c r="U5850" s="133">
        <v>43709.416666666664</v>
      </c>
      <c r="V5850" s="9">
        <f t="shared" si="1644"/>
        <v>9</v>
      </c>
      <c r="W5850" s="9">
        <f t="shared" si="1645"/>
        <v>1</v>
      </c>
      <c r="X5850" s="9">
        <f t="shared" si="1646"/>
        <v>10</v>
      </c>
      <c r="Y5850" s="31" t="str">
        <f t="shared" si="1647"/>
        <v>W</v>
      </c>
      <c r="Z5850" s="134">
        <v>19.23</v>
      </c>
      <c r="AA5850" s="31" t="str">
        <f t="shared" si="1648"/>
        <v>-</v>
      </c>
      <c r="AB5850" s="31">
        <f t="shared" si="1649"/>
        <v>19.23</v>
      </c>
    </row>
    <row r="5851" spans="1:28" x14ac:dyDescent="0.3">
      <c r="A5851" s="133">
        <v>42979.458333333336</v>
      </c>
      <c r="B5851" s="152">
        <f t="shared" si="1650"/>
        <v>9</v>
      </c>
      <c r="C5851" s="152">
        <f t="shared" si="1651"/>
        <v>1</v>
      </c>
      <c r="D5851" s="152">
        <f t="shared" si="1652"/>
        <v>11</v>
      </c>
      <c r="E5851" s="38" t="str">
        <f t="shared" si="1653"/>
        <v/>
      </c>
      <c r="F5851" s="134">
        <v>25.34</v>
      </c>
      <c r="G5851" s="38">
        <f t="shared" si="1654"/>
        <v>25.34</v>
      </c>
      <c r="H5851" s="38" t="str">
        <f t="shared" si="1655"/>
        <v>-</v>
      </c>
      <c r="K5851" s="133">
        <v>43344.458333333336</v>
      </c>
      <c r="L5851" s="9">
        <f t="shared" si="1638"/>
        <v>9</v>
      </c>
      <c r="M5851" s="9">
        <f t="shared" si="1639"/>
        <v>1</v>
      </c>
      <c r="N5851" s="9">
        <f t="shared" si="1640"/>
        <v>11</v>
      </c>
      <c r="O5851" s="31" t="str">
        <f t="shared" si="1641"/>
        <v>W</v>
      </c>
      <c r="P5851" s="134">
        <v>30.34</v>
      </c>
      <c r="Q5851" s="31" t="str">
        <f t="shared" si="1642"/>
        <v>-</v>
      </c>
      <c r="R5851" s="31">
        <f t="shared" si="1643"/>
        <v>30.34</v>
      </c>
      <c r="U5851" s="133">
        <v>43709.458333333336</v>
      </c>
      <c r="V5851" s="9">
        <f t="shared" si="1644"/>
        <v>9</v>
      </c>
      <c r="W5851" s="9">
        <f t="shared" si="1645"/>
        <v>1</v>
      </c>
      <c r="X5851" s="9">
        <f t="shared" si="1646"/>
        <v>11</v>
      </c>
      <c r="Y5851" s="31" t="str">
        <f t="shared" si="1647"/>
        <v>W</v>
      </c>
      <c r="Z5851" s="134">
        <v>21.02</v>
      </c>
      <c r="AA5851" s="31" t="str">
        <f t="shared" si="1648"/>
        <v>-</v>
      </c>
      <c r="AB5851" s="31">
        <f t="shared" si="1649"/>
        <v>21.02</v>
      </c>
    </row>
    <row r="5852" spans="1:28" x14ac:dyDescent="0.3">
      <c r="A5852" s="133">
        <v>42979.5</v>
      </c>
      <c r="B5852" s="152">
        <f t="shared" si="1650"/>
        <v>9</v>
      </c>
      <c r="C5852" s="152">
        <f t="shared" si="1651"/>
        <v>1</v>
      </c>
      <c r="D5852" s="152">
        <f t="shared" si="1652"/>
        <v>12</v>
      </c>
      <c r="E5852" s="38" t="str">
        <f t="shared" si="1653"/>
        <v/>
      </c>
      <c r="F5852" s="134">
        <v>25.39</v>
      </c>
      <c r="G5852" s="38">
        <f t="shared" si="1654"/>
        <v>25.39</v>
      </c>
      <c r="H5852" s="38" t="str">
        <f t="shared" si="1655"/>
        <v>-</v>
      </c>
      <c r="K5852" s="133">
        <v>43344.5</v>
      </c>
      <c r="L5852" s="9">
        <f t="shared" si="1638"/>
        <v>9</v>
      </c>
      <c r="M5852" s="9">
        <f t="shared" si="1639"/>
        <v>1</v>
      </c>
      <c r="N5852" s="9">
        <f t="shared" si="1640"/>
        <v>12</v>
      </c>
      <c r="O5852" s="31" t="str">
        <f t="shared" si="1641"/>
        <v>W</v>
      </c>
      <c r="P5852" s="134">
        <v>34.46</v>
      </c>
      <c r="Q5852" s="31" t="str">
        <f t="shared" si="1642"/>
        <v>-</v>
      </c>
      <c r="R5852" s="31">
        <f t="shared" si="1643"/>
        <v>34.46</v>
      </c>
      <c r="U5852" s="133">
        <v>43709.5</v>
      </c>
      <c r="V5852" s="9">
        <f t="shared" si="1644"/>
        <v>9</v>
      </c>
      <c r="W5852" s="9">
        <f t="shared" si="1645"/>
        <v>1</v>
      </c>
      <c r="X5852" s="9">
        <f t="shared" si="1646"/>
        <v>12</v>
      </c>
      <c r="Y5852" s="31" t="str">
        <f t="shared" si="1647"/>
        <v>W</v>
      </c>
      <c r="Z5852" s="134">
        <v>22.36</v>
      </c>
      <c r="AA5852" s="31" t="str">
        <f t="shared" si="1648"/>
        <v>-</v>
      </c>
      <c r="AB5852" s="31">
        <f t="shared" si="1649"/>
        <v>22.36</v>
      </c>
    </row>
    <row r="5853" spans="1:28" x14ac:dyDescent="0.3">
      <c r="A5853" s="133">
        <v>42979.541666666664</v>
      </c>
      <c r="B5853" s="152">
        <f t="shared" si="1650"/>
        <v>9</v>
      </c>
      <c r="C5853" s="152">
        <f t="shared" si="1651"/>
        <v>1</v>
      </c>
      <c r="D5853" s="152">
        <f t="shared" si="1652"/>
        <v>13</v>
      </c>
      <c r="E5853" s="38" t="str">
        <f t="shared" si="1653"/>
        <v/>
      </c>
      <c r="F5853" s="134">
        <v>25.5</v>
      </c>
      <c r="G5853" s="38">
        <f t="shared" si="1654"/>
        <v>25.5</v>
      </c>
      <c r="H5853" s="38" t="str">
        <f t="shared" si="1655"/>
        <v>-</v>
      </c>
      <c r="K5853" s="133">
        <v>43344.541666666664</v>
      </c>
      <c r="L5853" s="9">
        <f t="shared" si="1638"/>
        <v>9</v>
      </c>
      <c r="M5853" s="9">
        <f t="shared" si="1639"/>
        <v>1</v>
      </c>
      <c r="N5853" s="9">
        <f t="shared" si="1640"/>
        <v>13</v>
      </c>
      <c r="O5853" s="31" t="str">
        <f t="shared" si="1641"/>
        <v>W</v>
      </c>
      <c r="P5853" s="134">
        <v>36.479999999999997</v>
      </c>
      <c r="Q5853" s="31" t="str">
        <f t="shared" si="1642"/>
        <v>-</v>
      </c>
      <c r="R5853" s="31">
        <f t="shared" si="1643"/>
        <v>36.479999999999997</v>
      </c>
      <c r="U5853" s="133">
        <v>43709.541666666664</v>
      </c>
      <c r="V5853" s="9">
        <f t="shared" si="1644"/>
        <v>9</v>
      </c>
      <c r="W5853" s="9">
        <f t="shared" si="1645"/>
        <v>1</v>
      </c>
      <c r="X5853" s="9">
        <f t="shared" si="1646"/>
        <v>13</v>
      </c>
      <c r="Y5853" s="31" t="str">
        <f t="shared" si="1647"/>
        <v>W</v>
      </c>
      <c r="Z5853" s="134">
        <v>24.38</v>
      </c>
      <c r="AA5853" s="31" t="str">
        <f t="shared" si="1648"/>
        <v>-</v>
      </c>
      <c r="AB5853" s="31">
        <f t="shared" si="1649"/>
        <v>24.38</v>
      </c>
    </row>
    <row r="5854" spans="1:28" x14ac:dyDescent="0.3">
      <c r="A5854" s="133">
        <v>42979.583333333336</v>
      </c>
      <c r="B5854" s="152">
        <f t="shared" si="1650"/>
        <v>9</v>
      </c>
      <c r="C5854" s="152">
        <f t="shared" si="1651"/>
        <v>1</v>
      </c>
      <c r="D5854" s="152">
        <f t="shared" si="1652"/>
        <v>14</v>
      </c>
      <c r="E5854" s="38" t="str">
        <f t="shared" si="1653"/>
        <v/>
      </c>
      <c r="F5854" s="134">
        <v>25.65</v>
      </c>
      <c r="G5854" s="38">
        <f t="shared" si="1654"/>
        <v>25.65</v>
      </c>
      <c r="H5854" s="38" t="str">
        <f t="shared" si="1655"/>
        <v>-</v>
      </c>
      <c r="K5854" s="133">
        <v>43344.583333333336</v>
      </c>
      <c r="L5854" s="9">
        <f t="shared" si="1638"/>
        <v>9</v>
      </c>
      <c r="M5854" s="9">
        <f t="shared" si="1639"/>
        <v>1</v>
      </c>
      <c r="N5854" s="9">
        <f t="shared" si="1640"/>
        <v>14</v>
      </c>
      <c r="O5854" s="31" t="str">
        <f t="shared" si="1641"/>
        <v>W</v>
      </c>
      <c r="P5854" s="134">
        <v>38.630000000000003</v>
      </c>
      <c r="Q5854" s="31" t="str">
        <f t="shared" si="1642"/>
        <v>-</v>
      </c>
      <c r="R5854" s="31">
        <f t="shared" si="1643"/>
        <v>38.630000000000003</v>
      </c>
      <c r="U5854" s="133">
        <v>43709.583333333336</v>
      </c>
      <c r="V5854" s="9">
        <f t="shared" si="1644"/>
        <v>9</v>
      </c>
      <c r="W5854" s="9">
        <f t="shared" si="1645"/>
        <v>1</v>
      </c>
      <c r="X5854" s="9">
        <f t="shared" si="1646"/>
        <v>14</v>
      </c>
      <c r="Y5854" s="31" t="str">
        <f t="shared" si="1647"/>
        <v>W</v>
      </c>
      <c r="Z5854" s="134">
        <v>26.32</v>
      </c>
      <c r="AA5854" s="31" t="str">
        <f t="shared" si="1648"/>
        <v>-</v>
      </c>
      <c r="AB5854" s="31">
        <f t="shared" si="1649"/>
        <v>26.32</v>
      </c>
    </row>
    <row r="5855" spans="1:28" x14ac:dyDescent="0.3">
      <c r="A5855" s="133">
        <v>42979.625</v>
      </c>
      <c r="B5855" s="152">
        <f t="shared" si="1650"/>
        <v>9</v>
      </c>
      <c r="C5855" s="152">
        <f t="shared" si="1651"/>
        <v>1</v>
      </c>
      <c r="D5855" s="152">
        <f t="shared" si="1652"/>
        <v>15</v>
      </c>
      <c r="E5855" s="38" t="str">
        <f t="shared" si="1653"/>
        <v/>
      </c>
      <c r="F5855" s="134">
        <v>25.73</v>
      </c>
      <c r="G5855" s="38">
        <f t="shared" si="1654"/>
        <v>25.73</v>
      </c>
      <c r="H5855" s="38" t="str">
        <f t="shared" si="1655"/>
        <v>-</v>
      </c>
      <c r="K5855" s="133">
        <v>43344.625</v>
      </c>
      <c r="L5855" s="9">
        <f t="shared" si="1638"/>
        <v>9</v>
      </c>
      <c r="M5855" s="9">
        <f t="shared" si="1639"/>
        <v>1</v>
      </c>
      <c r="N5855" s="9">
        <f t="shared" si="1640"/>
        <v>15</v>
      </c>
      <c r="O5855" s="31" t="str">
        <f t="shared" si="1641"/>
        <v>W</v>
      </c>
      <c r="P5855" s="134">
        <v>44.02</v>
      </c>
      <c r="Q5855" s="31" t="str">
        <f t="shared" si="1642"/>
        <v>-</v>
      </c>
      <c r="R5855" s="31">
        <f t="shared" si="1643"/>
        <v>44.02</v>
      </c>
      <c r="U5855" s="133">
        <v>43709.625</v>
      </c>
      <c r="V5855" s="9">
        <f t="shared" si="1644"/>
        <v>9</v>
      </c>
      <c r="W5855" s="9">
        <f t="shared" si="1645"/>
        <v>1</v>
      </c>
      <c r="X5855" s="9">
        <f t="shared" si="1646"/>
        <v>15</v>
      </c>
      <c r="Y5855" s="31" t="str">
        <f t="shared" si="1647"/>
        <v>W</v>
      </c>
      <c r="Z5855" s="134">
        <v>27.8</v>
      </c>
      <c r="AA5855" s="31" t="str">
        <f t="shared" si="1648"/>
        <v>-</v>
      </c>
      <c r="AB5855" s="31">
        <f t="shared" si="1649"/>
        <v>27.8</v>
      </c>
    </row>
    <row r="5856" spans="1:28" x14ac:dyDescent="0.3">
      <c r="A5856" s="133">
        <v>42979.666666666664</v>
      </c>
      <c r="B5856" s="152">
        <f t="shared" si="1650"/>
        <v>9</v>
      </c>
      <c r="C5856" s="152">
        <f t="shared" si="1651"/>
        <v>1</v>
      </c>
      <c r="D5856" s="152">
        <f t="shared" si="1652"/>
        <v>16</v>
      </c>
      <c r="E5856" s="38" t="str">
        <f t="shared" si="1653"/>
        <v/>
      </c>
      <c r="F5856" s="134">
        <v>25.57</v>
      </c>
      <c r="G5856" s="38">
        <f t="shared" si="1654"/>
        <v>25.57</v>
      </c>
      <c r="H5856" s="38" t="str">
        <f t="shared" si="1655"/>
        <v>-</v>
      </c>
      <c r="K5856" s="133">
        <v>43344.666666666664</v>
      </c>
      <c r="L5856" s="9">
        <f t="shared" si="1638"/>
        <v>9</v>
      </c>
      <c r="M5856" s="9">
        <f t="shared" si="1639"/>
        <v>1</v>
      </c>
      <c r="N5856" s="9">
        <f t="shared" si="1640"/>
        <v>16</v>
      </c>
      <c r="O5856" s="31" t="str">
        <f t="shared" si="1641"/>
        <v>W</v>
      </c>
      <c r="P5856" s="134">
        <v>47.57</v>
      </c>
      <c r="Q5856" s="31" t="str">
        <f t="shared" si="1642"/>
        <v>-</v>
      </c>
      <c r="R5856" s="31">
        <f t="shared" si="1643"/>
        <v>47.57</v>
      </c>
      <c r="U5856" s="133">
        <v>43709.666666666664</v>
      </c>
      <c r="V5856" s="9">
        <f t="shared" si="1644"/>
        <v>9</v>
      </c>
      <c r="W5856" s="9">
        <f t="shared" si="1645"/>
        <v>1</v>
      </c>
      <c r="X5856" s="9">
        <f t="shared" si="1646"/>
        <v>16</v>
      </c>
      <c r="Y5856" s="31" t="str">
        <f t="shared" si="1647"/>
        <v>W</v>
      </c>
      <c r="Z5856" s="134">
        <v>31.42</v>
      </c>
      <c r="AA5856" s="31" t="str">
        <f t="shared" si="1648"/>
        <v>-</v>
      </c>
      <c r="AB5856" s="31">
        <f t="shared" si="1649"/>
        <v>31.42</v>
      </c>
    </row>
    <row r="5857" spans="1:28" x14ac:dyDescent="0.3">
      <c r="A5857" s="133">
        <v>42979.708333333336</v>
      </c>
      <c r="B5857" s="152">
        <f t="shared" si="1650"/>
        <v>9</v>
      </c>
      <c r="C5857" s="152">
        <f t="shared" si="1651"/>
        <v>1</v>
      </c>
      <c r="D5857" s="152">
        <f t="shared" si="1652"/>
        <v>17</v>
      </c>
      <c r="E5857" s="38" t="str">
        <f t="shared" si="1653"/>
        <v/>
      </c>
      <c r="F5857" s="134">
        <v>25.54</v>
      </c>
      <c r="G5857" s="38" t="str">
        <f t="shared" si="1654"/>
        <v>-</v>
      </c>
      <c r="H5857" s="38">
        <f t="shared" si="1655"/>
        <v>25.54</v>
      </c>
      <c r="K5857" s="133">
        <v>43344.708333333336</v>
      </c>
      <c r="L5857" s="9">
        <f t="shared" si="1638"/>
        <v>9</v>
      </c>
      <c r="M5857" s="9">
        <f t="shared" si="1639"/>
        <v>1</v>
      </c>
      <c r="N5857" s="9">
        <f t="shared" si="1640"/>
        <v>17</v>
      </c>
      <c r="O5857" s="31" t="str">
        <f t="shared" si="1641"/>
        <v>W</v>
      </c>
      <c r="P5857" s="134">
        <v>43.99</v>
      </c>
      <c r="Q5857" s="31" t="str">
        <f t="shared" si="1642"/>
        <v>-</v>
      </c>
      <c r="R5857" s="31">
        <f t="shared" si="1643"/>
        <v>43.99</v>
      </c>
      <c r="U5857" s="133">
        <v>43709.708333333336</v>
      </c>
      <c r="V5857" s="9">
        <f t="shared" si="1644"/>
        <v>9</v>
      </c>
      <c r="W5857" s="9">
        <f t="shared" si="1645"/>
        <v>1</v>
      </c>
      <c r="X5857" s="9">
        <f t="shared" si="1646"/>
        <v>17</v>
      </c>
      <c r="Y5857" s="31" t="str">
        <f t="shared" si="1647"/>
        <v>W</v>
      </c>
      <c r="Z5857" s="134">
        <v>30.63</v>
      </c>
      <c r="AA5857" s="31" t="str">
        <f t="shared" si="1648"/>
        <v>-</v>
      </c>
      <c r="AB5857" s="31">
        <f t="shared" si="1649"/>
        <v>30.63</v>
      </c>
    </row>
    <row r="5858" spans="1:28" x14ac:dyDescent="0.3">
      <c r="A5858" s="133">
        <v>42979.75</v>
      </c>
      <c r="B5858" s="152">
        <f t="shared" si="1650"/>
        <v>9</v>
      </c>
      <c r="C5858" s="152">
        <f t="shared" si="1651"/>
        <v>1</v>
      </c>
      <c r="D5858" s="152">
        <f t="shared" si="1652"/>
        <v>18</v>
      </c>
      <c r="E5858" s="38" t="str">
        <f t="shared" si="1653"/>
        <v/>
      </c>
      <c r="F5858" s="134">
        <v>24.74</v>
      </c>
      <c r="G5858" s="38" t="str">
        <f t="shared" si="1654"/>
        <v>-</v>
      </c>
      <c r="H5858" s="38">
        <f t="shared" si="1655"/>
        <v>24.74</v>
      </c>
      <c r="K5858" s="133">
        <v>43344.75</v>
      </c>
      <c r="L5858" s="9">
        <f t="shared" si="1638"/>
        <v>9</v>
      </c>
      <c r="M5858" s="9">
        <f t="shared" si="1639"/>
        <v>1</v>
      </c>
      <c r="N5858" s="9">
        <f t="shared" si="1640"/>
        <v>18</v>
      </c>
      <c r="O5858" s="31" t="str">
        <f t="shared" si="1641"/>
        <v>W</v>
      </c>
      <c r="P5858" s="134">
        <v>36.43</v>
      </c>
      <c r="Q5858" s="31" t="str">
        <f t="shared" si="1642"/>
        <v>-</v>
      </c>
      <c r="R5858" s="31">
        <f t="shared" si="1643"/>
        <v>36.43</v>
      </c>
      <c r="U5858" s="133">
        <v>43709.75</v>
      </c>
      <c r="V5858" s="9">
        <f t="shared" si="1644"/>
        <v>9</v>
      </c>
      <c r="W5858" s="9">
        <f t="shared" si="1645"/>
        <v>1</v>
      </c>
      <c r="X5858" s="9">
        <f t="shared" si="1646"/>
        <v>18</v>
      </c>
      <c r="Y5858" s="31" t="str">
        <f t="shared" si="1647"/>
        <v>W</v>
      </c>
      <c r="Z5858" s="134">
        <v>26.25</v>
      </c>
      <c r="AA5858" s="31" t="str">
        <f t="shared" si="1648"/>
        <v>-</v>
      </c>
      <c r="AB5858" s="31">
        <f t="shared" si="1649"/>
        <v>26.25</v>
      </c>
    </row>
    <row r="5859" spans="1:28" x14ac:dyDescent="0.3">
      <c r="A5859" s="133">
        <v>42979.791666666664</v>
      </c>
      <c r="B5859" s="152">
        <f t="shared" si="1650"/>
        <v>9</v>
      </c>
      <c r="C5859" s="152">
        <f t="shared" si="1651"/>
        <v>1</v>
      </c>
      <c r="D5859" s="152">
        <f t="shared" si="1652"/>
        <v>19</v>
      </c>
      <c r="E5859" s="38" t="str">
        <f t="shared" si="1653"/>
        <v/>
      </c>
      <c r="F5859" s="134">
        <v>24.75</v>
      </c>
      <c r="G5859" s="38" t="str">
        <f t="shared" si="1654"/>
        <v>-</v>
      </c>
      <c r="H5859" s="38">
        <f t="shared" si="1655"/>
        <v>24.75</v>
      </c>
      <c r="K5859" s="133">
        <v>43344.791666666664</v>
      </c>
      <c r="L5859" s="9">
        <f t="shared" si="1638"/>
        <v>9</v>
      </c>
      <c r="M5859" s="9">
        <f t="shared" si="1639"/>
        <v>1</v>
      </c>
      <c r="N5859" s="9">
        <f t="shared" si="1640"/>
        <v>19</v>
      </c>
      <c r="O5859" s="31" t="str">
        <f t="shared" si="1641"/>
        <v>W</v>
      </c>
      <c r="P5859" s="134">
        <v>35.130000000000003</v>
      </c>
      <c r="Q5859" s="31" t="str">
        <f t="shared" si="1642"/>
        <v>-</v>
      </c>
      <c r="R5859" s="31">
        <f t="shared" si="1643"/>
        <v>35.130000000000003</v>
      </c>
      <c r="U5859" s="133">
        <v>43709.791666666664</v>
      </c>
      <c r="V5859" s="9">
        <f t="shared" si="1644"/>
        <v>9</v>
      </c>
      <c r="W5859" s="9">
        <f t="shared" si="1645"/>
        <v>1</v>
      </c>
      <c r="X5859" s="9">
        <f t="shared" si="1646"/>
        <v>19</v>
      </c>
      <c r="Y5859" s="31" t="str">
        <f t="shared" si="1647"/>
        <v>W</v>
      </c>
      <c r="Z5859" s="134">
        <v>24.82</v>
      </c>
      <c r="AA5859" s="31" t="str">
        <f t="shared" si="1648"/>
        <v>-</v>
      </c>
      <c r="AB5859" s="31">
        <f t="shared" si="1649"/>
        <v>24.82</v>
      </c>
    </row>
    <row r="5860" spans="1:28" x14ac:dyDescent="0.3">
      <c r="A5860" s="133">
        <v>42979.833333333336</v>
      </c>
      <c r="B5860" s="152">
        <f t="shared" si="1650"/>
        <v>9</v>
      </c>
      <c r="C5860" s="152">
        <f t="shared" si="1651"/>
        <v>1</v>
      </c>
      <c r="D5860" s="152">
        <f t="shared" si="1652"/>
        <v>20</v>
      </c>
      <c r="E5860" s="38" t="str">
        <f t="shared" si="1653"/>
        <v/>
      </c>
      <c r="F5860" s="134">
        <v>24.93</v>
      </c>
      <c r="G5860" s="38" t="str">
        <f t="shared" si="1654"/>
        <v>-</v>
      </c>
      <c r="H5860" s="38">
        <f t="shared" si="1655"/>
        <v>24.93</v>
      </c>
      <c r="K5860" s="133">
        <v>43344.833333333336</v>
      </c>
      <c r="L5860" s="9">
        <f t="shared" si="1638"/>
        <v>9</v>
      </c>
      <c r="M5860" s="9">
        <f t="shared" si="1639"/>
        <v>1</v>
      </c>
      <c r="N5860" s="9">
        <f t="shared" si="1640"/>
        <v>20</v>
      </c>
      <c r="O5860" s="31" t="str">
        <f t="shared" si="1641"/>
        <v>W</v>
      </c>
      <c r="P5860" s="134">
        <v>34.71</v>
      </c>
      <c r="Q5860" s="31" t="str">
        <f t="shared" si="1642"/>
        <v>-</v>
      </c>
      <c r="R5860" s="31">
        <f t="shared" si="1643"/>
        <v>34.71</v>
      </c>
      <c r="U5860" s="133">
        <v>43709.833333333336</v>
      </c>
      <c r="V5860" s="9">
        <f t="shared" si="1644"/>
        <v>9</v>
      </c>
      <c r="W5860" s="9">
        <f t="shared" si="1645"/>
        <v>1</v>
      </c>
      <c r="X5860" s="9">
        <f t="shared" si="1646"/>
        <v>20</v>
      </c>
      <c r="Y5860" s="31" t="str">
        <f t="shared" si="1647"/>
        <v>W</v>
      </c>
      <c r="Z5860" s="134">
        <v>24.74</v>
      </c>
      <c r="AA5860" s="31" t="str">
        <f t="shared" si="1648"/>
        <v>-</v>
      </c>
      <c r="AB5860" s="31">
        <f t="shared" si="1649"/>
        <v>24.74</v>
      </c>
    </row>
    <row r="5861" spans="1:28" x14ac:dyDescent="0.3">
      <c r="A5861" s="133">
        <v>42979.875</v>
      </c>
      <c r="B5861" s="152">
        <f t="shared" si="1650"/>
        <v>9</v>
      </c>
      <c r="C5861" s="152">
        <f t="shared" si="1651"/>
        <v>1</v>
      </c>
      <c r="D5861" s="152">
        <f t="shared" si="1652"/>
        <v>21</v>
      </c>
      <c r="E5861" s="38" t="str">
        <f t="shared" si="1653"/>
        <v/>
      </c>
      <c r="F5861" s="134">
        <v>23.42</v>
      </c>
      <c r="G5861" s="38" t="str">
        <f t="shared" si="1654"/>
        <v>-</v>
      </c>
      <c r="H5861" s="38">
        <f t="shared" si="1655"/>
        <v>23.42</v>
      </c>
      <c r="K5861" s="133">
        <v>43344.875</v>
      </c>
      <c r="L5861" s="9">
        <f t="shared" si="1638"/>
        <v>9</v>
      </c>
      <c r="M5861" s="9">
        <f t="shared" si="1639"/>
        <v>1</v>
      </c>
      <c r="N5861" s="9">
        <f t="shared" si="1640"/>
        <v>21</v>
      </c>
      <c r="O5861" s="31" t="str">
        <f t="shared" si="1641"/>
        <v>W</v>
      </c>
      <c r="P5861" s="134">
        <v>29.74</v>
      </c>
      <c r="Q5861" s="31" t="str">
        <f t="shared" si="1642"/>
        <v>-</v>
      </c>
      <c r="R5861" s="31">
        <f t="shared" si="1643"/>
        <v>29.74</v>
      </c>
      <c r="U5861" s="133">
        <v>43709.875</v>
      </c>
      <c r="V5861" s="9">
        <f t="shared" si="1644"/>
        <v>9</v>
      </c>
      <c r="W5861" s="9">
        <f t="shared" si="1645"/>
        <v>1</v>
      </c>
      <c r="X5861" s="9">
        <f t="shared" si="1646"/>
        <v>21</v>
      </c>
      <c r="Y5861" s="31" t="str">
        <f t="shared" si="1647"/>
        <v>W</v>
      </c>
      <c r="Z5861" s="134">
        <v>22.15</v>
      </c>
      <c r="AA5861" s="31" t="str">
        <f t="shared" si="1648"/>
        <v>-</v>
      </c>
      <c r="AB5861" s="31">
        <f t="shared" si="1649"/>
        <v>22.15</v>
      </c>
    </row>
    <row r="5862" spans="1:28" x14ac:dyDescent="0.3">
      <c r="A5862" s="133">
        <v>42979.916666666664</v>
      </c>
      <c r="B5862" s="152">
        <f t="shared" si="1650"/>
        <v>9</v>
      </c>
      <c r="C5862" s="152">
        <f t="shared" si="1651"/>
        <v>1</v>
      </c>
      <c r="D5862" s="152">
        <f t="shared" si="1652"/>
        <v>22</v>
      </c>
      <c r="E5862" s="38" t="str">
        <f t="shared" si="1653"/>
        <v/>
      </c>
      <c r="F5862" s="134">
        <v>21.95</v>
      </c>
      <c r="G5862" s="38" t="str">
        <f t="shared" si="1654"/>
        <v>-</v>
      </c>
      <c r="H5862" s="38">
        <f t="shared" si="1655"/>
        <v>21.95</v>
      </c>
      <c r="K5862" s="133">
        <v>43344.916666666664</v>
      </c>
      <c r="L5862" s="9">
        <f t="shared" si="1638"/>
        <v>9</v>
      </c>
      <c r="M5862" s="9">
        <f t="shared" si="1639"/>
        <v>1</v>
      </c>
      <c r="N5862" s="9">
        <f t="shared" si="1640"/>
        <v>22</v>
      </c>
      <c r="O5862" s="31" t="str">
        <f t="shared" si="1641"/>
        <v>W</v>
      </c>
      <c r="P5862" s="134">
        <v>26.22</v>
      </c>
      <c r="Q5862" s="31" t="str">
        <f t="shared" si="1642"/>
        <v>-</v>
      </c>
      <c r="R5862" s="31">
        <f t="shared" si="1643"/>
        <v>26.22</v>
      </c>
      <c r="U5862" s="133">
        <v>43709.916666666664</v>
      </c>
      <c r="V5862" s="9">
        <f t="shared" si="1644"/>
        <v>9</v>
      </c>
      <c r="W5862" s="9">
        <f t="shared" si="1645"/>
        <v>1</v>
      </c>
      <c r="X5862" s="9">
        <f t="shared" si="1646"/>
        <v>22</v>
      </c>
      <c r="Y5862" s="31" t="str">
        <f t="shared" si="1647"/>
        <v>W</v>
      </c>
      <c r="Z5862" s="134">
        <v>20.23</v>
      </c>
      <c r="AA5862" s="31" t="str">
        <f t="shared" si="1648"/>
        <v>-</v>
      </c>
      <c r="AB5862" s="31">
        <f t="shared" si="1649"/>
        <v>20.23</v>
      </c>
    </row>
    <row r="5863" spans="1:28" x14ac:dyDescent="0.3">
      <c r="A5863" s="133">
        <v>42979.958333333336</v>
      </c>
      <c r="B5863" s="152">
        <f t="shared" si="1650"/>
        <v>9</v>
      </c>
      <c r="C5863" s="152">
        <f t="shared" si="1651"/>
        <v>1</v>
      </c>
      <c r="D5863" s="152">
        <f t="shared" si="1652"/>
        <v>23</v>
      </c>
      <c r="E5863" s="38" t="str">
        <f t="shared" si="1653"/>
        <v/>
      </c>
      <c r="F5863" s="134">
        <v>19.66</v>
      </c>
      <c r="G5863" s="38" t="str">
        <f t="shared" si="1654"/>
        <v>-</v>
      </c>
      <c r="H5863" s="38">
        <f t="shared" si="1655"/>
        <v>19.66</v>
      </c>
      <c r="K5863" s="133">
        <v>43344.958333333336</v>
      </c>
      <c r="L5863" s="9">
        <f t="shared" si="1638"/>
        <v>9</v>
      </c>
      <c r="M5863" s="9">
        <f t="shared" si="1639"/>
        <v>1</v>
      </c>
      <c r="N5863" s="9">
        <f t="shared" si="1640"/>
        <v>23</v>
      </c>
      <c r="O5863" s="31" t="str">
        <f t="shared" si="1641"/>
        <v>W</v>
      </c>
      <c r="P5863" s="134">
        <v>24.43</v>
      </c>
      <c r="Q5863" s="31" t="str">
        <f t="shared" si="1642"/>
        <v>-</v>
      </c>
      <c r="R5863" s="31">
        <f t="shared" si="1643"/>
        <v>24.43</v>
      </c>
      <c r="U5863" s="133">
        <v>43709.958333333336</v>
      </c>
      <c r="V5863" s="9">
        <f t="shared" si="1644"/>
        <v>9</v>
      </c>
      <c r="W5863" s="9">
        <f t="shared" si="1645"/>
        <v>1</v>
      </c>
      <c r="X5863" s="9">
        <f t="shared" si="1646"/>
        <v>23</v>
      </c>
      <c r="Y5863" s="31" t="str">
        <f t="shared" si="1647"/>
        <v>W</v>
      </c>
      <c r="Z5863" s="134">
        <v>18.77</v>
      </c>
      <c r="AA5863" s="31" t="str">
        <f t="shared" si="1648"/>
        <v>-</v>
      </c>
      <c r="AB5863" s="31">
        <f t="shared" si="1649"/>
        <v>18.77</v>
      </c>
    </row>
    <row r="5864" spans="1:28" x14ac:dyDescent="0.3">
      <c r="A5864" s="133">
        <v>42980</v>
      </c>
      <c r="B5864" s="152">
        <f t="shared" si="1650"/>
        <v>9</v>
      </c>
      <c r="C5864" s="152">
        <f t="shared" si="1651"/>
        <v>2</v>
      </c>
      <c r="D5864" s="152">
        <f t="shared" si="1652"/>
        <v>0</v>
      </c>
      <c r="E5864" s="38" t="str">
        <f t="shared" si="1653"/>
        <v>W</v>
      </c>
      <c r="F5864" s="134">
        <v>18.2</v>
      </c>
      <c r="G5864" s="38" t="str">
        <f t="shared" si="1654"/>
        <v>-</v>
      </c>
      <c r="H5864" s="38">
        <f t="shared" si="1655"/>
        <v>18.2</v>
      </c>
      <c r="K5864" s="133">
        <v>43345</v>
      </c>
      <c r="L5864" s="9">
        <f t="shared" si="1638"/>
        <v>9</v>
      </c>
      <c r="M5864" s="9">
        <f t="shared" si="1639"/>
        <v>2</v>
      </c>
      <c r="N5864" s="9">
        <f t="shared" si="1640"/>
        <v>0</v>
      </c>
      <c r="O5864" s="31" t="str">
        <f t="shared" si="1641"/>
        <v>W</v>
      </c>
      <c r="P5864" s="134">
        <v>22.34</v>
      </c>
      <c r="Q5864" s="31" t="str">
        <f t="shared" si="1642"/>
        <v>-</v>
      </c>
      <c r="R5864" s="31">
        <f t="shared" si="1643"/>
        <v>22.34</v>
      </c>
      <c r="U5864" s="133">
        <v>43710</v>
      </c>
      <c r="V5864" s="9">
        <f t="shared" si="1644"/>
        <v>9</v>
      </c>
      <c r="W5864" s="9">
        <f t="shared" si="1645"/>
        <v>2</v>
      </c>
      <c r="X5864" s="9">
        <f t="shared" si="1646"/>
        <v>0</v>
      </c>
      <c r="Y5864" s="31" t="str">
        <f t="shared" si="1647"/>
        <v/>
      </c>
      <c r="Z5864" s="134">
        <v>16.25</v>
      </c>
      <c r="AA5864" s="31" t="str">
        <f t="shared" si="1648"/>
        <v>-</v>
      </c>
      <c r="AB5864" s="31">
        <f t="shared" si="1649"/>
        <v>16.25</v>
      </c>
    </row>
    <row r="5865" spans="1:28" x14ac:dyDescent="0.3">
      <c r="A5865" s="133">
        <v>42980.041666666664</v>
      </c>
      <c r="B5865" s="152">
        <f t="shared" si="1650"/>
        <v>9</v>
      </c>
      <c r="C5865" s="152">
        <f t="shared" si="1651"/>
        <v>2</v>
      </c>
      <c r="D5865" s="152">
        <f t="shared" si="1652"/>
        <v>1</v>
      </c>
      <c r="E5865" s="38" t="str">
        <f t="shared" si="1653"/>
        <v>W</v>
      </c>
      <c r="F5865" s="134">
        <v>17.62</v>
      </c>
      <c r="G5865" s="38" t="str">
        <f t="shared" si="1654"/>
        <v>-</v>
      </c>
      <c r="H5865" s="38">
        <f t="shared" si="1655"/>
        <v>17.62</v>
      </c>
      <c r="K5865" s="133">
        <v>43345.041666666664</v>
      </c>
      <c r="L5865" s="9">
        <f t="shared" si="1638"/>
        <v>9</v>
      </c>
      <c r="M5865" s="9">
        <f t="shared" si="1639"/>
        <v>2</v>
      </c>
      <c r="N5865" s="9">
        <f t="shared" si="1640"/>
        <v>1</v>
      </c>
      <c r="O5865" s="31" t="str">
        <f t="shared" si="1641"/>
        <v>W</v>
      </c>
      <c r="P5865" s="134">
        <v>21.63</v>
      </c>
      <c r="Q5865" s="31" t="str">
        <f t="shared" si="1642"/>
        <v>-</v>
      </c>
      <c r="R5865" s="31">
        <f t="shared" si="1643"/>
        <v>21.63</v>
      </c>
      <c r="U5865" s="133">
        <v>43710.041666666664</v>
      </c>
      <c r="V5865" s="9">
        <f t="shared" si="1644"/>
        <v>9</v>
      </c>
      <c r="W5865" s="9">
        <f t="shared" si="1645"/>
        <v>2</v>
      </c>
      <c r="X5865" s="9">
        <f t="shared" si="1646"/>
        <v>1</v>
      </c>
      <c r="Y5865" s="31" t="str">
        <f t="shared" si="1647"/>
        <v/>
      </c>
      <c r="Z5865" s="134">
        <v>15.12</v>
      </c>
      <c r="AA5865" s="31" t="str">
        <f t="shared" si="1648"/>
        <v>-</v>
      </c>
      <c r="AB5865" s="31">
        <f t="shared" si="1649"/>
        <v>15.12</v>
      </c>
    </row>
    <row r="5866" spans="1:28" x14ac:dyDescent="0.3">
      <c r="A5866" s="133">
        <v>42980.083333333336</v>
      </c>
      <c r="B5866" s="152">
        <f t="shared" si="1650"/>
        <v>9</v>
      </c>
      <c r="C5866" s="152">
        <f t="shared" si="1651"/>
        <v>2</v>
      </c>
      <c r="D5866" s="152">
        <f t="shared" si="1652"/>
        <v>2</v>
      </c>
      <c r="E5866" s="38" t="str">
        <f t="shared" si="1653"/>
        <v>W</v>
      </c>
      <c r="F5866" s="134">
        <v>15.89</v>
      </c>
      <c r="G5866" s="38" t="str">
        <f t="shared" si="1654"/>
        <v>-</v>
      </c>
      <c r="H5866" s="38">
        <f t="shared" si="1655"/>
        <v>15.89</v>
      </c>
      <c r="K5866" s="133">
        <v>43345.083333333336</v>
      </c>
      <c r="L5866" s="9">
        <f t="shared" si="1638"/>
        <v>9</v>
      </c>
      <c r="M5866" s="9">
        <f t="shared" si="1639"/>
        <v>2</v>
      </c>
      <c r="N5866" s="9">
        <f t="shared" si="1640"/>
        <v>2</v>
      </c>
      <c r="O5866" s="31" t="str">
        <f t="shared" si="1641"/>
        <v>W</v>
      </c>
      <c r="P5866" s="134">
        <v>20.16</v>
      </c>
      <c r="Q5866" s="31" t="str">
        <f t="shared" si="1642"/>
        <v>-</v>
      </c>
      <c r="R5866" s="31">
        <f t="shared" si="1643"/>
        <v>20.16</v>
      </c>
      <c r="U5866" s="133">
        <v>43710.083333333336</v>
      </c>
      <c r="V5866" s="9">
        <f t="shared" si="1644"/>
        <v>9</v>
      </c>
      <c r="W5866" s="9">
        <f t="shared" si="1645"/>
        <v>2</v>
      </c>
      <c r="X5866" s="9">
        <f t="shared" si="1646"/>
        <v>2</v>
      </c>
      <c r="Y5866" s="31" t="str">
        <f t="shared" si="1647"/>
        <v/>
      </c>
      <c r="Z5866" s="134">
        <v>14.72</v>
      </c>
      <c r="AA5866" s="31" t="str">
        <f t="shared" si="1648"/>
        <v>-</v>
      </c>
      <c r="AB5866" s="31">
        <f t="shared" si="1649"/>
        <v>14.72</v>
      </c>
    </row>
    <row r="5867" spans="1:28" x14ac:dyDescent="0.3">
      <c r="A5867" s="133">
        <v>42980.125</v>
      </c>
      <c r="B5867" s="152">
        <f t="shared" si="1650"/>
        <v>9</v>
      </c>
      <c r="C5867" s="152">
        <f t="shared" si="1651"/>
        <v>2</v>
      </c>
      <c r="D5867" s="152">
        <f t="shared" si="1652"/>
        <v>3</v>
      </c>
      <c r="E5867" s="38" t="str">
        <f t="shared" si="1653"/>
        <v>W</v>
      </c>
      <c r="F5867" s="134">
        <v>15.59</v>
      </c>
      <c r="G5867" s="38" t="str">
        <f t="shared" si="1654"/>
        <v>-</v>
      </c>
      <c r="H5867" s="38">
        <f t="shared" si="1655"/>
        <v>15.59</v>
      </c>
      <c r="K5867" s="133">
        <v>43345.125</v>
      </c>
      <c r="L5867" s="9">
        <f t="shared" si="1638"/>
        <v>9</v>
      </c>
      <c r="M5867" s="9">
        <f t="shared" si="1639"/>
        <v>2</v>
      </c>
      <c r="N5867" s="9">
        <f t="shared" si="1640"/>
        <v>3</v>
      </c>
      <c r="O5867" s="31" t="str">
        <f t="shared" si="1641"/>
        <v>W</v>
      </c>
      <c r="P5867" s="134">
        <v>19.91</v>
      </c>
      <c r="Q5867" s="31" t="str">
        <f t="shared" si="1642"/>
        <v>-</v>
      </c>
      <c r="R5867" s="31">
        <f t="shared" si="1643"/>
        <v>19.91</v>
      </c>
      <c r="U5867" s="133">
        <v>43710.125</v>
      </c>
      <c r="V5867" s="9">
        <f t="shared" si="1644"/>
        <v>9</v>
      </c>
      <c r="W5867" s="9">
        <f t="shared" si="1645"/>
        <v>2</v>
      </c>
      <c r="X5867" s="9">
        <f t="shared" si="1646"/>
        <v>3</v>
      </c>
      <c r="Y5867" s="31" t="str">
        <f t="shared" si="1647"/>
        <v/>
      </c>
      <c r="Z5867" s="134">
        <v>14.47</v>
      </c>
      <c r="AA5867" s="31" t="str">
        <f t="shared" si="1648"/>
        <v>-</v>
      </c>
      <c r="AB5867" s="31">
        <f t="shared" si="1649"/>
        <v>14.47</v>
      </c>
    </row>
    <row r="5868" spans="1:28" x14ac:dyDescent="0.3">
      <c r="A5868" s="133">
        <v>42980.166666666664</v>
      </c>
      <c r="B5868" s="152">
        <f t="shared" si="1650"/>
        <v>9</v>
      </c>
      <c r="C5868" s="152">
        <f t="shared" si="1651"/>
        <v>2</v>
      </c>
      <c r="D5868" s="152">
        <f t="shared" si="1652"/>
        <v>4</v>
      </c>
      <c r="E5868" s="38" t="str">
        <f t="shared" si="1653"/>
        <v>W</v>
      </c>
      <c r="F5868" s="134">
        <v>15.67</v>
      </c>
      <c r="G5868" s="38" t="str">
        <f t="shared" si="1654"/>
        <v>-</v>
      </c>
      <c r="H5868" s="38">
        <f t="shared" si="1655"/>
        <v>15.67</v>
      </c>
      <c r="K5868" s="133">
        <v>43345.166666666664</v>
      </c>
      <c r="L5868" s="9">
        <f t="shared" si="1638"/>
        <v>9</v>
      </c>
      <c r="M5868" s="9">
        <f t="shared" si="1639"/>
        <v>2</v>
      </c>
      <c r="N5868" s="9">
        <f t="shared" si="1640"/>
        <v>4</v>
      </c>
      <c r="O5868" s="31" t="str">
        <f t="shared" si="1641"/>
        <v>W</v>
      </c>
      <c r="P5868" s="134">
        <v>19.47</v>
      </c>
      <c r="Q5868" s="31" t="str">
        <f t="shared" si="1642"/>
        <v>-</v>
      </c>
      <c r="R5868" s="31">
        <f t="shared" si="1643"/>
        <v>19.47</v>
      </c>
      <c r="U5868" s="133">
        <v>43710.166666666664</v>
      </c>
      <c r="V5868" s="9">
        <f t="shared" si="1644"/>
        <v>9</v>
      </c>
      <c r="W5868" s="9">
        <f t="shared" si="1645"/>
        <v>2</v>
      </c>
      <c r="X5868" s="9">
        <f t="shared" si="1646"/>
        <v>4</v>
      </c>
      <c r="Y5868" s="31" t="str">
        <f t="shared" si="1647"/>
        <v/>
      </c>
      <c r="Z5868" s="134">
        <v>14.15</v>
      </c>
      <c r="AA5868" s="31" t="str">
        <f t="shared" si="1648"/>
        <v>-</v>
      </c>
      <c r="AB5868" s="31">
        <f t="shared" si="1649"/>
        <v>14.15</v>
      </c>
    </row>
    <row r="5869" spans="1:28" x14ac:dyDescent="0.3">
      <c r="A5869" s="133">
        <v>42980.208333333336</v>
      </c>
      <c r="B5869" s="152">
        <f t="shared" si="1650"/>
        <v>9</v>
      </c>
      <c r="C5869" s="152">
        <f t="shared" si="1651"/>
        <v>2</v>
      </c>
      <c r="D5869" s="152">
        <f t="shared" si="1652"/>
        <v>5</v>
      </c>
      <c r="E5869" s="38" t="str">
        <f t="shared" si="1653"/>
        <v>W</v>
      </c>
      <c r="F5869" s="134">
        <v>16.23</v>
      </c>
      <c r="G5869" s="38" t="str">
        <f t="shared" si="1654"/>
        <v>-</v>
      </c>
      <c r="H5869" s="38">
        <f t="shared" si="1655"/>
        <v>16.23</v>
      </c>
      <c r="K5869" s="133">
        <v>43345.208333333336</v>
      </c>
      <c r="L5869" s="9">
        <f t="shared" si="1638"/>
        <v>9</v>
      </c>
      <c r="M5869" s="9">
        <f t="shared" si="1639"/>
        <v>2</v>
      </c>
      <c r="N5869" s="9">
        <f t="shared" si="1640"/>
        <v>5</v>
      </c>
      <c r="O5869" s="31" t="str">
        <f t="shared" si="1641"/>
        <v>W</v>
      </c>
      <c r="P5869" s="134">
        <v>19.329999999999998</v>
      </c>
      <c r="Q5869" s="31" t="str">
        <f t="shared" si="1642"/>
        <v>-</v>
      </c>
      <c r="R5869" s="31">
        <f t="shared" si="1643"/>
        <v>19.329999999999998</v>
      </c>
      <c r="U5869" s="133">
        <v>43710.208333333336</v>
      </c>
      <c r="V5869" s="9">
        <f t="shared" si="1644"/>
        <v>9</v>
      </c>
      <c r="W5869" s="9">
        <f t="shared" si="1645"/>
        <v>2</v>
      </c>
      <c r="X5869" s="9">
        <f t="shared" si="1646"/>
        <v>5</v>
      </c>
      <c r="Y5869" s="31" t="str">
        <f t="shared" si="1647"/>
        <v/>
      </c>
      <c r="Z5869" s="134">
        <v>14.55</v>
      </c>
      <c r="AA5869" s="31" t="str">
        <f t="shared" si="1648"/>
        <v>-</v>
      </c>
      <c r="AB5869" s="31">
        <f t="shared" si="1649"/>
        <v>14.55</v>
      </c>
    </row>
    <row r="5870" spans="1:28" x14ac:dyDescent="0.3">
      <c r="A5870" s="133">
        <v>42980.25</v>
      </c>
      <c r="B5870" s="152">
        <f t="shared" si="1650"/>
        <v>9</v>
      </c>
      <c r="C5870" s="152">
        <f t="shared" si="1651"/>
        <v>2</v>
      </c>
      <c r="D5870" s="152">
        <f t="shared" si="1652"/>
        <v>6</v>
      </c>
      <c r="E5870" s="38" t="str">
        <f t="shared" si="1653"/>
        <v>W</v>
      </c>
      <c r="F5870" s="134">
        <v>17.8</v>
      </c>
      <c r="G5870" s="38" t="str">
        <f t="shared" si="1654"/>
        <v>-</v>
      </c>
      <c r="H5870" s="38">
        <f t="shared" si="1655"/>
        <v>17.8</v>
      </c>
      <c r="K5870" s="133">
        <v>43345.25</v>
      </c>
      <c r="L5870" s="9">
        <f t="shared" si="1638"/>
        <v>9</v>
      </c>
      <c r="M5870" s="9">
        <f t="shared" si="1639"/>
        <v>2</v>
      </c>
      <c r="N5870" s="9">
        <f t="shared" si="1640"/>
        <v>6</v>
      </c>
      <c r="O5870" s="31" t="str">
        <f t="shared" si="1641"/>
        <v>W</v>
      </c>
      <c r="P5870" s="134">
        <v>19.809999999999999</v>
      </c>
      <c r="Q5870" s="31" t="str">
        <f t="shared" si="1642"/>
        <v>-</v>
      </c>
      <c r="R5870" s="31">
        <f t="shared" si="1643"/>
        <v>19.809999999999999</v>
      </c>
      <c r="U5870" s="133">
        <v>43710.25</v>
      </c>
      <c r="V5870" s="9">
        <f t="shared" si="1644"/>
        <v>9</v>
      </c>
      <c r="W5870" s="9">
        <f t="shared" si="1645"/>
        <v>2</v>
      </c>
      <c r="X5870" s="9">
        <f t="shared" si="1646"/>
        <v>6</v>
      </c>
      <c r="Y5870" s="31" t="str">
        <f t="shared" si="1647"/>
        <v/>
      </c>
      <c r="Z5870" s="134">
        <v>14.75</v>
      </c>
      <c r="AA5870" s="31" t="str">
        <f t="shared" si="1648"/>
        <v>-</v>
      </c>
      <c r="AB5870" s="31">
        <f t="shared" si="1649"/>
        <v>14.75</v>
      </c>
    </row>
    <row r="5871" spans="1:28" x14ac:dyDescent="0.3">
      <c r="A5871" s="133">
        <v>42980.291666666664</v>
      </c>
      <c r="B5871" s="152">
        <f t="shared" si="1650"/>
        <v>9</v>
      </c>
      <c r="C5871" s="152">
        <f t="shared" si="1651"/>
        <v>2</v>
      </c>
      <c r="D5871" s="152">
        <f t="shared" si="1652"/>
        <v>7</v>
      </c>
      <c r="E5871" s="38" t="str">
        <f t="shared" si="1653"/>
        <v>W</v>
      </c>
      <c r="F5871" s="134">
        <v>18.920000000000002</v>
      </c>
      <c r="G5871" s="38" t="str">
        <f t="shared" si="1654"/>
        <v>-</v>
      </c>
      <c r="H5871" s="38">
        <f t="shared" si="1655"/>
        <v>18.920000000000002</v>
      </c>
      <c r="K5871" s="133">
        <v>43345.291666666664</v>
      </c>
      <c r="L5871" s="9">
        <f t="shared" si="1638"/>
        <v>9</v>
      </c>
      <c r="M5871" s="9">
        <f t="shared" si="1639"/>
        <v>2</v>
      </c>
      <c r="N5871" s="9">
        <f t="shared" si="1640"/>
        <v>7</v>
      </c>
      <c r="O5871" s="31" t="str">
        <f t="shared" si="1641"/>
        <v>W</v>
      </c>
      <c r="P5871" s="134">
        <v>20.059999999999999</v>
      </c>
      <c r="Q5871" s="31" t="str">
        <f t="shared" si="1642"/>
        <v>-</v>
      </c>
      <c r="R5871" s="31">
        <f t="shared" si="1643"/>
        <v>20.059999999999999</v>
      </c>
      <c r="U5871" s="133">
        <v>43710.291666666664</v>
      </c>
      <c r="V5871" s="9">
        <f t="shared" si="1644"/>
        <v>9</v>
      </c>
      <c r="W5871" s="9">
        <f t="shared" si="1645"/>
        <v>2</v>
      </c>
      <c r="X5871" s="9">
        <f t="shared" si="1646"/>
        <v>7</v>
      </c>
      <c r="Y5871" s="31" t="str">
        <f t="shared" si="1647"/>
        <v/>
      </c>
      <c r="Z5871" s="134">
        <v>14.5</v>
      </c>
      <c r="AA5871" s="31" t="str">
        <f t="shared" si="1648"/>
        <v>-</v>
      </c>
      <c r="AB5871" s="31">
        <f t="shared" si="1649"/>
        <v>14.5</v>
      </c>
    </row>
    <row r="5872" spans="1:28" x14ac:dyDescent="0.3">
      <c r="A5872" s="133">
        <v>42980.333333333336</v>
      </c>
      <c r="B5872" s="152">
        <f t="shared" si="1650"/>
        <v>9</v>
      </c>
      <c r="C5872" s="152">
        <f t="shared" si="1651"/>
        <v>2</v>
      </c>
      <c r="D5872" s="152">
        <f t="shared" si="1652"/>
        <v>8</v>
      </c>
      <c r="E5872" s="38" t="str">
        <f t="shared" si="1653"/>
        <v>W</v>
      </c>
      <c r="F5872" s="134">
        <v>20.28</v>
      </c>
      <c r="G5872" s="38" t="str">
        <f t="shared" si="1654"/>
        <v>-</v>
      </c>
      <c r="H5872" s="38">
        <f t="shared" si="1655"/>
        <v>20.28</v>
      </c>
      <c r="K5872" s="133">
        <v>43345.333333333336</v>
      </c>
      <c r="L5872" s="9">
        <f t="shared" si="1638"/>
        <v>9</v>
      </c>
      <c r="M5872" s="9">
        <f t="shared" si="1639"/>
        <v>2</v>
      </c>
      <c r="N5872" s="9">
        <f t="shared" si="1640"/>
        <v>8</v>
      </c>
      <c r="O5872" s="31" t="str">
        <f t="shared" si="1641"/>
        <v>W</v>
      </c>
      <c r="P5872" s="134">
        <v>21.68</v>
      </c>
      <c r="Q5872" s="31" t="str">
        <f t="shared" si="1642"/>
        <v>-</v>
      </c>
      <c r="R5872" s="31">
        <f t="shared" si="1643"/>
        <v>21.68</v>
      </c>
      <c r="U5872" s="133">
        <v>43710.333333333336</v>
      </c>
      <c r="V5872" s="9">
        <f t="shared" si="1644"/>
        <v>9</v>
      </c>
      <c r="W5872" s="9">
        <f t="shared" si="1645"/>
        <v>2</v>
      </c>
      <c r="X5872" s="9">
        <f t="shared" si="1646"/>
        <v>8</v>
      </c>
      <c r="Y5872" s="31" t="str">
        <f t="shared" si="1647"/>
        <v/>
      </c>
      <c r="Z5872" s="134">
        <v>16.899999999999999</v>
      </c>
      <c r="AA5872" s="31">
        <f t="shared" si="1648"/>
        <v>16.899999999999999</v>
      </c>
      <c r="AB5872" s="31" t="str">
        <f t="shared" si="1649"/>
        <v>-</v>
      </c>
    </row>
    <row r="5873" spans="1:28" x14ac:dyDescent="0.3">
      <c r="A5873" s="133">
        <v>42980.375</v>
      </c>
      <c r="B5873" s="152">
        <f t="shared" si="1650"/>
        <v>9</v>
      </c>
      <c r="C5873" s="152">
        <f t="shared" si="1651"/>
        <v>2</v>
      </c>
      <c r="D5873" s="152">
        <f t="shared" si="1652"/>
        <v>9</v>
      </c>
      <c r="E5873" s="38" t="str">
        <f t="shared" si="1653"/>
        <v>W</v>
      </c>
      <c r="F5873" s="134">
        <v>22.18</v>
      </c>
      <c r="G5873" s="38" t="str">
        <f t="shared" si="1654"/>
        <v>-</v>
      </c>
      <c r="H5873" s="38">
        <f t="shared" si="1655"/>
        <v>22.18</v>
      </c>
      <c r="K5873" s="133">
        <v>43345.375</v>
      </c>
      <c r="L5873" s="9">
        <f t="shared" si="1638"/>
        <v>9</v>
      </c>
      <c r="M5873" s="9">
        <f t="shared" si="1639"/>
        <v>2</v>
      </c>
      <c r="N5873" s="9">
        <f t="shared" si="1640"/>
        <v>9</v>
      </c>
      <c r="O5873" s="31" t="str">
        <f t="shared" si="1641"/>
        <v>W</v>
      </c>
      <c r="P5873" s="134">
        <v>23.4</v>
      </c>
      <c r="Q5873" s="31" t="str">
        <f t="shared" si="1642"/>
        <v>-</v>
      </c>
      <c r="R5873" s="31">
        <f t="shared" si="1643"/>
        <v>23.4</v>
      </c>
      <c r="U5873" s="133">
        <v>43710.375</v>
      </c>
      <c r="V5873" s="9">
        <f t="shared" si="1644"/>
        <v>9</v>
      </c>
      <c r="W5873" s="9">
        <f t="shared" si="1645"/>
        <v>2</v>
      </c>
      <c r="X5873" s="9">
        <f t="shared" si="1646"/>
        <v>9</v>
      </c>
      <c r="Y5873" s="31" t="str">
        <f t="shared" si="1647"/>
        <v/>
      </c>
      <c r="Z5873" s="134">
        <v>19.73</v>
      </c>
      <c r="AA5873" s="31">
        <f t="shared" si="1648"/>
        <v>19.73</v>
      </c>
      <c r="AB5873" s="31" t="str">
        <f t="shared" si="1649"/>
        <v>-</v>
      </c>
    </row>
    <row r="5874" spans="1:28" x14ac:dyDescent="0.3">
      <c r="A5874" s="133">
        <v>42980.416666666664</v>
      </c>
      <c r="B5874" s="152">
        <f t="shared" si="1650"/>
        <v>9</v>
      </c>
      <c r="C5874" s="152">
        <f t="shared" si="1651"/>
        <v>2</v>
      </c>
      <c r="D5874" s="152">
        <f t="shared" si="1652"/>
        <v>10</v>
      </c>
      <c r="E5874" s="38" t="str">
        <f t="shared" si="1653"/>
        <v>W</v>
      </c>
      <c r="F5874" s="134">
        <v>23.11</v>
      </c>
      <c r="G5874" s="38" t="str">
        <f t="shared" si="1654"/>
        <v>-</v>
      </c>
      <c r="H5874" s="38">
        <f t="shared" si="1655"/>
        <v>23.11</v>
      </c>
      <c r="K5874" s="133">
        <v>43345.416666666664</v>
      </c>
      <c r="L5874" s="9">
        <f t="shared" si="1638"/>
        <v>9</v>
      </c>
      <c r="M5874" s="9">
        <f t="shared" si="1639"/>
        <v>2</v>
      </c>
      <c r="N5874" s="9">
        <f t="shared" si="1640"/>
        <v>10</v>
      </c>
      <c r="O5874" s="31" t="str">
        <f t="shared" si="1641"/>
        <v>W</v>
      </c>
      <c r="P5874" s="134">
        <v>27.34</v>
      </c>
      <c r="Q5874" s="31" t="str">
        <f t="shared" si="1642"/>
        <v>-</v>
      </c>
      <c r="R5874" s="31">
        <f t="shared" si="1643"/>
        <v>27.34</v>
      </c>
      <c r="U5874" s="133">
        <v>43710.416666666664</v>
      </c>
      <c r="V5874" s="9">
        <f t="shared" si="1644"/>
        <v>9</v>
      </c>
      <c r="W5874" s="9">
        <f t="shared" si="1645"/>
        <v>2</v>
      </c>
      <c r="X5874" s="9">
        <f t="shared" si="1646"/>
        <v>10</v>
      </c>
      <c r="Y5874" s="31" t="str">
        <f t="shared" si="1647"/>
        <v/>
      </c>
      <c r="Z5874" s="134">
        <v>20.6</v>
      </c>
      <c r="AA5874" s="31">
        <f t="shared" si="1648"/>
        <v>20.6</v>
      </c>
      <c r="AB5874" s="31" t="str">
        <f t="shared" si="1649"/>
        <v>-</v>
      </c>
    </row>
    <row r="5875" spans="1:28" x14ac:dyDescent="0.3">
      <c r="A5875" s="133">
        <v>42980.458333333336</v>
      </c>
      <c r="B5875" s="152">
        <f t="shared" si="1650"/>
        <v>9</v>
      </c>
      <c r="C5875" s="152">
        <f t="shared" si="1651"/>
        <v>2</v>
      </c>
      <c r="D5875" s="152">
        <f t="shared" si="1652"/>
        <v>11</v>
      </c>
      <c r="E5875" s="38" t="str">
        <f t="shared" si="1653"/>
        <v>W</v>
      </c>
      <c r="F5875" s="134">
        <v>23.87</v>
      </c>
      <c r="G5875" s="38" t="str">
        <f t="shared" si="1654"/>
        <v>-</v>
      </c>
      <c r="H5875" s="38">
        <f t="shared" si="1655"/>
        <v>23.87</v>
      </c>
      <c r="K5875" s="133">
        <v>43345.458333333336</v>
      </c>
      <c r="L5875" s="9">
        <f t="shared" si="1638"/>
        <v>9</v>
      </c>
      <c r="M5875" s="9">
        <f t="shared" si="1639"/>
        <v>2</v>
      </c>
      <c r="N5875" s="9">
        <f t="shared" si="1640"/>
        <v>11</v>
      </c>
      <c r="O5875" s="31" t="str">
        <f t="shared" si="1641"/>
        <v>W</v>
      </c>
      <c r="P5875" s="134">
        <v>32.51</v>
      </c>
      <c r="Q5875" s="31" t="str">
        <f t="shared" si="1642"/>
        <v>-</v>
      </c>
      <c r="R5875" s="31">
        <f t="shared" si="1643"/>
        <v>32.51</v>
      </c>
      <c r="U5875" s="133">
        <v>43710.458333333336</v>
      </c>
      <c r="V5875" s="9">
        <f t="shared" si="1644"/>
        <v>9</v>
      </c>
      <c r="W5875" s="9">
        <f t="shared" si="1645"/>
        <v>2</v>
      </c>
      <c r="X5875" s="9">
        <f t="shared" si="1646"/>
        <v>11</v>
      </c>
      <c r="Y5875" s="31" t="str">
        <f t="shared" si="1647"/>
        <v/>
      </c>
      <c r="Z5875" s="134">
        <v>22.99</v>
      </c>
      <c r="AA5875" s="31">
        <f t="shared" si="1648"/>
        <v>22.99</v>
      </c>
      <c r="AB5875" s="31" t="str">
        <f t="shared" si="1649"/>
        <v>-</v>
      </c>
    </row>
    <row r="5876" spans="1:28" x14ac:dyDescent="0.3">
      <c r="A5876" s="133">
        <v>42980.5</v>
      </c>
      <c r="B5876" s="152">
        <f t="shared" si="1650"/>
        <v>9</v>
      </c>
      <c r="C5876" s="152">
        <f t="shared" si="1651"/>
        <v>2</v>
      </c>
      <c r="D5876" s="152">
        <f t="shared" si="1652"/>
        <v>12</v>
      </c>
      <c r="E5876" s="38" t="str">
        <f t="shared" si="1653"/>
        <v>W</v>
      </c>
      <c r="F5876" s="134">
        <v>24.35</v>
      </c>
      <c r="G5876" s="38" t="str">
        <f t="shared" si="1654"/>
        <v>-</v>
      </c>
      <c r="H5876" s="38">
        <f t="shared" si="1655"/>
        <v>24.35</v>
      </c>
      <c r="K5876" s="133">
        <v>43345.5</v>
      </c>
      <c r="L5876" s="9">
        <f t="shared" si="1638"/>
        <v>9</v>
      </c>
      <c r="M5876" s="9">
        <f t="shared" si="1639"/>
        <v>2</v>
      </c>
      <c r="N5876" s="9">
        <f t="shared" si="1640"/>
        <v>12</v>
      </c>
      <c r="O5876" s="31" t="str">
        <f t="shared" si="1641"/>
        <v>W</v>
      </c>
      <c r="P5876" s="134">
        <v>39.020000000000003</v>
      </c>
      <c r="Q5876" s="31" t="str">
        <f t="shared" si="1642"/>
        <v>-</v>
      </c>
      <c r="R5876" s="31">
        <f t="shared" si="1643"/>
        <v>39.020000000000003</v>
      </c>
      <c r="U5876" s="133">
        <v>43710.5</v>
      </c>
      <c r="V5876" s="9">
        <f t="shared" si="1644"/>
        <v>9</v>
      </c>
      <c r="W5876" s="9">
        <f t="shared" si="1645"/>
        <v>2</v>
      </c>
      <c r="X5876" s="9">
        <f t="shared" si="1646"/>
        <v>12</v>
      </c>
      <c r="Y5876" s="31" t="str">
        <f t="shared" si="1647"/>
        <v/>
      </c>
      <c r="Z5876" s="134">
        <v>25.85</v>
      </c>
      <c r="AA5876" s="31">
        <f t="shared" si="1648"/>
        <v>25.85</v>
      </c>
      <c r="AB5876" s="31" t="str">
        <f t="shared" si="1649"/>
        <v>-</v>
      </c>
    </row>
    <row r="5877" spans="1:28" x14ac:dyDescent="0.3">
      <c r="A5877" s="133">
        <v>42980.541666666664</v>
      </c>
      <c r="B5877" s="152">
        <f t="shared" si="1650"/>
        <v>9</v>
      </c>
      <c r="C5877" s="152">
        <f t="shared" si="1651"/>
        <v>2</v>
      </c>
      <c r="D5877" s="152">
        <f t="shared" si="1652"/>
        <v>13</v>
      </c>
      <c r="E5877" s="38" t="str">
        <f t="shared" si="1653"/>
        <v>W</v>
      </c>
      <c r="F5877" s="134">
        <v>24.39</v>
      </c>
      <c r="G5877" s="38" t="str">
        <f t="shared" si="1654"/>
        <v>-</v>
      </c>
      <c r="H5877" s="38">
        <f t="shared" si="1655"/>
        <v>24.39</v>
      </c>
      <c r="K5877" s="133">
        <v>43345.541666666664</v>
      </c>
      <c r="L5877" s="9">
        <f t="shared" si="1638"/>
        <v>9</v>
      </c>
      <c r="M5877" s="9">
        <f t="shared" si="1639"/>
        <v>2</v>
      </c>
      <c r="N5877" s="9">
        <f t="shared" si="1640"/>
        <v>13</v>
      </c>
      <c r="O5877" s="31" t="str">
        <f t="shared" si="1641"/>
        <v>W</v>
      </c>
      <c r="P5877" s="134">
        <v>41.85</v>
      </c>
      <c r="Q5877" s="31" t="str">
        <f t="shared" si="1642"/>
        <v>-</v>
      </c>
      <c r="R5877" s="31">
        <f t="shared" si="1643"/>
        <v>41.85</v>
      </c>
      <c r="U5877" s="133">
        <v>43710.541666666664</v>
      </c>
      <c r="V5877" s="9">
        <f t="shared" si="1644"/>
        <v>9</v>
      </c>
      <c r="W5877" s="9">
        <f t="shared" si="1645"/>
        <v>2</v>
      </c>
      <c r="X5877" s="9">
        <f t="shared" si="1646"/>
        <v>13</v>
      </c>
      <c r="Y5877" s="31" t="str">
        <f t="shared" si="1647"/>
        <v/>
      </c>
      <c r="Z5877" s="134">
        <v>28.82</v>
      </c>
      <c r="AA5877" s="31">
        <f t="shared" si="1648"/>
        <v>28.82</v>
      </c>
      <c r="AB5877" s="31" t="str">
        <f t="shared" si="1649"/>
        <v>-</v>
      </c>
    </row>
    <row r="5878" spans="1:28" x14ac:dyDescent="0.3">
      <c r="A5878" s="133">
        <v>42980.583333333336</v>
      </c>
      <c r="B5878" s="152">
        <f t="shared" si="1650"/>
        <v>9</v>
      </c>
      <c r="C5878" s="152">
        <f t="shared" si="1651"/>
        <v>2</v>
      </c>
      <c r="D5878" s="152">
        <f t="shared" si="1652"/>
        <v>14</v>
      </c>
      <c r="E5878" s="38" t="str">
        <f t="shared" si="1653"/>
        <v>W</v>
      </c>
      <c r="F5878" s="134">
        <v>24.6</v>
      </c>
      <c r="G5878" s="38" t="str">
        <f t="shared" si="1654"/>
        <v>-</v>
      </c>
      <c r="H5878" s="38">
        <f t="shared" si="1655"/>
        <v>24.6</v>
      </c>
      <c r="K5878" s="133">
        <v>43345.583333333336</v>
      </c>
      <c r="L5878" s="9">
        <f t="shared" si="1638"/>
        <v>9</v>
      </c>
      <c r="M5878" s="9">
        <f t="shared" si="1639"/>
        <v>2</v>
      </c>
      <c r="N5878" s="9">
        <f t="shared" si="1640"/>
        <v>14</v>
      </c>
      <c r="O5878" s="31" t="str">
        <f t="shared" si="1641"/>
        <v>W</v>
      </c>
      <c r="P5878" s="134">
        <v>44.19</v>
      </c>
      <c r="Q5878" s="31" t="str">
        <f t="shared" si="1642"/>
        <v>-</v>
      </c>
      <c r="R5878" s="31">
        <f t="shared" si="1643"/>
        <v>44.19</v>
      </c>
      <c r="U5878" s="133">
        <v>43710.583333333336</v>
      </c>
      <c r="V5878" s="9">
        <f t="shared" si="1644"/>
        <v>9</v>
      </c>
      <c r="W5878" s="9">
        <f t="shared" si="1645"/>
        <v>2</v>
      </c>
      <c r="X5878" s="9">
        <f t="shared" si="1646"/>
        <v>14</v>
      </c>
      <c r="Y5878" s="31" t="str">
        <f t="shared" si="1647"/>
        <v/>
      </c>
      <c r="Z5878" s="134">
        <v>32.229999999999997</v>
      </c>
      <c r="AA5878" s="31">
        <f t="shared" si="1648"/>
        <v>32.229999999999997</v>
      </c>
      <c r="AB5878" s="31" t="str">
        <f t="shared" si="1649"/>
        <v>-</v>
      </c>
    </row>
    <row r="5879" spans="1:28" x14ac:dyDescent="0.3">
      <c r="A5879" s="133">
        <v>42980.625</v>
      </c>
      <c r="B5879" s="152">
        <f t="shared" si="1650"/>
        <v>9</v>
      </c>
      <c r="C5879" s="152">
        <f t="shared" si="1651"/>
        <v>2</v>
      </c>
      <c r="D5879" s="152">
        <f t="shared" si="1652"/>
        <v>15</v>
      </c>
      <c r="E5879" s="38" t="str">
        <f t="shared" si="1653"/>
        <v>W</v>
      </c>
      <c r="F5879" s="134">
        <v>24.67</v>
      </c>
      <c r="G5879" s="38" t="str">
        <f t="shared" si="1654"/>
        <v>-</v>
      </c>
      <c r="H5879" s="38">
        <f t="shared" si="1655"/>
        <v>24.67</v>
      </c>
      <c r="K5879" s="133">
        <v>43345.625</v>
      </c>
      <c r="L5879" s="9">
        <f t="shared" si="1638"/>
        <v>9</v>
      </c>
      <c r="M5879" s="9">
        <f t="shared" si="1639"/>
        <v>2</v>
      </c>
      <c r="N5879" s="9">
        <f t="shared" si="1640"/>
        <v>15</v>
      </c>
      <c r="O5879" s="31" t="str">
        <f t="shared" si="1641"/>
        <v>W</v>
      </c>
      <c r="P5879" s="134">
        <v>47.22</v>
      </c>
      <c r="Q5879" s="31" t="str">
        <f t="shared" si="1642"/>
        <v>-</v>
      </c>
      <c r="R5879" s="31">
        <f t="shared" si="1643"/>
        <v>47.22</v>
      </c>
      <c r="U5879" s="133">
        <v>43710.625</v>
      </c>
      <c r="V5879" s="9">
        <f t="shared" si="1644"/>
        <v>9</v>
      </c>
      <c r="W5879" s="9">
        <f t="shared" si="1645"/>
        <v>2</v>
      </c>
      <c r="X5879" s="9">
        <f t="shared" si="1646"/>
        <v>15</v>
      </c>
      <c r="Y5879" s="31" t="str">
        <f t="shared" si="1647"/>
        <v/>
      </c>
      <c r="Z5879" s="134">
        <v>31.81</v>
      </c>
      <c r="AA5879" s="31">
        <f t="shared" si="1648"/>
        <v>31.81</v>
      </c>
      <c r="AB5879" s="31" t="str">
        <f t="shared" si="1649"/>
        <v>-</v>
      </c>
    </row>
    <row r="5880" spans="1:28" x14ac:dyDescent="0.3">
      <c r="A5880" s="133">
        <v>42980.666666666664</v>
      </c>
      <c r="B5880" s="152">
        <f t="shared" si="1650"/>
        <v>9</v>
      </c>
      <c r="C5880" s="152">
        <f t="shared" si="1651"/>
        <v>2</v>
      </c>
      <c r="D5880" s="152">
        <f t="shared" si="1652"/>
        <v>16</v>
      </c>
      <c r="E5880" s="38" t="str">
        <f t="shared" si="1653"/>
        <v>W</v>
      </c>
      <c r="F5880" s="134">
        <v>24.75</v>
      </c>
      <c r="G5880" s="38" t="str">
        <f t="shared" si="1654"/>
        <v>-</v>
      </c>
      <c r="H5880" s="38">
        <f t="shared" si="1655"/>
        <v>24.75</v>
      </c>
      <c r="K5880" s="133">
        <v>43345.666666666664</v>
      </c>
      <c r="L5880" s="9">
        <f t="shared" si="1638"/>
        <v>9</v>
      </c>
      <c r="M5880" s="9">
        <f t="shared" si="1639"/>
        <v>2</v>
      </c>
      <c r="N5880" s="9">
        <f t="shared" si="1640"/>
        <v>16</v>
      </c>
      <c r="O5880" s="31" t="str">
        <f t="shared" si="1641"/>
        <v>W</v>
      </c>
      <c r="P5880" s="134">
        <v>53.57</v>
      </c>
      <c r="Q5880" s="31" t="str">
        <f t="shared" si="1642"/>
        <v>-</v>
      </c>
      <c r="R5880" s="31">
        <f t="shared" si="1643"/>
        <v>53.57</v>
      </c>
      <c r="U5880" s="133">
        <v>43710.666666666664</v>
      </c>
      <c r="V5880" s="9">
        <f t="shared" si="1644"/>
        <v>9</v>
      </c>
      <c r="W5880" s="9">
        <f t="shared" si="1645"/>
        <v>2</v>
      </c>
      <c r="X5880" s="9">
        <f t="shared" si="1646"/>
        <v>16</v>
      </c>
      <c r="Y5880" s="31" t="str">
        <f t="shared" si="1647"/>
        <v/>
      </c>
      <c r="Z5880" s="134">
        <v>36.159999999999997</v>
      </c>
      <c r="AA5880" s="31">
        <f t="shared" si="1648"/>
        <v>36.159999999999997</v>
      </c>
      <c r="AB5880" s="31" t="str">
        <f t="shared" si="1649"/>
        <v>-</v>
      </c>
    </row>
    <row r="5881" spans="1:28" x14ac:dyDescent="0.3">
      <c r="A5881" s="133">
        <v>42980.708333333336</v>
      </c>
      <c r="B5881" s="152">
        <f t="shared" si="1650"/>
        <v>9</v>
      </c>
      <c r="C5881" s="152">
        <f t="shared" si="1651"/>
        <v>2</v>
      </c>
      <c r="D5881" s="152">
        <f t="shared" si="1652"/>
        <v>17</v>
      </c>
      <c r="E5881" s="38" t="str">
        <f t="shared" si="1653"/>
        <v>W</v>
      </c>
      <c r="F5881" s="134">
        <v>24.73</v>
      </c>
      <c r="G5881" s="38" t="str">
        <f t="shared" si="1654"/>
        <v>-</v>
      </c>
      <c r="H5881" s="38">
        <f t="shared" si="1655"/>
        <v>24.73</v>
      </c>
      <c r="K5881" s="133">
        <v>43345.708333333336</v>
      </c>
      <c r="L5881" s="9">
        <f t="shared" si="1638"/>
        <v>9</v>
      </c>
      <c r="M5881" s="9">
        <f t="shared" si="1639"/>
        <v>2</v>
      </c>
      <c r="N5881" s="9">
        <f t="shared" si="1640"/>
        <v>17</v>
      </c>
      <c r="O5881" s="31" t="str">
        <f t="shared" si="1641"/>
        <v>W</v>
      </c>
      <c r="P5881" s="134">
        <v>52.6</v>
      </c>
      <c r="Q5881" s="31" t="str">
        <f t="shared" si="1642"/>
        <v>-</v>
      </c>
      <c r="R5881" s="31">
        <f t="shared" si="1643"/>
        <v>52.6</v>
      </c>
      <c r="U5881" s="133">
        <v>43710.708333333336</v>
      </c>
      <c r="V5881" s="9">
        <f t="shared" si="1644"/>
        <v>9</v>
      </c>
      <c r="W5881" s="9">
        <f t="shared" si="1645"/>
        <v>2</v>
      </c>
      <c r="X5881" s="9">
        <f t="shared" si="1646"/>
        <v>17</v>
      </c>
      <c r="Y5881" s="31" t="str">
        <f t="shared" si="1647"/>
        <v/>
      </c>
      <c r="Z5881" s="134">
        <v>35.33</v>
      </c>
      <c r="AA5881" s="31" t="str">
        <f t="shared" si="1648"/>
        <v>-</v>
      </c>
      <c r="AB5881" s="31">
        <f t="shared" si="1649"/>
        <v>35.33</v>
      </c>
    </row>
    <row r="5882" spans="1:28" x14ac:dyDescent="0.3">
      <c r="A5882" s="133">
        <v>42980.75</v>
      </c>
      <c r="B5882" s="152">
        <f t="shared" si="1650"/>
        <v>9</v>
      </c>
      <c r="C5882" s="152">
        <f t="shared" si="1651"/>
        <v>2</v>
      </c>
      <c r="D5882" s="152">
        <f t="shared" si="1652"/>
        <v>18</v>
      </c>
      <c r="E5882" s="38" t="str">
        <f t="shared" si="1653"/>
        <v>W</v>
      </c>
      <c r="F5882" s="134">
        <v>24.59</v>
      </c>
      <c r="G5882" s="38" t="str">
        <f t="shared" si="1654"/>
        <v>-</v>
      </c>
      <c r="H5882" s="38">
        <f t="shared" si="1655"/>
        <v>24.59</v>
      </c>
      <c r="K5882" s="133">
        <v>43345.75</v>
      </c>
      <c r="L5882" s="9">
        <f t="shared" si="1638"/>
        <v>9</v>
      </c>
      <c r="M5882" s="9">
        <f t="shared" si="1639"/>
        <v>2</v>
      </c>
      <c r="N5882" s="9">
        <f t="shared" si="1640"/>
        <v>18</v>
      </c>
      <c r="O5882" s="31" t="str">
        <f t="shared" si="1641"/>
        <v>W</v>
      </c>
      <c r="P5882" s="134">
        <v>44.38</v>
      </c>
      <c r="Q5882" s="31" t="str">
        <f t="shared" si="1642"/>
        <v>-</v>
      </c>
      <c r="R5882" s="31">
        <f t="shared" si="1643"/>
        <v>44.38</v>
      </c>
      <c r="U5882" s="133">
        <v>43710.75</v>
      </c>
      <c r="V5882" s="9">
        <f t="shared" si="1644"/>
        <v>9</v>
      </c>
      <c r="W5882" s="9">
        <f t="shared" si="1645"/>
        <v>2</v>
      </c>
      <c r="X5882" s="9">
        <f t="shared" si="1646"/>
        <v>18</v>
      </c>
      <c r="Y5882" s="31" t="str">
        <f t="shared" si="1647"/>
        <v/>
      </c>
      <c r="Z5882" s="134">
        <v>31.77</v>
      </c>
      <c r="AA5882" s="31" t="str">
        <f t="shared" si="1648"/>
        <v>-</v>
      </c>
      <c r="AB5882" s="31">
        <f t="shared" si="1649"/>
        <v>31.77</v>
      </c>
    </row>
    <row r="5883" spans="1:28" x14ac:dyDescent="0.3">
      <c r="A5883" s="133">
        <v>42980.791666666664</v>
      </c>
      <c r="B5883" s="152">
        <f t="shared" si="1650"/>
        <v>9</v>
      </c>
      <c r="C5883" s="152">
        <f t="shared" si="1651"/>
        <v>2</v>
      </c>
      <c r="D5883" s="152">
        <f t="shared" si="1652"/>
        <v>19</v>
      </c>
      <c r="E5883" s="38" t="str">
        <f t="shared" si="1653"/>
        <v>W</v>
      </c>
      <c r="F5883" s="134">
        <v>24.56</v>
      </c>
      <c r="G5883" s="38" t="str">
        <f t="shared" si="1654"/>
        <v>-</v>
      </c>
      <c r="H5883" s="38">
        <f t="shared" si="1655"/>
        <v>24.56</v>
      </c>
      <c r="K5883" s="133">
        <v>43345.791666666664</v>
      </c>
      <c r="L5883" s="9">
        <f t="shared" si="1638"/>
        <v>9</v>
      </c>
      <c r="M5883" s="9">
        <f t="shared" si="1639"/>
        <v>2</v>
      </c>
      <c r="N5883" s="9">
        <f t="shared" si="1640"/>
        <v>19</v>
      </c>
      <c r="O5883" s="31" t="str">
        <f t="shared" si="1641"/>
        <v>W</v>
      </c>
      <c r="P5883" s="134">
        <v>42.32</v>
      </c>
      <c r="Q5883" s="31" t="str">
        <f t="shared" si="1642"/>
        <v>-</v>
      </c>
      <c r="R5883" s="31">
        <f t="shared" si="1643"/>
        <v>42.32</v>
      </c>
      <c r="U5883" s="133">
        <v>43710.791666666664</v>
      </c>
      <c r="V5883" s="9">
        <f t="shared" si="1644"/>
        <v>9</v>
      </c>
      <c r="W5883" s="9">
        <f t="shared" si="1645"/>
        <v>2</v>
      </c>
      <c r="X5883" s="9">
        <f t="shared" si="1646"/>
        <v>19</v>
      </c>
      <c r="Y5883" s="31" t="str">
        <f t="shared" si="1647"/>
        <v/>
      </c>
      <c r="Z5883" s="134">
        <v>29.52</v>
      </c>
      <c r="AA5883" s="31" t="str">
        <f t="shared" si="1648"/>
        <v>-</v>
      </c>
      <c r="AB5883" s="31">
        <f t="shared" si="1649"/>
        <v>29.52</v>
      </c>
    </row>
    <row r="5884" spans="1:28" x14ac:dyDescent="0.3">
      <c r="A5884" s="133">
        <v>42980.833333333336</v>
      </c>
      <c r="B5884" s="152">
        <f t="shared" si="1650"/>
        <v>9</v>
      </c>
      <c r="C5884" s="152">
        <f t="shared" si="1651"/>
        <v>2</v>
      </c>
      <c r="D5884" s="152">
        <f t="shared" si="1652"/>
        <v>20</v>
      </c>
      <c r="E5884" s="38" t="str">
        <f t="shared" si="1653"/>
        <v>W</v>
      </c>
      <c r="F5884" s="134">
        <v>24.6</v>
      </c>
      <c r="G5884" s="38" t="str">
        <f t="shared" si="1654"/>
        <v>-</v>
      </c>
      <c r="H5884" s="38">
        <f t="shared" si="1655"/>
        <v>24.6</v>
      </c>
      <c r="K5884" s="133">
        <v>43345.833333333336</v>
      </c>
      <c r="L5884" s="9">
        <f t="shared" si="1638"/>
        <v>9</v>
      </c>
      <c r="M5884" s="9">
        <f t="shared" si="1639"/>
        <v>2</v>
      </c>
      <c r="N5884" s="9">
        <f t="shared" si="1640"/>
        <v>20</v>
      </c>
      <c r="O5884" s="31" t="str">
        <f t="shared" si="1641"/>
        <v>W</v>
      </c>
      <c r="P5884" s="134">
        <v>42.19</v>
      </c>
      <c r="Q5884" s="31" t="str">
        <f t="shared" si="1642"/>
        <v>-</v>
      </c>
      <c r="R5884" s="31">
        <f t="shared" si="1643"/>
        <v>42.19</v>
      </c>
      <c r="U5884" s="133">
        <v>43710.833333333336</v>
      </c>
      <c r="V5884" s="9">
        <f t="shared" si="1644"/>
        <v>9</v>
      </c>
      <c r="W5884" s="9">
        <f t="shared" si="1645"/>
        <v>2</v>
      </c>
      <c r="X5884" s="9">
        <f t="shared" si="1646"/>
        <v>20</v>
      </c>
      <c r="Y5884" s="31" t="str">
        <f t="shared" si="1647"/>
        <v/>
      </c>
      <c r="Z5884" s="134">
        <v>30.18</v>
      </c>
      <c r="AA5884" s="31" t="str">
        <f t="shared" si="1648"/>
        <v>-</v>
      </c>
      <c r="AB5884" s="31">
        <f t="shared" si="1649"/>
        <v>30.18</v>
      </c>
    </row>
    <row r="5885" spans="1:28" x14ac:dyDescent="0.3">
      <c r="A5885" s="133">
        <v>42980.875</v>
      </c>
      <c r="B5885" s="152">
        <f t="shared" si="1650"/>
        <v>9</v>
      </c>
      <c r="C5885" s="152">
        <f t="shared" si="1651"/>
        <v>2</v>
      </c>
      <c r="D5885" s="152">
        <f t="shared" si="1652"/>
        <v>21</v>
      </c>
      <c r="E5885" s="38" t="str">
        <f t="shared" si="1653"/>
        <v>W</v>
      </c>
      <c r="F5885" s="134">
        <v>24.44</v>
      </c>
      <c r="G5885" s="38" t="str">
        <f t="shared" si="1654"/>
        <v>-</v>
      </c>
      <c r="H5885" s="38">
        <f t="shared" si="1655"/>
        <v>24.44</v>
      </c>
      <c r="K5885" s="133">
        <v>43345.875</v>
      </c>
      <c r="L5885" s="9">
        <f t="shared" si="1638"/>
        <v>9</v>
      </c>
      <c r="M5885" s="9">
        <f t="shared" si="1639"/>
        <v>2</v>
      </c>
      <c r="N5885" s="9">
        <f t="shared" si="1640"/>
        <v>21</v>
      </c>
      <c r="O5885" s="31" t="str">
        <f t="shared" si="1641"/>
        <v>W</v>
      </c>
      <c r="P5885" s="134">
        <v>33.08</v>
      </c>
      <c r="Q5885" s="31" t="str">
        <f t="shared" si="1642"/>
        <v>-</v>
      </c>
      <c r="R5885" s="31">
        <f t="shared" si="1643"/>
        <v>33.08</v>
      </c>
      <c r="U5885" s="133">
        <v>43710.875</v>
      </c>
      <c r="V5885" s="9">
        <f t="shared" si="1644"/>
        <v>9</v>
      </c>
      <c r="W5885" s="9">
        <f t="shared" si="1645"/>
        <v>2</v>
      </c>
      <c r="X5885" s="9">
        <f t="shared" si="1646"/>
        <v>21</v>
      </c>
      <c r="Y5885" s="31" t="str">
        <f t="shared" si="1647"/>
        <v/>
      </c>
      <c r="Z5885" s="134">
        <v>24.86</v>
      </c>
      <c r="AA5885" s="31" t="str">
        <f t="shared" si="1648"/>
        <v>-</v>
      </c>
      <c r="AB5885" s="31">
        <f t="shared" si="1649"/>
        <v>24.86</v>
      </c>
    </row>
    <row r="5886" spans="1:28" x14ac:dyDescent="0.3">
      <c r="A5886" s="133">
        <v>42980.916666666664</v>
      </c>
      <c r="B5886" s="152">
        <f t="shared" si="1650"/>
        <v>9</v>
      </c>
      <c r="C5886" s="152">
        <f t="shared" si="1651"/>
        <v>2</v>
      </c>
      <c r="D5886" s="152">
        <f t="shared" si="1652"/>
        <v>22</v>
      </c>
      <c r="E5886" s="38" t="str">
        <f t="shared" si="1653"/>
        <v>W</v>
      </c>
      <c r="F5886" s="134">
        <v>21.75</v>
      </c>
      <c r="G5886" s="38" t="str">
        <f t="shared" si="1654"/>
        <v>-</v>
      </c>
      <c r="H5886" s="38">
        <f t="shared" si="1655"/>
        <v>21.75</v>
      </c>
      <c r="K5886" s="133">
        <v>43345.916666666664</v>
      </c>
      <c r="L5886" s="9">
        <f t="shared" si="1638"/>
        <v>9</v>
      </c>
      <c r="M5886" s="9">
        <f t="shared" si="1639"/>
        <v>2</v>
      </c>
      <c r="N5886" s="9">
        <f t="shared" si="1640"/>
        <v>22</v>
      </c>
      <c r="O5886" s="31" t="str">
        <f t="shared" si="1641"/>
        <v>W</v>
      </c>
      <c r="P5886" s="134">
        <v>28.19</v>
      </c>
      <c r="Q5886" s="31" t="str">
        <f t="shared" si="1642"/>
        <v>-</v>
      </c>
      <c r="R5886" s="31">
        <f t="shared" si="1643"/>
        <v>28.19</v>
      </c>
      <c r="U5886" s="133">
        <v>43710.916666666664</v>
      </c>
      <c r="V5886" s="9">
        <f t="shared" si="1644"/>
        <v>9</v>
      </c>
      <c r="W5886" s="9">
        <f t="shared" si="1645"/>
        <v>2</v>
      </c>
      <c r="X5886" s="9">
        <f t="shared" si="1646"/>
        <v>22</v>
      </c>
      <c r="Y5886" s="31" t="str">
        <f t="shared" si="1647"/>
        <v/>
      </c>
      <c r="Z5886" s="134">
        <v>21.96</v>
      </c>
      <c r="AA5886" s="31" t="str">
        <f t="shared" si="1648"/>
        <v>-</v>
      </c>
      <c r="AB5886" s="31">
        <f t="shared" si="1649"/>
        <v>21.96</v>
      </c>
    </row>
    <row r="5887" spans="1:28" x14ac:dyDescent="0.3">
      <c r="A5887" s="133">
        <v>42980.958333333336</v>
      </c>
      <c r="B5887" s="152">
        <f t="shared" si="1650"/>
        <v>9</v>
      </c>
      <c r="C5887" s="152">
        <f t="shared" si="1651"/>
        <v>2</v>
      </c>
      <c r="D5887" s="152">
        <f t="shared" si="1652"/>
        <v>23</v>
      </c>
      <c r="E5887" s="38" t="str">
        <f t="shared" si="1653"/>
        <v>W</v>
      </c>
      <c r="F5887" s="134">
        <v>19.510000000000002</v>
      </c>
      <c r="G5887" s="38" t="str">
        <f t="shared" si="1654"/>
        <v>-</v>
      </c>
      <c r="H5887" s="38">
        <f t="shared" si="1655"/>
        <v>19.510000000000002</v>
      </c>
      <c r="K5887" s="133">
        <v>43345.958333333336</v>
      </c>
      <c r="L5887" s="9">
        <f t="shared" si="1638"/>
        <v>9</v>
      </c>
      <c r="M5887" s="9">
        <f t="shared" si="1639"/>
        <v>2</v>
      </c>
      <c r="N5887" s="9">
        <f t="shared" si="1640"/>
        <v>23</v>
      </c>
      <c r="O5887" s="31" t="str">
        <f t="shared" si="1641"/>
        <v>W</v>
      </c>
      <c r="P5887" s="134">
        <v>26.34</v>
      </c>
      <c r="Q5887" s="31" t="str">
        <f t="shared" si="1642"/>
        <v>-</v>
      </c>
      <c r="R5887" s="31">
        <f t="shared" si="1643"/>
        <v>26.34</v>
      </c>
      <c r="U5887" s="133">
        <v>43710.958333333336</v>
      </c>
      <c r="V5887" s="9">
        <f t="shared" si="1644"/>
        <v>9</v>
      </c>
      <c r="W5887" s="9">
        <f t="shared" si="1645"/>
        <v>2</v>
      </c>
      <c r="X5887" s="9">
        <f t="shared" si="1646"/>
        <v>23</v>
      </c>
      <c r="Y5887" s="31" t="str">
        <f t="shared" si="1647"/>
        <v/>
      </c>
      <c r="Z5887" s="134">
        <v>20.079999999999998</v>
      </c>
      <c r="AA5887" s="31" t="str">
        <f t="shared" si="1648"/>
        <v>-</v>
      </c>
      <c r="AB5887" s="31">
        <f t="shared" si="1649"/>
        <v>20.079999999999998</v>
      </c>
    </row>
    <row r="5888" spans="1:28" x14ac:dyDescent="0.3">
      <c r="A5888" s="133">
        <v>42981</v>
      </c>
      <c r="B5888" s="152">
        <f t="shared" si="1650"/>
        <v>9</v>
      </c>
      <c r="C5888" s="152">
        <f t="shared" si="1651"/>
        <v>3</v>
      </c>
      <c r="D5888" s="152">
        <f t="shared" si="1652"/>
        <v>0</v>
      </c>
      <c r="E5888" s="38" t="str">
        <f t="shared" si="1653"/>
        <v>W</v>
      </c>
      <c r="F5888" s="134">
        <v>19.12</v>
      </c>
      <c r="G5888" s="38" t="str">
        <f t="shared" si="1654"/>
        <v>-</v>
      </c>
      <c r="H5888" s="38">
        <f t="shared" si="1655"/>
        <v>19.12</v>
      </c>
      <c r="K5888" s="133">
        <v>43346</v>
      </c>
      <c r="L5888" s="9">
        <f t="shared" si="1638"/>
        <v>9</v>
      </c>
      <c r="M5888" s="9">
        <f t="shared" si="1639"/>
        <v>3</v>
      </c>
      <c r="N5888" s="9">
        <f t="shared" si="1640"/>
        <v>0</v>
      </c>
      <c r="O5888" s="31" t="str">
        <f t="shared" si="1641"/>
        <v/>
      </c>
      <c r="P5888" s="134">
        <v>22.38</v>
      </c>
      <c r="Q5888" s="31" t="str">
        <f t="shared" si="1642"/>
        <v>-</v>
      </c>
      <c r="R5888" s="31">
        <f t="shared" si="1643"/>
        <v>22.38</v>
      </c>
      <c r="U5888" s="133">
        <v>43711</v>
      </c>
      <c r="V5888" s="9">
        <f t="shared" si="1644"/>
        <v>9</v>
      </c>
      <c r="W5888" s="9">
        <f t="shared" si="1645"/>
        <v>3</v>
      </c>
      <c r="X5888" s="9">
        <f t="shared" si="1646"/>
        <v>0</v>
      </c>
      <c r="Y5888" s="31" t="str">
        <f t="shared" si="1647"/>
        <v/>
      </c>
      <c r="Z5888" s="134">
        <v>18.54</v>
      </c>
      <c r="AA5888" s="31" t="str">
        <f t="shared" si="1648"/>
        <v>-</v>
      </c>
      <c r="AB5888" s="31">
        <f t="shared" si="1649"/>
        <v>18.54</v>
      </c>
    </row>
    <row r="5889" spans="1:28" x14ac:dyDescent="0.3">
      <c r="A5889" s="133">
        <v>42981.041666666664</v>
      </c>
      <c r="B5889" s="152">
        <f t="shared" si="1650"/>
        <v>9</v>
      </c>
      <c r="C5889" s="152">
        <f t="shared" si="1651"/>
        <v>3</v>
      </c>
      <c r="D5889" s="152">
        <f t="shared" si="1652"/>
        <v>1</v>
      </c>
      <c r="E5889" s="38" t="str">
        <f t="shared" si="1653"/>
        <v>W</v>
      </c>
      <c r="F5889" s="134">
        <v>18.25</v>
      </c>
      <c r="G5889" s="38" t="str">
        <f t="shared" si="1654"/>
        <v>-</v>
      </c>
      <c r="H5889" s="38">
        <f t="shared" si="1655"/>
        <v>18.25</v>
      </c>
      <c r="K5889" s="133">
        <v>43346.041666666664</v>
      </c>
      <c r="L5889" s="9">
        <f t="shared" si="1638"/>
        <v>9</v>
      </c>
      <c r="M5889" s="9">
        <f t="shared" si="1639"/>
        <v>3</v>
      </c>
      <c r="N5889" s="9">
        <f t="shared" si="1640"/>
        <v>1</v>
      </c>
      <c r="O5889" s="31" t="str">
        <f t="shared" si="1641"/>
        <v/>
      </c>
      <c r="P5889" s="134">
        <v>21.36</v>
      </c>
      <c r="Q5889" s="31" t="str">
        <f t="shared" si="1642"/>
        <v>-</v>
      </c>
      <c r="R5889" s="31">
        <f t="shared" si="1643"/>
        <v>21.36</v>
      </c>
      <c r="U5889" s="133">
        <v>43711.041666666664</v>
      </c>
      <c r="V5889" s="9">
        <f t="shared" si="1644"/>
        <v>9</v>
      </c>
      <c r="W5889" s="9">
        <f t="shared" si="1645"/>
        <v>3</v>
      </c>
      <c r="X5889" s="9">
        <f t="shared" si="1646"/>
        <v>1</v>
      </c>
      <c r="Y5889" s="31" t="str">
        <f t="shared" si="1647"/>
        <v/>
      </c>
      <c r="Z5889" s="134">
        <v>18.54</v>
      </c>
      <c r="AA5889" s="31" t="str">
        <f t="shared" si="1648"/>
        <v>-</v>
      </c>
      <c r="AB5889" s="31">
        <f t="shared" si="1649"/>
        <v>18.54</v>
      </c>
    </row>
    <row r="5890" spans="1:28" x14ac:dyDescent="0.3">
      <c r="A5890" s="133">
        <v>42981.083333333336</v>
      </c>
      <c r="B5890" s="152">
        <f t="shared" si="1650"/>
        <v>9</v>
      </c>
      <c r="C5890" s="152">
        <f t="shared" si="1651"/>
        <v>3</v>
      </c>
      <c r="D5890" s="152">
        <f t="shared" si="1652"/>
        <v>2</v>
      </c>
      <c r="E5890" s="38" t="str">
        <f t="shared" si="1653"/>
        <v>W</v>
      </c>
      <c r="F5890" s="134">
        <v>17.63</v>
      </c>
      <c r="G5890" s="38" t="str">
        <f t="shared" si="1654"/>
        <v>-</v>
      </c>
      <c r="H5890" s="38">
        <f t="shared" si="1655"/>
        <v>17.63</v>
      </c>
      <c r="K5890" s="133">
        <v>43346.083333333336</v>
      </c>
      <c r="L5890" s="9">
        <f t="shared" si="1638"/>
        <v>9</v>
      </c>
      <c r="M5890" s="9">
        <f t="shared" si="1639"/>
        <v>3</v>
      </c>
      <c r="N5890" s="9">
        <f t="shared" si="1640"/>
        <v>2</v>
      </c>
      <c r="O5890" s="31" t="str">
        <f t="shared" si="1641"/>
        <v/>
      </c>
      <c r="P5890" s="134">
        <v>20.399999999999999</v>
      </c>
      <c r="Q5890" s="31" t="str">
        <f t="shared" si="1642"/>
        <v>-</v>
      </c>
      <c r="R5890" s="31">
        <f t="shared" si="1643"/>
        <v>20.399999999999999</v>
      </c>
      <c r="U5890" s="133">
        <v>43711.083333333336</v>
      </c>
      <c r="V5890" s="9">
        <f t="shared" si="1644"/>
        <v>9</v>
      </c>
      <c r="W5890" s="9">
        <f t="shared" si="1645"/>
        <v>3</v>
      </c>
      <c r="X5890" s="9">
        <f t="shared" si="1646"/>
        <v>2</v>
      </c>
      <c r="Y5890" s="31" t="str">
        <f t="shared" si="1647"/>
        <v/>
      </c>
      <c r="Z5890" s="134">
        <v>16.940000000000001</v>
      </c>
      <c r="AA5890" s="31" t="str">
        <f t="shared" si="1648"/>
        <v>-</v>
      </c>
      <c r="AB5890" s="31">
        <f t="shared" si="1649"/>
        <v>16.940000000000001</v>
      </c>
    </row>
    <row r="5891" spans="1:28" x14ac:dyDescent="0.3">
      <c r="A5891" s="133">
        <v>42981.125</v>
      </c>
      <c r="B5891" s="152">
        <f t="shared" si="1650"/>
        <v>9</v>
      </c>
      <c r="C5891" s="152">
        <f t="shared" si="1651"/>
        <v>3</v>
      </c>
      <c r="D5891" s="152">
        <f t="shared" si="1652"/>
        <v>3</v>
      </c>
      <c r="E5891" s="38" t="str">
        <f t="shared" si="1653"/>
        <v>W</v>
      </c>
      <c r="F5891" s="134">
        <v>16.29</v>
      </c>
      <c r="G5891" s="38" t="str">
        <f t="shared" si="1654"/>
        <v>-</v>
      </c>
      <c r="H5891" s="38">
        <f t="shared" si="1655"/>
        <v>16.29</v>
      </c>
      <c r="K5891" s="133">
        <v>43346.125</v>
      </c>
      <c r="L5891" s="9">
        <f t="shared" si="1638"/>
        <v>9</v>
      </c>
      <c r="M5891" s="9">
        <f t="shared" si="1639"/>
        <v>3</v>
      </c>
      <c r="N5891" s="9">
        <f t="shared" si="1640"/>
        <v>3</v>
      </c>
      <c r="O5891" s="31" t="str">
        <f t="shared" si="1641"/>
        <v/>
      </c>
      <c r="P5891" s="134">
        <v>19.84</v>
      </c>
      <c r="Q5891" s="31" t="str">
        <f t="shared" si="1642"/>
        <v>-</v>
      </c>
      <c r="R5891" s="31">
        <f t="shared" si="1643"/>
        <v>19.84</v>
      </c>
      <c r="U5891" s="133">
        <v>43711.125</v>
      </c>
      <c r="V5891" s="9">
        <f t="shared" si="1644"/>
        <v>9</v>
      </c>
      <c r="W5891" s="9">
        <f t="shared" si="1645"/>
        <v>3</v>
      </c>
      <c r="X5891" s="9">
        <f t="shared" si="1646"/>
        <v>3</v>
      </c>
      <c r="Y5891" s="31" t="str">
        <f t="shared" si="1647"/>
        <v/>
      </c>
      <c r="Z5891" s="134">
        <v>16.41</v>
      </c>
      <c r="AA5891" s="31" t="str">
        <f t="shared" si="1648"/>
        <v>-</v>
      </c>
      <c r="AB5891" s="31">
        <f t="shared" si="1649"/>
        <v>16.41</v>
      </c>
    </row>
    <row r="5892" spans="1:28" x14ac:dyDescent="0.3">
      <c r="A5892" s="133">
        <v>42981.166666666664</v>
      </c>
      <c r="B5892" s="152">
        <f t="shared" si="1650"/>
        <v>9</v>
      </c>
      <c r="C5892" s="152">
        <f t="shared" si="1651"/>
        <v>3</v>
      </c>
      <c r="D5892" s="152">
        <f t="shared" si="1652"/>
        <v>4</v>
      </c>
      <c r="E5892" s="38" t="str">
        <f t="shared" si="1653"/>
        <v>W</v>
      </c>
      <c r="F5892" s="134">
        <v>15.74</v>
      </c>
      <c r="G5892" s="38" t="str">
        <f t="shared" si="1654"/>
        <v>-</v>
      </c>
      <c r="H5892" s="38">
        <f t="shared" si="1655"/>
        <v>15.74</v>
      </c>
      <c r="K5892" s="133">
        <v>43346.166666666664</v>
      </c>
      <c r="L5892" s="9">
        <f t="shared" si="1638"/>
        <v>9</v>
      </c>
      <c r="M5892" s="9">
        <f t="shared" si="1639"/>
        <v>3</v>
      </c>
      <c r="N5892" s="9">
        <f t="shared" si="1640"/>
        <v>4</v>
      </c>
      <c r="O5892" s="31" t="str">
        <f t="shared" si="1641"/>
        <v/>
      </c>
      <c r="P5892" s="134">
        <v>19.45</v>
      </c>
      <c r="Q5892" s="31" t="str">
        <f t="shared" si="1642"/>
        <v>-</v>
      </c>
      <c r="R5892" s="31">
        <f t="shared" si="1643"/>
        <v>19.45</v>
      </c>
      <c r="U5892" s="133">
        <v>43711.166666666664</v>
      </c>
      <c r="V5892" s="9">
        <f t="shared" si="1644"/>
        <v>9</v>
      </c>
      <c r="W5892" s="9">
        <f t="shared" si="1645"/>
        <v>3</v>
      </c>
      <c r="X5892" s="9">
        <f t="shared" si="1646"/>
        <v>4</v>
      </c>
      <c r="Y5892" s="31" t="str">
        <f t="shared" si="1647"/>
        <v/>
      </c>
      <c r="Z5892" s="134">
        <v>16.5</v>
      </c>
      <c r="AA5892" s="31" t="str">
        <f t="shared" si="1648"/>
        <v>-</v>
      </c>
      <c r="AB5892" s="31">
        <f t="shared" si="1649"/>
        <v>16.5</v>
      </c>
    </row>
    <row r="5893" spans="1:28" x14ac:dyDescent="0.3">
      <c r="A5893" s="133">
        <v>42981.208333333336</v>
      </c>
      <c r="B5893" s="152">
        <f t="shared" si="1650"/>
        <v>9</v>
      </c>
      <c r="C5893" s="152">
        <f t="shared" si="1651"/>
        <v>3</v>
      </c>
      <c r="D5893" s="152">
        <f t="shared" si="1652"/>
        <v>5</v>
      </c>
      <c r="E5893" s="38" t="str">
        <f t="shared" si="1653"/>
        <v>W</v>
      </c>
      <c r="F5893" s="134">
        <v>15.92</v>
      </c>
      <c r="G5893" s="38" t="str">
        <f t="shared" si="1654"/>
        <v>-</v>
      </c>
      <c r="H5893" s="38">
        <f t="shared" si="1655"/>
        <v>15.92</v>
      </c>
      <c r="K5893" s="133">
        <v>43346.208333333336</v>
      </c>
      <c r="L5893" s="9">
        <f t="shared" si="1638"/>
        <v>9</v>
      </c>
      <c r="M5893" s="9">
        <f t="shared" si="1639"/>
        <v>3</v>
      </c>
      <c r="N5893" s="9">
        <f t="shared" si="1640"/>
        <v>5</v>
      </c>
      <c r="O5893" s="31" t="str">
        <f t="shared" si="1641"/>
        <v/>
      </c>
      <c r="P5893" s="134">
        <v>19.45</v>
      </c>
      <c r="Q5893" s="31" t="str">
        <f t="shared" si="1642"/>
        <v>-</v>
      </c>
      <c r="R5893" s="31">
        <f t="shared" si="1643"/>
        <v>19.45</v>
      </c>
      <c r="U5893" s="133">
        <v>43711.208333333336</v>
      </c>
      <c r="V5893" s="9">
        <f t="shared" si="1644"/>
        <v>9</v>
      </c>
      <c r="W5893" s="9">
        <f t="shared" si="1645"/>
        <v>3</v>
      </c>
      <c r="X5893" s="9">
        <f t="shared" si="1646"/>
        <v>5</v>
      </c>
      <c r="Y5893" s="31" t="str">
        <f t="shared" si="1647"/>
        <v/>
      </c>
      <c r="Z5893" s="134">
        <v>18.850000000000001</v>
      </c>
      <c r="AA5893" s="31" t="str">
        <f t="shared" si="1648"/>
        <v>-</v>
      </c>
      <c r="AB5893" s="31">
        <f t="shared" si="1649"/>
        <v>18.850000000000001</v>
      </c>
    </row>
    <row r="5894" spans="1:28" x14ac:dyDescent="0.3">
      <c r="A5894" s="133">
        <v>42981.25</v>
      </c>
      <c r="B5894" s="152">
        <f t="shared" si="1650"/>
        <v>9</v>
      </c>
      <c r="C5894" s="152">
        <f t="shared" si="1651"/>
        <v>3</v>
      </c>
      <c r="D5894" s="152">
        <f t="shared" si="1652"/>
        <v>6</v>
      </c>
      <c r="E5894" s="38" t="str">
        <f t="shared" si="1653"/>
        <v>W</v>
      </c>
      <c r="F5894" s="134">
        <v>15.91</v>
      </c>
      <c r="G5894" s="38" t="str">
        <f t="shared" si="1654"/>
        <v>-</v>
      </c>
      <c r="H5894" s="38">
        <f t="shared" si="1655"/>
        <v>15.91</v>
      </c>
      <c r="K5894" s="133">
        <v>43346.25</v>
      </c>
      <c r="L5894" s="9">
        <f t="shared" si="1638"/>
        <v>9</v>
      </c>
      <c r="M5894" s="9">
        <f t="shared" si="1639"/>
        <v>3</v>
      </c>
      <c r="N5894" s="9">
        <f t="shared" si="1640"/>
        <v>6</v>
      </c>
      <c r="O5894" s="31" t="str">
        <f t="shared" si="1641"/>
        <v/>
      </c>
      <c r="P5894" s="134">
        <v>19.79</v>
      </c>
      <c r="Q5894" s="31" t="str">
        <f t="shared" si="1642"/>
        <v>-</v>
      </c>
      <c r="R5894" s="31">
        <f t="shared" si="1643"/>
        <v>19.79</v>
      </c>
      <c r="U5894" s="133">
        <v>43711.25</v>
      </c>
      <c r="V5894" s="9">
        <f t="shared" si="1644"/>
        <v>9</v>
      </c>
      <c r="W5894" s="9">
        <f t="shared" si="1645"/>
        <v>3</v>
      </c>
      <c r="X5894" s="9">
        <f t="shared" si="1646"/>
        <v>6</v>
      </c>
      <c r="Y5894" s="31" t="str">
        <f t="shared" si="1647"/>
        <v/>
      </c>
      <c r="Z5894" s="134">
        <v>20.78</v>
      </c>
      <c r="AA5894" s="31" t="str">
        <f t="shared" si="1648"/>
        <v>-</v>
      </c>
      <c r="AB5894" s="31">
        <f t="shared" si="1649"/>
        <v>20.78</v>
      </c>
    </row>
    <row r="5895" spans="1:28" x14ac:dyDescent="0.3">
      <c r="A5895" s="133">
        <v>42981.291666666664</v>
      </c>
      <c r="B5895" s="152">
        <f t="shared" si="1650"/>
        <v>9</v>
      </c>
      <c r="C5895" s="152">
        <f t="shared" si="1651"/>
        <v>3</v>
      </c>
      <c r="D5895" s="152">
        <f t="shared" si="1652"/>
        <v>7</v>
      </c>
      <c r="E5895" s="38" t="str">
        <f t="shared" si="1653"/>
        <v>W</v>
      </c>
      <c r="F5895" s="134">
        <v>17.37</v>
      </c>
      <c r="G5895" s="38" t="str">
        <f t="shared" si="1654"/>
        <v>-</v>
      </c>
      <c r="H5895" s="38">
        <f t="shared" si="1655"/>
        <v>17.37</v>
      </c>
      <c r="K5895" s="133">
        <v>43346.291666666664</v>
      </c>
      <c r="L5895" s="9">
        <f t="shared" si="1638"/>
        <v>9</v>
      </c>
      <c r="M5895" s="9">
        <f t="shared" si="1639"/>
        <v>3</v>
      </c>
      <c r="N5895" s="9">
        <f t="shared" si="1640"/>
        <v>7</v>
      </c>
      <c r="O5895" s="31" t="str">
        <f t="shared" si="1641"/>
        <v/>
      </c>
      <c r="P5895" s="134">
        <v>20.11</v>
      </c>
      <c r="Q5895" s="31" t="str">
        <f t="shared" si="1642"/>
        <v>-</v>
      </c>
      <c r="R5895" s="31">
        <f t="shared" si="1643"/>
        <v>20.11</v>
      </c>
      <c r="U5895" s="133">
        <v>43711.291666666664</v>
      </c>
      <c r="V5895" s="9">
        <f t="shared" si="1644"/>
        <v>9</v>
      </c>
      <c r="W5895" s="9">
        <f t="shared" si="1645"/>
        <v>3</v>
      </c>
      <c r="X5895" s="9">
        <f t="shared" si="1646"/>
        <v>7</v>
      </c>
      <c r="Y5895" s="31" t="str">
        <f t="shared" si="1647"/>
        <v/>
      </c>
      <c r="Z5895" s="134">
        <v>20.99</v>
      </c>
      <c r="AA5895" s="31" t="str">
        <f t="shared" si="1648"/>
        <v>-</v>
      </c>
      <c r="AB5895" s="31">
        <f t="shared" si="1649"/>
        <v>20.99</v>
      </c>
    </row>
    <row r="5896" spans="1:28" x14ac:dyDescent="0.3">
      <c r="A5896" s="133">
        <v>42981.333333333336</v>
      </c>
      <c r="B5896" s="152">
        <f t="shared" si="1650"/>
        <v>9</v>
      </c>
      <c r="C5896" s="152">
        <f t="shared" si="1651"/>
        <v>3</v>
      </c>
      <c r="D5896" s="152">
        <f t="shared" si="1652"/>
        <v>8</v>
      </c>
      <c r="E5896" s="38" t="str">
        <f t="shared" si="1653"/>
        <v>W</v>
      </c>
      <c r="F5896" s="134">
        <v>19.23</v>
      </c>
      <c r="G5896" s="38" t="str">
        <f t="shared" si="1654"/>
        <v>-</v>
      </c>
      <c r="H5896" s="38">
        <f t="shared" si="1655"/>
        <v>19.23</v>
      </c>
      <c r="K5896" s="133">
        <v>43346.333333333336</v>
      </c>
      <c r="L5896" s="9">
        <f t="shared" si="1638"/>
        <v>9</v>
      </c>
      <c r="M5896" s="9">
        <f t="shared" si="1639"/>
        <v>3</v>
      </c>
      <c r="N5896" s="9">
        <f t="shared" si="1640"/>
        <v>8</v>
      </c>
      <c r="O5896" s="31" t="str">
        <f t="shared" si="1641"/>
        <v/>
      </c>
      <c r="P5896" s="134">
        <v>22.01</v>
      </c>
      <c r="Q5896" s="31">
        <f t="shared" si="1642"/>
        <v>22.01</v>
      </c>
      <c r="R5896" s="31" t="str">
        <f t="shared" si="1643"/>
        <v>-</v>
      </c>
      <c r="U5896" s="133">
        <v>43711.333333333336</v>
      </c>
      <c r="V5896" s="9">
        <f t="shared" si="1644"/>
        <v>9</v>
      </c>
      <c r="W5896" s="9">
        <f t="shared" si="1645"/>
        <v>3</v>
      </c>
      <c r="X5896" s="9">
        <f t="shared" si="1646"/>
        <v>8</v>
      </c>
      <c r="Y5896" s="31" t="str">
        <f t="shared" si="1647"/>
        <v/>
      </c>
      <c r="Z5896" s="134">
        <v>21.19</v>
      </c>
      <c r="AA5896" s="31">
        <f t="shared" si="1648"/>
        <v>21.19</v>
      </c>
      <c r="AB5896" s="31" t="str">
        <f t="shared" si="1649"/>
        <v>-</v>
      </c>
    </row>
    <row r="5897" spans="1:28" x14ac:dyDescent="0.3">
      <c r="A5897" s="133">
        <v>42981.375</v>
      </c>
      <c r="B5897" s="152">
        <f t="shared" si="1650"/>
        <v>9</v>
      </c>
      <c r="C5897" s="152">
        <f t="shared" si="1651"/>
        <v>3</v>
      </c>
      <c r="D5897" s="152">
        <f t="shared" si="1652"/>
        <v>9</v>
      </c>
      <c r="E5897" s="38" t="str">
        <f t="shared" si="1653"/>
        <v>W</v>
      </c>
      <c r="F5897" s="134">
        <v>20.77</v>
      </c>
      <c r="G5897" s="38" t="str">
        <f t="shared" si="1654"/>
        <v>-</v>
      </c>
      <c r="H5897" s="38">
        <f t="shared" si="1655"/>
        <v>20.77</v>
      </c>
      <c r="K5897" s="133">
        <v>43346.375</v>
      </c>
      <c r="L5897" s="9">
        <f t="shared" ref="L5897:L5960" si="1656">MONTH(K5897)</f>
        <v>9</v>
      </c>
      <c r="M5897" s="9">
        <f t="shared" ref="M5897:M5960" si="1657">DAY(K5897)</f>
        <v>3</v>
      </c>
      <c r="N5897" s="9">
        <f t="shared" ref="N5897:N5960" si="1658">HOUR(K5897)</f>
        <v>9</v>
      </c>
      <c r="O5897" s="31" t="str">
        <f t="shared" ref="O5897:O5960" si="1659">IF(WEEKDAY(K5897,2)&gt;5,"W","")</f>
        <v/>
      </c>
      <c r="P5897" s="134">
        <v>24.2</v>
      </c>
      <c r="Q5897" s="31">
        <f t="shared" ref="Q5897:Q5960" si="1660">IF(AND($L5897&gt;=$L$5,$L5897&lt;=$M$5),IF($O5897&lt;&gt;"W",IF(AND($N5897&gt;=$N$5,$N5897&lt;$P$5),$P5897,"-"),"-"),"-")</f>
        <v>24.2</v>
      </c>
      <c r="R5897" s="31" t="str">
        <f t="shared" ref="R5897:R5960" si="1661">IF(Q5897="-",P5897,"-")</f>
        <v>-</v>
      </c>
      <c r="U5897" s="133">
        <v>43711.375</v>
      </c>
      <c r="V5897" s="9">
        <f t="shared" ref="V5897:V5960" si="1662">MONTH(U5897)</f>
        <v>9</v>
      </c>
      <c r="W5897" s="9">
        <f t="shared" ref="W5897:W5960" si="1663">DAY(U5897)</f>
        <v>3</v>
      </c>
      <c r="X5897" s="9">
        <f t="shared" ref="X5897:X5960" si="1664">HOUR(U5897)</f>
        <v>9</v>
      </c>
      <c r="Y5897" s="31" t="str">
        <f t="shared" ref="Y5897:Y5960" si="1665">IF(WEEKDAY(U5897,2)&gt;5,"W","")</f>
        <v/>
      </c>
      <c r="Z5897" s="134">
        <v>23.08</v>
      </c>
      <c r="AA5897" s="31">
        <f t="shared" ref="AA5897:AA5960" si="1666">IF(AND($V5897&gt;=$V$5,$V5897&lt;=$W$5),IF($Y5897&lt;&gt;"W",IF(AND($X5897&gt;=$X$5,$X5897&lt;$Z$5),$Z5897,"-"),"-"),"-")</f>
        <v>23.08</v>
      </c>
      <c r="AB5897" s="31" t="str">
        <f t="shared" ref="AB5897:AB5960" si="1667">IF(AA5897="-",Z5897,"-")</f>
        <v>-</v>
      </c>
    </row>
    <row r="5898" spans="1:28" x14ac:dyDescent="0.3">
      <c r="A5898" s="133">
        <v>42981.416666666664</v>
      </c>
      <c r="B5898" s="152">
        <f t="shared" ref="B5898:B5961" si="1668">MONTH(A5898)</f>
        <v>9</v>
      </c>
      <c r="C5898" s="152">
        <f t="shared" ref="C5898:C5961" si="1669">DAY(A5898)</f>
        <v>3</v>
      </c>
      <c r="D5898" s="152">
        <f t="shared" ref="D5898:D5961" si="1670">HOUR(A5898)</f>
        <v>10</v>
      </c>
      <c r="E5898" s="38" t="str">
        <f t="shared" ref="E5898:E5961" si="1671">IF(WEEKDAY(A5898,2)&gt;5,"W","")</f>
        <v>W</v>
      </c>
      <c r="F5898" s="134">
        <v>22.05</v>
      </c>
      <c r="G5898" s="38" t="str">
        <f t="shared" ref="G5898:G5961" si="1672">IF(AND($B5898&gt;=$B$5,$B5898&lt;=$C$5),IF($E5898&lt;&gt;"W",IF(AND($D5898&gt;=$D$5,$D5898&lt;$F$5),$F5898,"-"),"-"),"-")</f>
        <v>-</v>
      </c>
      <c r="H5898" s="38">
        <f t="shared" ref="H5898:H5961" si="1673">IF(G5898="-",F5898,"-")</f>
        <v>22.05</v>
      </c>
      <c r="K5898" s="133">
        <v>43346.416666666664</v>
      </c>
      <c r="L5898" s="9">
        <f t="shared" si="1656"/>
        <v>9</v>
      </c>
      <c r="M5898" s="9">
        <f t="shared" si="1657"/>
        <v>3</v>
      </c>
      <c r="N5898" s="9">
        <f t="shared" si="1658"/>
        <v>10</v>
      </c>
      <c r="O5898" s="31" t="str">
        <f t="shared" si="1659"/>
        <v/>
      </c>
      <c r="P5898" s="134">
        <v>29.43</v>
      </c>
      <c r="Q5898" s="31">
        <f t="shared" si="1660"/>
        <v>29.43</v>
      </c>
      <c r="R5898" s="31" t="str">
        <f t="shared" si="1661"/>
        <v>-</v>
      </c>
      <c r="U5898" s="133">
        <v>43711.416666666664</v>
      </c>
      <c r="V5898" s="9">
        <f t="shared" si="1662"/>
        <v>9</v>
      </c>
      <c r="W5898" s="9">
        <f t="shared" si="1663"/>
        <v>3</v>
      </c>
      <c r="X5898" s="9">
        <f t="shared" si="1664"/>
        <v>10</v>
      </c>
      <c r="Y5898" s="31" t="str">
        <f t="shared" si="1665"/>
        <v/>
      </c>
      <c r="Z5898" s="134">
        <v>24.64</v>
      </c>
      <c r="AA5898" s="31">
        <f t="shared" si="1666"/>
        <v>24.64</v>
      </c>
      <c r="AB5898" s="31" t="str">
        <f t="shared" si="1667"/>
        <v>-</v>
      </c>
    </row>
    <row r="5899" spans="1:28" x14ac:dyDescent="0.3">
      <c r="A5899" s="133">
        <v>42981.458333333336</v>
      </c>
      <c r="B5899" s="152">
        <f t="shared" si="1668"/>
        <v>9</v>
      </c>
      <c r="C5899" s="152">
        <f t="shared" si="1669"/>
        <v>3</v>
      </c>
      <c r="D5899" s="152">
        <f t="shared" si="1670"/>
        <v>11</v>
      </c>
      <c r="E5899" s="38" t="str">
        <f t="shared" si="1671"/>
        <v>W</v>
      </c>
      <c r="F5899" s="134">
        <v>22.56</v>
      </c>
      <c r="G5899" s="38" t="str">
        <f t="shared" si="1672"/>
        <v>-</v>
      </c>
      <c r="H5899" s="38">
        <f t="shared" si="1673"/>
        <v>22.56</v>
      </c>
      <c r="K5899" s="133">
        <v>43346.458333333336</v>
      </c>
      <c r="L5899" s="9">
        <f t="shared" si="1656"/>
        <v>9</v>
      </c>
      <c r="M5899" s="9">
        <f t="shared" si="1657"/>
        <v>3</v>
      </c>
      <c r="N5899" s="9">
        <f t="shared" si="1658"/>
        <v>11</v>
      </c>
      <c r="O5899" s="31" t="str">
        <f t="shared" si="1659"/>
        <v/>
      </c>
      <c r="P5899" s="134">
        <v>34.83</v>
      </c>
      <c r="Q5899" s="31">
        <f t="shared" si="1660"/>
        <v>34.83</v>
      </c>
      <c r="R5899" s="31" t="str">
        <f t="shared" si="1661"/>
        <v>-</v>
      </c>
      <c r="U5899" s="133">
        <v>43711.458333333336</v>
      </c>
      <c r="V5899" s="9">
        <f t="shared" si="1662"/>
        <v>9</v>
      </c>
      <c r="W5899" s="9">
        <f t="shared" si="1663"/>
        <v>3</v>
      </c>
      <c r="X5899" s="9">
        <f t="shared" si="1664"/>
        <v>11</v>
      </c>
      <c r="Y5899" s="31" t="str">
        <f t="shared" si="1665"/>
        <v/>
      </c>
      <c r="Z5899" s="134">
        <v>26.32</v>
      </c>
      <c r="AA5899" s="31">
        <f t="shared" si="1666"/>
        <v>26.32</v>
      </c>
      <c r="AB5899" s="31" t="str">
        <f t="shared" si="1667"/>
        <v>-</v>
      </c>
    </row>
    <row r="5900" spans="1:28" x14ac:dyDescent="0.3">
      <c r="A5900" s="133">
        <v>42981.5</v>
      </c>
      <c r="B5900" s="152">
        <f t="shared" si="1668"/>
        <v>9</v>
      </c>
      <c r="C5900" s="152">
        <f t="shared" si="1669"/>
        <v>3</v>
      </c>
      <c r="D5900" s="152">
        <f t="shared" si="1670"/>
        <v>12</v>
      </c>
      <c r="E5900" s="38" t="str">
        <f t="shared" si="1671"/>
        <v>W</v>
      </c>
      <c r="F5900" s="134">
        <v>24.43</v>
      </c>
      <c r="G5900" s="38" t="str">
        <f t="shared" si="1672"/>
        <v>-</v>
      </c>
      <c r="H5900" s="38">
        <f t="shared" si="1673"/>
        <v>24.43</v>
      </c>
      <c r="K5900" s="133">
        <v>43346.5</v>
      </c>
      <c r="L5900" s="9">
        <f t="shared" si="1656"/>
        <v>9</v>
      </c>
      <c r="M5900" s="9">
        <f t="shared" si="1657"/>
        <v>3</v>
      </c>
      <c r="N5900" s="9">
        <f t="shared" si="1658"/>
        <v>12</v>
      </c>
      <c r="O5900" s="31" t="str">
        <f t="shared" si="1659"/>
        <v/>
      </c>
      <c r="P5900" s="134">
        <v>41.21</v>
      </c>
      <c r="Q5900" s="31">
        <f t="shared" si="1660"/>
        <v>41.21</v>
      </c>
      <c r="R5900" s="31" t="str">
        <f t="shared" si="1661"/>
        <v>-</v>
      </c>
      <c r="U5900" s="133">
        <v>43711.5</v>
      </c>
      <c r="V5900" s="9">
        <f t="shared" si="1662"/>
        <v>9</v>
      </c>
      <c r="W5900" s="9">
        <f t="shared" si="1663"/>
        <v>3</v>
      </c>
      <c r="X5900" s="9">
        <f t="shared" si="1664"/>
        <v>12</v>
      </c>
      <c r="Y5900" s="31" t="str">
        <f t="shared" si="1665"/>
        <v/>
      </c>
      <c r="Z5900" s="134">
        <v>30.52</v>
      </c>
      <c r="AA5900" s="31">
        <f t="shared" si="1666"/>
        <v>30.52</v>
      </c>
      <c r="AB5900" s="31" t="str">
        <f t="shared" si="1667"/>
        <v>-</v>
      </c>
    </row>
    <row r="5901" spans="1:28" x14ac:dyDescent="0.3">
      <c r="A5901" s="133">
        <v>42981.541666666664</v>
      </c>
      <c r="B5901" s="152">
        <f t="shared" si="1668"/>
        <v>9</v>
      </c>
      <c r="C5901" s="152">
        <f t="shared" si="1669"/>
        <v>3</v>
      </c>
      <c r="D5901" s="152">
        <f t="shared" si="1670"/>
        <v>13</v>
      </c>
      <c r="E5901" s="38" t="str">
        <f t="shared" si="1671"/>
        <v>W</v>
      </c>
      <c r="F5901" s="134">
        <v>25.45</v>
      </c>
      <c r="G5901" s="38" t="str">
        <f t="shared" si="1672"/>
        <v>-</v>
      </c>
      <c r="H5901" s="38">
        <f t="shared" si="1673"/>
        <v>25.45</v>
      </c>
      <c r="K5901" s="133">
        <v>43346.541666666664</v>
      </c>
      <c r="L5901" s="9">
        <f t="shared" si="1656"/>
        <v>9</v>
      </c>
      <c r="M5901" s="9">
        <f t="shared" si="1657"/>
        <v>3</v>
      </c>
      <c r="N5901" s="9">
        <f t="shared" si="1658"/>
        <v>13</v>
      </c>
      <c r="O5901" s="31" t="str">
        <f t="shared" si="1659"/>
        <v/>
      </c>
      <c r="P5901" s="134">
        <v>42.88</v>
      </c>
      <c r="Q5901" s="31">
        <f t="shared" si="1660"/>
        <v>42.88</v>
      </c>
      <c r="R5901" s="31" t="str">
        <f t="shared" si="1661"/>
        <v>-</v>
      </c>
      <c r="U5901" s="133">
        <v>43711.541666666664</v>
      </c>
      <c r="V5901" s="9">
        <f t="shared" si="1662"/>
        <v>9</v>
      </c>
      <c r="W5901" s="9">
        <f t="shared" si="1663"/>
        <v>3</v>
      </c>
      <c r="X5901" s="9">
        <f t="shared" si="1664"/>
        <v>13</v>
      </c>
      <c r="Y5901" s="31" t="str">
        <f t="shared" si="1665"/>
        <v/>
      </c>
      <c r="Z5901" s="134">
        <v>32.15</v>
      </c>
      <c r="AA5901" s="31">
        <f t="shared" si="1666"/>
        <v>32.15</v>
      </c>
      <c r="AB5901" s="31" t="str">
        <f t="shared" si="1667"/>
        <v>-</v>
      </c>
    </row>
    <row r="5902" spans="1:28" x14ac:dyDescent="0.3">
      <c r="A5902" s="133">
        <v>42981.583333333336</v>
      </c>
      <c r="B5902" s="152">
        <f t="shared" si="1668"/>
        <v>9</v>
      </c>
      <c r="C5902" s="152">
        <f t="shared" si="1669"/>
        <v>3</v>
      </c>
      <c r="D5902" s="152">
        <f t="shared" si="1670"/>
        <v>14</v>
      </c>
      <c r="E5902" s="38" t="str">
        <f t="shared" si="1671"/>
        <v>W</v>
      </c>
      <c r="F5902" s="134">
        <v>27.35</v>
      </c>
      <c r="G5902" s="38" t="str">
        <f t="shared" si="1672"/>
        <v>-</v>
      </c>
      <c r="H5902" s="38">
        <f t="shared" si="1673"/>
        <v>27.35</v>
      </c>
      <c r="K5902" s="133">
        <v>43346.583333333336</v>
      </c>
      <c r="L5902" s="9">
        <f t="shared" si="1656"/>
        <v>9</v>
      </c>
      <c r="M5902" s="9">
        <f t="shared" si="1657"/>
        <v>3</v>
      </c>
      <c r="N5902" s="9">
        <f t="shared" si="1658"/>
        <v>14</v>
      </c>
      <c r="O5902" s="31" t="str">
        <f t="shared" si="1659"/>
        <v/>
      </c>
      <c r="P5902" s="134">
        <v>47.94</v>
      </c>
      <c r="Q5902" s="31">
        <f t="shared" si="1660"/>
        <v>47.94</v>
      </c>
      <c r="R5902" s="31" t="str">
        <f t="shared" si="1661"/>
        <v>-</v>
      </c>
      <c r="U5902" s="133">
        <v>43711.583333333336</v>
      </c>
      <c r="V5902" s="9">
        <f t="shared" si="1662"/>
        <v>9</v>
      </c>
      <c r="W5902" s="9">
        <f t="shared" si="1663"/>
        <v>3</v>
      </c>
      <c r="X5902" s="9">
        <f t="shared" si="1664"/>
        <v>14</v>
      </c>
      <c r="Y5902" s="31" t="str">
        <f t="shared" si="1665"/>
        <v/>
      </c>
      <c r="Z5902" s="134">
        <v>35.92</v>
      </c>
      <c r="AA5902" s="31">
        <f t="shared" si="1666"/>
        <v>35.92</v>
      </c>
      <c r="AB5902" s="31" t="str">
        <f t="shared" si="1667"/>
        <v>-</v>
      </c>
    </row>
    <row r="5903" spans="1:28" x14ac:dyDescent="0.3">
      <c r="A5903" s="133">
        <v>42981.625</v>
      </c>
      <c r="B5903" s="152">
        <f t="shared" si="1668"/>
        <v>9</v>
      </c>
      <c r="C5903" s="152">
        <f t="shared" si="1669"/>
        <v>3</v>
      </c>
      <c r="D5903" s="152">
        <f t="shared" si="1670"/>
        <v>15</v>
      </c>
      <c r="E5903" s="38" t="str">
        <f t="shared" si="1671"/>
        <v>W</v>
      </c>
      <c r="F5903" s="134">
        <v>28.56</v>
      </c>
      <c r="G5903" s="38" t="str">
        <f t="shared" si="1672"/>
        <v>-</v>
      </c>
      <c r="H5903" s="38">
        <f t="shared" si="1673"/>
        <v>28.56</v>
      </c>
      <c r="K5903" s="133">
        <v>43346.625</v>
      </c>
      <c r="L5903" s="9">
        <f t="shared" si="1656"/>
        <v>9</v>
      </c>
      <c r="M5903" s="9">
        <f t="shared" si="1657"/>
        <v>3</v>
      </c>
      <c r="N5903" s="9">
        <f t="shared" si="1658"/>
        <v>15</v>
      </c>
      <c r="O5903" s="31" t="str">
        <f t="shared" si="1659"/>
        <v/>
      </c>
      <c r="P5903" s="134">
        <v>54.1</v>
      </c>
      <c r="Q5903" s="31">
        <f t="shared" si="1660"/>
        <v>54.1</v>
      </c>
      <c r="R5903" s="31" t="str">
        <f t="shared" si="1661"/>
        <v>-</v>
      </c>
      <c r="U5903" s="133">
        <v>43711.625</v>
      </c>
      <c r="V5903" s="9">
        <f t="shared" si="1662"/>
        <v>9</v>
      </c>
      <c r="W5903" s="9">
        <f t="shared" si="1663"/>
        <v>3</v>
      </c>
      <c r="X5903" s="9">
        <f t="shared" si="1664"/>
        <v>15</v>
      </c>
      <c r="Y5903" s="31" t="str">
        <f t="shared" si="1665"/>
        <v/>
      </c>
      <c r="Z5903" s="134">
        <v>38.22</v>
      </c>
      <c r="AA5903" s="31">
        <f t="shared" si="1666"/>
        <v>38.22</v>
      </c>
      <c r="AB5903" s="31" t="str">
        <f t="shared" si="1667"/>
        <v>-</v>
      </c>
    </row>
    <row r="5904" spans="1:28" x14ac:dyDescent="0.3">
      <c r="A5904" s="133">
        <v>42981.666666666664</v>
      </c>
      <c r="B5904" s="152">
        <f t="shared" si="1668"/>
        <v>9</v>
      </c>
      <c r="C5904" s="152">
        <f t="shared" si="1669"/>
        <v>3</v>
      </c>
      <c r="D5904" s="152">
        <f t="shared" si="1670"/>
        <v>16</v>
      </c>
      <c r="E5904" s="38" t="str">
        <f t="shared" si="1671"/>
        <v>W</v>
      </c>
      <c r="F5904" s="134">
        <v>29.84</v>
      </c>
      <c r="G5904" s="38" t="str">
        <f t="shared" si="1672"/>
        <v>-</v>
      </c>
      <c r="H5904" s="38">
        <f t="shared" si="1673"/>
        <v>29.84</v>
      </c>
      <c r="K5904" s="133">
        <v>43346.666666666664</v>
      </c>
      <c r="L5904" s="9">
        <f t="shared" si="1656"/>
        <v>9</v>
      </c>
      <c r="M5904" s="9">
        <f t="shared" si="1657"/>
        <v>3</v>
      </c>
      <c r="N5904" s="9">
        <f t="shared" si="1658"/>
        <v>16</v>
      </c>
      <c r="O5904" s="31" t="str">
        <f t="shared" si="1659"/>
        <v/>
      </c>
      <c r="P5904" s="134">
        <v>58.82</v>
      </c>
      <c r="Q5904" s="31">
        <f t="shared" si="1660"/>
        <v>58.82</v>
      </c>
      <c r="R5904" s="31" t="str">
        <f t="shared" si="1661"/>
        <v>-</v>
      </c>
      <c r="U5904" s="133">
        <v>43711.666666666664</v>
      </c>
      <c r="V5904" s="9">
        <f t="shared" si="1662"/>
        <v>9</v>
      </c>
      <c r="W5904" s="9">
        <f t="shared" si="1663"/>
        <v>3</v>
      </c>
      <c r="X5904" s="9">
        <f t="shared" si="1664"/>
        <v>16</v>
      </c>
      <c r="Y5904" s="31" t="str">
        <f t="shared" si="1665"/>
        <v/>
      </c>
      <c r="Z5904" s="134">
        <v>40.340000000000003</v>
      </c>
      <c r="AA5904" s="31">
        <f t="shared" si="1666"/>
        <v>40.340000000000003</v>
      </c>
      <c r="AB5904" s="31" t="str">
        <f t="shared" si="1667"/>
        <v>-</v>
      </c>
    </row>
    <row r="5905" spans="1:28" x14ac:dyDescent="0.3">
      <c r="A5905" s="133">
        <v>42981.708333333336</v>
      </c>
      <c r="B5905" s="152">
        <f t="shared" si="1668"/>
        <v>9</v>
      </c>
      <c r="C5905" s="152">
        <f t="shared" si="1669"/>
        <v>3</v>
      </c>
      <c r="D5905" s="152">
        <f t="shared" si="1670"/>
        <v>17</v>
      </c>
      <c r="E5905" s="38" t="str">
        <f t="shared" si="1671"/>
        <v>W</v>
      </c>
      <c r="F5905" s="134">
        <v>29.91</v>
      </c>
      <c r="G5905" s="38" t="str">
        <f t="shared" si="1672"/>
        <v>-</v>
      </c>
      <c r="H5905" s="38">
        <f t="shared" si="1673"/>
        <v>29.91</v>
      </c>
      <c r="K5905" s="133">
        <v>43346.708333333336</v>
      </c>
      <c r="L5905" s="9">
        <f t="shared" si="1656"/>
        <v>9</v>
      </c>
      <c r="M5905" s="9">
        <f t="shared" si="1657"/>
        <v>3</v>
      </c>
      <c r="N5905" s="9">
        <f t="shared" si="1658"/>
        <v>17</v>
      </c>
      <c r="O5905" s="31" t="str">
        <f t="shared" si="1659"/>
        <v/>
      </c>
      <c r="P5905" s="134">
        <v>56.28</v>
      </c>
      <c r="Q5905" s="31" t="str">
        <f t="shared" si="1660"/>
        <v>-</v>
      </c>
      <c r="R5905" s="31">
        <f t="shared" si="1661"/>
        <v>56.28</v>
      </c>
      <c r="U5905" s="133">
        <v>43711.708333333336</v>
      </c>
      <c r="V5905" s="9">
        <f t="shared" si="1662"/>
        <v>9</v>
      </c>
      <c r="W5905" s="9">
        <f t="shared" si="1663"/>
        <v>3</v>
      </c>
      <c r="X5905" s="9">
        <f t="shared" si="1664"/>
        <v>17</v>
      </c>
      <c r="Y5905" s="31" t="str">
        <f t="shared" si="1665"/>
        <v/>
      </c>
      <c r="Z5905" s="134">
        <v>39.82</v>
      </c>
      <c r="AA5905" s="31" t="str">
        <f t="shared" si="1666"/>
        <v>-</v>
      </c>
      <c r="AB5905" s="31">
        <f t="shared" si="1667"/>
        <v>39.82</v>
      </c>
    </row>
    <row r="5906" spans="1:28" x14ac:dyDescent="0.3">
      <c r="A5906" s="133">
        <v>42981.75</v>
      </c>
      <c r="B5906" s="152">
        <f t="shared" si="1668"/>
        <v>9</v>
      </c>
      <c r="C5906" s="152">
        <f t="shared" si="1669"/>
        <v>3</v>
      </c>
      <c r="D5906" s="152">
        <f t="shared" si="1670"/>
        <v>18</v>
      </c>
      <c r="E5906" s="38" t="str">
        <f t="shared" si="1671"/>
        <v>W</v>
      </c>
      <c r="F5906" s="134">
        <v>29.28</v>
      </c>
      <c r="G5906" s="38" t="str">
        <f t="shared" si="1672"/>
        <v>-</v>
      </c>
      <c r="H5906" s="38">
        <f t="shared" si="1673"/>
        <v>29.28</v>
      </c>
      <c r="K5906" s="133">
        <v>43346.75</v>
      </c>
      <c r="L5906" s="9">
        <f t="shared" si="1656"/>
        <v>9</v>
      </c>
      <c r="M5906" s="9">
        <f t="shared" si="1657"/>
        <v>3</v>
      </c>
      <c r="N5906" s="9">
        <f t="shared" si="1658"/>
        <v>18</v>
      </c>
      <c r="O5906" s="31" t="str">
        <f t="shared" si="1659"/>
        <v/>
      </c>
      <c r="P5906" s="134">
        <v>49.25</v>
      </c>
      <c r="Q5906" s="31" t="str">
        <f t="shared" si="1660"/>
        <v>-</v>
      </c>
      <c r="R5906" s="31">
        <f t="shared" si="1661"/>
        <v>49.25</v>
      </c>
      <c r="U5906" s="133">
        <v>43711.75</v>
      </c>
      <c r="V5906" s="9">
        <f t="shared" si="1662"/>
        <v>9</v>
      </c>
      <c r="W5906" s="9">
        <f t="shared" si="1663"/>
        <v>3</v>
      </c>
      <c r="X5906" s="9">
        <f t="shared" si="1664"/>
        <v>18</v>
      </c>
      <c r="Y5906" s="31" t="str">
        <f t="shared" si="1665"/>
        <v/>
      </c>
      <c r="Z5906" s="134">
        <v>36.630000000000003</v>
      </c>
      <c r="AA5906" s="31" t="str">
        <f t="shared" si="1666"/>
        <v>-</v>
      </c>
      <c r="AB5906" s="31">
        <f t="shared" si="1667"/>
        <v>36.630000000000003</v>
      </c>
    </row>
    <row r="5907" spans="1:28" x14ac:dyDescent="0.3">
      <c r="A5907" s="133">
        <v>42981.791666666664</v>
      </c>
      <c r="B5907" s="152">
        <f t="shared" si="1668"/>
        <v>9</v>
      </c>
      <c r="C5907" s="152">
        <f t="shared" si="1669"/>
        <v>3</v>
      </c>
      <c r="D5907" s="152">
        <f t="shared" si="1670"/>
        <v>19</v>
      </c>
      <c r="E5907" s="38" t="str">
        <f t="shared" si="1671"/>
        <v>W</v>
      </c>
      <c r="F5907" s="134">
        <v>29.78</v>
      </c>
      <c r="G5907" s="38" t="str">
        <f t="shared" si="1672"/>
        <v>-</v>
      </c>
      <c r="H5907" s="38">
        <f t="shared" si="1673"/>
        <v>29.78</v>
      </c>
      <c r="K5907" s="133">
        <v>43346.791666666664</v>
      </c>
      <c r="L5907" s="9">
        <f t="shared" si="1656"/>
        <v>9</v>
      </c>
      <c r="M5907" s="9">
        <f t="shared" si="1657"/>
        <v>3</v>
      </c>
      <c r="N5907" s="9">
        <f t="shared" si="1658"/>
        <v>19</v>
      </c>
      <c r="O5907" s="31" t="str">
        <f t="shared" si="1659"/>
        <v/>
      </c>
      <c r="P5907" s="134">
        <v>44.15</v>
      </c>
      <c r="Q5907" s="31" t="str">
        <f t="shared" si="1660"/>
        <v>-</v>
      </c>
      <c r="R5907" s="31">
        <f t="shared" si="1661"/>
        <v>44.15</v>
      </c>
      <c r="U5907" s="133">
        <v>43711.791666666664</v>
      </c>
      <c r="V5907" s="9">
        <f t="shared" si="1662"/>
        <v>9</v>
      </c>
      <c r="W5907" s="9">
        <f t="shared" si="1663"/>
        <v>3</v>
      </c>
      <c r="X5907" s="9">
        <f t="shared" si="1664"/>
        <v>19</v>
      </c>
      <c r="Y5907" s="31" t="str">
        <f t="shared" si="1665"/>
        <v/>
      </c>
      <c r="Z5907" s="134">
        <v>32.57</v>
      </c>
      <c r="AA5907" s="31" t="str">
        <f t="shared" si="1666"/>
        <v>-</v>
      </c>
      <c r="AB5907" s="31">
        <f t="shared" si="1667"/>
        <v>32.57</v>
      </c>
    </row>
    <row r="5908" spans="1:28" x14ac:dyDescent="0.3">
      <c r="A5908" s="133">
        <v>42981.833333333336</v>
      </c>
      <c r="B5908" s="152">
        <f t="shared" si="1668"/>
        <v>9</v>
      </c>
      <c r="C5908" s="152">
        <f t="shared" si="1669"/>
        <v>3</v>
      </c>
      <c r="D5908" s="152">
        <f t="shared" si="1670"/>
        <v>20</v>
      </c>
      <c r="E5908" s="38" t="str">
        <f t="shared" si="1671"/>
        <v>W</v>
      </c>
      <c r="F5908" s="134">
        <v>29.14</v>
      </c>
      <c r="G5908" s="38" t="str">
        <f t="shared" si="1672"/>
        <v>-</v>
      </c>
      <c r="H5908" s="38">
        <f t="shared" si="1673"/>
        <v>29.14</v>
      </c>
      <c r="K5908" s="133">
        <v>43346.833333333336</v>
      </c>
      <c r="L5908" s="9">
        <f t="shared" si="1656"/>
        <v>9</v>
      </c>
      <c r="M5908" s="9">
        <f t="shared" si="1657"/>
        <v>3</v>
      </c>
      <c r="N5908" s="9">
        <f t="shared" si="1658"/>
        <v>20</v>
      </c>
      <c r="O5908" s="31" t="str">
        <f t="shared" si="1659"/>
        <v/>
      </c>
      <c r="P5908" s="134">
        <v>44.27</v>
      </c>
      <c r="Q5908" s="31" t="str">
        <f t="shared" si="1660"/>
        <v>-</v>
      </c>
      <c r="R5908" s="31">
        <f t="shared" si="1661"/>
        <v>44.27</v>
      </c>
      <c r="U5908" s="133">
        <v>43711.833333333336</v>
      </c>
      <c r="V5908" s="9">
        <f t="shared" si="1662"/>
        <v>9</v>
      </c>
      <c r="W5908" s="9">
        <f t="shared" si="1663"/>
        <v>3</v>
      </c>
      <c r="X5908" s="9">
        <f t="shared" si="1664"/>
        <v>20</v>
      </c>
      <c r="Y5908" s="31" t="str">
        <f t="shared" si="1665"/>
        <v/>
      </c>
      <c r="Z5908" s="134">
        <v>32.53</v>
      </c>
      <c r="AA5908" s="31" t="str">
        <f t="shared" si="1666"/>
        <v>-</v>
      </c>
      <c r="AB5908" s="31">
        <f t="shared" si="1667"/>
        <v>32.53</v>
      </c>
    </row>
    <row r="5909" spans="1:28" x14ac:dyDescent="0.3">
      <c r="A5909" s="133">
        <v>42981.875</v>
      </c>
      <c r="B5909" s="152">
        <f t="shared" si="1668"/>
        <v>9</v>
      </c>
      <c r="C5909" s="152">
        <f t="shared" si="1669"/>
        <v>3</v>
      </c>
      <c r="D5909" s="152">
        <f t="shared" si="1670"/>
        <v>21</v>
      </c>
      <c r="E5909" s="38" t="str">
        <f t="shared" si="1671"/>
        <v>W</v>
      </c>
      <c r="F5909" s="134">
        <v>24.81</v>
      </c>
      <c r="G5909" s="38" t="str">
        <f t="shared" si="1672"/>
        <v>-</v>
      </c>
      <c r="H5909" s="38">
        <f t="shared" si="1673"/>
        <v>24.81</v>
      </c>
      <c r="K5909" s="133">
        <v>43346.875</v>
      </c>
      <c r="L5909" s="9">
        <f t="shared" si="1656"/>
        <v>9</v>
      </c>
      <c r="M5909" s="9">
        <f t="shared" si="1657"/>
        <v>3</v>
      </c>
      <c r="N5909" s="9">
        <f t="shared" si="1658"/>
        <v>21</v>
      </c>
      <c r="O5909" s="31" t="str">
        <f t="shared" si="1659"/>
        <v/>
      </c>
      <c r="P5909" s="134">
        <v>34.29</v>
      </c>
      <c r="Q5909" s="31" t="str">
        <f t="shared" si="1660"/>
        <v>-</v>
      </c>
      <c r="R5909" s="31">
        <f t="shared" si="1661"/>
        <v>34.29</v>
      </c>
      <c r="U5909" s="133">
        <v>43711.875</v>
      </c>
      <c r="V5909" s="9">
        <f t="shared" si="1662"/>
        <v>9</v>
      </c>
      <c r="W5909" s="9">
        <f t="shared" si="1663"/>
        <v>3</v>
      </c>
      <c r="X5909" s="9">
        <f t="shared" si="1664"/>
        <v>21</v>
      </c>
      <c r="Y5909" s="31" t="str">
        <f t="shared" si="1665"/>
        <v/>
      </c>
      <c r="Z5909" s="134">
        <v>27.22</v>
      </c>
      <c r="AA5909" s="31" t="str">
        <f t="shared" si="1666"/>
        <v>-</v>
      </c>
      <c r="AB5909" s="31">
        <f t="shared" si="1667"/>
        <v>27.22</v>
      </c>
    </row>
    <row r="5910" spans="1:28" x14ac:dyDescent="0.3">
      <c r="A5910" s="133">
        <v>42981.916666666664</v>
      </c>
      <c r="B5910" s="152">
        <f t="shared" si="1668"/>
        <v>9</v>
      </c>
      <c r="C5910" s="152">
        <f t="shared" si="1669"/>
        <v>3</v>
      </c>
      <c r="D5910" s="152">
        <f t="shared" si="1670"/>
        <v>22</v>
      </c>
      <c r="E5910" s="38" t="str">
        <f t="shared" si="1671"/>
        <v>W</v>
      </c>
      <c r="F5910" s="134">
        <v>21.73</v>
      </c>
      <c r="G5910" s="38" t="str">
        <f t="shared" si="1672"/>
        <v>-</v>
      </c>
      <c r="H5910" s="38">
        <f t="shared" si="1673"/>
        <v>21.73</v>
      </c>
      <c r="K5910" s="133">
        <v>43346.916666666664</v>
      </c>
      <c r="L5910" s="9">
        <f t="shared" si="1656"/>
        <v>9</v>
      </c>
      <c r="M5910" s="9">
        <f t="shared" si="1657"/>
        <v>3</v>
      </c>
      <c r="N5910" s="9">
        <f t="shared" si="1658"/>
        <v>22</v>
      </c>
      <c r="O5910" s="31" t="str">
        <f t="shared" si="1659"/>
        <v/>
      </c>
      <c r="P5910" s="134">
        <v>28.76</v>
      </c>
      <c r="Q5910" s="31" t="str">
        <f t="shared" si="1660"/>
        <v>-</v>
      </c>
      <c r="R5910" s="31">
        <f t="shared" si="1661"/>
        <v>28.76</v>
      </c>
      <c r="U5910" s="133">
        <v>43711.916666666664</v>
      </c>
      <c r="V5910" s="9">
        <f t="shared" si="1662"/>
        <v>9</v>
      </c>
      <c r="W5910" s="9">
        <f t="shared" si="1663"/>
        <v>3</v>
      </c>
      <c r="X5910" s="9">
        <f t="shared" si="1664"/>
        <v>22</v>
      </c>
      <c r="Y5910" s="31" t="str">
        <f t="shared" si="1665"/>
        <v/>
      </c>
      <c r="Z5910" s="134">
        <v>22.92</v>
      </c>
      <c r="AA5910" s="31" t="str">
        <f t="shared" si="1666"/>
        <v>-</v>
      </c>
      <c r="AB5910" s="31">
        <f t="shared" si="1667"/>
        <v>22.92</v>
      </c>
    </row>
    <row r="5911" spans="1:28" x14ac:dyDescent="0.3">
      <c r="A5911" s="133">
        <v>42981.958333333336</v>
      </c>
      <c r="B5911" s="152">
        <f t="shared" si="1668"/>
        <v>9</v>
      </c>
      <c r="C5911" s="152">
        <f t="shared" si="1669"/>
        <v>3</v>
      </c>
      <c r="D5911" s="152">
        <f t="shared" si="1670"/>
        <v>23</v>
      </c>
      <c r="E5911" s="38" t="str">
        <f t="shared" si="1671"/>
        <v>W</v>
      </c>
      <c r="F5911" s="134">
        <v>19.12</v>
      </c>
      <c r="G5911" s="38" t="str">
        <f t="shared" si="1672"/>
        <v>-</v>
      </c>
      <c r="H5911" s="38">
        <f t="shared" si="1673"/>
        <v>19.12</v>
      </c>
      <c r="K5911" s="133">
        <v>43346.958333333336</v>
      </c>
      <c r="L5911" s="9">
        <f t="shared" si="1656"/>
        <v>9</v>
      </c>
      <c r="M5911" s="9">
        <f t="shared" si="1657"/>
        <v>3</v>
      </c>
      <c r="N5911" s="9">
        <f t="shared" si="1658"/>
        <v>23</v>
      </c>
      <c r="O5911" s="31" t="str">
        <f t="shared" si="1659"/>
        <v/>
      </c>
      <c r="P5911" s="134">
        <v>26.36</v>
      </c>
      <c r="Q5911" s="31" t="str">
        <f t="shared" si="1660"/>
        <v>-</v>
      </c>
      <c r="R5911" s="31">
        <f t="shared" si="1661"/>
        <v>26.36</v>
      </c>
      <c r="U5911" s="133">
        <v>43711.958333333336</v>
      </c>
      <c r="V5911" s="9">
        <f t="shared" si="1662"/>
        <v>9</v>
      </c>
      <c r="W5911" s="9">
        <f t="shared" si="1663"/>
        <v>3</v>
      </c>
      <c r="X5911" s="9">
        <f t="shared" si="1664"/>
        <v>23</v>
      </c>
      <c r="Y5911" s="31" t="str">
        <f t="shared" si="1665"/>
        <v/>
      </c>
      <c r="Z5911" s="134">
        <v>20.71</v>
      </c>
      <c r="AA5911" s="31" t="str">
        <f t="shared" si="1666"/>
        <v>-</v>
      </c>
      <c r="AB5911" s="31">
        <f t="shared" si="1667"/>
        <v>20.71</v>
      </c>
    </row>
    <row r="5912" spans="1:28" x14ac:dyDescent="0.3">
      <c r="A5912" s="133">
        <v>42982</v>
      </c>
      <c r="B5912" s="152">
        <f t="shared" si="1668"/>
        <v>9</v>
      </c>
      <c r="C5912" s="152">
        <f t="shared" si="1669"/>
        <v>4</v>
      </c>
      <c r="D5912" s="152">
        <f t="shared" si="1670"/>
        <v>0</v>
      </c>
      <c r="E5912" s="38" t="str">
        <f t="shared" si="1671"/>
        <v/>
      </c>
      <c r="F5912" s="134">
        <v>18.47</v>
      </c>
      <c r="G5912" s="38" t="str">
        <f t="shared" si="1672"/>
        <v>-</v>
      </c>
      <c r="H5912" s="38">
        <f t="shared" si="1673"/>
        <v>18.47</v>
      </c>
      <c r="K5912" s="133">
        <v>43347</v>
      </c>
      <c r="L5912" s="9">
        <f t="shared" si="1656"/>
        <v>9</v>
      </c>
      <c r="M5912" s="9">
        <f t="shared" si="1657"/>
        <v>4</v>
      </c>
      <c r="N5912" s="9">
        <f t="shared" si="1658"/>
        <v>0</v>
      </c>
      <c r="O5912" s="31" t="str">
        <f t="shared" si="1659"/>
        <v/>
      </c>
      <c r="P5912" s="134">
        <v>24.75</v>
      </c>
      <c r="Q5912" s="31" t="str">
        <f t="shared" si="1660"/>
        <v>-</v>
      </c>
      <c r="R5912" s="31">
        <f t="shared" si="1661"/>
        <v>24.75</v>
      </c>
      <c r="U5912" s="133">
        <v>43712</v>
      </c>
      <c r="V5912" s="9">
        <f t="shared" si="1662"/>
        <v>9</v>
      </c>
      <c r="W5912" s="9">
        <f t="shared" si="1663"/>
        <v>4</v>
      </c>
      <c r="X5912" s="9">
        <f t="shared" si="1664"/>
        <v>0</v>
      </c>
      <c r="Y5912" s="31" t="str">
        <f t="shared" si="1665"/>
        <v/>
      </c>
      <c r="Z5912" s="134">
        <v>19.32</v>
      </c>
      <c r="AA5912" s="31" t="str">
        <f t="shared" si="1666"/>
        <v>-</v>
      </c>
      <c r="AB5912" s="31">
        <f t="shared" si="1667"/>
        <v>19.32</v>
      </c>
    </row>
    <row r="5913" spans="1:28" x14ac:dyDescent="0.3">
      <c r="A5913" s="133">
        <v>42982.041666666664</v>
      </c>
      <c r="B5913" s="152">
        <f t="shared" si="1668"/>
        <v>9</v>
      </c>
      <c r="C5913" s="152">
        <f t="shared" si="1669"/>
        <v>4</v>
      </c>
      <c r="D5913" s="152">
        <f t="shared" si="1670"/>
        <v>1</v>
      </c>
      <c r="E5913" s="38" t="str">
        <f t="shared" si="1671"/>
        <v/>
      </c>
      <c r="F5913" s="134">
        <v>15.45</v>
      </c>
      <c r="G5913" s="38" t="str">
        <f t="shared" si="1672"/>
        <v>-</v>
      </c>
      <c r="H5913" s="38">
        <f t="shared" si="1673"/>
        <v>15.45</v>
      </c>
      <c r="K5913" s="133">
        <v>43347.041666666664</v>
      </c>
      <c r="L5913" s="9">
        <f t="shared" si="1656"/>
        <v>9</v>
      </c>
      <c r="M5913" s="9">
        <f t="shared" si="1657"/>
        <v>4</v>
      </c>
      <c r="N5913" s="9">
        <f t="shared" si="1658"/>
        <v>1</v>
      </c>
      <c r="O5913" s="31" t="str">
        <f t="shared" si="1659"/>
        <v/>
      </c>
      <c r="P5913" s="134">
        <v>22.75</v>
      </c>
      <c r="Q5913" s="31" t="str">
        <f t="shared" si="1660"/>
        <v>-</v>
      </c>
      <c r="R5913" s="31">
        <f t="shared" si="1661"/>
        <v>22.75</v>
      </c>
      <c r="U5913" s="133">
        <v>43712.041666666664</v>
      </c>
      <c r="V5913" s="9">
        <f t="shared" si="1662"/>
        <v>9</v>
      </c>
      <c r="W5913" s="9">
        <f t="shared" si="1663"/>
        <v>4</v>
      </c>
      <c r="X5913" s="9">
        <f t="shared" si="1664"/>
        <v>1</v>
      </c>
      <c r="Y5913" s="31" t="str">
        <f t="shared" si="1665"/>
        <v/>
      </c>
      <c r="Z5913" s="134">
        <v>18.190000000000001</v>
      </c>
      <c r="AA5913" s="31" t="str">
        <f t="shared" si="1666"/>
        <v>-</v>
      </c>
      <c r="AB5913" s="31">
        <f t="shared" si="1667"/>
        <v>18.190000000000001</v>
      </c>
    </row>
    <row r="5914" spans="1:28" x14ac:dyDescent="0.3">
      <c r="A5914" s="133">
        <v>42982.083333333336</v>
      </c>
      <c r="B5914" s="152">
        <f t="shared" si="1668"/>
        <v>9</v>
      </c>
      <c r="C5914" s="152">
        <f t="shared" si="1669"/>
        <v>4</v>
      </c>
      <c r="D5914" s="152">
        <f t="shared" si="1670"/>
        <v>2</v>
      </c>
      <c r="E5914" s="38" t="str">
        <f t="shared" si="1671"/>
        <v/>
      </c>
      <c r="F5914" s="134">
        <v>14.07</v>
      </c>
      <c r="G5914" s="38" t="str">
        <f t="shared" si="1672"/>
        <v>-</v>
      </c>
      <c r="H5914" s="38">
        <f t="shared" si="1673"/>
        <v>14.07</v>
      </c>
      <c r="K5914" s="133">
        <v>43347.083333333336</v>
      </c>
      <c r="L5914" s="9">
        <f t="shared" si="1656"/>
        <v>9</v>
      </c>
      <c r="M5914" s="9">
        <f t="shared" si="1657"/>
        <v>4</v>
      </c>
      <c r="N5914" s="9">
        <f t="shared" si="1658"/>
        <v>2</v>
      </c>
      <c r="O5914" s="31" t="str">
        <f t="shared" si="1659"/>
        <v/>
      </c>
      <c r="P5914" s="134">
        <v>21.65</v>
      </c>
      <c r="Q5914" s="31" t="str">
        <f t="shared" si="1660"/>
        <v>-</v>
      </c>
      <c r="R5914" s="31">
        <f t="shared" si="1661"/>
        <v>21.65</v>
      </c>
      <c r="U5914" s="133">
        <v>43712.083333333336</v>
      </c>
      <c r="V5914" s="9">
        <f t="shared" si="1662"/>
        <v>9</v>
      </c>
      <c r="W5914" s="9">
        <f t="shared" si="1663"/>
        <v>4</v>
      </c>
      <c r="X5914" s="9">
        <f t="shared" si="1664"/>
        <v>2</v>
      </c>
      <c r="Y5914" s="31" t="str">
        <f t="shared" si="1665"/>
        <v/>
      </c>
      <c r="Z5914" s="134">
        <v>17.21</v>
      </c>
      <c r="AA5914" s="31" t="str">
        <f t="shared" si="1666"/>
        <v>-</v>
      </c>
      <c r="AB5914" s="31">
        <f t="shared" si="1667"/>
        <v>17.21</v>
      </c>
    </row>
    <row r="5915" spans="1:28" x14ac:dyDescent="0.3">
      <c r="A5915" s="133">
        <v>42982.125</v>
      </c>
      <c r="B5915" s="152">
        <f t="shared" si="1668"/>
        <v>9</v>
      </c>
      <c r="C5915" s="152">
        <f t="shared" si="1669"/>
        <v>4</v>
      </c>
      <c r="D5915" s="152">
        <f t="shared" si="1670"/>
        <v>3</v>
      </c>
      <c r="E5915" s="38" t="str">
        <f t="shared" si="1671"/>
        <v/>
      </c>
      <c r="F5915" s="134">
        <v>13.08</v>
      </c>
      <c r="G5915" s="38" t="str">
        <f t="shared" si="1672"/>
        <v>-</v>
      </c>
      <c r="H5915" s="38">
        <f t="shared" si="1673"/>
        <v>13.08</v>
      </c>
      <c r="K5915" s="133">
        <v>43347.125</v>
      </c>
      <c r="L5915" s="9">
        <f t="shared" si="1656"/>
        <v>9</v>
      </c>
      <c r="M5915" s="9">
        <f t="shared" si="1657"/>
        <v>4</v>
      </c>
      <c r="N5915" s="9">
        <f t="shared" si="1658"/>
        <v>3</v>
      </c>
      <c r="O5915" s="31" t="str">
        <f t="shared" si="1659"/>
        <v/>
      </c>
      <c r="P5915" s="134">
        <v>20.68</v>
      </c>
      <c r="Q5915" s="31" t="str">
        <f t="shared" si="1660"/>
        <v>-</v>
      </c>
      <c r="R5915" s="31">
        <f t="shared" si="1661"/>
        <v>20.68</v>
      </c>
      <c r="U5915" s="133">
        <v>43712.125</v>
      </c>
      <c r="V5915" s="9">
        <f t="shared" si="1662"/>
        <v>9</v>
      </c>
      <c r="W5915" s="9">
        <f t="shared" si="1663"/>
        <v>4</v>
      </c>
      <c r="X5915" s="9">
        <f t="shared" si="1664"/>
        <v>3</v>
      </c>
      <c r="Y5915" s="31" t="str">
        <f t="shared" si="1665"/>
        <v/>
      </c>
      <c r="Z5915" s="134">
        <v>16.149999999999999</v>
      </c>
      <c r="AA5915" s="31" t="str">
        <f t="shared" si="1666"/>
        <v>-</v>
      </c>
      <c r="AB5915" s="31">
        <f t="shared" si="1667"/>
        <v>16.149999999999999</v>
      </c>
    </row>
    <row r="5916" spans="1:28" x14ac:dyDescent="0.3">
      <c r="A5916" s="133">
        <v>42982.166666666664</v>
      </c>
      <c r="B5916" s="152">
        <f t="shared" si="1668"/>
        <v>9</v>
      </c>
      <c r="C5916" s="152">
        <f t="shared" si="1669"/>
        <v>4</v>
      </c>
      <c r="D5916" s="152">
        <f t="shared" si="1670"/>
        <v>4</v>
      </c>
      <c r="E5916" s="38" t="str">
        <f t="shared" si="1671"/>
        <v/>
      </c>
      <c r="F5916" s="134">
        <v>12.94</v>
      </c>
      <c r="G5916" s="38" t="str">
        <f t="shared" si="1672"/>
        <v>-</v>
      </c>
      <c r="H5916" s="38">
        <f t="shared" si="1673"/>
        <v>12.94</v>
      </c>
      <c r="K5916" s="133">
        <v>43347.166666666664</v>
      </c>
      <c r="L5916" s="9">
        <f t="shared" si="1656"/>
        <v>9</v>
      </c>
      <c r="M5916" s="9">
        <f t="shared" si="1657"/>
        <v>4</v>
      </c>
      <c r="N5916" s="9">
        <f t="shared" si="1658"/>
        <v>4</v>
      </c>
      <c r="O5916" s="31" t="str">
        <f t="shared" si="1659"/>
        <v/>
      </c>
      <c r="P5916" s="134">
        <v>20.79</v>
      </c>
      <c r="Q5916" s="31" t="str">
        <f t="shared" si="1660"/>
        <v>-</v>
      </c>
      <c r="R5916" s="31">
        <f t="shared" si="1661"/>
        <v>20.79</v>
      </c>
      <c r="U5916" s="133">
        <v>43712.166666666664</v>
      </c>
      <c r="V5916" s="9">
        <f t="shared" si="1662"/>
        <v>9</v>
      </c>
      <c r="W5916" s="9">
        <f t="shared" si="1663"/>
        <v>4</v>
      </c>
      <c r="X5916" s="9">
        <f t="shared" si="1664"/>
        <v>4</v>
      </c>
      <c r="Y5916" s="31" t="str">
        <f t="shared" si="1665"/>
        <v/>
      </c>
      <c r="Z5916" s="134">
        <v>17.12</v>
      </c>
      <c r="AA5916" s="31" t="str">
        <f t="shared" si="1666"/>
        <v>-</v>
      </c>
      <c r="AB5916" s="31">
        <f t="shared" si="1667"/>
        <v>17.12</v>
      </c>
    </row>
    <row r="5917" spans="1:28" x14ac:dyDescent="0.3">
      <c r="A5917" s="133">
        <v>42982.208333333336</v>
      </c>
      <c r="B5917" s="152">
        <f t="shared" si="1668"/>
        <v>9</v>
      </c>
      <c r="C5917" s="152">
        <f t="shared" si="1669"/>
        <v>4</v>
      </c>
      <c r="D5917" s="152">
        <f t="shared" si="1670"/>
        <v>5</v>
      </c>
      <c r="E5917" s="38" t="str">
        <f t="shared" si="1671"/>
        <v/>
      </c>
      <c r="F5917" s="134">
        <v>13.63</v>
      </c>
      <c r="G5917" s="38" t="str">
        <f t="shared" si="1672"/>
        <v>-</v>
      </c>
      <c r="H5917" s="38">
        <f t="shared" si="1673"/>
        <v>13.63</v>
      </c>
      <c r="K5917" s="133">
        <v>43347.208333333336</v>
      </c>
      <c r="L5917" s="9">
        <f t="shared" si="1656"/>
        <v>9</v>
      </c>
      <c r="M5917" s="9">
        <f t="shared" si="1657"/>
        <v>4</v>
      </c>
      <c r="N5917" s="9">
        <f t="shared" si="1658"/>
        <v>5</v>
      </c>
      <c r="O5917" s="31" t="str">
        <f t="shared" si="1659"/>
        <v/>
      </c>
      <c r="P5917" s="134">
        <v>22.46</v>
      </c>
      <c r="Q5917" s="31" t="str">
        <f t="shared" si="1660"/>
        <v>-</v>
      </c>
      <c r="R5917" s="31">
        <f t="shared" si="1661"/>
        <v>22.46</v>
      </c>
      <c r="U5917" s="133">
        <v>43712.208333333336</v>
      </c>
      <c r="V5917" s="9">
        <f t="shared" si="1662"/>
        <v>9</v>
      </c>
      <c r="W5917" s="9">
        <f t="shared" si="1663"/>
        <v>4</v>
      </c>
      <c r="X5917" s="9">
        <f t="shared" si="1664"/>
        <v>5</v>
      </c>
      <c r="Y5917" s="31" t="str">
        <f t="shared" si="1665"/>
        <v/>
      </c>
      <c r="Z5917" s="134">
        <v>19.100000000000001</v>
      </c>
      <c r="AA5917" s="31" t="str">
        <f t="shared" si="1666"/>
        <v>-</v>
      </c>
      <c r="AB5917" s="31">
        <f t="shared" si="1667"/>
        <v>19.100000000000001</v>
      </c>
    </row>
    <row r="5918" spans="1:28" x14ac:dyDescent="0.3">
      <c r="A5918" s="133">
        <v>42982.25</v>
      </c>
      <c r="B5918" s="152">
        <f t="shared" si="1668"/>
        <v>9</v>
      </c>
      <c r="C5918" s="152">
        <f t="shared" si="1669"/>
        <v>4</v>
      </c>
      <c r="D5918" s="152">
        <f t="shared" si="1670"/>
        <v>6</v>
      </c>
      <c r="E5918" s="38" t="str">
        <f t="shared" si="1671"/>
        <v/>
      </c>
      <c r="F5918" s="134">
        <v>13.91</v>
      </c>
      <c r="G5918" s="38" t="str">
        <f t="shared" si="1672"/>
        <v>-</v>
      </c>
      <c r="H5918" s="38">
        <f t="shared" si="1673"/>
        <v>13.91</v>
      </c>
      <c r="K5918" s="133">
        <v>43347.25</v>
      </c>
      <c r="L5918" s="9">
        <f t="shared" si="1656"/>
        <v>9</v>
      </c>
      <c r="M5918" s="9">
        <f t="shared" si="1657"/>
        <v>4</v>
      </c>
      <c r="N5918" s="9">
        <f t="shared" si="1658"/>
        <v>6</v>
      </c>
      <c r="O5918" s="31" t="str">
        <f t="shared" si="1659"/>
        <v/>
      </c>
      <c r="P5918" s="134">
        <v>26.47</v>
      </c>
      <c r="Q5918" s="31" t="str">
        <f t="shared" si="1660"/>
        <v>-</v>
      </c>
      <c r="R5918" s="31">
        <f t="shared" si="1661"/>
        <v>26.47</v>
      </c>
      <c r="U5918" s="133">
        <v>43712.25</v>
      </c>
      <c r="V5918" s="9">
        <f t="shared" si="1662"/>
        <v>9</v>
      </c>
      <c r="W5918" s="9">
        <f t="shared" si="1663"/>
        <v>4</v>
      </c>
      <c r="X5918" s="9">
        <f t="shared" si="1664"/>
        <v>6</v>
      </c>
      <c r="Y5918" s="31" t="str">
        <f t="shared" si="1665"/>
        <v/>
      </c>
      <c r="Z5918" s="134">
        <v>21.1</v>
      </c>
      <c r="AA5918" s="31" t="str">
        <f t="shared" si="1666"/>
        <v>-</v>
      </c>
      <c r="AB5918" s="31">
        <f t="shared" si="1667"/>
        <v>21.1</v>
      </c>
    </row>
    <row r="5919" spans="1:28" x14ac:dyDescent="0.3">
      <c r="A5919" s="133">
        <v>42982.291666666664</v>
      </c>
      <c r="B5919" s="152">
        <f t="shared" si="1668"/>
        <v>9</v>
      </c>
      <c r="C5919" s="152">
        <f t="shared" si="1669"/>
        <v>4</v>
      </c>
      <c r="D5919" s="152">
        <f t="shared" si="1670"/>
        <v>7</v>
      </c>
      <c r="E5919" s="38" t="str">
        <f t="shared" si="1671"/>
        <v/>
      </c>
      <c r="F5919" s="134">
        <v>15.52</v>
      </c>
      <c r="G5919" s="38" t="str">
        <f t="shared" si="1672"/>
        <v>-</v>
      </c>
      <c r="H5919" s="38">
        <f t="shared" si="1673"/>
        <v>15.52</v>
      </c>
      <c r="K5919" s="133">
        <v>43347.291666666664</v>
      </c>
      <c r="L5919" s="9">
        <f t="shared" si="1656"/>
        <v>9</v>
      </c>
      <c r="M5919" s="9">
        <f t="shared" si="1657"/>
        <v>4</v>
      </c>
      <c r="N5919" s="9">
        <f t="shared" si="1658"/>
        <v>7</v>
      </c>
      <c r="O5919" s="31" t="str">
        <f t="shared" si="1659"/>
        <v/>
      </c>
      <c r="P5919" s="134">
        <v>26.25</v>
      </c>
      <c r="Q5919" s="31" t="str">
        <f t="shared" si="1660"/>
        <v>-</v>
      </c>
      <c r="R5919" s="31">
        <f t="shared" si="1661"/>
        <v>26.25</v>
      </c>
      <c r="U5919" s="133">
        <v>43712.291666666664</v>
      </c>
      <c r="V5919" s="9">
        <f t="shared" si="1662"/>
        <v>9</v>
      </c>
      <c r="W5919" s="9">
        <f t="shared" si="1663"/>
        <v>4</v>
      </c>
      <c r="X5919" s="9">
        <f t="shared" si="1664"/>
        <v>7</v>
      </c>
      <c r="Y5919" s="31" t="str">
        <f t="shared" si="1665"/>
        <v/>
      </c>
      <c r="Z5919" s="134">
        <v>21.21</v>
      </c>
      <c r="AA5919" s="31" t="str">
        <f t="shared" si="1666"/>
        <v>-</v>
      </c>
      <c r="AB5919" s="31">
        <f t="shared" si="1667"/>
        <v>21.21</v>
      </c>
    </row>
    <row r="5920" spans="1:28" x14ac:dyDescent="0.3">
      <c r="A5920" s="133">
        <v>42982.333333333336</v>
      </c>
      <c r="B5920" s="152">
        <f t="shared" si="1668"/>
        <v>9</v>
      </c>
      <c r="C5920" s="152">
        <f t="shared" si="1669"/>
        <v>4</v>
      </c>
      <c r="D5920" s="152">
        <f t="shared" si="1670"/>
        <v>8</v>
      </c>
      <c r="E5920" s="38" t="str">
        <f t="shared" si="1671"/>
        <v/>
      </c>
      <c r="F5920" s="134">
        <v>18.8</v>
      </c>
      <c r="G5920" s="38">
        <f t="shared" si="1672"/>
        <v>18.8</v>
      </c>
      <c r="H5920" s="38" t="str">
        <f t="shared" si="1673"/>
        <v>-</v>
      </c>
      <c r="K5920" s="133">
        <v>43347.333333333336</v>
      </c>
      <c r="L5920" s="9">
        <f t="shared" si="1656"/>
        <v>9</v>
      </c>
      <c r="M5920" s="9">
        <f t="shared" si="1657"/>
        <v>4</v>
      </c>
      <c r="N5920" s="9">
        <f t="shared" si="1658"/>
        <v>8</v>
      </c>
      <c r="O5920" s="31" t="str">
        <f t="shared" si="1659"/>
        <v/>
      </c>
      <c r="P5920" s="134">
        <v>28.68</v>
      </c>
      <c r="Q5920" s="31">
        <f t="shared" si="1660"/>
        <v>28.68</v>
      </c>
      <c r="R5920" s="31" t="str">
        <f t="shared" si="1661"/>
        <v>-</v>
      </c>
      <c r="U5920" s="133">
        <v>43712.333333333336</v>
      </c>
      <c r="V5920" s="9">
        <f t="shared" si="1662"/>
        <v>9</v>
      </c>
      <c r="W5920" s="9">
        <f t="shared" si="1663"/>
        <v>4</v>
      </c>
      <c r="X5920" s="9">
        <f t="shared" si="1664"/>
        <v>8</v>
      </c>
      <c r="Y5920" s="31" t="str">
        <f t="shared" si="1665"/>
        <v/>
      </c>
      <c r="Z5920" s="134">
        <v>21.35</v>
      </c>
      <c r="AA5920" s="31">
        <f t="shared" si="1666"/>
        <v>21.35</v>
      </c>
      <c r="AB5920" s="31" t="str">
        <f t="shared" si="1667"/>
        <v>-</v>
      </c>
    </row>
    <row r="5921" spans="1:28" x14ac:dyDescent="0.3">
      <c r="A5921" s="133">
        <v>42982.375</v>
      </c>
      <c r="B5921" s="152">
        <f t="shared" si="1668"/>
        <v>9</v>
      </c>
      <c r="C5921" s="152">
        <f t="shared" si="1669"/>
        <v>4</v>
      </c>
      <c r="D5921" s="152">
        <f t="shared" si="1670"/>
        <v>9</v>
      </c>
      <c r="E5921" s="38" t="str">
        <f t="shared" si="1671"/>
        <v/>
      </c>
      <c r="F5921" s="134">
        <v>21.49</v>
      </c>
      <c r="G5921" s="38">
        <f t="shared" si="1672"/>
        <v>21.49</v>
      </c>
      <c r="H5921" s="38" t="str">
        <f t="shared" si="1673"/>
        <v>-</v>
      </c>
      <c r="K5921" s="133">
        <v>43347.375</v>
      </c>
      <c r="L5921" s="9">
        <f t="shared" si="1656"/>
        <v>9</v>
      </c>
      <c r="M5921" s="9">
        <f t="shared" si="1657"/>
        <v>4</v>
      </c>
      <c r="N5921" s="9">
        <f t="shared" si="1658"/>
        <v>9</v>
      </c>
      <c r="O5921" s="31" t="str">
        <f t="shared" si="1659"/>
        <v/>
      </c>
      <c r="P5921" s="134">
        <v>32.46</v>
      </c>
      <c r="Q5921" s="31">
        <f t="shared" si="1660"/>
        <v>32.46</v>
      </c>
      <c r="R5921" s="31" t="str">
        <f t="shared" si="1661"/>
        <v>-</v>
      </c>
      <c r="U5921" s="133">
        <v>43712.375</v>
      </c>
      <c r="V5921" s="9">
        <f t="shared" si="1662"/>
        <v>9</v>
      </c>
      <c r="W5921" s="9">
        <f t="shared" si="1663"/>
        <v>4</v>
      </c>
      <c r="X5921" s="9">
        <f t="shared" si="1664"/>
        <v>9</v>
      </c>
      <c r="Y5921" s="31" t="str">
        <f t="shared" si="1665"/>
        <v/>
      </c>
      <c r="Z5921" s="134">
        <v>23.35</v>
      </c>
      <c r="AA5921" s="31">
        <f t="shared" si="1666"/>
        <v>23.35</v>
      </c>
      <c r="AB5921" s="31" t="str">
        <f t="shared" si="1667"/>
        <v>-</v>
      </c>
    </row>
    <row r="5922" spans="1:28" x14ac:dyDescent="0.3">
      <c r="A5922" s="133">
        <v>42982.416666666664</v>
      </c>
      <c r="B5922" s="152">
        <f t="shared" si="1668"/>
        <v>9</v>
      </c>
      <c r="C5922" s="152">
        <f t="shared" si="1669"/>
        <v>4</v>
      </c>
      <c r="D5922" s="152">
        <f t="shared" si="1670"/>
        <v>10</v>
      </c>
      <c r="E5922" s="38" t="str">
        <f t="shared" si="1671"/>
        <v/>
      </c>
      <c r="F5922" s="134">
        <v>22.78</v>
      </c>
      <c r="G5922" s="38">
        <f t="shared" si="1672"/>
        <v>22.78</v>
      </c>
      <c r="H5922" s="38" t="str">
        <f t="shared" si="1673"/>
        <v>-</v>
      </c>
      <c r="K5922" s="133">
        <v>43347.416666666664</v>
      </c>
      <c r="L5922" s="9">
        <f t="shared" si="1656"/>
        <v>9</v>
      </c>
      <c r="M5922" s="9">
        <f t="shared" si="1657"/>
        <v>4</v>
      </c>
      <c r="N5922" s="9">
        <f t="shared" si="1658"/>
        <v>10</v>
      </c>
      <c r="O5922" s="31" t="str">
        <f t="shared" si="1659"/>
        <v/>
      </c>
      <c r="P5922" s="134">
        <v>37.17</v>
      </c>
      <c r="Q5922" s="31">
        <f t="shared" si="1660"/>
        <v>37.17</v>
      </c>
      <c r="R5922" s="31" t="str">
        <f t="shared" si="1661"/>
        <v>-</v>
      </c>
      <c r="U5922" s="133">
        <v>43712.416666666664</v>
      </c>
      <c r="V5922" s="9">
        <f t="shared" si="1662"/>
        <v>9</v>
      </c>
      <c r="W5922" s="9">
        <f t="shared" si="1663"/>
        <v>4</v>
      </c>
      <c r="X5922" s="9">
        <f t="shared" si="1664"/>
        <v>10</v>
      </c>
      <c r="Y5922" s="31" t="str">
        <f t="shared" si="1665"/>
        <v/>
      </c>
      <c r="Z5922" s="134">
        <v>26.86</v>
      </c>
      <c r="AA5922" s="31">
        <f t="shared" si="1666"/>
        <v>26.86</v>
      </c>
      <c r="AB5922" s="31" t="str">
        <f t="shared" si="1667"/>
        <v>-</v>
      </c>
    </row>
    <row r="5923" spans="1:28" x14ac:dyDescent="0.3">
      <c r="A5923" s="133">
        <v>42982.458333333336</v>
      </c>
      <c r="B5923" s="152">
        <f t="shared" si="1668"/>
        <v>9</v>
      </c>
      <c r="C5923" s="152">
        <f t="shared" si="1669"/>
        <v>4</v>
      </c>
      <c r="D5923" s="152">
        <f t="shared" si="1670"/>
        <v>11</v>
      </c>
      <c r="E5923" s="38" t="str">
        <f t="shared" si="1671"/>
        <v/>
      </c>
      <c r="F5923" s="134">
        <v>23.82</v>
      </c>
      <c r="G5923" s="38">
        <f t="shared" si="1672"/>
        <v>23.82</v>
      </c>
      <c r="H5923" s="38" t="str">
        <f t="shared" si="1673"/>
        <v>-</v>
      </c>
      <c r="K5923" s="133">
        <v>43347.458333333336</v>
      </c>
      <c r="L5923" s="9">
        <f t="shared" si="1656"/>
        <v>9</v>
      </c>
      <c r="M5923" s="9">
        <f t="shared" si="1657"/>
        <v>4</v>
      </c>
      <c r="N5923" s="9">
        <f t="shared" si="1658"/>
        <v>11</v>
      </c>
      <c r="O5923" s="31" t="str">
        <f t="shared" si="1659"/>
        <v/>
      </c>
      <c r="P5923" s="134">
        <v>42.86</v>
      </c>
      <c r="Q5923" s="31">
        <f t="shared" si="1660"/>
        <v>42.86</v>
      </c>
      <c r="R5923" s="31" t="str">
        <f t="shared" si="1661"/>
        <v>-</v>
      </c>
      <c r="U5923" s="133">
        <v>43712.458333333336</v>
      </c>
      <c r="V5923" s="9">
        <f t="shared" si="1662"/>
        <v>9</v>
      </c>
      <c r="W5923" s="9">
        <f t="shared" si="1663"/>
        <v>4</v>
      </c>
      <c r="X5923" s="9">
        <f t="shared" si="1664"/>
        <v>11</v>
      </c>
      <c r="Y5923" s="31" t="str">
        <f t="shared" si="1665"/>
        <v/>
      </c>
      <c r="Z5923" s="134">
        <v>29.63</v>
      </c>
      <c r="AA5923" s="31">
        <f t="shared" si="1666"/>
        <v>29.63</v>
      </c>
      <c r="AB5923" s="31" t="str">
        <f t="shared" si="1667"/>
        <v>-</v>
      </c>
    </row>
    <row r="5924" spans="1:28" x14ac:dyDescent="0.3">
      <c r="A5924" s="133">
        <v>42982.5</v>
      </c>
      <c r="B5924" s="152">
        <f t="shared" si="1668"/>
        <v>9</v>
      </c>
      <c r="C5924" s="152">
        <f t="shared" si="1669"/>
        <v>4</v>
      </c>
      <c r="D5924" s="152">
        <f t="shared" si="1670"/>
        <v>12</v>
      </c>
      <c r="E5924" s="38" t="str">
        <f t="shared" si="1671"/>
        <v/>
      </c>
      <c r="F5924" s="134">
        <v>25.78</v>
      </c>
      <c r="G5924" s="38">
        <f t="shared" si="1672"/>
        <v>25.78</v>
      </c>
      <c r="H5924" s="38" t="str">
        <f t="shared" si="1673"/>
        <v>-</v>
      </c>
      <c r="K5924" s="133">
        <v>43347.5</v>
      </c>
      <c r="L5924" s="9">
        <f t="shared" si="1656"/>
        <v>9</v>
      </c>
      <c r="M5924" s="9">
        <f t="shared" si="1657"/>
        <v>4</v>
      </c>
      <c r="N5924" s="9">
        <f t="shared" si="1658"/>
        <v>12</v>
      </c>
      <c r="O5924" s="31" t="str">
        <f t="shared" si="1659"/>
        <v/>
      </c>
      <c r="P5924" s="134">
        <v>47.4</v>
      </c>
      <c r="Q5924" s="31">
        <f t="shared" si="1660"/>
        <v>47.4</v>
      </c>
      <c r="R5924" s="31" t="str">
        <f t="shared" si="1661"/>
        <v>-</v>
      </c>
      <c r="U5924" s="133">
        <v>43712.5</v>
      </c>
      <c r="V5924" s="9">
        <f t="shared" si="1662"/>
        <v>9</v>
      </c>
      <c r="W5924" s="9">
        <f t="shared" si="1663"/>
        <v>4</v>
      </c>
      <c r="X5924" s="9">
        <f t="shared" si="1664"/>
        <v>12</v>
      </c>
      <c r="Y5924" s="31" t="str">
        <f t="shared" si="1665"/>
        <v/>
      </c>
      <c r="Z5924" s="134">
        <v>31.52</v>
      </c>
      <c r="AA5924" s="31">
        <f t="shared" si="1666"/>
        <v>31.52</v>
      </c>
      <c r="AB5924" s="31" t="str">
        <f t="shared" si="1667"/>
        <v>-</v>
      </c>
    </row>
    <row r="5925" spans="1:28" x14ac:dyDescent="0.3">
      <c r="A5925" s="133">
        <v>42982.541666666664</v>
      </c>
      <c r="B5925" s="152">
        <f t="shared" si="1668"/>
        <v>9</v>
      </c>
      <c r="C5925" s="152">
        <f t="shared" si="1669"/>
        <v>4</v>
      </c>
      <c r="D5925" s="152">
        <f t="shared" si="1670"/>
        <v>13</v>
      </c>
      <c r="E5925" s="38" t="str">
        <f t="shared" si="1671"/>
        <v/>
      </c>
      <c r="F5925" s="134">
        <v>29.15</v>
      </c>
      <c r="G5925" s="38">
        <f t="shared" si="1672"/>
        <v>29.15</v>
      </c>
      <c r="H5925" s="38" t="str">
        <f t="shared" si="1673"/>
        <v>-</v>
      </c>
      <c r="K5925" s="133">
        <v>43347.541666666664</v>
      </c>
      <c r="L5925" s="9">
        <f t="shared" si="1656"/>
        <v>9</v>
      </c>
      <c r="M5925" s="9">
        <f t="shared" si="1657"/>
        <v>4</v>
      </c>
      <c r="N5925" s="9">
        <f t="shared" si="1658"/>
        <v>13</v>
      </c>
      <c r="O5925" s="31" t="str">
        <f t="shared" si="1659"/>
        <v/>
      </c>
      <c r="P5925" s="134">
        <v>54.8</v>
      </c>
      <c r="Q5925" s="31">
        <f t="shared" si="1660"/>
        <v>54.8</v>
      </c>
      <c r="R5925" s="31" t="str">
        <f t="shared" si="1661"/>
        <v>-</v>
      </c>
      <c r="U5925" s="133">
        <v>43712.541666666664</v>
      </c>
      <c r="V5925" s="9">
        <f t="shared" si="1662"/>
        <v>9</v>
      </c>
      <c r="W5925" s="9">
        <f t="shared" si="1663"/>
        <v>4</v>
      </c>
      <c r="X5925" s="9">
        <f t="shared" si="1664"/>
        <v>13</v>
      </c>
      <c r="Y5925" s="31" t="str">
        <f t="shared" si="1665"/>
        <v/>
      </c>
      <c r="Z5925" s="134">
        <v>33.659999999999997</v>
      </c>
      <c r="AA5925" s="31">
        <f t="shared" si="1666"/>
        <v>33.659999999999997</v>
      </c>
      <c r="AB5925" s="31" t="str">
        <f t="shared" si="1667"/>
        <v>-</v>
      </c>
    </row>
    <row r="5926" spans="1:28" x14ac:dyDescent="0.3">
      <c r="A5926" s="133">
        <v>42982.583333333336</v>
      </c>
      <c r="B5926" s="152">
        <f t="shared" si="1668"/>
        <v>9</v>
      </c>
      <c r="C5926" s="152">
        <f t="shared" si="1669"/>
        <v>4</v>
      </c>
      <c r="D5926" s="152">
        <f t="shared" si="1670"/>
        <v>14</v>
      </c>
      <c r="E5926" s="38" t="str">
        <f t="shared" si="1671"/>
        <v/>
      </c>
      <c r="F5926" s="134">
        <v>31.28</v>
      </c>
      <c r="G5926" s="38">
        <f t="shared" si="1672"/>
        <v>31.28</v>
      </c>
      <c r="H5926" s="38" t="str">
        <f t="shared" si="1673"/>
        <v>-</v>
      </c>
      <c r="K5926" s="133">
        <v>43347.583333333336</v>
      </c>
      <c r="L5926" s="9">
        <f t="shared" si="1656"/>
        <v>9</v>
      </c>
      <c r="M5926" s="9">
        <f t="shared" si="1657"/>
        <v>4</v>
      </c>
      <c r="N5926" s="9">
        <f t="shared" si="1658"/>
        <v>14</v>
      </c>
      <c r="O5926" s="31" t="str">
        <f t="shared" si="1659"/>
        <v/>
      </c>
      <c r="P5926" s="134">
        <v>72.930000000000007</v>
      </c>
      <c r="Q5926" s="31">
        <f t="shared" si="1660"/>
        <v>72.930000000000007</v>
      </c>
      <c r="R5926" s="31" t="str">
        <f t="shared" si="1661"/>
        <v>-</v>
      </c>
      <c r="U5926" s="133">
        <v>43712.583333333336</v>
      </c>
      <c r="V5926" s="9">
        <f t="shared" si="1662"/>
        <v>9</v>
      </c>
      <c r="W5926" s="9">
        <f t="shared" si="1663"/>
        <v>4</v>
      </c>
      <c r="X5926" s="9">
        <f t="shared" si="1664"/>
        <v>14</v>
      </c>
      <c r="Y5926" s="31" t="str">
        <f t="shared" si="1665"/>
        <v/>
      </c>
      <c r="Z5926" s="134">
        <v>37.21</v>
      </c>
      <c r="AA5926" s="31">
        <f t="shared" si="1666"/>
        <v>37.21</v>
      </c>
      <c r="AB5926" s="31" t="str">
        <f t="shared" si="1667"/>
        <v>-</v>
      </c>
    </row>
    <row r="5927" spans="1:28" x14ac:dyDescent="0.3">
      <c r="A5927" s="133">
        <v>42982.625</v>
      </c>
      <c r="B5927" s="152">
        <f t="shared" si="1668"/>
        <v>9</v>
      </c>
      <c r="C5927" s="152">
        <f t="shared" si="1669"/>
        <v>4</v>
      </c>
      <c r="D5927" s="152">
        <f t="shared" si="1670"/>
        <v>15</v>
      </c>
      <c r="E5927" s="38" t="str">
        <f t="shared" si="1671"/>
        <v/>
      </c>
      <c r="F5927" s="134">
        <v>33.78</v>
      </c>
      <c r="G5927" s="38">
        <f t="shared" si="1672"/>
        <v>33.78</v>
      </c>
      <c r="H5927" s="38" t="str">
        <f t="shared" si="1673"/>
        <v>-</v>
      </c>
      <c r="K5927" s="133">
        <v>43347.625</v>
      </c>
      <c r="L5927" s="9">
        <f t="shared" si="1656"/>
        <v>9</v>
      </c>
      <c r="M5927" s="9">
        <f t="shared" si="1657"/>
        <v>4</v>
      </c>
      <c r="N5927" s="9">
        <f t="shared" si="1658"/>
        <v>15</v>
      </c>
      <c r="O5927" s="31" t="str">
        <f t="shared" si="1659"/>
        <v/>
      </c>
      <c r="P5927" s="134">
        <v>82.92</v>
      </c>
      <c r="Q5927" s="31">
        <f t="shared" si="1660"/>
        <v>82.92</v>
      </c>
      <c r="R5927" s="31" t="str">
        <f t="shared" si="1661"/>
        <v>-</v>
      </c>
      <c r="U5927" s="133">
        <v>43712.625</v>
      </c>
      <c r="V5927" s="9">
        <f t="shared" si="1662"/>
        <v>9</v>
      </c>
      <c r="W5927" s="9">
        <f t="shared" si="1663"/>
        <v>4</v>
      </c>
      <c r="X5927" s="9">
        <f t="shared" si="1664"/>
        <v>15</v>
      </c>
      <c r="Y5927" s="31" t="str">
        <f t="shared" si="1665"/>
        <v/>
      </c>
      <c r="Z5927" s="134">
        <v>38.15</v>
      </c>
      <c r="AA5927" s="31">
        <f t="shared" si="1666"/>
        <v>38.15</v>
      </c>
      <c r="AB5927" s="31" t="str">
        <f t="shared" si="1667"/>
        <v>-</v>
      </c>
    </row>
    <row r="5928" spans="1:28" x14ac:dyDescent="0.3">
      <c r="A5928" s="133">
        <v>42982.666666666664</v>
      </c>
      <c r="B5928" s="152">
        <f t="shared" si="1668"/>
        <v>9</v>
      </c>
      <c r="C5928" s="152">
        <f t="shared" si="1669"/>
        <v>4</v>
      </c>
      <c r="D5928" s="152">
        <f t="shared" si="1670"/>
        <v>16</v>
      </c>
      <c r="E5928" s="38" t="str">
        <f t="shared" si="1671"/>
        <v/>
      </c>
      <c r="F5928" s="134">
        <v>36.799999999999997</v>
      </c>
      <c r="G5928" s="38">
        <f t="shared" si="1672"/>
        <v>36.799999999999997</v>
      </c>
      <c r="H5928" s="38" t="str">
        <f t="shared" si="1673"/>
        <v>-</v>
      </c>
      <c r="K5928" s="133">
        <v>43347.666666666664</v>
      </c>
      <c r="L5928" s="9">
        <f t="shared" si="1656"/>
        <v>9</v>
      </c>
      <c r="M5928" s="9">
        <f t="shared" si="1657"/>
        <v>4</v>
      </c>
      <c r="N5928" s="9">
        <f t="shared" si="1658"/>
        <v>16</v>
      </c>
      <c r="O5928" s="31" t="str">
        <f t="shared" si="1659"/>
        <v/>
      </c>
      <c r="P5928" s="134">
        <v>95.81</v>
      </c>
      <c r="Q5928" s="31">
        <f t="shared" si="1660"/>
        <v>95.81</v>
      </c>
      <c r="R5928" s="31" t="str">
        <f t="shared" si="1661"/>
        <v>-</v>
      </c>
      <c r="U5928" s="133">
        <v>43712.666666666664</v>
      </c>
      <c r="V5928" s="9">
        <f t="shared" si="1662"/>
        <v>9</v>
      </c>
      <c r="W5928" s="9">
        <f t="shared" si="1663"/>
        <v>4</v>
      </c>
      <c r="X5928" s="9">
        <f t="shared" si="1664"/>
        <v>16</v>
      </c>
      <c r="Y5928" s="31" t="str">
        <f t="shared" si="1665"/>
        <v/>
      </c>
      <c r="Z5928" s="134">
        <v>40.090000000000003</v>
      </c>
      <c r="AA5928" s="31">
        <f t="shared" si="1666"/>
        <v>40.090000000000003</v>
      </c>
      <c r="AB5928" s="31" t="str">
        <f t="shared" si="1667"/>
        <v>-</v>
      </c>
    </row>
    <row r="5929" spans="1:28" x14ac:dyDescent="0.3">
      <c r="A5929" s="133">
        <v>42982.708333333336</v>
      </c>
      <c r="B5929" s="152">
        <f t="shared" si="1668"/>
        <v>9</v>
      </c>
      <c r="C5929" s="152">
        <f t="shared" si="1669"/>
        <v>4</v>
      </c>
      <c r="D5929" s="152">
        <f t="shared" si="1670"/>
        <v>17</v>
      </c>
      <c r="E5929" s="38" t="str">
        <f t="shared" si="1671"/>
        <v/>
      </c>
      <c r="F5929" s="134">
        <v>40.28</v>
      </c>
      <c r="G5929" s="38" t="str">
        <f t="shared" si="1672"/>
        <v>-</v>
      </c>
      <c r="H5929" s="38">
        <f t="shared" si="1673"/>
        <v>40.28</v>
      </c>
      <c r="K5929" s="133">
        <v>43347.708333333336</v>
      </c>
      <c r="L5929" s="9">
        <f t="shared" si="1656"/>
        <v>9</v>
      </c>
      <c r="M5929" s="9">
        <f t="shared" si="1657"/>
        <v>4</v>
      </c>
      <c r="N5929" s="9">
        <f t="shared" si="1658"/>
        <v>17</v>
      </c>
      <c r="O5929" s="31" t="str">
        <f t="shared" si="1659"/>
        <v/>
      </c>
      <c r="P5929" s="134">
        <v>83.19</v>
      </c>
      <c r="Q5929" s="31" t="str">
        <f t="shared" si="1660"/>
        <v>-</v>
      </c>
      <c r="R5929" s="31">
        <f t="shared" si="1661"/>
        <v>83.19</v>
      </c>
      <c r="U5929" s="133">
        <v>43712.708333333336</v>
      </c>
      <c r="V5929" s="9">
        <f t="shared" si="1662"/>
        <v>9</v>
      </c>
      <c r="W5929" s="9">
        <f t="shared" si="1663"/>
        <v>4</v>
      </c>
      <c r="X5929" s="9">
        <f t="shared" si="1664"/>
        <v>17</v>
      </c>
      <c r="Y5929" s="31" t="str">
        <f t="shared" si="1665"/>
        <v/>
      </c>
      <c r="Z5929" s="134">
        <v>36.159999999999997</v>
      </c>
      <c r="AA5929" s="31" t="str">
        <f t="shared" si="1666"/>
        <v>-</v>
      </c>
      <c r="AB5929" s="31">
        <f t="shared" si="1667"/>
        <v>36.159999999999997</v>
      </c>
    </row>
    <row r="5930" spans="1:28" x14ac:dyDescent="0.3">
      <c r="A5930" s="133">
        <v>42982.75</v>
      </c>
      <c r="B5930" s="152">
        <f t="shared" si="1668"/>
        <v>9</v>
      </c>
      <c r="C5930" s="152">
        <f t="shared" si="1669"/>
        <v>4</v>
      </c>
      <c r="D5930" s="152">
        <f t="shared" si="1670"/>
        <v>18</v>
      </c>
      <c r="E5930" s="38" t="str">
        <f t="shared" si="1671"/>
        <v/>
      </c>
      <c r="F5930" s="134">
        <v>34.6</v>
      </c>
      <c r="G5930" s="38" t="str">
        <f t="shared" si="1672"/>
        <v>-</v>
      </c>
      <c r="H5930" s="38">
        <f t="shared" si="1673"/>
        <v>34.6</v>
      </c>
      <c r="K5930" s="133">
        <v>43347.75</v>
      </c>
      <c r="L5930" s="9">
        <f t="shared" si="1656"/>
        <v>9</v>
      </c>
      <c r="M5930" s="9">
        <f t="shared" si="1657"/>
        <v>4</v>
      </c>
      <c r="N5930" s="9">
        <f t="shared" si="1658"/>
        <v>18</v>
      </c>
      <c r="O5930" s="31" t="str">
        <f t="shared" si="1659"/>
        <v/>
      </c>
      <c r="P5930" s="134">
        <v>64.48</v>
      </c>
      <c r="Q5930" s="31" t="str">
        <f t="shared" si="1660"/>
        <v>-</v>
      </c>
      <c r="R5930" s="31">
        <f t="shared" si="1661"/>
        <v>64.48</v>
      </c>
      <c r="U5930" s="133">
        <v>43712.75</v>
      </c>
      <c r="V5930" s="9">
        <f t="shared" si="1662"/>
        <v>9</v>
      </c>
      <c r="W5930" s="9">
        <f t="shared" si="1663"/>
        <v>4</v>
      </c>
      <c r="X5930" s="9">
        <f t="shared" si="1664"/>
        <v>18</v>
      </c>
      <c r="Y5930" s="31" t="str">
        <f t="shared" si="1665"/>
        <v/>
      </c>
      <c r="Z5930" s="134">
        <v>32.83</v>
      </c>
      <c r="AA5930" s="31" t="str">
        <f t="shared" si="1666"/>
        <v>-</v>
      </c>
      <c r="AB5930" s="31">
        <f t="shared" si="1667"/>
        <v>32.83</v>
      </c>
    </row>
    <row r="5931" spans="1:28" x14ac:dyDescent="0.3">
      <c r="A5931" s="133">
        <v>42982.791666666664</v>
      </c>
      <c r="B5931" s="152">
        <f t="shared" si="1668"/>
        <v>9</v>
      </c>
      <c r="C5931" s="152">
        <f t="shared" si="1669"/>
        <v>4</v>
      </c>
      <c r="D5931" s="152">
        <f t="shared" si="1670"/>
        <v>19</v>
      </c>
      <c r="E5931" s="38" t="str">
        <f t="shared" si="1671"/>
        <v/>
      </c>
      <c r="F5931" s="134">
        <v>33.71</v>
      </c>
      <c r="G5931" s="38" t="str">
        <f t="shared" si="1672"/>
        <v>-</v>
      </c>
      <c r="H5931" s="38">
        <f t="shared" si="1673"/>
        <v>33.71</v>
      </c>
      <c r="K5931" s="133">
        <v>43347.791666666664</v>
      </c>
      <c r="L5931" s="9">
        <f t="shared" si="1656"/>
        <v>9</v>
      </c>
      <c r="M5931" s="9">
        <f t="shared" si="1657"/>
        <v>4</v>
      </c>
      <c r="N5931" s="9">
        <f t="shared" si="1658"/>
        <v>19</v>
      </c>
      <c r="O5931" s="31" t="str">
        <f t="shared" si="1659"/>
        <v/>
      </c>
      <c r="P5931" s="134">
        <v>49.05</v>
      </c>
      <c r="Q5931" s="31" t="str">
        <f t="shared" si="1660"/>
        <v>-</v>
      </c>
      <c r="R5931" s="31">
        <f t="shared" si="1661"/>
        <v>49.05</v>
      </c>
      <c r="U5931" s="133">
        <v>43712.791666666664</v>
      </c>
      <c r="V5931" s="9">
        <f t="shared" si="1662"/>
        <v>9</v>
      </c>
      <c r="W5931" s="9">
        <f t="shared" si="1663"/>
        <v>4</v>
      </c>
      <c r="X5931" s="9">
        <f t="shared" si="1664"/>
        <v>19</v>
      </c>
      <c r="Y5931" s="31" t="str">
        <f t="shared" si="1665"/>
        <v/>
      </c>
      <c r="Z5931" s="134">
        <v>31.48</v>
      </c>
      <c r="AA5931" s="31" t="str">
        <f t="shared" si="1666"/>
        <v>-</v>
      </c>
      <c r="AB5931" s="31">
        <f t="shared" si="1667"/>
        <v>31.48</v>
      </c>
    </row>
    <row r="5932" spans="1:28" x14ac:dyDescent="0.3">
      <c r="A5932" s="133">
        <v>42982.833333333336</v>
      </c>
      <c r="B5932" s="152">
        <f t="shared" si="1668"/>
        <v>9</v>
      </c>
      <c r="C5932" s="152">
        <f t="shared" si="1669"/>
        <v>4</v>
      </c>
      <c r="D5932" s="152">
        <f t="shared" si="1670"/>
        <v>20</v>
      </c>
      <c r="E5932" s="38" t="str">
        <f t="shared" si="1671"/>
        <v/>
      </c>
      <c r="F5932" s="134">
        <v>32.880000000000003</v>
      </c>
      <c r="G5932" s="38" t="str">
        <f t="shared" si="1672"/>
        <v>-</v>
      </c>
      <c r="H5932" s="38">
        <f t="shared" si="1673"/>
        <v>32.880000000000003</v>
      </c>
      <c r="K5932" s="133">
        <v>43347.833333333336</v>
      </c>
      <c r="L5932" s="9">
        <f t="shared" si="1656"/>
        <v>9</v>
      </c>
      <c r="M5932" s="9">
        <f t="shared" si="1657"/>
        <v>4</v>
      </c>
      <c r="N5932" s="9">
        <f t="shared" si="1658"/>
        <v>20</v>
      </c>
      <c r="O5932" s="31" t="str">
        <f t="shared" si="1659"/>
        <v/>
      </c>
      <c r="P5932" s="134">
        <v>43.37</v>
      </c>
      <c r="Q5932" s="31" t="str">
        <f t="shared" si="1660"/>
        <v>-</v>
      </c>
      <c r="R5932" s="31">
        <f t="shared" si="1661"/>
        <v>43.37</v>
      </c>
      <c r="U5932" s="133">
        <v>43712.833333333336</v>
      </c>
      <c r="V5932" s="9">
        <f t="shared" si="1662"/>
        <v>9</v>
      </c>
      <c r="W5932" s="9">
        <f t="shared" si="1663"/>
        <v>4</v>
      </c>
      <c r="X5932" s="9">
        <f t="shared" si="1664"/>
        <v>20</v>
      </c>
      <c r="Y5932" s="31" t="str">
        <f t="shared" si="1665"/>
        <v/>
      </c>
      <c r="Z5932" s="134">
        <v>31.16</v>
      </c>
      <c r="AA5932" s="31" t="str">
        <f t="shared" si="1666"/>
        <v>-</v>
      </c>
      <c r="AB5932" s="31">
        <f t="shared" si="1667"/>
        <v>31.16</v>
      </c>
    </row>
    <row r="5933" spans="1:28" x14ac:dyDescent="0.3">
      <c r="A5933" s="133">
        <v>42982.875</v>
      </c>
      <c r="B5933" s="152">
        <f t="shared" si="1668"/>
        <v>9</v>
      </c>
      <c r="C5933" s="152">
        <f t="shared" si="1669"/>
        <v>4</v>
      </c>
      <c r="D5933" s="152">
        <f t="shared" si="1670"/>
        <v>21</v>
      </c>
      <c r="E5933" s="38" t="str">
        <f t="shared" si="1671"/>
        <v/>
      </c>
      <c r="F5933" s="134">
        <v>29.37</v>
      </c>
      <c r="G5933" s="38" t="str">
        <f t="shared" si="1672"/>
        <v>-</v>
      </c>
      <c r="H5933" s="38">
        <f t="shared" si="1673"/>
        <v>29.37</v>
      </c>
      <c r="K5933" s="133">
        <v>43347.875</v>
      </c>
      <c r="L5933" s="9">
        <f t="shared" si="1656"/>
        <v>9</v>
      </c>
      <c r="M5933" s="9">
        <f t="shared" si="1657"/>
        <v>4</v>
      </c>
      <c r="N5933" s="9">
        <f t="shared" si="1658"/>
        <v>21</v>
      </c>
      <c r="O5933" s="31" t="str">
        <f t="shared" si="1659"/>
        <v/>
      </c>
      <c r="P5933" s="134">
        <v>35.35</v>
      </c>
      <c r="Q5933" s="31" t="str">
        <f t="shared" si="1660"/>
        <v>-</v>
      </c>
      <c r="R5933" s="31">
        <f t="shared" si="1661"/>
        <v>35.35</v>
      </c>
      <c r="U5933" s="133">
        <v>43712.875</v>
      </c>
      <c r="V5933" s="9">
        <f t="shared" si="1662"/>
        <v>9</v>
      </c>
      <c r="W5933" s="9">
        <f t="shared" si="1663"/>
        <v>4</v>
      </c>
      <c r="X5933" s="9">
        <f t="shared" si="1664"/>
        <v>21</v>
      </c>
      <c r="Y5933" s="31" t="str">
        <f t="shared" si="1665"/>
        <v/>
      </c>
      <c r="Z5933" s="134">
        <v>25.2</v>
      </c>
      <c r="AA5933" s="31" t="str">
        <f t="shared" si="1666"/>
        <v>-</v>
      </c>
      <c r="AB5933" s="31">
        <f t="shared" si="1667"/>
        <v>25.2</v>
      </c>
    </row>
    <row r="5934" spans="1:28" x14ac:dyDescent="0.3">
      <c r="A5934" s="133">
        <v>42982.916666666664</v>
      </c>
      <c r="B5934" s="152">
        <f t="shared" si="1668"/>
        <v>9</v>
      </c>
      <c r="C5934" s="152">
        <f t="shared" si="1669"/>
        <v>4</v>
      </c>
      <c r="D5934" s="152">
        <f t="shared" si="1670"/>
        <v>22</v>
      </c>
      <c r="E5934" s="38" t="str">
        <f t="shared" si="1671"/>
        <v/>
      </c>
      <c r="F5934" s="134">
        <v>23.71</v>
      </c>
      <c r="G5934" s="38" t="str">
        <f t="shared" si="1672"/>
        <v>-</v>
      </c>
      <c r="H5934" s="38">
        <f t="shared" si="1673"/>
        <v>23.71</v>
      </c>
      <c r="K5934" s="133">
        <v>43347.916666666664</v>
      </c>
      <c r="L5934" s="9">
        <f t="shared" si="1656"/>
        <v>9</v>
      </c>
      <c r="M5934" s="9">
        <f t="shared" si="1657"/>
        <v>4</v>
      </c>
      <c r="N5934" s="9">
        <f t="shared" si="1658"/>
        <v>22</v>
      </c>
      <c r="O5934" s="31" t="str">
        <f t="shared" si="1659"/>
        <v/>
      </c>
      <c r="P5934" s="134">
        <v>30.27</v>
      </c>
      <c r="Q5934" s="31" t="str">
        <f t="shared" si="1660"/>
        <v>-</v>
      </c>
      <c r="R5934" s="31">
        <f t="shared" si="1661"/>
        <v>30.27</v>
      </c>
      <c r="U5934" s="133">
        <v>43712.916666666664</v>
      </c>
      <c r="V5934" s="9">
        <f t="shared" si="1662"/>
        <v>9</v>
      </c>
      <c r="W5934" s="9">
        <f t="shared" si="1663"/>
        <v>4</v>
      </c>
      <c r="X5934" s="9">
        <f t="shared" si="1664"/>
        <v>22</v>
      </c>
      <c r="Y5934" s="31" t="str">
        <f t="shared" si="1665"/>
        <v/>
      </c>
      <c r="Z5934" s="134">
        <v>21.52</v>
      </c>
      <c r="AA5934" s="31" t="str">
        <f t="shared" si="1666"/>
        <v>-</v>
      </c>
      <c r="AB5934" s="31">
        <f t="shared" si="1667"/>
        <v>21.52</v>
      </c>
    </row>
    <row r="5935" spans="1:28" x14ac:dyDescent="0.3">
      <c r="A5935" s="133">
        <v>42982.958333333336</v>
      </c>
      <c r="B5935" s="152">
        <f t="shared" si="1668"/>
        <v>9</v>
      </c>
      <c r="C5935" s="152">
        <f t="shared" si="1669"/>
        <v>4</v>
      </c>
      <c r="D5935" s="152">
        <f t="shared" si="1670"/>
        <v>23</v>
      </c>
      <c r="E5935" s="38" t="str">
        <f t="shared" si="1671"/>
        <v/>
      </c>
      <c r="F5935" s="134">
        <v>22.07</v>
      </c>
      <c r="G5935" s="38" t="str">
        <f t="shared" si="1672"/>
        <v>-</v>
      </c>
      <c r="H5935" s="38">
        <f t="shared" si="1673"/>
        <v>22.07</v>
      </c>
      <c r="K5935" s="133">
        <v>43347.958333333336</v>
      </c>
      <c r="L5935" s="9">
        <f t="shared" si="1656"/>
        <v>9</v>
      </c>
      <c r="M5935" s="9">
        <f t="shared" si="1657"/>
        <v>4</v>
      </c>
      <c r="N5935" s="9">
        <f t="shared" si="1658"/>
        <v>23</v>
      </c>
      <c r="O5935" s="31" t="str">
        <f t="shared" si="1659"/>
        <v/>
      </c>
      <c r="P5935" s="134">
        <v>26.81</v>
      </c>
      <c r="Q5935" s="31" t="str">
        <f t="shared" si="1660"/>
        <v>-</v>
      </c>
      <c r="R5935" s="31">
        <f t="shared" si="1661"/>
        <v>26.81</v>
      </c>
      <c r="U5935" s="133">
        <v>43712.958333333336</v>
      </c>
      <c r="V5935" s="9">
        <f t="shared" si="1662"/>
        <v>9</v>
      </c>
      <c r="W5935" s="9">
        <f t="shared" si="1663"/>
        <v>4</v>
      </c>
      <c r="X5935" s="9">
        <f t="shared" si="1664"/>
        <v>23</v>
      </c>
      <c r="Y5935" s="31" t="str">
        <f t="shared" si="1665"/>
        <v/>
      </c>
      <c r="Z5935" s="134">
        <v>19.96</v>
      </c>
      <c r="AA5935" s="31" t="str">
        <f t="shared" si="1666"/>
        <v>-</v>
      </c>
      <c r="AB5935" s="31">
        <f t="shared" si="1667"/>
        <v>19.96</v>
      </c>
    </row>
    <row r="5936" spans="1:28" x14ac:dyDescent="0.3">
      <c r="A5936" s="133">
        <v>42983</v>
      </c>
      <c r="B5936" s="152">
        <f t="shared" si="1668"/>
        <v>9</v>
      </c>
      <c r="C5936" s="152">
        <f t="shared" si="1669"/>
        <v>5</v>
      </c>
      <c r="D5936" s="152">
        <f t="shared" si="1670"/>
        <v>0</v>
      </c>
      <c r="E5936" s="38" t="str">
        <f t="shared" si="1671"/>
        <v/>
      </c>
      <c r="F5936" s="134">
        <v>20.89</v>
      </c>
      <c r="G5936" s="38" t="str">
        <f t="shared" si="1672"/>
        <v>-</v>
      </c>
      <c r="H5936" s="38">
        <f t="shared" si="1673"/>
        <v>20.89</v>
      </c>
      <c r="K5936" s="133">
        <v>43348</v>
      </c>
      <c r="L5936" s="9">
        <f t="shared" si="1656"/>
        <v>9</v>
      </c>
      <c r="M5936" s="9">
        <f t="shared" si="1657"/>
        <v>5</v>
      </c>
      <c r="N5936" s="9">
        <f t="shared" si="1658"/>
        <v>0</v>
      </c>
      <c r="O5936" s="31" t="str">
        <f t="shared" si="1659"/>
        <v/>
      </c>
      <c r="P5936" s="134">
        <v>25.42</v>
      </c>
      <c r="Q5936" s="31" t="str">
        <f t="shared" si="1660"/>
        <v>-</v>
      </c>
      <c r="R5936" s="31">
        <f t="shared" si="1661"/>
        <v>25.42</v>
      </c>
      <c r="U5936" s="133">
        <v>43713</v>
      </c>
      <c r="V5936" s="9">
        <f t="shared" si="1662"/>
        <v>9</v>
      </c>
      <c r="W5936" s="9">
        <f t="shared" si="1663"/>
        <v>5</v>
      </c>
      <c r="X5936" s="9">
        <f t="shared" si="1664"/>
        <v>0</v>
      </c>
      <c r="Y5936" s="31" t="str">
        <f t="shared" si="1665"/>
        <v/>
      </c>
      <c r="Z5936" s="134">
        <v>20.420000000000002</v>
      </c>
      <c r="AA5936" s="31" t="str">
        <f t="shared" si="1666"/>
        <v>-</v>
      </c>
      <c r="AB5936" s="31">
        <f t="shared" si="1667"/>
        <v>20.420000000000002</v>
      </c>
    </row>
    <row r="5937" spans="1:28" x14ac:dyDescent="0.3">
      <c r="A5937" s="133">
        <v>42983.041666666664</v>
      </c>
      <c r="B5937" s="152">
        <f t="shared" si="1668"/>
        <v>9</v>
      </c>
      <c r="C5937" s="152">
        <f t="shared" si="1669"/>
        <v>5</v>
      </c>
      <c r="D5937" s="152">
        <f t="shared" si="1670"/>
        <v>1</v>
      </c>
      <c r="E5937" s="38" t="str">
        <f t="shared" si="1671"/>
        <v/>
      </c>
      <c r="F5937" s="134">
        <v>19.57</v>
      </c>
      <c r="G5937" s="38" t="str">
        <f t="shared" si="1672"/>
        <v>-</v>
      </c>
      <c r="H5937" s="38">
        <f t="shared" si="1673"/>
        <v>19.57</v>
      </c>
      <c r="K5937" s="133">
        <v>43348.041666666664</v>
      </c>
      <c r="L5937" s="9">
        <f t="shared" si="1656"/>
        <v>9</v>
      </c>
      <c r="M5937" s="9">
        <f t="shared" si="1657"/>
        <v>5</v>
      </c>
      <c r="N5937" s="9">
        <f t="shared" si="1658"/>
        <v>1</v>
      </c>
      <c r="O5937" s="31" t="str">
        <f t="shared" si="1659"/>
        <v/>
      </c>
      <c r="P5937" s="134">
        <v>22.81</v>
      </c>
      <c r="Q5937" s="31" t="str">
        <f t="shared" si="1660"/>
        <v>-</v>
      </c>
      <c r="R5937" s="31">
        <f t="shared" si="1661"/>
        <v>22.81</v>
      </c>
      <c r="U5937" s="133">
        <v>43713.041666666664</v>
      </c>
      <c r="V5937" s="9">
        <f t="shared" si="1662"/>
        <v>9</v>
      </c>
      <c r="W5937" s="9">
        <f t="shared" si="1663"/>
        <v>5</v>
      </c>
      <c r="X5937" s="9">
        <f t="shared" si="1664"/>
        <v>1</v>
      </c>
      <c r="Y5937" s="31" t="str">
        <f t="shared" si="1665"/>
        <v/>
      </c>
      <c r="Z5937" s="134">
        <v>19.440000000000001</v>
      </c>
      <c r="AA5937" s="31" t="str">
        <f t="shared" si="1666"/>
        <v>-</v>
      </c>
      <c r="AB5937" s="31">
        <f t="shared" si="1667"/>
        <v>19.440000000000001</v>
      </c>
    </row>
    <row r="5938" spans="1:28" x14ac:dyDescent="0.3">
      <c r="A5938" s="133">
        <v>42983.083333333336</v>
      </c>
      <c r="B5938" s="152">
        <f t="shared" si="1668"/>
        <v>9</v>
      </c>
      <c r="C5938" s="152">
        <f t="shared" si="1669"/>
        <v>5</v>
      </c>
      <c r="D5938" s="152">
        <f t="shared" si="1670"/>
        <v>2</v>
      </c>
      <c r="E5938" s="38" t="str">
        <f t="shared" si="1671"/>
        <v/>
      </c>
      <c r="F5938" s="134">
        <v>18.989999999999998</v>
      </c>
      <c r="G5938" s="38" t="str">
        <f t="shared" si="1672"/>
        <v>-</v>
      </c>
      <c r="H5938" s="38">
        <f t="shared" si="1673"/>
        <v>18.989999999999998</v>
      </c>
      <c r="K5938" s="133">
        <v>43348.083333333336</v>
      </c>
      <c r="L5938" s="9">
        <f t="shared" si="1656"/>
        <v>9</v>
      </c>
      <c r="M5938" s="9">
        <f t="shared" si="1657"/>
        <v>5</v>
      </c>
      <c r="N5938" s="9">
        <f t="shared" si="1658"/>
        <v>2</v>
      </c>
      <c r="O5938" s="31" t="str">
        <f t="shared" si="1659"/>
        <v/>
      </c>
      <c r="P5938" s="134">
        <v>21.53</v>
      </c>
      <c r="Q5938" s="31" t="str">
        <f t="shared" si="1660"/>
        <v>-</v>
      </c>
      <c r="R5938" s="31">
        <f t="shared" si="1661"/>
        <v>21.53</v>
      </c>
      <c r="U5938" s="133">
        <v>43713.083333333336</v>
      </c>
      <c r="V5938" s="9">
        <f t="shared" si="1662"/>
        <v>9</v>
      </c>
      <c r="W5938" s="9">
        <f t="shared" si="1663"/>
        <v>5</v>
      </c>
      <c r="X5938" s="9">
        <f t="shared" si="1664"/>
        <v>2</v>
      </c>
      <c r="Y5938" s="31" t="str">
        <f t="shared" si="1665"/>
        <v/>
      </c>
      <c r="Z5938" s="134">
        <v>18.77</v>
      </c>
      <c r="AA5938" s="31" t="str">
        <f t="shared" si="1666"/>
        <v>-</v>
      </c>
      <c r="AB5938" s="31">
        <f t="shared" si="1667"/>
        <v>18.77</v>
      </c>
    </row>
    <row r="5939" spans="1:28" x14ac:dyDescent="0.3">
      <c r="A5939" s="133">
        <v>42983.125</v>
      </c>
      <c r="B5939" s="152">
        <f t="shared" si="1668"/>
        <v>9</v>
      </c>
      <c r="C5939" s="152">
        <f t="shared" si="1669"/>
        <v>5</v>
      </c>
      <c r="D5939" s="152">
        <f t="shared" si="1670"/>
        <v>3</v>
      </c>
      <c r="E5939" s="38" t="str">
        <f t="shared" si="1671"/>
        <v/>
      </c>
      <c r="F5939" s="134">
        <v>18.55</v>
      </c>
      <c r="G5939" s="38" t="str">
        <f t="shared" si="1672"/>
        <v>-</v>
      </c>
      <c r="H5939" s="38">
        <f t="shared" si="1673"/>
        <v>18.55</v>
      </c>
      <c r="K5939" s="133">
        <v>43348.125</v>
      </c>
      <c r="L5939" s="9">
        <f t="shared" si="1656"/>
        <v>9</v>
      </c>
      <c r="M5939" s="9">
        <f t="shared" si="1657"/>
        <v>5</v>
      </c>
      <c r="N5939" s="9">
        <f t="shared" si="1658"/>
        <v>3</v>
      </c>
      <c r="O5939" s="31" t="str">
        <f t="shared" si="1659"/>
        <v/>
      </c>
      <c r="P5939" s="134">
        <v>20.57</v>
      </c>
      <c r="Q5939" s="31" t="str">
        <f t="shared" si="1660"/>
        <v>-</v>
      </c>
      <c r="R5939" s="31">
        <f t="shared" si="1661"/>
        <v>20.57</v>
      </c>
      <c r="U5939" s="133">
        <v>43713.125</v>
      </c>
      <c r="V5939" s="9">
        <f t="shared" si="1662"/>
        <v>9</v>
      </c>
      <c r="W5939" s="9">
        <f t="shared" si="1663"/>
        <v>5</v>
      </c>
      <c r="X5939" s="9">
        <f t="shared" si="1664"/>
        <v>3</v>
      </c>
      <c r="Y5939" s="31" t="str">
        <f t="shared" si="1665"/>
        <v/>
      </c>
      <c r="Z5939" s="134">
        <v>18.440000000000001</v>
      </c>
      <c r="AA5939" s="31" t="str">
        <f t="shared" si="1666"/>
        <v>-</v>
      </c>
      <c r="AB5939" s="31">
        <f t="shared" si="1667"/>
        <v>18.440000000000001</v>
      </c>
    </row>
    <row r="5940" spans="1:28" x14ac:dyDescent="0.3">
      <c r="A5940" s="133">
        <v>42983.166666666664</v>
      </c>
      <c r="B5940" s="152">
        <f t="shared" si="1668"/>
        <v>9</v>
      </c>
      <c r="C5940" s="152">
        <f t="shared" si="1669"/>
        <v>5</v>
      </c>
      <c r="D5940" s="152">
        <f t="shared" si="1670"/>
        <v>4</v>
      </c>
      <c r="E5940" s="38" t="str">
        <f t="shared" si="1671"/>
        <v/>
      </c>
      <c r="F5940" s="134">
        <v>18.97</v>
      </c>
      <c r="G5940" s="38" t="str">
        <f t="shared" si="1672"/>
        <v>-</v>
      </c>
      <c r="H5940" s="38">
        <f t="shared" si="1673"/>
        <v>18.97</v>
      </c>
      <c r="K5940" s="133">
        <v>43348.166666666664</v>
      </c>
      <c r="L5940" s="9">
        <f t="shared" si="1656"/>
        <v>9</v>
      </c>
      <c r="M5940" s="9">
        <f t="shared" si="1657"/>
        <v>5</v>
      </c>
      <c r="N5940" s="9">
        <f t="shared" si="1658"/>
        <v>4</v>
      </c>
      <c r="O5940" s="31" t="str">
        <f t="shared" si="1659"/>
        <v/>
      </c>
      <c r="P5940" s="134">
        <v>20.66</v>
      </c>
      <c r="Q5940" s="31" t="str">
        <f t="shared" si="1660"/>
        <v>-</v>
      </c>
      <c r="R5940" s="31">
        <f t="shared" si="1661"/>
        <v>20.66</v>
      </c>
      <c r="U5940" s="133">
        <v>43713.166666666664</v>
      </c>
      <c r="V5940" s="9">
        <f t="shared" si="1662"/>
        <v>9</v>
      </c>
      <c r="W5940" s="9">
        <f t="shared" si="1663"/>
        <v>5</v>
      </c>
      <c r="X5940" s="9">
        <f t="shared" si="1664"/>
        <v>4</v>
      </c>
      <c r="Y5940" s="31" t="str">
        <f t="shared" si="1665"/>
        <v/>
      </c>
      <c r="Z5940" s="134">
        <v>18.7</v>
      </c>
      <c r="AA5940" s="31" t="str">
        <f t="shared" si="1666"/>
        <v>-</v>
      </c>
      <c r="AB5940" s="31">
        <f t="shared" si="1667"/>
        <v>18.7</v>
      </c>
    </row>
    <row r="5941" spans="1:28" x14ac:dyDescent="0.3">
      <c r="A5941" s="133">
        <v>42983.208333333336</v>
      </c>
      <c r="B5941" s="152">
        <f t="shared" si="1668"/>
        <v>9</v>
      </c>
      <c r="C5941" s="152">
        <f t="shared" si="1669"/>
        <v>5</v>
      </c>
      <c r="D5941" s="152">
        <f t="shared" si="1670"/>
        <v>5</v>
      </c>
      <c r="E5941" s="38" t="str">
        <f t="shared" si="1671"/>
        <v/>
      </c>
      <c r="F5941" s="134">
        <v>20.57</v>
      </c>
      <c r="G5941" s="38" t="str">
        <f t="shared" si="1672"/>
        <v>-</v>
      </c>
      <c r="H5941" s="38">
        <f t="shared" si="1673"/>
        <v>20.57</v>
      </c>
      <c r="K5941" s="133">
        <v>43348.208333333336</v>
      </c>
      <c r="L5941" s="9">
        <f t="shared" si="1656"/>
        <v>9</v>
      </c>
      <c r="M5941" s="9">
        <f t="shared" si="1657"/>
        <v>5</v>
      </c>
      <c r="N5941" s="9">
        <f t="shared" si="1658"/>
        <v>5</v>
      </c>
      <c r="O5941" s="31" t="str">
        <f t="shared" si="1659"/>
        <v/>
      </c>
      <c r="P5941" s="134">
        <v>22.08</v>
      </c>
      <c r="Q5941" s="31" t="str">
        <f t="shared" si="1660"/>
        <v>-</v>
      </c>
      <c r="R5941" s="31">
        <f t="shared" si="1661"/>
        <v>22.08</v>
      </c>
      <c r="U5941" s="133">
        <v>43713.208333333336</v>
      </c>
      <c r="V5941" s="9">
        <f t="shared" si="1662"/>
        <v>9</v>
      </c>
      <c r="W5941" s="9">
        <f t="shared" si="1663"/>
        <v>5</v>
      </c>
      <c r="X5941" s="9">
        <f t="shared" si="1664"/>
        <v>5</v>
      </c>
      <c r="Y5941" s="31" t="str">
        <f t="shared" si="1665"/>
        <v/>
      </c>
      <c r="Z5941" s="134">
        <v>19.77</v>
      </c>
      <c r="AA5941" s="31" t="str">
        <f t="shared" si="1666"/>
        <v>-</v>
      </c>
      <c r="AB5941" s="31">
        <f t="shared" si="1667"/>
        <v>19.77</v>
      </c>
    </row>
    <row r="5942" spans="1:28" x14ac:dyDescent="0.3">
      <c r="A5942" s="133">
        <v>42983.25</v>
      </c>
      <c r="B5942" s="152">
        <f t="shared" si="1668"/>
        <v>9</v>
      </c>
      <c r="C5942" s="152">
        <f t="shared" si="1669"/>
        <v>5</v>
      </c>
      <c r="D5942" s="152">
        <f t="shared" si="1670"/>
        <v>6</v>
      </c>
      <c r="E5942" s="38" t="str">
        <f t="shared" si="1671"/>
        <v/>
      </c>
      <c r="F5942" s="134">
        <v>22.17</v>
      </c>
      <c r="G5942" s="38" t="str">
        <f t="shared" si="1672"/>
        <v>-</v>
      </c>
      <c r="H5942" s="38">
        <f t="shared" si="1673"/>
        <v>22.17</v>
      </c>
      <c r="K5942" s="133">
        <v>43348.25</v>
      </c>
      <c r="L5942" s="9">
        <f t="shared" si="1656"/>
        <v>9</v>
      </c>
      <c r="M5942" s="9">
        <f t="shared" si="1657"/>
        <v>5</v>
      </c>
      <c r="N5942" s="9">
        <f t="shared" si="1658"/>
        <v>6</v>
      </c>
      <c r="O5942" s="31" t="str">
        <f t="shared" si="1659"/>
        <v/>
      </c>
      <c r="P5942" s="134">
        <v>25.5</v>
      </c>
      <c r="Q5942" s="31" t="str">
        <f t="shared" si="1660"/>
        <v>-</v>
      </c>
      <c r="R5942" s="31">
        <f t="shared" si="1661"/>
        <v>25.5</v>
      </c>
      <c r="U5942" s="133">
        <v>43713.25</v>
      </c>
      <c r="V5942" s="9">
        <f t="shared" si="1662"/>
        <v>9</v>
      </c>
      <c r="W5942" s="9">
        <f t="shared" si="1663"/>
        <v>5</v>
      </c>
      <c r="X5942" s="9">
        <f t="shared" si="1664"/>
        <v>6</v>
      </c>
      <c r="Y5942" s="31" t="str">
        <f t="shared" si="1665"/>
        <v/>
      </c>
      <c r="Z5942" s="134">
        <v>22.11</v>
      </c>
      <c r="AA5942" s="31" t="str">
        <f t="shared" si="1666"/>
        <v>-</v>
      </c>
      <c r="AB5942" s="31">
        <f t="shared" si="1667"/>
        <v>22.11</v>
      </c>
    </row>
    <row r="5943" spans="1:28" x14ac:dyDescent="0.3">
      <c r="A5943" s="133">
        <v>42983.291666666664</v>
      </c>
      <c r="B5943" s="152">
        <f t="shared" si="1668"/>
        <v>9</v>
      </c>
      <c r="C5943" s="152">
        <f t="shared" si="1669"/>
        <v>5</v>
      </c>
      <c r="D5943" s="152">
        <f t="shared" si="1670"/>
        <v>7</v>
      </c>
      <c r="E5943" s="38" t="str">
        <f t="shared" si="1671"/>
        <v/>
      </c>
      <c r="F5943" s="134">
        <v>22.65</v>
      </c>
      <c r="G5943" s="38" t="str">
        <f t="shared" si="1672"/>
        <v>-</v>
      </c>
      <c r="H5943" s="38">
        <f t="shared" si="1673"/>
        <v>22.65</v>
      </c>
      <c r="K5943" s="133">
        <v>43348.291666666664</v>
      </c>
      <c r="L5943" s="9">
        <f t="shared" si="1656"/>
        <v>9</v>
      </c>
      <c r="M5943" s="9">
        <f t="shared" si="1657"/>
        <v>5</v>
      </c>
      <c r="N5943" s="9">
        <f t="shared" si="1658"/>
        <v>7</v>
      </c>
      <c r="O5943" s="31" t="str">
        <f t="shared" si="1659"/>
        <v/>
      </c>
      <c r="P5943" s="134">
        <v>26.36</v>
      </c>
      <c r="Q5943" s="31" t="str">
        <f t="shared" si="1660"/>
        <v>-</v>
      </c>
      <c r="R5943" s="31">
        <f t="shared" si="1661"/>
        <v>26.36</v>
      </c>
      <c r="U5943" s="133">
        <v>43713.291666666664</v>
      </c>
      <c r="V5943" s="9">
        <f t="shared" si="1662"/>
        <v>9</v>
      </c>
      <c r="W5943" s="9">
        <f t="shared" si="1663"/>
        <v>5</v>
      </c>
      <c r="X5943" s="9">
        <f t="shared" si="1664"/>
        <v>7</v>
      </c>
      <c r="Y5943" s="31" t="str">
        <f t="shared" si="1665"/>
        <v/>
      </c>
      <c r="Z5943" s="134">
        <v>21.75</v>
      </c>
      <c r="AA5943" s="31" t="str">
        <f t="shared" si="1666"/>
        <v>-</v>
      </c>
      <c r="AB5943" s="31">
        <f t="shared" si="1667"/>
        <v>21.75</v>
      </c>
    </row>
    <row r="5944" spans="1:28" x14ac:dyDescent="0.3">
      <c r="A5944" s="133">
        <v>42983.333333333336</v>
      </c>
      <c r="B5944" s="152">
        <f t="shared" si="1668"/>
        <v>9</v>
      </c>
      <c r="C5944" s="152">
        <f t="shared" si="1669"/>
        <v>5</v>
      </c>
      <c r="D5944" s="152">
        <f t="shared" si="1670"/>
        <v>8</v>
      </c>
      <c r="E5944" s="38" t="str">
        <f t="shared" si="1671"/>
        <v/>
      </c>
      <c r="F5944" s="134">
        <v>23.81</v>
      </c>
      <c r="G5944" s="38">
        <f t="shared" si="1672"/>
        <v>23.81</v>
      </c>
      <c r="H5944" s="38" t="str">
        <f t="shared" si="1673"/>
        <v>-</v>
      </c>
      <c r="K5944" s="133">
        <v>43348.333333333336</v>
      </c>
      <c r="L5944" s="9">
        <f t="shared" si="1656"/>
        <v>9</v>
      </c>
      <c r="M5944" s="9">
        <f t="shared" si="1657"/>
        <v>5</v>
      </c>
      <c r="N5944" s="9">
        <f t="shared" si="1658"/>
        <v>8</v>
      </c>
      <c r="O5944" s="31" t="str">
        <f t="shared" si="1659"/>
        <v/>
      </c>
      <c r="P5944" s="134">
        <v>26.89</v>
      </c>
      <c r="Q5944" s="31">
        <f t="shared" si="1660"/>
        <v>26.89</v>
      </c>
      <c r="R5944" s="31" t="str">
        <f t="shared" si="1661"/>
        <v>-</v>
      </c>
      <c r="U5944" s="133">
        <v>43713.333333333336</v>
      </c>
      <c r="V5944" s="9">
        <f t="shared" si="1662"/>
        <v>9</v>
      </c>
      <c r="W5944" s="9">
        <f t="shared" si="1663"/>
        <v>5</v>
      </c>
      <c r="X5944" s="9">
        <f t="shared" si="1664"/>
        <v>8</v>
      </c>
      <c r="Y5944" s="31" t="str">
        <f t="shared" si="1665"/>
        <v/>
      </c>
      <c r="Z5944" s="134">
        <v>21.89</v>
      </c>
      <c r="AA5944" s="31">
        <f t="shared" si="1666"/>
        <v>21.89</v>
      </c>
      <c r="AB5944" s="31" t="str">
        <f t="shared" si="1667"/>
        <v>-</v>
      </c>
    </row>
    <row r="5945" spans="1:28" x14ac:dyDescent="0.3">
      <c r="A5945" s="133">
        <v>42983.375</v>
      </c>
      <c r="B5945" s="152">
        <f t="shared" si="1668"/>
        <v>9</v>
      </c>
      <c r="C5945" s="152">
        <f t="shared" si="1669"/>
        <v>5</v>
      </c>
      <c r="D5945" s="152">
        <f t="shared" si="1670"/>
        <v>9</v>
      </c>
      <c r="E5945" s="38" t="str">
        <f t="shared" si="1671"/>
        <v/>
      </c>
      <c r="F5945" s="134">
        <v>25.72</v>
      </c>
      <c r="G5945" s="38">
        <f t="shared" si="1672"/>
        <v>25.72</v>
      </c>
      <c r="H5945" s="38" t="str">
        <f t="shared" si="1673"/>
        <v>-</v>
      </c>
      <c r="K5945" s="133">
        <v>43348.375</v>
      </c>
      <c r="L5945" s="9">
        <f t="shared" si="1656"/>
        <v>9</v>
      </c>
      <c r="M5945" s="9">
        <f t="shared" si="1657"/>
        <v>5</v>
      </c>
      <c r="N5945" s="9">
        <f t="shared" si="1658"/>
        <v>9</v>
      </c>
      <c r="O5945" s="31" t="str">
        <f t="shared" si="1659"/>
        <v/>
      </c>
      <c r="P5945" s="134">
        <v>30.5</v>
      </c>
      <c r="Q5945" s="31">
        <f t="shared" si="1660"/>
        <v>30.5</v>
      </c>
      <c r="R5945" s="31" t="str">
        <f t="shared" si="1661"/>
        <v>-</v>
      </c>
      <c r="U5945" s="133">
        <v>43713.375</v>
      </c>
      <c r="V5945" s="9">
        <f t="shared" si="1662"/>
        <v>9</v>
      </c>
      <c r="W5945" s="9">
        <f t="shared" si="1663"/>
        <v>5</v>
      </c>
      <c r="X5945" s="9">
        <f t="shared" si="1664"/>
        <v>9</v>
      </c>
      <c r="Y5945" s="31" t="str">
        <f t="shared" si="1665"/>
        <v/>
      </c>
      <c r="Z5945" s="134">
        <v>24.34</v>
      </c>
      <c r="AA5945" s="31">
        <f t="shared" si="1666"/>
        <v>24.34</v>
      </c>
      <c r="AB5945" s="31" t="str">
        <f t="shared" si="1667"/>
        <v>-</v>
      </c>
    </row>
    <row r="5946" spans="1:28" x14ac:dyDescent="0.3">
      <c r="A5946" s="133">
        <v>42983.416666666664</v>
      </c>
      <c r="B5946" s="152">
        <f t="shared" si="1668"/>
        <v>9</v>
      </c>
      <c r="C5946" s="152">
        <f t="shared" si="1669"/>
        <v>5</v>
      </c>
      <c r="D5946" s="152">
        <f t="shared" si="1670"/>
        <v>10</v>
      </c>
      <c r="E5946" s="38" t="str">
        <f t="shared" si="1671"/>
        <v/>
      </c>
      <c r="F5946" s="134">
        <v>27.73</v>
      </c>
      <c r="G5946" s="38">
        <f t="shared" si="1672"/>
        <v>27.73</v>
      </c>
      <c r="H5946" s="38" t="str">
        <f t="shared" si="1673"/>
        <v>-</v>
      </c>
      <c r="K5946" s="133">
        <v>43348.416666666664</v>
      </c>
      <c r="L5946" s="9">
        <f t="shared" si="1656"/>
        <v>9</v>
      </c>
      <c r="M5946" s="9">
        <f t="shared" si="1657"/>
        <v>5</v>
      </c>
      <c r="N5946" s="9">
        <f t="shared" si="1658"/>
        <v>10</v>
      </c>
      <c r="O5946" s="31" t="str">
        <f t="shared" si="1659"/>
        <v/>
      </c>
      <c r="P5946" s="134">
        <v>35.130000000000003</v>
      </c>
      <c r="Q5946" s="31">
        <f t="shared" si="1660"/>
        <v>35.130000000000003</v>
      </c>
      <c r="R5946" s="31" t="str">
        <f t="shared" si="1661"/>
        <v>-</v>
      </c>
      <c r="U5946" s="133">
        <v>43713.416666666664</v>
      </c>
      <c r="V5946" s="9">
        <f t="shared" si="1662"/>
        <v>9</v>
      </c>
      <c r="W5946" s="9">
        <f t="shared" si="1663"/>
        <v>5</v>
      </c>
      <c r="X5946" s="9">
        <f t="shared" si="1664"/>
        <v>10</v>
      </c>
      <c r="Y5946" s="31" t="str">
        <f t="shared" si="1665"/>
        <v/>
      </c>
      <c r="Z5946" s="134">
        <v>25.46</v>
      </c>
      <c r="AA5946" s="31">
        <f t="shared" si="1666"/>
        <v>25.46</v>
      </c>
      <c r="AB5946" s="31" t="str">
        <f t="shared" si="1667"/>
        <v>-</v>
      </c>
    </row>
    <row r="5947" spans="1:28" x14ac:dyDescent="0.3">
      <c r="A5947" s="133">
        <v>42983.458333333336</v>
      </c>
      <c r="B5947" s="152">
        <f t="shared" si="1668"/>
        <v>9</v>
      </c>
      <c r="C5947" s="152">
        <f t="shared" si="1669"/>
        <v>5</v>
      </c>
      <c r="D5947" s="152">
        <f t="shared" si="1670"/>
        <v>11</v>
      </c>
      <c r="E5947" s="38" t="str">
        <f t="shared" si="1671"/>
        <v/>
      </c>
      <c r="F5947" s="134">
        <v>31.17</v>
      </c>
      <c r="G5947" s="38">
        <f t="shared" si="1672"/>
        <v>31.17</v>
      </c>
      <c r="H5947" s="38" t="str">
        <f t="shared" si="1673"/>
        <v>-</v>
      </c>
      <c r="K5947" s="133">
        <v>43348.458333333336</v>
      </c>
      <c r="L5947" s="9">
        <f t="shared" si="1656"/>
        <v>9</v>
      </c>
      <c r="M5947" s="9">
        <f t="shared" si="1657"/>
        <v>5</v>
      </c>
      <c r="N5947" s="9">
        <f t="shared" si="1658"/>
        <v>11</v>
      </c>
      <c r="O5947" s="31" t="str">
        <f t="shared" si="1659"/>
        <v/>
      </c>
      <c r="P5947" s="134">
        <v>37.83</v>
      </c>
      <c r="Q5947" s="31">
        <f t="shared" si="1660"/>
        <v>37.83</v>
      </c>
      <c r="R5947" s="31" t="str">
        <f t="shared" si="1661"/>
        <v>-</v>
      </c>
      <c r="U5947" s="133">
        <v>43713.458333333336</v>
      </c>
      <c r="V5947" s="9">
        <f t="shared" si="1662"/>
        <v>9</v>
      </c>
      <c r="W5947" s="9">
        <f t="shared" si="1663"/>
        <v>5</v>
      </c>
      <c r="X5947" s="9">
        <f t="shared" si="1664"/>
        <v>11</v>
      </c>
      <c r="Y5947" s="31" t="str">
        <f t="shared" si="1665"/>
        <v/>
      </c>
      <c r="Z5947" s="134">
        <v>26.63</v>
      </c>
      <c r="AA5947" s="31">
        <f t="shared" si="1666"/>
        <v>26.63</v>
      </c>
      <c r="AB5947" s="31" t="str">
        <f t="shared" si="1667"/>
        <v>-</v>
      </c>
    </row>
    <row r="5948" spans="1:28" x14ac:dyDescent="0.3">
      <c r="A5948" s="133">
        <v>42983.5</v>
      </c>
      <c r="B5948" s="152">
        <f t="shared" si="1668"/>
        <v>9</v>
      </c>
      <c r="C5948" s="152">
        <f t="shared" si="1669"/>
        <v>5</v>
      </c>
      <c r="D5948" s="152">
        <f t="shared" si="1670"/>
        <v>12</v>
      </c>
      <c r="E5948" s="38" t="str">
        <f t="shared" si="1671"/>
        <v/>
      </c>
      <c r="F5948" s="134">
        <v>32.29</v>
      </c>
      <c r="G5948" s="38">
        <f t="shared" si="1672"/>
        <v>32.29</v>
      </c>
      <c r="H5948" s="38" t="str">
        <f t="shared" si="1673"/>
        <v>-</v>
      </c>
      <c r="K5948" s="133">
        <v>43348.5</v>
      </c>
      <c r="L5948" s="9">
        <f t="shared" si="1656"/>
        <v>9</v>
      </c>
      <c r="M5948" s="9">
        <f t="shared" si="1657"/>
        <v>5</v>
      </c>
      <c r="N5948" s="9">
        <f t="shared" si="1658"/>
        <v>12</v>
      </c>
      <c r="O5948" s="31" t="str">
        <f t="shared" si="1659"/>
        <v/>
      </c>
      <c r="P5948" s="134">
        <v>42.84</v>
      </c>
      <c r="Q5948" s="31">
        <f t="shared" si="1660"/>
        <v>42.84</v>
      </c>
      <c r="R5948" s="31" t="str">
        <f t="shared" si="1661"/>
        <v>-</v>
      </c>
      <c r="U5948" s="133">
        <v>43713.5</v>
      </c>
      <c r="V5948" s="9">
        <f t="shared" si="1662"/>
        <v>9</v>
      </c>
      <c r="W5948" s="9">
        <f t="shared" si="1663"/>
        <v>5</v>
      </c>
      <c r="X5948" s="9">
        <f t="shared" si="1664"/>
        <v>12</v>
      </c>
      <c r="Y5948" s="31" t="str">
        <f t="shared" si="1665"/>
        <v/>
      </c>
      <c r="Z5948" s="134">
        <v>30.38</v>
      </c>
      <c r="AA5948" s="31">
        <f t="shared" si="1666"/>
        <v>30.38</v>
      </c>
      <c r="AB5948" s="31" t="str">
        <f t="shared" si="1667"/>
        <v>-</v>
      </c>
    </row>
    <row r="5949" spans="1:28" x14ac:dyDescent="0.3">
      <c r="A5949" s="133">
        <v>42983.541666666664</v>
      </c>
      <c r="B5949" s="152">
        <f t="shared" si="1668"/>
        <v>9</v>
      </c>
      <c r="C5949" s="152">
        <f t="shared" si="1669"/>
        <v>5</v>
      </c>
      <c r="D5949" s="152">
        <f t="shared" si="1670"/>
        <v>13</v>
      </c>
      <c r="E5949" s="38" t="str">
        <f t="shared" si="1671"/>
        <v/>
      </c>
      <c r="F5949" s="134">
        <v>32.43</v>
      </c>
      <c r="G5949" s="38">
        <f t="shared" si="1672"/>
        <v>32.43</v>
      </c>
      <c r="H5949" s="38" t="str">
        <f t="shared" si="1673"/>
        <v>-</v>
      </c>
      <c r="K5949" s="133">
        <v>43348.541666666664</v>
      </c>
      <c r="L5949" s="9">
        <f t="shared" si="1656"/>
        <v>9</v>
      </c>
      <c r="M5949" s="9">
        <f t="shared" si="1657"/>
        <v>5</v>
      </c>
      <c r="N5949" s="9">
        <f t="shared" si="1658"/>
        <v>13</v>
      </c>
      <c r="O5949" s="31" t="str">
        <f t="shared" si="1659"/>
        <v/>
      </c>
      <c r="P5949" s="134">
        <v>55.01</v>
      </c>
      <c r="Q5949" s="31">
        <f t="shared" si="1660"/>
        <v>55.01</v>
      </c>
      <c r="R5949" s="31" t="str">
        <f t="shared" si="1661"/>
        <v>-</v>
      </c>
      <c r="U5949" s="133">
        <v>43713.541666666664</v>
      </c>
      <c r="V5949" s="9">
        <f t="shared" si="1662"/>
        <v>9</v>
      </c>
      <c r="W5949" s="9">
        <f t="shared" si="1663"/>
        <v>5</v>
      </c>
      <c r="X5949" s="9">
        <f t="shared" si="1664"/>
        <v>13</v>
      </c>
      <c r="Y5949" s="31" t="str">
        <f t="shared" si="1665"/>
        <v/>
      </c>
      <c r="Z5949" s="134">
        <v>29.05</v>
      </c>
      <c r="AA5949" s="31">
        <f t="shared" si="1666"/>
        <v>29.05</v>
      </c>
      <c r="AB5949" s="31" t="str">
        <f t="shared" si="1667"/>
        <v>-</v>
      </c>
    </row>
    <row r="5950" spans="1:28" x14ac:dyDescent="0.3">
      <c r="A5950" s="133">
        <v>42983.583333333336</v>
      </c>
      <c r="B5950" s="152">
        <f t="shared" si="1668"/>
        <v>9</v>
      </c>
      <c r="C5950" s="152">
        <f t="shared" si="1669"/>
        <v>5</v>
      </c>
      <c r="D5950" s="152">
        <f t="shared" si="1670"/>
        <v>14</v>
      </c>
      <c r="E5950" s="38" t="str">
        <f t="shared" si="1671"/>
        <v/>
      </c>
      <c r="F5950" s="134">
        <v>34.25</v>
      </c>
      <c r="G5950" s="38">
        <f t="shared" si="1672"/>
        <v>34.25</v>
      </c>
      <c r="H5950" s="38" t="str">
        <f t="shared" si="1673"/>
        <v>-</v>
      </c>
      <c r="K5950" s="133">
        <v>43348.583333333336</v>
      </c>
      <c r="L5950" s="9">
        <f t="shared" si="1656"/>
        <v>9</v>
      </c>
      <c r="M5950" s="9">
        <f t="shared" si="1657"/>
        <v>5</v>
      </c>
      <c r="N5950" s="9">
        <f t="shared" si="1658"/>
        <v>14</v>
      </c>
      <c r="O5950" s="31" t="str">
        <f t="shared" si="1659"/>
        <v/>
      </c>
      <c r="P5950" s="134">
        <v>72.14</v>
      </c>
      <c r="Q5950" s="31">
        <f t="shared" si="1660"/>
        <v>72.14</v>
      </c>
      <c r="R5950" s="31" t="str">
        <f t="shared" si="1661"/>
        <v>-</v>
      </c>
      <c r="U5950" s="133">
        <v>43713.583333333336</v>
      </c>
      <c r="V5950" s="9">
        <f t="shared" si="1662"/>
        <v>9</v>
      </c>
      <c r="W5950" s="9">
        <f t="shared" si="1663"/>
        <v>5</v>
      </c>
      <c r="X5950" s="9">
        <f t="shared" si="1664"/>
        <v>14</v>
      </c>
      <c r="Y5950" s="31" t="str">
        <f t="shared" si="1665"/>
        <v/>
      </c>
      <c r="Z5950" s="134">
        <v>31.1</v>
      </c>
      <c r="AA5950" s="31">
        <f t="shared" si="1666"/>
        <v>31.1</v>
      </c>
      <c r="AB5950" s="31" t="str">
        <f t="shared" si="1667"/>
        <v>-</v>
      </c>
    </row>
    <row r="5951" spans="1:28" x14ac:dyDescent="0.3">
      <c r="A5951" s="133">
        <v>42983.625</v>
      </c>
      <c r="B5951" s="152">
        <f t="shared" si="1668"/>
        <v>9</v>
      </c>
      <c r="C5951" s="152">
        <f t="shared" si="1669"/>
        <v>5</v>
      </c>
      <c r="D5951" s="152">
        <f t="shared" si="1670"/>
        <v>15</v>
      </c>
      <c r="E5951" s="38" t="str">
        <f t="shared" si="1671"/>
        <v/>
      </c>
      <c r="F5951" s="134">
        <v>36.32</v>
      </c>
      <c r="G5951" s="38">
        <f t="shared" si="1672"/>
        <v>36.32</v>
      </c>
      <c r="H5951" s="38" t="str">
        <f t="shared" si="1673"/>
        <v>-</v>
      </c>
      <c r="K5951" s="133">
        <v>43348.625</v>
      </c>
      <c r="L5951" s="9">
        <f t="shared" si="1656"/>
        <v>9</v>
      </c>
      <c r="M5951" s="9">
        <f t="shared" si="1657"/>
        <v>5</v>
      </c>
      <c r="N5951" s="9">
        <f t="shared" si="1658"/>
        <v>15</v>
      </c>
      <c r="O5951" s="31" t="str">
        <f t="shared" si="1659"/>
        <v/>
      </c>
      <c r="P5951" s="134">
        <v>80.52</v>
      </c>
      <c r="Q5951" s="31">
        <f t="shared" si="1660"/>
        <v>80.52</v>
      </c>
      <c r="R5951" s="31" t="str">
        <f t="shared" si="1661"/>
        <v>-</v>
      </c>
      <c r="U5951" s="133">
        <v>43713.625</v>
      </c>
      <c r="V5951" s="9">
        <f t="shared" si="1662"/>
        <v>9</v>
      </c>
      <c r="W5951" s="9">
        <f t="shared" si="1663"/>
        <v>5</v>
      </c>
      <c r="X5951" s="9">
        <f t="shared" si="1664"/>
        <v>15</v>
      </c>
      <c r="Y5951" s="31" t="str">
        <f t="shared" si="1665"/>
        <v/>
      </c>
      <c r="Z5951" s="134">
        <v>32.020000000000003</v>
      </c>
      <c r="AA5951" s="31">
        <f t="shared" si="1666"/>
        <v>32.020000000000003</v>
      </c>
      <c r="AB5951" s="31" t="str">
        <f t="shared" si="1667"/>
        <v>-</v>
      </c>
    </row>
    <row r="5952" spans="1:28" x14ac:dyDescent="0.3">
      <c r="A5952" s="133">
        <v>42983.666666666664</v>
      </c>
      <c r="B5952" s="152">
        <f t="shared" si="1668"/>
        <v>9</v>
      </c>
      <c r="C5952" s="152">
        <f t="shared" si="1669"/>
        <v>5</v>
      </c>
      <c r="D5952" s="152">
        <f t="shared" si="1670"/>
        <v>16</v>
      </c>
      <c r="E5952" s="38" t="str">
        <f t="shared" si="1671"/>
        <v/>
      </c>
      <c r="F5952" s="134">
        <v>37.5</v>
      </c>
      <c r="G5952" s="38">
        <f t="shared" si="1672"/>
        <v>37.5</v>
      </c>
      <c r="H5952" s="38" t="str">
        <f t="shared" si="1673"/>
        <v>-</v>
      </c>
      <c r="K5952" s="133">
        <v>43348.666666666664</v>
      </c>
      <c r="L5952" s="9">
        <f t="shared" si="1656"/>
        <v>9</v>
      </c>
      <c r="M5952" s="9">
        <f t="shared" si="1657"/>
        <v>5</v>
      </c>
      <c r="N5952" s="9">
        <f t="shared" si="1658"/>
        <v>16</v>
      </c>
      <c r="O5952" s="31" t="str">
        <f t="shared" si="1659"/>
        <v/>
      </c>
      <c r="P5952" s="134">
        <v>95.89</v>
      </c>
      <c r="Q5952" s="31">
        <f t="shared" si="1660"/>
        <v>95.89</v>
      </c>
      <c r="R5952" s="31" t="str">
        <f t="shared" si="1661"/>
        <v>-</v>
      </c>
      <c r="U5952" s="133">
        <v>43713.666666666664</v>
      </c>
      <c r="V5952" s="9">
        <f t="shared" si="1662"/>
        <v>9</v>
      </c>
      <c r="W5952" s="9">
        <f t="shared" si="1663"/>
        <v>5</v>
      </c>
      <c r="X5952" s="9">
        <f t="shared" si="1664"/>
        <v>16</v>
      </c>
      <c r="Y5952" s="31" t="str">
        <f t="shared" si="1665"/>
        <v/>
      </c>
      <c r="Z5952" s="134">
        <v>31.46</v>
      </c>
      <c r="AA5952" s="31">
        <f t="shared" si="1666"/>
        <v>31.46</v>
      </c>
      <c r="AB5952" s="31" t="str">
        <f t="shared" si="1667"/>
        <v>-</v>
      </c>
    </row>
    <row r="5953" spans="1:28" x14ac:dyDescent="0.3">
      <c r="A5953" s="133">
        <v>42983.708333333336</v>
      </c>
      <c r="B5953" s="152">
        <f t="shared" si="1668"/>
        <v>9</v>
      </c>
      <c r="C5953" s="152">
        <f t="shared" si="1669"/>
        <v>5</v>
      </c>
      <c r="D5953" s="152">
        <f t="shared" si="1670"/>
        <v>17</v>
      </c>
      <c r="E5953" s="38" t="str">
        <f t="shared" si="1671"/>
        <v/>
      </c>
      <c r="F5953" s="134">
        <v>34.19</v>
      </c>
      <c r="G5953" s="38" t="str">
        <f t="shared" si="1672"/>
        <v>-</v>
      </c>
      <c r="H5953" s="38">
        <f t="shared" si="1673"/>
        <v>34.19</v>
      </c>
      <c r="K5953" s="133">
        <v>43348.708333333336</v>
      </c>
      <c r="L5953" s="9">
        <f t="shared" si="1656"/>
        <v>9</v>
      </c>
      <c r="M5953" s="9">
        <f t="shared" si="1657"/>
        <v>5</v>
      </c>
      <c r="N5953" s="9">
        <f t="shared" si="1658"/>
        <v>17</v>
      </c>
      <c r="O5953" s="31" t="str">
        <f t="shared" si="1659"/>
        <v/>
      </c>
      <c r="P5953" s="134">
        <v>81.150000000000006</v>
      </c>
      <c r="Q5953" s="31" t="str">
        <f t="shared" si="1660"/>
        <v>-</v>
      </c>
      <c r="R5953" s="31">
        <f t="shared" si="1661"/>
        <v>81.150000000000006</v>
      </c>
      <c r="U5953" s="133">
        <v>43713.708333333336</v>
      </c>
      <c r="V5953" s="9">
        <f t="shared" si="1662"/>
        <v>9</v>
      </c>
      <c r="W5953" s="9">
        <f t="shared" si="1663"/>
        <v>5</v>
      </c>
      <c r="X5953" s="9">
        <f t="shared" si="1664"/>
        <v>17</v>
      </c>
      <c r="Y5953" s="31" t="str">
        <f t="shared" si="1665"/>
        <v/>
      </c>
      <c r="Z5953" s="134">
        <v>30.1</v>
      </c>
      <c r="AA5953" s="31" t="str">
        <f t="shared" si="1666"/>
        <v>-</v>
      </c>
      <c r="AB5953" s="31">
        <f t="shared" si="1667"/>
        <v>30.1</v>
      </c>
    </row>
    <row r="5954" spans="1:28" x14ac:dyDescent="0.3">
      <c r="A5954" s="133">
        <v>42983.75</v>
      </c>
      <c r="B5954" s="152">
        <f t="shared" si="1668"/>
        <v>9</v>
      </c>
      <c r="C5954" s="152">
        <f t="shared" si="1669"/>
        <v>5</v>
      </c>
      <c r="D5954" s="152">
        <f t="shared" si="1670"/>
        <v>18</v>
      </c>
      <c r="E5954" s="38" t="str">
        <f t="shared" si="1671"/>
        <v/>
      </c>
      <c r="F5954" s="134">
        <v>31.28</v>
      </c>
      <c r="G5954" s="38" t="str">
        <f t="shared" si="1672"/>
        <v>-</v>
      </c>
      <c r="H5954" s="38">
        <f t="shared" si="1673"/>
        <v>31.28</v>
      </c>
      <c r="K5954" s="133">
        <v>43348.75</v>
      </c>
      <c r="L5954" s="9">
        <f t="shared" si="1656"/>
        <v>9</v>
      </c>
      <c r="M5954" s="9">
        <f t="shared" si="1657"/>
        <v>5</v>
      </c>
      <c r="N5954" s="9">
        <f t="shared" si="1658"/>
        <v>18</v>
      </c>
      <c r="O5954" s="31" t="str">
        <f t="shared" si="1659"/>
        <v/>
      </c>
      <c r="P5954" s="134">
        <v>62.64</v>
      </c>
      <c r="Q5954" s="31" t="str">
        <f t="shared" si="1660"/>
        <v>-</v>
      </c>
      <c r="R5954" s="31">
        <f t="shared" si="1661"/>
        <v>62.64</v>
      </c>
      <c r="U5954" s="133">
        <v>43713.75</v>
      </c>
      <c r="V5954" s="9">
        <f t="shared" si="1662"/>
        <v>9</v>
      </c>
      <c r="W5954" s="9">
        <f t="shared" si="1663"/>
        <v>5</v>
      </c>
      <c r="X5954" s="9">
        <f t="shared" si="1664"/>
        <v>18</v>
      </c>
      <c r="Y5954" s="31" t="str">
        <f t="shared" si="1665"/>
        <v/>
      </c>
      <c r="Z5954" s="134">
        <v>28.77</v>
      </c>
      <c r="AA5954" s="31" t="str">
        <f t="shared" si="1666"/>
        <v>-</v>
      </c>
      <c r="AB5954" s="31">
        <f t="shared" si="1667"/>
        <v>28.77</v>
      </c>
    </row>
    <row r="5955" spans="1:28" x14ac:dyDescent="0.3">
      <c r="A5955" s="133">
        <v>42983.791666666664</v>
      </c>
      <c r="B5955" s="152">
        <f t="shared" si="1668"/>
        <v>9</v>
      </c>
      <c r="C5955" s="152">
        <f t="shared" si="1669"/>
        <v>5</v>
      </c>
      <c r="D5955" s="152">
        <f t="shared" si="1670"/>
        <v>19</v>
      </c>
      <c r="E5955" s="38" t="str">
        <f t="shared" si="1671"/>
        <v/>
      </c>
      <c r="F5955" s="134">
        <v>30.12</v>
      </c>
      <c r="G5955" s="38" t="str">
        <f t="shared" si="1672"/>
        <v>-</v>
      </c>
      <c r="H5955" s="38">
        <f t="shared" si="1673"/>
        <v>30.12</v>
      </c>
      <c r="K5955" s="133">
        <v>43348.791666666664</v>
      </c>
      <c r="L5955" s="9">
        <f t="shared" si="1656"/>
        <v>9</v>
      </c>
      <c r="M5955" s="9">
        <f t="shared" si="1657"/>
        <v>5</v>
      </c>
      <c r="N5955" s="9">
        <f t="shared" si="1658"/>
        <v>19</v>
      </c>
      <c r="O5955" s="31" t="str">
        <f t="shared" si="1659"/>
        <v/>
      </c>
      <c r="P5955" s="134">
        <v>45.92</v>
      </c>
      <c r="Q5955" s="31" t="str">
        <f t="shared" si="1660"/>
        <v>-</v>
      </c>
      <c r="R5955" s="31">
        <f t="shared" si="1661"/>
        <v>45.92</v>
      </c>
      <c r="U5955" s="133">
        <v>43713.791666666664</v>
      </c>
      <c r="V5955" s="9">
        <f t="shared" si="1662"/>
        <v>9</v>
      </c>
      <c r="W5955" s="9">
        <f t="shared" si="1663"/>
        <v>5</v>
      </c>
      <c r="X5955" s="9">
        <f t="shared" si="1664"/>
        <v>19</v>
      </c>
      <c r="Y5955" s="31" t="str">
        <f t="shared" si="1665"/>
        <v/>
      </c>
      <c r="Z5955" s="134">
        <v>28.82</v>
      </c>
      <c r="AA5955" s="31" t="str">
        <f t="shared" si="1666"/>
        <v>-</v>
      </c>
      <c r="AB5955" s="31">
        <f t="shared" si="1667"/>
        <v>28.82</v>
      </c>
    </row>
    <row r="5956" spans="1:28" x14ac:dyDescent="0.3">
      <c r="A5956" s="133">
        <v>42983.833333333336</v>
      </c>
      <c r="B5956" s="152">
        <f t="shared" si="1668"/>
        <v>9</v>
      </c>
      <c r="C5956" s="152">
        <f t="shared" si="1669"/>
        <v>5</v>
      </c>
      <c r="D5956" s="152">
        <f t="shared" si="1670"/>
        <v>20</v>
      </c>
      <c r="E5956" s="38" t="str">
        <f t="shared" si="1671"/>
        <v/>
      </c>
      <c r="F5956" s="134">
        <v>30.64</v>
      </c>
      <c r="G5956" s="38" t="str">
        <f t="shared" si="1672"/>
        <v>-</v>
      </c>
      <c r="H5956" s="38">
        <f t="shared" si="1673"/>
        <v>30.64</v>
      </c>
      <c r="K5956" s="133">
        <v>43348.833333333336</v>
      </c>
      <c r="L5956" s="9">
        <f t="shared" si="1656"/>
        <v>9</v>
      </c>
      <c r="M5956" s="9">
        <f t="shared" si="1657"/>
        <v>5</v>
      </c>
      <c r="N5956" s="9">
        <f t="shared" si="1658"/>
        <v>20</v>
      </c>
      <c r="O5956" s="31" t="str">
        <f t="shared" si="1659"/>
        <v/>
      </c>
      <c r="P5956" s="134">
        <v>42.36</v>
      </c>
      <c r="Q5956" s="31" t="str">
        <f t="shared" si="1660"/>
        <v>-</v>
      </c>
      <c r="R5956" s="31">
        <f t="shared" si="1661"/>
        <v>42.36</v>
      </c>
      <c r="U5956" s="133">
        <v>43713.833333333336</v>
      </c>
      <c r="V5956" s="9">
        <f t="shared" si="1662"/>
        <v>9</v>
      </c>
      <c r="W5956" s="9">
        <f t="shared" si="1663"/>
        <v>5</v>
      </c>
      <c r="X5956" s="9">
        <f t="shared" si="1664"/>
        <v>20</v>
      </c>
      <c r="Y5956" s="31" t="str">
        <f t="shared" si="1665"/>
        <v/>
      </c>
      <c r="Z5956" s="134">
        <v>26.97</v>
      </c>
      <c r="AA5956" s="31" t="str">
        <f t="shared" si="1666"/>
        <v>-</v>
      </c>
      <c r="AB5956" s="31">
        <f t="shared" si="1667"/>
        <v>26.97</v>
      </c>
    </row>
    <row r="5957" spans="1:28" x14ac:dyDescent="0.3">
      <c r="A5957" s="133">
        <v>42983.875</v>
      </c>
      <c r="B5957" s="152">
        <f t="shared" si="1668"/>
        <v>9</v>
      </c>
      <c r="C5957" s="152">
        <f t="shared" si="1669"/>
        <v>5</v>
      </c>
      <c r="D5957" s="152">
        <f t="shared" si="1670"/>
        <v>21</v>
      </c>
      <c r="E5957" s="38" t="str">
        <f t="shared" si="1671"/>
        <v/>
      </c>
      <c r="F5957" s="134">
        <v>26.01</v>
      </c>
      <c r="G5957" s="38" t="str">
        <f t="shared" si="1672"/>
        <v>-</v>
      </c>
      <c r="H5957" s="38">
        <f t="shared" si="1673"/>
        <v>26.01</v>
      </c>
      <c r="K5957" s="133">
        <v>43348.875</v>
      </c>
      <c r="L5957" s="9">
        <f t="shared" si="1656"/>
        <v>9</v>
      </c>
      <c r="M5957" s="9">
        <f t="shared" si="1657"/>
        <v>5</v>
      </c>
      <c r="N5957" s="9">
        <f t="shared" si="1658"/>
        <v>21</v>
      </c>
      <c r="O5957" s="31" t="str">
        <f t="shared" si="1659"/>
        <v/>
      </c>
      <c r="P5957" s="134">
        <v>34.630000000000003</v>
      </c>
      <c r="Q5957" s="31" t="str">
        <f t="shared" si="1660"/>
        <v>-</v>
      </c>
      <c r="R5957" s="31">
        <f t="shared" si="1661"/>
        <v>34.630000000000003</v>
      </c>
      <c r="U5957" s="133">
        <v>43713.875</v>
      </c>
      <c r="V5957" s="9">
        <f t="shared" si="1662"/>
        <v>9</v>
      </c>
      <c r="W5957" s="9">
        <f t="shared" si="1663"/>
        <v>5</v>
      </c>
      <c r="X5957" s="9">
        <f t="shared" si="1664"/>
        <v>21</v>
      </c>
      <c r="Y5957" s="31" t="str">
        <f t="shared" si="1665"/>
        <v/>
      </c>
      <c r="Z5957" s="134">
        <v>23.87</v>
      </c>
      <c r="AA5957" s="31" t="str">
        <f t="shared" si="1666"/>
        <v>-</v>
      </c>
      <c r="AB5957" s="31">
        <f t="shared" si="1667"/>
        <v>23.87</v>
      </c>
    </row>
    <row r="5958" spans="1:28" x14ac:dyDescent="0.3">
      <c r="A5958" s="133">
        <v>42983.916666666664</v>
      </c>
      <c r="B5958" s="152">
        <f t="shared" si="1668"/>
        <v>9</v>
      </c>
      <c r="C5958" s="152">
        <f t="shared" si="1669"/>
        <v>5</v>
      </c>
      <c r="D5958" s="152">
        <f t="shared" si="1670"/>
        <v>22</v>
      </c>
      <c r="E5958" s="38" t="str">
        <f t="shared" si="1671"/>
        <v/>
      </c>
      <c r="F5958" s="134">
        <v>23.27</v>
      </c>
      <c r="G5958" s="38" t="str">
        <f t="shared" si="1672"/>
        <v>-</v>
      </c>
      <c r="H5958" s="38">
        <f t="shared" si="1673"/>
        <v>23.27</v>
      </c>
      <c r="K5958" s="133">
        <v>43348.916666666664</v>
      </c>
      <c r="L5958" s="9">
        <f t="shared" si="1656"/>
        <v>9</v>
      </c>
      <c r="M5958" s="9">
        <f t="shared" si="1657"/>
        <v>5</v>
      </c>
      <c r="N5958" s="9">
        <f t="shared" si="1658"/>
        <v>22</v>
      </c>
      <c r="O5958" s="31" t="str">
        <f t="shared" si="1659"/>
        <v/>
      </c>
      <c r="P5958" s="134">
        <v>29.36</v>
      </c>
      <c r="Q5958" s="31" t="str">
        <f t="shared" si="1660"/>
        <v>-</v>
      </c>
      <c r="R5958" s="31">
        <f t="shared" si="1661"/>
        <v>29.36</v>
      </c>
      <c r="U5958" s="133">
        <v>43713.916666666664</v>
      </c>
      <c r="V5958" s="9">
        <f t="shared" si="1662"/>
        <v>9</v>
      </c>
      <c r="W5958" s="9">
        <f t="shared" si="1663"/>
        <v>5</v>
      </c>
      <c r="X5958" s="9">
        <f t="shared" si="1664"/>
        <v>22</v>
      </c>
      <c r="Y5958" s="31" t="str">
        <f t="shared" si="1665"/>
        <v/>
      </c>
      <c r="Z5958" s="134">
        <v>20.48</v>
      </c>
      <c r="AA5958" s="31" t="str">
        <f t="shared" si="1666"/>
        <v>-</v>
      </c>
      <c r="AB5958" s="31">
        <f t="shared" si="1667"/>
        <v>20.48</v>
      </c>
    </row>
    <row r="5959" spans="1:28" x14ac:dyDescent="0.3">
      <c r="A5959" s="133">
        <v>42983.958333333336</v>
      </c>
      <c r="B5959" s="152">
        <f t="shared" si="1668"/>
        <v>9</v>
      </c>
      <c r="C5959" s="152">
        <f t="shared" si="1669"/>
        <v>5</v>
      </c>
      <c r="D5959" s="152">
        <f t="shared" si="1670"/>
        <v>23</v>
      </c>
      <c r="E5959" s="38" t="str">
        <f t="shared" si="1671"/>
        <v/>
      </c>
      <c r="F5959" s="134">
        <v>21.72</v>
      </c>
      <c r="G5959" s="38" t="str">
        <f t="shared" si="1672"/>
        <v>-</v>
      </c>
      <c r="H5959" s="38">
        <f t="shared" si="1673"/>
        <v>21.72</v>
      </c>
      <c r="K5959" s="133">
        <v>43348.958333333336</v>
      </c>
      <c r="L5959" s="9">
        <f t="shared" si="1656"/>
        <v>9</v>
      </c>
      <c r="M5959" s="9">
        <f t="shared" si="1657"/>
        <v>5</v>
      </c>
      <c r="N5959" s="9">
        <f t="shared" si="1658"/>
        <v>23</v>
      </c>
      <c r="O5959" s="31" t="str">
        <f t="shared" si="1659"/>
        <v/>
      </c>
      <c r="P5959" s="134">
        <v>26.77</v>
      </c>
      <c r="Q5959" s="31" t="str">
        <f t="shared" si="1660"/>
        <v>-</v>
      </c>
      <c r="R5959" s="31">
        <f t="shared" si="1661"/>
        <v>26.77</v>
      </c>
      <c r="U5959" s="133">
        <v>43713.958333333336</v>
      </c>
      <c r="V5959" s="9">
        <f t="shared" si="1662"/>
        <v>9</v>
      </c>
      <c r="W5959" s="9">
        <f t="shared" si="1663"/>
        <v>5</v>
      </c>
      <c r="X5959" s="9">
        <f t="shared" si="1664"/>
        <v>23</v>
      </c>
      <c r="Y5959" s="31" t="str">
        <f t="shared" si="1665"/>
        <v/>
      </c>
      <c r="Z5959" s="134">
        <v>19.03</v>
      </c>
      <c r="AA5959" s="31" t="str">
        <f t="shared" si="1666"/>
        <v>-</v>
      </c>
      <c r="AB5959" s="31">
        <f t="shared" si="1667"/>
        <v>19.03</v>
      </c>
    </row>
    <row r="5960" spans="1:28" x14ac:dyDescent="0.3">
      <c r="A5960" s="133">
        <v>42984</v>
      </c>
      <c r="B5960" s="152">
        <f t="shared" si="1668"/>
        <v>9</v>
      </c>
      <c r="C5960" s="152">
        <f t="shared" si="1669"/>
        <v>6</v>
      </c>
      <c r="D5960" s="152">
        <f t="shared" si="1670"/>
        <v>0</v>
      </c>
      <c r="E5960" s="38" t="str">
        <f t="shared" si="1671"/>
        <v/>
      </c>
      <c r="F5960" s="134">
        <v>20.239999999999998</v>
      </c>
      <c r="G5960" s="38" t="str">
        <f t="shared" si="1672"/>
        <v>-</v>
      </c>
      <c r="H5960" s="38">
        <f t="shared" si="1673"/>
        <v>20.239999999999998</v>
      </c>
      <c r="K5960" s="133">
        <v>43349</v>
      </c>
      <c r="L5960" s="9">
        <f t="shared" si="1656"/>
        <v>9</v>
      </c>
      <c r="M5960" s="9">
        <f t="shared" si="1657"/>
        <v>6</v>
      </c>
      <c r="N5960" s="9">
        <f t="shared" si="1658"/>
        <v>0</v>
      </c>
      <c r="O5960" s="31" t="str">
        <f t="shared" si="1659"/>
        <v/>
      </c>
      <c r="P5960" s="134">
        <v>25</v>
      </c>
      <c r="Q5960" s="31" t="str">
        <f t="shared" si="1660"/>
        <v>-</v>
      </c>
      <c r="R5960" s="31">
        <f t="shared" si="1661"/>
        <v>25</v>
      </c>
      <c r="U5960" s="133">
        <v>43714</v>
      </c>
      <c r="V5960" s="9">
        <f t="shared" si="1662"/>
        <v>9</v>
      </c>
      <c r="W5960" s="9">
        <f t="shared" si="1663"/>
        <v>6</v>
      </c>
      <c r="X5960" s="9">
        <f t="shared" si="1664"/>
        <v>0</v>
      </c>
      <c r="Y5960" s="31" t="str">
        <f t="shared" si="1665"/>
        <v/>
      </c>
      <c r="Z5960" s="134">
        <v>19.829999999999998</v>
      </c>
      <c r="AA5960" s="31" t="str">
        <f t="shared" si="1666"/>
        <v>-</v>
      </c>
      <c r="AB5960" s="31">
        <f t="shared" si="1667"/>
        <v>19.829999999999998</v>
      </c>
    </row>
    <row r="5961" spans="1:28" x14ac:dyDescent="0.3">
      <c r="A5961" s="133">
        <v>42984.041666666664</v>
      </c>
      <c r="B5961" s="152">
        <f t="shared" si="1668"/>
        <v>9</v>
      </c>
      <c r="C5961" s="152">
        <f t="shared" si="1669"/>
        <v>6</v>
      </c>
      <c r="D5961" s="152">
        <f t="shared" si="1670"/>
        <v>1</v>
      </c>
      <c r="E5961" s="38" t="str">
        <f t="shared" si="1671"/>
        <v/>
      </c>
      <c r="F5961" s="134">
        <v>19.010000000000002</v>
      </c>
      <c r="G5961" s="38" t="str">
        <f t="shared" si="1672"/>
        <v>-</v>
      </c>
      <c r="H5961" s="38">
        <f t="shared" si="1673"/>
        <v>19.010000000000002</v>
      </c>
      <c r="K5961" s="133">
        <v>43349.041666666664</v>
      </c>
      <c r="L5961" s="9">
        <f t="shared" ref="L5961:L6024" si="1674">MONTH(K5961)</f>
        <v>9</v>
      </c>
      <c r="M5961" s="9">
        <f t="shared" ref="M5961:M6024" si="1675">DAY(K5961)</f>
        <v>6</v>
      </c>
      <c r="N5961" s="9">
        <f t="shared" ref="N5961:N6024" si="1676">HOUR(K5961)</f>
        <v>1</v>
      </c>
      <c r="O5961" s="31" t="str">
        <f t="shared" ref="O5961:O6024" si="1677">IF(WEEKDAY(K5961,2)&gt;5,"W","")</f>
        <v/>
      </c>
      <c r="P5961" s="134">
        <v>22.75</v>
      </c>
      <c r="Q5961" s="31" t="str">
        <f t="shared" ref="Q5961:Q6024" si="1678">IF(AND($L5961&gt;=$L$5,$L5961&lt;=$M$5),IF($O5961&lt;&gt;"W",IF(AND($N5961&gt;=$N$5,$N5961&lt;$P$5),$P5961,"-"),"-"),"-")</f>
        <v>-</v>
      </c>
      <c r="R5961" s="31">
        <f t="shared" ref="R5961:R6024" si="1679">IF(Q5961="-",P5961,"-")</f>
        <v>22.75</v>
      </c>
      <c r="U5961" s="133">
        <v>43714.041666666664</v>
      </c>
      <c r="V5961" s="9">
        <f t="shared" ref="V5961:V6024" si="1680">MONTH(U5961)</f>
        <v>9</v>
      </c>
      <c r="W5961" s="9">
        <f t="shared" ref="W5961:W6024" si="1681">DAY(U5961)</f>
        <v>6</v>
      </c>
      <c r="X5961" s="9">
        <f t="shared" ref="X5961:X6024" si="1682">HOUR(U5961)</f>
        <v>1</v>
      </c>
      <c r="Y5961" s="31" t="str">
        <f t="shared" ref="Y5961:Y6024" si="1683">IF(WEEKDAY(U5961,2)&gt;5,"W","")</f>
        <v/>
      </c>
      <c r="Z5961" s="134">
        <v>19.260000000000002</v>
      </c>
      <c r="AA5961" s="31" t="str">
        <f t="shared" ref="AA5961:AA6024" si="1684">IF(AND($V5961&gt;=$V$5,$V5961&lt;=$W$5),IF($Y5961&lt;&gt;"W",IF(AND($X5961&gt;=$X$5,$X5961&lt;$Z$5),$Z5961,"-"),"-"),"-")</f>
        <v>-</v>
      </c>
      <c r="AB5961" s="31">
        <f t="shared" ref="AB5961:AB6024" si="1685">IF(AA5961="-",Z5961,"-")</f>
        <v>19.260000000000002</v>
      </c>
    </row>
    <row r="5962" spans="1:28" x14ac:dyDescent="0.3">
      <c r="A5962" s="133">
        <v>42984.083333333336</v>
      </c>
      <c r="B5962" s="152">
        <f t="shared" ref="B5962:B6025" si="1686">MONTH(A5962)</f>
        <v>9</v>
      </c>
      <c r="C5962" s="152">
        <f t="shared" ref="C5962:C6025" si="1687">DAY(A5962)</f>
        <v>6</v>
      </c>
      <c r="D5962" s="152">
        <f t="shared" ref="D5962:D6025" si="1688">HOUR(A5962)</f>
        <v>2</v>
      </c>
      <c r="E5962" s="38" t="str">
        <f t="shared" ref="E5962:E6025" si="1689">IF(WEEKDAY(A5962,2)&gt;5,"W","")</f>
        <v/>
      </c>
      <c r="F5962" s="134">
        <v>19.04</v>
      </c>
      <c r="G5962" s="38" t="str">
        <f t="shared" ref="G5962:G6025" si="1690">IF(AND($B5962&gt;=$B$5,$B5962&lt;=$C$5),IF($E5962&lt;&gt;"W",IF(AND($D5962&gt;=$D$5,$D5962&lt;$F$5),$F5962,"-"),"-"),"-")</f>
        <v>-</v>
      </c>
      <c r="H5962" s="38">
        <f t="shared" ref="H5962:H6025" si="1691">IF(G5962="-",F5962,"-")</f>
        <v>19.04</v>
      </c>
      <c r="K5962" s="133">
        <v>43349.083333333336</v>
      </c>
      <c r="L5962" s="9">
        <f t="shared" si="1674"/>
        <v>9</v>
      </c>
      <c r="M5962" s="9">
        <f t="shared" si="1675"/>
        <v>6</v>
      </c>
      <c r="N5962" s="9">
        <f t="shared" si="1676"/>
        <v>2</v>
      </c>
      <c r="O5962" s="31" t="str">
        <f t="shared" si="1677"/>
        <v/>
      </c>
      <c r="P5962" s="134">
        <v>21.34</v>
      </c>
      <c r="Q5962" s="31" t="str">
        <f t="shared" si="1678"/>
        <v>-</v>
      </c>
      <c r="R5962" s="31">
        <f t="shared" si="1679"/>
        <v>21.34</v>
      </c>
      <c r="U5962" s="133">
        <v>43714.083333333336</v>
      </c>
      <c r="V5962" s="9">
        <f t="shared" si="1680"/>
        <v>9</v>
      </c>
      <c r="W5962" s="9">
        <f t="shared" si="1681"/>
        <v>6</v>
      </c>
      <c r="X5962" s="9">
        <f t="shared" si="1682"/>
        <v>2</v>
      </c>
      <c r="Y5962" s="31" t="str">
        <f t="shared" si="1683"/>
        <v/>
      </c>
      <c r="Z5962" s="134">
        <v>18.579999999999998</v>
      </c>
      <c r="AA5962" s="31" t="str">
        <f t="shared" si="1684"/>
        <v>-</v>
      </c>
      <c r="AB5962" s="31">
        <f t="shared" si="1685"/>
        <v>18.579999999999998</v>
      </c>
    </row>
    <row r="5963" spans="1:28" x14ac:dyDescent="0.3">
      <c r="A5963" s="133">
        <v>42984.125</v>
      </c>
      <c r="B5963" s="152">
        <f t="shared" si="1686"/>
        <v>9</v>
      </c>
      <c r="C5963" s="152">
        <f t="shared" si="1687"/>
        <v>6</v>
      </c>
      <c r="D5963" s="152">
        <f t="shared" si="1688"/>
        <v>3</v>
      </c>
      <c r="E5963" s="38" t="str">
        <f t="shared" si="1689"/>
        <v/>
      </c>
      <c r="F5963" s="134">
        <v>18.91</v>
      </c>
      <c r="G5963" s="38" t="str">
        <f t="shared" si="1690"/>
        <v>-</v>
      </c>
      <c r="H5963" s="38">
        <f t="shared" si="1691"/>
        <v>18.91</v>
      </c>
      <c r="K5963" s="133">
        <v>43349.125</v>
      </c>
      <c r="L5963" s="9">
        <f t="shared" si="1674"/>
        <v>9</v>
      </c>
      <c r="M5963" s="9">
        <f t="shared" si="1675"/>
        <v>6</v>
      </c>
      <c r="N5963" s="9">
        <f t="shared" si="1676"/>
        <v>3</v>
      </c>
      <c r="O5963" s="31" t="str">
        <f t="shared" si="1677"/>
        <v/>
      </c>
      <c r="P5963" s="134">
        <v>20.63</v>
      </c>
      <c r="Q5963" s="31" t="str">
        <f t="shared" si="1678"/>
        <v>-</v>
      </c>
      <c r="R5963" s="31">
        <f t="shared" si="1679"/>
        <v>20.63</v>
      </c>
      <c r="U5963" s="133">
        <v>43714.125</v>
      </c>
      <c r="V5963" s="9">
        <f t="shared" si="1680"/>
        <v>9</v>
      </c>
      <c r="W5963" s="9">
        <f t="shared" si="1681"/>
        <v>6</v>
      </c>
      <c r="X5963" s="9">
        <f t="shared" si="1682"/>
        <v>3</v>
      </c>
      <c r="Y5963" s="31" t="str">
        <f t="shared" si="1683"/>
        <v/>
      </c>
      <c r="Z5963" s="134">
        <v>18.690000000000001</v>
      </c>
      <c r="AA5963" s="31" t="str">
        <f t="shared" si="1684"/>
        <v>-</v>
      </c>
      <c r="AB5963" s="31">
        <f t="shared" si="1685"/>
        <v>18.690000000000001</v>
      </c>
    </row>
    <row r="5964" spans="1:28" x14ac:dyDescent="0.3">
      <c r="A5964" s="133">
        <v>42984.166666666664</v>
      </c>
      <c r="B5964" s="152">
        <f t="shared" si="1686"/>
        <v>9</v>
      </c>
      <c r="C5964" s="152">
        <f t="shared" si="1687"/>
        <v>6</v>
      </c>
      <c r="D5964" s="152">
        <f t="shared" si="1688"/>
        <v>4</v>
      </c>
      <c r="E5964" s="38" t="str">
        <f t="shared" si="1689"/>
        <v/>
      </c>
      <c r="F5964" s="134">
        <v>19.100000000000001</v>
      </c>
      <c r="G5964" s="38" t="str">
        <f t="shared" si="1690"/>
        <v>-</v>
      </c>
      <c r="H5964" s="38">
        <f t="shared" si="1691"/>
        <v>19.100000000000001</v>
      </c>
      <c r="K5964" s="133">
        <v>43349.166666666664</v>
      </c>
      <c r="L5964" s="9">
        <f t="shared" si="1674"/>
        <v>9</v>
      </c>
      <c r="M5964" s="9">
        <f t="shared" si="1675"/>
        <v>6</v>
      </c>
      <c r="N5964" s="9">
        <f t="shared" si="1676"/>
        <v>4</v>
      </c>
      <c r="O5964" s="31" t="str">
        <f t="shared" si="1677"/>
        <v/>
      </c>
      <c r="P5964" s="134">
        <v>20.58</v>
      </c>
      <c r="Q5964" s="31" t="str">
        <f t="shared" si="1678"/>
        <v>-</v>
      </c>
      <c r="R5964" s="31">
        <f t="shared" si="1679"/>
        <v>20.58</v>
      </c>
      <c r="U5964" s="133">
        <v>43714.166666666664</v>
      </c>
      <c r="V5964" s="9">
        <f t="shared" si="1680"/>
        <v>9</v>
      </c>
      <c r="W5964" s="9">
        <f t="shared" si="1681"/>
        <v>6</v>
      </c>
      <c r="X5964" s="9">
        <f t="shared" si="1682"/>
        <v>4</v>
      </c>
      <c r="Y5964" s="31" t="str">
        <f t="shared" si="1683"/>
        <v/>
      </c>
      <c r="Z5964" s="134">
        <v>19.100000000000001</v>
      </c>
      <c r="AA5964" s="31" t="str">
        <f t="shared" si="1684"/>
        <v>-</v>
      </c>
      <c r="AB5964" s="31">
        <f t="shared" si="1685"/>
        <v>19.100000000000001</v>
      </c>
    </row>
    <row r="5965" spans="1:28" x14ac:dyDescent="0.3">
      <c r="A5965" s="133">
        <v>42984.208333333336</v>
      </c>
      <c r="B5965" s="152">
        <f t="shared" si="1686"/>
        <v>9</v>
      </c>
      <c r="C5965" s="152">
        <f t="shared" si="1687"/>
        <v>6</v>
      </c>
      <c r="D5965" s="152">
        <f t="shared" si="1688"/>
        <v>5</v>
      </c>
      <c r="E5965" s="38" t="str">
        <f t="shared" si="1689"/>
        <v/>
      </c>
      <c r="F5965" s="134">
        <v>20.9</v>
      </c>
      <c r="G5965" s="38" t="str">
        <f t="shared" si="1690"/>
        <v>-</v>
      </c>
      <c r="H5965" s="38">
        <f t="shared" si="1691"/>
        <v>20.9</v>
      </c>
      <c r="K5965" s="133">
        <v>43349.208333333336</v>
      </c>
      <c r="L5965" s="9">
        <f t="shared" si="1674"/>
        <v>9</v>
      </c>
      <c r="M5965" s="9">
        <f t="shared" si="1675"/>
        <v>6</v>
      </c>
      <c r="N5965" s="9">
        <f t="shared" si="1676"/>
        <v>5</v>
      </c>
      <c r="O5965" s="31" t="str">
        <f t="shared" si="1677"/>
        <v/>
      </c>
      <c r="P5965" s="134">
        <v>22.64</v>
      </c>
      <c r="Q5965" s="31" t="str">
        <f t="shared" si="1678"/>
        <v>-</v>
      </c>
      <c r="R5965" s="31">
        <f t="shared" si="1679"/>
        <v>22.64</v>
      </c>
      <c r="U5965" s="133">
        <v>43714.208333333336</v>
      </c>
      <c r="V5965" s="9">
        <f t="shared" si="1680"/>
        <v>9</v>
      </c>
      <c r="W5965" s="9">
        <f t="shared" si="1681"/>
        <v>6</v>
      </c>
      <c r="X5965" s="9">
        <f t="shared" si="1682"/>
        <v>5</v>
      </c>
      <c r="Y5965" s="31" t="str">
        <f t="shared" si="1683"/>
        <v/>
      </c>
      <c r="Z5965" s="134">
        <v>20.05</v>
      </c>
      <c r="AA5965" s="31" t="str">
        <f t="shared" si="1684"/>
        <v>-</v>
      </c>
      <c r="AB5965" s="31">
        <f t="shared" si="1685"/>
        <v>20.05</v>
      </c>
    </row>
    <row r="5966" spans="1:28" x14ac:dyDescent="0.3">
      <c r="A5966" s="133">
        <v>42984.25</v>
      </c>
      <c r="B5966" s="152">
        <f t="shared" si="1686"/>
        <v>9</v>
      </c>
      <c r="C5966" s="152">
        <f t="shared" si="1687"/>
        <v>6</v>
      </c>
      <c r="D5966" s="152">
        <f t="shared" si="1688"/>
        <v>6</v>
      </c>
      <c r="E5966" s="38" t="str">
        <f t="shared" si="1689"/>
        <v/>
      </c>
      <c r="F5966" s="134">
        <v>23.35</v>
      </c>
      <c r="G5966" s="38" t="str">
        <f t="shared" si="1690"/>
        <v>-</v>
      </c>
      <c r="H5966" s="38">
        <f t="shared" si="1691"/>
        <v>23.35</v>
      </c>
      <c r="K5966" s="133">
        <v>43349.25</v>
      </c>
      <c r="L5966" s="9">
        <f t="shared" si="1674"/>
        <v>9</v>
      </c>
      <c r="M5966" s="9">
        <f t="shared" si="1675"/>
        <v>6</v>
      </c>
      <c r="N5966" s="9">
        <f t="shared" si="1676"/>
        <v>6</v>
      </c>
      <c r="O5966" s="31" t="str">
        <f t="shared" si="1677"/>
        <v/>
      </c>
      <c r="P5966" s="134">
        <v>26.91</v>
      </c>
      <c r="Q5966" s="31" t="str">
        <f t="shared" si="1678"/>
        <v>-</v>
      </c>
      <c r="R5966" s="31">
        <f t="shared" si="1679"/>
        <v>26.91</v>
      </c>
      <c r="U5966" s="133">
        <v>43714.25</v>
      </c>
      <c r="V5966" s="9">
        <f t="shared" si="1680"/>
        <v>9</v>
      </c>
      <c r="W5966" s="9">
        <f t="shared" si="1681"/>
        <v>6</v>
      </c>
      <c r="X5966" s="9">
        <f t="shared" si="1682"/>
        <v>6</v>
      </c>
      <c r="Y5966" s="31" t="str">
        <f t="shared" si="1683"/>
        <v/>
      </c>
      <c r="Z5966" s="134">
        <v>22.17</v>
      </c>
      <c r="AA5966" s="31" t="str">
        <f t="shared" si="1684"/>
        <v>-</v>
      </c>
      <c r="AB5966" s="31">
        <f t="shared" si="1685"/>
        <v>22.17</v>
      </c>
    </row>
    <row r="5967" spans="1:28" x14ac:dyDescent="0.3">
      <c r="A5967" s="133">
        <v>42984.291666666664</v>
      </c>
      <c r="B5967" s="152">
        <f t="shared" si="1686"/>
        <v>9</v>
      </c>
      <c r="C5967" s="152">
        <f t="shared" si="1687"/>
        <v>6</v>
      </c>
      <c r="D5967" s="152">
        <f t="shared" si="1688"/>
        <v>7</v>
      </c>
      <c r="E5967" s="38" t="str">
        <f t="shared" si="1689"/>
        <v/>
      </c>
      <c r="F5967" s="134">
        <v>23.75</v>
      </c>
      <c r="G5967" s="38" t="str">
        <f t="shared" si="1690"/>
        <v>-</v>
      </c>
      <c r="H5967" s="38">
        <f t="shared" si="1691"/>
        <v>23.75</v>
      </c>
      <c r="K5967" s="133">
        <v>43349.291666666664</v>
      </c>
      <c r="L5967" s="9">
        <f t="shared" si="1674"/>
        <v>9</v>
      </c>
      <c r="M5967" s="9">
        <f t="shared" si="1675"/>
        <v>6</v>
      </c>
      <c r="N5967" s="9">
        <f t="shared" si="1676"/>
        <v>7</v>
      </c>
      <c r="O5967" s="31" t="str">
        <f t="shared" si="1677"/>
        <v/>
      </c>
      <c r="P5967" s="134">
        <v>25.96</v>
      </c>
      <c r="Q5967" s="31" t="str">
        <f t="shared" si="1678"/>
        <v>-</v>
      </c>
      <c r="R5967" s="31">
        <f t="shared" si="1679"/>
        <v>25.96</v>
      </c>
      <c r="U5967" s="133">
        <v>43714.291666666664</v>
      </c>
      <c r="V5967" s="9">
        <f t="shared" si="1680"/>
        <v>9</v>
      </c>
      <c r="W5967" s="9">
        <f t="shared" si="1681"/>
        <v>6</v>
      </c>
      <c r="X5967" s="9">
        <f t="shared" si="1682"/>
        <v>7</v>
      </c>
      <c r="Y5967" s="31" t="str">
        <f t="shared" si="1683"/>
        <v/>
      </c>
      <c r="Z5967" s="134">
        <v>21.82</v>
      </c>
      <c r="AA5967" s="31" t="str">
        <f t="shared" si="1684"/>
        <v>-</v>
      </c>
      <c r="AB5967" s="31">
        <f t="shared" si="1685"/>
        <v>21.82</v>
      </c>
    </row>
    <row r="5968" spans="1:28" x14ac:dyDescent="0.3">
      <c r="A5968" s="133">
        <v>42984.333333333336</v>
      </c>
      <c r="B5968" s="152">
        <f t="shared" si="1686"/>
        <v>9</v>
      </c>
      <c r="C5968" s="152">
        <f t="shared" si="1687"/>
        <v>6</v>
      </c>
      <c r="D5968" s="152">
        <f t="shared" si="1688"/>
        <v>8</v>
      </c>
      <c r="E5968" s="38" t="str">
        <f t="shared" si="1689"/>
        <v/>
      </c>
      <c r="F5968" s="134">
        <v>24.49</v>
      </c>
      <c r="G5968" s="38">
        <f t="shared" si="1690"/>
        <v>24.49</v>
      </c>
      <c r="H5968" s="38" t="str">
        <f t="shared" si="1691"/>
        <v>-</v>
      </c>
      <c r="K5968" s="133">
        <v>43349.333333333336</v>
      </c>
      <c r="L5968" s="9">
        <f t="shared" si="1674"/>
        <v>9</v>
      </c>
      <c r="M5968" s="9">
        <f t="shared" si="1675"/>
        <v>6</v>
      </c>
      <c r="N5968" s="9">
        <f t="shared" si="1676"/>
        <v>8</v>
      </c>
      <c r="O5968" s="31" t="str">
        <f t="shared" si="1677"/>
        <v/>
      </c>
      <c r="P5968" s="134">
        <v>27.04</v>
      </c>
      <c r="Q5968" s="31">
        <f t="shared" si="1678"/>
        <v>27.04</v>
      </c>
      <c r="R5968" s="31" t="str">
        <f t="shared" si="1679"/>
        <v>-</v>
      </c>
      <c r="U5968" s="133">
        <v>43714.333333333336</v>
      </c>
      <c r="V5968" s="9">
        <f t="shared" si="1680"/>
        <v>9</v>
      </c>
      <c r="W5968" s="9">
        <f t="shared" si="1681"/>
        <v>6</v>
      </c>
      <c r="X5968" s="9">
        <f t="shared" si="1682"/>
        <v>8</v>
      </c>
      <c r="Y5968" s="31" t="str">
        <f t="shared" si="1683"/>
        <v/>
      </c>
      <c r="Z5968" s="134">
        <v>22.25</v>
      </c>
      <c r="AA5968" s="31">
        <f t="shared" si="1684"/>
        <v>22.25</v>
      </c>
      <c r="AB5968" s="31" t="str">
        <f t="shared" si="1685"/>
        <v>-</v>
      </c>
    </row>
    <row r="5969" spans="1:28" x14ac:dyDescent="0.3">
      <c r="A5969" s="133">
        <v>42984.375</v>
      </c>
      <c r="B5969" s="152">
        <f t="shared" si="1686"/>
        <v>9</v>
      </c>
      <c r="C5969" s="152">
        <f t="shared" si="1687"/>
        <v>6</v>
      </c>
      <c r="D5969" s="152">
        <f t="shared" si="1688"/>
        <v>9</v>
      </c>
      <c r="E5969" s="38" t="str">
        <f t="shared" si="1689"/>
        <v/>
      </c>
      <c r="F5969" s="134">
        <v>25.2</v>
      </c>
      <c r="G5969" s="38">
        <f t="shared" si="1690"/>
        <v>25.2</v>
      </c>
      <c r="H5969" s="38" t="str">
        <f t="shared" si="1691"/>
        <v>-</v>
      </c>
      <c r="K5969" s="133">
        <v>43349.375</v>
      </c>
      <c r="L5969" s="9">
        <f t="shared" si="1674"/>
        <v>9</v>
      </c>
      <c r="M5969" s="9">
        <f t="shared" si="1675"/>
        <v>6</v>
      </c>
      <c r="N5969" s="9">
        <f t="shared" si="1676"/>
        <v>9</v>
      </c>
      <c r="O5969" s="31" t="str">
        <f t="shared" si="1677"/>
        <v/>
      </c>
      <c r="P5969" s="134">
        <v>29.45</v>
      </c>
      <c r="Q5969" s="31">
        <f t="shared" si="1678"/>
        <v>29.45</v>
      </c>
      <c r="R5969" s="31" t="str">
        <f t="shared" si="1679"/>
        <v>-</v>
      </c>
      <c r="U5969" s="133">
        <v>43714.375</v>
      </c>
      <c r="V5969" s="9">
        <f t="shared" si="1680"/>
        <v>9</v>
      </c>
      <c r="W5969" s="9">
        <f t="shared" si="1681"/>
        <v>6</v>
      </c>
      <c r="X5969" s="9">
        <f t="shared" si="1682"/>
        <v>9</v>
      </c>
      <c r="Y5969" s="31" t="str">
        <f t="shared" si="1683"/>
        <v/>
      </c>
      <c r="Z5969" s="134">
        <v>24.45</v>
      </c>
      <c r="AA5969" s="31">
        <f t="shared" si="1684"/>
        <v>24.45</v>
      </c>
      <c r="AB5969" s="31" t="str">
        <f t="shared" si="1685"/>
        <v>-</v>
      </c>
    </row>
    <row r="5970" spans="1:28" x14ac:dyDescent="0.3">
      <c r="A5970" s="133">
        <v>42984.416666666664</v>
      </c>
      <c r="B5970" s="152">
        <f t="shared" si="1686"/>
        <v>9</v>
      </c>
      <c r="C5970" s="152">
        <f t="shared" si="1687"/>
        <v>6</v>
      </c>
      <c r="D5970" s="152">
        <f t="shared" si="1688"/>
        <v>10</v>
      </c>
      <c r="E5970" s="38" t="str">
        <f t="shared" si="1689"/>
        <v/>
      </c>
      <c r="F5970" s="134">
        <v>25.86</v>
      </c>
      <c r="G5970" s="38">
        <f t="shared" si="1690"/>
        <v>25.86</v>
      </c>
      <c r="H5970" s="38" t="str">
        <f t="shared" si="1691"/>
        <v>-</v>
      </c>
      <c r="K5970" s="133">
        <v>43349.416666666664</v>
      </c>
      <c r="L5970" s="9">
        <f t="shared" si="1674"/>
        <v>9</v>
      </c>
      <c r="M5970" s="9">
        <f t="shared" si="1675"/>
        <v>6</v>
      </c>
      <c r="N5970" s="9">
        <f t="shared" si="1676"/>
        <v>10</v>
      </c>
      <c r="O5970" s="31" t="str">
        <f t="shared" si="1677"/>
        <v/>
      </c>
      <c r="P5970" s="134">
        <v>32.81</v>
      </c>
      <c r="Q5970" s="31">
        <f t="shared" si="1678"/>
        <v>32.81</v>
      </c>
      <c r="R5970" s="31" t="str">
        <f t="shared" si="1679"/>
        <v>-</v>
      </c>
      <c r="U5970" s="133">
        <v>43714.416666666664</v>
      </c>
      <c r="V5970" s="9">
        <f t="shared" si="1680"/>
        <v>9</v>
      </c>
      <c r="W5970" s="9">
        <f t="shared" si="1681"/>
        <v>6</v>
      </c>
      <c r="X5970" s="9">
        <f t="shared" si="1682"/>
        <v>10</v>
      </c>
      <c r="Y5970" s="31" t="str">
        <f t="shared" si="1683"/>
        <v/>
      </c>
      <c r="Z5970" s="134">
        <v>26.86</v>
      </c>
      <c r="AA5970" s="31">
        <f t="shared" si="1684"/>
        <v>26.86</v>
      </c>
      <c r="AB5970" s="31" t="str">
        <f t="shared" si="1685"/>
        <v>-</v>
      </c>
    </row>
    <row r="5971" spans="1:28" x14ac:dyDescent="0.3">
      <c r="A5971" s="133">
        <v>42984.458333333336</v>
      </c>
      <c r="B5971" s="152">
        <f t="shared" si="1686"/>
        <v>9</v>
      </c>
      <c r="C5971" s="152">
        <f t="shared" si="1687"/>
        <v>6</v>
      </c>
      <c r="D5971" s="152">
        <f t="shared" si="1688"/>
        <v>11</v>
      </c>
      <c r="E5971" s="38" t="str">
        <f t="shared" si="1689"/>
        <v/>
      </c>
      <c r="F5971" s="134">
        <v>26.16</v>
      </c>
      <c r="G5971" s="38">
        <f t="shared" si="1690"/>
        <v>26.16</v>
      </c>
      <c r="H5971" s="38" t="str">
        <f t="shared" si="1691"/>
        <v>-</v>
      </c>
      <c r="K5971" s="133">
        <v>43349.458333333336</v>
      </c>
      <c r="L5971" s="9">
        <f t="shared" si="1674"/>
        <v>9</v>
      </c>
      <c r="M5971" s="9">
        <f t="shared" si="1675"/>
        <v>6</v>
      </c>
      <c r="N5971" s="9">
        <f t="shared" si="1676"/>
        <v>11</v>
      </c>
      <c r="O5971" s="31" t="str">
        <f t="shared" si="1677"/>
        <v/>
      </c>
      <c r="P5971" s="134">
        <v>35.130000000000003</v>
      </c>
      <c r="Q5971" s="31">
        <f t="shared" si="1678"/>
        <v>35.130000000000003</v>
      </c>
      <c r="R5971" s="31" t="str">
        <f t="shared" si="1679"/>
        <v>-</v>
      </c>
      <c r="U5971" s="133">
        <v>43714.458333333336</v>
      </c>
      <c r="V5971" s="9">
        <f t="shared" si="1680"/>
        <v>9</v>
      </c>
      <c r="W5971" s="9">
        <f t="shared" si="1681"/>
        <v>6</v>
      </c>
      <c r="X5971" s="9">
        <f t="shared" si="1682"/>
        <v>11</v>
      </c>
      <c r="Y5971" s="31" t="str">
        <f t="shared" si="1683"/>
        <v/>
      </c>
      <c r="Z5971" s="134">
        <v>29.66</v>
      </c>
      <c r="AA5971" s="31">
        <f t="shared" si="1684"/>
        <v>29.66</v>
      </c>
      <c r="AB5971" s="31" t="str">
        <f t="shared" si="1685"/>
        <v>-</v>
      </c>
    </row>
    <row r="5972" spans="1:28" x14ac:dyDescent="0.3">
      <c r="A5972" s="133">
        <v>42984.5</v>
      </c>
      <c r="B5972" s="152">
        <f t="shared" si="1686"/>
        <v>9</v>
      </c>
      <c r="C5972" s="152">
        <f t="shared" si="1687"/>
        <v>6</v>
      </c>
      <c r="D5972" s="152">
        <f t="shared" si="1688"/>
        <v>12</v>
      </c>
      <c r="E5972" s="38" t="str">
        <f t="shared" si="1689"/>
        <v/>
      </c>
      <c r="F5972" s="134">
        <v>25.93</v>
      </c>
      <c r="G5972" s="38">
        <f t="shared" si="1690"/>
        <v>25.93</v>
      </c>
      <c r="H5972" s="38" t="str">
        <f t="shared" si="1691"/>
        <v>-</v>
      </c>
      <c r="K5972" s="133">
        <v>43349.5</v>
      </c>
      <c r="L5972" s="9">
        <f t="shared" si="1674"/>
        <v>9</v>
      </c>
      <c r="M5972" s="9">
        <f t="shared" si="1675"/>
        <v>6</v>
      </c>
      <c r="N5972" s="9">
        <f t="shared" si="1676"/>
        <v>12</v>
      </c>
      <c r="O5972" s="31" t="str">
        <f t="shared" si="1677"/>
        <v/>
      </c>
      <c r="P5972" s="134">
        <v>37.380000000000003</v>
      </c>
      <c r="Q5972" s="31">
        <f t="shared" si="1678"/>
        <v>37.380000000000003</v>
      </c>
      <c r="R5972" s="31" t="str">
        <f t="shared" si="1679"/>
        <v>-</v>
      </c>
      <c r="U5972" s="133">
        <v>43714.5</v>
      </c>
      <c r="V5972" s="9">
        <f t="shared" si="1680"/>
        <v>9</v>
      </c>
      <c r="W5972" s="9">
        <f t="shared" si="1681"/>
        <v>6</v>
      </c>
      <c r="X5972" s="9">
        <f t="shared" si="1682"/>
        <v>12</v>
      </c>
      <c r="Y5972" s="31" t="str">
        <f t="shared" si="1683"/>
        <v/>
      </c>
      <c r="Z5972" s="134">
        <v>31.35</v>
      </c>
      <c r="AA5972" s="31">
        <f t="shared" si="1684"/>
        <v>31.35</v>
      </c>
      <c r="AB5972" s="31" t="str">
        <f t="shared" si="1685"/>
        <v>-</v>
      </c>
    </row>
    <row r="5973" spans="1:28" x14ac:dyDescent="0.3">
      <c r="A5973" s="133">
        <v>42984.541666666664</v>
      </c>
      <c r="B5973" s="152">
        <f t="shared" si="1686"/>
        <v>9</v>
      </c>
      <c r="C5973" s="152">
        <f t="shared" si="1687"/>
        <v>6</v>
      </c>
      <c r="D5973" s="152">
        <f t="shared" si="1688"/>
        <v>13</v>
      </c>
      <c r="E5973" s="38" t="str">
        <f t="shared" si="1689"/>
        <v/>
      </c>
      <c r="F5973" s="134">
        <v>25.88</v>
      </c>
      <c r="G5973" s="38">
        <f t="shared" si="1690"/>
        <v>25.88</v>
      </c>
      <c r="H5973" s="38" t="str">
        <f t="shared" si="1691"/>
        <v>-</v>
      </c>
      <c r="K5973" s="133">
        <v>43349.541666666664</v>
      </c>
      <c r="L5973" s="9">
        <f t="shared" si="1674"/>
        <v>9</v>
      </c>
      <c r="M5973" s="9">
        <f t="shared" si="1675"/>
        <v>6</v>
      </c>
      <c r="N5973" s="9">
        <f t="shared" si="1676"/>
        <v>13</v>
      </c>
      <c r="O5973" s="31" t="str">
        <f t="shared" si="1677"/>
        <v/>
      </c>
      <c r="P5973" s="134">
        <v>42.09</v>
      </c>
      <c r="Q5973" s="31">
        <f t="shared" si="1678"/>
        <v>42.09</v>
      </c>
      <c r="R5973" s="31" t="str">
        <f t="shared" si="1679"/>
        <v>-</v>
      </c>
      <c r="U5973" s="133">
        <v>43714.541666666664</v>
      </c>
      <c r="V5973" s="9">
        <f t="shared" si="1680"/>
        <v>9</v>
      </c>
      <c r="W5973" s="9">
        <f t="shared" si="1681"/>
        <v>6</v>
      </c>
      <c r="X5973" s="9">
        <f t="shared" si="1682"/>
        <v>13</v>
      </c>
      <c r="Y5973" s="31" t="str">
        <f t="shared" si="1683"/>
        <v/>
      </c>
      <c r="Z5973" s="134">
        <v>32.24</v>
      </c>
      <c r="AA5973" s="31">
        <f t="shared" si="1684"/>
        <v>32.24</v>
      </c>
      <c r="AB5973" s="31" t="str">
        <f t="shared" si="1685"/>
        <v>-</v>
      </c>
    </row>
    <row r="5974" spans="1:28" x14ac:dyDescent="0.3">
      <c r="A5974" s="133">
        <v>42984.583333333336</v>
      </c>
      <c r="B5974" s="152">
        <f t="shared" si="1686"/>
        <v>9</v>
      </c>
      <c r="C5974" s="152">
        <f t="shared" si="1687"/>
        <v>6</v>
      </c>
      <c r="D5974" s="152">
        <f t="shared" si="1688"/>
        <v>14</v>
      </c>
      <c r="E5974" s="38" t="str">
        <f t="shared" si="1689"/>
        <v/>
      </c>
      <c r="F5974" s="134">
        <v>25.76</v>
      </c>
      <c r="G5974" s="38">
        <f t="shared" si="1690"/>
        <v>25.76</v>
      </c>
      <c r="H5974" s="38" t="str">
        <f t="shared" si="1691"/>
        <v>-</v>
      </c>
      <c r="K5974" s="133">
        <v>43349.583333333336</v>
      </c>
      <c r="L5974" s="9">
        <f t="shared" si="1674"/>
        <v>9</v>
      </c>
      <c r="M5974" s="9">
        <f t="shared" si="1675"/>
        <v>6</v>
      </c>
      <c r="N5974" s="9">
        <f t="shared" si="1676"/>
        <v>14</v>
      </c>
      <c r="O5974" s="31" t="str">
        <f t="shared" si="1677"/>
        <v/>
      </c>
      <c r="P5974" s="134">
        <v>44.59</v>
      </c>
      <c r="Q5974" s="31">
        <f t="shared" si="1678"/>
        <v>44.59</v>
      </c>
      <c r="R5974" s="31" t="str">
        <f t="shared" si="1679"/>
        <v>-</v>
      </c>
      <c r="U5974" s="133">
        <v>43714.583333333336</v>
      </c>
      <c r="V5974" s="9">
        <f t="shared" si="1680"/>
        <v>9</v>
      </c>
      <c r="W5974" s="9">
        <f t="shared" si="1681"/>
        <v>6</v>
      </c>
      <c r="X5974" s="9">
        <f t="shared" si="1682"/>
        <v>14</v>
      </c>
      <c r="Y5974" s="31" t="str">
        <f t="shared" si="1683"/>
        <v/>
      </c>
      <c r="Z5974" s="134">
        <v>33.590000000000003</v>
      </c>
      <c r="AA5974" s="31">
        <f t="shared" si="1684"/>
        <v>33.590000000000003</v>
      </c>
      <c r="AB5974" s="31" t="str">
        <f t="shared" si="1685"/>
        <v>-</v>
      </c>
    </row>
    <row r="5975" spans="1:28" x14ac:dyDescent="0.3">
      <c r="A5975" s="133">
        <v>42984.625</v>
      </c>
      <c r="B5975" s="152">
        <f t="shared" si="1686"/>
        <v>9</v>
      </c>
      <c r="C5975" s="152">
        <f t="shared" si="1687"/>
        <v>6</v>
      </c>
      <c r="D5975" s="152">
        <f t="shared" si="1688"/>
        <v>15</v>
      </c>
      <c r="E5975" s="38" t="str">
        <f t="shared" si="1689"/>
        <v/>
      </c>
      <c r="F5975" s="134">
        <v>25.28</v>
      </c>
      <c r="G5975" s="38">
        <f t="shared" si="1690"/>
        <v>25.28</v>
      </c>
      <c r="H5975" s="38" t="str">
        <f t="shared" si="1691"/>
        <v>-</v>
      </c>
      <c r="K5975" s="133">
        <v>43349.625</v>
      </c>
      <c r="L5975" s="9">
        <f t="shared" si="1674"/>
        <v>9</v>
      </c>
      <c r="M5975" s="9">
        <f t="shared" si="1675"/>
        <v>6</v>
      </c>
      <c r="N5975" s="9">
        <f t="shared" si="1676"/>
        <v>15</v>
      </c>
      <c r="O5975" s="31" t="str">
        <f t="shared" si="1677"/>
        <v/>
      </c>
      <c r="P5975" s="134">
        <v>48.15</v>
      </c>
      <c r="Q5975" s="31">
        <f t="shared" si="1678"/>
        <v>48.15</v>
      </c>
      <c r="R5975" s="31" t="str">
        <f t="shared" si="1679"/>
        <v>-</v>
      </c>
      <c r="U5975" s="133">
        <v>43714.625</v>
      </c>
      <c r="V5975" s="9">
        <f t="shared" si="1680"/>
        <v>9</v>
      </c>
      <c r="W5975" s="9">
        <f t="shared" si="1681"/>
        <v>6</v>
      </c>
      <c r="X5975" s="9">
        <f t="shared" si="1682"/>
        <v>15</v>
      </c>
      <c r="Y5975" s="31" t="str">
        <f t="shared" si="1683"/>
        <v/>
      </c>
      <c r="Z5975" s="134">
        <v>33.92</v>
      </c>
      <c r="AA5975" s="31">
        <f t="shared" si="1684"/>
        <v>33.92</v>
      </c>
      <c r="AB5975" s="31" t="str">
        <f t="shared" si="1685"/>
        <v>-</v>
      </c>
    </row>
    <row r="5976" spans="1:28" x14ac:dyDescent="0.3">
      <c r="A5976" s="133">
        <v>42984.666666666664</v>
      </c>
      <c r="B5976" s="152">
        <f t="shared" si="1686"/>
        <v>9</v>
      </c>
      <c r="C5976" s="152">
        <f t="shared" si="1687"/>
        <v>6</v>
      </c>
      <c r="D5976" s="152">
        <f t="shared" si="1688"/>
        <v>16</v>
      </c>
      <c r="E5976" s="38" t="str">
        <f t="shared" si="1689"/>
        <v/>
      </c>
      <c r="F5976" s="134">
        <v>25.34</v>
      </c>
      <c r="G5976" s="38">
        <f t="shared" si="1690"/>
        <v>25.34</v>
      </c>
      <c r="H5976" s="38" t="str">
        <f t="shared" si="1691"/>
        <v>-</v>
      </c>
      <c r="K5976" s="133">
        <v>43349.666666666664</v>
      </c>
      <c r="L5976" s="9">
        <f t="shared" si="1674"/>
        <v>9</v>
      </c>
      <c r="M5976" s="9">
        <f t="shared" si="1675"/>
        <v>6</v>
      </c>
      <c r="N5976" s="9">
        <f t="shared" si="1676"/>
        <v>16</v>
      </c>
      <c r="O5976" s="31" t="str">
        <f t="shared" si="1677"/>
        <v/>
      </c>
      <c r="P5976" s="134">
        <v>51.7</v>
      </c>
      <c r="Q5976" s="31">
        <f t="shared" si="1678"/>
        <v>51.7</v>
      </c>
      <c r="R5976" s="31" t="str">
        <f t="shared" si="1679"/>
        <v>-</v>
      </c>
      <c r="U5976" s="133">
        <v>43714.666666666664</v>
      </c>
      <c r="V5976" s="9">
        <f t="shared" si="1680"/>
        <v>9</v>
      </c>
      <c r="W5976" s="9">
        <f t="shared" si="1681"/>
        <v>6</v>
      </c>
      <c r="X5976" s="9">
        <f t="shared" si="1682"/>
        <v>16</v>
      </c>
      <c r="Y5976" s="31" t="str">
        <f t="shared" si="1683"/>
        <v/>
      </c>
      <c r="Z5976" s="134">
        <v>34.65</v>
      </c>
      <c r="AA5976" s="31">
        <f t="shared" si="1684"/>
        <v>34.65</v>
      </c>
      <c r="AB5976" s="31" t="str">
        <f t="shared" si="1685"/>
        <v>-</v>
      </c>
    </row>
    <row r="5977" spans="1:28" x14ac:dyDescent="0.3">
      <c r="A5977" s="133">
        <v>42984.708333333336</v>
      </c>
      <c r="B5977" s="152">
        <f t="shared" si="1686"/>
        <v>9</v>
      </c>
      <c r="C5977" s="152">
        <f t="shared" si="1687"/>
        <v>6</v>
      </c>
      <c r="D5977" s="152">
        <f t="shared" si="1688"/>
        <v>17</v>
      </c>
      <c r="E5977" s="38" t="str">
        <f t="shared" si="1689"/>
        <v/>
      </c>
      <c r="F5977" s="134">
        <v>25.29</v>
      </c>
      <c r="G5977" s="38" t="str">
        <f t="shared" si="1690"/>
        <v>-</v>
      </c>
      <c r="H5977" s="38">
        <f t="shared" si="1691"/>
        <v>25.29</v>
      </c>
      <c r="K5977" s="133">
        <v>43349.708333333336</v>
      </c>
      <c r="L5977" s="9">
        <f t="shared" si="1674"/>
        <v>9</v>
      </c>
      <c r="M5977" s="9">
        <f t="shared" si="1675"/>
        <v>6</v>
      </c>
      <c r="N5977" s="9">
        <f t="shared" si="1676"/>
        <v>17</v>
      </c>
      <c r="O5977" s="31" t="str">
        <f t="shared" si="1677"/>
        <v/>
      </c>
      <c r="P5977" s="134">
        <v>43.43</v>
      </c>
      <c r="Q5977" s="31" t="str">
        <f t="shared" si="1678"/>
        <v>-</v>
      </c>
      <c r="R5977" s="31">
        <f t="shared" si="1679"/>
        <v>43.43</v>
      </c>
      <c r="U5977" s="133">
        <v>43714.708333333336</v>
      </c>
      <c r="V5977" s="9">
        <f t="shared" si="1680"/>
        <v>9</v>
      </c>
      <c r="W5977" s="9">
        <f t="shared" si="1681"/>
        <v>6</v>
      </c>
      <c r="X5977" s="9">
        <f t="shared" si="1682"/>
        <v>17</v>
      </c>
      <c r="Y5977" s="31" t="str">
        <f t="shared" si="1683"/>
        <v/>
      </c>
      <c r="Z5977" s="134">
        <v>33.74</v>
      </c>
      <c r="AA5977" s="31" t="str">
        <f t="shared" si="1684"/>
        <v>-</v>
      </c>
      <c r="AB5977" s="31">
        <f t="shared" si="1685"/>
        <v>33.74</v>
      </c>
    </row>
    <row r="5978" spans="1:28" x14ac:dyDescent="0.3">
      <c r="A5978" s="133">
        <v>42984.75</v>
      </c>
      <c r="B5978" s="152">
        <f t="shared" si="1686"/>
        <v>9</v>
      </c>
      <c r="C5978" s="152">
        <f t="shared" si="1687"/>
        <v>6</v>
      </c>
      <c r="D5978" s="152">
        <f t="shared" si="1688"/>
        <v>18</v>
      </c>
      <c r="E5978" s="38" t="str">
        <f t="shared" si="1689"/>
        <v/>
      </c>
      <c r="F5978" s="134">
        <v>24.75</v>
      </c>
      <c r="G5978" s="38" t="str">
        <f t="shared" si="1690"/>
        <v>-</v>
      </c>
      <c r="H5978" s="38">
        <f t="shared" si="1691"/>
        <v>24.75</v>
      </c>
      <c r="K5978" s="133">
        <v>43349.75</v>
      </c>
      <c r="L5978" s="9">
        <f t="shared" si="1674"/>
        <v>9</v>
      </c>
      <c r="M5978" s="9">
        <f t="shared" si="1675"/>
        <v>6</v>
      </c>
      <c r="N5978" s="9">
        <f t="shared" si="1676"/>
        <v>18</v>
      </c>
      <c r="O5978" s="31" t="str">
        <f t="shared" si="1677"/>
        <v/>
      </c>
      <c r="P5978" s="134">
        <v>37.130000000000003</v>
      </c>
      <c r="Q5978" s="31" t="str">
        <f t="shared" si="1678"/>
        <v>-</v>
      </c>
      <c r="R5978" s="31">
        <f t="shared" si="1679"/>
        <v>37.130000000000003</v>
      </c>
      <c r="U5978" s="133">
        <v>43714.75</v>
      </c>
      <c r="V5978" s="9">
        <f t="shared" si="1680"/>
        <v>9</v>
      </c>
      <c r="W5978" s="9">
        <f t="shared" si="1681"/>
        <v>6</v>
      </c>
      <c r="X5978" s="9">
        <f t="shared" si="1682"/>
        <v>18</v>
      </c>
      <c r="Y5978" s="31" t="str">
        <f t="shared" si="1683"/>
        <v/>
      </c>
      <c r="Z5978" s="134">
        <v>31.74</v>
      </c>
      <c r="AA5978" s="31" t="str">
        <f t="shared" si="1684"/>
        <v>-</v>
      </c>
      <c r="AB5978" s="31">
        <f t="shared" si="1685"/>
        <v>31.74</v>
      </c>
    </row>
    <row r="5979" spans="1:28" x14ac:dyDescent="0.3">
      <c r="A5979" s="133">
        <v>42984.791666666664</v>
      </c>
      <c r="B5979" s="152">
        <f t="shared" si="1686"/>
        <v>9</v>
      </c>
      <c r="C5979" s="152">
        <f t="shared" si="1687"/>
        <v>6</v>
      </c>
      <c r="D5979" s="152">
        <f t="shared" si="1688"/>
        <v>19</v>
      </c>
      <c r="E5979" s="38" t="str">
        <f t="shared" si="1689"/>
        <v/>
      </c>
      <c r="F5979" s="134">
        <v>24.65</v>
      </c>
      <c r="G5979" s="38" t="str">
        <f t="shared" si="1690"/>
        <v>-</v>
      </c>
      <c r="H5979" s="38">
        <f t="shared" si="1691"/>
        <v>24.65</v>
      </c>
      <c r="K5979" s="133">
        <v>43349.791666666664</v>
      </c>
      <c r="L5979" s="9">
        <f t="shared" si="1674"/>
        <v>9</v>
      </c>
      <c r="M5979" s="9">
        <f t="shared" si="1675"/>
        <v>6</v>
      </c>
      <c r="N5979" s="9">
        <f t="shared" si="1676"/>
        <v>19</v>
      </c>
      <c r="O5979" s="31" t="str">
        <f t="shared" si="1677"/>
        <v/>
      </c>
      <c r="P5979" s="134">
        <v>35.700000000000003</v>
      </c>
      <c r="Q5979" s="31" t="str">
        <f t="shared" si="1678"/>
        <v>-</v>
      </c>
      <c r="R5979" s="31">
        <f t="shared" si="1679"/>
        <v>35.700000000000003</v>
      </c>
      <c r="U5979" s="133">
        <v>43714.791666666664</v>
      </c>
      <c r="V5979" s="9">
        <f t="shared" si="1680"/>
        <v>9</v>
      </c>
      <c r="W5979" s="9">
        <f t="shared" si="1681"/>
        <v>6</v>
      </c>
      <c r="X5979" s="9">
        <f t="shared" si="1682"/>
        <v>19</v>
      </c>
      <c r="Y5979" s="31" t="str">
        <f t="shared" si="1683"/>
        <v/>
      </c>
      <c r="Z5979" s="134">
        <v>28.83</v>
      </c>
      <c r="AA5979" s="31" t="str">
        <f t="shared" si="1684"/>
        <v>-</v>
      </c>
      <c r="AB5979" s="31">
        <f t="shared" si="1685"/>
        <v>28.83</v>
      </c>
    </row>
    <row r="5980" spans="1:28" x14ac:dyDescent="0.3">
      <c r="A5980" s="133">
        <v>42984.833333333336</v>
      </c>
      <c r="B5980" s="152">
        <f t="shared" si="1686"/>
        <v>9</v>
      </c>
      <c r="C5980" s="152">
        <f t="shared" si="1687"/>
        <v>6</v>
      </c>
      <c r="D5980" s="152">
        <f t="shared" si="1688"/>
        <v>20</v>
      </c>
      <c r="E5980" s="38" t="str">
        <f t="shared" si="1689"/>
        <v/>
      </c>
      <c r="F5980" s="134">
        <v>25.8</v>
      </c>
      <c r="G5980" s="38" t="str">
        <f t="shared" si="1690"/>
        <v>-</v>
      </c>
      <c r="H5980" s="38">
        <f t="shared" si="1691"/>
        <v>25.8</v>
      </c>
      <c r="K5980" s="133">
        <v>43349.833333333336</v>
      </c>
      <c r="L5980" s="9">
        <f t="shared" si="1674"/>
        <v>9</v>
      </c>
      <c r="M5980" s="9">
        <f t="shared" si="1675"/>
        <v>6</v>
      </c>
      <c r="N5980" s="9">
        <f t="shared" si="1676"/>
        <v>20</v>
      </c>
      <c r="O5980" s="31" t="str">
        <f t="shared" si="1677"/>
        <v/>
      </c>
      <c r="P5980" s="134">
        <v>35.49</v>
      </c>
      <c r="Q5980" s="31" t="str">
        <f t="shared" si="1678"/>
        <v>-</v>
      </c>
      <c r="R5980" s="31">
        <f t="shared" si="1679"/>
        <v>35.49</v>
      </c>
      <c r="U5980" s="133">
        <v>43714.833333333336</v>
      </c>
      <c r="V5980" s="9">
        <f t="shared" si="1680"/>
        <v>9</v>
      </c>
      <c r="W5980" s="9">
        <f t="shared" si="1681"/>
        <v>6</v>
      </c>
      <c r="X5980" s="9">
        <f t="shared" si="1682"/>
        <v>20</v>
      </c>
      <c r="Y5980" s="31" t="str">
        <f t="shared" si="1683"/>
        <v/>
      </c>
      <c r="Z5980" s="134">
        <v>26.53</v>
      </c>
      <c r="AA5980" s="31" t="str">
        <f t="shared" si="1684"/>
        <v>-</v>
      </c>
      <c r="AB5980" s="31">
        <f t="shared" si="1685"/>
        <v>26.53</v>
      </c>
    </row>
    <row r="5981" spans="1:28" x14ac:dyDescent="0.3">
      <c r="A5981" s="133">
        <v>42984.875</v>
      </c>
      <c r="B5981" s="152">
        <f t="shared" si="1686"/>
        <v>9</v>
      </c>
      <c r="C5981" s="152">
        <f t="shared" si="1687"/>
        <v>6</v>
      </c>
      <c r="D5981" s="152">
        <f t="shared" si="1688"/>
        <v>21</v>
      </c>
      <c r="E5981" s="38" t="str">
        <f t="shared" si="1689"/>
        <v/>
      </c>
      <c r="F5981" s="134">
        <v>24.09</v>
      </c>
      <c r="G5981" s="38" t="str">
        <f t="shared" si="1690"/>
        <v>-</v>
      </c>
      <c r="H5981" s="38">
        <f t="shared" si="1691"/>
        <v>24.09</v>
      </c>
      <c r="K5981" s="133">
        <v>43349.875</v>
      </c>
      <c r="L5981" s="9">
        <f t="shared" si="1674"/>
        <v>9</v>
      </c>
      <c r="M5981" s="9">
        <f t="shared" si="1675"/>
        <v>6</v>
      </c>
      <c r="N5981" s="9">
        <f t="shared" si="1676"/>
        <v>21</v>
      </c>
      <c r="O5981" s="31" t="str">
        <f t="shared" si="1677"/>
        <v/>
      </c>
      <c r="P5981" s="134">
        <v>31.99</v>
      </c>
      <c r="Q5981" s="31" t="str">
        <f t="shared" si="1678"/>
        <v>-</v>
      </c>
      <c r="R5981" s="31">
        <f t="shared" si="1679"/>
        <v>31.99</v>
      </c>
      <c r="U5981" s="133">
        <v>43714.875</v>
      </c>
      <c r="V5981" s="9">
        <f t="shared" si="1680"/>
        <v>9</v>
      </c>
      <c r="W5981" s="9">
        <f t="shared" si="1681"/>
        <v>6</v>
      </c>
      <c r="X5981" s="9">
        <f t="shared" si="1682"/>
        <v>21</v>
      </c>
      <c r="Y5981" s="31" t="str">
        <f t="shared" si="1683"/>
        <v/>
      </c>
      <c r="Z5981" s="134">
        <v>23.74</v>
      </c>
      <c r="AA5981" s="31" t="str">
        <f t="shared" si="1684"/>
        <v>-</v>
      </c>
      <c r="AB5981" s="31">
        <f t="shared" si="1685"/>
        <v>23.74</v>
      </c>
    </row>
    <row r="5982" spans="1:28" x14ac:dyDescent="0.3">
      <c r="A5982" s="133">
        <v>42984.916666666664</v>
      </c>
      <c r="B5982" s="152">
        <f t="shared" si="1686"/>
        <v>9</v>
      </c>
      <c r="C5982" s="152">
        <f t="shared" si="1687"/>
        <v>6</v>
      </c>
      <c r="D5982" s="152">
        <f t="shared" si="1688"/>
        <v>22</v>
      </c>
      <c r="E5982" s="38" t="str">
        <f t="shared" si="1689"/>
        <v/>
      </c>
      <c r="F5982" s="134">
        <v>21.69</v>
      </c>
      <c r="G5982" s="38" t="str">
        <f t="shared" si="1690"/>
        <v>-</v>
      </c>
      <c r="H5982" s="38">
        <f t="shared" si="1691"/>
        <v>21.69</v>
      </c>
      <c r="K5982" s="133">
        <v>43349.916666666664</v>
      </c>
      <c r="L5982" s="9">
        <f t="shared" si="1674"/>
        <v>9</v>
      </c>
      <c r="M5982" s="9">
        <f t="shared" si="1675"/>
        <v>6</v>
      </c>
      <c r="N5982" s="9">
        <f t="shared" si="1676"/>
        <v>22</v>
      </c>
      <c r="O5982" s="31" t="str">
        <f t="shared" si="1677"/>
        <v/>
      </c>
      <c r="P5982" s="134">
        <v>27.56</v>
      </c>
      <c r="Q5982" s="31" t="str">
        <f t="shared" si="1678"/>
        <v>-</v>
      </c>
      <c r="R5982" s="31">
        <f t="shared" si="1679"/>
        <v>27.56</v>
      </c>
      <c r="U5982" s="133">
        <v>43714.916666666664</v>
      </c>
      <c r="V5982" s="9">
        <f t="shared" si="1680"/>
        <v>9</v>
      </c>
      <c r="W5982" s="9">
        <f t="shared" si="1681"/>
        <v>6</v>
      </c>
      <c r="X5982" s="9">
        <f t="shared" si="1682"/>
        <v>22</v>
      </c>
      <c r="Y5982" s="31" t="str">
        <f t="shared" si="1683"/>
        <v/>
      </c>
      <c r="Z5982" s="134">
        <v>21.8</v>
      </c>
      <c r="AA5982" s="31" t="str">
        <f t="shared" si="1684"/>
        <v>-</v>
      </c>
      <c r="AB5982" s="31">
        <f t="shared" si="1685"/>
        <v>21.8</v>
      </c>
    </row>
    <row r="5983" spans="1:28" x14ac:dyDescent="0.3">
      <c r="A5983" s="133">
        <v>42984.958333333336</v>
      </c>
      <c r="B5983" s="152">
        <f t="shared" si="1686"/>
        <v>9</v>
      </c>
      <c r="C5983" s="152">
        <f t="shared" si="1687"/>
        <v>6</v>
      </c>
      <c r="D5983" s="152">
        <f t="shared" si="1688"/>
        <v>23</v>
      </c>
      <c r="E5983" s="38" t="str">
        <f t="shared" si="1689"/>
        <v/>
      </c>
      <c r="F5983" s="134">
        <v>20.14</v>
      </c>
      <c r="G5983" s="38" t="str">
        <f t="shared" si="1690"/>
        <v>-</v>
      </c>
      <c r="H5983" s="38">
        <f t="shared" si="1691"/>
        <v>20.14</v>
      </c>
      <c r="K5983" s="133">
        <v>43349.958333333336</v>
      </c>
      <c r="L5983" s="9">
        <f t="shared" si="1674"/>
        <v>9</v>
      </c>
      <c r="M5983" s="9">
        <f t="shared" si="1675"/>
        <v>6</v>
      </c>
      <c r="N5983" s="9">
        <f t="shared" si="1676"/>
        <v>23</v>
      </c>
      <c r="O5983" s="31" t="str">
        <f t="shared" si="1677"/>
        <v/>
      </c>
      <c r="P5983" s="134">
        <v>24.95</v>
      </c>
      <c r="Q5983" s="31" t="str">
        <f t="shared" si="1678"/>
        <v>-</v>
      </c>
      <c r="R5983" s="31">
        <f t="shared" si="1679"/>
        <v>24.95</v>
      </c>
      <c r="U5983" s="133">
        <v>43714.958333333336</v>
      </c>
      <c r="V5983" s="9">
        <f t="shared" si="1680"/>
        <v>9</v>
      </c>
      <c r="W5983" s="9">
        <f t="shared" si="1681"/>
        <v>6</v>
      </c>
      <c r="X5983" s="9">
        <f t="shared" si="1682"/>
        <v>23</v>
      </c>
      <c r="Y5983" s="31" t="str">
        <f t="shared" si="1683"/>
        <v/>
      </c>
      <c r="Z5983" s="134">
        <v>20.059999999999999</v>
      </c>
      <c r="AA5983" s="31" t="str">
        <f t="shared" si="1684"/>
        <v>-</v>
      </c>
      <c r="AB5983" s="31">
        <f t="shared" si="1685"/>
        <v>20.059999999999999</v>
      </c>
    </row>
    <row r="5984" spans="1:28" x14ac:dyDescent="0.3">
      <c r="A5984" s="133">
        <v>42985</v>
      </c>
      <c r="B5984" s="152">
        <f t="shared" si="1686"/>
        <v>9</v>
      </c>
      <c r="C5984" s="152">
        <f t="shared" si="1687"/>
        <v>7</v>
      </c>
      <c r="D5984" s="152">
        <f t="shared" si="1688"/>
        <v>0</v>
      </c>
      <c r="E5984" s="38" t="str">
        <f t="shared" si="1689"/>
        <v/>
      </c>
      <c r="F5984" s="134">
        <v>18.8</v>
      </c>
      <c r="G5984" s="38" t="str">
        <f t="shared" si="1690"/>
        <v>-</v>
      </c>
      <c r="H5984" s="38">
        <f t="shared" si="1691"/>
        <v>18.8</v>
      </c>
      <c r="K5984" s="133">
        <v>43350</v>
      </c>
      <c r="L5984" s="9">
        <f t="shared" si="1674"/>
        <v>9</v>
      </c>
      <c r="M5984" s="9">
        <f t="shared" si="1675"/>
        <v>7</v>
      </c>
      <c r="N5984" s="9">
        <f t="shared" si="1676"/>
        <v>0</v>
      </c>
      <c r="O5984" s="31" t="str">
        <f t="shared" si="1677"/>
        <v/>
      </c>
      <c r="P5984" s="134">
        <v>24.77</v>
      </c>
      <c r="Q5984" s="31" t="str">
        <f t="shared" si="1678"/>
        <v>-</v>
      </c>
      <c r="R5984" s="31">
        <f t="shared" si="1679"/>
        <v>24.77</v>
      </c>
      <c r="U5984" s="133">
        <v>43715</v>
      </c>
      <c r="V5984" s="9">
        <f t="shared" si="1680"/>
        <v>9</v>
      </c>
      <c r="W5984" s="9">
        <f t="shared" si="1681"/>
        <v>7</v>
      </c>
      <c r="X5984" s="9">
        <f t="shared" si="1682"/>
        <v>0</v>
      </c>
      <c r="Y5984" s="31" t="str">
        <f t="shared" si="1683"/>
        <v>W</v>
      </c>
      <c r="Z5984" s="134">
        <v>17.97</v>
      </c>
      <c r="AA5984" s="31" t="str">
        <f t="shared" si="1684"/>
        <v>-</v>
      </c>
      <c r="AB5984" s="31">
        <f t="shared" si="1685"/>
        <v>17.97</v>
      </c>
    </row>
    <row r="5985" spans="1:28" x14ac:dyDescent="0.3">
      <c r="A5985" s="133">
        <v>42985.041666666664</v>
      </c>
      <c r="B5985" s="152">
        <f t="shared" si="1686"/>
        <v>9</v>
      </c>
      <c r="C5985" s="152">
        <f t="shared" si="1687"/>
        <v>7</v>
      </c>
      <c r="D5985" s="152">
        <f t="shared" si="1688"/>
        <v>1</v>
      </c>
      <c r="E5985" s="38" t="str">
        <f t="shared" si="1689"/>
        <v/>
      </c>
      <c r="F5985" s="134">
        <v>18.68</v>
      </c>
      <c r="G5985" s="38" t="str">
        <f t="shared" si="1690"/>
        <v>-</v>
      </c>
      <c r="H5985" s="38">
        <f t="shared" si="1691"/>
        <v>18.68</v>
      </c>
      <c r="K5985" s="133">
        <v>43350.041666666664</v>
      </c>
      <c r="L5985" s="9">
        <f t="shared" si="1674"/>
        <v>9</v>
      </c>
      <c r="M5985" s="9">
        <f t="shared" si="1675"/>
        <v>7</v>
      </c>
      <c r="N5985" s="9">
        <f t="shared" si="1676"/>
        <v>1</v>
      </c>
      <c r="O5985" s="31" t="str">
        <f t="shared" si="1677"/>
        <v/>
      </c>
      <c r="P5985" s="134">
        <v>22.12</v>
      </c>
      <c r="Q5985" s="31" t="str">
        <f t="shared" si="1678"/>
        <v>-</v>
      </c>
      <c r="R5985" s="31">
        <f t="shared" si="1679"/>
        <v>22.12</v>
      </c>
      <c r="U5985" s="133">
        <v>43715.041666666664</v>
      </c>
      <c r="V5985" s="9">
        <f t="shared" si="1680"/>
        <v>9</v>
      </c>
      <c r="W5985" s="9">
        <f t="shared" si="1681"/>
        <v>7</v>
      </c>
      <c r="X5985" s="9">
        <f t="shared" si="1682"/>
        <v>1</v>
      </c>
      <c r="Y5985" s="31" t="str">
        <f t="shared" si="1683"/>
        <v>W</v>
      </c>
      <c r="Z5985" s="134">
        <v>16.93</v>
      </c>
      <c r="AA5985" s="31" t="str">
        <f t="shared" si="1684"/>
        <v>-</v>
      </c>
      <c r="AB5985" s="31">
        <f t="shared" si="1685"/>
        <v>16.93</v>
      </c>
    </row>
    <row r="5986" spans="1:28" x14ac:dyDescent="0.3">
      <c r="A5986" s="133">
        <v>42985.083333333336</v>
      </c>
      <c r="B5986" s="152">
        <f t="shared" si="1686"/>
        <v>9</v>
      </c>
      <c r="C5986" s="152">
        <f t="shared" si="1687"/>
        <v>7</v>
      </c>
      <c r="D5986" s="152">
        <f t="shared" si="1688"/>
        <v>2</v>
      </c>
      <c r="E5986" s="38" t="str">
        <f t="shared" si="1689"/>
        <v/>
      </c>
      <c r="F5986" s="134">
        <v>18</v>
      </c>
      <c r="G5986" s="38" t="str">
        <f t="shared" si="1690"/>
        <v>-</v>
      </c>
      <c r="H5986" s="38">
        <f t="shared" si="1691"/>
        <v>18</v>
      </c>
      <c r="K5986" s="133">
        <v>43350.083333333336</v>
      </c>
      <c r="L5986" s="9">
        <f t="shared" si="1674"/>
        <v>9</v>
      </c>
      <c r="M5986" s="9">
        <f t="shared" si="1675"/>
        <v>7</v>
      </c>
      <c r="N5986" s="9">
        <f t="shared" si="1676"/>
        <v>2</v>
      </c>
      <c r="O5986" s="31" t="str">
        <f t="shared" si="1677"/>
        <v/>
      </c>
      <c r="P5986" s="134">
        <v>21.11</v>
      </c>
      <c r="Q5986" s="31" t="str">
        <f t="shared" si="1678"/>
        <v>-</v>
      </c>
      <c r="R5986" s="31">
        <f t="shared" si="1679"/>
        <v>21.11</v>
      </c>
      <c r="U5986" s="133">
        <v>43715.083333333336</v>
      </c>
      <c r="V5986" s="9">
        <f t="shared" si="1680"/>
        <v>9</v>
      </c>
      <c r="W5986" s="9">
        <f t="shared" si="1681"/>
        <v>7</v>
      </c>
      <c r="X5986" s="9">
        <f t="shared" si="1682"/>
        <v>2</v>
      </c>
      <c r="Y5986" s="31" t="str">
        <f t="shared" si="1683"/>
        <v>W</v>
      </c>
      <c r="Z5986" s="134">
        <v>16.010000000000002</v>
      </c>
      <c r="AA5986" s="31" t="str">
        <f t="shared" si="1684"/>
        <v>-</v>
      </c>
      <c r="AB5986" s="31">
        <f t="shared" si="1685"/>
        <v>16.010000000000002</v>
      </c>
    </row>
    <row r="5987" spans="1:28" x14ac:dyDescent="0.3">
      <c r="A5987" s="133">
        <v>42985.125</v>
      </c>
      <c r="B5987" s="152">
        <f t="shared" si="1686"/>
        <v>9</v>
      </c>
      <c r="C5987" s="152">
        <f t="shared" si="1687"/>
        <v>7</v>
      </c>
      <c r="D5987" s="152">
        <f t="shared" si="1688"/>
        <v>3</v>
      </c>
      <c r="E5987" s="38" t="str">
        <f t="shared" si="1689"/>
        <v/>
      </c>
      <c r="F5987" s="134">
        <v>17.809999999999999</v>
      </c>
      <c r="G5987" s="38" t="str">
        <f t="shared" si="1690"/>
        <v>-</v>
      </c>
      <c r="H5987" s="38">
        <f t="shared" si="1691"/>
        <v>17.809999999999999</v>
      </c>
      <c r="K5987" s="133">
        <v>43350.125</v>
      </c>
      <c r="L5987" s="9">
        <f t="shared" si="1674"/>
        <v>9</v>
      </c>
      <c r="M5987" s="9">
        <f t="shared" si="1675"/>
        <v>7</v>
      </c>
      <c r="N5987" s="9">
        <f t="shared" si="1676"/>
        <v>3</v>
      </c>
      <c r="O5987" s="31" t="str">
        <f t="shared" si="1677"/>
        <v/>
      </c>
      <c r="P5987" s="134">
        <v>20.58</v>
      </c>
      <c r="Q5987" s="31" t="str">
        <f t="shared" si="1678"/>
        <v>-</v>
      </c>
      <c r="R5987" s="31">
        <f t="shared" si="1679"/>
        <v>20.58</v>
      </c>
      <c r="U5987" s="133">
        <v>43715.125</v>
      </c>
      <c r="V5987" s="9">
        <f t="shared" si="1680"/>
        <v>9</v>
      </c>
      <c r="W5987" s="9">
        <f t="shared" si="1681"/>
        <v>7</v>
      </c>
      <c r="X5987" s="9">
        <f t="shared" si="1682"/>
        <v>3</v>
      </c>
      <c r="Y5987" s="31" t="str">
        <f t="shared" si="1683"/>
        <v>W</v>
      </c>
      <c r="Z5987" s="134">
        <v>15.2</v>
      </c>
      <c r="AA5987" s="31" t="str">
        <f t="shared" si="1684"/>
        <v>-</v>
      </c>
      <c r="AB5987" s="31">
        <f t="shared" si="1685"/>
        <v>15.2</v>
      </c>
    </row>
    <row r="5988" spans="1:28" x14ac:dyDescent="0.3">
      <c r="A5988" s="133">
        <v>42985.166666666664</v>
      </c>
      <c r="B5988" s="152">
        <f t="shared" si="1686"/>
        <v>9</v>
      </c>
      <c r="C5988" s="152">
        <f t="shared" si="1687"/>
        <v>7</v>
      </c>
      <c r="D5988" s="152">
        <f t="shared" si="1688"/>
        <v>4</v>
      </c>
      <c r="E5988" s="38" t="str">
        <f t="shared" si="1689"/>
        <v/>
      </c>
      <c r="F5988" s="134">
        <v>17.690000000000001</v>
      </c>
      <c r="G5988" s="38" t="str">
        <f t="shared" si="1690"/>
        <v>-</v>
      </c>
      <c r="H5988" s="38">
        <f t="shared" si="1691"/>
        <v>17.690000000000001</v>
      </c>
      <c r="K5988" s="133">
        <v>43350.166666666664</v>
      </c>
      <c r="L5988" s="9">
        <f t="shared" si="1674"/>
        <v>9</v>
      </c>
      <c r="M5988" s="9">
        <f t="shared" si="1675"/>
        <v>7</v>
      </c>
      <c r="N5988" s="9">
        <f t="shared" si="1676"/>
        <v>4</v>
      </c>
      <c r="O5988" s="31" t="str">
        <f t="shared" si="1677"/>
        <v/>
      </c>
      <c r="P5988" s="134">
        <v>20.63</v>
      </c>
      <c r="Q5988" s="31" t="str">
        <f t="shared" si="1678"/>
        <v>-</v>
      </c>
      <c r="R5988" s="31">
        <f t="shared" si="1679"/>
        <v>20.63</v>
      </c>
      <c r="U5988" s="133">
        <v>43715.166666666664</v>
      </c>
      <c r="V5988" s="9">
        <f t="shared" si="1680"/>
        <v>9</v>
      </c>
      <c r="W5988" s="9">
        <f t="shared" si="1681"/>
        <v>7</v>
      </c>
      <c r="X5988" s="9">
        <f t="shared" si="1682"/>
        <v>4</v>
      </c>
      <c r="Y5988" s="31" t="str">
        <f t="shared" si="1683"/>
        <v>W</v>
      </c>
      <c r="Z5988" s="134">
        <v>14.79</v>
      </c>
      <c r="AA5988" s="31" t="str">
        <f t="shared" si="1684"/>
        <v>-</v>
      </c>
      <c r="AB5988" s="31">
        <f t="shared" si="1685"/>
        <v>14.79</v>
      </c>
    </row>
    <row r="5989" spans="1:28" x14ac:dyDescent="0.3">
      <c r="A5989" s="133">
        <v>42985.208333333336</v>
      </c>
      <c r="B5989" s="152">
        <f t="shared" si="1686"/>
        <v>9</v>
      </c>
      <c r="C5989" s="152">
        <f t="shared" si="1687"/>
        <v>7</v>
      </c>
      <c r="D5989" s="152">
        <f t="shared" si="1688"/>
        <v>5</v>
      </c>
      <c r="E5989" s="38" t="str">
        <f t="shared" si="1689"/>
        <v/>
      </c>
      <c r="F5989" s="134">
        <v>20.16</v>
      </c>
      <c r="G5989" s="38" t="str">
        <f t="shared" si="1690"/>
        <v>-</v>
      </c>
      <c r="H5989" s="38">
        <f t="shared" si="1691"/>
        <v>20.16</v>
      </c>
      <c r="K5989" s="133">
        <v>43350.208333333336</v>
      </c>
      <c r="L5989" s="9">
        <f t="shared" si="1674"/>
        <v>9</v>
      </c>
      <c r="M5989" s="9">
        <f t="shared" si="1675"/>
        <v>7</v>
      </c>
      <c r="N5989" s="9">
        <f t="shared" si="1676"/>
        <v>5</v>
      </c>
      <c r="O5989" s="31" t="str">
        <f t="shared" si="1677"/>
        <v/>
      </c>
      <c r="P5989" s="134">
        <v>22.4</v>
      </c>
      <c r="Q5989" s="31" t="str">
        <f t="shared" si="1678"/>
        <v>-</v>
      </c>
      <c r="R5989" s="31">
        <f t="shared" si="1679"/>
        <v>22.4</v>
      </c>
      <c r="U5989" s="133">
        <v>43715.208333333336</v>
      </c>
      <c r="V5989" s="9">
        <f t="shared" si="1680"/>
        <v>9</v>
      </c>
      <c r="W5989" s="9">
        <f t="shared" si="1681"/>
        <v>7</v>
      </c>
      <c r="X5989" s="9">
        <f t="shared" si="1682"/>
        <v>5</v>
      </c>
      <c r="Y5989" s="31" t="str">
        <f t="shared" si="1683"/>
        <v>W</v>
      </c>
      <c r="Z5989" s="134">
        <v>15.45</v>
      </c>
      <c r="AA5989" s="31" t="str">
        <f t="shared" si="1684"/>
        <v>-</v>
      </c>
      <c r="AB5989" s="31">
        <f t="shared" si="1685"/>
        <v>15.45</v>
      </c>
    </row>
    <row r="5990" spans="1:28" x14ac:dyDescent="0.3">
      <c r="A5990" s="133">
        <v>42985.25</v>
      </c>
      <c r="B5990" s="152">
        <f t="shared" si="1686"/>
        <v>9</v>
      </c>
      <c r="C5990" s="152">
        <f t="shared" si="1687"/>
        <v>7</v>
      </c>
      <c r="D5990" s="152">
        <f t="shared" si="1688"/>
        <v>6</v>
      </c>
      <c r="E5990" s="38" t="str">
        <f t="shared" si="1689"/>
        <v/>
      </c>
      <c r="F5990" s="134">
        <v>22.53</v>
      </c>
      <c r="G5990" s="38" t="str">
        <f t="shared" si="1690"/>
        <v>-</v>
      </c>
      <c r="H5990" s="38">
        <f t="shared" si="1691"/>
        <v>22.53</v>
      </c>
      <c r="K5990" s="133">
        <v>43350.25</v>
      </c>
      <c r="L5990" s="9">
        <f t="shared" si="1674"/>
        <v>9</v>
      </c>
      <c r="M5990" s="9">
        <f t="shared" si="1675"/>
        <v>7</v>
      </c>
      <c r="N5990" s="9">
        <f t="shared" si="1676"/>
        <v>6</v>
      </c>
      <c r="O5990" s="31" t="str">
        <f t="shared" si="1677"/>
        <v/>
      </c>
      <c r="P5990" s="134">
        <v>25.95</v>
      </c>
      <c r="Q5990" s="31" t="str">
        <f t="shared" si="1678"/>
        <v>-</v>
      </c>
      <c r="R5990" s="31">
        <f t="shared" si="1679"/>
        <v>25.95</v>
      </c>
      <c r="U5990" s="133">
        <v>43715.25</v>
      </c>
      <c r="V5990" s="9">
        <f t="shared" si="1680"/>
        <v>9</v>
      </c>
      <c r="W5990" s="9">
        <f t="shared" si="1681"/>
        <v>7</v>
      </c>
      <c r="X5990" s="9">
        <f t="shared" si="1682"/>
        <v>6</v>
      </c>
      <c r="Y5990" s="31" t="str">
        <f t="shared" si="1683"/>
        <v>W</v>
      </c>
      <c r="Z5990" s="134">
        <v>16.82</v>
      </c>
      <c r="AA5990" s="31" t="str">
        <f t="shared" si="1684"/>
        <v>-</v>
      </c>
      <c r="AB5990" s="31">
        <f t="shared" si="1685"/>
        <v>16.82</v>
      </c>
    </row>
    <row r="5991" spans="1:28" x14ac:dyDescent="0.3">
      <c r="A5991" s="133">
        <v>42985.291666666664</v>
      </c>
      <c r="B5991" s="152">
        <f t="shared" si="1686"/>
        <v>9</v>
      </c>
      <c r="C5991" s="152">
        <f t="shared" si="1687"/>
        <v>7</v>
      </c>
      <c r="D5991" s="152">
        <f t="shared" si="1688"/>
        <v>7</v>
      </c>
      <c r="E5991" s="38" t="str">
        <f t="shared" si="1689"/>
        <v/>
      </c>
      <c r="F5991" s="134">
        <v>22.31</v>
      </c>
      <c r="G5991" s="38" t="str">
        <f t="shared" si="1690"/>
        <v>-</v>
      </c>
      <c r="H5991" s="38">
        <f t="shared" si="1691"/>
        <v>22.31</v>
      </c>
      <c r="K5991" s="133">
        <v>43350.291666666664</v>
      </c>
      <c r="L5991" s="9">
        <f t="shared" si="1674"/>
        <v>9</v>
      </c>
      <c r="M5991" s="9">
        <f t="shared" si="1675"/>
        <v>7</v>
      </c>
      <c r="N5991" s="9">
        <f t="shared" si="1676"/>
        <v>7</v>
      </c>
      <c r="O5991" s="31" t="str">
        <f t="shared" si="1677"/>
        <v/>
      </c>
      <c r="P5991" s="134">
        <v>25.67</v>
      </c>
      <c r="Q5991" s="31" t="str">
        <f t="shared" si="1678"/>
        <v>-</v>
      </c>
      <c r="R5991" s="31">
        <f t="shared" si="1679"/>
        <v>25.67</v>
      </c>
      <c r="U5991" s="133">
        <v>43715.291666666664</v>
      </c>
      <c r="V5991" s="9">
        <f t="shared" si="1680"/>
        <v>9</v>
      </c>
      <c r="W5991" s="9">
        <f t="shared" si="1681"/>
        <v>7</v>
      </c>
      <c r="X5991" s="9">
        <f t="shared" si="1682"/>
        <v>7</v>
      </c>
      <c r="Y5991" s="31" t="str">
        <f t="shared" si="1683"/>
        <v>W</v>
      </c>
      <c r="Z5991" s="134">
        <v>17.02</v>
      </c>
      <c r="AA5991" s="31" t="str">
        <f t="shared" si="1684"/>
        <v>-</v>
      </c>
      <c r="AB5991" s="31">
        <f t="shared" si="1685"/>
        <v>17.02</v>
      </c>
    </row>
    <row r="5992" spans="1:28" x14ac:dyDescent="0.3">
      <c r="A5992" s="133">
        <v>42985.333333333336</v>
      </c>
      <c r="B5992" s="152">
        <f t="shared" si="1686"/>
        <v>9</v>
      </c>
      <c r="C5992" s="152">
        <f t="shared" si="1687"/>
        <v>7</v>
      </c>
      <c r="D5992" s="152">
        <f t="shared" si="1688"/>
        <v>8</v>
      </c>
      <c r="E5992" s="38" t="str">
        <f t="shared" si="1689"/>
        <v/>
      </c>
      <c r="F5992" s="134">
        <v>22.97</v>
      </c>
      <c r="G5992" s="38">
        <f t="shared" si="1690"/>
        <v>22.97</v>
      </c>
      <c r="H5992" s="38" t="str">
        <f t="shared" si="1691"/>
        <v>-</v>
      </c>
      <c r="K5992" s="133">
        <v>43350.333333333336</v>
      </c>
      <c r="L5992" s="9">
        <f t="shared" si="1674"/>
        <v>9</v>
      </c>
      <c r="M5992" s="9">
        <f t="shared" si="1675"/>
        <v>7</v>
      </c>
      <c r="N5992" s="9">
        <f t="shared" si="1676"/>
        <v>8</v>
      </c>
      <c r="O5992" s="31" t="str">
        <f t="shared" si="1677"/>
        <v/>
      </c>
      <c r="P5992" s="134">
        <v>25.88</v>
      </c>
      <c r="Q5992" s="31">
        <f t="shared" si="1678"/>
        <v>25.88</v>
      </c>
      <c r="R5992" s="31" t="str">
        <f t="shared" si="1679"/>
        <v>-</v>
      </c>
      <c r="U5992" s="133">
        <v>43715.333333333336</v>
      </c>
      <c r="V5992" s="9">
        <f t="shared" si="1680"/>
        <v>9</v>
      </c>
      <c r="W5992" s="9">
        <f t="shared" si="1681"/>
        <v>7</v>
      </c>
      <c r="X5992" s="9">
        <f t="shared" si="1682"/>
        <v>8</v>
      </c>
      <c r="Y5992" s="31" t="str">
        <f t="shared" si="1683"/>
        <v>W</v>
      </c>
      <c r="Z5992" s="134">
        <v>17.829999999999998</v>
      </c>
      <c r="AA5992" s="31" t="str">
        <f t="shared" si="1684"/>
        <v>-</v>
      </c>
      <c r="AB5992" s="31">
        <f t="shared" si="1685"/>
        <v>17.829999999999998</v>
      </c>
    </row>
    <row r="5993" spans="1:28" x14ac:dyDescent="0.3">
      <c r="A5993" s="133">
        <v>42985.375</v>
      </c>
      <c r="B5993" s="152">
        <f t="shared" si="1686"/>
        <v>9</v>
      </c>
      <c r="C5993" s="152">
        <f t="shared" si="1687"/>
        <v>7</v>
      </c>
      <c r="D5993" s="152">
        <f t="shared" si="1688"/>
        <v>9</v>
      </c>
      <c r="E5993" s="38" t="str">
        <f t="shared" si="1689"/>
        <v/>
      </c>
      <c r="F5993" s="134">
        <v>24</v>
      </c>
      <c r="G5993" s="38">
        <f t="shared" si="1690"/>
        <v>24</v>
      </c>
      <c r="H5993" s="38" t="str">
        <f t="shared" si="1691"/>
        <v>-</v>
      </c>
      <c r="K5993" s="133">
        <v>43350.375</v>
      </c>
      <c r="L5993" s="9">
        <f t="shared" si="1674"/>
        <v>9</v>
      </c>
      <c r="M5993" s="9">
        <f t="shared" si="1675"/>
        <v>7</v>
      </c>
      <c r="N5993" s="9">
        <f t="shared" si="1676"/>
        <v>9</v>
      </c>
      <c r="O5993" s="31" t="str">
        <f t="shared" si="1677"/>
        <v/>
      </c>
      <c r="P5993" s="134">
        <v>28.34</v>
      </c>
      <c r="Q5993" s="31">
        <f t="shared" si="1678"/>
        <v>28.34</v>
      </c>
      <c r="R5993" s="31" t="str">
        <f t="shared" si="1679"/>
        <v>-</v>
      </c>
      <c r="U5993" s="133">
        <v>43715.375</v>
      </c>
      <c r="V5993" s="9">
        <f t="shared" si="1680"/>
        <v>9</v>
      </c>
      <c r="W5993" s="9">
        <f t="shared" si="1681"/>
        <v>7</v>
      </c>
      <c r="X5993" s="9">
        <f t="shared" si="1682"/>
        <v>9</v>
      </c>
      <c r="Y5993" s="31" t="str">
        <f t="shared" si="1683"/>
        <v>W</v>
      </c>
      <c r="Z5993" s="134">
        <v>19.829999999999998</v>
      </c>
      <c r="AA5993" s="31" t="str">
        <f t="shared" si="1684"/>
        <v>-</v>
      </c>
      <c r="AB5993" s="31">
        <f t="shared" si="1685"/>
        <v>19.829999999999998</v>
      </c>
    </row>
    <row r="5994" spans="1:28" x14ac:dyDescent="0.3">
      <c r="A5994" s="133">
        <v>42985.416666666664</v>
      </c>
      <c r="B5994" s="152">
        <f t="shared" si="1686"/>
        <v>9</v>
      </c>
      <c r="C5994" s="152">
        <f t="shared" si="1687"/>
        <v>7</v>
      </c>
      <c r="D5994" s="152">
        <f t="shared" si="1688"/>
        <v>10</v>
      </c>
      <c r="E5994" s="38" t="str">
        <f t="shared" si="1689"/>
        <v/>
      </c>
      <c r="F5994" s="134">
        <v>24.91</v>
      </c>
      <c r="G5994" s="38">
        <f t="shared" si="1690"/>
        <v>24.91</v>
      </c>
      <c r="H5994" s="38" t="str">
        <f t="shared" si="1691"/>
        <v>-</v>
      </c>
      <c r="K5994" s="133">
        <v>43350.416666666664</v>
      </c>
      <c r="L5994" s="9">
        <f t="shared" si="1674"/>
        <v>9</v>
      </c>
      <c r="M5994" s="9">
        <f t="shared" si="1675"/>
        <v>7</v>
      </c>
      <c r="N5994" s="9">
        <f t="shared" si="1676"/>
        <v>10</v>
      </c>
      <c r="O5994" s="31" t="str">
        <f t="shared" si="1677"/>
        <v/>
      </c>
      <c r="P5994" s="134">
        <v>32.46</v>
      </c>
      <c r="Q5994" s="31">
        <f t="shared" si="1678"/>
        <v>32.46</v>
      </c>
      <c r="R5994" s="31" t="str">
        <f t="shared" si="1679"/>
        <v>-</v>
      </c>
      <c r="U5994" s="133">
        <v>43715.416666666664</v>
      </c>
      <c r="V5994" s="9">
        <f t="shared" si="1680"/>
        <v>9</v>
      </c>
      <c r="W5994" s="9">
        <f t="shared" si="1681"/>
        <v>7</v>
      </c>
      <c r="X5994" s="9">
        <f t="shared" si="1682"/>
        <v>10</v>
      </c>
      <c r="Y5994" s="31" t="str">
        <f t="shared" si="1683"/>
        <v>W</v>
      </c>
      <c r="Z5994" s="134">
        <v>20.75</v>
      </c>
      <c r="AA5994" s="31" t="str">
        <f t="shared" si="1684"/>
        <v>-</v>
      </c>
      <c r="AB5994" s="31">
        <f t="shared" si="1685"/>
        <v>20.75</v>
      </c>
    </row>
    <row r="5995" spans="1:28" x14ac:dyDescent="0.3">
      <c r="A5995" s="133">
        <v>42985.458333333336</v>
      </c>
      <c r="B5995" s="152">
        <f t="shared" si="1686"/>
        <v>9</v>
      </c>
      <c r="C5995" s="152">
        <f t="shared" si="1687"/>
        <v>7</v>
      </c>
      <c r="D5995" s="152">
        <f t="shared" si="1688"/>
        <v>11</v>
      </c>
      <c r="E5995" s="38" t="str">
        <f t="shared" si="1689"/>
        <v/>
      </c>
      <c r="F5995" s="134">
        <v>25.58</v>
      </c>
      <c r="G5995" s="38">
        <f t="shared" si="1690"/>
        <v>25.58</v>
      </c>
      <c r="H5995" s="38" t="str">
        <f t="shared" si="1691"/>
        <v>-</v>
      </c>
      <c r="K5995" s="133">
        <v>43350.458333333336</v>
      </c>
      <c r="L5995" s="9">
        <f t="shared" si="1674"/>
        <v>9</v>
      </c>
      <c r="M5995" s="9">
        <f t="shared" si="1675"/>
        <v>7</v>
      </c>
      <c r="N5995" s="9">
        <f t="shared" si="1676"/>
        <v>11</v>
      </c>
      <c r="O5995" s="31" t="str">
        <f t="shared" si="1677"/>
        <v/>
      </c>
      <c r="P5995" s="134">
        <v>34.380000000000003</v>
      </c>
      <c r="Q5995" s="31">
        <f t="shared" si="1678"/>
        <v>34.380000000000003</v>
      </c>
      <c r="R5995" s="31" t="str">
        <f t="shared" si="1679"/>
        <v>-</v>
      </c>
      <c r="U5995" s="133">
        <v>43715.458333333336</v>
      </c>
      <c r="V5995" s="9">
        <f t="shared" si="1680"/>
        <v>9</v>
      </c>
      <c r="W5995" s="9">
        <f t="shared" si="1681"/>
        <v>7</v>
      </c>
      <c r="X5995" s="9">
        <f t="shared" si="1682"/>
        <v>11</v>
      </c>
      <c r="Y5995" s="31" t="str">
        <f t="shared" si="1683"/>
        <v>W</v>
      </c>
      <c r="Z5995" s="134">
        <v>22.38</v>
      </c>
      <c r="AA5995" s="31" t="str">
        <f t="shared" si="1684"/>
        <v>-</v>
      </c>
      <c r="AB5995" s="31">
        <f t="shared" si="1685"/>
        <v>22.38</v>
      </c>
    </row>
    <row r="5996" spans="1:28" x14ac:dyDescent="0.3">
      <c r="A5996" s="133">
        <v>42985.5</v>
      </c>
      <c r="B5996" s="152">
        <f t="shared" si="1686"/>
        <v>9</v>
      </c>
      <c r="C5996" s="152">
        <f t="shared" si="1687"/>
        <v>7</v>
      </c>
      <c r="D5996" s="152">
        <f t="shared" si="1688"/>
        <v>12</v>
      </c>
      <c r="E5996" s="38" t="str">
        <f t="shared" si="1689"/>
        <v/>
      </c>
      <c r="F5996" s="134">
        <v>25.23</v>
      </c>
      <c r="G5996" s="38">
        <f t="shared" si="1690"/>
        <v>25.23</v>
      </c>
      <c r="H5996" s="38" t="str">
        <f t="shared" si="1691"/>
        <v>-</v>
      </c>
      <c r="K5996" s="133">
        <v>43350.5</v>
      </c>
      <c r="L5996" s="9">
        <f t="shared" si="1674"/>
        <v>9</v>
      </c>
      <c r="M5996" s="9">
        <f t="shared" si="1675"/>
        <v>7</v>
      </c>
      <c r="N5996" s="9">
        <f t="shared" si="1676"/>
        <v>12</v>
      </c>
      <c r="O5996" s="31" t="str">
        <f t="shared" si="1677"/>
        <v/>
      </c>
      <c r="P5996" s="134">
        <v>36.76</v>
      </c>
      <c r="Q5996" s="31">
        <f t="shared" si="1678"/>
        <v>36.76</v>
      </c>
      <c r="R5996" s="31" t="str">
        <f t="shared" si="1679"/>
        <v>-</v>
      </c>
      <c r="U5996" s="133">
        <v>43715.5</v>
      </c>
      <c r="V5996" s="9">
        <f t="shared" si="1680"/>
        <v>9</v>
      </c>
      <c r="W5996" s="9">
        <f t="shared" si="1681"/>
        <v>7</v>
      </c>
      <c r="X5996" s="9">
        <f t="shared" si="1682"/>
        <v>12</v>
      </c>
      <c r="Y5996" s="31" t="str">
        <f t="shared" si="1683"/>
        <v>W</v>
      </c>
      <c r="Z5996" s="134">
        <v>23.31</v>
      </c>
      <c r="AA5996" s="31" t="str">
        <f t="shared" si="1684"/>
        <v>-</v>
      </c>
      <c r="AB5996" s="31">
        <f t="shared" si="1685"/>
        <v>23.31</v>
      </c>
    </row>
    <row r="5997" spans="1:28" x14ac:dyDescent="0.3">
      <c r="A5997" s="133">
        <v>42985.541666666664</v>
      </c>
      <c r="B5997" s="152">
        <f t="shared" si="1686"/>
        <v>9</v>
      </c>
      <c r="C5997" s="152">
        <f t="shared" si="1687"/>
        <v>7</v>
      </c>
      <c r="D5997" s="152">
        <f t="shared" si="1688"/>
        <v>13</v>
      </c>
      <c r="E5997" s="38" t="str">
        <f t="shared" si="1689"/>
        <v/>
      </c>
      <c r="F5997" s="134">
        <v>25.55</v>
      </c>
      <c r="G5997" s="38">
        <f t="shared" si="1690"/>
        <v>25.55</v>
      </c>
      <c r="H5997" s="38" t="str">
        <f t="shared" si="1691"/>
        <v>-</v>
      </c>
      <c r="K5997" s="133">
        <v>43350.541666666664</v>
      </c>
      <c r="L5997" s="9">
        <f t="shared" si="1674"/>
        <v>9</v>
      </c>
      <c r="M5997" s="9">
        <f t="shared" si="1675"/>
        <v>7</v>
      </c>
      <c r="N5997" s="9">
        <f t="shared" si="1676"/>
        <v>13</v>
      </c>
      <c r="O5997" s="31" t="str">
        <f t="shared" si="1677"/>
        <v/>
      </c>
      <c r="P5997" s="134">
        <v>38.409999999999997</v>
      </c>
      <c r="Q5997" s="31">
        <f t="shared" si="1678"/>
        <v>38.409999999999997</v>
      </c>
      <c r="R5997" s="31" t="str">
        <f t="shared" si="1679"/>
        <v>-</v>
      </c>
      <c r="U5997" s="133">
        <v>43715.541666666664</v>
      </c>
      <c r="V5997" s="9">
        <f t="shared" si="1680"/>
        <v>9</v>
      </c>
      <c r="W5997" s="9">
        <f t="shared" si="1681"/>
        <v>7</v>
      </c>
      <c r="X5997" s="9">
        <f t="shared" si="1682"/>
        <v>13</v>
      </c>
      <c r="Y5997" s="31" t="str">
        <f t="shared" si="1683"/>
        <v>W</v>
      </c>
      <c r="Z5997" s="134">
        <v>24.54</v>
      </c>
      <c r="AA5997" s="31" t="str">
        <f t="shared" si="1684"/>
        <v>-</v>
      </c>
      <c r="AB5997" s="31">
        <f t="shared" si="1685"/>
        <v>24.54</v>
      </c>
    </row>
    <row r="5998" spans="1:28" x14ac:dyDescent="0.3">
      <c r="A5998" s="133">
        <v>42985.583333333336</v>
      </c>
      <c r="B5998" s="152">
        <f t="shared" si="1686"/>
        <v>9</v>
      </c>
      <c r="C5998" s="152">
        <f t="shared" si="1687"/>
        <v>7</v>
      </c>
      <c r="D5998" s="152">
        <f t="shared" si="1688"/>
        <v>14</v>
      </c>
      <c r="E5998" s="38" t="str">
        <f t="shared" si="1689"/>
        <v/>
      </c>
      <c r="F5998" s="134">
        <v>25.36</v>
      </c>
      <c r="G5998" s="38">
        <f t="shared" si="1690"/>
        <v>25.36</v>
      </c>
      <c r="H5998" s="38" t="str">
        <f t="shared" si="1691"/>
        <v>-</v>
      </c>
      <c r="K5998" s="133">
        <v>43350.583333333336</v>
      </c>
      <c r="L5998" s="9">
        <f t="shared" si="1674"/>
        <v>9</v>
      </c>
      <c r="M5998" s="9">
        <f t="shared" si="1675"/>
        <v>7</v>
      </c>
      <c r="N5998" s="9">
        <f t="shared" si="1676"/>
        <v>14</v>
      </c>
      <c r="O5998" s="31" t="str">
        <f t="shared" si="1677"/>
        <v/>
      </c>
      <c r="P5998" s="134">
        <v>42.3</v>
      </c>
      <c r="Q5998" s="31">
        <f t="shared" si="1678"/>
        <v>42.3</v>
      </c>
      <c r="R5998" s="31" t="str">
        <f t="shared" si="1679"/>
        <v>-</v>
      </c>
      <c r="U5998" s="133">
        <v>43715.583333333336</v>
      </c>
      <c r="V5998" s="9">
        <f t="shared" si="1680"/>
        <v>9</v>
      </c>
      <c r="W5998" s="9">
        <f t="shared" si="1681"/>
        <v>7</v>
      </c>
      <c r="X5998" s="9">
        <f t="shared" si="1682"/>
        <v>14</v>
      </c>
      <c r="Y5998" s="31" t="str">
        <f t="shared" si="1683"/>
        <v>W</v>
      </c>
      <c r="Z5998" s="134">
        <v>25.79</v>
      </c>
      <c r="AA5998" s="31" t="str">
        <f t="shared" si="1684"/>
        <v>-</v>
      </c>
      <c r="AB5998" s="31">
        <f t="shared" si="1685"/>
        <v>25.79</v>
      </c>
    </row>
    <row r="5999" spans="1:28" x14ac:dyDescent="0.3">
      <c r="A5999" s="133">
        <v>42985.625</v>
      </c>
      <c r="B5999" s="152">
        <f t="shared" si="1686"/>
        <v>9</v>
      </c>
      <c r="C5999" s="152">
        <f t="shared" si="1687"/>
        <v>7</v>
      </c>
      <c r="D5999" s="152">
        <f t="shared" si="1688"/>
        <v>15</v>
      </c>
      <c r="E5999" s="38" t="str">
        <f t="shared" si="1689"/>
        <v/>
      </c>
      <c r="F5999" s="134">
        <v>25.4</v>
      </c>
      <c r="G5999" s="38">
        <f t="shared" si="1690"/>
        <v>25.4</v>
      </c>
      <c r="H5999" s="38" t="str">
        <f t="shared" si="1691"/>
        <v>-</v>
      </c>
      <c r="K5999" s="133">
        <v>43350.625</v>
      </c>
      <c r="L5999" s="9">
        <f t="shared" si="1674"/>
        <v>9</v>
      </c>
      <c r="M5999" s="9">
        <f t="shared" si="1675"/>
        <v>7</v>
      </c>
      <c r="N5999" s="9">
        <f t="shared" si="1676"/>
        <v>15</v>
      </c>
      <c r="O5999" s="31" t="str">
        <f t="shared" si="1677"/>
        <v/>
      </c>
      <c r="P5999" s="134">
        <v>44.25</v>
      </c>
      <c r="Q5999" s="31">
        <f t="shared" si="1678"/>
        <v>44.25</v>
      </c>
      <c r="R5999" s="31" t="str">
        <f t="shared" si="1679"/>
        <v>-</v>
      </c>
      <c r="U5999" s="133">
        <v>43715.625</v>
      </c>
      <c r="V5999" s="9">
        <f t="shared" si="1680"/>
        <v>9</v>
      </c>
      <c r="W5999" s="9">
        <f t="shared" si="1681"/>
        <v>7</v>
      </c>
      <c r="X5999" s="9">
        <f t="shared" si="1682"/>
        <v>15</v>
      </c>
      <c r="Y5999" s="31" t="str">
        <f t="shared" si="1683"/>
        <v>W</v>
      </c>
      <c r="Z5999" s="134">
        <v>29.1</v>
      </c>
      <c r="AA5999" s="31" t="str">
        <f t="shared" si="1684"/>
        <v>-</v>
      </c>
      <c r="AB5999" s="31">
        <f t="shared" si="1685"/>
        <v>29.1</v>
      </c>
    </row>
    <row r="6000" spans="1:28" x14ac:dyDescent="0.3">
      <c r="A6000" s="133">
        <v>42985.666666666664</v>
      </c>
      <c r="B6000" s="152">
        <f t="shared" si="1686"/>
        <v>9</v>
      </c>
      <c r="C6000" s="152">
        <f t="shared" si="1687"/>
        <v>7</v>
      </c>
      <c r="D6000" s="152">
        <f t="shared" si="1688"/>
        <v>16</v>
      </c>
      <c r="E6000" s="38" t="str">
        <f t="shared" si="1689"/>
        <v/>
      </c>
      <c r="F6000" s="134">
        <v>25.64</v>
      </c>
      <c r="G6000" s="38">
        <f t="shared" si="1690"/>
        <v>25.64</v>
      </c>
      <c r="H6000" s="38" t="str">
        <f t="shared" si="1691"/>
        <v>-</v>
      </c>
      <c r="K6000" s="133">
        <v>43350.666666666664</v>
      </c>
      <c r="L6000" s="9">
        <f t="shared" si="1674"/>
        <v>9</v>
      </c>
      <c r="M6000" s="9">
        <f t="shared" si="1675"/>
        <v>7</v>
      </c>
      <c r="N6000" s="9">
        <f t="shared" si="1676"/>
        <v>16</v>
      </c>
      <c r="O6000" s="31" t="str">
        <f t="shared" si="1677"/>
        <v/>
      </c>
      <c r="P6000" s="134">
        <v>43.05</v>
      </c>
      <c r="Q6000" s="31">
        <f t="shared" si="1678"/>
        <v>43.05</v>
      </c>
      <c r="R6000" s="31" t="str">
        <f t="shared" si="1679"/>
        <v>-</v>
      </c>
      <c r="U6000" s="133">
        <v>43715.666666666664</v>
      </c>
      <c r="V6000" s="9">
        <f t="shared" si="1680"/>
        <v>9</v>
      </c>
      <c r="W6000" s="9">
        <f t="shared" si="1681"/>
        <v>7</v>
      </c>
      <c r="X6000" s="9">
        <f t="shared" si="1682"/>
        <v>16</v>
      </c>
      <c r="Y6000" s="31" t="str">
        <f t="shared" si="1683"/>
        <v>W</v>
      </c>
      <c r="Z6000" s="134">
        <v>31.09</v>
      </c>
      <c r="AA6000" s="31" t="str">
        <f t="shared" si="1684"/>
        <v>-</v>
      </c>
      <c r="AB6000" s="31">
        <f t="shared" si="1685"/>
        <v>31.09</v>
      </c>
    </row>
    <row r="6001" spans="1:28" x14ac:dyDescent="0.3">
      <c r="A6001" s="133">
        <v>42985.708333333336</v>
      </c>
      <c r="B6001" s="152">
        <f t="shared" si="1686"/>
        <v>9</v>
      </c>
      <c r="C6001" s="152">
        <f t="shared" si="1687"/>
        <v>7</v>
      </c>
      <c r="D6001" s="152">
        <f t="shared" si="1688"/>
        <v>17</v>
      </c>
      <c r="E6001" s="38" t="str">
        <f t="shared" si="1689"/>
        <v/>
      </c>
      <c r="F6001" s="134">
        <v>25.57</v>
      </c>
      <c r="G6001" s="38" t="str">
        <f t="shared" si="1690"/>
        <v>-</v>
      </c>
      <c r="H6001" s="38">
        <f t="shared" si="1691"/>
        <v>25.57</v>
      </c>
      <c r="K6001" s="133">
        <v>43350.708333333336</v>
      </c>
      <c r="L6001" s="9">
        <f t="shared" si="1674"/>
        <v>9</v>
      </c>
      <c r="M6001" s="9">
        <f t="shared" si="1675"/>
        <v>7</v>
      </c>
      <c r="N6001" s="9">
        <f t="shared" si="1676"/>
        <v>17</v>
      </c>
      <c r="O6001" s="31" t="str">
        <f t="shared" si="1677"/>
        <v/>
      </c>
      <c r="P6001" s="134">
        <v>40.14</v>
      </c>
      <c r="Q6001" s="31" t="str">
        <f t="shared" si="1678"/>
        <v>-</v>
      </c>
      <c r="R6001" s="31">
        <f t="shared" si="1679"/>
        <v>40.14</v>
      </c>
      <c r="U6001" s="133">
        <v>43715.708333333336</v>
      </c>
      <c r="V6001" s="9">
        <f t="shared" si="1680"/>
        <v>9</v>
      </c>
      <c r="W6001" s="9">
        <f t="shared" si="1681"/>
        <v>7</v>
      </c>
      <c r="X6001" s="9">
        <f t="shared" si="1682"/>
        <v>17</v>
      </c>
      <c r="Y6001" s="31" t="str">
        <f t="shared" si="1683"/>
        <v>W</v>
      </c>
      <c r="Z6001" s="134">
        <v>31.14</v>
      </c>
      <c r="AA6001" s="31" t="str">
        <f t="shared" si="1684"/>
        <v>-</v>
      </c>
      <c r="AB6001" s="31">
        <f t="shared" si="1685"/>
        <v>31.14</v>
      </c>
    </row>
    <row r="6002" spans="1:28" x14ac:dyDescent="0.3">
      <c r="A6002" s="133">
        <v>42985.75</v>
      </c>
      <c r="B6002" s="152">
        <f t="shared" si="1686"/>
        <v>9</v>
      </c>
      <c r="C6002" s="152">
        <f t="shared" si="1687"/>
        <v>7</v>
      </c>
      <c r="D6002" s="152">
        <f t="shared" si="1688"/>
        <v>18</v>
      </c>
      <c r="E6002" s="38" t="str">
        <f t="shared" si="1689"/>
        <v/>
      </c>
      <c r="F6002" s="134">
        <v>25.49</v>
      </c>
      <c r="G6002" s="38" t="str">
        <f t="shared" si="1690"/>
        <v>-</v>
      </c>
      <c r="H6002" s="38">
        <f t="shared" si="1691"/>
        <v>25.49</v>
      </c>
      <c r="K6002" s="133">
        <v>43350.75</v>
      </c>
      <c r="L6002" s="9">
        <f t="shared" si="1674"/>
        <v>9</v>
      </c>
      <c r="M6002" s="9">
        <f t="shared" si="1675"/>
        <v>7</v>
      </c>
      <c r="N6002" s="9">
        <f t="shared" si="1676"/>
        <v>18</v>
      </c>
      <c r="O6002" s="31" t="str">
        <f t="shared" si="1677"/>
        <v/>
      </c>
      <c r="P6002" s="134">
        <v>34.74</v>
      </c>
      <c r="Q6002" s="31" t="str">
        <f t="shared" si="1678"/>
        <v>-</v>
      </c>
      <c r="R6002" s="31">
        <f t="shared" si="1679"/>
        <v>34.74</v>
      </c>
      <c r="U6002" s="133">
        <v>43715.75</v>
      </c>
      <c r="V6002" s="9">
        <f t="shared" si="1680"/>
        <v>9</v>
      </c>
      <c r="W6002" s="9">
        <f t="shared" si="1681"/>
        <v>7</v>
      </c>
      <c r="X6002" s="9">
        <f t="shared" si="1682"/>
        <v>18</v>
      </c>
      <c r="Y6002" s="31" t="str">
        <f t="shared" si="1683"/>
        <v>W</v>
      </c>
      <c r="Z6002" s="134">
        <v>24.93</v>
      </c>
      <c r="AA6002" s="31" t="str">
        <f t="shared" si="1684"/>
        <v>-</v>
      </c>
      <c r="AB6002" s="31">
        <f t="shared" si="1685"/>
        <v>24.93</v>
      </c>
    </row>
    <row r="6003" spans="1:28" x14ac:dyDescent="0.3">
      <c r="A6003" s="133">
        <v>42985.791666666664</v>
      </c>
      <c r="B6003" s="152">
        <f t="shared" si="1686"/>
        <v>9</v>
      </c>
      <c r="C6003" s="152">
        <f t="shared" si="1687"/>
        <v>7</v>
      </c>
      <c r="D6003" s="152">
        <f t="shared" si="1688"/>
        <v>19</v>
      </c>
      <c r="E6003" s="38" t="str">
        <f t="shared" si="1689"/>
        <v/>
      </c>
      <c r="F6003" s="134">
        <v>25.76</v>
      </c>
      <c r="G6003" s="38" t="str">
        <f t="shared" si="1690"/>
        <v>-</v>
      </c>
      <c r="H6003" s="38">
        <f t="shared" si="1691"/>
        <v>25.76</v>
      </c>
      <c r="K6003" s="133">
        <v>43350.791666666664</v>
      </c>
      <c r="L6003" s="9">
        <f t="shared" si="1674"/>
        <v>9</v>
      </c>
      <c r="M6003" s="9">
        <f t="shared" si="1675"/>
        <v>7</v>
      </c>
      <c r="N6003" s="9">
        <f t="shared" si="1676"/>
        <v>19</v>
      </c>
      <c r="O6003" s="31" t="str">
        <f t="shared" si="1677"/>
        <v/>
      </c>
      <c r="P6003" s="134">
        <v>31.34</v>
      </c>
      <c r="Q6003" s="31" t="str">
        <f t="shared" si="1678"/>
        <v>-</v>
      </c>
      <c r="R6003" s="31">
        <f t="shared" si="1679"/>
        <v>31.34</v>
      </c>
      <c r="U6003" s="133">
        <v>43715.791666666664</v>
      </c>
      <c r="V6003" s="9">
        <f t="shared" si="1680"/>
        <v>9</v>
      </c>
      <c r="W6003" s="9">
        <f t="shared" si="1681"/>
        <v>7</v>
      </c>
      <c r="X6003" s="9">
        <f t="shared" si="1682"/>
        <v>19</v>
      </c>
      <c r="Y6003" s="31" t="str">
        <f t="shared" si="1683"/>
        <v>W</v>
      </c>
      <c r="Z6003" s="134">
        <v>24.89</v>
      </c>
      <c r="AA6003" s="31" t="str">
        <f t="shared" si="1684"/>
        <v>-</v>
      </c>
      <c r="AB6003" s="31">
        <f t="shared" si="1685"/>
        <v>24.89</v>
      </c>
    </row>
    <row r="6004" spans="1:28" x14ac:dyDescent="0.3">
      <c r="A6004" s="133">
        <v>42985.833333333336</v>
      </c>
      <c r="B6004" s="152">
        <f t="shared" si="1686"/>
        <v>9</v>
      </c>
      <c r="C6004" s="152">
        <f t="shared" si="1687"/>
        <v>7</v>
      </c>
      <c r="D6004" s="152">
        <f t="shared" si="1688"/>
        <v>20</v>
      </c>
      <c r="E6004" s="38" t="str">
        <f t="shared" si="1689"/>
        <v/>
      </c>
      <c r="F6004" s="134">
        <v>26.29</v>
      </c>
      <c r="G6004" s="38" t="str">
        <f t="shared" si="1690"/>
        <v>-</v>
      </c>
      <c r="H6004" s="38">
        <f t="shared" si="1691"/>
        <v>26.29</v>
      </c>
      <c r="K6004" s="133">
        <v>43350.833333333336</v>
      </c>
      <c r="L6004" s="9">
        <f t="shared" si="1674"/>
        <v>9</v>
      </c>
      <c r="M6004" s="9">
        <f t="shared" si="1675"/>
        <v>7</v>
      </c>
      <c r="N6004" s="9">
        <f t="shared" si="1676"/>
        <v>20</v>
      </c>
      <c r="O6004" s="31" t="str">
        <f t="shared" si="1677"/>
        <v/>
      </c>
      <c r="P6004" s="134">
        <v>31.17</v>
      </c>
      <c r="Q6004" s="31" t="str">
        <f t="shared" si="1678"/>
        <v>-</v>
      </c>
      <c r="R6004" s="31">
        <f t="shared" si="1679"/>
        <v>31.17</v>
      </c>
      <c r="U6004" s="133">
        <v>43715.833333333336</v>
      </c>
      <c r="V6004" s="9">
        <f t="shared" si="1680"/>
        <v>9</v>
      </c>
      <c r="W6004" s="9">
        <f t="shared" si="1681"/>
        <v>7</v>
      </c>
      <c r="X6004" s="9">
        <f t="shared" si="1682"/>
        <v>20</v>
      </c>
      <c r="Y6004" s="31" t="str">
        <f t="shared" si="1683"/>
        <v>W</v>
      </c>
      <c r="Z6004" s="134">
        <v>23.78</v>
      </c>
      <c r="AA6004" s="31" t="str">
        <f t="shared" si="1684"/>
        <v>-</v>
      </c>
      <c r="AB6004" s="31">
        <f t="shared" si="1685"/>
        <v>23.78</v>
      </c>
    </row>
    <row r="6005" spans="1:28" x14ac:dyDescent="0.3">
      <c r="A6005" s="133">
        <v>42985.875</v>
      </c>
      <c r="B6005" s="152">
        <f t="shared" si="1686"/>
        <v>9</v>
      </c>
      <c r="C6005" s="152">
        <f t="shared" si="1687"/>
        <v>7</v>
      </c>
      <c r="D6005" s="152">
        <f t="shared" si="1688"/>
        <v>21</v>
      </c>
      <c r="E6005" s="38" t="str">
        <f t="shared" si="1689"/>
        <v/>
      </c>
      <c r="F6005" s="134">
        <v>24.76</v>
      </c>
      <c r="G6005" s="38" t="str">
        <f t="shared" si="1690"/>
        <v>-</v>
      </c>
      <c r="H6005" s="38">
        <f t="shared" si="1691"/>
        <v>24.76</v>
      </c>
      <c r="K6005" s="133">
        <v>43350.875</v>
      </c>
      <c r="L6005" s="9">
        <f t="shared" si="1674"/>
        <v>9</v>
      </c>
      <c r="M6005" s="9">
        <f t="shared" si="1675"/>
        <v>7</v>
      </c>
      <c r="N6005" s="9">
        <f t="shared" si="1676"/>
        <v>21</v>
      </c>
      <c r="O6005" s="31" t="str">
        <f t="shared" si="1677"/>
        <v/>
      </c>
      <c r="P6005" s="134">
        <v>27.9</v>
      </c>
      <c r="Q6005" s="31" t="str">
        <f t="shared" si="1678"/>
        <v>-</v>
      </c>
      <c r="R6005" s="31">
        <f t="shared" si="1679"/>
        <v>27.9</v>
      </c>
      <c r="U6005" s="133">
        <v>43715.875</v>
      </c>
      <c r="V6005" s="9">
        <f t="shared" si="1680"/>
        <v>9</v>
      </c>
      <c r="W6005" s="9">
        <f t="shared" si="1681"/>
        <v>7</v>
      </c>
      <c r="X6005" s="9">
        <f t="shared" si="1682"/>
        <v>21</v>
      </c>
      <c r="Y6005" s="31" t="str">
        <f t="shared" si="1683"/>
        <v>W</v>
      </c>
      <c r="Z6005" s="134">
        <v>21.7</v>
      </c>
      <c r="AA6005" s="31" t="str">
        <f t="shared" si="1684"/>
        <v>-</v>
      </c>
      <c r="AB6005" s="31">
        <f t="shared" si="1685"/>
        <v>21.7</v>
      </c>
    </row>
    <row r="6006" spans="1:28" x14ac:dyDescent="0.3">
      <c r="A6006" s="133">
        <v>42985.916666666664</v>
      </c>
      <c r="B6006" s="152">
        <f t="shared" si="1686"/>
        <v>9</v>
      </c>
      <c r="C6006" s="152">
        <f t="shared" si="1687"/>
        <v>7</v>
      </c>
      <c r="D6006" s="152">
        <f t="shared" si="1688"/>
        <v>22</v>
      </c>
      <c r="E6006" s="38" t="str">
        <f t="shared" si="1689"/>
        <v/>
      </c>
      <c r="F6006" s="134">
        <v>21.83</v>
      </c>
      <c r="G6006" s="38" t="str">
        <f t="shared" si="1690"/>
        <v>-</v>
      </c>
      <c r="H6006" s="38">
        <f t="shared" si="1691"/>
        <v>21.83</v>
      </c>
      <c r="K6006" s="133">
        <v>43350.916666666664</v>
      </c>
      <c r="L6006" s="9">
        <f t="shared" si="1674"/>
        <v>9</v>
      </c>
      <c r="M6006" s="9">
        <f t="shared" si="1675"/>
        <v>7</v>
      </c>
      <c r="N6006" s="9">
        <f t="shared" si="1676"/>
        <v>22</v>
      </c>
      <c r="O6006" s="31" t="str">
        <f t="shared" si="1677"/>
        <v/>
      </c>
      <c r="P6006" s="134">
        <v>25.16</v>
      </c>
      <c r="Q6006" s="31" t="str">
        <f t="shared" si="1678"/>
        <v>-</v>
      </c>
      <c r="R6006" s="31">
        <f t="shared" si="1679"/>
        <v>25.16</v>
      </c>
      <c r="U6006" s="133">
        <v>43715.916666666664</v>
      </c>
      <c r="V6006" s="9">
        <f t="shared" si="1680"/>
        <v>9</v>
      </c>
      <c r="W6006" s="9">
        <f t="shared" si="1681"/>
        <v>7</v>
      </c>
      <c r="X6006" s="9">
        <f t="shared" si="1682"/>
        <v>22</v>
      </c>
      <c r="Y6006" s="31" t="str">
        <f t="shared" si="1683"/>
        <v>W</v>
      </c>
      <c r="Z6006" s="134">
        <v>20.170000000000002</v>
      </c>
      <c r="AA6006" s="31" t="str">
        <f t="shared" si="1684"/>
        <v>-</v>
      </c>
      <c r="AB6006" s="31">
        <f t="shared" si="1685"/>
        <v>20.170000000000002</v>
      </c>
    </row>
    <row r="6007" spans="1:28" x14ac:dyDescent="0.3">
      <c r="A6007" s="133">
        <v>42985.958333333336</v>
      </c>
      <c r="B6007" s="152">
        <f t="shared" si="1686"/>
        <v>9</v>
      </c>
      <c r="C6007" s="152">
        <f t="shared" si="1687"/>
        <v>7</v>
      </c>
      <c r="D6007" s="152">
        <f t="shared" si="1688"/>
        <v>23</v>
      </c>
      <c r="E6007" s="38" t="str">
        <f t="shared" si="1689"/>
        <v/>
      </c>
      <c r="F6007" s="134">
        <v>20.58</v>
      </c>
      <c r="G6007" s="38" t="str">
        <f t="shared" si="1690"/>
        <v>-</v>
      </c>
      <c r="H6007" s="38">
        <f t="shared" si="1691"/>
        <v>20.58</v>
      </c>
      <c r="K6007" s="133">
        <v>43350.958333333336</v>
      </c>
      <c r="L6007" s="9">
        <f t="shared" si="1674"/>
        <v>9</v>
      </c>
      <c r="M6007" s="9">
        <f t="shared" si="1675"/>
        <v>7</v>
      </c>
      <c r="N6007" s="9">
        <f t="shared" si="1676"/>
        <v>23</v>
      </c>
      <c r="O6007" s="31" t="str">
        <f t="shared" si="1677"/>
        <v/>
      </c>
      <c r="P6007" s="134">
        <v>21.41</v>
      </c>
      <c r="Q6007" s="31" t="str">
        <f t="shared" si="1678"/>
        <v>-</v>
      </c>
      <c r="R6007" s="31">
        <f t="shared" si="1679"/>
        <v>21.41</v>
      </c>
      <c r="U6007" s="133">
        <v>43715.958333333336</v>
      </c>
      <c r="V6007" s="9">
        <f t="shared" si="1680"/>
        <v>9</v>
      </c>
      <c r="W6007" s="9">
        <f t="shared" si="1681"/>
        <v>7</v>
      </c>
      <c r="X6007" s="9">
        <f t="shared" si="1682"/>
        <v>23</v>
      </c>
      <c r="Y6007" s="31" t="str">
        <f t="shared" si="1683"/>
        <v>W</v>
      </c>
      <c r="Z6007" s="134">
        <v>18.73</v>
      </c>
      <c r="AA6007" s="31" t="str">
        <f t="shared" si="1684"/>
        <v>-</v>
      </c>
      <c r="AB6007" s="31">
        <f t="shared" si="1685"/>
        <v>18.73</v>
      </c>
    </row>
    <row r="6008" spans="1:28" x14ac:dyDescent="0.3">
      <c r="A6008" s="133">
        <v>42986</v>
      </c>
      <c r="B6008" s="152">
        <f t="shared" si="1686"/>
        <v>9</v>
      </c>
      <c r="C6008" s="152">
        <f t="shared" si="1687"/>
        <v>8</v>
      </c>
      <c r="D6008" s="152">
        <f t="shared" si="1688"/>
        <v>0</v>
      </c>
      <c r="E6008" s="38" t="str">
        <f t="shared" si="1689"/>
        <v/>
      </c>
      <c r="F6008" s="134">
        <v>19.04</v>
      </c>
      <c r="G6008" s="38" t="str">
        <f t="shared" si="1690"/>
        <v>-</v>
      </c>
      <c r="H6008" s="38">
        <f t="shared" si="1691"/>
        <v>19.04</v>
      </c>
      <c r="K6008" s="133">
        <v>43351</v>
      </c>
      <c r="L6008" s="9">
        <f t="shared" si="1674"/>
        <v>9</v>
      </c>
      <c r="M6008" s="9">
        <f t="shared" si="1675"/>
        <v>8</v>
      </c>
      <c r="N6008" s="9">
        <f t="shared" si="1676"/>
        <v>0</v>
      </c>
      <c r="O6008" s="31" t="str">
        <f t="shared" si="1677"/>
        <v>W</v>
      </c>
      <c r="P6008" s="134">
        <v>23.27</v>
      </c>
      <c r="Q6008" s="31" t="str">
        <f t="shared" si="1678"/>
        <v>-</v>
      </c>
      <c r="R6008" s="31">
        <f t="shared" si="1679"/>
        <v>23.27</v>
      </c>
      <c r="U6008" s="133">
        <v>43716</v>
      </c>
      <c r="V6008" s="9">
        <f t="shared" si="1680"/>
        <v>9</v>
      </c>
      <c r="W6008" s="9">
        <f t="shared" si="1681"/>
        <v>8</v>
      </c>
      <c r="X6008" s="9">
        <f t="shared" si="1682"/>
        <v>0</v>
      </c>
      <c r="Y6008" s="31" t="str">
        <f t="shared" si="1683"/>
        <v>W</v>
      </c>
      <c r="Z6008" s="134">
        <v>17.68</v>
      </c>
      <c r="AA6008" s="31" t="str">
        <f t="shared" si="1684"/>
        <v>-</v>
      </c>
      <c r="AB6008" s="31">
        <f t="shared" si="1685"/>
        <v>17.68</v>
      </c>
    </row>
    <row r="6009" spans="1:28" x14ac:dyDescent="0.3">
      <c r="A6009" s="133">
        <v>42986.041666666664</v>
      </c>
      <c r="B6009" s="152">
        <f t="shared" si="1686"/>
        <v>9</v>
      </c>
      <c r="C6009" s="152">
        <f t="shared" si="1687"/>
        <v>8</v>
      </c>
      <c r="D6009" s="152">
        <f t="shared" si="1688"/>
        <v>1</v>
      </c>
      <c r="E6009" s="38" t="str">
        <f t="shared" si="1689"/>
        <v/>
      </c>
      <c r="F6009" s="134">
        <v>18.63</v>
      </c>
      <c r="G6009" s="38" t="str">
        <f t="shared" si="1690"/>
        <v>-</v>
      </c>
      <c r="H6009" s="38">
        <f t="shared" si="1691"/>
        <v>18.63</v>
      </c>
      <c r="K6009" s="133">
        <v>43351.041666666664</v>
      </c>
      <c r="L6009" s="9">
        <f t="shared" si="1674"/>
        <v>9</v>
      </c>
      <c r="M6009" s="9">
        <f t="shared" si="1675"/>
        <v>8</v>
      </c>
      <c r="N6009" s="9">
        <f t="shared" si="1676"/>
        <v>1</v>
      </c>
      <c r="O6009" s="31" t="str">
        <f t="shared" si="1677"/>
        <v>W</v>
      </c>
      <c r="P6009" s="134">
        <v>21.57</v>
      </c>
      <c r="Q6009" s="31" t="str">
        <f t="shared" si="1678"/>
        <v>-</v>
      </c>
      <c r="R6009" s="31">
        <f t="shared" si="1679"/>
        <v>21.57</v>
      </c>
      <c r="U6009" s="133">
        <v>43716.041666666664</v>
      </c>
      <c r="V6009" s="9">
        <f t="shared" si="1680"/>
        <v>9</v>
      </c>
      <c r="W6009" s="9">
        <f t="shared" si="1681"/>
        <v>8</v>
      </c>
      <c r="X6009" s="9">
        <f t="shared" si="1682"/>
        <v>1</v>
      </c>
      <c r="Y6009" s="31" t="str">
        <f t="shared" si="1683"/>
        <v>W</v>
      </c>
      <c r="Z6009" s="134">
        <v>17.34</v>
      </c>
      <c r="AA6009" s="31" t="str">
        <f t="shared" si="1684"/>
        <v>-</v>
      </c>
      <c r="AB6009" s="31">
        <f t="shared" si="1685"/>
        <v>17.34</v>
      </c>
    </row>
    <row r="6010" spans="1:28" x14ac:dyDescent="0.3">
      <c r="A6010" s="133">
        <v>42986.083333333336</v>
      </c>
      <c r="B6010" s="152">
        <f t="shared" si="1686"/>
        <v>9</v>
      </c>
      <c r="C6010" s="152">
        <f t="shared" si="1687"/>
        <v>8</v>
      </c>
      <c r="D6010" s="152">
        <f t="shared" si="1688"/>
        <v>2</v>
      </c>
      <c r="E6010" s="38" t="str">
        <f t="shared" si="1689"/>
        <v/>
      </c>
      <c r="F6010" s="134">
        <v>18.63</v>
      </c>
      <c r="G6010" s="38" t="str">
        <f t="shared" si="1690"/>
        <v>-</v>
      </c>
      <c r="H6010" s="38">
        <f t="shared" si="1691"/>
        <v>18.63</v>
      </c>
      <c r="K6010" s="133">
        <v>43351.083333333336</v>
      </c>
      <c r="L6010" s="9">
        <f t="shared" si="1674"/>
        <v>9</v>
      </c>
      <c r="M6010" s="9">
        <f t="shared" si="1675"/>
        <v>8</v>
      </c>
      <c r="N6010" s="9">
        <f t="shared" si="1676"/>
        <v>2</v>
      </c>
      <c r="O6010" s="31" t="str">
        <f t="shared" si="1677"/>
        <v>W</v>
      </c>
      <c r="P6010" s="134">
        <v>20.39</v>
      </c>
      <c r="Q6010" s="31" t="str">
        <f t="shared" si="1678"/>
        <v>-</v>
      </c>
      <c r="R6010" s="31">
        <f t="shared" si="1679"/>
        <v>20.39</v>
      </c>
      <c r="U6010" s="133">
        <v>43716.083333333336</v>
      </c>
      <c r="V6010" s="9">
        <f t="shared" si="1680"/>
        <v>9</v>
      </c>
      <c r="W6010" s="9">
        <f t="shared" si="1681"/>
        <v>8</v>
      </c>
      <c r="X6010" s="9">
        <f t="shared" si="1682"/>
        <v>2</v>
      </c>
      <c r="Y6010" s="31" t="str">
        <f t="shared" si="1683"/>
        <v>W</v>
      </c>
      <c r="Z6010" s="134">
        <v>15.88</v>
      </c>
      <c r="AA6010" s="31" t="str">
        <f t="shared" si="1684"/>
        <v>-</v>
      </c>
      <c r="AB6010" s="31">
        <f t="shared" si="1685"/>
        <v>15.88</v>
      </c>
    </row>
    <row r="6011" spans="1:28" x14ac:dyDescent="0.3">
      <c r="A6011" s="133">
        <v>42986.125</v>
      </c>
      <c r="B6011" s="152">
        <f t="shared" si="1686"/>
        <v>9</v>
      </c>
      <c r="C6011" s="152">
        <f t="shared" si="1687"/>
        <v>8</v>
      </c>
      <c r="D6011" s="152">
        <f t="shared" si="1688"/>
        <v>3</v>
      </c>
      <c r="E6011" s="38" t="str">
        <f t="shared" si="1689"/>
        <v/>
      </c>
      <c r="F6011" s="134">
        <v>17.96</v>
      </c>
      <c r="G6011" s="38" t="str">
        <f t="shared" si="1690"/>
        <v>-</v>
      </c>
      <c r="H6011" s="38">
        <f t="shared" si="1691"/>
        <v>17.96</v>
      </c>
      <c r="K6011" s="133">
        <v>43351.125</v>
      </c>
      <c r="L6011" s="9">
        <f t="shared" si="1674"/>
        <v>9</v>
      </c>
      <c r="M6011" s="9">
        <f t="shared" si="1675"/>
        <v>8</v>
      </c>
      <c r="N6011" s="9">
        <f t="shared" si="1676"/>
        <v>3</v>
      </c>
      <c r="O6011" s="31" t="str">
        <f t="shared" si="1677"/>
        <v>W</v>
      </c>
      <c r="P6011" s="134">
        <v>19.8</v>
      </c>
      <c r="Q6011" s="31" t="str">
        <f t="shared" si="1678"/>
        <v>-</v>
      </c>
      <c r="R6011" s="31">
        <f t="shared" si="1679"/>
        <v>19.8</v>
      </c>
      <c r="U6011" s="133">
        <v>43716.125</v>
      </c>
      <c r="V6011" s="9">
        <f t="shared" si="1680"/>
        <v>9</v>
      </c>
      <c r="W6011" s="9">
        <f t="shared" si="1681"/>
        <v>8</v>
      </c>
      <c r="X6011" s="9">
        <f t="shared" si="1682"/>
        <v>3</v>
      </c>
      <c r="Y6011" s="31" t="str">
        <f t="shared" si="1683"/>
        <v>W</v>
      </c>
      <c r="Z6011" s="134">
        <v>15.24</v>
      </c>
      <c r="AA6011" s="31" t="str">
        <f t="shared" si="1684"/>
        <v>-</v>
      </c>
      <c r="AB6011" s="31">
        <f t="shared" si="1685"/>
        <v>15.24</v>
      </c>
    </row>
    <row r="6012" spans="1:28" x14ac:dyDescent="0.3">
      <c r="A6012" s="133">
        <v>42986.166666666664</v>
      </c>
      <c r="B6012" s="152">
        <f t="shared" si="1686"/>
        <v>9</v>
      </c>
      <c r="C6012" s="152">
        <f t="shared" si="1687"/>
        <v>8</v>
      </c>
      <c r="D6012" s="152">
        <f t="shared" si="1688"/>
        <v>4</v>
      </c>
      <c r="E6012" s="38" t="str">
        <f t="shared" si="1689"/>
        <v/>
      </c>
      <c r="F6012" s="134">
        <v>18.84</v>
      </c>
      <c r="G6012" s="38" t="str">
        <f t="shared" si="1690"/>
        <v>-</v>
      </c>
      <c r="H6012" s="38">
        <f t="shared" si="1691"/>
        <v>18.84</v>
      </c>
      <c r="K6012" s="133">
        <v>43351.166666666664</v>
      </c>
      <c r="L6012" s="9">
        <f t="shared" si="1674"/>
        <v>9</v>
      </c>
      <c r="M6012" s="9">
        <f t="shared" si="1675"/>
        <v>8</v>
      </c>
      <c r="N6012" s="9">
        <f t="shared" si="1676"/>
        <v>4</v>
      </c>
      <c r="O6012" s="31" t="str">
        <f t="shared" si="1677"/>
        <v>W</v>
      </c>
      <c r="P6012" s="134">
        <v>19.66</v>
      </c>
      <c r="Q6012" s="31" t="str">
        <f t="shared" si="1678"/>
        <v>-</v>
      </c>
      <c r="R6012" s="31">
        <f t="shared" si="1679"/>
        <v>19.66</v>
      </c>
      <c r="U6012" s="133">
        <v>43716.166666666664</v>
      </c>
      <c r="V6012" s="9">
        <f t="shared" si="1680"/>
        <v>9</v>
      </c>
      <c r="W6012" s="9">
        <f t="shared" si="1681"/>
        <v>8</v>
      </c>
      <c r="X6012" s="9">
        <f t="shared" si="1682"/>
        <v>4</v>
      </c>
      <c r="Y6012" s="31" t="str">
        <f t="shared" si="1683"/>
        <v>W</v>
      </c>
      <c r="Z6012" s="134">
        <v>14.96</v>
      </c>
      <c r="AA6012" s="31" t="str">
        <f t="shared" si="1684"/>
        <v>-</v>
      </c>
      <c r="AB6012" s="31">
        <f t="shared" si="1685"/>
        <v>14.96</v>
      </c>
    </row>
    <row r="6013" spans="1:28" x14ac:dyDescent="0.3">
      <c r="A6013" s="133">
        <v>42986.208333333336</v>
      </c>
      <c r="B6013" s="152">
        <f t="shared" si="1686"/>
        <v>9</v>
      </c>
      <c r="C6013" s="152">
        <f t="shared" si="1687"/>
        <v>8</v>
      </c>
      <c r="D6013" s="152">
        <f t="shared" si="1688"/>
        <v>5</v>
      </c>
      <c r="E6013" s="38" t="str">
        <f t="shared" si="1689"/>
        <v/>
      </c>
      <c r="F6013" s="134">
        <v>20.079999999999998</v>
      </c>
      <c r="G6013" s="38" t="str">
        <f t="shared" si="1690"/>
        <v>-</v>
      </c>
      <c r="H6013" s="38">
        <f t="shared" si="1691"/>
        <v>20.079999999999998</v>
      </c>
      <c r="K6013" s="133">
        <v>43351.208333333336</v>
      </c>
      <c r="L6013" s="9">
        <f t="shared" si="1674"/>
        <v>9</v>
      </c>
      <c r="M6013" s="9">
        <f t="shared" si="1675"/>
        <v>8</v>
      </c>
      <c r="N6013" s="9">
        <f t="shared" si="1676"/>
        <v>5</v>
      </c>
      <c r="O6013" s="31" t="str">
        <f t="shared" si="1677"/>
        <v>W</v>
      </c>
      <c r="P6013" s="134">
        <v>19.82</v>
      </c>
      <c r="Q6013" s="31" t="str">
        <f t="shared" si="1678"/>
        <v>-</v>
      </c>
      <c r="R6013" s="31">
        <f t="shared" si="1679"/>
        <v>19.82</v>
      </c>
      <c r="U6013" s="133">
        <v>43716.208333333336</v>
      </c>
      <c r="V6013" s="9">
        <f t="shared" si="1680"/>
        <v>9</v>
      </c>
      <c r="W6013" s="9">
        <f t="shared" si="1681"/>
        <v>8</v>
      </c>
      <c r="X6013" s="9">
        <f t="shared" si="1682"/>
        <v>5</v>
      </c>
      <c r="Y6013" s="31" t="str">
        <f t="shared" si="1683"/>
        <v>W</v>
      </c>
      <c r="Z6013" s="134">
        <v>15.2</v>
      </c>
      <c r="AA6013" s="31" t="str">
        <f t="shared" si="1684"/>
        <v>-</v>
      </c>
      <c r="AB6013" s="31">
        <f t="shared" si="1685"/>
        <v>15.2</v>
      </c>
    </row>
    <row r="6014" spans="1:28" x14ac:dyDescent="0.3">
      <c r="A6014" s="133">
        <v>42986.25</v>
      </c>
      <c r="B6014" s="152">
        <f t="shared" si="1686"/>
        <v>9</v>
      </c>
      <c r="C6014" s="152">
        <f t="shared" si="1687"/>
        <v>8</v>
      </c>
      <c r="D6014" s="152">
        <f t="shared" si="1688"/>
        <v>6</v>
      </c>
      <c r="E6014" s="38" t="str">
        <f t="shared" si="1689"/>
        <v/>
      </c>
      <c r="F6014" s="134">
        <v>22.78</v>
      </c>
      <c r="G6014" s="38" t="str">
        <f t="shared" si="1690"/>
        <v>-</v>
      </c>
      <c r="H6014" s="38">
        <f t="shared" si="1691"/>
        <v>22.78</v>
      </c>
      <c r="K6014" s="133">
        <v>43351.25</v>
      </c>
      <c r="L6014" s="9">
        <f t="shared" si="1674"/>
        <v>9</v>
      </c>
      <c r="M6014" s="9">
        <f t="shared" si="1675"/>
        <v>8</v>
      </c>
      <c r="N6014" s="9">
        <f t="shared" si="1676"/>
        <v>6</v>
      </c>
      <c r="O6014" s="31" t="str">
        <f t="shared" si="1677"/>
        <v>W</v>
      </c>
      <c r="P6014" s="134">
        <v>21.01</v>
      </c>
      <c r="Q6014" s="31" t="str">
        <f t="shared" si="1678"/>
        <v>-</v>
      </c>
      <c r="R6014" s="31">
        <f t="shared" si="1679"/>
        <v>21.01</v>
      </c>
      <c r="U6014" s="133">
        <v>43716.25</v>
      </c>
      <c r="V6014" s="9">
        <f t="shared" si="1680"/>
        <v>9</v>
      </c>
      <c r="W6014" s="9">
        <f t="shared" si="1681"/>
        <v>8</v>
      </c>
      <c r="X6014" s="9">
        <f t="shared" si="1682"/>
        <v>6</v>
      </c>
      <c r="Y6014" s="31" t="str">
        <f t="shared" si="1683"/>
        <v>W</v>
      </c>
      <c r="Z6014" s="134">
        <v>16.010000000000002</v>
      </c>
      <c r="AA6014" s="31" t="str">
        <f t="shared" si="1684"/>
        <v>-</v>
      </c>
      <c r="AB6014" s="31">
        <f t="shared" si="1685"/>
        <v>16.010000000000002</v>
      </c>
    </row>
    <row r="6015" spans="1:28" x14ac:dyDescent="0.3">
      <c r="A6015" s="133">
        <v>42986.291666666664</v>
      </c>
      <c r="B6015" s="152">
        <f t="shared" si="1686"/>
        <v>9</v>
      </c>
      <c r="C6015" s="152">
        <f t="shared" si="1687"/>
        <v>8</v>
      </c>
      <c r="D6015" s="152">
        <f t="shared" si="1688"/>
        <v>7</v>
      </c>
      <c r="E6015" s="38" t="str">
        <f t="shared" si="1689"/>
        <v/>
      </c>
      <c r="F6015" s="134">
        <v>23.46</v>
      </c>
      <c r="G6015" s="38" t="str">
        <f t="shared" si="1690"/>
        <v>-</v>
      </c>
      <c r="H6015" s="38">
        <f t="shared" si="1691"/>
        <v>23.46</v>
      </c>
      <c r="K6015" s="133">
        <v>43351.291666666664</v>
      </c>
      <c r="L6015" s="9">
        <f t="shared" si="1674"/>
        <v>9</v>
      </c>
      <c r="M6015" s="9">
        <f t="shared" si="1675"/>
        <v>8</v>
      </c>
      <c r="N6015" s="9">
        <f t="shared" si="1676"/>
        <v>7</v>
      </c>
      <c r="O6015" s="31" t="str">
        <f t="shared" si="1677"/>
        <v>W</v>
      </c>
      <c r="P6015" s="134">
        <v>21.34</v>
      </c>
      <c r="Q6015" s="31" t="str">
        <f t="shared" si="1678"/>
        <v>-</v>
      </c>
      <c r="R6015" s="31">
        <f t="shared" si="1679"/>
        <v>21.34</v>
      </c>
      <c r="U6015" s="133">
        <v>43716.291666666664</v>
      </c>
      <c r="V6015" s="9">
        <f t="shared" si="1680"/>
        <v>9</v>
      </c>
      <c r="W6015" s="9">
        <f t="shared" si="1681"/>
        <v>8</v>
      </c>
      <c r="X6015" s="9">
        <f t="shared" si="1682"/>
        <v>7</v>
      </c>
      <c r="Y6015" s="31" t="str">
        <f t="shared" si="1683"/>
        <v>W</v>
      </c>
      <c r="Z6015" s="134">
        <v>16.09</v>
      </c>
      <c r="AA6015" s="31" t="str">
        <f t="shared" si="1684"/>
        <v>-</v>
      </c>
      <c r="AB6015" s="31">
        <f t="shared" si="1685"/>
        <v>16.09</v>
      </c>
    </row>
    <row r="6016" spans="1:28" x14ac:dyDescent="0.3">
      <c r="A6016" s="133">
        <v>42986.333333333336</v>
      </c>
      <c r="B6016" s="152">
        <f t="shared" si="1686"/>
        <v>9</v>
      </c>
      <c r="C6016" s="152">
        <f t="shared" si="1687"/>
        <v>8</v>
      </c>
      <c r="D6016" s="152">
        <f t="shared" si="1688"/>
        <v>8</v>
      </c>
      <c r="E6016" s="38" t="str">
        <f t="shared" si="1689"/>
        <v/>
      </c>
      <c r="F6016" s="134">
        <v>24.59</v>
      </c>
      <c r="G6016" s="38">
        <f t="shared" si="1690"/>
        <v>24.59</v>
      </c>
      <c r="H6016" s="38" t="str">
        <f t="shared" si="1691"/>
        <v>-</v>
      </c>
      <c r="K6016" s="133">
        <v>43351.333333333336</v>
      </c>
      <c r="L6016" s="9">
        <f t="shared" si="1674"/>
        <v>9</v>
      </c>
      <c r="M6016" s="9">
        <f t="shared" si="1675"/>
        <v>8</v>
      </c>
      <c r="N6016" s="9">
        <f t="shared" si="1676"/>
        <v>8</v>
      </c>
      <c r="O6016" s="31" t="str">
        <f t="shared" si="1677"/>
        <v>W</v>
      </c>
      <c r="P6016" s="134">
        <v>22.75</v>
      </c>
      <c r="Q6016" s="31" t="str">
        <f t="shared" si="1678"/>
        <v>-</v>
      </c>
      <c r="R6016" s="31">
        <f t="shared" si="1679"/>
        <v>22.75</v>
      </c>
      <c r="U6016" s="133">
        <v>43716.333333333336</v>
      </c>
      <c r="V6016" s="9">
        <f t="shared" si="1680"/>
        <v>9</v>
      </c>
      <c r="W6016" s="9">
        <f t="shared" si="1681"/>
        <v>8</v>
      </c>
      <c r="X6016" s="9">
        <f t="shared" si="1682"/>
        <v>8</v>
      </c>
      <c r="Y6016" s="31" t="str">
        <f t="shared" si="1683"/>
        <v>W</v>
      </c>
      <c r="Z6016" s="134">
        <v>17.899999999999999</v>
      </c>
      <c r="AA6016" s="31" t="str">
        <f t="shared" si="1684"/>
        <v>-</v>
      </c>
      <c r="AB6016" s="31">
        <f t="shared" si="1685"/>
        <v>17.899999999999999</v>
      </c>
    </row>
    <row r="6017" spans="1:28" x14ac:dyDescent="0.3">
      <c r="A6017" s="133">
        <v>42986.375</v>
      </c>
      <c r="B6017" s="152">
        <f t="shared" si="1686"/>
        <v>9</v>
      </c>
      <c r="C6017" s="152">
        <f t="shared" si="1687"/>
        <v>8</v>
      </c>
      <c r="D6017" s="152">
        <f t="shared" si="1688"/>
        <v>9</v>
      </c>
      <c r="E6017" s="38" t="str">
        <f t="shared" si="1689"/>
        <v/>
      </c>
      <c r="F6017" s="134">
        <v>25.08</v>
      </c>
      <c r="G6017" s="38">
        <f t="shared" si="1690"/>
        <v>25.08</v>
      </c>
      <c r="H6017" s="38" t="str">
        <f t="shared" si="1691"/>
        <v>-</v>
      </c>
      <c r="K6017" s="133">
        <v>43351.375</v>
      </c>
      <c r="L6017" s="9">
        <f t="shared" si="1674"/>
        <v>9</v>
      </c>
      <c r="M6017" s="9">
        <f t="shared" si="1675"/>
        <v>8</v>
      </c>
      <c r="N6017" s="9">
        <f t="shared" si="1676"/>
        <v>9</v>
      </c>
      <c r="O6017" s="31" t="str">
        <f t="shared" si="1677"/>
        <v>W</v>
      </c>
      <c r="P6017" s="134">
        <v>24.71</v>
      </c>
      <c r="Q6017" s="31" t="str">
        <f t="shared" si="1678"/>
        <v>-</v>
      </c>
      <c r="R6017" s="31">
        <f t="shared" si="1679"/>
        <v>24.71</v>
      </c>
      <c r="U6017" s="133">
        <v>43716.375</v>
      </c>
      <c r="V6017" s="9">
        <f t="shared" si="1680"/>
        <v>9</v>
      </c>
      <c r="W6017" s="9">
        <f t="shared" si="1681"/>
        <v>8</v>
      </c>
      <c r="X6017" s="9">
        <f t="shared" si="1682"/>
        <v>9</v>
      </c>
      <c r="Y6017" s="31" t="str">
        <f t="shared" si="1683"/>
        <v>W</v>
      </c>
      <c r="Z6017" s="134">
        <v>19.649999999999999</v>
      </c>
      <c r="AA6017" s="31" t="str">
        <f t="shared" si="1684"/>
        <v>-</v>
      </c>
      <c r="AB6017" s="31">
        <f t="shared" si="1685"/>
        <v>19.649999999999999</v>
      </c>
    </row>
    <row r="6018" spans="1:28" x14ac:dyDescent="0.3">
      <c r="A6018" s="133">
        <v>42986.416666666664</v>
      </c>
      <c r="B6018" s="152">
        <f t="shared" si="1686"/>
        <v>9</v>
      </c>
      <c r="C6018" s="152">
        <f t="shared" si="1687"/>
        <v>8</v>
      </c>
      <c r="D6018" s="152">
        <f t="shared" si="1688"/>
        <v>10</v>
      </c>
      <c r="E6018" s="38" t="str">
        <f t="shared" si="1689"/>
        <v/>
      </c>
      <c r="F6018" s="134">
        <v>27.22</v>
      </c>
      <c r="G6018" s="38">
        <f t="shared" si="1690"/>
        <v>27.22</v>
      </c>
      <c r="H6018" s="38" t="str">
        <f t="shared" si="1691"/>
        <v>-</v>
      </c>
      <c r="K6018" s="133">
        <v>43351.416666666664</v>
      </c>
      <c r="L6018" s="9">
        <f t="shared" si="1674"/>
        <v>9</v>
      </c>
      <c r="M6018" s="9">
        <f t="shared" si="1675"/>
        <v>8</v>
      </c>
      <c r="N6018" s="9">
        <f t="shared" si="1676"/>
        <v>10</v>
      </c>
      <c r="O6018" s="31" t="str">
        <f t="shared" si="1677"/>
        <v>W</v>
      </c>
      <c r="P6018" s="134">
        <v>27.43</v>
      </c>
      <c r="Q6018" s="31" t="str">
        <f t="shared" si="1678"/>
        <v>-</v>
      </c>
      <c r="R6018" s="31">
        <f t="shared" si="1679"/>
        <v>27.43</v>
      </c>
      <c r="U6018" s="133">
        <v>43716.416666666664</v>
      </c>
      <c r="V6018" s="9">
        <f t="shared" si="1680"/>
        <v>9</v>
      </c>
      <c r="W6018" s="9">
        <f t="shared" si="1681"/>
        <v>8</v>
      </c>
      <c r="X6018" s="9">
        <f t="shared" si="1682"/>
        <v>10</v>
      </c>
      <c r="Y6018" s="31" t="str">
        <f t="shared" si="1683"/>
        <v>W</v>
      </c>
      <c r="Z6018" s="134">
        <v>20.38</v>
      </c>
      <c r="AA6018" s="31" t="str">
        <f t="shared" si="1684"/>
        <v>-</v>
      </c>
      <c r="AB6018" s="31">
        <f t="shared" si="1685"/>
        <v>20.38</v>
      </c>
    </row>
    <row r="6019" spans="1:28" x14ac:dyDescent="0.3">
      <c r="A6019" s="133">
        <v>42986.458333333336</v>
      </c>
      <c r="B6019" s="152">
        <f t="shared" si="1686"/>
        <v>9</v>
      </c>
      <c r="C6019" s="152">
        <f t="shared" si="1687"/>
        <v>8</v>
      </c>
      <c r="D6019" s="152">
        <f t="shared" si="1688"/>
        <v>11</v>
      </c>
      <c r="E6019" s="38" t="str">
        <f t="shared" si="1689"/>
        <v/>
      </c>
      <c r="F6019" s="134">
        <v>28.71</v>
      </c>
      <c r="G6019" s="38">
        <f t="shared" si="1690"/>
        <v>28.71</v>
      </c>
      <c r="H6019" s="38" t="str">
        <f t="shared" si="1691"/>
        <v>-</v>
      </c>
      <c r="K6019" s="133">
        <v>43351.458333333336</v>
      </c>
      <c r="L6019" s="9">
        <f t="shared" si="1674"/>
        <v>9</v>
      </c>
      <c r="M6019" s="9">
        <f t="shared" si="1675"/>
        <v>8</v>
      </c>
      <c r="N6019" s="9">
        <f t="shared" si="1676"/>
        <v>11</v>
      </c>
      <c r="O6019" s="31" t="str">
        <f t="shared" si="1677"/>
        <v>W</v>
      </c>
      <c r="P6019" s="134">
        <v>30.17</v>
      </c>
      <c r="Q6019" s="31" t="str">
        <f t="shared" si="1678"/>
        <v>-</v>
      </c>
      <c r="R6019" s="31">
        <f t="shared" si="1679"/>
        <v>30.17</v>
      </c>
      <c r="U6019" s="133">
        <v>43716.458333333336</v>
      </c>
      <c r="V6019" s="9">
        <f t="shared" si="1680"/>
        <v>9</v>
      </c>
      <c r="W6019" s="9">
        <f t="shared" si="1681"/>
        <v>8</v>
      </c>
      <c r="X6019" s="9">
        <f t="shared" si="1682"/>
        <v>11</v>
      </c>
      <c r="Y6019" s="31" t="str">
        <f t="shared" si="1683"/>
        <v>W</v>
      </c>
      <c r="Z6019" s="134">
        <v>21.12</v>
      </c>
      <c r="AA6019" s="31" t="str">
        <f t="shared" si="1684"/>
        <v>-</v>
      </c>
      <c r="AB6019" s="31">
        <f t="shared" si="1685"/>
        <v>21.12</v>
      </c>
    </row>
    <row r="6020" spans="1:28" x14ac:dyDescent="0.3">
      <c r="A6020" s="133">
        <v>42986.5</v>
      </c>
      <c r="B6020" s="152">
        <f t="shared" si="1686"/>
        <v>9</v>
      </c>
      <c r="C6020" s="152">
        <f t="shared" si="1687"/>
        <v>8</v>
      </c>
      <c r="D6020" s="152">
        <f t="shared" si="1688"/>
        <v>12</v>
      </c>
      <c r="E6020" s="38" t="str">
        <f t="shared" si="1689"/>
        <v/>
      </c>
      <c r="F6020" s="134">
        <v>28.69</v>
      </c>
      <c r="G6020" s="38">
        <f t="shared" si="1690"/>
        <v>28.69</v>
      </c>
      <c r="H6020" s="38" t="str">
        <f t="shared" si="1691"/>
        <v>-</v>
      </c>
      <c r="K6020" s="133">
        <v>43351.5</v>
      </c>
      <c r="L6020" s="9">
        <f t="shared" si="1674"/>
        <v>9</v>
      </c>
      <c r="M6020" s="9">
        <f t="shared" si="1675"/>
        <v>8</v>
      </c>
      <c r="N6020" s="9">
        <f t="shared" si="1676"/>
        <v>12</v>
      </c>
      <c r="O6020" s="31" t="str">
        <f t="shared" si="1677"/>
        <v>W</v>
      </c>
      <c r="P6020" s="134">
        <v>29.67</v>
      </c>
      <c r="Q6020" s="31" t="str">
        <f t="shared" si="1678"/>
        <v>-</v>
      </c>
      <c r="R6020" s="31">
        <f t="shared" si="1679"/>
        <v>29.67</v>
      </c>
      <c r="U6020" s="133">
        <v>43716.5</v>
      </c>
      <c r="V6020" s="9">
        <f t="shared" si="1680"/>
        <v>9</v>
      </c>
      <c r="W6020" s="9">
        <f t="shared" si="1681"/>
        <v>8</v>
      </c>
      <c r="X6020" s="9">
        <f t="shared" si="1682"/>
        <v>12</v>
      </c>
      <c r="Y6020" s="31" t="str">
        <f t="shared" si="1683"/>
        <v>W</v>
      </c>
      <c r="Z6020" s="134">
        <v>21.62</v>
      </c>
      <c r="AA6020" s="31" t="str">
        <f t="shared" si="1684"/>
        <v>-</v>
      </c>
      <c r="AB6020" s="31">
        <f t="shared" si="1685"/>
        <v>21.62</v>
      </c>
    </row>
    <row r="6021" spans="1:28" x14ac:dyDescent="0.3">
      <c r="A6021" s="133">
        <v>42986.541666666664</v>
      </c>
      <c r="B6021" s="152">
        <f t="shared" si="1686"/>
        <v>9</v>
      </c>
      <c r="C6021" s="152">
        <f t="shared" si="1687"/>
        <v>8</v>
      </c>
      <c r="D6021" s="152">
        <f t="shared" si="1688"/>
        <v>13</v>
      </c>
      <c r="E6021" s="38" t="str">
        <f t="shared" si="1689"/>
        <v/>
      </c>
      <c r="F6021" s="134">
        <v>28.71</v>
      </c>
      <c r="G6021" s="38">
        <f t="shared" si="1690"/>
        <v>28.71</v>
      </c>
      <c r="H6021" s="38" t="str">
        <f t="shared" si="1691"/>
        <v>-</v>
      </c>
      <c r="K6021" s="133">
        <v>43351.541666666664</v>
      </c>
      <c r="L6021" s="9">
        <f t="shared" si="1674"/>
        <v>9</v>
      </c>
      <c r="M6021" s="9">
        <f t="shared" si="1675"/>
        <v>8</v>
      </c>
      <c r="N6021" s="9">
        <f t="shared" si="1676"/>
        <v>13</v>
      </c>
      <c r="O6021" s="31" t="str">
        <f t="shared" si="1677"/>
        <v>W</v>
      </c>
      <c r="P6021" s="134">
        <v>30.42</v>
      </c>
      <c r="Q6021" s="31" t="str">
        <f t="shared" si="1678"/>
        <v>-</v>
      </c>
      <c r="R6021" s="31">
        <f t="shared" si="1679"/>
        <v>30.42</v>
      </c>
      <c r="U6021" s="133">
        <v>43716.541666666664</v>
      </c>
      <c r="V6021" s="9">
        <f t="shared" si="1680"/>
        <v>9</v>
      </c>
      <c r="W6021" s="9">
        <f t="shared" si="1681"/>
        <v>8</v>
      </c>
      <c r="X6021" s="9">
        <f t="shared" si="1682"/>
        <v>13</v>
      </c>
      <c r="Y6021" s="31" t="str">
        <f t="shared" si="1683"/>
        <v>W</v>
      </c>
      <c r="Z6021" s="134">
        <v>22.88</v>
      </c>
      <c r="AA6021" s="31" t="str">
        <f t="shared" si="1684"/>
        <v>-</v>
      </c>
      <c r="AB6021" s="31">
        <f t="shared" si="1685"/>
        <v>22.88</v>
      </c>
    </row>
    <row r="6022" spans="1:28" x14ac:dyDescent="0.3">
      <c r="A6022" s="133">
        <v>42986.583333333336</v>
      </c>
      <c r="B6022" s="152">
        <f t="shared" si="1686"/>
        <v>9</v>
      </c>
      <c r="C6022" s="152">
        <f t="shared" si="1687"/>
        <v>8</v>
      </c>
      <c r="D6022" s="152">
        <f t="shared" si="1688"/>
        <v>14</v>
      </c>
      <c r="E6022" s="38" t="str">
        <f t="shared" si="1689"/>
        <v/>
      </c>
      <c r="F6022" s="134">
        <v>28.8</v>
      </c>
      <c r="G6022" s="38">
        <f t="shared" si="1690"/>
        <v>28.8</v>
      </c>
      <c r="H6022" s="38" t="str">
        <f t="shared" si="1691"/>
        <v>-</v>
      </c>
      <c r="K6022" s="133">
        <v>43351.583333333336</v>
      </c>
      <c r="L6022" s="9">
        <f t="shared" si="1674"/>
        <v>9</v>
      </c>
      <c r="M6022" s="9">
        <f t="shared" si="1675"/>
        <v>8</v>
      </c>
      <c r="N6022" s="9">
        <f t="shared" si="1676"/>
        <v>14</v>
      </c>
      <c r="O6022" s="31" t="str">
        <f t="shared" si="1677"/>
        <v>W</v>
      </c>
      <c r="P6022" s="134">
        <v>30.7</v>
      </c>
      <c r="Q6022" s="31" t="str">
        <f t="shared" si="1678"/>
        <v>-</v>
      </c>
      <c r="R6022" s="31">
        <f t="shared" si="1679"/>
        <v>30.7</v>
      </c>
      <c r="U6022" s="133">
        <v>43716.583333333336</v>
      </c>
      <c r="V6022" s="9">
        <f t="shared" si="1680"/>
        <v>9</v>
      </c>
      <c r="W6022" s="9">
        <f t="shared" si="1681"/>
        <v>8</v>
      </c>
      <c r="X6022" s="9">
        <f t="shared" si="1682"/>
        <v>14</v>
      </c>
      <c r="Y6022" s="31" t="str">
        <f t="shared" si="1683"/>
        <v>W</v>
      </c>
      <c r="Z6022" s="134">
        <v>24.2</v>
      </c>
      <c r="AA6022" s="31" t="str">
        <f t="shared" si="1684"/>
        <v>-</v>
      </c>
      <c r="AB6022" s="31">
        <f t="shared" si="1685"/>
        <v>24.2</v>
      </c>
    </row>
    <row r="6023" spans="1:28" x14ac:dyDescent="0.3">
      <c r="A6023" s="133">
        <v>42986.625</v>
      </c>
      <c r="B6023" s="152">
        <f t="shared" si="1686"/>
        <v>9</v>
      </c>
      <c r="C6023" s="152">
        <f t="shared" si="1687"/>
        <v>8</v>
      </c>
      <c r="D6023" s="152">
        <f t="shared" si="1688"/>
        <v>15</v>
      </c>
      <c r="E6023" s="38" t="str">
        <f t="shared" si="1689"/>
        <v/>
      </c>
      <c r="F6023" s="134">
        <v>28.17</v>
      </c>
      <c r="G6023" s="38">
        <f t="shared" si="1690"/>
        <v>28.17</v>
      </c>
      <c r="H6023" s="38" t="str">
        <f t="shared" si="1691"/>
        <v>-</v>
      </c>
      <c r="K6023" s="133">
        <v>43351.625</v>
      </c>
      <c r="L6023" s="9">
        <f t="shared" si="1674"/>
        <v>9</v>
      </c>
      <c r="M6023" s="9">
        <f t="shared" si="1675"/>
        <v>8</v>
      </c>
      <c r="N6023" s="9">
        <f t="shared" si="1676"/>
        <v>15</v>
      </c>
      <c r="O6023" s="31" t="str">
        <f t="shared" si="1677"/>
        <v>W</v>
      </c>
      <c r="P6023" s="134">
        <v>29.55</v>
      </c>
      <c r="Q6023" s="31" t="str">
        <f t="shared" si="1678"/>
        <v>-</v>
      </c>
      <c r="R6023" s="31">
        <f t="shared" si="1679"/>
        <v>29.55</v>
      </c>
      <c r="U6023" s="133">
        <v>43716.625</v>
      </c>
      <c r="V6023" s="9">
        <f t="shared" si="1680"/>
        <v>9</v>
      </c>
      <c r="W6023" s="9">
        <f t="shared" si="1681"/>
        <v>8</v>
      </c>
      <c r="X6023" s="9">
        <f t="shared" si="1682"/>
        <v>15</v>
      </c>
      <c r="Y6023" s="31" t="str">
        <f t="shared" si="1683"/>
        <v>W</v>
      </c>
      <c r="Z6023" s="134">
        <v>26.25</v>
      </c>
      <c r="AA6023" s="31" t="str">
        <f t="shared" si="1684"/>
        <v>-</v>
      </c>
      <c r="AB6023" s="31">
        <f t="shared" si="1685"/>
        <v>26.25</v>
      </c>
    </row>
    <row r="6024" spans="1:28" x14ac:dyDescent="0.3">
      <c r="A6024" s="133">
        <v>42986.666666666664</v>
      </c>
      <c r="B6024" s="152">
        <f t="shared" si="1686"/>
        <v>9</v>
      </c>
      <c r="C6024" s="152">
        <f t="shared" si="1687"/>
        <v>8</v>
      </c>
      <c r="D6024" s="152">
        <f t="shared" si="1688"/>
        <v>16</v>
      </c>
      <c r="E6024" s="38" t="str">
        <f t="shared" si="1689"/>
        <v/>
      </c>
      <c r="F6024" s="134">
        <v>27.91</v>
      </c>
      <c r="G6024" s="38">
        <f t="shared" si="1690"/>
        <v>27.91</v>
      </c>
      <c r="H6024" s="38" t="str">
        <f t="shared" si="1691"/>
        <v>-</v>
      </c>
      <c r="K6024" s="133">
        <v>43351.666666666664</v>
      </c>
      <c r="L6024" s="9">
        <f t="shared" si="1674"/>
        <v>9</v>
      </c>
      <c r="M6024" s="9">
        <f t="shared" si="1675"/>
        <v>8</v>
      </c>
      <c r="N6024" s="9">
        <f t="shared" si="1676"/>
        <v>16</v>
      </c>
      <c r="O6024" s="31" t="str">
        <f t="shared" si="1677"/>
        <v>W</v>
      </c>
      <c r="P6024" s="134">
        <v>30.32</v>
      </c>
      <c r="Q6024" s="31" t="str">
        <f t="shared" si="1678"/>
        <v>-</v>
      </c>
      <c r="R6024" s="31">
        <f t="shared" si="1679"/>
        <v>30.32</v>
      </c>
      <c r="U6024" s="133">
        <v>43716.666666666664</v>
      </c>
      <c r="V6024" s="9">
        <f t="shared" si="1680"/>
        <v>9</v>
      </c>
      <c r="W6024" s="9">
        <f t="shared" si="1681"/>
        <v>8</v>
      </c>
      <c r="X6024" s="9">
        <f t="shared" si="1682"/>
        <v>16</v>
      </c>
      <c r="Y6024" s="31" t="str">
        <f t="shared" si="1683"/>
        <v>W</v>
      </c>
      <c r="Z6024" s="134">
        <v>28.12</v>
      </c>
      <c r="AA6024" s="31" t="str">
        <f t="shared" si="1684"/>
        <v>-</v>
      </c>
      <c r="AB6024" s="31">
        <f t="shared" si="1685"/>
        <v>28.12</v>
      </c>
    </row>
    <row r="6025" spans="1:28" x14ac:dyDescent="0.3">
      <c r="A6025" s="133">
        <v>42986.708333333336</v>
      </c>
      <c r="B6025" s="152">
        <f t="shared" si="1686"/>
        <v>9</v>
      </c>
      <c r="C6025" s="152">
        <f t="shared" si="1687"/>
        <v>8</v>
      </c>
      <c r="D6025" s="152">
        <f t="shared" si="1688"/>
        <v>17</v>
      </c>
      <c r="E6025" s="38" t="str">
        <f t="shared" si="1689"/>
        <v/>
      </c>
      <c r="F6025" s="134">
        <v>27.55</v>
      </c>
      <c r="G6025" s="38" t="str">
        <f t="shared" si="1690"/>
        <v>-</v>
      </c>
      <c r="H6025" s="38">
        <f t="shared" si="1691"/>
        <v>27.55</v>
      </c>
      <c r="K6025" s="133">
        <v>43351.708333333336</v>
      </c>
      <c r="L6025" s="9">
        <f t="shared" ref="L6025:L6088" si="1692">MONTH(K6025)</f>
        <v>9</v>
      </c>
      <c r="M6025" s="9">
        <f t="shared" ref="M6025:M6088" si="1693">DAY(K6025)</f>
        <v>8</v>
      </c>
      <c r="N6025" s="9">
        <f t="shared" ref="N6025:N6088" si="1694">HOUR(K6025)</f>
        <v>17</v>
      </c>
      <c r="O6025" s="31" t="str">
        <f t="shared" ref="O6025:O6088" si="1695">IF(WEEKDAY(K6025,2)&gt;5,"W","")</f>
        <v>W</v>
      </c>
      <c r="P6025" s="134">
        <v>29.69</v>
      </c>
      <c r="Q6025" s="31" t="str">
        <f t="shared" ref="Q6025:Q6088" si="1696">IF(AND($L6025&gt;=$L$5,$L6025&lt;=$M$5),IF($O6025&lt;&gt;"W",IF(AND($N6025&gt;=$N$5,$N6025&lt;$P$5),$P6025,"-"),"-"),"-")</f>
        <v>-</v>
      </c>
      <c r="R6025" s="31">
        <f t="shared" ref="R6025:R6088" si="1697">IF(Q6025="-",P6025,"-")</f>
        <v>29.69</v>
      </c>
      <c r="U6025" s="133">
        <v>43716.708333333336</v>
      </c>
      <c r="V6025" s="9">
        <f t="shared" ref="V6025:V6088" si="1698">MONTH(U6025)</f>
        <v>9</v>
      </c>
      <c r="W6025" s="9">
        <f t="shared" ref="W6025:W6088" si="1699">DAY(U6025)</f>
        <v>8</v>
      </c>
      <c r="X6025" s="9">
        <f t="shared" ref="X6025:X6088" si="1700">HOUR(U6025)</f>
        <v>17</v>
      </c>
      <c r="Y6025" s="31" t="str">
        <f t="shared" ref="Y6025:Y6088" si="1701">IF(WEEKDAY(U6025,2)&gt;5,"W","")</f>
        <v>W</v>
      </c>
      <c r="Z6025" s="134">
        <v>29.57</v>
      </c>
      <c r="AA6025" s="31" t="str">
        <f t="shared" ref="AA6025:AA6088" si="1702">IF(AND($V6025&gt;=$V$5,$V6025&lt;=$W$5),IF($Y6025&lt;&gt;"W",IF(AND($X6025&gt;=$X$5,$X6025&lt;$Z$5),$Z6025,"-"),"-"),"-")</f>
        <v>-</v>
      </c>
      <c r="AB6025" s="31">
        <f t="shared" ref="AB6025:AB6088" si="1703">IF(AA6025="-",Z6025,"-")</f>
        <v>29.57</v>
      </c>
    </row>
    <row r="6026" spans="1:28" x14ac:dyDescent="0.3">
      <c r="A6026" s="133">
        <v>42986.75</v>
      </c>
      <c r="B6026" s="152">
        <f t="shared" ref="B6026:B6089" si="1704">MONTH(A6026)</f>
        <v>9</v>
      </c>
      <c r="C6026" s="152">
        <f t="shared" ref="C6026:C6089" si="1705">DAY(A6026)</f>
        <v>8</v>
      </c>
      <c r="D6026" s="152">
        <f t="shared" ref="D6026:D6089" si="1706">HOUR(A6026)</f>
        <v>18</v>
      </c>
      <c r="E6026" s="38" t="str">
        <f t="shared" ref="E6026:E6089" si="1707">IF(WEEKDAY(A6026,2)&gt;5,"W","")</f>
        <v/>
      </c>
      <c r="F6026" s="134">
        <v>26.41</v>
      </c>
      <c r="G6026" s="38" t="str">
        <f t="shared" ref="G6026:G6089" si="1708">IF(AND($B6026&gt;=$B$5,$B6026&lt;=$C$5),IF($E6026&lt;&gt;"W",IF(AND($D6026&gt;=$D$5,$D6026&lt;$F$5),$F6026,"-"),"-"),"-")</f>
        <v>-</v>
      </c>
      <c r="H6026" s="38">
        <f t="shared" ref="H6026:H6089" si="1709">IF(G6026="-",F6026,"-")</f>
        <v>26.41</v>
      </c>
      <c r="K6026" s="133">
        <v>43351.75</v>
      </c>
      <c r="L6026" s="9">
        <f t="shared" si="1692"/>
        <v>9</v>
      </c>
      <c r="M6026" s="9">
        <f t="shared" si="1693"/>
        <v>8</v>
      </c>
      <c r="N6026" s="9">
        <f t="shared" si="1694"/>
        <v>18</v>
      </c>
      <c r="O6026" s="31" t="str">
        <f t="shared" si="1695"/>
        <v>W</v>
      </c>
      <c r="P6026" s="134">
        <v>26.79</v>
      </c>
      <c r="Q6026" s="31" t="str">
        <f t="shared" si="1696"/>
        <v>-</v>
      </c>
      <c r="R6026" s="31">
        <f t="shared" si="1697"/>
        <v>26.79</v>
      </c>
      <c r="U6026" s="133">
        <v>43716.75</v>
      </c>
      <c r="V6026" s="9">
        <f t="shared" si="1698"/>
        <v>9</v>
      </c>
      <c r="W6026" s="9">
        <f t="shared" si="1699"/>
        <v>8</v>
      </c>
      <c r="X6026" s="9">
        <f t="shared" si="1700"/>
        <v>18</v>
      </c>
      <c r="Y6026" s="31" t="str">
        <f t="shared" si="1701"/>
        <v>W</v>
      </c>
      <c r="Z6026" s="134">
        <v>25.34</v>
      </c>
      <c r="AA6026" s="31" t="str">
        <f t="shared" si="1702"/>
        <v>-</v>
      </c>
      <c r="AB6026" s="31">
        <f t="shared" si="1703"/>
        <v>25.34</v>
      </c>
    </row>
    <row r="6027" spans="1:28" x14ac:dyDescent="0.3">
      <c r="A6027" s="133">
        <v>42986.791666666664</v>
      </c>
      <c r="B6027" s="152">
        <f t="shared" si="1704"/>
        <v>9</v>
      </c>
      <c r="C6027" s="152">
        <f t="shared" si="1705"/>
        <v>8</v>
      </c>
      <c r="D6027" s="152">
        <f t="shared" si="1706"/>
        <v>19</v>
      </c>
      <c r="E6027" s="38" t="str">
        <f t="shared" si="1707"/>
        <v/>
      </c>
      <c r="F6027" s="134">
        <v>26.73</v>
      </c>
      <c r="G6027" s="38" t="str">
        <f t="shared" si="1708"/>
        <v>-</v>
      </c>
      <c r="H6027" s="38">
        <f t="shared" si="1709"/>
        <v>26.73</v>
      </c>
      <c r="K6027" s="133">
        <v>43351.791666666664</v>
      </c>
      <c r="L6027" s="9">
        <f t="shared" si="1692"/>
        <v>9</v>
      </c>
      <c r="M6027" s="9">
        <f t="shared" si="1693"/>
        <v>8</v>
      </c>
      <c r="N6027" s="9">
        <f t="shared" si="1694"/>
        <v>19</v>
      </c>
      <c r="O6027" s="31" t="str">
        <f t="shared" si="1695"/>
        <v>W</v>
      </c>
      <c r="P6027" s="134">
        <v>27.38</v>
      </c>
      <c r="Q6027" s="31" t="str">
        <f t="shared" si="1696"/>
        <v>-</v>
      </c>
      <c r="R6027" s="31">
        <f t="shared" si="1697"/>
        <v>27.38</v>
      </c>
      <c r="U6027" s="133">
        <v>43716.791666666664</v>
      </c>
      <c r="V6027" s="9">
        <f t="shared" si="1698"/>
        <v>9</v>
      </c>
      <c r="W6027" s="9">
        <f t="shared" si="1699"/>
        <v>8</v>
      </c>
      <c r="X6027" s="9">
        <f t="shared" si="1700"/>
        <v>19</v>
      </c>
      <c r="Y6027" s="31" t="str">
        <f t="shared" si="1701"/>
        <v>W</v>
      </c>
      <c r="Z6027" s="134">
        <v>25.68</v>
      </c>
      <c r="AA6027" s="31" t="str">
        <f t="shared" si="1702"/>
        <v>-</v>
      </c>
      <c r="AB6027" s="31">
        <f t="shared" si="1703"/>
        <v>25.68</v>
      </c>
    </row>
    <row r="6028" spans="1:28" x14ac:dyDescent="0.3">
      <c r="A6028" s="133">
        <v>42986.833333333336</v>
      </c>
      <c r="B6028" s="152">
        <f t="shared" si="1704"/>
        <v>9</v>
      </c>
      <c r="C6028" s="152">
        <f t="shared" si="1705"/>
        <v>8</v>
      </c>
      <c r="D6028" s="152">
        <f t="shared" si="1706"/>
        <v>20</v>
      </c>
      <c r="E6028" s="38" t="str">
        <f t="shared" si="1707"/>
        <v/>
      </c>
      <c r="F6028" s="134">
        <v>27.23</v>
      </c>
      <c r="G6028" s="38" t="str">
        <f t="shared" si="1708"/>
        <v>-</v>
      </c>
      <c r="H6028" s="38">
        <f t="shared" si="1709"/>
        <v>27.23</v>
      </c>
      <c r="K6028" s="133">
        <v>43351.833333333336</v>
      </c>
      <c r="L6028" s="9">
        <f t="shared" si="1692"/>
        <v>9</v>
      </c>
      <c r="M6028" s="9">
        <f t="shared" si="1693"/>
        <v>8</v>
      </c>
      <c r="N6028" s="9">
        <f t="shared" si="1694"/>
        <v>20</v>
      </c>
      <c r="O6028" s="31" t="str">
        <f t="shared" si="1695"/>
        <v>W</v>
      </c>
      <c r="P6028" s="134">
        <v>27.77</v>
      </c>
      <c r="Q6028" s="31" t="str">
        <f t="shared" si="1696"/>
        <v>-</v>
      </c>
      <c r="R6028" s="31">
        <f t="shared" si="1697"/>
        <v>27.77</v>
      </c>
      <c r="U6028" s="133">
        <v>43716.833333333336</v>
      </c>
      <c r="V6028" s="9">
        <f t="shared" si="1698"/>
        <v>9</v>
      </c>
      <c r="W6028" s="9">
        <f t="shared" si="1699"/>
        <v>8</v>
      </c>
      <c r="X6028" s="9">
        <f t="shared" si="1700"/>
        <v>20</v>
      </c>
      <c r="Y6028" s="31" t="str">
        <f t="shared" si="1701"/>
        <v>W</v>
      </c>
      <c r="Z6028" s="134">
        <v>24.19</v>
      </c>
      <c r="AA6028" s="31" t="str">
        <f t="shared" si="1702"/>
        <v>-</v>
      </c>
      <c r="AB6028" s="31">
        <f t="shared" si="1703"/>
        <v>24.19</v>
      </c>
    </row>
    <row r="6029" spans="1:28" x14ac:dyDescent="0.3">
      <c r="A6029" s="133">
        <v>42986.875</v>
      </c>
      <c r="B6029" s="152">
        <f t="shared" si="1704"/>
        <v>9</v>
      </c>
      <c r="C6029" s="152">
        <f t="shared" si="1705"/>
        <v>8</v>
      </c>
      <c r="D6029" s="152">
        <f t="shared" si="1706"/>
        <v>21</v>
      </c>
      <c r="E6029" s="38" t="str">
        <f t="shared" si="1707"/>
        <v/>
      </c>
      <c r="F6029" s="134">
        <v>23.89</v>
      </c>
      <c r="G6029" s="38" t="str">
        <f t="shared" si="1708"/>
        <v>-</v>
      </c>
      <c r="H6029" s="38">
        <f t="shared" si="1709"/>
        <v>23.89</v>
      </c>
      <c r="K6029" s="133">
        <v>43351.875</v>
      </c>
      <c r="L6029" s="9">
        <f t="shared" si="1692"/>
        <v>9</v>
      </c>
      <c r="M6029" s="9">
        <f t="shared" si="1693"/>
        <v>8</v>
      </c>
      <c r="N6029" s="9">
        <f t="shared" si="1694"/>
        <v>21</v>
      </c>
      <c r="O6029" s="31" t="str">
        <f t="shared" si="1695"/>
        <v>W</v>
      </c>
      <c r="P6029" s="134">
        <v>23.65</v>
      </c>
      <c r="Q6029" s="31" t="str">
        <f t="shared" si="1696"/>
        <v>-</v>
      </c>
      <c r="R6029" s="31">
        <f t="shared" si="1697"/>
        <v>23.65</v>
      </c>
      <c r="U6029" s="133">
        <v>43716.875</v>
      </c>
      <c r="V6029" s="9">
        <f t="shared" si="1698"/>
        <v>9</v>
      </c>
      <c r="W6029" s="9">
        <f t="shared" si="1699"/>
        <v>8</v>
      </c>
      <c r="X6029" s="9">
        <f t="shared" si="1700"/>
        <v>21</v>
      </c>
      <c r="Y6029" s="31" t="str">
        <f t="shared" si="1701"/>
        <v>W</v>
      </c>
      <c r="Z6029" s="134">
        <v>21.45</v>
      </c>
      <c r="AA6029" s="31" t="str">
        <f t="shared" si="1702"/>
        <v>-</v>
      </c>
      <c r="AB6029" s="31">
        <f t="shared" si="1703"/>
        <v>21.45</v>
      </c>
    </row>
    <row r="6030" spans="1:28" x14ac:dyDescent="0.3">
      <c r="A6030" s="133">
        <v>42986.916666666664</v>
      </c>
      <c r="B6030" s="152">
        <f t="shared" si="1704"/>
        <v>9</v>
      </c>
      <c r="C6030" s="152">
        <f t="shared" si="1705"/>
        <v>8</v>
      </c>
      <c r="D6030" s="152">
        <f t="shared" si="1706"/>
        <v>22</v>
      </c>
      <c r="E6030" s="38" t="str">
        <f t="shared" si="1707"/>
        <v/>
      </c>
      <c r="F6030" s="134">
        <v>22.14</v>
      </c>
      <c r="G6030" s="38" t="str">
        <f t="shared" si="1708"/>
        <v>-</v>
      </c>
      <c r="H6030" s="38">
        <f t="shared" si="1709"/>
        <v>22.14</v>
      </c>
      <c r="K6030" s="133">
        <v>43351.916666666664</v>
      </c>
      <c r="L6030" s="9">
        <f t="shared" si="1692"/>
        <v>9</v>
      </c>
      <c r="M6030" s="9">
        <f t="shared" si="1693"/>
        <v>8</v>
      </c>
      <c r="N6030" s="9">
        <f t="shared" si="1694"/>
        <v>22</v>
      </c>
      <c r="O6030" s="31" t="str">
        <f t="shared" si="1695"/>
        <v>W</v>
      </c>
      <c r="P6030" s="134">
        <v>21.35</v>
      </c>
      <c r="Q6030" s="31" t="str">
        <f t="shared" si="1696"/>
        <v>-</v>
      </c>
      <c r="R6030" s="31">
        <f t="shared" si="1697"/>
        <v>21.35</v>
      </c>
      <c r="U6030" s="133">
        <v>43716.916666666664</v>
      </c>
      <c r="V6030" s="9">
        <f t="shared" si="1698"/>
        <v>9</v>
      </c>
      <c r="W6030" s="9">
        <f t="shared" si="1699"/>
        <v>8</v>
      </c>
      <c r="X6030" s="9">
        <f t="shared" si="1700"/>
        <v>22</v>
      </c>
      <c r="Y6030" s="31" t="str">
        <f t="shared" si="1701"/>
        <v>W</v>
      </c>
      <c r="Z6030" s="134">
        <v>19.96</v>
      </c>
      <c r="AA6030" s="31" t="str">
        <f t="shared" si="1702"/>
        <v>-</v>
      </c>
      <c r="AB6030" s="31">
        <f t="shared" si="1703"/>
        <v>19.96</v>
      </c>
    </row>
    <row r="6031" spans="1:28" x14ac:dyDescent="0.3">
      <c r="A6031" s="133">
        <v>42986.958333333336</v>
      </c>
      <c r="B6031" s="152">
        <f t="shared" si="1704"/>
        <v>9</v>
      </c>
      <c r="C6031" s="152">
        <f t="shared" si="1705"/>
        <v>8</v>
      </c>
      <c r="D6031" s="152">
        <f t="shared" si="1706"/>
        <v>23</v>
      </c>
      <c r="E6031" s="38" t="str">
        <f t="shared" si="1707"/>
        <v/>
      </c>
      <c r="F6031" s="134">
        <v>20.84</v>
      </c>
      <c r="G6031" s="38" t="str">
        <f t="shared" si="1708"/>
        <v>-</v>
      </c>
      <c r="H6031" s="38">
        <f t="shared" si="1709"/>
        <v>20.84</v>
      </c>
      <c r="K6031" s="133">
        <v>43351.958333333336</v>
      </c>
      <c r="L6031" s="9">
        <f t="shared" si="1692"/>
        <v>9</v>
      </c>
      <c r="M6031" s="9">
        <f t="shared" si="1693"/>
        <v>8</v>
      </c>
      <c r="N6031" s="9">
        <f t="shared" si="1694"/>
        <v>23</v>
      </c>
      <c r="O6031" s="31" t="str">
        <f t="shared" si="1695"/>
        <v>W</v>
      </c>
      <c r="P6031" s="134">
        <v>19.79</v>
      </c>
      <c r="Q6031" s="31" t="str">
        <f t="shared" si="1696"/>
        <v>-</v>
      </c>
      <c r="R6031" s="31">
        <f t="shared" si="1697"/>
        <v>19.79</v>
      </c>
      <c r="U6031" s="133">
        <v>43716.958333333336</v>
      </c>
      <c r="V6031" s="9">
        <f t="shared" si="1698"/>
        <v>9</v>
      </c>
      <c r="W6031" s="9">
        <f t="shared" si="1699"/>
        <v>8</v>
      </c>
      <c r="X6031" s="9">
        <f t="shared" si="1700"/>
        <v>23</v>
      </c>
      <c r="Y6031" s="31" t="str">
        <f t="shared" si="1701"/>
        <v>W</v>
      </c>
      <c r="Z6031" s="134">
        <v>18.54</v>
      </c>
      <c r="AA6031" s="31" t="str">
        <f t="shared" si="1702"/>
        <v>-</v>
      </c>
      <c r="AB6031" s="31">
        <f t="shared" si="1703"/>
        <v>18.54</v>
      </c>
    </row>
    <row r="6032" spans="1:28" x14ac:dyDescent="0.3">
      <c r="A6032" s="133">
        <v>42987</v>
      </c>
      <c r="B6032" s="152">
        <f t="shared" si="1704"/>
        <v>9</v>
      </c>
      <c r="C6032" s="152">
        <f t="shared" si="1705"/>
        <v>9</v>
      </c>
      <c r="D6032" s="152">
        <f t="shared" si="1706"/>
        <v>0</v>
      </c>
      <c r="E6032" s="38" t="str">
        <f t="shared" si="1707"/>
        <v>W</v>
      </c>
      <c r="F6032" s="134">
        <v>18.649999999999999</v>
      </c>
      <c r="G6032" s="38" t="str">
        <f t="shared" si="1708"/>
        <v>-</v>
      </c>
      <c r="H6032" s="38">
        <f t="shared" si="1709"/>
        <v>18.649999999999999</v>
      </c>
      <c r="K6032" s="133">
        <v>43352</v>
      </c>
      <c r="L6032" s="9">
        <f t="shared" si="1692"/>
        <v>9</v>
      </c>
      <c r="M6032" s="9">
        <f t="shared" si="1693"/>
        <v>9</v>
      </c>
      <c r="N6032" s="9">
        <f t="shared" si="1694"/>
        <v>0</v>
      </c>
      <c r="O6032" s="31" t="str">
        <f t="shared" si="1695"/>
        <v>W</v>
      </c>
      <c r="P6032" s="134">
        <v>19.489999999999998</v>
      </c>
      <c r="Q6032" s="31" t="str">
        <f t="shared" si="1696"/>
        <v>-</v>
      </c>
      <c r="R6032" s="31">
        <f t="shared" si="1697"/>
        <v>19.489999999999998</v>
      </c>
      <c r="U6032" s="133">
        <v>43717</v>
      </c>
      <c r="V6032" s="9">
        <f t="shared" si="1698"/>
        <v>9</v>
      </c>
      <c r="W6032" s="9">
        <f t="shared" si="1699"/>
        <v>9</v>
      </c>
      <c r="X6032" s="9">
        <f t="shared" si="1700"/>
        <v>0</v>
      </c>
      <c r="Y6032" s="31" t="str">
        <f t="shared" si="1701"/>
        <v/>
      </c>
      <c r="Z6032" s="134">
        <v>18.579999999999998</v>
      </c>
      <c r="AA6032" s="31" t="str">
        <f t="shared" si="1702"/>
        <v>-</v>
      </c>
      <c r="AB6032" s="31">
        <f t="shared" si="1703"/>
        <v>18.579999999999998</v>
      </c>
    </row>
    <row r="6033" spans="1:28" x14ac:dyDescent="0.3">
      <c r="A6033" s="133">
        <v>42987.041666666664</v>
      </c>
      <c r="B6033" s="152">
        <f t="shared" si="1704"/>
        <v>9</v>
      </c>
      <c r="C6033" s="152">
        <f t="shared" si="1705"/>
        <v>9</v>
      </c>
      <c r="D6033" s="152">
        <f t="shared" si="1706"/>
        <v>1</v>
      </c>
      <c r="E6033" s="38" t="str">
        <f t="shared" si="1707"/>
        <v>W</v>
      </c>
      <c r="F6033" s="134">
        <v>18.399999999999999</v>
      </c>
      <c r="G6033" s="38" t="str">
        <f t="shared" si="1708"/>
        <v>-</v>
      </c>
      <c r="H6033" s="38">
        <f t="shared" si="1709"/>
        <v>18.399999999999999</v>
      </c>
      <c r="K6033" s="133">
        <v>43352.041666666664</v>
      </c>
      <c r="L6033" s="9">
        <f t="shared" si="1692"/>
        <v>9</v>
      </c>
      <c r="M6033" s="9">
        <f t="shared" si="1693"/>
        <v>9</v>
      </c>
      <c r="N6033" s="9">
        <f t="shared" si="1694"/>
        <v>1</v>
      </c>
      <c r="O6033" s="31" t="str">
        <f t="shared" si="1695"/>
        <v>W</v>
      </c>
      <c r="P6033" s="134">
        <v>19.23</v>
      </c>
      <c r="Q6033" s="31" t="str">
        <f t="shared" si="1696"/>
        <v>-</v>
      </c>
      <c r="R6033" s="31">
        <f t="shared" si="1697"/>
        <v>19.23</v>
      </c>
      <c r="U6033" s="133">
        <v>43717.041666666664</v>
      </c>
      <c r="V6033" s="9">
        <f t="shared" si="1698"/>
        <v>9</v>
      </c>
      <c r="W6033" s="9">
        <f t="shared" si="1699"/>
        <v>9</v>
      </c>
      <c r="X6033" s="9">
        <f t="shared" si="1700"/>
        <v>1</v>
      </c>
      <c r="Y6033" s="31" t="str">
        <f t="shared" si="1701"/>
        <v/>
      </c>
      <c r="Z6033" s="134">
        <v>17.489999999999998</v>
      </c>
      <c r="AA6033" s="31" t="str">
        <f t="shared" si="1702"/>
        <v>-</v>
      </c>
      <c r="AB6033" s="31">
        <f t="shared" si="1703"/>
        <v>17.489999999999998</v>
      </c>
    </row>
    <row r="6034" spans="1:28" x14ac:dyDescent="0.3">
      <c r="A6034" s="133">
        <v>42987.083333333336</v>
      </c>
      <c r="B6034" s="152">
        <f t="shared" si="1704"/>
        <v>9</v>
      </c>
      <c r="C6034" s="152">
        <f t="shared" si="1705"/>
        <v>9</v>
      </c>
      <c r="D6034" s="152">
        <f t="shared" si="1706"/>
        <v>2</v>
      </c>
      <c r="E6034" s="38" t="str">
        <f t="shared" si="1707"/>
        <v>W</v>
      </c>
      <c r="F6034" s="134">
        <v>18.100000000000001</v>
      </c>
      <c r="G6034" s="38" t="str">
        <f t="shared" si="1708"/>
        <v>-</v>
      </c>
      <c r="H6034" s="38">
        <f t="shared" si="1709"/>
        <v>18.100000000000001</v>
      </c>
      <c r="K6034" s="133">
        <v>43352.083333333336</v>
      </c>
      <c r="L6034" s="9">
        <f t="shared" si="1692"/>
        <v>9</v>
      </c>
      <c r="M6034" s="9">
        <f t="shared" si="1693"/>
        <v>9</v>
      </c>
      <c r="N6034" s="9">
        <f t="shared" si="1694"/>
        <v>2</v>
      </c>
      <c r="O6034" s="31" t="str">
        <f t="shared" si="1695"/>
        <v>W</v>
      </c>
      <c r="P6034" s="134">
        <v>18.18</v>
      </c>
      <c r="Q6034" s="31" t="str">
        <f t="shared" si="1696"/>
        <v>-</v>
      </c>
      <c r="R6034" s="31">
        <f t="shared" si="1697"/>
        <v>18.18</v>
      </c>
      <c r="U6034" s="133">
        <v>43717.083333333336</v>
      </c>
      <c r="V6034" s="9">
        <f t="shared" si="1698"/>
        <v>9</v>
      </c>
      <c r="W6034" s="9">
        <f t="shared" si="1699"/>
        <v>9</v>
      </c>
      <c r="X6034" s="9">
        <f t="shared" si="1700"/>
        <v>2</v>
      </c>
      <c r="Y6034" s="31" t="str">
        <f t="shared" si="1701"/>
        <v/>
      </c>
      <c r="Z6034" s="134">
        <v>16.649999999999999</v>
      </c>
      <c r="AA6034" s="31" t="str">
        <f t="shared" si="1702"/>
        <v>-</v>
      </c>
      <c r="AB6034" s="31">
        <f t="shared" si="1703"/>
        <v>16.649999999999999</v>
      </c>
    </row>
    <row r="6035" spans="1:28" x14ac:dyDescent="0.3">
      <c r="A6035" s="133">
        <v>42987.125</v>
      </c>
      <c r="B6035" s="152">
        <f t="shared" si="1704"/>
        <v>9</v>
      </c>
      <c r="C6035" s="152">
        <f t="shared" si="1705"/>
        <v>9</v>
      </c>
      <c r="D6035" s="152">
        <f t="shared" si="1706"/>
        <v>3</v>
      </c>
      <c r="E6035" s="38" t="str">
        <f t="shared" si="1707"/>
        <v>W</v>
      </c>
      <c r="F6035" s="134">
        <v>17.649999999999999</v>
      </c>
      <c r="G6035" s="38" t="str">
        <f t="shared" si="1708"/>
        <v>-</v>
      </c>
      <c r="H6035" s="38">
        <f t="shared" si="1709"/>
        <v>17.649999999999999</v>
      </c>
      <c r="K6035" s="133">
        <v>43352.125</v>
      </c>
      <c r="L6035" s="9">
        <f t="shared" si="1692"/>
        <v>9</v>
      </c>
      <c r="M6035" s="9">
        <f t="shared" si="1693"/>
        <v>9</v>
      </c>
      <c r="N6035" s="9">
        <f t="shared" si="1694"/>
        <v>3</v>
      </c>
      <c r="O6035" s="31" t="str">
        <f t="shared" si="1695"/>
        <v>W</v>
      </c>
      <c r="P6035" s="134">
        <v>17.350000000000001</v>
      </c>
      <c r="Q6035" s="31" t="str">
        <f t="shared" si="1696"/>
        <v>-</v>
      </c>
      <c r="R6035" s="31">
        <f t="shared" si="1697"/>
        <v>17.350000000000001</v>
      </c>
      <c r="U6035" s="133">
        <v>43717.125</v>
      </c>
      <c r="V6035" s="9">
        <f t="shared" si="1698"/>
        <v>9</v>
      </c>
      <c r="W6035" s="9">
        <f t="shared" si="1699"/>
        <v>9</v>
      </c>
      <c r="X6035" s="9">
        <f t="shared" si="1700"/>
        <v>3</v>
      </c>
      <c r="Y6035" s="31" t="str">
        <f t="shared" si="1701"/>
        <v/>
      </c>
      <c r="Z6035" s="134">
        <v>16.29</v>
      </c>
      <c r="AA6035" s="31" t="str">
        <f t="shared" si="1702"/>
        <v>-</v>
      </c>
      <c r="AB6035" s="31">
        <f t="shared" si="1703"/>
        <v>16.29</v>
      </c>
    </row>
    <row r="6036" spans="1:28" x14ac:dyDescent="0.3">
      <c r="A6036" s="133">
        <v>42987.166666666664</v>
      </c>
      <c r="B6036" s="152">
        <f t="shared" si="1704"/>
        <v>9</v>
      </c>
      <c r="C6036" s="152">
        <f t="shared" si="1705"/>
        <v>9</v>
      </c>
      <c r="D6036" s="152">
        <f t="shared" si="1706"/>
        <v>4</v>
      </c>
      <c r="E6036" s="38" t="str">
        <f t="shared" si="1707"/>
        <v>W</v>
      </c>
      <c r="F6036" s="134">
        <v>17.96</v>
      </c>
      <c r="G6036" s="38" t="str">
        <f t="shared" si="1708"/>
        <v>-</v>
      </c>
      <c r="H6036" s="38">
        <f t="shared" si="1709"/>
        <v>17.96</v>
      </c>
      <c r="K6036" s="133">
        <v>43352.166666666664</v>
      </c>
      <c r="L6036" s="9">
        <f t="shared" si="1692"/>
        <v>9</v>
      </c>
      <c r="M6036" s="9">
        <f t="shared" si="1693"/>
        <v>9</v>
      </c>
      <c r="N6036" s="9">
        <f t="shared" si="1694"/>
        <v>4</v>
      </c>
      <c r="O6036" s="31" t="str">
        <f t="shared" si="1695"/>
        <v>W</v>
      </c>
      <c r="P6036" s="134">
        <v>17.29</v>
      </c>
      <c r="Q6036" s="31" t="str">
        <f t="shared" si="1696"/>
        <v>-</v>
      </c>
      <c r="R6036" s="31">
        <f t="shared" si="1697"/>
        <v>17.29</v>
      </c>
      <c r="U6036" s="133">
        <v>43717.166666666664</v>
      </c>
      <c r="V6036" s="9">
        <f t="shared" si="1698"/>
        <v>9</v>
      </c>
      <c r="W6036" s="9">
        <f t="shared" si="1699"/>
        <v>9</v>
      </c>
      <c r="X6036" s="9">
        <f t="shared" si="1700"/>
        <v>4</v>
      </c>
      <c r="Y6036" s="31" t="str">
        <f t="shared" si="1701"/>
        <v/>
      </c>
      <c r="Z6036" s="134">
        <v>17.190000000000001</v>
      </c>
      <c r="AA6036" s="31" t="str">
        <f t="shared" si="1702"/>
        <v>-</v>
      </c>
      <c r="AB6036" s="31">
        <f t="shared" si="1703"/>
        <v>17.190000000000001</v>
      </c>
    </row>
    <row r="6037" spans="1:28" x14ac:dyDescent="0.3">
      <c r="A6037" s="133">
        <v>42987.208333333336</v>
      </c>
      <c r="B6037" s="152">
        <f t="shared" si="1704"/>
        <v>9</v>
      </c>
      <c r="C6037" s="152">
        <f t="shared" si="1705"/>
        <v>9</v>
      </c>
      <c r="D6037" s="152">
        <f t="shared" si="1706"/>
        <v>5</v>
      </c>
      <c r="E6037" s="38" t="str">
        <f t="shared" si="1707"/>
        <v>W</v>
      </c>
      <c r="F6037" s="134">
        <v>18.510000000000002</v>
      </c>
      <c r="G6037" s="38" t="str">
        <f t="shared" si="1708"/>
        <v>-</v>
      </c>
      <c r="H6037" s="38">
        <f t="shared" si="1709"/>
        <v>18.510000000000002</v>
      </c>
      <c r="K6037" s="133">
        <v>43352.208333333336</v>
      </c>
      <c r="L6037" s="9">
        <f t="shared" si="1692"/>
        <v>9</v>
      </c>
      <c r="M6037" s="9">
        <f t="shared" si="1693"/>
        <v>9</v>
      </c>
      <c r="N6037" s="9">
        <f t="shared" si="1694"/>
        <v>5</v>
      </c>
      <c r="O6037" s="31" t="str">
        <f t="shared" si="1695"/>
        <v>W</v>
      </c>
      <c r="P6037" s="134">
        <v>17.18</v>
      </c>
      <c r="Q6037" s="31" t="str">
        <f t="shared" si="1696"/>
        <v>-</v>
      </c>
      <c r="R6037" s="31">
        <f t="shared" si="1697"/>
        <v>17.18</v>
      </c>
      <c r="U6037" s="133">
        <v>43717.208333333336</v>
      </c>
      <c r="V6037" s="9">
        <f t="shared" si="1698"/>
        <v>9</v>
      </c>
      <c r="W6037" s="9">
        <f t="shared" si="1699"/>
        <v>9</v>
      </c>
      <c r="X6037" s="9">
        <f t="shared" si="1700"/>
        <v>5</v>
      </c>
      <c r="Y6037" s="31" t="str">
        <f t="shared" si="1701"/>
        <v/>
      </c>
      <c r="Z6037" s="134">
        <v>18.84</v>
      </c>
      <c r="AA6037" s="31" t="str">
        <f t="shared" si="1702"/>
        <v>-</v>
      </c>
      <c r="AB6037" s="31">
        <f t="shared" si="1703"/>
        <v>18.84</v>
      </c>
    </row>
    <row r="6038" spans="1:28" x14ac:dyDescent="0.3">
      <c r="A6038" s="133">
        <v>42987.25</v>
      </c>
      <c r="B6038" s="152">
        <f t="shared" si="1704"/>
        <v>9</v>
      </c>
      <c r="C6038" s="152">
        <f t="shared" si="1705"/>
        <v>9</v>
      </c>
      <c r="D6038" s="152">
        <f t="shared" si="1706"/>
        <v>6</v>
      </c>
      <c r="E6038" s="38" t="str">
        <f t="shared" si="1707"/>
        <v>W</v>
      </c>
      <c r="F6038" s="134">
        <v>18.78</v>
      </c>
      <c r="G6038" s="38" t="str">
        <f t="shared" si="1708"/>
        <v>-</v>
      </c>
      <c r="H6038" s="38">
        <f t="shared" si="1709"/>
        <v>18.78</v>
      </c>
      <c r="K6038" s="133">
        <v>43352.25</v>
      </c>
      <c r="L6038" s="9">
        <f t="shared" si="1692"/>
        <v>9</v>
      </c>
      <c r="M6038" s="9">
        <f t="shared" si="1693"/>
        <v>9</v>
      </c>
      <c r="N6038" s="9">
        <f t="shared" si="1694"/>
        <v>6</v>
      </c>
      <c r="O6038" s="31" t="str">
        <f t="shared" si="1695"/>
        <v>W</v>
      </c>
      <c r="P6038" s="134">
        <v>18.3</v>
      </c>
      <c r="Q6038" s="31" t="str">
        <f t="shared" si="1696"/>
        <v>-</v>
      </c>
      <c r="R6038" s="31">
        <f t="shared" si="1697"/>
        <v>18.3</v>
      </c>
      <c r="U6038" s="133">
        <v>43717.25</v>
      </c>
      <c r="V6038" s="9">
        <f t="shared" si="1698"/>
        <v>9</v>
      </c>
      <c r="W6038" s="9">
        <f t="shared" si="1699"/>
        <v>9</v>
      </c>
      <c r="X6038" s="9">
        <f t="shared" si="1700"/>
        <v>6</v>
      </c>
      <c r="Y6038" s="31" t="str">
        <f t="shared" si="1701"/>
        <v/>
      </c>
      <c r="Z6038" s="134">
        <v>22.58</v>
      </c>
      <c r="AA6038" s="31" t="str">
        <f t="shared" si="1702"/>
        <v>-</v>
      </c>
      <c r="AB6038" s="31">
        <f t="shared" si="1703"/>
        <v>22.58</v>
      </c>
    </row>
    <row r="6039" spans="1:28" x14ac:dyDescent="0.3">
      <c r="A6039" s="133">
        <v>42987.291666666664</v>
      </c>
      <c r="B6039" s="152">
        <f t="shared" si="1704"/>
        <v>9</v>
      </c>
      <c r="C6039" s="152">
        <f t="shared" si="1705"/>
        <v>9</v>
      </c>
      <c r="D6039" s="152">
        <f t="shared" si="1706"/>
        <v>7</v>
      </c>
      <c r="E6039" s="38" t="str">
        <f t="shared" si="1707"/>
        <v>W</v>
      </c>
      <c r="F6039" s="134">
        <v>19.07</v>
      </c>
      <c r="G6039" s="38" t="str">
        <f t="shared" si="1708"/>
        <v>-</v>
      </c>
      <c r="H6039" s="38">
        <f t="shared" si="1709"/>
        <v>19.07</v>
      </c>
      <c r="K6039" s="133">
        <v>43352.291666666664</v>
      </c>
      <c r="L6039" s="9">
        <f t="shared" si="1692"/>
        <v>9</v>
      </c>
      <c r="M6039" s="9">
        <f t="shared" si="1693"/>
        <v>9</v>
      </c>
      <c r="N6039" s="9">
        <f t="shared" si="1694"/>
        <v>7</v>
      </c>
      <c r="O6039" s="31" t="str">
        <f t="shared" si="1695"/>
        <v>W</v>
      </c>
      <c r="P6039" s="134">
        <v>18.8</v>
      </c>
      <c r="Q6039" s="31" t="str">
        <f t="shared" si="1696"/>
        <v>-</v>
      </c>
      <c r="R6039" s="31">
        <f t="shared" si="1697"/>
        <v>18.8</v>
      </c>
      <c r="U6039" s="133">
        <v>43717.291666666664</v>
      </c>
      <c r="V6039" s="9">
        <f t="shared" si="1698"/>
        <v>9</v>
      </c>
      <c r="W6039" s="9">
        <f t="shared" si="1699"/>
        <v>9</v>
      </c>
      <c r="X6039" s="9">
        <f t="shared" si="1700"/>
        <v>7</v>
      </c>
      <c r="Y6039" s="31" t="str">
        <f t="shared" si="1701"/>
        <v/>
      </c>
      <c r="Z6039" s="134">
        <v>22.71</v>
      </c>
      <c r="AA6039" s="31" t="str">
        <f t="shared" si="1702"/>
        <v>-</v>
      </c>
      <c r="AB6039" s="31">
        <f t="shared" si="1703"/>
        <v>22.71</v>
      </c>
    </row>
    <row r="6040" spans="1:28" x14ac:dyDescent="0.3">
      <c r="A6040" s="133">
        <v>42987.333333333336</v>
      </c>
      <c r="B6040" s="152">
        <f t="shared" si="1704"/>
        <v>9</v>
      </c>
      <c r="C6040" s="152">
        <f t="shared" si="1705"/>
        <v>9</v>
      </c>
      <c r="D6040" s="152">
        <f t="shared" si="1706"/>
        <v>8</v>
      </c>
      <c r="E6040" s="38" t="str">
        <f t="shared" si="1707"/>
        <v>W</v>
      </c>
      <c r="F6040" s="134">
        <v>20.56</v>
      </c>
      <c r="G6040" s="38" t="str">
        <f t="shared" si="1708"/>
        <v>-</v>
      </c>
      <c r="H6040" s="38">
        <f t="shared" si="1709"/>
        <v>20.56</v>
      </c>
      <c r="K6040" s="133">
        <v>43352.333333333336</v>
      </c>
      <c r="L6040" s="9">
        <f t="shared" si="1692"/>
        <v>9</v>
      </c>
      <c r="M6040" s="9">
        <f t="shared" si="1693"/>
        <v>9</v>
      </c>
      <c r="N6040" s="9">
        <f t="shared" si="1694"/>
        <v>8</v>
      </c>
      <c r="O6040" s="31" t="str">
        <f t="shared" si="1695"/>
        <v>W</v>
      </c>
      <c r="P6040" s="134">
        <v>19.61</v>
      </c>
      <c r="Q6040" s="31" t="str">
        <f t="shared" si="1696"/>
        <v>-</v>
      </c>
      <c r="R6040" s="31">
        <f t="shared" si="1697"/>
        <v>19.61</v>
      </c>
      <c r="U6040" s="133">
        <v>43717.333333333336</v>
      </c>
      <c r="V6040" s="9">
        <f t="shared" si="1698"/>
        <v>9</v>
      </c>
      <c r="W6040" s="9">
        <f t="shared" si="1699"/>
        <v>9</v>
      </c>
      <c r="X6040" s="9">
        <f t="shared" si="1700"/>
        <v>8</v>
      </c>
      <c r="Y6040" s="31" t="str">
        <f t="shared" si="1701"/>
        <v/>
      </c>
      <c r="Z6040" s="134">
        <v>22.82</v>
      </c>
      <c r="AA6040" s="31">
        <f t="shared" si="1702"/>
        <v>22.82</v>
      </c>
      <c r="AB6040" s="31" t="str">
        <f t="shared" si="1703"/>
        <v>-</v>
      </c>
    </row>
    <row r="6041" spans="1:28" x14ac:dyDescent="0.3">
      <c r="A6041" s="133">
        <v>42987.375</v>
      </c>
      <c r="B6041" s="152">
        <f t="shared" si="1704"/>
        <v>9</v>
      </c>
      <c r="C6041" s="152">
        <f t="shared" si="1705"/>
        <v>9</v>
      </c>
      <c r="D6041" s="152">
        <f t="shared" si="1706"/>
        <v>9</v>
      </c>
      <c r="E6041" s="38" t="str">
        <f t="shared" si="1707"/>
        <v>W</v>
      </c>
      <c r="F6041" s="134">
        <v>22.06</v>
      </c>
      <c r="G6041" s="38" t="str">
        <f t="shared" si="1708"/>
        <v>-</v>
      </c>
      <c r="H6041" s="38">
        <f t="shared" si="1709"/>
        <v>22.06</v>
      </c>
      <c r="K6041" s="133">
        <v>43352.375</v>
      </c>
      <c r="L6041" s="9">
        <f t="shared" si="1692"/>
        <v>9</v>
      </c>
      <c r="M6041" s="9">
        <f t="shared" si="1693"/>
        <v>9</v>
      </c>
      <c r="N6041" s="9">
        <f t="shared" si="1694"/>
        <v>9</v>
      </c>
      <c r="O6041" s="31" t="str">
        <f t="shared" si="1695"/>
        <v>W</v>
      </c>
      <c r="P6041" s="134">
        <v>21.33</v>
      </c>
      <c r="Q6041" s="31" t="str">
        <f t="shared" si="1696"/>
        <v>-</v>
      </c>
      <c r="R6041" s="31">
        <f t="shared" si="1697"/>
        <v>21.33</v>
      </c>
      <c r="U6041" s="133">
        <v>43717.375</v>
      </c>
      <c r="V6041" s="9">
        <f t="shared" si="1698"/>
        <v>9</v>
      </c>
      <c r="W6041" s="9">
        <f t="shared" si="1699"/>
        <v>9</v>
      </c>
      <c r="X6041" s="9">
        <f t="shared" si="1700"/>
        <v>9</v>
      </c>
      <c r="Y6041" s="31" t="str">
        <f t="shared" si="1701"/>
        <v/>
      </c>
      <c r="Z6041" s="134">
        <v>25.45</v>
      </c>
      <c r="AA6041" s="31">
        <f t="shared" si="1702"/>
        <v>25.45</v>
      </c>
      <c r="AB6041" s="31" t="str">
        <f t="shared" si="1703"/>
        <v>-</v>
      </c>
    </row>
    <row r="6042" spans="1:28" x14ac:dyDescent="0.3">
      <c r="A6042" s="133">
        <v>42987.416666666664</v>
      </c>
      <c r="B6042" s="152">
        <f t="shared" si="1704"/>
        <v>9</v>
      </c>
      <c r="C6042" s="152">
        <f t="shared" si="1705"/>
        <v>9</v>
      </c>
      <c r="D6042" s="152">
        <f t="shared" si="1706"/>
        <v>10</v>
      </c>
      <c r="E6042" s="38" t="str">
        <f t="shared" si="1707"/>
        <v>W</v>
      </c>
      <c r="F6042" s="134">
        <v>23.76</v>
      </c>
      <c r="G6042" s="38" t="str">
        <f t="shared" si="1708"/>
        <v>-</v>
      </c>
      <c r="H6042" s="38">
        <f t="shared" si="1709"/>
        <v>23.76</v>
      </c>
      <c r="K6042" s="133">
        <v>43352.416666666664</v>
      </c>
      <c r="L6042" s="9">
        <f t="shared" si="1692"/>
        <v>9</v>
      </c>
      <c r="M6042" s="9">
        <f t="shared" si="1693"/>
        <v>9</v>
      </c>
      <c r="N6042" s="9">
        <f t="shared" si="1694"/>
        <v>10</v>
      </c>
      <c r="O6042" s="31" t="str">
        <f t="shared" si="1695"/>
        <v>W</v>
      </c>
      <c r="P6042" s="134">
        <v>21.74</v>
      </c>
      <c r="Q6042" s="31" t="str">
        <f t="shared" si="1696"/>
        <v>-</v>
      </c>
      <c r="R6042" s="31">
        <f t="shared" si="1697"/>
        <v>21.74</v>
      </c>
      <c r="U6042" s="133">
        <v>43717.416666666664</v>
      </c>
      <c r="V6042" s="9">
        <f t="shared" si="1698"/>
        <v>9</v>
      </c>
      <c r="W6042" s="9">
        <f t="shared" si="1699"/>
        <v>9</v>
      </c>
      <c r="X6042" s="9">
        <f t="shared" si="1700"/>
        <v>10</v>
      </c>
      <c r="Y6042" s="31" t="str">
        <f t="shared" si="1701"/>
        <v/>
      </c>
      <c r="Z6042" s="134">
        <v>26.47</v>
      </c>
      <c r="AA6042" s="31">
        <f t="shared" si="1702"/>
        <v>26.47</v>
      </c>
      <c r="AB6042" s="31" t="str">
        <f t="shared" si="1703"/>
        <v>-</v>
      </c>
    </row>
    <row r="6043" spans="1:28" x14ac:dyDescent="0.3">
      <c r="A6043" s="133">
        <v>42987.458333333336</v>
      </c>
      <c r="B6043" s="152">
        <f t="shared" si="1704"/>
        <v>9</v>
      </c>
      <c r="C6043" s="152">
        <f t="shared" si="1705"/>
        <v>9</v>
      </c>
      <c r="D6043" s="152">
        <f t="shared" si="1706"/>
        <v>11</v>
      </c>
      <c r="E6043" s="38" t="str">
        <f t="shared" si="1707"/>
        <v>W</v>
      </c>
      <c r="F6043" s="134">
        <v>22.93</v>
      </c>
      <c r="G6043" s="38" t="str">
        <f t="shared" si="1708"/>
        <v>-</v>
      </c>
      <c r="H6043" s="38">
        <f t="shared" si="1709"/>
        <v>22.93</v>
      </c>
      <c r="K6043" s="133">
        <v>43352.458333333336</v>
      </c>
      <c r="L6043" s="9">
        <f t="shared" si="1692"/>
        <v>9</v>
      </c>
      <c r="M6043" s="9">
        <f t="shared" si="1693"/>
        <v>9</v>
      </c>
      <c r="N6043" s="9">
        <f t="shared" si="1694"/>
        <v>11</v>
      </c>
      <c r="O6043" s="31" t="str">
        <f t="shared" si="1695"/>
        <v>W</v>
      </c>
      <c r="P6043" s="134">
        <v>22.78</v>
      </c>
      <c r="Q6043" s="31" t="str">
        <f t="shared" si="1696"/>
        <v>-</v>
      </c>
      <c r="R6043" s="31">
        <f t="shared" si="1697"/>
        <v>22.78</v>
      </c>
      <c r="U6043" s="133">
        <v>43717.458333333336</v>
      </c>
      <c r="V6043" s="9">
        <f t="shared" si="1698"/>
        <v>9</v>
      </c>
      <c r="W6043" s="9">
        <f t="shared" si="1699"/>
        <v>9</v>
      </c>
      <c r="X6043" s="9">
        <f t="shared" si="1700"/>
        <v>11</v>
      </c>
      <c r="Y6043" s="31" t="str">
        <f t="shared" si="1701"/>
        <v/>
      </c>
      <c r="Z6043" s="134">
        <v>26.99</v>
      </c>
      <c r="AA6043" s="31">
        <f t="shared" si="1702"/>
        <v>26.99</v>
      </c>
      <c r="AB6043" s="31" t="str">
        <f t="shared" si="1703"/>
        <v>-</v>
      </c>
    </row>
    <row r="6044" spans="1:28" x14ac:dyDescent="0.3">
      <c r="A6044" s="133">
        <v>42987.5</v>
      </c>
      <c r="B6044" s="152">
        <f t="shared" si="1704"/>
        <v>9</v>
      </c>
      <c r="C6044" s="152">
        <f t="shared" si="1705"/>
        <v>9</v>
      </c>
      <c r="D6044" s="152">
        <f t="shared" si="1706"/>
        <v>12</v>
      </c>
      <c r="E6044" s="38" t="str">
        <f t="shared" si="1707"/>
        <v>W</v>
      </c>
      <c r="F6044" s="134">
        <v>23.2</v>
      </c>
      <c r="G6044" s="38" t="str">
        <f t="shared" si="1708"/>
        <v>-</v>
      </c>
      <c r="H6044" s="38">
        <f t="shared" si="1709"/>
        <v>23.2</v>
      </c>
      <c r="K6044" s="133">
        <v>43352.5</v>
      </c>
      <c r="L6044" s="9">
        <f t="shared" si="1692"/>
        <v>9</v>
      </c>
      <c r="M6044" s="9">
        <f t="shared" si="1693"/>
        <v>9</v>
      </c>
      <c r="N6044" s="9">
        <f t="shared" si="1694"/>
        <v>12</v>
      </c>
      <c r="O6044" s="31" t="str">
        <f t="shared" si="1695"/>
        <v>W</v>
      </c>
      <c r="P6044" s="134">
        <v>23.36</v>
      </c>
      <c r="Q6044" s="31" t="str">
        <f t="shared" si="1696"/>
        <v>-</v>
      </c>
      <c r="R6044" s="31">
        <f t="shared" si="1697"/>
        <v>23.36</v>
      </c>
      <c r="U6044" s="133">
        <v>43717.5</v>
      </c>
      <c r="V6044" s="9">
        <f t="shared" si="1698"/>
        <v>9</v>
      </c>
      <c r="W6044" s="9">
        <f t="shared" si="1699"/>
        <v>9</v>
      </c>
      <c r="X6044" s="9">
        <f t="shared" si="1700"/>
        <v>12</v>
      </c>
      <c r="Y6044" s="31" t="str">
        <f t="shared" si="1701"/>
        <v/>
      </c>
      <c r="Z6044" s="134">
        <v>32.81</v>
      </c>
      <c r="AA6044" s="31">
        <f t="shared" si="1702"/>
        <v>32.81</v>
      </c>
      <c r="AB6044" s="31" t="str">
        <f t="shared" si="1703"/>
        <v>-</v>
      </c>
    </row>
    <row r="6045" spans="1:28" x14ac:dyDescent="0.3">
      <c r="A6045" s="133">
        <v>42987.541666666664</v>
      </c>
      <c r="B6045" s="152">
        <f t="shared" si="1704"/>
        <v>9</v>
      </c>
      <c r="C6045" s="152">
        <f t="shared" si="1705"/>
        <v>9</v>
      </c>
      <c r="D6045" s="152">
        <f t="shared" si="1706"/>
        <v>13</v>
      </c>
      <c r="E6045" s="38" t="str">
        <f t="shared" si="1707"/>
        <v>W</v>
      </c>
      <c r="F6045" s="134">
        <v>23.63</v>
      </c>
      <c r="G6045" s="38" t="str">
        <f t="shared" si="1708"/>
        <v>-</v>
      </c>
      <c r="H6045" s="38">
        <f t="shared" si="1709"/>
        <v>23.63</v>
      </c>
      <c r="K6045" s="133">
        <v>43352.541666666664</v>
      </c>
      <c r="L6045" s="9">
        <f t="shared" si="1692"/>
        <v>9</v>
      </c>
      <c r="M6045" s="9">
        <f t="shared" si="1693"/>
        <v>9</v>
      </c>
      <c r="N6045" s="9">
        <f t="shared" si="1694"/>
        <v>13</v>
      </c>
      <c r="O6045" s="31" t="str">
        <f t="shared" si="1695"/>
        <v>W</v>
      </c>
      <c r="P6045" s="134">
        <v>23.9</v>
      </c>
      <c r="Q6045" s="31" t="str">
        <f t="shared" si="1696"/>
        <v>-</v>
      </c>
      <c r="R6045" s="31">
        <f t="shared" si="1697"/>
        <v>23.9</v>
      </c>
      <c r="U6045" s="133">
        <v>43717.541666666664</v>
      </c>
      <c r="V6045" s="9">
        <f t="shared" si="1698"/>
        <v>9</v>
      </c>
      <c r="W6045" s="9">
        <f t="shared" si="1699"/>
        <v>9</v>
      </c>
      <c r="X6045" s="9">
        <f t="shared" si="1700"/>
        <v>13</v>
      </c>
      <c r="Y6045" s="31" t="str">
        <f t="shared" si="1701"/>
        <v/>
      </c>
      <c r="Z6045" s="134">
        <v>35.43</v>
      </c>
      <c r="AA6045" s="31">
        <f t="shared" si="1702"/>
        <v>35.43</v>
      </c>
      <c r="AB6045" s="31" t="str">
        <f t="shared" si="1703"/>
        <v>-</v>
      </c>
    </row>
    <row r="6046" spans="1:28" x14ac:dyDescent="0.3">
      <c r="A6046" s="133">
        <v>42987.583333333336</v>
      </c>
      <c r="B6046" s="152">
        <f t="shared" si="1704"/>
        <v>9</v>
      </c>
      <c r="C6046" s="152">
        <f t="shared" si="1705"/>
        <v>9</v>
      </c>
      <c r="D6046" s="152">
        <f t="shared" si="1706"/>
        <v>14</v>
      </c>
      <c r="E6046" s="38" t="str">
        <f t="shared" si="1707"/>
        <v>W</v>
      </c>
      <c r="F6046" s="134">
        <v>23.95</v>
      </c>
      <c r="G6046" s="38" t="str">
        <f t="shared" si="1708"/>
        <v>-</v>
      </c>
      <c r="H6046" s="38">
        <f t="shared" si="1709"/>
        <v>23.95</v>
      </c>
      <c r="K6046" s="133">
        <v>43352.583333333336</v>
      </c>
      <c r="L6046" s="9">
        <f t="shared" si="1692"/>
        <v>9</v>
      </c>
      <c r="M6046" s="9">
        <f t="shared" si="1693"/>
        <v>9</v>
      </c>
      <c r="N6046" s="9">
        <f t="shared" si="1694"/>
        <v>14</v>
      </c>
      <c r="O6046" s="31" t="str">
        <f t="shared" si="1695"/>
        <v>W</v>
      </c>
      <c r="P6046" s="134">
        <v>25.05</v>
      </c>
      <c r="Q6046" s="31" t="str">
        <f t="shared" si="1696"/>
        <v>-</v>
      </c>
      <c r="R6046" s="31">
        <f t="shared" si="1697"/>
        <v>25.05</v>
      </c>
      <c r="U6046" s="133">
        <v>43717.583333333336</v>
      </c>
      <c r="V6046" s="9">
        <f t="shared" si="1698"/>
        <v>9</v>
      </c>
      <c r="W6046" s="9">
        <f t="shared" si="1699"/>
        <v>9</v>
      </c>
      <c r="X6046" s="9">
        <f t="shared" si="1700"/>
        <v>14</v>
      </c>
      <c r="Y6046" s="31" t="str">
        <f t="shared" si="1701"/>
        <v/>
      </c>
      <c r="Z6046" s="134">
        <v>36.15</v>
      </c>
      <c r="AA6046" s="31">
        <f t="shared" si="1702"/>
        <v>36.15</v>
      </c>
      <c r="AB6046" s="31" t="str">
        <f t="shared" si="1703"/>
        <v>-</v>
      </c>
    </row>
    <row r="6047" spans="1:28" x14ac:dyDescent="0.3">
      <c r="A6047" s="133">
        <v>42987.625</v>
      </c>
      <c r="B6047" s="152">
        <f t="shared" si="1704"/>
        <v>9</v>
      </c>
      <c r="C6047" s="152">
        <f t="shared" si="1705"/>
        <v>9</v>
      </c>
      <c r="D6047" s="152">
        <f t="shared" si="1706"/>
        <v>15</v>
      </c>
      <c r="E6047" s="38" t="str">
        <f t="shared" si="1707"/>
        <v>W</v>
      </c>
      <c r="F6047" s="134">
        <v>24.18</v>
      </c>
      <c r="G6047" s="38" t="str">
        <f t="shared" si="1708"/>
        <v>-</v>
      </c>
      <c r="H6047" s="38">
        <f t="shared" si="1709"/>
        <v>24.18</v>
      </c>
      <c r="K6047" s="133">
        <v>43352.625</v>
      </c>
      <c r="L6047" s="9">
        <f t="shared" si="1692"/>
        <v>9</v>
      </c>
      <c r="M6047" s="9">
        <f t="shared" si="1693"/>
        <v>9</v>
      </c>
      <c r="N6047" s="9">
        <f t="shared" si="1694"/>
        <v>15</v>
      </c>
      <c r="O6047" s="31" t="str">
        <f t="shared" si="1695"/>
        <v>W</v>
      </c>
      <c r="P6047" s="134">
        <v>25.53</v>
      </c>
      <c r="Q6047" s="31" t="str">
        <f t="shared" si="1696"/>
        <v>-</v>
      </c>
      <c r="R6047" s="31">
        <f t="shared" si="1697"/>
        <v>25.53</v>
      </c>
      <c r="U6047" s="133">
        <v>43717.625</v>
      </c>
      <c r="V6047" s="9">
        <f t="shared" si="1698"/>
        <v>9</v>
      </c>
      <c r="W6047" s="9">
        <f t="shared" si="1699"/>
        <v>9</v>
      </c>
      <c r="X6047" s="9">
        <f t="shared" si="1700"/>
        <v>15</v>
      </c>
      <c r="Y6047" s="31" t="str">
        <f t="shared" si="1701"/>
        <v/>
      </c>
      <c r="Z6047" s="134">
        <v>37.869999999999997</v>
      </c>
      <c r="AA6047" s="31">
        <f t="shared" si="1702"/>
        <v>37.869999999999997</v>
      </c>
      <c r="AB6047" s="31" t="str">
        <f t="shared" si="1703"/>
        <v>-</v>
      </c>
    </row>
    <row r="6048" spans="1:28" x14ac:dyDescent="0.3">
      <c r="A6048" s="133">
        <v>42987.666666666664</v>
      </c>
      <c r="B6048" s="152">
        <f t="shared" si="1704"/>
        <v>9</v>
      </c>
      <c r="C6048" s="152">
        <f t="shared" si="1705"/>
        <v>9</v>
      </c>
      <c r="D6048" s="152">
        <f t="shared" si="1706"/>
        <v>16</v>
      </c>
      <c r="E6048" s="38" t="str">
        <f t="shared" si="1707"/>
        <v>W</v>
      </c>
      <c r="F6048" s="134">
        <v>24.2</v>
      </c>
      <c r="G6048" s="38" t="str">
        <f t="shared" si="1708"/>
        <v>-</v>
      </c>
      <c r="H6048" s="38">
        <f t="shared" si="1709"/>
        <v>24.2</v>
      </c>
      <c r="K6048" s="133">
        <v>43352.666666666664</v>
      </c>
      <c r="L6048" s="9">
        <f t="shared" si="1692"/>
        <v>9</v>
      </c>
      <c r="M6048" s="9">
        <f t="shared" si="1693"/>
        <v>9</v>
      </c>
      <c r="N6048" s="9">
        <f t="shared" si="1694"/>
        <v>16</v>
      </c>
      <c r="O6048" s="31" t="str">
        <f t="shared" si="1695"/>
        <v>W</v>
      </c>
      <c r="P6048" s="134">
        <v>27.38</v>
      </c>
      <c r="Q6048" s="31" t="str">
        <f t="shared" si="1696"/>
        <v>-</v>
      </c>
      <c r="R6048" s="31">
        <f t="shared" si="1697"/>
        <v>27.38</v>
      </c>
      <c r="U6048" s="133">
        <v>43717.666666666664</v>
      </c>
      <c r="V6048" s="9">
        <f t="shared" si="1698"/>
        <v>9</v>
      </c>
      <c r="W6048" s="9">
        <f t="shared" si="1699"/>
        <v>9</v>
      </c>
      <c r="X6048" s="9">
        <f t="shared" si="1700"/>
        <v>16</v>
      </c>
      <c r="Y6048" s="31" t="str">
        <f t="shared" si="1701"/>
        <v/>
      </c>
      <c r="Z6048" s="134">
        <v>44.83</v>
      </c>
      <c r="AA6048" s="31">
        <f t="shared" si="1702"/>
        <v>44.83</v>
      </c>
      <c r="AB6048" s="31" t="str">
        <f t="shared" si="1703"/>
        <v>-</v>
      </c>
    </row>
    <row r="6049" spans="1:28" x14ac:dyDescent="0.3">
      <c r="A6049" s="133">
        <v>42987.708333333336</v>
      </c>
      <c r="B6049" s="152">
        <f t="shared" si="1704"/>
        <v>9</v>
      </c>
      <c r="C6049" s="152">
        <f t="shared" si="1705"/>
        <v>9</v>
      </c>
      <c r="D6049" s="152">
        <f t="shared" si="1706"/>
        <v>17</v>
      </c>
      <c r="E6049" s="38" t="str">
        <f t="shared" si="1707"/>
        <v>W</v>
      </c>
      <c r="F6049" s="134">
        <v>24.01</v>
      </c>
      <c r="G6049" s="38" t="str">
        <f t="shared" si="1708"/>
        <v>-</v>
      </c>
      <c r="H6049" s="38">
        <f t="shared" si="1709"/>
        <v>24.01</v>
      </c>
      <c r="K6049" s="133">
        <v>43352.708333333336</v>
      </c>
      <c r="L6049" s="9">
        <f t="shared" si="1692"/>
        <v>9</v>
      </c>
      <c r="M6049" s="9">
        <f t="shared" si="1693"/>
        <v>9</v>
      </c>
      <c r="N6049" s="9">
        <f t="shared" si="1694"/>
        <v>17</v>
      </c>
      <c r="O6049" s="31" t="str">
        <f t="shared" si="1695"/>
        <v>W</v>
      </c>
      <c r="P6049" s="134">
        <v>26.9</v>
      </c>
      <c r="Q6049" s="31" t="str">
        <f t="shared" si="1696"/>
        <v>-</v>
      </c>
      <c r="R6049" s="31">
        <f t="shared" si="1697"/>
        <v>26.9</v>
      </c>
      <c r="U6049" s="133">
        <v>43717.708333333336</v>
      </c>
      <c r="V6049" s="9">
        <f t="shared" si="1698"/>
        <v>9</v>
      </c>
      <c r="W6049" s="9">
        <f t="shared" si="1699"/>
        <v>9</v>
      </c>
      <c r="X6049" s="9">
        <f t="shared" si="1700"/>
        <v>17</v>
      </c>
      <c r="Y6049" s="31" t="str">
        <f t="shared" si="1701"/>
        <v/>
      </c>
      <c r="Z6049" s="134">
        <v>40.5</v>
      </c>
      <c r="AA6049" s="31" t="str">
        <f t="shared" si="1702"/>
        <v>-</v>
      </c>
      <c r="AB6049" s="31">
        <f t="shared" si="1703"/>
        <v>40.5</v>
      </c>
    </row>
    <row r="6050" spans="1:28" x14ac:dyDescent="0.3">
      <c r="A6050" s="133">
        <v>42987.75</v>
      </c>
      <c r="B6050" s="152">
        <f t="shared" si="1704"/>
        <v>9</v>
      </c>
      <c r="C6050" s="152">
        <f t="shared" si="1705"/>
        <v>9</v>
      </c>
      <c r="D6050" s="152">
        <f t="shared" si="1706"/>
        <v>18</v>
      </c>
      <c r="E6050" s="38" t="str">
        <f t="shared" si="1707"/>
        <v>W</v>
      </c>
      <c r="F6050" s="134">
        <v>23.81</v>
      </c>
      <c r="G6050" s="38" t="str">
        <f t="shared" si="1708"/>
        <v>-</v>
      </c>
      <c r="H6050" s="38">
        <f t="shared" si="1709"/>
        <v>23.81</v>
      </c>
      <c r="K6050" s="133">
        <v>43352.75</v>
      </c>
      <c r="L6050" s="9">
        <f t="shared" si="1692"/>
        <v>9</v>
      </c>
      <c r="M6050" s="9">
        <f t="shared" si="1693"/>
        <v>9</v>
      </c>
      <c r="N6050" s="9">
        <f t="shared" si="1694"/>
        <v>18</v>
      </c>
      <c r="O6050" s="31" t="str">
        <f t="shared" si="1695"/>
        <v>W</v>
      </c>
      <c r="P6050" s="134">
        <v>27.78</v>
      </c>
      <c r="Q6050" s="31" t="str">
        <f t="shared" si="1696"/>
        <v>-</v>
      </c>
      <c r="R6050" s="31">
        <f t="shared" si="1697"/>
        <v>27.78</v>
      </c>
      <c r="U6050" s="133">
        <v>43717.75</v>
      </c>
      <c r="V6050" s="9">
        <f t="shared" si="1698"/>
        <v>9</v>
      </c>
      <c r="W6050" s="9">
        <f t="shared" si="1699"/>
        <v>9</v>
      </c>
      <c r="X6050" s="9">
        <f t="shared" si="1700"/>
        <v>18</v>
      </c>
      <c r="Y6050" s="31" t="str">
        <f t="shared" si="1701"/>
        <v/>
      </c>
      <c r="Z6050" s="134">
        <v>36.51</v>
      </c>
      <c r="AA6050" s="31" t="str">
        <f t="shared" si="1702"/>
        <v>-</v>
      </c>
      <c r="AB6050" s="31">
        <f t="shared" si="1703"/>
        <v>36.51</v>
      </c>
    </row>
    <row r="6051" spans="1:28" x14ac:dyDescent="0.3">
      <c r="A6051" s="133">
        <v>42987.791666666664</v>
      </c>
      <c r="B6051" s="152">
        <f t="shared" si="1704"/>
        <v>9</v>
      </c>
      <c r="C6051" s="152">
        <f t="shared" si="1705"/>
        <v>9</v>
      </c>
      <c r="D6051" s="152">
        <f t="shared" si="1706"/>
        <v>19</v>
      </c>
      <c r="E6051" s="38" t="str">
        <f t="shared" si="1707"/>
        <v>W</v>
      </c>
      <c r="F6051" s="134">
        <v>24.15</v>
      </c>
      <c r="G6051" s="38" t="str">
        <f t="shared" si="1708"/>
        <v>-</v>
      </c>
      <c r="H6051" s="38">
        <f t="shared" si="1709"/>
        <v>24.15</v>
      </c>
      <c r="K6051" s="133">
        <v>43352.791666666664</v>
      </c>
      <c r="L6051" s="9">
        <f t="shared" si="1692"/>
        <v>9</v>
      </c>
      <c r="M6051" s="9">
        <f t="shared" si="1693"/>
        <v>9</v>
      </c>
      <c r="N6051" s="9">
        <f t="shared" si="1694"/>
        <v>19</v>
      </c>
      <c r="O6051" s="31" t="str">
        <f t="shared" si="1695"/>
        <v>W</v>
      </c>
      <c r="P6051" s="134">
        <v>27.49</v>
      </c>
      <c r="Q6051" s="31" t="str">
        <f t="shared" si="1696"/>
        <v>-</v>
      </c>
      <c r="R6051" s="31">
        <f t="shared" si="1697"/>
        <v>27.49</v>
      </c>
      <c r="U6051" s="133">
        <v>43717.791666666664</v>
      </c>
      <c r="V6051" s="9">
        <f t="shared" si="1698"/>
        <v>9</v>
      </c>
      <c r="W6051" s="9">
        <f t="shared" si="1699"/>
        <v>9</v>
      </c>
      <c r="X6051" s="9">
        <f t="shared" si="1700"/>
        <v>19</v>
      </c>
      <c r="Y6051" s="31" t="str">
        <f t="shared" si="1701"/>
        <v/>
      </c>
      <c r="Z6051" s="134">
        <v>37.369999999999997</v>
      </c>
      <c r="AA6051" s="31" t="str">
        <f t="shared" si="1702"/>
        <v>-</v>
      </c>
      <c r="AB6051" s="31">
        <f t="shared" si="1703"/>
        <v>37.369999999999997</v>
      </c>
    </row>
    <row r="6052" spans="1:28" x14ac:dyDescent="0.3">
      <c r="A6052" s="133">
        <v>42987.833333333336</v>
      </c>
      <c r="B6052" s="152">
        <f t="shared" si="1704"/>
        <v>9</v>
      </c>
      <c r="C6052" s="152">
        <f t="shared" si="1705"/>
        <v>9</v>
      </c>
      <c r="D6052" s="152">
        <f t="shared" si="1706"/>
        <v>20</v>
      </c>
      <c r="E6052" s="38" t="str">
        <f t="shared" si="1707"/>
        <v>W</v>
      </c>
      <c r="F6052" s="134">
        <v>24.1</v>
      </c>
      <c r="G6052" s="38" t="str">
        <f t="shared" si="1708"/>
        <v>-</v>
      </c>
      <c r="H6052" s="38">
        <f t="shared" si="1709"/>
        <v>24.1</v>
      </c>
      <c r="K6052" s="133">
        <v>43352.833333333336</v>
      </c>
      <c r="L6052" s="9">
        <f t="shared" si="1692"/>
        <v>9</v>
      </c>
      <c r="M6052" s="9">
        <f t="shared" si="1693"/>
        <v>9</v>
      </c>
      <c r="N6052" s="9">
        <f t="shared" si="1694"/>
        <v>20</v>
      </c>
      <c r="O6052" s="31" t="str">
        <f t="shared" si="1695"/>
        <v>W</v>
      </c>
      <c r="P6052" s="134">
        <v>27.22</v>
      </c>
      <c r="Q6052" s="31" t="str">
        <f t="shared" si="1696"/>
        <v>-</v>
      </c>
      <c r="R6052" s="31">
        <f t="shared" si="1697"/>
        <v>27.22</v>
      </c>
      <c r="U6052" s="133">
        <v>43717.833333333336</v>
      </c>
      <c r="V6052" s="9">
        <f t="shared" si="1698"/>
        <v>9</v>
      </c>
      <c r="W6052" s="9">
        <f t="shared" si="1699"/>
        <v>9</v>
      </c>
      <c r="X6052" s="9">
        <f t="shared" si="1700"/>
        <v>20</v>
      </c>
      <c r="Y6052" s="31" t="str">
        <f t="shared" si="1701"/>
        <v/>
      </c>
      <c r="Z6052" s="134">
        <v>33</v>
      </c>
      <c r="AA6052" s="31" t="str">
        <f t="shared" si="1702"/>
        <v>-</v>
      </c>
      <c r="AB6052" s="31">
        <f t="shared" si="1703"/>
        <v>33</v>
      </c>
    </row>
    <row r="6053" spans="1:28" x14ac:dyDescent="0.3">
      <c r="A6053" s="133">
        <v>42987.875</v>
      </c>
      <c r="B6053" s="152">
        <f t="shared" si="1704"/>
        <v>9</v>
      </c>
      <c r="C6053" s="152">
        <f t="shared" si="1705"/>
        <v>9</v>
      </c>
      <c r="D6053" s="152">
        <f t="shared" si="1706"/>
        <v>21</v>
      </c>
      <c r="E6053" s="38" t="str">
        <f t="shared" si="1707"/>
        <v>W</v>
      </c>
      <c r="F6053" s="134">
        <v>22.33</v>
      </c>
      <c r="G6053" s="38" t="str">
        <f t="shared" si="1708"/>
        <v>-</v>
      </c>
      <c r="H6053" s="38">
        <f t="shared" si="1709"/>
        <v>22.33</v>
      </c>
      <c r="K6053" s="133">
        <v>43352.875</v>
      </c>
      <c r="L6053" s="9">
        <f t="shared" si="1692"/>
        <v>9</v>
      </c>
      <c r="M6053" s="9">
        <f t="shared" si="1693"/>
        <v>9</v>
      </c>
      <c r="N6053" s="9">
        <f t="shared" si="1694"/>
        <v>21</v>
      </c>
      <c r="O6053" s="31" t="str">
        <f t="shared" si="1695"/>
        <v>W</v>
      </c>
      <c r="P6053" s="134">
        <v>24.68</v>
      </c>
      <c r="Q6053" s="31" t="str">
        <f t="shared" si="1696"/>
        <v>-</v>
      </c>
      <c r="R6053" s="31">
        <f t="shared" si="1697"/>
        <v>24.68</v>
      </c>
      <c r="U6053" s="133">
        <v>43717.875</v>
      </c>
      <c r="V6053" s="9">
        <f t="shared" si="1698"/>
        <v>9</v>
      </c>
      <c r="W6053" s="9">
        <f t="shared" si="1699"/>
        <v>9</v>
      </c>
      <c r="X6053" s="9">
        <f t="shared" si="1700"/>
        <v>21</v>
      </c>
      <c r="Y6053" s="31" t="str">
        <f t="shared" si="1701"/>
        <v/>
      </c>
      <c r="Z6053" s="134">
        <v>24.32</v>
      </c>
      <c r="AA6053" s="31" t="str">
        <f t="shared" si="1702"/>
        <v>-</v>
      </c>
      <c r="AB6053" s="31">
        <f t="shared" si="1703"/>
        <v>24.32</v>
      </c>
    </row>
    <row r="6054" spans="1:28" x14ac:dyDescent="0.3">
      <c r="A6054" s="133">
        <v>42987.916666666664</v>
      </c>
      <c r="B6054" s="152">
        <f t="shared" si="1704"/>
        <v>9</v>
      </c>
      <c r="C6054" s="152">
        <f t="shared" si="1705"/>
        <v>9</v>
      </c>
      <c r="D6054" s="152">
        <f t="shared" si="1706"/>
        <v>22</v>
      </c>
      <c r="E6054" s="38" t="str">
        <f t="shared" si="1707"/>
        <v>W</v>
      </c>
      <c r="F6054" s="134">
        <v>20.25</v>
      </c>
      <c r="G6054" s="38" t="str">
        <f t="shared" si="1708"/>
        <v>-</v>
      </c>
      <c r="H6054" s="38">
        <f t="shared" si="1709"/>
        <v>20.25</v>
      </c>
      <c r="K6054" s="133">
        <v>43352.916666666664</v>
      </c>
      <c r="L6054" s="9">
        <f t="shared" si="1692"/>
        <v>9</v>
      </c>
      <c r="M6054" s="9">
        <f t="shared" si="1693"/>
        <v>9</v>
      </c>
      <c r="N6054" s="9">
        <f t="shared" si="1694"/>
        <v>22</v>
      </c>
      <c r="O6054" s="31" t="str">
        <f t="shared" si="1695"/>
        <v>W</v>
      </c>
      <c r="P6054" s="134">
        <v>22.66</v>
      </c>
      <c r="Q6054" s="31" t="str">
        <f t="shared" si="1696"/>
        <v>-</v>
      </c>
      <c r="R6054" s="31">
        <f t="shared" si="1697"/>
        <v>22.66</v>
      </c>
      <c r="U6054" s="133">
        <v>43717.916666666664</v>
      </c>
      <c r="V6054" s="9">
        <f t="shared" si="1698"/>
        <v>9</v>
      </c>
      <c r="W6054" s="9">
        <f t="shared" si="1699"/>
        <v>9</v>
      </c>
      <c r="X6054" s="9">
        <f t="shared" si="1700"/>
        <v>22</v>
      </c>
      <c r="Y6054" s="31" t="str">
        <f t="shared" si="1701"/>
        <v/>
      </c>
      <c r="Z6054" s="134">
        <v>22.27</v>
      </c>
      <c r="AA6054" s="31" t="str">
        <f t="shared" si="1702"/>
        <v>-</v>
      </c>
      <c r="AB6054" s="31">
        <f t="shared" si="1703"/>
        <v>22.27</v>
      </c>
    </row>
    <row r="6055" spans="1:28" x14ac:dyDescent="0.3">
      <c r="A6055" s="133">
        <v>42987.958333333336</v>
      </c>
      <c r="B6055" s="152">
        <f t="shared" si="1704"/>
        <v>9</v>
      </c>
      <c r="C6055" s="152">
        <f t="shared" si="1705"/>
        <v>9</v>
      </c>
      <c r="D6055" s="152">
        <f t="shared" si="1706"/>
        <v>23</v>
      </c>
      <c r="E6055" s="38" t="str">
        <f t="shared" si="1707"/>
        <v>W</v>
      </c>
      <c r="F6055" s="134">
        <v>18.66</v>
      </c>
      <c r="G6055" s="38" t="str">
        <f t="shared" si="1708"/>
        <v>-</v>
      </c>
      <c r="H6055" s="38">
        <f t="shared" si="1709"/>
        <v>18.66</v>
      </c>
      <c r="K6055" s="133">
        <v>43352.958333333336</v>
      </c>
      <c r="L6055" s="9">
        <f t="shared" si="1692"/>
        <v>9</v>
      </c>
      <c r="M6055" s="9">
        <f t="shared" si="1693"/>
        <v>9</v>
      </c>
      <c r="N6055" s="9">
        <f t="shared" si="1694"/>
        <v>23</v>
      </c>
      <c r="O6055" s="31" t="str">
        <f t="shared" si="1695"/>
        <v>W</v>
      </c>
      <c r="P6055" s="134">
        <v>20.7</v>
      </c>
      <c r="Q6055" s="31" t="str">
        <f t="shared" si="1696"/>
        <v>-</v>
      </c>
      <c r="R6055" s="31">
        <f t="shared" si="1697"/>
        <v>20.7</v>
      </c>
      <c r="U6055" s="133">
        <v>43717.958333333336</v>
      </c>
      <c r="V6055" s="9">
        <f t="shared" si="1698"/>
        <v>9</v>
      </c>
      <c r="W6055" s="9">
        <f t="shared" si="1699"/>
        <v>9</v>
      </c>
      <c r="X6055" s="9">
        <f t="shared" si="1700"/>
        <v>23</v>
      </c>
      <c r="Y6055" s="31" t="str">
        <f t="shared" si="1701"/>
        <v/>
      </c>
      <c r="Z6055" s="134">
        <v>20.04</v>
      </c>
      <c r="AA6055" s="31" t="str">
        <f t="shared" si="1702"/>
        <v>-</v>
      </c>
      <c r="AB6055" s="31">
        <f t="shared" si="1703"/>
        <v>20.04</v>
      </c>
    </row>
    <row r="6056" spans="1:28" x14ac:dyDescent="0.3">
      <c r="A6056" s="133">
        <v>42988</v>
      </c>
      <c r="B6056" s="152">
        <f t="shared" si="1704"/>
        <v>9</v>
      </c>
      <c r="C6056" s="152">
        <f t="shared" si="1705"/>
        <v>10</v>
      </c>
      <c r="D6056" s="152">
        <f t="shared" si="1706"/>
        <v>0</v>
      </c>
      <c r="E6056" s="38" t="str">
        <f t="shared" si="1707"/>
        <v>W</v>
      </c>
      <c r="F6056" s="134">
        <v>17.309999999999999</v>
      </c>
      <c r="G6056" s="38" t="str">
        <f t="shared" si="1708"/>
        <v>-</v>
      </c>
      <c r="H6056" s="38">
        <f t="shared" si="1709"/>
        <v>17.309999999999999</v>
      </c>
      <c r="K6056" s="133">
        <v>43353</v>
      </c>
      <c r="L6056" s="9">
        <f t="shared" si="1692"/>
        <v>9</v>
      </c>
      <c r="M6056" s="9">
        <f t="shared" si="1693"/>
        <v>10</v>
      </c>
      <c r="N6056" s="9">
        <f t="shared" si="1694"/>
        <v>0</v>
      </c>
      <c r="O6056" s="31" t="str">
        <f t="shared" si="1695"/>
        <v/>
      </c>
      <c r="P6056" s="134">
        <v>20.03</v>
      </c>
      <c r="Q6056" s="31" t="str">
        <f t="shared" si="1696"/>
        <v>-</v>
      </c>
      <c r="R6056" s="31">
        <f t="shared" si="1697"/>
        <v>20.03</v>
      </c>
      <c r="U6056" s="133">
        <v>43718</v>
      </c>
      <c r="V6056" s="9">
        <f t="shared" si="1698"/>
        <v>9</v>
      </c>
      <c r="W6056" s="9">
        <f t="shared" si="1699"/>
        <v>10</v>
      </c>
      <c r="X6056" s="9">
        <f t="shared" si="1700"/>
        <v>0</v>
      </c>
      <c r="Y6056" s="31" t="str">
        <f t="shared" si="1701"/>
        <v/>
      </c>
      <c r="Z6056" s="134">
        <v>18.97</v>
      </c>
      <c r="AA6056" s="31" t="str">
        <f t="shared" si="1702"/>
        <v>-</v>
      </c>
      <c r="AB6056" s="31">
        <f t="shared" si="1703"/>
        <v>18.97</v>
      </c>
    </row>
    <row r="6057" spans="1:28" x14ac:dyDescent="0.3">
      <c r="A6057" s="133">
        <v>42988.041666666664</v>
      </c>
      <c r="B6057" s="152">
        <f t="shared" si="1704"/>
        <v>9</v>
      </c>
      <c r="C6057" s="152">
        <f t="shared" si="1705"/>
        <v>10</v>
      </c>
      <c r="D6057" s="152">
        <f t="shared" si="1706"/>
        <v>1</v>
      </c>
      <c r="E6057" s="38" t="str">
        <f t="shared" si="1707"/>
        <v>W</v>
      </c>
      <c r="F6057" s="134">
        <v>17.57</v>
      </c>
      <c r="G6057" s="38" t="str">
        <f t="shared" si="1708"/>
        <v>-</v>
      </c>
      <c r="H6057" s="38">
        <f t="shared" si="1709"/>
        <v>17.57</v>
      </c>
      <c r="K6057" s="133">
        <v>43353.041666666664</v>
      </c>
      <c r="L6057" s="9">
        <f t="shared" si="1692"/>
        <v>9</v>
      </c>
      <c r="M6057" s="9">
        <f t="shared" si="1693"/>
        <v>10</v>
      </c>
      <c r="N6057" s="9">
        <f t="shared" si="1694"/>
        <v>1</v>
      </c>
      <c r="O6057" s="31" t="str">
        <f t="shared" si="1695"/>
        <v/>
      </c>
      <c r="P6057" s="134">
        <v>20.260000000000002</v>
      </c>
      <c r="Q6057" s="31" t="str">
        <f t="shared" si="1696"/>
        <v>-</v>
      </c>
      <c r="R6057" s="31">
        <f t="shared" si="1697"/>
        <v>20.260000000000002</v>
      </c>
      <c r="U6057" s="133">
        <v>43718.041666666664</v>
      </c>
      <c r="V6057" s="9">
        <f t="shared" si="1698"/>
        <v>9</v>
      </c>
      <c r="W6057" s="9">
        <f t="shared" si="1699"/>
        <v>10</v>
      </c>
      <c r="X6057" s="9">
        <f t="shared" si="1700"/>
        <v>1</v>
      </c>
      <c r="Y6057" s="31" t="str">
        <f t="shared" si="1701"/>
        <v/>
      </c>
      <c r="Z6057" s="134">
        <v>18.38</v>
      </c>
      <c r="AA6057" s="31" t="str">
        <f t="shared" si="1702"/>
        <v>-</v>
      </c>
      <c r="AB6057" s="31">
        <f t="shared" si="1703"/>
        <v>18.38</v>
      </c>
    </row>
    <row r="6058" spans="1:28" x14ac:dyDescent="0.3">
      <c r="A6058" s="133">
        <v>42988.083333333336</v>
      </c>
      <c r="B6058" s="152">
        <f t="shared" si="1704"/>
        <v>9</v>
      </c>
      <c r="C6058" s="152">
        <f t="shared" si="1705"/>
        <v>10</v>
      </c>
      <c r="D6058" s="152">
        <f t="shared" si="1706"/>
        <v>2</v>
      </c>
      <c r="E6058" s="38" t="str">
        <f t="shared" si="1707"/>
        <v>W</v>
      </c>
      <c r="F6058" s="134">
        <v>16.829999999999998</v>
      </c>
      <c r="G6058" s="38" t="str">
        <f t="shared" si="1708"/>
        <v>-</v>
      </c>
      <c r="H6058" s="38">
        <f t="shared" si="1709"/>
        <v>16.829999999999998</v>
      </c>
      <c r="K6058" s="133">
        <v>43353.083333333336</v>
      </c>
      <c r="L6058" s="9">
        <f t="shared" si="1692"/>
        <v>9</v>
      </c>
      <c r="M6058" s="9">
        <f t="shared" si="1693"/>
        <v>10</v>
      </c>
      <c r="N6058" s="9">
        <f t="shared" si="1694"/>
        <v>2</v>
      </c>
      <c r="O6058" s="31" t="str">
        <f t="shared" si="1695"/>
        <v/>
      </c>
      <c r="P6058" s="134">
        <v>20.22</v>
      </c>
      <c r="Q6058" s="31" t="str">
        <f t="shared" si="1696"/>
        <v>-</v>
      </c>
      <c r="R6058" s="31">
        <f t="shared" si="1697"/>
        <v>20.22</v>
      </c>
      <c r="U6058" s="133">
        <v>43718.083333333336</v>
      </c>
      <c r="V6058" s="9">
        <f t="shared" si="1698"/>
        <v>9</v>
      </c>
      <c r="W6058" s="9">
        <f t="shared" si="1699"/>
        <v>10</v>
      </c>
      <c r="X6058" s="9">
        <f t="shared" si="1700"/>
        <v>2</v>
      </c>
      <c r="Y6058" s="31" t="str">
        <f t="shared" si="1701"/>
        <v/>
      </c>
      <c r="Z6058" s="134">
        <v>17.440000000000001</v>
      </c>
      <c r="AA6058" s="31" t="str">
        <f t="shared" si="1702"/>
        <v>-</v>
      </c>
      <c r="AB6058" s="31">
        <f t="shared" si="1703"/>
        <v>17.440000000000001</v>
      </c>
    </row>
    <row r="6059" spans="1:28" x14ac:dyDescent="0.3">
      <c r="A6059" s="133">
        <v>42988.125</v>
      </c>
      <c r="B6059" s="152">
        <f t="shared" si="1704"/>
        <v>9</v>
      </c>
      <c r="C6059" s="152">
        <f t="shared" si="1705"/>
        <v>10</v>
      </c>
      <c r="D6059" s="152">
        <f t="shared" si="1706"/>
        <v>3</v>
      </c>
      <c r="E6059" s="38" t="str">
        <f t="shared" si="1707"/>
        <v>W</v>
      </c>
      <c r="F6059" s="134">
        <v>16.52</v>
      </c>
      <c r="G6059" s="38" t="str">
        <f t="shared" si="1708"/>
        <v>-</v>
      </c>
      <c r="H6059" s="38">
        <f t="shared" si="1709"/>
        <v>16.52</v>
      </c>
      <c r="K6059" s="133">
        <v>43353.125</v>
      </c>
      <c r="L6059" s="9">
        <f t="shared" si="1692"/>
        <v>9</v>
      </c>
      <c r="M6059" s="9">
        <f t="shared" si="1693"/>
        <v>10</v>
      </c>
      <c r="N6059" s="9">
        <f t="shared" si="1694"/>
        <v>3</v>
      </c>
      <c r="O6059" s="31" t="str">
        <f t="shared" si="1695"/>
        <v/>
      </c>
      <c r="P6059" s="134">
        <v>19.5</v>
      </c>
      <c r="Q6059" s="31" t="str">
        <f t="shared" si="1696"/>
        <v>-</v>
      </c>
      <c r="R6059" s="31">
        <f t="shared" si="1697"/>
        <v>19.5</v>
      </c>
      <c r="U6059" s="133">
        <v>43718.125</v>
      </c>
      <c r="V6059" s="9">
        <f t="shared" si="1698"/>
        <v>9</v>
      </c>
      <c r="W6059" s="9">
        <f t="shared" si="1699"/>
        <v>10</v>
      </c>
      <c r="X6059" s="9">
        <f t="shared" si="1700"/>
        <v>3</v>
      </c>
      <c r="Y6059" s="31" t="str">
        <f t="shared" si="1701"/>
        <v/>
      </c>
      <c r="Z6059" s="134">
        <v>16.73</v>
      </c>
      <c r="AA6059" s="31" t="str">
        <f t="shared" si="1702"/>
        <v>-</v>
      </c>
      <c r="AB6059" s="31">
        <f t="shared" si="1703"/>
        <v>16.73</v>
      </c>
    </row>
    <row r="6060" spans="1:28" x14ac:dyDescent="0.3">
      <c r="A6060" s="133">
        <v>42988.166666666664</v>
      </c>
      <c r="B6060" s="152">
        <f t="shared" si="1704"/>
        <v>9</v>
      </c>
      <c r="C6060" s="152">
        <f t="shared" si="1705"/>
        <v>10</v>
      </c>
      <c r="D6060" s="152">
        <f t="shared" si="1706"/>
        <v>4</v>
      </c>
      <c r="E6060" s="38" t="str">
        <f t="shared" si="1707"/>
        <v>W</v>
      </c>
      <c r="F6060" s="134">
        <v>16.84</v>
      </c>
      <c r="G6060" s="38" t="str">
        <f t="shared" si="1708"/>
        <v>-</v>
      </c>
      <c r="H6060" s="38">
        <f t="shared" si="1709"/>
        <v>16.84</v>
      </c>
      <c r="K6060" s="133">
        <v>43353.166666666664</v>
      </c>
      <c r="L6060" s="9">
        <f t="shared" si="1692"/>
        <v>9</v>
      </c>
      <c r="M6060" s="9">
        <f t="shared" si="1693"/>
        <v>10</v>
      </c>
      <c r="N6060" s="9">
        <f t="shared" si="1694"/>
        <v>4</v>
      </c>
      <c r="O6060" s="31" t="str">
        <f t="shared" si="1695"/>
        <v/>
      </c>
      <c r="P6060" s="134">
        <v>20.38</v>
      </c>
      <c r="Q6060" s="31" t="str">
        <f t="shared" si="1696"/>
        <v>-</v>
      </c>
      <c r="R6060" s="31">
        <f t="shared" si="1697"/>
        <v>20.38</v>
      </c>
      <c r="U6060" s="133">
        <v>43718.166666666664</v>
      </c>
      <c r="V6060" s="9">
        <f t="shared" si="1698"/>
        <v>9</v>
      </c>
      <c r="W6060" s="9">
        <f t="shared" si="1699"/>
        <v>10</v>
      </c>
      <c r="X6060" s="9">
        <f t="shared" si="1700"/>
        <v>4</v>
      </c>
      <c r="Y6060" s="31" t="str">
        <f t="shared" si="1701"/>
        <v/>
      </c>
      <c r="Z6060" s="134">
        <v>17.809999999999999</v>
      </c>
      <c r="AA6060" s="31" t="str">
        <f t="shared" si="1702"/>
        <v>-</v>
      </c>
      <c r="AB6060" s="31">
        <f t="shared" si="1703"/>
        <v>17.809999999999999</v>
      </c>
    </row>
    <row r="6061" spans="1:28" x14ac:dyDescent="0.3">
      <c r="A6061" s="133">
        <v>42988.208333333336</v>
      </c>
      <c r="B6061" s="152">
        <f t="shared" si="1704"/>
        <v>9</v>
      </c>
      <c r="C6061" s="152">
        <f t="shared" si="1705"/>
        <v>10</v>
      </c>
      <c r="D6061" s="152">
        <f t="shared" si="1706"/>
        <v>5</v>
      </c>
      <c r="E6061" s="38" t="str">
        <f t="shared" si="1707"/>
        <v>W</v>
      </c>
      <c r="F6061" s="134">
        <v>17.11</v>
      </c>
      <c r="G6061" s="38" t="str">
        <f t="shared" si="1708"/>
        <v>-</v>
      </c>
      <c r="H6061" s="38">
        <f t="shared" si="1709"/>
        <v>17.11</v>
      </c>
      <c r="K6061" s="133">
        <v>43353.208333333336</v>
      </c>
      <c r="L6061" s="9">
        <f t="shared" si="1692"/>
        <v>9</v>
      </c>
      <c r="M6061" s="9">
        <f t="shared" si="1693"/>
        <v>10</v>
      </c>
      <c r="N6061" s="9">
        <f t="shared" si="1694"/>
        <v>5</v>
      </c>
      <c r="O6061" s="31" t="str">
        <f t="shared" si="1695"/>
        <v/>
      </c>
      <c r="P6061" s="134">
        <v>21.76</v>
      </c>
      <c r="Q6061" s="31" t="str">
        <f t="shared" si="1696"/>
        <v>-</v>
      </c>
      <c r="R6061" s="31">
        <f t="shared" si="1697"/>
        <v>21.76</v>
      </c>
      <c r="U6061" s="133">
        <v>43718.208333333336</v>
      </c>
      <c r="V6061" s="9">
        <f t="shared" si="1698"/>
        <v>9</v>
      </c>
      <c r="W6061" s="9">
        <f t="shared" si="1699"/>
        <v>10</v>
      </c>
      <c r="X6061" s="9">
        <f t="shared" si="1700"/>
        <v>5</v>
      </c>
      <c r="Y6061" s="31" t="str">
        <f t="shared" si="1701"/>
        <v/>
      </c>
      <c r="Z6061" s="134">
        <v>18.89</v>
      </c>
      <c r="AA6061" s="31" t="str">
        <f t="shared" si="1702"/>
        <v>-</v>
      </c>
      <c r="AB6061" s="31">
        <f t="shared" si="1703"/>
        <v>18.89</v>
      </c>
    </row>
    <row r="6062" spans="1:28" x14ac:dyDescent="0.3">
      <c r="A6062" s="133">
        <v>42988.25</v>
      </c>
      <c r="B6062" s="152">
        <f t="shared" si="1704"/>
        <v>9</v>
      </c>
      <c r="C6062" s="152">
        <f t="shared" si="1705"/>
        <v>10</v>
      </c>
      <c r="D6062" s="152">
        <f t="shared" si="1706"/>
        <v>6</v>
      </c>
      <c r="E6062" s="38" t="str">
        <f t="shared" si="1707"/>
        <v>W</v>
      </c>
      <c r="F6062" s="134">
        <v>17.34</v>
      </c>
      <c r="G6062" s="38" t="str">
        <f t="shared" si="1708"/>
        <v>-</v>
      </c>
      <c r="H6062" s="38">
        <f t="shared" si="1709"/>
        <v>17.34</v>
      </c>
      <c r="K6062" s="133">
        <v>43353.25</v>
      </c>
      <c r="L6062" s="9">
        <f t="shared" si="1692"/>
        <v>9</v>
      </c>
      <c r="M6062" s="9">
        <f t="shared" si="1693"/>
        <v>10</v>
      </c>
      <c r="N6062" s="9">
        <f t="shared" si="1694"/>
        <v>6</v>
      </c>
      <c r="O6062" s="31" t="str">
        <f t="shared" si="1695"/>
        <v/>
      </c>
      <c r="P6062" s="134">
        <v>26.04</v>
      </c>
      <c r="Q6062" s="31" t="str">
        <f t="shared" si="1696"/>
        <v>-</v>
      </c>
      <c r="R6062" s="31">
        <f t="shared" si="1697"/>
        <v>26.04</v>
      </c>
      <c r="U6062" s="133">
        <v>43718.25</v>
      </c>
      <c r="V6062" s="9">
        <f t="shared" si="1698"/>
        <v>9</v>
      </c>
      <c r="W6062" s="9">
        <f t="shared" si="1699"/>
        <v>10</v>
      </c>
      <c r="X6062" s="9">
        <f t="shared" si="1700"/>
        <v>6</v>
      </c>
      <c r="Y6062" s="31" t="str">
        <f t="shared" si="1701"/>
        <v/>
      </c>
      <c r="Z6062" s="134">
        <v>22.22</v>
      </c>
      <c r="AA6062" s="31" t="str">
        <f t="shared" si="1702"/>
        <v>-</v>
      </c>
      <c r="AB6062" s="31">
        <f t="shared" si="1703"/>
        <v>22.22</v>
      </c>
    </row>
    <row r="6063" spans="1:28" x14ac:dyDescent="0.3">
      <c r="A6063" s="133">
        <v>42988.291666666664</v>
      </c>
      <c r="B6063" s="152">
        <f t="shared" si="1704"/>
        <v>9</v>
      </c>
      <c r="C6063" s="152">
        <f t="shared" si="1705"/>
        <v>10</v>
      </c>
      <c r="D6063" s="152">
        <f t="shared" si="1706"/>
        <v>7</v>
      </c>
      <c r="E6063" s="38" t="str">
        <f t="shared" si="1707"/>
        <v>W</v>
      </c>
      <c r="F6063" s="134">
        <v>17.25</v>
      </c>
      <c r="G6063" s="38" t="str">
        <f t="shared" si="1708"/>
        <v>-</v>
      </c>
      <c r="H6063" s="38">
        <f t="shared" si="1709"/>
        <v>17.25</v>
      </c>
      <c r="K6063" s="133">
        <v>43353.291666666664</v>
      </c>
      <c r="L6063" s="9">
        <f t="shared" si="1692"/>
        <v>9</v>
      </c>
      <c r="M6063" s="9">
        <f t="shared" si="1693"/>
        <v>10</v>
      </c>
      <c r="N6063" s="9">
        <f t="shared" si="1694"/>
        <v>7</v>
      </c>
      <c r="O6063" s="31" t="str">
        <f t="shared" si="1695"/>
        <v/>
      </c>
      <c r="P6063" s="134">
        <v>25.7</v>
      </c>
      <c r="Q6063" s="31" t="str">
        <f t="shared" si="1696"/>
        <v>-</v>
      </c>
      <c r="R6063" s="31">
        <f t="shared" si="1697"/>
        <v>25.7</v>
      </c>
      <c r="U6063" s="133">
        <v>43718.291666666664</v>
      </c>
      <c r="V6063" s="9">
        <f t="shared" si="1698"/>
        <v>9</v>
      </c>
      <c r="W6063" s="9">
        <f t="shared" si="1699"/>
        <v>10</v>
      </c>
      <c r="X6063" s="9">
        <f t="shared" si="1700"/>
        <v>7</v>
      </c>
      <c r="Y6063" s="31" t="str">
        <f t="shared" si="1701"/>
        <v/>
      </c>
      <c r="Z6063" s="134">
        <v>22.44</v>
      </c>
      <c r="AA6063" s="31" t="str">
        <f t="shared" si="1702"/>
        <v>-</v>
      </c>
      <c r="AB6063" s="31">
        <f t="shared" si="1703"/>
        <v>22.44</v>
      </c>
    </row>
    <row r="6064" spans="1:28" x14ac:dyDescent="0.3">
      <c r="A6064" s="133">
        <v>42988.333333333336</v>
      </c>
      <c r="B6064" s="152">
        <f t="shared" si="1704"/>
        <v>9</v>
      </c>
      <c r="C6064" s="152">
        <f t="shared" si="1705"/>
        <v>10</v>
      </c>
      <c r="D6064" s="152">
        <f t="shared" si="1706"/>
        <v>8</v>
      </c>
      <c r="E6064" s="38" t="str">
        <f t="shared" si="1707"/>
        <v>W</v>
      </c>
      <c r="F6064" s="134">
        <v>18.899999999999999</v>
      </c>
      <c r="G6064" s="38" t="str">
        <f t="shared" si="1708"/>
        <v>-</v>
      </c>
      <c r="H6064" s="38">
        <f t="shared" si="1709"/>
        <v>18.899999999999999</v>
      </c>
      <c r="K6064" s="133">
        <v>43353.333333333336</v>
      </c>
      <c r="L6064" s="9">
        <f t="shared" si="1692"/>
        <v>9</v>
      </c>
      <c r="M6064" s="9">
        <f t="shared" si="1693"/>
        <v>10</v>
      </c>
      <c r="N6064" s="9">
        <f t="shared" si="1694"/>
        <v>8</v>
      </c>
      <c r="O6064" s="31" t="str">
        <f t="shared" si="1695"/>
        <v/>
      </c>
      <c r="P6064" s="134">
        <v>26.42</v>
      </c>
      <c r="Q6064" s="31">
        <f t="shared" si="1696"/>
        <v>26.42</v>
      </c>
      <c r="R6064" s="31" t="str">
        <f t="shared" si="1697"/>
        <v>-</v>
      </c>
      <c r="U6064" s="133">
        <v>43718.333333333336</v>
      </c>
      <c r="V6064" s="9">
        <f t="shared" si="1698"/>
        <v>9</v>
      </c>
      <c r="W6064" s="9">
        <f t="shared" si="1699"/>
        <v>10</v>
      </c>
      <c r="X6064" s="9">
        <f t="shared" si="1700"/>
        <v>8</v>
      </c>
      <c r="Y6064" s="31" t="str">
        <f t="shared" si="1701"/>
        <v/>
      </c>
      <c r="Z6064" s="134">
        <v>23.37</v>
      </c>
      <c r="AA6064" s="31">
        <f t="shared" si="1702"/>
        <v>23.37</v>
      </c>
      <c r="AB6064" s="31" t="str">
        <f t="shared" si="1703"/>
        <v>-</v>
      </c>
    </row>
    <row r="6065" spans="1:28" x14ac:dyDescent="0.3">
      <c r="A6065" s="133">
        <v>42988.375</v>
      </c>
      <c r="B6065" s="152">
        <f t="shared" si="1704"/>
        <v>9</v>
      </c>
      <c r="C6065" s="152">
        <f t="shared" si="1705"/>
        <v>10</v>
      </c>
      <c r="D6065" s="152">
        <f t="shared" si="1706"/>
        <v>9</v>
      </c>
      <c r="E6065" s="38" t="str">
        <f t="shared" si="1707"/>
        <v>W</v>
      </c>
      <c r="F6065" s="134">
        <v>20.83</v>
      </c>
      <c r="G6065" s="38" t="str">
        <f t="shared" si="1708"/>
        <v>-</v>
      </c>
      <c r="H6065" s="38">
        <f t="shared" si="1709"/>
        <v>20.83</v>
      </c>
      <c r="K6065" s="133">
        <v>43353.375</v>
      </c>
      <c r="L6065" s="9">
        <f t="shared" si="1692"/>
        <v>9</v>
      </c>
      <c r="M6065" s="9">
        <f t="shared" si="1693"/>
        <v>10</v>
      </c>
      <c r="N6065" s="9">
        <f t="shared" si="1694"/>
        <v>9</v>
      </c>
      <c r="O6065" s="31" t="str">
        <f t="shared" si="1695"/>
        <v/>
      </c>
      <c r="P6065" s="134">
        <v>29.33</v>
      </c>
      <c r="Q6065" s="31">
        <f t="shared" si="1696"/>
        <v>29.33</v>
      </c>
      <c r="R6065" s="31" t="str">
        <f t="shared" si="1697"/>
        <v>-</v>
      </c>
      <c r="U6065" s="133">
        <v>43718.375</v>
      </c>
      <c r="V6065" s="9">
        <f t="shared" si="1698"/>
        <v>9</v>
      </c>
      <c r="W6065" s="9">
        <f t="shared" si="1699"/>
        <v>10</v>
      </c>
      <c r="X6065" s="9">
        <f t="shared" si="1700"/>
        <v>9</v>
      </c>
      <c r="Y6065" s="31" t="str">
        <f t="shared" si="1701"/>
        <v/>
      </c>
      <c r="Z6065" s="134">
        <v>27.96</v>
      </c>
      <c r="AA6065" s="31">
        <f t="shared" si="1702"/>
        <v>27.96</v>
      </c>
      <c r="AB6065" s="31" t="str">
        <f t="shared" si="1703"/>
        <v>-</v>
      </c>
    </row>
    <row r="6066" spans="1:28" x14ac:dyDescent="0.3">
      <c r="A6066" s="133">
        <v>42988.416666666664</v>
      </c>
      <c r="B6066" s="152">
        <f t="shared" si="1704"/>
        <v>9</v>
      </c>
      <c r="C6066" s="152">
        <f t="shared" si="1705"/>
        <v>10</v>
      </c>
      <c r="D6066" s="152">
        <f t="shared" si="1706"/>
        <v>10</v>
      </c>
      <c r="E6066" s="38" t="str">
        <f t="shared" si="1707"/>
        <v>W</v>
      </c>
      <c r="F6066" s="134">
        <v>22.01</v>
      </c>
      <c r="G6066" s="38" t="str">
        <f t="shared" si="1708"/>
        <v>-</v>
      </c>
      <c r="H6066" s="38">
        <f t="shared" si="1709"/>
        <v>22.01</v>
      </c>
      <c r="K6066" s="133">
        <v>43353.416666666664</v>
      </c>
      <c r="L6066" s="9">
        <f t="shared" si="1692"/>
        <v>9</v>
      </c>
      <c r="M6066" s="9">
        <f t="shared" si="1693"/>
        <v>10</v>
      </c>
      <c r="N6066" s="9">
        <f t="shared" si="1694"/>
        <v>10</v>
      </c>
      <c r="O6066" s="31" t="str">
        <f t="shared" si="1695"/>
        <v/>
      </c>
      <c r="P6066" s="134">
        <v>34.049999999999997</v>
      </c>
      <c r="Q6066" s="31">
        <f t="shared" si="1696"/>
        <v>34.049999999999997</v>
      </c>
      <c r="R6066" s="31" t="str">
        <f t="shared" si="1697"/>
        <v>-</v>
      </c>
      <c r="U6066" s="133">
        <v>43718.416666666664</v>
      </c>
      <c r="V6066" s="9">
        <f t="shared" si="1698"/>
        <v>9</v>
      </c>
      <c r="W6066" s="9">
        <f t="shared" si="1699"/>
        <v>10</v>
      </c>
      <c r="X6066" s="9">
        <f t="shared" si="1700"/>
        <v>10</v>
      </c>
      <c r="Y6066" s="31" t="str">
        <f t="shared" si="1701"/>
        <v/>
      </c>
      <c r="Z6066" s="134">
        <v>30.93</v>
      </c>
      <c r="AA6066" s="31">
        <f t="shared" si="1702"/>
        <v>30.93</v>
      </c>
      <c r="AB6066" s="31" t="str">
        <f t="shared" si="1703"/>
        <v>-</v>
      </c>
    </row>
    <row r="6067" spans="1:28" x14ac:dyDescent="0.3">
      <c r="A6067" s="133">
        <v>42988.458333333336</v>
      </c>
      <c r="B6067" s="152">
        <f t="shared" si="1704"/>
        <v>9</v>
      </c>
      <c r="C6067" s="152">
        <f t="shared" si="1705"/>
        <v>10</v>
      </c>
      <c r="D6067" s="152">
        <f t="shared" si="1706"/>
        <v>11</v>
      </c>
      <c r="E6067" s="38" t="str">
        <f t="shared" si="1707"/>
        <v>W</v>
      </c>
      <c r="F6067" s="134">
        <v>22.24</v>
      </c>
      <c r="G6067" s="38" t="str">
        <f t="shared" si="1708"/>
        <v>-</v>
      </c>
      <c r="H6067" s="38">
        <f t="shared" si="1709"/>
        <v>22.24</v>
      </c>
      <c r="K6067" s="133">
        <v>43353.458333333336</v>
      </c>
      <c r="L6067" s="9">
        <f t="shared" si="1692"/>
        <v>9</v>
      </c>
      <c r="M6067" s="9">
        <f t="shared" si="1693"/>
        <v>10</v>
      </c>
      <c r="N6067" s="9">
        <f t="shared" si="1694"/>
        <v>11</v>
      </c>
      <c r="O6067" s="31" t="str">
        <f t="shared" si="1695"/>
        <v/>
      </c>
      <c r="P6067" s="134">
        <v>36.340000000000003</v>
      </c>
      <c r="Q6067" s="31">
        <f t="shared" si="1696"/>
        <v>36.340000000000003</v>
      </c>
      <c r="R6067" s="31" t="str">
        <f t="shared" si="1697"/>
        <v>-</v>
      </c>
      <c r="U6067" s="133">
        <v>43718.458333333336</v>
      </c>
      <c r="V6067" s="9">
        <f t="shared" si="1698"/>
        <v>9</v>
      </c>
      <c r="W6067" s="9">
        <f t="shared" si="1699"/>
        <v>10</v>
      </c>
      <c r="X6067" s="9">
        <f t="shared" si="1700"/>
        <v>11</v>
      </c>
      <c r="Y6067" s="31" t="str">
        <f t="shared" si="1701"/>
        <v/>
      </c>
      <c r="Z6067" s="134">
        <v>34.69</v>
      </c>
      <c r="AA6067" s="31">
        <f t="shared" si="1702"/>
        <v>34.69</v>
      </c>
      <c r="AB6067" s="31" t="str">
        <f t="shared" si="1703"/>
        <v>-</v>
      </c>
    </row>
    <row r="6068" spans="1:28" x14ac:dyDescent="0.3">
      <c r="A6068" s="133">
        <v>42988.5</v>
      </c>
      <c r="B6068" s="152">
        <f t="shared" si="1704"/>
        <v>9</v>
      </c>
      <c r="C6068" s="152">
        <f t="shared" si="1705"/>
        <v>10</v>
      </c>
      <c r="D6068" s="152">
        <f t="shared" si="1706"/>
        <v>12</v>
      </c>
      <c r="E6068" s="38" t="str">
        <f t="shared" si="1707"/>
        <v>W</v>
      </c>
      <c r="F6068" s="134">
        <v>22.8</v>
      </c>
      <c r="G6068" s="38" t="str">
        <f t="shared" si="1708"/>
        <v>-</v>
      </c>
      <c r="H6068" s="38">
        <f t="shared" si="1709"/>
        <v>22.8</v>
      </c>
      <c r="K6068" s="133">
        <v>43353.5</v>
      </c>
      <c r="L6068" s="9">
        <f t="shared" si="1692"/>
        <v>9</v>
      </c>
      <c r="M6068" s="9">
        <f t="shared" si="1693"/>
        <v>10</v>
      </c>
      <c r="N6068" s="9">
        <f t="shared" si="1694"/>
        <v>12</v>
      </c>
      <c r="O6068" s="31" t="str">
        <f t="shared" si="1695"/>
        <v/>
      </c>
      <c r="P6068" s="134">
        <v>39.46</v>
      </c>
      <c r="Q6068" s="31">
        <f t="shared" si="1696"/>
        <v>39.46</v>
      </c>
      <c r="R6068" s="31" t="str">
        <f t="shared" si="1697"/>
        <v>-</v>
      </c>
      <c r="U6068" s="133">
        <v>43718.5</v>
      </c>
      <c r="V6068" s="9">
        <f t="shared" si="1698"/>
        <v>9</v>
      </c>
      <c r="W6068" s="9">
        <f t="shared" si="1699"/>
        <v>10</v>
      </c>
      <c r="X6068" s="9">
        <f t="shared" si="1700"/>
        <v>12</v>
      </c>
      <c r="Y6068" s="31" t="str">
        <f t="shared" si="1701"/>
        <v/>
      </c>
      <c r="Z6068" s="134">
        <v>39.18</v>
      </c>
      <c r="AA6068" s="31">
        <f t="shared" si="1702"/>
        <v>39.18</v>
      </c>
      <c r="AB6068" s="31" t="str">
        <f t="shared" si="1703"/>
        <v>-</v>
      </c>
    </row>
    <row r="6069" spans="1:28" x14ac:dyDescent="0.3">
      <c r="A6069" s="133">
        <v>42988.541666666664</v>
      </c>
      <c r="B6069" s="152">
        <f t="shared" si="1704"/>
        <v>9</v>
      </c>
      <c r="C6069" s="152">
        <f t="shared" si="1705"/>
        <v>10</v>
      </c>
      <c r="D6069" s="152">
        <f t="shared" si="1706"/>
        <v>13</v>
      </c>
      <c r="E6069" s="38" t="str">
        <f t="shared" si="1707"/>
        <v>W</v>
      </c>
      <c r="F6069" s="134">
        <v>23.92</v>
      </c>
      <c r="G6069" s="38" t="str">
        <f t="shared" si="1708"/>
        <v>-</v>
      </c>
      <c r="H6069" s="38">
        <f t="shared" si="1709"/>
        <v>23.92</v>
      </c>
      <c r="K6069" s="133">
        <v>43353.541666666664</v>
      </c>
      <c r="L6069" s="9">
        <f t="shared" si="1692"/>
        <v>9</v>
      </c>
      <c r="M6069" s="9">
        <f t="shared" si="1693"/>
        <v>10</v>
      </c>
      <c r="N6069" s="9">
        <f t="shared" si="1694"/>
        <v>13</v>
      </c>
      <c r="O6069" s="31" t="str">
        <f t="shared" si="1695"/>
        <v/>
      </c>
      <c r="P6069" s="134">
        <v>41.65</v>
      </c>
      <c r="Q6069" s="31">
        <f t="shared" si="1696"/>
        <v>41.65</v>
      </c>
      <c r="R6069" s="31" t="str">
        <f t="shared" si="1697"/>
        <v>-</v>
      </c>
      <c r="U6069" s="133">
        <v>43718.541666666664</v>
      </c>
      <c r="V6069" s="9">
        <f t="shared" si="1698"/>
        <v>9</v>
      </c>
      <c r="W6069" s="9">
        <f t="shared" si="1699"/>
        <v>10</v>
      </c>
      <c r="X6069" s="9">
        <f t="shared" si="1700"/>
        <v>13</v>
      </c>
      <c r="Y6069" s="31" t="str">
        <f t="shared" si="1701"/>
        <v/>
      </c>
      <c r="Z6069" s="134">
        <v>46.84</v>
      </c>
      <c r="AA6069" s="31">
        <f t="shared" si="1702"/>
        <v>46.84</v>
      </c>
      <c r="AB6069" s="31" t="str">
        <f t="shared" si="1703"/>
        <v>-</v>
      </c>
    </row>
    <row r="6070" spans="1:28" x14ac:dyDescent="0.3">
      <c r="A6070" s="133">
        <v>42988.583333333336</v>
      </c>
      <c r="B6070" s="152">
        <f t="shared" si="1704"/>
        <v>9</v>
      </c>
      <c r="C6070" s="152">
        <f t="shared" si="1705"/>
        <v>10</v>
      </c>
      <c r="D6070" s="152">
        <f t="shared" si="1706"/>
        <v>14</v>
      </c>
      <c r="E6070" s="38" t="str">
        <f t="shared" si="1707"/>
        <v>W</v>
      </c>
      <c r="F6070" s="134">
        <v>24.7</v>
      </c>
      <c r="G6070" s="38" t="str">
        <f t="shared" si="1708"/>
        <v>-</v>
      </c>
      <c r="H6070" s="38">
        <f t="shared" si="1709"/>
        <v>24.7</v>
      </c>
      <c r="K6070" s="133">
        <v>43353.583333333336</v>
      </c>
      <c r="L6070" s="9">
        <f t="shared" si="1692"/>
        <v>9</v>
      </c>
      <c r="M6070" s="9">
        <f t="shared" si="1693"/>
        <v>10</v>
      </c>
      <c r="N6070" s="9">
        <f t="shared" si="1694"/>
        <v>14</v>
      </c>
      <c r="O6070" s="31" t="str">
        <f t="shared" si="1695"/>
        <v/>
      </c>
      <c r="P6070" s="134">
        <v>42.09</v>
      </c>
      <c r="Q6070" s="31">
        <f t="shared" si="1696"/>
        <v>42.09</v>
      </c>
      <c r="R6070" s="31" t="str">
        <f t="shared" si="1697"/>
        <v>-</v>
      </c>
      <c r="U6070" s="133">
        <v>43718.583333333336</v>
      </c>
      <c r="V6070" s="9">
        <f t="shared" si="1698"/>
        <v>9</v>
      </c>
      <c r="W6070" s="9">
        <f t="shared" si="1699"/>
        <v>10</v>
      </c>
      <c r="X6070" s="9">
        <f t="shared" si="1700"/>
        <v>14</v>
      </c>
      <c r="Y6070" s="31" t="str">
        <f t="shared" si="1701"/>
        <v/>
      </c>
      <c r="Z6070" s="134">
        <v>54.47</v>
      </c>
      <c r="AA6070" s="31">
        <f t="shared" si="1702"/>
        <v>54.47</v>
      </c>
      <c r="AB6070" s="31" t="str">
        <f t="shared" si="1703"/>
        <v>-</v>
      </c>
    </row>
    <row r="6071" spans="1:28" x14ac:dyDescent="0.3">
      <c r="A6071" s="133">
        <v>42988.625</v>
      </c>
      <c r="B6071" s="152">
        <f t="shared" si="1704"/>
        <v>9</v>
      </c>
      <c r="C6071" s="152">
        <f t="shared" si="1705"/>
        <v>10</v>
      </c>
      <c r="D6071" s="152">
        <f t="shared" si="1706"/>
        <v>15</v>
      </c>
      <c r="E6071" s="38" t="str">
        <f t="shared" si="1707"/>
        <v>W</v>
      </c>
      <c r="F6071" s="134">
        <v>24.94</v>
      </c>
      <c r="G6071" s="38" t="str">
        <f t="shared" si="1708"/>
        <v>-</v>
      </c>
      <c r="H6071" s="38">
        <f t="shared" si="1709"/>
        <v>24.94</v>
      </c>
      <c r="K6071" s="133">
        <v>43353.625</v>
      </c>
      <c r="L6071" s="9">
        <f t="shared" si="1692"/>
        <v>9</v>
      </c>
      <c r="M6071" s="9">
        <f t="shared" si="1693"/>
        <v>10</v>
      </c>
      <c r="N6071" s="9">
        <f t="shared" si="1694"/>
        <v>15</v>
      </c>
      <c r="O6071" s="31" t="str">
        <f t="shared" si="1695"/>
        <v/>
      </c>
      <c r="P6071" s="134">
        <v>42.42</v>
      </c>
      <c r="Q6071" s="31">
        <f t="shared" si="1696"/>
        <v>42.42</v>
      </c>
      <c r="R6071" s="31" t="str">
        <f t="shared" si="1697"/>
        <v>-</v>
      </c>
      <c r="U6071" s="133">
        <v>43718.625</v>
      </c>
      <c r="V6071" s="9">
        <f t="shared" si="1698"/>
        <v>9</v>
      </c>
      <c r="W6071" s="9">
        <f t="shared" si="1699"/>
        <v>10</v>
      </c>
      <c r="X6071" s="9">
        <f t="shared" si="1700"/>
        <v>15</v>
      </c>
      <c r="Y6071" s="31" t="str">
        <f t="shared" si="1701"/>
        <v/>
      </c>
      <c r="Z6071" s="134">
        <v>64.95</v>
      </c>
      <c r="AA6071" s="31">
        <f t="shared" si="1702"/>
        <v>64.95</v>
      </c>
      <c r="AB6071" s="31" t="str">
        <f t="shared" si="1703"/>
        <v>-</v>
      </c>
    </row>
    <row r="6072" spans="1:28" x14ac:dyDescent="0.3">
      <c r="A6072" s="133">
        <v>42988.666666666664</v>
      </c>
      <c r="B6072" s="152">
        <f t="shared" si="1704"/>
        <v>9</v>
      </c>
      <c r="C6072" s="152">
        <f t="shared" si="1705"/>
        <v>10</v>
      </c>
      <c r="D6072" s="152">
        <f t="shared" si="1706"/>
        <v>16</v>
      </c>
      <c r="E6072" s="38" t="str">
        <f t="shared" si="1707"/>
        <v>W</v>
      </c>
      <c r="F6072" s="134">
        <v>26.87</v>
      </c>
      <c r="G6072" s="38" t="str">
        <f t="shared" si="1708"/>
        <v>-</v>
      </c>
      <c r="H6072" s="38">
        <f t="shared" si="1709"/>
        <v>26.87</v>
      </c>
      <c r="K6072" s="133">
        <v>43353.666666666664</v>
      </c>
      <c r="L6072" s="9">
        <f t="shared" si="1692"/>
        <v>9</v>
      </c>
      <c r="M6072" s="9">
        <f t="shared" si="1693"/>
        <v>10</v>
      </c>
      <c r="N6072" s="9">
        <f t="shared" si="1694"/>
        <v>16</v>
      </c>
      <c r="O6072" s="31" t="str">
        <f t="shared" si="1695"/>
        <v/>
      </c>
      <c r="P6072" s="134">
        <v>42.73</v>
      </c>
      <c r="Q6072" s="31">
        <f t="shared" si="1696"/>
        <v>42.73</v>
      </c>
      <c r="R6072" s="31" t="str">
        <f t="shared" si="1697"/>
        <v>-</v>
      </c>
      <c r="U6072" s="133">
        <v>43718.666666666664</v>
      </c>
      <c r="V6072" s="9">
        <f t="shared" si="1698"/>
        <v>9</v>
      </c>
      <c r="W6072" s="9">
        <f t="shared" si="1699"/>
        <v>10</v>
      </c>
      <c r="X6072" s="9">
        <f t="shared" si="1700"/>
        <v>16</v>
      </c>
      <c r="Y6072" s="31" t="str">
        <f t="shared" si="1701"/>
        <v/>
      </c>
      <c r="Z6072" s="134">
        <v>72.430000000000007</v>
      </c>
      <c r="AA6072" s="31">
        <f t="shared" si="1702"/>
        <v>72.430000000000007</v>
      </c>
      <c r="AB6072" s="31" t="str">
        <f t="shared" si="1703"/>
        <v>-</v>
      </c>
    </row>
    <row r="6073" spans="1:28" x14ac:dyDescent="0.3">
      <c r="A6073" s="133">
        <v>42988.708333333336</v>
      </c>
      <c r="B6073" s="152">
        <f t="shared" si="1704"/>
        <v>9</v>
      </c>
      <c r="C6073" s="152">
        <f t="shared" si="1705"/>
        <v>10</v>
      </c>
      <c r="D6073" s="152">
        <f t="shared" si="1706"/>
        <v>17</v>
      </c>
      <c r="E6073" s="38" t="str">
        <f t="shared" si="1707"/>
        <v>W</v>
      </c>
      <c r="F6073" s="134">
        <v>26.89</v>
      </c>
      <c r="G6073" s="38" t="str">
        <f t="shared" si="1708"/>
        <v>-</v>
      </c>
      <c r="H6073" s="38">
        <f t="shared" si="1709"/>
        <v>26.89</v>
      </c>
      <c r="K6073" s="133">
        <v>43353.708333333336</v>
      </c>
      <c r="L6073" s="9">
        <f t="shared" si="1692"/>
        <v>9</v>
      </c>
      <c r="M6073" s="9">
        <f t="shared" si="1693"/>
        <v>10</v>
      </c>
      <c r="N6073" s="9">
        <f t="shared" si="1694"/>
        <v>17</v>
      </c>
      <c r="O6073" s="31" t="str">
        <f t="shared" si="1695"/>
        <v/>
      </c>
      <c r="P6073" s="134">
        <v>41.68</v>
      </c>
      <c r="Q6073" s="31" t="str">
        <f t="shared" si="1696"/>
        <v>-</v>
      </c>
      <c r="R6073" s="31">
        <f t="shared" si="1697"/>
        <v>41.68</v>
      </c>
      <c r="U6073" s="133">
        <v>43718.708333333336</v>
      </c>
      <c r="V6073" s="9">
        <f t="shared" si="1698"/>
        <v>9</v>
      </c>
      <c r="W6073" s="9">
        <f t="shared" si="1699"/>
        <v>10</v>
      </c>
      <c r="X6073" s="9">
        <f t="shared" si="1700"/>
        <v>17</v>
      </c>
      <c r="Y6073" s="31" t="str">
        <f t="shared" si="1701"/>
        <v/>
      </c>
      <c r="Z6073" s="134">
        <v>67.66</v>
      </c>
      <c r="AA6073" s="31" t="str">
        <f t="shared" si="1702"/>
        <v>-</v>
      </c>
      <c r="AB6073" s="31">
        <f t="shared" si="1703"/>
        <v>67.66</v>
      </c>
    </row>
    <row r="6074" spans="1:28" x14ac:dyDescent="0.3">
      <c r="A6074" s="133">
        <v>42988.75</v>
      </c>
      <c r="B6074" s="152">
        <f t="shared" si="1704"/>
        <v>9</v>
      </c>
      <c r="C6074" s="152">
        <f t="shared" si="1705"/>
        <v>10</v>
      </c>
      <c r="D6074" s="152">
        <f t="shared" si="1706"/>
        <v>18</v>
      </c>
      <c r="E6074" s="38" t="str">
        <f t="shared" si="1707"/>
        <v>W</v>
      </c>
      <c r="F6074" s="134">
        <v>26.27</v>
      </c>
      <c r="G6074" s="38" t="str">
        <f t="shared" si="1708"/>
        <v>-</v>
      </c>
      <c r="H6074" s="38">
        <f t="shared" si="1709"/>
        <v>26.27</v>
      </c>
      <c r="K6074" s="133">
        <v>43353.75</v>
      </c>
      <c r="L6074" s="9">
        <f t="shared" si="1692"/>
        <v>9</v>
      </c>
      <c r="M6074" s="9">
        <f t="shared" si="1693"/>
        <v>10</v>
      </c>
      <c r="N6074" s="9">
        <f t="shared" si="1694"/>
        <v>18</v>
      </c>
      <c r="O6074" s="31" t="str">
        <f t="shared" si="1695"/>
        <v/>
      </c>
      <c r="P6074" s="134">
        <v>40.409999999999997</v>
      </c>
      <c r="Q6074" s="31" t="str">
        <f t="shared" si="1696"/>
        <v>-</v>
      </c>
      <c r="R6074" s="31">
        <f t="shared" si="1697"/>
        <v>40.409999999999997</v>
      </c>
      <c r="U6074" s="133">
        <v>43718.75</v>
      </c>
      <c r="V6074" s="9">
        <f t="shared" si="1698"/>
        <v>9</v>
      </c>
      <c r="W6074" s="9">
        <f t="shared" si="1699"/>
        <v>10</v>
      </c>
      <c r="X6074" s="9">
        <f t="shared" si="1700"/>
        <v>18</v>
      </c>
      <c r="Y6074" s="31" t="str">
        <f t="shared" si="1701"/>
        <v/>
      </c>
      <c r="Z6074" s="134">
        <v>46.06</v>
      </c>
      <c r="AA6074" s="31" t="str">
        <f t="shared" si="1702"/>
        <v>-</v>
      </c>
      <c r="AB6074" s="31">
        <f t="shared" si="1703"/>
        <v>46.06</v>
      </c>
    </row>
    <row r="6075" spans="1:28" x14ac:dyDescent="0.3">
      <c r="A6075" s="133">
        <v>42988.791666666664</v>
      </c>
      <c r="B6075" s="152">
        <f t="shared" si="1704"/>
        <v>9</v>
      </c>
      <c r="C6075" s="152">
        <f t="shared" si="1705"/>
        <v>10</v>
      </c>
      <c r="D6075" s="152">
        <f t="shared" si="1706"/>
        <v>19</v>
      </c>
      <c r="E6075" s="38" t="str">
        <f t="shared" si="1707"/>
        <v>W</v>
      </c>
      <c r="F6075" s="134">
        <v>27.28</v>
      </c>
      <c r="G6075" s="38" t="str">
        <f t="shared" si="1708"/>
        <v>-</v>
      </c>
      <c r="H6075" s="38">
        <f t="shared" si="1709"/>
        <v>27.28</v>
      </c>
      <c r="K6075" s="133">
        <v>43353.791666666664</v>
      </c>
      <c r="L6075" s="9">
        <f t="shared" si="1692"/>
        <v>9</v>
      </c>
      <c r="M6075" s="9">
        <f t="shared" si="1693"/>
        <v>10</v>
      </c>
      <c r="N6075" s="9">
        <f t="shared" si="1694"/>
        <v>19</v>
      </c>
      <c r="O6075" s="31" t="str">
        <f t="shared" si="1695"/>
        <v/>
      </c>
      <c r="P6075" s="134">
        <v>46.21</v>
      </c>
      <c r="Q6075" s="31" t="str">
        <f t="shared" si="1696"/>
        <v>-</v>
      </c>
      <c r="R6075" s="31">
        <f t="shared" si="1697"/>
        <v>46.21</v>
      </c>
      <c r="U6075" s="133">
        <v>43718.791666666664</v>
      </c>
      <c r="V6075" s="9">
        <f t="shared" si="1698"/>
        <v>9</v>
      </c>
      <c r="W6075" s="9">
        <f t="shared" si="1699"/>
        <v>10</v>
      </c>
      <c r="X6075" s="9">
        <f t="shared" si="1700"/>
        <v>19</v>
      </c>
      <c r="Y6075" s="31" t="str">
        <f t="shared" si="1701"/>
        <v/>
      </c>
      <c r="Z6075" s="134">
        <v>42.81</v>
      </c>
      <c r="AA6075" s="31" t="str">
        <f t="shared" si="1702"/>
        <v>-</v>
      </c>
      <c r="AB6075" s="31">
        <f t="shared" si="1703"/>
        <v>42.81</v>
      </c>
    </row>
    <row r="6076" spans="1:28" x14ac:dyDescent="0.3">
      <c r="A6076" s="133">
        <v>42988.833333333336</v>
      </c>
      <c r="B6076" s="152">
        <f t="shared" si="1704"/>
        <v>9</v>
      </c>
      <c r="C6076" s="152">
        <f t="shared" si="1705"/>
        <v>10</v>
      </c>
      <c r="D6076" s="152">
        <f t="shared" si="1706"/>
        <v>20</v>
      </c>
      <c r="E6076" s="38" t="str">
        <f t="shared" si="1707"/>
        <v>W</v>
      </c>
      <c r="F6076" s="134">
        <v>27.06</v>
      </c>
      <c r="G6076" s="38" t="str">
        <f t="shared" si="1708"/>
        <v>-</v>
      </c>
      <c r="H6076" s="38">
        <f t="shared" si="1709"/>
        <v>27.06</v>
      </c>
      <c r="K6076" s="133">
        <v>43353.833333333336</v>
      </c>
      <c r="L6076" s="9">
        <f t="shared" si="1692"/>
        <v>9</v>
      </c>
      <c r="M6076" s="9">
        <f t="shared" si="1693"/>
        <v>10</v>
      </c>
      <c r="N6076" s="9">
        <f t="shared" si="1694"/>
        <v>20</v>
      </c>
      <c r="O6076" s="31" t="str">
        <f t="shared" si="1695"/>
        <v/>
      </c>
      <c r="P6076" s="134">
        <v>43.2</v>
      </c>
      <c r="Q6076" s="31" t="str">
        <f t="shared" si="1696"/>
        <v>-</v>
      </c>
      <c r="R6076" s="31">
        <f t="shared" si="1697"/>
        <v>43.2</v>
      </c>
      <c r="U6076" s="133">
        <v>43718.833333333336</v>
      </c>
      <c r="V6076" s="9">
        <f t="shared" si="1698"/>
        <v>9</v>
      </c>
      <c r="W6076" s="9">
        <f t="shared" si="1699"/>
        <v>10</v>
      </c>
      <c r="X6076" s="9">
        <f t="shared" si="1700"/>
        <v>20</v>
      </c>
      <c r="Y6076" s="31" t="str">
        <f t="shared" si="1701"/>
        <v/>
      </c>
      <c r="Z6076" s="134">
        <v>42.56</v>
      </c>
      <c r="AA6076" s="31" t="str">
        <f t="shared" si="1702"/>
        <v>-</v>
      </c>
      <c r="AB6076" s="31">
        <f t="shared" si="1703"/>
        <v>42.56</v>
      </c>
    </row>
    <row r="6077" spans="1:28" x14ac:dyDescent="0.3">
      <c r="A6077" s="133">
        <v>42988.875</v>
      </c>
      <c r="B6077" s="152">
        <f t="shared" si="1704"/>
        <v>9</v>
      </c>
      <c r="C6077" s="152">
        <f t="shared" si="1705"/>
        <v>10</v>
      </c>
      <c r="D6077" s="152">
        <f t="shared" si="1706"/>
        <v>21</v>
      </c>
      <c r="E6077" s="38" t="str">
        <f t="shared" si="1707"/>
        <v>W</v>
      </c>
      <c r="F6077" s="134">
        <v>24.75</v>
      </c>
      <c r="G6077" s="38" t="str">
        <f t="shared" si="1708"/>
        <v>-</v>
      </c>
      <c r="H6077" s="38">
        <f t="shared" si="1709"/>
        <v>24.75</v>
      </c>
      <c r="K6077" s="133">
        <v>43353.875</v>
      </c>
      <c r="L6077" s="9">
        <f t="shared" si="1692"/>
        <v>9</v>
      </c>
      <c r="M6077" s="9">
        <f t="shared" si="1693"/>
        <v>10</v>
      </c>
      <c r="N6077" s="9">
        <f t="shared" si="1694"/>
        <v>21</v>
      </c>
      <c r="O6077" s="31" t="str">
        <f t="shared" si="1695"/>
        <v/>
      </c>
      <c r="P6077" s="134">
        <v>36.64</v>
      </c>
      <c r="Q6077" s="31" t="str">
        <f t="shared" si="1696"/>
        <v>-</v>
      </c>
      <c r="R6077" s="31">
        <f t="shared" si="1697"/>
        <v>36.64</v>
      </c>
      <c r="U6077" s="133">
        <v>43718.875</v>
      </c>
      <c r="V6077" s="9">
        <f t="shared" si="1698"/>
        <v>9</v>
      </c>
      <c r="W6077" s="9">
        <f t="shared" si="1699"/>
        <v>10</v>
      </c>
      <c r="X6077" s="9">
        <f t="shared" si="1700"/>
        <v>21</v>
      </c>
      <c r="Y6077" s="31" t="str">
        <f t="shared" si="1701"/>
        <v/>
      </c>
      <c r="Z6077" s="134">
        <v>32.020000000000003</v>
      </c>
      <c r="AA6077" s="31" t="str">
        <f t="shared" si="1702"/>
        <v>-</v>
      </c>
      <c r="AB6077" s="31">
        <f t="shared" si="1703"/>
        <v>32.020000000000003</v>
      </c>
    </row>
    <row r="6078" spans="1:28" x14ac:dyDescent="0.3">
      <c r="A6078" s="133">
        <v>42988.916666666664</v>
      </c>
      <c r="B6078" s="152">
        <f t="shared" si="1704"/>
        <v>9</v>
      </c>
      <c r="C6078" s="152">
        <f t="shared" si="1705"/>
        <v>10</v>
      </c>
      <c r="D6078" s="152">
        <f t="shared" si="1706"/>
        <v>22</v>
      </c>
      <c r="E6078" s="38" t="str">
        <f t="shared" si="1707"/>
        <v>W</v>
      </c>
      <c r="F6078" s="134">
        <v>21.27</v>
      </c>
      <c r="G6078" s="38" t="str">
        <f t="shared" si="1708"/>
        <v>-</v>
      </c>
      <c r="H6078" s="38">
        <f t="shared" si="1709"/>
        <v>21.27</v>
      </c>
      <c r="K6078" s="133">
        <v>43353.916666666664</v>
      </c>
      <c r="L6078" s="9">
        <f t="shared" si="1692"/>
        <v>9</v>
      </c>
      <c r="M6078" s="9">
        <f t="shared" si="1693"/>
        <v>10</v>
      </c>
      <c r="N6078" s="9">
        <f t="shared" si="1694"/>
        <v>22</v>
      </c>
      <c r="O6078" s="31" t="str">
        <f t="shared" si="1695"/>
        <v/>
      </c>
      <c r="P6078" s="134">
        <v>31.19</v>
      </c>
      <c r="Q6078" s="31" t="str">
        <f t="shared" si="1696"/>
        <v>-</v>
      </c>
      <c r="R6078" s="31">
        <f t="shared" si="1697"/>
        <v>31.19</v>
      </c>
      <c r="U6078" s="133">
        <v>43718.916666666664</v>
      </c>
      <c r="V6078" s="9">
        <f t="shared" si="1698"/>
        <v>9</v>
      </c>
      <c r="W6078" s="9">
        <f t="shared" si="1699"/>
        <v>10</v>
      </c>
      <c r="X6078" s="9">
        <f t="shared" si="1700"/>
        <v>22</v>
      </c>
      <c r="Y6078" s="31" t="str">
        <f t="shared" si="1701"/>
        <v/>
      </c>
      <c r="Z6078" s="134">
        <v>27.87</v>
      </c>
      <c r="AA6078" s="31" t="str">
        <f t="shared" si="1702"/>
        <v>-</v>
      </c>
      <c r="AB6078" s="31">
        <f t="shared" si="1703"/>
        <v>27.87</v>
      </c>
    </row>
    <row r="6079" spans="1:28" x14ac:dyDescent="0.3">
      <c r="A6079" s="133">
        <v>42988.958333333336</v>
      </c>
      <c r="B6079" s="152">
        <f t="shared" si="1704"/>
        <v>9</v>
      </c>
      <c r="C6079" s="152">
        <f t="shared" si="1705"/>
        <v>10</v>
      </c>
      <c r="D6079" s="152">
        <f t="shared" si="1706"/>
        <v>23</v>
      </c>
      <c r="E6079" s="38" t="str">
        <f t="shared" si="1707"/>
        <v>W</v>
      </c>
      <c r="F6079" s="134">
        <v>19.63</v>
      </c>
      <c r="G6079" s="38" t="str">
        <f t="shared" si="1708"/>
        <v>-</v>
      </c>
      <c r="H6079" s="38">
        <f t="shared" si="1709"/>
        <v>19.63</v>
      </c>
      <c r="K6079" s="133">
        <v>43353.958333333336</v>
      </c>
      <c r="L6079" s="9">
        <f t="shared" si="1692"/>
        <v>9</v>
      </c>
      <c r="M6079" s="9">
        <f t="shared" si="1693"/>
        <v>10</v>
      </c>
      <c r="N6079" s="9">
        <f t="shared" si="1694"/>
        <v>23</v>
      </c>
      <c r="O6079" s="31" t="str">
        <f t="shared" si="1695"/>
        <v/>
      </c>
      <c r="P6079" s="134">
        <v>26.86</v>
      </c>
      <c r="Q6079" s="31" t="str">
        <f t="shared" si="1696"/>
        <v>-</v>
      </c>
      <c r="R6079" s="31">
        <f t="shared" si="1697"/>
        <v>26.86</v>
      </c>
      <c r="U6079" s="133">
        <v>43718.958333333336</v>
      </c>
      <c r="V6079" s="9">
        <f t="shared" si="1698"/>
        <v>9</v>
      </c>
      <c r="W6079" s="9">
        <f t="shared" si="1699"/>
        <v>10</v>
      </c>
      <c r="X6079" s="9">
        <f t="shared" si="1700"/>
        <v>23</v>
      </c>
      <c r="Y6079" s="31" t="str">
        <f t="shared" si="1701"/>
        <v/>
      </c>
      <c r="Z6079" s="134">
        <v>22.68</v>
      </c>
      <c r="AA6079" s="31" t="str">
        <f t="shared" si="1702"/>
        <v>-</v>
      </c>
      <c r="AB6079" s="31">
        <f t="shared" si="1703"/>
        <v>22.68</v>
      </c>
    </row>
    <row r="6080" spans="1:28" x14ac:dyDescent="0.3">
      <c r="A6080" s="133">
        <v>42989</v>
      </c>
      <c r="B6080" s="152">
        <f t="shared" si="1704"/>
        <v>9</v>
      </c>
      <c r="C6080" s="152">
        <f t="shared" si="1705"/>
        <v>11</v>
      </c>
      <c r="D6080" s="152">
        <f t="shared" si="1706"/>
        <v>0</v>
      </c>
      <c r="E6080" s="38" t="str">
        <f t="shared" si="1707"/>
        <v/>
      </c>
      <c r="F6080" s="134">
        <v>19.91</v>
      </c>
      <c r="G6080" s="38" t="str">
        <f t="shared" si="1708"/>
        <v>-</v>
      </c>
      <c r="H6080" s="38">
        <f t="shared" si="1709"/>
        <v>19.91</v>
      </c>
      <c r="K6080" s="133">
        <v>43354</v>
      </c>
      <c r="L6080" s="9">
        <f t="shared" si="1692"/>
        <v>9</v>
      </c>
      <c r="M6080" s="9">
        <f t="shared" si="1693"/>
        <v>11</v>
      </c>
      <c r="N6080" s="9">
        <f t="shared" si="1694"/>
        <v>0</v>
      </c>
      <c r="O6080" s="31" t="str">
        <f t="shared" si="1695"/>
        <v/>
      </c>
      <c r="P6080" s="134">
        <v>22.39</v>
      </c>
      <c r="Q6080" s="31" t="str">
        <f t="shared" si="1696"/>
        <v>-</v>
      </c>
      <c r="R6080" s="31">
        <f t="shared" si="1697"/>
        <v>22.39</v>
      </c>
      <c r="U6080" s="133">
        <v>43719</v>
      </c>
      <c r="V6080" s="9">
        <f t="shared" si="1698"/>
        <v>9</v>
      </c>
      <c r="W6080" s="9">
        <f t="shared" si="1699"/>
        <v>11</v>
      </c>
      <c r="X6080" s="9">
        <f t="shared" si="1700"/>
        <v>0</v>
      </c>
      <c r="Y6080" s="31" t="str">
        <f t="shared" si="1701"/>
        <v/>
      </c>
      <c r="Z6080" s="134">
        <v>21.45</v>
      </c>
      <c r="AA6080" s="31" t="str">
        <f t="shared" si="1702"/>
        <v>-</v>
      </c>
      <c r="AB6080" s="31">
        <f t="shared" si="1703"/>
        <v>21.45</v>
      </c>
    </row>
    <row r="6081" spans="1:28" x14ac:dyDescent="0.3">
      <c r="A6081" s="133">
        <v>42989.041666666664</v>
      </c>
      <c r="B6081" s="152">
        <f t="shared" si="1704"/>
        <v>9</v>
      </c>
      <c r="C6081" s="152">
        <f t="shared" si="1705"/>
        <v>11</v>
      </c>
      <c r="D6081" s="152">
        <f t="shared" si="1706"/>
        <v>1</v>
      </c>
      <c r="E6081" s="38" t="str">
        <f t="shared" si="1707"/>
        <v/>
      </c>
      <c r="F6081" s="134">
        <v>19.97</v>
      </c>
      <c r="G6081" s="38" t="str">
        <f t="shared" si="1708"/>
        <v>-</v>
      </c>
      <c r="H6081" s="38">
        <f t="shared" si="1709"/>
        <v>19.97</v>
      </c>
      <c r="K6081" s="133">
        <v>43354.041666666664</v>
      </c>
      <c r="L6081" s="9">
        <f t="shared" si="1692"/>
        <v>9</v>
      </c>
      <c r="M6081" s="9">
        <f t="shared" si="1693"/>
        <v>11</v>
      </c>
      <c r="N6081" s="9">
        <f t="shared" si="1694"/>
        <v>1</v>
      </c>
      <c r="O6081" s="31" t="str">
        <f t="shared" si="1695"/>
        <v/>
      </c>
      <c r="P6081" s="134">
        <v>21.13</v>
      </c>
      <c r="Q6081" s="31" t="str">
        <f t="shared" si="1696"/>
        <v>-</v>
      </c>
      <c r="R6081" s="31">
        <f t="shared" si="1697"/>
        <v>21.13</v>
      </c>
      <c r="U6081" s="133">
        <v>43719.041666666664</v>
      </c>
      <c r="V6081" s="9">
        <f t="shared" si="1698"/>
        <v>9</v>
      </c>
      <c r="W6081" s="9">
        <f t="shared" si="1699"/>
        <v>11</v>
      </c>
      <c r="X6081" s="9">
        <f t="shared" si="1700"/>
        <v>1</v>
      </c>
      <c r="Y6081" s="31" t="str">
        <f t="shared" si="1701"/>
        <v/>
      </c>
      <c r="Z6081" s="134">
        <v>20.3</v>
      </c>
      <c r="AA6081" s="31" t="str">
        <f t="shared" si="1702"/>
        <v>-</v>
      </c>
      <c r="AB6081" s="31">
        <f t="shared" si="1703"/>
        <v>20.3</v>
      </c>
    </row>
    <row r="6082" spans="1:28" x14ac:dyDescent="0.3">
      <c r="A6082" s="133">
        <v>42989.083333333336</v>
      </c>
      <c r="B6082" s="152">
        <f t="shared" si="1704"/>
        <v>9</v>
      </c>
      <c r="C6082" s="152">
        <f t="shared" si="1705"/>
        <v>11</v>
      </c>
      <c r="D6082" s="152">
        <f t="shared" si="1706"/>
        <v>2</v>
      </c>
      <c r="E6082" s="38" t="str">
        <f t="shared" si="1707"/>
        <v/>
      </c>
      <c r="F6082" s="134">
        <v>19.88</v>
      </c>
      <c r="G6082" s="38" t="str">
        <f t="shared" si="1708"/>
        <v>-</v>
      </c>
      <c r="H6082" s="38">
        <f t="shared" si="1709"/>
        <v>19.88</v>
      </c>
      <c r="K6082" s="133">
        <v>43354.083333333336</v>
      </c>
      <c r="L6082" s="9">
        <f t="shared" si="1692"/>
        <v>9</v>
      </c>
      <c r="M6082" s="9">
        <f t="shared" si="1693"/>
        <v>11</v>
      </c>
      <c r="N6082" s="9">
        <f t="shared" si="1694"/>
        <v>2</v>
      </c>
      <c r="O6082" s="31" t="str">
        <f t="shared" si="1695"/>
        <v/>
      </c>
      <c r="P6082" s="134">
        <v>20.329999999999998</v>
      </c>
      <c r="Q6082" s="31" t="str">
        <f t="shared" si="1696"/>
        <v>-</v>
      </c>
      <c r="R6082" s="31">
        <f t="shared" si="1697"/>
        <v>20.329999999999998</v>
      </c>
      <c r="U6082" s="133">
        <v>43719.083333333336</v>
      </c>
      <c r="V6082" s="9">
        <f t="shared" si="1698"/>
        <v>9</v>
      </c>
      <c r="W6082" s="9">
        <f t="shared" si="1699"/>
        <v>11</v>
      </c>
      <c r="X6082" s="9">
        <f t="shared" si="1700"/>
        <v>2</v>
      </c>
      <c r="Y6082" s="31" t="str">
        <f t="shared" si="1701"/>
        <v/>
      </c>
      <c r="Z6082" s="134">
        <v>19.27</v>
      </c>
      <c r="AA6082" s="31" t="str">
        <f t="shared" si="1702"/>
        <v>-</v>
      </c>
      <c r="AB6082" s="31">
        <f t="shared" si="1703"/>
        <v>19.27</v>
      </c>
    </row>
    <row r="6083" spans="1:28" x14ac:dyDescent="0.3">
      <c r="A6083" s="133">
        <v>42989.125</v>
      </c>
      <c r="B6083" s="152">
        <f t="shared" si="1704"/>
        <v>9</v>
      </c>
      <c r="C6083" s="152">
        <f t="shared" si="1705"/>
        <v>11</v>
      </c>
      <c r="D6083" s="152">
        <f t="shared" si="1706"/>
        <v>3</v>
      </c>
      <c r="E6083" s="38" t="str">
        <f t="shared" si="1707"/>
        <v/>
      </c>
      <c r="F6083" s="134">
        <v>19.8</v>
      </c>
      <c r="G6083" s="38" t="str">
        <f t="shared" si="1708"/>
        <v>-</v>
      </c>
      <c r="H6083" s="38">
        <f t="shared" si="1709"/>
        <v>19.8</v>
      </c>
      <c r="K6083" s="133">
        <v>43354.125</v>
      </c>
      <c r="L6083" s="9">
        <f t="shared" si="1692"/>
        <v>9</v>
      </c>
      <c r="M6083" s="9">
        <f t="shared" si="1693"/>
        <v>11</v>
      </c>
      <c r="N6083" s="9">
        <f t="shared" si="1694"/>
        <v>3</v>
      </c>
      <c r="O6083" s="31" t="str">
        <f t="shared" si="1695"/>
        <v/>
      </c>
      <c r="P6083" s="134">
        <v>19.77</v>
      </c>
      <c r="Q6083" s="31" t="str">
        <f t="shared" si="1696"/>
        <v>-</v>
      </c>
      <c r="R6083" s="31">
        <f t="shared" si="1697"/>
        <v>19.77</v>
      </c>
      <c r="U6083" s="133">
        <v>43719.125</v>
      </c>
      <c r="V6083" s="9">
        <f t="shared" si="1698"/>
        <v>9</v>
      </c>
      <c r="W6083" s="9">
        <f t="shared" si="1699"/>
        <v>11</v>
      </c>
      <c r="X6083" s="9">
        <f t="shared" si="1700"/>
        <v>3</v>
      </c>
      <c r="Y6083" s="31" t="str">
        <f t="shared" si="1701"/>
        <v/>
      </c>
      <c r="Z6083" s="134">
        <v>18.88</v>
      </c>
      <c r="AA6083" s="31" t="str">
        <f t="shared" si="1702"/>
        <v>-</v>
      </c>
      <c r="AB6083" s="31">
        <f t="shared" si="1703"/>
        <v>18.88</v>
      </c>
    </row>
    <row r="6084" spans="1:28" x14ac:dyDescent="0.3">
      <c r="A6084" s="133">
        <v>42989.166666666664</v>
      </c>
      <c r="B6084" s="152">
        <f t="shared" si="1704"/>
        <v>9</v>
      </c>
      <c r="C6084" s="152">
        <f t="shared" si="1705"/>
        <v>11</v>
      </c>
      <c r="D6084" s="152">
        <f t="shared" si="1706"/>
        <v>4</v>
      </c>
      <c r="E6084" s="38" t="str">
        <f t="shared" si="1707"/>
        <v/>
      </c>
      <c r="F6084" s="134">
        <v>20.149999999999999</v>
      </c>
      <c r="G6084" s="38" t="str">
        <f t="shared" si="1708"/>
        <v>-</v>
      </c>
      <c r="H6084" s="38">
        <f t="shared" si="1709"/>
        <v>20.149999999999999</v>
      </c>
      <c r="K6084" s="133">
        <v>43354.166666666664</v>
      </c>
      <c r="L6084" s="9">
        <f t="shared" si="1692"/>
        <v>9</v>
      </c>
      <c r="M6084" s="9">
        <f t="shared" si="1693"/>
        <v>11</v>
      </c>
      <c r="N6084" s="9">
        <f t="shared" si="1694"/>
        <v>4</v>
      </c>
      <c r="O6084" s="31" t="str">
        <f t="shared" si="1695"/>
        <v/>
      </c>
      <c r="P6084" s="134">
        <v>20.190000000000001</v>
      </c>
      <c r="Q6084" s="31" t="str">
        <f t="shared" si="1696"/>
        <v>-</v>
      </c>
      <c r="R6084" s="31">
        <f t="shared" si="1697"/>
        <v>20.190000000000001</v>
      </c>
      <c r="U6084" s="133">
        <v>43719.166666666664</v>
      </c>
      <c r="V6084" s="9">
        <f t="shared" si="1698"/>
        <v>9</v>
      </c>
      <c r="W6084" s="9">
        <f t="shared" si="1699"/>
        <v>11</v>
      </c>
      <c r="X6084" s="9">
        <f t="shared" si="1700"/>
        <v>4</v>
      </c>
      <c r="Y6084" s="31" t="str">
        <f t="shared" si="1701"/>
        <v/>
      </c>
      <c r="Z6084" s="134">
        <v>18.809999999999999</v>
      </c>
      <c r="AA6084" s="31" t="str">
        <f t="shared" si="1702"/>
        <v>-</v>
      </c>
      <c r="AB6084" s="31">
        <f t="shared" si="1703"/>
        <v>18.809999999999999</v>
      </c>
    </row>
    <row r="6085" spans="1:28" x14ac:dyDescent="0.3">
      <c r="A6085" s="133">
        <v>42989.208333333336</v>
      </c>
      <c r="B6085" s="152">
        <f t="shared" si="1704"/>
        <v>9</v>
      </c>
      <c r="C6085" s="152">
        <f t="shared" si="1705"/>
        <v>11</v>
      </c>
      <c r="D6085" s="152">
        <f t="shared" si="1706"/>
        <v>5</v>
      </c>
      <c r="E6085" s="38" t="str">
        <f t="shared" si="1707"/>
        <v/>
      </c>
      <c r="F6085" s="134">
        <v>21.7</v>
      </c>
      <c r="G6085" s="38" t="str">
        <f t="shared" si="1708"/>
        <v>-</v>
      </c>
      <c r="H6085" s="38">
        <f t="shared" si="1709"/>
        <v>21.7</v>
      </c>
      <c r="K6085" s="133">
        <v>43354.208333333336</v>
      </c>
      <c r="L6085" s="9">
        <f t="shared" si="1692"/>
        <v>9</v>
      </c>
      <c r="M6085" s="9">
        <f t="shared" si="1693"/>
        <v>11</v>
      </c>
      <c r="N6085" s="9">
        <f t="shared" si="1694"/>
        <v>5</v>
      </c>
      <c r="O6085" s="31" t="str">
        <f t="shared" si="1695"/>
        <v/>
      </c>
      <c r="P6085" s="134">
        <v>23.34</v>
      </c>
      <c r="Q6085" s="31" t="str">
        <f t="shared" si="1696"/>
        <v>-</v>
      </c>
      <c r="R6085" s="31">
        <f t="shared" si="1697"/>
        <v>23.34</v>
      </c>
      <c r="U6085" s="133">
        <v>43719.208333333336</v>
      </c>
      <c r="V6085" s="9">
        <f t="shared" si="1698"/>
        <v>9</v>
      </c>
      <c r="W6085" s="9">
        <f t="shared" si="1699"/>
        <v>11</v>
      </c>
      <c r="X6085" s="9">
        <f t="shared" si="1700"/>
        <v>5</v>
      </c>
      <c r="Y6085" s="31" t="str">
        <f t="shared" si="1701"/>
        <v/>
      </c>
      <c r="Z6085" s="134">
        <v>20.28</v>
      </c>
      <c r="AA6085" s="31" t="str">
        <f t="shared" si="1702"/>
        <v>-</v>
      </c>
      <c r="AB6085" s="31">
        <f t="shared" si="1703"/>
        <v>20.28</v>
      </c>
    </row>
    <row r="6086" spans="1:28" x14ac:dyDescent="0.3">
      <c r="A6086" s="133">
        <v>42989.25</v>
      </c>
      <c r="B6086" s="152">
        <f t="shared" si="1704"/>
        <v>9</v>
      </c>
      <c r="C6086" s="152">
        <f t="shared" si="1705"/>
        <v>11</v>
      </c>
      <c r="D6086" s="152">
        <f t="shared" si="1706"/>
        <v>6</v>
      </c>
      <c r="E6086" s="38" t="str">
        <f t="shared" si="1707"/>
        <v/>
      </c>
      <c r="F6086" s="134">
        <v>25.89</v>
      </c>
      <c r="G6086" s="38" t="str">
        <f t="shared" si="1708"/>
        <v>-</v>
      </c>
      <c r="H6086" s="38">
        <f t="shared" si="1709"/>
        <v>25.89</v>
      </c>
      <c r="K6086" s="133">
        <v>43354.25</v>
      </c>
      <c r="L6086" s="9">
        <f t="shared" si="1692"/>
        <v>9</v>
      </c>
      <c r="M6086" s="9">
        <f t="shared" si="1693"/>
        <v>11</v>
      </c>
      <c r="N6086" s="9">
        <f t="shared" si="1694"/>
        <v>6</v>
      </c>
      <c r="O6086" s="31" t="str">
        <f t="shared" si="1695"/>
        <v/>
      </c>
      <c r="P6086" s="134">
        <v>28.1</v>
      </c>
      <c r="Q6086" s="31" t="str">
        <f t="shared" si="1696"/>
        <v>-</v>
      </c>
      <c r="R6086" s="31">
        <f t="shared" si="1697"/>
        <v>28.1</v>
      </c>
      <c r="U6086" s="133">
        <v>43719.25</v>
      </c>
      <c r="V6086" s="9">
        <f t="shared" si="1698"/>
        <v>9</v>
      </c>
      <c r="W6086" s="9">
        <f t="shared" si="1699"/>
        <v>11</v>
      </c>
      <c r="X6086" s="9">
        <f t="shared" si="1700"/>
        <v>6</v>
      </c>
      <c r="Y6086" s="31" t="str">
        <f t="shared" si="1701"/>
        <v/>
      </c>
      <c r="Z6086" s="134">
        <v>23.56</v>
      </c>
      <c r="AA6086" s="31" t="str">
        <f t="shared" si="1702"/>
        <v>-</v>
      </c>
      <c r="AB6086" s="31">
        <f t="shared" si="1703"/>
        <v>23.56</v>
      </c>
    </row>
    <row r="6087" spans="1:28" x14ac:dyDescent="0.3">
      <c r="A6087" s="133">
        <v>42989.291666666664</v>
      </c>
      <c r="B6087" s="152">
        <f t="shared" si="1704"/>
        <v>9</v>
      </c>
      <c r="C6087" s="152">
        <f t="shared" si="1705"/>
        <v>11</v>
      </c>
      <c r="D6087" s="152">
        <f t="shared" si="1706"/>
        <v>7</v>
      </c>
      <c r="E6087" s="38" t="str">
        <f t="shared" si="1707"/>
        <v/>
      </c>
      <c r="F6087" s="134">
        <v>25.38</v>
      </c>
      <c r="G6087" s="38" t="str">
        <f t="shared" si="1708"/>
        <v>-</v>
      </c>
      <c r="H6087" s="38">
        <f t="shared" si="1709"/>
        <v>25.38</v>
      </c>
      <c r="K6087" s="133">
        <v>43354.291666666664</v>
      </c>
      <c r="L6087" s="9">
        <f t="shared" si="1692"/>
        <v>9</v>
      </c>
      <c r="M6087" s="9">
        <f t="shared" si="1693"/>
        <v>11</v>
      </c>
      <c r="N6087" s="9">
        <f t="shared" si="1694"/>
        <v>7</v>
      </c>
      <c r="O6087" s="31" t="str">
        <f t="shared" si="1695"/>
        <v/>
      </c>
      <c r="P6087" s="134">
        <v>28.62</v>
      </c>
      <c r="Q6087" s="31" t="str">
        <f t="shared" si="1696"/>
        <v>-</v>
      </c>
      <c r="R6087" s="31">
        <f t="shared" si="1697"/>
        <v>28.62</v>
      </c>
      <c r="U6087" s="133">
        <v>43719.291666666664</v>
      </c>
      <c r="V6087" s="9">
        <f t="shared" si="1698"/>
        <v>9</v>
      </c>
      <c r="W6087" s="9">
        <f t="shared" si="1699"/>
        <v>11</v>
      </c>
      <c r="X6087" s="9">
        <f t="shared" si="1700"/>
        <v>7</v>
      </c>
      <c r="Y6087" s="31" t="str">
        <f t="shared" si="1701"/>
        <v/>
      </c>
      <c r="Z6087" s="134">
        <v>23.2</v>
      </c>
      <c r="AA6087" s="31" t="str">
        <f t="shared" si="1702"/>
        <v>-</v>
      </c>
      <c r="AB6087" s="31">
        <f t="shared" si="1703"/>
        <v>23.2</v>
      </c>
    </row>
    <row r="6088" spans="1:28" x14ac:dyDescent="0.3">
      <c r="A6088" s="133">
        <v>42989.333333333336</v>
      </c>
      <c r="B6088" s="152">
        <f t="shared" si="1704"/>
        <v>9</v>
      </c>
      <c r="C6088" s="152">
        <f t="shared" si="1705"/>
        <v>11</v>
      </c>
      <c r="D6088" s="152">
        <f t="shared" si="1706"/>
        <v>8</v>
      </c>
      <c r="E6088" s="38" t="str">
        <f t="shared" si="1707"/>
        <v/>
      </c>
      <c r="F6088" s="134">
        <v>26.04</v>
      </c>
      <c r="G6088" s="38">
        <f t="shared" si="1708"/>
        <v>26.04</v>
      </c>
      <c r="H6088" s="38" t="str">
        <f t="shared" si="1709"/>
        <v>-</v>
      </c>
      <c r="K6088" s="133">
        <v>43354.333333333336</v>
      </c>
      <c r="L6088" s="9">
        <f t="shared" si="1692"/>
        <v>9</v>
      </c>
      <c r="M6088" s="9">
        <f t="shared" si="1693"/>
        <v>11</v>
      </c>
      <c r="N6088" s="9">
        <f t="shared" si="1694"/>
        <v>8</v>
      </c>
      <c r="O6088" s="31" t="str">
        <f t="shared" si="1695"/>
        <v/>
      </c>
      <c r="P6088" s="134">
        <v>30.03</v>
      </c>
      <c r="Q6088" s="31">
        <f t="shared" si="1696"/>
        <v>30.03</v>
      </c>
      <c r="R6088" s="31" t="str">
        <f t="shared" si="1697"/>
        <v>-</v>
      </c>
      <c r="U6088" s="133">
        <v>43719.333333333336</v>
      </c>
      <c r="V6088" s="9">
        <f t="shared" si="1698"/>
        <v>9</v>
      </c>
      <c r="W6088" s="9">
        <f t="shared" si="1699"/>
        <v>11</v>
      </c>
      <c r="X6088" s="9">
        <f t="shared" si="1700"/>
        <v>8</v>
      </c>
      <c r="Y6088" s="31" t="str">
        <f t="shared" si="1701"/>
        <v/>
      </c>
      <c r="Z6088" s="134">
        <v>24.3</v>
      </c>
      <c r="AA6088" s="31">
        <f t="shared" si="1702"/>
        <v>24.3</v>
      </c>
      <c r="AB6088" s="31" t="str">
        <f t="shared" si="1703"/>
        <v>-</v>
      </c>
    </row>
    <row r="6089" spans="1:28" x14ac:dyDescent="0.3">
      <c r="A6089" s="133">
        <v>42989.375</v>
      </c>
      <c r="B6089" s="152">
        <f t="shared" si="1704"/>
        <v>9</v>
      </c>
      <c r="C6089" s="152">
        <f t="shared" si="1705"/>
        <v>11</v>
      </c>
      <c r="D6089" s="152">
        <f t="shared" si="1706"/>
        <v>9</v>
      </c>
      <c r="E6089" s="38" t="str">
        <f t="shared" si="1707"/>
        <v/>
      </c>
      <c r="F6089" s="134">
        <v>27.62</v>
      </c>
      <c r="G6089" s="38">
        <f t="shared" si="1708"/>
        <v>27.62</v>
      </c>
      <c r="H6089" s="38" t="str">
        <f t="shared" si="1709"/>
        <v>-</v>
      </c>
      <c r="K6089" s="133">
        <v>43354.375</v>
      </c>
      <c r="L6089" s="9">
        <f t="shared" ref="L6089:L6152" si="1710">MONTH(K6089)</f>
        <v>9</v>
      </c>
      <c r="M6089" s="9">
        <f t="shared" ref="M6089:M6152" si="1711">DAY(K6089)</f>
        <v>11</v>
      </c>
      <c r="N6089" s="9">
        <f t="shared" ref="N6089:N6152" si="1712">HOUR(K6089)</f>
        <v>9</v>
      </c>
      <c r="O6089" s="31" t="str">
        <f t="shared" ref="O6089:O6152" si="1713">IF(WEEKDAY(K6089,2)&gt;5,"W","")</f>
        <v/>
      </c>
      <c r="P6089" s="134">
        <v>35.090000000000003</v>
      </c>
      <c r="Q6089" s="31">
        <f t="shared" ref="Q6089:Q6152" si="1714">IF(AND($L6089&gt;=$L$5,$L6089&lt;=$M$5),IF($O6089&lt;&gt;"W",IF(AND($N6089&gt;=$N$5,$N6089&lt;$P$5),$P6089,"-"),"-"),"-")</f>
        <v>35.090000000000003</v>
      </c>
      <c r="R6089" s="31" t="str">
        <f t="shared" ref="R6089:R6152" si="1715">IF(Q6089="-",P6089,"-")</f>
        <v>-</v>
      </c>
      <c r="U6089" s="133">
        <v>43719.375</v>
      </c>
      <c r="V6089" s="9">
        <f t="shared" ref="V6089:V6152" si="1716">MONTH(U6089)</f>
        <v>9</v>
      </c>
      <c r="W6089" s="9">
        <f t="shared" ref="W6089:W6152" si="1717">DAY(U6089)</f>
        <v>11</v>
      </c>
      <c r="X6089" s="9">
        <f t="shared" ref="X6089:X6152" si="1718">HOUR(U6089)</f>
        <v>9</v>
      </c>
      <c r="Y6089" s="31" t="str">
        <f t="shared" ref="Y6089:Y6152" si="1719">IF(WEEKDAY(U6089,2)&gt;5,"W","")</f>
        <v/>
      </c>
      <c r="Z6089" s="134">
        <v>28.01</v>
      </c>
      <c r="AA6089" s="31">
        <f t="shared" ref="AA6089:AA6152" si="1720">IF(AND($V6089&gt;=$V$5,$V6089&lt;=$W$5),IF($Y6089&lt;&gt;"W",IF(AND($X6089&gt;=$X$5,$X6089&lt;$Z$5),$Z6089,"-"),"-"),"-")</f>
        <v>28.01</v>
      </c>
      <c r="AB6089" s="31" t="str">
        <f t="shared" ref="AB6089:AB6152" si="1721">IF(AA6089="-",Z6089,"-")</f>
        <v>-</v>
      </c>
    </row>
    <row r="6090" spans="1:28" x14ac:dyDescent="0.3">
      <c r="A6090" s="133">
        <v>42989.416666666664</v>
      </c>
      <c r="B6090" s="152">
        <f t="shared" ref="B6090:B6153" si="1722">MONTH(A6090)</f>
        <v>9</v>
      </c>
      <c r="C6090" s="152">
        <f t="shared" ref="C6090:C6153" si="1723">DAY(A6090)</f>
        <v>11</v>
      </c>
      <c r="D6090" s="152">
        <f t="shared" ref="D6090:D6153" si="1724">HOUR(A6090)</f>
        <v>10</v>
      </c>
      <c r="E6090" s="38" t="str">
        <f t="shared" ref="E6090:E6153" si="1725">IF(WEEKDAY(A6090,2)&gt;5,"W","")</f>
        <v/>
      </c>
      <c r="F6090" s="134">
        <v>29.96</v>
      </c>
      <c r="G6090" s="38">
        <f t="shared" ref="G6090:G6153" si="1726">IF(AND($B6090&gt;=$B$5,$B6090&lt;=$C$5),IF($E6090&lt;&gt;"W",IF(AND($D6090&gt;=$D$5,$D6090&lt;$F$5),$F6090,"-"),"-"),"-")</f>
        <v>29.96</v>
      </c>
      <c r="H6090" s="38" t="str">
        <f t="shared" ref="H6090:H6153" si="1727">IF(G6090="-",F6090,"-")</f>
        <v>-</v>
      </c>
      <c r="K6090" s="133">
        <v>43354.416666666664</v>
      </c>
      <c r="L6090" s="9">
        <f t="shared" si="1710"/>
        <v>9</v>
      </c>
      <c r="M6090" s="9">
        <f t="shared" si="1711"/>
        <v>11</v>
      </c>
      <c r="N6090" s="9">
        <f t="shared" si="1712"/>
        <v>10</v>
      </c>
      <c r="O6090" s="31" t="str">
        <f t="shared" si="1713"/>
        <v/>
      </c>
      <c r="P6090" s="134">
        <v>38.61</v>
      </c>
      <c r="Q6090" s="31">
        <f t="shared" si="1714"/>
        <v>38.61</v>
      </c>
      <c r="R6090" s="31" t="str">
        <f t="shared" si="1715"/>
        <v>-</v>
      </c>
      <c r="U6090" s="133">
        <v>43719.416666666664</v>
      </c>
      <c r="V6090" s="9">
        <f t="shared" si="1716"/>
        <v>9</v>
      </c>
      <c r="W6090" s="9">
        <f t="shared" si="1717"/>
        <v>11</v>
      </c>
      <c r="X6090" s="9">
        <f t="shared" si="1718"/>
        <v>10</v>
      </c>
      <c r="Y6090" s="31" t="str">
        <f t="shared" si="1719"/>
        <v/>
      </c>
      <c r="Z6090" s="134">
        <v>32.159999999999997</v>
      </c>
      <c r="AA6090" s="31">
        <f t="shared" si="1720"/>
        <v>32.159999999999997</v>
      </c>
      <c r="AB6090" s="31" t="str">
        <f t="shared" si="1721"/>
        <v>-</v>
      </c>
    </row>
    <row r="6091" spans="1:28" x14ac:dyDescent="0.3">
      <c r="A6091" s="133">
        <v>42989.458333333336</v>
      </c>
      <c r="B6091" s="152">
        <f t="shared" si="1722"/>
        <v>9</v>
      </c>
      <c r="C6091" s="152">
        <f t="shared" si="1723"/>
        <v>11</v>
      </c>
      <c r="D6091" s="152">
        <f t="shared" si="1724"/>
        <v>11</v>
      </c>
      <c r="E6091" s="38" t="str">
        <f t="shared" si="1725"/>
        <v/>
      </c>
      <c r="F6091" s="134">
        <v>32.630000000000003</v>
      </c>
      <c r="G6091" s="38">
        <f t="shared" si="1726"/>
        <v>32.630000000000003</v>
      </c>
      <c r="H6091" s="38" t="str">
        <f t="shared" si="1727"/>
        <v>-</v>
      </c>
      <c r="K6091" s="133">
        <v>43354.458333333336</v>
      </c>
      <c r="L6091" s="9">
        <f t="shared" si="1710"/>
        <v>9</v>
      </c>
      <c r="M6091" s="9">
        <f t="shared" si="1711"/>
        <v>11</v>
      </c>
      <c r="N6091" s="9">
        <f t="shared" si="1712"/>
        <v>11</v>
      </c>
      <c r="O6091" s="31" t="str">
        <f t="shared" si="1713"/>
        <v/>
      </c>
      <c r="P6091" s="134">
        <v>43.02</v>
      </c>
      <c r="Q6091" s="31">
        <f t="shared" si="1714"/>
        <v>43.02</v>
      </c>
      <c r="R6091" s="31" t="str">
        <f t="shared" si="1715"/>
        <v>-</v>
      </c>
      <c r="U6091" s="133">
        <v>43719.458333333336</v>
      </c>
      <c r="V6091" s="9">
        <f t="shared" si="1716"/>
        <v>9</v>
      </c>
      <c r="W6091" s="9">
        <f t="shared" si="1717"/>
        <v>11</v>
      </c>
      <c r="X6091" s="9">
        <f t="shared" si="1718"/>
        <v>11</v>
      </c>
      <c r="Y6091" s="31" t="str">
        <f t="shared" si="1719"/>
        <v/>
      </c>
      <c r="Z6091" s="134">
        <v>35.46</v>
      </c>
      <c r="AA6091" s="31">
        <f t="shared" si="1720"/>
        <v>35.46</v>
      </c>
      <c r="AB6091" s="31" t="str">
        <f t="shared" si="1721"/>
        <v>-</v>
      </c>
    </row>
    <row r="6092" spans="1:28" x14ac:dyDescent="0.3">
      <c r="A6092" s="133">
        <v>42989.5</v>
      </c>
      <c r="B6092" s="152">
        <f t="shared" si="1722"/>
        <v>9</v>
      </c>
      <c r="C6092" s="152">
        <f t="shared" si="1723"/>
        <v>11</v>
      </c>
      <c r="D6092" s="152">
        <f t="shared" si="1724"/>
        <v>12</v>
      </c>
      <c r="E6092" s="38" t="str">
        <f t="shared" si="1725"/>
        <v/>
      </c>
      <c r="F6092" s="134">
        <v>34.82</v>
      </c>
      <c r="G6092" s="38">
        <f t="shared" si="1726"/>
        <v>34.82</v>
      </c>
      <c r="H6092" s="38" t="str">
        <f t="shared" si="1727"/>
        <v>-</v>
      </c>
      <c r="K6092" s="133">
        <v>43354.5</v>
      </c>
      <c r="L6092" s="9">
        <f t="shared" si="1710"/>
        <v>9</v>
      </c>
      <c r="M6092" s="9">
        <f t="shared" si="1711"/>
        <v>11</v>
      </c>
      <c r="N6092" s="9">
        <f t="shared" si="1712"/>
        <v>12</v>
      </c>
      <c r="O6092" s="31" t="str">
        <f t="shared" si="1713"/>
        <v/>
      </c>
      <c r="P6092" s="134">
        <v>41.4</v>
      </c>
      <c r="Q6092" s="31">
        <f t="shared" si="1714"/>
        <v>41.4</v>
      </c>
      <c r="R6092" s="31" t="str">
        <f t="shared" si="1715"/>
        <v>-</v>
      </c>
      <c r="U6092" s="133">
        <v>43719.5</v>
      </c>
      <c r="V6092" s="9">
        <f t="shared" si="1716"/>
        <v>9</v>
      </c>
      <c r="W6092" s="9">
        <f t="shared" si="1717"/>
        <v>11</v>
      </c>
      <c r="X6092" s="9">
        <f t="shared" si="1718"/>
        <v>12</v>
      </c>
      <c r="Y6092" s="31" t="str">
        <f t="shared" si="1719"/>
        <v/>
      </c>
      <c r="Z6092" s="134">
        <v>39.81</v>
      </c>
      <c r="AA6092" s="31">
        <f t="shared" si="1720"/>
        <v>39.81</v>
      </c>
      <c r="AB6092" s="31" t="str">
        <f t="shared" si="1721"/>
        <v>-</v>
      </c>
    </row>
    <row r="6093" spans="1:28" x14ac:dyDescent="0.3">
      <c r="A6093" s="133">
        <v>42989.541666666664</v>
      </c>
      <c r="B6093" s="152">
        <f t="shared" si="1722"/>
        <v>9</v>
      </c>
      <c r="C6093" s="152">
        <f t="shared" si="1723"/>
        <v>11</v>
      </c>
      <c r="D6093" s="152">
        <f t="shared" si="1724"/>
        <v>13</v>
      </c>
      <c r="E6093" s="38" t="str">
        <f t="shared" si="1725"/>
        <v/>
      </c>
      <c r="F6093" s="134">
        <v>34.799999999999997</v>
      </c>
      <c r="G6093" s="38">
        <f t="shared" si="1726"/>
        <v>34.799999999999997</v>
      </c>
      <c r="H6093" s="38" t="str">
        <f t="shared" si="1727"/>
        <v>-</v>
      </c>
      <c r="K6093" s="133">
        <v>43354.541666666664</v>
      </c>
      <c r="L6093" s="9">
        <f t="shared" si="1710"/>
        <v>9</v>
      </c>
      <c r="M6093" s="9">
        <f t="shared" si="1711"/>
        <v>11</v>
      </c>
      <c r="N6093" s="9">
        <f t="shared" si="1712"/>
        <v>13</v>
      </c>
      <c r="O6093" s="31" t="str">
        <f t="shared" si="1713"/>
        <v/>
      </c>
      <c r="P6093" s="134">
        <v>41.34</v>
      </c>
      <c r="Q6093" s="31">
        <f t="shared" si="1714"/>
        <v>41.34</v>
      </c>
      <c r="R6093" s="31" t="str">
        <f t="shared" si="1715"/>
        <v>-</v>
      </c>
      <c r="U6093" s="133">
        <v>43719.541666666664</v>
      </c>
      <c r="V6093" s="9">
        <f t="shared" si="1716"/>
        <v>9</v>
      </c>
      <c r="W6093" s="9">
        <f t="shared" si="1717"/>
        <v>11</v>
      </c>
      <c r="X6093" s="9">
        <f t="shared" si="1718"/>
        <v>13</v>
      </c>
      <c r="Y6093" s="31" t="str">
        <f t="shared" si="1719"/>
        <v/>
      </c>
      <c r="Z6093" s="134">
        <v>45.73</v>
      </c>
      <c r="AA6093" s="31">
        <f t="shared" si="1720"/>
        <v>45.73</v>
      </c>
      <c r="AB6093" s="31" t="str">
        <f t="shared" si="1721"/>
        <v>-</v>
      </c>
    </row>
    <row r="6094" spans="1:28" x14ac:dyDescent="0.3">
      <c r="A6094" s="133">
        <v>42989.583333333336</v>
      </c>
      <c r="B6094" s="152">
        <f t="shared" si="1722"/>
        <v>9</v>
      </c>
      <c r="C6094" s="152">
        <f t="shared" si="1723"/>
        <v>11</v>
      </c>
      <c r="D6094" s="152">
        <f t="shared" si="1724"/>
        <v>14</v>
      </c>
      <c r="E6094" s="38" t="str">
        <f t="shared" si="1725"/>
        <v/>
      </c>
      <c r="F6094" s="134">
        <v>34.79</v>
      </c>
      <c r="G6094" s="38">
        <f t="shared" si="1726"/>
        <v>34.79</v>
      </c>
      <c r="H6094" s="38" t="str">
        <f t="shared" si="1727"/>
        <v>-</v>
      </c>
      <c r="K6094" s="133">
        <v>43354.583333333336</v>
      </c>
      <c r="L6094" s="9">
        <f t="shared" si="1710"/>
        <v>9</v>
      </c>
      <c r="M6094" s="9">
        <f t="shared" si="1711"/>
        <v>11</v>
      </c>
      <c r="N6094" s="9">
        <f t="shared" si="1712"/>
        <v>14</v>
      </c>
      <c r="O6094" s="31" t="str">
        <f t="shared" si="1713"/>
        <v/>
      </c>
      <c r="P6094" s="134">
        <v>42.04</v>
      </c>
      <c r="Q6094" s="31">
        <f t="shared" si="1714"/>
        <v>42.04</v>
      </c>
      <c r="R6094" s="31" t="str">
        <f t="shared" si="1715"/>
        <v>-</v>
      </c>
      <c r="U6094" s="133">
        <v>43719.583333333336</v>
      </c>
      <c r="V6094" s="9">
        <f t="shared" si="1716"/>
        <v>9</v>
      </c>
      <c r="W6094" s="9">
        <f t="shared" si="1717"/>
        <v>11</v>
      </c>
      <c r="X6094" s="9">
        <f t="shared" si="1718"/>
        <v>14</v>
      </c>
      <c r="Y6094" s="31" t="str">
        <f t="shared" si="1719"/>
        <v/>
      </c>
      <c r="Z6094" s="134">
        <v>55.09</v>
      </c>
      <c r="AA6094" s="31">
        <f t="shared" si="1720"/>
        <v>55.09</v>
      </c>
      <c r="AB6094" s="31" t="str">
        <f t="shared" si="1721"/>
        <v>-</v>
      </c>
    </row>
    <row r="6095" spans="1:28" x14ac:dyDescent="0.3">
      <c r="A6095" s="133">
        <v>42989.625</v>
      </c>
      <c r="B6095" s="152">
        <f t="shared" si="1722"/>
        <v>9</v>
      </c>
      <c r="C6095" s="152">
        <f t="shared" si="1723"/>
        <v>11</v>
      </c>
      <c r="D6095" s="152">
        <f t="shared" si="1724"/>
        <v>15</v>
      </c>
      <c r="E6095" s="38" t="str">
        <f t="shared" si="1725"/>
        <v/>
      </c>
      <c r="F6095" s="134">
        <v>33.700000000000003</v>
      </c>
      <c r="G6095" s="38">
        <f t="shared" si="1726"/>
        <v>33.700000000000003</v>
      </c>
      <c r="H6095" s="38" t="str">
        <f t="shared" si="1727"/>
        <v>-</v>
      </c>
      <c r="K6095" s="133">
        <v>43354.625</v>
      </c>
      <c r="L6095" s="9">
        <f t="shared" si="1710"/>
        <v>9</v>
      </c>
      <c r="M6095" s="9">
        <f t="shared" si="1711"/>
        <v>11</v>
      </c>
      <c r="N6095" s="9">
        <f t="shared" si="1712"/>
        <v>15</v>
      </c>
      <c r="O6095" s="31" t="str">
        <f t="shared" si="1713"/>
        <v/>
      </c>
      <c r="P6095" s="134">
        <v>44.87</v>
      </c>
      <c r="Q6095" s="31">
        <f t="shared" si="1714"/>
        <v>44.87</v>
      </c>
      <c r="R6095" s="31" t="str">
        <f t="shared" si="1715"/>
        <v>-</v>
      </c>
      <c r="U6095" s="133">
        <v>43719.625</v>
      </c>
      <c r="V6095" s="9">
        <f t="shared" si="1716"/>
        <v>9</v>
      </c>
      <c r="W6095" s="9">
        <f t="shared" si="1717"/>
        <v>11</v>
      </c>
      <c r="X6095" s="9">
        <f t="shared" si="1718"/>
        <v>15</v>
      </c>
      <c r="Y6095" s="31" t="str">
        <f t="shared" si="1719"/>
        <v/>
      </c>
      <c r="Z6095" s="134">
        <v>63.69</v>
      </c>
      <c r="AA6095" s="31">
        <f t="shared" si="1720"/>
        <v>63.69</v>
      </c>
      <c r="AB6095" s="31" t="str">
        <f t="shared" si="1721"/>
        <v>-</v>
      </c>
    </row>
    <row r="6096" spans="1:28" x14ac:dyDescent="0.3">
      <c r="A6096" s="133">
        <v>42989.666666666664</v>
      </c>
      <c r="B6096" s="152">
        <f t="shared" si="1722"/>
        <v>9</v>
      </c>
      <c r="C6096" s="152">
        <f t="shared" si="1723"/>
        <v>11</v>
      </c>
      <c r="D6096" s="152">
        <f t="shared" si="1724"/>
        <v>16</v>
      </c>
      <c r="E6096" s="38" t="str">
        <f t="shared" si="1725"/>
        <v/>
      </c>
      <c r="F6096" s="134">
        <v>33.31</v>
      </c>
      <c r="G6096" s="38">
        <f t="shared" si="1726"/>
        <v>33.31</v>
      </c>
      <c r="H6096" s="38" t="str">
        <f t="shared" si="1727"/>
        <v>-</v>
      </c>
      <c r="K6096" s="133">
        <v>43354.666666666664</v>
      </c>
      <c r="L6096" s="9">
        <f t="shared" si="1710"/>
        <v>9</v>
      </c>
      <c r="M6096" s="9">
        <f t="shared" si="1711"/>
        <v>11</v>
      </c>
      <c r="N6096" s="9">
        <f t="shared" si="1712"/>
        <v>16</v>
      </c>
      <c r="O6096" s="31" t="str">
        <f t="shared" si="1713"/>
        <v/>
      </c>
      <c r="P6096" s="134">
        <v>46.27</v>
      </c>
      <c r="Q6096" s="31">
        <f t="shared" si="1714"/>
        <v>46.27</v>
      </c>
      <c r="R6096" s="31" t="str">
        <f t="shared" si="1715"/>
        <v>-</v>
      </c>
      <c r="U6096" s="133">
        <v>43719.666666666664</v>
      </c>
      <c r="V6096" s="9">
        <f t="shared" si="1716"/>
        <v>9</v>
      </c>
      <c r="W6096" s="9">
        <f t="shared" si="1717"/>
        <v>11</v>
      </c>
      <c r="X6096" s="9">
        <f t="shared" si="1718"/>
        <v>16</v>
      </c>
      <c r="Y6096" s="31" t="str">
        <f t="shared" si="1719"/>
        <v/>
      </c>
      <c r="Z6096" s="134">
        <v>71.540000000000006</v>
      </c>
      <c r="AA6096" s="31">
        <f t="shared" si="1720"/>
        <v>71.540000000000006</v>
      </c>
      <c r="AB6096" s="31" t="str">
        <f t="shared" si="1721"/>
        <v>-</v>
      </c>
    </row>
    <row r="6097" spans="1:28" x14ac:dyDescent="0.3">
      <c r="A6097" s="133">
        <v>42989.708333333336</v>
      </c>
      <c r="B6097" s="152">
        <f t="shared" si="1722"/>
        <v>9</v>
      </c>
      <c r="C6097" s="152">
        <f t="shared" si="1723"/>
        <v>11</v>
      </c>
      <c r="D6097" s="152">
        <f t="shared" si="1724"/>
        <v>17</v>
      </c>
      <c r="E6097" s="38" t="str">
        <f t="shared" si="1725"/>
        <v/>
      </c>
      <c r="F6097" s="134">
        <v>32.86</v>
      </c>
      <c r="G6097" s="38" t="str">
        <f t="shared" si="1726"/>
        <v>-</v>
      </c>
      <c r="H6097" s="38">
        <f t="shared" si="1727"/>
        <v>32.86</v>
      </c>
      <c r="K6097" s="133">
        <v>43354.708333333336</v>
      </c>
      <c r="L6097" s="9">
        <f t="shared" si="1710"/>
        <v>9</v>
      </c>
      <c r="M6097" s="9">
        <f t="shared" si="1711"/>
        <v>11</v>
      </c>
      <c r="N6097" s="9">
        <f t="shared" si="1712"/>
        <v>17</v>
      </c>
      <c r="O6097" s="31" t="str">
        <f t="shared" si="1713"/>
        <v/>
      </c>
      <c r="P6097" s="134">
        <v>44.61</v>
      </c>
      <c r="Q6097" s="31" t="str">
        <f t="shared" si="1714"/>
        <v>-</v>
      </c>
      <c r="R6097" s="31">
        <f t="shared" si="1715"/>
        <v>44.61</v>
      </c>
      <c r="U6097" s="133">
        <v>43719.708333333336</v>
      </c>
      <c r="V6097" s="9">
        <f t="shared" si="1716"/>
        <v>9</v>
      </c>
      <c r="W6097" s="9">
        <f t="shared" si="1717"/>
        <v>11</v>
      </c>
      <c r="X6097" s="9">
        <f t="shared" si="1718"/>
        <v>17</v>
      </c>
      <c r="Y6097" s="31" t="str">
        <f t="shared" si="1719"/>
        <v/>
      </c>
      <c r="Z6097" s="134">
        <v>59.97</v>
      </c>
      <c r="AA6097" s="31" t="str">
        <f t="shared" si="1720"/>
        <v>-</v>
      </c>
      <c r="AB6097" s="31">
        <f t="shared" si="1721"/>
        <v>59.97</v>
      </c>
    </row>
    <row r="6098" spans="1:28" x14ac:dyDescent="0.3">
      <c r="A6098" s="133">
        <v>42989.75</v>
      </c>
      <c r="B6098" s="152">
        <f t="shared" si="1722"/>
        <v>9</v>
      </c>
      <c r="C6098" s="152">
        <f t="shared" si="1723"/>
        <v>11</v>
      </c>
      <c r="D6098" s="152">
        <f t="shared" si="1724"/>
        <v>18</v>
      </c>
      <c r="E6098" s="38" t="str">
        <f t="shared" si="1725"/>
        <v/>
      </c>
      <c r="F6098" s="134">
        <v>33.24</v>
      </c>
      <c r="G6098" s="38" t="str">
        <f t="shared" si="1726"/>
        <v>-</v>
      </c>
      <c r="H6098" s="38">
        <f t="shared" si="1727"/>
        <v>33.24</v>
      </c>
      <c r="K6098" s="133">
        <v>43354.75</v>
      </c>
      <c r="L6098" s="9">
        <f t="shared" si="1710"/>
        <v>9</v>
      </c>
      <c r="M6098" s="9">
        <f t="shared" si="1711"/>
        <v>11</v>
      </c>
      <c r="N6098" s="9">
        <f t="shared" si="1712"/>
        <v>18</v>
      </c>
      <c r="O6098" s="31" t="str">
        <f t="shared" si="1713"/>
        <v/>
      </c>
      <c r="P6098" s="134">
        <v>39.22</v>
      </c>
      <c r="Q6098" s="31" t="str">
        <f t="shared" si="1714"/>
        <v>-</v>
      </c>
      <c r="R6098" s="31">
        <f t="shared" si="1715"/>
        <v>39.22</v>
      </c>
      <c r="U6098" s="133">
        <v>43719.75</v>
      </c>
      <c r="V6098" s="9">
        <f t="shared" si="1716"/>
        <v>9</v>
      </c>
      <c r="W6098" s="9">
        <f t="shared" si="1717"/>
        <v>11</v>
      </c>
      <c r="X6098" s="9">
        <f t="shared" si="1718"/>
        <v>18</v>
      </c>
      <c r="Y6098" s="31" t="str">
        <f t="shared" si="1719"/>
        <v/>
      </c>
      <c r="Z6098" s="134">
        <v>42.52</v>
      </c>
      <c r="AA6098" s="31" t="str">
        <f t="shared" si="1720"/>
        <v>-</v>
      </c>
      <c r="AB6098" s="31">
        <f t="shared" si="1721"/>
        <v>42.52</v>
      </c>
    </row>
    <row r="6099" spans="1:28" x14ac:dyDescent="0.3">
      <c r="A6099" s="133">
        <v>42989.791666666664</v>
      </c>
      <c r="B6099" s="152">
        <f t="shared" si="1722"/>
        <v>9</v>
      </c>
      <c r="C6099" s="152">
        <f t="shared" si="1723"/>
        <v>11</v>
      </c>
      <c r="D6099" s="152">
        <f t="shared" si="1724"/>
        <v>19</v>
      </c>
      <c r="E6099" s="38" t="str">
        <f t="shared" si="1725"/>
        <v/>
      </c>
      <c r="F6099" s="134">
        <v>32.869999999999997</v>
      </c>
      <c r="G6099" s="38" t="str">
        <f t="shared" si="1726"/>
        <v>-</v>
      </c>
      <c r="H6099" s="38">
        <f t="shared" si="1727"/>
        <v>32.869999999999997</v>
      </c>
      <c r="K6099" s="133">
        <v>43354.791666666664</v>
      </c>
      <c r="L6099" s="9">
        <f t="shared" si="1710"/>
        <v>9</v>
      </c>
      <c r="M6099" s="9">
        <f t="shared" si="1711"/>
        <v>11</v>
      </c>
      <c r="N6099" s="9">
        <f t="shared" si="1712"/>
        <v>19</v>
      </c>
      <c r="O6099" s="31" t="str">
        <f t="shared" si="1713"/>
        <v/>
      </c>
      <c r="P6099" s="134">
        <v>41.76</v>
      </c>
      <c r="Q6099" s="31" t="str">
        <f t="shared" si="1714"/>
        <v>-</v>
      </c>
      <c r="R6099" s="31">
        <f t="shared" si="1715"/>
        <v>41.76</v>
      </c>
      <c r="U6099" s="133">
        <v>43719.791666666664</v>
      </c>
      <c r="V6099" s="9">
        <f t="shared" si="1716"/>
        <v>9</v>
      </c>
      <c r="W6099" s="9">
        <f t="shared" si="1717"/>
        <v>11</v>
      </c>
      <c r="X6099" s="9">
        <f t="shared" si="1718"/>
        <v>19</v>
      </c>
      <c r="Y6099" s="31" t="str">
        <f t="shared" si="1719"/>
        <v/>
      </c>
      <c r="Z6099" s="134">
        <v>40.31</v>
      </c>
      <c r="AA6099" s="31" t="str">
        <f t="shared" si="1720"/>
        <v>-</v>
      </c>
      <c r="AB6099" s="31">
        <f t="shared" si="1721"/>
        <v>40.31</v>
      </c>
    </row>
    <row r="6100" spans="1:28" x14ac:dyDescent="0.3">
      <c r="A6100" s="133">
        <v>42989.833333333336</v>
      </c>
      <c r="B6100" s="152">
        <f t="shared" si="1722"/>
        <v>9</v>
      </c>
      <c r="C6100" s="152">
        <f t="shared" si="1723"/>
        <v>11</v>
      </c>
      <c r="D6100" s="152">
        <f t="shared" si="1724"/>
        <v>20</v>
      </c>
      <c r="E6100" s="38" t="str">
        <f t="shared" si="1725"/>
        <v/>
      </c>
      <c r="F6100" s="134">
        <v>32.32</v>
      </c>
      <c r="G6100" s="38" t="str">
        <f t="shared" si="1726"/>
        <v>-</v>
      </c>
      <c r="H6100" s="38">
        <f t="shared" si="1727"/>
        <v>32.32</v>
      </c>
      <c r="K6100" s="133">
        <v>43354.833333333336</v>
      </c>
      <c r="L6100" s="9">
        <f t="shared" si="1710"/>
        <v>9</v>
      </c>
      <c r="M6100" s="9">
        <f t="shared" si="1711"/>
        <v>11</v>
      </c>
      <c r="N6100" s="9">
        <f t="shared" si="1712"/>
        <v>20</v>
      </c>
      <c r="O6100" s="31" t="str">
        <f t="shared" si="1713"/>
        <v/>
      </c>
      <c r="P6100" s="134">
        <v>42.36</v>
      </c>
      <c r="Q6100" s="31" t="str">
        <f t="shared" si="1714"/>
        <v>-</v>
      </c>
      <c r="R6100" s="31">
        <f t="shared" si="1715"/>
        <v>42.36</v>
      </c>
      <c r="U6100" s="133">
        <v>43719.833333333336</v>
      </c>
      <c r="V6100" s="9">
        <f t="shared" si="1716"/>
        <v>9</v>
      </c>
      <c r="W6100" s="9">
        <f t="shared" si="1717"/>
        <v>11</v>
      </c>
      <c r="X6100" s="9">
        <f t="shared" si="1718"/>
        <v>20</v>
      </c>
      <c r="Y6100" s="31" t="str">
        <f t="shared" si="1719"/>
        <v/>
      </c>
      <c r="Z6100" s="134">
        <v>37.81</v>
      </c>
      <c r="AA6100" s="31" t="str">
        <f t="shared" si="1720"/>
        <v>-</v>
      </c>
      <c r="AB6100" s="31">
        <f t="shared" si="1721"/>
        <v>37.81</v>
      </c>
    </row>
    <row r="6101" spans="1:28" x14ac:dyDescent="0.3">
      <c r="A6101" s="133">
        <v>42989.875</v>
      </c>
      <c r="B6101" s="152">
        <f t="shared" si="1722"/>
        <v>9</v>
      </c>
      <c r="C6101" s="152">
        <f t="shared" si="1723"/>
        <v>11</v>
      </c>
      <c r="D6101" s="152">
        <f t="shared" si="1724"/>
        <v>21</v>
      </c>
      <c r="E6101" s="38" t="str">
        <f t="shared" si="1725"/>
        <v/>
      </c>
      <c r="F6101" s="134">
        <v>27.74</v>
      </c>
      <c r="G6101" s="38" t="str">
        <f t="shared" si="1726"/>
        <v>-</v>
      </c>
      <c r="H6101" s="38">
        <f t="shared" si="1727"/>
        <v>27.74</v>
      </c>
      <c r="K6101" s="133">
        <v>43354.875</v>
      </c>
      <c r="L6101" s="9">
        <f t="shared" si="1710"/>
        <v>9</v>
      </c>
      <c r="M6101" s="9">
        <f t="shared" si="1711"/>
        <v>11</v>
      </c>
      <c r="N6101" s="9">
        <f t="shared" si="1712"/>
        <v>21</v>
      </c>
      <c r="O6101" s="31" t="str">
        <f t="shared" si="1713"/>
        <v/>
      </c>
      <c r="P6101" s="134">
        <v>36.04</v>
      </c>
      <c r="Q6101" s="31" t="str">
        <f t="shared" si="1714"/>
        <v>-</v>
      </c>
      <c r="R6101" s="31">
        <f t="shared" si="1715"/>
        <v>36.04</v>
      </c>
      <c r="U6101" s="133">
        <v>43719.875</v>
      </c>
      <c r="V6101" s="9">
        <f t="shared" si="1716"/>
        <v>9</v>
      </c>
      <c r="W6101" s="9">
        <f t="shared" si="1717"/>
        <v>11</v>
      </c>
      <c r="X6101" s="9">
        <f t="shared" si="1718"/>
        <v>21</v>
      </c>
      <c r="Y6101" s="31" t="str">
        <f t="shared" si="1719"/>
        <v/>
      </c>
      <c r="Z6101" s="134">
        <v>32.69</v>
      </c>
      <c r="AA6101" s="31" t="str">
        <f t="shared" si="1720"/>
        <v>-</v>
      </c>
      <c r="AB6101" s="31">
        <f t="shared" si="1721"/>
        <v>32.69</v>
      </c>
    </row>
    <row r="6102" spans="1:28" x14ac:dyDescent="0.3">
      <c r="A6102" s="133">
        <v>42989.916666666664</v>
      </c>
      <c r="B6102" s="152">
        <f t="shared" si="1722"/>
        <v>9</v>
      </c>
      <c r="C6102" s="152">
        <f t="shared" si="1723"/>
        <v>11</v>
      </c>
      <c r="D6102" s="152">
        <f t="shared" si="1724"/>
        <v>22</v>
      </c>
      <c r="E6102" s="38" t="str">
        <f t="shared" si="1725"/>
        <v/>
      </c>
      <c r="F6102" s="134">
        <v>23.72</v>
      </c>
      <c r="G6102" s="38" t="str">
        <f t="shared" si="1726"/>
        <v>-</v>
      </c>
      <c r="H6102" s="38">
        <f t="shared" si="1727"/>
        <v>23.72</v>
      </c>
      <c r="K6102" s="133">
        <v>43354.916666666664</v>
      </c>
      <c r="L6102" s="9">
        <f t="shared" si="1710"/>
        <v>9</v>
      </c>
      <c r="M6102" s="9">
        <f t="shared" si="1711"/>
        <v>11</v>
      </c>
      <c r="N6102" s="9">
        <f t="shared" si="1712"/>
        <v>22</v>
      </c>
      <c r="O6102" s="31" t="str">
        <f t="shared" si="1713"/>
        <v/>
      </c>
      <c r="P6102" s="134">
        <v>29.2</v>
      </c>
      <c r="Q6102" s="31" t="str">
        <f t="shared" si="1714"/>
        <v>-</v>
      </c>
      <c r="R6102" s="31">
        <f t="shared" si="1715"/>
        <v>29.2</v>
      </c>
      <c r="U6102" s="133">
        <v>43719.916666666664</v>
      </c>
      <c r="V6102" s="9">
        <f t="shared" si="1716"/>
        <v>9</v>
      </c>
      <c r="W6102" s="9">
        <f t="shared" si="1717"/>
        <v>11</v>
      </c>
      <c r="X6102" s="9">
        <f t="shared" si="1718"/>
        <v>22</v>
      </c>
      <c r="Y6102" s="31" t="str">
        <f t="shared" si="1719"/>
        <v/>
      </c>
      <c r="Z6102" s="134">
        <v>27.71</v>
      </c>
      <c r="AA6102" s="31" t="str">
        <f t="shared" si="1720"/>
        <v>-</v>
      </c>
      <c r="AB6102" s="31">
        <f t="shared" si="1721"/>
        <v>27.71</v>
      </c>
    </row>
    <row r="6103" spans="1:28" x14ac:dyDescent="0.3">
      <c r="A6103" s="133">
        <v>42989.958333333336</v>
      </c>
      <c r="B6103" s="152">
        <f t="shared" si="1722"/>
        <v>9</v>
      </c>
      <c r="C6103" s="152">
        <f t="shared" si="1723"/>
        <v>11</v>
      </c>
      <c r="D6103" s="152">
        <f t="shared" si="1724"/>
        <v>23</v>
      </c>
      <c r="E6103" s="38" t="str">
        <f t="shared" si="1725"/>
        <v/>
      </c>
      <c r="F6103" s="134">
        <v>21.28</v>
      </c>
      <c r="G6103" s="38" t="str">
        <f t="shared" si="1726"/>
        <v>-</v>
      </c>
      <c r="H6103" s="38">
        <f t="shared" si="1727"/>
        <v>21.28</v>
      </c>
      <c r="K6103" s="133">
        <v>43354.958333333336</v>
      </c>
      <c r="L6103" s="9">
        <f t="shared" si="1710"/>
        <v>9</v>
      </c>
      <c r="M6103" s="9">
        <f t="shared" si="1711"/>
        <v>11</v>
      </c>
      <c r="N6103" s="9">
        <f t="shared" si="1712"/>
        <v>23</v>
      </c>
      <c r="O6103" s="31" t="str">
        <f t="shared" si="1713"/>
        <v/>
      </c>
      <c r="P6103" s="134">
        <v>27.52</v>
      </c>
      <c r="Q6103" s="31" t="str">
        <f t="shared" si="1714"/>
        <v>-</v>
      </c>
      <c r="R6103" s="31">
        <f t="shared" si="1715"/>
        <v>27.52</v>
      </c>
      <c r="U6103" s="133">
        <v>43719.958333333336</v>
      </c>
      <c r="V6103" s="9">
        <f t="shared" si="1716"/>
        <v>9</v>
      </c>
      <c r="W6103" s="9">
        <f t="shared" si="1717"/>
        <v>11</v>
      </c>
      <c r="X6103" s="9">
        <f t="shared" si="1718"/>
        <v>23</v>
      </c>
      <c r="Y6103" s="31" t="str">
        <f t="shared" si="1719"/>
        <v/>
      </c>
      <c r="Z6103" s="134">
        <v>23.73</v>
      </c>
      <c r="AA6103" s="31" t="str">
        <f t="shared" si="1720"/>
        <v>-</v>
      </c>
      <c r="AB6103" s="31">
        <f t="shared" si="1721"/>
        <v>23.73</v>
      </c>
    </row>
    <row r="6104" spans="1:28" x14ac:dyDescent="0.3">
      <c r="A6104" s="133">
        <v>42990</v>
      </c>
      <c r="B6104" s="152">
        <f t="shared" si="1722"/>
        <v>9</v>
      </c>
      <c r="C6104" s="152">
        <f t="shared" si="1723"/>
        <v>12</v>
      </c>
      <c r="D6104" s="152">
        <f t="shared" si="1724"/>
        <v>0</v>
      </c>
      <c r="E6104" s="38" t="str">
        <f t="shared" si="1725"/>
        <v/>
      </c>
      <c r="F6104" s="134">
        <v>21.92</v>
      </c>
      <c r="G6104" s="38" t="str">
        <f t="shared" si="1726"/>
        <v>-</v>
      </c>
      <c r="H6104" s="38">
        <f t="shared" si="1727"/>
        <v>21.92</v>
      </c>
      <c r="K6104" s="133">
        <v>43355</v>
      </c>
      <c r="L6104" s="9">
        <f t="shared" si="1710"/>
        <v>9</v>
      </c>
      <c r="M6104" s="9">
        <f t="shared" si="1711"/>
        <v>12</v>
      </c>
      <c r="N6104" s="9">
        <f t="shared" si="1712"/>
        <v>0</v>
      </c>
      <c r="O6104" s="31" t="str">
        <f t="shared" si="1713"/>
        <v/>
      </c>
      <c r="P6104" s="134">
        <v>22.01</v>
      </c>
      <c r="Q6104" s="31" t="str">
        <f t="shared" si="1714"/>
        <v>-</v>
      </c>
      <c r="R6104" s="31">
        <f t="shared" si="1715"/>
        <v>22.01</v>
      </c>
      <c r="U6104" s="133">
        <v>43720</v>
      </c>
      <c r="V6104" s="9">
        <f t="shared" si="1716"/>
        <v>9</v>
      </c>
      <c r="W6104" s="9">
        <f t="shared" si="1717"/>
        <v>12</v>
      </c>
      <c r="X6104" s="9">
        <f t="shared" si="1718"/>
        <v>0</v>
      </c>
      <c r="Y6104" s="31" t="str">
        <f t="shared" si="1719"/>
        <v/>
      </c>
      <c r="Z6104" s="134">
        <v>23.05</v>
      </c>
      <c r="AA6104" s="31" t="str">
        <f t="shared" si="1720"/>
        <v>-</v>
      </c>
      <c r="AB6104" s="31">
        <f t="shared" si="1721"/>
        <v>23.05</v>
      </c>
    </row>
    <row r="6105" spans="1:28" x14ac:dyDescent="0.3">
      <c r="A6105" s="133">
        <v>42990.041666666664</v>
      </c>
      <c r="B6105" s="152">
        <f t="shared" si="1722"/>
        <v>9</v>
      </c>
      <c r="C6105" s="152">
        <f t="shared" si="1723"/>
        <v>12</v>
      </c>
      <c r="D6105" s="152">
        <f t="shared" si="1724"/>
        <v>1</v>
      </c>
      <c r="E6105" s="38" t="str">
        <f t="shared" si="1725"/>
        <v/>
      </c>
      <c r="F6105" s="134">
        <v>20.37</v>
      </c>
      <c r="G6105" s="38" t="str">
        <f t="shared" si="1726"/>
        <v>-</v>
      </c>
      <c r="H6105" s="38">
        <f t="shared" si="1727"/>
        <v>20.37</v>
      </c>
      <c r="K6105" s="133">
        <v>43355.041666666664</v>
      </c>
      <c r="L6105" s="9">
        <f t="shared" si="1710"/>
        <v>9</v>
      </c>
      <c r="M6105" s="9">
        <f t="shared" si="1711"/>
        <v>12</v>
      </c>
      <c r="N6105" s="9">
        <f t="shared" si="1712"/>
        <v>1</v>
      </c>
      <c r="O6105" s="31" t="str">
        <f t="shared" si="1713"/>
        <v/>
      </c>
      <c r="P6105" s="134">
        <v>20.03</v>
      </c>
      <c r="Q6105" s="31" t="str">
        <f t="shared" si="1714"/>
        <v>-</v>
      </c>
      <c r="R6105" s="31">
        <f t="shared" si="1715"/>
        <v>20.03</v>
      </c>
      <c r="U6105" s="133">
        <v>43720.041666666664</v>
      </c>
      <c r="V6105" s="9">
        <f t="shared" si="1716"/>
        <v>9</v>
      </c>
      <c r="W6105" s="9">
        <f t="shared" si="1717"/>
        <v>12</v>
      </c>
      <c r="X6105" s="9">
        <f t="shared" si="1718"/>
        <v>1</v>
      </c>
      <c r="Y6105" s="31" t="str">
        <f t="shared" si="1719"/>
        <v/>
      </c>
      <c r="Z6105" s="134">
        <v>21.59</v>
      </c>
      <c r="AA6105" s="31" t="str">
        <f t="shared" si="1720"/>
        <v>-</v>
      </c>
      <c r="AB6105" s="31">
        <f t="shared" si="1721"/>
        <v>21.59</v>
      </c>
    </row>
    <row r="6106" spans="1:28" x14ac:dyDescent="0.3">
      <c r="A6106" s="133">
        <v>42990.083333333336</v>
      </c>
      <c r="B6106" s="152">
        <f t="shared" si="1722"/>
        <v>9</v>
      </c>
      <c r="C6106" s="152">
        <f t="shared" si="1723"/>
        <v>12</v>
      </c>
      <c r="D6106" s="152">
        <f t="shared" si="1724"/>
        <v>2</v>
      </c>
      <c r="E6106" s="38" t="str">
        <f t="shared" si="1725"/>
        <v/>
      </c>
      <c r="F6106" s="134">
        <v>19.510000000000002</v>
      </c>
      <c r="G6106" s="38" t="str">
        <f t="shared" si="1726"/>
        <v>-</v>
      </c>
      <c r="H6106" s="38">
        <f t="shared" si="1727"/>
        <v>19.510000000000002</v>
      </c>
      <c r="K6106" s="133">
        <v>43355.083333333336</v>
      </c>
      <c r="L6106" s="9">
        <f t="shared" si="1710"/>
        <v>9</v>
      </c>
      <c r="M6106" s="9">
        <f t="shared" si="1711"/>
        <v>12</v>
      </c>
      <c r="N6106" s="9">
        <f t="shared" si="1712"/>
        <v>2</v>
      </c>
      <c r="O6106" s="31" t="str">
        <f t="shared" si="1713"/>
        <v/>
      </c>
      <c r="P6106" s="134">
        <v>19.329999999999998</v>
      </c>
      <c r="Q6106" s="31" t="str">
        <f t="shared" si="1714"/>
        <v>-</v>
      </c>
      <c r="R6106" s="31">
        <f t="shared" si="1715"/>
        <v>19.329999999999998</v>
      </c>
      <c r="U6106" s="133">
        <v>43720.083333333336</v>
      </c>
      <c r="V6106" s="9">
        <f t="shared" si="1716"/>
        <v>9</v>
      </c>
      <c r="W6106" s="9">
        <f t="shared" si="1717"/>
        <v>12</v>
      </c>
      <c r="X6106" s="9">
        <f t="shared" si="1718"/>
        <v>2</v>
      </c>
      <c r="Y6106" s="31" t="str">
        <f t="shared" si="1719"/>
        <v/>
      </c>
      <c r="Z6106" s="134">
        <v>20.05</v>
      </c>
      <c r="AA6106" s="31" t="str">
        <f t="shared" si="1720"/>
        <v>-</v>
      </c>
      <c r="AB6106" s="31">
        <f t="shared" si="1721"/>
        <v>20.05</v>
      </c>
    </row>
    <row r="6107" spans="1:28" x14ac:dyDescent="0.3">
      <c r="A6107" s="133">
        <v>42990.125</v>
      </c>
      <c r="B6107" s="152">
        <f t="shared" si="1722"/>
        <v>9</v>
      </c>
      <c r="C6107" s="152">
        <f t="shared" si="1723"/>
        <v>12</v>
      </c>
      <c r="D6107" s="152">
        <f t="shared" si="1724"/>
        <v>3</v>
      </c>
      <c r="E6107" s="38" t="str">
        <f t="shared" si="1725"/>
        <v/>
      </c>
      <c r="F6107" s="134">
        <v>19.27</v>
      </c>
      <c r="G6107" s="38" t="str">
        <f t="shared" si="1726"/>
        <v>-</v>
      </c>
      <c r="H6107" s="38">
        <f t="shared" si="1727"/>
        <v>19.27</v>
      </c>
      <c r="K6107" s="133">
        <v>43355.125</v>
      </c>
      <c r="L6107" s="9">
        <f t="shared" si="1710"/>
        <v>9</v>
      </c>
      <c r="M6107" s="9">
        <f t="shared" si="1711"/>
        <v>12</v>
      </c>
      <c r="N6107" s="9">
        <f t="shared" si="1712"/>
        <v>3</v>
      </c>
      <c r="O6107" s="31" t="str">
        <f t="shared" si="1713"/>
        <v/>
      </c>
      <c r="P6107" s="134">
        <v>18.96</v>
      </c>
      <c r="Q6107" s="31" t="str">
        <f t="shared" si="1714"/>
        <v>-</v>
      </c>
      <c r="R6107" s="31">
        <f t="shared" si="1715"/>
        <v>18.96</v>
      </c>
      <c r="U6107" s="133">
        <v>43720.125</v>
      </c>
      <c r="V6107" s="9">
        <f t="shared" si="1716"/>
        <v>9</v>
      </c>
      <c r="W6107" s="9">
        <f t="shared" si="1717"/>
        <v>12</v>
      </c>
      <c r="X6107" s="9">
        <f t="shared" si="1718"/>
        <v>3</v>
      </c>
      <c r="Y6107" s="31" t="str">
        <f t="shared" si="1719"/>
        <v/>
      </c>
      <c r="Z6107" s="134">
        <v>19.600000000000001</v>
      </c>
      <c r="AA6107" s="31" t="str">
        <f t="shared" si="1720"/>
        <v>-</v>
      </c>
      <c r="AB6107" s="31">
        <f t="shared" si="1721"/>
        <v>19.600000000000001</v>
      </c>
    </row>
    <row r="6108" spans="1:28" x14ac:dyDescent="0.3">
      <c r="A6108" s="133">
        <v>42990.166666666664</v>
      </c>
      <c r="B6108" s="152">
        <f t="shared" si="1722"/>
        <v>9</v>
      </c>
      <c r="C6108" s="152">
        <f t="shared" si="1723"/>
        <v>12</v>
      </c>
      <c r="D6108" s="152">
        <f t="shared" si="1724"/>
        <v>4</v>
      </c>
      <c r="E6108" s="38" t="str">
        <f t="shared" si="1725"/>
        <v/>
      </c>
      <c r="F6108" s="134">
        <v>19.920000000000002</v>
      </c>
      <c r="G6108" s="38" t="str">
        <f t="shared" si="1726"/>
        <v>-</v>
      </c>
      <c r="H6108" s="38">
        <f t="shared" si="1727"/>
        <v>19.920000000000002</v>
      </c>
      <c r="K6108" s="133">
        <v>43355.166666666664</v>
      </c>
      <c r="L6108" s="9">
        <f t="shared" si="1710"/>
        <v>9</v>
      </c>
      <c r="M6108" s="9">
        <f t="shared" si="1711"/>
        <v>12</v>
      </c>
      <c r="N6108" s="9">
        <f t="shared" si="1712"/>
        <v>4</v>
      </c>
      <c r="O6108" s="31" t="str">
        <f t="shared" si="1713"/>
        <v/>
      </c>
      <c r="P6108" s="134">
        <v>19.21</v>
      </c>
      <c r="Q6108" s="31" t="str">
        <f t="shared" si="1714"/>
        <v>-</v>
      </c>
      <c r="R6108" s="31">
        <f t="shared" si="1715"/>
        <v>19.21</v>
      </c>
      <c r="U6108" s="133">
        <v>43720.166666666664</v>
      </c>
      <c r="V6108" s="9">
        <f t="shared" si="1716"/>
        <v>9</v>
      </c>
      <c r="W6108" s="9">
        <f t="shared" si="1717"/>
        <v>12</v>
      </c>
      <c r="X6108" s="9">
        <f t="shared" si="1718"/>
        <v>4</v>
      </c>
      <c r="Y6108" s="31" t="str">
        <f t="shared" si="1719"/>
        <v/>
      </c>
      <c r="Z6108" s="134">
        <v>19.71</v>
      </c>
      <c r="AA6108" s="31" t="str">
        <f t="shared" si="1720"/>
        <v>-</v>
      </c>
      <c r="AB6108" s="31">
        <f t="shared" si="1721"/>
        <v>19.71</v>
      </c>
    </row>
    <row r="6109" spans="1:28" x14ac:dyDescent="0.3">
      <c r="A6109" s="133">
        <v>42990.208333333336</v>
      </c>
      <c r="B6109" s="152">
        <f t="shared" si="1722"/>
        <v>9</v>
      </c>
      <c r="C6109" s="152">
        <f t="shared" si="1723"/>
        <v>12</v>
      </c>
      <c r="D6109" s="152">
        <f t="shared" si="1724"/>
        <v>5</v>
      </c>
      <c r="E6109" s="38" t="str">
        <f t="shared" si="1725"/>
        <v/>
      </c>
      <c r="F6109" s="134">
        <v>21.98</v>
      </c>
      <c r="G6109" s="38" t="str">
        <f t="shared" si="1726"/>
        <v>-</v>
      </c>
      <c r="H6109" s="38">
        <f t="shared" si="1727"/>
        <v>21.98</v>
      </c>
      <c r="K6109" s="133">
        <v>43355.208333333336</v>
      </c>
      <c r="L6109" s="9">
        <f t="shared" si="1710"/>
        <v>9</v>
      </c>
      <c r="M6109" s="9">
        <f t="shared" si="1711"/>
        <v>12</v>
      </c>
      <c r="N6109" s="9">
        <f t="shared" si="1712"/>
        <v>5</v>
      </c>
      <c r="O6109" s="31" t="str">
        <f t="shared" si="1713"/>
        <v/>
      </c>
      <c r="P6109" s="134">
        <v>22.12</v>
      </c>
      <c r="Q6109" s="31" t="str">
        <f t="shared" si="1714"/>
        <v>-</v>
      </c>
      <c r="R6109" s="31">
        <f t="shared" si="1715"/>
        <v>22.12</v>
      </c>
      <c r="U6109" s="133">
        <v>43720.208333333336</v>
      </c>
      <c r="V6109" s="9">
        <f t="shared" si="1716"/>
        <v>9</v>
      </c>
      <c r="W6109" s="9">
        <f t="shared" si="1717"/>
        <v>12</v>
      </c>
      <c r="X6109" s="9">
        <f t="shared" si="1718"/>
        <v>5</v>
      </c>
      <c r="Y6109" s="31" t="str">
        <f t="shared" si="1719"/>
        <v/>
      </c>
      <c r="Z6109" s="134">
        <v>21.48</v>
      </c>
      <c r="AA6109" s="31" t="str">
        <f t="shared" si="1720"/>
        <v>-</v>
      </c>
      <c r="AB6109" s="31">
        <f t="shared" si="1721"/>
        <v>21.48</v>
      </c>
    </row>
    <row r="6110" spans="1:28" x14ac:dyDescent="0.3">
      <c r="A6110" s="133">
        <v>42990.25</v>
      </c>
      <c r="B6110" s="152">
        <f t="shared" si="1722"/>
        <v>9</v>
      </c>
      <c r="C6110" s="152">
        <f t="shared" si="1723"/>
        <v>12</v>
      </c>
      <c r="D6110" s="152">
        <f t="shared" si="1724"/>
        <v>6</v>
      </c>
      <c r="E6110" s="38" t="str">
        <f t="shared" si="1725"/>
        <v/>
      </c>
      <c r="F6110" s="134">
        <v>25.76</v>
      </c>
      <c r="G6110" s="38" t="str">
        <f t="shared" si="1726"/>
        <v>-</v>
      </c>
      <c r="H6110" s="38">
        <f t="shared" si="1727"/>
        <v>25.76</v>
      </c>
      <c r="K6110" s="133">
        <v>43355.25</v>
      </c>
      <c r="L6110" s="9">
        <f t="shared" si="1710"/>
        <v>9</v>
      </c>
      <c r="M6110" s="9">
        <f t="shared" si="1711"/>
        <v>12</v>
      </c>
      <c r="N6110" s="9">
        <f t="shared" si="1712"/>
        <v>6</v>
      </c>
      <c r="O6110" s="31" t="str">
        <f t="shared" si="1713"/>
        <v/>
      </c>
      <c r="P6110" s="134">
        <v>27.25</v>
      </c>
      <c r="Q6110" s="31" t="str">
        <f t="shared" si="1714"/>
        <v>-</v>
      </c>
      <c r="R6110" s="31">
        <f t="shared" si="1715"/>
        <v>27.25</v>
      </c>
      <c r="U6110" s="133">
        <v>43720.25</v>
      </c>
      <c r="V6110" s="9">
        <f t="shared" si="1716"/>
        <v>9</v>
      </c>
      <c r="W6110" s="9">
        <f t="shared" si="1717"/>
        <v>12</v>
      </c>
      <c r="X6110" s="9">
        <f t="shared" si="1718"/>
        <v>6</v>
      </c>
      <c r="Y6110" s="31" t="str">
        <f t="shared" si="1719"/>
        <v/>
      </c>
      <c r="Z6110" s="134">
        <v>24.32</v>
      </c>
      <c r="AA6110" s="31" t="str">
        <f t="shared" si="1720"/>
        <v>-</v>
      </c>
      <c r="AB6110" s="31">
        <f t="shared" si="1721"/>
        <v>24.32</v>
      </c>
    </row>
    <row r="6111" spans="1:28" x14ac:dyDescent="0.3">
      <c r="A6111" s="133">
        <v>42990.291666666664</v>
      </c>
      <c r="B6111" s="152">
        <f t="shared" si="1722"/>
        <v>9</v>
      </c>
      <c r="C6111" s="152">
        <f t="shared" si="1723"/>
        <v>12</v>
      </c>
      <c r="D6111" s="152">
        <f t="shared" si="1724"/>
        <v>7</v>
      </c>
      <c r="E6111" s="38" t="str">
        <f t="shared" si="1725"/>
        <v/>
      </c>
      <c r="F6111" s="134">
        <v>27.29</v>
      </c>
      <c r="G6111" s="38" t="str">
        <f t="shared" si="1726"/>
        <v>-</v>
      </c>
      <c r="H6111" s="38">
        <f t="shared" si="1727"/>
        <v>27.29</v>
      </c>
      <c r="K6111" s="133">
        <v>43355.291666666664</v>
      </c>
      <c r="L6111" s="9">
        <f t="shared" si="1710"/>
        <v>9</v>
      </c>
      <c r="M6111" s="9">
        <f t="shared" si="1711"/>
        <v>12</v>
      </c>
      <c r="N6111" s="9">
        <f t="shared" si="1712"/>
        <v>7</v>
      </c>
      <c r="O6111" s="31" t="str">
        <f t="shared" si="1713"/>
        <v/>
      </c>
      <c r="P6111" s="134">
        <v>26.78</v>
      </c>
      <c r="Q6111" s="31" t="str">
        <f t="shared" si="1714"/>
        <v>-</v>
      </c>
      <c r="R6111" s="31">
        <f t="shared" si="1715"/>
        <v>26.78</v>
      </c>
      <c r="U6111" s="133">
        <v>43720.291666666664</v>
      </c>
      <c r="V6111" s="9">
        <f t="shared" si="1716"/>
        <v>9</v>
      </c>
      <c r="W6111" s="9">
        <f t="shared" si="1717"/>
        <v>12</v>
      </c>
      <c r="X6111" s="9">
        <f t="shared" si="1718"/>
        <v>7</v>
      </c>
      <c r="Y6111" s="31" t="str">
        <f t="shared" si="1719"/>
        <v/>
      </c>
      <c r="Z6111" s="134">
        <v>24.17</v>
      </c>
      <c r="AA6111" s="31" t="str">
        <f t="shared" si="1720"/>
        <v>-</v>
      </c>
      <c r="AB6111" s="31">
        <f t="shared" si="1721"/>
        <v>24.17</v>
      </c>
    </row>
    <row r="6112" spans="1:28" x14ac:dyDescent="0.3">
      <c r="A6112" s="133">
        <v>42990.333333333336</v>
      </c>
      <c r="B6112" s="152">
        <f t="shared" si="1722"/>
        <v>9</v>
      </c>
      <c r="C6112" s="152">
        <f t="shared" si="1723"/>
        <v>12</v>
      </c>
      <c r="D6112" s="152">
        <f t="shared" si="1724"/>
        <v>8</v>
      </c>
      <c r="E6112" s="38" t="str">
        <f t="shared" si="1725"/>
        <v/>
      </c>
      <c r="F6112" s="134">
        <v>27.19</v>
      </c>
      <c r="G6112" s="38">
        <f t="shared" si="1726"/>
        <v>27.19</v>
      </c>
      <c r="H6112" s="38" t="str">
        <f t="shared" si="1727"/>
        <v>-</v>
      </c>
      <c r="K6112" s="133">
        <v>43355.333333333336</v>
      </c>
      <c r="L6112" s="9">
        <f t="shared" si="1710"/>
        <v>9</v>
      </c>
      <c r="M6112" s="9">
        <f t="shared" si="1711"/>
        <v>12</v>
      </c>
      <c r="N6112" s="9">
        <f t="shared" si="1712"/>
        <v>8</v>
      </c>
      <c r="O6112" s="31" t="str">
        <f t="shared" si="1713"/>
        <v/>
      </c>
      <c r="P6112" s="134">
        <v>27.74</v>
      </c>
      <c r="Q6112" s="31">
        <f t="shared" si="1714"/>
        <v>27.74</v>
      </c>
      <c r="R6112" s="31" t="str">
        <f t="shared" si="1715"/>
        <v>-</v>
      </c>
      <c r="U6112" s="133">
        <v>43720.333333333336</v>
      </c>
      <c r="V6112" s="9">
        <f t="shared" si="1716"/>
        <v>9</v>
      </c>
      <c r="W6112" s="9">
        <f t="shared" si="1717"/>
        <v>12</v>
      </c>
      <c r="X6112" s="9">
        <f t="shared" si="1718"/>
        <v>8</v>
      </c>
      <c r="Y6112" s="31" t="str">
        <f t="shared" si="1719"/>
        <v/>
      </c>
      <c r="Z6112" s="134">
        <v>25.46</v>
      </c>
      <c r="AA6112" s="31">
        <f t="shared" si="1720"/>
        <v>25.46</v>
      </c>
      <c r="AB6112" s="31" t="str">
        <f t="shared" si="1721"/>
        <v>-</v>
      </c>
    </row>
    <row r="6113" spans="1:28" x14ac:dyDescent="0.3">
      <c r="A6113" s="133">
        <v>42990.375</v>
      </c>
      <c r="B6113" s="152">
        <f t="shared" si="1722"/>
        <v>9</v>
      </c>
      <c r="C6113" s="152">
        <f t="shared" si="1723"/>
        <v>12</v>
      </c>
      <c r="D6113" s="152">
        <f t="shared" si="1724"/>
        <v>9</v>
      </c>
      <c r="E6113" s="38" t="str">
        <f t="shared" si="1725"/>
        <v/>
      </c>
      <c r="F6113" s="134">
        <v>30.12</v>
      </c>
      <c r="G6113" s="38">
        <f t="shared" si="1726"/>
        <v>30.12</v>
      </c>
      <c r="H6113" s="38" t="str">
        <f t="shared" si="1727"/>
        <v>-</v>
      </c>
      <c r="K6113" s="133">
        <v>43355.375</v>
      </c>
      <c r="L6113" s="9">
        <f t="shared" si="1710"/>
        <v>9</v>
      </c>
      <c r="M6113" s="9">
        <f t="shared" si="1711"/>
        <v>12</v>
      </c>
      <c r="N6113" s="9">
        <f t="shared" si="1712"/>
        <v>9</v>
      </c>
      <c r="O6113" s="31" t="str">
        <f t="shared" si="1713"/>
        <v/>
      </c>
      <c r="P6113" s="134">
        <v>30.65</v>
      </c>
      <c r="Q6113" s="31">
        <f t="shared" si="1714"/>
        <v>30.65</v>
      </c>
      <c r="R6113" s="31" t="str">
        <f t="shared" si="1715"/>
        <v>-</v>
      </c>
      <c r="U6113" s="133">
        <v>43720.375</v>
      </c>
      <c r="V6113" s="9">
        <f t="shared" si="1716"/>
        <v>9</v>
      </c>
      <c r="W6113" s="9">
        <f t="shared" si="1717"/>
        <v>12</v>
      </c>
      <c r="X6113" s="9">
        <f t="shared" si="1718"/>
        <v>9</v>
      </c>
      <c r="Y6113" s="31" t="str">
        <f t="shared" si="1719"/>
        <v/>
      </c>
      <c r="Z6113" s="134">
        <v>28.49</v>
      </c>
      <c r="AA6113" s="31">
        <f t="shared" si="1720"/>
        <v>28.49</v>
      </c>
      <c r="AB6113" s="31" t="str">
        <f t="shared" si="1721"/>
        <v>-</v>
      </c>
    </row>
    <row r="6114" spans="1:28" x14ac:dyDescent="0.3">
      <c r="A6114" s="133">
        <v>42990.416666666664</v>
      </c>
      <c r="B6114" s="152">
        <f t="shared" si="1722"/>
        <v>9</v>
      </c>
      <c r="C6114" s="152">
        <f t="shared" si="1723"/>
        <v>12</v>
      </c>
      <c r="D6114" s="152">
        <f t="shared" si="1724"/>
        <v>10</v>
      </c>
      <c r="E6114" s="38" t="str">
        <f t="shared" si="1725"/>
        <v/>
      </c>
      <c r="F6114" s="134">
        <v>33.56</v>
      </c>
      <c r="G6114" s="38">
        <f t="shared" si="1726"/>
        <v>33.56</v>
      </c>
      <c r="H6114" s="38" t="str">
        <f t="shared" si="1727"/>
        <v>-</v>
      </c>
      <c r="K6114" s="133">
        <v>43355.416666666664</v>
      </c>
      <c r="L6114" s="9">
        <f t="shared" si="1710"/>
        <v>9</v>
      </c>
      <c r="M6114" s="9">
        <f t="shared" si="1711"/>
        <v>12</v>
      </c>
      <c r="N6114" s="9">
        <f t="shared" si="1712"/>
        <v>10</v>
      </c>
      <c r="O6114" s="31" t="str">
        <f t="shared" si="1713"/>
        <v/>
      </c>
      <c r="P6114" s="134">
        <v>33.71</v>
      </c>
      <c r="Q6114" s="31">
        <f t="shared" si="1714"/>
        <v>33.71</v>
      </c>
      <c r="R6114" s="31" t="str">
        <f t="shared" si="1715"/>
        <v>-</v>
      </c>
      <c r="U6114" s="133">
        <v>43720.416666666664</v>
      </c>
      <c r="V6114" s="9">
        <f t="shared" si="1716"/>
        <v>9</v>
      </c>
      <c r="W6114" s="9">
        <f t="shared" si="1717"/>
        <v>12</v>
      </c>
      <c r="X6114" s="9">
        <f t="shared" si="1718"/>
        <v>10</v>
      </c>
      <c r="Y6114" s="31" t="str">
        <f t="shared" si="1719"/>
        <v/>
      </c>
      <c r="Z6114" s="134">
        <v>32.799999999999997</v>
      </c>
      <c r="AA6114" s="31">
        <f t="shared" si="1720"/>
        <v>32.799999999999997</v>
      </c>
      <c r="AB6114" s="31" t="str">
        <f t="shared" si="1721"/>
        <v>-</v>
      </c>
    </row>
    <row r="6115" spans="1:28" x14ac:dyDescent="0.3">
      <c r="A6115" s="133">
        <v>42990.458333333336</v>
      </c>
      <c r="B6115" s="152">
        <f t="shared" si="1722"/>
        <v>9</v>
      </c>
      <c r="C6115" s="152">
        <f t="shared" si="1723"/>
        <v>12</v>
      </c>
      <c r="D6115" s="152">
        <f t="shared" si="1724"/>
        <v>11</v>
      </c>
      <c r="E6115" s="38" t="str">
        <f t="shared" si="1725"/>
        <v/>
      </c>
      <c r="F6115" s="134">
        <v>35.78</v>
      </c>
      <c r="G6115" s="38">
        <f t="shared" si="1726"/>
        <v>35.78</v>
      </c>
      <c r="H6115" s="38" t="str">
        <f t="shared" si="1727"/>
        <v>-</v>
      </c>
      <c r="K6115" s="133">
        <v>43355.458333333336</v>
      </c>
      <c r="L6115" s="9">
        <f t="shared" si="1710"/>
        <v>9</v>
      </c>
      <c r="M6115" s="9">
        <f t="shared" si="1711"/>
        <v>12</v>
      </c>
      <c r="N6115" s="9">
        <f t="shared" si="1712"/>
        <v>11</v>
      </c>
      <c r="O6115" s="31" t="str">
        <f t="shared" si="1713"/>
        <v/>
      </c>
      <c r="P6115" s="134">
        <v>37.229999999999997</v>
      </c>
      <c r="Q6115" s="31">
        <f t="shared" si="1714"/>
        <v>37.229999999999997</v>
      </c>
      <c r="R6115" s="31" t="str">
        <f t="shared" si="1715"/>
        <v>-</v>
      </c>
      <c r="U6115" s="133">
        <v>43720.458333333336</v>
      </c>
      <c r="V6115" s="9">
        <f t="shared" si="1716"/>
        <v>9</v>
      </c>
      <c r="W6115" s="9">
        <f t="shared" si="1717"/>
        <v>12</v>
      </c>
      <c r="X6115" s="9">
        <f t="shared" si="1718"/>
        <v>11</v>
      </c>
      <c r="Y6115" s="31" t="str">
        <f t="shared" si="1719"/>
        <v/>
      </c>
      <c r="Z6115" s="134">
        <v>37.49</v>
      </c>
      <c r="AA6115" s="31">
        <f t="shared" si="1720"/>
        <v>37.49</v>
      </c>
      <c r="AB6115" s="31" t="str">
        <f t="shared" si="1721"/>
        <v>-</v>
      </c>
    </row>
    <row r="6116" spans="1:28" x14ac:dyDescent="0.3">
      <c r="A6116" s="133">
        <v>42990.5</v>
      </c>
      <c r="B6116" s="152">
        <f t="shared" si="1722"/>
        <v>9</v>
      </c>
      <c r="C6116" s="152">
        <f t="shared" si="1723"/>
        <v>12</v>
      </c>
      <c r="D6116" s="152">
        <f t="shared" si="1724"/>
        <v>12</v>
      </c>
      <c r="E6116" s="38" t="str">
        <f t="shared" si="1725"/>
        <v/>
      </c>
      <c r="F6116" s="134">
        <v>36.979999999999997</v>
      </c>
      <c r="G6116" s="38">
        <f t="shared" si="1726"/>
        <v>36.979999999999997</v>
      </c>
      <c r="H6116" s="38" t="str">
        <f t="shared" si="1727"/>
        <v>-</v>
      </c>
      <c r="K6116" s="133">
        <v>43355.5</v>
      </c>
      <c r="L6116" s="9">
        <f t="shared" si="1710"/>
        <v>9</v>
      </c>
      <c r="M6116" s="9">
        <f t="shared" si="1711"/>
        <v>12</v>
      </c>
      <c r="N6116" s="9">
        <f t="shared" si="1712"/>
        <v>12</v>
      </c>
      <c r="O6116" s="31" t="str">
        <f t="shared" si="1713"/>
        <v/>
      </c>
      <c r="P6116" s="134">
        <v>38.14</v>
      </c>
      <c r="Q6116" s="31">
        <f t="shared" si="1714"/>
        <v>38.14</v>
      </c>
      <c r="R6116" s="31" t="str">
        <f t="shared" si="1715"/>
        <v>-</v>
      </c>
      <c r="U6116" s="133">
        <v>43720.5</v>
      </c>
      <c r="V6116" s="9">
        <f t="shared" si="1716"/>
        <v>9</v>
      </c>
      <c r="W6116" s="9">
        <f t="shared" si="1717"/>
        <v>12</v>
      </c>
      <c r="X6116" s="9">
        <f t="shared" si="1718"/>
        <v>12</v>
      </c>
      <c r="Y6116" s="31" t="str">
        <f t="shared" si="1719"/>
        <v/>
      </c>
      <c r="Z6116" s="134">
        <v>42.52</v>
      </c>
      <c r="AA6116" s="31">
        <f t="shared" si="1720"/>
        <v>42.52</v>
      </c>
      <c r="AB6116" s="31" t="str">
        <f t="shared" si="1721"/>
        <v>-</v>
      </c>
    </row>
    <row r="6117" spans="1:28" x14ac:dyDescent="0.3">
      <c r="A6117" s="133">
        <v>42990.541666666664</v>
      </c>
      <c r="B6117" s="152">
        <f t="shared" si="1722"/>
        <v>9</v>
      </c>
      <c r="C6117" s="152">
        <f t="shared" si="1723"/>
        <v>12</v>
      </c>
      <c r="D6117" s="152">
        <f t="shared" si="1724"/>
        <v>13</v>
      </c>
      <c r="E6117" s="38" t="str">
        <f t="shared" si="1725"/>
        <v/>
      </c>
      <c r="F6117" s="134">
        <v>37.53</v>
      </c>
      <c r="G6117" s="38">
        <f t="shared" si="1726"/>
        <v>37.53</v>
      </c>
      <c r="H6117" s="38" t="str">
        <f t="shared" si="1727"/>
        <v>-</v>
      </c>
      <c r="K6117" s="133">
        <v>43355.541666666664</v>
      </c>
      <c r="L6117" s="9">
        <f t="shared" si="1710"/>
        <v>9</v>
      </c>
      <c r="M6117" s="9">
        <f t="shared" si="1711"/>
        <v>12</v>
      </c>
      <c r="N6117" s="9">
        <f t="shared" si="1712"/>
        <v>13</v>
      </c>
      <c r="O6117" s="31" t="str">
        <f t="shared" si="1713"/>
        <v/>
      </c>
      <c r="P6117" s="134">
        <v>40.130000000000003</v>
      </c>
      <c r="Q6117" s="31">
        <f t="shared" si="1714"/>
        <v>40.130000000000003</v>
      </c>
      <c r="R6117" s="31" t="str">
        <f t="shared" si="1715"/>
        <v>-</v>
      </c>
      <c r="U6117" s="133">
        <v>43720.541666666664</v>
      </c>
      <c r="V6117" s="9">
        <f t="shared" si="1716"/>
        <v>9</v>
      </c>
      <c r="W6117" s="9">
        <f t="shared" si="1717"/>
        <v>12</v>
      </c>
      <c r="X6117" s="9">
        <f t="shared" si="1718"/>
        <v>13</v>
      </c>
      <c r="Y6117" s="31" t="str">
        <f t="shared" si="1719"/>
        <v/>
      </c>
      <c r="Z6117" s="134">
        <v>50.72</v>
      </c>
      <c r="AA6117" s="31">
        <f t="shared" si="1720"/>
        <v>50.72</v>
      </c>
      <c r="AB6117" s="31" t="str">
        <f t="shared" si="1721"/>
        <v>-</v>
      </c>
    </row>
    <row r="6118" spans="1:28" x14ac:dyDescent="0.3">
      <c r="A6118" s="133">
        <v>42990.583333333336</v>
      </c>
      <c r="B6118" s="152">
        <f t="shared" si="1722"/>
        <v>9</v>
      </c>
      <c r="C6118" s="152">
        <f t="shared" si="1723"/>
        <v>12</v>
      </c>
      <c r="D6118" s="152">
        <f t="shared" si="1724"/>
        <v>14</v>
      </c>
      <c r="E6118" s="38" t="str">
        <f t="shared" si="1725"/>
        <v/>
      </c>
      <c r="F6118" s="134">
        <v>37.54</v>
      </c>
      <c r="G6118" s="38">
        <f t="shared" si="1726"/>
        <v>37.54</v>
      </c>
      <c r="H6118" s="38" t="str">
        <f t="shared" si="1727"/>
        <v>-</v>
      </c>
      <c r="K6118" s="133">
        <v>43355.583333333336</v>
      </c>
      <c r="L6118" s="9">
        <f t="shared" si="1710"/>
        <v>9</v>
      </c>
      <c r="M6118" s="9">
        <f t="shared" si="1711"/>
        <v>12</v>
      </c>
      <c r="N6118" s="9">
        <f t="shared" si="1712"/>
        <v>14</v>
      </c>
      <c r="O6118" s="31" t="str">
        <f t="shared" si="1713"/>
        <v/>
      </c>
      <c r="P6118" s="134">
        <v>41.79</v>
      </c>
      <c r="Q6118" s="31">
        <f t="shared" si="1714"/>
        <v>41.79</v>
      </c>
      <c r="R6118" s="31" t="str">
        <f t="shared" si="1715"/>
        <v>-</v>
      </c>
      <c r="U6118" s="133">
        <v>43720.583333333336</v>
      </c>
      <c r="V6118" s="9">
        <f t="shared" si="1716"/>
        <v>9</v>
      </c>
      <c r="W6118" s="9">
        <f t="shared" si="1717"/>
        <v>12</v>
      </c>
      <c r="X6118" s="9">
        <f t="shared" si="1718"/>
        <v>14</v>
      </c>
      <c r="Y6118" s="31" t="str">
        <f t="shared" si="1719"/>
        <v/>
      </c>
      <c r="Z6118" s="134">
        <v>84.67</v>
      </c>
      <c r="AA6118" s="31">
        <f t="shared" si="1720"/>
        <v>84.67</v>
      </c>
      <c r="AB6118" s="31" t="str">
        <f t="shared" si="1721"/>
        <v>-</v>
      </c>
    </row>
    <row r="6119" spans="1:28" x14ac:dyDescent="0.3">
      <c r="A6119" s="133">
        <v>42990.625</v>
      </c>
      <c r="B6119" s="152">
        <f t="shared" si="1722"/>
        <v>9</v>
      </c>
      <c r="C6119" s="152">
        <f t="shared" si="1723"/>
        <v>12</v>
      </c>
      <c r="D6119" s="152">
        <f t="shared" si="1724"/>
        <v>15</v>
      </c>
      <c r="E6119" s="38" t="str">
        <f t="shared" si="1725"/>
        <v/>
      </c>
      <c r="F6119" s="134">
        <v>38.44</v>
      </c>
      <c r="G6119" s="38">
        <f t="shared" si="1726"/>
        <v>38.44</v>
      </c>
      <c r="H6119" s="38" t="str">
        <f t="shared" si="1727"/>
        <v>-</v>
      </c>
      <c r="K6119" s="133">
        <v>43355.625</v>
      </c>
      <c r="L6119" s="9">
        <f t="shared" si="1710"/>
        <v>9</v>
      </c>
      <c r="M6119" s="9">
        <f t="shared" si="1711"/>
        <v>12</v>
      </c>
      <c r="N6119" s="9">
        <f t="shared" si="1712"/>
        <v>15</v>
      </c>
      <c r="O6119" s="31" t="str">
        <f t="shared" si="1713"/>
        <v/>
      </c>
      <c r="P6119" s="134">
        <v>42.36</v>
      </c>
      <c r="Q6119" s="31">
        <f t="shared" si="1714"/>
        <v>42.36</v>
      </c>
      <c r="R6119" s="31" t="str">
        <f t="shared" si="1715"/>
        <v>-</v>
      </c>
      <c r="U6119" s="133">
        <v>43720.625</v>
      </c>
      <c r="V6119" s="9">
        <f t="shared" si="1716"/>
        <v>9</v>
      </c>
      <c r="W6119" s="9">
        <f t="shared" si="1717"/>
        <v>12</v>
      </c>
      <c r="X6119" s="9">
        <f t="shared" si="1718"/>
        <v>15</v>
      </c>
      <c r="Y6119" s="31" t="str">
        <f t="shared" si="1719"/>
        <v/>
      </c>
      <c r="Z6119" s="134">
        <v>92.95</v>
      </c>
      <c r="AA6119" s="31">
        <f t="shared" si="1720"/>
        <v>92.95</v>
      </c>
      <c r="AB6119" s="31" t="str">
        <f t="shared" si="1721"/>
        <v>-</v>
      </c>
    </row>
    <row r="6120" spans="1:28" x14ac:dyDescent="0.3">
      <c r="A6120" s="133">
        <v>42990.666666666664</v>
      </c>
      <c r="B6120" s="152">
        <f t="shared" si="1722"/>
        <v>9</v>
      </c>
      <c r="C6120" s="152">
        <f t="shared" si="1723"/>
        <v>12</v>
      </c>
      <c r="D6120" s="152">
        <f t="shared" si="1724"/>
        <v>16</v>
      </c>
      <c r="E6120" s="38" t="str">
        <f t="shared" si="1725"/>
        <v/>
      </c>
      <c r="F6120" s="134">
        <v>38.64</v>
      </c>
      <c r="G6120" s="38">
        <f t="shared" si="1726"/>
        <v>38.64</v>
      </c>
      <c r="H6120" s="38" t="str">
        <f t="shared" si="1727"/>
        <v>-</v>
      </c>
      <c r="K6120" s="133">
        <v>43355.666666666664</v>
      </c>
      <c r="L6120" s="9">
        <f t="shared" si="1710"/>
        <v>9</v>
      </c>
      <c r="M6120" s="9">
        <f t="shared" si="1711"/>
        <v>12</v>
      </c>
      <c r="N6120" s="9">
        <f t="shared" si="1712"/>
        <v>16</v>
      </c>
      <c r="O6120" s="31" t="str">
        <f t="shared" si="1713"/>
        <v/>
      </c>
      <c r="P6120" s="134">
        <v>44</v>
      </c>
      <c r="Q6120" s="31">
        <f t="shared" si="1714"/>
        <v>44</v>
      </c>
      <c r="R6120" s="31" t="str">
        <f t="shared" si="1715"/>
        <v>-</v>
      </c>
      <c r="U6120" s="133">
        <v>43720.666666666664</v>
      </c>
      <c r="V6120" s="9">
        <f t="shared" si="1716"/>
        <v>9</v>
      </c>
      <c r="W6120" s="9">
        <f t="shared" si="1717"/>
        <v>12</v>
      </c>
      <c r="X6120" s="9">
        <f t="shared" si="1718"/>
        <v>16</v>
      </c>
      <c r="Y6120" s="31" t="str">
        <f t="shared" si="1719"/>
        <v/>
      </c>
      <c r="Z6120" s="134">
        <v>103.72</v>
      </c>
      <c r="AA6120" s="31">
        <f t="shared" si="1720"/>
        <v>103.72</v>
      </c>
      <c r="AB6120" s="31" t="str">
        <f t="shared" si="1721"/>
        <v>-</v>
      </c>
    </row>
    <row r="6121" spans="1:28" x14ac:dyDescent="0.3">
      <c r="A6121" s="133">
        <v>42990.708333333336</v>
      </c>
      <c r="B6121" s="152">
        <f t="shared" si="1722"/>
        <v>9</v>
      </c>
      <c r="C6121" s="152">
        <f t="shared" si="1723"/>
        <v>12</v>
      </c>
      <c r="D6121" s="152">
        <f t="shared" si="1724"/>
        <v>17</v>
      </c>
      <c r="E6121" s="38" t="str">
        <f t="shared" si="1725"/>
        <v/>
      </c>
      <c r="F6121" s="134">
        <v>37.96</v>
      </c>
      <c r="G6121" s="38" t="str">
        <f t="shared" si="1726"/>
        <v>-</v>
      </c>
      <c r="H6121" s="38">
        <f t="shared" si="1727"/>
        <v>37.96</v>
      </c>
      <c r="K6121" s="133">
        <v>43355.708333333336</v>
      </c>
      <c r="L6121" s="9">
        <f t="shared" si="1710"/>
        <v>9</v>
      </c>
      <c r="M6121" s="9">
        <f t="shared" si="1711"/>
        <v>12</v>
      </c>
      <c r="N6121" s="9">
        <f t="shared" si="1712"/>
        <v>17</v>
      </c>
      <c r="O6121" s="31" t="str">
        <f t="shared" si="1713"/>
        <v/>
      </c>
      <c r="P6121" s="134">
        <v>41.79</v>
      </c>
      <c r="Q6121" s="31" t="str">
        <f t="shared" si="1714"/>
        <v>-</v>
      </c>
      <c r="R6121" s="31">
        <f t="shared" si="1715"/>
        <v>41.79</v>
      </c>
      <c r="U6121" s="133">
        <v>43720.708333333336</v>
      </c>
      <c r="V6121" s="9">
        <f t="shared" si="1716"/>
        <v>9</v>
      </c>
      <c r="W6121" s="9">
        <f t="shared" si="1717"/>
        <v>12</v>
      </c>
      <c r="X6121" s="9">
        <f t="shared" si="1718"/>
        <v>17</v>
      </c>
      <c r="Y6121" s="31" t="str">
        <f t="shared" si="1719"/>
        <v/>
      </c>
      <c r="Z6121" s="134">
        <v>70.72</v>
      </c>
      <c r="AA6121" s="31" t="str">
        <f t="shared" si="1720"/>
        <v>-</v>
      </c>
      <c r="AB6121" s="31">
        <f t="shared" si="1721"/>
        <v>70.72</v>
      </c>
    </row>
    <row r="6122" spans="1:28" x14ac:dyDescent="0.3">
      <c r="A6122" s="133">
        <v>42990.75</v>
      </c>
      <c r="B6122" s="152">
        <f t="shared" si="1722"/>
        <v>9</v>
      </c>
      <c r="C6122" s="152">
        <f t="shared" si="1723"/>
        <v>12</v>
      </c>
      <c r="D6122" s="152">
        <f t="shared" si="1724"/>
        <v>18</v>
      </c>
      <c r="E6122" s="38" t="str">
        <f t="shared" si="1725"/>
        <v/>
      </c>
      <c r="F6122" s="134">
        <v>35.32</v>
      </c>
      <c r="G6122" s="38" t="str">
        <f t="shared" si="1726"/>
        <v>-</v>
      </c>
      <c r="H6122" s="38">
        <f t="shared" si="1727"/>
        <v>35.32</v>
      </c>
      <c r="K6122" s="133">
        <v>43355.75</v>
      </c>
      <c r="L6122" s="9">
        <f t="shared" si="1710"/>
        <v>9</v>
      </c>
      <c r="M6122" s="9">
        <f t="shared" si="1711"/>
        <v>12</v>
      </c>
      <c r="N6122" s="9">
        <f t="shared" si="1712"/>
        <v>18</v>
      </c>
      <c r="O6122" s="31" t="str">
        <f t="shared" si="1713"/>
        <v/>
      </c>
      <c r="P6122" s="134">
        <v>38.799999999999997</v>
      </c>
      <c r="Q6122" s="31" t="str">
        <f t="shared" si="1714"/>
        <v>-</v>
      </c>
      <c r="R6122" s="31">
        <f t="shared" si="1715"/>
        <v>38.799999999999997</v>
      </c>
      <c r="U6122" s="133">
        <v>43720.75</v>
      </c>
      <c r="V6122" s="9">
        <f t="shared" si="1716"/>
        <v>9</v>
      </c>
      <c r="W6122" s="9">
        <f t="shared" si="1717"/>
        <v>12</v>
      </c>
      <c r="X6122" s="9">
        <f t="shared" si="1718"/>
        <v>18</v>
      </c>
      <c r="Y6122" s="31" t="str">
        <f t="shared" si="1719"/>
        <v/>
      </c>
      <c r="Z6122" s="134">
        <v>46.67</v>
      </c>
      <c r="AA6122" s="31" t="str">
        <f t="shared" si="1720"/>
        <v>-</v>
      </c>
      <c r="AB6122" s="31">
        <f t="shared" si="1721"/>
        <v>46.67</v>
      </c>
    </row>
    <row r="6123" spans="1:28" x14ac:dyDescent="0.3">
      <c r="A6123" s="133">
        <v>42990.791666666664</v>
      </c>
      <c r="B6123" s="152">
        <f t="shared" si="1722"/>
        <v>9</v>
      </c>
      <c r="C6123" s="152">
        <f t="shared" si="1723"/>
        <v>12</v>
      </c>
      <c r="D6123" s="152">
        <f t="shared" si="1724"/>
        <v>19</v>
      </c>
      <c r="E6123" s="38" t="str">
        <f t="shared" si="1725"/>
        <v/>
      </c>
      <c r="F6123" s="134">
        <v>36.83</v>
      </c>
      <c r="G6123" s="38" t="str">
        <f t="shared" si="1726"/>
        <v>-</v>
      </c>
      <c r="H6123" s="38">
        <f t="shared" si="1727"/>
        <v>36.83</v>
      </c>
      <c r="K6123" s="133">
        <v>43355.791666666664</v>
      </c>
      <c r="L6123" s="9">
        <f t="shared" si="1710"/>
        <v>9</v>
      </c>
      <c r="M6123" s="9">
        <f t="shared" si="1711"/>
        <v>12</v>
      </c>
      <c r="N6123" s="9">
        <f t="shared" si="1712"/>
        <v>19</v>
      </c>
      <c r="O6123" s="31" t="str">
        <f t="shared" si="1713"/>
        <v/>
      </c>
      <c r="P6123" s="134">
        <v>41.13</v>
      </c>
      <c r="Q6123" s="31" t="str">
        <f t="shared" si="1714"/>
        <v>-</v>
      </c>
      <c r="R6123" s="31">
        <f t="shared" si="1715"/>
        <v>41.13</v>
      </c>
      <c r="U6123" s="133">
        <v>43720.791666666664</v>
      </c>
      <c r="V6123" s="9">
        <f t="shared" si="1716"/>
        <v>9</v>
      </c>
      <c r="W6123" s="9">
        <f t="shared" si="1717"/>
        <v>12</v>
      </c>
      <c r="X6123" s="9">
        <f t="shared" si="1718"/>
        <v>19</v>
      </c>
      <c r="Y6123" s="31" t="str">
        <f t="shared" si="1719"/>
        <v/>
      </c>
      <c r="Z6123" s="134">
        <v>42.62</v>
      </c>
      <c r="AA6123" s="31" t="str">
        <f t="shared" si="1720"/>
        <v>-</v>
      </c>
      <c r="AB6123" s="31">
        <f t="shared" si="1721"/>
        <v>42.62</v>
      </c>
    </row>
    <row r="6124" spans="1:28" x14ac:dyDescent="0.3">
      <c r="A6124" s="133">
        <v>42990.833333333336</v>
      </c>
      <c r="B6124" s="152">
        <f t="shared" si="1722"/>
        <v>9</v>
      </c>
      <c r="C6124" s="152">
        <f t="shared" si="1723"/>
        <v>12</v>
      </c>
      <c r="D6124" s="152">
        <f t="shared" si="1724"/>
        <v>20</v>
      </c>
      <c r="E6124" s="38" t="str">
        <f t="shared" si="1725"/>
        <v/>
      </c>
      <c r="F6124" s="134">
        <v>36.61</v>
      </c>
      <c r="G6124" s="38" t="str">
        <f t="shared" si="1726"/>
        <v>-</v>
      </c>
      <c r="H6124" s="38">
        <f t="shared" si="1727"/>
        <v>36.61</v>
      </c>
      <c r="K6124" s="133">
        <v>43355.833333333336</v>
      </c>
      <c r="L6124" s="9">
        <f t="shared" si="1710"/>
        <v>9</v>
      </c>
      <c r="M6124" s="9">
        <f t="shared" si="1711"/>
        <v>12</v>
      </c>
      <c r="N6124" s="9">
        <f t="shared" si="1712"/>
        <v>20</v>
      </c>
      <c r="O6124" s="31" t="str">
        <f t="shared" si="1713"/>
        <v/>
      </c>
      <c r="P6124" s="134">
        <v>41.09</v>
      </c>
      <c r="Q6124" s="31" t="str">
        <f t="shared" si="1714"/>
        <v>-</v>
      </c>
      <c r="R6124" s="31">
        <f t="shared" si="1715"/>
        <v>41.09</v>
      </c>
      <c r="U6124" s="133">
        <v>43720.833333333336</v>
      </c>
      <c r="V6124" s="9">
        <f t="shared" si="1716"/>
        <v>9</v>
      </c>
      <c r="W6124" s="9">
        <f t="shared" si="1717"/>
        <v>12</v>
      </c>
      <c r="X6124" s="9">
        <f t="shared" si="1718"/>
        <v>20</v>
      </c>
      <c r="Y6124" s="31" t="str">
        <f t="shared" si="1719"/>
        <v/>
      </c>
      <c r="Z6124" s="134">
        <v>39.39</v>
      </c>
      <c r="AA6124" s="31" t="str">
        <f t="shared" si="1720"/>
        <v>-</v>
      </c>
      <c r="AB6124" s="31">
        <f t="shared" si="1721"/>
        <v>39.39</v>
      </c>
    </row>
    <row r="6125" spans="1:28" x14ac:dyDescent="0.3">
      <c r="A6125" s="133">
        <v>42990.875</v>
      </c>
      <c r="B6125" s="152">
        <f t="shared" si="1722"/>
        <v>9</v>
      </c>
      <c r="C6125" s="152">
        <f t="shared" si="1723"/>
        <v>12</v>
      </c>
      <c r="D6125" s="152">
        <f t="shared" si="1724"/>
        <v>21</v>
      </c>
      <c r="E6125" s="38" t="str">
        <f t="shared" si="1725"/>
        <v/>
      </c>
      <c r="F6125" s="134">
        <v>29.57</v>
      </c>
      <c r="G6125" s="38" t="str">
        <f t="shared" si="1726"/>
        <v>-</v>
      </c>
      <c r="H6125" s="38">
        <f t="shared" si="1727"/>
        <v>29.57</v>
      </c>
      <c r="K6125" s="133">
        <v>43355.875</v>
      </c>
      <c r="L6125" s="9">
        <f t="shared" si="1710"/>
        <v>9</v>
      </c>
      <c r="M6125" s="9">
        <f t="shared" si="1711"/>
        <v>12</v>
      </c>
      <c r="N6125" s="9">
        <f t="shared" si="1712"/>
        <v>21</v>
      </c>
      <c r="O6125" s="31" t="str">
        <f t="shared" si="1713"/>
        <v/>
      </c>
      <c r="P6125" s="134">
        <v>34.47</v>
      </c>
      <c r="Q6125" s="31" t="str">
        <f t="shared" si="1714"/>
        <v>-</v>
      </c>
      <c r="R6125" s="31">
        <f t="shared" si="1715"/>
        <v>34.47</v>
      </c>
      <c r="U6125" s="133">
        <v>43720.875</v>
      </c>
      <c r="V6125" s="9">
        <f t="shared" si="1716"/>
        <v>9</v>
      </c>
      <c r="W6125" s="9">
        <f t="shared" si="1717"/>
        <v>12</v>
      </c>
      <c r="X6125" s="9">
        <f t="shared" si="1718"/>
        <v>21</v>
      </c>
      <c r="Y6125" s="31" t="str">
        <f t="shared" si="1719"/>
        <v/>
      </c>
      <c r="Z6125" s="134">
        <v>32.159999999999997</v>
      </c>
      <c r="AA6125" s="31" t="str">
        <f t="shared" si="1720"/>
        <v>-</v>
      </c>
      <c r="AB6125" s="31">
        <f t="shared" si="1721"/>
        <v>32.159999999999997</v>
      </c>
    </row>
    <row r="6126" spans="1:28" x14ac:dyDescent="0.3">
      <c r="A6126" s="133">
        <v>42990.916666666664</v>
      </c>
      <c r="B6126" s="152">
        <f t="shared" si="1722"/>
        <v>9</v>
      </c>
      <c r="C6126" s="152">
        <f t="shared" si="1723"/>
        <v>12</v>
      </c>
      <c r="D6126" s="152">
        <f t="shared" si="1724"/>
        <v>22</v>
      </c>
      <c r="E6126" s="38" t="str">
        <f t="shared" si="1725"/>
        <v/>
      </c>
      <c r="F6126" s="134">
        <v>24.55</v>
      </c>
      <c r="G6126" s="38" t="str">
        <f t="shared" si="1726"/>
        <v>-</v>
      </c>
      <c r="H6126" s="38">
        <f t="shared" si="1727"/>
        <v>24.55</v>
      </c>
      <c r="K6126" s="133">
        <v>43355.916666666664</v>
      </c>
      <c r="L6126" s="9">
        <f t="shared" si="1710"/>
        <v>9</v>
      </c>
      <c r="M6126" s="9">
        <f t="shared" si="1711"/>
        <v>12</v>
      </c>
      <c r="N6126" s="9">
        <f t="shared" si="1712"/>
        <v>22</v>
      </c>
      <c r="O6126" s="31" t="str">
        <f t="shared" si="1713"/>
        <v/>
      </c>
      <c r="P6126" s="134">
        <v>27.49</v>
      </c>
      <c r="Q6126" s="31" t="str">
        <f t="shared" si="1714"/>
        <v>-</v>
      </c>
      <c r="R6126" s="31">
        <f t="shared" si="1715"/>
        <v>27.49</v>
      </c>
      <c r="U6126" s="133">
        <v>43720.916666666664</v>
      </c>
      <c r="V6126" s="9">
        <f t="shared" si="1716"/>
        <v>9</v>
      </c>
      <c r="W6126" s="9">
        <f t="shared" si="1717"/>
        <v>12</v>
      </c>
      <c r="X6126" s="9">
        <f t="shared" si="1718"/>
        <v>22</v>
      </c>
      <c r="Y6126" s="31" t="str">
        <f t="shared" si="1719"/>
        <v/>
      </c>
      <c r="Z6126" s="134">
        <v>25.43</v>
      </c>
      <c r="AA6126" s="31" t="str">
        <f t="shared" si="1720"/>
        <v>-</v>
      </c>
      <c r="AB6126" s="31">
        <f t="shared" si="1721"/>
        <v>25.43</v>
      </c>
    </row>
    <row r="6127" spans="1:28" x14ac:dyDescent="0.3">
      <c r="A6127" s="133">
        <v>42990.958333333336</v>
      </c>
      <c r="B6127" s="152">
        <f t="shared" si="1722"/>
        <v>9</v>
      </c>
      <c r="C6127" s="152">
        <f t="shared" si="1723"/>
        <v>12</v>
      </c>
      <c r="D6127" s="152">
        <f t="shared" si="1724"/>
        <v>23</v>
      </c>
      <c r="E6127" s="38" t="str">
        <f t="shared" si="1725"/>
        <v/>
      </c>
      <c r="F6127" s="134">
        <v>23.21</v>
      </c>
      <c r="G6127" s="38" t="str">
        <f t="shared" si="1726"/>
        <v>-</v>
      </c>
      <c r="H6127" s="38">
        <f t="shared" si="1727"/>
        <v>23.21</v>
      </c>
      <c r="K6127" s="133">
        <v>43355.958333333336</v>
      </c>
      <c r="L6127" s="9">
        <f t="shared" si="1710"/>
        <v>9</v>
      </c>
      <c r="M6127" s="9">
        <f t="shared" si="1711"/>
        <v>12</v>
      </c>
      <c r="N6127" s="9">
        <f t="shared" si="1712"/>
        <v>23</v>
      </c>
      <c r="O6127" s="31" t="str">
        <f t="shared" si="1713"/>
        <v/>
      </c>
      <c r="P6127" s="134">
        <v>24.95</v>
      </c>
      <c r="Q6127" s="31" t="str">
        <f t="shared" si="1714"/>
        <v>-</v>
      </c>
      <c r="R6127" s="31">
        <f t="shared" si="1715"/>
        <v>24.95</v>
      </c>
      <c r="U6127" s="133">
        <v>43720.958333333336</v>
      </c>
      <c r="V6127" s="9">
        <f t="shared" si="1716"/>
        <v>9</v>
      </c>
      <c r="W6127" s="9">
        <f t="shared" si="1717"/>
        <v>12</v>
      </c>
      <c r="X6127" s="9">
        <f t="shared" si="1718"/>
        <v>23</v>
      </c>
      <c r="Y6127" s="31" t="str">
        <f t="shared" si="1719"/>
        <v/>
      </c>
      <c r="Z6127" s="134">
        <v>22.91</v>
      </c>
      <c r="AA6127" s="31" t="str">
        <f t="shared" si="1720"/>
        <v>-</v>
      </c>
      <c r="AB6127" s="31">
        <f t="shared" si="1721"/>
        <v>22.91</v>
      </c>
    </row>
    <row r="6128" spans="1:28" x14ac:dyDescent="0.3">
      <c r="A6128" s="133">
        <v>42991</v>
      </c>
      <c r="B6128" s="152">
        <f t="shared" si="1722"/>
        <v>9</v>
      </c>
      <c r="C6128" s="152">
        <f t="shared" si="1723"/>
        <v>13</v>
      </c>
      <c r="D6128" s="152">
        <f t="shared" si="1724"/>
        <v>0</v>
      </c>
      <c r="E6128" s="38" t="str">
        <f t="shared" si="1725"/>
        <v/>
      </c>
      <c r="F6128" s="134">
        <v>21.58</v>
      </c>
      <c r="G6128" s="38" t="str">
        <f t="shared" si="1726"/>
        <v>-</v>
      </c>
      <c r="H6128" s="38">
        <f t="shared" si="1727"/>
        <v>21.58</v>
      </c>
      <c r="K6128" s="133">
        <v>43356</v>
      </c>
      <c r="L6128" s="9">
        <f t="shared" si="1710"/>
        <v>9</v>
      </c>
      <c r="M6128" s="9">
        <f t="shared" si="1711"/>
        <v>13</v>
      </c>
      <c r="N6128" s="9">
        <f t="shared" si="1712"/>
        <v>0</v>
      </c>
      <c r="O6128" s="31" t="str">
        <f t="shared" si="1713"/>
        <v/>
      </c>
      <c r="P6128" s="134">
        <v>24.22</v>
      </c>
      <c r="Q6128" s="31" t="str">
        <f t="shared" si="1714"/>
        <v>-</v>
      </c>
      <c r="R6128" s="31">
        <f t="shared" si="1715"/>
        <v>24.22</v>
      </c>
      <c r="U6128" s="133">
        <v>43721</v>
      </c>
      <c r="V6128" s="9">
        <f t="shared" si="1716"/>
        <v>9</v>
      </c>
      <c r="W6128" s="9">
        <f t="shared" si="1717"/>
        <v>13</v>
      </c>
      <c r="X6128" s="9">
        <f t="shared" si="1718"/>
        <v>0</v>
      </c>
      <c r="Y6128" s="31" t="str">
        <f t="shared" si="1719"/>
        <v/>
      </c>
      <c r="Z6128" s="134">
        <v>21.6</v>
      </c>
      <c r="AA6128" s="31" t="str">
        <f t="shared" si="1720"/>
        <v>-</v>
      </c>
      <c r="AB6128" s="31">
        <f t="shared" si="1721"/>
        <v>21.6</v>
      </c>
    </row>
    <row r="6129" spans="1:28" x14ac:dyDescent="0.3">
      <c r="A6129" s="133">
        <v>42991.041666666664</v>
      </c>
      <c r="B6129" s="152">
        <f t="shared" si="1722"/>
        <v>9</v>
      </c>
      <c r="C6129" s="152">
        <f t="shared" si="1723"/>
        <v>13</v>
      </c>
      <c r="D6129" s="152">
        <f t="shared" si="1724"/>
        <v>1</v>
      </c>
      <c r="E6129" s="38" t="str">
        <f t="shared" si="1725"/>
        <v/>
      </c>
      <c r="F6129" s="134">
        <v>21.03</v>
      </c>
      <c r="G6129" s="38" t="str">
        <f t="shared" si="1726"/>
        <v>-</v>
      </c>
      <c r="H6129" s="38">
        <f t="shared" si="1727"/>
        <v>21.03</v>
      </c>
      <c r="K6129" s="133">
        <v>43356.041666666664</v>
      </c>
      <c r="L6129" s="9">
        <f t="shared" si="1710"/>
        <v>9</v>
      </c>
      <c r="M6129" s="9">
        <f t="shared" si="1711"/>
        <v>13</v>
      </c>
      <c r="N6129" s="9">
        <f t="shared" si="1712"/>
        <v>1</v>
      </c>
      <c r="O6129" s="31" t="str">
        <f t="shared" si="1713"/>
        <v/>
      </c>
      <c r="P6129" s="134">
        <v>22.44</v>
      </c>
      <c r="Q6129" s="31" t="str">
        <f t="shared" si="1714"/>
        <v>-</v>
      </c>
      <c r="R6129" s="31">
        <f t="shared" si="1715"/>
        <v>22.44</v>
      </c>
      <c r="U6129" s="133">
        <v>43721.041666666664</v>
      </c>
      <c r="V6129" s="9">
        <f t="shared" si="1716"/>
        <v>9</v>
      </c>
      <c r="W6129" s="9">
        <f t="shared" si="1717"/>
        <v>13</v>
      </c>
      <c r="X6129" s="9">
        <f t="shared" si="1718"/>
        <v>1</v>
      </c>
      <c r="Y6129" s="31" t="str">
        <f t="shared" si="1719"/>
        <v/>
      </c>
      <c r="Z6129" s="134">
        <v>20.49</v>
      </c>
      <c r="AA6129" s="31" t="str">
        <f t="shared" si="1720"/>
        <v>-</v>
      </c>
      <c r="AB6129" s="31">
        <f t="shared" si="1721"/>
        <v>20.49</v>
      </c>
    </row>
    <row r="6130" spans="1:28" x14ac:dyDescent="0.3">
      <c r="A6130" s="133">
        <v>42991.083333333336</v>
      </c>
      <c r="B6130" s="152">
        <f t="shared" si="1722"/>
        <v>9</v>
      </c>
      <c r="C6130" s="152">
        <f t="shared" si="1723"/>
        <v>13</v>
      </c>
      <c r="D6130" s="152">
        <f t="shared" si="1724"/>
        <v>2</v>
      </c>
      <c r="E6130" s="38" t="str">
        <f t="shared" si="1725"/>
        <v/>
      </c>
      <c r="F6130" s="134">
        <v>20.34</v>
      </c>
      <c r="G6130" s="38" t="str">
        <f t="shared" si="1726"/>
        <v>-</v>
      </c>
      <c r="H6130" s="38">
        <f t="shared" si="1727"/>
        <v>20.34</v>
      </c>
      <c r="K6130" s="133">
        <v>43356.083333333336</v>
      </c>
      <c r="L6130" s="9">
        <f t="shared" si="1710"/>
        <v>9</v>
      </c>
      <c r="M6130" s="9">
        <f t="shared" si="1711"/>
        <v>13</v>
      </c>
      <c r="N6130" s="9">
        <f t="shared" si="1712"/>
        <v>2</v>
      </c>
      <c r="O6130" s="31" t="str">
        <f t="shared" si="1713"/>
        <v/>
      </c>
      <c r="P6130" s="134">
        <v>21.69</v>
      </c>
      <c r="Q6130" s="31" t="str">
        <f t="shared" si="1714"/>
        <v>-</v>
      </c>
      <c r="R6130" s="31">
        <f t="shared" si="1715"/>
        <v>21.69</v>
      </c>
      <c r="U6130" s="133">
        <v>43721.083333333336</v>
      </c>
      <c r="V6130" s="9">
        <f t="shared" si="1716"/>
        <v>9</v>
      </c>
      <c r="W6130" s="9">
        <f t="shared" si="1717"/>
        <v>13</v>
      </c>
      <c r="X6130" s="9">
        <f t="shared" si="1718"/>
        <v>2</v>
      </c>
      <c r="Y6130" s="31" t="str">
        <f t="shared" si="1719"/>
        <v/>
      </c>
      <c r="Z6130" s="134">
        <v>19.670000000000002</v>
      </c>
      <c r="AA6130" s="31" t="str">
        <f t="shared" si="1720"/>
        <v>-</v>
      </c>
      <c r="AB6130" s="31">
        <f t="shared" si="1721"/>
        <v>19.670000000000002</v>
      </c>
    </row>
    <row r="6131" spans="1:28" x14ac:dyDescent="0.3">
      <c r="A6131" s="133">
        <v>42991.125</v>
      </c>
      <c r="B6131" s="152">
        <f t="shared" si="1722"/>
        <v>9</v>
      </c>
      <c r="C6131" s="152">
        <f t="shared" si="1723"/>
        <v>13</v>
      </c>
      <c r="D6131" s="152">
        <f t="shared" si="1724"/>
        <v>3</v>
      </c>
      <c r="E6131" s="38" t="str">
        <f t="shared" si="1725"/>
        <v/>
      </c>
      <c r="F6131" s="134">
        <v>20</v>
      </c>
      <c r="G6131" s="38" t="str">
        <f t="shared" si="1726"/>
        <v>-</v>
      </c>
      <c r="H6131" s="38">
        <f t="shared" si="1727"/>
        <v>20</v>
      </c>
      <c r="K6131" s="133">
        <v>43356.125</v>
      </c>
      <c r="L6131" s="9">
        <f t="shared" si="1710"/>
        <v>9</v>
      </c>
      <c r="M6131" s="9">
        <f t="shared" si="1711"/>
        <v>13</v>
      </c>
      <c r="N6131" s="9">
        <f t="shared" si="1712"/>
        <v>3</v>
      </c>
      <c r="O6131" s="31" t="str">
        <f t="shared" si="1713"/>
        <v/>
      </c>
      <c r="P6131" s="134">
        <v>21.12</v>
      </c>
      <c r="Q6131" s="31" t="str">
        <f t="shared" si="1714"/>
        <v>-</v>
      </c>
      <c r="R6131" s="31">
        <f t="shared" si="1715"/>
        <v>21.12</v>
      </c>
      <c r="U6131" s="133">
        <v>43721.125</v>
      </c>
      <c r="V6131" s="9">
        <f t="shared" si="1716"/>
        <v>9</v>
      </c>
      <c r="W6131" s="9">
        <f t="shared" si="1717"/>
        <v>13</v>
      </c>
      <c r="X6131" s="9">
        <f t="shared" si="1718"/>
        <v>3</v>
      </c>
      <c r="Y6131" s="31" t="str">
        <f t="shared" si="1719"/>
        <v/>
      </c>
      <c r="Z6131" s="134">
        <v>18.97</v>
      </c>
      <c r="AA6131" s="31" t="str">
        <f t="shared" si="1720"/>
        <v>-</v>
      </c>
      <c r="AB6131" s="31">
        <f t="shared" si="1721"/>
        <v>18.97</v>
      </c>
    </row>
    <row r="6132" spans="1:28" x14ac:dyDescent="0.3">
      <c r="A6132" s="133">
        <v>42991.166666666664</v>
      </c>
      <c r="B6132" s="152">
        <f t="shared" si="1722"/>
        <v>9</v>
      </c>
      <c r="C6132" s="152">
        <f t="shared" si="1723"/>
        <v>13</v>
      </c>
      <c r="D6132" s="152">
        <f t="shared" si="1724"/>
        <v>4</v>
      </c>
      <c r="E6132" s="38" t="str">
        <f t="shared" si="1725"/>
        <v/>
      </c>
      <c r="F6132" s="134">
        <v>20.67</v>
      </c>
      <c r="G6132" s="38" t="str">
        <f t="shared" si="1726"/>
        <v>-</v>
      </c>
      <c r="H6132" s="38">
        <f t="shared" si="1727"/>
        <v>20.67</v>
      </c>
      <c r="K6132" s="133">
        <v>43356.166666666664</v>
      </c>
      <c r="L6132" s="9">
        <f t="shared" si="1710"/>
        <v>9</v>
      </c>
      <c r="M6132" s="9">
        <f t="shared" si="1711"/>
        <v>13</v>
      </c>
      <c r="N6132" s="9">
        <f t="shared" si="1712"/>
        <v>4</v>
      </c>
      <c r="O6132" s="31" t="str">
        <f t="shared" si="1713"/>
        <v/>
      </c>
      <c r="P6132" s="134">
        <v>21.79</v>
      </c>
      <c r="Q6132" s="31" t="str">
        <f t="shared" si="1714"/>
        <v>-</v>
      </c>
      <c r="R6132" s="31">
        <f t="shared" si="1715"/>
        <v>21.79</v>
      </c>
      <c r="U6132" s="133">
        <v>43721.166666666664</v>
      </c>
      <c r="V6132" s="9">
        <f t="shared" si="1716"/>
        <v>9</v>
      </c>
      <c r="W6132" s="9">
        <f t="shared" si="1717"/>
        <v>13</v>
      </c>
      <c r="X6132" s="9">
        <f t="shared" si="1718"/>
        <v>4</v>
      </c>
      <c r="Y6132" s="31" t="str">
        <f t="shared" si="1719"/>
        <v/>
      </c>
      <c r="Z6132" s="134">
        <v>19.14</v>
      </c>
      <c r="AA6132" s="31" t="str">
        <f t="shared" si="1720"/>
        <v>-</v>
      </c>
      <c r="AB6132" s="31">
        <f t="shared" si="1721"/>
        <v>19.14</v>
      </c>
    </row>
    <row r="6133" spans="1:28" x14ac:dyDescent="0.3">
      <c r="A6133" s="133">
        <v>42991.208333333336</v>
      </c>
      <c r="B6133" s="152">
        <f t="shared" si="1722"/>
        <v>9</v>
      </c>
      <c r="C6133" s="152">
        <f t="shared" si="1723"/>
        <v>13</v>
      </c>
      <c r="D6133" s="152">
        <f t="shared" si="1724"/>
        <v>5</v>
      </c>
      <c r="E6133" s="38" t="str">
        <f t="shared" si="1725"/>
        <v/>
      </c>
      <c r="F6133" s="134">
        <v>22.26</v>
      </c>
      <c r="G6133" s="38" t="str">
        <f t="shared" si="1726"/>
        <v>-</v>
      </c>
      <c r="H6133" s="38">
        <f t="shared" si="1727"/>
        <v>22.26</v>
      </c>
      <c r="K6133" s="133">
        <v>43356.208333333336</v>
      </c>
      <c r="L6133" s="9">
        <f t="shared" si="1710"/>
        <v>9</v>
      </c>
      <c r="M6133" s="9">
        <f t="shared" si="1711"/>
        <v>13</v>
      </c>
      <c r="N6133" s="9">
        <f t="shared" si="1712"/>
        <v>5</v>
      </c>
      <c r="O6133" s="31" t="str">
        <f t="shared" si="1713"/>
        <v/>
      </c>
      <c r="P6133" s="134">
        <v>24.22</v>
      </c>
      <c r="Q6133" s="31" t="str">
        <f t="shared" si="1714"/>
        <v>-</v>
      </c>
      <c r="R6133" s="31">
        <f t="shared" si="1715"/>
        <v>24.22</v>
      </c>
      <c r="U6133" s="133">
        <v>43721.208333333336</v>
      </c>
      <c r="V6133" s="9">
        <f t="shared" si="1716"/>
        <v>9</v>
      </c>
      <c r="W6133" s="9">
        <f t="shared" si="1717"/>
        <v>13</v>
      </c>
      <c r="X6133" s="9">
        <f t="shared" si="1718"/>
        <v>5</v>
      </c>
      <c r="Y6133" s="31" t="str">
        <f t="shared" si="1719"/>
        <v/>
      </c>
      <c r="Z6133" s="134">
        <v>21.33</v>
      </c>
      <c r="AA6133" s="31" t="str">
        <f t="shared" si="1720"/>
        <v>-</v>
      </c>
      <c r="AB6133" s="31">
        <f t="shared" si="1721"/>
        <v>21.33</v>
      </c>
    </row>
    <row r="6134" spans="1:28" x14ac:dyDescent="0.3">
      <c r="A6134" s="133">
        <v>42991.25</v>
      </c>
      <c r="B6134" s="152">
        <f t="shared" si="1722"/>
        <v>9</v>
      </c>
      <c r="C6134" s="152">
        <f t="shared" si="1723"/>
        <v>13</v>
      </c>
      <c r="D6134" s="152">
        <f t="shared" si="1724"/>
        <v>6</v>
      </c>
      <c r="E6134" s="38" t="str">
        <f t="shared" si="1725"/>
        <v/>
      </c>
      <c r="F6134" s="134">
        <v>26.05</v>
      </c>
      <c r="G6134" s="38" t="str">
        <f t="shared" si="1726"/>
        <v>-</v>
      </c>
      <c r="H6134" s="38">
        <f t="shared" si="1727"/>
        <v>26.05</v>
      </c>
      <c r="K6134" s="133">
        <v>43356.25</v>
      </c>
      <c r="L6134" s="9">
        <f t="shared" si="1710"/>
        <v>9</v>
      </c>
      <c r="M6134" s="9">
        <f t="shared" si="1711"/>
        <v>13</v>
      </c>
      <c r="N6134" s="9">
        <f t="shared" si="1712"/>
        <v>6</v>
      </c>
      <c r="O6134" s="31" t="str">
        <f t="shared" si="1713"/>
        <v/>
      </c>
      <c r="P6134" s="134">
        <v>31.61</v>
      </c>
      <c r="Q6134" s="31" t="str">
        <f t="shared" si="1714"/>
        <v>-</v>
      </c>
      <c r="R6134" s="31">
        <f t="shared" si="1715"/>
        <v>31.61</v>
      </c>
      <c r="U6134" s="133">
        <v>43721.25</v>
      </c>
      <c r="V6134" s="9">
        <f t="shared" si="1716"/>
        <v>9</v>
      </c>
      <c r="W6134" s="9">
        <f t="shared" si="1717"/>
        <v>13</v>
      </c>
      <c r="X6134" s="9">
        <f t="shared" si="1718"/>
        <v>6</v>
      </c>
      <c r="Y6134" s="31" t="str">
        <f t="shared" si="1719"/>
        <v/>
      </c>
      <c r="Z6134" s="134">
        <v>24.11</v>
      </c>
      <c r="AA6134" s="31" t="str">
        <f t="shared" si="1720"/>
        <v>-</v>
      </c>
      <c r="AB6134" s="31">
        <f t="shared" si="1721"/>
        <v>24.11</v>
      </c>
    </row>
    <row r="6135" spans="1:28" x14ac:dyDescent="0.3">
      <c r="A6135" s="133">
        <v>42991.291666666664</v>
      </c>
      <c r="B6135" s="152">
        <f t="shared" si="1722"/>
        <v>9</v>
      </c>
      <c r="C6135" s="152">
        <f t="shared" si="1723"/>
        <v>13</v>
      </c>
      <c r="D6135" s="152">
        <f t="shared" si="1724"/>
        <v>7</v>
      </c>
      <c r="E6135" s="38" t="str">
        <f t="shared" si="1725"/>
        <v/>
      </c>
      <c r="F6135" s="134">
        <v>25.32</v>
      </c>
      <c r="G6135" s="38" t="str">
        <f t="shared" si="1726"/>
        <v>-</v>
      </c>
      <c r="H6135" s="38">
        <f t="shared" si="1727"/>
        <v>25.32</v>
      </c>
      <c r="K6135" s="133">
        <v>43356.291666666664</v>
      </c>
      <c r="L6135" s="9">
        <f t="shared" si="1710"/>
        <v>9</v>
      </c>
      <c r="M6135" s="9">
        <f t="shared" si="1711"/>
        <v>13</v>
      </c>
      <c r="N6135" s="9">
        <f t="shared" si="1712"/>
        <v>7</v>
      </c>
      <c r="O6135" s="31" t="str">
        <f t="shared" si="1713"/>
        <v/>
      </c>
      <c r="P6135" s="134">
        <v>30.55</v>
      </c>
      <c r="Q6135" s="31" t="str">
        <f t="shared" si="1714"/>
        <v>-</v>
      </c>
      <c r="R6135" s="31">
        <f t="shared" si="1715"/>
        <v>30.55</v>
      </c>
      <c r="U6135" s="133">
        <v>43721.291666666664</v>
      </c>
      <c r="V6135" s="9">
        <f t="shared" si="1716"/>
        <v>9</v>
      </c>
      <c r="W6135" s="9">
        <f t="shared" si="1717"/>
        <v>13</v>
      </c>
      <c r="X6135" s="9">
        <f t="shared" si="1718"/>
        <v>7</v>
      </c>
      <c r="Y6135" s="31" t="str">
        <f t="shared" si="1719"/>
        <v/>
      </c>
      <c r="Z6135" s="134">
        <v>24.42</v>
      </c>
      <c r="AA6135" s="31" t="str">
        <f t="shared" si="1720"/>
        <v>-</v>
      </c>
      <c r="AB6135" s="31">
        <f t="shared" si="1721"/>
        <v>24.42</v>
      </c>
    </row>
    <row r="6136" spans="1:28" x14ac:dyDescent="0.3">
      <c r="A6136" s="133">
        <v>42991.333333333336</v>
      </c>
      <c r="B6136" s="152">
        <f t="shared" si="1722"/>
        <v>9</v>
      </c>
      <c r="C6136" s="152">
        <f t="shared" si="1723"/>
        <v>13</v>
      </c>
      <c r="D6136" s="152">
        <f t="shared" si="1724"/>
        <v>8</v>
      </c>
      <c r="E6136" s="38" t="str">
        <f t="shared" si="1725"/>
        <v/>
      </c>
      <c r="F6136" s="134">
        <v>25.12</v>
      </c>
      <c r="G6136" s="38">
        <f t="shared" si="1726"/>
        <v>25.12</v>
      </c>
      <c r="H6136" s="38" t="str">
        <f t="shared" si="1727"/>
        <v>-</v>
      </c>
      <c r="K6136" s="133">
        <v>43356.333333333336</v>
      </c>
      <c r="L6136" s="9">
        <f t="shared" si="1710"/>
        <v>9</v>
      </c>
      <c r="M6136" s="9">
        <f t="shared" si="1711"/>
        <v>13</v>
      </c>
      <c r="N6136" s="9">
        <f t="shared" si="1712"/>
        <v>8</v>
      </c>
      <c r="O6136" s="31" t="str">
        <f t="shared" si="1713"/>
        <v/>
      </c>
      <c r="P6136" s="134">
        <v>31.34</v>
      </c>
      <c r="Q6136" s="31">
        <f t="shared" si="1714"/>
        <v>31.34</v>
      </c>
      <c r="R6136" s="31" t="str">
        <f t="shared" si="1715"/>
        <v>-</v>
      </c>
      <c r="U6136" s="133">
        <v>43721.333333333336</v>
      </c>
      <c r="V6136" s="9">
        <f t="shared" si="1716"/>
        <v>9</v>
      </c>
      <c r="W6136" s="9">
        <f t="shared" si="1717"/>
        <v>13</v>
      </c>
      <c r="X6136" s="9">
        <f t="shared" si="1718"/>
        <v>8</v>
      </c>
      <c r="Y6136" s="31" t="str">
        <f t="shared" si="1719"/>
        <v/>
      </c>
      <c r="Z6136" s="134">
        <v>24.16</v>
      </c>
      <c r="AA6136" s="31">
        <f t="shared" si="1720"/>
        <v>24.16</v>
      </c>
      <c r="AB6136" s="31" t="str">
        <f t="shared" si="1721"/>
        <v>-</v>
      </c>
    </row>
    <row r="6137" spans="1:28" x14ac:dyDescent="0.3">
      <c r="A6137" s="133">
        <v>42991.375</v>
      </c>
      <c r="B6137" s="152">
        <f t="shared" si="1722"/>
        <v>9</v>
      </c>
      <c r="C6137" s="152">
        <f t="shared" si="1723"/>
        <v>13</v>
      </c>
      <c r="D6137" s="152">
        <f t="shared" si="1724"/>
        <v>9</v>
      </c>
      <c r="E6137" s="38" t="str">
        <f t="shared" si="1725"/>
        <v/>
      </c>
      <c r="F6137" s="134">
        <v>27.55</v>
      </c>
      <c r="G6137" s="38">
        <f t="shared" si="1726"/>
        <v>27.55</v>
      </c>
      <c r="H6137" s="38" t="str">
        <f t="shared" si="1727"/>
        <v>-</v>
      </c>
      <c r="K6137" s="133">
        <v>43356.375</v>
      </c>
      <c r="L6137" s="9">
        <f t="shared" si="1710"/>
        <v>9</v>
      </c>
      <c r="M6137" s="9">
        <f t="shared" si="1711"/>
        <v>13</v>
      </c>
      <c r="N6137" s="9">
        <f t="shared" si="1712"/>
        <v>9</v>
      </c>
      <c r="O6137" s="31" t="str">
        <f t="shared" si="1713"/>
        <v/>
      </c>
      <c r="P6137" s="134">
        <v>34.799999999999997</v>
      </c>
      <c r="Q6137" s="31">
        <f t="shared" si="1714"/>
        <v>34.799999999999997</v>
      </c>
      <c r="R6137" s="31" t="str">
        <f t="shared" si="1715"/>
        <v>-</v>
      </c>
      <c r="U6137" s="133">
        <v>43721.375</v>
      </c>
      <c r="V6137" s="9">
        <f t="shared" si="1716"/>
        <v>9</v>
      </c>
      <c r="W6137" s="9">
        <f t="shared" si="1717"/>
        <v>13</v>
      </c>
      <c r="X6137" s="9">
        <f t="shared" si="1718"/>
        <v>9</v>
      </c>
      <c r="Y6137" s="31" t="str">
        <f t="shared" si="1719"/>
        <v/>
      </c>
      <c r="Z6137" s="134">
        <v>26.41</v>
      </c>
      <c r="AA6137" s="31">
        <f t="shared" si="1720"/>
        <v>26.41</v>
      </c>
      <c r="AB6137" s="31" t="str">
        <f t="shared" si="1721"/>
        <v>-</v>
      </c>
    </row>
    <row r="6138" spans="1:28" x14ac:dyDescent="0.3">
      <c r="A6138" s="133">
        <v>42991.416666666664</v>
      </c>
      <c r="B6138" s="152">
        <f t="shared" si="1722"/>
        <v>9</v>
      </c>
      <c r="C6138" s="152">
        <f t="shared" si="1723"/>
        <v>13</v>
      </c>
      <c r="D6138" s="152">
        <f t="shared" si="1724"/>
        <v>10</v>
      </c>
      <c r="E6138" s="38" t="str">
        <f t="shared" si="1725"/>
        <v/>
      </c>
      <c r="F6138" s="134">
        <v>30.04</v>
      </c>
      <c r="G6138" s="38">
        <f t="shared" si="1726"/>
        <v>30.04</v>
      </c>
      <c r="H6138" s="38" t="str">
        <f t="shared" si="1727"/>
        <v>-</v>
      </c>
      <c r="K6138" s="133">
        <v>43356.416666666664</v>
      </c>
      <c r="L6138" s="9">
        <f t="shared" si="1710"/>
        <v>9</v>
      </c>
      <c r="M6138" s="9">
        <f t="shared" si="1711"/>
        <v>13</v>
      </c>
      <c r="N6138" s="9">
        <f t="shared" si="1712"/>
        <v>10</v>
      </c>
      <c r="O6138" s="31" t="str">
        <f t="shared" si="1713"/>
        <v/>
      </c>
      <c r="P6138" s="134">
        <v>36.770000000000003</v>
      </c>
      <c r="Q6138" s="31">
        <f t="shared" si="1714"/>
        <v>36.770000000000003</v>
      </c>
      <c r="R6138" s="31" t="str">
        <f t="shared" si="1715"/>
        <v>-</v>
      </c>
      <c r="U6138" s="133">
        <v>43721.416666666664</v>
      </c>
      <c r="V6138" s="9">
        <f t="shared" si="1716"/>
        <v>9</v>
      </c>
      <c r="W6138" s="9">
        <f t="shared" si="1717"/>
        <v>13</v>
      </c>
      <c r="X6138" s="9">
        <f t="shared" si="1718"/>
        <v>10</v>
      </c>
      <c r="Y6138" s="31" t="str">
        <f t="shared" si="1719"/>
        <v/>
      </c>
      <c r="Z6138" s="134">
        <v>28.4</v>
      </c>
      <c r="AA6138" s="31">
        <f t="shared" si="1720"/>
        <v>28.4</v>
      </c>
      <c r="AB6138" s="31" t="str">
        <f t="shared" si="1721"/>
        <v>-</v>
      </c>
    </row>
    <row r="6139" spans="1:28" x14ac:dyDescent="0.3">
      <c r="A6139" s="133">
        <v>42991.458333333336</v>
      </c>
      <c r="B6139" s="152">
        <f t="shared" si="1722"/>
        <v>9</v>
      </c>
      <c r="C6139" s="152">
        <f t="shared" si="1723"/>
        <v>13</v>
      </c>
      <c r="D6139" s="152">
        <f t="shared" si="1724"/>
        <v>11</v>
      </c>
      <c r="E6139" s="38" t="str">
        <f t="shared" si="1725"/>
        <v/>
      </c>
      <c r="F6139" s="134">
        <v>33.46</v>
      </c>
      <c r="G6139" s="38">
        <f t="shared" si="1726"/>
        <v>33.46</v>
      </c>
      <c r="H6139" s="38" t="str">
        <f t="shared" si="1727"/>
        <v>-</v>
      </c>
      <c r="K6139" s="133">
        <v>43356.458333333336</v>
      </c>
      <c r="L6139" s="9">
        <f t="shared" si="1710"/>
        <v>9</v>
      </c>
      <c r="M6139" s="9">
        <f t="shared" si="1711"/>
        <v>13</v>
      </c>
      <c r="N6139" s="9">
        <f t="shared" si="1712"/>
        <v>11</v>
      </c>
      <c r="O6139" s="31" t="str">
        <f t="shared" si="1713"/>
        <v/>
      </c>
      <c r="P6139" s="134">
        <v>40.299999999999997</v>
      </c>
      <c r="Q6139" s="31">
        <f t="shared" si="1714"/>
        <v>40.299999999999997</v>
      </c>
      <c r="R6139" s="31" t="str">
        <f t="shared" si="1715"/>
        <v>-</v>
      </c>
      <c r="U6139" s="133">
        <v>43721.458333333336</v>
      </c>
      <c r="V6139" s="9">
        <f t="shared" si="1716"/>
        <v>9</v>
      </c>
      <c r="W6139" s="9">
        <f t="shared" si="1717"/>
        <v>13</v>
      </c>
      <c r="X6139" s="9">
        <f t="shared" si="1718"/>
        <v>11</v>
      </c>
      <c r="Y6139" s="31" t="str">
        <f t="shared" si="1719"/>
        <v/>
      </c>
      <c r="Z6139" s="134">
        <v>32.880000000000003</v>
      </c>
      <c r="AA6139" s="31">
        <f t="shared" si="1720"/>
        <v>32.880000000000003</v>
      </c>
      <c r="AB6139" s="31" t="str">
        <f t="shared" si="1721"/>
        <v>-</v>
      </c>
    </row>
    <row r="6140" spans="1:28" x14ac:dyDescent="0.3">
      <c r="A6140" s="133">
        <v>42991.5</v>
      </c>
      <c r="B6140" s="152">
        <f t="shared" si="1722"/>
        <v>9</v>
      </c>
      <c r="C6140" s="152">
        <f t="shared" si="1723"/>
        <v>13</v>
      </c>
      <c r="D6140" s="152">
        <f t="shared" si="1724"/>
        <v>12</v>
      </c>
      <c r="E6140" s="38" t="str">
        <f t="shared" si="1725"/>
        <v/>
      </c>
      <c r="F6140" s="134">
        <v>33.82</v>
      </c>
      <c r="G6140" s="38">
        <f t="shared" si="1726"/>
        <v>33.82</v>
      </c>
      <c r="H6140" s="38" t="str">
        <f t="shared" si="1727"/>
        <v>-</v>
      </c>
      <c r="K6140" s="133">
        <v>43356.5</v>
      </c>
      <c r="L6140" s="9">
        <f t="shared" si="1710"/>
        <v>9</v>
      </c>
      <c r="M6140" s="9">
        <f t="shared" si="1711"/>
        <v>13</v>
      </c>
      <c r="N6140" s="9">
        <f t="shared" si="1712"/>
        <v>12</v>
      </c>
      <c r="O6140" s="31" t="str">
        <f t="shared" si="1713"/>
        <v/>
      </c>
      <c r="P6140" s="134">
        <v>42.06</v>
      </c>
      <c r="Q6140" s="31">
        <f t="shared" si="1714"/>
        <v>42.06</v>
      </c>
      <c r="R6140" s="31" t="str">
        <f t="shared" si="1715"/>
        <v>-</v>
      </c>
      <c r="U6140" s="133">
        <v>43721.5</v>
      </c>
      <c r="V6140" s="9">
        <f t="shared" si="1716"/>
        <v>9</v>
      </c>
      <c r="W6140" s="9">
        <f t="shared" si="1717"/>
        <v>13</v>
      </c>
      <c r="X6140" s="9">
        <f t="shared" si="1718"/>
        <v>12</v>
      </c>
      <c r="Y6140" s="31" t="str">
        <f t="shared" si="1719"/>
        <v/>
      </c>
      <c r="Z6140" s="134">
        <v>38.53</v>
      </c>
      <c r="AA6140" s="31">
        <f t="shared" si="1720"/>
        <v>38.53</v>
      </c>
      <c r="AB6140" s="31" t="str">
        <f t="shared" si="1721"/>
        <v>-</v>
      </c>
    </row>
    <row r="6141" spans="1:28" x14ac:dyDescent="0.3">
      <c r="A6141" s="133">
        <v>42991.541666666664</v>
      </c>
      <c r="B6141" s="152">
        <f t="shared" si="1722"/>
        <v>9</v>
      </c>
      <c r="C6141" s="152">
        <f t="shared" si="1723"/>
        <v>13</v>
      </c>
      <c r="D6141" s="152">
        <f t="shared" si="1724"/>
        <v>13</v>
      </c>
      <c r="E6141" s="38" t="str">
        <f t="shared" si="1725"/>
        <v/>
      </c>
      <c r="F6141" s="134">
        <v>34.630000000000003</v>
      </c>
      <c r="G6141" s="38">
        <f t="shared" si="1726"/>
        <v>34.630000000000003</v>
      </c>
      <c r="H6141" s="38" t="str">
        <f t="shared" si="1727"/>
        <v>-</v>
      </c>
      <c r="K6141" s="133">
        <v>43356.541666666664</v>
      </c>
      <c r="L6141" s="9">
        <f t="shared" si="1710"/>
        <v>9</v>
      </c>
      <c r="M6141" s="9">
        <f t="shared" si="1711"/>
        <v>13</v>
      </c>
      <c r="N6141" s="9">
        <f t="shared" si="1712"/>
        <v>13</v>
      </c>
      <c r="O6141" s="31" t="str">
        <f t="shared" si="1713"/>
        <v/>
      </c>
      <c r="P6141" s="134">
        <v>44.33</v>
      </c>
      <c r="Q6141" s="31">
        <f t="shared" si="1714"/>
        <v>44.33</v>
      </c>
      <c r="R6141" s="31" t="str">
        <f t="shared" si="1715"/>
        <v>-</v>
      </c>
      <c r="U6141" s="133">
        <v>43721.541666666664</v>
      </c>
      <c r="V6141" s="9">
        <f t="shared" si="1716"/>
        <v>9</v>
      </c>
      <c r="W6141" s="9">
        <f t="shared" si="1717"/>
        <v>13</v>
      </c>
      <c r="X6141" s="9">
        <f t="shared" si="1718"/>
        <v>13</v>
      </c>
      <c r="Y6141" s="31" t="str">
        <f t="shared" si="1719"/>
        <v/>
      </c>
      <c r="Z6141" s="134">
        <v>47.15</v>
      </c>
      <c r="AA6141" s="31">
        <f t="shared" si="1720"/>
        <v>47.15</v>
      </c>
      <c r="AB6141" s="31" t="str">
        <f t="shared" si="1721"/>
        <v>-</v>
      </c>
    </row>
    <row r="6142" spans="1:28" x14ac:dyDescent="0.3">
      <c r="A6142" s="133">
        <v>42991.583333333336</v>
      </c>
      <c r="B6142" s="152">
        <f t="shared" si="1722"/>
        <v>9</v>
      </c>
      <c r="C6142" s="152">
        <f t="shared" si="1723"/>
        <v>13</v>
      </c>
      <c r="D6142" s="152">
        <f t="shared" si="1724"/>
        <v>14</v>
      </c>
      <c r="E6142" s="38" t="str">
        <f t="shared" si="1725"/>
        <v/>
      </c>
      <c r="F6142" s="134">
        <v>36.06</v>
      </c>
      <c r="G6142" s="38">
        <f t="shared" si="1726"/>
        <v>36.06</v>
      </c>
      <c r="H6142" s="38" t="str">
        <f t="shared" si="1727"/>
        <v>-</v>
      </c>
      <c r="K6142" s="133">
        <v>43356.583333333336</v>
      </c>
      <c r="L6142" s="9">
        <f t="shared" si="1710"/>
        <v>9</v>
      </c>
      <c r="M6142" s="9">
        <f t="shared" si="1711"/>
        <v>13</v>
      </c>
      <c r="N6142" s="9">
        <f t="shared" si="1712"/>
        <v>14</v>
      </c>
      <c r="O6142" s="31" t="str">
        <f t="shared" si="1713"/>
        <v/>
      </c>
      <c r="P6142" s="134">
        <v>48.31</v>
      </c>
      <c r="Q6142" s="31">
        <f t="shared" si="1714"/>
        <v>48.31</v>
      </c>
      <c r="R6142" s="31" t="str">
        <f t="shared" si="1715"/>
        <v>-</v>
      </c>
      <c r="U6142" s="133">
        <v>43721.583333333336</v>
      </c>
      <c r="V6142" s="9">
        <f t="shared" si="1716"/>
        <v>9</v>
      </c>
      <c r="W6142" s="9">
        <f t="shared" si="1717"/>
        <v>13</v>
      </c>
      <c r="X6142" s="9">
        <f t="shared" si="1718"/>
        <v>14</v>
      </c>
      <c r="Y6142" s="31" t="str">
        <f t="shared" si="1719"/>
        <v/>
      </c>
      <c r="Z6142" s="134">
        <v>72.209999999999994</v>
      </c>
      <c r="AA6142" s="31">
        <f t="shared" si="1720"/>
        <v>72.209999999999994</v>
      </c>
      <c r="AB6142" s="31" t="str">
        <f t="shared" si="1721"/>
        <v>-</v>
      </c>
    </row>
    <row r="6143" spans="1:28" x14ac:dyDescent="0.3">
      <c r="A6143" s="133">
        <v>42991.625</v>
      </c>
      <c r="B6143" s="152">
        <f t="shared" si="1722"/>
        <v>9</v>
      </c>
      <c r="C6143" s="152">
        <f t="shared" si="1723"/>
        <v>13</v>
      </c>
      <c r="D6143" s="152">
        <f t="shared" si="1724"/>
        <v>15</v>
      </c>
      <c r="E6143" s="38" t="str">
        <f t="shared" si="1725"/>
        <v/>
      </c>
      <c r="F6143" s="134">
        <v>37.06</v>
      </c>
      <c r="G6143" s="38">
        <f t="shared" si="1726"/>
        <v>37.06</v>
      </c>
      <c r="H6143" s="38" t="str">
        <f t="shared" si="1727"/>
        <v>-</v>
      </c>
      <c r="K6143" s="133">
        <v>43356.625</v>
      </c>
      <c r="L6143" s="9">
        <f t="shared" si="1710"/>
        <v>9</v>
      </c>
      <c r="M6143" s="9">
        <f t="shared" si="1711"/>
        <v>13</v>
      </c>
      <c r="N6143" s="9">
        <f t="shared" si="1712"/>
        <v>15</v>
      </c>
      <c r="O6143" s="31" t="str">
        <f t="shared" si="1713"/>
        <v/>
      </c>
      <c r="P6143" s="134">
        <v>49.36</v>
      </c>
      <c r="Q6143" s="31">
        <f t="shared" si="1714"/>
        <v>49.36</v>
      </c>
      <c r="R6143" s="31" t="str">
        <f t="shared" si="1715"/>
        <v>-</v>
      </c>
      <c r="U6143" s="133">
        <v>43721.625</v>
      </c>
      <c r="V6143" s="9">
        <f t="shared" si="1716"/>
        <v>9</v>
      </c>
      <c r="W6143" s="9">
        <f t="shared" si="1717"/>
        <v>13</v>
      </c>
      <c r="X6143" s="9">
        <f t="shared" si="1718"/>
        <v>15</v>
      </c>
      <c r="Y6143" s="31" t="str">
        <f t="shared" si="1719"/>
        <v/>
      </c>
      <c r="Z6143" s="134">
        <v>74.22</v>
      </c>
      <c r="AA6143" s="31">
        <f t="shared" si="1720"/>
        <v>74.22</v>
      </c>
      <c r="AB6143" s="31" t="str">
        <f t="shared" si="1721"/>
        <v>-</v>
      </c>
    </row>
    <row r="6144" spans="1:28" x14ac:dyDescent="0.3">
      <c r="A6144" s="133">
        <v>42991.666666666664</v>
      </c>
      <c r="B6144" s="152">
        <f t="shared" si="1722"/>
        <v>9</v>
      </c>
      <c r="C6144" s="152">
        <f t="shared" si="1723"/>
        <v>13</v>
      </c>
      <c r="D6144" s="152">
        <f t="shared" si="1724"/>
        <v>16</v>
      </c>
      <c r="E6144" s="38" t="str">
        <f t="shared" si="1725"/>
        <v/>
      </c>
      <c r="F6144" s="134">
        <v>39.21</v>
      </c>
      <c r="G6144" s="38">
        <f t="shared" si="1726"/>
        <v>39.21</v>
      </c>
      <c r="H6144" s="38" t="str">
        <f t="shared" si="1727"/>
        <v>-</v>
      </c>
      <c r="K6144" s="133">
        <v>43356.666666666664</v>
      </c>
      <c r="L6144" s="9">
        <f t="shared" si="1710"/>
        <v>9</v>
      </c>
      <c r="M6144" s="9">
        <f t="shared" si="1711"/>
        <v>13</v>
      </c>
      <c r="N6144" s="9">
        <f t="shared" si="1712"/>
        <v>16</v>
      </c>
      <c r="O6144" s="31" t="str">
        <f t="shared" si="1713"/>
        <v/>
      </c>
      <c r="P6144" s="134">
        <v>51.31</v>
      </c>
      <c r="Q6144" s="31">
        <f t="shared" si="1714"/>
        <v>51.31</v>
      </c>
      <c r="R6144" s="31" t="str">
        <f t="shared" si="1715"/>
        <v>-</v>
      </c>
      <c r="U6144" s="133">
        <v>43721.666666666664</v>
      </c>
      <c r="V6144" s="9">
        <f t="shared" si="1716"/>
        <v>9</v>
      </c>
      <c r="W6144" s="9">
        <f t="shared" si="1717"/>
        <v>13</v>
      </c>
      <c r="X6144" s="9">
        <f t="shared" si="1718"/>
        <v>16</v>
      </c>
      <c r="Y6144" s="31" t="str">
        <f t="shared" si="1719"/>
        <v/>
      </c>
      <c r="Z6144" s="134">
        <v>77.05</v>
      </c>
      <c r="AA6144" s="31">
        <f t="shared" si="1720"/>
        <v>77.05</v>
      </c>
      <c r="AB6144" s="31" t="str">
        <f t="shared" si="1721"/>
        <v>-</v>
      </c>
    </row>
    <row r="6145" spans="1:28" x14ac:dyDescent="0.3">
      <c r="A6145" s="133">
        <v>42991.708333333336</v>
      </c>
      <c r="B6145" s="152">
        <f t="shared" si="1722"/>
        <v>9</v>
      </c>
      <c r="C6145" s="152">
        <f t="shared" si="1723"/>
        <v>13</v>
      </c>
      <c r="D6145" s="152">
        <f t="shared" si="1724"/>
        <v>17</v>
      </c>
      <c r="E6145" s="38" t="str">
        <f t="shared" si="1725"/>
        <v/>
      </c>
      <c r="F6145" s="134">
        <v>35.79</v>
      </c>
      <c r="G6145" s="38" t="str">
        <f t="shared" si="1726"/>
        <v>-</v>
      </c>
      <c r="H6145" s="38">
        <f t="shared" si="1727"/>
        <v>35.79</v>
      </c>
      <c r="K6145" s="133">
        <v>43356.708333333336</v>
      </c>
      <c r="L6145" s="9">
        <f t="shared" si="1710"/>
        <v>9</v>
      </c>
      <c r="M6145" s="9">
        <f t="shared" si="1711"/>
        <v>13</v>
      </c>
      <c r="N6145" s="9">
        <f t="shared" si="1712"/>
        <v>17</v>
      </c>
      <c r="O6145" s="31" t="str">
        <f t="shared" si="1713"/>
        <v/>
      </c>
      <c r="P6145" s="134">
        <v>47.85</v>
      </c>
      <c r="Q6145" s="31" t="str">
        <f t="shared" si="1714"/>
        <v>-</v>
      </c>
      <c r="R6145" s="31">
        <f t="shared" si="1715"/>
        <v>47.85</v>
      </c>
      <c r="U6145" s="133">
        <v>43721.708333333336</v>
      </c>
      <c r="V6145" s="9">
        <f t="shared" si="1716"/>
        <v>9</v>
      </c>
      <c r="W6145" s="9">
        <f t="shared" si="1717"/>
        <v>13</v>
      </c>
      <c r="X6145" s="9">
        <f t="shared" si="1718"/>
        <v>17</v>
      </c>
      <c r="Y6145" s="31" t="str">
        <f t="shared" si="1719"/>
        <v/>
      </c>
      <c r="Z6145" s="134">
        <v>53.81</v>
      </c>
      <c r="AA6145" s="31" t="str">
        <f t="shared" si="1720"/>
        <v>-</v>
      </c>
      <c r="AB6145" s="31">
        <f t="shared" si="1721"/>
        <v>53.81</v>
      </c>
    </row>
    <row r="6146" spans="1:28" x14ac:dyDescent="0.3">
      <c r="A6146" s="133">
        <v>42991.75</v>
      </c>
      <c r="B6146" s="152">
        <f t="shared" si="1722"/>
        <v>9</v>
      </c>
      <c r="C6146" s="152">
        <f t="shared" si="1723"/>
        <v>13</v>
      </c>
      <c r="D6146" s="152">
        <f t="shared" si="1724"/>
        <v>18</v>
      </c>
      <c r="E6146" s="38" t="str">
        <f t="shared" si="1725"/>
        <v/>
      </c>
      <c r="F6146" s="134">
        <v>34.270000000000003</v>
      </c>
      <c r="G6146" s="38" t="str">
        <f t="shared" si="1726"/>
        <v>-</v>
      </c>
      <c r="H6146" s="38">
        <f t="shared" si="1727"/>
        <v>34.270000000000003</v>
      </c>
      <c r="K6146" s="133">
        <v>43356.75</v>
      </c>
      <c r="L6146" s="9">
        <f t="shared" si="1710"/>
        <v>9</v>
      </c>
      <c r="M6146" s="9">
        <f t="shared" si="1711"/>
        <v>13</v>
      </c>
      <c r="N6146" s="9">
        <f t="shared" si="1712"/>
        <v>18</v>
      </c>
      <c r="O6146" s="31" t="str">
        <f t="shared" si="1713"/>
        <v/>
      </c>
      <c r="P6146" s="134">
        <v>45.33</v>
      </c>
      <c r="Q6146" s="31" t="str">
        <f t="shared" si="1714"/>
        <v>-</v>
      </c>
      <c r="R6146" s="31">
        <f t="shared" si="1715"/>
        <v>45.33</v>
      </c>
      <c r="U6146" s="133">
        <v>43721.75</v>
      </c>
      <c r="V6146" s="9">
        <f t="shared" si="1716"/>
        <v>9</v>
      </c>
      <c r="W6146" s="9">
        <f t="shared" si="1717"/>
        <v>13</v>
      </c>
      <c r="X6146" s="9">
        <f t="shared" si="1718"/>
        <v>18</v>
      </c>
      <c r="Y6146" s="31" t="str">
        <f t="shared" si="1719"/>
        <v/>
      </c>
      <c r="Z6146" s="134">
        <v>36.18</v>
      </c>
      <c r="AA6146" s="31" t="str">
        <f t="shared" si="1720"/>
        <v>-</v>
      </c>
      <c r="AB6146" s="31">
        <f t="shared" si="1721"/>
        <v>36.18</v>
      </c>
    </row>
    <row r="6147" spans="1:28" x14ac:dyDescent="0.3">
      <c r="A6147" s="133">
        <v>42991.791666666664</v>
      </c>
      <c r="B6147" s="152">
        <f t="shared" si="1722"/>
        <v>9</v>
      </c>
      <c r="C6147" s="152">
        <f t="shared" si="1723"/>
        <v>13</v>
      </c>
      <c r="D6147" s="152">
        <f t="shared" si="1724"/>
        <v>19</v>
      </c>
      <c r="E6147" s="38" t="str">
        <f t="shared" si="1725"/>
        <v/>
      </c>
      <c r="F6147" s="134">
        <v>35.46</v>
      </c>
      <c r="G6147" s="38" t="str">
        <f t="shared" si="1726"/>
        <v>-</v>
      </c>
      <c r="H6147" s="38">
        <f t="shared" si="1727"/>
        <v>35.46</v>
      </c>
      <c r="K6147" s="133">
        <v>43356.791666666664</v>
      </c>
      <c r="L6147" s="9">
        <f t="shared" si="1710"/>
        <v>9</v>
      </c>
      <c r="M6147" s="9">
        <f t="shared" si="1711"/>
        <v>13</v>
      </c>
      <c r="N6147" s="9">
        <f t="shared" si="1712"/>
        <v>19</v>
      </c>
      <c r="O6147" s="31" t="str">
        <f t="shared" si="1713"/>
        <v/>
      </c>
      <c r="P6147" s="134">
        <v>44.44</v>
      </c>
      <c r="Q6147" s="31" t="str">
        <f t="shared" si="1714"/>
        <v>-</v>
      </c>
      <c r="R6147" s="31">
        <f t="shared" si="1715"/>
        <v>44.44</v>
      </c>
      <c r="U6147" s="133">
        <v>43721.791666666664</v>
      </c>
      <c r="V6147" s="9">
        <f t="shared" si="1716"/>
        <v>9</v>
      </c>
      <c r="W6147" s="9">
        <f t="shared" si="1717"/>
        <v>13</v>
      </c>
      <c r="X6147" s="9">
        <f t="shared" si="1718"/>
        <v>19</v>
      </c>
      <c r="Y6147" s="31" t="str">
        <f t="shared" si="1719"/>
        <v/>
      </c>
      <c r="Z6147" s="134">
        <v>31.17</v>
      </c>
      <c r="AA6147" s="31" t="str">
        <f t="shared" si="1720"/>
        <v>-</v>
      </c>
      <c r="AB6147" s="31">
        <f t="shared" si="1721"/>
        <v>31.17</v>
      </c>
    </row>
    <row r="6148" spans="1:28" x14ac:dyDescent="0.3">
      <c r="A6148" s="133">
        <v>42991.833333333336</v>
      </c>
      <c r="B6148" s="152">
        <f t="shared" si="1722"/>
        <v>9</v>
      </c>
      <c r="C6148" s="152">
        <f t="shared" si="1723"/>
        <v>13</v>
      </c>
      <c r="D6148" s="152">
        <f t="shared" si="1724"/>
        <v>20</v>
      </c>
      <c r="E6148" s="38" t="str">
        <f t="shared" si="1725"/>
        <v/>
      </c>
      <c r="F6148" s="134">
        <v>33.340000000000003</v>
      </c>
      <c r="G6148" s="38" t="str">
        <f t="shared" si="1726"/>
        <v>-</v>
      </c>
      <c r="H6148" s="38">
        <f t="shared" si="1727"/>
        <v>33.340000000000003</v>
      </c>
      <c r="K6148" s="133">
        <v>43356.833333333336</v>
      </c>
      <c r="L6148" s="9">
        <f t="shared" si="1710"/>
        <v>9</v>
      </c>
      <c r="M6148" s="9">
        <f t="shared" si="1711"/>
        <v>13</v>
      </c>
      <c r="N6148" s="9">
        <f t="shared" si="1712"/>
        <v>20</v>
      </c>
      <c r="O6148" s="31" t="str">
        <f t="shared" si="1713"/>
        <v/>
      </c>
      <c r="P6148" s="134">
        <v>44.63</v>
      </c>
      <c r="Q6148" s="31" t="str">
        <f t="shared" si="1714"/>
        <v>-</v>
      </c>
      <c r="R6148" s="31">
        <f t="shared" si="1715"/>
        <v>44.63</v>
      </c>
      <c r="U6148" s="133">
        <v>43721.833333333336</v>
      </c>
      <c r="V6148" s="9">
        <f t="shared" si="1716"/>
        <v>9</v>
      </c>
      <c r="W6148" s="9">
        <f t="shared" si="1717"/>
        <v>13</v>
      </c>
      <c r="X6148" s="9">
        <f t="shared" si="1718"/>
        <v>20</v>
      </c>
      <c r="Y6148" s="31" t="str">
        <f t="shared" si="1719"/>
        <v/>
      </c>
      <c r="Z6148" s="134">
        <v>29.57</v>
      </c>
      <c r="AA6148" s="31" t="str">
        <f t="shared" si="1720"/>
        <v>-</v>
      </c>
      <c r="AB6148" s="31">
        <f t="shared" si="1721"/>
        <v>29.57</v>
      </c>
    </row>
    <row r="6149" spans="1:28" x14ac:dyDescent="0.3">
      <c r="A6149" s="133">
        <v>42991.875</v>
      </c>
      <c r="B6149" s="152">
        <f t="shared" si="1722"/>
        <v>9</v>
      </c>
      <c r="C6149" s="152">
        <f t="shared" si="1723"/>
        <v>13</v>
      </c>
      <c r="D6149" s="152">
        <f t="shared" si="1724"/>
        <v>21</v>
      </c>
      <c r="E6149" s="38" t="str">
        <f t="shared" si="1725"/>
        <v/>
      </c>
      <c r="F6149" s="134">
        <v>25.76</v>
      </c>
      <c r="G6149" s="38" t="str">
        <f t="shared" si="1726"/>
        <v>-</v>
      </c>
      <c r="H6149" s="38">
        <f t="shared" si="1727"/>
        <v>25.76</v>
      </c>
      <c r="K6149" s="133">
        <v>43356.875</v>
      </c>
      <c r="L6149" s="9">
        <f t="shared" si="1710"/>
        <v>9</v>
      </c>
      <c r="M6149" s="9">
        <f t="shared" si="1711"/>
        <v>13</v>
      </c>
      <c r="N6149" s="9">
        <f t="shared" si="1712"/>
        <v>21</v>
      </c>
      <c r="O6149" s="31" t="str">
        <f t="shared" si="1713"/>
        <v/>
      </c>
      <c r="P6149" s="134">
        <v>35</v>
      </c>
      <c r="Q6149" s="31" t="str">
        <f t="shared" si="1714"/>
        <v>-</v>
      </c>
      <c r="R6149" s="31">
        <f t="shared" si="1715"/>
        <v>35</v>
      </c>
      <c r="U6149" s="133">
        <v>43721.875</v>
      </c>
      <c r="V6149" s="9">
        <f t="shared" si="1716"/>
        <v>9</v>
      </c>
      <c r="W6149" s="9">
        <f t="shared" si="1717"/>
        <v>13</v>
      </c>
      <c r="X6149" s="9">
        <f t="shared" si="1718"/>
        <v>21</v>
      </c>
      <c r="Y6149" s="31" t="str">
        <f t="shared" si="1719"/>
        <v/>
      </c>
      <c r="Z6149" s="134">
        <v>25.18</v>
      </c>
      <c r="AA6149" s="31" t="str">
        <f t="shared" si="1720"/>
        <v>-</v>
      </c>
      <c r="AB6149" s="31">
        <f t="shared" si="1721"/>
        <v>25.18</v>
      </c>
    </row>
    <row r="6150" spans="1:28" x14ac:dyDescent="0.3">
      <c r="A6150" s="133">
        <v>42991.916666666664</v>
      </c>
      <c r="B6150" s="152">
        <f t="shared" si="1722"/>
        <v>9</v>
      </c>
      <c r="C6150" s="152">
        <f t="shared" si="1723"/>
        <v>13</v>
      </c>
      <c r="D6150" s="152">
        <f t="shared" si="1724"/>
        <v>22</v>
      </c>
      <c r="E6150" s="38" t="str">
        <f t="shared" si="1725"/>
        <v/>
      </c>
      <c r="F6150" s="134">
        <v>23.95</v>
      </c>
      <c r="G6150" s="38" t="str">
        <f t="shared" si="1726"/>
        <v>-</v>
      </c>
      <c r="H6150" s="38">
        <f t="shared" si="1727"/>
        <v>23.95</v>
      </c>
      <c r="K6150" s="133">
        <v>43356.916666666664</v>
      </c>
      <c r="L6150" s="9">
        <f t="shared" si="1710"/>
        <v>9</v>
      </c>
      <c r="M6150" s="9">
        <f t="shared" si="1711"/>
        <v>13</v>
      </c>
      <c r="N6150" s="9">
        <f t="shared" si="1712"/>
        <v>22</v>
      </c>
      <c r="O6150" s="31" t="str">
        <f t="shared" si="1713"/>
        <v/>
      </c>
      <c r="P6150" s="134">
        <v>28.65</v>
      </c>
      <c r="Q6150" s="31" t="str">
        <f t="shared" si="1714"/>
        <v>-</v>
      </c>
      <c r="R6150" s="31">
        <f t="shared" si="1715"/>
        <v>28.65</v>
      </c>
      <c r="U6150" s="133">
        <v>43721.916666666664</v>
      </c>
      <c r="V6150" s="9">
        <f t="shared" si="1716"/>
        <v>9</v>
      </c>
      <c r="W6150" s="9">
        <f t="shared" si="1717"/>
        <v>13</v>
      </c>
      <c r="X6150" s="9">
        <f t="shared" si="1718"/>
        <v>22</v>
      </c>
      <c r="Y6150" s="31" t="str">
        <f t="shared" si="1719"/>
        <v/>
      </c>
      <c r="Z6150" s="134">
        <v>22.85</v>
      </c>
      <c r="AA6150" s="31" t="str">
        <f t="shared" si="1720"/>
        <v>-</v>
      </c>
      <c r="AB6150" s="31">
        <f t="shared" si="1721"/>
        <v>22.85</v>
      </c>
    </row>
    <row r="6151" spans="1:28" x14ac:dyDescent="0.3">
      <c r="A6151" s="133">
        <v>42991.958333333336</v>
      </c>
      <c r="B6151" s="152">
        <f t="shared" si="1722"/>
        <v>9</v>
      </c>
      <c r="C6151" s="152">
        <f t="shared" si="1723"/>
        <v>13</v>
      </c>
      <c r="D6151" s="152">
        <f t="shared" si="1724"/>
        <v>23</v>
      </c>
      <c r="E6151" s="38" t="str">
        <f t="shared" si="1725"/>
        <v/>
      </c>
      <c r="F6151" s="134">
        <v>22.77</v>
      </c>
      <c r="G6151" s="38" t="str">
        <f t="shared" si="1726"/>
        <v>-</v>
      </c>
      <c r="H6151" s="38">
        <f t="shared" si="1727"/>
        <v>22.77</v>
      </c>
      <c r="K6151" s="133">
        <v>43356.958333333336</v>
      </c>
      <c r="L6151" s="9">
        <f t="shared" si="1710"/>
        <v>9</v>
      </c>
      <c r="M6151" s="9">
        <f t="shared" si="1711"/>
        <v>13</v>
      </c>
      <c r="N6151" s="9">
        <f t="shared" si="1712"/>
        <v>23</v>
      </c>
      <c r="O6151" s="31" t="str">
        <f t="shared" si="1713"/>
        <v/>
      </c>
      <c r="P6151" s="134">
        <v>27.16</v>
      </c>
      <c r="Q6151" s="31" t="str">
        <f t="shared" si="1714"/>
        <v>-</v>
      </c>
      <c r="R6151" s="31">
        <f t="shared" si="1715"/>
        <v>27.16</v>
      </c>
      <c r="U6151" s="133">
        <v>43721.958333333336</v>
      </c>
      <c r="V6151" s="9">
        <f t="shared" si="1716"/>
        <v>9</v>
      </c>
      <c r="W6151" s="9">
        <f t="shared" si="1717"/>
        <v>13</v>
      </c>
      <c r="X6151" s="9">
        <f t="shared" si="1718"/>
        <v>23</v>
      </c>
      <c r="Y6151" s="31" t="str">
        <f t="shared" si="1719"/>
        <v/>
      </c>
      <c r="Z6151" s="134">
        <v>20.97</v>
      </c>
      <c r="AA6151" s="31" t="str">
        <f t="shared" si="1720"/>
        <v>-</v>
      </c>
      <c r="AB6151" s="31">
        <f t="shared" si="1721"/>
        <v>20.97</v>
      </c>
    </row>
    <row r="6152" spans="1:28" x14ac:dyDescent="0.3">
      <c r="A6152" s="133">
        <v>42992</v>
      </c>
      <c r="B6152" s="152">
        <f t="shared" si="1722"/>
        <v>9</v>
      </c>
      <c r="C6152" s="152">
        <f t="shared" si="1723"/>
        <v>14</v>
      </c>
      <c r="D6152" s="152">
        <f t="shared" si="1724"/>
        <v>0</v>
      </c>
      <c r="E6152" s="38" t="str">
        <f t="shared" si="1725"/>
        <v/>
      </c>
      <c r="F6152" s="134">
        <v>22.22</v>
      </c>
      <c r="G6152" s="38" t="str">
        <f t="shared" si="1726"/>
        <v>-</v>
      </c>
      <c r="H6152" s="38">
        <f t="shared" si="1727"/>
        <v>22.22</v>
      </c>
      <c r="K6152" s="133">
        <v>43357</v>
      </c>
      <c r="L6152" s="9">
        <f t="shared" si="1710"/>
        <v>9</v>
      </c>
      <c r="M6152" s="9">
        <f t="shared" si="1711"/>
        <v>14</v>
      </c>
      <c r="N6152" s="9">
        <f t="shared" si="1712"/>
        <v>0</v>
      </c>
      <c r="O6152" s="31" t="str">
        <f t="shared" si="1713"/>
        <v/>
      </c>
      <c r="P6152" s="134">
        <v>25.83</v>
      </c>
      <c r="Q6152" s="31" t="str">
        <f t="shared" si="1714"/>
        <v>-</v>
      </c>
      <c r="R6152" s="31">
        <f t="shared" si="1715"/>
        <v>25.83</v>
      </c>
      <c r="U6152" s="133">
        <v>43722</v>
      </c>
      <c r="V6152" s="9">
        <f t="shared" si="1716"/>
        <v>9</v>
      </c>
      <c r="W6152" s="9">
        <f t="shared" si="1717"/>
        <v>14</v>
      </c>
      <c r="X6152" s="9">
        <f t="shared" si="1718"/>
        <v>0</v>
      </c>
      <c r="Y6152" s="31" t="str">
        <f t="shared" si="1719"/>
        <v>W</v>
      </c>
      <c r="Z6152" s="134">
        <v>20.65</v>
      </c>
      <c r="AA6152" s="31" t="str">
        <f t="shared" si="1720"/>
        <v>-</v>
      </c>
      <c r="AB6152" s="31">
        <f t="shared" si="1721"/>
        <v>20.65</v>
      </c>
    </row>
    <row r="6153" spans="1:28" x14ac:dyDescent="0.3">
      <c r="A6153" s="133">
        <v>42992.041666666664</v>
      </c>
      <c r="B6153" s="152">
        <f t="shared" si="1722"/>
        <v>9</v>
      </c>
      <c r="C6153" s="152">
        <f t="shared" si="1723"/>
        <v>14</v>
      </c>
      <c r="D6153" s="152">
        <f t="shared" si="1724"/>
        <v>1</v>
      </c>
      <c r="E6153" s="38" t="str">
        <f t="shared" si="1725"/>
        <v/>
      </c>
      <c r="F6153" s="134">
        <v>21.11</v>
      </c>
      <c r="G6153" s="38" t="str">
        <f t="shared" si="1726"/>
        <v>-</v>
      </c>
      <c r="H6153" s="38">
        <f t="shared" si="1727"/>
        <v>21.11</v>
      </c>
      <c r="K6153" s="133">
        <v>43357.041666666664</v>
      </c>
      <c r="L6153" s="9">
        <f t="shared" ref="L6153:L6216" si="1728">MONTH(K6153)</f>
        <v>9</v>
      </c>
      <c r="M6153" s="9">
        <f t="shared" ref="M6153:M6216" si="1729">DAY(K6153)</f>
        <v>14</v>
      </c>
      <c r="N6153" s="9">
        <f t="shared" ref="N6153:N6216" si="1730">HOUR(K6153)</f>
        <v>1</v>
      </c>
      <c r="O6153" s="31" t="str">
        <f t="shared" ref="O6153:O6216" si="1731">IF(WEEKDAY(K6153,2)&gt;5,"W","")</f>
        <v/>
      </c>
      <c r="P6153" s="134">
        <v>23.41</v>
      </c>
      <c r="Q6153" s="31" t="str">
        <f t="shared" ref="Q6153:Q6216" si="1732">IF(AND($L6153&gt;=$L$5,$L6153&lt;=$M$5),IF($O6153&lt;&gt;"W",IF(AND($N6153&gt;=$N$5,$N6153&lt;$P$5),$P6153,"-"),"-"),"-")</f>
        <v>-</v>
      </c>
      <c r="R6153" s="31">
        <f t="shared" ref="R6153:R6216" si="1733">IF(Q6153="-",P6153,"-")</f>
        <v>23.41</v>
      </c>
      <c r="U6153" s="133">
        <v>43722.041666666664</v>
      </c>
      <c r="V6153" s="9">
        <f t="shared" ref="V6153:V6216" si="1734">MONTH(U6153)</f>
        <v>9</v>
      </c>
      <c r="W6153" s="9">
        <f t="shared" ref="W6153:W6216" si="1735">DAY(U6153)</f>
        <v>14</v>
      </c>
      <c r="X6153" s="9">
        <f t="shared" ref="X6153:X6216" si="1736">HOUR(U6153)</f>
        <v>1</v>
      </c>
      <c r="Y6153" s="31" t="str">
        <f t="shared" ref="Y6153:Y6216" si="1737">IF(WEEKDAY(U6153,2)&gt;5,"W","")</f>
        <v>W</v>
      </c>
      <c r="Z6153" s="134">
        <v>20.51</v>
      </c>
      <c r="AA6153" s="31" t="str">
        <f t="shared" ref="AA6153:AA6216" si="1738">IF(AND($V6153&gt;=$V$5,$V6153&lt;=$W$5),IF($Y6153&lt;&gt;"W",IF(AND($X6153&gt;=$X$5,$X6153&lt;$Z$5),$Z6153,"-"),"-"),"-")</f>
        <v>-</v>
      </c>
      <c r="AB6153" s="31">
        <f t="shared" ref="AB6153:AB6216" si="1739">IF(AA6153="-",Z6153,"-")</f>
        <v>20.51</v>
      </c>
    </row>
    <row r="6154" spans="1:28" x14ac:dyDescent="0.3">
      <c r="A6154" s="133">
        <v>42992.083333333336</v>
      </c>
      <c r="B6154" s="152">
        <f t="shared" ref="B6154:B6217" si="1740">MONTH(A6154)</f>
        <v>9</v>
      </c>
      <c r="C6154" s="152">
        <f t="shared" ref="C6154:C6217" si="1741">DAY(A6154)</f>
        <v>14</v>
      </c>
      <c r="D6154" s="152">
        <f t="shared" ref="D6154:D6217" si="1742">HOUR(A6154)</f>
        <v>2</v>
      </c>
      <c r="E6154" s="38" t="str">
        <f t="shared" ref="E6154:E6217" si="1743">IF(WEEKDAY(A6154,2)&gt;5,"W","")</f>
        <v/>
      </c>
      <c r="F6154" s="134">
        <v>20.89</v>
      </c>
      <c r="G6154" s="38" t="str">
        <f t="shared" ref="G6154:G6217" si="1744">IF(AND($B6154&gt;=$B$5,$B6154&lt;=$C$5),IF($E6154&lt;&gt;"W",IF(AND($D6154&gt;=$D$5,$D6154&lt;$F$5),$F6154,"-"),"-"),"-")</f>
        <v>-</v>
      </c>
      <c r="H6154" s="38">
        <f t="shared" ref="H6154:H6217" si="1745">IF(G6154="-",F6154,"-")</f>
        <v>20.89</v>
      </c>
      <c r="K6154" s="133">
        <v>43357.083333333336</v>
      </c>
      <c r="L6154" s="9">
        <f t="shared" si="1728"/>
        <v>9</v>
      </c>
      <c r="M6154" s="9">
        <f t="shared" si="1729"/>
        <v>14</v>
      </c>
      <c r="N6154" s="9">
        <f t="shared" si="1730"/>
        <v>2</v>
      </c>
      <c r="O6154" s="31" t="str">
        <f t="shared" si="1731"/>
        <v/>
      </c>
      <c r="P6154" s="134">
        <v>21.88</v>
      </c>
      <c r="Q6154" s="31" t="str">
        <f t="shared" si="1732"/>
        <v>-</v>
      </c>
      <c r="R6154" s="31">
        <f t="shared" si="1733"/>
        <v>21.88</v>
      </c>
      <c r="U6154" s="133">
        <v>43722.083333333336</v>
      </c>
      <c r="V6154" s="9">
        <f t="shared" si="1734"/>
        <v>9</v>
      </c>
      <c r="W6154" s="9">
        <f t="shared" si="1735"/>
        <v>14</v>
      </c>
      <c r="X6154" s="9">
        <f t="shared" si="1736"/>
        <v>2</v>
      </c>
      <c r="Y6154" s="31" t="str">
        <f t="shared" si="1737"/>
        <v>W</v>
      </c>
      <c r="Z6154" s="134">
        <v>19.53</v>
      </c>
      <c r="AA6154" s="31" t="str">
        <f t="shared" si="1738"/>
        <v>-</v>
      </c>
      <c r="AB6154" s="31">
        <f t="shared" si="1739"/>
        <v>19.53</v>
      </c>
    </row>
    <row r="6155" spans="1:28" x14ac:dyDescent="0.3">
      <c r="A6155" s="133">
        <v>42992.125</v>
      </c>
      <c r="B6155" s="152">
        <f t="shared" si="1740"/>
        <v>9</v>
      </c>
      <c r="C6155" s="152">
        <f t="shared" si="1741"/>
        <v>14</v>
      </c>
      <c r="D6155" s="152">
        <f t="shared" si="1742"/>
        <v>3</v>
      </c>
      <c r="E6155" s="38" t="str">
        <f t="shared" si="1743"/>
        <v/>
      </c>
      <c r="F6155" s="134">
        <v>20.53</v>
      </c>
      <c r="G6155" s="38" t="str">
        <f t="shared" si="1744"/>
        <v>-</v>
      </c>
      <c r="H6155" s="38">
        <f t="shared" si="1745"/>
        <v>20.53</v>
      </c>
      <c r="K6155" s="133">
        <v>43357.125</v>
      </c>
      <c r="L6155" s="9">
        <f t="shared" si="1728"/>
        <v>9</v>
      </c>
      <c r="M6155" s="9">
        <f t="shared" si="1729"/>
        <v>14</v>
      </c>
      <c r="N6155" s="9">
        <f t="shared" si="1730"/>
        <v>3</v>
      </c>
      <c r="O6155" s="31" t="str">
        <f t="shared" si="1731"/>
        <v/>
      </c>
      <c r="P6155" s="134">
        <v>21.83</v>
      </c>
      <c r="Q6155" s="31" t="str">
        <f t="shared" si="1732"/>
        <v>-</v>
      </c>
      <c r="R6155" s="31">
        <f t="shared" si="1733"/>
        <v>21.83</v>
      </c>
      <c r="U6155" s="133">
        <v>43722.125</v>
      </c>
      <c r="V6155" s="9">
        <f t="shared" si="1734"/>
        <v>9</v>
      </c>
      <c r="W6155" s="9">
        <f t="shared" si="1735"/>
        <v>14</v>
      </c>
      <c r="X6155" s="9">
        <f t="shared" si="1736"/>
        <v>3</v>
      </c>
      <c r="Y6155" s="31" t="str">
        <f t="shared" si="1737"/>
        <v>W</v>
      </c>
      <c r="Z6155" s="134">
        <v>18.91</v>
      </c>
      <c r="AA6155" s="31" t="str">
        <f t="shared" si="1738"/>
        <v>-</v>
      </c>
      <c r="AB6155" s="31">
        <f t="shared" si="1739"/>
        <v>18.91</v>
      </c>
    </row>
    <row r="6156" spans="1:28" x14ac:dyDescent="0.3">
      <c r="A6156" s="133">
        <v>42992.166666666664</v>
      </c>
      <c r="B6156" s="152">
        <f t="shared" si="1740"/>
        <v>9</v>
      </c>
      <c r="C6156" s="152">
        <f t="shared" si="1741"/>
        <v>14</v>
      </c>
      <c r="D6156" s="152">
        <f t="shared" si="1742"/>
        <v>4</v>
      </c>
      <c r="E6156" s="38" t="str">
        <f t="shared" si="1743"/>
        <v/>
      </c>
      <c r="F6156" s="134">
        <v>20.77</v>
      </c>
      <c r="G6156" s="38" t="str">
        <f t="shared" si="1744"/>
        <v>-</v>
      </c>
      <c r="H6156" s="38">
        <f t="shared" si="1745"/>
        <v>20.77</v>
      </c>
      <c r="K6156" s="133">
        <v>43357.166666666664</v>
      </c>
      <c r="L6156" s="9">
        <f t="shared" si="1728"/>
        <v>9</v>
      </c>
      <c r="M6156" s="9">
        <f t="shared" si="1729"/>
        <v>14</v>
      </c>
      <c r="N6156" s="9">
        <f t="shared" si="1730"/>
        <v>4</v>
      </c>
      <c r="O6156" s="31" t="str">
        <f t="shared" si="1731"/>
        <v/>
      </c>
      <c r="P6156" s="134">
        <v>22.31</v>
      </c>
      <c r="Q6156" s="31" t="str">
        <f t="shared" si="1732"/>
        <v>-</v>
      </c>
      <c r="R6156" s="31">
        <f t="shared" si="1733"/>
        <v>22.31</v>
      </c>
      <c r="U6156" s="133">
        <v>43722.166666666664</v>
      </c>
      <c r="V6156" s="9">
        <f t="shared" si="1734"/>
        <v>9</v>
      </c>
      <c r="W6156" s="9">
        <f t="shared" si="1735"/>
        <v>14</v>
      </c>
      <c r="X6156" s="9">
        <f t="shared" si="1736"/>
        <v>4</v>
      </c>
      <c r="Y6156" s="31" t="str">
        <f t="shared" si="1737"/>
        <v>W</v>
      </c>
      <c r="Z6156" s="134">
        <v>18.940000000000001</v>
      </c>
      <c r="AA6156" s="31" t="str">
        <f t="shared" si="1738"/>
        <v>-</v>
      </c>
      <c r="AB6156" s="31">
        <f t="shared" si="1739"/>
        <v>18.940000000000001</v>
      </c>
    </row>
    <row r="6157" spans="1:28" x14ac:dyDescent="0.3">
      <c r="A6157" s="133">
        <v>42992.208333333336</v>
      </c>
      <c r="B6157" s="152">
        <f t="shared" si="1740"/>
        <v>9</v>
      </c>
      <c r="C6157" s="152">
        <f t="shared" si="1741"/>
        <v>14</v>
      </c>
      <c r="D6157" s="152">
        <f t="shared" si="1742"/>
        <v>5</v>
      </c>
      <c r="E6157" s="38" t="str">
        <f t="shared" si="1743"/>
        <v/>
      </c>
      <c r="F6157" s="134">
        <v>23.24</v>
      </c>
      <c r="G6157" s="38" t="str">
        <f t="shared" si="1744"/>
        <v>-</v>
      </c>
      <c r="H6157" s="38">
        <f t="shared" si="1745"/>
        <v>23.24</v>
      </c>
      <c r="K6157" s="133">
        <v>43357.208333333336</v>
      </c>
      <c r="L6157" s="9">
        <f t="shared" si="1728"/>
        <v>9</v>
      </c>
      <c r="M6157" s="9">
        <f t="shared" si="1729"/>
        <v>14</v>
      </c>
      <c r="N6157" s="9">
        <f t="shared" si="1730"/>
        <v>5</v>
      </c>
      <c r="O6157" s="31" t="str">
        <f t="shared" si="1731"/>
        <v/>
      </c>
      <c r="P6157" s="134">
        <v>25.18</v>
      </c>
      <c r="Q6157" s="31" t="str">
        <f t="shared" si="1732"/>
        <v>-</v>
      </c>
      <c r="R6157" s="31">
        <f t="shared" si="1733"/>
        <v>25.18</v>
      </c>
      <c r="U6157" s="133">
        <v>43722.208333333336</v>
      </c>
      <c r="V6157" s="9">
        <f t="shared" si="1734"/>
        <v>9</v>
      </c>
      <c r="W6157" s="9">
        <f t="shared" si="1735"/>
        <v>14</v>
      </c>
      <c r="X6157" s="9">
        <f t="shared" si="1736"/>
        <v>5</v>
      </c>
      <c r="Y6157" s="31" t="str">
        <f t="shared" si="1737"/>
        <v>W</v>
      </c>
      <c r="Z6157" s="134">
        <v>19.53</v>
      </c>
      <c r="AA6157" s="31" t="str">
        <f t="shared" si="1738"/>
        <v>-</v>
      </c>
      <c r="AB6157" s="31">
        <f t="shared" si="1739"/>
        <v>19.53</v>
      </c>
    </row>
    <row r="6158" spans="1:28" x14ac:dyDescent="0.3">
      <c r="A6158" s="133">
        <v>42992.25</v>
      </c>
      <c r="B6158" s="152">
        <f t="shared" si="1740"/>
        <v>9</v>
      </c>
      <c r="C6158" s="152">
        <f t="shared" si="1741"/>
        <v>14</v>
      </c>
      <c r="D6158" s="152">
        <f t="shared" si="1742"/>
        <v>6</v>
      </c>
      <c r="E6158" s="38" t="str">
        <f t="shared" si="1743"/>
        <v/>
      </c>
      <c r="F6158" s="134">
        <v>27.85</v>
      </c>
      <c r="G6158" s="38" t="str">
        <f t="shared" si="1744"/>
        <v>-</v>
      </c>
      <c r="H6158" s="38">
        <f t="shared" si="1745"/>
        <v>27.85</v>
      </c>
      <c r="K6158" s="133">
        <v>43357.25</v>
      </c>
      <c r="L6158" s="9">
        <f t="shared" si="1728"/>
        <v>9</v>
      </c>
      <c r="M6158" s="9">
        <f t="shared" si="1729"/>
        <v>14</v>
      </c>
      <c r="N6158" s="9">
        <f t="shared" si="1730"/>
        <v>6</v>
      </c>
      <c r="O6158" s="31" t="str">
        <f t="shared" si="1731"/>
        <v/>
      </c>
      <c r="P6158" s="134">
        <v>33.78</v>
      </c>
      <c r="Q6158" s="31" t="str">
        <f t="shared" si="1732"/>
        <v>-</v>
      </c>
      <c r="R6158" s="31">
        <f t="shared" si="1733"/>
        <v>33.78</v>
      </c>
      <c r="U6158" s="133">
        <v>43722.25</v>
      </c>
      <c r="V6158" s="9">
        <f t="shared" si="1734"/>
        <v>9</v>
      </c>
      <c r="W6158" s="9">
        <f t="shared" si="1735"/>
        <v>14</v>
      </c>
      <c r="X6158" s="9">
        <f t="shared" si="1736"/>
        <v>6</v>
      </c>
      <c r="Y6158" s="31" t="str">
        <f t="shared" si="1737"/>
        <v>W</v>
      </c>
      <c r="Z6158" s="134">
        <v>20.39</v>
      </c>
      <c r="AA6158" s="31" t="str">
        <f t="shared" si="1738"/>
        <v>-</v>
      </c>
      <c r="AB6158" s="31">
        <f t="shared" si="1739"/>
        <v>20.39</v>
      </c>
    </row>
    <row r="6159" spans="1:28" x14ac:dyDescent="0.3">
      <c r="A6159" s="133">
        <v>42992.291666666664</v>
      </c>
      <c r="B6159" s="152">
        <f t="shared" si="1740"/>
        <v>9</v>
      </c>
      <c r="C6159" s="152">
        <f t="shared" si="1741"/>
        <v>14</v>
      </c>
      <c r="D6159" s="152">
        <f t="shared" si="1742"/>
        <v>7</v>
      </c>
      <c r="E6159" s="38" t="str">
        <f t="shared" si="1743"/>
        <v/>
      </c>
      <c r="F6159" s="134">
        <v>28.27</v>
      </c>
      <c r="G6159" s="38" t="str">
        <f t="shared" si="1744"/>
        <v>-</v>
      </c>
      <c r="H6159" s="38">
        <f t="shared" si="1745"/>
        <v>28.27</v>
      </c>
      <c r="K6159" s="133">
        <v>43357.291666666664</v>
      </c>
      <c r="L6159" s="9">
        <f t="shared" si="1728"/>
        <v>9</v>
      </c>
      <c r="M6159" s="9">
        <f t="shared" si="1729"/>
        <v>14</v>
      </c>
      <c r="N6159" s="9">
        <f t="shared" si="1730"/>
        <v>7</v>
      </c>
      <c r="O6159" s="31" t="str">
        <f t="shared" si="1731"/>
        <v/>
      </c>
      <c r="P6159" s="134">
        <v>34.53</v>
      </c>
      <c r="Q6159" s="31" t="str">
        <f t="shared" si="1732"/>
        <v>-</v>
      </c>
      <c r="R6159" s="31">
        <f t="shared" si="1733"/>
        <v>34.53</v>
      </c>
      <c r="U6159" s="133">
        <v>43722.291666666664</v>
      </c>
      <c r="V6159" s="9">
        <f t="shared" si="1734"/>
        <v>9</v>
      </c>
      <c r="W6159" s="9">
        <f t="shared" si="1735"/>
        <v>14</v>
      </c>
      <c r="X6159" s="9">
        <f t="shared" si="1736"/>
        <v>7</v>
      </c>
      <c r="Y6159" s="31" t="str">
        <f t="shared" si="1737"/>
        <v>W</v>
      </c>
      <c r="Z6159" s="134">
        <v>20.7</v>
      </c>
      <c r="AA6159" s="31" t="str">
        <f t="shared" si="1738"/>
        <v>-</v>
      </c>
      <c r="AB6159" s="31">
        <f t="shared" si="1739"/>
        <v>20.7</v>
      </c>
    </row>
    <row r="6160" spans="1:28" x14ac:dyDescent="0.3">
      <c r="A6160" s="133">
        <v>42992.333333333336</v>
      </c>
      <c r="B6160" s="152">
        <f t="shared" si="1740"/>
        <v>9</v>
      </c>
      <c r="C6160" s="152">
        <f t="shared" si="1741"/>
        <v>14</v>
      </c>
      <c r="D6160" s="152">
        <f t="shared" si="1742"/>
        <v>8</v>
      </c>
      <c r="E6160" s="38" t="str">
        <f t="shared" si="1743"/>
        <v/>
      </c>
      <c r="F6160" s="134">
        <v>28.72</v>
      </c>
      <c r="G6160" s="38">
        <f t="shared" si="1744"/>
        <v>28.72</v>
      </c>
      <c r="H6160" s="38" t="str">
        <f t="shared" si="1745"/>
        <v>-</v>
      </c>
      <c r="K6160" s="133">
        <v>43357.333333333336</v>
      </c>
      <c r="L6160" s="9">
        <f t="shared" si="1728"/>
        <v>9</v>
      </c>
      <c r="M6160" s="9">
        <f t="shared" si="1729"/>
        <v>14</v>
      </c>
      <c r="N6160" s="9">
        <f t="shared" si="1730"/>
        <v>8</v>
      </c>
      <c r="O6160" s="31" t="str">
        <f t="shared" si="1731"/>
        <v/>
      </c>
      <c r="P6160" s="134">
        <v>35.43</v>
      </c>
      <c r="Q6160" s="31">
        <f t="shared" si="1732"/>
        <v>35.43</v>
      </c>
      <c r="R6160" s="31" t="str">
        <f t="shared" si="1733"/>
        <v>-</v>
      </c>
      <c r="U6160" s="133">
        <v>43722.333333333336</v>
      </c>
      <c r="V6160" s="9">
        <f t="shared" si="1734"/>
        <v>9</v>
      </c>
      <c r="W6160" s="9">
        <f t="shared" si="1735"/>
        <v>14</v>
      </c>
      <c r="X6160" s="9">
        <f t="shared" si="1736"/>
        <v>8</v>
      </c>
      <c r="Y6160" s="31" t="str">
        <f t="shared" si="1737"/>
        <v>W</v>
      </c>
      <c r="Z6160" s="134">
        <v>22.31</v>
      </c>
      <c r="AA6160" s="31" t="str">
        <f t="shared" si="1738"/>
        <v>-</v>
      </c>
      <c r="AB6160" s="31">
        <f t="shared" si="1739"/>
        <v>22.31</v>
      </c>
    </row>
    <row r="6161" spans="1:28" x14ac:dyDescent="0.3">
      <c r="A6161" s="133">
        <v>42992.375</v>
      </c>
      <c r="B6161" s="152">
        <f t="shared" si="1740"/>
        <v>9</v>
      </c>
      <c r="C6161" s="152">
        <f t="shared" si="1741"/>
        <v>14</v>
      </c>
      <c r="D6161" s="152">
        <f t="shared" si="1742"/>
        <v>9</v>
      </c>
      <c r="E6161" s="38" t="str">
        <f t="shared" si="1743"/>
        <v/>
      </c>
      <c r="F6161" s="134">
        <v>31.3</v>
      </c>
      <c r="G6161" s="38">
        <f t="shared" si="1744"/>
        <v>31.3</v>
      </c>
      <c r="H6161" s="38" t="str">
        <f t="shared" si="1745"/>
        <v>-</v>
      </c>
      <c r="K6161" s="133">
        <v>43357.375</v>
      </c>
      <c r="L6161" s="9">
        <f t="shared" si="1728"/>
        <v>9</v>
      </c>
      <c r="M6161" s="9">
        <f t="shared" si="1729"/>
        <v>14</v>
      </c>
      <c r="N6161" s="9">
        <f t="shared" si="1730"/>
        <v>9</v>
      </c>
      <c r="O6161" s="31" t="str">
        <f t="shared" si="1731"/>
        <v/>
      </c>
      <c r="P6161" s="134">
        <v>42.43</v>
      </c>
      <c r="Q6161" s="31">
        <f t="shared" si="1732"/>
        <v>42.43</v>
      </c>
      <c r="R6161" s="31" t="str">
        <f t="shared" si="1733"/>
        <v>-</v>
      </c>
      <c r="U6161" s="133">
        <v>43722.375</v>
      </c>
      <c r="V6161" s="9">
        <f t="shared" si="1734"/>
        <v>9</v>
      </c>
      <c r="W6161" s="9">
        <f t="shared" si="1735"/>
        <v>14</v>
      </c>
      <c r="X6161" s="9">
        <f t="shared" si="1736"/>
        <v>9</v>
      </c>
      <c r="Y6161" s="31" t="str">
        <f t="shared" si="1737"/>
        <v>W</v>
      </c>
      <c r="Z6161" s="134">
        <v>23.66</v>
      </c>
      <c r="AA6161" s="31" t="str">
        <f t="shared" si="1738"/>
        <v>-</v>
      </c>
      <c r="AB6161" s="31">
        <f t="shared" si="1739"/>
        <v>23.66</v>
      </c>
    </row>
    <row r="6162" spans="1:28" x14ac:dyDescent="0.3">
      <c r="A6162" s="133">
        <v>42992.416666666664</v>
      </c>
      <c r="B6162" s="152">
        <f t="shared" si="1740"/>
        <v>9</v>
      </c>
      <c r="C6162" s="152">
        <f t="shared" si="1741"/>
        <v>14</v>
      </c>
      <c r="D6162" s="152">
        <f t="shared" si="1742"/>
        <v>10</v>
      </c>
      <c r="E6162" s="38" t="str">
        <f t="shared" si="1743"/>
        <v/>
      </c>
      <c r="F6162" s="134">
        <v>32.72</v>
      </c>
      <c r="G6162" s="38">
        <f t="shared" si="1744"/>
        <v>32.72</v>
      </c>
      <c r="H6162" s="38" t="str">
        <f t="shared" si="1745"/>
        <v>-</v>
      </c>
      <c r="K6162" s="133">
        <v>43357.416666666664</v>
      </c>
      <c r="L6162" s="9">
        <f t="shared" si="1728"/>
        <v>9</v>
      </c>
      <c r="M6162" s="9">
        <f t="shared" si="1729"/>
        <v>14</v>
      </c>
      <c r="N6162" s="9">
        <f t="shared" si="1730"/>
        <v>10</v>
      </c>
      <c r="O6162" s="31" t="str">
        <f t="shared" si="1731"/>
        <v/>
      </c>
      <c r="P6162" s="134">
        <v>44.11</v>
      </c>
      <c r="Q6162" s="31">
        <f t="shared" si="1732"/>
        <v>44.11</v>
      </c>
      <c r="R6162" s="31" t="str">
        <f t="shared" si="1733"/>
        <v>-</v>
      </c>
      <c r="U6162" s="133">
        <v>43722.416666666664</v>
      </c>
      <c r="V6162" s="9">
        <f t="shared" si="1734"/>
        <v>9</v>
      </c>
      <c r="W6162" s="9">
        <f t="shared" si="1735"/>
        <v>14</v>
      </c>
      <c r="X6162" s="9">
        <f t="shared" si="1736"/>
        <v>10</v>
      </c>
      <c r="Y6162" s="31" t="str">
        <f t="shared" si="1737"/>
        <v>W</v>
      </c>
      <c r="Z6162" s="134">
        <v>25.28</v>
      </c>
      <c r="AA6162" s="31" t="str">
        <f t="shared" si="1738"/>
        <v>-</v>
      </c>
      <c r="AB6162" s="31">
        <f t="shared" si="1739"/>
        <v>25.28</v>
      </c>
    </row>
    <row r="6163" spans="1:28" x14ac:dyDescent="0.3">
      <c r="A6163" s="133">
        <v>42992.458333333336</v>
      </c>
      <c r="B6163" s="152">
        <f t="shared" si="1740"/>
        <v>9</v>
      </c>
      <c r="C6163" s="152">
        <f t="shared" si="1741"/>
        <v>14</v>
      </c>
      <c r="D6163" s="152">
        <f t="shared" si="1742"/>
        <v>11</v>
      </c>
      <c r="E6163" s="38" t="str">
        <f t="shared" si="1743"/>
        <v/>
      </c>
      <c r="F6163" s="134">
        <v>35.659999999999997</v>
      </c>
      <c r="G6163" s="38">
        <f t="shared" si="1744"/>
        <v>35.659999999999997</v>
      </c>
      <c r="H6163" s="38" t="str">
        <f t="shared" si="1745"/>
        <v>-</v>
      </c>
      <c r="K6163" s="133">
        <v>43357.458333333336</v>
      </c>
      <c r="L6163" s="9">
        <f t="shared" si="1728"/>
        <v>9</v>
      </c>
      <c r="M6163" s="9">
        <f t="shared" si="1729"/>
        <v>14</v>
      </c>
      <c r="N6163" s="9">
        <f t="shared" si="1730"/>
        <v>11</v>
      </c>
      <c r="O6163" s="31" t="str">
        <f t="shared" si="1731"/>
        <v/>
      </c>
      <c r="P6163" s="134">
        <v>46.41</v>
      </c>
      <c r="Q6163" s="31">
        <f t="shared" si="1732"/>
        <v>46.41</v>
      </c>
      <c r="R6163" s="31" t="str">
        <f t="shared" si="1733"/>
        <v>-</v>
      </c>
      <c r="U6163" s="133">
        <v>43722.458333333336</v>
      </c>
      <c r="V6163" s="9">
        <f t="shared" si="1734"/>
        <v>9</v>
      </c>
      <c r="W6163" s="9">
        <f t="shared" si="1735"/>
        <v>14</v>
      </c>
      <c r="X6163" s="9">
        <f t="shared" si="1736"/>
        <v>11</v>
      </c>
      <c r="Y6163" s="31" t="str">
        <f t="shared" si="1737"/>
        <v>W</v>
      </c>
      <c r="Z6163" s="134">
        <v>26.95</v>
      </c>
      <c r="AA6163" s="31" t="str">
        <f t="shared" si="1738"/>
        <v>-</v>
      </c>
      <c r="AB6163" s="31">
        <f t="shared" si="1739"/>
        <v>26.95</v>
      </c>
    </row>
    <row r="6164" spans="1:28" x14ac:dyDescent="0.3">
      <c r="A6164" s="133">
        <v>42992.5</v>
      </c>
      <c r="B6164" s="152">
        <f t="shared" si="1740"/>
        <v>9</v>
      </c>
      <c r="C6164" s="152">
        <f t="shared" si="1741"/>
        <v>14</v>
      </c>
      <c r="D6164" s="152">
        <f t="shared" si="1742"/>
        <v>12</v>
      </c>
      <c r="E6164" s="38" t="str">
        <f t="shared" si="1743"/>
        <v/>
      </c>
      <c r="F6164" s="134">
        <v>37.96</v>
      </c>
      <c r="G6164" s="38">
        <f t="shared" si="1744"/>
        <v>37.96</v>
      </c>
      <c r="H6164" s="38" t="str">
        <f t="shared" si="1745"/>
        <v>-</v>
      </c>
      <c r="K6164" s="133">
        <v>43357.5</v>
      </c>
      <c r="L6164" s="9">
        <f t="shared" si="1728"/>
        <v>9</v>
      </c>
      <c r="M6164" s="9">
        <f t="shared" si="1729"/>
        <v>14</v>
      </c>
      <c r="N6164" s="9">
        <f t="shared" si="1730"/>
        <v>12</v>
      </c>
      <c r="O6164" s="31" t="str">
        <f t="shared" si="1731"/>
        <v/>
      </c>
      <c r="P6164" s="134">
        <v>46.6</v>
      </c>
      <c r="Q6164" s="31">
        <f t="shared" si="1732"/>
        <v>46.6</v>
      </c>
      <c r="R6164" s="31" t="str">
        <f t="shared" si="1733"/>
        <v>-</v>
      </c>
      <c r="U6164" s="133">
        <v>43722.5</v>
      </c>
      <c r="V6164" s="9">
        <f t="shared" si="1734"/>
        <v>9</v>
      </c>
      <c r="W6164" s="9">
        <f t="shared" si="1735"/>
        <v>14</v>
      </c>
      <c r="X6164" s="9">
        <f t="shared" si="1736"/>
        <v>12</v>
      </c>
      <c r="Y6164" s="31" t="str">
        <f t="shared" si="1737"/>
        <v>W</v>
      </c>
      <c r="Z6164" s="134">
        <v>29.08</v>
      </c>
      <c r="AA6164" s="31" t="str">
        <f t="shared" si="1738"/>
        <v>-</v>
      </c>
      <c r="AB6164" s="31">
        <f t="shared" si="1739"/>
        <v>29.08</v>
      </c>
    </row>
    <row r="6165" spans="1:28" x14ac:dyDescent="0.3">
      <c r="A6165" s="133">
        <v>42992.541666666664</v>
      </c>
      <c r="B6165" s="152">
        <f t="shared" si="1740"/>
        <v>9</v>
      </c>
      <c r="C6165" s="152">
        <f t="shared" si="1741"/>
        <v>14</v>
      </c>
      <c r="D6165" s="152">
        <f t="shared" si="1742"/>
        <v>13</v>
      </c>
      <c r="E6165" s="38" t="str">
        <f t="shared" si="1743"/>
        <v/>
      </c>
      <c r="F6165" s="134">
        <v>37.75</v>
      </c>
      <c r="G6165" s="38">
        <f t="shared" si="1744"/>
        <v>37.75</v>
      </c>
      <c r="H6165" s="38" t="str">
        <f t="shared" si="1745"/>
        <v>-</v>
      </c>
      <c r="K6165" s="133">
        <v>43357.541666666664</v>
      </c>
      <c r="L6165" s="9">
        <f t="shared" si="1728"/>
        <v>9</v>
      </c>
      <c r="M6165" s="9">
        <f t="shared" si="1729"/>
        <v>14</v>
      </c>
      <c r="N6165" s="9">
        <f t="shared" si="1730"/>
        <v>13</v>
      </c>
      <c r="O6165" s="31" t="str">
        <f t="shared" si="1731"/>
        <v/>
      </c>
      <c r="P6165" s="134">
        <v>54.05</v>
      </c>
      <c r="Q6165" s="31">
        <f t="shared" si="1732"/>
        <v>54.05</v>
      </c>
      <c r="R6165" s="31" t="str">
        <f t="shared" si="1733"/>
        <v>-</v>
      </c>
      <c r="U6165" s="133">
        <v>43722.541666666664</v>
      </c>
      <c r="V6165" s="9">
        <f t="shared" si="1734"/>
        <v>9</v>
      </c>
      <c r="W6165" s="9">
        <f t="shared" si="1735"/>
        <v>14</v>
      </c>
      <c r="X6165" s="9">
        <f t="shared" si="1736"/>
        <v>13</v>
      </c>
      <c r="Y6165" s="31" t="str">
        <f t="shared" si="1737"/>
        <v>W</v>
      </c>
      <c r="Z6165" s="134">
        <v>34.32</v>
      </c>
      <c r="AA6165" s="31" t="str">
        <f t="shared" si="1738"/>
        <v>-</v>
      </c>
      <c r="AB6165" s="31">
        <f t="shared" si="1739"/>
        <v>34.32</v>
      </c>
    </row>
    <row r="6166" spans="1:28" x14ac:dyDescent="0.3">
      <c r="A6166" s="133">
        <v>42992.583333333336</v>
      </c>
      <c r="B6166" s="152">
        <f t="shared" si="1740"/>
        <v>9</v>
      </c>
      <c r="C6166" s="152">
        <f t="shared" si="1741"/>
        <v>14</v>
      </c>
      <c r="D6166" s="152">
        <f t="shared" si="1742"/>
        <v>14</v>
      </c>
      <c r="E6166" s="38" t="str">
        <f t="shared" si="1743"/>
        <v/>
      </c>
      <c r="F6166" s="134">
        <v>38.24</v>
      </c>
      <c r="G6166" s="38">
        <f t="shared" si="1744"/>
        <v>38.24</v>
      </c>
      <c r="H6166" s="38" t="str">
        <f t="shared" si="1745"/>
        <v>-</v>
      </c>
      <c r="K6166" s="133">
        <v>43357.583333333336</v>
      </c>
      <c r="L6166" s="9">
        <f t="shared" si="1728"/>
        <v>9</v>
      </c>
      <c r="M6166" s="9">
        <f t="shared" si="1729"/>
        <v>14</v>
      </c>
      <c r="N6166" s="9">
        <f t="shared" si="1730"/>
        <v>14</v>
      </c>
      <c r="O6166" s="31" t="str">
        <f t="shared" si="1731"/>
        <v/>
      </c>
      <c r="P6166" s="134">
        <v>59.55</v>
      </c>
      <c r="Q6166" s="31">
        <f t="shared" si="1732"/>
        <v>59.55</v>
      </c>
      <c r="R6166" s="31" t="str">
        <f t="shared" si="1733"/>
        <v>-</v>
      </c>
      <c r="U6166" s="133">
        <v>43722.583333333336</v>
      </c>
      <c r="V6166" s="9">
        <f t="shared" si="1734"/>
        <v>9</v>
      </c>
      <c r="W6166" s="9">
        <f t="shared" si="1735"/>
        <v>14</v>
      </c>
      <c r="X6166" s="9">
        <f t="shared" si="1736"/>
        <v>14</v>
      </c>
      <c r="Y6166" s="31" t="str">
        <f t="shared" si="1737"/>
        <v>W</v>
      </c>
      <c r="Z6166" s="134">
        <v>36.39</v>
      </c>
      <c r="AA6166" s="31" t="str">
        <f t="shared" si="1738"/>
        <v>-</v>
      </c>
      <c r="AB6166" s="31">
        <f t="shared" si="1739"/>
        <v>36.39</v>
      </c>
    </row>
    <row r="6167" spans="1:28" x14ac:dyDescent="0.3">
      <c r="A6167" s="133">
        <v>42992.625</v>
      </c>
      <c r="B6167" s="152">
        <f t="shared" si="1740"/>
        <v>9</v>
      </c>
      <c r="C6167" s="152">
        <f t="shared" si="1741"/>
        <v>14</v>
      </c>
      <c r="D6167" s="152">
        <f t="shared" si="1742"/>
        <v>15</v>
      </c>
      <c r="E6167" s="38" t="str">
        <f t="shared" si="1743"/>
        <v/>
      </c>
      <c r="F6167" s="134">
        <v>38.68</v>
      </c>
      <c r="G6167" s="38">
        <f t="shared" si="1744"/>
        <v>38.68</v>
      </c>
      <c r="H6167" s="38" t="str">
        <f t="shared" si="1745"/>
        <v>-</v>
      </c>
      <c r="K6167" s="133">
        <v>43357.625</v>
      </c>
      <c r="L6167" s="9">
        <f t="shared" si="1728"/>
        <v>9</v>
      </c>
      <c r="M6167" s="9">
        <f t="shared" si="1729"/>
        <v>14</v>
      </c>
      <c r="N6167" s="9">
        <f t="shared" si="1730"/>
        <v>15</v>
      </c>
      <c r="O6167" s="31" t="str">
        <f t="shared" si="1731"/>
        <v/>
      </c>
      <c r="P6167" s="134">
        <v>60.59</v>
      </c>
      <c r="Q6167" s="31">
        <f t="shared" si="1732"/>
        <v>60.59</v>
      </c>
      <c r="R6167" s="31" t="str">
        <f t="shared" si="1733"/>
        <v>-</v>
      </c>
      <c r="U6167" s="133">
        <v>43722.625</v>
      </c>
      <c r="V6167" s="9">
        <f t="shared" si="1734"/>
        <v>9</v>
      </c>
      <c r="W6167" s="9">
        <f t="shared" si="1735"/>
        <v>14</v>
      </c>
      <c r="X6167" s="9">
        <f t="shared" si="1736"/>
        <v>15</v>
      </c>
      <c r="Y6167" s="31" t="str">
        <f t="shared" si="1737"/>
        <v>W</v>
      </c>
      <c r="Z6167" s="134">
        <v>39.31</v>
      </c>
      <c r="AA6167" s="31" t="str">
        <f t="shared" si="1738"/>
        <v>-</v>
      </c>
      <c r="AB6167" s="31">
        <f t="shared" si="1739"/>
        <v>39.31</v>
      </c>
    </row>
    <row r="6168" spans="1:28" x14ac:dyDescent="0.3">
      <c r="A6168" s="133">
        <v>42992.666666666664</v>
      </c>
      <c r="B6168" s="152">
        <f t="shared" si="1740"/>
        <v>9</v>
      </c>
      <c r="C6168" s="152">
        <f t="shared" si="1741"/>
        <v>14</v>
      </c>
      <c r="D6168" s="152">
        <f t="shared" si="1742"/>
        <v>16</v>
      </c>
      <c r="E6168" s="38" t="str">
        <f t="shared" si="1743"/>
        <v/>
      </c>
      <c r="F6168" s="134">
        <v>39.96</v>
      </c>
      <c r="G6168" s="38">
        <f t="shared" si="1744"/>
        <v>39.96</v>
      </c>
      <c r="H6168" s="38" t="str">
        <f t="shared" si="1745"/>
        <v>-</v>
      </c>
      <c r="K6168" s="133">
        <v>43357.666666666664</v>
      </c>
      <c r="L6168" s="9">
        <f t="shared" si="1728"/>
        <v>9</v>
      </c>
      <c r="M6168" s="9">
        <f t="shared" si="1729"/>
        <v>14</v>
      </c>
      <c r="N6168" s="9">
        <f t="shared" si="1730"/>
        <v>16</v>
      </c>
      <c r="O6168" s="31" t="str">
        <f t="shared" si="1731"/>
        <v/>
      </c>
      <c r="P6168" s="134">
        <v>68.42</v>
      </c>
      <c r="Q6168" s="31">
        <f t="shared" si="1732"/>
        <v>68.42</v>
      </c>
      <c r="R6168" s="31" t="str">
        <f t="shared" si="1733"/>
        <v>-</v>
      </c>
      <c r="U6168" s="133">
        <v>43722.666666666664</v>
      </c>
      <c r="V6168" s="9">
        <f t="shared" si="1734"/>
        <v>9</v>
      </c>
      <c r="W6168" s="9">
        <f t="shared" si="1735"/>
        <v>14</v>
      </c>
      <c r="X6168" s="9">
        <f t="shared" si="1736"/>
        <v>16</v>
      </c>
      <c r="Y6168" s="31" t="str">
        <f t="shared" si="1737"/>
        <v>W</v>
      </c>
      <c r="Z6168" s="134">
        <v>42.05</v>
      </c>
      <c r="AA6168" s="31" t="str">
        <f t="shared" si="1738"/>
        <v>-</v>
      </c>
      <c r="AB6168" s="31">
        <f t="shared" si="1739"/>
        <v>42.05</v>
      </c>
    </row>
    <row r="6169" spans="1:28" x14ac:dyDescent="0.3">
      <c r="A6169" s="133">
        <v>42992.708333333336</v>
      </c>
      <c r="B6169" s="152">
        <f t="shared" si="1740"/>
        <v>9</v>
      </c>
      <c r="C6169" s="152">
        <f t="shared" si="1741"/>
        <v>14</v>
      </c>
      <c r="D6169" s="152">
        <f t="shared" si="1742"/>
        <v>17</v>
      </c>
      <c r="E6169" s="38" t="str">
        <f t="shared" si="1743"/>
        <v/>
      </c>
      <c r="F6169" s="134">
        <v>39.42</v>
      </c>
      <c r="G6169" s="38" t="str">
        <f t="shared" si="1744"/>
        <v>-</v>
      </c>
      <c r="H6169" s="38">
        <f t="shared" si="1745"/>
        <v>39.42</v>
      </c>
      <c r="K6169" s="133">
        <v>43357.708333333336</v>
      </c>
      <c r="L6169" s="9">
        <f t="shared" si="1728"/>
        <v>9</v>
      </c>
      <c r="M6169" s="9">
        <f t="shared" si="1729"/>
        <v>14</v>
      </c>
      <c r="N6169" s="9">
        <f t="shared" si="1730"/>
        <v>17</v>
      </c>
      <c r="O6169" s="31" t="str">
        <f t="shared" si="1731"/>
        <v/>
      </c>
      <c r="P6169" s="134">
        <v>57.91</v>
      </c>
      <c r="Q6169" s="31" t="str">
        <f t="shared" si="1732"/>
        <v>-</v>
      </c>
      <c r="R6169" s="31">
        <f t="shared" si="1733"/>
        <v>57.91</v>
      </c>
      <c r="U6169" s="133">
        <v>43722.708333333336</v>
      </c>
      <c r="V6169" s="9">
        <f t="shared" si="1734"/>
        <v>9</v>
      </c>
      <c r="W6169" s="9">
        <f t="shared" si="1735"/>
        <v>14</v>
      </c>
      <c r="X6169" s="9">
        <f t="shared" si="1736"/>
        <v>17</v>
      </c>
      <c r="Y6169" s="31" t="str">
        <f t="shared" si="1737"/>
        <v>W</v>
      </c>
      <c r="Z6169" s="134">
        <v>38.96</v>
      </c>
      <c r="AA6169" s="31" t="str">
        <f t="shared" si="1738"/>
        <v>-</v>
      </c>
      <c r="AB6169" s="31">
        <f t="shared" si="1739"/>
        <v>38.96</v>
      </c>
    </row>
    <row r="6170" spans="1:28" x14ac:dyDescent="0.3">
      <c r="A6170" s="133">
        <v>42992.75</v>
      </c>
      <c r="B6170" s="152">
        <f t="shared" si="1740"/>
        <v>9</v>
      </c>
      <c r="C6170" s="152">
        <f t="shared" si="1741"/>
        <v>14</v>
      </c>
      <c r="D6170" s="152">
        <f t="shared" si="1742"/>
        <v>18</v>
      </c>
      <c r="E6170" s="38" t="str">
        <f t="shared" si="1743"/>
        <v/>
      </c>
      <c r="F6170" s="134">
        <v>37.69</v>
      </c>
      <c r="G6170" s="38" t="str">
        <f t="shared" si="1744"/>
        <v>-</v>
      </c>
      <c r="H6170" s="38">
        <f t="shared" si="1745"/>
        <v>37.69</v>
      </c>
      <c r="K6170" s="133">
        <v>43357.75</v>
      </c>
      <c r="L6170" s="9">
        <f t="shared" si="1728"/>
        <v>9</v>
      </c>
      <c r="M6170" s="9">
        <f t="shared" si="1729"/>
        <v>14</v>
      </c>
      <c r="N6170" s="9">
        <f t="shared" si="1730"/>
        <v>18</v>
      </c>
      <c r="O6170" s="31" t="str">
        <f t="shared" si="1731"/>
        <v/>
      </c>
      <c r="P6170" s="134">
        <v>46.86</v>
      </c>
      <c r="Q6170" s="31" t="str">
        <f t="shared" si="1732"/>
        <v>-</v>
      </c>
      <c r="R6170" s="31">
        <f t="shared" si="1733"/>
        <v>46.86</v>
      </c>
      <c r="U6170" s="133">
        <v>43722.75</v>
      </c>
      <c r="V6170" s="9">
        <f t="shared" si="1734"/>
        <v>9</v>
      </c>
      <c r="W6170" s="9">
        <f t="shared" si="1735"/>
        <v>14</v>
      </c>
      <c r="X6170" s="9">
        <f t="shared" si="1736"/>
        <v>18</v>
      </c>
      <c r="Y6170" s="31" t="str">
        <f t="shared" si="1737"/>
        <v>W</v>
      </c>
      <c r="Z6170" s="134">
        <v>35.229999999999997</v>
      </c>
      <c r="AA6170" s="31" t="str">
        <f t="shared" si="1738"/>
        <v>-</v>
      </c>
      <c r="AB6170" s="31">
        <f t="shared" si="1739"/>
        <v>35.229999999999997</v>
      </c>
    </row>
    <row r="6171" spans="1:28" x14ac:dyDescent="0.3">
      <c r="A6171" s="133">
        <v>42992.791666666664</v>
      </c>
      <c r="B6171" s="152">
        <f t="shared" si="1740"/>
        <v>9</v>
      </c>
      <c r="C6171" s="152">
        <f t="shared" si="1741"/>
        <v>14</v>
      </c>
      <c r="D6171" s="152">
        <f t="shared" si="1742"/>
        <v>19</v>
      </c>
      <c r="E6171" s="38" t="str">
        <f t="shared" si="1743"/>
        <v/>
      </c>
      <c r="F6171" s="134">
        <v>38</v>
      </c>
      <c r="G6171" s="38" t="str">
        <f t="shared" si="1744"/>
        <v>-</v>
      </c>
      <c r="H6171" s="38">
        <f t="shared" si="1745"/>
        <v>38</v>
      </c>
      <c r="K6171" s="133">
        <v>43357.791666666664</v>
      </c>
      <c r="L6171" s="9">
        <f t="shared" si="1728"/>
        <v>9</v>
      </c>
      <c r="M6171" s="9">
        <f t="shared" si="1729"/>
        <v>14</v>
      </c>
      <c r="N6171" s="9">
        <f t="shared" si="1730"/>
        <v>19</v>
      </c>
      <c r="O6171" s="31" t="str">
        <f t="shared" si="1731"/>
        <v/>
      </c>
      <c r="P6171" s="134">
        <v>45.97</v>
      </c>
      <c r="Q6171" s="31" t="str">
        <f t="shared" si="1732"/>
        <v>-</v>
      </c>
      <c r="R6171" s="31">
        <f t="shared" si="1733"/>
        <v>45.97</v>
      </c>
      <c r="U6171" s="133">
        <v>43722.791666666664</v>
      </c>
      <c r="V6171" s="9">
        <f t="shared" si="1734"/>
        <v>9</v>
      </c>
      <c r="W6171" s="9">
        <f t="shared" si="1735"/>
        <v>14</v>
      </c>
      <c r="X6171" s="9">
        <f t="shared" si="1736"/>
        <v>19</v>
      </c>
      <c r="Y6171" s="31" t="str">
        <f t="shared" si="1737"/>
        <v>W</v>
      </c>
      <c r="Z6171" s="134">
        <v>33.42</v>
      </c>
      <c r="AA6171" s="31" t="str">
        <f t="shared" si="1738"/>
        <v>-</v>
      </c>
      <c r="AB6171" s="31">
        <f t="shared" si="1739"/>
        <v>33.42</v>
      </c>
    </row>
    <row r="6172" spans="1:28" x14ac:dyDescent="0.3">
      <c r="A6172" s="133">
        <v>42992.833333333336</v>
      </c>
      <c r="B6172" s="152">
        <f t="shared" si="1740"/>
        <v>9</v>
      </c>
      <c r="C6172" s="152">
        <f t="shared" si="1741"/>
        <v>14</v>
      </c>
      <c r="D6172" s="152">
        <f t="shared" si="1742"/>
        <v>20</v>
      </c>
      <c r="E6172" s="38" t="str">
        <f t="shared" si="1743"/>
        <v/>
      </c>
      <c r="F6172" s="134">
        <v>37.619999999999997</v>
      </c>
      <c r="G6172" s="38" t="str">
        <f t="shared" si="1744"/>
        <v>-</v>
      </c>
      <c r="H6172" s="38">
        <f t="shared" si="1745"/>
        <v>37.619999999999997</v>
      </c>
      <c r="K6172" s="133">
        <v>43357.833333333336</v>
      </c>
      <c r="L6172" s="9">
        <f t="shared" si="1728"/>
        <v>9</v>
      </c>
      <c r="M6172" s="9">
        <f t="shared" si="1729"/>
        <v>14</v>
      </c>
      <c r="N6172" s="9">
        <f t="shared" si="1730"/>
        <v>20</v>
      </c>
      <c r="O6172" s="31" t="str">
        <f t="shared" si="1731"/>
        <v/>
      </c>
      <c r="P6172" s="134">
        <v>46.95</v>
      </c>
      <c r="Q6172" s="31" t="str">
        <f t="shared" si="1732"/>
        <v>-</v>
      </c>
      <c r="R6172" s="31">
        <f t="shared" si="1733"/>
        <v>46.95</v>
      </c>
      <c r="U6172" s="133">
        <v>43722.833333333336</v>
      </c>
      <c r="V6172" s="9">
        <f t="shared" si="1734"/>
        <v>9</v>
      </c>
      <c r="W6172" s="9">
        <f t="shared" si="1735"/>
        <v>14</v>
      </c>
      <c r="X6172" s="9">
        <f t="shared" si="1736"/>
        <v>20</v>
      </c>
      <c r="Y6172" s="31" t="str">
        <f t="shared" si="1737"/>
        <v>W</v>
      </c>
      <c r="Z6172" s="134">
        <v>28.9</v>
      </c>
      <c r="AA6172" s="31" t="str">
        <f t="shared" si="1738"/>
        <v>-</v>
      </c>
      <c r="AB6172" s="31">
        <f t="shared" si="1739"/>
        <v>28.9</v>
      </c>
    </row>
    <row r="6173" spans="1:28" x14ac:dyDescent="0.3">
      <c r="A6173" s="133">
        <v>42992.875</v>
      </c>
      <c r="B6173" s="152">
        <f t="shared" si="1740"/>
        <v>9</v>
      </c>
      <c r="C6173" s="152">
        <f t="shared" si="1741"/>
        <v>14</v>
      </c>
      <c r="D6173" s="152">
        <f t="shared" si="1742"/>
        <v>21</v>
      </c>
      <c r="E6173" s="38" t="str">
        <f t="shared" si="1743"/>
        <v/>
      </c>
      <c r="F6173" s="134">
        <v>30</v>
      </c>
      <c r="G6173" s="38" t="str">
        <f t="shared" si="1744"/>
        <v>-</v>
      </c>
      <c r="H6173" s="38">
        <f t="shared" si="1745"/>
        <v>30</v>
      </c>
      <c r="K6173" s="133">
        <v>43357.875</v>
      </c>
      <c r="L6173" s="9">
        <f t="shared" si="1728"/>
        <v>9</v>
      </c>
      <c r="M6173" s="9">
        <f t="shared" si="1729"/>
        <v>14</v>
      </c>
      <c r="N6173" s="9">
        <f t="shared" si="1730"/>
        <v>21</v>
      </c>
      <c r="O6173" s="31" t="str">
        <f t="shared" si="1731"/>
        <v/>
      </c>
      <c r="P6173" s="134">
        <v>39.42</v>
      </c>
      <c r="Q6173" s="31" t="str">
        <f t="shared" si="1732"/>
        <v>-</v>
      </c>
      <c r="R6173" s="31">
        <f t="shared" si="1733"/>
        <v>39.42</v>
      </c>
      <c r="U6173" s="133">
        <v>43722.875</v>
      </c>
      <c r="V6173" s="9">
        <f t="shared" si="1734"/>
        <v>9</v>
      </c>
      <c r="W6173" s="9">
        <f t="shared" si="1735"/>
        <v>14</v>
      </c>
      <c r="X6173" s="9">
        <f t="shared" si="1736"/>
        <v>21</v>
      </c>
      <c r="Y6173" s="31" t="str">
        <f t="shared" si="1737"/>
        <v>W</v>
      </c>
      <c r="Z6173" s="134">
        <v>24.59</v>
      </c>
      <c r="AA6173" s="31" t="str">
        <f t="shared" si="1738"/>
        <v>-</v>
      </c>
      <c r="AB6173" s="31">
        <f t="shared" si="1739"/>
        <v>24.59</v>
      </c>
    </row>
    <row r="6174" spans="1:28" x14ac:dyDescent="0.3">
      <c r="A6174" s="133">
        <v>42992.916666666664</v>
      </c>
      <c r="B6174" s="152">
        <f t="shared" si="1740"/>
        <v>9</v>
      </c>
      <c r="C6174" s="152">
        <f t="shared" si="1741"/>
        <v>14</v>
      </c>
      <c r="D6174" s="152">
        <f t="shared" si="1742"/>
        <v>22</v>
      </c>
      <c r="E6174" s="38" t="str">
        <f t="shared" si="1743"/>
        <v/>
      </c>
      <c r="F6174" s="134">
        <v>24.63</v>
      </c>
      <c r="G6174" s="38" t="str">
        <f t="shared" si="1744"/>
        <v>-</v>
      </c>
      <c r="H6174" s="38">
        <f t="shared" si="1745"/>
        <v>24.63</v>
      </c>
      <c r="K6174" s="133">
        <v>43357.916666666664</v>
      </c>
      <c r="L6174" s="9">
        <f t="shared" si="1728"/>
        <v>9</v>
      </c>
      <c r="M6174" s="9">
        <f t="shared" si="1729"/>
        <v>14</v>
      </c>
      <c r="N6174" s="9">
        <f t="shared" si="1730"/>
        <v>22</v>
      </c>
      <c r="O6174" s="31" t="str">
        <f t="shared" si="1731"/>
        <v/>
      </c>
      <c r="P6174" s="134">
        <v>30.92</v>
      </c>
      <c r="Q6174" s="31" t="str">
        <f t="shared" si="1732"/>
        <v>-</v>
      </c>
      <c r="R6174" s="31">
        <f t="shared" si="1733"/>
        <v>30.92</v>
      </c>
      <c r="U6174" s="133">
        <v>43722.916666666664</v>
      </c>
      <c r="V6174" s="9">
        <f t="shared" si="1734"/>
        <v>9</v>
      </c>
      <c r="W6174" s="9">
        <f t="shared" si="1735"/>
        <v>14</v>
      </c>
      <c r="X6174" s="9">
        <f t="shared" si="1736"/>
        <v>22</v>
      </c>
      <c r="Y6174" s="31" t="str">
        <f t="shared" si="1737"/>
        <v>W</v>
      </c>
      <c r="Z6174" s="134">
        <v>23.3</v>
      </c>
      <c r="AA6174" s="31" t="str">
        <f t="shared" si="1738"/>
        <v>-</v>
      </c>
      <c r="AB6174" s="31">
        <f t="shared" si="1739"/>
        <v>23.3</v>
      </c>
    </row>
    <row r="6175" spans="1:28" x14ac:dyDescent="0.3">
      <c r="A6175" s="133">
        <v>42992.958333333336</v>
      </c>
      <c r="B6175" s="152">
        <f t="shared" si="1740"/>
        <v>9</v>
      </c>
      <c r="C6175" s="152">
        <f t="shared" si="1741"/>
        <v>14</v>
      </c>
      <c r="D6175" s="152">
        <f t="shared" si="1742"/>
        <v>23</v>
      </c>
      <c r="E6175" s="38" t="str">
        <f t="shared" si="1743"/>
        <v/>
      </c>
      <c r="F6175" s="134">
        <v>22.91</v>
      </c>
      <c r="G6175" s="38" t="str">
        <f t="shared" si="1744"/>
        <v>-</v>
      </c>
      <c r="H6175" s="38">
        <f t="shared" si="1745"/>
        <v>22.91</v>
      </c>
      <c r="K6175" s="133">
        <v>43357.958333333336</v>
      </c>
      <c r="L6175" s="9">
        <f t="shared" si="1728"/>
        <v>9</v>
      </c>
      <c r="M6175" s="9">
        <f t="shared" si="1729"/>
        <v>14</v>
      </c>
      <c r="N6175" s="9">
        <f t="shared" si="1730"/>
        <v>23</v>
      </c>
      <c r="O6175" s="31" t="str">
        <f t="shared" si="1731"/>
        <v/>
      </c>
      <c r="P6175" s="134">
        <v>27.05</v>
      </c>
      <c r="Q6175" s="31" t="str">
        <f t="shared" si="1732"/>
        <v>-</v>
      </c>
      <c r="R6175" s="31">
        <f t="shared" si="1733"/>
        <v>27.05</v>
      </c>
      <c r="U6175" s="133">
        <v>43722.958333333336</v>
      </c>
      <c r="V6175" s="9">
        <f t="shared" si="1734"/>
        <v>9</v>
      </c>
      <c r="W6175" s="9">
        <f t="shared" si="1735"/>
        <v>14</v>
      </c>
      <c r="X6175" s="9">
        <f t="shared" si="1736"/>
        <v>23</v>
      </c>
      <c r="Y6175" s="31" t="str">
        <f t="shared" si="1737"/>
        <v>W</v>
      </c>
      <c r="Z6175" s="134">
        <v>21.37</v>
      </c>
      <c r="AA6175" s="31" t="str">
        <f t="shared" si="1738"/>
        <v>-</v>
      </c>
      <c r="AB6175" s="31">
        <f t="shared" si="1739"/>
        <v>21.37</v>
      </c>
    </row>
    <row r="6176" spans="1:28" x14ac:dyDescent="0.3">
      <c r="A6176" s="133">
        <v>42993</v>
      </c>
      <c r="B6176" s="152">
        <f t="shared" si="1740"/>
        <v>9</v>
      </c>
      <c r="C6176" s="152">
        <f t="shared" si="1741"/>
        <v>15</v>
      </c>
      <c r="D6176" s="152">
        <f t="shared" si="1742"/>
        <v>0</v>
      </c>
      <c r="E6176" s="38" t="str">
        <f t="shared" si="1743"/>
        <v/>
      </c>
      <c r="F6176" s="134">
        <v>22.01</v>
      </c>
      <c r="G6176" s="38" t="str">
        <f t="shared" si="1744"/>
        <v>-</v>
      </c>
      <c r="H6176" s="38">
        <f t="shared" si="1745"/>
        <v>22.01</v>
      </c>
      <c r="K6176" s="133">
        <v>43358</v>
      </c>
      <c r="L6176" s="9">
        <f t="shared" si="1728"/>
        <v>9</v>
      </c>
      <c r="M6176" s="9">
        <f t="shared" si="1729"/>
        <v>15</v>
      </c>
      <c r="N6176" s="9">
        <f t="shared" si="1730"/>
        <v>0</v>
      </c>
      <c r="O6176" s="31" t="str">
        <f t="shared" si="1731"/>
        <v>W</v>
      </c>
      <c r="P6176" s="134">
        <v>24.6</v>
      </c>
      <c r="Q6176" s="31" t="str">
        <f t="shared" si="1732"/>
        <v>-</v>
      </c>
      <c r="R6176" s="31">
        <f t="shared" si="1733"/>
        <v>24.6</v>
      </c>
      <c r="U6176" s="133">
        <v>43723</v>
      </c>
      <c r="V6176" s="9">
        <f t="shared" si="1734"/>
        <v>9</v>
      </c>
      <c r="W6176" s="9">
        <f t="shared" si="1735"/>
        <v>15</v>
      </c>
      <c r="X6176" s="9">
        <f t="shared" si="1736"/>
        <v>0</v>
      </c>
      <c r="Y6176" s="31" t="str">
        <f t="shared" si="1737"/>
        <v>W</v>
      </c>
      <c r="Z6176" s="134">
        <v>20.18</v>
      </c>
      <c r="AA6176" s="31" t="str">
        <f t="shared" si="1738"/>
        <v>-</v>
      </c>
      <c r="AB6176" s="31">
        <f t="shared" si="1739"/>
        <v>20.18</v>
      </c>
    </row>
    <row r="6177" spans="1:28" x14ac:dyDescent="0.3">
      <c r="A6177" s="133">
        <v>42993.041666666664</v>
      </c>
      <c r="B6177" s="152">
        <f t="shared" si="1740"/>
        <v>9</v>
      </c>
      <c r="C6177" s="152">
        <f t="shared" si="1741"/>
        <v>15</v>
      </c>
      <c r="D6177" s="152">
        <f t="shared" si="1742"/>
        <v>1</v>
      </c>
      <c r="E6177" s="38" t="str">
        <f t="shared" si="1743"/>
        <v/>
      </c>
      <c r="F6177" s="134">
        <v>20.36</v>
      </c>
      <c r="G6177" s="38" t="str">
        <f t="shared" si="1744"/>
        <v>-</v>
      </c>
      <c r="H6177" s="38">
        <f t="shared" si="1745"/>
        <v>20.36</v>
      </c>
      <c r="K6177" s="133">
        <v>43358.041666666664</v>
      </c>
      <c r="L6177" s="9">
        <f t="shared" si="1728"/>
        <v>9</v>
      </c>
      <c r="M6177" s="9">
        <f t="shared" si="1729"/>
        <v>15</v>
      </c>
      <c r="N6177" s="9">
        <f t="shared" si="1730"/>
        <v>1</v>
      </c>
      <c r="O6177" s="31" t="str">
        <f t="shared" si="1731"/>
        <v>W</v>
      </c>
      <c r="P6177" s="134">
        <v>23.07</v>
      </c>
      <c r="Q6177" s="31" t="str">
        <f t="shared" si="1732"/>
        <v>-</v>
      </c>
      <c r="R6177" s="31">
        <f t="shared" si="1733"/>
        <v>23.07</v>
      </c>
      <c r="U6177" s="133">
        <v>43723.041666666664</v>
      </c>
      <c r="V6177" s="9">
        <f t="shared" si="1734"/>
        <v>9</v>
      </c>
      <c r="W6177" s="9">
        <f t="shared" si="1735"/>
        <v>15</v>
      </c>
      <c r="X6177" s="9">
        <f t="shared" si="1736"/>
        <v>1</v>
      </c>
      <c r="Y6177" s="31" t="str">
        <f t="shared" si="1737"/>
        <v>W</v>
      </c>
      <c r="Z6177" s="134">
        <v>19.32</v>
      </c>
      <c r="AA6177" s="31" t="str">
        <f t="shared" si="1738"/>
        <v>-</v>
      </c>
      <c r="AB6177" s="31">
        <f t="shared" si="1739"/>
        <v>19.32</v>
      </c>
    </row>
    <row r="6178" spans="1:28" x14ac:dyDescent="0.3">
      <c r="A6178" s="133">
        <v>42993.083333333336</v>
      </c>
      <c r="B6178" s="152">
        <f t="shared" si="1740"/>
        <v>9</v>
      </c>
      <c r="C6178" s="152">
        <f t="shared" si="1741"/>
        <v>15</v>
      </c>
      <c r="D6178" s="152">
        <f t="shared" si="1742"/>
        <v>2</v>
      </c>
      <c r="E6178" s="38" t="str">
        <f t="shared" si="1743"/>
        <v/>
      </c>
      <c r="F6178" s="134">
        <v>19.350000000000001</v>
      </c>
      <c r="G6178" s="38" t="str">
        <f t="shared" si="1744"/>
        <v>-</v>
      </c>
      <c r="H6178" s="38">
        <f t="shared" si="1745"/>
        <v>19.350000000000001</v>
      </c>
      <c r="K6178" s="133">
        <v>43358.083333333336</v>
      </c>
      <c r="L6178" s="9">
        <f t="shared" si="1728"/>
        <v>9</v>
      </c>
      <c r="M6178" s="9">
        <f t="shared" si="1729"/>
        <v>15</v>
      </c>
      <c r="N6178" s="9">
        <f t="shared" si="1730"/>
        <v>2</v>
      </c>
      <c r="O6178" s="31" t="str">
        <f t="shared" si="1731"/>
        <v>W</v>
      </c>
      <c r="P6178" s="134">
        <v>21.25</v>
      </c>
      <c r="Q6178" s="31" t="str">
        <f t="shared" si="1732"/>
        <v>-</v>
      </c>
      <c r="R6178" s="31">
        <f t="shared" si="1733"/>
        <v>21.25</v>
      </c>
      <c r="U6178" s="133">
        <v>43723.083333333336</v>
      </c>
      <c r="V6178" s="9">
        <f t="shared" si="1734"/>
        <v>9</v>
      </c>
      <c r="W6178" s="9">
        <f t="shared" si="1735"/>
        <v>15</v>
      </c>
      <c r="X6178" s="9">
        <f t="shared" si="1736"/>
        <v>2</v>
      </c>
      <c r="Y6178" s="31" t="str">
        <f t="shared" si="1737"/>
        <v>W</v>
      </c>
      <c r="Z6178" s="134">
        <v>17.690000000000001</v>
      </c>
      <c r="AA6178" s="31" t="str">
        <f t="shared" si="1738"/>
        <v>-</v>
      </c>
      <c r="AB6178" s="31">
        <f t="shared" si="1739"/>
        <v>17.690000000000001</v>
      </c>
    </row>
    <row r="6179" spans="1:28" x14ac:dyDescent="0.3">
      <c r="A6179" s="133">
        <v>42993.125</v>
      </c>
      <c r="B6179" s="152">
        <f t="shared" si="1740"/>
        <v>9</v>
      </c>
      <c r="C6179" s="152">
        <f t="shared" si="1741"/>
        <v>15</v>
      </c>
      <c r="D6179" s="152">
        <f t="shared" si="1742"/>
        <v>3</v>
      </c>
      <c r="E6179" s="38" t="str">
        <f t="shared" si="1743"/>
        <v/>
      </c>
      <c r="F6179" s="134">
        <v>18.989999999999998</v>
      </c>
      <c r="G6179" s="38" t="str">
        <f t="shared" si="1744"/>
        <v>-</v>
      </c>
      <c r="H6179" s="38">
        <f t="shared" si="1745"/>
        <v>18.989999999999998</v>
      </c>
      <c r="K6179" s="133">
        <v>43358.125</v>
      </c>
      <c r="L6179" s="9">
        <f t="shared" si="1728"/>
        <v>9</v>
      </c>
      <c r="M6179" s="9">
        <f t="shared" si="1729"/>
        <v>15</v>
      </c>
      <c r="N6179" s="9">
        <f t="shared" si="1730"/>
        <v>3</v>
      </c>
      <c r="O6179" s="31" t="str">
        <f t="shared" si="1731"/>
        <v>W</v>
      </c>
      <c r="P6179" s="134">
        <v>20.49</v>
      </c>
      <c r="Q6179" s="31" t="str">
        <f t="shared" si="1732"/>
        <v>-</v>
      </c>
      <c r="R6179" s="31">
        <f t="shared" si="1733"/>
        <v>20.49</v>
      </c>
      <c r="U6179" s="133">
        <v>43723.125</v>
      </c>
      <c r="V6179" s="9">
        <f t="shared" si="1734"/>
        <v>9</v>
      </c>
      <c r="W6179" s="9">
        <f t="shared" si="1735"/>
        <v>15</v>
      </c>
      <c r="X6179" s="9">
        <f t="shared" si="1736"/>
        <v>3</v>
      </c>
      <c r="Y6179" s="31" t="str">
        <f t="shared" si="1737"/>
        <v>W</v>
      </c>
      <c r="Z6179" s="134">
        <v>16.489999999999998</v>
      </c>
      <c r="AA6179" s="31" t="str">
        <f t="shared" si="1738"/>
        <v>-</v>
      </c>
      <c r="AB6179" s="31">
        <f t="shared" si="1739"/>
        <v>16.489999999999998</v>
      </c>
    </row>
    <row r="6180" spans="1:28" x14ac:dyDescent="0.3">
      <c r="A6180" s="133">
        <v>42993.166666666664</v>
      </c>
      <c r="B6180" s="152">
        <f t="shared" si="1740"/>
        <v>9</v>
      </c>
      <c r="C6180" s="152">
        <f t="shared" si="1741"/>
        <v>15</v>
      </c>
      <c r="D6180" s="152">
        <f t="shared" si="1742"/>
        <v>4</v>
      </c>
      <c r="E6180" s="38" t="str">
        <f t="shared" si="1743"/>
        <v/>
      </c>
      <c r="F6180" s="134">
        <v>19.62</v>
      </c>
      <c r="G6180" s="38" t="str">
        <f t="shared" si="1744"/>
        <v>-</v>
      </c>
      <c r="H6180" s="38">
        <f t="shared" si="1745"/>
        <v>19.62</v>
      </c>
      <c r="K6180" s="133">
        <v>43358.166666666664</v>
      </c>
      <c r="L6180" s="9">
        <f t="shared" si="1728"/>
        <v>9</v>
      </c>
      <c r="M6180" s="9">
        <f t="shared" si="1729"/>
        <v>15</v>
      </c>
      <c r="N6180" s="9">
        <f t="shared" si="1730"/>
        <v>4</v>
      </c>
      <c r="O6180" s="31" t="str">
        <f t="shared" si="1731"/>
        <v>W</v>
      </c>
      <c r="P6180" s="134">
        <v>20.420000000000002</v>
      </c>
      <c r="Q6180" s="31" t="str">
        <f t="shared" si="1732"/>
        <v>-</v>
      </c>
      <c r="R6180" s="31">
        <f t="shared" si="1733"/>
        <v>20.420000000000002</v>
      </c>
      <c r="U6180" s="133">
        <v>43723.166666666664</v>
      </c>
      <c r="V6180" s="9">
        <f t="shared" si="1734"/>
        <v>9</v>
      </c>
      <c r="W6180" s="9">
        <f t="shared" si="1735"/>
        <v>15</v>
      </c>
      <c r="X6180" s="9">
        <f t="shared" si="1736"/>
        <v>4</v>
      </c>
      <c r="Y6180" s="31" t="str">
        <f t="shared" si="1737"/>
        <v>W</v>
      </c>
      <c r="Z6180" s="134">
        <v>16.059999999999999</v>
      </c>
      <c r="AA6180" s="31" t="str">
        <f t="shared" si="1738"/>
        <v>-</v>
      </c>
      <c r="AB6180" s="31">
        <f t="shared" si="1739"/>
        <v>16.059999999999999</v>
      </c>
    </row>
    <row r="6181" spans="1:28" x14ac:dyDescent="0.3">
      <c r="A6181" s="133">
        <v>42993.208333333336</v>
      </c>
      <c r="B6181" s="152">
        <f t="shared" si="1740"/>
        <v>9</v>
      </c>
      <c r="C6181" s="152">
        <f t="shared" si="1741"/>
        <v>15</v>
      </c>
      <c r="D6181" s="152">
        <f t="shared" si="1742"/>
        <v>5</v>
      </c>
      <c r="E6181" s="38" t="str">
        <f t="shared" si="1743"/>
        <v/>
      </c>
      <c r="F6181" s="134">
        <v>21.98</v>
      </c>
      <c r="G6181" s="38" t="str">
        <f t="shared" si="1744"/>
        <v>-</v>
      </c>
      <c r="H6181" s="38">
        <f t="shared" si="1745"/>
        <v>21.98</v>
      </c>
      <c r="K6181" s="133">
        <v>43358.208333333336</v>
      </c>
      <c r="L6181" s="9">
        <f t="shared" si="1728"/>
        <v>9</v>
      </c>
      <c r="M6181" s="9">
        <f t="shared" si="1729"/>
        <v>15</v>
      </c>
      <c r="N6181" s="9">
        <f t="shared" si="1730"/>
        <v>5</v>
      </c>
      <c r="O6181" s="31" t="str">
        <f t="shared" si="1731"/>
        <v>W</v>
      </c>
      <c r="P6181" s="134">
        <v>21.4</v>
      </c>
      <c r="Q6181" s="31" t="str">
        <f t="shared" si="1732"/>
        <v>-</v>
      </c>
      <c r="R6181" s="31">
        <f t="shared" si="1733"/>
        <v>21.4</v>
      </c>
      <c r="U6181" s="133">
        <v>43723.208333333336</v>
      </c>
      <c r="V6181" s="9">
        <f t="shared" si="1734"/>
        <v>9</v>
      </c>
      <c r="W6181" s="9">
        <f t="shared" si="1735"/>
        <v>15</v>
      </c>
      <c r="X6181" s="9">
        <f t="shared" si="1736"/>
        <v>5</v>
      </c>
      <c r="Y6181" s="31" t="str">
        <f t="shared" si="1737"/>
        <v>W</v>
      </c>
      <c r="Z6181" s="134">
        <v>16.399999999999999</v>
      </c>
      <c r="AA6181" s="31" t="str">
        <f t="shared" si="1738"/>
        <v>-</v>
      </c>
      <c r="AB6181" s="31">
        <f t="shared" si="1739"/>
        <v>16.399999999999999</v>
      </c>
    </row>
    <row r="6182" spans="1:28" x14ac:dyDescent="0.3">
      <c r="A6182" s="133">
        <v>42993.25</v>
      </c>
      <c r="B6182" s="152">
        <f t="shared" si="1740"/>
        <v>9</v>
      </c>
      <c r="C6182" s="152">
        <f t="shared" si="1741"/>
        <v>15</v>
      </c>
      <c r="D6182" s="152">
        <f t="shared" si="1742"/>
        <v>6</v>
      </c>
      <c r="E6182" s="38" t="str">
        <f t="shared" si="1743"/>
        <v/>
      </c>
      <c r="F6182" s="134">
        <v>25.06</v>
      </c>
      <c r="G6182" s="38" t="str">
        <f t="shared" si="1744"/>
        <v>-</v>
      </c>
      <c r="H6182" s="38">
        <f t="shared" si="1745"/>
        <v>25.06</v>
      </c>
      <c r="K6182" s="133">
        <v>43358.25</v>
      </c>
      <c r="L6182" s="9">
        <f t="shared" si="1728"/>
        <v>9</v>
      </c>
      <c r="M6182" s="9">
        <f t="shared" si="1729"/>
        <v>15</v>
      </c>
      <c r="N6182" s="9">
        <f t="shared" si="1730"/>
        <v>6</v>
      </c>
      <c r="O6182" s="31" t="str">
        <f t="shared" si="1731"/>
        <v>W</v>
      </c>
      <c r="P6182" s="134">
        <v>23.52</v>
      </c>
      <c r="Q6182" s="31" t="str">
        <f t="shared" si="1732"/>
        <v>-</v>
      </c>
      <c r="R6182" s="31">
        <f t="shared" si="1733"/>
        <v>23.52</v>
      </c>
      <c r="U6182" s="133">
        <v>43723.25</v>
      </c>
      <c r="V6182" s="9">
        <f t="shared" si="1734"/>
        <v>9</v>
      </c>
      <c r="W6182" s="9">
        <f t="shared" si="1735"/>
        <v>15</v>
      </c>
      <c r="X6182" s="9">
        <f t="shared" si="1736"/>
        <v>6</v>
      </c>
      <c r="Y6182" s="31" t="str">
        <f t="shared" si="1737"/>
        <v>W</v>
      </c>
      <c r="Z6182" s="134">
        <v>17.36</v>
      </c>
      <c r="AA6182" s="31" t="str">
        <f t="shared" si="1738"/>
        <v>-</v>
      </c>
      <c r="AB6182" s="31">
        <f t="shared" si="1739"/>
        <v>17.36</v>
      </c>
    </row>
    <row r="6183" spans="1:28" x14ac:dyDescent="0.3">
      <c r="A6183" s="133">
        <v>42993.291666666664</v>
      </c>
      <c r="B6183" s="152">
        <f t="shared" si="1740"/>
        <v>9</v>
      </c>
      <c r="C6183" s="152">
        <f t="shared" si="1741"/>
        <v>15</v>
      </c>
      <c r="D6183" s="152">
        <f t="shared" si="1742"/>
        <v>7</v>
      </c>
      <c r="E6183" s="38" t="str">
        <f t="shared" si="1743"/>
        <v/>
      </c>
      <c r="F6183" s="134">
        <v>24.86</v>
      </c>
      <c r="G6183" s="38" t="str">
        <f t="shared" si="1744"/>
        <v>-</v>
      </c>
      <c r="H6183" s="38">
        <f t="shared" si="1745"/>
        <v>24.86</v>
      </c>
      <c r="K6183" s="133">
        <v>43358.291666666664</v>
      </c>
      <c r="L6183" s="9">
        <f t="shared" si="1728"/>
        <v>9</v>
      </c>
      <c r="M6183" s="9">
        <f t="shared" si="1729"/>
        <v>15</v>
      </c>
      <c r="N6183" s="9">
        <f t="shared" si="1730"/>
        <v>7</v>
      </c>
      <c r="O6183" s="31" t="str">
        <f t="shared" si="1731"/>
        <v>W</v>
      </c>
      <c r="P6183" s="134">
        <v>23.37</v>
      </c>
      <c r="Q6183" s="31" t="str">
        <f t="shared" si="1732"/>
        <v>-</v>
      </c>
      <c r="R6183" s="31">
        <f t="shared" si="1733"/>
        <v>23.37</v>
      </c>
      <c r="U6183" s="133">
        <v>43723.291666666664</v>
      </c>
      <c r="V6183" s="9">
        <f t="shared" si="1734"/>
        <v>9</v>
      </c>
      <c r="W6183" s="9">
        <f t="shared" si="1735"/>
        <v>15</v>
      </c>
      <c r="X6183" s="9">
        <f t="shared" si="1736"/>
        <v>7</v>
      </c>
      <c r="Y6183" s="31" t="str">
        <f t="shared" si="1737"/>
        <v>W</v>
      </c>
      <c r="Z6183" s="134">
        <v>18.48</v>
      </c>
      <c r="AA6183" s="31" t="str">
        <f t="shared" si="1738"/>
        <v>-</v>
      </c>
      <c r="AB6183" s="31">
        <f t="shared" si="1739"/>
        <v>18.48</v>
      </c>
    </row>
    <row r="6184" spans="1:28" x14ac:dyDescent="0.3">
      <c r="A6184" s="133">
        <v>42993.333333333336</v>
      </c>
      <c r="B6184" s="152">
        <f t="shared" si="1740"/>
        <v>9</v>
      </c>
      <c r="C6184" s="152">
        <f t="shared" si="1741"/>
        <v>15</v>
      </c>
      <c r="D6184" s="152">
        <f t="shared" si="1742"/>
        <v>8</v>
      </c>
      <c r="E6184" s="38" t="str">
        <f t="shared" si="1743"/>
        <v/>
      </c>
      <c r="F6184" s="134">
        <v>24.9</v>
      </c>
      <c r="G6184" s="38">
        <f t="shared" si="1744"/>
        <v>24.9</v>
      </c>
      <c r="H6184" s="38" t="str">
        <f t="shared" si="1745"/>
        <v>-</v>
      </c>
      <c r="K6184" s="133">
        <v>43358.333333333336</v>
      </c>
      <c r="L6184" s="9">
        <f t="shared" si="1728"/>
        <v>9</v>
      </c>
      <c r="M6184" s="9">
        <f t="shared" si="1729"/>
        <v>15</v>
      </c>
      <c r="N6184" s="9">
        <f t="shared" si="1730"/>
        <v>8</v>
      </c>
      <c r="O6184" s="31" t="str">
        <f t="shared" si="1731"/>
        <v>W</v>
      </c>
      <c r="P6184" s="134">
        <v>25.42</v>
      </c>
      <c r="Q6184" s="31" t="str">
        <f t="shared" si="1732"/>
        <v>-</v>
      </c>
      <c r="R6184" s="31">
        <f t="shared" si="1733"/>
        <v>25.42</v>
      </c>
      <c r="U6184" s="133">
        <v>43723.333333333336</v>
      </c>
      <c r="V6184" s="9">
        <f t="shared" si="1734"/>
        <v>9</v>
      </c>
      <c r="W6184" s="9">
        <f t="shared" si="1735"/>
        <v>15</v>
      </c>
      <c r="X6184" s="9">
        <f t="shared" si="1736"/>
        <v>8</v>
      </c>
      <c r="Y6184" s="31" t="str">
        <f t="shared" si="1737"/>
        <v>W</v>
      </c>
      <c r="Z6184" s="134">
        <v>18.989999999999998</v>
      </c>
      <c r="AA6184" s="31" t="str">
        <f t="shared" si="1738"/>
        <v>-</v>
      </c>
      <c r="AB6184" s="31">
        <f t="shared" si="1739"/>
        <v>18.989999999999998</v>
      </c>
    </row>
    <row r="6185" spans="1:28" x14ac:dyDescent="0.3">
      <c r="A6185" s="133">
        <v>42993.375</v>
      </c>
      <c r="B6185" s="152">
        <f t="shared" si="1740"/>
        <v>9</v>
      </c>
      <c r="C6185" s="152">
        <f t="shared" si="1741"/>
        <v>15</v>
      </c>
      <c r="D6185" s="152">
        <f t="shared" si="1742"/>
        <v>9</v>
      </c>
      <c r="E6185" s="38" t="str">
        <f t="shared" si="1743"/>
        <v/>
      </c>
      <c r="F6185" s="134">
        <v>26.93</v>
      </c>
      <c r="G6185" s="38">
        <f t="shared" si="1744"/>
        <v>26.93</v>
      </c>
      <c r="H6185" s="38" t="str">
        <f t="shared" si="1745"/>
        <v>-</v>
      </c>
      <c r="K6185" s="133">
        <v>43358.375</v>
      </c>
      <c r="L6185" s="9">
        <f t="shared" si="1728"/>
        <v>9</v>
      </c>
      <c r="M6185" s="9">
        <f t="shared" si="1729"/>
        <v>15</v>
      </c>
      <c r="N6185" s="9">
        <f t="shared" si="1730"/>
        <v>9</v>
      </c>
      <c r="O6185" s="31" t="str">
        <f t="shared" si="1731"/>
        <v>W</v>
      </c>
      <c r="P6185" s="134">
        <v>28.98</v>
      </c>
      <c r="Q6185" s="31" t="str">
        <f t="shared" si="1732"/>
        <v>-</v>
      </c>
      <c r="R6185" s="31">
        <f t="shared" si="1733"/>
        <v>28.98</v>
      </c>
      <c r="U6185" s="133">
        <v>43723.375</v>
      </c>
      <c r="V6185" s="9">
        <f t="shared" si="1734"/>
        <v>9</v>
      </c>
      <c r="W6185" s="9">
        <f t="shared" si="1735"/>
        <v>15</v>
      </c>
      <c r="X6185" s="9">
        <f t="shared" si="1736"/>
        <v>9</v>
      </c>
      <c r="Y6185" s="31" t="str">
        <f t="shared" si="1737"/>
        <v>W</v>
      </c>
      <c r="Z6185" s="134">
        <v>21.2</v>
      </c>
      <c r="AA6185" s="31" t="str">
        <f t="shared" si="1738"/>
        <v>-</v>
      </c>
      <c r="AB6185" s="31">
        <f t="shared" si="1739"/>
        <v>21.2</v>
      </c>
    </row>
    <row r="6186" spans="1:28" x14ac:dyDescent="0.3">
      <c r="A6186" s="133">
        <v>42993.416666666664</v>
      </c>
      <c r="B6186" s="152">
        <f t="shared" si="1740"/>
        <v>9</v>
      </c>
      <c r="C6186" s="152">
        <f t="shared" si="1741"/>
        <v>15</v>
      </c>
      <c r="D6186" s="152">
        <f t="shared" si="1742"/>
        <v>10</v>
      </c>
      <c r="E6186" s="38" t="str">
        <f t="shared" si="1743"/>
        <v/>
      </c>
      <c r="F6186" s="134">
        <v>30.51</v>
      </c>
      <c r="G6186" s="38">
        <f t="shared" si="1744"/>
        <v>30.51</v>
      </c>
      <c r="H6186" s="38" t="str">
        <f t="shared" si="1745"/>
        <v>-</v>
      </c>
      <c r="K6186" s="133">
        <v>43358.416666666664</v>
      </c>
      <c r="L6186" s="9">
        <f t="shared" si="1728"/>
        <v>9</v>
      </c>
      <c r="M6186" s="9">
        <f t="shared" si="1729"/>
        <v>15</v>
      </c>
      <c r="N6186" s="9">
        <f t="shared" si="1730"/>
        <v>10</v>
      </c>
      <c r="O6186" s="31" t="str">
        <f t="shared" si="1731"/>
        <v>W</v>
      </c>
      <c r="P6186" s="134">
        <v>32.79</v>
      </c>
      <c r="Q6186" s="31" t="str">
        <f t="shared" si="1732"/>
        <v>-</v>
      </c>
      <c r="R6186" s="31">
        <f t="shared" si="1733"/>
        <v>32.79</v>
      </c>
      <c r="U6186" s="133">
        <v>43723.416666666664</v>
      </c>
      <c r="V6186" s="9">
        <f t="shared" si="1734"/>
        <v>9</v>
      </c>
      <c r="W6186" s="9">
        <f t="shared" si="1735"/>
        <v>15</v>
      </c>
      <c r="X6186" s="9">
        <f t="shared" si="1736"/>
        <v>10</v>
      </c>
      <c r="Y6186" s="31" t="str">
        <f t="shared" si="1737"/>
        <v>W</v>
      </c>
      <c r="Z6186" s="134">
        <v>22.88</v>
      </c>
      <c r="AA6186" s="31" t="str">
        <f t="shared" si="1738"/>
        <v>-</v>
      </c>
      <c r="AB6186" s="31">
        <f t="shared" si="1739"/>
        <v>22.88</v>
      </c>
    </row>
    <row r="6187" spans="1:28" x14ac:dyDescent="0.3">
      <c r="A6187" s="133">
        <v>42993.458333333336</v>
      </c>
      <c r="B6187" s="152">
        <f t="shared" si="1740"/>
        <v>9</v>
      </c>
      <c r="C6187" s="152">
        <f t="shared" si="1741"/>
        <v>15</v>
      </c>
      <c r="D6187" s="152">
        <f t="shared" si="1742"/>
        <v>11</v>
      </c>
      <c r="E6187" s="38" t="str">
        <f t="shared" si="1743"/>
        <v/>
      </c>
      <c r="F6187" s="134">
        <v>34.75</v>
      </c>
      <c r="G6187" s="38">
        <f t="shared" si="1744"/>
        <v>34.75</v>
      </c>
      <c r="H6187" s="38" t="str">
        <f t="shared" si="1745"/>
        <v>-</v>
      </c>
      <c r="K6187" s="133">
        <v>43358.458333333336</v>
      </c>
      <c r="L6187" s="9">
        <f t="shared" si="1728"/>
        <v>9</v>
      </c>
      <c r="M6187" s="9">
        <f t="shared" si="1729"/>
        <v>15</v>
      </c>
      <c r="N6187" s="9">
        <f t="shared" si="1730"/>
        <v>11</v>
      </c>
      <c r="O6187" s="31" t="str">
        <f t="shared" si="1731"/>
        <v>W</v>
      </c>
      <c r="P6187" s="134">
        <v>37.93</v>
      </c>
      <c r="Q6187" s="31" t="str">
        <f t="shared" si="1732"/>
        <v>-</v>
      </c>
      <c r="R6187" s="31">
        <f t="shared" si="1733"/>
        <v>37.93</v>
      </c>
      <c r="U6187" s="133">
        <v>43723.458333333336</v>
      </c>
      <c r="V6187" s="9">
        <f t="shared" si="1734"/>
        <v>9</v>
      </c>
      <c r="W6187" s="9">
        <f t="shared" si="1735"/>
        <v>15</v>
      </c>
      <c r="X6187" s="9">
        <f t="shared" si="1736"/>
        <v>11</v>
      </c>
      <c r="Y6187" s="31" t="str">
        <f t="shared" si="1737"/>
        <v>W</v>
      </c>
      <c r="Z6187" s="134">
        <v>24.13</v>
      </c>
      <c r="AA6187" s="31" t="str">
        <f t="shared" si="1738"/>
        <v>-</v>
      </c>
      <c r="AB6187" s="31">
        <f t="shared" si="1739"/>
        <v>24.13</v>
      </c>
    </row>
    <row r="6188" spans="1:28" x14ac:dyDescent="0.3">
      <c r="A6188" s="133">
        <v>42993.5</v>
      </c>
      <c r="B6188" s="152">
        <f t="shared" si="1740"/>
        <v>9</v>
      </c>
      <c r="C6188" s="152">
        <f t="shared" si="1741"/>
        <v>15</v>
      </c>
      <c r="D6188" s="152">
        <f t="shared" si="1742"/>
        <v>12</v>
      </c>
      <c r="E6188" s="38" t="str">
        <f t="shared" si="1743"/>
        <v/>
      </c>
      <c r="F6188" s="134">
        <v>37.51</v>
      </c>
      <c r="G6188" s="38">
        <f t="shared" si="1744"/>
        <v>37.51</v>
      </c>
      <c r="H6188" s="38" t="str">
        <f t="shared" si="1745"/>
        <v>-</v>
      </c>
      <c r="K6188" s="133">
        <v>43358.5</v>
      </c>
      <c r="L6188" s="9">
        <f t="shared" si="1728"/>
        <v>9</v>
      </c>
      <c r="M6188" s="9">
        <f t="shared" si="1729"/>
        <v>15</v>
      </c>
      <c r="N6188" s="9">
        <f t="shared" si="1730"/>
        <v>12</v>
      </c>
      <c r="O6188" s="31" t="str">
        <f t="shared" si="1731"/>
        <v>W</v>
      </c>
      <c r="P6188" s="134">
        <v>40.700000000000003</v>
      </c>
      <c r="Q6188" s="31" t="str">
        <f t="shared" si="1732"/>
        <v>-</v>
      </c>
      <c r="R6188" s="31">
        <f t="shared" si="1733"/>
        <v>40.700000000000003</v>
      </c>
      <c r="U6188" s="133">
        <v>43723.5</v>
      </c>
      <c r="V6188" s="9">
        <f t="shared" si="1734"/>
        <v>9</v>
      </c>
      <c r="W6188" s="9">
        <f t="shared" si="1735"/>
        <v>15</v>
      </c>
      <c r="X6188" s="9">
        <f t="shared" si="1736"/>
        <v>12</v>
      </c>
      <c r="Y6188" s="31" t="str">
        <f t="shared" si="1737"/>
        <v>W</v>
      </c>
      <c r="Z6188" s="134">
        <v>26.31</v>
      </c>
      <c r="AA6188" s="31" t="str">
        <f t="shared" si="1738"/>
        <v>-</v>
      </c>
      <c r="AB6188" s="31">
        <f t="shared" si="1739"/>
        <v>26.31</v>
      </c>
    </row>
    <row r="6189" spans="1:28" x14ac:dyDescent="0.3">
      <c r="A6189" s="133">
        <v>42993.541666666664</v>
      </c>
      <c r="B6189" s="152">
        <f t="shared" si="1740"/>
        <v>9</v>
      </c>
      <c r="C6189" s="152">
        <f t="shared" si="1741"/>
        <v>15</v>
      </c>
      <c r="D6189" s="152">
        <f t="shared" si="1742"/>
        <v>13</v>
      </c>
      <c r="E6189" s="38" t="str">
        <f t="shared" si="1743"/>
        <v/>
      </c>
      <c r="F6189" s="134">
        <v>39.82</v>
      </c>
      <c r="G6189" s="38">
        <f t="shared" si="1744"/>
        <v>39.82</v>
      </c>
      <c r="H6189" s="38" t="str">
        <f t="shared" si="1745"/>
        <v>-</v>
      </c>
      <c r="K6189" s="133">
        <v>43358.541666666664</v>
      </c>
      <c r="L6189" s="9">
        <f t="shared" si="1728"/>
        <v>9</v>
      </c>
      <c r="M6189" s="9">
        <f t="shared" si="1729"/>
        <v>15</v>
      </c>
      <c r="N6189" s="9">
        <f t="shared" si="1730"/>
        <v>13</v>
      </c>
      <c r="O6189" s="31" t="str">
        <f t="shared" si="1731"/>
        <v>W</v>
      </c>
      <c r="P6189" s="134">
        <v>47.12</v>
      </c>
      <c r="Q6189" s="31" t="str">
        <f t="shared" si="1732"/>
        <v>-</v>
      </c>
      <c r="R6189" s="31">
        <f t="shared" si="1733"/>
        <v>47.12</v>
      </c>
      <c r="U6189" s="133">
        <v>43723.541666666664</v>
      </c>
      <c r="V6189" s="9">
        <f t="shared" si="1734"/>
        <v>9</v>
      </c>
      <c r="W6189" s="9">
        <f t="shared" si="1735"/>
        <v>15</v>
      </c>
      <c r="X6189" s="9">
        <f t="shared" si="1736"/>
        <v>13</v>
      </c>
      <c r="Y6189" s="31" t="str">
        <f t="shared" si="1737"/>
        <v>W</v>
      </c>
      <c r="Z6189" s="134">
        <v>29.87</v>
      </c>
      <c r="AA6189" s="31" t="str">
        <f t="shared" si="1738"/>
        <v>-</v>
      </c>
      <c r="AB6189" s="31">
        <f t="shared" si="1739"/>
        <v>29.87</v>
      </c>
    </row>
    <row r="6190" spans="1:28" x14ac:dyDescent="0.3">
      <c r="A6190" s="133">
        <v>42993.583333333336</v>
      </c>
      <c r="B6190" s="152">
        <f t="shared" si="1740"/>
        <v>9</v>
      </c>
      <c r="C6190" s="152">
        <f t="shared" si="1741"/>
        <v>15</v>
      </c>
      <c r="D6190" s="152">
        <f t="shared" si="1742"/>
        <v>14</v>
      </c>
      <c r="E6190" s="38" t="str">
        <f t="shared" si="1743"/>
        <v/>
      </c>
      <c r="F6190" s="134">
        <v>40.75</v>
      </c>
      <c r="G6190" s="38">
        <f t="shared" si="1744"/>
        <v>40.75</v>
      </c>
      <c r="H6190" s="38" t="str">
        <f t="shared" si="1745"/>
        <v>-</v>
      </c>
      <c r="K6190" s="133">
        <v>43358.583333333336</v>
      </c>
      <c r="L6190" s="9">
        <f t="shared" si="1728"/>
        <v>9</v>
      </c>
      <c r="M6190" s="9">
        <f t="shared" si="1729"/>
        <v>15</v>
      </c>
      <c r="N6190" s="9">
        <f t="shared" si="1730"/>
        <v>14</v>
      </c>
      <c r="O6190" s="31" t="str">
        <f t="shared" si="1731"/>
        <v>W</v>
      </c>
      <c r="P6190" s="134">
        <v>53.47</v>
      </c>
      <c r="Q6190" s="31" t="str">
        <f t="shared" si="1732"/>
        <v>-</v>
      </c>
      <c r="R6190" s="31">
        <f t="shared" si="1733"/>
        <v>53.47</v>
      </c>
      <c r="U6190" s="133">
        <v>43723.583333333336</v>
      </c>
      <c r="V6190" s="9">
        <f t="shared" si="1734"/>
        <v>9</v>
      </c>
      <c r="W6190" s="9">
        <f t="shared" si="1735"/>
        <v>15</v>
      </c>
      <c r="X6190" s="9">
        <f t="shared" si="1736"/>
        <v>14</v>
      </c>
      <c r="Y6190" s="31" t="str">
        <f t="shared" si="1737"/>
        <v>W</v>
      </c>
      <c r="Z6190" s="134">
        <v>33.340000000000003</v>
      </c>
      <c r="AA6190" s="31" t="str">
        <f t="shared" si="1738"/>
        <v>-</v>
      </c>
      <c r="AB6190" s="31">
        <f t="shared" si="1739"/>
        <v>33.340000000000003</v>
      </c>
    </row>
    <row r="6191" spans="1:28" x14ac:dyDescent="0.3">
      <c r="A6191" s="133">
        <v>42993.625</v>
      </c>
      <c r="B6191" s="152">
        <f t="shared" si="1740"/>
        <v>9</v>
      </c>
      <c r="C6191" s="152">
        <f t="shared" si="1741"/>
        <v>15</v>
      </c>
      <c r="D6191" s="152">
        <f t="shared" si="1742"/>
        <v>15</v>
      </c>
      <c r="E6191" s="38" t="str">
        <f t="shared" si="1743"/>
        <v/>
      </c>
      <c r="F6191" s="134">
        <v>41.04</v>
      </c>
      <c r="G6191" s="38">
        <f t="shared" si="1744"/>
        <v>41.04</v>
      </c>
      <c r="H6191" s="38" t="str">
        <f t="shared" si="1745"/>
        <v>-</v>
      </c>
      <c r="K6191" s="133">
        <v>43358.625</v>
      </c>
      <c r="L6191" s="9">
        <f t="shared" si="1728"/>
        <v>9</v>
      </c>
      <c r="M6191" s="9">
        <f t="shared" si="1729"/>
        <v>15</v>
      </c>
      <c r="N6191" s="9">
        <f t="shared" si="1730"/>
        <v>15</v>
      </c>
      <c r="O6191" s="31" t="str">
        <f t="shared" si="1731"/>
        <v>W</v>
      </c>
      <c r="P6191" s="134">
        <v>56.61</v>
      </c>
      <c r="Q6191" s="31" t="str">
        <f t="shared" si="1732"/>
        <v>-</v>
      </c>
      <c r="R6191" s="31">
        <f t="shared" si="1733"/>
        <v>56.61</v>
      </c>
      <c r="U6191" s="133">
        <v>43723.625</v>
      </c>
      <c r="V6191" s="9">
        <f t="shared" si="1734"/>
        <v>9</v>
      </c>
      <c r="W6191" s="9">
        <f t="shared" si="1735"/>
        <v>15</v>
      </c>
      <c r="X6191" s="9">
        <f t="shared" si="1736"/>
        <v>15</v>
      </c>
      <c r="Y6191" s="31" t="str">
        <f t="shared" si="1737"/>
        <v>W</v>
      </c>
      <c r="Z6191" s="134">
        <v>35.83</v>
      </c>
      <c r="AA6191" s="31" t="str">
        <f t="shared" si="1738"/>
        <v>-</v>
      </c>
      <c r="AB6191" s="31">
        <f t="shared" si="1739"/>
        <v>35.83</v>
      </c>
    </row>
    <row r="6192" spans="1:28" x14ac:dyDescent="0.3">
      <c r="A6192" s="133">
        <v>42993.666666666664</v>
      </c>
      <c r="B6192" s="152">
        <f t="shared" si="1740"/>
        <v>9</v>
      </c>
      <c r="C6192" s="152">
        <f t="shared" si="1741"/>
        <v>15</v>
      </c>
      <c r="D6192" s="152">
        <f t="shared" si="1742"/>
        <v>16</v>
      </c>
      <c r="E6192" s="38" t="str">
        <f t="shared" si="1743"/>
        <v/>
      </c>
      <c r="F6192" s="134">
        <v>41.58</v>
      </c>
      <c r="G6192" s="38">
        <f t="shared" si="1744"/>
        <v>41.58</v>
      </c>
      <c r="H6192" s="38" t="str">
        <f t="shared" si="1745"/>
        <v>-</v>
      </c>
      <c r="K6192" s="133">
        <v>43358.666666666664</v>
      </c>
      <c r="L6192" s="9">
        <f t="shared" si="1728"/>
        <v>9</v>
      </c>
      <c r="M6192" s="9">
        <f t="shared" si="1729"/>
        <v>15</v>
      </c>
      <c r="N6192" s="9">
        <f t="shared" si="1730"/>
        <v>16</v>
      </c>
      <c r="O6192" s="31" t="str">
        <f t="shared" si="1731"/>
        <v>W</v>
      </c>
      <c r="P6192" s="134">
        <v>62.83</v>
      </c>
      <c r="Q6192" s="31" t="str">
        <f t="shared" si="1732"/>
        <v>-</v>
      </c>
      <c r="R6192" s="31">
        <f t="shared" si="1733"/>
        <v>62.83</v>
      </c>
      <c r="U6192" s="133">
        <v>43723.666666666664</v>
      </c>
      <c r="V6192" s="9">
        <f t="shared" si="1734"/>
        <v>9</v>
      </c>
      <c r="W6192" s="9">
        <f t="shared" si="1735"/>
        <v>15</v>
      </c>
      <c r="X6192" s="9">
        <f t="shared" si="1736"/>
        <v>16</v>
      </c>
      <c r="Y6192" s="31" t="str">
        <f t="shared" si="1737"/>
        <v>W</v>
      </c>
      <c r="Z6192" s="134">
        <v>39.729999999999997</v>
      </c>
      <c r="AA6192" s="31" t="str">
        <f t="shared" si="1738"/>
        <v>-</v>
      </c>
      <c r="AB6192" s="31">
        <f t="shared" si="1739"/>
        <v>39.729999999999997</v>
      </c>
    </row>
    <row r="6193" spans="1:28" x14ac:dyDescent="0.3">
      <c r="A6193" s="133">
        <v>42993.708333333336</v>
      </c>
      <c r="B6193" s="152">
        <f t="shared" si="1740"/>
        <v>9</v>
      </c>
      <c r="C6193" s="152">
        <f t="shared" si="1741"/>
        <v>15</v>
      </c>
      <c r="D6193" s="152">
        <f t="shared" si="1742"/>
        <v>17</v>
      </c>
      <c r="E6193" s="38" t="str">
        <f t="shared" si="1743"/>
        <v/>
      </c>
      <c r="F6193" s="134">
        <v>40.200000000000003</v>
      </c>
      <c r="G6193" s="38" t="str">
        <f t="shared" si="1744"/>
        <v>-</v>
      </c>
      <c r="H6193" s="38">
        <f t="shared" si="1745"/>
        <v>40.200000000000003</v>
      </c>
      <c r="K6193" s="133">
        <v>43358.708333333336</v>
      </c>
      <c r="L6193" s="9">
        <f t="shared" si="1728"/>
        <v>9</v>
      </c>
      <c r="M6193" s="9">
        <f t="shared" si="1729"/>
        <v>15</v>
      </c>
      <c r="N6193" s="9">
        <f t="shared" si="1730"/>
        <v>17</v>
      </c>
      <c r="O6193" s="31" t="str">
        <f t="shared" si="1731"/>
        <v>W</v>
      </c>
      <c r="P6193" s="134">
        <v>55.78</v>
      </c>
      <c r="Q6193" s="31" t="str">
        <f t="shared" si="1732"/>
        <v>-</v>
      </c>
      <c r="R6193" s="31">
        <f t="shared" si="1733"/>
        <v>55.78</v>
      </c>
      <c r="U6193" s="133">
        <v>43723.708333333336</v>
      </c>
      <c r="V6193" s="9">
        <f t="shared" si="1734"/>
        <v>9</v>
      </c>
      <c r="W6193" s="9">
        <f t="shared" si="1735"/>
        <v>15</v>
      </c>
      <c r="X6193" s="9">
        <f t="shared" si="1736"/>
        <v>17</v>
      </c>
      <c r="Y6193" s="31" t="str">
        <f t="shared" si="1737"/>
        <v>W</v>
      </c>
      <c r="Z6193" s="134">
        <v>38.380000000000003</v>
      </c>
      <c r="AA6193" s="31" t="str">
        <f t="shared" si="1738"/>
        <v>-</v>
      </c>
      <c r="AB6193" s="31">
        <f t="shared" si="1739"/>
        <v>38.380000000000003</v>
      </c>
    </row>
    <row r="6194" spans="1:28" x14ac:dyDescent="0.3">
      <c r="A6194" s="133">
        <v>42993.75</v>
      </c>
      <c r="B6194" s="152">
        <f t="shared" si="1740"/>
        <v>9</v>
      </c>
      <c r="C6194" s="152">
        <f t="shared" si="1741"/>
        <v>15</v>
      </c>
      <c r="D6194" s="152">
        <f t="shared" si="1742"/>
        <v>18</v>
      </c>
      <c r="E6194" s="38" t="str">
        <f t="shared" si="1743"/>
        <v/>
      </c>
      <c r="F6194" s="134">
        <v>38.83</v>
      </c>
      <c r="G6194" s="38" t="str">
        <f t="shared" si="1744"/>
        <v>-</v>
      </c>
      <c r="H6194" s="38">
        <f t="shared" si="1745"/>
        <v>38.83</v>
      </c>
      <c r="K6194" s="133">
        <v>43358.75</v>
      </c>
      <c r="L6194" s="9">
        <f t="shared" si="1728"/>
        <v>9</v>
      </c>
      <c r="M6194" s="9">
        <f t="shared" si="1729"/>
        <v>15</v>
      </c>
      <c r="N6194" s="9">
        <f t="shared" si="1730"/>
        <v>18</v>
      </c>
      <c r="O6194" s="31" t="str">
        <f t="shared" si="1731"/>
        <v>W</v>
      </c>
      <c r="P6194" s="134">
        <v>41.5</v>
      </c>
      <c r="Q6194" s="31" t="str">
        <f t="shared" si="1732"/>
        <v>-</v>
      </c>
      <c r="R6194" s="31">
        <f t="shared" si="1733"/>
        <v>41.5</v>
      </c>
      <c r="U6194" s="133">
        <v>43723.75</v>
      </c>
      <c r="V6194" s="9">
        <f t="shared" si="1734"/>
        <v>9</v>
      </c>
      <c r="W6194" s="9">
        <f t="shared" si="1735"/>
        <v>15</v>
      </c>
      <c r="X6194" s="9">
        <f t="shared" si="1736"/>
        <v>18</v>
      </c>
      <c r="Y6194" s="31" t="str">
        <f t="shared" si="1737"/>
        <v>W</v>
      </c>
      <c r="Z6194" s="134">
        <v>34.479999999999997</v>
      </c>
      <c r="AA6194" s="31" t="str">
        <f t="shared" si="1738"/>
        <v>-</v>
      </c>
      <c r="AB6194" s="31">
        <f t="shared" si="1739"/>
        <v>34.479999999999997</v>
      </c>
    </row>
    <row r="6195" spans="1:28" x14ac:dyDescent="0.3">
      <c r="A6195" s="133">
        <v>42993.791666666664</v>
      </c>
      <c r="B6195" s="152">
        <f t="shared" si="1740"/>
        <v>9</v>
      </c>
      <c r="C6195" s="152">
        <f t="shared" si="1741"/>
        <v>15</v>
      </c>
      <c r="D6195" s="152">
        <f t="shared" si="1742"/>
        <v>19</v>
      </c>
      <c r="E6195" s="38" t="str">
        <f t="shared" si="1743"/>
        <v/>
      </c>
      <c r="F6195" s="134">
        <v>38.43</v>
      </c>
      <c r="G6195" s="38" t="str">
        <f t="shared" si="1744"/>
        <v>-</v>
      </c>
      <c r="H6195" s="38">
        <f t="shared" si="1745"/>
        <v>38.43</v>
      </c>
      <c r="K6195" s="133">
        <v>43358.791666666664</v>
      </c>
      <c r="L6195" s="9">
        <f t="shared" si="1728"/>
        <v>9</v>
      </c>
      <c r="M6195" s="9">
        <f t="shared" si="1729"/>
        <v>15</v>
      </c>
      <c r="N6195" s="9">
        <f t="shared" si="1730"/>
        <v>19</v>
      </c>
      <c r="O6195" s="31" t="str">
        <f t="shared" si="1731"/>
        <v>W</v>
      </c>
      <c r="P6195" s="134">
        <v>39.5</v>
      </c>
      <c r="Q6195" s="31" t="str">
        <f t="shared" si="1732"/>
        <v>-</v>
      </c>
      <c r="R6195" s="31">
        <f t="shared" si="1733"/>
        <v>39.5</v>
      </c>
      <c r="U6195" s="133">
        <v>43723.791666666664</v>
      </c>
      <c r="V6195" s="9">
        <f t="shared" si="1734"/>
        <v>9</v>
      </c>
      <c r="W6195" s="9">
        <f t="shared" si="1735"/>
        <v>15</v>
      </c>
      <c r="X6195" s="9">
        <f t="shared" si="1736"/>
        <v>19</v>
      </c>
      <c r="Y6195" s="31" t="str">
        <f t="shared" si="1737"/>
        <v>W</v>
      </c>
      <c r="Z6195" s="134">
        <v>34.020000000000003</v>
      </c>
      <c r="AA6195" s="31" t="str">
        <f t="shared" si="1738"/>
        <v>-</v>
      </c>
      <c r="AB6195" s="31">
        <f t="shared" si="1739"/>
        <v>34.020000000000003</v>
      </c>
    </row>
    <row r="6196" spans="1:28" x14ac:dyDescent="0.3">
      <c r="A6196" s="133">
        <v>42993.833333333336</v>
      </c>
      <c r="B6196" s="152">
        <f t="shared" si="1740"/>
        <v>9</v>
      </c>
      <c r="C6196" s="152">
        <f t="shared" si="1741"/>
        <v>15</v>
      </c>
      <c r="D6196" s="152">
        <f t="shared" si="1742"/>
        <v>20</v>
      </c>
      <c r="E6196" s="38" t="str">
        <f t="shared" si="1743"/>
        <v/>
      </c>
      <c r="F6196" s="134">
        <v>36.29</v>
      </c>
      <c r="G6196" s="38" t="str">
        <f t="shared" si="1744"/>
        <v>-</v>
      </c>
      <c r="H6196" s="38">
        <f t="shared" si="1745"/>
        <v>36.29</v>
      </c>
      <c r="K6196" s="133">
        <v>43358.833333333336</v>
      </c>
      <c r="L6196" s="9">
        <f t="shared" si="1728"/>
        <v>9</v>
      </c>
      <c r="M6196" s="9">
        <f t="shared" si="1729"/>
        <v>15</v>
      </c>
      <c r="N6196" s="9">
        <f t="shared" si="1730"/>
        <v>20</v>
      </c>
      <c r="O6196" s="31" t="str">
        <f t="shared" si="1731"/>
        <v>W</v>
      </c>
      <c r="P6196" s="134">
        <v>38.35</v>
      </c>
      <c r="Q6196" s="31" t="str">
        <f t="shared" si="1732"/>
        <v>-</v>
      </c>
      <c r="R6196" s="31">
        <f t="shared" si="1733"/>
        <v>38.35</v>
      </c>
      <c r="U6196" s="133">
        <v>43723.833333333336</v>
      </c>
      <c r="V6196" s="9">
        <f t="shared" si="1734"/>
        <v>9</v>
      </c>
      <c r="W6196" s="9">
        <f t="shared" si="1735"/>
        <v>15</v>
      </c>
      <c r="X6196" s="9">
        <f t="shared" si="1736"/>
        <v>20</v>
      </c>
      <c r="Y6196" s="31" t="str">
        <f t="shared" si="1737"/>
        <v>W</v>
      </c>
      <c r="Z6196" s="134">
        <v>32.17</v>
      </c>
      <c r="AA6196" s="31" t="str">
        <f t="shared" si="1738"/>
        <v>-</v>
      </c>
      <c r="AB6196" s="31">
        <f t="shared" si="1739"/>
        <v>32.17</v>
      </c>
    </row>
    <row r="6197" spans="1:28" x14ac:dyDescent="0.3">
      <c r="A6197" s="133">
        <v>42993.875</v>
      </c>
      <c r="B6197" s="152">
        <f t="shared" si="1740"/>
        <v>9</v>
      </c>
      <c r="C6197" s="152">
        <f t="shared" si="1741"/>
        <v>15</v>
      </c>
      <c r="D6197" s="152">
        <f t="shared" si="1742"/>
        <v>21</v>
      </c>
      <c r="E6197" s="38" t="str">
        <f t="shared" si="1743"/>
        <v/>
      </c>
      <c r="F6197" s="134">
        <v>26.79</v>
      </c>
      <c r="G6197" s="38" t="str">
        <f t="shared" si="1744"/>
        <v>-</v>
      </c>
      <c r="H6197" s="38">
        <f t="shared" si="1745"/>
        <v>26.79</v>
      </c>
      <c r="K6197" s="133">
        <v>43358.875</v>
      </c>
      <c r="L6197" s="9">
        <f t="shared" si="1728"/>
        <v>9</v>
      </c>
      <c r="M6197" s="9">
        <f t="shared" si="1729"/>
        <v>15</v>
      </c>
      <c r="N6197" s="9">
        <f t="shared" si="1730"/>
        <v>21</v>
      </c>
      <c r="O6197" s="31" t="str">
        <f t="shared" si="1731"/>
        <v>W</v>
      </c>
      <c r="P6197" s="134">
        <v>32.42</v>
      </c>
      <c r="Q6197" s="31" t="str">
        <f t="shared" si="1732"/>
        <v>-</v>
      </c>
      <c r="R6197" s="31">
        <f t="shared" si="1733"/>
        <v>32.42</v>
      </c>
      <c r="U6197" s="133">
        <v>43723.875</v>
      </c>
      <c r="V6197" s="9">
        <f t="shared" si="1734"/>
        <v>9</v>
      </c>
      <c r="W6197" s="9">
        <f t="shared" si="1735"/>
        <v>15</v>
      </c>
      <c r="X6197" s="9">
        <f t="shared" si="1736"/>
        <v>21</v>
      </c>
      <c r="Y6197" s="31" t="str">
        <f t="shared" si="1737"/>
        <v>W</v>
      </c>
      <c r="Z6197" s="134">
        <v>25.04</v>
      </c>
      <c r="AA6197" s="31" t="str">
        <f t="shared" si="1738"/>
        <v>-</v>
      </c>
      <c r="AB6197" s="31">
        <f t="shared" si="1739"/>
        <v>25.04</v>
      </c>
    </row>
    <row r="6198" spans="1:28" x14ac:dyDescent="0.3">
      <c r="A6198" s="133">
        <v>42993.916666666664</v>
      </c>
      <c r="B6198" s="152">
        <f t="shared" si="1740"/>
        <v>9</v>
      </c>
      <c r="C6198" s="152">
        <f t="shared" si="1741"/>
        <v>15</v>
      </c>
      <c r="D6198" s="152">
        <f t="shared" si="1742"/>
        <v>22</v>
      </c>
      <c r="E6198" s="38" t="str">
        <f t="shared" si="1743"/>
        <v/>
      </c>
      <c r="F6198" s="134">
        <v>23.38</v>
      </c>
      <c r="G6198" s="38" t="str">
        <f t="shared" si="1744"/>
        <v>-</v>
      </c>
      <c r="H6198" s="38">
        <f t="shared" si="1745"/>
        <v>23.38</v>
      </c>
      <c r="K6198" s="133">
        <v>43358.916666666664</v>
      </c>
      <c r="L6198" s="9">
        <f t="shared" si="1728"/>
        <v>9</v>
      </c>
      <c r="M6198" s="9">
        <f t="shared" si="1729"/>
        <v>15</v>
      </c>
      <c r="N6198" s="9">
        <f t="shared" si="1730"/>
        <v>22</v>
      </c>
      <c r="O6198" s="31" t="str">
        <f t="shared" si="1731"/>
        <v>W</v>
      </c>
      <c r="P6198" s="134">
        <v>27.56</v>
      </c>
      <c r="Q6198" s="31" t="str">
        <f t="shared" si="1732"/>
        <v>-</v>
      </c>
      <c r="R6198" s="31">
        <f t="shared" si="1733"/>
        <v>27.56</v>
      </c>
      <c r="U6198" s="133">
        <v>43723.916666666664</v>
      </c>
      <c r="V6198" s="9">
        <f t="shared" si="1734"/>
        <v>9</v>
      </c>
      <c r="W6198" s="9">
        <f t="shared" si="1735"/>
        <v>15</v>
      </c>
      <c r="X6198" s="9">
        <f t="shared" si="1736"/>
        <v>22</v>
      </c>
      <c r="Y6198" s="31" t="str">
        <f t="shared" si="1737"/>
        <v>W</v>
      </c>
      <c r="Z6198" s="134">
        <v>23.03</v>
      </c>
      <c r="AA6198" s="31" t="str">
        <f t="shared" si="1738"/>
        <v>-</v>
      </c>
      <c r="AB6198" s="31">
        <f t="shared" si="1739"/>
        <v>23.03</v>
      </c>
    </row>
    <row r="6199" spans="1:28" x14ac:dyDescent="0.3">
      <c r="A6199" s="133">
        <v>42993.958333333336</v>
      </c>
      <c r="B6199" s="152">
        <f t="shared" si="1740"/>
        <v>9</v>
      </c>
      <c r="C6199" s="152">
        <f t="shared" si="1741"/>
        <v>15</v>
      </c>
      <c r="D6199" s="152">
        <f t="shared" si="1742"/>
        <v>23</v>
      </c>
      <c r="E6199" s="38" t="str">
        <f t="shared" si="1743"/>
        <v/>
      </c>
      <c r="F6199" s="134">
        <v>21.8</v>
      </c>
      <c r="G6199" s="38" t="str">
        <f t="shared" si="1744"/>
        <v>-</v>
      </c>
      <c r="H6199" s="38">
        <f t="shared" si="1745"/>
        <v>21.8</v>
      </c>
      <c r="K6199" s="133">
        <v>43358.958333333336</v>
      </c>
      <c r="L6199" s="9">
        <f t="shared" si="1728"/>
        <v>9</v>
      </c>
      <c r="M6199" s="9">
        <f t="shared" si="1729"/>
        <v>15</v>
      </c>
      <c r="N6199" s="9">
        <f t="shared" si="1730"/>
        <v>23</v>
      </c>
      <c r="O6199" s="31" t="str">
        <f t="shared" si="1731"/>
        <v>W</v>
      </c>
      <c r="P6199" s="134">
        <v>25.21</v>
      </c>
      <c r="Q6199" s="31" t="str">
        <f t="shared" si="1732"/>
        <v>-</v>
      </c>
      <c r="R6199" s="31">
        <f t="shared" si="1733"/>
        <v>25.21</v>
      </c>
      <c r="U6199" s="133">
        <v>43723.958333333336</v>
      </c>
      <c r="V6199" s="9">
        <f t="shared" si="1734"/>
        <v>9</v>
      </c>
      <c r="W6199" s="9">
        <f t="shared" si="1735"/>
        <v>15</v>
      </c>
      <c r="X6199" s="9">
        <f t="shared" si="1736"/>
        <v>23</v>
      </c>
      <c r="Y6199" s="31" t="str">
        <f t="shared" si="1737"/>
        <v>W</v>
      </c>
      <c r="Z6199" s="134">
        <v>20.88</v>
      </c>
      <c r="AA6199" s="31" t="str">
        <f t="shared" si="1738"/>
        <v>-</v>
      </c>
      <c r="AB6199" s="31">
        <f t="shared" si="1739"/>
        <v>20.88</v>
      </c>
    </row>
    <row r="6200" spans="1:28" x14ac:dyDescent="0.3">
      <c r="A6200" s="133">
        <v>42994</v>
      </c>
      <c r="B6200" s="152">
        <f t="shared" si="1740"/>
        <v>9</v>
      </c>
      <c r="C6200" s="152">
        <f t="shared" si="1741"/>
        <v>16</v>
      </c>
      <c r="D6200" s="152">
        <f t="shared" si="1742"/>
        <v>0</v>
      </c>
      <c r="E6200" s="38" t="str">
        <f t="shared" si="1743"/>
        <v>W</v>
      </c>
      <c r="F6200" s="134">
        <v>22.42</v>
      </c>
      <c r="G6200" s="38" t="str">
        <f t="shared" si="1744"/>
        <v>-</v>
      </c>
      <c r="H6200" s="38">
        <f t="shared" si="1745"/>
        <v>22.42</v>
      </c>
      <c r="K6200" s="133">
        <v>43359</v>
      </c>
      <c r="L6200" s="9">
        <f t="shared" si="1728"/>
        <v>9</v>
      </c>
      <c r="M6200" s="9">
        <f t="shared" si="1729"/>
        <v>16</v>
      </c>
      <c r="N6200" s="9">
        <f t="shared" si="1730"/>
        <v>0</v>
      </c>
      <c r="O6200" s="31" t="str">
        <f t="shared" si="1731"/>
        <v>W</v>
      </c>
      <c r="P6200" s="134">
        <v>23.2</v>
      </c>
      <c r="Q6200" s="31" t="str">
        <f t="shared" si="1732"/>
        <v>-</v>
      </c>
      <c r="R6200" s="31">
        <f t="shared" si="1733"/>
        <v>23.2</v>
      </c>
      <c r="U6200" s="133">
        <v>43724</v>
      </c>
      <c r="V6200" s="9">
        <f t="shared" si="1734"/>
        <v>9</v>
      </c>
      <c r="W6200" s="9">
        <f t="shared" si="1735"/>
        <v>16</v>
      </c>
      <c r="X6200" s="9">
        <f t="shared" si="1736"/>
        <v>0</v>
      </c>
      <c r="Y6200" s="31" t="str">
        <f t="shared" si="1737"/>
        <v/>
      </c>
      <c r="Z6200" s="134">
        <v>20.49</v>
      </c>
      <c r="AA6200" s="31" t="str">
        <f t="shared" si="1738"/>
        <v>-</v>
      </c>
      <c r="AB6200" s="31">
        <f t="shared" si="1739"/>
        <v>20.49</v>
      </c>
    </row>
    <row r="6201" spans="1:28" x14ac:dyDescent="0.3">
      <c r="A6201" s="133">
        <v>42994.041666666664</v>
      </c>
      <c r="B6201" s="152">
        <f t="shared" si="1740"/>
        <v>9</v>
      </c>
      <c r="C6201" s="152">
        <f t="shared" si="1741"/>
        <v>16</v>
      </c>
      <c r="D6201" s="152">
        <f t="shared" si="1742"/>
        <v>1</v>
      </c>
      <c r="E6201" s="38" t="str">
        <f t="shared" si="1743"/>
        <v>W</v>
      </c>
      <c r="F6201" s="134">
        <v>21.92</v>
      </c>
      <c r="G6201" s="38" t="str">
        <f t="shared" si="1744"/>
        <v>-</v>
      </c>
      <c r="H6201" s="38">
        <f t="shared" si="1745"/>
        <v>21.92</v>
      </c>
      <c r="K6201" s="133">
        <v>43359.041666666664</v>
      </c>
      <c r="L6201" s="9">
        <f t="shared" si="1728"/>
        <v>9</v>
      </c>
      <c r="M6201" s="9">
        <f t="shared" si="1729"/>
        <v>16</v>
      </c>
      <c r="N6201" s="9">
        <f t="shared" si="1730"/>
        <v>1</v>
      </c>
      <c r="O6201" s="31" t="str">
        <f t="shared" si="1731"/>
        <v>W</v>
      </c>
      <c r="P6201" s="134">
        <v>22.56</v>
      </c>
      <c r="Q6201" s="31" t="str">
        <f t="shared" si="1732"/>
        <v>-</v>
      </c>
      <c r="R6201" s="31">
        <f t="shared" si="1733"/>
        <v>22.56</v>
      </c>
      <c r="U6201" s="133">
        <v>43724.041666666664</v>
      </c>
      <c r="V6201" s="9">
        <f t="shared" si="1734"/>
        <v>9</v>
      </c>
      <c r="W6201" s="9">
        <f t="shared" si="1735"/>
        <v>16</v>
      </c>
      <c r="X6201" s="9">
        <f t="shared" si="1736"/>
        <v>1</v>
      </c>
      <c r="Y6201" s="31" t="str">
        <f t="shared" si="1737"/>
        <v/>
      </c>
      <c r="Z6201" s="134">
        <v>19.52</v>
      </c>
      <c r="AA6201" s="31" t="str">
        <f t="shared" si="1738"/>
        <v>-</v>
      </c>
      <c r="AB6201" s="31">
        <f t="shared" si="1739"/>
        <v>19.52</v>
      </c>
    </row>
    <row r="6202" spans="1:28" x14ac:dyDescent="0.3">
      <c r="A6202" s="133">
        <v>42994.083333333336</v>
      </c>
      <c r="B6202" s="152">
        <f t="shared" si="1740"/>
        <v>9</v>
      </c>
      <c r="C6202" s="152">
        <f t="shared" si="1741"/>
        <v>16</v>
      </c>
      <c r="D6202" s="152">
        <f t="shared" si="1742"/>
        <v>2</v>
      </c>
      <c r="E6202" s="38" t="str">
        <f t="shared" si="1743"/>
        <v>W</v>
      </c>
      <c r="F6202" s="134">
        <v>20.82</v>
      </c>
      <c r="G6202" s="38" t="str">
        <f t="shared" si="1744"/>
        <v>-</v>
      </c>
      <c r="H6202" s="38">
        <f t="shared" si="1745"/>
        <v>20.82</v>
      </c>
      <c r="K6202" s="133">
        <v>43359.083333333336</v>
      </c>
      <c r="L6202" s="9">
        <f t="shared" si="1728"/>
        <v>9</v>
      </c>
      <c r="M6202" s="9">
        <f t="shared" si="1729"/>
        <v>16</v>
      </c>
      <c r="N6202" s="9">
        <f t="shared" si="1730"/>
        <v>2</v>
      </c>
      <c r="O6202" s="31" t="str">
        <f t="shared" si="1731"/>
        <v>W</v>
      </c>
      <c r="P6202" s="134">
        <v>20.43</v>
      </c>
      <c r="Q6202" s="31" t="str">
        <f t="shared" si="1732"/>
        <v>-</v>
      </c>
      <c r="R6202" s="31">
        <f t="shared" si="1733"/>
        <v>20.43</v>
      </c>
      <c r="U6202" s="133">
        <v>43724.083333333336</v>
      </c>
      <c r="V6202" s="9">
        <f t="shared" si="1734"/>
        <v>9</v>
      </c>
      <c r="W6202" s="9">
        <f t="shared" si="1735"/>
        <v>16</v>
      </c>
      <c r="X6202" s="9">
        <f t="shared" si="1736"/>
        <v>2</v>
      </c>
      <c r="Y6202" s="31" t="str">
        <f t="shared" si="1737"/>
        <v/>
      </c>
      <c r="Z6202" s="134">
        <v>18.28</v>
      </c>
      <c r="AA6202" s="31" t="str">
        <f t="shared" si="1738"/>
        <v>-</v>
      </c>
      <c r="AB6202" s="31">
        <f t="shared" si="1739"/>
        <v>18.28</v>
      </c>
    </row>
    <row r="6203" spans="1:28" x14ac:dyDescent="0.3">
      <c r="A6203" s="133">
        <v>42994.125</v>
      </c>
      <c r="B6203" s="152">
        <f t="shared" si="1740"/>
        <v>9</v>
      </c>
      <c r="C6203" s="152">
        <f t="shared" si="1741"/>
        <v>16</v>
      </c>
      <c r="D6203" s="152">
        <f t="shared" si="1742"/>
        <v>3</v>
      </c>
      <c r="E6203" s="38" t="str">
        <f t="shared" si="1743"/>
        <v>W</v>
      </c>
      <c r="F6203" s="134">
        <v>20.059999999999999</v>
      </c>
      <c r="G6203" s="38" t="str">
        <f t="shared" si="1744"/>
        <v>-</v>
      </c>
      <c r="H6203" s="38">
        <f t="shared" si="1745"/>
        <v>20.059999999999999</v>
      </c>
      <c r="K6203" s="133">
        <v>43359.125</v>
      </c>
      <c r="L6203" s="9">
        <f t="shared" si="1728"/>
        <v>9</v>
      </c>
      <c r="M6203" s="9">
        <f t="shared" si="1729"/>
        <v>16</v>
      </c>
      <c r="N6203" s="9">
        <f t="shared" si="1730"/>
        <v>3</v>
      </c>
      <c r="O6203" s="31" t="str">
        <f t="shared" si="1731"/>
        <v>W</v>
      </c>
      <c r="P6203" s="134">
        <v>20.25</v>
      </c>
      <c r="Q6203" s="31" t="str">
        <f t="shared" si="1732"/>
        <v>-</v>
      </c>
      <c r="R6203" s="31">
        <f t="shared" si="1733"/>
        <v>20.25</v>
      </c>
      <c r="U6203" s="133">
        <v>43724.125</v>
      </c>
      <c r="V6203" s="9">
        <f t="shared" si="1734"/>
        <v>9</v>
      </c>
      <c r="W6203" s="9">
        <f t="shared" si="1735"/>
        <v>16</v>
      </c>
      <c r="X6203" s="9">
        <f t="shared" si="1736"/>
        <v>3</v>
      </c>
      <c r="Y6203" s="31" t="str">
        <f t="shared" si="1737"/>
        <v/>
      </c>
      <c r="Z6203" s="134">
        <v>17.54</v>
      </c>
      <c r="AA6203" s="31" t="str">
        <f t="shared" si="1738"/>
        <v>-</v>
      </c>
      <c r="AB6203" s="31">
        <f t="shared" si="1739"/>
        <v>17.54</v>
      </c>
    </row>
    <row r="6204" spans="1:28" x14ac:dyDescent="0.3">
      <c r="A6204" s="133">
        <v>42994.166666666664</v>
      </c>
      <c r="B6204" s="152">
        <f t="shared" si="1740"/>
        <v>9</v>
      </c>
      <c r="C6204" s="152">
        <f t="shared" si="1741"/>
        <v>16</v>
      </c>
      <c r="D6204" s="152">
        <f t="shared" si="1742"/>
        <v>4</v>
      </c>
      <c r="E6204" s="38" t="str">
        <f t="shared" si="1743"/>
        <v>W</v>
      </c>
      <c r="F6204" s="134">
        <v>20.12</v>
      </c>
      <c r="G6204" s="38" t="str">
        <f t="shared" si="1744"/>
        <v>-</v>
      </c>
      <c r="H6204" s="38">
        <f t="shared" si="1745"/>
        <v>20.12</v>
      </c>
      <c r="K6204" s="133">
        <v>43359.166666666664</v>
      </c>
      <c r="L6204" s="9">
        <f t="shared" si="1728"/>
        <v>9</v>
      </c>
      <c r="M6204" s="9">
        <f t="shared" si="1729"/>
        <v>16</v>
      </c>
      <c r="N6204" s="9">
        <f t="shared" si="1730"/>
        <v>4</v>
      </c>
      <c r="O6204" s="31" t="str">
        <f t="shared" si="1731"/>
        <v>W</v>
      </c>
      <c r="P6204" s="134">
        <v>20.239999999999998</v>
      </c>
      <c r="Q6204" s="31" t="str">
        <f t="shared" si="1732"/>
        <v>-</v>
      </c>
      <c r="R6204" s="31">
        <f t="shared" si="1733"/>
        <v>20.239999999999998</v>
      </c>
      <c r="U6204" s="133">
        <v>43724.166666666664</v>
      </c>
      <c r="V6204" s="9">
        <f t="shared" si="1734"/>
        <v>9</v>
      </c>
      <c r="W6204" s="9">
        <f t="shared" si="1735"/>
        <v>16</v>
      </c>
      <c r="X6204" s="9">
        <f t="shared" si="1736"/>
        <v>4</v>
      </c>
      <c r="Y6204" s="31" t="str">
        <f t="shared" si="1737"/>
        <v/>
      </c>
      <c r="Z6204" s="134">
        <v>18.149999999999999</v>
      </c>
      <c r="AA6204" s="31" t="str">
        <f t="shared" si="1738"/>
        <v>-</v>
      </c>
      <c r="AB6204" s="31">
        <f t="shared" si="1739"/>
        <v>18.149999999999999</v>
      </c>
    </row>
    <row r="6205" spans="1:28" x14ac:dyDescent="0.3">
      <c r="A6205" s="133">
        <v>42994.208333333336</v>
      </c>
      <c r="B6205" s="152">
        <f t="shared" si="1740"/>
        <v>9</v>
      </c>
      <c r="C6205" s="152">
        <f t="shared" si="1741"/>
        <v>16</v>
      </c>
      <c r="D6205" s="152">
        <f t="shared" si="1742"/>
        <v>5</v>
      </c>
      <c r="E6205" s="38" t="str">
        <f t="shared" si="1743"/>
        <v>W</v>
      </c>
      <c r="F6205" s="134">
        <v>20.8</v>
      </c>
      <c r="G6205" s="38" t="str">
        <f t="shared" si="1744"/>
        <v>-</v>
      </c>
      <c r="H6205" s="38">
        <f t="shared" si="1745"/>
        <v>20.8</v>
      </c>
      <c r="K6205" s="133">
        <v>43359.208333333336</v>
      </c>
      <c r="L6205" s="9">
        <f t="shared" si="1728"/>
        <v>9</v>
      </c>
      <c r="M6205" s="9">
        <f t="shared" si="1729"/>
        <v>16</v>
      </c>
      <c r="N6205" s="9">
        <f t="shared" si="1730"/>
        <v>5</v>
      </c>
      <c r="O6205" s="31" t="str">
        <f t="shared" si="1731"/>
        <v>W</v>
      </c>
      <c r="P6205" s="134">
        <v>20.9</v>
      </c>
      <c r="Q6205" s="31" t="str">
        <f t="shared" si="1732"/>
        <v>-</v>
      </c>
      <c r="R6205" s="31">
        <f t="shared" si="1733"/>
        <v>20.9</v>
      </c>
      <c r="U6205" s="133">
        <v>43724.208333333336</v>
      </c>
      <c r="V6205" s="9">
        <f t="shared" si="1734"/>
        <v>9</v>
      </c>
      <c r="W6205" s="9">
        <f t="shared" si="1735"/>
        <v>16</v>
      </c>
      <c r="X6205" s="9">
        <f t="shared" si="1736"/>
        <v>5</v>
      </c>
      <c r="Y6205" s="31" t="str">
        <f t="shared" si="1737"/>
        <v/>
      </c>
      <c r="Z6205" s="134">
        <v>20.22</v>
      </c>
      <c r="AA6205" s="31" t="str">
        <f t="shared" si="1738"/>
        <v>-</v>
      </c>
      <c r="AB6205" s="31">
        <f t="shared" si="1739"/>
        <v>20.22</v>
      </c>
    </row>
    <row r="6206" spans="1:28" x14ac:dyDescent="0.3">
      <c r="A6206" s="133">
        <v>42994.25</v>
      </c>
      <c r="B6206" s="152">
        <f t="shared" si="1740"/>
        <v>9</v>
      </c>
      <c r="C6206" s="152">
        <f t="shared" si="1741"/>
        <v>16</v>
      </c>
      <c r="D6206" s="152">
        <f t="shared" si="1742"/>
        <v>6</v>
      </c>
      <c r="E6206" s="38" t="str">
        <f t="shared" si="1743"/>
        <v>W</v>
      </c>
      <c r="F6206" s="134">
        <v>22.22</v>
      </c>
      <c r="G6206" s="38" t="str">
        <f t="shared" si="1744"/>
        <v>-</v>
      </c>
      <c r="H6206" s="38">
        <f t="shared" si="1745"/>
        <v>22.22</v>
      </c>
      <c r="K6206" s="133">
        <v>43359.25</v>
      </c>
      <c r="L6206" s="9">
        <f t="shared" si="1728"/>
        <v>9</v>
      </c>
      <c r="M6206" s="9">
        <f t="shared" si="1729"/>
        <v>16</v>
      </c>
      <c r="N6206" s="9">
        <f t="shared" si="1730"/>
        <v>6</v>
      </c>
      <c r="O6206" s="31" t="str">
        <f t="shared" si="1731"/>
        <v>W</v>
      </c>
      <c r="P6206" s="134">
        <v>22.97</v>
      </c>
      <c r="Q6206" s="31" t="str">
        <f t="shared" si="1732"/>
        <v>-</v>
      </c>
      <c r="R6206" s="31">
        <f t="shared" si="1733"/>
        <v>22.97</v>
      </c>
      <c r="U6206" s="133">
        <v>43724.25</v>
      </c>
      <c r="V6206" s="9">
        <f t="shared" si="1734"/>
        <v>9</v>
      </c>
      <c r="W6206" s="9">
        <f t="shared" si="1735"/>
        <v>16</v>
      </c>
      <c r="X6206" s="9">
        <f t="shared" si="1736"/>
        <v>6</v>
      </c>
      <c r="Y6206" s="31" t="str">
        <f t="shared" si="1737"/>
        <v/>
      </c>
      <c r="Z6206" s="134">
        <v>22.79</v>
      </c>
      <c r="AA6206" s="31" t="str">
        <f t="shared" si="1738"/>
        <v>-</v>
      </c>
      <c r="AB6206" s="31">
        <f t="shared" si="1739"/>
        <v>22.79</v>
      </c>
    </row>
    <row r="6207" spans="1:28" x14ac:dyDescent="0.3">
      <c r="A6207" s="133">
        <v>42994.291666666664</v>
      </c>
      <c r="B6207" s="152">
        <f t="shared" si="1740"/>
        <v>9</v>
      </c>
      <c r="C6207" s="152">
        <f t="shared" si="1741"/>
        <v>16</v>
      </c>
      <c r="D6207" s="152">
        <f t="shared" si="1742"/>
        <v>7</v>
      </c>
      <c r="E6207" s="38" t="str">
        <f t="shared" si="1743"/>
        <v>W</v>
      </c>
      <c r="F6207" s="134">
        <v>22.08</v>
      </c>
      <c r="G6207" s="38" t="str">
        <f t="shared" si="1744"/>
        <v>-</v>
      </c>
      <c r="H6207" s="38">
        <f t="shared" si="1745"/>
        <v>22.08</v>
      </c>
      <c r="K6207" s="133">
        <v>43359.291666666664</v>
      </c>
      <c r="L6207" s="9">
        <f t="shared" si="1728"/>
        <v>9</v>
      </c>
      <c r="M6207" s="9">
        <f t="shared" si="1729"/>
        <v>16</v>
      </c>
      <c r="N6207" s="9">
        <f t="shared" si="1730"/>
        <v>7</v>
      </c>
      <c r="O6207" s="31" t="str">
        <f t="shared" si="1731"/>
        <v>W</v>
      </c>
      <c r="P6207" s="134">
        <v>23.01</v>
      </c>
      <c r="Q6207" s="31" t="str">
        <f t="shared" si="1732"/>
        <v>-</v>
      </c>
      <c r="R6207" s="31">
        <f t="shared" si="1733"/>
        <v>23.01</v>
      </c>
      <c r="U6207" s="133">
        <v>43724.291666666664</v>
      </c>
      <c r="V6207" s="9">
        <f t="shared" si="1734"/>
        <v>9</v>
      </c>
      <c r="W6207" s="9">
        <f t="shared" si="1735"/>
        <v>16</v>
      </c>
      <c r="X6207" s="9">
        <f t="shared" si="1736"/>
        <v>7</v>
      </c>
      <c r="Y6207" s="31" t="str">
        <f t="shared" si="1737"/>
        <v/>
      </c>
      <c r="Z6207" s="134">
        <v>23.19</v>
      </c>
      <c r="AA6207" s="31" t="str">
        <f t="shared" si="1738"/>
        <v>-</v>
      </c>
      <c r="AB6207" s="31">
        <f t="shared" si="1739"/>
        <v>23.19</v>
      </c>
    </row>
    <row r="6208" spans="1:28" x14ac:dyDescent="0.3">
      <c r="A6208" s="133">
        <v>42994.333333333336</v>
      </c>
      <c r="B6208" s="152">
        <f t="shared" si="1740"/>
        <v>9</v>
      </c>
      <c r="C6208" s="152">
        <f t="shared" si="1741"/>
        <v>16</v>
      </c>
      <c r="D6208" s="152">
        <f t="shared" si="1742"/>
        <v>8</v>
      </c>
      <c r="E6208" s="38" t="str">
        <f t="shared" si="1743"/>
        <v>W</v>
      </c>
      <c r="F6208" s="134">
        <v>23.89</v>
      </c>
      <c r="G6208" s="38" t="str">
        <f t="shared" si="1744"/>
        <v>-</v>
      </c>
      <c r="H6208" s="38">
        <f t="shared" si="1745"/>
        <v>23.89</v>
      </c>
      <c r="K6208" s="133">
        <v>43359.333333333336</v>
      </c>
      <c r="L6208" s="9">
        <f t="shared" si="1728"/>
        <v>9</v>
      </c>
      <c r="M6208" s="9">
        <f t="shared" si="1729"/>
        <v>16</v>
      </c>
      <c r="N6208" s="9">
        <f t="shared" si="1730"/>
        <v>8</v>
      </c>
      <c r="O6208" s="31" t="str">
        <f t="shared" si="1731"/>
        <v>W</v>
      </c>
      <c r="P6208" s="134">
        <v>26</v>
      </c>
      <c r="Q6208" s="31" t="str">
        <f t="shared" si="1732"/>
        <v>-</v>
      </c>
      <c r="R6208" s="31">
        <f t="shared" si="1733"/>
        <v>26</v>
      </c>
      <c r="U6208" s="133">
        <v>43724.333333333336</v>
      </c>
      <c r="V6208" s="9">
        <f t="shared" si="1734"/>
        <v>9</v>
      </c>
      <c r="W6208" s="9">
        <f t="shared" si="1735"/>
        <v>16</v>
      </c>
      <c r="X6208" s="9">
        <f t="shared" si="1736"/>
        <v>8</v>
      </c>
      <c r="Y6208" s="31" t="str">
        <f t="shared" si="1737"/>
        <v/>
      </c>
      <c r="Z6208" s="134">
        <v>24.03</v>
      </c>
      <c r="AA6208" s="31">
        <f t="shared" si="1738"/>
        <v>24.03</v>
      </c>
      <c r="AB6208" s="31" t="str">
        <f t="shared" si="1739"/>
        <v>-</v>
      </c>
    </row>
    <row r="6209" spans="1:28" x14ac:dyDescent="0.3">
      <c r="A6209" s="133">
        <v>42994.375</v>
      </c>
      <c r="B6209" s="152">
        <f t="shared" si="1740"/>
        <v>9</v>
      </c>
      <c r="C6209" s="152">
        <f t="shared" si="1741"/>
        <v>16</v>
      </c>
      <c r="D6209" s="152">
        <f t="shared" si="1742"/>
        <v>9</v>
      </c>
      <c r="E6209" s="38" t="str">
        <f t="shared" si="1743"/>
        <v>W</v>
      </c>
      <c r="F6209" s="134">
        <v>26.07</v>
      </c>
      <c r="G6209" s="38" t="str">
        <f t="shared" si="1744"/>
        <v>-</v>
      </c>
      <c r="H6209" s="38">
        <f t="shared" si="1745"/>
        <v>26.07</v>
      </c>
      <c r="K6209" s="133">
        <v>43359.375</v>
      </c>
      <c r="L6209" s="9">
        <f t="shared" si="1728"/>
        <v>9</v>
      </c>
      <c r="M6209" s="9">
        <f t="shared" si="1729"/>
        <v>16</v>
      </c>
      <c r="N6209" s="9">
        <f t="shared" si="1730"/>
        <v>9</v>
      </c>
      <c r="O6209" s="31" t="str">
        <f t="shared" si="1731"/>
        <v>W</v>
      </c>
      <c r="P6209" s="134">
        <v>29.35</v>
      </c>
      <c r="Q6209" s="31" t="str">
        <f t="shared" si="1732"/>
        <v>-</v>
      </c>
      <c r="R6209" s="31">
        <f t="shared" si="1733"/>
        <v>29.35</v>
      </c>
      <c r="U6209" s="133">
        <v>43724.375</v>
      </c>
      <c r="V6209" s="9">
        <f t="shared" si="1734"/>
        <v>9</v>
      </c>
      <c r="W6209" s="9">
        <f t="shared" si="1735"/>
        <v>16</v>
      </c>
      <c r="X6209" s="9">
        <f t="shared" si="1736"/>
        <v>9</v>
      </c>
      <c r="Y6209" s="31" t="str">
        <f t="shared" si="1737"/>
        <v/>
      </c>
      <c r="Z6209" s="134">
        <v>27.6</v>
      </c>
      <c r="AA6209" s="31">
        <f t="shared" si="1738"/>
        <v>27.6</v>
      </c>
      <c r="AB6209" s="31" t="str">
        <f t="shared" si="1739"/>
        <v>-</v>
      </c>
    </row>
    <row r="6210" spans="1:28" x14ac:dyDescent="0.3">
      <c r="A6210" s="133">
        <v>42994.416666666664</v>
      </c>
      <c r="B6210" s="152">
        <f t="shared" si="1740"/>
        <v>9</v>
      </c>
      <c r="C6210" s="152">
        <f t="shared" si="1741"/>
        <v>16</v>
      </c>
      <c r="D6210" s="152">
        <f t="shared" si="1742"/>
        <v>10</v>
      </c>
      <c r="E6210" s="38" t="str">
        <f t="shared" si="1743"/>
        <v>W</v>
      </c>
      <c r="F6210" s="134">
        <v>26.87</v>
      </c>
      <c r="G6210" s="38" t="str">
        <f t="shared" si="1744"/>
        <v>-</v>
      </c>
      <c r="H6210" s="38">
        <f t="shared" si="1745"/>
        <v>26.87</v>
      </c>
      <c r="K6210" s="133">
        <v>43359.416666666664</v>
      </c>
      <c r="L6210" s="9">
        <f t="shared" si="1728"/>
        <v>9</v>
      </c>
      <c r="M6210" s="9">
        <f t="shared" si="1729"/>
        <v>16</v>
      </c>
      <c r="N6210" s="9">
        <f t="shared" si="1730"/>
        <v>10</v>
      </c>
      <c r="O6210" s="31" t="str">
        <f t="shared" si="1731"/>
        <v>W</v>
      </c>
      <c r="P6210" s="134">
        <v>32.99</v>
      </c>
      <c r="Q6210" s="31" t="str">
        <f t="shared" si="1732"/>
        <v>-</v>
      </c>
      <c r="R6210" s="31">
        <f t="shared" si="1733"/>
        <v>32.99</v>
      </c>
      <c r="U6210" s="133">
        <v>43724.416666666664</v>
      </c>
      <c r="V6210" s="9">
        <f t="shared" si="1734"/>
        <v>9</v>
      </c>
      <c r="W6210" s="9">
        <f t="shared" si="1735"/>
        <v>16</v>
      </c>
      <c r="X6210" s="9">
        <f t="shared" si="1736"/>
        <v>10</v>
      </c>
      <c r="Y6210" s="31" t="str">
        <f t="shared" si="1737"/>
        <v/>
      </c>
      <c r="Z6210" s="134">
        <v>29.68</v>
      </c>
      <c r="AA6210" s="31">
        <f t="shared" si="1738"/>
        <v>29.68</v>
      </c>
      <c r="AB6210" s="31" t="str">
        <f t="shared" si="1739"/>
        <v>-</v>
      </c>
    </row>
    <row r="6211" spans="1:28" x14ac:dyDescent="0.3">
      <c r="A6211" s="133">
        <v>42994.458333333336</v>
      </c>
      <c r="B6211" s="152">
        <f t="shared" si="1740"/>
        <v>9</v>
      </c>
      <c r="C6211" s="152">
        <f t="shared" si="1741"/>
        <v>16</v>
      </c>
      <c r="D6211" s="152">
        <f t="shared" si="1742"/>
        <v>11</v>
      </c>
      <c r="E6211" s="38" t="str">
        <f t="shared" si="1743"/>
        <v>W</v>
      </c>
      <c r="F6211" s="134">
        <v>34.04</v>
      </c>
      <c r="G6211" s="38" t="str">
        <f t="shared" si="1744"/>
        <v>-</v>
      </c>
      <c r="H6211" s="38">
        <f t="shared" si="1745"/>
        <v>34.04</v>
      </c>
      <c r="K6211" s="133">
        <v>43359.458333333336</v>
      </c>
      <c r="L6211" s="9">
        <f t="shared" si="1728"/>
        <v>9</v>
      </c>
      <c r="M6211" s="9">
        <f t="shared" si="1729"/>
        <v>16</v>
      </c>
      <c r="N6211" s="9">
        <f t="shared" si="1730"/>
        <v>11</v>
      </c>
      <c r="O6211" s="31" t="str">
        <f t="shared" si="1731"/>
        <v>W</v>
      </c>
      <c r="P6211" s="134">
        <v>35.950000000000003</v>
      </c>
      <c r="Q6211" s="31" t="str">
        <f t="shared" si="1732"/>
        <v>-</v>
      </c>
      <c r="R6211" s="31">
        <f t="shared" si="1733"/>
        <v>35.950000000000003</v>
      </c>
      <c r="U6211" s="133">
        <v>43724.458333333336</v>
      </c>
      <c r="V6211" s="9">
        <f t="shared" si="1734"/>
        <v>9</v>
      </c>
      <c r="W6211" s="9">
        <f t="shared" si="1735"/>
        <v>16</v>
      </c>
      <c r="X6211" s="9">
        <f t="shared" si="1736"/>
        <v>11</v>
      </c>
      <c r="Y6211" s="31" t="str">
        <f t="shared" si="1737"/>
        <v/>
      </c>
      <c r="Z6211" s="134">
        <v>32.47</v>
      </c>
      <c r="AA6211" s="31">
        <f t="shared" si="1738"/>
        <v>32.47</v>
      </c>
      <c r="AB6211" s="31" t="str">
        <f t="shared" si="1739"/>
        <v>-</v>
      </c>
    </row>
    <row r="6212" spans="1:28" x14ac:dyDescent="0.3">
      <c r="A6212" s="133">
        <v>42994.5</v>
      </c>
      <c r="B6212" s="152">
        <f t="shared" si="1740"/>
        <v>9</v>
      </c>
      <c r="C6212" s="152">
        <f t="shared" si="1741"/>
        <v>16</v>
      </c>
      <c r="D6212" s="152">
        <f t="shared" si="1742"/>
        <v>12</v>
      </c>
      <c r="E6212" s="38" t="str">
        <f t="shared" si="1743"/>
        <v>W</v>
      </c>
      <c r="F6212" s="134">
        <v>37.47</v>
      </c>
      <c r="G6212" s="38" t="str">
        <f t="shared" si="1744"/>
        <v>-</v>
      </c>
      <c r="H6212" s="38">
        <f t="shared" si="1745"/>
        <v>37.47</v>
      </c>
      <c r="K6212" s="133">
        <v>43359.5</v>
      </c>
      <c r="L6212" s="9">
        <f t="shared" si="1728"/>
        <v>9</v>
      </c>
      <c r="M6212" s="9">
        <f t="shared" si="1729"/>
        <v>16</v>
      </c>
      <c r="N6212" s="9">
        <f t="shared" si="1730"/>
        <v>12</v>
      </c>
      <c r="O6212" s="31" t="str">
        <f t="shared" si="1731"/>
        <v>W</v>
      </c>
      <c r="P6212" s="134">
        <v>39.880000000000003</v>
      </c>
      <c r="Q6212" s="31" t="str">
        <f t="shared" si="1732"/>
        <v>-</v>
      </c>
      <c r="R6212" s="31">
        <f t="shared" si="1733"/>
        <v>39.880000000000003</v>
      </c>
      <c r="U6212" s="133">
        <v>43724.5</v>
      </c>
      <c r="V6212" s="9">
        <f t="shared" si="1734"/>
        <v>9</v>
      </c>
      <c r="W6212" s="9">
        <f t="shared" si="1735"/>
        <v>16</v>
      </c>
      <c r="X6212" s="9">
        <f t="shared" si="1736"/>
        <v>12</v>
      </c>
      <c r="Y6212" s="31" t="str">
        <f t="shared" si="1737"/>
        <v/>
      </c>
      <c r="Z6212" s="134">
        <v>35.770000000000003</v>
      </c>
      <c r="AA6212" s="31">
        <f t="shared" si="1738"/>
        <v>35.770000000000003</v>
      </c>
      <c r="AB6212" s="31" t="str">
        <f t="shared" si="1739"/>
        <v>-</v>
      </c>
    </row>
    <row r="6213" spans="1:28" x14ac:dyDescent="0.3">
      <c r="A6213" s="133">
        <v>42994.541666666664</v>
      </c>
      <c r="B6213" s="152">
        <f t="shared" si="1740"/>
        <v>9</v>
      </c>
      <c r="C6213" s="152">
        <f t="shared" si="1741"/>
        <v>16</v>
      </c>
      <c r="D6213" s="152">
        <f t="shared" si="1742"/>
        <v>13</v>
      </c>
      <c r="E6213" s="38" t="str">
        <f t="shared" si="1743"/>
        <v>W</v>
      </c>
      <c r="F6213" s="134">
        <v>37.549999999999997</v>
      </c>
      <c r="G6213" s="38" t="str">
        <f t="shared" si="1744"/>
        <v>-</v>
      </c>
      <c r="H6213" s="38">
        <f t="shared" si="1745"/>
        <v>37.549999999999997</v>
      </c>
      <c r="K6213" s="133">
        <v>43359.541666666664</v>
      </c>
      <c r="L6213" s="9">
        <f t="shared" si="1728"/>
        <v>9</v>
      </c>
      <c r="M6213" s="9">
        <f t="shared" si="1729"/>
        <v>16</v>
      </c>
      <c r="N6213" s="9">
        <f t="shared" si="1730"/>
        <v>13</v>
      </c>
      <c r="O6213" s="31" t="str">
        <f t="shared" si="1731"/>
        <v>W</v>
      </c>
      <c r="P6213" s="134">
        <v>43.38</v>
      </c>
      <c r="Q6213" s="31" t="str">
        <f t="shared" si="1732"/>
        <v>-</v>
      </c>
      <c r="R6213" s="31">
        <f t="shared" si="1733"/>
        <v>43.38</v>
      </c>
      <c r="U6213" s="133">
        <v>43724.541666666664</v>
      </c>
      <c r="V6213" s="9">
        <f t="shared" si="1734"/>
        <v>9</v>
      </c>
      <c r="W6213" s="9">
        <f t="shared" si="1735"/>
        <v>16</v>
      </c>
      <c r="X6213" s="9">
        <f t="shared" si="1736"/>
        <v>13</v>
      </c>
      <c r="Y6213" s="31" t="str">
        <f t="shared" si="1737"/>
        <v/>
      </c>
      <c r="Z6213" s="134">
        <v>44.85</v>
      </c>
      <c r="AA6213" s="31">
        <f t="shared" si="1738"/>
        <v>44.85</v>
      </c>
      <c r="AB6213" s="31" t="str">
        <f t="shared" si="1739"/>
        <v>-</v>
      </c>
    </row>
    <row r="6214" spans="1:28" x14ac:dyDescent="0.3">
      <c r="A6214" s="133">
        <v>42994.583333333336</v>
      </c>
      <c r="B6214" s="152">
        <f t="shared" si="1740"/>
        <v>9</v>
      </c>
      <c r="C6214" s="152">
        <f t="shared" si="1741"/>
        <v>16</v>
      </c>
      <c r="D6214" s="152">
        <f t="shared" si="1742"/>
        <v>14</v>
      </c>
      <c r="E6214" s="38" t="str">
        <f t="shared" si="1743"/>
        <v>W</v>
      </c>
      <c r="F6214" s="134">
        <v>39.729999999999997</v>
      </c>
      <c r="G6214" s="38" t="str">
        <f t="shared" si="1744"/>
        <v>-</v>
      </c>
      <c r="H6214" s="38">
        <f t="shared" si="1745"/>
        <v>39.729999999999997</v>
      </c>
      <c r="K6214" s="133">
        <v>43359.583333333336</v>
      </c>
      <c r="L6214" s="9">
        <f t="shared" si="1728"/>
        <v>9</v>
      </c>
      <c r="M6214" s="9">
        <f t="shared" si="1729"/>
        <v>16</v>
      </c>
      <c r="N6214" s="9">
        <f t="shared" si="1730"/>
        <v>14</v>
      </c>
      <c r="O6214" s="31" t="str">
        <f t="shared" si="1731"/>
        <v>W</v>
      </c>
      <c r="P6214" s="134">
        <v>45.18</v>
      </c>
      <c r="Q6214" s="31" t="str">
        <f t="shared" si="1732"/>
        <v>-</v>
      </c>
      <c r="R6214" s="31">
        <f t="shared" si="1733"/>
        <v>45.18</v>
      </c>
      <c r="U6214" s="133">
        <v>43724.583333333336</v>
      </c>
      <c r="V6214" s="9">
        <f t="shared" si="1734"/>
        <v>9</v>
      </c>
      <c r="W6214" s="9">
        <f t="shared" si="1735"/>
        <v>16</v>
      </c>
      <c r="X6214" s="9">
        <f t="shared" si="1736"/>
        <v>14</v>
      </c>
      <c r="Y6214" s="31" t="str">
        <f t="shared" si="1737"/>
        <v/>
      </c>
      <c r="Z6214" s="134">
        <v>55.08</v>
      </c>
      <c r="AA6214" s="31">
        <f t="shared" si="1738"/>
        <v>55.08</v>
      </c>
      <c r="AB6214" s="31" t="str">
        <f t="shared" si="1739"/>
        <v>-</v>
      </c>
    </row>
    <row r="6215" spans="1:28" x14ac:dyDescent="0.3">
      <c r="A6215" s="133">
        <v>42994.625</v>
      </c>
      <c r="B6215" s="152">
        <f t="shared" si="1740"/>
        <v>9</v>
      </c>
      <c r="C6215" s="152">
        <f t="shared" si="1741"/>
        <v>16</v>
      </c>
      <c r="D6215" s="152">
        <f t="shared" si="1742"/>
        <v>15</v>
      </c>
      <c r="E6215" s="38" t="str">
        <f t="shared" si="1743"/>
        <v>W</v>
      </c>
      <c r="F6215" s="134">
        <v>40.96</v>
      </c>
      <c r="G6215" s="38" t="str">
        <f t="shared" si="1744"/>
        <v>-</v>
      </c>
      <c r="H6215" s="38">
        <f t="shared" si="1745"/>
        <v>40.96</v>
      </c>
      <c r="K6215" s="133">
        <v>43359.625</v>
      </c>
      <c r="L6215" s="9">
        <f t="shared" si="1728"/>
        <v>9</v>
      </c>
      <c r="M6215" s="9">
        <f t="shared" si="1729"/>
        <v>16</v>
      </c>
      <c r="N6215" s="9">
        <f t="shared" si="1730"/>
        <v>15</v>
      </c>
      <c r="O6215" s="31" t="str">
        <f t="shared" si="1731"/>
        <v>W</v>
      </c>
      <c r="P6215" s="134">
        <v>46.94</v>
      </c>
      <c r="Q6215" s="31" t="str">
        <f t="shared" si="1732"/>
        <v>-</v>
      </c>
      <c r="R6215" s="31">
        <f t="shared" si="1733"/>
        <v>46.94</v>
      </c>
      <c r="U6215" s="133">
        <v>43724.625</v>
      </c>
      <c r="V6215" s="9">
        <f t="shared" si="1734"/>
        <v>9</v>
      </c>
      <c r="W6215" s="9">
        <f t="shared" si="1735"/>
        <v>16</v>
      </c>
      <c r="X6215" s="9">
        <f t="shared" si="1736"/>
        <v>15</v>
      </c>
      <c r="Y6215" s="31" t="str">
        <f t="shared" si="1737"/>
        <v/>
      </c>
      <c r="Z6215" s="134">
        <v>66.39</v>
      </c>
      <c r="AA6215" s="31">
        <f t="shared" si="1738"/>
        <v>66.39</v>
      </c>
      <c r="AB6215" s="31" t="str">
        <f t="shared" si="1739"/>
        <v>-</v>
      </c>
    </row>
    <row r="6216" spans="1:28" x14ac:dyDescent="0.3">
      <c r="A6216" s="133">
        <v>42994.666666666664</v>
      </c>
      <c r="B6216" s="152">
        <f t="shared" si="1740"/>
        <v>9</v>
      </c>
      <c r="C6216" s="152">
        <f t="shared" si="1741"/>
        <v>16</v>
      </c>
      <c r="D6216" s="152">
        <f t="shared" si="1742"/>
        <v>16</v>
      </c>
      <c r="E6216" s="38" t="str">
        <f t="shared" si="1743"/>
        <v>W</v>
      </c>
      <c r="F6216" s="134">
        <v>42.61</v>
      </c>
      <c r="G6216" s="38" t="str">
        <f t="shared" si="1744"/>
        <v>-</v>
      </c>
      <c r="H6216" s="38">
        <f t="shared" si="1745"/>
        <v>42.61</v>
      </c>
      <c r="K6216" s="133">
        <v>43359.666666666664</v>
      </c>
      <c r="L6216" s="9">
        <f t="shared" si="1728"/>
        <v>9</v>
      </c>
      <c r="M6216" s="9">
        <f t="shared" si="1729"/>
        <v>16</v>
      </c>
      <c r="N6216" s="9">
        <f t="shared" si="1730"/>
        <v>16</v>
      </c>
      <c r="O6216" s="31" t="str">
        <f t="shared" si="1731"/>
        <v>W</v>
      </c>
      <c r="P6216" s="134">
        <v>55.08</v>
      </c>
      <c r="Q6216" s="31" t="str">
        <f t="shared" si="1732"/>
        <v>-</v>
      </c>
      <c r="R6216" s="31">
        <f t="shared" si="1733"/>
        <v>55.08</v>
      </c>
      <c r="U6216" s="133">
        <v>43724.666666666664</v>
      </c>
      <c r="V6216" s="9">
        <f t="shared" si="1734"/>
        <v>9</v>
      </c>
      <c r="W6216" s="9">
        <f t="shared" si="1735"/>
        <v>16</v>
      </c>
      <c r="X6216" s="9">
        <f t="shared" si="1736"/>
        <v>16</v>
      </c>
      <c r="Y6216" s="31" t="str">
        <f t="shared" si="1737"/>
        <v/>
      </c>
      <c r="Z6216" s="134">
        <v>79.58</v>
      </c>
      <c r="AA6216" s="31">
        <f t="shared" si="1738"/>
        <v>79.58</v>
      </c>
      <c r="AB6216" s="31" t="str">
        <f t="shared" si="1739"/>
        <v>-</v>
      </c>
    </row>
    <row r="6217" spans="1:28" x14ac:dyDescent="0.3">
      <c r="A6217" s="133">
        <v>42994.708333333336</v>
      </c>
      <c r="B6217" s="152">
        <f t="shared" si="1740"/>
        <v>9</v>
      </c>
      <c r="C6217" s="152">
        <f t="shared" si="1741"/>
        <v>16</v>
      </c>
      <c r="D6217" s="152">
        <f t="shared" si="1742"/>
        <v>17</v>
      </c>
      <c r="E6217" s="38" t="str">
        <f t="shared" si="1743"/>
        <v>W</v>
      </c>
      <c r="F6217" s="134">
        <v>42.35</v>
      </c>
      <c r="G6217" s="38" t="str">
        <f t="shared" si="1744"/>
        <v>-</v>
      </c>
      <c r="H6217" s="38">
        <f t="shared" si="1745"/>
        <v>42.35</v>
      </c>
      <c r="K6217" s="133">
        <v>43359.708333333336</v>
      </c>
      <c r="L6217" s="9">
        <f t="shared" ref="L6217:L6280" si="1746">MONTH(K6217)</f>
        <v>9</v>
      </c>
      <c r="M6217" s="9">
        <f t="shared" ref="M6217:M6280" si="1747">DAY(K6217)</f>
        <v>16</v>
      </c>
      <c r="N6217" s="9">
        <f t="shared" ref="N6217:N6280" si="1748">HOUR(K6217)</f>
        <v>17</v>
      </c>
      <c r="O6217" s="31" t="str">
        <f t="shared" ref="O6217:O6280" si="1749">IF(WEEKDAY(K6217,2)&gt;5,"W","")</f>
        <v>W</v>
      </c>
      <c r="P6217" s="134">
        <v>51.68</v>
      </c>
      <c r="Q6217" s="31" t="str">
        <f t="shared" ref="Q6217:Q6280" si="1750">IF(AND($L6217&gt;=$L$5,$L6217&lt;=$M$5),IF($O6217&lt;&gt;"W",IF(AND($N6217&gt;=$N$5,$N6217&lt;$P$5),$P6217,"-"),"-"),"-")</f>
        <v>-</v>
      </c>
      <c r="R6217" s="31">
        <f t="shared" ref="R6217:R6280" si="1751">IF(Q6217="-",P6217,"-")</f>
        <v>51.68</v>
      </c>
      <c r="U6217" s="133">
        <v>43724.708333333336</v>
      </c>
      <c r="V6217" s="9">
        <f t="shared" ref="V6217:V6280" si="1752">MONTH(U6217)</f>
        <v>9</v>
      </c>
      <c r="W6217" s="9">
        <f t="shared" ref="W6217:W6280" si="1753">DAY(U6217)</f>
        <v>16</v>
      </c>
      <c r="X6217" s="9">
        <f t="shared" ref="X6217:X6280" si="1754">HOUR(U6217)</f>
        <v>17</v>
      </c>
      <c r="Y6217" s="31" t="str">
        <f t="shared" ref="Y6217:Y6280" si="1755">IF(WEEKDAY(U6217,2)&gt;5,"W","")</f>
        <v/>
      </c>
      <c r="Z6217" s="134">
        <v>65.3</v>
      </c>
      <c r="AA6217" s="31" t="str">
        <f t="shared" ref="AA6217:AA6280" si="1756">IF(AND($V6217&gt;=$V$5,$V6217&lt;=$W$5),IF($Y6217&lt;&gt;"W",IF(AND($X6217&gt;=$X$5,$X6217&lt;$Z$5),$Z6217,"-"),"-"),"-")</f>
        <v>-</v>
      </c>
      <c r="AB6217" s="31">
        <f t="shared" ref="AB6217:AB6280" si="1757">IF(AA6217="-",Z6217,"-")</f>
        <v>65.3</v>
      </c>
    </row>
    <row r="6218" spans="1:28" x14ac:dyDescent="0.3">
      <c r="A6218" s="133">
        <v>42994.75</v>
      </c>
      <c r="B6218" s="152">
        <f t="shared" ref="B6218:B6281" si="1758">MONTH(A6218)</f>
        <v>9</v>
      </c>
      <c r="C6218" s="152">
        <f t="shared" ref="C6218:C6281" si="1759">DAY(A6218)</f>
        <v>16</v>
      </c>
      <c r="D6218" s="152">
        <f t="shared" ref="D6218:D6281" si="1760">HOUR(A6218)</f>
        <v>18</v>
      </c>
      <c r="E6218" s="38" t="str">
        <f t="shared" ref="E6218:E6281" si="1761">IF(WEEKDAY(A6218,2)&gt;5,"W","")</f>
        <v>W</v>
      </c>
      <c r="F6218" s="134">
        <v>36.46</v>
      </c>
      <c r="G6218" s="38" t="str">
        <f t="shared" ref="G6218:G6281" si="1762">IF(AND($B6218&gt;=$B$5,$B6218&lt;=$C$5),IF($E6218&lt;&gt;"W",IF(AND($D6218&gt;=$D$5,$D6218&lt;$F$5),$F6218,"-"),"-"),"-")</f>
        <v>-</v>
      </c>
      <c r="H6218" s="38">
        <f t="shared" ref="H6218:H6281" si="1763">IF(G6218="-",F6218,"-")</f>
        <v>36.46</v>
      </c>
      <c r="K6218" s="133">
        <v>43359.75</v>
      </c>
      <c r="L6218" s="9">
        <f t="shared" si="1746"/>
        <v>9</v>
      </c>
      <c r="M6218" s="9">
        <f t="shared" si="1747"/>
        <v>16</v>
      </c>
      <c r="N6218" s="9">
        <f t="shared" si="1748"/>
        <v>18</v>
      </c>
      <c r="O6218" s="31" t="str">
        <f t="shared" si="1749"/>
        <v>W</v>
      </c>
      <c r="P6218" s="134">
        <v>41.55</v>
      </c>
      <c r="Q6218" s="31" t="str">
        <f t="shared" si="1750"/>
        <v>-</v>
      </c>
      <c r="R6218" s="31">
        <f t="shared" si="1751"/>
        <v>41.55</v>
      </c>
      <c r="U6218" s="133">
        <v>43724.75</v>
      </c>
      <c r="V6218" s="9">
        <f t="shared" si="1752"/>
        <v>9</v>
      </c>
      <c r="W6218" s="9">
        <f t="shared" si="1753"/>
        <v>16</v>
      </c>
      <c r="X6218" s="9">
        <f t="shared" si="1754"/>
        <v>18</v>
      </c>
      <c r="Y6218" s="31" t="str">
        <f t="shared" si="1755"/>
        <v/>
      </c>
      <c r="Z6218" s="134">
        <v>41.2</v>
      </c>
      <c r="AA6218" s="31" t="str">
        <f t="shared" si="1756"/>
        <v>-</v>
      </c>
      <c r="AB6218" s="31">
        <f t="shared" si="1757"/>
        <v>41.2</v>
      </c>
    </row>
    <row r="6219" spans="1:28" x14ac:dyDescent="0.3">
      <c r="A6219" s="133">
        <v>42994.791666666664</v>
      </c>
      <c r="B6219" s="152">
        <f t="shared" si="1758"/>
        <v>9</v>
      </c>
      <c r="C6219" s="152">
        <f t="shared" si="1759"/>
        <v>16</v>
      </c>
      <c r="D6219" s="152">
        <f t="shared" si="1760"/>
        <v>19</v>
      </c>
      <c r="E6219" s="38" t="str">
        <f t="shared" si="1761"/>
        <v>W</v>
      </c>
      <c r="F6219" s="134">
        <v>37.67</v>
      </c>
      <c r="G6219" s="38" t="str">
        <f t="shared" si="1762"/>
        <v>-</v>
      </c>
      <c r="H6219" s="38">
        <f t="shared" si="1763"/>
        <v>37.67</v>
      </c>
      <c r="K6219" s="133">
        <v>43359.791666666664</v>
      </c>
      <c r="L6219" s="9">
        <f t="shared" si="1746"/>
        <v>9</v>
      </c>
      <c r="M6219" s="9">
        <f t="shared" si="1747"/>
        <v>16</v>
      </c>
      <c r="N6219" s="9">
        <f t="shared" si="1748"/>
        <v>19</v>
      </c>
      <c r="O6219" s="31" t="str">
        <f t="shared" si="1749"/>
        <v>W</v>
      </c>
      <c r="P6219" s="134">
        <v>41.2</v>
      </c>
      <c r="Q6219" s="31" t="str">
        <f t="shared" si="1750"/>
        <v>-</v>
      </c>
      <c r="R6219" s="31">
        <f t="shared" si="1751"/>
        <v>41.2</v>
      </c>
      <c r="U6219" s="133">
        <v>43724.791666666664</v>
      </c>
      <c r="V6219" s="9">
        <f t="shared" si="1752"/>
        <v>9</v>
      </c>
      <c r="W6219" s="9">
        <f t="shared" si="1753"/>
        <v>16</v>
      </c>
      <c r="X6219" s="9">
        <f t="shared" si="1754"/>
        <v>19</v>
      </c>
      <c r="Y6219" s="31" t="str">
        <f t="shared" si="1755"/>
        <v/>
      </c>
      <c r="Z6219" s="134">
        <v>36.47</v>
      </c>
      <c r="AA6219" s="31" t="str">
        <f t="shared" si="1756"/>
        <v>-</v>
      </c>
      <c r="AB6219" s="31">
        <f t="shared" si="1757"/>
        <v>36.47</v>
      </c>
    </row>
    <row r="6220" spans="1:28" x14ac:dyDescent="0.3">
      <c r="A6220" s="133">
        <v>42994.833333333336</v>
      </c>
      <c r="B6220" s="152">
        <f t="shared" si="1758"/>
        <v>9</v>
      </c>
      <c r="C6220" s="152">
        <f t="shared" si="1759"/>
        <v>16</v>
      </c>
      <c r="D6220" s="152">
        <f t="shared" si="1760"/>
        <v>20</v>
      </c>
      <c r="E6220" s="38" t="str">
        <f t="shared" si="1761"/>
        <v>W</v>
      </c>
      <c r="F6220" s="134">
        <v>35.659999999999997</v>
      </c>
      <c r="G6220" s="38" t="str">
        <f t="shared" si="1762"/>
        <v>-</v>
      </c>
      <c r="H6220" s="38">
        <f t="shared" si="1763"/>
        <v>35.659999999999997</v>
      </c>
      <c r="K6220" s="133">
        <v>43359.833333333336</v>
      </c>
      <c r="L6220" s="9">
        <f t="shared" si="1746"/>
        <v>9</v>
      </c>
      <c r="M6220" s="9">
        <f t="shared" si="1747"/>
        <v>16</v>
      </c>
      <c r="N6220" s="9">
        <f t="shared" si="1748"/>
        <v>20</v>
      </c>
      <c r="O6220" s="31" t="str">
        <f t="shared" si="1749"/>
        <v>W</v>
      </c>
      <c r="P6220" s="134">
        <v>40.71</v>
      </c>
      <c r="Q6220" s="31" t="str">
        <f t="shared" si="1750"/>
        <v>-</v>
      </c>
      <c r="R6220" s="31">
        <f t="shared" si="1751"/>
        <v>40.71</v>
      </c>
      <c r="U6220" s="133">
        <v>43724.833333333336</v>
      </c>
      <c r="V6220" s="9">
        <f t="shared" si="1752"/>
        <v>9</v>
      </c>
      <c r="W6220" s="9">
        <f t="shared" si="1753"/>
        <v>16</v>
      </c>
      <c r="X6220" s="9">
        <f t="shared" si="1754"/>
        <v>20</v>
      </c>
      <c r="Y6220" s="31" t="str">
        <f t="shared" si="1755"/>
        <v/>
      </c>
      <c r="Z6220" s="134">
        <v>35.07</v>
      </c>
      <c r="AA6220" s="31" t="str">
        <f t="shared" si="1756"/>
        <v>-</v>
      </c>
      <c r="AB6220" s="31">
        <f t="shared" si="1757"/>
        <v>35.07</v>
      </c>
    </row>
    <row r="6221" spans="1:28" x14ac:dyDescent="0.3">
      <c r="A6221" s="133">
        <v>42994.875</v>
      </c>
      <c r="B6221" s="152">
        <f t="shared" si="1758"/>
        <v>9</v>
      </c>
      <c r="C6221" s="152">
        <f t="shared" si="1759"/>
        <v>16</v>
      </c>
      <c r="D6221" s="152">
        <f t="shared" si="1760"/>
        <v>21</v>
      </c>
      <c r="E6221" s="38" t="str">
        <f t="shared" si="1761"/>
        <v>W</v>
      </c>
      <c r="F6221" s="134">
        <v>30.18</v>
      </c>
      <c r="G6221" s="38" t="str">
        <f t="shared" si="1762"/>
        <v>-</v>
      </c>
      <c r="H6221" s="38">
        <f t="shared" si="1763"/>
        <v>30.18</v>
      </c>
      <c r="K6221" s="133">
        <v>43359.875</v>
      </c>
      <c r="L6221" s="9">
        <f t="shared" si="1746"/>
        <v>9</v>
      </c>
      <c r="M6221" s="9">
        <f t="shared" si="1747"/>
        <v>16</v>
      </c>
      <c r="N6221" s="9">
        <f t="shared" si="1748"/>
        <v>21</v>
      </c>
      <c r="O6221" s="31" t="str">
        <f t="shared" si="1749"/>
        <v>W</v>
      </c>
      <c r="P6221" s="134">
        <v>34.58</v>
      </c>
      <c r="Q6221" s="31" t="str">
        <f t="shared" si="1750"/>
        <v>-</v>
      </c>
      <c r="R6221" s="31">
        <f t="shared" si="1751"/>
        <v>34.58</v>
      </c>
      <c r="U6221" s="133">
        <v>43724.875</v>
      </c>
      <c r="V6221" s="9">
        <f t="shared" si="1752"/>
        <v>9</v>
      </c>
      <c r="W6221" s="9">
        <f t="shared" si="1753"/>
        <v>16</v>
      </c>
      <c r="X6221" s="9">
        <f t="shared" si="1754"/>
        <v>21</v>
      </c>
      <c r="Y6221" s="31" t="str">
        <f t="shared" si="1755"/>
        <v/>
      </c>
      <c r="Z6221" s="134">
        <v>28.34</v>
      </c>
      <c r="AA6221" s="31" t="str">
        <f t="shared" si="1756"/>
        <v>-</v>
      </c>
      <c r="AB6221" s="31">
        <f t="shared" si="1757"/>
        <v>28.34</v>
      </c>
    </row>
    <row r="6222" spans="1:28" x14ac:dyDescent="0.3">
      <c r="A6222" s="133">
        <v>42994.916666666664</v>
      </c>
      <c r="B6222" s="152">
        <f t="shared" si="1758"/>
        <v>9</v>
      </c>
      <c r="C6222" s="152">
        <f t="shared" si="1759"/>
        <v>16</v>
      </c>
      <c r="D6222" s="152">
        <f t="shared" si="1760"/>
        <v>22</v>
      </c>
      <c r="E6222" s="38" t="str">
        <f t="shared" si="1761"/>
        <v>W</v>
      </c>
      <c r="F6222" s="134">
        <v>24.9</v>
      </c>
      <c r="G6222" s="38" t="str">
        <f t="shared" si="1762"/>
        <v>-</v>
      </c>
      <c r="H6222" s="38">
        <f t="shared" si="1763"/>
        <v>24.9</v>
      </c>
      <c r="K6222" s="133">
        <v>43359.916666666664</v>
      </c>
      <c r="L6222" s="9">
        <f t="shared" si="1746"/>
        <v>9</v>
      </c>
      <c r="M6222" s="9">
        <f t="shared" si="1747"/>
        <v>16</v>
      </c>
      <c r="N6222" s="9">
        <f t="shared" si="1748"/>
        <v>22</v>
      </c>
      <c r="O6222" s="31" t="str">
        <f t="shared" si="1749"/>
        <v>W</v>
      </c>
      <c r="P6222" s="134">
        <v>28.46</v>
      </c>
      <c r="Q6222" s="31" t="str">
        <f t="shared" si="1750"/>
        <v>-</v>
      </c>
      <c r="R6222" s="31">
        <f t="shared" si="1751"/>
        <v>28.46</v>
      </c>
      <c r="U6222" s="133">
        <v>43724.916666666664</v>
      </c>
      <c r="V6222" s="9">
        <f t="shared" si="1752"/>
        <v>9</v>
      </c>
      <c r="W6222" s="9">
        <f t="shared" si="1753"/>
        <v>16</v>
      </c>
      <c r="X6222" s="9">
        <f t="shared" si="1754"/>
        <v>22</v>
      </c>
      <c r="Y6222" s="31" t="str">
        <f t="shared" si="1755"/>
        <v/>
      </c>
      <c r="Z6222" s="134">
        <v>24.19</v>
      </c>
      <c r="AA6222" s="31" t="str">
        <f t="shared" si="1756"/>
        <v>-</v>
      </c>
      <c r="AB6222" s="31">
        <f t="shared" si="1757"/>
        <v>24.19</v>
      </c>
    </row>
    <row r="6223" spans="1:28" x14ac:dyDescent="0.3">
      <c r="A6223" s="133">
        <v>42994.958333333336</v>
      </c>
      <c r="B6223" s="152">
        <f t="shared" si="1758"/>
        <v>9</v>
      </c>
      <c r="C6223" s="152">
        <f t="shared" si="1759"/>
        <v>16</v>
      </c>
      <c r="D6223" s="152">
        <f t="shared" si="1760"/>
        <v>23</v>
      </c>
      <c r="E6223" s="38" t="str">
        <f t="shared" si="1761"/>
        <v>W</v>
      </c>
      <c r="F6223" s="134">
        <v>23.21</v>
      </c>
      <c r="G6223" s="38" t="str">
        <f t="shared" si="1762"/>
        <v>-</v>
      </c>
      <c r="H6223" s="38">
        <f t="shared" si="1763"/>
        <v>23.21</v>
      </c>
      <c r="K6223" s="133">
        <v>43359.958333333336</v>
      </c>
      <c r="L6223" s="9">
        <f t="shared" si="1746"/>
        <v>9</v>
      </c>
      <c r="M6223" s="9">
        <f t="shared" si="1747"/>
        <v>16</v>
      </c>
      <c r="N6223" s="9">
        <f t="shared" si="1748"/>
        <v>23</v>
      </c>
      <c r="O6223" s="31" t="str">
        <f t="shared" si="1749"/>
        <v>W</v>
      </c>
      <c r="P6223" s="134">
        <v>26.46</v>
      </c>
      <c r="Q6223" s="31" t="str">
        <f t="shared" si="1750"/>
        <v>-</v>
      </c>
      <c r="R6223" s="31">
        <f t="shared" si="1751"/>
        <v>26.46</v>
      </c>
      <c r="U6223" s="133">
        <v>43724.958333333336</v>
      </c>
      <c r="V6223" s="9">
        <f t="shared" si="1752"/>
        <v>9</v>
      </c>
      <c r="W6223" s="9">
        <f t="shared" si="1753"/>
        <v>16</v>
      </c>
      <c r="X6223" s="9">
        <f t="shared" si="1754"/>
        <v>23</v>
      </c>
      <c r="Y6223" s="31" t="str">
        <f t="shared" si="1755"/>
        <v/>
      </c>
      <c r="Z6223" s="134">
        <v>22.35</v>
      </c>
      <c r="AA6223" s="31" t="str">
        <f t="shared" si="1756"/>
        <v>-</v>
      </c>
      <c r="AB6223" s="31">
        <f t="shared" si="1757"/>
        <v>22.35</v>
      </c>
    </row>
    <row r="6224" spans="1:28" x14ac:dyDescent="0.3">
      <c r="A6224" s="133">
        <v>42995</v>
      </c>
      <c r="B6224" s="152">
        <f t="shared" si="1758"/>
        <v>9</v>
      </c>
      <c r="C6224" s="152">
        <f t="shared" si="1759"/>
        <v>17</v>
      </c>
      <c r="D6224" s="152">
        <f t="shared" si="1760"/>
        <v>0</v>
      </c>
      <c r="E6224" s="38" t="str">
        <f t="shared" si="1761"/>
        <v>W</v>
      </c>
      <c r="F6224" s="134">
        <v>23.19</v>
      </c>
      <c r="G6224" s="38" t="str">
        <f t="shared" si="1762"/>
        <v>-</v>
      </c>
      <c r="H6224" s="38">
        <f t="shared" si="1763"/>
        <v>23.19</v>
      </c>
      <c r="K6224" s="133">
        <v>43360</v>
      </c>
      <c r="L6224" s="9">
        <f t="shared" si="1746"/>
        <v>9</v>
      </c>
      <c r="M6224" s="9">
        <f t="shared" si="1747"/>
        <v>17</v>
      </c>
      <c r="N6224" s="9">
        <f t="shared" si="1748"/>
        <v>0</v>
      </c>
      <c r="O6224" s="31" t="str">
        <f t="shared" si="1749"/>
        <v/>
      </c>
      <c r="P6224" s="134">
        <v>25.35</v>
      </c>
      <c r="Q6224" s="31" t="str">
        <f t="shared" si="1750"/>
        <v>-</v>
      </c>
      <c r="R6224" s="31">
        <f t="shared" si="1751"/>
        <v>25.35</v>
      </c>
      <c r="U6224" s="133">
        <v>43725</v>
      </c>
      <c r="V6224" s="9">
        <f t="shared" si="1752"/>
        <v>9</v>
      </c>
      <c r="W6224" s="9">
        <f t="shared" si="1753"/>
        <v>17</v>
      </c>
      <c r="X6224" s="9">
        <f t="shared" si="1754"/>
        <v>0</v>
      </c>
      <c r="Y6224" s="31" t="str">
        <f t="shared" si="1755"/>
        <v/>
      </c>
      <c r="Z6224" s="134">
        <v>20.16</v>
      </c>
      <c r="AA6224" s="31" t="str">
        <f t="shared" si="1756"/>
        <v>-</v>
      </c>
      <c r="AB6224" s="31">
        <f t="shared" si="1757"/>
        <v>20.16</v>
      </c>
    </row>
    <row r="6225" spans="1:28" x14ac:dyDescent="0.3">
      <c r="A6225" s="133">
        <v>42995.041666666664</v>
      </c>
      <c r="B6225" s="152">
        <f t="shared" si="1758"/>
        <v>9</v>
      </c>
      <c r="C6225" s="152">
        <f t="shared" si="1759"/>
        <v>17</v>
      </c>
      <c r="D6225" s="152">
        <f t="shared" si="1760"/>
        <v>1</v>
      </c>
      <c r="E6225" s="38" t="str">
        <f t="shared" si="1761"/>
        <v>W</v>
      </c>
      <c r="F6225" s="134">
        <v>22.24</v>
      </c>
      <c r="G6225" s="38" t="str">
        <f t="shared" si="1762"/>
        <v>-</v>
      </c>
      <c r="H6225" s="38">
        <f t="shared" si="1763"/>
        <v>22.24</v>
      </c>
      <c r="K6225" s="133">
        <v>43360.041666666664</v>
      </c>
      <c r="L6225" s="9">
        <f t="shared" si="1746"/>
        <v>9</v>
      </c>
      <c r="M6225" s="9">
        <f t="shared" si="1747"/>
        <v>17</v>
      </c>
      <c r="N6225" s="9">
        <f t="shared" si="1748"/>
        <v>1</v>
      </c>
      <c r="O6225" s="31" t="str">
        <f t="shared" si="1749"/>
        <v/>
      </c>
      <c r="P6225" s="134">
        <v>23.33</v>
      </c>
      <c r="Q6225" s="31" t="str">
        <f t="shared" si="1750"/>
        <v>-</v>
      </c>
      <c r="R6225" s="31">
        <f t="shared" si="1751"/>
        <v>23.33</v>
      </c>
      <c r="U6225" s="133">
        <v>43725.041666666664</v>
      </c>
      <c r="V6225" s="9">
        <f t="shared" si="1752"/>
        <v>9</v>
      </c>
      <c r="W6225" s="9">
        <f t="shared" si="1753"/>
        <v>17</v>
      </c>
      <c r="X6225" s="9">
        <f t="shared" si="1754"/>
        <v>1</v>
      </c>
      <c r="Y6225" s="31" t="str">
        <f t="shared" si="1755"/>
        <v/>
      </c>
      <c r="Z6225" s="134">
        <v>19.75</v>
      </c>
      <c r="AA6225" s="31" t="str">
        <f t="shared" si="1756"/>
        <v>-</v>
      </c>
      <c r="AB6225" s="31">
        <f t="shared" si="1757"/>
        <v>19.75</v>
      </c>
    </row>
    <row r="6226" spans="1:28" x14ac:dyDescent="0.3">
      <c r="A6226" s="133">
        <v>42995.083333333336</v>
      </c>
      <c r="B6226" s="152">
        <f t="shared" si="1758"/>
        <v>9</v>
      </c>
      <c r="C6226" s="152">
        <f t="shared" si="1759"/>
        <v>17</v>
      </c>
      <c r="D6226" s="152">
        <f t="shared" si="1760"/>
        <v>2</v>
      </c>
      <c r="E6226" s="38" t="str">
        <f t="shared" si="1761"/>
        <v>W</v>
      </c>
      <c r="F6226" s="134">
        <v>20.55</v>
      </c>
      <c r="G6226" s="38" t="str">
        <f t="shared" si="1762"/>
        <v>-</v>
      </c>
      <c r="H6226" s="38">
        <f t="shared" si="1763"/>
        <v>20.55</v>
      </c>
      <c r="K6226" s="133">
        <v>43360.083333333336</v>
      </c>
      <c r="L6226" s="9">
        <f t="shared" si="1746"/>
        <v>9</v>
      </c>
      <c r="M6226" s="9">
        <f t="shared" si="1747"/>
        <v>17</v>
      </c>
      <c r="N6226" s="9">
        <f t="shared" si="1748"/>
        <v>2</v>
      </c>
      <c r="O6226" s="31" t="str">
        <f t="shared" si="1749"/>
        <v/>
      </c>
      <c r="P6226" s="134">
        <v>22.03</v>
      </c>
      <c r="Q6226" s="31" t="str">
        <f t="shared" si="1750"/>
        <v>-</v>
      </c>
      <c r="R6226" s="31">
        <f t="shared" si="1751"/>
        <v>22.03</v>
      </c>
      <c r="U6226" s="133">
        <v>43725.083333333336</v>
      </c>
      <c r="V6226" s="9">
        <f t="shared" si="1752"/>
        <v>9</v>
      </c>
      <c r="W6226" s="9">
        <f t="shared" si="1753"/>
        <v>17</v>
      </c>
      <c r="X6226" s="9">
        <f t="shared" si="1754"/>
        <v>2</v>
      </c>
      <c r="Y6226" s="31" t="str">
        <f t="shared" si="1755"/>
        <v/>
      </c>
      <c r="Z6226" s="134">
        <v>18.8</v>
      </c>
      <c r="AA6226" s="31" t="str">
        <f t="shared" si="1756"/>
        <v>-</v>
      </c>
      <c r="AB6226" s="31">
        <f t="shared" si="1757"/>
        <v>18.8</v>
      </c>
    </row>
    <row r="6227" spans="1:28" x14ac:dyDescent="0.3">
      <c r="A6227" s="133">
        <v>42995.125</v>
      </c>
      <c r="B6227" s="152">
        <f t="shared" si="1758"/>
        <v>9</v>
      </c>
      <c r="C6227" s="152">
        <f t="shared" si="1759"/>
        <v>17</v>
      </c>
      <c r="D6227" s="152">
        <f t="shared" si="1760"/>
        <v>3</v>
      </c>
      <c r="E6227" s="38" t="str">
        <f t="shared" si="1761"/>
        <v>W</v>
      </c>
      <c r="F6227" s="134">
        <v>19.579999999999998</v>
      </c>
      <c r="G6227" s="38" t="str">
        <f t="shared" si="1762"/>
        <v>-</v>
      </c>
      <c r="H6227" s="38">
        <f t="shared" si="1763"/>
        <v>19.579999999999998</v>
      </c>
      <c r="K6227" s="133">
        <v>43360.125</v>
      </c>
      <c r="L6227" s="9">
        <f t="shared" si="1746"/>
        <v>9</v>
      </c>
      <c r="M6227" s="9">
        <f t="shared" si="1747"/>
        <v>17</v>
      </c>
      <c r="N6227" s="9">
        <f t="shared" si="1748"/>
        <v>3</v>
      </c>
      <c r="O6227" s="31" t="str">
        <f t="shared" si="1749"/>
        <v/>
      </c>
      <c r="P6227" s="134">
        <v>21.53</v>
      </c>
      <c r="Q6227" s="31" t="str">
        <f t="shared" si="1750"/>
        <v>-</v>
      </c>
      <c r="R6227" s="31">
        <f t="shared" si="1751"/>
        <v>21.53</v>
      </c>
      <c r="U6227" s="133">
        <v>43725.125</v>
      </c>
      <c r="V6227" s="9">
        <f t="shared" si="1752"/>
        <v>9</v>
      </c>
      <c r="W6227" s="9">
        <f t="shared" si="1753"/>
        <v>17</v>
      </c>
      <c r="X6227" s="9">
        <f t="shared" si="1754"/>
        <v>3</v>
      </c>
      <c r="Y6227" s="31" t="str">
        <f t="shared" si="1755"/>
        <v/>
      </c>
      <c r="Z6227" s="134">
        <v>18.170000000000002</v>
      </c>
      <c r="AA6227" s="31" t="str">
        <f t="shared" si="1756"/>
        <v>-</v>
      </c>
      <c r="AB6227" s="31">
        <f t="shared" si="1757"/>
        <v>18.170000000000002</v>
      </c>
    </row>
    <row r="6228" spans="1:28" x14ac:dyDescent="0.3">
      <c r="A6228" s="133">
        <v>42995.166666666664</v>
      </c>
      <c r="B6228" s="152">
        <f t="shared" si="1758"/>
        <v>9</v>
      </c>
      <c r="C6228" s="152">
        <f t="shared" si="1759"/>
        <v>17</v>
      </c>
      <c r="D6228" s="152">
        <f t="shared" si="1760"/>
        <v>4</v>
      </c>
      <c r="E6228" s="38" t="str">
        <f t="shared" si="1761"/>
        <v>W</v>
      </c>
      <c r="F6228" s="134">
        <v>19.14</v>
      </c>
      <c r="G6228" s="38" t="str">
        <f t="shared" si="1762"/>
        <v>-</v>
      </c>
      <c r="H6228" s="38">
        <f t="shared" si="1763"/>
        <v>19.14</v>
      </c>
      <c r="K6228" s="133">
        <v>43360.166666666664</v>
      </c>
      <c r="L6228" s="9">
        <f t="shared" si="1746"/>
        <v>9</v>
      </c>
      <c r="M6228" s="9">
        <f t="shared" si="1747"/>
        <v>17</v>
      </c>
      <c r="N6228" s="9">
        <f t="shared" si="1748"/>
        <v>4</v>
      </c>
      <c r="O6228" s="31" t="str">
        <f t="shared" si="1749"/>
        <v/>
      </c>
      <c r="P6228" s="134">
        <v>22.84</v>
      </c>
      <c r="Q6228" s="31" t="str">
        <f t="shared" si="1750"/>
        <v>-</v>
      </c>
      <c r="R6228" s="31">
        <f t="shared" si="1751"/>
        <v>22.84</v>
      </c>
      <c r="U6228" s="133">
        <v>43725.166666666664</v>
      </c>
      <c r="V6228" s="9">
        <f t="shared" si="1752"/>
        <v>9</v>
      </c>
      <c r="W6228" s="9">
        <f t="shared" si="1753"/>
        <v>17</v>
      </c>
      <c r="X6228" s="9">
        <f t="shared" si="1754"/>
        <v>4</v>
      </c>
      <c r="Y6228" s="31" t="str">
        <f t="shared" si="1755"/>
        <v/>
      </c>
      <c r="Z6228" s="134">
        <v>18.600000000000001</v>
      </c>
      <c r="AA6228" s="31" t="str">
        <f t="shared" si="1756"/>
        <v>-</v>
      </c>
      <c r="AB6228" s="31">
        <f t="shared" si="1757"/>
        <v>18.600000000000001</v>
      </c>
    </row>
    <row r="6229" spans="1:28" x14ac:dyDescent="0.3">
      <c r="A6229" s="133">
        <v>42995.208333333336</v>
      </c>
      <c r="B6229" s="152">
        <f t="shared" si="1758"/>
        <v>9</v>
      </c>
      <c r="C6229" s="152">
        <f t="shared" si="1759"/>
        <v>17</v>
      </c>
      <c r="D6229" s="152">
        <f t="shared" si="1760"/>
        <v>5</v>
      </c>
      <c r="E6229" s="38" t="str">
        <f t="shared" si="1761"/>
        <v>W</v>
      </c>
      <c r="F6229" s="134">
        <v>19.690000000000001</v>
      </c>
      <c r="G6229" s="38" t="str">
        <f t="shared" si="1762"/>
        <v>-</v>
      </c>
      <c r="H6229" s="38">
        <f t="shared" si="1763"/>
        <v>19.690000000000001</v>
      </c>
      <c r="K6229" s="133">
        <v>43360.208333333336</v>
      </c>
      <c r="L6229" s="9">
        <f t="shared" si="1746"/>
        <v>9</v>
      </c>
      <c r="M6229" s="9">
        <f t="shared" si="1747"/>
        <v>17</v>
      </c>
      <c r="N6229" s="9">
        <f t="shared" si="1748"/>
        <v>5</v>
      </c>
      <c r="O6229" s="31" t="str">
        <f t="shared" si="1749"/>
        <v/>
      </c>
      <c r="P6229" s="134">
        <v>27.86</v>
      </c>
      <c r="Q6229" s="31" t="str">
        <f t="shared" si="1750"/>
        <v>-</v>
      </c>
      <c r="R6229" s="31">
        <f t="shared" si="1751"/>
        <v>27.86</v>
      </c>
      <c r="U6229" s="133">
        <v>43725.208333333336</v>
      </c>
      <c r="V6229" s="9">
        <f t="shared" si="1752"/>
        <v>9</v>
      </c>
      <c r="W6229" s="9">
        <f t="shared" si="1753"/>
        <v>17</v>
      </c>
      <c r="X6229" s="9">
        <f t="shared" si="1754"/>
        <v>5</v>
      </c>
      <c r="Y6229" s="31" t="str">
        <f t="shared" si="1755"/>
        <v/>
      </c>
      <c r="Z6229" s="134">
        <v>20.37</v>
      </c>
      <c r="AA6229" s="31" t="str">
        <f t="shared" si="1756"/>
        <v>-</v>
      </c>
      <c r="AB6229" s="31">
        <f t="shared" si="1757"/>
        <v>20.37</v>
      </c>
    </row>
    <row r="6230" spans="1:28" x14ac:dyDescent="0.3">
      <c r="A6230" s="133">
        <v>42995.25</v>
      </c>
      <c r="B6230" s="152">
        <f t="shared" si="1758"/>
        <v>9</v>
      </c>
      <c r="C6230" s="152">
        <f t="shared" si="1759"/>
        <v>17</v>
      </c>
      <c r="D6230" s="152">
        <f t="shared" si="1760"/>
        <v>6</v>
      </c>
      <c r="E6230" s="38" t="str">
        <f t="shared" si="1761"/>
        <v>W</v>
      </c>
      <c r="F6230" s="134">
        <v>20.38</v>
      </c>
      <c r="G6230" s="38" t="str">
        <f t="shared" si="1762"/>
        <v>-</v>
      </c>
      <c r="H6230" s="38">
        <f t="shared" si="1763"/>
        <v>20.38</v>
      </c>
      <c r="K6230" s="133">
        <v>43360.25</v>
      </c>
      <c r="L6230" s="9">
        <f t="shared" si="1746"/>
        <v>9</v>
      </c>
      <c r="M6230" s="9">
        <f t="shared" si="1747"/>
        <v>17</v>
      </c>
      <c r="N6230" s="9">
        <f t="shared" si="1748"/>
        <v>6</v>
      </c>
      <c r="O6230" s="31" t="str">
        <f t="shared" si="1749"/>
        <v/>
      </c>
      <c r="P6230" s="134">
        <v>37.369999999999997</v>
      </c>
      <c r="Q6230" s="31" t="str">
        <f t="shared" si="1750"/>
        <v>-</v>
      </c>
      <c r="R6230" s="31">
        <f t="shared" si="1751"/>
        <v>37.369999999999997</v>
      </c>
      <c r="U6230" s="133">
        <v>43725.25</v>
      </c>
      <c r="V6230" s="9">
        <f t="shared" si="1752"/>
        <v>9</v>
      </c>
      <c r="W6230" s="9">
        <f t="shared" si="1753"/>
        <v>17</v>
      </c>
      <c r="X6230" s="9">
        <f t="shared" si="1754"/>
        <v>6</v>
      </c>
      <c r="Y6230" s="31" t="str">
        <f t="shared" si="1755"/>
        <v/>
      </c>
      <c r="Z6230" s="134">
        <v>24.01</v>
      </c>
      <c r="AA6230" s="31" t="str">
        <f t="shared" si="1756"/>
        <v>-</v>
      </c>
      <c r="AB6230" s="31">
        <f t="shared" si="1757"/>
        <v>24.01</v>
      </c>
    </row>
    <row r="6231" spans="1:28" x14ac:dyDescent="0.3">
      <c r="A6231" s="133">
        <v>42995.291666666664</v>
      </c>
      <c r="B6231" s="152">
        <f t="shared" si="1758"/>
        <v>9</v>
      </c>
      <c r="C6231" s="152">
        <f t="shared" si="1759"/>
        <v>17</v>
      </c>
      <c r="D6231" s="152">
        <f t="shared" si="1760"/>
        <v>7</v>
      </c>
      <c r="E6231" s="38" t="str">
        <f t="shared" si="1761"/>
        <v>W</v>
      </c>
      <c r="F6231" s="134">
        <v>21.49</v>
      </c>
      <c r="G6231" s="38" t="str">
        <f t="shared" si="1762"/>
        <v>-</v>
      </c>
      <c r="H6231" s="38">
        <f t="shared" si="1763"/>
        <v>21.49</v>
      </c>
      <c r="K6231" s="133">
        <v>43360.291666666664</v>
      </c>
      <c r="L6231" s="9">
        <f t="shared" si="1746"/>
        <v>9</v>
      </c>
      <c r="M6231" s="9">
        <f t="shared" si="1747"/>
        <v>17</v>
      </c>
      <c r="N6231" s="9">
        <f t="shared" si="1748"/>
        <v>7</v>
      </c>
      <c r="O6231" s="31" t="str">
        <f t="shared" si="1749"/>
        <v/>
      </c>
      <c r="P6231" s="134">
        <v>33.909999999999997</v>
      </c>
      <c r="Q6231" s="31" t="str">
        <f t="shared" si="1750"/>
        <v>-</v>
      </c>
      <c r="R6231" s="31">
        <f t="shared" si="1751"/>
        <v>33.909999999999997</v>
      </c>
      <c r="U6231" s="133">
        <v>43725.291666666664</v>
      </c>
      <c r="V6231" s="9">
        <f t="shared" si="1752"/>
        <v>9</v>
      </c>
      <c r="W6231" s="9">
        <f t="shared" si="1753"/>
        <v>17</v>
      </c>
      <c r="X6231" s="9">
        <f t="shared" si="1754"/>
        <v>7</v>
      </c>
      <c r="Y6231" s="31" t="str">
        <f t="shared" si="1755"/>
        <v/>
      </c>
      <c r="Z6231" s="134">
        <v>23.83</v>
      </c>
      <c r="AA6231" s="31" t="str">
        <f t="shared" si="1756"/>
        <v>-</v>
      </c>
      <c r="AB6231" s="31">
        <f t="shared" si="1757"/>
        <v>23.83</v>
      </c>
    </row>
    <row r="6232" spans="1:28" x14ac:dyDescent="0.3">
      <c r="A6232" s="133">
        <v>42995.333333333336</v>
      </c>
      <c r="B6232" s="152">
        <f t="shared" si="1758"/>
        <v>9</v>
      </c>
      <c r="C6232" s="152">
        <f t="shared" si="1759"/>
        <v>17</v>
      </c>
      <c r="D6232" s="152">
        <f t="shared" si="1760"/>
        <v>8</v>
      </c>
      <c r="E6232" s="38" t="str">
        <f t="shared" si="1761"/>
        <v>W</v>
      </c>
      <c r="F6232" s="134">
        <v>22.92</v>
      </c>
      <c r="G6232" s="38" t="str">
        <f t="shared" si="1762"/>
        <v>-</v>
      </c>
      <c r="H6232" s="38">
        <f t="shared" si="1763"/>
        <v>22.92</v>
      </c>
      <c r="K6232" s="133">
        <v>43360.333333333336</v>
      </c>
      <c r="L6232" s="9">
        <f t="shared" si="1746"/>
        <v>9</v>
      </c>
      <c r="M6232" s="9">
        <f t="shared" si="1747"/>
        <v>17</v>
      </c>
      <c r="N6232" s="9">
        <f t="shared" si="1748"/>
        <v>8</v>
      </c>
      <c r="O6232" s="31" t="str">
        <f t="shared" si="1749"/>
        <v/>
      </c>
      <c r="P6232" s="134">
        <v>36.450000000000003</v>
      </c>
      <c r="Q6232" s="31">
        <f t="shared" si="1750"/>
        <v>36.450000000000003</v>
      </c>
      <c r="R6232" s="31" t="str">
        <f t="shared" si="1751"/>
        <v>-</v>
      </c>
      <c r="U6232" s="133">
        <v>43725.333333333336</v>
      </c>
      <c r="V6232" s="9">
        <f t="shared" si="1752"/>
        <v>9</v>
      </c>
      <c r="W6232" s="9">
        <f t="shared" si="1753"/>
        <v>17</v>
      </c>
      <c r="X6232" s="9">
        <f t="shared" si="1754"/>
        <v>8</v>
      </c>
      <c r="Y6232" s="31" t="str">
        <f t="shared" si="1755"/>
        <v/>
      </c>
      <c r="Z6232" s="134">
        <v>23.43</v>
      </c>
      <c r="AA6232" s="31">
        <f t="shared" si="1756"/>
        <v>23.43</v>
      </c>
      <c r="AB6232" s="31" t="str">
        <f t="shared" si="1757"/>
        <v>-</v>
      </c>
    </row>
    <row r="6233" spans="1:28" x14ac:dyDescent="0.3">
      <c r="A6233" s="133">
        <v>42995.375</v>
      </c>
      <c r="B6233" s="152">
        <f t="shared" si="1758"/>
        <v>9</v>
      </c>
      <c r="C6233" s="152">
        <f t="shared" si="1759"/>
        <v>17</v>
      </c>
      <c r="D6233" s="152">
        <f t="shared" si="1760"/>
        <v>9</v>
      </c>
      <c r="E6233" s="38" t="str">
        <f t="shared" si="1761"/>
        <v>W</v>
      </c>
      <c r="F6233" s="134">
        <v>25.56</v>
      </c>
      <c r="G6233" s="38" t="str">
        <f t="shared" si="1762"/>
        <v>-</v>
      </c>
      <c r="H6233" s="38">
        <f t="shared" si="1763"/>
        <v>25.56</v>
      </c>
      <c r="K6233" s="133">
        <v>43360.375</v>
      </c>
      <c r="L6233" s="9">
        <f t="shared" si="1746"/>
        <v>9</v>
      </c>
      <c r="M6233" s="9">
        <f t="shared" si="1747"/>
        <v>17</v>
      </c>
      <c r="N6233" s="9">
        <f t="shared" si="1748"/>
        <v>9</v>
      </c>
      <c r="O6233" s="31" t="str">
        <f t="shared" si="1749"/>
        <v/>
      </c>
      <c r="P6233" s="134">
        <v>41.14</v>
      </c>
      <c r="Q6233" s="31">
        <f t="shared" si="1750"/>
        <v>41.14</v>
      </c>
      <c r="R6233" s="31" t="str">
        <f t="shared" si="1751"/>
        <v>-</v>
      </c>
      <c r="U6233" s="133">
        <v>43725.375</v>
      </c>
      <c r="V6233" s="9">
        <f t="shared" si="1752"/>
        <v>9</v>
      </c>
      <c r="W6233" s="9">
        <f t="shared" si="1753"/>
        <v>17</v>
      </c>
      <c r="X6233" s="9">
        <f t="shared" si="1754"/>
        <v>9</v>
      </c>
      <c r="Y6233" s="31" t="str">
        <f t="shared" si="1755"/>
        <v/>
      </c>
      <c r="Z6233" s="134">
        <v>25.18</v>
      </c>
      <c r="AA6233" s="31">
        <f t="shared" si="1756"/>
        <v>25.18</v>
      </c>
      <c r="AB6233" s="31" t="str">
        <f t="shared" si="1757"/>
        <v>-</v>
      </c>
    </row>
    <row r="6234" spans="1:28" x14ac:dyDescent="0.3">
      <c r="A6234" s="133">
        <v>42995.416666666664</v>
      </c>
      <c r="B6234" s="152">
        <f t="shared" si="1758"/>
        <v>9</v>
      </c>
      <c r="C6234" s="152">
        <f t="shared" si="1759"/>
        <v>17</v>
      </c>
      <c r="D6234" s="152">
        <f t="shared" si="1760"/>
        <v>10</v>
      </c>
      <c r="E6234" s="38" t="str">
        <f t="shared" si="1761"/>
        <v>W</v>
      </c>
      <c r="F6234" s="134">
        <v>27.39</v>
      </c>
      <c r="G6234" s="38" t="str">
        <f t="shared" si="1762"/>
        <v>-</v>
      </c>
      <c r="H6234" s="38">
        <f t="shared" si="1763"/>
        <v>27.39</v>
      </c>
      <c r="K6234" s="133">
        <v>43360.416666666664</v>
      </c>
      <c r="L6234" s="9">
        <f t="shared" si="1746"/>
        <v>9</v>
      </c>
      <c r="M6234" s="9">
        <f t="shared" si="1747"/>
        <v>17</v>
      </c>
      <c r="N6234" s="9">
        <f t="shared" si="1748"/>
        <v>10</v>
      </c>
      <c r="O6234" s="31" t="str">
        <f t="shared" si="1749"/>
        <v/>
      </c>
      <c r="P6234" s="134">
        <v>40.799999999999997</v>
      </c>
      <c r="Q6234" s="31">
        <f t="shared" si="1750"/>
        <v>40.799999999999997</v>
      </c>
      <c r="R6234" s="31" t="str">
        <f t="shared" si="1751"/>
        <v>-</v>
      </c>
      <c r="U6234" s="133">
        <v>43725.416666666664</v>
      </c>
      <c r="V6234" s="9">
        <f t="shared" si="1752"/>
        <v>9</v>
      </c>
      <c r="W6234" s="9">
        <f t="shared" si="1753"/>
        <v>17</v>
      </c>
      <c r="X6234" s="9">
        <f t="shared" si="1754"/>
        <v>10</v>
      </c>
      <c r="Y6234" s="31" t="str">
        <f t="shared" si="1755"/>
        <v/>
      </c>
      <c r="Z6234" s="134">
        <v>27.33</v>
      </c>
      <c r="AA6234" s="31">
        <f t="shared" si="1756"/>
        <v>27.33</v>
      </c>
      <c r="AB6234" s="31" t="str">
        <f t="shared" si="1757"/>
        <v>-</v>
      </c>
    </row>
    <row r="6235" spans="1:28" x14ac:dyDescent="0.3">
      <c r="A6235" s="133">
        <v>42995.458333333336</v>
      </c>
      <c r="B6235" s="152">
        <f t="shared" si="1758"/>
        <v>9</v>
      </c>
      <c r="C6235" s="152">
        <f t="shared" si="1759"/>
        <v>17</v>
      </c>
      <c r="D6235" s="152">
        <f t="shared" si="1760"/>
        <v>11</v>
      </c>
      <c r="E6235" s="38" t="str">
        <f t="shared" si="1761"/>
        <v>W</v>
      </c>
      <c r="F6235" s="134">
        <v>29.73</v>
      </c>
      <c r="G6235" s="38" t="str">
        <f t="shared" si="1762"/>
        <v>-</v>
      </c>
      <c r="H6235" s="38">
        <f t="shared" si="1763"/>
        <v>29.73</v>
      </c>
      <c r="K6235" s="133">
        <v>43360.458333333336</v>
      </c>
      <c r="L6235" s="9">
        <f t="shared" si="1746"/>
        <v>9</v>
      </c>
      <c r="M6235" s="9">
        <f t="shared" si="1747"/>
        <v>17</v>
      </c>
      <c r="N6235" s="9">
        <f t="shared" si="1748"/>
        <v>11</v>
      </c>
      <c r="O6235" s="31" t="str">
        <f t="shared" si="1749"/>
        <v/>
      </c>
      <c r="P6235" s="134">
        <v>43.91</v>
      </c>
      <c r="Q6235" s="31">
        <f t="shared" si="1750"/>
        <v>43.91</v>
      </c>
      <c r="R6235" s="31" t="str">
        <f t="shared" si="1751"/>
        <v>-</v>
      </c>
      <c r="U6235" s="133">
        <v>43725.458333333336</v>
      </c>
      <c r="V6235" s="9">
        <f t="shared" si="1752"/>
        <v>9</v>
      </c>
      <c r="W6235" s="9">
        <f t="shared" si="1753"/>
        <v>17</v>
      </c>
      <c r="X6235" s="9">
        <f t="shared" si="1754"/>
        <v>11</v>
      </c>
      <c r="Y6235" s="31" t="str">
        <f t="shared" si="1755"/>
        <v/>
      </c>
      <c r="Z6235" s="134">
        <v>28.12</v>
      </c>
      <c r="AA6235" s="31">
        <f t="shared" si="1756"/>
        <v>28.12</v>
      </c>
      <c r="AB6235" s="31" t="str">
        <f t="shared" si="1757"/>
        <v>-</v>
      </c>
    </row>
    <row r="6236" spans="1:28" x14ac:dyDescent="0.3">
      <c r="A6236" s="133">
        <v>42995.5</v>
      </c>
      <c r="B6236" s="152">
        <f t="shared" si="1758"/>
        <v>9</v>
      </c>
      <c r="C6236" s="152">
        <f t="shared" si="1759"/>
        <v>17</v>
      </c>
      <c r="D6236" s="152">
        <f t="shared" si="1760"/>
        <v>12</v>
      </c>
      <c r="E6236" s="38" t="str">
        <f t="shared" si="1761"/>
        <v>W</v>
      </c>
      <c r="F6236" s="134">
        <v>35.83</v>
      </c>
      <c r="G6236" s="38" t="str">
        <f t="shared" si="1762"/>
        <v>-</v>
      </c>
      <c r="H6236" s="38">
        <f t="shared" si="1763"/>
        <v>35.83</v>
      </c>
      <c r="K6236" s="133">
        <v>43360.5</v>
      </c>
      <c r="L6236" s="9">
        <f t="shared" si="1746"/>
        <v>9</v>
      </c>
      <c r="M6236" s="9">
        <f t="shared" si="1747"/>
        <v>17</v>
      </c>
      <c r="N6236" s="9">
        <f t="shared" si="1748"/>
        <v>12</v>
      </c>
      <c r="O6236" s="31" t="str">
        <f t="shared" si="1749"/>
        <v/>
      </c>
      <c r="P6236" s="134">
        <v>46.65</v>
      </c>
      <c r="Q6236" s="31">
        <f t="shared" si="1750"/>
        <v>46.65</v>
      </c>
      <c r="R6236" s="31" t="str">
        <f t="shared" si="1751"/>
        <v>-</v>
      </c>
      <c r="U6236" s="133">
        <v>43725.5</v>
      </c>
      <c r="V6236" s="9">
        <f t="shared" si="1752"/>
        <v>9</v>
      </c>
      <c r="W6236" s="9">
        <f t="shared" si="1753"/>
        <v>17</v>
      </c>
      <c r="X6236" s="9">
        <f t="shared" si="1754"/>
        <v>12</v>
      </c>
      <c r="Y6236" s="31" t="str">
        <f t="shared" si="1755"/>
        <v/>
      </c>
      <c r="Z6236" s="134">
        <v>31.95</v>
      </c>
      <c r="AA6236" s="31">
        <f t="shared" si="1756"/>
        <v>31.95</v>
      </c>
      <c r="AB6236" s="31" t="str">
        <f t="shared" si="1757"/>
        <v>-</v>
      </c>
    </row>
    <row r="6237" spans="1:28" x14ac:dyDescent="0.3">
      <c r="A6237" s="133">
        <v>42995.541666666664</v>
      </c>
      <c r="B6237" s="152">
        <f t="shared" si="1758"/>
        <v>9</v>
      </c>
      <c r="C6237" s="152">
        <f t="shared" si="1759"/>
        <v>17</v>
      </c>
      <c r="D6237" s="152">
        <f t="shared" si="1760"/>
        <v>13</v>
      </c>
      <c r="E6237" s="38" t="str">
        <f t="shared" si="1761"/>
        <v>W</v>
      </c>
      <c r="F6237" s="134">
        <v>37.729999999999997</v>
      </c>
      <c r="G6237" s="38" t="str">
        <f t="shared" si="1762"/>
        <v>-</v>
      </c>
      <c r="H6237" s="38">
        <f t="shared" si="1763"/>
        <v>37.729999999999997</v>
      </c>
      <c r="K6237" s="133">
        <v>43360.541666666664</v>
      </c>
      <c r="L6237" s="9">
        <f t="shared" si="1746"/>
        <v>9</v>
      </c>
      <c r="M6237" s="9">
        <f t="shared" si="1747"/>
        <v>17</v>
      </c>
      <c r="N6237" s="9">
        <f t="shared" si="1748"/>
        <v>13</v>
      </c>
      <c r="O6237" s="31" t="str">
        <f t="shared" si="1749"/>
        <v/>
      </c>
      <c r="P6237" s="134">
        <v>49.88</v>
      </c>
      <c r="Q6237" s="31">
        <f t="shared" si="1750"/>
        <v>49.88</v>
      </c>
      <c r="R6237" s="31" t="str">
        <f t="shared" si="1751"/>
        <v>-</v>
      </c>
      <c r="U6237" s="133">
        <v>43725.541666666664</v>
      </c>
      <c r="V6237" s="9">
        <f t="shared" si="1752"/>
        <v>9</v>
      </c>
      <c r="W6237" s="9">
        <f t="shared" si="1753"/>
        <v>17</v>
      </c>
      <c r="X6237" s="9">
        <f t="shared" si="1754"/>
        <v>13</v>
      </c>
      <c r="Y6237" s="31" t="str">
        <f t="shared" si="1755"/>
        <v/>
      </c>
      <c r="Z6237" s="134">
        <v>36.159999999999997</v>
      </c>
      <c r="AA6237" s="31">
        <f t="shared" si="1756"/>
        <v>36.159999999999997</v>
      </c>
      <c r="AB6237" s="31" t="str">
        <f t="shared" si="1757"/>
        <v>-</v>
      </c>
    </row>
    <row r="6238" spans="1:28" x14ac:dyDescent="0.3">
      <c r="A6238" s="133">
        <v>42995.583333333336</v>
      </c>
      <c r="B6238" s="152">
        <f t="shared" si="1758"/>
        <v>9</v>
      </c>
      <c r="C6238" s="152">
        <f t="shared" si="1759"/>
        <v>17</v>
      </c>
      <c r="D6238" s="152">
        <f t="shared" si="1760"/>
        <v>14</v>
      </c>
      <c r="E6238" s="38" t="str">
        <f t="shared" si="1761"/>
        <v>W</v>
      </c>
      <c r="F6238" s="134">
        <v>40.26</v>
      </c>
      <c r="G6238" s="38" t="str">
        <f t="shared" si="1762"/>
        <v>-</v>
      </c>
      <c r="H6238" s="38">
        <f t="shared" si="1763"/>
        <v>40.26</v>
      </c>
      <c r="K6238" s="133">
        <v>43360.583333333336</v>
      </c>
      <c r="L6238" s="9">
        <f t="shared" si="1746"/>
        <v>9</v>
      </c>
      <c r="M6238" s="9">
        <f t="shared" si="1747"/>
        <v>17</v>
      </c>
      <c r="N6238" s="9">
        <f t="shared" si="1748"/>
        <v>14</v>
      </c>
      <c r="O6238" s="31" t="str">
        <f t="shared" si="1749"/>
        <v/>
      </c>
      <c r="P6238" s="134">
        <v>52.84</v>
      </c>
      <c r="Q6238" s="31">
        <f t="shared" si="1750"/>
        <v>52.84</v>
      </c>
      <c r="R6238" s="31" t="str">
        <f t="shared" si="1751"/>
        <v>-</v>
      </c>
      <c r="U6238" s="133">
        <v>43725.583333333336</v>
      </c>
      <c r="V6238" s="9">
        <f t="shared" si="1752"/>
        <v>9</v>
      </c>
      <c r="W6238" s="9">
        <f t="shared" si="1753"/>
        <v>17</v>
      </c>
      <c r="X6238" s="9">
        <f t="shared" si="1754"/>
        <v>14</v>
      </c>
      <c r="Y6238" s="31" t="str">
        <f t="shared" si="1755"/>
        <v/>
      </c>
      <c r="Z6238" s="134">
        <v>41.46</v>
      </c>
      <c r="AA6238" s="31">
        <f t="shared" si="1756"/>
        <v>41.46</v>
      </c>
      <c r="AB6238" s="31" t="str">
        <f t="shared" si="1757"/>
        <v>-</v>
      </c>
    </row>
    <row r="6239" spans="1:28" x14ac:dyDescent="0.3">
      <c r="A6239" s="133">
        <v>42995.625</v>
      </c>
      <c r="B6239" s="152">
        <f t="shared" si="1758"/>
        <v>9</v>
      </c>
      <c r="C6239" s="152">
        <f t="shared" si="1759"/>
        <v>17</v>
      </c>
      <c r="D6239" s="152">
        <f t="shared" si="1760"/>
        <v>15</v>
      </c>
      <c r="E6239" s="38" t="str">
        <f t="shared" si="1761"/>
        <v>W</v>
      </c>
      <c r="F6239" s="134">
        <v>40.58</v>
      </c>
      <c r="G6239" s="38" t="str">
        <f t="shared" si="1762"/>
        <v>-</v>
      </c>
      <c r="H6239" s="38">
        <f t="shared" si="1763"/>
        <v>40.58</v>
      </c>
      <c r="K6239" s="133">
        <v>43360.625</v>
      </c>
      <c r="L6239" s="9">
        <f t="shared" si="1746"/>
        <v>9</v>
      </c>
      <c r="M6239" s="9">
        <f t="shared" si="1747"/>
        <v>17</v>
      </c>
      <c r="N6239" s="9">
        <f t="shared" si="1748"/>
        <v>15</v>
      </c>
      <c r="O6239" s="31" t="str">
        <f t="shared" si="1749"/>
        <v/>
      </c>
      <c r="P6239" s="134">
        <v>56.15</v>
      </c>
      <c r="Q6239" s="31">
        <f t="shared" si="1750"/>
        <v>56.15</v>
      </c>
      <c r="R6239" s="31" t="str">
        <f t="shared" si="1751"/>
        <v>-</v>
      </c>
      <c r="U6239" s="133">
        <v>43725.625</v>
      </c>
      <c r="V6239" s="9">
        <f t="shared" si="1752"/>
        <v>9</v>
      </c>
      <c r="W6239" s="9">
        <f t="shared" si="1753"/>
        <v>17</v>
      </c>
      <c r="X6239" s="9">
        <f t="shared" si="1754"/>
        <v>15</v>
      </c>
      <c r="Y6239" s="31" t="str">
        <f t="shared" si="1755"/>
        <v/>
      </c>
      <c r="Z6239" s="134">
        <v>45.25</v>
      </c>
      <c r="AA6239" s="31">
        <f t="shared" si="1756"/>
        <v>45.25</v>
      </c>
      <c r="AB6239" s="31" t="str">
        <f t="shared" si="1757"/>
        <v>-</v>
      </c>
    </row>
    <row r="6240" spans="1:28" x14ac:dyDescent="0.3">
      <c r="A6240" s="133">
        <v>42995.666666666664</v>
      </c>
      <c r="B6240" s="152">
        <f t="shared" si="1758"/>
        <v>9</v>
      </c>
      <c r="C6240" s="152">
        <f t="shared" si="1759"/>
        <v>17</v>
      </c>
      <c r="D6240" s="152">
        <f t="shared" si="1760"/>
        <v>16</v>
      </c>
      <c r="E6240" s="38" t="str">
        <f t="shared" si="1761"/>
        <v>W</v>
      </c>
      <c r="F6240" s="134">
        <v>42.38</v>
      </c>
      <c r="G6240" s="38" t="str">
        <f t="shared" si="1762"/>
        <v>-</v>
      </c>
      <c r="H6240" s="38">
        <f t="shared" si="1763"/>
        <v>42.38</v>
      </c>
      <c r="K6240" s="133">
        <v>43360.666666666664</v>
      </c>
      <c r="L6240" s="9">
        <f t="shared" si="1746"/>
        <v>9</v>
      </c>
      <c r="M6240" s="9">
        <f t="shared" si="1747"/>
        <v>17</v>
      </c>
      <c r="N6240" s="9">
        <f t="shared" si="1748"/>
        <v>16</v>
      </c>
      <c r="O6240" s="31" t="str">
        <f t="shared" si="1749"/>
        <v/>
      </c>
      <c r="P6240" s="134">
        <v>58.85</v>
      </c>
      <c r="Q6240" s="31">
        <f t="shared" si="1750"/>
        <v>58.85</v>
      </c>
      <c r="R6240" s="31" t="str">
        <f t="shared" si="1751"/>
        <v>-</v>
      </c>
      <c r="U6240" s="133">
        <v>43725.666666666664</v>
      </c>
      <c r="V6240" s="9">
        <f t="shared" si="1752"/>
        <v>9</v>
      </c>
      <c r="W6240" s="9">
        <f t="shared" si="1753"/>
        <v>17</v>
      </c>
      <c r="X6240" s="9">
        <f t="shared" si="1754"/>
        <v>16</v>
      </c>
      <c r="Y6240" s="31" t="str">
        <f t="shared" si="1755"/>
        <v/>
      </c>
      <c r="Z6240" s="134">
        <v>48.25</v>
      </c>
      <c r="AA6240" s="31">
        <f t="shared" si="1756"/>
        <v>48.25</v>
      </c>
      <c r="AB6240" s="31" t="str">
        <f t="shared" si="1757"/>
        <v>-</v>
      </c>
    </row>
    <row r="6241" spans="1:28" x14ac:dyDescent="0.3">
      <c r="A6241" s="133">
        <v>42995.708333333336</v>
      </c>
      <c r="B6241" s="152">
        <f t="shared" si="1758"/>
        <v>9</v>
      </c>
      <c r="C6241" s="152">
        <f t="shared" si="1759"/>
        <v>17</v>
      </c>
      <c r="D6241" s="152">
        <f t="shared" si="1760"/>
        <v>17</v>
      </c>
      <c r="E6241" s="38" t="str">
        <f t="shared" si="1761"/>
        <v>W</v>
      </c>
      <c r="F6241" s="134">
        <v>42.45</v>
      </c>
      <c r="G6241" s="38" t="str">
        <f t="shared" si="1762"/>
        <v>-</v>
      </c>
      <c r="H6241" s="38">
        <f t="shared" si="1763"/>
        <v>42.45</v>
      </c>
      <c r="K6241" s="133">
        <v>43360.708333333336</v>
      </c>
      <c r="L6241" s="9">
        <f t="shared" si="1746"/>
        <v>9</v>
      </c>
      <c r="M6241" s="9">
        <f t="shared" si="1747"/>
        <v>17</v>
      </c>
      <c r="N6241" s="9">
        <f t="shared" si="1748"/>
        <v>17</v>
      </c>
      <c r="O6241" s="31" t="str">
        <f t="shared" si="1749"/>
        <v/>
      </c>
      <c r="P6241" s="134">
        <v>53.71</v>
      </c>
      <c r="Q6241" s="31" t="str">
        <f t="shared" si="1750"/>
        <v>-</v>
      </c>
      <c r="R6241" s="31">
        <f t="shared" si="1751"/>
        <v>53.71</v>
      </c>
      <c r="U6241" s="133">
        <v>43725.708333333336</v>
      </c>
      <c r="V6241" s="9">
        <f t="shared" si="1752"/>
        <v>9</v>
      </c>
      <c r="W6241" s="9">
        <f t="shared" si="1753"/>
        <v>17</v>
      </c>
      <c r="X6241" s="9">
        <f t="shared" si="1754"/>
        <v>17</v>
      </c>
      <c r="Y6241" s="31" t="str">
        <f t="shared" si="1755"/>
        <v/>
      </c>
      <c r="Z6241" s="134">
        <v>43.19</v>
      </c>
      <c r="AA6241" s="31" t="str">
        <f t="shared" si="1756"/>
        <v>-</v>
      </c>
      <c r="AB6241" s="31">
        <f t="shared" si="1757"/>
        <v>43.19</v>
      </c>
    </row>
    <row r="6242" spans="1:28" x14ac:dyDescent="0.3">
      <c r="A6242" s="133">
        <v>42995.75</v>
      </c>
      <c r="B6242" s="152">
        <f t="shared" si="1758"/>
        <v>9</v>
      </c>
      <c r="C6242" s="152">
        <f t="shared" si="1759"/>
        <v>17</v>
      </c>
      <c r="D6242" s="152">
        <f t="shared" si="1760"/>
        <v>18</v>
      </c>
      <c r="E6242" s="38" t="str">
        <f t="shared" si="1761"/>
        <v>W</v>
      </c>
      <c r="F6242" s="134">
        <v>39.35</v>
      </c>
      <c r="G6242" s="38" t="str">
        <f t="shared" si="1762"/>
        <v>-</v>
      </c>
      <c r="H6242" s="38">
        <f t="shared" si="1763"/>
        <v>39.35</v>
      </c>
      <c r="K6242" s="133">
        <v>43360.75</v>
      </c>
      <c r="L6242" s="9">
        <f t="shared" si="1746"/>
        <v>9</v>
      </c>
      <c r="M6242" s="9">
        <f t="shared" si="1747"/>
        <v>17</v>
      </c>
      <c r="N6242" s="9">
        <f t="shared" si="1748"/>
        <v>18</v>
      </c>
      <c r="O6242" s="31" t="str">
        <f t="shared" si="1749"/>
        <v/>
      </c>
      <c r="P6242" s="134">
        <v>47.35</v>
      </c>
      <c r="Q6242" s="31" t="str">
        <f t="shared" si="1750"/>
        <v>-</v>
      </c>
      <c r="R6242" s="31">
        <f t="shared" si="1751"/>
        <v>47.35</v>
      </c>
      <c r="U6242" s="133">
        <v>43725.75</v>
      </c>
      <c r="V6242" s="9">
        <f t="shared" si="1752"/>
        <v>9</v>
      </c>
      <c r="W6242" s="9">
        <f t="shared" si="1753"/>
        <v>17</v>
      </c>
      <c r="X6242" s="9">
        <f t="shared" si="1754"/>
        <v>18</v>
      </c>
      <c r="Y6242" s="31" t="str">
        <f t="shared" si="1755"/>
        <v/>
      </c>
      <c r="Z6242" s="134">
        <v>34.72</v>
      </c>
      <c r="AA6242" s="31" t="str">
        <f t="shared" si="1756"/>
        <v>-</v>
      </c>
      <c r="AB6242" s="31">
        <f t="shared" si="1757"/>
        <v>34.72</v>
      </c>
    </row>
    <row r="6243" spans="1:28" x14ac:dyDescent="0.3">
      <c r="A6243" s="133">
        <v>42995.791666666664</v>
      </c>
      <c r="B6243" s="152">
        <f t="shared" si="1758"/>
        <v>9</v>
      </c>
      <c r="C6243" s="152">
        <f t="shared" si="1759"/>
        <v>17</v>
      </c>
      <c r="D6243" s="152">
        <f t="shared" si="1760"/>
        <v>19</v>
      </c>
      <c r="E6243" s="38" t="str">
        <f t="shared" si="1761"/>
        <v>W</v>
      </c>
      <c r="F6243" s="134">
        <v>42.65</v>
      </c>
      <c r="G6243" s="38" t="str">
        <f t="shared" si="1762"/>
        <v>-</v>
      </c>
      <c r="H6243" s="38">
        <f t="shared" si="1763"/>
        <v>42.65</v>
      </c>
      <c r="K6243" s="133">
        <v>43360.791666666664</v>
      </c>
      <c r="L6243" s="9">
        <f t="shared" si="1746"/>
        <v>9</v>
      </c>
      <c r="M6243" s="9">
        <f t="shared" si="1747"/>
        <v>17</v>
      </c>
      <c r="N6243" s="9">
        <f t="shared" si="1748"/>
        <v>19</v>
      </c>
      <c r="O6243" s="31" t="str">
        <f t="shared" si="1749"/>
        <v/>
      </c>
      <c r="P6243" s="134">
        <v>47.94</v>
      </c>
      <c r="Q6243" s="31" t="str">
        <f t="shared" si="1750"/>
        <v>-</v>
      </c>
      <c r="R6243" s="31">
        <f t="shared" si="1751"/>
        <v>47.94</v>
      </c>
      <c r="U6243" s="133">
        <v>43725.791666666664</v>
      </c>
      <c r="V6243" s="9">
        <f t="shared" si="1752"/>
        <v>9</v>
      </c>
      <c r="W6243" s="9">
        <f t="shared" si="1753"/>
        <v>17</v>
      </c>
      <c r="X6243" s="9">
        <f t="shared" si="1754"/>
        <v>19</v>
      </c>
      <c r="Y6243" s="31" t="str">
        <f t="shared" si="1755"/>
        <v/>
      </c>
      <c r="Z6243" s="134">
        <v>32.520000000000003</v>
      </c>
      <c r="AA6243" s="31" t="str">
        <f t="shared" si="1756"/>
        <v>-</v>
      </c>
      <c r="AB6243" s="31">
        <f t="shared" si="1757"/>
        <v>32.520000000000003</v>
      </c>
    </row>
    <row r="6244" spans="1:28" x14ac:dyDescent="0.3">
      <c r="A6244" s="133">
        <v>42995.833333333336</v>
      </c>
      <c r="B6244" s="152">
        <f t="shared" si="1758"/>
        <v>9</v>
      </c>
      <c r="C6244" s="152">
        <f t="shared" si="1759"/>
        <v>17</v>
      </c>
      <c r="D6244" s="152">
        <f t="shared" si="1760"/>
        <v>20</v>
      </c>
      <c r="E6244" s="38" t="str">
        <f t="shared" si="1761"/>
        <v>W</v>
      </c>
      <c r="F6244" s="134">
        <v>40.15</v>
      </c>
      <c r="G6244" s="38" t="str">
        <f t="shared" si="1762"/>
        <v>-</v>
      </c>
      <c r="H6244" s="38">
        <f t="shared" si="1763"/>
        <v>40.15</v>
      </c>
      <c r="K6244" s="133">
        <v>43360.833333333336</v>
      </c>
      <c r="L6244" s="9">
        <f t="shared" si="1746"/>
        <v>9</v>
      </c>
      <c r="M6244" s="9">
        <f t="shared" si="1747"/>
        <v>17</v>
      </c>
      <c r="N6244" s="9">
        <f t="shared" si="1748"/>
        <v>20</v>
      </c>
      <c r="O6244" s="31" t="str">
        <f t="shared" si="1749"/>
        <v/>
      </c>
      <c r="P6244" s="134">
        <v>44.61</v>
      </c>
      <c r="Q6244" s="31" t="str">
        <f t="shared" si="1750"/>
        <v>-</v>
      </c>
      <c r="R6244" s="31">
        <f t="shared" si="1751"/>
        <v>44.61</v>
      </c>
      <c r="U6244" s="133">
        <v>43725.833333333336</v>
      </c>
      <c r="V6244" s="9">
        <f t="shared" si="1752"/>
        <v>9</v>
      </c>
      <c r="W6244" s="9">
        <f t="shared" si="1753"/>
        <v>17</v>
      </c>
      <c r="X6244" s="9">
        <f t="shared" si="1754"/>
        <v>20</v>
      </c>
      <c r="Y6244" s="31" t="str">
        <f t="shared" si="1755"/>
        <v/>
      </c>
      <c r="Z6244" s="134">
        <v>30</v>
      </c>
      <c r="AA6244" s="31" t="str">
        <f t="shared" si="1756"/>
        <v>-</v>
      </c>
      <c r="AB6244" s="31">
        <f t="shared" si="1757"/>
        <v>30</v>
      </c>
    </row>
    <row r="6245" spans="1:28" x14ac:dyDescent="0.3">
      <c r="A6245" s="133">
        <v>42995.875</v>
      </c>
      <c r="B6245" s="152">
        <f t="shared" si="1758"/>
        <v>9</v>
      </c>
      <c r="C6245" s="152">
        <f t="shared" si="1759"/>
        <v>17</v>
      </c>
      <c r="D6245" s="152">
        <f t="shared" si="1760"/>
        <v>21</v>
      </c>
      <c r="E6245" s="38" t="str">
        <f t="shared" si="1761"/>
        <v>W</v>
      </c>
      <c r="F6245" s="134">
        <v>32.159999999999997</v>
      </c>
      <c r="G6245" s="38" t="str">
        <f t="shared" si="1762"/>
        <v>-</v>
      </c>
      <c r="H6245" s="38">
        <f t="shared" si="1763"/>
        <v>32.159999999999997</v>
      </c>
      <c r="K6245" s="133">
        <v>43360.875</v>
      </c>
      <c r="L6245" s="9">
        <f t="shared" si="1746"/>
        <v>9</v>
      </c>
      <c r="M6245" s="9">
        <f t="shared" si="1747"/>
        <v>17</v>
      </c>
      <c r="N6245" s="9">
        <f t="shared" si="1748"/>
        <v>21</v>
      </c>
      <c r="O6245" s="31" t="str">
        <f t="shared" si="1749"/>
        <v/>
      </c>
      <c r="P6245" s="134">
        <v>39.979999999999997</v>
      </c>
      <c r="Q6245" s="31" t="str">
        <f t="shared" si="1750"/>
        <v>-</v>
      </c>
      <c r="R6245" s="31">
        <f t="shared" si="1751"/>
        <v>39.979999999999997</v>
      </c>
      <c r="U6245" s="133">
        <v>43725.875</v>
      </c>
      <c r="V6245" s="9">
        <f t="shared" si="1752"/>
        <v>9</v>
      </c>
      <c r="W6245" s="9">
        <f t="shared" si="1753"/>
        <v>17</v>
      </c>
      <c r="X6245" s="9">
        <f t="shared" si="1754"/>
        <v>21</v>
      </c>
      <c r="Y6245" s="31" t="str">
        <f t="shared" si="1755"/>
        <v/>
      </c>
      <c r="Z6245" s="134">
        <v>24.99</v>
      </c>
      <c r="AA6245" s="31" t="str">
        <f t="shared" si="1756"/>
        <v>-</v>
      </c>
      <c r="AB6245" s="31">
        <f t="shared" si="1757"/>
        <v>24.99</v>
      </c>
    </row>
    <row r="6246" spans="1:28" x14ac:dyDescent="0.3">
      <c r="A6246" s="133">
        <v>42995.916666666664</v>
      </c>
      <c r="B6246" s="152">
        <f t="shared" si="1758"/>
        <v>9</v>
      </c>
      <c r="C6246" s="152">
        <f t="shared" si="1759"/>
        <v>17</v>
      </c>
      <c r="D6246" s="152">
        <f t="shared" si="1760"/>
        <v>22</v>
      </c>
      <c r="E6246" s="38" t="str">
        <f t="shared" si="1761"/>
        <v>W</v>
      </c>
      <c r="F6246" s="134">
        <v>25.3</v>
      </c>
      <c r="G6246" s="38" t="str">
        <f t="shared" si="1762"/>
        <v>-</v>
      </c>
      <c r="H6246" s="38">
        <f t="shared" si="1763"/>
        <v>25.3</v>
      </c>
      <c r="K6246" s="133">
        <v>43360.916666666664</v>
      </c>
      <c r="L6246" s="9">
        <f t="shared" si="1746"/>
        <v>9</v>
      </c>
      <c r="M6246" s="9">
        <f t="shared" si="1747"/>
        <v>17</v>
      </c>
      <c r="N6246" s="9">
        <f t="shared" si="1748"/>
        <v>22</v>
      </c>
      <c r="O6246" s="31" t="str">
        <f t="shared" si="1749"/>
        <v/>
      </c>
      <c r="P6246" s="134">
        <v>34.35</v>
      </c>
      <c r="Q6246" s="31" t="str">
        <f t="shared" si="1750"/>
        <v>-</v>
      </c>
      <c r="R6246" s="31">
        <f t="shared" si="1751"/>
        <v>34.35</v>
      </c>
      <c r="U6246" s="133">
        <v>43725.916666666664</v>
      </c>
      <c r="V6246" s="9">
        <f t="shared" si="1752"/>
        <v>9</v>
      </c>
      <c r="W6246" s="9">
        <f t="shared" si="1753"/>
        <v>17</v>
      </c>
      <c r="X6246" s="9">
        <f t="shared" si="1754"/>
        <v>22</v>
      </c>
      <c r="Y6246" s="31" t="str">
        <f t="shared" si="1755"/>
        <v/>
      </c>
      <c r="Z6246" s="134">
        <v>22.11</v>
      </c>
      <c r="AA6246" s="31" t="str">
        <f t="shared" si="1756"/>
        <v>-</v>
      </c>
      <c r="AB6246" s="31">
        <f t="shared" si="1757"/>
        <v>22.11</v>
      </c>
    </row>
    <row r="6247" spans="1:28" x14ac:dyDescent="0.3">
      <c r="A6247" s="133">
        <v>42995.958333333336</v>
      </c>
      <c r="B6247" s="152">
        <f t="shared" si="1758"/>
        <v>9</v>
      </c>
      <c r="C6247" s="152">
        <f t="shared" si="1759"/>
        <v>17</v>
      </c>
      <c r="D6247" s="152">
        <f t="shared" si="1760"/>
        <v>23</v>
      </c>
      <c r="E6247" s="38" t="str">
        <f t="shared" si="1761"/>
        <v>W</v>
      </c>
      <c r="F6247" s="134">
        <v>24.25</v>
      </c>
      <c r="G6247" s="38" t="str">
        <f t="shared" si="1762"/>
        <v>-</v>
      </c>
      <c r="H6247" s="38">
        <f t="shared" si="1763"/>
        <v>24.25</v>
      </c>
      <c r="K6247" s="133">
        <v>43360.958333333336</v>
      </c>
      <c r="L6247" s="9">
        <f t="shared" si="1746"/>
        <v>9</v>
      </c>
      <c r="M6247" s="9">
        <f t="shared" si="1747"/>
        <v>17</v>
      </c>
      <c r="N6247" s="9">
        <f t="shared" si="1748"/>
        <v>23</v>
      </c>
      <c r="O6247" s="31" t="str">
        <f t="shared" si="1749"/>
        <v/>
      </c>
      <c r="P6247" s="134">
        <v>30.31</v>
      </c>
      <c r="Q6247" s="31" t="str">
        <f t="shared" si="1750"/>
        <v>-</v>
      </c>
      <c r="R6247" s="31">
        <f t="shared" si="1751"/>
        <v>30.31</v>
      </c>
      <c r="U6247" s="133">
        <v>43725.958333333336</v>
      </c>
      <c r="V6247" s="9">
        <f t="shared" si="1752"/>
        <v>9</v>
      </c>
      <c r="W6247" s="9">
        <f t="shared" si="1753"/>
        <v>17</v>
      </c>
      <c r="X6247" s="9">
        <f t="shared" si="1754"/>
        <v>23</v>
      </c>
      <c r="Y6247" s="31" t="str">
        <f t="shared" si="1755"/>
        <v/>
      </c>
      <c r="Z6247" s="134">
        <v>20.329999999999998</v>
      </c>
      <c r="AA6247" s="31" t="str">
        <f t="shared" si="1756"/>
        <v>-</v>
      </c>
      <c r="AB6247" s="31">
        <f t="shared" si="1757"/>
        <v>20.329999999999998</v>
      </c>
    </row>
    <row r="6248" spans="1:28" x14ac:dyDescent="0.3">
      <c r="A6248" s="133">
        <v>42996</v>
      </c>
      <c r="B6248" s="152">
        <f t="shared" si="1758"/>
        <v>9</v>
      </c>
      <c r="C6248" s="152">
        <f t="shared" si="1759"/>
        <v>18</v>
      </c>
      <c r="D6248" s="152">
        <f t="shared" si="1760"/>
        <v>0</v>
      </c>
      <c r="E6248" s="38" t="str">
        <f t="shared" si="1761"/>
        <v/>
      </c>
      <c r="F6248" s="134">
        <v>22.61</v>
      </c>
      <c r="G6248" s="38" t="str">
        <f t="shared" si="1762"/>
        <v>-</v>
      </c>
      <c r="H6248" s="38">
        <f t="shared" si="1763"/>
        <v>22.61</v>
      </c>
      <c r="K6248" s="133">
        <v>43361</v>
      </c>
      <c r="L6248" s="9">
        <f t="shared" si="1746"/>
        <v>9</v>
      </c>
      <c r="M6248" s="9">
        <f t="shared" si="1747"/>
        <v>18</v>
      </c>
      <c r="N6248" s="9">
        <f t="shared" si="1748"/>
        <v>0</v>
      </c>
      <c r="O6248" s="31" t="str">
        <f t="shared" si="1749"/>
        <v/>
      </c>
      <c r="P6248" s="134">
        <v>29.67</v>
      </c>
      <c r="Q6248" s="31" t="str">
        <f t="shared" si="1750"/>
        <v>-</v>
      </c>
      <c r="R6248" s="31">
        <f t="shared" si="1751"/>
        <v>29.67</v>
      </c>
      <c r="U6248" s="133">
        <v>43726</v>
      </c>
      <c r="V6248" s="9">
        <f t="shared" si="1752"/>
        <v>9</v>
      </c>
      <c r="W6248" s="9">
        <f t="shared" si="1753"/>
        <v>18</v>
      </c>
      <c r="X6248" s="9">
        <f t="shared" si="1754"/>
        <v>0</v>
      </c>
      <c r="Y6248" s="31" t="str">
        <f t="shared" si="1755"/>
        <v/>
      </c>
      <c r="Z6248" s="134">
        <v>19.36</v>
      </c>
      <c r="AA6248" s="31" t="str">
        <f t="shared" si="1756"/>
        <v>-</v>
      </c>
      <c r="AB6248" s="31">
        <f t="shared" si="1757"/>
        <v>19.36</v>
      </c>
    </row>
    <row r="6249" spans="1:28" x14ac:dyDescent="0.3">
      <c r="A6249" s="133">
        <v>42996.041666666664</v>
      </c>
      <c r="B6249" s="152">
        <f t="shared" si="1758"/>
        <v>9</v>
      </c>
      <c r="C6249" s="152">
        <f t="shared" si="1759"/>
        <v>18</v>
      </c>
      <c r="D6249" s="152">
        <f t="shared" si="1760"/>
        <v>1</v>
      </c>
      <c r="E6249" s="38" t="str">
        <f t="shared" si="1761"/>
        <v/>
      </c>
      <c r="F6249" s="134">
        <v>21.34</v>
      </c>
      <c r="G6249" s="38" t="str">
        <f t="shared" si="1762"/>
        <v>-</v>
      </c>
      <c r="H6249" s="38">
        <f t="shared" si="1763"/>
        <v>21.34</v>
      </c>
      <c r="K6249" s="133">
        <v>43361.041666666664</v>
      </c>
      <c r="L6249" s="9">
        <f t="shared" si="1746"/>
        <v>9</v>
      </c>
      <c r="M6249" s="9">
        <f t="shared" si="1747"/>
        <v>18</v>
      </c>
      <c r="N6249" s="9">
        <f t="shared" si="1748"/>
        <v>1</v>
      </c>
      <c r="O6249" s="31" t="str">
        <f t="shared" si="1749"/>
        <v/>
      </c>
      <c r="P6249" s="134">
        <v>25.54</v>
      </c>
      <c r="Q6249" s="31" t="str">
        <f t="shared" si="1750"/>
        <v>-</v>
      </c>
      <c r="R6249" s="31">
        <f t="shared" si="1751"/>
        <v>25.54</v>
      </c>
      <c r="U6249" s="133">
        <v>43726.041666666664</v>
      </c>
      <c r="V6249" s="9">
        <f t="shared" si="1752"/>
        <v>9</v>
      </c>
      <c r="W6249" s="9">
        <f t="shared" si="1753"/>
        <v>18</v>
      </c>
      <c r="X6249" s="9">
        <f t="shared" si="1754"/>
        <v>1</v>
      </c>
      <c r="Y6249" s="31" t="str">
        <f t="shared" si="1755"/>
        <v/>
      </c>
      <c r="Z6249" s="134">
        <v>18.559999999999999</v>
      </c>
      <c r="AA6249" s="31" t="str">
        <f t="shared" si="1756"/>
        <v>-</v>
      </c>
      <c r="AB6249" s="31">
        <f t="shared" si="1757"/>
        <v>18.559999999999999</v>
      </c>
    </row>
    <row r="6250" spans="1:28" x14ac:dyDescent="0.3">
      <c r="A6250" s="133">
        <v>42996.083333333336</v>
      </c>
      <c r="B6250" s="152">
        <f t="shared" si="1758"/>
        <v>9</v>
      </c>
      <c r="C6250" s="152">
        <f t="shared" si="1759"/>
        <v>18</v>
      </c>
      <c r="D6250" s="152">
        <f t="shared" si="1760"/>
        <v>2</v>
      </c>
      <c r="E6250" s="38" t="str">
        <f t="shared" si="1761"/>
        <v/>
      </c>
      <c r="F6250" s="134">
        <v>19.79</v>
      </c>
      <c r="G6250" s="38" t="str">
        <f t="shared" si="1762"/>
        <v>-</v>
      </c>
      <c r="H6250" s="38">
        <f t="shared" si="1763"/>
        <v>19.79</v>
      </c>
      <c r="K6250" s="133">
        <v>43361.083333333336</v>
      </c>
      <c r="L6250" s="9">
        <f t="shared" si="1746"/>
        <v>9</v>
      </c>
      <c r="M6250" s="9">
        <f t="shared" si="1747"/>
        <v>18</v>
      </c>
      <c r="N6250" s="9">
        <f t="shared" si="1748"/>
        <v>2</v>
      </c>
      <c r="O6250" s="31" t="str">
        <f t="shared" si="1749"/>
        <v/>
      </c>
      <c r="P6250" s="134">
        <v>23.74</v>
      </c>
      <c r="Q6250" s="31" t="str">
        <f t="shared" si="1750"/>
        <v>-</v>
      </c>
      <c r="R6250" s="31">
        <f t="shared" si="1751"/>
        <v>23.74</v>
      </c>
      <c r="U6250" s="133">
        <v>43726.083333333336</v>
      </c>
      <c r="V6250" s="9">
        <f t="shared" si="1752"/>
        <v>9</v>
      </c>
      <c r="W6250" s="9">
        <f t="shared" si="1753"/>
        <v>18</v>
      </c>
      <c r="X6250" s="9">
        <f t="shared" si="1754"/>
        <v>2</v>
      </c>
      <c r="Y6250" s="31" t="str">
        <f t="shared" si="1755"/>
        <v/>
      </c>
      <c r="Z6250" s="134">
        <v>17.77</v>
      </c>
      <c r="AA6250" s="31" t="str">
        <f t="shared" si="1756"/>
        <v>-</v>
      </c>
      <c r="AB6250" s="31">
        <f t="shared" si="1757"/>
        <v>17.77</v>
      </c>
    </row>
    <row r="6251" spans="1:28" x14ac:dyDescent="0.3">
      <c r="A6251" s="133">
        <v>42996.125</v>
      </c>
      <c r="B6251" s="152">
        <f t="shared" si="1758"/>
        <v>9</v>
      </c>
      <c r="C6251" s="152">
        <f t="shared" si="1759"/>
        <v>18</v>
      </c>
      <c r="D6251" s="152">
        <f t="shared" si="1760"/>
        <v>3</v>
      </c>
      <c r="E6251" s="38" t="str">
        <f t="shared" si="1761"/>
        <v/>
      </c>
      <c r="F6251" s="134">
        <v>19.43</v>
      </c>
      <c r="G6251" s="38" t="str">
        <f t="shared" si="1762"/>
        <v>-</v>
      </c>
      <c r="H6251" s="38">
        <f t="shared" si="1763"/>
        <v>19.43</v>
      </c>
      <c r="K6251" s="133">
        <v>43361.125</v>
      </c>
      <c r="L6251" s="9">
        <f t="shared" si="1746"/>
        <v>9</v>
      </c>
      <c r="M6251" s="9">
        <f t="shared" si="1747"/>
        <v>18</v>
      </c>
      <c r="N6251" s="9">
        <f t="shared" si="1748"/>
        <v>3</v>
      </c>
      <c r="O6251" s="31" t="str">
        <f t="shared" si="1749"/>
        <v/>
      </c>
      <c r="P6251" s="134">
        <v>23.06</v>
      </c>
      <c r="Q6251" s="31" t="str">
        <f t="shared" si="1750"/>
        <v>-</v>
      </c>
      <c r="R6251" s="31">
        <f t="shared" si="1751"/>
        <v>23.06</v>
      </c>
      <c r="U6251" s="133">
        <v>43726.125</v>
      </c>
      <c r="V6251" s="9">
        <f t="shared" si="1752"/>
        <v>9</v>
      </c>
      <c r="W6251" s="9">
        <f t="shared" si="1753"/>
        <v>18</v>
      </c>
      <c r="X6251" s="9">
        <f t="shared" si="1754"/>
        <v>3</v>
      </c>
      <c r="Y6251" s="31" t="str">
        <f t="shared" si="1755"/>
        <v/>
      </c>
      <c r="Z6251" s="134">
        <v>17.37</v>
      </c>
      <c r="AA6251" s="31" t="str">
        <f t="shared" si="1756"/>
        <v>-</v>
      </c>
      <c r="AB6251" s="31">
        <f t="shared" si="1757"/>
        <v>17.37</v>
      </c>
    </row>
    <row r="6252" spans="1:28" x14ac:dyDescent="0.3">
      <c r="A6252" s="133">
        <v>42996.166666666664</v>
      </c>
      <c r="B6252" s="152">
        <f t="shared" si="1758"/>
        <v>9</v>
      </c>
      <c r="C6252" s="152">
        <f t="shared" si="1759"/>
        <v>18</v>
      </c>
      <c r="D6252" s="152">
        <f t="shared" si="1760"/>
        <v>4</v>
      </c>
      <c r="E6252" s="38" t="str">
        <f t="shared" si="1761"/>
        <v/>
      </c>
      <c r="F6252" s="134">
        <v>19.95</v>
      </c>
      <c r="G6252" s="38" t="str">
        <f t="shared" si="1762"/>
        <v>-</v>
      </c>
      <c r="H6252" s="38">
        <f t="shared" si="1763"/>
        <v>19.95</v>
      </c>
      <c r="K6252" s="133">
        <v>43361.166666666664</v>
      </c>
      <c r="L6252" s="9">
        <f t="shared" si="1746"/>
        <v>9</v>
      </c>
      <c r="M6252" s="9">
        <f t="shared" si="1747"/>
        <v>18</v>
      </c>
      <c r="N6252" s="9">
        <f t="shared" si="1748"/>
        <v>4</v>
      </c>
      <c r="O6252" s="31" t="str">
        <f t="shared" si="1749"/>
        <v/>
      </c>
      <c r="P6252" s="134">
        <v>23.55</v>
      </c>
      <c r="Q6252" s="31" t="str">
        <f t="shared" si="1750"/>
        <v>-</v>
      </c>
      <c r="R6252" s="31">
        <f t="shared" si="1751"/>
        <v>23.55</v>
      </c>
      <c r="U6252" s="133">
        <v>43726.166666666664</v>
      </c>
      <c r="V6252" s="9">
        <f t="shared" si="1752"/>
        <v>9</v>
      </c>
      <c r="W6252" s="9">
        <f t="shared" si="1753"/>
        <v>18</v>
      </c>
      <c r="X6252" s="9">
        <f t="shared" si="1754"/>
        <v>4</v>
      </c>
      <c r="Y6252" s="31" t="str">
        <f t="shared" si="1755"/>
        <v/>
      </c>
      <c r="Z6252" s="134">
        <v>17.71</v>
      </c>
      <c r="AA6252" s="31" t="str">
        <f t="shared" si="1756"/>
        <v>-</v>
      </c>
      <c r="AB6252" s="31">
        <f t="shared" si="1757"/>
        <v>17.71</v>
      </c>
    </row>
    <row r="6253" spans="1:28" x14ac:dyDescent="0.3">
      <c r="A6253" s="133">
        <v>42996.208333333336</v>
      </c>
      <c r="B6253" s="152">
        <f t="shared" si="1758"/>
        <v>9</v>
      </c>
      <c r="C6253" s="152">
        <f t="shared" si="1759"/>
        <v>18</v>
      </c>
      <c r="D6253" s="152">
        <f t="shared" si="1760"/>
        <v>5</v>
      </c>
      <c r="E6253" s="38" t="str">
        <f t="shared" si="1761"/>
        <v/>
      </c>
      <c r="F6253" s="134">
        <v>22.67</v>
      </c>
      <c r="G6253" s="38" t="str">
        <f t="shared" si="1762"/>
        <v>-</v>
      </c>
      <c r="H6253" s="38">
        <f t="shared" si="1763"/>
        <v>22.67</v>
      </c>
      <c r="K6253" s="133">
        <v>43361.208333333336</v>
      </c>
      <c r="L6253" s="9">
        <f t="shared" si="1746"/>
        <v>9</v>
      </c>
      <c r="M6253" s="9">
        <f t="shared" si="1747"/>
        <v>18</v>
      </c>
      <c r="N6253" s="9">
        <f t="shared" si="1748"/>
        <v>5</v>
      </c>
      <c r="O6253" s="31" t="str">
        <f t="shared" si="1749"/>
        <v/>
      </c>
      <c r="P6253" s="134">
        <v>29.08</v>
      </c>
      <c r="Q6253" s="31" t="str">
        <f t="shared" si="1750"/>
        <v>-</v>
      </c>
      <c r="R6253" s="31">
        <f t="shared" si="1751"/>
        <v>29.08</v>
      </c>
      <c r="U6253" s="133">
        <v>43726.208333333336</v>
      </c>
      <c r="V6253" s="9">
        <f t="shared" si="1752"/>
        <v>9</v>
      </c>
      <c r="W6253" s="9">
        <f t="shared" si="1753"/>
        <v>18</v>
      </c>
      <c r="X6253" s="9">
        <f t="shared" si="1754"/>
        <v>5</v>
      </c>
      <c r="Y6253" s="31" t="str">
        <f t="shared" si="1755"/>
        <v/>
      </c>
      <c r="Z6253" s="134">
        <v>19.809999999999999</v>
      </c>
      <c r="AA6253" s="31" t="str">
        <f t="shared" si="1756"/>
        <v>-</v>
      </c>
      <c r="AB6253" s="31">
        <f t="shared" si="1757"/>
        <v>19.809999999999999</v>
      </c>
    </row>
    <row r="6254" spans="1:28" x14ac:dyDescent="0.3">
      <c r="A6254" s="133">
        <v>42996.25</v>
      </c>
      <c r="B6254" s="152">
        <f t="shared" si="1758"/>
        <v>9</v>
      </c>
      <c r="C6254" s="152">
        <f t="shared" si="1759"/>
        <v>18</v>
      </c>
      <c r="D6254" s="152">
        <f t="shared" si="1760"/>
        <v>6</v>
      </c>
      <c r="E6254" s="38" t="str">
        <f t="shared" si="1761"/>
        <v/>
      </c>
      <c r="F6254" s="134">
        <v>29.25</v>
      </c>
      <c r="G6254" s="38" t="str">
        <f t="shared" si="1762"/>
        <v>-</v>
      </c>
      <c r="H6254" s="38">
        <f t="shared" si="1763"/>
        <v>29.25</v>
      </c>
      <c r="K6254" s="133">
        <v>43361.25</v>
      </c>
      <c r="L6254" s="9">
        <f t="shared" si="1746"/>
        <v>9</v>
      </c>
      <c r="M6254" s="9">
        <f t="shared" si="1747"/>
        <v>18</v>
      </c>
      <c r="N6254" s="9">
        <f t="shared" si="1748"/>
        <v>6</v>
      </c>
      <c r="O6254" s="31" t="str">
        <f t="shared" si="1749"/>
        <v/>
      </c>
      <c r="P6254" s="134">
        <v>37.770000000000003</v>
      </c>
      <c r="Q6254" s="31" t="str">
        <f t="shared" si="1750"/>
        <v>-</v>
      </c>
      <c r="R6254" s="31">
        <f t="shared" si="1751"/>
        <v>37.770000000000003</v>
      </c>
      <c r="U6254" s="133">
        <v>43726.25</v>
      </c>
      <c r="V6254" s="9">
        <f t="shared" si="1752"/>
        <v>9</v>
      </c>
      <c r="W6254" s="9">
        <f t="shared" si="1753"/>
        <v>18</v>
      </c>
      <c r="X6254" s="9">
        <f t="shared" si="1754"/>
        <v>6</v>
      </c>
      <c r="Y6254" s="31" t="str">
        <f t="shared" si="1755"/>
        <v/>
      </c>
      <c r="Z6254" s="134">
        <v>23.17</v>
      </c>
      <c r="AA6254" s="31" t="str">
        <f t="shared" si="1756"/>
        <v>-</v>
      </c>
      <c r="AB6254" s="31">
        <f t="shared" si="1757"/>
        <v>23.17</v>
      </c>
    </row>
    <row r="6255" spans="1:28" x14ac:dyDescent="0.3">
      <c r="A6255" s="133">
        <v>42996.291666666664</v>
      </c>
      <c r="B6255" s="152">
        <f t="shared" si="1758"/>
        <v>9</v>
      </c>
      <c r="C6255" s="152">
        <f t="shared" si="1759"/>
        <v>18</v>
      </c>
      <c r="D6255" s="152">
        <f t="shared" si="1760"/>
        <v>7</v>
      </c>
      <c r="E6255" s="38" t="str">
        <f t="shared" si="1761"/>
        <v/>
      </c>
      <c r="F6255" s="134">
        <v>28.08</v>
      </c>
      <c r="G6255" s="38" t="str">
        <f t="shared" si="1762"/>
        <v>-</v>
      </c>
      <c r="H6255" s="38">
        <f t="shared" si="1763"/>
        <v>28.08</v>
      </c>
      <c r="K6255" s="133">
        <v>43361.291666666664</v>
      </c>
      <c r="L6255" s="9">
        <f t="shared" si="1746"/>
        <v>9</v>
      </c>
      <c r="M6255" s="9">
        <f t="shared" si="1747"/>
        <v>18</v>
      </c>
      <c r="N6255" s="9">
        <f t="shared" si="1748"/>
        <v>7</v>
      </c>
      <c r="O6255" s="31" t="str">
        <f t="shared" si="1749"/>
        <v/>
      </c>
      <c r="P6255" s="134">
        <v>35.64</v>
      </c>
      <c r="Q6255" s="31" t="str">
        <f t="shared" si="1750"/>
        <v>-</v>
      </c>
      <c r="R6255" s="31">
        <f t="shared" si="1751"/>
        <v>35.64</v>
      </c>
      <c r="U6255" s="133">
        <v>43726.291666666664</v>
      </c>
      <c r="V6255" s="9">
        <f t="shared" si="1752"/>
        <v>9</v>
      </c>
      <c r="W6255" s="9">
        <f t="shared" si="1753"/>
        <v>18</v>
      </c>
      <c r="X6255" s="9">
        <f t="shared" si="1754"/>
        <v>7</v>
      </c>
      <c r="Y6255" s="31" t="str">
        <f t="shared" si="1755"/>
        <v/>
      </c>
      <c r="Z6255" s="134">
        <v>22.85</v>
      </c>
      <c r="AA6255" s="31" t="str">
        <f t="shared" si="1756"/>
        <v>-</v>
      </c>
      <c r="AB6255" s="31">
        <f t="shared" si="1757"/>
        <v>22.85</v>
      </c>
    </row>
    <row r="6256" spans="1:28" x14ac:dyDescent="0.3">
      <c r="A6256" s="133">
        <v>42996.333333333336</v>
      </c>
      <c r="B6256" s="152">
        <f t="shared" si="1758"/>
        <v>9</v>
      </c>
      <c r="C6256" s="152">
        <f t="shared" si="1759"/>
        <v>18</v>
      </c>
      <c r="D6256" s="152">
        <f t="shared" si="1760"/>
        <v>8</v>
      </c>
      <c r="E6256" s="38" t="str">
        <f t="shared" si="1761"/>
        <v/>
      </c>
      <c r="F6256" s="134">
        <v>28.24</v>
      </c>
      <c r="G6256" s="38">
        <f t="shared" si="1762"/>
        <v>28.24</v>
      </c>
      <c r="H6256" s="38" t="str">
        <f t="shared" si="1763"/>
        <v>-</v>
      </c>
      <c r="K6256" s="133">
        <v>43361.333333333336</v>
      </c>
      <c r="L6256" s="9">
        <f t="shared" si="1746"/>
        <v>9</v>
      </c>
      <c r="M6256" s="9">
        <f t="shared" si="1747"/>
        <v>18</v>
      </c>
      <c r="N6256" s="9">
        <f t="shared" si="1748"/>
        <v>8</v>
      </c>
      <c r="O6256" s="31" t="str">
        <f t="shared" si="1749"/>
        <v/>
      </c>
      <c r="P6256" s="134">
        <v>37.090000000000003</v>
      </c>
      <c r="Q6256" s="31">
        <f t="shared" si="1750"/>
        <v>37.090000000000003</v>
      </c>
      <c r="R6256" s="31" t="str">
        <f t="shared" si="1751"/>
        <v>-</v>
      </c>
      <c r="U6256" s="133">
        <v>43726.333333333336</v>
      </c>
      <c r="V6256" s="9">
        <f t="shared" si="1752"/>
        <v>9</v>
      </c>
      <c r="W6256" s="9">
        <f t="shared" si="1753"/>
        <v>18</v>
      </c>
      <c r="X6256" s="9">
        <f t="shared" si="1754"/>
        <v>8</v>
      </c>
      <c r="Y6256" s="31" t="str">
        <f t="shared" si="1755"/>
        <v/>
      </c>
      <c r="Z6256" s="134">
        <v>22.89</v>
      </c>
      <c r="AA6256" s="31">
        <f t="shared" si="1756"/>
        <v>22.89</v>
      </c>
      <c r="AB6256" s="31" t="str">
        <f t="shared" si="1757"/>
        <v>-</v>
      </c>
    </row>
    <row r="6257" spans="1:28" x14ac:dyDescent="0.3">
      <c r="A6257" s="133">
        <v>42996.375</v>
      </c>
      <c r="B6257" s="152">
        <f t="shared" si="1758"/>
        <v>9</v>
      </c>
      <c r="C6257" s="152">
        <f t="shared" si="1759"/>
        <v>18</v>
      </c>
      <c r="D6257" s="152">
        <f t="shared" si="1760"/>
        <v>9</v>
      </c>
      <c r="E6257" s="38" t="str">
        <f t="shared" si="1761"/>
        <v/>
      </c>
      <c r="F6257" s="134">
        <v>31.98</v>
      </c>
      <c r="G6257" s="38">
        <f t="shared" si="1762"/>
        <v>31.98</v>
      </c>
      <c r="H6257" s="38" t="str">
        <f t="shared" si="1763"/>
        <v>-</v>
      </c>
      <c r="K6257" s="133">
        <v>43361.375</v>
      </c>
      <c r="L6257" s="9">
        <f t="shared" si="1746"/>
        <v>9</v>
      </c>
      <c r="M6257" s="9">
        <f t="shared" si="1747"/>
        <v>18</v>
      </c>
      <c r="N6257" s="9">
        <f t="shared" si="1748"/>
        <v>9</v>
      </c>
      <c r="O6257" s="31" t="str">
        <f t="shared" si="1749"/>
        <v/>
      </c>
      <c r="P6257" s="134">
        <v>40.549999999999997</v>
      </c>
      <c r="Q6257" s="31">
        <f t="shared" si="1750"/>
        <v>40.549999999999997</v>
      </c>
      <c r="R6257" s="31" t="str">
        <f t="shared" si="1751"/>
        <v>-</v>
      </c>
      <c r="U6257" s="133">
        <v>43726.375</v>
      </c>
      <c r="V6257" s="9">
        <f t="shared" si="1752"/>
        <v>9</v>
      </c>
      <c r="W6257" s="9">
        <f t="shared" si="1753"/>
        <v>18</v>
      </c>
      <c r="X6257" s="9">
        <f t="shared" si="1754"/>
        <v>9</v>
      </c>
      <c r="Y6257" s="31" t="str">
        <f t="shared" si="1755"/>
        <v/>
      </c>
      <c r="Z6257" s="134">
        <v>23.88</v>
      </c>
      <c r="AA6257" s="31">
        <f t="shared" si="1756"/>
        <v>23.88</v>
      </c>
      <c r="AB6257" s="31" t="str">
        <f t="shared" si="1757"/>
        <v>-</v>
      </c>
    </row>
    <row r="6258" spans="1:28" x14ac:dyDescent="0.3">
      <c r="A6258" s="133">
        <v>42996.416666666664</v>
      </c>
      <c r="B6258" s="152">
        <f t="shared" si="1758"/>
        <v>9</v>
      </c>
      <c r="C6258" s="152">
        <f t="shared" si="1759"/>
        <v>18</v>
      </c>
      <c r="D6258" s="152">
        <f t="shared" si="1760"/>
        <v>10</v>
      </c>
      <c r="E6258" s="38" t="str">
        <f t="shared" si="1761"/>
        <v/>
      </c>
      <c r="F6258" s="134">
        <v>38.22</v>
      </c>
      <c r="G6258" s="38">
        <f t="shared" si="1762"/>
        <v>38.22</v>
      </c>
      <c r="H6258" s="38" t="str">
        <f t="shared" si="1763"/>
        <v>-</v>
      </c>
      <c r="K6258" s="133">
        <v>43361.416666666664</v>
      </c>
      <c r="L6258" s="9">
        <f t="shared" si="1746"/>
        <v>9</v>
      </c>
      <c r="M6258" s="9">
        <f t="shared" si="1747"/>
        <v>18</v>
      </c>
      <c r="N6258" s="9">
        <f t="shared" si="1748"/>
        <v>10</v>
      </c>
      <c r="O6258" s="31" t="str">
        <f t="shared" si="1749"/>
        <v/>
      </c>
      <c r="P6258" s="134">
        <v>42.69</v>
      </c>
      <c r="Q6258" s="31">
        <f t="shared" si="1750"/>
        <v>42.69</v>
      </c>
      <c r="R6258" s="31" t="str">
        <f t="shared" si="1751"/>
        <v>-</v>
      </c>
      <c r="U6258" s="133">
        <v>43726.416666666664</v>
      </c>
      <c r="V6258" s="9">
        <f t="shared" si="1752"/>
        <v>9</v>
      </c>
      <c r="W6258" s="9">
        <f t="shared" si="1753"/>
        <v>18</v>
      </c>
      <c r="X6258" s="9">
        <f t="shared" si="1754"/>
        <v>10</v>
      </c>
      <c r="Y6258" s="31" t="str">
        <f t="shared" si="1755"/>
        <v/>
      </c>
      <c r="Z6258" s="134">
        <v>25.24</v>
      </c>
      <c r="AA6258" s="31">
        <f t="shared" si="1756"/>
        <v>25.24</v>
      </c>
      <c r="AB6258" s="31" t="str">
        <f t="shared" si="1757"/>
        <v>-</v>
      </c>
    </row>
    <row r="6259" spans="1:28" x14ac:dyDescent="0.3">
      <c r="A6259" s="133">
        <v>42996.458333333336</v>
      </c>
      <c r="B6259" s="152">
        <f t="shared" si="1758"/>
        <v>9</v>
      </c>
      <c r="C6259" s="152">
        <f t="shared" si="1759"/>
        <v>18</v>
      </c>
      <c r="D6259" s="152">
        <f t="shared" si="1760"/>
        <v>11</v>
      </c>
      <c r="E6259" s="38" t="str">
        <f t="shared" si="1761"/>
        <v/>
      </c>
      <c r="F6259" s="134">
        <v>40.159999999999997</v>
      </c>
      <c r="G6259" s="38">
        <f t="shared" si="1762"/>
        <v>40.159999999999997</v>
      </c>
      <c r="H6259" s="38" t="str">
        <f t="shared" si="1763"/>
        <v>-</v>
      </c>
      <c r="K6259" s="133">
        <v>43361.458333333336</v>
      </c>
      <c r="L6259" s="9">
        <f t="shared" si="1746"/>
        <v>9</v>
      </c>
      <c r="M6259" s="9">
        <f t="shared" si="1747"/>
        <v>18</v>
      </c>
      <c r="N6259" s="9">
        <f t="shared" si="1748"/>
        <v>11</v>
      </c>
      <c r="O6259" s="31" t="str">
        <f t="shared" si="1749"/>
        <v/>
      </c>
      <c r="P6259" s="134">
        <v>44.99</v>
      </c>
      <c r="Q6259" s="31">
        <f t="shared" si="1750"/>
        <v>44.99</v>
      </c>
      <c r="R6259" s="31" t="str">
        <f t="shared" si="1751"/>
        <v>-</v>
      </c>
      <c r="U6259" s="133">
        <v>43726.458333333336</v>
      </c>
      <c r="V6259" s="9">
        <f t="shared" si="1752"/>
        <v>9</v>
      </c>
      <c r="W6259" s="9">
        <f t="shared" si="1753"/>
        <v>18</v>
      </c>
      <c r="X6259" s="9">
        <f t="shared" si="1754"/>
        <v>11</v>
      </c>
      <c r="Y6259" s="31" t="str">
        <f t="shared" si="1755"/>
        <v/>
      </c>
      <c r="Z6259" s="134">
        <v>26.6</v>
      </c>
      <c r="AA6259" s="31">
        <f t="shared" si="1756"/>
        <v>26.6</v>
      </c>
      <c r="AB6259" s="31" t="str">
        <f t="shared" si="1757"/>
        <v>-</v>
      </c>
    </row>
    <row r="6260" spans="1:28" x14ac:dyDescent="0.3">
      <c r="A6260" s="133">
        <v>42996.5</v>
      </c>
      <c r="B6260" s="152">
        <f t="shared" si="1758"/>
        <v>9</v>
      </c>
      <c r="C6260" s="152">
        <f t="shared" si="1759"/>
        <v>18</v>
      </c>
      <c r="D6260" s="152">
        <f t="shared" si="1760"/>
        <v>12</v>
      </c>
      <c r="E6260" s="38" t="str">
        <f t="shared" si="1761"/>
        <v/>
      </c>
      <c r="F6260" s="134">
        <v>46.84</v>
      </c>
      <c r="G6260" s="38">
        <f t="shared" si="1762"/>
        <v>46.84</v>
      </c>
      <c r="H6260" s="38" t="str">
        <f t="shared" si="1763"/>
        <v>-</v>
      </c>
      <c r="K6260" s="133">
        <v>43361.5</v>
      </c>
      <c r="L6260" s="9">
        <f t="shared" si="1746"/>
        <v>9</v>
      </c>
      <c r="M6260" s="9">
        <f t="shared" si="1747"/>
        <v>18</v>
      </c>
      <c r="N6260" s="9">
        <f t="shared" si="1748"/>
        <v>12</v>
      </c>
      <c r="O6260" s="31" t="str">
        <f t="shared" si="1749"/>
        <v/>
      </c>
      <c r="P6260" s="134">
        <v>50.01</v>
      </c>
      <c r="Q6260" s="31">
        <f t="shared" si="1750"/>
        <v>50.01</v>
      </c>
      <c r="R6260" s="31" t="str">
        <f t="shared" si="1751"/>
        <v>-</v>
      </c>
      <c r="U6260" s="133">
        <v>43726.5</v>
      </c>
      <c r="V6260" s="9">
        <f t="shared" si="1752"/>
        <v>9</v>
      </c>
      <c r="W6260" s="9">
        <f t="shared" si="1753"/>
        <v>18</v>
      </c>
      <c r="X6260" s="9">
        <f t="shared" si="1754"/>
        <v>12</v>
      </c>
      <c r="Y6260" s="31" t="str">
        <f t="shared" si="1755"/>
        <v/>
      </c>
      <c r="Z6260" s="134">
        <v>28.7</v>
      </c>
      <c r="AA6260" s="31">
        <f t="shared" si="1756"/>
        <v>28.7</v>
      </c>
      <c r="AB6260" s="31" t="str">
        <f t="shared" si="1757"/>
        <v>-</v>
      </c>
    </row>
    <row r="6261" spans="1:28" x14ac:dyDescent="0.3">
      <c r="A6261" s="133">
        <v>42996.541666666664</v>
      </c>
      <c r="B6261" s="152">
        <f t="shared" si="1758"/>
        <v>9</v>
      </c>
      <c r="C6261" s="152">
        <f t="shared" si="1759"/>
        <v>18</v>
      </c>
      <c r="D6261" s="152">
        <f t="shared" si="1760"/>
        <v>13</v>
      </c>
      <c r="E6261" s="38" t="str">
        <f t="shared" si="1761"/>
        <v/>
      </c>
      <c r="F6261" s="134">
        <v>48.38</v>
      </c>
      <c r="G6261" s="38">
        <f t="shared" si="1762"/>
        <v>48.38</v>
      </c>
      <c r="H6261" s="38" t="str">
        <f t="shared" si="1763"/>
        <v>-</v>
      </c>
      <c r="K6261" s="133">
        <v>43361.541666666664</v>
      </c>
      <c r="L6261" s="9">
        <f t="shared" si="1746"/>
        <v>9</v>
      </c>
      <c r="M6261" s="9">
        <f t="shared" si="1747"/>
        <v>18</v>
      </c>
      <c r="N6261" s="9">
        <f t="shared" si="1748"/>
        <v>13</v>
      </c>
      <c r="O6261" s="31" t="str">
        <f t="shared" si="1749"/>
        <v/>
      </c>
      <c r="P6261" s="134">
        <v>59.48</v>
      </c>
      <c r="Q6261" s="31">
        <f t="shared" si="1750"/>
        <v>59.48</v>
      </c>
      <c r="R6261" s="31" t="str">
        <f t="shared" si="1751"/>
        <v>-</v>
      </c>
      <c r="U6261" s="133">
        <v>43726.541666666664</v>
      </c>
      <c r="V6261" s="9">
        <f t="shared" si="1752"/>
        <v>9</v>
      </c>
      <c r="W6261" s="9">
        <f t="shared" si="1753"/>
        <v>18</v>
      </c>
      <c r="X6261" s="9">
        <f t="shared" si="1754"/>
        <v>13</v>
      </c>
      <c r="Y6261" s="31" t="str">
        <f t="shared" si="1755"/>
        <v/>
      </c>
      <c r="Z6261" s="134">
        <v>36.57</v>
      </c>
      <c r="AA6261" s="31">
        <f t="shared" si="1756"/>
        <v>36.57</v>
      </c>
      <c r="AB6261" s="31" t="str">
        <f t="shared" si="1757"/>
        <v>-</v>
      </c>
    </row>
    <row r="6262" spans="1:28" x14ac:dyDescent="0.3">
      <c r="A6262" s="133">
        <v>42996.583333333336</v>
      </c>
      <c r="B6262" s="152">
        <f t="shared" si="1758"/>
        <v>9</v>
      </c>
      <c r="C6262" s="152">
        <f t="shared" si="1759"/>
        <v>18</v>
      </c>
      <c r="D6262" s="152">
        <f t="shared" si="1760"/>
        <v>14</v>
      </c>
      <c r="E6262" s="38" t="str">
        <f t="shared" si="1761"/>
        <v/>
      </c>
      <c r="F6262" s="134">
        <v>47.78</v>
      </c>
      <c r="G6262" s="38">
        <f t="shared" si="1762"/>
        <v>47.78</v>
      </c>
      <c r="H6262" s="38" t="str">
        <f t="shared" si="1763"/>
        <v>-</v>
      </c>
      <c r="K6262" s="133">
        <v>43361.583333333336</v>
      </c>
      <c r="L6262" s="9">
        <f t="shared" si="1746"/>
        <v>9</v>
      </c>
      <c r="M6262" s="9">
        <f t="shared" si="1747"/>
        <v>18</v>
      </c>
      <c r="N6262" s="9">
        <f t="shared" si="1748"/>
        <v>14</v>
      </c>
      <c r="O6262" s="31" t="str">
        <f t="shared" si="1749"/>
        <v/>
      </c>
      <c r="P6262" s="134">
        <v>74.319999999999993</v>
      </c>
      <c r="Q6262" s="31">
        <f t="shared" si="1750"/>
        <v>74.319999999999993</v>
      </c>
      <c r="R6262" s="31" t="str">
        <f t="shared" si="1751"/>
        <v>-</v>
      </c>
      <c r="U6262" s="133">
        <v>43726.583333333336</v>
      </c>
      <c r="V6262" s="9">
        <f t="shared" si="1752"/>
        <v>9</v>
      </c>
      <c r="W6262" s="9">
        <f t="shared" si="1753"/>
        <v>18</v>
      </c>
      <c r="X6262" s="9">
        <f t="shared" si="1754"/>
        <v>14</v>
      </c>
      <c r="Y6262" s="31" t="str">
        <f t="shared" si="1755"/>
        <v/>
      </c>
      <c r="Z6262" s="134">
        <v>40.159999999999997</v>
      </c>
      <c r="AA6262" s="31">
        <f t="shared" si="1756"/>
        <v>40.159999999999997</v>
      </c>
      <c r="AB6262" s="31" t="str">
        <f t="shared" si="1757"/>
        <v>-</v>
      </c>
    </row>
    <row r="6263" spans="1:28" x14ac:dyDescent="0.3">
      <c r="A6263" s="133">
        <v>42996.625</v>
      </c>
      <c r="B6263" s="152">
        <f t="shared" si="1758"/>
        <v>9</v>
      </c>
      <c r="C6263" s="152">
        <f t="shared" si="1759"/>
        <v>18</v>
      </c>
      <c r="D6263" s="152">
        <f t="shared" si="1760"/>
        <v>15</v>
      </c>
      <c r="E6263" s="38" t="str">
        <f t="shared" si="1761"/>
        <v/>
      </c>
      <c r="F6263" s="134">
        <v>47.82</v>
      </c>
      <c r="G6263" s="38">
        <f t="shared" si="1762"/>
        <v>47.82</v>
      </c>
      <c r="H6263" s="38" t="str">
        <f t="shared" si="1763"/>
        <v>-</v>
      </c>
      <c r="K6263" s="133">
        <v>43361.625</v>
      </c>
      <c r="L6263" s="9">
        <f t="shared" si="1746"/>
        <v>9</v>
      </c>
      <c r="M6263" s="9">
        <f t="shared" si="1747"/>
        <v>18</v>
      </c>
      <c r="N6263" s="9">
        <f t="shared" si="1748"/>
        <v>15</v>
      </c>
      <c r="O6263" s="31" t="str">
        <f t="shared" si="1749"/>
        <v/>
      </c>
      <c r="P6263" s="134">
        <v>86.31</v>
      </c>
      <c r="Q6263" s="31">
        <f t="shared" si="1750"/>
        <v>86.31</v>
      </c>
      <c r="R6263" s="31" t="str">
        <f t="shared" si="1751"/>
        <v>-</v>
      </c>
      <c r="U6263" s="133">
        <v>43726.625</v>
      </c>
      <c r="V6263" s="9">
        <f t="shared" si="1752"/>
        <v>9</v>
      </c>
      <c r="W6263" s="9">
        <f t="shared" si="1753"/>
        <v>18</v>
      </c>
      <c r="X6263" s="9">
        <f t="shared" si="1754"/>
        <v>15</v>
      </c>
      <c r="Y6263" s="31" t="str">
        <f t="shared" si="1755"/>
        <v/>
      </c>
      <c r="Z6263" s="134">
        <v>47.65</v>
      </c>
      <c r="AA6263" s="31">
        <f t="shared" si="1756"/>
        <v>47.65</v>
      </c>
      <c r="AB6263" s="31" t="str">
        <f t="shared" si="1757"/>
        <v>-</v>
      </c>
    </row>
    <row r="6264" spans="1:28" x14ac:dyDescent="0.3">
      <c r="A6264" s="133">
        <v>42996.666666666664</v>
      </c>
      <c r="B6264" s="152">
        <f t="shared" si="1758"/>
        <v>9</v>
      </c>
      <c r="C6264" s="152">
        <f t="shared" si="1759"/>
        <v>18</v>
      </c>
      <c r="D6264" s="152">
        <f t="shared" si="1760"/>
        <v>16</v>
      </c>
      <c r="E6264" s="38" t="str">
        <f t="shared" si="1761"/>
        <v/>
      </c>
      <c r="F6264" s="134">
        <v>50.83</v>
      </c>
      <c r="G6264" s="38">
        <f t="shared" si="1762"/>
        <v>50.83</v>
      </c>
      <c r="H6264" s="38" t="str">
        <f t="shared" si="1763"/>
        <v>-</v>
      </c>
      <c r="K6264" s="133">
        <v>43361.666666666664</v>
      </c>
      <c r="L6264" s="9">
        <f t="shared" si="1746"/>
        <v>9</v>
      </c>
      <c r="M6264" s="9">
        <f t="shared" si="1747"/>
        <v>18</v>
      </c>
      <c r="N6264" s="9">
        <f t="shared" si="1748"/>
        <v>16</v>
      </c>
      <c r="O6264" s="31" t="str">
        <f t="shared" si="1749"/>
        <v/>
      </c>
      <c r="P6264" s="134">
        <v>92.98</v>
      </c>
      <c r="Q6264" s="31">
        <f t="shared" si="1750"/>
        <v>92.98</v>
      </c>
      <c r="R6264" s="31" t="str">
        <f t="shared" si="1751"/>
        <v>-</v>
      </c>
      <c r="U6264" s="133">
        <v>43726.666666666664</v>
      </c>
      <c r="V6264" s="9">
        <f t="shared" si="1752"/>
        <v>9</v>
      </c>
      <c r="W6264" s="9">
        <f t="shared" si="1753"/>
        <v>18</v>
      </c>
      <c r="X6264" s="9">
        <f t="shared" si="1754"/>
        <v>16</v>
      </c>
      <c r="Y6264" s="31" t="str">
        <f t="shared" si="1755"/>
        <v/>
      </c>
      <c r="Z6264" s="134">
        <v>51.61</v>
      </c>
      <c r="AA6264" s="31">
        <f t="shared" si="1756"/>
        <v>51.61</v>
      </c>
      <c r="AB6264" s="31" t="str">
        <f t="shared" si="1757"/>
        <v>-</v>
      </c>
    </row>
    <row r="6265" spans="1:28" x14ac:dyDescent="0.3">
      <c r="A6265" s="133">
        <v>42996.708333333336</v>
      </c>
      <c r="B6265" s="152">
        <f t="shared" si="1758"/>
        <v>9</v>
      </c>
      <c r="C6265" s="152">
        <f t="shared" si="1759"/>
        <v>18</v>
      </c>
      <c r="D6265" s="152">
        <f t="shared" si="1760"/>
        <v>17</v>
      </c>
      <c r="E6265" s="38" t="str">
        <f t="shared" si="1761"/>
        <v/>
      </c>
      <c r="F6265" s="134">
        <v>48.38</v>
      </c>
      <c r="G6265" s="38" t="str">
        <f t="shared" si="1762"/>
        <v>-</v>
      </c>
      <c r="H6265" s="38">
        <f t="shared" si="1763"/>
        <v>48.38</v>
      </c>
      <c r="K6265" s="133">
        <v>43361.708333333336</v>
      </c>
      <c r="L6265" s="9">
        <f t="shared" si="1746"/>
        <v>9</v>
      </c>
      <c r="M6265" s="9">
        <f t="shared" si="1747"/>
        <v>18</v>
      </c>
      <c r="N6265" s="9">
        <f t="shared" si="1748"/>
        <v>17</v>
      </c>
      <c r="O6265" s="31" t="str">
        <f t="shared" si="1749"/>
        <v/>
      </c>
      <c r="P6265" s="134">
        <v>78.33</v>
      </c>
      <c r="Q6265" s="31" t="str">
        <f t="shared" si="1750"/>
        <v>-</v>
      </c>
      <c r="R6265" s="31">
        <f t="shared" si="1751"/>
        <v>78.33</v>
      </c>
      <c r="U6265" s="133">
        <v>43726.708333333336</v>
      </c>
      <c r="V6265" s="9">
        <f t="shared" si="1752"/>
        <v>9</v>
      </c>
      <c r="W6265" s="9">
        <f t="shared" si="1753"/>
        <v>18</v>
      </c>
      <c r="X6265" s="9">
        <f t="shared" si="1754"/>
        <v>17</v>
      </c>
      <c r="Y6265" s="31" t="str">
        <f t="shared" si="1755"/>
        <v/>
      </c>
      <c r="Z6265" s="134">
        <v>47.14</v>
      </c>
      <c r="AA6265" s="31" t="str">
        <f t="shared" si="1756"/>
        <v>-</v>
      </c>
      <c r="AB6265" s="31">
        <f t="shared" si="1757"/>
        <v>47.14</v>
      </c>
    </row>
    <row r="6266" spans="1:28" x14ac:dyDescent="0.3">
      <c r="A6266" s="133">
        <v>42996.75</v>
      </c>
      <c r="B6266" s="152">
        <f t="shared" si="1758"/>
        <v>9</v>
      </c>
      <c r="C6266" s="152">
        <f t="shared" si="1759"/>
        <v>18</v>
      </c>
      <c r="D6266" s="152">
        <f t="shared" si="1760"/>
        <v>18</v>
      </c>
      <c r="E6266" s="38" t="str">
        <f t="shared" si="1761"/>
        <v/>
      </c>
      <c r="F6266" s="134">
        <v>46.37</v>
      </c>
      <c r="G6266" s="38" t="str">
        <f t="shared" si="1762"/>
        <v>-</v>
      </c>
      <c r="H6266" s="38">
        <f t="shared" si="1763"/>
        <v>46.37</v>
      </c>
      <c r="K6266" s="133">
        <v>43361.75</v>
      </c>
      <c r="L6266" s="9">
        <f t="shared" si="1746"/>
        <v>9</v>
      </c>
      <c r="M6266" s="9">
        <f t="shared" si="1747"/>
        <v>18</v>
      </c>
      <c r="N6266" s="9">
        <f t="shared" si="1748"/>
        <v>18</v>
      </c>
      <c r="O6266" s="31" t="str">
        <f t="shared" si="1749"/>
        <v/>
      </c>
      <c r="P6266" s="134">
        <v>58.56</v>
      </c>
      <c r="Q6266" s="31" t="str">
        <f t="shared" si="1750"/>
        <v>-</v>
      </c>
      <c r="R6266" s="31">
        <f t="shared" si="1751"/>
        <v>58.56</v>
      </c>
      <c r="U6266" s="133">
        <v>43726.75</v>
      </c>
      <c r="V6266" s="9">
        <f t="shared" si="1752"/>
        <v>9</v>
      </c>
      <c r="W6266" s="9">
        <f t="shared" si="1753"/>
        <v>18</v>
      </c>
      <c r="X6266" s="9">
        <f t="shared" si="1754"/>
        <v>18</v>
      </c>
      <c r="Y6266" s="31" t="str">
        <f t="shared" si="1755"/>
        <v/>
      </c>
      <c r="Z6266" s="134">
        <v>36.9</v>
      </c>
      <c r="AA6266" s="31" t="str">
        <f t="shared" si="1756"/>
        <v>-</v>
      </c>
      <c r="AB6266" s="31">
        <f t="shared" si="1757"/>
        <v>36.9</v>
      </c>
    </row>
    <row r="6267" spans="1:28" x14ac:dyDescent="0.3">
      <c r="A6267" s="133">
        <v>42996.791666666664</v>
      </c>
      <c r="B6267" s="152">
        <f t="shared" si="1758"/>
        <v>9</v>
      </c>
      <c r="C6267" s="152">
        <f t="shared" si="1759"/>
        <v>18</v>
      </c>
      <c r="D6267" s="152">
        <f t="shared" si="1760"/>
        <v>19</v>
      </c>
      <c r="E6267" s="38" t="str">
        <f t="shared" si="1761"/>
        <v/>
      </c>
      <c r="F6267" s="134">
        <v>46.14</v>
      </c>
      <c r="G6267" s="38" t="str">
        <f t="shared" si="1762"/>
        <v>-</v>
      </c>
      <c r="H6267" s="38">
        <f t="shared" si="1763"/>
        <v>46.14</v>
      </c>
      <c r="K6267" s="133">
        <v>43361.791666666664</v>
      </c>
      <c r="L6267" s="9">
        <f t="shared" si="1746"/>
        <v>9</v>
      </c>
      <c r="M6267" s="9">
        <f t="shared" si="1747"/>
        <v>18</v>
      </c>
      <c r="N6267" s="9">
        <f t="shared" si="1748"/>
        <v>19</v>
      </c>
      <c r="O6267" s="31" t="str">
        <f t="shared" si="1749"/>
        <v/>
      </c>
      <c r="P6267" s="134">
        <v>51.05</v>
      </c>
      <c r="Q6267" s="31" t="str">
        <f t="shared" si="1750"/>
        <v>-</v>
      </c>
      <c r="R6267" s="31">
        <f t="shared" si="1751"/>
        <v>51.05</v>
      </c>
      <c r="U6267" s="133">
        <v>43726.791666666664</v>
      </c>
      <c r="V6267" s="9">
        <f t="shared" si="1752"/>
        <v>9</v>
      </c>
      <c r="W6267" s="9">
        <f t="shared" si="1753"/>
        <v>18</v>
      </c>
      <c r="X6267" s="9">
        <f t="shared" si="1754"/>
        <v>19</v>
      </c>
      <c r="Y6267" s="31" t="str">
        <f t="shared" si="1755"/>
        <v/>
      </c>
      <c r="Z6267" s="134">
        <v>33.19</v>
      </c>
      <c r="AA6267" s="31" t="str">
        <f t="shared" si="1756"/>
        <v>-</v>
      </c>
      <c r="AB6267" s="31">
        <f t="shared" si="1757"/>
        <v>33.19</v>
      </c>
    </row>
    <row r="6268" spans="1:28" x14ac:dyDescent="0.3">
      <c r="A6268" s="133">
        <v>42996.833333333336</v>
      </c>
      <c r="B6268" s="152">
        <f t="shared" si="1758"/>
        <v>9</v>
      </c>
      <c r="C6268" s="152">
        <f t="shared" si="1759"/>
        <v>18</v>
      </c>
      <c r="D6268" s="152">
        <f t="shared" si="1760"/>
        <v>20</v>
      </c>
      <c r="E6268" s="38" t="str">
        <f t="shared" si="1761"/>
        <v/>
      </c>
      <c r="F6268" s="134">
        <v>45.63</v>
      </c>
      <c r="G6268" s="38" t="str">
        <f t="shared" si="1762"/>
        <v>-</v>
      </c>
      <c r="H6268" s="38">
        <f t="shared" si="1763"/>
        <v>45.63</v>
      </c>
      <c r="K6268" s="133">
        <v>43361.833333333336</v>
      </c>
      <c r="L6268" s="9">
        <f t="shared" si="1746"/>
        <v>9</v>
      </c>
      <c r="M6268" s="9">
        <f t="shared" si="1747"/>
        <v>18</v>
      </c>
      <c r="N6268" s="9">
        <f t="shared" si="1748"/>
        <v>20</v>
      </c>
      <c r="O6268" s="31" t="str">
        <f t="shared" si="1749"/>
        <v/>
      </c>
      <c r="P6268" s="134">
        <v>47.81</v>
      </c>
      <c r="Q6268" s="31" t="str">
        <f t="shared" si="1750"/>
        <v>-</v>
      </c>
      <c r="R6268" s="31">
        <f t="shared" si="1751"/>
        <v>47.81</v>
      </c>
      <c r="U6268" s="133">
        <v>43726.833333333336</v>
      </c>
      <c r="V6268" s="9">
        <f t="shared" si="1752"/>
        <v>9</v>
      </c>
      <c r="W6268" s="9">
        <f t="shared" si="1753"/>
        <v>18</v>
      </c>
      <c r="X6268" s="9">
        <f t="shared" si="1754"/>
        <v>20</v>
      </c>
      <c r="Y6268" s="31" t="str">
        <f t="shared" si="1755"/>
        <v/>
      </c>
      <c r="Z6268" s="134">
        <v>28.8</v>
      </c>
      <c r="AA6268" s="31" t="str">
        <f t="shared" si="1756"/>
        <v>-</v>
      </c>
      <c r="AB6268" s="31">
        <f t="shared" si="1757"/>
        <v>28.8</v>
      </c>
    </row>
    <row r="6269" spans="1:28" x14ac:dyDescent="0.3">
      <c r="A6269" s="133">
        <v>42996.875</v>
      </c>
      <c r="B6269" s="152">
        <f t="shared" si="1758"/>
        <v>9</v>
      </c>
      <c r="C6269" s="152">
        <f t="shared" si="1759"/>
        <v>18</v>
      </c>
      <c r="D6269" s="152">
        <f t="shared" si="1760"/>
        <v>21</v>
      </c>
      <c r="E6269" s="38" t="str">
        <f t="shared" si="1761"/>
        <v/>
      </c>
      <c r="F6269" s="134">
        <v>34.19</v>
      </c>
      <c r="G6269" s="38" t="str">
        <f t="shared" si="1762"/>
        <v>-</v>
      </c>
      <c r="H6269" s="38">
        <f t="shared" si="1763"/>
        <v>34.19</v>
      </c>
      <c r="K6269" s="133">
        <v>43361.875</v>
      </c>
      <c r="L6269" s="9">
        <f t="shared" si="1746"/>
        <v>9</v>
      </c>
      <c r="M6269" s="9">
        <f t="shared" si="1747"/>
        <v>18</v>
      </c>
      <c r="N6269" s="9">
        <f t="shared" si="1748"/>
        <v>21</v>
      </c>
      <c r="O6269" s="31" t="str">
        <f t="shared" si="1749"/>
        <v/>
      </c>
      <c r="P6269" s="134">
        <v>39.61</v>
      </c>
      <c r="Q6269" s="31" t="str">
        <f t="shared" si="1750"/>
        <v>-</v>
      </c>
      <c r="R6269" s="31">
        <f t="shared" si="1751"/>
        <v>39.61</v>
      </c>
      <c r="U6269" s="133">
        <v>43726.875</v>
      </c>
      <c r="V6269" s="9">
        <f t="shared" si="1752"/>
        <v>9</v>
      </c>
      <c r="W6269" s="9">
        <f t="shared" si="1753"/>
        <v>18</v>
      </c>
      <c r="X6269" s="9">
        <f t="shared" si="1754"/>
        <v>21</v>
      </c>
      <c r="Y6269" s="31" t="str">
        <f t="shared" si="1755"/>
        <v/>
      </c>
      <c r="Z6269" s="134">
        <v>24.56</v>
      </c>
      <c r="AA6269" s="31" t="str">
        <f t="shared" si="1756"/>
        <v>-</v>
      </c>
      <c r="AB6269" s="31">
        <f t="shared" si="1757"/>
        <v>24.56</v>
      </c>
    </row>
    <row r="6270" spans="1:28" x14ac:dyDescent="0.3">
      <c r="A6270" s="133">
        <v>42996.916666666664</v>
      </c>
      <c r="B6270" s="152">
        <f t="shared" si="1758"/>
        <v>9</v>
      </c>
      <c r="C6270" s="152">
        <f t="shared" si="1759"/>
        <v>18</v>
      </c>
      <c r="D6270" s="152">
        <f t="shared" si="1760"/>
        <v>22</v>
      </c>
      <c r="E6270" s="38" t="str">
        <f t="shared" si="1761"/>
        <v/>
      </c>
      <c r="F6270" s="134">
        <v>26.11</v>
      </c>
      <c r="G6270" s="38" t="str">
        <f t="shared" si="1762"/>
        <v>-</v>
      </c>
      <c r="H6270" s="38">
        <f t="shared" si="1763"/>
        <v>26.11</v>
      </c>
      <c r="K6270" s="133">
        <v>43361.916666666664</v>
      </c>
      <c r="L6270" s="9">
        <f t="shared" si="1746"/>
        <v>9</v>
      </c>
      <c r="M6270" s="9">
        <f t="shared" si="1747"/>
        <v>18</v>
      </c>
      <c r="N6270" s="9">
        <f t="shared" si="1748"/>
        <v>22</v>
      </c>
      <c r="O6270" s="31" t="str">
        <f t="shared" si="1749"/>
        <v/>
      </c>
      <c r="P6270" s="134">
        <v>35.08</v>
      </c>
      <c r="Q6270" s="31" t="str">
        <f t="shared" si="1750"/>
        <v>-</v>
      </c>
      <c r="R6270" s="31">
        <f t="shared" si="1751"/>
        <v>35.08</v>
      </c>
      <c r="U6270" s="133">
        <v>43726.916666666664</v>
      </c>
      <c r="V6270" s="9">
        <f t="shared" si="1752"/>
        <v>9</v>
      </c>
      <c r="W6270" s="9">
        <f t="shared" si="1753"/>
        <v>18</v>
      </c>
      <c r="X6270" s="9">
        <f t="shared" si="1754"/>
        <v>22</v>
      </c>
      <c r="Y6270" s="31" t="str">
        <f t="shared" si="1755"/>
        <v/>
      </c>
      <c r="Z6270" s="134">
        <v>22.48</v>
      </c>
      <c r="AA6270" s="31" t="str">
        <f t="shared" si="1756"/>
        <v>-</v>
      </c>
      <c r="AB6270" s="31">
        <f t="shared" si="1757"/>
        <v>22.48</v>
      </c>
    </row>
    <row r="6271" spans="1:28" x14ac:dyDescent="0.3">
      <c r="A6271" s="133">
        <v>42996.958333333336</v>
      </c>
      <c r="B6271" s="152">
        <f t="shared" si="1758"/>
        <v>9</v>
      </c>
      <c r="C6271" s="152">
        <f t="shared" si="1759"/>
        <v>18</v>
      </c>
      <c r="D6271" s="152">
        <f t="shared" si="1760"/>
        <v>23</v>
      </c>
      <c r="E6271" s="38" t="str">
        <f t="shared" si="1761"/>
        <v/>
      </c>
      <c r="F6271" s="134">
        <v>24.04</v>
      </c>
      <c r="G6271" s="38" t="str">
        <f t="shared" si="1762"/>
        <v>-</v>
      </c>
      <c r="H6271" s="38">
        <f t="shared" si="1763"/>
        <v>24.04</v>
      </c>
      <c r="K6271" s="133">
        <v>43361.958333333336</v>
      </c>
      <c r="L6271" s="9">
        <f t="shared" si="1746"/>
        <v>9</v>
      </c>
      <c r="M6271" s="9">
        <f t="shared" si="1747"/>
        <v>18</v>
      </c>
      <c r="N6271" s="9">
        <f t="shared" si="1748"/>
        <v>23</v>
      </c>
      <c r="O6271" s="31" t="str">
        <f t="shared" si="1749"/>
        <v/>
      </c>
      <c r="P6271" s="134">
        <v>29.88</v>
      </c>
      <c r="Q6271" s="31" t="str">
        <f t="shared" si="1750"/>
        <v>-</v>
      </c>
      <c r="R6271" s="31">
        <f t="shared" si="1751"/>
        <v>29.88</v>
      </c>
      <c r="U6271" s="133">
        <v>43726.958333333336</v>
      </c>
      <c r="V6271" s="9">
        <f t="shared" si="1752"/>
        <v>9</v>
      </c>
      <c r="W6271" s="9">
        <f t="shared" si="1753"/>
        <v>18</v>
      </c>
      <c r="X6271" s="9">
        <f t="shared" si="1754"/>
        <v>23</v>
      </c>
      <c r="Y6271" s="31" t="str">
        <f t="shared" si="1755"/>
        <v/>
      </c>
      <c r="Z6271" s="134">
        <v>20.57</v>
      </c>
      <c r="AA6271" s="31" t="str">
        <f t="shared" si="1756"/>
        <v>-</v>
      </c>
      <c r="AB6271" s="31">
        <f t="shared" si="1757"/>
        <v>20.57</v>
      </c>
    </row>
    <row r="6272" spans="1:28" x14ac:dyDescent="0.3">
      <c r="A6272" s="133">
        <v>42997</v>
      </c>
      <c r="B6272" s="152">
        <f t="shared" si="1758"/>
        <v>9</v>
      </c>
      <c r="C6272" s="152">
        <f t="shared" si="1759"/>
        <v>19</v>
      </c>
      <c r="D6272" s="152">
        <f t="shared" si="1760"/>
        <v>0</v>
      </c>
      <c r="E6272" s="38" t="str">
        <f t="shared" si="1761"/>
        <v/>
      </c>
      <c r="F6272" s="134">
        <v>23.3</v>
      </c>
      <c r="G6272" s="38" t="str">
        <f t="shared" si="1762"/>
        <v>-</v>
      </c>
      <c r="H6272" s="38">
        <f t="shared" si="1763"/>
        <v>23.3</v>
      </c>
      <c r="K6272" s="133">
        <v>43362</v>
      </c>
      <c r="L6272" s="9">
        <f t="shared" si="1746"/>
        <v>9</v>
      </c>
      <c r="M6272" s="9">
        <f t="shared" si="1747"/>
        <v>19</v>
      </c>
      <c r="N6272" s="9">
        <f t="shared" si="1748"/>
        <v>0</v>
      </c>
      <c r="O6272" s="31" t="str">
        <f t="shared" si="1749"/>
        <v/>
      </c>
      <c r="P6272" s="134">
        <v>25.81</v>
      </c>
      <c r="Q6272" s="31" t="str">
        <f t="shared" si="1750"/>
        <v>-</v>
      </c>
      <c r="R6272" s="31">
        <f t="shared" si="1751"/>
        <v>25.81</v>
      </c>
      <c r="U6272" s="133">
        <v>43727</v>
      </c>
      <c r="V6272" s="9">
        <f t="shared" si="1752"/>
        <v>9</v>
      </c>
      <c r="W6272" s="9">
        <f t="shared" si="1753"/>
        <v>19</v>
      </c>
      <c r="X6272" s="9">
        <f t="shared" si="1754"/>
        <v>0</v>
      </c>
      <c r="Y6272" s="31" t="str">
        <f t="shared" si="1755"/>
        <v/>
      </c>
      <c r="Z6272" s="134">
        <v>18.100000000000001</v>
      </c>
      <c r="AA6272" s="31" t="str">
        <f t="shared" si="1756"/>
        <v>-</v>
      </c>
      <c r="AB6272" s="31">
        <f t="shared" si="1757"/>
        <v>18.100000000000001</v>
      </c>
    </row>
    <row r="6273" spans="1:28" x14ac:dyDescent="0.3">
      <c r="A6273" s="133">
        <v>42997.041666666664</v>
      </c>
      <c r="B6273" s="152">
        <f t="shared" si="1758"/>
        <v>9</v>
      </c>
      <c r="C6273" s="152">
        <f t="shared" si="1759"/>
        <v>19</v>
      </c>
      <c r="D6273" s="152">
        <f t="shared" si="1760"/>
        <v>1</v>
      </c>
      <c r="E6273" s="38" t="str">
        <f t="shared" si="1761"/>
        <v/>
      </c>
      <c r="F6273" s="134">
        <v>22.49</v>
      </c>
      <c r="G6273" s="38" t="str">
        <f t="shared" si="1762"/>
        <v>-</v>
      </c>
      <c r="H6273" s="38">
        <f t="shared" si="1763"/>
        <v>22.49</v>
      </c>
      <c r="K6273" s="133">
        <v>43362.041666666664</v>
      </c>
      <c r="L6273" s="9">
        <f t="shared" si="1746"/>
        <v>9</v>
      </c>
      <c r="M6273" s="9">
        <f t="shared" si="1747"/>
        <v>19</v>
      </c>
      <c r="N6273" s="9">
        <f t="shared" si="1748"/>
        <v>1</v>
      </c>
      <c r="O6273" s="31" t="str">
        <f t="shared" si="1749"/>
        <v/>
      </c>
      <c r="P6273" s="134">
        <v>22.78</v>
      </c>
      <c r="Q6273" s="31" t="str">
        <f t="shared" si="1750"/>
        <v>-</v>
      </c>
      <c r="R6273" s="31">
        <f t="shared" si="1751"/>
        <v>22.78</v>
      </c>
      <c r="U6273" s="133">
        <v>43727.041666666664</v>
      </c>
      <c r="V6273" s="9">
        <f t="shared" si="1752"/>
        <v>9</v>
      </c>
      <c r="W6273" s="9">
        <f t="shared" si="1753"/>
        <v>19</v>
      </c>
      <c r="X6273" s="9">
        <f t="shared" si="1754"/>
        <v>1</v>
      </c>
      <c r="Y6273" s="31" t="str">
        <f t="shared" si="1755"/>
        <v/>
      </c>
      <c r="Z6273" s="134">
        <v>17.59</v>
      </c>
      <c r="AA6273" s="31" t="str">
        <f t="shared" si="1756"/>
        <v>-</v>
      </c>
      <c r="AB6273" s="31">
        <f t="shared" si="1757"/>
        <v>17.59</v>
      </c>
    </row>
    <row r="6274" spans="1:28" x14ac:dyDescent="0.3">
      <c r="A6274" s="133">
        <v>42997.083333333336</v>
      </c>
      <c r="B6274" s="152">
        <f t="shared" si="1758"/>
        <v>9</v>
      </c>
      <c r="C6274" s="152">
        <f t="shared" si="1759"/>
        <v>19</v>
      </c>
      <c r="D6274" s="152">
        <f t="shared" si="1760"/>
        <v>2</v>
      </c>
      <c r="E6274" s="38" t="str">
        <f t="shared" si="1761"/>
        <v/>
      </c>
      <c r="F6274" s="134">
        <v>21.39</v>
      </c>
      <c r="G6274" s="38" t="str">
        <f t="shared" si="1762"/>
        <v>-</v>
      </c>
      <c r="H6274" s="38">
        <f t="shared" si="1763"/>
        <v>21.39</v>
      </c>
      <c r="K6274" s="133">
        <v>43362.083333333336</v>
      </c>
      <c r="L6274" s="9">
        <f t="shared" si="1746"/>
        <v>9</v>
      </c>
      <c r="M6274" s="9">
        <f t="shared" si="1747"/>
        <v>19</v>
      </c>
      <c r="N6274" s="9">
        <f t="shared" si="1748"/>
        <v>2</v>
      </c>
      <c r="O6274" s="31" t="str">
        <f t="shared" si="1749"/>
        <v/>
      </c>
      <c r="P6274" s="134">
        <v>21.5</v>
      </c>
      <c r="Q6274" s="31" t="str">
        <f t="shared" si="1750"/>
        <v>-</v>
      </c>
      <c r="R6274" s="31">
        <f t="shared" si="1751"/>
        <v>21.5</v>
      </c>
      <c r="U6274" s="133">
        <v>43727.083333333336</v>
      </c>
      <c r="V6274" s="9">
        <f t="shared" si="1752"/>
        <v>9</v>
      </c>
      <c r="W6274" s="9">
        <f t="shared" si="1753"/>
        <v>19</v>
      </c>
      <c r="X6274" s="9">
        <f t="shared" si="1754"/>
        <v>2</v>
      </c>
      <c r="Y6274" s="31" t="str">
        <f t="shared" si="1755"/>
        <v/>
      </c>
      <c r="Z6274" s="134">
        <v>16.66</v>
      </c>
      <c r="AA6274" s="31" t="str">
        <f t="shared" si="1756"/>
        <v>-</v>
      </c>
      <c r="AB6274" s="31">
        <f t="shared" si="1757"/>
        <v>16.66</v>
      </c>
    </row>
    <row r="6275" spans="1:28" x14ac:dyDescent="0.3">
      <c r="A6275" s="133">
        <v>42997.125</v>
      </c>
      <c r="B6275" s="152">
        <f t="shared" si="1758"/>
        <v>9</v>
      </c>
      <c r="C6275" s="152">
        <f t="shared" si="1759"/>
        <v>19</v>
      </c>
      <c r="D6275" s="152">
        <f t="shared" si="1760"/>
        <v>3</v>
      </c>
      <c r="E6275" s="38" t="str">
        <f t="shared" si="1761"/>
        <v/>
      </c>
      <c r="F6275" s="134">
        <v>20.95</v>
      </c>
      <c r="G6275" s="38" t="str">
        <f t="shared" si="1762"/>
        <v>-</v>
      </c>
      <c r="H6275" s="38">
        <f t="shared" si="1763"/>
        <v>20.95</v>
      </c>
      <c r="K6275" s="133">
        <v>43362.125</v>
      </c>
      <c r="L6275" s="9">
        <f t="shared" si="1746"/>
        <v>9</v>
      </c>
      <c r="M6275" s="9">
        <f t="shared" si="1747"/>
        <v>19</v>
      </c>
      <c r="N6275" s="9">
        <f t="shared" si="1748"/>
        <v>3</v>
      </c>
      <c r="O6275" s="31" t="str">
        <f t="shared" si="1749"/>
        <v/>
      </c>
      <c r="P6275" s="134">
        <v>20.98</v>
      </c>
      <c r="Q6275" s="31" t="str">
        <f t="shared" si="1750"/>
        <v>-</v>
      </c>
      <c r="R6275" s="31">
        <f t="shared" si="1751"/>
        <v>20.98</v>
      </c>
      <c r="U6275" s="133">
        <v>43727.125</v>
      </c>
      <c r="V6275" s="9">
        <f t="shared" si="1752"/>
        <v>9</v>
      </c>
      <c r="W6275" s="9">
        <f t="shared" si="1753"/>
        <v>19</v>
      </c>
      <c r="X6275" s="9">
        <f t="shared" si="1754"/>
        <v>3</v>
      </c>
      <c r="Y6275" s="31" t="str">
        <f t="shared" si="1755"/>
        <v/>
      </c>
      <c r="Z6275" s="134">
        <v>16.170000000000002</v>
      </c>
      <c r="AA6275" s="31" t="str">
        <f t="shared" si="1756"/>
        <v>-</v>
      </c>
      <c r="AB6275" s="31">
        <f t="shared" si="1757"/>
        <v>16.170000000000002</v>
      </c>
    </row>
    <row r="6276" spans="1:28" x14ac:dyDescent="0.3">
      <c r="A6276" s="133">
        <v>42997.166666666664</v>
      </c>
      <c r="B6276" s="152">
        <f t="shared" si="1758"/>
        <v>9</v>
      </c>
      <c r="C6276" s="152">
        <f t="shared" si="1759"/>
        <v>19</v>
      </c>
      <c r="D6276" s="152">
        <f t="shared" si="1760"/>
        <v>4</v>
      </c>
      <c r="E6276" s="38" t="str">
        <f t="shared" si="1761"/>
        <v/>
      </c>
      <c r="F6276" s="134">
        <v>21.68</v>
      </c>
      <c r="G6276" s="38" t="str">
        <f t="shared" si="1762"/>
        <v>-</v>
      </c>
      <c r="H6276" s="38">
        <f t="shared" si="1763"/>
        <v>21.68</v>
      </c>
      <c r="K6276" s="133">
        <v>43362.166666666664</v>
      </c>
      <c r="L6276" s="9">
        <f t="shared" si="1746"/>
        <v>9</v>
      </c>
      <c r="M6276" s="9">
        <f t="shared" si="1747"/>
        <v>19</v>
      </c>
      <c r="N6276" s="9">
        <f t="shared" si="1748"/>
        <v>4</v>
      </c>
      <c r="O6276" s="31" t="str">
        <f t="shared" si="1749"/>
        <v/>
      </c>
      <c r="P6276" s="134">
        <v>21.87</v>
      </c>
      <c r="Q6276" s="31" t="str">
        <f t="shared" si="1750"/>
        <v>-</v>
      </c>
      <c r="R6276" s="31">
        <f t="shared" si="1751"/>
        <v>21.87</v>
      </c>
      <c r="U6276" s="133">
        <v>43727.166666666664</v>
      </c>
      <c r="V6276" s="9">
        <f t="shared" si="1752"/>
        <v>9</v>
      </c>
      <c r="W6276" s="9">
        <f t="shared" si="1753"/>
        <v>19</v>
      </c>
      <c r="X6276" s="9">
        <f t="shared" si="1754"/>
        <v>4</v>
      </c>
      <c r="Y6276" s="31" t="str">
        <f t="shared" si="1755"/>
        <v/>
      </c>
      <c r="Z6276" s="134">
        <v>16.75</v>
      </c>
      <c r="AA6276" s="31" t="str">
        <f t="shared" si="1756"/>
        <v>-</v>
      </c>
      <c r="AB6276" s="31">
        <f t="shared" si="1757"/>
        <v>16.75</v>
      </c>
    </row>
    <row r="6277" spans="1:28" x14ac:dyDescent="0.3">
      <c r="A6277" s="133">
        <v>42997.208333333336</v>
      </c>
      <c r="B6277" s="152">
        <f t="shared" si="1758"/>
        <v>9</v>
      </c>
      <c r="C6277" s="152">
        <f t="shared" si="1759"/>
        <v>19</v>
      </c>
      <c r="D6277" s="152">
        <f t="shared" si="1760"/>
        <v>5</v>
      </c>
      <c r="E6277" s="38" t="str">
        <f t="shared" si="1761"/>
        <v/>
      </c>
      <c r="F6277" s="134">
        <v>23.57</v>
      </c>
      <c r="G6277" s="38" t="str">
        <f t="shared" si="1762"/>
        <v>-</v>
      </c>
      <c r="H6277" s="38">
        <f t="shared" si="1763"/>
        <v>23.57</v>
      </c>
      <c r="K6277" s="133">
        <v>43362.208333333336</v>
      </c>
      <c r="L6277" s="9">
        <f t="shared" si="1746"/>
        <v>9</v>
      </c>
      <c r="M6277" s="9">
        <f t="shared" si="1747"/>
        <v>19</v>
      </c>
      <c r="N6277" s="9">
        <f t="shared" si="1748"/>
        <v>5</v>
      </c>
      <c r="O6277" s="31" t="str">
        <f t="shared" si="1749"/>
        <v/>
      </c>
      <c r="P6277" s="134">
        <v>24.45</v>
      </c>
      <c r="Q6277" s="31" t="str">
        <f t="shared" si="1750"/>
        <v>-</v>
      </c>
      <c r="R6277" s="31">
        <f t="shared" si="1751"/>
        <v>24.45</v>
      </c>
      <c r="U6277" s="133">
        <v>43727.208333333336</v>
      </c>
      <c r="V6277" s="9">
        <f t="shared" si="1752"/>
        <v>9</v>
      </c>
      <c r="W6277" s="9">
        <f t="shared" si="1753"/>
        <v>19</v>
      </c>
      <c r="X6277" s="9">
        <f t="shared" si="1754"/>
        <v>5</v>
      </c>
      <c r="Y6277" s="31" t="str">
        <f t="shared" si="1755"/>
        <v/>
      </c>
      <c r="Z6277" s="134">
        <v>18.04</v>
      </c>
      <c r="AA6277" s="31" t="str">
        <f t="shared" si="1756"/>
        <v>-</v>
      </c>
      <c r="AB6277" s="31">
        <f t="shared" si="1757"/>
        <v>18.04</v>
      </c>
    </row>
    <row r="6278" spans="1:28" x14ac:dyDescent="0.3">
      <c r="A6278" s="133">
        <v>42997.25</v>
      </c>
      <c r="B6278" s="152">
        <f t="shared" si="1758"/>
        <v>9</v>
      </c>
      <c r="C6278" s="152">
        <f t="shared" si="1759"/>
        <v>19</v>
      </c>
      <c r="D6278" s="152">
        <f t="shared" si="1760"/>
        <v>6</v>
      </c>
      <c r="E6278" s="38" t="str">
        <f t="shared" si="1761"/>
        <v/>
      </c>
      <c r="F6278" s="134">
        <v>29.15</v>
      </c>
      <c r="G6278" s="38" t="str">
        <f t="shared" si="1762"/>
        <v>-</v>
      </c>
      <c r="H6278" s="38">
        <f t="shared" si="1763"/>
        <v>29.15</v>
      </c>
      <c r="K6278" s="133">
        <v>43362.25</v>
      </c>
      <c r="L6278" s="9">
        <f t="shared" si="1746"/>
        <v>9</v>
      </c>
      <c r="M6278" s="9">
        <f t="shared" si="1747"/>
        <v>19</v>
      </c>
      <c r="N6278" s="9">
        <f t="shared" si="1748"/>
        <v>6</v>
      </c>
      <c r="O6278" s="31" t="str">
        <f t="shared" si="1749"/>
        <v/>
      </c>
      <c r="P6278" s="134">
        <v>32.840000000000003</v>
      </c>
      <c r="Q6278" s="31" t="str">
        <f t="shared" si="1750"/>
        <v>-</v>
      </c>
      <c r="R6278" s="31">
        <f t="shared" si="1751"/>
        <v>32.840000000000003</v>
      </c>
      <c r="U6278" s="133">
        <v>43727.25</v>
      </c>
      <c r="V6278" s="9">
        <f t="shared" si="1752"/>
        <v>9</v>
      </c>
      <c r="W6278" s="9">
        <f t="shared" si="1753"/>
        <v>19</v>
      </c>
      <c r="X6278" s="9">
        <f t="shared" si="1754"/>
        <v>6</v>
      </c>
      <c r="Y6278" s="31" t="str">
        <f t="shared" si="1755"/>
        <v/>
      </c>
      <c r="Z6278" s="134">
        <v>21.69</v>
      </c>
      <c r="AA6278" s="31" t="str">
        <f t="shared" si="1756"/>
        <v>-</v>
      </c>
      <c r="AB6278" s="31">
        <f t="shared" si="1757"/>
        <v>21.69</v>
      </c>
    </row>
    <row r="6279" spans="1:28" x14ac:dyDescent="0.3">
      <c r="A6279" s="133">
        <v>42997.291666666664</v>
      </c>
      <c r="B6279" s="152">
        <f t="shared" si="1758"/>
        <v>9</v>
      </c>
      <c r="C6279" s="152">
        <f t="shared" si="1759"/>
        <v>19</v>
      </c>
      <c r="D6279" s="152">
        <f t="shared" si="1760"/>
        <v>7</v>
      </c>
      <c r="E6279" s="38" t="str">
        <f t="shared" si="1761"/>
        <v/>
      </c>
      <c r="F6279" s="134">
        <v>27.81</v>
      </c>
      <c r="G6279" s="38" t="str">
        <f t="shared" si="1762"/>
        <v>-</v>
      </c>
      <c r="H6279" s="38">
        <f t="shared" si="1763"/>
        <v>27.81</v>
      </c>
      <c r="K6279" s="133">
        <v>43362.291666666664</v>
      </c>
      <c r="L6279" s="9">
        <f t="shared" si="1746"/>
        <v>9</v>
      </c>
      <c r="M6279" s="9">
        <f t="shared" si="1747"/>
        <v>19</v>
      </c>
      <c r="N6279" s="9">
        <f t="shared" si="1748"/>
        <v>7</v>
      </c>
      <c r="O6279" s="31" t="str">
        <f t="shared" si="1749"/>
        <v/>
      </c>
      <c r="P6279" s="134">
        <v>31.72</v>
      </c>
      <c r="Q6279" s="31" t="str">
        <f t="shared" si="1750"/>
        <v>-</v>
      </c>
      <c r="R6279" s="31">
        <f t="shared" si="1751"/>
        <v>31.72</v>
      </c>
      <c r="U6279" s="133">
        <v>43727.291666666664</v>
      </c>
      <c r="V6279" s="9">
        <f t="shared" si="1752"/>
        <v>9</v>
      </c>
      <c r="W6279" s="9">
        <f t="shared" si="1753"/>
        <v>19</v>
      </c>
      <c r="X6279" s="9">
        <f t="shared" si="1754"/>
        <v>7</v>
      </c>
      <c r="Y6279" s="31" t="str">
        <f t="shared" si="1755"/>
        <v/>
      </c>
      <c r="Z6279" s="134">
        <v>22.02</v>
      </c>
      <c r="AA6279" s="31" t="str">
        <f t="shared" si="1756"/>
        <v>-</v>
      </c>
      <c r="AB6279" s="31">
        <f t="shared" si="1757"/>
        <v>22.02</v>
      </c>
    </row>
    <row r="6280" spans="1:28" x14ac:dyDescent="0.3">
      <c r="A6280" s="133">
        <v>42997.333333333336</v>
      </c>
      <c r="B6280" s="152">
        <f t="shared" si="1758"/>
        <v>9</v>
      </c>
      <c r="C6280" s="152">
        <f t="shared" si="1759"/>
        <v>19</v>
      </c>
      <c r="D6280" s="152">
        <f t="shared" si="1760"/>
        <v>8</v>
      </c>
      <c r="E6280" s="38" t="str">
        <f t="shared" si="1761"/>
        <v/>
      </c>
      <c r="F6280" s="134">
        <v>28.31</v>
      </c>
      <c r="G6280" s="38">
        <f t="shared" si="1762"/>
        <v>28.31</v>
      </c>
      <c r="H6280" s="38" t="str">
        <f t="shared" si="1763"/>
        <v>-</v>
      </c>
      <c r="K6280" s="133">
        <v>43362.333333333336</v>
      </c>
      <c r="L6280" s="9">
        <f t="shared" si="1746"/>
        <v>9</v>
      </c>
      <c r="M6280" s="9">
        <f t="shared" si="1747"/>
        <v>19</v>
      </c>
      <c r="N6280" s="9">
        <f t="shared" si="1748"/>
        <v>8</v>
      </c>
      <c r="O6280" s="31" t="str">
        <f t="shared" si="1749"/>
        <v/>
      </c>
      <c r="P6280" s="134">
        <v>32.659999999999997</v>
      </c>
      <c r="Q6280" s="31">
        <f t="shared" si="1750"/>
        <v>32.659999999999997</v>
      </c>
      <c r="R6280" s="31" t="str">
        <f t="shared" si="1751"/>
        <v>-</v>
      </c>
      <c r="U6280" s="133">
        <v>43727.333333333336</v>
      </c>
      <c r="V6280" s="9">
        <f t="shared" si="1752"/>
        <v>9</v>
      </c>
      <c r="W6280" s="9">
        <f t="shared" si="1753"/>
        <v>19</v>
      </c>
      <c r="X6280" s="9">
        <f t="shared" si="1754"/>
        <v>8</v>
      </c>
      <c r="Y6280" s="31" t="str">
        <f t="shared" si="1755"/>
        <v/>
      </c>
      <c r="Z6280" s="134">
        <v>22.17</v>
      </c>
      <c r="AA6280" s="31">
        <f t="shared" si="1756"/>
        <v>22.17</v>
      </c>
      <c r="AB6280" s="31" t="str">
        <f t="shared" si="1757"/>
        <v>-</v>
      </c>
    </row>
    <row r="6281" spans="1:28" x14ac:dyDescent="0.3">
      <c r="A6281" s="133">
        <v>42997.375</v>
      </c>
      <c r="B6281" s="152">
        <f t="shared" si="1758"/>
        <v>9</v>
      </c>
      <c r="C6281" s="152">
        <f t="shared" si="1759"/>
        <v>19</v>
      </c>
      <c r="D6281" s="152">
        <f t="shared" si="1760"/>
        <v>9</v>
      </c>
      <c r="E6281" s="38" t="str">
        <f t="shared" si="1761"/>
        <v/>
      </c>
      <c r="F6281" s="134">
        <v>30.67</v>
      </c>
      <c r="G6281" s="38">
        <f t="shared" si="1762"/>
        <v>30.67</v>
      </c>
      <c r="H6281" s="38" t="str">
        <f t="shared" si="1763"/>
        <v>-</v>
      </c>
      <c r="K6281" s="133">
        <v>43362.375</v>
      </c>
      <c r="L6281" s="9">
        <f t="shared" ref="L6281:L6344" si="1764">MONTH(K6281)</f>
        <v>9</v>
      </c>
      <c r="M6281" s="9">
        <f t="shared" ref="M6281:M6344" si="1765">DAY(K6281)</f>
        <v>19</v>
      </c>
      <c r="N6281" s="9">
        <f t="shared" ref="N6281:N6344" si="1766">HOUR(K6281)</f>
        <v>9</v>
      </c>
      <c r="O6281" s="31" t="str">
        <f t="shared" ref="O6281:O6344" si="1767">IF(WEEKDAY(K6281,2)&gt;5,"W","")</f>
        <v/>
      </c>
      <c r="P6281" s="134">
        <v>36.340000000000003</v>
      </c>
      <c r="Q6281" s="31">
        <f t="shared" ref="Q6281:Q6344" si="1768">IF(AND($L6281&gt;=$L$5,$L6281&lt;=$M$5),IF($O6281&lt;&gt;"W",IF(AND($N6281&gt;=$N$5,$N6281&lt;$P$5),$P6281,"-"),"-"),"-")</f>
        <v>36.340000000000003</v>
      </c>
      <c r="R6281" s="31" t="str">
        <f t="shared" ref="R6281:R6344" si="1769">IF(Q6281="-",P6281,"-")</f>
        <v>-</v>
      </c>
      <c r="U6281" s="133">
        <v>43727.375</v>
      </c>
      <c r="V6281" s="9">
        <f t="shared" ref="V6281:V6344" si="1770">MONTH(U6281)</f>
        <v>9</v>
      </c>
      <c r="W6281" s="9">
        <f t="shared" ref="W6281:W6344" si="1771">DAY(U6281)</f>
        <v>19</v>
      </c>
      <c r="X6281" s="9">
        <f t="shared" ref="X6281:X6344" si="1772">HOUR(U6281)</f>
        <v>9</v>
      </c>
      <c r="Y6281" s="31" t="str">
        <f t="shared" ref="Y6281:Y6344" si="1773">IF(WEEKDAY(U6281,2)&gt;5,"W","")</f>
        <v/>
      </c>
      <c r="Z6281" s="134">
        <v>23.19</v>
      </c>
      <c r="AA6281" s="31">
        <f t="shared" ref="AA6281:AA6344" si="1774">IF(AND($V6281&gt;=$V$5,$V6281&lt;=$W$5),IF($Y6281&lt;&gt;"W",IF(AND($X6281&gt;=$X$5,$X6281&lt;$Z$5),$Z6281,"-"),"-"),"-")</f>
        <v>23.19</v>
      </c>
      <c r="AB6281" s="31" t="str">
        <f t="shared" ref="AB6281:AB6344" si="1775">IF(AA6281="-",Z6281,"-")</f>
        <v>-</v>
      </c>
    </row>
    <row r="6282" spans="1:28" x14ac:dyDescent="0.3">
      <c r="A6282" s="133">
        <v>42997.416666666664</v>
      </c>
      <c r="B6282" s="152">
        <f t="shared" ref="B6282:B6345" si="1776">MONTH(A6282)</f>
        <v>9</v>
      </c>
      <c r="C6282" s="152">
        <f t="shared" ref="C6282:C6345" si="1777">DAY(A6282)</f>
        <v>19</v>
      </c>
      <c r="D6282" s="152">
        <f t="shared" ref="D6282:D6345" si="1778">HOUR(A6282)</f>
        <v>10</v>
      </c>
      <c r="E6282" s="38" t="str">
        <f t="shared" ref="E6282:E6345" si="1779">IF(WEEKDAY(A6282,2)&gt;5,"W","")</f>
        <v/>
      </c>
      <c r="F6282" s="134">
        <v>35.31</v>
      </c>
      <c r="G6282" s="38">
        <f t="shared" ref="G6282:G6345" si="1780">IF(AND($B6282&gt;=$B$5,$B6282&lt;=$C$5),IF($E6282&lt;&gt;"W",IF(AND($D6282&gt;=$D$5,$D6282&lt;$F$5),$F6282,"-"),"-"),"-")</f>
        <v>35.31</v>
      </c>
      <c r="H6282" s="38" t="str">
        <f t="shared" ref="H6282:H6345" si="1781">IF(G6282="-",F6282,"-")</f>
        <v>-</v>
      </c>
      <c r="K6282" s="133">
        <v>43362.416666666664</v>
      </c>
      <c r="L6282" s="9">
        <f t="shared" si="1764"/>
        <v>9</v>
      </c>
      <c r="M6282" s="9">
        <f t="shared" si="1765"/>
        <v>19</v>
      </c>
      <c r="N6282" s="9">
        <f t="shared" si="1766"/>
        <v>10</v>
      </c>
      <c r="O6282" s="31" t="str">
        <f t="shared" si="1767"/>
        <v/>
      </c>
      <c r="P6282" s="134">
        <v>40.33</v>
      </c>
      <c r="Q6282" s="31">
        <f t="shared" si="1768"/>
        <v>40.33</v>
      </c>
      <c r="R6282" s="31" t="str">
        <f t="shared" si="1769"/>
        <v>-</v>
      </c>
      <c r="U6282" s="133">
        <v>43727.416666666664</v>
      </c>
      <c r="V6282" s="9">
        <f t="shared" si="1770"/>
        <v>9</v>
      </c>
      <c r="W6282" s="9">
        <f t="shared" si="1771"/>
        <v>19</v>
      </c>
      <c r="X6282" s="9">
        <f t="shared" si="1772"/>
        <v>10</v>
      </c>
      <c r="Y6282" s="31" t="str">
        <f t="shared" si="1773"/>
        <v/>
      </c>
      <c r="Z6282" s="134">
        <v>24.46</v>
      </c>
      <c r="AA6282" s="31">
        <f t="shared" si="1774"/>
        <v>24.46</v>
      </c>
      <c r="AB6282" s="31" t="str">
        <f t="shared" si="1775"/>
        <v>-</v>
      </c>
    </row>
    <row r="6283" spans="1:28" x14ac:dyDescent="0.3">
      <c r="A6283" s="133">
        <v>42997.458333333336</v>
      </c>
      <c r="B6283" s="152">
        <f t="shared" si="1776"/>
        <v>9</v>
      </c>
      <c r="C6283" s="152">
        <f t="shared" si="1777"/>
        <v>19</v>
      </c>
      <c r="D6283" s="152">
        <f t="shared" si="1778"/>
        <v>11</v>
      </c>
      <c r="E6283" s="38" t="str">
        <f t="shared" si="1779"/>
        <v/>
      </c>
      <c r="F6283" s="134">
        <v>40.270000000000003</v>
      </c>
      <c r="G6283" s="38">
        <f t="shared" si="1780"/>
        <v>40.270000000000003</v>
      </c>
      <c r="H6283" s="38" t="str">
        <f t="shared" si="1781"/>
        <v>-</v>
      </c>
      <c r="K6283" s="133">
        <v>43362.458333333336</v>
      </c>
      <c r="L6283" s="9">
        <f t="shared" si="1764"/>
        <v>9</v>
      </c>
      <c r="M6283" s="9">
        <f t="shared" si="1765"/>
        <v>19</v>
      </c>
      <c r="N6283" s="9">
        <f t="shared" si="1766"/>
        <v>11</v>
      </c>
      <c r="O6283" s="31" t="str">
        <f t="shared" si="1767"/>
        <v/>
      </c>
      <c r="P6283" s="134">
        <v>42.14</v>
      </c>
      <c r="Q6283" s="31">
        <f t="shared" si="1768"/>
        <v>42.14</v>
      </c>
      <c r="R6283" s="31" t="str">
        <f t="shared" si="1769"/>
        <v>-</v>
      </c>
      <c r="U6283" s="133">
        <v>43727.458333333336</v>
      </c>
      <c r="V6283" s="9">
        <f t="shared" si="1770"/>
        <v>9</v>
      </c>
      <c r="W6283" s="9">
        <f t="shared" si="1771"/>
        <v>19</v>
      </c>
      <c r="X6283" s="9">
        <f t="shared" si="1772"/>
        <v>11</v>
      </c>
      <c r="Y6283" s="31" t="str">
        <f t="shared" si="1773"/>
        <v/>
      </c>
      <c r="Z6283" s="134">
        <v>26.45</v>
      </c>
      <c r="AA6283" s="31">
        <f t="shared" si="1774"/>
        <v>26.45</v>
      </c>
      <c r="AB6283" s="31" t="str">
        <f t="shared" si="1775"/>
        <v>-</v>
      </c>
    </row>
    <row r="6284" spans="1:28" x14ac:dyDescent="0.3">
      <c r="A6284" s="133">
        <v>42997.5</v>
      </c>
      <c r="B6284" s="152">
        <f t="shared" si="1776"/>
        <v>9</v>
      </c>
      <c r="C6284" s="152">
        <f t="shared" si="1777"/>
        <v>19</v>
      </c>
      <c r="D6284" s="152">
        <f t="shared" si="1778"/>
        <v>12</v>
      </c>
      <c r="E6284" s="38" t="str">
        <f t="shared" si="1779"/>
        <v/>
      </c>
      <c r="F6284" s="134">
        <v>42.53</v>
      </c>
      <c r="G6284" s="38">
        <f t="shared" si="1780"/>
        <v>42.53</v>
      </c>
      <c r="H6284" s="38" t="str">
        <f t="shared" si="1781"/>
        <v>-</v>
      </c>
      <c r="K6284" s="133">
        <v>43362.5</v>
      </c>
      <c r="L6284" s="9">
        <f t="shared" si="1764"/>
        <v>9</v>
      </c>
      <c r="M6284" s="9">
        <f t="shared" si="1765"/>
        <v>19</v>
      </c>
      <c r="N6284" s="9">
        <f t="shared" si="1766"/>
        <v>12</v>
      </c>
      <c r="O6284" s="31" t="str">
        <f t="shared" si="1767"/>
        <v/>
      </c>
      <c r="P6284" s="134">
        <v>51</v>
      </c>
      <c r="Q6284" s="31">
        <f t="shared" si="1768"/>
        <v>51</v>
      </c>
      <c r="R6284" s="31" t="str">
        <f t="shared" si="1769"/>
        <v>-</v>
      </c>
      <c r="U6284" s="133">
        <v>43727.5</v>
      </c>
      <c r="V6284" s="9">
        <f t="shared" si="1770"/>
        <v>9</v>
      </c>
      <c r="W6284" s="9">
        <f t="shared" si="1771"/>
        <v>19</v>
      </c>
      <c r="X6284" s="9">
        <f t="shared" si="1772"/>
        <v>12</v>
      </c>
      <c r="Y6284" s="31" t="str">
        <f t="shared" si="1773"/>
        <v/>
      </c>
      <c r="Z6284" s="134">
        <v>27.88</v>
      </c>
      <c r="AA6284" s="31">
        <f t="shared" si="1774"/>
        <v>27.88</v>
      </c>
      <c r="AB6284" s="31" t="str">
        <f t="shared" si="1775"/>
        <v>-</v>
      </c>
    </row>
    <row r="6285" spans="1:28" x14ac:dyDescent="0.3">
      <c r="A6285" s="133">
        <v>42997.541666666664</v>
      </c>
      <c r="B6285" s="152">
        <f t="shared" si="1776"/>
        <v>9</v>
      </c>
      <c r="C6285" s="152">
        <f t="shared" si="1777"/>
        <v>19</v>
      </c>
      <c r="D6285" s="152">
        <f t="shared" si="1778"/>
        <v>13</v>
      </c>
      <c r="E6285" s="38" t="str">
        <f t="shared" si="1779"/>
        <v/>
      </c>
      <c r="F6285" s="134">
        <v>46</v>
      </c>
      <c r="G6285" s="38">
        <f t="shared" si="1780"/>
        <v>46</v>
      </c>
      <c r="H6285" s="38" t="str">
        <f t="shared" si="1781"/>
        <v>-</v>
      </c>
      <c r="K6285" s="133">
        <v>43362.541666666664</v>
      </c>
      <c r="L6285" s="9">
        <f t="shared" si="1764"/>
        <v>9</v>
      </c>
      <c r="M6285" s="9">
        <f t="shared" si="1765"/>
        <v>19</v>
      </c>
      <c r="N6285" s="9">
        <f t="shared" si="1766"/>
        <v>13</v>
      </c>
      <c r="O6285" s="31" t="str">
        <f t="shared" si="1767"/>
        <v/>
      </c>
      <c r="P6285" s="134">
        <v>59.72</v>
      </c>
      <c r="Q6285" s="31">
        <f t="shared" si="1768"/>
        <v>59.72</v>
      </c>
      <c r="R6285" s="31" t="str">
        <f t="shared" si="1769"/>
        <v>-</v>
      </c>
      <c r="U6285" s="133">
        <v>43727.541666666664</v>
      </c>
      <c r="V6285" s="9">
        <f t="shared" si="1770"/>
        <v>9</v>
      </c>
      <c r="W6285" s="9">
        <f t="shared" si="1771"/>
        <v>19</v>
      </c>
      <c r="X6285" s="9">
        <f t="shared" si="1772"/>
        <v>13</v>
      </c>
      <c r="Y6285" s="31" t="str">
        <f t="shared" si="1773"/>
        <v/>
      </c>
      <c r="Z6285" s="134">
        <v>34.85</v>
      </c>
      <c r="AA6285" s="31">
        <f t="shared" si="1774"/>
        <v>34.85</v>
      </c>
      <c r="AB6285" s="31" t="str">
        <f t="shared" si="1775"/>
        <v>-</v>
      </c>
    </row>
    <row r="6286" spans="1:28" x14ac:dyDescent="0.3">
      <c r="A6286" s="133">
        <v>42997.583333333336</v>
      </c>
      <c r="B6286" s="152">
        <f t="shared" si="1776"/>
        <v>9</v>
      </c>
      <c r="C6286" s="152">
        <f t="shared" si="1777"/>
        <v>19</v>
      </c>
      <c r="D6286" s="152">
        <f t="shared" si="1778"/>
        <v>14</v>
      </c>
      <c r="E6286" s="38" t="str">
        <f t="shared" si="1779"/>
        <v/>
      </c>
      <c r="F6286" s="134">
        <v>46.77</v>
      </c>
      <c r="G6286" s="38">
        <f t="shared" si="1780"/>
        <v>46.77</v>
      </c>
      <c r="H6286" s="38" t="str">
        <f t="shared" si="1781"/>
        <v>-</v>
      </c>
      <c r="K6286" s="133">
        <v>43362.583333333336</v>
      </c>
      <c r="L6286" s="9">
        <f t="shared" si="1764"/>
        <v>9</v>
      </c>
      <c r="M6286" s="9">
        <f t="shared" si="1765"/>
        <v>19</v>
      </c>
      <c r="N6286" s="9">
        <f t="shared" si="1766"/>
        <v>14</v>
      </c>
      <c r="O6286" s="31" t="str">
        <f t="shared" si="1767"/>
        <v/>
      </c>
      <c r="P6286" s="134">
        <v>74.37</v>
      </c>
      <c r="Q6286" s="31">
        <f t="shared" si="1768"/>
        <v>74.37</v>
      </c>
      <c r="R6286" s="31" t="str">
        <f t="shared" si="1769"/>
        <v>-</v>
      </c>
      <c r="U6286" s="133">
        <v>43727.583333333336</v>
      </c>
      <c r="V6286" s="9">
        <f t="shared" si="1770"/>
        <v>9</v>
      </c>
      <c r="W6286" s="9">
        <f t="shared" si="1771"/>
        <v>19</v>
      </c>
      <c r="X6286" s="9">
        <f t="shared" si="1772"/>
        <v>14</v>
      </c>
      <c r="Y6286" s="31" t="str">
        <f t="shared" si="1773"/>
        <v/>
      </c>
      <c r="Z6286" s="134">
        <v>38.18</v>
      </c>
      <c r="AA6286" s="31">
        <f t="shared" si="1774"/>
        <v>38.18</v>
      </c>
      <c r="AB6286" s="31" t="str">
        <f t="shared" si="1775"/>
        <v>-</v>
      </c>
    </row>
    <row r="6287" spans="1:28" x14ac:dyDescent="0.3">
      <c r="A6287" s="133">
        <v>42997.625</v>
      </c>
      <c r="B6287" s="152">
        <f t="shared" si="1776"/>
        <v>9</v>
      </c>
      <c r="C6287" s="152">
        <f t="shared" si="1777"/>
        <v>19</v>
      </c>
      <c r="D6287" s="152">
        <f t="shared" si="1778"/>
        <v>15</v>
      </c>
      <c r="E6287" s="38" t="str">
        <f t="shared" si="1779"/>
        <v/>
      </c>
      <c r="F6287" s="134">
        <v>48.72</v>
      </c>
      <c r="G6287" s="38">
        <f t="shared" si="1780"/>
        <v>48.72</v>
      </c>
      <c r="H6287" s="38" t="str">
        <f t="shared" si="1781"/>
        <v>-</v>
      </c>
      <c r="K6287" s="133">
        <v>43362.625</v>
      </c>
      <c r="L6287" s="9">
        <f t="shared" si="1764"/>
        <v>9</v>
      </c>
      <c r="M6287" s="9">
        <f t="shared" si="1765"/>
        <v>19</v>
      </c>
      <c r="N6287" s="9">
        <f t="shared" si="1766"/>
        <v>15</v>
      </c>
      <c r="O6287" s="31" t="str">
        <f t="shared" si="1767"/>
        <v/>
      </c>
      <c r="P6287" s="134">
        <v>86.86</v>
      </c>
      <c r="Q6287" s="31">
        <f t="shared" si="1768"/>
        <v>86.86</v>
      </c>
      <c r="R6287" s="31" t="str">
        <f t="shared" si="1769"/>
        <v>-</v>
      </c>
      <c r="U6287" s="133">
        <v>43727.625</v>
      </c>
      <c r="V6287" s="9">
        <f t="shared" si="1770"/>
        <v>9</v>
      </c>
      <c r="W6287" s="9">
        <f t="shared" si="1771"/>
        <v>19</v>
      </c>
      <c r="X6287" s="9">
        <f t="shared" si="1772"/>
        <v>15</v>
      </c>
      <c r="Y6287" s="31" t="str">
        <f t="shared" si="1773"/>
        <v/>
      </c>
      <c r="Z6287" s="134">
        <v>43.94</v>
      </c>
      <c r="AA6287" s="31">
        <f t="shared" si="1774"/>
        <v>43.94</v>
      </c>
      <c r="AB6287" s="31" t="str">
        <f t="shared" si="1775"/>
        <v>-</v>
      </c>
    </row>
    <row r="6288" spans="1:28" x14ac:dyDescent="0.3">
      <c r="A6288" s="133">
        <v>42997.666666666664</v>
      </c>
      <c r="B6288" s="152">
        <f t="shared" si="1776"/>
        <v>9</v>
      </c>
      <c r="C6288" s="152">
        <f t="shared" si="1777"/>
        <v>19</v>
      </c>
      <c r="D6288" s="152">
        <f t="shared" si="1778"/>
        <v>16</v>
      </c>
      <c r="E6288" s="38" t="str">
        <f t="shared" si="1779"/>
        <v/>
      </c>
      <c r="F6288" s="134">
        <v>51.17</v>
      </c>
      <c r="G6288" s="38">
        <f t="shared" si="1780"/>
        <v>51.17</v>
      </c>
      <c r="H6288" s="38" t="str">
        <f t="shared" si="1781"/>
        <v>-</v>
      </c>
      <c r="K6288" s="133">
        <v>43362.666666666664</v>
      </c>
      <c r="L6288" s="9">
        <f t="shared" si="1764"/>
        <v>9</v>
      </c>
      <c r="M6288" s="9">
        <f t="shared" si="1765"/>
        <v>19</v>
      </c>
      <c r="N6288" s="9">
        <f t="shared" si="1766"/>
        <v>16</v>
      </c>
      <c r="O6288" s="31" t="str">
        <f t="shared" si="1767"/>
        <v/>
      </c>
      <c r="P6288" s="134">
        <v>92.12</v>
      </c>
      <c r="Q6288" s="31">
        <f t="shared" si="1768"/>
        <v>92.12</v>
      </c>
      <c r="R6288" s="31" t="str">
        <f t="shared" si="1769"/>
        <v>-</v>
      </c>
      <c r="U6288" s="133">
        <v>43727.666666666664</v>
      </c>
      <c r="V6288" s="9">
        <f t="shared" si="1770"/>
        <v>9</v>
      </c>
      <c r="W6288" s="9">
        <f t="shared" si="1771"/>
        <v>19</v>
      </c>
      <c r="X6288" s="9">
        <f t="shared" si="1772"/>
        <v>16</v>
      </c>
      <c r="Y6288" s="31" t="str">
        <f t="shared" si="1773"/>
        <v/>
      </c>
      <c r="Z6288" s="134">
        <v>47.84</v>
      </c>
      <c r="AA6288" s="31">
        <f t="shared" si="1774"/>
        <v>47.84</v>
      </c>
      <c r="AB6288" s="31" t="str">
        <f t="shared" si="1775"/>
        <v>-</v>
      </c>
    </row>
    <row r="6289" spans="1:28" x14ac:dyDescent="0.3">
      <c r="A6289" s="133">
        <v>42997.708333333336</v>
      </c>
      <c r="B6289" s="152">
        <f t="shared" si="1776"/>
        <v>9</v>
      </c>
      <c r="C6289" s="152">
        <f t="shared" si="1777"/>
        <v>19</v>
      </c>
      <c r="D6289" s="152">
        <f t="shared" si="1778"/>
        <v>17</v>
      </c>
      <c r="E6289" s="38" t="str">
        <f t="shared" si="1779"/>
        <v/>
      </c>
      <c r="F6289" s="134">
        <v>49.02</v>
      </c>
      <c r="G6289" s="38" t="str">
        <f t="shared" si="1780"/>
        <v>-</v>
      </c>
      <c r="H6289" s="38">
        <f t="shared" si="1781"/>
        <v>49.02</v>
      </c>
      <c r="K6289" s="133">
        <v>43362.708333333336</v>
      </c>
      <c r="L6289" s="9">
        <f t="shared" si="1764"/>
        <v>9</v>
      </c>
      <c r="M6289" s="9">
        <f t="shared" si="1765"/>
        <v>19</v>
      </c>
      <c r="N6289" s="9">
        <f t="shared" si="1766"/>
        <v>17</v>
      </c>
      <c r="O6289" s="31" t="str">
        <f t="shared" si="1767"/>
        <v/>
      </c>
      <c r="P6289" s="134">
        <v>78.989999999999995</v>
      </c>
      <c r="Q6289" s="31" t="str">
        <f t="shared" si="1768"/>
        <v>-</v>
      </c>
      <c r="R6289" s="31">
        <f t="shared" si="1769"/>
        <v>78.989999999999995</v>
      </c>
      <c r="U6289" s="133">
        <v>43727.708333333336</v>
      </c>
      <c r="V6289" s="9">
        <f t="shared" si="1770"/>
        <v>9</v>
      </c>
      <c r="W6289" s="9">
        <f t="shared" si="1771"/>
        <v>19</v>
      </c>
      <c r="X6289" s="9">
        <f t="shared" si="1772"/>
        <v>17</v>
      </c>
      <c r="Y6289" s="31" t="str">
        <f t="shared" si="1773"/>
        <v/>
      </c>
      <c r="Z6289" s="134">
        <v>43.26</v>
      </c>
      <c r="AA6289" s="31" t="str">
        <f t="shared" si="1774"/>
        <v>-</v>
      </c>
      <c r="AB6289" s="31">
        <f t="shared" si="1775"/>
        <v>43.26</v>
      </c>
    </row>
    <row r="6290" spans="1:28" x14ac:dyDescent="0.3">
      <c r="A6290" s="133">
        <v>42997.75</v>
      </c>
      <c r="B6290" s="152">
        <f t="shared" si="1776"/>
        <v>9</v>
      </c>
      <c r="C6290" s="152">
        <f t="shared" si="1777"/>
        <v>19</v>
      </c>
      <c r="D6290" s="152">
        <f t="shared" si="1778"/>
        <v>18</v>
      </c>
      <c r="E6290" s="38" t="str">
        <f t="shared" si="1779"/>
        <v/>
      </c>
      <c r="F6290" s="134">
        <v>43.5</v>
      </c>
      <c r="G6290" s="38" t="str">
        <f t="shared" si="1780"/>
        <v>-</v>
      </c>
      <c r="H6290" s="38">
        <f t="shared" si="1781"/>
        <v>43.5</v>
      </c>
      <c r="K6290" s="133">
        <v>43362.75</v>
      </c>
      <c r="L6290" s="9">
        <f t="shared" si="1764"/>
        <v>9</v>
      </c>
      <c r="M6290" s="9">
        <f t="shared" si="1765"/>
        <v>19</v>
      </c>
      <c r="N6290" s="9">
        <f t="shared" si="1766"/>
        <v>18</v>
      </c>
      <c r="O6290" s="31" t="str">
        <f t="shared" si="1767"/>
        <v/>
      </c>
      <c r="P6290" s="134">
        <v>58.96</v>
      </c>
      <c r="Q6290" s="31" t="str">
        <f t="shared" si="1768"/>
        <v>-</v>
      </c>
      <c r="R6290" s="31">
        <f t="shared" si="1769"/>
        <v>58.96</v>
      </c>
      <c r="U6290" s="133">
        <v>43727.75</v>
      </c>
      <c r="V6290" s="9">
        <f t="shared" si="1770"/>
        <v>9</v>
      </c>
      <c r="W6290" s="9">
        <f t="shared" si="1771"/>
        <v>19</v>
      </c>
      <c r="X6290" s="9">
        <f t="shared" si="1772"/>
        <v>18</v>
      </c>
      <c r="Y6290" s="31" t="str">
        <f t="shared" si="1773"/>
        <v/>
      </c>
      <c r="Z6290" s="134">
        <v>35.53</v>
      </c>
      <c r="AA6290" s="31" t="str">
        <f t="shared" si="1774"/>
        <v>-</v>
      </c>
      <c r="AB6290" s="31">
        <f t="shared" si="1775"/>
        <v>35.53</v>
      </c>
    </row>
    <row r="6291" spans="1:28" x14ac:dyDescent="0.3">
      <c r="A6291" s="133">
        <v>42997.791666666664</v>
      </c>
      <c r="B6291" s="152">
        <f t="shared" si="1776"/>
        <v>9</v>
      </c>
      <c r="C6291" s="152">
        <f t="shared" si="1777"/>
        <v>19</v>
      </c>
      <c r="D6291" s="152">
        <f t="shared" si="1778"/>
        <v>19</v>
      </c>
      <c r="E6291" s="38" t="str">
        <f t="shared" si="1779"/>
        <v/>
      </c>
      <c r="F6291" s="134">
        <v>44.76</v>
      </c>
      <c r="G6291" s="38" t="str">
        <f t="shared" si="1780"/>
        <v>-</v>
      </c>
      <c r="H6291" s="38">
        <f t="shared" si="1781"/>
        <v>44.76</v>
      </c>
      <c r="K6291" s="133">
        <v>43362.791666666664</v>
      </c>
      <c r="L6291" s="9">
        <f t="shared" si="1764"/>
        <v>9</v>
      </c>
      <c r="M6291" s="9">
        <f t="shared" si="1765"/>
        <v>19</v>
      </c>
      <c r="N6291" s="9">
        <f t="shared" si="1766"/>
        <v>19</v>
      </c>
      <c r="O6291" s="31" t="str">
        <f t="shared" si="1767"/>
        <v/>
      </c>
      <c r="P6291" s="134">
        <v>52.81</v>
      </c>
      <c r="Q6291" s="31" t="str">
        <f t="shared" si="1768"/>
        <v>-</v>
      </c>
      <c r="R6291" s="31">
        <f t="shared" si="1769"/>
        <v>52.81</v>
      </c>
      <c r="U6291" s="133">
        <v>43727.791666666664</v>
      </c>
      <c r="V6291" s="9">
        <f t="shared" si="1770"/>
        <v>9</v>
      </c>
      <c r="W6291" s="9">
        <f t="shared" si="1771"/>
        <v>19</v>
      </c>
      <c r="X6291" s="9">
        <f t="shared" si="1772"/>
        <v>19</v>
      </c>
      <c r="Y6291" s="31" t="str">
        <f t="shared" si="1773"/>
        <v/>
      </c>
      <c r="Z6291" s="134">
        <v>31.35</v>
      </c>
      <c r="AA6291" s="31" t="str">
        <f t="shared" si="1774"/>
        <v>-</v>
      </c>
      <c r="AB6291" s="31">
        <f t="shared" si="1775"/>
        <v>31.35</v>
      </c>
    </row>
    <row r="6292" spans="1:28" x14ac:dyDescent="0.3">
      <c r="A6292" s="133">
        <v>42997.833333333336</v>
      </c>
      <c r="B6292" s="152">
        <f t="shared" si="1776"/>
        <v>9</v>
      </c>
      <c r="C6292" s="152">
        <f t="shared" si="1777"/>
        <v>19</v>
      </c>
      <c r="D6292" s="152">
        <f t="shared" si="1778"/>
        <v>20</v>
      </c>
      <c r="E6292" s="38" t="str">
        <f t="shared" si="1779"/>
        <v/>
      </c>
      <c r="F6292" s="134">
        <v>42.45</v>
      </c>
      <c r="G6292" s="38" t="str">
        <f t="shared" si="1780"/>
        <v>-</v>
      </c>
      <c r="H6292" s="38">
        <f t="shared" si="1781"/>
        <v>42.45</v>
      </c>
      <c r="K6292" s="133">
        <v>43362.833333333336</v>
      </c>
      <c r="L6292" s="9">
        <f t="shared" si="1764"/>
        <v>9</v>
      </c>
      <c r="M6292" s="9">
        <f t="shared" si="1765"/>
        <v>19</v>
      </c>
      <c r="N6292" s="9">
        <f t="shared" si="1766"/>
        <v>20</v>
      </c>
      <c r="O6292" s="31" t="str">
        <f t="shared" si="1767"/>
        <v/>
      </c>
      <c r="P6292" s="134">
        <v>44.24</v>
      </c>
      <c r="Q6292" s="31" t="str">
        <f t="shared" si="1768"/>
        <v>-</v>
      </c>
      <c r="R6292" s="31">
        <f t="shared" si="1769"/>
        <v>44.24</v>
      </c>
      <c r="U6292" s="133">
        <v>43727.833333333336</v>
      </c>
      <c r="V6292" s="9">
        <f t="shared" si="1770"/>
        <v>9</v>
      </c>
      <c r="W6292" s="9">
        <f t="shared" si="1771"/>
        <v>19</v>
      </c>
      <c r="X6292" s="9">
        <f t="shared" si="1772"/>
        <v>20</v>
      </c>
      <c r="Y6292" s="31" t="str">
        <f t="shared" si="1773"/>
        <v/>
      </c>
      <c r="Z6292" s="134">
        <v>28.74</v>
      </c>
      <c r="AA6292" s="31" t="str">
        <f t="shared" si="1774"/>
        <v>-</v>
      </c>
      <c r="AB6292" s="31">
        <f t="shared" si="1775"/>
        <v>28.74</v>
      </c>
    </row>
    <row r="6293" spans="1:28" x14ac:dyDescent="0.3">
      <c r="A6293" s="133">
        <v>42997.875</v>
      </c>
      <c r="B6293" s="152">
        <f t="shared" si="1776"/>
        <v>9</v>
      </c>
      <c r="C6293" s="152">
        <f t="shared" si="1777"/>
        <v>19</v>
      </c>
      <c r="D6293" s="152">
        <f t="shared" si="1778"/>
        <v>21</v>
      </c>
      <c r="E6293" s="38" t="str">
        <f t="shared" si="1779"/>
        <v/>
      </c>
      <c r="F6293" s="134">
        <v>32.97</v>
      </c>
      <c r="G6293" s="38" t="str">
        <f t="shared" si="1780"/>
        <v>-</v>
      </c>
      <c r="H6293" s="38">
        <f t="shared" si="1781"/>
        <v>32.97</v>
      </c>
      <c r="K6293" s="133">
        <v>43362.875</v>
      </c>
      <c r="L6293" s="9">
        <f t="shared" si="1764"/>
        <v>9</v>
      </c>
      <c r="M6293" s="9">
        <f t="shared" si="1765"/>
        <v>19</v>
      </c>
      <c r="N6293" s="9">
        <f t="shared" si="1766"/>
        <v>21</v>
      </c>
      <c r="O6293" s="31" t="str">
        <f t="shared" si="1767"/>
        <v/>
      </c>
      <c r="P6293" s="134">
        <v>38.869999999999997</v>
      </c>
      <c r="Q6293" s="31" t="str">
        <f t="shared" si="1768"/>
        <v>-</v>
      </c>
      <c r="R6293" s="31">
        <f t="shared" si="1769"/>
        <v>38.869999999999997</v>
      </c>
      <c r="U6293" s="133">
        <v>43727.875</v>
      </c>
      <c r="V6293" s="9">
        <f t="shared" si="1770"/>
        <v>9</v>
      </c>
      <c r="W6293" s="9">
        <f t="shared" si="1771"/>
        <v>19</v>
      </c>
      <c r="X6293" s="9">
        <f t="shared" si="1772"/>
        <v>21</v>
      </c>
      <c r="Y6293" s="31" t="str">
        <f t="shared" si="1773"/>
        <v/>
      </c>
      <c r="Z6293" s="134">
        <v>24.73</v>
      </c>
      <c r="AA6293" s="31" t="str">
        <f t="shared" si="1774"/>
        <v>-</v>
      </c>
      <c r="AB6293" s="31">
        <f t="shared" si="1775"/>
        <v>24.73</v>
      </c>
    </row>
    <row r="6294" spans="1:28" x14ac:dyDescent="0.3">
      <c r="A6294" s="133">
        <v>42997.916666666664</v>
      </c>
      <c r="B6294" s="152">
        <f t="shared" si="1776"/>
        <v>9</v>
      </c>
      <c r="C6294" s="152">
        <f t="shared" si="1777"/>
        <v>19</v>
      </c>
      <c r="D6294" s="152">
        <f t="shared" si="1778"/>
        <v>22</v>
      </c>
      <c r="E6294" s="38" t="str">
        <f t="shared" si="1779"/>
        <v/>
      </c>
      <c r="F6294" s="134">
        <v>26.56</v>
      </c>
      <c r="G6294" s="38" t="str">
        <f t="shared" si="1780"/>
        <v>-</v>
      </c>
      <c r="H6294" s="38">
        <f t="shared" si="1781"/>
        <v>26.56</v>
      </c>
      <c r="K6294" s="133">
        <v>43362.916666666664</v>
      </c>
      <c r="L6294" s="9">
        <f t="shared" si="1764"/>
        <v>9</v>
      </c>
      <c r="M6294" s="9">
        <f t="shared" si="1765"/>
        <v>19</v>
      </c>
      <c r="N6294" s="9">
        <f t="shared" si="1766"/>
        <v>22</v>
      </c>
      <c r="O6294" s="31" t="str">
        <f t="shared" si="1767"/>
        <v/>
      </c>
      <c r="P6294" s="134">
        <v>31.86</v>
      </c>
      <c r="Q6294" s="31" t="str">
        <f t="shared" si="1768"/>
        <v>-</v>
      </c>
      <c r="R6294" s="31">
        <f t="shared" si="1769"/>
        <v>31.86</v>
      </c>
      <c r="U6294" s="133">
        <v>43727.916666666664</v>
      </c>
      <c r="V6294" s="9">
        <f t="shared" si="1770"/>
        <v>9</v>
      </c>
      <c r="W6294" s="9">
        <f t="shared" si="1771"/>
        <v>19</v>
      </c>
      <c r="X6294" s="9">
        <f t="shared" si="1772"/>
        <v>22</v>
      </c>
      <c r="Y6294" s="31" t="str">
        <f t="shared" si="1773"/>
        <v/>
      </c>
      <c r="Z6294" s="134">
        <v>22.3</v>
      </c>
      <c r="AA6294" s="31" t="str">
        <f t="shared" si="1774"/>
        <v>-</v>
      </c>
      <c r="AB6294" s="31">
        <f t="shared" si="1775"/>
        <v>22.3</v>
      </c>
    </row>
    <row r="6295" spans="1:28" x14ac:dyDescent="0.3">
      <c r="A6295" s="133">
        <v>42997.958333333336</v>
      </c>
      <c r="B6295" s="152">
        <f t="shared" si="1776"/>
        <v>9</v>
      </c>
      <c r="C6295" s="152">
        <f t="shared" si="1777"/>
        <v>19</v>
      </c>
      <c r="D6295" s="152">
        <f t="shared" si="1778"/>
        <v>23</v>
      </c>
      <c r="E6295" s="38" t="str">
        <f t="shared" si="1779"/>
        <v/>
      </c>
      <c r="F6295" s="134">
        <v>25.01</v>
      </c>
      <c r="G6295" s="38" t="str">
        <f t="shared" si="1780"/>
        <v>-</v>
      </c>
      <c r="H6295" s="38">
        <f t="shared" si="1781"/>
        <v>25.01</v>
      </c>
      <c r="K6295" s="133">
        <v>43362.958333333336</v>
      </c>
      <c r="L6295" s="9">
        <f t="shared" si="1764"/>
        <v>9</v>
      </c>
      <c r="M6295" s="9">
        <f t="shared" si="1765"/>
        <v>19</v>
      </c>
      <c r="N6295" s="9">
        <f t="shared" si="1766"/>
        <v>23</v>
      </c>
      <c r="O6295" s="31" t="str">
        <f t="shared" si="1767"/>
        <v/>
      </c>
      <c r="P6295" s="134">
        <v>28.87</v>
      </c>
      <c r="Q6295" s="31" t="str">
        <f t="shared" si="1768"/>
        <v>-</v>
      </c>
      <c r="R6295" s="31">
        <f t="shared" si="1769"/>
        <v>28.87</v>
      </c>
      <c r="U6295" s="133">
        <v>43727.958333333336</v>
      </c>
      <c r="V6295" s="9">
        <f t="shared" si="1770"/>
        <v>9</v>
      </c>
      <c r="W6295" s="9">
        <f t="shared" si="1771"/>
        <v>19</v>
      </c>
      <c r="X6295" s="9">
        <f t="shared" si="1772"/>
        <v>23</v>
      </c>
      <c r="Y6295" s="31" t="str">
        <f t="shared" si="1773"/>
        <v/>
      </c>
      <c r="Z6295" s="134">
        <v>20.16</v>
      </c>
      <c r="AA6295" s="31" t="str">
        <f t="shared" si="1774"/>
        <v>-</v>
      </c>
      <c r="AB6295" s="31">
        <f t="shared" si="1775"/>
        <v>20.16</v>
      </c>
    </row>
    <row r="6296" spans="1:28" x14ac:dyDescent="0.3">
      <c r="A6296" s="133">
        <v>42998</v>
      </c>
      <c r="B6296" s="152">
        <f t="shared" si="1776"/>
        <v>9</v>
      </c>
      <c r="C6296" s="152">
        <f t="shared" si="1777"/>
        <v>20</v>
      </c>
      <c r="D6296" s="152">
        <f t="shared" si="1778"/>
        <v>0</v>
      </c>
      <c r="E6296" s="38" t="str">
        <f t="shared" si="1779"/>
        <v/>
      </c>
      <c r="F6296" s="134">
        <v>24.11</v>
      </c>
      <c r="G6296" s="38" t="str">
        <f t="shared" si="1780"/>
        <v>-</v>
      </c>
      <c r="H6296" s="38">
        <f t="shared" si="1781"/>
        <v>24.11</v>
      </c>
      <c r="K6296" s="133">
        <v>43363</v>
      </c>
      <c r="L6296" s="9">
        <f t="shared" si="1764"/>
        <v>9</v>
      </c>
      <c r="M6296" s="9">
        <f t="shared" si="1765"/>
        <v>20</v>
      </c>
      <c r="N6296" s="9">
        <f t="shared" si="1766"/>
        <v>0</v>
      </c>
      <c r="O6296" s="31" t="str">
        <f t="shared" si="1767"/>
        <v/>
      </c>
      <c r="P6296" s="134">
        <v>24.4</v>
      </c>
      <c r="Q6296" s="31" t="str">
        <f t="shared" si="1768"/>
        <v>-</v>
      </c>
      <c r="R6296" s="31">
        <f t="shared" si="1769"/>
        <v>24.4</v>
      </c>
      <c r="U6296" s="133">
        <v>43728</v>
      </c>
      <c r="V6296" s="9">
        <f t="shared" si="1770"/>
        <v>9</v>
      </c>
      <c r="W6296" s="9">
        <f t="shared" si="1771"/>
        <v>20</v>
      </c>
      <c r="X6296" s="9">
        <f t="shared" si="1772"/>
        <v>0</v>
      </c>
      <c r="Y6296" s="31" t="str">
        <f t="shared" si="1773"/>
        <v/>
      </c>
      <c r="Z6296" s="134">
        <v>18.38</v>
      </c>
      <c r="AA6296" s="31" t="str">
        <f t="shared" si="1774"/>
        <v>-</v>
      </c>
      <c r="AB6296" s="31">
        <f t="shared" si="1775"/>
        <v>18.38</v>
      </c>
    </row>
    <row r="6297" spans="1:28" x14ac:dyDescent="0.3">
      <c r="A6297" s="133">
        <v>42998.041666666664</v>
      </c>
      <c r="B6297" s="152">
        <f t="shared" si="1776"/>
        <v>9</v>
      </c>
      <c r="C6297" s="152">
        <f t="shared" si="1777"/>
        <v>20</v>
      </c>
      <c r="D6297" s="152">
        <f t="shared" si="1778"/>
        <v>1</v>
      </c>
      <c r="E6297" s="38" t="str">
        <f t="shared" si="1779"/>
        <v/>
      </c>
      <c r="F6297" s="134">
        <v>23.06</v>
      </c>
      <c r="G6297" s="38" t="str">
        <f t="shared" si="1780"/>
        <v>-</v>
      </c>
      <c r="H6297" s="38">
        <f t="shared" si="1781"/>
        <v>23.06</v>
      </c>
      <c r="K6297" s="133">
        <v>43363.041666666664</v>
      </c>
      <c r="L6297" s="9">
        <f t="shared" si="1764"/>
        <v>9</v>
      </c>
      <c r="M6297" s="9">
        <f t="shared" si="1765"/>
        <v>20</v>
      </c>
      <c r="N6297" s="9">
        <f t="shared" si="1766"/>
        <v>1</v>
      </c>
      <c r="O6297" s="31" t="str">
        <f t="shared" si="1767"/>
        <v/>
      </c>
      <c r="P6297" s="134">
        <v>23.33</v>
      </c>
      <c r="Q6297" s="31" t="str">
        <f t="shared" si="1768"/>
        <v>-</v>
      </c>
      <c r="R6297" s="31">
        <f t="shared" si="1769"/>
        <v>23.33</v>
      </c>
      <c r="U6297" s="133">
        <v>43728.041666666664</v>
      </c>
      <c r="V6297" s="9">
        <f t="shared" si="1770"/>
        <v>9</v>
      </c>
      <c r="W6297" s="9">
        <f t="shared" si="1771"/>
        <v>20</v>
      </c>
      <c r="X6297" s="9">
        <f t="shared" si="1772"/>
        <v>1</v>
      </c>
      <c r="Y6297" s="31" t="str">
        <f t="shared" si="1773"/>
        <v/>
      </c>
      <c r="Z6297" s="134">
        <v>17.72</v>
      </c>
      <c r="AA6297" s="31" t="str">
        <f t="shared" si="1774"/>
        <v>-</v>
      </c>
      <c r="AB6297" s="31">
        <f t="shared" si="1775"/>
        <v>17.72</v>
      </c>
    </row>
    <row r="6298" spans="1:28" x14ac:dyDescent="0.3">
      <c r="A6298" s="133">
        <v>42998.083333333336</v>
      </c>
      <c r="B6298" s="152">
        <f t="shared" si="1776"/>
        <v>9</v>
      </c>
      <c r="C6298" s="152">
        <f t="shared" si="1777"/>
        <v>20</v>
      </c>
      <c r="D6298" s="152">
        <f t="shared" si="1778"/>
        <v>2</v>
      </c>
      <c r="E6298" s="38" t="str">
        <f t="shared" si="1779"/>
        <v/>
      </c>
      <c r="F6298" s="134">
        <v>21.62</v>
      </c>
      <c r="G6298" s="38" t="str">
        <f t="shared" si="1780"/>
        <v>-</v>
      </c>
      <c r="H6298" s="38">
        <f t="shared" si="1781"/>
        <v>21.62</v>
      </c>
      <c r="K6298" s="133">
        <v>43363.083333333336</v>
      </c>
      <c r="L6298" s="9">
        <f t="shared" si="1764"/>
        <v>9</v>
      </c>
      <c r="M6298" s="9">
        <f t="shared" si="1765"/>
        <v>20</v>
      </c>
      <c r="N6298" s="9">
        <f t="shared" si="1766"/>
        <v>2</v>
      </c>
      <c r="O6298" s="31" t="str">
        <f t="shared" si="1767"/>
        <v/>
      </c>
      <c r="P6298" s="134">
        <v>21.84</v>
      </c>
      <c r="Q6298" s="31" t="str">
        <f t="shared" si="1768"/>
        <v>-</v>
      </c>
      <c r="R6298" s="31">
        <f t="shared" si="1769"/>
        <v>21.84</v>
      </c>
      <c r="U6298" s="133">
        <v>43728.083333333336</v>
      </c>
      <c r="V6298" s="9">
        <f t="shared" si="1770"/>
        <v>9</v>
      </c>
      <c r="W6298" s="9">
        <f t="shared" si="1771"/>
        <v>20</v>
      </c>
      <c r="X6298" s="9">
        <f t="shared" si="1772"/>
        <v>2</v>
      </c>
      <c r="Y6298" s="31" t="str">
        <f t="shared" si="1773"/>
        <v/>
      </c>
      <c r="Z6298" s="134">
        <v>16.72</v>
      </c>
      <c r="AA6298" s="31" t="str">
        <f t="shared" si="1774"/>
        <v>-</v>
      </c>
      <c r="AB6298" s="31">
        <f t="shared" si="1775"/>
        <v>16.72</v>
      </c>
    </row>
    <row r="6299" spans="1:28" x14ac:dyDescent="0.3">
      <c r="A6299" s="133">
        <v>42998.125</v>
      </c>
      <c r="B6299" s="152">
        <f t="shared" si="1776"/>
        <v>9</v>
      </c>
      <c r="C6299" s="152">
        <f t="shared" si="1777"/>
        <v>20</v>
      </c>
      <c r="D6299" s="152">
        <f t="shared" si="1778"/>
        <v>3</v>
      </c>
      <c r="E6299" s="38" t="str">
        <f t="shared" si="1779"/>
        <v/>
      </c>
      <c r="F6299" s="134">
        <v>20.99</v>
      </c>
      <c r="G6299" s="38" t="str">
        <f t="shared" si="1780"/>
        <v>-</v>
      </c>
      <c r="H6299" s="38">
        <f t="shared" si="1781"/>
        <v>20.99</v>
      </c>
      <c r="K6299" s="133">
        <v>43363.125</v>
      </c>
      <c r="L6299" s="9">
        <f t="shared" si="1764"/>
        <v>9</v>
      </c>
      <c r="M6299" s="9">
        <f t="shared" si="1765"/>
        <v>20</v>
      </c>
      <c r="N6299" s="9">
        <f t="shared" si="1766"/>
        <v>3</v>
      </c>
      <c r="O6299" s="31" t="str">
        <f t="shared" si="1767"/>
        <v/>
      </c>
      <c r="P6299" s="134">
        <v>21.49</v>
      </c>
      <c r="Q6299" s="31" t="str">
        <f t="shared" si="1768"/>
        <v>-</v>
      </c>
      <c r="R6299" s="31">
        <f t="shared" si="1769"/>
        <v>21.49</v>
      </c>
      <c r="U6299" s="133">
        <v>43728.125</v>
      </c>
      <c r="V6299" s="9">
        <f t="shared" si="1770"/>
        <v>9</v>
      </c>
      <c r="W6299" s="9">
        <f t="shared" si="1771"/>
        <v>20</v>
      </c>
      <c r="X6299" s="9">
        <f t="shared" si="1772"/>
        <v>3</v>
      </c>
      <c r="Y6299" s="31" t="str">
        <f t="shared" si="1773"/>
        <v/>
      </c>
      <c r="Z6299" s="134">
        <v>16.010000000000002</v>
      </c>
      <c r="AA6299" s="31" t="str">
        <f t="shared" si="1774"/>
        <v>-</v>
      </c>
      <c r="AB6299" s="31">
        <f t="shared" si="1775"/>
        <v>16.010000000000002</v>
      </c>
    </row>
    <row r="6300" spans="1:28" x14ac:dyDescent="0.3">
      <c r="A6300" s="133">
        <v>42998.166666666664</v>
      </c>
      <c r="B6300" s="152">
        <f t="shared" si="1776"/>
        <v>9</v>
      </c>
      <c r="C6300" s="152">
        <f t="shared" si="1777"/>
        <v>20</v>
      </c>
      <c r="D6300" s="152">
        <f t="shared" si="1778"/>
        <v>4</v>
      </c>
      <c r="E6300" s="38" t="str">
        <f t="shared" si="1779"/>
        <v/>
      </c>
      <c r="F6300" s="134">
        <v>21.52</v>
      </c>
      <c r="G6300" s="38" t="str">
        <f t="shared" si="1780"/>
        <v>-</v>
      </c>
      <c r="H6300" s="38">
        <f t="shared" si="1781"/>
        <v>21.52</v>
      </c>
      <c r="K6300" s="133">
        <v>43363.166666666664</v>
      </c>
      <c r="L6300" s="9">
        <f t="shared" si="1764"/>
        <v>9</v>
      </c>
      <c r="M6300" s="9">
        <f t="shared" si="1765"/>
        <v>20</v>
      </c>
      <c r="N6300" s="9">
        <f t="shared" si="1766"/>
        <v>4</v>
      </c>
      <c r="O6300" s="31" t="str">
        <f t="shared" si="1767"/>
        <v/>
      </c>
      <c r="P6300" s="134">
        <v>22.06</v>
      </c>
      <c r="Q6300" s="31" t="str">
        <f t="shared" si="1768"/>
        <v>-</v>
      </c>
      <c r="R6300" s="31">
        <f t="shared" si="1769"/>
        <v>22.06</v>
      </c>
      <c r="U6300" s="133">
        <v>43728.166666666664</v>
      </c>
      <c r="V6300" s="9">
        <f t="shared" si="1770"/>
        <v>9</v>
      </c>
      <c r="W6300" s="9">
        <f t="shared" si="1771"/>
        <v>20</v>
      </c>
      <c r="X6300" s="9">
        <f t="shared" si="1772"/>
        <v>4</v>
      </c>
      <c r="Y6300" s="31" t="str">
        <f t="shared" si="1773"/>
        <v/>
      </c>
      <c r="Z6300" s="134">
        <v>16.510000000000002</v>
      </c>
      <c r="AA6300" s="31" t="str">
        <f t="shared" si="1774"/>
        <v>-</v>
      </c>
      <c r="AB6300" s="31">
        <f t="shared" si="1775"/>
        <v>16.510000000000002</v>
      </c>
    </row>
    <row r="6301" spans="1:28" x14ac:dyDescent="0.3">
      <c r="A6301" s="133">
        <v>42998.208333333336</v>
      </c>
      <c r="B6301" s="152">
        <f t="shared" si="1776"/>
        <v>9</v>
      </c>
      <c r="C6301" s="152">
        <f t="shared" si="1777"/>
        <v>20</v>
      </c>
      <c r="D6301" s="152">
        <f t="shared" si="1778"/>
        <v>5</v>
      </c>
      <c r="E6301" s="38" t="str">
        <f t="shared" si="1779"/>
        <v/>
      </c>
      <c r="F6301" s="134">
        <v>23.88</v>
      </c>
      <c r="G6301" s="38" t="str">
        <f t="shared" si="1780"/>
        <v>-</v>
      </c>
      <c r="H6301" s="38">
        <f t="shared" si="1781"/>
        <v>23.88</v>
      </c>
      <c r="K6301" s="133">
        <v>43363.208333333336</v>
      </c>
      <c r="L6301" s="9">
        <f t="shared" si="1764"/>
        <v>9</v>
      </c>
      <c r="M6301" s="9">
        <f t="shared" si="1765"/>
        <v>20</v>
      </c>
      <c r="N6301" s="9">
        <f t="shared" si="1766"/>
        <v>5</v>
      </c>
      <c r="O6301" s="31" t="str">
        <f t="shared" si="1767"/>
        <v/>
      </c>
      <c r="P6301" s="134">
        <v>24.82</v>
      </c>
      <c r="Q6301" s="31" t="str">
        <f t="shared" si="1768"/>
        <v>-</v>
      </c>
      <c r="R6301" s="31">
        <f t="shared" si="1769"/>
        <v>24.82</v>
      </c>
      <c r="U6301" s="133">
        <v>43728.208333333336</v>
      </c>
      <c r="V6301" s="9">
        <f t="shared" si="1770"/>
        <v>9</v>
      </c>
      <c r="W6301" s="9">
        <f t="shared" si="1771"/>
        <v>20</v>
      </c>
      <c r="X6301" s="9">
        <f t="shared" si="1772"/>
        <v>5</v>
      </c>
      <c r="Y6301" s="31" t="str">
        <f t="shared" si="1773"/>
        <v/>
      </c>
      <c r="Z6301" s="134">
        <v>18.47</v>
      </c>
      <c r="AA6301" s="31" t="str">
        <f t="shared" si="1774"/>
        <v>-</v>
      </c>
      <c r="AB6301" s="31">
        <f t="shared" si="1775"/>
        <v>18.47</v>
      </c>
    </row>
    <row r="6302" spans="1:28" x14ac:dyDescent="0.3">
      <c r="A6302" s="133">
        <v>42998.25</v>
      </c>
      <c r="B6302" s="152">
        <f t="shared" si="1776"/>
        <v>9</v>
      </c>
      <c r="C6302" s="152">
        <f t="shared" si="1777"/>
        <v>20</v>
      </c>
      <c r="D6302" s="152">
        <f t="shared" si="1778"/>
        <v>6</v>
      </c>
      <c r="E6302" s="38" t="str">
        <f t="shared" si="1779"/>
        <v/>
      </c>
      <c r="F6302" s="134">
        <v>32.1</v>
      </c>
      <c r="G6302" s="38" t="str">
        <f t="shared" si="1780"/>
        <v>-</v>
      </c>
      <c r="H6302" s="38">
        <f t="shared" si="1781"/>
        <v>32.1</v>
      </c>
      <c r="K6302" s="133">
        <v>43363.25</v>
      </c>
      <c r="L6302" s="9">
        <f t="shared" si="1764"/>
        <v>9</v>
      </c>
      <c r="M6302" s="9">
        <f t="shared" si="1765"/>
        <v>20</v>
      </c>
      <c r="N6302" s="9">
        <f t="shared" si="1766"/>
        <v>6</v>
      </c>
      <c r="O6302" s="31" t="str">
        <f t="shared" si="1767"/>
        <v/>
      </c>
      <c r="P6302" s="134">
        <v>34.590000000000003</v>
      </c>
      <c r="Q6302" s="31" t="str">
        <f t="shared" si="1768"/>
        <v>-</v>
      </c>
      <c r="R6302" s="31">
        <f t="shared" si="1769"/>
        <v>34.590000000000003</v>
      </c>
      <c r="U6302" s="133">
        <v>43728.25</v>
      </c>
      <c r="V6302" s="9">
        <f t="shared" si="1770"/>
        <v>9</v>
      </c>
      <c r="W6302" s="9">
        <f t="shared" si="1771"/>
        <v>20</v>
      </c>
      <c r="X6302" s="9">
        <f t="shared" si="1772"/>
        <v>6</v>
      </c>
      <c r="Y6302" s="31" t="str">
        <f t="shared" si="1773"/>
        <v/>
      </c>
      <c r="Z6302" s="134">
        <v>21.51</v>
      </c>
      <c r="AA6302" s="31" t="str">
        <f t="shared" si="1774"/>
        <v>-</v>
      </c>
      <c r="AB6302" s="31">
        <f t="shared" si="1775"/>
        <v>21.51</v>
      </c>
    </row>
    <row r="6303" spans="1:28" x14ac:dyDescent="0.3">
      <c r="A6303" s="133">
        <v>42998.291666666664</v>
      </c>
      <c r="B6303" s="152">
        <f t="shared" si="1776"/>
        <v>9</v>
      </c>
      <c r="C6303" s="152">
        <f t="shared" si="1777"/>
        <v>20</v>
      </c>
      <c r="D6303" s="152">
        <f t="shared" si="1778"/>
        <v>7</v>
      </c>
      <c r="E6303" s="38" t="str">
        <f t="shared" si="1779"/>
        <v/>
      </c>
      <c r="F6303" s="134">
        <v>30.89</v>
      </c>
      <c r="G6303" s="38" t="str">
        <f t="shared" si="1780"/>
        <v>-</v>
      </c>
      <c r="H6303" s="38">
        <f t="shared" si="1781"/>
        <v>30.89</v>
      </c>
      <c r="K6303" s="133">
        <v>43363.291666666664</v>
      </c>
      <c r="L6303" s="9">
        <f t="shared" si="1764"/>
        <v>9</v>
      </c>
      <c r="M6303" s="9">
        <f t="shared" si="1765"/>
        <v>20</v>
      </c>
      <c r="N6303" s="9">
        <f t="shared" si="1766"/>
        <v>7</v>
      </c>
      <c r="O6303" s="31" t="str">
        <f t="shared" si="1767"/>
        <v/>
      </c>
      <c r="P6303" s="134">
        <v>31.35</v>
      </c>
      <c r="Q6303" s="31" t="str">
        <f t="shared" si="1768"/>
        <v>-</v>
      </c>
      <c r="R6303" s="31">
        <f t="shared" si="1769"/>
        <v>31.35</v>
      </c>
      <c r="U6303" s="133">
        <v>43728.291666666664</v>
      </c>
      <c r="V6303" s="9">
        <f t="shared" si="1770"/>
        <v>9</v>
      </c>
      <c r="W6303" s="9">
        <f t="shared" si="1771"/>
        <v>20</v>
      </c>
      <c r="X6303" s="9">
        <f t="shared" si="1772"/>
        <v>7</v>
      </c>
      <c r="Y6303" s="31" t="str">
        <f t="shared" si="1773"/>
        <v/>
      </c>
      <c r="Z6303" s="134">
        <v>21.94</v>
      </c>
      <c r="AA6303" s="31" t="str">
        <f t="shared" si="1774"/>
        <v>-</v>
      </c>
      <c r="AB6303" s="31">
        <f t="shared" si="1775"/>
        <v>21.94</v>
      </c>
    </row>
    <row r="6304" spans="1:28" x14ac:dyDescent="0.3">
      <c r="A6304" s="133">
        <v>42998.333333333336</v>
      </c>
      <c r="B6304" s="152">
        <f t="shared" si="1776"/>
        <v>9</v>
      </c>
      <c r="C6304" s="152">
        <f t="shared" si="1777"/>
        <v>20</v>
      </c>
      <c r="D6304" s="152">
        <f t="shared" si="1778"/>
        <v>8</v>
      </c>
      <c r="E6304" s="38" t="str">
        <f t="shared" si="1779"/>
        <v/>
      </c>
      <c r="F6304" s="134">
        <v>32.47</v>
      </c>
      <c r="G6304" s="38">
        <f t="shared" si="1780"/>
        <v>32.47</v>
      </c>
      <c r="H6304" s="38" t="str">
        <f t="shared" si="1781"/>
        <v>-</v>
      </c>
      <c r="K6304" s="133">
        <v>43363.333333333336</v>
      </c>
      <c r="L6304" s="9">
        <f t="shared" si="1764"/>
        <v>9</v>
      </c>
      <c r="M6304" s="9">
        <f t="shared" si="1765"/>
        <v>20</v>
      </c>
      <c r="N6304" s="9">
        <f t="shared" si="1766"/>
        <v>8</v>
      </c>
      <c r="O6304" s="31" t="str">
        <f t="shared" si="1767"/>
        <v/>
      </c>
      <c r="P6304" s="134">
        <v>34.01</v>
      </c>
      <c r="Q6304" s="31">
        <f t="shared" si="1768"/>
        <v>34.01</v>
      </c>
      <c r="R6304" s="31" t="str">
        <f t="shared" si="1769"/>
        <v>-</v>
      </c>
      <c r="U6304" s="133">
        <v>43728.333333333336</v>
      </c>
      <c r="V6304" s="9">
        <f t="shared" si="1770"/>
        <v>9</v>
      </c>
      <c r="W6304" s="9">
        <f t="shared" si="1771"/>
        <v>20</v>
      </c>
      <c r="X6304" s="9">
        <f t="shared" si="1772"/>
        <v>8</v>
      </c>
      <c r="Y6304" s="31" t="str">
        <f t="shared" si="1773"/>
        <v/>
      </c>
      <c r="Z6304" s="134">
        <v>22.35</v>
      </c>
      <c r="AA6304" s="31">
        <f t="shared" si="1774"/>
        <v>22.35</v>
      </c>
      <c r="AB6304" s="31" t="str">
        <f t="shared" si="1775"/>
        <v>-</v>
      </c>
    </row>
    <row r="6305" spans="1:28" x14ac:dyDescent="0.3">
      <c r="A6305" s="133">
        <v>42998.375</v>
      </c>
      <c r="B6305" s="152">
        <f t="shared" si="1776"/>
        <v>9</v>
      </c>
      <c r="C6305" s="152">
        <f t="shared" si="1777"/>
        <v>20</v>
      </c>
      <c r="D6305" s="152">
        <f t="shared" si="1778"/>
        <v>9</v>
      </c>
      <c r="E6305" s="38" t="str">
        <f t="shared" si="1779"/>
        <v/>
      </c>
      <c r="F6305" s="134">
        <v>36.53</v>
      </c>
      <c r="G6305" s="38">
        <f t="shared" si="1780"/>
        <v>36.53</v>
      </c>
      <c r="H6305" s="38" t="str">
        <f t="shared" si="1781"/>
        <v>-</v>
      </c>
      <c r="K6305" s="133">
        <v>43363.375</v>
      </c>
      <c r="L6305" s="9">
        <f t="shared" si="1764"/>
        <v>9</v>
      </c>
      <c r="M6305" s="9">
        <f t="shared" si="1765"/>
        <v>20</v>
      </c>
      <c r="N6305" s="9">
        <f t="shared" si="1766"/>
        <v>9</v>
      </c>
      <c r="O6305" s="31" t="str">
        <f t="shared" si="1767"/>
        <v/>
      </c>
      <c r="P6305" s="134">
        <v>38.14</v>
      </c>
      <c r="Q6305" s="31">
        <f t="shared" si="1768"/>
        <v>38.14</v>
      </c>
      <c r="R6305" s="31" t="str">
        <f t="shared" si="1769"/>
        <v>-</v>
      </c>
      <c r="U6305" s="133">
        <v>43728.375</v>
      </c>
      <c r="V6305" s="9">
        <f t="shared" si="1770"/>
        <v>9</v>
      </c>
      <c r="W6305" s="9">
        <f t="shared" si="1771"/>
        <v>20</v>
      </c>
      <c r="X6305" s="9">
        <f t="shared" si="1772"/>
        <v>9</v>
      </c>
      <c r="Y6305" s="31" t="str">
        <f t="shared" si="1773"/>
        <v/>
      </c>
      <c r="Z6305" s="134">
        <v>23.63</v>
      </c>
      <c r="AA6305" s="31">
        <f t="shared" si="1774"/>
        <v>23.63</v>
      </c>
      <c r="AB6305" s="31" t="str">
        <f t="shared" si="1775"/>
        <v>-</v>
      </c>
    </row>
    <row r="6306" spans="1:28" x14ac:dyDescent="0.3">
      <c r="A6306" s="133">
        <v>42998.416666666664</v>
      </c>
      <c r="B6306" s="152">
        <f t="shared" si="1776"/>
        <v>9</v>
      </c>
      <c r="C6306" s="152">
        <f t="shared" si="1777"/>
        <v>20</v>
      </c>
      <c r="D6306" s="152">
        <f t="shared" si="1778"/>
        <v>10</v>
      </c>
      <c r="E6306" s="38" t="str">
        <f t="shared" si="1779"/>
        <v/>
      </c>
      <c r="F6306" s="134">
        <v>41.83</v>
      </c>
      <c r="G6306" s="38">
        <f t="shared" si="1780"/>
        <v>41.83</v>
      </c>
      <c r="H6306" s="38" t="str">
        <f t="shared" si="1781"/>
        <v>-</v>
      </c>
      <c r="K6306" s="133">
        <v>43363.416666666664</v>
      </c>
      <c r="L6306" s="9">
        <f t="shared" si="1764"/>
        <v>9</v>
      </c>
      <c r="M6306" s="9">
        <f t="shared" si="1765"/>
        <v>20</v>
      </c>
      <c r="N6306" s="9">
        <f t="shared" si="1766"/>
        <v>10</v>
      </c>
      <c r="O6306" s="31" t="str">
        <f t="shared" si="1767"/>
        <v/>
      </c>
      <c r="P6306" s="134">
        <v>42.51</v>
      </c>
      <c r="Q6306" s="31">
        <f t="shared" si="1768"/>
        <v>42.51</v>
      </c>
      <c r="R6306" s="31" t="str">
        <f t="shared" si="1769"/>
        <v>-</v>
      </c>
      <c r="U6306" s="133">
        <v>43728.416666666664</v>
      </c>
      <c r="V6306" s="9">
        <f t="shared" si="1770"/>
        <v>9</v>
      </c>
      <c r="W6306" s="9">
        <f t="shared" si="1771"/>
        <v>20</v>
      </c>
      <c r="X6306" s="9">
        <f t="shared" si="1772"/>
        <v>10</v>
      </c>
      <c r="Y6306" s="31" t="str">
        <f t="shared" si="1773"/>
        <v/>
      </c>
      <c r="Z6306" s="134">
        <v>24.49</v>
      </c>
      <c r="AA6306" s="31">
        <f t="shared" si="1774"/>
        <v>24.49</v>
      </c>
      <c r="AB6306" s="31" t="str">
        <f t="shared" si="1775"/>
        <v>-</v>
      </c>
    </row>
    <row r="6307" spans="1:28" x14ac:dyDescent="0.3">
      <c r="A6307" s="133">
        <v>42998.458333333336</v>
      </c>
      <c r="B6307" s="152">
        <f t="shared" si="1776"/>
        <v>9</v>
      </c>
      <c r="C6307" s="152">
        <f t="shared" si="1777"/>
        <v>20</v>
      </c>
      <c r="D6307" s="152">
        <f t="shared" si="1778"/>
        <v>11</v>
      </c>
      <c r="E6307" s="38" t="str">
        <f t="shared" si="1779"/>
        <v/>
      </c>
      <c r="F6307" s="134">
        <v>46.85</v>
      </c>
      <c r="G6307" s="38">
        <f t="shared" si="1780"/>
        <v>46.85</v>
      </c>
      <c r="H6307" s="38" t="str">
        <f t="shared" si="1781"/>
        <v>-</v>
      </c>
      <c r="K6307" s="133">
        <v>43363.458333333336</v>
      </c>
      <c r="L6307" s="9">
        <f t="shared" si="1764"/>
        <v>9</v>
      </c>
      <c r="M6307" s="9">
        <f t="shared" si="1765"/>
        <v>20</v>
      </c>
      <c r="N6307" s="9">
        <f t="shared" si="1766"/>
        <v>11</v>
      </c>
      <c r="O6307" s="31" t="str">
        <f t="shared" si="1767"/>
        <v/>
      </c>
      <c r="P6307" s="134">
        <v>47.09</v>
      </c>
      <c r="Q6307" s="31">
        <f t="shared" si="1768"/>
        <v>47.09</v>
      </c>
      <c r="R6307" s="31" t="str">
        <f t="shared" si="1769"/>
        <v>-</v>
      </c>
      <c r="U6307" s="133">
        <v>43728.458333333336</v>
      </c>
      <c r="V6307" s="9">
        <f t="shared" si="1770"/>
        <v>9</v>
      </c>
      <c r="W6307" s="9">
        <f t="shared" si="1771"/>
        <v>20</v>
      </c>
      <c r="X6307" s="9">
        <f t="shared" si="1772"/>
        <v>11</v>
      </c>
      <c r="Y6307" s="31" t="str">
        <f t="shared" si="1773"/>
        <v/>
      </c>
      <c r="Z6307" s="134">
        <v>26.47</v>
      </c>
      <c r="AA6307" s="31">
        <f t="shared" si="1774"/>
        <v>26.47</v>
      </c>
      <c r="AB6307" s="31" t="str">
        <f t="shared" si="1775"/>
        <v>-</v>
      </c>
    </row>
    <row r="6308" spans="1:28" x14ac:dyDescent="0.3">
      <c r="A6308" s="133">
        <v>42998.5</v>
      </c>
      <c r="B6308" s="152">
        <f t="shared" si="1776"/>
        <v>9</v>
      </c>
      <c r="C6308" s="152">
        <f t="shared" si="1777"/>
        <v>20</v>
      </c>
      <c r="D6308" s="152">
        <f t="shared" si="1778"/>
        <v>12</v>
      </c>
      <c r="E6308" s="38" t="str">
        <f t="shared" si="1779"/>
        <v/>
      </c>
      <c r="F6308" s="134">
        <v>47.72</v>
      </c>
      <c r="G6308" s="38">
        <f t="shared" si="1780"/>
        <v>47.72</v>
      </c>
      <c r="H6308" s="38" t="str">
        <f t="shared" si="1781"/>
        <v>-</v>
      </c>
      <c r="K6308" s="133">
        <v>43363.5</v>
      </c>
      <c r="L6308" s="9">
        <f t="shared" si="1764"/>
        <v>9</v>
      </c>
      <c r="M6308" s="9">
        <f t="shared" si="1765"/>
        <v>20</v>
      </c>
      <c r="N6308" s="9">
        <f t="shared" si="1766"/>
        <v>12</v>
      </c>
      <c r="O6308" s="31" t="str">
        <f t="shared" si="1767"/>
        <v/>
      </c>
      <c r="P6308" s="134">
        <v>58</v>
      </c>
      <c r="Q6308" s="31">
        <f t="shared" si="1768"/>
        <v>58</v>
      </c>
      <c r="R6308" s="31" t="str">
        <f t="shared" si="1769"/>
        <v>-</v>
      </c>
      <c r="U6308" s="133">
        <v>43728.5</v>
      </c>
      <c r="V6308" s="9">
        <f t="shared" si="1770"/>
        <v>9</v>
      </c>
      <c r="W6308" s="9">
        <f t="shared" si="1771"/>
        <v>20</v>
      </c>
      <c r="X6308" s="9">
        <f t="shared" si="1772"/>
        <v>12</v>
      </c>
      <c r="Y6308" s="31" t="str">
        <f t="shared" si="1773"/>
        <v/>
      </c>
      <c r="Z6308" s="134">
        <v>29.17</v>
      </c>
      <c r="AA6308" s="31">
        <f t="shared" si="1774"/>
        <v>29.17</v>
      </c>
      <c r="AB6308" s="31" t="str">
        <f t="shared" si="1775"/>
        <v>-</v>
      </c>
    </row>
    <row r="6309" spans="1:28" x14ac:dyDescent="0.3">
      <c r="A6309" s="133">
        <v>42998.541666666664</v>
      </c>
      <c r="B6309" s="152">
        <f t="shared" si="1776"/>
        <v>9</v>
      </c>
      <c r="C6309" s="152">
        <f t="shared" si="1777"/>
        <v>20</v>
      </c>
      <c r="D6309" s="152">
        <f t="shared" si="1778"/>
        <v>13</v>
      </c>
      <c r="E6309" s="38" t="str">
        <f t="shared" si="1779"/>
        <v/>
      </c>
      <c r="F6309" s="134">
        <v>50.02</v>
      </c>
      <c r="G6309" s="38">
        <f t="shared" si="1780"/>
        <v>50.02</v>
      </c>
      <c r="H6309" s="38" t="str">
        <f t="shared" si="1781"/>
        <v>-</v>
      </c>
      <c r="K6309" s="133">
        <v>43363.541666666664</v>
      </c>
      <c r="L6309" s="9">
        <f t="shared" si="1764"/>
        <v>9</v>
      </c>
      <c r="M6309" s="9">
        <f t="shared" si="1765"/>
        <v>20</v>
      </c>
      <c r="N6309" s="9">
        <f t="shared" si="1766"/>
        <v>13</v>
      </c>
      <c r="O6309" s="31" t="str">
        <f t="shared" si="1767"/>
        <v/>
      </c>
      <c r="P6309" s="134">
        <v>69.81</v>
      </c>
      <c r="Q6309" s="31">
        <f t="shared" si="1768"/>
        <v>69.81</v>
      </c>
      <c r="R6309" s="31" t="str">
        <f t="shared" si="1769"/>
        <v>-</v>
      </c>
      <c r="U6309" s="133">
        <v>43728.541666666664</v>
      </c>
      <c r="V6309" s="9">
        <f t="shared" si="1770"/>
        <v>9</v>
      </c>
      <c r="W6309" s="9">
        <f t="shared" si="1771"/>
        <v>20</v>
      </c>
      <c r="X6309" s="9">
        <f t="shared" si="1772"/>
        <v>13</v>
      </c>
      <c r="Y6309" s="31" t="str">
        <f t="shared" si="1773"/>
        <v/>
      </c>
      <c r="Z6309" s="134">
        <v>33.65</v>
      </c>
      <c r="AA6309" s="31">
        <f t="shared" si="1774"/>
        <v>33.65</v>
      </c>
      <c r="AB6309" s="31" t="str">
        <f t="shared" si="1775"/>
        <v>-</v>
      </c>
    </row>
    <row r="6310" spans="1:28" x14ac:dyDescent="0.3">
      <c r="A6310" s="133">
        <v>42998.583333333336</v>
      </c>
      <c r="B6310" s="152">
        <f t="shared" si="1776"/>
        <v>9</v>
      </c>
      <c r="C6310" s="152">
        <f t="shared" si="1777"/>
        <v>20</v>
      </c>
      <c r="D6310" s="152">
        <f t="shared" si="1778"/>
        <v>14</v>
      </c>
      <c r="E6310" s="38" t="str">
        <f t="shared" si="1779"/>
        <v/>
      </c>
      <c r="F6310" s="134">
        <v>53.2</v>
      </c>
      <c r="G6310" s="38">
        <f t="shared" si="1780"/>
        <v>53.2</v>
      </c>
      <c r="H6310" s="38" t="str">
        <f t="shared" si="1781"/>
        <v>-</v>
      </c>
      <c r="K6310" s="133">
        <v>43363.583333333336</v>
      </c>
      <c r="L6310" s="9">
        <f t="shared" si="1764"/>
        <v>9</v>
      </c>
      <c r="M6310" s="9">
        <f t="shared" si="1765"/>
        <v>20</v>
      </c>
      <c r="N6310" s="9">
        <f t="shared" si="1766"/>
        <v>14</v>
      </c>
      <c r="O6310" s="31" t="str">
        <f t="shared" si="1767"/>
        <v/>
      </c>
      <c r="P6310" s="134">
        <v>92.01</v>
      </c>
      <c r="Q6310" s="31">
        <f t="shared" si="1768"/>
        <v>92.01</v>
      </c>
      <c r="R6310" s="31" t="str">
        <f t="shared" si="1769"/>
        <v>-</v>
      </c>
      <c r="U6310" s="133">
        <v>43728.583333333336</v>
      </c>
      <c r="V6310" s="9">
        <f t="shared" si="1770"/>
        <v>9</v>
      </c>
      <c r="W6310" s="9">
        <f t="shared" si="1771"/>
        <v>20</v>
      </c>
      <c r="X6310" s="9">
        <f t="shared" si="1772"/>
        <v>14</v>
      </c>
      <c r="Y6310" s="31" t="str">
        <f t="shared" si="1773"/>
        <v/>
      </c>
      <c r="Z6310" s="134">
        <v>38.85</v>
      </c>
      <c r="AA6310" s="31">
        <f t="shared" si="1774"/>
        <v>38.85</v>
      </c>
      <c r="AB6310" s="31" t="str">
        <f t="shared" si="1775"/>
        <v>-</v>
      </c>
    </row>
    <row r="6311" spans="1:28" x14ac:dyDescent="0.3">
      <c r="A6311" s="133">
        <v>42998.625</v>
      </c>
      <c r="B6311" s="152">
        <f t="shared" si="1776"/>
        <v>9</v>
      </c>
      <c r="C6311" s="152">
        <f t="shared" si="1777"/>
        <v>20</v>
      </c>
      <c r="D6311" s="152">
        <f t="shared" si="1778"/>
        <v>15</v>
      </c>
      <c r="E6311" s="38" t="str">
        <f t="shared" si="1779"/>
        <v/>
      </c>
      <c r="F6311" s="134">
        <v>57.21</v>
      </c>
      <c r="G6311" s="38">
        <f t="shared" si="1780"/>
        <v>57.21</v>
      </c>
      <c r="H6311" s="38" t="str">
        <f t="shared" si="1781"/>
        <v>-</v>
      </c>
      <c r="K6311" s="133">
        <v>43363.625</v>
      </c>
      <c r="L6311" s="9">
        <f t="shared" si="1764"/>
        <v>9</v>
      </c>
      <c r="M6311" s="9">
        <f t="shared" si="1765"/>
        <v>20</v>
      </c>
      <c r="N6311" s="9">
        <f t="shared" si="1766"/>
        <v>15</v>
      </c>
      <c r="O6311" s="31" t="str">
        <f t="shared" si="1767"/>
        <v/>
      </c>
      <c r="P6311" s="134">
        <v>111.37</v>
      </c>
      <c r="Q6311" s="31">
        <f t="shared" si="1768"/>
        <v>111.37</v>
      </c>
      <c r="R6311" s="31" t="str">
        <f t="shared" si="1769"/>
        <v>-</v>
      </c>
      <c r="U6311" s="133">
        <v>43728.625</v>
      </c>
      <c r="V6311" s="9">
        <f t="shared" si="1770"/>
        <v>9</v>
      </c>
      <c r="W6311" s="9">
        <f t="shared" si="1771"/>
        <v>20</v>
      </c>
      <c r="X6311" s="9">
        <f t="shared" si="1772"/>
        <v>15</v>
      </c>
      <c r="Y6311" s="31" t="str">
        <f t="shared" si="1773"/>
        <v/>
      </c>
      <c r="Z6311" s="134">
        <v>44.87</v>
      </c>
      <c r="AA6311" s="31">
        <f t="shared" si="1774"/>
        <v>44.87</v>
      </c>
      <c r="AB6311" s="31" t="str">
        <f t="shared" si="1775"/>
        <v>-</v>
      </c>
    </row>
    <row r="6312" spans="1:28" x14ac:dyDescent="0.3">
      <c r="A6312" s="133">
        <v>42998.666666666664</v>
      </c>
      <c r="B6312" s="152">
        <f t="shared" si="1776"/>
        <v>9</v>
      </c>
      <c r="C6312" s="152">
        <f t="shared" si="1777"/>
        <v>20</v>
      </c>
      <c r="D6312" s="152">
        <f t="shared" si="1778"/>
        <v>16</v>
      </c>
      <c r="E6312" s="38" t="str">
        <f t="shared" si="1779"/>
        <v/>
      </c>
      <c r="F6312" s="134">
        <v>62.58</v>
      </c>
      <c r="G6312" s="38">
        <f t="shared" si="1780"/>
        <v>62.58</v>
      </c>
      <c r="H6312" s="38" t="str">
        <f t="shared" si="1781"/>
        <v>-</v>
      </c>
      <c r="K6312" s="133">
        <v>43363.666666666664</v>
      </c>
      <c r="L6312" s="9">
        <f t="shared" si="1764"/>
        <v>9</v>
      </c>
      <c r="M6312" s="9">
        <f t="shared" si="1765"/>
        <v>20</v>
      </c>
      <c r="N6312" s="9">
        <f t="shared" si="1766"/>
        <v>16</v>
      </c>
      <c r="O6312" s="31" t="str">
        <f t="shared" si="1767"/>
        <v/>
      </c>
      <c r="P6312" s="134">
        <v>117.97</v>
      </c>
      <c r="Q6312" s="31">
        <f t="shared" si="1768"/>
        <v>117.97</v>
      </c>
      <c r="R6312" s="31" t="str">
        <f t="shared" si="1769"/>
        <v>-</v>
      </c>
      <c r="U6312" s="133">
        <v>43728.666666666664</v>
      </c>
      <c r="V6312" s="9">
        <f t="shared" si="1770"/>
        <v>9</v>
      </c>
      <c r="W6312" s="9">
        <f t="shared" si="1771"/>
        <v>20</v>
      </c>
      <c r="X6312" s="9">
        <f t="shared" si="1772"/>
        <v>16</v>
      </c>
      <c r="Y6312" s="31" t="str">
        <f t="shared" si="1773"/>
        <v/>
      </c>
      <c r="Z6312" s="134">
        <v>49.19</v>
      </c>
      <c r="AA6312" s="31">
        <f t="shared" si="1774"/>
        <v>49.19</v>
      </c>
      <c r="AB6312" s="31" t="str">
        <f t="shared" si="1775"/>
        <v>-</v>
      </c>
    </row>
    <row r="6313" spans="1:28" x14ac:dyDescent="0.3">
      <c r="A6313" s="133">
        <v>42998.708333333336</v>
      </c>
      <c r="B6313" s="152">
        <f t="shared" si="1776"/>
        <v>9</v>
      </c>
      <c r="C6313" s="152">
        <f t="shared" si="1777"/>
        <v>20</v>
      </c>
      <c r="D6313" s="152">
        <f t="shared" si="1778"/>
        <v>17</v>
      </c>
      <c r="E6313" s="38" t="str">
        <f t="shared" si="1779"/>
        <v/>
      </c>
      <c r="F6313" s="134">
        <v>56.95</v>
      </c>
      <c r="G6313" s="38" t="str">
        <f t="shared" si="1780"/>
        <v>-</v>
      </c>
      <c r="H6313" s="38">
        <f t="shared" si="1781"/>
        <v>56.95</v>
      </c>
      <c r="K6313" s="133">
        <v>43363.708333333336</v>
      </c>
      <c r="L6313" s="9">
        <f t="shared" si="1764"/>
        <v>9</v>
      </c>
      <c r="M6313" s="9">
        <f t="shared" si="1765"/>
        <v>20</v>
      </c>
      <c r="N6313" s="9">
        <f t="shared" si="1766"/>
        <v>17</v>
      </c>
      <c r="O6313" s="31" t="str">
        <f t="shared" si="1767"/>
        <v/>
      </c>
      <c r="P6313" s="134">
        <v>100.81</v>
      </c>
      <c r="Q6313" s="31" t="str">
        <f t="shared" si="1768"/>
        <v>-</v>
      </c>
      <c r="R6313" s="31">
        <f t="shared" si="1769"/>
        <v>100.81</v>
      </c>
      <c r="U6313" s="133">
        <v>43728.708333333336</v>
      </c>
      <c r="V6313" s="9">
        <f t="shared" si="1770"/>
        <v>9</v>
      </c>
      <c r="W6313" s="9">
        <f t="shared" si="1771"/>
        <v>20</v>
      </c>
      <c r="X6313" s="9">
        <f t="shared" si="1772"/>
        <v>17</v>
      </c>
      <c r="Y6313" s="31" t="str">
        <f t="shared" si="1773"/>
        <v/>
      </c>
      <c r="Z6313" s="134">
        <v>43.25</v>
      </c>
      <c r="AA6313" s="31" t="str">
        <f t="shared" si="1774"/>
        <v>-</v>
      </c>
      <c r="AB6313" s="31">
        <f t="shared" si="1775"/>
        <v>43.25</v>
      </c>
    </row>
    <row r="6314" spans="1:28" x14ac:dyDescent="0.3">
      <c r="A6314" s="133">
        <v>42998.75</v>
      </c>
      <c r="B6314" s="152">
        <f t="shared" si="1776"/>
        <v>9</v>
      </c>
      <c r="C6314" s="152">
        <f t="shared" si="1777"/>
        <v>20</v>
      </c>
      <c r="D6314" s="152">
        <f t="shared" si="1778"/>
        <v>18</v>
      </c>
      <c r="E6314" s="38" t="str">
        <f t="shared" si="1779"/>
        <v/>
      </c>
      <c r="F6314" s="134">
        <v>48.62</v>
      </c>
      <c r="G6314" s="38" t="str">
        <f t="shared" si="1780"/>
        <v>-</v>
      </c>
      <c r="H6314" s="38">
        <f t="shared" si="1781"/>
        <v>48.62</v>
      </c>
      <c r="K6314" s="133">
        <v>43363.75</v>
      </c>
      <c r="L6314" s="9">
        <f t="shared" si="1764"/>
        <v>9</v>
      </c>
      <c r="M6314" s="9">
        <f t="shared" si="1765"/>
        <v>20</v>
      </c>
      <c r="N6314" s="9">
        <f t="shared" si="1766"/>
        <v>18</v>
      </c>
      <c r="O6314" s="31" t="str">
        <f t="shared" si="1767"/>
        <v/>
      </c>
      <c r="P6314" s="134">
        <v>64.430000000000007</v>
      </c>
      <c r="Q6314" s="31" t="str">
        <f t="shared" si="1768"/>
        <v>-</v>
      </c>
      <c r="R6314" s="31">
        <f t="shared" si="1769"/>
        <v>64.430000000000007</v>
      </c>
      <c r="U6314" s="133">
        <v>43728.75</v>
      </c>
      <c r="V6314" s="9">
        <f t="shared" si="1770"/>
        <v>9</v>
      </c>
      <c r="W6314" s="9">
        <f t="shared" si="1771"/>
        <v>20</v>
      </c>
      <c r="X6314" s="9">
        <f t="shared" si="1772"/>
        <v>18</v>
      </c>
      <c r="Y6314" s="31" t="str">
        <f t="shared" si="1773"/>
        <v/>
      </c>
      <c r="Z6314" s="134">
        <v>33.99</v>
      </c>
      <c r="AA6314" s="31" t="str">
        <f t="shared" si="1774"/>
        <v>-</v>
      </c>
      <c r="AB6314" s="31">
        <f t="shared" si="1775"/>
        <v>33.99</v>
      </c>
    </row>
    <row r="6315" spans="1:28" x14ac:dyDescent="0.3">
      <c r="A6315" s="133">
        <v>42998.791666666664</v>
      </c>
      <c r="B6315" s="152">
        <f t="shared" si="1776"/>
        <v>9</v>
      </c>
      <c r="C6315" s="152">
        <f t="shared" si="1777"/>
        <v>20</v>
      </c>
      <c r="D6315" s="152">
        <f t="shared" si="1778"/>
        <v>19</v>
      </c>
      <c r="E6315" s="38" t="str">
        <f t="shared" si="1779"/>
        <v/>
      </c>
      <c r="F6315" s="134">
        <v>48.48</v>
      </c>
      <c r="G6315" s="38" t="str">
        <f t="shared" si="1780"/>
        <v>-</v>
      </c>
      <c r="H6315" s="38">
        <f t="shared" si="1781"/>
        <v>48.48</v>
      </c>
      <c r="K6315" s="133">
        <v>43363.791666666664</v>
      </c>
      <c r="L6315" s="9">
        <f t="shared" si="1764"/>
        <v>9</v>
      </c>
      <c r="M6315" s="9">
        <f t="shared" si="1765"/>
        <v>20</v>
      </c>
      <c r="N6315" s="9">
        <f t="shared" si="1766"/>
        <v>19</v>
      </c>
      <c r="O6315" s="31" t="str">
        <f t="shared" si="1767"/>
        <v/>
      </c>
      <c r="P6315" s="134">
        <v>57.13</v>
      </c>
      <c r="Q6315" s="31" t="str">
        <f t="shared" si="1768"/>
        <v>-</v>
      </c>
      <c r="R6315" s="31">
        <f t="shared" si="1769"/>
        <v>57.13</v>
      </c>
      <c r="U6315" s="133">
        <v>43728.791666666664</v>
      </c>
      <c r="V6315" s="9">
        <f t="shared" si="1770"/>
        <v>9</v>
      </c>
      <c r="W6315" s="9">
        <f t="shared" si="1771"/>
        <v>20</v>
      </c>
      <c r="X6315" s="9">
        <f t="shared" si="1772"/>
        <v>19</v>
      </c>
      <c r="Y6315" s="31" t="str">
        <f t="shared" si="1773"/>
        <v/>
      </c>
      <c r="Z6315" s="134">
        <v>30.34</v>
      </c>
      <c r="AA6315" s="31" t="str">
        <f t="shared" si="1774"/>
        <v>-</v>
      </c>
      <c r="AB6315" s="31">
        <f t="shared" si="1775"/>
        <v>30.34</v>
      </c>
    </row>
    <row r="6316" spans="1:28" x14ac:dyDescent="0.3">
      <c r="A6316" s="133">
        <v>42998.833333333336</v>
      </c>
      <c r="B6316" s="152">
        <f t="shared" si="1776"/>
        <v>9</v>
      </c>
      <c r="C6316" s="152">
        <f t="shared" si="1777"/>
        <v>20</v>
      </c>
      <c r="D6316" s="152">
        <f t="shared" si="1778"/>
        <v>20</v>
      </c>
      <c r="E6316" s="38" t="str">
        <f t="shared" si="1779"/>
        <v/>
      </c>
      <c r="F6316" s="134">
        <v>48.28</v>
      </c>
      <c r="G6316" s="38" t="str">
        <f t="shared" si="1780"/>
        <v>-</v>
      </c>
      <c r="H6316" s="38">
        <f t="shared" si="1781"/>
        <v>48.28</v>
      </c>
      <c r="K6316" s="133">
        <v>43363.833333333336</v>
      </c>
      <c r="L6316" s="9">
        <f t="shared" si="1764"/>
        <v>9</v>
      </c>
      <c r="M6316" s="9">
        <f t="shared" si="1765"/>
        <v>20</v>
      </c>
      <c r="N6316" s="9">
        <f t="shared" si="1766"/>
        <v>20</v>
      </c>
      <c r="O6316" s="31" t="str">
        <f t="shared" si="1767"/>
        <v/>
      </c>
      <c r="P6316" s="134">
        <v>52.92</v>
      </c>
      <c r="Q6316" s="31" t="str">
        <f t="shared" si="1768"/>
        <v>-</v>
      </c>
      <c r="R6316" s="31">
        <f t="shared" si="1769"/>
        <v>52.92</v>
      </c>
      <c r="U6316" s="133">
        <v>43728.833333333336</v>
      </c>
      <c r="V6316" s="9">
        <f t="shared" si="1770"/>
        <v>9</v>
      </c>
      <c r="W6316" s="9">
        <f t="shared" si="1771"/>
        <v>20</v>
      </c>
      <c r="X6316" s="9">
        <f t="shared" si="1772"/>
        <v>20</v>
      </c>
      <c r="Y6316" s="31" t="str">
        <f t="shared" si="1773"/>
        <v/>
      </c>
      <c r="Z6316" s="134">
        <v>28.13</v>
      </c>
      <c r="AA6316" s="31" t="str">
        <f t="shared" si="1774"/>
        <v>-</v>
      </c>
      <c r="AB6316" s="31">
        <f t="shared" si="1775"/>
        <v>28.13</v>
      </c>
    </row>
    <row r="6317" spans="1:28" x14ac:dyDescent="0.3">
      <c r="A6317" s="133">
        <v>42998.875</v>
      </c>
      <c r="B6317" s="152">
        <f t="shared" si="1776"/>
        <v>9</v>
      </c>
      <c r="C6317" s="152">
        <f t="shared" si="1777"/>
        <v>20</v>
      </c>
      <c r="D6317" s="152">
        <f t="shared" si="1778"/>
        <v>21</v>
      </c>
      <c r="E6317" s="38" t="str">
        <f t="shared" si="1779"/>
        <v/>
      </c>
      <c r="F6317" s="134">
        <v>41.37</v>
      </c>
      <c r="G6317" s="38" t="str">
        <f t="shared" si="1780"/>
        <v>-</v>
      </c>
      <c r="H6317" s="38">
        <f t="shared" si="1781"/>
        <v>41.37</v>
      </c>
      <c r="K6317" s="133">
        <v>43363.875</v>
      </c>
      <c r="L6317" s="9">
        <f t="shared" si="1764"/>
        <v>9</v>
      </c>
      <c r="M6317" s="9">
        <f t="shared" si="1765"/>
        <v>20</v>
      </c>
      <c r="N6317" s="9">
        <f t="shared" si="1766"/>
        <v>21</v>
      </c>
      <c r="O6317" s="31" t="str">
        <f t="shared" si="1767"/>
        <v/>
      </c>
      <c r="P6317" s="134">
        <v>42.16</v>
      </c>
      <c r="Q6317" s="31" t="str">
        <f t="shared" si="1768"/>
        <v>-</v>
      </c>
      <c r="R6317" s="31">
        <f t="shared" si="1769"/>
        <v>42.16</v>
      </c>
      <c r="U6317" s="133">
        <v>43728.875</v>
      </c>
      <c r="V6317" s="9">
        <f t="shared" si="1770"/>
        <v>9</v>
      </c>
      <c r="W6317" s="9">
        <f t="shared" si="1771"/>
        <v>20</v>
      </c>
      <c r="X6317" s="9">
        <f t="shared" si="1772"/>
        <v>21</v>
      </c>
      <c r="Y6317" s="31" t="str">
        <f t="shared" si="1773"/>
        <v/>
      </c>
      <c r="Z6317" s="134">
        <v>24.08</v>
      </c>
      <c r="AA6317" s="31" t="str">
        <f t="shared" si="1774"/>
        <v>-</v>
      </c>
      <c r="AB6317" s="31">
        <f t="shared" si="1775"/>
        <v>24.08</v>
      </c>
    </row>
    <row r="6318" spans="1:28" x14ac:dyDescent="0.3">
      <c r="A6318" s="133">
        <v>42998.916666666664</v>
      </c>
      <c r="B6318" s="152">
        <f t="shared" si="1776"/>
        <v>9</v>
      </c>
      <c r="C6318" s="152">
        <f t="shared" si="1777"/>
        <v>20</v>
      </c>
      <c r="D6318" s="152">
        <f t="shared" si="1778"/>
        <v>22</v>
      </c>
      <c r="E6318" s="38" t="str">
        <f t="shared" si="1779"/>
        <v/>
      </c>
      <c r="F6318" s="134">
        <v>33.06</v>
      </c>
      <c r="G6318" s="38" t="str">
        <f t="shared" si="1780"/>
        <v>-</v>
      </c>
      <c r="H6318" s="38">
        <f t="shared" si="1781"/>
        <v>33.06</v>
      </c>
      <c r="K6318" s="133">
        <v>43363.916666666664</v>
      </c>
      <c r="L6318" s="9">
        <f t="shared" si="1764"/>
        <v>9</v>
      </c>
      <c r="M6318" s="9">
        <f t="shared" si="1765"/>
        <v>20</v>
      </c>
      <c r="N6318" s="9">
        <f t="shared" si="1766"/>
        <v>22</v>
      </c>
      <c r="O6318" s="31" t="str">
        <f t="shared" si="1767"/>
        <v/>
      </c>
      <c r="P6318" s="134">
        <v>34.39</v>
      </c>
      <c r="Q6318" s="31" t="str">
        <f t="shared" si="1768"/>
        <v>-</v>
      </c>
      <c r="R6318" s="31">
        <f t="shared" si="1769"/>
        <v>34.39</v>
      </c>
      <c r="U6318" s="133">
        <v>43728.916666666664</v>
      </c>
      <c r="V6318" s="9">
        <f t="shared" si="1770"/>
        <v>9</v>
      </c>
      <c r="W6318" s="9">
        <f t="shared" si="1771"/>
        <v>20</v>
      </c>
      <c r="X6318" s="9">
        <f t="shared" si="1772"/>
        <v>22</v>
      </c>
      <c r="Y6318" s="31" t="str">
        <f t="shared" si="1773"/>
        <v/>
      </c>
      <c r="Z6318" s="134">
        <v>22.28</v>
      </c>
      <c r="AA6318" s="31" t="str">
        <f t="shared" si="1774"/>
        <v>-</v>
      </c>
      <c r="AB6318" s="31">
        <f t="shared" si="1775"/>
        <v>22.28</v>
      </c>
    </row>
    <row r="6319" spans="1:28" x14ac:dyDescent="0.3">
      <c r="A6319" s="133">
        <v>42998.958333333336</v>
      </c>
      <c r="B6319" s="152">
        <f t="shared" si="1776"/>
        <v>9</v>
      </c>
      <c r="C6319" s="152">
        <f t="shared" si="1777"/>
        <v>20</v>
      </c>
      <c r="D6319" s="152">
        <f t="shared" si="1778"/>
        <v>23</v>
      </c>
      <c r="E6319" s="38" t="str">
        <f t="shared" si="1779"/>
        <v/>
      </c>
      <c r="F6319" s="134">
        <v>26.23</v>
      </c>
      <c r="G6319" s="38" t="str">
        <f t="shared" si="1780"/>
        <v>-</v>
      </c>
      <c r="H6319" s="38">
        <f t="shared" si="1781"/>
        <v>26.23</v>
      </c>
      <c r="K6319" s="133">
        <v>43363.958333333336</v>
      </c>
      <c r="L6319" s="9">
        <f t="shared" si="1764"/>
        <v>9</v>
      </c>
      <c r="M6319" s="9">
        <f t="shared" si="1765"/>
        <v>20</v>
      </c>
      <c r="N6319" s="9">
        <f t="shared" si="1766"/>
        <v>23</v>
      </c>
      <c r="O6319" s="31" t="str">
        <f t="shared" si="1767"/>
        <v/>
      </c>
      <c r="P6319" s="134">
        <v>29.67</v>
      </c>
      <c r="Q6319" s="31" t="str">
        <f t="shared" si="1768"/>
        <v>-</v>
      </c>
      <c r="R6319" s="31">
        <f t="shared" si="1769"/>
        <v>29.67</v>
      </c>
      <c r="U6319" s="133">
        <v>43728.958333333336</v>
      </c>
      <c r="V6319" s="9">
        <f t="shared" si="1770"/>
        <v>9</v>
      </c>
      <c r="W6319" s="9">
        <f t="shared" si="1771"/>
        <v>20</v>
      </c>
      <c r="X6319" s="9">
        <f t="shared" si="1772"/>
        <v>23</v>
      </c>
      <c r="Y6319" s="31" t="str">
        <f t="shared" si="1773"/>
        <v/>
      </c>
      <c r="Z6319" s="134">
        <v>20.260000000000002</v>
      </c>
      <c r="AA6319" s="31" t="str">
        <f t="shared" si="1774"/>
        <v>-</v>
      </c>
      <c r="AB6319" s="31">
        <f t="shared" si="1775"/>
        <v>20.260000000000002</v>
      </c>
    </row>
    <row r="6320" spans="1:28" x14ac:dyDescent="0.3">
      <c r="A6320" s="133">
        <v>42999</v>
      </c>
      <c r="B6320" s="152">
        <f t="shared" si="1776"/>
        <v>9</v>
      </c>
      <c r="C6320" s="152">
        <f t="shared" si="1777"/>
        <v>21</v>
      </c>
      <c r="D6320" s="152">
        <f t="shared" si="1778"/>
        <v>0</v>
      </c>
      <c r="E6320" s="38" t="str">
        <f t="shared" si="1779"/>
        <v/>
      </c>
      <c r="F6320" s="134">
        <v>25.25</v>
      </c>
      <c r="G6320" s="38" t="str">
        <f t="shared" si="1780"/>
        <v>-</v>
      </c>
      <c r="H6320" s="38">
        <f t="shared" si="1781"/>
        <v>25.25</v>
      </c>
      <c r="K6320" s="133">
        <v>43364</v>
      </c>
      <c r="L6320" s="9">
        <f t="shared" si="1764"/>
        <v>9</v>
      </c>
      <c r="M6320" s="9">
        <f t="shared" si="1765"/>
        <v>21</v>
      </c>
      <c r="N6320" s="9">
        <f t="shared" si="1766"/>
        <v>0</v>
      </c>
      <c r="O6320" s="31" t="str">
        <f t="shared" si="1767"/>
        <v/>
      </c>
      <c r="P6320" s="134">
        <v>26.02</v>
      </c>
      <c r="Q6320" s="31" t="str">
        <f t="shared" si="1768"/>
        <v>-</v>
      </c>
      <c r="R6320" s="31">
        <f t="shared" si="1769"/>
        <v>26.02</v>
      </c>
      <c r="U6320" s="133">
        <v>43729</v>
      </c>
      <c r="V6320" s="9">
        <f t="shared" si="1770"/>
        <v>9</v>
      </c>
      <c r="W6320" s="9">
        <f t="shared" si="1771"/>
        <v>21</v>
      </c>
      <c r="X6320" s="9">
        <f t="shared" si="1772"/>
        <v>0</v>
      </c>
      <c r="Y6320" s="31" t="str">
        <f t="shared" si="1773"/>
        <v>W</v>
      </c>
      <c r="Z6320" s="134">
        <v>19.07</v>
      </c>
      <c r="AA6320" s="31" t="str">
        <f t="shared" si="1774"/>
        <v>-</v>
      </c>
      <c r="AB6320" s="31">
        <f t="shared" si="1775"/>
        <v>19.07</v>
      </c>
    </row>
    <row r="6321" spans="1:28" x14ac:dyDescent="0.3">
      <c r="A6321" s="133">
        <v>42999.041666666664</v>
      </c>
      <c r="B6321" s="152">
        <f t="shared" si="1776"/>
        <v>9</v>
      </c>
      <c r="C6321" s="152">
        <f t="shared" si="1777"/>
        <v>21</v>
      </c>
      <c r="D6321" s="152">
        <f t="shared" si="1778"/>
        <v>1</v>
      </c>
      <c r="E6321" s="38" t="str">
        <f t="shared" si="1779"/>
        <v/>
      </c>
      <c r="F6321" s="134">
        <v>23.91</v>
      </c>
      <c r="G6321" s="38" t="str">
        <f t="shared" si="1780"/>
        <v>-</v>
      </c>
      <c r="H6321" s="38">
        <f t="shared" si="1781"/>
        <v>23.91</v>
      </c>
      <c r="K6321" s="133">
        <v>43364.041666666664</v>
      </c>
      <c r="L6321" s="9">
        <f t="shared" si="1764"/>
        <v>9</v>
      </c>
      <c r="M6321" s="9">
        <f t="shared" si="1765"/>
        <v>21</v>
      </c>
      <c r="N6321" s="9">
        <f t="shared" si="1766"/>
        <v>1</v>
      </c>
      <c r="O6321" s="31" t="str">
        <f t="shared" si="1767"/>
        <v/>
      </c>
      <c r="P6321" s="134">
        <v>23.32</v>
      </c>
      <c r="Q6321" s="31" t="str">
        <f t="shared" si="1768"/>
        <v>-</v>
      </c>
      <c r="R6321" s="31">
        <f t="shared" si="1769"/>
        <v>23.32</v>
      </c>
      <c r="U6321" s="133">
        <v>43729.041666666664</v>
      </c>
      <c r="V6321" s="9">
        <f t="shared" si="1770"/>
        <v>9</v>
      </c>
      <c r="W6321" s="9">
        <f t="shared" si="1771"/>
        <v>21</v>
      </c>
      <c r="X6321" s="9">
        <f t="shared" si="1772"/>
        <v>1</v>
      </c>
      <c r="Y6321" s="31" t="str">
        <f t="shared" si="1773"/>
        <v>W</v>
      </c>
      <c r="Z6321" s="134">
        <v>18.52</v>
      </c>
      <c r="AA6321" s="31" t="str">
        <f t="shared" si="1774"/>
        <v>-</v>
      </c>
      <c r="AB6321" s="31">
        <f t="shared" si="1775"/>
        <v>18.52</v>
      </c>
    </row>
    <row r="6322" spans="1:28" x14ac:dyDescent="0.3">
      <c r="A6322" s="133">
        <v>42999.083333333336</v>
      </c>
      <c r="B6322" s="152">
        <f t="shared" si="1776"/>
        <v>9</v>
      </c>
      <c r="C6322" s="152">
        <f t="shared" si="1777"/>
        <v>21</v>
      </c>
      <c r="D6322" s="152">
        <f t="shared" si="1778"/>
        <v>2</v>
      </c>
      <c r="E6322" s="38" t="str">
        <f t="shared" si="1779"/>
        <v/>
      </c>
      <c r="F6322" s="134">
        <v>22.63</v>
      </c>
      <c r="G6322" s="38" t="str">
        <f t="shared" si="1780"/>
        <v>-</v>
      </c>
      <c r="H6322" s="38">
        <f t="shared" si="1781"/>
        <v>22.63</v>
      </c>
      <c r="K6322" s="133">
        <v>43364.083333333336</v>
      </c>
      <c r="L6322" s="9">
        <f t="shared" si="1764"/>
        <v>9</v>
      </c>
      <c r="M6322" s="9">
        <f t="shared" si="1765"/>
        <v>21</v>
      </c>
      <c r="N6322" s="9">
        <f t="shared" si="1766"/>
        <v>2</v>
      </c>
      <c r="O6322" s="31" t="str">
        <f t="shared" si="1767"/>
        <v/>
      </c>
      <c r="P6322" s="134">
        <v>21.55</v>
      </c>
      <c r="Q6322" s="31" t="str">
        <f t="shared" si="1768"/>
        <v>-</v>
      </c>
      <c r="R6322" s="31">
        <f t="shared" si="1769"/>
        <v>21.55</v>
      </c>
      <c r="U6322" s="133">
        <v>43729.083333333336</v>
      </c>
      <c r="V6322" s="9">
        <f t="shared" si="1770"/>
        <v>9</v>
      </c>
      <c r="W6322" s="9">
        <f t="shared" si="1771"/>
        <v>21</v>
      </c>
      <c r="X6322" s="9">
        <f t="shared" si="1772"/>
        <v>2</v>
      </c>
      <c r="Y6322" s="31" t="str">
        <f t="shared" si="1773"/>
        <v>W</v>
      </c>
      <c r="Z6322" s="134">
        <v>17.57</v>
      </c>
      <c r="AA6322" s="31" t="str">
        <f t="shared" si="1774"/>
        <v>-</v>
      </c>
      <c r="AB6322" s="31">
        <f t="shared" si="1775"/>
        <v>17.57</v>
      </c>
    </row>
    <row r="6323" spans="1:28" x14ac:dyDescent="0.3">
      <c r="A6323" s="133">
        <v>42999.125</v>
      </c>
      <c r="B6323" s="152">
        <f t="shared" si="1776"/>
        <v>9</v>
      </c>
      <c r="C6323" s="152">
        <f t="shared" si="1777"/>
        <v>21</v>
      </c>
      <c r="D6323" s="152">
        <f t="shared" si="1778"/>
        <v>3</v>
      </c>
      <c r="E6323" s="38" t="str">
        <f t="shared" si="1779"/>
        <v/>
      </c>
      <c r="F6323" s="134">
        <v>21.9</v>
      </c>
      <c r="G6323" s="38" t="str">
        <f t="shared" si="1780"/>
        <v>-</v>
      </c>
      <c r="H6323" s="38">
        <f t="shared" si="1781"/>
        <v>21.9</v>
      </c>
      <c r="K6323" s="133">
        <v>43364.125</v>
      </c>
      <c r="L6323" s="9">
        <f t="shared" si="1764"/>
        <v>9</v>
      </c>
      <c r="M6323" s="9">
        <f t="shared" si="1765"/>
        <v>21</v>
      </c>
      <c r="N6323" s="9">
        <f t="shared" si="1766"/>
        <v>3</v>
      </c>
      <c r="O6323" s="31" t="str">
        <f t="shared" si="1767"/>
        <v/>
      </c>
      <c r="P6323" s="134">
        <v>21.51</v>
      </c>
      <c r="Q6323" s="31" t="str">
        <f t="shared" si="1768"/>
        <v>-</v>
      </c>
      <c r="R6323" s="31">
        <f t="shared" si="1769"/>
        <v>21.51</v>
      </c>
      <c r="U6323" s="133">
        <v>43729.125</v>
      </c>
      <c r="V6323" s="9">
        <f t="shared" si="1770"/>
        <v>9</v>
      </c>
      <c r="W6323" s="9">
        <f t="shared" si="1771"/>
        <v>21</v>
      </c>
      <c r="X6323" s="9">
        <f t="shared" si="1772"/>
        <v>3</v>
      </c>
      <c r="Y6323" s="31" t="str">
        <f t="shared" si="1773"/>
        <v>W</v>
      </c>
      <c r="Z6323" s="134">
        <v>16.62</v>
      </c>
      <c r="AA6323" s="31" t="str">
        <f t="shared" si="1774"/>
        <v>-</v>
      </c>
      <c r="AB6323" s="31">
        <f t="shared" si="1775"/>
        <v>16.62</v>
      </c>
    </row>
    <row r="6324" spans="1:28" x14ac:dyDescent="0.3">
      <c r="A6324" s="133">
        <v>42999.166666666664</v>
      </c>
      <c r="B6324" s="152">
        <f t="shared" si="1776"/>
        <v>9</v>
      </c>
      <c r="C6324" s="152">
        <f t="shared" si="1777"/>
        <v>21</v>
      </c>
      <c r="D6324" s="152">
        <f t="shared" si="1778"/>
        <v>4</v>
      </c>
      <c r="E6324" s="38" t="str">
        <f t="shared" si="1779"/>
        <v/>
      </c>
      <c r="F6324" s="134">
        <v>22.06</v>
      </c>
      <c r="G6324" s="38" t="str">
        <f t="shared" si="1780"/>
        <v>-</v>
      </c>
      <c r="H6324" s="38">
        <f t="shared" si="1781"/>
        <v>22.06</v>
      </c>
      <c r="K6324" s="133">
        <v>43364.166666666664</v>
      </c>
      <c r="L6324" s="9">
        <f t="shared" si="1764"/>
        <v>9</v>
      </c>
      <c r="M6324" s="9">
        <f t="shared" si="1765"/>
        <v>21</v>
      </c>
      <c r="N6324" s="9">
        <f t="shared" si="1766"/>
        <v>4</v>
      </c>
      <c r="O6324" s="31" t="str">
        <f t="shared" si="1767"/>
        <v/>
      </c>
      <c r="P6324" s="134">
        <v>22.1</v>
      </c>
      <c r="Q6324" s="31" t="str">
        <f t="shared" si="1768"/>
        <v>-</v>
      </c>
      <c r="R6324" s="31">
        <f t="shared" si="1769"/>
        <v>22.1</v>
      </c>
      <c r="U6324" s="133">
        <v>43729.166666666664</v>
      </c>
      <c r="V6324" s="9">
        <f t="shared" si="1770"/>
        <v>9</v>
      </c>
      <c r="W6324" s="9">
        <f t="shared" si="1771"/>
        <v>21</v>
      </c>
      <c r="X6324" s="9">
        <f t="shared" si="1772"/>
        <v>4</v>
      </c>
      <c r="Y6324" s="31" t="str">
        <f t="shared" si="1773"/>
        <v>W</v>
      </c>
      <c r="Z6324" s="134">
        <v>16.18</v>
      </c>
      <c r="AA6324" s="31" t="str">
        <f t="shared" si="1774"/>
        <v>-</v>
      </c>
      <c r="AB6324" s="31">
        <f t="shared" si="1775"/>
        <v>16.18</v>
      </c>
    </row>
    <row r="6325" spans="1:28" x14ac:dyDescent="0.3">
      <c r="A6325" s="133">
        <v>42999.208333333336</v>
      </c>
      <c r="B6325" s="152">
        <f t="shared" si="1776"/>
        <v>9</v>
      </c>
      <c r="C6325" s="152">
        <f t="shared" si="1777"/>
        <v>21</v>
      </c>
      <c r="D6325" s="152">
        <f t="shared" si="1778"/>
        <v>5</v>
      </c>
      <c r="E6325" s="38" t="str">
        <f t="shared" si="1779"/>
        <v/>
      </c>
      <c r="F6325" s="134">
        <v>24.26</v>
      </c>
      <c r="G6325" s="38" t="str">
        <f t="shared" si="1780"/>
        <v>-</v>
      </c>
      <c r="H6325" s="38">
        <f t="shared" si="1781"/>
        <v>24.26</v>
      </c>
      <c r="K6325" s="133">
        <v>43364.208333333336</v>
      </c>
      <c r="L6325" s="9">
        <f t="shared" si="1764"/>
        <v>9</v>
      </c>
      <c r="M6325" s="9">
        <f t="shared" si="1765"/>
        <v>21</v>
      </c>
      <c r="N6325" s="9">
        <f t="shared" si="1766"/>
        <v>5</v>
      </c>
      <c r="O6325" s="31" t="str">
        <f t="shared" si="1767"/>
        <v/>
      </c>
      <c r="P6325" s="134">
        <v>24.6</v>
      </c>
      <c r="Q6325" s="31" t="str">
        <f t="shared" si="1768"/>
        <v>-</v>
      </c>
      <c r="R6325" s="31">
        <f t="shared" si="1769"/>
        <v>24.6</v>
      </c>
      <c r="U6325" s="133">
        <v>43729.208333333336</v>
      </c>
      <c r="V6325" s="9">
        <f t="shared" si="1770"/>
        <v>9</v>
      </c>
      <c r="W6325" s="9">
        <f t="shared" si="1771"/>
        <v>21</v>
      </c>
      <c r="X6325" s="9">
        <f t="shared" si="1772"/>
        <v>5</v>
      </c>
      <c r="Y6325" s="31" t="str">
        <f t="shared" si="1773"/>
        <v>W</v>
      </c>
      <c r="Z6325" s="134">
        <v>17.16</v>
      </c>
      <c r="AA6325" s="31" t="str">
        <f t="shared" si="1774"/>
        <v>-</v>
      </c>
      <c r="AB6325" s="31">
        <f t="shared" si="1775"/>
        <v>17.16</v>
      </c>
    </row>
    <row r="6326" spans="1:28" x14ac:dyDescent="0.3">
      <c r="A6326" s="133">
        <v>42999.25</v>
      </c>
      <c r="B6326" s="152">
        <f t="shared" si="1776"/>
        <v>9</v>
      </c>
      <c r="C6326" s="152">
        <f t="shared" si="1777"/>
        <v>21</v>
      </c>
      <c r="D6326" s="152">
        <f t="shared" si="1778"/>
        <v>6</v>
      </c>
      <c r="E6326" s="38" t="str">
        <f t="shared" si="1779"/>
        <v/>
      </c>
      <c r="F6326" s="134">
        <v>32.21</v>
      </c>
      <c r="G6326" s="38" t="str">
        <f t="shared" si="1780"/>
        <v>-</v>
      </c>
      <c r="H6326" s="38">
        <f t="shared" si="1781"/>
        <v>32.21</v>
      </c>
      <c r="K6326" s="133">
        <v>43364.25</v>
      </c>
      <c r="L6326" s="9">
        <f t="shared" si="1764"/>
        <v>9</v>
      </c>
      <c r="M6326" s="9">
        <f t="shared" si="1765"/>
        <v>21</v>
      </c>
      <c r="N6326" s="9">
        <f t="shared" si="1766"/>
        <v>6</v>
      </c>
      <c r="O6326" s="31" t="str">
        <f t="shared" si="1767"/>
        <v/>
      </c>
      <c r="P6326" s="134">
        <v>33.630000000000003</v>
      </c>
      <c r="Q6326" s="31" t="str">
        <f t="shared" si="1768"/>
        <v>-</v>
      </c>
      <c r="R6326" s="31">
        <f t="shared" si="1769"/>
        <v>33.630000000000003</v>
      </c>
      <c r="U6326" s="133">
        <v>43729.25</v>
      </c>
      <c r="V6326" s="9">
        <f t="shared" si="1770"/>
        <v>9</v>
      </c>
      <c r="W6326" s="9">
        <f t="shared" si="1771"/>
        <v>21</v>
      </c>
      <c r="X6326" s="9">
        <f t="shared" si="1772"/>
        <v>6</v>
      </c>
      <c r="Y6326" s="31" t="str">
        <f t="shared" si="1773"/>
        <v>W</v>
      </c>
      <c r="Z6326" s="134">
        <v>18.41</v>
      </c>
      <c r="AA6326" s="31" t="str">
        <f t="shared" si="1774"/>
        <v>-</v>
      </c>
      <c r="AB6326" s="31">
        <f t="shared" si="1775"/>
        <v>18.41</v>
      </c>
    </row>
    <row r="6327" spans="1:28" x14ac:dyDescent="0.3">
      <c r="A6327" s="133">
        <v>42999.291666666664</v>
      </c>
      <c r="B6327" s="152">
        <f t="shared" si="1776"/>
        <v>9</v>
      </c>
      <c r="C6327" s="152">
        <f t="shared" si="1777"/>
        <v>21</v>
      </c>
      <c r="D6327" s="152">
        <f t="shared" si="1778"/>
        <v>7</v>
      </c>
      <c r="E6327" s="38" t="str">
        <f t="shared" si="1779"/>
        <v/>
      </c>
      <c r="F6327" s="134">
        <v>29.49</v>
      </c>
      <c r="G6327" s="38" t="str">
        <f t="shared" si="1780"/>
        <v>-</v>
      </c>
      <c r="H6327" s="38">
        <f t="shared" si="1781"/>
        <v>29.49</v>
      </c>
      <c r="K6327" s="133">
        <v>43364.291666666664</v>
      </c>
      <c r="L6327" s="9">
        <f t="shared" si="1764"/>
        <v>9</v>
      </c>
      <c r="M6327" s="9">
        <f t="shared" si="1765"/>
        <v>21</v>
      </c>
      <c r="N6327" s="9">
        <f t="shared" si="1766"/>
        <v>7</v>
      </c>
      <c r="O6327" s="31" t="str">
        <f t="shared" si="1767"/>
        <v/>
      </c>
      <c r="P6327" s="134">
        <v>33.75</v>
      </c>
      <c r="Q6327" s="31" t="str">
        <f t="shared" si="1768"/>
        <v>-</v>
      </c>
      <c r="R6327" s="31">
        <f t="shared" si="1769"/>
        <v>33.75</v>
      </c>
      <c r="U6327" s="133">
        <v>43729.291666666664</v>
      </c>
      <c r="V6327" s="9">
        <f t="shared" si="1770"/>
        <v>9</v>
      </c>
      <c r="W6327" s="9">
        <f t="shared" si="1771"/>
        <v>21</v>
      </c>
      <c r="X6327" s="9">
        <f t="shared" si="1772"/>
        <v>7</v>
      </c>
      <c r="Y6327" s="31" t="str">
        <f t="shared" si="1773"/>
        <v>W</v>
      </c>
      <c r="Z6327" s="134">
        <v>18.77</v>
      </c>
      <c r="AA6327" s="31" t="str">
        <f t="shared" si="1774"/>
        <v>-</v>
      </c>
      <c r="AB6327" s="31">
        <f t="shared" si="1775"/>
        <v>18.77</v>
      </c>
    </row>
    <row r="6328" spans="1:28" x14ac:dyDescent="0.3">
      <c r="A6328" s="133">
        <v>42999.333333333336</v>
      </c>
      <c r="B6328" s="152">
        <f t="shared" si="1776"/>
        <v>9</v>
      </c>
      <c r="C6328" s="152">
        <f t="shared" si="1777"/>
        <v>21</v>
      </c>
      <c r="D6328" s="152">
        <f t="shared" si="1778"/>
        <v>8</v>
      </c>
      <c r="E6328" s="38" t="str">
        <f t="shared" si="1779"/>
        <v/>
      </c>
      <c r="F6328" s="134">
        <v>33.32</v>
      </c>
      <c r="G6328" s="38">
        <f t="shared" si="1780"/>
        <v>33.32</v>
      </c>
      <c r="H6328" s="38" t="str">
        <f t="shared" si="1781"/>
        <v>-</v>
      </c>
      <c r="K6328" s="133">
        <v>43364.333333333336</v>
      </c>
      <c r="L6328" s="9">
        <f t="shared" si="1764"/>
        <v>9</v>
      </c>
      <c r="M6328" s="9">
        <f t="shared" si="1765"/>
        <v>21</v>
      </c>
      <c r="N6328" s="9">
        <f t="shared" si="1766"/>
        <v>8</v>
      </c>
      <c r="O6328" s="31" t="str">
        <f t="shared" si="1767"/>
        <v/>
      </c>
      <c r="P6328" s="134">
        <v>34.51</v>
      </c>
      <c r="Q6328" s="31">
        <f t="shared" si="1768"/>
        <v>34.51</v>
      </c>
      <c r="R6328" s="31" t="str">
        <f t="shared" si="1769"/>
        <v>-</v>
      </c>
      <c r="U6328" s="133">
        <v>43729.333333333336</v>
      </c>
      <c r="V6328" s="9">
        <f t="shared" si="1770"/>
        <v>9</v>
      </c>
      <c r="W6328" s="9">
        <f t="shared" si="1771"/>
        <v>21</v>
      </c>
      <c r="X6328" s="9">
        <f t="shared" si="1772"/>
        <v>8</v>
      </c>
      <c r="Y6328" s="31" t="str">
        <f t="shared" si="1773"/>
        <v>W</v>
      </c>
      <c r="Z6328" s="134">
        <v>20.27</v>
      </c>
      <c r="AA6328" s="31" t="str">
        <f t="shared" si="1774"/>
        <v>-</v>
      </c>
      <c r="AB6328" s="31">
        <f t="shared" si="1775"/>
        <v>20.27</v>
      </c>
    </row>
    <row r="6329" spans="1:28" x14ac:dyDescent="0.3">
      <c r="A6329" s="133">
        <v>42999.375</v>
      </c>
      <c r="B6329" s="152">
        <f t="shared" si="1776"/>
        <v>9</v>
      </c>
      <c r="C6329" s="152">
        <f t="shared" si="1777"/>
        <v>21</v>
      </c>
      <c r="D6329" s="152">
        <f t="shared" si="1778"/>
        <v>9</v>
      </c>
      <c r="E6329" s="38" t="str">
        <f t="shared" si="1779"/>
        <v/>
      </c>
      <c r="F6329" s="134">
        <v>37.74</v>
      </c>
      <c r="G6329" s="38">
        <f t="shared" si="1780"/>
        <v>37.74</v>
      </c>
      <c r="H6329" s="38" t="str">
        <f t="shared" si="1781"/>
        <v>-</v>
      </c>
      <c r="K6329" s="133">
        <v>43364.375</v>
      </c>
      <c r="L6329" s="9">
        <f t="shared" si="1764"/>
        <v>9</v>
      </c>
      <c r="M6329" s="9">
        <f t="shared" si="1765"/>
        <v>21</v>
      </c>
      <c r="N6329" s="9">
        <f t="shared" si="1766"/>
        <v>9</v>
      </c>
      <c r="O6329" s="31" t="str">
        <f t="shared" si="1767"/>
        <v/>
      </c>
      <c r="P6329" s="134">
        <v>38.299999999999997</v>
      </c>
      <c r="Q6329" s="31">
        <f t="shared" si="1768"/>
        <v>38.299999999999997</v>
      </c>
      <c r="R6329" s="31" t="str">
        <f t="shared" si="1769"/>
        <v>-</v>
      </c>
      <c r="U6329" s="133">
        <v>43729.375</v>
      </c>
      <c r="V6329" s="9">
        <f t="shared" si="1770"/>
        <v>9</v>
      </c>
      <c r="W6329" s="9">
        <f t="shared" si="1771"/>
        <v>21</v>
      </c>
      <c r="X6329" s="9">
        <f t="shared" si="1772"/>
        <v>9</v>
      </c>
      <c r="Y6329" s="31" t="str">
        <f t="shared" si="1773"/>
        <v>W</v>
      </c>
      <c r="Z6329" s="134">
        <v>21.98</v>
      </c>
      <c r="AA6329" s="31" t="str">
        <f t="shared" si="1774"/>
        <v>-</v>
      </c>
      <c r="AB6329" s="31">
        <f t="shared" si="1775"/>
        <v>21.98</v>
      </c>
    </row>
    <row r="6330" spans="1:28" x14ac:dyDescent="0.3">
      <c r="A6330" s="133">
        <v>42999.416666666664</v>
      </c>
      <c r="B6330" s="152">
        <f t="shared" si="1776"/>
        <v>9</v>
      </c>
      <c r="C6330" s="152">
        <f t="shared" si="1777"/>
        <v>21</v>
      </c>
      <c r="D6330" s="152">
        <f t="shared" si="1778"/>
        <v>10</v>
      </c>
      <c r="E6330" s="38" t="str">
        <f t="shared" si="1779"/>
        <v/>
      </c>
      <c r="F6330" s="134">
        <v>42.1</v>
      </c>
      <c r="G6330" s="38">
        <f t="shared" si="1780"/>
        <v>42.1</v>
      </c>
      <c r="H6330" s="38" t="str">
        <f t="shared" si="1781"/>
        <v>-</v>
      </c>
      <c r="K6330" s="133">
        <v>43364.416666666664</v>
      </c>
      <c r="L6330" s="9">
        <f t="shared" si="1764"/>
        <v>9</v>
      </c>
      <c r="M6330" s="9">
        <f t="shared" si="1765"/>
        <v>21</v>
      </c>
      <c r="N6330" s="9">
        <f t="shared" si="1766"/>
        <v>10</v>
      </c>
      <c r="O6330" s="31" t="str">
        <f t="shared" si="1767"/>
        <v/>
      </c>
      <c r="P6330" s="134">
        <v>42.56</v>
      </c>
      <c r="Q6330" s="31">
        <f t="shared" si="1768"/>
        <v>42.56</v>
      </c>
      <c r="R6330" s="31" t="str">
        <f t="shared" si="1769"/>
        <v>-</v>
      </c>
      <c r="U6330" s="133">
        <v>43729.416666666664</v>
      </c>
      <c r="V6330" s="9">
        <f t="shared" si="1770"/>
        <v>9</v>
      </c>
      <c r="W6330" s="9">
        <f t="shared" si="1771"/>
        <v>21</v>
      </c>
      <c r="X6330" s="9">
        <f t="shared" si="1772"/>
        <v>10</v>
      </c>
      <c r="Y6330" s="31" t="str">
        <f t="shared" si="1773"/>
        <v>W</v>
      </c>
      <c r="Z6330" s="134">
        <v>22.29</v>
      </c>
      <c r="AA6330" s="31" t="str">
        <f t="shared" si="1774"/>
        <v>-</v>
      </c>
      <c r="AB6330" s="31">
        <f t="shared" si="1775"/>
        <v>22.29</v>
      </c>
    </row>
    <row r="6331" spans="1:28" x14ac:dyDescent="0.3">
      <c r="A6331" s="133">
        <v>42999.458333333336</v>
      </c>
      <c r="B6331" s="152">
        <f t="shared" si="1776"/>
        <v>9</v>
      </c>
      <c r="C6331" s="152">
        <f t="shared" si="1777"/>
        <v>21</v>
      </c>
      <c r="D6331" s="152">
        <f t="shared" si="1778"/>
        <v>11</v>
      </c>
      <c r="E6331" s="38" t="str">
        <f t="shared" si="1779"/>
        <v/>
      </c>
      <c r="F6331" s="134">
        <v>48.89</v>
      </c>
      <c r="G6331" s="38">
        <f t="shared" si="1780"/>
        <v>48.89</v>
      </c>
      <c r="H6331" s="38" t="str">
        <f t="shared" si="1781"/>
        <v>-</v>
      </c>
      <c r="K6331" s="133">
        <v>43364.458333333336</v>
      </c>
      <c r="L6331" s="9">
        <f t="shared" si="1764"/>
        <v>9</v>
      </c>
      <c r="M6331" s="9">
        <f t="shared" si="1765"/>
        <v>21</v>
      </c>
      <c r="N6331" s="9">
        <f t="shared" si="1766"/>
        <v>11</v>
      </c>
      <c r="O6331" s="31" t="str">
        <f t="shared" si="1767"/>
        <v/>
      </c>
      <c r="P6331" s="134">
        <v>45.65</v>
      </c>
      <c r="Q6331" s="31">
        <f t="shared" si="1768"/>
        <v>45.65</v>
      </c>
      <c r="R6331" s="31" t="str">
        <f t="shared" si="1769"/>
        <v>-</v>
      </c>
      <c r="U6331" s="133">
        <v>43729.458333333336</v>
      </c>
      <c r="V6331" s="9">
        <f t="shared" si="1770"/>
        <v>9</v>
      </c>
      <c r="W6331" s="9">
        <f t="shared" si="1771"/>
        <v>21</v>
      </c>
      <c r="X6331" s="9">
        <f t="shared" si="1772"/>
        <v>11</v>
      </c>
      <c r="Y6331" s="31" t="str">
        <f t="shared" si="1773"/>
        <v>W</v>
      </c>
      <c r="Z6331" s="134">
        <v>24.05</v>
      </c>
      <c r="AA6331" s="31" t="str">
        <f t="shared" si="1774"/>
        <v>-</v>
      </c>
      <c r="AB6331" s="31">
        <f t="shared" si="1775"/>
        <v>24.05</v>
      </c>
    </row>
    <row r="6332" spans="1:28" x14ac:dyDescent="0.3">
      <c r="A6332" s="133">
        <v>42999.5</v>
      </c>
      <c r="B6332" s="152">
        <f t="shared" si="1776"/>
        <v>9</v>
      </c>
      <c r="C6332" s="152">
        <f t="shared" si="1777"/>
        <v>21</v>
      </c>
      <c r="D6332" s="152">
        <f t="shared" si="1778"/>
        <v>12</v>
      </c>
      <c r="E6332" s="38" t="str">
        <f t="shared" si="1779"/>
        <v/>
      </c>
      <c r="F6332" s="134">
        <v>53.62</v>
      </c>
      <c r="G6332" s="38">
        <f t="shared" si="1780"/>
        <v>53.62</v>
      </c>
      <c r="H6332" s="38" t="str">
        <f t="shared" si="1781"/>
        <v>-</v>
      </c>
      <c r="K6332" s="133">
        <v>43364.5</v>
      </c>
      <c r="L6332" s="9">
        <f t="shared" si="1764"/>
        <v>9</v>
      </c>
      <c r="M6332" s="9">
        <f t="shared" si="1765"/>
        <v>21</v>
      </c>
      <c r="N6332" s="9">
        <f t="shared" si="1766"/>
        <v>12</v>
      </c>
      <c r="O6332" s="31" t="str">
        <f t="shared" si="1767"/>
        <v/>
      </c>
      <c r="P6332" s="134">
        <v>52.16</v>
      </c>
      <c r="Q6332" s="31">
        <f t="shared" si="1768"/>
        <v>52.16</v>
      </c>
      <c r="R6332" s="31" t="str">
        <f t="shared" si="1769"/>
        <v>-</v>
      </c>
      <c r="U6332" s="133">
        <v>43729.5</v>
      </c>
      <c r="V6332" s="9">
        <f t="shared" si="1770"/>
        <v>9</v>
      </c>
      <c r="W6332" s="9">
        <f t="shared" si="1771"/>
        <v>21</v>
      </c>
      <c r="X6332" s="9">
        <f t="shared" si="1772"/>
        <v>12</v>
      </c>
      <c r="Y6332" s="31" t="str">
        <f t="shared" si="1773"/>
        <v>W</v>
      </c>
      <c r="Z6332" s="134">
        <v>26.99</v>
      </c>
      <c r="AA6332" s="31" t="str">
        <f t="shared" si="1774"/>
        <v>-</v>
      </c>
      <c r="AB6332" s="31">
        <f t="shared" si="1775"/>
        <v>26.99</v>
      </c>
    </row>
    <row r="6333" spans="1:28" x14ac:dyDescent="0.3">
      <c r="A6333" s="133">
        <v>42999.541666666664</v>
      </c>
      <c r="B6333" s="152">
        <f t="shared" si="1776"/>
        <v>9</v>
      </c>
      <c r="C6333" s="152">
        <f t="shared" si="1777"/>
        <v>21</v>
      </c>
      <c r="D6333" s="152">
        <f t="shared" si="1778"/>
        <v>13</v>
      </c>
      <c r="E6333" s="38" t="str">
        <f t="shared" si="1779"/>
        <v/>
      </c>
      <c r="F6333" s="134">
        <v>57.83</v>
      </c>
      <c r="G6333" s="38">
        <f t="shared" si="1780"/>
        <v>57.83</v>
      </c>
      <c r="H6333" s="38" t="str">
        <f t="shared" si="1781"/>
        <v>-</v>
      </c>
      <c r="K6333" s="133">
        <v>43364.541666666664</v>
      </c>
      <c r="L6333" s="9">
        <f t="shared" si="1764"/>
        <v>9</v>
      </c>
      <c r="M6333" s="9">
        <f t="shared" si="1765"/>
        <v>21</v>
      </c>
      <c r="N6333" s="9">
        <f t="shared" si="1766"/>
        <v>13</v>
      </c>
      <c r="O6333" s="31" t="str">
        <f t="shared" si="1767"/>
        <v/>
      </c>
      <c r="P6333" s="134">
        <v>67.22</v>
      </c>
      <c r="Q6333" s="31">
        <f t="shared" si="1768"/>
        <v>67.22</v>
      </c>
      <c r="R6333" s="31" t="str">
        <f t="shared" si="1769"/>
        <v>-</v>
      </c>
      <c r="U6333" s="133">
        <v>43729.541666666664</v>
      </c>
      <c r="V6333" s="9">
        <f t="shared" si="1770"/>
        <v>9</v>
      </c>
      <c r="W6333" s="9">
        <f t="shared" si="1771"/>
        <v>21</v>
      </c>
      <c r="X6333" s="9">
        <f t="shared" si="1772"/>
        <v>13</v>
      </c>
      <c r="Y6333" s="31" t="str">
        <f t="shared" si="1773"/>
        <v>W</v>
      </c>
      <c r="Z6333" s="134">
        <v>31.14</v>
      </c>
      <c r="AA6333" s="31" t="str">
        <f t="shared" si="1774"/>
        <v>-</v>
      </c>
      <c r="AB6333" s="31">
        <f t="shared" si="1775"/>
        <v>31.14</v>
      </c>
    </row>
    <row r="6334" spans="1:28" x14ac:dyDescent="0.3">
      <c r="A6334" s="133">
        <v>42999.583333333336</v>
      </c>
      <c r="B6334" s="152">
        <f t="shared" si="1776"/>
        <v>9</v>
      </c>
      <c r="C6334" s="152">
        <f t="shared" si="1777"/>
        <v>21</v>
      </c>
      <c r="D6334" s="152">
        <f t="shared" si="1778"/>
        <v>14</v>
      </c>
      <c r="E6334" s="38" t="str">
        <f t="shared" si="1779"/>
        <v/>
      </c>
      <c r="F6334" s="134">
        <v>63</v>
      </c>
      <c r="G6334" s="38">
        <f t="shared" si="1780"/>
        <v>63</v>
      </c>
      <c r="H6334" s="38" t="str">
        <f t="shared" si="1781"/>
        <v>-</v>
      </c>
      <c r="K6334" s="133">
        <v>43364.583333333336</v>
      </c>
      <c r="L6334" s="9">
        <f t="shared" si="1764"/>
        <v>9</v>
      </c>
      <c r="M6334" s="9">
        <f t="shared" si="1765"/>
        <v>21</v>
      </c>
      <c r="N6334" s="9">
        <f t="shared" si="1766"/>
        <v>14</v>
      </c>
      <c r="O6334" s="31" t="str">
        <f t="shared" si="1767"/>
        <v/>
      </c>
      <c r="P6334" s="134">
        <v>75.069999999999993</v>
      </c>
      <c r="Q6334" s="31">
        <f t="shared" si="1768"/>
        <v>75.069999999999993</v>
      </c>
      <c r="R6334" s="31" t="str">
        <f t="shared" si="1769"/>
        <v>-</v>
      </c>
      <c r="U6334" s="133">
        <v>43729.583333333336</v>
      </c>
      <c r="V6334" s="9">
        <f t="shared" si="1770"/>
        <v>9</v>
      </c>
      <c r="W6334" s="9">
        <f t="shared" si="1771"/>
        <v>21</v>
      </c>
      <c r="X6334" s="9">
        <f t="shared" si="1772"/>
        <v>14</v>
      </c>
      <c r="Y6334" s="31" t="str">
        <f t="shared" si="1773"/>
        <v>W</v>
      </c>
      <c r="Z6334" s="134">
        <v>35.31</v>
      </c>
      <c r="AA6334" s="31" t="str">
        <f t="shared" si="1774"/>
        <v>-</v>
      </c>
      <c r="AB6334" s="31">
        <f t="shared" si="1775"/>
        <v>35.31</v>
      </c>
    </row>
    <row r="6335" spans="1:28" x14ac:dyDescent="0.3">
      <c r="A6335" s="133">
        <v>42999.625</v>
      </c>
      <c r="B6335" s="152">
        <f t="shared" si="1776"/>
        <v>9</v>
      </c>
      <c r="C6335" s="152">
        <f t="shared" si="1777"/>
        <v>21</v>
      </c>
      <c r="D6335" s="152">
        <f t="shared" si="1778"/>
        <v>15</v>
      </c>
      <c r="E6335" s="38" t="str">
        <f t="shared" si="1779"/>
        <v/>
      </c>
      <c r="F6335" s="134">
        <v>67.64</v>
      </c>
      <c r="G6335" s="38">
        <f t="shared" si="1780"/>
        <v>67.64</v>
      </c>
      <c r="H6335" s="38" t="str">
        <f t="shared" si="1781"/>
        <v>-</v>
      </c>
      <c r="K6335" s="133">
        <v>43364.625</v>
      </c>
      <c r="L6335" s="9">
        <f t="shared" si="1764"/>
        <v>9</v>
      </c>
      <c r="M6335" s="9">
        <f t="shared" si="1765"/>
        <v>21</v>
      </c>
      <c r="N6335" s="9">
        <f t="shared" si="1766"/>
        <v>15</v>
      </c>
      <c r="O6335" s="31" t="str">
        <f t="shared" si="1767"/>
        <v/>
      </c>
      <c r="P6335" s="134">
        <v>88.65</v>
      </c>
      <c r="Q6335" s="31">
        <f t="shared" si="1768"/>
        <v>88.65</v>
      </c>
      <c r="R6335" s="31" t="str">
        <f t="shared" si="1769"/>
        <v>-</v>
      </c>
      <c r="U6335" s="133">
        <v>43729.625</v>
      </c>
      <c r="V6335" s="9">
        <f t="shared" si="1770"/>
        <v>9</v>
      </c>
      <c r="W6335" s="9">
        <f t="shared" si="1771"/>
        <v>21</v>
      </c>
      <c r="X6335" s="9">
        <f t="shared" si="1772"/>
        <v>15</v>
      </c>
      <c r="Y6335" s="31" t="str">
        <f t="shared" si="1773"/>
        <v>W</v>
      </c>
      <c r="Z6335" s="134">
        <v>40.880000000000003</v>
      </c>
      <c r="AA6335" s="31" t="str">
        <f t="shared" si="1774"/>
        <v>-</v>
      </c>
      <c r="AB6335" s="31">
        <f t="shared" si="1775"/>
        <v>40.880000000000003</v>
      </c>
    </row>
    <row r="6336" spans="1:28" x14ac:dyDescent="0.3">
      <c r="A6336" s="133">
        <v>42999.666666666664</v>
      </c>
      <c r="B6336" s="152">
        <f t="shared" si="1776"/>
        <v>9</v>
      </c>
      <c r="C6336" s="152">
        <f t="shared" si="1777"/>
        <v>21</v>
      </c>
      <c r="D6336" s="152">
        <f t="shared" si="1778"/>
        <v>16</v>
      </c>
      <c r="E6336" s="38" t="str">
        <f t="shared" si="1779"/>
        <v/>
      </c>
      <c r="F6336" s="134">
        <v>76.53</v>
      </c>
      <c r="G6336" s="38">
        <f t="shared" si="1780"/>
        <v>76.53</v>
      </c>
      <c r="H6336" s="38" t="str">
        <f t="shared" si="1781"/>
        <v>-</v>
      </c>
      <c r="K6336" s="133">
        <v>43364.666666666664</v>
      </c>
      <c r="L6336" s="9">
        <f t="shared" si="1764"/>
        <v>9</v>
      </c>
      <c r="M6336" s="9">
        <f t="shared" si="1765"/>
        <v>21</v>
      </c>
      <c r="N6336" s="9">
        <f t="shared" si="1766"/>
        <v>16</v>
      </c>
      <c r="O6336" s="31" t="str">
        <f t="shared" si="1767"/>
        <v/>
      </c>
      <c r="P6336" s="134">
        <v>90.28</v>
      </c>
      <c r="Q6336" s="31">
        <f t="shared" si="1768"/>
        <v>90.28</v>
      </c>
      <c r="R6336" s="31" t="str">
        <f t="shared" si="1769"/>
        <v>-</v>
      </c>
      <c r="U6336" s="133">
        <v>43729.666666666664</v>
      </c>
      <c r="V6336" s="9">
        <f t="shared" si="1770"/>
        <v>9</v>
      </c>
      <c r="W6336" s="9">
        <f t="shared" si="1771"/>
        <v>21</v>
      </c>
      <c r="X6336" s="9">
        <f t="shared" si="1772"/>
        <v>16</v>
      </c>
      <c r="Y6336" s="31" t="str">
        <f t="shared" si="1773"/>
        <v>W</v>
      </c>
      <c r="Z6336" s="134">
        <v>45.75</v>
      </c>
      <c r="AA6336" s="31" t="str">
        <f t="shared" si="1774"/>
        <v>-</v>
      </c>
      <c r="AB6336" s="31">
        <f t="shared" si="1775"/>
        <v>45.75</v>
      </c>
    </row>
    <row r="6337" spans="1:28" x14ac:dyDescent="0.3">
      <c r="A6337" s="133">
        <v>42999.708333333336</v>
      </c>
      <c r="B6337" s="152">
        <f t="shared" si="1776"/>
        <v>9</v>
      </c>
      <c r="C6337" s="152">
        <f t="shared" si="1777"/>
        <v>21</v>
      </c>
      <c r="D6337" s="152">
        <f t="shared" si="1778"/>
        <v>17</v>
      </c>
      <c r="E6337" s="38" t="str">
        <f t="shared" si="1779"/>
        <v/>
      </c>
      <c r="F6337" s="134">
        <v>64.78</v>
      </c>
      <c r="G6337" s="38" t="str">
        <f t="shared" si="1780"/>
        <v>-</v>
      </c>
      <c r="H6337" s="38">
        <f t="shared" si="1781"/>
        <v>64.78</v>
      </c>
      <c r="K6337" s="133">
        <v>43364.708333333336</v>
      </c>
      <c r="L6337" s="9">
        <f t="shared" si="1764"/>
        <v>9</v>
      </c>
      <c r="M6337" s="9">
        <f t="shared" si="1765"/>
        <v>21</v>
      </c>
      <c r="N6337" s="9">
        <f t="shared" si="1766"/>
        <v>17</v>
      </c>
      <c r="O6337" s="31" t="str">
        <f t="shared" si="1767"/>
        <v/>
      </c>
      <c r="P6337" s="134">
        <v>72.069999999999993</v>
      </c>
      <c r="Q6337" s="31" t="str">
        <f t="shared" si="1768"/>
        <v>-</v>
      </c>
      <c r="R6337" s="31">
        <f t="shared" si="1769"/>
        <v>72.069999999999993</v>
      </c>
      <c r="U6337" s="133">
        <v>43729.708333333336</v>
      </c>
      <c r="V6337" s="9">
        <f t="shared" si="1770"/>
        <v>9</v>
      </c>
      <c r="W6337" s="9">
        <f t="shared" si="1771"/>
        <v>21</v>
      </c>
      <c r="X6337" s="9">
        <f t="shared" si="1772"/>
        <v>17</v>
      </c>
      <c r="Y6337" s="31" t="str">
        <f t="shared" si="1773"/>
        <v>W</v>
      </c>
      <c r="Z6337" s="134">
        <v>42.63</v>
      </c>
      <c r="AA6337" s="31" t="str">
        <f t="shared" si="1774"/>
        <v>-</v>
      </c>
      <c r="AB6337" s="31">
        <f t="shared" si="1775"/>
        <v>42.63</v>
      </c>
    </row>
    <row r="6338" spans="1:28" x14ac:dyDescent="0.3">
      <c r="A6338" s="133">
        <v>42999.75</v>
      </c>
      <c r="B6338" s="152">
        <f t="shared" si="1776"/>
        <v>9</v>
      </c>
      <c r="C6338" s="152">
        <f t="shared" si="1777"/>
        <v>21</v>
      </c>
      <c r="D6338" s="152">
        <f t="shared" si="1778"/>
        <v>18</v>
      </c>
      <c r="E6338" s="38" t="str">
        <f t="shared" si="1779"/>
        <v/>
      </c>
      <c r="F6338" s="134">
        <v>54.38</v>
      </c>
      <c r="G6338" s="38" t="str">
        <f t="shared" si="1780"/>
        <v>-</v>
      </c>
      <c r="H6338" s="38">
        <f t="shared" si="1781"/>
        <v>54.38</v>
      </c>
      <c r="K6338" s="133">
        <v>43364.75</v>
      </c>
      <c r="L6338" s="9">
        <f t="shared" si="1764"/>
        <v>9</v>
      </c>
      <c r="M6338" s="9">
        <f t="shared" si="1765"/>
        <v>21</v>
      </c>
      <c r="N6338" s="9">
        <f t="shared" si="1766"/>
        <v>18</v>
      </c>
      <c r="O6338" s="31" t="str">
        <f t="shared" si="1767"/>
        <v/>
      </c>
      <c r="P6338" s="134">
        <v>47.63</v>
      </c>
      <c r="Q6338" s="31" t="str">
        <f t="shared" si="1768"/>
        <v>-</v>
      </c>
      <c r="R6338" s="31">
        <f t="shared" si="1769"/>
        <v>47.63</v>
      </c>
      <c r="U6338" s="133">
        <v>43729.75</v>
      </c>
      <c r="V6338" s="9">
        <f t="shared" si="1770"/>
        <v>9</v>
      </c>
      <c r="W6338" s="9">
        <f t="shared" si="1771"/>
        <v>21</v>
      </c>
      <c r="X6338" s="9">
        <f t="shared" si="1772"/>
        <v>18</v>
      </c>
      <c r="Y6338" s="31" t="str">
        <f t="shared" si="1773"/>
        <v>W</v>
      </c>
      <c r="Z6338" s="134">
        <v>34.01</v>
      </c>
      <c r="AA6338" s="31" t="str">
        <f t="shared" si="1774"/>
        <v>-</v>
      </c>
      <c r="AB6338" s="31">
        <f t="shared" si="1775"/>
        <v>34.01</v>
      </c>
    </row>
    <row r="6339" spans="1:28" x14ac:dyDescent="0.3">
      <c r="A6339" s="133">
        <v>42999.791666666664</v>
      </c>
      <c r="B6339" s="152">
        <f t="shared" si="1776"/>
        <v>9</v>
      </c>
      <c r="C6339" s="152">
        <f t="shared" si="1777"/>
        <v>21</v>
      </c>
      <c r="D6339" s="152">
        <f t="shared" si="1778"/>
        <v>19</v>
      </c>
      <c r="E6339" s="38" t="str">
        <f t="shared" si="1779"/>
        <v/>
      </c>
      <c r="F6339" s="134">
        <v>53.85</v>
      </c>
      <c r="G6339" s="38" t="str">
        <f t="shared" si="1780"/>
        <v>-</v>
      </c>
      <c r="H6339" s="38">
        <f t="shared" si="1781"/>
        <v>53.85</v>
      </c>
      <c r="K6339" s="133">
        <v>43364.791666666664</v>
      </c>
      <c r="L6339" s="9">
        <f t="shared" si="1764"/>
        <v>9</v>
      </c>
      <c r="M6339" s="9">
        <f t="shared" si="1765"/>
        <v>21</v>
      </c>
      <c r="N6339" s="9">
        <f t="shared" si="1766"/>
        <v>19</v>
      </c>
      <c r="O6339" s="31" t="str">
        <f t="shared" si="1767"/>
        <v/>
      </c>
      <c r="P6339" s="134">
        <v>44.11</v>
      </c>
      <c r="Q6339" s="31" t="str">
        <f t="shared" si="1768"/>
        <v>-</v>
      </c>
      <c r="R6339" s="31">
        <f t="shared" si="1769"/>
        <v>44.11</v>
      </c>
      <c r="U6339" s="133">
        <v>43729.791666666664</v>
      </c>
      <c r="V6339" s="9">
        <f t="shared" si="1770"/>
        <v>9</v>
      </c>
      <c r="W6339" s="9">
        <f t="shared" si="1771"/>
        <v>21</v>
      </c>
      <c r="X6339" s="9">
        <f t="shared" si="1772"/>
        <v>19</v>
      </c>
      <c r="Y6339" s="31" t="str">
        <f t="shared" si="1773"/>
        <v>W</v>
      </c>
      <c r="Z6339" s="134">
        <v>31.49</v>
      </c>
      <c r="AA6339" s="31" t="str">
        <f t="shared" si="1774"/>
        <v>-</v>
      </c>
      <c r="AB6339" s="31">
        <f t="shared" si="1775"/>
        <v>31.49</v>
      </c>
    </row>
    <row r="6340" spans="1:28" x14ac:dyDescent="0.3">
      <c r="A6340" s="133">
        <v>42999.833333333336</v>
      </c>
      <c r="B6340" s="152">
        <f t="shared" si="1776"/>
        <v>9</v>
      </c>
      <c r="C6340" s="152">
        <f t="shared" si="1777"/>
        <v>21</v>
      </c>
      <c r="D6340" s="152">
        <f t="shared" si="1778"/>
        <v>20</v>
      </c>
      <c r="E6340" s="38" t="str">
        <f t="shared" si="1779"/>
        <v/>
      </c>
      <c r="F6340" s="134">
        <v>50.47</v>
      </c>
      <c r="G6340" s="38" t="str">
        <f t="shared" si="1780"/>
        <v>-</v>
      </c>
      <c r="H6340" s="38">
        <f t="shared" si="1781"/>
        <v>50.47</v>
      </c>
      <c r="K6340" s="133">
        <v>43364.833333333336</v>
      </c>
      <c r="L6340" s="9">
        <f t="shared" si="1764"/>
        <v>9</v>
      </c>
      <c r="M6340" s="9">
        <f t="shared" si="1765"/>
        <v>21</v>
      </c>
      <c r="N6340" s="9">
        <f t="shared" si="1766"/>
        <v>20</v>
      </c>
      <c r="O6340" s="31" t="str">
        <f t="shared" si="1767"/>
        <v/>
      </c>
      <c r="P6340" s="134">
        <v>40.29</v>
      </c>
      <c r="Q6340" s="31" t="str">
        <f t="shared" si="1768"/>
        <v>-</v>
      </c>
      <c r="R6340" s="31">
        <f t="shared" si="1769"/>
        <v>40.29</v>
      </c>
      <c r="U6340" s="133">
        <v>43729.833333333336</v>
      </c>
      <c r="V6340" s="9">
        <f t="shared" si="1770"/>
        <v>9</v>
      </c>
      <c r="W6340" s="9">
        <f t="shared" si="1771"/>
        <v>21</v>
      </c>
      <c r="X6340" s="9">
        <f t="shared" si="1772"/>
        <v>20</v>
      </c>
      <c r="Y6340" s="31" t="str">
        <f t="shared" si="1773"/>
        <v>W</v>
      </c>
      <c r="Z6340" s="134">
        <v>28.07</v>
      </c>
      <c r="AA6340" s="31" t="str">
        <f t="shared" si="1774"/>
        <v>-</v>
      </c>
      <c r="AB6340" s="31">
        <f t="shared" si="1775"/>
        <v>28.07</v>
      </c>
    </row>
    <row r="6341" spans="1:28" x14ac:dyDescent="0.3">
      <c r="A6341" s="133">
        <v>42999.875</v>
      </c>
      <c r="B6341" s="152">
        <f t="shared" si="1776"/>
        <v>9</v>
      </c>
      <c r="C6341" s="152">
        <f t="shared" si="1777"/>
        <v>21</v>
      </c>
      <c r="D6341" s="152">
        <f t="shared" si="1778"/>
        <v>21</v>
      </c>
      <c r="E6341" s="38" t="str">
        <f t="shared" si="1779"/>
        <v/>
      </c>
      <c r="F6341" s="134">
        <v>41.78</v>
      </c>
      <c r="G6341" s="38" t="str">
        <f t="shared" si="1780"/>
        <v>-</v>
      </c>
      <c r="H6341" s="38">
        <f t="shared" si="1781"/>
        <v>41.78</v>
      </c>
      <c r="K6341" s="133">
        <v>43364.875</v>
      </c>
      <c r="L6341" s="9">
        <f t="shared" si="1764"/>
        <v>9</v>
      </c>
      <c r="M6341" s="9">
        <f t="shared" si="1765"/>
        <v>21</v>
      </c>
      <c r="N6341" s="9">
        <f t="shared" si="1766"/>
        <v>21</v>
      </c>
      <c r="O6341" s="31" t="str">
        <f t="shared" si="1767"/>
        <v/>
      </c>
      <c r="P6341" s="134">
        <v>34.549999999999997</v>
      </c>
      <c r="Q6341" s="31" t="str">
        <f t="shared" si="1768"/>
        <v>-</v>
      </c>
      <c r="R6341" s="31">
        <f t="shared" si="1769"/>
        <v>34.549999999999997</v>
      </c>
      <c r="U6341" s="133">
        <v>43729.875</v>
      </c>
      <c r="V6341" s="9">
        <f t="shared" si="1770"/>
        <v>9</v>
      </c>
      <c r="W6341" s="9">
        <f t="shared" si="1771"/>
        <v>21</v>
      </c>
      <c r="X6341" s="9">
        <f t="shared" si="1772"/>
        <v>21</v>
      </c>
      <c r="Y6341" s="31" t="str">
        <f t="shared" si="1773"/>
        <v>W</v>
      </c>
      <c r="Z6341" s="134">
        <v>23.46</v>
      </c>
      <c r="AA6341" s="31" t="str">
        <f t="shared" si="1774"/>
        <v>-</v>
      </c>
      <c r="AB6341" s="31">
        <f t="shared" si="1775"/>
        <v>23.46</v>
      </c>
    </row>
    <row r="6342" spans="1:28" x14ac:dyDescent="0.3">
      <c r="A6342" s="133">
        <v>42999.916666666664</v>
      </c>
      <c r="B6342" s="152">
        <f t="shared" si="1776"/>
        <v>9</v>
      </c>
      <c r="C6342" s="152">
        <f t="shared" si="1777"/>
        <v>21</v>
      </c>
      <c r="D6342" s="152">
        <f t="shared" si="1778"/>
        <v>22</v>
      </c>
      <c r="E6342" s="38" t="str">
        <f t="shared" si="1779"/>
        <v/>
      </c>
      <c r="F6342" s="134">
        <v>34.799999999999997</v>
      </c>
      <c r="G6342" s="38" t="str">
        <f t="shared" si="1780"/>
        <v>-</v>
      </c>
      <c r="H6342" s="38">
        <f t="shared" si="1781"/>
        <v>34.799999999999997</v>
      </c>
      <c r="K6342" s="133">
        <v>43364.916666666664</v>
      </c>
      <c r="L6342" s="9">
        <f t="shared" si="1764"/>
        <v>9</v>
      </c>
      <c r="M6342" s="9">
        <f t="shared" si="1765"/>
        <v>21</v>
      </c>
      <c r="N6342" s="9">
        <f t="shared" si="1766"/>
        <v>22</v>
      </c>
      <c r="O6342" s="31" t="str">
        <f t="shared" si="1767"/>
        <v/>
      </c>
      <c r="P6342" s="134">
        <v>28.07</v>
      </c>
      <c r="Q6342" s="31" t="str">
        <f t="shared" si="1768"/>
        <v>-</v>
      </c>
      <c r="R6342" s="31">
        <f t="shared" si="1769"/>
        <v>28.07</v>
      </c>
      <c r="U6342" s="133">
        <v>43729.916666666664</v>
      </c>
      <c r="V6342" s="9">
        <f t="shared" si="1770"/>
        <v>9</v>
      </c>
      <c r="W6342" s="9">
        <f t="shared" si="1771"/>
        <v>21</v>
      </c>
      <c r="X6342" s="9">
        <f t="shared" si="1772"/>
        <v>22</v>
      </c>
      <c r="Y6342" s="31" t="str">
        <f t="shared" si="1773"/>
        <v>W</v>
      </c>
      <c r="Z6342" s="134">
        <v>21.51</v>
      </c>
      <c r="AA6342" s="31" t="str">
        <f t="shared" si="1774"/>
        <v>-</v>
      </c>
      <c r="AB6342" s="31">
        <f t="shared" si="1775"/>
        <v>21.51</v>
      </c>
    </row>
    <row r="6343" spans="1:28" x14ac:dyDescent="0.3">
      <c r="A6343" s="133">
        <v>42999.958333333336</v>
      </c>
      <c r="B6343" s="152">
        <f t="shared" si="1776"/>
        <v>9</v>
      </c>
      <c r="C6343" s="152">
        <f t="shared" si="1777"/>
        <v>21</v>
      </c>
      <c r="D6343" s="152">
        <f t="shared" si="1778"/>
        <v>23</v>
      </c>
      <c r="E6343" s="38" t="str">
        <f t="shared" si="1779"/>
        <v/>
      </c>
      <c r="F6343" s="134">
        <v>26.81</v>
      </c>
      <c r="G6343" s="38" t="str">
        <f t="shared" si="1780"/>
        <v>-</v>
      </c>
      <c r="H6343" s="38">
        <f t="shared" si="1781"/>
        <v>26.81</v>
      </c>
      <c r="K6343" s="133">
        <v>43364.958333333336</v>
      </c>
      <c r="L6343" s="9">
        <f t="shared" si="1764"/>
        <v>9</v>
      </c>
      <c r="M6343" s="9">
        <f t="shared" si="1765"/>
        <v>21</v>
      </c>
      <c r="N6343" s="9">
        <f t="shared" si="1766"/>
        <v>23</v>
      </c>
      <c r="O6343" s="31" t="str">
        <f t="shared" si="1767"/>
        <v/>
      </c>
      <c r="P6343" s="134">
        <v>24.91</v>
      </c>
      <c r="Q6343" s="31" t="str">
        <f t="shared" si="1768"/>
        <v>-</v>
      </c>
      <c r="R6343" s="31">
        <f t="shared" si="1769"/>
        <v>24.91</v>
      </c>
      <c r="U6343" s="133">
        <v>43729.958333333336</v>
      </c>
      <c r="V6343" s="9">
        <f t="shared" si="1770"/>
        <v>9</v>
      </c>
      <c r="W6343" s="9">
        <f t="shared" si="1771"/>
        <v>21</v>
      </c>
      <c r="X6343" s="9">
        <f t="shared" si="1772"/>
        <v>23</v>
      </c>
      <c r="Y6343" s="31" t="str">
        <f t="shared" si="1773"/>
        <v>W</v>
      </c>
      <c r="Z6343" s="134">
        <v>19.43</v>
      </c>
      <c r="AA6343" s="31" t="str">
        <f t="shared" si="1774"/>
        <v>-</v>
      </c>
      <c r="AB6343" s="31">
        <f t="shared" si="1775"/>
        <v>19.43</v>
      </c>
    </row>
    <row r="6344" spans="1:28" x14ac:dyDescent="0.3">
      <c r="A6344" s="133">
        <v>43000</v>
      </c>
      <c r="B6344" s="152">
        <f t="shared" si="1776"/>
        <v>9</v>
      </c>
      <c r="C6344" s="152">
        <f t="shared" si="1777"/>
        <v>22</v>
      </c>
      <c r="D6344" s="152">
        <f t="shared" si="1778"/>
        <v>0</v>
      </c>
      <c r="E6344" s="38" t="str">
        <f t="shared" si="1779"/>
        <v/>
      </c>
      <c r="F6344" s="134">
        <v>24.68</v>
      </c>
      <c r="G6344" s="38" t="str">
        <f t="shared" si="1780"/>
        <v>-</v>
      </c>
      <c r="H6344" s="38">
        <f t="shared" si="1781"/>
        <v>24.68</v>
      </c>
      <c r="K6344" s="133">
        <v>43365</v>
      </c>
      <c r="L6344" s="9">
        <f t="shared" si="1764"/>
        <v>9</v>
      </c>
      <c r="M6344" s="9">
        <f t="shared" si="1765"/>
        <v>22</v>
      </c>
      <c r="N6344" s="9">
        <f t="shared" si="1766"/>
        <v>0</v>
      </c>
      <c r="O6344" s="31" t="str">
        <f t="shared" si="1767"/>
        <v>W</v>
      </c>
      <c r="P6344" s="134">
        <v>26.53</v>
      </c>
      <c r="Q6344" s="31" t="str">
        <f t="shared" si="1768"/>
        <v>-</v>
      </c>
      <c r="R6344" s="31">
        <f t="shared" si="1769"/>
        <v>26.53</v>
      </c>
      <c r="U6344" s="133">
        <v>43730</v>
      </c>
      <c r="V6344" s="9">
        <f t="shared" si="1770"/>
        <v>9</v>
      </c>
      <c r="W6344" s="9">
        <f t="shared" si="1771"/>
        <v>22</v>
      </c>
      <c r="X6344" s="9">
        <f t="shared" si="1772"/>
        <v>0</v>
      </c>
      <c r="Y6344" s="31" t="str">
        <f t="shared" si="1773"/>
        <v>W</v>
      </c>
      <c r="Z6344" s="134">
        <v>18.52</v>
      </c>
      <c r="AA6344" s="31" t="str">
        <f t="shared" si="1774"/>
        <v>-</v>
      </c>
      <c r="AB6344" s="31">
        <f t="shared" si="1775"/>
        <v>18.52</v>
      </c>
    </row>
    <row r="6345" spans="1:28" x14ac:dyDescent="0.3">
      <c r="A6345" s="133">
        <v>43000.041666666664</v>
      </c>
      <c r="B6345" s="152">
        <f t="shared" si="1776"/>
        <v>9</v>
      </c>
      <c r="C6345" s="152">
        <f t="shared" si="1777"/>
        <v>22</v>
      </c>
      <c r="D6345" s="152">
        <f t="shared" si="1778"/>
        <v>1</v>
      </c>
      <c r="E6345" s="38" t="str">
        <f t="shared" si="1779"/>
        <v/>
      </c>
      <c r="F6345" s="134">
        <v>23.4</v>
      </c>
      <c r="G6345" s="38" t="str">
        <f t="shared" si="1780"/>
        <v>-</v>
      </c>
      <c r="H6345" s="38">
        <f t="shared" si="1781"/>
        <v>23.4</v>
      </c>
      <c r="K6345" s="133">
        <v>43365.041666666664</v>
      </c>
      <c r="L6345" s="9">
        <f t="shared" ref="L6345:L6408" si="1782">MONTH(K6345)</f>
        <v>9</v>
      </c>
      <c r="M6345" s="9">
        <f t="shared" ref="M6345:M6408" si="1783">DAY(K6345)</f>
        <v>22</v>
      </c>
      <c r="N6345" s="9">
        <f t="shared" ref="N6345:N6408" si="1784">HOUR(K6345)</f>
        <v>1</v>
      </c>
      <c r="O6345" s="31" t="str">
        <f t="shared" ref="O6345:O6408" si="1785">IF(WEEKDAY(K6345,2)&gt;5,"W","")</f>
        <v>W</v>
      </c>
      <c r="P6345" s="134">
        <v>23.57</v>
      </c>
      <c r="Q6345" s="31" t="str">
        <f t="shared" ref="Q6345:Q6408" si="1786">IF(AND($L6345&gt;=$L$5,$L6345&lt;=$M$5),IF($O6345&lt;&gt;"W",IF(AND($N6345&gt;=$N$5,$N6345&lt;$P$5),$P6345,"-"),"-"),"-")</f>
        <v>-</v>
      </c>
      <c r="R6345" s="31">
        <f t="shared" ref="R6345:R6408" si="1787">IF(Q6345="-",P6345,"-")</f>
        <v>23.57</v>
      </c>
      <c r="U6345" s="133">
        <v>43730.041666666664</v>
      </c>
      <c r="V6345" s="9">
        <f t="shared" ref="V6345:V6408" si="1788">MONTH(U6345)</f>
        <v>9</v>
      </c>
      <c r="W6345" s="9">
        <f t="shared" ref="W6345:W6408" si="1789">DAY(U6345)</f>
        <v>22</v>
      </c>
      <c r="X6345" s="9">
        <f t="shared" ref="X6345:X6408" si="1790">HOUR(U6345)</f>
        <v>1</v>
      </c>
      <c r="Y6345" s="31" t="str">
        <f t="shared" ref="Y6345:Y6408" si="1791">IF(WEEKDAY(U6345,2)&gt;5,"W","")</f>
        <v>W</v>
      </c>
      <c r="Z6345" s="134">
        <v>17.52</v>
      </c>
      <c r="AA6345" s="31" t="str">
        <f t="shared" ref="AA6345:AA6408" si="1792">IF(AND($V6345&gt;=$V$5,$V6345&lt;=$W$5),IF($Y6345&lt;&gt;"W",IF(AND($X6345&gt;=$X$5,$X6345&lt;$Z$5),$Z6345,"-"),"-"),"-")</f>
        <v>-</v>
      </c>
      <c r="AB6345" s="31">
        <f t="shared" ref="AB6345:AB6408" si="1793">IF(AA6345="-",Z6345,"-")</f>
        <v>17.52</v>
      </c>
    </row>
    <row r="6346" spans="1:28" x14ac:dyDescent="0.3">
      <c r="A6346" s="133">
        <v>43000.083333333336</v>
      </c>
      <c r="B6346" s="152">
        <f t="shared" ref="B6346:B6409" si="1794">MONTH(A6346)</f>
        <v>9</v>
      </c>
      <c r="C6346" s="152">
        <f t="shared" ref="C6346:C6409" si="1795">DAY(A6346)</f>
        <v>22</v>
      </c>
      <c r="D6346" s="152">
        <f t="shared" ref="D6346:D6409" si="1796">HOUR(A6346)</f>
        <v>2</v>
      </c>
      <c r="E6346" s="38" t="str">
        <f t="shared" ref="E6346:E6409" si="1797">IF(WEEKDAY(A6346,2)&gt;5,"W","")</f>
        <v/>
      </c>
      <c r="F6346" s="134">
        <v>22.35</v>
      </c>
      <c r="G6346" s="38" t="str">
        <f t="shared" ref="G6346:G6409" si="1798">IF(AND($B6346&gt;=$B$5,$B6346&lt;=$C$5),IF($E6346&lt;&gt;"W",IF(AND($D6346&gt;=$D$5,$D6346&lt;$F$5),$F6346,"-"),"-"),"-")</f>
        <v>-</v>
      </c>
      <c r="H6346" s="38">
        <f t="shared" ref="H6346:H6409" si="1799">IF(G6346="-",F6346,"-")</f>
        <v>22.35</v>
      </c>
      <c r="K6346" s="133">
        <v>43365.083333333336</v>
      </c>
      <c r="L6346" s="9">
        <f t="shared" si="1782"/>
        <v>9</v>
      </c>
      <c r="M6346" s="9">
        <f t="shared" si="1783"/>
        <v>22</v>
      </c>
      <c r="N6346" s="9">
        <f t="shared" si="1784"/>
        <v>2</v>
      </c>
      <c r="O6346" s="31" t="str">
        <f t="shared" si="1785"/>
        <v>W</v>
      </c>
      <c r="P6346" s="134">
        <v>21.59</v>
      </c>
      <c r="Q6346" s="31" t="str">
        <f t="shared" si="1786"/>
        <v>-</v>
      </c>
      <c r="R6346" s="31">
        <f t="shared" si="1787"/>
        <v>21.59</v>
      </c>
      <c r="U6346" s="133">
        <v>43730.083333333336</v>
      </c>
      <c r="V6346" s="9">
        <f t="shared" si="1788"/>
        <v>9</v>
      </c>
      <c r="W6346" s="9">
        <f t="shared" si="1789"/>
        <v>22</v>
      </c>
      <c r="X6346" s="9">
        <f t="shared" si="1790"/>
        <v>2</v>
      </c>
      <c r="Y6346" s="31" t="str">
        <f t="shared" si="1791"/>
        <v>W</v>
      </c>
      <c r="Z6346" s="134">
        <v>16.37</v>
      </c>
      <c r="AA6346" s="31" t="str">
        <f t="shared" si="1792"/>
        <v>-</v>
      </c>
      <c r="AB6346" s="31">
        <f t="shared" si="1793"/>
        <v>16.37</v>
      </c>
    </row>
    <row r="6347" spans="1:28" x14ac:dyDescent="0.3">
      <c r="A6347" s="133">
        <v>43000.125</v>
      </c>
      <c r="B6347" s="152">
        <f t="shared" si="1794"/>
        <v>9</v>
      </c>
      <c r="C6347" s="152">
        <f t="shared" si="1795"/>
        <v>22</v>
      </c>
      <c r="D6347" s="152">
        <f t="shared" si="1796"/>
        <v>3</v>
      </c>
      <c r="E6347" s="38" t="str">
        <f t="shared" si="1797"/>
        <v/>
      </c>
      <c r="F6347" s="134">
        <v>21.51</v>
      </c>
      <c r="G6347" s="38" t="str">
        <f t="shared" si="1798"/>
        <v>-</v>
      </c>
      <c r="H6347" s="38">
        <f t="shared" si="1799"/>
        <v>21.51</v>
      </c>
      <c r="K6347" s="133">
        <v>43365.125</v>
      </c>
      <c r="L6347" s="9">
        <f t="shared" si="1782"/>
        <v>9</v>
      </c>
      <c r="M6347" s="9">
        <f t="shared" si="1783"/>
        <v>22</v>
      </c>
      <c r="N6347" s="9">
        <f t="shared" si="1784"/>
        <v>3</v>
      </c>
      <c r="O6347" s="31" t="str">
        <f t="shared" si="1785"/>
        <v>W</v>
      </c>
      <c r="P6347" s="134">
        <v>21.05</v>
      </c>
      <c r="Q6347" s="31" t="str">
        <f t="shared" si="1786"/>
        <v>-</v>
      </c>
      <c r="R6347" s="31">
        <f t="shared" si="1787"/>
        <v>21.05</v>
      </c>
      <c r="U6347" s="133">
        <v>43730.125</v>
      </c>
      <c r="V6347" s="9">
        <f t="shared" si="1788"/>
        <v>9</v>
      </c>
      <c r="W6347" s="9">
        <f t="shared" si="1789"/>
        <v>22</v>
      </c>
      <c r="X6347" s="9">
        <f t="shared" si="1790"/>
        <v>3</v>
      </c>
      <c r="Y6347" s="31" t="str">
        <f t="shared" si="1791"/>
        <v>W</v>
      </c>
      <c r="Z6347" s="134">
        <v>15.24</v>
      </c>
      <c r="AA6347" s="31" t="str">
        <f t="shared" si="1792"/>
        <v>-</v>
      </c>
      <c r="AB6347" s="31">
        <f t="shared" si="1793"/>
        <v>15.24</v>
      </c>
    </row>
    <row r="6348" spans="1:28" x14ac:dyDescent="0.3">
      <c r="A6348" s="133">
        <v>43000.166666666664</v>
      </c>
      <c r="B6348" s="152">
        <f t="shared" si="1794"/>
        <v>9</v>
      </c>
      <c r="C6348" s="152">
        <f t="shared" si="1795"/>
        <v>22</v>
      </c>
      <c r="D6348" s="152">
        <f t="shared" si="1796"/>
        <v>4</v>
      </c>
      <c r="E6348" s="38" t="str">
        <f t="shared" si="1797"/>
        <v/>
      </c>
      <c r="F6348" s="134">
        <v>21.61</v>
      </c>
      <c r="G6348" s="38" t="str">
        <f t="shared" si="1798"/>
        <v>-</v>
      </c>
      <c r="H6348" s="38">
        <f t="shared" si="1799"/>
        <v>21.61</v>
      </c>
      <c r="K6348" s="133">
        <v>43365.166666666664</v>
      </c>
      <c r="L6348" s="9">
        <f t="shared" si="1782"/>
        <v>9</v>
      </c>
      <c r="M6348" s="9">
        <f t="shared" si="1783"/>
        <v>22</v>
      </c>
      <c r="N6348" s="9">
        <f t="shared" si="1784"/>
        <v>4</v>
      </c>
      <c r="O6348" s="31" t="str">
        <f t="shared" si="1785"/>
        <v>W</v>
      </c>
      <c r="P6348" s="134">
        <v>21.4</v>
      </c>
      <c r="Q6348" s="31" t="str">
        <f t="shared" si="1786"/>
        <v>-</v>
      </c>
      <c r="R6348" s="31">
        <f t="shared" si="1787"/>
        <v>21.4</v>
      </c>
      <c r="U6348" s="133">
        <v>43730.166666666664</v>
      </c>
      <c r="V6348" s="9">
        <f t="shared" si="1788"/>
        <v>9</v>
      </c>
      <c r="W6348" s="9">
        <f t="shared" si="1789"/>
        <v>22</v>
      </c>
      <c r="X6348" s="9">
        <f t="shared" si="1790"/>
        <v>4</v>
      </c>
      <c r="Y6348" s="31" t="str">
        <f t="shared" si="1791"/>
        <v>W</v>
      </c>
      <c r="Z6348" s="134">
        <v>14.67</v>
      </c>
      <c r="AA6348" s="31" t="str">
        <f t="shared" si="1792"/>
        <v>-</v>
      </c>
      <c r="AB6348" s="31">
        <f t="shared" si="1793"/>
        <v>14.67</v>
      </c>
    </row>
    <row r="6349" spans="1:28" x14ac:dyDescent="0.3">
      <c r="A6349" s="133">
        <v>43000.208333333336</v>
      </c>
      <c r="B6349" s="152">
        <f t="shared" si="1794"/>
        <v>9</v>
      </c>
      <c r="C6349" s="152">
        <f t="shared" si="1795"/>
        <v>22</v>
      </c>
      <c r="D6349" s="152">
        <f t="shared" si="1796"/>
        <v>5</v>
      </c>
      <c r="E6349" s="38" t="str">
        <f t="shared" si="1797"/>
        <v/>
      </c>
      <c r="F6349" s="134">
        <v>23.63</v>
      </c>
      <c r="G6349" s="38" t="str">
        <f t="shared" si="1798"/>
        <v>-</v>
      </c>
      <c r="H6349" s="38">
        <f t="shared" si="1799"/>
        <v>23.63</v>
      </c>
      <c r="K6349" s="133">
        <v>43365.208333333336</v>
      </c>
      <c r="L6349" s="9">
        <f t="shared" si="1782"/>
        <v>9</v>
      </c>
      <c r="M6349" s="9">
        <f t="shared" si="1783"/>
        <v>22</v>
      </c>
      <c r="N6349" s="9">
        <f t="shared" si="1784"/>
        <v>5</v>
      </c>
      <c r="O6349" s="31" t="str">
        <f t="shared" si="1785"/>
        <v>W</v>
      </c>
      <c r="P6349" s="134">
        <v>22.64</v>
      </c>
      <c r="Q6349" s="31" t="str">
        <f t="shared" si="1786"/>
        <v>-</v>
      </c>
      <c r="R6349" s="31">
        <f t="shared" si="1787"/>
        <v>22.64</v>
      </c>
      <c r="U6349" s="133">
        <v>43730.208333333336</v>
      </c>
      <c r="V6349" s="9">
        <f t="shared" si="1788"/>
        <v>9</v>
      </c>
      <c r="W6349" s="9">
        <f t="shared" si="1789"/>
        <v>22</v>
      </c>
      <c r="X6349" s="9">
        <f t="shared" si="1790"/>
        <v>5</v>
      </c>
      <c r="Y6349" s="31" t="str">
        <f t="shared" si="1791"/>
        <v>W</v>
      </c>
      <c r="Z6349" s="134">
        <v>14.89</v>
      </c>
      <c r="AA6349" s="31" t="str">
        <f t="shared" si="1792"/>
        <v>-</v>
      </c>
      <c r="AB6349" s="31">
        <f t="shared" si="1793"/>
        <v>14.89</v>
      </c>
    </row>
    <row r="6350" spans="1:28" x14ac:dyDescent="0.3">
      <c r="A6350" s="133">
        <v>43000.25</v>
      </c>
      <c r="B6350" s="152">
        <f t="shared" si="1794"/>
        <v>9</v>
      </c>
      <c r="C6350" s="152">
        <f t="shared" si="1795"/>
        <v>22</v>
      </c>
      <c r="D6350" s="152">
        <f t="shared" si="1796"/>
        <v>6</v>
      </c>
      <c r="E6350" s="38" t="str">
        <f t="shared" si="1797"/>
        <v/>
      </c>
      <c r="F6350" s="134">
        <v>31.09</v>
      </c>
      <c r="G6350" s="38" t="str">
        <f t="shared" si="1798"/>
        <v>-</v>
      </c>
      <c r="H6350" s="38">
        <f t="shared" si="1799"/>
        <v>31.09</v>
      </c>
      <c r="K6350" s="133">
        <v>43365.25</v>
      </c>
      <c r="L6350" s="9">
        <f t="shared" si="1782"/>
        <v>9</v>
      </c>
      <c r="M6350" s="9">
        <f t="shared" si="1783"/>
        <v>22</v>
      </c>
      <c r="N6350" s="9">
        <f t="shared" si="1784"/>
        <v>6</v>
      </c>
      <c r="O6350" s="31" t="str">
        <f t="shared" si="1785"/>
        <v>W</v>
      </c>
      <c r="P6350" s="134">
        <v>25.62</v>
      </c>
      <c r="Q6350" s="31" t="str">
        <f t="shared" si="1786"/>
        <v>-</v>
      </c>
      <c r="R6350" s="31">
        <f t="shared" si="1787"/>
        <v>25.62</v>
      </c>
      <c r="U6350" s="133">
        <v>43730.25</v>
      </c>
      <c r="V6350" s="9">
        <f t="shared" si="1788"/>
        <v>9</v>
      </c>
      <c r="W6350" s="9">
        <f t="shared" si="1789"/>
        <v>22</v>
      </c>
      <c r="X6350" s="9">
        <f t="shared" si="1790"/>
        <v>6</v>
      </c>
      <c r="Y6350" s="31" t="str">
        <f t="shared" si="1791"/>
        <v>W</v>
      </c>
      <c r="Z6350" s="134">
        <v>15.39</v>
      </c>
      <c r="AA6350" s="31" t="str">
        <f t="shared" si="1792"/>
        <v>-</v>
      </c>
      <c r="AB6350" s="31">
        <f t="shared" si="1793"/>
        <v>15.39</v>
      </c>
    </row>
    <row r="6351" spans="1:28" x14ac:dyDescent="0.3">
      <c r="A6351" s="133">
        <v>43000.291666666664</v>
      </c>
      <c r="B6351" s="152">
        <f t="shared" si="1794"/>
        <v>9</v>
      </c>
      <c r="C6351" s="152">
        <f t="shared" si="1795"/>
        <v>22</v>
      </c>
      <c r="D6351" s="152">
        <f t="shared" si="1796"/>
        <v>7</v>
      </c>
      <c r="E6351" s="38" t="str">
        <f t="shared" si="1797"/>
        <v/>
      </c>
      <c r="F6351" s="134">
        <v>31.49</v>
      </c>
      <c r="G6351" s="38" t="str">
        <f t="shared" si="1798"/>
        <v>-</v>
      </c>
      <c r="H6351" s="38">
        <f t="shared" si="1799"/>
        <v>31.49</v>
      </c>
      <c r="K6351" s="133">
        <v>43365.291666666664</v>
      </c>
      <c r="L6351" s="9">
        <f t="shared" si="1782"/>
        <v>9</v>
      </c>
      <c r="M6351" s="9">
        <f t="shared" si="1783"/>
        <v>22</v>
      </c>
      <c r="N6351" s="9">
        <f t="shared" si="1784"/>
        <v>7</v>
      </c>
      <c r="O6351" s="31" t="str">
        <f t="shared" si="1785"/>
        <v>W</v>
      </c>
      <c r="P6351" s="134">
        <v>25.53</v>
      </c>
      <c r="Q6351" s="31" t="str">
        <f t="shared" si="1786"/>
        <v>-</v>
      </c>
      <c r="R6351" s="31">
        <f t="shared" si="1787"/>
        <v>25.53</v>
      </c>
      <c r="U6351" s="133">
        <v>43730.291666666664</v>
      </c>
      <c r="V6351" s="9">
        <f t="shared" si="1788"/>
        <v>9</v>
      </c>
      <c r="W6351" s="9">
        <f t="shared" si="1789"/>
        <v>22</v>
      </c>
      <c r="X6351" s="9">
        <f t="shared" si="1790"/>
        <v>7</v>
      </c>
      <c r="Y6351" s="31" t="str">
        <f t="shared" si="1791"/>
        <v>W</v>
      </c>
      <c r="Z6351" s="134">
        <v>15.88</v>
      </c>
      <c r="AA6351" s="31" t="str">
        <f t="shared" si="1792"/>
        <v>-</v>
      </c>
      <c r="AB6351" s="31">
        <f t="shared" si="1793"/>
        <v>15.88</v>
      </c>
    </row>
    <row r="6352" spans="1:28" x14ac:dyDescent="0.3">
      <c r="A6352" s="133">
        <v>43000.333333333336</v>
      </c>
      <c r="B6352" s="152">
        <f t="shared" si="1794"/>
        <v>9</v>
      </c>
      <c r="C6352" s="152">
        <f t="shared" si="1795"/>
        <v>22</v>
      </c>
      <c r="D6352" s="152">
        <f t="shared" si="1796"/>
        <v>8</v>
      </c>
      <c r="E6352" s="38" t="str">
        <f t="shared" si="1797"/>
        <v/>
      </c>
      <c r="F6352" s="134">
        <v>35.99</v>
      </c>
      <c r="G6352" s="38">
        <f t="shared" si="1798"/>
        <v>35.99</v>
      </c>
      <c r="H6352" s="38" t="str">
        <f t="shared" si="1799"/>
        <v>-</v>
      </c>
      <c r="K6352" s="133">
        <v>43365.333333333336</v>
      </c>
      <c r="L6352" s="9">
        <f t="shared" si="1782"/>
        <v>9</v>
      </c>
      <c r="M6352" s="9">
        <f t="shared" si="1783"/>
        <v>22</v>
      </c>
      <c r="N6352" s="9">
        <f t="shared" si="1784"/>
        <v>8</v>
      </c>
      <c r="O6352" s="31" t="str">
        <f t="shared" si="1785"/>
        <v>W</v>
      </c>
      <c r="P6352" s="134">
        <v>27.18</v>
      </c>
      <c r="Q6352" s="31" t="str">
        <f t="shared" si="1786"/>
        <v>-</v>
      </c>
      <c r="R6352" s="31">
        <f t="shared" si="1787"/>
        <v>27.18</v>
      </c>
      <c r="U6352" s="133">
        <v>43730.333333333336</v>
      </c>
      <c r="V6352" s="9">
        <f t="shared" si="1788"/>
        <v>9</v>
      </c>
      <c r="W6352" s="9">
        <f t="shared" si="1789"/>
        <v>22</v>
      </c>
      <c r="X6352" s="9">
        <f t="shared" si="1790"/>
        <v>8</v>
      </c>
      <c r="Y6352" s="31" t="str">
        <f t="shared" si="1791"/>
        <v>W</v>
      </c>
      <c r="Z6352" s="134">
        <v>17.61</v>
      </c>
      <c r="AA6352" s="31" t="str">
        <f t="shared" si="1792"/>
        <v>-</v>
      </c>
      <c r="AB6352" s="31">
        <f t="shared" si="1793"/>
        <v>17.61</v>
      </c>
    </row>
    <row r="6353" spans="1:28" x14ac:dyDescent="0.3">
      <c r="A6353" s="133">
        <v>43000.375</v>
      </c>
      <c r="B6353" s="152">
        <f t="shared" si="1794"/>
        <v>9</v>
      </c>
      <c r="C6353" s="152">
        <f t="shared" si="1795"/>
        <v>22</v>
      </c>
      <c r="D6353" s="152">
        <f t="shared" si="1796"/>
        <v>9</v>
      </c>
      <c r="E6353" s="38" t="str">
        <f t="shared" si="1797"/>
        <v/>
      </c>
      <c r="F6353" s="134">
        <v>40.36</v>
      </c>
      <c r="G6353" s="38">
        <f t="shared" si="1798"/>
        <v>40.36</v>
      </c>
      <c r="H6353" s="38" t="str">
        <f t="shared" si="1799"/>
        <v>-</v>
      </c>
      <c r="K6353" s="133">
        <v>43365.375</v>
      </c>
      <c r="L6353" s="9">
        <f t="shared" si="1782"/>
        <v>9</v>
      </c>
      <c r="M6353" s="9">
        <f t="shared" si="1783"/>
        <v>22</v>
      </c>
      <c r="N6353" s="9">
        <f t="shared" si="1784"/>
        <v>9</v>
      </c>
      <c r="O6353" s="31" t="str">
        <f t="shared" si="1785"/>
        <v>W</v>
      </c>
      <c r="P6353" s="134">
        <v>30.76</v>
      </c>
      <c r="Q6353" s="31" t="str">
        <f t="shared" si="1786"/>
        <v>-</v>
      </c>
      <c r="R6353" s="31">
        <f t="shared" si="1787"/>
        <v>30.76</v>
      </c>
      <c r="U6353" s="133">
        <v>43730.375</v>
      </c>
      <c r="V6353" s="9">
        <f t="shared" si="1788"/>
        <v>9</v>
      </c>
      <c r="W6353" s="9">
        <f t="shared" si="1789"/>
        <v>22</v>
      </c>
      <c r="X6353" s="9">
        <f t="shared" si="1790"/>
        <v>9</v>
      </c>
      <c r="Y6353" s="31" t="str">
        <f t="shared" si="1791"/>
        <v>W</v>
      </c>
      <c r="Z6353" s="134">
        <v>20.48</v>
      </c>
      <c r="AA6353" s="31" t="str">
        <f t="shared" si="1792"/>
        <v>-</v>
      </c>
      <c r="AB6353" s="31">
        <f t="shared" si="1793"/>
        <v>20.48</v>
      </c>
    </row>
    <row r="6354" spans="1:28" x14ac:dyDescent="0.3">
      <c r="A6354" s="133">
        <v>43000.416666666664</v>
      </c>
      <c r="B6354" s="152">
        <f t="shared" si="1794"/>
        <v>9</v>
      </c>
      <c r="C6354" s="152">
        <f t="shared" si="1795"/>
        <v>22</v>
      </c>
      <c r="D6354" s="152">
        <f t="shared" si="1796"/>
        <v>10</v>
      </c>
      <c r="E6354" s="38" t="str">
        <f t="shared" si="1797"/>
        <v/>
      </c>
      <c r="F6354" s="134">
        <v>46.78</v>
      </c>
      <c r="G6354" s="38">
        <f t="shared" si="1798"/>
        <v>46.78</v>
      </c>
      <c r="H6354" s="38" t="str">
        <f t="shared" si="1799"/>
        <v>-</v>
      </c>
      <c r="K6354" s="133">
        <v>43365.416666666664</v>
      </c>
      <c r="L6354" s="9">
        <f t="shared" si="1782"/>
        <v>9</v>
      </c>
      <c r="M6354" s="9">
        <f t="shared" si="1783"/>
        <v>22</v>
      </c>
      <c r="N6354" s="9">
        <f t="shared" si="1784"/>
        <v>10</v>
      </c>
      <c r="O6354" s="31" t="str">
        <f t="shared" si="1785"/>
        <v>W</v>
      </c>
      <c r="P6354" s="134">
        <v>32.51</v>
      </c>
      <c r="Q6354" s="31" t="str">
        <f t="shared" si="1786"/>
        <v>-</v>
      </c>
      <c r="R6354" s="31">
        <f t="shared" si="1787"/>
        <v>32.51</v>
      </c>
      <c r="U6354" s="133">
        <v>43730.416666666664</v>
      </c>
      <c r="V6354" s="9">
        <f t="shared" si="1788"/>
        <v>9</v>
      </c>
      <c r="W6354" s="9">
        <f t="shared" si="1789"/>
        <v>22</v>
      </c>
      <c r="X6354" s="9">
        <f t="shared" si="1790"/>
        <v>10</v>
      </c>
      <c r="Y6354" s="31" t="str">
        <f t="shared" si="1791"/>
        <v>W</v>
      </c>
      <c r="Z6354" s="134">
        <v>21.88</v>
      </c>
      <c r="AA6354" s="31" t="str">
        <f t="shared" si="1792"/>
        <v>-</v>
      </c>
      <c r="AB6354" s="31">
        <f t="shared" si="1793"/>
        <v>21.88</v>
      </c>
    </row>
    <row r="6355" spans="1:28" x14ac:dyDescent="0.3">
      <c r="A6355" s="133">
        <v>43000.458333333336</v>
      </c>
      <c r="B6355" s="152">
        <f t="shared" si="1794"/>
        <v>9</v>
      </c>
      <c r="C6355" s="152">
        <f t="shared" si="1795"/>
        <v>22</v>
      </c>
      <c r="D6355" s="152">
        <f t="shared" si="1796"/>
        <v>11</v>
      </c>
      <c r="E6355" s="38" t="str">
        <f t="shared" si="1797"/>
        <v/>
      </c>
      <c r="F6355" s="134">
        <v>52.33</v>
      </c>
      <c r="G6355" s="38">
        <f t="shared" si="1798"/>
        <v>52.33</v>
      </c>
      <c r="H6355" s="38" t="str">
        <f t="shared" si="1799"/>
        <v>-</v>
      </c>
      <c r="K6355" s="133">
        <v>43365.458333333336</v>
      </c>
      <c r="L6355" s="9">
        <f t="shared" si="1782"/>
        <v>9</v>
      </c>
      <c r="M6355" s="9">
        <f t="shared" si="1783"/>
        <v>22</v>
      </c>
      <c r="N6355" s="9">
        <f t="shared" si="1784"/>
        <v>11</v>
      </c>
      <c r="O6355" s="31" t="str">
        <f t="shared" si="1785"/>
        <v>W</v>
      </c>
      <c r="P6355" s="134">
        <v>33.880000000000003</v>
      </c>
      <c r="Q6355" s="31" t="str">
        <f t="shared" si="1786"/>
        <v>-</v>
      </c>
      <c r="R6355" s="31">
        <f t="shared" si="1787"/>
        <v>33.880000000000003</v>
      </c>
      <c r="U6355" s="133">
        <v>43730.458333333336</v>
      </c>
      <c r="V6355" s="9">
        <f t="shared" si="1788"/>
        <v>9</v>
      </c>
      <c r="W6355" s="9">
        <f t="shared" si="1789"/>
        <v>22</v>
      </c>
      <c r="X6355" s="9">
        <f t="shared" si="1790"/>
        <v>11</v>
      </c>
      <c r="Y6355" s="31" t="str">
        <f t="shared" si="1791"/>
        <v>W</v>
      </c>
      <c r="Z6355" s="134">
        <v>23.96</v>
      </c>
      <c r="AA6355" s="31" t="str">
        <f t="shared" si="1792"/>
        <v>-</v>
      </c>
      <c r="AB6355" s="31">
        <f t="shared" si="1793"/>
        <v>23.96</v>
      </c>
    </row>
    <row r="6356" spans="1:28" x14ac:dyDescent="0.3">
      <c r="A6356" s="133">
        <v>43000.5</v>
      </c>
      <c r="B6356" s="152">
        <f t="shared" si="1794"/>
        <v>9</v>
      </c>
      <c r="C6356" s="152">
        <f t="shared" si="1795"/>
        <v>22</v>
      </c>
      <c r="D6356" s="152">
        <f t="shared" si="1796"/>
        <v>12</v>
      </c>
      <c r="E6356" s="38" t="str">
        <f t="shared" si="1797"/>
        <v/>
      </c>
      <c r="F6356" s="134">
        <v>64.069999999999993</v>
      </c>
      <c r="G6356" s="38">
        <f t="shared" si="1798"/>
        <v>64.069999999999993</v>
      </c>
      <c r="H6356" s="38" t="str">
        <f t="shared" si="1799"/>
        <v>-</v>
      </c>
      <c r="K6356" s="133">
        <v>43365.5</v>
      </c>
      <c r="L6356" s="9">
        <f t="shared" si="1782"/>
        <v>9</v>
      </c>
      <c r="M6356" s="9">
        <f t="shared" si="1783"/>
        <v>22</v>
      </c>
      <c r="N6356" s="9">
        <f t="shared" si="1784"/>
        <v>12</v>
      </c>
      <c r="O6356" s="31" t="str">
        <f t="shared" si="1785"/>
        <v>W</v>
      </c>
      <c r="P6356" s="134">
        <v>35.82</v>
      </c>
      <c r="Q6356" s="31" t="str">
        <f t="shared" si="1786"/>
        <v>-</v>
      </c>
      <c r="R6356" s="31">
        <f t="shared" si="1787"/>
        <v>35.82</v>
      </c>
      <c r="U6356" s="133">
        <v>43730.5</v>
      </c>
      <c r="V6356" s="9">
        <f t="shared" si="1788"/>
        <v>9</v>
      </c>
      <c r="W6356" s="9">
        <f t="shared" si="1789"/>
        <v>22</v>
      </c>
      <c r="X6356" s="9">
        <f t="shared" si="1790"/>
        <v>12</v>
      </c>
      <c r="Y6356" s="31" t="str">
        <f t="shared" si="1791"/>
        <v>W</v>
      </c>
      <c r="Z6356" s="134">
        <v>27.18</v>
      </c>
      <c r="AA6356" s="31" t="str">
        <f t="shared" si="1792"/>
        <v>-</v>
      </c>
      <c r="AB6356" s="31">
        <f t="shared" si="1793"/>
        <v>27.18</v>
      </c>
    </row>
    <row r="6357" spans="1:28" x14ac:dyDescent="0.3">
      <c r="A6357" s="133">
        <v>43000.541666666664</v>
      </c>
      <c r="B6357" s="152">
        <f t="shared" si="1794"/>
        <v>9</v>
      </c>
      <c r="C6357" s="152">
        <f t="shared" si="1795"/>
        <v>22</v>
      </c>
      <c r="D6357" s="152">
        <f t="shared" si="1796"/>
        <v>13</v>
      </c>
      <c r="E6357" s="38" t="str">
        <f t="shared" si="1797"/>
        <v/>
      </c>
      <c r="F6357" s="134">
        <v>90.72</v>
      </c>
      <c r="G6357" s="38">
        <f t="shared" si="1798"/>
        <v>90.72</v>
      </c>
      <c r="H6357" s="38" t="str">
        <f t="shared" si="1799"/>
        <v>-</v>
      </c>
      <c r="K6357" s="133">
        <v>43365.541666666664</v>
      </c>
      <c r="L6357" s="9">
        <f t="shared" si="1782"/>
        <v>9</v>
      </c>
      <c r="M6357" s="9">
        <f t="shared" si="1783"/>
        <v>22</v>
      </c>
      <c r="N6357" s="9">
        <f t="shared" si="1784"/>
        <v>13</v>
      </c>
      <c r="O6357" s="31" t="str">
        <f t="shared" si="1785"/>
        <v>W</v>
      </c>
      <c r="P6357" s="134">
        <v>36.67</v>
      </c>
      <c r="Q6357" s="31" t="str">
        <f t="shared" si="1786"/>
        <v>-</v>
      </c>
      <c r="R6357" s="31">
        <f t="shared" si="1787"/>
        <v>36.67</v>
      </c>
      <c r="U6357" s="133">
        <v>43730.541666666664</v>
      </c>
      <c r="V6357" s="9">
        <f t="shared" si="1788"/>
        <v>9</v>
      </c>
      <c r="W6357" s="9">
        <f t="shared" si="1789"/>
        <v>22</v>
      </c>
      <c r="X6357" s="9">
        <f t="shared" si="1790"/>
        <v>13</v>
      </c>
      <c r="Y6357" s="31" t="str">
        <f t="shared" si="1791"/>
        <v>W</v>
      </c>
      <c r="Z6357" s="134">
        <v>33.56</v>
      </c>
      <c r="AA6357" s="31" t="str">
        <f t="shared" si="1792"/>
        <v>-</v>
      </c>
      <c r="AB6357" s="31">
        <f t="shared" si="1793"/>
        <v>33.56</v>
      </c>
    </row>
    <row r="6358" spans="1:28" x14ac:dyDescent="0.3">
      <c r="A6358" s="133">
        <v>43000.583333333336</v>
      </c>
      <c r="B6358" s="152">
        <f t="shared" si="1794"/>
        <v>9</v>
      </c>
      <c r="C6358" s="152">
        <f t="shared" si="1795"/>
        <v>22</v>
      </c>
      <c r="D6358" s="152">
        <f t="shared" si="1796"/>
        <v>14</v>
      </c>
      <c r="E6358" s="38" t="str">
        <f t="shared" si="1797"/>
        <v/>
      </c>
      <c r="F6358" s="134">
        <v>99.3</v>
      </c>
      <c r="G6358" s="38">
        <f t="shared" si="1798"/>
        <v>99.3</v>
      </c>
      <c r="H6358" s="38" t="str">
        <f t="shared" si="1799"/>
        <v>-</v>
      </c>
      <c r="K6358" s="133">
        <v>43365.583333333336</v>
      </c>
      <c r="L6358" s="9">
        <f t="shared" si="1782"/>
        <v>9</v>
      </c>
      <c r="M6358" s="9">
        <f t="shared" si="1783"/>
        <v>22</v>
      </c>
      <c r="N6358" s="9">
        <f t="shared" si="1784"/>
        <v>14</v>
      </c>
      <c r="O6358" s="31" t="str">
        <f t="shared" si="1785"/>
        <v>W</v>
      </c>
      <c r="P6358" s="134">
        <v>36.96</v>
      </c>
      <c r="Q6358" s="31" t="str">
        <f t="shared" si="1786"/>
        <v>-</v>
      </c>
      <c r="R6358" s="31">
        <f t="shared" si="1787"/>
        <v>36.96</v>
      </c>
      <c r="U6358" s="133">
        <v>43730.583333333336</v>
      </c>
      <c r="V6358" s="9">
        <f t="shared" si="1788"/>
        <v>9</v>
      </c>
      <c r="W6358" s="9">
        <f t="shared" si="1789"/>
        <v>22</v>
      </c>
      <c r="X6358" s="9">
        <f t="shared" si="1790"/>
        <v>14</v>
      </c>
      <c r="Y6358" s="31" t="str">
        <f t="shared" si="1791"/>
        <v>W</v>
      </c>
      <c r="Z6358" s="134">
        <v>39.26</v>
      </c>
      <c r="AA6358" s="31" t="str">
        <f t="shared" si="1792"/>
        <v>-</v>
      </c>
      <c r="AB6358" s="31">
        <f t="shared" si="1793"/>
        <v>39.26</v>
      </c>
    </row>
    <row r="6359" spans="1:28" x14ac:dyDescent="0.3">
      <c r="A6359" s="133">
        <v>43000.625</v>
      </c>
      <c r="B6359" s="152">
        <f t="shared" si="1794"/>
        <v>9</v>
      </c>
      <c r="C6359" s="152">
        <f t="shared" si="1795"/>
        <v>22</v>
      </c>
      <c r="D6359" s="152">
        <f t="shared" si="1796"/>
        <v>15</v>
      </c>
      <c r="E6359" s="38" t="str">
        <f t="shared" si="1797"/>
        <v/>
      </c>
      <c r="F6359" s="134">
        <v>111.73</v>
      </c>
      <c r="G6359" s="38">
        <f t="shared" si="1798"/>
        <v>111.73</v>
      </c>
      <c r="H6359" s="38" t="str">
        <f t="shared" si="1799"/>
        <v>-</v>
      </c>
      <c r="K6359" s="133">
        <v>43365.625</v>
      </c>
      <c r="L6359" s="9">
        <f t="shared" si="1782"/>
        <v>9</v>
      </c>
      <c r="M6359" s="9">
        <f t="shared" si="1783"/>
        <v>22</v>
      </c>
      <c r="N6359" s="9">
        <f t="shared" si="1784"/>
        <v>15</v>
      </c>
      <c r="O6359" s="31" t="str">
        <f t="shared" si="1785"/>
        <v>W</v>
      </c>
      <c r="P6359" s="134">
        <v>38.32</v>
      </c>
      <c r="Q6359" s="31" t="str">
        <f t="shared" si="1786"/>
        <v>-</v>
      </c>
      <c r="R6359" s="31">
        <f t="shared" si="1787"/>
        <v>38.32</v>
      </c>
      <c r="U6359" s="133">
        <v>43730.625</v>
      </c>
      <c r="V6359" s="9">
        <f t="shared" si="1788"/>
        <v>9</v>
      </c>
      <c r="W6359" s="9">
        <f t="shared" si="1789"/>
        <v>22</v>
      </c>
      <c r="X6359" s="9">
        <f t="shared" si="1790"/>
        <v>15</v>
      </c>
      <c r="Y6359" s="31" t="str">
        <f t="shared" si="1791"/>
        <v>W</v>
      </c>
      <c r="Z6359" s="134">
        <v>47.07</v>
      </c>
      <c r="AA6359" s="31" t="str">
        <f t="shared" si="1792"/>
        <v>-</v>
      </c>
      <c r="AB6359" s="31">
        <f t="shared" si="1793"/>
        <v>47.07</v>
      </c>
    </row>
    <row r="6360" spans="1:28" x14ac:dyDescent="0.3">
      <c r="A6360" s="133">
        <v>43000.666666666664</v>
      </c>
      <c r="B6360" s="152">
        <f t="shared" si="1794"/>
        <v>9</v>
      </c>
      <c r="C6360" s="152">
        <f t="shared" si="1795"/>
        <v>22</v>
      </c>
      <c r="D6360" s="152">
        <f t="shared" si="1796"/>
        <v>16</v>
      </c>
      <c r="E6360" s="38" t="str">
        <f t="shared" si="1797"/>
        <v/>
      </c>
      <c r="F6360" s="134">
        <v>109.19</v>
      </c>
      <c r="G6360" s="38">
        <f t="shared" si="1798"/>
        <v>109.19</v>
      </c>
      <c r="H6360" s="38" t="str">
        <f t="shared" si="1799"/>
        <v>-</v>
      </c>
      <c r="K6360" s="133">
        <v>43365.666666666664</v>
      </c>
      <c r="L6360" s="9">
        <f t="shared" si="1782"/>
        <v>9</v>
      </c>
      <c r="M6360" s="9">
        <f t="shared" si="1783"/>
        <v>22</v>
      </c>
      <c r="N6360" s="9">
        <f t="shared" si="1784"/>
        <v>16</v>
      </c>
      <c r="O6360" s="31" t="str">
        <f t="shared" si="1785"/>
        <v>W</v>
      </c>
      <c r="P6360" s="134">
        <v>38.29</v>
      </c>
      <c r="Q6360" s="31" t="str">
        <f t="shared" si="1786"/>
        <v>-</v>
      </c>
      <c r="R6360" s="31">
        <f t="shared" si="1787"/>
        <v>38.29</v>
      </c>
      <c r="U6360" s="133">
        <v>43730.666666666664</v>
      </c>
      <c r="V6360" s="9">
        <f t="shared" si="1788"/>
        <v>9</v>
      </c>
      <c r="W6360" s="9">
        <f t="shared" si="1789"/>
        <v>22</v>
      </c>
      <c r="X6360" s="9">
        <f t="shared" si="1790"/>
        <v>16</v>
      </c>
      <c r="Y6360" s="31" t="str">
        <f t="shared" si="1791"/>
        <v>W</v>
      </c>
      <c r="Z6360" s="134">
        <v>52.82</v>
      </c>
      <c r="AA6360" s="31" t="str">
        <f t="shared" si="1792"/>
        <v>-</v>
      </c>
      <c r="AB6360" s="31">
        <f t="shared" si="1793"/>
        <v>52.82</v>
      </c>
    </row>
    <row r="6361" spans="1:28" x14ac:dyDescent="0.3">
      <c r="A6361" s="133">
        <v>43000.708333333336</v>
      </c>
      <c r="B6361" s="152">
        <f t="shared" si="1794"/>
        <v>9</v>
      </c>
      <c r="C6361" s="152">
        <f t="shared" si="1795"/>
        <v>22</v>
      </c>
      <c r="D6361" s="152">
        <f t="shared" si="1796"/>
        <v>17</v>
      </c>
      <c r="E6361" s="38" t="str">
        <f t="shared" si="1797"/>
        <v/>
      </c>
      <c r="F6361" s="134">
        <v>95.19</v>
      </c>
      <c r="G6361" s="38" t="str">
        <f t="shared" si="1798"/>
        <v>-</v>
      </c>
      <c r="H6361" s="38">
        <f t="shared" si="1799"/>
        <v>95.19</v>
      </c>
      <c r="K6361" s="133">
        <v>43365.708333333336</v>
      </c>
      <c r="L6361" s="9">
        <f t="shared" si="1782"/>
        <v>9</v>
      </c>
      <c r="M6361" s="9">
        <f t="shared" si="1783"/>
        <v>22</v>
      </c>
      <c r="N6361" s="9">
        <f t="shared" si="1784"/>
        <v>17</v>
      </c>
      <c r="O6361" s="31" t="str">
        <f t="shared" si="1785"/>
        <v>W</v>
      </c>
      <c r="P6361" s="134">
        <v>37.21</v>
      </c>
      <c r="Q6361" s="31" t="str">
        <f t="shared" si="1786"/>
        <v>-</v>
      </c>
      <c r="R6361" s="31">
        <f t="shared" si="1787"/>
        <v>37.21</v>
      </c>
      <c r="U6361" s="133">
        <v>43730.708333333336</v>
      </c>
      <c r="V6361" s="9">
        <f t="shared" si="1788"/>
        <v>9</v>
      </c>
      <c r="W6361" s="9">
        <f t="shared" si="1789"/>
        <v>22</v>
      </c>
      <c r="X6361" s="9">
        <f t="shared" si="1790"/>
        <v>17</v>
      </c>
      <c r="Y6361" s="31" t="str">
        <f t="shared" si="1791"/>
        <v>W</v>
      </c>
      <c r="Z6361" s="134">
        <v>48.68</v>
      </c>
      <c r="AA6361" s="31" t="str">
        <f t="shared" si="1792"/>
        <v>-</v>
      </c>
      <c r="AB6361" s="31">
        <f t="shared" si="1793"/>
        <v>48.68</v>
      </c>
    </row>
    <row r="6362" spans="1:28" x14ac:dyDescent="0.3">
      <c r="A6362" s="133">
        <v>43000.75</v>
      </c>
      <c r="B6362" s="152">
        <f t="shared" si="1794"/>
        <v>9</v>
      </c>
      <c r="C6362" s="152">
        <f t="shared" si="1795"/>
        <v>22</v>
      </c>
      <c r="D6362" s="152">
        <f t="shared" si="1796"/>
        <v>18</v>
      </c>
      <c r="E6362" s="38" t="str">
        <f t="shared" si="1797"/>
        <v/>
      </c>
      <c r="F6362" s="134">
        <v>69.55</v>
      </c>
      <c r="G6362" s="38" t="str">
        <f t="shared" si="1798"/>
        <v>-</v>
      </c>
      <c r="H6362" s="38">
        <f t="shared" si="1799"/>
        <v>69.55</v>
      </c>
      <c r="K6362" s="133">
        <v>43365.75</v>
      </c>
      <c r="L6362" s="9">
        <f t="shared" si="1782"/>
        <v>9</v>
      </c>
      <c r="M6362" s="9">
        <f t="shared" si="1783"/>
        <v>22</v>
      </c>
      <c r="N6362" s="9">
        <f t="shared" si="1784"/>
        <v>18</v>
      </c>
      <c r="O6362" s="31" t="str">
        <f t="shared" si="1785"/>
        <v>W</v>
      </c>
      <c r="P6362" s="134">
        <v>32.56</v>
      </c>
      <c r="Q6362" s="31" t="str">
        <f t="shared" si="1786"/>
        <v>-</v>
      </c>
      <c r="R6362" s="31">
        <f t="shared" si="1787"/>
        <v>32.56</v>
      </c>
      <c r="U6362" s="133">
        <v>43730.75</v>
      </c>
      <c r="V6362" s="9">
        <f t="shared" si="1788"/>
        <v>9</v>
      </c>
      <c r="W6362" s="9">
        <f t="shared" si="1789"/>
        <v>22</v>
      </c>
      <c r="X6362" s="9">
        <f t="shared" si="1790"/>
        <v>18</v>
      </c>
      <c r="Y6362" s="31" t="str">
        <f t="shared" si="1791"/>
        <v>W</v>
      </c>
      <c r="Z6362" s="134">
        <v>37.270000000000003</v>
      </c>
      <c r="AA6362" s="31" t="str">
        <f t="shared" si="1792"/>
        <v>-</v>
      </c>
      <c r="AB6362" s="31">
        <f t="shared" si="1793"/>
        <v>37.270000000000003</v>
      </c>
    </row>
    <row r="6363" spans="1:28" x14ac:dyDescent="0.3">
      <c r="A6363" s="133">
        <v>43000.791666666664</v>
      </c>
      <c r="B6363" s="152">
        <f t="shared" si="1794"/>
        <v>9</v>
      </c>
      <c r="C6363" s="152">
        <f t="shared" si="1795"/>
        <v>22</v>
      </c>
      <c r="D6363" s="152">
        <f t="shared" si="1796"/>
        <v>19</v>
      </c>
      <c r="E6363" s="38" t="str">
        <f t="shared" si="1797"/>
        <v/>
      </c>
      <c r="F6363" s="134">
        <v>59.07</v>
      </c>
      <c r="G6363" s="38" t="str">
        <f t="shared" si="1798"/>
        <v>-</v>
      </c>
      <c r="H6363" s="38">
        <f t="shared" si="1799"/>
        <v>59.07</v>
      </c>
      <c r="K6363" s="133">
        <v>43365.791666666664</v>
      </c>
      <c r="L6363" s="9">
        <f t="shared" si="1782"/>
        <v>9</v>
      </c>
      <c r="M6363" s="9">
        <f t="shared" si="1783"/>
        <v>22</v>
      </c>
      <c r="N6363" s="9">
        <f t="shared" si="1784"/>
        <v>19</v>
      </c>
      <c r="O6363" s="31" t="str">
        <f t="shared" si="1785"/>
        <v>W</v>
      </c>
      <c r="P6363" s="134">
        <v>36.04</v>
      </c>
      <c r="Q6363" s="31" t="str">
        <f t="shared" si="1786"/>
        <v>-</v>
      </c>
      <c r="R6363" s="31">
        <f t="shared" si="1787"/>
        <v>36.04</v>
      </c>
      <c r="U6363" s="133">
        <v>43730.791666666664</v>
      </c>
      <c r="V6363" s="9">
        <f t="shared" si="1788"/>
        <v>9</v>
      </c>
      <c r="W6363" s="9">
        <f t="shared" si="1789"/>
        <v>22</v>
      </c>
      <c r="X6363" s="9">
        <f t="shared" si="1790"/>
        <v>19</v>
      </c>
      <c r="Y6363" s="31" t="str">
        <f t="shared" si="1791"/>
        <v>W</v>
      </c>
      <c r="Z6363" s="134">
        <v>34.56</v>
      </c>
      <c r="AA6363" s="31" t="str">
        <f t="shared" si="1792"/>
        <v>-</v>
      </c>
      <c r="AB6363" s="31">
        <f t="shared" si="1793"/>
        <v>34.56</v>
      </c>
    </row>
    <row r="6364" spans="1:28" x14ac:dyDescent="0.3">
      <c r="A6364" s="133">
        <v>43000.833333333336</v>
      </c>
      <c r="B6364" s="152">
        <f t="shared" si="1794"/>
        <v>9</v>
      </c>
      <c r="C6364" s="152">
        <f t="shared" si="1795"/>
        <v>22</v>
      </c>
      <c r="D6364" s="152">
        <f t="shared" si="1796"/>
        <v>20</v>
      </c>
      <c r="E6364" s="38" t="str">
        <f t="shared" si="1797"/>
        <v/>
      </c>
      <c r="F6364" s="134">
        <v>53</v>
      </c>
      <c r="G6364" s="38" t="str">
        <f t="shared" si="1798"/>
        <v>-</v>
      </c>
      <c r="H6364" s="38">
        <f t="shared" si="1799"/>
        <v>53</v>
      </c>
      <c r="K6364" s="133">
        <v>43365.833333333336</v>
      </c>
      <c r="L6364" s="9">
        <f t="shared" si="1782"/>
        <v>9</v>
      </c>
      <c r="M6364" s="9">
        <f t="shared" si="1783"/>
        <v>22</v>
      </c>
      <c r="N6364" s="9">
        <f t="shared" si="1784"/>
        <v>20</v>
      </c>
      <c r="O6364" s="31" t="str">
        <f t="shared" si="1785"/>
        <v>W</v>
      </c>
      <c r="P6364" s="134">
        <v>35.299999999999997</v>
      </c>
      <c r="Q6364" s="31" t="str">
        <f t="shared" si="1786"/>
        <v>-</v>
      </c>
      <c r="R6364" s="31">
        <f t="shared" si="1787"/>
        <v>35.299999999999997</v>
      </c>
      <c r="U6364" s="133">
        <v>43730.833333333336</v>
      </c>
      <c r="V6364" s="9">
        <f t="shared" si="1788"/>
        <v>9</v>
      </c>
      <c r="W6364" s="9">
        <f t="shared" si="1789"/>
        <v>22</v>
      </c>
      <c r="X6364" s="9">
        <f t="shared" si="1790"/>
        <v>20</v>
      </c>
      <c r="Y6364" s="31" t="str">
        <f t="shared" si="1791"/>
        <v>W</v>
      </c>
      <c r="Z6364" s="134">
        <v>29.64</v>
      </c>
      <c r="AA6364" s="31" t="str">
        <f t="shared" si="1792"/>
        <v>-</v>
      </c>
      <c r="AB6364" s="31">
        <f t="shared" si="1793"/>
        <v>29.64</v>
      </c>
    </row>
    <row r="6365" spans="1:28" x14ac:dyDescent="0.3">
      <c r="A6365" s="133">
        <v>43000.875</v>
      </c>
      <c r="B6365" s="152">
        <f t="shared" si="1794"/>
        <v>9</v>
      </c>
      <c r="C6365" s="152">
        <f t="shared" si="1795"/>
        <v>22</v>
      </c>
      <c r="D6365" s="152">
        <f t="shared" si="1796"/>
        <v>21</v>
      </c>
      <c r="E6365" s="38" t="str">
        <f t="shared" si="1797"/>
        <v/>
      </c>
      <c r="F6365" s="134">
        <v>44.18</v>
      </c>
      <c r="G6365" s="38" t="str">
        <f t="shared" si="1798"/>
        <v>-</v>
      </c>
      <c r="H6365" s="38">
        <f t="shared" si="1799"/>
        <v>44.18</v>
      </c>
      <c r="K6365" s="133">
        <v>43365.875</v>
      </c>
      <c r="L6365" s="9">
        <f t="shared" si="1782"/>
        <v>9</v>
      </c>
      <c r="M6365" s="9">
        <f t="shared" si="1783"/>
        <v>22</v>
      </c>
      <c r="N6365" s="9">
        <f t="shared" si="1784"/>
        <v>21</v>
      </c>
      <c r="O6365" s="31" t="str">
        <f t="shared" si="1785"/>
        <v>W</v>
      </c>
      <c r="P6365" s="134">
        <v>28.38</v>
      </c>
      <c r="Q6365" s="31" t="str">
        <f t="shared" si="1786"/>
        <v>-</v>
      </c>
      <c r="R6365" s="31">
        <f t="shared" si="1787"/>
        <v>28.38</v>
      </c>
      <c r="U6365" s="133">
        <v>43730.875</v>
      </c>
      <c r="V6365" s="9">
        <f t="shared" si="1788"/>
        <v>9</v>
      </c>
      <c r="W6365" s="9">
        <f t="shared" si="1789"/>
        <v>22</v>
      </c>
      <c r="X6365" s="9">
        <f t="shared" si="1790"/>
        <v>21</v>
      </c>
      <c r="Y6365" s="31" t="str">
        <f t="shared" si="1791"/>
        <v>W</v>
      </c>
      <c r="Z6365" s="134">
        <v>24.68</v>
      </c>
      <c r="AA6365" s="31" t="str">
        <f t="shared" si="1792"/>
        <v>-</v>
      </c>
      <c r="AB6365" s="31">
        <f t="shared" si="1793"/>
        <v>24.68</v>
      </c>
    </row>
    <row r="6366" spans="1:28" x14ac:dyDescent="0.3">
      <c r="A6366" s="133">
        <v>43000.916666666664</v>
      </c>
      <c r="B6366" s="152">
        <f t="shared" si="1794"/>
        <v>9</v>
      </c>
      <c r="C6366" s="152">
        <f t="shared" si="1795"/>
        <v>22</v>
      </c>
      <c r="D6366" s="152">
        <f t="shared" si="1796"/>
        <v>22</v>
      </c>
      <c r="E6366" s="38" t="str">
        <f t="shared" si="1797"/>
        <v/>
      </c>
      <c r="F6366" s="134">
        <v>38.11</v>
      </c>
      <c r="G6366" s="38" t="str">
        <f t="shared" si="1798"/>
        <v>-</v>
      </c>
      <c r="H6366" s="38">
        <f t="shared" si="1799"/>
        <v>38.11</v>
      </c>
      <c r="K6366" s="133">
        <v>43365.916666666664</v>
      </c>
      <c r="L6366" s="9">
        <f t="shared" si="1782"/>
        <v>9</v>
      </c>
      <c r="M6366" s="9">
        <f t="shared" si="1783"/>
        <v>22</v>
      </c>
      <c r="N6366" s="9">
        <f t="shared" si="1784"/>
        <v>22</v>
      </c>
      <c r="O6366" s="31" t="str">
        <f t="shared" si="1785"/>
        <v>W</v>
      </c>
      <c r="P6366" s="134">
        <v>24.69</v>
      </c>
      <c r="Q6366" s="31" t="str">
        <f t="shared" si="1786"/>
        <v>-</v>
      </c>
      <c r="R6366" s="31">
        <f t="shared" si="1787"/>
        <v>24.69</v>
      </c>
      <c r="U6366" s="133">
        <v>43730.916666666664</v>
      </c>
      <c r="V6366" s="9">
        <f t="shared" si="1788"/>
        <v>9</v>
      </c>
      <c r="W6366" s="9">
        <f t="shared" si="1789"/>
        <v>22</v>
      </c>
      <c r="X6366" s="9">
        <f t="shared" si="1790"/>
        <v>22</v>
      </c>
      <c r="Y6366" s="31" t="str">
        <f t="shared" si="1791"/>
        <v>W</v>
      </c>
      <c r="Z6366" s="134">
        <v>22.6</v>
      </c>
      <c r="AA6366" s="31" t="str">
        <f t="shared" si="1792"/>
        <v>-</v>
      </c>
      <c r="AB6366" s="31">
        <f t="shared" si="1793"/>
        <v>22.6</v>
      </c>
    </row>
    <row r="6367" spans="1:28" x14ac:dyDescent="0.3">
      <c r="A6367" s="133">
        <v>43000.958333333336</v>
      </c>
      <c r="B6367" s="152">
        <f t="shared" si="1794"/>
        <v>9</v>
      </c>
      <c r="C6367" s="152">
        <f t="shared" si="1795"/>
        <v>22</v>
      </c>
      <c r="D6367" s="152">
        <f t="shared" si="1796"/>
        <v>23</v>
      </c>
      <c r="E6367" s="38" t="str">
        <f t="shared" si="1797"/>
        <v/>
      </c>
      <c r="F6367" s="134">
        <v>26.92</v>
      </c>
      <c r="G6367" s="38" t="str">
        <f t="shared" si="1798"/>
        <v>-</v>
      </c>
      <c r="H6367" s="38">
        <f t="shared" si="1799"/>
        <v>26.92</v>
      </c>
      <c r="K6367" s="133">
        <v>43365.958333333336</v>
      </c>
      <c r="L6367" s="9">
        <f t="shared" si="1782"/>
        <v>9</v>
      </c>
      <c r="M6367" s="9">
        <f t="shared" si="1783"/>
        <v>22</v>
      </c>
      <c r="N6367" s="9">
        <f t="shared" si="1784"/>
        <v>23</v>
      </c>
      <c r="O6367" s="31" t="str">
        <f t="shared" si="1785"/>
        <v>W</v>
      </c>
      <c r="P6367" s="134">
        <v>23.18</v>
      </c>
      <c r="Q6367" s="31" t="str">
        <f t="shared" si="1786"/>
        <v>-</v>
      </c>
      <c r="R6367" s="31">
        <f t="shared" si="1787"/>
        <v>23.18</v>
      </c>
      <c r="U6367" s="133">
        <v>43730.958333333336</v>
      </c>
      <c r="V6367" s="9">
        <f t="shared" si="1788"/>
        <v>9</v>
      </c>
      <c r="W6367" s="9">
        <f t="shared" si="1789"/>
        <v>22</v>
      </c>
      <c r="X6367" s="9">
        <f t="shared" si="1790"/>
        <v>23</v>
      </c>
      <c r="Y6367" s="31" t="str">
        <f t="shared" si="1791"/>
        <v>W</v>
      </c>
      <c r="Z6367" s="134">
        <v>20.329999999999998</v>
      </c>
      <c r="AA6367" s="31" t="str">
        <f t="shared" si="1792"/>
        <v>-</v>
      </c>
      <c r="AB6367" s="31">
        <f t="shared" si="1793"/>
        <v>20.329999999999998</v>
      </c>
    </row>
    <row r="6368" spans="1:28" x14ac:dyDescent="0.3">
      <c r="A6368" s="133">
        <v>43001</v>
      </c>
      <c r="B6368" s="152">
        <f t="shared" si="1794"/>
        <v>9</v>
      </c>
      <c r="C6368" s="152">
        <f t="shared" si="1795"/>
        <v>23</v>
      </c>
      <c r="D6368" s="152">
        <f t="shared" si="1796"/>
        <v>0</v>
      </c>
      <c r="E6368" s="38" t="str">
        <f t="shared" si="1797"/>
        <v>W</v>
      </c>
      <c r="F6368" s="134">
        <v>24.3</v>
      </c>
      <c r="G6368" s="38" t="str">
        <f t="shared" si="1798"/>
        <v>-</v>
      </c>
      <c r="H6368" s="38">
        <f t="shared" si="1799"/>
        <v>24.3</v>
      </c>
      <c r="K6368" s="133">
        <v>43366</v>
      </c>
      <c r="L6368" s="9">
        <f t="shared" si="1782"/>
        <v>9</v>
      </c>
      <c r="M6368" s="9">
        <f t="shared" si="1783"/>
        <v>23</v>
      </c>
      <c r="N6368" s="9">
        <f t="shared" si="1784"/>
        <v>0</v>
      </c>
      <c r="O6368" s="31" t="str">
        <f t="shared" si="1785"/>
        <v>W</v>
      </c>
      <c r="P6368" s="134">
        <v>20.3</v>
      </c>
      <c r="Q6368" s="31" t="str">
        <f t="shared" si="1786"/>
        <v>-</v>
      </c>
      <c r="R6368" s="31">
        <f t="shared" si="1787"/>
        <v>20.3</v>
      </c>
      <c r="U6368" s="133">
        <v>43731</v>
      </c>
      <c r="V6368" s="9">
        <f t="shared" si="1788"/>
        <v>9</v>
      </c>
      <c r="W6368" s="9">
        <f t="shared" si="1789"/>
        <v>23</v>
      </c>
      <c r="X6368" s="9">
        <f t="shared" si="1790"/>
        <v>0</v>
      </c>
      <c r="Y6368" s="31" t="str">
        <f t="shared" si="1791"/>
        <v/>
      </c>
      <c r="Z6368" s="134">
        <v>19.64</v>
      </c>
      <c r="AA6368" s="31" t="str">
        <f t="shared" si="1792"/>
        <v>-</v>
      </c>
      <c r="AB6368" s="31">
        <f t="shared" si="1793"/>
        <v>19.64</v>
      </c>
    </row>
    <row r="6369" spans="1:28" x14ac:dyDescent="0.3">
      <c r="A6369" s="133">
        <v>43001.041666666664</v>
      </c>
      <c r="B6369" s="152">
        <f t="shared" si="1794"/>
        <v>9</v>
      </c>
      <c r="C6369" s="152">
        <f t="shared" si="1795"/>
        <v>23</v>
      </c>
      <c r="D6369" s="152">
        <f t="shared" si="1796"/>
        <v>1</v>
      </c>
      <c r="E6369" s="38" t="str">
        <f t="shared" si="1797"/>
        <v>W</v>
      </c>
      <c r="F6369" s="134">
        <v>22.49</v>
      </c>
      <c r="G6369" s="38" t="str">
        <f t="shared" si="1798"/>
        <v>-</v>
      </c>
      <c r="H6369" s="38">
        <f t="shared" si="1799"/>
        <v>22.49</v>
      </c>
      <c r="K6369" s="133">
        <v>43366.041666666664</v>
      </c>
      <c r="L6369" s="9">
        <f t="shared" si="1782"/>
        <v>9</v>
      </c>
      <c r="M6369" s="9">
        <f t="shared" si="1783"/>
        <v>23</v>
      </c>
      <c r="N6369" s="9">
        <f t="shared" si="1784"/>
        <v>1</v>
      </c>
      <c r="O6369" s="31" t="str">
        <f t="shared" si="1785"/>
        <v>W</v>
      </c>
      <c r="P6369" s="134">
        <v>20.43</v>
      </c>
      <c r="Q6369" s="31" t="str">
        <f t="shared" si="1786"/>
        <v>-</v>
      </c>
      <c r="R6369" s="31">
        <f t="shared" si="1787"/>
        <v>20.43</v>
      </c>
      <c r="U6369" s="133">
        <v>43731.041666666664</v>
      </c>
      <c r="V6369" s="9">
        <f t="shared" si="1788"/>
        <v>9</v>
      </c>
      <c r="W6369" s="9">
        <f t="shared" si="1789"/>
        <v>23</v>
      </c>
      <c r="X6369" s="9">
        <f t="shared" si="1790"/>
        <v>1</v>
      </c>
      <c r="Y6369" s="31" t="str">
        <f t="shared" si="1791"/>
        <v/>
      </c>
      <c r="Z6369" s="134">
        <v>18.89</v>
      </c>
      <c r="AA6369" s="31" t="str">
        <f t="shared" si="1792"/>
        <v>-</v>
      </c>
      <c r="AB6369" s="31">
        <f t="shared" si="1793"/>
        <v>18.89</v>
      </c>
    </row>
    <row r="6370" spans="1:28" x14ac:dyDescent="0.3">
      <c r="A6370" s="133">
        <v>43001.083333333336</v>
      </c>
      <c r="B6370" s="152">
        <f t="shared" si="1794"/>
        <v>9</v>
      </c>
      <c r="C6370" s="152">
        <f t="shared" si="1795"/>
        <v>23</v>
      </c>
      <c r="D6370" s="152">
        <f t="shared" si="1796"/>
        <v>2</v>
      </c>
      <c r="E6370" s="38" t="str">
        <f t="shared" si="1797"/>
        <v>W</v>
      </c>
      <c r="F6370" s="134">
        <v>20.9</v>
      </c>
      <c r="G6370" s="38" t="str">
        <f t="shared" si="1798"/>
        <v>-</v>
      </c>
      <c r="H6370" s="38">
        <f t="shared" si="1799"/>
        <v>20.9</v>
      </c>
      <c r="K6370" s="133">
        <v>43366.083333333336</v>
      </c>
      <c r="L6370" s="9">
        <f t="shared" si="1782"/>
        <v>9</v>
      </c>
      <c r="M6370" s="9">
        <f t="shared" si="1783"/>
        <v>23</v>
      </c>
      <c r="N6370" s="9">
        <f t="shared" si="1784"/>
        <v>2</v>
      </c>
      <c r="O6370" s="31" t="str">
        <f t="shared" si="1785"/>
        <v>W</v>
      </c>
      <c r="P6370" s="134">
        <v>19.71</v>
      </c>
      <c r="Q6370" s="31" t="str">
        <f t="shared" si="1786"/>
        <v>-</v>
      </c>
      <c r="R6370" s="31">
        <f t="shared" si="1787"/>
        <v>19.71</v>
      </c>
      <c r="U6370" s="133">
        <v>43731.083333333336</v>
      </c>
      <c r="V6370" s="9">
        <f t="shared" si="1788"/>
        <v>9</v>
      </c>
      <c r="W6370" s="9">
        <f t="shared" si="1789"/>
        <v>23</v>
      </c>
      <c r="X6370" s="9">
        <f t="shared" si="1790"/>
        <v>2</v>
      </c>
      <c r="Y6370" s="31" t="str">
        <f t="shared" si="1791"/>
        <v/>
      </c>
      <c r="Z6370" s="134">
        <v>18.37</v>
      </c>
      <c r="AA6370" s="31" t="str">
        <f t="shared" si="1792"/>
        <v>-</v>
      </c>
      <c r="AB6370" s="31">
        <f t="shared" si="1793"/>
        <v>18.37</v>
      </c>
    </row>
    <row r="6371" spans="1:28" x14ac:dyDescent="0.3">
      <c r="A6371" s="133">
        <v>43001.125</v>
      </c>
      <c r="B6371" s="152">
        <f t="shared" si="1794"/>
        <v>9</v>
      </c>
      <c r="C6371" s="152">
        <f t="shared" si="1795"/>
        <v>23</v>
      </c>
      <c r="D6371" s="152">
        <f t="shared" si="1796"/>
        <v>3</v>
      </c>
      <c r="E6371" s="38" t="str">
        <f t="shared" si="1797"/>
        <v>W</v>
      </c>
      <c r="F6371" s="134">
        <v>20.05</v>
      </c>
      <c r="G6371" s="38" t="str">
        <f t="shared" si="1798"/>
        <v>-</v>
      </c>
      <c r="H6371" s="38">
        <f t="shared" si="1799"/>
        <v>20.05</v>
      </c>
      <c r="K6371" s="133">
        <v>43366.125</v>
      </c>
      <c r="L6371" s="9">
        <f t="shared" si="1782"/>
        <v>9</v>
      </c>
      <c r="M6371" s="9">
        <f t="shared" si="1783"/>
        <v>23</v>
      </c>
      <c r="N6371" s="9">
        <f t="shared" si="1784"/>
        <v>3</v>
      </c>
      <c r="O6371" s="31" t="str">
        <f t="shared" si="1785"/>
        <v>W</v>
      </c>
      <c r="P6371" s="134">
        <v>19.7</v>
      </c>
      <c r="Q6371" s="31" t="str">
        <f t="shared" si="1786"/>
        <v>-</v>
      </c>
      <c r="R6371" s="31">
        <f t="shared" si="1787"/>
        <v>19.7</v>
      </c>
      <c r="U6371" s="133">
        <v>43731.125</v>
      </c>
      <c r="V6371" s="9">
        <f t="shared" si="1788"/>
        <v>9</v>
      </c>
      <c r="W6371" s="9">
        <f t="shared" si="1789"/>
        <v>23</v>
      </c>
      <c r="X6371" s="9">
        <f t="shared" si="1790"/>
        <v>3</v>
      </c>
      <c r="Y6371" s="31" t="str">
        <f t="shared" si="1791"/>
        <v/>
      </c>
      <c r="Z6371" s="134">
        <v>16.96</v>
      </c>
      <c r="AA6371" s="31" t="str">
        <f t="shared" si="1792"/>
        <v>-</v>
      </c>
      <c r="AB6371" s="31">
        <f t="shared" si="1793"/>
        <v>16.96</v>
      </c>
    </row>
    <row r="6372" spans="1:28" x14ac:dyDescent="0.3">
      <c r="A6372" s="133">
        <v>43001.166666666664</v>
      </c>
      <c r="B6372" s="152">
        <f t="shared" si="1794"/>
        <v>9</v>
      </c>
      <c r="C6372" s="152">
        <f t="shared" si="1795"/>
        <v>23</v>
      </c>
      <c r="D6372" s="152">
        <f t="shared" si="1796"/>
        <v>4</v>
      </c>
      <c r="E6372" s="38" t="str">
        <f t="shared" si="1797"/>
        <v>W</v>
      </c>
      <c r="F6372" s="134">
        <v>20.03</v>
      </c>
      <c r="G6372" s="38" t="str">
        <f t="shared" si="1798"/>
        <v>-</v>
      </c>
      <c r="H6372" s="38">
        <f t="shared" si="1799"/>
        <v>20.03</v>
      </c>
      <c r="K6372" s="133">
        <v>43366.166666666664</v>
      </c>
      <c r="L6372" s="9">
        <f t="shared" si="1782"/>
        <v>9</v>
      </c>
      <c r="M6372" s="9">
        <f t="shared" si="1783"/>
        <v>23</v>
      </c>
      <c r="N6372" s="9">
        <f t="shared" si="1784"/>
        <v>4</v>
      </c>
      <c r="O6372" s="31" t="str">
        <f t="shared" si="1785"/>
        <v>W</v>
      </c>
      <c r="P6372" s="134">
        <v>19.37</v>
      </c>
      <c r="Q6372" s="31" t="str">
        <f t="shared" si="1786"/>
        <v>-</v>
      </c>
      <c r="R6372" s="31">
        <f t="shared" si="1787"/>
        <v>19.37</v>
      </c>
      <c r="U6372" s="133">
        <v>43731.166666666664</v>
      </c>
      <c r="V6372" s="9">
        <f t="shared" si="1788"/>
        <v>9</v>
      </c>
      <c r="W6372" s="9">
        <f t="shared" si="1789"/>
        <v>23</v>
      </c>
      <c r="X6372" s="9">
        <f t="shared" si="1790"/>
        <v>4</v>
      </c>
      <c r="Y6372" s="31" t="str">
        <f t="shared" si="1791"/>
        <v/>
      </c>
      <c r="Z6372" s="134">
        <v>17.899999999999999</v>
      </c>
      <c r="AA6372" s="31" t="str">
        <f t="shared" si="1792"/>
        <v>-</v>
      </c>
      <c r="AB6372" s="31">
        <f t="shared" si="1793"/>
        <v>17.899999999999999</v>
      </c>
    </row>
    <row r="6373" spans="1:28" x14ac:dyDescent="0.3">
      <c r="A6373" s="133">
        <v>43001.208333333336</v>
      </c>
      <c r="B6373" s="152">
        <f t="shared" si="1794"/>
        <v>9</v>
      </c>
      <c r="C6373" s="152">
        <f t="shared" si="1795"/>
        <v>23</v>
      </c>
      <c r="D6373" s="152">
        <f t="shared" si="1796"/>
        <v>5</v>
      </c>
      <c r="E6373" s="38" t="str">
        <f t="shared" si="1797"/>
        <v>W</v>
      </c>
      <c r="F6373" s="134">
        <v>20.18</v>
      </c>
      <c r="G6373" s="38" t="str">
        <f t="shared" si="1798"/>
        <v>-</v>
      </c>
      <c r="H6373" s="38">
        <f t="shared" si="1799"/>
        <v>20.18</v>
      </c>
      <c r="K6373" s="133">
        <v>43366.208333333336</v>
      </c>
      <c r="L6373" s="9">
        <f t="shared" si="1782"/>
        <v>9</v>
      </c>
      <c r="M6373" s="9">
        <f t="shared" si="1783"/>
        <v>23</v>
      </c>
      <c r="N6373" s="9">
        <f t="shared" si="1784"/>
        <v>5</v>
      </c>
      <c r="O6373" s="31" t="str">
        <f t="shared" si="1785"/>
        <v>W</v>
      </c>
      <c r="P6373" s="134">
        <v>19.510000000000002</v>
      </c>
      <c r="Q6373" s="31" t="str">
        <f t="shared" si="1786"/>
        <v>-</v>
      </c>
      <c r="R6373" s="31">
        <f t="shared" si="1787"/>
        <v>19.510000000000002</v>
      </c>
      <c r="U6373" s="133">
        <v>43731.208333333336</v>
      </c>
      <c r="V6373" s="9">
        <f t="shared" si="1788"/>
        <v>9</v>
      </c>
      <c r="W6373" s="9">
        <f t="shared" si="1789"/>
        <v>23</v>
      </c>
      <c r="X6373" s="9">
        <f t="shared" si="1790"/>
        <v>5</v>
      </c>
      <c r="Y6373" s="31" t="str">
        <f t="shared" si="1791"/>
        <v/>
      </c>
      <c r="Z6373" s="134">
        <v>19.739999999999998</v>
      </c>
      <c r="AA6373" s="31" t="str">
        <f t="shared" si="1792"/>
        <v>-</v>
      </c>
      <c r="AB6373" s="31">
        <f t="shared" si="1793"/>
        <v>19.739999999999998</v>
      </c>
    </row>
    <row r="6374" spans="1:28" x14ac:dyDescent="0.3">
      <c r="A6374" s="133">
        <v>43001.25</v>
      </c>
      <c r="B6374" s="152">
        <f t="shared" si="1794"/>
        <v>9</v>
      </c>
      <c r="C6374" s="152">
        <f t="shared" si="1795"/>
        <v>23</v>
      </c>
      <c r="D6374" s="152">
        <f t="shared" si="1796"/>
        <v>6</v>
      </c>
      <c r="E6374" s="38" t="str">
        <f t="shared" si="1797"/>
        <v>W</v>
      </c>
      <c r="F6374" s="134">
        <v>21.25</v>
      </c>
      <c r="G6374" s="38" t="str">
        <f t="shared" si="1798"/>
        <v>-</v>
      </c>
      <c r="H6374" s="38">
        <f t="shared" si="1799"/>
        <v>21.25</v>
      </c>
      <c r="K6374" s="133">
        <v>43366.25</v>
      </c>
      <c r="L6374" s="9">
        <f t="shared" si="1782"/>
        <v>9</v>
      </c>
      <c r="M6374" s="9">
        <f t="shared" si="1783"/>
        <v>23</v>
      </c>
      <c r="N6374" s="9">
        <f t="shared" si="1784"/>
        <v>6</v>
      </c>
      <c r="O6374" s="31" t="str">
        <f t="shared" si="1785"/>
        <v>W</v>
      </c>
      <c r="P6374" s="134">
        <v>20.21</v>
      </c>
      <c r="Q6374" s="31" t="str">
        <f t="shared" si="1786"/>
        <v>-</v>
      </c>
      <c r="R6374" s="31">
        <f t="shared" si="1787"/>
        <v>20.21</v>
      </c>
      <c r="U6374" s="133">
        <v>43731.25</v>
      </c>
      <c r="V6374" s="9">
        <f t="shared" si="1788"/>
        <v>9</v>
      </c>
      <c r="W6374" s="9">
        <f t="shared" si="1789"/>
        <v>23</v>
      </c>
      <c r="X6374" s="9">
        <f t="shared" si="1790"/>
        <v>6</v>
      </c>
      <c r="Y6374" s="31" t="str">
        <f t="shared" si="1791"/>
        <v/>
      </c>
      <c r="Z6374" s="134">
        <v>23.55</v>
      </c>
      <c r="AA6374" s="31" t="str">
        <f t="shared" si="1792"/>
        <v>-</v>
      </c>
      <c r="AB6374" s="31">
        <f t="shared" si="1793"/>
        <v>23.55</v>
      </c>
    </row>
    <row r="6375" spans="1:28" x14ac:dyDescent="0.3">
      <c r="A6375" s="133">
        <v>43001.291666666664</v>
      </c>
      <c r="B6375" s="152">
        <f t="shared" si="1794"/>
        <v>9</v>
      </c>
      <c r="C6375" s="152">
        <f t="shared" si="1795"/>
        <v>23</v>
      </c>
      <c r="D6375" s="152">
        <f t="shared" si="1796"/>
        <v>7</v>
      </c>
      <c r="E6375" s="38" t="str">
        <f t="shared" si="1797"/>
        <v>W</v>
      </c>
      <c r="F6375" s="134">
        <v>24.37</v>
      </c>
      <c r="G6375" s="38" t="str">
        <f t="shared" si="1798"/>
        <v>-</v>
      </c>
      <c r="H6375" s="38">
        <f t="shared" si="1799"/>
        <v>24.37</v>
      </c>
      <c r="K6375" s="133">
        <v>43366.291666666664</v>
      </c>
      <c r="L6375" s="9">
        <f t="shared" si="1782"/>
        <v>9</v>
      </c>
      <c r="M6375" s="9">
        <f t="shared" si="1783"/>
        <v>23</v>
      </c>
      <c r="N6375" s="9">
        <f t="shared" si="1784"/>
        <v>7</v>
      </c>
      <c r="O6375" s="31" t="str">
        <f t="shared" si="1785"/>
        <v>W</v>
      </c>
      <c r="P6375" s="134">
        <v>20.65</v>
      </c>
      <c r="Q6375" s="31" t="str">
        <f t="shared" si="1786"/>
        <v>-</v>
      </c>
      <c r="R6375" s="31">
        <f t="shared" si="1787"/>
        <v>20.65</v>
      </c>
      <c r="U6375" s="133">
        <v>43731.291666666664</v>
      </c>
      <c r="V6375" s="9">
        <f t="shared" si="1788"/>
        <v>9</v>
      </c>
      <c r="W6375" s="9">
        <f t="shared" si="1789"/>
        <v>23</v>
      </c>
      <c r="X6375" s="9">
        <f t="shared" si="1790"/>
        <v>7</v>
      </c>
      <c r="Y6375" s="31" t="str">
        <f t="shared" si="1791"/>
        <v/>
      </c>
      <c r="Z6375" s="134">
        <v>23.17</v>
      </c>
      <c r="AA6375" s="31" t="str">
        <f t="shared" si="1792"/>
        <v>-</v>
      </c>
      <c r="AB6375" s="31">
        <f t="shared" si="1793"/>
        <v>23.17</v>
      </c>
    </row>
    <row r="6376" spans="1:28" x14ac:dyDescent="0.3">
      <c r="A6376" s="133">
        <v>43001.333333333336</v>
      </c>
      <c r="B6376" s="152">
        <f t="shared" si="1794"/>
        <v>9</v>
      </c>
      <c r="C6376" s="152">
        <f t="shared" si="1795"/>
        <v>23</v>
      </c>
      <c r="D6376" s="152">
        <f t="shared" si="1796"/>
        <v>8</v>
      </c>
      <c r="E6376" s="38" t="str">
        <f t="shared" si="1797"/>
        <v>W</v>
      </c>
      <c r="F6376" s="134">
        <v>26.56</v>
      </c>
      <c r="G6376" s="38" t="str">
        <f t="shared" si="1798"/>
        <v>-</v>
      </c>
      <c r="H6376" s="38">
        <f t="shared" si="1799"/>
        <v>26.56</v>
      </c>
      <c r="K6376" s="133">
        <v>43366.333333333336</v>
      </c>
      <c r="L6376" s="9">
        <f t="shared" si="1782"/>
        <v>9</v>
      </c>
      <c r="M6376" s="9">
        <f t="shared" si="1783"/>
        <v>23</v>
      </c>
      <c r="N6376" s="9">
        <f t="shared" si="1784"/>
        <v>8</v>
      </c>
      <c r="O6376" s="31" t="str">
        <f t="shared" si="1785"/>
        <v>W</v>
      </c>
      <c r="P6376" s="134">
        <v>22.63</v>
      </c>
      <c r="Q6376" s="31" t="str">
        <f t="shared" si="1786"/>
        <v>-</v>
      </c>
      <c r="R6376" s="31">
        <f t="shared" si="1787"/>
        <v>22.63</v>
      </c>
      <c r="U6376" s="133">
        <v>43731.333333333336</v>
      </c>
      <c r="V6376" s="9">
        <f t="shared" si="1788"/>
        <v>9</v>
      </c>
      <c r="W6376" s="9">
        <f t="shared" si="1789"/>
        <v>23</v>
      </c>
      <c r="X6376" s="9">
        <f t="shared" si="1790"/>
        <v>8</v>
      </c>
      <c r="Y6376" s="31" t="str">
        <f t="shared" si="1791"/>
        <v/>
      </c>
      <c r="Z6376" s="134">
        <v>23.21</v>
      </c>
      <c r="AA6376" s="31">
        <f t="shared" si="1792"/>
        <v>23.21</v>
      </c>
      <c r="AB6376" s="31" t="str">
        <f t="shared" si="1793"/>
        <v>-</v>
      </c>
    </row>
    <row r="6377" spans="1:28" x14ac:dyDescent="0.3">
      <c r="A6377" s="133">
        <v>43001.375</v>
      </c>
      <c r="B6377" s="152">
        <f t="shared" si="1794"/>
        <v>9</v>
      </c>
      <c r="C6377" s="152">
        <f t="shared" si="1795"/>
        <v>23</v>
      </c>
      <c r="D6377" s="152">
        <f t="shared" si="1796"/>
        <v>9</v>
      </c>
      <c r="E6377" s="38" t="str">
        <f t="shared" si="1797"/>
        <v>W</v>
      </c>
      <c r="F6377" s="134">
        <v>32.5</v>
      </c>
      <c r="G6377" s="38" t="str">
        <f t="shared" si="1798"/>
        <v>-</v>
      </c>
      <c r="H6377" s="38">
        <f t="shared" si="1799"/>
        <v>32.5</v>
      </c>
      <c r="K6377" s="133">
        <v>43366.375</v>
      </c>
      <c r="L6377" s="9">
        <f t="shared" si="1782"/>
        <v>9</v>
      </c>
      <c r="M6377" s="9">
        <f t="shared" si="1783"/>
        <v>23</v>
      </c>
      <c r="N6377" s="9">
        <f t="shared" si="1784"/>
        <v>9</v>
      </c>
      <c r="O6377" s="31" t="str">
        <f t="shared" si="1785"/>
        <v>W</v>
      </c>
      <c r="P6377" s="134">
        <v>24.45</v>
      </c>
      <c r="Q6377" s="31" t="str">
        <f t="shared" si="1786"/>
        <v>-</v>
      </c>
      <c r="R6377" s="31">
        <f t="shared" si="1787"/>
        <v>24.45</v>
      </c>
      <c r="U6377" s="133">
        <v>43731.375</v>
      </c>
      <c r="V6377" s="9">
        <f t="shared" si="1788"/>
        <v>9</v>
      </c>
      <c r="W6377" s="9">
        <f t="shared" si="1789"/>
        <v>23</v>
      </c>
      <c r="X6377" s="9">
        <f t="shared" si="1790"/>
        <v>9</v>
      </c>
      <c r="Y6377" s="31" t="str">
        <f t="shared" si="1791"/>
        <v/>
      </c>
      <c r="Z6377" s="134">
        <v>26.03</v>
      </c>
      <c r="AA6377" s="31">
        <f t="shared" si="1792"/>
        <v>26.03</v>
      </c>
      <c r="AB6377" s="31" t="str">
        <f t="shared" si="1793"/>
        <v>-</v>
      </c>
    </row>
    <row r="6378" spans="1:28" x14ac:dyDescent="0.3">
      <c r="A6378" s="133">
        <v>43001.416666666664</v>
      </c>
      <c r="B6378" s="152">
        <f t="shared" si="1794"/>
        <v>9</v>
      </c>
      <c r="C6378" s="152">
        <f t="shared" si="1795"/>
        <v>23</v>
      </c>
      <c r="D6378" s="152">
        <f t="shared" si="1796"/>
        <v>10</v>
      </c>
      <c r="E6378" s="38" t="str">
        <f t="shared" si="1797"/>
        <v>W</v>
      </c>
      <c r="F6378" s="134">
        <v>38.15</v>
      </c>
      <c r="G6378" s="38" t="str">
        <f t="shared" si="1798"/>
        <v>-</v>
      </c>
      <c r="H6378" s="38">
        <f t="shared" si="1799"/>
        <v>38.15</v>
      </c>
      <c r="K6378" s="133">
        <v>43366.416666666664</v>
      </c>
      <c r="L6378" s="9">
        <f t="shared" si="1782"/>
        <v>9</v>
      </c>
      <c r="M6378" s="9">
        <f t="shared" si="1783"/>
        <v>23</v>
      </c>
      <c r="N6378" s="9">
        <f t="shared" si="1784"/>
        <v>10</v>
      </c>
      <c r="O6378" s="31" t="str">
        <f t="shared" si="1785"/>
        <v>W</v>
      </c>
      <c r="P6378" s="134">
        <v>25.46</v>
      </c>
      <c r="Q6378" s="31" t="str">
        <f t="shared" si="1786"/>
        <v>-</v>
      </c>
      <c r="R6378" s="31">
        <f t="shared" si="1787"/>
        <v>25.46</v>
      </c>
      <c r="U6378" s="133">
        <v>43731.416666666664</v>
      </c>
      <c r="V6378" s="9">
        <f t="shared" si="1788"/>
        <v>9</v>
      </c>
      <c r="W6378" s="9">
        <f t="shared" si="1789"/>
        <v>23</v>
      </c>
      <c r="X6378" s="9">
        <f t="shared" si="1790"/>
        <v>10</v>
      </c>
      <c r="Y6378" s="31" t="str">
        <f t="shared" si="1791"/>
        <v/>
      </c>
      <c r="Z6378" s="134">
        <v>29.01</v>
      </c>
      <c r="AA6378" s="31">
        <f t="shared" si="1792"/>
        <v>29.01</v>
      </c>
      <c r="AB6378" s="31" t="str">
        <f t="shared" si="1793"/>
        <v>-</v>
      </c>
    </row>
    <row r="6379" spans="1:28" x14ac:dyDescent="0.3">
      <c r="A6379" s="133">
        <v>43001.458333333336</v>
      </c>
      <c r="B6379" s="152">
        <f t="shared" si="1794"/>
        <v>9</v>
      </c>
      <c r="C6379" s="152">
        <f t="shared" si="1795"/>
        <v>23</v>
      </c>
      <c r="D6379" s="152">
        <f t="shared" si="1796"/>
        <v>11</v>
      </c>
      <c r="E6379" s="38" t="str">
        <f t="shared" si="1797"/>
        <v>W</v>
      </c>
      <c r="F6379" s="134">
        <v>43.48</v>
      </c>
      <c r="G6379" s="38" t="str">
        <f t="shared" si="1798"/>
        <v>-</v>
      </c>
      <c r="H6379" s="38">
        <f t="shared" si="1799"/>
        <v>43.48</v>
      </c>
      <c r="K6379" s="133">
        <v>43366.458333333336</v>
      </c>
      <c r="L6379" s="9">
        <f t="shared" si="1782"/>
        <v>9</v>
      </c>
      <c r="M6379" s="9">
        <f t="shared" si="1783"/>
        <v>23</v>
      </c>
      <c r="N6379" s="9">
        <f t="shared" si="1784"/>
        <v>11</v>
      </c>
      <c r="O6379" s="31" t="str">
        <f t="shared" si="1785"/>
        <v>W</v>
      </c>
      <c r="P6379" s="134">
        <v>25.57</v>
      </c>
      <c r="Q6379" s="31" t="str">
        <f t="shared" si="1786"/>
        <v>-</v>
      </c>
      <c r="R6379" s="31">
        <f t="shared" si="1787"/>
        <v>25.57</v>
      </c>
      <c r="U6379" s="133">
        <v>43731.458333333336</v>
      </c>
      <c r="V6379" s="9">
        <f t="shared" si="1788"/>
        <v>9</v>
      </c>
      <c r="W6379" s="9">
        <f t="shared" si="1789"/>
        <v>23</v>
      </c>
      <c r="X6379" s="9">
        <f t="shared" si="1790"/>
        <v>11</v>
      </c>
      <c r="Y6379" s="31" t="str">
        <f t="shared" si="1791"/>
        <v/>
      </c>
      <c r="Z6379" s="134">
        <v>30.53</v>
      </c>
      <c r="AA6379" s="31">
        <f t="shared" si="1792"/>
        <v>30.53</v>
      </c>
      <c r="AB6379" s="31" t="str">
        <f t="shared" si="1793"/>
        <v>-</v>
      </c>
    </row>
    <row r="6380" spans="1:28" x14ac:dyDescent="0.3">
      <c r="A6380" s="133">
        <v>43001.5</v>
      </c>
      <c r="B6380" s="152">
        <f t="shared" si="1794"/>
        <v>9</v>
      </c>
      <c r="C6380" s="152">
        <f t="shared" si="1795"/>
        <v>23</v>
      </c>
      <c r="D6380" s="152">
        <f t="shared" si="1796"/>
        <v>12</v>
      </c>
      <c r="E6380" s="38" t="str">
        <f t="shared" si="1797"/>
        <v>W</v>
      </c>
      <c r="F6380" s="134">
        <v>50.34</v>
      </c>
      <c r="G6380" s="38" t="str">
        <f t="shared" si="1798"/>
        <v>-</v>
      </c>
      <c r="H6380" s="38">
        <f t="shared" si="1799"/>
        <v>50.34</v>
      </c>
      <c r="K6380" s="133">
        <v>43366.5</v>
      </c>
      <c r="L6380" s="9">
        <f t="shared" si="1782"/>
        <v>9</v>
      </c>
      <c r="M6380" s="9">
        <f t="shared" si="1783"/>
        <v>23</v>
      </c>
      <c r="N6380" s="9">
        <f t="shared" si="1784"/>
        <v>12</v>
      </c>
      <c r="O6380" s="31" t="str">
        <f t="shared" si="1785"/>
        <v>W</v>
      </c>
      <c r="P6380" s="134">
        <v>25.37</v>
      </c>
      <c r="Q6380" s="31" t="str">
        <f t="shared" si="1786"/>
        <v>-</v>
      </c>
      <c r="R6380" s="31">
        <f t="shared" si="1787"/>
        <v>25.37</v>
      </c>
      <c r="U6380" s="133">
        <v>43731.5</v>
      </c>
      <c r="V6380" s="9">
        <f t="shared" si="1788"/>
        <v>9</v>
      </c>
      <c r="W6380" s="9">
        <f t="shared" si="1789"/>
        <v>23</v>
      </c>
      <c r="X6380" s="9">
        <f t="shared" si="1790"/>
        <v>12</v>
      </c>
      <c r="Y6380" s="31" t="str">
        <f t="shared" si="1791"/>
        <v/>
      </c>
      <c r="Z6380" s="134">
        <v>33.299999999999997</v>
      </c>
      <c r="AA6380" s="31">
        <f t="shared" si="1792"/>
        <v>33.299999999999997</v>
      </c>
      <c r="AB6380" s="31" t="str">
        <f t="shared" si="1793"/>
        <v>-</v>
      </c>
    </row>
    <row r="6381" spans="1:28" x14ac:dyDescent="0.3">
      <c r="A6381" s="133">
        <v>43001.541666666664</v>
      </c>
      <c r="B6381" s="152">
        <f t="shared" si="1794"/>
        <v>9</v>
      </c>
      <c r="C6381" s="152">
        <f t="shared" si="1795"/>
        <v>23</v>
      </c>
      <c r="D6381" s="152">
        <f t="shared" si="1796"/>
        <v>13</v>
      </c>
      <c r="E6381" s="38" t="str">
        <f t="shared" si="1797"/>
        <v>W</v>
      </c>
      <c r="F6381" s="134">
        <v>55.62</v>
      </c>
      <c r="G6381" s="38" t="str">
        <f t="shared" si="1798"/>
        <v>-</v>
      </c>
      <c r="H6381" s="38">
        <f t="shared" si="1799"/>
        <v>55.62</v>
      </c>
      <c r="K6381" s="133">
        <v>43366.541666666664</v>
      </c>
      <c r="L6381" s="9">
        <f t="shared" si="1782"/>
        <v>9</v>
      </c>
      <c r="M6381" s="9">
        <f t="shared" si="1783"/>
        <v>23</v>
      </c>
      <c r="N6381" s="9">
        <f t="shared" si="1784"/>
        <v>13</v>
      </c>
      <c r="O6381" s="31" t="str">
        <f t="shared" si="1785"/>
        <v>W</v>
      </c>
      <c r="P6381" s="134">
        <v>25.83</v>
      </c>
      <c r="Q6381" s="31" t="str">
        <f t="shared" si="1786"/>
        <v>-</v>
      </c>
      <c r="R6381" s="31">
        <f t="shared" si="1787"/>
        <v>25.83</v>
      </c>
      <c r="U6381" s="133">
        <v>43731.541666666664</v>
      </c>
      <c r="V6381" s="9">
        <f t="shared" si="1788"/>
        <v>9</v>
      </c>
      <c r="W6381" s="9">
        <f t="shared" si="1789"/>
        <v>23</v>
      </c>
      <c r="X6381" s="9">
        <f t="shared" si="1790"/>
        <v>13</v>
      </c>
      <c r="Y6381" s="31" t="str">
        <f t="shared" si="1791"/>
        <v/>
      </c>
      <c r="Z6381" s="134">
        <v>38.85</v>
      </c>
      <c r="AA6381" s="31">
        <f t="shared" si="1792"/>
        <v>38.85</v>
      </c>
      <c r="AB6381" s="31" t="str">
        <f t="shared" si="1793"/>
        <v>-</v>
      </c>
    </row>
    <row r="6382" spans="1:28" x14ac:dyDescent="0.3">
      <c r="A6382" s="133">
        <v>43001.583333333336</v>
      </c>
      <c r="B6382" s="152">
        <f t="shared" si="1794"/>
        <v>9</v>
      </c>
      <c r="C6382" s="152">
        <f t="shared" si="1795"/>
        <v>23</v>
      </c>
      <c r="D6382" s="152">
        <f t="shared" si="1796"/>
        <v>14</v>
      </c>
      <c r="E6382" s="38" t="str">
        <f t="shared" si="1797"/>
        <v>W</v>
      </c>
      <c r="F6382" s="134">
        <v>62.42</v>
      </c>
      <c r="G6382" s="38" t="str">
        <f t="shared" si="1798"/>
        <v>-</v>
      </c>
      <c r="H6382" s="38">
        <f t="shared" si="1799"/>
        <v>62.42</v>
      </c>
      <c r="K6382" s="133">
        <v>43366.583333333336</v>
      </c>
      <c r="L6382" s="9">
        <f t="shared" si="1782"/>
        <v>9</v>
      </c>
      <c r="M6382" s="9">
        <f t="shared" si="1783"/>
        <v>23</v>
      </c>
      <c r="N6382" s="9">
        <f t="shared" si="1784"/>
        <v>14</v>
      </c>
      <c r="O6382" s="31" t="str">
        <f t="shared" si="1785"/>
        <v>W</v>
      </c>
      <c r="P6382" s="134">
        <v>26.33</v>
      </c>
      <c r="Q6382" s="31" t="str">
        <f t="shared" si="1786"/>
        <v>-</v>
      </c>
      <c r="R6382" s="31">
        <f t="shared" si="1787"/>
        <v>26.33</v>
      </c>
      <c r="U6382" s="133">
        <v>43731.583333333336</v>
      </c>
      <c r="V6382" s="9">
        <f t="shared" si="1788"/>
        <v>9</v>
      </c>
      <c r="W6382" s="9">
        <f t="shared" si="1789"/>
        <v>23</v>
      </c>
      <c r="X6382" s="9">
        <f t="shared" si="1790"/>
        <v>14</v>
      </c>
      <c r="Y6382" s="31" t="str">
        <f t="shared" si="1791"/>
        <v/>
      </c>
      <c r="Z6382" s="134">
        <v>44.08</v>
      </c>
      <c r="AA6382" s="31">
        <f t="shared" si="1792"/>
        <v>44.08</v>
      </c>
      <c r="AB6382" s="31" t="str">
        <f t="shared" si="1793"/>
        <v>-</v>
      </c>
    </row>
    <row r="6383" spans="1:28" x14ac:dyDescent="0.3">
      <c r="A6383" s="133">
        <v>43001.625</v>
      </c>
      <c r="B6383" s="152">
        <f t="shared" si="1794"/>
        <v>9</v>
      </c>
      <c r="C6383" s="152">
        <f t="shared" si="1795"/>
        <v>23</v>
      </c>
      <c r="D6383" s="152">
        <f t="shared" si="1796"/>
        <v>15</v>
      </c>
      <c r="E6383" s="38" t="str">
        <f t="shared" si="1797"/>
        <v>W</v>
      </c>
      <c r="F6383" s="134">
        <v>68.05</v>
      </c>
      <c r="G6383" s="38" t="str">
        <f t="shared" si="1798"/>
        <v>-</v>
      </c>
      <c r="H6383" s="38">
        <f t="shared" si="1799"/>
        <v>68.05</v>
      </c>
      <c r="K6383" s="133">
        <v>43366.625</v>
      </c>
      <c r="L6383" s="9">
        <f t="shared" si="1782"/>
        <v>9</v>
      </c>
      <c r="M6383" s="9">
        <f t="shared" si="1783"/>
        <v>23</v>
      </c>
      <c r="N6383" s="9">
        <f t="shared" si="1784"/>
        <v>15</v>
      </c>
      <c r="O6383" s="31" t="str">
        <f t="shared" si="1785"/>
        <v>W</v>
      </c>
      <c r="P6383" s="134">
        <v>27.02</v>
      </c>
      <c r="Q6383" s="31" t="str">
        <f t="shared" si="1786"/>
        <v>-</v>
      </c>
      <c r="R6383" s="31">
        <f t="shared" si="1787"/>
        <v>27.02</v>
      </c>
      <c r="U6383" s="133">
        <v>43731.625</v>
      </c>
      <c r="V6383" s="9">
        <f t="shared" si="1788"/>
        <v>9</v>
      </c>
      <c r="W6383" s="9">
        <f t="shared" si="1789"/>
        <v>23</v>
      </c>
      <c r="X6383" s="9">
        <f t="shared" si="1790"/>
        <v>15</v>
      </c>
      <c r="Y6383" s="31" t="str">
        <f t="shared" si="1791"/>
        <v/>
      </c>
      <c r="Z6383" s="134">
        <v>51.88</v>
      </c>
      <c r="AA6383" s="31">
        <f t="shared" si="1792"/>
        <v>51.88</v>
      </c>
      <c r="AB6383" s="31" t="str">
        <f t="shared" si="1793"/>
        <v>-</v>
      </c>
    </row>
    <row r="6384" spans="1:28" x14ac:dyDescent="0.3">
      <c r="A6384" s="133">
        <v>43001.666666666664</v>
      </c>
      <c r="B6384" s="152">
        <f t="shared" si="1794"/>
        <v>9</v>
      </c>
      <c r="C6384" s="152">
        <f t="shared" si="1795"/>
        <v>23</v>
      </c>
      <c r="D6384" s="152">
        <f t="shared" si="1796"/>
        <v>16</v>
      </c>
      <c r="E6384" s="38" t="str">
        <f t="shared" si="1797"/>
        <v>W</v>
      </c>
      <c r="F6384" s="134">
        <v>73.31</v>
      </c>
      <c r="G6384" s="38" t="str">
        <f t="shared" si="1798"/>
        <v>-</v>
      </c>
      <c r="H6384" s="38">
        <f t="shared" si="1799"/>
        <v>73.31</v>
      </c>
      <c r="K6384" s="133">
        <v>43366.666666666664</v>
      </c>
      <c r="L6384" s="9">
        <f t="shared" si="1782"/>
        <v>9</v>
      </c>
      <c r="M6384" s="9">
        <f t="shared" si="1783"/>
        <v>23</v>
      </c>
      <c r="N6384" s="9">
        <f t="shared" si="1784"/>
        <v>16</v>
      </c>
      <c r="O6384" s="31" t="str">
        <f t="shared" si="1785"/>
        <v>W</v>
      </c>
      <c r="P6384" s="134">
        <v>29.41</v>
      </c>
      <c r="Q6384" s="31" t="str">
        <f t="shared" si="1786"/>
        <v>-</v>
      </c>
      <c r="R6384" s="31">
        <f t="shared" si="1787"/>
        <v>29.41</v>
      </c>
      <c r="U6384" s="133">
        <v>43731.666666666664</v>
      </c>
      <c r="V6384" s="9">
        <f t="shared" si="1788"/>
        <v>9</v>
      </c>
      <c r="W6384" s="9">
        <f t="shared" si="1789"/>
        <v>23</v>
      </c>
      <c r="X6384" s="9">
        <f t="shared" si="1790"/>
        <v>16</v>
      </c>
      <c r="Y6384" s="31" t="str">
        <f t="shared" si="1791"/>
        <v/>
      </c>
      <c r="Z6384" s="134">
        <v>62.36</v>
      </c>
      <c r="AA6384" s="31">
        <f t="shared" si="1792"/>
        <v>62.36</v>
      </c>
      <c r="AB6384" s="31" t="str">
        <f t="shared" si="1793"/>
        <v>-</v>
      </c>
    </row>
    <row r="6385" spans="1:28" x14ac:dyDescent="0.3">
      <c r="A6385" s="133">
        <v>43001.708333333336</v>
      </c>
      <c r="B6385" s="152">
        <f t="shared" si="1794"/>
        <v>9</v>
      </c>
      <c r="C6385" s="152">
        <f t="shared" si="1795"/>
        <v>23</v>
      </c>
      <c r="D6385" s="152">
        <f t="shared" si="1796"/>
        <v>17</v>
      </c>
      <c r="E6385" s="38" t="str">
        <f t="shared" si="1797"/>
        <v>W</v>
      </c>
      <c r="F6385" s="134">
        <v>67.52</v>
      </c>
      <c r="G6385" s="38" t="str">
        <f t="shared" si="1798"/>
        <v>-</v>
      </c>
      <c r="H6385" s="38">
        <f t="shared" si="1799"/>
        <v>67.52</v>
      </c>
      <c r="K6385" s="133">
        <v>43366.708333333336</v>
      </c>
      <c r="L6385" s="9">
        <f t="shared" si="1782"/>
        <v>9</v>
      </c>
      <c r="M6385" s="9">
        <f t="shared" si="1783"/>
        <v>23</v>
      </c>
      <c r="N6385" s="9">
        <f t="shared" si="1784"/>
        <v>17</v>
      </c>
      <c r="O6385" s="31" t="str">
        <f t="shared" si="1785"/>
        <v>W</v>
      </c>
      <c r="P6385" s="134">
        <v>30.24</v>
      </c>
      <c r="Q6385" s="31" t="str">
        <f t="shared" si="1786"/>
        <v>-</v>
      </c>
      <c r="R6385" s="31">
        <f t="shared" si="1787"/>
        <v>30.24</v>
      </c>
      <c r="U6385" s="133">
        <v>43731.708333333336</v>
      </c>
      <c r="V6385" s="9">
        <f t="shared" si="1788"/>
        <v>9</v>
      </c>
      <c r="W6385" s="9">
        <f t="shared" si="1789"/>
        <v>23</v>
      </c>
      <c r="X6385" s="9">
        <f t="shared" si="1790"/>
        <v>17</v>
      </c>
      <c r="Y6385" s="31" t="str">
        <f t="shared" si="1791"/>
        <v/>
      </c>
      <c r="Z6385" s="134">
        <v>51.15</v>
      </c>
      <c r="AA6385" s="31" t="str">
        <f t="shared" si="1792"/>
        <v>-</v>
      </c>
      <c r="AB6385" s="31">
        <f t="shared" si="1793"/>
        <v>51.15</v>
      </c>
    </row>
    <row r="6386" spans="1:28" x14ac:dyDescent="0.3">
      <c r="A6386" s="133">
        <v>43001.75</v>
      </c>
      <c r="B6386" s="152">
        <f t="shared" si="1794"/>
        <v>9</v>
      </c>
      <c r="C6386" s="152">
        <f t="shared" si="1795"/>
        <v>23</v>
      </c>
      <c r="D6386" s="152">
        <f t="shared" si="1796"/>
        <v>18</v>
      </c>
      <c r="E6386" s="38" t="str">
        <f t="shared" si="1797"/>
        <v>W</v>
      </c>
      <c r="F6386" s="134">
        <v>53.17</v>
      </c>
      <c r="G6386" s="38" t="str">
        <f t="shared" si="1798"/>
        <v>-</v>
      </c>
      <c r="H6386" s="38">
        <f t="shared" si="1799"/>
        <v>53.17</v>
      </c>
      <c r="K6386" s="133">
        <v>43366.75</v>
      </c>
      <c r="L6386" s="9">
        <f t="shared" si="1782"/>
        <v>9</v>
      </c>
      <c r="M6386" s="9">
        <f t="shared" si="1783"/>
        <v>23</v>
      </c>
      <c r="N6386" s="9">
        <f t="shared" si="1784"/>
        <v>18</v>
      </c>
      <c r="O6386" s="31" t="str">
        <f t="shared" si="1785"/>
        <v>W</v>
      </c>
      <c r="P6386" s="134">
        <v>30.27</v>
      </c>
      <c r="Q6386" s="31" t="str">
        <f t="shared" si="1786"/>
        <v>-</v>
      </c>
      <c r="R6386" s="31">
        <f t="shared" si="1787"/>
        <v>30.27</v>
      </c>
      <c r="U6386" s="133">
        <v>43731.75</v>
      </c>
      <c r="V6386" s="9">
        <f t="shared" si="1788"/>
        <v>9</v>
      </c>
      <c r="W6386" s="9">
        <f t="shared" si="1789"/>
        <v>23</v>
      </c>
      <c r="X6386" s="9">
        <f t="shared" si="1790"/>
        <v>18</v>
      </c>
      <c r="Y6386" s="31" t="str">
        <f t="shared" si="1791"/>
        <v/>
      </c>
      <c r="Z6386" s="134">
        <v>35.08</v>
      </c>
      <c r="AA6386" s="31" t="str">
        <f t="shared" si="1792"/>
        <v>-</v>
      </c>
      <c r="AB6386" s="31">
        <f t="shared" si="1793"/>
        <v>35.08</v>
      </c>
    </row>
    <row r="6387" spans="1:28" x14ac:dyDescent="0.3">
      <c r="A6387" s="133">
        <v>43001.791666666664</v>
      </c>
      <c r="B6387" s="152">
        <f t="shared" si="1794"/>
        <v>9</v>
      </c>
      <c r="C6387" s="152">
        <f t="shared" si="1795"/>
        <v>23</v>
      </c>
      <c r="D6387" s="152">
        <f t="shared" si="1796"/>
        <v>19</v>
      </c>
      <c r="E6387" s="38" t="str">
        <f t="shared" si="1797"/>
        <v>W</v>
      </c>
      <c r="F6387" s="134">
        <v>49.01</v>
      </c>
      <c r="G6387" s="38" t="str">
        <f t="shared" si="1798"/>
        <v>-</v>
      </c>
      <c r="H6387" s="38">
        <f t="shared" si="1799"/>
        <v>49.01</v>
      </c>
      <c r="K6387" s="133">
        <v>43366.791666666664</v>
      </c>
      <c r="L6387" s="9">
        <f t="shared" si="1782"/>
        <v>9</v>
      </c>
      <c r="M6387" s="9">
        <f t="shared" si="1783"/>
        <v>23</v>
      </c>
      <c r="N6387" s="9">
        <f t="shared" si="1784"/>
        <v>19</v>
      </c>
      <c r="O6387" s="31" t="str">
        <f t="shared" si="1785"/>
        <v>W</v>
      </c>
      <c r="P6387" s="134">
        <v>33.950000000000003</v>
      </c>
      <c r="Q6387" s="31" t="str">
        <f t="shared" si="1786"/>
        <v>-</v>
      </c>
      <c r="R6387" s="31">
        <f t="shared" si="1787"/>
        <v>33.950000000000003</v>
      </c>
      <c r="U6387" s="133">
        <v>43731.791666666664</v>
      </c>
      <c r="V6387" s="9">
        <f t="shared" si="1788"/>
        <v>9</v>
      </c>
      <c r="W6387" s="9">
        <f t="shared" si="1789"/>
        <v>23</v>
      </c>
      <c r="X6387" s="9">
        <f t="shared" si="1790"/>
        <v>19</v>
      </c>
      <c r="Y6387" s="31" t="str">
        <f t="shared" si="1791"/>
        <v/>
      </c>
      <c r="Z6387" s="134">
        <v>36.869999999999997</v>
      </c>
      <c r="AA6387" s="31" t="str">
        <f t="shared" si="1792"/>
        <v>-</v>
      </c>
      <c r="AB6387" s="31">
        <f t="shared" si="1793"/>
        <v>36.869999999999997</v>
      </c>
    </row>
    <row r="6388" spans="1:28" x14ac:dyDescent="0.3">
      <c r="A6388" s="133">
        <v>43001.833333333336</v>
      </c>
      <c r="B6388" s="152">
        <f t="shared" si="1794"/>
        <v>9</v>
      </c>
      <c r="C6388" s="152">
        <f t="shared" si="1795"/>
        <v>23</v>
      </c>
      <c r="D6388" s="152">
        <f t="shared" si="1796"/>
        <v>20</v>
      </c>
      <c r="E6388" s="38" t="str">
        <f t="shared" si="1797"/>
        <v>W</v>
      </c>
      <c r="F6388" s="134">
        <v>45.33</v>
      </c>
      <c r="G6388" s="38" t="str">
        <f t="shared" si="1798"/>
        <v>-</v>
      </c>
      <c r="H6388" s="38">
        <f t="shared" si="1799"/>
        <v>45.33</v>
      </c>
      <c r="K6388" s="133">
        <v>43366.833333333336</v>
      </c>
      <c r="L6388" s="9">
        <f t="shared" si="1782"/>
        <v>9</v>
      </c>
      <c r="M6388" s="9">
        <f t="shared" si="1783"/>
        <v>23</v>
      </c>
      <c r="N6388" s="9">
        <f t="shared" si="1784"/>
        <v>20</v>
      </c>
      <c r="O6388" s="31" t="str">
        <f t="shared" si="1785"/>
        <v>W</v>
      </c>
      <c r="P6388" s="134">
        <v>33.01</v>
      </c>
      <c r="Q6388" s="31" t="str">
        <f t="shared" si="1786"/>
        <v>-</v>
      </c>
      <c r="R6388" s="31">
        <f t="shared" si="1787"/>
        <v>33.01</v>
      </c>
      <c r="U6388" s="133">
        <v>43731.833333333336</v>
      </c>
      <c r="V6388" s="9">
        <f t="shared" si="1788"/>
        <v>9</v>
      </c>
      <c r="W6388" s="9">
        <f t="shared" si="1789"/>
        <v>23</v>
      </c>
      <c r="X6388" s="9">
        <f t="shared" si="1790"/>
        <v>20</v>
      </c>
      <c r="Y6388" s="31" t="str">
        <f t="shared" si="1791"/>
        <v/>
      </c>
      <c r="Z6388" s="134">
        <v>32.299999999999997</v>
      </c>
      <c r="AA6388" s="31" t="str">
        <f t="shared" si="1792"/>
        <v>-</v>
      </c>
      <c r="AB6388" s="31">
        <f t="shared" si="1793"/>
        <v>32.299999999999997</v>
      </c>
    </row>
    <row r="6389" spans="1:28" x14ac:dyDescent="0.3">
      <c r="A6389" s="133">
        <v>43001.875</v>
      </c>
      <c r="B6389" s="152">
        <f t="shared" si="1794"/>
        <v>9</v>
      </c>
      <c r="C6389" s="152">
        <f t="shared" si="1795"/>
        <v>23</v>
      </c>
      <c r="D6389" s="152">
        <f t="shared" si="1796"/>
        <v>21</v>
      </c>
      <c r="E6389" s="38" t="str">
        <f t="shared" si="1797"/>
        <v>W</v>
      </c>
      <c r="F6389" s="134">
        <v>40.49</v>
      </c>
      <c r="G6389" s="38" t="str">
        <f t="shared" si="1798"/>
        <v>-</v>
      </c>
      <c r="H6389" s="38">
        <f t="shared" si="1799"/>
        <v>40.49</v>
      </c>
      <c r="K6389" s="133">
        <v>43366.875</v>
      </c>
      <c r="L6389" s="9">
        <f t="shared" si="1782"/>
        <v>9</v>
      </c>
      <c r="M6389" s="9">
        <f t="shared" si="1783"/>
        <v>23</v>
      </c>
      <c r="N6389" s="9">
        <f t="shared" si="1784"/>
        <v>21</v>
      </c>
      <c r="O6389" s="31" t="str">
        <f t="shared" si="1785"/>
        <v>W</v>
      </c>
      <c r="P6389" s="134">
        <v>27.51</v>
      </c>
      <c r="Q6389" s="31" t="str">
        <f t="shared" si="1786"/>
        <v>-</v>
      </c>
      <c r="R6389" s="31">
        <f t="shared" si="1787"/>
        <v>27.51</v>
      </c>
      <c r="U6389" s="133">
        <v>43731.875</v>
      </c>
      <c r="V6389" s="9">
        <f t="shared" si="1788"/>
        <v>9</v>
      </c>
      <c r="W6389" s="9">
        <f t="shared" si="1789"/>
        <v>23</v>
      </c>
      <c r="X6389" s="9">
        <f t="shared" si="1790"/>
        <v>21</v>
      </c>
      <c r="Y6389" s="31" t="str">
        <f t="shared" si="1791"/>
        <v/>
      </c>
      <c r="Z6389" s="134">
        <v>25.41</v>
      </c>
      <c r="AA6389" s="31" t="str">
        <f t="shared" si="1792"/>
        <v>-</v>
      </c>
      <c r="AB6389" s="31">
        <f t="shared" si="1793"/>
        <v>25.41</v>
      </c>
    </row>
    <row r="6390" spans="1:28" x14ac:dyDescent="0.3">
      <c r="A6390" s="133">
        <v>43001.916666666664</v>
      </c>
      <c r="B6390" s="152">
        <f t="shared" si="1794"/>
        <v>9</v>
      </c>
      <c r="C6390" s="152">
        <f t="shared" si="1795"/>
        <v>23</v>
      </c>
      <c r="D6390" s="152">
        <f t="shared" si="1796"/>
        <v>22</v>
      </c>
      <c r="E6390" s="38" t="str">
        <f t="shared" si="1797"/>
        <v>W</v>
      </c>
      <c r="F6390" s="134">
        <v>32.24</v>
      </c>
      <c r="G6390" s="38" t="str">
        <f t="shared" si="1798"/>
        <v>-</v>
      </c>
      <c r="H6390" s="38">
        <f t="shared" si="1799"/>
        <v>32.24</v>
      </c>
      <c r="K6390" s="133">
        <v>43366.916666666664</v>
      </c>
      <c r="L6390" s="9">
        <f t="shared" si="1782"/>
        <v>9</v>
      </c>
      <c r="M6390" s="9">
        <f t="shared" si="1783"/>
        <v>23</v>
      </c>
      <c r="N6390" s="9">
        <f t="shared" si="1784"/>
        <v>22</v>
      </c>
      <c r="O6390" s="31" t="str">
        <f t="shared" si="1785"/>
        <v>W</v>
      </c>
      <c r="P6390" s="134">
        <v>23.64</v>
      </c>
      <c r="Q6390" s="31" t="str">
        <f t="shared" si="1786"/>
        <v>-</v>
      </c>
      <c r="R6390" s="31">
        <f t="shared" si="1787"/>
        <v>23.64</v>
      </c>
      <c r="U6390" s="133">
        <v>43731.916666666664</v>
      </c>
      <c r="V6390" s="9">
        <f t="shared" si="1788"/>
        <v>9</v>
      </c>
      <c r="W6390" s="9">
        <f t="shared" si="1789"/>
        <v>23</v>
      </c>
      <c r="X6390" s="9">
        <f t="shared" si="1790"/>
        <v>22</v>
      </c>
      <c r="Y6390" s="31" t="str">
        <f t="shared" si="1791"/>
        <v/>
      </c>
      <c r="Z6390" s="134">
        <v>22.36</v>
      </c>
      <c r="AA6390" s="31" t="str">
        <f t="shared" si="1792"/>
        <v>-</v>
      </c>
      <c r="AB6390" s="31">
        <f t="shared" si="1793"/>
        <v>22.36</v>
      </c>
    </row>
    <row r="6391" spans="1:28" x14ac:dyDescent="0.3">
      <c r="A6391" s="133">
        <v>43001.958333333336</v>
      </c>
      <c r="B6391" s="152">
        <f t="shared" si="1794"/>
        <v>9</v>
      </c>
      <c r="C6391" s="152">
        <f t="shared" si="1795"/>
        <v>23</v>
      </c>
      <c r="D6391" s="152">
        <f t="shared" si="1796"/>
        <v>23</v>
      </c>
      <c r="E6391" s="38" t="str">
        <f t="shared" si="1797"/>
        <v>W</v>
      </c>
      <c r="F6391" s="134">
        <v>25.07</v>
      </c>
      <c r="G6391" s="38" t="str">
        <f t="shared" si="1798"/>
        <v>-</v>
      </c>
      <c r="H6391" s="38">
        <f t="shared" si="1799"/>
        <v>25.07</v>
      </c>
      <c r="K6391" s="133">
        <v>43366.958333333336</v>
      </c>
      <c r="L6391" s="9">
        <f t="shared" si="1782"/>
        <v>9</v>
      </c>
      <c r="M6391" s="9">
        <f t="shared" si="1783"/>
        <v>23</v>
      </c>
      <c r="N6391" s="9">
        <f t="shared" si="1784"/>
        <v>23</v>
      </c>
      <c r="O6391" s="31" t="str">
        <f t="shared" si="1785"/>
        <v>W</v>
      </c>
      <c r="P6391" s="134">
        <v>22.4</v>
      </c>
      <c r="Q6391" s="31" t="str">
        <f t="shared" si="1786"/>
        <v>-</v>
      </c>
      <c r="R6391" s="31">
        <f t="shared" si="1787"/>
        <v>22.4</v>
      </c>
      <c r="U6391" s="133">
        <v>43731.958333333336</v>
      </c>
      <c r="V6391" s="9">
        <f t="shared" si="1788"/>
        <v>9</v>
      </c>
      <c r="W6391" s="9">
        <f t="shared" si="1789"/>
        <v>23</v>
      </c>
      <c r="X6391" s="9">
        <f t="shared" si="1790"/>
        <v>23</v>
      </c>
      <c r="Y6391" s="31" t="str">
        <f t="shared" si="1791"/>
        <v/>
      </c>
      <c r="Z6391" s="134">
        <v>20.74</v>
      </c>
      <c r="AA6391" s="31" t="str">
        <f t="shared" si="1792"/>
        <v>-</v>
      </c>
      <c r="AB6391" s="31">
        <f t="shared" si="1793"/>
        <v>20.74</v>
      </c>
    </row>
    <row r="6392" spans="1:28" x14ac:dyDescent="0.3">
      <c r="A6392" s="133">
        <v>43002</v>
      </c>
      <c r="B6392" s="152">
        <f t="shared" si="1794"/>
        <v>9</v>
      </c>
      <c r="C6392" s="152">
        <f t="shared" si="1795"/>
        <v>24</v>
      </c>
      <c r="D6392" s="152">
        <f t="shared" si="1796"/>
        <v>0</v>
      </c>
      <c r="E6392" s="38" t="str">
        <f t="shared" si="1797"/>
        <v>W</v>
      </c>
      <c r="F6392" s="134">
        <v>22.38</v>
      </c>
      <c r="G6392" s="38" t="str">
        <f t="shared" si="1798"/>
        <v>-</v>
      </c>
      <c r="H6392" s="38">
        <f t="shared" si="1799"/>
        <v>22.38</v>
      </c>
      <c r="K6392" s="133">
        <v>43367</v>
      </c>
      <c r="L6392" s="9">
        <f t="shared" si="1782"/>
        <v>9</v>
      </c>
      <c r="M6392" s="9">
        <f t="shared" si="1783"/>
        <v>24</v>
      </c>
      <c r="N6392" s="9">
        <f t="shared" si="1784"/>
        <v>0</v>
      </c>
      <c r="O6392" s="31" t="str">
        <f t="shared" si="1785"/>
        <v/>
      </c>
      <c r="P6392" s="134">
        <v>19.93</v>
      </c>
      <c r="Q6392" s="31" t="str">
        <f t="shared" si="1786"/>
        <v>-</v>
      </c>
      <c r="R6392" s="31">
        <f t="shared" si="1787"/>
        <v>19.93</v>
      </c>
      <c r="U6392" s="133">
        <v>43732</v>
      </c>
      <c r="V6392" s="9">
        <f t="shared" si="1788"/>
        <v>9</v>
      </c>
      <c r="W6392" s="9">
        <f t="shared" si="1789"/>
        <v>24</v>
      </c>
      <c r="X6392" s="9">
        <f t="shared" si="1790"/>
        <v>0</v>
      </c>
      <c r="Y6392" s="31" t="str">
        <f t="shared" si="1791"/>
        <v/>
      </c>
      <c r="Z6392" s="134">
        <v>19.79</v>
      </c>
      <c r="AA6392" s="31" t="str">
        <f t="shared" si="1792"/>
        <v>-</v>
      </c>
      <c r="AB6392" s="31">
        <f t="shared" si="1793"/>
        <v>19.79</v>
      </c>
    </row>
    <row r="6393" spans="1:28" x14ac:dyDescent="0.3">
      <c r="A6393" s="133">
        <v>43002.041666666664</v>
      </c>
      <c r="B6393" s="152">
        <f t="shared" si="1794"/>
        <v>9</v>
      </c>
      <c r="C6393" s="152">
        <f t="shared" si="1795"/>
        <v>24</v>
      </c>
      <c r="D6393" s="152">
        <f t="shared" si="1796"/>
        <v>1</v>
      </c>
      <c r="E6393" s="38" t="str">
        <f t="shared" si="1797"/>
        <v>W</v>
      </c>
      <c r="F6393" s="134">
        <v>21.11</v>
      </c>
      <c r="G6393" s="38" t="str">
        <f t="shared" si="1798"/>
        <v>-</v>
      </c>
      <c r="H6393" s="38">
        <f t="shared" si="1799"/>
        <v>21.11</v>
      </c>
      <c r="K6393" s="133">
        <v>43367.041666666664</v>
      </c>
      <c r="L6393" s="9">
        <f t="shared" si="1782"/>
        <v>9</v>
      </c>
      <c r="M6393" s="9">
        <f t="shared" si="1783"/>
        <v>24</v>
      </c>
      <c r="N6393" s="9">
        <f t="shared" si="1784"/>
        <v>1</v>
      </c>
      <c r="O6393" s="31" t="str">
        <f t="shared" si="1785"/>
        <v/>
      </c>
      <c r="P6393" s="134">
        <v>20.03</v>
      </c>
      <c r="Q6393" s="31" t="str">
        <f t="shared" si="1786"/>
        <v>-</v>
      </c>
      <c r="R6393" s="31">
        <f t="shared" si="1787"/>
        <v>20.03</v>
      </c>
      <c r="U6393" s="133">
        <v>43732.041666666664</v>
      </c>
      <c r="V6393" s="9">
        <f t="shared" si="1788"/>
        <v>9</v>
      </c>
      <c r="W6393" s="9">
        <f t="shared" si="1789"/>
        <v>24</v>
      </c>
      <c r="X6393" s="9">
        <f t="shared" si="1790"/>
        <v>1</v>
      </c>
      <c r="Y6393" s="31" t="str">
        <f t="shared" si="1791"/>
        <v/>
      </c>
      <c r="Z6393" s="134">
        <v>19.38</v>
      </c>
      <c r="AA6393" s="31" t="str">
        <f t="shared" si="1792"/>
        <v>-</v>
      </c>
      <c r="AB6393" s="31">
        <f t="shared" si="1793"/>
        <v>19.38</v>
      </c>
    </row>
    <row r="6394" spans="1:28" x14ac:dyDescent="0.3">
      <c r="A6394" s="133">
        <v>43002.083333333336</v>
      </c>
      <c r="B6394" s="152">
        <f t="shared" si="1794"/>
        <v>9</v>
      </c>
      <c r="C6394" s="152">
        <f t="shared" si="1795"/>
        <v>24</v>
      </c>
      <c r="D6394" s="152">
        <f t="shared" si="1796"/>
        <v>2</v>
      </c>
      <c r="E6394" s="38" t="str">
        <f t="shared" si="1797"/>
        <v>W</v>
      </c>
      <c r="F6394" s="134">
        <v>19.8</v>
      </c>
      <c r="G6394" s="38" t="str">
        <f t="shared" si="1798"/>
        <v>-</v>
      </c>
      <c r="H6394" s="38">
        <f t="shared" si="1799"/>
        <v>19.8</v>
      </c>
      <c r="K6394" s="133">
        <v>43367.083333333336</v>
      </c>
      <c r="L6394" s="9">
        <f t="shared" si="1782"/>
        <v>9</v>
      </c>
      <c r="M6394" s="9">
        <f t="shared" si="1783"/>
        <v>24</v>
      </c>
      <c r="N6394" s="9">
        <f t="shared" si="1784"/>
        <v>2</v>
      </c>
      <c r="O6394" s="31" t="str">
        <f t="shared" si="1785"/>
        <v/>
      </c>
      <c r="P6394" s="134">
        <v>19.43</v>
      </c>
      <c r="Q6394" s="31" t="str">
        <f t="shared" si="1786"/>
        <v>-</v>
      </c>
      <c r="R6394" s="31">
        <f t="shared" si="1787"/>
        <v>19.43</v>
      </c>
      <c r="U6394" s="133">
        <v>43732.083333333336</v>
      </c>
      <c r="V6394" s="9">
        <f t="shared" si="1788"/>
        <v>9</v>
      </c>
      <c r="W6394" s="9">
        <f t="shared" si="1789"/>
        <v>24</v>
      </c>
      <c r="X6394" s="9">
        <f t="shared" si="1790"/>
        <v>2</v>
      </c>
      <c r="Y6394" s="31" t="str">
        <f t="shared" si="1791"/>
        <v/>
      </c>
      <c r="Z6394" s="134">
        <v>19.38</v>
      </c>
      <c r="AA6394" s="31" t="str">
        <f t="shared" si="1792"/>
        <v>-</v>
      </c>
      <c r="AB6394" s="31">
        <f t="shared" si="1793"/>
        <v>19.38</v>
      </c>
    </row>
    <row r="6395" spans="1:28" x14ac:dyDescent="0.3">
      <c r="A6395" s="133">
        <v>43002.125</v>
      </c>
      <c r="B6395" s="152">
        <f t="shared" si="1794"/>
        <v>9</v>
      </c>
      <c r="C6395" s="152">
        <f t="shared" si="1795"/>
        <v>24</v>
      </c>
      <c r="D6395" s="152">
        <f t="shared" si="1796"/>
        <v>3</v>
      </c>
      <c r="E6395" s="38" t="str">
        <f t="shared" si="1797"/>
        <v>W</v>
      </c>
      <c r="F6395" s="134">
        <v>18.989999999999998</v>
      </c>
      <c r="G6395" s="38" t="str">
        <f t="shared" si="1798"/>
        <v>-</v>
      </c>
      <c r="H6395" s="38">
        <f t="shared" si="1799"/>
        <v>18.989999999999998</v>
      </c>
      <c r="K6395" s="133">
        <v>43367.125</v>
      </c>
      <c r="L6395" s="9">
        <f t="shared" si="1782"/>
        <v>9</v>
      </c>
      <c r="M6395" s="9">
        <f t="shared" si="1783"/>
        <v>24</v>
      </c>
      <c r="N6395" s="9">
        <f t="shared" si="1784"/>
        <v>3</v>
      </c>
      <c r="O6395" s="31" t="str">
        <f t="shared" si="1785"/>
        <v/>
      </c>
      <c r="P6395" s="134">
        <v>19.72</v>
      </c>
      <c r="Q6395" s="31" t="str">
        <f t="shared" si="1786"/>
        <v>-</v>
      </c>
      <c r="R6395" s="31">
        <f t="shared" si="1787"/>
        <v>19.72</v>
      </c>
      <c r="U6395" s="133">
        <v>43732.125</v>
      </c>
      <c r="V6395" s="9">
        <f t="shared" si="1788"/>
        <v>9</v>
      </c>
      <c r="W6395" s="9">
        <f t="shared" si="1789"/>
        <v>24</v>
      </c>
      <c r="X6395" s="9">
        <f t="shared" si="1790"/>
        <v>3</v>
      </c>
      <c r="Y6395" s="31" t="str">
        <f t="shared" si="1791"/>
        <v/>
      </c>
      <c r="Z6395" s="134">
        <v>18.43</v>
      </c>
      <c r="AA6395" s="31" t="str">
        <f t="shared" si="1792"/>
        <v>-</v>
      </c>
      <c r="AB6395" s="31">
        <f t="shared" si="1793"/>
        <v>18.43</v>
      </c>
    </row>
    <row r="6396" spans="1:28" x14ac:dyDescent="0.3">
      <c r="A6396" s="133">
        <v>43002.166666666664</v>
      </c>
      <c r="B6396" s="152">
        <f t="shared" si="1794"/>
        <v>9</v>
      </c>
      <c r="C6396" s="152">
        <f t="shared" si="1795"/>
        <v>24</v>
      </c>
      <c r="D6396" s="152">
        <f t="shared" si="1796"/>
        <v>4</v>
      </c>
      <c r="E6396" s="38" t="str">
        <f t="shared" si="1797"/>
        <v>W</v>
      </c>
      <c r="F6396" s="134">
        <v>18.77</v>
      </c>
      <c r="G6396" s="38" t="str">
        <f t="shared" si="1798"/>
        <v>-</v>
      </c>
      <c r="H6396" s="38">
        <f t="shared" si="1799"/>
        <v>18.77</v>
      </c>
      <c r="K6396" s="133">
        <v>43367.166666666664</v>
      </c>
      <c r="L6396" s="9">
        <f t="shared" si="1782"/>
        <v>9</v>
      </c>
      <c r="M6396" s="9">
        <f t="shared" si="1783"/>
        <v>24</v>
      </c>
      <c r="N6396" s="9">
        <f t="shared" si="1784"/>
        <v>4</v>
      </c>
      <c r="O6396" s="31" t="str">
        <f t="shared" si="1785"/>
        <v/>
      </c>
      <c r="P6396" s="134">
        <v>20.03</v>
      </c>
      <c r="Q6396" s="31" t="str">
        <f t="shared" si="1786"/>
        <v>-</v>
      </c>
      <c r="R6396" s="31">
        <f t="shared" si="1787"/>
        <v>20.03</v>
      </c>
      <c r="U6396" s="133">
        <v>43732.166666666664</v>
      </c>
      <c r="V6396" s="9">
        <f t="shared" si="1788"/>
        <v>9</v>
      </c>
      <c r="W6396" s="9">
        <f t="shared" si="1789"/>
        <v>24</v>
      </c>
      <c r="X6396" s="9">
        <f t="shared" si="1790"/>
        <v>4</v>
      </c>
      <c r="Y6396" s="31" t="str">
        <f t="shared" si="1791"/>
        <v/>
      </c>
      <c r="Z6396" s="134">
        <v>18.86</v>
      </c>
      <c r="AA6396" s="31" t="str">
        <f t="shared" si="1792"/>
        <v>-</v>
      </c>
      <c r="AB6396" s="31">
        <f t="shared" si="1793"/>
        <v>18.86</v>
      </c>
    </row>
    <row r="6397" spans="1:28" x14ac:dyDescent="0.3">
      <c r="A6397" s="133">
        <v>43002.208333333336</v>
      </c>
      <c r="B6397" s="152">
        <f t="shared" si="1794"/>
        <v>9</v>
      </c>
      <c r="C6397" s="152">
        <f t="shared" si="1795"/>
        <v>24</v>
      </c>
      <c r="D6397" s="152">
        <f t="shared" si="1796"/>
        <v>5</v>
      </c>
      <c r="E6397" s="38" t="str">
        <f t="shared" si="1797"/>
        <v>W</v>
      </c>
      <c r="F6397" s="134">
        <v>18.97</v>
      </c>
      <c r="G6397" s="38" t="str">
        <f t="shared" si="1798"/>
        <v>-</v>
      </c>
      <c r="H6397" s="38">
        <f t="shared" si="1799"/>
        <v>18.97</v>
      </c>
      <c r="K6397" s="133">
        <v>43367.208333333336</v>
      </c>
      <c r="L6397" s="9">
        <f t="shared" si="1782"/>
        <v>9</v>
      </c>
      <c r="M6397" s="9">
        <f t="shared" si="1783"/>
        <v>24</v>
      </c>
      <c r="N6397" s="9">
        <f t="shared" si="1784"/>
        <v>5</v>
      </c>
      <c r="O6397" s="31" t="str">
        <f t="shared" si="1785"/>
        <v/>
      </c>
      <c r="P6397" s="134">
        <v>23</v>
      </c>
      <c r="Q6397" s="31" t="str">
        <f t="shared" si="1786"/>
        <v>-</v>
      </c>
      <c r="R6397" s="31">
        <f t="shared" si="1787"/>
        <v>23</v>
      </c>
      <c r="U6397" s="133">
        <v>43732.208333333336</v>
      </c>
      <c r="V6397" s="9">
        <f t="shared" si="1788"/>
        <v>9</v>
      </c>
      <c r="W6397" s="9">
        <f t="shared" si="1789"/>
        <v>24</v>
      </c>
      <c r="X6397" s="9">
        <f t="shared" si="1790"/>
        <v>5</v>
      </c>
      <c r="Y6397" s="31" t="str">
        <f t="shared" si="1791"/>
        <v/>
      </c>
      <c r="Z6397" s="134">
        <v>20.64</v>
      </c>
      <c r="AA6397" s="31" t="str">
        <f t="shared" si="1792"/>
        <v>-</v>
      </c>
      <c r="AB6397" s="31">
        <f t="shared" si="1793"/>
        <v>20.64</v>
      </c>
    </row>
    <row r="6398" spans="1:28" x14ac:dyDescent="0.3">
      <c r="A6398" s="133">
        <v>43002.25</v>
      </c>
      <c r="B6398" s="152">
        <f t="shared" si="1794"/>
        <v>9</v>
      </c>
      <c r="C6398" s="152">
        <f t="shared" si="1795"/>
        <v>24</v>
      </c>
      <c r="D6398" s="152">
        <f t="shared" si="1796"/>
        <v>6</v>
      </c>
      <c r="E6398" s="38" t="str">
        <f t="shared" si="1797"/>
        <v>W</v>
      </c>
      <c r="F6398" s="134">
        <v>19</v>
      </c>
      <c r="G6398" s="38" t="str">
        <f t="shared" si="1798"/>
        <v>-</v>
      </c>
      <c r="H6398" s="38">
        <f t="shared" si="1799"/>
        <v>19</v>
      </c>
      <c r="K6398" s="133">
        <v>43367.25</v>
      </c>
      <c r="L6398" s="9">
        <f t="shared" si="1782"/>
        <v>9</v>
      </c>
      <c r="M6398" s="9">
        <f t="shared" si="1783"/>
        <v>24</v>
      </c>
      <c r="N6398" s="9">
        <f t="shared" si="1784"/>
        <v>6</v>
      </c>
      <c r="O6398" s="31" t="str">
        <f t="shared" si="1785"/>
        <v/>
      </c>
      <c r="P6398" s="134">
        <v>32.61</v>
      </c>
      <c r="Q6398" s="31" t="str">
        <f t="shared" si="1786"/>
        <v>-</v>
      </c>
      <c r="R6398" s="31">
        <f t="shared" si="1787"/>
        <v>32.61</v>
      </c>
      <c r="U6398" s="133">
        <v>43732.25</v>
      </c>
      <c r="V6398" s="9">
        <f t="shared" si="1788"/>
        <v>9</v>
      </c>
      <c r="W6398" s="9">
        <f t="shared" si="1789"/>
        <v>24</v>
      </c>
      <c r="X6398" s="9">
        <f t="shared" si="1790"/>
        <v>6</v>
      </c>
      <c r="Y6398" s="31" t="str">
        <f t="shared" si="1791"/>
        <v/>
      </c>
      <c r="Z6398" s="134">
        <v>24.78</v>
      </c>
      <c r="AA6398" s="31" t="str">
        <f t="shared" si="1792"/>
        <v>-</v>
      </c>
      <c r="AB6398" s="31">
        <f t="shared" si="1793"/>
        <v>24.78</v>
      </c>
    </row>
    <row r="6399" spans="1:28" x14ac:dyDescent="0.3">
      <c r="A6399" s="133">
        <v>43002.291666666664</v>
      </c>
      <c r="B6399" s="152">
        <f t="shared" si="1794"/>
        <v>9</v>
      </c>
      <c r="C6399" s="152">
        <f t="shared" si="1795"/>
        <v>24</v>
      </c>
      <c r="D6399" s="152">
        <f t="shared" si="1796"/>
        <v>7</v>
      </c>
      <c r="E6399" s="38" t="str">
        <f t="shared" si="1797"/>
        <v>W</v>
      </c>
      <c r="F6399" s="134">
        <v>20.93</v>
      </c>
      <c r="G6399" s="38" t="str">
        <f t="shared" si="1798"/>
        <v>-</v>
      </c>
      <c r="H6399" s="38">
        <f t="shared" si="1799"/>
        <v>20.93</v>
      </c>
      <c r="K6399" s="133">
        <v>43367.291666666664</v>
      </c>
      <c r="L6399" s="9">
        <f t="shared" si="1782"/>
        <v>9</v>
      </c>
      <c r="M6399" s="9">
        <f t="shared" si="1783"/>
        <v>24</v>
      </c>
      <c r="N6399" s="9">
        <f t="shared" si="1784"/>
        <v>7</v>
      </c>
      <c r="O6399" s="31" t="str">
        <f t="shared" si="1785"/>
        <v/>
      </c>
      <c r="P6399" s="134">
        <v>31.22</v>
      </c>
      <c r="Q6399" s="31" t="str">
        <f t="shared" si="1786"/>
        <v>-</v>
      </c>
      <c r="R6399" s="31">
        <f t="shared" si="1787"/>
        <v>31.22</v>
      </c>
      <c r="U6399" s="133">
        <v>43732.291666666664</v>
      </c>
      <c r="V6399" s="9">
        <f t="shared" si="1788"/>
        <v>9</v>
      </c>
      <c r="W6399" s="9">
        <f t="shared" si="1789"/>
        <v>24</v>
      </c>
      <c r="X6399" s="9">
        <f t="shared" si="1790"/>
        <v>7</v>
      </c>
      <c r="Y6399" s="31" t="str">
        <f t="shared" si="1791"/>
        <v/>
      </c>
      <c r="Z6399" s="134">
        <v>23.29</v>
      </c>
      <c r="AA6399" s="31" t="str">
        <f t="shared" si="1792"/>
        <v>-</v>
      </c>
      <c r="AB6399" s="31">
        <f t="shared" si="1793"/>
        <v>23.29</v>
      </c>
    </row>
    <row r="6400" spans="1:28" x14ac:dyDescent="0.3">
      <c r="A6400" s="133">
        <v>43002.333333333336</v>
      </c>
      <c r="B6400" s="152">
        <f t="shared" si="1794"/>
        <v>9</v>
      </c>
      <c r="C6400" s="152">
        <f t="shared" si="1795"/>
        <v>24</v>
      </c>
      <c r="D6400" s="152">
        <f t="shared" si="1796"/>
        <v>8</v>
      </c>
      <c r="E6400" s="38" t="str">
        <f t="shared" si="1797"/>
        <v>W</v>
      </c>
      <c r="F6400" s="134">
        <v>22.86</v>
      </c>
      <c r="G6400" s="38" t="str">
        <f t="shared" si="1798"/>
        <v>-</v>
      </c>
      <c r="H6400" s="38">
        <f t="shared" si="1799"/>
        <v>22.86</v>
      </c>
      <c r="K6400" s="133">
        <v>43367.333333333336</v>
      </c>
      <c r="L6400" s="9">
        <f t="shared" si="1782"/>
        <v>9</v>
      </c>
      <c r="M6400" s="9">
        <f t="shared" si="1783"/>
        <v>24</v>
      </c>
      <c r="N6400" s="9">
        <f t="shared" si="1784"/>
        <v>8</v>
      </c>
      <c r="O6400" s="31" t="str">
        <f t="shared" si="1785"/>
        <v/>
      </c>
      <c r="P6400" s="134">
        <v>30.72</v>
      </c>
      <c r="Q6400" s="31">
        <f t="shared" si="1786"/>
        <v>30.72</v>
      </c>
      <c r="R6400" s="31" t="str">
        <f t="shared" si="1787"/>
        <v>-</v>
      </c>
      <c r="U6400" s="133">
        <v>43732.333333333336</v>
      </c>
      <c r="V6400" s="9">
        <f t="shared" si="1788"/>
        <v>9</v>
      </c>
      <c r="W6400" s="9">
        <f t="shared" si="1789"/>
        <v>24</v>
      </c>
      <c r="X6400" s="9">
        <f t="shared" si="1790"/>
        <v>8</v>
      </c>
      <c r="Y6400" s="31" t="str">
        <f t="shared" si="1791"/>
        <v/>
      </c>
      <c r="Z6400" s="134">
        <v>23.32</v>
      </c>
      <c r="AA6400" s="31">
        <f t="shared" si="1792"/>
        <v>23.32</v>
      </c>
      <c r="AB6400" s="31" t="str">
        <f t="shared" si="1793"/>
        <v>-</v>
      </c>
    </row>
    <row r="6401" spans="1:28" x14ac:dyDescent="0.3">
      <c r="A6401" s="133">
        <v>43002.375</v>
      </c>
      <c r="B6401" s="152">
        <f t="shared" si="1794"/>
        <v>9</v>
      </c>
      <c r="C6401" s="152">
        <f t="shared" si="1795"/>
        <v>24</v>
      </c>
      <c r="D6401" s="152">
        <f t="shared" si="1796"/>
        <v>9</v>
      </c>
      <c r="E6401" s="38" t="str">
        <f t="shared" si="1797"/>
        <v>W</v>
      </c>
      <c r="F6401" s="134">
        <v>25.95</v>
      </c>
      <c r="G6401" s="38" t="str">
        <f t="shared" si="1798"/>
        <v>-</v>
      </c>
      <c r="H6401" s="38">
        <f t="shared" si="1799"/>
        <v>25.95</v>
      </c>
      <c r="K6401" s="133">
        <v>43367.375</v>
      </c>
      <c r="L6401" s="9">
        <f t="shared" si="1782"/>
        <v>9</v>
      </c>
      <c r="M6401" s="9">
        <f t="shared" si="1783"/>
        <v>24</v>
      </c>
      <c r="N6401" s="9">
        <f t="shared" si="1784"/>
        <v>9</v>
      </c>
      <c r="O6401" s="31" t="str">
        <f t="shared" si="1785"/>
        <v/>
      </c>
      <c r="P6401" s="134">
        <v>33.51</v>
      </c>
      <c r="Q6401" s="31">
        <f t="shared" si="1786"/>
        <v>33.51</v>
      </c>
      <c r="R6401" s="31" t="str">
        <f t="shared" si="1787"/>
        <v>-</v>
      </c>
      <c r="U6401" s="133">
        <v>43732.375</v>
      </c>
      <c r="V6401" s="9">
        <f t="shared" si="1788"/>
        <v>9</v>
      </c>
      <c r="W6401" s="9">
        <f t="shared" si="1789"/>
        <v>24</v>
      </c>
      <c r="X6401" s="9">
        <f t="shared" si="1790"/>
        <v>9</v>
      </c>
      <c r="Y6401" s="31" t="str">
        <f t="shared" si="1791"/>
        <v/>
      </c>
      <c r="Z6401" s="134">
        <v>25.34</v>
      </c>
      <c r="AA6401" s="31">
        <f t="shared" si="1792"/>
        <v>25.34</v>
      </c>
      <c r="AB6401" s="31" t="str">
        <f t="shared" si="1793"/>
        <v>-</v>
      </c>
    </row>
    <row r="6402" spans="1:28" x14ac:dyDescent="0.3">
      <c r="A6402" s="133">
        <v>43002.416666666664</v>
      </c>
      <c r="B6402" s="152">
        <f t="shared" si="1794"/>
        <v>9</v>
      </c>
      <c r="C6402" s="152">
        <f t="shared" si="1795"/>
        <v>24</v>
      </c>
      <c r="D6402" s="152">
        <f t="shared" si="1796"/>
        <v>10</v>
      </c>
      <c r="E6402" s="38" t="str">
        <f t="shared" si="1797"/>
        <v>W</v>
      </c>
      <c r="F6402" s="134">
        <v>31.99</v>
      </c>
      <c r="G6402" s="38" t="str">
        <f t="shared" si="1798"/>
        <v>-</v>
      </c>
      <c r="H6402" s="38">
        <f t="shared" si="1799"/>
        <v>31.99</v>
      </c>
      <c r="K6402" s="133">
        <v>43367.416666666664</v>
      </c>
      <c r="L6402" s="9">
        <f t="shared" si="1782"/>
        <v>9</v>
      </c>
      <c r="M6402" s="9">
        <f t="shared" si="1783"/>
        <v>24</v>
      </c>
      <c r="N6402" s="9">
        <f t="shared" si="1784"/>
        <v>10</v>
      </c>
      <c r="O6402" s="31" t="str">
        <f t="shared" si="1785"/>
        <v/>
      </c>
      <c r="P6402" s="134">
        <v>35.35</v>
      </c>
      <c r="Q6402" s="31">
        <f t="shared" si="1786"/>
        <v>35.35</v>
      </c>
      <c r="R6402" s="31" t="str">
        <f t="shared" si="1787"/>
        <v>-</v>
      </c>
      <c r="U6402" s="133">
        <v>43732.416666666664</v>
      </c>
      <c r="V6402" s="9">
        <f t="shared" si="1788"/>
        <v>9</v>
      </c>
      <c r="W6402" s="9">
        <f t="shared" si="1789"/>
        <v>24</v>
      </c>
      <c r="X6402" s="9">
        <f t="shared" si="1790"/>
        <v>10</v>
      </c>
      <c r="Y6402" s="31" t="str">
        <f t="shared" si="1791"/>
        <v/>
      </c>
      <c r="Z6402" s="134">
        <v>27.32</v>
      </c>
      <c r="AA6402" s="31">
        <f t="shared" si="1792"/>
        <v>27.32</v>
      </c>
      <c r="AB6402" s="31" t="str">
        <f t="shared" si="1793"/>
        <v>-</v>
      </c>
    </row>
    <row r="6403" spans="1:28" x14ac:dyDescent="0.3">
      <c r="A6403" s="133">
        <v>43002.458333333336</v>
      </c>
      <c r="B6403" s="152">
        <f t="shared" si="1794"/>
        <v>9</v>
      </c>
      <c r="C6403" s="152">
        <f t="shared" si="1795"/>
        <v>24</v>
      </c>
      <c r="D6403" s="152">
        <f t="shared" si="1796"/>
        <v>11</v>
      </c>
      <c r="E6403" s="38" t="str">
        <f t="shared" si="1797"/>
        <v>W</v>
      </c>
      <c r="F6403" s="134">
        <v>38.36</v>
      </c>
      <c r="G6403" s="38" t="str">
        <f t="shared" si="1798"/>
        <v>-</v>
      </c>
      <c r="H6403" s="38">
        <f t="shared" si="1799"/>
        <v>38.36</v>
      </c>
      <c r="K6403" s="133">
        <v>43367.458333333336</v>
      </c>
      <c r="L6403" s="9">
        <f t="shared" si="1782"/>
        <v>9</v>
      </c>
      <c r="M6403" s="9">
        <f t="shared" si="1783"/>
        <v>24</v>
      </c>
      <c r="N6403" s="9">
        <f t="shared" si="1784"/>
        <v>11</v>
      </c>
      <c r="O6403" s="31" t="str">
        <f t="shared" si="1785"/>
        <v/>
      </c>
      <c r="P6403" s="134">
        <v>37.130000000000003</v>
      </c>
      <c r="Q6403" s="31">
        <f t="shared" si="1786"/>
        <v>37.130000000000003</v>
      </c>
      <c r="R6403" s="31" t="str">
        <f t="shared" si="1787"/>
        <v>-</v>
      </c>
      <c r="U6403" s="133">
        <v>43732.458333333336</v>
      </c>
      <c r="V6403" s="9">
        <f t="shared" si="1788"/>
        <v>9</v>
      </c>
      <c r="W6403" s="9">
        <f t="shared" si="1789"/>
        <v>24</v>
      </c>
      <c r="X6403" s="9">
        <f t="shared" si="1790"/>
        <v>11</v>
      </c>
      <c r="Y6403" s="31" t="str">
        <f t="shared" si="1791"/>
        <v/>
      </c>
      <c r="Z6403" s="134">
        <v>27.64</v>
      </c>
      <c r="AA6403" s="31">
        <f t="shared" si="1792"/>
        <v>27.64</v>
      </c>
      <c r="AB6403" s="31" t="str">
        <f t="shared" si="1793"/>
        <v>-</v>
      </c>
    </row>
    <row r="6404" spans="1:28" x14ac:dyDescent="0.3">
      <c r="A6404" s="133">
        <v>43002.5</v>
      </c>
      <c r="B6404" s="152">
        <f t="shared" si="1794"/>
        <v>9</v>
      </c>
      <c r="C6404" s="152">
        <f t="shared" si="1795"/>
        <v>24</v>
      </c>
      <c r="D6404" s="152">
        <f t="shared" si="1796"/>
        <v>12</v>
      </c>
      <c r="E6404" s="38" t="str">
        <f t="shared" si="1797"/>
        <v>W</v>
      </c>
      <c r="F6404" s="134">
        <v>44.75</v>
      </c>
      <c r="G6404" s="38" t="str">
        <f t="shared" si="1798"/>
        <v>-</v>
      </c>
      <c r="H6404" s="38">
        <f t="shared" si="1799"/>
        <v>44.75</v>
      </c>
      <c r="K6404" s="133">
        <v>43367.5</v>
      </c>
      <c r="L6404" s="9">
        <f t="shared" si="1782"/>
        <v>9</v>
      </c>
      <c r="M6404" s="9">
        <f t="shared" si="1783"/>
        <v>24</v>
      </c>
      <c r="N6404" s="9">
        <f t="shared" si="1784"/>
        <v>12</v>
      </c>
      <c r="O6404" s="31" t="str">
        <f t="shared" si="1785"/>
        <v/>
      </c>
      <c r="P6404" s="134">
        <v>38.520000000000003</v>
      </c>
      <c r="Q6404" s="31">
        <f t="shared" si="1786"/>
        <v>38.520000000000003</v>
      </c>
      <c r="R6404" s="31" t="str">
        <f t="shared" si="1787"/>
        <v>-</v>
      </c>
      <c r="U6404" s="133">
        <v>43732.5</v>
      </c>
      <c r="V6404" s="9">
        <f t="shared" si="1788"/>
        <v>9</v>
      </c>
      <c r="W6404" s="9">
        <f t="shared" si="1789"/>
        <v>24</v>
      </c>
      <c r="X6404" s="9">
        <f t="shared" si="1790"/>
        <v>12</v>
      </c>
      <c r="Y6404" s="31" t="str">
        <f t="shared" si="1791"/>
        <v/>
      </c>
      <c r="Z6404" s="134">
        <v>28.11</v>
      </c>
      <c r="AA6404" s="31">
        <f t="shared" si="1792"/>
        <v>28.11</v>
      </c>
      <c r="AB6404" s="31" t="str">
        <f t="shared" si="1793"/>
        <v>-</v>
      </c>
    </row>
    <row r="6405" spans="1:28" x14ac:dyDescent="0.3">
      <c r="A6405" s="133">
        <v>43002.541666666664</v>
      </c>
      <c r="B6405" s="152">
        <f t="shared" si="1794"/>
        <v>9</v>
      </c>
      <c r="C6405" s="152">
        <f t="shared" si="1795"/>
        <v>24</v>
      </c>
      <c r="D6405" s="152">
        <f t="shared" si="1796"/>
        <v>13</v>
      </c>
      <c r="E6405" s="38" t="str">
        <f t="shared" si="1797"/>
        <v>W</v>
      </c>
      <c r="F6405" s="134">
        <v>50.71</v>
      </c>
      <c r="G6405" s="38" t="str">
        <f t="shared" si="1798"/>
        <v>-</v>
      </c>
      <c r="H6405" s="38">
        <f t="shared" si="1799"/>
        <v>50.71</v>
      </c>
      <c r="K6405" s="133">
        <v>43367.541666666664</v>
      </c>
      <c r="L6405" s="9">
        <f t="shared" si="1782"/>
        <v>9</v>
      </c>
      <c r="M6405" s="9">
        <f t="shared" si="1783"/>
        <v>24</v>
      </c>
      <c r="N6405" s="9">
        <f t="shared" si="1784"/>
        <v>13</v>
      </c>
      <c r="O6405" s="31" t="str">
        <f t="shared" si="1785"/>
        <v/>
      </c>
      <c r="P6405" s="134">
        <v>40.18</v>
      </c>
      <c r="Q6405" s="31">
        <f t="shared" si="1786"/>
        <v>40.18</v>
      </c>
      <c r="R6405" s="31" t="str">
        <f t="shared" si="1787"/>
        <v>-</v>
      </c>
      <c r="U6405" s="133">
        <v>43732.541666666664</v>
      </c>
      <c r="V6405" s="9">
        <f t="shared" si="1788"/>
        <v>9</v>
      </c>
      <c r="W6405" s="9">
        <f t="shared" si="1789"/>
        <v>24</v>
      </c>
      <c r="X6405" s="9">
        <f t="shared" si="1790"/>
        <v>13</v>
      </c>
      <c r="Y6405" s="31" t="str">
        <f t="shared" si="1791"/>
        <v/>
      </c>
      <c r="Z6405" s="134">
        <v>30.59</v>
      </c>
      <c r="AA6405" s="31">
        <f t="shared" si="1792"/>
        <v>30.59</v>
      </c>
      <c r="AB6405" s="31" t="str">
        <f t="shared" si="1793"/>
        <v>-</v>
      </c>
    </row>
    <row r="6406" spans="1:28" x14ac:dyDescent="0.3">
      <c r="A6406" s="133">
        <v>43002.583333333336</v>
      </c>
      <c r="B6406" s="152">
        <f t="shared" si="1794"/>
        <v>9</v>
      </c>
      <c r="C6406" s="152">
        <f t="shared" si="1795"/>
        <v>24</v>
      </c>
      <c r="D6406" s="152">
        <f t="shared" si="1796"/>
        <v>14</v>
      </c>
      <c r="E6406" s="38" t="str">
        <f t="shared" si="1797"/>
        <v>W</v>
      </c>
      <c r="F6406" s="134">
        <v>55.16</v>
      </c>
      <c r="G6406" s="38" t="str">
        <f t="shared" si="1798"/>
        <v>-</v>
      </c>
      <c r="H6406" s="38">
        <f t="shared" si="1799"/>
        <v>55.16</v>
      </c>
      <c r="K6406" s="133">
        <v>43367.583333333336</v>
      </c>
      <c r="L6406" s="9">
        <f t="shared" si="1782"/>
        <v>9</v>
      </c>
      <c r="M6406" s="9">
        <f t="shared" si="1783"/>
        <v>24</v>
      </c>
      <c r="N6406" s="9">
        <f t="shared" si="1784"/>
        <v>14</v>
      </c>
      <c r="O6406" s="31" t="str">
        <f t="shared" si="1785"/>
        <v/>
      </c>
      <c r="P6406" s="134">
        <v>39.67</v>
      </c>
      <c r="Q6406" s="31">
        <f t="shared" si="1786"/>
        <v>39.67</v>
      </c>
      <c r="R6406" s="31" t="str">
        <f t="shared" si="1787"/>
        <v>-</v>
      </c>
      <c r="U6406" s="133">
        <v>43732.583333333336</v>
      </c>
      <c r="V6406" s="9">
        <f t="shared" si="1788"/>
        <v>9</v>
      </c>
      <c r="W6406" s="9">
        <f t="shared" si="1789"/>
        <v>24</v>
      </c>
      <c r="X6406" s="9">
        <f t="shared" si="1790"/>
        <v>14</v>
      </c>
      <c r="Y6406" s="31" t="str">
        <f t="shared" si="1791"/>
        <v/>
      </c>
      <c r="Z6406" s="134">
        <v>35.479999999999997</v>
      </c>
      <c r="AA6406" s="31">
        <f t="shared" si="1792"/>
        <v>35.479999999999997</v>
      </c>
      <c r="AB6406" s="31" t="str">
        <f t="shared" si="1793"/>
        <v>-</v>
      </c>
    </row>
    <row r="6407" spans="1:28" x14ac:dyDescent="0.3">
      <c r="A6407" s="133">
        <v>43002.625</v>
      </c>
      <c r="B6407" s="152">
        <f t="shared" si="1794"/>
        <v>9</v>
      </c>
      <c r="C6407" s="152">
        <f t="shared" si="1795"/>
        <v>24</v>
      </c>
      <c r="D6407" s="152">
        <f t="shared" si="1796"/>
        <v>15</v>
      </c>
      <c r="E6407" s="38" t="str">
        <f t="shared" si="1797"/>
        <v>W</v>
      </c>
      <c r="F6407" s="134">
        <v>59.44</v>
      </c>
      <c r="G6407" s="38" t="str">
        <f t="shared" si="1798"/>
        <v>-</v>
      </c>
      <c r="H6407" s="38">
        <f t="shared" si="1799"/>
        <v>59.44</v>
      </c>
      <c r="K6407" s="133">
        <v>43367.625</v>
      </c>
      <c r="L6407" s="9">
        <f t="shared" si="1782"/>
        <v>9</v>
      </c>
      <c r="M6407" s="9">
        <f t="shared" si="1783"/>
        <v>24</v>
      </c>
      <c r="N6407" s="9">
        <f t="shared" si="1784"/>
        <v>15</v>
      </c>
      <c r="O6407" s="31" t="str">
        <f t="shared" si="1785"/>
        <v/>
      </c>
      <c r="P6407" s="134">
        <v>39.520000000000003</v>
      </c>
      <c r="Q6407" s="31">
        <f t="shared" si="1786"/>
        <v>39.520000000000003</v>
      </c>
      <c r="R6407" s="31" t="str">
        <f t="shared" si="1787"/>
        <v>-</v>
      </c>
      <c r="U6407" s="133">
        <v>43732.625</v>
      </c>
      <c r="V6407" s="9">
        <f t="shared" si="1788"/>
        <v>9</v>
      </c>
      <c r="W6407" s="9">
        <f t="shared" si="1789"/>
        <v>24</v>
      </c>
      <c r="X6407" s="9">
        <f t="shared" si="1790"/>
        <v>15</v>
      </c>
      <c r="Y6407" s="31" t="str">
        <f t="shared" si="1791"/>
        <v/>
      </c>
      <c r="Z6407" s="134">
        <v>42.15</v>
      </c>
      <c r="AA6407" s="31">
        <f t="shared" si="1792"/>
        <v>42.15</v>
      </c>
      <c r="AB6407" s="31" t="str">
        <f t="shared" si="1793"/>
        <v>-</v>
      </c>
    </row>
    <row r="6408" spans="1:28" x14ac:dyDescent="0.3">
      <c r="A6408" s="133">
        <v>43002.666666666664</v>
      </c>
      <c r="B6408" s="152">
        <f t="shared" si="1794"/>
        <v>9</v>
      </c>
      <c r="C6408" s="152">
        <f t="shared" si="1795"/>
        <v>24</v>
      </c>
      <c r="D6408" s="152">
        <f t="shared" si="1796"/>
        <v>16</v>
      </c>
      <c r="E6408" s="38" t="str">
        <f t="shared" si="1797"/>
        <v>W</v>
      </c>
      <c r="F6408" s="134">
        <v>71.52</v>
      </c>
      <c r="G6408" s="38" t="str">
        <f t="shared" si="1798"/>
        <v>-</v>
      </c>
      <c r="H6408" s="38">
        <f t="shared" si="1799"/>
        <v>71.52</v>
      </c>
      <c r="K6408" s="133">
        <v>43367.666666666664</v>
      </c>
      <c r="L6408" s="9">
        <f t="shared" si="1782"/>
        <v>9</v>
      </c>
      <c r="M6408" s="9">
        <f t="shared" si="1783"/>
        <v>24</v>
      </c>
      <c r="N6408" s="9">
        <f t="shared" si="1784"/>
        <v>16</v>
      </c>
      <c r="O6408" s="31" t="str">
        <f t="shared" si="1785"/>
        <v/>
      </c>
      <c r="P6408" s="134">
        <v>39.64</v>
      </c>
      <c r="Q6408" s="31">
        <f t="shared" si="1786"/>
        <v>39.64</v>
      </c>
      <c r="R6408" s="31" t="str">
        <f t="shared" si="1787"/>
        <v>-</v>
      </c>
      <c r="U6408" s="133">
        <v>43732.666666666664</v>
      </c>
      <c r="V6408" s="9">
        <f t="shared" si="1788"/>
        <v>9</v>
      </c>
      <c r="W6408" s="9">
        <f t="shared" si="1789"/>
        <v>24</v>
      </c>
      <c r="X6408" s="9">
        <f t="shared" si="1790"/>
        <v>16</v>
      </c>
      <c r="Y6408" s="31" t="str">
        <f t="shared" si="1791"/>
        <v/>
      </c>
      <c r="Z6408" s="134">
        <v>45.81</v>
      </c>
      <c r="AA6408" s="31">
        <f t="shared" si="1792"/>
        <v>45.81</v>
      </c>
      <c r="AB6408" s="31" t="str">
        <f t="shared" si="1793"/>
        <v>-</v>
      </c>
    </row>
    <row r="6409" spans="1:28" x14ac:dyDescent="0.3">
      <c r="A6409" s="133">
        <v>43002.708333333336</v>
      </c>
      <c r="B6409" s="152">
        <f t="shared" si="1794"/>
        <v>9</v>
      </c>
      <c r="C6409" s="152">
        <f t="shared" si="1795"/>
        <v>24</v>
      </c>
      <c r="D6409" s="152">
        <f t="shared" si="1796"/>
        <v>17</v>
      </c>
      <c r="E6409" s="38" t="str">
        <f t="shared" si="1797"/>
        <v>W</v>
      </c>
      <c r="F6409" s="134">
        <v>65.59</v>
      </c>
      <c r="G6409" s="38" t="str">
        <f t="shared" si="1798"/>
        <v>-</v>
      </c>
      <c r="H6409" s="38">
        <f t="shared" si="1799"/>
        <v>65.59</v>
      </c>
      <c r="K6409" s="133">
        <v>43367.708333333336</v>
      </c>
      <c r="L6409" s="9">
        <f t="shared" ref="L6409:L6472" si="1800">MONTH(K6409)</f>
        <v>9</v>
      </c>
      <c r="M6409" s="9">
        <f t="shared" ref="M6409:M6472" si="1801">DAY(K6409)</f>
        <v>24</v>
      </c>
      <c r="N6409" s="9">
        <f t="shared" ref="N6409:N6472" si="1802">HOUR(K6409)</f>
        <v>17</v>
      </c>
      <c r="O6409" s="31" t="str">
        <f t="shared" ref="O6409:O6472" si="1803">IF(WEEKDAY(K6409,2)&gt;5,"W","")</f>
        <v/>
      </c>
      <c r="P6409" s="134">
        <v>39.96</v>
      </c>
      <c r="Q6409" s="31" t="str">
        <f t="shared" ref="Q6409:Q6472" si="1804">IF(AND($L6409&gt;=$L$5,$L6409&lt;=$M$5),IF($O6409&lt;&gt;"W",IF(AND($N6409&gt;=$N$5,$N6409&lt;$P$5),$P6409,"-"),"-"),"-")</f>
        <v>-</v>
      </c>
      <c r="R6409" s="31">
        <f t="shared" ref="R6409:R6472" si="1805">IF(Q6409="-",P6409,"-")</f>
        <v>39.96</v>
      </c>
      <c r="U6409" s="133">
        <v>43732.708333333336</v>
      </c>
      <c r="V6409" s="9">
        <f t="shared" ref="V6409:V6472" si="1806">MONTH(U6409)</f>
        <v>9</v>
      </c>
      <c r="W6409" s="9">
        <f t="shared" ref="W6409:W6472" si="1807">DAY(U6409)</f>
        <v>24</v>
      </c>
      <c r="X6409" s="9">
        <f t="shared" ref="X6409:X6472" si="1808">HOUR(U6409)</f>
        <v>17</v>
      </c>
      <c r="Y6409" s="31" t="str">
        <f t="shared" ref="Y6409:Y6472" si="1809">IF(WEEKDAY(U6409,2)&gt;5,"W","")</f>
        <v/>
      </c>
      <c r="Z6409" s="134">
        <v>42.12</v>
      </c>
      <c r="AA6409" s="31" t="str">
        <f t="shared" ref="AA6409:AA6472" si="1810">IF(AND($V6409&gt;=$V$5,$V6409&lt;=$W$5),IF($Y6409&lt;&gt;"W",IF(AND($X6409&gt;=$X$5,$X6409&lt;$Z$5),$Z6409,"-"),"-"),"-")</f>
        <v>-</v>
      </c>
      <c r="AB6409" s="31">
        <f t="shared" ref="AB6409:AB6472" si="1811">IF(AA6409="-",Z6409,"-")</f>
        <v>42.12</v>
      </c>
    </row>
    <row r="6410" spans="1:28" x14ac:dyDescent="0.3">
      <c r="A6410" s="133">
        <v>43002.75</v>
      </c>
      <c r="B6410" s="152">
        <f t="shared" ref="B6410:B6473" si="1812">MONTH(A6410)</f>
        <v>9</v>
      </c>
      <c r="C6410" s="152">
        <f t="shared" ref="C6410:C6473" si="1813">DAY(A6410)</f>
        <v>24</v>
      </c>
      <c r="D6410" s="152">
        <f t="shared" ref="D6410:D6473" si="1814">HOUR(A6410)</f>
        <v>18</v>
      </c>
      <c r="E6410" s="38" t="str">
        <f t="shared" ref="E6410:E6473" si="1815">IF(WEEKDAY(A6410,2)&gt;5,"W","")</f>
        <v>W</v>
      </c>
      <c r="F6410" s="134">
        <v>52.45</v>
      </c>
      <c r="G6410" s="38" t="str">
        <f t="shared" ref="G6410:G6473" si="1816">IF(AND($B6410&gt;=$B$5,$B6410&lt;=$C$5),IF($E6410&lt;&gt;"W",IF(AND($D6410&gt;=$D$5,$D6410&lt;$F$5),$F6410,"-"),"-"),"-")</f>
        <v>-</v>
      </c>
      <c r="H6410" s="38">
        <f t="shared" ref="H6410:H6473" si="1817">IF(G6410="-",F6410,"-")</f>
        <v>52.45</v>
      </c>
      <c r="K6410" s="133">
        <v>43367.75</v>
      </c>
      <c r="L6410" s="9">
        <f t="shared" si="1800"/>
        <v>9</v>
      </c>
      <c r="M6410" s="9">
        <f t="shared" si="1801"/>
        <v>24</v>
      </c>
      <c r="N6410" s="9">
        <f t="shared" si="1802"/>
        <v>18</v>
      </c>
      <c r="O6410" s="31" t="str">
        <f t="shared" si="1803"/>
        <v/>
      </c>
      <c r="P6410" s="134">
        <v>38.61</v>
      </c>
      <c r="Q6410" s="31" t="str">
        <f t="shared" si="1804"/>
        <v>-</v>
      </c>
      <c r="R6410" s="31">
        <f t="shared" si="1805"/>
        <v>38.61</v>
      </c>
      <c r="U6410" s="133">
        <v>43732.75</v>
      </c>
      <c r="V6410" s="9">
        <f t="shared" si="1806"/>
        <v>9</v>
      </c>
      <c r="W6410" s="9">
        <f t="shared" si="1807"/>
        <v>24</v>
      </c>
      <c r="X6410" s="9">
        <f t="shared" si="1808"/>
        <v>18</v>
      </c>
      <c r="Y6410" s="31" t="str">
        <f t="shared" si="1809"/>
        <v/>
      </c>
      <c r="Z6410" s="134">
        <v>30.46</v>
      </c>
      <c r="AA6410" s="31" t="str">
        <f t="shared" si="1810"/>
        <v>-</v>
      </c>
      <c r="AB6410" s="31">
        <f t="shared" si="1811"/>
        <v>30.46</v>
      </c>
    </row>
    <row r="6411" spans="1:28" x14ac:dyDescent="0.3">
      <c r="A6411" s="133">
        <v>43002.791666666664</v>
      </c>
      <c r="B6411" s="152">
        <f t="shared" si="1812"/>
        <v>9</v>
      </c>
      <c r="C6411" s="152">
        <f t="shared" si="1813"/>
        <v>24</v>
      </c>
      <c r="D6411" s="152">
        <f t="shared" si="1814"/>
        <v>19</v>
      </c>
      <c r="E6411" s="38" t="str">
        <f t="shared" si="1815"/>
        <v>W</v>
      </c>
      <c r="F6411" s="134">
        <v>52.68</v>
      </c>
      <c r="G6411" s="38" t="str">
        <f t="shared" si="1816"/>
        <v>-</v>
      </c>
      <c r="H6411" s="38">
        <f t="shared" si="1817"/>
        <v>52.68</v>
      </c>
      <c r="K6411" s="133">
        <v>43367.791666666664</v>
      </c>
      <c r="L6411" s="9">
        <f t="shared" si="1800"/>
        <v>9</v>
      </c>
      <c r="M6411" s="9">
        <f t="shared" si="1801"/>
        <v>24</v>
      </c>
      <c r="N6411" s="9">
        <f t="shared" si="1802"/>
        <v>19</v>
      </c>
      <c r="O6411" s="31" t="str">
        <f t="shared" si="1803"/>
        <v/>
      </c>
      <c r="P6411" s="134">
        <v>44.69</v>
      </c>
      <c r="Q6411" s="31" t="str">
        <f t="shared" si="1804"/>
        <v>-</v>
      </c>
      <c r="R6411" s="31">
        <f t="shared" si="1805"/>
        <v>44.69</v>
      </c>
      <c r="U6411" s="133">
        <v>43732.791666666664</v>
      </c>
      <c r="V6411" s="9">
        <f t="shared" si="1806"/>
        <v>9</v>
      </c>
      <c r="W6411" s="9">
        <f t="shared" si="1807"/>
        <v>24</v>
      </c>
      <c r="X6411" s="9">
        <f t="shared" si="1808"/>
        <v>19</v>
      </c>
      <c r="Y6411" s="31" t="str">
        <f t="shared" si="1809"/>
        <v/>
      </c>
      <c r="Z6411" s="134">
        <v>30.76</v>
      </c>
      <c r="AA6411" s="31" t="str">
        <f t="shared" si="1810"/>
        <v>-</v>
      </c>
      <c r="AB6411" s="31">
        <f t="shared" si="1811"/>
        <v>30.76</v>
      </c>
    </row>
    <row r="6412" spans="1:28" x14ac:dyDescent="0.3">
      <c r="A6412" s="133">
        <v>43002.833333333336</v>
      </c>
      <c r="B6412" s="152">
        <f t="shared" si="1812"/>
        <v>9</v>
      </c>
      <c r="C6412" s="152">
        <f t="shared" si="1813"/>
        <v>24</v>
      </c>
      <c r="D6412" s="152">
        <f t="shared" si="1814"/>
        <v>20</v>
      </c>
      <c r="E6412" s="38" t="str">
        <f t="shared" si="1815"/>
        <v>W</v>
      </c>
      <c r="F6412" s="134">
        <v>49.47</v>
      </c>
      <c r="G6412" s="38" t="str">
        <f t="shared" si="1816"/>
        <v>-</v>
      </c>
      <c r="H6412" s="38">
        <f t="shared" si="1817"/>
        <v>49.47</v>
      </c>
      <c r="K6412" s="133">
        <v>43367.833333333336</v>
      </c>
      <c r="L6412" s="9">
        <f t="shared" si="1800"/>
        <v>9</v>
      </c>
      <c r="M6412" s="9">
        <f t="shared" si="1801"/>
        <v>24</v>
      </c>
      <c r="N6412" s="9">
        <f t="shared" si="1802"/>
        <v>20</v>
      </c>
      <c r="O6412" s="31" t="str">
        <f t="shared" si="1803"/>
        <v/>
      </c>
      <c r="P6412" s="134">
        <v>39.520000000000003</v>
      </c>
      <c r="Q6412" s="31" t="str">
        <f t="shared" si="1804"/>
        <v>-</v>
      </c>
      <c r="R6412" s="31">
        <f t="shared" si="1805"/>
        <v>39.520000000000003</v>
      </c>
      <c r="U6412" s="133">
        <v>43732.833333333336</v>
      </c>
      <c r="V6412" s="9">
        <f t="shared" si="1806"/>
        <v>9</v>
      </c>
      <c r="W6412" s="9">
        <f t="shared" si="1807"/>
        <v>24</v>
      </c>
      <c r="X6412" s="9">
        <f t="shared" si="1808"/>
        <v>20</v>
      </c>
      <c r="Y6412" s="31" t="str">
        <f t="shared" si="1809"/>
        <v/>
      </c>
      <c r="Z6412" s="134">
        <v>27.75</v>
      </c>
      <c r="AA6412" s="31" t="str">
        <f t="shared" si="1810"/>
        <v>-</v>
      </c>
      <c r="AB6412" s="31">
        <f t="shared" si="1811"/>
        <v>27.75</v>
      </c>
    </row>
    <row r="6413" spans="1:28" x14ac:dyDescent="0.3">
      <c r="A6413" s="133">
        <v>43002.875</v>
      </c>
      <c r="B6413" s="152">
        <f t="shared" si="1812"/>
        <v>9</v>
      </c>
      <c r="C6413" s="152">
        <f t="shared" si="1813"/>
        <v>24</v>
      </c>
      <c r="D6413" s="152">
        <f t="shared" si="1814"/>
        <v>21</v>
      </c>
      <c r="E6413" s="38" t="str">
        <f t="shared" si="1815"/>
        <v>W</v>
      </c>
      <c r="F6413" s="134">
        <v>41.45</v>
      </c>
      <c r="G6413" s="38" t="str">
        <f t="shared" si="1816"/>
        <v>-</v>
      </c>
      <c r="H6413" s="38">
        <f t="shared" si="1817"/>
        <v>41.45</v>
      </c>
      <c r="K6413" s="133">
        <v>43367.875</v>
      </c>
      <c r="L6413" s="9">
        <f t="shared" si="1800"/>
        <v>9</v>
      </c>
      <c r="M6413" s="9">
        <f t="shared" si="1801"/>
        <v>24</v>
      </c>
      <c r="N6413" s="9">
        <f t="shared" si="1802"/>
        <v>21</v>
      </c>
      <c r="O6413" s="31" t="str">
        <f t="shared" si="1803"/>
        <v/>
      </c>
      <c r="P6413" s="134">
        <v>34.51</v>
      </c>
      <c r="Q6413" s="31" t="str">
        <f t="shared" si="1804"/>
        <v>-</v>
      </c>
      <c r="R6413" s="31">
        <f t="shared" si="1805"/>
        <v>34.51</v>
      </c>
      <c r="U6413" s="133">
        <v>43732.875</v>
      </c>
      <c r="V6413" s="9">
        <f t="shared" si="1806"/>
        <v>9</v>
      </c>
      <c r="W6413" s="9">
        <f t="shared" si="1807"/>
        <v>24</v>
      </c>
      <c r="X6413" s="9">
        <f t="shared" si="1808"/>
        <v>21</v>
      </c>
      <c r="Y6413" s="31" t="str">
        <f t="shared" si="1809"/>
        <v/>
      </c>
      <c r="Z6413" s="134">
        <v>23.77</v>
      </c>
      <c r="AA6413" s="31" t="str">
        <f t="shared" si="1810"/>
        <v>-</v>
      </c>
      <c r="AB6413" s="31">
        <f t="shared" si="1811"/>
        <v>23.77</v>
      </c>
    </row>
    <row r="6414" spans="1:28" x14ac:dyDescent="0.3">
      <c r="A6414" s="133">
        <v>43002.916666666664</v>
      </c>
      <c r="B6414" s="152">
        <f t="shared" si="1812"/>
        <v>9</v>
      </c>
      <c r="C6414" s="152">
        <f t="shared" si="1813"/>
        <v>24</v>
      </c>
      <c r="D6414" s="152">
        <f t="shared" si="1814"/>
        <v>22</v>
      </c>
      <c r="E6414" s="38" t="str">
        <f t="shared" si="1815"/>
        <v>W</v>
      </c>
      <c r="F6414" s="134">
        <v>35.64</v>
      </c>
      <c r="G6414" s="38" t="str">
        <f t="shared" si="1816"/>
        <v>-</v>
      </c>
      <c r="H6414" s="38">
        <f t="shared" si="1817"/>
        <v>35.64</v>
      </c>
      <c r="K6414" s="133">
        <v>43367.916666666664</v>
      </c>
      <c r="L6414" s="9">
        <f t="shared" si="1800"/>
        <v>9</v>
      </c>
      <c r="M6414" s="9">
        <f t="shared" si="1801"/>
        <v>24</v>
      </c>
      <c r="N6414" s="9">
        <f t="shared" si="1802"/>
        <v>22</v>
      </c>
      <c r="O6414" s="31" t="str">
        <f t="shared" si="1803"/>
        <v/>
      </c>
      <c r="P6414" s="134">
        <v>27.27</v>
      </c>
      <c r="Q6414" s="31" t="str">
        <f t="shared" si="1804"/>
        <v>-</v>
      </c>
      <c r="R6414" s="31">
        <f t="shared" si="1805"/>
        <v>27.27</v>
      </c>
      <c r="U6414" s="133">
        <v>43732.916666666664</v>
      </c>
      <c r="V6414" s="9">
        <f t="shared" si="1806"/>
        <v>9</v>
      </c>
      <c r="W6414" s="9">
        <f t="shared" si="1807"/>
        <v>24</v>
      </c>
      <c r="X6414" s="9">
        <f t="shared" si="1808"/>
        <v>22</v>
      </c>
      <c r="Y6414" s="31" t="str">
        <f t="shared" si="1809"/>
        <v/>
      </c>
      <c r="Z6414" s="134">
        <v>21.05</v>
      </c>
      <c r="AA6414" s="31" t="str">
        <f t="shared" si="1810"/>
        <v>-</v>
      </c>
      <c r="AB6414" s="31">
        <f t="shared" si="1811"/>
        <v>21.05</v>
      </c>
    </row>
    <row r="6415" spans="1:28" x14ac:dyDescent="0.3">
      <c r="A6415" s="133">
        <v>43002.958333333336</v>
      </c>
      <c r="B6415" s="152">
        <f t="shared" si="1812"/>
        <v>9</v>
      </c>
      <c r="C6415" s="152">
        <f t="shared" si="1813"/>
        <v>24</v>
      </c>
      <c r="D6415" s="152">
        <f t="shared" si="1814"/>
        <v>23</v>
      </c>
      <c r="E6415" s="38" t="str">
        <f t="shared" si="1815"/>
        <v>W</v>
      </c>
      <c r="F6415" s="134">
        <v>25.92</v>
      </c>
      <c r="G6415" s="38" t="str">
        <f t="shared" si="1816"/>
        <v>-</v>
      </c>
      <c r="H6415" s="38">
        <f t="shared" si="1817"/>
        <v>25.92</v>
      </c>
      <c r="K6415" s="133">
        <v>43367.958333333336</v>
      </c>
      <c r="L6415" s="9">
        <f t="shared" si="1800"/>
        <v>9</v>
      </c>
      <c r="M6415" s="9">
        <f t="shared" si="1801"/>
        <v>24</v>
      </c>
      <c r="N6415" s="9">
        <f t="shared" si="1802"/>
        <v>23</v>
      </c>
      <c r="O6415" s="31" t="str">
        <f t="shared" si="1803"/>
        <v/>
      </c>
      <c r="P6415" s="134">
        <v>24.79</v>
      </c>
      <c r="Q6415" s="31" t="str">
        <f t="shared" si="1804"/>
        <v>-</v>
      </c>
      <c r="R6415" s="31">
        <f t="shared" si="1805"/>
        <v>24.79</v>
      </c>
      <c r="U6415" s="133">
        <v>43732.958333333336</v>
      </c>
      <c r="V6415" s="9">
        <f t="shared" si="1806"/>
        <v>9</v>
      </c>
      <c r="W6415" s="9">
        <f t="shared" si="1807"/>
        <v>24</v>
      </c>
      <c r="X6415" s="9">
        <f t="shared" si="1808"/>
        <v>23</v>
      </c>
      <c r="Y6415" s="31" t="str">
        <f t="shared" si="1809"/>
        <v/>
      </c>
      <c r="Z6415" s="134">
        <v>19.03</v>
      </c>
      <c r="AA6415" s="31" t="str">
        <f t="shared" si="1810"/>
        <v>-</v>
      </c>
      <c r="AB6415" s="31">
        <f t="shared" si="1811"/>
        <v>19.03</v>
      </c>
    </row>
    <row r="6416" spans="1:28" x14ac:dyDescent="0.3">
      <c r="A6416" s="133">
        <v>43003</v>
      </c>
      <c r="B6416" s="152">
        <f t="shared" si="1812"/>
        <v>9</v>
      </c>
      <c r="C6416" s="152">
        <f t="shared" si="1813"/>
        <v>25</v>
      </c>
      <c r="D6416" s="152">
        <f t="shared" si="1814"/>
        <v>0</v>
      </c>
      <c r="E6416" s="38" t="str">
        <f t="shared" si="1815"/>
        <v/>
      </c>
      <c r="F6416" s="134">
        <v>23.86</v>
      </c>
      <c r="G6416" s="38" t="str">
        <f t="shared" si="1816"/>
        <v>-</v>
      </c>
      <c r="H6416" s="38">
        <f t="shared" si="1817"/>
        <v>23.86</v>
      </c>
      <c r="K6416" s="133">
        <v>43368</v>
      </c>
      <c r="L6416" s="9">
        <f t="shared" si="1800"/>
        <v>9</v>
      </c>
      <c r="M6416" s="9">
        <f t="shared" si="1801"/>
        <v>25</v>
      </c>
      <c r="N6416" s="9">
        <f t="shared" si="1802"/>
        <v>0</v>
      </c>
      <c r="O6416" s="31" t="str">
        <f t="shared" si="1803"/>
        <v/>
      </c>
      <c r="P6416" s="134">
        <v>22.22</v>
      </c>
      <c r="Q6416" s="31" t="str">
        <f t="shared" si="1804"/>
        <v>-</v>
      </c>
      <c r="R6416" s="31">
        <f t="shared" si="1805"/>
        <v>22.22</v>
      </c>
      <c r="U6416" s="133">
        <v>43733</v>
      </c>
      <c r="V6416" s="9">
        <f t="shared" si="1806"/>
        <v>9</v>
      </c>
      <c r="W6416" s="9">
        <f t="shared" si="1807"/>
        <v>25</v>
      </c>
      <c r="X6416" s="9">
        <f t="shared" si="1808"/>
        <v>0</v>
      </c>
      <c r="Y6416" s="31" t="str">
        <f t="shared" si="1809"/>
        <v/>
      </c>
      <c r="Z6416" s="134">
        <v>20.66</v>
      </c>
      <c r="AA6416" s="31" t="str">
        <f t="shared" si="1810"/>
        <v>-</v>
      </c>
      <c r="AB6416" s="31">
        <f t="shared" si="1811"/>
        <v>20.66</v>
      </c>
    </row>
    <row r="6417" spans="1:28" x14ac:dyDescent="0.3">
      <c r="A6417" s="133">
        <v>43003.041666666664</v>
      </c>
      <c r="B6417" s="152">
        <f t="shared" si="1812"/>
        <v>9</v>
      </c>
      <c r="C6417" s="152">
        <f t="shared" si="1813"/>
        <v>25</v>
      </c>
      <c r="D6417" s="152">
        <f t="shared" si="1814"/>
        <v>1</v>
      </c>
      <c r="E6417" s="38" t="str">
        <f t="shared" si="1815"/>
        <v/>
      </c>
      <c r="F6417" s="134">
        <v>22.25</v>
      </c>
      <c r="G6417" s="38" t="str">
        <f t="shared" si="1816"/>
        <v>-</v>
      </c>
      <c r="H6417" s="38">
        <f t="shared" si="1817"/>
        <v>22.25</v>
      </c>
      <c r="K6417" s="133">
        <v>43368.041666666664</v>
      </c>
      <c r="L6417" s="9">
        <f t="shared" si="1800"/>
        <v>9</v>
      </c>
      <c r="M6417" s="9">
        <f t="shared" si="1801"/>
        <v>25</v>
      </c>
      <c r="N6417" s="9">
        <f t="shared" si="1802"/>
        <v>1</v>
      </c>
      <c r="O6417" s="31" t="str">
        <f t="shared" si="1803"/>
        <v/>
      </c>
      <c r="P6417" s="134">
        <v>20.94</v>
      </c>
      <c r="Q6417" s="31" t="str">
        <f t="shared" si="1804"/>
        <v>-</v>
      </c>
      <c r="R6417" s="31">
        <f t="shared" si="1805"/>
        <v>20.94</v>
      </c>
      <c r="U6417" s="133">
        <v>43733.041666666664</v>
      </c>
      <c r="V6417" s="9">
        <f t="shared" si="1806"/>
        <v>9</v>
      </c>
      <c r="W6417" s="9">
        <f t="shared" si="1807"/>
        <v>25</v>
      </c>
      <c r="X6417" s="9">
        <f t="shared" si="1808"/>
        <v>1</v>
      </c>
      <c r="Y6417" s="31" t="str">
        <f t="shared" si="1809"/>
        <v/>
      </c>
      <c r="Z6417" s="134">
        <v>20.05</v>
      </c>
      <c r="AA6417" s="31" t="str">
        <f t="shared" si="1810"/>
        <v>-</v>
      </c>
      <c r="AB6417" s="31">
        <f t="shared" si="1811"/>
        <v>20.05</v>
      </c>
    </row>
    <row r="6418" spans="1:28" x14ac:dyDescent="0.3">
      <c r="A6418" s="133">
        <v>43003.083333333336</v>
      </c>
      <c r="B6418" s="152">
        <f t="shared" si="1812"/>
        <v>9</v>
      </c>
      <c r="C6418" s="152">
        <f t="shared" si="1813"/>
        <v>25</v>
      </c>
      <c r="D6418" s="152">
        <f t="shared" si="1814"/>
        <v>2</v>
      </c>
      <c r="E6418" s="38" t="str">
        <f t="shared" si="1815"/>
        <v/>
      </c>
      <c r="F6418" s="134">
        <v>20.76</v>
      </c>
      <c r="G6418" s="38" t="str">
        <f t="shared" si="1816"/>
        <v>-</v>
      </c>
      <c r="H6418" s="38">
        <f t="shared" si="1817"/>
        <v>20.76</v>
      </c>
      <c r="K6418" s="133">
        <v>43368.083333333336</v>
      </c>
      <c r="L6418" s="9">
        <f t="shared" si="1800"/>
        <v>9</v>
      </c>
      <c r="M6418" s="9">
        <f t="shared" si="1801"/>
        <v>25</v>
      </c>
      <c r="N6418" s="9">
        <f t="shared" si="1802"/>
        <v>2</v>
      </c>
      <c r="O6418" s="31" t="str">
        <f t="shared" si="1803"/>
        <v/>
      </c>
      <c r="P6418" s="134">
        <v>19.95</v>
      </c>
      <c r="Q6418" s="31" t="str">
        <f t="shared" si="1804"/>
        <v>-</v>
      </c>
      <c r="R6418" s="31">
        <f t="shared" si="1805"/>
        <v>19.95</v>
      </c>
      <c r="U6418" s="133">
        <v>43733.083333333336</v>
      </c>
      <c r="V6418" s="9">
        <f t="shared" si="1806"/>
        <v>9</v>
      </c>
      <c r="W6418" s="9">
        <f t="shared" si="1807"/>
        <v>25</v>
      </c>
      <c r="X6418" s="9">
        <f t="shared" si="1808"/>
        <v>2</v>
      </c>
      <c r="Y6418" s="31" t="str">
        <f t="shared" si="1809"/>
        <v/>
      </c>
      <c r="Z6418" s="134">
        <v>18.72</v>
      </c>
      <c r="AA6418" s="31" t="str">
        <f t="shared" si="1810"/>
        <v>-</v>
      </c>
      <c r="AB6418" s="31">
        <f t="shared" si="1811"/>
        <v>18.72</v>
      </c>
    </row>
    <row r="6419" spans="1:28" x14ac:dyDescent="0.3">
      <c r="A6419" s="133">
        <v>43003.125</v>
      </c>
      <c r="B6419" s="152">
        <f t="shared" si="1812"/>
        <v>9</v>
      </c>
      <c r="C6419" s="152">
        <f t="shared" si="1813"/>
        <v>25</v>
      </c>
      <c r="D6419" s="152">
        <f t="shared" si="1814"/>
        <v>3</v>
      </c>
      <c r="E6419" s="38" t="str">
        <f t="shared" si="1815"/>
        <v/>
      </c>
      <c r="F6419" s="134">
        <v>20.04</v>
      </c>
      <c r="G6419" s="38" t="str">
        <f t="shared" si="1816"/>
        <v>-</v>
      </c>
      <c r="H6419" s="38">
        <f t="shared" si="1817"/>
        <v>20.04</v>
      </c>
      <c r="K6419" s="133">
        <v>43368.125</v>
      </c>
      <c r="L6419" s="9">
        <f t="shared" si="1800"/>
        <v>9</v>
      </c>
      <c r="M6419" s="9">
        <f t="shared" si="1801"/>
        <v>25</v>
      </c>
      <c r="N6419" s="9">
        <f t="shared" si="1802"/>
        <v>3</v>
      </c>
      <c r="O6419" s="31" t="str">
        <f t="shared" si="1803"/>
        <v/>
      </c>
      <c r="P6419" s="134">
        <v>19.920000000000002</v>
      </c>
      <c r="Q6419" s="31" t="str">
        <f t="shared" si="1804"/>
        <v>-</v>
      </c>
      <c r="R6419" s="31">
        <f t="shared" si="1805"/>
        <v>19.920000000000002</v>
      </c>
      <c r="U6419" s="133">
        <v>43733.125</v>
      </c>
      <c r="V6419" s="9">
        <f t="shared" si="1806"/>
        <v>9</v>
      </c>
      <c r="W6419" s="9">
        <f t="shared" si="1807"/>
        <v>25</v>
      </c>
      <c r="X6419" s="9">
        <f t="shared" si="1808"/>
        <v>3</v>
      </c>
      <c r="Y6419" s="31" t="str">
        <f t="shared" si="1809"/>
        <v/>
      </c>
      <c r="Z6419" s="134">
        <v>17.63</v>
      </c>
      <c r="AA6419" s="31" t="str">
        <f t="shared" si="1810"/>
        <v>-</v>
      </c>
      <c r="AB6419" s="31">
        <f t="shared" si="1811"/>
        <v>17.63</v>
      </c>
    </row>
    <row r="6420" spans="1:28" x14ac:dyDescent="0.3">
      <c r="A6420" s="133">
        <v>43003.166666666664</v>
      </c>
      <c r="B6420" s="152">
        <f t="shared" si="1812"/>
        <v>9</v>
      </c>
      <c r="C6420" s="152">
        <f t="shared" si="1813"/>
        <v>25</v>
      </c>
      <c r="D6420" s="152">
        <f t="shared" si="1814"/>
        <v>4</v>
      </c>
      <c r="E6420" s="38" t="str">
        <f t="shared" si="1815"/>
        <v/>
      </c>
      <c r="F6420" s="134">
        <v>20.49</v>
      </c>
      <c r="G6420" s="38" t="str">
        <f t="shared" si="1816"/>
        <v>-</v>
      </c>
      <c r="H6420" s="38">
        <f t="shared" si="1817"/>
        <v>20.49</v>
      </c>
      <c r="K6420" s="133">
        <v>43368.166666666664</v>
      </c>
      <c r="L6420" s="9">
        <f t="shared" si="1800"/>
        <v>9</v>
      </c>
      <c r="M6420" s="9">
        <f t="shared" si="1801"/>
        <v>25</v>
      </c>
      <c r="N6420" s="9">
        <f t="shared" si="1802"/>
        <v>4</v>
      </c>
      <c r="O6420" s="31" t="str">
        <f t="shared" si="1803"/>
        <v/>
      </c>
      <c r="P6420" s="134">
        <v>20.21</v>
      </c>
      <c r="Q6420" s="31" t="str">
        <f t="shared" si="1804"/>
        <v>-</v>
      </c>
      <c r="R6420" s="31">
        <f t="shared" si="1805"/>
        <v>20.21</v>
      </c>
      <c r="U6420" s="133">
        <v>43733.166666666664</v>
      </c>
      <c r="V6420" s="9">
        <f t="shared" si="1806"/>
        <v>9</v>
      </c>
      <c r="W6420" s="9">
        <f t="shared" si="1807"/>
        <v>25</v>
      </c>
      <c r="X6420" s="9">
        <f t="shared" si="1808"/>
        <v>4</v>
      </c>
      <c r="Y6420" s="31" t="str">
        <f t="shared" si="1809"/>
        <v/>
      </c>
      <c r="Z6420" s="134">
        <v>18.54</v>
      </c>
      <c r="AA6420" s="31" t="str">
        <f t="shared" si="1810"/>
        <v>-</v>
      </c>
      <c r="AB6420" s="31">
        <f t="shared" si="1811"/>
        <v>18.54</v>
      </c>
    </row>
    <row r="6421" spans="1:28" x14ac:dyDescent="0.3">
      <c r="A6421" s="133">
        <v>43003.208333333336</v>
      </c>
      <c r="B6421" s="152">
        <f t="shared" si="1812"/>
        <v>9</v>
      </c>
      <c r="C6421" s="152">
        <f t="shared" si="1813"/>
        <v>25</v>
      </c>
      <c r="D6421" s="152">
        <f t="shared" si="1814"/>
        <v>5</v>
      </c>
      <c r="E6421" s="38" t="str">
        <f t="shared" si="1815"/>
        <v/>
      </c>
      <c r="F6421" s="134">
        <v>22.42</v>
      </c>
      <c r="G6421" s="38" t="str">
        <f t="shared" si="1816"/>
        <v>-</v>
      </c>
      <c r="H6421" s="38">
        <f t="shared" si="1817"/>
        <v>22.42</v>
      </c>
      <c r="K6421" s="133">
        <v>43368.208333333336</v>
      </c>
      <c r="L6421" s="9">
        <f t="shared" si="1800"/>
        <v>9</v>
      </c>
      <c r="M6421" s="9">
        <f t="shared" si="1801"/>
        <v>25</v>
      </c>
      <c r="N6421" s="9">
        <f t="shared" si="1802"/>
        <v>5</v>
      </c>
      <c r="O6421" s="31" t="str">
        <f t="shared" si="1803"/>
        <v/>
      </c>
      <c r="P6421" s="134">
        <v>23.22</v>
      </c>
      <c r="Q6421" s="31" t="str">
        <f t="shared" si="1804"/>
        <v>-</v>
      </c>
      <c r="R6421" s="31">
        <f t="shared" si="1805"/>
        <v>23.22</v>
      </c>
      <c r="U6421" s="133">
        <v>43733.208333333336</v>
      </c>
      <c r="V6421" s="9">
        <f t="shared" si="1806"/>
        <v>9</v>
      </c>
      <c r="W6421" s="9">
        <f t="shared" si="1807"/>
        <v>25</v>
      </c>
      <c r="X6421" s="9">
        <f t="shared" si="1808"/>
        <v>5</v>
      </c>
      <c r="Y6421" s="31" t="str">
        <f t="shared" si="1809"/>
        <v/>
      </c>
      <c r="Z6421" s="134">
        <v>20.73</v>
      </c>
      <c r="AA6421" s="31" t="str">
        <f t="shared" si="1810"/>
        <v>-</v>
      </c>
      <c r="AB6421" s="31">
        <f t="shared" si="1811"/>
        <v>20.73</v>
      </c>
    </row>
    <row r="6422" spans="1:28" x14ac:dyDescent="0.3">
      <c r="A6422" s="133">
        <v>43003.25</v>
      </c>
      <c r="B6422" s="152">
        <f t="shared" si="1812"/>
        <v>9</v>
      </c>
      <c r="C6422" s="152">
        <f t="shared" si="1813"/>
        <v>25</v>
      </c>
      <c r="D6422" s="152">
        <f t="shared" si="1814"/>
        <v>6</v>
      </c>
      <c r="E6422" s="38" t="str">
        <f t="shared" si="1815"/>
        <v/>
      </c>
      <c r="F6422" s="134">
        <v>29.02</v>
      </c>
      <c r="G6422" s="38" t="str">
        <f t="shared" si="1816"/>
        <v>-</v>
      </c>
      <c r="H6422" s="38">
        <f t="shared" si="1817"/>
        <v>29.02</v>
      </c>
      <c r="K6422" s="133">
        <v>43368.25</v>
      </c>
      <c r="L6422" s="9">
        <f t="shared" si="1800"/>
        <v>9</v>
      </c>
      <c r="M6422" s="9">
        <f t="shared" si="1801"/>
        <v>25</v>
      </c>
      <c r="N6422" s="9">
        <f t="shared" si="1802"/>
        <v>6</v>
      </c>
      <c r="O6422" s="31" t="str">
        <f t="shared" si="1803"/>
        <v/>
      </c>
      <c r="P6422" s="134">
        <v>31.66</v>
      </c>
      <c r="Q6422" s="31" t="str">
        <f t="shared" si="1804"/>
        <v>-</v>
      </c>
      <c r="R6422" s="31">
        <f t="shared" si="1805"/>
        <v>31.66</v>
      </c>
      <c r="U6422" s="133">
        <v>43733.25</v>
      </c>
      <c r="V6422" s="9">
        <f t="shared" si="1806"/>
        <v>9</v>
      </c>
      <c r="W6422" s="9">
        <f t="shared" si="1807"/>
        <v>25</v>
      </c>
      <c r="X6422" s="9">
        <f t="shared" si="1808"/>
        <v>6</v>
      </c>
      <c r="Y6422" s="31" t="str">
        <f t="shared" si="1809"/>
        <v/>
      </c>
      <c r="Z6422" s="134">
        <v>24.55</v>
      </c>
      <c r="AA6422" s="31" t="str">
        <f t="shared" si="1810"/>
        <v>-</v>
      </c>
      <c r="AB6422" s="31">
        <f t="shared" si="1811"/>
        <v>24.55</v>
      </c>
    </row>
    <row r="6423" spans="1:28" x14ac:dyDescent="0.3">
      <c r="A6423" s="133">
        <v>43003.291666666664</v>
      </c>
      <c r="B6423" s="152">
        <f t="shared" si="1812"/>
        <v>9</v>
      </c>
      <c r="C6423" s="152">
        <f t="shared" si="1813"/>
        <v>25</v>
      </c>
      <c r="D6423" s="152">
        <f t="shared" si="1814"/>
        <v>7</v>
      </c>
      <c r="E6423" s="38" t="str">
        <f t="shared" si="1815"/>
        <v/>
      </c>
      <c r="F6423" s="134">
        <v>27.67</v>
      </c>
      <c r="G6423" s="38" t="str">
        <f t="shared" si="1816"/>
        <v>-</v>
      </c>
      <c r="H6423" s="38">
        <f t="shared" si="1817"/>
        <v>27.67</v>
      </c>
      <c r="K6423" s="133">
        <v>43368.291666666664</v>
      </c>
      <c r="L6423" s="9">
        <f t="shared" si="1800"/>
        <v>9</v>
      </c>
      <c r="M6423" s="9">
        <f t="shared" si="1801"/>
        <v>25</v>
      </c>
      <c r="N6423" s="9">
        <f t="shared" si="1802"/>
        <v>7</v>
      </c>
      <c r="O6423" s="31" t="str">
        <f t="shared" si="1803"/>
        <v/>
      </c>
      <c r="P6423" s="134">
        <v>30.8</v>
      </c>
      <c r="Q6423" s="31" t="str">
        <f t="shared" si="1804"/>
        <v>-</v>
      </c>
      <c r="R6423" s="31">
        <f t="shared" si="1805"/>
        <v>30.8</v>
      </c>
      <c r="U6423" s="133">
        <v>43733.291666666664</v>
      </c>
      <c r="V6423" s="9">
        <f t="shared" si="1806"/>
        <v>9</v>
      </c>
      <c r="W6423" s="9">
        <f t="shared" si="1807"/>
        <v>25</v>
      </c>
      <c r="X6423" s="9">
        <f t="shared" si="1808"/>
        <v>7</v>
      </c>
      <c r="Y6423" s="31" t="str">
        <f t="shared" si="1809"/>
        <v/>
      </c>
      <c r="Z6423" s="134">
        <v>23.8</v>
      </c>
      <c r="AA6423" s="31" t="str">
        <f t="shared" si="1810"/>
        <v>-</v>
      </c>
      <c r="AB6423" s="31">
        <f t="shared" si="1811"/>
        <v>23.8</v>
      </c>
    </row>
    <row r="6424" spans="1:28" x14ac:dyDescent="0.3">
      <c r="A6424" s="133">
        <v>43003.333333333336</v>
      </c>
      <c r="B6424" s="152">
        <f t="shared" si="1812"/>
        <v>9</v>
      </c>
      <c r="C6424" s="152">
        <f t="shared" si="1813"/>
        <v>25</v>
      </c>
      <c r="D6424" s="152">
        <f t="shared" si="1814"/>
        <v>8</v>
      </c>
      <c r="E6424" s="38" t="str">
        <f t="shared" si="1815"/>
        <v/>
      </c>
      <c r="F6424" s="134">
        <v>31.21</v>
      </c>
      <c r="G6424" s="38">
        <f t="shared" si="1816"/>
        <v>31.21</v>
      </c>
      <c r="H6424" s="38" t="str">
        <f t="shared" si="1817"/>
        <v>-</v>
      </c>
      <c r="K6424" s="133">
        <v>43368.333333333336</v>
      </c>
      <c r="L6424" s="9">
        <f t="shared" si="1800"/>
        <v>9</v>
      </c>
      <c r="M6424" s="9">
        <f t="shared" si="1801"/>
        <v>25</v>
      </c>
      <c r="N6424" s="9">
        <f t="shared" si="1802"/>
        <v>8</v>
      </c>
      <c r="O6424" s="31" t="str">
        <f t="shared" si="1803"/>
        <v/>
      </c>
      <c r="P6424" s="134">
        <v>30.87</v>
      </c>
      <c r="Q6424" s="31">
        <f t="shared" si="1804"/>
        <v>30.87</v>
      </c>
      <c r="R6424" s="31" t="str">
        <f t="shared" si="1805"/>
        <v>-</v>
      </c>
      <c r="U6424" s="133">
        <v>43733.333333333336</v>
      </c>
      <c r="V6424" s="9">
        <f t="shared" si="1806"/>
        <v>9</v>
      </c>
      <c r="W6424" s="9">
        <f t="shared" si="1807"/>
        <v>25</v>
      </c>
      <c r="X6424" s="9">
        <f t="shared" si="1808"/>
        <v>8</v>
      </c>
      <c r="Y6424" s="31" t="str">
        <f t="shared" si="1809"/>
        <v/>
      </c>
      <c r="Z6424" s="134">
        <v>23.45</v>
      </c>
      <c r="AA6424" s="31">
        <f t="shared" si="1810"/>
        <v>23.45</v>
      </c>
      <c r="AB6424" s="31" t="str">
        <f t="shared" si="1811"/>
        <v>-</v>
      </c>
    </row>
    <row r="6425" spans="1:28" x14ac:dyDescent="0.3">
      <c r="A6425" s="133">
        <v>43003.375</v>
      </c>
      <c r="B6425" s="152">
        <f t="shared" si="1812"/>
        <v>9</v>
      </c>
      <c r="C6425" s="152">
        <f t="shared" si="1813"/>
        <v>25</v>
      </c>
      <c r="D6425" s="152">
        <f t="shared" si="1814"/>
        <v>9</v>
      </c>
      <c r="E6425" s="38" t="str">
        <f t="shared" si="1815"/>
        <v/>
      </c>
      <c r="F6425" s="134">
        <v>38.630000000000003</v>
      </c>
      <c r="G6425" s="38">
        <f t="shared" si="1816"/>
        <v>38.630000000000003</v>
      </c>
      <c r="H6425" s="38" t="str">
        <f t="shared" si="1817"/>
        <v>-</v>
      </c>
      <c r="K6425" s="133">
        <v>43368.375</v>
      </c>
      <c r="L6425" s="9">
        <f t="shared" si="1800"/>
        <v>9</v>
      </c>
      <c r="M6425" s="9">
        <f t="shared" si="1801"/>
        <v>25</v>
      </c>
      <c r="N6425" s="9">
        <f t="shared" si="1802"/>
        <v>9</v>
      </c>
      <c r="O6425" s="31" t="str">
        <f t="shared" si="1803"/>
        <v/>
      </c>
      <c r="P6425" s="134">
        <v>35.869999999999997</v>
      </c>
      <c r="Q6425" s="31">
        <f t="shared" si="1804"/>
        <v>35.869999999999997</v>
      </c>
      <c r="R6425" s="31" t="str">
        <f t="shared" si="1805"/>
        <v>-</v>
      </c>
      <c r="U6425" s="133">
        <v>43733.375</v>
      </c>
      <c r="V6425" s="9">
        <f t="shared" si="1806"/>
        <v>9</v>
      </c>
      <c r="W6425" s="9">
        <f t="shared" si="1807"/>
        <v>25</v>
      </c>
      <c r="X6425" s="9">
        <f t="shared" si="1808"/>
        <v>9</v>
      </c>
      <c r="Y6425" s="31" t="str">
        <f t="shared" si="1809"/>
        <v/>
      </c>
      <c r="Z6425" s="134">
        <v>24.48</v>
      </c>
      <c r="AA6425" s="31">
        <f t="shared" si="1810"/>
        <v>24.48</v>
      </c>
      <c r="AB6425" s="31" t="str">
        <f t="shared" si="1811"/>
        <v>-</v>
      </c>
    </row>
    <row r="6426" spans="1:28" x14ac:dyDescent="0.3">
      <c r="A6426" s="133">
        <v>43003.416666666664</v>
      </c>
      <c r="B6426" s="152">
        <f t="shared" si="1812"/>
        <v>9</v>
      </c>
      <c r="C6426" s="152">
        <f t="shared" si="1813"/>
        <v>25</v>
      </c>
      <c r="D6426" s="152">
        <f t="shared" si="1814"/>
        <v>10</v>
      </c>
      <c r="E6426" s="38" t="str">
        <f t="shared" si="1815"/>
        <v/>
      </c>
      <c r="F6426" s="134">
        <v>42.62</v>
      </c>
      <c r="G6426" s="38">
        <f t="shared" si="1816"/>
        <v>42.62</v>
      </c>
      <c r="H6426" s="38" t="str">
        <f t="shared" si="1817"/>
        <v>-</v>
      </c>
      <c r="K6426" s="133">
        <v>43368.416666666664</v>
      </c>
      <c r="L6426" s="9">
        <f t="shared" si="1800"/>
        <v>9</v>
      </c>
      <c r="M6426" s="9">
        <f t="shared" si="1801"/>
        <v>25</v>
      </c>
      <c r="N6426" s="9">
        <f t="shared" si="1802"/>
        <v>10</v>
      </c>
      <c r="O6426" s="31" t="str">
        <f t="shared" si="1803"/>
        <v/>
      </c>
      <c r="P6426" s="134">
        <v>40</v>
      </c>
      <c r="Q6426" s="31">
        <f t="shared" si="1804"/>
        <v>40</v>
      </c>
      <c r="R6426" s="31" t="str">
        <f t="shared" si="1805"/>
        <v>-</v>
      </c>
      <c r="U6426" s="133">
        <v>43733.416666666664</v>
      </c>
      <c r="V6426" s="9">
        <f t="shared" si="1806"/>
        <v>9</v>
      </c>
      <c r="W6426" s="9">
        <f t="shared" si="1807"/>
        <v>25</v>
      </c>
      <c r="X6426" s="9">
        <f t="shared" si="1808"/>
        <v>10</v>
      </c>
      <c r="Y6426" s="31" t="str">
        <f t="shared" si="1809"/>
        <v/>
      </c>
      <c r="Z6426" s="134">
        <v>25.84</v>
      </c>
      <c r="AA6426" s="31">
        <f t="shared" si="1810"/>
        <v>25.84</v>
      </c>
      <c r="AB6426" s="31" t="str">
        <f t="shared" si="1811"/>
        <v>-</v>
      </c>
    </row>
    <row r="6427" spans="1:28" x14ac:dyDescent="0.3">
      <c r="A6427" s="133">
        <v>43003.458333333336</v>
      </c>
      <c r="B6427" s="152">
        <f t="shared" si="1812"/>
        <v>9</v>
      </c>
      <c r="C6427" s="152">
        <f t="shared" si="1813"/>
        <v>25</v>
      </c>
      <c r="D6427" s="152">
        <f t="shared" si="1814"/>
        <v>11</v>
      </c>
      <c r="E6427" s="38" t="str">
        <f t="shared" si="1815"/>
        <v/>
      </c>
      <c r="F6427" s="134">
        <v>47.6</v>
      </c>
      <c r="G6427" s="38">
        <f t="shared" si="1816"/>
        <v>47.6</v>
      </c>
      <c r="H6427" s="38" t="str">
        <f t="shared" si="1817"/>
        <v>-</v>
      </c>
      <c r="K6427" s="133">
        <v>43368.458333333336</v>
      </c>
      <c r="L6427" s="9">
        <f t="shared" si="1800"/>
        <v>9</v>
      </c>
      <c r="M6427" s="9">
        <f t="shared" si="1801"/>
        <v>25</v>
      </c>
      <c r="N6427" s="9">
        <f t="shared" si="1802"/>
        <v>11</v>
      </c>
      <c r="O6427" s="31" t="str">
        <f t="shared" si="1803"/>
        <v/>
      </c>
      <c r="P6427" s="134">
        <v>41.81</v>
      </c>
      <c r="Q6427" s="31">
        <f t="shared" si="1804"/>
        <v>41.81</v>
      </c>
      <c r="R6427" s="31" t="str">
        <f t="shared" si="1805"/>
        <v>-</v>
      </c>
      <c r="U6427" s="133">
        <v>43733.458333333336</v>
      </c>
      <c r="V6427" s="9">
        <f t="shared" si="1806"/>
        <v>9</v>
      </c>
      <c r="W6427" s="9">
        <f t="shared" si="1807"/>
        <v>25</v>
      </c>
      <c r="X6427" s="9">
        <f t="shared" si="1808"/>
        <v>11</v>
      </c>
      <c r="Y6427" s="31" t="str">
        <f t="shared" si="1809"/>
        <v/>
      </c>
      <c r="Z6427" s="134">
        <v>27.59</v>
      </c>
      <c r="AA6427" s="31">
        <f t="shared" si="1810"/>
        <v>27.59</v>
      </c>
      <c r="AB6427" s="31" t="str">
        <f t="shared" si="1811"/>
        <v>-</v>
      </c>
    </row>
    <row r="6428" spans="1:28" x14ac:dyDescent="0.3">
      <c r="A6428" s="133">
        <v>43003.5</v>
      </c>
      <c r="B6428" s="152">
        <f t="shared" si="1812"/>
        <v>9</v>
      </c>
      <c r="C6428" s="152">
        <f t="shared" si="1813"/>
        <v>25</v>
      </c>
      <c r="D6428" s="152">
        <f t="shared" si="1814"/>
        <v>12</v>
      </c>
      <c r="E6428" s="38" t="str">
        <f t="shared" si="1815"/>
        <v/>
      </c>
      <c r="F6428" s="134">
        <v>66.91</v>
      </c>
      <c r="G6428" s="38">
        <f t="shared" si="1816"/>
        <v>66.91</v>
      </c>
      <c r="H6428" s="38" t="str">
        <f t="shared" si="1817"/>
        <v>-</v>
      </c>
      <c r="K6428" s="133">
        <v>43368.5</v>
      </c>
      <c r="L6428" s="9">
        <f t="shared" si="1800"/>
        <v>9</v>
      </c>
      <c r="M6428" s="9">
        <f t="shared" si="1801"/>
        <v>25</v>
      </c>
      <c r="N6428" s="9">
        <f t="shared" si="1802"/>
        <v>12</v>
      </c>
      <c r="O6428" s="31" t="str">
        <f t="shared" si="1803"/>
        <v/>
      </c>
      <c r="P6428" s="134">
        <v>42.17</v>
      </c>
      <c r="Q6428" s="31">
        <f t="shared" si="1804"/>
        <v>42.17</v>
      </c>
      <c r="R6428" s="31" t="str">
        <f t="shared" si="1805"/>
        <v>-</v>
      </c>
      <c r="U6428" s="133">
        <v>43733.5</v>
      </c>
      <c r="V6428" s="9">
        <f t="shared" si="1806"/>
        <v>9</v>
      </c>
      <c r="W6428" s="9">
        <f t="shared" si="1807"/>
        <v>25</v>
      </c>
      <c r="X6428" s="9">
        <f t="shared" si="1808"/>
        <v>12</v>
      </c>
      <c r="Y6428" s="31" t="str">
        <f t="shared" si="1809"/>
        <v/>
      </c>
      <c r="Z6428" s="134">
        <v>29.65</v>
      </c>
      <c r="AA6428" s="31">
        <f t="shared" si="1810"/>
        <v>29.65</v>
      </c>
      <c r="AB6428" s="31" t="str">
        <f t="shared" si="1811"/>
        <v>-</v>
      </c>
    </row>
    <row r="6429" spans="1:28" x14ac:dyDescent="0.3">
      <c r="A6429" s="133">
        <v>43003.541666666664</v>
      </c>
      <c r="B6429" s="152">
        <f t="shared" si="1812"/>
        <v>9</v>
      </c>
      <c r="C6429" s="152">
        <f t="shared" si="1813"/>
        <v>25</v>
      </c>
      <c r="D6429" s="152">
        <f t="shared" si="1814"/>
        <v>13</v>
      </c>
      <c r="E6429" s="38" t="str">
        <f t="shared" si="1815"/>
        <v/>
      </c>
      <c r="F6429" s="134">
        <v>99.64</v>
      </c>
      <c r="G6429" s="38">
        <f t="shared" si="1816"/>
        <v>99.64</v>
      </c>
      <c r="H6429" s="38" t="str">
        <f t="shared" si="1817"/>
        <v>-</v>
      </c>
      <c r="K6429" s="133">
        <v>43368.541666666664</v>
      </c>
      <c r="L6429" s="9">
        <f t="shared" si="1800"/>
        <v>9</v>
      </c>
      <c r="M6429" s="9">
        <f t="shared" si="1801"/>
        <v>25</v>
      </c>
      <c r="N6429" s="9">
        <f t="shared" si="1802"/>
        <v>13</v>
      </c>
      <c r="O6429" s="31" t="str">
        <f t="shared" si="1803"/>
        <v/>
      </c>
      <c r="P6429" s="134">
        <v>44.5</v>
      </c>
      <c r="Q6429" s="31">
        <f t="shared" si="1804"/>
        <v>44.5</v>
      </c>
      <c r="R6429" s="31" t="str">
        <f t="shared" si="1805"/>
        <v>-</v>
      </c>
      <c r="U6429" s="133">
        <v>43733.541666666664</v>
      </c>
      <c r="V6429" s="9">
        <f t="shared" si="1806"/>
        <v>9</v>
      </c>
      <c r="W6429" s="9">
        <f t="shared" si="1807"/>
        <v>25</v>
      </c>
      <c r="X6429" s="9">
        <f t="shared" si="1808"/>
        <v>13</v>
      </c>
      <c r="Y6429" s="31" t="str">
        <f t="shared" si="1809"/>
        <v/>
      </c>
      <c r="Z6429" s="134">
        <v>32.729999999999997</v>
      </c>
      <c r="AA6429" s="31">
        <f t="shared" si="1810"/>
        <v>32.729999999999997</v>
      </c>
      <c r="AB6429" s="31" t="str">
        <f t="shared" si="1811"/>
        <v>-</v>
      </c>
    </row>
    <row r="6430" spans="1:28" x14ac:dyDescent="0.3">
      <c r="A6430" s="133">
        <v>43003.583333333336</v>
      </c>
      <c r="B6430" s="152">
        <f t="shared" si="1812"/>
        <v>9</v>
      </c>
      <c r="C6430" s="152">
        <f t="shared" si="1813"/>
        <v>25</v>
      </c>
      <c r="D6430" s="152">
        <f t="shared" si="1814"/>
        <v>14</v>
      </c>
      <c r="E6430" s="38" t="str">
        <f t="shared" si="1815"/>
        <v/>
      </c>
      <c r="F6430" s="134">
        <v>150.47</v>
      </c>
      <c r="G6430" s="38">
        <f t="shared" si="1816"/>
        <v>150.47</v>
      </c>
      <c r="H6430" s="38" t="str">
        <f t="shared" si="1817"/>
        <v>-</v>
      </c>
      <c r="K6430" s="133">
        <v>43368.583333333336</v>
      </c>
      <c r="L6430" s="9">
        <f t="shared" si="1800"/>
        <v>9</v>
      </c>
      <c r="M6430" s="9">
        <f t="shared" si="1801"/>
        <v>25</v>
      </c>
      <c r="N6430" s="9">
        <f t="shared" si="1802"/>
        <v>14</v>
      </c>
      <c r="O6430" s="31" t="str">
        <f t="shared" si="1803"/>
        <v/>
      </c>
      <c r="P6430" s="134">
        <v>45.86</v>
      </c>
      <c r="Q6430" s="31">
        <f t="shared" si="1804"/>
        <v>45.86</v>
      </c>
      <c r="R6430" s="31" t="str">
        <f t="shared" si="1805"/>
        <v>-</v>
      </c>
      <c r="U6430" s="133">
        <v>43733.583333333336</v>
      </c>
      <c r="V6430" s="9">
        <f t="shared" si="1806"/>
        <v>9</v>
      </c>
      <c r="W6430" s="9">
        <f t="shared" si="1807"/>
        <v>25</v>
      </c>
      <c r="X6430" s="9">
        <f t="shared" si="1808"/>
        <v>14</v>
      </c>
      <c r="Y6430" s="31" t="str">
        <f t="shared" si="1809"/>
        <v/>
      </c>
      <c r="Z6430" s="134">
        <v>37.4</v>
      </c>
      <c r="AA6430" s="31">
        <f t="shared" si="1810"/>
        <v>37.4</v>
      </c>
      <c r="AB6430" s="31" t="str">
        <f t="shared" si="1811"/>
        <v>-</v>
      </c>
    </row>
    <row r="6431" spans="1:28" x14ac:dyDescent="0.3">
      <c r="A6431" s="133">
        <v>43003.625</v>
      </c>
      <c r="B6431" s="152">
        <f t="shared" si="1812"/>
        <v>9</v>
      </c>
      <c r="C6431" s="152">
        <f t="shared" si="1813"/>
        <v>25</v>
      </c>
      <c r="D6431" s="152">
        <f t="shared" si="1814"/>
        <v>15</v>
      </c>
      <c r="E6431" s="38" t="str">
        <f t="shared" si="1815"/>
        <v/>
      </c>
      <c r="F6431" s="134">
        <v>191.11</v>
      </c>
      <c r="G6431" s="38">
        <f t="shared" si="1816"/>
        <v>191.11</v>
      </c>
      <c r="H6431" s="38" t="str">
        <f t="shared" si="1817"/>
        <v>-</v>
      </c>
      <c r="K6431" s="133">
        <v>43368.625</v>
      </c>
      <c r="L6431" s="9">
        <f t="shared" si="1800"/>
        <v>9</v>
      </c>
      <c r="M6431" s="9">
        <f t="shared" si="1801"/>
        <v>25</v>
      </c>
      <c r="N6431" s="9">
        <f t="shared" si="1802"/>
        <v>15</v>
      </c>
      <c r="O6431" s="31" t="str">
        <f t="shared" si="1803"/>
        <v/>
      </c>
      <c r="P6431" s="134">
        <v>50.3</v>
      </c>
      <c r="Q6431" s="31">
        <f t="shared" si="1804"/>
        <v>50.3</v>
      </c>
      <c r="R6431" s="31" t="str">
        <f t="shared" si="1805"/>
        <v>-</v>
      </c>
      <c r="U6431" s="133">
        <v>43733.625</v>
      </c>
      <c r="V6431" s="9">
        <f t="shared" si="1806"/>
        <v>9</v>
      </c>
      <c r="W6431" s="9">
        <f t="shared" si="1807"/>
        <v>25</v>
      </c>
      <c r="X6431" s="9">
        <f t="shared" si="1808"/>
        <v>15</v>
      </c>
      <c r="Y6431" s="31" t="str">
        <f t="shared" si="1809"/>
        <v/>
      </c>
      <c r="Z6431" s="134">
        <v>42.64</v>
      </c>
      <c r="AA6431" s="31">
        <f t="shared" si="1810"/>
        <v>42.64</v>
      </c>
      <c r="AB6431" s="31" t="str">
        <f t="shared" si="1811"/>
        <v>-</v>
      </c>
    </row>
    <row r="6432" spans="1:28" x14ac:dyDescent="0.3">
      <c r="A6432" s="133">
        <v>43003.666666666664</v>
      </c>
      <c r="B6432" s="152">
        <f t="shared" si="1812"/>
        <v>9</v>
      </c>
      <c r="C6432" s="152">
        <f t="shared" si="1813"/>
        <v>25</v>
      </c>
      <c r="D6432" s="152">
        <f t="shared" si="1814"/>
        <v>16</v>
      </c>
      <c r="E6432" s="38" t="str">
        <f t="shared" si="1815"/>
        <v/>
      </c>
      <c r="F6432" s="134">
        <v>225.9</v>
      </c>
      <c r="G6432" s="38">
        <f t="shared" si="1816"/>
        <v>225.9</v>
      </c>
      <c r="H6432" s="38" t="str">
        <f t="shared" si="1817"/>
        <v>-</v>
      </c>
      <c r="K6432" s="133">
        <v>43368.666666666664</v>
      </c>
      <c r="L6432" s="9">
        <f t="shared" si="1800"/>
        <v>9</v>
      </c>
      <c r="M6432" s="9">
        <f t="shared" si="1801"/>
        <v>25</v>
      </c>
      <c r="N6432" s="9">
        <f t="shared" si="1802"/>
        <v>16</v>
      </c>
      <c r="O6432" s="31" t="str">
        <f t="shared" si="1803"/>
        <v/>
      </c>
      <c r="P6432" s="134">
        <v>53.21</v>
      </c>
      <c r="Q6432" s="31">
        <f t="shared" si="1804"/>
        <v>53.21</v>
      </c>
      <c r="R6432" s="31" t="str">
        <f t="shared" si="1805"/>
        <v>-</v>
      </c>
      <c r="U6432" s="133">
        <v>43733.666666666664</v>
      </c>
      <c r="V6432" s="9">
        <f t="shared" si="1806"/>
        <v>9</v>
      </c>
      <c r="W6432" s="9">
        <f t="shared" si="1807"/>
        <v>25</v>
      </c>
      <c r="X6432" s="9">
        <f t="shared" si="1808"/>
        <v>16</v>
      </c>
      <c r="Y6432" s="31" t="str">
        <f t="shared" si="1809"/>
        <v/>
      </c>
      <c r="Z6432" s="134">
        <v>48.59</v>
      </c>
      <c r="AA6432" s="31">
        <f t="shared" si="1810"/>
        <v>48.59</v>
      </c>
      <c r="AB6432" s="31" t="str">
        <f t="shared" si="1811"/>
        <v>-</v>
      </c>
    </row>
    <row r="6433" spans="1:28" x14ac:dyDescent="0.3">
      <c r="A6433" s="133">
        <v>43003.708333333336</v>
      </c>
      <c r="B6433" s="152">
        <f t="shared" si="1812"/>
        <v>9</v>
      </c>
      <c r="C6433" s="152">
        <f t="shared" si="1813"/>
        <v>25</v>
      </c>
      <c r="D6433" s="152">
        <f t="shared" si="1814"/>
        <v>17</v>
      </c>
      <c r="E6433" s="38" t="str">
        <f t="shared" si="1815"/>
        <v/>
      </c>
      <c r="F6433" s="134">
        <v>184.07</v>
      </c>
      <c r="G6433" s="38" t="str">
        <f t="shared" si="1816"/>
        <v>-</v>
      </c>
      <c r="H6433" s="38">
        <f t="shared" si="1817"/>
        <v>184.07</v>
      </c>
      <c r="K6433" s="133">
        <v>43368.708333333336</v>
      </c>
      <c r="L6433" s="9">
        <f t="shared" si="1800"/>
        <v>9</v>
      </c>
      <c r="M6433" s="9">
        <f t="shared" si="1801"/>
        <v>25</v>
      </c>
      <c r="N6433" s="9">
        <f t="shared" si="1802"/>
        <v>17</v>
      </c>
      <c r="O6433" s="31" t="str">
        <f t="shared" si="1803"/>
        <v/>
      </c>
      <c r="P6433" s="134">
        <v>56.05</v>
      </c>
      <c r="Q6433" s="31" t="str">
        <f t="shared" si="1804"/>
        <v>-</v>
      </c>
      <c r="R6433" s="31">
        <f t="shared" si="1805"/>
        <v>56.05</v>
      </c>
      <c r="U6433" s="133">
        <v>43733.708333333336</v>
      </c>
      <c r="V6433" s="9">
        <f t="shared" si="1806"/>
        <v>9</v>
      </c>
      <c r="W6433" s="9">
        <f t="shared" si="1807"/>
        <v>25</v>
      </c>
      <c r="X6433" s="9">
        <f t="shared" si="1808"/>
        <v>17</v>
      </c>
      <c r="Y6433" s="31" t="str">
        <f t="shared" si="1809"/>
        <v/>
      </c>
      <c r="Z6433" s="134">
        <v>45.35</v>
      </c>
      <c r="AA6433" s="31" t="str">
        <f t="shared" si="1810"/>
        <v>-</v>
      </c>
      <c r="AB6433" s="31">
        <f t="shared" si="1811"/>
        <v>45.35</v>
      </c>
    </row>
    <row r="6434" spans="1:28" x14ac:dyDescent="0.3">
      <c r="A6434" s="133">
        <v>43003.75</v>
      </c>
      <c r="B6434" s="152">
        <f t="shared" si="1812"/>
        <v>9</v>
      </c>
      <c r="C6434" s="152">
        <f t="shared" si="1813"/>
        <v>25</v>
      </c>
      <c r="D6434" s="152">
        <f t="shared" si="1814"/>
        <v>18</v>
      </c>
      <c r="E6434" s="38" t="str">
        <f t="shared" si="1815"/>
        <v/>
      </c>
      <c r="F6434" s="134">
        <v>93.31</v>
      </c>
      <c r="G6434" s="38" t="str">
        <f t="shared" si="1816"/>
        <v>-</v>
      </c>
      <c r="H6434" s="38">
        <f t="shared" si="1817"/>
        <v>93.31</v>
      </c>
      <c r="K6434" s="133">
        <v>43368.75</v>
      </c>
      <c r="L6434" s="9">
        <f t="shared" si="1800"/>
        <v>9</v>
      </c>
      <c r="M6434" s="9">
        <f t="shared" si="1801"/>
        <v>25</v>
      </c>
      <c r="N6434" s="9">
        <f t="shared" si="1802"/>
        <v>18</v>
      </c>
      <c r="O6434" s="31" t="str">
        <f t="shared" si="1803"/>
        <v/>
      </c>
      <c r="P6434" s="134">
        <v>45.04</v>
      </c>
      <c r="Q6434" s="31" t="str">
        <f t="shared" si="1804"/>
        <v>-</v>
      </c>
      <c r="R6434" s="31">
        <f t="shared" si="1805"/>
        <v>45.04</v>
      </c>
      <c r="U6434" s="133">
        <v>43733.75</v>
      </c>
      <c r="V6434" s="9">
        <f t="shared" si="1806"/>
        <v>9</v>
      </c>
      <c r="W6434" s="9">
        <f t="shared" si="1807"/>
        <v>25</v>
      </c>
      <c r="X6434" s="9">
        <f t="shared" si="1808"/>
        <v>18</v>
      </c>
      <c r="Y6434" s="31" t="str">
        <f t="shared" si="1809"/>
        <v/>
      </c>
      <c r="Z6434" s="134">
        <v>35.24</v>
      </c>
      <c r="AA6434" s="31" t="str">
        <f t="shared" si="1810"/>
        <v>-</v>
      </c>
      <c r="AB6434" s="31">
        <f t="shared" si="1811"/>
        <v>35.24</v>
      </c>
    </row>
    <row r="6435" spans="1:28" x14ac:dyDescent="0.3">
      <c r="A6435" s="133">
        <v>43003.791666666664</v>
      </c>
      <c r="B6435" s="152">
        <f t="shared" si="1812"/>
        <v>9</v>
      </c>
      <c r="C6435" s="152">
        <f t="shared" si="1813"/>
        <v>25</v>
      </c>
      <c r="D6435" s="152">
        <f t="shared" si="1814"/>
        <v>19</v>
      </c>
      <c r="E6435" s="38" t="str">
        <f t="shared" si="1815"/>
        <v/>
      </c>
      <c r="F6435" s="134">
        <v>66.61</v>
      </c>
      <c r="G6435" s="38" t="str">
        <f t="shared" si="1816"/>
        <v>-</v>
      </c>
      <c r="H6435" s="38">
        <f t="shared" si="1817"/>
        <v>66.61</v>
      </c>
      <c r="K6435" s="133">
        <v>43368.791666666664</v>
      </c>
      <c r="L6435" s="9">
        <f t="shared" si="1800"/>
        <v>9</v>
      </c>
      <c r="M6435" s="9">
        <f t="shared" si="1801"/>
        <v>25</v>
      </c>
      <c r="N6435" s="9">
        <f t="shared" si="1802"/>
        <v>19</v>
      </c>
      <c r="O6435" s="31" t="str">
        <f t="shared" si="1803"/>
        <v/>
      </c>
      <c r="P6435" s="134">
        <v>52.03</v>
      </c>
      <c r="Q6435" s="31" t="str">
        <f t="shared" si="1804"/>
        <v>-</v>
      </c>
      <c r="R6435" s="31">
        <f t="shared" si="1805"/>
        <v>52.03</v>
      </c>
      <c r="U6435" s="133">
        <v>43733.791666666664</v>
      </c>
      <c r="V6435" s="9">
        <f t="shared" si="1806"/>
        <v>9</v>
      </c>
      <c r="W6435" s="9">
        <f t="shared" si="1807"/>
        <v>25</v>
      </c>
      <c r="X6435" s="9">
        <f t="shared" si="1808"/>
        <v>19</v>
      </c>
      <c r="Y6435" s="31" t="str">
        <f t="shared" si="1809"/>
        <v/>
      </c>
      <c r="Z6435" s="134">
        <v>33.619999999999997</v>
      </c>
      <c r="AA6435" s="31" t="str">
        <f t="shared" si="1810"/>
        <v>-</v>
      </c>
      <c r="AB6435" s="31">
        <f t="shared" si="1811"/>
        <v>33.619999999999997</v>
      </c>
    </row>
    <row r="6436" spans="1:28" x14ac:dyDescent="0.3">
      <c r="A6436" s="133">
        <v>43003.833333333336</v>
      </c>
      <c r="B6436" s="152">
        <f t="shared" si="1812"/>
        <v>9</v>
      </c>
      <c r="C6436" s="152">
        <f t="shared" si="1813"/>
        <v>25</v>
      </c>
      <c r="D6436" s="152">
        <f t="shared" si="1814"/>
        <v>20</v>
      </c>
      <c r="E6436" s="38" t="str">
        <f t="shared" si="1815"/>
        <v/>
      </c>
      <c r="F6436" s="134">
        <v>58.83</v>
      </c>
      <c r="G6436" s="38" t="str">
        <f t="shared" si="1816"/>
        <v>-</v>
      </c>
      <c r="H6436" s="38">
        <f t="shared" si="1817"/>
        <v>58.83</v>
      </c>
      <c r="K6436" s="133">
        <v>43368.833333333336</v>
      </c>
      <c r="L6436" s="9">
        <f t="shared" si="1800"/>
        <v>9</v>
      </c>
      <c r="M6436" s="9">
        <f t="shared" si="1801"/>
        <v>25</v>
      </c>
      <c r="N6436" s="9">
        <f t="shared" si="1802"/>
        <v>20</v>
      </c>
      <c r="O6436" s="31" t="str">
        <f t="shared" si="1803"/>
        <v/>
      </c>
      <c r="P6436" s="134">
        <v>44.29</v>
      </c>
      <c r="Q6436" s="31" t="str">
        <f t="shared" si="1804"/>
        <v>-</v>
      </c>
      <c r="R6436" s="31">
        <f t="shared" si="1805"/>
        <v>44.29</v>
      </c>
      <c r="U6436" s="133">
        <v>43733.833333333336</v>
      </c>
      <c r="V6436" s="9">
        <f t="shared" si="1806"/>
        <v>9</v>
      </c>
      <c r="W6436" s="9">
        <f t="shared" si="1807"/>
        <v>25</v>
      </c>
      <c r="X6436" s="9">
        <f t="shared" si="1808"/>
        <v>20</v>
      </c>
      <c r="Y6436" s="31" t="str">
        <f t="shared" si="1809"/>
        <v/>
      </c>
      <c r="Z6436" s="134">
        <v>31.05</v>
      </c>
      <c r="AA6436" s="31" t="str">
        <f t="shared" si="1810"/>
        <v>-</v>
      </c>
      <c r="AB6436" s="31">
        <f t="shared" si="1811"/>
        <v>31.05</v>
      </c>
    </row>
    <row r="6437" spans="1:28" x14ac:dyDescent="0.3">
      <c r="A6437" s="133">
        <v>43003.875</v>
      </c>
      <c r="B6437" s="152">
        <f t="shared" si="1812"/>
        <v>9</v>
      </c>
      <c r="C6437" s="152">
        <f t="shared" si="1813"/>
        <v>25</v>
      </c>
      <c r="D6437" s="152">
        <f t="shared" si="1814"/>
        <v>21</v>
      </c>
      <c r="E6437" s="38" t="str">
        <f t="shared" si="1815"/>
        <v/>
      </c>
      <c r="F6437" s="134">
        <v>43.24</v>
      </c>
      <c r="G6437" s="38" t="str">
        <f t="shared" si="1816"/>
        <v>-</v>
      </c>
      <c r="H6437" s="38">
        <f t="shared" si="1817"/>
        <v>43.24</v>
      </c>
      <c r="K6437" s="133">
        <v>43368.875</v>
      </c>
      <c r="L6437" s="9">
        <f t="shared" si="1800"/>
        <v>9</v>
      </c>
      <c r="M6437" s="9">
        <f t="shared" si="1801"/>
        <v>25</v>
      </c>
      <c r="N6437" s="9">
        <f t="shared" si="1802"/>
        <v>21</v>
      </c>
      <c r="O6437" s="31" t="str">
        <f t="shared" si="1803"/>
        <v/>
      </c>
      <c r="P6437" s="134">
        <v>38.42</v>
      </c>
      <c r="Q6437" s="31" t="str">
        <f t="shared" si="1804"/>
        <v>-</v>
      </c>
      <c r="R6437" s="31">
        <f t="shared" si="1805"/>
        <v>38.42</v>
      </c>
      <c r="U6437" s="133">
        <v>43733.875</v>
      </c>
      <c r="V6437" s="9">
        <f t="shared" si="1806"/>
        <v>9</v>
      </c>
      <c r="W6437" s="9">
        <f t="shared" si="1807"/>
        <v>25</v>
      </c>
      <c r="X6437" s="9">
        <f t="shared" si="1808"/>
        <v>21</v>
      </c>
      <c r="Y6437" s="31" t="str">
        <f t="shared" si="1809"/>
        <v/>
      </c>
      <c r="Z6437" s="134">
        <v>27.11</v>
      </c>
      <c r="AA6437" s="31" t="str">
        <f t="shared" si="1810"/>
        <v>-</v>
      </c>
      <c r="AB6437" s="31">
        <f t="shared" si="1811"/>
        <v>27.11</v>
      </c>
    </row>
    <row r="6438" spans="1:28" x14ac:dyDescent="0.3">
      <c r="A6438" s="133">
        <v>43003.916666666664</v>
      </c>
      <c r="B6438" s="152">
        <f t="shared" si="1812"/>
        <v>9</v>
      </c>
      <c r="C6438" s="152">
        <f t="shared" si="1813"/>
        <v>25</v>
      </c>
      <c r="D6438" s="152">
        <f t="shared" si="1814"/>
        <v>22</v>
      </c>
      <c r="E6438" s="38" t="str">
        <f t="shared" si="1815"/>
        <v/>
      </c>
      <c r="F6438" s="134">
        <v>34.909999999999997</v>
      </c>
      <c r="G6438" s="38" t="str">
        <f t="shared" si="1816"/>
        <v>-</v>
      </c>
      <c r="H6438" s="38">
        <f t="shared" si="1817"/>
        <v>34.909999999999997</v>
      </c>
      <c r="K6438" s="133">
        <v>43368.916666666664</v>
      </c>
      <c r="L6438" s="9">
        <f t="shared" si="1800"/>
        <v>9</v>
      </c>
      <c r="M6438" s="9">
        <f t="shared" si="1801"/>
        <v>25</v>
      </c>
      <c r="N6438" s="9">
        <f t="shared" si="1802"/>
        <v>22</v>
      </c>
      <c r="O6438" s="31" t="str">
        <f t="shared" si="1803"/>
        <v/>
      </c>
      <c r="P6438" s="134">
        <v>31.07</v>
      </c>
      <c r="Q6438" s="31" t="str">
        <f t="shared" si="1804"/>
        <v>-</v>
      </c>
      <c r="R6438" s="31">
        <f t="shared" si="1805"/>
        <v>31.07</v>
      </c>
      <c r="U6438" s="133">
        <v>43733.916666666664</v>
      </c>
      <c r="V6438" s="9">
        <f t="shared" si="1806"/>
        <v>9</v>
      </c>
      <c r="W6438" s="9">
        <f t="shared" si="1807"/>
        <v>25</v>
      </c>
      <c r="X6438" s="9">
        <f t="shared" si="1808"/>
        <v>22</v>
      </c>
      <c r="Y6438" s="31" t="str">
        <f t="shared" si="1809"/>
        <v/>
      </c>
      <c r="Z6438" s="134">
        <v>23.6</v>
      </c>
      <c r="AA6438" s="31" t="str">
        <f t="shared" si="1810"/>
        <v>-</v>
      </c>
      <c r="AB6438" s="31">
        <f t="shared" si="1811"/>
        <v>23.6</v>
      </c>
    </row>
    <row r="6439" spans="1:28" x14ac:dyDescent="0.3">
      <c r="A6439" s="133">
        <v>43003.958333333336</v>
      </c>
      <c r="B6439" s="152">
        <f t="shared" si="1812"/>
        <v>9</v>
      </c>
      <c r="C6439" s="152">
        <f t="shared" si="1813"/>
        <v>25</v>
      </c>
      <c r="D6439" s="152">
        <f t="shared" si="1814"/>
        <v>23</v>
      </c>
      <c r="E6439" s="38" t="str">
        <f t="shared" si="1815"/>
        <v/>
      </c>
      <c r="F6439" s="134">
        <v>27.24</v>
      </c>
      <c r="G6439" s="38" t="str">
        <f t="shared" si="1816"/>
        <v>-</v>
      </c>
      <c r="H6439" s="38">
        <f t="shared" si="1817"/>
        <v>27.24</v>
      </c>
      <c r="K6439" s="133">
        <v>43368.958333333336</v>
      </c>
      <c r="L6439" s="9">
        <f t="shared" si="1800"/>
        <v>9</v>
      </c>
      <c r="M6439" s="9">
        <f t="shared" si="1801"/>
        <v>25</v>
      </c>
      <c r="N6439" s="9">
        <f t="shared" si="1802"/>
        <v>23</v>
      </c>
      <c r="O6439" s="31" t="str">
        <f t="shared" si="1803"/>
        <v/>
      </c>
      <c r="P6439" s="134">
        <v>28.95</v>
      </c>
      <c r="Q6439" s="31" t="str">
        <f t="shared" si="1804"/>
        <v>-</v>
      </c>
      <c r="R6439" s="31">
        <f t="shared" si="1805"/>
        <v>28.95</v>
      </c>
      <c r="U6439" s="133">
        <v>43733.958333333336</v>
      </c>
      <c r="V6439" s="9">
        <f t="shared" si="1806"/>
        <v>9</v>
      </c>
      <c r="W6439" s="9">
        <f t="shared" si="1807"/>
        <v>25</v>
      </c>
      <c r="X6439" s="9">
        <f t="shared" si="1808"/>
        <v>23</v>
      </c>
      <c r="Y6439" s="31" t="str">
        <f t="shared" si="1809"/>
        <v/>
      </c>
      <c r="Z6439" s="134">
        <v>21.92</v>
      </c>
      <c r="AA6439" s="31" t="str">
        <f t="shared" si="1810"/>
        <v>-</v>
      </c>
      <c r="AB6439" s="31">
        <f t="shared" si="1811"/>
        <v>21.92</v>
      </c>
    </row>
    <row r="6440" spans="1:28" x14ac:dyDescent="0.3">
      <c r="A6440" s="133">
        <v>43004</v>
      </c>
      <c r="B6440" s="152">
        <f t="shared" si="1812"/>
        <v>9</v>
      </c>
      <c r="C6440" s="152">
        <f t="shared" si="1813"/>
        <v>26</v>
      </c>
      <c r="D6440" s="152">
        <f t="shared" si="1814"/>
        <v>0</v>
      </c>
      <c r="E6440" s="38" t="str">
        <f t="shared" si="1815"/>
        <v/>
      </c>
      <c r="F6440" s="134">
        <v>24.08</v>
      </c>
      <c r="G6440" s="38" t="str">
        <f t="shared" si="1816"/>
        <v>-</v>
      </c>
      <c r="H6440" s="38">
        <f t="shared" si="1817"/>
        <v>24.08</v>
      </c>
      <c r="K6440" s="133">
        <v>43369</v>
      </c>
      <c r="L6440" s="9">
        <f t="shared" si="1800"/>
        <v>9</v>
      </c>
      <c r="M6440" s="9">
        <f t="shared" si="1801"/>
        <v>26</v>
      </c>
      <c r="N6440" s="9">
        <f t="shared" si="1802"/>
        <v>0</v>
      </c>
      <c r="O6440" s="31" t="str">
        <f t="shared" si="1803"/>
        <v/>
      </c>
      <c r="P6440" s="134">
        <v>23.45</v>
      </c>
      <c r="Q6440" s="31" t="str">
        <f t="shared" si="1804"/>
        <v>-</v>
      </c>
      <c r="R6440" s="31">
        <f t="shared" si="1805"/>
        <v>23.45</v>
      </c>
      <c r="U6440" s="133">
        <v>43734</v>
      </c>
      <c r="V6440" s="9">
        <f t="shared" si="1806"/>
        <v>9</v>
      </c>
      <c r="W6440" s="9">
        <f t="shared" si="1807"/>
        <v>26</v>
      </c>
      <c r="X6440" s="9">
        <f t="shared" si="1808"/>
        <v>0</v>
      </c>
      <c r="Y6440" s="31" t="str">
        <f t="shared" si="1809"/>
        <v/>
      </c>
      <c r="Z6440" s="134">
        <v>20.55</v>
      </c>
      <c r="AA6440" s="31" t="str">
        <f t="shared" si="1810"/>
        <v>-</v>
      </c>
      <c r="AB6440" s="31">
        <f t="shared" si="1811"/>
        <v>20.55</v>
      </c>
    </row>
    <row r="6441" spans="1:28" x14ac:dyDescent="0.3">
      <c r="A6441" s="133">
        <v>43004.041666666664</v>
      </c>
      <c r="B6441" s="152">
        <f t="shared" si="1812"/>
        <v>9</v>
      </c>
      <c r="C6441" s="152">
        <f t="shared" si="1813"/>
        <v>26</v>
      </c>
      <c r="D6441" s="152">
        <f t="shared" si="1814"/>
        <v>1</v>
      </c>
      <c r="E6441" s="38" t="str">
        <f t="shared" si="1815"/>
        <v/>
      </c>
      <c r="F6441" s="134">
        <v>22.75</v>
      </c>
      <c r="G6441" s="38" t="str">
        <f t="shared" si="1816"/>
        <v>-</v>
      </c>
      <c r="H6441" s="38">
        <f t="shared" si="1817"/>
        <v>22.75</v>
      </c>
      <c r="K6441" s="133">
        <v>43369.041666666664</v>
      </c>
      <c r="L6441" s="9">
        <f t="shared" si="1800"/>
        <v>9</v>
      </c>
      <c r="M6441" s="9">
        <f t="shared" si="1801"/>
        <v>26</v>
      </c>
      <c r="N6441" s="9">
        <f t="shared" si="1802"/>
        <v>1</v>
      </c>
      <c r="O6441" s="31" t="str">
        <f t="shared" si="1803"/>
        <v/>
      </c>
      <c r="P6441" s="134">
        <v>21.77</v>
      </c>
      <c r="Q6441" s="31" t="str">
        <f t="shared" si="1804"/>
        <v>-</v>
      </c>
      <c r="R6441" s="31">
        <f t="shared" si="1805"/>
        <v>21.77</v>
      </c>
      <c r="U6441" s="133">
        <v>43734.041666666664</v>
      </c>
      <c r="V6441" s="9">
        <f t="shared" si="1806"/>
        <v>9</v>
      </c>
      <c r="W6441" s="9">
        <f t="shared" si="1807"/>
        <v>26</v>
      </c>
      <c r="X6441" s="9">
        <f t="shared" si="1808"/>
        <v>1</v>
      </c>
      <c r="Y6441" s="31" t="str">
        <f t="shared" si="1809"/>
        <v/>
      </c>
      <c r="Z6441" s="134">
        <v>20.100000000000001</v>
      </c>
      <c r="AA6441" s="31" t="str">
        <f t="shared" si="1810"/>
        <v>-</v>
      </c>
      <c r="AB6441" s="31">
        <f t="shared" si="1811"/>
        <v>20.100000000000001</v>
      </c>
    </row>
    <row r="6442" spans="1:28" x14ac:dyDescent="0.3">
      <c r="A6442" s="133">
        <v>43004.083333333336</v>
      </c>
      <c r="B6442" s="152">
        <f t="shared" si="1812"/>
        <v>9</v>
      </c>
      <c r="C6442" s="152">
        <f t="shared" si="1813"/>
        <v>26</v>
      </c>
      <c r="D6442" s="152">
        <f t="shared" si="1814"/>
        <v>2</v>
      </c>
      <c r="E6442" s="38" t="str">
        <f t="shared" si="1815"/>
        <v/>
      </c>
      <c r="F6442" s="134">
        <v>21.24</v>
      </c>
      <c r="G6442" s="38" t="str">
        <f t="shared" si="1816"/>
        <v>-</v>
      </c>
      <c r="H6442" s="38">
        <f t="shared" si="1817"/>
        <v>21.24</v>
      </c>
      <c r="K6442" s="133">
        <v>43369.083333333336</v>
      </c>
      <c r="L6442" s="9">
        <f t="shared" si="1800"/>
        <v>9</v>
      </c>
      <c r="M6442" s="9">
        <f t="shared" si="1801"/>
        <v>26</v>
      </c>
      <c r="N6442" s="9">
        <f t="shared" si="1802"/>
        <v>2</v>
      </c>
      <c r="O6442" s="31" t="str">
        <f t="shared" si="1803"/>
        <v/>
      </c>
      <c r="P6442" s="134">
        <v>20.83</v>
      </c>
      <c r="Q6442" s="31" t="str">
        <f t="shared" si="1804"/>
        <v>-</v>
      </c>
      <c r="R6442" s="31">
        <f t="shared" si="1805"/>
        <v>20.83</v>
      </c>
      <c r="U6442" s="133">
        <v>43734.083333333336</v>
      </c>
      <c r="V6442" s="9">
        <f t="shared" si="1806"/>
        <v>9</v>
      </c>
      <c r="W6442" s="9">
        <f t="shared" si="1807"/>
        <v>26</v>
      </c>
      <c r="X6442" s="9">
        <f t="shared" si="1808"/>
        <v>2</v>
      </c>
      <c r="Y6442" s="31" t="str">
        <f t="shared" si="1809"/>
        <v/>
      </c>
      <c r="Z6442" s="134">
        <v>18.850000000000001</v>
      </c>
      <c r="AA6442" s="31" t="str">
        <f t="shared" si="1810"/>
        <v>-</v>
      </c>
      <c r="AB6442" s="31">
        <f t="shared" si="1811"/>
        <v>18.850000000000001</v>
      </c>
    </row>
    <row r="6443" spans="1:28" x14ac:dyDescent="0.3">
      <c r="A6443" s="133">
        <v>43004.125</v>
      </c>
      <c r="B6443" s="152">
        <f t="shared" si="1812"/>
        <v>9</v>
      </c>
      <c r="C6443" s="152">
        <f t="shared" si="1813"/>
        <v>26</v>
      </c>
      <c r="D6443" s="152">
        <f t="shared" si="1814"/>
        <v>3</v>
      </c>
      <c r="E6443" s="38" t="str">
        <f t="shared" si="1815"/>
        <v/>
      </c>
      <c r="F6443" s="134">
        <v>20.25</v>
      </c>
      <c r="G6443" s="38" t="str">
        <f t="shared" si="1816"/>
        <v>-</v>
      </c>
      <c r="H6443" s="38">
        <f t="shared" si="1817"/>
        <v>20.25</v>
      </c>
      <c r="K6443" s="133">
        <v>43369.125</v>
      </c>
      <c r="L6443" s="9">
        <f t="shared" si="1800"/>
        <v>9</v>
      </c>
      <c r="M6443" s="9">
        <f t="shared" si="1801"/>
        <v>26</v>
      </c>
      <c r="N6443" s="9">
        <f t="shared" si="1802"/>
        <v>3</v>
      </c>
      <c r="O6443" s="31" t="str">
        <f t="shared" si="1803"/>
        <v/>
      </c>
      <c r="P6443" s="134">
        <v>20.51</v>
      </c>
      <c r="Q6443" s="31" t="str">
        <f t="shared" si="1804"/>
        <v>-</v>
      </c>
      <c r="R6443" s="31">
        <f t="shared" si="1805"/>
        <v>20.51</v>
      </c>
      <c r="U6443" s="133">
        <v>43734.125</v>
      </c>
      <c r="V6443" s="9">
        <f t="shared" si="1806"/>
        <v>9</v>
      </c>
      <c r="W6443" s="9">
        <f t="shared" si="1807"/>
        <v>26</v>
      </c>
      <c r="X6443" s="9">
        <f t="shared" si="1808"/>
        <v>3</v>
      </c>
      <c r="Y6443" s="31" t="str">
        <f t="shared" si="1809"/>
        <v/>
      </c>
      <c r="Z6443" s="134">
        <v>18.47</v>
      </c>
      <c r="AA6443" s="31" t="str">
        <f t="shared" si="1810"/>
        <v>-</v>
      </c>
      <c r="AB6443" s="31">
        <f t="shared" si="1811"/>
        <v>18.47</v>
      </c>
    </row>
    <row r="6444" spans="1:28" x14ac:dyDescent="0.3">
      <c r="A6444" s="133">
        <v>43004.166666666664</v>
      </c>
      <c r="B6444" s="152">
        <f t="shared" si="1812"/>
        <v>9</v>
      </c>
      <c r="C6444" s="152">
        <f t="shared" si="1813"/>
        <v>26</v>
      </c>
      <c r="D6444" s="152">
        <f t="shared" si="1814"/>
        <v>4</v>
      </c>
      <c r="E6444" s="38" t="str">
        <f t="shared" si="1815"/>
        <v/>
      </c>
      <c r="F6444" s="134">
        <v>20.75</v>
      </c>
      <c r="G6444" s="38" t="str">
        <f t="shared" si="1816"/>
        <v>-</v>
      </c>
      <c r="H6444" s="38">
        <f t="shared" si="1817"/>
        <v>20.75</v>
      </c>
      <c r="K6444" s="133">
        <v>43369.166666666664</v>
      </c>
      <c r="L6444" s="9">
        <f t="shared" si="1800"/>
        <v>9</v>
      </c>
      <c r="M6444" s="9">
        <f t="shared" si="1801"/>
        <v>26</v>
      </c>
      <c r="N6444" s="9">
        <f t="shared" si="1802"/>
        <v>4</v>
      </c>
      <c r="O6444" s="31" t="str">
        <f t="shared" si="1803"/>
        <v/>
      </c>
      <c r="P6444" s="134">
        <v>20.95</v>
      </c>
      <c r="Q6444" s="31" t="str">
        <f t="shared" si="1804"/>
        <v>-</v>
      </c>
      <c r="R6444" s="31">
        <f t="shared" si="1805"/>
        <v>20.95</v>
      </c>
      <c r="U6444" s="133">
        <v>43734.166666666664</v>
      </c>
      <c r="V6444" s="9">
        <f t="shared" si="1806"/>
        <v>9</v>
      </c>
      <c r="W6444" s="9">
        <f t="shared" si="1807"/>
        <v>26</v>
      </c>
      <c r="X6444" s="9">
        <f t="shared" si="1808"/>
        <v>4</v>
      </c>
      <c r="Y6444" s="31" t="str">
        <f t="shared" si="1809"/>
        <v/>
      </c>
      <c r="Z6444" s="134">
        <v>18.88</v>
      </c>
      <c r="AA6444" s="31" t="str">
        <f t="shared" si="1810"/>
        <v>-</v>
      </c>
      <c r="AB6444" s="31">
        <f t="shared" si="1811"/>
        <v>18.88</v>
      </c>
    </row>
    <row r="6445" spans="1:28" x14ac:dyDescent="0.3">
      <c r="A6445" s="133">
        <v>43004.208333333336</v>
      </c>
      <c r="B6445" s="152">
        <f t="shared" si="1812"/>
        <v>9</v>
      </c>
      <c r="C6445" s="152">
        <f t="shared" si="1813"/>
        <v>26</v>
      </c>
      <c r="D6445" s="152">
        <f t="shared" si="1814"/>
        <v>5</v>
      </c>
      <c r="E6445" s="38" t="str">
        <f t="shared" si="1815"/>
        <v/>
      </c>
      <c r="F6445" s="134">
        <v>23.06</v>
      </c>
      <c r="G6445" s="38" t="str">
        <f t="shared" si="1816"/>
        <v>-</v>
      </c>
      <c r="H6445" s="38">
        <f t="shared" si="1817"/>
        <v>23.06</v>
      </c>
      <c r="K6445" s="133">
        <v>43369.208333333336</v>
      </c>
      <c r="L6445" s="9">
        <f t="shared" si="1800"/>
        <v>9</v>
      </c>
      <c r="M6445" s="9">
        <f t="shared" si="1801"/>
        <v>26</v>
      </c>
      <c r="N6445" s="9">
        <f t="shared" si="1802"/>
        <v>5</v>
      </c>
      <c r="O6445" s="31" t="str">
        <f t="shared" si="1803"/>
        <v/>
      </c>
      <c r="P6445" s="134">
        <v>23.59</v>
      </c>
      <c r="Q6445" s="31" t="str">
        <f t="shared" si="1804"/>
        <v>-</v>
      </c>
      <c r="R6445" s="31">
        <f t="shared" si="1805"/>
        <v>23.59</v>
      </c>
      <c r="U6445" s="133">
        <v>43734.208333333336</v>
      </c>
      <c r="V6445" s="9">
        <f t="shared" si="1806"/>
        <v>9</v>
      </c>
      <c r="W6445" s="9">
        <f t="shared" si="1807"/>
        <v>26</v>
      </c>
      <c r="X6445" s="9">
        <f t="shared" si="1808"/>
        <v>5</v>
      </c>
      <c r="Y6445" s="31" t="str">
        <f t="shared" si="1809"/>
        <v/>
      </c>
      <c r="Z6445" s="134">
        <v>20.77</v>
      </c>
      <c r="AA6445" s="31" t="str">
        <f t="shared" si="1810"/>
        <v>-</v>
      </c>
      <c r="AB6445" s="31">
        <f t="shared" si="1811"/>
        <v>20.77</v>
      </c>
    </row>
    <row r="6446" spans="1:28" x14ac:dyDescent="0.3">
      <c r="A6446" s="133">
        <v>43004.25</v>
      </c>
      <c r="B6446" s="152">
        <f t="shared" si="1812"/>
        <v>9</v>
      </c>
      <c r="C6446" s="152">
        <f t="shared" si="1813"/>
        <v>26</v>
      </c>
      <c r="D6446" s="152">
        <f t="shared" si="1814"/>
        <v>6</v>
      </c>
      <c r="E6446" s="38" t="str">
        <f t="shared" si="1815"/>
        <v/>
      </c>
      <c r="F6446" s="134">
        <v>29.67</v>
      </c>
      <c r="G6446" s="38" t="str">
        <f t="shared" si="1816"/>
        <v>-</v>
      </c>
      <c r="H6446" s="38">
        <f t="shared" si="1817"/>
        <v>29.67</v>
      </c>
      <c r="K6446" s="133">
        <v>43369.25</v>
      </c>
      <c r="L6446" s="9">
        <f t="shared" si="1800"/>
        <v>9</v>
      </c>
      <c r="M6446" s="9">
        <f t="shared" si="1801"/>
        <v>26</v>
      </c>
      <c r="N6446" s="9">
        <f t="shared" si="1802"/>
        <v>6</v>
      </c>
      <c r="O6446" s="31" t="str">
        <f t="shared" si="1803"/>
        <v/>
      </c>
      <c r="P6446" s="134">
        <v>32</v>
      </c>
      <c r="Q6446" s="31" t="str">
        <f t="shared" si="1804"/>
        <v>-</v>
      </c>
      <c r="R6446" s="31">
        <f t="shared" si="1805"/>
        <v>32</v>
      </c>
      <c r="U6446" s="133">
        <v>43734.25</v>
      </c>
      <c r="V6446" s="9">
        <f t="shared" si="1806"/>
        <v>9</v>
      </c>
      <c r="W6446" s="9">
        <f t="shared" si="1807"/>
        <v>26</v>
      </c>
      <c r="X6446" s="9">
        <f t="shared" si="1808"/>
        <v>6</v>
      </c>
      <c r="Y6446" s="31" t="str">
        <f t="shared" si="1809"/>
        <v/>
      </c>
      <c r="Z6446" s="134">
        <v>25.29</v>
      </c>
      <c r="AA6446" s="31" t="str">
        <f t="shared" si="1810"/>
        <v>-</v>
      </c>
      <c r="AB6446" s="31">
        <f t="shared" si="1811"/>
        <v>25.29</v>
      </c>
    </row>
    <row r="6447" spans="1:28" x14ac:dyDescent="0.3">
      <c r="A6447" s="133">
        <v>43004.291666666664</v>
      </c>
      <c r="B6447" s="152">
        <f t="shared" si="1812"/>
        <v>9</v>
      </c>
      <c r="C6447" s="152">
        <f t="shared" si="1813"/>
        <v>26</v>
      </c>
      <c r="D6447" s="152">
        <f t="shared" si="1814"/>
        <v>7</v>
      </c>
      <c r="E6447" s="38" t="str">
        <f t="shared" si="1815"/>
        <v/>
      </c>
      <c r="F6447" s="134">
        <v>28.93</v>
      </c>
      <c r="G6447" s="38" t="str">
        <f t="shared" si="1816"/>
        <v>-</v>
      </c>
      <c r="H6447" s="38">
        <f t="shared" si="1817"/>
        <v>28.93</v>
      </c>
      <c r="K6447" s="133">
        <v>43369.291666666664</v>
      </c>
      <c r="L6447" s="9">
        <f t="shared" si="1800"/>
        <v>9</v>
      </c>
      <c r="M6447" s="9">
        <f t="shared" si="1801"/>
        <v>26</v>
      </c>
      <c r="N6447" s="9">
        <f t="shared" si="1802"/>
        <v>7</v>
      </c>
      <c r="O6447" s="31" t="str">
        <f t="shared" si="1803"/>
        <v/>
      </c>
      <c r="P6447" s="134">
        <v>30.75</v>
      </c>
      <c r="Q6447" s="31" t="str">
        <f t="shared" si="1804"/>
        <v>-</v>
      </c>
      <c r="R6447" s="31">
        <f t="shared" si="1805"/>
        <v>30.75</v>
      </c>
      <c r="U6447" s="133">
        <v>43734.291666666664</v>
      </c>
      <c r="V6447" s="9">
        <f t="shared" si="1806"/>
        <v>9</v>
      </c>
      <c r="W6447" s="9">
        <f t="shared" si="1807"/>
        <v>26</v>
      </c>
      <c r="X6447" s="9">
        <f t="shared" si="1808"/>
        <v>7</v>
      </c>
      <c r="Y6447" s="31" t="str">
        <f t="shared" si="1809"/>
        <v/>
      </c>
      <c r="Z6447" s="134">
        <v>24.48</v>
      </c>
      <c r="AA6447" s="31" t="str">
        <f t="shared" si="1810"/>
        <v>-</v>
      </c>
      <c r="AB6447" s="31">
        <f t="shared" si="1811"/>
        <v>24.48</v>
      </c>
    </row>
    <row r="6448" spans="1:28" x14ac:dyDescent="0.3">
      <c r="A6448" s="133">
        <v>43004.333333333336</v>
      </c>
      <c r="B6448" s="152">
        <f t="shared" si="1812"/>
        <v>9</v>
      </c>
      <c r="C6448" s="152">
        <f t="shared" si="1813"/>
        <v>26</v>
      </c>
      <c r="D6448" s="152">
        <f t="shared" si="1814"/>
        <v>8</v>
      </c>
      <c r="E6448" s="38" t="str">
        <f t="shared" si="1815"/>
        <v/>
      </c>
      <c r="F6448" s="134">
        <v>30.97</v>
      </c>
      <c r="G6448" s="38">
        <f t="shared" si="1816"/>
        <v>30.97</v>
      </c>
      <c r="H6448" s="38" t="str">
        <f t="shared" si="1817"/>
        <v>-</v>
      </c>
      <c r="K6448" s="133">
        <v>43369.333333333336</v>
      </c>
      <c r="L6448" s="9">
        <f t="shared" si="1800"/>
        <v>9</v>
      </c>
      <c r="M6448" s="9">
        <f t="shared" si="1801"/>
        <v>26</v>
      </c>
      <c r="N6448" s="9">
        <f t="shared" si="1802"/>
        <v>8</v>
      </c>
      <c r="O6448" s="31" t="str">
        <f t="shared" si="1803"/>
        <v/>
      </c>
      <c r="P6448" s="134">
        <v>31.17</v>
      </c>
      <c r="Q6448" s="31">
        <f t="shared" si="1804"/>
        <v>31.17</v>
      </c>
      <c r="R6448" s="31" t="str">
        <f t="shared" si="1805"/>
        <v>-</v>
      </c>
      <c r="U6448" s="133">
        <v>43734.333333333336</v>
      </c>
      <c r="V6448" s="9">
        <f t="shared" si="1806"/>
        <v>9</v>
      </c>
      <c r="W6448" s="9">
        <f t="shared" si="1807"/>
        <v>26</v>
      </c>
      <c r="X6448" s="9">
        <f t="shared" si="1808"/>
        <v>8</v>
      </c>
      <c r="Y6448" s="31" t="str">
        <f t="shared" si="1809"/>
        <v/>
      </c>
      <c r="Z6448" s="134">
        <v>25.03</v>
      </c>
      <c r="AA6448" s="31">
        <f t="shared" si="1810"/>
        <v>25.03</v>
      </c>
      <c r="AB6448" s="31" t="str">
        <f t="shared" si="1811"/>
        <v>-</v>
      </c>
    </row>
    <row r="6449" spans="1:28" x14ac:dyDescent="0.3">
      <c r="A6449" s="133">
        <v>43004.375</v>
      </c>
      <c r="B6449" s="152">
        <f t="shared" si="1812"/>
        <v>9</v>
      </c>
      <c r="C6449" s="152">
        <f t="shared" si="1813"/>
        <v>26</v>
      </c>
      <c r="D6449" s="152">
        <f t="shared" si="1814"/>
        <v>9</v>
      </c>
      <c r="E6449" s="38" t="str">
        <f t="shared" si="1815"/>
        <v/>
      </c>
      <c r="F6449" s="134">
        <v>33.81</v>
      </c>
      <c r="G6449" s="38">
        <f t="shared" si="1816"/>
        <v>33.81</v>
      </c>
      <c r="H6449" s="38" t="str">
        <f t="shared" si="1817"/>
        <v>-</v>
      </c>
      <c r="K6449" s="133">
        <v>43369.375</v>
      </c>
      <c r="L6449" s="9">
        <f t="shared" si="1800"/>
        <v>9</v>
      </c>
      <c r="M6449" s="9">
        <f t="shared" si="1801"/>
        <v>26</v>
      </c>
      <c r="N6449" s="9">
        <f t="shared" si="1802"/>
        <v>9</v>
      </c>
      <c r="O6449" s="31" t="str">
        <f t="shared" si="1803"/>
        <v/>
      </c>
      <c r="P6449" s="134">
        <v>34.54</v>
      </c>
      <c r="Q6449" s="31">
        <f t="shared" si="1804"/>
        <v>34.54</v>
      </c>
      <c r="R6449" s="31" t="str">
        <f t="shared" si="1805"/>
        <v>-</v>
      </c>
      <c r="U6449" s="133">
        <v>43734.375</v>
      </c>
      <c r="V6449" s="9">
        <f t="shared" si="1806"/>
        <v>9</v>
      </c>
      <c r="W6449" s="9">
        <f t="shared" si="1807"/>
        <v>26</v>
      </c>
      <c r="X6449" s="9">
        <f t="shared" si="1808"/>
        <v>9</v>
      </c>
      <c r="Y6449" s="31" t="str">
        <f t="shared" si="1809"/>
        <v/>
      </c>
      <c r="Z6449" s="134">
        <v>27.9</v>
      </c>
      <c r="AA6449" s="31">
        <f t="shared" si="1810"/>
        <v>27.9</v>
      </c>
      <c r="AB6449" s="31" t="str">
        <f t="shared" si="1811"/>
        <v>-</v>
      </c>
    </row>
    <row r="6450" spans="1:28" x14ac:dyDescent="0.3">
      <c r="A6450" s="133">
        <v>43004.416666666664</v>
      </c>
      <c r="B6450" s="152">
        <f t="shared" si="1812"/>
        <v>9</v>
      </c>
      <c r="C6450" s="152">
        <f t="shared" si="1813"/>
        <v>26</v>
      </c>
      <c r="D6450" s="152">
        <f t="shared" si="1814"/>
        <v>10</v>
      </c>
      <c r="E6450" s="38" t="str">
        <f t="shared" si="1815"/>
        <v/>
      </c>
      <c r="F6450" s="134">
        <v>39.17</v>
      </c>
      <c r="G6450" s="38">
        <f t="shared" si="1816"/>
        <v>39.17</v>
      </c>
      <c r="H6450" s="38" t="str">
        <f t="shared" si="1817"/>
        <v>-</v>
      </c>
      <c r="K6450" s="133">
        <v>43369.416666666664</v>
      </c>
      <c r="L6450" s="9">
        <f t="shared" si="1800"/>
        <v>9</v>
      </c>
      <c r="M6450" s="9">
        <f t="shared" si="1801"/>
        <v>26</v>
      </c>
      <c r="N6450" s="9">
        <f t="shared" si="1802"/>
        <v>10</v>
      </c>
      <c r="O6450" s="31" t="str">
        <f t="shared" si="1803"/>
        <v/>
      </c>
      <c r="P6450" s="134">
        <v>38.57</v>
      </c>
      <c r="Q6450" s="31">
        <f t="shared" si="1804"/>
        <v>38.57</v>
      </c>
      <c r="R6450" s="31" t="str">
        <f t="shared" si="1805"/>
        <v>-</v>
      </c>
      <c r="U6450" s="133">
        <v>43734.416666666664</v>
      </c>
      <c r="V6450" s="9">
        <f t="shared" si="1806"/>
        <v>9</v>
      </c>
      <c r="W6450" s="9">
        <f t="shared" si="1807"/>
        <v>26</v>
      </c>
      <c r="X6450" s="9">
        <f t="shared" si="1808"/>
        <v>10</v>
      </c>
      <c r="Y6450" s="31" t="str">
        <f t="shared" si="1809"/>
        <v/>
      </c>
      <c r="Z6450" s="134">
        <v>28.76</v>
      </c>
      <c r="AA6450" s="31">
        <f t="shared" si="1810"/>
        <v>28.76</v>
      </c>
      <c r="AB6450" s="31" t="str">
        <f t="shared" si="1811"/>
        <v>-</v>
      </c>
    </row>
    <row r="6451" spans="1:28" x14ac:dyDescent="0.3">
      <c r="A6451" s="133">
        <v>43004.458333333336</v>
      </c>
      <c r="B6451" s="152">
        <f t="shared" si="1812"/>
        <v>9</v>
      </c>
      <c r="C6451" s="152">
        <f t="shared" si="1813"/>
        <v>26</v>
      </c>
      <c r="D6451" s="152">
        <f t="shared" si="1814"/>
        <v>11</v>
      </c>
      <c r="E6451" s="38" t="str">
        <f t="shared" si="1815"/>
        <v/>
      </c>
      <c r="F6451" s="134">
        <v>45.33</v>
      </c>
      <c r="G6451" s="38">
        <f t="shared" si="1816"/>
        <v>45.33</v>
      </c>
      <c r="H6451" s="38" t="str">
        <f t="shared" si="1817"/>
        <v>-</v>
      </c>
      <c r="K6451" s="133">
        <v>43369.458333333336</v>
      </c>
      <c r="L6451" s="9">
        <f t="shared" si="1800"/>
        <v>9</v>
      </c>
      <c r="M6451" s="9">
        <f t="shared" si="1801"/>
        <v>26</v>
      </c>
      <c r="N6451" s="9">
        <f t="shared" si="1802"/>
        <v>11</v>
      </c>
      <c r="O6451" s="31" t="str">
        <f t="shared" si="1803"/>
        <v/>
      </c>
      <c r="P6451" s="134">
        <v>39.99</v>
      </c>
      <c r="Q6451" s="31">
        <f t="shared" si="1804"/>
        <v>39.99</v>
      </c>
      <c r="R6451" s="31" t="str">
        <f t="shared" si="1805"/>
        <v>-</v>
      </c>
      <c r="U6451" s="133">
        <v>43734.458333333336</v>
      </c>
      <c r="V6451" s="9">
        <f t="shared" si="1806"/>
        <v>9</v>
      </c>
      <c r="W6451" s="9">
        <f t="shared" si="1807"/>
        <v>26</v>
      </c>
      <c r="X6451" s="9">
        <f t="shared" si="1808"/>
        <v>11</v>
      </c>
      <c r="Y6451" s="31" t="str">
        <f t="shared" si="1809"/>
        <v/>
      </c>
      <c r="Z6451" s="134">
        <v>31.87</v>
      </c>
      <c r="AA6451" s="31">
        <f t="shared" si="1810"/>
        <v>31.87</v>
      </c>
      <c r="AB6451" s="31" t="str">
        <f t="shared" si="1811"/>
        <v>-</v>
      </c>
    </row>
    <row r="6452" spans="1:28" x14ac:dyDescent="0.3">
      <c r="A6452" s="133">
        <v>43004.5</v>
      </c>
      <c r="B6452" s="152">
        <f t="shared" si="1812"/>
        <v>9</v>
      </c>
      <c r="C6452" s="152">
        <f t="shared" si="1813"/>
        <v>26</v>
      </c>
      <c r="D6452" s="152">
        <f t="shared" si="1814"/>
        <v>12</v>
      </c>
      <c r="E6452" s="38" t="str">
        <f t="shared" si="1815"/>
        <v/>
      </c>
      <c r="F6452" s="134">
        <v>52.39</v>
      </c>
      <c r="G6452" s="38">
        <f t="shared" si="1816"/>
        <v>52.39</v>
      </c>
      <c r="H6452" s="38" t="str">
        <f t="shared" si="1817"/>
        <v>-</v>
      </c>
      <c r="K6452" s="133">
        <v>43369.5</v>
      </c>
      <c r="L6452" s="9">
        <f t="shared" si="1800"/>
        <v>9</v>
      </c>
      <c r="M6452" s="9">
        <f t="shared" si="1801"/>
        <v>26</v>
      </c>
      <c r="N6452" s="9">
        <f t="shared" si="1802"/>
        <v>12</v>
      </c>
      <c r="O6452" s="31" t="str">
        <f t="shared" si="1803"/>
        <v/>
      </c>
      <c r="P6452" s="134">
        <v>42.04</v>
      </c>
      <c r="Q6452" s="31">
        <f t="shared" si="1804"/>
        <v>42.04</v>
      </c>
      <c r="R6452" s="31" t="str">
        <f t="shared" si="1805"/>
        <v>-</v>
      </c>
      <c r="U6452" s="133">
        <v>43734.5</v>
      </c>
      <c r="V6452" s="9">
        <f t="shared" si="1806"/>
        <v>9</v>
      </c>
      <c r="W6452" s="9">
        <f t="shared" si="1807"/>
        <v>26</v>
      </c>
      <c r="X6452" s="9">
        <f t="shared" si="1808"/>
        <v>12</v>
      </c>
      <c r="Y6452" s="31" t="str">
        <f t="shared" si="1809"/>
        <v/>
      </c>
      <c r="Z6452" s="134">
        <v>34.68</v>
      </c>
      <c r="AA6452" s="31">
        <f t="shared" si="1810"/>
        <v>34.68</v>
      </c>
      <c r="AB6452" s="31" t="str">
        <f t="shared" si="1811"/>
        <v>-</v>
      </c>
    </row>
    <row r="6453" spans="1:28" x14ac:dyDescent="0.3">
      <c r="A6453" s="133">
        <v>43004.541666666664</v>
      </c>
      <c r="B6453" s="152">
        <f t="shared" si="1812"/>
        <v>9</v>
      </c>
      <c r="C6453" s="152">
        <f t="shared" si="1813"/>
        <v>26</v>
      </c>
      <c r="D6453" s="152">
        <f t="shared" si="1814"/>
        <v>13</v>
      </c>
      <c r="E6453" s="38" t="str">
        <f t="shared" si="1815"/>
        <v/>
      </c>
      <c r="F6453" s="134">
        <v>63.69</v>
      </c>
      <c r="G6453" s="38">
        <f t="shared" si="1816"/>
        <v>63.69</v>
      </c>
      <c r="H6453" s="38" t="str">
        <f t="shared" si="1817"/>
        <v>-</v>
      </c>
      <c r="K6453" s="133">
        <v>43369.541666666664</v>
      </c>
      <c r="L6453" s="9">
        <f t="shared" si="1800"/>
        <v>9</v>
      </c>
      <c r="M6453" s="9">
        <f t="shared" si="1801"/>
        <v>26</v>
      </c>
      <c r="N6453" s="9">
        <f t="shared" si="1802"/>
        <v>13</v>
      </c>
      <c r="O6453" s="31" t="str">
        <f t="shared" si="1803"/>
        <v/>
      </c>
      <c r="P6453" s="134">
        <v>43.37</v>
      </c>
      <c r="Q6453" s="31">
        <f t="shared" si="1804"/>
        <v>43.37</v>
      </c>
      <c r="R6453" s="31" t="str">
        <f t="shared" si="1805"/>
        <v>-</v>
      </c>
      <c r="U6453" s="133">
        <v>43734.541666666664</v>
      </c>
      <c r="V6453" s="9">
        <f t="shared" si="1806"/>
        <v>9</v>
      </c>
      <c r="W6453" s="9">
        <f t="shared" si="1807"/>
        <v>26</v>
      </c>
      <c r="X6453" s="9">
        <f t="shared" si="1808"/>
        <v>13</v>
      </c>
      <c r="Y6453" s="31" t="str">
        <f t="shared" si="1809"/>
        <v/>
      </c>
      <c r="Z6453" s="134">
        <v>37.799999999999997</v>
      </c>
      <c r="AA6453" s="31">
        <f t="shared" si="1810"/>
        <v>37.799999999999997</v>
      </c>
      <c r="AB6453" s="31" t="str">
        <f t="shared" si="1811"/>
        <v>-</v>
      </c>
    </row>
    <row r="6454" spans="1:28" x14ac:dyDescent="0.3">
      <c r="A6454" s="133">
        <v>43004.583333333336</v>
      </c>
      <c r="B6454" s="152">
        <f t="shared" si="1812"/>
        <v>9</v>
      </c>
      <c r="C6454" s="152">
        <f t="shared" si="1813"/>
        <v>26</v>
      </c>
      <c r="D6454" s="152">
        <f t="shared" si="1814"/>
        <v>14</v>
      </c>
      <c r="E6454" s="38" t="str">
        <f t="shared" si="1815"/>
        <v/>
      </c>
      <c r="F6454" s="134">
        <v>75.319999999999993</v>
      </c>
      <c r="G6454" s="38">
        <f t="shared" si="1816"/>
        <v>75.319999999999993</v>
      </c>
      <c r="H6454" s="38" t="str">
        <f t="shared" si="1817"/>
        <v>-</v>
      </c>
      <c r="K6454" s="133">
        <v>43369.583333333336</v>
      </c>
      <c r="L6454" s="9">
        <f t="shared" si="1800"/>
        <v>9</v>
      </c>
      <c r="M6454" s="9">
        <f t="shared" si="1801"/>
        <v>26</v>
      </c>
      <c r="N6454" s="9">
        <f t="shared" si="1802"/>
        <v>14</v>
      </c>
      <c r="O6454" s="31" t="str">
        <f t="shared" si="1803"/>
        <v/>
      </c>
      <c r="P6454" s="134">
        <v>43.68</v>
      </c>
      <c r="Q6454" s="31">
        <f t="shared" si="1804"/>
        <v>43.68</v>
      </c>
      <c r="R6454" s="31" t="str">
        <f t="shared" si="1805"/>
        <v>-</v>
      </c>
      <c r="U6454" s="133">
        <v>43734.583333333336</v>
      </c>
      <c r="V6454" s="9">
        <f t="shared" si="1806"/>
        <v>9</v>
      </c>
      <c r="W6454" s="9">
        <f t="shared" si="1807"/>
        <v>26</v>
      </c>
      <c r="X6454" s="9">
        <f t="shared" si="1808"/>
        <v>14</v>
      </c>
      <c r="Y6454" s="31" t="str">
        <f t="shared" si="1809"/>
        <v/>
      </c>
      <c r="Z6454" s="134">
        <v>39.17</v>
      </c>
      <c r="AA6454" s="31">
        <f t="shared" si="1810"/>
        <v>39.17</v>
      </c>
      <c r="AB6454" s="31" t="str">
        <f t="shared" si="1811"/>
        <v>-</v>
      </c>
    </row>
    <row r="6455" spans="1:28" x14ac:dyDescent="0.3">
      <c r="A6455" s="133">
        <v>43004.625</v>
      </c>
      <c r="B6455" s="152">
        <f t="shared" si="1812"/>
        <v>9</v>
      </c>
      <c r="C6455" s="152">
        <f t="shared" si="1813"/>
        <v>26</v>
      </c>
      <c r="D6455" s="152">
        <f t="shared" si="1814"/>
        <v>15</v>
      </c>
      <c r="E6455" s="38" t="str">
        <f t="shared" si="1815"/>
        <v/>
      </c>
      <c r="F6455" s="134">
        <v>82.83</v>
      </c>
      <c r="G6455" s="38">
        <f t="shared" si="1816"/>
        <v>82.83</v>
      </c>
      <c r="H6455" s="38" t="str">
        <f t="shared" si="1817"/>
        <v>-</v>
      </c>
      <c r="K6455" s="133">
        <v>43369.625</v>
      </c>
      <c r="L6455" s="9">
        <f t="shared" si="1800"/>
        <v>9</v>
      </c>
      <c r="M6455" s="9">
        <f t="shared" si="1801"/>
        <v>26</v>
      </c>
      <c r="N6455" s="9">
        <f t="shared" si="1802"/>
        <v>15</v>
      </c>
      <c r="O6455" s="31" t="str">
        <f t="shared" si="1803"/>
        <v/>
      </c>
      <c r="P6455" s="134">
        <v>47.04</v>
      </c>
      <c r="Q6455" s="31">
        <f t="shared" si="1804"/>
        <v>47.04</v>
      </c>
      <c r="R6455" s="31" t="str">
        <f t="shared" si="1805"/>
        <v>-</v>
      </c>
      <c r="U6455" s="133">
        <v>43734.625</v>
      </c>
      <c r="V6455" s="9">
        <f t="shared" si="1806"/>
        <v>9</v>
      </c>
      <c r="W6455" s="9">
        <f t="shared" si="1807"/>
        <v>26</v>
      </c>
      <c r="X6455" s="9">
        <f t="shared" si="1808"/>
        <v>15</v>
      </c>
      <c r="Y6455" s="31" t="str">
        <f t="shared" si="1809"/>
        <v/>
      </c>
      <c r="Z6455" s="134">
        <v>43.76</v>
      </c>
      <c r="AA6455" s="31">
        <f t="shared" si="1810"/>
        <v>43.76</v>
      </c>
      <c r="AB6455" s="31" t="str">
        <f t="shared" si="1811"/>
        <v>-</v>
      </c>
    </row>
    <row r="6456" spans="1:28" x14ac:dyDescent="0.3">
      <c r="A6456" s="133">
        <v>43004.666666666664</v>
      </c>
      <c r="B6456" s="152">
        <f t="shared" si="1812"/>
        <v>9</v>
      </c>
      <c r="C6456" s="152">
        <f t="shared" si="1813"/>
        <v>26</v>
      </c>
      <c r="D6456" s="152">
        <f t="shared" si="1814"/>
        <v>16</v>
      </c>
      <c r="E6456" s="38" t="str">
        <f t="shared" si="1815"/>
        <v/>
      </c>
      <c r="F6456" s="134">
        <v>88.08</v>
      </c>
      <c r="G6456" s="38">
        <f t="shared" si="1816"/>
        <v>88.08</v>
      </c>
      <c r="H6456" s="38" t="str">
        <f t="shared" si="1817"/>
        <v>-</v>
      </c>
      <c r="K6456" s="133">
        <v>43369.666666666664</v>
      </c>
      <c r="L6456" s="9">
        <f t="shared" si="1800"/>
        <v>9</v>
      </c>
      <c r="M6456" s="9">
        <f t="shared" si="1801"/>
        <v>26</v>
      </c>
      <c r="N6456" s="9">
        <f t="shared" si="1802"/>
        <v>16</v>
      </c>
      <c r="O6456" s="31" t="str">
        <f t="shared" si="1803"/>
        <v/>
      </c>
      <c r="P6456" s="134">
        <v>45.48</v>
      </c>
      <c r="Q6456" s="31">
        <f t="shared" si="1804"/>
        <v>45.48</v>
      </c>
      <c r="R6456" s="31" t="str">
        <f t="shared" si="1805"/>
        <v>-</v>
      </c>
      <c r="U6456" s="133">
        <v>43734.666666666664</v>
      </c>
      <c r="V6456" s="9">
        <f t="shared" si="1806"/>
        <v>9</v>
      </c>
      <c r="W6456" s="9">
        <f t="shared" si="1807"/>
        <v>26</v>
      </c>
      <c r="X6456" s="9">
        <f t="shared" si="1808"/>
        <v>16</v>
      </c>
      <c r="Y6456" s="31" t="str">
        <f t="shared" si="1809"/>
        <v/>
      </c>
      <c r="Z6456" s="134">
        <v>47.79</v>
      </c>
      <c r="AA6456" s="31">
        <f t="shared" si="1810"/>
        <v>47.79</v>
      </c>
      <c r="AB6456" s="31" t="str">
        <f t="shared" si="1811"/>
        <v>-</v>
      </c>
    </row>
    <row r="6457" spans="1:28" x14ac:dyDescent="0.3">
      <c r="A6457" s="133">
        <v>43004.708333333336</v>
      </c>
      <c r="B6457" s="152">
        <f t="shared" si="1812"/>
        <v>9</v>
      </c>
      <c r="C6457" s="152">
        <f t="shared" si="1813"/>
        <v>26</v>
      </c>
      <c r="D6457" s="152">
        <f t="shared" si="1814"/>
        <v>17</v>
      </c>
      <c r="E6457" s="38" t="str">
        <f t="shared" si="1815"/>
        <v/>
      </c>
      <c r="F6457" s="134">
        <v>75.19</v>
      </c>
      <c r="G6457" s="38" t="str">
        <f t="shared" si="1816"/>
        <v>-</v>
      </c>
      <c r="H6457" s="38">
        <f t="shared" si="1817"/>
        <v>75.19</v>
      </c>
      <c r="K6457" s="133">
        <v>43369.708333333336</v>
      </c>
      <c r="L6457" s="9">
        <f t="shared" si="1800"/>
        <v>9</v>
      </c>
      <c r="M6457" s="9">
        <f t="shared" si="1801"/>
        <v>26</v>
      </c>
      <c r="N6457" s="9">
        <f t="shared" si="1802"/>
        <v>17</v>
      </c>
      <c r="O6457" s="31" t="str">
        <f t="shared" si="1803"/>
        <v/>
      </c>
      <c r="P6457" s="134">
        <v>44.71</v>
      </c>
      <c r="Q6457" s="31" t="str">
        <f t="shared" si="1804"/>
        <v>-</v>
      </c>
      <c r="R6457" s="31">
        <f t="shared" si="1805"/>
        <v>44.71</v>
      </c>
      <c r="U6457" s="133">
        <v>43734.708333333336</v>
      </c>
      <c r="V6457" s="9">
        <f t="shared" si="1806"/>
        <v>9</v>
      </c>
      <c r="W6457" s="9">
        <f t="shared" si="1807"/>
        <v>26</v>
      </c>
      <c r="X6457" s="9">
        <f t="shared" si="1808"/>
        <v>17</v>
      </c>
      <c r="Y6457" s="31" t="str">
        <f t="shared" si="1809"/>
        <v/>
      </c>
      <c r="Z6457" s="134">
        <v>42.59</v>
      </c>
      <c r="AA6457" s="31" t="str">
        <f t="shared" si="1810"/>
        <v>-</v>
      </c>
      <c r="AB6457" s="31">
        <f t="shared" si="1811"/>
        <v>42.59</v>
      </c>
    </row>
    <row r="6458" spans="1:28" x14ac:dyDescent="0.3">
      <c r="A6458" s="133">
        <v>43004.75</v>
      </c>
      <c r="B6458" s="152">
        <f t="shared" si="1812"/>
        <v>9</v>
      </c>
      <c r="C6458" s="152">
        <f t="shared" si="1813"/>
        <v>26</v>
      </c>
      <c r="D6458" s="152">
        <f t="shared" si="1814"/>
        <v>18</v>
      </c>
      <c r="E6458" s="38" t="str">
        <f t="shared" si="1815"/>
        <v/>
      </c>
      <c r="F6458" s="134">
        <v>55.72</v>
      </c>
      <c r="G6458" s="38" t="str">
        <f t="shared" si="1816"/>
        <v>-</v>
      </c>
      <c r="H6458" s="38">
        <f t="shared" si="1817"/>
        <v>55.72</v>
      </c>
      <c r="K6458" s="133">
        <v>43369.75</v>
      </c>
      <c r="L6458" s="9">
        <f t="shared" si="1800"/>
        <v>9</v>
      </c>
      <c r="M6458" s="9">
        <f t="shared" si="1801"/>
        <v>26</v>
      </c>
      <c r="N6458" s="9">
        <f t="shared" si="1802"/>
        <v>18</v>
      </c>
      <c r="O6458" s="31" t="str">
        <f t="shared" si="1803"/>
        <v/>
      </c>
      <c r="P6458" s="134">
        <v>41.09</v>
      </c>
      <c r="Q6458" s="31" t="str">
        <f t="shared" si="1804"/>
        <v>-</v>
      </c>
      <c r="R6458" s="31">
        <f t="shared" si="1805"/>
        <v>41.09</v>
      </c>
      <c r="U6458" s="133">
        <v>43734.75</v>
      </c>
      <c r="V6458" s="9">
        <f t="shared" si="1806"/>
        <v>9</v>
      </c>
      <c r="W6458" s="9">
        <f t="shared" si="1807"/>
        <v>26</v>
      </c>
      <c r="X6458" s="9">
        <f t="shared" si="1808"/>
        <v>18</v>
      </c>
      <c r="Y6458" s="31" t="str">
        <f t="shared" si="1809"/>
        <v/>
      </c>
      <c r="Z6458" s="134">
        <v>35.130000000000003</v>
      </c>
      <c r="AA6458" s="31" t="str">
        <f t="shared" si="1810"/>
        <v>-</v>
      </c>
      <c r="AB6458" s="31">
        <f t="shared" si="1811"/>
        <v>35.130000000000003</v>
      </c>
    </row>
    <row r="6459" spans="1:28" x14ac:dyDescent="0.3">
      <c r="A6459" s="133">
        <v>43004.791666666664</v>
      </c>
      <c r="B6459" s="152">
        <f t="shared" si="1812"/>
        <v>9</v>
      </c>
      <c r="C6459" s="152">
        <f t="shared" si="1813"/>
        <v>26</v>
      </c>
      <c r="D6459" s="152">
        <f t="shared" si="1814"/>
        <v>19</v>
      </c>
      <c r="E6459" s="38" t="str">
        <f t="shared" si="1815"/>
        <v/>
      </c>
      <c r="F6459" s="134">
        <v>52.06</v>
      </c>
      <c r="G6459" s="38" t="str">
        <f t="shared" si="1816"/>
        <v>-</v>
      </c>
      <c r="H6459" s="38">
        <f t="shared" si="1817"/>
        <v>52.06</v>
      </c>
      <c r="K6459" s="133">
        <v>43369.791666666664</v>
      </c>
      <c r="L6459" s="9">
        <f t="shared" si="1800"/>
        <v>9</v>
      </c>
      <c r="M6459" s="9">
        <f t="shared" si="1801"/>
        <v>26</v>
      </c>
      <c r="N6459" s="9">
        <f t="shared" si="1802"/>
        <v>19</v>
      </c>
      <c r="O6459" s="31" t="str">
        <f t="shared" si="1803"/>
        <v/>
      </c>
      <c r="P6459" s="134">
        <v>45.34</v>
      </c>
      <c r="Q6459" s="31" t="str">
        <f t="shared" si="1804"/>
        <v>-</v>
      </c>
      <c r="R6459" s="31">
        <f t="shared" si="1805"/>
        <v>45.34</v>
      </c>
      <c r="U6459" s="133">
        <v>43734.791666666664</v>
      </c>
      <c r="V6459" s="9">
        <f t="shared" si="1806"/>
        <v>9</v>
      </c>
      <c r="W6459" s="9">
        <f t="shared" si="1807"/>
        <v>26</v>
      </c>
      <c r="X6459" s="9">
        <f t="shared" si="1808"/>
        <v>19</v>
      </c>
      <c r="Y6459" s="31" t="str">
        <f t="shared" si="1809"/>
        <v/>
      </c>
      <c r="Z6459" s="134">
        <v>36.93</v>
      </c>
      <c r="AA6459" s="31" t="str">
        <f t="shared" si="1810"/>
        <v>-</v>
      </c>
      <c r="AB6459" s="31">
        <f t="shared" si="1811"/>
        <v>36.93</v>
      </c>
    </row>
    <row r="6460" spans="1:28" x14ac:dyDescent="0.3">
      <c r="A6460" s="133">
        <v>43004.833333333336</v>
      </c>
      <c r="B6460" s="152">
        <f t="shared" si="1812"/>
        <v>9</v>
      </c>
      <c r="C6460" s="152">
        <f t="shared" si="1813"/>
        <v>26</v>
      </c>
      <c r="D6460" s="152">
        <f t="shared" si="1814"/>
        <v>20</v>
      </c>
      <c r="E6460" s="38" t="str">
        <f t="shared" si="1815"/>
        <v/>
      </c>
      <c r="F6460" s="134">
        <v>47.55</v>
      </c>
      <c r="G6460" s="38" t="str">
        <f t="shared" si="1816"/>
        <v>-</v>
      </c>
      <c r="H6460" s="38">
        <f t="shared" si="1817"/>
        <v>47.55</v>
      </c>
      <c r="K6460" s="133">
        <v>43369.833333333336</v>
      </c>
      <c r="L6460" s="9">
        <f t="shared" si="1800"/>
        <v>9</v>
      </c>
      <c r="M6460" s="9">
        <f t="shared" si="1801"/>
        <v>26</v>
      </c>
      <c r="N6460" s="9">
        <f t="shared" si="1802"/>
        <v>20</v>
      </c>
      <c r="O6460" s="31" t="str">
        <f t="shared" si="1803"/>
        <v/>
      </c>
      <c r="P6460" s="134">
        <v>40.1</v>
      </c>
      <c r="Q6460" s="31" t="str">
        <f t="shared" si="1804"/>
        <v>-</v>
      </c>
      <c r="R6460" s="31">
        <f t="shared" si="1805"/>
        <v>40.1</v>
      </c>
      <c r="U6460" s="133">
        <v>43734.833333333336</v>
      </c>
      <c r="V6460" s="9">
        <f t="shared" si="1806"/>
        <v>9</v>
      </c>
      <c r="W6460" s="9">
        <f t="shared" si="1807"/>
        <v>26</v>
      </c>
      <c r="X6460" s="9">
        <f t="shared" si="1808"/>
        <v>20</v>
      </c>
      <c r="Y6460" s="31" t="str">
        <f t="shared" si="1809"/>
        <v/>
      </c>
      <c r="Z6460" s="134">
        <v>33.85</v>
      </c>
      <c r="AA6460" s="31" t="str">
        <f t="shared" si="1810"/>
        <v>-</v>
      </c>
      <c r="AB6460" s="31">
        <f t="shared" si="1811"/>
        <v>33.85</v>
      </c>
    </row>
    <row r="6461" spans="1:28" x14ac:dyDescent="0.3">
      <c r="A6461" s="133">
        <v>43004.875</v>
      </c>
      <c r="B6461" s="152">
        <f t="shared" si="1812"/>
        <v>9</v>
      </c>
      <c r="C6461" s="152">
        <f t="shared" si="1813"/>
        <v>26</v>
      </c>
      <c r="D6461" s="152">
        <f t="shared" si="1814"/>
        <v>21</v>
      </c>
      <c r="E6461" s="38" t="str">
        <f t="shared" si="1815"/>
        <v/>
      </c>
      <c r="F6461" s="134">
        <v>41.25</v>
      </c>
      <c r="G6461" s="38" t="str">
        <f t="shared" si="1816"/>
        <v>-</v>
      </c>
      <c r="H6461" s="38">
        <f t="shared" si="1817"/>
        <v>41.25</v>
      </c>
      <c r="K6461" s="133">
        <v>43369.875</v>
      </c>
      <c r="L6461" s="9">
        <f t="shared" si="1800"/>
        <v>9</v>
      </c>
      <c r="M6461" s="9">
        <f t="shared" si="1801"/>
        <v>26</v>
      </c>
      <c r="N6461" s="9">
        <f t="shared" si="1802"/>
        <v>21</v>
      </c>
      <c r="O6461" s="31" t="str">
        <f t="shared" si="1803"/>
        <v/>
      </c>
      <c r="P6461" s="134">
        <v>32.869999999999997</v>
      </c>
      <c r="Q6461" s="31" t="str">
        <f t="shared" si="1804"/>
        <v>-</v>
      </c>
      <c r="R6461" s="31">
        <f t="shared" si="1805"/>
        <v>32.869999999999997</v>
      </c>
      <c r="U6461" s="133">
        <v>43734.875</v>
      </c>
      <c r="V6461" s="9">
        <f t="shared" si="1806"/>
        <v>9</v>
      </c>
      <c r="W6461" s="9">
        <f t="shared" si="1807"/>
        <v>26</v>
      </c>
      <c r="X6461" s="9">
        <f t="shared" si="1808"/>
        <v>21</v>
      </c>
      <c r="Y6461" s="31" t="str">
        <f t="shared" si="1809"/>
        <v/>
      </c>
      <c r="Z6461" s="134">
        <v>27.32</v>
      </c>
      <c r="AA6461" s="31" t="str">
        <f t="shared" si="1810"/>
        <v>-</v>
      </c>
      <c r="AB6461" s="31">
        <f t="shared" si="1811"/>
        <v>27.32</v>
      </c>
    </row>
    <row r="6462" spans="1:28" x14ac:dyDescent="0.3">
      <c r="A6462" s="133">
        <v>43004.916666666664</v>
      </c>
      <c r="B6462" s="152">
        <f t="shared" si="1812"/>
        <v>9</v>
      </c>
      <c r="C6462" s="152">
        <f t="shared" si="1813"/>
        <v>26</v>
      </c>
      <c r="D6462" s="152">
        <f t="shared" si="1814"/>
        <v>22</v>
      </c>
      <c r="E6462" s="38" t="str">
        <f t="shared" si="1815"/>
        <v/>
      </c>
      <c r="F6462" s="134">
        <v>34.72</v>
      </c>
      <c r="G6462" s="38" t="str">
        <f t="shared" si="1816"/>
        <v>-</v>
      </c>
      <c r="H6462" s="38">
        <f t="shared" si="1817"/>
        <v>34.72</v>
      </c>
      <c r="K6462" s="133">
        <v>43369.916666666664</v>
      </c>
      <c r="L6462" s="9">
        <f t="shared" si="1800"/>
        <v>9</v>
      </c>
      <c r="M6462" s="9">
        <f t="shared" si="1801"/>
        <v>26</v>
      </c>
      <c r="N6462" s="9">
        <f t="shared" si="1802"/>
        <v>22</v>
      </c>
      <c r="O6462" s="31" t="str">
        <f t="shared" si="1803"/>
        <v/>
      </c>
      <c r="P6462" s="134">
        <v>28.18</v>
      </c>
      <c r="Q6462" s="31" t="str">
        <f t="shared" si="1804"/>
        <v>-</v>
      </c>
      <c r="R6462" s="31">
        <f t="shared" si="1805"/>
        <v>28.18</v>
      </c>
      <c r="U6462" s="133">
        <v>43734.916666666664</v>
      </c>
      <c r="V6462" s="9">
        <f t="shared" si="1806"/>
        <v>9</v>
      </c>
      <c r="W6462" s="9">
        <f t="shared" si="1807"/>
        <v>26</v>
      </c>
      <c r="X6462" s="9">
        <f t="shared" si="1808"/>
        <v>22</v>
      </c>
      <c r="Y6462" s="31" t="str">
        <f t="shared" si="1809"/>
        <v/>
      </c>
      <c r="Z6462" s="134">
        <v>23.68</v>
      </c>
      <c r="AA6462" s="31" t="str">
        <f t="shared" si="1810"/>
        <v>-</v>
      </c>
      <c r="AB6462" s="31">
        <f t="shared" si="1811"/>
        <v>23.68</v>
      </c>
    </row>
    <row r="6463" spans="1:28" x14ac:dyDescent="0.3">
      <c r="A6463" s="133">
        <v>43004.958333333336</v>
      </c>
      <c r="B6463" s="152">
        <f t="shared" si="1812"/>
        <v>9</v>
      </c>
      <c r="C6463" s="152">
        <f t="shared" si="1813"/>
        <v>26</v>
      </c>
      <c r="D6463" s="152">
        <f t="shared" si="1814"/>
        <v>23</v>
      </c>
      <c r="E6463" s="38" t="str">
        <f t="shared" si="1815"/>
        <v/>
      </c>
      <c r="F6463" s="134">
        <v>26.24</v>
      </c>
      <c r="G6463" s="38" t="str">
        <f t="shared" si="1816"/>
        <v>-</v>
      </c>
      <c r="H6463" s="38">
        <f t="shared" si="1817"/>
        <v>26.24</v>
      </c>
      <c r="K6463" s="133">
        <v>43369.958333333336</v>
      </c>
      <c r="L6463" s="9">
        <f t="shared" si="1800"/>
        <v>9</v>
      </c>
      <c r="M6463" s="9">
        <f t="shared" si="1801"/>
        <v>26</v>
      </c>
      <c r="N6463" s="9">
        <f t="shared" si="1802"/>
        <v>23</v>
      </c>
      <c r="O6463" s="31" t="str">
        <f t="shared" si="1803"/>
        <v/>
      </c>
      <c r="P6463" s="134">
        <v>24.13</v>
      </c>
      <c r="Q6463" s="31" t="str">
        <f t="shared" si="1804"/>
        <v>-</v>
      </c>
      <c r="R6463" s="31">
        <f t="shared" si="1805"/>
        <v>24.13</v>
      </c>
      <c r="U6463" s="133">
        <v>43734.958333333336</v>
      </c>
      <c r="V6463" s="9">
        <f t="shared" si="1806"/>
        <v>9</v>
      </c>
      <c r="W6463" s="9">
        <f t="shared" si="1807"/>
        <v>26</v>
      </c>
      <c r="X6463" s="9">
        <f t="shared" si="1808"/>
        <v>23</v>
      </c>
      <c r="Y6463" s="31" t="str">
        <f t="shared" si="1809"/>
        <v/>
      </c>
      <c r="Z6463" s="134">
        <v>21.65</v>
      </c>
      <c r="AA6463" s="31" t="str">
        <f t="shared" si="1810"/>
        <v>-</v>
      </c>
      <c r="AB6463" s="31">
        <f t="shared" si="1811"/>
        <v>21.65</v>
      </c>
    </row>
    <row r="6464" spans="1:28" x14ac:dyDescent="0.3">
      <c r="A6464" s="133">
        <v>43005</v>
      </c>
      <c r="B6464" s="152">
        <f t="shared" si="1812"/>
        <v>9</v>
      </c>
      <c r="C6464" s="152">
        <f t="shared" si="1813"/>
        <v>27</v>
      </c>
      <c r="D6464" s="152">
        <f t="shared" si="1814"/>
        <v>0</v>
      </c>
      <c r="E6464" s="38" t="str">
        <f t="shared" si="1815"/>
        <v/>
      </c>
      <c r="F6464" s="134">
        <v>24.41</v>
      </c>
      <c r="G6464" s="38" t="str">
        <f t="shared" si="1816"/>
        <v>-</v>
      </c>
      <c r="H6464" s="38">
        <f t="shared" si="1817"/>
        <v>24.41</v>
      </c>
      <c r="K6464" s="133">
        <v>43370</v>
      </c>
      <c r="L6464" s="9">
        <f t="shared" si="1800"/>
        <v>9</v>
      </c>
      <c r="M6464" s="9">
        <f t="shared" si="1801"/>
        <v>27</v>
      </c>
      <c r="N6464" s="9">
        <f t="shared" si="1802"/>
        <v>0</v>
      </c>
      <c r="O6464" s="31" t="str">
        <f t="shared" si="1803"/>
        <v/>
      </c>
      <c r="P6464" s="134">
        <v>22.87</v>
      </c>
      <c r="Q6464" s="31" t="str">
        <f t="shared" si="1804"/>
        <v>-</v>
      </c>
      <c r="R6464" s="31">
        <f t="shared" si="1805"/>
        <v>22.87</v>
      </c>
      <c r="U6464" s="133">
        <v>43735</v>
      </c>
      <c r="V6464" s="9">
        <f t="shared" si="1806"/>
        <v>9</v>
      </c>
      <c r="W6464" s="9">
        <f t="shared" si="1807"/>
        <v>27</v>
      </c>
      <c r="X6464" s="9">
        <f t="shared" si="1808"/>
        <v>0</v>
      </c>
      <c r="Y6464" s="31" t="str">
        <f t="shared" si="1809"/>
        <v/>
      </c>
      <c r="Z6464" s="134">
        <v>20.68</v>
      </c>
      <c r="AA6464" s="31" t="str">
        <f t="shared" si="1810"/>
        <v>-</v>
      </c>
      <c r="AB6464" s="31">
        <f t="shared" si="1811"/>
        <v>20.68</v>
      </c>
    </row>
    <row r="6465" spans="1:28" x14ac:dyDescent="0.3">
      <c r="A6465" s="133">
        <v>43005.041666666664</v>
      </c>
      <c r="B6465" s="152">
        <f t="shared" si="1812"/>
        <v>9</v>
      </c>
      <c r="C6465" s="152">
        <f t="shared" si="1813"/>
        <v>27</v>
      </c>
      <c r="D6465" s="152">
        <f t="shared" si="1814"/>
        <v>1</v>
      </c>
      <c r="E6465" s="38" t="str">
        <f t="shared" si="1815"/>
        <v/>
      </c>
      <c r="F6465" s="134">
        <v>22.16</v>
      </c>
      <c r="G6465" s="38" t="str">
        <f t="shared" si="1816"/>
        <v>-</v>
      </c>
      <c r="H6465" s="38">
        <f t="shared" si="1817"/>
        <v>22.16</v>
      </c>
      <c r="K6465" s="133">
        <v>43370.041666666664</v>
      </c>
      <c r="L6465" s="9">
        <f t="shared" si="1800"/>
        <v>9</v>
      </c>
      <c r="M6465" s="9">
        <f t="shared" si="1801"/>
        <v>27</v>
      </c>
      <c r="N6465" s="9">
        <f t="shared" si="1802"/>
        <v>1</v>
      </c>
      <c r="O6465" s="31" t="str">
        <f t="shared" si="1803"/>
        <v/>
      </c>
      <c r="P6465" s="134">
        <v>21.74</v>
      </c>
      <c r="Q6465" s="31" t="str">
        <f t="shared" si="1804"/>
        <v>-</v>
      </c>
      <c r="R6465" s="31">
        <f t="shared" si="1805"/>
        <v>21.74</v>
      </c>
      <c r="U6465" s="133">
        <v>43735.041666666664</v>
      </c>
      <c r="V6465" s="9">
        <f t="shared" si="1806"/>
        <v>9</v>
      </c>
      <c r="W6465" s="9">
        <f t="shared" si="1807"/>
        <v>27</v>
      </c>
      <c r="X6465" s="9">
        <f t="shared" si="1808"/>
        <v>1</v>
      </c>
      <c r="Y6465" s="31" t="str">
        <f t="shared" si="1809"/>
        <v/>
      </c>
      <c r="Z6465" s="134">
        <v>20.03</v>
      </c>
      <c r="AA6465" s="31" t="str">
        <f t="shared" si="1810"/>
        <v>-</v>
      </c>
      <c r="AB6465" s="31">
        <f t="shared" si="1811"/>
        <v>20.03</v>
      </c>
    </row>
    <row r="6466" spans="1:28" x14ac:dyDescent="0.3">
      <c r="A6466" s="133">
        <v>43005.083333333336</v>
      </c>
      <c r="B6466" s="152">
        <f t="shared" si="1812"/>
        <v>9</v>
      </c>
      <c r="C6466" s="152">
        <f t="shared" si="1813"/>
        <v>27</v>
      </c>
      <c r="D6466" s="152">
        <f t="shared" si="1814"/>
        <v>2</v>
      </c>
      <c r="E6466" s="38" t="str">
        <f t="shared" si="1815"/>
        <v/>
      </c>
      <c r="F6466" s="134">
        <v>21.08</v>
      </c>
      <c r="G6466" s="38" t="str">
        <f t="shared" si="1816"/>
        <v>-</v>
      </c>
      <c r="H6466" s="38">
        <f t="shared" si="1817"/>
        <v>21.08</v>
      </c>
      <c r="K6466" s="133">
        <v>43370.083333333336</v>
      </c>
      <c r="L6466" s="9">
        <f t="shared" si="1800"/>
        <v>9</v>
      </c>
      <c r="M6466" s="9">
        <f t="shared" si="1801"/>
        <v>27</v>
      </c>
      <c r="N6466" s="9">
        <f t="shared" si="1802"/>
        <v>2</v>
      </c>
      <c r="O6466" s="31" t="str">
        <f t="shared" si="1803"/>
        <v/>
      </c>
      <c r="P6466" s="134">
        <v>21.36</v>
      </c>
      <c r="Q6466" s="31" t="str">
        <f t="shared" si="1804"/>
        <v>-</v>
      </c>
      <c r="R6466" s="31">
        <f t="shared" si="1805"/>
        <v>21.36</v>
      </c>
      <c r="U6466" s="133">
        <v>43735.083333333336</v>
      </c>
      <c r="V6466" s="9">
        <f t="shared" si="1806"/>
        <v>9</v>
      </c>
      <c r="W6466" s="9">
        <f t="shared" si="1807"/>
        <v>27</v>
      </c>
      <c r="X6466" s="9">
        <f t="shared" si="1808"/>
        <v>2</v>
      </c>
      <c r="Y6466" s="31" t="str">
        <f t="shared" si="1809"/>
        <v/>
      </c>
      <c r="Z6466" s="134">
        <v>18.57</v>
      </c>
      <c r="AA6466" s="31" t="str">
        <f t="shared" si="1810"/>
        <v>-</v>
      </c>
      <c r="AB6466" s="31">
        <f t="shared" si="1811"/>
        <v>18.57</v>
      </c>
    </row>
    <row r="6467" spans="1:28" x14ac:dyDescent="0.3">
      <c r="A6467" s="133">
        <v>43005.125</v>
      </c>
      <c r="B6467" s="152">
        <f t="shared" si="1812"/>
        <v>9</v>
      </c>
      <c r="C6467" s="152">
        <f t="shared" si="1813"/>
        <v>27</v>
      </c>
      <c r="D6467" s="152">
        <f t="shared" si="1814"/>
        <v>3</v>
      </c>
      <c r="E6467" s="38" t="str">
        <f t="shared" si="1815"/>
        <v/>
      </c>
      <c r="F6467" s="134">
        <v>20.46</v>
      </c>
      <c r="G6467" s="38" t="str">
        <f t="shared" si="1816"/>
        <v>-</v>
      </c>
      <c r="H6467" s="38">
        <f t="shared" si="1817"/>
        <v>20.46</v>
      </c>
      <c r="K6467" s="133">
        <v>43370.125</v>
      </c>
      <c r="L6467" s="9">
        <f t="shared" si="1800"/>
        <v>9</v>
      </c>
      <c r="M6467" s="9">
        <f t="shared" si="1801"/>
        <v>27</v>
      </c>
      <c r="N6467" s="9">
        <f t="shared" si="1802"/>
        <v>3</v>
      </c>
      <c r="O6467" s="31" t="str">
        <f t="shared" si="1803"/>
        <v/>
      </c>
      <c r="P6467" s="134">
        <v>21.01</v>
      </c>
      <c r="Q6467" s="31" t="str">
        <f t="shared" si="1804"/>
        <v>-</v>
      </c>
      <c r="R6467" s="31">
        <f t="shared" si="1805"/>
        <v>21.01</v>
      </c>
      <c r="U6467" s="133">
        <v>43735.125</v>
      </c>
      <c r="V6467" s="9">
        <f t="shared" si="1806"/>
        <v>9</v>
      </c>
      <c r="W6467" s="9">
        <f t="shared" si="1807"/>
        <v>27</v>
      </c>
      <c r="X6467" s="9">
        <f t="shared" si="1808"/>
        <v>3</v>
      </c>
      <c r="Y6467" s="31" t="str">
        <f t="shared" si="1809"/>
        <v/>
      </c>
      <c r="Z6467" s="134">
        <v>17.64</v>
      </c>
      <c r="AA6467" s="31" t="str">
        <f t="shared" si="1810"/>
        <v>-</v>
      </c>
      <c r="AB6467" s="31">
        <f t="shared" si="1811"/>
        <v>17.64</v>
      </c>
    </row>
    <row r="6468" spans="1:28" x14ac:dyDescent="0.3">
      <c r="A6468" s="133">
        <v>43005.166666666664</v>
      </c>
      <c r="B6468" s="152">
        <f t="shared" si="1812"/>
        <v>9</v>
      </c>
      <c r="C6468" s="152">
        <f t="shared" si="1813"/>
        <v>27</v>
      </c>
      <c r="D6468" s="152">
        <f t="shared" si="1814"/>
        <v>4</v>
      </c>
      <c r="E6468" s="38" t="str">
        <f t="shared" si="1815"/>
        <v/>
      </c>
      <c r="F6468" s="134">
        <v>21</v>
      </c>
      <c r="G6468" s="38" t="str">
        <f t="shared" si="1816"/>
        <v>-</v>
      </c>
      <c r="H6468" s="38">
        <f t="shared" si="1817"/>
        <v>21</v>
      </c>
      <c r="K6468" s="133">
        <v>43370.166666666664</v>
      </c>
      <c r="L6468" s="9">
        <f t="shared" si="1800"/>
        <v>9</v>
      </c>
      <c r="M6468" s="9">
        <f t="shared" si="1801"/>
        <v>27</v>
      </c>
      <c r="N6468" s="9">
        <f t="shared" si="1802"/>
        <v>4</v>
      </c>
      <c r="O6468" s="31" t="str">
        <f t="shared" si="1803"/>
        <v/>
      </c>
      <c r="P6468" s="134">
        <v>21.43</v>
      </c>
      <c r="Q6468" s="31" t="str">
        <f t="shared" si="1804"/>
        <v>-</v>
      </c>
      <c r="R6468" s="31">
        <f t="shared" si="1805"/>
        <v>21.43</v>
      </c>
      <c r="U6468" s="133">
        <v>43735.166666666664</v>
      </c>
      <c r="V6468" s="9">
        <f t="shared" si="1806"/>
        <v>9</v>
      </c>
      <c r="W6468" s="9">
        <f t="shared" si="1807"/>
        <v>27</v>
      </c>
      <c r="X6468" s="9">
        <f t="shared" si="1808"/>
        <v>4</v>
      </c>
      <c r="Y6468" s="31" t="str">
        <f t="shared" si="1809"/>
        <v/>
      </c>
      <c r="Z6468" s="134">
        <v>18.149999999999999</v>
      </c>
      <c r="AA6468" s="31" t="str">
        <f t="shared" si="1810"/>
        <v>-</v>
      </c>
      <c r="AB6468" s="31">
        <f t="shared" si="1811"/>
        <v>18.149999999999999</v>
      </c>
    </row>
    <row r="6469" spans="1:28" x14ac:dyDescent="0.3">
      <c r="A6469" s="133">
        <v>43005.208333333336</v>
      </c>
      <c r="B6469" s="152">
        <f t="shared" si="1812"/>
        <v>9</v>
      </c>
      <c r="C6469" s="152">
        <f t="shared" si="1813"/>
        <v>27</v>
      </c>
      <c r="D6469" s="152">
        <f t="shared" si="1814"/>
        <v>5</v>
      </c>
      <c r="E6469" s="38" t="str">
        <f t="shared" si="1815"/>
        <v/>
      </c>
      <c r="F6469" s="134">
        <v>22.89</v>
      </c>
      <c r="G6469" s="38" t="str">
        <f t="shared" si="1816"/>
        <v>-</v>
      </c>
      <c r="H6469" s="38">
        <f t="shared" si="1817"/>
        <v>22.89</v>
      </c>
      <c r="K6469" s="133">
        <v>43370.208333333336</v>
      </c>
      <c r="L6469" s="9">
        <f t="shared" si="1800"/>
        <v>9</v>
      </c>
      <c r="M6469" s="9">
        <f t="shared" si="1801"/>
        <v>27</v>
      </c>
      <c r="N6469" s="9">
        <f t="shared" si="1802"/>
        <v>5</v>
      </c>
      <c r="O6469" s="31" t="str">
        <f t="shared" si="1803"/>
        <v/>
      </c>
      <c r="P6469" s="134">
        <v>24.69</v>
      </c>
      <c r="Q6469" s="31" t="str">
        <f t="shared" si="1804"/>
        <v>-</v>
      </c>
      <c r="R6469" s="31">
        <f t="shared" si="1805"/>
        <v>24.69</v>
      </c>
      <c r="U6469" s="133">
        <v>43735.208333333336</v>
      </c>
      <c r="V6469" s="9">
        <f t="shared" si="1806"/>
        <v>9</v>
      </c>
      <c r="W6469" s="9">
        <f t="shared" si="1807"/>
        <v>27</v>
      </c>
      <c r="X6469" s="9">
        <f t="shared" si="1808"/>
        <v>5</v>
      </c>
      <c r="Y6469" s="31" t="str">
        <f t="shared" si="1809"/>
        <v/>
      </c>
      <c r="Z6469" s="134">
        <v>20.68</v>
      </c>
      <c r="AA6469" s="31" t="str">
        <f t="shared" si="1810"/>
        <v>-</v>
      </c>
      <c r="AB6469" s="31">
        <f t="shared" si="1811"/>
        <v>20.68</v>
      </c>
    </row>
    <row r="6470" spans="1:28" x14ac:dyDescent="0.3">
      <c r="A6470" s="133">
        <v>43005.25</v>
      </c>
      <c r="B6470" s="152">
        <f t="shared" si="1812"/>
        <v>9</v>
      </c>
      <c r="C6470" s="152">
        <f t="shared" si="1813"/>
        <v>27</v>
      </c>
      <c r="D6470" s="152">
        <f t="shared" si="1814"/>
        <v>6</v>
      </c>
      <c r="E6470" s="38" t="str">
        <f t="shared" si="1815"/>
        <v/>
      </c>
      <c r="F6470" s="134">
        <v>27.74</v>
      </c>
      <c r="G6470" s="38" t="str">
        <f t="shared" si="1816"/>
        <v>-</v>
      </c>
      <c r="H6470" s="38">
        <f t="shared" si="1817"/>
        <v>27.74</v>
      </c>
      <c r="K6470" s="133">
        <v>43370.25</v>
      </c>
      <c r="L6470" s="9">
        <f t="shared" si="1800"/>
        <v>9</v>
      </c>
      <c r="M6470" s="9">
        <f t="shared" si="1801"/>
        <v>27</v>
      </c>
      <c r="N6470" s="9">
        <f t="shared" si="1802"/>
        <v>6</v>
      </c>
      <c r="O6470" s="31" t="str">
        <f t="shared" si="1803"/>
        <v/>
      </c>
      <c r="P6470" s="134">
        <v>35.81</v>
      </c>
      <c r="Q6470" s="31" t="str">
        <f t="shared" si="1804"/>
        <v>-</v>
      </c>
      <c r="R6470" s="31">
        <f t="shared" si="1805"/>
        <v>35.81</v>
      </c>
      <c r="U6470" s="133">
        <v>43735.25</v>
      </c>
      <c r="V6470" s="9">
        <f t="shared" si="1806"/>
        <v>9</v>
      </c>
      <c r="W6470" s="9">
        <f t="shared" si="1807"/>
        <v>27</v>
      </c>
      <c r="X6470" s="9">
        <f t="shared" si="1808"/>
        <v>6</v>
      </c>
      <c r="Y6470" s="31" t="str">
        <f t="shared" si="1809"/>
        <v/>
      </c>
      <c r="Z6470" s="134">
        <v>22.97</v>
      </c>
      <c r="AA6470" s="31" t="str">
        <f t="shared" si="1810"/>
        <v>-</v>
      </c>
      <c r="AB6470" s="31">
        <f t="shared" si="1811"/>
        <v>22.97</v>
      </c>
    </row>
    <row r="6471" spans="1:28" x14ac:dyDescent="0.3">
      <c r="A6471" s="133">
        <v>43005.291666666664</v>
      </c>
      <c r="B6471" s="152">
        <f t="shared" si="1812"/>
        <v>9</v>
      </c>
      <c r="C6471" s="152">
        <f t="shared" si="1813"/>
        <v>27</v>
      </c>
      <c r="D6471" s="152">
        <f t="shared" si="1814"/>
        <v>7</v>
      </c>
      <c r="E6471" s="38" t="str">
        <f t="shared" si="1815"/>
        <v/>
      </c>
      <c r="F6471" s="134">
        <v>28.27</v>
      </c>
      <c r="G6471" s="38" t="str">
        <f t="shared" si="1816"/>
        <v>-</v>
      </c>
      <c r="H6471" s="38">
        <f t="shared" si="1817"/>
        <v>28.27</v>
      </c>
      <c r="K6471" s="133">
        <v>43370.291666666664</v>
      </c>
      <c r="L6471" s="9">
        <f t="shared" si="1800"/>
        <v>9</v>
      </c>
      <c r="M6471" s="9">
        <f t="shared" si="1801"/>
        <v>27</v>
      </c>
      <c r="N6471" s="9">
        <f t="shared" si="1802"/>
        <v>7</v>
      </c>
      <c r="O6471" s="31" t="str">
        <f t="shared" si="1803"/>
        <v/>
      </c>
      <c r="P6471" s="134">
        <v>34.369999999999997</v>
      </c>
      <c r="Q6471" s="31" t="str">
        <f t="shared" si="1804"/>
        <v>-</v>
      </c>
      <c r="R6471" s="31">
        <f t="shared" si="1805"/>
        <v>34.369999999999997</v>
      </c>
      <c r="U6471" s="133">
        <v>43735.291666666664</v>
      </c>
      <c r="V6471" s="9">
        <f t="shared" si="1806"/>
        <v>9</v>
      </c>
      <c r="W6471" s="9">
        <f t="shared" si="1807"/>
        <v>27</v>
      </c>
      <c r="X6471" s="9">
        <f t="shared" si="1808"/>
        <v>7</v>
      </c>
      <c r="Y6471" s="31" t="str">
        <f t="shared" si="1809"/>
        <v/>
      </c>
      <c r="Z6471" s="134">
        <v>23.62</v>
      </c>
      <c r="AA6471" s="31" t="str">
        <f t="shared" si="1810"/>
        <v>-</v>
      </c>
      <c r="AB6471" s="31">
        <f t="shared" si="1811"/>
        <v>23.62</v>
      </c>
    </row>
    <row r="6472" spans="1:28" x14ac:dyDescent="0.3">
      <c r="A6472" s="133">
        <v>43005.333333333336</v>
      </c>
      <c r="B6472" s="152">
        <f t="shared" si="1812"/>
        <v>9</v>
      </c>
      <c r="C6472" s="152">
        <f t="shared" si="1813"/>
        <v>27</v>
      </c>
      <c r="D6472" s="152">
        <f t="shared" si="1814"/>
        <v>8</v>
      </c>
      <c r="E6472" s="38" t="str">
        <f t="shared" si="1815"/>
        <v/>
      </c>
      <c r="F6472" s="134">
        <v>29.33</v>
      </c>
      <c r="G6472" s="38">
        <f t="shared" si="1816"/>
        <v>29.33</v>
      </c>
      <c r="H6472" s="38" t="str">
        <f t="shared" si="1817"/>
        <v>-</v>
      </c>
      <c r="K6472" s="133">
        <v>43370.333333333336</v>
      </c>
      <c r="L6472" s="9">
        <f t="shared" si="1800"/>
        <v>9</v>
      </c>
      <c r="M6472" s="9">
        <f t="shared" si="1801"/>
        <v>27</v>
      </c>
      <c r="N6472" s="9">
        <f t="shared" si="1802"/>
        <v>8</v>
      </c>
      <c r="O6472" s="31" t="str">
        <f t="shared" si="1803"/>
        <v/>
      </c>
      <c r="P6472" s="134">
        <v>31.61</v>
      </c>
      <c r="Q6472" s="31">
        <f t="shared" si="1804"/>
        <v>31.61</v>
      </c>
      <c r="R6472" s="31" t="str">
        <f t="shared" si="1805"/>
        <v>-</v>
      </c>
      <c r="U6472" s="133">
        <v>43735.333333333336</v>
      </c>
      <c r="V6472" s="9">
        <f t="shared" si="1806"/>
        <v>9</v>
      </c>
      <c r="W6472" s="9">
        <f t="shared" si="1807"/>
        <v>27</v>
      </c>
      <c r="X6472" s="9">
        <f t="shared" si="1808"/>
        <v>8</v>
      </c>
      <c r="Y6472" s="31" t="str">
        <f t="shared" si="1809"/>
        <v/>
      </c>
      <c r="Z6472" s="134">
        <v>22.94</v>
      </c>
      <c r="AA6472" s="31">
        <f t="shared" si="1810"/>
        <v>22.94</v>
      </c>
      <c r="AB6472" s="31" t="str">
        <f t="shared" si="1811"/>
        <v>-</v>
      </c>
    </row>
    <row r="6473" spans="1:28" x14ac:dyDescent="0.3">
      <c r="A6473" s="133">
        <v>43005.375</v>
      </c>
      <c r="B6473" s="152">
        <f t="shared" si="1812"/>
        <v>9</v>
      </c>
      <c r="C6473" s="152">
        <f t="shared" si="1813"/>
        <v>27</v>
      </c>
      <c r="D6473" s="152">
        <f t="shared" si="1814"/>
        <v>9</v>
      </c>
      <c r="E6473" s="38" t="str">
        <f t="shared" si="1815"/>
        <v/>
      </c>
      <c r="F6473" s="134">
        <v>33.630000000000003</v>
      </c>
      <c r="G6473" s="38">
        <f t="shared" si="1816"/>
        <v>33.630000000000003</v>
      </c>
      <c r="H6473" s="38" t="str">
        <f t="shared" si="1817"/>
        <v>-</v>
      </c>
      <c r="K6473" s="133">
        <v>43370.375</v>
      </c>
      <c r="L6473" s="9">
        <f t="shared" ref="L6473:L6536" si="1818">MONTH(K6473)</f>
        <v>9</v>
      </c>
      <c r="M6473" s="9">
        <f t="shared" ref="M6473:M6536" si="1819">DAY(K6473)</f>
        <v>27</v>
      </c>
      <c r="N6473" s="9">
        <f t="shared" ref="N6473:N6536" si="1820">HOUR(K6473)</f>
        <v>9</v>
      </c>
      <c r="O6473" s="31" t="str">
        <f t="shared" ref="O6473:O6536" si="1821">IF(WEEKDAY(K6473,2)&gt;5,"W","")</f>
        <v/>
      </c>
      <c r="P6473" s="134">
        <v>32.770000000000003</v>
      </c>
      <c r="Q6473" s="31">
        <f t="shared" ref="Q6473:Q6536" si="1822">IF(AND($L6473&gt;=$L$5,$L6473&lt;=$M$5),IF($O6473&lt;&gt;"W",IF(AND($N6473&gt;=$N$5,$N6473&lt;$P$5),$P6473,"-"),"-"),"-")</f>
        <v>32.770000000000003</v>
      </c>
      <c r="R6473" s="31" t="str">
        <f t="shared" ref="R6473:R6536" si="1823">IF(Q6473="-",P6473,"-")</f>
        <v>-</v>
      </c>
      <c r="U6473" s="133">
        <v>43735.375</v>
      </c>
      <c r="V6473" s="9">
        <f t="shared" ref="V6473:V6536" si="1824">MONTH(U6473)</f>
        <v>9</v>
      </c>
      <c r="W6473" s="9">
        <f t="shared" ref="W6473:W6536" si="1825">DAY(U6473)</f>
        <v>27</v>
      </c>
      <c r="X6473" s="9">
        <f t="shared" ref="X6473:X6536" si="1826">HOUR(U6473)</f>
        <v>9</v>
      </c>
      <c r="Y6473" s="31" t="str">
        <f t="shared" ref="Y6473:Y6536" si="1827">IF(WEEKDAY(U6473,2)&gt;5,"W","")</f>
        <v/>
      </c>
      <c r="Z6473" s="134">
        <v>24.74</v>
      </c>
      <c r="AA6473" s="31">
        <f t="shared" ref="AA6473:AA6536" si="1828">IF(AND($V6473&gt;=$V$5,$V6473&lt;=$W$5),IF($Y6473&lt;&gt;"W",IF(AND($X6473&gt;=$X$5,$X6473&lt;$Z$5),$Z6473,"-"),"-"),"-")</f>
        <v>24.74</v>
      </c>
      <c r="AB6473" s="31" t="str">
        <f t="shared" ref="AB6473:AB6536" si="1829">IF(AA6473="-",Z6473,"-")</f>
        <v>-</v>
      </c>
    </row>
    <row r="6474" spans="1:28" x14ac:dyDescent="0.3">
      <c r="A6474" s="133">
        <v>43005.416666666664</v>
      </c>
      <c r="B6474" s="152">
        <f t="shared" ref="B6474:B6537" si="1830">MONTH(A6474)</f>
        <v>9</v>
      </c>
      <c r="C6474" s="152">
        <f t="shared" ref="C6474:C6537" si="1831">DAY(A6474)</f>
        <v>27</v>
      </c>
      <c r="D6474" s="152">
        <f t="shared" ref="D6474:D6537" si="1832">HOUR(A6474)</f>
        <v>10</v>
      </c>
      <c r="E6474" s="38" t="str">
        <f t="shared" ref="E6474:E6537" si="1833">IF(WEEKDAY(A6474,2)&gt;5,"W","")</f>
        <v/>
      </c>
      <c r="F6474" s="134">
        <v>39.770000000000003</v>
      </c>
      <c r="G6474" s="38">
        <f t="shared" ref="G6474:G6537" si="1834">IF(AND($B6474&gt;=$B$5,$B6474&lt;=$C$5),IF($E6474&lt;&gt;"W",IF(AND($D6474&gt;=$D$5,$D6474&lt;$F$5),$F6474,"-"),"-"),"-")</f>
        <v>39.770000000000003</v>
      </c>
      <c r="H6474" s="38" t="str">
        <f t="shared" ref="H6474:H6537" si="1835">IF(G6474="-",F6474,"-")</f>
        <v>-</v>
      </c>
      <c r="K6474" s="133">
        <v>43370.416666666664</v>
      </c>
      <c r="L6474" s="9">
        <f t="shared" si="1818"/>
        <v>9</v>
      </c>
      <c r="M6474" s="9">
        <f t="shared" si="1819"/>
        <v>27</v>
      </c>
      <c r="N6474" s="9">
        <f t="shared" si="1820"/>
        <v>10</v>
      </c>
      <c r="O6474" s="31" t="str">
        <f t="shared" si="1821"/>
        <v/>
      </c>
      <c r="P6474" s="134">
        <v>35.5</v>
      </c>
      <c r="Q6474" s="31">
        <f t="shared" si="1822"/>
        <v>35.5</v>
      </c>
      <c r="R6474" s="31" t="str">
        <f t="shared" si="1823"/>
        <v>-</v>
      </c>
      <c r="U6474" s="133">
        <v>43735.416666666664</v>
      </c>
      <c r="V6474" s="9">
        <f t="shared" si="1824"/>
        <v>9</v>
      </c>
      <c r="W6474" s="9">
        <f t="shared" si="1825"/>
        <v>27</v>
      </c>
      <c r="X6474" s="9">
        <f t="shared" si="1826"/>
        <v>10</v>
      </c>
      <c r="Y6474" s="31" t="str">
        <f t="shared" si="1827"/>
        <v/>
      </c>
      <c r="Z6474" s="134">
        <v>24.76</v>
      </c>
      <c r="AA6474" s="31">
        <f t="shared" si="1828"/>
        <v>24.76</v>
      </c>
      <c r="AB6474" s="31" t="str">
        <f t="shared" si="1829"/>
        <v>-</v>
      </c>
    </row>
    <row r="6475" spans="1:28" x14ac:dyDescent="0.3">
      <c r="A6475" s="133">
        <v>43005.458333333336</v>
      </c>
      <c r="B6475" s="152">
        <f t="shared" si="1830"/>
        <v>9</v>
      </c>
      <c r="C6475" s="152">
        <f t="shared" si="1831"/>
        <v>27</v>
      </c>
      <c r="D6475" s="152">
        <f t="shared" si="1832"/>
        <v>11</v>
      </c>
      <c r="E6475" s="38" t="str">
        <f t="shared" si="1833"/>
        <v/>
      </c>
      <c r="F6475" s="134">
        <v>46.03</v>
      </c>
      <c r="G6475" s="38">
        <f t="shared" si="1834"/>
        <v>46.03</v>
      </c>
      <c r="H6475" s="38" t="str">
        <f t="shared" si="1835"/>
        <v>-</v>
      </c>
      <c r="K6475" s="133">
        <v>43370.458333333336</v>
      </c>
      <c r="L6475" s="9">
        <f t="shared" si="1818"/>
        <v>9</v>
      </c>
      <c r="M6475" s="9">
        <f t="shared" si="1819"/>
        <v>27</v>
      </c>
      <c r="N6475" s="9">
        <f t="shared" si="1820"/>
        <v>11</v>
      </c>
      <c r="O6475" s="31" t="str">
        <f t="shared" si="1821"/>
        <v/>
      </c>
      <c r="P6475" s="134">
        <v>34.83</v>
      </c>
      <c r="Q6475" s="31">
        <f t="shared" si="1822"/>
        <v>34.83</v>
      </c>
      <c r="R6475" s="31" t="str">
        <f t="shared" si="1823"/>
        <v>-</v>
      </c>
      <c r="U6475" s="133">
        <v>43735.458333333336</v>
      </c>
      <c r="V6475" s="9">
        <f t="shared" si="1824"/>
        <v>9</v>
      </c>
      <c r="W6475" s="9">
        <f t="shared" si="1825"/>
        <v>27</v>
      </c>
      <c r="X6475" s="9">
        <f t="shared" si="1826"/>
        <v>11</v>
      </c>
      <c r="Y6475" s="31" t="str">
        <f t="shared" si="1827"/>
        <v/>
      </c>
      <c r="Z6475" s="134">
        <v>26.86</v>
      </c>
      <c r="AA6475" s="31">
        <f t="shared" si="1828"/>
        <v>26.86</v>
      </c>
      <c r="AB6475" s="31" t="str">
        <f t="shared" si="1829"/>
        <v>-</v>
      </c>
    </row>
    <row r="6476" spans="1:28" x14ac:dyDescent="0.3">
      <c r="A6476" s="133">
        <v>43005.5</v>
      </c>
      <c r="B6476" s="152">
        <f t="shared" si="1830"/>
        <v>9</v>
      </c>
      <c r="C6476" s="152">
        <f t="shared" si="1831"/>
        <v>27</v>
      </c>
      <c r="D6476" s="152">
        <f t="shared" si="1832"/>
        <v>12</v>
      </c>
      <c r="E6476" s="38" t="str">
        <f t="shared" si="1833"/>
        <v/>
      </c>
      <c r="F6476" s="134">
        <v>47.43</v>
      </c>
      <c r="G6476" s="38">
        <f t="shared" si="1834"/>
        <v>47.43</v>
      </c>
      <c r="H6476" s="38" t="str">
        <f t="shared" si="1835"/>
        <v>-</v>
      </c>
      <c r="K6476" s="133">
        <v>43370.5</v>
      </c>
      <c r="L6476" s="9">
        <f t="shared" si="1818"/>
        <v>9</v>
      </c>
      <c r="M6476" s="9">
        <f t="shared" si="1819"/>
        <v>27</v>
      </c>
      <c r="N6476" s="9">
        <f t="shared" si="1820"/>
        <v>12</v>
      </c>
      <c r="O6476" s="31" t="str">
        <f t="shared" si="1821"/>
        <v/>
      </c>
      <c r="P6476" s="134">
        <v>35.58</v>
      </c>
      <c r="Q6476" s="31">
        <f t="shared" si="1822"/>
        <v>35.58</v>
      </c>
      <c r="R6476" s="31" t="str">
        <f t="shared" si="1823"/>
        <v>-</v>
      </c>
      <c r="U6476" s="133">
        <v>43735.5</v>
      </c>
      <c r="V6476" s="9">
        <f t="shared" si="1824"/>
        <v>9</v>
      </c>
      <c r="W6476" s="9">
        <f t="shared" si="1825"/>
        <v>27</v>
      </c>
      <c r="X6476" s="9">
        <f t="shared" si="1826"/>
        <v>12</v>
      </c>
      <c r="Y6476" s="31" t="str">
        <f t="shared" si="1827"/>
        <v/>
      </c>
      <c r="Z6476" s="134">
        <v>29.97</v>
      </c>
      <c r="AA6476" s="31">
        <f t="shared" si="1828"/>
        <v>29.97</v>
      </c>
      <c r="AB6476" s="31" t="str">
        <f t="shared" si="1829"/>
        <v>-</v>
      </c>
    </row>
    <row r="6477" spans="1:28" x14ac:dyDescent="0.3">
      <c r="A6477" s="133">
        <v>43005.541666666664</v>
      </c>
      <c r="B6477" s="152">
        <f t="shared" si="1830"/>
        <v>9</v>
      </c>
      <c r="C6477" s="152">
        <f t="shared" si="1831"/>
        <v>27</v>
      </c>
      <c r="D6477" s="152">
        <f t="shared" si="1832"/>
        <v>13</v>
      </c>
      <c r="E6477" s="38" t="str">
        <f t="shared" si="1833"/>
        <v/>
      </c>
      <c r="F6477" s="134">
        <v>54.67</v>
      </c>
      <c r="G6477" s="38">
        <f t="shared" si="1834"/>
        <v>54.67</v>
      </c>
      <c r="H6477" s="38" t="str">
        <f t="shared" si="1835"/>
        <v>-</v>
      </c>
      <c r="K6477" s="133">
        <v>43370.541666666664</v>
      </c>
      <c r="L6477" s="9">
        <f t="shared" si="1818"/>
        <v>9</v>
      </c>
      <c r="M6477" s="9">
        <f t="shared" si="1819"/>
        <v>27</v>
      </c>
      <c r="N6477" s="9">
        <f t="shared" si="1820"/>
        <v>13</v>
      </c>
      <c r="O6477" s="31" t="str">
        <f t="shared" si="1821"/>
        <v/>
      </c>
      <c r="P6477" s="134">
        <v>35.11</v>
      </c>
      <c r="Q6477" s="31">
        <f t="shared" si="1822"/>
        <v>35.11</v>
      </c>
      <c r="R6477" s="31" t="str">
        <f t="shared" si="1823"/>
        <v>-</v>
      </c>
      <c r="U6477" s="133">
        <v>43735.541666666664</v>
      </c>
      <c r="V6477" s="9">
        <f t="shared" si="1824"/>
        <v>9</v>
      </c>
      <c r="W6477" s="9">
        <f t="shared" si="1825"/>
        <v>27</v>
      </c>
      <c r="X6477" s="9">
        <f t="shared" si="1826"/>
        <v>13</v>
      </c>
      <c r="Y6477" s="31" t="str">
        <f t="shared" si="1827"/>
        <v/>
      </c>
      <c r="Z6477" s="134">
        <v>34.26</v>
      </c>
      <c r="AA6477" s="31">
        <f t="shared" si="1828"/>
        <v>34.26</v>
      </c>
      <c r="AB6477" s="31" t="str">
        <f t="shared" si="1829"/>
        <v>-</v>
      </c>
    </row>
    <row r="6478" spans="1:28" x14ac:dyDescent="0.3">
      <c r="A6478" s="133">
        <v>43005.583333333336</v>
      </c>
      <c r="B6478" s="152">
        <f t="shared" si="1830"/>
        <v>9</v>
      </c>
      <c r="C6478" s="152">
        <f t="shared" si="1831"/>
        <v>27</v>
      </c>
      <c r="D6478" s="152">
        <f t="shared" si="1832"/>
        <v>14</v>
      </c>
      <c r="E6478" s="38" t="str">
        <f t="shared" si="1833"/>
        <v/>
      </c>
      <c r="F6478" s="134">
        <v>61.12</v>
      </c>
      <c r="G6478" s="38">
        <f t="shared" si="1834"/>
        <v>61.12</v>
      </c>
      <c r="H6478" s="38" t="str">
        <f t="shared" si="1835"/>
        <v>-</v>
      </c>
      <c r="K6478" s="133">
        <v>43370.583333333336</v>
      </c>
      <c r="L6478" s="9">
        <f t="shared" si="1818"/>
        <v>9</v>
      </c>
      <c r="M6478" s="9">
        <f t="shared" si="1819"/>
        <v>27</v>
      </c>
      <c r="N6478" s="9">
        <f t="shared" si="1820"/>
        <v>14</v>
      </c>
      <c r="O6478" s="31" t="str">
        <f t="shared" si="1821"/>
        <v/>
      </c>
      <c r="P6478" s="134">
        <v>35.11</v>
      </c>
      <c r="Q6478" s="31">
        <f t="shared" si="1822"/>
        <v>35.11</v>
      </c>
      <c r="R6478" s="31" t="str">
        <f t="shared" si="1823"/>
        <v>-</v>
      </c>
      <c r="U6478" s="133">
        <v>43735.583333333336</v>
      </c>
      <c r="V6478" s="9">
        <f t="shared" si="1824"/>
        <v>9</v>
      </c>
      <c r="W6478" s="9">
        <f t="shared" si="1825"/>
        <v>27</v>
      </c>
      <c r="X6478" s="9">
        <f t="shared" si="1826"/>
        <v>14</v>
      </c>
      <c r="Y6478" s="31" t="str">
        <f t="shared" si="1827"/>
        <v/>
      </c>
      <c r="Z6478" s="134">
        <v>39.950000000000003</v>
      </c>
      <c r="AA6478" s="31">
        <f t="shared" si="1828"/>
        <v>39.950000000000003</v>
      </c>
      <c r="AB6478" s="31" t="str">
        <f t="shared" si="1829"/>
        <v>-</v>
      </c>
    </row>
    <row r="6479" spans="1:28" x14ac:dyDescent="0.3">
      <c r="A6479" s="133">
        <v>43005.625</v>
      </c>
      <c r="B6479" s="152">
        <f t="shared" si="1830"/>
        <v>9</v>
      </c>
      <c r="C6479" s="152">
        <f t="shared" si="1831"/>
        <v>27</v>
      </c>
      <c r="D6479" s="152">
        <f t="shared" si="1832"/>
        <v>15</v>
      </c>
      <c r="E6479" s="38" t="str">
        <f t="shared" si="1833"/>
        <v/>
      </c>
      <c r="F6479" s="134">
        <v>65.48</v>
      </c>
      <c r="G6479" s="38">
        <f t="shared" si="1834"/>
        <v>65.48</v>
      </c>
      <c r="H6479" s="38" t="str">
        <f t="shared" si="1835"/>
        <v>-</v>
      </c>
      <c r="K6479" s="133">
        <v>43370.625</v>
      </c>
      <c r="L6479" s="9">
        <f t="shared" si="1818"/>
        <v>9</v>
      </c>
      <c r="M6479" s="9">
        <f t="shared" si="1819"/>
        <v>27</v>
      </c>
      <c r="N6479" s="9">
        <f t="shared" si="1820"/>
        <v>15</v>
      </c>
      <c r="O6479" s="31" t="str">
        <f t="shared" si="1821"/>
        <v/>
      </c>
      <c r="P6479" s="134">
        <v>35.44</v>
      </c>
      <c r="Q6479" s="31">
        <f t="shared" si="1822"/>
        <v>35.44</v>
      </c>
      <c r="R6479" s="31" t="str">
        <f t="shared" si="1823"/>
        <v>-</v>
      </c>
      <c r="U6479" s="133">
        <v>43735.625</v>
      </c>
      <c r="V6479" s="9">
        <f t="shared" si="1824"/>
        <v>9</v>
      </c>
      <c r="W6479" s="9">
        <f t="shared" si="1825"/>
        <v>27</v>
      </c>
      <c r="X6479" s="9">
        <f t="shared" si="1826"/>
        <v>15</v>
      </c>
      <c r="Y6479" s="31" t="str">
        <f t="shared" si="1827"/>
        <v/>
      </c>
      <c r="Z6479" s="134">
        <v>45.6</v>
      </c>
      <c r="AA6479" s="31">
        <f t="shared" si="1828"/>
        <v>45.6</v>
      </c>
      <c r="AB6479" s="31" t="str">
        <f t="shared" si="1829"/>
        <v>-</v>
      </c>
    </row>
    <row r="6480" spans="1:28" x14ac:dyDescent="0.3">
      <c r="A6480" s="133">
        <v>43005.666666666664</v>
      </c>
      <c r="B6480" s="152">
        <f t="shared" si="1830"/>
        <v>9</v>
      </c>
      <c r="C6480" s="152">
        <f t="shared" si="1831"/>
        <v>27</v>
      </c>
      <c r="D6480" s="152">
        <f t="shared" si="1832"/>
        <v>16</v>
      </c>
      <c r="E6480" s="38" t="str">
        <f t="shared" si="1833"/>
        <v/>
      </c>
      <c r="F6480" s="134">
        <v>72.2</v>
      </c>
      <c r="G6480" s="38">
        <f t="shared" si="1834"/>
        <v>72.2</v>
      </c>
      <c r="H6480" s="38" t="str">
        <f t="shared" si="1835"/>
        <v>-</v>
      </c>
      <c r="K6480" s="133">
        <v>43370.666666666664</v>
      </c>
      <c r="L6480" s="9">
        <f t="shared" si="1818"/>
        <v>9</v>
      </c>
      <c r="M6480" s="9">
        <f t="shared" si="1819"/>
        <v>27</v>
      </c>
      <c r="N6480" s="9">
        <f t="shared" si="1820"/>
        <v>16</v>
      </c>
      <c r="O6480" s="31" t="str">
        <f t="shared" si="1821"/>
        <v/>
      </c>
      <c r="P6480" s="134">
        <v>37.31</v>
      </c>
      <c r="Q6480" s="31">
        <f t="shared" si="1822"/>
        <v>37.31</v>
      </c>
      <c r="R6480" s="31" t="str">
        <f t="shared" si="1823"/>
        <v>-</v>
      </c>
      <c r="U6480" s="133">
        <v>43735.666666666664</v>
      </c>
      <c r="V6480" s="9">
        <f t="shared" si="1824"/>
        <v>9</v>
      </c>
      <c r="W6480" s="9">
        <f t="shared" si="1825"/>
        <v>27</v>
      </c>
      <c r="X6480" s="9">
        <f t="shared" si="1826"/>
        <v>16</v>
      </c>
      <c r="Y6480" s="31" t="str">
        <f t="shared" si="1827"/>
        <v/>
      </c>
      <c r="Z6480" s="134">
        <v>53.89</v>
      </c>
      <c r="AA6480" s="31">
        <f t="shared" si="1828"/>
        <v>53.89</v>
      </c>
      <c r="AB6480" s="31" t="str">
        <f t="shared" si="1829"/>
        <v>-</v>
      </c>
    </row>
    <row r="6481" spans="1:28" x14ac:dyDescent="0.3">
      <c r="A6481" s="133">
        <v>43005.708333333336</v>
      </c>
      <c r="B6481" s="152">
        <f t="shared" si="1830"/>
        <v>9</v>
      </c>
      <c r="C6481" s="152">
        <f t="shared" si="1831"/>
        <v>27</v>
      </c>
      <c r="D6481" s="152">
        <f t="shared" si="1832"/>
        <v>17</v>
      </c>
      <c r="E6481" s="38" t="str">
        <f t="shared" si="1833"/>
        <v/>
      </c>
      <c r="F6481" s="134">
        <v>62.51</v>
      </c>
      <c r="G6481" s="38" t="str">
        <f t="shared" si="1834"/>
        <v>-</v>
      </c>
      <c r="H6481" s="38">
        <f t="shared" si="1835"/>
        <v>62.51</v>
      </c>
      <c r="K6481" s="133">
        <v>43370.708333333336</v>
      </c>
      <c r="L6481" s="9">
        <f t="shared" si="1818"/>
        <v>9</v>
      </c>
      <c r="M6481" s="9">
        <f t="shared" si="1819"/>
        <v>27</v>
      </c>
      <c r="N6481" s="9">
        <f t="shared" si="1820"/>
        <v>17</v>
      </c>
      <c r="O6481" s="31" t="str">
        <f t="shared" si="1821"/>
        <v/>
      </c>
      <c r="P6481" s="134">
        <v>36.840000000000003</v>
      </c>
      <c r="Q6481" s="31" t="str">
        <f t="shared" si="1822"/>
        <v>-</v>
      </c>
      <c r="R6481" s="31">
        <f t="shared" si="1823"/>
        <v>36.840000000000003</v>
      </c>
      <c r="U6481" s="133">
        <v>43735.708333333336</v>
      </c>
      <c r="V6481" s="9">
        <f t="shared" si="1824"/>
        <v>9</v>
      </c>
      <c r="W6481" s="9">
        <f t="shared" si="1825"/>
        <v>27</v>
      </c>
      <c r="X6481" s="9">
        <f t="shared" si="1826"/>
        <v>17</v>
      </c>
      <c r="Y6481" s="31" t="str">
        <f t="shared" si="1827"/>
        <v/>
      </c>
      <c r="Z6481" s="134">
        <v>47.2</v>
      </c>
      <c r="AA6481" s="31" t="str">
        <f t="shared" si="1828"/>
        <v>-</v>
      </c>
      <c r="AB6481" s="31">
        <f t="shared" si="1829"/>
        <v>47.2</v>
      </c>
    </row>
    <row r="6482" spans="1:28" x14ac:dyDescent="0.3">
      <c r="A6482" s="133">
        <v>43005.75</v>
      </c>
      <c r="B6482" s="152">
        <f t="shared" si="1830"/>
        <v>9</v>
      </c>
      <c r="C6482" s="152">
        <f t="shared" si="1831"/>
        <v>27</v>
      </c>
      <c r="D6482" s="152">
        <f t="shared" si="1832"/>
        <v>18</v>
      </c>
      <c r="E6482" s="38" t="str">
        <f t="shared" si="1833"/>
        <v/>
      </c>
      <c r="F6482" s="134">
        <v>50.15</v>
      </c>
      <c r="G6482" s="38" t="str">
        <f t="shared" si="1834"/>
        <v>-</v>
      </c>
      <c r="H6482" s="38">
        <f t="shared" si="1835"/>
        <v>50.15</v>
      </c>
      <c r="K6482" s="133">
        <v>43370.75</v>
      </c>
      <c r="L6482" s="9">
        <f t="shared" si="1818"/>
        <v>9</v>
      </c>
      <c r="M6482" s="9">
        <f t="shared" si="1819"/>
        <v>27</v>
      </c>
      <c r="N6482" s="9">
        <f t="shared" si="1820"/>
        <v>18</v>
      </c>
      <c r="O6482" s="31" t="str">
        <f t="shared" si="1821"/>
        <v/>
      </c>
      <c r="P6482" s="134">
        <v>35.950000000000003</v>
      </c>
      <c r="Q6482" s="31" t="str">
        <f t="shared" si="1822"/>
        <v>-</v>
      </c>
      <c r="R6482" s="31">
        <f t="shared" si="1823"/>
        <v>35.950000000000003</v>
      </c>
      <c r="U6482" s="133">
        <v>43735.75</v>
      </c>
      <c r="V6482" s="9">
        <f t="shared" si="1824"/>
        <v>9</v>
      </c>
      <c r="W6482" s="9">
        <f t="shared" si="1825"/>
        <v>27</v>
      </c>
      <c r="X6482" s="9">
        <f t="shared" si="1826"/>
        <v>18</v>
      </c>
      <c r="Y6482" s="31" t="str">
        <f t="shared" si="1827"/>
        <v/>
      </c>
      <c r="Z6482" s="134">
        <v>34.11</v>
      </c>
      <c r="AA6482" s="31" t="str">
        <f t="shared" si="1828"/>
        <v>-</v>
      </c>
      <c r="AB6482" s="31">
        <f t="shared" si="1829"/>
        <v>34.11</v>
      </c>
    </row>
    <row r="6483" spans="1:28" x14ac:dyDescent="0.3">
      <c r="A6483" s="133">
        <v>43005.791666666664</v>
      </c>
      <c r="B6483" s="152">
        <f t="shared" si="1830"/>
        <v>9</v>
      </c>
      <c r="C6483" s="152">
        <f t="shared" si="1831"/>
        <v>27</v>
      </c>
      <c r="D6483" s="152">
        <f t="shared" si="1832"/>
        <v>19</v>
      </c>
      <c r="E6483" s="38" t="str">
        <f t="shared" si="1833"/>
        <v/>
      </c>
      <c r="F6483" s="134">
        <v>47.39</v>
      </c>
      <c r="G6483" s="38" t="str">
        <f t="shared" si="1834"/>
        <v>-</v>
      </c>
      <c r="H6483" s="38">
        <f t="shared" si="1835"/>
        <v>47.39</v>
      </c>
      <c r="K6483" s="133">
        <v>43370.791666666664</v>
      </c>
      <c r="L6483" s="9">
        <f t="shared" si="1818"/>
        <v>9</v>
      </c>
      <c r="M6483" s="9">
        <f t="shared" si="1819"/>
        <v>27</v>
      </c>
      <c r="N6483" s="9">
        <f t="shared" si="1820"/>
        <v>19</v>
      </c>
      <c r="O6483" s="31" t="str">
        <f t="shared" si="1821"/>
        <v/>
      </c>
      <c r="P6483" s="134">
        <v>39.04</v>
      </c>
      <c r="Q6483" s="31" t="str">
        <f t="shared" si="1822"/>
        <v>-</v>
      </c>
      <c r="R6483" s="31">
        <f t="shared" si="1823"/>
        <v>39.04</v>
      </c>
      <c r="U6483" s="133">
        <v>43735.791666666664</v>
      </c>
      <c r="V6483" s="9">
        <f t="shared" si="1824"/>
        <v>9</v>
      </c>
      <c r="W6483" s="9">
        <f t="shared" si="1825"/>
        <v>27</v>
      </c>
      <c r="X6483" s="9">
        <f t="shared" si="1826"/>
        <v>19</v>
      </c>
      <c r="Y6483" s="31" t="str">
        <f t="shared" si="1827"/>
        <v/>
      </c>
      <c r="Z6483" s="134">
        <v>30.25</v>
      </c>
      <c r="AA6483" s="31" t="str">
        <f t="shared" si="1828"/>
        <v>-</v>
      </c>
      <c r="AB6483" s="31">
        <f t="shared" si="1829"/>
        <v>30.25</v>
      </c>
    </row>
    <row r="6484" spans="1:28" x14ac:dyDescent="0.3">
      <c r="A6484" s="133">
        <v>43005.833333333336</v>
      </c>
      <c r="B6484" s="152">
        <f t="shared" si="1830"/>
        <v>9</v>
      </c>
      <c r="C6484" s="152">
        <f t="shared" si="1831"/>
        <v>27</v>
      </c>
      <c r="D6484" s="152">
        <f t="shared" si="1832"/>
        <v>20</v>
      </c>
      <c r="E6484" s="38" t="str">
        <f t="shared" si="1833"/>
        <v/>
      </c>
      <c r="F6484" s="134">
        <v>42.8</v>
      </c>
      <c r="G6484" s="38" t="str">
        <f t="shared" si="1834"/>
        <v>-</v>
      </c>
      <c r="H6484" s="38">
        <f t="shared" si="1835"/>
        <v>42.8</v>
      </c>
      <c r="K6484" s="133">
        <v>43370.833333333336</v>
      </c>
      <c r="L6484" s="9">
        <f t="shared" si="1818"/>
        <v>9</v>
      </c>
      <c r="M6484" s="9">
        <f t="shared" si="1819"/>
        <v>27</v>
      </c>
      <c r="N6484" s="9">
        <f t="shared" si="1820"/>
        <v>20</v>
      </c>
      <c r="O6484" s="31" t="str">
        <f t="shared" si="1821"/>
        <v/>
      </c>
      <c r="P6484" s="134">
        <v>36.6</v>
      </c>
      <c r="Q6484" s="31" t="str">
        <f t="shared" si="1822"/>
        <v>-</v>
      </c>
      <c r="R6484" s="31">
        <f t="shared" si="1823"/>
        <v>36.6</v>
      </c>
      <c r="U6484" s="133">
        <v>43735.833333333336</v>
      </c>
      <c r="V6484" s="9">
        <f t="shared" si="1824"/>
        <v>9</v>
      </c>
      <c r="W6484" s="9">
        <f t="shared" si="1825"/>
        <v>27</v>
      </c>
      <c r="X6484" s="9">
        <f t="shared" si="1826"/>
        <v>20</v>
      </c>
      <c r="Y6484" s="31" t="str">
        <f t="shared" si="1827"/>
        <v/>
      </c>
      <c r="Z6484" s="134">
        <v>30.03</v>
      </c>
      <c r="AA6484" s="31" t="str">
        <f t="shared" si="1828"/>
        <v>-</v>
      </c>
      <c r="AB6484" s="31">
        <f t="shared" si="1829"/>
        <v>30.03</v>
      </c>
    </row>
    <row r="6485" spans="1:28" x14ac:dyDescent="0.3">
      <c r="A6485" s="133">
        <v>43005.875</v>
      </c>
      <c r="B6485" s="152">
        <f t="shared" si="1830"/>
        <v>9</v>
      </c>
      <c r="C6485" s="152">
        <f t="shared" si="1831"/>
        <v>27</v>
      </c>
      <c r="D6485" s="152">
        <f t="shared" si="1832"/>
        <v>21</v>
      </c>
      <c r="E6485" s="38" t="str">
        <f t="shared" si="1833"/>
        <v/>
      </c>
      <c r="F6485" s="134">
        <v>38.630000000000003</v>
      </c>
      <c r="G6485" s="38" t="str">
        <f t="shared" si="1834"/>
        <v>-</v>
      </c>
      <c r="H6485" s="38">
        <f t="shared" si="1835"/>
        <v>38.630000000000003</v>
      </c>
      <c r="K6485" s="133">
        <v>43370.875</v>
      </c>
      <c r="L6485" s="9">
        <f t="shared" si="1818"/>
        <v>9</v>
      </c>
      <c r="M6485" s="9">
        <f t="shared" si="1819"/>
        <v>27</v>
      </c>
      <c r="N6485" s="9">
        <f t="shared" si="1820"/>
        <v>21</v>
      </c>
      <c r="O6485" s="31" t="str">
        <f t="shared" si="1821"/>
        <v/>
      </c>
      <c r="P6485" s="134">
        <v>30.85</v>
      </c>
      <c r="Q6485" s="31" t="str">
        <f t="shared" si="1822"/>
        <v>-</v>
      </c>
      <c r="R6485" s="31">
        <f t="shared" si="1823"/>
        <v>30.85</v>
      </c>
      <c r="U6485" s="133">
        <v>43735.875</v>
      </c>
      <c r="V6485" s="9">
        <f t="shared" si="1824"/>
        <v>9</v>
      </c>
      <c r="W6485" s="9">
        <f t="shared" si="1825"/>
        <v>27</v>
      </c>
      <c r="X6485" s="9">
        <f t="shared" si="1826"/>
        <v>21</v>
      </c>
      <c r="Y6485" s="31" t="str">
        <f t="shared" si="1827"/>
        <v/>
      </c>
      <c r="Z6485" s="134">
        <v>25.62</v>
      </c>
      <c r="AA6485" s="31" t="str">
        <f t="shared" si="1828"/>
        <v>-</v>
      </c>
      <c r="AB6485" s="31">
        <f t="shared" si="1829"/>
        <v>25.62</v>
      </c>
    </row>
    <row r="6486" spans="1:28" x14ac:dyDescent="0.3">
      <c r="A6486" s="133">
        <v>43005.916666666664</v>
      </c>
      <c r="B6486" s="152">
        <f t="shared" si="1830"/>
        <v>9</v>
      </c>
      <c r="C6486" s="152">
        <f t="shared" si="1831"/>
        <v>27</v>
      </c>
      <c r="D6486" s="152">
        <f t="shared" si="1832"/>
        <v>22</v>
      </c>
      <c r="E6486" s="38" t="str">
        <f t="shared" si="1833"/>
        <v/>
      </c>
      <c r="F6486" s="134">
        <v>28.47</v>
      </c>
      <c r="G6486" s="38" t="str">
        <f t="shared" si="1834"/>
        <v>-</v>
      </c>
      <c r="H6486" s="38">
        <f t="shared" si="1835"/>
        <v>28.47</v>
      </c>
      <c r="K6486" s="133">
        <v>43370.916666666664</v>
      </c>
      <c r="L6486" s="9">
        <f t="shared" si="1818"/>
        <v>9</v>
      </c>
      <c r="M6486" s="9">
        <f t="shared" si="1819"/>
        <v>27</v>
      </c>
      <c r="N6486" s="9">
        <f t="shared" si="1820"/>
        <v>22</v>
      </c>
      <c r="O6486" s="31" t="str">
        <f t="shared" si="1821"/>
        <v/>
      </c>
      <c r="P6486" s="134">
        <v>25.42</v>
      </c>
      <c r="Q6486" s="31" t="str">
        <f t="shared" si="1822"/>
        <v>-</v>
      </c>
      <c r="R6486" s="31">
        <f t="shared" si="1823"/>
        <v>25.42</v>
      </c>
      <c r="U6486" s="133">
        <v>43735.916666666664</v>
      </c>
      <c r="V6486" s="9">
        <f t="shared" si="1824"/>
        <v>9</v>
      </c>
      <c r="W6486" s="9">
        <f t="shared" si="1825"/>
        <v>27</v>
      </c>
      <c r="X6486" s="9">
        <f t="shared" si="1826"/>
        <v>22</v>
      </c>
      <c r="Y6486" s="31" t="str">
        <f t="shared" si="1827"/>
        <v/>
      </c>
      <c r="Z6486" s="134">
        <v>22.75</v>
      </c>
      <c r="AA6486" s="31" t="str">
        <f t="shared" si="1828"/>
        <v>-</v>
      </c>
      <c r="AB6486" s="31">
        <f t="shared" si="1829"/>
        <v>22.75</v>
      </c>
    </row>
    <row r="6487" spans="1:28" x14ac:dyDescent="0.3">
      <c r="A6487" s="133">
        <v>43005.958333333336</v>
      </c>
      <c r="B6487" s="152">
        <f t="shared" si="1830"/>
        <v>9</v>
      </c>
      <c r="C6487" s="152">
        <f t="shared" si="1831"/>
        <v>27</v>
      </c>
      <c r="D6487" s="152">
        <f t="shared" si="1832"/>
        <v>23</v>
      </c>
      <c r="E6487" s="38" t="str">
        <f t="shared" si="1833"/>
        <v/>
      </c>
      <c r="F6487" s="134">
        <v>24.75</v>
      </c>
      <c r="G6487" s="38" t="str">
        <f t="shared" si="1834"/>
        <v>-</v>
      </c>
      <c r="H6487" s="38">
        <f t="shared" si="1835"/>
        <v>24.75</v>
      </c>
      <c r="K6487" s="133">
        <v>43370.958333333336</v>
      </c>
      <c r="L6487" s="9">
        <f t="shared" si="1818"/>
        <v>9</v>
      </c>
      <c r="M6487" s="9">
        <f t="shared" si="1819"/>
        <v>27</v>
      </c>
      <c r="N6487" s="9">
        <f t="shared" si="1820"/>
        <v>23</v>
      </c>
      <c r="O6487" s="31" t="str">
        <f t="shared" si="1821"/>
        <v/>
      </c>
      <c r="P6487" s="134">
        <v>22.54</v>
      </c>
      <c r="Q6487" s="31" t="str">
        <f t="shared" si="1822"/>
        <v>-</v>
      </c>
      <c r="R6487" s="31">
        <f t="shared" si="1823"/>
        <v>22.54</v>
      </c>
      <c r="U6487" s="133">
        <v>43735.958333333336</v>
      </c>
      <c r="V6487" s="9">
        <f t="shared" si="1824"/>
        <v>9</v>
      </c>
      <c r="W6487" s="9">
        <f t="shared" si="1825"/>
        <v>27</v>
      </c>
      <c r="X6487" s="9">
        <f t="shared" si="1826"/>
        <v>23</v>
      </c>
      <c r="Y6487" s="31" t="str">
        <f t="shared" si="1827"/>
        <v/>
      </c>
      <c r="Z6487" s="134">
        <v>21.25</v>
      </c>
      <c r="AA6487" s="31" t="str">
        <f t="shared" si="1828"/>
        <v>-</v>
      </c>
      <c r="AB6487" s="31">
        <f t="shared" si="1829"/>
        <v>21.25</v>
      </c>
    </row>
    <row r="6488" spans="1:28" x14ac:dyDescent="0.3">
      <c r="A6488" s="133">
        <v>43006</v>
      </c>
      <c r="B6488" s="152">
        <f t="shared" si="1830"/>
        <v>9</v>
      </c>
      <c r="C6488" s="152">
        <f t="shared" si="1831"/>
        <v>28</v>
      </c>
      <c r="D6488" s="152">
        <f t="shared" si="1832"/>
        <v>0</v>
      </c>
      <c r="E6488" s="38" t="str">
        <f t="shared" si="1833"/>
        <v/>
      </c>
      <c r="F6488" s="134">
        <v>23.13</v>
      </c>
      <c r="G6488" s="38" t="str">
        <f t="shared" si="1834"/>
        <v>-</v>
      </c>
      <c r="H6488" s="38">
        <f t="shared" si="1835"/>
        <v>23.13</v>
      </c>
      <c r="K6488" s="133">
        <v>43371</v>
      </c>
      <c r="L6488" s="9">
        <f t="shared" si="1818"/>
        <v>9</v>
      </c>
      <c r="M6488" s="9">
        <f t="shared" si="1819"/>
        <v>28</v>
      </c>
      <c r="N6488" s="9">
        <f t="shared" si="1820"/>
        <v>0</v>
      </c>
      <c r="O6488" s="31" t="str">
        <f t="shared" si="1821"/>
        <v/>
      </c>
      <c r="P6488" s="134">
        <v>21.44</v>
      </c>
      <c r="Q6488" s="31" t="str">
        <f t="shared" si="1822"/>
        <v>-</v>
      </c>
      <c r="R6488" s="31">
        <f t="shared" si="1823"/>
        <v>21.44</v>
      </c>
      <c r="U6488" s="133">
        <v>43736</v>
      </c>
      <c r="V6488" s="9">
        <f t="shared" si="1824"/>
        <v>9</v>
      </c>
      <c r="W6488" s="9">
        <f t="shared" si="1825"/>
        <v>28</v>
      </c>
      <c r="X6488" s="9">
        <f t="shared" si="1826"/>
        <v>0</v>
      </c>
      <c r="Y6488" s="31" t="str">
        <f t="shared" si="1827"/>
        <v>W</v>
      </c>
      <c r="Z6488" s="134">
        <v>20.51</v>
      </c>
      <c r="AA6488" s="31" t="str">
        <f t="shared" si="1828"/>
        <v>-</v>
      </c>
      <c r="AB6488" s="31">
        <f t="shared" si="1829"/>
        <v>20.51</v>
      </c>
    </row>
    <row r="6489" spans="1:28" x14ac:dyDescent="0.3">
      <c r="A6489" s="133">
        <v>43006.041666666664</v>
      </c>
      <c r="B6489" s="152">
        <f t="shared" si="1830"/>
        <v>9</v>
      </c>
      <c r="C6489" s="152">
        <f t="shared" si="1831"/>
        <v>28</v>
      </c>
      <c r="D6489" s="152">
        <f t="shared" si="1832"/>
        <v>1</v>
      </c>
      <c r="E6489" s="38" t="str">
        <f t="shared" si="1833"/>
        <v/>
      </c>
      <c r="F6489" s="134">
        <v>21.96</v>
      </c>
      <c r="G6489" s="38" t="str">
        <f t="shared" si="1834"/>
        <v>-</v>
      </c>
      <c r="H6489" s="38">
        <f t="shared" si="1835"/>
        <v>21.96</v>
      </c>
      <c r="K6489" s="133">
        <v>43371.041666666664</v>
      </c>
      <c r="L6489" s="9">
        <f t="shared" si="1818"/>
        <v>9</v>
      </c>
      <c r="M6489" s="9">
        <f t="shared" si="1819"/>
        <v>28</v>
      </c>
      <c r="N6489" s="9">
        <f t="shared" si="1820"/>
        <v>1</v>
      </c>
      <c r="O6489" s="31" t="str">
        <f t="shared" si="1821"/>
        <v/>
      </c>
      <c r="P6489" s="134">
        <v>21.02</v>
      </c>
      <c r="Q6489" s="31" t="str">
        <f t="shared" si="1822"/>
        <v>-</v>
      </c>
      <c r="R6489" s="31">
        <f t="shared" si="1823"/>
        <v>21.02</v>
      </c>
      <c r="U6489" s="133">
        <v>43736.041666666664</v>
      </c>
      <c r="V6489" s="9">
        <f t="shared" si="1824"/>
        <v>9</v>
      </c>
      <c r="W6489" s="9">
        <f t="shared" si="1825"/>
        <v>28</v>
      </c>
      <c r="X6489" s="9">
        <f t="shared" si="1826"/>
        <v>1</v>
      </c>
      <c r="Y6489" s="31" t="str">
        <f t="shared" si="1827"/>
        <v>W</v>
      </c>
      <c r="Z6489" s="134">
        <v>19.75</v>
      </c>
      <c r="AA6489" s="31" t="str">
        <f t="shared" si="1828"/>
        <v>-</v>
      </c>
      <c r="AB6489" s="31">
        <f t="shared" si="1829"/>
        <v>19.75</v>
      </c>
    </row>
    <row r="6490" spans="1:28" x14ac:dyDescent="0.3">
      <c r="A6490" s="133">
        <v>43006.083333333336</v>
      </c>
      <c r="B6490" s="152">
        <f t="shared" si="1830"/>
        <v>9</v>
      </c>
      <c r="C6490" s="152">
        <f t="shared" si="1831"/>
        <v>28</v>
      </c>
      <c r="D6490" s="152">
        <f t="shared" si="1832"/>
        <v>2</v>
      </c>
      <c r="E6490" s="38" t="str">
        <f t="shared" si="1833"/>
        <v/>
      </c>
      <c r="F6490" s="134">
        <v>20.66</v>
      </c>
      <c r="G6490" s="38" t="str">
        <f t="shared" si="1834"/>
        <v>-</v>
      </c>
      <c r="H6490" s="38">
        <f t="shared" si="1835"/>
        <v>20.66</v>
      </c>
      <c r="K6490" s="133">
        <v>43371.083333333336</v>
      </c>
      <c r="L6490" s="9">
        <f t="shared" si="1818"/>
        <v>9</v>
      </c>
      <c r="M6490" s="9">
        <f t="shared" si="1819"/>
        <v>28</v>
      </c>
      <c r="N6490" s="9">
        <f t="shared" si="1820"/>
        <v>2</v>
      </c>
      <c r="O6490" s="31" t="str">
        <f t="shared" si="1821"/>
        <v/>
      </c>
      <c r="P6490" s="134">
        <v>20.28</v>
      </c>
      <c r="Q6490" s="31" t="str">
        <f t="shared" si="1822"/>
        <v>-</v>
      </c>
      <c r="R6490" s="31">
        <f t="shared" si="1823"/>
        <v>20.28</v>
      </c>
      <c r="U6490" s="133">
        <v>43736.083333333336</v>
      </c>
      <c r="V6490" s="9">
        <f t="shared" si="1824"/>
        <v>9</v>
      </c>
      <c r="W6490" s="9">
        <f t="shared" si="1825"/>
        <v>28</v>
      </c>
      <c r="X6490" s="9">
        <f t="shared" si="1826"/>
        <v>2</v>
      </c>
      <c r="Y6490" s="31" t="str">
        <f t="shared" si="1827"/>
        <v>W</v>
      </c>
      <c r="Z6490" s="134">
        <v>18.600000000000001</v>
      </c>
      <c r="AA6490" s="31" t="str">
        <f t="shared" si="1828"/>
        <v>-</v>
      </c>
      <c r="AB6490" s="31">
        <f t="shared" si="1829"/>
        <v>18.600000000000001</v>
      </c>
    </row>
    <row r="6491" spans="1:28" x14ac:dyDescent="0.3">
      <c r="A6491" s="133">
        <v>43006.125</v>
      </c>
      <c r="B6491" s="152">
        <f t="shared" si="1830"/>
        <v>9</v>
      </c>
      <c r="C6491" s="152">
        <f t="shared" si="1831"/>
        <v>28</v>
      </c>
      <c r="D6491" s="152">
        <f t="shared" si="1832"/>
        <v>3</v>
      </c>
      <c r="E6491" s="38" t="str">
        <f t="shared" si="1833"/>
        <v/>
      </c>
      <c r="F6491" s="134">
        <v>20.079999999999998</v>
      </c>
      <c r="G6491" s="38" t="str">
        <f t="shared" si="1834"/>
        <v>-</v>
      </c>
      <c r="H6491" s="38">
        <f t="shared" si="1835"/>
        <v>20.079999999999998</v>
      </c>
      <c r="K6491" s="133">
        <v>43371.125</v>
      </c>
      <c r="L6491" s="9">
        <f t="shared" si="1818"/>
        <v>9</v>
      </c>
      <c r="M6491" s="9">
        <f t="shared" si="1819"/>
        <v>28</v>
      </c>
      <c r="N6491" s="9">
        <f t="shared" si="1820"/>
        <v>3</v>
      </c>
      <c r="O6491" s="31" t="str">
        <f t="shared" si="1821"/>
        <v/>
      </c>
      <c r="P6491" s="134">
        <v>20.34</v>
      </c>
      <c r="Q6491" s="31" t="str">
        <f t="shared" si="1822"/>
        <v>-</v>
      </c>
      <c r="R6491" s="31">
        <f t="shared" si="1823"/>
        <v>20.34</v>
      </c>
      <c r="U6491" s="133">
        <v>43736.125</v>
      </c>
      <c r="V6491" s="9">
        <f t="shared" si="1824"/>
        <v>9</v>
      </c>
      <c r="W6491" s="9">
        <f t="shared" si="1825"/>
        <v>28</v>
      </c>
      <c r="X6491" s="9">
        <f t="shared" si="1826"/>
        <v>3</v>
      </c>
      <c r="Y6491" s="31" t="str">
        <f t="shared" si="1827"/>
        <v>W</v>
      </c>
      <c r="Z6491" s="134">
        <v>17.63</v>
      </c>
      <c r="AA6491" s="31" t="str">
        <f t="shared" si="1828"/>
        <v>-</v>
      </c>
      <c r="AB6491" s="31">
        <f t="shared" si="1829"/>
        <v>17.63</v>
      </c>
    </row>
    <row r="6492" spans="1:28" x14ac:dyDescent="0.3">
      <c r="A6492" s="133">
        <v>43006.166666666664</v>
      </c>
      <c r="B6492" s="152">
        <f t="shared" si="1830"/>
        <v>9</v>
      </c>
      <c r="C6492" s="152">
        <f t="shared" si="1831"/>
        <v>28</v>
      </c>
      <c r="D6492" s="152">
        <f t="shared" si="1832"/>
        <v>4</v>
      </c>
      <c r="E6492" s="38" t="str">
        <f t="shared" si="1833"/>
        <v/>
      </c>
      <c r="F6492" s="134">
        <v>20.53</v>
      </c>
      <c r="G6492" s="38" t="str">
        <f t="shared" si="1834"/>
        <v>-</v>
      </c>
      <c r="H6492" s="38">
        <f t="shared" si="1835"/>
        <v>20.53</v>
      </c>
      <c r="K6492" s="133">
        <v>43371.166666666664</v>
      </c>
      <c r="L6492" s="9">
        <f t="shared" si="1818"/>
        <v>9</v>
      </c>
      <c r="M6492" s="9">
        <f t="shared" si="1819"/>
        <v>28</v>
      </c>
      <c r="N6492" s="9">
        <f t="shared" si="1820"/>
        <v>4</v>
      </c>
      <c r="O6492" s="31" t="str">
        <f t="shared" si="1821"/>
        <v/>
      </c>
      <c r="P6492" s="134">
        <v>20.57</v>
      </c>
      <c r="Q6492" s="31" t="str">
        <f t="shared" si="1822"/>
        <v>-</v>
      </c>
      <c r="R6492" s="31">
        <f t="shared" si="1823"/>
        <v>20.57</v>
      </c>
      <c r="U6492" s="133">
        <v>43736.166666666664</v>
      </c>
      <c r="V6492" s="9">
        <f t="shared" si="1824"/>
        <v>9</v>
      </c>
      <c r="W6492" s="9">
        <f t="shared" si="1825"/>
        <v>28</v>
      </c>
      <c r="X6492" s="9">
        <f t="shared" si="1826"/>
        <v>4</v>
      </c>
      <c r="Y6492" s="31" t="str">
        <f t="shared" si="1827"/>
        <v>W</v>
      </c>
      <c r="Z6492" s="134">
        <v>17.38</v>
      </c>
      <c r="AA6492" s="31" t="str">
        <f t="shared" si="1828"/>
        <v>-</v>
      </c>
      <c r="AB6492" s="31">
        <f t="shared" si="1829"/>
        <v>17.38</v>
      </c>
    </row>
    <row r="6493" spans="1:28" x14ac:dyDescent="0.3">
      <c r="A6493" s="133">
        <v>43006.208333333336</v>
      </c>
      <c r="B6493" s="152">
        <f t="shared" si="1830"/>
        <v>9</v>
      </c>
      <c r="C6493" s="152">
        <f t="shared" si="1831"/>
        <v>28</v>
      </c>
      <c r="D6493" s="152">
        <f t="shared" si="1832"/>
        <v>5</v>
      </c>
      <c r="E6493" s="38" t="str">
        <f t="shared" si="1833"/>
        <v/>
      </c>
      <c r="F6493" s="134">
        <v>22.8</v>
      </c>
      <c r="G6493" s="38" t="str">
        <f t="shared" si="1834"/>
        <v>-</v>
      </c>
      <c r="H6493" s="38">
        <f t="shared" si="1835"/>
        <v>22.8</v>
      </c>
      <c r="K6493" s="133">
        <v>43371.208333333336</v>
      </c>
      <c r="L6493" s="9">
        <f t="shared" si="1818"/>
        <v>9</v>
      </c>
      <c r="M6493" s="9">
        <f t="shared" si="1819"/>
        <v>28</v>
      </c>
      <c r="N6493" s="9">
        <f t="shared" si="1820"/>
        <v>5</v>
      </c>
      <c r="O6493" s="31" t="str">
        <f t="shared" si="1821"/>
        <v/>
      </c>
      <c r="P6493" s="134">
        <v>23.49</v>
      </c>
      <c r="Q6493" s="31" t="str">
        <f t="shared" si="1822"/>
        <v>-</v>
      </c>
      <c r="R6493" s="31">
        <f t="shared" si="1823"/>
        <v>23.49</v>
      </c>
      <c r="U6493" s="133">
        <v>43736.208333333336</v>
      </c>
      <c r="V6493" s="9">
        <f t="shared" si="1824"/>
        <v>9</v>
      </c>
      <c r="W6493" s="9">
        <f t="shared" si="1825"/>
        <v>28</v>
      </c>
      <c r="X6493" s="9">
        <f t="shared" si="1826"/>
        <v>5</v>
      </c>
      <c r="Y6493" s="31" t="str">
        <f t="shared" si="1827"/>
        <v>W</v>
      </c>
      <c r="Z6493" s="134">
        <v>18.71</v>
      </c>
      <c r="AA6493" s="31" t="str">
        <f t="shared" si="1828"/>
        <v>-</v>
      </c>
      <c r="AB6493" s="31">
        <f t="shared" si="1829"/>
        <v>18.71</v>
      </c>
    </row>
    <row r="6494" spans="1:28" x14ac:dyDescent="0.3">
      <c r="A6494" s="133">
        <v>43006.25</v>
      </c>
      <c r="B6494" s="152">
        <f t="shared" si="1830"/>
        <v>9</v>
      </c>
      <c r="C6494" s="152">
        <f t="shared" si="1831"/>
        <v>28</v>
      </c>
      <c r="D6494" s="152">
        <f t="shared" si="1832"/>
        <v>6</v>
      </c>
      <c r="E6494" s="38" t="str">
        <f t="shared" si="1833"/>
        <v/>
      </c>
      <c r="F6494" s="134">
        <v>27.38</v>
      </c>
      <c r="G6494" s="38" t="str">
        <f t="shared" si="1834"/>
        <v>-</v>
      </c>
      <c r="H6494" s="38">
        <f t="shared" si="1835"/>
        <v>27.38</v>
      </c>
      <c r="K6494" s="133">
        <v>43371.25</v>
      </c>
      <c r="L6494" s="9">
        <f t="shared" si="1818"/>
        <v>9</v>
      </c>
      <c r="M6494" s="9">
        <f t="shared" si="1819"/>
        <v>28</v>
      </c>
      <c r="N6494" s="9">
        <f t="shared" si="1820"/>
        <v>6</v>
      </c>
      <c r="O6494" s="31" t="str">
        <f t="shared" si="1821"/>
        <v/>
      </c>
      <c r="P6494" s="134">
        <v>32.29</v>
      </c>
      <c r="Q6494" s="31" t="str">
        <f t="shared" si="1822"/>
        <v>-</v>
      </c>
      <c r="R6494" s="31">
        <f t="shared" si="1823"/>
        <v>32.29</v>
      </c>
      <c r="U6494" s="133">
        <v>43736.25</v>
      </c>
      <c r="V6494" s="9">
        <f t="shared" si="1824"/>
        <v>9</v>
      </c>
      <c r="W6494" s="9">
        <f t="shared" si="1825"/>
        <v>28</v>
      </c>
      <c r="X6494" s="9">
        <f t="shared" si="1826"/>
        <v>6</v>
      </c>
      <c r="Y6494" s="31" t="str">
        <f t="shared" si="1827"/>
        <v>W</v>
      </c>
      <c r="Z6494" s="134">
        <v>19.579999999999998</v>
      </c>
      <c r="AA6494" s="31" t="str">
        <f t="shared" si="1828"/>
        <v>-</v>
      </c>
      <c r="AB6494" s="31">
        <f t="shared" si="1829"/>
        <v>19.579999999999998</v>
      </c>
    </row>
    <row r="6495" spans="1:28" x14ac:dyDescent="0.3">
      <c r="A6495" s="133">
        <v>43006.291666666664</v>
      </c>
      <c r="B6495" s="152">
        <f t="shared" si="1830"/>
        <v>9</v>
      </c>
      <c r="C6495" s="152">
        <f t="shared" si="1831"/>
        <v>28</v>
      </c>
      <c r="D6495" s="152">
        <f t="shared" si="1832"/>
        <v>7</v>
      </c>
      <c r="E6495" s="38" t="str">
        <f t="shared" si="1833"/>
        <v/>
      </c>
      <c r="F6495" s="134">
        <v>26.84</v>
      </c>
      <c r="G6495" s="38" t="str">
        <f t="shared" si="1834"/>
        <v>-</v>
      </c>
      <c r="H6495" s="38">
        <f t="shared" si="1835"/>
        <v>26.84</v>
      </c>
      <c r="K6495" s="133">
        <v>43371.291666666664</v>
      </c>
      <c r="L6495" s="9">
        <f t="shared" si="1818"/>
        <v>9</v>
      </c>
      <c r="M6495" s="9">
        <f t="shared" si="1819"/>
        <v>28</v>
      </c>
      <c r="N6495" s="9">
        <f t="shared" si="1820"/>
        <v>7</v>
      </c>
      <c r="O6495" s="31" t="str">
        <f t="shared" si="1821"/>
        <v/>
      </c>
      <c r="P6495" s="134">
        <v>31.89</v>
      </c>
      <c r="Q6495" s="31" t="str">
        <f t="shared" si="1822"/>
        <v>-</v>
      </c>
      <c r="R6495" s="31">
        <f t="shared" si="1823"/>
        <v>31.89</v>
      </c>
      <c r="U6495" s="133">
        <v>43736.291666666664</v>
      </c>
      <c r="V6495" s="9">
        <f t="shared" si="1824"/>
        <v>9</v>
      </c>
      <c r="W6495" s="9">
        <f t="shared" si="1825"/>
        <v>28</v>
      </c>
      <c r="X6495" s="9">
        <f t="shared" si="1826"/>
        <v>7</v>
      </c>
      <c r="Y6495" s="31" t="str">
        <f t="shared" si="1827"/>
        <v>W</v>
      </c>
      <c r="Z6495" s="134">
        <v>21</v>
      </c>
      <c r="AA6495" s="31" t="str">
        <f t="shared" si="1828"/>
        <v>-</v>
      </c>
      <c r="AB6495" s="31">
        <f t="shared" si="1829"/>
        <v>21</v>
      </c>
    </row>
    <row r="6496" spans="1:28" x14ac:dyDescent="0.3">
      <c r="A6496" s="133">
        <v>43006.333333333336</v>
      </c>
      <c r="B6496" s="152">
        <f t="shared" si="1830"/>
        <v>9</v>
      </c>
      <c r="C6496" s="152">
        <f t="shared" si="1831"/>
        <v>28</v>
      </c>
      <c r="D6496" s="152">
        <f t="shared" si="1832"/>
        <v>8</v>
      </c>
      <c r="E6496" s="38" t="str">
        <f t="shared" si="1833"/>
        <v/>
      </c>
      <c r="F6496" s="134">
        <v>27.27</v>
      </c>
      <c r="G6496" s="38">
        <f t="shared" si="1834"/>
        <v>27.27</v>
      </c>
      <c r="H6496" s="38" t="str">
        <f t="shared" si="1835"/>
        <v>-</v>
      </c>
      <c r="K6496" s="133">
        <v>43371.333333333336</v>
      </c>
      <c r="L6496" s="9">
        <f t="shared" si="1818"/>
        <v>9</v>
      </c>
      <c r="M6496" s="9">
        <f t="shared" si="1819"/>
        <v>28</v>
      </c>
      <c r="N6496" s="9">
        <f t="shared" si="1820"/>
        <v>8</v>
      </c>
      <c r="O6496" s="31" t="str">
        <f t="shared" si="1821"/>
        <v/>
      </c>
      <c r="P6496" s="134">
        <v>29.63</v>
      </c>
      <c r="Q6496" s="31">
        <f t="shared" si="1822"/>
        <v>29.63</v>
      </c>
      <c r="R6496" s="31" t="str">
        <f t="shared" si="1823"/>
        <v>-</v>
      </c>
      <c r="U6496" s="133">
        <v>43736.333333333336</v>
      </c>
      <c r="V6496" s="9">
        <f t="shared" si="1824"/>
        <v>9</v>
      </c>
      <c r="W6496" s="9">
        <f t="shared" si="1825"/>
        <v>28</v>
      </c>
      <c r="X6496" s="9">
        <f t="shared" si="1826"/>
        <v>8</v>
      </c>
      <c r="Y6496" s="31" t="str">
        <f t="shared" si="1827"/>
        <v>W</v>
      </c>
      <c r="Z6496" s="134">
        <v>22.26</v>
      </c>
      <c r="AA6496" s="31" t="str">
        <f t="shared" si="1828"/>
        <v>-</v>
      </c>
      <c r="AB6496" s="31">
        <f t="shared" si="1829"/>
        <v>22.26</v>
      </c>
    </row>
    <row r="6497" spans="1:28" x14ac:dyDescent="0.3">
      <c r="A6497" s="133">
        <v>43006.375</v>
      </c>
      <c r="B6497" s="152">
        <f t="shared" si="1830"/>
        <v>9</v>
      </c>
      <c r="C6497" s="152">
        <f t="shared" si="1831"/>
        <v>28</v>
      </c>
      <c r="D6497" s="152">
        <f t="shared" si="1832"/>
        <v>9</v>
      </c>
      <c r="E6497" s="38" t="str">
        <f t="shared" si="1833"/>
        <v/>
      </c>
      <c r="F6497" s="134">
        <v>30.06</v>
      </c>
      <c r="G6497" s="38">
        <f t="shared" si="1834"/>
        <v>30.06</v>
      </c>
      <c r="H6497" s="38" t="str">
        <f t="shared" si="1835"/>
        <v>-</v>
      </c>
      <c r="K6497" s="133">
        <v>43371.375</v>
      </c>
      <c r="L6497" s="9">
        <f t="shared" si="1818"/>
        <v>9</v>
      </c>
      <c r="M6497" s="9">
        <f t="shared" si="1819"/>
        <v>28</v>
      </c>
      <c r="N6497" s="9">
        <f t="shared" si="1820"/>
        <v>9</v>
      </c>
      <c r="O6497" s="31" t="str">
        <f t="shared" si="1821"/>
        <v/>
      </c>
      <c r="P6497" s="134">
        <v>32.200000000000003</v>
      </c>
      <c r="Q6497" s="31">
        <f t="shared" si="1822"/>
        <v>32.200000000000003</v>
      </c>
      <c r="R6497" s="31" t="str">
        <f t="shared" si="1823"/>
        <v>-</v>
      </c>
      <c r="U6497" s="133">
        <v>43736.375</v>
      </c>
      <c r="V6497" s="9">
        <f t="shared" si="1824"/>
        <v>9</v>
      </c>
      <c r="W6497" s="9">
        <f t="shared" si="1825"/>
        <v>28</v>
      </c>
      <c r="X6497" s="9">
        <f t="shared" si="1826"/>
        <v>9</v>
      </c>
      <c r="Y6497" s="31" t="str">
        <f t="shared" si="1827"/>
        <v>W</v>
      </c>
      <c r="Z6497" s="134">
        <v>26.1</v>
      </c>
      <c r="AA6497" s="31" t="str">
        <f t="shared" si="1828"/>
        <v>-</v>
      </c>
      <c r="AB6497" s="31">
        <f t="shared" si="1829"/>
        <v>26.1</v>
      </c>
    </row>
    <row r="6498" spans="1:28" x14ac:dyDescent="0.3">
      <c r="A6498" s="133">
        <v>43006.416666666664</v>
      </c>
      <c r="B6498" s="152">
        <f t="shared" si="1830"/>
        <v>9</v>
      </c>
      <c r="C6498" s="152">
        <f t="shared" si="1831"/>
        <v>28</v>
      </c>
      <c r="D6498" s="152">
        <f t="shared" si="1832"/>
        <v>10</v>
      </c>
      <c r="E6498" s="38" t="str">
        <f t="shared" si="1833"/>
        <v/>
      </c>
      <c r="F6498" s="134">
        <v>32.06</v>
      </c>
      <c r="G6498" s="38">
        <f t="shared" si="1834"/>
        <v>32.06</v>
      </c>
      <c r="H6498" s="38" t="str">
        <f t="shared" si="1835"/>
        <v>-</v>
      </c>
      <c r="K6498" s="133">
        <v>43371.416666666664</v>
      </c>
      <c r="L6498" s="9">
        <f t="shared" si="1818"/>
        <v>9</v>
      </c>
      <c r="M6498" s="9">
        <f t="shared" si="1819"/>
        <v>28</v>
      </c>
      <c r="N6498" s="9">
        <f t="shared" si="1820"/>
        <v>10</v>
      </c>
      <c r="O6498" s="31" t="str">
        <f t="shared" si="1821"/>
        <v/>
      </c>
      <c r="P6498" s="134">
        <v>33.68</v>
      </c>
      <c r="Q6498" s="31">
        <f t="shared" si="1822"/>
        <v>33.68</v>
      </c>
      <c r="R6498" s="31" t="str">
        <f t="shared" si="1823"/>
        <v>-</v>
      </c>
      <c r="U6498" s="133">
        <v>43736.416666666664</v>
      </c>
      <c r="V6498" s="9">
        <f t="shared" si="1824"/>
        <v>9</v>
      </c>
      <c r="W6498" s="9">
        <f t="shared" si="1825"/>
        <v>28</v>
      </c>
      <c r="X6498" s="9">
        <f t="shared" si="1826"/>
        <v>10</v>
      </c>
      <c r="Y6498" s="31" t="str">
        <f t="shared" si="1827"/>
        <v>W</v>
      </c>
      <c r="Z6498" s="134">
        <v>27.28</v>
      </c>
      <c r="AA6498" s="31" t="str">
        <f t="shared" si="1828"/>
        <v>-</v>
      </c>
      <c r="AB6498" s="31">
        <f t="shared" si="1829"/>
        <v>27.28</v>
      </c>
    </row>
    <row r="6499" spans="1:28" x14ac:dyDescent="0.3">
      <c r="A6499" s="133">
        <v>43006.458333333336</v>
      </c>
      <c r="B6499" s="152">
        <f t="shared" si="1830"/>
        <v>9</v>
      </c>
      <c r="C6499" s="152">
        <f t="shared" si="1831"/>
        <v>28</v>
      </c>
      <c r="D6499" s="152">
        <f t="shared" si="1832"/>
        <v>11</v>
      </c>
      <c r="E6499" s="38" t="str">
        <f t="shared" si="1833"/>
        <v/>
      </c>
      <c r="F6499" s="134">
        <v>33.35</v>
      </c>
      <c r="G6499" s="38">
        <f t="shared" si="1834"/>
        <v>33.35</v>
      </c>
      <c r="H6499" s="38" t="str">
        <f t="shared" si="1835"/>
        <v>-</v>
      </c>
      <c r="K6499" s="133">
        <v>43371.458333333336</v>
      </c>
      <c r="L6499" s="9">
        <f t="shared" si="1818"/>
        <v>9</v>
      </c>
      <c r="M6499" s="9">
        <f t="shared" si="1819"/>
        <v>28</v>
      </c>
      <c r="N6499" s="9">
        <f t="shared" si="1820"/>
        <v>11</v>
      </c>
      <c r="O6499" s="31" t="str">
        <f t="shared" si="1821"/>
        <v/>
      </c>
      <c r="P6499" s="134">
        <v>33.35</v>
      </c>
      <c r="Q6499" s="31">
        <f t="shared" si="1822"/>
        <v>33.35</v>
      </c>
      <c r="R6499" s="31" t="str">
        <f t="shared" si="1823"/>
        <v>-</v>
      </c>
      <c r="U6499" s="133">
        <v>43736.458333333336</v>
      </c>
      <c r="V6499" s="9">
        <f t="shared" si="1824"/>
        <v>9</v>
      </c>
      <c r="W6499" s="9">
        <f t="shared" si="1825"/>
        <v>28</v>
      </c>
      <c r="X6499" s="9">
        <f t="shared" si="1826"/>
        <v>11</v>
      </c>
      <c r="Y6499" s="31" t="str">
        <f t="shared" si="1827"/>
        <v>W</v>
      </c>
      <c r="Z6499" s="134">
        <v>31.73</v>
      </c>
      <c r="AA6499" s="31" t="str">
        <f t="shared" si="1828"/>
        <v>-</v>
      </c>
      <c r="AB6499" s="31">
        <f t="shared" si="1829"/>
        <v>31.73</v>
      </c>
    </row>
    <row r="6500" spans="1:28" x14ac:dyDescent="0.3">
      <c r="A6500" s="133">
        <v>43006.5</v>
      </c>
      <c r="B6500" s="152">
        <f t="shared" si="1830"/>
        <v>9</v>
      </c>
      <c r="C6500" s="152">
        <f t="shared" si="1831"/>
        <v>28</v>
      </c>
      <c r="D6500" s="152">
        <f t="shared" si="1832"/>
        <v>12</v>
      </c>
      <c r="E6500" s="38" t="str">
        <f t="shared" si="1833"/>
        <v/>
      </c>
      <c r="F6500" s="134">
        <v>33.130000000000003</v>
      </c>
      <c r="G6500" s="38">
        <f t="shared" si="1834"/>
        <v>33.130000000000003</v>
      </c>
      <c r="H6500" s="38" t="str">
        <f t="shared" si="1835"/>
        <v>-</v>
      </c>
      <c r="K6500" s="133">
        <v>43371.5</v>
      </c>
      <c r="L6500" s="9">
        <f t="shared" si="1818"/>
        <v>9</v>
      </c>
      <c r="M6500" s="9">
        <f t="shared" si="1819"/>
        <v>28</v>
      </c>
      <c r="N6500" s="9">
        <f t="shared" si="1820"/>
        <v>12</v>
      </c>
      <c r="O6500" s="31" t="str">
        <f t="shared" si="1821"/>
        <v/>
      </c>
      <c r="P6500" s="134">
        <v>33.58</v>
      </c>
      <c r="Q6500" s="31">
        <f t="shared" si="1822"/>
        <v>33.58</v>
      </c>
      <c r="R6500" s="31" t="str">
        <f t="shared" si="1823"/>
        <v>-</v>
      </c>
      <c r="U6500" s="133">
        <v>43736.5</v>
      </c>
      <c r="V6500" s="9">
        <f t="shared" si="1824"/>
        <v>9</v>
      </c>
      <c r="W6500" s="9">
        <f t="shared" si="1825"/>
        <v>28</v>
      </c>
      <c r="X6500" s="9">
        <f t="shared" si="1826"/>
        <v>12</v>
      </c>
      <c r="Y6500" s="31" t="str">
        <f t="shared" si="1827"/>
        <v>W</v>
      </c>
      <c r="Z6500" s="134">
        <v>37.799999999999997</v>
      </c>
      <c r="AA6500" s="31" t="str">
        <f t="shared" si="1828"/>
        <v>-</v>
      </c>
      <c r="AB6500" s="31">
        <f t="shared" si="1829"/>
        <v>37.799999999999997</v>
      </c>
    </row>
    <row r="6501" spans="1:28" x14ac:dyDescent="0.3">
      <c r="A6501" s="133">
        <v>43006.541666666664</v>
      </c>
      <c r="B6501" s="152">
        <f t="shared" si="1830"/>
        <v>9</v>
      </c>
      <c r="C6501" s="152">
        <f t="shared" si="1831"/>
        <v>28</v>
      </c>
      <c r="D6501" s="152">
        <f t="shared" si="1832"/>
        <v>13</v>
      </c>
      <c r="E6501" s="38" t="str">
        <f t="shared" si="1833"/>
        <v/>
      </c>
      <c r="F6501" s="134">
        <v>33.479999999999997</v>
      </c>
      <c r="G6501" s="38">
        <f t="shared" si="1834"/>
        <v>33.479999999999997</v>
      </c>
      <c r="H6501" s="38" t="str">
        <f t="shared" si="1835"/>
        <v>-</v>
      </c>
      <c r="K6501" s="133">
        <v>43371.541666666664</v>
      </c>
      <c r="L6501" s="9">
        <f t="shared" si="1818"/>
        <v>9</v>
      </c>
      <c r="M6501" s="9">
        <f t="shared" si="1819"/>
        <v>28</v>
      </c>
      <c r="N6501" s="9">
        <f t="shared" si="1820"/>
        <v>13</v>
      </c>
      <c r="O6501" s="31" t="str">
        <f t="shared" si="1821"/>
        <v/>
      </c>
      <c r="P6501" s="134">
        <v>34.89</v>
      </c>
      <c r="Q6501" s="31">
        <f t="shared" si="1822"/>
        <v>34.89</v>
      </c>
      <c r="R6501" s="31" t="str">
        <f t="shared" si="1823"/>
        <v>-</v>
      </c>
      <c r="U6501" s="133">
        <v>43736.541666666664</v>
      </c>
      <c r="V6501" s="9">
        <f t="shared" si="1824"/>
        <v>9</v>
      </c>
      <c r="W6501" s="9">
        <f t="shared" si="1825"/>
        <v>28</v>
      </c>
      <c r="X6501" s="9">
        <f t="shared" si="1826"/>
        <v>13</v>
      </c>
      <c r="Y6501" s="31" t="str">
        <f t="shared" si="1827"/>
        <v>W</v>
      </c>
      <c r="Z6501" s="134">
        <v>40.630000000000003</v>
      </c>
      <c r="AA6501" s="31" t="str">
        <f t="shared" si="1828"/>
        <v>-</v>
      </c>
      <c r="AB6501" s="31">
        <f t="shared" si="1829"/>
        <v>40.630000000000003</v>
      </c>
    </row>
    <row r="6502" spans="1:28" x14ac:dyDescent="0.3">
      <c r="A6502" s="133">
        <v>43006.583333333336</v>
      </c>
      <c r="B6502" s="152">
        <f t="shared" si="1830"/>
        <v>9</v>
      </c>
      <c r="C6502" s="152">
        <f t="shared" si="1831"/>
        <v>28</v>
      </c>
      <c r="D6502" s="152">
        <f t="shared" si="1832"/>
        <v>14</v>
      </c>
      <c r="E6502" s="38" t="str">
        <f t="shared" si="1833"/>
        <v/>
      </c>
      <c r="F6502" s="134">
        <v>35.44</v>
      </c>
      <c r="G6502" s="38">
        <f t="shared" si="1834"/>
        <v>35.44</v>
      </c>
      <c r="H6502" s="38" t="str">
        <f t="shared" si="1835"/>
        <v>-</v>
      </c>
      <c r="K6502" s="133">
        <v>43371.583333333336</v>
      </c>
      <c r="L6502" s="9">
        <f t="shared" si="1818"/>
        <v>9</v>
      </c>
      <c r="M6502" s="9">
        <f t="shared" si="1819"/>
        <v>28</v>
      </c>
      <c r="N6502" s="9">
        <f t="shared" si="1820"/>
        <v>14</v>
      </c>
      <c r="O6502" s="31" t="str">
        <f t="shared" si="1821"/>
        <v/>
      </c>
      <c r="P6502" s="134">
        <v>35.04</v>
      </c>
      <c r="Q6502" s="31">
        <f t="shared" si="1822"/>
        <v>35.04</v>
      </c>
      <c r="R6502" s="31" t="str">
        <f t="shared" si="1823"/>
        <v>-</v>
      </c>
      <c r="U6502" s="133">
        <v>43736.583333333336</v>
      </c>
      <c r="V6502" s="9">
        <f t="shared" si="1824"/>
        <v>9</v>
      </c>
      <c r="W6502" s="9">
        <f t="shared" si="1825"/>
        <v>28</v>
      </c>
      <c r="X6502" s="9">
        <f t="shared" si="1826"/>
        <v>14</v>
      </c>
      <c r="Y6502" s="31" t="str">
        <f t="shared" si="1827"/>
        <v>W</v>
      </c>
      <c r="Z6502" s="134">
        <v>45.59</v>
      </c>
      <c r="AA6502" s="31" t="str">
        <f t="shared" si="1828"/>
        <v>-</v>
      </c>
      <c r="AB6502" s="31">
        <f t="shared" si="1829"/>
        <v>45.59</v>
      </c>
    </row>
    <row r="6503" spans="1:28" x14ac:dyDescent="0.3">
      <c r="A6503" s="133">
        <v>43006.625</v>
      </c>
      <c r="B6503" s="152">
        <f t="shared" si="1830"/>
        <v>9</v>
      </c>
      <c r="C6503" s="152">
        <f t="shared" si="1831"/>
        <v>28</v>
      </c>
      <c r="D6503" s="152">
        <f t="shared" si="1832"/>
        <v>15</v>
      </c>
      <c r="E6503" s="38" t="str">
        <f t="shared" si="1833"/>
        <v/>
      </c>
      <c r="F6503" s="134">
        <v>37.049999999999997</v>
      </c>
      <c r="G6503" s="38">
        <f t="shared" si="1834"/>
        <v>37.049999999999997</v>
      </c>
      <c r="H6503" s="38" t="str">
        <f t="shared" si="1835"/>
        <v>-</v>
      </c>
      <c r="K6503" s="133">
        <v>43371.625</v>
      </c>
      <c r="L6503" s="9">
        <f t="shared" si="1818"/>
        <v>9</v>
      </c>
      <c r="M6503" s="9">
        <f t="shared" si="1819"/>
        <v>28</v>
      </c>
      <c r="N6503" s="9">
        <f t="shared" si="1820"/>
        <v>15</v>
      </c>
      <c r="O6503" s="31" t="str">
        <f t="shared" si="1821"/>
        <v/>
      </c>
      <c r="P6503" s="134">
        <v>34.74</v>
      </c>
      <c r="Q6503" s="31">
        <f t="shared" si="1822"/>
        <v>34.74</v>
      </c>
      <c r="R6503" s="31" t="str">
        <f t="shared" si="1823"/>
        <v>-</v>
      </c>
      <c r="U6503" s="133">
        <v>43736.625</v>
      </c>
      <c r="V6503" s="9">
        <f t="shared" si="1824"/>
        <v>9</v>
      </c>
      <c r="W6503" s="9">
        <f t="shared" si="1825"/>
        <v>28</v>
      </c>
      <c r="X6503" s="9">
        <f t="shared" si="1826"/>
        <v>15</v>
      </c>
      <c r="Y6503" s="31" t="str">
        <f t="shared" si="1827"/>
        <v>W</v>
      </c>
      <c r="Z6503" s="134">
        <v>59.87</v>
      </c>
      <c r="AA6503" s="31" t="str">
        <f t="shared" si="1828"/>
        <v>-</v>
      </c>
      <c r="AB6503" s="31">
        <f t="shared" si="1829"/>
        <v>59.87</v>
      </c>
    </row>
    <row r="6504" spans="1:28" x14ac:dyDescent="0.3">
      <c r="A6504" s="133">
        <v>43006.666666666664</v>
      </c>
      <c r="B6504" s="152">
        <f t="shared" si="1830"/>
        <v>9</v>
      </c>
      <c r="C6504" s="152">
        <f t="shared" si="1831"/>
        <v>28</v>
      </c>
      <c r="D6504" s="152">
        <f t="shared" si="1832"/>
        <v>16</v>
      </c>
      <c r="E6504" s="38" t="str">
        <f t="shared" si="1833"/>
        <v/>
      </c>
      <c r="F6504" s="134">
        <v>37.14</v>
      </c>
      <c r="G6504" s="38">
        <f t="shared" si="1834"/>
        <v>37.14</v>
      </c>
      <c r="H6504" s="38" t="str">
        <f t="shared" si="1835"/>
        <v>-</v>
      </c>
      <c r="K6504" s="133">
        <v>43371.666666666664</v>
      </c>
      <c r="L6504" s="9">
        <f t="shared" si="1818"/>
        <v>9</v>
      </c>
      <c r="M6504" s="9">
        <f t="shared" si="1819"/>
        <v>28</v>
      </c>
      <c r="N6504" s="9">
        <f t="shared" si="1820"/>
        <v>16</v>
      </c>
      <c r="O6504" s="31" t="str">
        <f t="shared" si="1821"/>
        <v/>
      </c>
      <c r="P6504" s="134">
        <v>34.659999999999997</v>
      </c>
      <c r="Q6504" s="31">
        <f t="shared" si="1822"/>
        <v>34.659999999999997</v>
      </c>
      <c r="R6504" s="31" t="str">
        <f t="shared" si="1823"/>
        <v>-</v>
      </c>
      <c r="U6504" s="133">
        <v>43736.666666666664</v>
      </c>
      <c r="V6504" s="9">
        <f t="shared" si="1824"/>
        <v>9</v>
      </c>
      <c r="W6504" s="9">
        <f t="shared" si="1825"/>
        <v>28</v>
      </c>
      <c r="X6504" s="9">
        <f t="shared" si="1826"/>
        <v>16</v>
      </c>
      <c r="Y6504" s="31" t="str">
        <f t="shared" si="1827"/>
        <v>W</v>
      </c>
      <c r="Z6504" s="134">
        <v>66.5</v>
      </c>
      <c r="AA6504" s="31" t="str">
        <f t="shared" si="1828"/>
        <v>-</v>
      </c>
      <c r="AB6504" s="31">
        <f t="shared" si="1829"/>
        <v>66.5</v>
      </c>
    </row>
    <row r="6505" spans="1:28" x14ac:dyDescent="0.3">
      <c r="A6505" s="133">
        <v>43006.708333333336</v>
      </c>
      <c r="B6505" s="152">
        <f t="shared" si="1830"/>
        <v>9</v>
      </c>
      <c r="C6505" s="152">
        <f t="shared" si="1831"/>
        <v>28</v>
      </c>
      <c r="D6505" s="152">
        <f t="shared" si="1832"/>
        <v>17</v>
      </c>
      <c r="E6505" s="38" t="str">
        <f t="shared" si="1833"/>
        <v/>
      </c>
      <c r="F6505" s="134">
        <v>33.58</v>
      </c>
      <c r="G6505" s="38" t="str">
        <f t="shared" si="1834"/>
        <v>-</v>
      </c>
      <c r="H6505" s="38">
        <f t="shared" si="1835"/>
        <v>33.58</v>
      </c>
      <c r="K6505" s="133">
        <v>43371.708333333336</v>
      </c>
      <c r="L6505" s="9">
        <f t="shared" si="1818"/>
        <v>9</v>
      </c>
      <c r="M6505" s="9">
        <f t="shared" si="1819"/>
        <v>28</v>
      </c>
      <c r="N6505" s="9">
        <f t="shared" si="1820"/>
        <v>17</v>
      </c>
      <c r="O6505" s="31" t="str">
        <f t="shared" si="1821"/>
        <v/>
      </c>
      <c r="P6505" s="134">
        <v>34.07</v>
      </c>
      <c r="Q6505" s="31" t="str">
        <f t="shared" si="1822"/>
        <v>-</v>
      </c>
      <c r="R6505" s="31">
        <f t="shared" si="1823"/>
        <v>34.07</v>
      </c>
      <c r="U6505" s="133">
        <v>43736.708333333336</v>
      </c>
      <c r="V6505" s="9">
        <f t="shared" si="1824"/>
        <v>9</v>
      </c>
      <c r="W6505" s="9">
        <f t="shared" si="1825"/>
        <v>28</v>
      </c>
      <c r="X6505" s="9">
        <f t="shared" si="1826"/>
        <v>17</v>
      </c>
      <c r="Y6505" s="31" t="str">
        <f t="shared" si="1827"/>
        <v>W</v>
      </c>
      <c r="Z6505" s="134">
        <v>58.75</v>
      </c>
      <c r="AA6505" s="31" t="str">
        <f t="shared" si="1828"/>
        <v>-</v>
      </c>
      <c r="AB6505" s="31">
        <f t="shared" si="1829"/>
        <v>58.75</v>
      </c>
    </row>
    <row r="6506" spans="1:28" x14ac:dyDescent="0.3">
      <c r="A6506" s="133">
        <v>43006.75</v>
      </c>
      <c r="B6506" s="152">
        <f t="shared" si="1830"/>
        <v>9</v>
      </c>
      <c r="C6506" s="152">
        <f t="shared" si="1831"/>
        <v>28</v>
      </c>
      <c r="D6506" s="152">
        <f t="shared" si="1832"/>
        <v>18</v>
      </c>
      <c r="E6506" s="38" t="str">
        <f t="shared" si="1833"/>
        <v/>
      </c>
      <c r="F6506" s="134">
        <v>31.7</v>
      </c>
      <c r="G6506" s="38" t="str">
        <f t="shared" si="1834"/>
        <v>-</v>
      </c>
      <c r="H6506" s="38">
        <f t="shared" si="1835"/>
        <v>31.7</v>
      </c>
      <c r="K6506" s="133">
        <v>43371.75</v>
      </c>
      <c r="L6506" s="9">
        <f t="shared" si="1818"/>
        <v>9</v>
      </c>
      <c r="M6506" s="9">
        <f t="shared" si="1819"/>
        <v>28</v>
      </c>
      <c r="N6506" s="9">
        <f t="shared" si="1820"/>
        <v>18</v>
      </c>
      <c r="O6506" s="31" t="str">
        <f t="shared" si="1821"/>
        <v/>
      </c>
      <c r="P6506" s="134">
        <v>32.65</v>
      </c>
      <c r="Q6506" s="31" t="str">
        <f t="shared" si="1822"/>
        <v>-</v>
      </c>
      <c r="R6506" s="31">
        <f t="shared" si="1823"/>
        <v>32.65</v>
      </c>
      <c r="U6506" s="133">
        <v>43736.75</v>
      </c>
      <c r="V6506" s="9">
        <f t="shared" si="1824"/>
        <v>9</v>
      </c>
      <c r="W6506" s="9">
        <f t="shared" si="1825"/>
        <v>28</v>
      </c>
      <c r="X6506" s="9">
        <f t="shared" si="1826"/>
        <v>18</v>
      </c>
      <c r="Y6506" s="31" t="str">
        <f t="shared" si="1827"/>
        <v>W</v>
      </c>
      <c r="Z6506" s="134">
        <v>37.92</v>
      </c>
      <c r="AA6506" s="31" t="str">
        <f t="shared" si="1828"/>
        <v>-</v>
      </c>
      <c r="AB6506" s="31">
        <f t="shared" si="1829"/>
        <v>37.92</v>
      </c>
    </row>
    <row r="6507" spans="1:28" x14ac:dyDescent="0.3">
      <c r="A6507" s="133">
        <v>43006.791666666664</v>
      </c>
      <c r="B6507" s="152">
        <f t="shared" si="1830"/>
        <v>9</v>
      </c>
      <c r="C6507" s="152">
        <f t="shared" si="1831"/>
        <v>28</v>
      </c>
      <c r="D6507" s="152">
        <f t="shared" si="1832"/>
        <v>19</v>
      </c>
      <c r="E6507" s="38" t="str">
        <f t="shared" si="1833"/>
        <v/>
      </c>
      <c r="F6507" s="134">
        <v>31.87</v>
      </c>
      <c r="G6507" s="38" t="str">
        <f t="shared" si="1834"/>
        <v>-</v>
      </c>
      <c r="H6507" s="38">
        <f t="shared" si="1835"/>
        <v>31.87</v>
      </c>
      <c r="K6507" s="133">
        <v>43371.791666666664</v>
      </c>
      <c r="L6507" s="9">
        <f t="shared" si="1818"/>
        <v>9</v>
      </c>
      <c r="M6507" s="9">
        <f t="shared" si="1819"/>
        <v>28</v>
      </c>
      <c r="N6507" s="9">
        <f t="shared" si="1820"/>
        <v>19</v>
      </c>
      <c r="O6507" s="31" t="str">
        <f t="shared" si="1821"/>
        <v/>
      </c>
      <c r="P6507" s="134">
        <v>37.14</v>
      </c>
      <c r="Q6507" s="31" t="str">
        <f t="shared" si="1822"/>
        <v>-</v>
      </c>
      <c r="R6507" s="31">
        <f t="shared" si="1823"/>
        <v>37.14</v>
      </c>
      <c r="U6507" s="133">
        <v>43736.791666666664</v>
      </c>
      <c r="V6507" s="9">
        <f t="shared" si="1824"/>
        <v>9</v>
      </c>
      <c r="W6507" s="9">
        <f t="shared" si="1825"/>
        <v>28</v>
      </c>
      <c r="X6507" s="9">
        <f t="shared" si="1826"/>
        <v>19</v>
      </c>
      <c r="Y6507" s="31" t="str">
        <f t="shared" si="1827"/>
        <v>W</v>
      </c>
      <c r="Z6507" s="134">
        <v>37.11</v>
      </c>
      <c r="AA6507" s="31" t="str">
        <f t="shared" si="1828"/>
        <v>-</v>
      </c>
      <c r="AB6507" s="31">
        <f t="shared" si="1829"/>
        <v>37.11</v>
      </c>
    </row>
    <row r="6508" spans="1:28" x14ac:dyDescent="0.3">
      <c r="A6508" s="133">
        <v>43006.833333333336</v>
      </c>
      <c r="B6508" s="152">
        <f t="shared" si="1830"/>
        <v>9</v>
      </c>
      <c r="C6508" s="152">
        <f t="shared" si="1831"/>
        <v>28</v>
      </c>
      <c r="D6508" s="152">
        <f t="shared" si="1832"/>
        <v>20</v>
      </c>
      <c r="E6508" s="38" t="str">
        <f t="shared" si="1833"/>
        <v/>
      </c>
      <c r="F6508" s="134">
        <v>30.7</v>
      </c>
      <c r="G6508" s="38" t="str">
        <f t="shared" si="1834"/>
        <v>-</v>
      </c>
      <c r="H6508" s="38">
        <f t="shared" si="1835"/>
        <v>30.7</v>
      </c>
      <c r="K6508" s="133">
        <v>43371.833333333336</v>
      </c>
      <c r="L6508" s="9">
        <f t="shared" si="1818"/>
        <v>9</v>
      </c>
      <c r="M6508" s="9">
        <f t="shared" si="1819"/>
        <v>28</v>
      </c>
      <c r="N6508" s="9">
        <f t="shared" si="1820"/>
        <v>20</v>
      </c>
      <c r="O6508" s="31" t="str">
        <f t="shared" si="1821"/>
        <v/>
      </c>
      <c r="P6508" s="134">
        <v>33.26</v>
      </c>
      <c r="Q6508" s="31" t="str">
        <f t="shared" si="1822"/>
        <v>-</v>
      </c>
      <c r="R6508" s="31">
        <f t="shared" si="1823"/>
        <v>33.26</v>
      </c>
      <c r="U6508" s="133">
        <v>43736.833333333336</v>
      </c>
      <c r="V6508" s="9">
        <f t="shared" si="1824"/>
        <v>9</v>
      </c>
      <c r="W6508" s="9">
        <f t="shared" si="1825"/>
        <v>28</v>
      </c>
      <c r="X6508" s="9">
        <f t="shared" si="1826"/>
        <v>20</v>
      </c>
      <c r="Y6508" s="31" t="str">
        <f t="shared" si="1827"/>
        <v>W</v>
      </c>
      <c r="Z6508" s="134">
        <v>36.85</v>
      </c>
      <c r="AA6508" s="31" t="str">
        <f t="shared" si="1828"/>
        <v>-</v>
      </c>
      <c r="AB6508" s="31">
        <f t="shared" si="1829"/>
        <v>36.85</v>
      </c>
    </row>
    <row r="6509" spans="1:28" x14ac:dyDescent="0.3">
      <c r="A6509" s="133">
        <v>43006.875</v>
      </c>
      <c r="B6509" s="152">
        <f t="shared" si="1830"/>
        <v>9</v>
      </c>
      <c r="C6509" s="152">
        <f t="shared" si="1831"/>
        <v>28</v>
      </c>
      <c r="D6509" s="152">
        <f t="shared" si="1832"/>
        <v>21</v>
      </c>
      <c r="E6509" s="38" t="str">
        <f t="shared" si="1833"/>
        <v/>
      </c>
      <c r="F6509" s="134">
        <v>25.4</v>
      </c>
      <c r="G6509" s="38" t="str">
        <f t="shared" si="1834"/>
        <v>-</v>
      </c>
      <c r="H6509" s="38">
        <f t="shared" si="1835"/>
        <v>25.4</v>
      </c>
      <c r="K6509" s="133">
        <v>43371.875</v>
      </c>
      <c r="L6509" s="9">
        <f t="shared" si="1818"/>
        <v>9</v>
      </c>
      <c r="M6509" s="9">
        <f t="shared" si="1819"/>
        <v>28</v>
      </c>
      <c r="N6509" s="9">
        <f t="shared" si="1820"/>
        <v>21</v>
      </c>
      <c r="O6509" s="31" t="str">
        <f t="shared" si="1821"/>
        <v/>
      </c>
      <c r="P6509" s="134">
        <v>28.75</v>
      </c>
      <c r="Q6509" s="31" t="str">
        <f t="shared" si="1822"/>
        <v>-</v>
      </c>
      <c r="R6509" s="31">
        <f t="shared" si="1823"/>
        <v>28.75</v>
      </c>
      <c r="U6509" s="133">
        <v>43736.875</v>
      </c>
      <c r="V6509" s="9">
        <f t="shared" si="1824"/>
        <v>9</v>
      </c>
      <c r="W6509" s="9">
        <f t="shared" si="1825"/>
        <v>28</v>
      </c>
      <c r="X6509" s="9">
        <f t="shared" si="1826"/>
        <v>21</v>
      </c>
      <c r="Y6509" s="31" t="str">
        <f t="shared" si="1827"/>
        <v>W</v>
      </c>
      <c r="Z6509" s="134">
        <v>27.77</v>
      </c>
      <c r="AA6509" s="31" t="str">
        <f t="shared" si="1828"/>
        <v>-</v>
      </c>
      <c r="AB6509" s="31">
        <f t="shared" si="1829"/>
        <v>27.77</v>
      </c>
    </row>
    <row r="6510" spans="1:28" x14ac:dyDescent="0.3">
      <c r="A6510" s="133">
        <v>43006.916666666664</v>
      </c>
      <c r="B6510" s="152">
        <f t="shared" si="1830"/>
        <v>9</v>
      </c>
      <c r="C6510" s="152">
        <f t="shared" si="1831"/>
        <v>28</v>
      </c>
      <c r="D6510" s="152">
        <f t="shared" si="1832"/>
        <v>22</v>
      </c>
      <c r="E6510" s="38" t="str">
        <f t="shared" si="1833"/>
        <v/>
      </c>
      <c r="F6510" s="134">
        <v>23.59</v>
      </c>
      <c r="G6510" s="38" t="str">
        <f t="shared" si="1834"/>
        <v>-</v>
      </c>
      <c r="H6510" s="38">
        <f t="shared" si="1835"/>
        <v>23.59</v>
      </c>
      <c r="K6510" s="133">
        <v>43371.916666666664</v>
      </c>
      <c r="L6510" s="9">
        <f t="shared" si="1818"/>
        <v>9</v>
      </c>
      <c r="M6510" s="9">
        <f t="shared" si="1819"/>
        <v>28</v>
      </c>
      <c r="N6510" s="9">
        <f t="shared" si="1820"/>
        <v>22</v>
      </c>
      <c r="O6510" s="31" t="str">
        <f t="shared" si="1821"/>
        <v/>
      </c>
      <c r="P6510" s="134">
        <v>24.93</v>
      </c>
      <c r="Q6510" s="31" t="str">
        <f t="shared" si="1822"/>
        <v>-</v>
      </c>
      <c r="R6510" s="31">
        <f t="shared" si="1823"/>
        <v>24.93</v>
      </c>
      <c r="U6510" s="133">
        <v>43736.916666666664</v>
      </c>
      <c r="V6510" s="9">
        <f t="shared" si="1824"/>
        <v>9</v>
      </c>
      <c r="W6510" s="9">
        <f t="shared" si="1825"/>
        <v>28</v>
      </c>
      <c r="X6510" s="9">
        <f t="shared" si="1826"/>
        <v>22</v>
      </c>
      <c r="Y6510" s="31" t="str">
        <f t="shared" si="1827"/>
        <v>W</v>
      </c>
      <c r="Z6510" s="134">
        <v>26.68</v>
      </c>
      <c r="AA6510" s="31" t="str">
        <f t="shared" si="1828"/>
        <v>-</v>
      </c>
      <c r="AB6510" s="31">
        <f t="shared" si="1829"/>
        <v>26.68</v>
      </c>
    </row>
    <row r="6511" spans="1:28" x14ac:dyDescent="0.3">
      <c r="A6511" s="133">
        <v>43006.958333333336</v>
      </c>
      <c r="B6511" s="152">
        <f t="shared" si="1830"/>
        <v>9</v>
      </c>
      <c r="C6511" s="152">
        <f t="shared" si="1831"/>
        <v>28</v>
      </c>
      <c r="D6511" s="152">
        <f t="shared" si="1832"/>
        <v>23</v>
      </c>
      <c r="E6511" s="38" t="str">
        <f t="shared" si="1833"/>
        <v/>
      </c>
      <c r="F6511" s="134">
        <v>21.88</v>
      </c>
      <c r="G6511" s="38" t="str">
        <f t="shared" si="1834"/>
        <v>-</v>
      </c>
      <c r="H6511" s="38">
        <f t="shared" si="1835"/>
        <v>21.88</v>
      </c>
      <c r="K6511" s="133">
        <v>43371.958333333336</v>
      </c>
      <c r="L6511" s="9">
        <f t="shared" si="1818"/>
        <v>9</v>
      </c>
      <c r="M6511" s="9">
        <f t="shared" si="1819"/>
        <v>28</v>
      </c>
      <c r="N6511" s="9">
        <f t="shared" si="1820"/>
        <v>23</v>
      </c>
      <c r="O6511" s="31" t="str">
        <f t="shared" si="1821"/>
        <v/>
      </c>
      <c r="P6511" s="134">
        <v>22.48</v>
      </c>
      <c r="Q6511" s="31" t="str">
        <f t="shared" si="1822"/>
        <v>-</v>
      </c>
      <c r="R6511" s="31">
        <f t="shared" si="1823"/>
        <v>22.48</v>
      </c>
      <c r="U6511" s="133">
        <v>43736.958333333336</v>
      </c>
      <c r="V6511" s="9">
        <f t="shared" si="1824"/>
        <v>9</v>
      </c>
      <c r="W6511" s="9">
        <f t="shared" si="1825"/>
        <v>28</v>
      </c>
      <c r="X6511" s="9">
        <f t="shared" si="1826"/>
        <v>23</v>
      </c>
      <c r="Y6511" s="31" t="str">
        <f t="shared" si="1827"/>
        <v>W</v>
      </c>
      <c r="Z6511" s="134">
        <v>22.43</v>
      </c>
      <c r="AA6511" s="31" t="str">
        <f t="shared" si="1828"/>
        <v>-</v>
      </c>
      <c r="AB6511" s="31">
        <f t="shared" si="1829"/>
        <v>22.43</v>
      </c>
    </row>
    <row r="6512" spans="1:28" x14ac:dyDescent="0.3">
      <c r="A6512" s="133">
        <v>43007</v>
      </c>
      <c r="B6512" s="152">
        <f t="shared" si="1830"/>
        <v>9</v>
      </c>
      <c r="C6512" s="152">
        <f t="shared" si="1831"/>
        <v>29</v>
      </c>
      <c r="D6512" s="152">
        <f t="shared" si="1832"/>
        <v>0</v>
      </c>
      <c r="E6512" s="38" t="str">
        <f t="shared" si="1833"/>
        <v/>
      </c>
      <c r="F6512" s="134">
        <v>21.36</v>
      </c>
      <c r="G6512" s="38" t="str">
        <f t="shared" si="1834"/>
        <v>-</v>
      </c>
      <c r="H6512" s="38">
        <f t="shared" si="1835"/>
        <v>21.36</v>
      </c>
      <c r="K6512" s="133">
        <v>43372</v>
      </c>
      <c r="L6512" s="9">
        <f t="shared" si="1818"/>
        <v>9</v>
      </c>
      <c r="M6512" s="9">
        <f t="shared" si="1819"/>
        <v>29</v>
      </c>
      <c r="N6512" s="9">
        <f t="shared" si="1820"/>
        <v>0</v>
      </c>
      <c r="O6512" s="31" t="str">
        <f t="shared" si="1821"/>
        <v>W</v>
      </c>
      <c r="P6512" s="134">
        <v>22.23</v>
      </c>
      <c r="Q6512" s="31" t="str">
        <f t="shared" si="1822"/>
        <v>-</v>
      </c>
      <c r="R6512" s="31">
        <f t="shared" si="1823"/>
        <v>22.23</v>
      </c>
      <c r="U6512" s="133">
        <v>43737</v>
      </c>
      <c r="V6512" s="9">
        <f t="shared" si="1824"/>
        <v>9</v>
      </c>
      <c r="W6512" s="9">
        <f t="shared" si="1825"/>
        <v>29</v>
      </c>
      <c r="X6512" s="9">
        <f t="shared" si="1826"/>
        <v>0</v>
      </c>
      <c r="Y6512" s="31" t="str">
        <f t="shared" si="1827"/>
        <v>W</v>
      </c>
      <c r="Z6512" s="134">
        <v>20.76</v>
      </c>
      <c r="AA6512" s="31" t="str">
        <f t="shared" si="1828"/>
        <v>-</v>
      </c>
      <c r="AB6512" s="31">
        <f t="shared" si="1829"/>
        <v>20.76</v>
      </c>
    </row>
    <row r="6513" spans="1:28" x14ac:dyDescent="0.3">
      <c r="A6513" s="133">
        <v>43007.041666666664</v>
      </c>
      <c r="B6513" s="152">
        <f t="shared" si="1830"/>
        <v>9</v>
      </c>
      <c r="C6513" s="152">
        <f t="shared" si="1831"/>
        <v>29</v>
      </c>
      <c r="D6513" s="152">
        <f t="shared" si="1832"/>
        <v>1</v>
      </c>
      <c r="E6513" s="38" t="str">
        <f t="shared" si="1833"/>
        <v/>
      </c>
      <c r="F6513" s="134">
        <v>19.86</v>
      </c>
      <c r="G6513" s="38" t="str">
        <f t="shared" si="1834"/>
        <v>-</v>
      </c>
      <c r="H6513" s="38">
        <f t="shared" si="1835"/>
        <v>19.86</v>
      </c>
      <c r="K6513" s="133">
        <v>43372.041666666664</v>
      </c>
      <c r="L6513" s="9">
        <f t="shared" si="1818"/>
        <v>9</v>
      </c>
      <c r="M6513" s="9">
        <f t="shared" si="1819"/>
        <v>29</v>
      </c>
      <c r="N6513" s="9">
        <f t="shared" si="1820"/>
        <v>1</v>
      </c>
      <c r="O6513" s="31" t="str">
        <f t="shared" si="1821"/>
        <v>W</v>
      </c>
      <c r="P6513" s="134">
        <v>21.01</v>
      </c>
      <c r="Q6513" s="31" t="str">
        <f t="shared" si="1822"/>
        <v>-</v>
      </c>
      <c r="R6513" s="31">
        <f t="shared" si="1823"/>
        <v>21.01</v>
      </c>
      <c r="U6513" s="133">
        <v>43737.041666666664</v>
      </c>
      <c r="V6513" s="9">
        <f t="shared" si="1824"/>
        <v>9</v>
      </c>
      <c r="W6513" s="9">
        <f t="shared" si="1825"/>
        <v>29</v>
      </c>
      <c r="X6513" s="9">
        <f t="shared" si="1826"/>
        <v>1</v>
      </c>
      <c r="Y6513" s="31" t="str">
        <f t="shared" si="1827"/>
        <v>W</v>
      </c>
      <c r="Z6513" s="134">
        <v>19.78</v>
      </c>
      <c r="AA6513" s="31" t="str">
        <f t="shared" si="1828"/>
        <v>-</v>
      </c>
      <c r="AB6513" s="31">
        <f t="shared" si="1829"/>
        <v>19.78</v>
      </c>
    </row>
    <row r="6514" spans="1:28" x14ac:dyDescent="0.3">
      <c r="A6514" s="133">
        <v>43007.083333333336</v>
      </c>
      <c r="B6514" s="152">
        <f t="shared" si="1830"/>
        <v>9</v>
      </c>
      <c r="C6514" s="152">
        <f t="shared" si="1831"/>
        <v>29</v>
      </c>
      <c r="D6514" s="152">
        <f t="shared" si="1832"/>
        <v>2</v>
      </c>
      <c r="E6514" s="38" t="str">
        <f t="shared" si="1833"/>
        <v/>
      </c>
      <c r="F6514" s="134">
        <v>19.329999999999998</v>
      </c>
      <c r="G6514" s="38" t="str">
        <f t="shared" si="1834"/>
        <v>-</v>
      </c>
      <c r="H6514" s="38">
        <f t="shared" si="1835"/>
        <v>19.329999999999998</v>
      </c>
      <c r="K6514" s="133">
        <v>43372.083333333336</v>
      </c>
      <c r="L6514" s="9">
        <f t="shared" si="1818"/>
        <v>9</v>
      </c>
      <c r="M6514" s="9">
        <f t="shared" si="1819"/>
        <v>29</v>
      </c>
      <c r="N6514" s="9">
        <f t="shared" si="1820"/>
        <v>2</v>
      </c>
      <c r="O6514" s="31" t="str">
        <f t="shared" si="1821"/>
        <v>W</v>
      </c>
      <c r="P6514" s="134">
        <v>20.010000000000002</v>
      </c>
      <c r="Q6514" s="31" t="str">
        <f t="shared" si="1822"/>
        <v>-</v>
      </c>
      <c r="R6514" s="31">
        <f t="shared" si="1823"/>
        <v>20.010000000000002</v>
      </c>
      <c r="U6514" s="133">
        <v>43737.083333333336</v>
      </c>
      <c r="V6514" s="9">
        <f t="shared" si="1824"/>
        <v>9</v>
      </c>
      <c r="W6514" s="9">
        <f t="shared" si="1825"/>
        <v>29</v>
      </c>
      <c r="X6514" s="9">
        <f t="shared" si="1826"/>
        <v>2</v>
      </c>
      <c r="Y6514" s="31" t="str">
        <f t="shared" si="1827"/>
        <v>W</v>
      </c>
      <c r="Z6514" s="134">
        <v>18.64</v>
      </c>
      <c r="AA6514" s="31" t="str">
        <f t="shared" si="1828"/>
        <v>-</v>
      </c>
      <c r="AB6514" s="31">
        <f t="shared" si="1829"/>
        <v>18.64</v>
      </c>
    </row>
    <row r="6515" spans="1:28" x14ac:dyDescent="0.3">
      <c r="A6515" s="133">
        <v>43007.125</v>
      </c>
      <c r="B6515" s="152">
        <f t="shared" si="1830"/>
        <v>9</v>
      </c>
      <c r="C6515" s="152">
        <f t="shared" si="1831"/>
        <v>29</v>
      </c>
      <c r="D6515" s="152">
        <f t="shared" si="1832"/>
        <v>3</v>
      </c>
      <c r="E6515" s="38" t="str">
        <f t="shared" si="1833"/>
        <v/>
      </c>
      <c r="F6515" s="134">
        <v>18.940000000000001</v>
      </c>
      <c r="G6515" s="38" t="str">
        <f t="shared" si="1834"/>
        <v>-</v>
      </c>
      <c r="H6515" s="38">
        <f t="shared" si="1835"/>
        <v>18.940000000000001</v>
      </c>
      <c r="K6515" s="133">
        <v>43372.125</v>
      </c>
      <c r="L6515" s="9">
        <f t="shared" si="1818"/>
        <v>9</v>
      </c>
      <c r="M6515" s="9">
        <f t="shared" si="1819"/>
        <v>29</v>
      </c>
      <c r="N6515" s="9">
        <f t="shared" si="1820"/>
        <v>3</v>
      </c>
      <c r="O6515" s="31" t="str">
        <f t="shared" si="1821"/>
        <v>W</v>
      </c>
      <c r="P6515" s="134">
        <v>19.059999999999999</v>
      </c>
      <c r="Q6515" s="31" t="str">
        <f t="shared" si="1822"/>
        <v>-</v>
      </c>
      <c r="R6515" s="31">
        <f t="shared" si="1823"/>
        <v>19.059999999999999</v>
      </c>
      <c r="U6515" s="133">
        <v>43737.125</v>
      </c>
      <c r="V6515" s="9">
        <f t="shared" si="1824"/>
        <v>9</v>
      </c>
      <c r="W6515" s="9">
        <f t="shared" si="1825"/>
        <v>29</v>
      </c>
      <c r="X6515" s="9">
        <f t="shared" si="1826"/>
        <v>3</v>
      </c>
      <c r="Y6515" s="31" t="str">
        <f t="shared" si="1827"/>
        <v>W</v>
      </c>
      <c r="Z6515" s="134">
        <v>17.53</v>
      </c>
      <c r="AA6515" s="31" t="str">
        <f t="shared" si="1828"/>
        <v>-</v>
      </c>
      <c r="AB6515" s="31">
        <f t="shared" si="1829"/>
        <v>17.53</v>
      </c>
    </row>
    <row r="6516" spans="1:28" x14ac:dyDescent="0.3">
      <c r="A6516" s="133">
        <v>43007.166666666664</v>
      </c>
      <c r="B6516" s="152">
        <f t="shared" si="1830"/>
        <v>9</v>
      </c>
      <c r="C6516" s="152">
        <f t="shared" si="1831"/>
        <v>29</v>
      </c>
      <c r="D6516" s="152">
        <f t="shared" si="1832"/>
        <v>4</v>
      </c>
      <c r="E6516" s="38" t="str">
        <f t="shared" si="1833"/>
        <v/>
      </c>
      <c r="F6516" s="134">
        <v>19.55</v>
      </c>
      <c r="G6516" s="38" t="str">
        <f t="shared" si="1834"/>
        <v>-</v>
      </c>
      <c r="H6516" s="38">
        <f t="shared" si="1835"/>
        <v>19.55</v>
      </c>
      <c r="K6516" s="133">
        <v>43372.166666666664</v>
      </c>
      <c r="L6516" s="9">
        <f t="shared" si="1818"/>
        <v>9</v>
      </c>
      <c r="M6516" s="9">
        <f t="shared" si="1819"/>
        <v>29</v>
      </c>
      <c r="N6516" s="9">
        <f t="shared" si="1820"/>
        <v>4</v>
      </c>
      <c r="O6516" s="31" t="str">
        <f t="shared" si="1821"/>
        <v>W</v>
      </c>
      <c r="P6516" s="134">
        <v>19.41</v>
      </c>
      <c r="Q6516" s="31" t="str">
        <f t="shared" si="1822"/>
        <v>-</v>
      </c>
      <c r="R6516" s="31">
        <f t="shared" si="1823"/>
        <v>19.41</v>
      </c>
      <c r="U6516" s="133">
        <v>43737.166666666664</v>
      </c>
      <c r="V6516" s="9">
        <f t="shared" si="1824"/>
        <v>9</v>
      </c>
      <c r="W6516" s="9">
        <f t="shared" si="1825"/>
        <v>29</v>
      </c>
      <c r="X6516" s="9">
        <f t="shared" si="1826"/>
        <v>4</v>
      </c>
      <c r="Y6516" s="31" t="str">
        <f t="shared" si="1827"/>
        <v>W</v>
      </c>
      <c r="Z6516" s="134">
        <v>16.91</v>
      </c>
      <c r="AA6516" s="31" t="str">
        <f t="shared" si="1828"/>
        <v>-</v>
      </c>
      <c r="AB6516" s="31">
        <f t="shared" si="1829"/>
        <v>16.91</v>
      </c>
    </row>
    <row r="6517" spans="1:28" x14ac:dyDescent="0.3">
      <c r="A6517" s="133">
        <v>43007.208333333336</v>
      </c>
      <c r="B6517" s="152">
        <f t="shared" si="1830"/>
        <v>9</v>
      </c>
      <c r="C6517" s="152">
        <f t="shared" si="1831"/>
        <v>29</v>
      </c>
      <c r="D6517" s="152">
        <f t="shared" si="1832"/>
        <v>5</v>
      </c>
      <c r="E6517" s="38" t="str">
        <f t="shared" si="1833"/>
        <v/>
      </c>
      <c r="F6517" s="134">
        <v>21.74</v>
      </c>
      <c r="G6517" s="38" t="str">
        <f t="shared" si="1834"/>
        <v>-</v>
      </c>
      <c r="H6517" s="38">
        <f t="shared" si="1835"/>
        <v>21.74</v>
      </c>
      <c r="K6517" s="133">
        <v>43372.208333333336</v>
      </c>
      <c r="L6517" s="9">
        <f t="shared" si="1818"/>
        <v>9</v>
      </c>
      <c r="M6517" s="9">
        <f t="shared" si="1819"/>
        <v>29</v>
      </c>
      <c r="N6517" s="9">
        <f t="shared" si="1820"/>
        <v>5</v>
      </c>
      <c r="O6517" s="31" t="str">
        <f t="shared" si="1821"/>
        <v>W</v>
      </c>
      <c r="P6517" s="134">
        <v>19.95</v>
      </c>
      <c r="Q6517" s="31" t="str">
        <f t="shared" si="1822"/>
        <v>-</v>
      </c>
      <c r="R6517" s="31">
        <f t="shared" si="1823"/>
        <v>19.95</v>
      </c>
      <c r="U6517" s="133">
        <v>43737.208333333336</v>
      </c>
      <c r="V6517" s="9">
        <f t="shared" si="1824"/>
        <v>9</v>
      </c>
      <c r="W6517" s="9">
        <f t="shared" si="1825"/>
        <v>29</v>
      </c>
      <c r="X6517" s="9">
        <f t="shared" si="1826"/>
        <v>5</v>
      </c>
      <c r="Y6517" s="31" t="str">
        <f t="shared" si="1827"/>
        <v>W</v>
      </c>
      <c r="Z6517" s="134">
        <v>17.350000000000001</v>
      </c>
      <c r="AA6517" s="31" t="str">
        <f t="shared" si="1828"/>
        <v>-</v>
      </c>
      <c r="AB6517" s="31">
        <f t="shared" si="1829"/>
        <v>17.350000000000001</v>
      </c>
    </row>
    <row r="6518" spans="1:28" x14ac:dyDescent="0.3">
      <c r="A6518" s="133">
        <v>43007.25</v>
      </c>
      <c r="B6518" s="152">
        <f t="shared" si="1830"/>
        <v>9</v>
      </c>
      <c r="C6518" s="152">
        <f t="shared" si="1831"/>
        <v>29</v>
      </c>
      <c r="D6518" s="152">
        <f t="shared" si="1832"/>
        <v>6</v>
      </c>
      <c r="E6518" s="38" t="str">
        <f t="shared" si="1833"/>
        <v/>
      </c>
      <c r="F6518" s="134">
        <v>25.9</v>
      </c>
      <c r="G6518" s="38" t="str">
        <f t="shared" si="1834"/>
        <v>-</v>
      </c>
      <c r="H6518" s="38">
        <f t="shared" si="1835"/>
        <v>25.9</v>
      </c>
      <c r="K6518" s="133">
        <v>43372.25</v>
      </c>
      <c r="L6518" s="9">
        <f t="shared" si="1818"/>
        <v>9</v>
      </c>
      <c r="M6518" s="9">
        <f t="shared" si="1819"/>
        <v>29</v>
      </c>
      <c r="N6518" s="9">
        <f t="shared" si="1820"/>
        <v>6</v>
      </c>
      <c r="O6518" s="31" t="str">
        <f t="shared" si="1821"/>
        <v>W</v>
      </c>
      <c r="P6518" s="134">
        <v>21.56</v>
      </c>
      <c r="Q6518" s="31" t="str">
        <f t="shared" si="1822"/>
        <v>-</v>
      </c>
      <c r="R6518" s="31">
        <f t="shared" si="1823"/>
        <v>21.56</v>
      </c>
      <c r="U6518" s="133">
        <v>43737.25</v>
      </c>
      <c r="V6518" s="9">
        <f t="shared" si="1824"/>
        <v>9</v>
      </c>
      <c r="W6518" s="9">
        <f t="shared" si="1825"/>
        <v>29</v>
      </c>
      <c r="X6518" s="9">
        <f t="shared" si="1826"/>
        <v>6</v>
      </c>
      <c r="Y6518" s="31" t="str">
        <f t="shared" si="1827"/>
        <v>W</v>
      </c>
      <c r="Z6518" s="134">
        <v>17.87</v>
      </c>
      <c r="AA6518" s="31" t="str">
        <f t="shared" si="1828"/>
        <v>-</v>
      </c>
      <c r="AB6518" s="31">
        <f t="shared" si="1829"/>
        <v>17.87</v>
      </c>
    </row>
    <row r="6519" spans="1:28" x14ac:dyDescent="0.3">
      <c r="A6519" s="133">
        <v>43007.291666666664</v>
      </c>
      <c r="B6519" s="152">
        <f t="shared" si="1830"/>
        <v>9</v>
      </c>
      <c r="C6519" s="152">
        <f t="shared" si="1831"/>
        <v>29</v>
      </c>
      <c r="D6519" s="152">
        <f t="shared" si="1832"/>
        <v>7</v>
      </c>
      <c r="E6519" s="38" t="str">
        <f t="shared" si="1833"/>
        <v/>
      </c>
      <c r="F6519" s="134">
        <v>26.42</v>
      </c>
      <c r="G6519" s="38" t="str">
        <f t="shared" si="1834"/>
        <v>-</v>
      </c>
      <c r="H6519" s="38">
        <f t="shared" si="1835"/>
        <v>26.42</v>
      </c>
      <c r="K6519" s="133">
        <v>43372.291666666664</v>
      </c>
      <c r="L6519" s="9">
        <f t="shared" si="1818"/>
        <v>9</v>
      </c>
      <c r="M6519" s="9">
        <f t="shared" si="1819"/>
        <v>29</v>
      </c>
      <c r="N6519" s="9">
        <f t="shared" si="1820"/>
        <v>7</v>
      </c>
      <c r="O6519" s="31" t="str">
        <f t="shared" si="1821"/>
        <v>W</v>
      </c>
      <c r="P6519" s="134">
        <v>23.61</v>
      </c>
      <c r="Q6519" s="31" t="str">
        <f t="shared" si="1822"/>
        <v>-</v>
      </c>
      <c r="R6519" s="31">
        <f t="shared" si="1823"/>
        <v>23.61</v>
      </c>
      <c r="U6519" s="133">
        <v>43737.291666666664</v>
      </c>
      <c r="V6519" s="9">
        <f t="shared" si="1824"/>
        <v>9</v>
      </c>
      <c r="W6519" s="9">
        <f t="shared" si="1825"/>
        <v>29</v>
      </c>
      <c r="X6519" s="9">
        <f t="shared" si="1826"/>
        <v>7</v>
      </c>
      <c r="Y6519" s="31" t="str">
        <f t="shared" si="1827"/>
        <v>W</v>
      </c>
      <c r="Z6519" s="134">
        <v>19.47</v>
      </c>
      <c r="AA6519" s="31" t="str">
        <f t="shared" si="1828"/>
        <v>-</v>
      </c>
      <c r="AB6519" s="31">
        <f t="shared" si="1829"/>
        <v>19.47</v>
      </c>
    </row>
    <row r="6520" spans="1:28" x14ac:dyDescent="0.3">
      <c r="A6520" s="133">
        <v>43007.333333333336</v>
      </c>
      <c r="B6520" s="152">
        <f t="shared" si="1830"/>
        <v>9</v>
      </c>
      <c r="C6520" s="152">
        <f t="shared" si="1831"/>
        <v>29</v>
      </c>
      <c r="D6520" s="152">
        <f t="shared" si="1832"/>
        <v>8</v>
      </c>
      <c r="E6520" s="38" t="str">
        <f t="shared" si="1833"/>
        <v/>
      </c>
      <c r="F6520" s="134">
        <v>26.22</v>
      </c>
      <c r="G6520" s="38">
        <f t="shared" si="1834"/>
        <v>26.22</v>
      </c>
      <c r="H6520" s="38" t="str">
        <f t="shared" si="1835"/>
        <v>-</v>
      </c>
      <c r="K6520" s="133">
        <v>43372.333333333336</v>
      </c>
      <c r="L6520" s="9">
        <f t="shared" si="1818"/>
        <v>9</v>
      </c>
      <c r="M6520" s="9">
        <f t="shared" si="1819"/>
        <v>29</v>
      </c>
      <c r="N6520" s="9">
        <f t="shared" si="1820"/>
        <v>8</v>
      </c>
      <c r="O6520" s="31" t="str">
        <f t="shared" si="1821"/>
        <v>W</v>
      </c>
      <c r="P6520" s="134">
        <v>24.29</v>
      </c>
      <c r="Q6520" s="31" t="str">
        <f t="shared" si="1822"/>
        <v>-</v>
      </c>
      <c r="R6520" s="31">
        <f t="shared" si="1823"/>
        <v>24.29</v>
      </c>
      <c r="U6520" s="133">
        <v>43737.333333333336</v>
      </c>
      <c r="V6520" s="9">
        <f t="shared" si="1824"/>
        <v>9</v>
      </c>
      <c r="W6520" s="9">
        <f t="shared" si="1825"/>
        <v>29</v>
      </c>
      <c r="X6520" s="9">
        <f t="shared" si="1826"/>
        <v>8</v>
      </c>
      <c r="Y6520" s="31" t="str">
        <f t="shared" si="1827"/>
        <v>W</v>
      </c>
      <c r="Z6520" s="134">
        <v>20.63</v>
      </c>
      <c r="AA6520" s="31" t="str">
        <f t="shared" si="1828"/>
        <v>-</v>
      </c>
      <c r="AB6520" s="31">
        <f t="shared" si="1829"/>
        <v>20.63</v>
      </c>
    </row>
    <row r="6521" spans="1:28" x14ac:dyDescent="0.3">
      <c r="A6521" s="133">
        <v>43007.375</v>
      </c>
      <c r="B6521" s="152">
        <f t="shared" si="1830"/>
        <v>9</v>
      </c>
      <c r="C6521" s="152">
        <f t="shared" si="1831"/>
        <v>29</v>
      </c>
      <c r="D6521" s="152">
        <f t="shared" si="1832"/>
        <v>9</v>
      </c>
      <c r="E6521" s="38" t="str">
        <f t="shared" si="1833"/>
        <v/>
      </c>
      <c r="F6521" s="134">
        <v>27.96</v>
      </c>
      <c r="G6521" s="38">
        <f t="shared" si="1834"/>
        <v>27.96</v>
      </c>
      <c r="H6521" s="38" t="str">
        <f t="shared" si="1835"/>
        <v>-</v>
      </c>
      <c r="K6521" s="133">
        <v>43372.375</v>
      </c>
      <c r="L6521" s="9">
        <f t="shared" si="1818"/>
        <v>9</v>
      </c>
      <c r="M6521" s="9">
        <f t="shared" si="1819"/>
        <v>29</v>
      </c>
      <c r="N6521" s="9">
        <f t="shared" si="1820"/>
        <v>9</v>
      </c>
      <c r="O6521" s="31" t="str">
        <f t="shared" si="1821"/>
        <v>W</v>
      </c>
      <c r="P6521" s="134">
        <v>28.06</v>
      </c>
      <c r="Q6521" s="31" t="str">
        <f t="shared" si="1822"/>
        <v>-</v>
      </c>
      <c r="R6521" s="31">
        <f t="shared" si="1823"/>
        <v>28.06</v>
      </c>
      <c r="U6521" s="133">
        <v>43737.375</v>
      </c>
      <c r="V6521" s="9">
        <f t="shared" si="1824"/>
        <v>9</v>
      </c>
      <c r="W6521" s="9">
        <f t="shared" si="1825"/>
        <v>29</v>
      </c>
      <c r="X6521" s="9">
        <f t="shared" si="1826"/>
        <v>9</v>
      </c>
      <c r="Y6521" s="31" t="str">
        <f t="shared" si="1827"/>
        <v>W</v>
      </c>
      <c r="Z6521" s="134">
        <v>24</v>
      </c>
      <c r="AA6521" s="31" t="str">
        <f t="shared" si="1828"/>
        <v>-</v>
      </c>
      <c r="AB6521" s="31">
        <f t="shared" si="1829"/>
        <v>24</v>
      </c>
    </row>
    <row r="6522" spans="1:28" x14ac:dyDescent="0.3">
      <c r="A6522" s="133">
        <v>43007.416666666664</v>
      </c>
      <c r="B6522" s="152">
        <f t="shared" si="1830"/>
        <v>9</v>
      </c>
      <c r="C6522" s="152">
        <f t="shared" si="1831"/>
        <v>29</v>
      </c>
      <c r="D6522" s="152">
        <f t="shared" si="1832"/>
        <v>10</v>
      </c>
      <c r="E6522" s="38" t="str">
        <f t="shared" si="1833"/>
        <v/>
      </c>
      <c r="F6522" s="134">
        <v>30.01</v>
      </c>
      <c r="G6522" s="38">
        <f t="shared" si="1834"/>
        <v>30.01</v>
      </c>
      <c r="H6522" s="38" t="str">
        <f t="shared" si="1835"/>
        <v>-</v>
      </c>
      <c r="K6522" s="133">
        <v>43372.416666666664</v>
      </c>
      <c r="L6522" s="9">
        <f t="shared" si="1818"/>
        <v>9</v>
      </c>
      <c r="M6522" s="9">
        <f t="shared" si="1819"/>
        <v>29</v>
      </c>
      <c r="N6522" s="9">
        <f t="shared" si="1820"/>
        <v>10</v>
      </c>
      <c r="O6522" s="31" t="str">
        <f t="shared" si="1821"/>
        <v>W</v>
      </c>
      <c r="P6522" s="134">
        <v>29.75</v>
      </c>
      <c r="Q6522" s="31" t="str">
        <f t="shared" si="1822"/>
        <v>-</v>
      </c>
      <c r="R6522" s="31">
        <f t="shared" si="1823"/>
        <v>29.75</v>
      </c>
      <c r="U6522" s="133">
        <v>43737.416666666664</v>
      </c>
      <c r="V6522" s="9">
        <f t="shared" si="1824"/>
        <v>9</v>
      </c>
      <c r="W6522" s="9">
        <f t="shared" si="1825"/>
        <v>29</v>
      </c>
      <c r="X6522" s="9">
        <f t="shared" si="1826"/>
        <v>10</v>
      </c>
      <c r="Y6522" s="31" t="str">
        <f t="shared" si="1827"/>
        <v>W</v>
      </c>
      <c r="Z6522" s="134">
        <v>25.24</v>
      </c>
      <c r="AA6522" s="31" t="str">
        <f t="shared" si="1828"/>
        <v>-</v>
      </c>
      <c r="AB6522" s="31">
        <f t="shared" si="1829"/>
        <v>25.24</v>
      </c>
    </row>
    <row r="6523" spans="1:28" x14ac:dyDescent="0.3">
      <c r="A6523" s="133">
        <v>43007.458333333336</v>
      </c>
      <c r="B6523" s="152">
        <f t="shared" si="1830"/>
        <v>9</v>
      </c>
      <c r="C6523" s="152">
        <f t="shared" si="1831"/>
        <v>29</v>
      </c>
      <c r="D6523" s="152">
        <f t="shared" si="1832"/>
        <v>11</v>
      </c>
      <c r="E6523" s="38" t="str">
        <f t="shared" si="1833"/>
        <v/>
      </c>
      <c r="F6523" s="134">
        <v>30.69</v>
      </c>
      <c r="G6523" s="38">
        <f t="shared" si="1834"/>
        <v>30.69</v>
      </c>
      <c r="H6523" s="38" t="str">
        <f t="shared" si="1835"/>
        <v>-</v>
      </c>
      <c r="K6523" s="133">
        <v>43372.458333333336</v>
      </c>
      <c r="L6523" s="9">
        <f t="shared" si="1818"/>
        <v>9</v>
      </c>
      <c r="M6523" s="9">
        <f t="shared" si="1819"/>
        <v>29</v>
      </c>
      <c r="N6523" s="9">
        <f t="shared" si="1820"/>
        <v>11</v>
      </c>
      <c r="O6523" s="31" t="str">
        <f t="shared" si="1821"/>
        <v>W</v>
      </c>
      <c r="P6523" s="134">
        <v>29.76</v>
      </c>
      <c r="Q6523" s="31" t="str">
        <f t="shared" si="1822"/>
        <v>-</v>
      </c>
      <c r="R6523" s="31">
        <f t="shared" si="1823"/>
        <v>29.76</v>
      </c>
      <c r="U6523" s="133">
        <v>43737.458333333336</v>
      </c>
      <c r="V6523" s="9">
        <f t="shared" si="1824"/>
        <v>9</v>
      </c>
      <c r="W6523" s="9">
        <f t="shared" si="1825"/>
        <v>29</v>
      </c>
      <c r="X6523" s="9">
        <f t="shared" si="1826"/>
        <v>11</v>
      </c>
      <c r="Y6523" s="31" t="str">
        <f t="shared" si="1827"/>
        <v>W</v>
      </c>
      <c r="Z6523" s="134">
        <v>31.33</v>
      </c>
      <c r="AA6523" s="31" t="str">
        <f t="shared" si="1828"/>
        <v>-</v>
      </c>
      <c r="AB6523" s="31">
        <f t="shared" si="1829"/>
        <v>31.33</v>
      </c>
    </row>
    <row r="6524" spans="1:28" x14ac:dyDescent="0.3">
      <c r="A6524" s="133">
        <v>43007.5</v>
      </c>
      <c r="B6524" s="152">
        <f t="shared" si="1830"/>
        <v>9</v>
      </c>
      <c r="C6524" s="152">
        <f t="shared" si="1831"/>
        <v>29</v>
      </c>
      <c r="D6524" s="152">
        <f t="shared" si="1832"/>
        <v>12</v>
      </c>
      <c r="E6524" s="38" t="str">
        <f t="shared" si="1833"/>
        <v/>
      </c>
      <c r="F6524" s="134">
        <v>30.57</v>
      </c>
      <c r="G6524" s="38">
        <f t="shared" si="1834"/>
        <v>30.57</v>
      </c>
      <c r="H6524" s="38" t="str">
        <f t="shared" si="1835"/>
        <v>-</v>
      </c>
      <c r="K6524" s="133">
        <v>43372.5</v>
      </c>
      <c r="L6524" s="9">
        <f t="shared" si="1818"/>
        <v>9</v>
      </c>
      <c r="M6524" s="9">
        <f t="shared" si="1819"/>
        <v>29</v>
      </c>
      <c r="N6524" s="9">
        <f t="shared" si="1820"/>
        <v>12</v>
      </c>
      <c r="O6524" s="31" t="str">
        <f t="shared" si="1821"/>
        <v>W</v>
      </c>
      <c r="P6524" s="134">
        <v>31.17</v>
      </c>
      <c r="Q6524" s="31" t="str">
        <f t="shared" si="1822"/>
        <v>-</v>
      </c>
      <c r="R6524" s="31">
        <f t="shared" si="1823"/>
        <v>31.17</v>
      </c>
      <c r="U6524" s="133">
        <v>43737.5</v>
      </c>
      <c r="V6524" s="9">
        <f t="shared" si="1824"/>
        <v>9</v>
      </c>
      <c r="W6524" s="9">
        <f t="shared" si="1825"/>
        <v>29</v>
      </c>
      <c r="X6524" s="9">
        <f t="shared" si="1826"/>
        <v>12</v>
      </c>
      <c r="Y6524" s="31" t="str">
        <f t="shared" si="1827"/>
        <v>W</v>
      </c>
      <c r="Z6524" s="134">
        <v>34.17</v>
      </c>
      <c r="AA6524" s="31" t="str">
        <f t="shared" si="1828"/>
        <v>-</v>
      </c>
      <c r="AB6524" s="31">
        <f t="shared" si="1829"/>
        <v>34.17</v>
      </c>
    </row>
    <row r="6525" spans="1:28" x14ac:dyDescent="0.3">
      <c r="A6525" s="133">
        <v>43007.541666666664</v>
      </c>
      <c r="B6525" s="152">
        <f t="shared" si="1830"/>
        <v>9</v>
      </c>
      <c r="C6525" s="152">
        <f t="shared" si="1831"/>
        <v>29</v>
      </c>
      <c r="D6525" s="152">
        <f t="shared" si="1832"/>
        <v>13</v>
      </c>
      <c r="E6525" s="38" t="str">
        <f t="shared" si="1833"/>
        <v/>
      </c>
      <c r="F6525" s="134">
        <v>30.77</v>
      </c>
      <c r="G6525" s="38">
        <f t="shared" si="1834"/>
        <v>30.77</v>
      </c>
      <c r="H6525" s="38" t="str">
        <f t="shared" si="1835"/>
        <v>-</v>
      </c>
      <c r="K6525" s="133">
        <v>43372.541666666664</v>
      </c>
      <c r="L6525" s="9">
        <f t="shared" si="1818"/>
        <v>9</v>
      </c>
      <c r="M6525" s="9">
        <f t="shared" si="1819"/>
        <v>29</v>
      </c>
      <c r="N6525" s="9">
        <f t="shared" si="1820"/>
        <v>13</v>
      </c>
      <c r="O6525" s="31" t="str">
        <f t="shared" si="1821"/>
        <v>W</v>
      </c>
      <c r="P6525" s="134">
        <v>29.78</v>
      </c>
      <c r="Q6525" s="31" t="str">
        <f t="shared" si="1822"/>
        <v>-</v>
      </c>
      <c r="R6525" s="31">
        <f t="shared" si="1823"/>
        <v>29.78</v>
      </c>
      <c r="U6525" s="133">
        <v>43737.541666666664</v>
      </c>
      <c r="V6525" s="9">
        <f t="shared" si="1824"/>
        <v>9</v>
      </c>
      <c r="W6525" s="9">
        <f t="shared" si="1825"/>
        <v>29</v>
      </c>
      <c r="X6525" s="9">
        <f t="shared" si="1826"/>
        <v>13</v>
      </c>
      <c r="Y6525" s="31" t="str">
        <f t="shared" si="1827"/>
        <v>W</v>
      </c>
      <c r="Z6525" s="134">
        <v>39.340000000000003</v>
      </c>
      <c r="AA6525" s="31" t="str">
        <f t="shared" si="1828"/>
        <v>-</v>
      </c>
      <c r="AB6525" s="31">
        <f t="shared" si="1829"/>
        <v>39.340000000000003</v>
      </c>
    </row>
    <row r="6526" spans="1:28" x14ac:dyDescent="0.3">
      <c r="A6526" s="133">
        <v>43007.583333333336</v>
      </c>
      <c r="B6526" s="152">
        <f t="shared" si="1830"/>
        <v>9</v>
      </c>
      <c r="C6526" s="152">
        <f t="shared" si="1831"/>
        <v>29</v>
      </c>
      <c r="D6526" s="152">
        <f t="shared" si="1832"/>
        <v>14</v>
      </c>
      <c r="E6526" s="38" t="str">
        <f t="shared" si="1833"/>
        <v/>
      </c>
      <c r="F6526" s="134">
        <v>30.9</v>
      </c>
      <c r="G6526" s="38">
        <f t="shared" si="1834"/>
        <v>30.9</v>
      </c>
      <c r="H6526" s="38" t="str">
        <f t="shared" si="1835"/>
        <v>-</v>
      </c>
      <c r="K6526" s="133">
        <v>43372.583333333336</v>
      </c>
      <c r="L6526" s="9">
        <f t="shared" si="1818"/>
        <v>9</v>
      </c>
      <c r="M6526" s="9">
        <f t="shared" si="1819"/>
        <v>29</v>
      </c>
      <c r="N6526" s="9">
        <f t="shared" si="1820"/>
        <v>14</v>
      </c>
      <c r="O6526" s="31" t="str">
        <f t="shared" si="1821"/>
        <v>W</v>
      </c>
      <c r="P6526" s="134">
        <v>29.79</v>
      </c>
      <c r="Q6526" s="31" t="str">
        <f t="shared" si="1822"/>
        <v>-</v>
      </c>
      <c r="R6526" s="31">
        <f t="shared" si="1823"/>
        <v>29.79</v>
      </c>
      <c r="U6526" s="133">
        <v>43737.583333333336</v>
      </c>
      <c r="V6526" s="9">
        <f t="shared" si="1824"/>
        <v>9</v>
      </c>
      <c r="W6526" s="9">
        <f t="shared" si="1825"/>
        <v>29</v>
      </c>
      <c r="X6526" s="9">
        <f t="shared" si="1826"/>
        <v>14</v>
      </c>
      <c r="Y6526" s="31" t="str">
        <f t="shared" si="1827"/>
        <v>W</v>
      </c>
      <c r="Z6526" s="134">
        <v>41.27</v>
      </c>
      <c r="AA6526" s="31" t="str">
        <f t="shared" si="1828"/>
        <v>-</v>
      </c>
      <c r="AB6526" s="31">
        <f t="shared" si="1829"/>
        <v>41.27</v>
      </c>
    </row>
    <row r="6527" spans="1:28" x14ac:dyDescent="0.3">
      <c r="A6527" s="133">
        <v>43007.625</v>
      </c>
      <c r="B6527" s="152">
        <f t="shared" si="1830"/>
        <v>9</v>
      </c>
      <c r="C6527" s="152">
        <f t="shared" si="1831"/>
        <v>29</v>
      </c>
      <c r="D6527" s="152">
        <f t="shared" si="1832"/>
        <v>15</v>
      </c>
      <c r="E6527" s="38" t="str">
        <f t="shared" si="1833"/>
        <v/>
      </c>
      <c r="F6527" s="134">
        <v>30.85</v>
      </c>
      <c r="G6527" s="38">
        <f t="shared" si="1834"/>
        <v>30.85</v>
      </c>
      <c r="H6527" s="38" t="str">
        <f t="shared" si="1835"/>
        <v>-</v>
      </c>
      <c r="K6527" s="133">
        <v>43372.625</v>
      </c>
      <c r="L6527" s="9">
        <f t="shared" si="1818"/>
        <v>9</v>
      </c>
      <c r="M6527" s="9">
        <f t="shared" si="1819"/>
        <v>29</v>
      </c>
      <c r="N6527" s="9">
        <f t="shared" si="1820"/>
        <v>15</v>
      </c>
      <c r="O6527" s="31" t="str">
        <f t="shared" si="1821"/>
        <v>W</v>
      </c>
      <c r="P6527" s="134">
        <v>30.07</v>
      </c>
      <c r="Q6527" s="31" t="str">
        <f t="shared" si="1822"/>
        <v>-</v>
      </c>
      <c r="R6527" s="31">
        <f t="shared" si="1823"/>
        <v>30.07</v>
      </c>
      <c r="U6527" s="133">
        <v>43737.625</v>
      </c>
      <c r="V6527" s="9">
        <f t="shared" si="1824"/>
        <v>9</v>
      </c>
      <c r="W6527" s="9">
        <f t="shared" si="1825"/>
        <v>29</v>
      </c>
      <c r="X6527" s="9">
        <f t="shared" si="1826"/>
        <v>15</v>
      </c>
      <c r="Y6527" s="31" t="str">
        <f t="shared" si="1827"/>
        <v>W</v>
      </c>
      <c r="Z6527" s="134">
        <v>52.59</v>
      </c>
      <c r="AA6527" s="31" t="str">
        <f t="shared" si="1828"/>
        <v>-</v>
      </c>
      <c r="AB6527" s="31">
        <f t="shared" si="1829"/>
        <v>52.59</v>
      </c>
    </row>
    <row r="6528" spans="1:28" x14ac:dyDescent="0.3">
      <c r="A6528" s="133">
        <v>43007.666666666664</v>
      </c>
      <c r="B6528" s="152">
        <f t="shared" si="1830"/>
        <v>9</v>
      </c>
      <c r="C6528" s="152">
        <f t="shared" si="1831"/>
        <v>29</v>
      </c>
      <c r="D6528" s="152">
        <f t="shared" si="1832"/>
        <v>16</v>
      </c>
      <c r="E6528" s="38" t="str">
        <f t="shared" si="1833"/>
        <v/>
      </c>
      <c r="F6528" s="134">
        <v>30.93</v>
      </c>
      <c r="G6528" s="38">
        <f t="shared" si="1834"/>
        <v>30.93</v>
      </c>
      <c r="H6528" s="38" t="str">
        <f t="shared" si="1835"/>
        <v>-</v>
      </c>
      <c r="K6528" s="133">
        <v>43372.666666666664</v>
      </c>
      <c r="L6528" s="9">
        <f t="shared" si="1818"/>
        <v>9</v>
      </c>
      <c r="M6528" s="9">
        <f t="shared" si="1819"/>
        <v>29</v>
      </c>
      <c r="N6528" s="9">
        <f t="shared" si="1820"/>
        <v>16</v>
      </c>
      <c r="O6528" s="31" t="str">
        <f t="shared" si="1821"/>
        <v>W</v>
      </c>
      <c r="P6528" s="134">
        <v>31.65</v>
      </c>
      <c r="Q6528" s="31" t="str">
        <f t="shared" si="1822"/>
        <v>-</v>
      </c>
      <c r="R6528" s="31">
        <f t="shared" si="1823"/>
        <v>31.65</v>
      </c>
      <c r="U6528" s="133">
        <v>43737.666666666664</v>
      </c>
      <c r="V6528" s="9">
        <f t="shared" si="1824"/>
        <v>9</v>
      </c>
      <c r="W6528" s="9">
        <f t="shared" si="1825"/>
        <v>29</v>
      </c>
      <c r="X6528" s="9">
        <f t="shared" si="1826"/>
        <v>16</v>
      </c>
      <c r="Y6528" s="31" t="str">
        <f t="shared" si="1827"/>
        <v>W</v>
      </c>
      <c r="Z6528" s="134">
        <v>61.03</v>
      </c>
      <c r="AA6528" s="31" t="str">
        <f t="shared" si="1828"/>
        <v>-</v>
      </c>
      <c r="AB6528" s="31">
        <f t="shared" si="1829"/>
        <v>61.03</v>
      </c>
    </row>
    <row r="6529" spans="1:28" x14ac:dyDescent="0.3">
      <c r="A6529" s="133">
        <v>43007.708333333336</v>
      </c>
      <c r="B6529" s="152">
        <f t="shared" si="1830"/>
        <v>9</v>
      </c>
      <c r="C6529" s="152">
        <f t="shared" si="1831"/>
        <v>29</v>
      </c>
      <c r="D6529" s="152">
        <f t="shared" si="1832"/>
        <v>17</v>
      </c>
      <c r="E6529" s="38" t="str">
        <f t="shared" si="1833"/>
        <v/>
      </c>
      <c r="F6529" s="134">
        <v>30.87</v>
      </c>
      <c r="G6529" s="38" t="str">
        <f t="shared" si="1834"/>
        <v>-</v>
      </c>
      <c r="H6529" s="38">
        <f t="shared" si="1835"/>
        <v>30.87</v>
      </c>
      <c r="K6529" s="133">
        <v>43372.708333333336</v>
      </c>
      <c r="L6529" s="9">
        <f t="shared" si="1818"/>
        <v>9</v>
      </c>
      <c r="M6529" s="9">
        <f t="shared" si="1819"/>
        <v>29</v>
      </c>
      <c r="N6529" s="9">
        <f t="shared" si="1820"/>
        <v>17</v>
      </c>
      <c r="O6529" s="31" t="str">
        <f t="shared" si="1821"/>
        <v>W</v>
      </c>
      <c r="P6529" s="134">
        <v>30.8</v>
      </c>
      <c r="Q6529" s="31" t="str">
        <f t="shared" si="1822"/>
        <v>-</v>
      </c>
      <c r="R6529" s="31">
        <f t="shared" si="1823"/>
        <v>30.8</v>
      </c>
      <c r="U6529" s="133">
        <v>43737.708333333336</v>
      </c>
      <c r="V6529" s="9">
        <f t="shared" si="1824"/>
        <v>9</v>
      </c>
      <c r="W6529" s="9">
        <f t="shared" si="1825"/>
        <v>29</v>
      </c>
      <c r="X6529" s="9">
        <f t="shared" si="1826"/>
        <v>17</v>
      </c>
      <c r="Y6529" s="31" t="str">
        <f t="shared" si="1827"/>
        <v>W</v>
      </c>
      <c r="Z6529" s="134">
        <v>57.61</v>
      </c>
      <c r="AA6529" s="31" t="str">
        <f t="shared" si="1828"/>
        <v>-</v>
      </c>
      <c r="AB6529" s="31">
        <f t="shared" si="1829"/>
        <v>57.61</v>
      </c>
    </row>
    <row r="6530" spans="1:28" x14ac:dyDescent="0.3">
      <c r="A6530" s="133">
        <v>43007.75</v>
      </c>
      <c r="B6530" s="152">
        <f t="shared" si="1830"/>
        <v>9</v>
      </c>
      <c r="C6530" s="152">
        <f t="shared" si="1831"/>
        <v>29</v>
      </c>
      <c r="D6530" s="152">
        <f t="shared" si="1832"/>
        <v>18</v>
      </c>
      <c r="E6530" s="38" t="str">
        <f t="shared" si="1833"/>
        <v/>
      </c>
      <c r="F6530" s="134">
        <v>30.04</v>
      </c>
      <c r="G6530" s="38" t="str">
        <f t="shared" si="1834"/>
        <v>-</v>
      </c>
      <c r="H6530" s="38">
        <f t="shared" si="1835"/>
        <v>30.04</v>
      </c>
      <c r="K6530" s="133">
        <v>43372.75</v>
      </c>
      <c r="L6530" s="9">
        <f t="shared" si="1818"/>
        <v>9</v>
      </c>
      <c r="M6530" s="9">
        <f t="shared" si="1819"/>
        <v>29</v>
      </c>
      <c r="N6530" s="9">
        <f t="shared" si="1820"/>
        <v>18</v>
      </c>
      <c r="O6530" s="31" t="str">
        <f t="shared" si="1821"/>
        <v>W</v>
      </c>
      <c r="P6530" s="134">
        <v>32.78</v>
      </c>
      <c r="Q6530" s="31" t="str">
        <f t="shared" si="1822"/>
        <v>-</v>
      </c>
      <c r="R6530" s="31">
        <f t="shared" si="1823"/>
        <v>32.78</v>
      </c>
      <c r="U6530" s="133">
        <v>43737.75</v>
      </c>
      <c r="V6530" s="9">
        <f t="shared" si="1824"/>
        <v>9</v>
      </c>
      <c r="W6530" s="9">
        <f t="shared" si="1825"/>
        <v>29</v>
      </c>
      <c r="X6530" s="9">
        <f t="shared" si="1826"/>
        <v>18</v>
      </c>
      <c r="Y6530" s="31" t="str">
        <f t="shared" si="1827"/>
        <v>W</v>
      </c>
      <c r="Z6530" s="134">
        <v>37.409999999999997</v>
      </c>
      <c r="AA6530" s="31" t="str">
        <f t="shared" si="1828"/>
        <v>-</v>
      </c>
      <c r="AB6530" s="31">
        <f t="shared" si="1829"/>
        <v>37.409999999999997</v>
      </c>
    </row>
    <row r="6531" spans="1:28" x14ac:dyDescent="0.3">
      <c r="A6531" s="133">
        <v>43007.791666666664</v>
      </c>
      <c r="B6531" s="152">
        <f t="shared" si="1830"/>
        <v>9</v>
      </c>
      <c r="C6531" s="152">
        <f t="shared" si="1831"/>
        <v>29</v>
      </c>
      <c r="D6531" s="152">
        <f t="shared" si="1832"/>
        <v>19</v>
      </c>
      <c r="E6531" s="38" t="str">
        <f t="shared" si="1833"/>
        <v/>
      </c>
      <c r="F6531" s="134">
        <v>30.91</v>
      </c>
      <c r="G6531" s="38" t="str">
        <f t="shared" si="1834"/>
        <v>-</v>
      </c>
      <c r="H6531" s="38">
        <f t="shared" si="1835"/>
        <v>30.91</v>
      </c>
      <c r="K6531" s="133">
        <v>43372.791666666664</v>
      </c>
      <c r="L6531" s="9">
        <f t="shared" si="1818"/>
        <v>9</v>
      </c>
      <c r="M6531" s="9">
        <f t="shared" si="1819"/>
        <v>29</v>
      </c>
      <c r="N6531" s="9">
        <f t="shared" si="1820"/>
        <v>19</v>
      </c>
      <c r="O6531" s="31" t="str">
        <f t="shared" si="1821"/>
        <v>W</v>
      </c>
      <c r="P6531" s="134">
        <v>38.74</v>
      </c>
      <c r="Q6531" s="31" t="str">
        <f t="shared" si="1822"/>
        <v>-</v>
      </c>
      <c r="R6531" s="31">
        <f t="shared" si="1823"/>
        <v>38.74</v>
      </c>
      <c r="U6531" s="133">
        <v>43737.791666666664</v>
      </c>
      <c r="V6531" s="9">
        <f t="shared" si="1824"/>
        <v>9</v>
      </c>
      <c r="W6531" s="9">
        <f t="shared" si="1825"/>
        <v>29</v>
      </c>
      <c r="X6531" s="9">
        <f t="shared" si="1826"/>
        <v>19</v>
      </c>
      <c r="Y6531" s="31" t="str">
        <f t="shared" si="1827"/>
        <v>W</v>
      </c>
      <c r="Z6531" s="134">
        <v>37.770000000000003</v>
      </c>
      <c r="AA6531" s="31" t="str">
        <f t="shared" si="1828"/>
        <v>-</v>
      </c>
      <c r="AB6531" s="31">
        <f t="shared" si="1829"/>
        <v>37.770000000000003</v>
      </c>
    </row>
    <row r="6532" spans="1:28" x14ac:dyDescent="0.3">
      <c r="A6532" s="133">
        <v>43007.833333333336</v>
      </c>
      <c r="B6532" s="152">
        <f t="shared" si="1830"/>
        <v>9</v>
      </c>
      <c r="C6532" s="152">
        <f t="shared" si="1831"/>
        <v>29</v>
      </c>
      <c r="D6532" s="152">
        <f t="shared" si="1832"/>
        <v>20</v>
      </c>
      <c r="E6532" s="38" t="str">
        <f t="shared" si="1833"/>
        <v/>
      </c>
      <c r="F6532" s="134">
        <v>29.36</v>
      </c>
      <c r="G6532" s="38" t="str">
        <f t="shared" si="1834"/>
        <v>-</v>
      </c>
      <c r="H6532" s="38">
        <f t="shared" si="1835"/>
        <v>29.36</v>
      </c>
      <c r="K6532" s="133">
        <v>43372.833333333336</v>
      </c>
      <c r="L6532" s="9">
        <f t="shared" si="1818"/>
        <v>9</v>
      </c>
      <c r="M6532" s="9">
        <f t="shared" si="1819"/>
        <v>29</v>
      </c>
      <c r="N6532" s="9">
        <f t="shared" si="1820"/>
        <v>20</v>
      </c>
      <c r="O6532" s="31" t="str">
        <f t="shared" si="1821"/>
        <v>W</v>
      </c>
      <c r="P6532" s="134">
        <v>33.65</v>
      </c>
      <c r="Q6532" s="31" t="str">
        <f t="shared" si="1822"/>
        <v>-</v>
      </c>
      <c r="R6532" s="31">
        <f t="shared" si="1823"/>
        <v>33.65</v>
      </c>
      <c r="U6532" s="133">
        <v>43737.833333333336</v>
      </c>
      <c r="V6532" s="9">
        <f t="shared" si="1824"/>
        <v>9</v>
      </c>
      <c r="W6532" s="9">
        <f t="shared" si="1825"/>
        <v>29</v>
      </c>
      <c r="X6532" s="9">
        <f t="shared" si="1826"/>
        <v>20</v>
      </c>
      <c r="Y6532" s="31" t="str">
        <f t="shared" si="1827"/>
        <v>W</v>
      </c>
      <c r="Z6532" s="134">
        <v>35.4</v>
      </c>
      <c r="AA6532" s="31" t="str">
        <f t="shared" si="1828"/>
        <v>-</v>
      </c>
      <c r="AB6532" s="31">
        <f t="shared" si="1829"/>
        <v>35.4</v>
      </c>
    </row>
    <row r="6533" spans="1:28" x14ac:dyDescent="0.3">
      <c r="A6533" s="133">
        <v>43007.875</v>
      </c>
      <c r="B6533" s="152">
        <f t="shared" si="1830"/>
        <v>9</v>
      </c>
      <c r="C6533" s="152">
        <f t="shared" si="1831"/>
        <v>29</v>
      </c>
      <c r="D6533" s="152">
        <f t="shared" si="1832"/>
        <v>21</v>
      </c>
      <c r="E6533" s="38" t="str">
        <f t="shared" si="1833"/>
        <v/>
      </c>
      <c r="F6533" s="134">
        <v>25.13</v>
      </c>
      <c r="G6533" s="38" t="str">
        <f t="shared" si="1834"/>
        <v>-</v>
      </c>
      <c r="H6533" s="38">
        <f t="shared" si="1835"/>
        <v>25.13</v>
      </c>
      <c r="K6533" s="133">
        <v>43372.875</v>
      </c>
      <c r="L6533" s="9">
        <f t="shared" si="1818"/>
        <v>9</v>
      </c>
      <c r="M6533" s="9">
        <f t="shared" si="1819"/>
        <v>29</v>
      </c>
      <c r="N6533" s="9">
        <f t="shared" si="1820"/>
        <v>21</v>
      </c>
      <c r="O6533" s="31" t="str">
        <f t="shared" si="1821"/>
        <v>W</v>
      </c>
      <c r="P6533" s="134">
        <v>28.57</v>
      </c>
      <c r="Q6533" s="31" t="str">
        <f t="shared" si="1822"/>
        <v>-</v>
      </c>
      <c r="R6533" s="31">
        <f t="shared" si="1823"/>
        <v>28.57</v>
      </c>
      <c r="U6533" s="133">
        <v>43737.875</v>
      </c>
      <c r="V6533" s="9">
        <f t="shared" si="1824"/>
        <v>9</v>
      </c>
      <c r="W6533" s="9">
        <f t="shared" si="1825"/>
        <v>29</v>
      </c>
      <c r="X6533" s="9">
        <f t="shared" si="1826"/>
        <v>21</v>
      </c>
      <c r="Y6533" s="31" t="str">
        <f t="shared" si="1827"/>
        <v>W</v>
      </c>
      <c r="Z6533" s="134">
        <v>28.07</v>
      </c>
      <c r="AA6533" s="31" t="str">
        <f t="shared" si="1828"/>
        <v>-</v>
      </c>
      <c r="AB6533" s="31">
        <f t="shared" si="1829"/>
        <v>28.07</v>
      </c>
    </row>
    <row r="6534" spans="1:28" x14ac:dyDescent="0.3">
      <c r="A6534" s="133">
        <v>43007.916666666664</v>
      </c>
      <c r="B6534" s="152">
        <f t="shared" si="1830"/>
        <v>9</v>
      </c>
      <c r="C6534" s="152">
        <f t="shared" si="1831"/>
        <v>29</v>
      </c>
      <c r="D6534" s="152">
        <f t="shared" si="1832"/>
        <v>22</v>
      </c>
      <c r="E6534" s="38" t="str">
        <f t="shared" si="1833"/>
        <v/>
      </c>
      <c r="F6534" s="134">
        <v>23.62</v>
      </c>
      <c r="G6534" s="38" t="str">
        <f t="shared" si="1834"/>
        <v>-</v>
      </c>
      <c r="H6534" s="38">
        <f t="shared" si="1835"/>
        <v>23.62</v>
      </c>
      <c r="K6534" s="133">
        <v>43372.916666666664</v>
      </c>
      <c r="L6534" s="9">
        <f t="shared" si="1818"/>
        <v>9</v>
      </c>
      <c r="M6534" s="9">
        <f t="shared" si="1819"/>
        <v>29</v>
      </c>
      <c r="N6534" s="9">
        <f t="shared" si="1820"/>
        <v>22</v>
      </c>
      <c r="O6534" s="31" t="str">
        <f t="shared" si="1821"/>
        <v>W</v>
      </c>
      <c r="P6534" s="134">
        <v>24.03</v>
      </c>
      <c r="Q6534" s="31" t="str">
        <f t="shared" si="1822"/>
        <v>-</v>
      </c>
      <c r="R6534" s="31">
        <f t="shared" si="1823"/>
        <v>24.03</v>
      </c>
      <c r="U6534" s="133">
        <v>43737.916666666664</v>
      </c>
      <c r="V6534" s="9">
        <f t="shared" si="1824"/>
        <v>9</v>
      </c>
      <c r="W6534" s="9">
        <f t="shared" si="1825"/>
        <v>29</v>
      </c>
      <c r="X6534" s="9">
        <f t="shared" si="1826"/>
        <v>22</v>
      </c>
      <c r="Y6534" s="31" t="str">
        <f t="shared" si="1827"/>
        <v>W</v>
      </c>
      <c r="Z6534" s="134">
        <v>26.41</v>
      </c>
      <c r="AA6534" s="31" t="str">
        <f t="shared" si="1828"/>
        <v>-</v>
      </c>
      <c r="AB6534" s="31">
        <f t="shared" si="1829"/>
        <v>26.41</v>
      </c>
    </row>
    <row r="6535" spans="1:28" x14ac:dyDescent="0.3">
      <c r="A6535" s="133">
        <v>43007.958333333336</v>
      </c>
      <c r="B6535" s="152">
        <f t="shared" si="1830"/>
        <v>9</v>
      </c>
      <c r="C6535" s="152">
        <f t="shared" si="1831"/>
        <v>29</v>
      </c>
      <c r="D6535" s="152">
        <f t="shared" si="1832"/>
        <v>23</v>
      </c>
      <c r="E6535" s="38" t="str">
        <f t="shared" si="1833"/>
        <v/>
      </c>
      <c r="F6535" s="134">
        <v>20.63</v>
      </c>
      <c r="G6535" s="38" t="str">
        <f t="shared" si="1834"/>
        <v>-</v>
      </c>
      <c r="H6535" s="38">
        <f t="shared" si="1835"/>
        <v>20.63</v>
      </c>
      <c r="K6535" s="133">
        <v>43372.958333333336</v>
      </c>
      <c r="L6535" s="9">
        <f t="shared" si="1818"/>
        <v>9</v>
      </c>
      <c r="M6535" s="9">
        <f t="shared" si="1819"/>
        <v>29</v>
      </c>
      <c r="N6535" s="9">
        <f t="shared" si="1820"/>
        <v>23</v>
      </c>
      <c r="O6535" s="31" t="str">
        <f t="shared" si="1821"/>
        <v>W</v>
      </c>
      <c r="P6535" s="134">
        <v>20.74</v>
      </c>
      <c r="Q6535" s="31" t="str">
        <f t="shared" si="1822"/>
        <v>-</v>
      </c>
      <c r="R6535" s="31">
        <f t="shared" si="1823"/>
        <v>20.74</v>
      </c>
      <c r="U6535" s="133">
        <v>43737.958333333336</v>
      </c>
      <c r="V6535" s="9">
        <f t="shared" si="1824"/>
        <v>9</v>
      </c>
      <c r="W6535" s="9">
        <f t="shared" si="1825"/>
        <v>29</v>
      </c>
      <c r="X6535" s="9">
        <f t="shared" si="1826"/>
        <v>23</v>
      </c>
      <c r="Y6535" s="31" t="str">
        <f t="shared" si="1827"/>
        <v>W</v>
      </c>
      <c r="Z6535" s="134">
        <v>21.45</v>
      </c>
      <c r="AA6535" s="31" t="str">
        <f t="shared" si="1828"/>
        <v>-</v>
      </c>
      <c r="AB6535" s="31">
        <f t="shared" si="1829"/>
        <v>21.45</v>
      </c>
    </row>
    <row r="6536" spans="1:28" x14ac:dyDescent="0.3">
      <c r="A6536" s="133">
        <v>43008</v>
      </c>
      <c r="B6536" s="152">
        <f t="shared" si="1830"/>
        <v>9</v>
      </c>
      <c r="C6536" s="152">
        <f t="shared" si="1831"/>
        <v>30</v>
      </c>
      <c r="D6536" s="152">
        <f t="shared" si="1832"/>
        <v>0</v>
      </c>
      <c r="E6536" s="38" t="str">
        <f t="shared" si="1833"/>
        <v>W</v>
      </c>
      <c r="F6536" s="134">
        <v>20.09</v>
      </c>
      <c r="G6536" s="38" t="str">
        <f t="shared" si="1834"/>
        <v>-</v>
      </c>
      <c r="H6536" s="38">
        <f t="shared" si="1835"/>
        <v>20.09</v>
      </c>
      <c r="K6536" s="133">
        <v>43373</v>
      </c>
      <c r="L6536" s="9">
        <f t="shared" si="1818"/>
        <v>9</v>
      </c>
      <c r="M6536" s="9">
        <f t="shared" si="1819"/>
        <v>30</v>
      </c>
      <c r="N6536" s="9">
        <f t="shared" si="1820"/>
        <v>0</v>
      </c>
      <c r="O6536" s="31" t="str">
        <f t="shared" si="1821"/>
        <v>W</v>
      </c>
      <c r="P6536" s="134">
        <v>20.83</v>
      </c>
      <c r="Q6536" s="31" t="str">
        <f t="shared" si="1822"/>
        <v>-</v>
      </c>
      <c r="R6536" s="31">
        <f t="shared" si="1823"/>
        <v>20.83</v>
      </c>
      <c r="U6536" s="133">
        <v>43738</v>
      </c>
      <c r="V6536" s="9">
        <f t="shared" si="1824"/>
        <v>9</v>
      </c>
      <c r="W6536" s="9">
        <f t="shared" si="1825"/>
        <v>30</v>
      </c>
      <c r="X6536" s="9">
        <f t="shared" si="1826"/>
        <v>0</v>
      </c>
      <c r="Y6536" s="31" t="str">
        <f t="shared" si="1827"/>
        <v/>
      </c>
      <c r="Z6536" s="134">
        <v>20.18</v>
      </c>
      <c r="AA6536" s="31" t="str">
        <f t="shared" si="1828"/>
        <v>-</v>
      </c>
      <c r="AB6536" s="31">
        <f t="shared" si="1829"/>
        <v>20.18</v>
      </c>
    </row>
    <row r="6537" spans="1:28" x14ac:dyDescent="0.3">
      <c r="A6537" s="133">
        <v>43008.041666666664</v>
      </c>
      <c r="B6537" s="152">
        <f t="shared" si="1830"/>
        <v>9</v>
      </c>
      <c r="C6537" s="152">
        <f t="shared" si="1831"/>
        <v>30</v>
      </c>
      <c r="D6537" s="152">
        <f t="shared" si="1832"/>
        <v>1</v>
      </c>
      <c r="E6537" s="38" t="str">
        <f t="shared" si="1833"/>
        <v>W</v>
      </c>
      <c r="F6537" s="134">
        <v>19.11</v>
      </c>
      <c r="G6537" s="38" t="str">
        <f t="shared" si="1834"/>
        <v>-</v>
      </c>
      <c r="H6537" s="38">
        <f t="shared" si="1835"/>
        <v>19.11</v>
      </c>
      <c r="K6537" s="133">
        <v>43373.041666666664</v>
      </c>
      <c r="L6537" s="9">
        <f t="shared" ref="L6537:L6600" si="1836">MONTH(K6537)</f>
        <v>9</v>
      </c>
      <c r="M6537" s="9">
        <f t="shared" ref="M6537:M6600" si="1837">DAY(K6537)</f>
        <v>30</v>
      </c>
      <c r="N6537" s="9">
        <f t="shared" ref="N6537:N6600" si="1838">HOUR(K6537)</f>
        <v>1</v>
      </c>
      <c r="O6537" s="31" t="str">
        <f t="shared" ref="O6537:O6600" si="1839">IF(WEEKDAY(K6537,2)&gt;5,"W","")</f>
        <v>W</v>
      </c>
      <c r="P6537" s="134">
        <v>20.14</v>
      </c>
      <c r="Q6537" s="31" t="str">
        <f t="shared" ref="Q6537:Q6600" si="1840">IF(AND($L6537&gt;=$L$5,$L6537&lt;=$M$5),IF($O6537&lt;&gt;"W",IF(AND($N6537&gt;=$N$5,$N6537&lt;$P$5),$P6537,"-"),"-"),"-")</f>
        <v>-</v>
      </c>
      <c r="R6537" s="31">
        <f t="shared" ref="R6537:R6600" si="1841">IF(Q6537="-",P6537,"-")</f>
        <v>20.14</v>
      </c>
      <c r="U6537" s="133">
        <v>43738.041666666664</v>
      </c>
      <c r="V6537" s="9">
        <f t="shared" ref="V6537:V6600" si="1842">MONTH(U6537)</f>
        <v>9</v>
      </c>
      <c r="W6537" s="9">
        <f t="shared" ref="W6537:W6600" si="1843">DAY(U6537)</f>
        <v>30</v>
      </c>
      <c r="X6537" s="9">
        <f t="shared" ref="X6537:X6600" si="1844">HOUR(U6537)</f>
        <v>1</v>
      </c>
      <c r="Y6537" s="31" t="str">
        <f t="shared" ref="Y6537:Y6600" si="1845">IF(WEEKDAY(U6537,2)&gt;5,"W","")</f>
        <v/>
      </c>
      <c r="Z6537" s="134">
        <v>20.07</v>
      </c>
      <c r="AA6537" s="31" t="str">
        <f t="shared" ref="AA6537:AA6600" si="1846">IF(AND($V6537&gt;=$V$5,$V6537&lt;=$W$5),IF($Y6537&lt;&gt;"W",IF(AND($X6537&gt;=$X$5,$X6537&lt;$Z$5),$Z6537,"-"),"-"),"-")</f>
        <v>-</v>
      </c>
      <c r="AB6537" s="31">
        <f t="shared" ref="AB6537:AB6600" si="1847">IF(AA6537="-",Z6537,"-")</f>
        <v>20.07</v>
      </c>
    </row>
    <row r="6538" spans="1:28" x14ac:dyDescent="0.3">
      <c r="A6538" s="133">
        <v>43008.083333333336</v>
      </c>
      <c r="B6538" s="152">
        <f t="shared" ref="B6538:B6601" si="1848">MONTH(A6538)</f>
        <v>9</v>
      </c>
      <c r="C6538" s="152">
        <f t="shared" ref="C6538:C6601" si="1849">DAY(A6538)</f>
        <v>30</v>
      </c>
      <c r="D6538" s="152">
        <f t="shared" ref="D6538:D6601" si="1850">HOUR(A6538)</f>
        <v>2</v>
      </c>
      <c r="E6538" s="38" t="str">
        <f t="shared" ref="E6538:E6601" si="1851">IF(WEEKDAY(A6538,2)&gt;5,"W","")</f>
        <v>W</v>
      </c>
      <c r="F6538" s="134">
        <v>18.68</v>
      </c>
      <c r="G6538" s="38" t="str">
        <f t="shared" ref="G6538:G6601" si="1852">IF(AND($B6538&gt;=$B$5,$B6538&lt;=$C$5),IF($E6538&lt;&gt;"W",IF(AND($D6538&gt;=$D$5,$D6538&lt;$F$5),$F6538,"-"),"-"),"-")</f>
        <v>-</v>
      </c>
      <c r="H6538" s="38">
        <f t="shared" ref="H6538:H6601" si="1853">IF(G6538="-",F6538,"-")</f>
        <v>18.68</v>
      </c>
      <c r="K6538" s="133">
        <v>43373.083333333336</v>
      </c>
      <c r="L6538" s="9">
        <f t="shared" si="1836"/>
        <v>9</v>
      </c>
      <c r="M6538" s="9">
        <f t="shared" si="1837"/>
        <v>30</v>
      </c>
      <c r="N6538" s="9">
        <f t="shared" si="1838"/>
        <v>2</v>
      </c>
      <c r="O6538" s="31" t="str">
        <f t="shared" si="1839"/>
        <v>W</v>
      </c>
      <c r="P6538" s="134">
        <v>19.64</v>
      </c>
      <c r="Q6538" s="31" t="str">
        <f t="shared" si="1840"/>
        <v>-</v>
      </c>
      <c r="R6538" s="31">
        <f t="shared" si="1841"/>
        <v>19.64</v>
      </c>
      <c r="U6538" s="133">
        <v>43738.083333333336</v>
      </c>
      <c r="V6538" s="9">
        <f t="shared" si="1842"/>
        <v>9</v>
      </c>
      <c r="W6538" s="9">
        <f t="shared" si="1843"/>
        <v>30</v>
      </c>
      <c r="X6538" s="9">
        <f t="shared" si="1844"/>
        <v>2</v>
      </c>
      <c r="Y6538" s="31" t="str">
        <f t="shared" si="1845"/>
        <v/>
      </c>
      <c r="Z6538" s="134">
        <v>18.420000000000002</v>
      </c>
      <c r="AA6538" s="31" t="str">
        <f t="shared" si="1846"/>
        <v>-</v>
      </c>
      <c r="AB6538" s="31">
        <f t="shared" si="1847"/>
        <v>18.420000000000002</v>
      </c>
    </row>
    <row r="6539" spans="1:28" x14ac:dyDescent="0.3">
      <c r="A6539" s="133">
        <v>43008.125</v>
      </c>
      <c r="B6539" s="152">
        <f t="shared" si="1848"/>
        <v>9</v>
      </c>
      <c r="C6539" s="152">
        <f t="shared" si="1849"/>
        <v>30</v>
      </c>
      <c r="D6539" s="152">
        <f t="shared" si="1850"/>
        <v>3</v>
      </c>
      <c r="E6539" s="38" t="str">
        <f t="shared" si="1851"/>
        <v>W</v>
      </c>
      <c r="F6539" s="134">
        <v>18.600000000000001</v>
      </c>
      <c r="G6539" s="38" t="str">
        <f t="shared" si="1852"/>
        <v>-</v>
      </c>
      <c r="H6539" s="38">
        <f t="shared" si="1853"/>
        <v>18.600000000000001</v>
      </c>
      <c r="K6539" s="133">
        <v>43373.125</v>
      </c>
      <c r="L6539" s="9">
        <f t="shared" si="1836"/>
        <v>9</v>
      </c>
      <c r="M6539" s="9">
        <f t="shared" si="1837"/>
        <v>30</v>
      </c>
      <c r="N6539" s="9">
        <f t="shared" si="1838"/>
        <v>3</v>
      </c>
      <c r="O6539" s="31" t="str">
        <f t="shared" si="1839"/>
        <v>W</v>
      </c>
      <c r="P6539" s="134">
        <v>19.14</v>
      </c>
      <c r="Q6539" s="31" t="str">
        <f t="shared" si="1840"/>
        <v>-</v>
      </c>
      <c r="R6539" s="31">
        <f t="shared" si="1841"/>
        <v>19.14</v>
      </c>
      <c r="U6539" s="133">
        <v>43738.125</v>
      </c>
      <c r="V6539" s="9">
        <f t="shared" si="1842"/>
        <v>9</v>
      </c>
      <c r="W6539" s="9">
        <f t="shared" si="1843"/>
        <v>30</v>
      </c>
      <c r="X6539" s="9">
        <f t="shared" si="1844"/>
        <v>3</v>
      </c>
      <c r="Y6539" s="31" t="str">
        <f t="shared" si="1845"/>
        <v/>
      </c>
      <c r="Z6539" s="134">
        <v>18.14</v>
      </c>
      <c r="AA6539" s="31" t="str">
        <f t="shared" si="1846"/>
        <v>-</v>
      </c>
      <c r="AB6539" s="31">
        <f t="shared" si="1847"/>
        <v>18.14</v>
      </c>
    </row>
    <row r="6540" spans="1:28" x14ac:dyDescent="0.3">
      <c r="A6540" s="133">
        <v>43008.166666666664</v>
      </c>
      <c r="B6540" s="152">
        <f t="shared" si="1848"/>
        <v>9</v>
      </c>
      <c r="C6540" s="152">
        <f t="shared" si="1849"/>
        <v>30</v>
      </c>
      <c r="D6540" s="152">
        <f t="shared" si="1850"/>
        <v>4</v>
      </c>
      <c r="E6540" s="38" t="str">
        <f t="shared" si="1851"/>
        <v>W</v>
      </c>
      <c r="F6540" s="134">
        <v>18.63</v>
      </c>
      <c r="G6540" s="38" t="str">
        <f t="shared" si="1852"/>
        <v>-</v>
      </c>
      <c r="H6540" s="38">
        <f t="shared" si="1853"/>
        <v>18.63</v>
      </c>
      <c r="K6540" s="133">
        <v>43373.166666666664</v>
      </c>
      <c r="L6540" s="9">
        <f t="shared" si="1836"/>
        <v>9</v>
      </c>
      <c r="M6540" s="9">
        <f t="shared" si="1837"/>
        <v>30</v>
      </c>
      <c r="N6540" s="9">
        <f t="shared" si="1838"/>
        <v>4</v>
      </c>
      <c r="O6540" s="31" t="str">
        <f t="shared" si="1839"/>
        <v>W</v>
      </c>
      <c r="P6540" s="134">
        <v>19.149999999999999</v>
      </c>
      <c r="Q6540" s="31" t="str">
        <f t="shared" si="1840"/>
        <v>-</v>
      </c>
      <c r="R6540" s="31">
        <f t="shared" si="1841"/>
        <v>19.149999999999999</v>
      </c>
      <c r="U6540" s="133">
        <v>43738.166666666664</v>
      </c>
      <c r="V6540" s="9">
        <f t="shared" si="1842"/>
        <v>9</v>
      </c>
      <c r="W6540" s="9">
        <f t="shared" si="1843"/>
        <v>30</v>
      </c>
      <c r="X6540" s="9">
        <f t="shared" si="1844"/>
        <v>4</v>
      </c>
      <c r="Y6540" s="31" t="str">
        <f t="shared" si="1845"/>
        <v/>
      </c>
      <c r="Z6540" s="134">
        <v>18.62</v>
      </c>
      <c r="AA6540" s="31" t="str">
        <f t="shared" si="1846"/>
        <v>-</v>
      </c>
      <c r="AB6540" s="31">
        <f t="shared" si="1847"/>
        <v>18.62</v>
      </c>
    </row>
    <row r="6541" spans="1:28" x14ac:dyDescent="0.3">
      <c r="A6541" s="133">
        <v>43008.208333333336</v>
      </c>
      <c r="B6541" s="152">
        <f t="shared" si="1848"/>
        <v>9</v>
      </c>
      <c r="C6541" s="152">
        <f t="shared" si="1849"/>
        <v>30</v>
      </c>
      <c r="D6541" s="152">
        <f t="shared" si="1850"/>
        <v>5</v>
      </c>
      <c r="E6541" s="38" t="str">
        <f t="shared" si="1851"/>
        <v>W</v>
      </c>
      <c r="F6541" s="134">
        <v>18.82</v>
      </c>
      <c r="G6541" s="38" t="str">
        <f t="shared" si="1852"/>
        <v>-</v>
      </c>
      <c r="H6541" s="38">
        <f t="shared" si="1853"/>
        <v>18.82</v>
      </c>
      <c r="K6541" s="133">
        <v>43373.208333333336</v>
      </c>
      <c r="L6541" s="9">
        <f t="shared" si="1836"/>
        <v>9</v>
      </c>
      <c r="M6541" s="9">
        <f t="shared" si="1837"/>
        <v>30</v>
      </c>
      <c r="N6541" s="9">
        <f t="shared" si="1838"/>
        <v>5</v>
      </c>
      <c r="O6541" s="31" t="str">
        <f t="shared" si="1839"/>
        <v>W</v>
      </c>
      <c r="P6541" s="134">
        <v>19.3</v>
      </c>
      <c r="Q6541" s="31" t="str">
        <f t="shared" si="1840"/>
        <v>-</v>
      </c>
      <c r="R6541" s="31">
        <f t="shared" si="1841"/>
        <v>19.3</v>
      </c>
      <c r="U6541" s="133">
        <v>43738.208333333336</v>
      </c>
      <c r="V6541" s="9">
        <f t="shared" si="1842"/>
        <v>9</v>
      </c>
      <c r="W6541" s="9">
        <f t="shared" si="1843"/>
        <v>30</v>
      </c>
      <c r="X6541" s="9">
        <f t="shared" si="1844"/>
        <v>5</v>
      </c>
      <c r="Y6541" s="31" t="str">
        <f t="shared" si="1845"/>
        <v/>
      </c>
      <c r="Z6541" s="134">
        <v>20.29</v>
      </c>
      <c r="AA6541" s="31" t="str">
        <f t="shared" si="1846"/>
        <v>-</v>
      </c>
      <c r="AB6541" s="31">
        <f t="shared" si="1847"/>
        <v>20.29</v>
      </c>
    </row>
    <row r="6542" spans="1:28" x14ac:dyDescent="0.3">
      <c r="A6542" s="133">
        <v>43008.25</v>
      </c>
      <c r="B6542" s="152">
        <f t="shared" si="1848"/>
        <v>9</v>
      </c>
      <c r="C6542" s="152">
        <f t="shared" si="1849"/>
        <v>30</v>
      </c>
      <c r="D6542" s="152">
        <f t="shared" si="1850"/>
        <v>6</v>
      </c>
      <c r="E6542" s="38" t="str">
        <f t="shared" si="1851"/>
        <v>W</v>
      </c>
      <c r="F6542" s="134">
        <v>19.73</v>
      </c>
      <c r="G6542" s="38" t="str">
        <f t="shared" si="1852"/>
        <v>-</v>
      </c>
      <c r="H6542" s="38">
        <f t="shared" si="1853"/>
        <v>19.73</v>
      </c>
      <c r="K6542" s="133">
        <v>43373.25</v>
      </c>
      <c r="L6542" s="9">
        <f t="shared" si="1836"/>
        <v>9</v>
      </c>
      <c r="M6542" s="9">
        <f t="shared" si="1837"/>
        <v>30</v>
      </c>
      <c r="N6542" s="9">
        <f t="shared" si="1838"/>
        <v>6</v>
      </c>
      <c r="O6542" s="31" t="str">
        <f t="shared" si="1839"/>
        <v>W</v>
      </c>
      <c r="P6542" s="134">
        <v>20.2</v>
      </c>
      <c r="Q6542" s="31" t="str">
        <f t="shared" si="1840"/>
        <v>-</v>
      </c>
      <c r="R6542" s="31">
        <f t="shared" si="1841"/>
        <v>20.2</v>
      </c>
      <c r="U6542" s="133">
        <v>43738.25</v>
      </c>
      <c r="V6542" s="9">
        <f t="shared" si="1842"/>
        <v>9</v>
      </c>
      <c r="W6542" s="9">
        <f t="shared" si="1843"/>
        <v>30</v>
      </c>
      <c r="X6542" s="9">
        <f t="shared" si="1844"/>
        <v>6</v>
      </c>
      <c r="Y6542" s="31" t="str">
        <f t="shared" si="1845"/>
        <v/>
      </c>
      <c r="Z6542" s="134">
        <v>24.65</v>
      </c>
      <c r="AA6542" s="31" t="str">
        <f t="shared" si="1846"/>
        <v>-</v>
      </c>
      <c r="AB6542" s="31">
        <f t="shared" si="1847"/>
        <v>24.65</v>
      </c>
    </row>
    <row r="6543" spans="1:28" x14ac:dyDescent="0.3">
      <c r="A6543" s="133">
        <v>43008.291666666664</v>
      </c>
      <c r="B6543" s="152">
        <f t="shared" si="1848"/>
        <v>9</v>
      </c>
      <c r="C6543" s="152">
        <f t="shared" si="1849"/>
        <v>30</v>
      </c>
      <c r="D6543" s="152">
        <f t="shared" si="1850"/>
        <v>7</v>
      </c>
      <c r="E6543" s="38" t="str">
        <f t="shared" si="1851"/>
        <v>W</v>
      </c>
      <c r="F6543" s="134">
        <v>20.84</v>
      </c>
      <c r="G6543" s="38" t="str">
        <f t="shared" si="1852"/>
        <v>-</v>
      </c>
      <c r="H6543" s="38">
        <f t="shared" si="1853"/>
        <v>20.84</v>
      </c>
      <c r="K6543" s="133">
        <v>43373.291666666664</v>
      </c>
      <c r="L6543" s="9">
        <f t="shared" si="1836"/>
        <v>9</v>
      </c>
      <c r="M6543" s="9">
        <f t="shared" si="1837"/>
        <v>30</v>
      </c>
      <c r="N6543" s="9">
        <f t="shared" si="1838"/>
        <v>7</v>
      </c>
      <c r="O6543" s="31" t="str">
        <f t="shared" si="1839"/>
        <v>W</v>
      </c>
      <c r="P6543" s="134">
        <v>20.7</v>
      </c>
      <c r="Q6543" s="31" t="str">
        <f t="shared" si="1840"/>
        <v>-</v>
      </c>
      <c r="R6543" s="31">
        <f t="shared" si="1841"/>
        <v>20.7</v>
      </c>
      <c r="U6543" s="133">
        <v>43738.291666666664</v>
      </c>
      <c r="V6543" s="9">
        <f t="shared" si="1842"/>
        <v>9</v>
      </c>
      <c r="W6543" s="9">
        <f t="shared" si="1843"/>
        <v>30</v>
      </c>
      <c r="X6543" s="9">
        <f t="shared" si="1844"/>
        <v>7</v>
      </c>
      <c r="Y6543" s="31" t="str">
        <f t="shared" si="1845"/>
        <v/>
      </c>
      <c r="Z6543" s="134">
        <v>25.33</v>
      </c>
      <c r="AA6543" s="31" t="str">
        <f t="shared" si="1846"/>
        <v>-</v>
      </c>
      <c r="AB6543" s="31">
        <f t="shared" si="1847"/>
        <v>25.33</v>
      </c>
    </row>
    <row r="6544" spans="1:28" x14ac:dyDescent="0.3">
      <c r="A6544" s="133">
        <v>43008.333333333336</v>
      </c>
      <c r="B6544" s="152">
        <f t="shared" si="1848"/>
        <v>9</v>
      </c>
      <c r="C6544" s="152">
        <f t="shared" si="1849"/>
        <v>30</v>
      </c>
      <c r="D6544" s="152">
        <f t="shared" si="1850"/>
        <v>8</v>
      </c>
      <c r="E6544" s="38" t="str">
        <f t="shared" si="1851"/>
        <v>W</v>
      </c>
      <c r="F6544" s="134">
        <v>23.15</v>
      </c>
      <c r="G6544" s="38" t="str">
        <f t="shared" si="1852"/>
        <v>-</v>
      </c>
      <c r="H6544" s="38">
        <f t="shared" si="1853"/>
        <v>23.15</v>
      </c>
      <c r="K6544" s="133">
        <v>43373.333333333336</v>
      </c>
      <c r="L6544" s="9">
        <f t="shared" si="1836"/>
        <v>9</v>
      </c>
      <c r="M6544" s="9">
        <f t="shared" si="1837"/>
        <v>30</v>
      </c>
      <c r="N6544" s="9">
        <f t="shared" si="1838"/>
        <v>8</v>
      </c>
      <c r="O6544" s="31" t="str">
        <f t="shared" si="1839"/>
        <v>W</v>
      </c>
      <c r="P6544" s="134">
        <v>22.26</v>
      </c>
      <c r="Q6544" s="31" t="str">
        <f t="shared" si="1840"/>
        <v>-</v>
      </c>
      <c r="R6544" s="31">
        <f t="shared" si="1841"/>
        <v>22.26</v>
      </c>
      <c r="U6544" s="133">
        <v>43738.333333333336</v>
      </c>
      <c r="V6544" s="9">
        <f t="shared" si="1842"/>
        <v>9</v>
      </c>
      <c r="W6544" s="9">
        <f t="shared" si="1843"/>
        <v>30</v>
      </c>
      <c r="X6544" s="9">
        <f t="shared" si="1844"/>
        <v>8</v>
      </c>
      <c r="Y6544" s="31" t="str">
        <f t="shared" si="1845"/>
        <v/>
      </c>
      <c r="Z6544" s="134">
        <v>25.25</v>
      </c>
      <c r="AA6544" s="31">
        <f t="shared" si="1846"/>
        <v>25.25</v>
      </c>
      <c r="AB6544" s="31" t="str">
        <f t="shared" si="1847"/>
        <v>-</v>
      </c>
    </row>
    <row r="6545" spans="1:28" x14ac:dyDescent="0.3">
      <c r="A6545" s="133">
        <v>43008.375</v>
      </c>
      <c r="B6545" s="152">
        <f t="shared" si="1848"/>
        <v>9</v>
      </c>
      <c r="C6545" s="152">
        <f t="shared" si="1849"/>
        <v>30</v>
      </c>
      <c r="D6545" s="152">
        <f t="shared" si="1850"/>
        <v>9</v>
      </c>
      <c r="E6545" s="38" t="str">
        <f t="shared" si="1851"/>
        <v>W</v>
      </c>
      <c r="F6545" s="134">
        <v>24.47</v>
      </c>
      <c r="G6545" s="38" t="str">
        <f t="shared" si="1852"/>
        <v>-</v>
      </c>
      <c r="H6545" s="38">
        <f t="shared" si="1853"/>
        <v>24.47</v>
      </c>
      <c r="K6545" s="133">
        <v>43373.375</v>
      </c>
      <c r="L6545" s="9">
        <f t="shared" si="1836"/>
        <v>9</v>
      </c>
      <c r="M6545" s="9">
        <f t="shared" si="1837"/>
        <v>30</v>
      </c>
      <c r="N6545" s="9">
        <f t="shared" si="1838"/>
        <v>9</v>
      </c>
      <c r="O6545" s="31" t="str">
        <f t="shared" si="1839"/>
        <v>W</v>
      </c>
      <c r="P6545" s="134">
        <v>24.22</v>
      </c>
      <c r="Q6545" s="31" t="str">
        <f t="shared" si="1840"/>
        <v>-</v>
      </c>
      <c r="R6545" s="31">
        <f t="shared" si="1841"/>
        <v>24.22</v>
      </c>
      <c r="U6545" s="133">
        <v>43738.375</v>
      </c>
      <c r="V6545" s="9">
        <f t="shared" si="1842"/>
        <v>9</v>
      </c>
      <c r="W6545" s="9">
        <f t="shared" si="1843"/>
        <v>30</v>
      </c>
      <c r="X6545" s="9">
        <f t="shared" si="1844"/>
        <v>9</v>
      </c>
      <c r="Y6545" s="31" t="str">
        <f t="shared" si="1845"/>
        <v/>
      </c>
      <c r="Z6545" s="134">
        <v>28.76</v>
      </c>
      <c r="AA6545" s="31">
        <f t="shared" si="1846"/>
        <v>28.76</v>
      </c>
      <c r="AB6545" s="31" t="str">
        <f t="shared" si="1847"/>
        <v>-</v>
      </c>
    </row>
    <row r="6546" spans="1:28" x14ac:dyDescent="0.3">
      <c r="A6546" s="133">
        <v>43008.416666666664</v>
      </c>
      <c r="B6546" s="152">
        <f t="shared" si="1848"/>
        <v>9</v>
      </c>
      <c r="C6546" s="152">
        <f t="shared" si="1849"/>
        <v>30</v>
      </c>
      <c r="D6546" s="152">
        <f t="shared" si="1850"/>
        <v>10</v>
      </c>
      <c r="E6546" s="38" t="str">
        <f t="shared" si="1851"/>
        <v>W</v>
      </c>
      <c r="F6546" s="134">
        <v>26.18</v>
      </c>
      <c r="G6546" s="38" t="str">
        <f t="shared" si="1852"/>
        <v>-</v>
      </c>
      <c r="H6546" s="38">
        <f t="shared" si="1853"/>
        <v>26.18</v>
      </c>
      <c r="K6546" s="133">
        <v>43373.416666666664</v>
      </c>
      <c r="L6546" s="9">
        <f t="shared" si="1836"/>
        <v>9</v>
      </c>
      <c r="M6546" s="9">
        <f t="shared" si="1837"/>
        <v>30</v>
      </c>
      <c r="N6546" s="9">
        <f t="shared" si="1838"/>
        <v>10</v>
      </c>
      <c r="O6546" s="31" t="str">
        <f t="shared" si="1839"/>
        <v>W</v>
      </c>
      <c r="P6546" s="134">
        <v>25.68</v>
      </c>
      <c r="Q6546" s="31" t="str">
        <f t="shared" si="1840"/>
        <v>-</v>
      </c>
      <c r="R6546" s="31">
        <f t="shared" si="1841"/>
        <v>25.68</v>
      </c>
      <c r="U6546" s="133">
        <v>43738.416666666664</v>
      </c>
      <c r="V6546" s="9">
        <f t="shared" si="1842"/>
        <v>9</v>
      </c>
      <c r="W6546" s="9">
        <f t="shared" si="1843"/>
        <v>30</v>
      </c>
      <c r="X6546" s="9">
        <f t="shared" si="1844"/>
        <v>10</v>
      </c>
      <c r="Y6546" s="31" t="str">
        <f t="shared" si="1845"/>
        <v/>
      </c>
      <c r="Z6546" s="134">
        <v>30.59</v>
      </c>
      <c r="AA6546" s="31">
        <f t="shared" si="1846"/>
        <v>30.59</v>
      </c>
      <c r="AB6546" s="31" t="str">
        <f t="shared" si="1847"/>
        <v>-</v>
      </c>
    </row>
    <row r="6547" spans="1:28" x14ac:dyDescent="0.3">
      <c r="A6547" s="133">
        <v>43008.458333333336</v>
      </c>
      <c r="B6547" s="152">
        <f t="shared" si="1848"/>
        <v>9</v>
      </c>
      <c r="C6547" s="152">
        <f t="shared" si="1849"/>
        <v>30</v>
      </c>
      <c r="D6547" s="152">
        <f t="shared" si="1850"/>
        <v>11</v>
      </c>
      <c r="E6547" s="38" t="str">
        <f t="shared" si="1851"/>
        <v>W</v>
      </c>
      <c r="F6547" s="134">
        <v>26.85</v>
      </c>
      <c r="G6547" s="38" t="str">
        <f t="shared" si="1852"/>
        <v>-</v>
      </c>
      <c r="H6547" s="38">
        <f t="shared" si="1853"/>
        <v>26.85</v>
      </c>
      <c r="K6547" s="133">
        <v>43373.458333333336</v>
      </c>
      <c r="L6547" s="9">
        <f t="shared" si="1836"/>
        <v>9</v>
      </c>
      <c r="M6547" s="9">
        <f t="shared" si="1837"/>
        <v>30</v>
      </c>
      <c r="N6547" s="9">
        <f t="shared" si="1838"/>
        <v>11</v>
      </c>
      <c r="O6547" s="31" t="str">
        <f t="shared" si="1839"/>
        <v>W</v>
      </c>
      <c r="P6547" s="134">
        <v>27.22</v>
      </c>
      <c r="Q6547" s="31" t="str">
        <f t="shared" si="1840"/>
        <v>-</v>
      </c>
      <c r="R6547" s="31">
        <f t="shared" si="1841"/>
        <v>27.22</v>
      </c>
      <c r="U6547" s="133">
        <v>43738.458333333336</v>
      </c>
      <c r="V6547" s="9">
        <f t="shared" si="1842"/>
        <v>9</v>
      </c>
      <c r="W6547" s="9">
        <f t="shared" si="1843"/>
        <v>30</v>
      </c>
      <c r="X6547" s="9">
        <f t="shared" si="1844"/>
        <v>11</v>
      </c>
      <c r="Y6547" s="31" t="str">
        <f t="shared" si="1845"/>
        <v/>
      </c>
      <c r="Z6547" s="134">
        <v>37.270000000000003</v>
      </c>
      <c r="AA6547" s="31">
        <f t="shared" si="1846"/>
        <v>37.270000000000003</v>
      </c>
      <c r="AB6547" s="31" t="str">
        <f t="shared" si="1847"/>
        <v>-</v>
      </c>
    </row>
    <row r="6548" spans="1:28" x14ac:dyDescent="0.3">
      <c r="A6548" s="133">
        <v>43008.5</v>
      </c>
      <c r="B6548" s="152">
        <f t="shared" si="1848"/>
        <v>9</v>
      </c>
      <c r="C6548" s="152">
        <f t="shared" si="1849"/>
        <v>30</v>
      </c>
      <c r="D6548" s="152">
        <f t="shared" si="1850"/>
        <v>12</v>
      </c>
      <c r="E6548" s="38" t="str">
        <f t="shared" si="1851"/>
        <v>W</v>
      </c>
      <c r="F6548" s="134">
        <v>27.11</v>
      </c>
      <c r="G6548" s="38" t="str">
        <f t="shared" si="1852"/>
        <v>-</v>
      </c>
      <c r="H6548" s="38">
        <f t="shared" si="1853"/>
        <v>27.11</v>
      </c>
      <c r="K6548" s="133">
        <v>43373.5</v>
      </c>
      <c r="L6548" s="9">
        <f t="shared" si="1836"/>
        <v>9</v>
      </c>
      <c r="M6548" s="9">
        <f t="shared" si="1837"/>
        <v>30</v>
      </c>
      <c r="N6548" s="9">
        <f t="shared" si="1838"/>
        <v>12</v>
      </c>
      <c r="O6548" s="31" t="str">
        <f t="shared" si="1839"/>
        <v>W</v>
      </c>
      <c r="P6548" s="134">
        <v>28.07</v>
      </c>
      <c r="Q6548" s="31" t="str">
        <f t="shared" si="1840"/>
        <v>-</v>
      </c>
      <c r="R6548" s="31">
        <f t="shared" si="1841"/>
        <v>28.07</v>
      </c>
      <c r="U6548" s="133">
        <v>43738.5</v>
      </c>
      <c r="V6548" s="9">
        <f t="shared" si="1842"/>
        <v>9</v>
      </c>
      <c r="W6548" s="9">
        <f t="shared" si="1843"/>
        <v>30</v>
      </c>
      <c r="X6548" s="9">
        <f t="shared" si="1844"/>
        <v>12</v>
      </c>
      <c r="Y6548" s="31" t="str">
        <f t="shared" si="1845"/>
        <v/>
      </c>
      <c r="Z6548" s="134">
        <v>40.4</v>
      </c>
      <c r="AA6548" s="31">
        <f t="shared" si="1846"/>
        <v>40.4</v>
      </c>
      <c r="AB6548" s="31" t="str">
        <f t="shared" si="1847"/>
        <v>-</v>
      </c>
    </row>
    <row r="6549" spans="1:28" x14ac:dyDescent="0.3">
      <c r="A6549" s="133">
        <v>43008.541666666664</v>
      </c>
      <c r="B6549" s="152">
        <f t="shared" si="1848"/>
        <v>9</v>
      </c>
      <c r="C6549" s="152">
        <f t="shared" si="1849"/>
        <v>30</v>
      </c>
      <c r="D6549" s="152">
        <f t="shared" si="1850"/>
        <v>13</v>
      </c>
      <c r="E6549" s="38" t="str">
        <f t="shared" si="1851"/>
        <v>W</v>
      </c>
      <c r="F6549" s="134">
        <v>27.44</v>
      </c>
      <c r="G6549" s="38" t="str">
        <f t="shared" si="1852"/>
        <v>-</v>
      </c>
      <c r="H6549" s="38">
        <f t="shared" si="1853"/>
        <v>27.44</v>
      </c>
      <c r="K6549" s="133">
        <v>43373.541666666664</v>
      </c>
      <c r="L6549" s="9">
        <f t="shared" si="1836"/>
        <v>9</v>
      </c>
      <c r="M6549" s="9">
        <f t="shared" si="1837"/>
        <v>30</v>
      </c>
      <c r="N6549" s="9">
        <f t="shared" si="1838"/>
        <v>13</v>
      </c>
      <c r="O6549" s="31" t="str">
        <f t="shared" si="1839"/>
        <v>W</v>
      </c>
      <c r="P6549" s="134">
        <v>29.72</v>
      </c>
      <c r="Q6549" s="31" t="str">
        <f t="shared" si="1840"/>
        <v>-</v>
      </c>
      <c r="R6549" s="31">
        <f t="shared" si="1841"/>
        <v>29.72</v>
      </c>
      <c r="U6549" s="133">
        <v>43738.541666666664</v>
      </c>
      <c r="V6549" s="9">
        <f t="shared" si="1842"/>
        <v>9</v>
      </c>
      <c r="W6549" s="9">
        <f t="shared" si="1843"/>
        <v>30</v>
      </c>
      <c r="X6549" s="9">
        <f t="shared" si="1844"/>
        <v>13</v>
      </c>
      <c r="Y6549" s="31" t="str">
        <f t="shared" si="1845"/>
        <v/>
      </c>
      <c r="Z6549" s="134">
        <v>50.71</v>
      </c>
      <c r="AA6549" s="31">
        <f t="shared" si="1846"/>
        <v>50.71</v>
      </c>
      <c r="AB6549" s="31" t="str">
        <f t="shared" si="1847"/>
        <v>-</v>
      </c>
    </row>
    <row r="6550" spans="1:28" x14ac:dyDescent="0.3">
      <c r="A6550" s="133">
        <v>43008.583333333336</v>
      </c>
      <c r="B6550" s="152">
        <f t="shared" si="1848"/>
        <v>9</v>
      </c>
      <c r="C6550" s="152">
        <f t="shared" si="1849"/>
        <v>30</v>
      </c>
      <c r="D6550" s="152">
        <f t="shared" si="1850"/>
        <v>14</v>
      </c>
      <c r="E6550" s="38" t="str">
        <f t="shared" si="1851"/>
        <v>W</v>
      </c>
      <c r="F6550" s="134">
        <v>27.34</v>
      </c>
      <c r="G6550" s="38" t="str">
        <f t="shared" si="1852"/>
        <v>-</v>
      </c>
      <c r="H6550" s="38">
        <f t="shared" si="1853"/>
        <v>27.34</v>
      </c>
      <c r="K6550" s="133">
        <v>43373.583333333336</v>
      </c>
      <c r="L6550" s="9">
        <f t="shared" si="1836"/>
        <v>9</v>
      </c>
      <c r="M6550" s="9">
        <f t="shared" si="1837"/>
        <v>30</v>
      </c>
      <c r="N6550" s="9">
        <f t="shared" si="1838"/>
        <v>14</v>
      </c>
      <c r="O6550" s="31" t="str">
        <f t="shared" si="1839"/>
        <v>W</v>
      </c>
      <c r="P6550" s="134">
        <v>30.44</v>
      </c>
      <c r="Q6550" s="31" t="str">
        <f t="shared" si="1840"/>
        <v>-</v>
      </c>
      <c r="R6550" s="31">
        <f t="shared" si="1841"/>
        <v>30.44</v>
      </c>
      <c r="U6550" s="133">
        <v>43738.583333333336</v>
      </c>
      <c r="V6550" s="9">
        <f t="shared" si="1842"/>
        <v>9</v>
      </c>
      <c r="W6550" s="9">
        <f t="shared" si="1843"/>
        <v>30</v>
      </c>
      <c r="X6550" s="9">
        <f t="shared" si="1844"/>
        <v>14</v>
      </c>
      <c r="Y6550" s="31" t="str">
        <f t="shared" si="1845"/>
        <v/>
      </c>
      <c r="Z6550" s="134">
        <v>61.04</v>
      </c>
      <c r="AA6550" s="31">
        <f t="shared" si="1846"/>
        <v>61.04</v>
      </c>
      <c r="AB6550" s="31" t="str">
        <f t="shared" si="1847"/>
        <v>-</v>
      </c>
    </row>
    <row r="6551" spans="1:28" x14ac:dyDescent="0.3">
      <c r="A6551" s="133">
        <v>43008.625</v>
      </c>
      <c r="B6551" s="152">
        <f t="shared" si="1848"/>
        <v>9</v>
      </c>
      <c r="C6551" s="152">
        <f t="shared" si="1849"/>
        <v>30</v>
      </c>
      <c r="D6551" s="152">
        <f t="shared" si="1850"/>
        <v>15</v>
      </c>
      <c r="E6551" s="38" t="str">
        <f t="shared" si="1851"/>
        <v>W</v>
      </c>
      <c r="F6551" s="134">
        <v>27.6</v>
      </c>
      <c r="G6551" s="38" t="str">
        <f t="shared" si="1852"/>
        <v>-</v>
      </c>
      <c r="H6551" s="38">
        <f t="shared" si="1853"/>
        <v>27.6</v>
      </c>
      <c r="K6551" s="133">
        <v>43373.625</v>
      </c>
      <c r="L6551" s="9">
        <f t="shared" si="1836"/>
        <v>9</v>
      </c>
      <c r="M6551" s="9">
        <f t="shared" si="1837"/>
        <v>30</v>
      </c>
      <c r="N6551" s="9">
        <f t="shared" si="1838"/>
        <v>15</v>
      </c>
      <c r="O6551" s="31" t="str">
        <f t="shared" si="1839"/>
        <v>W</v>
      </c>
      <c r="P6551" s="134">
        <v>34.21</v>
      </c>
      <c r="Q6551" s="31" t="str">
        <f t="shared" si="1840"/>
        <v>-</v>
      </c>
      <c r="R6551" s="31">
        <f t="shared" si="1841"/>
        <v>34.21</v>
      </c>
      <c r="U6551" s="133">
        <v>43738.625</v>
      </c>
      <c r="V6551" s="9">
        <f t="shared" si="1842"/>
        <v>9</v>
      </c>
      <c r="W6551" s="9">
        <f t="shared" si="1843"/>
        <v>30</v>
      </c>
      <c r="X6551" s="9">
        <f t="shared" si="1844"/>
        <v>15</v>
      </c>
      <c r="Y6551" s="31" t="str">
        <f t="shared" si="1845"/>
        <v/>
      </c>
      <c r="Z6551" s="134">
        <v>70.2</v>
      </c>
      <c r="AA6551" s="31">
        <f t="shared" si="1846"/>
        <v>70.2</v>
      </c>
      <c r="AB6551" s="31" t="str">
        <f t="shared" si="1847"/>
        <v>-</v>
      </c>
    </row>
    <row r="6552" spans="1:28" x14ac:dyDescent="0.3">
      <c r="A6552" s="133">
        <v>43008.666666666664</v>
      </c>
      <c r="B6552" s="152">
        <f t="shared" si="1848"/>
        <v>9</v>
      </c>
      <c r="C6552" s="152">
        <f t="shared" si="1849"/>
        <v>30</v>
      </c>
      <c r="D6552" s="152">
        <f t="shared" si="1850"/>
        <v>16</v>
      </c>
      <c r="E6552" s="38" t="str">
        <f t="shared" si="1851"/>
        <v>W</v>
      </c>
      <c r="F6552" s="134">
        <v>27.97</v>
      </c>
      <c r="G6552" s="38" t="str">
        <f t="shared" si="1852"/>
        <v>-</v>
      </c>
      <c r="H6552" s="38">
        <f t="shared" si="1853"/>
        <v>27.97</v>
      </c>
      <c r="K6552" s="133">
        <v>43373.666666666664</v>
      </c>
      <c r="L6552" s="9">
        <f t="shared" si="1836"/>
        <v>9</v>
      </c>
      <c r="M6552" s="9">
        <f t="shared" si="1837"/>
        <v>30</v>
      </c>
      <c r="N6552" s="9">
        <f t="shared" si="1838"/>
        <v>16</v>
      </c>
      <c r="O6552" s="31" t="str">
        <f t="shared" si="1839"/>
        <v>W</v>
      </c>
      <c r="P6552" s="134">
        <v>37.119999999999997</v>
      </c>
      <c r="Q6552" s="31" t="str">
        <f t="shared" si="1840"/>
        <v>-</v>
      </c>
      <c r="R6552" s="31">
        <f t="shared" si="1841"/>
        <v>37.119999999999997</v>
      </c>
      <c r="U6552" s="133">
        <v>43738.666666666664</v>
      </c>
      <c r="V6552" s="9">
        <f t="shared" si="1842"/>
        <v>9</v>
      </c>
      <c r="W6552" s="9">
        <f t="shared" si="1843"/>
        <v>30</v>
      </c>
      <c r="X6552" s="9">
        <f t="shared" si="1844"/>
        <v>16</v>
      </c>
      <c r="Y6552" s="31" t="str">
        <f t="shared" si="1845"/>
        <v/>
      </c>
      <c r="Z6552" s="134">
        <v>79.849999999999994</v>
      </c>
      <c r="AA6552" s="31">
        <f t="shared" si="1846"/>
        <v>79.849999999999994</v>
      </c>
      <c r="AB6552" s="31" t="str">
        <f t="shared" si="1847"/>
        <v>-</v>
      </c>
    </row>
    <row r="6553" spans="1:28" x14ac:dyDescent="0.3">
      <c r="A6553" s="133">
        <v>43008.708333333336</v>
      </c>
      <c r="B6553" s="152">
        <f t="shared" si="1848"/>
        <v>9</v>
      </c>
      <c r="C6553" s="152">
        <f t="shared" si="1849"/>
        <v>30</v>
      </c>
      <c r="D6553" s="152">
        <f t="shared" si="1850"/>
        <v>17</v>
      </c>
      <c r="E6553" s="38" t="str">
        <f t="shared" si="1851"/>
        <v>W</v>
      </c>
      <c r="F6553" s="134">
        <v>27.25</v>
      </c>
      <c r="G6553" s="38" t="str">
        <f t="shared" si="1852"/>
        <v>-</v>
      </c>
      <c r="H6553" s="38">
        <f t="shared" si="1853"/>
        <v>27.25</v>
      </c>
      <c r="K6553" s="133">
        <v>43373.708333333336</v>
      </c>
      <c r="L6553" s="9">
        <f t="shared" si="1836"/>
        <v>9</v>
      </c>
      <c r="M6553" s="9">
        <f t="shared" si="1837"/>
        <v>30</v>
      </c>
      <c r="N6553" s="9">
        <f t="shared" si="1838"/>
        <v>17</v>
      </c>
      <c r="O6553" s="31" t="str">
        <f t="shared" si="1839"/>
        <v>W</v>
      </c>
      <c r="P6553" s="134">
        <v>38.69</v>
      </c>
      <c r="Q6553" s="31" t="str">
        <f t="shared" si="1840"/>
        <v>-</v>
      </c>
      <c r="R6553" s="31">
        <f t="shared" si="1841"/>
        <v>38.69</v>
      </c>
      <c r="U6553" s="133">
        <v>43738.708333333336</v>
      </c>
      <c r="V6553" s="9">
        <f t="shared" si="1842"/>
        <v>9</v>
      </c>
      <c r="W6553" s="9">
        <f t="shared" si="1843"/>
        <v>30</v>
      </c>
      <c r="X6553" s="9">
        <f t="shared" si="1844"/>
        <v>17</v>
      </c>
      <c r="Y6553" s="31" t="str">
        <f t="shared" si="1845"/>
        <v/>
      </c>
      <c r="Z6553" s="134">
        <v>66.11</v>
      </c>
      <c r="AA6553" s="31" t="str">
        <f t="shared" si="1846"/>
        <v>-</v>
      </c>
      <c r="AB6553" s="31">
        <f t="shared" si="1847"/>
        <v>66.11</v>
      </c>
    </row>
    <row r="6554" spans="1:28" x14ac:dyDescent="0.3">
      <c r="A6554" s="133">
        <v>43008.75</v>
      </c>
      <c r="B6554" s="152">
        <f t="shared" si="1848"/>
        <v>9</v>
      </c>
      <c r="C6554" s="152">
        <f t="shared" si="1849"/>
        <v>30</v>
      </c>
      <c r="D6554" s="152">
        <f t="shared" si="1850"/>
        <v>18</v>
      </c>
      <c r="E6554" s="38" t="str">
        <f t="shared" si="1851"/>
        <v>W</v>
      </c>
      <c r="F6554" s="134">
        <v>27.06</v>
      </c>
      <c r="G6554" s="38" t="str">
        <f t="shared" si="1852"/>
        <v>-</v>
      </c>
      <c r="H6554" s="38">
        <f t="shared" si="1853"/>
        <v>27.06</v>
      </c>
      <c r="K6554" s="133">
        <v>43373.75</v>
      </c>
      <c r="L6554" s="9">
        <f t="shared" si="1836"/>
        <v>9</v>
      </c>
      <c r="M6554" s="9">
        <f t="shared" si="1837"/>
        <v>30</v>
      </c>
      <c r="N6554" s="9">
        <f t="shared" si="1838"/>
        <v>18</v>
      </c>
      <c r="O6554" s="31" t="str">
        <f t="shared" si="1839"/>
        <v>W</v>
      </c>
      <c r="P6554" s="134">
        <v>37.21</v>
      </c>
      <c r="Q6554" s="31" t="str">
        <f t="shared" si="1840"/>
        <v>-</v>
      </c>
      <c r="R6554" s="31">
        <f t="shared" si="1841"/>
        <v>37.21</v>
      </c>
      <c r="U6554" s="133">
        <v>43738.75</v>
      </c>
      <c r="V6554" s="9">
        <f t="shared" si="1842"/>
        <v>9</v>
      </c>
      <c r="W6554" s="9">
        <f t="shared" si="1843"/>
        <v>30</v>
      </c>
      <c r="X6554" s="9">
        <f t="shared" si="1844"/>
        <v>18</v>
      </c>
      <c r="Y6554" s="31" t="str">
        <f t="shared" si="1845"/>
        <v/>
      </c>
      <c r="Z6554" s="134">
        <v>46.35</v>
      </c>
      <c r="AA6554" s="31" t="str">
        <f t="shared" si="1846"/>
        <v>-</v>
      </c>
      <c r="AB6554" s="31">
        <f t="shared" si="1847"/>
        <v>46.35</v>
      </c>
    </row>
    <row r="6555" spans="1:28" x14ac:dyDescent="0.3">
      <c r="A6555" s="133">
        <v>43008.791666666664</v>
      </c>
      <c r="B6555" s="152">
        <f t="shared" si="1848"/>
        <v>9</v>
      </c>
      <c r="C6555" s="152">
        <f t="shared" si="1849"/>
        <v>30</v>
      </c>
      <c r="D6555" s="152">
        <f t="shared" si="1850"/>
        <v>19</v>
      </c>
      <c r="E6555" s="38" t="str">
        <f t="shared" si="1851"/>
        <v>W</v>
      </c>
      <c r="F6555" s="134">
        <v>29.31</v>
      </c>
      <c r="G6555" s="38" t="str">
        <f t="shared" si="1852"/>
        <v>-</v>
      </c>
      <c r="H6555" s="38">
        <f t="shared" si="1853"/>
        <v>29.31</v>
      </c>
      <c r="K6555" s="133">
        <v>43373.791666666664</v>
      </c>
      <c r="L6555" s="9">
        <f t="shared" si="1836"/>
        <v>9</v>
      </c>
      <c r="M6555" s="9">
        <f t="shared" si="1837"/>
        <v>30</v>
      </c>
      <c r="N6555" s="9">
        <f t="shared" si="1838"/>
        <v>19</v>
      </c>
      <c r="O6555" s="31" t="str">
        <f t="shared" si="1839"/>
        <v>W</v>
      </c>
      <c r="P6555" s="134">
        <v>45.09</v>
      </c>
      <c r="Q6555" s="31" t="str">
        <f t="shared" si="1840"/>
        <v>-</v>
      </c>
      <c r="R6555" s="31">
        <f t="shared" si="1841"/>
        <v>45.09</v>
      </c>
      <c r="U6555" s="133">
        <v>43738.791666666664</v>
      </c>
      <c r="V6555" s="9">
        <f t="shared" si="1842"/>
        <v>9</v>
      </c>
      <c r="W6555" s="9">
        <f t="shared" si="1843"/>
        <v>30</v>
      </c>
      <c r="X6555" s="9">
        <f t="shared" si="1844"/>
        <v>19</v>
      </c>
      <c r="Y6555" s="31" t="str">
        <f t="shared" si="1845"/>
        <v/>
      </c>
      <c r="Z6555" s="134">
        <v>44.21</v>
      </c>
      <c r="AA6555" s="31" t="str">
        <f t="shared" si="1846"/>
        <v>-</v>
      </c>
      <c r="AB6555" s="31">
        <f t="shared" si="1847"/>
        <v>44.21</v>
      </c>
    </row>
    <row r="6556" spans="1:28" x14ac:dyDescent="0.3">
      <c r="A6556" s="133">
        <v>43008.833333333336</v>
      </c>
      <c r="B6556" s="152">
        <f t="shared" si="1848"/>
        <v>9</v>
      </c>
      <c r="C6556" s="152">
        <f t="shared" si="1849"/>
        <v>30</v>
      </c>
      <c r="D6556" s="152">
        <f t="shared" si="1850"/>
        <v>20</v>
      </c>
      <c r="E6556" s="38" t="str">
        <f t="shared" si="1851"/>
        <v>W</v>
      </c>
      <c r="F6556" s="134">
        <v>27.91</v>
      </c>
      <c r="G6556" s="38" t="str">
        <f t="shared" si="1852"/>
        <v>-</v>
      </c>
      <c r="H6556" s="38">
        <f t="shared" si="1853"/>
        <v>27.91</v>
      </c>
      <c r="K6556" s="133">
        <v>43373.833333333336</v>
      </c>
      <c r="L6556" s="9">
        <f t="shared" si="1836"/>
        <v>9</v>
      </c>
      <c r="M6556" s="9">
        <f t="shared" si="1837"/>
        <v>30</v>
      </c>
      <c r="N6556" s="9">
        <f t="shared" si="1838"/>
        <v>20</v>
      </c>
      <c r="O6556" s="31" t="str">
        <f t="shared" si="1839"/>
        <v>W</v>
      </c>
      <c r="P6556" s="134">
        <v>38.65</v>
      </c>
      <c r="Q6556" s="31" t="str">
        <f t="shared" si="1840"/>
        <v>-</v>
      </c>
      <c r="R6556" s="31">
        <f t="shared" si="1841"/>
        <v>38.65</v>
      </c>
      <c r="U6556" s="133">
        <v>43738.833333333336</v>
      </c>
      <c r="V6556" s="9">
        <f t="shared" si="1842"/>
        <v>9</v>
      </c>
      <c r="W6556" s="9">
        <f t="shared" si="1843"/>
        <v>30</v>
      </c>
      <c r="X6556" s="9">
        <f t="shared" si="1844"/>
        <v>20</v>
      </c>
      <c r="Y6556" s="31" t="str">
        <f t="shared" si="1845"/>
        <v/>
      </c>
      <c r="Z6556" s="134">
        <v>42.28</v>
      </c>
      <c r="AA6556" s="31" t="str">
        <f t="shared" si="1846"/>
        <v>-</v>
      </c>
      <c r="AB6556" s="31">
        <f t="shared" si="1847"/>
        <v>42.28</v>
      </c>
    </row>
    <row r="6557" spans="1:28" x14ac:dyDescent="0.3">
      <c r="A6557" s="133">
        <v>43008.875</v>
      </c>
      <c r="B6557" s="152">
        <f t="shared" si="1848"/>
        <v>9</v>
      </c>
      <c r="C6557" s="152">
        <f t="shared" si="1849"/>
        <v>30</v>
      </c>
      <c r="D6557" s="152">
        <f t="shared" si="1850"/>
        <v>21</v>
      </c>
      <c r="E6557" s="38" t="str">
        <f t="shared" si="1851"/>
        <v>W</v>
      </c>
      <c r="F6557" s="134">
        <v>24.87</v>
      </c>
      <c r="G6557" s="38" t="str">
        <f t="shared" si="1852"/>
        <v>-</v>
      </c>
      <c r="H6557" s="38">
        <f t="shared" si="1853"/>
        <v>24.87</v>
      </c>
      <c r="K6557" s="133">
        <v>43373.875</v>
      </c>
      <c r="L6557" s="9">
        <f t="shared" si="1836"/>
        <v>9</v>
      </c>
      <c r="M6557" s="9">
        <f t="shared" si="1837"/>
        <v>30</v>
      </c>
      <c r="N6557" s="9">
        <f t="shared" si="1838"/>
        <v>21</v>
      </c>
      <c r="O6557" s="31" t="str">
        <f t="shared" si="1839"/>
        <v>W</v>
      </c>
      <c r="P6557" s="134">
        <v>31.07</v>
      </c>
      <c r="Q6557" s="31" t="str">
        <f t="shared" si="1840"/>
        <v>-</v>
      </c>
      <c r="R6557" s="31">
        <f t="shared" si="1841"/>
        <v>31.07</v>
      </c>
      <c r="U6557" s="133">
        <v>43738.875</v>
      </c>
      <c r="V6557" s="9">
        <f t="shared" si="1842"/>
        <v>9</v>
      </c>
      <c r="W6557" s="9">
        <f t="shared" si="1843"/>
        <v>30</v>
      </c>
      <c r="X6557" s="9">
        <f t="shared" si="1844"/>
        <v>21</v>
      </c>
      <c r="Y6557" s="31" t="str">
        <f t="shared" si="1845"/>
        <v/>
      </c>
      <c r="Z6557" s="134">
        <v>34.090000000000003</v>
      </c>
      <c r="AA6557" s="31" t="str">
        <f t="shared" si="1846"/>
        <v>-</v>
      </c>
      <c r="AB6557" s="31">
        <f t="shared" si="1847"/>
        <v>34.090000000000003</v>
      </c>
    </row>
    <row r="6558" spans="1:28" x14ac:dyDescent="0.3">
      <c r="A6558" s="133">
        <v>43008.916666666664</v>
      </c>
      <c r="B6558" s="152">
        <f t="shared" si="1848"/>
        <v>9</v>
      </c>
      <c r="C6558" s="152">
        <f t="shared" si="1849"/>
        <v>30</v>
      </c>
      <c r="D6558" s="152">
        <f t="shared" si="1850"/>
        <v>22</v>
      </c>
      <c r="E6558" s="38" t="str">
        <f t="shared" si="1851"/>
        <v>W</v>
      </c>
      <c r="F6558" s="134">
        <v>22.02</v>
      </c>
      <c r="G6558" s="38" t="str">
        <f t="shared" si="1852"/>
        <v>-</v>
      </c>
      <c r="H6558" s="38">
        <f t="shared" si="1853"/>
        <v>22.02</v>
      </c>
      <c r="K6558" s="133">
        <v>43373.916666666664</v>
      </c>
      <c r="L6558" s="9">
        <f t="shared" si="1836"/>
        <v>9</v>
      </c>
      <c r="M6558" s="9">
        <f t="shared" si="1837"/>
        <v>30</v>
      </c>
      <c r="N6558" s="9">
        <f t="shared" si="1838"/>
        <v>22</v>
      </c>
      <c r="O6558" s="31" t="str">
        <f t="shared" si="1839"/>
        <v>W</v>
      </c>
      <c r="P6558" s="134">
        <v>26.69</v>
      </c>
      <c r="Q6558" s="31" t="str">
        <f t="shared" si="1840"/>
        <v>-</v>
      </c>
      <c r="R6558" s="31">
        <f t="shared" si="1841"/>
        <v>26.69</v>
      </c>
      <c r="U6558" s="133">
        <v>43738.916666666664</v>
      </c>
      <c r="V6558" s="9">
        <f t="shared" si="1842"/>
        <v>9</v>
      </c>
      <c r="W6558" s="9">
        <f t="shared" si="1843"/>
        <v>30</v>
      </c>
      <c r="X6558" s="9">
        <f t="shared" si="1844"/>
        <v>22</v>
      </c>
      <c r="Y6558" s="31" t="str">
        <f t="shared" si="1845"/>
        <v/>
      </c>
      <c r="Z6558" s="134">
        <v>27.39</v>
      </c>
      <c r="AA6558" s="31" t="str">
        <f t="shared" si="1846"/>
        <v>-</v>
      </c>
      <c r="AB6558" s="31">
        <f t="shared" si="1847"/>
        <v>27.39</v>
      </c>
    </row>
    <row r="6559" spans="1:28" x14ac:dyDescent="0.3">
      <c r="A6559" s="133">
        <v>43008.958333333336</v>
      </c>
      <c r="B6559" s="152">
        <f t="shared" si="1848"/>
        <v>9</v>
      </c>
      <c r="C6559" s="152">
        <f t="shared" si="1849"/>
        <v>30</v>
      </c>
      <c r="D6559" s="152">
        <f t="shared" si="1850"/>
        <v>23</v>
      </c>
      <c r="E6559" s="38" t="str">
        <f t="shared" si="1851"/>
        <v>W</v>
      </c>
      <c r="F6559" s="134">
        <v>19.77</v>
      </c>
      <c r="G6559" s="38" t="str">
        <f t="shared" si="1852"/>
        <v>-</v>
      </c>
      <c r="H6559" s="38">
        <f t="shared" si="1853"/>
        <v>19.77</v>
      </c>
      <c r="K6559" s="133">
        <v>43373.958333333336</v>
      </c>
      <c r="L6559" s="9">
        <f t="shared" si="1836"/>
        <v>9</v>
      </c>
      <c r="M6559" s="9">
        <f t="shared" si="1837"/>
        <v>30</v>
      </c>
      <c r="N6559" s="9">
        <f t="shared" si="1838"/>
        <v>23</v>
      </c>
      <c r="O6559" s="31" t="str">
        <f t="shared" si="1839"/>
        <v>W</v>
      </c>
      <c r="P6559" s="134">
        <v>25.31</v>
      </c>
      <c r="Q6559" s="31" t="str">
        <f t="shared" si="1840"/>
        <v>-</v>
      </c>
      <c r="R6559" s="31">
        <f t="shared" si="1841"/>
        <v>25.31</v>
      </c>
      <c r="U6559" s="133">
        <v>43738.958333333336</v>
      </c>
      <c r="V6559" s="9">
        <f t="shared" si="1842"/>
        <v>9</v>
      </c>
      <c r="W6559" s="9">
        <f t="shared" si="1843"/>
        <v>30</v>
      </c>
      <c r="X6559" s="9">
        <f t="shared" si="1844"/>
        <v>23</v>
      </c>
      <c r="Y6559" s="31" t="str">
        <f t="shared" si="1845"/>
        <v/>
      </c>
      <c r="Z6559" s="134">
        <v>23.08</v>
      </c>
      <c r="AA6559" s="31" t="str">
        <f t="shared" si="1846"/>
        <v>-</v>
      </c>
      <c r="AB6559" s="31">
        <f t="shared" si="1847"/>
        <v>23.08</v>
      </c>
    </row>
    <row r="6560" spans="1:28" x14ac:dyDescent="0.3">
      <c r="A6560" s="133">
        <v>43009</v>
      </c>
      <c r="B6560" s="152">
        <f t="shared" si="1848"/>
        <v>10</v>
      </c>
      <c r="C6560" s="152">
        <f t="shared" si="1849"/>
        <v>1</v>
      </c>
      <c r="D6560" s="152">
        <f t="shared" si="1850"/>
        <v>0</v>
      </c>
      <c r="E6560" s="38" t="str">
        <f t="shared" si="1851"/>
        <v>W</v>
      </c>
      <c r="F6560" s="134">
        <v>19.690000000000001</v>
      </c>
      <c r="G6560" s="38" t="str">
        <f t="shared" si="1852"/>
        <v>-</v>
      </c>
      <c r="H6560" s="38">
        <f t="shared" si="1853"/>
        <v>19.690000000000001</v>
      </c>
      <c r="K6560" s="133">
        <v>43374</v>
      </c>
      <c r="L6560" s="9">
        <f t="shared" si="1836"/>
        <v>10</v>
      </c>
      <c r="M6560" s="9">
        <f t="shared" si="1837"/>
        <v>1</v>
      </c>
      <c r="N6560" s="9">
        <f t="shared" si="1838"/>
        <v>0</v>
      </c>
      <c r="O6560" s="31" t="str">
        <f t="shared" si="1839"/>
        <v/>
      </c>
      <c r="P6560" s="134">
        <v>23.36</v>
      </c>
      <c r="Q6560" s="31" t="str">
        <f t="shared" si="1840"/>
        <v>-</v>
      </c>
      <c r="R6560" s="31">
        <f t="shared" si="1841"/>
        <v>23.36</v>
      </c>
      <c r="U6560" s="133">
        <v>43739</v>
      </c>
      <c r="V6560" s="9">
        <f t="shared" si="1842"/>
        <v>10</v>
      </c>
      <c r="W6560" s="9">
        <f t="shared" si="1843"/>
        <v>1</v>
      </c>
      <c r="X6560" s="9">
        <f t="shared" si="1844"/>
        <v>0</v>
      </c>
      <c r="Y6560" s="31" t="str">
        <f t="shared" si="1845"/>
        <v/>
      </c>
      <c r="Z6560" s="134">
        <v>20.95</v>
      </c>
      <c r="AA6560" s="31" t="str">
        <f t="shared" si="1846"/>
        <v>-</v>
      </c>
      <c r="AB6560" s="31">
        <f t="shared" si="1847"/>
        <v>20.95</v>
      </c>
    </row>
    <row r="6561" spans="1:28" x14ac:dyDescent="0.3">
      <c r="A6561" s="133">
        <v>43009.041666666664</v>
      </c>
      <c r="B6561" s="152">
        <f t="shared" si="1848"/>
        <v>10</v>
      </c>
      <c r="C6561" s="152">
        <f t="shared" si="1849"/>
        <v>1</v>
      </c>
      <c r="D6561" s="152">
        <f t="shared" si="1850"/>
        <v>1</v>
      </c>
      <c r="E6561" s="38" t="str">
        <f t="shared" si="1851"/>
        <v>W</v>
      </c>
      <c r="F6561" s="134">
        <v>19.07</v>
      </c>
      <c r="G6561" s="38" t="str">
        <f t="shared" si="1852"/>
        <v>-</v>
      </c>
      <c r="H6561" s="38">
        <f t="shared" si="1853"/>
        <v>19.07</v>
      </c>
      <c r="K6561" s="133">
        <v>43374.041666666664</v>
      </c>
      <c r="L6561" s="9">
        <f t="shared" si="1836"/>
        <v>10</v>
      </c>
      <c r="M6561" s="9">
        <f t="shared" si="1837"/>
        <v>1</v>
      </c>
      <c r="N6561" s="9">
        <f t="shared" si="1838"/>
        <v>1</v>
      </c>
      <c r="O6561" s="31" t="str">
        <f t="shared" si="1839"/>
        <v/>
      </c>
      <c r="P6561" s="134">
        <v>22.69</v>
      </c>
      <c r="Q6561" s="31" t="str">
        <f t="shared" si="1840"/>
        <v>-</v>
      </c>
      <c r="R6561" s="31">
        <f t="shared" si="1841"/>
        <v>22.69</v>
      </c>
      <c r="U6561" s="133">
        <v>43739.041666666664</v>
      </c>
      <c r="V6561" s="9">
        <f t="shared" si="1842"/>
        <v>10</v>
      </c>
      <c r="W6561" s="9">
        <f t="shared" si="1843"/>
        <v>1</v>
      </c>
      <c r="X6561" s="9">
        <f t="shared" si="1844"/>
        <v>1</v>
      </c>
      <c r="Y6561" s="31" t="str">
        <f t="shared" si="1845"/>
        <v/>
      </c>
      <c r="Z6561" s="134">
        <v>19.690000000000001</v>
      </c>
      <c r="AA6561" s="31" t="str">
        <f t="shared" si="1846"/>
        <v>-</v>
      </c>
      <c r="AB6561" s="31">
        <f t="shared" si="1847"/>
        <v>19.690000000000001</v>
      </c>
    </row>
    <row r="6562" spans="1:28" x14ac:dyDescent="0.3">
      <c r="A6562" s="133">
        <v>43009.083333333336</v>
      </c>
      <c r="B6562" s="152">
        <f t="shared" si="1848"/>
        <v>10</v>
      </c>
      <c r="C6562" s="152">
        <f t="shared" si="1849"/>
        <v>1</v>
      </c>
      <c r="D6562" s="152">
        <f t="shared" si="1850"/>
        <v>2</v>
      </c>
      <c r="E6562" s="38" t="str">
        <f t="shared" si="1851"/>
        <v>W</v>
      </c>
      <c r="F6562" s="134">
        <v>18.16</v>
      </c>
      <c r="G6562" s="38" t="str">
        <f t="shared" si="1852"/>
        <v>-</v>
      </c>
      <c r="H6562" s="38">
        <f t="shared" si="1853"/>
        <v>18.16</v>
      </c>
      <c r="K6562" s="133">
        <v>43374.083333333336</v>
      </c>
      <c r="L6562" s="9">
        <f t="shared" si="1836"/>
        <v>10</v>
      </c>
      <c r="M6562" s="9">
        <f t="shared" si="1837"/>
        <v>1</v>
      </c>
      <c r="N6562" s="9">
        <f t="shared" si="1838"/>
        <v>2</v>
      </c>
      <c r="O6562" s="31" t="str">
        <f t="shared" si="1839"/>
        <v/>
      </c>
      <c r="P6562" s="134">
        <v>20.45</v>
      </c>
      <c r="Q6562" s="31" t="str">
        <f t="shared" si="1840"/>
        <v>-</v>
      </c>
      <c r="R6562" s="31">
        <f t="shared" si="1841"/>
        <v>20.45</v>
      </c>
      <c r="U6562" s="133">
        <v>43739.083333333336</v>
      </c>
      <c r="V6562" s="9">
        <f t="shared" si="1842"/>
        <v>10</v>
      </c>
      <c r="W6562" s="9">
        <f t="shared" si="1843"/>
        <v>1</v>
      </c>
      <c r="X6562" s="9">
        <f t="shared" si="1844"/>
        <v>2</v>
      </c>
      <c r="Y6562" s="31" t="str">
        <f t="shared" si="1845"/>
        <v/>
      </c>
      <c r="Z6562" s="134">
        <v>18.62</v>
      </c>
      <c r="AA6562" s="31" t="str">
        <f t="shared" si="1846"/>
        <v>-</v>
      </c>
      <c r="AB6562" s="31">
        <f t="shared" si="1847"/>
        <v>18.62</v>
      </c>
    </row>
    <row r="6563" spans="1:28" x14ac:dyDescent="0.3">
      <c r="A6563" s="133">
        <v>43009.125</v>
      </c>
      <c r="B6563" s="152">
        <f t="shared" si="1848"/>
        <v>10</v>
      </c>
      <c r="C6563" s="152">
        <f t="shared" si="1849"/>
        <v>1</v>
      </c>
      <c r="D6563" s="152">
        <f t="shared" si="1850"/>
        <v>3</v>
      </c>
      <c r="E6563" s="38" t="str">
        <f t="shared" si="1851"/>
        <v>W</v>
      </c>
      <c r="F6563" s="134">
        <v>17.03</v>
      </c>
      <c r="G6563" s="38" t="str">
        <f t="shared" si="1852"/>
        <v>-</v>
      </c>
      <c r="H6563" s="38">
        <f t="shared" si="1853"/>
        <v>17.03</v>
      </c>
      <c r="K6563" s="133">
        <v>43374.125</v>
      </c>
      <c r="L6563" s="9">
        <f t="shared" si="1836"/>
        <v>10</v>
      </c>
      <c r="M6563" s="9">
        <f t="shared" si="1837"/>
        <v>1</v>
      </c>
      <c r="N6563" s="9">
        <f t="shared" si="1838"/>
        <v>3</v>
      </c>
      <c r="O6563" s="31" t="str">
        <f t="shared" si="1839"/>
        <v/>
      </c>
      <c r="P6563" s="134">
        <v>20.16</v>
      </c>
      <c r="Q6563" s="31" t="str">
        <f t="shared" si="1840"/>
        <v>-</v>
      </c>
      <c r="R6563" s="31">
        <f t="shared" si="1841"/>
        <v>20.16</v>
      </c>
      <c r="U6563" s="133">
        <v>43739.125</v>
      </c>
      <c r="V6563" s="9">
        <f t="shared" si="1842"/>
        <v>10</v>
      </c>
      <c r="W6563" s="9">
        <f t="shared" si="1843"/>
        <v>1</v>
      </c>
      <c r="X6563" s="9">
        <f t="shared" si="1844"/>
        <v>3</v>
      </c>
      <c r="Y6563" s="31" t="str">
        <f t="shared" si="1845"/>
        <v/>
      </c>
      <c r="Z6563" s="134">
        <v>18.64</v>
      </c>
      <c r="AA6563" s="31" t="str">
        <f t="shared" si="1846"/>
        <v>-</v>
      </c>
      <c r="AB6563" s="31">
        <f t="shared" si="1847"/>
        <v>18.64</v>
      </c>
    </row>
    <row r="6564" spans="1:28" x14ac:dyDescent="0.3">
      <c r="A6564" s="133">
        <v>43009.166666666664</v>
      </c>
      <c r="B6564" s="152">
        <f t="shared" si="1848"/>
        <v>10</v>
      </c>
      <c r="C6564" s="152">
        <f t="shared" si="1849"/>
        <v>1</v>
      </c>
      <c r="D6564" s="152">
        <f t="shared" si="1850"/>
        <v>4</v>
      </c>
      <c r="E6564" s="38" t="str">
        <f t="shared" si="1851"/>
        <v>W</v>
      </c>
      <c r="F6564" s="134">
        <v>18</v>
      </c>
      <c r="G6564" s="38" t="str">
        <f t="shared" si="1852"/>
        <v>-</v>
      </c>
      <c r="H6564" s="38">
        <f t="shared" si="1853"/>
        <v>18</v>
      </c>
      <c r="K6564" s="133">
        <v>43374.166666666664</v>
      </c>
      <c r="L6564" s="9">
        <f t="shared" si="1836"/>
        <v>10</v>
      </c>
      <c r="M6564" s="9">
        <f t="shared" si="1837"/>
        <v>1</v>
      </c>
      <c r="N6564" s="9">
        <f t="shared" si="1838"/>
        <v>4</v>
      </c>
      <c r="O6564" s="31" t="str">
        <f t="shared" si="1839"/>
        <v/>
      </c>
      <c r="P6564" s="134">
        <v>21.05</v>
      </c>
      <c r="Q6564" s="31" t="str">
        <f t="shared" si="1840"/>
        <v>-</v>
      </c>
      <c r="R6564" s="31">
        <f t="shared" si="1841"/>
        <v>21.05</v>
      </c>
      <c r="U6564" s="133">
        <v>43739.166666666664</v>
      </c>
      <c r="V6564" s="9">
        <f t="shared" si="1842"/>
        <v>10</v>
      </c>
      <c r="W6564" s="9">
        <f t="shared" si="1843"/>
        <v>1</v>
      </c>
      <c r="X6564" s="9">
        <f t="shared" si="1844"/>
        <v>4</v>
      </c>
      <c r="Y6564" s="31" t="str">
        <f t="shared" si="1845"/>
        <v/>
      </c>
      <c r="Z6564" s="134">
        <v>19.149999999999999</v>
      </c>
      <c r="AA6564" s="31" t="str">
        <f t="shared" si="1846"/>
        <v>-</v>
      </c>
      <c r="AB6564" s="31">
        <f t="shared" si="1847"/>
        <v>19.149999999999999</v>
      </c>
    </row>
    <row r="6565" spans="1:28" x14ac:dyDescent="0.3">
      <c r="A6565" s="133">
        <v>43009.208333333336</v>
      </c>
      <c r="B6565" s="152">
        <f t="shared" si="1848"/>
        <v>10</v>
      </c>
      <c r="C6565" s="152">
        <f t="shared" si="1849"/>
        <v>1</v>
      </c>
      <c r="D6565" s="152">
        <f t="shared" si="1850"/>
        <v>5</v>
      </c>
      <c r="E6565" s="38" t="str">
        <f t="shared" si="1851"/>
        <v>W</v>
      </c>
      <c r="F6565" s="134">
        <v>18.45</v>
      </c>
      <c r="G6565" s="38" t="str">
        <f t="shared" si="1852"/>
        <v>-</v>
      </c>
      <c r="H6565" s="38">
        <f t="shared" si="1853"/>
        <v>18.45</v>
      </c>
      <c r="K6565" s="133">
        <v>43374.208333333336</v>
      </c>
      <c r="L6565" s="9">
        <f t="shared" si="1836"/>
        <v>10</v>
      </c>
      <c r="M6565" s="9">
        <f t="shared" si="1837"/>
        <v>1</v>
      </c>
      <c r="N6565" s="9">
        <f t="shared" si="1838"/>
        <v>5</v>
      </c>
      <c r="O6565" s="31" t="str">
        <f t="shared" si="1839"/>
        <v/>
      </c>
      <c r="P6565" s="134">
        <v>24.72</v>
      </c>
      <c r="Q6565" s="31" t="str">
        <f t="shared" si="1840"/>
        <v>-</v>
      </c>
      <c r="R6565" s="31">
        <f t="shared" si="1841"/>
        <v>24.72</v>
      </c>
      <c r="U6565" s="133">
        <v>43739.208333333336</v>
      </c>
      <c r="V6565" s="9">
        <f t="shared" si="1842"/>
        <v>10</v>
      </c>
      <c r="W6565" s="9">
        <f t="shared" si="1843"/>
        <v>1</v>
      </c>
      <c r="X6565" s="9">
        <f t="shared" si="1844"/>
        <v>5</v>
      </c>
      <c r="Y6565" s="31" t="str">
        <f t="shared" si="1845"/>
        <v/>
      </c>
      <c r="Z6565" s="134">
        <v>21.54</v>
      </c>
      <c r="AA6565" s="31" t="str">
        <f t="shared" si="1846"/>
        <v>-</v>
      </c>
      <c r="AB6565" s="31">
        <f t="shared" si="1847"/>
        <v>21.54</v>
      </c>
    </row>
    <row r="6566" spans="1:28" x14ac:dyDescent="0.3">
      <c r="A6566" s="133">
        <v>43009.25</v>
      </c>
      <c r="B6566" s="152">
        <f t="shared" si="1848"/>
        <v>10</v>
      </c>
      <c r="C6566" s="152">
        <f t="shared" si="1849"/>
        <v>1</v>
      </c>
      <c r="D6566" s="152">
        <f t="shared" si="1850"/>
        <v>6</v>
      </c>
      <c r="E6566" s="38" t="str">
        <f t="shared" si="1851"/>
        <v>W</v>
      </c>
      <c r="F6566" s="134">
        <v>18.95</v>
      </c>
      <c r="G6566" s="38" t="str">
        <f t="shared" si="1852"/>
        <v>-</v>
      </c>
      <c r="H6566" s="38">
        <f t="shared" si="1853"/>
        <v>18.95</v>
      </c>
      <c r="K6566" s="133">
        <v>43374.25</v>
      </c>
      <c r="L6566" s="9">
        <f t="shared" si="1836"/>
        <v>10</v>
      </c>
      <c r="M6566" s="9">
        <f t="shared" si="1837"/>
        <v>1</v>
      </c>
      <c r="N6566" s="9">
        <f t="shared" si="1838"/>
        <v>6</v>
      </c>
      <c r="O6566" s="31" t="str">
        <f t="shared" si="1839"/>
        <v/>
      </c>
      <c r="P6566" s="134">
        <v>34.04</v>
      </c>
      <c r="Q6566" s="31" t="str">
        <f t="shared" si="1840"/>
        <v>-</v>
      </c>
      <c r="R6566" s="31">
        <f t="shared" si="1841"/>
        <v>34.04</v>
      </c>
      <c r="U6566" s="133">
        <v>43739.25</v>
      </c>
      <c r="V6566" s="9">
        <f t="shared" si="1842"/>
        <v>10</v>
      </c>
      <c r="W6566" s="9">
        <f t="shared" si="1843"/>
        <v>1</v>
      </c>
      <c r="X6566" s="9">
        <f t="shared" si="1844"/>
        <v>6</v>
      </c>
      <c r="Y6566" s="31" t="str">
        <f t="shared" si="1845"/>
        <v/>
      </c>
      <c r="Z6566" s="134">
        <v>25.04</v>
      </c>
      <c r="AA6566" s="31" t="str">
        <f t="shared" si="1846"/>
        <v>-</v>
      </c>
      <c r="AB6566" s="31">
        <f t="shared" si="1847"/>
        <v>25.04</v>
      </c>
    </row>
    <row r="6567" spans="1:28" x14ac:dyDescent="0.3">
      <c r="A6567" s="133">
        <v>43009.291666666664</v>
      </c>
      <c r="B6567" s="152">
        <f t="shared" si="1848"/>
        <v>10</v>
      </c>
      <c r="C6567" s="152">
        <f t="shared" si="1849"/>
        <v>1</v>
      </c>
      <c r="D6567" s="152">
        <f t="shared" si="1850"/>
        <v>7</v>
      </c>
      <c r="E6567" s="38" t="str">
        <f t="shared" si="1851"/>
        <v>W</v>
      </c>
      <c r="F6567" s="134">
        <v>19.440000000000001</v>
      </c>
      <c r="G6567" s="38" t="str">
        <f t="shared" si="1852"/>
        <v>-</v>
      </c>
      <c r="H6567" s="38">
        <f t="shared" si="1853"/>
        <v>19.440000000000001</v>
      </c>
      <c r="K6567" s="133">
        <v>43374.291666666664</v>
      </c>
      <c r="L6567" s="9">
        <f t="shared" si="1836"/>
        <v>10</v>
      </c>
      <c r="M6567" s="9">
        <f t="shared" si="1837"/>
        <v>1</v>
      </c>
      <c r="N6567" s="9">
        <f t="shared" si="1838"/>
        <v>7</v>
      </c>
      <c r="O6567" s="31" t="str">
        <f t="shared" si="1839"/>
        <v/>
      </c>
      <c r="P6567" s="134">
        <v>34.74</v>
      </c>
      <c r="Q6567" s="31" t="str">
        <f t="shared" si="1840"/>
        <v>-</v>
      </c>
      <c r="R6567" s="31">
        <f t="shared" si="1841"/>
        <v>34.74</v>
      </c>
      <c r="U6567" s="133">
        <v>43739.291666666664</v>
      </c>
      <c r="V6567" s="9">
        <f t="shared" si="1842"/>
        <v>10</v>
      </c>
      <c r="W6567" s="9">
        <f t="shared" si="1843"/>
        <v>1</v>
      </c>
      <c r="X6567" s="9">
        <f t="shared" si="1844"/>
        <v>7</v>
      </c>
      <c r="Y6567" s="31" t="str">
        <f t="shared" si="1845"/>
        <v/>
      </c>
      <c r="Z6567" s="134">
        <v>24.76</v>
      </c>
      <c r="AA6567" s="31" t="str">
        <f t="shared" si="1846"/>
        <v>-</v>
      </c>
      <c r="AB6567" s="31">
        <f t="shared" si="1847"/>
        <v>24.76</v>
      </c>
    </row>
    <row r="6568" spans="1:28" x14ac:dyDescent="0.3">
      <c r="A6568" s="133">
        <v>43009.333333333336</v>
      </c>
      <c r="B6568" s="152">
        <f t="shared" si="1848"/>
        <v>10</v>
      </c>
      <c r="C6568" s="152">
        <f t="shared" si="1849"/>
        <v>1</v>
      </c>
      <c r="D6568" s="152">
        <f t="shared" si="1850"/>
        <v>8</v>
      </c>
      <c r="E6568" s="38" t="str">
        <f t="shared" si="1851"/>
        <v>W</v>
      </c>
      <c r="F6568" s="134">
        <v>21.53</v>
      </c>
      <c r="G6568" s="38" t="str">
        <f t="shared" si="1852"/>
        <v>-</v>
      </c>
      <c r="H6568" s="38">
        <f t="shared" si="1853"/>
        <v>21.53</v>
      </c>
      <c r="K6568" s="133">
        <v>43374.333333333336</v>
      </c>
      <c r="L6568" s="9">
        <f t="shared" si="1836"/>
        <v>10</v>
      </c>
      <c r="M6568" s="9">
        <f t="shared" si="1837"/>
        <v>1</v>
      </c>
      <c r="N6568" s="9">
        <f t="shared" si="1838"/>
        <v>8</v>
      </c>
      <c r="O6568" s="31" t="str">
        <f t="shared" si="1839"/>
        <v/>
      </c>
      <c r="P6568" s="134">
        <v>33.24</v>
      </c>
      <c r="Q6568" s="31">
        <f t="shared" si="1840"/>
        <v>33.24</v>
      </c>
      <c r="R6568" s="31" t="str">
        <f t="shared" si="1841"/>
        <v>-</v>
      </c>
      <c r="U6568" s="133">
        <v>43739.333333333336</v>
      </c>
      <c r="V6568" s="9">
        <f t="shared" si="1842"/>
        <v>10</v>
      </c>
      <c r="W6568" s="9">
        <f t="shared" si="1843"/>
        <v>1</v>
      </c>
      <c r="X6568" s="9">
        <f t="shared" si="1844"/>
        <v>8</v>
      </c>
      <c r="Y6568" s="31" t="str">
        <f t="shared" si="1845"/>
        <v/>
      </c>
      <c r="Z6568" s="134">
        <v>24.8</v>
      </c>
      <c r="AA6568" s="31">
        <f t="shared" si="1846"/>
        <v>24.8</v>
      </c>
      <c r="AB6568" s="31" t="str">
        <f t="shared" si="1847"/>
        <v>-</v>
      </c>
    </row>
    <row r="6569" spans="1:28" x14ac:dyDescent="0.3">
      <c r="A6569" s="133">
        <v>43009.375</v>
      </c>
      <c r="B6569" s="152">
        <f t="shared" si="1848"/>
        <v>10</v>
      </c>
      <c r="C6569" s="152">
        <f t="shared" si="1849"/>
        <v>1</v>
      </c>
      <c r="D6569" s="152">
        <f t="shared" si="1850"/>
        <v>9</v>
      </c>
      <c r="E6569" s="38" t="str">
        <f t="shared" si="1851"/>
        <v>W</v>
      </c>
      <c r="F6569" s="134">
        <v>22.94</v>
      </c>
      <c r="G6569" s="38" t="str">
        <f t="shared" si="1852"/>
        <v>-</v>
      </c>
      <c r="H6569" s="38">
        <f t="shared" si="1853"/>
        <v>22.94</v>
      </c>
      <c r="K6569" s="133">
        <v>43374.375</v>
      </c>
      <c r="L6569" s="9">
        <f t="shared" si="1836"/>
        <v>10</v>
      </c>
      <c r="M6569" s="9">
        <f t="shared" si="1837"/>
        <v>1</v>
      </c>
      <c r="N6569" s="9">
        <f t="shared" si="1838"/>
        <v>9</v>
      </c>
      <c r="O6569" s="31" t="str">
        <f t="shared" si="1839"/>
        <v/>
      </c>
      <c r="P6569" s="134">
        <v>37.369999999999997</v>
      </c>
      <c r="Q6569" s="31">
        <f t="shared" si="1840"/>
        <v>37.369999999999997</v>
      </c>
      <c r="R6569" s="31" t="str">
        <f t="shared" si="1841"/>
        <v>-</v>
      </c>
      <c r="U6569" s="133">
        <v>43739.375</v>
      </c>
      <c r="V6569" s="9">
        <f t="shared" si="1842"/>
        <v>10</v>
      </c>
      <c r="W6569" s="9">
        <f t="shared" si="1843"/>
        <v>1</v>
      </c>
      <c r="X6569" s="9">
        <f t="shared" si="1844"/>
        <v>9</v>
      </c>
      <c r="Y6569" s="31" t="str">
        <f t="shared" si="1845"/>
        <v/>
      </c>
      <c r="Z6569" s="134">
        <v>27.12</v>
      </c>
      <c r="AA6569" s="31">
        <f t="shared" si="1846"/>
        <v>27.12</v>
      </c>
      <c r="AB6569" s="31" t="str">
        <f t="shared" si="1847"/>
        <v>-</v>
      </c>
    </row>
    <row r="6570" spans="1:28" x14ac:dyDescent="0.3">
      <c r="A6570" s="133">
        <v>43009.416666666664</v>
      </c>
      <c r="B6570" s="152">
        <f t="shared" si="1848"/>
        <v>10</v>
      </c>
      <c r="C6570" s="152">
        <f t="shared" si="1849"/>
        <v>1</v>
      </c>
      <c r="D6570" s="152">
        <f t="shared" si="1850"/>
        <v>10</v>
      </c>
      <c r="E6570" s="38" t="str">
        <f t="shared" si="1851"/>
        <v>W</v>
      </c>
      <c r="F6570" s="134">
        <v>23.67</v>
      </c>
      <c r="G6570" s="38" t="str">
        <f t="shared" si="1852"/>
        <v>-</v>
      </c>
      <c r="H6570" s="38">
        <f t="shared" si="1853"/>
        <v>23.67</v>
      </c>
      <c r="K6570" s="133">
        <v>43374.416666666664</v>
      </c>
      <c r="L6570" s="9">
        <f t="shared" si="1836"/>
        <v>10</v>
      </c>
      <c r="M6570" s="9">
        <f t="shared" si="1837"/>
        <v>1</v>
      </c>
      <c r="N6570" s="9">
        <f t="shared" si="1838"/>
        <v>10</v>
      </c>
      <c r="O6570" s="31" t="str">
        <f t="shared" si="1839"/>
        <v/>
      </c>
      <c r="P6570" s="134">
        <v>42.35</v>
      </c>
      <c r="Q6570" s="31">
        <f t="shared" si="1840"/>
        <v>42.35</v>
      </c>
      <c r="R6570" s="31" t="str">
        <f t="shared" si="1841"/>
        <v>-</v>
      </c>
      <c r="U6570" s="133">
        <v>43739.416666666664</v>
      </c>
      <c r="V6570" s="9">
        <f t="shared" si="1842"/>
        <v>10</v>
      </c>
      <c r="W6570" s="9">
        <f t="shared" si="1843"/>
        <v>1</v>
      </c>
      <c r="X6570" s="9">
        <f t="shared" si="1844"/>
        <v>10</v>
      </c>
      <c r="Y6570" s="31" t="str">
        <f t="shared" si="1845"/>
        <v/>
      </c>
      <c r="Z6570" s="134">
        <v>31.67</v>
      </c>
      <c r="AA6570" s="31">
        <f t="shared" si="1846"/>
        <v>31.67</v>
      </c>
      <c r="AB6570" s="31" t="str">
        <f t="shared" si="1847"/>
        <v>-</v>
      </c>
    </row>
    <row r="6571" spans="1:28" x14ac:dyDescent="0.3">
      <c r="A6571" s="133">
        <v>43009.458333333336</v>
      </c>
      <c r="B6571" s="152">
        <f t="shared" si="1848"/>
        <v>10</v>
      </c>
      <c r="C6571" s="152">
        <f t="shared" si="1849"/>
        <v>1</v>
      </c>
      <c r="D6571" s="152">
        <f t="shared" si="1850"/>
        <v>11</v>
      </c>
      <c r="E6571" s="38" t="str">
        <f t="shared" si="1851"/>
        <v>W</v>
      </c>
      <c r="F6571" s="134">
        <v>24.4</v>
      </c>
      <c r="G6571" s="38" t="str">
        <f t="shared" si="1852"/>
        <v>-</v>
      </c>
      <c r="H6571" s="38">
        <f t="shared" si="1853"/>
        <v>24.4</v>
      </c>
      <c r="K6571" s="133">
        <v>43374.458333333336</v>
      </c>
      <c r="L6571" s="9">
        <f t="shared" si="1836"/>
        <v>10</v>
      </c>
      <c r="M6571" s="9">
        <f t="shared" si="1837"/>
        <v>1</v>
      </c>
      <c r="N6571" s="9">
        <f t="shared" si="1838"/>
        <v>11</v>
      </c>
      <c r="O6571" s="31" t="str">
        <f t="shared" si="1839"/>
        <v/>
      </c>
      <c r="P6571" s="134">
        <v>44.6</v>
      </c>
      <c r="Q6571" s="31">
        <f t="shared" si="1840"/>
        <v>44.6</v>
      </c>
      <c r="R6571" s="31" t="str">
        <f t="shared" si="1841"/>
        <v>-</v>
      </c>
      <c r="U6571" s="133">
        <v>43739.458333333336</v>
      </c>
      <c r="V6571" s="9">
        <f t="shared" si="1842"/>
        <v>10</v>
      </c>
      <c r="W6571" s="9">
        <f t="shared" si="1843"/>
        <v>1</v>
      </c>
      <c r="X6571" s="9">
        <f t="shared" si="1844"/>
        <v>11</v>
      </c>
      <c r="Y6571" s="31" t="str">
        <f t="shared" si="1845"/>
        <v/>
      </c>
      <c r="Z6571" s="134">
        <v>40.700000000000003</v>
      </c>
      <c r="AA6571" s="31">
        <f t="shared" si="1846"/>
        <v>40.700000000000003</v>
      </c>
      <c r="AB6571" s="31" t="str">
        <f t="shared" si="1847"/>
        <v>-</v>
      </c>
    </row>
    <row r="6572" spans="1:28" x14ac:dyDescent="0.3">
      <c r="A6572" s="133">
        <v>43009.5</v>
      </c>
      <c r="B6572" s="152">
        <f t="shared" si="1848"/>
        <v>10</v>
      </c>
      <c r="C6572" s="152">
        <f t="shared" si="1849"/>
        <v>1</v>
      </c>
      <c r="D6572" s="152">
        <f t="shared" si="1850"/>
        <v>12</v>
      </c>
      <c r="E6572" s="38" t="str">
        <f t="shared" si="1851"/>
        <v>W</v>
      </c>
      <c r="F6572" s="134">
        <v>24.92</v>
      </c>
      <c r="G6572" s="38" t="str">
        <f t="shared" si="1852"/>
        <v>-</v>
      </c>
      <c r="H6572" s="38">
        <f t="shared" si="1853"/>
        <v>24.92</v>
      </c>
      <c r="K6572" s="133">
        <v>43374.5</v>
      </c>
      <c r="L6572" s="9">
        <f t="shared" si="1836"/>
        <v>10</v>
      </c>
      <c r="M6572" s="9">
        <f t="shared" si="1837"/>
        <v>1</v>
      </c>
      <c r="N6572" s="9">
        <f t="shared" si="1838"/>
        <v>12</v>
      </c>
      <c r="O6572" s="31" t="str">
        <f t="shared" si="1839"/>
        <v/>
      </c>
      <c r="P6572" s="134">
        <v>48.23</v>
      </c>
      <c r="Q6572" s="31">
        <f t="shared" si="1840"/>
        <v>48.23</v>
      </c>
      <c r="R6572" s="31" t="str">
        <f t="shared" si="1841"/>
        <v>-</v>
      </c>
      <c r="U6572" s="133">
        <v>43739.5</v>
      </c>
      <c r="V6572" s="9">
        <f t="shared" si="1842"/>
        <v>10</v>
      </c>
      <c r="W6572" s="9">
        <f t="shared" si="1843"/>
        <v>1</v>
      </c>
      <c r="X6572" s="9">
        <f t="shared" si="1844"/>
        <v>12</v>
      </c>
      <c r="Y6572" s="31" t="str">
        <f t="shared" si="1845"/>
        <v/>
      </c>
      <c r="Z6572" s="134">
        <v>44.8</v>
      </c>
      <c r="AA6572" s="31">
        <f t="shared" si="1846"/>
        <v>44.8</v>
      </c>
      <c r="AB6572" s="31" t="str">
        <f t="shared" si="1847"/>
        <v>-</v>
      </c>
    </row>
    <row r="6573" spans="1:28" x14ac:dyDescent="0.3">
      <c r="A6573" s="133">
        <v>43009.541666666664</v>
      </c>
      <c r="B6573" s="152">
        <f t="shared" si="1848"/>
        <v>10</v>
      </c>
      <c r="C6573" s="152">
        <f t="shared" si="1849"/>
        <v>1</v>
      </c>
      <c r="D6573" s="152">
        <f t="shared" si="1850"/>
        <v>13</v>
      </c>
      <c r="E6573" s="38" t="str">
        <f t="shared" si="1851"/>
        <v>W</v>
      </c>
      <c r="F6573" s="134">
        <v>25.23</v>
      </c>
      <c r="G6573" s="38" t="str">
        <f t="shared" si="1852"/>
        <v>-</v>
      </c>
      <c r="H6573" s="38">
        <f t="shared" si="1853"/>
        <v>25.23</v>
      </c>
      <c r="K6573" s="133">
        <v>43374.541666666664</v>
      </c>
      <c r="L6573" s="9">
        <f t="shared" si="1836"/>
        <v>10</v>
      </c>
      <c r="M6573" s="9">
        <f t="shared" si="1837"/>
        <v>1</v>
      </c>
      <c r="N6573" s="9">
        <f t="shared" si="1838"/>
        <v>13</v>
      </c>
      <c r="O6573" s="31" t="str">
        <f t="shared" si="1839"/>
        <v/>
      </c>
      <c r="P6573" s="134">
        <v>55.01</v>
      </c>
      <c r="Q6573" s="31">
        <f t="shared" si="1840"/>
        <v>55.01</v>
      </c>
      <c r="R6573" s="31" t="str">
        <f t="shared" si="1841"/>
        <v>-</v>
      </c>
      <c r="U6573" s="133">
        <v>43739.541666666664</v>
      </c>
      <c r="V6573" s="9">
        <f t="shared" si="1842"/>
        <v>10</v>
      </c>
      <c r="W6573" s="9">
        <f t="shared" si="1843"/>
        <v>1</v>
      </c>
      <c r="X6573" s="9">
        <f t="shared" si="1844"/>
        <v>13</v>
      </c>
      <c r="Y6573" s="31" t="str">
        <f t="shared" si="1845"/>
        <v/>
      </c>
      <c r="Z6573" s="134">
        <v>57.5</v>
      </c>
      <c r="AA6573" s="31">
        <f t="shared" si="1846"/>
        <v>57.5</v>
      </c>
      <c r="AB6573" s="31" t="str">
        <f t="shared" si="1847"/>
        <v>-</v>
      </c>
    </row>
    <row r="6574" spans="1:28" x14ac:dyDescent="0.3">
      <c r="A6574" s="133">
        <v>43009.583333333336</v>
      </c>
      <c r="B6574" s="152">
        <f t="shared" si="1848"/>
        <v>10</v>
      </c>
      <c r="C6574" s="152">
        <f t="shared" si="1849"/>
        <v>1</v>
      </c>
      <c r="D6574" s="152">
        <f t="shared" si="1850"/>
        <v>14</v>
      </c>
      <c r="E6574" s="38" t="str">
        <f t="shared" si="1851"/>
        <v>W</v>
      </c>
      <c r="F6574" s="134">
        <v>25.39</v>
      </c>
      <c r="G6574" s="38" t="str">
        <f t="shared" si="1852"/>
        <v>-</v>
      </c>
      <c r="H6574" s="38">
        <f t="shared" si="1853"/>
        <v>25.39</v>
      </c>
      <c r="K6574" s="133">
        <v>43374.583333333336</v>
      </c>
      <c r="L6574" s="9">
        <f t="shared" si="1836"/>
        <v>10</v>
      </c>
      <c r="M6574" s="9">
        <f t="shared" si="1837"/>
        <v>1</v>
      </c>
      <c r="N6574" s="9">
        <f t="shared" si="1838"/>
        <v>14</v>
      </c>
      <c r="O6574" s="31" t="str">
        <f t="shared" si="1839"/>
        <v/>
      </c>
      <c r="P6574" s="134">
        <v>55.73</v>
      </c>
      <c r="Q6574" s="31">
        <f t="shared" si="1840"/>
        <v>55.73</v>
      </c>
      <c r="R6574" s="31" t="str">
        <f t="shared" si="1841"/>
        <v>-</v>
      </c>
      <c r="U6574" s="133">
        <v>43739.583333333336</v>
      </c>
      <c r="V6574" s="9">
        <f t="shared" si="1842"/>
        <v>10</v>
      </c>
      <c r="W6574" s="9">
        <f t="shared" si="1843"/>
        <v>1</v>
      </c>
      <c r="X6574" s="9">
        <f t="shared" si="1844"/>
        <v>14</v>
      </c>
      <c r="Y6574" s="31" t="str">
        <f t="shared" si="1845"/>
        <v/>
      </c>
      <c r="Z6574" s="134">
        <v>75.739999999999995</v>
      </c>
      <c r="AA6574" s="31">
        <f t="shared" si="1846"/>
        <v>75.739999999999995</v>
      </c>
      <c r="AB6574" s="31" t="str">
        <f t="shared" si="1847"/>
        <v>-</v>
      </c>
    </row>
    <row r="6575" spans="1:28" x14ac:dyDescent="0.3">
      <c r="A6575" s="133">
        <v>43009.625</v>
      </c>
      <c r="B6575" s="152">
        <f t="shared" si="1848"/>
        <v>10</v>
      </c>
      <c r="C6575" s="152">
        <f t="shared" si="1849"/>
        <v>1</v>
      </c>
      <c r="D6575" s="152">
        <f t="shared" si="1850"/>
        <v>15</v>
      </c>
      <c r="E6575" s="38" t="str">
        <f t="shared" si="1851"/>
        <v>W</v>
      </c>
      <c r="F6575" s="134">
        <v>25.74</v>
      </c>
      <c r="G6575" s="38" t="str">
        <f t="shared" si="1852"/>
        <v>-</v>
      </c>
      <c r="H6575" s="38">
        <f t="shared" si="1853"/>
        <v>25.74</v>
      </c>
      <c r="K6575" s="133">
        <v>43374.625</v>
      </c>
      <c r="L6575" s="9">
        <f t="shared" si="1836"/>
        <v>10</v>
      </c>
      <c r="M6575" s="9">
        <f t="shared" si="1837"/>
        <v>1</v>
      </c>
      <c r="N6575" s="9">
        <f t="shared" si="1838"/>
        <v>15</v>
      </c>
      <c r="O6575" s="31" t="str">
        <f t="shared" si="1839"/>
        <v/>
      </c>
      <c r="P6575" s="134">
        <v>65.27</v>
      </c>
      <c r="Q6575" s="31">
        <f t="shared" si="1840"/>
        <v>65.27</v>
      </c>
      <c r="R6575" s="31" t="str">
        <f t="shared" si="1841"/>
        <v>-</v>
      </c>
      <c r="U6575" s="133">
        <v>43739.625</v>
      </c>
      <c r="V6575" s="9">
        <f t="shared" si="1842"/>
        <v>10</v>
      </c>
      <c r="W6575" s="9">
        <f t="shared" si="1843"/>
        <v>1</v>
      </c>
      <c r="X6575" s="9">
        <f t="shared" si="1844"/>
        <v>15</v>
      </c>
      <c r="Y6575" s="31" t="str">
        <f t="shared" si="1845"/>
        <v/>
      </c>
      <c r="Z6575" s="134">
        <v>88.48</v>
      </c>
      <c r="AA6575" s="31">
        <f t="shared" si="1846"/>
        <v>88.48</v>
      </c>
      <c r="AB6575" s="31" t="str">
        <f t="shared" si="1847"/>
        <v>-</v>
      </c>
    </row>
    <row r="6576" spans="1:28" x14ac:dyDescent="0.3">
      <c r="A6576" s="133">
        <v>43009.666666666664</v>
      </c>
      <c r="B6576" s="152">
        <f t="shared" si="1848"/>
        <v>10</v>
      </c>
      <c r="C6576" s="152">
        <f t="shared" si="1849"/>
        <v>1</v>
      </c>
      <c r="D6576" s="152">
        <f t="shared" si="1850"/>
        <v>16</v>
      </c>
      <c r="E6576" s="38" t="str">
        <f t="shared" si="1851"/>
        <v>W</v>
      </c>
      <c r="F6576" s="134">
        <v>26.63</v>
      </c>
      <c r="G6576" s="38" t="str">
        <f t="shared" si="1852"/>
        <v>-</v>
      </c>
      <c r="H6576" s="38">
        <f t="shared" si="1853"/>
        <v>26.63</v>
      </c>
      <c r="K6576" s="133">
        <v>43374.666666666664</v>
      </c>
      <c r="L6576" s="9">
        <f t="shared" si="1836"/>
        <v>10</v>
      </c>
      <c r="M6576" s="9">
        <f t="shared" si="1837"/>
        <v>1</v>
      </c>
      <c r="N6576" s="9">
        <f t="shared" si="1838"/>
        <v>16</v>
      </c>
      <c r="O6576" s="31" t="str">
        <f t="shared" si="1839"/>
        <v/>
      </c>
      <c r="P6576" s="134">
        <v>67.010000000000005</v>
      </c>
      <c r="Q6576" s="31">
        <f t="shared" si="1840"/>
        <v>67.010000000000005</v>
      </c>
      <c r="R6576" s="31" t="str">
        <f t="shared" si="1841"/>
        <v>-</v>
      </c>
      <c r="U6576" s="133">
        <v>43739.666666666664</v>
      </c>
      <c r="V6576" s="9">
        <f t="shared" si="1842"/>
        <v>10</v>
      </c>
      <c r="W6576" s="9">
        <f t="shared" si="1843"/>
        <v>1</v>
      </c>
      <c r="X6576" s="9">
        <f t="shared" si="1844"/>
        <v>16</v>
      </c>
      <c r="Y6576" s="31" t="str">
        <f t="shared" si="1845"/>
        <v/>
      </c>
      <c r="Z6576" s="134">
        <v>107.25</v>
      </c>
      <c r="AA6576" s="31">
        <f t="shared" si="1846"/>
        <v>107.25</v>
      </c>
      <c r="AB6576" s="31" t="str">
        <f t="shared" si="1847"/>
        <v>-</v>
      </c>
    </row>
    <row r="6577" spans="1:28" x14ac:dyDescent="0.3">
      <c r="A6577" s="133">
        <v>43009.708333333336</v>
      </c>
      <c r="B6577" s="152">
        <f t="shared" si="1848"/>
        <v>10</v>
      </c>
      <c r="C6577" s="152">
        <f t="shared" si="1849"/>
        <v>1</v>
      </c>
      <c r="D6577" s="152">
        <f t="shared" si="1850"/>
        <v>17</v>
      </c>
      <c r="E6577" s="38" t="str">
        <f t="shared" si="1851"/>
        <v>W</v>
      </c>
      <c r="F6577" s="134">
        <v>27.03</v>
      </c>
      <c r="G6577" s="38" t="str">
        <f t="shared" si="1852"/>
        <v>-</v>
      </c>
      <c r="H6577" s="38">
        <f t="shared" si="1853"/>
        <v>27.03</v>
      </c>
      <c r="K6577" s="133">
        <v>43374.708333333336</v>
      </c>
      <c r="L6577" s="9">
        <f t="shared" si="1836"/>
        <v>10</v>
      </c>
      <c r="M6577" s="9">
        <f t="shared" si="1837"/>
        <v>1</v>
      </c>
      <c r="N6577" s="9">
        <f t="shared" si="1838"/>
        <v>17</v>
      </c>
      <c r="O6577" s="31" t="str">
        <f t="shared" si="1839"/>
        <v/>
      </c>
      <c r="P6577" s="134">
        <v>60.72</v>
      </c>
      <c r="Q6577" s="31" t="str">
        <f t="shared" si="1840"/>
        <v>-</v>
      </c>
      <c r="R6577" s="31">
        <f t="shared" si="1841"/>
        <v>60.72</v>
      </c>
      <c r="U6577" s="133">
        <v>43739.708333333336</v>
      </c>
      <c r="V6577" s="9">
        <f t="shared" si="1842"/>
        <v>10</v>
      </c>
      <c r="W6577" s="9">
        <f t="shared" si="1843"/>
        <v>1</v>
      </c>
      <c r="X6577" s="9">
        <f t="shared" si="1844"/>
        <v>17</v>
      </c>
      <c r="Y6577" s="31" t="str">
        <f t="shared" si="1845"/>
        <v/>
      </c>
      <c r="Z6577" s="134">
        <v>90.32</v>
      </c>
      <c r="AA6577" s="31" t="str">
        <f t="shared" si="1846"/>
        <v>-</v>
      </c>
      <c r="AB6577" s="31">
        <f t="shared" si="1847"/>
        <v>90.32</v>
      </c>
    </row>
    <row r="6578" spans="1:28" x14ac:dyDescent="0.3">
      <c r="A6578" s="133">
        <v>43009.75</v>
      </c>
      <c r="B6578" s="152">
        <f t="shared" si="1848"/>
        <v>10</v>
      </c>
      <c r="C6578" s="152">
        <f t="shared" si="1849"/>
        <v>1</v>
      </c>
      <c r="D6578" s="152">
        <f t="shared" si="1850"/>
        <v>18</v>
      </c>
      <c r="E6578" s="38" t="str">
        <f t="shared" si="1851"/>
        <v>W</v>
      </c>
      <c r="F6578" s="134">
        <v>27.69</v>
      </c>
      <c r="G6578" s="38" t="str">
        <f t="shared" si="1852"/>
        <v>-</v>
      </c>
      <c r="H6578" s="38">
        <f t="shared" si="1853"/>
        <v>27.69</v>
      </c>
      <c r="K6578" s="133">
        <v>43374.75</v>
      </c>
      <c r="L6578" s="9">
        <f t="shared" si="1836"/>
        <v>10</v>
      </c>
      <c r="M6578" s="9">
        <f t="shared" si="1837"/>
        <v>1</v>
      </c>
      <c r="N6578" s="9">
        <f t="shared" si="1838"/>
        <v>18</v>
      </c>
      <c r="O6578" s="31" t="str">
        <f t="shared" si="1839"/>
        <v/>
      </c>
      <c r="P6578" s="134">
        <v>49.13</v>
      </c>
      <c r="Q6578" s="31" t="str">
        <f t="shared" si="1840"/>
        <v>-</v>
      </c>
      <c r="R6578" s="31">
        <f t="shared" si="1841"/>
        <v>49.13</v>
      </c>
      <c r="U6578" s="133">
        <v>43739.75</v>
      </c>
      <c r="V6578" s="9">
        <f t="shared" si="1842"/>
        <v>10</v>
      </c>
      <c r="W6578" s="9">
        <f t="shared" si="1843"/>
        <v>1</v>
      </c>
      <c r="X6578" s="9">
        <f t="shared" si="1844"/>
        <v>18</v>
      </c>
      <c r="Y6578" s="31" t="str">
        <f t="shared" si="1845"/>
        <v/>
      </c>
      <c r="Z6578" s="134">
        <v>53.8</v>
      </c>
      <c r="AA6578" s="31" t="str">
        <f t="shared" si="1846"/>
        <v>-</v>
      </c>
      <c r="AB6578" s="31">
        <f t="shared" si="1847"/>
        <v>53.8</v>
      </c>
    </row>
    <row r="6579" spans="1:28" x14ac:dyDescent="0.3">
      <c r="A6579" s="133">
        <v>43009.791666666664</v>
      </c>
      <c r="B6579" s="152">
        <f t="shared" si="1848"/>
        <v>10</v>
      </c>
      <c r="C6579" s="152">
        <f t="shared" si="1849"/>
        <v>1</v>
      </c>
      <c r="D6579" s="152">
        <f t="shared" si="1850"/>
        <v>19</v>
      </c>
      <c r="E6579" s="38" t="str">
        <f t="shared" si="1851"/>
        <v>W</v>
      </c>
      <c r="F6579" s="134">
        <v>33.11</v>
      </c>
      <c r="G6579" s="38" t="str">
        <f t="shared" si="1852"/>
        <v>-</v>
      </c>
      <c r="H6579" s="38">
        <f t="shared" si="1853"/>
        <v>33.11</v>
      </c>
      <c r="K6579" s="133">
        <v>43374.791666666664</v>
      </c>
      <c r="L6579" s="9">
        <f t="shared" si="1836"/>
        <v>10</v>
      </c>
      <c r="M6579" s="9">
        <f t="shared" si="1837"/>
        <v>1</v>
      </c>
      <c r="N6579" s="9">
        <f t="shared" si="1838"/>
        <v>19</v>
      </c>
      <c r="O6579" s="31" t="str">
        <f t="shared" si="1839"/>
        <v/>
      </c>
      <c r="P6579" s="134">
        <v>57.4</v>
      </c>
      <c r="Q6579" s="31" t="str">
        <f t="shared" si="1840"/>
        <v>-</v>
      </c>
      <c r="R6579" s="31">
        <f t="shared" si="1841"/>
        <v>57.4</v>
      </c>
      <c r="U6579" s="133">
        <v>43739.791666666664</v>
      </c>
      <c r="V6579" s="9">
        <f t="shared" si="1842"/>
        <v>10</v>
      </c>
      <c r="W6579" s="9">
        <f t="shared" si="1843"/>
        <v>1</v>
      </c>
      <c r="X6579" s="9">
        <f t="shared" si="1844"/>
        <v>19</v>
      </c>
      <c r="Y6579" s="31" t="str">
        <f t="shared" si="1845"/>
        <v/>
      </c>
      <c r="Z6579" s="134">
        <v>43.2</v>
      </c>
      <c r="AA6579" s="31" t="str">
        <f t="shared" si="1846"/>
        <v>-</v>
      </c>
      <c r="AB6579" s="31">
        <f t="shared" si="1847"/>
        <v>43.2</v>
      </c>
    </row>
    <row r="6580" spans="1:28" x14ac:dyDescent="0.3">
      <c r="A6580" s="133">
        <v>43009.833333333336</v>
      </c>
      <c r="B6580" s="152">
        <f t="shared" si="1848"/>
        <v>10</v>
      </c>
      <c r="C6580" s="152">
        <f t="shared" si="1849"/>
        <v>1</v>
      </c>
      <c r="D6580" s="152">
        <f t="shared" si="1850"/>
        <v>20</v>
      </c>
      <c r="E6580" s="38" t="str">
        <f t="shared" si="1851"/>
        <v>W</v>
      </c>
      <c r="F6580" s="134">
        <v>29.44</v>
      </c>
      <c r="G6580" s="38" t="str">
        <f t="shared" si="1852"/>
        <v>-</v>
      </c>
      <c r="H6580" s="38">
        <f t="shared" si="1853"/>
        <v>29.44</v>
      </c>
      <c r="K6580" s="133">
        <v>43374.833333333336</v>
      </c>
      <c r="L6580" s="9">
        <f t="shared" si="1836"/>
        <v>10</v>
      </c>
      <c r="M6580" s="9">
        <f t="shared" si="1837"/>
        <v>1</v>
      </c>
      <c r="N6580" s="9">
        <f t="shared" si="1838"/>
        <v>20</v>
      </c>
      <c r="O6580" s="31" t="str">
        <f t="shared" si="1839"/>
        <v/>
      </c>
      <c r="P6580" s="134">
        <v>47.36</v>
      </c>
      <c r="Q6580" s="31" t="str">
        <f t="shared" si="1840"/>
        <v>-</v>
      </c>
      <c r="R6580" s="31">
        <f t="shared" si="1841"/>
        <v>47.36</v>
      </c>
      <c r="U6580" s="133">
        <v>43739.833333333336</v>
      </c>
      <c r="V6580" s="9">
        <f t="shared" si="1842"/>
        <v>10</v>
      </c>
      <c r="W6580" s="9">
        <f t="shared" si="1843"/>
        <v>1</v>
      </c>
      <c r="X6580" s="9">
        <f t="shared" si="1844"/>
        <v>20</v>
      </c>
      <c r="Y6580" s="31" t="str">
        <f t="shared" si="1845"/>
        <v/>
      </c>
      <c r="Z6580" s="134">
        <v>39.14</v>
      </c>
      <c r="AA6580" s="31" t="str">
        <f t="shared" si="1846"/>
        <v>-</v>
      </c>
      <c r="AB6580" s="31">
        <f t="shared" si="1847"/>
        <v>39.14</v>
      </c>
    </row>
    <row r="6581" spans="1:28" x14ac:dyDescent="0.3">
      <c r="A6581" s="133">
        <v>43009.875</v>
      </c>
      <c r="B6581" s="152">
        <f t="shared" si="1848"/>
        <v>10</v>
      </c>
      <c r="C6581" s="152">
        <f t="shared" si="1849"/>
        <v>1</v>
      </c>
      <c r="D6581" s="152">
        <f t="shared" si="1850"/>
        <v>21</v>
      </c>
      <c r="E6581" s="38" t="str">
        <f t="shared" si="1851"/>
        <v>W</v>
      </c>
      <c r="F6581" s="134">
        <v>26.09</v>
      </c>
      <c r="G6581" s="38" t="str">
        <f t="shared" si="1852"/>
        <v>-</v>
      </c>
      <c r="H6581" s="38">
        <f t="shared" si="1853"/>
        <v>26.09</v>
      </c>
      <c r="K6581" s="133">
        <v>43374.875</v>
      </c>
      <c r="L6581" s="9">
        <f t="shared" si="1836"/>
        <v>10</v>
      </c>
      <c r="M6581" s="9">
        <f t="shared" si="1837"/>
        <v>1</v>
      </c>
      <c r="N6581" s="9">
        <f t="shared" si="1838"/>
        <v>21</v>
      </c>
      <c r="O6581" s="31" t="str">
        <f t="shared" si="1839"/>
        <v/>
      </c>
      <c r="P6581" s="134">
        <v>38.57</v>
      </c>
      <c r="Q6581" s="31" t="str">
        <f t="shared" si="1840"/>
        <v>-</v>
      </c>
      <c r="R6581" s="31">
        <f t="shared" si="1841"/>
        <v>38.57</v>
      </c>
      <c r="U6581" s="133">
        <v>43739.875</v>
      </c>
      <c r="V6581" s="9">
        <f t="shared" si="1842"/>
        <v>10</v>
      </c>
      <c r="W6581" s="9">
        <f t="shared" si="1843"/>
        <v>1</v>
      </c>
      <c r="X6581" s="9">
        <f t="shared" si="1844"/>
        <v>21</v>
      </c>
      <c r="Y6581" s="31" t="str">
        <f t="shared" si="1845"/>
        <v/>
      </c>
      <c r="Z6581" s="134">
        <v>32.119999999999997</v>
      </c>
      <c r="AA6581" s="31" t="str">
        <f t="shared" si="1846"/>
        <v>-</v>
      </c>
      <c r="AB6581" s="31">
        <f t="shared" si="1847"/>
        <v>32.119999999999997</v>
      </c>
    </row>
    <row r="6582" spans="1:28" x14ac:dyDescent="0.3">
      <c r="A6582" s="133">
        <v>43009.916666666664</v>
      </c>
      <c r="B6582" s="152">
        <f t="shared" si="1848"/>
        <v>10</v>
      </c>
      <c r="C6582" s="152">
        <f t="shared" si="1849"/>
        <v>1</v>
      </c>
      <c r="D6582" s="152">
        <f t="shared" si="1850"/>
        <v>22</v>
      </c>
      <c r="E6582" s="38" t="str">
        <f t="shared" si="1851"/>
        <v>W</v>
      </c>
      <c r="F6582" s="134">
        <v>23.31</v>
      </c>
      <c r="G6582" s="38" t="str">
        <f t="shared" si="1852"/>
        <v>-</v>
      </c>
      <c r="H6582" s="38">
        <f t="shared" si="1853"/>
        <v>23.31</v>
      </c>
      <c r="K6582" s="133">
        <v>43374.916666666664</v>
      </c>
      <c r="L6582" s="9">
        <f t="shared" si="1836"/>
        <v>10</v>
      </c>
      <c r="M6582" s="9">
        <f t="shared" si="1837"/>
        <v>1</v>
      </c>
      <c r="N6582" s="9">
        <f t="shared" si="1838"/>
        <v>22</v>
      </c>
      <c r="O6582" s="31" t="str">
        <f t="shared" si="1839"/>
        <v/>
      </c>
      <c r="P6582" s="134">
        <v>29.97</v>
      </c>
      <c r="Q6582" s="31" t="str">
        <f t="shared" si="1840"/>
        <v>-</v>
      </c>
      <c r="R6582" s="31">
        <f t="shared" si="1841"/>
        <v>29.97</v>
      </c>
      <c r="U6582" s="133">
        <v>43739.916666666664</v>
      </c>
      <c r="V6582" s="9">
        <f t="shared" si="1842"/>
        <v>10</v>
      </c>
      <c r="W6582" s="9">
        <f t="shared" si="1843"/>
        <v>1</v>
      </c>
      <c r="X6582" s="9">
        <f t="shared" si="1844"/>
        <v>22</v>
      </c>
      <c r="Y6582" s="31" t="str">
        <f t="shared" si="1845"/>
        <v/>
      </c>
      <c r="Z6582" s="134">
        <v>27.51</v>
      </c>
      <c r="AA6582" s="31" t="str">
        <f t="shared" si="1846"/>
        <v>-</v>
      </c>
      <c r="AB6582" s="31">
        <f t="shared" si="1847"/>
        <v>27.51</v>
      </c>
    </row>
    <row r="6583" spans="1:28" x14ac:dyDescent="0.3">
      <c r="A6583" s="133">
        <v>43009.958333333336</v>
      </c>
      <c r="B6583" s="152">
        <f t="shared" si="1848"/>
        <v>10</v>
      </c>
      <c r="C6583" s="152">
        <f t="shared" si="1849"/>
        <v>1</v>
      </c>
      <c r="D6583" s="152">
        <f t="shared" si="1850"/>
        <v>23</v>
      </c>
      <c r="E6583" s="38" t="str">
        <f t="shared" si="1851"/>
        <v>W</v>
      </c>
      <c r="F6583" s="134">
        <v>19.55</v>
      </c>
      <c r="G6583" s="38" t="str">
        <f t="shared" si="1852"/>
        <v>-</v>
      </c>
      <c r="H6583" s="38">
        <f t="shared" si="1853"/>
        <v>19.55</v>
      </c>
      <c r="K6583" s="133">
        <v>43374.958333333336</v>
      </c>
      <c r="L6583" s="9">
        <f t="shared" si="1836"/>
        <v>10</v>
      </c>
      <c r="M6583" s="9">
        <f t="shared" si="1837"/>
        <v>1</v>
      </c>
      <c r="N6583" s="9">
        <f t="shared" si="1838"/>
        <v>23</v>
      </c>
      <c r="O6583" s="31" t="str">
        <f t="shared" si="1839"/>
        <v/>
      </c>
      <c r="P6583" s="134">
        <v>26.12</v>
      </c>
      <c r="Q6583" s="31" t="str">
        <f t="shared" si="1840"/>
        <v>-</v>
      </c>
      <c r="R6583" s="31">
        <f t="shared" si="1841"/>
        <v>26.12</v>
      </c>
      <c r="U6583" s="133">
        <v>43739.958333333336</v>
      </c>
      <c r="V6583" s="9">
        <f t="shared" si="1842"/>
        <v>10</v>
      </c>
      <c r="W6583" s="9">
        <f t="shared" si="1843"/>
        <v>1</v>
      </c>
      <c r="X6583" s="9">
        <f t="shared" si="1844"/>
        <v>23</v>
      </c>
      <c r="Y6583" s="31" t="str">
        <f t="shared" si="1845"/>
        <v/>
      </c>
      <c r="Z6583" s="134">
        <v>24.45</v>
      </c>
      <c r="AA6583" s="31" t="str">
        <f t="shared" si="1846"/>
        <v>-</v>
      </c>
      <c r="AB6583" s="31">
        <f t="shared" si="1847"/>
        <v>24.45</v>
      </c>
    </row>
    <row r="6584" spans="1:28" x14ac:dyDescent="0.3">
      <c r="A6584" s="133">
        <v>43010</v>
      </c>
      <c r="B6584" s="152">
        <f t="shared" si="1848"/>
        <v>10</v>
      </c>
      <c r="C6584" s="152">
        <f t="shared" si="1849"/>
        <v>2</v>
      </c>
      <c r="D6584" s="152">
        <f t="shared" si="1850"/>
        <v>0</v>
      </c>
      <c r="E6584" s="38" t="str">
        <f t="shared" si="1851"/>
        <v/>
      </c>
      <c r="F6584" s="134">
        <v>20.48</v>
      </c>
      <c r="G6584" s="38" t="str">
        <f t="shared" si="1852"/>
        <v>-</v>
      </c>
      <c r="H6584" s="38">
        <f t="shared" si="1853"/>
        <v>20.48</v>
      </c>
      <c r="K6584" s="133">
        <v>43375</v>
      </c>
      <c r="L6584" s="9">
        <f t="shared" si="1836"/>
        <v>10</v>
      </c>
      <c r="M6584" s="9">
        <f t="shared" si="1837"/>
        <v>2</v>
      </c>
      <c r="N6584" s="9">
        <f t="shared" si="1838"/>
        <v>0</v>
      </c>
      <c r="O6584" s="31" t="str">
        <f t="shared" si="1839"/>
        <v/>
      </c>
      <c r="P6584" s="134">
        <v>22.27</v>
      </c>
      <c r="Q6584" s="31" t="str">
        <f t="shared" si="1840"/>
        <v>-</v>
      </c>
      <c r="R6584" s="31">
        <f t="shared" si="1841"/>
        <v>22.27</v>
      </c>
      <c r="U6584" s="133">
        <v>43740</v>
      </c>
      <c r="V6584" s="9">
        <f t="shared" si="1842"/>
        <v>10</v>
      </c>
      <c r="W6584" s="9">
        <f t="shared" si="1843"/>
        <v>2</v>
      </c>
      <c r="X6584" s="9">
        <f t="shared" si="1844"/>
        <v>0</v>
      </c>
      <c r="Y6584" s="31" t="str">
        <f t="shared" si="1845"/>
        <v/>
      </c>
      <c r="Z6584" s="134">
        <v>22.51</v>
      </c>
      <c r="AA6584" s="31" t="str">
        <f t="shared" si="1846"/>
        <v>-</v>
      </c>
      <c r="AB6584" s="31">
        <f t="shared" si="1847"/>
        <v>22.51</v>
      </c>
    </row>
    <row r="6585" spans="1:28" x14ac:dyDescent="0.3">
      <c r="A6585" s="133">
        <v>43010.041666666664</v>
      </c>
      <c r="B6585" s="152">
        <f t="shared" si="1848"/>
        <v>10</v>
      </c>
      <c r="C6585" s="152">
        <f t="shared" si="1849"/>
        <v>2</v>
      </c>
      <c r="D6585" s="152">
        <f t="shared" si="1850"/>
        <v>1</v>
      </c>
      <c r="E6585" s="38" t="str">
        <f t="shared" si="1851"/>
        <v/>
      </c>
      <c r="F6585" s="134">
        <v>20.05</v>
      </c>
      <c r="G6585" s="38" t="str">
        <f t="shared" si="1852"/>
        <v>-</v>
      </c>
      <c r="H6585" s="38">
        <f t="shared" si="1853"/>
        <v>20.05</v>
      </c>
      <c r="K6585" s="133">
        <v>43375.041666666664</v>
      </c>
      <c r="L6585" s="9">
        <f t="shared" si="1836"/>
        <v>10</v>
      </c>
      <c r="M6585" s="9">
        <f t="shared" si="1837"/>
        <v>2</v>
      </c>
      <c r="N6585" s="9">
        <f t="shared" si="1838"/>
        <v>1</v>
      </c>
      <c r="O6585" s="31" t="str">
        <f t="shared" si="1839"/>
        <v/>
      </c>
      <c r="P6585" s="134">
        <v>21.3</v>
      </c>
      <c r="Q6585" s="31" t="str">
        <f t="shared" si="1840"/>
        <v>-</v>
      </c>
      <c r="R6585" s="31">
        <f t="shared" si="1841"/>
        <v>21.3</v>
      </c>
      <c r="U6585" s="133">
        <v>43740.041666666664</v>
      </c>
      <c r="V6585" s="9">
        <f t="shared" si="1842"/>
        <v>10</v>
      </c>
      <c r="W6585" s="9">
        <f t="shared" si="1843"/>
        <v>2</v>
      </c>
      <c r="X6585" s="9">
        <f t="shared" si="1844"/>
        <v>1</v>
      </c>
      <c r="Y6585" s="31" t="str">
        <f t="shared" si="1845"/>
        <v/>
      </c>
      <c r="Z6585" s="134">
        <v>20.96</v>
      </c>
      <c r="AA6585" s="31" t="str">
        <f t="shared" si="1846"/>
        <v>-</v>
      </c>
      <c r="AB6585" s="31">
        <f t="shared" si="1847"/>
        <v>20.96</v>
      </c>
    </row>
    <row r="6586" spans="1:28" x14ac:dyDescent="0.3">
      <c r="A6586" s="133">
        <v>43010.083333333336</v>
      </c>
      <c r="B6586" s="152">
        <f t="shared" si="1848"/>
        <v>10</v>
      </c>
      <c r="C6586" s="152">
        <f t="shared" si="1849"/>
        <v>2</v>
      </c>
      <c r="D6586" s="152">
        <f t="shared" si="1850"/>
        <v>2</v>
      </c>
      <c r="E6586" s="38" t="str">
        <f t="shared" si="1851"/>
        <v/>
      </c>
      <c r="F6586" s="134">
        <v>19.18</v>
      </c>
      <c r="G6586" s="38" t="str">
        <f t="shared" si="1852"/>
        <v>-</v>
      </c>
      <c r="H6586" s="38">
        <f t="shared" si="1853"/>
        <v>19.18</v>
      </c>
      <c r="K6586" s="133">
        <v>43375.083333333336</v>
      </c>
      <c r="L6586" s="9">
        <f t="shared" si="1836"/>
        <v>10</v>
      </c>
      <c r="M6586" s="9">
        <f t="shared" si="1837"/>
        <v>2</v>
      </c>
      <c r="N6586" s="9">
        <f t="shared" si="1838"/>
        <v>2</v>
      </c>
      <c r="O6586" s="31" t="str">
        <f t="shared" si="1839"/>
        <v/>
      </c>
      <c r="P6586" s="134">
        <v>19.89</v>
      </c>
      <c r="Q6586" s="31" t="str">
        <f t="shared" si="1840"/>
        <v>-</v>
      </c>
      <c r="R6586" s="31">
        <f t="shared" si="1841"/>
        <v>19.89</v>
      </c>
      <c r="U6586" s="133">
        <v>43740.083333333336</v>
      </c>
      <c r="V6586" s="9">
        <f t="shared" si="1842"/>
        <v>10</v>
      </c>
      <c r="W6586" s="9">
        <f t="shared" si="1843"/>
        <v>2</v>
      </c>
      <c r="X6586" s="9">
        <f t="shared" si="1844"/>
        <v>2</v>
      </c>
      <c r="Y6586" s="31" t="str">
        <f t="shared" si="1845"/>
        <v/>
      </c>
      <c r="Z6586" s="134">
        <v>19.61</v>
      </c>
      <c r="AA6586" s="31" t="str">
        <f t="shared" si="1846"/>
        <v>-</v>
      </c>
      <c r="AB6586" s="31">
        <f t="shared" si="1847"/>
        <v>19.61</v>
      </c>
    </row>
    <row r="6587" spans="1:28" x14ac:dyDescent="0.3">
      <c r="A6587" s="133">
        <v>43010.125</v>
      </c>
      <c r="B6587" s="152">
        <f t="shared" si="1848"/>
        <v>10</v>
      </c>
      <c r="C6587" s="152">
        <f t="shared" si="1849"/>
        <v>2</v>
      </c>
      <c r="D6587" s="152">
        <f t="shared" si="1850"/>
        <v>3</v>
      </c>
      <c r="E6587" s="38" t="str">
        <f t="shared" si="1851"/>
        <v/>
      </c>
      <c r="F6587" s="134">
        <v>18.97</v>
      </c>
      <c r="G6587" s="38" t="str">
        <f t="shared" si="1852"/>
        <v>-</v>
      </c>
      <c r="H6587" s="38">
        <f t="shared" si="1853"/>
        <v>18.97</v>
      </c>
      <c r="K6587" s="133">
        <v>43375.125</v>
      </c>
      <c r="L6587" s="9">
        <f t="shared" si="1836"/>
        <v>10</v>
      </c>
      <c r="M6587" s="9">
        <f t="shared" si="1837"/>
        <v>2</v>
      </c>
      <c r="N6587" s="9">
        <f t="shared" si="1838"/>
        <v>3</v>
      </c>
      <c r="O6587" s="31" t="str">
        <f t="shared" si="1839"/>
        <v/>
      </c>
      <c r="P6587" s="134">
        <v>19.510000000000002</v>
      </c>
      <c r="Q6587" s="31" t="str">
        <f t="shared" si="1840"/>
        <v>-</v>
      </c>
      <c r="R6587" s="31">
        <f t="shared" si="1841"/>
        <v>19.510000000000002</v>
      </c>
      <c r="U6587" s="133">
        <v>43740.125</v>
      </c>
      <c r="V6587" s="9">
        <f t="shared" si="1842"/>
        <v>10</v>
      </c>
      <c r="W6587" s="9">
        <f t="shared" si="1843"/>
        <v>2</v>
      </c>
      <c r="X6587" s="9">
        <f t="shared" si="1844"/>
        <v>3</v>
      </c>
      <c r="Y6587" s="31" t="str">
        <f t="shared" si="1845"/>
        <v/>
      </c>
      <c r="Z6587" s="134">
        <v>19.32</v>
      </c>
      <c r="AA6587" s="31" t="str">
        <f t="shared" si="1846"/>
        <v>-</v>
      </c>
      <c r="AB6587" s="31">
        <f t="shared" si="1847"/>
        <v>19.32</v>
      </c>
    </row>
    <row r="6588" spans="1:28" x14ac:dyDescent="0.3">
      <c r="A6588" s="133">
        <v>43010.166666666664</v>
      </c>
      <c r="B6588" s="152">
        <f t="shared" si="1848"/>
        <v>10</v>
      </c>
      <c r="C6588" s="152">
        <f t="shared" si="1849"/>
        <v>2</v>
      </c>
      <c r="D6588" s="152">
        <f t="shared" si="1850"/>
        <v>4</v>
      </c>
      <c r="E6588" s="38" t="str">
        <f t="shared" si="1851"/>
        <v/>
      </c>
      <c r="F6588" s="134">
        <v>20.14</v>
      </c>
      <c r="G6588" s="38" t="str">
        <f t="shared" si="1852"/>
        <v>-</v>
      </c>
      <c r="H6588" s="38">
        <f t="shared" si="1853"/>
        <v>20.14</v>
      </c>
      <c r="K6588" s="133">
        <v>43375.166666666664</v>
      </c>
      <c r="L6588" s="9">
        <f t="shared" si="1836"/>
        <v>10</v>
      </c>
      <c r="M6588" s="9">
        <f t="shared" si="1837"/>
        <v>2</v>
      </c>
      <c r="N6588" s="9">
        <f t="shared" si="1838"/>
        <v>4</v>
      </c>
      <c r="O6588" s="31" t="str">
        <f t="shared" si="1839"/>
        <v/>
      </c>
      <c r="P6588" s="134">
        <v>20.170000000000002</v>
      </c>
      <c r="Q6588" s="31" t="str">
        <f t="shared" si="1840"/>
        <v>-</v>
      </c>
      <c r="R6588" s="31">
        <f t="shared" si="1841"/>
        <v>20.170000000000002</v>
      </c>
      <c r="U6588" s="133">
        <v>43740.166666666664</v>
      </c>
      <c r="V6588" s="9">
        <f t="shared" si="1842"/>
        <v>10</v>
      </c>
      <c r="W6588" s="9">
        <f t="shared" si="1843"/>
        <v>2</v>
      </c>
      <c r="X6588" s="9">
        <f t="shared" si="1844"/>
        <v>4</v>
      </c>
      <c r="Y6588" s="31" t="str">
        <f t="shared" si="1845"/>
        <v/>
      </c>
      <c r="Z6588" s="134">
        <v>19.55</v>
      </c>
      <c r="AA6588" s="31" t="str">
        <f t="shared" si="1846"/>
        <v>-</v>
      </c>
      <c r="AB6588" s="31">
        <f t="shared" si="1847"/>
        <v>19.55</v>
      </c>
    </row>
    <row r="6589" spans="1:28" x14ac:dyDescent="0.3">
      <c r="A6589" s="133">
        <v>43010.208333333336</v>
      </c>
      <c r="B6589" s="152">
        <f t="shared" si="1848"/>
        <v>10</v>
      </c>
      <c r="C6589" s="152">
        <f t="shared" si="1849"/>
        <v>2</v>
      </c>
      <c r="D6589" s="152">
        <f t="shared" si="1850"/>
        <v>5</v>
      </c>
      <c r="E6589" s="38" t="str">
        <f t="shared" si="1851"/>
        <v/>
      </c>
      <c r="F6589" s="134">
        <v>23.47</v>
      </c>
      <c r="G6589" s="38" t="str">
        <f t="shared" si="1852"/>
        <v>-</v>
      </c>
      <c r="H6589" s="38">
        <f t="shared" si="1853"/>
        <v>23.47</v>
      </c>
      <c r="K6589" s="133">
        <v>43375.208333333336</v>
      </c>
      <c r="L6589" s="9">
        <f t="shared" si="1836"/>
        <v>10</v>
      </c>
      <c r="M6589" s="9">
        <f t="shared" si="1837"/>
        <v>2</v>
      </c>
      <c r="N6589" s="9">
        <f t="shared" si="1838"/>
        <v>5</v>
      </c>
      <c r="O6589" s="31" t="str">
        <f t="shared" si="1839"/>
        <v/>
      </c>
      <c r="P6589" s="134">
        <v>22.64</v>
      </c>
      <c r="Q6589" s="31" t="str">
        <f t="shared" si="1840"/>
        <v>-</v>
      </c>
      <c r="R6589" s="31">
        <f t="shared" si="1841"/>
        <v>22.64</v>
      </c>
      <c r="U6589" s="133">
        <v>43740.208333333336</v>
      </c>
      <c r="V6589" s="9">
        <f t="shared" si="1842"/>
        <v>10</v>
      </c>
      <c r="W6589" s="9">
        <f t="shared" si="1843"/>
        <v>2</v>
      </c>
      <c r="X6589" s="9">
        <f t="shared" si="1844"/>
        <v>5</v>
      </c>
      <c r="Y6589" s="31" t="str">
        <f t="shared" si="1845"/>
        <v/>
      </c>
      <c r="Z6589" s="134">
        <v>21.08</v>
      </c>
      <c r="AA6589" s="31" t="str">
        <f t="shared" si="1846"/>
        <v>-</v>
      </c>
      <c r="AB6589" s="31">
        <f t="shared" si="1847"/>
        <v>21.08</v>
      </c>
    </row>
    <row r="6590" spans="1:28" x14ac:dyDescent="0.3">
      <c r="A6590" s="133">
        <v>43010.25</v>
      </c>
      <c r="B6590" s="152">
        <f t="shared" si="1848"/>
        <v>10</v>
      </c>
      <c r="C6590" s="152">
        <f t="shared" si="1849"/>
        <v>2</v>
      </c>
      <c r="D6590" s="152">
        <f t="shared" si="1850"/>
        <v>6</v>
      </c>
      <c r="E6590" s="38" t="str">
        <f t="shared" si="1851"/>
        <v/>
      </c>
      <c r="F6590" s="134">
        <v>28.18</v>
      </c>
      <c r="G6590" s="38" t="str">
        <f t="shared" si="1852"/>
        <v>-</v>
      </c>
      <c r="H6590" s="38">
        <f t="shared" si="1853"/>
        <v>28.18</v>
      </c>
      <c r="K6590" s="133">
        <v>43375.25</v>
      </c>
      <c r="L6590" s="9">
        <f t="shared" si="1836"/>
        <v>10</v>
      </c>
      <c r="M6590" s="9">
        <f t="shared" si="1837"/>
        <v>2</v>
      </c>
      <c r="N6590" s="9">
        <f t="shared" si="1838"/>
        <v>6</v>
      </c>
      <c r="O6590" s="31" t="str">
        <f t="shared" si="1839"/>
        <v/>
      </c>
      <c r="P6590" s="134">
        <v>31.36</v>
      </c>
      <c r="Q6590" s="31" t="str">
        <f t="shared" si="1840"/>
        <v>-</v>
      </c>
      <c r="R6590" s="31">
        <f t="shared" si="1841"/>
        <v>31.36</v>
      </c>
      <c r="U6590" s="133">
        <v>43740.25</v>
      </c>
      <c r="V6590" s="9">
        <f t="shared" si="1842"/>
        <v>10</v>
      </c>
      <c r="W6590" s="9">
        <f t="shared" si="1843"/>
        <v>2</v>
      </c>
      <c r="X6590" s="9">
        <f t="shared" si="1844"/>
        <v>6</v>
      </c>
      <c r="Y6590" s="31" t="str">
        <f t="shared" si="1845"/>
        <v/>
      </c>
      <c r="Z6590" s="134">
        <v>26.54</v>
      </c>
      <c r="AA6590" s="31" t="str">
        <f t="shared" si="1846"/>
        <v>-</v>
      </c>
      <c r="AB6590" s="31">
        <f t="shared" si="1847"/>
        <v>26.54</v>
      </c>
    </row>
    <row r="6591" spans="1:28" x14ac:dyDescent="0.3">
      <c r="A6591" s="133">
        <v>43010.291666666664</v>
      </c>
      <c r="B6591" s="152">
        <f t="shared" si="1848"/>
        <v>10</v>
      </c>
      <c r="C6591" s="152">
        <f t="shared" si="1849"/>
        <v>2</v>
      </c>
      <c r="D6591" s="152">
        <f t="shared" si="1850"/>
        <v>7</v>
      </c>
      <c r="E6591" s="38" t="str">
        <f t="shared" si="1851"/>
        <v/>
      </c>
      <c r="F6591" s="134">
        <v>27.25</v>
      </c>
      <c r="G6591" s="38" t="str">
        <f t="shared" si="1852"/>
        <v>-</v>
      </c>
      <c r="H6591" s="38">
        <f t="shared" si="1853"/>
        <v>27.25</v>
      </c>
      <c r="K6591" s="133">
        <v>43375.291666666664</v>
      </c>
      <c r="L6591" s="9">
        <f t="shared" si="1836"/>
        <v>10</v>
      </c>
      <c r="M6591" s="9">
        <f t="shared" si="1837"/>
        <v>2</v>
      </c>
      <c r="N6591" s="9">
        <f t="shared" si="1838"/>
        <v>7</v>
      </c>
      <c r="O6591" s="31" t="str">
        <f t="shared" si="1839"/>
        <v/>
      </c>
      <c r="P6591" s="134">
        <v>30.06</v>
      </c>
      <c r="Q6591" s="31" t="str">
        <f t="shared" si="1840"/>
        <v>-</v>
      </c>
      <c r="R6591" s="31">
        <f t="shared" si="1841"/>
        <v>30.06</v>
      </c>
      <c r="U6591" s="133">
        <v>43740.291666666664</v>
      </c>
      <c r="V6591" s="9">
        <f t="shared" si="1842"/>
        <v>10</v>
      </c>
      <c r="W6591" s="9">
        <f t="shared" si="1843"/>
        <v>2</v>
      </c>
      <c r="X6591" s="9">
        <f t="shared" si="1844"/>
        <v>7</v>
      </c>
      <c r="Y6591" s="31" t="str">
        <f t="shared" si="1845"/>
        <v/>
      </c>
      <c r="Z6591" s="134">
        <v>26.59</v>
      </c>
      <c r="AA6591" s="31" t="str">
        <f t="shared" si="1846"/>
        <v>-</v>
      </c>
      <c r="AB6591" s="31">
        <f t="shared" si="1847"/>
        <v>26.59</v>
      </c>
    </row>
    <row r="6592" spans="1:28" x14ac:dyDescent="0.3">
      <c r="A6592" s="133">
        <v>43010.333333333336</v>
      </c>
      <c r="B6592" s="152">
        <f t="shared" si="1848"/>
        <v>10</v>
      </c>
      <c r="C6592" s="152">
        <f t="shared" si="1849"/>
        <v>2</v>
      </c>
      <c r="D6592" s="152">
        <f t="shared" si="1850"/>
        <v>8</v>
      </c>
      <c r="E6592" s="38" t="str">
        <f t="shared" si="1851"/>
        <v/>
      </c>
      <c r="F6592" s="134">
        <v>28.44</v>
      </c>
      <c r="G6592" s="38">
        <f t="shared" si="1852"/>
        <v>28.44</v>
      </c>
      <c r="H6592" s="38" t="str">
        <f t="shared" si="1853"/>
        <v>-</v>
      </c>
      <c r="K6592" s="133">
        <v>43375.333333333336</v>
      </c>
      <c r="L6592" s="9">
        <f t="shared" si="1836"/>
        <v>10</v>
      </c>
      <c r="M6592" s="9">
        <f t="shared" si="1837"/>
        <v>2</v>
      </c>
      <c r="N6592" s="9">
        <f t="shared" si="1838"/>
        <v>8</v>
      </c>
      <c r="O6592" s="31" t="str">
        <f t="shared" si="1839"/>
        <v/>
      </c>
      <c r="P6592" s="134">
        <v>29.76</v>
      </c>
      <c r="Q6592" s="31">
        <f t="shared" si="1840"/>
        <v>29.76</v>
      </c>
      <c r="R6592" s="31" t="str">
        <f t="shared" si="1841"/>
        <v>-</v>
      </c>
      <c r="U6592" s="133">
        <v>43740.333333333336</v>
      </c>
      <c r="V6592" s="9">
        <f t="shared" si="1842"/>
        <v>10</v>
      </c>
      <c r="W6592" s="9">
        <f t="shared" si="1843"/>
        <v>2</v>
      </c>
      <c r="X6592" s="9">
        <f t="shared" si="1844"/>
        <v>8</v>
      </c>
      <c r="Y6592" s="31" t="str">
        <f t="shared" si="1845"/>
        <v/>
      </c>
      <c r="Z6592" s="134">
        <v>27.34</v>
      </c>
      <c r="AA6592" s="31">
        <f t="shared" si="1846"/>
        <v>27.34</v>
      </c>
      <c r="AB6592" s="31" t="str">
        <f t="shared" si="1847"/>
        <v>-</v>
      </c>
    </row>
    <row r="6593" spans="1:28" x14ac:dyDescent="0.3">
      <c r="A6593" s="133">
        <v>43010.375</v>
      </c>
      <c r="B6593" s="152">
        <f t="shared" si="1848"/>
        <v>10</v>
      </c>
      <c r="C6593" s="152">
        <f t="shared" si="1849"/>
        <v>2</v>
      </c>
      <c r="D6593" s="152">
        <f t="shared" si="1850"/>
        <v>9</v>
      </c>
      <c r="E6593" s="38" t="str">
        <f t="shared" si="1851"/>
        <v/>
      </c>
      <c r="F6593" s="134">
        <v>29.8</v>
      </c>
      <c r="G6593" s="38">
        <f t="shared" si="1852"/>
        <v>29.8</v>
      </c>
      <c r="H6593" s="38" t="str">
        <f t="shared" si="1853"/>
        <v>-</v>
      </c>
      <c r="K6593" s="133">
        <v>43375.375</v>
      </c>
      <c r="L6593" s="9">
        <f t="shared" si="1836"/>
        <v>10</v>
      </c>
      <c r="M6593" s="9">
        <f t="shared" si="1837"/>
        <v>2</v>
      </c>
      <c r="N6593" s="9">
        <f t="shared" si="1838"/>
        <v>9</v>
      </c>
      <c r="O6593" s="31" t="str">
        <f t="shared" si="1839"/>
        <v/>
      </c>
      <c r="P6593" s="134">
        <v>33.99</v>
      </c>
      <c r="Q6593" s="31">
        <f t="shared" si="1840"/>
        <v>33.99</v>
      </c>
      <c r="R6593" s="31" t="str">
        <f t="shared" si="1841"/>
        <v>-</v>
      </c>
      <c r="U6593" s="133">
        <v>43740.375</v>
      </c>
      <c r="V6593" s="9">
        <f t="shared" si="1842"/>
        <v>10</v>
      </c>
      <c r="W6593" s="9">
        <f t="shared" si="1843"/>
        <v>2</v>
      </c>
      <c r="X6593" s="9">
        <f t="shared" si="1844"/>
        <v>9</v>
      </c>
      <c r="Y6593" s="31" t="str">
        <f t="shared" si="1845"/>
        <v/>
      </c>
      <c r="Z6593" s="134">
        <v>31.51</v>
      </c>
      <c r="AA6593" s="31">
        <f t="shared" si="1846"/>
        <v>31.51</v>
      </c>
      <c r="AB6593" s="31" t="str">
        <f t="shared" si="1847"/>
        <v>-</v>
      </c>
    </row>
    <row r="6594" spans="1:28" x14ac:dyDescent="0.3">
      <c r="A6594" s="133">
        <v>43010.416666666664</v>
      </c>
      <c r="B6594" s="152">
        <f t="shared" si="1848"/>
        <v>10</v>
      </c>
      <c r="C6594" s="152">
        <f t="shared" si="1849"/>
        <v>2</v>
      </c>
      <c r="D6594" s="152">
        <f t="shared" si="1850"/>
        <v>10</v>
      </c>
      <c r="E6594" s="38" t="str">
        <f t="shared" si="1851"/>
        <v/>
      </c>
      <c r="F6594" s="134">
        <v>32.06</v>
      </c>
      <c r="G6594" s="38">
        <f t="shared" si="1852"/>
        <v>32.06</v>
      </c>
      <c r="H6594" s="38" t="str">
        <f t="shared" si="1853"/>
        <v>-</v>
      </c>
      <c r="K6594" s="133">
        <v>43375.416666666664</v>
      </c>
      <c r="L6594" s="9">
        <f t="shared" si="1836"/>
        <v>10</v>
      </c>
      <c r="M6594" s="9">
        <f t="shared" si="1837"/>
        <v>2</v>
      </c>
      <c r="N6594" s="9">
        <f t="shared" si="1838"/>
        <v>10</v>
      </c>
      <c r="O6594" s="31" t="str">
        <f t="shared" si="1839"/>
        <v/>
      </c>
      <c r="P6594" s="134">
        <v>38.89</v>
      </c>
      <c r="Q6594" s="31">
        <f t="shared" si="1840"/>
        <v>38.89</v>
      </c>
      <c r="R6594" s="31" t="str">
        <f t="shared" si="1841"/>
        <v>-</v>
      </c>
      <c r="U6594" s="133">
        <v>43740.416666666664</v>
      </c>
      <c r="V6594" s="9">
        <f t="shared" si="1842"/>
        <v>10</v>
      </c>
      <c r="W6594" s="9">
        <f t="shared" si="1843"/>
        <v>2</v>
      </c>
      <c r="X6594" s="9">
        <f t="shared" si="1844"/>
        <v>10</v>
      </c>
      <c r="Y6594" s="31" t="str">
        <f t="shared" si="1845"/>
        <v/>
      </c>
      <c r="Z6594" s="134">
        <v>33.83</v>
      </c>
      <c r="AA6594" s="31">
        <f t="shared" si="1846"/>
        <v>33.83</v>
      </c>
      <c r="AB6594" s="31" t="str">
        <f t="shared" si="1847"/>
        <v>-</v>
      </c>
    </row>
    <row r="6595" spans="1:28" x14ac:dyDescent="0.3">
      <c r="A6595" s="133">
        <v>43010.458333333336</v>
      </c>
      <c r="B6595" s="152">
        <f t="shared" si="1848"/>
        <v>10</v>
      </c>
      <c r="C6595" s="152">
        <f t="shared" si="1849"/>
        <v>2</v>
      </c>
      <c r="D6595" s="152">
        <f t="shared" si="1850"/>
        <v>11</v>
      </c>
      <c r="E6595" s="38" t="str">
        <f t="shared" si="1851"/>
        <v/>
      </c>
      <c r="F6595" s="134">
        <v>33.82</v>
      </c>
      <c r="G6595" s="38">
        <f t="shared" si="1852"/>
        <v>33.82</v>
      </c>
      <c r="H6595" s="38" t="str">
        <f t="shared" si="1853"/>
        <v>-</v>
      </c>
      <c r="K6595" s="133">
        <v>43375.458333333336</v>
      </c>
      <c r="L6595" s="9">
        <f t="shared" si="1836"/>
        <v>10</v>
      </c>
      <c r="M6595" s="9">
        <f t="shared" si="1837"/>
        <v>2</v>
      </c>
      <c r="N6595" s="9">
        <f t="shared" si="1838"/>
        <v>11</v>
      </c>
      <c r="O6595" s="31" t="str">
        <f t="shared" si="1839"/>
        <v/>
      </c>
      <c r="P6595" s="134">
        <v>38.68</v>
      </c>
      <c r="Q6595" s="31">
        <f t="shared" si="1840"/>
        <v>38.68</v>
      </c>
      <c r="R6595" s="31" t="str">
        <f t="shared" si="1841"/>
        <v>-</v>
      </c>
      <c r="U6595" s="133">
        <v>43740.458333333336</v>
      </c>
      <c r="V6595" s="9">
        <f t="shared" si="1842"/>
        <v>10</v>
      </c>
      <c r="W6595" s="9">
        <f t="shared" si="1843"/>
        <v>2</v>
      </c>
      <c r="X6595" s="9">
        <f t="shared" si="1844"/>
        <v>11</v>
      </c>
      <c r="Y6595" s="31" t="str">
        <f t="shared" si="1845"/>
        <v/>
      </c>
      <c r="Z6595" s="134">
        <v>36.26</v>
      </c>
      <c r="AA6595" s="31">
        <f t="shared" si="1846"/>
        <v>36.26</v>
      </c>
      <c r="AB6595" s="31" t="str">
        <f t="shared" si="1847"/>
        <v>-</v>
      </c>
    </row>
    <row r="6596" spans="1:28" x14ac:dyDescent="0.3">
      <c r="A6596" s="133">
        <v>43010.5</v>
      </c>
      <c r="B6596" s="152">
        <f t="shared" si="1848"/>
        <v>10</v>
      </c>
      <c r="C6596" s="152">
        <f t="shared" si="1849"/>
        <v>2</v>
      </c>
      <c r="D6596" s="152">
        <f t="shared" si="1850"/>
        <v>12</v>
      </c>
      <c r="E6596" s="38" t="str">
        <f t="shared" si="1851"/>
        <v/>
      </c>
      <c r="F6596" s="134">
        <v>36.590000000000003</v>
      </c>
      <c r="G6596" s="38">
        <f t="shared" si="1852"/>
        <v>36.590000000000003</v>
      </c>
      <c r="H6596" s="38" t="str">
        <f t="shared" si="1853"/>
        <v>-</v>
      </c>
      <c r="K6596" s="133">
        <v>43375.5</v>
      </c>
      <c r="L6596" s="9">
        <f t="shared" si="1836"/>
        <v>10</v>
      </c>
      <c r="M6596" s="9">
        <f t="shared" si="1837"/>
        <v>2</v>
      </c>
      <c r="N6596" s="9">
        <f t="shared" si="1838"/>
        <v>12</v>
      </c>
      <c r="O6596" s="31" t="str">
        <f t="shared" si="1839"/>
        <v/>
      </c>
      <c r="P6596" s="134">
        <v>42.46</v>
      </c>
      <c r="Q6596" s="31">
        <f t="shared" si="1840"/>
        <v>42.46</v>
      </c>
      <c r="R6596" s="31" t="str">
        <f t="shared" si="1841"/>
        <v>-</v>
      </c>
      <c r="U6596" s="133">
        <v>43740.5</v>
      </c>
      <c r="V6596" s="9">
        <f t="shared" si="1842"/>
        <v>10</v>
      </c>
      <c r="W6596" s="9">
        <f t="shared" si="1843"/>
        <v>2</v>
      </c>
      <c r="X6596" s="9">
        <f t="shared" si="1844"/>
        <v>12</v>
      </c>
      <c r="Y6596" s="31" t="str">
        <f t="shared" si="1845"/>
        <v/>
      </c>
      <c r="Z6596" s="134">
        <v>44.4</v>
      </c>
      <c r="AA6596" s="31">
        <f t="shared" si="1846"/>
        <v>44.4</v>
      </c>
      <c r="AB6596" s="31" t="str">
        <f t="shared" si="1847"/>
        <v>-</v>
      </c>
    </row>
    <row r="6597" spans="1:28" x14ac:dyDescent="0.3">
      <c r="A6597" s="133">
        <v>43010.541666666664</v>
      </c>
      <c r="B6597" s="152">
        <f t="shared" si="1848"/>
        <v>10</v>
      </c>
      <c r="C6597" s="152">
        <f t="shared" si="1849"/>
        <v>2</v>
      </c>
      <c r="D6597" s="152">
        <f t="shared" si="1850"/>
        <v>13</v>
      </c>
      <c r="E6597" s="38" t="str">
        <f t="shared" si="1851"/>
        <v/>
      </c>
      <c r="F6597" s="134">
        <v>41.42</v>
      </c>
      <c r="G6597" s="38">
        <f t="shared" si="1852"/>
        <v>41.42</v>
      </c>
      <c r="H6597" s="38" t="str">
        <f t="shared" si="1853"/>
        <v>-</v>
      </c>
      <c r="K6597" s="133">
        <v>43375.541666666664</v>
      </c>
      <c r="L6597" s="9">
        <f t="shared" si="1836"/>
        <v>10</v>
      </c>
      <c r="M6597" s="9">
        <f t="shared" si="1837"/>
        <v>2</v>
      </c>
      <c r="N6597" s="9">
        <f t="shared" si="1838"/>
        <v>13</v>
      </c>
      <c r="O6597" s="31" t="str">
        <f t="shared" si="1839"/>
        <v/>
      </c>
      <c r="P6597" s="134">
        <v>46.44</v>
      </c>
      <c r="Q6597" s="31">
        <f t="shared" si="1840"/>
        <v>46.44</v>
      </c>
      <c r="R6597" s="31" t="str">
        <f t="shared" si="1841"/>
        <v>-</v>
      </c>
      <c r="U6597" s="133">
        <v>43740.541666666664</v>
      </c>
      <c r="V6597" s="9">
        <f t="shared" si="1842"/>
        <v>10</v>
      </c>
      <c r="W6597" s="9">
        <f t="shared" si="1843"/>
        <v>2</v>
      </c>
      <c r="X6597" s="9">
        <f t="shared" si="1844"/>
        <v>13</v>
      </c>
      <c r="Y6597" s="31" t="str">
        <f t="shared" si="1845"/>
        <v/>
      </c>
      <c r="Z6597" s="134">
        <v>67.19</v>
      </c>
      <c r="AA6597" s="31">
        <f t="shared" si="1846"/>
        <v>67.19</v>
      </c>
      <c r="AB6597" s="31" t="str">
        <f t="shared" si="1847"/>
        <v>-</v>
      </c>
    </row>
    <row r="6598" spans="1:28" x14ac:dyDescent="0.3">
      <c r="A6598" s="133">
        <v>43010.583333333336</v>
      </c>
      <c r="B6598" s="152">
        <f t="shared" si="1848"/>
        <v>10</v>
      </c>
      <c r="C6598" s="152">
        <f t="shared" si="1849"/>
        <v>2</v>
      </c>
      <c r="D6598" s="152">
        <f t="shared" si="1850"/>
        <v>14</v>
      </c>
      <c r="E6598" s="38" t="str">
        <f t="shared" si="1851"/>
        <v/>
      </c>
      <c r="F6598" s="134">
        <v>39.32</v>
      </c>
      <c r="G6598" s="38">
        <f t="shared" si="1852"/>
        <v>39.32</v>
      </c>
      <c r="H6598" s="38" t="str">
        <f t="shared" si="1853"/>
        <v>-</v>
      </c>
      <c r="K6598" s="133">
        <v>43375.583333333336</v>
      </c>
      <c r="L6598" s="9">
        <f t="shared" si="1836"/>
        <v>10</v>
      </c>
      <c r="M6598" s="9">
        <f t="shared" si="1837"/>
        <v>2</v>
      </c>
      <c r="N6598" s="9">
        <f t="shared" si="1838"/>
        <v>14</v>
      </c>
      <c r="O6598" s="31" t="str">
        <f t="shared" si="1839"/>
        <v/>
      </c>
      <c r="P6598" s="134">
        <v>51.06</v>
      </c>
      <c r="Q6598" s="31">
        <f t="shared" si="1840"/>
        <v>51.06</v>
      </c>
      <c r="R6598" s="31" t="str">
        <f t="shared" si="1841"/>
        <v>-</v>
      </c>
      <c r="U6598" s="133">
        <v>43740.583333333336</v>
      </c>
      <c r="V6598" s="9">
        <f t="shared" si="1842"/>
        <v>10</v>
      </c>
      <c r="W6598" s="9">
        <f t="shared" si="1843"/>
        <v>2</v>
      </c>
      <c r="X6598" s="9">
        <f t="shared" si="1844"/>
        <v>14</v>
      </c>
      <c r="Y6598" s="31" t="str">
        <f t="shared" si="1845"/>
        <v/>
      </c>
      <c r="Z6598" s="134">
        <v>94.96</v>
      </c>
      <c r="AA6598" s="31">
        <f t="shared" si="1846"/>
        <v>94.96</v>
      </c>
      <c r="AB6598" s="31" t="str">
        <f t="shared" si="1847"/>
        <v>-</v>
      </c>
    </row>
    <row r="6599" spans="1:28" x14ac:dyDescent="0.3">
      <c r="A6599" s="133">
        <v>43010.625</v>
      </c>
      <c r="B6599" s="152">
        <f t="shared" si="1848"/>
        <v>10</v>
      </c>
      <c r="C6599" s="152">
        <f t="shared" si="1849"/>
        <v>2</v>
      </c>
      <c r="D6599" s="152">
        <f t="shared" si="1850"/>
        <v>15</v>
      </c>
      <c r="E6599" s="38" t="str">
        <f t="shared" si="1851"/>
        <v/>
      </c>
      <c r="F6599" s="134">
        <v>40.049999999999997</v>
      </c>
      <c r="G6599" s="38">
        <f t="shared" si="1852"/>
        <v>40.049999999999997</v>
      </c>
      <c r="H6599" s="38" t="str">
        <f t="shared" si="1853"/>
        <v>-</v>
      </c>
      <c r="K6599" s="133">
        <v>43375.625</v>
      </c>
      <c r="L6599" s="9">
        <f t="shared" si="1836"/>
        <v>10</v>
      </c>
      <c r="M6599" s="9">
        <f t="shared" si="1837"/>
        <v>2</v>
      </c>
      <c r="N6599" s="9">
        <f t="shared" si="1838"/>
        <v>15</v>
      </c>
      <c r="O6599" s="31" t="str">
        <f t="shared" si="1839"/>
        <v/>
      </c>
      <c r="P6599" s="134">
        <v>56.59</v>
      </c>
      <c r="Q6599" s="31">
        <f t="shared" si="1840"/>
        <v>56.59</v>
      </c>
      <c r="R6599" s="31" t="str">
        <f t="shared" si="1841"/>
        <v>-</v>
      </c>
      <c r="U6599" s="133">
        <v>43740.625</v>
      </c>
      <c r="V6599" s="9">
        <f t="shared" si="1842"/>
        <v>10</v>
      </c>
      <c r="W6599" s="9">
        <f t="shared" si="1843"/>
        <v>2</v>
      </c>
      <c r="X6599" s="9">
        <f t="shared" si="1844"/>
        <v>15</v>
      </c>
      <c r="Y6599" s="31" t="str">
        <f t="shared" si="1845"/>
        <v/>
      </c>
      <c r="Z6599" s="134">
        <v>133.30000000000001</v>
      </c>
      <c r="AA6599" s="31">
        <f t="shared" si="1846"/>
        <v>133.30000000000001</v>
      </c>
      <c r="AB6599" s="31" t="str">
        <f t="shared" si="1847"/>
        <v>-</v>
      </c>
    </row>
    <row r="6600" spans="1:28" x14ac:dyDescent="0.3">
      <c r="A6600" s="133">
        <v>43010.666666666664</v>
      </c>
      <c r="B6600" s="152">
        <f t="shared" si="1848"/>
        <v>10</v>
      </c>
      <c r="C6600" s="152">
        <f t="shared" si="1849"/>
        <v>2</v>
      </c>
      <c r="D6600" s="152">
        <f t="shared" si="1850"/>
        <v>16</v>
      </c>
      <c r="E6600" s="38" t="str">
        <f t="shared" si="1851"/>
        <v/>
      </c>
      <c r="F6600" s="134">
        <v>39.61</v>
      </c>
      <c r="G6600" s="38">
        <f t="shared" si="1852"/>
        <v>39.61</v>
      </c>
      <c r="H6600" s="38" t="str">
        <f t="shared" si="1853"/>
        <v>-</v>
      </c>
      <c r="K6600" s="133">
        <v>43375.666666666664</v>
      </c>
      <c r="L6600" s="9">
        <f t="shared" si="1836"/>
        <v>10</v>
      </c>
      <c r="M6600" s="9">
        <f t="shared" si="1837"/>
        <v>2</v>
      </c>
      <c r="N6600" s="9">
        <f t="shared" si="1838"/>
        <v>16</v>
      </c>
      <c r="O6600" s="31" t="str">
        <f t="shared" si="1839"/>
        <v/>
      </c>
      <c r="P6600" s="134">
        <v>63.99</v>
      </c>
      <c r="Q6600" s="31">
        <f t="shared" si="1840"/>
        <v>63.99</v>
      </c>
      <c r="R6600" s="31" t="str">
        <f t="shared" si="1841"/>
        <v>-</v>
      </c>
      <c r="U6600" s="133">
        <v>43740.666666666664</v>
      </c>
      <c r="V6600" s="9">
        <f t="shared" si="1842"/>
        <v>10</v>
      </c>
      <c r="W6600" s="9">
        <f t="shared" si="1843"/>
        <v>2</v>
      </c>
      <c r="X6600" s="9">
        <f t="shared" si="1844"/>
        <v>16</v>
      </c>
      <c r="Y6600" s="31" t="str">
        <f t="shared" si="1845"/>
        <v/>
      </c>
      <c r="Z6600" s="134">
        <v>160.13999999999999</v>
      </c>
      <c r="AA6600" s="31">
        <f t="shared" si="1846"/>
        <v>160.13999999999999</v>
      </c>
      <c r="AB6600" s="31" t="str">
        <f t="shared" si="1847"/>
        <v>-</v>
      </c>
    </row>
    <row r="6601" spans="1:28" x14ac:dyDescent="0.3">
      <c r="A6601" s="133">
        <v>43010.708333333336</v>
      </c>
      <c r="B6601" s="152">
        <f t="shared" si="1848"/>
        <v>10</v>
      </c>
      <c r="C6601" s="152">
        <f t="shared" si="1849"/>
        <v>2</v>
      </c>
      <c r="D6601" s="152">
        <f t="shared" si="1850"/>
        <v>17</v>
      </c>
      <c r="E6601" s="38" t="str">
        <f t="shared" si="1851"/>
        <v/>
      </c>
      <c r="F6601" s="134">
        <v>37.979999999999997</v>
      </c>
      <c r="G6601" s="38" t="str">
        <f t="shared" si="1852"/>
        <v>-</v>
      </c>
      <c r="H6601" s="38">
        <f t="shared" si="1853"/>
        <v>37.979999999999997</v>
      </c>
      <c r="K6601" s="133">
        <v>43375.708333333336</v>
      </c>
      <c r="L6601" s="9">
        <f t="shared" ref="L6601:L6664" si="1854">MONTH(K6601)</f>
        <v>10</v>
      </c>
      <c r="M6601" s="9">
        <f t="shared" ref="M6601:M6664" si="1855">DAY(K6601)</f>
        <v>2</v>
      </c>
      <c r="N6601" s="9">
        <f t="shared" ref="N6601:N6664" si="1856">HOUR(K6601)</f>
        <v>17</v>
      </c>
      <c r="O6601" s="31" t="str">
        <f t="shared" ref="O6601:O6664" si="1857">IF(WEEKDAY(K6601,2)&gt;5,"W","")</f>
        <v/>
      </c>
      <c r="P6601" s="134">
        <v>60.13</v>
      </c>
      <c r="Q6601" s="31" t="str">
        <f t="shared" ref="Q6601:Q6664" si="1858">IF(AND($L6601&gt;=$L$5,$L6601&lt;=$M$5),IF($O6601&lt;&gt;"W",IF(AND($N6601&gt;=$N$5,$N6601&lt;$P$5),$P6601,"-"),"-"),"-")</f>
        <v>-</v>
      </c>
      <c r="R6601" s="31">
        <f t="shared" ref="R6601:R6664" si="1859">IF(Q6601="-",P6601,"-")</f>
        <v>60.13</v>
      </c>
      <c r="U6601" s="133">
        <v>43740.708333333336</v>
      </c>
      <c r="V6601" s="9">
        <f t="shared" ref="V6601:V6664" si="1860">MONTH(U6601)</f>
        <v>10</v>
      </c>
      <c r="W6601" s="9">
        <f t="shared" ref="W6601:W6664" si="1861">DAY(U6601)</f>
        <v>2</v>
      </c>
      <c r="X6601" s="9">
        <f t="shared" ref="X6601:X6664" si="1862">HOUR(U6601)</f>
        <v>17</v>
      </c>
      <c r="Y6601" s="31" t="str">
        <f t="shared" ref="Y6601:Y6664" si="1863">IF(WEEKDAY(U6601,2)&gt;5,"W","")</f>
        <v/>
      </c>
      <c r="Z6601" s="134">
        <v>124.58</v>
      </c>
      <c r="AA6601" s="31" t="str">
        <f t="shared" ref="AA6601:AA6664" si="1864">IF(AND($V6601&gt;=$V$5,$V6601&lt;=$W$5),IF($Y6601&lt;&gt;"W",IF(AND($X6601&gt;=$X$5,$X6601&lt;$Z$5),$Z6601,"-"),"-"),"-")</f>
        <v>-</v>
      </c>
      <c r="AB6601" s="31">
        <f t="shared" ref="AB6601:AB6664" si="1865">IF(AA6601="-",Z6601,"-")</f>
        <v>124.58</v>
      </c>
    </row>
    <row r="6602" spans="1:28" x14ac:dyDescent="0.3">
      <c r="A6602" s="133">
        <v>43010.75</v>
      </c>
      <c r="B6602" s="152">
        <f t="shared" ref="B6602:B6665" si="1866">MONTH(A6602)</f>
        <v>10</v>
      </c>
      <c r="C6602" s="152">
        <f t="shared" ref="C6602:C6665" si="1867">DAY(A6602)</f>
        <v>2</v>
      </c>
      <c r="D6602" s="152">
        <f t="shared" ref="D6602:D6665" si="1868">HOUR(A6602)</f>
        <v>18</v>
      </c>
      <c r="E6602" s="38" t="str">
        <f t="shared" ref="E6602:E6665" si="1869">IF(WEEKDAY(A6602,2)&gt;5,"W","")</f>
        <v/>
      </c>
      <c r="F6602" s="134">
        <v>36.14</v>
      </c>
      <c r="G6602" s="38" t="str">
        <f t="shared" ref="G6602:G6665" si="1870">IF(AND($B6602&gt;=$B$5,$B6602&lt;=$C$5),IF($E6602&lt;&gt;"W",IF(AND($D6602&gt;=$D$5,$D6602&lt;$F$5),$F6602,"-"),"-"),"-")</f>
        <v>-</v>
      </c>
      <c r="H6602" s="38">
        <f t="shared" ref="H6602:H6665" si="1871">IF(G6602="-",F6602,"-")</f>
        <v>36.14</v>
      </c>
      <c r="K6602" s="133">
        <v>43375.75</v>
      </c>
      <c r="L6602" s="9">
        <f t="shared" si="1854"/>
        <v>10</v>
      </c>
      <c r="M6602" s="9">
        <f t="shared" si="1855"/>
        <v>2</v>
      </c>
      <c r="N6602" s="9">
        <f t="shared" si="1856"/>
        <v>18</v>
      </c>
      <c r="O6602" s="31" t="str">
        <f t="shared" si="1857"/>
        <v/>
      </c>
      <c r="P6602" s="134">
        <v>49.73</v>
      </c>
      <c r="Q6602" s="31" t="str">
        <f t="shared" si="1858"/>
        <v>-</v>
      </c>
      <c r="R6602" s="31">
        <f t="shared" si="1859"/>
        <v>49.73</v>
      </c>
      <c r="U6602" s="133">
        <v>43740.75</v>
      </c>
      <c r="V6602" s="9">
        <f t="shared" si="1860"/>
        <v>10</v>
      </c>
      <c r="W6602" s="9">
        <f t="shared" si="1861"/>
        <v>2</v>
      </c>
      <c r="X6602" s="9">
        <f t="shared" si="1862"/>
        <v>18</v>
      </c>
      <c r="Y6602" s="31" t="str">
        <f t="shared" si="1863"/>
        <v/>
      </c>
      <c r="Z6602" s="134">
        <v>67.319999999999993</v>
      </c>
      <c r="AA6602" s="31" t="str">
        <f t="shared" si="1864"/>
        <v>-</v>
      </c>
      <c r="AB6602" s="31">
        <f t="shared" si="1865"/>
        <v>67.319999999999993</v>
      </c>
    </row>
    <row r="6603" spans="1:28" x14ac:dyDescent="0.3">
      <c r="A6603" s="133">
        <v>43010.791666666664</v>
      </c>
      <c r="B6603" s="152">
        <f t="shared" si="1866"/>
        <v>10</v>
      </c>
      <c r="C6603" s="152">
        <f t="shared" si="1867"/>
        <v>2</v>
      </c>
      <c r="D6603" s="152">
        <f t="shared" si="1868"/>
        <v>19</v>
      </c>
      <c r="E6603" s="38" t="str">
        <f t="shared" si="1869"/>
        <v/>
      </c>
      <c r="F6603" s="134">
        <v>38.1</v>
      </c>
      <c r="G6603" s="38" t="str">
        <f t="shared" si="1870"/>
        <v>-</v>
      </c>
      <c r="H6603" s="38">
        <f t="shared" si="1871"/>
        <v>38.1</v>
      </c>
      <c r="K6603" s="133">
        <v>43375.791666666664</v>
      </c>
      <c r="L6603" s="9">
        <f t="shared" si="1854"/>
        <v>10</v>
      </c>
      <c r="M6603" s="9">
        <f t="shared" si="1855"/>
        <v>2</v>
      </c>
      <c r="N6603" s="9">
        <f t="shared" si="1856"/>
        <v>19</v>
      </c>
      <c r="O6603" s="31" t="str">
        <f t="shared" si="1857"/>
        <v/>
      </c>
      <c r="P6603" s="134">
        <v>59.48</v>
      </c>
      <c r="Q6603" s="31" t="str">
        <f t="shared" si="1858"/>
        <v>-</v>
      </c>
      <c r="R6603" s="31">
        <f t="shared" si="1859"/>
        <v>59.48</v>
      </c>
      <c r="U6603" s="133">
        <v>43740.791666666664</v>
      </c>
      <c r="V6603" s="9">
        <f t="shared" si="1860"/>
        <v>10</v>
      </c>
      <c r="W6603" s="9">
        <f t="shared" si="1861"/>
        <v>2</v>
      </c>
      <c r="X6603" s="9">
        <f t="shared" si="1862"/>
        <v>19</v>
      </c>
      <c r="Y6603" s="31" t="str">
        <f t="shared" si="1863"/>
        <v/>
      </c>
      <c r="Z6603" s="134">
        <v>56.18</v>
      </c>
      <c r="AA6603" s="31" t="str">
        <f t="shared" si="1864"/>
        <v>-</v>
      </c>
      <c r="AB6603" s="31">
        <f t="shared" si="1865"/>
        <v>56.18</v>
      </c>
    </row>
    <row r="6604" spans="1:28" x14ac:dyDescent="0.3">
      <c r="A6604" s="133">
        <v>43010.833333333336</v>
      </c>
      <c r="B6604" s="152">
        <f t="shared" si="1866"/>
        <v>10</v>
      </c>
      <c r="C6604" s="152">
        <f t="shared" si="1867"/>
        <v>2</v>
      </c>
      <c r="D6604" s="152">
        <f t="shared" si="1868"/>
        <v>20</v>
      </c>
      <c r="E6604" s="38" t="str">
        <f t="shared" si="1869"/>
        <v/>
      </c>
      <c r="F6604" s="134">
        <v>34.08</v>
      </c>
      <c r="G6604" s="38" t="str">
        <f t="shared" si="1870"/>
        <v>-</v>
      </c>
      <c r="H6604" s="38">
        <f t="shared" si="1871"/>
        <v>34.08</v>
      </c>
      <c r="K6604" s="133">
        <v>43375.833333333336</v>
      </c>
      <c r="L6604" s="9">
        <f t="shared" si="1854"/>
        <v>10</v>
      </c>
      <c r="M6604" s="9">
        <f t="shared" si="1855"/>
        <v>2</v>
      </c>
      <c r="N6604" s="9">
        <f t="shared" si="1856"/>
        <v>20</v>
      </c>
      <c r="O6604" s="31" t="str">
        <f t="shared" si="1857"/>
        <v/>
      </c>
      <c r="P6604" s="134">
        <v>45.74</v>
      </c>
      <c r="Q6604" s="31" t="str">
        <f t="shared" si="1858"/>
        <v>-</v>
      </c>
      <c r="R6604" s="31">
        <f t="shared" si="1859"/>
        <v>45.74</v>
      </c>
      <c r="U6604" s="133">
        <v>43740.833333333336</v>
      </c>
      <c r="V6604" s="9">
        <f t="shared" si="1860"/>
        <v>10</v>
      </c>
      <c r="W6604" s="9">
        <f t="shared" si="1861"/>
        <v>2</v>
      </c>
      <c r="X6604" s="9">
        <f t="shared" si="1862"/>
        <v>20</v>
      </c>
      <c r="Y6604" s="31" t="str">
        <f t="shared" si="1863"/>
        <v/>
      </c>
      <c r="Z6604" s="134">
        <v>40.44</v>
      </c>
      <c r="AA6604" s="31" t="str">
        <f t="shared" si="1864"/>
        <v>-</v>
      </c>
      <c r="AB6604" s="31">
        <f t="shared" si="1865"/>
        <v>40.44</v>
      </c>
    </row>
    <row r="6605" spans="1:28" x14ac:dyDescent="0.3">
      <c r="A6605" s="133">
        <v>43010.875</v>
      </c>
      <c r="B6605" s="152">
        <f t="shared" si="1866"/>
        <v>10</v>
      </c>
      <c r="C6605" s="152">
        <f t="shared" si="1867"/>
        <v>2</v>
      </c>
      <c r="D6605" s="152">
        <f t="shared" si="1868"/>
        <v>21</v>
      </c>
      <c r="E6605" s="38" t="str">
        <f t="shared" si="1869"/>
        <v/>
      </c>
      <c r="F6605" s="134">
        <v>29.24</v>
      </c>
      <c r="G6605" s="38" t="str">
        <f t="shared" si="1870"/>
        <v>-</v>
      </c>
      <c r="H6605" s="38">
        <f t="shared" si="1871"/>
        <v>29.24</v>
      </c>
      <c r="K6605" s="133">
        <v>43375.875</v>
      </c>
      <c r="L6605" s="9">
        <f t="shared" si="1854"/>
        <v>10</v>
      </c>
      <c r="M6605" s="9">
        <f t="shared" si="1855"/>
        <v>2</v>
      </c>
      <c r="N6605" s="9">
        <f t="shared" si="1856"/>
        <v>21</v>
      </c>
      <c r="O6605" s="31" t="str">
        <f t="shared" si="1857"/>
        <v/>
      </c>
      <c r="P6605" s="134">
        <v>39.08</v>
      </c>
      <c r="Q6605" s="31" t="str">
        <f t="shared" si="1858"/>
        <v>-</v>
      </c>
      <c r="R6605" s="31">
        <f t="shared" si="1859"/>
        <v>39.08</v>
      </c>
      <c r="U6605" s="133">
        <v>43740.875</v>
      </c>
      <c r="V6605" s="9">
        <f t="shared" si="1860"/>
        <v>10</v>
      </c>
      <c r="W6605" s="9">
        <f t="shared" si="1861"/>
        <v>2</v>
      </c>
      <c r="X6605" s="9">
        <f t="shared" si="1862"/>
        <v>21</v>
      </c>
      <c r="Y6605" s="31" t="str">
        <f t="shared" si="1863"/>
        <v/>
      </c>
      <c r="Z6605" s="134">
        <v>29.32</v>
      </c>
      <c r="AA6605" s="31" t="str">
        <f t="shared" si="1864"/>
        <v>-</v>
      </c>
      <c r="AB6605" s="31">
        <f t="shared" si="1865"/>
        <v>29.32</v>
      </c>
    </row>
    <row r="6606" spans="1:28" x14ac:dyDescent="0.3">
      <c r="A6606" s="133">
        <v>43010.916666666664</v>
      </c>
      <c r="B6606" s="152">
        <f t="shared" si="1866"/>
        <v>10</v>
      </c>
      <c r="C6606" s="152">
        <f t="shared" si="1867"/>
        <v>2</v>
      </c>
      <c r="D6606" s="152">
        <f t="shared" si="1868"/>
        <v>22</v>
      </c>
      <c r="E6606" s="38" t="str">
        <f t="shared" si="1869"/>
        <v/>
      </c>
      <c r="F6606" s="134">
        <v>24.75</v>
      </c>
      <c r="G6606" s="38" t="str">
        <f t="shared" si="1870"/>
        <v>-</v>
      </c>
      <c r="H6606" s="38">
        <f t="shared" si="1871"/>
        <v>24.75</v>
      </c>
      <c r="K6606" s="133">
        <v>43375.916666666664</v>
      </c>
      <c r="L6606" s="9">
        <f t="shared" si="1854"/>
        <v>10</v>
      </c>
      <c r="M6606" s="9">
        <f t="shared" si="1855"/>
        <v>2</v>
      </c>
      <c r="N6606" s="9">
        <f t="shared" si="1856"/>
        <v>22</v>
      </c>
      <c r="O6606" s="31" t="str">
        <f t="shared" si="1857"/>
        <v/>
      </c>
      <c r="P6606" s="134">
        <v>29.31</v>
      </c>
      <c r="Q6606" s="31" t="str">
        <f t="shared" si="1858"/>
        <v>-</v>
      </c>
      <c r="R6606" s="31">
        <f t="shared" si="1859"/>
        <v>29.31</v>
      </c>
      <c r="U6606" s="133">
        <v>43740.916666666664</v>
      </c>
      <c r="V6606" s="9">
        <f t="shared" si="1860"/>
        <v>10</v>
      </c>
      <c r="W6606" s="9">
        <f t="shared" si="1861"/>
        <v>2</v>
      </c>
      <c r="X6606" s="9">
        <f t="shared" si="1862"/>
        <v>22</v>
      </c>
      <c r="Y6606" s="31" t="str">
        <f t="shared" si="1863"/>
        <v/>
      </c>
      <c r="Z6606" s="134">
        <v>29.72</v>
      </c>
      <c r="AA6606" s="31" t="str">
        <f t="shared" si="1864"/>
        <v>-</v>
      </c>
      <c r="AB6606" s="31">
        <f t="shared" si="1865"/>
        <v>29.72</v>
      </c>
    </row>
    <row r="6607" spans="1:28" x14ac:dyDescent="0.3">
      <c r="A6607" s="133">
        <v>43010.958333333336</v>
      </c>
      <c r="B6607" s="152">
        <f t="shared" si="1866"/>
        <v>10</v>
      </c>
      <c r="C6607" s="152">
        <f t="shared" si="1867"/>
        <v>2</v>
      </c>
      <c r="D6607" s="152">
        <f t="shared" si="1868"/>
        <v>23</v>
      </c>
      <c r="E6607" s="38" t="str">
        <f t="shared" si="1869"/>
        <v/>
      </c>
      <c r="F6607" s="134">
        <v>23.7</v>
      </c>
      <c r="G6607" s="38" t="str">
        <f t="shared" si="1870"/>
        <v>-</v>
      </c>
      <c r="H6607" s="38">
        <f t="shared" si="1871"/>
        <v>23.7</v>
      </c>
      <c r="K6607" s="133">
        <v>43375.958333333336</v>
      </c>
      <c r="L6607" s="9">
        <f t="shared" si="1854"/>
        <v>10</v>
      </c>
      <c r="M6607" s="9">
        <f t="shared" si="1855"/>
        <v>2</v>
      </c>
      <c r="N6607" s="9">
        <f t="shared" si="1856"/>
        <v>23</v>
      </c>
      <c r="O6607" s="31" t="str">
        <f t="shared" si="1857"/>
        <v/>
      </c>
      <c r="P6607" s="134">
        <v>26.93</v>
      </c>
      <c r="Q6607" s="31" t="str">
        <f t="shared" si="1858"/>
        <v>-</v>
      </c>
      <c r="R6607" s="31">
        <f t="shared" si="1859"/>
        <v>26.93</v>
      </c>
      <c r="U6607" s="133">
        <v>43740.958333333336</v>
      </c>
      <c r="V6607" s="9">
        <f t="shared" si="1860"/>
        <v>10</v>
      </c>
      <c r="W6607" s="9">
        <f t="shared" si="1861"/>
        <v>2</v>
      </c>
      <c r="X6607" s="9">
        <f t="shared" si="1862"/>
        <v>23</v>
      </c>
      <c r="Y6607" s="31" t="str">
        <f t="shared" si="1863"/>
        <v/>
      </c>
      <c r="Z6607" s="134">
        <v>26.33</v>
      </c>
      <c r="AA6607" s="31" t="str">
        <f t="shared" si="1864"/>
        <v>-</v>
      </c>
      <c r="AB6607" s="31">
        <f t="shared" si="1865"/>
        <v>26.33</v>
      </c>
    </row>
    <row r="6608" spans="1:28" x14ac:dyDescent="0.3">
      <c r="A6608" s="133">
        <v>43011</v>
      </c>
      <c r="B6608" s="152">
        <f t="shared" si="1866"/>
        <v>10</v>
      </c>
      <c r="C6608" s="152">
        <f t="shared" si="1867"/>
        <v>3</v>
      </c>
      <c r="D6608" s="152">
        <f t="shared" si="1868"/>
        <v>0</v>
      </c>
      <c r="E6608" s="38" t="str">
        <f t="shared" si="1869"/>
        <v/>
      </c>
      <c r="F6608" s="134">
        <v>20.16</v>
      </c>
      <c r="G6608" s="38" t="str">
        <f t="shared" si="1870"/>
        <v>-</v>
      </c>
      <c r="H6608" s="38">
        <f t="shared" si="1871"/>
        <v>20.16</v>
      </c>
      <c r="K6608" s="133">
        <v>43376</v>
      </c>
      <c r="L6608" s="9">
        <f t="shared" si="1854"/>
        <v>10</v>
      </c>
      <c r="M6608" s="9">
        <f t="shared" si="1855"/>
        <v>3</v>
      </c>
      <c r="N6608" s="9">
        <f t="shared" si="1856"/>
        <v>0</v>
      </c>
      <c r="O6608" s="31" t="str">
        <f t="shared" si="1857"/>
        <v/>
      </c>
      <c r="P6608" s="134">
        <v>27.04</v>
      </c>
      <c r="Q6608" s="31" t="str">
        <f t="shared" si="1858"/>
        <v>-</v>
      </c>
      <c r="R6608" s="31">
        <f t="shared" si="1859"/>
        <v>27.04</v>
      </c>
      <c r="U6608" s="133">
        <v>43741</v>
      </c>
      <c r="V6608" s="9">
        <f t="shared" si="1860"/>
        <v>10</v>
      </c>
      <c r="W6608" s="9">
        <f t="shared" si="1861"/>
        <v>3</v>
      </c>
      <c r="X6608" s="9">
        <f t="shared" si="1862"/>
        <v>0</v>
      </c>
      <c r="Y6608" s="31" t="str">
        <f t="shared" si="1863"/>
        <v/>
      </c>
      <c r="Z6608" s="134">
        <v>22.78</v>
      </c>
      <c r="AA6608" s="31" t="str">
        <f t="shared" si="1864"/>
        <v>-</v>
      </c>
      <c r="AB6608" s="31">
        <f t="shared" si="1865"/>
        <v>22.78</v>
      </c>
    </row>
    <row r="6609" spans="1:28" x14ac:dyDescent="0.3">
      <c r="A6609" s="133">
        <v>43011.041666666664</v>
      </c>
      <c r="B6609" s="152">
        <f t="shared" si="1866"/>
        <v>10</v>
      </c>
      <c r="C6609" s="152">
        <f t="shared" si="1867"/>
        <v>3</v>
      </c>
      <c r="D6609" s="152">
        <f t="shared" si="1868"/>
        <v>1</v>
      </c>
      <c r="E6609" s="38" t="str">
        <f t="shared" si="1869"/>
        <v/>
      </c>
      <c r="F6609" s="134">
        <v>18.91</v>
      </c>
      <c r="G6609" s="38" t="str">
        <f t="shared" si="1870"/>
        <v>-</v>
      </c>
      <c r="H6609" s="38">
        <f t="shared" si="1871"/>
        <v>18.91</v>
      </c>
      <c r="K6609" s="133">
        <v>43376.041666666664</v>
      </c>
      <c r="L6609" s="9">
        <f t="shared" si="1854"/>
        <v>10</v>
      </c>
      <c r="M6609" s="9">
        <f t="shared" si="1855"/>
        <v>3</v>
      </c>
      <c r="N6609" s="9">
        <f t="shared" si="1856"/>
        <v>1</v>
      </c>
      <c r="O6609" s="31" t="str">
        <f t="shared" si="1857"/>
        <v/>
      </c>
      <c r="P6609" s="134">
        <v>24.14</v>
      </c>
      <c r="Q6609" s="31" t="str">
        <f t="shared" si="1858"/>
        <v>-</v>
      </c>
      <c r="R6609" s="31">
        <f t="shared" si="1859"/>
        <v>24.14</v>
      </c>
      <c r="U6609" s="133">
        <v>43741.041666666664</v>
      </c>
      <c r="V6609" s="9">
        <f t="shared" si="1860"/>
        <v>10</v>
      </c>
      <c r="W6609" s="9">
        <f t="shared" si="1861"/>
        <v>3</v>
      </c>
      <c r="X6609" s="9">
        <f t="shared" si="1862"/>
        <v>1</v>
      </c>
      <c r="Y6609" s="31" t="str">
        <f t="shared" si="1863"/>
        <v/>
      </c>
      <c r="Z6609" s="134">
        <v>21.85</v>
      </c>
      <c r="AA6609" s="31" t="str">
        <f t="shared" si="1864"/>
        <v>-</v>
      </c>
      <c r="AB6609" s="31">
        <f t="shared" si="1865"/>
        <v>21.85</v>
      </c>
    </row>
    <row r="6610" spans="1:28" x14ac:dyDescent="0.3">
      <c r="A6610" s="133">
        <v>43011.083333333336</v>
      </c>
      <c r="B6610" s="152">
        <f t="shared" si="1866"/>
        <v>10</v>
      </c>
      <c r="C6610" s="152">
        <f t="shared" si="1867"/>
        <v>3</v>
      </c>
      <c r="D6610" s="152">
        <f t="shared" si="1868"/>
        <v>2</v>
      </c>
      <c r="E6610" s="38" t="str">
        <f t="shared" si="1869"/>
        <v/>
      </c>
      <c r="F6610" s="134">
        <v>18.670000000000002</v>
      </c>
      <c r="G6610" s="38" t="str">
        <f t="shared" si="1870"/>
        <v>-</v>
      </c>
      <c r="H6610" s="38">
        <f t="shared" si="1871"/>
        <v>18.670000000000002</v>
      </c>
      <c r="K6610" s="133">
        <v>43376.083333333336</v>
      </c>
      <c r="L6610" s="9">
        <f t="shared" si="1854"/>
        <v>10</v>
      </c>
      <c r="M6610" s="9">
        <f t="shared" si="1855"/>
        <v>3</v>
      </c>
      <c r="N6610" s="9">
        <f t="shared" si="1856"/>
        <v>2</v>
      </c>
      <c r="O6610" s="31" t="str">
        <f t="shared" si="1857"/>
        <v/>
      </c>
      <c r="P6610" s="134">
        <v>22.97</v>
      </c>
      <c r="Q6610" s="31" t="str">
        <f t="shared" si="1858"/>
        <v>-</v>
      </c>
      <c r="R6610" s="31">
        <f t="shared" si="1859"/>
        <v>22.97</v>
      </c>
      <c r="U6610" s="133">
        <v>43741.083333333336</v>
      </c>
      <c r="V6610" s="9">
        <f t="shared" si="1860"/>
        <v>10</v>
      </c>
      <c r="W6610" s="9">
        <f t="shared" si="1861"/>
        <v>3</v>
      </c>
      <c r="X6610" s="9">
        <f t="shared" si="1862"/>
        <v>2</v>
      </c>
      <c r="Y6610" s="31" t="str">
        <f t="shared" si="1863"/>
        <v/>
      </c>
      <c r="Z6610" s="134">
        <v>20.53</v>
      </c>
      <c r="AA6610" s="31" t="str">
        <f t="shared" si="1864"/>
        <v>-</v>
      </c>
      <c r="AB6610" s="31">
        <f t="shared" si="1865"/>
        <v>20.53</v>
      </c>
    </row>
    <row r="6611" spans="1:28" x14ac:dyDescent="0.3">
      <c r="A6611" s="133">
        <v>43011.125</v>
      </c>
      <c r="B6611" s="152">
        <f t="shared" si="1866"/>
        <v>10</v>
      </c>
      <c r="C6611" s="152">
        <f t="shared" si="1867"/>
        <v>3</v>
      </c>
      <c r="D6611" s="152">
        <f t="shared" si="1868"/>
        <v>3</v>
      </c>
      <c r="E6611" s="38" t="str">
        <f t="shared" si="1869"/>
        <v/>
      </c>
      <c r="F6611" s="134">
        <v>18.46</v>
      </c>
      <c r="G6611" s="38" t="str">
        <f t="shared" si="1870"/>
        <v>-</v>
      </c>
      <c r="H6611" s="38">
        <f t="shared" si="1871"/>
        <v>18.46</v>
      </c>
      <c r="K6611" s="133">
        <v>43376.125</v>
      </c>
      <c r="L6611" s="9">
        <f t="shared" si="1854"/>
        <v>10</v>
      </c>
      <c r="M6611" s="9">
        <f t="shared" si="1855"/>
        <v>3</v>
      </c>
      <c r="N6611" s="9">
        <f t="shared" si="1856"/>
        <v>3</v>
      </c>
      <c r="O6611" s="31" t="str">
        <f t="shared" si="1857"/>
        <v/>
      </c>
      <c r="P6611" s="134">
        <v>22.01</v>
      </c>
      <c r="Q6611" s="31" t="str">
        <f t="shared" si="1858"/>
        <v>-</v>
      </c>
      <c r="R6611" s="31">
        <f t="shared" si="1859"/>
        <v>22.01</v>
      </c>
      <c r="U6611" s="133">
        <v>43741.125</v>
      </c>
      <c r="V6611" s="9">
        <f t="shared" si="1860"/>
        <v>10</v>
      </c>
      <c r="W6611" s="9">
        <f t="shared" si="1861"/>
        <v>3</v>
      </c>
      <c r="X6611" s="9">
        <f t="shared" si="1862"/>
        <v>3</v>
      </c>
      <c r="Y6611" s="31" t="str">
        <f t="shared" si="1863"/>
        <v/>
      </c>
      <c r="Z6611" s="134">
        <v>19.850000000000001</v>
      </c>
      <c r="AA6611" s="31" t="str">
        <f t="shared" si="1864"/>
        <v>-</v>
      </c>
      <c r="AB6611" s="31">
        <f t="shared" si="1865"/>
        <v>19.850000000000001</v>
      </c>
    </row>
    <row r="6612" spans="1:28" x14ac:dyDescent="0.3">
      <c r="A6612" s="133">
        <v>43011.166666666664</v>
      </c>
      <c r="B6612" s="152">
        <f t="shared" si="1866"/>
        <v>10</v>
      </c>
      <c r="C6612" s="152">
        <f t="shared" si="1867"/>
        <v>3</v>
      </c>
      <c r="D6612" s="152">
        <f t="shared" si="1868"/>
        <v>4</v>
      </c>
      <c r="E6612" s="38" t="str">
        <f t="shared" si="1869"/>
        <v/>
      </c>
      <c r="F6612" s="134">
        <v>19.11</v>
      </c>
      <c r="G6612" s="38" t="str">
        <f t="shared" si="1870"/>
        <v>-</v>
      </c>
      <c r="H6612" s="38">
        <f t="shared" si="1871"/>
        <v>19.11</v>
      </c>
      <c r="K6612" s="133">
        <v>43376.166666666664</v>
      </c>
      <c r="L6612" s="9">
        <f t="shared" si="1854"/>
        <v>10</v>
      </c>
      <c r="M6612" s="9">
        <f t="shared" si="1855"/>
        <v>3</v>
      </c>
      <c r="N6612" s="9">
        <f t="shared" si="1856"/>
        <v>4</v>
      </c>
      <c r="O6612" s="31" t="str">
        <f t="shared" si="1857"/>
        <v/>
      </c>
      <c r="P6612" s="134">
        <v>22.96</v>
      </c>
      <c r="Q6612" s="31" t="str">
        <f t="shared" si="1858"/>
        <v>-</v>
      </c>
      <c r="R6612" s="31">
        <f t="shared" si="1859"/>
        <v>22.96</v>
      </c>
      <c r="U6612" s="133">
        <v>43741.166666666664</v>
      </c>
      <c r="V6612" s="9">
        <f t="shared" si="1860"/>
        <v>10</v>
      </c>
      <c r="W6612" s="9">
        <f t="shared" si="1861"/>
        <v>3</v>
      </c>
      <c r="X6612" s="9">
        <f t="shared" si="1862"/>
        <v>4</v>
      </c>
      <c r="Y6612" s="31" t="str">
        <f t="shared" si="1863"/>
        <v/>
      </c>
      <c r="Z6612" s="134">
        <v>20.14</v>
      </c>
      <c r="AA6612" s="31" t="str">
        <f t="shared" si="1864"/>
        <v>-</v>
      </c>
      <c r="AB6612" s="31">
        <f t="shared" si="1865"/>
        <v>20.14</v>
      </c>
    </row>
    <row r="6613" spans="1:28" x14ac:dyDescent="0.3">
      <c r="A6613" s="133">
        <v>43011.208333333336</v>
      </c>
      <c r="B6613" s="152">
        <f t="shared" si="1866"/>
        <v>10</v>
      </c>
      <c r="C6613" s="152">
        <f t="shared" si="1867"/>
        <v>3</v>
      </c>
      <c r="D6613" s="152">
        <f t="shared" si="1868"/>
        <v>5</v>
      </c>
      <c r="E6613" s="38" t="str">
        <f t="shared" si="1869"/>
        <v/>
      </c>
      <c r="F6613" s="134">
        <v>21.72</v>
      </c>
      <c r="G6613" s="38" t="str">
        <f t="shared" si="1870"/>
        <v>-</v>
      </c>
      <c r="H6613" s="38">
        <f t="shared" si="1871"/>
        <v>21.72</v>
      </c>
      <c r="K6613" s="133">
        <v>43376.208333333336</v>
      </c>
      <c r="L6613" s="9">
        <f t="shared" si="1854"/>
        <v>10</v>
      </c>
      <c r="M6613" s="9">
        <f t="shared" si="1855"/>
        <v>3</v>
      </c>
      <c r="N6613" s="9">
        <f t="shared" si="1856"/>
        <v>5</v>
      </c>
      <c r="O6613" s="31" t="str">
        <f t="shared" si="1857"/>
        <v/>
      </c>
      <c r="P6613" s="134">
        <v>28.1</v>
      </c>
      <c r="Q6613" s="31" t="str">
        <f t="shared" si="1858"/>
        <v>-</v>
      </c>
      <c r="R6613" s="31">
        <f t="shared" si="1859"/>
        <v>28.1</v>
      </c>
      <c r="U6613" s="133">
        <v>43741.208333333336</v>
      </c>
      <c r="V6613" s="9">
        <f t="shared" si="1860"/>
        <v>10</v>
      </c>
      <c r="W6613" s="9">
        <f t="shared" si="1861"/>
        <v>3</v>
      </c>
      <c r="X6613" s="9">
        <f t="shared" si="1862"/>
        <v>5</v>
      </c>
      <c r="Y6613" s="31" t="str">
        <f t="shared" si="1863"/>
        <v/>
      </c>
      <c r="Z6613" s="134">
        <v>22.13</v>
      </c>
      <c r="AA6613" s="31" t="str">
        <f t="shared" si="1864"/>
        <v>-</v>
      </c>
      <c r="AB6613" s="31">
        <f t="shared" si="1865"/>
        <v>22.13</v>
      </c>
    </row>
    <row r="6614" spans="1:28" x14ac:dyDescent="0.3">
      <c r="A6614" s="133">
        <v>43011.25</v>
      </c>
      <c r="B6614" s="152">
        <f t="shared" si="1866"/>
        <v>10</v>
      </c>
      <c r="C6614" s="152">
        <f t="shared" si="1867"/>
        <v>3</v>
      </c>
      <c r="D6614" s="152">
        <f t="shared" si="1868"/>
        <v>6</v>
      </c>
      <c r="E6614" s="38" t="str">
        <f t="shared" si="1869"/>
        <v/>
      </c>
      <c r="F6614" s="134">
        <v>26.65</v>
      </c>
      <c r="G6614" s="38" t="str">
        <f t="shared" si="1870"/>
        <v>-</v>
      </c>
      <c r="H6614" s="38">
        <f t="shared" si="1871"/>
        <v>26.65</v>
      </c>
      <c r="K6614" s="133">
        <v>43376.25</v>
      </c>
      <c r="L6614" s="9">
        <f t="shared" si="1854"/>
        <v>10</v>
      </c>
      <c r="M6614" s="9">
        <f t="shared" si="1855"/>
        <v>3</v>
      </c>
      <c r="N6614" s="9">
        <f t="shared" si="1856"/>
        <v>6</v>
      </c>
      <c r="O6614" s="31" t="str">
        <f t="shared" si="1857"/>
        <v/>
      </c>
      <c r="P6614" s="134">
        <v>42.61</v>
      </c>
      <c r="Q6614" s="31" t="str">
        <f t="shared" si="1858"/>
        <v>-</v>
      </c>
      <c r="R6614" s="31">
        <f t="shared" si="1859"/>
        <v>42.61</v>
      </c>
      <c r="U6614" s="133">
        <v>43741.25</v>
      </c>
      <c r="V6614" s="9">
        <f t="shared" si="1860"/>
        <v>10</v>
      </c>
      <c r="W6614" s="9">
        <f t="shared" si="1861"/>
        <v>3</v>
      </c>
      <c r="X6614" s="9">
        <f t="shared" si="1862"/>
        <v>6</v>
      </c>
      <c r="Y6614" s="31" t="str">
        <f t="shared" si="1863"/>
        <v/>
      </c>
      <c r="Z6614" s="134">
        <v>26.74</v>
      </c>
      <c r="AA6614" s="31" t="str">
        <f t="shared" si="1864"/>
        <v>-</v>
      </c>
      <c r="AB6614" s="31">
        <f t="shared" si="1865"/>
        <v>26.74</v>
      </c>
    </row>
    <row r="6615" spans="1:28" x14ac:dyDescent="0.3">
      <c r="A6615" s="133">
        <v>43011.291666666664</v>
      </c>
      <c r="B6615" s="152">
        <f t="shared" si="1866"/>
        <v>10</v>
      </c>
      <c r="C6615" s="152">
        <f t="shared" si="1867"/>
        <v>3</v>
      </c>
      <c r="D6615" s="152">
        <f t="shared" si="1868"/>
        <v>7</v>
      </c>
      <c r="E6615" s="38" t="str">
        <f t="shared" si="1869"/>
        <v/>
      </c>
      <c r="F6615" s="134">
        <v>26</v>
      </c>
      <c r="G6615" s="38" t="str">
        <f t="shared" si="1870"/>
        <v>-</v>
      </c>
      <c r="H6615" s="38">
        <f t="shared" si="1871"/>
        <v>26</v>
      </c>
      <c r="K6615" s="133">
        <v>43376.291666666664</v>
      </c>
      <c r="L6615" s="9">
        <f t="shared" si="1854"/>
        <v>10</v>
      </c>
      <c r="M6615" s="9">
        <f t="shared" si="1855"/>
        <v>3</v>
      </c>
      <c r="N6615" s="9">
        <f t="shared" si="1856"/>
        <v>7</v>
      </c>
      <c r="O6615" s="31" t="str">
        <f t="shared" si="1857"/>
        <v/>
      </c>
      <c r="P6615" s="134">
        <v>38.200000000000003</v>
      </c>
      <c r="Q6615" s="31" t="str">
        <f t="shared" si="1858"/>
        <v>-</v>
      </c>
      <c r="R6615" s="31">
        <f t="shared" si="1859"/>
        <v>38.200000000000003</v>
      </c>
      <c r="U6615" s="133">
        <v>43741.291666666664</v>
      </c>
      <c r="V6615" s="9">
        <f t="shared" si="1860"/>
        <v>10</v>
      </c>
      <c r="W6615" s="9">
        <f t="shared" si="1861"/>
        <v>3</v>
      </c>
      <c r="X6615" s="9">
        <f t="shared" si="1862"/>
        <v>7</v>
      </c>
      <c r="Y6615" s="31" t="str">
        <f t="shared" si="1863"/>
        <v/>
      </c>
      <c r="Z6615" s="134">
        <v>26.14</v>
      </c>
      <c r="AA6615" s="31" t="str">
        <f t="shared" si="1864"/>
        <v>-</v>
      </c>
      <c r="AB6615" s="31">
        <f t="shared" si="1865"/>
        <v>26.14</v>
      </c>
    </row>
    <row r="6616" spans="1:28" x14ac:dyDescent="0.3">
      <c r="A6616" s="133">
        <v>43011.333333333336</v>
      </c>
      <c r="B6616" s="152">
        <f t="shared" si="1866"/>
        <v>10</v>
      </c>
      <c r="C6616" s="152">
        <f t="shared" si="1867"/>
        <v>3</v>
      </c>
      <c r="D6616" s="152">
        <f t="shared" si="1868"/>
        <v>8</v>
      </c>
      <c r="E6616" s="38" t="str">
        <f t="shared" si="1869"/>
        <v/>
      </c>
      <c r="F6616" s="134">
        <v>26.46</v>
      </c>
      <c r="G6616" s="38">
        <f t="shared" si="1870"/>
        <v>26.46</v>
      </c>
      <c r="H6616" s="38" t="str">
        <f t="shared" si="1871"/>
        <v>-</v>
      </c>
      <c r="K6616" s="133">
        <v>43376.333333333336</v>
      </c>
      <c r="L6616" s="9">
        <f t="shared" si="1854"/>
        <v>10</v>
      </c>
      <c r="M6616" s="9">
        <f t="shared" si="1855"/>
        <v>3</v>
      </c>
      <c r="N6616" s="9">
        <f t="shared" si="1856"/>
        <v>8</v>
      </c>
      <c r="O6616" s="31" t="str">
        <f t="shared" si="1857"/>
        <v/>
      </c>
      <c r="P6616" s="134">
        <v>37.67</v>
      </c>
      <c r="Q6616" s="31">
        <f t="shared" si="1858"/>
        <v>37.67</v>
      </c>
      <c r="R6616" s="31" t="str">
        <f t="shared" si="1859"/>
        <v>-</v>
      </c>
      <c r="U6616" s="133">
        <v>43741.333333333336</v>
      </c>
      <c r="V6616" s="9">
        <f t="shared" si="1860"/>
        <v>10</v>
      </c>
      <c r="W6616" s="9">
        <f t="shared" si="1861"/>
        <v>3</v>
      </c>
      <c r="X6616" s="9">
        <f t="shared" si="1862"/>
        <v>8</v>
      </c>
      <c r="Y6616" s="31" t="str">
        <f t="shared" si="1863"/>
        <v/>
      </c>
      <c r="Z6616" s="134">
        <v>26.51</v>
      </c>
      <c r="AA6616" s="31">
        <f t="shared" si="1864"/>
        <v>26.51</v>
      </c>
      <c r="AB6616" s="31" t="str">
        <f t="shared" si="1865"/>
        <v>-</v>
      </c>
    </row>
    <row r="6617" spans="1:28" x14ac:dyDescent="0.3">
      <c r="A6617" s="133">
        <v>43011.375</v>
      </c>
      <c r="B6617" s="152">
        <f t="shared" si="1866"/>
        <v>10</v>
      </c>
      <c r="C6617" s="152">
        <f t="shared" si="1867"/>
        <v>3</v>
      </c>
      <c r="D6617" s="152">
        <f t="shared" si="1868"/>
        <v>9</v>
      </c>
      <c r="E6617" s="38" t="str">
        <f t="shared" si="1869"/>
        <v/>
      </c>
      <c r="F6617" s="134">
        <v>28.33</v>
      </c>
      <c r="G6617" s="38">
        <f t="shared" si="1870"/>
        <v>28.33</v>
      </c>
      <c r="H6617" s="38" t="str">
        <f t="shared" si="1871"/>
        <v>-</v>
      </c>
      <c r="K6617" s="133">
        <v>43376.375</v>
      </c>
      <c r="L6617" s="9">
        <f t="shared" si="1854"/>
        <v>10</v>
      </c>
      <c r="M6617" s="9">
        <f t="shared" si="1855"/>
        <v>3</v>
      </c>
      <c r="N6617" s="9">
        <f t="shared" si="1856"/>
        <v>9</v>
      </c>
      <c r="O6617" s="31" t="str">
        <f t="shared" si="1857"/>
        <v/>
      </c>
      <c r="P6617" s="134">
        <v>41.34</v>
      </c>
      <c r="Q6617" s="31">
        <f t="shared" si="1858"/>
        <v>41.34</v>
      </c>
      <c r="R6617" s="31" t="str">
        <f t="shared" si="1859"/>
        <v>-</v>
      </c>
      <c r="U6617" s="133">
        <v>43741.375</v>
      </c>
      <c r="V6617" s="9">
        <f t="shared" si="1860"/>
        <v>10</v>
      </c>
      <c r="W6617" s="9">
        <f t="shared" si="1861"/>
        <v>3</v>
      </c>
      <c r="X6617" s="9">
        <f t="shared" si="1862"/>
        <v>9</v>
      </c>
      <c r="Y6617" s="31" t="str">
        <f t="shared" si="1863"/>
        <v/>
      </c>
      <c r="Z6617" s="134">
        <v>29</v>
      </c>
      <c r="AA6617" s="31">
        <f t="shared" si="1864"/>
        <v>29</v>
      </c>
      <c r="AB6617" s="31" t="str">
        <f t="shared" si="1865"/>
        <v>-</v>
      </c>
    </row>
    <row r="6618" spans="1:28" x14ac:dyDescent="0.3">
      <c r="A6618" s="133">
        <v>43011.416666666664</v>
      </c>
      <c r="B6618" s="152">
        <f t="shared" si="1866"/>
        <v>10</v>
      </c>
      <c r="C6618" s="152">
        <f t="shared" si="1867"/>
        <v>3</v>
      </c>
      <c r="D6618" s="152">
        <f t="shared" si="1868"/>
        <v>10</v>
      </c>
      <c r="E6618" s="38" t="str">
        <f t="shared" si="1869"/>
        <v/>
      </c>
      <c r="F6618" s="134">
        <v>31.98</v>
      </c>
      <c r="G6618" s="38">
        <f t="shared" si="1870"/>
        <v>31.98</v>
      </c>
      <c r="H6618" s="38" t="str">
        <f t="shared" si="1871"/>
        <v>-</v>
      </c>
      <c r="K6618" s="133">
        <v>43376.416666666664</v>
      </c>
      <c r="L6618" s="9">
        <f t="shared" si="1854"/>
        <v>10</v>
      </c>
      <c r="M6618" s="9">
        <f t="shared" si="1855"/>
        <v>3</v>
      </c>
      <c r="N6618" s="9">
        <f t="shared" si="1856"/>
        <v>10</v>
      </c>
      <c r="O6618" s="31" t="str">
        <f t="shared" si="1857"/>
        <v/>
      </c>
      <c r="P6618" s="134">
        <v>45.48</v>
      </c>
      <c r="Q6618" s="31">
        <f t="shared" si="1858"/>
        <v>45.48</v>
      </c>
      <c r="R6618" s="31" t="str">
        <f t="shared" si="1859"/>
        <v>-</v>
      </c>
      <c r="U6618" s="133">
        <v>43741.416666666664</v>
      </c>
      <c r="V6618" s="9">
        <f t="shared" si="1860"/>
        <v>10</v>
      </c>
      <c r="W6618" s="9">
        <f t="shared" si="1861"/>
        <v>3</v>
      </c>
      <c r="X6618" s="9">
        <f t="shared" si="1862"/>
        <v>10</v>
      </c>
      <c r="Y6618" s="31" t="str">
        <f t="shared" si="1863"/>
        <v/>
      </c>
      <c r="Z6618" s="134">
        <v>31.75</v>
      </c>
      <c r="AA6618" s="31">
        <f t="shared" si="1864"/>
        <v>31.75</v>
      </c>
      <c r="AB6618" s="31" t="str">
        <f t="shared" si="1865"/>
        <v>-</v>
      </c>
    </row>
    <row r="6619" spans="1:28" x14ac:dyDescent="0.3">
      <c r="A6619" s="133">
        <v>43011.458333333336</v>
      </c>
      <c r="B6619" s="152">
        <f t="shared" si="1866"/>
        <v>10</v>
      </c>
      <c r="C6619" s="152">
        <f t="shared" si="1867"/>
        <v>3</v>
      </c>
      <c r="D6619" s="152">
        <f t="shared" si="1868"/>
        <v>11</v>
      </c>
      <c r="E6619" s="38" t="str">
        <f t="shared" si="1869"/>
        <v/>
      </c>
      <c r="F6619" s="134">
        <v>33.869999999999997</v>
      </c>
      <c r="G6619" s="38">
        <f t="shared" si="1870"/>
        <v>33.869999999999997</v>
      </c>
      <c r="H6619" s="38" t="str">
        <f t="shared" si="1871"/>
        <v>-</v>
      </c>
      <c r="K6619" s="133">
        <v>43376.458333333336</v>
      </c>
      <c r="L6619" s="9">
        <f t="shared" si="1854"/>
        <v>10</v>
      </c>
      <c r="M6619" s="9">
        <f t="shared" si="1855"/>
        <v>3</v>
      </c>
      <c r="N6619" s="9">
        <f t="shared" si="1856"/>
        <v>11</v>
      </c>
      <c r="O6619" s="31" t="str">
        <f t="shared" si="1857"/>
        <v/>
      </c>
      <c r="P6619" s="134">
        <v>47.92</v>
      </c>
      <c r="Q6619" s="31">
        <f t="shared" si="1858"/>
        <v>47.92</v>
      </c>
      <c r="R6619" s="31" t="str">
        <f t="shared" si="1859"/>
        <v>-</v>
      </c>
      <c r="U6619" s="133">
        <v>43741.458333333336</v>
      </c>
      <c r="V6619" s="9">
        <f t="shared" si="1860"/>
        <v>10</v>
      </c>
      <c r="W6619" s="9">
        <f t="shared" si="1861"/>
        <v>3</v>
      </c>
      <c r="X6619" s="9">
        <f t="shared" si="1862"/>
        <v>11</v>
      </c>
      <c r="Y6619" s="31" t="str">
        <f t="shared" si="1863"/>
        <v/>
      </c>
      <c r="Z6619" s="134">
        <v>32.11</v>
      </c>
      <c r="AA6619" s="31">
        <f t="shared" si="1864"/>
        <v>32.11</v>
      </c>
      <c r="AB6619" s="31" t="str">
        <f t="shared" si="1865"/>
        <v>-</v>
      </c>
    </row>
    <row r="6620" spans="1:28" x14ac:dyDescent="0.3">
      <c r="A6620" s="133">
        <v>43011.5</v>
      </c>
      <c r="B6620" s="152">
        <f t="shared" si="1866"/>
        <v>10</v>
      </c>
      <c r="C6620" s="152">
        <f t="shared" si="1867"/>
        <v>3</v>
      </c>
      <c r="D6620" s="152">
        <f t="shared" si="1868"/>
        <v>12</v>
      </c>
      <c r="E6620" s="38" t="str">
        <f t="shared" si="1869"/>
        <v/>
      </c>
      <c r="F6620" s="134">
        <v>37</v>
      </c>
      <c r="G6620" s="38">
        <f t="shared" si="1870"/>
        <v>37</v>
      </c>
      <c r="H6620" s="38" t="str">
        <f t="shared" si="1871"/>
        <v>-</v>
      </c>
      <c r="K6620" s="133">
        <v>43376.5</v>
      </c>
      <c r="L6620" s="9">
        <f t="shared" si="1854"/>
        <v>10</v>
      </c>
      <c r="M6620" s="9">
        <f t="shared" si="1855"/>
        <v>3</v>
      </c>
      <c r="N6620" s="9">
        <f t="shared" si="1856"/>
        <v>12</v>
      </c>
      <c r="O6620" s="31" t="str">
        <f t="shared" si="1857"/>
        <v/>
      </c>
      <c r="P6620" s="134">
        <v>53.19</v>
      </c>
      <c r="Q6620" s="31">
        <f t="shared" si="1858"/>
        <v>53.19</v>
      </c>
      <c r="R6620" s="31" t="str">
        <f t="shared" si="1859"/>
        <v>-</v>
      </c>
      <c r="U6620" s="133">
        <v>43741.5</v>
      </c>
      <c r="V6620" s="9">
        <f t="shared" si="1860"/>
        <v>10</v>
      </c>
      <c r="W6620" s="9">
        <f t="shared" si="1861"/>
        <v>3</v>
      </c>
      <c r="X6620" s="9">
        <f t="shared" si="1862"/>
        <v>12</v>
      </c>
      <c r="Y6620" s="31" t="str">
        <f t="shared" si="1863"/>
        <v/>
      </c>
      <c r="Z6620" s="134">
        <v>37.78</v>
      </c>
      <c r="AA6620" s="31">
        <f t="shared" si="1864"/>
        <v>37.78</v>
      </c>
      <c r="AB6620" s="31" t="str">
        <f t="shared" si="1865"/>
        <v>-</v>
      </c>
    </row>
    <row r="6621" spans="1:28" x14ac:dyDescent="0.3">
      <c r="A6621" s="133">
        <v>43011.541666666664</v>
      </c>
      <c r="B6621" s="152">
        <f t="shared" si="1866"/>
        <v>10</v>
      </c>
      <c r="C6621" s="152">
        <f t="shared" si="1867"/>
        <v>3</v>
      </c>
      <c r="D6621" s="152">
        <f t="shared" si="1868"/>
        <v>13</v>
      </c>
      <c r="E6621" s="38" t="str">
        <f t="shared" si="1869"/>
        <v/>
      </c>
      <c r="F6621" s="134">
        <v>39.26</v>
      </c>
      <c r="G6621" s="38">
        <f t="shared" si="1870"/>
        <v>39.26</v>
      </c>
      <c r="H6621" s="38" t="str">
        <f t="shared" si="1871"/>
        <v>-</v>
      </c>
      <c r="K6621" s="133">
        <v>43376.541666666664</v>
      </c>
      <c r="L6621" s="9">
        <f t="shared" si="1854"/>
        <v>10</v>
      </c>
      <c r="M6621" s="9">
        <f t="shared" si="1855"/>
        <v>3</v>
      </c>
      <c r="N6621" s="9">
        <f t="shared" si="1856"/>
        <v>13</v>
      </c>
      <c r="O6621" s="31" t="str">
        <f t="shared" si="1857"/>
        <v/>
      </c>
      <c r="P6621" s="134">
        <v>64.709999999999994</v>
      </c>
      <c r="Q6621" s="31">
        <f t="shared" si="1858"/>
        <v>64.709999999999994</v>
      </c>
      <c r="R6621" s="31" t="str">
        <f t="shared" si="1859"/>
        <v>-</v>
      </c>
      <c r="U6621" s="133">
        <v>43741.541666666664</v>
      </c>
      <c r="V6621" s="9">
        <f t="shared" si="1860"/>
        <v>10</v>
      </c>
      <c r="W6621" s="9">
        <f t="shared" si="1861"/>
        <v>3</v>
      </c>
      <c r="X6621" s="9">
        <f t="shared" si="1862"/>
        <v>13</v>
      </c>
      <c r="Y6621" s="31" t="str">
        <f t="shared" si="1863"/>
        <v/>
      </c>
      <c r="Z6621" s="134">
        <v>54.66</v>
      </c>
      <c r="AA6621" s="31">
        <f t="shared" si="1864"/>
        <v>54.66</v>
      </c>
      <c r="AB6621" s="31" t="str">
        <f t="shared" si="1865"/>
        <v>-</v>
      </c>
    </row>
    <row r="6622" spans="1:28" x14ac:dyDescent="0.3">
      <c r="A6622" s="133">
        <v>43011.583333333336</v>
      </c>
      <c r="B6622" s="152">
        <f t="shared" si="1866"/>
        <v>10</v>
      </c>
      <c r="C6622" s="152">
        <f t="shared" si="1867"/>
        <v>3</v>
      </c>
      <c r="D6622" s="152">
        <f t="shared" si="1868"/>
        <v>14</v>
      </c>
      <c r="E6622" s="38" t="str">
        <f t="shared" si="1869"/>
        <v/>
      </c>
      <c r="F6622" s="134">
        <v>40.78</v>
      </c>
      <c r="G6622" s="38">
        <f t="shared" si="1870"/>
        <v>40.78</v>
      </c>
      <c r="H6622" s="38" t="str">
        <f t="shared" si="1871"/>
        <v>-</v>
      </c>
      <c r="K6622" s="133">
        <v>43376.583333333336</v>
      </c>
      <c r="L6622" s="9">
        <f t="shared" si="1854"/>
        <v>10</v>
      </c>
      <c r="M6622" s="9">
        <f t="shared" si="1855"/>
        <v>3</v>
      </c>
      <c r="N6622" s="9">
        <f t="shared" si="1856"/>
        <v>14</v>
      </c>
      <c r="O6622" s="31" t="str">
        <f t="shared" si="1857"/>
        <v/>
      </c>
      <c r="P6622" s="134">
        <v>79.3</v>
      </c>
      <c r="Q6622" s="31">
        <f t="shared" si="1858"/>
        <v>79.3</v>
      </c>
      <c r="R6622" s="31" t="str">
        <f t="shared" si="1859"/>
        <v>-</v>
      </c>
      <c r="U6622" s="133">
        <v>43741.583333333336</v>
      </c>
      <c r="V6622" s="9">
        <f t="shared" si="1860"/>
        <v>10</v>
      </c>
      <c r="W6622" s="9">
        <f t="shared" si="1861"/>
        <v>3</v>
      </c>
      <c r="X6622" s="9">
        <f t="shared" si="1862"/>
        <v>14</v>
      </c>
      <c r="Y6622" s="31" t="str">
        <f t="shared" si="1863"/>
        <v/>
      </c>
      <c r="Z6622" s="134">
        <v>81.95</v>
      </c>
      <c r="AA6622" s="31">
        <f t="shared" si="1864"/>
        <v>81.95</v>
      </c>
      <c r="AB6622" s="31" t="str">
        <f t="shared" si="1865"/>
        <v>-</v>
      </c>
    </row>
    <row r="6623" spans="1:28" x14ac:dyDescent="0.3">
      <c r="A6623" s="133">
        <v>43011.625</v>
      </c>
      <c r="B6623" s="152">
        <f t="shared" si="1866"/>
        <v>10</v>
      </c>
      <c r="C6623" s="152">
        <f t="shared" si="1867"/>
        <v>3</v>
      </c>
      <c r="D6623" s="152">
        <f t="shared" si="1868"/>
        <v>15</v>
      </c>
      <c r="E6623" s="38" t="str">
        <f t="shared" si="1869"/>
        <v/>
      </c>
      <c r="F6623" s="134">
        <v>41.2</v>
      </c>
      <c r="G6623" s="38">
        <f t="shared" si="1870"/>
        <v>41.2</v>
      </c>
      <c r="H6623" s="38" t="str">
        <f t="shared" si="1871"/>
        <v>-</v>
      </c>
      <c r="K6623" s="133">
        <v>43376.625</v>
      </c>
      <c r="L6623" s="9">
        <f t="shared" si="1854"/>
        <v>10</v>
      </c>
      <c r="M6623" s="9">
        <f t="shared" si="1855"/>
        <v>3</v>
      </c>
      <c r="N6623" s="9">
        <f t="shared" si="1856"/>
        <v>15</v>
      </c>
      <c r="O6623" s="31" t="str">
        <f t="shared" si="1857"/>
        <v/>
      </c>
      <c r="P6623" s="134">
        <v>90.05</v>
      </c>
      <c r="Q6623" s="31">
        <f t="shared" si="1858"/>
        <v>90.05</v>
      </c>
      <c r="R6623" s="31" t="str">
        <f t="shared" si="1859"/>
        <v>-</v>
      </c>
      <c r="U6623" s="133">
        <v>43741.625</v>
      </c>
      <c r="V6623" s="9">
        <f t="shared" si="1860"/>
        <v>10</v>
      </c>
      <c r="W6623" s="9">
        <f t="shared" si="1861"/>
        <v>3</v>
      </c>
      <c r="X6623" s="9">
        <f t="shared" si="1862"/>
        <v>15</v>
      </c>
      <c r="Y6623" s="31" t="str">
        <f t="shared" si="1863"/>
        <v/>
      </c>
      <c r="Z6623" s="134">
        <v>83.66</v>
      </c>
      <c r="AA6623" s="31">
        <f t="shared" si="1864"/>
        <v>83.66</v>
      </c>
      <c r="AB6623" s="31" t="str">
        <f t="shared" si="1865"/>
        <v>-</v>
      </c>
    </row>
    <row r="6624" spans="1:28" x14ac:dyDescent="0.3">
      <c r="A6624" s="133">
        <v>43011.666666666664</v>
      </c>
      <c r="B6624" s="152">
        <f t="shared" si="1866"/>
        <v>10</v>
      </c>
      <c r="C6624" s="152">
        <f t="shared" si="1867"/>
        <v>3</v>
      </c>
      <c r="D6624" s="152">
        <f t="shared" si="1868"/>
        <v>16</v>
      </c>
      <c r="E6624" s="38" t="str">
        <f t="shared" si="1869"/>
        <v/>
      </c>
      <c r="F6624" s="134">
        <v>44.89</v>
      </c>
      <c r="G6624" s="38">
        <f t="shared" si="1870"/>
        <v>44.89</v>
      </c>
      <c r="H6624" s="38" t="str">
        <f t="shared" si="1871"/>
        <v>-</v>
      </c>
      <c r="K6624" s="133">
        <v>43376.666666666664</v>
      </c>
      <c r="L6624" s="9">
        <f t="shared" si="1854"/>
        <v>10</v>
      </c>
      <c r="M6624" s="9">
        <f t="shared" si="1855"/>
        <v>3</v>
      </c>
      <c r="N6624" s="9">
        <f t="shared" si="1856"/>
        <v>16</v>
      </c>
      <c r="O6624" s="31" t="str">
        <f t="shared" si="1857"/>
        <v/>
      </c>
      <c r="P6624" s="134">
        <v>95.94</v>
      </c>
      <c r="Q6624" s="31">
        <f t="shared" si="1858"/>
        <v>95.94</v>
      </c>
      <c r="R6624" s="31" t="str">
        <f t="shared" si="1859"/>
        <v>-</v>
      </c>
      <c r="U6624" s="133">
        <v>43741.666666666664</v>
      </c>
      <c r="V6624" s="9">
        <f t="shared" si="1860"/>
        <v>10</v>
      </c>
      <c r="W6624" s="9">
        <f t="shared" si="1861"/>
        <v>3</v>
      </c>
      <c r="X6624" s="9">
        <f t="shared" si="1862"/>
        <v>16</v>
      </c>
      <c r="Y6624" s="31" t="str">
        <f t="shared" si="1863"/>
        <v/>
      </c>
      <c r="Z6624" s="134">
        <v>85.69</v>
      </c>
      <c r="AA6624" s="31">
        <f t="shared" si="1864"/>
        <v>85.69</v>
      </c>
      <c r="AB6624" s="31" t="str">
        <f t="shared" si="1865"/>
        <v>-</v>
      </c>
    </row>
    <row r="6625" spans="1:28" x14ac:dyDescent="0.3">
      <c r="A6625" s="133">
        <v>43011.708333333336</v>
      </c>
      <c r="B6625" s="152">
        <f t="shared" si="1866"/>
        <v>10</v>
      </c>
      <c r="C6625" s="152">
        <f t="shared" si="1867"/>
        <v>3</v>
      </c>
      <c r="D6625" s="152">
        <f t="shared" si="1868"/>
        <v>17</v>
      </c>
      <c r="E6625" s="38" t="str">
        <f t="shared" si="1869"/>
        <v/>
      </c>
      <c r="F6625" s="134">
        <v>42.95</v>
      </c>
      <c r="G6625" s="38" t="str">
        <f t="shared" si="1870"/>
        <v>-</v>
      </c>
      <c r="H6625" s="38">
        <f t="shared" si="1871"/>
        <v>42.95</v>
      </c>
      <c r="K6625" s="133">
        <v>43376.708333333336</v>
      </c>
      <c r="L6625" s="9">
        <f t="shared" si="1854"/>
        <v>10</v>
      </c>
      <c r="M6625" s="9">
        <f t="shared" si="1855"/>
        <v>3</v>
      </c>
      <c r="N6625" s="9">
        <f t="shared" si="1856"/>
        <v>17</v>
      </c>
      <c r="O6625" s="31" t="str">
        <f t="shared" si="1857"/>
        <v/>
      </c>
      <c r="P6625" s="134">
        <v>91.65</v>
      </c>
      <c r="Q6625" s="31" t="str">
        <f t="shared" si="1858"/>
        <v>-</v>
      </c>
      <c r="R6625" s="31">
        <f t="shared" si="1859"/>
        <v>91.65</v>
      </c>
      <c r="U6625" s="133">
        <v>43741.708333333336</v>
      </c>
      <c r="V6625" s="9">
        <f t="shared" si="1860"/>
        <v>10</v>
      </c>
      <c r="W6625" s="9">
        <f t="shared" si="1861"/>
        <v>3</v>
      </c>
      <c r="X6625" s="9">
        <f t="shared" si="1862"/>
        <v>17</v>
      </c>
      <c r="Y6625" s="31" t="str">
        <f t="shared" si="1863"/>
        <v/>
      </c>
      <c r="Z6625" s="134">
        <v>63.83</v>
      </c>
      <c r="AA6625" s="31" t="str">
        <f t="shared" si="1864"/>
        <v>-</v>
      </c>
      <c r="AB6625" s="31">
        <f t="shared" si="1865"/>
        <v>63.83</v>
      </c>
    </row>
    <row r="6626" spans="1:28" x14ac:dyDescent="0.3">
      <c r="A6626" s="133">
        <v>43011.75</v>
      </c>
      <c r="B6626" s="152">
        <f t="shared" si="1866"/>
        <v>10</v>
      </c>
      <c r="C6626" s="152">
        <f t="shared" si="1867"/>
        <v>3</v>
      </c>
      <c r="D6626" s="152">
        <f t="shared" si="1868"/>
        <v>18</v>
      </c>
      <c r="E6626" s="38" t="str">
        <f t="shared" si="1869"/>
        <v/>
      </c>
      <c r="F6626" s="134">
        <v>40.479999999999997</v>
      </c>
      <c r="G6626" s="38" t="str">
        <f t="shared" si="1870"/>
        <v>-</v>
      </c>
      <c r="H6626" s="38">
        <f t="shared" si="1871"/>
        <v>40.479999999999997</v>
      </c>
      <c r="K6626" s="133">
        <v>43376.75</v>
      </c>
      <c r="L6626" s="9">
        <f t="shared" si="1854"/>
        <v>10</v>
      </c>
      <c r="M6626" s="9">
        <f t="shared" si="1855"/>
        <v>3</v>
      </c>
      <c r="N6626" s="9">
        <f t="shared" si="1856"/>
        <v>18</v>
      </c>
      <c r="O6626" s="31" t="str">
        <f t="shared" si="1857"/>
        <v/>
      </c>
      <c r="P6626" s="134">
        <v>77.5</v>
      </c>
      <c r="Q6626" s="31" t="str">
        <f t="shared" si="1858"/>
        <v>-</v>
      </c>
      <c r="R6626" s="31">
        <f t="shared" si="1859"/>
        <v>77.5</v>
      </c>
      <c r="U6626" s="133">
        <v>43741.75</v>
      </c>
      <c r="V6626" s="9">
        <f t="shared" si="1860"/>
        <v>10</v>
      </c>
      <c r="W6626" s="9">
        <f t="shared" si="1861"/>
        <v>3</v>
      </c>
      <c r="X6626" s="9">
        <f t="shared" si="1862"/>
        <v>18</v>
      </c>
      <c r="Y6626" s="31" t="str">
        <f t="shared" si="1863"/>
        <v/>
      </c>
      <c r="Z6626" s="134">
        <v>38.76</v>
      </c>
      <c r="AA6626" s="31" t="str">
        <f t="shared" si="1864"/>
        <v>-</v>
      </c>
      <c r="AB6626" s="31">
        <f t="shared" si="1865"/>
        <v>38.76</v>
      </c>
    </row>
    <row r="6627" spans="1:28" x14ac:dyDescent="0.3">
      <c r="A6627" s="133">
        <v>43011.791666666664</v>
      </c>
      <c r="B6627" s="152">
        <f t="shared" si="1866"/>
        <v>10</v>
      </c>
      <c r="C6627" s="152">
        <f t="shared" si="1867"/>
        <v>3</v>
      </c>
      <c r="D6627" s="152">
        <f t="shared" si="1868"/>
        <v>19</v>
      </c>
      <c r="E6627" s="38" t="str">
        <f t="shared" si="1869"/>
        <v/>
      </c>
      <c r="F6627" s="134">
        <v>41.42</v>
      </c>
      <c r="G6627" s="38" t="str">
        <f t="shared" si="1870"/>
        <v>-</v>
      </c>
      <c r="H6627" s="38">
        <f t="shared" si="1871"/>
        <v>41.42</v>
      </c>
      <c r="K6627" s="133">
        <v>43376.791666666664</v>
      </c>
      <c r="L6627" s="9">
        <f t="shared" si="1854"/>
        <v>10</v>
      </c>
      <c r="M6627" s="9">
        <f t="shared" si="1855"/>
        <v>3</v>
      </c>
      <c r="N6627" s="9">
        <f t="shared" si="1856"/>
        <v>19</v>
      </c>
      <c r="O6627" s="31" t="str">
        <f t="shared" si="1857"/>
        <v/>
      </c>
      <c r="P6627" s="134">
        <v>73.11</v>
      </c>
      <c r="Q6627" s="31" t="str">
        <f t="shared" si="1858"/>
        <v>-</v>
      </c>
      <c r="R6627" s="31">
        <f t="shared" si="1859"/>
        <v>73.11</v>
      </c>
      <c r="U6627" s="133">
        <v>43741.791666666664</v>
      </c>
      <c r="V6627" s="9">
        <f t="shared" si="1860"/>
        <v>10</v>
      </c>
      <c r="W6627" s="9">
        <f t="shared" si="1861"/>
        <v>3</v>
      </c>
      <c r="X6627" s="9">
        <f t="shared" si="1862"/>
        <v>19</v>
      </c>
      <c r="Y6627" s="31" t="str">
        <f t="shared" si="1863"/>
        <v/>
      </c>
      <c r="Z6627" s="134">
        <v>33.090000000000003</v>
      </c>
      <c r="AA6627" s="31" t="str">
        <f t="shared" si="1864"/>
        <v>-</v>
      </c>
      <c r="AB6627" s="31">
        <f t="shared" si="1865"/>
        <v>33.090000000000003</v>
      </c>
    </row>
    <row r="6628" spans="1:28" x14ac:dyDescent="0.3">
      <c r="A6628" s="133">
        <v>43011.833333333336</v>
      </c>
      <c r="B6628" s="152">
        <f t="shared" si="1866"/>
        <v>10</v>
      </c>
      <c r="C6628" s="152">
        <f t="shared" si="1867"/>
        <v>3</v>
      </c>
      <c r="D6628" s="152">
        <f t="shared" si="1868"/>
        <v>20</v>
      </c>
      <c r="E6628" s="38" t="str">
        <f t="shared" si="1869"/>
        <v/>
      </c>
      <c r="F6628" s="134">
        <v>40</v>
      </c>
      <c r="G6628" s="38" t="str">
        <f t="shared" si="1870"/>
        <v>-</v>
      </c>
      <c r="H6628" s="38">
        <f t="shared" si="1871"/>
        <v>40</v>
      </c>
      <c r="K6628" s="133">
        <v>43376.833333333336</v>
      </c>
      <c r="L6628" s="9">
        <f t="shared" si="1854"/>
        <v>10</v>
      </c>
      <c r="M6628" s="9">
        <f t="shared" si="1855"/>
        <v>3</v>
      </c>
      <c r="N6628" s="9">
        <f t="shared" si="1856"/>
        <v>20</v>
      </c>
      <c r="O6628" s="31" t="str">
        <f t="shared" si="1857"/>
        <v/>
      </c>
      <c r="P6628" s="134">
        <v>54.02</v>
      </c>
      <c r="Q6628" s="31" t="str">
        <f t="shared" si="1858"/>
        <v>-</v>
      </c>
      <c r="R6628" s="31">
        <f t="shared" si="1859"/>
        <v>54.02</v>
      </c>
      <c r="U6628" s="133">
        <v>43741.833333333336</v>
      </c>
      <c r="V6628" s="9">
        <f t="shared" si="1860"/>
        <v>10</v>
      </c>
      <c r="W6628" s="9">
        <f t="shared" si="1861"/>
        <v>3</v>
      </c>
      <c r="X6628" s="9">
        <f t="shared" si="1862"/>
        <v>20</v>
      </c>
      <c r="Y6628" s="31" t="str">
        <f t="shared" si="1863"/>
        <v/>
      </c>
      <c r="Z6628" s="134">
        <v>28.43</v>
      </c>
      <c r="AA6628" s="31" t="str">
        <f t="shared" si="1864"/>
        <v>-</v>
      </c>
      <c r="AB6628" s="31">
        <f t="shared" si="1865"/>
        <v>28.43</v>
      </c>
    </row>
    <row r="6629" spans="1:28" x14ac:dyDescent="0.3">
      <c r="A6629" s="133">
        <v>43011.875</v>
      </c>
      <c r="B6629" s="152">
        <f t="shared" si="1866"/>
        <v>10</v>
      </c>
      <c r="C6629" s="152">
        <f t="shared" si="1867"/>
        <v>3</v>
      </c>
      <c r="D6629" s="152">
        <f t="shared" si="1868"/>
        <v>21</v>
      </c>
      <c r="E6629" s="38" t="str">
        <f t="shared" si="1869"/>
        <v/>
      </c>
      <c r="F6629" s="134">
        <v>30.43</v>
      </c>
      <c r="G6629" s="38" t="str">
        <f t="shared" si="1870"/>
        <v>-</v>
      </c>
      <c r="H6629" s="38">
        <f t="shared" si="1871"/>
        <v>30.43</v>
      </c>
      <c r="K6629" s="133">
        <v>43376.875</v>
      </c>
      <c r="L6629" s="9">
        <f t="shared" si="1854"/>
        <v>10</v>
      </c>
      <c r="M6629" s="9">
        <f t="shared" si="1855"/>
        <v>3</v>
      </c>
      <c r="N6629" s="9">
        <f t="shared" si="1856"/>
        <v>21</v>
      </c>
      <c r="O6629" s="31" t="str">
        <f t="shared" si="1857"/>
        <v/>
      </c>
      <c r="P6629" s="134">
        <v>42.62</v>
      </c>
      <c r="Q6629" s="31" t="str">
        <f t="shared" si="1858"/>
        <v>-</v>
      </c>
      <c r="R6629" s="31">
        <f t="shared" si="1859"/>
        <v>42.62</v>
      </c>
      <c r="U6629" s="133">
        <v>43741.875</v>
      </c>
      <c r="V6629" s="9">
        <f t="shared" si="1860"/>
        <v>10</v>
      </c>
      <c r="W6629" s="9">
        <f t="shared" si="1861"/>
        <v>3</v>
      </c>
      <c r="X6629" s="9">
        <f t="shared" si="1862"/>
        <v>21</v>
      </c>
      <c r="Y6629" s="31" t="str">
        <f t="shared" si="1863"/>
        <v/>
      </c>
      <c r="Z6629" s="134">
        <v>25.58</v>
      </c>
      <c r="AA6629" s="31" t="str">
        <f t="shared" si="1864"/>
        <v>-</v>
      </c>
      <c r="AB6629" s="31">
        <f t="shared" si="1865"/>
        <v>25.58</v>
      </c>
    </row>
    <row r="6630" spans="1:28" x14ac:dyDescent="0.3">
      <c r="A6630" s="133">
        <v>43011.916666666664</v>
      </c>
      <c r="B6630" s="152">
        <f t="shared" si="1866"/>
        <v>10</v>
      </c>
      <c r="C6630" s="152">
        <f t="shared" si="1867"/>
        <v>3</v>
      </c>
      <c r="D6630" s="152">
        <f t="shared" si="1868"/>
        <v>22</v>
      </c>
      <c r="E6630" s="38" t="str">
        <f t="shared" si="1869"/>
        <v/>
      </c>
      <c r="F6630" s="134">
        <v>24.68</v>
      </c>
      <c r="G6630" s="38" t="str">
        <f t="shared" si="1870"/>
        <v>-</v>
      </c>
      <c r="H6630" s="38">
        <f t="shared" si="1871"/>
        <v>24.68</v>
      </c>
      <c r="K6630" s="133">
        <v>43376.916666666664</v>
      </c>
      <c r="L6630" s="9">
        <f t="shared" si="1854"/>
        <v>10</v>
      </c>
      <c r="M6630" s="9">
        <f t="shared" si="1855"/>
        <v>3</v>
      </c>
      <c r="N6630" s="9">
        <f t="shared" si="1856"/>
        <v>22</v>
      </c>
      <c r="O6630" s="31" t="str">
        <f t="shared" si="1857"/>
        <v/>
      </c>
      <c r="P6630" s="134">
        <v>35.630000000000003</v>
      </c>
      <c r="Q6630" s="31" t="str">
        <f t="shared" si="1858"/>
        <v>-</v>
      </c>
      <c r="R6630" s="31">
        <f t="shared" si="1859"/>
        <v>35.630000000000003</v>
      </c>
      <c r="U6630" s="133">
        <v>43741.916666666664</v>
      </c>
      <c r="V6630" s="9">
        <f t="shared" si="1860"/>
        <v>10</v>
      </c>
      <c r="W6630" s="9">
        <f t="shared" si="1861"/>
        <v>3</v>
      </c>
      <c r="X6630" s="9">
        <f t="shared" si="1862"/>
        <v>22</v>
      </c>
      <c r="Y6630" s="31" t="str">
        <f t="shared" si="1863"/>
        <v/>
      </c>
      <c r="Z6630" s="134">
        <v>23.16</v>
      </c>
      <c r="AA6630" s="31" t="str">
        <f t="shared" si="1864"/>
        <v>-</v>
      </c>
      <c r="AB6630" s="31">
        <f t="shared" si="1865"/>
        <v>23.16</v>
      </c>
    </row>
    <row r="6631" spans="1:28" x14ac:dyDescent="0.3">
      <c r="A6631" s="133">
        <v>43011.958333333336</v>
      </c>
      <c r="B6631" s="152">
        <f t="shared" si="1866"/>
        <v>10</v>
      </c>
      <c r="C6631" s="152">
        <f t="shared" si="1867"/>
        <v>3</v>
      </c>
      <c r="D6631" s="152">
        <f t="shared" si="1868"/>
        <v>23</v>
      </c>
      <c r="E6631" s="38" t="str">
        <f t="shared" si="1869"/>
        <v/>
      </c>
      <c r="F6631" s="134">
        <v>23.2</v>
      </c>
      <c r="G6631" s="38" t="str">
        <f t="shared" si="1870"/>
        <v>-</v>
      </c>
      <c r="H6631" s="38">
        <f t="shared" si="1871"/>
        <v>23.2</v>
      </c>
      <c r="K6631" s="133">
        <v>43376.958333333336</v>
      </c>
      <c r="L6631" s="9">
        <f t="shared" si="1854"/>
        <v>10</v>
      </c>
      <c r="M6631" s="9">
        <f t="shared" si="1855"/>
        <v>3</v>
      </c>
      <c r="N6631" s="9">
        <f t="shared" si="1856"/>
        <v>23</v>
      </c>
      <c r="O6631" s="31" t="str">
        <f t="shared" si="1857"/>
        <v/>
      </c>
      <c r="P6631" s="134">
        <v>30.77</v>
      </c>
      <c r="Q6631" s="31" t="str">
        <f t="shared" si="1858"/>
        <v>-</v>
      </c>
      <c r="R6631" s="31">
        <f t="shared" si="1859"/>
        <v>30.77</v>
      </c>
      <c r="U6631" s="133">
        <v>43741.958333333336</v>
      </c>
      <c r="V6631" s="9">
        <f t="shared" si="1860"/>
        <v>10</v>
      </c>
      <c r="W6631" s="9">
        <f t="shared" si="1861"/>
        <v>3</v>
      </c>
      <c r="X6631" s="9">
        <f t="shared" si="1862"/>
        <v>23</v>
      </c>
      <c r="Y6631" s="31" t="str">
        <f t="shared" si="1863"/>
        <v/>
      </c>
      <c r="Z6631" s="134">
        <v>21</v>
      </c>
      <c r="AA6631" s="31" t="str">
        <f t="shared" si="1864"/>
        <v>-</v>
      </c>
      <c r="AB6631" s="31">
        <f t="shared" si="1865"/>
        <v>21</v>
      </c>
    </row>
    <row r="6632" spans="1:28" x14ac:dyDescent="0.3">
      <c r="A6632" s="133">
        <v>43012</v>
      </c>
      <c r="B6632" s="152">
        <f t="shared" si="1866"/>
        <v>10</v>
      </c>
      <c r="C6632" s="152">
        <f t="shared" si="1867"/>
        <v>4</v>
      </c>
      <c r="D6632" s="152">
        <f t="shared" si="1868"/>
        <v>0</v>
      </c>
      <c r="E6632" s="38" t="str">
        <f t="shared" si="1869"/>
        <v/>
      </c>
      <c r="F6632" s="134">
        <v>22.51</v>
      </c>
      <c r="G6632" s="38" t="str">
        <f t="shared" si="1870"/>
        <v>-</v>
      </c>
      <c r="H6632" s="38">
        <f t="shared" si="1871"/>
        <v>22.51</v>
      </c>
      <c r="K6632" s="133">
        <v>43377</v>
      </c>
      <c r="L6632" s="9">
        <f t="shared" si="1854"/>
        <v>10</v>
      </c>
      <c r="M6632" s="9">
        <f t="shared" si="1855"/>
        <v>4</v>
      </c>
      <c r="N6632" s="9">
        <f t="shared" si="1856"/>
        <v>0</v>
      </c>
      <c r="O6632" s="31" t="str">
        <f t="shared" si="1857"/>
        <v/>
      </c>
      <c r="P6632" s="134">
        <v>26.08</v>
      </c>
      <c r="Q6632" s="31" t="str">
        <f t="shared" si="1858"/>
        <v>-</v>
      </c>
      <c r="R6632" s="31">
        <f t="shared" si="1859"/>
        <v>26.08</v>
      </c>
      <c r="U6632" s="133">
        <v>43742</v>
      </c>
      <c r="V6632" s="9">
        <f t="shared" si="1860"/>
        <v>10</v>
      </c>
      <c r="W6632" s="9">
        <f t="shared" si="1861"/>
        <v>4</v>
      </c>
      <c r="X6632" s="9">
        <f t="shared" si="1862"/>
        <v>0</v>
      </c>
      <c r="Y6632" s="31" t="str">
        <f t="shared" si="1863"/>
        <v/>
      </c>
      <c r="Z6632" s="134">
        <v>19.25</v>
      </c>
      <c r="AA6632" s="31" t="str">
        <f t="shared" si="1864"/>
        <v>-</v>
      </c>
      <c r="AB6632" s="31">
        <f t="shared" si="1865"/>
        <v>19.25</v>
      </c>
    </row>
    <row r="6633" spans="1:28" x14ac:dyDescent="0.3">
      <c r="A6633" s="133">
        <v>43012.041666666664</v>
      </c>
      <c r="B6633" s="152">
        <f t="shared" si="1866"/>
        <v>10</v>
      </c>
      <c r="C6633" s="152">
        <f t="shared" si="1867"/>
        <v>4</v>
      </c>
      <c r="D6633" s="152">
        <f t="shared" si="1868"/>
        <v>1</v>
      </c>
      <c r="E6633" s="38" t="str">
        <f t="shared" si="1869"/>
        <v/>
      </c>
      <c r="F6633" s="134">
        <v>21.47</v>
      </c>
      <c r="G6633" s="38" t="str">
        <f t="shared" si="1870"/>
        <v>-</v>
      </c>
      <c r="H6633" s="38">
        <f t="shared" si="1871"/>
        <v>21.47</v>
      </c>
      <c r="K6633" s="133">
        <v>43377.041666666664</v>
      </c>
      <c r="L6633" s="9">
        <f t="shared" si="1854"/>
        <v>10</v>
      </c>
      <c r="M6633" s="9">
        <f t="shared" si="1855"/>
        <v>4</v>
      </c>
      <c r="N6633" s="9">
        <f t="shared" si="1856"/>
        <v>1</v>
      </c>
      <c r="O6633" s="31" t="str">
        <f t="shared" si="1857"/>
        <v/>
      </c>
      <c r="P6633" s="134">
        <v>24.18</v>
      </c>
      <c r="Q6633" s="31" t="str">
        <f t="shared" si="1858"/>
        <v>-</v>
      </c>
      <c r="R6633" s="31">
        <f t="shared" si="1859"/>
        <v>24.18</v>
      </c>
      <c r="U6633" s="133">
        <v>43742.041666666664</v>
      </c>
      <c r="V6633" s="9">
        <f t="shared" si="1860"/>
        <v>10</v>
      </c>
      <c r="W6633" s="9">
        <f t="shared" si="1861"/>
        <v>4</v>
      </c>
      <c r="X6633" s="9">
        <f t="shared" si="1862"/>
        <v>1</v>
      </c>
      <c r="Y6633" s="31" t="str">
        <f t="shared" si="1863"/>
        <v/>
      </c>
      <c r="Z6633" s="134">
        <v>18.489999999999998</v>
      </c>
      <c r="AA6633" s="31" t="str">
        <f t="shared" si="1864"/>
        <v>-</v>
      </c>
      <c r="AB6633" s="31">
        <f t="shared" si="1865"/>
        <v>18.489999999999998</v>
      </c>
    </row>
    <row r="6634" spans="1:28" x14ac:dyDescent="0.3">
      <c r="A6634" s="133">
        <v>43012.083333333336</v>
      </c>
      <c r="B6634" s="152">
        <f t="shared" si="1866"/>
        <v>10</v>
      </c>
      <c r="C6634" s="152">
        <f t="shared" si="1867"/>
        <v>4</v>
      </c>
      <c r="D6634" s="152">
        <f t="shared" si="1868"/>
        <v>2</v>
      </c>
      <c r="E6634" s="38" t="str">
        <f t="shared" si="1869"/>
        <v/>
      </c>
      <c r="F6634" s="134">
        <v>20.52</v>
      </c>
      <c r="G6634" s="38" t="str">
        <f t="shared" si="1870"/>
        <v>-</v>
      </c>
      <c r="H6634" s="38">
        <f t="shared" si="1871"/>
        <v>20.52</v>
      </c>
      <c r="K6634" s="133">
        <v>43377.083333333336</v>
      </c>
      <c r="L6634" s="9">
        <f t="shared" si="1854"/>
        <v>10</v>
      </c>
      <c r="M6634" s="9">
        <f t="shared" si="1855"/>
        <v>4</v>
      </c>
      <c r="N6634" s="9">
        <f t="shared" si="1856"/>
        <v>2</v>
      </c>
      <c r="O6634" s="31" t="str">
        <f t="shared" si="1857"/>
        <v/>
      </c>
      <c r="P6634" s="134">
        <v>22.52</v>
      </c>
      <c r="Q6634" s="31" t="str">
        <f t="shared" si="1858"/>
        <v>-</v>
      </c>
      <c r="R6634" s="31">
        <f t="shared" si="1859"/>
        <v>22.52</v>
      </c>
      <c r="U6634" s="133">
        <v>43742.083333333336</v>
      </c>
      <c r="V6634" s="9">
        <f t="shared" si="1860"/>
        <v>10</v>
      </c>
      <c r="W6634" s="9">
        <f t="shared" si="1861"/>
        <v>4</v>
      </c>
      <c r="X6634" s="9">
        <f t="shared" si="1862"/>
        <v>2</v>
      </c>
      <c r="Y6634" s="31" t="str">
        <f t="shared" si="1863"/>
        <v/>
      </c>
      <c r="Z6634" s="134">
        <v>16.170000000000002</v>
      </c>
      <c r="AA6634" s="31" t="str">
        <f t="shared" si="1864"/>
        <v>-</v>
      </c>
      <c r="AB6634" s="31">
        <f t="shared" si="1865"/>
        <v>16.170000000000002</v>
      </c>
    </row>
    <row r="6635" spans="1:28" x14ac:dyDescent="0.3">
      <c r="A6635" s="133">
        <v>43012.125</v>
      </c>
      <c r="B6635" s="152">
        <f t="shared" si="1866"/>
        <v>10</v>
      </c>
      <c r="C6635" s="152">
        <f t="shared" si="1867"/>
        <v>4</v>
      </c>
      <c r="D6635" s="152">
        <f t="shared" si="1868"/>
        <v>3</v>
      </c>
      <c r="E6635" s="38" t="str">
        <f t="shared" si="1869"/>
        <v/>
      </c>
      <c r="F6635" s="134">
        <v>19.989999999999998</v>
      </c>
      <c r="G6635" s="38" t="str">
        <f t="shared" si="1870"/>
        <v>-</v>
      </c>
      <c r="H6635" s="38">
        <f t="shared" si="1871"/>
        <v>19.989999999999998</v>
      </c>
      <c r="K6635" s="133">
        <v>43377.125</v>
      </c>
      <c r="L6635" s="9">
        <f t="shared" si="1854"/>
        <v>10</v>
      </c>
      <c r="M6635" s="9">
        <f t="shared" si="1855"/>
        <v>4</v>
      </c>
      <c r="N6635" s="9">
        <f t="shared" si="1856"/>
        <v>3</v>
      </c>
      <c r="O6635" s="31" t="str">
        <f t="shared" si="1857"/>
        <v/>
      </c>
      <c r="P6635" s="134">
        <v>22.06</v>
      </c>
      <c r="Q6635" s="31" t="str">
        <f t="shared" si="1858"/>
        <v>-</v>
      </c>
      <c r="R6635" s="31">
        <f t="shared" si="1859"/>
        <v>22.06</v>
      </c>
      <c r="U6635" s="133">
        <v>43742.125</v>
      </c>
      <c r="V6635" s="9">
        <f t="shared" si="1860"/>
        <v>10</v>
      </c>
      <c r="W6635" s="9">
        <f t="shared" si="1861"/>
        <v>4</v>
      </c>
      <c r="X6635" s="9">
        <f t="shared" si="1862"/>
        <v>3</v>
      </c>
      <c r="Y6635" s="31" t="str">
        <f t="shared" si="1863"/>
        <v/>
      </c>
      <c r="Z6635" s="134">
        <v>15.62</v>
      </c>
      <c r="AA6635" s="31" t="str">
        <f t="shared" si="1864"/>
        <v>-</v>
      </c>
      <c r="AB6635" s="31">
        <f t="shared" si="1865"/>
        <v>15.62</v>
      </c>
    </row>
    <row r="6636" spans="1:28" x14ac:dyDescent="0.3">
      <c r="A6636" s="133">
        <v>43012.166666666664</v>
      </c>
      <c r="B6636" s="152">
        <f t="shared" si="1866"/>
        <v>10</v>
      </c>
      <c r="C6636" s="152">
        <f t="shared" si="1867"/>
        <v>4</v>
      </c>
      <c r="D6636" s="152">
        <f t="shared" si="1868"/>
        <v>4</v>
      </c>
      <c r="E6636" s="38" t="str">
        <f t="shared" si="1869"/>
        <v/>
      </c>
      <c r="F6636" s="134">
        <v>20.71</v>
      </c>
      <c r="G6636" s="38" t="str">
        <f t="shared" si="1870"/>
        <v>-</v>
      </c>
      <c r="H6636" s="38">
        <f t="shared" si="1871"/>
        <v>20.71</v>
      </c>
      <c r="K6636" s="133">
        <v>43377.166666666664</v>
      </c>
      <c r="L6636" s="9">
        <f t="shared" si="1854"/>
        <v>10</v>
      </c>
      <c r="M6636" s="9">
        <f t="shared" si="1855"/>
        <v>4</v>
      </c>
      <c r="N6636" s="9">
        <f t="shared" si="1856"/>
        <v>4</v>
      </c>
      <c r="O6636" s="31" t="str">
        <f t="shared" si="1857"/>
        <v/>
      </c>
      <c r="P6636" s="134">
        <v>22.59</v>
      </c>
      <c r="Q6636" s="31" t="str">
        <f t="shared" si="1858"/>
        <v>-</v>
      </c>
      <c r="R6636" s="31">
        <f t="shared" si="1859"/>
        <v>22.59</v>
      </c>
      <c r="U6636" s="133">
        <v>43742.166666666664</v>
      </c>
      <c r="V6636" s="9">
        <f t="shared" si="1860"/>
        <v>10</v>
      </c>
      <c r="W6636" s="9">
        <f t="shared" si="1861"/>
        <v>4</v>
      </c>
      <c r="X6636" s="9">
        <f t="shared" si="1862"/>
        <v>4</v>
      </c>
      <c r="Y6636" s="31" t="str">
        <f t="shared" si="1863"/>
        <v/>
      </c>
      <c r="Z6636" s="134">
        <v>16.12</v>
      </c>
      <c r="AA6636" s="31" t="str">
        <f t="shared" si="1864"/>
        <v>-</v>
      </c>
      <c r="AB6636" s="31">
        <f t="shared" si="1865"/>
        <v>16.12</v>
      </c>
    </row>
    <row r="6637" spans="1:28" x14ac:dyDescent="0.3">
      <c r="A6637" s="133">
        <v>43012.208333333336</v>
      </c>
      <c r="B6637" s="152">
        <f t="shared" si="1866"/>
        <v>10</v>
      </c>
      <c r="C6637" s="152">
        <f t="shared" si="1867"/>
        <v>4</v>
      </c>
      <c r="D6637" s="152">
        <f t="shared" si="1868"/>
        <v>5</v>
      </c>
      <c r="E6637" s="38" t="str">
        <f t="shared" si="1869"/>
        <v/>
      </c>
      <c r="F6637" s="134">
        <v>23.31</v>
      </c>
      <c r="G6637" s="38" t="str">
        <f t="shared" si="1870"/>
        <v>-</v>
      </c>
      <c r="H6637" s="38">
        <f t="shared" si="1871"/>
        <v>23.31</v>
      </c>
      <c r="K6637" s="133">
        <v>43377.208333333336</v>
      </c>
      <c r="L6637" s="9">
        <f t="shared" si="1854"/>
        <v>10</v>
      </c>
      <c r="M6637" s="9">
        <f t="shared" si="1855"/>
        <v>4</v>
      </c>
      <c r="N6637" s="9">
        <f t="shared" si="1856"/>
        <v>5</v>
      </c>
      <c r="O6637" s="31" t="str">
        <f t="shared" si="1857"/>
        <v/>
      </c>
      <c r="P6637" s="134">
        <v>26.4</v>
      </c>
      <c r="Q6637" s="31" t="str">
        <f t="shared" si="1858"/>
        <v>-</v>
      </c>
      <c r="R6637" s="31">
        <f t="shared" si="1859"/>
        <v>26.4</v>
      </c>
      <c r="U6637" s="133">
        <v>43742.208333333336</v>
      </c>
      <c r="V6637" s="9">
        <f t="shared" si="1860"/>
        <v>10</v>
      </c>
      <c r="W6637" s="9">
        <f t="shared" si="1861"/>
        <v>4</v>
      </c>
      <c r="X6637" s="9">
        <f t="shared" si="1862"/>
        <v>5</v>
      </c>
      <c r="Y6637" s="31" t="str">
        <f t="shared" si="1863"/>
        <v/>
      </c>
      <c r="Z6637" s="134">
        <v>19.37</v>
      </c>
      <c r="AA6637" s="31" t="str">
        <f t="shared" si="1864"/>
        <v>-</v>
      </c>
      <c r="AB6637" s="31">
        <f t="shared" si="1865"/>
        <v>19.37</v>
      </c>
    </row>
    <row r="6638" spans="1:28" x14ac:dyDescent="0.3">
      <c r="A6638" s="133">
        <v>43012.25</v>
      </c>
      <c r="B6638" s="152">
        <f t="shared" si="1866"/>
        <v>10</v>
      </c>
      <c r="C6638" s="152">
        <f t="shared" si="1867"/>
        <v>4</v>
      </c>
      <c r="D6638" s="152">
        <f t="shared" si="1868"/>
        <v>6</v>
      </c>
      <c r="E6638" s="38" t="str">
        <f t="shared" si="1869"/>
        <v/>
      </c>
      <c r="F6638" s="134">
        <v>26.54</v>
      </c>
      <c r="G6638" s="38" t="str">
        <f t="shared" si="1870"/>
        <v>-</v>
      </c>
      <c r="H6638" s="38">
        <f t="shared" si="1871"/>
        <v>26.54</v>
      </c>
      <c r="K6638" s="133">
        <v>43377.25</v>
      </c>
      <c r="L6638" s="9">
        <f t="shared" si="1854"/>
        <v>10</v>
      </c>
      <c r="M6638" s="9">
        <f t="shared" si="1855"/>
        <v>4</v>
      </c>
      <c r="N6638" s="9">
        <f t="shared" si="1856"/>
        <v>6</v>
      </c>
      <c r="O6638" s="31" t="str">
        <f t="shared" si="1857"/>
        <v/>
      </c>
      <c r="P6638" s="134">
        <v>34.24</v>
      </c>
      <c r="Q6638" s="31" t="str">
        <f t="shared" si="1858"/>
        <v>-</v>
      </c>
      <c r="R6638" s="31">
        <f t="shared" si="1859"/>
        <v>34.24</v>
      </c>
      <c r="U6638" s="133">
        <v>43742.25</v>
      </c>
      <c r="V6638" s="9">
        <f t="shared" si="1860"/>
        <v>10</v>
      </c>
      <c r="W6638" s="9">
        <f t="shared" si="1861"/>
        <v>4</v>
      </c>
      <c r="X6638" s="9">
        <f t="shared" si="1862"/>
        <v>6</v>
      </c>
      <c r="Y6638" s="31" t="str">
        <f t="shared" si="1863"/>
        <v/>
      </c>
      <c r="Z6638" s="134">
        <v>23.43</v>
      </c>
      <c r="AA6638" s="31" t="str">
        <f t="shared" si="1864"/>
        <v>-</v>
      </c>
      <c r="AB6638" s="31">
        <f t="shared" si="1865"/>
        <v>23.43</v>
      </c>
    </row>
    <row r="6639" spans="1:28" x14ac:dyDescent="0.3">
      <c r="A6639" s="133">
        <v>43012.291666666664</v>
      </c>
      <c r="B6639" s="152">
        <f t="shared" si="1866"/>
        <v>10</v>
      </c>
      <c r="C6639" s="152">
        <f t="shared" si="1867"/>
        <v>4</v>
      </c>
      <c r="D6639" s="152">
        <f t="shared" si="1868"/>
        <v>7</v>
      </c>
      <c r="E6639" s="38" t="str">
        <f t="shared" si="1869"/>
        <v/>
      </c>
      <c r="F6639" s="134">
        <v>25.96</v>
      </c>
      <c r="G6639" s="38" t="str">
        <f t="shared" si="1870"/>
        <v>-</v>
      </c>
      <c r="H6639" s="38">
        <f t="shared" si="1871"/>
        <v>25.96</v>
      </c>
      <c r="K6639" s="133">
        <v>43377.291666666664</v>
      </c>
      <c r="L6639" s="9">
        <f t="shared" si="1854"/>
        <v>10</v>
      </c>
      <c r="M6639" s="9">
        <f t="shared" si="1855"/>
        <v>4</v>
      </c>
      <c r="N6639" s="9">
        <f t="shared" si="1856"/>
        <v>7</v>
      </c>
      <c r="O6639" s="31" t="str">
        <f t="shared" si="1857"/>
        <v/>
      </c>
      <c r="P6639" s="134">
        <v>31.87</v>
      </c>
      <c r="Q6639" s="31" t="str">
        <f t="shared" si="1858"/>
        <v>-</v>
      </c>
      <c r="R6639" s="31">
        <f t="shared" si="1859"/>
        <v>31.87</v>
      </c>
      <c r="U6639" s="133">
        <v>43742.291666666664</v>
      </c>
      <c r="V6639" s="9">
        <f t="shared" si="1860"/>
        <v>10</v>
      </c>
      <c r="W6639" s="9">
        <f t="shared" si="1861"/>
        <v>4</v>
      </c>
      <c r="X6639" s="9">
        <f t="shared" si="1862"/>
        <v>7</v>
      </c>
      <c r="Y6639" s="31" t="str">
        <f t="shared" si="1863"/>
        <v/>
      </c>
      <c r="Z6639" s="134">
        <v>23.31</v>
      </c>
      <c r="AA6639" s="31" t="str">
        <f t="shared" si="1864"/>
        <v>-</v>
      </c>
      <c r="AB6639" s="31">
        <f t="shared" si="1865"/>
        <v>23.31</v>
      </c>
    </row>
    <row r="6640" spans="1:28" x14ac:dyDescent="0.3">
      <c r="A6640" s="133">
        <v>43012.333333333336</v>
      </c>
      <c r="B6640" s="152">
        <f t="shared" si="1866"/>
        <v>10</v>
      </c>
      <c r="C6640" s="152">
        <f t="shared" si="1867"/>
        <v>4</v>
      </c>
      <c r="D6640" s="152">
        <f t="shared" si="1868"/>
        <v>8</v>
      </c>
      <c r="E6640" s="38" t="str">
        <f t="shared" si="1869"/>
        <v/>
      </c>
      <c r="F6640" s="134">
        <v>26.42</v>
      </c>
      <c r="G6640" s="38">
        <f t="shared" si="1870"/>
        <v>26.42</v>
      </c>
      <c r="H6640" s="38" t="str">
        <f t="shared" si="1871"/>
        <v>-</v>
      </c>
      <c r="K6640" s="133">
        <v>43377.333333333336</v>
      </c>
      <c r="L6640" s="9">
        <f t="shared" si="1854"/>
        <v>10</v>
      </c>
      <c r="M6640" s="9">
        <f t="shared" si="1855"/>
        <v>4</v>
      </c>
      <c r="N6640" s="9">
        <f t="shared" si="1856"/>
        <v>8</v>
      </c>
      <c r="O6640" s="31" t="str">
        <f t="shared" si="1857"/>
        <v/>
      </c>
      <c r="P6640" s="134">
        <v>32.03</v>
      </c>
      <c r="Q6640" s="31">
        <f t="shared" si="1858"/>
        <v>32.03</v>
      </c>
      <c r="R6640" s="31" t="str">
        <f t="shared" si="1859"/>
        <v>-</v>
      </c>
      <c r="U6640" s="133">
        <v>43742.333333333336</v>
      </c>
      <c r="V6640" s="9">
        <f t="shared" si="1860"/>
        <v>10</v>
      </c>
      <c r="W6640" s="9">
        <f t="shared" si="1861"/>
        <v>4</v>
      </c>
      <c r="X6640" s="9">
        <f t="shared" si="1862"/>
        <v>8</v>
      </c>
      <c r="Y6640" s="31" t="str">
        <f t="shared" si="1863"/>
        <v/>
      </c>
      <c r="Z6640" s="134">
        <v>22.36</v>
      </c>
      <c r="AA6640" s="31">
        <f t="shared" si="1864"/>
        <v>22.36</v>
      </c>
      <c r="AB6640" s="31" t="str">
        <f t="shared" si="1865"/>
        <v>-</v>
      </c>
    </row>
    <row r="6641" spans="1:28" x14ac:dyDescent="0.3">
      <c r="A6641" s="133">
        <v>43012.375</v>
      </c>
      <c r="B6641" s="152">
        <f t="shared" si="1866"/>
        <v>10</v>
      </c>
      <c r="C6641" s="152">
        <f t="shared" si="1867"/>
        <v>4</v>
      </c>
      <c r="D6641" s="152">
        <f t="shared" si="1868"/>
        <v>9</v>
      </c>
      <c r="E6641" s="38" t="str">
        <f t="shared" si="1869"/>
        <v/>
      </c>
      <c r="F6641" s="134">
        <v>28.42</v>
      </c>
      <c r="G6641" s="38">
        <f t="shared" si="1870"/>
        <v>28.42</v>
      </c>
      <c r="H6641" s="38" t="str">
        <f t="shared" si="1871"/>
        <v>-</v>
      </c>
      <c r="K6641" s="133">
        <v>43377.375</v>
      </c>
      <c r="L6641" s="9">
        <f t="shared" si="1854"/>
        <v>10</v>
      </c>
      <c r="M6641" s="9">
        <f t="shared" si="1855"/>
        <v>4</v>
      </c>
      <c r="N6641" s="9">
        <f t="shared" si="1856"/>
        <v>9</v>
      </c>
      <c r="O6641" s="31" t="str">
        <f t="shared" si="1857"/>
        <v/>
      </c>
      <c r="P6641" s="134">
        <v>37.11</v>
      </c>
      <c r="Q6641" s="31">
        <f t="shared" si="1858"/>
        <v>37.11</v>
      </c>
      <c r="R6641" s="31" t="str">
        <f t="shared" si="1859"/>
        <v>-</v>
      </c>
      <c r="U6641" s="133">
        <v>43742.375</v>
      </c>
      <c r="V6641" s="9">
        <f t="shared" si="1860"/>
        <v>10</v>
      </c>
      <c r="W6641" s="9">
        <f t="shared" si="1861"/>
        <v>4</v>
      </c>
      <c r="X6641" s="9">
        <f t="shared" si="1862"/>
        <v>9</v>
      </c>
      <c r="Y6641" s="31" t="str">
        <f t="shared" si="1863"/>
        <v/>
      </c>
      <c r="Z6641" s="134">
        <v>23.72</v>
      </c>
      <c r="AA6641" s="31">
        <f t="shared" si="1864"/>
        <v>23.72</v>
      </c>
      <c r="AB6641" s="31" t="str">
        <f t="shared" si="1865"/>
        <v>-</v>
      </c>
    </row>
    <row r="6642" spans="1:28" x14ac:dyDescent="0.3">
      <c r="A6642" s="133">
        <v>43012.416666666664</v>
      </c>
      <c r="B6642" s="152">
        <f t="shared" si="1866"/>
        <v>10</v>
      </c>
      <c r="C6642" s="152">
        <f t="shared" si="1867"/>
        <v>4</v>
      </c>
      <c r="D6642" s="152">
        <f t="shared" si="1868"/>
        <v>10</v>
      </c>
      <c r="E6642" s="38" t="str">
        <f t="shared" si="1869"/>
        <v/>
      </c>
      <c r="F6642" s="134">
        <v>31.32</v>
      </c>
      <c r="G6642" s="38">
        <f t="shared" si="1870"/>
        <v>31.32</v>
      </c>
      <c r="H6642" s="38" t="str">
        <f t="shared" si="1871"/>
        <v>-</v>
      </c>
      <c r="K6642" s="133">
        <v>43377.416666666664</v>
      </c>
      <c r="L6642" s="9">
        <f t="shared" si="1854"/>
        <v>10</v>
      </c>
      <c r="M6642" s="9">
        <f t="shared" si="1855"/>
        <v>4</v>
      </c>
      <c r="N6642" s="9">
        <f t="shared" si="1856"/>
        <v>10</v>
      </c>
      <c r="O6642" s="31" t="str">
        <f t="shared" si="1857"/>
        <v/>
      </c>
      <c r="P6642" s="134">
        <v>42.17</v>
      </c>
      <c r="Q6642" s="31">
        <f t="shared" si="1858"/>
        <v>42.17</v>
      </c>
      <c r="R6642" s="31" t="str">
        <f t="shared" si="1859"/>
        <v>-</v>
      </c>
      <c r="U6642" s="133">
        <v>43742.416666666664</v>
      </c>
      <c r="V6642" s="9">
        <f t="shared" si="1860"/>
        <v>10</v>
      </c>
      <c r="W6642" s="9">
        <f t="shared" si="1861"/>
        <v>4</v>
      </c>
      <c r="X6642" s="9">
        <f t="shared" si="1862"/>
        <v>10</v>
      </c>
      <c r="Y6642" s="31" t="str">
        <f t="shared" si="1863"/>
        <v/>
      </c>
      <c r="Z6642" s="134">
        <v>24.39</v>
      </c>
      <c r="AA6642" s="31">
        <f t="shared" si="1864"/>
        <v>24.39</v>
      </c>
      <c r="AB6642" s="31" t="str">
        <f t="shared" si="1865"/>
        <v>-</v>
      </c>
    </row>
    <row r="6643" spans="1:28" x14ac:dyDescent="0.3">
      <c r="A6643" s="133">
        <v>43012.458333333336</v>
      </c>
      <c r="B6643" s="152">
        <f t="shared" si="1866"/>
        <v>10</v>
      </c>
      <c r="C6643" s="152">
        <f t="shared" si="1867"/>
        <v>4</v>
      </c>
      <c r="D6643" s="152">
        <f t="shared" si="1868"/>
        <v>11</v>
      </c>
      <c r="E6643" s="38" t="str">
        <f t="shared" si="1869"/>
        <v/>
      </c>
      <c r="F6643" s="134">
        <v>33</v>
      </c>
      <c r="G6643" s="38">
        <f t="shared" si="1870"/>
        <v>33</v>
      </c>
      <c r="H6643" s="38" t="str">
        <f t="shared" si="1871"/>
        <v>-</v>
      </c>
      <c r="K6643" s="133">
        <v>43377.458333333336</v>
      </c>
      <c r="L6643" s="9">
        <f t="shared" si="1854"/>
        <v>10</v>
      </c>
      <c r="M6643" s="9">
        <f t="shared" si="1855"/>
        <v>4</v>
      </c>
      <c r="N6643" s="9">
        <f t="shared" si="1856"/>
        <v>11</v>
      </c>
      <c r="O6643" s="31" t="str">
        <f t="shared" si="1857"/>
        <v/>
      </c>
      <c r="P6643" s="134">
        <v>45.66</v>
      </c>
      <c r="Q6643" s="31">
        <f t="shared" si="1858"/>
        <v>45.66</v>
      </c>
      <c r="R6643" s="31" t="str">
        <f t="shared" si="1859"/>
        <v>-</v>
      </c>
      <c r="U6643" s="133">
        <v>43742.458333333336</v>
      </c>
      <c r="V6643" s="9">
        <f t="shared" si="1860"/>
        <v>10</v>
      </c>
      <c r="W6643" s="9">
        <f t="shared" si="1861"/>
        <v>4</v>
      </c>
      <c r="X6643" s="9">
        <f t="shared" si="1862"/>
        <v>11</v>
      </c>
      <c r="Y6643" s="31" t="str">
        <f t="shared" si="1863"/>
        <v/>
      </c>
      <c r="Z6643" s="134">
        <v>24.36</v>
      </c>
      <c r="AA6643" s="31">
        <f t="shared" si="1864"/>
        <v>24.36</v>
      </c>
      <c r="AB6643" s="31" t="str">
        <f t="shared" si="1865"/>
        <v>-</v>
      </c>
    </row>
    <row r="6644" spans="1:28" x14ac:dyDescent="0.3">
      <c r="A6644" s="133">
        <v>43012.5</v>
      </c>
      <c r="B6644" s="152">
        <f t="shared" si="1866"/>
        <v>10</v>
      </c>
      <c r="C6644" s="152">
        <f t="shared" si="1867"/>
        <v>4</v>
      </c>
      <c r="D6644" s="152">
        <f t="shared" si="1868"/>
        <v>12</v>
      </c>
      <c r="E6644" s="38" t="str">
        <f t="shared" si="1869"/>
        <v/>
      </c>
      <c r="F6644" s="134">
        <v>38.79</v>
      </c>
      <c r="G6644" s="38">
        <f t="shared" si="1870"/>
        <v>38.79</v>
      </c>
      <c r="H6644" s="38" t="str">
        <f t="shared" si="1871"/>
        <v>-</v>
      </c>
      <c r="K6644" s="133">
        <v>43377.5</v>
      </c>
      <c r="L6644" s="9">
        <f t="shared" si="1854"/>
        <v>10</v>
      </c>
      <c r="M6644" s="9">
        <f t="shared" si="1855"/>
        <v>4</v>
      </c>
      <c r="N6644" s="9">
        <f t="shared" si="1856"/>
        <v>12</v>
      </c>
      <c r="O6644" s="31" t="str">
        <f t="shared" si="1857"/>
        <v/>
      </c>
      <c r="P6644" s="134">
        <v>49.15</v>
      </c>
      <c r="Q6644" s="31">
        <f t="shared" si="1858"/>
        <v>49.15</v>
      </c>
      <c r="R6644" s="31" t="str">
        <f t="shared" si="1859"/>
        <v>-</v>
      </c>
      <c r="U6644" s="133">
        <v>43742.5</v>
      </c>
      <c r="V6644" s="9">
        <f t="shared" si="1860"/>
        <v>10</v>
      </c>
      <c r="W6644" s="9">
        <f t="shared" si="1861"/>
        <v>4</v>
      </c>
      <c r="X6644" s="9">
        <f t="shared" si="1862"/>
        <v>12</v>
      </c>
      <c r="Y6644" s="31" t="str">
        <f t="shared" si="1863"/>
        <v/>
      </c>
      <c r="Z6644" s="134">
        <v>24.68</v>
      </c>
      <c r="AA6644" s="31">
        <f t="shared" si="1864"/>
        <v>24.68</v>
      </c>
      <c r="AB6644" s="31" t="str">
        <f t="shared" si="1865"/>
        <v>-</v>
      </c>
    </row>
    <row r="6645" spans="1:28" x14ac:dyDescent="0.3">
      <c r="A6645" s="133">
        <v>43012.541666666664</v>
      </c>
      <c r="B6645" s="152">
        <f t="shared" si="1866"/>
        <v>10</v>
      </c>
      <c r="C6645" s="152">
        <f t="shared" si="1867"/>
        <v>4</v>
      </c>
      <c r="D6645" s="152">
        <f t="shared" si="1868"/>
        <v>13</v>
      </c>
      <c r="E6645" s="38" t="str">
        <f t="shared" si="1869"/>
        <v/>
      </c>
      <c r="F6645" s="134">
        <v>41.06</v>
      </c>
      <c r="G6645" s="38">
        <f t="shared" si="1870"/>
        <v>41.06</v>
      </c>
      <c r="H6645" s="38" t="str">
        <f t="shared" si="1871"/>
        <v>-</v>
      </c>
      <c r="K6645" s="133">
        <v>43377.541666666664</v>
      </c>
      <c r="L6645" s="9">
        <f t="shared" si="1854"/>
        <v>10</v>
      </c>
      <c r="M6645" s="9">
        <f t="shared" si="1855"/>
        <v>4</v>
      </c>
      <c r="N6645" s="9">
        <f t="shared" si="1856"/>
        <v>13</v>
      </c>
      <c r="O6645" s="31" t="str">
        <f t="shared" si="1857"/>
        <v/>
      </c>
      <c r="P6645" s="134">
        <v>56.69</v>
      </c>
      <c r="Q6645" s="31">
        <f t="shared" si="1858"/>
        <v>56.69</v>
      </c>
      <c r="R6645" s="31" t="str">
        <f t="shared" si="1859"/>
        <v>-</v>
      </c>
      <c r="U6645" s="133">
        <v>43742.541666666664</v>
      </c>
      <c r="V6645" s="9">
        <f t="shared" si="1860"/>
        <v>10</v>
      </c>
      <c r="W6645" s="9">
        <f t="shared" si="1861"/>
        <v>4</v>
      </c>
      <c r="X6645" s="9">
        <f t="shared" si="1862"/>
        <v>13</v>
      </c>
      <c r="Y6645" s="31" t="str">
        <f t="shared" si="1863"/>
        <v/>
      </c>
      <c r="Z6645" s="134">
        <v>25.07</v>
      </c>
      <c r="AA6645" s="31">
        <f t="shared" si="1864"/>
        <v>25.07</v>
      </c>
      <c r="AB6645" s="31" t="str">
        <f t="shared" si="1865"/>
        <v>-</v>
      </c>
    </row>
    <row r="6646" spans="1:28" x14ac:dyDescent="0.3">
      <c r="A6646" s="133">
        <v>43012.583333333336</v>
      </c>
      <c r="B6646" s="152">
        <f t="shared" si="1866"/>
        <v>10</v>
      </c>
      <c r="C6646" s="152">
        <f t="shared" si="1867"/>
        <v>4</v>
      </c>
      <c r="D6646" s="152">
        <f t="shared" si="1868"/>
        <v>14</v>
      </c>
      <c r="E6646" s="38" t="str">
        <f t="shared" si="1869"/>
        <v/>
      </c>
      <c r="F6646" s="134">
        <v>42.69</v>
      </c>
      <c r="G6646" s="38">
        <f t="shared" si="1870"/>
        <v>42.69</v>
      </c>
      <c r="H6646" s="38" t="str">
        <f t="shared" si="1871"/>
        <v>-</v>
      </c>
      <c r="K6646" s="133">
        <v>43377.583333333336</v>
      </c>
      <c r="L6646" s="9">
        <f t="shared" si="1854"/>
        <v>10</v>
      </c>
      <c r="M6646" s="9">
        <f t="shared" si="1855"/>
        <v>4</v>
      </c>
      <c r="N6646" s="9">
        <f t="shared" si="1856"/>
        <v>14</v>
      </c>
      <c r="O6646" s="31" t="str">
        <f t="shared" si="1857"/>
        <v/>
      </c>
      <c r="P6646" s="134">
        <v>60.98</v>
      </c>
      <c r="Q6646" s="31">
        <f t="shared" si="1858"/>
        <v>60.98</v>
      </c>
      <c r="R6646" s="31" t="str">
        <f t="shared" si="1859"/>
        <v>-</v>
      </c>
      <c r="U6646" s="133">
        <v>43742.583333333336</v>
      </c>
      <c r="V6646" s="9">
        <f t="shared" si="1860"/>
        <v>10</v>
      </c>
      <c r="W6646" s="9">
        <f t="shared" si="1861"/>
        <v>4</v>
      </c>
      <c r="X6646" s="9">
        <f t="shared" si="1862"/>
        <v>14</v>
      </c>
      <c r="Y6646" s="31" t="str">
        <f t="shared" si="1863"/>
        <v/>
      </c>
      <c r="Z6646" s="134">
        <v>26.98</v>
      </c>
      <c r="AA6646" s="31">
        <f t="shared" si="1864"/>
        <v>26.98</v>
      </c>
      <c r="AB6646" s="31" t="str">
        <f t="shared" si="1865"/>
        <v>-</v>
      </c>
    </row>
    <row r="6647" spans="1:28" x14ac:dyDescent="0.3">
      <c r="A6647" s="133">
        <v>43012.625</v>
      </c>
      <c r="B6647" s="152">
        <f t="shared" si="1866"/>
        <v>10</v>
      </c>
      <c r="C6647" s="152">
        <f t="shared" si="1867"/>
        <v>4</v>
      </c>
      <c r="D6647" s="152">
        <f t="shared" si="1868"/>
        <v>15</v>
      </c>
      <c r="E6647" s="38" t="str">
        <f t="shared" si="1869"/>
        <v/>
      </c>
      <c r="F6647" s="134">
        <v>44.11</v>
      </c>
      <c r="G6647" s="38">
        <f t="shared" si="1870"/>
        <v>44.11</v>
      </c>
      <c r="H6647" s="38" t="str">
        <f t="shared" si="1871"/>
        <v>-</v>
      </c>
      <c r="K6647" s="133">
        <v>43377.625</v>
      </c>
      <c r="L6647" s="9">
        <f t="shared" si="1854"/>
        <v>10</v>
      </c>
      <c r="M6647" s="9">
        <f t="shared" si="1855"/>
        <v>4</v>
      </c>
      <c r="N6647" s="9">
        <f t="shared" si="1856"/>
        <v>15</v>
      </c>
      <c r="O6647" s="31" t="str">
        <f t="shared" si="1857"/>
        <v/>
      </c>
      <c r="P6647" s="134">
        <v>67.12</v>
      </c>
      <c r="Q6647" s="31">
        <f t="shared" si="1858"/>
        <v>67.12</v>
      </c>
      <c r="R6647" s="31" t="str">
        <f t="shared" si="1859"/>
        <v>-</v>
      </c>
      <c r="U6647" s="133">
        <v>43742.625</v>
      </c>
      <c r="V6647" s="9">
        <f t="shared" si="1860"/>
        <v>10</v>
      </c>
      <c r="W6647" s="9">
        <f t="shared" si="1861"/>
        <v>4</v>
      </c>
      <c r="X6647" s="9">
        <f t="shared" si="1862"/>
        <v>15</v>
      </c>
      <c r="Y6647" s="31" t="str">
        <f t="shared" si="1863"/>
        <v/>
      </c>
      <c r="Z6647" s="134">
        <v>27.34</v>
      </c>
      <c r="AA6647" s="31">
        <f t="shared" si="1864"/>
        <v>27.34</v>
      </c>
      <c r="AB6647" s="31" t="str">
        <f t="shared" si="1865"/>
        <v>-</v>
      </c>
    </row>
    <row r="6648" spans="1:28" x14ac:dyDescent="0.3">
      <c r="A6648" s="133">
        <v>43012.666666666664</v>
      </c>
      <c r="B6648" s="152">
        <f t="shared" si="1866"/>
        <v>10</v>
      </c>
      <c r="C6648" s="152">
        <f t="shared" si="1867"/>
        <v>4</v>
      </c>
      <c r="D6648" s="152">
        <f t="shared" si="1868"/>
        <v>16</v>
      </c>
      <c r="E6648" s="38" t="str">
        <f t="shared" si="1869"/>
        <v/>
      </c>
      <c r="F6648" s="134">
        <v>48.74</v>
      </c>
      <c r="G6648" s="38">
        <f t="shared" si="1870"/>
        <v>48.74</v>
      </c>
      <c r="H6648" s="38" t="str">
        <f t="shared" si="1871"/>
        <v>-</v>
      </c>
      <c r="K6648" s="133">
        <v>43377.666666666664</v>
      </c>
      <c r="L6648" s="9">
        <f t="shared" si="1854"/>
        <v>10</v>
      </c>
      <c r="M6648" s="9">
        <f t="shared" si="1855"/>
        <v>4</v>
      </c>
      <c r="N6648" s="9">
        <f t="shared" si="1856"/>
        <v>16</v>
      </c>
      <c r="O6648" s="31" t="str">
        <f t="shared" si="1857"/>
        <v/>
      </c>
      <c r="P6648" s="134">
        <v>73.069999999999993</v>
      </c>
      <c r="Q6648" s="31">
        <f t="shared" si="1858"/>
        <v>73.069999999999993</v>
      </c>
      <c r="R6648" s="31" t="str">
        <f t="shared" si="1859"/>
        <v>-</v>
      </c>
      <c r="U6648" s="133">
        <v>43742.666666666664</v>
      </c>
      <c r="V6648" s="9">
        <f t="shared" si="1860"/>
        <v>10</v>
      </c>
      <c r="W6648" s="9">
        <f t="shared" si="1861"/>
        <v>4</v>
      </c>
      <c r="X6648" s="9">
        <f t="shared" si="1862"/>
        <v>16</v>
      </c>
      <c r="Y6648" s="31" t="str">
        <f t="shared" si="1863"/>
        <v/>
      </c>
      <c r="Z6648" s="134">
        <v>26.4</v>
      </c>
      <c r="AA6648" s="31">
        <f t="shared" si="1864"/>
        <v>26.4</v>
      </c>
      <c r="AB6648" s="31" t="str">
        <f t="shared" si="1865"/>
        <v>-</v>
      </c>
    </row>
    <row r="6649" spans="1:28" x14ac:dyDescent="0.3">
      <c r="A6649" s="133">
        <v>43012.708333333336</v>
      </c>
      <c r="B6649" s="152">
        <f t="shared" si="1866"/>
        <v>10</v>
      </c>
      <c r="C6649" s="152">
        <f t="shared" si="1867"/>
        <v>4</v>
      </c>
      <c r="D6649" s="152">
        <f t="shared" si="1868"/>
        <v>17</v>
      </c>
      <c r="E6649" s="38" t="str">
        <f t="shared" si="1869"/>
        <v/>
      </c>
      <c r="F6649" s="134">
        <v>45.09</v>
      </c>
      <c r="G6649" s="38" t="str">
        <f t="shared" si="1870"/>
        <v>-</v>
      </c>
      <c r="H6649" s="38">
        <f t="shared" si="1871"/>
        <v>45.09</v>
      </c>
      <c r="K6649" s="133">
        <v>43377.708333333336</v>
      </c>
      <c r="L6649" s="9">
        <f t="shared" si="1854"/>
        <v>10</v>
      </c>
      <c r="M6649" s="9">
        <f t="shared" si="1855"/>
        <v>4</v>
      </c>
      <c r="N6649" s="9">
        <f t="shared" si="1856"/>
        <v>17</v>
      </c>
      <c r="O6649" s="31" t="str">
        <f t="shared" si="1857"/>
        <v/>
      </c>
      <c r="P6649" s="134">
        <v>62.78</v>
      </c>
      <c r="Q6649" s="31" t="str">
        <f t="shared" si="1858"/>
        <v>-</v>
      </c>
      <c r="R6649" s="31">
        <f t="shared" si="1859"/>
        <v>62.78</v>
      </c>
      <c r="U6649" s="133">
        <v>43742.708333333336</v>
      </c>
      <c r="V6649" s="9">
        <f t="shared" si="1860"/>
        <v>10</v>
      </c>
      <c r="W6649" s="9">
        <f t="shared" si="1861"/>
        <v>4</v>
      </c>
      <c r="X6649" s="9">
        <f t="shared" si="1862"/>
        <v>17</v>
      </c>
      <c r="Y6649" s="31" t="str">
        <f t="shared" si="1863"/>
        <v/>
      </c>
      <c r="Z6649" s="134">
        <v>24.76</v>
      </c>
      <c r="AA6649" s="31" t="str">
        <f t="shared" si="1864"/>
        <v>-</v>
      </c>
      <c r="AB6649" s="31">
        <f t="shared" si="1865"/>
        <v>24.76</v>
      </c>
    </row>
    <row r="6650" spans="1:28" x14ac:dyDescent="0.3">
      <c r="A6650" s="133">
        <v>43012.75</v>
      </c>
      <c r="B6650" s="152">
        <f t="shared" si="1866"/>
        <v>10</v>
      </c>
      <c r="C6650" s="152">
        <f t="shared" si="1867"/>
        <v>4</v>
      </c>
      <c r="D6650" s="152">
        <f t="shared" si="1868"/>
        <v>18</v>
      </c>
      <c r="E6650" s="38" t="str">
        <f t="shared" si="1869"/>
        <v/>
      </c>
      <c r="F6650" s="134">
        <v>41.15</v>
      </c>
      <c r="G6650" s="38" t="str">
        <f t="shared" si="1870"/>
        <v>-</v>
      </c>
      <c r="H6650" s="38">
        <f t="shared" si="1871"/>
        <v>41.15</v>
      </c>
      <c r="K6650" s="133">
        <v>43377.75</v>
      </c>
      <c r="L6650" s="9">
        <f t="shared" si="1854"/>
        <v>10</v>
      </c>
      <c r="M6650" s="9">
        <f t="shared" si="1855"/>
        <v>4</v>
      </c>
      <c r="N6650" s="9">
        <f t="shared" si="1856"/>
        <v>18</v>
      </c>
      <c r="O6650" s="31" t="str">
        <f t="shared" si="1857"/>
        <v/>
      </c>
      <c r="P6650" s="134">
        <v>49.12</v>
      </c>
      <c r="Q6650" s="31" t="str">
        <f t="shared" si="1858"/>
        <v>-</v>
      </c>
      <c r="R6650" s="31">
        <f t="shared" si="1859"/>
        <v>49.12</v>
      </c>
      <c r="U6650" s="133">
        <v>43742.75</v>
      </c>
      <c r="V6650" s="9">
        <f t="shared" si="1860"/>
        <v>10</v>
      </c>
      <c r="W6650" s="9">
        <f t="shared" si="1861"/>
        <v>4</v>
      </c>
      <c r="X6650" s="9">
        <f t="shared" si="1862"/>
        <v>18</v>
      </c>
      <c r="Y6650" s="31" t="str">
        <f t="shared" si="1863"/>
        <v/>
      </c>
      <c r="Z6650" s="134">
        <v>24.49</v>
      </c>
      <c r="AA6650" s="31" t="str">
        <f t="shared" si="1864"/>
        <v>-</v>
      </c>
      <c r="AB6650" s="31">
        <f t="shared" si="1865"/>
        <v>24.49</v>
      </c>
    </row>
    <row r="6651" spans="1:28" x14ac:dyDescent="0.3">
      <c r="A6651" s="133">
        <v>43012.791666666664</v>
      </c>
      <c r="B6651" s="152">
        <f t="shared" si="1866"/>
        <v>10</v>
      </c>
      <c r="C6651" s="152">
        <f t="shared" si="1867"/>
        <v>4</v>
      </c>
      <c r="D6651" s="152">
        <f t="shared" si="1868"/>
        <v>19</v>
      </c>
      <c r="E6651" s="38" t="str">
        <f t="shared" si="1869"/>
        <v/>
      </c>
      <c r="F6651" s="134">
        <v>43.02</v>
      </c>
      <c r="G6651" s="38" t="str">
        <f t="shared" si="1870"/>
        <v>-</v>
      </c>
      <c r="H6651" s="38">
        <f t="shared" si="1871"/>
        <v>43.02</v>
      </c>
      <c r="K6651" s="133">
        <v>43377.791666666664</v>
      </c>
      <c r="L6651" s="9">
        <f t="shared" si="1854"/>
        <v>10</v>
      </c>
      <c r="M6651" s="9">
        <f t="shared" si="1855"/>
        <v>4</v>
      </c>
      <c r="N6651" s="9">
        <f t="shared" si="1856"/>
        <v>19</v>
      </c>
      <c r="O6651" s="31" t="str">
        <f t="shared" si="1857"/>
        <v/>
      </c>
      <c r="P6651" s="134">
        <v>53.54</v>
      </c>
      <c r="Q6651" s="31" t="str">
        <f t="shared" si="1858"/>
        <v>-</v>
      </c>
      <c r="R6651" s="31">
        <f t="shared" si="1859"/>
        <v>53.54</v>
      </c>
      <c r="U6651" s="133">
        <v>43742.791666666664</v>
      </c>
      <c r="V6651" s="9">
        <f t="shared" si="1860"/>
        <v>10</v>
      </c>
      <c r="W6651" s="9">
        <f t="shared" si="1861"/>
        <v>4</v>
      </c>
      <c r="X6651" s="9">
        <f t="shared" si="1862"/>
        <v>19</v>
      </c>
      <c r="Y6651" s="31" t="str">
        <f t="shared" si="1863"/>
        <v/>
      </c>
      <c r="Z6651" s="134">
        <v>24.27</v>
      </c>
      <c r="AA6651" s="31" t="str">
        <f t="shared" si="1864"/>
        <v>-</v>
      </c>
      <c r="AB6651" s="31">
        <f t="shared" si="1865"/>
        <v>24.27</v>
      </c>
    </row>
    <row r="6652" spans="1:28" x14ac:dyDescent="0.3">
      <c r="A6652" s="133">
        <v>43012.833333333336</v>
      </c>
      <c r="B6652" s="152">
        <f t="shared" si="1866"/>
        <v>10</v>
      </c>
      <c r="C6652" s="152">
        <f t="shared" si="1867"/>
        <v>4</v>
      </c>
      <c r="D6652" s="152">
        <f t="shared" si="1868"/>
        <v>20</v>
      </c>
      <c r="E6652" s="38" t="str">
        <f t="shared" si="1869"/>
        <v/>
      </c>
      <c r="F6652" s="134">
        <v>39.950000000000003</v>
      </c>
      <c r="G6652" s="38" t="str">
        <f t="shared" si="1870"/>
        <v>-</v>
      </c>
      <c r="H6652" s="38">
        <f t="shared" si="1871"/>
        <v>39.950000000000003</v>
      </c>
      <c r="K6652" s="133">
        <v>43377.833333333336</v>
      </c>
      <c r="L6652" s="9">
        <f t="shared" si="1854"/>
        <v>10</v>
      </c>
      <c r="M6652" s="9">
        <f t="shared" si="1855"/>
        <v>4</v>
      </c>
      <c r="N6652" s="9">
        <f t="shared" si="1856"/>
        <v>20</v>
      </c>
      <c r="O6652" s="31" t="str">
        <f t="shared" si="1857"/>
        <v/>
      </c>
      <c r="P6652" s="134">
        <v>42.6</v>
      </c>
      <c r="Q6652" s="31" t="str">
        <f t="shared" si="1858"/>
        <v>-</v>
      </c>
      <c r="R6652" s="31">
        <f t="shared" si="1859"/>
        <v>42.6</v>
      </c>
      <c r="U6652" s="133">
        <v>43742.833333333336</v>
      </c>
      <c r="V6652" s="9">
        <f t="shared" si="1860"/>
        <v>10</v>
      </c>
      <c r="W6652" s="9">
        <f t="shared" si="1861"/>
        <v>4</v>
      </c>
      <c r="X6652" s="9">
        <f t="shared" si="1862"/>
        <v>20</v>
      </c>
      <c r="Y6652" s="31" t="str">
        <f t="shared" si="1863"/>
        <v/>
      </c>
      <c r="Z6652" s="134">
        <v>22.66</v>
      </c>
      <c r="AA6652" s="31" t="str">
        <f t="shared" si="1864"/>
        <v>-</v>
      </c>
      <c r="AB6652" s="31">
        <f t="shared" si="1865"/>
        <v>22.66</v>
      </c>
    </row>
    <row r="6653" spans="1:28" x14ac:dyDescent="0.3">
      <c r="A6653" s="133">
        <v>43012.875</v>
      </c>
      <c r="B6653" s="152">
        <f t="shared" si="1866"/>
        <v>10</v>
      </c>
      <c r="C6653" s="152">
        <f t="shared" si="1867"/>
        <v>4</v>
      </c>
      <c r="D6653" s="152">
        <f t="shared" si="1868"/>
        <v>21</v>
      </c>
      <c r="E6653" s="38" t="str">
        <f t="shared" si="1869"/>
        <v/>
      </c>
      <c r="F6653" s="134">
        <v>31.42</v>
      </c>
      <c r="G6653" s="38" t="str">
        <f t="shared" si="1870"/>
        <v>-</v>
      </c>
      <c r="H6653" s="38">
        <f t="shared" si="1871"/>
        <v>31.42</v>
      </c>
      <c r="K6653" s="133">
        <v>43377.875</v>
      </c>
      <c r="L6653" s="9">
        <f t="shared" si="1854"/>
        <v>10</v>
      </c>
      <c r="M6653" s="9">
        <f t="shared" si="1855"/>
        <v>4</v>
      </c>
      <c r="N6653" s="9">
        <f t="shared" si="1856"/>
        <v>21</v>
      </c>
      <c r="O6653" s="31" t="str">
        <f t="shared" si="1857"/>
        <v/>
      </c>
      <c r="P6653" s="134">
        <v>37.31</v>
      </c>
      <c r="Q6653" s="31" t="str">
        <f t="shared" si="1858"/>
        <v>-</v>
      </c>
      <c r="R6653" s="31">
        <f t="shared" si="1859"/>
        <v>37.31</v>
      </c>
      <c r="U6653" s="133">
        <v>43742.875</v>
      </c>
      <c r="V6653" s="9">
        <f t="shared" si="1860"/>
        <v>10</v>
      </c>
      <c r="W6653" s="9">
        <f t="shared" si="1861"/>
        <v>4</v>
      </c>
      <c r="X6653" s="9">
        <f t="shared" si="1862"/>
        <v>21</v>
      </c>
      <c r="Y6653" s="31" t="str">
        <f t="shared" si="1863"/>
        <v/>
      </c>
      <c r="Z6653" s="134">
        <v>20.61</v>
      </c>
      <c r="AA6653" s="31" t="str">
        <f t="shared" si="1864"/>
        <v>-</v>
      </c>
      <c r="AB6653" s="31">
        <f t="shared" si="1865"/>
        <v>20.61</v>
      </c>
    </row>
    <row r="6654" spans="1:28" x14ac:dyDescent="0.3">
      <c r="A6654" s="133">
        <v>43012.916666666664</v>
      </c>
      <c r="B6654" s="152">
        <f t="shared" si="1866"/>
        <v>10</v>
      </c>
      <c r="C6654" s="152">
        <f t="shared" si="1867"/>
        <v>4</v>
      </c>
      <c r="D6654" s="152">
        <f t="shared" si="1868"/>
        <v>22</v>
      </c>
      <c r="E6654" s="38" t="str">
        <f t="shared" si="1869"/>
        <v/>
      </c>
      <c r="F6654" s="134">
        <v>25.74</v>
      </c>
      <c r="G6654" s="38" t="str">
        <f t="shared" si="1870"/>
        <v>-</v>
      </c>
      <c r="H6654" s="38">
        <f t="shared" si="1871"/>
        <v>25.74</v>
      </c>
      <c r="K6654" s="133">
        <v>43377.916666666664</v>
      </c>
      <c r="L6654" s="9">
        <f t="shared" si="1854"/>
        <v>10</v>
      </c>
      <c r="M6654" s="9">
        <f t="shared" si="1855"/>
        <v>4</v>
      </c>
      <c r="N6654" s="9">
        <f t="shared" si="1856"/>
        <v>22</v>
      </c>
      <c r="O6654" s="31" t="str">
        <f t="shared" si="1857"/>
        <v/>
      </c>
      <c r="P6654" s="134">
        <v>30.16</v>
      </c>
      <c r="Q6654" s="31" t="str">
        <f t="shared" si="1858"/>
        <v>-</v>
      </c>
      <c r="R6654" s="31">
        <f t="shared" si="1859"/>
        <v>30.16</v>
      </c>
      <c r="U6654" s="133">
        <v>43742.916666666664</v>
      </c>
      <c r="V6654" s="9">
        <f t="shared" si="1860"/>
        <v>10</v>
      </c>
      <c r="W6654" s="9">
        <f t="shared" si="1861"/>
        <v>4</v>
      </c>
      <c r="X6654" s="9">
        <f t="shared" si="1862"/>
        <v>22</v>
      </c>
      <c r="Y6654" s="31" t="str">
        <f t="shared" si="1863"/>
        <v/>
      </c>
      <c r="Z6654" s="134">
        <v>18.53</v>
      </c>
      <c r="AA6654" s="31" t="str">
        <f t="shared" si="1864"/>
        <v>-</v>
      </c>
      <c r="AB6654" s="31">
        <f t="shared" si="1865"/>
        <v>18.53</v>
      </c>
    </row>
    <row r="6655" spans="1:28" x14ac:dyDescent="0.3">
      <c r="A6655" s="133">
        <v>43012.958333333336</v>
      </c>
      <c r="B6655" s="152">
        <f t="shared" si="1866"/>
        <v>10</v>
      </c>
      <c r="C6655" s="152">
        <f t="shared" si="1867"/>
        <v>4</v>
      </c>
      <c r="D6655" s="152">
        <f t="shared" si="1868"/>
        <v>23</v>
      </c>
      <c r="E6655" s="38" t="str">
        <f t="shared" si="1869"/>
        <v/>
      </c>
      <c r="F6655" s="134">
        <v>24.04</v>
      </c>
      <c r="G6655" s="38" t="str">
        <f t="shared" si="1870"/>
        <v>-</v>
      </c>
      <c r="H6655" s="38">
        <f t="shared" si="1871"/>
        <v>24.04</v>
      </c>
      <c r="K6655" s="133">
        <v>43377.958333333336</v>
      </c>
      <c r="L6655" s="9">
        <f t="shared" si="1854"/>
        <v>10</v>
      </c>
      <c r="M6655" s="9">
        <f t="shared" si="1855"/>
        <v>4</v>
      </c>
      <c r="N6655" s="9">
        <f t="shared" si="1856"/>
        <v>23</v>
      </c>
      <c r="O6655" s="31" t="str">
        <f t="shared" si="1857"/>
        <v/>
      </c>
      <c r="P6655" s="134">
        <v>27.63</v>
      </c>
      <c r="Q6655" s="31" t="str">
        <f t="shared" si="1858"/>
        <v>-</v>
      </c>
      <c r="R6655" s="31">
        <f t="shared" si="1859"/>
        <v>27.63</v>
      </c>
      <c r="U6655" s="133">
        <v>43742.958333333336</v>
      </c>
      <c r="V6655" s="9">
        <f t="shared" si="1860"/>
        <v>10</v>
      </c>
      <c r="W6655" s="9">
        <f t="shared" si="1861"/>
        <v>4</v>
      </c>
      <c r="X6655" s="9">
        <f t="shared" si="1862"/>
        <v>23</v>
      </c>
      <c r="Y6655" s="31" t="str">
        <f t="shared" si="1863"/>
        <v/>
      </c>
      <c r="Z6655" s="134">
        <v>16.72</v>
      </c>
      <c r="AA6655" s="31" t="str">
        <f t="shared" si="1864"/>
        <v>-</v>
      </c>
      <c r="AB6655" s="31">
        <f t="shared" si="1865"/>
        <v>16.72</v>
      </c>
    </row>
    <row r="6656" spans="1:28" x14ac:dyDescent="0.3">
      <c r="A6656" s="133">
        <v>43013</v>
      </c>
      <c r="B6656" s="152">
        <f t="shared" si="1866"/>
        <v>10</v>
      </c>
      <c r="C6656" s="152">
        <f t="shared" si="1867"/>
        <v>5</v>
      </c>
      <c r="D6656" s="152">
        <f t="shared" si="1868"/>
        <v>0</v>
      </c>
      <c r="E6656" s="38" t="str">
        <f t="shared" si="1869"/>
        <v/>
      </c>
      <c r="F6656" s="134">
        <v>23.23</v>
      </c>
      <c r="G6656" s="38" t="str">
        <f t="shared" si="1870"/>
        <v>-</v>
      </c>
      <c r="H6656" s="38">
        <f t="shared" si="1871"/>
        <v>23.23</v>
      </c>
      <c r="K6656" s="133">
        <v>43378</v>
      </c>
      <c r="L6656" s="9">
        <f t="shared" si="1854"/>
        <v>10</v>
      </c>
      <c r="M6656" s="9">
        <f t="shared" si="1855"/>
        <v>5</v>
      </c>
      <c r="N6656" s="9">
        <f t="shared" si="1856"/>
        <v>0</v>
      </c>
      <c r="O6656" s="31" t="str">
        <f t="shared" si="1857"/>
        <v/>
      </c>
      <c r="P6656" s="134">
        <v>26.64</v>
      </c>
      <c r="Q6656" s="31" t="str">
        <f t="shared" si="1858"/>
        <v>-</v>
      </c>
      <c r="R6656" s="31">
        <f t="shared" si="1859"/>
        <v>26.64</v>
      </c>
      <c r="U6656" s="133">
        <v>43743</v>
      </c>
      <c r="V6656" s="9">
        <f t="shared" si="1860"/>
        <v>10</v>
      </c>
      <c r="W6656" s="9">
        <f t="shared" si="1861"/>
        <v>5</v>
      </c>
      <c r="X6656" s="9">
        <f t="shared" si="1862"/>
        <v>0</v>
      </c>
      <c r="Y6656" s="31" t="str">
        <f t="shared" si="1863"/>
        <v>W</v>
      </c>
      <c r="Z6656" s="134">
        <v>16.600000000000001</v>
      </c>
      <c r="AA6656" s="31" t="str">
        <f t="shared" si="1864"/>
        <v>-</v>
      </c>
      <c r="AB6656" s="31">
        <f t="shared" si="1865"/>
        <v>16.600000000000001</v>
      </c>
    </row>
    <row r="6657" spans="1:28" x14ac:dyDescent="0.3">
      <c r="A6657" s="133">
        <v>43013.041666666664</v>
      </c>
      <c r="B6657" s="152">
        <f t="shared" si="1866"/>
        <v>10</v>
      </c>
      <c r="C6657" s="152">
        <f t="shared" si="1867"/>
        <v>5</v>
      </c>
      <c r="D6657" s="152">
        <f t="shared" si="1868"/>
        <v>1</v>
      </c>
      <c r="E6657" s="38" t="str">
        <f t="shared" si="1869"/>
        <v/>
      </c>
      <c r="F6657" s="134">
        <v>22.1</v>
      </c>
      <c r="G6657" s="38" t="str">
        <f t="shared" si="1870"/>
        <v>-</v>
      </c>
      <c r="H6657" s="38">
        <f t="shared" si="1871"/>
        <v>22.1</v>
      </c>
      <c r="K6657" s="133">
        <v>43378.041666666664</v>
      </c>
      <c r="L6657" s="9">
        <f t="shared" si="1854"/>
        <v>10</v>
      </c>
      <c r="M6657" s="9">
        <f t="shared" si="1855"/>
        <v>5</v>
      </c>
      <c r="N6657" s="9">
        <f t="shared" si="1856"/>
        <v>1</v>
      </c>
      <c r="O6657" s="31" t="str">
        <f t="shared" si="1857"/>
        <v/>
      </c>
      <c r="P6657" s="134">
        <v>24.8</v>
      </c>
      <c r="Q6657" s="31" t="str">
        <f t="shared" si="1858"/>
        <v>-</v>
      </c>
      <c r="R6657" s="31">
        <f t="shared" si="1859"/>
        <v>24.8</v>
      </c>
      <c r="U6657" s="133">
        <v>43743.041666666664</v>
      </c>
      <c r="V6657" s="9">
        <f t="shared" si="1860"/>
        <v>10</v>
      </c>
      <c r="W6657" s="9">
        <f t="shared" si="1861"/>
        <v>5</v>
      </c>
      <c r="X6657" s="9">
        <f t="shared" si="1862"/>
        <v>1</v>
      </c>
      <c r="Y6657" s="31" t="str">
        <f t="shared" si="1863"/>
        <v>W</v>
      </c>
      <c r="Z6657" s="134">
        <v>16.899999999999999</v>
      </c>
      <c r="AA6657" s="31" t="str">
        <f t="shared" si="1864"/>
        <v>-</v>
      </c>
      <c r="AB6657" s="31">
        <f t="shared" si="1865"/>
        <v>16.899999999999999</v>
      </c>
    </row>
    <row r="6658" spans="1:28" x14ac:dyDescent="0.3">
      <c r="A6658" s="133">
        <v>43013.083333333336</v>
      </c>
      <c r="B6658" s="152">
        <f t="shared" si="1866"/>
        <v>10</v>
      </c>
      <c r="C6658" s="152">
        <f t="shared" si="1867"/>
        <v>5</v>
      </c>
      <c r="D6658" s="152">
        <f t="shared" si="1868"/>
        <v>2</v>
      </c>
      <c r="E6658" s="38" t="str">
        <f t="shared" si="1869"/>
        <v/>
      </c>
      <c r="F6658" s="134">
        <v>21.14</v>
      </c>
      <c r="G6658" s="38" t="str">
        <f t="shared" si="1870"/>
        <v>-</v>
      </c>
      <c r="H6658" s="38">
        <f t="shared" si="1871"/>
        <v>21.14</v>
      </c>
      <c r="K6658" s="133">
        <v>43378.083333333336</v>
      </c>
      <c r="L6658" s="9">
        <f t="shared" si="1854"/>
        <v>10</v>
      </c>
      <c r="M6658" s="9">
        <f t="shared" si="1855"/>
        <v>5</v>
      </c>
      <c r="N6658" s="9">
        <f t="shared" si="1856"/>
        <v>2</v>
      </c>
      <c r="O6658" s="31" t="str">
        <f t="shared" si="1857"/>
        <v/>
      </c>
      <c r="P6658" s="134">
        <v>22.79</v>
      </c>
      <c r="Q6658" s="31" t="str">
        <f t="shared" si="1858"/>
        <v>-</v>
      </c>
      <c r="R6658" s="31">
        <f t="shared" si="1859"/>
        <v>22.79</v>
      </c>
      <c r="U6658" s="133">
        <v>43743.083333333336</v>
      </c>
      <c r="V6658" s="9">
        <f t="shared" si="1860"/>
        <v>10</v>
      </c>
      <c r="W6658" s="9">
        <f t="shared" si="1861"/>
        <v>5</v>
      </c>
      <c r="X6658" s="9">
        <f t="shared" si="1862"/>
        <v>2</v>
      </c>
      <c r="Y6658" s="31" t="str">
        <f t="shared" si="1863"/>
        <v>W</v>
      </c>
      <c r="Z6658" s="134">
        <v>15.73</v>
      </c>
      <c r="AA6658" s="31" t="str">
        <f t="shared" si="1864"/>
        <v>-</v>
      </c>
      <c r="AB6658" s="31">
        <f t="shared" si="1865"/>
        <v>15.73</v>
      </c>
    </row>
    <row r="6659" spans="1:28" x14ac:dyDescent="0.3">
      <c r="A6659" s="133">
        <v>43013.125</v>
      </c>
      <c r="B6659" s="152">
        <f t="shared" si="1866"/>
        <v>10</v>
      </c>
      <c r="C6659" s="152">
        <f t="shared" si="1867"/>
        <v>5</v>
      </c>
      <c r="D6659" s="152">
        <f t="shared" si="1868"/>
        <v>3</v>
      </c>
      <c r="E6659" s="38" t="str">
        <f t="shared" si="1869"/>
        <v/>
      </c>
      <c r="F6659" s="134">
        <v>20.52</v>
      </c>
      <c r="G6659" s="38" t="str">
        <f t="shared" si="1870"/>
        <v>-</v>
      </c>
      <c r="H6659" s="38">
        <f t="shared" si="1871"/>
        <v>20.52</v>
      </c>
      <c r="K6659" s="133">
        <v>43378.125</v>
      </c>
      <c r="L6659" s="9">
        <f t="shared" si="1854"/>
        <v>10</v>
      </c>
      <c r="M6659" s="9">
        <f t="shared" si="1855"/>
        <v>5</v>
      </c>
      <c r="N6659" s="9">
        <f t="shared" si="1856"/>
        <v>3</v>
      </c>
      <c r="O6659" s="31" t="str">
        <f t="shared" si="1857"/>
        <v/>
      </c>
      <c r="P6659" s="134">
        <v>22.04</v>
      </c>
      <c r="Q6659" s="31" t="str">
        <f t="shared" si="1858"/>
        <v>-</v>
      </c>
      <c r="R6659" s="31">
        <f t="shared" si="1859"/>
        <v>22.04</v>
      </c>
      <c r="U6659" s="133">
        <v>43743.125</v>
      </c>
      <c r="V6659" s="9">
        <f t="shared" si="1860"/>
        <v>10</v>
      </c>
      <c r="W6659" s="9">
        <f t="shared" si="1861"/>
        <v>5</v>
      </c>
      <c r="X6659" s="9">
        <f t="shared" si="1862"/>
        <v>3</v>
      </c>
      <c r="Y6659" s="31" t="str">
        <f t="shared" si="1863"/>
        <v>W</v>
      </c>
      <c r="Z6659" s="134">
        <v>14.79</v>
      </c>
      <c r="AA6659" s="31" t="str">
        <f t="shared" si="1864"/>
        <v>-</v>
      </c>
      <c r="AB6659" s="31">
        <f t="shared" si="1865"/>
        <v>14.79</v>
      </c>
    </row>
    <row r="6660" spans="1:28" x14ac:dyDescent="0.3">
      <c r="A6660" s="133">
        <v>43013.166666666664</v>
      </c>
      <c r="B6660" s="152">
        <f t="shared" si="1866"/>
        <v>10</v>
      </c>
      <c r="C6660" s="152">
        <f t="shared" si="1867"/>
        <v>5</v>
      </c>
      <c r="D6660" s="152">
        <f t="shared" si="1868"/>
        <v>4</v>
      </c>
      <c r="E6660" s="38" t="str">
        <f t="shared" si="1869"/>
        <v/>
      </c>
      <c r="F6660" s="134">
        <v>21.43</v>
      </c>
      <c r="G6660" s="38" t="str">
        <f t="shared" si="1870"/>
        <v>-</v>
      </c>
      <c r="H6660" s="38">
        <f t="shared" si="1871"/>
        <v>21.43</v>
      </c>
      <c r="K6660" s="133">
        <v>43378.166666666664</v>
      </c>
      <c r="L6660" s="9">
        <f t="shared" si="1854"/>
        <v>10</v>
      </c>
      <c r="M6660" s="9">
        <f t="shared" si="1855"/>
        <v>5</v>
      </c>
      <c r="N6660" s="9">
        <f t="shared" si="1856"/>
        <v>4</v>
      </c>
      <c r="O6660" s="31" t="str">
        <f t="shared" si="1857"/>
        <v/>
      </c>
      <c r="P6660" s="134">
        <v>23.05</v>
      </c>
      <c r="Q6660" s="31" t="str">
        <f t="shared" si="1858"/>
        <v>-</v>
      </c>
      <c r="R6660" s="31">
        <f t="shared" si="1859"/>
        <v>23.05</v>
      </c>
      <c r="U6660" s="133">
        <v>43743.166666666664</v>
      </c>
      <c r="V6660" s="9">
        <f t="shared" si="1860"/>
        <v>10</v>
      </c>
      <c r="W6660" s="9">
        <f t="shared" si="1861"/>
        <v>5</v>
      </c>
      <c r="X6660" s="9">
        <f t="shared" si="1862"/>
        <v>4</v>
      </c>
      <c r="Y6660" s="31" t="str">
        <f t="shared" si="1863"/>
        <v>W</v>
      </c>
      <c r="Z6660" s="134">
        <v>14.54</v>
      </c>
      <c r="AA6660" s="31" t="str">
        <f t="shared" si="1864"/>
        <v>-</v>
      </c>
      <c r="AB6660" s="31">
        <f t="shared" si="1865"/>
        <v>14.54</v>
      </c>
    </row>
    <row r="6661" spans="1:28" x14ac:dyDescent="0.3">
      <c r="A6661" s="133">
        <v>43013.208333333336</v>
      </c>
      <c r="B6661" s="152">
        <f t="shared" si="1866"/>
        <v>10</v>
      </c>
      <c r="C6661" s="152">
        <f t="shared" si="1867"/>
        <v>5</v>
      </c>
      <c r="D6661" s="152">
        <f t="shared" si="1868"/>
        <v>5</v>
      </c>
      <c r="E6661" s="38" t="str">
        <f t="shared" si="1869"/>
        <v/>
      </c>
      <c r="F6661" s="134">
        <v>23.82</v>
      </c>
      <c r="G6661" s="38" t="str">
        <f t="shared" si="1870"/>
        <v>-</v>
      </c>
      <c r="H6661" s="38">
        <f t="shared" si="1871"/>
        <v>23.82</v>
      </c>
      <c r="K6661" s="133">
        <v>43378.208333333336</v>
      </c>
      <c r="L6661" s="9">
        <f t="shared" si="1854"/>
        <v>10</v>
      </c>
      <c r="M6661" s="9">
        <f t="shared" si="1855"/>
        <v>5</v>
      </c>
      <c r="N6661" s="9">
        <f t="shared" si="1856"/>
        <v>5</v>
      </c>
      <c r="O6661" s="31" t="str">
        <f t="shared" si="1857"/>
        <v/>
      </c>
      <c r="P6661" s="134">
        <v>26.73</v>
      </c>
      <c r="Q6661" s="31" t="str">
        <f t="shared" si="1858"/>
        <v>-</v>
      </c>
      <c r="R6661" s="31">
        <f t="shared" si="1859"/>
        <v>26.73</v>
      </c>
      <c r="U6661" s="133">
        <v>43743.208333333336</v>
      </c>
      <c r="V6661" s="9">
        <f t="shared" si="1860"/>
        <v>10</v>
      </c>
      <c r="W6661" s="9">
        <f t="shared" si="1861"/>
        <v>5</v>
      </c>
      <c r="X6661" s="9">
        <f t="shared" si="1862"/>
        <v>5</v>
      </c>
      <c r="Y6661" s="31" t="str">
        <f t="shared" si="1863"/>
        <v>W</v>
      </c>
      <c r="Z6661" s="134">
        <v>15.13</v>
      </c>
      <c r="AA6661" s="31" t="str">
        <f t="shared" si="1864"/>
        <v>-</v>
      </c>
      <c r="AB6661" s="31">
        <f t="shared" si="1865"/>
        <v>15.13</v>
      </c>
    </row>
    <row r="6662" spans="1:28" x14ac:dyDescent="0.3">
      <c r="A6662" s="133">
        <v>43013.25</v>
      </c>
      <c r="B6662" s="152">
        <f t="shared" si="1866"/>
        <v>10</v>
      </c>
      <c r="C6662" s="152">
        <f t="shared" si="1867"/>
        <v>5</v>
      </c>
      <c r="D6662" s="152">
        <f t="shared" si="1868"/>
        <v>6</v>
      </c>
      <c r="E6662" s="38" t="str">
        <f t="shared" si="1869"/>
        <v/>
      </c>
      <c r="F6662" s="134">
        <v>28.63</v>
      </c>
      <c r="G6662" s="38" t="str">
        <f t="shared" si="1870"/>
        <v>-</v>
      </c>
      <c r="H6662" s="38">
        <f t="shared" si="1871"/>
        <v>28.63</v>
      </c>
      <c r="K6662" s="133">
        <v>43378.25</v>
      </c>
      <c r="L6662" s="9">
        <f t="shared" si="1854"/>
        <v>10</v>
      </c>
      <c r="M6662" s="9">
        <f t="shared" si="1855"/>
        <v>5</v>
      </c>
      <c r="N6662" s="9">
        <f t="shared" si="1856"/>
        <v>6</v>
      </c>
      <c r="O6662" s="31" t="str">
        <f t="shared" si="1857"/>
        <v/>
      </c>
      <c r="P6662" s="134">
        <v>36.42</v>
      </c>
      <c r="Q6662" s="31" t="str">
        <f t="shared" si="1858"/>
        <v>-</v>
      </c>
      <c r="R6662" s="31">
        <f t="shared" si="1859"/>
        <v>36.42</v>
      </c>
      <c r="U6662" s="133">
        <v>43743.25</v>
      </c>
      <c r="V6662" s="9">
        <f t="shared" si="1860"/>
        <v>10</v>
      </c>
      <c r="W6662" s="9">
        <f t="shared" si="1861"/>
        <v>5</v>
      </c>
      <c r="X6662" s="9">
        <f t="shared" si="1862"/>
        <v>6</v>
      </c>
      <c r="Y6662" s="31" t="str">
        <f t="shared" si="1863"/>
        <v>W</v>
      </c>
      <c r="Z6662" s="134">
        <v>17.71</v>
      </c>
      <c r="AA6662" s="31" t="str">
        <f t="shared" si="1864"/>
        <v>-</v>
      </c>
      <c r="AB6662" s="31">
        <f t="shared" si="1865"/>
        <v>17.71</v>
      </c>
    </row>
    <row r="6663" spans="1:28" x14ac:dyDescent="0.3">
      <c r="A6663" s="133">
        <v>43013.291666666664</v>
      </c>
      <c r="B6663" s="152">
        <f t="shared" si="1866"/>
        <v>10</v>
      </c>
      <c r="C6663" s="152">
        <f t="shared" si="1867"/>
        <v>5</v>
      </c>
      <c r="D6663" s="152">
        <f t="shared" si="1868"/>
        <v>7</v>
      </c>
      <c r="E6663" s="38" t="str">
        <f t="shared" si="1869"/>
        <v/>
      </c>
      <c r="F6663" s="134">
        <v>30.71</v>
      </c>
      <c r="G6663" s="38" t="str">
        <f t="shared" si="1870"/>
        <v>-</v>
      </c>
      <c r="H6663" s="38">
        <f t="shared" si="1871"/>
        <v>30.71</v>
      </c>
      <c r="K6663" s="133">
        <v>43378.291666666664</v>
      </c>
      <c r="L6663" s="9">
        <f t="shared" si="1854"/>
        <v>10</v>
      </c>
      <c r="M6663" s="9">
        <f t="shared" si="1855"/>
        <v>5</v>
      </c>
      <c r="N6663" s="9">
        <f t="shared" si="1856"/>
        <v>7</v>
      </c>
      <c r="O6663" s="31" t="str">
        <f t="shared" si="1857"/>
        <v/>
      </c>
      <c r="P6663" s="134">
        <v>34.79</v>
      </c>
      <c r="Q6663" s="31" t="str">
        <f t="shared" si="1858"/>
        <v>-</v>
      </c>
      <c r="R6663" s="31">
        <f t="shared" si="1859"/>
        <v>34.79</v>
      </c>
      <c r="U6663" s="133">
        <v>43743.291666666664</v>
      </c>
      <c r="V6663" s="9">
        <f t="shared" si="1860"/>
        <v>10</v>
      </c>
      <c r="W6663" s="9">
        <f t="shared" si="1861"/>
        <v>5</v>
      </c>
      <c r="X6663" s="9">
        <f t="shared" si="1862"/>
        <v>7</v>
      </c>
      <c r="Y6663" s="31" t="str">
        <f t="shared" si="1863"/>
        <v>W</v>
      </c>
      <c r="Z6663" s="134">
        <v>18.78</v>
      </c>
      <c r="AA6663" s="31" t="str">
        <f t="shared" si="1864"/>
        <v>-</v>
      </c>
      <c r="AB6663" s="31">
        <f t="shared" si="1865"/>
        <v>18.78</v>
      </c>
    </row>
    <row r="6664" spans="1:28" x14ac:dyDescent="0.3">
      <c r="A6664" s="133">
        <v>43013.333333333336</v>
      </c>
      <c r="B6664" s="152">
        <f t="shared" si="1866"/>
        <v>10</v>
      </c>
      <c r="C6664" s="152">
        <f t="shared" si="1867"/>
        <v>5</v>
      </c>
      <c r="D6664" s="152">
        <f t="shared" si="1868"/>
        <v>8</v>
      </c>
      <c r="E6664" s="38" t="str">
        <f t="shared" si="1869"/>
        <v/>
      </c>
      <c r="F6664" s="134">
        <v>30.62</v>
      </c>
      <c r="G6664" s="38">
        <f t="shared" si="1870"/>
        <v>30.62</v>
      </c>
      <c r="H6664" s="38" t="str">
        <f t="shared" si="1871"/>
        <v>-</v>
      </c>
      <c r="K6664" s="133">
        <v>43378.333333333336</v>
      </c>
      <c r="L6664" s="9">
        <f t="shared" si="1854"/>
        <v>10</v>
      </c>
      <c r="M6664" s="9">
        <f t="shared" si="1855"/>
        <v>5</v>
      </c>
      <c r="N6664" s="9">
        <f t="shared" si="1856"/>
        <v>8</v>
      </c>
      <c r="O6664" s="31" t="str">
        <f t="shared" si="1857"/>
        <v/>
      </c>
      <c r="P6664" s="134">
        <v>33.89</v>
      </c>
      <c r="Q6664" s="31">
        <f t="shared" si="1858"/>
        <v>33.89</v>
      </c>
      <c r="R6664" s="31" t="str">
        <f t="shared" si="1859"/>
        <v>-</v>
      </c>
      <c r="U6664" s="133">
        <v>43743.333333333336</v>
      </c>
      <c r="V6664" s="9">
        <f t="shared" si="1860"/>
        <v>10</v>
      </c>
      <c r="W6664" s="9">
        <f t="shared" si="1861"/>
        <v>5</v>
      </c>
      <c r="X6664" s="9">
        <f t="shared" si="1862"/>
        <v>8</v>
      </c>
      <c r="Y6664" s="31" t="str">
        <f t="shared" si="1863"/>
        <v>W</v>
      </c>
      <c r="Z6664" s="134">
        <v>19.579999999999998</v>
      </c>
      <c r="AA6664" s="31" t="str">
        <f t="shared" si="1864"/>
        <v>-</v>
      </c>
      <c r="AB6664" s="31">
        <f t="shared" si="1865"/>
        <v>19.579999999999998</v>
      </c>
    </row>
    <row r="6665" spans="1:28" x14ac:dyDescent="0.3">
      <c r="A6665" s="133">
        <v>43013.375</v>
      </c>
      <c r="B6665" s="152">
        <f t="shared" si="1866"/>
        <v>10</v>
      </c>
      <c r="C6665" s="152">
        <f t="shared" si="1867"/>
        <v>5</v>
      </c>
      <c r="D6665" s="152">
        <f t="shared" si="1868"/>
        <v>9</v>
      </c>
      <c r="E6665" s="38" t="str">
        <f t="shared" si="1869"/>
        <v/>
      </c>
      <c r="F6665" s="134">
        <v>32.450000000000003</v>
      </c>
      <c r="G6665" s="38">
        <f t="shared" si="1870"/>
        <v>32.450000000000003</v>
      </c>
      <c r="H6665" s="38" t="str">
        <f t="shared" si="1871"/>
        <v>-</v>
      </c>
      <c r="K6665" s="133">
        <v>43378.375</v>
      </c>
      <c r="L6665" s="9">
        <f t="shared" ref="L6665:L6728" si="1872">MONTH(K6665)</f>
        <v>10</v>
      </c>
      <c r="M6665" s="9">
        <f t="shared" ref="M6665:M6728" si="1873">DAY(K6665)</f>
        <v>5</v>
      </c>
      <c r="N6665" s="9">
        <f t="shared" ref="N6665:N6728" si="1874">HOUR(K6665)</f>
        <v>9</v>
      </c>
      <c r="O6665" s="31" t="str">
        <f t="shared" ref="O6665:O6728" si="1875">IF(WEEKDAY(K6665,2)&gt;5,"W","")</f>
        <v/>
      </c>
      <c r="P6665" s="134">
        <v>35.5</v>
      </c>
      <c r="Q6665" s="31">
        <f t="shared" ref="Q6665:Q6728" si="1876">IF(AND($L6665&gt;=$L$5,$L6665&lt;=$M$5),IF($O6665&lt;&gt;"W",IF(AND($N6665&gt;=$N$5,$N6665&lt;$P$5),$P6665,"-"),"-"),"-")</f>
        <v>35.5</v>
      </c>
      <c r="R6665" s="31" t="str">
        <f t="shared" ref="R6665:R6728" si="1877">IF(Q6665="-",P6665,"-")</f>
        <v>-</v>
      </c>
      <c r="U6665" s="133">
        <v>43743.375</v>
      </c>
      <c r="V6665" s="9">
        <f t="shared" ref="V6665:V6728" si="1878">MONTH(U6665)</f>
        <v>10</v>
      </c>
      <c r="W6665" s="9">
        <f t="shared" ref="W6665:W6728" si="1879">DAY(U6665)</f>
        <v>5</v>
      </c>
      <c r="X6665" s="9">
        <f t="shared" ref="X6665:X6728" si="1880">HOUR(U6665)</f>
        <v>9</v>
      </c>
      <c r="Y6665" s="31" t="str">
        <f t="shared" ref="Y6665:Y6728" si="1881">IF(WEEKDAY(U6665,2)&gt;5,"W","")</f>
        <v>W</v>
      </c>
      <c r="Z6665" s="134">
        <v>20.04</v>
      </c>
      <c r="AA6665" s="31" t="str">
        <f t="shared" ref="AA6665:AA6728" si="1882">IF(AND($V6665&gt;=$V$5,$V6665&lt;=$W$5),IF($Y6665&lt;&gt;"W",IF(AND($X6665&gt;=$X$5,$X6665&lt;$Z$5),$Z6665,"-"),"-"),"-")</f>
        <v>-</v>
      </c>
      <c r="AB6665" s="31">
        <f t="shared" ref="AB6665:AB6728" si="1883">IF(AA6665="-",Z6665,"-")</f>
        <v>20.04</v>
      </c>
    </row>
    <row r="6666" spans="1:28" x14ac:dyDescent="0.3">
      <c r="A6666" s="133">
        <v>43013.416666666664</v>
      </c>
      <c r="B6666" s="152">
        <f t="shared" ref="B6666:B6729" si="1884">MONTH(A6666)</f>
        <v>10</v>
      </c>
      <c r="C6666" s="152">
        <f t="shared" ref="C6666:C6729" si="1885">DAY(A6666)</f>
        <v>5</v>
      </c>
      <c r="D6666" s="152">
        <f t="shared" ref="D6666:D6729" si="1886">HOUR(A6666)</f>
        <v>10</v>
      </c>
      <c r="E6666" s="38" t="str">
        <f t="shared" ref="E6666:E6729" si="1887">IF(WEEKDAY(A6666,2)&gt;5,"W","")</f>
        <v/>
      </c>
      <c r="F6666" s="134">
        <v>34.520000000000003</v>
      </c>
      <c r="G6666" s="38">
        <f t="shared" ref="G6666:G6729" si="1888">IF(AND($B6666&gt;=$B$5,$B6666&lt;=$C$5),IF($E6666&lt;&gt;"W",IF(AND($D6666&gt;=$D$5,$D6666&lt;$F$5),$F6666,"-"),"-"),"-")</f>
        <v>34.520000000000003</v>
      </c>
      <c r="H6666" s="38" t="str">
        <f t="shared" ref="H6666:H6729" si="1889">IF(G6666="-",F6666,"-")</f>
        <v>-</v>
      </c>
      <c r="K6666" s="133">
        <v>43378.416666666664</v>
      </c>
      <c r="L6666" s="9">
        <f t="shared" si="1872"/>
        <v>10</v>
      </c>
      <c r="M6666" s="9">
        <f t="shared" si="1873"/>
        <v>5</v>
      </c>
      <c r="N6666" s="9">
        <f t="shared" si="1874"/>
        <v>10</v>
      </c>
      <c r="O6666" s="31" t="str">
        <f t="shared" si="1875"/>
        <v/>
      </c>
      <c r="P6666" s="134">
        <v>37.61</v>
      </c>
      <c r="Q6666" s="31">
        <f t="shared" si="1876"/>
        <v>37.61</v>
      </c>
      <c r="R6666" s="31" t="str">
        <f t="shared" si="1877"/>
        <v>-</v>
      </c>
      <c r="U6666" s="133">
        <v>43743.416666666664</v>
      </c>
      <c r="V6666" s="9">
        <f t="shared" si="1878"/>
        <v>10</v>
      </c>
      <c r="W6666" s="9">
        <f t="shared" si="1879"/>
        <v>5</v>
      </c>
      <c r="X6666" s="9">
        <f t="shared" si="1880"/>
        <v>10</v>
      </c>
      <c r="Y6666" s="31" t="str">
        <f t="shared" si="1881"/>
        <v>W</v>
      </c>
      <c r="Z6666" s="134">
        <v>19.649999999999999</v>
      </c>
      <c r="AA6666" s="31" t="str">
        <f t="shared" si="1882"/>
        <v>-</v>
      </c>
      <c r="AB6666" s="31">
        <f t="shared" si="1883"/>
        <v>19.649999999999999</v>
      </c>
    </row>
    <row r="6667" spans="1:28" x14ac:dyDescent="0.3">
      <c r="A6667" s="133">
        <v>43013.458333333336</v>
      </c>
      <c r="B6667" s="152">
        <f t="shared" si="1884"/>
        <v>10</v>
      </c>
      <c r="C6667" s="152">
        <f t="shared" si="1885"/>
        <v>5</v>
      </c>
      <c r="D6667" s="152">
        <f t="shared" si="1886"/>
        <v>11</v>
      </c>
      <c r="E6667" s="38" t="str">
        <f t="shared" si="1887"/>
        <v/>
      </c>
      <c r="F6667" s="134">
        <v>37.46</v>
      </c>
      <c r="G6667" s="38">
        <f t="shared" si="1888"/>
        <v>37.46</v>
      </c>
      <c r="H6667" s="38" t="str">
        <f t="shared" si="1889"/>
        <v>-</v>
      </c>
      <c r="K6667" s="133">
        <v>43378.458333333336</v>
      </c>
      <c r="L6667" s="9">
        <f t="shared" si="1872"/>
        <v>10</v>
      </c>
      <c r="M6667" s="9">
        <f t="shared" si="1873"/>
        <v>5</v>
      </c>
      <c r="N6667" s="9">
        <f t="shared" si="1874"/>
        <v>11</v>
      </c>
      <c r="O6667" s="31" t="str">
        <f t="shared" si="1875"/>
        <v/>
      </c>
      <c r="P6667" s="134">
        <v>38.369999999999997</v>
      </c>
      <c r="Q6667" s="31">
        <f t="shared" si="1876"/>
        <v>38.369999999999997</v>
      </c>
      <c r="R6667" s="31" t="str">
        <f t="shared" si="1877"/>
        <v>-</v>
      </c>
      <c r="U6667" s="133">
        <v>43743.458333333336</v>
      </c>
      <c r="V6667" s="9">
        <f t="shared" si="1878"/>
        <v>10</v>
      </c>
      <c r="W6667" s="9">
        <f t="shared" si="1879"/>
        <v>5</v>
      </c>
      <c r="X6667" s="9">
        <f t="shared" si="1880"/>
        <v>11</v>
      </c>
      <c r="Y6667" s="31" t="str">
        <f t="shared" si="1881"/>
        <v>W</v>
      </c>
      <c r="Z6667" s="134">
        <v>18.239999999999998</v>
      </c>
      <c r="AA6667" s="31" t="str">
        <f t="shared" si="1882"/>
        <v>-</v>
      </c>
      <c r="AB6667" s="31">
        <f t="shared" si="1883"/>
        <v>18.239999999999998</v>
      </c>
    </row>
    <row r="6668" spans="1:28" x14ac:dyDescent="0.3">
      <c r="A6668" s="133">
        <v>43013.5</v>
      </c>
      <c r="B6668" s="152">
        <f t="shared" si="1884"/>
        <v>10</v>
      </c>
      <c r="C6668" s="152">
        <f t="shared" si="1885"/>
        <v>5</v>
      </c>
      <c r="D6668" s="152">
        <f t="shared" si="1886"/>
        <v>12</v>
      </c>
      <c r="E6668" s="38" t="str">
        <f t="shared" si="1887"/>
        <v/>
      </c>
      <c r="F6668" s="134">
        <v>41.68</v>
      </c>
      <c r="G6668" s="38">
        <f t="shared" si="1888"/>
        <v>41.68</v>
      </c>
      <c r="H6668" s="38" t="str">
        <f t="shared" si="1889"/>
        <v>-</v>
      </c>
      <c r="K6668" s="133">
        <v>43378.5</v>
      </c>
      <c r="L6668" s="9">
        <f t="shared" si="1872"/>
        <v>10</v>
      </c>
      <c r="M6668" s="9">
        <f t="shared" si="1873"/>
        <v>5</v>
      </c>
      <c r="N6668" s="9">
        <f t="shared" si="1874"/>
        <v>12</v>
      </c>
      <c r="O6668" s="31" t="str">
        <f t="shared" si="1875"/>
        <v/>
      </c>
      <c r="P6668" s="134">
        <v>41.52</v>
      </c>
      <c r="Q6668" s="31">
        <f t="shared" si="1876"/>
        <v>41.52</v>
      </c>
      <c r="R6668" s="31" t="str">
        <f t="shared" si="1877"/>
        <v>-</v>
      </c>
      <c r="U6668" s="133">
        <v>43743.5</v>
      </c>
      <c r="V6668" s="9">
        <f t="shared" si="1878"/>
        <v>10</v>
      </c>
      <c r="W6668" s="9">
        <f t="shared" si="1879"/>
        <v>5</v>
      </c>
      <c r="X6668" s="9">
        <f t="shared" si="1880"/>
        <v>12</v>
      </c>
      <c r="Y6668" s="31" t="str">
        <f t="shared" si="1881"/>
        <v>W</v>
      </c>
      <c r="Z6668" s="134">
        <v>19.21</v>
      </c>
      <c r="AA6668" s="31" t="str">
        <f t="shared" si="1882"/>
        <v>-</v>
      </c>
      <c r="AB6668" s="31">
        <f t="shared" si="1883"/>
        <v>19.21</v>
      </c>
    </row>
    <row r="6669" spans="1:28" x14ac:dyDescent="0.3">
      <c r="A6669" s="133">
        <v>43013.541666666664</v>
      </c>
      <c r="B6669" s="152">
        <f t="shared" si="1884"/>
        <v>10</v>
      </c>
      <c r="C6669" s="152">
        <f t="shared" si="1885"/>
        <v>5</v>
      </c>
      <c r="D6669" s="152">
        <f t="shared" si="1886"/>
        <v>13</v>
      </c>
      <c r="E6669" s="38" t="str">
        <f t="shared" si="1887"/>
        <v/>
      </c>
      <c r="F6669" s="134">
        <v>43.88</v>
      </c>
      <c r="G6669" s="38">
        <f t="shared" si="1888"/>
        <v>43.88</v>
      </c>
      <c r="H6669" s="38" t="str">
        <f t="shared" si="1889"/>
        <v>-</v>
      </c>
      <c r="K6669" s="133">
        <v>43378.541666666664</v>
      </c>
      <c r="L6669" s="9">
        <f t="shared" si="1872"/>
        <v>10</v>
      </c>
      <c r="M6669" s="9">
        <f t="shared" si="1873"/>
        <v>5</v>
      </c>
      <c r="N6669" s="9">
        <f t="shared" si="1874"/>
        <v>13</v>
      </c>
      <c r="O6669" s="31" t="str">
        <f t="shared" si="1875"/>
        <v/>
      </c>
      <c r="P6669" s="134">
        <v>42.16</v>
      </c>
      <c r="Q6669" s="31">
        <f t="shared" si="1876"/>
        <v>42.16</v>
      </c>
      <c r="R6669" s="31" t="str">
        <f t="shared" si="1877"/>
        <v>-</v>
      </c>
      <c r="U6669" s="133">
        <v>43743.541666666664</v>
      </c>
      <c r="V6669" s="9">
        <f t="shared" si="1878"/>
        <v>10</v>
      </c>
      <c r="W6669" s="9">
        <f t="shared" si="1879"/>
        <v>5</v>
      </c>
      <c r="X6669" s="9">
        <f t="shared" si="1880"/>
        <v>13</v>
      </c>
      <c r="Y6669" s="31" t="str">
        <f t="shared" si="1881"/>
        <v>W</v>
      </c>
      <c r="Z6669" s="134">
        <v>19.48</v>
      </c>
      <c r="AA6669" s="31" t="str">
        <f t="shared" si="1882"/>
        <v>-</v>
      </c>
      <c r="AB6669" s="31">
        <f t="shared" si="1883"/>
        <v>19.48</v>
      </c>
    </row>
    <row r="6670" spans="1:28" x14ac:dyDescent="0.3">
      <c r="A6670" s="133">
        <v>43013.583333333336</v>
      </c>
      <c r="B6670" s="152">
        <f t="shared" si="1884"/>
        <v>10</v>
      </c>
      <c r="C6670" s="152">
        <f t="shared" si="1885"/>
        <v>5</v>
      </c>
      <c r="D6670" s="152">
        <f t="shared" si="1886"/>
        <v>14</v>
      </c>
      <c r="E6670" s="38" t="str">
        <f t="shared" si="1887"/>
        <v/>
      </c>
      <c r="F6670" s="134">
        <v>45.78</v>
      </c>
      <c r="G6670" s="38">
        <f t="shared" si="1888"/>
        <v>45.78</v>
      </c>
      <c r="H6670" s="38" t="str">
        <f t="shared" si="1889"/>
        <v>-</v>
      </c>
      <c r="K6670" s="133">
        <v>43378.583333333336</v>
      </c>
      <c r="L6670" s="9">
        <f t="shared" si="1872"/>
        <v>10</v>
      </c>
      <c r="M6670" s="9">
        <f t="shared" si="1873"/>
        <v>5</v>
      </c>
      <c r="N6670" s="9">
        <f t="shared" si="1874"/>
        <v>14</v>
      </c>
      <c r="O6670" s="31" t="str">
        <f t="shared" si="1875"/>
        <v/>
      </c>
      <c r="P6670" s="134">
        <v>44.37</v>
      </c>
      <c r="Q6670" s="31">
        <f t="shared" si="1876"/>
        <v>44.37</v>
      </c>
      <c r="R6670" s="31" t="str">
        <f t="shared" si="1877"/>
        <v>-</v>
      </c>
      <c r="U6670" s="133">
        <v>43743.583333333336</v>
      </c>
      <c r="V6670" s="9">
        <f t="shared" si="1878"/>
        <v>10</v>
      </c>
      <c r="W6670" s="9">
        <f t="shared" si="1879"/>
        <v>5</v>
      </c>
      <c r="X6670" s="9">
        <f t="shared" si="1880"/>
        <v>14</v>
      </c>
      <c r="Y6670" s="31" t="str">
        <f t="shared" si="1881"/>
        <v>W</v>
      </c>
      <c r="Z6670" s="134">
        <v>20.73</v>
      </c>
      <c r="AA6670" s="31" t="str">
        <f t="shared" si="1882"/>
        <v>-</v>
      </c>
      <c r="AB6670" s="31">
        <f t="shared" si="1883"/>
        <v>20.73</v>
      </c>
    </row>
    <row r="6671" spans="1:28" x14ac:dyDescent="0.3">
      <c r="A6671" s="133">
        <v>43013.625</v>
      </c>
      <c r="B6671" s="152">
        <f t="shared" si="1884"/>
        <v>10</v>
      </c>
      <c r="C6671" s="152">
        <f t="shared" si="1885"/>
        <v>5</v>
      </c>
      <c r="D6671" s="152">
        <f t="shared" si="1886"/>
        <v>15</v>
      </c>
      <c r="E6671" s="38" t="str">
        <f t="shared" si="1887"/>
        <v/>
      </c>
      <c r="F6671" s="134">
        <v>46.82</v>
      </c>
      <c r="G6671" s="38">
        <f t="shared" si="1888"/>
        <v>46.82</v>
      </c>
      <c r="H6671" s="38" t="str">
        <f t="shared" si="1889"/>
        <v>-</v>
      </c>
      <c r="K6671" s="133">
        <v>43378.625</v>
      </c>
      <c r="L6671" s="9">
        <f t="shared" si="1872"/>
        <v>10</v>
      </c>
      <c r="M6671" s="9">
        <f t="shared" si="1873"/>
        <v>5</v>
      </c>
      <c r="N6671" s="9">
        <f t="shared" si="1874"/>
        <v>15</v>
      </c>
      <c r="O6671" s="31" t="str">
        <f t="shared" si="1875"/>
        <v/>
      </c>
      <c r="P6671" s="134">
        <v>45.15</v>
      </c>
      <c r="Q6671" s="31">
        <f t="shared" si="1876"/>
        <v>45.15</v>
      </c>
      <c r="R6671" s="31" t="str">
        <f t="shared" si="1877"/>
        <v>-</v>
      </c>
      <c r="U6671" s="133">
        <v>43743.625</v>
      </c>
      <c r="V6671" s="9">
        <f t="shared" si="1878"/>
        <v>10</v>
      </c>
      <c r="W6671" s="9">
        <f t="shared" si="1879"/>
        <v>5</v>
      </c>
      <c r="X6671" s="9">
        <f t="shared" si="1880"/>
        <v>15</v>
      </c>
      <c r="Y6671" s="31" t="str">
        <f t="shared" si="1881"/>
        <v>W</v>
      </c>
      <c r="Z6671" s="134">
        <v>21.62</v>
      </c>
      <c r="AA6671" s="31" t="str">
        <f t="shared" si="1882"/>
        <v>-</v>
      </c>
      <c r="AB6671" s="31">
        <f t="shared" si="1883"/>
        <v>21.62</v>
      </c>
    </row>
    <row r="6672" spans="1:28" x14ac:dyDescent="0.3">
      <c r="A6672" s="133">
        <v>43013.666666666664</v>
      </c>
      <c r="B6672" s="152">
        <f t="shared" si="1884"/>
        <v>10</v>
      </c>
      <c r="C6672" s="152">
        <f t="shared" si="1885"/>
        <v>5</v>
      </c>
      <c r="D6672" s="152">
        <f t="shared" si="1886"/>
        <v>16</v>
      </c>
      <c r="E6672" s="38" t="str">
        <f t="shared" si="1887"/>
        <v/>
      </c>
      <c r="F6672" s="134">
        <v>53.27</v>
      </c>
      <c r="G6672" s="38">
        <f t="shared" si="1888"/>
        <v>53.27</v>
      </c>
      <c r="H6672" s="38" t="str">
        <f t="shared" si="1889"/>
        <v>-</v>
      </c>
      <c r="K6672" s="133">
        <v>43378.666666666664</v>
      </c>
      <c r="L6672" s="9">
        <f t="shared" si="1872"/>
        <v>10</v>
      </c>
      <c r="M6672" s="9">
        <f t="shared" si="1873"/>
        <v>5</v>
      </c>
      <c r="N6672" s="9">
        <f t="shared" si="1874"/>
        <v>16</v>
      </c>
      <c r="O6672" s="31" t="str">
        <f t="shared" si="1875"/>
        <v/>
      </c>
      <c r="P6672" s="134">
        <v>45.68</v>
      </c>
      <c r="Q6672" s="31">
        <f t="shared" si="1876"/>
        <v>45.68</v>
      </c>
      <c r="R6672" s="31" t="str">
        <f t="shared" si="1877"/>
        <v>-</v>
      </c>
      <c r="U6672" s="133">
        <v>43743.666666666664</v>
      </c>
      <c r="V6672" s="9">
        <f t="shared" si="1878"/>
        <v>10</v>
      </c>
      <c r="W6672" s="9">
        <f t="shared" si="1879"/>
        <v>5</v>
      </c>
      <c r="X6672" s="9">
        <f t="shared" si="1880"/>
        <v>16</v>
      </c>
      <c r="Y6672" s="31" t="str">
        <f t="shared" si="1881"/>
        <v>W</v>
      </c>
      <c r="Z6672" s="134">
        <v>22.15</v>
      </c>
      <c r="AA6672" s="31" t="str">
        <f t="shared" si="1882"/>
        <v>-</v>
      </c>
      <c r="AB6672" s="31">
        <f t="shared" si="1883"/>
        <v>22.15</v>
      </c>
    </row>
    <row r="6673" spans="1:28" x14ac:dyDescent="0.3">
      <c r="A6673" s="133">
        <v>43013.708333333336</v>
      </c>
      <c r="B6673" s="152">
        <f t="shared" si="1884"/>
        <v>10</v>
      </c>
      <c r="C6673" s="152">
        <f t="shared" si="1885"/>
        <v>5</v>
      </c>
      <c r="D6673" s="152">
        <f t="shared" si="1886"/>
        <v>17</v>
      </c>
      <c r="E6673" s="38" t="str">
        <f t="shared" si="1887"/>
        <v/>
      </c>
      <c r="F6673" s="134">
        <v>48.65</v>
      </c>
      <c r="G6673" s="38" t="str">
        <f t="shared" si="1888"/>
        <v>-</v>
      </c>
      <c r="H6673" s="38">
        <f t="shared" si="1889"/>
        <v>48.65</v>
      </c>
      <c r="K6673" s="133">
        <v>43378.708333333336</v>
      </c>
      <c r="L6673" s="9">
        <f t="shared" si="1872"/>
        <v>10</v>
      </c>
      <c r="M6673" s="9">
        <f t="shared" si="1873"/>
        <v>5</v>
      </c>
      <c r="N6673" s="9">
        <f t="shared" si="1874"/>
        <v>17</v>
      </c>
      <c r="O6673" s="31" t="str">
        <f t="shared" si="1875"/>
        <v/>
      </c>
      <c r="P6673" s="134">
        <v>42.45</v>
      </c>
      <c r="Q6673" s="31" t="str">
        <f t="shared" si="1876"/>
        <v>-</v>
      </c>
      <c r="R6673" s="31">
        <f t="shared" si="1877"/>
        <v>42.45</v>
      </c>
      <c r="U6673" s="133">
        <v>43743.708333333336</v>
      </c>
      <c r="V6673" s="9">
        <f t="shared" si="1878"/>
        <v>10</v>
      </c>
      <c r="W6673" s="9">
        <f t="shared" si="1879"/>
        <v>5</v>
      </c>
      <c r="X6673" s="9">
        <f t="shared" si="1880"/>
        <v>17</v>
      </c>
      <c r="Y6673" s="31" t="str">
        <f t="shared" si="1881"/>
        <v>W</v>
      </c>
      <c r="Z6673" s="134">
        <v>22.1</v>
      </c>
      <c r="AA6673" s="31" t="str">
        <f t="shared" si="1882"/>
        <v>-</v>
      </c>
      <c r="AB6673" s="31">
        <f t="shared" si="1883"/>
        <v>22.1</v>
      </c>
    </row>
    <row r="6674" spans="1:28" x14ac:dyDescent="0.3">
      <c r="A6674" s="133">
        <v>43013.75</v>
      </c>
      <c r="B6674" s="152">
        <f t="shared" si="1884"/>
        <v>10</v>
      </c>
      <c r="C6674" s="152">
        <f t="shared" si="1885"/>
        <v>5</v>
      </c>
      <c r="D6674" s="152">
        <f t="shared" si="1886"/>
        <v>18</v>
      </c>
      <c r="E6674" s="38" t="str">
        <f t="shared" si="1887"/>
        <v/>
      </c>
      <c r="F6674" s="134">
        <v>45.95</v>
      </c>
      <c r="G6674" s="38" t="str">
        <f t="shared" si="1888"/>
        <v>-</v>
      </c>
      <c r="H6674" s="38">
        <f t="shared" si="1889"/>
        <v>45.95</v>
      </c>
      <c r="K6674" s="133">
        <v>43378.75</v>
      </c>
      <c r="L6674" s="9">
        <f t="shared" si="1872"/>
        <v>10</v>
      </c>
      <c r="M6674" s="9">
        <f t="shared" si="1873"/>
        <v>5</v>
      </c>
      <c r="N6674" s="9">
        <f t="shared" si="1874"/>
        <v>18</v>
      </c>
      <c r="O6674" s="31" t="str">
        <f t="shared" si="1875"/>
        <v/>
      </c>
      <c r="P6674" s="134">
        <v>40.97</v>
      </c>
      <c r="Q6674" s="31" t="str">
        <f t="shared" si="1876"/>
        <v>-</v>
      </c>
      <c r="R6674" s="31">
        <f t="shared" si="1877"/>
        <v>40.97</v>
      </c>
      <c r="U6674" s="133">
        <v>43743.75</v>
      </c>
      <c r="V6674" s="9">
        <f t="shared" si="1878"/>
        <v>10</v>
      </c>
      <c r="W6674" s="9">
        <f t="shared" si="1879"/>
        <v>5</v>
      </c>
      <c r="X6674" s="9">
        <f t="shared" si="1880"/>
        <v>18</v>
      </c>
      <c r="Y6674" s="31" t="str">
        <f t="shared" si="1881"/>
        <v>W</v>
      </c>
      <c r="Z6674" s="134">
        <v>21.63</v>
      </c>
      <c r="AA6674" s="31" t="str">
        <f t="shared" si="1882"/>
        <v>-</v>
      </c>
      <c r="AB6674" s="31">
        <f t="shared" si="1883"/>
        <v>21.63</v>
      </c>
    </row>
    <row r="6675" spans="1:28" x14ac:dyDescent="0.3">
      <c r="A6675" s="133">
        <v>43013.791666666664</v>
      </c>
      <c r="B6675" s="152">
        <f t="shared" si="1884"/>
        <v>10</v>
      </c>
      <c r="C6675" s="152">
        <f t="shared" si="1885"/>
        <v>5</v>
      </c>
      <c r="D6675" s="152">
        <f t="shared" si="1886"/>
        <v>19</v>
      </c>
      <c r="E6675" s="38" t="str">
        <f t="shared" si="1887"/>
        <v/>
      </c>
      <c r="F6675" s="134">
        <v>53.45</v>
      </c>
      <c r="G6675" s="38" t="str">
        <f t="shared" si="1888"/>
        <v>-</v>
      </c>
      <c r="H6675" s="38">
        <f t="shared" si="1889"/>
        <v>53.45</v>
      </c>
      <c r="K6675" s="133">
        <v>43378.791666666664</v>
      </c>
      <c r="L6675" s="9">
        <f t="shared" si="1872"/>
        <v>10</v>
      </c>
      <c r="M6675" s="9">
        <f t="shared" si="1873"/>
        <v>5</v>
      </c>
      <c r="N6675" s="9">
        <f t="shared" si="1874"/>
        <v>19</v>
      </c>
      <c r="O6675" s="31" t="str">
        <f t="shared" si="1875"/>
        <v/>
      </c>
      <c r="P6675" s="134">
        <v>42.51</v>
      </c>
      <c r="Q6675" s="31" t="str">
        <f t="shared" si="1876"/>
        <v>-</v>
      </c>
      <c r="R6675" s="31">
        <f t="shared" si="1877"/>
        <v>42.51</v>
      </c>
      <c r="U6675" s="133">
        <v>43743.791666666664</v>
      </c>
      <c r="V6675" s="9">
        <f t="shared" si="1878"/>
        <v>10</v>
      </c>
      <c r="W6675" s="9">
        <f t="shared" si="1879"/>
        <v>5</v>
      </c>
      <c r="X6675" s="9">
        <f t="shared" si="1880"/>
        <v>19</v>
      </c>
      <c r="Y6675" s="31" t="str">
        <f t="shared" si="1881"/>
        <v>W</v>
      </c>
      <c r="Z6675" s="134">
        <v>21.69</v>
      </c>
      <c r="AA6675" s="31" t="str">
        <f t="shared" si="1882"/>
        <v>-</v>
      </c>
      <c r="AB6675" s="31">
        <f t="shared" si="1883"/>
        <v>21.69</v>
      </c>
    </row>
    <row r="6676" spans="1:28" x14ac:dyDescent="0.3">
      <c r="A6676" s="133">
        <v>43013.833333333336</v>
      </c>
      <c r="B6676" s="152">
        <f t="shared" si="1884"/>
        <v>10</v>
      </c>
      <c r="C6676" s="152">
        <f t="shared" si="1885"/>
        <v>5</v>
      </c>
      <c r="D6676" s="152">
        <f t="shared" si="1886"/>
        <v>20</v>
      </c>
      <c r="E6676" s="38" t="str">
        <f t="shared" si="1887"/>
        <v/>
      </c>
      <c r="F6676" s="134">
        <v>43.4</v>
      </c>
      <c r="G6676" s="38" t="str">
        <f t="shared" si="1888"/>
        <v>-</v>
      </c>
      <c r="H6676" s="38">
        <f t="shared" si="1889"/>
        <v>43.4</v>
      </c>
      <c r="K6676" s="133">
        <v>43378.833333333336</v>
      </c>
      <c r="L6676" s="9">
        <f t="shared" si="1872"/>
        <v>10</v>
      </c>
      <c r="M6676" s="9">
        <f t="shared" si="1873"/>
        <v>5</v>
      </c>
      <c r="N6676" s="9">
        <f t="shared" si="1874"/>
        <v>20</v>
      </c>
      <c r="O6676" s="31" t="str">
        <f t="shared" si="1875"/>
        <v/>
      </c>
      <c r="P6676" s="134">
        <v>38.369999999999997</v>
      </c>
      <c r="Q6676" s="31" t="str">
        <f t="shared" si="1876"/>
        <v>-</v>
      </c>
      <c r="R6676" s="31">
        <f t="shared" si="1877"/>
        <v>38.369999999999997</v>
      </c>
      <c r="U6676" s="133">
        <v>43743.833333333336</v>
      </c>
      <c r="V6676" s="9">
        <f t="shared" si="1878"/>
        <v>10</v>
      </c>
      <c r="W6676" s="9">
        <f t="shared" si="1879"/>
        <v>5</v>
      </c>
      <c r="X6676" s="9">
        <f t="shared" si="1880"/>
        <v>20</v>
      </c>
      <c r="Y6676" s="31" t="str">
        <f t="shared" si="1881"/>
        <v>W</v>
      </c>
      <c r="Z6676" s="134">
        <v>19.78</v>
      </c>
      <c r="AA6676" s="31" t="str">
        <f t="shared" si="1882"/>
        <v>-</v>
      </c>
      <c r="AB6676" s="31">
        <f t="shared" si="1883"/>
        <v>19.78</v>
      </c>
    </row>
    <row r="6677" spans="1:28" x14ac:dyDescent="0.3">
      <c r="A6677" s="133">
        <v>43013.875</v>
      </c>
      <c r="B6677" s="152">
        <f t="shared" si="1884"/>
        <v>10</v>
      </c>
      <c r="C6677" s="152">
        <f t="shared" si="1885"/>
        <v>5</v>
      </c>
      <c r="D6677" s="152">
        <f t="shared" si="1886"/>
        <v>21</v>
      </c>
      <c r="E6677" s="38" t="str">
        <f t="shared" si="1887"/>
        <v/>
      </c>
      <c r="F6677" s="134">
        <v>35.46</v>
      </c>
      <c r="G6677" s="38" t="str">
        <f t="shared" si="1888"/>
        <v>-</v>
      </c>
      <c r="H6677" s="38">
        <f t="shared" si="1889"/>
        <v>35.46</v>
      </c>
      <c r="K6677" s="133">
        <v>43378.875</v>
      </c>
      <c r="L6677" s="9">
        <f t="shared" si="1872"/>
        <v>10</v>
      </c>
      <c r="M6677" s="9">
        <f t="shared" si="1873"/>
        <v>5</v>
      </c>
      <c r="N6677" s="9">
        <f t="shared" si="1874"/>
        <v>21</v>
      </c>
      <c r="O6677" s="31" t="str">
        <f t="shared" si="1875"/>
        <v/>
      </c>
      <c r="P6677" s="134">
        <v>31.9</v>
      </c>
      <c r="Q6677" s="31" t="str">
        <f t="shared" si="1876"/>
        <v>-</v>
      </c>
      <c r="R6677" s="31">
        <f t="shared" si="1877"/>
        <v>31.9</v>
      </c>
      <c r="U6677" s="133">
        <v>43743.875</v>
      </c>
      <c r="V6677" s="9">
        <f t="shared" si="1878"/>
        <v>10</v>
      </c>
      <c r="W6677" s="9">
        <f t="shared" si="1879"/>
        <v>5</v>
      </c>
      <c r="X6677" s="9">
        <f t="shared" si="1880"/>
        <v>21</v>
      </c>
      <c r="Y6677" s="31" t="str">
        <f t="shared" si="1881"/>
        <v>W</v>
      </c>
      <c r="Z6677" s="134">
        <v>16.63</v>
      </c>
      <c r="AA6677" s="31" t="str">
        <f t="shared" si="1882"/>
        <v>-</v>
      </c>
      <c r="AB6677" s="31">
        <f t="shared" si="1883"/>
        <v>16.63</v>
      </c>
    </row>
    <row r="6678" spans="1:28" x14ac:dyDescent="0.3">
      <c r="A6678" s="133">
        <v>43013.916666666664</v>
      </c>
      <c r="B6678" s="152">
        <f t="shared" si="1884"/>
        <v>10</v>
      </c>
      <c r="C6678" s="152">
        <f t="shared" si="1885"/>
        <v>5</v>
      </c>
      <c r="D6678" s="152">
        <f t="shared" si="1886"/>
        <v>22</v>
      </c>
      <c r="E6678" s="38" t="str">
        <f t="shared" si="1887"/>
        <v/>
      </c>
      <c r="F6678" s="134">
        <v>28.9</v>
      </c>
      <c r="G6678" s="38" t="str">
        <f t="shared" si="1888"/>
        <v>-</v>
      </c>
      <c r="H6678" s="38">
        <f t="shared" si="1889"/>
        <v>28.9</v>
      </c>
      <c r="K6678" s="133">
        <v>43378.916666666664</v>
      </c>
      <c r="L6678" s="9">
        <f t="shared" si="1872"/>
        <v>10</v>
      </c>
      <c r="M6678" s="9">
        <f t="shared" si="1873"/>
        <v>5</v>
      </c>
      <c r="N6678" s="9">
        <f t="shared" si="1874"/>
        <v>22</v>
      </c>
      <c r="O6678" s="31" t="str">
        <f t="shared" si="1875"/>
        <v/>
      </c>
      <c r="P6678" s="134">
        <v>29.15</v>
      </c>
      <c r="Q6678" s="31" t="str">
        <f t="shared" si="1876"/>
        <v>-</v>
      </c>
      <c r="R6678" s="31">
        <f t="shared" si="1877"/>
        <v>29.15</v>
      </c>
      <c r="U6678" s="133">
        <v>43743.916666666664</v>
      </c>
      <c r="V6678" s="9">
        <f t="shared" si="1878"/>
        <v>10</v>
      </c>
      <c r="W6678" s="9">
        <f t="shared" si="1879"/>
        <v>5</v>
      </c>
      <c r="X6678" s="9">
        <f t="shared" si="1880"/>
        <v>22</v>
      </c>
      <c r="Y6678" s="31" t="str">
        <f t="shared" si="1881"/>
        <v>W</v>
      </c>
      <c r="Z6678" s="134">
        <v>16.47</v>
      </c>
      <c r="AA6678" s="31" t="str">
        <f t="shared" si="1882"/>
        <v>-</v>
      </c>
      <c r="AB6678" s="31">
        <f t="shared" si="1883"/>
        <v>16.47</v>
      </c>
    </row>
    <row r="6679" spans="1:28" x14ac:dyDescent="0.3">
      <c r="A6679" s="133">
        <v>43013.958333333336</v>
      </c>
      <c r="B6679" s="152">
        <f t="shared" si="1884"/>
        <v>10</v>
      </c>
      <c r="C6679" s="152">
        <f t="shared" si="1885"/>
        <v>5</v>
      </c>
      <c r="D6679" s="152">
        <f t="shared" si="1886"/>
        <v>23</v>
      </c>
      <c r="E6679" s="38" t="str">
        <f t="shared" si="1887"/>
        <v/>
      </c>
      <c r="F6679" s="134">
        <v>25.2</v>
      </c>
      <c r="G6679" s="38" t="str">
        <f t="shared" si="1888"/>
        <v>-</v>
      </c>
      <c r="H6679" s="38">
        <f t="shared" si="1889"/>
        <v>25.2</v>
      </c>
      <c r="K6679" s="133">
        <v>43378.958333333336</v>
      </c>
      <c r="L6679" s="9">
        <f t="shared" si="1872"/>
        <v>10</v>
      </c>
      <c r="M6679" s="9">
        <f t="shared" si="1873"/>
        <v>5</v>
      </c>
      <c r="N6679" s="9">
        <f t="shared" si="1874"/>
        <v>23</v>
      </c>
      <c r="O6679" s="31" t="str">
        <f t="shared" si="1875"/>
        <v/>
      </c>
      <c r="P6679" s="134">
        <v>25.78</v>
      </c>
      <c r="Q6679" s="31" t="str">
        <f t="shared" si="1876"/>
        <v>-</v>
      </c>
      <c r="R6679" s="31">
        <f t="shared" si="1877"/>
        <v>25.78</v>
      </c>
      <c r="U6679" s="133">
        <v>43743.958333333336</v>
      </c>
      <c r="V6679" s="9">
        <f t="shared" si="1878"/>
        <v>10</v>
      </c>
      <c r="W6679" s="9">
        <f t="shared" si="1879"/>
        <v>5</v>
      </c>
      <c r="X6679" s="9">
        <f t="shared" si="1880"/>
        <v>23</v>
      </c>
      <c r="Y6679" s="31" t="str">
        <f t="shared" si="1881"/>
        <v>W</v>
      </c>
      <c r="Z6679" s="134">
        <v>14.64</v>
      </c>
      <c r="AA6679" s="31" t="str">
        <f t="shared" si="1882"/>
        <v>-</v>
      </c>
      <c r="AB6679" s="31">
        <f t="shared" si="1883"/>
        <v>14.64</v>
      </c>
    </row>
    <row r="6680" spans="1:28" x14ac:dyDescent="0.3">
      <c r="A6680" s="133">
        <v>43014</v>
      </c>
      <c r="B6680" s="152">
        <f t="shared" si="1884"/>
        <v>10</v>
      </c>
      <c r="C6680" s="152">
        <f t="shared" si="1885"/>
        <v>6</v>
      </c>
      <c r="D6680" s="152">
        <f t="shared" si="1886"/>
        <v>0</v>
      </c>
      <c r="E6680" s="38" t="str">
        <f t="shared" si="1887"/>
        <v/>
      </c>
      <c r="F6680" s="134">
        <v>25.38</v>
      </c>
      <c r="G6680" s="38" t="str">
        <f t="shared" si="1888"/>
        <v>-</v>
      </c>
      <c r="H6680" s="38">
        <f t="shared" si="1889"/>
        <v>25.38</v>
      </c>
      <c r="K6680" s="133">
        <v>43379</v>
      </c>
      <c r="L6680" s="9">
        <f t="shared" si="1872"/>
        <v>10</v>
      </c>
      <c r="M6680" s="9">
        <f t="shared" si="1873"/>
        <v>6</v>
      </c>
      <c r="N6680" s="9">
        <f t="shared" si="1874"/>
        <v>0</v>
      </c>
      <c r="O6680" s="31" t="str">
        <f t="shared" si="1875"/>
        <v>W</v>
      </c>
      <c r="P6680" s="134">
        <v>24.19</v>
      </c>
      <c r="Q6680" s="31" t="str">
        <f t="shared" si="1876"/>
        <v>-</v>
      </c>
      <c r="R6680" s="31">
        <f t="shared" si="1877"/>
        <v>24.19</v>
      </c>
      <c r="U6680" s="133">
        <v>43744</v>
      </c>
      <c r="V6680" s="9">
        <f t="shared" si="1878"/>
        <v>10</v>
      </c>
      <c r="W6680" s="9">
        <f t="shared" si="1879"/>
        <v>6</v>
      </c>
      <c r="X6680" s="9">
        <f t="shared" si="1880"/>
        <v>0</v>
      </c>
      <c r="Y6680" s="31" t="str">
        <f t="shared" si="1881"/>
        <v>W</v>
      </c>
      <c r="Z6680" s="134">
        <v>13.83</v>
      </c>
      <c r="AA6680" s="31" t="str">
        <f t="shared" si="1882"/>
        <v>-</v>
      </c>
      <c r="AB6680" s="31">
        <f t="shared" si="1883"/>
        <v>13.83</v>
      </c>
    </row>
    <row r="6681" spans="1:28" x14ac:dyDescent="0.3">
      <c r="A6681" s="133">
        <v>43014.041666666664</v>
      </c>
      <c r="B6681" s="152">
        <f t="shared" si="1884"/>
        <v>10</v>
      </c>
      <c r="C6681" s="152">
        <f t="shared" si="1885"/>
        <v>6</v>
      </c>
      <c r="D6681" s="152">
        <f t="shared" si="1886"/>
        <v>1</v>
      </c>
      <c r="E6681" s="38" t="str">
        <f t="shared" si="1887"/>
        <v/>
      </c>
      <c r="F6681" s="134">
        <v>23.44</v>
      </c>
      <c r="G6681" s="38" t="str">
        <f t="shared" si="1888"/>
        <v>-</v>
      </c>
      <c r="H6681" s="38">
        <f t="shared" si="1889"/>
        <v>23.44</v>
      </c>
      <c r="K6681" s="133">
        <v>43379.041666666664</v>
      </c>
      <c r="L6681" s="9">
        <f t="shared" si="1872"/>
        <v>10</v>
      </c>
      <c r="M6681" s="9">
        <f t="shared" si="1873"/>
        <v>6</v>
      </c>
      <c r="N6681" s="9">
        <f t="shared" si="1874"/>
        <v>1</v>
      </c>
      <c r="O6681" s="31" t="str">
        <f t="shared" si="1875"/>
        <v>W</v>
      </c>
      <c r="P6681" s="134">
        <v>23.07</v>
      </c>
      <c r="Q6681" s="31" t="str">
        <f t="shared" si="1876"/>
        <v>-</v>
      </c>
      <c r="R6681" s="31">
        <f t="shared" si="1877"/>
        <v>23.07</v>
      </c>
      <c r="U6681" s="133">
        <v>43744.041666666664</v>
      </c>
      <c r="V6681" s="9">
        <f t="shared" si="1878"/>
        <v>10</v>
      </c>
      <c r="W6681" s="9">
        <f t="shared" si="1879"/>
        <v>6</v>
      </c>
      <c r="X6681" s="9">
        <f t="shared" si="1880"/>
        <v>1</v>
      </c>
      <c r="Y6681" s="31" t="str">
        <f t="shared" si="1881"/>
        <v>W</v>
      </c>
      <c r="Z6681" s="134">
        <v>13.38</v>
      </c>
      <c r="AA6681" s="31" t="str">
        <f t="shared" si="1882"/>
        <v>-</v>
      </c>
      <c r="AB6681" s="31">
        <f t="shared" si="1883"/>
        <v>13.38</v>
      </c>
    </row>
    <row r="6682" spans="1:28" x14ac:dyDescent="0.3">
      <c r="A6682" s="133">
        <v>43014.083333333336</v>
      </c>
      <c r="B6682" s="152">
        <f t="shared" si="1884"/>
        <v>10</v>
      </c>
      <c r="C6682" s="152">
        <f t="shared" si="1885"/>
        <v>6</v>
      </c>
      <c r="D6682" s="152">
        <f t="shared" si="1886"/>
        <v>2</v>
      </c>
      <c r="E6682" s="38" t="str">
        <f t="shared" si="1887"/>
        <v/>
      </c>
      <c r="F6682" s="134">
        <v>22.5</v>
      </c>
      <c r="G6682" s="38" t="str">
        <f t="shared" si="1888"/>
        <v>-</v>
      </c>
      <c r="H6682" s="38">
        <f t="shared" si="1889"/>
        <v>22.5</v>
      </c>
      <c r="K6682" s="133">
        <v>43379.083333333336</v>
      </c>
      <c r="L6682" s="9">
        <f t="shared" si="1872"/>
        <v>10</v>
      </c>
      <c r="M6682" s="9">
        <f t="shared" si="1873"/>
        <v>6</v>
      </c>
      <c r="N6682" s="9">
        <f t="shared" si="1874"/>
        <v>2</v>
      </c>
      <c r="O6682" s="31" t="str">
        <f t="shared" si="1875"/>
        <v>W</v>
      </c>
      <c r="P6682" s="134">
        <v>22.27</v>
      </c>
      <c r="Q6682" s="31" t="str">
        <f t="shared" si="1876"/>
        <v>-</v>
      </c>
      <c r="R6682" s="31">
        <f t="shared" si="1877"/>
        <v>22.27</v>
      </c>
      <c r="U6682" s="133">
        <v>43744.083333333336</v>
      </c>
      <c r="V6682" s="9">
        <f t="shared" si="1878"/>
        <v>10</v>
      </c>
      <c r="W6682" s="9">
        <f t="shared" si="1879"/>
        <v>6</v>
      </c>
      <c r="X6682" s="9">
        <f t="shared" si="1880"/>
        <v>2</v>
      </c>
      <c r="Y6682" s="31" t="str">
        <f t="shared" si="1881"/>
        <v>W</v>
      </c>
      <c r="Z6682" s="134">
        <v>11.61</v>
      </c>
      <c r="AA6682" s="31" t="str">
        <f t="shared" si="1882"/>
        <v>-</v>
      </c>
      <c r="AB6682" s="31">
        <f t="shared" si="1883"/>
        <v>11.61</v>
      </c>
    </row>
    <row r="6683" spans="1:28" x14ac:dyDescent="0.3">
      <c r="A6683" s="133">
        <v>43014.125</v>
      </c>
      <c r="B6683" s="152">
        <f t="shared" si="1884"/>
        <v>10</v>
      </c>
      <c r="C6683" s="152">
        <f t="shared" si="1885"/>
        <v>6</v>
      </c>
      <c r="D6683" s="152">
        <f t="shared" si="1886"/>
        <v>3</v>
      </c>
      <c r="E6683" s="38" t="str">
        <f t="shared" si="1887"/>
        <v/>
      </c>
      <c r="F6683" s="134">
        <v>21.99</v>
      </c>
      <c r="G6683" s="38" t="str">
        <f t="shared" si="1888"/>
        <v>-</v>
      </c>
      <c r="H6683" s="38">
        <f t="shared" si="1889"/>
        <v>21.99</v>
      </c>
      <c r="K6683" s="133">
        <v>43379.125</v>
      </c>
      <c r="L6683" s="9">
        <f t="shared" si="1872"/>
        <v>10</v>
      </c>
      <c r="M6683" s="9">
        <f t="shared" si="1873"/>
        <v>6</v>
      </c>
      <c r="N6683" s="9">
        <f t="shared" si="1874"/>
        <v>3</v>
      </c>
      <c r="O6683" s="31" t="str">
        <f t="shared" si="1875"/>
        <v>W</v>
      </c>
      <c r="P6683" s="134">
        <v>21.75</v>
      </c>
      <c r="Q6683" s="31" t="str">
        <f t="shared" si="1876"/>
        <v>-</v>
      </c>
      <c r="R6683" s="31">
        <f t="shared" si="1877"/>
        <v>21.75</v>
      </c>
      <c r="U6683" s="133">
        <v>43744.125</v>
      </c>
      <c r="V6683" s="9">
        <f t="shared" si="1878"/>
        <v>10</v>
      </c>
      <c r="W6683" s="9">
        <f t="shared" si="1879"/>
        <v>6</v>
      </c>
      <c r="X6683" s="9">
        <f t="shared" si="1880"/>
        <v>3</v>
      </c>
      <c r="Y6683" s="31" t="str">
        <f t="shared" si="1881"/>
        <v>W</v>
      </c>
      <c r="Z6683" s="134">
        <v>10.77</v>
      </c>
      <c r="AA6683" s="31" t="str">
        <f t="shared" si="1882"/>
        <v>-</v>
      </c>
      <c r="AB6683" s="31">
        <f t="shared" si="1883"/>
        <v>10.77</v>
      </c>
    </row>
    <row r="6684" spans="1:28" x14ac:dyDescent="0.3">
      <c r="A6684" s="133">
        <v>43014.166666666664</v>
      </c>
      <c r="B6684" s="152">
        <f t="shared" si="1884"/>
        <v>10</v>
      </c>
      <c r="C6684" s="152">
        <f t="shared" si="1885"/>
        <v>6</v>
      </c>
      <c r="D6684" s="152">
        <f t="shared" si="1886"/>
        <v>4</v>
      </c>
      <c r="E6684" s="38" t="str">
        <f t="shared" si="1887"/>
        <v/>
      </c>
      <c r="F6684" s="134">
        <v>22.71</v>
      </c>
      <c r="G6684" s="38" t="str">
        <f t="shared" si="1888"/>
        <v>-</v>
      </c>
      <c r="H6684" s="38">
        <f t="shared" si="1889"/>
        <v>22.71</v>
      </c>
      <c r="K6684" s="133">
        <v>43379.166666666664</v>
      </c>
      <c r="L6684" s="9">
        <f t="shared" si="1872"/>
        <v>10</v>
      </c>
      <c r="M6684" s="9">
        <f t="shared" si="1873"/>
        <v>6</v>
      </c>
      <c r="N6684" s="9">
        <f t="shared" si="1874"/>
        <v>4</v>
      </c>
      <c r="O6684" s="31" t="str">
        <f t="shared" si="1875"/>
        <v>W</v>
      </c>
      <c r="P6684" s="134">
        <v>21.74</v>
      </c>
      <c r="Q6684" s="31" t="str">
        <f t="shared" si="1876"/>
        <v>-</v>
      </c>
      <c r="R6684" s="31">
        <f t="shared" si="1877"/>
        <v>21.74</v>
      </c>
      <c r="U6684" s="133">
        <v>43744.166666666664</v>
      </c>
      <c r="V6684" s="9">
        <f t="shared" si="1878"/>
        <v>10</v>
      </c>
      <c r="W6684" s="9">
        <f t="shared" si="1879"/>
        <v>6</v>
      </c>
      <c r="X6684" s="9">
        <f t="shared" si="1880"/>
        <v>4</v>
      </c>
      <c r="Y6684" s="31" t="str">
        <f t="shared" si="1881"/>
        <v>W</v>
      </c>
      <c r="Z6684" s="134">
        <v>10.82</v>
      </c>
      <c r="AA6684" s="31" t="str">
        <f t="shared" si="1882"/>
        <v>-</v>
      </c>
      <c r="AB6684" s="31">
        <f t="shared" si="1883"/>
        <v>10.82</v>
      </c>
    </row>
    <row r="6685" spans="1:28" x14ac:dyDescent="0.3">
      <c r="A6685" s="133">
        <v>43014.208333333336</v>
      </c>
      <c r="B6685" s="152">
        <f t="shared" si="1884"/>
        <v>10</v>
      </c>
      <c r="C6685" s="152">
        <f t="shared" si="1885"/>
        <v>6</v>
      </c>
      <c r="D6685" s="152">
        <f t="shared" si="1886"/>
        <v>5</v>
      </c>
      <c r="E6685" s="38" t="str">
        <f t="shared" si="1887"/>
        <v/>
      </c>
      <c r="F6685" s="134">
        <v>25.06</v>
      </c>
      <c r="G6685" s="38" t="str">
        <f t="shared" si="1888"/>
        <v>-</v>
      </c>
      <c r="H6685" s="38">
        <f t="shared" si="1889"/>
        <v>25.06</v>
      </c>
      <c r="K6685" s="133">
        <v>43379.208333333336</v>
      </c>
      <c r="L6685" s="9">
        <f t="shared" si="1872"/>
        <v>10</v>
      </c>
      <c r="M6685" s="9">
        <f t="shared" si="1873"/>
        <v>6</v>
      </c>
      <c r="N6685" s="9">
        <f t="shared" si="1874"/>
        <v>5</v>
      </c>
      <c r="O6685" s="31" t="str">
        <f t="shared" si="1875"/>
        <v>W</v>
      </c>
      <c r="P6685" s="134">
        <v>22.41</v>
      </c>
      <c r="Q6685" s="31" t="str">
        <f t="shared" si="1876"/>
        <v>-</v>
      </c>
      <c r="R6685" s="31">
        <f t="shared" si="1877"/>
        <v>22.41</v>
      </c>
      <c r="U6685" s="133">
        <v>43744.208333333336</v>
      </c>
      <c r="V6685" s="9">
        <f t="shared" si="1878"/>
        <v>10</v>
      </c>
      <c r="W6685" s="9">
        <f t="shared" si="1879"/>
        <v>6</v>
      </c>
      <c r="X6685" s="9">
        <f t="shared" si="1880"/>
        <v>5</v>
      </c>
      <c r="Y6685" s="31" t="str">
        <f t="shared" si="1881"/>
        <v>W</v>
      </c>
      <c r="Z6685" s="134">
        <v>11.36</v>
      </c>
      <c r="AA6685" s="31" t="str">
        <f t="shared" si="1882"/>
        <v>-</v>
      </c>
      <c r="AB6685" s="31">
        <f t="shared" si="1883"/>
        <v>11.36</v>
      </c>
    </row>
    <row r="6686" spans="1:28" x14ac:dyDescent="0.3">
      <c r="A6686" s="133">
        <v>43014.25</v>
      </c>
      <c r="B6686" s="152">
        <f t="shared" si="1884"/>
        <v>10</v>
      </c>
      <c r="C6686" s="152">
        <f t="shared" si="1885"/>
        <v>6</v>
      </c>
      <c r="D6686" s="152">
        <f t="shared" si="1886"/>
        <v>6</v>
      </c>
      <c r="E6686" s="38" t="str">
        <f t="shared" si="1887"/>
        <v/>
      </c>
      <c r="F6686" s="134">
        <v>32.07</v>
      </c>
      <c r="G6686" s="38" t="str">
        <f t="shared" si="1888"/>
        <v>-</v>
      </c>
      <c r="H6686" s="38">
        <f t="shared" si="1889"/>
        <v>32.07</v>
      </c>
      <c r="K6686" s="133">
        <v>43379.25</v>
      </c>
      <c r="L6686" s="9">
        <f t="shared" si="1872"/>
        <v>10</v>
      </c>
      <c r="M6686" s="9">
        <f t="shared" si="1873"/>
        <v>6</v>
      </c>
      <c r="N6686" s="9">
        <f t="shared" si="1874"/>
        <v>6</v>
      </c>
      <c r="O6686" s="31" t="str">
        <f t="shared" si="1875"/>
        <v>W</v>
      </c>
      <c r="P6686" s="134">
        <v>24.99</v>
      </c>
      <c r="Q6686" s="31" t="str">
        <f t="shared" si="1876"/>
        <v>-</v>
      </c>
      <c r="R6686" s="31">
        <f t="shared" si="1877"/>
        <v>24.99</v>
      </c>
      <c r="U6686" s="133">
        <v>43744.25</v>
      </c>
      <c r="V6686" s="9">
        <f t="shared" si="1878"/>
        <v>10</v>
      </c>
      <c r="W6686" s="9">
        <f t="shared" si="1879"/>
        <v>6</v>
      </c>
      <c r="X6686" s="9">
        <f t="shared" si="1880"/>
        <v>6</v>
      </c>
      <c r="Y6686" s="31" t="str">
        <f t="shared" si="1881"/>
        <v>W</v>
      </c>
      <c r="Z6686" s="134">
        <v>12.82</v>
      </c>
      <c r="AA6686" s="31" t="str">
        <f t="shared" si="1882"/>
        <v>-</v>
      </c>
      <c r="AB6686" s="31">
        <f t="shared" si="1883"/>
        <v>12.82</v>
      </c>
    </row>
    <row r="6687" spans="1:28" x14ac:dyDescent="0.3">
      <c r="A6687" s="133">
        <v>43014.291666666664</v>
      </c>
      <c r="B6687" s="152">
        <f t="shared" si="1884"/>
        <v>10</v>
      </c>
      <c r="C6687" s="152">
        <f t="shared" si="1885"/>
        <v>6</v>
      </c>
      <c r="D6687" s="152">
        <f t="shared" si="1886"/>
        <v>7</v>
      </c>
      <c r="E6687" s="38" t="str">
        <f t="shared" si="1887"/>
        <v/>
      </c>
      <c r="F6687" s="134">
        <v>31.43</v>
      </c>
      <c r="G6687" s="38" t="str">
        <f t="shared" si="1888"/>
        <v>-</v>
      </c>
      <c r="H6687" s="38">
        <f t="shared" si="1889"/>
        <v>31.43</v>
      </c>
      <c r="K6687" s="133">
        <v>43379.291666666664</v>
      </c>
      <c r="L6687" s="9">
        <f t="shared" si="1872"/>
        <v>10</v>
      </c>
      <c r="M6687" s="9">
        <f t="shared" si="1873"/>
        <v>6</v>
      </c>
      <c r="N6687" s="9">
        <f t="shared" si="1874"/>
        <v>7</v>
      </c>
      <c r="O6687" s="31" t="str">
        <f t="shared" si="1875"/>
        <v>W</v>
      </c>
      <c r="P6687" s="134">
        <v>27.07</v>
      </c>
      <c r="Q6687" s="31" t="str">
        <f t="shared" si="1876"/>
        <v>-</v>
      </c>
      <c r="R6687" s="31">
        <f t="shared" si="1877"/>
        <v>27.07</v>
      </c>
      <c r="U6687" s="133">
        <v>43744.291666666664</v>
      </c>
      <c r="V6687" s="9">
        <f t="shared" si="1878"/>
        <v>10</v>
      </c>
      <c r="W6687" s="9">
        <f t="shared" si="1879"/>
        <v>6</v>
      </c>
      <c r="X6687" s="9">
        <f t="shared" si="1880"/>
        <v>7</v>
      </c>
      <c r="Y6687" s="31" t="str">
        <f t="shared" si="1881"/>
        <v>W</v>
      </c>
      <c r="Z6687" s="134">
        <v>13.48</v>
      </c>
      <c r="AA6687" s="31" t="str">
        <f t="shared" si="1882"/>
        <v>-</v>
      </c>
      <c r="AB6687" s="31">
        <f t="shared" si="1883"/>
        <v>13.48</v>
      </c>
    </row>
    <row r="6688" spans="1:28" x14ac:dyDescent="0.3">
      <c r="A6688" s="133">
        <v>43014.333333333336</v>
      </c>
      <c r="B6688" s="152">
        <f t="shared" si="1884"/>
        <v>10</v>
      </c>
      <c r="C6688" s="152">
        <f t="shared" si="1885"/>
        <v>6</v>
      </c>
      <c r="D6688" s="152">
        <f t="shared" si="1886"/>
        <v>8</v>
      </c>
      <c r="E6688" s="38" t="str">
        <f t="shared" si="1887"/>
        <v/>
      </c>
      <c r="F6688" s="134">
        <v>31.56</v>
      </c>
      <c r="G6688" s="38">
        <f t="shared" si="1888"/>
        <v>31.56</v>
      </c>
      <c r="H6688" s="38" t="str">
        <f t="shared" si="1889"/>
        <v>-</v>
      </c>
      <c r="K6688" s="133">
        <v>43379.333333333336</v>
      </c>
      <c r="L6688" s="9">
        <f t="shared" si="1872"/>
        <v>10</v>
      </c>
      <c r="M6688" s="9">
        <f t="shared" si="1873"/>
        <v>6</v>
      </c>
      <c r="N6688" s="9">
        <f t="shared" si="1874"/>
        <v>8</v>
      </c>
      <c r="O6688" s="31" t="str">
        <f t="shared" si="1875"/>
        <v>W</v>
      </c>
      <c r="P6688" s="134">
        <v>29.7</v>
      </c>
      <c r="Q6688" s="31" t="str">
        <f t="shared" si="1876"/>
        <v>-</v>
      </c>
      <c r="R6688" s="31">
        <f t="shared" si="1877"/>
        <v>29.7</v>
      </c>
      <c r="U6688" s="133">
        <v>43744.333333333336</v>
      </c>
      <c r="V6688" s="9">
        <f t="shared" si="1878"/>
        <v>10</v>
      </c>
      <c r="W6688" s="9">
        <f t="shared" si="1879"/>
        <v>6</v>
      </c>
      <c r="X6688" s="9">
        <f t="shared" si="1880"/>
        <v>8</v>
      </c>
      <c r="Y6688" s="31" t="str">
        <f t="shared" si="1881"/>
        <v>W</v>
      </c>
      <c r="Z6688" s="134">
        <v>16.34</v>
      </c>
      <c r="AA6688" s="31" t="str">
        <f t="shared" si="1882"/>
        <v>-</v>
      </c>
      <c r="AB6688" s="31">
        <f t="shared" si="1883"/>
        <v>16.34</v>
      </c>
    </row>
    <row r="6689" spans="1:28" x14ac:dyDescent="0.3">
      <c r="A6689" s="133">
        <v>43014.375</v>
      </c>
      <c r="B6689" s="152">
        <f t="shared" si="1884"/>
        <v>10</v>
      </c>
      <c r="C6689" s="152">
        <f t="shared" si="1885"/>
        <v>6</v>
      </c>
      <c r="D6689" s="152">
        <f t="shared" si="1886"/>
        <v>9</v>
      </c>
      <c r="E6689" s="38" t="str">
        <f t="shared" si="1887"/>
        <v/>
      </c>
      <c r="F6689" s="134">
        <v>33.82</v>
      </c>
      <c r="G6689" s="38">
        <f t="shared" si="1888"/>
        <v>33.82</v>
      </c>
      <c r="H6689" s="38" t="str">
        <f t="shared" si="1889"/>
        <v>-</v>
      </c>
      <c r="K6689" s="133">
        <v>43379.375</v>
      </c>
      <c r="L6689" s="9">
        <f t="shared" si="1872"/>
        <v>10</v>
      </c>
      <c r="M6689" s="9">
        <f t="shared" si="1873"/>
        <v>6</v>
      </c>
      <c r="N6689" s="9">
        <f t="shared" si="1874"/>
        <v>9</v>
      </c>
      <c r="O6689" s="31" t="str">
        <f t="shared" si="1875"/>
        <v>W</v>
      </c>
      <c r="P6689" s="134">
        <v>32.39</v>
      </c>
      <c r="Q6689" s="31" t="str">
        <f t="shared" si="1876"/>
        <v>-</v>
      </c>
      <c r="R6689" s="31">
        <f t="shared" si="1877"/>
        <v>32.39</v>
      </c>
      <c r="U6689" s="133">
        <v>43744.375</v>
      </c>
      <c r="V6689" s="9">
        <f t="shared" si="1878"/>
        <v>10</v>
      </c>
      <c r="W6689" s="9">
        <f t="shared" si="1879"/>
        <v>6</v>
      </c>
      <c r="X6689" s="9">
        <f t="shared" si="1880"/>
        <v>9</v>
      </c>
      <c r="Y6689" s="31" t="str">
        <f t="shared" si="1881"/>
        <v>W</v>
      </c>
      <c r="Z6689" s="134">
        <v>17.21</v>
      </c>
      <c r="AA6689" s="31" t="str">
        <f t="shared" si="1882"/>
        <v>-</v>
      </c>
      <c r="AB6689" s="31">
        <f t="shared" si="1883"/>
        <v>17.21</v>
      </c>
    </row>
    <row r="6690" spans="1:28" x14ac:dyDescent="0.3">
      <c r="A6690" s="133">
        <v>43014.416666666664</v>
      </c>
      <c r="B6690" s="152">
        <f t="shared" si="1884"/>
        <v>10</v>
      </c>
      <c r="C6690" s="152">
        <f t="shared" si="1885"/>
        <v>6</v>
      </c>
      <c r="D6690" s="152">
        <f t="shared" si="1886"/>
        <v>10</v>
      </c>
      <c r="E6690" s="38" t="str">
        <f t="shared" si="1887"/>
        <v/>
      </c>
      <c r="F6690" s="134">
        <v>39.4</v>
      </c>
      <c r="G6690" s="38">
        <f t="shared" si="1888"/>
        <v>39.4</v>
      </c>
      <c r="H6690" s="38" t="str">
        <f t="shared" si="1889"/>
        <v>-</v>
      </c>
      <c r="K6690" s="133">
        <v>43379.416666666664</v>
      </c>
      <c r="L6690" s="9">
        <f t="shared" si="1872"/>
        <v>10</v>
      </c>
      <c r="M6690" s="9">
        <f t="shared" si="1873"/>
        <v>6</v>
      </c>
      <c r="N6690" s="9">
        <f t="shared" si="1874"/>
        <v>10</v>
      </c>
      <c r="O6690" s="31" t="str">
        <f t="shared" si="1875"/>
        <v>W</v>
      </c>
      <c r="P6690" s="134">
        <v>33.25</v>
      </c>
      <c r="Q6690" s="31" t="str">
        <f t="shared" si="1876"/>
        <v>-</v>
      </c>
      <c r="R6690" s="31">
        <f t="shared" si="1877"/>
        <v>33.25</v>
      </c>
      <c r="U6690" s="133">
        <v>43744.416666666664</v>
      </c>
      <c r="V6690" s="9">
        <f t="shared" si="1878"/>
        <v>10</v>
      </c>
      <c r="W6690" s="9">
        <f t="shared" si="1879"/>
        <v>6</v>
      </c>
      <c r="X6690" s="9">
        <f t="shared" si="1880"/>
        <v>10</v>
      </c>
      <c r="Y6690" s="31" t="str">
        <f t="shared" si="1881"/>
        <v>W</v>
      </c>
      <c r="Z6690" s="134">
        <v>17.63</v>
      </c>
      <c r="AA6690" s="31" t="str">
        <f t="shared" si="1882"/>
        <v>-</v>
      </c>
      <c r="AB6690" s="31">
        <f t="shared" si="1883"/>
        <v>17.63</v>
      </c>
    </row>
    <row r="6691" spans="1:28" x14ac:dyDescent="0.3">
      <c r="A6691" s="133">
        <v>43014.458333333336</v>
      </c>
      <c r="B6691" s="152">
        <f t="shared" si="1884"/>
        <v>10</v>
      </c>
      <c r="C6691" s="152">
        <f t="shared" si="1885"/>
        <v>6</v>
      </c>
      <c r="D6691" s="152">
        <f t="shared" si="1886"/>
        <v>11</v>
      </c>
      <c r="E6691" s="38" t="str">
        <f t="shared" si="1887"/>
        <v/>
      </c>
      <c r="F6691" s="134">
        <v>42.72</v>
      </c>
      <c r="G6691" s="38">
        <f t="shared" si="1888"/>
        <v>42.72</v>
      </c>
      <c r="H6691" s="38" t="str">
        <f t="shared" si="1889"/>
        <v>-</v>
      </c>
      <c r="K6691" s="133">
        <v>43379.458333333336</v>
      </c>
      <c r="L6691" s="9">
        <f t="shared" si="1872"/>
        <v>10</v>
      </c>
      <c r="M6691" s="9">
        <f t="shared" si="1873"/>
        <v>6</v>
      </c>
      <c r="N6691" s="9">
        <f t="shared" si="1874"/>
        <v>11</v>
      </c>
      <c r="O6691" s="31" t="str">
        <f t="shared" si="1875"/>
        <v>W</v>
      </c>
      <c r="P6691" s="134">
        <v>35.71</v>
      </c>
      <c r="Q6691" s="31" t="str">
        <f t="shared" si="1876"/>
        <v>-</v>
      </c>
      <c r="R6691" s="31">
        <f t="shared" si="1877"/>
        <v>35.71</v>
      </c>
      <c r="U6691" s="133">
        <v>43744.458333333336</v>
      </c>
      <c r="V6691" s="9">
        <f t="shared" si="1878"/>
        <v>10</v>
      </c>
      <c r="W6691" s="9">
        <f t="shared" si="1879"/>
        <v>6</v>
      </c>
      <c r="X6691" s="9">
        <f t="shared" si="1880"/>
        <v>11</v>
      </c>
      <c r="Y6691" s="31" t="str">
        <f t="shared" si="1881"/>
        <v>W</v>
      </c>
      <c r="Z6691" s="134">
        <v>18.059999999999999</v>
      </c>
      <c r="AA6691" s="31" t="str">
        <f t="shared" si="1882"/>
        <v>-</v>
      </c>
      <c r="AB6691" s="31">
        <f t="shared" si="1883"/>
        <v>18.059999999999999</v>
      </c>
    </row>
    <row r="6692" spans="1:28" x14ac:dyDescent="0.3">
      <c r="A6692" s="133">
        <v>43014.5</v>
      </c>
      <c r="B6692" s="152">
        <f t="shared" si="1884"/>
        <v>10</v>
      </c>
      <c r="C6692" s="152">
        <f t="shared" si="1885"/>
        <v>6</v>
      </c>
      <c r="D6692" s="152">
        <f t="shared" si="1886"/>
        <v>12</v>
      </c>
      <c r="E6692" s="38" t="str">
        <f t="shared" si="1887"/>
        <v/>
      </c>
      <c r="F6692" s="134">
        <v>44.89</v>
      </c>
      <c r="G6692" s="38">
        <f t="shared" si="1888"/>
        <v>44.89</v>
      </c>
      <c r="H6692" s="38" t="str">
        <f t="shared" si="1889"/>
        <v>-</v>
      </c>
      <c r="K6692" s="133">
        <v>43379.5</v>
      </c>
      <c r="L6692" s="9">
        <f t="shared" si="1872"/>
        <v>10</v>
      </c>
      <c r="M6692" s="9">
        <f t="shared" si="1873"/>
        <v>6</v>
      </c>
      <c r="N6692" s="9">
        <f t="shared" si="1874"/>
        <v>12</v>
      </c>
      <c r="O6692" s="31" t="str">
        <f t="shared" si="1875"/>
        <v>W</v>
      </c>
      <c r="P6692" s="134">
        <v>41.1</v>
      </c>
      <c r="Q6692" s="31" t="str">
        <f t="shared" si="1876"/>
        <v>-</v>
      </c>
      <c r="R6692" s="31">
        <f t="shared" si="1877"/>
        <v>41.1</v>
      </c>
      <c r="U6692" s="133">
        <v>43744.5</v>
      </c>
      <c r="V6692" s="9">
        <f t="shared" si="1878"/>
        <v>10</v>
      </c>
      <c r="W6692" s="9">
        <f t="shared" si="1879"/>
        <v>6</v>
      </c>
      <c r="X6692" s="9">
        <f t="shared" si="1880"/>
        <v>12</v>
      </c>
      <c r="Y6692" s="31" t="str">
        <f t="shared" si="1881"/>
        <v>W</v>
      </c>
      <c r="Z6692" s="134">
        <v>19.89</v>
      </c>
      <c r="AA6692" s="31" t="str">
        <f t="shared" si="1882"/>
        <v>-</v>
      </c>
      <c r="AB6692" s="31">
        <f t="shared" si="1883"/>
        <v>19.89</v>
      </c>
    </row>
    <row r="6693" spans="1:28" x14ac:dyDescent="0.3">
      <c r="A6693" s="133">
        <v>43014.541666666664</v>
      </c>
      <c r="B6693" s="152">
        <f t="shared" si="1884"/>
        <v>10</v>
      </c>
      <c r="C6693" s="152">
        <f t="shared" si="1885"/>
        <v>6</v>
      </c>
      <c r="D6693" s="152">
        <f t="shared" si="1886"/>
        <v>13</v>
      </c>
      <c r="E6693" s="38" t="str">
        <f t="shared" si="1887"/>
        <v/>
      </c>
      <c r="F6693" s="134">
        <v>46.14</v>
      </c>
      <c r="G6693" s="38">
        <f t="shared" si="1888"/>
        <v>46.14</v>
      </c>
      <c r="H6693" s="38" t="str">
        <f t="shared" si="1889"/>
        <v>-</v>
      </c>
      <c r="K6693" s="133">
        <v>43379.541666666664</v>
      </c>
      <c r="L6693" s="9">
        <f t="shared" si="1872"/>
        <v>10</v>
      </c>
      <c r="M6693" s="9">
        <f t="shared" si="1873"/>
        <v>6</v>
      </c>
      <c r="N6693" s="9">
        <f t="shared" si="1874"/>
        <v>13</v>
      </c>
      <c r="O6693" s="31" t="str">
        <f t="shared" si="1875"/>
        <v>W</v>
      </c>
      <c r="P6693" s="134">
        <v>47.65</v>
      </c>
      <c r="Q6693" s="31" t="str">
        <f t="shared" si="1876"/>
        <v>-</v>
      </c>
      <c r="R6693" s="31">
        <f t="shared" si="1877"/>
        <v>47.65</v>
      </c>
      <c r="U6693" s="133">
        <v>43744.541666666664</v>
      </c>
      <c r="V6693" s="9">
        <f t="shared" si="1878"/>
        <v>10</v>
      </c>
      <c r="W6693" s="9">
        <f t="shared" si="1879"/>
        <v>6</v>
      </c>
      <c r="X6693" s="9">
        <f t="shared" si="1880"/>
        <v>13</v>
      </c>
      <c r="Y6693" s="31" t="str">
        <f t="shared" si="1881"/>
        <v>W</v>
      </c>
      <c r="Z6693" s="134">
        <v>20.55</v>
      </c>
      <c r="AA6693" s="31" t="str">
        <f t="shared" si="1882"/>
        <v>-</v>
      </c>
      <c r="AB6693" s="31">
        <f t="shared" si="1883"/>
        <v>20.55</v>
      </c>
    </row>
    <row r="6694" spans="1:28" x14ac:dyDescent="0.3">
      <c r="A6694" s="133">
        <v>43014.583333333336</v>
      </c>
      <c r="B6694" s="152">
        <f t="shared" si="1884"/>
        <v>10</v>
      </c>
      <c r="C6694" s="152">
        <f t="shared" si="1885"/>
        <v>6</v>
      </c>
      <c r="D6694" s="152">
        <f t="shared" si="1886"/>
        <v>14</v>
      </c>
      <c r="E6694" s="38" t="str">
        <f t="shared" si="1887"/>
        <v/>
      </c>
      <c r="F6694" s="134">
        <v>51</v>
      </c>
      <c r="G6694" s="38">
        <f t="shared" si="1888"/>
        <v>51</v>
      </c>
      <c r="H6694" s="38" t="str">
        <f t="shared" si="1889"/>
        <v>-</v>
      </c>
      <c r="K6694" s="133">
        <v>43379.583333333336</v>
      </c>
      <c r="L6694" s="9">
        <f t="shared" si="1872"/>
        <v>10</v>
      </c>
      <c r="M6694" s="9">
        <f t="shared" si="1873"/>
        <v>6</v>
      </c>
      <c r="N6694" s="9">
        <f t="shared" si="1874"/>
        <v>14</v>
      </c>
      <c r="O6694" s="31" t="str">
        <f t="shared" si="1875"/>
        <v>W</v>
      </c>
      <c r="P6694" s="134">
        <v>56.68</v>
      </c>
      <c r="Q6694" s="31" t="str">
        <f t="shared" si="1876"/>
        <v>-</v>
      </c>
      <c r="R6694" s="31">
        <f t="shared" si="1877"/>
        <v>56.68</v>
      </c>
      <c r="U6694" s="133">
        <v>43744.583333333336</v>
      </c>
      <c r="V6694" s="9">
        <f t="shared" si="1878"/>
        <v>10</v>
      </c>
      <c r="W6694" s="9">
        <f t="shared" si="1879"/>
        <v>6</v>
      </c>
      <c r="X6694" s="9">
        <f t="shared" si="1880"/>
        <v>14</v>
      </c>
      <c r="Y6694" s="31" t="str">
        <f t="shared" si="1881"/>
        <v>W</v>
      </c>
      <c r="Z6694" s="134">
        <v>21.33</v>
      </c>
      <c r="AA6694" s="31" t="str">
        <f t="shared" si="1882"/>
        <v>-</v>
      </c>
      <c r="AB6694" s="31">
        <f t="shared" si="1883"/>
        <v>21.33</v>
      </c>
    </row>
    <row r="6695" spans="1:28" x14ac:dyDescent="0.3">
      <c r="A6695" s="133">
        <v>43014.625</v>
      </c>
      <c r="B6695" s="152">
        <f t="shared" si="1884"/>
        <v>10</v>
      </c>
      <c r="C6695" s="152">
        <f t="shared" si="1885"/>
        <v>6</v>
      </c>
      <c r="D6695" s="152">
        <f t="shared" si="1886"/>
        <v>15</v>
      </c>
      <c r="E6695" s="38" t="str">
        <f t="shared" si="1887"/>
        <v/>
      </c>
      <c r="F6695" s="134">
        <v>52.35</v>
      </c>
      <c r="G6695" s="38">
        <f t="shared" si="1888"/>
        <v>52.35</v>
      </c>
      <c r="H6695" s="38" t="str">
        <f t="shared" si="1889"/>
        <v>-</v>
      </c>
      <c r="K6695" s="133">
        <v>43379.625</v>
      </c>
      <c r="L6695" s="9">
        <f t="shared" si="1872"/>
        <v>10</v>
      </c>
      <c r="M6695" s="9">
        <f t="shared" si="1873"/>
        <v>6</v>
      </c>
      <c r="N6695" s="9">
        <f t="shared" si="1874"/>
        <v>15</v>
      </c>
      <c r="O6695" s="31" t="str">
        <f t="shared" si="1875"/>
        <v>W</v>
      </c>
      <c r="P6695" s="134">
        <v>61.89</v>
      </c>
      <c r="Q6695" s="31" t="str">
        <f t="shared" si="1876"/>
        <v>-</v>
      </c>
      <c r="R6695" s="31">
        <f t="shared" si="1877"/>
        <v>61.89</v>
      </c>
      <c r="U6695" s="133">
        <v>43744.625</v>
      </c>
      <c r="V6695" s="9">
        <f t="shared" si="1878"/>
        <v>10</v>
      </c>
      <c r="W6695" s="9">
        <f t="shared" si="1879"/>
        <v>6</v>
      </c>
      <c r="X6695" s="9">
        <f t="shared" si="1880"/>
        <v>15</v>
      </c>
      <c r="Y6695" s="31" t="str">
        <f t="shared" si="1881"/>
        <v>W</v>
      </c>
      <c r="Z6695" s="134">
        <v>21.86</v>
      </c>
      <c r="AA6695" s="31" t="str">
        <f t="shared" si="1882"/>
        <v>-</v>
      </c>
      <c r="AB6695" s="31">
        <f t="shared" si="1883"/>
        <v>21.86</v>
      </c>
    </row>
    <row r="6696" spans="1:28" x14ac:dyDescent="0.3">
      <c r="A6696" s="133">
        <v>43014.666666666664</v>
      </c>
      <c r="B6696" s="152">
        <f t="shared" si="1884"/>
        <v>10</v>
      </c>
      <c r="C6696" s="152">
        <f t="shared" si="1885"/>
        <v>6</v>
      </c>
      <c r="D6696" s="152">
        <f t="shared" si="1886"/>
        <v>16</v>
      </c>
      <c r="E6696" s="38" t="str">
        <f t="shared" si="1887"/>
        <v/>
      </c>
      <c r="F6696" s="134">
        <v>55.6</v>
      </c>
      <c r="G6696" s="38">
        <f t="shared" si="1888"/>
        <v>55.6</v>
      </c>
      <c r="H6696" s="38" t="str">
        <f t="shared" si="1889"/>
        <v>-</v>
      </c>
      <c r="K6696" s="133">
        <v>43379.666666666664</v>
      </c>
      <c r="L6696" s="9">
        <f t="shared" si="1872"/>
        <v>10</v>
      </c>
      <c r="M6696" s="9">
        <f t="shared" si="1873"/>
        <v>6</v>
      </c>
      <c r="N6696" s="9">
        <f t="shared" si="1874"/>
        <v>16</v>
      </c>
      <c r="O6696" s="31" t="str">
        <f t="shared" si="1875"/>
        <v>W</v>
      </c>
      <c r="P6696" s="134">
        <v>64.010000000000005</v>
      </c>
      <c r="Q6696" s="31" t="str">
        <f t="shared" si="1876"/>
        <v>-</v>
      </c>
      <c r="R6696" s="31">
        <f t="shared" si="1877"/>
        <v>64.010000000000005</v>
      </c>
      <c r="U6696" s="133">
        <v>43744.666666666664</v>
      </c>
      <c r="V6696" s="9">
        <f t="shared" si="1878"/>
        <v>10</v>
      </c>
      <c r="W6696" s="9">
        <f t="shared" si="1879"/>
        <v>6</v>
      </c>
      <c r="X6696" s="9">
        <f t="shared" si="1880"/>
        <v>16</v>
      </c>
      <c r="Y6696" s="31" t="str">
        <f t="shared" si="1881"/>
        <v>W</v>
      </c>
      <c r="Z6696" s="134">
        <v>22.92</v>
      </c>
      <c r="AA6696" s="31" t="str">
        <f t="shared" si="1882"/>
        <v>-</v>
      </c>
      <c r="AB6696" s="31">
        <f t="shared" si="1883"/>
        <v>22.92</v>
      </c>
    </row>
    <row r="6697" spans="1:28" x14ac:dyDescent="0.3">
      <c r="A6697" s="133">
        <v>43014.708333333336</v>
      </c>
      <c r="B6697" s="152">
        <f t="shared" si="1884"/>
        <v>10</v>
      </c>
      <c r="C6697" s="152">
        <f t="shared" si="1885"/>
        <v>6</v>
      </c>
      <c r="D6697" s="152">
        <f t="shared" si="1886"/>
        <v>17</v>
      </c>
      <c r="E6697" s="38" t="str">
        <f t="shared" si="1887"/>
        <v/>
      </c>
      <c r="F6697" s="134">
        <v>49.28</v>
      </c>
      <c r="G6697" s="38" t="str">
        <f t="shared" si="1888"/>
        <v>-</v>
      </c>
      <c r="H6697" s="38">
        <f t="shared" si="1889"/>
        <v>49.28</v>
      </c>
      <c r="K6697" s="133">
        <v>43379.708333333336</v>
      </c>
      <c r="L6697" s="9">
        <f t="shared" si="1872"/>
        <v>10</v>
      </c>
      <c r="M6697" s="9">
        <f t="shared" si="1873"/>
        <v>6</v>
      </c>
      <c r="N6697" s="9">
        <f t="shared" si="1874"/>
        <v>17</v>
      </c>
      <c r="O6697" s="31" t="str">
        <f t="shared" si="1875"/>
        <v>W</v>
      </c>
      <c r="P6697" s="134">
        <v>59.93</v>
      </c>
      <c r="Q6697" s="31" t="str">
        <f t="shared" si="1876"/>
        <v>-</v>
      </c>
      <c r="R6697" s="31">
        <f t="shared" si="1877"/>
        <v>59.93</v>
      </c>
      <c r="U6697" s="133">
        <v>43744.708333333336</v>
      </c>
      <c r="V6697" s="9">
        <f t="shared" si="1878"/>
        <v>10</v>
      </c>
      <c r="W6697" s="9">
        <f t="shared" si="1879"/>
        <v>6</v>
      </c>
      <c r="X6697" s="9">
        <f t="shared" si="1880"/>
        <v>17</v>
      </c>
      <c r="Y6697" s="31" t="str">
        <f t="shared" si="1881"/>
        <v>W</v>
      </c>
      <c r="Z6697" s="134">
        <v>22.81</v>
      </c>
      <c r="AA6697" s="31" t="str">
        <f t="shared" si="1882"/>
        <v>-</v>
      </c>
      <c r="AB6697" s="31">
        <f t="shared" si="1883"/>
        <v>22.81</v>
      </c>
    </row>
    <row r="6698" spans="1:28" x14ac:dyDescent="0.3">
      <c r="A6698" s="133">
        <v>43014.75</v>
      </c>
      <c r="B6698" s="152">
        <f t="shared" si="1884"/>
        <v>10</v>
      </c>
      <c r="C6698" s="152">
        <f t="shared" si="1885"/>
        <v>6</v>
      </c>
      <c r="D6698" s="152">
        <f t="shared" si="1886"/>
        <v>18</v>
      </c>
      <c r="E6698" s="38" t="str">
        <f t="shared" si="1887"/>
        <v/>
      </c>
      <c r="F6698" s="134">
        <v>43.92</v>
      </c>
      <c r="G6698" s="38" t="str">
        <f t="shared" si="1888"/>
        <v>-</v>
      </c>
      <c r="H6698" s="38">
        <f t="shared" si="1889"/>
        <v>43.92</v>
      </c>
      <c r="K6698" s="133">
        <v>43379.75</v>
      </c>
      <c r="L6698" s="9">
        <f t="shared" si="1872"/>
        <v>10</v>
      </c>
      <c r="M6698" s="9">
        <f t="shared" si="1873"/>
        <v>6</v>
      </c>
      <c r="N6698" s="9">
        <f t="shared" si="1874"/>
        <v>18</v>
      </c>
      <c r="O6698" s="31" t="str">
        <f t="shared" si="1875"/>
        <v>W</v>
      </c>
      <c r="P6698" s="134">
        <v>52.16</v>
      </c>
      <c r="Q6698" s="31" t="str">
        <f t="shared" si="1876"/>
        <v>-</v>
      </c>
      <c r="R6698" s="31">
        <f t="shared" si="1877"/>
        <v>52.16</v>
      </c>
      <c r="U6698" s="133">
        <v>43744.75</v>
      </c>
      <c r="V6698" s="9">
        <f t="shared" si="1878"/>
        <v>10</v>
      </c>
      <c r="W6698" s="9">
        <f t="shared" si="1879"/>
        <v>6</v>
      </c>
      <c r="X6698" s="9">
        <f t="shared" si="1880"/>
        <v>18</v>
      </c>
      <c r="Y6698" s="31" t="str">
        <f t="shared" si="1881"/>
        <v>W</v>
      </c>
      <c r="Z6698" s="134">
        <v>23.03</v>
      </c>
      <c r="AA6698" s="31" t="str">
        <f t="shared" si="1882"/>
        <v>-</v>
      </c>
      <c r="AB6698" s="31">
        <f t="shared" si="1883"/>
        <v>23.03</v>
      </c>
    </row>
    <row r="6699" spans="1:28" x14ac:dyDescent="0.3">
      <c r="A6699" s="133">
        <v>43014.791666666664</v>
      </c>
      <c r="B6699" s="152">
        <f t="shared" si="1884"/>
        <v>10</v>
      </c>
      <c r="C6699" s="152">
        <f t="shared" si="1885"/>
        <v>6</v>
      </c>
      <c r="D6699" s="152">
        <f t="shared" si="1886"/>
        <v>19</v>
      </c>
      <c r="E6699" s="38" t="str">
        <f t="shared" si="1887"/>
        <v/>
      </c>
      <c r="F6699" s="134">
        <v>45.16</v>
      </c>
      <c r="G6699" s="38" t="str">
        <f t="shared" si="1888"/>
        <v>-</v>
      </c>
      <c r="H6699" s="38">
        <f t="shared" si="1889"/>
        <v>45.16</v>
      </c>
      <c r="K6699" s="133">
        <v>43379.791666666664</v>
      </c>
      <c r="L6699" s="9">
        <f t="shared" si="1872"/>
        <v>10</v>
      </c>
      <c r="M6699" s="9">
        <f t="shared" si="1873"/>
        <v>6</v>
      </c>
      <c r="N6699" s="9">
        <f t="shared" si="1874"/>
        <v>19</v>
      </c>
      <c r="O6699" s="31" t="str">
        <f t="shared" si="1875"/>
        <v>W</v>
      </c>
      <c r="P6699" s="134">
        <v>50.37</v>
      </c>
      <c r="Q6699" s="31" t="str">
        <f t="shared" si="1876"/>
        <v>-</v>
      </c>
      <c r="R6699" s="31">
        <f t="shared" si="1877"/>
        <v>50.37</v>
      </c>
      <c r="U6699" s="133">
        <v>43744.791666666664</v>
      </c>
      <c r="V6699" s="9">
        <f t="shared" si="1878"/>
        <v>10</v>
      </c>
      <c r="W6699" s="9">
        <f t="shared" si="1879"/>
        <v>6</v>
      </c>
      <c r="X6699" s="9">
        <f t="shared" si="1880"/>
        <v>19</v>
      </c>
      <c r="Y6699" s="31" t="str">
        <f t="shared" si="1881"/>
        <v>W</v>
      </c>
      <c r="Z6699" s="134">
        <v>23.24</v>
      </c>
      <c r="AA6699" s="31" t="str">
        <f t="shared" si="1882"/>
        <v>-</v>
      </c>
      <c r="AB6699" s="31">
        <f t="shared" si="1883"/>
        <v>23.24</v>
      </c>
    </row>
    <row r="6700" spans="1:28" x14ac:dyDescent="0.3">
      <c r="A6700" s="133">
        <v>43014.833333333336</v>
      </c>
      <c r="B6700" s="152">
        <f t="shared" si="1884"/>
        <v>10</v>
      </c>
      <c r="C6700" s="152">
        <f t="shared" si="1885"/>
        <v>6</v>
      </c>
      <c r="D6700" s="152">
        <f t="shared" si="1886"/>
        <v>20</v>
      </c>
      <c r="E6700" s="38" t="str">
        <f t="shared" si="1887"/>
        <v/>
      </c>
      <c r="F6700" s="134">
        <v>43.57</v>
      </c>
      <c r="G6700" s="38" t="str">
        <f t="shared" si="1888"/>
        <v>-</v>
      </c>
      <c r="H6700" s="38">
        <f t="shared" si="1889"/>
        <v>43.57</v>
      </c>
      <c r="K6700" s="133">
        <v>43379.833333333336</v>
      </c>
      <c r="L6700" s="9">
        <f t="shared" si="1872"/>
        <v>10</v>
      </c>
      <c r="M6700" s="9">
        <f t="shared" si="1873"/>
        <v>6</v>
      </c>
      <c r="N6700" s="9">
        <f t="shared" si="1874"/>
        <v>20</v>
      </c>
      <c r="O6700" s="31" t="str">
        <f t="shared" si="1875"/>
        <v>W</v>
      </c>
      <c r="P6700" s="134">
        <v>40.79</v>
      </c>
      <c r="Q6700" s="31" t="str">
        <f t="shared" si="1876"/>
        <v>-</v>
      </c>
      <c r="R6700" s="31">
        <f t="shared" si="1877"/>
        <v>40.79</v>
      </c>
      <c r="U6700" s="133">
        <v>43744.833333333336</v>
      </c>
      <c r="V6700" s="9">
        <f t="shared" si="1878"/>
        <v>10</v>
      </c>
      <c r="W6700" s="9">
        <f t="shared" si="1879"/>
        <v>6</v>
      </c>
      <c r="X6700" s="9">
        <f t="shared" si="1880"/>
        <v>20</v>
      </c>
      <c r="Y6700" s="31" t="str">
        <f t="shared" si="1881"/>
        <v>W</v>
      </c>
      <c r="Z6700" s="134">
        <v>22.86</v>
      </c>
      <c r="AA6700" s="31" t="str">
        <f t="shared" si="1882"/>
        <v>-</v>
      </c>
      <c r="AB6700" s="31">
        <f t="shared" si="1883"/>
        <v>22.86</v>
      </c>
    </row>
    <row r="6701" spans="1:28" x14ac:dyDescent="0.3">
      <c r="A6701" s="133">
        <v>43014.875</v>
      </c>
      <c r="B6701" s="152">
        <f t="shared" si="1884"/>
        <v>10</v>
      </c>
      <c r="C6701" s="152">
        <f t="shared" si="1885"/>
        <v>6</v>
      </c>
      <c r="D6701" s="152">
        <f t="shared" si="1886"/>
        <v>21</v>
      </c>
      <c r="E6701" s="38" t="str">
        <f t="shared" si="1887"/>
        <v/>
      </c>
      <c r="F6701" s="134">
        <v>34.24</v>
      </c>
      <c r="G6701" s="38" t="str">
        <f t="shared" si="1888"/>
        <v>-</v>
      </c>
      <c r="H6701" s="38">
        <f t="shared" si="1889"/>
        <v>34.24</v>
      </c>
      <c r="K6701" s="133">
        <v>43379.875</v>
      </c>
      <c r="L6701" s="9">
        <f t="shared" si="1872"/>
        <v>10</v>
      </c>
      <c r="M6701" s="9">
        <f t="shared" si="1873"/>
        <v>6</v>
      </c>
      <c r="N6701" s="9">
        <f t="shared" si="1874"/>
        <v>21</v>
      </c>
      <c r="O6701" s="31" t="str">
        <f t="shared" si="1875"/>
        <v>W</v>
      </c>
      <c r="P6701" s="134">
        <v>35.020000000000003</v>
      </c>
      <c r="Q6701" s="31" t="str">
        <f t="shared" si="1876"/>
        <v>-</v>
      </c>
      <c r="R6701" s="31">
        <f t="shared" si="1877"/>
        <v>35.020000000000003</v>
      </c>
      <c r="U6701" s="133">
        <v>43744.875</v>
      </c>
      <c r="V6701" s="9">
        <f t="shared" si="1878"/>
        <v>10</v>
      </c>
      <c r="W6701" s="9">
        <f t="shared" si="1879"/>
        <v>6</v>
      </c>
      <c r="X6701" s="9">
        <f t="shared" si="1880"/>
        <v>21</v>
      </c>
      <c r="Y6701" s="31" t="str">
        <f t="shared" si="1881"/>
        <v>W</v>
      </c>
      <c r="Z6701" s="134">
        <v>21.82</v>
      </c>
      <c r="AA6701" s="31" t="str">
        <f t="shared" si="1882"/>
        <v>-</v>
      </c>
      <c r="AB6701" s="31">
        <f t="shared" si="1883"/>
        <v>21.82</v>
      </c>
    </row>
    <row r="6702" spans="1:28" x14ac:dyDescent="0.3">
      <c r="A6702" s="133">
        <v>43014.916666666664</v>
      </c>
      <c r="B6702" s="152">
        <f t="shared" si="1884"/>
        <v>10</v>
      </c>
      <c r="C6702" s="152">
        <f t="shared" si="1885"/>
        <v>6</v>
      </c>
      <c r="D6702" s="152">
        <f t="shared" si="1886"/>
        <v>22</v>
      </c>
      <c r="E6702" s="38" t="str">
        <f t="shared" si="1887"/>
        <v/>
      </c>
      <c r="F6702" s="134">
        <v>28.81</v>
      </c>
      <c r="G6702" s="38" t="str">
        <f t="shared" si="1888"/>
        <v>-</v>
      </c>
      <c r="H6702" s="38">
        <f t="shared" si="1889"/>
        <v>28.81</v>
      </c>
      <c r="K6702" s="133">
        <v>43379.916666666664</v>
      </c>
      <c r="L6702" s="9">
        <f t="shared" si="1872"/>
        <v>10</v>
      </c>
      <c r="M6702" s="9">
        <f t="shared" si="1873"/>
        <v>6</v>
      </c>
      <c r="N6702" s="9">
        <f t="shared" si="1874"/>
        <v>22</v>
      </c>
      <c r="O6702" s="31" t="str">
        <f t="shared" si="1875"/>
        <v>W</v>
      </c>
      <c r="P6702" s="134">
        <v>30.16</v>
      </c>
      <c r="Q6702" s="31" t="str">
        <f t="shared" si="1876"/>
        <v>-</v>
      </c>
      <c r="R6702" s="31">
        <f t="shared" si="1877"/>
        <v>30.16</v>
      </c>
      <c r="U6702" s="133">
        <v>43744.916666666664</v>
      </c>
      <c r="V6702" s="9">
        <f t="shared" si="1878"/>
        <v>10</v>
      </c>
      <c r="W6702" s="9">
        <f t="shared" si="1879"/>
        <v>6</v>
      </c>
      <c r="X6702" s="9">
        <f t="shared" si="1880"/>
        <v>22</v>
      </c>
      <c r="Y6702" s="31" t="str">
        <f t="shared" si="1881"/>
        <v>W</v>
      </c>
      <c r="Z6702" s="134">
        <v>19.38</v>
      </c>
      <c r="AA6702" s="31" t="str">
        <f t="shared" si="1882"/>
        <v>-</v>
      </c>
      <c r="AB6702" s="31">
        <f t="shared" si="1883"/>
        <v>19.38</v>
      </c>
    </row>
    <row r="6703" spans="1:28" x14ac:dyDescent="0.3">
      <c r="A6703" s="133">
        <v>43014.958333333336</v>
      </c>
      <c r="B6703" s="152">
        <f t="shared" si="1884"/>
        <v>10</v>
      </c>
      <c r="C6703" s="152">
        <f t="shared" si="1885"/>
        <v>6</v>
      </c>
      <c r="D6703" s="152">
        <f t="shared" si="1886"/>
        <v>23</v>
      </c>
      <c r="E6703" s="38" t="str">
        <f t="shared" si="1887"/>
        <v/>
      </c>
      <c r="F6703" s="134">
        <v>26.36</v>
      </c>
      <c r="G6703" s="38" t="str">
        <f t="shared" si="1888"/>
        <v>-</v>
      </c>
      <c r="H6703" s="38">
        <f t="shared" si="1889"/>
        <v>26.36</v>
      </c>
      <c r="K6703" s="133">
        <v>43379.958333333336</v>
      </c>
      <c r="L6703" s="9">
        <f t="shared" si="1872"/>
        <v>10</v>
      </c>
      <c r="M6703" s="9">
        <f t="shared" si="1873"/>
        <v>6</v>
      </c>
      <c r="N6703" s="9">
        <f t="shared" si="1874"/>
        <v>23</v>
      </c>
      <c r="O6703" s="31" t="str">
        <f t="shared" si="1875"/>
        <v>W</v>
      </c>
      <c r="P6703" s="134">
        <v>27.33</v>
      </c>
      <c r="Q6703" s="31" t="str">
        <f t="shared" si="1876"/>
        <v>-</v>
      </c>
      <c r="R6703" s="31">
        <f t="shared" si="1877"/>
        <v>27.33</v>
      </c>
      <c r="U6703" s="133">
        <v>43744.958333333336</v>
      </c>
      <c r="V6703" s="9">
        <f t="shared" si="1878"/>
        <v>10</v>
      </c>
      <c r="W6703" s="9">
        <f t="shared" si="1879"/>
        <v>6</v>
      </c>
      <c r="X6703" s="9">
        <f t="shared" si="1880"/>
        <v>23</v>
      </c>
      <c r="Y6703" s="31" t="str">
        <f t="shared" si="1881"/>
        <v>W</v>
      </c>
      <c r="Z6703" s="134">
        <v>16.510000000000002</v>
      </c>
      <c r="AA6703" s="31" t="str">
        <f t="shared" si="1882"/>
        <v>-</v>
      </c>
      <c r="AB6703" s="31">
        <f t="shared" si="1883"/>
        <v>16.510000000000002</v>
      </c>
    </row>
    <row r="6704" spans="1:28" x14ac:dyDescent="0.3">
      <c r="A6704" s="133">
        <v>43015</v>
      </c>
      <c r="B6704" s="152">
        <f t="shared" si="1884"/>
        <v>10</v>
      </c>
      <c r="C6704" s="152">
        <f t="shared" si="1885"/>
        <v>7</v>
      </c>
      <c r="D6704" s="152">
        <f t="shared" si="1886"/>
        <v>0</v>
      </c>
      <c r="E6704" s="38" t="str">
        <f t="shared" si="1887"/>
        <v>W</v>
      </c>
      <c r="F6704" s="134">
        <v>26.94</v>
      </c>
      <c r="G6704" s="38" t="str">
        <f t="shared" si="1888"/>
        <v>-</v>
      </c>
      <c r="H6704" s="38">
        <f t="shared" si="1889"/>
        <v>26.94</v>
      </c>
      <c r="K6704" s="133">
        <v>43380</v>
      </c>
      <c r="L6704" s="9">
        <f t="shared" si="1872"/>
        <v>10</v>
      </c>
      <c r="M6704" s="9">
        <f t="shared" si="1873"/>
        <v>7</v>
      </c>
      <c r="N6704" s="9">
        <f t="shared" si="1874"/>
        <v>0</v>
      </c>
      <c r="O6704" s="31" t="str">
        <f t="shared" si="1875"/>
        <v>W</v>
      </c>
      <c r="P6704" s="134">
        <v>24.68</v>
      </c>
      <c r="Q6704" s="31" t="str">
        <f t="shared" si="1876"/>
        <v>-</v>
      </c>
      <c r="R6704" s="31">
        <f t="shared" si="1877"/>
        <v>24.68</v>
      </c>
      <c r="U6704" s="133">
        <v>43745</v>
      </c>
      <c r="V6704" s="9">
        <f t="shared" si="1878"/>
        <v>10</v>
      </c>
      <c r="W6704" s="9">
        <f t="shared" si="1879"/>
        <v>7</v>
      </c>
      <c r="X6704" s="9">
        <f t="shared" si="1880"/>
        <v>0</v>
      </c>
      <c r="Y6704" s="31" t="str">
        <f t="shared" si="1881"/>
        <v/>
      </c>
      <c r="Z6704" s="134">
        <v>16.09</v>
      </c>
      <c r="AA6704" s="31" t="str">
        <f t="shared" si="1882"/>
        <v>-</v>
      </c>
      <c r="AB6704" s="31">
        <f t="shared" si="1883"/>
        <v>16.09</v>
      </c>
    </row>
    <row r="6705" spans="1:28" x14ac:dyDescent="0.3">
      <c r="A6705" s="133">
        <v>43015.041666666664</v>
      </c>
      <c r="B6705" s="152">
        <f t="shared" si="1884"/>
        <v>10</v>
      </c>
      <c r="C6705" s="152">
        <f t="shared" si="1885"/>
        <v>7</v>
      </c>
      <c r="D6705" s="152">
        <f t="shared" si="1886"/>
        <v>1</v>
      </c>
      <c r="E6705" s="38" t="str">
        <f t="shared" si="1887"/>
        <v>W</v>
      </c>
      <c r="F6705" s="134">
        <v>24.38</v>
      </c>
      <c r="G6705" s="38" t="str">
        <f t="shared" si="1888"/>
        <v>-</v>
      </c>
      <c r="H6705" s="38">
        <f t="shared" si="1889"/>
        <v>24.38</v>
      </c>
      <c r="K6705" s="133">
        <v>43380.041666666664</v>
      </c>
      <c r="L6705" s="9">
        <f t="shared" si="1872"/>
        <v>10</v>
      </c>
      <c r="M6705" s="9">
        <f t="shared" si="1873"/>
        <v>7</v>
      </c>
      <c r="N6705" s="9">
        <f t="shared" si="1874"/>
        <v>1</v>
      </c>
      <c r="O6705" s="31" t="str">
        <f t="shared" si="1875"/>
        <v>W</v>
      </c>
      <c r="P6705" s="134">
        <v>23.54</v>
      </c>
      <c r="Q6705" s="31" t="str">
        <f t="shared" si="1876"/>
        <v>-</v>
      </c>
      <c r="R6705" s="31">
        <f t="shared" si="1877"/>
        <v>23.54</v>
      </c>
      <c r="U6705" s="133">
        <v>43745.041666666664</v>
      </c>
      <c r="V6705" s="9">
        <f t="shared" si="1878"/>
        <v>10</v>
      </c>
      <c r="W6705" s="9">
        <f t="shared" si="1879"/>
        <v>7</v>
      </c>
      <c r="X6705" s="9">
        <f t="shared" si="1880"/>
        <v>1</v>
      </c>
      <c r="Y6705" s="31" t="str">
        <f t="shared" si="1881"/>
        <v/>
      </c>
      <c r="Z6705" s="134">
        <v>16.16</v>
      </c>
      <c r="AA6705" s="31" t="str">
        <f t="shared" si="1882"/>
        <v>-</v>
      </c>
      <c r="AB6705" s="31">
        <f t="shared" si="1883"/>
        <v>16.16</v>
      </c>
    </row>
    <row r="6706" spans="1:28" x14ac:dyDescent="0.3">
      <c r="A6706" s="133">
        <v>43015.083333333336</v>
      </c>
      <c r="B6706" s="152">
        <f t="shared" si="1884"/>
        <v>10</v>
      </c>
      <c r="C6706" s="152">
        <f t="shared" si="1885"/>
        <v>7</v>
      </c>
      <c r="D6706" s="152">
        <f t="shared" si="1886"/>
        <v>2</v>
      </c>
      <c r="E6706" s="38" t="str">
        <f t="shared" si="1887"/>
        <v>W</v>
      </c>
      <c r="F6706" s="134">
        <v>23.22</v>
      </c>
      <c r="G6706" s="38" t="str">
        <f t="shared" si="1888"/>
        <v>-</v>
      </c>
      <c r="H6706" s="38">
        <f t="shared" si="1889"/>
        <v>23.22</v>
      </c>
      <c r="K6706" s="133">
        <v>43380.083333333336</v>
      </c>
      <c r="L6706" s="9">
        <f t="shared" si="1872"/>
        <v>10</v>
      </c>
      <c r="M6706" s="9">
        <f t="shared" si="1873"/>
        <v>7</v>
      </c>
      <c r="N6706" s="9">
        <f t="shared" si="1874"/>
        <v>2</v>
      </c>
      <c r="O6706" s="31" t="str">
        <f t="shared" si="1875"/>
        <v>W</v>
      </c>
      <c r="P6706" s="134">
        <v>22.02</v>
      </c>
      <c r="Q6706" s="31" t="str">
        <f t="shared" si="1876"/>
        <v>-</v>
      </c>
      <c r="R6706" s="31">
        <f t="shared" si="1877"/>
        <v>22.02</v>
      </c>
      <c r="U6706" s="133">
        <v>43745.083333333336</v>
      </c>
      <c r="V6706" s="9">
        <f t="shared" si="1878"/>
        <v>10</v>
      </c>
      <c r="W6706" s="9">
        <f t="shared" si="1879"/>
        <v>7</v>
      </c>
      <c r="X6706" s="9">
        <f t="shared" si="1880"/>
        <v>2</v>
      </c>
      <c r="Y6706" s="31" t="str">
        <f t="shared" si="1881"/>
        <v/>
      </c>
      <c r="Z6706" s="134">
        <v>13.7</v>
      </c>
      <c r="AA6706" s="31" t="str">
        <f t="shared" si="1882"/>
        <v>-</v>
      </c>
      <c r="AB6706" s="31">
        <f t="shared" si="1883"/>
        <v>13.7</v>
      </c>
    </row>
    <row r="6707" spans="1:28" x14ac:dyDescent="0.3">
      <c r="A6707" s="133">
        <v>43015.125</v>
      </c>
      <c r="B6707" s="152">
        <f t="shared" si="1884"/>
        <v>10</v>
      </c>
      <c r="C6707" s="152">
        <f t="shared" si="1885"/>
        <v>7</v>
      </c>
      <c r="D6707" s="152">
        <f t="shared" si="1886"/>
        <v>3</v>
      </c>
      <c r="E6707" s="38" t="str">
        <f t="shared" si="1887"/>
        <v>W</v>
      </c>
      <c r="F6707" s="134">
        <v>22.39</v>
      </c>
      <c r="G6707" s="38" t="str">
        <f t="shared" si="1888"/>
        <v>-</v>
      </c>
      <c r="H6707" s="38">
        <f t="shared" si="1889"/>
        <v>22.39</v>
      </c>
      <c r="K6707" s="133">
        <v>43380.125</v>
      </c>
      <c r="L6707" s="9">
        <f t="shared" si="1872"/>
        <v>10</v>
      </c>
      <c r="M6707" s="9">
        <f t="shared" si="1873"/>
        <v>7</v>
      </c>
      <c r="N6707" s="9">
        <f t="shared" si="1874"/>
        <v>3</v>
      </c>
      <c r="O6707" s="31" t="str">
        <f t="shared" si="1875"/>
        <v>W</v>
      </c>
      <c r="P6707" s="134">
        <v>20.95</v>
      </c>
      <c r="Q6707" s="31" t="str">
        <f t="shared" si="1876"/>
        <v>-</v>
      </c>
      <c r="R6707" s="31">
        <f t="shared" si="1877"/>
        <v>20.95</v>
      </c>
      <c r="U6707" s="133">
        <v>43745.125</v>
      </c>
      <c r="V6707" s="9">
        <f t="shared" si="1878"/>
        <v>10</v>
      </c>
      <c r="W6707" s="9">
        <f t="shared" si="1879"/>
        <v>7</v>
      </c>
      <c r="X6707" s="9">
        <f t="shared" si="1880"/>
        <v>3</v>
      </c>
      <c r="Y6707" s="31" t="str">
        <f t="shared" si="1881"/>
        <v/>
      </c>
      <c r="Z6707" s="134">
        <v>13.57</v>
      </c>
      <c r="AA6707" s="31" t="str">
        <f t="shared" si="1882"/>
        <v>-</v>
      </c>
      <c r="AB6707" s="31">
        <f t="shared" si="1883"/>
        <v>13.57</v>
      </c>
    </row>
    <row r="6708" spans="1:28" x14ac:dyDescent="0.3">
      <c r="A6708" s="133">
        <v>43015.166666666664</v>
      </c>
      <c r="B6708" s="152">
        <f t="shared" si="1884"/>
        <v>10</v>
      </c>
      <c r="C6708" s="152">
        <f t="shared" si="1885"/>
        <v>7</v>
      </c>
      <c r="D6708" s="152">
        <f t="shared" si="1886"/>
        <v>4</v>
      </c>
      <c r="E6708" s="38" t="str">
        <f t="shared" si="1887"/>
        <v>W</v>
      </c>
      <c r="F6708" s="134">
        <v>22.11</v>
      </c>
      <c r="G6708" s="38" t="str">
        <f t="shared" si="1888"/>
        <v>-</v>
      </c>
      <c r="H6708" s="38">
        <f t="shared" si="1889"/>
        <v>22.11</v>
      </c>
      <c r="K6708" s="133">
        <v>43380.166666666664</v>
      </c>
      <c r="L6708" s="9">
        <f t="shared" si="1872"/>
        <v>10</v>
      </c>
      <c r="M6708" s="9">
        <f t="shared" si="1873"/>
        <v>7</v>
      </c>
      <c r="N6708" s="9">
        <f t="shared" si="1874"/>
        <v>4</v>
      </c>
      <c r="O6708" s="31" t="str">
        <f t="shared" si="1875"/>
        <v>W</v>
      </c>
      <c r="P6708" s="134">
        <v>20.93</v>
      </c>
      <c r="Q6708" s="31" t="str">
        <f t="shared" si="1876"/>
        <v>-</v>
      </c>
      <c r="R6708" s="31">
        <f t="shared" si="1877"/>
        <v>20.93</v>
      </c>
      <c r="U6708" s="133">
        <v>43745.166666666664</v>
      </c>
      <c r="V6708" s="9">
        <f t="shared" si="1878"/>
        <v>10</v>
      </c>
      <c r="W6708" s="9">
        <f t="shared" si="1879"/>
        <v>7</v>
      </c>
      <c r="X6708" s="9">
        <f t="shared" si="1880"/>
        <v>4</v>
      </c>
      <c r="Y6708" s="31" t="str">
        <f t="shared" si="1881"/>
        <v/>
      </c>
      <c r="Z6708" s="134">
        <v>14.59</v>
      </c>
      <c r="AA6708" s="31" t="str">
        <f t="shared" si="1882"/>
        <v>-</v>
      </c>
      <c r="AB6708" s="31">
        <f t="shared" si="1883"/>
        <v>14.59</v>
      </c>
    </row>
    <row r="6709" spans="1:28" x14ac:dyDescent="0.3">
      <c r="A6709" s="133">
        <v>43015.208333333336</v>
      </c>
      <c r="B6709" s="152">
        <f t="shared" si="1884"/>
        <v>10</v>
      </c>
      <c r="C6709" s="152">
        <f t="shared" si="1885"/>
        <v>7</v>
      </c>
      <c r="D6709" s="152">
        <f t="shared" si="1886"/>
        <v>5</v>
      </c>
      <c r="E6709" s="38" t="str">
        <f t="shared" si="1887"/>
        <v>W</v>
      </c>
      <c r="F6709" s="134">
        <v>22.41</v>
      </c>
      <c r="G6709" s="38" t="str">
        <f t="shared" si="1888"/>
        <v>-</v>
      </c>
      <c r="H6709" s="38">
        <f t="shared" si="1889"/>
        <v>22.41</v>
      </c>
      <c r="K6709" s="133">
        <v>43380.208333333336</v>
      </c>
      <c r="L6709" s="9">
        <f t="shared" si="1872"/>
        <v>10</v>
      </c>
      <c r="M6709" s="9">
        <f t="shared" si="1873"/>
        <v>7</v>
      </c>
      <c r="N6709" s="9">
        <f t="shared" si="1874"/>
        <v>5</v>
      </c>
      <c r="O6709" s="31" t="str">
        <f t="shared" si="1875"/>
        <v>W</v>
      </c>
      <c r="P6709" s="134">
        <v>21.6</v>
      </c>
      <c r="Q6709" s="31" t="str">
        <f t="shared" si="1876"/>
        <v>-</v>
      </c>
      <c r="R6709" s="31">
        <f t="shared" si="1877"/>
        <v>21.6</v>
      </c>
      <c r="U6709" s="133">
        <v>43745.208333333336</v>
      </c>
      <c r="V6709" s="9">
        <f t="shared" si="1878"/>
        <v>10</v>
      </c>
      <c r="W6709" s="9">
        <f t="shared" si="1879"/>
        <v>7</v>
      </c>
      <c r="X6709" s="9">
        <f t="shared" si="1880"/>
        <v>5</v>
      </c>
      <c r="Y6709" s="31" t="str">
        <f t="shared" si="1881"/>
        <v/>
      </c>
      <c r="Z6709" s="134">
        <v>18.2</v>
      </c>
      <c r="AA6709" s="31" t="str">
        <f t="shared" si="1882"/>
        <v>-</v>
      </c>
      <c r="AB6709" s="31">
        <f t="shared" si="1883"/>
        <v>18.2</v>
      </c>
    </row>
    <row r="6710" spans="1:28" x14ac:dyDescent="0.3">
      <c r="A6710" s="133">
        <v>43015.25</v>
      </c>
      <c r="B6710" s="152">
        <f t="shared" si="1884"/>
        <v>10</v>
      </c>
      <c r="C6710" s="152">
        <f t="shared" si="1885"/>
        <v>7</v>
      </c>
      <c r="D6710" s="152">
        <f t="shared" si="1886"/>
        <v>6</v>
      </c>
      <c r="E6710" s="38" t="str">
        <f t="shared" si="1887"/>
        <v>W</v>
      </c>
      <c r="F6710" s="134">
        <v>23.12</v>
      </c>
      <c r="G6710" s="38" t="str">
        <f t="shared" si="1888"/>
        <v>-</v>
      </c>
      <c r="H6710" s="38">
        <f t="shared" si="1889"/>
        <v>23.12</v>
      </c>
      <c r="K6710" s="133">
        <v>43380.25</v>
      </c>
      <c r="L6710" s="9">
        <f t="shared" si="1872"/>
        <v>10</v>
      </c>
      <c r="M6710" s="9">
        <f t="shared" si="1873"/>
        <v>7</v>
      </c>
      <c r="N6710" s="9">
        <f t="shared" si="1874"/>
        <v>6</v>
      </c>
      <c r="O6710" s="31" t="str">
        <f t="shared" si="1875"/>
        <v>W</v>
      </c>
      <c r="P6710" s="134">
        <v>23.8</v>
      </c>
      <c r="Q6710" s="31" t="str">
        <f t="shared" si="1876"/>
        <v>-</v>
      </c>
      <c r="R6710" s="31">
        <f t="shared" si="1877"/>
        <v>23.8</v>
      </c>
      <c r="U6710" s="133">
        <v>43745.25</v>
      </c>
      <c r="V6710" s="9">
        <f t="shared" si="1878"/>
        <v>10</v>
      </c>
      <c r="W6710" s="9">
        <f t="shared" si="1879"/>
        <v>7</v>
      </c>
      <c r="X6710" s="9">
        <f t="shared" si="1880"/>
        <v>6</v>
      </c>
      <c r="Y6710" s="31" t="str">
        <f t="shared" si="1881"/>
        <v/>
      </c>
      <c r="Z6710" s="134">
        <v>23.02</v>
      </c>
      <c r="AA6710" s="31" t="str">
        <f t="shared" si="1882"/>
        <v>-</v>
      </c>
      <c r="AB6710" s="31">
        <f t="shared" si="1883"/>
        <v>23.02</v>
      </c>
    </row>
    <row r="6711" spans="1:28" x14ac:dyDescent="0.3">
      <c r="A6711" s="133">
        <v>43015.291666666664</v>
      </c>
      <c r="B6711" s="152">
        <f t="shared" si="1884"/>
        <v>10</v>
      </c>
      <c r="C6711" s="152">
        <f t="shared" si="1885"/>
        <v>7</v>
      </c>
      <c r="D6711" s="152">
        <f t="shared" si="1886"/>
        <v>7</v>
      </c>
      <c r="E6711" s="38" t="str">
        <f t="shared" si="1887"/>
        <v>W</v>
      </c>
      <c r="F6711" s="134">
        <v>24.48</v>
      </c>
      <c r="G6711" s="38" t="str">
        <f t="shared" si="1888"/>
        <v>-</v>
      </c>
      <c r="H6711" s="38">
        <f t="shared" si="1889"/>
        <v>24.48</v>
      </c>
      <c r="K6711" s="133">
        <v>43380.291666666664</v>
      </c>
      <c r="L6711" s="9">
        <f t="shared" si="1872"/>
        <v>10</v>
      </c>
      <c r="M6711" s="9">
        <f t="shared" si="1873"/>
        <v>7</v>
      </c>
      <c r="N6711" s="9">
        <f t="shared" si="1874"/>
        <v>7</v>
      </c>
      <c r="O6711" s="31" t="str">
        <f t="shared" si="1875"/>
        <v>W</v>
      </c>
      <c r="P6711" s="134">
        <v>25.22</v>
      </c>
      <c r="Q6711" s="31" t="str">
        <f t="shared" si="1876"/>
        <v>-</v>
      </c>
      <c r="R6711" s="31">
        <f t="shared" si="1877"/>
        <v>25.22</v>
      </c>
      <c r="U6711" s="133">
        <v>43745.291666666664</v>
      </c>
      <c r="V6711" s="9">
        <f t="shared" si="1878"/>
        <v>10</v>
      </c>
      <c r="W6711" s="9">
        <f t="shared" si="1879"/>
        <v>7</v>
      </c>
      <c r="X6711" s="9">
        <f t="shared" si="1880"/>
        <v>7</v>
      </c>
      <c r="Y6711" s="31" t="str">
        <f t="shared" si="1881"/>
        <v/>
      </c>
      <c r="Z6711" s="134">
        <v>23.56</v>
      </c>
      <c r="AA6711" s="31" t="str">
        <f t="shared" si="1882"/>
        <v>-</v>
      </c>
      <c r="AB6711" s="31">
        <f t="shared" si="1883"/>
        <v>23.56</v>
      </c>
    </row>
    <row r="6712" spans="1:28" x14ac:dyDescent="0.3">
      <c r="A6712" s="133">
        <v>43015.333333333336</v>
      </c>
      <c r="B6712" s="152">
        <f t="shared" si="1884"/>
        <v>10</v>
      </c>
      <c r="C6712" s="152">
        <f t="shared" si="1885"/>
        <v>7</v>
      </c>
      <c r="D6712" s="152">
        <f t="shared" si="1886"/>
        <v>8</v>
      </c>
      <c r="E6712" s="38" t="str">
        <f t="shared" si="1887"/>
        <v>W</v>
      </c>
      <c r="F6712" s="134">
        <v>25.77</v>
      </c>
      <c r="G6712" s="38" t="str">
        <f t="shared" si="1888"/>
        <v>-</v>
      </c>
      <c r="H6712" s="38">
        <f t="shared" si="1889"/>
        <v>25.77</v>
      </c>
      <c r="K6712" s="133">
        <v>43380.333333333336</v>
      </c>
      <c r="L6712" s="9">
        <f t="shared" si="1872"/>
        <v>10</v>
      </c>
      <c r="M6712" s="9">
        <f t="shared" si="1873"/>
        <v>7</v>
      </c>
      <c r="N6712" s="9">
        <f t="shared" si="1874"/>
        <v>8</v>
      </c>
      <c r="O6712" s="31" t="str">
        <f t="shared" si="1875"/>
        <v>W</v>
      </c>
      <c r="P6712" s="134">
        <v>26.88</v>
      </c>
      <c r="Q6712" s="31" t="str">
        <f t="shared" si="1876"/>
        <v>-</v>
      </c>
      <c r="R6712" s="31">
        <f t="shared" si="1877"/>
        <v>26.88</v>
      </c>
      <c r="U6712" s="133">
        <v>43745.333333333336</v>
      </c>
      <c r="V6712" s="9">
        <f t="shared" si="1878"/>
        <v>10</v>
      </c>
      <c r="W6712" s="9">
        <f t="shared" si="1879"/>
        <v>7</v>
      </c>
      <c r="X6712" s="9">
        <f t="shared" si="1880"/>
        <v>8</v>
      </c>
      <c r="Y6712" s="31" t="str">
        <f t="shared" si="1881"/>
        <v/>
      </c>
      <c r="Z6712" s="134">
        <v>24.84</v>
      </c>
      <c r="AA6712" s="31">
        <f t="shared" si="1882"/>
        <v>24.84</v>
      </c>
      <c r="AB6712" s="31" t="str">
        <f t="shared" si="1883"/>
        <v>-</v>
      </c>
    </row>
    <row r="6713" spans="1:28" x14ac:dyDescent="0.3">
      <c r="A6713" s="133">
        <v>43015.375</v>
      </c>
      <c r="B6713" s="152">
        <f t="shared" si="1884"/>
        <v>10</v>
      </c>
      <c r="C6713" s="152">
        <f t="shared" si="1885"/>
        <v>7</v>
      </c>
      <c r="D6713" s="152">
        <f t="shared" si="1886"/>
        <v>9</v>
      </c>
      <c r="E6713" s="38" t="str">
        <f t="shared" si="1887"/>
        <v>W</v>
      </c>
      <c r="F6713" s="134">
        <v>30.04</v>
      </c>
      <c r="G6713" s="38" t="str">
        <f t="shared" si="1888"/>
        <v>-</v>
      </c>
      <c r="H6713" s="38">
        <f t="shared" si="1889"/>
        <v>30.04</v>
      </c>
      <c r="K6713" s="133">
        <v>43380.375</v>
      </c>
      <c r="L6713" s="9">
        <f t="shared" si="1872"/>
        <v>10</v>
      </c>
      <c r="M6713" s="9">
        <f t="shared" si="1873"/>
        <v>7</v>
      </c>
      <c r="N6713" s="9">
        <f t="shared" si="1874"/>
        <v>9</v>
      </c>
      <c r="O6713" s="31" t="str">
        <f t="shared" si="1875"/>
        <v>W</v>
      </c>
      <c r="P6713" s="134">
        <v>31.31</v>
      </c>
      <c r="Q6713" s="31" t="str">
        <f t="shared" si="1876"/>
        <v>-</v>
      </c>
      <c r="R6713" s="31">
        <f t="shared" si="1877"/>
        <v>31.31</v>
      </c>
      <c r="U6713" s="133">
        <v>43745.375</v>
      </c>
      <c r="V6713" s="9">
        <f t="shared" si="1878"/>
        <v>10</v>
      </c>
      <c r="W6713" s="9">
        <f t="shared" si="1879"/>
        <v>7</v>
      </c>
      <c r="X6713" s="9">
        <f t="shared" si="1880"/>
        <v>9</v>
      </c>
      <c r="Y6713" s="31" t="str">
        <f t="shared" si="1881"/>
        <v/>
      </c>
      <c r="Z6713" s="134">
        <v>24.95</v>
      </c>
      <c r="AA6713" s="31">
        <f t="shared" si="1882"/>
        <v>24.95</v>
      </c>
      <c r="AB6713" s="31" t="str">
        <f t="shared" si="1883"/>
        <v>-</v>
      </c>
    </row>
    <row r="6714" spans="1:28" x14ac:dyDescent="0.3">
      <c r="A6714" s="133">
        <v>43015.416666666664</v>
      </c>
      <c r="B6714" s="152">
        <f t="shared" si="1884"/>
        <v>10</v>
      </c>
      <c r="C6714" s="152">
        <f t="shared" si="1885"/>
        <v>7</v>
      </c>
      <c r="D6714" s="152">
        <f t="shared" si="1886"/>
        <v>10</v>
      </c>
      <c r="E6714" s="38" t="str">
        <f t="shared" si="1887"/>
        <v>W</v>
      </c>
      <c r="F6714" s="134">
        <v>34.159999999999997</v>
      </c>
      <c r="G6714" s="38" t="str">
        <f t="shared" si="1888"/>
        <v>-</v>
      </c>
      <c r="H6714" s="38">
        <f t="shared" si="1889"/>
        <v>34.159999999999997</v>
      </c>
      <c r="K6714" s="133">
        <v>43380.416666666664</v>
      </c>
      <c r="L6714" s="9">
        <f t="shared" si="1872"/>
        <v>10</v>
      </c>
      <c r="M6714" s="9">
        <f t="shared" si="1873"/>
        <v>7</v>
      </c>
      <c r="N6714" s="9">
        <f t="shared" si="1874"/>
        <v>10</v>
      </c>
      <c r="O6714" s="31" t="str">
        <f t="shared" si="1875"/>
        <v>W</v>
      </c>
      <c r="P6714" s="134">
        <v>36.130000000000003</v>
      </c>
      <c r="Q6714" s="31" t="str">
        <f t="shared" si="1876"/>
        <v>-</v>
      </c>
      <c r="R6714" s="31">
        <f t="shared" si="1877"/>
        <v>36.130000000000003</v>
      </c>
      <c r="U6714" s="133">
        <v>43745.416666666664</v>
      </c>
      <c r="V6714" s="9">
        <f t="shared" si="1878"/>
        <v>10</v>
      </c>
      <c r="W6714" s="9">
        <f t="shared" si="1879"/>
        <v>7</v>
      </c>
      <c r="X6714" s="9">
        <f t="shared" si="1880"/>
        <v>10</v>
      </c>
      <c r="Y6714" s="31" t="str">
        <f t="shared" si="1881"/>
        <v/>
      </c>
      <c r="Z6714" s="134">
        <v>25.26</v>
      </c>
      <c r="AA6714" s="31">
        <f t="shared" si="1882"/>
        <v>25.26</v>
      </c>
      <c r="AB6714" s="31" t="str">
        <f t="shared" si="1883"/>
        <v>-</v>
      </c>
    </row>
    <row r="6715" spans="1:28" x14ac:dyDescent="0.3">
      <c r="A6715" s="133">
        <v>43015.458333333336</v>
      </c>
      <c r="B6715" s="152">
        <f t="shared" si="1884"/>
        <v>10</v>
      </c>
      <c r="C6715" s="152">
        <f t="shared" si="1885"/>
        <v>7</v>
      </c>
      <c r="D6715" s="152">
        <f t="shared" si="1886"/>
        <v>11</v>
      </c>
      <c r="E6715" s="38" t="str">
        <f t="shared" si="1887"/>
        <v>W</v>
      </c>
      <c r="F6715" s="134">
        <v>37.71</v>
      </c>
      <c r="G6715" s="38" t="str">
        <f t="shared" si="1888"/>
        <v>-</v>
      </c>
      <c r="H6715" s="38">
        <f t="shared" si="1889"/>
        <v>37.71</v>
      </c>
      <c r="K6715" s="133">
        <v>43380.458333333336</v>
      </c>
      <c r="L6715" s="9">
        <f t="shared" si="1872"/>
        <v>10</v>
      </c>
      <c r="M6715" s="9">
        <f t="shared" si="1873"/>
        <v>7</v>
      </c>
      <c r="N6715" s="9">
        <f t="shared" si="1874"/>
        <v>11</v>
      </c>
      <c r="O6715" s="31" t="str">
        <f t="shared" si="1875"/>
        <v>W</v>
      </c>
      <c r="P6715" s="134">
        <v>44.17</v>
      </c>
      <c r="Q6715" s="31" t="str">
        <f t="shared" si="1876"/>
        <v>-</v>
      </c>
      <c r="R6715" s="31">
        <f t="shared" si="1877"/>
        <v>44.17</v>
      </c>
      <c r="U6715" s="133">
        <v>43745.458333333336</v>
      </c>
      <c r="V6715" s="9">
        <f t="shared" si="1878"/>
        <v>10</v>
      </c>
      <c r="W6715" s="9">
        <f t="shared" si="1879"/>
        <v>7</v>
      </c>
      <c r="X6715" s="9">
        <f t="shared" si="1880"/>
        <v>11</v>
      </c>
      <c r="Y6715" s="31" t="str">
        <f t="shared" si="1881"/>
        <v/>
      </c>
      <c r="Z6715" s="134">
        <v>25.78</v>
      </c>
      <c r="AA6715" s="31">
        <f t="shared" si="1882"/>
        <v>25.78</v>
      </c>
      <c r="AB6715" s="31" t="str">
        <f t="shared" si="1883"/>
        <v>-</v>
      </c>
    </row>
    <row r="6716" spans="1:28" x14ac:dyDescent="0.3">
      <c r="A6716" s="133">
        <v>43015.5</v>
      </c>
      <c r="B6716" s="152">
        <f t="shared" si="1884"/>
        <v>10</v>
      </c>
      <c r="C6716" s="152">
        <f t="shared" si="1885"/>
        <v>7</v>
      </c>
      <c r="D6716" s="152">
        <f t="shared" si="1886"/>
        <v>12</v>
      </c>
      <c r="E6716" s="38" t="str">
        <f t="shared" si="1887"/>
        <v>W</v>
      </c>
      <c r="F6716" s="134">
        <v>41.52</v>
      </c>
      <c r="G6716" s="38" t="str">
        <f t="shared" si="1888"/>
        <v>-</v>
      </c>
      <c r="H6716" s="38">
        <f t="shared" si="1889"/>
        <v>41.52</v>
      </c>
      <c r="K6716" s="133">
        <v>43380.5</v>
      </c>
      <c r="L6716" s="9">
        <f t="shared" si="1872"/>
        <v>10</v>
      </c>
      <c r="M6716" s="9">
        <f t="shared" si="1873"/>
        <v>7</v>
      </c>
      <c r="N6716" s="9">
        <f t="shared" si="1874"/>
        <v>12</v>
      </c>
      <c r="O6716" s="31" t="str">
        <f t="shared" si="1875"/>
        <v>W</v>
      </c>
      <c r="P6716" s="134">
        <v>51.4</v>
      </c>
      <c r="Q6716" s="31" t="str">
        <f t="shared" si="1876"/>
        <v>-</v>
      </c>
      <c r="R6716" s="31">
        <f t="shared" si="1877"/>
        <v>51.4</v>
      </c>
      <c r="U6716" s="133">
        <v>43745.5</v>
      </c>
      <c r="V6716" s="9">
        <f t="shared" si="1878"/>
        <v>10</v>
      </c>
      <c r="W6716" s="9">
        <f t="shared" si="1879"/>
        <v>7</v>
      </c>
      <c r="X6716" s="9">
        <f t="shared" si="1880"/>
        <v>12</v>
      </c>
      <c r="Y6716" s="31" t="str">
        <f t="shared" si="1881"/>
        <v/>
      </c>
      <c r="Z6716" s="134">
        <v>27.36</v>
      </c>
      <c r="AA6716" s="31">
        <f t="shared" si="1882"/>
        <v>27.36</v>
      </c>
      <c r="AB6716" s="31" t="str">
        <f t="shared" si="1883"/>
        <v>-</v>
      </c>
    </row>
    <row r="6717" spans="1:28" x14ac:dyDescent="0.3">
      <c r="A6717" s="133">
        <v>43015.541666666664</v>
      </c>
      <c r="B6717" s="152">
        <f t="shared" si="1884"/>
        <v>10</v>
      </c>
      <c r="C6717" s="152">
        <f t="shared" si="1885"/>
        <v>7</v>
      </c>
      <c r="D6717" s="152">
        <f t="shared" si="1886"/>
        <v>13</v>
      </c>
      <c r="E6717" s="38" t="str">
        <f t="shared" si="1887"/>
        <v>W</v>
      </c>
      <c r="F6717" s="134">
        <v>42.65</v>
      </c>
      <c r="G6717" s="38" t="str">
        <f t="shared" si="1888"/>
        <v>-</v>
      </c>
      <c r="H6717" s="38">
        <f t="shared" si="1889"/>
        <v>42.65</v>
      </c>
      <c r="K6717" s="133">
        <v>43380.541666666664</v>
      </c>
      <c r="L6717" s="9">
        <f t="shared" si="1872"/>
        <v>10</v>
      </c>
      <c r="M6717" s="9">
        <f t="shared" si="1873"/>
        <v>7</v>
      </c>
      <c r="N6717" s="9">
        <f t="shared" si="1874"/>
        <v>13</v>
      </c>
      <c r="O6717" s="31" t="str">
        <f t="shared" si="1875"/>
        <v>W</v>
      </c>
      <c r="P6717" s="134">
        <v>70.91</v>
      </c>
      <c r="Q6717" s="31" t="str">
        <f t="shared" si="1876"/>
        <v>-</v>
      </c>
      <c r="R6717" s="31">
        <f t="shared" si="1877"/>
        <v>70.91</v>
      </c>
      <c r="U6717" s="133">
        <v>43745.541666666664</v>
      </c>
      <c r="V6717" s="9">
        <f t="shared" si="1878"/>
        <v>10</v>
      </c>
      <c r="W6717" s="9">
        <f t="shared" si="1879"/>
        <v>7</v>
      </c>
      <c r="X6717" s="9">
        <f t="shared" si="1880"/>
        <v>13</v>
      </c>
      <c r="Y6717" s="31" t="str">
        <f t="shared" si="1881"/>
        <v/>
      </c>
      <c r="Z6717" s="134">
        <v>27.3</v>
      </c>
      <c r="AA6717" s="31">
        <f t="shared" si="1882"/>
        <v>27.3</v>
      </c>
      <c r="AB6717" s="31" t="str">
        <f t="shared" si="1883"/>
        <v>-</v>
      </c>
    </row>
    <row r="6718" spans="1:28" x14ac:dyDescent="0.3">
      <c r="A6718" s="133">
        <v>43015.583333333336</v>
      </c>
      <c r="B6718" s="152">
        <f t="shared" si="1884"/>
        <v>10</v>
      </c>
      <c r="C6718" s="152">
        <f t="shared" si="1885"/>
        <v>7</v>
      </c>
      <c r="D6718" s="152">
        <f t="shared" si="1886"/>
        <v>14</v>
      </c>
      <c r="E6718" s="38" t="str">
        <f t="shared" si="1887"/>
        <v>W</v>
      </c>
      <c r="F6718" s="134">
        <v>46.16</v>
      </c>
      <c r="G6718" s="38" t="str">
        <f t="shared" si="1888"/>
        <v>-</v>
      </c>
      <c r="H6718" s="38">
        <f t="shared" si="1889"/>
        <v>46.16</v>
      </c>
      <c r="K6718" s="133">
        <v>43380.583333333336</v>
      </c>
      <c r="L6718" s="9">
        <f t="shared" si="1872"/>
        <v>10</v>
      </c>
      <c r="M6718" s="9">
        <f t="shared" si="1873"/>
        <v>7</v>
      </c>
      <c r="N6718" s="9">
        <f t="shared" si="1874"/>
        <v>14</v>
      </c>
      <c r="O6718" s="31" t="str">
        <f t="shared" si="1875"/>
        <v>W</v>
      </c>
      <c r="P6718" s="134">
        <v>84.32</v>
      </c>
      <c r="Q6718" s="31" t="str">
        <f t="shared" si="1876"/>
        <v>-</v>
      </c>
      <c r="R6718" s="31">
        <f t="shared" si="1877"/>
        <v>84.32</v>
      </c>
      <c r="U6718" s="133">
        <v>43745.583333333336</v>
      </c>
      <c r="V6718" s="9">
        <f t="shared" si="1878"/>
        <v>10</v>
      </c>
      <c r="W6718" s="9">
        <f t="shared" si="1879"/>
        <v>7</v>
      </c>
      <c r="X6718" s="9">
        <f t="shared" si="1880"/>
        <v>14</v>
      </c>
      <c r="Y6718" s="31" t="str">
        <f t="shared" si="1881"/>
        <v/>
      </c>
      <c r="Z6718" s="134">
        <v>27.34</v>
      </c>
      <c r="AA6718" s="31">
        <f t="shared" si="1882"/>
        <v>27.34</v>
      </c>
      <c r="AB6718" s="31" t="str">
        <f t="shared" si="1883"/>
        <v>-</v>
      </c>
    </row>
    <row r="6719" spans="1:28" x14ac:dyDescent="0.3">
      <c r="A6719" s="133">
        <v>43015.625</v>
      </c>
      <c r="B6719" s="152">
        <f t="shared" si="1884"/>
        <v>10</v>
      </c>
      <c r="C6719" s="152">
        <f t="shared" si="1885"/>
        <v>7</v>
      </c>
      <c r="D6719" s="152">
        <f t="shared" si="1886"/>
        <v>15</v>
      </c>
      <c r="E6719" s="38" t="str">
        <f t="shared" si="1887"/>
        <v>W</v>
      </c>
      <c r="F6719" s="134">
        <v>50.31</v>
      </c>
      <c r="G6719" s="38" t="str">
        <f t="shared" si="1888"/>
        <v>-</v>
      </c>
      <c r="H6719" s="38">
        <f t="shared" si="1889"/>
        <v>50.31</v>
      </c>
      <c r="K6719" s="133">
        <v>43380.625</v>
      </c>
      <c r="L6719" s="9">
        <f t="shared" si="1872"/>
        <v>10</v>
      </c>
      <c r="M6719" s="9">
        <f t="shared" si="1873"/>
        <v>7</v>
      </c>
      <c r="N6719" s="9">
        <f t="shared" si="1874"/>
        <v>15</v>
      </c>
      <c r="O6719" s="31" t="str">
        <f t="shared" si="1875"/>
        <v>W</v>
      </c>
      <c r="P6719" s="134">
        <v>94.02</v>
      </c>
      <c r="Q6719" s="31" t="str">
        <f t="shared" si="1876"/>
        <v>-</v>
      </c>
      <c r="R6719" s="31">
        <f t="shared" si="1877"/>
        <v>94.02</v>
      </c>
      <c r="U6719" s="133">
        <v>43745.625</v>
      </c>
      <c r="V6719" s="9">
        <f t="shared" si="1878"/>
        <v>10</v>
      </c>
      <c r="W6719" s="9">
        <f t="shared" si="1879"/>
        <v>7</v>
      </c>
      <c r="X6719" s="9">
        <f t="shared" si="1880"/>
        <v>15</v>
      </c>
      <c r="Y6719" s="31" t="str">
        <f t="shared" si="1881"/>
        <v/>
      </c>
      <c r="Z6719" s="134">
        <v>27.83</v>
      </c>
      <c r="AA6719" s="31">
        <f t="shared" si="1882"/>
        <v>27.83</v>
      </c>
      <c r="AB6719" s="31" t="str">
        <f t="shared" si="1883"/>
        <v>-</v>
      </c>
    </row>
    <row r="6720" spans="1:28" x14ac:dyDescent="0.3">
      <c r="A6720" s="133">
        <v>43015.666666666664</v>
      </c>
      <c r="B6720" s="152">
        <f t="shared" si="1884"/>
        <v>10</v>
      </c>
      <c r="C6720" s="152">
        <f t="shared" si="1885"/>
        <v>7</v>
      </c>
      <c r="D6720" s="152">
        <f t="shared" si="1886"/>
        <v>16</v>
      </c>
      <c r="E6720" s="38" t="str">
        <f t="shared" si="1887"/>
        <v>W</v>
      </c>
      <c r="F6720" s="134">
        <v>51.47</v>
      </c>
      <c r="G6720" s="38" t="str">
        <f t="shared" si="1888"/>
        <v>-</v>
      </c>
      <c r="H6720" s="38">
        <f t="shared" si="1889"/>
        <v>51.47</v>
      </c>
      <c r="K6720" s="133">
        <v>43380.666666666664</v>
      </c>
      <c r="L6720" s="9">
        <f t="shared" si="1872"/>
        <v>10</v>
      </c>
      <c r="M6720" s="9">
        <f t="shared" si="1873"/>
        <v>7</v>
      </c>
      <c r="N6720" s="9">
        <f t="shared" si="1874"/>
        <v>16</v>
      </c>
      <c r="O6720" s="31" t="str">
        <f t="shared" si="1875"/>
        <v>W</v>
      </c>
      <c r="P6720" s="134">
        <v>94.02</v>
      </c>
      <c r="Q6720" s="31" t="str">
        <f t="shared" si="1876"/>
        <v>-</v>
      </c>
      <c r="R6720" s="31">
        <f t="shared" si="1877"/>
        <v>94.02</v>
      </c>
      <c r="U6720" s="133">
        <v>43745.666666666664</v>
      </c>
      <c r="V6720" s="9">
        <f t="shared" si="1878"/>
        <v>10</v>
      </c>
      <c r="W6720" s="9">
        <f t="shared" si="1879"/>
        <v>7</v>
      </c>
      <c r="X6720" s="9">
        <f t="shared" si="1880"/>
        <v>16</v>
      </c>
      <c r="Y6720" s="31" t="str">
        <f t="shared" si="1881"/>
        <v/>
      </c>
      <c r="Z6720" s="134">
        <v>27.35</v>
      </c>
      <c r="AA6720" s="31">
        <f t="shared" si="1882"/>
        <v>27.35</v>
      </c>
      <c r="AB6720" s="31" t="str">
        <f t="shared" si="1883"/>
        <v>-</v>
      </c>
    </row>
    <row r="6721" spans="1:28" x14ac:dyDescent="0.3">
      <c r="A6721" s="133">
        <v>43015.708333333336</v>
      </c>
      <c r="B6721" s="152">
        <f t="shared" si="1884"/>
        <v>10</v>
      </c>
      <c r="C6721" s="152">
        <f t="shared" si="1885"/>
        <v>7</v>
      </c>
      <c r="D6721" s="152">
        <f t="shared" si="1886"/>
        <v>17</v>
      </c>
      <c r="E6721" s="38" t="str">
        <f t="shared" si="1887"/>
        <v>W</v>
      </c>
      <c r="F6721" s="134">
        <v>49.95</v>
      </c>
      <c r="G6721" s="38" t="str">
        <f t="shared" si="1888"/>
        <v>-</v>
      </c>
      <c r="H6721" s="38">
        <f t="shared" si="1889"/>
        <v>49.95</v>
      </c>
      <c r="K6721" s="133">
        <v>43380.708333333336</v>
      </c>
      <c r="L6721" s="9">
        <f t="shared" si="1872"/>
        <v>10</v>
      </c>
      <c r="M6721" s="9">
        <f t="shared" si="1873"/>
        <v>7</v>
      </c>
      <c r="N6721" s="9">
        <f t="shared" si="1874"/>
        <v>17</v>
      </c>
      <c r="O6721" s="31" t="str">
        <f t="shared" si="1875"/>
        <v>W</v>
      </c>
      <c r="P6721" s="134">
        <v>94.02</v>
      </c>
      <c r="Q6721" s="31" t="str">
        <f t="shared" si="1876"/>
        <v>-</v>
      </c>
      <c r="R6721" s="31">
        <f t="shared" si="1877"/>
        <v>94.02</v>
      </c>
      <c r="U6721" s="133">
        <v>43745.708333333336</v>
      </c>
      <c r="V6721" s="9">
        <f t="shared" si="1878"/>
        <v>10</v>
      </c>
      <c r="W6721" s="9">
        <f t="shared" si="1879"/>
        <v>7</v>
      </c>
      <c r="X6721" s="9">
        <f t="shared" si="1880"/>
        <v>17</v>
      </c>
      <c r="Y6721" s="31" t="str">
        <f t="shared" si="1881"/>
        <v/>
      </c>
      <c r="Z6721" s="134">
        <v>28.22</v>
      </c>
      <c r="AA6721" s="31" t="str">
        <f t="shared" si="1882"/>
        <v>-</v>
      </c>
      <c r="AB6721" s="31">
        <f t="shared" si="1883"/>
        <v>28.22</v>
      </c>
    </row>
    <row r="6722" spans="1:28" x14ac:dyDescent="0.3">
      <c r="A6722" s="133">
        <v>43015.75</v>
      </c>
      <c r="B6722" s="152">
        <f t="shared" si="1884"/>
        <v>10</v>
      </c>
      <c r="C6722" s="152">
        <f t="shared" si="1885"/>
        <v>7</v>
      </c>
      <c r="D6722" s="152">
        <f t="shared" si="1886"/>
        <v>18</v>
      </c>
      <c r="E6722" s="38" t="str">
        <f t="shared" si="1887"/>
        <v>W</v>
      </c>
      <c r="F6722" s="134">
        <v>45.35</v>
      </c>
      <c r="G6722" s="38" t="str">
        <f t="shared" si="1888"/>
        <v>-</v>
      </c>
      <c r="H6722" s="38">
        <f t="shared" si="1889"/>
        <v>45.35</v>
      </c>
      <c r="K6722" s="133">
        <v>43380.75</v>
      </c>
      <c r="L6722" s="9">
        <f t="shared" si="1872"/>
        <v>10</v>
      </c>
      <c r="M6722" s="9">
        <f t="shared" si="1873"/>
        <v>7</v>
      </c>
      <c r="N6722" s="9">
        <f t="shared" si="1874"/>
        <v>18</v>
      </c>
      <c r="O6722" s="31" t="str">
        <f t="shared" si="1875"/>
        <v>W</v>
      </c>
      <c r="P6722" s="134">
        <v>77.069999999999993</v>
      </c>
      <c r="Q6722" s="31" t="str">
        <f t="shared" si="1876"/>
        <v>-</v>
      </c>
      <c r="R6722" s="31">
        <f t="shared" si="1877"/>
        <v>77.069999999999993</v>
      </c>
      <c r="U6722" s="133">
        <v>43745.75</v>
      </c>
      <c r="V6722" s="9">
        <f t="shared" si="1878"/>
        <v>10</v>
      </c>
      <c r="W6722" s="9">
        <f t="shared" si="1879"/>
        <v>7</v>
      </c>
      <c r="X6722" s="9">
        <f t="shared" si="1880"/>
        <v>18</v>
      </c>
      <c r="Y6722" s="31" t="str">
        <f t="shared" si="1881"/>
        <v/>
      </c>
      <c r="Z6722" s="134">
        <v>26.48</v>
      </c>
      <c r="AA6722" s="31" t="str">
        <f t="shared" si="1882"/>
        <v>-</v>
      </c>
      <c r="AB6722" s="31">
        <f t="shared" si="1883"/>
        <v>26.48</v>
      </c>
    </row>
    <row r="6723" spans="1:28" x14ac:dyDescent="0.3">
      <c r="A6723" s="133">
        <v>43015.791666666664</v>
      </c>
      <c r="B6723" s="152">
        <f t="shared" si="1884"/>
        <v>10</v>
      </c>
      <c r="C6723" s="152">
        <f t="shared" si="1885"/>
        <v>7</v>
      </c>
      <c r="D6723" s="152">
        <f t="shared" si="1886"/>
        <v>19</v>
      </c>
      <c r="E6723" s="38" t="str">
        <f t="shared" si="1887"/>
        <v>W</v>
      </c>
      <c r="F6723" s="134">
        <v>48.88</v>
      </c>
      <c r="G6723" s="38" t="str">
        <f t="shared" si="1888"/>
        <v>-</v>
      </c>
      <c r="H6723" s="38">
        <f t="shared" si="1889"/>
        <v>48.88</v>
      </c>
      <c r="K6723" s="133">
        <v>43380.791666666664</v>
      </c>
      <c r="L6723" s="9">
        <f t="shared" si="1872"/>
        <v>10</v>
      </c>
      <c r="M6723" s="9">
        <f t="shared" si="1873"/>
        <v>7</v>
      </c>
      <c r="N6723" s="9">
        <f t="shared" si="1874"/>
        <v>19</v>
      </c>
      <c r="O6723" s="31" t="str">
        <f t="shared" si="1875"/>
        <v>W</v>
      </c>
      <c r="P6723" s="134">
        <v>67.02</v>
      </c>
      <c r="Q6723" s="31" t="str">
        <f t="shared" si="1876"/>
        <v>-</v>
      </c>
      <c r="R6723" s="31">
        <f t="shared" si="1877"/>
        <v>67.02</v>
      </c>
      <c r="U6723" s="133">
        <v>43745.791666666664</v>
      </c>
      <c r="V6723" s="9">
        <f t="shared" si="1878"/>
        <v>10</v>
      </c>
      <c r="W6723" s="9">
        <f t="shared" si="1879"/>
        <v>7</v>
      </c>
      <c r="X6723" s="9">
        <f t="shared" si="1880"/>
        <v>19</v>
      </c>
      <c r="Y6723" s="31" t="str">
        <f t="shared" si="1881"/>
        <v/>
      </c>
      <c r="Z6723" s="134">
        <v>27.68</v>
      </c>
      <c r="AA6723" s="31" t="str">
        <f t="shared" si="1882"/>
        <v>-</v>
      </c>
      <c r="AB6723" s="31">
        <f t="shared" si="1883"/>
        <v>27.68</v>
      </c>
    </row>
    <row r="6724" spans="1:28" x14ac:dyDescent="0.3">
      <c r="A6724" s="133">
        <v>43015.833333333336</v>
      </c>
      <c r="B6724" s="152">
        <f t="shared" si="1884"/>
        <v>10</v>
      </c>
      <c r="C6724" s="152">
        <f t="shared" si="1885"/>
        <v>7</v>
      </c>
      <c r="D6724" s="152">
        <f t="shared" si="1886"/>
        <v>20</v>
      </c>
      <c r="E6724" s="38" t="str">
        <f t="shared" si="1887"/>
        <v>W</v>
      </c>
      <c r="F6724" s="134">
        <v>42.73</v>
      </c>
      <c r="G6724" s="38" t="str">
        <f t="shared" si="1888"/>
        <v>-</v>
      </c>
      <c r="H6724" s="38">
        <f t="shared" si="1889"/>
        <v>42.73</v>
      </c>
      <c r="K6724" s="133">
        <v>43380.833333333336</v>
      </c>
      <c r="L6724" s="9">
        <f t="shared" si="1872"/>
        <v>10</v>
      </c>
      <c r="M6724" s="9">
        <f t="shared" si="1873"/>
        <v>7</v>
      </c>
      <c r="N6724" s="9">
        <f t="shared" si="1874"/>
        <v>20</v>
      </c>
      <c r="O6724" s="31" t="str">
        <f t="shared" si="1875"/>
        <v>W</v>
      </c>
      <c r="P6724" s="134">
        <v>50.93</v>
      </c>
      <c r="Q6724" s="31" t="str">
        <f t="shared" si="1876"/>
        <v>-</v>
      </c>
      <c r="R6724" s="31">
        <f t="shared" si="1877"/>
        <v>50.93</v>
      </c>
      <c r="U6724" s="133">
        <v>43745.833333333336</v>
      </c>
      <c r="V6724" s="9">
        <f t="shared" si="1878"/>
        <v>10</v>
      </c>
      <c r="W6724" s="9">
        <f t="shared" si="1879"/>
        <v>7</v>
      </c>
      <c r="X6724" s="9">
        <f t="shared" si="1880"/>
        <v>20</v>
      </c>
      <c r="Y6724" s="31" t="str">
        <f t="shared" si="1881"/>
        <v/>
      </c>
      <c r="Z6724" s="134">
        <v>24.76</v>
      </c>
      <c r="AA6724" s="31" t="str">
        <f t="shared" si="1882"/>
        <v>-</v>
      </c>
      <c r="AB6724" s="31">
        <f t="shared" si="1883"/>
        <v>24.76</v>
      </c>
    </row>
    <row r="6725" spans="1:28" x14ac:dyDescent="0.3">
      <c r="A6725" s="133">
        <v>43015.875</v>
      </c>
      <c r="B6725" s="152">
        <f t="shared" si="1884"/>
        <v>10</v>
      </c>
      <c r="C6725" s="152">
        <f t="shared" si="1885"/>
        <v>7</v>
      </c>
      <c r="D6725" s="152">
        <f t="shared" si="1886"/>
        <v>21</v>
      </c>
      <c r="E6725" s="38" t="str">
        <f t="shared" si="1887"/>
        <v>W</v>
      </c>
      <c r="F6725" s="134">
        <v>36.32</v>
      </c>
      <c r="G6725" s="38" t="str">
        <f t="shared" si="1888"/>
        <v>-</v>
      </c>
      <c r="H6725" s="38">
        <f t="shared" si="1889"/>
        <v>36.32</v>
      </c>
      <c r="K6725" s="133">
        <v>43380.875</v>
      </c>
      <c r="L6725" s="9">
        <f t="shared" si="1872"/>
        <v>10</v>
      </c>
      <c r="M6725" s="9">
        <f t="shared" si="1873"/>
        <v>7</v>
      </c>
      <c r="N6725" s="9">
        <f t="shared" si="1874"/>
        <v>21</v>
      </c>
      <c r="O6725" s="31" t="str">
        <f t="shared" si="1875"/>
        <v>W</v>
      </c>
      <c r="P6725" s="134">
        <v>41.38</v>
      </c>
      <c r="Q6725" s="31" t="str">
        <f t="shared" si="1876"/>
        <v>-</v>
      </c>
      <c r="R6725" s="31">
        <f t="shared" si="1877"/>
        <v>41.38</v>
      </c>
      <c r="U6725" s="133">
        <v>43745.875</v>
      </c>
      <c r="V6725" s="9">
        <f t="shared" si="1878"/>
        <v>10</v>
      </c>
      <c r="W6725" s="9">
        <f t="shared" si="1879"/>
        <v>7</v>
      </c>
      <c r="X6725" s="9">
        <f t="shared" si="1880"/>
        <v>21</v>
      </c>
      <c r="Y6725" s="31" t="str">
        <f t="shared" si="1881"/>
        <v/>
      </c>
      <c r="Z6725" s="134">
        <v>23.12</v>
      </c>
      <c r="AA6725" s="31" t="str">
        <f t="shared" si="1882"/>
        <v>-</v>
      </c>
      <c r="AB6725" s="31">
        <f t="shared" si="1883"/>
        <v>23.12</v>
      </c>
    </row>
    <row r="6726" spans="1:28" x14ac:dyDescent="0.3">
      <c r="A6726" s="133">
        <v>43015.916666666664</v>
      </c>
      <c r="B6726" s="152">
        <f t="shared" si="1884"/>
        <v>10</v>
      </c>
      <c r="C6726" s="152">
        <f t="shared" si="1885"/>
        <v>7</v>
      </c>
      <c r="D6726" s="152">
        <f t="shared" si="1886"/>
        <v>22</v>
      </c>
      <c r="E6726" s="38" t="str">
        <f t="shared" si="1887"/>
        <v>W</v>
      </c>
      <c r="F6726" s="134">
        <v>29.8</v>
      </c>
      <c r="G6726" s="38" t="str">
        <f t="shared" si="1888"/>
        <v>-</v>
      </c>
      <c r="H6726" s="38">
        <f t="shared" si="1889"/>
        <v>29.8</v>
      </c>
      <c r="K6726" s="133">
        <v>43380.916666666664</v>
      </c>
      <c r="L6726" s="9">
        <f t="shared" si="1872"/>
        <v>10</v>
      </c>
      <c r="M6726" s="9">
        <f t="shared" si="1873"/>
        <v>7</v>
      </c>
      <c r="N6726" s="9">
        <f t="shared" si="1874"/>
        <v>22</v>
      </c>
      <c r="O6726" s="31" t="str">
        <f t="shared" si="1875"/>
        <v>W</v>
      </c>
      <c r="P6726" s="134">
        <v>34.479999999999997</v>
      </c>
      <c r="Q6726" s="31" t="str">
        <f t="shared" si="1876"/>
        <v>-</v>
      </c>
      <c r="R6726" s="31">
        <f t="shared" si="1877"/>
        <v>34.479999999999997</v>
      </c>
      <c r="U6726" s="133">
        <v>43745.916666666664</v>
      </c>
      <c r="V6726" s="9">
        <f t="shared" si="1878"/>
        <v>10</v>
      </c>
      <c r="W6726" s="9">
        <f t="shared" si="1879"/>
        <v>7</v>
      </c>
      <c r="X6726" s="9">
        <f t="shared" si="1880"/>
        <v>22</v>
      </c>
      <c r="Y6726" s="31" t="str">
        <f t="shared" si="1881"/>
        <v/>
      </c>
      <c r="Z6726" s="134">
        <v>21.96</v>
      </c>
      <c r="AA6726" s="31" t="str">
        <f t="shared" si="1882"/>
        <v>-</v>
      </c>
      <c r="AB6726" s="31">
        <f t="shared" si="1883"/>
        <v>21.96</v>
      </c>
    </row>
    <row r="6727" spans="1:28" x14ac:dyDescent="0.3">
      <c r="A6727" s="133">
        <v>43015.958333333336</v>
      </c>
      <c r="B6727" s="152">
        <f t="shared" si="1884"/>
        <v>10</v>
      </c>
      <c r="C6727" s="152">
        <f t="shared" si="1885"/>
        <v>7</v>
      </c>
      <c r="D6727" s="152">
        <f t="shared" si="1886"/>
        <v>23</v>
      </c>
      <c r="E6727" s="38" t="str">
        <f t="shared" si="1887"/>
        <v>W</v>
      </c>
      <c r="F6727" s="134">
        <v>26.73</v>
      </c>
      <c r="G6727" s="38" t="str">
        <f t="shared" si="1888"/>
        <v>-</v>
      </c>
      <c r="H6727" s="38">
        <f t="shared" si="1889"/>
        <v>26.73</v>
      </c>
      <c r="K6727" s="133">
        <v>43380.958333333336</v>
      </c>
      <c r="L6727" s="9">
        <f t="shared" si="1872"/>
        <v>10</v>
      </c>
      <c r="M6727" s="9">
        <f t="shared" si="1873"/>
        <v>7</v>
      </c>
      <c r="N6727" s="9">
        <f t="shared" si="1874"/>
        <v>23</v>
      </c>
      <c r="O6727" s="31" t="str">
        <f t="shared" si="1875"/>
        <v>W</v>
      </c>
      <c r="P6727" s="134">
        <v>27.93</v>
      </c>
      <c r="Q6727" s="31" t="str">
        <f t="shared" si="1876"/>
        <v>-</v>
      </c>
      <c r="R6727" s="31">
        <f t="shared" si="1877"/>
        <v>27.93</v>
      </c>
      <c r="U6727" s="133">
        <v>43745.958333333336</v>
      </c>
      <c r="V6727" s="9">
        <f t="shared" si="1878"/>
        <v>10</v>
      </c>
      <c r="W6727" s="9">
        <f t="shared" si="1879"/>
        <v>7</v>
      </c>
      <c r="X6727" s="9">
        <f t="shared" si="1880"/>
        <v>23</v>
      </c>
      <c r="Y6727" s="31" t="str">
        <f t="shared" si="1881"/>
        <v/>
      </c>
      <c r="Z6727" s="134">
        <v>19.649999999999999</v>
      </c>
      <c r="AA6727" s="31" t="str">
        <f t="shared" si="1882"/>
        <v>-</v>
      </c>
      <c r="AB6727" s="31">
        <f t="shared" si="1883"/>
        <v>19.649999999999999</v>
      </c>
    </row>
    <row r="6728" spans="1:28" x14ac:dyDescent="0.3">
      <c r="A6728" s="133">
        <v>43016</v>
      </c>
      <c r="B6728" s="152">
        <f t="shared" si="1884"/>
        <v>10</v>
      </c>
      <c r="C6728" s="152">
        <f t="shared" si="1885"/>
        <v>8</v>
      </c>
      <c r="D6728" s="152">
        <f t="shared" si="1886"/>
        <v>0</v>
      </c>
      <c r="E6728" s="38" t="str">
        <f t="shared" si="1887"/>
        <v>W</v>
      </c>
      <c r="F6728" s="134">
        <v>23.95</v>
      </c>
      <c r="G6728" s="38" t="str">
        <f t="shared" si="1888"/>
        <v>-</v>
      </c>
      <c r="H6728" s="38">
        <f t="shared" si="1889"/>
        <v>23.95</v>
      </c>
      <c r="K6728" s="133">
        <v>43381</v>
      </c>
      <c r="L6728" s="9">
        <f t="shared" si="1872"/>
        <v>10</v>
      </c>
      <c r="M6728" s="9">
        <f t="shared" si="1873"/>
        <v>8</v>
      </c>
      <c r="N6728" s="9">
        <f t="shared" si="1874"/>
        <v>0</v>
      </c>
      <c r="O6728" s="31" t="str">
        <f t="shared" si="1875"/>
        <v/>
      </c>
      <c r="P6728" s="134">
        <v>27.87</v>
      </c>
      <c r="Q6728" s="31" t="str">
        <f t="shared" si="1876"/>
        <v>-</v>
      </c>
      <c r="R6728" s="31">
        <f t="shared" si="1877"/>
        <v>27.87</v>
      </c>
      <c r="U6728" s="133">
        <v>43746</v>
      </c>
      <c r="V6728" s="9">
        <f t="shared" si="1878"/>
        <v>10</v>
      </c>
      <c r="W6728" s="9">
        <f t="shared" si="1879"/>
        <v>8</v>
      </c>
      <c r="X6728" s="9">
        <f t="shared" si="1880"/>
        <v>0</v>
      </c>
      <c r="Y6728" s="31" t="str">
        <f t="shared" si="1881"/>
        <v/>
      </c>
      <c r="Z6728" s="134">
        <v>17.760000000000002</v>
      </c>
      <c r="AA6728" s="31" t="str">
        <f t="shared" si="1882"/>
        <v>-</v>
      </c>
      <c r="AB6728" s="31">
        <f t="shared" si="1883"/>
        <v>17.760000000000002</v>
      </c>
    </row>
    <row r="6729" spans="1:28" x14ac:dyDescent="0.3">
      <c r="A6729" s="133">
        <v>43016.041666666664</v>
      </c>
      <c r="B6729" s="152">
        <f t="shared" si="1884"/>
        <v>10</v>
      </c>
      <c r="C6729" s="152">
        <f t="shared" si="1885"/>
        <v>8</v>
      </c>
      <c r="D6729" s="152">
        <f t="shared" si="1886"/>
        <v>1</v>
      </c>
      <c r="E6729" s="38" t="str">
        <f t="shared" si="1887"/>
        <v>W</v>
      </c>
      <c r="F6729" s="134">
        <v>22.7</v>
      </c>
      <c r="G6729" s="38" t="str">
        <f t="shared" si="1888"/>
        <v>-</v>
      </c>
      <c r="H6729" s="38">
        <f t="shared" si="1889"/>
        <v>22.7</v>
      </c>
      <c r="K6729" s="133">
        <v>43381.041666666664</v>
      </c>
      <c r="L6729" s="9">
        <f t="shared" ref="L6729:L6792" si="1890">MONTH(K6729)</f>
        <v>10</v>
      </c>
      <c r="M6729" s="9">
        <f t="shared" ref="M6729:M6792" si="1891">DAY(K6729)</f>
        <v>8</v>
      </c>
      <c r="N6729" s="9">
        <f t="shared" ref="N6729:N6792" si="1892">HOUR(K6729)</f>
        <v>1</v>
      </c>
      <c r="O6729" s="31" t="str">
        <f t="shared" ref="O6729:O6792" si="1893">IF(WEEKDAY(K6729,2)&gt;5,"W","")</f>
        <v/>
      </c>
      <c r="P6729" s="134">
        <v>25.83</v>
      </c>
      <c r="Q6729" s="31" t="str">
        <f t="shared" ref="Q6729:Q6792" si="1894">IF(AND($L6729&gt;=$L$5,$L6729&lt;=$M$5),IF($O6729&lt;&gt;"W",IF(AND($N6729&gt;=$N$5,$N6729&lt;$P$5),$P6729,"-"),"-"),"-")</f>
        <v>-</v>
      </c>
      <c r="R6729" s="31">
        <f t="shared" ref="R6729:R6792" si="1895">IF(Q6729="-",P6729,"-")</f>
        <v>25.83</v>
      </c>
      <c r="U6729" s="133">
        <v>43746.041666666664</v>
      </c>
      <c r="V6729" s="9">
        <f t="shared" ref="V6729:V6792" si="1896">MONTH(U6729)</f>
        <v>10</v>
      </c>
      <c r="W6729" s="9">
        <f t="shared" ref="W6729:W6792" si="1897">DAY(U6729)</f>
        <v>8</v>
      </c>
      <c r="X6729" s="9">
        <f t="shared" ref="X6729:X6792" si="1898">HOUR(U6729)</f>
        <v>1</v>
      </c>
      <c r="Y6729" s="31" t="str">
        <f t="shared" ref="Y6729:Y6792" si="1899">IF(WEEKDAY(U6729,2)&gt;5,"W","")</f>
        <v/>
      </c>
      <c r="Z6729" s="134">
        <v>16.489999999999998</v>
      </c>
      <c r="AA6729" s="31" t="str">
        <f t="shared" ref="AA6729:AA6792" si="1900">IF(AND($V6729&gt;=$V$5,$V6729&lt;=$W$5),IF($Y6729&lt;&gt;"W",IF(AND($X6729&gt;=$X$5,$X6729&lt;$Z$5),$Z6729,"-"),"-"),"-")</f>
        <v>-</v>
      </c>
      <c r="AB6729" s="31">
        <f t="shared" ref="AB6729:AB6792" si="1901">IF(AA6729="-",Z6729,"-")</f>
        <v>16.489999999999998</v>
      </c>
    </row>
    <row r="6730" spans="1:28" x14ac:dyDescent="0.3">
      <c r="A6730" s="133">
        <v>43016.083333333336</v>
      </c>
      <c r="B6730" s="152">
        <f t="shared" ref="B6730:B6793" si="1902">MONTH(A6730)</f>
        <v>10</v>
      </c>
      <c r="C6730" s="152">
        <f t="shared" ref="C6730:C6793" si="1903">DAY(A6730)</f>
        <v>8</v>
      </c>
      <c r="D6730" s="152">
        <f t="shared" ref="D6730:D6793" si="1904">HOUR(A6730)</f>
        <v>2</v>
      </c>
      <c r="E6730" s="38" t="str">
        <f t="shared" ref="E6730:E6793" si="1905">IF(WEEKDAY(A6730,2)&gt;5,"W","")</f>
        <v>W</v>
      </c>
      <c r="F6730" s="134">
        <v>21.99</v>
      </c>
      <c r="G6730" s="38" t="str">
        <f t="shared" ref="G6730:G6793" si="1906">IF(AND($B6730&gt;=$B$5,$B6730&lt;=$C$5),IF($E6730&lt;&gt;"W",IF(AND($D6730&gt;=$D$5,$D6730&lt;$F$5),$F6730,"-"),"-"),"-")</f>
        <v>-</v>
      </c>
      <c r="H6730" s="38">
        <f t="shared" ref="H6730:H6793" si="1907">IF(G6730="-",F6730,"-")</f>
        <v>21.99</v>
      </c>
      <c r="K6730" s="133">
        <v>43381.083333333336</v>
      </c>
      <c r="L6730" s="9">
        <f t="shared" si="1890"/>
        <v>10</v>
      </c>
      <c r="M6730" s="9">
        <f t="shared" si="1891"/>
        <v>8</v>
      </c>
      <c r="N6730" s="9">
        <f t="shared" si="1892"/>
        <v>2</v>
      </c>
      <c r="O6730" s="31" t="str">
        <f t="shared" si="1893"/>
        <v/>
      </c>
      <c r="P6730" s="134">
        <v>23.5</v>
      </c>
      <c r="Q6730" s="31" t="str">
        <f t="shared" si="1894"/>
        <v>-</v>
      </c>
      <c r="R6730" s="31">
        <f t="shared" si="1895"/>
        <v>23.5</v>
      </c>
      <c r="U6730" s="133">
        <v>43746.083333333336</v>
      </c>
      <c r="V6730" s="9">
        <f t="shared" si="1896"/>
        <v>10</v>
      </c>
      <c r="W6730" s="9">
        <f t="shared" si="1897"/>
        <v>8</v>
      </c>
      <c r="X6730" s="9">
        <f t="shared" si="1898"/>
        <v>2</v>
      </c>
      <c r="Y6730" s="31" t="str">
        <f t="shared" si="1899"/>
        <v/>
      </c>
      <c r="Z6730" s="134">
        <v>15.76</v>
      </c>
      <c r="AA6730" s="31" t="str">
        <f t="shared" si="1900"/>
        <v>-</v>
      </c>
      <c r="AB6730" s="31">
        <f t="shared" si="1901"/>
        <v>15.76</v>
      </c>
    </row>
    <row r="6731" spans="1:28" x14ac:dyDescent="0.3">
      <c r="A6731" s="133">
        <v>43016.125</v>
      </c>
      <c r="B6731" s="152">
        <f t="shared" si="1902"/>
        <v>10</v>
      </c>
      <c r="C6731" s="152">
        <f t="shared" si="1903"/>
        <v>8</v>
      </c>
      <c r="D6731" s="152">
        <f t="shared" si="1904"/>
        <v>3</v>
      </c>
      <c r="E6731" s="38" t="str">
        <f t="shared" si="1905"/>
        <v>W</v>
      </c>
      <c r="F6731" s="134">
        <v>21.2</v>
      </c>
      <c r="G6731" s="38" t="str">
        <f t="shared" si="1906"/>
        <v>-</v>
      </c>
      <c r="H6731" s="38">
        <f t="shared" si="1907"/>
        <v>21.2</v>
      </c>
      <c r="K6731" s="133">
        <v>43381.125</v>
      </c>
      <c r="L6731" s="9">
        <f t="shared" si="1890"/>
        <v>10</v>
      </c>
      <c r="M6731" s="9">
        <f t="shared" si="1891"/>
        <v>8</v>
      </c>
      <c r="N6731" s="9">
        <f t="shared" si="1892"/>
        <v>3</v>
      </c>
      <c r="O6731" s="31" t="str">
        <f t="shared" si="1893"/>
        <v/>
      </c>
      <c r="P6731" s="134">
        <v>22.66</v>
      </c>
      <c r="Q6731" s="31" t="str">
        <f t="shared" si="1894"/>
        <v>-</v>
      </c>
      <c r="R6731" s="31">
        <f t="shared" si="1895"/>
        <v>22.66</v>
      </c>
      <c r="U6731" s="133">
        <v>43746.125</v>
      </c>
      <c r="V6731" s="9">
        <f t="shared" si="1896"/>
        <v>10</v>
      </c>
      <c r="W6731" s="9">
        <f t="shared" si="1897"/>
        <v>8</v>
      </c>
      <c r="X6731" s="9">
        <f t="shared" si="1898"/>
        <v>3</v>
      </c>
      <c r="Y6731" s="31" t="str">
        <f t="shared" si="1899"/>
        <v/>
      </c>
      <c r="Z6731" s="134">
        <v>15.49</v>
      </c>
      <c r="AA6731" s="31" t="str">
        <f t="shared" si="1900"/>
        <v>-</v>
      </c>
      <c r="AB6731" s="31">
        <f t="shared" si="1901"/>
        <v>15.49</v>
      </c>
    </row>
    <row r="6732" spans="1:28" x14ac:dyDescent="0.3">
      <c r="A6732" s="133">
        <v>43016.166666666664</v>
      </c>
      <c r="B6732" s="152">
        <f t="shared" si="1902"/>
        <v>10</v>
      </c>
      <c r="C6732" s="152">
        <f t="shared" si="1903"/>
        <v>8</v>
      </c>
      <c r="D6732" s="152">
        <f t="shared" si="1904"/>
        <v>4</v>
      </c>
      <c r="E6732" s="38" t="str">
        <f t="shared" si="1905"/>
        <v>W</v>
      </c>
      <c r="F6732" s="134">
        <v>21.09</v>
      </c>
      <c r="G6732" s="38" t="str">
        <f t="shared" si="1906"/>
        <v>-</v>
      </c>
      <c r="H6732" s="38">
        <f t="shared" si="1907"/>
        <v>21.09</v>
      </c>
      <c r="K6732" s="133">
        <v>43381.166666666664</v>
      </c>
      <c r="L6732" s="9">
        <f t="shared" si="1890"/>
        <v>10</v>
      </c>
      <c r="M6732" s="9">
        <f t="shared" si="1891"/>
        <v>8</v>
      </c>
      <c r="N6732" s="9">
        <f t="shared" si="1892"/>
        <v>4</v>
      </c>
      <c r="O6732" s="31" t="str">
        <f t="shared" si="1893"/>
        <v/>
      </c>
      <c r="P6732" s="134">
        <v>23.7</v>
      </c>
      <c r="Q6732" s="31" t="str">
        <f t="shared" si="1894"/>
        <v>-</v>
      </c>
      <c r="R6732" s="31">
        <f t="shared" si="1895"/>
        <v>23.7</v>
      </c>
      <c r="U6732" s="133">
        <v>43746.166666666664</v>
      </c>
      <c r="V6732" s="9">
        <f t="shared" si="1896"/>
        <v>10</v>
      </c>
      <c r="W6732" s="9">
        <f t="shared" si="1897"/>
        <v>8</v>
      </c>
      <c r="X6732" s="9">
        <f t="shared" si="1898"/>
        <v>4</v>
      </c>
      <c r="Y6732" s="31" t="str">
        <f t="shared" si="1899"/>
        <v/>
      </c>
      <c r="Z6732" s="134">
        <v>16.079999999999998</v>
      </c>
      <c r="AA6732" s="31" t="str">
        <f t="shared" si="1900"/>
        <v>-</v>
      </c>
      <c r="AB6732" s="31">
        <f t="shared" si="1901"/>
        <v>16.079999999999998</v>
      </c>
    </row>
    <row r="6733" spans="1:28" x14ac:dyDescent="0.3">
      <c r="A6733" s="133">
        <v>43016.208333333336</v>
      </c>
      <c r="B6733" s="152">
        <f t="shared" si="1902"/>
        <v>10</v>
      </c>
      <c r="C6733" s="152">
        <f t="shared" si="1903"/>
        <v>8</v>
      </c>
      <c r="D6733" s="152">
        <f t="shared" si="1904"/>
        <v>5</v>
      </c>
      <c r="E6733" s="38" t="str">
        <f t="shared" si="1905"/>
        <v>W</v>
      </c>
      <c r="F6733" s="134">
        <v>21.5</v>
      </c>
      <c r="G6733" s="38" t="str">
        <f t="shared" si="1906"/>
        <v>-</v>
      </c>
      <c r="H6733" s="38">
        <f t="shared" si="1907"/>
        <v>21.5</v>
      </c>
      <c r="K6733" s="133">
        <v>43381.208333333336</v>
      </c>
      <c r="L6733" s="9">
        <f t="shared" si="1890"/>
        <v>10</v>
      </c>
      <c r="M6733" s="9">
        <f t="shared" si="1891"/>
        <v>8</v>
      </c>
      <c r="N6733" s="9">
        <f t="shared" si="1892"/>
        <v>5</v>
      </c>
      <c r="O6733" s="31" t="str">
        <f t="shared" si="1893"/>
        <v/>
      </c>
      <c r="P6733" s="134">
        <v>28.27</v>
      </c>
      <c r="Q6733" s="31" t="str">
        <f t="shared" si="1894"/>
        <v>-</v>
      </c>
      <c r="R6733" s="31">
        <f t="shared" si="1895"/>
        <v>28.27</v>
      </c>
      <c r="U6733" s="133">
        <v>43746.208333333336</v>
      </c>
      <c r="V6733" s="9">
        <f t="shared" si="1896"/>
        <v>10</v>
      </c>
      <c r="W6733" s="9">
        <f t="shared" si="1897"/>
        <v>8</v>
      </c>
      <c r="X6733" s="9">
        <f t="shared" si="1898"/>
        <v>5</v>
      </c>
      <c r="Y6733" s="31" t="str">
        <f t="shared" si="1899"/>
        <v/>
      </c>
      <c r="Z6733" s="134">
        <v>19.59</v>
      </c>
      <c r="AA6733" s="31" t="str">
        <f t="shared" si="1900"/>
        <v>-</v>
      </c>
      <c r="AB6733" s="31">
        <f t="shared" si="1901"/>
        <v>19.59</v>
      </c>
    </row>
    <row r="6734" spans="1:28" x14ac:dyDescent="0.3">
      <c r="A6734" s="133">
        <v>43016.25</v>
      </c>
      <c r="B6734" s="152">
        <f t="shared" si="1902"/>
        <v>10</v>
      </c>
      <c r="C6734" s="152">
        <f t="shared" si="1903"/>
        <v>8</v>
      </c>
      <c r="D6734" s="152">
        <f t="shared" si="1904"/>
        <v>6</v>
      </c>
      <c r="E6734" s="38" t="str">
        <f t="shared" si="1905"/>
        <v>W</v>
      </c>
      <c r="F6734" s="134">
        <v>22.32</v>
      </c>
      <c r="G6734" s="38" t="str">
        <f t="shared" si="1906"/>
        <v>-</v>
      </c>
      <c r="H6734" s="38">
        <f t="shared" si="1907"/>
        <v>22.32</v>
      </c>
      <c r="K6734" s="133">
        <v>43381.25</v>
      </c>
      <c r="L6734" s="9">
        <f t="shared" si="1890"/>
        <v>10</v>
      </c>
      <c r="M6734" s="9">
        <f t="shared" si="1891"/>
        <v>8</v>
      </c>
      <c r="N6734" s="9">
        <f t="shared" si="1892"/>
        <v>6</v>
      </c>
      <c r="O6734" s="31" t="str">
        <f t="shared" si="1893"/>
        <v/>
      </c>
      <c r="P6734" s="134">
        <v>38.07</v>
      </c>
      <c r="Q6734" s="31" t="str">
        <f t="shared" si="1894"/>
        <v>-</v>
      </c>
      <c r="R6734" s="31">
        <f t="shared" si="1895"/>
        <v>38.07</v>
      </c>
      <c r="U6734" s="133">
        <v>43746.25</v>
      </c>
      <c r="V6734" s="9">
        <f t="shared" si="1896"/>
        <v>10</v>
      </c>
      <c r="W6734" s="9">
        <f t="shared" si="1897"/>
        <v>8</v>
      </c>
      <c r="X6734" s="9">
        <f t="shared" si="1898"/>
        <v>6</v>
      </c>
      <c r="Y6734" s="31" t="str">
        <f t="shared" si="1899"/>
        <v/>
      </c>
      <c r="Z6734" s="134">
        <v>26.35</v>
      </c>
      <c r="AA6734" s="31" t="str">
        <f t="shared" si="1900"/>
        <v>-</v>
      </c>
      <c r="AB6734" s="31">
        <f t="shared" si="1901"/>
        <v>26.35</v>
      </c>
    </row>
    <row r="6735" spans="1:28" x14ac:dyDescent="0.3">
      <c r="A6735" s="133">
        <v>43016.291666666664</v>
      </c>
      <c r="B6735" s="152">
        <f t="shared" si="1902"/>
        <v>10</v>
      </c>
      <c r="C6735" s="152">
        <f t="shared" si="1903"/>
        <v>8</v>
      </c>
      <c r="D6735" s="152">
        <f t="shared" si="1904"/>
        <v>7</v>
      </c>
      <c r="E6735" s="38" t="str">
        <f t="shared" si="1905"/>
        <v>W</v>
      </c>
      <c r="F6735" s="134">
        <v>23.19</v>
      </c>
      <c r="G6735" s="38" t="str">
        <f t="shared" si="1906"/>
        <v>-</v>
      </c>
      <c r="H6735" s="38">
        <f t="shared" si="1907"/>
        <v>23.19</v>
      </c>
      <c r="K6735" s="133">
        <v>43381.291666666664</v>
      </c>
      <c r="L6735" s="9">
        <f t="shared" si="1890"/>
        <v>10</v>
      </c>
      <c r="M6735" s="9">
        <f t="shared" si="1891"/>
        <v>8</v>
      </c>
      <c r="N6735" s="9">
        <f t="shared" si="1892"/>
        <v>7</v>
      </c>
      <c r="O6735" s="31" t="str">
        <f t="shared" si="1893"/>
        <v/>
      </c>
      <c r="P6735" s="134">
        <v>34.85</v>
      </c>
      <c r="Q6735" s="31" t="str">
        <f t="shared" si="1894"/>
        <v>-</v>
      </c>
      <c r="R6735" s="31">
        <f t="shared" si="1895"/>
        <v>34.85</v>
      </c>
      <c r="U6735" s="133">
        <v>43746.291666666664</v>
      </c>
      <c r="V6735" s="9">
        <f t="shared" si="1896"/>
        <v>10</v>
      </c>
      <c r="W6735" s="9">
        <f t="shared" si="1897"/>
        <v>8</v>
      </c>
      <c r="X6735" s="9">
        <f t="shared" si="1898"/>
        <v>7</v>
      </c>
      <c r="Y6735" s="31" t="str">
        <f t="shared" si="1899"/>
        <v/>
      </c>
      <c r="Z6735" s="134">
        <v>26.08</v>
      </c>
      <c r="AA6735" s="31" t="str">
        <f t="shared" si="1900"/>
        <v>-</v>
      </c>
      <c r="AB6735" s="31">
        <f t="shared" si="1901"/>
        <v>26.08</v>
      </c>
    </row>
    <row r="6736" spans="1:28" x14ac:dyDescent="0.3">
      <c r="A6736" s="133">
        <v>43016.333333333336</v>
      </c>
      <c r="B6736" s="152">
        <f t="shared" si="1902"/>
        <v>10</v>
      </c>
      <c r="C6736" s="152">
        <f t="shared" si="1903"/>
        <v>8</v>
      </c>
      <c r="D6736" s="152">
        <f t="shared" si="1904"/>
        <v>8</v>
      </c>
      <c r="E6736" s="38" t="str">
        <f t="shared" si="1905"/>
        <v>W</v>
      </c>
      <c r="F6736" s="134">
        <v>24.46</v>
      </c>
      <c r="G6736" s="38" t="str">
        <f t="shared" si="1906"/>
        <v>-</v>
      </c>
      <c r="H6736" s="38">
        <f t="shared" si="1907"/>
        <v>24.46</v>
      </c>
      <c r="K6736" s="133">
        <v>43381.333333333336</v>
      </c>
      <c r="L6736" s="9">
        <f t="shared" si="1890"/>
        <v>10</v>
      </c>
      <c r="M6736" s="9">
        <f t="shared" si="1891"/>
        <v>8</v>
      </c>
      <c r="N6736" s="9">
        <f t="shared" si="1892"/>
        <v>8</v>
      </c>
      <c r="O6736" s="31" t="str">
        <f t="shared" si="1893"/>
        <v/>
      </c>
      <c r="P6736" s="134">
        <v>35.44</v>
      </c>
      <c r="Q6736" s="31">
        <f t="shared" si="1894"/>
        <v>35.44</v>
      </c>
      <c r="R6736" s="31" t="str">
        <f t="shared" si="1895"/>
        <v>-</v>
      </c>
      <c r="U6736" s="133">
        <v>43746.333333333336</v>
      </c>
      <c r="V6736" s="9">
        <f t="shared" si="1896"/>
        <v>10</v>
      </c>
      <c r="W6736" s="9">
        <f t="shared" si="1897"/>
        <v>8</v>
      </c>
      <c r="X6736" s="9">
        <f t="shared" si="1898"/>
        <v>8</v>
      </c>
      <c r="Y6736" s="31" t="str">
        <f t="shared" si="1899"/>
        <v/>
      </c>
      <c r="Z6736" s="134">
        <v>26.27</v>
      </c>
      <c r="AA6736" s="31">
        <f t="shared" si="1900"/>
        <v>26.27</v>
      </c>
      <c r="AB6736" s="31" t="str">
        <f t="shared" si="1901"/>
        <v>-</v>
      </c>
    </row>
    <row r="6737" spans="1:28" x14ac:dyDescent="0.3">
      <c r="A6737" s="133">
        <v>43016.375</v>
      </c>
      <c r="B6737" s="152">
        <f t="shared" si="1902"/>
        <v>10</v>
      </c>
      <c r="C6737" s="152">
        <f t="shared" si="1903"/>
        <v>8</v>
      </c>
      <c r="D6737" s="152">
        <f t="shared" si="1904"/>
        <v>9</v>
      </c>
      <c r="E6737" s="38" t="str">
        <f t="shared" si="1905"/>
        <v>W</v>
      </c>
      <c r="F6737" s="134">
        <v>26.75</v>
      </c>
      <c r="G6737" s="38" t="str">
        <f t="shared" si="1906"/>
        <v>-</v>
      </c>
      <c r="H6737" s="38">
        <f t="shared" si="1907"/>
        <v>26.75</v>
      </c>
      <c r="K6737" s="133">
        <v>43381.375</v>
      </c>
      <c r="L6737" s="9">
        <f t="shared" si="1890"/>
        <v>10</v>
      </c>
      <c r="M6737" s="9">
        <f t="shared" si="1891"/>
        <v>8</v>
      </c>
      <c r="N6737" s="9">
        <f t="shared" si="1892"/>
        <v>9</v>
      </c>
      <c r="O6737" s="31" t="str">
        <f t="shared" si="1893"/>
        <v/>
      </c>
      <c r="P6737" s="134">
        <v>40.78</v>
      </c>
      <c r="Q6737" s="31">
        <f t="shared" si="1894"/>
        <v>40.78</v>
      </c>
      <c r="R6737" s="31" t="str">
        <f t="shared" si="1895"/>
        <v>-</v>
      </c>
      <c r="U6737" s="133">
        <v>43746.375</v>
      </c>
      <c r="V6737" s="9">
        <f t="shared" si="1896"/>
        <v>10</v>
      </c>
      <c r="W6737" s="9">
        <f t="shared" si="1897"/>
        <v>8</v>
      </c>
      <c r="X6737" s="9">
        <f t="shared" si="1898"/>
        <v>9</v>
      </c>
      <c r="Y6737" s="31" t="str">
        <f t="shared" si="1899"/>
        <v/>
      </c>
      <c r="Z6737" s="134">
        <v>26.15</v>
      </c>
      <c r="AA6737" s="31">
        <f t="shared" si="1900"/>
        <v>26.15</v>
      </c>
      <c r="AB6737" s="31" t="str">
        <f t="shared" si="1901"/>
        <v>-</v>
      </c>
    </row>
    <row r="6738" spans="1:28" x14ac:dyDescent="0.3">
      <c r="A6738" s="133">
        <v>43016.416666666664</v>
      </c>
      <c r="B6738" s="152">
        <f t="shared" si="1902"/>
        <v>10</v>
      </c>
      <c r="C6738" s="152">
        <f t="shared" si="1903"/>
        <v>8</v>
      </c>
      <c r="D6738" s="152">
        <f t="shared" si="1904"/>
        <v>10</v>
      </c>
      <c r="E6738" s="38" t="str">
        <f t="shared" si="1905"/>
        <v>W</v>
      </c>
      <c r="F6738" s="134">
        <v>30.25</v>
      </c>
      <c r="G6738" s="38" t="str">
        <f t="shared" si="1906"/>
        <v>-</v>
      </c>
      <c r="H6738" s="38">
        <f t="shared" si="1907"/>
        <v>30.25</v>
      </c>
      <c r="K6738" s="133">
        <v>43381.416666666664</v>
      </c>
      <c r="L6738" s="9">
        <f t="shared" si="1890"/>
        <v>10</v>
      </c>
      <c r="M6738" s="9">
        <f t="shared" si="1891"/>
        <v>8</v>
      </c>
      <c r="N6738" s="9">
        <f t="shared" si="1892"/>
        <v>10</v>
      </c>
      <c r="O6738" s="31" t="str">
        <f t="shared" si="1893"/>
        <v/>
      </c>
      <c r="P6738" s="134">
        <v>46.1</v>
      </c>
      <c r="Q6738" s="31">
        <f t="shared" si="1894"/>
        <v>46.1</v>
      </c>
      <c r="R6738" s="31" t="str">
        <f t="shared" si="1895"/>
        <v>-</v>
      </c>
      <c r="U6738" s="133">
        <v>43746.416666666664</v>
      </c>
      <c r="V6738" s="9">
        <f t="shared" si="1896"/>
        <v>10</v>
      </c>
      <c r="W6738" s="9">
        <f t="shared" si="1897"/>
        <v>8</v>
      </c>
      <c r="X6738" s="9">
        <f t="shared" si="1898"/>
        <v>10</v>
      </c>
      <c r="Y6738" s="31" t="str">
        <f t="shared" si="1899"/>
        <v/>
      </c>
      <c r="Z6738" s="134">
        <v>26.53</v>
      </c>
      <c r="AA6738" s="31">
        <f t="shared" si="1900"/>
        <v>26.53</v>
      </c>
      <c r="AB6738" s="31" t="str">
        <f t="shared" si="1901"/>
        <v>-</v>
      </c>
    </row>
    <row r="6739" spans="1:28" x14ac:dyDescent="0.3">
      <c r="A6739" s="133">
        <v>43016.458333333336</v>
      </c>
      <c r="B6739" s="152">
        <f t="shared" si="1902"/>
        <v>10</v>
      </c>
      <c r="C6739" s="152">
        <f t="shared" si="1903"/>
        <v>8</v>
      </c>
      <c r="D6739" s="152">
        <f t="shared" si="1904"/>
        <v>11</v>
      </c>
      <c r="E6739" s="38" t="str">
        <f t="shared" si="1905"/>
        <v>W</v>
      </c>
      <c r="F6739" s="134">
        <v>33.159999999999997</v>
      </c>
      <c r="G6739" s="38" t="str">
        <f t="shared" si="1906"/>
        <v>-</v>
      </c>
      <c r="H6739" s="38">
        <f t="shared" si="1907"/>
        <v>33.159999999999997</v>
      </c>
      <c r="K6739" s="133">
        <v>43381.458333333336</v>
      </c>
      <c r="L6739" s="9">
        <f t="shared" si="1890"/>
        <v>10</v>
      </c>
      <c r="M6739" s="9">
        <f t="shared" si="1891"/>
        <v>8</v>
      </c>
      <c r="N6739" s="9">
        <f t="shared" si="1892"/>
        <v>11</v>
      </c>
      <c r="O6739" s="31" t="str">
        <f t="shared" si="1893"/>
        <v/>
      </c>
      <c r="P6739" s="134">
        <v>56.81</v>
      </c>
      <c r="Q6739" s="31">
        <f t="shared" si="1894"/>
        <v>56.81</v>
      </c>
      <c r="R6739" s="31" t="str">
        <f t="shared" si="1895"/>
        <v>-</v>
      </c>
      <c r="U6739" s="133">
        <v>43746.458333333336</v>
      </c>
      <c r="V6739" s="9">
        <f t="shared" si="1896"/>
        <v>10</v>
      </c>
      <c r="W6739" s="9">
        <f t="shared" si="1897"/>
        <v>8</v>
      </c>
      <c r="X6739" s="9">
        <f t="shared" si="1898"/>
        <v>11</v>
      </c>
      <c r="Y6739" s="31" t="str">
        <f t="shared" si="1899"/>
        <v/>
      </c>
      <c r="Z6739" s="134">
        <v>26.19</v>
      </c>
      <c r="AA6739" s="31">
        <f t="shared" si="1900"/>
        <v>26.19</v>
      </c>
      <c r="AB6739" s="31" t="str">
        <f t="shared" si="1901"/>
        <v>-</v>
      </c>
    </row>
    <row r="6740" spans="1:28" x14ac:dyDescent="0.3">
      <c r="A6740" s="133">
        <v>43016.5</v>
      </c>
      <c r="B6740" s="152">
        <f t="shared" si="1902"/>
        <v>10</v>
      </c>
      <c r="C6740" s="152">
        <f t="shared" si="1903"/>
        <v>8</v>
      </c>
      <c r="D6740" s="152">
        <f t="shared" si="1904"/>
        <v>12</v>
      </c>
      <c r="E6740" s="38" t="str">
        <f t="shared" si="1905"/>
        <v>W</v>
      </c>
      <c r="F6740" s="134">
        <v>34.950000000000003</v>
      </c>
      <c r="G6740" s="38" t="str">
        <f t="shared" si="1906"/>
        <v>-</v>
      </c>
      <c r="H6740" s="38">
        <f t="shared" si="1907"/>
        <v>34.950000000000003</v>
      </c>
      <c r="K6740" s="133">
        <v>43381.5</v>
      </c>
      <c r="L6740" s="9">
        <f t="shared" si="1890"/>
        <v>10</v>
      </c>
      <c r="M6740" s="9">
        <f t="shared" si="1891"/>
        <v>8</v>
      </c>
      <c r="N6740" s="9">
        <f t="shared" si="1892"/>
        <v>12</v>
      </c>
      <c r="O6740" s="31" t="str">
        <f t="shared" si="1893"/>
        <v/>
      </c>
      <c r="P6740" s="134">
        <v>82.68</v>
      </c>
      <c r="Q6740" s="31">
        <f t="shared" si="1894"/>
        <v>82.68</v>
      </c>
      <c r="R6740" s="31" t="str">
        <f t="shared" si="1895"/>
        <v>-</v>
      </c>
      <c r="U6740" s="133">
        <v>43746.5</v>
      </c>
      <c r="V6740" s="9">
        <f t="shared" si="1896"/>
        <v>10</v>
      </c>
      <c r="W6740" s="9">
        <f t="shared" si="1897"/>
        <v>8</v>
      </c>
      <c r="X6740" s="9">
        <f t="shared" si="1898"/>
        <v>12</v>
      </c>
      <c r="Y6740" s="31" t="str">
        <f t="shared" si="1899"/>
        <v/>
      </c>
      <c r="Z6740" s="134">
        <v>26.38</v>
      </c>
      <c r="AA6740" s="31">
        <f t="shared" si="1900"/>
        <v>26.38</v>
      </c>
      <c r="AB6740" s="31" t="str">
        <f t="shared" si="1901"/>
        <v>-</v>
      </c>
    </row>
    <row r="6741" spans="1:28" x14ac:dyDescent="0.3">
      <c r="A6741" s="133">
        <v>43016.541666666664</v>
      </c>
      <c r="B6741" s="152">
        <f t="shared" si="1902"/>
        <v>10</v>
      </c>
      <c r="C6741" s="152">
        <f t="shared" si="1903"/>
        <v>8</v>
      </c>
      <c r="D6741" s="152">
        <f t="shared" si="1904"/>
        <v>13</v>
      </c>
      <c r="E6741" s="38" t="str">
        <f t="shared" si="1905"/>
        <v>W</v>
      </c>
      <c r="F6741" s="134">
        <v>39.78</v>
      </c>
      <c r="G6741" s="38" t="str">
        <f t="shared" si="1906"/>
        <v>-</v>
      </c>
      <c r="H6741" s="38">
        <f t="shared" si="1907"/>
        <v>39.78</v>
      </c>
      <c r="K6741" s="133">
        <v>43381.541666666664</v>
      </c>
      <c r="L6741" s="9">
        <f t="shared" si="1890"/>
        <v>10</v>
      </c>
      <c r="M6741" s="9">
        <f t="shared" si="1891"/>
        <v>8</v>
      </c>
      <c r="N6741" s="9">
        <f t="shared" si="1892"/>
        <v>13</v>
      </c>
      <c r="O6741" s="31" t="str">
        <f t="shared" si="1893"/>
        <v/>
      </c>
      <c r="P6741" s="134">
        <v>102.38</v>
      </c>
      <c r="Q6741" s="31">
        <f t="shared" si="1894"/>
        <v>102.38</v>
      </c>
      <c r="R6741" s="31" t="str">
        <f t="shared" si="1895"/>
        <v>-</v>
      </c>
      <c r="U6741" s="133">
        <v>43746.541666666664</v>
      </c>
      <c r="V6741" s="9">
        <f t="shared" si="1896"/>
        <v>10</v>
      </c>
      <c r="W6741" s="9">
        <f t="shared" si="1897"/>
        <v>8</v>
      </c>
      <c r="X6741" s="9">
        <f t="shared" si="1898"/>
        <v>13</v>
      </c>
      <c r="Y6741" s="31" t="str">
        <f t="shared" si="1899"/>
        <v/>
      </c>
      <c r="Z6741" s="134">
        <v>25.46</v>
      </c>
      <c r="AA6741" s="31">
        <f t="shared" si="1900"/>
        <v>25.46</v>
      </c>
      <c r="AB6741" s="31" t="str">
        <f t="shared" si="1901"/>
        <v>-</v>
      </c>
    </row>
    <row r="6742" spans="1:28" x14ac:dyDescent="0.3">
      <c r="A6742" s="133">
        <v>43016.583333333336</v>
      </c>
      <c r="B6742" s="152">
        <f t="shared" si="1902"/>
        <v>10</v>
      </c>
      <c r="C6742" s="152">
        <f t="shared" si="1903"/>
        <v>8</v>
      </c>
      <c r="D6742" s="152">
        <f t="shared" si="1904"/>
        <v>14</v>
      </c>
      <c r="E6742" s="38" t="str">
        <f t="shared" si="1905"/>
        <v>W</v>
      </c>
      <c r="F6742" s="134">
        <v>40.47</v>
      </c>
      <c r="G6742" s="38" t="str">
        <f t="shared" si="1906"/>
        <v>-</v>
      </c>
      <c r="H6742" s="38">
        <f t="shared" si="1907"/>
        <v>40.47</v>
      </c>
      <c r="K6742" s="133">
        <v>43381.583333333336</v>
      </c>
      <c r="L6742" s="9">
        <f t="shared" si="1890"/>
        <v>10</v>
      </c>
      <c r="M6742" s="9">
        <f t="shared" si="1891"/>
        <v>8</v>
      </c>
      <c r="N6742" s="9">
        <f t="shared" si="1892"/>
        <v>14</v>
      </c>
      <c r="O6742" s="31" t="str">
        <f t="shared" si="1893"/>
        <v/>
      </c>
      <c r="P6742" s="134">
        <v>129.9</v>
      </c>
      <c r="Q6742" s="31">
        <f t="shared" si="1894"/>
        <v>129.9</v>
      </c>
      <c r="R6742" s="31" t="str">
        <f t="shared" si="1895"/>
        <v>-</v>
      </c>
      <c r="U6742" s="133">
        <v>43746.583333333336</v>
      </c>
      <c r="V6742" s="9">
        <f t="shared" si="1896"/>
        <v>10</v>
      </c>
      <c r="W6742" s="9">
        <f t="shared" si="1897"/>
        <v>8</v>
      </c>
      <c r="X6742" s="9">
        <f t="shared" si="1898"/>
        <v>14</v>
      </c>
      <c r="Y6742" s="31" t="str">
        <f t="shared" si="1899"/>
        <v/>
      </c>
      <c r="Z6742" s="134">
        <v>25.66</v>
      </c>
      <c r="AA6742" s="31">
        <f t="shared" si="1900"/>
        <v>25.66</v>
      </c>
      <c r="AB6742" s="31" t="str">
        <f t="shared" si="1901"/>
        <v>-</v>
      </c>
    </row>
    <row r="6743" spans="1:28" x14ac:dyDescent="0.3">
      <c r="A6743" s="133">
        <v>43016.625</v>
      </c>
      <c r="B6743" s="152">
        <f t="shared" si="1902"/>
        <v>10</v>
      </c>
      <c r="C6743" s="152">
        <f t="shared" si="1903"/>
        <v>8</v>
      </c>
      <c r="D6743" s="152">
        <f t="shared" si="1904"/>
        <v>15</v>
      </c>
      <c r="E6743" s="38" t="str">
        <f t="shared" si="1905"/>
        <v>W</v>
      </c>
      <c r="F6743" s="134">
        <v>42.1</v>
      </c>
      <c r="G6743" s="38" t="str">
        <f t="shared" si="1906"/>
        <v>-</v>
      </c>
      <c r="H6743" s="38">
        <f t="shared" si="1907"/>
        <v>42.1</v>
      </c>
      <c r="K6743" s="133">
        <v>43381.625</v>
      </c>
      <c r="L6743" s="9">
        <f t="shared" si="1890"/>
        <v>10</v>
      </c>
      <c r="M6743" s="9">
        <f t="shared" si="1891"/>
        <v>8</v>
      </c>
      <c r="N6743" s="9">
        <f t="shared" si="1892"/>
        <v>15</v>
      </c>
      <c r="O6743" s="31" t="str">
        <f t="shared" si="1893"/>
        <v/>
      </c>
      <c r="P6743" s="134">
        <v>144.9</v>
      </c>
      <c r="Q6743" s="31">
        <f t="shared" si="1894"/>
        <v>144.9</v>
      </c>
      <c r="R6743" s="31" t="str">
        <f t="shared" si="1895"/>
        <v>-</v>
      </c>
      <c r="U6743" s="133">
        <v>43746.625</v>
      </c>
      <c r="V6743" s="9">
        <f t="shared" si="1896"/>
        <v>10</v>
      </c>
      <c r="W6743" s="9">
        <f t="shared" si="1897"/>
        <v>8</v>
      </c>
      <c r="X6743" s="9">
        <f t="shared" si="1898"/>
        <v>15</v>
      </c>
      <c r="Y6743" s="31" t="str">
        <f t="shared" si="1899"/>
        <v/>
      </c>
      <c r="Z6743" s="134">
        <v>25.9</v>
      </c>
      <c r="AA6743" s="31">
        <f t="shared" si="1900"/>
        <v>25.9</v>
      </c>
      <c r="AB6743" s="31" t="str">
        <f t="shared" si="1901"/>
        <v>-</v>
      </c>
    </row>
    <row r="6744" spans="1:28" x14ac:dyDescent="0.3">
      <c r="A6744" s="133">
        <v>43016.666666666664</v>
      </c>
      <c r="B6744" s="152">
        <f t="shared" si="1902"/>
        <v>10</v>
      </c>
      <c r="C6744" s="152">
        <f t="shared" si="1903"/>
        <v>8</v>
      </c>
      <c r="D6744" s="152">
        <f t="shared" si="1904"/>
        <v>16</v>
      </c>
      <c r="E6744" s="38" t="str">
        <f t="shared" si="1905"/>
        <v>W</v>
      </c>
      <c r="F6744" s="134">
        <v>45.77</v>
      </c>
      <c r="G6744" s="38" t="str">
        <f t="shared" si="1906"/>
        <v>-</v>
      </c>
      <c r="H6744" s="38">
        <f t="shared" si="1907"/>
        <v>45.77</v>
      </c>
      <c r="K6744" s="133">
        <v>43381.666666666664</v>
      </c>
      <c r="L6744" s="9">
        <f t="shared" si="1890"/>
        <v>10</v>
      </c>
      <c r="M6744" s="9">
        <f t="shared" si="1891"/>
        <v>8</v>
      </c>
      <c r="N6744" s="9">
        <f t="shared" si="1892"/>
        <v>16</v>
      </c>
      <c r="O6744" s="31" t="str">
        <f t="shared" si="1893"/>
        <v/>
      </c>
      <c r="P6744" s="134">
        <v>135.55000000000001</v>
      </c>
      <c r="Q6744" s="31">
        <f t="shared" si="1894"/>
        <v>135.55000000000001</v>
      </c>
      <c r="R6744" s="31" t="str">
        <f t="shared" si="1895"/>
        <v>-</v>
      </c>
      <c r="U6744" s="133">
        <v>43746.666666666664</v>
      </c>
      <c r="V6744" s="9">
        <f t="shared" si="1896"/>
        <v>10</v>
      </c>
      <c r="W6744" s="9">
        <f t="shared" si="1897"/>
        <v>8</v>
      </c>
      <c r="X6744" s="9">
        <f t="shared" si="1898"/>
        <v>16</v>
      </c>
      <c r="Y6744" s="31" t="str">
        <f t="shared" si="1899"/>
        <v/>
      </c>
      <c r="Z6744" s="134">
        <v>25.6</v>
      </c>
      <c r="AA6744" s="31">
        <f t="shared" si="1900"/>
        <v>25.6</v>
      </c>
      <c r="AB6744" s="31" t="str">
        <f t="shared" si="1901"/>
        <v>-</v>
      </c>
    </row>
    <row r="6745" spans="1:28" x14ac:dyDescent="0.3">
      <c r="A6745" s="133">
        <v>43016.708333333336</v>
      </c>
      <c r="B6745" s="152">
        <f t="shared" si="1902"/>
        <v>10</v>
      </c>
      <c r="C6745" s="152">
        <f t="shared" si="1903"/>
        <v>8</v>
      </c>
      <c r="D6745" s="152">
        <f t="shared" si="1904"/>
        <v>17</v>
      </c>
      <c r="E6745" s="38" t="str">
        <f t="shared" si="1905"/>
        <v>W</v>
      </c>
      <c r="F6745" s="134">
        <v>45.04</v>
      </c>
      <c r="G6745" s="38" t="str">
        <f t="shared" si="1906"/>
        <v>-</v>
      </c>
      <c r="H6745" s="38">
        <f t="shared" si="1907"/>
        <v>45.04</v>
      </c>
      <c r="K6745" s="133">
        <v>43381.708333333336</v>
      </c>
      <c r="L6745" s="9">
        <f t="shared" si="1890"/>
        <v>10</v>
      </c>
      <c r="M6745" s="9">
        <f t="shared" si="1891"/>
        <v>8</v>
      </c>
      <c r="N6745" s="9">
        <f t="shared" si="1892"/>
        <v>17</v>
      </c>
      <c r="O6745" s="31" t="str">
        <f t="shared" si="1893"/>
        <v/>
      </c>
      <c r="P6745" s="134">
        <v>125.99</v>
      </c>
      <c r="Q6745" s="31" t="str">
        <f t="shared" si="1894"/>
        <v>-</v>
      </c>
      <c r="R6745" s="31">
        <f t="shared" si="1895"/>
        <v>125.99</v>
      </c>
      <c r="U6745" s="133">
        <v>43746.708333333336</v>
      </c>
      <c r="V6745" s="9">
        <f t="shared" si="1896"/>
        <v>10</v>
      </c>
      <c r="W6745" s="9">
        <f t="shared" si="1897"/>
        <v>8</v>
      </c>
      <c r="X6745" s="9">
        <f t="shared" si="1898"/>
        <v>17</v>
      </c>
      <c r="Y6745" s="31" t="str">
        <f t="shared" si="1899"/>
        <v/>
      </c>
      <c r="Z6745" s="134">
        <v>26.12</v>
      </c>
      <c r="AA6745" s="31" t="str">
        <f t="shared" si="1900"/>
        <v>-</v>
      </c>
      <c r="AB6745" s="31">
        <f t="shared" si="1901"/>
        <v>26.12</v>
      </c>
    </row>
    <row r="6746" spans="1:28" x14ac:dyDescent="0.3">
      <c r="A6746" s="133">
        <v>43016.75</v>
      </c>
      <c r="B6746" s="152">
        <f t="shared" si="1902"/>
        <v>10</v>
      </c>
      <c r="C6746" s="152">
        <f t="shared" si="1903"/>
        <v>8</v>
      </c>
      <c r="D6746" s="152">
        <f t="shared" si="1904"/>
        <v>18</v>
      </c>
      <c r="E6746" s="38" t="str">
        <f t="shared" si="1905"/>
        <v>W</v>
      </c>
      <c r="F6746" s="134">
        <v>44.87</v>
      </c>
      <c r="G6746" s="38" t="str">
        <f t="shared" si="1906"/>
        <v>-</v>
      </c>
      <c r="H6746" s="38">
        <f t="shared" si="1907"/>
        <v>44.87</v>
      </c>
      <c r="K6746" s="133">
        <v>43381.75</v>
      </c>
      <c r="L6746" s="9">
        <f t="shared" si="1890"/>
        <v>10</v>
      </c>
      <c r="M6746" s="9">
        <f t="shared" si="1891"/>
        <v>8</v>
      </c>
      <c r="N6746" s="9">
        <f t="shared" si="1892"/>
        <v>18</v>
      </c>
      <c r="O6746" s="31" t="str">
        <f t="shared" si="1893"/>
        <v/>
      </c>
      <c r="P6746" s="134">
        <v>103.27</v>
      </c>
      <c r="Q6746" s="31" t="str">
        <f t="shared" si="1894"/>
        <v>-</v>
      </c>
      <c r="R6746" s="31">
        <f t="shared" si="1895"/>
        <v>103.27</v>
      </c>
      <c r="U6746" s="133">
        <v>43746.75</v>
      </c>
      <c r="V6746" s="9">
        <f t="shared" si="1896"/>
        <v>10</v>
      </c>
      <c r="W6746" s="9">
        <f t="shared" si="1897"/>
        <v>8</v>
      </c>
      <c r="X6746" s="9">
        <f t="shared" si="1898"/>
        <v>18</v>
      </c>
      <c r="Y6746" s="31" t="str">
        <f t="shared" si="1899"/>
        <v/>
      </c>
      <c r="Z6746" s="134">
        <v>26.92</v>
      </c>
      <c r="AA6746" s="31" t="str">
        <f t="shared" si="1900"/>
        <v>-</v>
      </c>
      <c r="AB6746" s="31">
        <f t="shared" si="1901"/>
        <v>26.92</v>
      </c>
    </row>
    <row r="6747" spans="1:28" x14ac:dyDescent="0.3">
      <c r="A6747" s="133">
        <v>43016.791666666664</v>
      </c>
      <c r="B6747" s="152">
        <f t="shared" si="1902"/>
        <v>10</v>
      </c>
      <c r="C6747" s="152">
        <f t="shared" si="1903"/>
        <v>8</v>
      </c>
      <c r="D6747" s="152">
        <f t="shared" si="1904"/>
        <v>19</v>
      </c>
      <c r="E6747" s="38" t="str">
        <f t="shared" si="1905"/>
        <v>W</v>
      </c>
      <c r="F6747" s="134">
        <v>52.91</v>
      </c>
      <c r="G6747" s="38" t="str">
        <f t="shared" si="1906"/>
        <v>-</v>
      </c>
      <c r="H6747" s="38">
        <f t="shared" si="1907"/>
        <v>52.91</v>
      </c>
      <c r="K6747" s="133">
        <v>43381.791666666664</v>
      </c>
      <c r="L6747" s="9">
        <f t="shared" si="1890"/>
        <v>10</v>
      </c>
      <c r="M6747" s="9">
        <f t="shared" si="1891"/>
        <v>8</v>
      </c>
      <c r="N6747" s="9">
        <f t="shared" si="1892"/>
        <v>19</v>
      </c>
      <c r="O6747" s="31" t="str">
        <f t="shared" si="1893"/>
        <v/>
      </c>
      <c r="P6747" s="134">
        <v>85</v>
      </c>
      <c r="Q6747" s="31" t="str">
        <f t="shared" si="1894"/>
        <v>-</v>
      </c>
      <c r="R6747" s="31">
        <f t="shared" si="1895"/>
        <v>85</v>
      </c>
      <c r="U6747" s="133">
        <v>43746.791666666664</v>
      </c>
      <c r="V6747" s="9">
        <f t="shared" si="1896"/>
        <v>10</v>
      </c>
      <c r="W6747" s="9">
        <f t="shared" si="1897"/>
        <v>8</v>
      </c>
      <c r="X6747" s="9">
        <f t="shared" si="1898"/>
        <v>19</v>
      </c>
      <c r="Y6747" s="31" t="str">
        <f t="shared" si="1899"/>
        <v/>
      </c>
      <c r="Z6747" s="134">
        <v>28.48</v>
      </c>
      <c r="AA6747" s="31" t="str">
        <f t="shared" si="1900"/>
        <v>-</v>
      </c>
      <c r="AB6747" s="31">
        <f t="shared" si="1901"/>
        <v>28.48</v>
      </c>
    </row>
    <row r="6748" spans="1:28" x14ac:dyDescent="0.3">
      <c r="A6748" s="133">
        <v>43016.833333333336</v>
      </c>
      <c r="B6748" s="152">
        <f t="shared" si="1902"/>
        <v>10</v>
      </c>
      <c r="C6748" s="152">
        <f t="shared" si="1903"/>
        <v>8</v>
      </c>
      <c r="D6748" s="152">
        <f t="shared" si="1904"/>
        <v>20</v>
      </c>
      <c r="E6748" s="38" t="str">
        <f t="shared" si="1905"/>
        <v>W</v>
      </c>
      <c r="F6748" s="134">
        <v>45.99</v>
      </c>
      <c r="G6748" s="38" t="str">
        <f t="shared" si="1906"/>
        <v>-</v>
      </c>
      <c r="H6748" s="38">
        <f t="shared" si="1907"/>
        <v>45.99</v>
      </c>
      <c r="K6748" s="133">
        <v>43381.833333333336</v>
      </c>
      <c r="L6748" s="9">
        <f t="shared" si="1890"/>
        <v>10</v>
      </c>
      <c r="M6748" s="9">
        <f t="shared" si="1891"/>
        <v>8</v>
      </c>
      <c r="N6748" s="9">
        <f t="shared" si="1892"/>
        <v>20</v>
      </c>
      <c r="O6748" s="31" t="str">
        <f t="shared" si="1893"/>
        <v/>
      </c>
      <c r="P6748" s="134">
        <v>54.96</v>
      </c>
      <c r="Q6748" s="31" t="str">
        <f t="shared" si="1894"/>
        <v>-</v>
      </c>
      <c r="R6748" s="31">
        <f t="shared" si="1895"/>
        <v>54.96</v>
      </c>
      <c r="U6748" s="133">
        <v>43746.833333333336</v>
      </c>
      <c r="V6748" s="9">
        <f t="shared" si="1896"/>
        <v>10</v>
      </c>
      <c r="W6748" s="9">
        <f t="shared" si="1897"/>
        <v>8</v>
      </c>
      <c r="X6748" s="9">
        <f t="shared" si="1898"/>
        <v>20</v>
      </c>
      <c r="Y6748" s="31" t="str">
        <f t="shared" si="1899"/>
        <v/>
      </c>
      <c r="Z6748" s="134">
        <v>25.63</v>
      </c>
      <c r="AA6748" s="31" t="str">
        <f t="shared" si="1900"/>
        <v>-</v>
      </c>
      <c r="AB6748" s="31">
        <f t="shared" si="1901"/>
        <v>25.63</v>
      </c>
    </row>
    <row r="6749" spans="1:28" x14ac:dyDescent="0.3">
      <c r="A6749" s="133">
        <v>43016.875</v>
      </c>
      <c r="B6749" s="152">
        <f t="shared" si="1902"/>
        <v>10</v>
      </c>
      <c r="C6749" s="152">
        <f t="shared" si="1903"/>
        <v>8</v>
      </c>
      <c r="D6749" s="152">
        <f t="shared" si="1904"/>
        <v>21</v>
      </c>
      <c r="E6749" s="38" t="str">
        <f t="shared" si="1905"/>
        <v>W</v>
      </c>
      <c r="F6749" s="134">
        <v>40.159999999999997</v>
      </c>
      <c r="G6749" s="38" t="str">
        <f t="shared" si="1906"/>
        <v>-</v>
      </c>
      <c r="H6749" s="38">
        <f t="shared" si="1907"/>
        <v>40.159999999999997</v>
      </c>
      <c r="K6749" s="133">
        <v>43381.875</v>
      </c>
      <c r="L6749" s="9">
        <f t="shared" si="1890"/>
        <v>10</v>
      </c>
      <c r="M6749" s="9">
        <f t="shared" si="1891"/>
        <v>8</v>
      </c>
      <c r="N6749" s="9">
        <f t="shared" si="1892"/>
        <v>21</v>
      </c>
      <c r="O6749" s="31" t="str">
        <f t="shared" si="1893"/>
        <v/>
      </c>
      <c r="P6749" s="134">
        <v>44.15</v>
      </c>
      <c r="Q6749" s="31" t="str">
        <f t="shared" si="1894"/>
        <v>-</v>
      </c>
      <c r="R6749" s="31">
        <f t="shared" si="1895"/>
        <v>44.15</v>
      </c>
      <c r="U6749" s="133">
        <v>43746.875</v>
      </c>
      <c r="V6749" s="9">
        <f t="shared" si="1896"/>
        <v>10</v>
      </c>
      <c r="W6749" s="9">
        <f t="shared" si="1897"/>
        <v>8</v>
      </c>
      <c r="X6749" s="9">
        <f t="shared" si="1898"/>
        <v>21</v>
      </c>
      <c r="Y6749" s="31" t="str">
        <f t="shared" si="1899"/>
        <v/>
      </c>
      <c r="Z6749" s="134">
        <v>23.17</v>
      </c>
      <c r="AA6749" s="31" t="str">
        <f t="shared" si="1900"/>
        <v>-</v>
      </c>
      <c r="AB6749" s="31">
        <f t="shared" si="1901"/>
        <v>23.17</v>
      </c>
    </row>
    <row r="6750" spans="1:28" x14ac:dyDescent="0.3">
      <c r="A6750" s="133">
        <v>43016.916666666664</v>
      </c>
      <c r="B6750" s="152">
        <f t="shared" si="1902"/>
        <v>10</v>
      </c>
      <c r="C6750" s="152">
        <f t="shared" si="1903"/>
        <v>8</v>
      </c>
      <c r="D6750" s="152">
        <f t="shared" si="1904"/>
        <v>22</v>
      </c>
      <c r="E6750" s="38" t="str">
        <f t="shared" si="1905"/>
        <v>W</v>
      </c>
      <c r="F6750" s="134">
        <v>29.8</v>
      </c>
      <c r="G6750" s="38" t="str">
        <f t="shared" si="1906"/>
        <v>-</v>
      </c>
      <c r="H6750" s="38">
        <f t="shared" si="1907"/>
        <v>29.8</v>
      </c>
      <c r="K6750" s="133">
        <v>43381.916666666664</v>
      </c>
      <c r="L6750" s="9">
        <f t="shared" si="1890"/>
        <v>10</v>
      </c>
      <c r="M6750" s="9">
        <f t="shared" si="1891"/>
        <v>8</v>
      </c>
      <c r="N6750" s="9">
        <f t="shared" si="1892"/>
        <v>22</v>
      </c>
      <c r="O6750" s="31" t="str">
        <f t="shared" si="1893"/>
        <v/>
      </c>
      <c r="P6750" s="134">
        <v>37.75</v>
      </c>
      <c r="Q6750" s="31" t="str">
        <f t="shared" si="1894"/>
        <v>-</v>
      </c>
      <c r="R6750" s="31">
        <f t="shared" si="1895"/>
        <v>37.75</v>
      </c>
      <c r="U6750" s="133">
        <v>43746.916666666664</v>
      </c>
      <c r="V6750" s="9">
        <f t="shared" si="1896"/>
        <v>10</v>
      </c>
      <c r="W6750" s="9">
        <f t="shared" si="1897"/>
        <v>8</v>
      </c>
      <c r="X6750" s="9">
        <f t="shared" si="1898"/>
        <v>22</v>
      </c>
      <c r="Y6750" s="31" t="str">
        <f t="shared" si="1899"/>
        <v/>
      </c>
      <c r="Z6750" s="134">
        <v>21.73</v>
      </c>
      <c r="AA6750" s="31" t="str">
        <f t="shared" si="1900"/>
        <v>-</v>
      </c>
      <c r="AB6750" s="31">
        <f t="shared" si="1901"/>
        <v>21.73</v>
      </c>
    </row>
    <row r="6751" spans="1:28" x14ac:dyDescent="0.3">
      <c r="A6751" s="133">
        <v>43016.958333333336</v>
      </c>
      <c r="B6751" s="152">
        <f t="shared" si="1902"/>
        <v>10</v>
      </c>
      <c r="C6751" s="152">
        <f t="shared" si="1903"/>
        <v>8</v>
      </c>
      <c r="D6751" s="152">
        <f t="shared" si="1904"/>
        <v>23</v>
      </c>
      <c r="E6751" s="38" t="str">
        <f t="shared" si="1905"/>
        <v>W</v>
      </c>
      <c r="F6751" s="134">
        <v>25.85</v>
      </c>
      <c r="G6751" s="38" t="str">
        <f t="shared" si="1906"/>
        <v>-</v>
      </c>
      <c r="H6751" s="38">
        <f t="shared" si="1907"/>
        <v>25.85</v>
      </c>
      <c r="K6751" s="133">
        <v>43381.958333333336</v>
      </c>
      <c r="L6751" s="9">
        <f t="shared" si="1890"/>
        <v>10</v>
      </c>
      <c r="M6751" s="9">
        <f t="shared" si="1891"/>
        <v>8</v>
      </c>
      <c r="N6751" s="9">
        <f t="shared" si="1892"/>
        <v>23</v>
      </c>
      <c r="O6751" s="31" t="str">
        <f t="shared" si="1893"/>
        <v/>
      </c>
      <c r="P6751" s="134">
        <v>33.799999999999997</v>
      </c>
      <c r="Q6751" s="31" t="str">
        <f t="shared" si="1894"/>
        <v>-</v>
      </c>
      <c r="R6751" s="31">
        <f t="shared" si="1895"/>
        <v>33.799999999999997</v>
      </c>
      <c r="U6751" s="133">
        <v>43746.958333333336</v>
      </c>
      <c r="V6751" s="9">
        <f t="shared" si="1896"/>
        <v>10</v>
      </c>
      <c r="W6751" s="9">
        <f t="shared" si="1897"/>
        <v>8</v>
      </c>
      <c r="X6751" s="9">
        <f t="shared" si="1898"/>
        <v>23</v>
      </c>
      <c r="Y6751" s="31" t="str">
        <f t="shared" si="1899"/>
        <v/>
      </c>
      <c r="Z6751" s="134">
        <v>19.190000000000001</v>
      </c>
      <c r="AA6751" s="31" t="str">
        <f t="shared" si="1900"/>
        <v>-</v>
      </c>
      <c r="AB6751" s="31">
        <f t="shared" si="1901"/>
        <v>19.190000000000001</v>
      </c>
    </row>
    <row r="6752" spans="1:28" x14ac:dyDescent="0.3">
      <c r="A6752" s="133">
        <v>43017</v>
      </c>
      <c r="B6752" s="152">
        <f t="shared" si="1902"/>
        <v>10</v>
      </c>
      <c r="C6752" s="152">
        <f t="shared" si="1903"/>
        <v>9</v>
      </c>
      <c r="D6752" s="152">
        <f t="shared" si="1904"/>
        <v>0</v>
      </c>
      <c r="E6752" s="38" t="str">
        <f t="shared" si="1905"/>
        <v/>
      </c>
      <c r="F6752" s="134">
        <v>24.42</v>
      </c>
      <c r="G6752" s="38" t="str">
        <f t="shared" si="1906"/>
        <v>-</v>
      </c>
      <c r="H6752" s="38">
        <f t="shared" si="1907"/>
        <v>24.42</v>
      </c>
      <c r="K6752" s="133">
        <v>43382</v>
      </c>
      <c r="L6752" s="9">
        <f t="shared" si="1890"/>
        <v>10</v>
      </c>
      <c r="M6752" s="9">
        <f t="shared" si="1891"/>
        <v>9</v>
      </c>
      <c r="N6752" s="9">
        <f t="shared" si="1892"/>
        <v>0</v>
      </c>
      <c r="O6752" s="31" t="str">
        <f t="shared" si="1893"/>
        <v/>
      </c>
      <c r="P6752" s="134">
        <v>26.51</v>
      </c>
      <c r="Q6752" s="31" t="str">
        <f t="shared" si="1894"/>
        <v>-</v>
      </c>
      <c r="R6752" s="31">
        <f t="shared" si="1895"/>
        <v>26.51</v>
      </c>
      <c r="U6752" s="133">
        <v>43747</v>
      </c>
      <c r="V6752" s="9">
        <f t="shared" si="1896"/>
        <v>10</v>
      </c>
      <c r="W6752" s="9">
        <f t="shared" si="1897"/>
        <v>9</v>
      </c>
      <c r="X6752" s="9">
        <f t="shared" si="1898"/>
        <v>0</v>
      </c>
      <c r="Y6752" s="31" t="str">
        <f t="shared" si="1899"/>
        <v/>
      </c>
      <c r="Z6752" s="134">
        <v>17.86</v>
      </c>
      <c r="AA6752" s="31" t="str">
        <f t="shared" si="1900"/>
        <v>-</v>
      </c>
      <c r="AB6752" s="31">
        <f t="shared" si="1901"/>
        <v>17.86</v>
      </c>
    </row>
    <row r="6753" spans="1:28" x14ac:dyDescent="0.3">
      <c r="A6753" s="133">
        <v>43017.041666666664</v>
      </c>
      <c r="B6753" s="152">
        <f t="shared" si="1902"/>
        <v>10</v>
      </c>
      <c r="C6753" s="152">
        <f t="shared" si="1903"/>
        <v>9</v>
      </c>
      <c r="D6753" s="152">
        <f t="shared" si="1904"/>
        <v>1</v>
      </c>
      <c r="E6753" s="38" t="str">
        <f t="shared" si="1905"/>
        <v/>
      </c>
      <c r="F6753" s="134">
        <v>23.08</v>
      </c>
      <c r="G6753" s="38" t="str">
        <f t="shared" si="1906"/>
        <v>-</v>
      </c>
      <c r="H6753" s="38">
        <f t="shared" si="1907"/>
        <v>23.08</v>
      </c>
      <c r="K6753" s="133">
        <v>43382.041666666664</v>
      </c>
      <c r="L6753" s="9">
        <f t="shared" si="1890"/>
        <v>10</v>
      </c>
      <c r="M6753" s="9">
        <f t="shared" si="1891"/>
        <v>9</v>
      </c>
      <c r="N6753" s="9">
        <f t="shared" si="1892"/>
        <v>1</v>
      </c>
      <c r="O6753" s="31" t="str">
        <f t="shared" si="1893"/>
        <v/>
      </c>
      <c r="P6753" s="134">
        <v>24.52</v>
      </c>
      <c r="Q6753" s="31" t="str">
        <f t="shared" si="1894"/>
        <v>-</v>
      </c>
      <c r="R6753" s="31">
        <f t="shared" si="1895"/>
        <v>24.52</v>
      </c>
      <c r="U6753" s="133">
        <v>43747.041666666664</v>
      </c>
      <c r="V6753" s="9">
        <f t="shared" si="1896"/>
        <v>10</v>
      </c>
      <c r="W6753" s="9">
        <f t="shared" si="1897"/>
        <v>9</v>
      </c>
      <c r="X6753" s="9">
        <f t="shared" si="1898"/>
        <v>1</v>
      </c>
      <c r="Y6753" s="31" t="str">
        <f t="shared" si="1899"/>
        <v/>
      </c>
      <c r="Z6753" s="134">
        <v>15.95</v>
      </c>
      <c r="AA6753" s="31" t="str">
        <f t="shared" si="1900"/>
        <v>-</v>
      </c>
      <c r="AB6753" s="31">
        <f t="shared" si="1901"/>
        <v>15.95</v>
      </c>
    </row>
    <row r="6754" spans="1:28" x14ac:dyDescent="0.3">
      <c r="A6754" s="133">
        <v>43017.083333333336</v>
      </c>
      <c r="B6754" s="152">
        <f t="shared" si="1902"/>
        <v>10</v>
      </c>
      <c r="C6754" s="152">
        <f t="shared" si="1903"/>
        <v>9</v>
      </c>
      <c r="D6754" s="152">
        <f t="shared" si="1904"/>
        <v>2</v>
      </c>
      <c r="E6754" s="38" t="str">
        <f t="shared" si="1905"/>
        <v/>
      </c>
      <c r="F6754" s="134">
        <v>22.67</v>
      </c>
      <c r="G6754" s="38" t="str">
        <f t="shared" si="1906"/>
        <v>-</v>
      </c>
      <c r="H6754" s="38">
        <f t="shared" si="1907"/>
        <v>22.67</v>
      </c>
      <c r="K6754" s="133">
        <v>43382.083333333336</v>
      </c>
      <c r="L6754" s="9">
        <f t="shared" si="1890"/>
        <v>10</v>
      </c>
      <c r="M6754" s="9">
        <f t="shared" si="1891"/>
        <v>9</v>
      </c>
      <c r="N6754" s="9">
        <f t="shared" si="1892"/>
        <v>2</v>
      </c>
      <c r="O6754" s="31" t="str">
        <f t="shared" si="1893"/>
        <v/>
      </c>
      <c r="P6754" s="134">
        <v>22.84</v>
      </c>
      <c r="Q6754" s="31" t="str">
        <f t="shared" si="1894"/>
        <v>-</v>
      </c>
      <c r="R6754" s="31">
        <f t="shared" si="1895"/>
        <v>22.84</v>
      </c>
      <c r="U6754" s="133">
        <v>43747.083333333336</v>
      </c>
      <c r="V6754" s="9">
        <f t="shared" si="1896"/>
        <v>10</v>
      </c>
      <c r="W6754" s="9">
        <f t="shared" si="1897"/>
        <v>9</v>
      </c>
      <c r="X6754" s="9">
        <f t="shared" si="1898"/>
        <v>2</v>
      </c>
      <c r="Y6754" s="31" t="str">
        <f t="shared" si="1899"/>
        <v/>
      </c>
      <c r="Z6754" s="134">
        <v>14.97</v>
      </c>
      <c r="AA6754" s="31" t="str">
        <f t="shared" si="1900"/>
        <v>-</v>
      </c>
      <c r="AB6754" s="31">
        <f t="shared" si="1901"/>
        <v>14.97</v>
      </c>
    </row>
    <row r="6755" spans="1:28" x14ac:dyDescent="0.3">
      <c r="A6755" s="133">
        <v>43017.125</v>
      </c>
      <c r="B6755" s="152">
        <f t="shared" si="1902"/>
        <v>10</v>
      </c>
      <c r="C6755" s="152">
        <f t="shared" si="1903"/>
        <v>9</v>
      </c>
      <c r="D6755" s="152">
        <f t="shared" si="1904"/>
        <v>3</v>
      </c>
      <c r="E6755" s="38" t="str">
        <f t="shared" si="1905"/>
        <v/>
      </c>
      <c r="F6755" s="134">
        <v>22.62</v>
      </c>
      <c r="G6755" s="38" t="str">
        <f t="shared" si="1906"/>
        <v>-</v>
      </c>
      <c r="H6755" s="38">
        <f t="shared" si="1907"/>
        <v>22.62</v>
      </c>
      <c r="K6755" s="133">
        <v>43382.125</v>
      </c>
      <c r="L6755" s="9">
        <f t="shared" si="1890"/>
        <v>10</v>
      </c>
      <c r="M6755" s="9">
        <f t="shared" si="1891"/>
        <v>9</v>
      </c>
      <c r="N6755" s="9">
        <f t="shared" si="1892"/>
        <v>3</v>
      </c>
      <c r="O6755" s="31" t="str">
        <f t="shared" si="1893"/>
        <v/>
      </c>
      <c r="P6755" s="134">
        <v>22.07</v>
      </c>
      <c r="Q6755" s="31" t="str">
        <f t="shared" si="1894"/>
        <v>-</v>
      </c>
      <c r="R6755" s="31">
        <f t="shared" si="1895"/>
        <v>22.07</v>
      </c>
      <c r="U6755" s="133">
        <v>43747.125</v>
      </c>
      <c r="V6755" s="9">
        <f t="shared" si="1896"/>
        <v>10</v>
      </c>
      <c r="W6755" s="9">
        <f t="shared" si="1897"/>
        <v>9</v>
      </c>
      <c r="X6755" s="9">
        <f t="shared" si="1898"/>
        <v>3</v>
      </c>
      <c r="Y6755" s="31" t="str">
        <f t="shared" si="1899"/>
        <v/>
      </c>
      <c r="Z6755" s="134">
        <v>14.67</v>
      </c>
      <c r="AA6755" s="31" t="str">
        <f t="shared" si="1900"/>
        <v>-</v>
      </c>
      <c r="AB6755" s="31">
        <f t="shared" si="1901"/>
        <v>14.67</v>
      </c>
    </row>
    <row r="6756" spans="1:28" x14ac:dyDescent="0.3">
      <c r="A6756" s="133">
        <v>43017.166666666664</v>
      </c>
      <c r="B6756" s="152">
        <f t="shared" si="1902"/>
        <v>10</v>
      </c>
      <c r="C6756" s="152">
        <f t="shared" si="1903"/>
        <v>9</v>
      </c>
      <c r="D6756" s="152">
        <f t="shared" si="1904"/>
        <v>4</v>
      </c>
      <c r="E6756" s="38" t="str">
        <f t="shared" si="1905"/>
        <v/>
      </c>
      <c r="F6756" s="134">
        <v>22.65</v>
      </c>
      <c r="G6756" s="38" t="str">
        <f t="shared" si="1906"/>
        <v>-</v>
      </c>
      <c r="H6756" s="38">
        <f t="shared" si="1907"/>
        <v>22.65</v>
      </c>
      <c r="K6756" s="133">
        <v>43382.166666666664</v>
      </c>
      <c r="L6756" s="9">
        <f t="shared" si="1890"/>
        <v>10</v>
      </c>
      <c r="M6756" s="9">
        <f t="shared" si="1891"/>
        <v>9</v>
      </c>
      <c r="N6756" s="9">
        <f t="shared" si="1892"/>
        <v>4</v>
      </c>
      <c r="O6756" s="31" t="str">
        <f t="shared" si="1893"/>
        <v/>
      </c>
      <c r="P6756" s="134">
        <v>22.46</v>
      </c>
      <c r="Q6756" s="31" t="str">
        <f t="shared" si="1894"/>
        <v>-</v>
      </c>
      <c r="R6756" s="31">
        <f t="shared" si="1895"/>
        <v>22.46</v>
      </c>
      <c r="U6756" s="133">
        <v>43747.166666666664</v>
      </c>
      <c r="V6756" s="9">
        <f t="shared" si="1896"/>
        <v>10</v>
      </c>
      <c r="W6756" s="9">
        <f t="shared" si="1897"/>
        <v>9</v>
      </c>
      <c r="X6756" s="9">
        <f t="shared" si="1898"/>
        <v>4</v>
      </c>
      <c r="Y6756" s="31" t="str">
        <f t="shared" si="1899"/>
        <v/>
      </c>
      <c r="Z6756" s="134">
        <v>15.92</v>
      </c>
      <c r="AA6756" s="31" t="str">
        <f t="shared" si="1900"/>
        <v>-</v>
      </c>
      <c r="AB6756" s="31">
        <f t="shared" si="1901"/>
        <v>15.92</v>
      </c>
    </row>
    <row r="6757" spans="1:28" x14ac:dyDescent="0.3">
      <c r="A6757" s="133">
        <v>43017.208333333336</v>
      </c>
      <c r="B6757" s="152">
        <f t="shared" si="1902"/>
        <v>10</v>
      </c>
      <c r="C6757" s="152">
        <f t="shared" si="1903"/>
        <v>9</v>
      </c>
      <c r="D6757" s="152">
        <f t="shared" si="1904"/>
        <v>5</v>
      </c>
      <c r="E6757" s="38" t="str">
        <f t="shared" si="1905"/>
        <v/>
      </c>
      <c r="F6757" s="134">
        <v>23.79</v>
      </c>
      <c r="G6757" s="38" t="str">
        <f t="shared" si="1906"/>
        <v>-</v>
      </c>
      <c r="H6757" s="38">
        <f t="shared" si="1907"/>
        <v>23.79</v>
      </c>
      <c r="K6757" s="133">
        <v>43382.208333333336</v>
      </c>
      <c r="L6757" s="9">
        <f t="shared" si="1890"/>
        <v>10</v>
      </c>
      <c r="M6757" s="9">
        <f t="shared" si="1891"/>
        <v>9</v>
      </c>
      <c r="N6757" s="9">
        <f t="shared" si="1892"/>
        <v>5</v>
      </c>
      <c r="O6757" s="31" t="str">
        <f t="shared" si="1893"/>
        <v/>
      </c>
      <c r="P6757" s="134">
        <v>25.23</v>
      </c>
      <c r="Q6757" s="31" t="str">
        <f t="shared" si="1894"/>
        <v>-</v>
      </c>
      <c r="R6757" s="31">
        <f t="shared" si="1895"/>
        <v>25.23</v>
      </c>
      <c r="U6757" s="133">
        <v>43747.208333333336</v>
      </c>
      <c r="V6757" s="9">
        <f t="shared" si="1896"/>
        <v>10</v>
      </c>
      <c r="W6757" s="9">
        <f t="shared" si="1897"/>
        <v>9</v>
      </c>
      <c r="X6757" s="9">
        <f t="shared" si="1898"/>
        <v>5</v>
      </c>
      <c r="Y6757" s="31" t="str">
        <f t="shared" si="1899"/>
        <v/>
      </c>
      <c r="Z6757" s="134">
        <v>19.29</v>
      </c>
      <c r="AA6757" s="31" t="str">
        <f t="shared" si="1900"/>
        <v>-</v>
      </c>
      <c r="AB6757" s="31">
        <f t="shared" si="1901"/>
        <v>19.29</v>
      </c>
    </row>
    <row r="6758" spans="1:28" x14ac:dyDescent="0.3">
      <c r="A6758" s="133">
        <v>43017.25</v>
      </c>
      <c r="B6758" s="152">
        <f t="shared" si="1902"/>
        <v>10</v>
      </c>
      <c r="C6758" s="152">
        <f t="shared" si="1903"/>
        <v>9</v>
      </c>
      <c r="D6758" s="152">
        <f t="shared" si="1904"/>
        <v>6</v>
      </c>
      <c r="E6758" s="38" t="str">
        <f t="shared" si="1905"/>
        <v/>
      </c>
      <c r="F6758" s="134">
        <v>31.29</v>
      </c>
      <c r="G6758" s="38" t="str">
        <f t="shared" si="1906"/>
        <v>-</v>
      </c>
      <c r="H6758" s="38">
        <f t="shared" si="1907"/>
        <v>31.29</v>
      </c>
      <c r="K6758" s="133">
        <v>43382.25</v>
      </c>
      <c r="L6758" s="9">
        <f t="shared" si="1890"/>
        <v>10</v>
      </c>
      <c r="M6758" s="9">
        <f t="shared" si="1891"/>
        <v>9</v>
      </c>
      <c r="N6758" s="9">
        <f t="shared" si="1892"/>
        <v>6</v>
      </c>
      <c r="O6758" s="31" t="str">
        <f t="shared" si="1893"/>
        <v/>
      </c>
      <c r="P6758" s="134">
        <v>34.159999999999997</v>
      </c>
      <c r="Q6758" s="31" t="str">
        <f t="shared" si="1894"/>
        <v>-</v>
      </c>
      <c r="R6758" s="31">
        <f t="shared" si="1895"/>
        <v>34.159999999999997</v>
      </c>
      <c r="U6758" s="133">
        <v>43747.25</v>
      </c>
      <c r="V6758" s="9">
        <f t="shared" si="1896"/>
        <v>10</v>
      </c>
      <c r="W6758" s="9">
        <f t="shared" si="1897"/>
        <v>9</v>
      </c>
      <c r="X6758" s="9">
        <f t="shared" si="1898"/>
        <v>6</v>
      </c>
      <c r="Y6758" s="31" t="str">
        <f t="shared" si="1899"/>
        <v/>
      </c>
      <c r="Z6758" s="134">
        <v>24.79</v>
      </c>
      <c r="AA6758" s="31" t="str">
        <f t="shared" si="1900"/>
        <v>-</v>
      </c>
      <c r="AB6758" s="31">
        <f t="shared" si="1901"/>
        <v>24.79</v>
      </c>
    </row>
    <row r="6759" spans="1:28" x14ac:dyDescent="0.3">
      <c r="A6759" s="133">
        <v>43017.291666666664</v>
      </c>
      <c r="B6759" s="152">
        <f t="shared" si="1902"/>
        <v>10</v>
      </c>
      <c r="C6759" s="152">
        <f t="shared" si="1903"/>
        <v>9</v>
      </c>
      <c r="D6759" s="152">
        <f t="shared" si="1904"/>
        <v>7</v>
      </c>
      <c r="E6759" s="38" t="str">
        <f t="shared" si="1905"/>
        <v/>
      </c>
      <c r="F6759" s="134">
        <v>30.4</v>
      </c>
      <c r="G6759" s="38" t="str">
        <f t="shared" si="1906"/>
        <v>-</v>
      </c>
      <c r="H6759" s="38">
        <f t="shared" si="1907"/>
        <v>30.4</v>
      </c>
      <c r="K6759" s="133">
        <v>43382.291666666664</v>
      </c>
      <c r="L6759" s="9">
        <f t="shared" si="1890"/>
        <v>10</v>
      </c>
      <c r="M6759" s="9">
        <f t="shared" si="1891"/>
        <v>9</v>
      </c>
      <c r="N6759" s="9">
        <f t="shared" si="1892"/>
        <v>7</v>
      </c>
      <c r="O6759" s="31" t="str">
        <f t="shared" si="1893"/>
        <v/>
      </c>
      <c r="P6759" s="134">
        <v>36.130000000000003</v>
      </c>
      <c r="Q6759" s="31" t="str">
        <f t="shared" si="1894"/>
        <v>-</v>
      </c>
      <c r="R6759" s="31">
        <f t="shared" si="1895"/>
        <v>36.130000000000003</v>
      </c>
      <c r="U6759" s="133">
        <v>43747.291666666664</v>
      </c>
      <c r="V6759" s="9">
        <f t="shared" si="1896"/>
        <v>10</v>
      </c>
      <c r="W6759" s="9">
        <f t="shared" si="1897"/>
        <v>9</v>
      </c>
      <c r="X6759" s="9">
        <f t="shared" si="1898"/>
        <v>7</v>
      </c>
      <c r="Y6759" s="31" t="str">
        <f t="shared" si="1899"/>
        <v/>
      </c>
      <c r="Z6759" s="134">
        <v>24.85</v>
      </c>
      <c r="AA6759" s="31" t="str">
        <f t="shared" si="1900"/>
        <v>-</v>
      </c>
      <c r="AB6759" s="31">
        <f t="shared" si="1901"/>
        <v>24.85</v>
      </c>
    </row>
    <row r="6760" spans="1:28" x14ac:dyDescent="0.3">
      <c r="A6760" s="133">
        <v>43017.333333333336</v>
      </c>
      <c r="B6760" s="152">
        <f t="shared" si="1902"/>
        <v>10</v>
      </c>
      <c r="C6760" s="152">
        <f t="shared" si="1903"/>
        <v>9</v>
      </c>
      <c r="D6760" s="152">
        <f t="shared" si="1904"/>
        <v>8</v>
      </c>
      <c r="E6760" s="38" t="str">
        <f t="shared" si="1905"/>
        <v/>
      </c>
      <c r="F6760" s="134">
        <v>30.66</v>
      </c>
      <c r="G6760" s="38">
        <f t="shared" si="1906"/>
        <v>30.66</v>
      </c>
      <c r="H6760" s="38" t="str">
        <f t="shared" si="1907"/>
        <v>-</v>
      </c>
      <c r="K6760" s="133">
        <v>43382.333333333336</v>
      </c>
      <c r="L6760" s="9">
        <f t="shared" si="1890"/>
        <v>10</v>
      </c>
      <c r="M6760" s="9">
        <f t="shared" si="1891"/>
        <v>9</v>
      </c>
      <c r="N6760" s="9">
        <f t="shared" si="1892"/>
        <v>8</v>
      </c>
      <c r="O6760" s="31" t="str">
        <f t="shared" si="1893"/>
        <v/>
      </c>
      <c r="P6760" s="134">
        <v>36.130000000000003</v>
      </c>
      <c r="Q6760" s="31">
        <f t="shared" si="1894"/>
        <v>36.130000000000003</v>
      </c>
      <c r="R6760" s="31" t="str">
        <f t="shared" si="1895"/>
        <v>-</v>
      </c>
      <c r="U6760" s="133">
        <v>43747.333333333336</v>
      </c>
      <c r="V6760" s="9">
        <f t="shared" si="1896"/>
        <v>10</v>
      </c>
      <c r="W6760" s="9">
        <f t="shared" si="1897"/>
        <v>9</v>
      </c>
      <c r="X6760" s="9">
        <f t="shared" si="1898"/>
        <v>8</v>
      </c>
      <c r="Y6760" s="31" t="str">
        <f t="shared" si="1899"/>
        <v/>
      </c>
      <c r="Z6760" s="134">
        <v>24.81</v>
      </c>
      <c r="AA6760" s="31">
        <f t="shared" si="1900"/>
        <v>24.81</v>
      </c>
      <c r="AB6760" s="31" t="str">
        <f t="shared" si="1901"/>
        <v>-</v>
      </c>
    </row>
    <row r="6761" spans="1:28" x14ac:dyDescent="0.3">
      <c r="A6761" s="133">
        <v>43017.375</v>
      </c>
      <c r="B6761" s="152">
        <f t="shared" si="1902"/>
        <v>10</v>
      </c>
      <c r="C6761" s="152">
        <f t="shared" si="1903"/>
        <v>9</v>
      </c>
      <c r="D6761" s="152">
        <f t="shared" si="1904"/>
        <v>9</v>
      </c>
      <c r="E6761" s="38" t="str">
        <f t="shared" si="1905"/>
        <v/>
      </c>
      <c r="F6761" s="134">
        <v>36.1</v>
      </c>
      <c r="G6761" s="38">
        <f t="shared" si="1906"/>
        <v>36.1</v>
      </c>
      <c r="H6761" s="38" t="str">
        <f t="shared" si="1907"/>
        <v>-</v>
      </c>
      <c r="K6761" s="133">
        <v>43382.375</v>
      </c>
      <c r="L6761" s="9">
        <f t="shared" si="1890"/>
        <v>10</v>
      </c>
      <c r="M6761" s="9">
        <f t="shared" si="1891"/>
        <v>9</v>
      </c>
      <c r="N6761" s="9">
        <f t="shared" si="1892"/>
        <v>9</v>
      </c>
      <c r="O6761" s="31" t="str">
        <f t="shared" si="1893"/>
        <v/>
      </c>
      <c r="P6761" s="134">
        <v>39.97</v>
      </c>
      <c r="Q6761" s="31">
        <f t="shared" si="1894"/>
        <v>39.97</v>
      </c>
      <c r="R6761" s="31" t="str">
        <f t="shared" si="1895"/>
        <v>-</v>
      </c>
      <c r="U6761" s="133">
        <v>43747.375</v>
      </c>
      <c r="V6761" s="9">
        <f t="shared" si="1896"/>
        <v>10</v>
      </c>
      <c r="W6761" s="9">
        <f t="shared" si="1897"/>
        <v>9</v>
      </c>
      <c r="X6761" s="9">
        <f t="shared" si="1898"/>
        <v>9</v>
      </c>
      <c r="Y6761" s="31" t="str">
        <f t="shared" si="1899"/>
        <v/>
      </c>
      <c r="Z6761" s="134">
        <v>25.85</v>
      </c>
      <c r="AA6761" s="31">
        <f t="shared" si="1900"/>
        <v>25.85</v>
      </c>
      <c r="AB6761" s="31" t="str">
        <f t="shared" si="1901"/>
        <v>-</v>
      </c>
    </row>
    <row r="6762" spans="1:28" x14ac:dyDescent="0.3">
      <c r="A6762" s="133">
        <v>43017.416666666664</v>
      </c>
      <c r="B6762" s="152">
        <f t="shared" si="1902"/>
        <v>10</v>
      </c>
      <c r="C6762" s="152">
        <f t="shared" si="1903"/>
        <v>9</v>
      </c>
      <c r="D6762" s="152">
        <f t="shared" si="1904"/>
        <v>10</v>
      </c>
      <c r="E6762" s="38" t="str">
        <f t="shared" si="1905"/>
        <v/>
      </c>
      <c r="F6762" s="134">
        <v>40.82</v>
      </c>
      <c r="G6762" s="38">
        <f t="shared" si="1906"/>
        <v>40.82</v>
      </c>
      <c r="H6762" s="38" t="str">
        <f t="shared" si="1907"/>
        <v>-</v>
      </c>
      <c r="K6762" s="133">
        <v>43382.416666666664</v>
      </c>
      <c r="L6762" s="9">
        <f t="shared" si="1890"/>
        <v>10</v>
      </c>
      <c r="M6762" s="9">
        <f t="shared" si="1891"/>
        <v>9</v>
      </c>
      <c r="N6762" s="9">
        <f t="shared" si="1892"/>
        <v>10</v>
      </c>
      <c r="O6762" s="31" t="str">
        <f t="shared" si="1893"/>
        <v/>
      </c>
      <c r="P6762" s="134">
        <v>44.77</v>
      </c>
      <c r="Q6762" s="31">
        <f t="shared" si="1894"/>
        <v>44.77</v>
      </c>
      <c r="R6762" s="31" t="str">
        <f t="shared" si="1895"/>
        <v>-</v>
      </c>
      <c r="U6762" s="133">
        <v>43747.416666666664</v>
      </c>
      <c r="V6762" s="9">
        <f t="shared" si="1896"/>
        <v>10</v>
      </c>
      <c r="W6762" s="9">
        <f t="shared" si="1897"/>
        <v>9</v>
      </c>
      <c r="X6762" s="9">
        <f t="shared" si="1898"/>
        <v>10</v>
      </c>
      <c r="Y6762" s="31" t="str">
        <f t="shared" si="1899"/>
        <v/>
      </c>
      <c r="Z6762" s="134">
        <v>24.8</v>
      </c>
      <c r="AA6762" s="31">
        <f t="shared" si="1900"/>
        <v>24.8</v>
      </c>
      <c r="AB6762" s="31" t="str">
        <f t="shared" si="1901"/>
        <v>-</v>
      </c>
    </row>
    <row r="6763" spans="1:28" x14ac:dyDescent="0.3">
      <c r="A6763" s="133">
        <v>43017.458333333336</v>
      </c>
      <c r="B6763" s="152">
        <f t="shared" si="1902"/>
        <v>10</v>
      </c>
      <c r="C6763" s="152">
        <f t="shared" si="1903"/>
        <v>9</v>
      </c>
      <c r="D6763" s="152">
        <f t="shared" si="1904"/>
        <v>11</v>
      </c>
      <c r="E6763" s="38" t="str">
        <f t="shared" si="1905"/>
        <v/>
      </c>
      <c r="F6763" s="134">
        <v>41.23</v>
      </c>
      <c r="G6763" s="38">
        <f t="shared" si="1906"/>
        <v>41.23</v>
      </c>
      <c r="H6763" s="38" t="str">
        <f t="shared" si="1907"/>
        <v>-</v>
      </c>
      <c r="K6763" s="133">
        <v>43382.458333333336</v>
      </c>
      <c r="L6763" s="9">
        <f t="shared" si="1890"/>
        <v>10</v>
      </c>
      <c r="M6763" s="9">
        <f t="shared" si="1891"/>
        <v>9</v>
      </c>
      <c r="N6763" s="9">
        <f t="shared" si="1892"/>
        <v>11</v>
      </c>
      <c r="O6763" s="31" t="str">
        <f t="shared" si="1893"/>
        <v/>
      </c>
      <c r="P6763" s="134">
        <v>50.67</v>
      </c>
      <c r="Q6763" s="31">
        <f t="shared" si="1894"/>
        <v>50.67</v>
      </c>
      <c r="R6763" s="31" t="str">
        <f t="shared" si="1895"/>
        <v>-</v>
      </c>
      <c r="U6763" s="133">
        <v>43747.458333333336</v>
      </c>
      <c r="V6763" s="9">
        <f t="shared" si="1896"/>
        <v>10</v>
      </c>
      <c r="W6763" s="9">
        <f t="shared" si="1897"/>
        <v>9</v>
      </c>
      <c r="X6763" s="9">
        <f t="shared" si="1898"/>
        <v>11</v>
      </c>
      <c r="Y6763" s="31" t="str">
        <f t="shared" si="1899"/>
        <v/>
      </c>
      <c r="Z6763" s="134">
        <v>25.47</v>
      </c>
      <c r="AA6763" s="31">
        <f t="shared" si="1900"/>
        <v>25.47</v>
      </c>
      <c r="AB6763" s="31" t="str">
        <f t="shared" si="1901"/>
        <v>-</v>
      </c>
    </row>
    <row r="6764" spans="1:28" x14ac:dyDescent="0.3">
      <c r="A6764" s="133">
        <v>43017.5</v>
      </c>
      <c r="B6764" s="152">
        <f t="shared" si="1902"/>
        <v>10</v>
      </c>
      <c r="C6764" s="152">
        <f t="shared" si="1903"/>
        <v>9</v>
      </c>
      <c r="D6764" s="152">
        <f t="shared" si="1904"/>
        <v>12</v>
      </c>
      <c r="E6764" s="38" t="str">
        <f t="shared" si="1905"/>
        <v/>
      </c>
      <c r="F6764" s="134">
        <v>41.84</v>
      </c>
      <c r="G6764" s="38">
        <f t="shared" si="1906"/>
        <v>41.84</v>
      </c>
      <c r="H6764" s="38" t="str">
        <f t="shared" si="1907"/>
        <v>-</v>
      </c>
      <c r="K6764" s="133">
        <v>43382.5</v>
      </c>
      <c r="L6764" s="9">
        <f t="shared" si="1890"/>
        <v>10</v>
      </c>
      <c r="M6764" s="9">
        <f t="shared" si="1891"/>
        <v>9</v>
      </c>
      <c r="N6764" s="9">
        <f t="shared" si="1892"/>
        <v>12</v>
      </c>
      <c r="O6764" s="31" t="str">
        <f t="shared" si="1893"/>
        <v/>
      </c>
      <c r="P6764" s="134">
        <v>68.510000000000005</v>
      </c>
      <c r="Q6764" s="31">
        <f t="shared" si="1894"/>
        <v>68.510000000000005</v>
      </c>
      <c r="R6764" s="31" t="str">
        <f t="shared" si="1895"/>
        <v>-</v>
      </c>
      <c r="U6764" s="133">
        <v>43747.5</v>
      </c>
      <c r="V6764" s="9">
        <f t="shared" si="1896"/>
        <v>10</v>
      </c>
      <c r="W6764" s="9">
        <f t="shared" si="1897"/>
        <v>9</v>
      </c>
      <c r="X6764" s="9">
        <f t="shared" si="1898"/>
        <v>12</v>
      </c>
      <c r="Y6764" s="31" t="str">
        <f t="shared" si="1899"/>
        <v/>
      </c>
      <c r="Z6764" s="134">
        <v>25.23</v>
      </c>
      <c r="AA6764" s="31">
        <f t="shared" si="1900"/>
        <v>25.23</v>
      </c>
      <c r="AB6764" s="31" t="str">
        <f t="shared" si="1901"/>
        <v>-</v>
      </c>
    </row>
    <row r="6765" spans="1:28" x14ac:dyDescent="0.3">
      <c r="A6765" s="133">
        <v>43017.541666666664</v>
      </c>
      <c r="B6765" s="152">
        <f t="shared" si="1902"/>
        <v>10</v>
      </c>
      <c r="C6765" s="152">
        <f t="shared" si="1903"/>
        <v>9</v>
      </c>
      <c r="D6765" s="152">
        <f t="shared" si="1904"/>
        <v>13</v>
      </c>
      <c r="E6765" s="38" t="str">
        <f t="shared" si="1905"/>
        <v/>
      </c>
      <c r="F6765" s="134">
        <v>42.26</v>
      </c>
      <c r="G6765" s="38">
        <f t="shared" si="1906"/>
        <v>42.26</v>
      </c>
      <c r="H6765" s="38" t="str">
        <f t="shared" si="1907"/>
        <v>-</v>
      </c>
      <c r="K6765" s="133">
        <v>43382.541666666664</v>
      </c>
      <c r="L6765" s="9">
        <f t="shared" si="1890"/>
        <v>10</v>
      </c>
      <c r="M6765" s="9">
        <f t="shared" si="1891"/>
        <v>9</v>
      </c>
      <c r="N6765" s="9">
        <f t="shared" si="1892"/>
        <v>13</v>
      </c>
      <c r="O6765" s="31" t="str">
        <f t="shared" si="1893"/>
        <v/>
      </c>
      <c r="P6765" s="134">
        <v>93.04</v>
      </c>
      <c r="Q6765" s="31">
        <f t="shared" si="1894"/>
        <v>93.04</v>
      </c>
      <c r="R6765" s="31" t="str">
        <f t="shared" si="1895"/>
        <v>-</v>
      </c>
      <c r="U6765" s="133">
        <v>43747.541666666664</v>
      </c>
      <c r="V6765" s="9">
        <f t="shared" si="1896"/>
        <v>10</v>
      </c>
      <c r="W6765" s="9">
        <f t="shared" si="1897"/>
        <v>9</v>
      </c>
      <c r="X6765" s="9">
        <f t="shared" si="1898"/>
        <v>13</v>
      </c>
      <c r="Y6765" s="31" t="str">
        <f t="shared" si="1899"/>
        <v/>
      </c>
      <c r="Z6765" s="134">
        <v>25.45</v>
      </c>
      <c r="AA6765" s="31">
        <f t="shared" si="1900"/>
        <v>25.45</v>
      </c>
      <c r="AB6765" s="31" t="str">
        <f t="shared" si="1901"/>
        <v>-</v>
      </c>
    </row>
    <row r="6766" spans="1:28" x14ac:dyDescent="0.3">
      <c r="A6766" s="133">
        <v>43017.583333333336</v>
      </c>
      <c r="B6766" s="152">
        <f t="shared" si="1902"/>
        <v>10</v>
      </c>
      <c r="C6766" s="152">
        <f t="shared" si="1903"/>
        <v>9</v>
      </c>
      <c r="D6766" s="152">
        <f t="shared" si="1904"/>
        <v>14</v>
      </c>
      <c r="E6766" s="38" t="str">
        <f t="shared" si="1905"/>
        <v/>
      </c>
      <c r="F6766" s="134">
        <v>43.94</v>
      </c>
      <c r="G6766" s="38">
        <f t="shared" si="1906"/>
        <v>43.94</v>
      </c>
      <c r="H6766" s="38" t="str">
        <f t="shared" si="1907"/>
        <v>-</v>
      </c>
      <c r="K6766" s="133">
        <v>43382.583333333336</v>
      </c>
      <c r="L6766" s="9">
        <f t="shared" si="1890"/>
        <v>10</v>
      </c>
      <c r="M6766" s="9">
        <f t="shared" si="1891"/>
        <v>9</v>
      </c>
      <c r="N6766" s="9">
        <f t="shared" si="1892"/>
        <v>14</v>
      </c>
      <c r="O6766" s="31" t="str">
        <f t="shared" si="1893"/>
        <v/>
      </c>
      <c r="P6766" s="134">
        <v>109.2</v>
      </c>
      <c r="Q6766" s="31">
        <f t="shared" si="1894"/>
        <v>109.2</v>
      </c>
      <c r="R6766" s="31" t="str">
        <f t="shared" si="1895"/>
        <v>-</v>
      </c>
      <c r="U6766" s="133">
        <v>43747.583333333336</v>
      </c>
      <c r="V6766" s="9">
        <f t="shared" si="1896"/>
        <v>10</v>
      </c>
      <c r="W6766" s="9">
        <f t="shared" si="1897"/>
        <v>9</v>
      </c>
      <c r="X6766" s="9">
        <f t="shared" si="1898"/>
        <v>14</v>
      </c>
      <c r="Y6766" s="31" t="str">
        <f t="shared" si="1899"/>
        <v/>
      </c>
      <c r="Z6766" s="134">
        <v>25.63</v>
      </c>
      <c r="AA6766" s="31">
        <f t="shared" si="1900"/>
        <v>25.63</v>
      </c>
      <c r="AB6766" s="31" t="str">
        <f t="shared" si="1901"/>
        <v>-</v>
      </c>
    </row>
    <row r="6767" spans="1:28" x14ac:dyDescent="0.3">
      <c r="A6767" s="133">
        <v>43017.625</v>
      </c>
      <c r="B6767" s="152">
        <f t="shared" si="1902"/>
        <v>10</v>
      </c>
      <c r="C6767" s="152">
        <f t="shared" si="1903"/>
        <v>9</v>
      </c>
      <c r="D6767" s="152">
        <f t="shared" si="1904"/>
        <v>15</v>
      </c>
      <c r="E6767" s="38" t="str">
        <f t="shared" si="1905"/>
        <v/>
      </c>
      <c r="F6767" s="134">
        <v>44.9</v>
      </c>
      <c r="G6767" s="38">
        <f t="shared" si="1906"/>
        <v>44.9</v>
      </c>
      <c r="H6767" s="38" t="str">
        <f t="shared" si="1907"/>
        <v>-</v>
      </c>
      <c r="K6767" s="133">
        <v>43382.625</v>
      </c>
      <c r="L6767" s="9">
        <f t="shared" si="1890"/>
        <v>10</v>
      </c>
      <c r="M6767" s="9">
        <f t="shared" si="1891"/>
        <v>9</v>
      </c>
      <c r="N6767" s="9">
        <f t="shared" si="1892"/>
        <v>15</v>
      </c>
      <c r="O6767" s="31" t="str">
        <f t="shared" si="1893"/>
        <v/>
      </c>
      <c r="P6767" s="134">
        <v>120.26</v>
      </c>
      <c r="Q6767" s="31">
        <f t="shared" si="1894"/>
        <v>120.26</v>
      </c>
      <c r="R6767" s="31" t="str">
        <f t="shared" si="1895"/>
        <v>-</v>
      </c>
      <c r="U6767" s="133">
        <v>43747.625</v>
      </c>
      <c r="V6767" s="9">
        <f t="shared" si="1896"/>
        <v>10</v>
      </c>
      <c r="W6767" s="9">
        <f t="shared" si="1897"/>
        <v>9</v>
      </c>
      <c r="X6767" s="9">
        <f t="shared" si="1898"/>
        <v>15</v>
      </c>
      <c r="Y6767" s="31" t="str">
        <f t="shared" si="1899"/>
        <v/>
      </c>
      <c r="Z6767" s="134">
        <v>25.18</v>
      </c>
      <c r="AA6767" s="31">
        <f t="shared" si="1900"/>
        <v>25.18</v>
      </c>
      <c r="AB6767" s="31" t="str">
        <f t="shared" si="1901"/>
        <v>-</v>
      </c>
    </row>
    <row r="6768" spans="1:28" x14ac:dyDescent="0.3">
      <c r="A6768" s="133">
        <v>43017.666666666664</v>
      </c>
      <c r="B6768" s="152">
        <f t="shared" si="1902"/>
        <v>10</v>
      </c>
      <c r="C6768" s="152">
        <f t="shared" si="1903"/>
        <v>9</v>
      </c>
      <c r="D6768" s="152">
        <f t="shared" si="1904"/>
        <v>16</v>
      </c>
      <c r="E6768" s="38" t="str">
        <f t="shared" si="1905"/>
        <v/>
      </c>
      <c r="F6768" s="134">
        <v>49.13</v>
      </c>
      <c r="G6768" s="38">
        <f t="shared" si="1906"/>
        <v>49.13</v>
      </c>
      <c r="H6768" s="38" t="str">
        <f t="shared" si="1907"/>
        <v>-</v>
      </c>
      <c r="K6768" s="133">
        <v>43382.666666666664</v>
      </c>
      <c r="L6768" s="9">
        <f t="shared" si="1890"/>
        <v>10</v>
      </c>
      <c r="M6768" s="9">
        <f t="shared" si="1891"/>
        <v>9</v>
      </c>
      <c r="N6768" s="9">
        <f t="shared" si="1892"/>
        <v>16</v>
      </c>
      <c r="O6768" s="31" t="str">
        <f t="shared" si="1893"/>
        <v/>
      </c>
      <c r="P6768" s="134">
        <v>117.17</v>
      </c>
      <c r="Q6768" s="31">
        <f t="shared" si="1894"/>
        <v>117.17</v>
      </c>
      <c r="R6768" s="31" t="str">
        <f t="shared" si="1895"/>
        <v>-</v>
      </c>
      <c r="U6768" s="133">
        <v>43747.666666666664</v>
      </c>
      <c r="V6768" s="9">
        <f t="shared" si="1896"/>
        <v>10</v>
      </c>
      <c r="W6768" s="9">
        <f t="shared" si="1897"/>
        <v>9</v>
      </c>
      <c r="X6768" s="9">
        <f t="shared" si="1898"/>
        <v>16</v>
      </c>
      <c r="Y6768" s="31" t="str">
        <f t="shared" si="1899"/>
        <v/>
      </c>
      <c r="Z6768" s="134">
        <v>24.85</v>
      </c>
      <c r="AA6768" s="31">
        <f t="shared" si="1900"/>
        <v>24.85</v>
      </c>
      <c r="AB6768" s="31" t="str">
        <f t="shared" si="1901"/>
        <v>-</v>
      </c>
    </row>
    <row r="6769" spans="1:28" x14ac:dyDescent="0.3">
      <c r="A6769" s="133">
        <v>43017.708333333336</v>
      </c>
      <c r="B6769" s="152">
        <f t="shared" si="1902"/>
        <v>10</v>
      </c>
      <c r="C6769" s="152">
        <f t="shared" si="1903"/>
        <v>9</v>
      </c>
      <c r="D6769" s="152">
        <f t="shared" si="1904"/>
        <v>17</v>
      </c>
      <c r="E6769" s="38" t="str">
        <f t="shared" si="1905"/>
        <v/>
      </c>
      <c r="F6769" s="134">
        <v>46.6</v>
      </c>
      <c r="G6769" s="38" t="str">
        <f t="shared" si="1906"/>
        <v>-</v>
      </c>
      <c r="H6769" s="38">
        <f t="shared" si="1907"/>
        <v>46.6</v>
      </c>
      <c r="K6769" s="133">
        <v>43382.708333333336</v>
      </c>
      <c r="L6769" s="9">
        <f t="shared" si="1890"/>
        <v>10</v>
      </c>
      <c r="M6769" s="9">
        <f t="shared" si="1891"/>
        <v>9</v>
      </c>
      <c r="N6769" s="9">
        <f t="shared" si="1892"/>
        <v>17</v>
      </c>
      <c r="O6769" s="31" t="str">
        <f t="shared" si="1893"/>
        <v/>
      </c>
      <c r="P6769" s="134">
        <v>95.29</v>
      </c>
      <c r="Q6769" s="31" t="str">
        <f t="shared" si="1894"/>
        <v>-</v>
      </c>
      <c r="R6769" s="31">
        <f t="shared" si="1895"/>
        <v>95.29</v>
      </c>
      <c r="U6769" s="133">
        <v>43747.708333333336</v>
      </c>
      <c r="V6769" s="9">
        <f t="shared" si="1896"/>
        <v>10</v>
      </c>
      <c r="W6769" s="9">
        <f t="shared" si="1897"/>
        <v>9</v>
      </c>
      <c r="X6769" s="9">
        <f t="shared" si="1898"/>
        <v>17</v>
      </c>
      <c r="Y6769" s="31" t="str">
        <f t="shared" si="1899"/>
        <v/>
      </c>
      <c r="Z6769" s="134">
        <v>25.82</v>
      </c>
      <c r="AA6769" s="31" t="str">
        <f t="shared" si="1900"/>
        <v>-</v>
      </c>
      <c r="AB6769" s="31">
        <f t="shared" si="1901"/>
        <v>25.82</v>
      </c>
    </row>
    <row r="6770" spans="1:28" x14ac:dyDescent="0.3">
      <c r="A6770" s="133">
        <v>43017.75</v>
      </c>
      <c r="B6770" s="152">
        <f t="shared" si="1902"/>
        <v>10</v>
      </c>
      <c r="C6770" s="152">
        <f t="shared" si="1903"/>
        <v>9</v>
      </c>
      <c r="D6770" s="152">
        <f t="shared" si="1904"/>
        <v>18</v>
      </c>
      <c r="E6770" s="38" t="str">
        <f t="shared" si="1905"/>
        <v/>
      </c>
      <c r="F6770" s="134">
        <v>44.89</v>
      </c>
      <c r="G6770" s="38" t="str">
        <f t="shared" si="1906"/>
        <v>-</v>
      </c>
      <c r="H6770" s="38">
        <f t="shared" si="1907"/>
        <v>44.89</v>
      </c>
      <c r="K6770" s="133">
        <v>43382.75</v>
      </c>
      <c r="L6770" s="9">
        <f t="shared" si="1890"/>
        <v>10</v>
      </c>
      <c r="M6770" s="9">
        <f t="shared" si="1891"/>
        <v>9</v>
      </c>
      <c r="N6770" s="9">
        <f t="shared" si="1892"/>
        <v>18</v>
      </c>
      <c r="O6770" s="31" t="str">
        <f t="shared" si="1893"/>
        <v/>
      </c>
      <c r="P6770" s="134">
        <v>85.04</v>
      </c>
      <c r="Q6770" s="31" t="str">
        <f t="shared" si="1894"/>
        <v>-</v>
      </c>
      <c r="R6770" s="31">
        <f t="shared" si="1895"/>
        <v>85.04</v>
      </c>
      <c r="U6770" s="133">
        <v>43747.75</v>
      </c>
      <c r="V6770" s="9">
        <f t="shared" si="1896"/>
        <v>10</v>
      </c>
      <c r="W6770" s="9">
        <f t="shared" si="1897"/>
        <v>9</v>
      </c>
      <c r="X6770" s="9">
        <f t="shared" si="1898"/>
        <v>18</v>
      </c>
      <c r="Y6770" s="31" t="str">
        <f t="shared" si="1899"/>
        <v/>
      </c>
      <c r="Z6770" s="134">
        <v>28.37</v>
      </c>
      <c r="AA6770" s="31" t="str">
        <f t="shared" si="1900"/>
        <v>-</v>
      </c>
      <c r="AB6770" s="31">
        <f t="shared" si="1901"/>
        <v>28.37</v>
      </c>
    </row>
    <row r="6771" spans="1:28" x14ac:dyDescent="0.3">
      <c r="A6771" s="133">
        <v>43017.791666666664</v>
      </c>
      <c r="B6771" s="152">
        <f t="shared" si="1902"/>
        <v>10</v>
      </c>
      <c r="C6771" s="152">
        <f t="shared" si="1903"/>
        <v>9</v>
      </c>
      <c r="D6771" s="152">
        <f t="shared" si="1904"/>
        <v>19</v>
      </c>
      <c r="E6771" s="38" t="str">
        <f t="shared" si="1905"/>
        <v/>
      </c>
      <c r="F6771" s="134">
        <v>51.54</v>
      </c>
      <c r="G6771" s="38" t="str">
        <f t="shared" si="1906"/>
        <v>-</v>
      </c>
      <c r="H6771" s="38">
        <f t="shared" si="1907"/>
        <v>51.54</v>
      </c>
      <c r="K6771" s="133">
        <v>43382.791666666664</v>
      </c>
      <c r="L6771" s="9">
        <f t="shared" si="1890"/>
        <v>10</v>
      </c>
      <c r="M6771" s="9">
        <f t="shared" si="1891"/>
        <v>9</v>
      </c>
      <c r="N6771" s="9">
        <f t="shared" si="1892"/>
        <v>19</v>
      </c>
      <c r="O6771" s="31" t="str">
        <f t="shared" si="1893"/>
        <v/>
      </c>
      <c r="P6771" s="134">
        <v>67.02</v>
      </c>
      <c r="Q6771" s="31" t="str">
        <f t="shared" si="1894"/>
        <v>-</v>
      </c>
      <c r="R6771" s="31">
        <f t="shared" si="1895"/>
        <v>67.02</v>
      </c>
      <c r="U6771" s="133">
        <v>43747.791666666664</v>
      </c>
      <c r="V6771" s="9">
        <f t="shared" si="1896"/>
        <v>10</v>
      </c>
      <c r="W6771" s="9">
        <f t="shared" si="1897"/>
        <v>9</v>
      </c>
      <c r="X6771" s="9">
        <f t="shared" si="1898"/>
        <v>19</v>
      </c>
      <c r="Y6771" s="31" t="str">
        <f t="shared" si="1899"/>
        <v/>
      </c>
      <c r="Z6771" s="134">
        <v>30.99</v>
      </c>
      <c r="AA6771" s="31" t="str">
        <f t="shared" si="1900"/>
        <v>-</v>
      </c>
      <c r="AB6771" s="31">
        <f t="shared" si="1901"/>
        <v>30.99</v>
      </c>
    </row>
    <row r="6772" spans="1:28" x14ac:dyDescent="0.3">
      <c r="A6772" s="133">
        <v>43017.833333333336</v>
      </c>
      <c r="B6772" s="152">
        <f t="shared" si="1902"/>
        <v>10</v>
      </c>
      <c r="C6772" s="152">
        <f t="shared" si="1903"/>
        <v>9</v>
      </c>
      <c r="D6772" s="152">
        <f t="shared" si="1904"/>
        <v>20</v>
      </c>
      <c r="E6772" s="38" t="str">
        <f t="shared" si="1905"/>
        <v/>
      </c>
      <c r="F6772" s="134">
        <v>42.9</v>
      </c>
      <c r="G6772" s="38" t="str">
        <f t="shared" si="1906"/>
        <v>-</v>
      </c>
      <c r="H6772" s="38">
        <f t="shared" si="1907"/>
        <v>42.9</v>
      </c>
      <c r="K6772" s="133">
        <v>43382.833333333336</v>
      </c>
      <c r="L6772" s="9">
        <f t="shared" si="1890"/>
        <v>10</v>
      </c>
      <c r="M6772" s="9">
        <f t="shared" si="1891"/>
        <v>9</v>
      </c>
      <c r="N6772" s="9">
        <f t="shared" si="1892"/>
        <v>20</v>
      </c>
      <c r="O6772" s="31" t="str">
        <f t="shared" si="1893"/>
        <v/>
      </c>
      <c r="P6772" s="134">
        <v>46.42</v>
      </c>
      <c r="Q6772" s="31" t="str">
        <f t="shared" si="1894"/>
        <v>-</v>
      </c>
      <c r="R6772" s="31">
        <f t="shared" si="1895"/>
        <v>46.42</v>
      </c>
      <c r="U6772" s="133">
        <v>43747.833333333336</v>
      </c>
      <c r="V6772" s="9">
        <f t="shared" si="1896"/>
        <v>10</v>
      </c>
      <c r="W6772" s="9">
        <f t="shared" si="1897"/>
        <v>9</v>
      </c>
      <c r="X6772" s="9">
        <f t="shared" si="1898"/>
        <v>20</v>
      </c>
      <c r="Y6772" s="31" t="str">
        <f t="shared" si="1899"/>
        <v/>
      </c>
      <c r="Z6772" s="134">
        <v>24.71</v>
      </c>
      <c r="AA6772" s="31" t="str">
        <f t="shared" si="1900"/>
        <v>-</v>
      </c>
      <c r="AB6772" s="31">
        <f t="shared" si="1901"/>
        <v>24.71</v>
      </c>
    </row>
    <row r="6773" spans="1:28" x14ac:dyDescent="0.3">
      <c r="A6773" s="133">
        <v>43017.875</v>
      </c>
      <c r="B6773" s="152">
        <f t="shared" si="1902"/>
        <v>10</v>
      </c>
      <c r="C6773" s="152">
        <f t="shared" si="1903"/>
        <v>9</v>
      </c>
      <c r="D6773" s="152">
        <f t="shared" si="1904"/>
        <v>21</v>
      </c>
      <c r="E6773" s="38" t="str">
        <f t="shared" si="1905"/>
        <v/>
      </c>
      <c r="F6773" s="134">
        <v>37.340000000000003</v>
      </c>
      <c r="G6773" s="38" t="str">
        <f t="shared" si="1906"/>
        <v>-</v>
      </c>
      <c r="H6773" s="38">
        <f t="shared" si="1907"/>
        <v>37.340000000000003</v>
      </c>
      <c r="K6773" s="133">
        <v>43382.875</v>
      </c>
      <c r="L6773" s="9">
        <f t="shared" si="1890"/>
        <v>10</v>
      </c>
      <c r="M6773" s="9">
        <f t="shared" si="1891"/>
        <v>9</v>
      </c>
      <c r="N6773" s="9">
        <f t="shared" si="1892"/>
        <v>21</v>
      </c>
      <c r="O6773" s="31" t="str">
        <f t="shared" si="1893"/>
        <v/>
      </c>
      <c r="P6773" s="134">
        <v>39.15</v>
      </c>
      <c r="Q6773" s="31" t="str">
        <f t="shared" si="1894"/>
        <v>-</v>
      </c>
      <c r="R6773" s="31">
        <f t="shared" si="1895"/>
        <v>39.15</v>
      </c>
      <c r="U6773" s="133">
        <v>43747.875</v>
      </c>
      <c r="V6773" s="9">
        <f t="shared" si="1896"/>
        <v>10</v>
      </c>
      <c r="W6773" s="9">
        <f t="shared" si="1897"/>
        <v>9</v>
      </c>
      <c r="X6773" s="9">
        <f t="shared" si="1898"/>
        <v>21</v>
      </c>
      <c r="Y6773" s="31" t="str">
        <f t="shared" si="1899"/>
        <v/>
      </c>
      <c r="Z6773" s="134">
        <v>22.34</v>
      </c>
      <c r="AA6773" s="31" t="str">
        <f t="shared" si="1900"/>
        <v>-</v>
      </c>
      <c r="AB6773" s="31">
        <f t="shared" si="1901"/>
        <v>22.34</v>
      </c>
    </row>
    <row r="6774" spans="1:28" x14ac:dyDescent="0.3">
      <c r="A6774" s="133">
        <v>43017.916666666664</v>
      </c>
      <c r="B6774" s="152">
        <f t="shared" si="1902"/>
        <v>10</v>
      </c>
      <c r="C6774" s="152">
        <f t="shared" si="1903"/>
        <v>9</v>
      </c>
      <c r="D6774" s="152">
        <f t="shared" si="1904"/>
        <v>22</v>
      </c>
      <c r="E6774" s="38" t="str">
        <f t="shared" si="1905"/>
        <v/>
      </c>
      <c r="F6774" s="134">
        <v>30.36</v>
      </c>
      <c r="G6774" s="38" t="str">
        <f t="shared" si="1906"/>
        <v>-</v>
      </c>
      <c r="H6774" s="38">
        <f t="shared" si="1907"/>
        <v>30.36</v>
      </c>
      <c r="K6774" s="133">
        <v>43382.916666666664</v>
      </c>
      <c r="L6774" s="9">
        <f t="shared" si="1890"/>
        <v>10</v>
      </c>
      <c r="M6774" s="9">
        <f t="shared" si="1891"/>
        <v>9</v>
      </c>
      <c r="N6774" s="9">
        <f t="shared" si="1892"/>
        <v>22</v>
      </c>
      <c r="O6774" s="31" t="str">
        <f t="shared" si="1893"/>
        <v/>
      </c>
      <c r="P6774" s="134">
        <v>34.78</v>
      </c>
      <c r="Q6774" s="31" t="str">
        <f t="shared" si="1894"/>
        <v>-</v>
      </c>
      <c r="R6774" s="31">
        <f t="shared" si="1895"/>
        <v>34.78</v>
      </c>
      <c r="U6774" s="133">
        <v>43747.916666666664</v>
      </c>
      <c r="V6774" s="9">
        <f t="shared" si="1896"/>
        <v>10</v>
      </c>
      <c r="W6774" s="9">
        <f t="shared" si="1897"/>
        <v>9</v>
      </c>
      <c r="X6774" s="9">
        <f t="shared" si="1898"/>
        <v>22</v>
      </c>
      <c r="Y6774" s="31" t="str">
        <f t="shared" si="1899"/>
        <v/>
      </c>
      <c r="Z6774" s="134">
        <v>21.66</v>
      </c>
      <c r="AA6774" s="31" t="str">
        <f t="shared" si="1900"/>
        <v>-</v>
      </c>
      <c r="AB6774" s="31">
        <f t="shared" si="1901"/>
        <v>21.66</v>
      </c>
    </row>
    <row r="6775" spans="1:28" x14ac:dyDescent="0.3">
      <c r="A6775" s="133">
        <v>43017.958333333336</v>
      </c>
      <c r="B6775" s="152">
        <f t="shared" si="1902"/>
        <v>10</v>
      </c>
      <c r="C6775" s="152">
        <f t="shared" si="1903"/>
        <v>9</v>
      </c>
      <c r="D6775" s="152">
        <f t="shared" si="1904"/>
        <v>23</v>
      </c>
      <c r="E6775" s="38" t="str">
        <f t="shared" si="1905"/>
        <v/>
      </c>
      <c r="F6775" s="134">
        <v>26.53</v>
      </c>
      <c r="G6775" s="38" t="str">
        <f t="shared" si="1906"/>
        <v>-</v>
      </c>
      <c r="H6775" s="38">
        <f t="shared" si="1907"/>
        <v>26.53</v>
      </c>
      <c r="K6775" s="133">
        <v>43382.958333333336</v>
      </c>
      <c r="L6775" s="9">
        <f t="shared" si="1890"/>
        <v>10</v>
      </c>
      <c r="M6775" s="9">
        <f t="shared" si="1891"/>
        <v>9</v>
      </c>
      <c r="N6775" s="9">
        <f t="shared" si="1892"/>
        <v>23</v>
      </c>
      <c r="O6775" s="31" t="str">
        <f t="shared" si="1893"/>
        <v/>
      </c>
      <c r="P6775" s="134">
        <v>29.74</v>
      </c>
      <c r="Q6775" s="31" t="str">
        <f t="shared" si="1894"/>
        <v>-</v>
      </c>
      <c r="R6775" s="31">
        <f t="shared" si="1895"/>
        <v>29.74</v>
      </c>
      <c r="U6775" s="133">
        <v>43747.958333333336</v>
      </c>
      <c r="V6775" s="9">
        <f t="shared" si="1896"/>
        <v>10</v>
      </c>
      <c r="W6775" s="9">
        <f t="shared" si="1897"/>
        <v>9</v>
      </c>
      <c r="X6775" s="9">
        <f t="shared" si="1898"/>
        <v>23</v>
      </c>
      <c r="Y6775" s="31" t="str">
        <f t="shared" si="1899"/>
        <v/>
      </c>
      <c r="Z6775" s="134">
        <v>19.309999999999999</v>
      </c>
      <c r="AA6775" s="31" t="str">
        <f t="shared" si="1900"/>
        <v>-</v>
      </c>
      <c r="AB6775" s="31">
        <f t="shared" si="1901"/>
        <v>19.309999999999999</v>
      </c>
    </row>
    <row r="6776" spans="1:28" x14ac:dyDescent="0.3">
      <c r="A6776" s="133">
        <v>43018</v>
      </c>
      <c r="B6776" s="152">
        <f t="shared" si="1902"/>
        <v>10</v>
      </c>
      <c r="C6776" s="152">
        <f t="shared" si="1903"/>
        <v>10</v>
      </c>
      <c r="D6776" s="152">
        <f t="shared" si="1904"/>
        <v>0</v>
      </c>
      <c r="E6776" s="38" t="str">
        <f t="shared" si="1905"/>
        <v/>
      </c>
      <c r="F6776" s="134">
        <v>25.72</v>
      </c>
      <c r="G6776" s="38" t="str">
        <f t="shared" si="1906"/>
        <v>-</v>
      </c>
      <c r="H6776" s="38">
        <f t="shared" si="1907"/>
        <v>25.72</v>
      </c>
      <c r="K6776" s="133">
        <v>43383</v>
      </c>
      <c r="L6776" s="9">
        <f t="shared" si="1890"/>
        <v>10</v>
      </c>
      <c r="M6776" s="9">
        <f t="shared" si="1891"/>
        <v>10</v>
      </c>
      <c r="N6776" s="9">
        <f t="shared" si="1892"/>
        <v>0</v>
      </c>
      <c r="O6776" s="31" t="str">
        <f t="shared" si="1893"/>
        <v/>
      </c>
      <c r="P6776" s="134">
        <v>26.71</v>
      </c>
      <c r="Q6776" s="31" t="str">
        <f t="shared" si="1894"/>
        <v>-</v>
      </c>
      <c r="R6776" s="31">
        <f t="shared" si="1895"/>
        <v>26.71</v>
      </c>
      <c r="U6776" s="133">
        <v>43748</v>
      </c>
      <c r="V6776" s="9">
        <f t="shared" si="1896"/>
        <v>10</v>
      </c>
      <c r="W6776" s="9">
        <f t="shared" si="1897"/>
        <v>10</v>
      </c>
      <c r="X6776" s="9">
        <f t="shared" si="1898"/>
        <v>0</v>
      </c>
      <c r="Y6776" s="31" t="str">
        <f t="shared" si="1899"/>
        <v/>
      </c>
      <c r="Z6776" s="134">
        <v>17.91</v>
      </c>
      <c r="AA6776" s="31" t="str">
        <f t="shared" si="1900"/>
        <v>-</v>
      </c>
      <c r="AB6776" s="31">
        <f t="shared" si="1901"/>
        <v>17.91</v>
      </c>
    </row>
    <row r="6777" spans="1:28" x14ac:dyDescent="0.3">
      <c r="A6777" s="133">
        <v>43018.041666666664</v>
      </c>
      <c r="B6777" s="152">
        <f t="shared" si="1902"/>
        <v>10</v>
      </c>
      <c r="C6777" s="152">
        <f t="shared" si="1903"/>
        <v>10</v>
      </c>
      <c r="D6777" s="152">
        <f t="shared" si="1904"/>
        <v>1</v>
      </c>
      <c r="E6777" s="38" t="str">
        <f t="shared" si="1905"/>
        <v/>
      </c>
      <c r="F6777" s="134">
        <v>24.55</v>
      </c>
      <c r="G6777" s="38" t="str">
        <f t="shared" si="1906"/>
        <v>-</v>
      </c>
      <c r="H6777" s="38">
        <f t="shared" si="1907"/>
        <v>24.55</v>
      </c>
      <c r="K6777" s="133">
        <v>43383.041666666664</v>
      </c>
      <c r="L6777" s="9">
        <f t="shared" si="1890"/>
        <v>10</v>
      </c>
      <c r="M6777" s="9">
        <f t="shared" si="1891"/>
        <v>10</v>
      </c>
      <c r="N6777" s="9">
        <f t="shared" si="1892"/>
        <v>1</v>
      </c>
      <c r="O6777" s="31" t="str">
        <f t="shared" si="1893"/>
        <v/>
      </c>
      <c r="P6777" s="134">
        <v>24.39</v>
      </c>
      <c r="Q6777" s="31" t="str">
        <f t="shared" si="1894"/>
        <v>-</v>
      </c>
      <c r="R6777" s="31">
        <f t="shared" si="1895"/>
        <v>24.39</v>
      </c>
      <c r="U6777" s="133">
        <v>43748.041666666664</v>
      </c>
      <c r="V6777" s="9">
        <f t="shared" si="1896"/>
        <v>10</v>
      </c>
      <c r="W6777" s="9">
        <f t="shared" si="1897"/>
        <v>10</v>
      </c>
      <c r="X6777" s="9">
        <f t="shared" si="1898"/>
        <v>1</v>
      </c>
      <c r="Y6777" s="31" t="str">
        <f t="shared" si="1899"/>
        <v/>
      </c>
      <c r="Z6777" s="134">
        <v>16.63</v>
      </c>
      <c r="AA6777" s="31" t="str">
        <f t="shared" si="1900"/>
        <v>-</v>
      </c>
      <c r="AB6777" s="31">
        <f t="shared" si="1901"/>
        <v>16.63</v>
      </c>
    </row>
    <row r="6778" spans="1:28" x14ac:dyDescent="0.3">
      <c r="A6778" s="133">
        <v>43018.083333333336</v>
      </c>
      <c r="B6778" s="152">
        <f t="shared" si="1902"/>
        <v>10</v>
      </c>
      <c r="C6778" s="152">
        <f t="shared" si="1903"/>
        <v>10</v>
      </c>
      <c r="D6778" s="152">
        <f t="shared" si="1904"/>
        <v>2</v>
      </c>
      <c r="E6778" s="38" t="str">
        <f t="shared" si="1905"/>
        <v/>
      </c>
      <c r="F6778" s="134">
        <v>23.82</v>
      </c>
      <c r="G6778" s="38" t="str">
        <f t="shared" si="1906"/>
        <v>-</v>
      </c>
      <c r="H6778" s="38">
        <f t="shared" si="1907"/>
        <v>23.82</v>
      </c>
      <c r="K6778" s="133">
        <v>43383.083333333336</v>
      </c>
      <c r="L6778" s="9">
        <f t="shared" si="1890"/>
        <v>10</v>
      </c>
      <c r="M6778" s="9">
        <f t="shared" si="1891"/>
        <v>10</v>
      </c>
      <c r="N6778" s="9">
        <f t="shared" si="1892"/>
        <v>2</v>
      </c>
      <c r="O6778" s="31" t="str">
        <f t="shared" si="1893"/>
        <v/>
      </c>
      <c r="P6778" s="134">
        <v>22.72</v>
      </c>
      <c r="Q6778" s="31" t="str">
        <f t="shared" si="1894"/>
        <v>-</v>
      </c>
      <c r="R6778" s="31">
        <f t="shared" si="1895"/>
        <v>22.72</v>
      </c>
      <c r="U6778" s="133">
        <v>43748.083333333336</v>
      </c>
      <c r="V6778" s="9">
        <f t="shared" si="1896"/>
        <v>10</v>
      </c>
      <c r="W6778" s="9">
        <f t="shared" si="1897"/>
        <v>10</v>
      </c>
      <c r="X6778" s="9">
        <f t="shared" si="1898"/>
        <v>2</v>
      </c>
      <c r="Y6778" s="31" t="str">
        <f t="shared" si="1899"/>
        <v/>
      </c>
      <c r="Z6778" s="134">
        <v>14.88</v>
      </c>
      <c r="AA6778" s="31" t="str">
        <f t="shared" si="1900"/>
        <v>-</v>
      </c>
      <c r="AB6778" s="31">
        <f t="shared" si="1901"/>
        <v>14.88</v>
      </c>
    </row>
    <row r="6779" spans="1:28" x14ac:dyDescent="0.3">
      <c r="A6779" s="133">
        <v>43018.125</v>
      </c>
      <c r="B6779" s="152">
        <f t="shared" si="1902"/>
        <v>10</v>
      </c>
      <c r="C6779" s="152">
        <f t="shared" si="1903"/>
        <v>10</v>
      </c>
      <c r="D6779" s="152">
        <f t="shared" si="1904"/>
        <v>3</v>
      </c>
      <c r="E6779" s="38" t="str">
        <f t="shared" si="1905"/>
        <v/>
      </c>
      <c r="F6779" s="134">
        <v>23.47</v>
      </c>
      <c r="G6779" s="38" t="str">
        <f t="shared" si="1906"/>
        <v>-</v>
      </c>
      <c r="H6779" s="38">
        <f t="shared" si="1907"/>
        <v>23.47</v>
      </c>
      <c r="K6779" s="133">
        <v>43383.125</v>
      </c>
      <c r="L6779" s="9">
        <f t="shared" si="1890"/>
        <v>10</v>
      </c>
      <c r="M6779" s="9">
        <f t="shared" si="1891"/>
        <v>10</v>
      </c>
      <c r="N6779" s="9">
        <f t="shared" si="1892"/>
        <v>3</v>
      </c>
      <c r="O6779" s="31" t="str">
        <f t="shared" si="1893"/>
        <v/>
      </c>
      <c r="P6779" s="134">
        <v>22.12</v>
      </c>
      <c r="Q6779" s="31" t="str">
        <f t="shared" si="1894"/>
        <v>-</v>
      </c>
      <c r="R6779" s="31">
        <f t="shared" si="1895"/>
        <v>22.12</v>
      </c>
      <c r="U6779" s="133">
        <v>43748.125</v>
      </c>
      <c r="V6779" s="9">
        <f t="shared" si="1896"/>
        <v>10</v>
      </c>
      <c r="W6779" s="9">
        <f t="shared" si="1897"/>
        <v>10</v>
      </c>
      <c r="X6779" s="9">
        <f t="shared" si="1898"/>
        <v>3</v>
      </c>
      <c r="Y6779" s="31" t="str">
        <f t="shared" si="1899"/>
        <v/>
      </c>
      <c r="Z6779" s="134">
        <v>14.56</v>
      </c>
      <c r="AA6779" s="31" t="str">
        <f t="shared" si="1900"/>
        <v>-</v>
      </c>
      <c r="AB6779" s="31">
        <f t="shared" si="1901"/>
        <v>14.56</v>
      </c>
    </row>
    <row r="6780" spans="1:28" x14ac:dyDescent="0.3">
      <c r="A6780" s="133">
        <v>43018.166666666664</v>
      </c>
      <c r="B6780" s="152">
        <f t="shared" si="1902"/>
        <v>10</v>
      </c>
      <c r="C6780" s="152">
        <f t="shared" si="1903"/>
        <v>10</v>
      </c>
      <c r="D6780" s="152">
        <f t="shared" si="1904"/>
        <v>4</v>
      </c>
      <c r="E6780" s="38" t="str">
        <f t="shared" si="1905"/>
        <v/>
      </c>
      <c r="F6780" s="134">
        <v>23.8</v>
      </c>
      <c r="G6780" s="38" t="str">
        <f t="shared" si="1906"/>
        <v>-</v>
      </c>
      <c r="H6780" s="38">
        <f t="shared" si="1907"/>
        <v>23.8</v>
      </c>
      <c r="K6780" s="133">
        <v>43383.166666666664</v>
      </c>
      <c r="L6780" s="9">
        <f t="shared" si="1890"/>
        <v>10</v>
      </c>
      <c r="M6780" s="9">
        <f t="shared" si="1891"/>
        <v>10</v>
      </c>
      <c r="N6780" s="9">
        <f t="shared" si="1892"/>
        <v>4</v>
      </c>
      <c r="O6780" s="31" t="str">
        <f t="shared" si="1893"/>
        <v/>
      </c>
      <c r="P6780" s="134">
        <v>22.74</v>
      </c>
      <c r="Q6780" s="31" t="str">
        <f t="shared" si="1894"/>
        <v>-</v>
      </c>
      <c r="R6780" s="31">
        <f t="shared" si="1895"/>
        <v>22.74</v>
      </c>
      <c r="U6780" s="133">
        <v>43748.166666666664</v>
      </c>
      <c r="V6780" s="9">
        <f t="shared" si="1896"/>
        <v>10</v>
      </c>
      <c r="W6780" s="9">
        <f t="shared" si="1897"/>
        <v>10</v>
      </c>
      <c r="X6780" s="9">
        <f t="shared" si="1898"/>
        <v>4</v>
      </c>
      <c r="Y6780" s="31" t="str">
        <f t="shared" si="1899"/>
        <v/>
      </c>
      <c r="Z6780" s="134">
        <v>16.100000000000001</v>
      </c>
      <c r="AA6780" s="31" t="str">
        <f t="shared" si="1900"/>
        <v>-</v>
      </c>
      <c r="AB6780" s="31">
        <f t="shared" si="1901"/>
        <v>16.100000000000001</v>
      </c>
    </row>
    <row r="6781" spans="1:28" x14ac:dyDescent="0.3">
      <c r="A6781" s="133">
        <v>43018.208333333336</v>
      </c>
      <c r="B6781" s="152">
        <f t="shared" si="1902"/>
        <v>10</v>
      </c>
      <c r="C6781" s="152">
        <f t="shared" si="1903"/>
        <v>10</v>
      </c>
      <c r="D6781" s="152">
        <f t="shared" si="1904"/>
        <v>5</v>
      </c>
      <c r="E6781" s="38" t="str">
        <f t="shared" si="1905"/>
        <v/>
      </c>
      <c r="F6781" s="134">
        <v>26.79</v>
      </c>
      <c r="G6781" s="38" t="str">
        <f t="shared" si="1906"/>
        <v>-</v>
      </c>
      <c r="H6781" s="38">
        <f t="shared" si="1907"/>
        <v>26.79</v>
      </c>
      <c r="K6781" s="133">
        <v>43383.208333333336</v>
      </c>
      <c r="L6781" s="9">
        <f t="shared" si="1890"/>
        <v>10</v>
      </c>
      <c r="M6781" s="9">
        <f t="shared" si="1891"/>
        <v>10</v>
      </c>
      <c r="N6781" s="9">
        <f t="shared" si="1892"/>
        <v>5</v>
      </c>
      <c r="O6781" s="31" t="str">
        <f t="shared" si="1893"/>
        <v/>
      </c>
      <c r="P6781" s="134">
        <v>26.04</v>
      </c>
      <c r="Q6781" s="31" t="str">
        <f t="shared" si="1894"/>
        <v>-</v>
      </c>
      <c r="R6781" s="31">
        <f t="shared" si="1895"/>
        <v>26.04</v>
      </c>
      <c r="U6781" s="133">
        <v>43748.208333333336</v>
      </c>
      <c r="V6781" s="9">
        <f t="shared" si="1896"/>
        <v>10</v>
      </c>
      <c r="W6781" s="9">
        <f t="shared" si="1897"/>
        <v>10</v>
      </c>
      <c r="X6781" s="9">
        <f t="shared" si="1898"/>
        <v>5</v>
      </c>
      <c r="Y6781" s="31" t="str">
        <f t="shared" si="1899"/>
        <v/>
      </c>
      <c r="Z6781" s="134">
        <v>19.25</v>
      </c>
      <c r="AA6781" s="31" t="str">
        <f t="shared" si="1900"/>
        <v>-</v>
      </c>
      <c r="AB6781" s="31">
        <f t="shared" si="1901"/>
        <v>19.25</v>
      </c>
    </row>
    <row r="6782" spans="1:28" x14ac:dyDescent="0.3">
      <c r="A6782" s="133">
        <v>43018.25</v>
      </c>
      <c r="B6782" s="152">
        <f t="shared" si="1902"/>
        <v>10</v>
      </c>
      <c r="C6782" s="152">
        <f t="shared" si="1903"/>
        <v>10</v>
      </c>
      <c r="D6782" s="152">
        <f t="shared" si="1904"/>
        <v>6</v>
      </c>
      <c r="E6782" s="38" t="str">
        <f t="shared" si="1905"/>
        <v/>
      </c>
      <c r="F6782" s="134">
        <v>33.270000000000003</v>
      </c>
      <c r="G6782" s="38" t="str">
        <f t="shared" si="1906"/>
        <v>-</v>
      </c>
      <c r="H6782" s="38">
        <f t="shared" si="1907"/>
        <v>33.270000000000003</v>
      </c>
      <c r="K6782" s="133">
        <v>43383.25</v>
      </c>
      <c r="L6782" s="9">
        <f t="shared" si="1890"/>
        <v>10</v>
      </c>
      <c r="M6782" s="9">
        <f t="shared" si="1891"/>
        <v>10</v>
      </c>
      <c r="N6782" s="9">
        <f t="shared" si="1892"/>
        <v>6</v>
      </c>
      <c r="O6782" s="31" t="str">
        <f t="shared" si="1893"/>
        <v/>
      </c>
      <c r="P6782" s="134">
        <v>34.340000000000003</v>
      </c>
      <c r="Q6782" s="31" t="str">
        <f t="shared" si="1894"/>
        <v>-</v>
      </c>
      <c r="R6782" s="31">
        <f t="shared" si="1895"/>
        <v>34.340000000000003</v>
      </c>
      <c r="U6782" s="133">
        <v>43748.25</v>
      </c>
      <c r="V6782" s="9">
        <f t="shared" si="1896"/>
        <v>10</v>
      </c>
      <c r="W6782" s="9">
        <f t="shared" si="1897"/>
        <v>10</v>
      </c>
      <c r="X6782" s="9">
        <f t="shared" si="1898"/>
        <v>6</v>
      </c>
      <c r="Y6782" s="31" t="str">
        <f t="shared" si="1899"/>
        <v/>
      </c>
      <c r="Z6782" s="134">
        <v>25.46</v>
      </c>
      <c r="AA6782" s="31" t="str">
        <f t="shared" si="1900"/>
        <v>-</v>
      </c>
      <c r="AB6782" s="31">
        <f t="shared" si="1901"/>
        <v>25.46</v>
      </c>
    </row>
    <row r="6783" spans="1:28" x14ac:dyDescent="0.3">
      <c r="A6783" s="133">
        <v>43018.291666666664</v>
      </c>
      <c r="B6783" s="152">
        <f t="shared" si="1902"/>
        <v>10</v>
      </c>
      <c r="C6783" s="152">
        <f t="shared" si="1903"/>
        <v>10</v>
      </c>
      <c r="D6783" s="152">
        <f t="shared" si="1904"/>
        <v>7</v>
      </c>
      <c r="E6783" s="38" t="str">
        <f t="shared" si="1905"/>
        <v/>
      </c>
      <c r="F6783" s="134">
        <v>35.119999999999997</v>
      </c>
      <c r="G6783" s="38" t="str">
        <f t="shared" si="1906"/>
        <v>-</v>
      </c>
      <c r="H6783" s="38">
        <f t="shared" si="1907"/>
        <v>35.119999999999997</v>
      </c>
      <c r="K6783" s="133">
        <v>43383.291666666664</v>
      </c>
      <c r="L6783" s="9">
        <f t="shared" si="1890"/>
        <v>10</v>
      </c>
      <c r="M6783" s="9">
        <f t="shared" si="1891"/>
        <v>10</v>
      </c>
      <c r="N6783" s="9">
        <f t="shared" si="1892"/>
        <v>7</v>
      </c>
      <c r="O6783" s="31" t="str">
        <f t="shared" si="1893"/>
        <v/>
      </c>
      <c r="P6783" s="134">
        <v>34.72</v>
      </c>
      <c r="Q6783" s="31" t="str">
        <f t="shared" si="1894"/>
        <v>-</v>
      </c>
      <c r="R6783" s="31">
        <f t="shared" si="1895"/>
        <v>34.72</v>
      </c>
      <c r="U6783" s="133">
        <v>43748.291666666664</v>
      </c>
      <c r="V6783" s="9">
        <f t="shared" si="1896"/>
        <v>10</v>
      </c>
      <c r="W6783" s="9">
        <f t="shared" si="1897"/>
        <v>10</v>
      </c>
      <c r="X6783" s="9">
        <f t="shared" si="1898"/>
        <v>7</v>
      </c>
      <c r="Y6783" s="31" t="str">
        <f t="shared" si="1899"/>
        <v/>
      </c>
      <c r="Z6783" s="134">
        <v>25.76</v>
      </c>
      <c r="AA6783" s="31" t="str">
        <f t="shared" si="1900"/>
        <v>-</v>
      </c>
      <c r="AB6783" s="31">
        <f t="shared" si="1901"/>
        <v>25.76</v>
      </c>
    </row>
    <row r="6784" spans="1:28" x14ac:dyDescent="0.3">
      <c r="A6784" s="133">
        <v>43018.333333333336</v>
      </c>
      <c r="B6784" s="152">
        <f t="shared" si="1902"/>
        <v>10</v>
      </c>
      <c r="C6784" s="152">
        <f t="shared" si="1903"/>
        <v>10</v>
      </c>
      <c r="D6784" s="152">
        <f t="shared" si="1904"/>
        <v>8</v>
      </c>
      <c r="E6784" s="38" t="str">
        <f t="shared" si="1905"/>
        <v/>
      </c>
      <c r="F6784" s="134">
        <v>36.200000000000003</v>
      </c>
      <c r="G6784" s="38">
        <f t="shared" si="1906"/>
        <v>36.200000000000003</v>
      </c>
      <c r="H6784" s="38" t="str">
        <f t="shared" si="1907"/>
        <v>-</v>
      </c>
      <c r="K6784" s="133">
        <v>43383.333333333336</v>
      </c>
      <c r="L6784" s="9">
        <f t="shared" si="1890"/>
        <v>10</v>
      </c>
      <c r="M6784" s="9">
        <f t="shared" si="1891"/>
        <v>10</v>
      </c>
      <c r="N6784" s="9">
        <f t="shared" si="1892"/>
        <v>8</v>
      </c>
      <c r="O6784" s="31" t="str">
        <f t="shared" si="1893"/>
        <v/>
      </c>
      <c r="P6784" s="134">
        <v>34.71</v>
      </c>
      <c r="Q6784" s="31">
        <f t="shared" si="1894"/>
        <v>34.71</v>
      </c>
      <c r="R6784" s="31" t="str">
        <f t="shared" si="1895"/>
        <v>-</v>
      </c>
      <c r="U6784" s="133">
        <v>43748.333333333336</v>
      </c>
      <c r="V6784" s="9">
        <f t="shared" si="1896"/>
        <v>10</v>
      </c>
      <c r="W6784" s="9">
        <f t="shared" si="1897"/>
        <v>10</v>
      </c>
      <c r="X6784" s="9">
        <f t="shared" si="1898"/>
        <v>8</v>
      </c>
      <c r="Y6784" s="31" t="str">
        <f t="shared" si="1899"/>
        <v/>
      </c>
      <c r="Z6784" s="134">
        <v>25.6</v>
      </c>
      <c r="AA6784" s="31">
        <f t="shared" si="1900"/>
        <v>25.6</v>
      </c>
      <c r="AB6784" s="31" t="str">
        <f t="shared" si="1901"/>
        <v>-</v>
      </c>
    </row>
    <row r="6785" spans="1:28" x14ac:dyDescent="0.3">
      <c r="A6785" s="133">
        <v>43018.375</v>
      </c>
      <c r="B6785" s="152">
        <f t="shared" si="1902"/>
        <v>10</v>
      </c>
      <c r="C6785" s="152">
        <f t="shared" si="1903"/>
        <v>10</v>
      </c>
      <c r="D6785" s="152">
        <f t="shared" si="1904"/>
        <v>9</v>
      </c>
      <c r="E6785" s="38" t="str">
        <f t="shared" si="1905"/>
        <v/>
      </c>
      <c r="F6785" s="134">
        <v>37.86</v>
      </c>
      <c r="G6785" s="38">
        <f t="shared" si="1906"/>
        <v>37.86</v>
      </c>
      <c r="H6785" s="38" t="str">
        <f t="shared" si="1907"/>
        <v>-</v>
      </c>
      <c r="K6785" s="133">
        <v>43383.375</v>
      </c>
      <c r="L6785" s="9">
        <f t="shared" si="1890"/>
        <v>10</v>
      </c>
      <c r="M6785" s="9">
        <f t="shared" si="1891"/>
        <v>10</v>
      </c>
      <c r="N6785" s="9">
        <f t="shared" si="1892"/>
        <v>9</v>
      </c>
      <c r="O6785" s="31" t="str">
        <f t="shared" si="1893"/>
        <v/>
      </c>
      <c r="P6785" s="134">
        <v>40.340000000000003</v>
      </c>
      <c r="Q6785" s="31">
        <f t="shared" si="1894"/>
        <v>40.340000000000003</v>
      </c>
      <c r="R6785" s="31" t="str">
        <f t="shared" si="1895"/>
        <v>-</v>
      </c>
      <c r="U6785" s="133">
        <v>43748.375</v>
      </c>
      <c r="V6785" s="9">
        <f t="shared" si="1896"/>
        <v>10</v>
      </c>
      <c r="W6785" s="9">
        <f t="shared" si="1897"/>
        <v>10</v>
      </c>
      <c r="X6785" s="9">
        <f t="shared" si="1898"/>
        <v>9</v>
      </c>
      <c r="Y6785" s="31" t="str">
        <f t="shared" si="1899"/>
        <v/>
      </c>
      <c r="Z6785" s="134">
        <v>27.01</v>
      </c>
      <c r="AA6785" s="31">
        <f t="shared" si="1900"/>
        <v>27.01</v>
      </c>
      <c r="AB6785" s="31" t="str">
        <f t="shared" si="1901"/>
        <v>-</v>
      </c>
    </row>
    <row r="6786" spans="1:28" x14ac:dyDescent="0.3">
      <c r="A6786" s="133">
        <v>43018.416666666664</v>
      </c>
      <c r="B6786" s="152">
        <f t="shared" si="1902"/>
        <v>10</v>
      </c>
      <c r="C6786" s="152">
        <f t="shared" si="1903"/>
        <v>10</v>
      </c>
      <c r="D6786" s="152">
        <f t="shared" si="1904"/>
        <v>10</v>
      </c>
      <c r="E6786" s="38" t="str">
        <f t="shared" si="1905"/>
        <v/>
      </c>
      <c r="F6786" s="134">
        <v>42.08</v>
      </c>
      <c r="G6786" s="38">
        <f t="shared" si="1906"/>
        <v>42.08</v>
      </c>
      <c r="H6786" s="38" t="str">
        <f t="shared" si="1907"/>
        <v>-</v>
      </c>
      <c r="K6786" s="133">
        <v>43383.416666666664</v>
      </c>
      <c r="L6786" s="9">
        <f t="shared" si="1890"/>
        <v>10</v>
      </c>
      <c r="M6786" s="9">
        <f t="shared" si="1891"/>
        <v>10</v>
      </c>
      <c r="N6786" s="9">
        <f t="shared" si="1892"/>
        <v>10</v>
      </c>
      <c r="O6786" s="31" t="str">
        <f t="shared" si="1893"/>
        <v/>
      </c>
      <c r="P6786" s="134">
        <v>43.69</v>
      </c>
      <c r="Q6786" s="31">
        <f t="shared" si="1894"/>
        <v>43.69</v>
      </c>
      <c r="R6786" s="31" t="str">
        <f t="shared" si="1895"/>
        <v>-</v>
      </c>
      <c r="U6786" s="133">
        <v>43748.416666666664</v>
      </c>
      <c r="V6786" s="9">
        <f t="shared" si="1896"/>
        <v>10</v>
      </c>
      <c r="W6786" s="9">
        <f t="shared" si="1897"/>
        <v>10</v>
      </c>
      <c r="X6786" s="9">
        <f t="shared" si="1898"/>
        <v>10</v>
      </c>
      <c r="Y6786" s="31" t="str">
        <f t="shared" si="1899"/>
        <v/>
      </c>
      <c r="Z6786" s="134">
        <v>27.31</v>
      </c>
      <c r="AA6786" s="31">
        <f t="shared" si="1900"/>
        <v>27.31</v>
      </c>
      <c r="AB6786" s="31" t="str">
        <f t="shared" si="1901"/>
        <v>-</v>
      </c>
    </row>
    <row r="6787" spans="1:28" x14ac:dyDescent="0.3">
      <c r="A6787" s="133">
        <v>43018.458333333336</v>
      </c>
      <c r="B6787" s="152">
        <f t="shared" si="1902"/>
        <v>10</v>
      </c>
      <c r="C6787" s="152">
        <f t="shared" si="1903"/>
        <v>10</v>
      </c>
      <c r="D6787" s="152">
        <f t="shared" si="1904"/>
        <v>11</v>
      </c>
      <c r="E6787" s="38" t="str">
        <f t="shared" si="1905"/>
        <v/>
      </c>
      <c r="F6787" s="134">
        <v>43.61</v>
      </c>
      <c r="G6787" s="38">
        <f t="shared" si="1906"/>
        <v>43.61</v>
      </c>
      <c r="H6787" s="38" t="str">
        <f t="shared" si="1907"/>
        <v>-</v>
      </c>
      <c r="K6787" s="133">
        <v>43383.458333333336</v>
      </c>
      <c r="L6787" s="9">
        <f t="shared" si="1890"/>
        <v>10</v>
      </c>
      <c r="M6787" s="9">
        <f t="shared" si="1891"/>
        <v>10</v>
      </c>
      <c r="N6787" s="9">
        <f t="shared" si="1892"/>
        <v>11</v>
      </c>
      <c r="O6787" s="31" t="str">
        <f t="shared" si="1893"/>
        <v/>
      </c>
      <c r="P6787" s="134">
        <v>46.29</v>
      </c>
      <c r="Q6787" s="31">
        <f t="shared" si="1894"/>
        <v>46.29</v>
      </c>
      <c r="R6787" s="31" t="str">
        <f t="shared" si="1895"/>
        <v>-</v>
      </c>
      <c r="U6787" s="133">
        <v>43748.458333333336</v>
      </c>
      <c r="V6787" s="9">
        <f t="shared" si="1896"/>
        <v>10</v>
      </c>
      <c r="W6787" s="9">
        <f t="shared" si="1897"/>
        <v>10</v>
      </c>
      <c r="X6787" s="9">
        <f t="shared" si="1898"/>
        <v>11</v>
      </c>
      <c r="Y6787" s="31" t="str">
        <f t="shared" si="1899"/>
        <v/>
      </c>
      <c r="Z6787" s="134">
        <v>27.63</v>
      </c>
      <c r="AA6787" s="31">
        <f t="shared" si="1900"/>
        <v>27.63</v>
      </c>
      <c r="AB6787" s="31" t="str">
        <f t="shared" si="1901"/>
        <v>-</v>
      </c>
    </row>
    <row r="6788" spans="1:28" x14ac:dyDescent="0.3">
      <c r="A6788" s="133">
        <v>43018.5</v>
      </c>
      <c r="B6788" s="152">
        <f t="shared" si="1902"/>
        <v>10</v>
      </c>
      <c r="C6788" s="152">
        <f t="shared" si="1903"/>
        <v>10</v>
      </c>
      <c r="D6788" s="152">
        <f t="shared" si="1904"/>
        <v>12</v>
      </c>
      <c r="E6788" s="38" t="str">
        <f t="shared" si="1905"/>
        <v/>
      </c>
      <c r="F6788" s="134">
        <v>45.36</v>
      </c>
      <c r="G6788" s="38">
        <f t="shared" si="1906"/>
        <v>45.36</v>
      </c>
      <c r="H6788" s="38" t="str">
        <f t="shared" si="1907"/>
        <v>-</v>
      </c>
      <c r="K6788" s="133">
        <v>43383.5</v>
      </c>
      <c r="L6788" s="9">
        <f t="shared" si="1890"/>
        <v>10</v>
      </c>
      <c r="M6788" s="9">
        <f t="shared" si="1891"/>
        <v>10</v>
      </c>
      <c r="N6788" s="9">
        <f t="shared" si="1892"/>
        <v>12</v>
      </c>
      <c r="O6788" s="31" t="str">
        <f t="shared" si="1893"/>
        <v/>
      </c>
      <c r="P6788" s="134">
        <v>53.81</v>
      </c>
      <c r="Q6788" s="31">
        <f t="shared" si="1894"/>
        <v>53.81</v>
      </c>
      <c r="R6788" s="31" t="str">
        <f t="shared" si="1895"/>
        <v>-</v>
      </c>
      <c r="U6788" s="133">
        <v>43748.5</v>
      </c>
      <c r="V6788" s="9">
        <f t="shared" si="1896"/>
        <v>10</v>
      </c>
      <c r="W6788" s="9">
        <f t="shared" si="1897"/>
        <v>10</v>
      </c>
      <c r="X6788" s="9">
        <f t="shared" si="1898"/>
        <v>12</v>
      </c>
      <c r="Y6788" s="31" t="str">
        <f t="shared" si="1899"/>
        <v/>
      </c>
      <c r="Z6788" s="134">
        <v>29.33</v>
      </c>
      <c r="AA6788" s="31">
        <f t="shared" si="1900"/>
        <v>29.33</v>
      </c>
      <c r="AB6788" s="31" t="str">
        <f t="shared" si="1901"/>
        <v>-</v>
      </c>
    </row>
    <row r="6789" spans="1:28" x14ac:dyDescent="0.3">
      <c r="A6789" s="133">
        <v>43018.541666666664</v>
      </c>
      <c r="B6789" s="152">
        <f t="shared" si="1902"/>
        <v>10</v>
      </c>
      <c r="C6789" s="152">
        <f t="shared" si="1903"/>
        <v>10</v>
      </c>
      <c r="D6789" s="152">
        <f t="shared" si="1904"/>
        <v>13</v>
      </c>
      <c r="E6789" s="38" t="str">
        <f t="shared" si="1905"/>
        <v/>
      </c>
      <c r="F6789" s="134">
        <v>47.21</v>
      </c>
      <c r="G6789" s="38">
        <f t="shared" si="1906"/>
        <v>47.21</v>
      </c>
      <c r="H6789" s="38" t="str">
        <f t="shared" si="1907"/>
        <v>-</v>
      </c>
      <c r="K6789" s="133">
        <v>43383.541666666664</v>
      </c>
      <c r="L6789" s="9">
        <f t="shared" si="1890"/>
        <v>10</v>
      </c>
      <c r="M6789" s="9">
        <f t="shared" si="1891"/>
        <v>10</v>
      </c>
      <c r="N6789" s="9">
        <f t="shared" si="1892"/>
        <v>13</v>
      </c>
      <c r="O6789" s="31" t="str">
        <f t="shared" si="1893"/>
        <v/>
      </c>
      <c r="P6789" s="134">
        <v>65.8</v>
      </c>
      <c r="Q6789" s="31">
        <f t="shared" si="1894"/>
        <v>65.8</v>
      </c>
      <c r="R6789" s="31" t="str">
        <f t="shared" si="1895"/>
        <v>-</v>
      </c>
      <c r="U6789" s="133">
        <v>43748.541666666664</v>
      </c>
      <c r="V6789" s="9">
        <f t="shared" si="1896"/>
        <v>10</v>
      </c>
      <c r="W6789" s="9">
        <f t="shared" si="1897"/>
        <v>10</v>
      </c>
      <c r="X6789" s="9">
        <f t="shared" si="1898"/>
        <v>13</v>
      </c>
      <c r="Y6789" s="31" t="str">
        <f t="shared" si="1899"/>
        <v/>
      </c>
      <c r="Z6789" s="134">
        <v>29.88</v>
      </c>
      <c r="AA6789" s="31">
        <f t="shared" si="1900"/>
        <v>29.88</v>
      </c>
      <c r="AB6789" s="31" t="str">
        <f t="shared" si="1901"/>
        <v>-</v>
      </c>
    </row>
    <row r="6790" spans="1:28" x14ac:dyDescent="0.3">
      <c r="A6790" s="133">
        <v>43018.583333333336</v>
      </c>
      <c r="B6790" s="152">
        <f t="shared" si="1902"/>
        <v>10</v>
      </c>
      <c r="C6790" s="152">
        <f t="shared" si="1903"/>
        <v>10</v>
      </c>
      <c r="D6790" s="152">
        <f t="shared" si="1904"/>
        <v>14</v>
      </c>
      <c r="E6790" s="38" t="str">
        <f t="shared" si="1905"/>
        <v/>
      </c>
      <c r="F6790" s="134">
        <v>49.84</v>
      </c>
      <c r="G6790" s="38">
        <f t="shared" si="1906"/>
        <v>49.84</v>
      </c>
      <c r="H6790" s="38" t="str">
        <f t="shared" si="1907"/>
        <v>-</v>
      </c>
      <c r="K6790" s="133">
        <v>43383.583333333336</v>
      </c>
      <c r="L6790" s="9">
        <f t="shared" si="1890"/>
        <v>10</v>
      </c>
      <c r="M6790" s="9">
        <f t="shared" si="1891"/>
        <v>10</v>
      </c>
      <c r="N6790" s="9">
        <f t="shared" si="1892"/>
        <v>14</v>
      </c>
      <c r="O6790" s="31" t="str">
        <f t="shared" si="1893"/>
        <v/>
      </c>
      <c r="P6790" s="134">
        <v>70.23</v>
      </c>
      <c r="Q6790" s="31">
        <f t="shared" si="1894"/>
        <v>70.23</v>
      </c>
      <c r="R6790" s="31" t="str">
        <f t="shared" si="1895"/>
        <v>-</v>
      </c>
      <c r="U6790" s="133">
        <v>43748.583333333336</v>
      </c>
      <c r="V6790" s="9">
        <f t="shared" si="1896"/>
        <v>10</v>
      </c>
      <c r="W6790" s="9">
        <f t="shared" si="1897"/>
        <v>10</v>
      </c>
      <c r="X6790" s="9">
        <f t="shared" si="1898"/>
        <v>14</v>
      </c>
      <c r="Y6790" s="31" t="str">
        <f t="shared" si="1899"/>
        <v/>
      </c>
      <c r="Z6790" s="134">
        <v>29.24</v>
      </c>
      <c r="AA6790" s="31">
        <f t="shared" si="1900"/>
        <v>29.24</v>
      </c>
      <c r="AB6790" s="31" t="str">
        <f t="shared" si="1901"/>
        <v>-</v>
      </c>
    </row>
    <row r="6791" spans="1:28" x14ac:dyDescent="0.3">
      <c r="A6791" s="133">
        <v>43018.625</v>
      </c>
      <c r="B6791" s="152">
        <f t="shared" si="1902"/>
        <v>10</v>
      </c>
      <c r="C6791" s="152">
        <f t="shared" si="1903"/>
        <v>10</v>
      </c>
      <c r="D6791" s="152">
        <f t="shared" si="1904"/>
        <v>15</v>
      </c>
      <c r="E6791" s="38" t="str">
        <f t="shared" si="1905"/>
        <v/>
      </c>
      <c r="F6791" s="134">
        <v>50.37</v>
      </c>
      <c r="G6791" s="38">
        <f t="shared" si="1906"/>
        <v>50.37</v>
      </c>
      <c r="H6791" s="38" t="str">
        <f t="shared" si="1907"/>
        <v>-</v>
      </c>
      <c r="K6791" s="133">
        <v>43383.625</v>
      </c>
      <c r="L6791" s="9">
        <f t="shared" si="1890"/>
        <v>10</v>
      </c>
      <c r="M6791" s="9">
        <f t="shared" si="1891"/>
        <v>10</v>
      </c>
      <c r="N6791" s="9">
        <f t="shared" si="1892"/>
        <v>15</v>
      </c>
      <c r="O6791" s="31" t="str">
        <f t="shared" si="1893"/>
        <v/>
      </c>
      <c r="P6791" s="134">
        <v>71.88</v>
      </c>
      <c r="Q6791" s="31">
        <f t="shared" si="1894"/>
        <v>71.88</v>
      </c>
      <c r="R6791" s="31" t="str">
        <f t="shared" si="1895"/>
        <v>-</v>
      </c>
      <c r="U6791" s="133">
        <v>43748.625</v>
      </c>
      <c r="V6791" s="9">
        <f t="shared" si="1896"/>
        <v>10</v>
      </c>
      <c r="W6791" s="9">
        <f t="shared" si="1897"/>
        <v>10</v>
      </c>
      <c r="X6791" s="9">
        <f t="shared" si="1898"/>
        <v>15</v>
      </c>
      <c r="Y6791" s="31" t="str">
        <f t="shared" si="1899"/>
        <v/>
      </c>
      <c r="Z6791" s="134">
        <v>29.91</v>
      </c>
      <c r="AA6791" s="31">
        <f t="shared" si="1900"/>
        <v>29.91</v>
      </c>
      <c r="AB6791" s="31" t="str">
        <f t="shared" si="1901"/>
        <v>-</v>
      </c>
    </row>
    <row r="6792" spans="1:28" x14ac:dyDescent="0.3">
      <c r="A6792" s="133">
        <v>43018.666666666664</v>
      </c>
      <c r="B6792" s="152">
        <f t="shared" si="1902"/>
        <v>10</v>
      </c>
      <c r="C6792" s="152">
        <f t="shared" si="1903"/>
        <v>10</v>
      </c>
      <c r="D6792" s="152">
        <f t="shared" si="1904"/>
        <v>16</v>
      </c>
      <c r="E6792" s="38" t="str">
        <f t="shared" si="1905"/>
        <v/>
      </c>
      <c r="F6792" s="134">
        <v>52.56</v>
      </c>
      <c r="G6792" s="38">
        <f t="shared" si="1906"/>
        <v>52.56</v>
      </c>
      <c r="H6792" s="38" t="str">
        <f t="shared" si="1907"/>
        <v>-</v>
      </c>
      <c r="K6792" s="133">
        <v>43383.666666666664</v>
      </c>
      <c r="L6792" s="9">
        <f t="shared" si="1890"/>
        <v>10</v>
      </c>
      <c r="M6792" s="9">
        <f t="shared" si="1891"/>
        <v>10</v>
      </c>
      <c r="N6792" s="9">
        <f t="shared" si="1892"/>
        <v>16</v>
      </c>
      <c r="O6792" s="31" t="str">
        <f t="shared" si="1893"/>
        <v/>
      </c>
      <c r="P6792" s="134">
        <v>78.58</v>
      </c>
      <c r="Q6792" s="31">
        <f t="shared" si="1894"/>
        <v>78.58</v>
      </c>
      <c r="R6792" s="31" t="str">
        <f t="shared" si="1895"/>
        <v>-</v>
      </c>
      <c r="U6792" s="133">
        <v>43748.666666666664</v>
      </c>
      <c r="V6792" s="9">
        <f t="shared" si="1896"/>
        <v>10</v>
      </c>
      <c r="W6792" s="9">
        <f t="shared" si="1897"/>
        <v>10</v>
      </c>
      <c r="X6792" s="9">
        <f t="shared" si="1898"/>
        <v>16</v>
      </c>
      <c r="Y6792" s="31" t="str">
        <f t="shared" si="1899"/>
        <v/>
      </c>
      <c r="Z6792" s="134">
        <v>31.39</v>
      </c>
      <c r="AA6792" s="31">
        <f t="shared" si="1900"/>
        <v>31.39</v>
      </c>
      <c r="AB6792" s="31" t="str">
        <f t="shared" si="1901"/>
        <v>-</v>
      </c>
    </row>
    <row r="6793" spans="1:28" x14ac:dyDescent="0.3">
      <c r="A6793" s="133">
        <v>43018.708333333336</v>
      </c>
      <c r="B6793" s="152">
        <f t="shared" si="1902"/>
        <v>10</v>
      </c>
      <c r="C6793" s="152">
        <f t="shared" si="1903"/>
        <v>10</v>
      </c>
      <c r="D6793" s="152">
        <f t="shared" si="1904"/>
        <v>17</v>
      </c>
      <c r="E6793" s="38" t="str">
        <f t="shared" si="1905"/>
        <v/>
      </c>
      <c r="F6793" s="134">
        <v>48.12</v>
      </c>
      <c r="G6793" s="38" t="str">
        <f t="shared" si="1906"/>
        <v>-</v>
      </c>
      <c r="H6793" s="38">
        <f t="shared" si="1907"/>
        <v>48.12</v>
      </c>
      <c r="K6793" s="133">
        <v>43383.708333333336</v>
      </c>
      <c r="L6793" s="9">
        <f t="shared" ref="L6793:L6856" si="1908">MONTH(K6793)</f>
        <v>10</v>
      </c>
      <c r="M6793" s="9">
        <f t="shared" ref="M6793:M6856" si="1909">DAY(K6793)</f>
        <v>10</v>
      </c>
      <c r="N6793" s="9">
        <f t="shared" ref="N6793:N6856" si="1910">HOUR(K6793)</f>
        <v>17</v>
      </c>
      <c r="O6793" s="31" t="str">
        <f t="shared" ref="O6793:O6856" si="1911">IF(WEEKDAY(K6793,2)&gt;5,"W","")</f>
        <v/>
      </c>
      <c r="P6793" s="134">
        <v>64.400000000000006</v>
      </c>
      <c r="Q6793" s="31" t="str">
        <f t="shared" ref="Q6793:Q6856" si="1912">IF(AND($L6793&gt;=$L$5,$L6793&lt;=$M$5),IF($O6793&lt;&gt;"W",IF(AND($N6793&gt;=$N$5,$N6793&lt;$P$5),$P6793,"-"),"-"),"-")</f>
        <v>-</v>
      </c>
      <c r="R6793" s="31">
        <f t="shared" ref="R6793:R6856" si="1913">IF(Q6793="-",P6793,"-")</f>
        <v>64.400000000000006</v>
      </c>
      <c r="U6793" s="133">
        <v>43748.708333333336</v>
      </c>
      <c r="V6793" s="9">
        <f t="shared" ref="V6793:V6856" si="1914">MONTH(U6793)</f>
        <v>10</v>
      </c>
      <c r="W6793" s="9">
        <f t="shared" ref="W6793:W6856" si="1915">DAY(U6793)</f>
        <v>10</v>
      </c>
      <c r="X6793" s="9">
        <f t="shared" ref="X6793:X6856" si="1916">HOUR(U6793)</f>
        <v>17</v>
      </c>
      <c r="Y6793" s="31" t="str">
        <f t="shared" ref="Y6793:Y6856" si="1917">IF(WEEKDAY(U6793,2)&gt;5,"W","")</f>
        <v/>
      </c>
      <c r="Z6793" s="134">
        <v>30.67</v>
      </c>
      <c r="AA6793" s="31" t="str">
        <f t="shared" ref="AA6793:AA6856" si="1918">IF(AND($V6793&gt;=$V$5,$V6793&lt;=$W$5),IF($Y6793&lt;&gt;"W",IF(AND($X6793&gt;=$X$5,$X6793&lt;$Z$5),$Z6793,"-"),"-"),"-")</f>
        <v>-</v>
      </c>
      <c r="AB6793" s="31">
        <f t="shared" ref="AB6793:AB6856" si="1919">IF(AA6793="-",Z6793,"-")</f>
        <v>30.67</v>
      </c>
    </row>
    <row r="6794" spans="1:28" x14ac:dyDescent="0.3">
      <c r="A6794" s="133">
        <v>43018.75</v>
      </c>
      <c r="B6794" s="152">
        <f t="shared" ref="B6794:B6857" si="1920">MONTH(A6794)</f>
        <v>10</v>
      </c>
      <c r="C6794" s="152">
        <f t="shared" ref="C6794:C6857" si="1921">DAY(A6794)</f>
        <v>10</v>
      </c>
      <c r="D6794" s="152">
        <f t="shared" ref="D6794:D6857" si="1922">HOUR(A6794)</f>
        <v>18</v>
      </c>
      <c r="E6794" s="38" t="str">
        <f t="shared" ref="E6794:E6857" si="1923">IF(WEEKDAY(A6794,2)&gt;5,"W","")</f>
        <v/>
      </c>
      <c r="F6794" s="134">
        <v>47</v>
      </c>
      <c r="G6794" s="38" t="str">
        <f t="shared" ref="G6794:G6857" si="1924">IF(AND($B6794&gt;=$B$5,$B6794&lt;=$C$5),IF($E6794&lt;&gt;"W",IF(AND($D6794&gt;=$D$5,$D6794&lt;$F$5),$F6794,"-"),"-"),"-")</f>
        <v>-</v>
      </c>
      <c r="H6794" s="38">
        <f t="shared" ref="H6794:H6857" si="1925">IF(G6794="-",F6794,"-")</f>
        <v>47</v>
      </c>
      <c r="K6794" s="133">
        <v>43383.75</v>
      </c>
      <c r="L6794" s="9">
        <f t="shared" si="1908"/>
        <v>10</v>
      </c>
      <c r="M6794" s="9">
        <f t="shared" si="1909"/>
        <v>10</v>
      </c>
      <c r="N6794" s="9">
        <f t="shared" si="1910"/>
        <v>18</v>
      </c>
      <c r="O6794" s="31" t="str">
        <f t="shared" si="1911"/>
        <v/>
      </c>
      <c r="P6794" s="134">
        <v>61.41</v>
      </c>
      <c r="Q6794" s="31" t="str">
        <f t="shared" si="1912"/>
        <v>-</v>
      </c>
      <c r="R6794" s="31">
        <f t="shared" si="1913"/>
        <v>61.41</v>
      </c>
      <c r="U6794" s="133">
        <v>43748.75</v>
      </c>
      <c r="V6794" s="9">
        <f t="shared" si="1914"/>
        <v>10</v>
      </c>
      <c r="W6794" s="9">
        <f t="shared" si="1915"/>
        <v>10</v>
      </c>
      <c r="X6794" s="9">
        <f t="shared" si="1916"/>
        <v>18</v>
      </c>
      <c r="Y6794" s="31" t="str">
        <f t="shared" si="1917"/>
        <v/>
      </c>
      <c r="Z6794" s="134">
        <v>30.59</v>
      </c>
      <c r="AA6794" s="31" t="str">
        <f t="shared" si="1918"/>
        <v>-</v>
      </c>
      <c r="AB6794" s="31">
        <f t="shared" si="1919"/>
        <v>30.59</v>
      </c>
    </row>
    <row r="6795" spans="1:28" x14ac:dyDescent="0.3">
      <c r="A6795" s="133">
        <v>43018.791666666664</v>
      </c>
      <c r="B6795" s="152">
        <f t="shared" si="1920"/>
        <v>10</v>
      </c>
      <c r="C6795" s="152">
        <f t="shared" si="1921"/>
        <v>10</v>
      </c>
      <c r="D6795" s="152">
        <f t="shared" si="1922"/>
        <v>19</v>
      </c>
      <c r="E6795" s="38" t="str">
        <f t="shared" si="1923"/>
        <v/>
      </c>
      <c r="F6795" s="134">
        <v>46.15</v>
      </c>
      <c r="G6795" s="38" t="str">
        <f t="shared" si="1924"/>
        <v>-</v>
      </c>
      <c r="H6795" s="38">
        <f t="shared" si="1925"/>
        <v>46.15</v>
      </c>
      <c r="K6795" s="133">
        <v>43383.791666666664</v>
      </c>
      <c r="L6795" s="9">
        <f t="shared" si="1908"/>
        <v>10</v>
      </c>
      <c r="M6795" s="9">
        <f t="shared" si="1909"/>
        <v>10</v>
      </c>
      <c r="N6795" s="9">
        <f t="shared" si="1910"/>
        <v>19</v>
      </c>
      <c r="O6795" s="31" t="str">
        <f t="shared" si="1911"/>
        <v/>
      </c>
      <c r="P6795" s="134">
        <v>53.94</v>
      </c>
      <c r="Q6795" s="31" t="str">
        <f t="shared" si="1912"/>
        <v>-</v>
      </c>
      <c r="R6795" s="31">
        <f t="shared" si="1913"/>
        <v>53.94</v>
      </c>
      <c r="U6795" s="133">
        <v>43748.791666666664</v>
      </c>
      <c r="V6795" s="9">
        <f t="shared" si="1914"/>
        <v>10</v>
      </c>
      <c r="W6795" s="9">
        <f t="shared" si="1915"/>
        <v>10</v>
      </c>
      <c r="X6795" s="9">
        <f t="shared" si="1916"/>
        <v>19</v>
      </c>
      <c r="Y6795" s="31" t="str">
        <f t="shared" si="1917"/>
        <v/>
      </c>
      <c r="Z6795" s="134">
        <v>32.49</v>
      </c>
      <c r="AA6795" s="31" t="str">
        <f t="shared" si="1918"/>
        <v>-</v>
      </c>
      <c r="AB6795" s="31">
        <f t="shared" si="1919"/>
        <v>32.49</v>
      </c>
    </row>
    <row r="6796" spans="1:28" x14ac:dyDescent="0.3">
      <c r="A6796" s="133">
        <v>43018.833333333336</v>
      </c>
      <c r="B6796" s="152">
        <f t="shared" si="1920"/>
        <v>10</v>
      </c>
      <c r="C6796" s="152">
        <f t="shared" si="1921"/>
        <v>10</v>
      </c>
      <c r="D6796" s="152">
        <f t="shared" si="1922"/>
        <v>20</v>
      </c>
      <c r="E6796" s="38" t="str">
        <f t="shared" si="1923"/>
        <v/>
      </c>
      <c r="F6796" s="134">
        <v>40.57</v>
      </c>
      <c r="G6796" s="38" t="str">
        <f t="shared" si="1924"/>
        <v>-</v>
      </c>
      <c r="H6796" s="38">
        <f t="shared" si="1925"/>
        <v>40.57</v>
      </c>
      <c r="K6796" s="133">
        <v>43383.833333333336</v>
      </c>
      <c r="L6796" s="9">
        <f t="shared" si="1908"/>
        <v>10</v>
      </c>
      <c r="M6796" s="9">
        <f t="shared" si="1909"/>
        <v>10</v>
      </c>
      <c r="N6796" s="9">
        <f t="shared" si="1910"/>
        <v>20</v>
      </c>
      <c r="O6796" s="31" t="str">
        <f t="shared" si="1911"/>
        <v/>
      </c>
      <c r="P6796" s="134">
        <v>44.41</v>
      </c>
      <c r="Q6796" s="31" t="str">
        <f t="shared" si="1912"/>
        <v>-</v>
      </c>
      <c r="R6796" s="31">
        <f t="shared" si="1913"/>
        <v>44.41</v>
      </c>
      <c r="U6796" s="133">
        <v>43748.833333333336</v>
      </c>
      <c r="V6796" s="9">
        <f t="shared" si="1914"/>
        <v>10</v>
      </c>
      <c r="W6796" s="9">
        <f t="shared" si="1915"/>
        <v>10</v>
      </c>
      <c r="X6796" s="9">
        <f t="shared" si="1916"/>
        <v>20</v>
      </c>
      <c r="Y6796" s="31" t="str">
        <f t="shared" si="1917"/>
        <v/>
      </c>
      <c r="Z6796" s="134">
        <v>28.2</v>
      </c>
      <c r="AA6796" s="31" t="str">
        <f t="shared" si="1918"/>
        <v>-</v>
      </c>
      <c r="AB6796" s="31">
        <f t="shared" si="1919"/>
        <v>28.2</v>
      </c>
    </row>
    <row r="6797" spans="1:28" x14ac:dyDescent="0.3">
      <c r="A6797" s="133">
        <v>43018.875</v>
      </c>
      <c r="B6797" s="152">
        <f t="shared" si="1920"/>
        <v>10</v>
      </c>
      <c r="C6797" s="152">
        <f t="shared" si="1921"/>
        <v>10</v>
      </c>
      <c r="D6797" s="152">
        <f t="shared" si="1922"/>
        <v>21</v>
      </c>
      <c r="E6797" s="38" t="str">
        <f t="shared" si="1923"/>
        <v/>
      </c>
      <c r="F6797" s="134">
        <v>35.17</v>
      </c>
      <c r="G6797" s="38" t="str">
        <f t="shared" si="1924"/>
        <v>-</v>
      </c>
      <c r="H6797" s="38">
        <f t="shared" si="1925"/>
        <v>35.17</v>
      </c>
      <c r="K6797" s="133">
        <v>43383.875</v>
      </c>
      <c r="L6797" s="9">
        <f t="shared" si="1908"/>
        <v>10</v>
      </c>
      <c r="M6797" s="9">
        <f t="shared" si="1909"/>
        <v>10</v>
      </c>
      <c r="N6797" s="9">
        <f t="shared" si="1910"/>
        <v>21</v>
      </c>
      <c r="O6797" s="31" t="str">
        <f t="shared" si="1911"/>
        <v/>
      </c>
      <c r="P6797" s="134">
        <v>37.86</v>
      </c>
      <c r="Q6797" s="31" t="str">
        <f t="shared" si="1912"/>
        <v>-</v>
      </c>
      <c r="R6797" s="31">
        <f t="shared" si="1913"/>
        <v>37.86</v>
      </c>
      <c r="U6797" s="133">
        <v>43748.875</v>
      </c>
      <c r="V6797" s="9">
        <f t="shared" si="1914"/>
        <v>10</v>
      </c>
      <c r="W6797" s="9">
        <f t="shared" si="1915"/>
        <v>10</v>
      </c>
      <c r="X6797" s="9">
        <f t="shared" si="1916"/>
        <v>21</v>
      </c>
      <c r="Y6797" s="31" t="str">
        <f t="shared" si="1917"/>
        <v/>
      </c>
      <c r="Z6797" s="134">
        <v>23.67</v>
      </c>
      <c r="AA6797" s="31" t="str">
        <f t="shared" si="1918"/>
        <v>-</v>
      </c>
      <c r="AB6797" s="31">
        <f t="shared" si="1919"/>
        <v>23.67</v>
      </c>
    </row>
    <row r="6798" spans="1:28" x14ac:dyDescent="0.3">
      <c r="A6798" s="133">
        <v>43018.916666666664</v>
      </c>
      <c r="B6798" s="152">
        <f t="shared" si="1920"/>
        <v>10</v>
      </c>
      <c r="C6798" s="152">
        <f t="shared" si="1921"/>
        <v>10</v>
      </c>
      <c r="D6798" s="152">
        <f t="shared" si="1922"/>
        <v>22</v>
      </c>
      <c r="E6798" s="38" t="str">
        <f t="shared" si="1923"/>
        <v/>
      </c>
      <c r="F6798" s="134">
        <v>28.86</v>
      </c>
      <c r="G6798" s="38" t="str">
        <f t="shared" si="1924"/>
        <v>-</v>
      </c>
      <c r="H6798" s="38">
        <f t="shared" si="1925"/>
        <v>28.86</v>
      </c>
      <c r="K6798" s="133">
        <v>43383.916666666664</v>
      </c>
      <c r="L6798" s="9">
        <f t="shared" si="1908"/>
        <v>10</v>
      </c>
      <c r="M6798" s="9">
        <f t="shared" si="1909"/>
        <v>10</v>
      </c>
      <c r="N6798" s="9">
        <f t="shared" si="1910"/>
        <v>22</v>
      </c>
      <c r="O6798" s="31" t="str">
        <f t="shared" si="1911"/>
        <v/>
      </c>
      <c r="P6798" s="134">
        <v>31.74</v>
      </c>
      <c r="Q6798" s="31" t="str">
        <f t="shared" si="1912"/>
        <v>-</v>
      </c>
      <c r="R6798" s="31">
        <f t="shared" si="1913"/>
        <v>31.74</v>
      </c>
      <c r="U6798" s="133">
        <v>43748.916666666664</v>
      </c>
      <c r="V6798" s="9">
        <f t="shared" si="1914"/>
        <v>10</v>
      </c>
      <c r="W6798" s="9">
        <f t="shared" si="1915"/>
        <v>10</v>
      </c>
      <c r="X6798" s="9">
        <f t="shared" si="1916"/>
        <v>22</v>
      </c>
      <c r="Y6798" s="31" t="str">
        <f t="shared" si="1917"/>
        <v/>
      </c>
      <c r="Z6798" s="134">
        <v>22.1</v>
      </c>
      <c r="AA6798" s="31" t="str">
        <f t="shared" si="1918"/>
        <v>-</v>
      </c>
      <c r="AB6798" s="31">
        <f t="shared" si="1919"/>
        <v>22.1</v>
      </c>
    </row>
    <row r="6799" spans="1:28" x14ac:dyDescent="0.3">
      <c r="A6799" s="133">
        <v>43018.958333333336</v>
      </c>
      <c r="B6799" s="152">
        <f t="shared" si="1920"/>
        <v>10</v>
      </c>
      <c r="C6799" s="152">
        <f t="shared" si="1921"/>
        <v>10</v>
      </c>
      <c r="D6799" s="152">
        <f t="shared" si="1922"/>
        <v>23</v>
      </c>
      <c r="E6799" s="38" t="str">
        <f t="shared" si="1923"/>
        <v/>
      </c>
      <c r="F6799" s="134">
        <v>24.8</v>
      </c>
      <c r="G6799" s="38" t="str">
        <f t="shared" si="1924"/>
        <v>-</v>
      </c>
      <c r="H6799" s="38">
        <f t="shared" si="1925"/>
        <v>24.8</v>
      </c>
      <c r="K6799" s="133">
        <v>43383.958333333336</v>
      </c>
      <c r="L6799" s="9">
        <f t="shared" si="1908"/>
        <v>10</v>
      </c>
      <c r="M6799" s="9">
        <f t="shared" si="1909"/>
        <v>10</v>
      </c>
      <c r="N6799" s="9">
        <f t="shared" si="1910"/>
        <v>23</v>
      </c>
      <c r="O6799" s="31" t="str">
        <f t="shared" si="1911"/>
        <v/>
      </c>
      <c r="P6799" s="134">
        <v>27.37</v>
      </c>
      <c r="Q6799" s="31" t="str">
        <f t="shared" si="1912"/>
        <v>-</v>
      </c>
      <c r="R6799" s="31">
        <f t="shared" si="1913"/>
        <v>27.37</v>
      </c>
      <c r="U6799" s="133">
        <v>43748.958333333336</v>
      </c>
      <c r="V6799" s="9">
        <f t="shared" si="1914"/>
        <v>10</v>
      </c>
      <c r="W6799" s="9">
        <f t="shared" si="1915"/>
        <v>10</v>
      </c>
      <c r="X6799" s="9">
        <f t="shared" si="1916"/>
        <v>23</v>
      </c>
      <c r="Y6799" s="31" t="str">
        <f t="shared" si="1917"/>
        <v/>
      </c>
      <c r="Z6799" s="134">
        <v>19.600000000000001</v>
      </c>
      <c r="AA6799" s="31" t="str">
        <f t="shared" si="1918"/>
        <v>-</v>
      </c>
      <c r="AB6799" s="31">
        <f t="shared" si="1919"/>
        <v>19.600000000000001</v>
      </c>
    </row>
    <row r="6800" spans="1:28" x14ac:dyDescent="0.3">
      <c r="A6800" s="133">
        <v>43019</v>
      </c>
      <c r="B6800" s="152">
        <f t="shared" si="1920"/>
        <v>10</v>
      </c>
      <c r="C6800" s="152">
        <f t="shared" si="1921"/>
        <v>11</v>
      </c>
      <c r="D6800" s="152">
        <f t="shared" si="1922"/>
        <v>0</v>
      </c>
      <c r="E6800" s="38" t="str">
        <f t="shared" si="1923"/>
        <v/>
      </c>
      <c r="F6800" s="134">
        <v>23.81</v>
      </c>
      <c r="G6800" s="38" t="str">
        <f t="shared" si="1924"/>
        <v>-</v>
      </c>
      <c r="H6800" s="38">
        <f t="shared" si="1925"/>
        <v>23.81</v>
      </c>
      <c r="K6800" s="133">
        <v>43384</v>
      </c>
      <c r="L6800" s="9">
        <f t="shared" si="1908"/>
        <v>10</v>
      </c>
      <c r="M6800" s="9">
        <f t="shared" si="1909"/>
        <v>11</v>
      </c>
      <c r="N6800" s="9">
        <f t="shared" si="1910"/>
        <v>0</v>
      </c>
      <c r="O6800" s="31" t="str">
        <f t="shared" si="1911"/>
        <v/>
      </c>
      <c r="P6800" s="134">
        <v>26.06</v>
      </c>
      <c r="Q6800" s="31" t="str">
        <f t="shared" si="1912"/>
        <v>-</v>
      </c>
      <c r="R6800" s="31">
        <f t="shared" si="1913"/>
        <v>26.06</v>
      </c>
      <c r="U6800" s="133">
        <v>43749</v>
      </c>
      <c r="V6800" s="9">
        <f t="shared" si="1914"/>
        <v>10</v>
      </c>
      <c r="W6800" s="9">
        <f t="shared" si="1915"/>
        <v>11</v>
      </c>
      <c r="X6800" s="9">
        <f t="shared" si="1916"/>
        <v>0</v>
      </c>
      <c r="Y6800" s="31" t="str">
        <f t="shared" si="1917"/>
        <v/>
      </c>
      <c r="Z6800" s="134">
        <v>18.22</v>
      </c>
      <c r="AA6800" s="31" t="str">
        <f t="shared" si="1918"/>
        <v>-</v>
      </c>
      <c r="AB6800" s="31">
        <f t="shared" si="1919"/>
        <v>18.22</v>
      </c>
    </row>
    <row r="6801" spans="1:28" x14ac:dyDescent="0.3">
      <c r="A6801" s="133">
        <v>43019.041666666664</v>
      </c>
      <c r="B6801" s="152">
        <f t="shared" si="1920"/>
        <v>10</v>
      </c>
      <c r="C6801" s="152">
        <f t="shared" si="1921"/>
        <v>11</v>
      </c>
      <c r="D6801" s="152">
        <f t="shared" si="1922"/>
        <v>1</v>
      </c>
      <c r="E6801" s="38" t="str">
        <f t="shared" si="1923"/>
        <v/>
      </c>
      <c r="F6801" s="134">
        <v>23.48</v>
      </c>
      <c r="G6801" s="38" t="str">
        <f t="shared" si="1924"/>
        <v>-</v>
      </c>
      <c r="H6801" s="38">
        <f t="shared" si="1925"/>
        <v>23.48</v>
      </c>
      <c r="K6801" s="133">
        <v>43384.041666666664</v>
      </c>
      <c r="L6801" s="9">
        <f t="shared" si="1908"/>
        <v>10</v>
      </c>
      <c r="M6801" s="9">
        <f t="shared" si="1909"/>
        <v>11</v>
      </c>
      <c r="N6801" s="9">
        <f t="shared" si="1910"/>
        <v>1</v>
      </c>
      <c r="O6801" s="31" t="str">
        <f t="shared" si="1911"/>
        <v/>
      </c>
      <c r="P6801" s="134">
        <v>23.42</v>
      </c>
      <c r="Q6801" s="31" t="str">
        <f t="shared" si="1912"/>
        <v>-</v>
      </c>
      <c r="R6801" s="31">
        <f t="shared" si="1913"/>
        <v>23.42</v>
      </c>
      <c r="U6801" s="133">
        <v>43749.041666666664</v>
      </c>
      <c r="V6801" s="9">
        <f t="shared" si="1914"/>
        <v>10</v>
      </c>
      <c r="W6801" s="9">
        <f t="shared" si="1915"/>
        <v>11</v>
      </c>
      <c r="X6801" s="9">
        <f t="shared" si="1916"/>
        <v>1</v>
      </c>
      <c r="Y6801" s="31" t="str">
        <f t="shared" si="1917"/>
        <v/>
      </c>
      <c r="Z6801" s="134">
        <v>16.23</v>
      </c>
      <c r="AA6801" s="31" t="str">
        <f t="shared" si="1918"/>
        <v>-</v>
      </c>
      <c r="AB6801" s="31">
        <f t="shared" si="1919"/>
        <v>16.23</v>
      </c>
    </row>
    <row r="6802" spans="1:28" x14ac:dyDescent="0.3">
      <c r="A6802" s="133">
        <v>43019.083333333336</v>
      </c>
      <c r="B6802" s="152">
        <f t="shared" si="1920"/>
        <v>10</v>
      </c>
      <c r="C6802" s="152">
        <f t="shared" si="1921"/>
        <v>11</v>
      </c>
      <c r="D6802" s="152">
        <f t="shared" si="1922"/>
        <v>2</v>
      </c>
      <c r="E6802" s="38" t="str">
        <f t="shared" si="1923"/>
        <v/>
      </c>
      <c r="F6802" s="134">
        <v>22.59</v>
      </c>
      <c r="G6802" s="38" t="str">
        <f t="shared" si="1924"/>
        <v>-</v>
      </c>
      <c r="H6802" s="38">
        <f t="shared" si="1925"/>
        <v>22.59</v>
      </c>
      <c r="K6802" s="133">
        <v>43384.083333333336</v>
      </c>
      <c r="L6802" s="9">
        <f t="shared" si="1908"/>
        <v>10</v>
      </c>
      <c r="M6802" s="9">
        <f t="shared" si="1909"/>
        <v>11</v>
      </c>
      <c r="N6802" s="9">
        <f t="shared" si="1910"/>
        <v>2</v>
      </c>
      <c r="O6802" s="31" t="str">
        <f t="shared" si="1911"/>
        <v/>
      </c>
      <c r="P6802" s="134">
        <v>22.71</v>
      </c>
      <c r="Q6802" s="31" t="str">
        <f t="shared" si="1912"/>
        <v>-</v>
      </c>
      <c r="R6802" s="31">
        <f t="shared" si="1913"/>
        <v>22.71</v>
      </c>
      <c r="U6802" s="133">
        <v>43749.083333333336</v>
      </c>
      <c r="V6802" s="9">
        <f t="shared" si="1914"/>
        <v>10</v>
      </c>
      <c r="W6802" s="9">
        <f t="shared" si="1915"/>
        <v>11</v>
      </c>
      <c r="X6802" s="9">
        <f t="shared" si="1916"/>
        <v>2</v>
      </c>
      <c r="Y6802" s="31" t="str">
        <f t="shared" si="1917"/>
        <v/>
      </c>
      <c r="Z6802" s="134">
        <v>14.61</v>
      </c>
      <c r="AA6802" s="31" t="str">
        <f t="shared" si="1918"/>
        <v>-</v>
      </c>
      <c r="AB6802" s="31">
        <f t="shared" si="1919"/>
        <v>14.61</v>
      </c>
    </row>
    <row r="6803" spans="1:28" x14ac:dyDescent="0.3">
      <c r="A6803" s="133">
        <v>43019.125</v>
      </c>
      <c r="B6803" s="152">
        <f t="shared" si="1920"/>
        <v>10</v>
      </c>
      <c r="C6803" s="152">
        <f t="shared" si="1921"/>
        <v>11</v>
      </c>
      <c r="D6803" s="152">
        <f t="shared" si="1922"/>
        <v>3</v>
      </c>
      <c r="E6803" s="38" t="str">
        <f t="shared" si="1923"/>
        <v/>
      </c>
      <c r="F6803" s="134">
        <v>22.37</v>
      </c>
      <c r="G6803" s="38" t="str">
        <f t="shared" si="1924"/>
        <v>-</v>
      </c>
      <c r="H6803" s="38">
        <f t="shared" si="1925"/>
        <v>22.37</v>
      </c>
      <c r="K6803" s="133">
        <v>43384.125</v>
      </c>
      <c r="L6803" s="9">
        <f t="shared" si="1908"/>
        <v>10</v>
      </c>
      <c r="M6803" s="9">
        <f t="shared" si="1909"/>
        <v>11</v>
      </c>
      <c r="N6803" s="9">
        <f t="shared" si="1910"/>
        <v>3</v>
      </c>
      <c r="O6803" s="31" t="str">
        <f t="shared" si="1911"/>
        <v/>
      </c>
      <c r="P6803" s="134">
        <v>21.95</v>
      </c>
      <c r="Q6803" s="31" t="str">
        <f t="shared" si="1912"/>
        <v>-</v>
      </c>
      <c r="R6803" s="31">
        <f t="shared" si="1913"/>
        <v>21.95</v>
      </c>
      <c r="U6803" s="133">
        <v>43749.125</v>
      </c>
      <c r="V6803" s="9">
        <f t="shared" si="1914"/>
        <v>10</v>
      </c>
      <c r="W6803" s="9">
        <f t="shared" si="1915"/>
        <v>11</v>
      </c>
      <c r="X6803" s="9">
        <f t="shared" si="1916"/>
        <v>3</v>
      </c>
      <c r="Y6803" s="31" t="str">
        <f t="shared" si="1917"/>
        <v/>
      </c>
      <c r="Z6803" s="134">
        <v>14.39</v>
      </c>
      <c r="AA6803" s="31" t="str">
        <f t="shared" si="1918"/>
        <v>-</v>
      </c>
      <c r="AB6803" s="31">
        <f t="shared" si="1919"/>
        <v>14.39</v>
      </c>
    </row>
    <row r="6804" spans="1:28" x14ac:dyDescent="0.3">
      <c r="A6804" s="133">
        <v>43019.166666666664</v>
      </c>
      <c r="B6804" s="152">
        <f t="shared" si="1920"/>
        <v>10</v>
      </c>
      <c r="C6804" s="152">
        <f t="shared" si="1921"/>
        <v>11</v>
      </c>
      <c r="D6804" s="152">
        <f t="shared" si="1922"/>
        <v>4</v>
      </c>
      <c r="E6804" s="38" t="str">
        <f t="shared" si="1923"/>
        <v/>
      </c>
      <c r="F6804" s="134">
        <v>22.51</v>
      </c>
      <c r="G6804" s="38" t="str">
        <f t="shared" si="1924"/>
        <v>-</v>
      </c>
      <c r="H6804" s="38">
        <f t="shared" si="1925"/>
        <v>22.51</v>
      </c>
      <c r="K6804" s="133">
        <v>43384.166666666664</v>
      </c>
      <c r="L6804" s="9">
        <f t="shared" si="1908"/>
        <v>10</v>
      </c>
      <c r="M6804" s="9">
        <f t="shared" si="1909"/>
        <v>11</v>
      </c>
      <c r="N6804" s="9">
        <f t="shared" si="1910"/>
        <v>4</v>
      </c>
      <c r="O6804" s="31" t="str">
        <f t="shared" si="1911"/>
        <v/>
      </c>
      <c r="P6804" s="134">
        <v>22.62</v>
      </c>
      <c r="Q6804" s="31" t="str">
        <f t="shared" si="1912"/>
        <v>-</v>
      </c>
      <c r="R6804" s="31">
        <f t="shared" si="1913"/>
        <v>22.62</v>
      </c>
      <c r="U6804" s="133">
        <v>43749.166666666664</v>
      </c>
      <c r="V6804" s="9">
        <f t="shared" si="1914"/>
        <v>10</v>
      </c>
      <c r="W6804" s="9">
        <f t="shared" si="1915"/>
        <v>11</v>
      </c>
      <c r="X6804" s="9">
        <f t="shared" si="1916"/>
        <v>4</v>
      </c>
      <c r="Y6804" s="31" t="str">
        <f t="shared" si="1917"/>
        <v/>
      </c>
      <c r="Z6804" s="134">
        <v>15.75</v>
      </c>
      <c r="AA6804" s="31" t="str">
        <f t="shared" si="1918"/>
        <v>-</v>
      </c>
      <c r="AB6804" s="31">
        <f t="shared" si="1919"/>
        <v>15.75</v>
      </c>
    </row>
    <row r="6805" spans="1:28" x14ac:dyDescent="0.3">
      <c r="A6805" s="133">
        <v>43019.208333333336</v>
      </c>
      <c r="B6805" s="152">
        <f t="shared" si="1920"/>
        <v>10</v>
      </c>
      <c r="C6805" s="152">
        <f t="shared" si="1921"/>
        <v>11</v>
      </c>
      <c r="D6805" s="152">
        <f t="shared" si="1922"/>
        <v>5</v>
      </c>
      <c r="E6805" s="38" t="str">
        <f t="shared" si="1923"/>
        <v/>
      </c>
      <c r="F6805" s="134">
        <v>24.02</v>
      </c>
      <c r="G6805" s="38" t="str">
        <f t="shared" si="1924"/>
        <v>-</v>
      </c>
      <c r="H6805" s="38">
        <f t="shared" si="1925"/>
        <v>24.02</v>
      </c>
      <c r="K6805" s="133">
        <v>43384.208333333336</v>
      </c>
      <c r="L6805" s="9">
        <f t="shared" si="1908"/>
        <v>10</v>
      </c>
      <c r="M6805" s="9">
        <f t="shared" si="1909"/>
        <v>11</v>
      </c>
      <c r="N6805" s="9">
        <f t="shared" si="1910"/>
        <v>5</v>
      </c>
      <c r="O6805" s="31" t="str">
        <f t="shared" si="1911"/>
        <v/>
      </c>
      <c r="P6805" s="134">
        <v>25.69</v>
      </c>
      <c r="Q6805" s="31" t="str">
        <f t="shared" si="1912"/>
        <v>-</v>
      </c>
      <c r="R6805" s="31">
        <f t="shared" si="1913"/>
        <v>25.69</v>
      </c>
      <c r="U6805" s="133">
        <v>43749.208333333336</v>
      </c>
      <c r="V6805" s="9">
        <f t="shared" si="1914"/>
        <v>10</v>
      </c>
      <c r="W6805" s="9">
        <f t="shared" si="1915"/>
        <v>11</v>
      </c>
      <c r="X6805" s="9">
        <f t="shared" si="1916"/>
        <v>5</v>
      </c>
      <c r="Y6805" s="31" t="str">
        <f t="shared" si="1917"/>
        <v/>
      </c>
      <c r="Z6805" s="134">
        <v>19.53</v>
      </c>
      <c r="AA6805" s="31" t="str">
        <f t="shared" si="1918"/>
        <v>-</v>
      </c>
      <c r="AB6805" s="31">
        <f t="shared" si="1919"/>
        <v>19.53</v>
      </c>
    </row>
    <row r="6806" spans="1:28" x14ac:dyDescent="0.3">
      <c r="A6806" s="133">
        <v>43019.25</v>
      </c>
      <c r="B6806" s="152">
        <f t="shared" si="1920"/>
        <v>10</v>
      </c>
      <c r="C6806" s="152">
        <f t="shared" si="1921"/>
        <v>11</v>
      </c>
      <c r="D6806" s="152">
        <f t="shared" si="1922"/>
        <v>6</v>
      </c>
      <c r="E6806" s="38" t="str">
        <f t="shared" si="1923"/>
        <v/>
      </c>
      <c r="F6806" s="134">
        <v>32.26</v>
      </c>
      <c r="G6806" s="38" t="str">
        <f t="shared" si="1924"/>
        <v>-</v>
      </c>
      <c r="H6806" s="38">
        <f t="shared" si="1925"/>
        <v>32.26</v>
      </c>
      <c r="K6806" s="133">
        <v>43384.25</v>
      </c>
      <c r="L6806" s="9">
        <f t="shared" si="1908"/>
        <v>10</v>
      </c>
      <c r="M6806" s="9">
        <f t="shared" si="1909"/>
        <v>11</v>
      </c>
      <c r="N6806" s="9">
        <f t="shared" si="1910"/>
        <v>6</v>
      </c>
      <c r="O6806" s="31" t="str">
        <f t="shared" si="1911"/>
        <v/>
      </c>
      <c r="P6806" s="134">
        <v>31.57</v>
      </c>
      <c r="Q6806" s="31" t="str">
        <f t="shared" si="1912"/>
        <v>-</v>
      </c>
      <c r="R6806" s="31">
        <f t="shared" si="1913"/>
        <v>31.57</v>
      </c>
      <c r="U6806" s="133">
        <v>43749.25</v>
      </c>
      <c r="V6806" s="9">
        <f t="shared" si="1914"/>
        <v>10</v>
      </c>
      <c r="W6806" s="9">
        <f t="shared" si="1915"/>
        <v>11</v>
      </c>
      <c r="X6806" s="9">
        <f t="shared" si="1916"/>
        <v>6</v>
      </c>
      <c r="Y6806" s="31" t="str">
        <f t="shared" si="1917"/>
        <v/>
      </c>
      <c r="Z6806" s="134">
        <v>23.49</v>
      </c>
      <c r="AA6806" s="31" t="str">
        <f t="shared" si="1918"/>
        <v>-</v>
      </c>
      <c r="AB6806" s="31">
        <f t="shared" si="1919"/>
        <v>23.49</v>
      </c>
    </row>
    <row r="6807" spans="1:28" x14ac:dyDescent="0.3">
      <c r="A6807" s="133">
        <v>43019.291666666664</v>
      </c>
      <c r="B6807" s="152">
        <f t="shared" si="1920"/>
        <v>10</v>
      </c>
      <c r="C6807" s="152">
        <f t="shared" si="1921"/>
        <v>11</v>
      </c>
      <c r="D6807" s="152">
        <f t="shared" si="1922"/>
        <v>7</v>
      </c>
      <c r="E6807" s="38" t="str">
        <f t="shared" si="1923"/>
        <v/>
      </c>
      <c r="F6807" s="134">
        <v>30.91</v>
      </c>
      <c r="G6807" s="38" t="str">
        <f t="shared" si="1924"/>
        <v>-</v>
      </c>
      <c r="H6807" s="38">
        <f t="shared" si="1925"/>
        <v>30.91</v>
      </c>
      <c r="K6807" s="133">
        <v>43384.291666666664</v>
      </c>
      <c r="L6807" s="9">
        <f t="shared" si="1908"/>
        <v>10</v>
      </c>
      <c r="M6807" s="9">
        <f t="shared" si="1909"/>
        <v>11</v>
      </c>
      <c r="N6807" s="9">
        <f t="shared" si="1910"/>
        <v>7</v>
      </c>
      <c r="O6807" s="31" t="str">
        <f t="shared" si="1911"/>
        <v/>
      </c>
      <c r="P6807" s="134">
        <v>32.29</v>
      </c>
      <c r="Q6807" s="31" t="str">
        <f t="shared" si="1912"/>
        <v>-</v>
      </c>
      <c r="R6807" s="31">
        <f t="shared" si="1913"/>
        <v>32.29</v>
      </c>
      <c r="U6807" s="133">
        <v>43749.291666666664</v>
      </c>
      <c r="V6807" s="9">
        <f t="shared" si="1914"/>
        <v>10</v>
      </c>
      <c r="W6807" s="9">
        <f t="shared" si="1915"/>
        <v>11</v>
      </c>
      <c r="X6807" s="9">
        <f t="shared" si="1916"/>
        <v>7</v>
      </c>
      <c r="Y6807" s="31" t="str">
        <f t="shared" si="1917"/>
        <v/>
      </c>
      <c r="Z6807" s="134">
        <v>24.3</v>
      </c>
      <c r="AA6807" s="31" t="str">
        <f t="shared" si="1918"/>
        <v>-</v>
      </c>
      <c r="AB6807" s="31">
        <f t="shared" si="1919"/>
        <v>24.3</v>
      </c>
    </row>
    <row r="6808" spans="1:28" x14ac:dyDescent="0.3">
      <c r="A6808" s="133">
        <v>43019.333333333336</v>
      </c>
      <c r="B6808" s="152">
        <f t="shared" si="1920"/>
        <v>10</v>
      </c>
      <c r="C6808" s="152">
        <f t="shared" si="1921"/>
        <v>11</v>
      </c>
      <c r="D6808" s="152">
        <f t="shared" si="1922"/>
        <v>8</v>
      </c>
      <c r="E6808" s="38" t="str">
        <f t="shared" si="1923"/>
        <v/>
      </c>
      <c r="F6808" s="134">
        <v>30.4</v>
      </c>
      <c r="G6808" s="38">
        <f t="shared" si="1924"/>
        <v>30.4</v>
      </c>
      <c r="H6808" s="38" t="str">
        <f t="shared" si="1925"/>
        <v>-</v>
      </c>
      <c r="K6808" s="133">
        <v>43384.333333333336</v>
      </c>
      <c r="L6808" s="9">
        <f t="shared" si="1908"/>
        <v>10</v>
      </c>
      <c r="M6808" s="9">
        <f t="shared" si="1909"/>
        <v>11</v>
      </c>
      <c r="N6808" s="9">
        <f t="shared" si="1910"/>
        <v>8</v>
      </c>
      <c r="O6808" s="31" t="str">
        <f t="shared" si="1911"/>
        <v/>
      </c>
      <c r="P6808" s="134">
        <v>33.340000000000003</v>
      </c>
      <c r="Q6808" s="31">
        <f t="shared" si="1912"/>
        <v>33.340000000000003</v>
      </c>
      <c r="R6808" s="31" t="str">
        <f t="shared" si="1913"/>
        <v>-</v>
      </c>
      <c r="U6808" s="133">
        <v>43749.333333333336</v>
      </c>
      <c r="V6808" s="9">
        <f t="shared" si="1914"/>
        <v>10</v>
      </c>
      <c r="W6808" s="9">
        <f t="shared" si="1915"/>
        <v>11</v>
      </c>
      <c r="X6808" s="9">
        <f t="shared" si="1916"/>
        <v>8</v>
      </c>
      <c r="Y6808" s="31" t="str">
        <f t="shared" si="1917"/>
        <v/>
      </c>
      <c r="Z6808" s="134">
        <v>23.93</v>
      </c>
      <c r="AA6808" s="31">
        <f t="shared" si="1918"/>
        <v>23.93</v>
      </c>
      <c r="AB6808" s="31" t="str">
        <f t="shared" si="1919"/>
        <v>-</v>
      </c>
    </row>
    <row r="6809" spans="1:28" x14ac:dyDescent="0.3">
      <c r="A6809" s="133">
        <v>43019.375</v>
      </c>
      <c r="B6809" s="152">
        <f t="shared" si="1920"/>
        <v>10</v>
      </c>
      <c r="C6809" s="152">
        <f t="shared" si="1921"/>
        <v>11</v>
      </c>
      <c r="D6809" s="152">
        <f t="shared" si="1922"/>
        <v>9</v>
      </c>
      <c r="E6809" s="38" t="str">
        <f t="shared" si="1923"/>
        <v/>
      </c>
      <c r="F6809" s="134">
        <v>31.66</v>
      </c>
      <c r="G6809" s="38">
        <f t="shared" si="1924"/>
        <v>31.66</v>
      </c>
      <c r="H6809" s="38" t="str">
        <f t="shared" si="1925"/>
        <v>-</v>
      </c>
      <c r="K6809" s="133">
        <v>43384.375</v>
      </c>
      <c r="L6809" s="9">
        <f t="shared" si="1908"/>
        <v>10</v>
      </c>
      <c r="M6809" s="9">
        <f t="shared" si="1909"/>
        <v>11</v>
      </c>
      <c r="N6809" s="9">
        <f t="shared" si="1910"/>
        <v>9</v>
      </c>
      <c r="O6809" s="31" t="str">
        <f t="shared" si="1911"/>
        <v/>
      </c>
      <c r="P6809" s="134">
        <v>36.72</v>
      </c>
      <c r="Q6809" s="31">
        <f t="shared" si="1912"/>
        <v>36.72</v>
      </c>
      <c r="R6809" s="31" t="str">
        <f t="shared" si="1913"/>
        <v>-</v>
      </c>
      <c r="U6809" s="133">
        <v>43749.375</v>
      </c>
      <c r="V6809" s="9">
        <f t="shared" si="1914"/>
        <v>10</v>
      </c>
      <c r="W6809" s="9">
        <f t="shared" si="1915"/>
        <v>11</v>
      </c>
      <c r="X6809" s="9">
        <f t="shared" si="1916"/>
        <v>9</v>
      </c>
      <c r="Y6809" s="31" t="str">
        <f t="shared" si="1917"/>
        <v/>
      </c>
      <c r="Z6809" s="134">
        <v>25.24</v>
      </c>
      <c r="AA6809" s="31">
        <f t="shared" si="1918"/>
        <v>25.24</v>
      </c>
      <c r="AB6809" s="31" t="str">
        <f t="shared" si="1919"/>
        <v>-</v>
      </c>
    </row>
    <row r="6810" spans="1:28" x14ac:dyDescent="0.3">
      <c r="A6810" s="133">
        <v>43019.416666666664</v>
      </c>
      <c r="B6810" s="152">
        <f t="shared" si="1920"/>
        <v>10</v>
      </c>
      <c r="C6810" s="152">
        <f t="shared" si="1921"/>
        <v>11</v>
      </c>
      <c r="D6810" s="152">
        <f t="shared" si="1922"/>
        <v>10</v>
      </c>
      <c r="E6810" s="38" t="str">
        <f t="shared" si="1923"/>
        <v/>
      </c>
      <c r="F6810" s="134">
        <v>34.46</v>
      </c>
      <c r="G6810" s="38">
        <f t="shared" si="1924"/>
        <v>34.46</v>
      </c>
      <c r="H6810" s="38" t="str">
        <f t="shared" si="1925"/>
        <v>-</v>
      </c>
      <c r="K6810" s="133">
        <v>43384.416666666664</v>
      </c>
      <c r="L6810" s="9">
        <f t="shared" si="1908"/>
        <v>10</v>
      </c>
      <c r="M6810" s="9">
        <f t="shared" si="1909"/>
        <v>11</v>
      </c>
      <c r="N6810" s="9">
        <f t="shared" si="1910"/>
        <v>10</v>
      </c>
      <c r="O6810" s="31" t="str">
        <f t="shared" si="1911"/>
        <v/>
      </c>
      <c r="P6810" s="134">
        <v>37.01</v>
      </c>
      <c r="Q6810" s="31">
        <f t="shared" si="1912"/>
        <v>37.01</v>
      </c>
      <c r="R6810" s="31" t="str">
        <f t="shared" si="1913"/>
        <v>-</v>
      </c>
      <c r="U6810" s="133">
        <v>43749.416666666664</v>
      </c>
      <c r="V6810" s="9">
        <f t="shared" si="1914"/>
        <v>10</v>
      </c>
      <c r="W6810" s="9">
        <f t="shared" si="1915"/>
        <v>11</v>
      </c>
      <c r="X6810" s="9">
        <f t="shared" si="1916"/>
        <v>10</v>
      </c>
      <c r="Y6810" s="31" t="str">
        <f t="shared" si="1917"/>
        <v/>
      </c>
      <c r="Z6810" s="134">
        <v>25.74</v>
      </c>
      <c r="AA6810" s="31">
        <f t="shared" si="1918"/>
        <v>25.74</v>
      </c>
      <c r="AB6810" s="31" t="str">
        <f t="shared" si="1919"/>
        <v>-</v>
      </c>
    </row>
    <row r="6811" spans="1:28" x14ac:dyDescent="0.3">
      <c r="A6811" s="133">
        <v>43019.458333333336</v>
      </c>
      <c r="B6811" s="152">
        <f t="shared" si="1920"/>
        <v>10</v>
      </c>
      <c r="C6811" s="152">
        <f t="shared" si="1921"/>
        <v>11</v>
      </c>
      <c r="D6811" s="152">
        <f t="shared" si="1922"/>
        <v>11</v>
      </c>
      <c r="E6811" s="38" t="str">
        <f t="shared" si="1923"/>
        <v/>
      </c>
      <c r="F6811" s="134">
        <v>35.17</v>
      </c>
      <c r="G6811" s="38">
        <f t="shared" si="1924"/>
        <v>35.17</v>
      </c>
      <c r="H6811" s="38" t="str">
        <f t="shared" si="1925"/>
        <v>-</v>
      </c>
      <c r="K6811" s="133">
        <v>43384.458333333336</v>
      </c>
      <c r="L6811" s="9">
        <f t="shared" si="1908"/>
        <v>10</v>
      </c>
      <c r="M6811" s="9">
        <f t="shared" si="1909"/>
        <v>11</v>
      </c>
      <c r="N6811" s="9">
        <f t="shared" si="1910"/>
        <v>11</v>
      </c>
      <c r="O6811" s="31" t="str">
        <f t="shared" si="1911"/>
        <v/>
      </c>
      <c r="P6811" s="134">
        <v>37.409999999999997</v>
      </c>
      <c r="Q6811" s="31">
        <f t="shared" si="1912"/>
        <v>37.409999999999997</v>
      </c>
      <c r="R6811" s="31" t="str">
        <f t="shared" si="1913"/>
        <v>-</v>
      </c>
      <c r="U6811" s="133">
        <v>43749.458333333336</v>
      </c>
      <c r="V6811" s="9">
        <f t="shared" si="1914"/>
        <v>10</v>
      </c>
      <c r="W6811" s="9">
        <f t="shared" si="1915"/>
        <v>11</v>
      </c>
      <c r="X6811" s="9">
        <f t="shared" si="1916"/>
        <v>11</v>
      </c>
      <c r="Y6811" s="31" t="str">
        <f t="shared" si="1917"/>
        <v/>
      </c>
      <c r="Z6811" s="134">
        <v>25.2</v>
      </c>
      <c r="AA6811" s="31">
        <f t="shared" si="1918"/>
        <v>25.2</v>
      </c>
      <c r="AB6811" s="31" t="str">
        <f t="shared" si="1919"/>
        <v>-</v>
      </c>
    </row>
    <row r="6812" spans="1:28" x14ac:dyDescent="0.3">
      <c r="A6812" s="133">
        <v>43019.5</v>
      </c>
      <c r="B6812" s="152">
        <f t="shared" si="1920"/>
        <v>10</v>
      </c>
      <c r="C6812" s="152">
        <f t="shared" si="1921"/>
        <v>11</v>
      </c>
      <c r="D6812" s="152">
        <f t="shared" si="1922"/>
        <v>12</v>
      </c>
      <c r="E6812" s="38" t="str">
        <f t="shared" si="1923"/>
        <v/>
      </c>
      <c r="F6812" s="134">
        <v>35.11</v>
      </c>
      <c r="G6812" s="38">
        <f t="shared" si="1924"/>
        <v>35.11</v>
      </c>
      <c r="H6812" s="38" t="str">
        <f t="shared" si="1925"/>
        <v>-</v>
      </c>
      <c r="K6812" s="133">
        <v>43384.5</v>
      </c>
      <c r="L6812" s="9">
        <f t="shared" si="1908"/>
        <v>10</v>
      </c>
      <c r="M6812" s="9">
        <f t="shared" si="1909"/>
        <v>11</v>
      </c>
      <c r="N6812" s="9">
        <f t="shared" si="1910"/>
        <v>12</v>
      </c>
      <c r="O6812" s="31" t="str">
        <f t="shared" si="1911"/>
        <v/>
      </c>
      <c r="P6812" s="134">
        <v>41.95</v>
      </c>
      <c r="Q6812" s="31">
        <f t="shared" si="1912"/>
        <v>41.95</v>
      </c>
      <c r="R6812" s="31" t="str">
        <f t="shared" si="1913"/>
        <v>-</v>
      </c>
      <c r="U6812" s="133">
        <v>43749.5</v>
      </c>
      <c r="V6812" s="9">
        <f t="shared" si="1914"/>
        <v>10</v>
      </c>
      <c r="W6812" s="9">
        <f t="shared" si="1915"/>
        <v>11</v>
      </c>
      <c r="X6812" s="9">
        <f t="shared" si="1916"/>
        <v>12</v>
      </c>
      <c r="Y6812" s="31" t="str">
        <f t="shared" si="1917"/>
        <v/>
      </c>
      <c r="Z6812" s="134">
        <v>25.43</v>
      </c>
      <c r="AA6812" s="31">
        <f t="shared" si="1918"/>
        <v>25.43</v>
      </c>
      <c r="AB6812" s="31" t="str">
        <f t="shared" si="1919"/>
        <v>-</v>
      </c>
    </row>
    <row r="6813" spans="1:28" x14ac:dyDescent="0.3">
      <c r="A6813" s="133">
        <v>43019.541666666664</v>
      </c>
      <c r="B6813" s="152">
        <f t="shared" si="1920"/>
        <v>10</v>
      </c>
      <c r="C6813" s="152">
        <f t="shared" si="1921"/>
        <v>11</v>
      </c>
      <c r="D6813" s="152">
        <f t="shared" si="1922"/>
        <v>13</v>
      </c>
      <c r="E6813" s="38" t="str">
        <f t="shared" si="1923"/>
        <v/>
      </c>
      <c r="F6813" s="134">
        <v>37.36</v>
      </c>
      <c r="G6813" s="38">
        <f t="shared" si="1924"/>
        <v>37.36</v>
      </c>
      <c r="H6813" s="38" t="str">
        <f t="shared" si="1925"/>
        <v>-</v>
      </c>
      <c r="K6813" s="133">
        <v>43384.541666666664</v>
      </c>
      <c r="L6813" s="9">
        <f t="shared" si="1908"/>
        <v>10</v>
      </c>
      <c r="M6813" s="9">
        <f t="shared" si="1909"/>
        <v>11</v>
      </c>
      <c r="N6813" s="9">
        <f t="shared" si="1910"/>
        <v>13</v>
      </c>
      <c r="O6813" s="31" t="str">
        <f t="shared" si="1911"/>
        <v/>
      </c>
      <c r="P6813" s="134">
        <v>42.93</v>
      </c>
      <c r="Q6813" s="31">
        <f t="shared" si="1912"/>
        <v>42.93</v>
      </c>
      <c r="R6813" s="31" t="str">
        <f t="shared" si="1913"/>
        <v>-</v>
      </c>
      <c r="U6813" s="133">
        <v>43749.541666666664</v>
      </c>
      <c r="V6813" s="9">
        <f t="shared" si="1914"/>
        <v>10</v>
      </c>
      <c r="W6813" s="9">
        <f t="shared" si="1915"/>
        <v>11</v>
      </c>
      <c r="X6813" s="9">
        <f t="shared" si="1916"/>
        <v>13</v>
      </c>
      <c r="Y6813" s="31" t="str">
        <f t="shared" si="1917"/>
        <v/>
      </c>
      <c r="Z6813" s="134">
        <v>26.3</v>
      </c>
      <c r="AA6813" s="31">
        <f t="shared" si="1918"/>
        <v>26.3</v>
      </c>
      <c r="AB6813" s="31" t="str">
        <f t="shared" si="1919"/>
        <v>-</v>
      </c>
    </row>
    <row r="6814" spans="1:28" x14ac:dyDescent="0.3">
      <c r="A6814" s="133">
        <v>43019.583333333336</v>
      </c>
      <c r="B6814" s="152">
        <f t="shared" si="1920"/>
        <v>10</v>
      </c>
      <c r="C6814" s="152">
        <f t="shared" si="1921"/>
        <v>11</v>
      </c>
      <c r="D6814" s="152">
        <f t="shared" si="1922"/>
        <v>14</v>
      </c>
      <c r="E6814" s="38" t="str">
        <f t="shared" si="1923"/>
        <v/>
      </c>
      <c r="F6814" s="134">
        <v>38.79</v>
      </c>
      <c r="G6814" s="38">
        <f t="shared" si="1924"/>
        <v>38.79</v>
      </c>
      <c r="H6814" s="38" t="str">
        <f t="shared" si="1925"/>
        <v>-</v>
      </c>
      <c r="K6814" s="133">
        <v>43384.583333333336</v>
      </c>
      <c r="L6814" s="9">
        <f t="shared" si="1908"/>
        <v>10</v>
      </c>
      <c r="M6814" s="9">
        <f t="shared" si="1909"/>
        <v>11</v>
      </c>
      <c r="N6814" s="9">
        <f t="shared" si="1910"/>
        <v>14</v>
      </c>
      <c r="O6814" s="31" t="str">
        <f t="shared" si="1911"/>
        <v/>
      </c>
      <c r="P6814" s="134">
        <v>42.28</v>
      </c>
      <c r="Q6814" s="31">
        <f t="shared" si="1912"/>
        <v>42.28</v>
      </c>
      <c r="R6814" s="31" t="str">
        <f t="shared" si="1913"/>
        <v>-</v>
      </c>
      <c r="U6814" s="133">
        <v>43749.583333333336</v>
      </c>
      <c r="V6814" s="9">
        <f t="shared" si="1914"/>
        <v>10</v>
      </c>
      <c r="W6814" s="9">
        <f t="shared" si="1915"/>
        <v>11</v>
      </c>
      <c r="X6814" s="9">
        <f t="shared" si="1916"/>
        <v>14</v>
      </c>
      <c r="Y6814" s="31" t="str">
        <f t="shared" si="1917"/>
        <v/>
      </c>
      <c r="Z6814" s="134">
        <v>29.11</v>
      </c>
      <c r="AA6814" s="31">
        <f t="shared" si="1918"/>
        <v>29.11</v>
      </c>
      <c r="AB6814" s="31" t="str">
        <f t="shared" si="1919"/>
        <v>-</v>
      </c>
    </row>
    <row r="6815" spans="1:28" x14ac:dyDescent="0.3">
      <c r="A6815" s="133">
        <v>43019.625</v>
      </c>
      <c r="B6815" s="152">
        <f t="shared" si="1920"/>
        <v>10</v>
      </c>
      <c r="C6815" s="152">
        <f t="shared" si="1921"/>
        <v>11</v>
      </c>
      <c r="D6815" s="152">
        <f t="shared" si="1922"/>
        <v>15</v>
      </c>
      <c r="E6815" s="38" t="str">
        <f t="shared" si="1923"/>
        <v/>
      </c>
      <c r="F6815" s="134">
        <v>38.49</v>
      </c>
      <c r="G6815" s="38">
        <f t="shared" si="1924"/>
        <v>38.49</v>
      </c>
      <c r="H6815" s="38" t="str">
        <f t="shared" si="1925"/>
        <v>-</v>
      </c>
      <c r="K6815" s="133">
        <v>43384.625</v>
      </c>
      <c r="L6815" s="9">
        <f t="shared" si="1908"/>
        <v>10</v>
      </c>
      <c r="M6815" s="9">
        <f t="shared" si="1909"/>
        <v>11</v>
      </c>
      <c r="N6815" s="9">
        <f t="shared" si="1910"/>
        <v>15</v>
      </c>
      <c r="O6815" s="31" t="str">
        <f t="shared" si="1911"/>
        <v/>
      </c>
      <c r="P6815" s="134">
        <v>41.66</v>
      </c>
      <c r="Q6815" s="31">
        <f t="shared" si="1912"/>
        <v>41.66</v>
      </c>
      <c r="R6815" s="31" t="str">
        <f t="shared" si="1913"/>
        <v>-</v>
      </c>
      <c r="U6815" s="133">
        <v>43749.625</v>
      </c>
      <c r="V6815" s="9">
        <f t="shared" si="1914"/>
        <v>10</v>
      </c>
      <c r="W6815" s="9">
        <f t="shared" si="1915"/>
        <v>11</v>
      </c>
      <c r="X6815" s="9">
        <f t="shared" si="1916"/>
        <v>15</v>
      </c>
      <c r="Y6815" s="31" t="str">
        <f t="shared" si="1917"/>
        <v/>
      </c>
      <c r="Z6815" s="134">
        <v>28.48</v>
      </c>
      <c r="AA6815" s="31">
        <f t="shared" si="1918"/>
        <v>28.48</v>
      </c>
      <c r="AB6815" s="31" t="str">
        <f t="shared" si="1919"/>
        <v>-</v>
      </c>
    </row>
    <row r="6816" spans="1:28" x14ac:dyDescent="0.3">
      <c r="A6816" s="133">
        <v>43019.666666666664</v>
      </c>
      <c r="B6816" s="152">
        <f t="shared" si="1920"/>
        <v>10</v>
      </c>
      <c r="C6816" s="152">
        <f t="shared" si="1921"/>
        <v>11</v>
      </c>
      <c r="D6816" s="152">
        <f t="shared" si="1922"/>
        <v>16</v>
      </c>
      <c r="E6816" s="38" t="str">
        <f t="shared" si="1923"/>
        <v/>
      </c>
      <c r="F6816" s="134">
        <v>39.729999999999997</v>
      </c>
      <c r="G6816" s="38">
        <f t="shared" si="1924"/>
        <v>39.729999999999997</v>
      </c>
      <c r="H6816" s="38" t="str">
        <f t="shared" si="1925"/>
        <v>-</v>
      </c>
      <c r="K6816" s="133">
        <v>43384.666666666664</v>
      </c>
      <c r="L6816" s="9">
        <f t="shared" si="1908"/>
        <v>10</v>
      </c>
      <c r="M6816" s="9">
        <f t="shared" si="1909"/>
        <v>11</v>
      </c>
      <c r="N6816" s="9">
        <f t="shared" si="1910"/>
        <v>16</v>
      </c>
      <c r="O6816" s="31" t="str">
        <f t="shared" si="1911"/>
        <v/>
      </c>
      <c r="P6816" s="134">
        <v>43.95</v>
      </c>
      <c r="Q6816" s="31">
        <f t="shared" si="1912"/>
        <v>43.95</v>
      </c>
      <c r="R6816" s="31" t="str">
        <f t="shared" si="1913"/>
        <v>-</v>
      </c>
      <c r="U6816" s="133">
        <v>43749.666666666664</v>
      </c>
      <c r="V6816" s="9">
        <f t="shared" si="1914"/>
        <v>10</v>
      </c>
      <c r="W6816" s="9">
        <f t="shared" si="1915"/>
        <v>11</v>
      </c>
      <c r="X6816" s="9">
        <f t="shared" si="1916"/>
        <v>16</v>
      </c>
      <c r="Y6816" s="31" t="str">
        <f t="shared" si="1917"/>
        <v/>
      </c>
      <c r="Z6816" s="134">
        <v>29.5</v>
      </c>
      <c r="AA6816" s="31">
        <f t="shared" si="1918"/>
        <v>29.5</v>
      </c>
      <c r="AB6816" s="31" t="str">
        <f t="shared" si="1919"/>
        <v>-</v>
      </c>
    </row>
    <row r="6817" spans="1:28" x14ac:dyDescent="0.3">
      <c r="A6817" s="133">
        <v>43019.708333333336</v>
      </c>
      <c r="B6817" s="152">
        <f t="shared" si="1920"/>
        <v>10</v>
      </c>
      <c r="C6817" s="152">
        <f t="shared" si="1921"/>
        <v>11</v>
      </c>
      <c r="D6817" s="152">
        <f t="shared" si="1922"/>
        <v>17</v>
      </c>
      <c r="E6817" s="38" t="str">
        <f t="shared" si="1923"/>
        <v/>
      </c>
      <c r="F6817" s="134">
        <v>38.15</v>
      </c>
      <c r="G6817" s="38" t="str">
        <f t="shared" si="1924"/>
        <v>-</v>
      </c>
      <c r="H6817" s="38">
        <f t="shared" si="1925"/>
        <v>38.15</v>
      </c>
      <c r="K6817" s="133">
        <v>43384.708333333336</v>
      </c>
      <c r="L6817" s="9">
        <f t="shared" si="1908"/>
        <v>10</v>
      </c>
      <c r="M6817" s="9">
        <f t="shared" si="1909"/>
        <v>11</v>
      </c>
      <c r="N6817" s="9">
        <f t="shared" si="1910"/>
        <v>17</v>
      </c>
      <c r="O6817" s="31" t="str">
        <f t="shared" si="1911"/>
        <v/>
      </c>
      <c r="P6817" s="134">
        <v>41.07</v>
      </c>
      <c r="Q6817" s="31" t="str">
        <f t="shared" si="1912"/>
        <v>-</v>
      </c>
      <c r="R6817" s="31">
        <f t="shared" si="1913"/>
        <v>41.07</v>
      </c>
      <c r="U6817" s="133">
        <v>43749.708333333336</v>
      </c>
      <c r="V6817" s="9">
        <f t="shared" si="1914"/>
        <v>10</v>
      </c>
      <c r="W6817" s="9">
        <f t="shared" si="1915"/>
        <v>11</v>
      </c>
      <c r="X6817" s="9">
        <f t="shared" si="1916"/>
        <v>17</v>
      </c>
      <c r="Y6817" s="31" t="str">
        <f t="shared" si="1917"/>
        <v/>
      </c>
      <c r="Z6817" s="134">
        <v>27.44</v>
      </c>
      <c r="AA6817" s="31" t="str">
        <f t="shared" si="1918"/>
        <v>-</v>
      </c>
      <c r="AB6817" s="31">
        <f t="shared" si="1919"/>
        <v>27.44</v>
      </c>
    </row>
    <row r="6818" spans="1:28" x14ac:dyDescent="0.3">
      <c r="A6818" s="133">
        <v>43019.75</v>
      </c>
      <c r="B6818" s="152">
        <f t="shared" si="1920"/>
        <v>10</v>
      </c>
      <c r="C6818" s="152">
        <f t="shared" si="1921"/>
        <v>11</v>
      </c>
      <c r="D6818" s="152">
        <f t="shared" si="1922"/>
        <v>18</v>
      </c>
      <c r="E6818" s="38" t="str">
        <f t="shared" si="1923"/>
        <v/>
      </c>
      <c r="F6818" s="134">
        <v>38.08</v>
      </c>
      <c r="G6818" s="38" t="str">
        <f t="shared" si="1924"/>
        <v>-</v>
      </c>
      <c r="H6818" s="38">
        <f t="shared" si="1925"/>
        <v>38.08</v>
      </c>
      <c r="K6818" s="133">
        <v>43384.75</v>
      </c>
      <c r="L6818" s="9">
        <f t="shared" si="1908"/>
        <v>10</v>
      </c>
      <c r="M6818" s="9">
        <f t="shared" si="1909"/>
        <v>11</v>
      </c>
      <c r="N6818" s="9">
        <f t="shared" si="1910"/>
        <v>18</v>
      </c>
      <c r="O6818" s="31" t="str">
        <f t="shared" si="1911"/>
        <v/>
      </c>
      <c r="P6818" s="134">
        <v>41.43</v>
      </c>
      <c r="Q6818" s="31" t="str">
        <f t="shared" si="1912"/>
        <v>-</v>
      </c>
      <c r="R6818" s="31">
        <f t="shared" si="1913"/>
        <v>41.43</v>
      </c>
      <c r="U6818" s="133">
        <v>43749.75</v>
      </c>
      <c r="V6818" s="9">
        <f t="shared" si="1914"/>
        <v>10</v>
      </c>
      <c r="W6818" s="9">
        <f t="shared" si="1915"/>
        <v>11</v>
      </c>
      <c r="X6818" s="9">
        <f t="shared" si="1916"/>
        <v>18</v>
      </c>
      <c r="Y6818" s="31" t="str">
        <f t="shared" si="1917"/>
        <v/>
      </c>
      <c r="Z6818" s="134">
        <v>27.34</v>
      </c>
      <c r="AA6818" s="31" t="str">
        <f t="shared" si="1918"/>
        <v>-</v>
      </c>
      <c r="AB6818" s="31">
        <f t="shared" si="1919"/>
        <v>27.34</v>
      </c>
    </row>
    <row r="6819" spans="1:28" x14ac:dyDescent="0.3">
      <c r="A6819" s="133">
        <v>43019.791666666664</v>
      </c>
      <c r="B6819" s="152">
        <f t="shared" si="1920"/>
        <v>10</v>
      </c>
      <c r="C6819" s="152">
        <f t="shared" si="1921"/>
        <v>11</v>
      </c>
      <c r="D6819" s="152">
        <f t="shared" si="1922"/>
        <v>19</v>
      </c>
      <c r="E6819" s="38" t="str">
        <f t="shared" si="1923"/>
        <v/>
      </c>
      <c r="F6819" s="134">
        <v>40.47</v>
      </c>
      <c r="G6819" s="38" t="str">
        <f t="shared" si="1924"/>
        <v>-</v>
      </c>
      <c r="H6819" s="38">
        <f t="shared" si="1925"/>
        <v>40.47</v>
      </c>
      <c r="K6819" s="133">
        <v>43384.791666666664</v>
      </c>
      <c r="L6819" s="9">
        <f t="shared" si="1908"/>
        <v>10</v>
      </c>
      <c r="M6819" s="9">
        <f t="shared" si="1909"/>
        <v>11</v>
      </c>
      <c r="N6819" s="9">
        <f t="shared" si="1910"/>
        <v>19</v>
      </c>
      <c r="O6819" s="31" t="str">
        <f t="shared" si="1911"/>
        <v/>
      </c>
      <c r="P6819" s="134">
        <v>42.82</v>
      </c>
      <c r="Q6819" s="31" t="str">
        <f t="shared" si="1912"/>
        <v>-</v>
      </c>
      <c r="R6819" s="31">
        <f t="shared" si="1913"/>
        <v>42.82</v>
      </c>
      <c r="U6819" s="133">
        <v>43749.791666666664</v>
      </c>
      <c r="V6819" s="9">
        <f t="shared" si="1914"/>
        <v>10</v>
      </c>
      <c r="W6819" s="9">
        <f t="shared" si="1915"/>
        <v>11</v>
      </c>
      <c r="X6819" s="9">
        <f t="shared" si="1916"/>
        <v>19</v>
      </c>
      <c r="Y6819" s="31" t="str">
        <f t="shared" si="1917"/>
        <v/>
      </c>
      <c r="Z6819" s="134">
        <v>28.52</v>
      </c>
      <c r="AA6819" s="31" t="str">
        <f t="shared" si="1918"/>
        <v>-</v>
      </c>
      <c r="AB6819" s="31">
        <f t="shared" si="1919"/>
        <v>28.52</v>
      </c>
    </row>
    <row r="6820" spans="1:28" x14ac:dyDescent="0.3">
      <c r="A6820" s="133">
        <v>43019.833333333336</v>
      </c>
      <c r="B6820" s="152">
        <f t="shared" si="1920"/>
        <v>10</v>
      </c>
      <c r="C6820" s="152">
        <f t="shared" si="1921"/>
        <v>11</v>
      </c>
      <c r="D6820" s="152">
        <f t="shared" si="1922"/>
        <v>20</v>
      </c>
      <c r="E6820" s="38" t="str">
        <f t="shared" si="1923"/>
        <v/>
      </c>
      <c r="F6820" s="134">
        <v>36.299999999999997</v>
      </c>
      <c r="G6820" s="38" t="str">
        <f t="shared" si="1924"/>
        <v>-</v>
      </c>
      <c r="H6820" s="38">
        <f t="shared" si="1925"/>
        <v>36.299999999999997</v>
      </c>
      <c r="K6820" s="133">
        <v>43384.833333333336</v>
      </c>
      <c r="L6820" s="9">
        <f t="shared" si="1908"/>
        <v>10</v>
      </c>
      <c r="M6820" s="9">
        <f t="shared" si="1909"/>
        <v>11</v>
      </c>
      <c r="N6820" s="9">
        <f t="shared" si="1910"/>
        <v>20</v>
      </c>
      <c r="O6820" s="31" t="str">
        <f t="shared" si="1911"/>
        <v/>
      </c>
      <c r="P6820" s="134">
        <v>38.76</v>
      </c>
      <c r="Q6820" s="31" t="str">
        <f t="shared" si="1912"/>
        <v>-</v>
      </c>
      <c r="R6820" s="31">
        <f t="shared" si="1913"/>
        <v>38.76</v>
      </c>
      <c r="U6820" s="133">
        <v>43749.833333333336</v>
      </c>
      <c r="V6820" s="9">
        <f t="shared" si="1914"/>
        <v>10</v>
      </c>
      <c r="W6820" s="9">
        <f t="shared" si="1915"/>
        <v>11</v>
      </c>
      <c r="X6820" s="9">
        <f t="shared" si="1916"/>
        <v>20</v>
      </c>
      <c r="Y6820" s="31" t="str">
        <f t="shared" si="1917"/>
        <v/>
      </c>
      <c r="Z6820" s="134">
        <v>25.26</v>
      </c>
      <c r="AA6820" s="31" t="str">
        <f t="shared" si="1918"/>
        <v>-</v>
      </c>
      <c r="AB6820" s="31">
        <f t="shared" si="1919"/>
        <v>25.26</v>
      </c>
    </row>
    <row r="6821" spans="1:28" x14ac:dyDescent="0.3">
      <c r="A6821" s="133">
        <v>43019.875</v>
      </c>
      <c r="B6821" s="152">
        <f t="shared" si="1920"/>
        <v>10</v>
      </c>
      <c r="C6821" s="152">
        <f t="shared" si="1921"/>
        <v>11</v>
      </c>
      <c r="D6821" s="152">
        <f t="shared" si="1922"/>
        <v>21</v>
      </c>
      <c r="E6821" s="38" t="str">
        <f t="shared" si="1923"/>
        <v/>
      </c>
      <c r="F6821" s="134">
        <v>30.87</v>
      </c>
      <c r="G6821" s="38" t="str">
        <f t="shared" si="1924"/>
        <v>-</v>
      </c>
      <c r="H6821" s="38">
        <f t="shared" si="1925"/>
        <v>30.87</v>
      </c>
      <c r="K6821" s="133">
        <v>43384.875</v>
      </c>
      <c r="L6821" s="9">
        <f t="shared" si="1908"/>
        <v>10</v>
      </c>
      <c r="M6821" s="9">
        <f t="shared" si="1909"/>
        <v>11</v>
      </c>
      <c r="N6821" s="9">
        <f t="shared" si="1910"/>
        <v>21</v>
      </c>
      <c r="O6821" s="31" t="str">
        <f t="shared" si="1911"/>
        <v/>
      </c>
      <c r="P6821" s="134">
        <v>32.729999999999997</v>
      </c>
      <c r="Q6821" s="31" t="str">
        <f t="shared" si="1912"/>
        <v>-</v>
      </c>
      <c r="R6821" s="31">
        <f t="shared" si="1913"/>
        <v>32.729999999999997</v>
      </c>
      <c r="U6821" s="133">
        <v>43749.875</v>
      </c>
      <c r="V6821" s="9">
        <f t="shared" si="1914"/>
        <v>10</v>
      </c>
      <c r="W6821" s="9">
        <f t="shared" si="1915"/>
        <v>11</v>
      </c>
      <c r="X6821" s="9">
        <f t="shared" si="1916"/>
        <v>21</v>
      </c>
      <c r="Y6821" s="31" t="str">
        <f t="shared" si="1917"/>
        <v/>
      </c>
      <c r="Z6821" s="134">
        <v>23.44</v>
      </c>
      <c r="AA6821" s="31" t="str">
        <f t="shared" si="1918"/>
        <v>-</v>
      </c>
      <c r="AB6821" s="31">
        <f t="shared" si="1919"/>
        <v>23.44</v>
      </c>
    </row>
    <row r="6822" spans="1:28" x14ac:dyDescent="0.3">
      <c r="A6822" s="133">
        <v>43019.916666666664</v>
      </c>
      <c r="B6822" s="152">
        <f t="shared" si="1920"/>
        <v>10</v>
      </c>
      <c r="C6822" s="152">
        <f t="shared" si="1921"/>
        <v>11</v>
      </c>
      <c r="D6822" s="152">
        <f t="shared" si="1922"/>
        <v>22</v>
      </c>
      <c r="E6822" s="38" t="str">
        <f t="shared" si="1923"/>
        <v/>
      </c>
      <c r="F6822" s="134">
        <v>25.53</v>
      </c>
      <c r="G6822" s="38" t="str">
        <f t="shared" si="1924"/>
        <v>-</v>
      </c>
      <c r="H6822" s="38">
        <f t="shared" si="1925"/>
        <v>25.53</v>
      </c>
      <c r="K6822" s="133">
        <v>43384.916666666664</v>
      </c>
      <c r="L6822" s="9">
        <f t="shared" si="1908"/>
        <v>10</v>
      </c>
      <c r="M6822" s="9">
        <f t="shared" si="1909"/>
        <v>11</v>
      </c>
      <c r="N6822" s="9">
        <f t="shared" si="1910"/>
        <v>22</v>
      </c>
      <c r="O6822" s="31" t="str">
        <f t="shared" si="1911"/>
        <v/>
      </c>
      <c r="P6822" s="134">
        <v>27.95</v>
      </c>
      <c r="Q6822" s="31" t="str">
        <f t="shared" si="1912"/>
        <v>-</v>
      </c>
      <c r="R6822" s="31">
        <f t="shared" si="1913"/>
        <v>27.95</v>
      </c>
      <c r="U6822" s="133">
        <v>43749.916666666664</v>
      </c>
      <c r="V6822" s="9">
        <f t="shared" si="1914"/>
        <v>10</v>
      </c>
      <c r="W6822" s="9">
        <f t="shared" si="1915"/>
        <v>11</v>
      </c>
      <c r="X6822" s="9">
        <f t="shared" si="1916"/>
        <v>22</v>
      </c>
      <c r="Y6822" s="31" t="str">
        <f t="shared" si="1917"/>
        <v/>
      </c>
      <c r="Z6822" s="134">
        <v>21.13</v>
      </c>
      <c r="AA6822" s="31" t="str">
        <f t="shared" si="1918"/>
        <v>-</v>
      </c>
      <c r="AB6822" s="31">
        <f t="shared" si="1919"/>
        <v>21.13</v>
      </c>
    </row>
    <row r="6823" spans="1:28" x14ac:dyDescent="0.3">
      <c r="A6823" s="133">
        <v>43019.958333333336</v>
      </c>
      <c r="B6823" s="152">
        <f t="shared" si="1920"/>
        <v>10</v>
      </c>
      <c r="C6823" s="152">
        <f t="shared" si="1921"/>
        <v>11</v>
      </c>
      <c r="D6823" s="152">
        <f t="shared" si="1922"/>
        <v>23</v>
      </c>
      <c r="E6823" s="38" t="str">
        <f t="shared" si="1923"/>
        <v/>
      </c>
      <c r="F6823" s="134">
        <v>23.9</v>
      </c>
      <c r="G6823" s="38" t="str">
        <f t="shared" si="1924"/>
        <v>-</v>
      </c>
      <c r="H6823" s="38">
        <f t="shared" si="1925"/>
        <v>23.9</v>
      </c>
      <c r="K6823" s="133">
        <v>43384.958333333336</v>
      </c>
      <c r="L6823" s="9">
        <f t="shared" si="1908"/>
        <v>10</v>
      </c>
      <c r="M6823" s="9">
        <f t="shared" si="1909"/>
        <v>11</v>
      </c>
      <c r="N6823" s="9">
        <f t="shared" si="1910"/>
        <v>23</v>
      </c>
      <c r="O6823" s="31" t="str">
        <f t="shared" si="1911"/>
        <v/>
      </c>
      <c r="P6823" s="134">
        <v>25.19</v>
      </c>
      <c r="Q6823" s="31" t="str">
        <f t="shared" si="1912"/>
        <v>-</v>
      </c>
      <c r="R6823" s="31">
        <f t="shared" si="1913"/>
        <v>25.19</v>
      </c>
      <c r="U6823" s="133">
        <v>43749.958333333336</v>
      </c>
      <c r="V6823" s="9">
        <f t="shared" si="1914"/>
        <v>10</v>
      </c>
      <c r="W6823" s="9">
        <f t="shared" si="1915"/>
        <v>11</v>
      </c>
      <c r="X6823" s="9">
        <f t="shared" si="1916"/>
        <v>23</v>
      </c>
      <c r="Y6823" s="31" t="str">
        <f t="shared" si="1917"/>
        <v/>
      </c>
      <c r="Z6823" s="134">
        <v>19.23</v>
      </c>
      <c r="AA6823" s="31" t="str">
        <f t="shared" si="1918"/>
        <v>-</v>
      </c>
      <c r="AB6823" s="31">
        <f t="shared" si="1919"/>
        <v>19.23</v>
      </c>
    </row>
    <row r="6824" spans="1:28" x14ac:dyDescent="0.3">
      <c r="A6824" s="133">
        <v>43020</v>
      </c>
      <c r="B6824" s="152">
        <f t="shared" si="1920"/>
        <v>10</v>
      </c>
      <c r="C6824" s="152">
        <f t="shared" si="1921"/>
        <v>12</v>
      </c>
      <c r="D6824" s="152">
        <f t="shared" si="1922"/>
        <v>0</v>
      </c>
      <c r="E6824" s="38" t="str">
        <f t="shared" si="1923"/>
        <v/>
      </c>
      <c r="F6824" s="134">
        <v>22.81</v>
      </c>
      <c r="G6824" s="38" t="str">
        <f t="shared" si="1924"/>
        <v>-</v>
      </c>
      <c r="H6824" s="38">
        <f t="shared" si="1925"/>
        <v>22.81</v>
      </c>
      <c r="K6824" s="133">
        <v>43385</v>
      </c>
      <c r="L6824" s="9">
        <f t="shared" si="1908"/>
        <v>10</v>
      </c>
      <c r="M6824" s="9">
        <f t="shared" si="1909"/>
        <v>12</v>
      </c>
      <c r="N6824" s="9">
        <f t="shared" si="1910"/>
        <v>0</v>
      </c>
      <c r="O6824" s="31" t="str">
        <f t="shared" si="1911"/>
        <v/>
      </c>
      <c r="P6824" s="134">
        <v>21.96</v>
      </c>
      <c r="Q6824" s="31" t="str">
        <f t="shared" si="1912"/>
        <v>-</v>
      </c>
      <c r="R6824" s="31">
        <f t="shared" si="1913"/>
        <v>21.96</v>
      </c>
      <c r="U6824" s="133">
        <v>43750</v>
      </c>
      <c r="V6824" s="9">
        <f t="shared" si="1914"/>
        <v>10</v>
      </c>
      <c r="W6824" s="9">
        <f t="shared" si="1915"/>
        <v>12</v>
      </c>
      <c r="X6824" s="9">
        <f t="shared" si="1916"/>
        <v>0</v>
      </c>
      <c r="Y6824" s="31" t="str">
        <f t="shared" si="1917"/>
        <v>W</v>
      </c>
      <c r="Z6824" s="134">
        <v>16.29</v>
      </c>
      <c r="AA6824" s="31" t="str">
        <f t="shared" si="1918"/>
        <v>-</v>
      </c>
      <c r="AB6824" s="31">
        <f t="shared" si="1919"/>
        <v>16.29</v>
      </c>
    </row>
    <row r="6825" spans="1:28" x14ac:dyDescent="0.3">
      <c r="A6825" s="133">
        <v>43020.041666666664</v>
      </c>
      <c r="B6825" s="152">
        <f t="shared" si="1920"/>
        <v>10</v>
      </c>
      <c r="C6825" s="152">
        <f t="shared" si="1921"/>
        <v>12</v>
      </c>
      <c r="D6825" s="152">
        <f t="shared" si="1922"/>
        <v>1</v>
      </c>
      <c r="E6825" s="38" t="str">
        <f t="shared" si="1923"/>
        <v/>
      </c>
      <c r="F6825" s="134">
        <v>22.46</v>
      </c>
      <c r="G6825" s="38" t="str">
        <f t="shared" si="1924"/>
        <v>-</v>
      </c>
      <c r="H6825" s="38">
        <f t="shared" si="1925"/>
        <v>22.46</v>
      </c>
      <c r="K6825" s="133">
        <v>43385.041666666664</v>
      </c>
      <c r="L6825" s="9">
        <f t="shared" si="1908"/>
        <v>10</v>
      </c>
      <c r="M6825" s="9">
        <f t="shared" si="1909"/>
        <v>12</v>
      </c>
      <c r="N6825" s="9">
        <f t="shared" si="1910"/>
        <v>1</v>
      </c>
      <c r="O6825" s="31" t="str">
        <f t="shared" si="1911"/>
        <v/>
      </c>
      <c r="P6825" s="134">
        <v>21.51</v>
      </c>
      <c r="Q6825" s="31" t="str">
        <f t="shared" si="1912"/>
        <v>-</v>
      </c>
      <c r="R6825" s="31">
        <f t="shared" si="1913"/>
        <v>21.51</v>
      </c>
      <c r="U6825" s="133">
        <v>43750.041666666664</v>
      </c>
      <c r="V6825" s="9">
        <f t="shared" si="1914"/>
        <v>10</v>
      </c>
      <c r="W6825" s="9">
        <f t="shared" si="1915"/>
        <v>12</v>
      </c>
      <c r="X6825" s="9">
        <f t="shared" si="1916"/>
        <v>1</v>
      </c>
      <c r="Y6825" s="31" t="str">
        <f t="shared" si="1917"/>
        <v>W</v>
      </c>
      <c r="Z6825" s="134">
        <v>15.97</v>
      </c>
      <c r="AA6825" s="31" t="str">
        <f t="shared" si="1918"/>
        <v>-</v>
      </c>
      <c r="AB6825" s="31">
        <f t="shared" si="1919"/>
        <v>15.97</v>
      </c>
    </row>
    <row r="6826" spans="1:28" x14ac:dyDescent="0.3">
      <c r="A6826" s="133">
        <v>43020.083333333336</v>
      </c>
      <c r="B6826" s="152">
        <f t="shared" si="1920"/>
        <v>10</v>
      </c>
      <c r="C6826" s="152">
        <f t="shared" si="1921"/>
        <v>12</v>
      </c>
      <c r="D6826" s="152">
        <f t="shared" si="1922"/>
        <v>2</v>
      </c>
      <c r="E6826" s="38" t="str">
        <f t="shared" si="1923"/>
        <v/>
      </c>
      <c r="F6826" s="134">
        <v>22.26</v>
      </c>
      <c r="G6826" s="38" t="str">
        <f t="shared" si="1924"/>
        <v>-</v>
      </c>
      <c r="H6826" s="38">
        <f t="shared" si="1925"/>
        <v>22.26</v>
      </c>
      <c r="K6826" s="133">
        <v>43385.083333333336</v>
      </c>
      <c r="L6826" s="9">
        <f t="shared" si="1908"/>
        <v>10</v>
      </c>
      <c r="M6826" s="9">
        <f t="shared" si="1909"/>
        <v>12</v>
      </c>
      <c r="N6826" s="9">
        <f t="shared" si="1910"/>
        <v>2</v>
      </c>
      <c r="O6826" s="31" t="str">
        <f t="shared" si="1911"/>
        <v/>
      </c>
      <c r="P6826" s="134">
        <v>20.83</v>
      </c>
      <c r="Q6826" s="31" t="str">
        <f t="shared" si="1912"/>
        <v>-</v>
      </c>
      <c r="R6826" s="31">
        <f t="shared" si="1913"/>
        <v>20.83</v>
      </c>
      <c r="U6826" s="133">
        <v>43750.083333333336</v>
      </c>
      <c r="V6826" s="9">
        <f t="shared" si="1914"/>
        <v>10</v>
      </c>
      <c r="W6826" s="9">
        <f t="shared" si="1915"/>
        <v>12</v>
      </c>
      <c r="X6826" s="9">
        <f t="shared" si="1916"/>
        <v>2</v>
      </c>
      <c r="Y6826" s="31" t="str">
        <f t="shared" si="1917"/>
        <v>W</v>
      </c>
      <c r="Z6826" s="134">
        <v>15.12</v>
      </c>
      <c r="AA6826" s="31" t="str">
        <f t="shared" si="1918"/>
        <v>-</v>
      </c>
      <c r="AB6826" s="31">
        <f t="shared" si="1919"/>
        <v>15.12</v>
      </c>
    </row>
    <row r="6827" spans="1:28" x14ac:dyDescent="0.3">
      <c r="A6827" s="133">
        <v>43020.125</v>
      </c>
      <c r="B6827" s="152">
        <f t="shared" si="1920"/>
        <v>10</v>
      </c>
      <c r="C6827" s="152">
        <f t="shared" si="1921"/>
        <v>12</v>
      </c>
      <c r="D6827" s="152">
        <f t="shared" si="1922"/>
        <v>3</v>
      </c>
      <c r="E6827" s="38" t="str">
        <f t="shared" si="1923"/>
        <v/>
      </c>
      <c r="F6827" s="134">
        <v>22.11</v>
      </c>
      <c r="G6827" s="38" t="str">
        <f t="shared" si="1924"/>
        <v>-</v>
      </c>
      <c r="H6827" s="38">
        <f t="shared" si="1925"/>
        <v>22.11</v>
      </c>
      <c r="K6827" s="133">
        <v>43385.125</v>
      </c>
      <c r="L6827" s="9">
        <f t="shared" si="1908"/>
        <v>10</v>
      </c>
      <c r="M6827" s="9">
        <f t="shared" si="1909"/>
        <v>12</v>
      </c>
      <c r="N6827" s="9">
        <f t="shared" si="1910"/>
        <v>3</v>
      </c>
      <c r="O6827" s="31" t="str">
        <f t="shared" si="1911"/>
        <v/>
      </c>
      <c r="P6827" s="134">
        <v>20.48</v>
      </c>
      <c r="Q6827" s="31" t="str">
        <f t="shared" si="1912"/>
        <v>-</v>
      </c>
      <c r="R6827" s="31">
        <f t="shared" si="1913"/>
        <v>20.48</v>
      </c>
      <c r="U6827" s="133">
        <v>43750.125</v>
      </c>
      <c r="V6827" s="9">
        <f t="shared" si="1914"/>
        <v>10</v>
      </c>
      <c r="W6827" s="9">
        <f t="shared" si="1915"/>
        <v>12</v>
      </c>
      <c r="X6827" s="9">
        <f t="shared" si="1916"/>
        <v>3</v>
      </c>
      <c r="Y6827" s="31" t="str">
        <f t="shared" si="1917"/>
        <v>W</v>
      </c>
      <c r="Z6827" s="134">
        <v>14.91</v>
      </c>
      <c r="AA6827" s="31" t="str">
        <f t="shared" si="1918"/>
        <v>-</v>
      </c>
      <c r="AB6827" s="31">
        <f t="shared" si="1919"/>
        <v>14.91</v>
      </c>
    </row>
    <row r="6828" spans="1:28" x14ac:dyDescent="0.3">
      <c r="A6828" s="133">
        <v>43020.166666666664</v>
      </c>
      <c r="B6828" s="152">
        <f t="shared" si="1920"/>
        <v>10</v>
      </c>
      <c r="C6828" s="152">
        <f t="shared" si="1921"/>
        <v>12</v>
      </c>
      <c r="D6828" s="152">
        <f t="shared" si="1922"/>
        <v>4</v>
      </c>
      <c r="E6828" s="38" t="str">
        <f t="shared" si="1923"/>
        <v/>
      </c>
      <c r="F6828" s="134">
        <v>22.3</v>
      </c>
      <c r="G6828" s="38" t="str">
        <f t="shared" si="1924"/>
        <v>-</v>
      </c>
      <c r="H6828" s="38">
        <f t="shared" si="1925"/>
        <v>22.3</v>
      </c>
      <c r="K6828" s="133">
        <v>43385.166666666664</v>
      </c>
      <c r="L6828" s="9">
        <f t="shared" si="1908"/>
        <v>10</v>
      </c>
      <c r="M6828" s="9">
        <f t="shared" si="1909"/>
        <v>12</v>
      </c>
      <c r="N6828" s="9">
        <f t="shared" si="1910"/>
        <v>4</v>
      </c>
      <c r="O6828" s="31" t="str">
        <f t="shared" si="1911"/>
        <v/>
      </c>
      <c r="P6828" s="134">
        <v>21.03</v>
      </c>
      <c r="Q6828" s="31" t="str">
        <f t="shared" si="1912"/>
        <v>-</v>
      </c>
      <c r="R6828" s="31">
        <f t="shared" si="1913"/>
        <v>21.03</v>
      </c>
      <c r="U6828" s="133">
        <v>43750.166666666664</v>
      </c>
      <c r="V6828" s="9">
        <f t="shared" si="1914"/>
        <v>10</v>
      </c>
      <c r="W6828" s="9">
        <f t="shared" si="1915"/>
        <v>12</v>
      </c>
      <c r="X6828" s="9">
        <f t="shared" si="1916"/>
        <v>4</v>
      </c>
      <c r="Y6828" s="31" t="str">
        <f t="shared" si="1917"/>
        <v>W</v>
      </c>
      <c r="Z6828" s="134">
        <v>15.68</v>
      </c>
      <c r="AA6828" s="31" t="str">
        <f t="shared" si="1918"/>
        <v>-</v>
      </c>
      <c r="AB6828" s="31">
        <f t="shared" si="1919"/>
        <v>15.68</v>
      </c>
    </row>
    <row r="6829" spans="1:28" x14ac:dyDescent="0.3">
      <c r="A6829" s="133">
        <v>43020.208333333336</v>
      </c>
      <c r="B6829" s="152">
        <f t="shared" si="1920"/>
        <v>10</v>
      </c>
      <c r="C6829" s="152">
        <f t="shared" si="1921"/>
        <v>12</v>
      </c>
      <c r="D6829" s="152">
        <f t="shared" si="1922"/>
        <v>5</v>
      </c>
      <c r="E6829" s="38" t="str">
        <f t="shared" si="1923"/>
        <v/>
      </c>
      <c r="F6829" s="134">
        <v>23.29</v>
      </c>
      <c r="G6829" s="38" t="str">
        <f t="shared" si="1924"/>
        <v>-</v>
      </c>
      <c r="H6829" s="38">
        <f t="shared" si="1925"/>
        <v>23.29</v>
      </c>
      <c r="K6829" s="133">
        <v>43385.208333333336</v>
      </c>
      <c r="L6829" s="9">
        <f t="shared" si="1908"/>
        <v>10</v>
      </c>
      <c r="M6829" s="9">
        <f t="shared" si="1909"/>
        <v>12</v>
      </c>
      <c r="N6829" s="9">
        <f t="shared" si="1910"/>
        <v>5</v>
      </c>
      <c r="O6829" s="31" t="str">
        <f t="shared" si="1911"/>
        <v/>
      </c>
      <c r="P6829" s="134">
        <v>23.47</v>
      </c>
      <c r="Q6829" s="31" t="str">
        <f t="shared" si="1912"/>
        <v>-</v>
      </c>
      <c r="R6829" s="31">
        <f t="shared" si="1913"/>
        <v>23.47</v>
      </c>
      <c r="U6829" s="133">
        <v>43750.208333333336</v>
      </c>
      <c r="V6829" s="9">
        <f t="shared" si="1914"/>
        <v>10</v>
      </c>
      <c r="W6829" s="9">
        <f t="shared" si="1915"/>
        <v>12</v>
      </c>
      <c r="X6829" s="9">
        <f t="shared" si="1916"/>
        <v>5</v>
      </c>
      <c r="Y6829" s="31" t="str">
        <f t="shared" si="1917"/>
        <v>W</v>
      </c>
      <c r="Z6829" s="134">
        <v>16.5</v>
      </c>
      <c r="AA6829" s="31" t="str">
        <f t="shared" si="1918"/>
        <v>-</v>
      </c>
      <c r="AB6829" s="31">
        <f t="shared" si="1919"/>
        <v>16.5</v>
      </c>
    </row>
    <row r="6830" spans="1:28" x14ac:dyDescent="0.3">
      <c r="A6830" s="133">
        <v>43020.25</v>
      </c>
      <c r="B6830" s="152">
        <f t="shared" si="1920"/>
        <v>10</v>
      </c>
      <c r="C6830" s="152">
        <f t="shared" si="1921"/>
        <v>12</v>
      </c>
      <c r="D6830" s="152">
        <f t="shared" si="1922"/>
        <v>6</v>
      </c>
      <c r="E6830" s="38" t="str">
        <f t="shared" si="1923"/>
        <v/>
      </c>
      <c r="F6830" s="134">
        <v>29.23</v>
      </c>
      <c r="G6830" s="38" t="str">
        <f t="shared" si="1924"/>
        <v>-</v>
      </c>
      <c r="H6830" s="38">
        <f t="shared" si="1925"/>
        <v>29.23</v>
      </c>
      <c r="K6830" s="133">
        <v>43385.25</v>
      </c>
      <c r="L6830" s="9">
        <f t="shared" si="1908"/>
        <v>10</v>
      </c>
      <c r="M6830" s="9">
        <f t="shared" si="1909"/>
        <v>12</v>
      </c>
      <c r="N6830" s="9">
        <f t="shared" si="1910"/>
        <v>6</v>
      </c>
      <c r="O6830" s="31" t="str">
        <f t="shared" si="1911"/>
        <v/>
      </c>
      <c r="P6830" s="134">
        <v>29.7</v>
      </c>
      <c r="Q6830" s="31" t="str">
        <f t="shared" si="1912"/>
        <v>-</v>
      </c>
      <c r="R6830" s="31">
        <f t="shared" si="1913"/>
        <v>29.7</v>
      </c>
      <c r="U6830" s="133">
        <v>43750.25</v>
      </c>
      <c r="V6830" s="9">
        <f t="shared" si="1914"/>
        <v>10</v>
      </c>
      <c r="W6830" s="9">
        <f t="shared" si="1915"/>
        <v>12</v>
      </c>
      <c r="X6830" s="9">
        <f t="shared" si="1916"/>
        <v>6</v>
      </c>
      <c r="Y6830" s="31" t="str">
        <f t="shared" si="1917"/>
        <v>W</v>
      </c>
      <c r="Z6830" s="134">
        <v>17.989999999999998</v>
      </c>
      <c r="AA6830" s="31" t="str">
        <f t="shared" si="1918"/>
        <v>-</v>
      </c>
      <c r="AB6830" s="31">
        <f t="shared" si="1919"/>
        <v>17.989999999999998</v>
      </c>
    </row>
    <row r="6831" spans="1:28" x14ac:dyDescent="0.3">
      <c r="A6831" s="133">
        <v>43020.291666666664</v>
      </c>
      <c r="B6831" s="152">
        <f t="shared" si="1920"/>
        <v>10</v>
      </c>
      <c r="C6831" s="152">
        <f t="shared" si="1921"/>
        <v>12</v>
      </c>
      <c r="D6831" s="152">
        <f t="shared" si="1922"/>
        <v>7</v>
      </c>
      <c r="E6831" s="38" t="str">
        <f t="shared" si="1923"/>
        <v/>
      </c>
      <c r="F6831" s="134">
        <v>29.18</v>
      </c>
      <c r="G6831" s="38" t="str">
        <f t="shared" si="1924"/>
        <v>-</v>
      </c>
      <c r="H6831" s="38">
        <f t="shared" si="1925"/>
        <v>29.18</v>
      </c>
      <c r="K6831" s="133">
        <v>43385.291666666664</v>
      </c>
      <c r="L6831" s="9">
        <f t="shared" si="1908"/>
        <v>10</v>
      </c>
      <c r="M6831" s="9">
        <f t="shared" si="1909"/>
        <v>12</v>
      </c>
      <c r="N6831" s="9">
        <f t="shared" si="1910"/>
        <v>7</v>
      </c>
      <c r="O6831" s="31" t="str">
        <f t="shared" si="1911"/>
        <v/>
      </c>
      <c r="P6831" s="134">
        <v>30.6</v>
      </c>
      <c r="Q6831" s="31" t="str">
        <f t="shared" si="1912"/>
        <v>-</v>
      </c>
      <c r="R6831" s="31">
        <f t="shared" si="1913"/>
        <v>30.6</v>
      </c>
      <c r="U6831" s="133">
        <v>43750.291666666664</v>
      </c>
      <c r="V6831" s="9">
        <f t="shared" si="1914"/>
        <v>10</v>
      </c>
      <c r="W6831" s="9">
        <f t="shared" si="1915"/>
        <v>12</v>
      </c>
      <c r="X6831" s="9">
        <f t="shared" si="1916"/>
        <v>7</v>
      </c>
      <c r="Y6831" s="31" t="str">
        <f t="shared" si="1917"/>
        <v>W</v>
      </c>
      <c r="Z6831" s="134">
        <v>19.579999999999998</v>
      </c>
      <c r="AA6831" s="31" t="str">
        <f t="shared" si="1918"/>
        <v>-</v>
      </c>
      <c r="AB6831" s="31">
        <f t="shared" si="1919"/>
        <v>19.579999999999998</v>
      </c>
    </row>
    <row r="6832" spans="1:28" x14ac:dyDescent="0.3">
      <c r="A6832" s="133">
        <v>43020.333333333336</v>
      </c>
      <c r="B6832" s="152">
        <f t="shared" si="1920"/>
        <v>10</v>
      </c>
      <c r="C6832" s="152">
        <f t="shared" si="1921"/>
        <v>12</v>
      </c>
      <c r="D6832" s="152">
        <f t="shared" si="1922"/>
        <v>8</v>
      </c>
      <c r="E6832" s="38" t="str">
        <f t="shared" si="1923"/>
        <v/>
      </c>
      <c r="F6832" s="134">
        <v>28.22</v>
      </c>
      <c r="G6832" s="38">
        <f t="shared" si="1924"/>
        <v>28.22</v>
      </c>
      <c r="H6832" s="38" t="str">
        <f t="shared" si="1925"/>
        <v>-</v>
      </c>
      <c r="K6832" s="133">
        <v>43385.333333333336</v>
      </c>
      <c r="L6832" s="9">
        <f t="shared" si="1908"/>
        <v>10</v>
      </c>
      <c r="M6832" s="9">
        <f t="shared" si="1909"/>
        <v>12</v>
      </c>
      <c r="N6832" s="9">
        <f t="shared" si="1910"/>
        <v>8</v>
      </c>
      <c r="O6832" s="31" t="str">
        <f t="shared" si="1911"/>
        <v/>
      </c>
      <c r="P6832" s="134">
        <v>31.44</v>
      </c>
      <c r="Q6832" s="31">
        <f t="shared" si="1912"/>
        <v>31.44</v>
      </c>
      <c r="R6832" s="31" t="str">
        <f t="shared" si="1913"/>
        <v>-</v>
      </c>
      <c r="U6832" s="133">
        <v>43750.333333333336</v>
      </c>
      <c r="V6832" s="9">
        <f t="shared" si="1914"/>
        <v>10</v>
      </c>
      <c r="W6832" s="9">
        <f t="shared" si="1915"/>
        <v>12</v>
      </c>
      <c r="X6832" s="9">
        <f t="shared" si="1916"/>
        <v>8</v>
      </c>
      <c r="Y6832" s="31" t="str">
        <f t="shared" si="1917"/>
        <v>W</v>
      </c>
      <c r="Z6832" s="134">
        <v>19.41</v>
      </c>
      <c r="AA6832" s="31" t="str">
        <f t="shared" si="1918"/>
        <v>-</v>
      </c>
      <c r="AB6832" s="31">
        <f t="shared" si="1919"/>
        <v>19.41</v>
      </c>
    </row>
    <row r="6833" spans="1:28" x14ac:dyDescent="0.3">
      <c r="A6833" s="133">
        <v>43020.375</v>
      </c>
      <c r="B6833" s="152">
        <f t="shared" si="1920"/>
        <v>10</v>
      </c>
      <c r="C6833" s="152">
        <f t="shared" si="1921"/>
        <v>12</v>
      </c>
      <c r="D6833" s="152">
        <f t="shared" si="1922"/>
        <v>9</v>
      </c>
      <c r="E6833" s="38" t="str">
        <f t="shared" si="1923"/>
        <v/>
      </c>
      <c r="F6833" s="134">
        <v>30.3</v>
      </c>
      <c r="G6833" s="38">
        <f t="shared" si="1924"/>
        <v>30.3</v>
      </c>
      <c r="H6833" s="38" t="str">
        <f t="shared" si="1925"/>
        <v>-</v>
      </c>
      <c r="K6833" s="133">
        <v>43385.375</v>
      </c>
      <c r="L6833" s="9">
        <f t="shared" si="1908"/>
        <v>10</v>
      </c>
      <c r="M6833" s="9">
        <f t="shared" si="1909"/>
        <v>12</v>
      </c>
      <c r="N6833" s="9">
        <f t="shared" si="1910"/>
        <v>9</v>
      </c>
      <c r="O6833" s="31" t="str">
        <f t="shared" si="1911"/>
        <v/>
      </c>
      <c r="P6833" s="134">
        <v>32.15</v>
      </c>
      <c r="Q6833" s="31">
        <f t="shared" si="1912"/>
        <v>32.15</v>
      </c>
      <c r="R6833" s="31" t="str">
        <f t="shared" si="1913"/>
        <v>-</v>
      </c>
      <c r="U6833" s="133">
        <v>43750.375</v>
      </c>
      <c r="V6833" s="9">
        <f t="shared" si="1914"/>
        <v>10</v>
      </c>
      <c r="W6833" s="9">
        <f t="shared" si="1915"/>
        <v>12</v>
      </c>
      <c r="X6833" s="9">
        <f t="shared" si="1916"/>
        <v>9</v>
      </c>
      <c r="Y6833" s="31" t="str">
        <f t="shared" si="1917"/>
        <v>W</v>
      </c>
      <c r="Z6833" s="134">
        <v>20.14</v>
      </c>
      <c r="AA6833" s="31" t="str">
        <f t="shared" si="1918"/>
        <v>-</v>
      </c>
      <c r="AB6833" s="31">
        <f t="shared" si="1919"/>
        <v>20.14</v>
      </c>
    </row>
    <row r="6834" spans="1:28" x14ac:dyDescent="0.3">
      <c r="A6834" s="133">
        <v>43020.416666666664</v>
      </c>
      <c r="B6834" s="152">
        <f t="shared" si="1920"/>
        <v>10</v>
      </c>
      <c r="C6834" s="152">
        <f t="shared" si="1921"/>
        <v>12</v>
      </c>
      <c r="D6834" s="152">
        <f t="shared" si="1922"/>
        <v>10</v>
      </c>
      <c r="E6834" s="38" t="str">
        <f t="shared" si="1923"/>
        <v/>
      </c>
      <c r="F6834" s="134">
        <v>31.66</v>
      </c>
      <c r="G6834" s="38">
        <f t="shared" si="1924"/>
        <v>31.66</v>
      </c>
      <c r="H6834" s="38" t="str">
        <f t="shared" si="1925"/>
        <v>-</v>
      </c>
      <c r="K6834" s="133">
        <v>43385.416666666664</v>
      </c>
      <c r="L6834" s="9">
        <f t="shared" si="1908"/>
        <v>10</v>
      </c>
      <c r="M6834" s="9">
        <f t="shared" si="1909"/>
        <v>12</v>
      </c>
      <c r="N6834" s="9">
        <f t="shared" si="1910"/>
        <v>10</v>
      </c>
      <c r="O6834" s="31" t="str">
        <f t="shared" si="1911"/>
        <v/>
      </c>
      <c r="P6834" s="134">
        <v>32.53</v>
      </c>
      <c r="Q6834" s="31">
        <f t="shared" si="1912"/>
        <v>32.53</v>
      </c>
      <c r="R6834" s="31" t="str">
        <f t="shared" si="1913"/>
        <v>-</v>
      </c>
      <c r="U6834" s="133">
        <v>43750.416666666664</v>
      </c>
      <c r="V6834" s="9">
        <f t="shared" si="1914"/>
        <v>10</v>
      </c>
      <c r="W6834" s="9">
        <f t="shared" si="1915"/>
        <v>12</v>
      </c>
      <c r="X6834" s="9">
        <f t="shared" si="1916"/>
        <v>10</v>
      </c>
      <c r="Y6834" s="31" t="str">
        <f t="shared" si="1917"/>
        <v>W</v>
      </c>
      <c r="Z6834" s="134">
        <v>20.5</v>
      </c>
      <c r="AA6834" s="31" t="str">
        <f t="shared" si="1918"/>
        <v>-</v>
      </c>
      <c r="AB6834" s="31">
        <f t="shared" si="1919"/>
        <v>20.5</v>
      </c>
    </row>
    <row r="6835" spans="1:28" x14ac:dyDescent="0.3">
      <c r="A6835" s="133">
        <v>43020.458333333336</v>
      </c>
      <c r="B6835" s="152">
        <f t="shared" si="1920"/>
        <v>10</v>
      </c>
      <c r="C6835" s="152">
        <f t="shared" si="1921"/>
        <v>12</v>
      </c>
      <c r="D6835" s="152">
        <f t="shared" si="1922"/>
        <v>11</v>
      </c>
      <c r="E6835" s="38" t="str">
        <f t="shared" si="1923"/>
        <v/>
      </c>
      <c r="F6835" s="134">
        <v>31.89</v>
      </c>
      <c r="G6835" s="38">
        <f t="shared" si="1924"/>
        <v>31.89</v>
      </c>
      <c r="H6835" s="38" t="str">
        <f t="shared" si="1925"/>
        <v>-</v>
      </c>
      <c r="K6835" s="133">
        <v>43385.458333333336</v>
      </c>
      <c r="L6835" s="9">
        <f t="shared" si="1908"/>
        <v>10</v>
      </c>
      <c r="M6835" s="9">
        <f t="shared" si="1909"/>
        <v>12</v>
      </c>
      <c r="N6835" s="9">
        <f t="shared" si="1910"/>
        <v>11</v>
      </c>
      <c r="O6835" s="31" t="str">
        <f t="shared" si="1911"/>
        <v/>
      </c>
      <c r="P6835" s="134">
        <v>32.96</v>
      </c>
      <c r="Q6835" s="31">
        <f t="shared" si="1912"/>
        <v>32.96</v>
      </c>
      <c r="R6835" s="31" t="str">
        <f t="shared" si="1913"/>
        <v>-</v>
      </c>
      <c r="U6835" s="133">
        <v>43750.458333333336</v>
      </c>
      <c r="V6835" s="9">
        <f t="shared" si="1914"/>
        <v>10</v>
      </c>
      <c r="W6835" s="9">
        <f t="shared" si="1915"/>
        <v>12</v>
      </c>
      <c r="X6835" s="9">
        <f t="shared" si="1916"/>
        <v>11</v>
      </c>
      <c r="Y6835" s="31" t="str">
        <f t="shared" si="1917"/>
        <v>W</v>
      </c>
      <c r="Z6835" s="134">
        <v>20.32</v>
      </c>
      <c r="AA6835" s="31" t="str">
        <f t="shared" si="1918"/>
        <v>-</v>
      </c>
      <c r="AB6835" s="31">
        <f t="shared" si="1919"/>
        <v>20.32</v>
      </c>
    </row>
    <row r="6836" spans="1:28" x14ac:dyDescent="0.3">
      <c r="A6836" s="133">
        <v>43020.5</v>
      </c>
      <c r="B6836" s="152">
        <f t="shared" si="1920"/>
        <v>10</v>
      </c>
      <c r="C6836" s="152">
        <f t="shared" si="1921"/>
        <v>12</v>
      </c>
      <c r="D6836" s="152">
        <f t="shared" si="1922"/>
        <v>12</v>
      </c>
      <c r="E6836" s="38" t="str">
        <f t="shared" si="1923"/>
        <v/>
      </c>
      <c r="F6836" s="134">
        <v>32.79</v>
      </c>
      <c r="G6836" s="38">
        <f t="shared" si="1924"/>
        <v>32.79</v>
      </c>
      <c r="H6836" s="38" t="str">
        <f t="shared" si="1925"/>
        <v>-</v>
      </c>
      <c r="K6836" s="133">
        <v>43385.5</v>
      </c>
      <c r="L6836" s="9">
        <f t="shared" si="1908"/>
        <v>10</v>
      </c>
      <c r="M6836" s="9">
        <f t="shared" si="1909"/>
        <v>12</v>
      </c>
      <c r="N6836" s="9">
        <f t="shared" si="1910"/>
        <v>12</v>
      </c>
      <c r="O6836" s="31" t="str">
        <f t="shared" si="1911"/>
        <v/>
      </c>
      <c r="P6836" s="134">
        <v>32.1</v>
      </c>
      <c r="Q6836" s="31">
        <f t="shared" si="1912"/>
        <v>32.1</v>
      </c>
      <c r="R6836" s="31" t="str">
        <f t="shared" si="1913"/>
        <v>-</v>
      </c>
      <c r="U6836" s="133">
        <v>43750.5</v>
      </c>
      <c r="V6836" s="9">
        <f t="shared" si="1914"/>
        <v>10</v>
      </c>
      <c r="W6836" s="9">
        <f t="shared" si="1915"/>
        <v>12</v>
      </c>
      <c r="X6836" s="9">
        <f t="shared" si="1916"/>
        <v>12</v>
      </c>
      <c r="Y6836" s="31" t="str">
        <f t="shared" si="1917"/>
        <v>W</v>
      </c>
      <c r="Z6836" s="134">
        <v>20.34</v>
      </c>
      <c r="AA6836" s="31" t="str">
        <f t="shared" si="1918"/>
        <v>-</v>
      </c>
      <c r="AB6836" s="31">
        <f t="shared" si="1919"/>
        <v>20.34</v>
      </c>
    </row>
    <row r="6837" spans="1:28" x14ac:dyDescent="0.3">
      <c r="A6837" s="133">
        <v>43020.541666666664</v>
      </c>
      <c r="B6837" s="152">
        <f t="shared" si="1920"/>
        <v>10</v>
      </c>
      <c r="C6837" s="152">
        <f t="shared" si="1921"/>
        <v>12</v>
      </c>
      <c r="D6837" s="152">
        <f t="shared" si="1922"/>
        <v>13</v>
      </c>
      <c r="E6837" s="38" t="str">
        <f t="shared" si="1923"/>
        <v/>
      </c>
      <c r="F6837" s="134">
        <v>33.43</v>
      </c>
      <c r="G6837" s="38">
        <f t="shared" si="1924"/>
        <v>33.43</v>
      </c>
      <c r="H6837" s="38" t="str">
        <f t="shared" si="1925"/>
        <v>-</v>
      </c>
      <c r="K6837" s="133">
        <v>43385.541666666664</v>
      </c>
      <c r="L6837" s="9">
        <f t="shared" si="1908"/>
        <v>10</v>
      </c>
      <c r="M6837" s="9">
        <f t="shared" si="1909"/>
        <v>12</v>
      </c>
      <c r="N6837" s="9">
        <f t="shared" si="1910"/>
        <v>13</v>
      </c>
      <c r="O6837" s="31" t="str">
        <f t="shared" si="1911"/>
        <v/>
      </c>
      <c r="P6837" s="134">
        <v>31.59</v>
      </c>
      <c r="Q6837" s="31">
        <f t="shared" si="1912"/>
        <v>31.59</v>
      </c>
      <c r="R6837" s="31" t="str">
        <f t="shared" si="1913"/>
        <v>-</v>
      </c>
      <c r="U6837" s="133">
        <v>43750.541666666664</v>
      </c>
      <c r="V6837" s="9">
        <f t="shared" si="1914"/>
        <v>10</v>
      </c>
      <c r="W6837" s="9">
        <f t="shared" si="1915"/>
        <v>12</v>
      </c>
      <c r="X6837" s="9">
        <f t="shared" si="1916"/>
        <v>13</v>
      </c>
      <c r="Y6837" s="31" t="str">
        <f t="shared" si="1917"/>
        <v>W</v>
      </c>
      <c r="Z6837" s="134">
        <v>20.13</v>
      </c>
      <c r="AA6837" s="31" t="str">
        <f t="shared" si="1918"/>
        <v>-</v>
      </c>
      <c r="AB6837" s="31">
        <f t="shared" si="1919"/>
        <v>20.13</v>
      </c>
    </row>
    <row r="6838" spans="1:28" x14ac:dyDescent="0.3">
      <c r="A6838" s="133">
        <v>43020.583333333336</v>
      </c>
      <c r="B6838" s="152">
        <f t="shared" si="1920"/>
        <v>10</v>
      </c>
      <c r="C6838" s="152">
        <f t="shared" si="1921"/>
        <v>12</v>
      </c>
      <c r="D6838" s="152">
        <f t="shared" si="1922"/>
        <v>14</v>
      </c>
      <c r="E6838" s="38" t="str">
        <f t="shared" si="1923"/>
        <v/>
      </c>
      <c r="F6838" s="134">
        <v>33.78</v>
      </c>
      <c r="G6838" s="38">
        <f t="shared" si="1924"/>
        <v>33.78</v>
      </c>
      <c r="H6838" s="38" t="str">
        <f t="shared" si="1925"/>
        <v>-</v>
      </c>
      <c r="K6838" s="133">
        <v>43385.583333333336</v>
      </c>
      <c r="L6838" s="9">
        <f t="shared" si="1908"/>
        <v>10</v>
      </c>
      <c r="M6838" s="9">
        <f t="shared" si="1909"/>
        <v>12</v>
      </c>
      <c r="N6838" s="9">
        <f t="shared" si="1910"/>
        <v>14</v>
      </c>
      <c r="O6838" s="31" t="str">
        <f t="shared" si="1911"/>
        <v/>
      </c>
      <c r="P6838" s="134">
        <v>30.12</v>
      </c>
      <c r="Q6838" s="31">
        <f t="shared" si="1912"/>
        <v>30.12</v>
      </c>
      <c r="R6838" s="31" t="str">
        <f t="shared" si="1913"/>
        <v>-</v>
      </c>
      <c r="U6838" s="133">
        <v>43750.583333333336</v>
      </c>
      <c r="V6838" s="9">
        <f t="shared" si="1914"/>
        <v>10</v>
      </c>
      <c r="W6838" s="9">
        <f t="shared" si="1915"/>
        <v>12</v>
      </c>
      <c r="X6838" s="9">
        <f t="shared" si="1916"/>
        <v>14</v>
      </c>
      <c r="Y6838" s="31" t="str">
        <f t="shared" si="1917"/>
        <v>W</v>
      </c>
      <c r="Z6838" s="134">
        <v>20.02</v>
      </c>
      <c r="AA6838" s="31" t="str">
        <f t="shared" si="1918"/>
        <v>-</v>
      </c>
      <c r="AB6838" s="31">
        <f t="shared" si="1919"/>
        <v>20.02</v>
      </c>
    </row>
    <row r="6839" spans="1:28" x14ac:dyDescent="0.3">
      <c r="A6839" s="133">
        <v>43020.625</v>
      </c>
      <c r="B6839" s="152">
        <f t="shared" si="1920"/>
        <v>10</v>
      </c>
      <c r="C6839" s="152">
        <f t="shared" si="1921"/>
        <v>12</v>
      </c>
      <c r="D6839" s="152">
        <f t="shared" si="1922"/>
        <v>15</v>
      </c>
      <c r="E6839" s="38" t="str">
        <f t="shared" si="1923"/>
        <v/>
      </c>
      <c r="F6839" s="134">
        <v>31.9</v>
      </c>
      <c r="G6839" s="38">
        <f t="shared" si="1924"/>
        <v>31.9</v>
      </c>
      <c r="H6839" s="38" t="str">
        <f t="shared" si="1925"/>
        <v>-</v>
      </c>
      <c r="K6839" s="133">
        <v>43385.625</v>
      </c>
      <c r="L6839" s="9">
        <f t="shared" si="1908"/>
        <v>10</v>
      </c>
      <c r="M6839" s="9">
        <f t="shared" si="1909"/>
        <v>12</v>
      </c>
      <c r="N6839" s="9">
        <f t="shared" si="1910"/>
        <v>15</v>
      </c>
      <c r="O6839" s="31" t="str">
        <f t="shared" si="1911"/>
        <v/>
      </c>
      <c r="P6839" s="134">
        <v>29.62</v>
      </c>
      <c r="Q6839" s="31">
        <f t="shared" si="1912"/>
        <v>29.62</v>
      </c>
      <c r="R6839" s="31" t="str">
        <f t="shared" si="1913"/>
        <v>-</v>
      </c>
      <c r="U6839" s="133">
        <v>43750.625</v>
      </c>
      <c r="V6839" s="9">
        <f t="shared" si="1914"/>
        <v>10</v>
      </c>
      <c r="W6839" s="9">
        <f t="shared" si="1915"/>
        <v>12</v>
      </c>
      <c r="X6839" s="9">
        <f t="shared" si="1916"/>
        <v>15</v>
      </c>
      <c r="Y6839" s="31" t="str">
        <f t="shared" si="1917"/>
        <v>W</v>
      </c>
      <c r="Z6839" s="134">
        <v>20.260000000000002</v>
      </c>
      <c r="AA6839" s="31" t="str">
        <f t="shared" si="1918"/>
        <v>-</v>
      </c>
      <c r="AB6839" s="31">
        <f t="shared" si="1919"/>
        <v>20.260000000000002</v>
      </c>
    </row>
    <row r="6840" spans="1:28" x14ac:dyDescent="0.3">
      <c r="A6840" s="133">
        <v>43020.666666666664</v>
      </c>
      <c r="B6840" s="152">
        <f t="shared" si="1920"/>
        <v>10</v>
      </c>
      <c r="C6840" s="152">
        <f t="shared" si="1921"/>
        <v>12</v>
      </c>
      <c r="D6840" s="152">
        <f t="shared" si="1922"/>
        <v>16</v>
      </c>
      <c r="E6840" s="38" t="str">
        <f t="shared" si="1923"/>
        <v/>
      </c>
      <c r="F6840" s="134">
        <v>31.79</v>
      </c>
      <c r="G6840" s="38">
        <f t="shared" si="1924"/>
        <v>31.79</v>
      </c>
      <c r="H6840" s="38" t="str">
        <f t="shared" si="1925"/>
        <v>-</v>
      </c>
      <c r="K6840" s="133">
        <v>43385.666666666664</v>
      </c>
      <c r="L6840" s="9">
        <f t="shared" si="1908"/>
        <v>10</v>
      </c>
      <c r="M6840" s="9">
        <f t="shared" si="1909"/>
        <v>12</v>
      </c>
      <c r="N6840" s="9">
        <f t="shared" si="1910"/>
        <v>16</v>
      </c>
      <c r="O6840" s="31" t="str">
        <f t="shared" si="1911"/>
        <v/>
      </c>
      <c r="P6840" s="134">
        <v>28.61</v>
      </c>
      <c r="Q6840" s="31">
        <f t="shared" si="1912"/>
        <v>28.61</v>
      </c>
      <c r="R6840" s="31" t="str">
        <f t="shared" si="1913"/>
        <v>-</v>
      </c>
      <c r="U6840" s="133">
        <v>43750.666666666664</v>
      </c>
      <c r="V6840" s="9">
        <f t="shared" si="1914"/>
        <v>10</v>
      </c>
      <c r="W6840" s="9">
        <f t="shared" si="1915"/>
        <v>12</v>
      </c>
      <c r="X6840" s="9">
        <f t="shared" si="1916"/>
        <v>16</v>
      </c>
      <c r="Y6840" s="31" t="str">
        <f t="shared" si="1917"/>
        <v>W</v>
      </c>
      <c r="Z6840" s="134">
        <v>20.61</v>
      </c>
      <c r="AA6840" s="31" t="str">
        <f t="shared" si="1918"/>
        <v>-</v>
      </c>
      <c r="AB6840" s="31">
        <f t="shared" si="1919"/>
        <v>20.61</v>
      </c>
    </row>
    <row r="6841" spans="1:28" x14ac:dyDescent="0.3">
      <c r="A6841" s="133">
        <v>43020.708333333336</v>
      </c>
      <c r="B6841" s="152">
        <f t="shared" si="1920"/>
        <v>10</v>
      </c>
      <c r="C6841" s="152">
        <f t="shared" si="1921"/>
        <v>12</v>
      </c>
      <c r="D6841" s="152">
        <f t="shared" si="1922"/>
        <v>17</v>
      </c>
      <c r="E6841" s="38" t="str">
        <f t="shared" si="1923"/>
        <v/>
      </c>
      <c r="F6841" s="134">
        <v>31.67</v>
      </c>
      <c r="G6841" s="38" t="str">
        <f t="shared" si="1924"/>
        <v>-</v>
      </c>
      <c r="H6841" s="38">
        <f t="shared" si="1925"/>
        <v>31.67</v>
      </c>
      <c r="K6841" s="133">
        <v>43385.708333333336</v>
      </c>
      <c r="L6841" s="9">
        <f t="shared" si="1908"/>
        <v>10</v>
      </c>
      <c r="M6841" s="9">
        <f t="shared" si="1909"/>
        <v>12</v>
      </c>
      <c r="N6841" s="9">
        <f t="shared" si="1910"/>
        <v>17</v>
      </c>
      <c r="O6841" s="31" t="str">
        <f t="shared" si="1911"/>
        <v/>
      </c>
      <c r="P6841" s="134">
        <v>28.51</v>
      </c>
      <c r="Q6841" s="31" t="str">
        <f t="shared" si="1912"/>
        <v>-</v>
      </c>
      <c r="R6841" s="31">
        <f t="shared" si="1913"/>
        <v>28.51</v>
      </c>
      <c r="U6841" s="133">
        <v>43750.708333333336</v>
      </c>
      <c r="V6841" s="9">
        <f t="shared" si="1914"/>
        <v>10</v>
      </c>
      <c r="W6841" s="9">
        <f t="shared" si="1915"/>
        <v>12</v>
      </c>
      <c r="X6841" s="9">
        <f t="shared" si="1916"/>
        <v>17</v>
      </c>
      <c r="Y6841" s="31" t="str">
        <f t="shared" si="1917"/>
        <v>W</v>
      </c>
      <c r="Z6841" s="134">
        <v>21.26</v>
      </c>
      <c r="AA6841" s="31" t="str">
        <f t="shared" si="1918"/>
        <v>-</v>
      </c>
      <c r="AB6841" s="31">
        <f t="shared" si="1919"/>
        <v>21.26</v>
      </c>
    </row>
    <row r="6842" spans="1:28" x14ac:dyDescent="0.3">
      <c r="A6842" s="133">
        <v>43020.75</v>
      </c>
      <c r="B6842" s="152">
        <f t="shared" si="1920"/>
        <v>10</v>
      </c>
      <c r="C6842" s="152">
        <f t="shared" si="1921"/>
        <v>12</v>
      </c>
      <c r="D6842" s="152">
        <f t="shared" si="1922"/>
        <v>18</v>
      </c>
      <c r="E6842" s="38" t="str">
        <f t="shared" si="1923"/>
        <v/>
      </c>
      <c r="F6842" s="134">
        <v>33.82</v>
      </c>
      <c r="G6842" s="38" t="str">
        <f t="shared" si="1924"/>
        <v>-</v>
      </c>
      <c r="H6842" s="38">
        <f t="shared" si="1925"/>
        <v>33.82</v>
      </c>
      <c r="K6842" s="133">
        <v>43385.75</v>
      </c>
      <c r="L6842" s="9">
        <f t="shared" si="1908"/>
        <v>10</v>
      </c>
      <c r="M6842" s="9">
        <f t="shared" si="1909"/>
        <v>12</v>
      </c>
      <c r="N6842" s="9">
        <f t="shared" si="1910"/>
        <v>18</v>
      </c>
      <c r="O6842" s="31" t="str">
        <f t="shared" si="1911"/>
        <v/>
      </c>
      <c r="P6842" s="134">
        <v>29.63</v>
      </c>
      <c r="Q6842" s="31" t="str">
        <f t="shared" si="1912"/>
        <v>-</v>
      </c>
      <c r="R6842" s="31">
        <f t="shared" si="1913"/>
        <v>29.63</v>
      </c>
      <c r="U6842" s="133">
        <v>43750.75</v>
      </c>
      <c r="V6842" s="9">
        <f t="shared" si="1914"/>
        <v>10</v>
      </c>
      <c r="W6842" s="9">
        <f t="shared" si="1915"/>
        <v>12</v>
      </c>
      <c r="X6842" s="9">
        <f t="shared" si="1916"/>
        <v>18</v>
      </c>
      <c r="Y6842" s="31" t="str">
        <f t="shared" si="1917"/>
        <v>W</v>
      </c>
      <c r="Z6842" s="134">
        <v>22.64</v>
      </c>
      <c r="AA6842" s="31" t="str">
        <f t="shared" si="1918"/>
        <v>-</v>
      </c>
      <c r="AB6842" s="31">
        <f t="shared" si="1919"/>
        <v>22.64</v>
      </c>
    </row>
    <row r="6843" spans="1:28" x14ac:dyDescent="0.3">
      <c r="A6843" s="133">
        <v>43020.791666666664</v>
      </c>
      <c r="B6843" s="152">
        <f t="shared" si="1920"/>
        <v>10</v>
      </c>
      <c r="C6843" s="152">
        <f t="shared" si="1921"/>
        <v>12</v>
      </c>
      <c r="D6843" s="152">
        <f t="shared" si="1922"/>
        <v>19</v>
      </c>
      <c r="E6843" s="38" t="str">
        <f t="shared" si="1923"/>
        <v/>
      </c>
      <c r="F6843" s="134">
        <v>37.6</v>
      </c>
      <c r="G6843" s="38" t="str">
        <f t="shared" si="1924"/>
        <v>-</v>
      </c>
      <c r="H6843" s="38">
        <f t="shared" si="1925"/>
        <v>37.6</v>
      </c>
      <c r="K6843" s="133">
        <v>43385.791666666664</v>
      </c>
      <c r="L6843" s="9">
        <f t="shared" si="1908"/>
        <v>10</v>
      </c>
      <c r="M6843" s="9">
        <f t="shared" si="1909"/>
        <v>12</v>
      </c>
      <c r="N6843" s="9">
        <f t="shared" si="1910"/>
        <v>19</v>
      </c>
      <c r="O6843" s="31" t="str">
        <f t="shared" si="1911"/>
        <v/>
      </c>
      <c r="P6843" s="134">
        <v>31.69</v>
      </c>
      <c r="Q6843" s="31" t="str">
        <f t="shared" si="1912"/>
        <v>-</v>
      </c>
      <c r="R6843" s="31">
        <f t="shared" si="1913"/>
        <v>31.69</v>
      </c>
      <c r="U6843" s="133">
        <v>43750.791666666664</v>
      </c>
      <c r="V6843" s="9">
        <f t="shared" si="1914"/>
        <v>10</v>
      </c>
      <c r="W6843" s="9">
        <f t="shared" si="1915"/>
        <v>12</v>
      </c>
      <c r="X6843" s="9">
        <f t="shared" si="1916"/>
        <v>19</v>
      </c>
      <c r="Y6843" s="31" t="str">
        <f t="shared" si="1917"/>
        <v>W</v>
      </c>
      <c r="Z6843" s="134">
        <v>24.04</v>
      </c>
      <c r="AA6843" s="31" t="str">
        <f t="shared" si="1918"/>
        <v>-</v>
      </c>
      <c r="AB6843" s="31">
        <f t="shared" si="1919"/>
        <v>24.04</v>
      </c>
    </row>
    <row r="6844" spans="1:28" x14ac:dyDescent="0.3">
      <c r="A6844" s="133">
        <v>43020.833333333336</v>
      </c>
      <c r="B6844" s="152">
        <f t="shared" si="1920"/>
        <v>10</v>
      </c>
      <c r="C6844" s="152">
        <f t="shared" si="1921"/>
        <v>12</v>
      </c>
      <c r="D6844" s="152">
        <f t="shared" si="1922"/>
        <v>20</v>
      </c>
      <c r="E6844" s="38" t="str">
        <f t="shared" si="1923"/>
        <v/>
      </c>
      <c r="F6844" s="134">
        <v>32.19</v>
      </c>
      <c r="G6844" s="38" t="str">
        <f t="shared" si="1924"/>
        <v>-</v>
      </c>
      <c r="H6844" s="38">
        <f t="shared" si="1925"/>
        <v>32.19</v>
      </c>
      <c r="K6844" s="133">
        <v>43385.833333333336</v>
      </c>
      <c r="L6844" s="9">
        <f t="shared" si="1908"/>
        <v>10</v>
      </c>
      <c r="M6844" s="9">
        <f t="shared" si="1909"/>
        <v>12</v>
      </c>
      <c r="N6844" s="9">
        <f t="shared" si="1910"/>
        <v>20</v>
      </c>
      <c r="O6844" s="31" t="str">
        <f t="shared" si="1911"/>
        <v/>
      </c>
      <c r="P6844" s="134">
        <v>29.08</v>
      </c>
      <c r="Q6844" s="31" t="str">
        <f t="shared" si="1912"/>
        <v>-</v>
      </c>
      <c r="R6844" s="31">
        <f t="shared" si="1913"/>
        <v>29.08</v>
      </c>
      <c r="U6844" s="133">
        <v>43750.833333333336</v>
      </c>
      <c r="V6844" s="9">
        <f t="shared" si="1914"/>
        <v>10</v>
      </c>
      <c r="W6844" s="9">
        <f t="shared" si="1915"/>
        <v>12</v>
      </c>
      <c r="X6844" s="9">
        <f t="shared" si="1916"/>
        <v>20</v>
      </c>
      <c r="Y6844" s="31" t="str">
        <f t="shared" si="1917"/>
        <v>W</v>
      </c>
      <c r="Z6844" s="134">
        <v>22.69</v>
      </c>
      <c r="AA6844" s="31" t="str">
        <f t="shared" si="1918"/>
        <v>-</v>
      </c>
      <c r="AB6844" s="31">
        <f t="shared" si="1919"/>
        <v>22.69</v>
      </c>
    </row>
    <row r="6845" spans="1:28" x14ac:dyDescent="0.3">
      <c r="A6845" s="133">
        <v>43020.875</v>
      </c>
      <c r="B6845" s="152">
        <f t="shared" si="1920"/>
        <v>10</v>
      </c>
      <c r="C6845" s="152">
        <f t="shared" si="1921"/>
        <v>12</v>
      </c>
      <c r="D6845" s="152">
        <f t="shared" si="1922"/>
        <v>21</v>
      </c>
      <c r="E6845" s="38" t="str">
        <f t="shared" si="1923"/>
        <v/>
      </c>
      <c r="F6845" s="134">
        <v>28.32</v>
      </c>
      <c r="G6845" s="38" t="str">
        <f t="shared" si="1924"/>
        <v>-</v>
      </c>
      <c r="H6845" s="38">
        <f t="shared" si="1925"/>
        <v>28.32</v>
      </c>
      <c r="K6845" s="133">
        <v>43385.875</v>
      </c>
      <c r="L6845" s="9">
        <f t="shared" si="1908"/>
        <v>10</v>
      </c>
      <c r="M6845" s="9">
        <f t="shared" si="1909"/>
        <v>12</v>
      </c>
      <c r="N6845" s="9">
        <f t="shared" si="1910"/>
        <v>21</v>
      </c>
      <c r="O6845" s="31" t="str">
        <f t="shared" si="1911"/>
        <v/>
      </c>
      <c r="P6845" s="134">
        <v>26.9</v>
      </c>
      <c r="Q6845" s="31" t="str">
        <f t="shared" si="1912"/>
        <v>-</v>
      </c>
      <c r="R6845" s="31">
        <f t="shared" si="1913"/>
        <v>26.9</v>
      </c>
      <c r="U6845" s="133">
        <v>43750.875</v>
      </c>
      <c r="V6845" s="9">
        <f t="shared" si="1914"/>
        <v>10</v>
      </c>
      <c r="W6845" s="9">
        <f t="shared" si="1915"/>
        <v>12</v>
      </c>
      <c r="X6845" s="9">
        <f t="shared" si="1916"/>
        <v>21</v>
      </c>
      <c r="Y6845" s="31" t="str">
        <f t="shared" si="1917"/>
        <v>W</v>
      </c>
      <c r="Z6845" s="134">
        <v>20.37</v>
      </c>
      <c r="AA6845" s="31" t="str">
        <f t="shared" si="1918"/>
        <v>-</v>
      </c>
      <c r="AB6845" s="31">
        <f t="shared" si="1919"/>
        <v>20.37</v>
      </c>
    </row>
    <row r="6846" spans="1:28" x14ac:dyDescent="0.3">
      <c r="A6846" s="133">
        <v>43020.916666666664</v>
      </c>
      <c r="B6846" s="152">
        <f t="shared" si="1920"/>
        <v>10</v>
      </c>
      <c r="C6846" s="152">
        <f t="shared" si="1921"/>
        <v>12</v>
      </c>
      <c r="D6846" s="152">
        <f t="shared" si="1922"/>
        <v>22</v>
      </c>
      <c r="E6846" s="38" t="str">
        <f t="shared" si="1923"/>
        <v/>
      </c>
      <c r="F6846" s="134">
        <v>24.36</v>
      </c>
      <c r="G6846" s="38" t="str">
        <f t="shared" si="1924"/>
        <v>-</v>
      </c>
      <c r="H6846" s="38">
        <f t="shared" si="1925"/>
        <v>24.36</v>
      </c>
      <c r="K6846" s="133">
        <v>43385.916666666664</v>
      </c>
      <c r="L6846" s="9">
        <f t="shared" si="1908"/>
        <v>10</v>
      </c>
      <c r="M6846" s="9">
        <f t="shared" si="1909"/>
        <v>12</v>
      </c>
      <c r="N6846" s="9">
        <f t="shared" si="1910"/>
        <v>22</v>
      </c>
      <c r="O6846" s="31" t="str">
        <f t="shared" si="1911"/>
        <v/>
      </c>
      <c r="P6846" s="134">
        <v>24.5</v>
      </c>
      <c r="Q6846" s="31" t="str">
        <f t="shared" si="1912"/>
        <v>-</v>
      </c>
      <c r="R6846" s="31">
        <f t="shared" si="1913"/>
        <v>24.5</v>
      </c>
      <c r="U6846" s="133">
        <v>43750.916666666664</v>
      </c>
      <c r="V6846" s="9">
        <f t="shared" si="1914"/>
        <v>10</v>
      </c>
      <c r="W6846" s="9">
        <f t="shared" si="1915"/>
        <v>12</v>
      </c>
      <c r="X6846" s="9">
        <f t="shared" si="1916"/>
        <v>22</v>
      </c>
      <c r="Y6846" s="31" t="str">
        <f t="shared" si="1917"/>
        <v>W</v>
      </c>
      <c r="Z6846" s="134">
        <v>18.440000000000001</v>
      </c>
      <c r="AA6846" s="31" t="str">
        <f t="shared" si="1918"/>
        <v>-</v>
      </c>
      <c r="AB6846" s="31">
        <f t="shared" si="1919"/>
        <v>18.440000000000001</v>
      </c>
    </row>
    <row r="6847" spans="1:28" x14ac:dyDescent="0.3">
      <c r="A6847" s="133">
        <v>43020.958333333336</v>
      </c>
      <c r="B6847" s="152">
        <f t="shared" si="1920"/>
        <v>10</v>
      </c>
      <c r="C6847" s="152">
        <f t="shared" si="1921"/>
        <v>12</v>
      </c>
      <c r="D6847" s="152">
        <f t="shared" si="1922"/>
        <v>23</v>
      </c>
      <c r="E6847" s="38" t="str">
        <f t="shared" si="1923"/>
        <v/>
      </c>
      <c r="F6847" s="134">
        <v>22.61</v>
      </c>
      <c r="G6847" s="38" t="str">
        <f t="shared" si="1924"/>
        <v>-</v>
      </c>
      <c r="H6847" s="38">
        <f t="shared" si="1925"/>
        <v>22.61</v>
      </c>
      <c r="K6847" s="133">
        <v>43385.958333333336</v>
      </c>
      <c r="L6847" s="9">
        <f t="shared" si="1908"/>
        <v>10</v>
      </c>
      <c r="M6847" s="9">
        <f t="shared" si="1909"/>
        <v>12</v>
      </c>
      <c r="N6847" s="9">
        <f t="shared" si="1910"/>
        <v>23</v>
      </c>
      <c r="O6847" s="31" t="str">
        <f t="shared" si="1911"/>
        <v/>
      </c>
      <c r="P6847" s="134">
        <v>23.88</v>
      </c>
      <c r="Q6847" s="31" t="str">
        <f t="shared" si="1912"/>
        <v>-</v>
      </c>
      <c r="R6847" s="31">
        <f t="shared" si="1913"/>
        <v>23.88</v>
      </c>
      <c r="U6847" s="133">
        <v>43750.958333333336</v>
      </c>
      <c r="V6847" s="9">
        <f t="shared" si="1914"/>
        <v>10</v>
      </c>
      <c r="W6847" s="9">
        <f t="shared" si="1915"/>
        <v>12</v>
      </c>
      <c r="X6847" s="9">
        <f t="shared" si="1916"/>
        <v>23</v>
      </c>
      <c r="Y6847" s="31" t="str">
        <f t="shared" si="1917"/>
        <v>W</v>
      </c>
      <c r="Z6847" s="134">
        <v>16.57</v>
      </c>
      <c r="AA6847" s="31" t="str">
        <f t="shared" si="1918"/>
        <v>-</v>
      </c>
      <c r="AB6847" s="31">
        <f t="shared" si="1919"/>
        <v>16.57</v>
      </c>
    </row>
    <row r="6848" spans="1:28" x14ac:dyDescent="0.3">
      <c r="A6848" s="133">
        <v>43021</v>
      </c>
      <c r="B6848" s="152">
        <f t="shared" si="1920"/>
        <v>10</v>
      </c>
      <c r="C6848" s="152">
        <f t="shared" si="1921"/>
        <v>13</v>
      </c>
      <c r="D6848" s="152">
        <f t="shared" si="1922"/>
        <v>0</v>
      </c>
      <c r="E6848" s="38" t="str">
        <f t="shared" si="1923"/>
        <v/>
      </c>
      <c r="F6848" s="134">
        <v>23.14</v>
      </c>
      <c r="G6848" s="38" t="str">
        <f t="shared" si="1924"/>
        <v>-</v>
      </c>
      <c r="H6848" s="38">
        <f t="shared" si="1925"/>
        <v>23.14</v>
      </c>
      <c r="K6848" s="133">
        <v>43386</v>
      </c>
      <c r="L6848" s="9">
        <f t="shared" si="1908"/>
        <v>10</v>
      </c>
      <c r="M6848" s="9">
        <f t="shared" si="1909"/>
        <v>13</v>
      </c>
      <c r="N6848" s="9">
        <f t="shared" si="1910"/>
        <v>0</v>
      </c>
      <c r="O6848" s="31" t="str">
        <f t="shared" si="1911"/>
        <v>W</v>
      </c>
      <c r="P6848" s="134">
        <v>23.71</v>
      </c>
      <c r="Q6848" s="31" t="str">
        <f t="shared" si="1912"/>
        <v>-</v>
      </c>
      <c r="R6848" s="31">
        <f t="shared" si="1913"/>
        <v>23.71</v>
      </c>
      <c r="U6848" s="133">
        <v>43751</v>
      </c>
      <c r="V6848" s="9">
        <f t="shared" si="1914"/>
        <v>10</v>
      </c>
      <c r="W6848" s="9">
        <f t="shared" si="1915"/>
        <v>13</v>
      </c>
      <c r="X6848" s="9">
        <f t="shared" si="1916"/>
        <v>0</v>
      </c>
      <c r="Y6848" s="31" t="str">
        <f t="shared" si="1917"/>
        <v>W</v>
      </c>
      <c r="Z6848" s="134">
        <v>15.8</v>
      </c>
      <c r="AA6848" s="31" t="str">
        <f t="shared" si="1918"/>
        <v>-</v>
      </c>
      <c r="AB6848" s="31">
        <f t="shared" si="1919"/>
        <v>15.8</v>
      </c>
    </row>
    <row r="6849" spans="1:28" x14ac:dyDescent="0.3">
      <c r="A6849" s="133">
        <v>43021.041666666664</v>
      </c>
      <c r="B6849" s="152">
        <f t="shared" si="1920"/>
        <v>10</v>
      </c>
      <c r="C6849" s="152">
        <f t="shared" si="1921"/>
        <v>13</v>
      </c>
      <c r="D6849" s="152">
        <f t="shared" si="1922"/>
        <v>1</v>
      </c>
      <c r="E6849" s="38" t="str">
        <f t="shared" si="1923"/>
        <v/>
      </c>
      <c r="F6849" s="134">
        <v>22.36</v>
      </c>
      <c r="G6849" s="38" t="str">
        <f t="shared" si="1924"/>
        <v>-</v>
      </c>
      <c r="H6849" s="38">
        <f t="shared" si="1925"/>
        <v>22.36</v>
      </c>
      <c r="K6849" s="133">
        <v>43386.041666666664</v>
      </c>
      <c r="L6849" s="9">
        <f t="shared" si="1908"/>
        <v>10</v>
      </c>
      <c r="M6849" s="9">
        <f t="shared" si="1909"/>
        <v>13</v>
      </c>
      <c r="N6849" s="9">
        <f t="shared" si="1910"/>
        <v>1</v>
      </c>
      <c r="O6849" s="31" t="str">
        <f t="shared" si="1911"/>
        <v>W</v>
      </c>
      <c r="P6849" s="134">
        <v>22.85</v>
      </c>
      <c r="Q6849" s="31" t="str">
        <f t="shared" si="1912"/>
        <v>-</v>
      </c>
      <c r="R6849" s="31">
        <f t="shared" si="1913"/>
        <v>22.85</v>
      </c>
      <c r="U6849" s="133">
        <v>43751.041666666664</v>
      </c>
      <c r="V6849" s="9">
        <f t="shared" si="1914"/>
        <v>10</v>
      </c>
      <c r="W6849" s="9">
        <f t="shared" si="1915"/>
        <v>13</v>
      </c>
      <c r="X6849" s="9">
        <f t="shared" si="1916"/>
        <v>1</v>
      </c>
      <c r="Y6849" s="31" t="str">
        <f t="shared" si="1917"/>
        <v>W</v>
      </c>
      <c r="Z6849" s="134">
        <v>15.29</v>
      </c>
      <c r="AA6849" s="31" t="str">
        <f t="shared" si="1918"/>
        <v>-</v>
      </c>
      <c r="AB6849" s="31">
        <f t="shared" si="1919"/>
        <v>15.29</v>
      </c>
    </row>
    <row r="6850" spans="1:28" x14ac:dyDescent="0.3">
      <c r="A6850" s="133">
        <v>43021.083333333336</v>
      </c>
      <c r="B6850" s="152">
        <f t="shared" si="1920"/>
        <v>10</v>
      </c>
      <c r="C6850" s="152">
        <f t="shared" si="1921"/>
        <v>13</v>
      </c>
      <c r="D6850" s="152">
        <f t="shared" si="1922"/>
        <v>2</v>
      </c>
      <c r="E6850" s="38" t="str">
        <f t="shared" si="1923"/>
        <v/>
      </c>
      <c r="F6850" s="134">
        <v>22.32</v>
      </c>
      <c r="G6850" s="38" t="str">
        <f t="shared" si="1924"/>
        <v>-</v>
      </c>
      <c r="H6850" s="38">
        <f t="shared" si="1925"/>
        <v>22.32</v>
      </c>
      <c r="K6850" s="133">
        <v>43386.083333333336</v>
      </c>
      <c r="L6850" s="9">
        <f t="shared" si="1908"/>
        <v>10</v>
      </c>
      <c r="M6850" s="9">
        <f t="shared" si="1909"/>
        <v>13</v>
      </c>
      <c r="N6850" s="9">
        <f t="shared" si="1910"/>
        <v>2</v>
      </c>
      <c r="O6850" s="31" t="str">
        <f t="shared" si="1911"/>
        <v>W</v>
      </c>
      <c r="P6850" s="134">
        <v>22.39</v>
      </c>
      <c r="Q6850" s="31" t="str">
        <f t="shared" si="1912"/>
        <v>-</v>
      </c>
      <c r="R6850" s="31">
        <f t="shared" si="1913"/>
        <v>22.39</v>
      </c>
      <c r="U6850" s="133">
        <v>43751.083333333336</v>
      </c>
      <c r="V6850" s="9">
        <f t="shared" si="1914"/>
        <v>10</v>
      </c>
      <c r="W6850" s="9">
        <f t="shared" si="1915"/>
        <v>13</v>
      </c>
      <c r="X6850" s="9">
        <f t="shared" si="1916"/>
        <v>2</v>
      </c>
      <c r="Y6850" s="31" t="str">
        <f t="shared" si="1917"/>
        <v>W</v>
      </c>
      <c r="Z6850" s="134">
        <v>13.7</v>
      </c>
      <c r="AA6850" s="31" t="str">
        <f t="shared" si="1918"/>
        <v>-</v>
      </c>
      <c r="AB6850" s="31">
        <f t="shared" si="1919"/>
        <v>13.7</v>
      </c>
    </row>
    <row r="6851" spans="1:28" x14ac:dyDescent="0.3">
      <c r="A6851" s="133">
        <v>43021.125</v>
      </c>
      <c r="B6851" s="152">
        <f t="shared" si="1920"/>
        <v>10</v>
      </c>
      <c r="C6851" s="152">
        <f t="shared" si="1921"/>
        <v>13</v>
      </c>
      <c r="D6851" s="152">
        <f t="shared" si="1922"/>
        <v>3</v>
      </c>
      <c r="E6851" s="38" t="str">
        <f t="shared" si="1923"/>
        <v/>
      </c>
      <c r="F6851" s="134">
        <v>22.14</v>
      </c>
      <c r="G6851" s="38" t="str">
        <f t="shared" si="1924"/>
        <v>-</v>
      </c>
      <c r="H6851" s="38">
        <f t="shared" si="1925"/>
        <v>22.14</v>
      </c>
      <c r="K6851" s="133">
        <v>43386.125</v>
      </c>
      <c r="L6851" s="9">
        <f t="shared" si="1908"/>
        <v>10</v>
      </c>
      <c r="M6851" s="9">
        <f t="shared" si="1909"/>
        <v>13</v>
      </c>
      <c r="N6851" s="9">
        <f t="shared" si="1910"/>
        <v>3</v>
      </c>
      <c r="O6851" s="31" t="str">
        <f t="shared" si="1911"/>
        <v>W</v>
      </c>
      <c r="P6851" s="134">
        <v>21.9</v>
      </c>
      <c r="Q6851" s="31" t="str">
        <f t="shared" si="1912"/>
        <v>-</v>
      </c>
      <c r="R6851" s="31">
        <f t="shared" si="1913"/>
        <v>21.9</v>
      </c>
      <c r="U6851" s="133">
        <v>43751.125</v>
      </c>
      <c r="V6851" s="9">
        <f t="shared" si="1914"/>
        <v>10</v>
      </c>
      <c r="W6851" s="9">
        <f t="shared" si="1915"/>
        <v>13</v>
      </c>
      <c r="X6851" s="9">
        <f t="shared" si="1916"/>
        <v>3</v>
      </c>
      <c r="Y6851" s="31" t="str">
        <f t="shared" si="1917"/>
        <v>W</v>
      </c>
      <c r="Z6851" s="134">
        <v>13.72</v>
      </c>
      <c r="AA6851" s="31" t="str">
        <f t="shared" si="1918"/>
        <v>-</v>
      </c>
      <c r="AB6851" s="31">
        <f t="shared" si="1919"/>
        <v>13.72</v>
      </c>
    </row>
    <row r="6852" spans="1:28" x14ac:dyDescent="0.3">
      <c r="A6852" s="133">
        <v>43021.166666666664</v>
      </c>
      <c r="B6852" s="152">
        <f t="shared" si="1920"/>
        <v>10</v>
      </c>
      <c r="C6852" s="152">
        <f t="shared" si="1921"/>
        <v>13</v>
      </c>
      <c r="D6852" s="152">
        <f t="shared" si="1922"/>
        <v>4</v>
      </c>
      <c r="E6852" s="38" t="str">
        <f t="shared" si="1923"/>
        <v/>
      </c>
      <c r="F6852" s="134">
        <v>22.35</v>
      </c>
      <c r="G6852" s="38" t="str">
        <f t="shared" si="1924"/>
        <v>-</v>
      </c>
      <c r="H6852" s="38">
        <f t="shared" si="1925"/>
        <v>22.35</v>
      </c>
      <c r="K6852" s="133">
        <v>43386.166666666664</v>
      </c>
      <c r="L6852" s="9">
        <f t="shared" si="1908"/>
        <v>10</v>
      </c>
      <c r="M6852" s="9">
        <f t="shared" si="1909"/>
        <v>13</v>
      </c>
      <c r="N6852" s="9">
        <f t="shared" si="1910"/>
        <v>4</v>
      </c>
      <c r="O6852" s="31" t="str">
        <f t="shared" si="1911"/>
        <v>W</v>
      </c>
      <c r="P6852" s="134">
        <v>22.23</v>
      </c>
      <c r="Q6852" s="31" t="str">
        <f t="shared" si="1912"/>
        <v>-</v>
      </c>
      <c r="R6852" s="31">
        <f t="shared" si="1913"/>
        <v>22.23</v>
      </c>
      <c r="U6852" s="133">
        <v>43751.166666666664</v>
      </c>
      <c r="V6852" s="9">
        <f t="shared" si="1914"/>
        <v>10</v>
      </c>
      <c r="W6852" s="9">
        <f t="shared" si="1915"/>
        <v>13</v>
      </c>
      <c r="X6852" s="9">
        <f t="shared" si="1916"/>
        <v>4</v>
      </c>
      <c r="Y6852" s="31" t="str">
        <f t="shared" si="1917"/>
        <v>W</v>
      </c>
      <c r="Z6852" s="134">
        <v>14.56</v>
      </c>
      <c r="AA6852" s="31" t="str">
        <f t="shared" si="1918"/>
        <v>-</v>
      </c>
      <c r="AB6852" s="31">
        <f t="shared" si="1919"/>
        <v>14.56</v>
      </c>
    </row>
    <row r="6853" spans="1:28" x14ac:dyDescent="0.3">
      <c r="A6853" s="133">
        <v>43021.208333333336</v>
      </c>
      <c r="B6853" s="152">
        <f t="shared" si="1920"/>
        <v>10</v>
      </c>
      <c r="C6853" s="152">
        <f t="shared" si="1921"/>
        <v>13</v>
      </c>
      <c r="D6853" s="152">
        <f t="shared" si="1922"/>
        <v>5</v>
      </c>
      <c r="E6853" s="38" t="str">
        <f t="shared" si="1923"/>
        <v/>
      </c>
      <c r="F6853" s="134">
        <v>23.54</v>
      </c>
      <c r="G6853" s="38" t="str">
        <f t="shared" si="1924"/>
        <v>-</v>
      </c>
      <c r="H6853" s="38">
        <f t="shared" si="1925"/>
        <v>23.54</v>
      </c>
      <c r="K6853" s="133">
        <v>43386.208333333336</v>
      </c>
      <c r="L6853" s="9">
        <f t="shared" si="1908"/>
        <v>10</v>
      </c>
      <c r="M6853" s="9">
        <f t="shared" si="1909"/>
        <v>13</v>
      </c>
      <c r="N6853" s="9">
        <f t="shared" si="1910"/>
        <v>5</v>
      </c>
      <c r="O6853" s="31" t="str">
        <f t="shared" si="1911"/>
        <v>W</v>
      </c>
      <c r="P6853" s="134">
        <v>22.93</v>
      </c>
      <c r="Q6853" s="31" t="str">
        <f t="shared" si="1912"/>
        <v>-</v>
      </c>
      <c r="R6853" s="31">
        <f t="shared" si="1913"/>
        <v>22.93</v>
      </c>
      <c r="U6853" s="133">
        <v>43751.208333333336</v>
      </c>
      <c r="V6853" s="9">
        <f t="shared" si="1914"/>
        <v>10</v>
      </c>
      <c r="W6853" s="9">
        <f t="shared" si="1915"/>
        <v>13</v>
      </c>
      <c r="X6853" s="9">
        <f t="shared" si="1916"/>
        <v>5</v>
      </c>
      <c r="Y6853" s="31" t="str">
        <f t="shared" si="1917"/>
        <v>W</v>
      </c>
      <c r="Z6853" s="134">
        <v>15.95</v>
      </c>
      <c r="AA6853" s="31" t="str">
        <f t="shared" si="1918"/>
        <v>-</v>
      </c>
      <c r="AB6853" s="31">
        <f t="shared" si="1919"/>
        <v>15.95</v>
      </c>
    </row>
    <row r="6854" spans="1:28" x14ac:dyDescent="0.3">
      <c r="A6854" s="133">
        <v>43021.25</v>
      </c>
      <c r="B6854" s="152">
        <f t="shared" si="1920"/>
        <v>10</v>
      </c>
      <c r="C6854" s="152">
        <f t="shared" si="1921"/>
        <v>13</v>
      </c>
      <c r="D6854" s="152">
        <f t="shared" si="1922"/>
        <v>6</v>
      </c>
      <c r="E6854" s="38" t="str">
        <f t="shared" si="1923"/>
        <v/>
      </c>
      <c r="F6854" s="134">
        <v>31.09</v>
      </c>
      <c r="G6854" s="38" t="str">
        <f t="shared" si="1924"/>
        <v>-</v>
      </c>
      <c r="H6854" s="38">
        <f t="shared" si="1925"/>
        <v>31.09</v>
      </c>
      <c r="K6854" s="133">
        <v>43386.25</v>
      </c>
      <c r="L6854" s="9">
        <f t="shared" si="1908"/>
        <v>10</v>
      </c>
      <c r="M6854" s="9">
        <f t="shared" si="1909"/>
        <v>13</v>
      </c>
      <c r="N6854" s="9">
        <f t="shared" si="1910"/>
        <v>6</v>
      </c>
      <c r="O6854" s="31" t="str">
        <f t="shared" si="1911"/>
        <v>W</v>
      </c>
      <c r="P6854" s="134">
        <v>24.33</v>
      </c>
      <c r="Q6854" s="31" t="str">
        <f t="shared" si="1912"/>
        <v>-</v>
      </c>
      <c r="R6854" s="31">
        <f t="shared" si="1913"/>
        <v>24.33</v>
      </c>
      <c r="U6854" s="133">
        <v>43751.25</v>
      </c>
      <c r="V6854" s="9">
        <f t="shared" si="1914"/>
        <v>10</v>
      </c>
      <c r="W6854" s="9">
        <f t="shared" si="1915"/>
        <v>13</v>
      </c>
      <c r="X6854" s="9">
        <f t="shared" si="1916"/>
        <v>6</v>
      </c>
      <c r="Y6854" s="31" t="str">
        <f t="shared" si="1917"/>
        <v>W</v>
      </c>
      <c r="Z6854" s="134">
        <v>17.53</v>
      </c>
      <c r="AA6854" s="31" t="str">
        <f t="shared" si="1918"/>
        <v>-</v>
      </c>
      <c r="AB6854" s="31">
        <f t="shared" si="1919"/>
        <v>17.53</v>
      </c>
    </row>
    <row r="6855" spans="1:28" x14ac:dyDescent="0.3">
      <c r="A6855" s="133">
        <v>43021.291666666664</v>
      </c>
      <c r="B6855" s="152">
        <f t="shared" si="1920"/>
        <v>10</v>
      </c>
      <c r="C6855" s="152">
        <f t="shared" si="1921"/>
        <v>13</v>
      </c>
      <c r="D6855" s="152">
        <f t="shared" si="1922"/>
        <v>7</v>
      </c>
      <c r="E6855" s="38" t="str">
        <f t="shared" si="1923"/>
        <v/>
      </c>
      <c r="F6855" s="134">
        <v>31.42</v>
      </c>
      <c r="G6855" s="38" t="str">
        <f t="shared" si="1924"/>
        <v>-</v>
      </c>
      <c r="H6855" s="38">
        <f t="shared" si="1925"/>
        <v>31.42</v>
      </c>
      <c r="K6855" s="133">
        <v>43386.291666666664</v>
      </c>
      <c r="L6855" s="9">
        <f t="shared" si="1908"/>
        <v>10</v>
      </c>
      <c r="M6855" s="9">
        <f t="shared" si="1909"/>
        <v>13</v>
      </c>
      <c r="N6855" s="9">
        <f t="shared" si="1910"/>
        <v>7</v>
      </c>
      <c r="O6855" s="31" t="str">
        <f t="shared" si="1911"/>
        <v>W</v>
      </c>
      <c r="P6855" s="134">
        <v>25.92</v>
      </c>
      <c r="Q6855" s="31" t="str">
        <f t="shared" si="1912"/>
        <v>-</v>
      </c>
      <c r="R6855" s="31">
        <f t="shared" si="1913"/>
        <v>25.92</v>
      </c>
      <c r="U6855" s="133">
        <v>43751.291666666664</v>
      </c>
      <c r="V6855" s="9">
        <f t="shared" si="1914"/>
        <v>10</v>
      </c>
      <c r="W6855" s="9">
        <f t="shared" si="1915"/>
        <v>13</v>
      </c>
      <c r="X6855" s="9">
        <f t="shared" si="1916"/>
        <v>7</v>
      </c>
      <c r="Y6855" s="31" t="str">
        <f t="shared" si="1917"/>
        <v>W</v>
      </c>
      <c r="Z6855" s="134">
        <v>19.670000000000002</v>
      </c>
      <c r="AA6855" s="31" t="str">
        <f t="shared" si="1918"/>
        <v>-</v>
      </c>
      <c r="AB6855" s="31">
        <f t="shared" si="1919"/>
        <v>19.670000000000002</v>
      </c>
    </row>
    <row r="6856" spans="1:28" x14ac:dyDescent="0.3">
      <c r="A6856" s="133">
        <v>43021.333333333336</v>
      </c>
      <c r="B6856" s="152">
        <f t="shared" si="1920"/>
        <v>10</v>
      </c>
      <c r="C6856" s="152">
        <f t="shared" si="1921"/>
        <v>13</v>
      </c>
      <c r="D6856" s="152">
        <f t="shared" si="1922"/>
        <v>8</v>
      </c>
      <c r="E6856" s="38" t="str">
        <f t="shared" si="1923"/>
        <v/>
      </c>
      <c r="F6856" s="134">
        <v>29.75</v>
      </c>
      <c r="G6856" s="38">
        <f t="shared" si="1924"/>
        <v>29.75</v>
      </c>
      <c r="H6856" s="38" t="str">
        <f t="shared" si="1925"/>
        <v>-</v>
      </c>
      <c r="K6856" s="133">
        <v>43386.333333333336</v>
      </c>
      <c r="L6856" s="9">
        <f t="shared" si="1908"/>
        <v>10</v>
      </c>
      <c r="M6856" s="9">
        <f t="shared" si="1909"/>
        <v>13</v>
      </c>
      <c r="N6856" s="9">
        <f t="shared" si="1910"/>
        <v>8</v>
      </c>
      <c r="O6856" s="31" t="str">
        <f t="shared" si="1911"/>
        <v>W</v>
      </c>
      <c r="P6856" s="134">
        <v>28.01</v>
      </c>
      <c r="Q6856" s="31" t="str">
        <f t="shared" si="1912"/>
        <v>-</v>
      </c>
      <c r="R6856" s="31">
        <f t="shared" si="1913"/>
        <v>28.01</v>
      </c>
      <c r="U6856" s="133">
        <v>43751.333333333336</v>
      </c>
      <c r="V6856" s="9">
        <f t="shared" si="1914"/>
        <v>10</v>
      </c>
      <c r="W6856" s="9">
        <f t="shared" si="1915"/>
        <v>13</v>
      </c>
      <c r="X6856" s="9">
        <f t="shared" si="1916"/>
        <v>8</v>
      </c>
      <c r="Y6856" s="31" t="str">
        <f t="shared" si="1917"/>
        <v>W</v>
      </c>
      <c r="Z6856" s="134">
        <v>19.57</v>
      </c>
      <c r="AA6856" s="31" t="str">
        <f t="shared" si="1918"/>
        <v>-</v>
      </c>
      <c r="AB6856" s="31">
        <f t="shared" si="1919"/>
        <v>19.57</v>
      </c>
    </row>
    <row r="6857" spans="1:28" x14ac:dyDescent="0.3">
      <c r="A6857" s="133">
        <v>43021.375</v>
      </c>
      <c r="B6857" s="152">
        <f t="shared" si="1920"/>
        <v>10</v>
      </c>
      <c r="C6857" s="152">
        <f t="shared" si="1921"/>
        <v>13</v>
      </c>
      <c r="D6857" s="152">
        <f t="shared" si="1922"/>
        <v>9</v>
      </c>
      <c r="E6857" s="38" t="str">
        <f t="shared" si="1923"/>
        <v/>
      </c>
      <c r="F6857" s="134">
        <v>32.07</v>
      </c>
      <c r="G6857" s="38">
        <f t="shared" si="1924"/>
        <v>32.07</v>
      </c>
      <c r="H6857" s="38" t="str">
        <f t="shared" si="1925"/>
        <v>-</v>
      </c>
      <c r="K6857" s="133">
        <v>43386.375</v>
      </c>
      <c r="L6857" s="9">
        <f t="shared" ref="L6857:L6920" si="1926">MONTH(K6857)</f>
        <v>10</v>
      </c>
      <c r="M6857" s="9">
        <f t="shared" ref="M6857:M6920" si="1927">DAY(K6857)</f>
        <v>13</v>
      </c>
      <c r="N6857" s="9">
        <f t="shared" ref="N6857:N6920" si="1928">HOUR(K6857)</f>
        <v>9</v>
      </c>
      <c r="O6857" s="31" t="str">
        <f t="shared" ref="O6857:O6920" si="1929">IF(WEEKDAY(K6857,2)&gt;5,"W","")</f>
        <v>W</v>
      </c>
      <c r="P6857" s="134">
        <v>30.55</v>
      </c>
      <c r="Q6857" s="31" t="str">
        <f t="shared" ref="Q6857:Q6920" si="1930">IF(AND($L6857&gt;=$L$5,$L6857&lt;=$M$5),IF($O6857&lt;&gt;"W",IF(AND($N6857&gt;=$N$5,$N6857&lt;$P$5),$P6857,"-"),"-"),"-")</f>
        <v>-</v>
      </c>
      <c r="R6857" s="31">
        <f t="shared" ref="R6857:R6920" si="1931">IF(Q6857="-",P6857,"-")</f>
        <v>30.55</v>
      </c>
      <c r="U6857" s="133">
        <v>43751.375</v>
      </c>
      <c r="V6857" s="9">
        <f t="shared" ref="V6857:V6920" si="1932">MONTH(U6857)</f>
        <v>10</v>
      </c>
      <c r="W6857" s="9">
        <f t="shared" ref="W6857:W6920" si="1933">DAY(U6857)</f>
        <v>13</v>
      </c>
      <c r="X6857" s="9">
        <f t="shared" ref="X6857:X6920" si="1934">HOUR(U6857)</f>
        <v>9</v>
      </c>
      <c r="Y6857" s="31" t="str">
        <f t="shared" ref="Y6857:Y6920" si="1935">IF(WEEKDAY(U6857,2)&gt;5,"W","")</f>
        <v>W</v>
      </c>
      <c r="Z6857" s="134">
        <v>20.05</v>
      </c>
      <c r="AA6857" s="31" t="str">
        <f t="shared" ref="AA6857:AA6920" si="1936">IF(AND($V6857&gt;=$V$5,$V6857&lt;=$W$5),IF($Y6857&lt;&gt;"W",IF(AND($X6857&gt;=$X$5,$X6857&lt;$Z$5),$Z6857,"-"),"-"),"-")</f>
        <v>-</v>
      </c>
      <c r="AB6857" s="31">
        <f t="shared" ref="AB6857:AB6920" si="1937">IF(AA6857="-",Z6857,"-")</f>
        <v>20.05</v>
      </c>
    </row>
    <row r="6858" spans="1:28" x14ac:dyDescent="0.3">
      <c r="A6858" s="133">
        <v>43021.416666666664</v>
      </c>
      <c r="B6858" s="152">
        <f t="shared" ref="B6858:B6921" si="1938">MONTH(A6858)</f>
        <v>10</v>
      </c>
      <c r="C6858" s="152">
        <f t="shared" ref="C6858:C6921" si="1939">DAY(A6858)</f>
        <v>13</v>
      </c>
      <c r="D6858" s="152">
        <f t="shared" ref="D6858:D6921" si="1940">HOUR(A6858)</f>
        <v>10</v>
      </c>
      <c r="E6858" s="38" t="str">
        <f t="shared" ref="E6858:E6921" si="1941">IF(WEEKDAY(A6858,2)&gt;5,"W","")</f>
        <v/>
      </c>
      <c r="F6858" s="134">
        <v>32.340000000000003</v>
      </c>
      <c r="G6858" s="38">
        <f t="shared" ref="G6858:G6921" si="1942">IF(AND($B6858&gt;=$B$5,$B6858&lt;=$C$5),IF($E6858&lt;&gt;"W",IF(AND($D6858&gt;=$D$5,$D6858&lt;$F$5),$F6858,"-"),"-"),"-")</f>
        <v>32.340000000000003</v>
      </c>
      <c r="H6858" s="38" t="str">
        <f t="shared" ref="H6858:H6921" si="1943">IF(G6858="-",F6858,"-")</f>
        <v>-</v>
      </c>
      <c r="K6858" s="133">
        <v>43386.416666666664</v>
      </c>
      <c r="L6858" s="9">
        <f t="shared" si="1926"/>
        <v>10</v>
      </c>
      <c r="M6858" s="9">
        <f t="shared" si="1927"/>
        <v>13</v>
      </c>
      <c r="N6858" s="9">
        <f t="shared" si="1928"/>
        <v>10</v>
      </c>
      <c r="O6858" s="31" t="str">
        <f t="shared" si="1929"/>
        <v>W</v>
      </c>
      <c r="P6858" s="134">
        <v>31.63</v>
      </c>
      <c r="Q6858" s="31" t="str">
        <f t="shared" si="1930"/>
        <v>-</v>
      </c>
      <c r="R6858" s="31">
        <f t="shared" si="1931"/>
        <v>31.63</v>
      </c>
      <c r="U6858" s="133">
        <v>43751.416666666664</v>
      </c>
      <c r="V6858" s="9">
        <f t="shared" si="1932"/>
        <v>10</v>
      </c>
      <c r="W6858" s="9">
        <f t="shared" si="1933"/>
        <v>13</v>
      </c>
      <c r="X6858" s="9">
        <f t="shared" si="1934"/>
        <v>10</v>
      </c>
      <c r="Y6858" s="31" t="str">
        <f t="shared" si="1935"/>
        <v>W</v>
      </c>
      <c r="Z6858" s="134">
        <v>20.05</v>
      </c>
      <c r="AA6858" s="31" t="str">
        <f t="shared" si="1936"/>
        <v>-</v>
      </c>
      <c r="AB6858" s="31">
        <f t="shared" si="1937"/>
        <v>20.05</v>
      </c>
    </row>
    <row r="6859" spans="1:28" x14ac:dyDescent="0.3">
      <c r="A6859" s="133">
        <v>43021.458333333336</v>
      </c>
      <c r="B6859" s="152">
        <f t="shared" si="1938"/>
        <v>10</v>
      </c>
      <c r="C6859" s="152">
        <f t="shared" si="1939"/>
        <v>13</v>
      </c>
      <c r="D6859" s="152">
        <f t="shared" si="1940"/>
        <v>11</v>
      </c>
      <c r="E6859" s="38" t="str">
        <f t="shared" si="1941"/>
        <v/>
      </c>
      <c r="F6859" s="134">
        <v>32.81</v>
      </c>
      <c r="G6859" s="38">
        <f t="shared" si="1942"/>
        <v>32.81</v>
      </c>
      <c r="H6859" s="38" t="str">
        <f t="shared" si="1943"/>
        <v>-</v>
      </c>
      <c r="K6859" s="133">
        <v>43386.458333333336</v>
      </c>
      <c r="L6859" s="9">
        <f t="shared" si="1926"/>
        <v>10</v>
      </c>
      <c r="M6859" s="9">
        <f t="shared" si="1927"/>
        <v>13</v>
      </c>
      <c r="N6859" s="9">
        <f t="shared" si="1928"/>
        <v>11</v>
      </c>
      <c r="O6859" s="31" t="str">
        <f t="shared" si="1929"/>
        <v>W</v>
      </c>
      <c r="P6859" s="134">
        <v>30.06</v>
      </c>
      <c r="Q6859" s="31" t="str">
        <f t="shared" si="1930"/>
        <v>-</v>
      </c>
      <c r="R6859" s="31">
        <f t="shared" si="1931"/>
        <v>30.06</v>
      </c>
      <c r="U6859" s="133">
        <v>43751.458333333336</v>
      </c>
      <c r="V6859" s="9">
        <f t="shared" si="1932"/>
        <v>10</v>
      </c>
      <c r="W6859" s="9">
        <f t="shared" si="1933"/>
        <v>13</v>
      </c>
      <c r="X6859" s="9">
        <f t="shared" si="1934"/>
        <v>11</v>
      </c>
      <c r="Y6859" s="31" t="str">
        <f t="shared" si="1935"/>
        <v>W</v>
      </c>
      <c r="Z6859" s="134">
        <v>19.54</v>
      </c>
      <c r="AA6859" s="31" t="str">
        <f t="shared" si="1936"/>
        <v>-</v>
      </c>
      <c r="AB6859" s="31">
        <f t="shared" si="1937"/>
        <v>19.54</v>
      </c>
    </row>
    <row r="6860" spans="1:28" x14ac:dyDescent="0.3">
      <c r="A6860" s="133">
        <v>43021.5</v>
      </c>
      <c r="B6860" s="152">
        <f t="shared" si="1938"/>
        <v>10</v>
      </c>
      <c r="C6860" s="152">
        <f t="shared" si="1939"/>
        <v>13</v>
      </c>
      <c r="D6860" s="152">
        <f t="shared" si="1940"/>
        <v>12</v>
      </c>
      <c r="E6860" s="38" t="str">
        <f t="shared" si="1941"/>
        <v/>
      </c>
      <c r="F6860" s="134">
        <v>33.619999999999997</v>
      </c>
      <c r="G6860" s="38">
        <f t="shared" si="1942"/>
        <v>33.619999999999997</v>
      </c>
      <c r="H6860" s="38" t="str">
        <f t="shared" si="1943"/>
        <v>-</v>
      </c>
      <c r="K6860" s="133">
        <v>43386.5</v>
      </c>
      <c r="L6860" s="9">
        <f t="shared" si="1926"/>
        <v>10</v>
      </c>
      <c r="M6860" s="9">
        <f t="shared" si="1927"/>
        <v>13</v>
      </c>
      <c r="N6860" s="9">
        <f t="shared" si="1928"/>
        <v>12</v>
      </c>
      <c r="O6860" s="31" t="str">
        <f t="shared" si="1929"/>
        <v>W</v>
      </c>
      <c r="P6860" s="134">
        <v>27.35</v>
      </c>
      <c r="Q6860" s="31" t="str">
        <f t="shared" si="1930"/>
        <v>-</v>
      </c>
      <c r="R6860" s="31">
        <f t="shared" si="1931"/>
        <v>27.35</v>
      </c>
      <c r="U6860" s="133">
        <v>43751.5</v>
      </c>
      <c r="V6860" s="9">
        <f t="shared" si="1932"/>
        <v>10</v>
      </c>
      <c r="W6860" s="9">
        <f t="shared" si="1933"/>
        <v>13</v>
      </c>
      <c r="X6860" s="9">
        <f t="shared" si="1934"/>
        <v>12</v>
      </c>
      <c r="Y6860" s="31" t="str">
        <f t="shared" si="1935"/>
        <v>W</v>
      </c>
      <c r="Z6860" s="134">
        <v>19.5</v>
      </c>
      <c r="AA6860" s="31" t="str">
        <f t="shared" si="1936"/>
        <v>-</v>
      </c>
      <c r="AB6860" s="31">
        <f t="shared" si="1937"/>
        <v>19.5</v>
      </c>
    </row>
    <row r="6861" spans="1:28" x14ac:dyDescent="0.3">
      <c r="A6861" s="133">
        <v>43021.541666666664</v>
      </c>
      <c r="B6861" s="152">
        <f t="shared" si="1938"/>
        <v>10</v>
      </c>
      <c r="C6861" s="152">
        <f t="shared" si="1939"/>
        <v>13</v>
      </c>
      <c r="D6861" s="152">
        <f t="shared" si="1940"/>
        <v>13</v>
      </c>
      <c r="E6861" s="38" t="str">
        <f t="shared" si="1941"/>
        <v/>
      </c>
      <c r="F6861" s="134">
        <v>34.409999999999997</v>
      </c>
      <c r="G6861" s="38">
        <f t="shared" si="1942"/>
        <v>34.409999999999997</v>
      </c>
      <c r="H6861" s="38" t="str">
        <f t="shared" si="1943"/>
        <v>-</v>
      </c>
      <c r="K6861" s="133">
        <v>43386.541666666664</v>
      </c>
      <c r="L6861" s="9">
        <f t="shared" si="1926"/>
        <v>10</v>
      </c>
      <c r="M6861" s="9">
        <f t="shared" si="1927"/>
        <v>13</v>
      </c>
      <c r="N6861" s="9">
        <f t="shared" si="1928"/>
        <v>13</v>
      </c>
      <c r="O6861" s="31" t="str">
        <f t="shared" si="1929"/>
        <v>W</v>
      </c>
      <c r="P6861" s="134">
        <v>25.54</v>
      </c>
      <c r="Q6861" s="31" t="str">
        <f t="shared" si="1930"/>
        <v>-</v>
      </c>
      <c r="R6861" s="31">
        <f t="shared" si="1931"/>
        <v>25.54</v>
      </c>
      <c r="U6861" s="133">
        <v>43751.541666666664</v>
      </c>
      <c r="V6861" s="9">
        <f t="shared" si="1932"/>
        <v>10</v>
      </c>
      <c r="W6861" s="9">
        <f t="shared" si="1933"/>
        <v>13</v>
      </c>
      <c r="X6861" s="9">
        <f t="shared" si="1934"/>
        <v>13</v>
      </c>
      <c r="Y6861" s="31" t="str">
        <f t="shared" si="1935"/>
        <v>W</v>
      </c>
      <c r="Z6861" s="134">
        <v>19.38</v>
      </c>
      <c r="AA6861" s="31" t="str">
        <f t="shared" si="1936"/>
        <v>-</v>
      </c>
      <c r="AB6861" s="31">
        <f t="shared" si="1937"/>
        <v>19.38</v>
      </c>
    </row>
    <row r="6862" spans="1:28" x14ac:dyDescent="0.3">
      <c r="A6862" s="133">
        <v>43021.583333333336</v>
      </c>
      <c r="B6862" s="152">
        <f t="shared" si="1938"/>
        <v>10</v>
      </c>
      <c r="C6862" s="152">
        <f t="shared" si="1939"/>
        <v>13</v>
      </c>
      <c r="D6862" s="152">
        <f t="shared" si="1940"/>
        <v>14</v>
      </c>
      <c r="E6862" s="38" t="str">
        <f t="shared" si="1941"/>
        <v/>
      </c>
      <c r="F6862" s="134">
        <v>34.700000000000003</v>
      </c>
      <c r="G6862" s="38">
        <f t="shared" si="1942"/>
        <v>34.700000000000003</v>
      </c>
      <c r="H6862" s="38" t="str">
        <f t="shared" si="1943"/>
        <v>-</v>
      </c>
      <c r="K6862" s="133">
        <v>43386.583333333336</v>
      </c>
      <c r="L6862" s="9">
        <f t="shared" si="1926"/>
        <v>10</v>
      </c>
      <c r="M6862" s="9">
        <f t="shared" si="1927"/>
        <v>13</v>
      </c>
      <c r="N6862" s="9">
        <f t="shared" si="1928"/>
        <v>14</v>
      </c>
      <c r="O6862" s="31" t="str">
        <f t="shared" si="1929"/>
        <v>W</v>
      </c>
      <c r="P6862" s="134">
        <v>24.71</v>
      </c>
      <c r="Q6862" s="31" t="str">
        <f t="shared" si="1930"/>
        <v>-</v>
      </c>
      <c r="R6862" s="31">
        <f t="shared" si="1931"/>
        <v>24.71</v>
      </c>
      <c r="U6862" s="133">
        <v>43751.583333333336</v>
      </c>
      <c r="V6862" s="9">
        <f t="shared" si="1932"/>
        <v>10</v>
      </c>
      <c r="W6862" s="9">
        <f t="shared" si="1933"/>
        <v>13</v>
      </c>
      <c r="X6862" s="9">
        <f t="shared" si="1934"/>
        <v>14</v>
      </c>
      <c r="Y6862" s="31" t="str">
        <f t="shared" si="1935"/>
        <v>W</v>
      </c>
      <c r="Z6862" s="134">
        <v>19.100000000000001</v>
      </c>
      <c r="AA6862" s="31" t="str">
        <f t="shared" si="1936"/>
        <v>-</v>
      </c>
      <c r="AB6862" s="31">
        <f t="shared" si="1937"/>
        <v>19.100000000000001</v>
      </c>
    </row>
    <row r="6863" spans="1:28" x14ac:dyDescent="0.3">
      <c r="A6863" s="133">
        <v>43021.625</v>
      </c>
      <c r="B6863" s="152">
        <f t="shared" si="1938"/>
        <v>10</v>
      </c>
      <c r="C6863" s="152">
        <f t="shared" si="1939"/>
        <v>13</v>
      </c>
      <c r="D6863" s="152">
        <f t="shared" si="1940"/>
        <v>15</v>
      </c>
      <c r="E6863" s="38" t="str">
        <f t="shared" si="1941"/>
        <v/>
      </c>
      <c r="F6863" s="134">
        <v>34.9</v>
      </c>
      <c r="G6863" s="38">
        <f t="shared" si="1942"/>
        <v>34.9</v>
      </c>
      <c r="H6863" s="38" t="str">
        <f t="shared" si="1943"/>
        <v>-</v>
      </c>
      <c r="K6863" s="133">
        <v>43386.625</v>
      </c>
      <c r="L6863" s="9">
        <f t="shared" si="1926"/>
        <v>10</v>
      </c>
      <c r="M6863" s="9">
        <f t="shared" si="1927"/>
        <v>13</v>
      </c>
      <c r="N6863" s="9">
        <f t="shared" si="1928"/>
        <v>15</v>
      </c>
      <c r="O6863" s="31" t="str">
        <f t="shared" si="1929"/>
        <v>W</v>
      </c>
      <c r="P6863" s="134">
        <v>24.1</v>
      </c>
      <c r="Q6863" s="31" t="str">
        <f t="shared" si="1930"/>
        <v>-</v>
      </c>
      <c r="R6863" s="31">
        <f t="shared" si="1931"/>
        <v>24.1</v>
      </c>
      <c r="U6863" s="133">
        <v>43751.625</v>
      </c>
      <c r="V6863" s="9">
        <f t="shared" si="1932"/>
        <v>10</v>
      </c>
      <c r="W6863" s="9">
        <f t="shared" si="1933"/>
        <v>13</v>
      </c>
      <c r="X6863" s="9">
        <f t="shared" si="1934"/>
        <v>15</v>
      </c>
      <c r="Y6863" s="31" t="str">
        <f t="shared" si="1935"/>
        <v>W</v>
      </c>
      <c r="Z6863" s="134">
        <v>19.170000000000002</v>
      </c>
      <c r="AA6863" s="31" t="str">
        <f t="shared" si="1936"/>
        <v>-</v>
      </c>
      <c r="AB6863" s="31">
        <f t="shared" si="1937"/>
        <v>19.170000000000002</v>
      </c>
    </row>
    <row r="6864" spans="1:28" x14ac:dyDescent="0.3">
      <c r="A6864" s="133">
        <v>43021.666666666664</v>
      </c>
      <c r="B6864" s="152">
        <f t="shared" si="1938"/>
        <v>10</v>
      </c>
      <c r="C6864" s="152">
        <f t="shared" si="1939"/>
        <v>13</v>
      </c>
      <c r="D6864" s="152">
        <f t="shared" si="1940"/>
        <v>16</v>
      </c>
      <c r="E6864" s="38" t="str">
        <f t="shared" si="1941"/>
        <v/>
      </c>
      <c r="F6864" s="134">
        <v>33.65</v>
      </c>
      <c r="G6864" s="38">
        <f t="shared" si="1942"/>
        <v>33.65</v>
      </c>
      <c r="H6864" s="38" t="str">
        <f t="shared" si="1943"/>
        <v>-</v>
      </c>
      <c r="K6864" s="133">
        <v>43386.666666666664</v>
      </c>
      <c r="L6864" s="9">
        <f t="shared" si="1926"/>
        <v>10</v>
      </c>
      <c r="M6864" s="9">
        <f t="shared" si="1927"/>
        <v>13</v>
      </c>
      <c r="N6864" s="9">
        <f t="shared" si="1928"/>
        <v>16</v>
      </c>
      <c r="O6864" s="31" t="str">
        <f t="shared" si="1929"/>
        <v>W</v>
      </c>
      <c r="P6864" s="134">
        <v>24.7</v>
      </c>
      <c r="Q6864" s="31" t="str">
        <f t="shared" si="1930"/>
        <v>-</v>
      </c>
      <c r="R6864" s="31">
        <f t="shared" si="1931"/>
        <v>24.7</v>
      </c>
      <c r="U6864" s="133">
        <v>43751.666666666664</v>
      </c>
      <c r="V6864" s="9">
        <f t="shared" si="1932"/>
        <v>10</v>
      </c>
      <c r="W6864" s="9">
        <f t="shared" si="1933"/>
        <v>13</v>
      </c>
      <c r="X6864" s="9">
        <f t="shared" si="1934"/>
        <v>16</v>
      </c>
      <c r="Y6864" s="31" t="str">
        <f t="shared" si="1935"/>
        <v>W</v>
      </c>
      <c r="Z6864" s="134">
        <v>19.93</v>
      </c>
      <c r="AA6864" s="31" t="str">
        <f t="shared" si="1936"/>
        <v>-</v>
      </c>
      <c r="AB6864" s="31">
        <f t="shared" si="1937"/>
        <v>19.93</v>
      </c>
    </row>
    <row r="6865" spans="1:28" x14ac:dyDescent="0.3">
      <c r="A6865" s="133">
        <v>43021.708333333336</v>
      </c>
      <c r="B6865" s="152">
        <f t="shared" si="1938"/>
        <v>10</v>
      </c>
      <c r="C6865" s="152">
        <f t="shared" si="1939"/>
        <v>13</v>
      </c>
      <c r="D6865" s="152">
        <f t="shared" si="1940"/>
        <v>17</v>
      </c>
      <c r="E6865" s="38" t="str">
        <f t="shared" si="1941"/>
        <v/>
      </c>
      <c r="F6865" s="134">
        <v>33.08</v>
      </c>
      <c r="G6865" s="38" t="str">
        <f t="shared" si="1942"/>
        <v>-</v>
      </c>
      <c r="H6865" s="38">
        <f t="shared" si="1943"/>
        <v>33.08</v>
      </c>
      <c r="K6865" s="133">
        <v>43386.708333333336</v>
      </c>
      <c r="L6865" s="9">
        <f t="shared" si="1926"/>
        <v>10</v>
      </c>
      <c r="M6865" s="9">
        <f t="shared" si="1927"/>
        <v>13</v>
      </c>
      <c r="N6865" s="9">
        <f t="shared" si="1928"/>
        <v>17</v>
      </c>
      <c r="O6865" s="31" t="str">
        <f t="shared" si="1929"/>
        <v>W</v>
      </c>
      <c r="P6865" s="134">
        <v>26.08</v>
      </c>
      <c r="Q6865" s="31" t="str">
        <f t="shared" si="1930"/>
        <v>-</v>
      </c>
      <c r="R6865" s="31">
        <f t="shared" si="1931"/>
        <v>26.08</v>
      </c>
      <c r="U6865" s="133">
        <v>43751.708333333336</v>
      </c>
      <c r="V6865" s="9">
        <f t="shared" si="1932"/>
        <v>10</v>
      </c>
      <c r="W6865" s="9">
        <f t="shared" si="1933"/>
        <v>13</v>
      </c>
      <c r="X6865" s="9">
        <f t="shared" si="1934"/>
        <v>17</v>
      </c>
      <c r="Y6865" s="31" t="str">
        <f t="shared" si="1935"/>
        <v>W</v>
      </c>
      <c r="Z6865" s="134">
        <v>20.52</v>
      </c>
      <c r="AA6865" s="31" t="str">
        <f t="shared" si="1936"/>
        <v>-</v>
      </c>
      <c r="AB6865" s="31">
        <f t="shared" si="1937"/>
        <v>20.52</v>
      </c>
    </row>
    <row r="6866" spans="1:28" x14ac:dyDescent="0.3">
      <c r="A6866" s="133">
        <v>43021.75</v>
      </c>
      <c r="B6866" s="152">
        <f t="shared" si="1938"/>
        <v>10</v>
      </c>
      <c r="C6866" s="152">
        <f t="shared" si="1939"/>
        <v>13</v>
      </c>
      <c r="D6866" s="152">
        <f t="shared" si="1940"/>
        <v>18</v>
      </c>
      <c r="E6866" s="38" t="str">
        <f t="shared" si="1941"/>
        <v/>
      </c>
      <c r="F6866" s="134">
        <v>32.99</v>
      </c>
      <c r="G6866" s="38" t="str">
        <f t="shared" si="1942"/>
        <v>-</v>
      </c>
      <c r="H6866" s="38">
        <f t="shared" si="1943"/>
        <v>32.99</v>
      </c>
      <c r="K6866" s="133">
        <v>43386.75</v>
      </c>
      <c r="L6866" s="9">
        <f t="shared" si="1926"/>
        <v>10</v>
      </c>
      <c r="M6866" s="9">
        <f t="shared" si="1927"/>
        <v>13</v>
      </c>
      <c r="N6866" s="9">
        <f t="shared" si="1928"/>
        <v>18</v>
      </c>
      <c r="O6866" s="31" t="str">
        <f t="shared" si="1929"/>
        <v>W</v>
      </c>
      <c r="P6866" s="134">
        <v>35.18</v>
      </c>
      <c r="Q6866" s="31" t="str">
        <f t="shared" si="1930"/>
        <v>-</v>
      </c>
      <c r="R6866" s="31">
        <f t="shared" si="1931"/>
        <v>35.18</v>
      </c>
      <c r="U6866" s="133">
        <v>43751.75</v>
      </c>
      <c r="V6866" s="9">
        <f t="shared" si="1932"/>
        <v>10</v>
      </c>
      <c r="W6866" s="9">
        <f t="shared" si="1933"/>
        <v>13</v>
      </c>
      <c r="X6866" s="9">
        <f t="shared" si="1934"/>
        <v>18</v>
      </c>
      <c r="Y6866" s="31" t="str">
        <f t="shared" si="1935"/>
        <v>W</v>
      </c>
      <c r="Z6866" s="134">
        <v>23.65</v>
      </c>
      <c r="AA6866" s="31" t="str">
        <f t="shared" si="1936"/>
        <v>-</v>
      </c>
      <c r="AB6866" s="31">
        <f t="shared" si="1937"/>
        <v>23.65</v>
      </c>
    </row>
    <row r="6867" spans="1:28" x14ac:dyDescent="0.3">
      <c r="A6867" s="133">
        <v>43021.791666666664</v>
      </c>
      <c r="B6867" s="152">
        <f t="shared" si="1938"/>
        <v>10</v>
      </c>
      <c r="C6867" s="152">
        <f t="shared" si="1939"/>
        <v>13</v>
      </c>
      <c r="D6867" s="152">
        <f t="shared" si="1940"/>
        <v>19</v>
      </c>
      <c r="E6867" s="38" t="str">
        <f t="shared" si="1941"/>
        <v/>
      </c>
      <c r="F6867" s="134">
        <v>37.1</v>
      </c>
      <c r="G6867" s="38" t="str">
        <f t="shared" si="1942"/>
        <v>-</v>
      </c>
      <c r="H6867" s="38">
        <f t="shared" si="1943"/>
        <v>37.1</v>
      </c>
      <c r="K6867" s="133">
        <v>43386.791666666664</v>
      </c>
      <c r="L6867" s="9">
        <f t="shared" si="1926"/>
        <v>10</v>
      </c>
      <c r="M6867" s="9">
        <f t="shared" si="1927"/>
        <v>13</v>
      </c>
      <c r="N6867" s="9">
        <f t="shared" si="1928"/>
        <v>19</v>
      </c>
      <c r="O6867" s="31" t="str">
        <f t="shared" si="1929"/>
        <v>W</v>
      </c>
      <c r="P6867" s="134">
        <v>34.03</v>
      </c>
      <c r="Q6867" s="31" t="str">
        <f t="shared" si="1930"/>
        <v>-</v>
      </c>
      <c r="R6867" s="31">
        <f t="shared" si="1931"/>
        <v>34.03</v>
      </c>
      <c r="U6867" s="133">
        <v>43751.791666666664</v>
      </c>
      <c r="V6867" s="9">
        <f t="shared" si="1932"/>
        <v>10</v>
      </c>
      <c r="W6867" s="9">
        <f t="shared" si="1933"/>
        <v>13</v>
      </c>
      <c r="X6867" s="9">
        <f t="shared" si="1934"/>
        <v>19</v>
      </c>
      <c r="Y6867" s="31" t="str">
        <f t="shared" si="1935"/>
        <v>W</v>
      </c>
      <c r="Z6867" s="134">
        <v>27.76</v>
      </c>
      <c r="AA6867" s="31" t="str">
        <f t="shared" si="1936"/>
        <v>-</v>
      </c>
      <c r="AB6867" s="31">
        <f t="shared" si="1937"/>
        <v>27.76</v>
      </c>
    </row>
    <row r="6868" spans="1:28" x14ac:dyDescent="0.3">
      <c r="A6868" s="133">
        <v>43021.833333333336</v>
      </c>
      <c r="B6868" s="152">
        <f t="shared" si="1938"/>
        <v>10</v>
      </c>
      <c r="C6868" s="152">
        <f t="shared" si="1939"/>
        <v>13</v>
      </c>
      <c r="D6868" s="152">
        <f t="shared" si="1940"/>
        <v>20</v>
      </c>
      <c r="E6868" s="38" t="str">
        <f t="shared" si="1941"/>
        <v/>
      </c>
      <c r="F6868" s="134">
        <v>31.22</v>
      </c>
      <c r="G6868" s="38" t="str">
        <f t="shared" si="1942"/>
        <v>-</v>
      </c>
      <c r="H6868" s="38">
        <f t="shared" si="1943"/>
        <v>31.22</v>
      </c>
      <c r="K6868" s="133">
        <v>43386.833333333336</v>
      </c>
      <c r="L6868" s="9">
        <f t="shared" si="1926"/>
        <v>10</v>
      </c>
      <c r="M6868" s="9">
        <f t="shared" si="1927"/>
        <v>13</v>
      </c>
      <c r="N6868" s="9">
        <f t="shared" si="1928"/>
        <v>20</v>
      </c>
      <c r="O6868" s="31" t="str">
        <f t="shared" si="1929"/>
        <v>W</v>
      </c>
      <c r="P6868" s="134">
        <v>30.25</v>
      </c>
      <c r="Q6868" s="31" t="str">
        <f t="shared" si="1930"/>
        <v>-</v>
      </c>
      <c r="R6868" s="31">
        <f t="shared" si="1931"/>
        <v>30.25</v>
      </c>
      <c r="U6868" s="133">
        <v>43751.833333333336</v>
      </c>
      <c r="V6868" s="9">
        <f t="shared" si="1932"/>
        <v>10</v>
      </c>
      <c r="W6868" s="9">
        <f t="shared" si="1933"/>
        <v>13</v>
      </c>
      <c r="X6868" s="9">
        <f t="shared" si="1934"/>
        <v>20</v>
      </c>
      <c r="Y6868" s="31" t="str">
        <f t="shared" si="1935"/>
        <v>W</v>
      </c>
      <c r="Z6868" s="134">
        <v>23.68</v>
      </c>
      <c r="AA6868" s="31" t="str">
        <f t="shared" si="1936"/>
        <v>-</v>
      </c>
      <c r="AB6868" s="31">
        <f t="shared" si="1937"/>
        <v>23.68</v>
      </c>
    </row>
    <row r="6869" spans="1:28" x14ac:dyDescent="0.3">
      <c r="A6869" s="133">
        <v>43021.875</v>
      </c>
      <c r="B6869" s="152">
        <f t="shared" si="1938"/>
        <v>10</v>
      </c>
      <c r="C6869" s="152">
        <f t="shared" si="1939"/>
        <v>13</v>
      </c>
      <c r="D6869" s="152">
        <f t="shared" si="1940"/>
        <v>21</v>
      </c>
      <c r="E6869" s="38" t="str">
        <f t="shared" si="1941"/>
        <v/>
      </c>
      <c r="F6869" s="134">
        <v>27.67</v>
      </c>
      <c r="G6869" s="38" t="str">
        <f t="shared" si="1942"/>
        <v>-</v>
      </c>
      <c r="H6869" s="38">
        <f t="shared" si="1943"/>
        <v>27.67</v>
      </c>
      <c r="K6869" s="133">
        <v>43386.875</v>
      </c>
      <c r="L6869" s="9">
        <f t="shared" si="1926"/>
        <v>10</v>
      </c>
      <c r="M6869" s="9">
        <f t="shared" si="1927"/>
        <v>13</v>
      </c>
      <c r="N6869" s="9">
        <f t="shared" si="1928"/>
        <v>21</v>
      </c>
      <c r="O6869" s="31" t="str">
        <f t="shared" si="1929"/>
        <v>W</v>
      </c>
      <c r="P6869" s="134">
        <v>27.19</v>
      </c>
      <c r="Q6869" s="31" t="str">
        <f t="shared" si="1930"/>
        <v>-</v>
      </c>
      <c r="R6869" s="31">
        <f t="shared" si="1931"/>
        <v>27.19</v>
      </c>
      <c r="U6869" s="133">
        <v>43751.875</v>
      </c>
      <c r="V6869" s="9">
        <f t="shared" si="1932"/>
        <v>10</v>
      </c>
      <c r="W6869" s="9">
        <f t="shared" si="1933"/>
        <v>13</v>
      </c>
      <c r="X6869" s="9">
        <f t="shared" si="1934"/>
        <v>21</v>
      </c>
      <c r="Y6869" s="31" t="str">
        <f t="shared" si="1935"/>
        <v>W</v>
      </c>
      <c r="Z6869" s="134">
        <v>22.16</v>
      </c>
      <c r="AA6869" s="31" t="str">
        <f t="shared" si="1936"/>
        <v>-</v>
      </c>
      <c r="AB6869" s="31">
        <f t="shared" si="1937"/>
        <v>22.16</v>
      </c>
    </row>
    <row r="6870" spans="1:28" x14ac:dyDescent="0.3">
      <c r="A6870" s="133">
        <v>43021.916666666664</v>
      </c>
      <c r="B6870" s="152">
        <f t="shared" si="1938"/>
        <v>10</v>
      </c>
      <c r="C6870" s="152">
        <f t="shared" si="1939"/>
        <v>13</v>
      </c>
      <c r="D6870" s="152">
        <f t="shared" si="1940"/>
        <v>22</v>
      </c>
      <c r="E6870" s="38" t="str">
        <f t="shared" si="1941"/>
        <v/>
      </c>
      <c r="F6870" s="134">
        <v>24.62</v>
      </c>
      <c r="G6870" s="38" t="str">
        <f t="shared" si="1942"/>
        <v>-</v>
      </c>
      <c r="H6870" s="38">
        <f t="shared" si="1943"/>
        <v>24.62</v>
      </c>
      <c r="K6870" s="133">
        <v>43386.916666666664</v>
      </c>
      <c r="L6870" s="9">
        <f t="shared" si="1926"/>
        <v>10</v>
      </c>
      <c r="M6870" s="9">
        <f t="shared" si="1927"/>
        <v>13</v>
      </c>
      <c r="N6870" s="9">
        <f t="shared" si="1928"/>
        <v>22</v>
      </c>
      <c r="O6870" s="31" t="str">
        <f t="shared" si="1929"/>
        <v>W</v>
      </c>
      <c r="P6870" s="134">
        <v>24.48</v>
      </c>
      <c r="Q6870" s="31" t="str">
        <f t="shared" si="1930"/>
        <v>-</v>
      </c>
      <c r="R6870" s="31">
        <f t="shared" si="1931"/>
        <v>24.48</v>
      </c>
      <c r="U6870" s="133">
        <v>43751.916666666664</v>
      </c>
      <c r="V6870" s="9">
        <f t="shared" si="1932"/>
        <v>10</v>
      </c>
      <c r="W6870" s="9">
        <f t="shared" si="1933"/>
        <v>13</v>
      </c>
      <c r="X6870" s="9">
        <f t="shared" si="1934"/>
        <v>22</v>
      </c>
      <c r="Y6870" s="31" t="str">
        <f t="shared" si="1935"/>
        <v>W</v>
      </c>
      <c r="Z6870" s="134">
        <v>20.12</v>
      </c>
      <c r="AA6870" s="31" t="str">
        <f t="shared" si="1936"/>
        <v>-</v>
      </c>
      <c r="AB6870" s="31">
        <f t="shared" si="1937"/>
        <v>20.12</v>
      </c>
    </row>
    <row r="6871" spans="1:28" x14ac:dyDescent="0.3">
      <c r="A6871" s="133">
        <v>43021.958333333336</v>
      </c>
      <c r="B6871" s="152">
        <f t="shared" si="1938"/>
        <v>10</v>
      </c>
      <c r="C6871" s="152">
        <f t="shared" si="1939"/>
        <v>13</v>
      </c>
      <c r="D6871" s="152">
        <f t="shared" si="1940"/>
        <v>23</v>
      </c>
      <c r="E6871" s="38" t="str">
        <f t="shared" si="1941"/>
        <v/>
      </c>
      <c r="F6871" s="134">
        <v>23.01</v>
      </c>
      <c r="G6871" s="38" t="str">
        <f t="shared" si="1942"/>
        <v>-</v>
      </c>
      <c r="H6871" s="38">
        <f t="shared" si="1943"/>
        <v>23.01</v>
      </c>
      <c r="K6871" s="133">
        <v>43386.958333333336</v>
      </c>
      <c r="L6871" s="9">
        <f t="shared" si="1926"/>
        <v>10</v>
      </c>
      <c r="M6871" s="9">
        <f t="shared" si="1927"/>
        <v>13</v>
      </c>
      <c r="N6871" s="9">
        <f t="shared" si="1928"/>
        <v>23</v>
      </c>
      <c r="O6871" s="31" t="str">
        <f t="shared" si="1929"/>
        <v>W</v>
      </c>
      <c r="P6871" s="134">
        <v>23.07</v>
      </c>
      <c r="Q6871" s="31" t="str">
        <f t="shared" si="1930"/>
        <v>-</v>
      </c>
      <c r="R6871" s="31">
        <f t="shared" si="1931"/>
        <v>23.07</v>
      </c>
      <c r="U6871" s="133">
        <v>43751.958333333336</v>
      </c>
      <c r="V6871" s="9">
        <f t="shared" si="1932"/>
        <v>10</v>
      </c>
      <c r="W6871" s="9">
        <f t="shared" si="1933"/>
        <v>13</v>
      </c>
      <c r="X6871" s="9">
        <f t="shared" si="1934"/>
        <v>23</v>
      </c>
      <c r="Y6871" s="31" t="str">
        <f t="shared" si="1935"/>
        <v>W</v>
      </c>
      <c r="Z6871" s="134">
        <v>17.12</v>
      </c>
      <c r="AA6871" s="31" t="str">
        <f t="shared" si="1936"/>
        <v>-</v>
      </c>
      <c r="AB6871" s="31">
        <f t="shared" si="1937"/>
        <v>17.12</v>
      </c>
    </row>
    <row r="6872" spans="1:28" x14ac:dyDescent="0.3">
      <c r="A6872" s="133">
        <v>43022</v>
      </c>
      <c r="B6872" s="152">
        <f t="shared" si="1938"/>
        <v>10</v>
      </c>
      <c r="C6872" s="152">
        <f t="shared" si="1939"/>
        <v>14</v>
      </c>
      <c r="D6872" s="152">
        <f t="shared" si="1940"/>
        <v>0</v>
      </c>
      <c r="E6872" s="38" t="str">
        <f t="shared" si="1941"/>
        <v>W</v>
      </c>
      <c r="F6872" s="134">
        <v>22.61</v>
      </c>
      <c r="G6872" s="38" t="str">
        <f t="shared" si="1942"/>
        <v>-</v>
      </c>
      <c r="H6872" s="38">
        <f t="shared" si="1943"/>
        <v>22.61</v>
      </c>
      <c r="K6872" s="133">
        <v>43387</v>
      </c>
      <c r="L6872" s="9">
        <f t="shared" si="1926"/>
        <v>10</v>
      </c>
      <c r="M6872" s="9">
        <f t="shared" si="1927"/>
        <v>14</v>
      </c>
      <c r="N6872" s="9">
        <f t="shared" si="1928"/>
        <v>0</v>
      </c>
      <c r="O6872" s="31" t="str">
        <f t="shared" si="1929"/>
        <v>W</v>
      </c>
      <c r="P6872" s="134">
        <v>21.77</v>
      </c>
      <c r="Q6872" s="31" t="str">
        <f t="shared" si="1930"/>
        <v>-</v>
      </c>
      <c r="R6872" s="31">
        <f t="shared" si="1931"/>
        <v>21.77</v>
      </c>
      <c r="U6872" s="133">
        <v>43752</v>
      </c>
      <c r="V6872" s="9">
        <f t="shared" si="1932"/>
        <v>10</v>
      </c>
      <c r="W6872" s="9">
        <f t="shared" si="1933"/>
        <v>14</v>
      </c>
      <c r="X6872" s="9">
        <f t="shared" si="1934"/>
        <v>0</v>
      </c>
      <c r="Y6872" s="31" t="str">
        <f t="shared" si="1935"/>
        <v/>
      </c>
      <c r="Z6872" s="134">
        <v>17.36</v>
      </c>
      <c r="AA6872" s="31" t="str">
        <f t="shared" si="1936"/>
        <v>-</v>
      </c>
      <c r="AB6872" s="31">
        <f t="shared" si="1937"/>
        <v>17.36</v>
      </c>
    </row>
    <row r="6873" spans="1:28" x14ac:dyDescent="0.3">
      <c r="A6873" s="133">
        <v>43022.041666666664</v>
      </c>
      <c r="B6873" s="152">
        <f t="shared" si="1938"/>
        <v>10</v>
      </c>
      <c r="C6873" s="152">
        <f t="shared" si="1939"/>
        <v>14</v>
      </c>
      <c r="D6873" s="152">
        <f t="shared" si="1940"/>
        <v>1</v>
      </c>
      <c r="E6873" s="38" t="str">
        <f t="shared" si="1941"/>
        <v>W</v>
      </c>
      <c r="F6873" s="134">
        <v>22.35</v>
      </c>
      <c r="G6873" s="38" t="str">
        <f t="shared" si="1942"/>
        <v>-</v>
      </c>
      <c r="H6873" s="38">
        <f t="shared" si="1943"/>
        <v>22.35</v>
      </c>
      <c r="K6873" s="133">
        <v>43387.041666666664</v>
      </c>
      <c r="L6873" s="9">
        <f t="shared" si="1926"/>
        <v>10</v>
      </c>
      <c r="M6873" s="9">
        <f t="shared" si="1927"/>
        <v>14</v>
      </c>
      <c r="N6873" s="9">
        <f t="shared" si="1928"/>
        <v>1</v>
      </c>
      <c r="O6873" s="31" t="str">
        <f t="shared" si="1929"/>
        <v>W</v>
      </c>
      <c r="P6873" s="134">
        <v>21.57</v>
      </c>
      <c r="Q6873" s="31" t="str">
        <f t="shared" si="1930"/>
        <v>-</v>
      </c>
      <c r="R6873" s="31">
        <f t="shared" si="1931"/>
        <v>21.57</v>
      </c>
      <c r="U6873" s="133">
        <v>43752.041666666664</v>
      </c>
      <c r="V6873" s="9">
        <f t="shared" si="1932"/>
        <v>10</v>
      </c>
      <c r="W6873" s="9">
        <f t="shared" si="1933"/>
        <v>14</v>
      </c>
      <c r="X6873" s="9">
        <f t="shared" si="1934"/>
        <v>1</v>
      </c>
      <c r="Y6873" s="31" t="str">
        <f t="shared" si="1935"/>
        <v/>
      </c>
      <c r="Z6873" s="134">
        <v>16.79</v>
      </c>
      <c r="AA6873" s="31" t="str">
        <f t="shared" si="1936"/>
        <v>-</v>
      </c>
      <c r="AB6873" s="31">
        <f t="shared" si="1937"/>
        <v>16.79</v>
      </c>
    </row>
    <row r="6874" spans="1:28" x14ac:dyDescent="0.3">
      <c r="A6874" s="133">
        <v>43022.083333333336</v>
      </c>
      <c r="B6874" s="152">
        <f t="shared" si="1938"/>
        <v>10</v>
      </c>
      <c r="C6874" s="152">
        <f t="shared" si="1939"/>
        <v>14</v>
      </c>
      <c r="D6874" s="152">
        <f t="shared" si="1940"/>
        <v>2</v>
      </c>
      <c r="E6874" s="38" t="str">
        <f t="shared" si="1941"/>
        <v>W</v>
      </c>
      <c r="F6874" s="134">
        <v>21.56</v>
      </c>
      <c r="G6874" s="38" t="str">
        <f t="shared" si="1942"/>
        <v>-</v>
      </c>
      <c r="H6874" s="38">
        <f t="shared" si="1943"/>
        <v>21.56</v>
      </c>
      <c r="K6874" s="133">
        <v>43387.083333333336</v>
      </c>
      <c r="L6874" s="9">
        <f t="shared" si="1926"/>
        <v>10</v>
      </c>
      <c r="M6874" s="9">
        <f t="shared" si="1927"/>
        <v>14</v>
      </c>
      <c r="N6874" s="9">
        <f t="shared" si="1928"/>
        <v>2</v>
      </c>
      <c r="O6874" s="31" t="str">
        <f t="shared" si="1929"/>
        <v>W</v>
      </c>
      <c r="P6874" s="134">
        <v>21.17</v>
      </c>
      <c r="Q6874" s="31" t="str">
        <f t="shared" si="1930"/>
        <v>-</v>
      </c>
      <c r="R6874" s="31">
        <f t="shared" si="1931"/>
        <v>21.17</v>
      </c>
      <c r="U6874" s="133">
        <v>43752.083333333336</v>
      </c>
      <c r="V6874" s="9">
        <f t="shared" si="1932"/>
        <v>10</v>
      </c>
      <c r="W6874" s="9">
        <f t="shared" si="1933"/>
        <v>14</v>
      </c>
      <c r="X6874" s="9">
        <f t="shared" si="1934"/>
        <v>2</v>
      </c>
      <c r="Y6874" s="31" t="str">
        <f t="shared" si="1935"/>
        <v/>
      </c>
      <c r="Z6874" s="134">
        <v>16.649999999999999</v>
      </c>
      <c r="AA6874" s="31" t="str">
        <f t="shared" si="1936"/>
        <v>-</v>
      </c>
      <c r="AB6874" s="31">
        <f t="shared" si="1937"/>
        <v>16.649999999999999</v>
      </c>
    </row>
    <row r="6875" spans="1:28" x14ac:dyDescent="0.3">
      <c r="A6875" s="133">
        <v>43022.125</v>
      </c>
      <c r="B6875" s="152">
        <f t="shared" si="1938"/>
        <v>10</v>
      </c>
      <c r="C6875" s="152">
        <f t="shared" si="1939"/>
        <v>14</v>
      </c>
      <c r="D6875" s="152">
        <f t="shared" si="1940"/>
        <v>3</v>
      </c>
      <c r="E6875" s="38" t="str">
        <f t="shared" si="1941"/>
        <v>W</v>
      </c>
      <c r="F6875" s="134">
        <v>21.26</v>
      </c>
      <c r="G6875" s="38" t="str">
        <f t="shared" si="1942"/>
        <v>-</v>
      </c>
      <c r="H6875" s="38">
        <f t="shared" si="1943"/>
        <v>21.26</v>
      </c>
      <c r="K6875" s="133">
        <v>43387.125</v>
      </c>
      <c r="L6875" s="9">
        <f t="shared" si="1926"/>
        <v>10</v>
      </c>
      <c r="M6875" s="9">
        <f t="shared" si="1927"/>
        <v>14</v>
      </c>
      <c r="N6875" s="9">
        <f t="shared" si="1928"/>
        <v>3</v>
      </c>
      <c r="O6875" s="31" t="str">
        <f t="shared" si="1929"/>
        <v>W</v>
      </c>
      <c r="P6875" s="134">
        <v>20.92</v>
      </c>
      <c r="Q6875" s="31" t="str">
        <f t="shared" si="1930"/>
        <v>-</v>
      </c>
      <c r="R6875" s="31">
        <f t="shared" si="1931"/>
        <v>20.92</v>
      </c>
      <c r="U6875" s="133">
        <v>43752.125</v>
      </c>
      <c r="V6875" s="9">
        <f t="shared" si="1932"/>
        <v>10</v>
      </c>
      <c r="W6875" s="9">
        <f t="shared" si="1933"/>
        <v>14</v>
      </c>
      <c r="X6875" s="9">
        <f t="shared" si="1934"/>
        <v>3</v>
      </c>
      <c r="Y6875" s="31" t="str">
        <f t="shared" si="1935"/>
        <v/>
      </c>
      <c r="Z6875" s="134">
        <v>17.22</v>
      </c>
      <c r="AA6875" s="31" t="str">
        <f t="shared" si="1936"/>
        <v>-</v>
      </c>
      <c r="AB6875" s="31">
        <f t="shared" si="1937"/>
        <v>17.22</v>
      </c>
    </row>
    <row r="6876" spans="1:28" x14ac:dyDescent="0.3">
      <c r="A6876" s="133">
        <v>43022.166666666664</v>
      </c>
      <c r="B6876" s="152">
        <f t="shared" si="1938"/>
        <v>10</v>
      </c>
      <c r="C6876" s="152">
        <f t="shared" si="1939"/>
        <v>14</v>
      </c>
      <c r="D6876" s="152">
        <f t="shared" si="1940"/>
        <v>4</v>
      </c>
      <c r="E6876" s="38" t="str">
        <f t="shared" si="1941"/>
        <v>W</v>
      </c>
      <c r="F6876" s="134">
        <v>21.24</v>
      </c>
      <c r="G6876" s="38" t="str">
        <f t="shared" si="1942"/>
        <v>-</v>
      </c>
      <c r="H6876" s="38">
        <f t="shared" si="1943"/>
        <v>21.24</v>
      </c>
      <c r="K6876" s="133">
        <v>43387.166666666664</v>
      </c>
      <c r="L6876" s="9">
        <f t="shared" si="1926"/>
        <v>10</v>
      </c>
      <c r="M6876" s="9">
        <f t="shared" si="1927"/>
        <v>14</v>
      </c>
      <c r="N6876" s="9">
        <f t="shared" si="1928"/>
        <v>4</v>
      </c>
      <c r="O6876" s="31" t="str">
        <f t="shared" si="1929"/>
        <v>W</v>
      </c>
      <c r="P6876" s="134">
        <v>20.78</v>
      </c>
      <c r="Q6876" s="31" t="str">
        <f t="shared" si="1930"/>
        <v>-</v>
      </c>
      <c r="R6876" s="31">
        <f t="shared" si="1931"/>
        <v>20.78</v>
      </c>
      <c r="U6876" s="133">
        <v>43752.166666666664</v>
      </c>
      <c r="V6876" s="9">
        <f t="shared" si="1932"/>
        <v>10</v>
      </c>
      <c r="W6876" s="9">
        <f t="shared" si="1933"/>
        <v>14</v>
      </c>
      <c r="X6876" s="9">
        <f t="shared" si="1934"/>
        <v>4</v>
      </c>
      <c r="Y6876" s="31" t="str">
        <f t="shared" si="1935"/>
        <v/>
      </c>
      <c r="Z6876" s="134">
        <v>17.64</v>
      </c>
      <c r="AA6876" s="31" t="str">
        <f t="shared" si="1936"/>
        <v>-</v>
      </c>
      <c r="AB6876" s="31">
        <f t="shared" si="1937"/>
        <v>17.64</v>
      </c>
    </row>
    <row r="6877" spans="1:28" x14ac:dyDescent="0.3">
      <c r="A6877" s="133">
        <v>43022.208333333336</v>
      </c>
      <c r="B6877" s="152">
        <f t="shared" si="1938"/>
        <v>10</v>
      </c>
      <c r="C6877" s="152">
        <f t="shared" si="1939"/>
        <v>14</v>
      </c>
      <c r="D6877" s="152">
        <f t="shared" si="1940"/>
        <v>5</v>
      </c>
      <c r="E6877" s="38" t="str">
        <f t="shared" si="1941"/>
        <v>W</v>
      </c>
      <c r="F6877" s="134">
        <v>21.91</v>
      </c>
      <c r="G6877" s="38" t="str">
        <f t="shared" si="1942"/>
        <v>-</v>
      </c>
      <c r="H6877" s="38">
        <f t="shared" si="1943"/>
        <v>21.91</v>
      </c>
      <c r="K6877" s="133">
        <v>43387.208333333336</v>
      </c>
      <c r="L6877" s="9">
        <f t="shared" si="1926"/>
        <v>10</v>
      </c>
      <c r="M6877" s="9">
        <f t="shared" si="1927"/>
        <v>14</v>
      </c>
      <c r="N6877" s="9">
        <f t="shared" si="1928"/>
        <v>5</v>
      </c>
      <c r="O6877" s="31" t="str">
        <f t="shared" si="1929"/>
        <v>W</v>
      </c>
      <c r="P6877" s="134">
        <v>21.52</v>
      </c>
      <c r="Q6877" s="31" t="str">
        <f t="shared" si="1930"/>
        <v>-</v>
      </c>
      <c r="R6877" s="31">
        <f t="shared" si="1931"/>
        <v>21.52</v>
      </c>
      <c r="U6877" s="133">
        <v>43752.208333333336</v>
      </c>
      <c r="V6877" s="9">
        <f t="shared" si="1932"/>
        <v>10</v>
      </c>
      <c r="W6877" s="9">
        <f t="shared" si="1933"/>
        <v>14</v>
      </c>
      <c r="X6877" s="9">
        <f t="shared" si="1934"/>
        <v>5</v>
      </c>
      <c r="Y6877" s="31" t="str">
        <f t="shared" si="1935"/>
        <v/>
      </c>
      <c r="Z6877" s="134">
        <v>20.02</v>
      </c>
      <c r="AA6877" s="31" t="str">
        <f t="shared" si="1936"/>
        <v>-</v>
      </c>
      <c r="AB6877" s="31">
        <f t="shared" si="1937"/>
        <v>20.02</v>
      </c>
    </row>
    <row r="6878" spans="1:28" x14ac:dyDescent="0.3">
      <c r="A6878" s="133">
        <v>43022.25</v>
      </c>
      <c r="B6878" s="152">
        <f t="shared" si="1938"/>
        <v>10</v>
      </c>
      <c r="C6878" s="152">
        <f t="shared" si="1939"/>
        <v>14</v>
      </c>
      <c r="D6878" s="152">
        <f t="shared" si="1940"/>
        <v>6</v>
      </c>
      <c r="E6878" s="38" t="str">
        <f t="shared" si="1941"/>
        <v>W</v>
      </c>
      <c r="F6878" s="134">
        <v>22.56</v>
      </c>
      <c r="G6878" s="38" t="str">
        <f t="shared" si="1942"/>
        <v>-</v>
      </c>
      <c r="H6878" s="38">
        <f t="shared" si="1943"/>
        <v>22.56</v>
      </c>
      <c r="K6878" s="133">
        <v>43387.25</v>
      </c>
      <c r="L6878" s="9">
        <f t="shared" si="1926"/>
        <v>10</v>
      </c>
      <c r="M6878" s="9">
        <f t="shared" si="1927"/>
        <v>14</v>
      </c>
      <c r="N6878" s="9">
        <f t="shared" si="1928"/>
        <v>6</v>
      </c>
      <c r="O6878" s="31" t="str">
        <f t="shared" si="1929"/>
        <v>W</v>
      </c>
      <c r="P6878" s="134">
        <v>23.08</v>
      </c>
      <c r="Q6878" s="31" t="str">
        <f t="shared" si="1930"/>
        <v>-</v>
      </c>
      <c r="R6878" s="31">
        <f t="shared" si="1931"/>
        <v>23.08</v>
      </c>
      <c r="U6878" s="133">
        <v>43752.25</v>
      </c>
      <c r="V6878" s="9">
        <f t="shared" si="1932"/>
        <v>10</v>
      </c>
      <c r="W6878" s="9">
        <f t="shared" si="1933"/>
        <v>14</v>
      </c>
      <c r="X6878" s="9">
        <f t="shared" si="1934"/>
        <v>6</v>
      </c>
      <c r="Y6878" s="31" t="str">
        <f t="shared" si="1935"/>
        <v/>
      </c>
      <c r="Z6878" s="134">
        <v>25.56</v>
      </c>
      <c r="AA6878" s="31" t="str">
        <f t="shared" si="1936"/>
        <v>-</v>
      </c>
      <c r="AB6878" s="31">
        <f t="shared" si="1937"/>
        <v>25.56</v>
      </c>
    </row>
    <row r="6879" spans="1:28" x14ac:dyDescent="0.3">
      <c r="A6879" s="133">
        <v>43022.291666666664</v>
      </c>
      <c r="B6879" s="152">
        <f t="shared" si="1938"/>
        <v>10</v>
      </c>
      <c r="C6879" s="152">
        <f t="shared" si="1939"/>
        <v>14</v>
      </c>
      <c r="D6879" s="152">
        <f t="shared" si="1940"/>
        <v>7</v>
      </c>
      <c r="E6879" s="38" t="str">
        <f t="shared" si="1941"/>
        <v>W</v>
      </c>
      <c r="F6879" s="134">
        <v>23.88</v>
      </c>
      <c r="G6879" s="38" t="str">
        <f t="shared" si="1942"/>
        <v>-</v>
      </c>
      <c r="H6879" s="38">
        <f t="shared" si="1943"/>
        <v>23.88</v>
      </c>
      <c r="K6879" s="133">
        <v>43387.291666666664</v>
      </c>
      <c r="L6879" s="9">
        <f t="shared" si="1926"/>
        <v>10</v>
      </c>
      <c r="M6879" s="9">
        <f t="shared" si="1927"/>
        <v>14</v>
      </c>
      <c r="N6879" s="9">
        <f t="shared" si="1928"/>
        <v>7</v>
      </c>
      <c r="O6879" s="31" t="str">
        <f t="shared" si="1929"/>
        <v>W</v>
      </c>
      <c r="P6879" s="134">
        <v>24.06</v>
      </c>
      <c r="Q6879" s="31" t="str">
        <f t="shared" si="1930"/>
        <v>-</v>
      </c>
      <c r="R6879" s="31">
        <f t="shared" si="1931"/>
        <v>24.06</v>
      </c>
      <c r="U6879" s="133">
        <v>43752.291666666664</v>
      </c>
      <c r="V6879" s="9">
        <f t="shared" si="1932"/>
        <v>10</v>
      </c>
      <c r="W6879" s="9">
        <f t="shared" si="1933"/>
        <v>14</v>
      </c>
      <c r="X6879" s="9">
        <f t="shared" si="1934"/>
        <v>7</v>
      </c>
      <c r="Y6879" s="31" t="str">
        <f t="shared" si="1935"/>
        <v/>
      </c>
      <c r="Z6879" s="134">
        <v>26.94</v>
      </c>
      <c r="AA6879" s="31" t="str">
        <f t="shared" si="1936"/>
        <v>-</v>
      </c>
      <c r="AB6879" s="31">
        <f t="shared" si="1937"/>
        <v>26.94</v>
      </c>
    </row>
    <row r="6880" spans="1:28" x14ac:dyDescent="0.3">
      <c r="A6880" s="133">
        <v>43022.333333333336</v>
      </c>
      <c r="B6880" s="152">
        <f t="shared" si="1938"/>
        <v>10</v>
      </c>
      <c r="C6880" s="152">
        <f t="shared" si="1939"/>
        <v>14</v>
      </c>
      <c r="D6880" s="152">
        <f t="shared" si="1940"/>
        <v>8</v>
      </c>
      <c r="E6880" s="38" t="str">
        <f t="shared" si="1941"/>
        <v>W</v>
      </c>
      <c r="F6880" s="134">
        <v>25.38</v>
      </c>
      <c r="G6880" s="38" t="str">
        <f t="shared" si="1942"/>
        <v>-</v>
      </c>
      <c r="H6880" s="38">
        <f t="shared" si="1943"/>
        <v>25.38</v>
      </c>
      <c r="K6880" s="133">
        <v>43387.333333333336</v>
      </c>
      <c r="L6880" s="9">
        <f t="shared" si="1926"/>
        <v>10</v>
      </c>
      <c r="M6880" s="9">
        <f t="shared" si="1927"/>
        <v>14</v>
      </c>
      <c r="N6880" s="9">
        <f t="shared" si="1928"/>
        <v>8</v>
      </c>
      <c r="O6880" s="31" t="str">
        <f t="shared" si="1929"/>
        <v>W</v>
      </c>
      <c r="P6880" s="134">
        <v>25.45</v>
      </c>
      <c r="Q6880" s="31" t="str">
        <f t="shared" si="1930"/>
        <v>-</v>
      </c>
      <c r="R6880" s="31">
        <f t="shared" si="1931"/>
        <v>25.45</v>
      </c>
      <c r="U6880" s="133">
        <v>43752.333333333336</v>
      </c>
      <c r="V6880" s="9">
        <f t="shared" si="1932"/>
        <v>10</v>
      </c>
      <c r="W6880" s="9">
        <f t="shared" si="1933"/>
        <v>14</v>
      </c>
      <c r="X6880" s="9">
        <f t="shared" si="1934"/>
        <v>8</v>
      </c>
      <c r="Y6880" s="31" t="str">
        <f t="shared" si="1935"/>
        <v/>
      </c>
      <c r="Z6880" s="134">
        <v>27.35</v>
      </c>
      <c r="AA6880" s="31">
        <f t="shared" si="1936"/>
        <v>27.35</v>
      </c>
      <c r="AB6880" s="31" t="str">
        <f t="shared" si="1937"/>
        <v>-</v>
      </c>
    </row>
    <row r="6881" spans="1:28" x14ac:dyDescent="0.3">
      <c r="A6881" s="133">
        <v>43022.375</v>
      </c>
      <c r="B6881" s="152">
        <f t="shared" si="1938"/>
        <v>10</v>
      </c>
      <c r="C6881" s="152">
        <f t="shared" si="1939"/>
        <v>14</v>
      </c>
      <c r="D6881" s="152">
        <f t="shared" si="1940"/>
        <v>9</v>
      </c>
      <c r="E6881" s="38" t="str">
        <f t="shared" si="1941"/>
        <v>W</v>
      </c>
      <c r="F6881" s="134">
        <v>27.61</v>
      </c>
      <c r="G6881" s="38" t="str">
        <f t="shared" si="1942"/>
        <v>-</v>
      </c>
      <c r="H6881" s="38">
        <f t="shared" si="1943"/>
        <v>27.61</v>
      </c>
      <c r="K6881" s="133">
        <v>43387.375</v>
      </c>
      <c r="L6881" s="9">
        <f t="shared" si="1926"/>
        <v>10</v>
      </c>
      <c r="M6881" s="9">
        <f t="shared" si="1927"/>
        <v>14</v>
      </c>
      <c r="N6881" s="9">
        <f t="shared" si="1928"/>
        <v>9</v>
      </c>
      <c r="O6881" s="31" t="str">
        <f t="shared" si="1929"/>
        <v>W</v>
      </c>
      <c r="P6881" s="134">
        <v>26.54</v>
      </c>
      <c r="Q6881" s="31" t="str">
        <f t="shared" si="1930"/>
        <v>-</v>
      </c>
      <c r="R6881" s="31">
        <f t="shared" si="1931"/>
        <v>26.54</v>
      </c>
      <c r="U6881" s="133">
        <v>43752.375</v>
      </c>
      <c r="V6881" s="9">
        <f t="shared" si="1932"/>
        <v>10</v>
      </c>
      <c r="W6881" s="9">
        <f t="shared" si="1933"/>
        <v>14</v>
      </c>
      <c r="X6881" s="9">
        <f t="shared" si="1934"/>
        <v>9</v>
      </c>
      <c r="Y6881" s="31" t="str">
        <f t="shared" si="1935"/>
        <v/>
      </c>
      <c r="Z6881" s="134">
        <v>27.52</v>
      </c>
      <c r="AA6881" s="31">
        <f t="shared" si="1936"/>
        <v>27.52</v>
      </c>
      <c r="AB6881" s="31" t="str">
        <f t="shared" si="1937"/>
        <v>-</v>
      </c>
    </row>
    <row r="6882" spans="1:28" x14ac:dyDescent="0.3">
      <c r="A6882" s="133">
        <v>43022.416666666664</v>
      </c>
      <c r="B6882" s="152">
        <f t="shared" si="1938"/>
        <v>10</v>
      </c>
      <c r="C6882" s="152">
        <f t="shared" si="1939"/>
        <v>14</v>
      </c>
      <c r="D6882" s="152">
        <f t="shared" si="1940"/>
        <v>10</v>
      </c>
      <c r="E6882" s="38" t="str">
        <f t="shared" si="1941"/>
        <v>W</v>
      </c>
      <c r="F6882" s="134">
        <v>29.7</v>
      </c>
      <c r="G6882" s="38" t="str">
        <f t="shared" si="1942"/>
        <v>-</v>
      </c>
      <c r="H6882" s="38">
        <f t="shared" si="1943"/>
        <v>29.7</v>
      </c>
      <c r="K6882" s="133">
        <v>43387.416666666664</v>
      </c>
      <c r="L6882" s="9">
        <f t="shared" si="1926"/>
        <v>10</v>
      </c>
      <c r="M6882" s="9">
        <f t="shared" si="1927"/>
        <v>14</v>
      </c>
      <c r="N6882" s="9">
        <f t="shared" si="1928"/>
        <v>10</v>
      </c>
      <c r="O6882" s="31" t="str">
        <f t="shared" si="1929"/>
        <v>W</v>
      </c>
      <c r="P6882" s="134">
        <v>26.51</v>
      </c>
      <c r="Q6882" s="31" t="str">
        <f t="shared" si="1930"/>
        <v>-</v>
      </c>
      <c r="R6882" s="31">
        <f t="shared" si="1931"/>
        <v>26.51</v>
      </c>
      <c r="U6882" s="133">
        <v>43752.416666666664</v>
      </c>
      <c r="V6882" s="9">
        <f t="shared" si="1932"/>
        <v>10</v>
      </c>
      <c r="W6882" s="9">
        <f t="shared" si="1933"/>
        <v>14</v>
      </c>
      <c r="X6882" s="9">
        <f t="shared" si="1934"/>
        <v>10</v>
      </c>
      <c r="Y6882" s="31" t="str">
        <f t="shared" si="1935"/>
        <v/>
      </c>
      <c r="Z6882" s="134">
        <v>27.07</v>
      </c>
      <c r="AA6882" s="31">
        <f t="shared" si="1936"/>
        <v>27.07</v>
      </c>
      <c r="AB6882" s="31" t="str">
        <f t="shared" si="1937"/>
        <v>-</v>
      </c>
    </row>
    <row r="6883" spans="1:28" x14ac:dyDescent="0.3">
      <c r="A6883" s="133">
        <v>43022.458333333336</v>
      </c>
      <c r="B6883" s="152">
        <f t="shared" si="1938"/>
        <v>10</v>
      </c>
      <c r="C6883" s="152">
        <f t="shared" si="1939"/>
        <v>14</v>
      </c>
      <c r="D6883" s="152">
        <f t="shared" si="1940"/>
        <v>11</v>
      </c>
      <c r="E6883" s="38" t="str">
        <f t="shared" si="1941"/>
        <v>W</v>
      </c>
      <c r="F6883" s="134">
        <v>30.68</v>
      </c>
      <c r="G6883" s="38" t="str">
        <f t="shared" si="1942"/>
        <v>-</v>
      </c>
      <c r="H6883" s="38">
        <f t="shared" si="1943"/>
        <v>30.68</v>
      </c>
      <c r="K6883" s="133">
        <v>43387.458333333336</v>
      </c>
      <c r="L6883" s="9">
        <f t="shared" si="1926"/>
        <v>10</v>
      </c>
      <c r="M6883" s="9">
        <f t="shared" si="1927"/>
        <v>14</v>
      </c>
      <c r="N6883" s="9">
        <f t="shared" si="1928"/>
        <v>11</v>
      </c>
      <c r="O6883" s="31" t="str">
        <f t="shared" si="1929"/>
        <v>W</v>
      </c>
      <c r="P6883" s="134">
        <v>26.32</v>
      </c>
      <c r="Q6883" s="31" t="str">
        <f t="shared" si="1930"/>
        <v>-</v>
      </c>
      <c r="R6883" s="31">
        <f t="shared" si="1931"/>
        <v>26.32</v>
      </c>
      <c r="U6883" s="133">
        <v>43752.458333333336</v>
      </c>
      <c r="V6883" s="9">
        <f t="shared" si="1932"/>
        <v>10</v>
      </c>
      <c r="W6883" s="9">
        <f t="shared" si="1933"/>
        <v>14</v>
      </c>
      <c r="X6883" s="9">
        <f t="shared" si="1934"/>
        <v>11</v>
      </c>
      <c r="Y6883" s="31" t="str">
        <f t="shared" si="1935"/>
        <v/>
      </c>
      <c r="Z6883" s="134">
        <v>25.94</v>
      </c>
      <c r="AA6883" s="31">
        <f t="shared" si="1936"/>
        <v>25.94</v>
      </c>
      <c r="AB6883" s="31" t="str">
        <f t="shared" si="1937"/>
        <v>-</v>
      </c>
    </row>
    <row r="6884" spans="1:28" x14ac:dyDescent="0.3">
      <c r="A6884" s="133">
        <v>43022.5</v>
      </c>
      <c r="B6884" s="152">
        <f t="shared" si="1938"/>
        <v>10</v>
      </c>
      <c r="C6884" s="152">
        <f t="shared" si="1939"/>
        <v>14</v>
      </c>
      <c r="D6884" s="152">
        <f t="shared" si="1940"/>
        <v>12</v>
      </c>
      <c r="E6884" s="38" t="str">
        <f t="shared" si="1941"/>
        <v>W</v>
      </c>
      <c r="F6884" s="134">
        <v>33.619999999999997</v>
      </c>
      <c r="G6884" s="38" t="str">
        <f t="shared" si="1942"/>
        <v>-</v>
      </c>
      <c r="H6884" s="38">
        <f t="shared" si="1943"/>
        <v>33.619999999999997</v>
      </c>
      <c r="K6884" s="133">
        <v>43387.5</v>
      </c>
      <c r="L6884" s="9">
        <f t="shared" si="1926"/>
        <v>10</v>
      </c>
      <c r="M6884" s="9">
        <f t="shared" si="1927"/>
        <v>14</v>
      </c>
      <c r="N6884" s="9">
        <f t="shared" si="1928"/>
        <v>12</v>
      </c>
      <c r="O6884" s="31" t="str">
        <f t="shared" si="1929"/>
        <v>W</v>
      </c>
      <c r="P6884" s="134">
        <v>26.24</v>
      </c>
      <c r="Q6884" s="31" t="str">
        <f t="shared" si="1930"/>
        <v>-</v>
      </c>
      <c r="R6884" s="31">
        <f t="shared" si="1931"/>
        <v>26.24</v>
      </c>
      <c r="U6884" s="133">
        <v>43752.5</v>
      </c>
      <c r="V6884" s="9">
        <f t="shared" si="1932"/>
        <v>10</v>
      </c>
      <c r="W6884" s="9">
        <f t="shared" si="1933"/>
        <v>14</v>
      </c>
      <c r="X6884" s="9">
        <f t="shared" si="1934"/>
        <v>12</v>
      </c>
      <c r="Y6884" s="31" t="str">
        <f t="shared" si="1935"/>
        <v/>
      </c>
      <c r="Z6884" s="134">
        <v>25.37</v>
      </c>
      <c r="AA6884" s="31">
        <f t="shared" si="1936"/>
        <v>25.37</v>
      </c>
      <c r="AB6884" s="31" t="str">
        <f t="shared" si="1937"/>
        <v>-</v>
      </c>
    </row>
    <row r="6885" spans="1:28" x14ac:dyDescent="0.3">
      <c r="A6885" s="133">
        <v>43022.541666666664</v>
      </c>
      <c r="B6885" s="152">
        <f t="shared" si="1938"/>
        <v>10</v>
      </c>
      <c r="C6885" s="152">
        <f t="shared" si="1939"/>
        <v>14</v>
      </c>
      <c r="D6885" s="152">
        <f t="shared" si="1940"/>
        <v>13</v>
      </c>
      <c r="E6885" s="38" t="str">
        <f t="shared" si="1941"/>
        <v>W</v>
      </c>
      <c r="F6885" s="134">
        <v>33.5</v>
      </c>
      <c r="G6885" s="38" t="str">
        <f t="shared" si="1942"/>
        <v>-</v>
      </c>
      <c r="H6885" s="38">
        <f t="shared" si="1943"/>
        <v>33.5</v>
      </c>
      <c r="K6885" s="133">
        <v>43387.541666666664</v>
      </c>
      <c r="L6885" s="9">
        <f t="shared" si="1926"/>
        <v>10</v>
      </c>
      <c r="M6885" s="9">
        <f t="shared" si="1927"/>
        <v>14</v>
      </c>
      <c r="N6885" s="9">
        <f t="shared" si="1928"/>
        <v>13</v>
      </c>
      <c r="O6885" s="31" t="str">
        <f t="shared" si="1929"/>
        <v>W</v>
      </c>
      <c r="P6885" s="134">
        <v>25.59</v>
      </c>
      <c r="Q6885" s="31" t="str">
        <f t="shared" si="1930"/>
        <v>-</v>
      </c>
      <c r="R6885" s="31">
        <f t="shared" si="1931"/>
        <v>25.59</v>
      </c>
      <c r="U6885" s="133">
        <v>43752.541666666664</v>
      </c>
      <c r="V6885" s="9">
        <f t="shared" si="1932"/>
        <v>10</v>
      </c>
      <c r="W6885" s="9">
        <f t="shared" si="1933"/>
        <v>14</v>
      </c>
      <c r="X6885" s="9">
        <f t="shared" si="1934"/>
        <v>13</v>
      </c>
      <c r="Y6885" s="31" t="str">
        <f t="shared" si="1935"/>
        <v/>
      </c>
      <c r="Z6885" s="134">
        <v>24.36</v>
      </c>
      <c r="AA6885" s="31">
        <f t="shared" si="1936"/>
        <v>24.36</v>
      </c>
      <c r="AB6885" s="31" t="str">
        <f t="shared" si="1937"/>
        <v>-</v>
      </c>
    </row>
    <row r="6886" spans="1:28" x14ac:dyDescent="0.3">
      <c r="A6886" s="133">
        <v>43022.583333333336</v>
      </c>
      <c r="B6886" s="152">
        <f t="shared" si="1938"/>
        <v>10</v>
      </c>
      <c r="C6886" s="152">
        <f t="shared" si="1939"/>
        <v>14</v>
      </c>
      <c r="D6886" s="152">
        <f t="shared" si="1940"/>
        <v>14</v>
      </c>
      <c r="E6886" s="38" t="str">
        <f t="shared" si="1941"/>
        <v>W</v>
      </c>
      <c r="F6886" s="134">
        <v>33.46</v>
      </c>
      <c r="G6886" s="38" t="str">
        <f t="shared" si="1942"/>
        <v>-</v>
      </c>
      <c r="H6886" s="38">
        <f t="shared" si="1943"/>
        <v>33.46</v>
      </c>
      <c r="K6886" s="133">
        <v>43387.583333333336</v>
      </c>
      <c r="L6886" s="9">
        <f t="shared" si="1926"/>
        <v>10</v>
      </c>
      <c r="M6886" s="9">
        <f t="shared" si="1927"/>
        <v>14</v>
      </c>
      <c r="N6886" s="9">
        <f t="shared" si="1928"/>
        <v>14</v>
      </c>
      <c r="O6886" s="31" t="str">
        <f t="shared" si="1929"/>
        <v>W</v>
      </c>
      <c r="P6886" s="134">
        <v>24.88</v>
      </c>
      <c r="Q6886" s="31" t="str">
        <f t="shared" si="1930"/>
        <v>-</v>
      </c>
      <c r="R6886" s="31">
        <f t="shared" si="1931"/>
        <v>24.88</v>
      </c>
      <c r="U6886" s="133">
        <v>43752.583333333336</v>
      </c>
      <c r="V6886" s="9">
        <f t="shared" si="1932"/>
        <v>10</v>
      </c>
      <c r="W6886" s="9">
        <f t="shared" si="1933"/>
        <v>14</v>
      </c>
      <c r="X6886" s="9">
        <f t="shared" si="1934"/>
        <v>14</v>
      </c>
      <c r="Y6886" s="31" t="str">
        <f t="shared" si="1935"/>
        <v/>
      </c>
      <c r="Z6886" s="134">
        <v>24.85</v>
      </c>
      <c r="AA6886" s="31">
        <f t="shared" si="1936"/>
        <v>24.85</v>
      </c>
      <c r="AB6886" s="31" t="str">
        <f t="shared" si="1937"/>
        <v>-</v>
      </c>
    </row>
    <row r="6887" spans="1:28" x14ac:dyDescent="0.3">
      <c r="A6887" s="133">
        <v>43022.625</v>
      </c>
      <c r="B6887" s="152">
        <f t="shared" si="1938"/>
        <v>10</v>
      </c>
      <c r="C6887" s="152">
        <f t="shared" si="1939"/>
        <v>14</v>
      </c>
      <c r="D6887" s="152">
        <f t="shared" si="1940"/>
        <v>15</v>
      </c>
      <c r="E6887" s="38" t="str">
        <f t="shared" si="1941"/>
        <v>W</v>
      </c>
      <c r="F6887" s="134">
        <v>33.18</v>
      </c>
      <c r="G6887" s="38" t="str">
        <f t="shared" si="1942"/>
        <v>-</v>
      </c>
      <c r="H6887" s="38">
        <f t="shared" si="1943"/>
        <v>33.18</v>
      </c>
      <c r="K6887" s="133">
        <v>43387.625</v>
      </c>
      <c r="L6887" s="9">
        <f t="shared" si="1926"/>
        <v>10</v>
      </c>
      <c r="M6887" s="9">
        <f t="shared" si="1927"/>
        <v>14</v>
      </c>
      <c r="N6887" s="9">
        <f t="shared" si="1928"/>
        <v>15</v>
      </c>
      <c r="O6887" s="31" t="str">
        <f t="shared" si="1929"/>
        <v>W</v>
      </c>
      <c r="P6887" s="134">
        <v>25.34</v>
      </c>
      <c r="Q6887" s="31" t="str">
        <f t="shared" si="1930"/>
        <v>-</v>
      </c>
      <c r="R6887" s="31">
        <f t="shared" si="1931"/>
        <v>25.34</v>
      </c>
      <c r="U6887" s="133">
        <v>43752.625</v>
      </c>
      <c r="V6887" s="9">
        <f t="shared" si="1932"/>
        <v>10</v>
      </c>
      <c r="W6887" s="9">
        <f t="shared" si="1933"/>
        <v>14</v>
      </c>
      <c r="X6887" s="9">
        <f t="shared" si="1934"/>
        <v>15</v>
      </c>
      <c r="Y6887" s="31" t="str">
        <f t="shared" si="1935"/>
        <v/>
      </c>
      <c r="Z6887" s="134">
        <v>24.47</v>
      </c>
      <c r="AA6887" s="31">
        <f t="shared" si="1936"/>
        <v>24.47</v>
      </c>
      <c r="AB6887" s="31" t="str">
        <f t="shared" si="1937"/>
        <v>-</v>
      </c>
    </row>
    <row r="6888" spans="1:28" x14ac:dyDescent="0.3">
      <c r="A6888" s="133">
        <v>43022.666666666664</v>
      </c>
      <c r="B6888" s="152">
        <f t="shared" si="1938"/>
        <v>10</v>
      </c>
      <c r="C6888" s="152">
        <f t="shared" si="1939"/>
        <v>14</v>
      </c>
      <c r="D6888" s="152">
        <f t="shared" si="1940"/>
        <v>16</v>
      </c>
      <c r="E6888" s="38" t="str">
        <f t="shared" si="1941"/>
        <v>W</v>
      </c>
      <c r="F6888" s="134">
        <v>33.92</v>
      </c>
      <c r="G6888" s="38" t="str">
        <f t="shared" si="1942"/>
        <v>-</v>
      </c>
      <c r="H6888" s="38">
        <f t="shared" si="1943"/>
        <v>33.92</v>
      </c>
      <c r="K6888" s="133">
        <v>43387.666666666664</v>
      </c>
      <c r="L6888" s="9">
        <f t="shared" si="1926"/>
        <v>10</v>
      </c>
      <c r="M6888" s="9">
        <f t="shared" si="1927"/>
        <v>14</v>
      </c>
      <c r="N6888" s="9">
        <f t="shared" si="1928"/>
        <v>16</v>
      </c>
      <c r="O6888" s="31" t="str">
        <f t="shared" si="1929"/>
        <v>W</v>
      </c>
      <c r="P6888" s="134">
        <v>26.28</v>
      </c>
      <c r="Q6888" s="31" t="str">
        <f t="shared" si="1930"/>
        <v>-</v>
      </c>
      <c r="R6888" s="31">
        <f t="shared" si="1931"/>
        <v>26.28</v>
      </c>
      <c r="U6888" s="133">
        <v>43752.666666666664</v>
      </c>
      <c r="V6888" s="9">
        <f t="shared" si="1932"/>
        <v>10</v>
      </c>
      <c r="W6888" s="9">
        <f t="shared" si="1933"/>
        <v>14</v>
      </c>
      <c r="X6888" s="9">
        <f t="shared" si="1934"/>
        <v>16</v>
      </c>
      <c r="Y6888" s="31" t="str">
        <f t="shared" si="1935"/>
        <v/>
      </c>
      <c r="Z6888" s="134">
        <v>25.55</v>
      </c>
      <c r="AA6888" s="31">
        <f t="shared" si="1936"/>
        <v>25.55</v>
      </c>
      <c r="AB6888" s="31" t="str">
        <f t="shared" si="1937"/>
        <v>-</v>
      </c>
    </row>
    <row r="6889" spans="1:28" x14ac:dyDescent="0.3">
      <c r="A6889" s="133">
        <v>43022.708333333336</v>
      </c>
      <c r="B6889" s="152">
        <f t="shared" si="1938"/>
        <v>10</v>
      </c>
      <c r="C6889" s="152">
        <f t="shared" si="1939"/>
        <v>14</v>
      </c>
      <c r="D6889" s="152">
        <f t="shared" si="1940"/>
        <v>17</v>
      </c>
      <c r="E6889" s="38" t="str">
        <f t="shared" si="1941"/>
        <v>W</v>
      </c>
      <c r="F6889" s="134">
        <v>33.81</v>
      </c>
      <c r="G6889" s="38" t="str">
        <f t="shared" si="1942"/>
        <v>-</v>
      </c>
      <c r="H6889" s="38">
        <f t="shared" si="1943"/>
        <v>33.81</v>
      </c>
      <c r="K6889" s="133">
        <v>43387.708333333336</v>
      </c>
      <c r="L6889" s="9">
        <f t="shared" si="1926"/>
        <v>10</v>
      </c>
      <c r="M6889" s="9">
        <f t="shared" si="1927"/>
        <v>14</v>
      </c>
      <c r="N6889" s="9">
        <f t="shared" si="1928"/>
        <v>17</v>
      </c>
      <c r="O6889" s="31" t="str">
        <f t="shared" si="1929"/>
        <v>W</v>
      </c>
      <c r="P6889" s="134">
        <v>28.56</v>
      </c>
      <c r="Q6889" s="31" t="str">
        <f t="shared" si="1930"/>
        <v>-</v>
      </c>
      <c r="R6889" s="31">
        <f t="shared" si="1931"/>
        <v>28.56</v>
      </c>
      <c r="U6889" s="133">
        <v>43752.708333333336</v>
      </c>
      <c r="V6889" s="9">
        <f t="shared" si="1932"/>
        <v>10</v>
      </c>
      <c r="W6889" s="9">
        <f t="shared" si="1933"/>
        <v>14</v>
      </c>
      <c r="X6889" s="9">
        <f t="shared" si="1934"/>
        <v>17</v>
      </c>
      <c r="Y6889" s="31" t="str">
        <f t="shared" si="1935"/>
        <v/>
      </c>
      <c r="Z6889" s="134">
        <v>25.79</v>
      </c>
      <c r="AA6889" s="31" t="str">
        <f t="shared" si="1936"/>
        <v>-</v>
      </c>
      <c r="AB6889" s="31">
        <f t="shared" si="1937"/>
        <v>25.79</v>
      </c>
    </row>
    <row r="6890" spans="1:28" x14ac:dyDescent="0.3">
      <c r="A6890" s="133">
        <v>43022.75</v>
      </c>
      <c r="B6890" s="152">
        <f t="shared" si="1938"/>
        <v>10</v>
      </c>
      <c r="C6890" s="152">
        <f t="shared" si="1939"/>
        <v>14</v>
      </c>
      <c r="D6890" s="152">
        <f t="shared" si="1940"/>
        <v>18</v>
      </c>
      <c r="E6890" s="38" t="str">
        <f t="shared" si="1941"/>
        <v>W</v>
      </c>
      <c r="F6890" s="134">
        <v>34.24</v>
      </c>
      <c r="G6890" s="38" t="str">
        <f t="shared" si="1942"/>
        <v>-</v>
      </c>
      <c r="H6890" s="38">
        <f t="shared" si="1943"/>
        <v>34.24</v>
      </c>
      <c r="K6890" s="133">
        <v>43387.75</v>
      </c>
      <c r="L6890" s="9">
        <f t="shared" si="1926"/>
        <v>10</v>
      </c>
      <c r="M6890" s="9">
        <f t="shared" si="1927"/>
        <v>14</v>
      </c>
      <c r="N6890" s="9">
        <f t="shared" si="1928"/>
        <v>18</v>
      </c>
      <c r="O6890" s="31" t="str">
        <f t="shared" si="1929"/>
        <v>W</v>
      </c>
      <c r="P6890" s="134">
        <v>41.23</v>
      </c>
      <c r="Q6890" s="31" t="str">
        <f t="shared" si="1930"/>
        <v>-</v>
      </c>
      <c r="R6890" s="31">
        <f t="shared" si="1931"/>
        <v>41.23</v>
      </c>
      <c r="U6890" s="133">
        <v>43752.75</v>
      </c>
      <c r="V6890" s="9">
        <f t="shared" si="1932"/>
        <v>10</v>
      </c>
      <c r="W6890" s="9">
        <f t="shared" si="1933"/>
        <v>14</v>
      </c>
      <c r="X6890" s="9">
        <f t="shared" si="1934"/>
        <v>18</v>
      </c>
      <c r="Y6890" s="31" t="str">
        <f t="shared" si="1935"/>
        <v/>
      </c>
      <c r="Z6890" s="134">
        <v>30.05</v>
      </c>
      <c r="AA6890" s="31" t="str">
        <f t="shared" si="1936"/>
        <v>-</v>
      </c>
      <c r="AB6890" s="31">
        <f t="shared" si="1937"/>
        <v>30.05</v>
      </c>
    </row>
    <row r="6891" spans="1:28" x14ac:dyDescent="0.3">
      <c r="A6891" s="133">
        <v>43022.791666666664</v>
      </c>
      <c r="B6891" s="152">
        <f t="shared" si="1938"/>
        <v>10</v>
      </c>
      <c r="C6891" s="152">
        <f t="shared" si="1939"/>
        <v>14</v>
      </c>
      <c r="D6891" s="152">
        <f t="shared" si="1940"/>
        <v>19</v>
      </c>
      <c r="E6891" s="38" t="str">
        <f t="shared" si="1941"/>
        <v>W</v>
      </c>
      <c r="F6891" s="134">
        <v>35.549999999999997</v>
      </c>
      <c r="G6891" s="38" t="str">
        <f t="shared" si="1942"/>
        <v>-</v>
      </c>
      <c r="H6891" s="38">
        <f t="shared" si="1943"/>
        <v>35.549999999999997</v>
      </c>
      <c r="K6891" s="133">
        <v>43387.791666666664</v>
      </c>
      <c r="L6891" s="9">
        <f t="shared" si="1926"/>
        <v>10</v>
      </c>
      <c r="M6891" s="9">
        <f t="shared" si="1927"/>
        <v>14</v>
      </c>
      <c r="N6891" s="9">
        <f t="shared" si="1928"/>
        <v>19</v>
      </c>
      <c r="O6891" s="31" t="str">
        <f t="shared" si="1929"/>
        <v>W</v>
      </c>
      <c r="P6891" s="134">
        <v>42.23</v>
      </c>
      <c r="Q6891" s="31" t="str">
        <f t="shared" si="1930"/>
        <v>-</v>
      </c>
      <c r="R6891" s="31">
        <f t="shared" si="1931"/>
        <v>42.23</v>
      </c>
      <c r="U6891" s="133">
        <v>43752.791666666664</v>
      </c>
      <c r="V6891" s="9">
        <f t="shared" si="1932"/>
        <v>10</v>
      </c>
      <c r="W6891" s="9">
        <f t="shared" si="1933"/>
        <v>14</v>
      </c>
      <c r="X6891" s="9">
        <f t="shared" si="1934"/>
        <v>19</v>
      </c>
      <c r="Y6891" s="31" t="str">
        <f t="shared" si="1935"/>
        <v/>
      </c>
      <c r="Z6891" s="134">
        <v>36.630000000000003</v>
      </c>
      <c r="AA6891" s="31" t="str">
        <f t="shared" si="1936"/>
        <v>-</v>
      </c>
      <c r="AB6891" s="31">
        <f t="shared" si="1937"/>
        <v>36.630000000000003</v>
      </c>
    </row>
    <row r="6892" spans="1:28" x14ac:dyDescent="0.3">
      <c r="A6892" s="133">
        <v>43022.833333333336</v>
      </c>
      <c r="B6892" s="152">
        <f t="shared" si="1938"/>
        <v>10</v>
      </c>
      <c r="C6892" s="152">
        <f t="shared" si="1939"/>
        <v>14</v>
      </c>
      <c r="D6892" s="152">
        <f t="shared" si="1940"/>
        <v>20</v>
      </c>
      <c r="E6892" s="38" t="str">
        <f t="shared" si="1941"/>
        <v>W</v>
      </c>
      <c r="F6892" s="134">
        <v>32.979999999999997</v>
      </c>
      <c r="G6892" s="38" t="str">
        <f t="shared" si="1942"/>
        <v>-</v>
      </c>
      <c r="H6892" s="38">
        <f t="shared" si="1943"/>
        <v>32.979999999999997</v>
      </c>
      <c r="K6892" s="133">
        <v>43387.833333333336</v>
      </c>
      <c r="L6892" s="9">
        <f t="shared" si="1926"/>
        <v>10</v>
      </c>
      <c r="M6892" s="9">
        <f t="shared" si="1927"/>
        <v>14</v>
      </c>
      <c r="N6892" s="9">
        <f t="shared" si="1928"/>
        <v>20</v>
      </c>
      <c r="O6892" s="31" t="str">
        <f t="shared" si="1929"/>
        <v>W</v>
      </c>
      <c r="P6892" s="134">
        <v>34.549999999999997</v>
      </c>
      <c r="Q6892" s="31" t="str">
        <f t="shared" si="1930"/>
        <v>-</v>
      </c>
      <c r="R6892" s="31">
        <f t="shared" si="1931"/>
        <v>34.549999999999997</v>
      </c>
      <c r="U6892" s="133">
        <v>43752.833333333336</v>
      </c>
      <c r="V6892" s="9">
        <f t="shared" si="1932"/>
        <v>10</v>
      </c>
      <c r="W6892" s="9">
        <f t="shared" si="1933"/>
        <v>14</v>
      </c>
      <c r="X6892" s="9">
        <f t="shared" si="1934"/>
        <v>20</v>
      </c>
      <c r="Y6892" s="31" t="str">
        <f t="shared" si="1935"/>
        <v/>
      </c>
      <c r="Z6892" s="134">
        <v>27.36</v>
      </c>
      <c r="AA6892" s="31" t="str">
        <f t="shared" si="1936"/>
        <v>-</v>
      </c>
      <c r="AB6892" s="31">
        <f t="shared" si="1937"/>
        <v>27.36</v>
      </c>
    </row>
    <row r="6893" spans="1:28" x14ac:dyDescent="0.3">
      <c r="A6893" s="133">
        <v>43022.875</v>
      </c>
      <c r="B6893" s="152">
        <f t="shared" si="1938"/>
        <v>10</v>
      </c>
      <c r="C6893" s="152">
        <f t="shared" si="1939"/>
        <v>14</v>
      </c>
      <c r="D6893" s="152">
        <f t="shared" si="1940"/>
        <v>21</v>
      </c>
      <c r="E6893" s="38" t="str">
        <f t="shared" si="1941"/>
        <v>W</v>
      </c>
      <c r="F6893" s="134">
        <v>29.54</v>
      </c>
      <c r="G6893" s="38" t="str">
        <f t="shared" si="1942"/>
        <v>-</v>
      </c>
      <c r="H6893" s="38">
        <f t="shared" si="1943"/>
        <v>29.54</v>
      </c>
      <c r="K6893" s="133">
        <v>43387.875</v>
      </c>
      <c r="L6893" s="9">
        <f t="shared" si="1926"/>
        <v>10</v>
      </c>
      <c r="M6893" s="9">
        <f t="shared" si="1927"/>
        <v>14</v>
      </c>
      <c r="N6893" s="9">
        <f t="shared" si="1928"/>
        <v>21</v>
      </c>
      <c r="O6893" s="31" t="str">
        <f t="shared" si="1929"/>
        <v>W</v>
      </c>
      <c r="P6893" s="134">
        <v>28.57</v>
      </c>
      <c r="Q6893" s="31" t="str">
        <f t="shared" si="1930"/>
        <v>-</v>
      </c>
      <c r="R6893" s="31">
        <f t="shared" si="1931"/>
        <v>28.57</v>
      </c>
      <c r="U6893" s="133">
        <v>43752.875</v>
      </c>
      <c r="V6893" s="9">
        <f t="shared" si="1932"/>
        <v>10</v>
      </c>
      <c r="W6893" s="9">
        <f t="shared" si="1933"/>
        <v>14</v>
      </c>
      <c r="X6893" s="9">
        <f t="shared" si="1934"/>
        <v>21</v>
      </c>
      <c r="Y6893" s="31" t="str">
        <f t="shared" si="1935"/>
        <v/>
      </c>
      <c r="Z6893" s="134">
        <v>24.22</v>
      </c>
      <c r="AA6893" s="31" t="str">
        <f t="shared" si="1936"/>
        <v>-</v>
      </c>
      <c r="AB6893" s="31">
        <f t="shared" si="1937"/>
        <v>24.22</v>
      </c>
    </row>
    <row r="6894" spans="1:28" x14ac:dyDescent="0.3">
      <c r="A6894" s="133">
        <v>43022.916666666664</v>
      </c>
      <c r="B6894" s="152">
        <f t="shared" si="1938"/>
        <v>10</v>
      </c>
      <c r="C6894" s="152">
        <f t="shared" si="1939"/>
        <v>14</v>
      </c>
      <c r="D6894" s="152">
        <f t="shared" si="1940"/>
        <v>22</v>
      </c>
      <c r="E6894" s="38" t="str">
        <f t="shared" si="1941"/>
        <v>W</v>
      </c>
      <c r="F6894" s="134">
        <v>25.29</v>
      </c>
      <c r="G6894" s="38" t="str">
        <f t="shared" si="1942"/>
        <v>-</v>
      </c>
      <c r="H6894" s="38">
        <f t="shared" si="1943"/>
        <v>25.29</v>
      </c>
      <c r="K6894" s="133">
        <v>43387.916666666664</v>
      </c>
      <c r="L6894" s="9">
        <f t="shared" si="1926"/>
        <v>10</v>
      </c>
      <c r="M6894" s="9">
        <f t="shared" si="1927"/>
        <v>14</v>
      </c>
      <c r="N6894" s="9">
        <f t="shared" si="1928"/>
        <v>22</v>
      </c>
      <c r="O6894" s="31" t="str">
        <f t="shared" si="1929"/>
        <v>W</v>
      </c>
      <c r="P6894" s="134">
        <v>24.93</v>
      </c>
      <c r="Q6894" s="31" t="str">
        <f t="shared" si="1930"/>
        <v>-</v>
      </c>
      <c r="R6894" s="31">
        <f t="shared" si="1931"/>
        <v>24.93</v>
      </c>
      <c r="U6894" s="133">
        <v>43752.916666666664</v>
      </c>
      <c r="V6894" s="9">
        <f t="shared" si="1932"/>
        <v>10</v>
      </c>
      <c r="W6894" s="9">
        <f t="shared" si="1933"/>
        <v>14</v>
      </c>
      <c r="X6894" s="9">
        <f t="shared" si="1934"/>
        <v>22</v>
      </c>
      <c r="Y6894" s="31" t="str">
        <f t="shared" si="1935"/>
        <v/>
      </c>
      <c r="Z6894" s="134">
        <v>20.82</v>
      </c>
      <c r="AA6894" s="31" t="str">
        <f t="shared" si="1936"/>
        <v>-</v>
      </c>
      <c r="AB6894" s="31">
        <f t="shared" si="1937"/>
        <v>20.82</v>
      </c>
    </row>
    <row r="6895" spans="1:28" x14ac:dyDescent="0.3">
      <c r="A6895" s="133">
        <v>43022.958333333336</v>
      </c>
      <c r="B6895" s="152">
        <f t="shared" si="1938"/>
        <v>10</v>
      </c>
      <c r="C6895" s="152">
        <f t="shared" si="1939"/>
        <v>14</v>
      </c>
      <c r="D6895" s="152">
        <f t="shared" si="1940"/>
        <v>23</v>
      </c>
      <c r="E6895" s="38" t="str">
        <f t="shared" si="1941"/>
        <v>W</v>
      </c>
      <c r="F6895" s="134">
        <v>23.59</v>
      </c>
      <c r="G6895" s="38" t="str">
        <f t="shared" si="1942"/>
        <v>-</v>
      </c>
      <c r="H6895" s="38">
        <f t="shared" si="1943"/>
        <v>23.59</v>
      </c>
      <c r="K6895" s="133">
        <v>43387.958333333336</v>
      </c>
      <c r="L6895" s="9">
        <f t="shared" si="1926"/>
        <v>10</v>
      </c>
      <c r="M6895" s="9">
        <f t="shared" si="1927"/>
        <v>14</v>
      </c>
      <c r="N6895" s="9">
        <f t="shared" si="1928"/>
        <v>23</v>
      </c>
      <c r="O6895" s="31" t="str">
        <f t="shared" si="1929"/>
        <v>W</v>
      </c>
      <c r="P6895" s="134">
        <v>23.37</v>
      </c>
      <c r="Q6895" s="31" t="str">
        <f t="shared" si="1930"/>
        <v>-</v>
      </c>
      <c r="R6895" s="31">
        <f t="shared" si="1931"/>
        <v>23.37</v>
      </c>
      <c r="U6895" s="133">
        <v>43752.958333333336</v>
      </c>
      <c r="V6895" s="9">
        <f t="shared" si="1932"/>
        <v>10</v>
      </c>
      <c r="W6895" s="9">
        <f t="shared" si="1933"/>
        <v>14</v>
      </c>
      <c r="X6895" s="9">
        <f t="shared" si="1934"/>
        <v>23</v>
      </c>
      <c r="Y6895" s="31" t="str">
        <f t="shared" si="1935"/>
        <v/>
      </c>
      <c r="Z6895" s="134">
        <v>19.47</v>
      </c>
      <c r="AA6895" s="31" t="str">
        <f t="shared" si="1936"/>
        <v>-</v>
      </c>
      <c r="AB6895" s="31">
        <f t="shared" si="1937"/>
        <v>19.47</v>
      </c>
    </row>
    <row r="6896" spans="1:28" x14ac:dyDescent="0.3">
      <c r="A6896" s="133">
        <v>43023</v>
      </c>
      <c r="B6896" s="152">
        <f t="shared" si="1938"/>
        <v>10</v>
      </c>
      <c r="C6896" s="152">
        <f t="shared" si="1939"/>
        <v>15</v>
      </c>
      <c r="D6896" s="152">
        <f t="shared" si="1940"/>
        <v>0</v>
      </c>
      <c r="E6896" s="38" t="str">
        <f t="shared" si="1941"/>
        <v>W</v>
      </c>
      <c r="F6896" s="134">
        <v>22.63</v>
      </c>
      <c r="G6896" s="38" t="str">
        <f t="shared" si="1942"/>
        <v>-</v>
      </c>
      <c r="H6896" s="38">
        <f t="shared" si="1943"/>
        <v>22.63</v>
      </c>
      <c r="K6896" s="133">
        <v>43388</v>
      </c>
      <c r="L6896" s="9">
        <f t="shared" si="1926"/>
        <v>10</v>
      </c>
      <c r="M6896" s="9">
        <f t="shared" si="1927"/>
        <v>15</v>
      </c>
      <c r="N6896" s="9">
        <f t="shared" si="1928"/>
        <v>0</v>
      </c>
      <c r="O6896" s="31" t="str">
        <f t="shared" si="1929"/>
        <v/>
      </c>
      <c r="P6896" s="134">
        <v>23.03</v>
      </c>
      <c r="Q6896" s="31" t="str">
        <f t="shared" si="1930"/>
        <v>-</v>
      </c>
      <c r="R6896" s="31">
        <f t="shared" si="1931"/>
        <v>23.03</v>
      </c>
      <c r="U6896" s="133">
        <v>43753</v>
      </c>
      <c r="V6896" s="9">
        <f t="shared" si="1932"/>
        <v>10</v>
      </c>
      <c r="W6896" s="9">
        <f t="shared" si="1933"/>
        <v>15</v>
      </c>
      <c r="X6896" s="9">
        <f t="shared" si="1934"/>
        <v>0</v>
      </c>
      <c r="Y6896" s="31" t="str">
        <f t="shared" si="1935"/>
        <v/>
      </c>
      <c r="Z6896" s="134">
        <v>18.27</v>
      </c>
      <c r="AA6896" s="31" t="str">
        <f t="shared" si="1936"/>
        <v>-</v>
      </c>
      <c r="AB6896" s="31">
        <f t="shared" si="1937"/>
        <v>18.27</v>
      </c>
    </row>
    <row r="6897" spans="1:28" x14ac:dyDescent="0.3">
      <c r="A6897" s="133">
        <v>43023.041666666664</v>
      </c>
      <c r="B6897" s="152">
        <f t="shared" si="1938"/>
        <v>10</v>
      </c>
      <c r="C6897" s="152">
        <f t="shared" si="1939"/>
        <v>15</v>
      </c>
      <c r="D6897" s="152">
        <f t="shared" si="1940"/>
        <v>1</v>
      </c>
      <c r="E6897" s="38" t="str">
        <f t="shared" si="1941"/>
        <v>W</v>
      </c>
      <c r="F6897" s="134">
        <v>21.42</v>
      </c>
      <c r="G6897" s="38" t="str">
        <f t="shared" si="1942"/>
        <v>-</v>
      </c>
      <c r="H6897" s="38">
        <f t="shared" si="1943"/>
        <v>21.42</v>
      </c>
      <c r="K6897" s="133">
        <v>43388.041666666664</v>
      </c>
      <c r="L6897" s="9">
        <f t="shared" si="1926"/>
        <v>10</v>
      </c>
      <c r="M6897" s="9">
        <f t="shared" si="1927"/>
        <v>15</v>
      </c>
      <c r="N6897" s="9">
        <f t="shared" si="1928"/>
        <v>1</v>
      </c>
      <c r="O6897" s="31" t="str">
        <f t="shared" si="1929"/>
        <v/>
      </c>
      <c r="P6897" s="134">
        <v>21.91</v>
      </c>
      <c r="Q6897" s="31" t="str">
        <f t="shared" si="1930"/>
        <v>-</v>
      </c>
      <c r="R6897" s="31">
        <f t="shared" si="1931"/>
        <v>21.91</v>
      </c>
      <c r="U6897" s="133">
        <v>43753.041666666664</v>
      </c>
      <c r="V6897" s="9">
        <f t="shared" si="1932"/>
        <v>10</v>
      </c>
      <c r="W6897" s="9">
        <f t="shared" si="1933"/>
        <v>15</v>
      </c>
      <c r="X6897" s="9">
        <f t="shared" si="1934"/>
        <v>1</v>
      </c>
      <c r="Y6897" s="31" t="str">
        <f t="shared" si="1935"/>
        <v/>
      </c>
      <c r="Z6897" s="134">
        <v>17.63</v>
      </c>
      <c r="AA6897" s="31" t="str">
        <f t="shared" si="1936"/>
        <v>-</v>
      </c>
      <c r="AB6897" s="31">
        <f t="shared" si="1937"/>
        <v>17.63</v>
      </c>
    </row>
    <row r="6898" spans="1:28" x14ac:dyDescent="0.3">
      <c r="A6898" s="133">
        <v>43023.083333333336</v>
      </c>
      <c r="B6898" s="152">
        <f t="shared" si="1938"/>
        <v>10</v>
      </c>
      <c r="C6898" s="152">
        <f t="shared" si="1939"/>
        <v>15</v>
      </c>
      <c r="D6898" s="152">
        <f t="shared" si="1940"/>
        <v>2</v>
      </c>
      <c r="E6898" s="38" t="str">
        <f t="shared" si="1941"/>
        <v>W</v>
      </c>
      <c r="F6898" s="134">
        <v>21.22</v>
      </c>
      <c r="G6898" s="38" t="str">
        <f t="shared" si="1942"/>
        <v>-</v>
      </c>
      <c r="H6898" s="38">
        <f t="shared" si="1943"/>
        <v>21.22</v>
      </c>
      <c r="K6898" s="133">
        <v>43388.083333333336</v>
      </c>
      <c r="L6898" s="9">
        <f t="shared" si="1926"/>
        <v>10</v>
      </c>
      <c r="M6898" s="9">
        <f t="shared" si="1927"/>
        <v>15</v>
      </c>
      <c r="N6898" s="9">
        <f t="shared" si="1928"/>
        <v>2</v>
      </c>
      <c r="O6898" s="31" t="str">
        <f t="shared" si="1929"/>
        <v/>
      </c>
      <c r="P6898" s="134">
        <v>20.9</v>
      </c>
      <c r="Q6898" s="31" t="str">
        <f t="shared" si="1930"/>
        <v>-</v>
      </c>
      <c r="R6898" s="31">
        <f t="shared" si="1931"/>
        <v>20.9</v>
      </c>
      <c r="U6898" s="133">
        <v>43753.083333333336</v>
      </c>
      <c r="V6898" s="9">
        <f t="shared" si="1932"/>
        <v>10</v>
      </c>
      <c r="W6898" s="9">
        <f t="shared" si="1933"/>
        <v>15</v>
      </c>
      <c r="X6898" s="9">
        <f t="shared" si="1934"/>
        <v>2</v>
      </c>
      <c r="Y6898" s="31" t="str">
        <f t="shared" si="1935"/>
        <v/>
      </c>
      <c r="Z6898" s="134">
        <v>17.04</v>
      </c>
      <c r="AA6898" s="31" t="str">
        <f t="shared" si="1936"/>
        <v>-</v>
      </c>
      <c r="AB6898" s="31">
        <f t="shared" si="1937"/>
        <v>17.04</v>
      </c>
    </row>
    <row r="6899" spans="1:28" x14ac:dyDescent="0.3">
      <c r="A6899" s="133">
        <v>43023.125</v>
      </c>
      <c r="B6899" s="152">
        <f t="shared" si="1938"/>
        <v>10</v>
      </c>
      <c r="C6899" s="152">
        <f t="shared" si="1939"/>
        <v>15</v>
      </c>
      <c r="D6899" s="152">
        <f t="shared" si="1940"/>
        <v>3</v>
      </c>
      <c r="E6899" s="38" t="str">
        <f t="shared" si="1941"/>
        <v>W</v>
      </c>
      <c r="F6899" s="134">
        <v>20.21</v>
      </c>
      <c r="G6899" s="38" t="str">
        <f t="shared" si="1942"/>
        <v>-</v>
      </c>
      <c r="H6899" s="38">
        <f t="shared" si="1943"/>
        <v>20.21</v>
      </c>
      <c r="K6899" s="133">
        <v>43388.125</v>
      </c>
      <c r="L6899" s="9">
        <f t="shared" si="1926"/>
        <v>10</v>
      </c>
      <c r="M6899" s="9">
        <f t="shared" si="1927"/>
        <v>15</v>
      </c>
      <c r="N6899" s="9">
        <f t="shared" si="1928"/>
        <v>3</v>
      </c>
      <c r="O6899" s="31" t="str">
        <f t="shared" si="1929"/>
        <v/>
      </c>
      <c r="P6899" s="134">
        <v>20.96</v>
      </c>
      <c r="Q6899" s="31" t="str">
        <f t="shared" si="1930"/>
        <v>-</v>
      </c>
      <c r="R6899" s="31">
        <f t="shared" si="1931"/>
        <v>20.96</v>
      </c>
      <c r="U6899" s="133">
        <v>43753.125</v>
      </c>
      <c r="V6899" s="9">
        <f t="shared" si="1932"/>
        <v>10</v>
      </c>
      <c r="W6899" s="9">
        <f t="shared" si="1933"/>
        <v>15</v>
      </c>
      <c r="X6899" s="9">
        <f t="shared" si="1934"/>
        <v>3</v>
      </c>
      <c r="Y6899" s="31" t="str">
        <f t="shared" si="1935"/>
        <v/>
      </c>
      <c r="Z6899" s="134">
        <v>17.05</v>
      </c>
      <c r="AA6899" s="31" t="str">
        <f t="shared" si="1936"/>
        <v>-</v>
      </c>
      <c r="AB6899" s="31">
        <f t="shared" si="1937"/>
        <v>17.05</v>
      </c>
    </row>
    <row r="6900" spans="1:28" x14ac:dyDescent="0.3">
      <c r="A6900" s="133">
        <v>43023.166666666664</v>
      </c>
      <c r="B6900" s="152">
        <f t="shared" si="1938"/>
        <v>10</v>
      </c>
      <c r="C6900" s="152">
        <f t="shared" si="1939"/>
        <v>15</v>
      </c>
      <c r="D6900" s="152">
        <f t="shared" si="1940"/>
        <v>4</v>
      </c>
      <c r="E6900" s="38" t="str">
        <f t="shared" si="1941"/>
        <v>W</v>
      </c>
      <c r="F6900" s="134">
        <v>20.170000000000002</v>
      </c>
      <c r="G6900" s="38" t="str">
        <f t="shared" si="1942"/>
        <v>-</v>
      </c>
      <c r="H6900" s="38">
        <f t="shared" si="1943"/>
        <v>20.170000000000002</v>
      </c>
      <c r="K6900" s="133">
        <v>43388.166666666664</v>
      </c>
      <c r="L6900" s="9">
        <f t="shared" si="1926"/>
        <v>10</v>
      </c>
      <c r="M6900" s="9">
        <f t="shared" si="1927"/>
        <v>15</v>
      </c>
      <c r="N6900" s="9">
        <f t="shared" si="1928"/>
        <v>4</v>
      </c>
      <c r="O6900" s="31" t="str">
        <f t="shared" si="1929"/>
        <v/>
      </c>
      <c r="P6900" s="134">
        <v>21.81</v>
      </c>
      <c r="Q6900" s="31" t="str">
        <f t="shared" si="1930"/>
        <v>-</v>
      </c>
      <c r="R6900" s="31">
        <f t="shared" si="1931"/>
        <v>21.81</v>
      </c>
      <c r="U6900" s="133">
        <v>43753.166666666664</v>
      </c>
      <c r="V6900" s="9">
        <f t="shared" si="1932"/>
        <v>10</v>
      </c>
      <c r="W6900" s="9">
        <f t="shared" si="1933"/>
        <v>15</v>
      </c>
      <c r="X6900" s="9">
        <f t="shared" si="1934"/>
        <v>4</v>
      </c>
      <c r="Y6900" s="31" t="str">
        <f t="shared" si="1935"/>
        <v/>
      </c>
      <c r="Z6900" s="134">
        <v>18.100000000000001</v>
      </c>
      <c r="AA6900" s="31" t="str">
        <f t="shared" si="1936"/>
        <v>-</v>
      </c>
      <c r="AB6900" s="31">
        <f t="shared" si="1937"/>
        <v>18.100000000000001</v>
      </c>
    </row>
    <row r="6901" spans="1:28" x14ac:dyDescent="0.3">
      <c r="A6901" s="133">
        <v>43023.208333333336</v>
      </c>
      <c r="B6901" s="152">
        <f t="shared" si="1938"/>
        <v>10</v>
      </c>
      <c r="C6901" s="152">
        <f t="shared" si="1939"/>
        <v>15</v>
      </c>
      <c r="D6901" s="152">
        <f t="shared" si="1940"/>
        <v>5</v>
      </c>
      <c r="E6901" s="38" t="str">
        <f t="shared" si="1941"/>
        <v>W</v>
      </c>
      <c r="F6901" s="134">
        <v>20.49</v>
      </c>
      <c r="G6901" s="38" t="str">
        <f t="shared" si="1942"/>
        <v>-</v>
      </c>
      <c r="H6901" s="38">
        <f t="shared" si="1943"/>
        <v>20.49</v>
      </c>
      <c r="K6901" s="133">
        <v>43388.208333333336</v>
      </c>
      <c r="L6901" s="9">
        <f t="shared" si="1926"/>
        <v>10</v>
      </c>
      <c r="M6901" s="9">
        <f t="shared" si="1927"/>
        <v>15</v>
      </c>
      <c r="N6901" s="9">
        <f t="shared" si="1928"/>
        <v>5</v>
      </c>
      <c r="O6901" s="31" t="str">
        <f t="shared" si="1929"/>
        <v/>
      </c>
      <c r="P6901" s="134">
        <v>25.51</v>
      </c>
      <c r="Q6901" s="31" t="str">
        <f t="shared" si="1930"/>
        <v>-</v>
      </c>
      <c r="R6901" s="31">
        <f t="shared" si="1931"/>
        <v>25.51</v>
      </c>
      <c r="U6901" s="133">
        <v>43753.208333333336</v>
      </c>
      <c r="V6901" s="9">
        <f t="shared" si="1932"/>
        <v>10</v>
      </c>
      <c r="W6901" s="9">
        <f t="shared" si="1933"/>
        <v>15</v>
      </c>
      <c r="X6901" s="9">
        <f t="shared" si="1934"/>
        <v>5</v>
      </c>
      <c r="Y6901" s="31" t="str">
        <f t="shared" si="1935"/>
        <v/>
      </c>
      <c r="Z6901" s="134">
        <v>20.399999999999999</v>
      </c>
      <c r="AA6901" s="31" t="str">
        <f t="shared" si="1936"/>
        <v>-</v>
      </c>
      <c r="AB6901" s="31">
        <f t="shared" si="1937"/>
        <v>20.399999999999999</v>
      </c>
    </row>
    <row r="6902" spans="1:28" x14ac:dyDescent="0.3">
      <c r="A6902" s="133">
        <v>43023.25</v>
      </c>
      <c r="B6902" s="152">
        <f t="shared" si="1938"/>
        <v>10</v>
      </c>
      <c r="C6902" s="152">
        <f t="shared" si="1939"/>
        <v>15</v>
      </c>
      <c r="D6902" s="152">
        <f t="shared" si="1940"/>
        <v>6</v>
      </c>
      <c r="E6902" s="38" t="str">
        <f t="shared" si="1941"/>
        <v>W</v>
      </c>
      <c r="F6902" s="134">
        <v>21.21</v>
      </c>
      <c r="G6902" s="38" t="str">
        <f t="shared" si="1942"/>
        <v>-</v>
      </c>
      <c r="H6902" s="38">
        <f t="shared" si="1943"/>
        <v>21.21</v>
      </c>
      <c r="K6902" s="133">
        <v>43388.25</v>
      </c>
      <c r="L6902" s="9">
        <f t="shared" si="1926"/>
        <v>10</v>
      </c>
      <c r="M6902" s="9">
        <f t="shared" si="1927"/>
        <v>15</v>
      </c>
      <c r="N6902" s="9">
        <f t="shared" si="1928"/>
        <v>6</v>
      </c>
      <c r="O6902" s="31" t="str">
        <f t="shared" si="1929"/>
        <v/>
      </c>
      <c r="P6902" s="134">
        <v>35.25</v>
      </c>
      <c r="Q6902" s="31" t="str">
        <f t="shared" si="1930"/>
        <v>-</v>
      </c>
      <c r="R6902" s="31">
        <f t="shared" si="1931"/>
        <v>35.25</v>
      </c>
      <c r="U6902" s="133">
        <v>43753.25</v>
      </c>
      <c r="V6902" s="9">
        <f t="shared" si="1932"/>
        <v>10</v>
      </c>
      <c r="W6902" s="9">
        <f t="shared" si="1933"/>
        <v>15</v>
      </c>
      <c r="X6902" s="9">
        <f t="shared" si="1934"/>
        <v>6</v>
      </c>
      <c r="Y6902" s="31" t="str">
        <f t="shared" si="1935"/>
        <v/>
      </c>
      <c r="Z6902" s="134">
        <v>31.51</v>
      </c>
      <c r="AA6902" s="31" t="str">
        <f t="shared" si="1936"/>
        <v>-</v>
      </c>
      <c r="AB6902" s="31">
        <f t="shared" si="1937"/>
        <v>31.51</v>
      </c>
    </row>
    <row r="6903" spans="1:28" x14ac:dyDescent="0.3">
      <c r="A6903" s="133">
        <v>43023.291666666664</v>
      </c>
      <c r="B6903" s="152">
        <f t="shared" si="1938"/>
        <v>10</v>
      </c>
      <c r="C6903" s="152">
        <f t="shared" si="1939"/>
        <v>15</v>
      </c>
      <c r="D6903" s="152">
        <f t="shared" si="1940"/>
        <v>7</v>
      </c>
      <c r="E6903" s="38" t="str">
        <f t="shared" si="1941"/>
        <v>W</v>
      </c>
      <c r="F6903" s="134">
        <v>21.65</v>
      </c>
      <c r="G6903" s="38" t="str">
        <f t="shared" si="1942"/>
        <v>-</v>
      </c>
      <c r="H6903" s="38">
        <f t="shared" si="1943"/>
        <v>21.65</v>
      </c>
      <c r="K6903" s="133">
        <v>43388.291666666664</v>
      </c>
      <c r="L6903" s="9">
        <f t="shared" si="1926"/>
        <v>10</v>
      </c>
      <c r="M6903" s="9">
        <f t="shared" si="1927"/>
        <v>15</v>
      </c>
      <c r="N6903" s="9">
        <f t="shared" si="1928"/>
        <v>7</v>
      </c>
      <c r="O6903" s="31" t="str">
        <f t="shared" si="1929"/>
        <v/>
      </c>
      <c r="P6903" s="134">
        <v>38.22</v>
      </c>
      <c r="Q6903" s="31" t="str">
        <f t="shared" si="1930"/>
        <v>-</v>
      </c>
      <c r="R6903" s="31">
        <f t="shared" si="1931"/>
        <v>38.22</v>
      </c>
      <c r="U6903" s="133">
        <v>43753.291666666664</v>
      </c>
      <c r="V6903" s="9">
        <f t="shared" si="1932"/>
        <v>10</v>
      </c>
      <c r="W6903" s="9">
        <f t="shared" si="1933"/>
        <v>15</v>
      </c>
      <c r="X6903" s="9">
        <f t="shared" si="1934"/>
        <v>7</v>
      </c>
      <c r="Y6903" s="31" t="str">
        <f t="shared" si="1935"/>
        <v/>
      </c>
      <c r="Z6903" s="134">
        <v>29.12</v>
      </c>
      <c r="AA6903" s="31" t="str">
        <f t="shared" si="1936"/>
        <v>-</v>
      </c>
      <c r="AB6903" s="31">
        <f t="shared" si="1937"/>
        <v>29.12</v>
      </c>
    </row>
    <row r="6904" spans="1:28" x14ac:dyDescent="0.3">
      <c r="A6904" s="133">
        <v>43023.333333333336</v>
      </c>
      <c r="B6904" s="152">
        <f t="shared" si="1938"/>
        <v>10</v>
      </c>
      <c r="C6904" s="152">
        <f t="shared" si="1939"/>
        <v>15</v>
      </c>
      <c r="D6904" s="152">
        <f t="shared" si="1940"/>
        <v>8</v>
      </c>
      <c r="E6904" s="38" t="str">
        <f t="shared" si="1941"/>
        <v>W</v>
      </c>
      <c r="F6904" s="134">
        <v>23.43</v>
      </c>
      <c r="G6904" s="38" t="str">
        <f t="shared" si="1942"/>
        <v>-</v>
      </c>
      <c r="H6904" s="38">
        <f t="shared" si="1943"/>
        <v>23.43</v>
      </c>
      <c r="K6904" s="133">
        <v>43388.333333333336</v>
      </c>
      <c r="L6904" s="9">
        <f t="shared" si="1926"/>
        <v>10</v>
      </c>
      <c r="M6904" s="9">
        <f t="shared" si="1927"/>
        <v>15</v>
      </c>
      <c r="N6904" s="9">
        <f t="shared" si="1928"/>
        <v>8</v>
      </c>
      <c r="O6904" s="31" t="str">
        <f t="shared" si="1929"/>
        <v/>
      </c>
      <c r="P6904" s="134">
        <v>33.25</v>
      </c>
      <c r="Q6904" s="31">
        <f t="shared" si="1930"/>
        <v>33.25</v>
      </c>
      <c r="R6904" s="31" t="str">
        <f t="shared" si="1931"/>
        <v>-</v>
      </c>
      <c r="U6904" s="133">
        <v>43753.333333333336</v>
      </c>
      <c r="V6904" s="9">
        <f t="shared" si="1932"/>
        <v>10</v>
      </c>
      <c r="W6904" s="9">
        <f t="shared" si="1933"/>
        <v>15</v>
      </c>
      <c r="X6904" s="9">
        <f t="shared" si="1934"/>
        <v>8</v>
      </c>
      <c r="Y6904" s="31" t="str">
        <f t="shared" si="1935"/>
        <v/>
      </c>
      <c r="Z6904" s="134">
        <v>28.4</v>
      </c>
      <c r="AA6904" s="31">
        <f t="shared" si="1936"/>
        <v>28.4</v>
      </c>
      <c r="AB6904" s="31" t="str">
        <f t="shared" si="1937"/>
        <v>-</v>
      </c>
    </row>
    <row r="6905" spans="1:28" x14ac:dyDescent="0.3">
      <c r="A6905" s="133">
        <v>43023.375</v>
      </c>
      <c r="B6905" s="152">
        <f t="shared" si="1938"/>
        <v>10</v>
      </c>
      <c r="C6905" s="152">
        <f t="shared" si="1939"/>
        <v>15</v>
      </c>
      <c r="D6905" s="152">
        <f t="shared" si="1940"/>
        <v>9</v>
      </c>
      <c r="E6905" s="38" t="str">
        <f t="shared" si="1941"/>
        <v>W</v>
      </c>
      <c r="F6905" s="134">
        <v>24.94</v>
      </c>
      <c r="G6905" s="38" t="str">
        <f t="shared" si="1942"/>
        <v>-</v>
      </c>
      <c r="H6905" s="38">
        <f t="shared" si="1943"/>
        <v>24.94</v>
      </c>
      <c r="K6905" s="133">
        <v>43388.375</v>
      </c>
      <c r="L6905" s="9">
        <f t="shared" si="1926"/>
        <v>10</v>
      </c>
      <c r="M6905" s="9">
        <f t="shared" si="1927"/>
        <v>15</v>
      </c>
      <c r="N6905" s="9">
        <f t="shared" si="1928"/>
        <v>9</v>
      </c>
      <c r="O6905" s="31" t="str">
        <f t="shared" si="1929"/>
        <v/>
      </c>
      <c r="P6905" s="134">
        <v>35.57</v>
      </c>
      <c r="Q6905" s="31">
        <f t="shared" si="1930"/>
        <v>35.57</v>
      </c>
      <c r="R6905" s="31" t="str">
        <f t="shared" si="1931"/>
        <v>-</v>
      </c>
      <c r="U6905" s="133">
        <v>43753.375</v>
      </c>
      <c r="V6905" s="9">
        <f t="shared" si="1932"/>
        <v>10</v>
      </c>
      <c r="W6905" s="9">
        <f t="shared" si="1933"/>
        <v>15</v>
      </c>
      <c r="X6905" s="9">
        <f t="shared" si="1934"/>
        <v>9</v>
      </c>
      <c r="Y6905" s="31" t="str">
        <f t="shared" si="1935"/>
        <v/>
      </c>
      <c r="Z6905" s="134">
        <v>26.31</v>
      </c>
      <c r="AA6905" s="31">
        <f t="shared" si="1936"/>
        <v>26.31</v>
      </c>
      <c r="AB6905" s="31" t="str">
        <f t="shared" si="1937"/>
        <v>-</v>
      </c>
    </row>
    <row r="6906" spans="1:28" x14ac:dyDescent="0.3">
      <c r="A6906" s="133">
        <v>43023.416666666664</v>
      </c>
      <c r="B6906" s="152">
        <f t="shared" si="1938"/>
        <v>10</v>
      </c>
      <c r="C6906" s="152">
        <f t="shared" si="1939"/>
        <v>15</v>
      </c>
      <c r="D6906" s="152">
        <f t="shared" si="1940"/>
        <v>10</v>
      </c>
      <c r="E6906" s="38" t="str">
        <f t="shared" si="1941"/>
        <v>W</v>
      </c>
      <c r="F6906" s="134">
        <v>27.11</v>
      </c>
      <c r="G6906" s="38" t="str">
        <f t="shared" si="1942"/>
        <v>-</v>
      </c>
      <c r="H6906" s="38">
        <f t="shared" si="1943"/>
        <v>27.11</v>
      </c>
      <c r="K6906" s="133">
        <v>43388.416666666664</v>
      </c>
      <c r="L6906" s="9">
        <f t="shared" si="1926"/>
        <v>10</v>
      </c>
      <c r="M6906" s="9">
        <f t="shared" si="1927"/>
        <v>15</v>
      </c>
      <c r="N6906" s="9">
        <f t="shared" si="1928"/>
        <v>10</v>
      </c>
      <c r="O6906" s="31" t="str">
        <f t="shared" si="1929"/>
        <v/>
      </c>
      <c r="P6906" s="134">
        <v>39.17</v>
      </c>
      <c r="Q6906" s="31">
        <f t="shared" si="1930"/>
        <v>39.17</v>
      </c>
      <c r="R6906" s="31" t="str">
        <f t="shared" si="1931"/>
        <v>-</v>
      </c>
      <c r="U6906" s="133">
        <v>43753.416666666664</v>
      </c>
      <c r="V6906" s="9">
        <f t="shared" si="1932"/>
        <v>10</v>
      </c>
      <c r="W6906" s="9">
        <f t="shared" si="1933"/>
        <v>15</v>
      </c>
      <c r="X6906" s="9">
        <f t="shared" si="1934"/>
        <v>10</v>
      </c>
      <c r="Y6906" s="31" t="str">
        <f t="shared" si="1935"/>
        <v/>
      </c>
      <c r="Z6906" s="134">
        <v>26.42</v>
      </c>
      <c r="AA6906" s="31">
        <f t="shared" si="1936"/>
        <v>26.42</v>
      </c>
      <c r="AB6906" s="31" t="str">
        <f t="shared" si="1937"/>
        <v>-</v>
      </c>
    </row>
    <row r="6907" spans="1:28" x14ac:dyDescent="0.3">
      <c r="A6907" s="133">
        <v>43023.458333333336</v>
      </c>
      <c r="B6907" s="152">
        <f t="shared" si="1938"/>
        <v>10</v>
      </c>
      <c r="C6907" s="152">
        <f t="shared" si="1939"/>
        <v>15</v>
      </c>
      <c r="D6907" s="152">
        <f t="shared" si="1940"/>
        <v>11</v>
      </c>
      <c r="E6907" s="38" t="str">
        <f t="shared" si="1941"/>
        <v>W</v>
      </c>
      <c r="F6907" s="134">
        <v>28.72</v>
      </c>
      <c r="G6907" s="38" t="str">
        <f t="shared" si="1942"/>
        <v>-</v>
      </c>
      <c r="H6907" s="38">
        <f t="shared" si="1943"/>
        <v>28.72</v>
      </c>
      <c r="K6907" s="133">
        <v>43388.458333333336</v>
      </c>
      <c r="L6907" s="9">
        <f t="shared" si="1926"/>
        <v>10</v>
      </c>
      <c r="M6907" s="9">
        <f t="shared" si="1927"/>
        <v>15</v>
      </c>
      <c r="N6907" s="9">
        <f t="shared" si="1928"/>
        <v>11</v>
      </c>
      <c r="O6907" s="31" t="str">
        <f t="shared" si="1929"/>
        <v/>
      </c>
      <c r="P6907" s="134">
        <v>37.770000000000003</v>
      </c>
      <c r="Q6907" s="31">
        <f t="shared" si="1930"/>
        <v>37.770000000000003</v>
      </c>
      <c r="R6907" s="31" t="str">
        <f t="shared" si="1931"/>
        <v>-</v>
      </c>
      <c r="U6907" s="133">
        <v>43753.458333333336</v>
      </c>
      <c r="V6907" s="9">
        <f t="shared" si="1932"/>
        <v>10</v>
      </c>
      <c r="W6907" s="9">
        <f t="shared" si="1933"/>
        <v>15</v>
      </c>
      <c r="X6907" s="9">
        <f t="shared" si="1934"/>
        <v>11</v>
      </c>
      <c r="Y6907" s="31" t="str">
        <f t="shared" si="1935"/>
        <v/>
      </c>
      <c r="Z6907" s="134">
        <v>24.82</v>
      </c>
      <c r="AA6907" s="31">
        <f t="shared" si="1936"/>
        <v>24.82</v>
      </c>
      <c r="AB6907" s="31" t="str">
        <f t="shared" si="1937"/>
        <v>-</v>
      </c>
    </row>
    <row r="6908" spans="1:28" x14ac:dyDescent="0.3">
      <c r="A6908" s="133">
        <v>43023.5</v>
      </c>
      <c r="B6908" s="152">
        <f t="shared" si="1938"/>
        <v>10</v>
      </c>
      <c r="C6908" s="152">
        <f t="shared" si="1939"/>
        <v>15</v>
      </c>
      <c r="D6908" s="152">
        <f t="shared" si="1940"/>
        <v>12</v>
      </c>
      <c r="E6908" s="38" t="str">
        <f t="shared" si="1941"/>
        <v>W</v>
      </c>
      <c r="F6908" s="134">
        <v>30.07</v>
      </c>
      <c r="G6908" s="38" t="str">
        <f t="shared" si="1942"/>
        <v>-</v>
      </c>
      <c r="H6908" s="38">
        <f t="shared" si="1943"/>
        <v>30.07</v>
      </c>
      <c r="K6908" s="133">
        <v>43388.5</v>
      </c>
      <c r="L6908" s="9">
        <f t="shared" si="1926"/>
        <v>10</v>
      </c>
      <c r="M6908" s="9">
        <f t="shared" si="1927"/>
        <v>15</v>
      </c>
      <c r="N6908" s="9">
        <f t="shared" si="1928"/>
        <v>12</v>
      </c>
      <c r="O6908" s="31" t="str">
        <f t="shared" si="1929"/>
        <v/>
      </c>
      <c r="P6908" s="134">
        <v>39.42</v>
      </c>
      <c r="Q6908" s="31">
        <f t="shared" si="1930"/>
        <v>39.42</v>
      </c>
      <c r="R6908" s="31" t="str">
        <f t="shared" si="1931"/>
        <v>-</v>
      </c>
      <c r="U6908" s="133">
        <v>43753.5</v>
      </c>
      <c r="V6908" s="9">
        <f t="shared" si="1932"/>
        <v>10</v>
      </c>
      <c r="W6908" s="9">
        <f t="shared" si="1933"/>
        <v>15</v>
      </c>
      <c r="X6908" s="9">
        <f t="shared" si="1934"/>
        <v>12</v>
      </c>
      <c r="Y6908" s="31" t="str">
        <f t="shared" si="1935"/>
        <v/>
      </c>
      <c r="Z6908" s="134">
        <v>24.71</v>
      </c>
      <c r="AA6908" s="31">
        <f t="shared" si="1936"/>
        <v>24.71</v>
      </c>
      <c r="AB6908" s="31" t="str">
        <f t="shared" si="1937"/>
        <v>-</v>
      </c>
    </row>
    <row r="6909" spans="1:28" x14ac:dyDescent="0.3">
      <c r="A6909" s="133">
        <v>43023.541666666664</v>
      </c>
      <c r="B6909" s="152">
        <f t="shared" si="1938"/>
        <v>10</v>
      </c>
      <c r="C6909" s="152">
        <f t="shared" si="1939"/>
        <v>15</v>
      </c>
      <c r="D6909" s="152">
        <f t="shared" si="1940"/>
        <v>13</v>
      </c>
      <c r="E6909" s="38" t="str">
        <f t="shared" si="1941"/>
        <v>W</v>
      </c>
      <c r="F6909" s="134">
        <v>30.86</v>
      </c>
      <c r="G6909" s="38" t="str">
        <f t="shared" si="1942"/>
        <v>-</v>
      </c>
      <c r="H6909" s="38">
        <f t="shared" si="1943"/>
        <v>30.86</v>
      </c>
      <c r="K6909" s="133">
        <v>43388.541666666664</v>
      </c>
      <c r="L6909" s="9">
        <f t="shared" si="1926"/>
        <v>10</v>
      </c>
      <c r="M6909" s="9">
        <f t="shared" si="1927"/>
        <v>15</v>
      </c>
      <c r="N6909" s="9">
        <f t="shared" si="1928"/>
        <v>13</v>
      </c>
      <c r="O6909" s="31" t="str">
        <f t="shared" si="1929"/>
        <v/>
      </c>
      <c r="P6909" s="134">
        <v>38.799999999999997</v>
      </c>
      <c r="Q6909" s="31">
        <f t="shared" si="1930"/>
        <v>38.799999999999997</v>
      </c>
      <c r="R6909" s="31" t="str">
        <f t="shared" si="1931"/>
        <v>-</v>
      </c>
      <c r="U6909" s="133">
        <v>43753.541666666664</v>
      </c>
      <c r="V6909" s="9">
        <f t="shared" si="1932"/>
        <v>10</v>
      </c>
      <c r="W6909" s="9">
        <f t="shared" si="1933"/>
        <v>15</v>
      </c>
      <c r="X6909" s="9">
        <f t="shared" si="1934"/>
        <v>13</v>
      </c>
      <c r="Y6909" s="31" t="str">
        <f t="shared" si="1935"/>
        <v/>
      </c>
      <c r="Z6909" s="134">
        <v>24.64</v>
      </c>
      <c r="AA6909" s="31">
        <f t="shared" si="1936"/>
        <v>24.64</v>
      </c>
      <c r="AB6909" s="31" t="str">
        <f t="shared" si="1937"/>
        <v>-</v>
      </c>
    </row>
    <row r="6910" spans="1:28" x14ac:dyDescent="0.3">
      <c r="A6910" s="133">
        <v>43023.583333333336</v>
      </c>
      <c r="B6910" s="152">
        <f t="shared" si="1938"/>
        <v>10</v>
      </c>
      <c r="C6910" s="152">
        <f t="shared" si="1939"/>
        <v>15</v>
      </c>
      <c r="D6910" s="152">
        <f t="shared" si="1940"/>
        <v>14</v>
      </c>
      <c r="E6910" s="38" t="str">
        <f t="shared" si="1941"/>
        <v>W</v>
      </c>
      <c r="F6910" s="134">
        <v>32.11</v>
      </c>
      <c r="G6910" s="38" t="str">
        <f t="shared" si="1942"/>
        <v>-</v>
      </c>
      <c r="H6910" s="38">
        <f t="shared" si="1943"/>
        <v>32.11</v>
      </c>
      <c r="K6910" s="133">
        <v>43388.583333333336</v>
      </c>
      <c r="L6910" s="9">
        <f t="shared" si="1926"/>
        <v>10</v>
      </c>
      <c r="M6910" s="9">
        <f t="shared" si="1927"/>
        <v>15</v>
      </c>
      <c r="N6910" s="9">
        <f t="shared" si="1928"/>
        <v>14</v>
      </c>
      <c r="O6910" s="31" t="str">
        <f t="shared" si="1929"/>
        <v/>
      </c>
      <c r="P6910" s="134">
        <v>38.57</v>
      </c>
      <c r="Q6910" s="31">
        <f t="shared" si="1930"/>
        <v>38.57</v>
      </c>
      <c r="R6910" s="31" t="str">
        <f t="shared" si="1931"/>
        <v>-</v>
      </c>
      <c r="U6910" s="133">
        <v>43753.583333333336</v>
      </c>
      <c r="V6910" s="9">
        <f t="shared" si="1932"/>
        <v>10</v>
      </c>
      <c r="W6910" s="9">
        <f t="shared" si="1933"/>
        <v>15</v>
      </c>
      <c r="X6910" s="9">
        <f t="shared" si="1934"/>
        <v>14</v>
      </c>
      <c r="Y6910" s="31" t="str">
        <f t="shared" si="1935"/>
        <v/>
      </c>
      <c r="Z6910" s="134">
        <v>25.32</v>
      </c>
      <c r="AA6910" s="31">
        <f t="shared" si="1936"/>
        <v>25.32</v>
      </c>
      <c r="AB6910" s="31" t="str">
        <f t="shared" si="1937"/>
        <v>-</v>
      </c>
    </row>
    <row r="6911" spans="1:28" x14ac:dyDescent="0.3">
      <c r="A6911" s="133">
        <v>43023.625</v>
      </c>
      <c r="B6911" s="152">
        <f t="shared" si="1938"/>
        <v>10</v>
      </c>
      <c r="C6911" s="152">
        <f t="shared" si="1939"/>
        <v>15</v>
      </c>
      <c r="D6911" s="152">
        <f t="shared" si="1940"/>
        <v>15</v>
      </c>
      <c r="E6911" s="38" t="str">
        <f t="shared" si="1941"/>
        <v>W</v>
      </c>
      <c r="F6911" s="134">
        <v>32.31</v>
      </c>
      <c r="G6911" s="38" t="str">
        <f t="shared" si="1942"/>
        <v>-</v>
      </c>
      <c r="H6911" s="38">
        <f t="shared" si="1943"/>
        <v>32.31</v>
      </c>
      <c r="K6911" s="133">
        <v>43388.625</v>
      </c>
      <c r="L6911" s="9">
        <f t="shared" si="1926"/>
        <v>10</v>
      </c>
      <c r="M6911" s="9">
        <f t="shared" si="1927"/>
        <v>15</v>
      </c>
      <c r="N6911" s="9">
        <f t="shared" si="1928"/>
        <v>15</v>
      </c>
      <c r="O6911" s="31" t="str">
        <f t="shared" si="1929"/>
        <v/>
      </c>
      <c r="P6911" s="134">
        <v>37.75</v>
      </c>
      <c r="Q6911" s="31">
        <f t="shared" si="1930"/>
        <v>37.75</v>
      </c>
      <c r="R6911" s="31" t="str">
        <f t="shared" si="1931"/>
        <v>-</v>
      </c>
      <c r="U6911" s="133">
        <v>43753.625</v>
      </c>
      <c r="V6911" s="9">
        <f t="shared" si="1932"/>
        <v>10</v>
      </c>
      <c r="W6911" s="9">
        <f t="shared" si="1933"/>
        <v>15</v>
      </c>
      <c r="X6911" s="9">
        <f t="shared" si="1934"/>
        <v>15</v>
      </c>
      <c r="Y6911" s="31" t="str">
        <f t="shared" si="1935"/>
        <v/>
      </c>
      <c r="Z6911" s="134">
        <v>25.08</v>
      </c>
      <c r="AA6911" s="31">
        <f t="shared" si="1936"/>
        <v>25.08</v>
      </c>
      <c r="AB6911" s="31" t="str">
        <f t="shared" si="1937"/>
        <v>-</v>
      </c>
    </row>
    <row r="6912" spans="1:28" x14ac:dyDescent="0.3">
      <c r="A6912" s="133">
        <v>43023.666666666664</v>
      </c>
      <c r="B6912" s="152">
        <f t="shared" si="1938"/>
        <v>10</v>
      </c>
      <c r="C6912" s="152">
        <f t="shared" si="1939"/>
        <v>15</v>
      </c>
      <c r="D6912" s="152">
        <f t="shared" si="1940"/>
        <v>16</v>
      </c>
      <c r="E6912" s="38" t="str">
        <f t="shared" si="1941"/>
        <v>W</v>
      </c>
      <c r="F6912" s="134">
        <v>33.76</v>
      </c>
      <c r="G6912" s="38" t="str">
        <f t="shared" si="1942"/>
        <v>-</v>
      </c>
      <c r="H6912" s="38">
        <f t="shared" si="1943"/>
        <v>33.76</v>
      </c>
      <c r="K6912" s="133">
        <v>43388.666666666664</v>
      </c>
      <c r="L6912" s="9">
        <f t="shared" si="1926"/>
        <v>10</v>
      </c>
      <c r="M6912" s="9">
        <f t="shared" si="1927"/>
        <v>15</v>
      </c>
      <c r="N6912" s="9">
        <f t="shared" si="1928"/>
        <v>16</v>
      </c>
      <c r="O6912" s="31" t="str">
        <f t="shared" si="1929"/>
        <v/>
      </c>
      <c r="P6912" s="134">
        <v>38.659999999999997</v>
      </c>
      <c r="Q6912" s="31">
        <f t="shared" si="1930"/>
        <v>38.659999999999997</v>
      </c>
      <c r="R6912" s="31" t="str">
        <f t="shared" si="1931"/>
        <v>-</v>
      </c>
      <c r="U6912" s="133">
        <v>43753.666666666664</v>
      </c>
      <c r="V6912" s="9">
        <f t="shared" si="1932"/>
        <v>10</v>
      </c>
      <c r="W6912" s="9">
        <f t="shared" si="1933"/>
        <v>15</v>
      </c>
      <c r="X6912" s="9">
        <f t="shared" si="1934"/>
        <v>16</v>
      </c>
      <c r="Y6912" s="31" t="str">
        <f t="shared" si="1935"/>
        <v/>
      </c>
      <c r="Z6912" s="134">
        <v>25.21</v>
      </c>
      <c r="AA6912" s="31">
        <f t="shared" si="1936"/>
        <v>25.21</v>
      </c>
      <c r="AB6912" s="31" t="str">
        <f t="shared" si="1937"/>
        <v>-</v>
      </c>
    </row>
    <row r="6913" spans="1:28" x14ac:dyDescent="0.3">
      <c r="A6913" s="133">
        <v>43023.708333333336</v>
      </c>
      <c r="B6913" s="152">
        <f t="shared" si="1938"/>
        <v>10</v>
      </c>
      <c r="C6913" s="152">
        <f t="shared" si="1939"/>
        <v>15</v>
      </c>
      <c r="D6913" s="152">
        <f t="shared" si="1940"/>
        <v>17</v>
      </c>
      <c r="E6913" s="38" t="str">
        <f t="shared" si="1941"/>
        <v>W</v>
      </c>
      <c r="F6913" s="134">
        <v>34.75</v>
      </c>
      <c r="G6913" s="38" t="str">
        <f t="shared" si="1942"/>
        <v>-</v>
      </c>
      <c r="H6913" s="38">
        <f t="shared" si="1943"/>
        <v>34.75</v>
      </c>
      <c r="K6913" s="133">
        <v>43388.708333333336</v>
      </c>
      <c r="L6913" s="9">
        <f t="shared" si="1926"/>
        <v>10</v>
      </c>
      <c r="M6913" s="9">
        <f t="shared" si="1927"/>
        <v>15</v>
      </c>
      <c r="N6913" s="9">
        <f t="shared" si="1928"/>
        <v>17</v>
      </c>
      <c r="O6913" s="31" t="str">
        <f t="shared" si="1929"/>
        <v/>
      </c>
      <c r="P6913" s="134">
        <v>40.200000000000003</v>
      </c>
      <c r="Q6913" s="31" t="str">
        <f t="shared" si="1930"/>
        <v>-</v>
      </c>
      <c r="R6913" s="31">
        <f t="shared" si="1931"/>
        <v>40.200000000000003</v>
      </c>
      <c r="U6913" s="133">
        <v>43753.708333333336</v>
      </c>
      <c r="V6913" s="9">
        <f t="shared" si="1932"/>
        <v>10</v>
      </c>
      <c r="W6913" s="9">
        <f t="shared" si="1933"/>
        <v>15</v>
      </c>
      <c r="X6913" s="9">
        <f t="shared" si="1934"/>
        <v>17</v>
      </c>
      <c r="Y6913" s="31" t="str">
        <f t="shared" si="1935"/>
        <v/>
      </c>
      <c r="Z6913" s="134">
        <v>25.9</v>
      </c>
      <c r="AA6913" s="31" t="str">
        <f t="shared" si="1936"/>
        <v>-</v>
      </c>
      <c r="AB6913" s="31">
        <f t="shared" si="1937"/>
        <v>25.9</v>
      </c>
    </row>
    <row r="6914" spans="1:28" x14ac:dyDescent="0.3">
      <c r="A6914" s="133">
        <v>43023.75</v>
      </c>
      <c r="B6914" s="152">
        <f t="shared" si="1938"/>
        <v>10</v>
      </c>
      <c r="C6914" s="152">
        <f t="shared" si="1939"/>
        <v>15</v>
      </c>
      <c r="D6914" s="152">
        <f t="shared" si="1940"/>
        <v>18</v>
      </c>
      <c r="E6914" s="38" t="str">
        <f t="shared" si="1941"/>
        <v>W</v>
      </c>
      <c r="F6914" s="134">
        <v>38.1</v>
      </c>
      <c r="G6914" s="38" t="str">
        <f t="shared" si="1942"/>
        <v>-</v>
      </c>
      <c r="H6914" s="38">
        <f t="shared" si="1943"/>
        <v>38.1</v>
      </c>
      <c r="K6914" s="133">
        <v>43388.75</v>
      </c>
      <c r="L6914" s="9">
        <f t="shared" si="1926"/>
        <v>10</v>
      </c>
      <c r="M6914" s="9">
        <f t="shared" si="1927"/>
        <v>15</v>
      </c>
      <c r="N6914" s="9">
        <f t="shared" si="1928"/>
        <v>18</v>
      </c>
      <c r="O6914" s="31" t="str">
        <f t="shared" si="1929"/>
        <v/>
      </c>
      <c r="P6914" s="134">
        <v>46.46</v>
      </c>
      <c r="Q6914" s="31" t="str">
        <f t="shared" si="1930"/>
        <v>-</v>
      </c>
      <c r="R6914" s="31">
        <f t="shared" si="1931"/>
        <v>46.46</v>
      </c>
      <c r="U6914" s="133">
        <v>43753.75</v>
      </c>
      <c r="V6914" s="9">
        <f t="shared" si="1932"/>
        <v>10</v>
      </c>
      <c r="W6914" s="9">
        <f t="shared" si="1933"/>
        <v>15</v>
      </c>
      <c r="X6914" s="9">
        <f t="shared" si="1934"/>
        <v>18</v>
      </c>
      <c r="Y6914" s="31" t="str">
        <f t="shared" si="1935"/>
        <v/>
      </c>
      <c r="Z6914" s="134">
        <v>27.75</v>
      </c>
      <c r="AA6914" s="31" t="str">
        <f t="shared" si="1936"/>
        <v>-</v>
      </c>
      <c r="AB6914" s="31">
        <f t="shared" si="1937"/>
        <v>27.75</v>
      </c>
    </row>
    <row r="6915" spans="1:28" x14ac:dyDescent="0.3">
      <c r="A6915" s="133">
        <v>43023.791666666664</v>
      </c>
      <c r="B6915" s="152">
        <f t="shared" si="1938"/>
        <v>10</v>
      </c>
      <c r="C6915" s="152">
        <f t="shared" si="1939"/>
        <v>15</v>
      </c>
      <c r="D6915" s="152">
        <f t="shared" si="1940"/>
        <v>19</v>
      </c>
      <c r="E6915" s="38" t="str">
        <f t="shared" si="1941"/>
        <v>W</v>
      </c>
      <c r="F6915" s="134">
        <v>39.9</v>
      </c>
      <c r="G6915" s="38" t="str">
        <f t="shared" si="1942"/>
        <v>-</v>
      </c>
      <c r="H6915" s="38">
        <f t="shared" si="1943"/>
        <v>39.9</v>
      </c>
      <c r="K6915" s="133">
        <v>43388.791666666664</v>
      </c>
      <c r="L6915" s="9">
        <f t="shared" si="1926"/>
        <v>10</v>
      </c>
      <c r="M6915" s="9">
        <f t="shared" si="1927"/>
        <v>15</v>
      </c>
      <c r="N6915" s="9">
        <f t="shared" si="1928"/>
        <v>19</v>
      </c>
      <c r="O6915" s="31" t="str">
        <f t="shared" si="1929"/>
        <v/>
      </c>
      <c r="P6915" s="134">
        <v>48.85</v>
      </c>
      <c r="Q6915" s="31" t="str">
        <f t="shared" si="1930"/>
        <v>-</v>
      </c>
      <c r="R6915" s="31">
        <f t="shared" si="1931"/>
        <v>48.85</v>
      </c>
      <c r="U6915" s="133">
        <v>43753.791666666664</v>
      </c>
      <c r="V6915" s="9">
        <f t="shared" si="1932"/>
        <v>10</v>
      </c>
      <c r="W6915" s="9">
        <f t="shared" si="1933"/>
        <v>15</v>
      </c>
      <c r="X6915" s="9">
        <f t="shared" si="1934"/>
        <v>19</v>
      </c>
      <c r="Y6915" s="31" t="str">
        <f t="shared" si="1935"/>
        <v/>
      </c>
      <c r="Z6915" s="134">
        <v>32.92</v>
      </c>
      <c r="AA6915" s="31" t="str">
        <f t="shared" si="1936"/>
        <v>-</v>
      </c>
      <c r="AB6915" s="31">
        <f t="shared" si="1937"/>
        <v>32.92</v>
      </c>
    </row>
    <row r="6916" spans="1:28" x14ac:dyDescent="0.3">
      <c r="A6916" s="133">
        <v>43023.833333333336</v>
      </c>
      <c r="B6916" s="152">
        <f t="shared" si="1938"/>
        <v>10</v>
      </c>
      <c r="C6916" s="152">
        <f t="shared" si="1939"/>
        <v>15</v>
      </c>
      <c r="D6916" s="152">
        <f t="shared" si="1940"/>
        <v>20</v>
      </c>
      <c r="E6916" s="38" t="str">
        <f t="shared" si="1941"/>
        <v>W</v>
      </c>
      <c r="F6916" s="134">
        <v>35.03</v>
      </c>
      <c r="G6916" s="38" t="str">
        <f t="shared" si="1942"/>
        <v>-</v>
      </c>
      <c r="H6916" s="38">
        <f t="shared" si="1943"/>
        <v>35.03</v>
      </c>
      <c r="K6916" s="133">
        <v>43388.833333333336</v>
      </c>
      <c r="L6916" s="9">
        <f t="shared" si="1926"/>
        <v>10</v>
      </c>
      <c r="M6916" s="9">
        <f t="shared" si="1927"/>
        <v>15</v>
      </c>
      <c r="N6916" s="9">
        <f t="shared" si="1928"/>
        <v>20</v>
      </c>
      <c r="O6916" s="31" t="str">
        <f t="shared" si="1929"/>
        <v/>
      </c>
      <c r="P6916" s="134">
        <v>42.49</v>
      </c>
      <c r="Q6916" s="31" t="str">
        <f t="shared" si="1930"/>
        <v>-</v>
      </c>
      <c r="R6916" s="31">
        <f t="shared" si="1931"/>
        <v>42.49</v>
      </c>
      <c r="U6916" s="133">
        <v>43753.833333333336</v>
      </c>
      <c r="V6916" s="9">
        <f t="shared" si="1932"/>
        <v>10</v>
      </c>
      <c r="W6916" s="9">
        <f t="shared" si="1933"/>
        <v>15</v>
      </c>
      <c r="X6916" s="9">
        <f t="shared" si="1934"/>
        <v>20</v>
      </c>
      <c r="Y6916" s="31" t="str">
        <f t="shared" si="1935"/>
        <v/>
      </c>
      <c r="Z6916" s="134">
        <v>26.47</v>
      </c>
      <c r="AA6916" s="31" t="str">
        <f t="shared" si="1936"/>
        <v>-</v>
      </c>
      <c r="AB6916" s="31">
        <f t="shared" si="1937"/>
        <v>26.47</v>
      </c>
    </row>
    <row r="6917" spans="1:28" x14ac:dyDescent="0.3">
      <c r="A6917" s="133">
        <v>43023.875</v>
      </c>
      <c r="B6917" s="152">
        <f t="shared" si="1938"/>
        <v>10</v>
      </c>
      <c r="C6917" s="152">
        <f t="shared" si="1939"/>
        <v>15</v>
      </c>
      <c r="D6917" s="152">
        <f t="shared" si="1940"/>
        <v>21</v>
      </c>
      <c r="E6917" s="38" t="str">
        <f t="shared" si="1941"/>
        <v>W</v>
      </c>
      <c r="F6917" s="134">
        <v>30.92</v>
      </c>
      <c r="G6917" s="38" t="str">
        <f t="shared" si="1942"/>
        <v>-</v>
      </c>
      <c r="H6917" s="38">
        <f t="shared" si="1943"/>
        <v>30.92</v>
      </c>
      <c r="K6917" s="133">
        <v>43388.875</v>
      </c>
      <c r="L6917" s="9">
        <f t="shared" si="1926"/>
        <v>10</v>
      </c>
      <c r="M6917" s="9">
        <f t="shared" si="1927"/>
        <v>15</v>
      </c>
      <c r="N6917" s="9">
        <f t="shared" si="1928"/>
        <v>21</v>
      </c>
      <c r="O6917" s="31" t="str">
        <f t="shared" si="1929"/>
        <v/>
      </c>
      <c r="P6917" s="134">
        <v>36.46</v>
      </c>
      <c r="Q6917" s="31" t="str">
        <f t="shared" si="1930"/>
        <v>-</v>
      </c>
      <c r="R6917" s="31">
        <f t="shared" si="1931"/>
        <v>36.46</v>
      </c>
      <c r="U6917" s="133">
        <v>43753.875</v>
      </c>
      <c r="V6917" s="9">
        <f t="shared" si="1932"/>
        <v>10</v>
      </c>
      <c r="W6917" s="9">
        <f t="shared" si="1933"/>
        <v>15</v>
      </c>
      <c r="X6917" s="9">
        <f t="shared" si="1934"/>
        <v>21</v>
      </c>
      <c r="Y6917" s="31" t="str">
        <f t="shared" si="1935"/>
        <v/>
      </c>
      <c r="Z6917" s="134">
        <v>23.12</v>
      </c>
      <c r="AA6917" s="31" t="str">
        <f t="shared" si="1936"/>
        <v>-</v>
      </c>
      <c r="AB6917" s="31">
        <f t="shared" si="1937"/>
        <v>23.12</v>
      </c>
    </row>
    <row r="6918" spans="1:28" x14ac:dyDescent="0.3">
      <c r="A6918" s="133">
        <v>43023.916666666664</v>
      </c>
      <c r="B6918" s="152">
        <f t="shared" si="1938"/>
        <v>10</v>
      </c>
      <c r="C6918" s="152">
        <f t="shared" si="1939"/>
        <v>15</v>
      </c>
      <c r="D6918" s="152">
        <f t="shared" si="1940"/>
        <v>22</v>
      </c>
      <c r="E6918" s="38" t="str">
        <f t="shared" si="1941"/>
        <v>W</v>
      </c>
      <c r="F6918" s="134">
        <v>25.55</v>
      </c>
      <c r="G6918" s="38" t="str">
        <f t="shared" si="1942"/>
        <v>-</v>
      </c>
      <c r="H6918" s="38">
        <f t="shared" si="1943"/>
        <v>25.55</v>
      </c>
      <c r="K6918" s="133">
        <v>43388.916666666664</v>
      </c>
      <c r="L6918" s="9">
        <f t="shared" si="1926"/>
        <v>10</v>
      </c>
      <c r="M6918" s="9">
        <f t="shared" si="1927"/>
        <v>15</v>
      </c>
      <c r="N6918" s="9">
        <f t="shared" si="1928"/>
        <v>22</v>
      </c>
      <c r="O6918" s="31" t="str">
        <f t="shared" si="1929"/>
        <v/>
      </c>
      <c r="P6918" s="134">
        <v>27.11</v>
      </c>
      <c r="Q6918" s="31" t="str">
        <f t="shared" si="1930"/>
        <v>-</v>
      </c>
      <c r="R6918" s="31">
        <f t="shared" si="1931"/>
        <v>27.11</v>
      </c>
      <c r="U6918" s="133">
        <v>43753.916666666664</v>
      </c>
      <c r="V6918" s="9">
        <f t="shared" si="1932"/>
        <v>10</v>
      </c>
      <c r="W6918" s="9">
        <f t="shared" si="1933"/>
        <v>15</v>
      </c>
      <c r="X6918" s="9">
        <f t="shared" si="1934"/>
        <v>22</v>
      </c>
      <c r="Y6918" s="31" t="str">
        <f t="shared" si="1935"/>
        <v/>
      </c>
      <c r="Z6918" s="134">
        <v>20.38</v>
      </c>
      <c r="AA6918" s="31" t="str">
        <f t="shared" si="1936"/>
        <v>-</v>
      </c>
      <c r="AB6918" s="31">
        <f t="shared" si="1937"/>
        <v>20.38</v>
      </c>
    </row>
    <row r="6919" spans="1:28" x14ac:dyDescent="0.3">
      <c r="A6919" s="133">
        <v>43023.958333333336</v>
      </c>
      <c r="B6919" s="152">
        <f t="shared" si="1938"/>
        <v>10</v>
      </c>
      <c r="C6919" s="152">
        <f t="shared" si="1939"/>
        <v>15</v>
      </c>
      <c r="D6919" s="152">
        <f t="shared" si="1940"/>
        <v>23</v>
      </c>
      <c r="E6919" s="38" t="str">
        <f t="shared" si="1941"/>
        <v>W</v>
      </c>
      <c r="F6919" s="134">
        <v>24.05</v>
      </c>
      <c r="G6919" s="38" t="str">
        <f t="shared" si="1942"/>
        <v>-</v>
      </c>
      <c r="H6919" s="38">
        <f t="shared" si="1943"/>
        <v>24.05</v>
      </c>
      <c r="K6919" s="133">
        <v>43388.958333333336</v>
      </c>
      <c r="L6919" s="9">
        <f t="shared" si="1926"/>
        <v>10</v>
      </c>
      <c r="M6919" s="9">
        <f t="shared" si="1927"/>
        <v>15</v>
      </c>
      <c r="N6919" s="9">
        <f t="shared" si="1928"/>
        <v>23</v>
      </c>
      <c r="O6919" s="31" t="str">
        <f t="shared" si="1929"/>
        <v/>
      </c>
      <c r="P6919" s="134">
        <v>25.32</v>
      </c>
      <c r="Q6919" s="31" t="str">
        <f t="shared" si="1930"/>
        <v>-</v>
      </c>
      <c r="R6919" s="31">
        <f t="shared" si="1931"/>
        <v>25.32</v>
      </c>
      <c r="U6919" s="133">
        <v>43753.958333333336</v>
      </c>
      <c r="V6919" s="9">
        <f t="shared" si="1932"/>
        <v>10</v>
      </c>
      <c r="W6919" s="9">
        <f t="shared" si="1933"/>
        <v>15</v>
      </c>
      <c r="X6919" s="9">
        <f t="shared" si="1934"/>
        <v>23</v>
      </c>
      <c r="Y6919" s="31" t="str">
        <f t="shared" si="1935"/>
        <v/>
      </c>
      <c r="Z6919" s="134">
        <v>18.52</v>
      </c>
      <c r="AA6919" s="31" t="str">
        <f t="shared" si="1936"/>
        <v>-</v>
      </c>
      <c r="AB6919" s="31">
        <f t="shared" si="1937"/>
        <v>18.52</v>
      </c>
    </row>
    <row r="6920" spans="1:28" x14ac:dyDescent="0.3">
      <c r="A6920" s="133">
        <v>43024</v>
      </c>
      <c r="B6920" s="152">
        <f t="shared" si="1938"/>
        <v>10</v>
      </c>
      <c r="C6920" s="152">
        <f t="shared" si="1939"/>
        <v>16</v>
      </c>
      <c r="D6920" s="152">
        <f t="shared" si="1940"/>
        <v>0</v>
      </c>
      <c r="E6920" s="38" t="str">
        <f t="shared" si="1941"/>
        <v/>
      </c>
      <c r="F6920" s="134">
        <v>23.79</v>
      </c>
      <c r="G6920" s="38" t="str">
        <f t="shared" si="1942"/>
        <v>-</v>
      </c>
      <c r="H6920" s="38">
        <f t="shared" si="1943"/>
        <v>23.79</v>
      </c>
      <c r="K6920" s="133">
        <v>43389</v>
      </c>
      <c r="L6920" s="9">
        <f t="shared" si="1926"/>
        <v>10</v>
      </c>
      <c r="M6920" s="9">
        <f t="shared" si="1927"/>
        <v>16</v>
      </c>
      <c r="N6920" s="9">
        <f t="shared" si="1928"/>
        <v>0</v>
      </c>
      <c r="O6920" s="31" t="str">
        <f t="shared" si="1929"/>
        <v/>
      </c>
      <c r="P6920" s="134">
        <v>23.24</v>
      </c>
      <c r="Q6920" s="31" t="str">
        <f t="shared" si="1930"/>
        <v>-</v>
      </c>
      <c r="R6920" s="31">
        <f t="shared" si="1931"/>
        <v>23.24</v>
      </c>
      <c r="U6920" s="133">
        <v>43754</v>
      </c>
      <c r="V6920" s="9">
        <f t="shared" si="1932"/>
        <v>10</v>
      </c>
      <c r="W6920" s="9">
        <f t="shared" si="1933"/>
        <v>16</v>
      </c>
      <c r="X6920" s="9">
        <f t="shared" si="1934"/>
        <v>0</v>
      </c>
      <c r="Y6920" s="31" t="str">
        <f t="shared" si="1935"/>
        <v/>
      </c>
      <c r="Z6920" s="134">
        <v>17.670000000000002</v>
      </c>
      <c r="AA6920" s="31" t="str">
        <f t="shared" si="1936"/>
        <v>-</v>
      </c>
      <c r="AB6920" s="31">
        <f t="shared" si="1937"/>
        <v>17.670000000000002</v>
      </c>
    </row>
    <row r="6921" spans="1:28" x14ac:dyDescent="0.3">
      <c r="A6921" s="133">
        <v>43024.041666666664</v>
      </c>
      <c r="B6921" s="152">
        <f t="shared" si="1938"/>
        <v>10</v>
      </c>
      <c r="C6921" s="152">
        <f t="shared" si="1939"/>
        <v>16</v>
      </c>
      <c r="D6921" s="152">
        <f t="shared" si="1940"/>
        <v>1</v>
      </c>
      <c r="E6921" s="38" t="str">
        <f t="shared" si="1941"/>
        <v/>
      </c>
      <c r="F6921" s="134">
        <v>22.96</v>
      </c>
      <c r="G6921" s="38" t="str">
        <f t="shared" si="1942"/>
        <v>-</v>
      </c>
      <c r="H6921" s="38">
        <f t="shared" si="1943"/>
        <v>22.96</v>
      </c>
      <c r="K6921" s="133">
        <v>43389.041666666664</v>
      </c>
      <c r="L6921" s="9">
        <f t="shared" ref="L6921:L6984" si="1944">MONTH(K6921)</f>
        <v>10</v>
      </c>
      <c r="M6921" s="9">
        <f t="shared" ref="M6921:M6984" si="1945">DAY(K6921)</f>
        <v>16</v>
      </c>
      <c r="N6921" s="9">
        <f t="shared" ref="N6921:N6984" si="1946">HOUR(K6921)</f>
        <v>1</v>
      </c>
      <c r="O6921" s="31" t="str">
        <f t="shared" ref="O6921:O6984" si="1947">IF(WEEKDAY(K6921,2)&gt;5,"W","")</f>
        <v/>
      </c>
      <c r="P6921" s="134">
        <v>23.09</v>
      </c>
      <c r="Q6921" s="31" t="str">
        <f t="shared" ref="Q6921:Q6984" si="1948">IF(AND($L6921&gt;=$L$5,$L6921&lt;=$M$5),IF($O6921&lt;&gt;"W",IF(AND($N6921&gt;=$N$5,$N6921&lt;$P$5),$P6921,"-"),"-"),"-")</f>
        <v>-</v>
      </c>
      <c r="R6921" s="31">
        <f t="shared" ref="R6921:R6984" si="1949">IF(Q6921="-",P6921,"-")</f>
        <v>23.09</v>
      </c>
      <c r="U6921" s="133">
        <v>43754.041666666664</v>
      </c>
      <c r="V6921" s="9">
        <f t="shared" ref="V6921:V6984" si="1950">MONTH(U6921)</f>
        <v>10</v>
      </c>
      <c r="W6921" s="9">
        <f t="shared" ref="W6921:W6984" si="1951">DAY(U6921)</f>
        <v>16</v>
      </c>
      <c r="X6921" s="9">
        <f t="shared" ref="X6921:X6984" si="1952">HOUR(U6921)</f>
        <v>1</v>
      </c>
      <c r="Y6921" s="31" t="str">
        <f t="shared" ref="Y6921:Y6984" si="1953">IF(WEEKDAY(U6921,2)&gt;5,"W","")</f>
        <v/>
      </c>
      <c r="Z6921" s="134">
        <v>17.440000000000001</v>
      </c>
      <c r="AA6921" s="31" t="str">
        <f t="shared" ref="AA6921:AA6984" si="1954">IF(AND($V6921&gt;=$V$5,$V6921&lt;=$W$5),IF($Y6921&lt;&gt;"W",IF(AND($X6921&gt;=$X$5,$X6921&lt;$Z$5),$Z6921,"-"),"-"),"-")</f>
        <v>-</v>
      </c>
      <c r="AB6921" s="31">
        <f t="shared" ref="AB6921:AB6984" si="1955">IF(AA6921="-",Z6921,"-")</f>
        <v>17.440000000000001</v>
      </c>
    </row>
    <row r="6922" spans="1:28" x14ac:dyDescent="0.3">
      <c r="A6922" s="133">
        <v>43024.083333333336</v>
      </c>
      <c r="B6922" s="152">
        <f t="shared" ref="B6922:B6985" si="1956">MONTH(A6922)</f>
        <v>10</v>
      </c>
      <c r="C6922" s="152">
        <f t="shared" ref="C6922:C6985" si="1957">DAY(A6922)</f>
        <v>16</v>
      </c>
      <c r="D6922" s="152">
        <f t="shared" ref="D6922:D6985" si="1958">HOUR(A6922)</f>
        <v>2</v>
      </c>
      <c r="E6922" s="38" t="str">
        <f t="shared" ref="E6922:E6985" si="1959">IF(WEEKDAY(A6922,2)&gt;5,"W","")</f>
        <v/>
      </c>
      <c r="F6922" s="134">
        <v>22.62</v>
      </c>
      <c r="G6922" s="38" t="str">
        <f t="shared" ref="G6922:G6985" si="1960">IF(AND($B6922&gt;=$B$5,$B6922&lt;=$C$5),IF($E6922&lt;&gt;"W",IF(AND($D6922&gt;=$D$5,$D6922&lt;$F$5),$F6922,"-"),"-"),"-")</f>
        <v>-</v>
      </c>
      <c r="H6922" s="38">
        <f t="shared" ref="H6922:H6985" si="1961">IF(G6922="-",F6922,"-")</f>
        <v>22.62</v>
      </c>
      <c r="K6922" s="133">
        <v>43389.083333333336</v>
      </c>
      <c r="L6922" s="9">
        <f t="shared" si="1944"/>
        <v>10</v>
      </c>
      <c r="M6922" s="9">
        <f t="shared" si="1945"/>
        <v>16</v>
      </c>
      <c r="N6922" s="9">
        <f t="shared" si="1946"/>
        <v>2</v>
      </c>
      <c r="O6922" s="31" t="str">
        <f t="shared" si="1947"/>
        <v/>
      </c>
      <c r="P6922" s="134">
        <v>22.15</v>
      </c>
      <c r="Q6922" s="31" t="str">
        <f t="shared" si="1948"/>
        <v>-</v>
      </c>
      <c r="R6922" s="31">
        <f t="shared" si="1949"/>
        <v>22.15</v>
      </c>
      <c r="U6922" s="133">
        <v>43754.083333333336</v>
      </c>
      <c r="V6922" s="9">
        <f t="shared" si="1950"/>
        <v>10</v>
      </c>
      <c r="W6922" s="9">
        <f t="shared" si="1951"/>
        <v>16</v>
      </c>
      <c r="X6922" s="9">
        <f t="shared" si="1952"/>
        <v>2</v>
      </c>
      <c r="Y6922" s="31" t="str">
        <f t="shared" si="1953"/>
        <v/>
      </c>
      <c r="Z6922" s="134">
        <v>17.29</v>
      </c>
      <c r="AA6922" s="31" t="str">
        <f t="shared" si="1954"/>
        <v>-</v>
      </c>
      <c r="AB6922" s="31">
        <f t="shared" si="1955"/>
        <v>17.29</v>
      </c>
    </row>
    <row r="6923" spans="1:28" x14ac:dyDescent="0.3">
      <c r="A6923" s="133">
        <v>43024.125</v>
      </c>
      <c r="B6923" s="152">
        <f t="shared" si="1956"/>
        <v>10</v>
      </c>
      <c r="C6923" s="152">
        <f t="shared" si="1957"/>
        <v>16</v>
      </c>
      <c r="D6923" s="152">
        <f t="shared" si="1958"/>
        <v>3</v>
      </c>
      <c r="E6923" s="38" t="str">
        <f t="shared" si="1959"/>
        <v/>
      </c>
      <c r="F6923" s="134">
        <v>22.48</v>
      </c>
      <c r="G6923" s="38" t="str">
        <f t="shared" si="1960"/>
        <v>-</v>
      </c>
      <c r="H6923" s="38">
        <f t="shared" si="1961"/>
        <v>22.48</v>
      </c>
      <c r="K6923" s="133">
        <v>43389.125</v>
      </c>
      <c r="L6923" s="9">
        <f t="shared" si="1944"/>
        <v>10</v>
      </c>
      <c r="M6923" s="9">
        <f t="shared" si="1945"/>
        <v>16</v>
      </c>
      <c r="N6923" s="9">
        <f t="shared" si="1946"/>
        <v>3</v>
      </c>
      <c r="O6923" s="31" t="str">
        <f t="shared" si="1947"/>
        <v/>
      </c>
      <c r="P6923" s="134">
        <v>22.47</v>
      </c>
      <c r="Q6923" s="31" t="str">
        <f t="shared" si="1948"/>
        <v>-</v>
      </c>
      <c r="R6923" s="31">
        <f t="shared" si="1949"/>
        <v>22.47</v>
      </c>
      <c r="U6923" s="133">
        <v>43754.125</v>
      </c>
      <c r="V6923" s="9">
        <f t="shared" si="1950"/>
        <v>10</v>
      </c>
      <c r="W6923" s="9">
        <f t="shared" si="1951"/>
        <v>16</v>
      </c>
      <c r="X6923" s="9">
        <f t="shared" si="1952"/>
        <v>3</v>
      </c>
      <c r="Y6923" s="31" t="str">
        <f t="shared" si="1953"/>
        <v/>
      </c>
      <c r="Z6923" s="134">
        <v>17.03</v>
      </c>
      <c r="AA6923" s="31" t="str">
        <f t="shared" si="1954"/>
        <v>-</v>
      </c>
      <c r="AB6923" s="31">
        <f t="shared" si="1955"/>
        <v>17.03</v>
      </c>
    </row>
    <row r="6924" spans="1:28" x14ac:dyDescent="0.3">
      <c r="A6924" s="133">
        <v>43024.166666666664</v>
      </c>
      <c r="B6924" s="152">
        <f t="shared" si="1956"/>
        <v>10</v>
      </c>
      <c r="C6924" s="152">
        <f t="shared" si="1957"/>
        <v>16</v>
      </c>
      <c r="D6924" s="152">
        <f t="shared" si="1958"/>
        <v>4</v>
      </c>
      <c r="E6924" s="38" t="str">
        <f t="shared" si="1959"/>
        <v/>
      </c>
      <c r="F6924" s="134">
        <v>23.31</v>
      </c>
      <c r="G6924" s="38" t="str">
        <f t="shared" si="1960"/>
        <v>-</v>
      </c>
      <c r="H6924" s="38">
        <f t="shared" si="1961"/>
        <v>23.31</v>
      </c>
      <c r="K6924" s="133">
        <v>43389.166666666664</v>
      </c>
      <c r="L6924" s="9">
        <f t="shared" si="1944"/>
        <v>10</v>
      </c>
      <c r="M6924" s="9">
        <f t="shared" si="1945"/>
        <v>16</v>
      </c>
      <c r="N6924" s="9">
        <f t="shared" si="1946"/>
        <v>4</v>
      </c>
      <c r="O6924" s="31" t="str">
        <f t="shared" si="1947"/>
        <v/>
      </c>
      <c r="P6924" s="134">
        <v>23.34</v>
      </c>
      <c r="Q6924" s="31" t="str">
        <f t="shared" si="1948"/>
        <v>-</v>
      </c>
      <c r="R6924" s="31">
        <f t="shared" si="1949"/>
        <v>23.34</v>
      </c>
      <c r="U6924" s="133">
        <v>43754.166666666664</v>
      </c>
      <c r="V6924" s="9">
        <f t="shared" si="1950"/>
        <v>10</v>
      </c>
      <c r="W6924" s="9">
        <f t="shared" si="1951"/>
        <v>16</v>
      </c>
      <c r="X6924" s="9">
        <f t="shared" si="1952"/>
        <v>4</v>
      </c>
      <c r="Y6924" s="31" t="str">
        <f t="shared" si="1953"/>
        <v/>
      </c>
      <c r="Z6924" s="134">
        <v>17.72</v>
      </c>
      <c r="AA6924" s="31" t="str">
        <f t="shared" si="1954"/>
        <v>-</v>
      </c>
      <c r="AB6924" s="31">
        <f t="shared" si="1955"/>
        <v>17.72</v>
      </c>
    </row>
    <row r="6925" spans="1:28" x14ac:dyDescent="0.3">
      <c r="A6925" s="133">
        <v>43024.208333333336</v>
      </c>
      <c r="B6925" s="152">
        <f t="shared" si="1956"/>
        <v>10</v>
      </c>
      <c r="C6925" s="152">
        <f t="shared" si="1957"/>
        <v>16</v>
      </c>
      <c r="D6925" s="152">
        <f t="shared" si="1958"/>
        <v>5</v>
      </c>
      <c r="E6925" s="38" t="str">
        <f t="shared" si="1959"/>
        <v/>
      </c>
      <c r="F6925" s="134">
        <v>25.56</v>
      </c>
      <c r="G6925" s="38" t="str">
        <f t="shared" si="1960"/>
        <v>-</v>
      </c>
      <c r="H6925" s="38">
        <f t="shared" si="1961"/>
        <v>25.56</v>
      </c>
      <c r="K6925" s="133">
        <v>43389.208333333336</v>
      </c>
      <c r="L6925" s="9">
        <f t="shared" si="1944"/>
        <v>10</v>
      </c>
      <c r="M6925" s="9">
        <f t="shared" si="1945"/>
        <v>16</v>
      </c>
      <c r="N6925" s="9">
        <f t="shared" si="1946"/>
        <v>5</v>
      </c>
      <c r="O6925" s="31" t="str">
        <f t="shared" si="1947"/>
        <v/>
      </c>
      <c r="P6925" s="134">
        <v>26.81</v>
      </c>
      <c r="Q6925" s="31" t="str">
        <f t="shared" si="1948"/>
        <v>-</v>
      </c>
      <c r="R6925" s="31">
        <f t="shared" si="1949"/>
        <v>26.81</v>
      </c>
      <c r="U6925" s="133">
        <v>43754.208333333336</v>
      </c>
      <c r="V6925" s="9">
        <f t="shared" si="1950"/>
        <v>10</v>
      </c>
      <c r="W6925" s="9">
        <f t="shared" si="1951"/>
        <v>16</v>
      </c>
      <c r="X6925" s="9">
        <f t="shared" si="1952"/>
        <v>5</v>
      </c>
      <c r="Y6925" s="31" t="str">
        <f t="shared" si="1953"/>
        <v/>
      </c>
      <c r="Z6925" s="134">
        <v>20</v>
      </c>
      <c r="AA6925" s="31" t="str">
        <f t="shared" si="1954"/>
        <v>-</v>
      </c>
      <c r="AB6925" s="31">
        <f t="shared" si="1955"/>
        <v>20</v>
      </c>
    </row>
    <row r="6926" spans="1:28" x14ac:dyDescent="0.3">
      <c r="A6926" s="133">
        <v>43024.25</v>
      </c>
      <c r="B6926" s="152">
        <f t="shared" si="1956"/>
        <v>10</v>
      </c>
      <c r="C6926" s="152">
        <f t="shared" si="1957"/>
        <v>16</v>
      </c>
      <c r="D6926" s="152">
        <f t="shared" si="1958"/>
        <v>6</v>
      </c>
      <c r="E6926" s="38" t="str">
        <f t="shared" si="1959"/>
        <v/>
      </c>
      <c r="F6926" s="134">
        <v>34.479999999999997</v>
      </c>
      <c r="G6926" s="38" t="str">
        <f t="shared" si="1960"/>
        <v>-</v>
      </c>
      <c r="H6926" s="38">
        <f t="shared" si="1961"/>
        <v>34.479999999999997</v>
      </c>
      <c r="K6926" s="133">
        <v>43389.25</v>
      </c>
      <c r="L6926" s="9">
        <f t="shared" si="1944"/>
        <v>10</v>
      </c>
      <c r="M6926" s="9">
        <f t="shared" si="1945"/>
        <v>16</v>
      </c>
      <c r="N6926" s="9">
        <f t="shared" si="1946"/>
        <v>6</v>
      </c>
      <c r="O6926" s="31" t="str">
        <f t="shared" si="1947"/>
        <v/>
      </c>
      <c r="P6926" s="134">
        <v>39.6</v>
      </c>
      <c r="Q6926" s="31" t="str">
        <f t="shared" si="1948"/>
        <v>-</v>
      </c>
      <c r="R6926" s="31">
        <f t="shared" si="1949"/>
        <v>39.6</v>
      </c>
      <c r="U6926" s="133">
        <v>43754.25</v>
      </c>
      <c r="V6926" s="9">
        <f t="shared" si="1950"/>
        <v>10</v>
      </c>
      <c r="W6926" s="9">
        <f t="shared" si="1951"/>
        <v>16</v>
      </c>
      <c r="X6926" s="9">
        <f t="shared" si="1952"/>
        <v>6</v>
      </c>
      <c r="Y6926" s="31" t="str">
        <f t="shared" si="1953"/>
        <v/>
      </c>
      <c r="Z6926" s="134">
        <v>26.42</v>
      </c>
      <c r="AA6926" s="31" t="str">
        <f t="shared" si="1954"/>
        <v>-</v>
      </c>
      <c r="AB6926" s="31">
        <f t="shared" si="1955"/>
        <v>26.42</v>
      </c>
    </row>
    <row r="6927" spans="1:28" x14ac:dyDescent="0.3">
      <c r="A6927" s="133">
        <v>43024.291666666664</v>
      </c>
      <c r="B6927" s="152">
        <f t="shared" si="1956"/>
        <v>10</v>
      </c>
      <c r="C6927" s="152">
        <f t="shared" si="1957"/>
        <v>16</v>
      </c>
      <c r="D6927" s="152">
        <f t="shared" si="1958"/>
        <v>7</v>
      </c>
      <c r="E6927" s="38" t="str">
        <f t="shared" si="1959"/>
        <v/>
      </c>
      <c r="F6927" s="134">
        <v>34.89</v>
      </c>
      <c r="G6927" s="38" t="str">
        <f t="shared" si="1960"/>
        <v>-</v>
      </c>
      <c r="H6927" s="38">
        <f t="shared" si="1961"/>
        <v>34.89</v>
      </c>
      <c r="K6927" s="133">
        <v>43389.291666666664</v>
      </c>
      <c r="L6927" s="9">
        <f t="shared" si="1944"/>
        <v>10</v>
      </c>
      <c r="M6927" s="9">
        <f t="shared" si="1945"/>
        <v>16</v>
      </c>
      <c r="N6927" s="9">
        <f t="shared" si="1946"/>
        <v>7</v>
      </c>
      <c r="O6927" s="31" t="str">
        <f t="shared" si="1947"/>
        <v/>
      </c>
      <c r="P6927" s="134">
        <v>38.49</v>
      </c>
      <c r="Q6927" s="31" t="str">
        <f t="shared" si="1948"/>
        <v>-</v>
      </c>
      <c r="R6927" s="31">
        <f t="shared" si="1949"/>
        <v>38.49</v>
      </c>
      <c r="U6927" s="133">
        <v>43754.291666666664</v>
      </c>
      <c r="V6927" s="9">
        <f t="shared" si="1950"/>
        <v>10</v>
      </c>
      <c r="W6927" s="9">
        <f t="shared" si="1951"/>
        <v>16</v>
      </c>
      <c r="X6927" s="9">
        <f t="shared" si="1952"/>
        <v>7</v>
      </c>
      <c r="Y6927" s="31" t="str">
        <f t="shared" si="1953"/>
        <v/>
      </c>
      <c r="Z6927" s="134">
        <v>26.93</v>
      </c>
      <c r="AA6927" s="31" t="str">
        <f t="shared" si="1954"/>
        <v>-</v>
      </c>
      <c r="AB6927" s="31">
        <f t="shared" si="1955"/>
        <v>26.93</v>
      </c>
    </row>
    <row r="6928" spans="1:28" x14ac:dyDescent="0.3">
      <c r="A6928" s="133">
        <v>43024.333333333336</v>
      </c>
      <c r="B6928" s="152">
        <f t="shared" si="1956"/>
        <v>10</v>
      </c>
      <c r="C6928" s="152">
        <f t="shared" si="1957"/>
        <v>16</v>
      </c>
      <c r="D6928" s="152">
        <f t="shared" si="1958"/>
        <v>8</v>
      </c>
      <c r="E6928" s="38" t="str">
        <f t="shared" si="1959"/>
        <v/>
      </c>
      <c r="F6928" s="134">
        <v>32.49</v>
      </c>
      <c r="G6928" s="38">
        <f t="shared" si="1960"/>
        <v>32.49</v>
      </c>
      <c r="H6928" s="38" t="str">
        <f t="shared" si="1961"/>
        <v>-</v>
      </c>
      <c r="K6928" s="133">
        <v>43389.333333333336</v>
      </c>
      <c r="L6928" s="9">
        <f t="shared" si="1944"/>
        <v>10</v>
      </c>
      <c r="M6928" s="9">
        <f t="shared" si="1945"/>
        <v>16</v>
      </c>
      <c r="N6928" s="9">
        <f t="shared" si="1946"/>
        <v>8</v>
      </c>
      <c r="O6928" s="31" t="str">
        <f t="shared" si="1947"/>
        <v/>
      </c>
      <c r="P6928" s="134">
        <v>35.65</v>
      </c>
      <c r="Q6928" s="31">
        <f t="shared" si="1948"/>
        <v>35.65</v>
      </c>
      <c r="R6928" s="31" t="str">
        <f t="shared" si="1949"/>
        <v>-</v>
      </c>
      <c r="U6928" s="133">
        <v>43754.333333333336</v>
      </c>
      <c r="V6928" s="9">
        <f t="shared" si="1950"/>
        <v>10</v>
      </c>
      <c r="W6928" s="9">
        <f t="shared" si="1951"/>
        <v>16</v>
      </c>
      <c r="X6928" s="9">
        <f t="shared" si="1952"/>
        <v>8</v>
      </c>
      <c r="Y6928" s="31" t="str">
        <f t="shared" si="1953"/>
        <v/>
      </c>
      <c r="Z6928" s="134">
        <v>27.95</v>
      </c>
      <c r="AA6928" s="31">
        <f t="shared" si="1954"/>
        <v>27.95</v>
      </c>
      <c r="AB6928" s="31" t="str">
        <f t="shared" si="1955"/>
        <v>-</v>
      </c>
    </row>
    <row r="6929" spans="1:28" x14ac:dyDescent="0.3">
      <c r="A6929" s="133">
        <v>43024.375</v>
      </c>
      <c r="B6929" s="152">
        <f t="shared" si="1956"/>
        <v>10</v>
      </c>
      <c r="C6929" s="152">
        <f t="shared" si="1957"/>
        <v>16</v>
      </c>
      <c r="D6929" s="152">
        <f t="shared" si="1958"/>
        <v>9</v>
      </c>
      <c r="E6929" s="38" t="str">
        <f t="shared" si="1959"/>
        <v/>
      </c>
      <c r="F6929" s="134">
        <v>34.950000000000003</v>
      </c>
      <c r="G6929" s="38">
        <f t="shared" si="1960"/>
        <v>34.950000000000003</v>
      </c>
      <c r="H6929" s="38" t="str">
        <f t="shared" si="1961"/>
        <v>-</v>
      </c>
      <c r="K6929" s="133">
        <v>43389.375</v>
      </c>
      <c r="L6929" s="9">
        <f t="shared" si="1944"/>
        <v>10</v>
      </c>
      <c r="M6929" s="9">
        <f t="shared" si="1945"/>
        <v>16</v>
      </c>
      <c r="N6929" s="9">
        <f t="shared" si="1946"/>
        <v>9</v>
      </c>
      <c r="O6929" s="31" t="str">
        <f t="shared" si="1947"/>
        <v/>
      </c>
      <c r="P6929" s="134">
        <v>33.08</v>
      </c>
      <c r="Q6929" s="31">
        <f t="shared" si="1948"/>
        <v>33.08</v>
      </c>
      <c r="R6929" s="31" t="str">
        <f t="shared" si="1949"/>
        <v>-</v>
      </c>
      <c r="U6929" s="133">
        <v>43754.375</v>
      </c>
      <c r="V6929" s="9">
        <f t="shared" si="1950"/>
        <v>10</v>
      </c>
      <c r="W6929" s="9">
        <f t="shared" si="1951"/>
        <v>16</v>
      </c>
      <c r="X6929" s="9">
        <f t="shared" si="1952"/>
        <v>9</v>
      </c>
      <c r="Y6929" s="31" t="str">
        <f t="shared" si="1953"/>
        <v/>
      </c>
      <c r="Z6929" s="134">
        <v>27.76</v>
      </c>
      <c r="AA6929" s="31">
        <f t="shared" si="1954"/>
        <v>27.76</v>
      </c>
      <c r="AB6929" s="31" t="str">
        <f t="shared" si="1955"/>
        <v>-</v>
      </c>
    </row>
    <row r="6930" spans="1:28" x14ac:dyDescent="0.3">
      <c r="A6930" s="133">
        <v>43024.416666666664</v>
      </c>
      <c r="B6930" s="152">
        <f t="shared" si="1956"/>
        <v>10</v>
      </c>
      <c r="C6930" s="152">
        <f t="shared" si="1957"/>
        <v>16</v>
      </c>
      <c r="D6930" s="152">
        <f t="shared" si="1958"/>
        <v>10</v>
      </c>
      <c r="E6930" s="38" t="str">
        <f t="shared" si="1959"/>
        <v/>
      </c>
      <c r="F6930" s="134">
        <v>35.409999999999997</v>
      </c>
      <c r="G6930" s="38">
        <f t="shared" si="1960"/>
        <v>35.409999999999997</v>
      </c>
      <c r="H6930" s="38" t="str">
        <f t="shared" si="1961"/>
        <v>-</v>
      </c>
      <c r="K6930" s="133">
        <v>43389.416666666664</v>
      </c>
      <c r="L6930" s="9">
        <f t="shared" si="1944"/>
        <v>10</v>
      </c>
      <c r="M6930" s="9">
        <f t="shared" si="1945"/>
        <v>16</v>
      </c>
      <c r="N6930" s="9">
        <f t="shared" si="1946"/>
        <v>10</v>
      </c>
      <c r="O6930" s="31" t="str">
        <f t="shared" si="1947"/>
        <v/>
      </c>
      <c r="P6930" s="134">
        <v>31.44</v>
      </c>
      <c r="Q6930" s="31">
        <f t="shared" si="1948"/>
        <v>31.44</v>
      </c>
      <c r="R6930" s="31" t="str">
        <f t="shared" si="1949"/>
        <v>-</v>
      </c>
      <c r="U6930" s="133">
        <v>43754.416666666664</v>
      </c>
      <c r="V6930" s="9">
        <f t="shared" si="1950"/>
        <v>10</v>
      </c>
      <c r="W6930" s="9">
        <f t="shared" si="1951"/>
        <v>16</v>
      </c>
      <c r="X6930" s="9">
        <f t="shared" si="1952"/>
        <v>10</v>
      </c>
      <c r="Y6930" s="31" t="str">
        <f t="shared" si="1953"/>
        <v/>
      </c>
      <c r="Z6930" s="134">
        <v>29.33</v>
      </c>
      <c r="AA6930" s="31">
        <f t="shared" si="1954"/>
        <v>29.33</v>
      </c>
      <c r="AB6930" s="31" t="str">
        <f t="shared" si="1955"/>
        <v>-</v>
      </c>
    </row>
    <row r="6931" spans="1:28" x14ac:dyDescent="0.3">
      <c r="A6931" s="133">
        <v>43024.458333333336</v>
      </c>
      <c r="B6931" s="152">
        <f t="shared" si="1956"/>
        <v>10</v>
      </c>
      <c r="C6931" s="152">
        <f t="shared" si="1957"/>
        <v>16</v>
      </c>
      <c r="D6931" s="152">
        <f t="shared" si="1958"/>
        <v>11</v>
      </c>
      <c r="E6931" s="38" t="str">
        <f t="shared" si="1959"/>
        <v/>
      </c>
      <c r="F6931" s="134">
        <v>35.299999999999997</v>
      </c>
      <c r="G6931" s="38">
        <f t="shared" si="1960"/>
        <v>35.299999999999997</v>
      </c>
      <c r="H6931" s="38" t="str">
        <f t="shared" si="1961"/>
        <v>-</v>
      </c>
      <c r="K6931" s="133">
        <v>43389.458333333336</v>
      </c>
      <c r="L6931" s="9">
        <f t="shared" si="1944"/>
        <v>10</v>
      </c>
      <c r="M6931" s="9">
        <f t="shared" si="1945"/>
        <v>16</v>
      </c>
      <c r="N6931" s="9">
        <f t="shared" si="1946"/>
        <v>11</v>
      </c>
      <c r="O6931" s="31" t="str">
        <f t="shared" si="1947"/>
        <v/>
      </c>
      <c r="P6931" s="134">
        <v>30.62</v>
      </c>
      <c r="Q6931" s="31">
        <f t="shared" si="1948"/>
        <v>30.62</v>
      </c>
      <c r="R6931" s="31" t="str">
        <f t="shared" si="1949"/>
        <v>-</v>
      </c>
      <c r="U6931" s="133">
        <v>43754.458333333336</v>
      </c>
      <c r="V6931" s="9">
        <f t="shared" si="1950"/>
        <v>10</v>
      </c>
      <c r="W6931" s="9">
        <f t="shared" si="1951"/>
        <v>16</v>
      </c>
      <c r="X6931" s="9">
        <f t="shared" si="1952"/>
        <v>11</v>
      </c>
      <c r="Y6931" s="31" t="str">
        <f t="shared" si="1953"/>
        <v/>
      </c>
      <c r="Z6931" s="134">
        <v>27.44</v>
      </c>
      <c r="AA6931" s="31">
        <f t="shared" si="1954"/>
        <v>27.44</v>
      </c>
      <c r="AB6931" s="31" t="str">
        <f t="shared" si="1955"/>
        <v>-</v>
      </c>
    </row>
    <row r="6932" spans="1:28" x14ac:dyDescent="0.3">
      <c r="A6932" s="133">
        <v>43024.5</v>
      </c>
      <c r="B6932" s="152">
        <f t="shared" si="1956"/>
        <v>10</v>
      </c>
      <c r="C6932" s="152">
        <f t="shared" si="1957"/>
        <v>16</v>
      </c>
      <c r="D6932" s="152">
        <f t="shared" si="1958"/>
        <v>12</v>
      </c>
      <c r="E6932" s="38" t="str">
        <f t="shared" si="1959"/>
        <v/>
      </c>
      <c r="F6932" s="134">
        <v>35.26</v>
      </c>
      <c r="G6932" s="38">
        <f t="shared" si="1960"/>
        <v>35.26</v>
      </c>
      <c r="H6932" s="38" t="str">
        <f t="shared" si="1961"/>
        <v>-</v>
      </c>
      <c r="K6932" s="133">
        <v>43389.5</v>
      </c>
      <c r="L6932" s="9">
        <f t="shared" si="1944"/>
        <v>10</v>
      </c>
      <c r="M6932" s="9">
        <f t="shared" si="1945"/>
        <v>16</v>
      </c>
      <c r="N6932" s="9">
        <f t="shared" si="1946"/>
        <v>12</v>
      </c>
      <c r="O6932" s="31" t="str">
        <f t="shared" si="1947"/>
        <v/>
      </c>
      <c r="P6932" s="134">
        <v>29.83</v>
      </c>
      <c r="Q6932" s="31">
        <f t="shared" si="1948"/>
        <v>29.83</v>
      </c>
      <c r="R6932" s="31" t="str">
        <f t="shared" si="1949"/>
        <v>-</v>
      </c>
      <c r="U6932" s="133">
        <v>43754.5</v>
      </c>
      <c r="V6932" s="9">
        <f t="shared" si="1950"/>
        <v>10</v>
      </c>
      <c r="W6932" s="9">
        <f t="shared" si="1951"/>
        <v>16</v>
      </c>
      <c r="X6932" s="9">
        <f t="shared" si="1952"/>
        <v>12</v>
      </c>
      <c r="Y6932" s="31" t="str">
        <f t="shared" si="1953"/>
        <v/>
      </c>
      <c r="Z6932" s="134">
        <v>28.91</v>
      </c>
      <c r="AA6932" s="31">
        <f t="shared" si="1954"/>
        <v>28.91</v>
      </c>
      <c r="AB6932" s="31" t="str">
        <f t="shared" si="1955"/>
        <v>-</v>
      </c>
    </row>
    <row r="6933" spans="1:28" x14ac:dyDescent="0.3">
      <c r="A6933" s="133">
        <v>43024.541666666664</v>
      </c>
      <c r="B6933" s="152">
        <f t="shared" si="1956"/>
        <v>10</v>
      </c>
      <c r="C6933" s="152">
        <f t="shared" si="1957"/>
        <v>16</v>
      </c>
      <c r="D6933" s="152">
        <f t="shared" si="1958"/>
        <v>13</v>
      </c>
      <c r="E6933" s="38" t="str">
        <f t="shared" si="1959"/>
        <v/>
      </c>
      <c r="F6933" s="134">
        <v>35.950000000000003</v>
      </c>
      <c r="G6933" s="38">
        <f t="shared" si="1960"/>
        <v>35.950000000000003</v>
      </c>
      <c r="H6933" s="38" t="str">
        <f t="shared" si="1961"/>
        <v>-</v>
      </c>
      <c r="K6933" s="133">
        <v>43389.541666666664</v>
      </c>
      <c r="L6933" s="9">
        <f t="shared" si="1944"/>
        <v>10</v>
      </c>
      <c r="M6933" s="9">
        <f t="shared" si="1945"/>
        <v>16</v>
      </c>
      <c r="N6933" s="9">
        <f t="shared" si="1946"/>
        <v>13</v>
      </c>
      <c r="O6933" s="31" t="str">
        <f t="shared" si="1947"/>
        <v/>
      </c>
      <c r="P6933" s="134">
        <v>29.57</v>
      </c>
      <c r="Q6933" s="31">
        <f t="shared" si="1948"/>
        <v>29.57</v>
      </c>
      <c r="R6933" s="31" t="str">
        <f t="shared" si="1949"/>
        <v>-</v>
      </c>
      <c r="U6933" s="133">
        <v>43754.541666666664</v>
      </c>
      <c r="V6933" s="9">
        <f t="shared" si="1950"/>
        <v>10</v>
      </c>
      <c r="W6933" s="9">
        <f t="shared" si="1951"/>
        <v>16</v>
      </c>
      <c r="X6933" s="9">
        <f t="shared" si="1952"/>
        <v>13</v>
      </c>
      <c r="Y6933" s="31" t="str">
        <f t="shared" si="1953"/>
        <v/>
      </c>
      <c r="Z6933" s="134">
        <v>28.32</v>
      </c>
      <c r="AA6933" s="31">
        <f t="shared" si="1954"/>
        <v>28.32</v>
      </c>
      <c r="AB6933" s="31" t="str">
        <f t="shared" si="1955"/>
        <v>-</v>
      </c>
    </row>
    <row r="6934" spans="1:28" x14ac:dyDescent="0.3">
      <c r="A6934" s="133">
        <v>43024.583333333336</v>
      </c>
      <c r="B6934" s="152">
        <f t="shared" si="1956"/>
        <v>10</v>
      </c>
      <c r="C6934" s="152">
        <f t="shared" si="1957"/>
        <v>16</v>
      </c>
      <c r="D6934" s="152">
        <f t="shared" si="1958"/>
        <v>14</v>
      </c>
      <c r="E6934" s="38" t="str">
        <f t="shared" si="1959"/>
        <v/>
      </c>
      <c r="F6934" s="134">
        <v>35.26</v>
      </c>
      <c r="G6934" s="38">
        <f t="shared" si="1960"/>
        <v>35.26</v>
      </c>
      <c r="H6934" s="38" t="str">
        <f t="shared" si="1961"/>
        <v>-</v>
      </c>
      <c r="K6934" s="133">
        <v>43389.583333333336</v>
      </c>
      <c r="L6934" s="9">
        <f t="shared" si="1944"/>
        <v>10</v>
      </c>
      <c r="M6934" s="9">
        <f t="shared" si="1945"/>
        <v>16</v>
      </c>
      <c r="N6934" s="9">
        <f t="shared" si="1946"/>
        <v>14</v>
      </c>
      <c r="O6934" s="31" t="str">
        <f t="shared" si="1947"/>
        <v/>
      </c>
      <c r="P6934" s="134">
        <v>28.63</v>
      </c>
      <c r="Q6934" s="31">
        <f t="shared" si="1948"/>
        <v>28.63</v>
      </c>
      <c r="R6934" s="31" t="str">
        <f t="shared" si="1949"/>
        <v>-</v>
      </c>
      <c r="U6934" s="133">
        <v>43754.583333333336</v>
      </c>
      <c r="V6934" s="9">
        <f t="shared" si="1950"/>
        <v>10</v>
      </c>
      <c r="W6934" s="9">
        <f t="shared" si="1951"/>
        <v>16</v>
      </c>
      <c r="X6934" s="9">
        <f t="shared" si="1952"/>
        <v>14</v>
      </c>
      <c r="Y6934" s="31" t="str">
        <f t="shared" si="1953"/>
        <v/>
      </c>
      <c r="Z6934" s="134">
        <v>28.56</v>
      </c>
      <c r="AA6934" s="31">
        <f t="shared" si="1954"/>
        <v>28.56</v>
      </c>
      <c r="AB6934" s="31" t="str">
        <f t="shared" si="1955"/>
        <v>-</v>
      </c>
    </row>
    <row r="6935" spans="1:28" x14ac:dyDescent="0.3">
      <c r="A6935" s="133">
        <v>43024.625</v>
      </c>
      <c r="B6935" s="152">
        <f t="shared" si="1956"/>
        <v>10</v>
      </c>
      <c r="C6935" s="152">
        <f t="shared" si="1957"/>
        <v>16</v>
      </c>
      <c r="D6935" s="152">
        <f t="shared" si="1958"/>
        <v>15</v>
      </c>
      <c r="E6935" s="38" t="str">
        <f t="shared" si="1959"/>
        <v/>
      </c>
      <c r="F6935" s="134">
        <v>33.74</v>
      </c>
      <c r="G6935" s="38">
        <f t="shared" si="1960"/>
        <v>33.74</v>
      </c>
      <c r="H6935" s="38" t="str">
        <f t="shared" si="1961"/>
        <v>-</v>
      </c>
      <c r="K6935" s="133">
        <v>43389.625</v>
      </c>
      <c r="L6935" s="9">
        <f t="shared" si="1944"/>
        <v>10</v>
      </c>
      <c r="M6935" s="9">
        <f t="shared" si="1945"/>
        <v>16</v>
      </c>
      <c r="N6935" s="9">
        <f t="shared" si="1946"/>
        <v>15</v>
      </c>
      <c r="O6935" s="31" t="str">
        <f t="shared" si="1947"/>
        <v/>
      </c>
      <c r="P6935" s="134">
        <v>28.58</v>
      </c>
      <c r="Q6935" s="31">
        <f t="shared" si="1948"/>
        <v>28.58</v>
      </c>
      <c r="R6935" s="31" t="str">
        <f t="shared" si="1949"/>
        <v>-</v>
      </c>
      <c r="U6935" s="133">
        <v>43754.625</v>
      </c>
      <c r="V6935" s="9">
        <f t="shared" si="1950"/>
        <v>10</v>
      </c>
      <c r="W6935" s="9">
        <f t="shared" si="1951"/>
        <v>16</v>
      </c>
      <c r="X6935" s="9">
        <f t="shared" si="1952"/>
        <v>15</v>
      </c>
      <c r="Y6935" s="31" t="str">
        <f t="shared" si="1953"/>
        <v/>
      </c>
      <c r="Z6935" s="134">
        <v>27.26</v>
      </c>
      <c r="AA6935" s="31">
        <f t="shared" si="1954"/>
        <v>27.26</v>
      </c>
      <c r="AB6935" s="31" t="str">
        <f t="shared" si="1955"/>
        <v>-</v>
      </c>
    </row>
    <row r="6936" spans="1:28" x14ac:dyDescent="0.3">
      <c r="A6936" s="133">
        <v>43024.666666666664</v>
      </c>
      <c r="B6936" s="152">
        <f t="shared" si="1956"/>
        <v>10</v>
      </c>
      <c r="C6936" s="152">
        <f t="shared" si="1957"/>
        <v>16</v>
      </c>
      <c r="D6936" s="152">
        <f t="shared" si="1958"/>
        <v>16</v>
      </c>
      <c r="E6936" s="38" t="str">
        <f t="shared" si="1959"/>
        <v/>
      </c>
      <c r="F6936" s="134">
        <v>32.32</v>
      </c>
      <c r="G6936" s="38">
        <f t="shared" si="1960"/>
        <v>32.32</v>
      </c>
      <c r="H6936" s="38" t="str">
        <f t="shared" si="1961"/>
        <v>-</v>
      </c>
      <c r="K6936" s="133">
        <v>43389.666666666664</v>
      </c>
      <c r="L6936" s="9">
        <f t="shared" si="1944"/>
        <v>10</v>
      </c>
      <c r="M6936" s="9">
        <f t="shared" si="1945"/>
        <v>16</v>
      </c>
      <c r="N6936" s="9">
        <f t="shared" si="1946"/>
        <v>16</v>
      </c>
      <c r="O6936" s="31" t="str">
        <f t="shared" si="1947"/>
        <v/>
      </c>
      <c r="P6936" s="134">
        <v>28.71</v>
      </c>
      <c r="Q6936" s="31">
        <f t="shared" si="1948"/>
        <v>28.71</v>
      </c>
      <c r="R6936" s="31" t="str">
        <f t="shared" si="1949"/>
        <v>-</v>
      </c>
      <c r="U6936" s="133">
        <v>43754.666666666664</v>
      </c>
      <c r="V6936" s="9">
        <f t="shared" si="1950"/>
        <v>10</v>
      </c>
      <c r="W6936" s="9">
        <f t="shared" si="1951"/>
        <v>16</v>
      </c>
      <c r="X6936" s="9">
        <f t="shared" si="1952"/>
        <v>16</v>
      </c>
      <c r="Y6936" s="31" t="str">
        <f t="shared" si="1953"/>
        <v/>
      </c>
      <c r="Z6936" s="134">
        <v>28.14</v>
      </c>
      <c r="AA6936" s="31">
        <f t="shared" si="1954"/>
        <v>28.14</v>
      </c>
      <c r="AB6936" s="31" t="str">
        <f t="shared" si="1955"/>
        <v>-</v>
      </c>
    </row>
    <row r="6937" spans="1:28" x14ac:dyDescent="0.3">
      <c r="A6937" s="133">
        <v>43024.708333333336</v>
      </c>
      <c r="B6937" s="152">
        <f t="shared" si="1956"/>
        <v>10</v>
      </c>
      <c r="C6937" s="152">
        <f t="shared" si="1957"/>
        <v>16</v>
      </c>
      <c r="D6937" s="152">
        <f t="shared" si="1958"/>
        <v>17</v>
      </c>
      <c r="E6937" s="38" t="str">
        <f t="shared" si="1959"/>
        <v/>
      </c>
      <c r="F6937" s="134">
        <v>33.35</v>
      </c>
      <c r="G6937" s="38" t="str">
        <f t="shared" si="1960"/>
        <v>-</v>
      </c>
      <c r="H6937" s="38">
        <f t="shared" si="1961"/>
        <v>33.35</v>
      </c>
      <c r="K6937" s="133">
        <v>43389.708333333336</v>
      </c>
      <c r="L6937" s="9">
        <f t="shared" si="1944"/>
        <v>10</v>
      </c>
      <c r="M6937" s="9">
        <f t="shared" si="1945"/>
        <v>16</v>
      </c>
      <c r="N6937" s="9">
        <f t="shared" si="1946"/>
        <v>17</v>
      </c>
      <c r="O6937" s="31" t="str">
        <f t="shared" si="1947"/>
        <v/>
      </c>
      <c r="P6937" s="134">
        <v>29.29</v>
      </c>
      <c r="Q6937" s="31" t="str">
        <f t="shared" si="1948"/>
        <v>-</v>
      </c>
      <c r="R6937" s="31">
        <f t="shared" si="1949"/>
        <v>29.29</v>
      </c>
      <c r="U6937" s="133">
        <v>43754.708333333336</v>
      </c>
      <c r="V6937" s="9">
        <f t="shared" si="1950"/>
        <v>10</v>
      </c>
      <c r="W6937" s="9">
        <f t="shared" si="1951"/>
        <v>16</v>
      </c>
      <c r="X6937" s="9">
        <f t="shared" si="1952"/>
        <v>17</v>
      </c>
      <c r="Y6937" s="31" t="str">
        <f t="shared" si="1953"/>
        <v/>
      </c>
      <c r="Z6937" s="134">
        <v>28.29</v>
      </c>
      <c r="AA6937" s="31" t="str">
        <f t="shared" si="1954"/>
        <v>-</v>
      </c>
      <c r="AB6937" s="31">
        <f t="shared" si="1955"/>
        <v>28.29</v>
      </c>
    </row>
    <row r="6938" spans="1:28" x14ac:dyDescent="0.3">
      <c r="A6938" s="133">
        <v>43024.75</v>
      </c>
      <c r="B6938" s="152">
        <f t="shared" si="1956"/>
        <v>10</v>
      </c>
      <c r="C6938" s="152">
        <f t="shared" si="1957"/>
        <v>16</v>
      </c>
      <c r="D6938" s="152">
        <f t="shared" si="1958"/>
        <v>18</v>
      </c>
      <c r="E6938" s="38" t="str">
        <f t="shared" si="1959"/>
        <v/>
      </c>
      <c r="F6938" s="134">
        <v>39.479999999999997</v>
      </c>
      <c r="G6938" s="38" t="str">
        <f t="shared" si="1960"/>
        <v>-</v>
      </c>
      <c r="H6938" s="38">
        <f t="shared" si="1961"/>
        <v>39.479999999999997</v>
      </c>
      <c r="K6938" s="133">
        <v>43389.75</v>
      </c>
      <c r="L6938" s="9">
        <f t="shared" si="1944"/>
        <v>10</v>
      </c>
      <c r="M6938" s="9">
        <f t="shared" si="1945"/>
        <v>16</v>
      </c>
      <c r="N6938" s="9">
        <f t="shared" si="1946"/>
        <v>18</v>
      </c>
      <c r="O6938" s="31" t="str">
        <f t="shared" si="1947"/>
        <v/>
      </c>
      <c r="P6938" s="134">
        <v>33.92</v>
      </c>
      <c r="Q6938" s="31" t="str">
        <f t="shared" si="1948"/>
        <v>-</v>
      </c>
      <c r="R6938" s="31">
        <f t="shared" si="1949"/>
        <v>33.92</v>
      </c>
      <c r="U6938" s="133">
        <v>43754.75</v>
      </c>
      <c r="V6938" s="9">
        <f t="shared" si="1950"/>
        <v>10</v>
      </c>
      <c r="W6938" s="9">
        <f t="shared" si="1951"/>
        <v>16</v>
      </c>
      <c r="X6938" s="9">
        <f t="shared" si="1952"/>
        <v>18</v>
      </c>
      <c r="Y6938" s="31" t="str">
        <f t="shared" si="1953"/>
        <v/>
      </c>
      <c r="Z6938" s="134">
        <v>30.78</v>
      </c>
      <c r="AA6938" s="31" t="str">
        <f t="shared" si="1954"/>
        <v>-</v>
      </c>
      <c r="AB6938" s="31">
        <f t="shared" si="1955"/>
        <v>30.78</v>
      </c>
    </row>
    <row r="6939" spans="1:28" x14ac:dyDescent="0.3">
      <c r="A6939" s="133">
        <v>43024.791666666664</v>
      </c>
      <c r="B6939" s="152">
        <f t="shared" si="1956"/>
        <v>10</v>
      </c>
      <c r="C6939" s="152">
        <f t="shared" si="1957"/>
        <v>16</v>
      </c>
      <c r="D6939" s="152">
        <f t="shared" si="1958"/>
        <v>19</v>
      </c>
      <c r="E6939" s="38" t="str">
        <f t="shared" si="1959"/>
        <v/>
      </c>
      <c r="F6939" s="134">
        <v>43.06</v>
      </c>
      <c r="G6939" s="38" t="str">
        <f t="shared" si="1960"/>
        <v>-</v>
      </c>
      <c r="H6939" s="38">
        <f t="shared" si="1961"/>
        <v>43.06</v>
      </c>
      <c r="K6939" s="133">
        <v>43389.791666666664</v>
      </c>
      <c r="L6939" s="9">
        <f t="shared" si="1944"/>
        <v>10</v>
      </c>
      <c r="M6939" s="9">
        <f t="shared" si="1945"/>
        <v>16</v>
      </c>
      <c r="N6939" s="9">
        <f t="shared" si="1946"/>
        <v>19</v>
      </c>
      <c r="O6939" s="31" t="str">
        <f t="shared" si="1947"/>
        <v/>
      </c>
      <c r="P6939" s="134">
        <v>37.68</v>
      </c>
      <c r="Q6939" s="31" t="str">
        <f t="shared" si="1948"/>
        <v>-</v>
      </c>
      <c r="R6939" s="31">
        <f t="shared" si="1949"/>
        <v>37.68</v>
      </c>
      <c r="U6939" s="133">
        <v>43754.791666666664</v>
      </c>
      <c r="V6939" s="9">
        <f t="shared" si="1950"/>
        <v>10</v>
      </c>
      <c r="W6939" s="9">
        <f t="shared" si="1951"/>
        <v>16</v>
      </c>
      <c r="X6939" s="9">
        <f t="shared" si="1952"/>
        <v>19</v>
      </c>
      <c r="Y6939" s="31" t="str">
        <f t="shared" si="1953"/>
        <v/>
      </c>
      <c r="Z6939" s="134">
        <v>35.92</v>
      </c>
      <c r="AA6939" s="31" t="str">
        <f t="shared" si="1954"/>
        <v>-</v>
      </c>
      <c r="AB6939" s="31">
        <f t="shared" si="1955"/>
        <v>35.92</v>
      </c>
    </row>
    <row r="6940" spans="1:28" x14ac:dyDescent="0.3">
      <c r="A6940" s="133">
        <v>43024.833333333336</v>
      </c>
      <c r="B6940" s="152">
        <f t="shared" si="1956"/>
        <v>10</v>
      </c>
      <c r="C6940" s="152">
        <f t="shared" si="1957"/>
        <v>16</v>
      </c>
      <c r="D6940" s="152">
        <f t="shared" si="1958"/>
        <v>20</v>
      </c>
      <c r="E6940" s="38" t="str">
        <f t="shared" si="1959"/>
        <v/>
      </c>
      <c r="F6940" s="134">
        <v>35.57</v>
      </c>
      <c r="G6940" s="38" t="str">
        <f t="shared" si="1960"/>
        <v>-</v>
      </c>
      <c r="H6940" s="38">
        <f t="shared" si="1961"/>
        <v>35.57</v>
      </c>
      <c r="K6940" s="133">
        <v>43389.833333333336</v>
      </c>
      <c r="L6940" s="9">
        <f t="shared" si="1944"/>
        <v>10</v>
      </c>
      <c r="M6940" s="9">
        <f t="shared" si="1945"/>
        <v>16</v>
      </c>
      <c r="N6940" s="9">
        <f t="shared" si="1946"/>
        <v>20</v>
      </c>
      <c r="O6940" s="31" t="str">
        <f t="shared" si="1947"/>
        <v/>
      </c>
      <c r="P6940" s="134">
        <v>32.130000000000003</v>
      </c>
      <c r="Q6940" s="31" t="str">
        <f t="shared" si="1948"/>
        <v>-</v>
      </c>
      <c r="R6940" s="31">
        <f t="shared" si="1949"/>
        <v>32.130000000000003</v>
      </c>
      <c r="U6940" s="133">
        <v>43754.833333333336</v>
      </c>
      <c r="V6940" s="9">
        <f t="shared" si="1950"/>
        <v>10</v>
      </c>
      <c r="W6940" s="9">
        <f t="shared" si="1951"/>
        <v>16</v>
      </c>
      <c r="X6940" s="9">
        <f t="shared" si="1952"/>
        <v>20</v>
      </c>
      <c r="Y6940" s="31" t="str">
        <f t="shared" si="1953"/>
        <v/>
      </c>
      <c r="Z6940" s="134">
        <v>32.53</v>
      </c>
      <c r="AA6940" s="31" t="str">
        <f t="shared" si="1954"/>
        <v>-</v>
      </c>
      <c r="AB6940" s="31">
        <f t="shared" si="1955"/>
        <v>32.53</v>
      </c>
    </row>
    <row r="6941" spans="1:28" x14ac:dyDescent="0.3">
      <c r="A6941" s="133">
        <v>43024.875</v>
      </c>
      <c r="B6941" s="152">
        <f t="shared" si="1956"/>
        <v>10</v>
      </c>
      <c r="C6941" s="152">
        <f t="shared" si="1957"/>
        <v>16</v>
      </c>
      <c r="D6941" s="152">
        <f t="shared" si="1958"/>
        <v>21</v>
      </c>
      <c r="E6941" s="38" t="str">
        <f t="shared" si="1959"/>
        <v/>
      </c>
      <c r="F6941" s="134">
        <v>29.79</v>
      </c>
      <c r="G6941" s="38" t="str">
        <f t="shared" si="1960"/>
        <v>-</v>
      </c>
      <c r="H6941" s="38">
        <f t="shared" si="1961"/>
        <v>29.79</v>
      </c>
      <c r="K6941" s="133">
        <v>43389.875</v>
      </c>
      <c r="L6941" s="9">
        <f t="shared" si="1944"/>
        <v>10</v>
      </c>
      <c r="M6941" s="9">
        <f t="shared" si="1945"/>
        <v>16</v>
      </c>
      <c r="N6941" s="9">
        <f t="shared" si="1946"/>
        <v>21</v>
      </c>
      <c r="O6941" s="31" t="str">
        <f t="shared" si="1947"/>
        <v/>
      </c>
      <c r="P6941" s="134">
        <v>30.42</v>
      </c>
      <c r="Q6941" s="31" t="str">
        <f t="shared" si="1948"/>
        <v>-</v>
      </c>
      <c r="R6941" s="31">
        <f t="shared" si="1949"/>
        <v>30.42</v>
      </c>
      <c r="U6941" s="133">
        <v>43754.875</v>
      </c>
      <c r="V6941" s="9">
        <f t="shared" si="1950"/>
        <v>10</v>
      </c>
      <c r="W6941" s="9">
        <f t="shared" si="1951"/>
        <v>16</v>
      </c>
      <c r="X6941" s="9">
        <f t="shared" si="1952"/>
        <v>21</v>
      </c>
      <c r="Y6941" s="31" t="str">
        <f t="shared" si="1953"/>
        <v/>
      </c>
      <c r="Z6941" s="134">
        <v>26.21</v>
      </c>
      <c r="AA6941" s="31" t="str">
        <f t="shared" si="1954"/>
        <v>-</v>
      </c>
      <c r="AB6941" s="31">
        <f t="shared" si="1955"/>
        <v>26.21</v>
      </c>
    </row>
    <row r="6942" spans="1:28" x14ac:dyDescent="0.3">
      <c r="A6942" s="133">
        <v>43024.916666666664</v>
      </c>
      <c r="B6942" s="152">
        <f t="shared" si="1956"/>
        <v>10</v>
      </c>
      <c r="C6942" s="152">
        <f t="shared" si="1957"/>
        <v>16</v>
      </c>
      <c r="D6942" s="152">
        <f t="shared" si="1958"/>
        <v>22</v>
      </c>
      <c r="E6942" s="38" t="str">
        <f t="shared" si="1959"/>
        <v/>
      </c>
      <c r="F6942" s="134">
        <v>25.24</v>
      </c>
      <c r="G6942" s="38" t="str">
        <f t="shared" si="1960"/>
        <v>-</v>
      </c>
      <c r="H6942" s="38">
        <f t="shared" si="1961"/>
        <v>25.24</v>
      </c>
      <c r="K6942" s="133">
        <v>43389.916666666664</v>
      </c>
      <c r="L6942" s="9">
        <f t="shared" si="1944"/>
        <v>10</v>
      </c>
      <c r="M6942" s="9">
        <f t="shared" si="1945"/>
        <v>16</v>
      </c>
      <c r="N6942" s="9">
        <f t="shared" si="1946"/>
        <v>22</v>
      </c>
      <c r="O6942" s="31" t="str">
        <f t="shared" si="1947"/>
        <v/>
      </c>
      <c r="P6942" s="134">
        <v>25.14</v>
      </c>
      <c r="Q6942" s="31" t="str">
        <f t="shared" si="1948"/>
        <v>-</v>
      </c>
      <c r="R6942" s="31">
        <f t="shared" si="1949"/>
        <v>25.14</v>
      </c>
      <c r="U6942" s="133">
        <v>43754.916666666664</v>
      </c>
      <c r="V6942" s="9">
        <f t="shared" si="1950"/>
        <v>10</v>
      </c>
      <c r="W6942" s="9">
        <f t="shared" si="1951"/>
        <v>16</v>
      </c>
      <c r="X6942" s="9">
        <f t="shared" si="1952"/>
        <v>22</v>
      </c>
      <c r="Y6942" s="31" t="str">
        <f t="shared" si="1953"/>
        <v/>
      </c>
      <c r="Z6942" s="134">
        <v>22.21</v>
      </c>
      <c r="AA6942" s="31" t="str">
        <f t="shared" si="1954"/>
        <v>-</v>
      </c>
      <c r="AB6942" s="31">
        <f t="shared" si="1955"/>
        <v>22.21</v>
      </c>
    </row>
    <row r="6943" spans="1:28" x14ac:dyDescent="0.3">
      <c r="A6943" s="133">
        <v>43024.958333333336</v>
      </c>
      <c r="B6943" s="152">
        <f t="shared" si="1956"/>
        <v>10</v>
      </c>
      <c r="C6943" s="152">
        <f t="shared" si="1957"/>
        <v>16</v>
      </c>
      <c r="D6943" s="152">
        <f t="shared" si="1958"/>
        <v>23</v>
      </c>
      <c r="E6943" s="38" t="str">
        <f t="shared" si="1959"/>
        <v/>
      </c>
      <c r="F6943" s="134">
        <v>23.9</v>
      </c>
      <c r="G6943" s="38" t="str">
        <f t="shared" si="1960"/>
        <v>-</v>
      </c>
      <c r="H6943" s="38">
        <f t="shared" si="1961"/>
        <v>23.9</v>
      </c>
      <c r="K6943" s="133">
        <v>43389.958333333336</v>
      </c>
      <c r="L6943" s="9">
        <f t="shared" si="1944"/>
        <v>10</v>
      </c>
      <c r="M6943" s="9">
        <f t="shared" si="1945"/>
        <v>16</v>
      </c>
      <c r="N6943" s="9">
        <f t="shared" si="1946"/>
        <v>23</v>
      </c>
      <c r="O6943" s="31" t="str">
        <f t="shared" si="1947"/>
        <v/>
      </c>
      <c r="P6943" s="134">
        <v>24.26</v>
      </c>
      <c r="Q6943" s="31" t="str">
        <f t="shared" si="1948"/>
        <v>-</v>
      </c>
      <c r="R6943" s="31">
        <f t="shared" si="1949"/>
        <v>24.26</v>
      </c>
      <c r="U6943" s="133">
        <v>43754.958333333336</v>
      </c>
      <c r="V6943" s="9">
        <f t="shared" si="1950"/>
        <v>10</v>
      </c>
      <c r="W6943" s="9">
        <f t="shared" si="1951"/>
        <v>16</v>
      </c>
      <c r="X6943" s="9">
        <f t="shared" si="1952"/>
        <v>23</v>
      </c>
      <c r="Y6943" s="31" t="str">
        <f t="shared" si="1953"/>
        <v/>
      </c>
      <c r="Z6943" s="134">
        <v>20.100000000000001</v>
      </c>
      <c r="AA6943" s="31" t="str">
        <f t="shared" si="1954"/>
        <v>-</v>
      </c>
      <c r="AB6943" s="31">
        <f t="shared" si="1955"/>
        <v>20.100000000000001</v>
      </c>
    </row>
    <row r="6944" spans="1:28" x14ac:dyDescent="0.3">
      <c r="A6944" s="133">
        <v>43025</v>
      </c>
      <c r="B6944" s="152">
        <f t="shared" si="1956"/>
        <v>10</v>
      </c>
      <c r="C6944" s="152">
        <f t="shared" si="1957"/>
        <v>17</v>
      </c>
      <c r="D6944" s="152">
        <f t="shared" si="1958"/>
        <v>0</v>
      </c>
      <c r="E6944" s="38" t="str">
        <f t="shared" si="1959"/>
        <v/>
      </c>
      <c r="F6944" s="134">
        <v>23.91</v>
      </c>
      <c r="G6944" s="38" t="str">
        <f t="shared" si="1960"/>
        <v>-</v>
      </c>
      <c r="H6944" s="38">
        <f t="shared" si="1961"/>
        <v>23.91</v>
      </c>
      <c r="K6944" s="133">
        <v>43390</v>
      </c>
      <c r="L6944" s="9">
        <f t="shared" si="1944"/>
        <v>10</v>
      </c>
      <c r="M6944" s="9">
        <f t="shared" si="1945"/>
        <v>17</v>
      </c>
      <c r="N6944" s="9">
        <f t="shared" si="1946"/>
        <v>0</v>
      </c>
      <c r="O6944" s="31" t="str">
        <f t="shared" si="1947"/>
        <v/>
      </c>
      <c r="P6944" s="134">
        <v>23.13</v>
      </c>
      <c r="Q6944" s="31" t="str">
        <f t="shared" si="1948"/>
        <v>-</v>
      </c>
      <c r="R6944" s="31">
        <f t="shared" si="1949"/>
        <v>23.13</v>
      </c>
      <c r="U6944" s="133">
        <v>43755</v>
      </c>
      <c r="V6944" s="9">
        <f t="shared" si="1950"/>
        <v>10</v>
      </c>
      <c r="W6944" s="9">
        <f t="shared" si="1951"/>
        <v>17</v>
      </c>
      <c r="X6944" s="9">
        <f t="shared" si="1952"/>
        <v>0</v>
      </c>
      <c r="Y6944" s="31" t="str">
        <f t="shared" si="1953"/>
        <v/>
      </c>
      <c r="Z6944" s="134">
        <v>19.29</v>
      </c>
      <c r="AA6944" s="31" t="str">
        <f t="shared" si="1954"/>
        <v>-</v>
      </c>
      <c r="AB6944" s="31">
        <f t="shared" si="1955"/>
        <v>19.29</v>
      </c>
    </row>
    <row r="6945" spans="1:28" x14ac:dyDescent="0.3">
      <c r="A6945" s="133">
        <v>43025.041666666664</v>
      </c>
      <c r="B6945" s="152">
        <f t="shared" si="1956"/>
        <v>10</v>
      </c>
      <c r="C6945" s="152">
        <f t="shared" si="1957"/>
        <v>17</v>
      </c>
      <c r="D6945" s="152">
        <f t="shared" si="1958"/>
        <v>1</v>
      </c>
      <c r="E6945" s="38" t="str">
        <f t="shared" si="1959"/>
        <v/>
      </c>
      <c r="F6945" s="134">
        <v>23.2</v>
      </c>
      <c r="G6945" s="38" t="str">
        <f t="shared" si="1960"/>
        <v>-</v>
      </c>
      <c r="H6945" s="38">
        <f t="shared" si="1961"/>
        <v>23.2</v>
      </c>
      <c r="K6945" s="133">
        <v>43390.041666666664</v>
      </c>
      <c r="L6945" s="9">
        <f t="shared" si="1944"/>
        <v>10</v>
      </c>
      <c r="M6945" s="9">
        <f t="shared" si="1945"/>
        <v>17</v>
      </c>
      <c r="N6945" s="9">
        <f t="shared" si="1946"/>
        <v>1</v>
      </c>
      <c r="O6945" s="31" t="str">
        <f t="shared" si="1947"/>
        <v/>
      </c>
      <c r="P6945" s="134">
        <v>23.06</v>
      </c>
      <c r="Q6945" s="31" t="str">
        <f t="shared" si="1948"/>
        <v>-</v>
      </c>
      <c r="R6945" s="31">
        <f t="shared" si="1949"/>
        <v>23.06</v>
      </c>
      <c r="U6945" s="133">
        <v>43755.041666666664</v>
      </c>
      <c r="V6945" s="9">
        <f t="shared" si="1950"/>
        <v>10</v>
      </c>
      <c r="W6945" s="9">
        <f t="shared" si="1951"/>
        <v>17</v>
      </c>
      <c r="X6945" s="9">
        <f t="shared" si="1952"/>
        <v>1</v>
      </c>
      <c r="Y6945" s="31" t="str">
        <f t="shared" si="1953"/>
        <v/>
      </c>
      <c r="Z6945" s="134">
        <v>18.8</v>
      </c>
      <c r="AA6945" s="31" t="str">
        <f t="shared" si="1954"/>
        <v>-</v>
      </c>
      <c r="AB6945" s="31">
        <f t="shared" si="1955"/>
        <v>18.8</v>
      </c>
    </row>
    <row r="6946" spans="1:28" x14ac:dyDescent="0.3">
      <c r="A6946" s="133">
        <v>43025.083333333336</v>
      </c>
      <c r="B6946" s="152">
        <f t="shared" si="1956"/>
        <v>10</v>
      </c>
      <c r="C6946" s="152">
        <f t="shared" si="1957"/>
        <v>17</v>
      </c>
      <c r="D6946" s="152">
        <f t="shared" si="1958"/>
        <v>2</v>
      </c>
      <c r="E6946" s="38" t="str">
        <f t="shared" si="1959"/>
        <v/>
      </c>
      <c r="F6946" s="134">
        <v>22.78</v>
      </c>
      <c r="G6946" s="38" t="str">
        <f t="shared" si="1960"/>
        <v>-</v>
      </c>
      <c r="H6946" s="38">
        <f t="shared" si="1961"/>
        <v>22.78</v>
      </c>
      <c r="K6946" s="133">
        <v>43390.083333333336</v>
      </c>
      <c r="L6946" s="9">
        <f t="shared" si="1944"/>
        <v>10</v>
      </c>
      <c r="M6946" s="9">
        <f t="shared" si="1945"/>
        <v>17</v>
      </c>
      <c r="N6946" s="9">
        <f t="shared" si="1946"/>
        <v>2</v>
      </c>
      <c r="O6946" s="31" t="str">
        <f t="shared" si="1947"/>
        <v/>
      </c>
      <c r="P6946" s="134">
        <v>22.68</v>
      </c>
      <c r="Q6946" s="31" t="str">
        <f t="shared" si="1948"/>
        <v>-</v>
      </c>
      <c r="R6946" s="31">
        <f t="shared" si="1949"/>
        <v>22.68</v>
      </c>
      <c r="U6946" s="133">
        <v>43755.083333333336</v>
      </c>
      <c r="V6946" s="9">
        <f t="shared" si="1950"/>
        <v>10</v>
      </c>
      <c r="W6946" s="9">
        <f t="shared" si="1951"/>
        <v>17</v>
      </c>
      <c r="X6946" s="9">
        <f t="shared" si="1952"/>
        <v>2</v>
      </c>
      <c r="Y6946" s="31" t="str">
        <f t="shared" si="1953"/>
        <v/>
      </c>
      <c r="Z6946" s="134">
        <v>18.32</v>
      </c>
      <c r="AA6946" s="31" t="str">
        <f t="shared" si="1954"/>
        <v>-</v>
      </c>
      <c r="AB6946" s="31">
        <f t="shared" si="1955"/>
        <v>18.32</v>
      </c>
    </row>
    <row r="6947" spans="1:28" x14ac:dyDescent="0.3">
      <c r="A6947" s="133">
        <v>43025.125</v>
      </c>
      <c r="B6947" s="152">
        <f t="shared" si="1956"/>
        <v>10</v>
      </c>
      <c r="C6947" s="152">
        <f t="shared" si="1957"/>
        <v>17</v>
      </c>
      <c r="D6947" s="152">
        <f t="shared" si="1958"/>
        <v>3</v>
      </c>
      <c r="E6947" s="38" t="str">
        <f t="shared" si="1959"/>
        <v/>
      </c>
      <c r="F6947" s="134">
        <v>22.76</v>
      </c>
      <c r="G6947" s="38" t="str">
        <f t="shared" si="1960"/>
        <v>-</v>
      </c>
      <c r="H6947" s="38">
        <f t="shared" si="1961"/>
        <v>22.76</v>
      </c>
      <c r="K6947" s="133">
        <v>43390.125</v>
      </c>
      <c r="L6947" s="9">
        <f t="shared" si="1944"/>
        <v>10</v>
      </c>
      <c r="M6947" s="9">
        <f t="shared" si="1945"/>
        <v>17</v>
      </c>
      <c r="N6947" s="9">
        <f t="shared" si="1946"/>
        <v>3</v>
      </c>
      <c r="O6947" s="31" t="str">
        <f t="shared" si="1947"/>
        <v/>
      </c>
      <c r="P6947" s="134">
        <v>22.83</v>
      </c>
      <c r="Q6947" s="31" t="str">
        <f t="shared" si="1948"/>
        <v>-</v>
      </c>
      <c r="R6947" s="31">
        <f t="shared" si="1949"/>
        <v>22.83</v>
      </c>
      <c r="U6947" s="133">
        <v>43755.125</v>
      </c>
      <c r="V6947" s="9">
        <f t="shared" si="1950"/>
        <v>10</v>
      </c>
      <c r="W6947" s="9">
        <f t="shared" si="1951"/>
        <v>17</v>
      </c>
      <c r="X6947" s="9">
        <f t="shared" si="1952"/>
        <v>3</v>
      </c>
      <c r="Y6947" s="31" t="str">
        <f t="shared" si="1953"/>
        <v/>
      </c>
      <c r="Z6947" s="134">
        <v>18.14</v>
      </c>
      <c r="AA6947" s="31" t="str">
        <f t="shared" si="1954"/>
        <v>-</v>
      </c>
      <c r="AB6947" s="31">
        <f t="shared" si="1955"/>
        <v>18.14</v>
      </c>
    </row>
    <row r="6948" spans="1:28" x14ac:dyDescent="0.3">
      <c r="A6948" s="133">
        <v>43025.166666666664</v>
      </c>
      <c r="B6948" s="152">
        <f t="shared" si="1956"/>
        <v>10</v>
      </c>
      <c r="C6948" s="152">
        <f t="shared" si="1957"/>
        <v>17</v>
      </c>
      <c r="D6948" s="152">
        <f t="shared" si="1958"/>
        <v>4</v>
      </c>
      <c r="E6948" s="38" t="str">
        <f t="shared" si="1959"/>
        <v/>
      </c>
      <c r="F6948" s="134">
        <v>23.67</v>
      </c>
      <c r="G6948" s="38" t="str">
        <f t="shared" si="1960"/>
        <v>-</v>
      </c>
      <c r="H6948" s="38">
        <f t="shared" si="1961"/>
        <v>23.67</v>
      </c>
      <c r="K6948" s="133">
        <v>43390.166666666664</v>
      </c>
      <c r="L6948" s="9">
        <f t="shared" si="1944"/>
        <v>10</v>
      </c>
      <c r="M6948" s="9">
        <f t="shared" si="1945"/>
        <v>17</v>
      </c>
      <c r="N6948" s="9">
        <f t="shared" si="1946"/>
        <v>4</v>
      </c>
      <c r="O6948" s="31" t="str">
        <f t="shared" si="1947"/>
        <v/>
      </c>
      <c r="P6948" s="134">
        <v>22.64</v>
      </c>
      <c r="Q6948" s="31" t="str">
        <f t="shared" si="1948"/>
        <v>-</v>
      </c>
      <c r="R6948" s="31">
        <f t="shared" si="1949"/>
        <v>22.64</v>
      </c>
      <c r="U6948" s="133">
        <v>43755.166666666664</v>
      </c>
      <c r="V6948" s="9">
        <f t="shared" si="1950"/>
        <v>10</v>
      </c>
      <c r="W6948" s="9">
        <f t="shared" si="1951"/>
        <v>17</v>
      </c>
      <c r="X6948" s="9">
        <f t="shared" si="1952"/>
        <v>4</v>
      </c>
      <c r="Y6948" s="31" t="str">
        <f t="shared" si="1953"/>
        <v/>
      </c>
      <c r="Z6948" s="134">
        <v>19</v>
      </c>
      <c r="AA6948" s="31" t="str">
        <f t="shared" si="1954"/>
        <v>-</v>
      </c>
      <c r="AB6948" s="31">
        <f t="shared" si="1955"/>
        <v>19</v>
      </c>
    </row>
    <row r="6949" spans="1:28" x14ac:dyDescent="0.3">
      <c r="A6949" s="133">
        <v>43025.208333333336</v>
      </c>
      <c r="B6949" s="152">
        <f t="shared" si="1956"/>
        <v>10</v>
      </c>
      <c r="C6949" s="152">
        <f t="shared" si="1957"/>
        <v>17</v>
      </c>
      <c r="D6949" s="152">
        <f t="shared" si="1958"/>
        <v>5</v>
      </c>
      <c r="E6949" s="38" t="str">
        <f t="shared" si="1959"/>
        <v/>
      </c>
      <c r="F6949" s="134">
        <v>26.9</v>
      </c>
      <c r="G6949" s="38" t="str">
        <f t="shared" si="1960"/>
        <v>-</v>
      </c>
      <c r="H6949" s="38">
        <f t="shared" si="1961"/>
        <v>26.9</v>
      </c>
      <c r="K6949" s="133">
        <v>43390.208333333336</v>
      </c>
      <c r="L6949" s="9">
        <f t="shared" si="1944"/>
        <v>10</v>
      </c>
      <c r="M6949" s="9">
        <f t="shared" si="1945"/>
        <v>17</v>
      </c>
      <c r="N6949" s="9">
        <f t="shared" si="1946"/>
        <v>5</v>
      </c>
      <c r="O6949" s="31" t="str">
        <f t="shared" si="1947"/>
        <v/>
      </c>
      <c r="P6949" s="134">
        <v>26.07</v>
      </c>
      <c r="Q6949" s="31" t="str">
        <f t="shared" si="1948"/>
        <v>-</v>
      </c>
      <c r="R6949" s="31">
        <f t="shared" si="1949"/>
        <v>26.07</v>
      </c>
      <c r="U6949" s="133">
        <v>43755.208333333336</v>
      </c>
      <c r="V6949" s="9">
        <f t="shared" si="1950"/>
        <v>10</v>
      </c>
      <c r="W6949" s="9">
        <f t="shared" si="1951"/>
        <v>17</v>
      </c>
      <c r="X6949" s="9">
        <f t="shared" si="1952"/>
        <v>5</v>
      </c>
      <c r="Y6949" s="31" t="str">
        <f t="shared" si="1953"/>
        <v/>
      </c>
      <c r="Z6949" s="134">
        <v>21.87</v>
      </c>
      <c r="AA6949" s="31" t="str">
        <f t="shared" si="1954"/>
        <v>-</v>
      </c>
      <c r="AB6949" s="31">
        <f t="shared" si="1955"/>
        <v>21.87</v>
      </c>
    </row>
    <row r="6950" spans="1:28" x14ac:dyDescent="0.3">
      <c r="A6950" s="133">
        <v>43025.25</v>
      </c>
      <c r="B6950" s="152">
        <f t="shared" si="1956"/>
        <v>10</v>
      </c>
      <c r="C6950" s="152">
        <f t="shared" si="1957"/>
        <v>17</v>
      </c>
      <c r="D6950" s="152">
        <f t="shared" si="1958"/>
        <v>6</v>
      </c>
      <c r="E6950" s="38" t="str">
        <f t="shared" si="1959"/>
        <v/>
      </c>
      <c r="F6950" s="134">
        <v>38.159999999999997</v>
      </c>
      <c r="G6950" s="38" t="str">
        <f t="shared" si="1960"/>
        <v>-</v>
      </c>
      <c r="H6950" s="38">
        <f t="shared" si="1961"/>
        <v>38.159999999999997</v>
      </c>
      <c r="K6950" s="133">
        <v>43390.25</v>
      </c>
      <c r="L6950" s="9">
        <f t="shared" si="1944"/>
        <v>10</v>
      </c>
      <c r="M6950" s="9">
        <f t="shared" si="1945"/>
        <v>17</v>
      </c>
      <c r="N6950" s="9">
        <f t="shared" si="1946"/>
        <v>6</v>
      </c>
      <c r="O6950" s="31" t="str">
        <f t="shared" si="1947"/>
        <v/>
      </c>
      <c r="P6950" s="134">
        <v>33.03</v>
      </c>
      <c r="Q6950" s="31" t="str">
        <f t="shared" si="1948"/>
        <v>-</v>
      </c>
      <c r="R6950" s="31">
        <f t="shared" si="1949"/>
        <v>33.03</v>
      </c>
      <c r="U6950" s="133">
        <v>43755.25</v>
      </c>
      <c r="V6950" s="9">
        <f t="shared" si="1950"/>
        <v>10</v>
      </c>
      <c r="W6950" s="9">
        <f t="shared" si="1951"/>
        <v>17</v>
      </c>
      <c r="X6950" s="9">
        <f t="shared" si="1952"/>
        <v>6</v>
      </c>
      <c r="Y6950" s="31" t="str">
        <f t="shared" si="1953"/>
        <v/>
      </c>
      <c r="Z6950" s="134">
        <v>30.96</v>
      </c>
      <c r="AA6950" s="31" t="str">
        <f t="shared" si="1954"/>
        <v>-</v>
      </c>
      <c r="AB6950" s="31">
        <f t="shared" si="1955"/>
        <v>30.96</v>
      </c>
    </row>
    <row r="6951" spans="1:28" x14ac:dyDescent="0.3">
      <c r="A6951" s="133">
        <v>43025.291666666664</v>
      </c>
      <c r="B6951" s="152">
        <f t="shared" si="1956"/>
        <v>10</v>
      </c>
      <c r="C6951" s="152">
        <f t="shared" si="1957"/>
        <v>17</v>
      </c>
      <c r="D6951" s="152">
        <f t="shared" si="1958"/>
        <v>7</v>
      </c>
      <c r="E6951" s="38" t="str">
        <f t="shared" si="1959"/>
        <v/>
      </c>
      <c r="F6951" s="134">
        <v>43.98</v>
      </c>
      <c r="G6951" s="38" t="str">
        <f t="shared" si="1960"/>
        <v>-</v>
      </c>
      <c r="H6951" s="38">
        <f t="shared" si="1961"/>
        <v>43.98</v>
      </c>
      <c r="K6951" s="133">
        <v>43390.291666666664</v>
      </c>
      <c r="L6951" s="9">
        <f t="shared" si="1944"/>
        <v>10</v>
      </c>
      <c r="M6951" s="9">
        <f t="shared" si="1945"/>
        <v>17</v>
      </c>
      <c r="N6951" s="9">
        <f t="shared" si="1946"/>
        <v>7</v>
      </c>
      <c r="O6951" s="31" t="str">
        <f t="shared" si="1947"/>
        <v/>
      </c>
      <c r="P6951" s="134">
        <v>32.72</v>
      </c>
      <c r="Q6951" s="31" t="str">
        <f t="shared" si="1948"/>
        <v>-</v>
      </c>
      <c r="R6951" s="31">
        <f t="shared" si="1949"/>
        <v>32.72</v>
      </c>
      <c r="U6951" s="133">
        <v>43755.291666666664</v>
      </c>
      <c r="V6951" s="9">
        <f t="shared" si="1950"/>
        <v>10</v>
      </c>
      <c r="W6951" s="9">
        <f t="shared" si="1951"/>
        <v>17</v>
      </c>
      <c r="X6951" s="9">
        <f t="shared" si="1952"/>
        <v>7</v>
      </c>
      <c r="Y6951" s="31" t="str">
        <f t="shared" si="1953"/>
        <v/>
      </c>
      <c r="Z6951" s="134">
        <v>33.200000000000003</v>
      </c>
      <c r="AA6951" s="31" t="str">
        <f t="shared" si="1954"/>
        <v>-</v>
      </c>
      <c r="AB6951" s="31">
        <f t="shared" si="1955"/>
        <v>33.200000000000003</v>
      </c>
    </row>
    <row r="6952" spans="1:28" x14ac:dyDescent="0.3">
      <c r="A6952" s="133">
        <v>43025.333333333336</v>
      </c>
      <c r="B6952" s="152">
        <f t="shared" si="1956"/>
        <v>10</v>
      </c>
      <c r="C6952" s="152">
        <f t="shared" si="1957"/>
        <v>17</v>
      </c>
      <c r="D6952" s="152">
        <f t="shared" si="1958"/>
        <v>8</v>
      </c>
      <c r="E6952" s="38" t="str">
        <f t="shared" si="1959"/>
        <v/>
      </c>
      <c r="F6952" s="134">
        <v>37.86</v>
      </c>
      <c r="G6952" s="38">
        <f t="shared" si="1960"/>
        <v>37.86</v>
      </c>
      <c r="H6952" s="38" t="str">
        <f t="shared" si="1961"/>
        <v>-</v>
      </c>
      <c r="K6952" s="133">
        <v>43390.333333333336</v>
      </c>
      <c r="L6952" s="9">
        <f t="shared" si="1944"/>
        <v>10</v>
      </c>
      <c r="M6952" s="9">
        <f t="shared" si="1945"/>
        <v>17</v>
      </c>
      <c r="N6952" s="9">
        <f t="shared" si="1946"/>
        <v>8</v>
      </c>
      <c r="O6952" s="31" t="str">
        <f t="shared" si="1947"/>
        <v/>
      </c>
      <c r="P6952" s="134">
        <v>31.79</v>
      </c>
      <c r="Q6952" s="31">
        <f t="shared" si="1948"/>
        <v>31.79</v>
      </c>
      <c r="R6952" s="31" t="str">
        <f t="shared" si="1949"/>
        <v>-</v>
      </c>
      <c r="U6952" s="133">
        <v>43755.333333333336</v>
      </c>
      <c r="V6952" s="9">
        <f t="shared" si="1950"/>
        <v>10</v>
      </c>
      <c r="W6952" s="9">
        <f t="shared" si="1951"/>
        <v>17</v>
      </c>
      <c r="X6952" s="9">
        <f t="shared" si="1952"/>
        <v>8</v>
      </c>
      <c r="Y6952" s="31" t="str">
        <f t="shared" si="1953"/>
        <v/>
      </c>
      <c r="Z6952" s="134">
        <v>32.97</v>
      </c>
      <c r="AA6952" s="31">
        <f t="shared" si="1954"/>
        <v>32.97</v>
      </c>
      <c r="AB6952" s="31" t="str">
        <f t="shared" si="1955"/>
        <v>-</v>
      </c>
    </row>
    <row r="6953" spans="1:28" x14ac:dyDescent="0.3">
      <c r="A6953" s="133">
        <v>43025.375</v>
      </c>
      <c r="B6953" s="152">
        <f t="shared" si="1956"/>
        <v>10</v>
      </c>
      <c r="C6953" s="152">
        <f t="shared" si="1957"/>
        <v>17</v>
      </c>
      <c r="D6953" s="152">
        <f t="shared" si="1958"/>
        <v>9</v>
      </c>
      <c r="E6953" s="38" t="str">
        <f t="shared" si="1959"/>
        <v/>
      </c>
      <c r="F6953" s="134">
        <v>36.659999999999997</v>
      </c>
      <c r="G6953" s="38">
        <f t="shared" si="1960"/>
        <v>36.659999999999997</v>
      </c>
      <c r="H6953" s="38" t="str">
        <f t="shared" si="1961"/>
        <v>-</v>
      </c>
      <c r="K6953" s="133">
        <v>43390.375</v>
      </c>
      <c r="L6953" s="9">
        <f t="shared" si="1944"/>
        <v>10</v>
      </c>
      <c r="M6953" s="9">
        <f t="shared" si="1945"/>
        <v>17</v>
      </c>
      <c r="N6953" s="9">
        <f t="shared" si="1946"/>
        <v>9</v>
      </c>
      <c r="O6953" s="31" t="str">
        <f t="shared" si="1947"/>
        <v/>
      </c>
      <c r="P6953" s="134">
        <v>30.38</v>
      </c>
      <c r="Q6953" s="31">
        <f t="shared" si="1948"/>
        <v>30.38</v>
      </c>
      <c r="R6953" s="31" t="str">
        <f t="shared" si="1949"/>
        <v>-</v>
      </c>
      <c r="U6953" s="133">
        <v>43755.375</v>
      </c>
      <c r="V6953" s="9">
        <f t="shared" si="1950"/>
        <v>10</v>
      </c>
      <c r="W6953" s="9">
        <f t="shared" si="1951"/>
        <v>17</v>
      </c>
      <c r="X6953" s="9">
        <f t="shared" si="1952"/>
        <v>9</v>
      </c>
      <c r="Y6953" s="31" t="str">
        <f t="shared" si="1953"/>
        <v/>
      </c>
      <c r="Z6953" s="134">
        <v>32.24</v>
      </c>
      <c r="AA6953" s="31">
        <f t="shared" si="1954"/>
        <v>32.24</v>
      </c>
      <c r="AB6953" s="31" t="str">
        <f t="shared" si="1955"/>
        <v>-</v>
      </c>
    </row>
    <row r="6954" spans="1:28" x14ac:dyDescent="0.3">
      <c r="A6954" s="133">
        <v>43025.416666666664</v>
      </c>
      <c r="B6954" s="152">
        <f t="shared" si="1956"/>
        <v>10</v>
      </c>
      <c r="C6954" s="152">
        <f t="shared" si="1957"/>
        <v>17</v>
      </c>
      <c r="D6954" s="152">
        <f t="shared" si="1958"/>
        <v>10</v>
      </c>
      <c r="E6954" s="38" t="str">
        <f t="shared" si="1959"/>
        <v/>
      </c>
      <c r="F6954" s="134">
        <v>38.880000000000003</v>
      </c>
      <c r="G6954" s="38">
        <f t="shared" si="1960"/>
        <v>38.880000000000003</v>
      </c>
      <c r="H6954" s="38" t="str">
        <f t="shared" si="1961"/>
        <v>-</v>
      </c>
      <c r="K6954" s="133">
        <v>43390.416666666664</v>
      </c>
      <c r="L6954" s="9">
        <f t="shared" si="1944"/>
        <v>10</v>
      </c>
      <c r="M6954" s="9">
        <f t="shared" si="1945"/>
        <v>17</v>
      </c>
      <c r="N6954" s="9">
        <f t="shared" si="1946"/>
        <v>10</v>
      </c>
      <c r="O6954" s="31" t="str">
        <f t="shared" si="1947"/>
        <v/>
      </c>
      <c r="P6954" s="134">
        <v>30.01</v>
      </c>
      <c r="Q6954" s="31">
        <f t="shared" si="1948"/>
        <v>30.01</v>
      </c>
      <c r="R6954" s="31" t="str">
        <f t="shared" si="1949"/>
        <v>-</v>
      </c>
      <c r="U6954" s="133">
        <v>43755.416666666664</v>
      </c>
      <c r="V6954" s="9">
        <f t="shared" si="1950"/>
        <v>10</v>
      </c>
      <c r="W6954" s="9">
        <f t="shared" si="1951"/>
        <v>17</v>
      </c>
      <c r="X6954" s="9">
        <f t="shared" si="1952"/>
        <v>10</v>
      </c>
      <c r="Y6954" s="31" t="str">
        <f t="shared" si="1953"/>
        <v/>
      </c>
      <c r="Z6954" s="134">
        <v>31.6</v>
      </c>
      <c r="AA6954" s="31">
        <f t="shared" si="1954"/>
        <v>31.6</v>
      </c>
      <c r="AB6954" s="31" t="str">
        <f t="shared" si="1955"/>
        <v>-</v>
      </c>
    </row>
    <row r="6955" spans="1:28" x14ac:dyDescent="0.3">
      <c r="A6955" s="133">
        <v>43025.458333333336</v>
      </c>
      <c r="B6955" s="152">
        <f t="shared" si="1956"/>
        <v>10</v>
      </c>
      <c r="C6955" s="152">
        <f t="shared" si="1957"/>
        <v>17</v>
      </c>
      <c r="D6955" s="152">
        <f t="shared" si="1958"/>
        <v>11</v>
      </c>
      <c r="E6955" s="38" t="str">
        <f t="shared" si="1959"/>
        <v/>
      </c>
      <c r="F6955" s="134">
        <v>35.07</v>
      </c>
      <c r="G6955" s="38">
        <f t="shared" si="1960"/>
        <v>35.07</v>
      </c>
      <c r="H6955" s="38" t="str">
        <f t="shared" si="1961"/>
        <v>-</v>
      </c>
      <c r="K6955" s="133">
        <v>43390.458333333336</v>
      </c>
      <c r="L6955" s="9">
        <f t="shared" si="1944"/>
        <v>10</v>
      </c>
      <c r="M6955" s="9">
        <f t="shared" si="1945"/>
        <v>17</v>
      </c>
      <c r="N6955" s="9">
        <f t="shared" si="1946"/>
        <v>11</v>
      </c>
      <c r="O6955" s="31" t="str">
        <f t="shared" si="1947"/>
        <v/>
      </c>
      <c r="P6955" s="134">
        <v>29.41</v>
      </c>
      <c r="Q6955" s="31">
        <f t="shared" si="1948"/>
        <v>29.41</v>
      </c>
      <c r="R6955" s="31" t="str">
        <f t="shared" si="1949"/>
        <v>-</v>
      </c>
      <c r="U6955" s="133">
        <v>43755.458333333336</v>
      </c>
      <c r="V6955" s="9">
        <f t="shared" si="1950"/>
        <v>10</v>
      </c>
      <c r="W6955" s="9">
        <f t="shared" si="1951"/>
        <v>17</v>
      </c>
      <c r="X6955" s="9">
        <f t="shared" si="1952"/>
        <v>11</v>
      </c>
      <c r="Y6955" s="31" t="str">
        <f t="shared" si="1953"/>
        <v/>
      </c>
      <c r="Z6955" s="134">
        <v>29.83</v>
      </c>
      <c r="AA6955" s="31">
        <f t="shared" si="1954"/>
        <v>29.83</v>
      </c>
      <c r="AB6955" s="31" t="str">
        <f t="shared" si="1955"/>
        <v>-</v>
      </c>
    </row>
    <row r="6956" spans="1:28" x14ac:dyDescent="0.3">
      <c r="A6956" s="133">
        <v>43025.5</v>
      </c>
      <c r="B6956" s="152">
        <f t="shared" si="1956"/>
        <v>10</v>
      </c>
      <c r="C6956" s="152">
        <f t="shared" si="1957"/>
        <v>17</v>
      </c>
      <c r="D6956" s="152">
        <f t="shared" si="1958"/>
        <v>12</v>
      </c>
      <c r="E6956" s="38" t="str">
        <f t="shared" si="1959"/>
        <v/>
      </c>
      <c r="F6956" s="134">
        <v>33.950000000000003</v>
      </c>
      <c r="G6956" s="38">
        <f t="shared" si="1960"/>
        <v>33.950000000000003</v>
      </c>
      <c r="H6956" s="38" t="str">
        <f t="shared" si="1961"/>
        <v>-</v>
      </c>
      <c r="K6956" s="133">
        <v>43390.5</v>
      </c>
      <c r="L6956" s="9">
        <f t="shared" si="1944"/>
        <v>10</v>
      </c>
      <c r="M6956" s="9">
        <f t="shared" si="1945"/>
        <v>17</v>
      </c>
      <c r="N6956" s="9">
        <f t="shared" si="1946"/>
        <v>12</v>
      </c>
      <c r="O6956" s="31" t="str">
        <f t="shared" si="1947"/>
        <v/>
      </c>
      <c r="P6956" s="134">
        <v>29.38</v>
      </c>
      <c r="Q6956" s="31">
        <f t="shared" si="1948"/>
        <v>29.38</v>
      </c>
      <c r="R6956" s="31" t="str">
        <f t="shared" si="1949"/>
        <v>-</v>
      </c>
      <c r="U6956" s="133">
        <v>43755.5</v>
      </c>
      <c r="V6956" s="9">
        <f t="shared" si="1950"/>
        <v>10</v>
      </c>
      <c r="W6956" s="9">
        <f t="shared" si="1951"/>
        <v>17</v>
      </c>
      <c r="X6956" s="9">
        <f t="shared" si="1952"/>
        <v>12</v>
      </c>
      <c r="Y6956" s="31" t="str">
        <f t="shared" si="1953"/>
        <v/>
      </c>
      <c r="Z6956" s="134">
        <v>30.67</v>
      </c>
      <c r="AA6956" s="31">
        <f t="shared" si="1954"/>
        <v>30.67</v>
      </c>
      <c r="AB6956" s="31" t="str">
        <f t="shared" si="1955"/>
        <v>-</v>
      </c>
    </row>
    <row r="6957" spans="1:28" x14ac:dyDescent="0.3">
      <c r="A6957" s="133">
        <v>43025.541666666664</v>
      </c>
      <c r="B6957" s="152">
        <f t="shared" si="1956"/>
        <v>10</v>
      </c>
      <c r="C6957" s="152">
        <f t="shared" si="1957"/>
        <v>17</v>
      </c>
      <c r="D6957" s="152">
        <f t="shared" si="1958"/>
        <v>13</v>
      </c>
      <c r="E6957" s="38" t="str">
        <f t="shared" si="1959"/>
        <v/>
      </c>
      <c r="F6957" s="134">
        <v>32.549999999999997</v>
      </c>
      <c r="G6957" s="38">
        <f t="shared" si="1960"/>
        <v>32.549999999999997</v>
      </c>
      <c r="H6957" s="38" t="str">
        <f t="shared" si="1961"/>
        <v>-</v>
      </c>
      <c r="K6957" s="133">
        <v>43390.541666666664</v>
      </c>
      <c r="L6957" s="9">
        <f t="shared" si="1944"/>
        <v>10</v>
      </c>
      <c r="M6957" s="9">
        <f t="shared" si="1945"/>
        <v>17</v>
      </c>
      <c r="N6957" s="9">
        <f t="shared" si="1946"/>
        <v>13</v>
      </c>
      <c r="O6957" s="31" t="str">
        <f t="shared" si="1947"/>
        <v/>
      </c>
      <c r="P6957" s="134">
        <v>29.61</v>
      </c>
      <c r="Q6957" s="31">
        <f t="shared" si="1948"/>
        <v>29.61</v>
      </c>
      <c r="R6957" s="31" t="str">
        <f t="shared" si="1949"/>
        <v>-</v>
      </c>
      <c r="U6957" s="133">
        <v>43755.541666666664</v>
      </c>
      <c r="V6957" s="9">
        <f t="shared" si="1950"/>
        <v>10</v>
      </c>
      <c r="W6957" s="9">
        <f t="shared" si="1951"/>
        <v>17</v>
      </c>
      <c r="X6957" s="9">
        <f t="shared" si="1952"/>
        <v>13</v>
      </c>
      <c r="Y6957" s="31" t="str">
        <f t="shared" si="1953"/>
        <v/>
      </c>
      <c r="Z6957" s="134">
        <v>28.69</v>
      </c>
      <c r="AA6957" s="31">
        <f t="shared" si="1954"/>
        <v>28.69</v>
      </c>
      <c r="AB6957" s="31" t="str">
        <f t="shared" si="1955"/>
        <v>-</v>
      </c>
    </row>
    <row r="6958" spans="1:28" x14ac:dyDescent="0.3">
      <c r="A6958" s="133">
        <v>43025.583333333336</v>
      </c>
      <c r="B6958" s="152">
        <f t="shared" si="1956"/>
        <v>10</v>
      </c>
      <c r="C6958" s="152">
        <f t="shared" si="1957"/>
        <v>17</v>
      </c>
      <c r="D6958" s="152">
        <f t="shared" si="1958"/>
        <v>14</v>
      </c>
      <c r="E6958" s="38" t="str">
        <f t="shared" si="1959"/>
        <v/>
      </c>
      <c r="F6958" s="134">
        <v>32.229999999999997</v>
      </c>
      <c r="G6958" s="38">
        <f t="shared" si="1960"/>
        <v>32.229999999999997</v>
      </c>
      <c r="H6958" s="38" t="str">
        <f t="shared" si="1961"/>
        <v>-</v>
      </c>
      <c r="K6958" s="133">
        <v>43390.583333333336</v>
      </c>
      <c r="L6958" s="9">
        <f t="shared" si="1944"/>
        <v>10</v>
      </c>
      <c r="M6958" s="9">
        <f t="shared" si="1945"/>
        <v>17</v>
      </c>
      <c r="N6958" s="9">
        <f t="shared" si="1946"/>
        <v>14</v>
      </c>
      <c r="O6958" s="31" t="str">
        <f t="shared" si="1947"/>
        <v/>
      </c>
      <c r="P6958" s="134">
        <v>28.42</v>
      </c>
      <c r="Q6958" s="31">
        <f t="shared" si="1948"/>
        <v>28.42</v>
      </c>
      <c r="R6958" s="31" t="str">
        <f t="shared" si="1949"/>
        <v>-</v>
      </c>
      <c r="U6958" s="133">
        <v>43755.583333333336</v>
      </c>
      <c r="V6958" s="9">
        <f t="shared" si="1950"/>
        <v>10</v>
      </c>
      <c r="W6958" s="9">
        <f t="shared" si="1951"/>
        <v>17</v>
      </c>
      <c r="X6958" s="9">
        <f t="shared" si="1952"/>
        <v>14</v>
      </c>
      <c r="Y6958" s="31" t="str">
        <f t="shared" si="1953"/>
        <v/>
      </c>
      <c r="Z6958" s="134">
        <v>29.57</v>
      </c>
      <c r="AA6958" s="31">
        <f t="shared" si="1954"/>
        <v>29.57</v>
      </c>
      <c r="AB6958" s="31" t="str">
        <f t="shared" si="1955"/>
        <v>-</v>
      </c>
    </row>
    <row r="6959" spans="1:28" x14ac:dyDescent="0.3">
      <c r="A6959" s="133">
        <v>43025.625</v>
      </c>
      <c r="B6959" s="152">
        <f t="shared" si="1956"/>
        <v>10</v>
      </c>
      <c r="C6959" s="152">
        <f t="shared" si="1957"/>
        <v>17</v>
      </c>
      <c r="D6959" s="152">
        <f t="shared" si="1958"/>
        <v>15</v>
      </c>
      <c r="E6959" s="38" t="str">
        <f t="shared" si="1959"/>
        <v/>
      </c>
      <c r="F6959" s="134">
        <v>31.95</v>
      </c>
      <c r="G6959" s="38">
        <f t="shared" si="1960"/>
        <v>31.95</v>
      </c>
      <c r="H6959" s="38" t="str">
        <f t="shared" si="1961"/>
        <v>-</v>
      </c>
      <c r="K6959" s="133">
        <v>43390.625</v>
      </c>
      <c r="L6959" s="9">
        <f t="shared" si="1944"/>
        <v>10</v>
      </c>
      <c r="M6959" s="9">
        <f t="shared" si="1945"/>
        <v>17</v>
      </c>
      <c r="N6959" s="9">
        <f t="shared" si="1946"/>
        <v>15</v>
      </c>
      <c r="O6959" s="31" t="str">
        <f t="shared" si="1947"/>
        <v/>
      </c>
      <c r="P6959" s="134">
        <v>28.2</v>
      </c>
      <c r="Q6959" s="31">
        <f t="shared" si="1948"/>
        <v>28.2</v>
      </c>
      <c r="R6959" s="31" t="str">
        <f t="shared" si="1949"/>
        <v>-</v>
      </c>
      <c r="U6959" s="133">
        <v>43755.625</v>
      </c>
      <c r="V6959" s="9">
        <f t="shared" si="1950"/>
        <v>10</v>
      </c>
      <c r="W6959" s="9">
        <f t="shared" si="1951"/>
        <v>17</v>
      </c>
      <c r="X6959" s="9">
        <f t="shared" si="1952"/>
        <v>15</v>
      </c>
      <c r="Y6959" s="31" t="str">
        <f t="shared" si="1953"/>
        <v/>
      </c>
      <c r="Z6959" s="134">
        <v>27.02</v>
      </c>
      <c r="AA6959" s="31">
        <f t="shared" si="1954"/>
        <v>27.02</v>
      </c>
      <c r="AB6959" s="31" t="str">
        <f t="shared" si="1955"/>
        <v>-</v>
      </c>
    </row>
    <row r="6960" spans="1:28" x14ac:dyDescent="0.3">
      <c r="A6960" s="133">
        <v>43025.666666666664</v>
      </c>
      <c r="B6960" s="152">
        <f t="shared" si="1956"/>
        <v>10</v>
      </c>
      <c r="C6960" s="152">
        <f t="shared" si="1957"/>
        <v>17</v>
      </c>
      <c r="D6960" s="152">
        <f t="shared" si="1958"/>
        <v>16</v>
      </c>
      <c r="E6960" s="38" t="str">
        <f t="shared" si="1959"/>
        <v/>
      </c>
      <c r="F6960" s="134">
        <v>31.53</v>
      </c>
      <c r="G6960" s="38">
        <f t="shared" si="1960"/>
        <v>31.53</v>
      </c>
      <c r="H6960" s="38" t="str">
        <f t="shared" si="1961"/>
        <v>-</v>
      </c>
      <c r="K6960" s="133">
        <v>43390.666666666664</v>
      </c>
      <c r="L6960" s="9">
        <f t="shared" si="1944"/>
        <v>10</v>
      </c>
      <c r="M6960" s="9">
        <f t="shared" si="1945"/>
        <v>17</v>
      </c>
      <c r="N6960" s="9">
        <f t="shared" si="1946"/>
        <v>16</v>
      </c>
      <c r="O6960" s="31" t="str">
        <f t="shared" si="1947"/>
        <v/>
      </c>
      <c r="P6960" s="134">
        <v>28.59</v>
      </c>
      <c r="Q6960" s="31">
        <f t="shared" si="1948"/>
        <v>28.59</v>
      </c>
      <c r="R6960" s="31" t="str">
        <f t="shared" si="1949"/>
        <v>-</v>
      </c>
      <c r="U6960" s="133">
        <v>43755.666666666664</v>
      </c>
      <c r="V6960" s="9">
        <f t="shared" si="1950"/>
        <v>10</v>
      </c>
      <c r="W6960" s="9">
        <f t="shared" si="1951"/>
        <v>17</v>
      </c>
      <c r="X6960" s="9">
        <f t="shared" si="1952"/>
        <v>16</v>
      </c>
      <c r="Y6960" s="31" t="str">
        <f t="shared" si="1953"/>
        <v/>
      </c>
      <c r="Z6960" s="134">
        <v>28.32</v>
      </c>
      <c r="AA6960" s="31">
        <f t="shared" si="1954"/>
        <v>28.32</v>
      </c>
      <c r="AB6960" s="31" t="str">
        <f t="shared" si="1955"/>
        <v>-</v>
      </c>
    </row>
    <row r="6961" spans="1:28" x14ac:dyDescent="0.3">
      <c r="A6961" s="133">
        <v>43025.708333333336</v>
      </c>
      <c r="B6961" s="152">
        <f t="shared" si="1956"/>
        <v>10</v>
      </c>
      <c r="C6961" s="152">
        <f t="shared" si="1957"/>
        <v>17</v>
      </c>
      <c r="D6961" s="152">
        <f t="shared" si="1958"/>
        <v>17</v>
      </c>
      <c r="E6961" s="38" t="str">
        <f t="shared" si="1959"/>
        <v/>
      </c>
      <c r="F6961" s="134">
        <v>31.94</v>
      </c>
      <c r="G6961" s="38" t="str">
        <f t="shared" si="1960"/>
        <v>-</v>
      </c>
      <c r="H6961" s="38">
        <f t="shared" si="1961"/>
        <v>31.94</v>
      </c>
      <c r="K6961" s="133">
        <v>43390.708333333336</v>
      </c>
      <c r="L6961" s="9">
        <f t="shared" si="1944"/>
        <v>10</v>
      </c>
      <c r="M6961" s="9">
        <f t="shared" si="1945"/>
        <v>17</v>
      </c>
      <c r="N6961" s="9">
        <f t="shared" si="1946"/>
        <v>17</v>
      </c>
      <c r="O6961" s="31" t="str">
        <f t="shared" si="1947"/>
        <v/>
      </c>
      <c r="P6961" s="134">
        <v>29.89</v>
      </c>
      <c r="Q6961" s="31" t="str">
        <f t="shared" si="1948"/>
        <v>-</v>
      </c>
      <c r="R6961" s="31">
        <f t="shared" si="1949"/>
        <v>29.89</v>
      </c>
      <c r="U6961" s="133">
        <v>43755.708333333336</v>
      </c>
      <c r="V6961" s="9">
        <f t="shared" si="1950"/>
        <v>10</v>
      </c>
      <c r="W6961" s="9">
        <f t="shared" si="1951"/>
        <v>17</v>
      </c>
      <c r="X6961" s="9">
        <f t="shared" si="1952"/>
        <v>17</v>
      </c>
      <c r="Y6961" s="31" t="str">
        <f t="shared" si="1953"/>
        <v/>
      </c>
      <c r="Z6961" s="134">
        <v>28.6</v>
      </c>
      <c r="AA6961" s="31" t="str">
        <f t="shared" si="1954"/>
        <v>-</v>
      </c>
      <c r="AB6961" s="31">
        <f t="shared" si="1955"/>
        <v>28.6</v>
      </c>
    </row>
    <row r="6962" spans="1:28" x14ac:dyDescent="0.3">
      <c r="A6962" s="133">
        <v>43025.75</v>
      </c>
      <c r="B6962" s="152">
        <f t="shared" si="1956"/>
        <v>10</v>
      </c>
      <c r="C6962" s="152">
        <f t="shared" si="1957"/>
        <v>17</v>
      </c>
      <c r="D6962" s="152">
        <f t="shared" si="1958"/>
        <v>18</v>
      </c>
      <c r="E6962" s="38" t="str">
        <f t="shared" si="1959"/>
        <v/>
      </c>
      <c r="F6962" s="134">
        <v>38.83</v>
      </c>
      <c r="G6962" s="38" t="str">
        <f t="shared" si="1960"/>
        <v>-</v>
      </c>
      <c r="H6962" s="38">
        <f t="shared" si="1961"/>
        <v>38.83</v>
      </c>
      <c r="K6962" s="133">
        <v>43390.75</v>
      </c>
      <c r="L6962" s="9">
        <f t="shared" si="1944"/>
        <v>10</v>
      </c>
      <c r="M6962" s="9">
        <f t="shared" si="1945"/>
        <v>17</v>
      </c>
      <c r="N6962" s="9">
        <f t="shared" si="1946"/>
        <v>18</v>
      </c>
      <c r="O6962" s="31" t="str">
        <f t="shared" si="1947"/>
        <v/>
      </c>
      <c r="P6962" s="134">
        <v>37.11</v>
      </c>
      <c r="Q6962" s="31" t="str">
        <f t="shared" si="1948"/>
        <v>-</v>
      </c>
      <c r="R6962" s="31">
        <f t="shared" si="1949"/>
        <v>37.11</v>
      </c>
      <c r="U6962" s="133">
        <v>43755.75</v>
      </c>
      <c r="V6962" s="9">
        <f t="shared" si="1950"/>
        <v>10</v>
      </c>
      <c r="W6962" s="9">
        <f t="shared" si="1951"/>
        <v>17</v>
      </c>
      <c r="X6962" s="9">
        <f t="shared" si="1952"/>
        <v>18</v>
      </c>
      <c r="Y6962" s="31" t="str">
        <f t="shared" si="1953"/>
        <v/>
      </c>
      <c r="Z6962" s="134">
        <v>33.14</v>
      </c>
      <c r="AA6962" s="31" t="str">
        <f t="shared" si="1954"/>
        <v>-</v>
      </c>
      <c r="AB6962" s="31">
        <f t="shared" si="1955"/>
        <v>33.14</v>
      </c>
    </row>
    <row r="6963" spans="1:28" x14ac:dyDescent="0.3">
      <c r="A6963" s="133">
        <v>43025.791666666664</v>
      </c>
      <c r="B6963" s="152">
        <f t="shared" si="1956"/>
        <v>10</v>
      </c>
      <c r="C6963" s="152">
        <f t="shared" si="1957"/>
        <v>17</v>
      </c>
      <c r="D6963" s="152">
        <f t="shared" si="1958"/>
        <v>19</v>
      </c>
      <c r="E6963" s="38" t="str">
        <f t="shared" si="1959"/>
        <v/>
      </c>
      <c r="F6963" s="134">
        <v>42.47</v>
      </c>
      <c r="G6963" s="38" t="str">
        <f t="shared" si="1960"/>
        <v>-</v>
      </c>
      <c r="H6963" s="38">
        <f t="shared" si="1961"/>
        <v>42.47</v>
      </c>
      <c r="K6963" s="133">
        <v>43390.791666666664</v>
      </c>
      <c r="L6963" s="9">
        <f t="shared" si="1944"/>
        <v>10</v>
      </c>
      <c r="M6963" s="9">
        <f t="shared" si="1945"/>
        <v>17</v>
      </c>
      <c r="N6963" s="9">
        <f t="shared" si="1946"/>
        <v>19</v>
      </c>
      <c r="O6963" s="31" t="str">
        <f t="shared" si="1947"/>
        <v/>
      </c>
      <c r="P6963" s="134">
        <v>45.97</v>
      </c>
      <c r="Q6963" s="31" t="str">
        <f t="shared" si="1948"/>
        <v>-</v>
      </c>
      <c r="R6963" s="31">
        <f t="shared" si="1949"/>
        <v>45.97</v>
      </c>
      <c r="U6963" s="133">
        <v>43755.791666666664</v>
      </c>
      <c r="V6963" s="9">
        <f t="shared" si="1950"/>
        <v>10</v>
      </c>
      <c r="W6963" s="9">
        <f t="shared" si="1951"/>
        <v>17</v>
      </c>
      <c r="X6963" s="9">
        <f t="shared" si="1952"/>
        <v>19</v>
      </c>
      <c r="Y6963" s="31" t="str">
        <f t="shared" si="1953"/>
        <v/>
      </c>
      <c r="Z6963" s="134">
        <v>36.31</v>
      </c>
      <c r="AA6963" s="31" t="str">
        <f t="shared" si="1954"/>
        <v>-</v>
      </c>
      <c r="AB6963" s="31">
        <f t="shared" si="1955"/>
        <v>36.31</v>
      </c>
    </row>
    <row r="6964" spans="1:28" x14ac:dyDescent="0.3">
      <c r="A6964" s="133">
        <v>43025.833333333336</v>
      </c>
      <c r="B6964" s="152">
        <f t="shared" si="1956"/>
        <v>10</v>
      </c>
      <c r="C6964" s="152">
        <f t="shared" si="1957"/>
        <v>17</v>
      </c>
      <c r="D6964" s="152">
        <f t="shared" si="1958"/>
        <v>20</v>
      </c>
      <c r="E6964" s="38" t="str">
        <f t="shared" si="1959"/>
        <v/>
      </c>
      <c r="F6964" s="134">
        <v>35.97</v>
      </c>
      <c r="G6964" s="38" t="str">
        <f t="shared" si="1960"/>
        <v>-</v>
      </c>
      <c r="H6964" s="38">
        <f t="shared" si="1961"/>
        <v>35.97</v>
      </c>
      <c r="K6964" s="133">
        <v>43390.833333333336</v>
      </c>
      <c r="L6964" s="9">
        <f t="shared" si="1944"/>
        <v>10</v>
      </c>
      <c r="M6964" s="9">
        <f t="shared" si="1945"/>
        <v>17</v>
      </c>
      <c r="N6964" s="9">
        <f t="shared" si="1946"/>
        <v>20</v>
      </c>
      <c r="O6964" s="31" t="str">
        <f t="shared" si="1947"/>
        <v/>
      </c>
      <c r="P6964" s="134">
        <v>37.630000000000003</v>
      </c>
      <c r="Q6964" s="31" t="str">
        <f t="shared" si="1948"/>
        <v>-</v>
      </c>
      <c r="R6964" s="31">
        <f t="shared" si="1949"/>
        <v>37.630000000000003</v>
      </c>
      <c r="U6964" s="133">
        <v>43755.833333333336</v>
      </c>
      <c r="V6964" s="9">
        <f t="shared" si="1950"/>
        <v>10</v>
      </c>
      <c r="W6964" s="9">
        <f t="shared" si="1951"/>
        <v>17</v>
      </c>
      <c r="X6964" s="9">
        <f t="shared" si="1952"/>
        <v>20</v>
      </c>
      <c r="Y6964" s="31" t="str">
        <f t="shared" si="1953"/>
        <v/>
      </c>
      <c r="Z6964" s="134">
        <v>33.119999999999997</v>
      </c>
      <c r="AA6964" s="31" t="str">
        <f t="shared" si="1954"/>
        <v>-</v>
      </c>
      <c r="AB6964" s="31">
        <f t="shared" si="1955"/>
        <v>33.119999999999997</v>
      </c>
    </row>
    <row r="6965" spans="1:28" x14ac:dyDescent="0.3">
      <c r="A6965" s="133">
        <v>43025.875</v>
      </c>
      <c r="B6965" s="152">
        <f t="shared" si="1956"/>
        <v>10</v>
      </c>
      <c r="C6965" s="152">
        <f t="shared" si="1957"/>
        <v>17</v>
      </c>
      <c r="D6965" s="152">
        <f t="shared" si="1958"/>
        <v>21</v>
      </c>
      <c r="E6965" s="38" t="str">
        <f t="shared" si="1959"/>
        <v/>
      </c>
      <c r="F6965" s="134">
        <v>29.92</v>
      </c>
      <c r="G6965" s="38" t="str">
        <f t="shared" si="1960"/>
        <v>-</v>
      </c>
      <c r="H6965" s="38">
        <f t="shared" si="1961"/>
        <v>29.92</v>
      </c>
      <c r="K6965" s="133">
        <v>43390.875</v>
      </c>
      <c r="L6965" s="9">
        <f t="shared" si="1944"/>
        <v>10</v>
      </c>
      <c r="M6965" s="9">
        <f t="shared" si="1945"/>
        <v>17</v>
      </c>
      <c r="N6965" s="9">
        <f t="shared" si="1946"/>
        <v>21</v>
      </c>
      <c r="O6965" s="31" t="str">
        <f t="shared" si="1947"/>
        <v/>
      </c>
      <c r="P6965" s="134">
        <v>33.93</v>
      </c>
      <c r="Q6965" s="31" t="str">
        <f t="shared" si="1948"/>
        <v>-</v>
      </c>
      <c r="R6965" s="31">
        <f t="shared" si="1949"/>
        <v>33.93</v>
      </c>
      <c r="U6965" s="133">
        <v>43755.875</v>
      </c>
      <c r="V6965" s="9">
        <f t="shared" si="1950"/>
        <v>10</v>
      </c>
      <c r="W6965" s="9">
        <f t="shared" si="1951"/>
        <v>17</v>
      </c>
      <c r="X6965" s="9">
        <f t="shared" si="1952"/>
        <v>21</v>
      </c>
      <c r="Y6965" s="31" t="str">
        <f t="shared" si="1953"/>
        <v/>
      </c>
      <c r="Z6965" s="134">
        <v>28.16</v>
      </c>
      <c r="AA6965" s="31" t="str">
        <f t="shared" si="1954"/>
        <v>-</v>
      </c>
      <c r="AB6965" s="31">
        <f t="shared" si="1955"/>
        <v>28.16</v>
      </c>
    </row>
    <row r="6966" spans="1:28" x14ac:dyDescent="0.3">
      <c r="A6966" s="133">
        <v>43025.916666666664</v>
      </c>
      <c r="B6966" s="152">
        <f t="shared" si="1956"/>
        <v>10</v>
      </c>
      <c r="C6966" s="152">
        <f t="shared" si="1957"/>
        <v>17</v>
      </c>
      <c r="D6966" s="152">
        <f t="shared" si="1958"/>
        <v>22</v>
      </c>
      <c r="E6966" s="38" t="str">
        <f t="shared" si="1959"/>
        <v/>
      </c>
      <c r="F6966" s="134">
        <v>25.3</v>
      </c>
      <c r="G6966" s="38" t="str">
        <f t="shared" si="1960"/>
        <v>-</v>
      </c>
      <c r="H6966" s="38">
        <f t="shared" si="1961"/>
        <v>25.3</v>
      </c>
      <c r="K6966" s="133">
        <v>43390.916666666664</v>
      </c>
      <c r="L6966" s="9">
        <f t="shared" si="1944"/>
        <v>10</v>
      </c>
      <c r="M6966" s="9">
        <f t="shared" si="1945"/>
        <v>17</v>
      </c>
      <c r="N6966" s="9">
        <f t="shared" si="1946"/>
        <v>22</v>
      </c>
      <c r="O6966" s="31" t="str">
        <f t="shared" si="1947"/>
        <v/>
      </c>
      <c r="P6966" s="134">
        <v>27.28</v>
      </c>
      <c r="Q6966" s="31" t="str">
        <f t="shared" si="1948"/>
        <v>-</v>
      </c>
      <c r="R6966" s="31">
        <f t="shared" si="1949"/>
        <v>27.28</v>
      </c>
      <c r="U6966" s="133">
        <v>43755.916666666664</v>
      </c>
      <c r="V6966" s="9">
        <f t="shared" si="1950"/>
        <v>10</v>
      </c>
      <c r="W6966" s="9">
        <f t="shared" si="1951"/>
        <v>17</v>
      </c>
      <c r="X6966" s="9">
        <f t="shared" si="1952"/>
        <v>22</v>
      </c>
      <c r="Y6966" s="31" t="str">
        <f t="shared" si="1953"/>
        <v/>
      </c>
      <c r="Z6966" s="134">
        <v>24.02</v>
      </c>
      <c r="AA6966" s="31" t="str">
        <f t="shared" si="1954"/>
        <v>-</v>
      </c>
      <c r="AB6966" s="31">
        <f t="shared" si="1955"/>
        <v>24.02</v>
      </c>
    </row>
    <row r="6967" spans="1:28" x14ac:dyDescent="0.3">
      <c r="A6967" s="133">
        <v>43025.958333333336</v>
      </c>
      <c r="B6967" s="152">
        <f t="shared" si="1956"/>
        <v>10</v>
      </c>
      <c r="C6967" s="152">
        <f t="shared" si="1957"/>
        <v>17</v>
      </c>
      <c r="D6967" s="152">
        <f t="shared" si="1958"/>
        <v>23</v>
      </c>
      <c r="E6967" s="38" t="str">
        <f t="shared" si="1959"/>
        <v/>
      </c>
      <c r="F6967" s="134">
        <v>23.62</v>
      </c>
      <c r="G6967" s="38" t="str">
        <f t="shared" si="1960"/>
        <v>-</v>
      </c>
      <c r="H6967" s="38">
        <f t="shared" si="1961"/>
        <v>23.62</v>
      </c>
      <c r="K6967" s="133">
        <v>43390.958333333336</v>
      </c>
      <c r="L6967" s="9">
        <f t="shared" si="1944"/>
        <v>10</v>
      </c>
      <c r="M6967" s="9">
        <f t="shared" si="1945"/>
        <v>17</v>
      </c>
      <c r="N6967" s="9">
        <f t="shared" si="1946"/>
        <v>23</v>
      </c>
      <c r="O6967" s="31" t="str">
        <f t="shared" si="1947"/>
        <v/>
      </c>
      <c r="P6967" s="134">
        <v>25.61</v>
      </c>
      <c r="Q6967" s="31" t="str">
        <f t="shared" si="1948"/>
        <v>-</v>
      </c>
      <c r="R6967" s="31">
        <f t="shared" si="1949"/>
        <v>25.61</v>
      </c>
      <c r="U6967" s="133">
        <v>43755.958333333336</v>
      </c>
      <c r="V6967" s="9">
        <f t="shared" si="1950"/>
        <v>10</v>
      </c>
      <c r="W6967" s="9">
        <f t="shared" si="1951"/>
        <v>17</v>
      </c>
      <c r="X6967" s="9">
        <f t="shared" si="1952"/>
        <v>23</v>
      </c>
      <c r="Y6967" s="31" t="str">
        <f t="shared" si="1953"/>
        <v/>
      </c>
      <c r="Z6967" s="134">
        <v>22.43</v>
      </c>
      <c r="AA6967" s="31" t="str">
        <f t="shared" si="1954"/>
        <v>-</v>
      </c>
      <c r="AB6967" s="31">
        <f t="shared" si="1955"/>
        <v>22.43</v>
      </c>
    </row>
    <row r="6968" spans="1:28" x14ac:dyDescent="0.3">
      <c r="A6968" s="133">
        <v>43026</v>
      </c>
      <c r="B6968" s="152">
        <f t="shared" si="1956"/>
        <v>10</v>
      </c>
      <c r="C6968" s="152">
        <f t="shared" si="1957"/>
        <v>18</v>
      </c>
      <c r="D6968" s="152">
        <f t="shared" si="1958"/>
        <v>0</v>
      </c>
      <c r="E6968" s="38" t="str">
        <f t="shared" si="1959"/>
        <v/>
      </c>
      <c r="F6968" s="134">
        <v>22.73</v>
      </c>
      <c r="G6968" s="38" t="str">
        <f t="shared" si="1960"/>
        <v>-</v>
      </c>
      <c r="H6968" s="38">
        <f t="shared" si="1961"/>
        <v>22.73</v>
      </c>
      <c r="K6968" s="133">
        <v>43391</v>
      </c>
      <c r="L6968" s="9">
        <f t="shared" si="1944"/>
        <v>10</v>
      </c>
      <c r="M6968" s="9">
        <f t="shared" si="1945"/>
        <v>18</v>
      </c>
      <c r="N6968" s="9">
        <f t="shared" si="1946"/>
        <v>0</v>
      </c>
      <c r="O6968" s="31" t="str">
        <f t="shared" si="1947"/>
        <v/>
      </c>
      <c r="P6968" s="134">
        <v>23.23</v>
      </c>
      <c r="Q6968" s="31" t="str">
        <f t="shared" si="1948"/>
        <v>-</v>
      </c>
      <c r="R6968" s="31">
        <f t="shared" si="1949"/>
        <v>23.23</v>
      </c>
      <c r="U6968" s="133">
        <v>43756</v>
      </c>
      <c r="V6968" s="9">
        <f t="shared" si="1950"/>
        <v>10</v>
      </c>
      <c r="W6968" s="9">
        <f t="shared" si="1951"/>
        <v>18</v>
      </c>
      <c r="X6968" s="9">
        <f t="shared" si="1952"/>
        <v>0</v>
      </c>
      <c r="Y6968" s="31" t="str">
        <f t="shared" si="1953"/>
        <v/>
      </c>
      <c r="Z6968" s="134">
        <v>21.38</v>
      </c>
      <c r="AA6968" s="31" t="str">
        <f t="shared" si="1954"/>
        <v>-</v>
      </c>
      <c r="AB6968" s="31">
        <f t="shared" si="1955"/>
        <v>21.38</v>
      </c>
    </row>
    <row r="6969" spans="1:28" x14ac:dyDescent="0.3">
      <c r="A6969" s="133">
        <v>43026.041666666664</v>
      </c>
      <c r="B6969" s="152">
        <f t="shared" si="1956"/>
        <v>10</v>
      </c>
      <c r="C6969" s="152">
        <f t="shared" si="1957"/>
        <v>18</v>
      </c>
      <c r="D6969" s="152">
        <f t="shared" si="1958"/>
        <v>1</v>
      </c>
      <c r="E6969" s="38" t="str">
        <f t="shared" si="1959"/>
        <v/>
      </c>
      <c r="F6969" s="134">
        <v>22.5</v>
      </c>
      <c r="G6969" s="38" t="str">
        <f t="shared" si="1960"/>
        <v>-</v>
      </c>
      <c r="H6969" s="38">
        <f t="shared" si="1961"/>
        <v>22.5</v>
      </c>
      <c r="K6969" s="133">
        <v>43391.041666666664</v>
      </c>
      <c r="L6969" s="9">
        <f t="shared" si="1944"/>
        <v>10</v>
      </c>
      <c r="M6969" s="9">
        <f t="shared" si="1945"/>
        <v>18</v>
      </c>
      <c r="N6969" s="9">
        <f t="shared" si="1946"/>
        <v>1</v>
      </c>
      <c r="O6969" s="31" t="str">
        <f t="shared" si="1947"/>
        <v/>
      </c>
      <c r="P6969" s="134">
        <v>23.26</v>
      </c>
      <c r="Q6969" s="31" t="str">
        <f t="shared" si="1948"/>
        <v>-</v>
      </c>
      <c r="R6969" s="31">
        <f t="shared" si="1949"/>
        <v>23.26</v>
      </c>
      <c r="U6969" s="133">
        <v>43756.041666666664</v>
      </c>
      <c r="V6969" s="9">
        <f t="shared" si="1950"/>
        <v>10</v>
      </c>
      <c r="W6969" s="9">
        <f t="shared" si="1951"/>
        <v>18</v>
      </c>
      <c r="X6969" s="9">
        <f t="shared" si="1952"/>
        <v>1</v>
      </c>
      <c r="Y6969" s="31" t="str">
        <f t="shared" si="1953"/>
        <v/>
      </c>
      <c r="Z6969" s="134">
        <v>20.86</v>
      </c>
      <c r="AA6969" s="31" t="str">
        <f t="shared" si="1954"/>
        <v>-</v>
      </c>
      <c r="AB6969" s="31">
        <f t="shared" si="1955"/>
        <v>20.86</v>
      </c>
    </row>
    <row r="6970" spans="1:28" x14ac:dyDescent="0.3">
      <c r="A6970" s="133">
        <v>43026.083333333336</v>
      </c>
      <c r="B6970" s="152">
        <f t="shared" si="1956"/>
        <v>10</v>
      </c>
      <c r="C6970" s="152">
        <f t="shared" si="1957"/>
        <v>18</v>
      </c>
      <c r="D6970" s="152">
        <f t="shared" si="1958"/>
        <v>2</v>
      </c>
      <c r="E6970" s="38" t="str">
        <f t="shared" si="1959"/>
        <v/>
      </c>
      <c r="F6970" s="134">
        <v>22.13</v>
      </c>
      <c r="G6970" s="38" t="str">
        <f t="shared" si="1960"/>
        <v>-</v>
      </c>
      <c r="H6970" s="38">
        <f t="shared" si="1961"/>
        <v>22.13</v>
      </c>
      <c r="K6970" s="133">
        <v>43391.083333333336</v>
      </c>
      <c r="L6970" s="9">
        <f t="shared" si="1944"/>
        <v>10</v>
      </c>
      <c r="M6970" s="9">
        <f t="shared" si="1945"/>
        <v>18</v>
      </c>
      <c r="N6970" s="9">
        <f t="shared" si="1946"/>
        <v>2</v>
      </c>
      <c r="O6970" s="31" t="str">
        <f t="shared" si="1947"/>
        <v/>
      </c>
      <c r="P6970" s="134">
        <v>22.64</v>
      </c>
      <c r="Q6970" s="31" t="str">
        <f t="shared" si="1948"/>
        <v>-</v>
      </c>
      <c r="R6970" s="31">
        <f t="shared" si="1949"/>
        <v>22.64</v>
      </c>
      <c r="U6970" s="133">
        <v>43756.083333333336</v>
      </c>
      <c r="V6970" s="9">
        <f t="shared" si="1950"/>
        <v>10</v>
      </c>
      <c r="W6970" s="9">
        <f t="shared" si="1951"/>
        <v>18</v>
      </c>
      <c r="X6970" s="9">
        <f t="shared" si="1952"/>
        <v>2</v>
      </c>
      <c r="Y6970" s="31" t="str">
        <f t="shared" si="1953"/>
        <v/>
      </c>
      <c r="Z6970" s="134">
        <v>20.71</v>
      </c>
      <c r="AA6970" s="31" t="str">
        <f t="shared" si="1954"/>
        <v>-</v>
      </c>
      <c r="AB6970" s="31">
        <f t="shared" si="1955"/>
        <v>20.71</v>
      </c>
    </row>
    <row r="6971" spans="1:28" x14ac:dyDescent="0.3">
      <c r="A6971" s="133">
        <v>43026.125</v>
      </c>
      <c r="B6971" s="152">
        <f t="shared" si="1956"/>
        <v>10</v>
      </c>
      <c r="C6971" s="152">
        <f t="shared" si="1957"/>
        <v>18</v>
      </c>
      <c r="D6971" s="152">
        <f t="shared" si="1958"/>
        <v>3</v>
      </c>
      <c r="E6971" s="38" t="str">
        <f t="shared" si="1959"/>
        <v/>
      </c>
      <c r="F6971" s="134">
        <v>22.13</v>
      </c>
      <c r="G6971" s="38" t="str">
        <f t="shared" si="1960"/>
        <v>-</v>
      </c>
      <c r="H6971" s="38">
        <f t="shared" si="1961"/>
        <v>22.13</v>
      </c>
      <c r="K6971" s="133">
        <v>43391.125</v>
      </c>
      <c r="L6971" s="9">
        <f t="shared" si="1944"/>
        <v>10</v>
      </c>
      <c r="M6971" s="9">
        <f t="shared" si="1945"/>
        <v>18</v>
      </c>
      <c r="N6971" s="9">
        <f t="shared" si="1946"/>
        <v>3</v>
      </c>
      <c r="O6971" s="31" t="str">
        <f t="shared" si="1947"/>
        <v/>
      </c>
      <c r="P6971" s="134">
        <v>22.94</v>
      </c>
      <c r="Q6971" s="31" t="str">
        <f t="shared" si="1948"/>
        <v>-</v>
      </c>
      <c r="R6971" s="31">
        <f t="shared" si="1949"/>
        <v>22.94</v>
      </c>
      <c r="U6971" s="133">
        <v>43756.125</v>
      </c>
      <c r="V6971" s="9">
        <f t="shared" si="1950"/>
        <v>10</v>
      </c>
      <c r="W6971" s="9">
        <f t="shared" si="1951"/>
        <v>18</v>
      </c>
      <c r="X6971" s="9">
        <f t="shared" si="1952"/>
        <v>3</v>
      </c>
      <c r="Y6971" s="31" t="str">
        <f t="shared" si="1953"/>
        <v/>
      </c>
      <c r="Z6971" s="134">
        <v>20.440000000000001</v>
      </c>
      <c r="AA6971" s="31" t="str">
        <f t="shared" si="1954"/>
        <v>-</v>
      </c>
      <c r="AB6971" s="31">
        <f t="shared" si="1955"/>
        <v>20.440000000000001</v>
      </c>
    </row>
    <row r="6972" spans="1:28" x14ac:dyDescent="0.3">
      <c r="A6972" s="133">
        <v>43026.166666666664</v>
      </c>
      <c r="B6972" s="152">
        <f t="shared" si="1956"/>
        <v>10</v>
      </c>
      <c r="C6972" s="152">
        <f t="shared" si="1957"/>
        <v>18</v>
      </c>
      <c r="D6972" s="152">
        <f t="shared" si="1958"/>
        <v>4</v>
      </c>
      <c r="E6972" s="38" t="str">
        <f t="shared" si="1959"/>
        <v/>
      </c>
      <c r="F6972" s="134">
        <v>22.63</v>
      </c>
      <c r="G6972" s="38" t="str">
        <f t="shared" si="1960"/>
        <v>-</v>
      </c>
      <c r="H6972" s="38">
        <f t="shared" si="1961"/>
        <v>22.63</v>
      </c>
      <c r="K6972" s="133">
        <v>43391.166666666664</v>
      </c>
      <c r="L6972" s="9">
        <f t="shared" si="1944"/>
        <v>10</v>
      </c>
      <c r="M6972" s="9">
        <f t="shared" si="1945"/>
        <v>18</v>
      </c>
      <c r="N6972" s="9">
        <f t="shared" si="1946"/>
        <v>4</v>
      </c>
      <c r="O6972" s="31" t="str">
        <f t="shared" si="1947"/>
        <v/>
      </c>
      <c r="P6972" s="134">
        <v>23.95</v>
      </c>
      <c r="Q6972" s="31" t="str">
        <f t="shared" si="1948"/>
        <v>-</v>
      </c>
      <c r="R6972" s="31">
        <f t="shared" si="1949"/>
        <v>23.95</v>
      </c>
      <c r="U6972" s="133">
        <v>43756.166666666664</v>
      </c>
      <c r="V6972" s="9">
        <f t="shared" si="1950"/>
        <v>10</v>
      </c>
      <c r="W6972" s="9">
        <f t="shared" si="1951"/>
        <v>18</v>
      </c>
      <c r="X6972" s="9">
        <f t="shared" si="1952"/>
        <v>4</v>
      </c>
      <c r="Y6972" s="31" t="str">
        <f t="shared" si="1953"/>
        <v/>
      </c>
      <c r="Z6972" s="134">
        <v>21.13</v>
      </c>
      <c r="AA6972" s="31" t="str">
        <f t="shared" si="1954"/>
        <v>-</v>
      </c>
      <c r="AB6972" s="31">
        <f t="shared" si="1955"/>
        <v>21.13</v>
      </c>
    </row>
    <row r="6973" spans="1:28" x14ac:dyDescent="0.3">
      <c r="A6973" s="133">
        <v>43026.208333333336</v>
      </c>
      <c r="B6973" s="152">
        <f t="shared" si="1956"/>
        <v>10</v>
      </c>
      <c r="C6973" s="152">
        <f t="shared" si="1957"/>
        <v>18</v>
      </c>
      <c r="D6973" s="152">
        <f t="shared" si="1958"/>
        <v>5</v>
      </c>
      <c r="E6973" s="38" t="str">
        <f t="shared" si="1959"/>
        <v/>
      </c>
      <c r="F6973" s="134">
        <v>25.58</v>
      </c>
      <c r="G6973" s="38" t="str">
        <f t="shared" si="1960"/>
        <v>-</v>
      </c>
      <c r="H6973" s="38">
        <f t="shared" si="1961"/>
        <v>25.58</v>
      </c>
      <c r="K6973" s="133">
        <v>43391.208333333336</v>
      </c>
      <c r="L6973" s="9">
        <f t="shared" si="1944"/>
        <v>10</v>
      </c>
      <c r="M6973" s="9">
        <f t="shared" si="1945"/>
        <v>18</v>
      </c>
      <c r="N6973" s="9">
        <f t="shared" si="1946"/>
        <v>5</v>
      </c>
      <c r="O6973" s="31" t="str">
        <f t="shared" si="1947"/>
        <v/>
      </c>
      <c r="P6973" s="134">
        <v>29.25</v>
      </c>
      <c r="Q6973" s="31" t="str">
        <f t="shared" si="1948"/>
        <v>-</v>
      </c>
      <c r="R6973" s="31">
        <f t="shared" si="1949"/>
        <v>29.25</v>
      </c>
      <c r="U6973" s="133">
        <v>43756.208333333336</v>
      </c>
      <c r="V6973" s="9">
        <f t="shared" si="1950"/>
        <v>10</v>
      </c>
      <c r="W6973" s="9">
        <f t="shared" si="1951"/>
        <v>18</v>
      </c>
      <c r="X6973" s="9">
        <f t="shared" si="1952"/>
        <v>5</v>
      </c>
      <c r="Y6973" s="31" t="str">
        <f t="shared" si="1953"/>
        <v/>
      </c>
      <c r="Z6973" s="134">
        <v>26.87</v>
      </c>
      <c r="AA6973" s="31" t="str">
        <f t="shared" si="1954"/>
        <v>-</v>
      </c>
      <c r="AB6973" s="31">
        <f t="shared" si="1955"/>
        <v>26.87</v>
      </c>
    </row>
    <row r="6974" spans="1:28" x14ac:dyDescent="0.3">
      <c r="A6974" s="133">
        <v>43026.25</v>
      </c>
      <c r="B6974" s="152">
        <f t="shared" si="1956"/>
        <v>10</v>
      </c>
      <c r="C6974" s="152">
        <f t="shared" si="1957"/>
        <v>18</v>
      </c>
      <c r="D6974" s="152">
        <f t="shared" si="1958"/>
        <v>6</v>
      </c>
      <c r="E6974" s="38" t="str">
        <f t="shared" si="1959"/>
        <v/>
      </c>
      <c r="F6974" s="134">
        <v>41.23</v>
      </c>
      <c r="G6974" s="38" t="str">
        <f t="shared" si="1960"/>
        <v>-</v>
      </c>
      <c r="H6974" s="38">
        <f t="shared" si="1961"/>
        <v>41.23</v>
      </c>
      <c r="K6974" s="133">
        <v>43391.25</v>
      </c>
      <c r="L6974" s="9">
        <f t="shared" si="1944"/>
        <v>10</v>
      </c>
      <c r="M6974" s="9">
        <f t="shared" si="1945"/>
        <v>18</v>
      </c>
      <c r="N6974" s="9">
        <f t="shared" si="1946"/>
        <v>6</v>
      </c>
      <c r="O6974" s="31" t="str">
        <f t="shared" si="1947"/>
        <v/>
      </c>
      <c r="P6974" s="134">
        <v>41.87</v>
      </c>
      <c r="Q6974" s="31" t="str">
        <f t="shared" si="1948"/>
        <v>-</v>
      </c>
      <c r="R6974" s="31">
        <f t="shared" si="1949"/>
        <v>41.87</v>
      </c>
      <c r="U6974" s="133">
        <v>43756.25</v>
      </c>
      <c r="V6974" s="9">
        <f t="shared" si="1950"/>
        <v>10</v>
      </c>
      <c r="W6974" s="9">
        <f t="shared" si="1951"/>
        <v>18</v>
      </c>
      <c r="X6974" s="9">
        <f t="shared" si="1952"/>
        <v>6</v>
      </c>
      <c r="Y6974" s="31" t="str">
        <f t="shared" si="1953"/>
        <v/>
      </c>
      <c r="Z6974" s="134">
        <v>37.119999999999997</v>
      </c>
      <c r="AA6974" s="31" t="str">
        <f t="shared" si="1954"/>
        <v>-</v>
      </c>
      <c r="AB6974" s="31">
        <f t="shared" si="1955"/>
        <v>37.119999999999997</v>
      </c>
    </row>
    <row r="6975" spans="1:28" x14ac:dyDescent="0.3">
      <c r="A6975" s="133">
        <v>43026.291666666664</v>
      </c>
      <c r="B6975" s="152">
        <f t="shared" si="1956"/>
        <v>10</v>
      </c>
      <c r="C6975" s="152">
        <f t="shared" si="1957"/>
        <v>18</v>
      </c>
      <c r="D6975" s="152">
        <f t="shared" si="1958"/>
        <v>7</v>
      </c>
      <c r="E6975" s="38" t="str">
        <f t="shared" si="1959"/>
        <v/>
      </c>
      <c r="F6975" s="134">
        <v>38.130000000000003</v>
      </c>
      <c r="G6975" s="38" t="str">
        <f t="shared" si="1960"/>
        <v>-</v>
      </c>
      <c r="H6975" s="38">
        <f t="shared" si="1961"/>
        <v>38.130000000000003</v>
      </c>
      <c r="K6975" s="133">
        <v>43391.291666666664</v>
      </c>
      <c r="L6975" s="9">
        <f t="shared" si="1944"/>
        <v>10</v>
      </c>
      <c r="M6975" s="9">
        <f t="shared" si="1945"/>
        <v>18</v>
      </c>
      <c r="N6975" s="9">
        <f t="shared" si="1946"/>
        <v>7</v>
      </c>
      <c r="O6975" s="31" t="str">
        <f t="shared" si="1947"/>
        <v/>
      </c>
      <c r="P6975" s="134">
        <v>46.52</v>
      </c>
      <c r="Q6975" s="31" t="str">
        <f t="shared" si="1948"/>
        <v>-</v>
      </c>
      <c r="R6975" s="31">
        <f t="shared" si="1949"/>
        <v>46.52</v>
      </c>
      <c r="U6975" s="133">
        <v>43756.291666666664</v>
      </c>
      <c r="V6975" s="9">
        <f t="shared" si="1950"/>
        <v>10</v>
      </c>
      <c r="W6975" s="9">
        <f t="shared" si="1951"/>
        <v>18</v>
      </c>
      <c r="X6975" s="9">
        <f t="shared" si="1952"/>
        <v>7</v>
      </c>
      <c r="Y6975" s="31" t="str">
        <f t="shared" si="1953"/>
        <v/>
      </c>
      <c r="Z6975" s="134">
        <v>37.69</v>
      </c>
      <c r="AA6975" s="31" t="str">
        <f t="shared" si="1954"/>
        <v>-</v>
      </c>
      <c r="AB6975" s="31">
        <f t="shared" si="1955"/>
        <v>37.69</v>
      </c>
    </row>
    <row r="6976" spans="1:28" x14ac:dyDescent="0.3">
      <c r="A6976" s="133">
        <v>43026.333333333336</v>
      </c>
      <c r="B6976" s="152">
        <f t="shared" si="1956"/>
        <v>10</v>
      </c>
      <c r="C6976" s="152">
        <f t="shared" si="1957"/>
        <v>18</v>
      </c>
      <c r="D6976" s="152">
        <f t="shared" si="1958"/>
        <v>8</v>
      </c>
      <c r="E6976" s="38" t="str">
        <f t="shared" si="1959"/>
        <v/>
      </c>
      <c r="F6976" s="134">
        <v>33.729999999999997</v>
      </c>
      <c r="G6976" s="38">
        <f t="shared" si="1960"/>
        <v>33.729999999999997</v>
      </c>
      <c r="H6976" s="38" t="str">
        <f t="shared" si="1961"/>
        <v>-</v>
      </c>
      <c r="K6976" s="133">
        <v>43391.333333333336</v>
      </c>
      <c r="L6976" s="9">
        <f t="shared" si="1944"/>
        <v>10</v>
      </c>
      <c r="M6976" s="9">
        <f t="shared" si="1945"/>
        <v>18</v>
      </c>
      <c r="N6976" s="9">
        <f t="shared" si="1946"/>
        <v>8</v>
      </c>
      <c r="O6976" s="31" t="str">
        <f t="shared" si="1947"/>
        <v/>
      </c>
      <c r="P6976" s="134">
        <v>41.13</v>
      </c>
      <c r="Q6976" s="31">
        <f t="shared" si="1948"/>
        <v>41.13</v>
      </c>
      <c r="R6976" s="31" t="str">
        <f t="shared" si="1949"/>
        <v>-</v>
      </c>
      <c r="U6976" s="133">
        <v>43756.333333333336</v>
      </c>
      <c r="V6976" s="9">
        <f t="shared" si="1950"/>
        <v>10</v>
      </c>
      <c r="W6976" s="9">
        <f t="shared" si="1951"/>
        <v>18</v>
      </c>
      <c r="X6976" s="9">
        <f t="shared" si="1952"/>
        <v>8</v>
      </c>
      <c r="Y6976" s="31" t="str">
        <f t="shared" si="1953"/>
        <v/>
      </c>
      <c r="Z6976" s="134">
        <v>34.130000000000003</v>
      </c>
      <c r="AA6976" s="31">
        <f t="shared" si="1954"/>
        <v>34.130000000000003</v>
      </c>
      <c r="AB6976" s="31" t="str">
        <f t="shared" si="1955"/>
        <v>-</v>
      </c>
    </row>
    <row r="6977" spans="1:28" x14ac:dyDescent="0.3">
      <c r="A6977" s="133">
        <v>43026.375</v>
      </c>
      <c r="B6977" s="152">
        <f t="shared" si="1956"/>
        <v>10</v>
      </c>
      <c r="C6977" s="152">
        <f t="shared" si="1957"/>
        <v>18</v>
      </c>
      <c r="D6977" s="152">
        <f t="shared" si="1958"/>
        <v>9</v>
      </c>
      <c r="E6977" s="38" t="str">
        <f t="shared" si="1959"/>
        <v/>
      </c>
      <c r="F6977" s="134">
        <v>33.36</v>
      </c>
      <c r="G6977" s="38">
        <f t="shared" si="1960"/>
        <v>33.36</v>
      </c>
      <c r="H6977" s="38" t="str">
        <f t="shared" si="1961"/>
        <v>-</v>
      </c>
      <c r="K6977" s="133">
        <v>43391.375</v>
      </c>
      <c r="L6977" s="9">
        <f t="shared" si="1944"/>
        <v>10</v>
      </c>
      <c r="M6977" s="9">
        <f t="shared" si="1945"/>
        <v>18</v>
      </c>
      <c r="N6977" s="9">
        <f t="shared" si="1946"/>
        <v>9</v>
      </c>
      <c r="O6977" s="31" t="str">
        <f t="shared" si="1947"/>
        <v/>
      </c>
      <c r="P6977" s="134">
        <v>38.159999999999997</v>
      </c>
      <c r="Q6977" s="31">
        <f t="shared" si="1948"/>
        <v>38.159999999999997</v>
      </c>
      <c r="R6977" s="31" t="str">
        <f t="shared" si="1949"/>
        <v>-</v>
      </c>
      <c r="U6977" s="133">
        <v>43756.375</v>
      </c>
      <c r="V6977" s="9">
        <f t="shared" si="1950"/>
        <v>10</v>
      </c>
      <c r="W6977" s="9">
        <f t="shared" si="1951"/>
        <v>18</v>
      </c>
      <c r="X6977" s="9">
        <f t="shared" si="1952"/>
        <v>9</v>
      </c>
      <c r="Y6977" s="31" t="str">
        <f t="shared" si="1953"/>
        <v/>
      </c>
      <c r="Z6977" s="134">
        <v>29.65</v>
      </c>
      <c r="AA6977" s="31">
        <f t="shared" si="1954"/>
        <v>29.65</v>
      </c>
      <c r="AB6977" s="31" t="str">
        <f t="shared" si="1955"/>
        <v>-</v>
      </c>
    </row>
    <row r="6978" spans="1:28" x14ac:dyDescent="0.3">
      <c r="A6978" s="133">
        <v>43026.416666666664</v>
      </c>
      <c r="B6978" s="152">
        <f t="shared" si="1956"/>
        <v>10</v>
      </c>
      <c r="C6978" s="152">
        <f t="shared" si="1957"/>
        <v>18</v>
      </c>
      <c r="D6978" s="152">
        <f t="shared" si="1958"/>
        <v>10</v>
      </c>
      <c r="E6978" s="38" t="str">
        <f t="shared" si="1959"/>
        <v/>
      </c>
      <c r="F6978" s="134">
        <v>32.93</v>
      </c>
      <c r="G6978" s="38">
        <f t="shared" si="1960"/>
        <v>32.93</v>
      </c>
      <c r="H6978" s="38" t="str">
        <f t="shared" si="1961"/>
        <v>-</v>
      </c>
      <c r="K6978" s="133">
        <v>43391.416666666664</v>
      </c>
      <c r="L6978" s="9">
        <f t="shared" si="1944"/>
        <v>10</v>
      </c>
      <c r="M6978" s="9">
        <f t="shared" si="1945"/>
        <v>18</v>
      </c>
      <c r="N6978" s="9">
        <f t="shared" si="1946"/>
        <v>10</v>
      </c>
      <c r="O6978" s="31" t="str">
        <f t="shared" si="1947"/>
        <v/>
      </c>
      <c r="P6978" s="134">
        <v>38.200000000000003</v>
      </c>
      <c r="Q6978" s="31">
        <f t="shared" si="1948"/>
        <v>38.200000000000003</v>
      </c>
      <c r="R6978" s="31" t="str">
        <f t="shared" si="1949"/>
        <v>-</v>
      </c>
      <c r="U6978" s="133">
        <v>43756.416666666664</v>
      </c>
      <c r="V6978" s="9">
        <f t="shared" si="1950"/>
        <v>10</v>
      </c>
      <c r="W6978" s="9">
        <f t="shared" si="1951"/>
        <v>18</v>
      </c>
      <c r="X6978" s="9">
        <f t="shared" si="1952"/>
        <v>10</v>
      </c>
      <c r="Y6978" s="31" t="str">
        <f t="shared" si="1953"/>
        <v/>
      </c>
      <c r="Z6978" s="134">
        <v>30</v>
      </c>
      <c r="AA6978" s="31">
        <f t="shared" si="1954"/>
        <v>30</v>
      </c>
      <c r="AB6978" s="31" t="str">
        <f t="shared" si="1955"/>
        <v>-</v>
      </c>
    </row>
    <row r="6979" spans="1:28" x14ac:dyDescent="0.3">
      <c r="A6979" s="133">
        <v>43026.458333333336</v>
      </c>
      <c r="B6979" s="152">
        <f t="shared" si="1956"/>
        <v>10</v>
      </c>
      <c r="C6979" s="152">
        <f t="shared" si="1957"/>
        <v>18</v>
      </c>
      <c r="D6979" s="152">
        <f t="shared" si="1958"/>
        <v>11</v>
      </c>
      <c r="E6979" s="38" t="str">
        <f t="shared" si="1959"/>
        <v/>
      </c>
      <c r="F6979" s="134">
        <v>32.11</v>
      </c>
      <c r="G6979" s="38">
        <f t="shared" si="1960"/>
        <v>32.11</v>
      </c>
      <c r="H6979" s="38" t="str">
        <f t="shared" si="1961"/>
        <v>-</v>
      </c>
      <c r="K6979" s="133">
        <v>43391.458333333336</v>
      </c>
      <c r="L6979" s="9">
        <f t="shared" si="1944"/>
        <v>10</v>
      </c>
      <c r="M6979" s="9">
        <f t="shared" si="1945"/>
        <v>18</v>
      </c>
      <c r="N6979" s="9">
        <f t="shared" si="1946"/>
        <v>11</v>
      </c>
      <c r="O6979" s="31" t="str">
        <f t="shared" si="1947"/>
        <v/>
      </c>
      <c r="P6979" s="134">
        <v>36.99</v>
      </c>
      <c r="Q6979" s="31">
        <f t="shared" si="1948"/>
        <v>36.99</v>
      </c>
      <c r="R6979" s="31" t="str">
        <f t="shared" si="1949"/>
        <v>-</v>
      </c>
      <c r="U6979" s="133">
        <v>43756.458333333336</v>
      </c>
      <c r="V6979" s="9">
        <f t="shared" si="1950"/>
        <v>10</v>
      </c>
      <c r="W6979" s="9">
        <f t="shared" si="1951"/>
        <v>18</v>
      </c>
      <c r="X6979" s="9">
        <f t="shared" si="1952"/>
        <v>11</v>
      </c>
      <c r="Y6979" s="31" t="str">
        <f t="shared" si="1953"/>
        <v/>
      </c>
      <c r="Z6979" s="134">
        <v>29.01</v>
      </c>
      <c r="AA6979" s="31">
        <f t="shared" si="1954"/>
        <v>29.01</v>
      </c>
      <c r="AB6979" s="31" t="str">
        <f t="shared" si="1955"/>
        <v>-</v>
      </c>
    </row>
    <row r="6980" spans="1:28" x14ac:dyDescent="0.3">
      <c r="A6980" s="133">
        <v>43026.5</v>
      </c>
      <c r="B6980" s="152">
        <f t="shared" si="1956"/>
        <v>10</v>
      </c>
      <c r="C6980" s="152">
        <f t="shared" si="1957"/>
        <v>18</v>
      </c>
      <c r="D6980" s="152">
        <f t="shared" si="1958"/>
        <v>12</v>
      </c>
      <c r="E6980" s="38" t="str">
        <f t="shared" si="1959"/>
        <v/>
      </c>
      <c r="F6980" s="134">
        <v>31.98</v>
      </c>
      <c r="G6980" s="38">
        <f t="shared" si="1960"/>
        <v>31.98</v>
      </c>
      <c r="H6980" s="38" t="str">
        <f t="shared" si="1961"/>
        <v>-</v>
      </c>
      <c r="K6980" s="133">
        <v>43391.5</v>
      </c>
      <c r="L6980" s="9">
        <f t="shared" si="1944"/>
        <v>10</v>
      </c>
      <c r="M6980" s="9">
        <f t="shared" si="1945"/>
        <v>18</v>
      </c>
      <c r="N6980" s="9">
        <f t="shared" si="1946"/>
        <v>12</v>
      </c>
      <c r="O6980" s="31" t="str">
        <f t="shared" si="1947"/>
        <v/>
      </c>
      <c r="P6980" s="134">
        <v>35.97</v>
      </c>
      <c r="Q6980" s="31">
        <f t="shared" si="1948"/>
        <v>35.97</v>
      </c>
      <c r="R6980" s="31" t="str">
        <f t="shared" si="1949"/>
        <v>-</v>
      </c>
      <c r="U6980" s="133">
        <v>43756.5</v>
      </c>
      <c r="V6980" s="9">
        <f t="shared" si="1950"/>
        <v>10</v>
      </c>
      <c r="W6980" s="9">
        <f t="shared" si="1951"/>
        <v>18</v>
      </c>
      <c r="X6980" s="9">
        <f t="shared" si="1952"/>
        <v>12</v>
      </c>
      <c r="Y6980" s="31" t="str">
        <f t="shared" si="1953"/>
        <v/>
      </c>
      <c r="Z6980" s="134">
        <v>27.64</v>
      </c>
      <c r="AA6980" s="31">
        <f t="shared" si="1954"/>
        <v>27.64</v>
      </c>
      <c r="AB6980" s="31" t="str">
        <f t="shared" si="1955"/>
        <v>-</v>
      </c>
    </row>
    <row r="6981" spans="1:28" x14ac:dyDescent="0.3">
      <c r="A6981" s="133">
        <v>43026.541666666664</v>
      </c>
      <c r="B6981" s="152">
        <f t="shared" si="1956"/>
        <v>10</v>
      </c>
      <c r="C6981" s="152">
        <f t="shared" si="1957"/>
        <v>18</v>
      </c>
      <c r="D6981" s="152">
        <f t="shared" si="1958"/>
        <v>13</v>
      </c>
      <c r="E6981" s="38" t="str">
        <f t="shared" si="1959"/>
        <v/>
      </c>
      <c r="F6981" s="134">
        <v>30.85</v>
      </c>
      <c r="G6981" s="38">
        <f t="shared" si="1960"/>
        <v>30.85</v>
      </c>
      <c r="H6981" s="38" t="str">
        <f t="shared" si="1961"/>
        <v>-</v>
      </c>
      <c r="K6981" s="133">
        <v>43391.541666666664</v>
      </c>
      <c r="L6981" s="9">
        <f t="shared" si="1944"/>
        <v>10</v>
      </c>
      <c r="M6981" s="9">
        <f t="shared" si="1945"/>
        <v>18</v>
      </c>
      <c r="N6981" s="9">
        <f t="shared" si="1946"/>
        <v>13</v>
      </c>
      <c r="O6981" s="31" t="str">
        <f t="shared" si="1947"/>
        <v/>
      </c>
      <c r="P6981" s="134">
        <v>35.92</v>
      </c>
      <c r="Q6981" s="31">
        <f t="shared" si="1948"/>
        <v>35.92</v>
      </c>
      <c r="R6981" s="31" t="str">
        <f t="shared" si="1949"/>
        <v>-</v>
      </c>
      <c r="U6981" s="133">
        <v>43756.541666666664</v>
      </c>
      <c r="V6981" s="9">
        <f t="shared" si="1950"/>
        <v>10</v>
      </c>
      <c r="W6981" s="9">
        <f t="shared" si="1951"/>
        <v>18</v>
      </c>
      <c r="X6981" s="9">
        <f t="shared" si="1952"/>
        <v>13</v>
      </c>
      <c r="Y6981" s="31" t="str">
        <f t="shared" si="1953"/>
        <v/>
      </c>
      <c r="Z6981" s="134">
        <v>26.79</v>
      </c>
      <c r="AA6981" s="31">
        <f t="shared" si="1954"/>
        <v>26.79</v>
      </c>
      <c r="AB6981" s="31" t="str">
        <f t="shared" si="1955"/>
        <v>-</v>
      </c>
    </row>
    <row r="6982" spans="1:28" x14ac:dyDescent="0.3">
      <c r="A6982" s="133">
        <v>43026.583333333336</v>
      </c>
      <c r="B6982" s="152">
        <f t="shared" si="1956"/>
        <v>10</v>
      </c>
      <c r="C6982" s="152">
        <f t="shared" si="1957"/>
        <v>18</v>
      </c>
      <c r="D6982" s="152">
        <f t="shared" si="1958"/>
        <v>14</v>
      </c>
      <c r="E6982" s="38" t="str">
        <f t="shared" si="1959"/>
        <v/>
      </c>
      <c r="F6982" s="134">
        <v>31.24</v>
      </c>
      <c r="G6982" s="38">
        <f t="shared" si="1960"/>
        <v>31.24</v>
      </c>
      <c r="H6982" s="38" t="str">
        <f t="shared" si="1961"/>
        <v>-</v>
      </c>
      <c r="K6982" s="133">
        <v>43391.583333333336</v>
      </c>
      <c r="L6982" s="9">
        <f t="shared" si="1944"/>
        <v>10</v>
      </c>
      <c r="M6982" s="9">
        <f t="shared" si="1945"/>
        <v>18</v>
      </c>
      <c r="N6982" s="9">
        <f t="shared" si="1946"/>
        <v>14</v>
      </c>
      <c r="O6982" s="31" t="str">
        <f t="shared" si="1947"/>
        <v/>
      </c>
      <c r="P6982" s="134">
        <v>33.21</v>
      </c>
      <c r="Q6982" s="31">
        <f t="shared" si="1948"/>
        <v>33.21</v>
      </c>
      <c r="R6982" s="31" t="str">
        <f t="shared" si="1949"/>
        <v>-</v>
      </c>
      <c r="U6982" s="133">
        <v>43756.583333333336</v>
      </c>
      <c r="V6982" s="9">
        <f t="shared" si="1950"/>
        <v>10</v>
      </c>
      <c r="W6982" s="9">
        <f t="shared" si="1951"/>
        <v>18</v>
      </c>
      <c r="X6982" s="9">
        <f t="shared" si="1952"/>
        <v>14</v>
      </c>
      <c r="Y6982" s="31" t="str">
        <f t="shared" si="1953"/>
        <v/>
      </c>
      <c r="Z6982" s="134">
        <v>25.72</v>
      </c>
      <c r="AA6982" s="31">
        <f t="shared" si="1954"/>
        <v>25.72</v>
      </c>
      <c r="AB6982" s="31" t="str">
        <f t="shared" si="1955"/>
        <v>-</v>
      </c>
    </row>
    <row r="6983" spans="1:28" x14ac:dyDescent="0.3">
      <c r="A6983" s="133">
        <v>43026.625</v>
      </c>
      <c r="B6983" s="152">
        <f t="shared" si="1956"/>
        <v>10</v>
      </c>
      <c r="C6983" s="152">
        <f t="shared" si="1957"/>
        <v>18</v>
      </c>
      <c r="D6983" s="152">
        <f t="shared" si="1958"/>
        <v>15</v>
      </c>
      <c r="E6983" s="38" t="str">
        <f t="shared" si="1959"/>
        <v/>
      </c>
      <c r="F6983" s="134">
        <v>29.38</v>
      </c>
      <c r="G6983" s="38">
        <f t="shared" si="1960"/>
        <v>29.38</v>
      </c>
      <c r="H6983" s="38" t="str">
        <f t="shared" si="1961"/>
        <v>-</v>
      </c>
      <c r="K6983" s="133">
        <v>43391.625</v>
      </c>
      <c r="L6983" s="9">
        <f t="shared" si="1944"/>
        <v>10</v>
      </c>
      <c r="M6983" s="9">
        <f t="shared" si="1945"/>
        <v>18</v>
      </c>
      <c r="N6983" s="9">
        <f t="shared" si="1946"/>
        <v>15</v>
      </c>
      <c r="O6983" s="31" t="str">
        <f t="shared" si="1947"/>
        <v/>
      </c>
      <c r="P6983" s="134">
        <v>32.6</v>
      </c>
      <c r="Q6983" s="31">
        <f t="shared" si="1948"/>
        <v>32.6</v>
      </c>
      <c r="R6983" s="31" t="str">
        <f t="shared" si="1949"/>
        <v>-</v>
      </c>
      <c r="U6983" s="133">
        <v>43756.625</v>
      </c>
      <c r="V6983" s="9">
        <f t="shared" si="1950"/>
        <v>10</v>
      </c>
      <c r="W6983" s="9">
        <f t="shared" si="1951"/>
        <v>18</v>
      </c>
      <c r="X6983" s="9">
        <f t="shared" si="1952"/>
        <v>15</v>
      </c>
      <c r="Y6983" s="31" t="str">
        <f t="shared" si="1953"/>
        <v/>
      </c>
      <c r="Z6983" s="134">
        <v>23.97</v>
      </c>
      <c r="AA6983" s="31">
        <f t="shared" si="1954"/>
        <v>23.97</v>
      </c>
      <c r="AB6983" s="31" t="str">
        <f t="shared" si="1955"/>
        <v>-</v>
      </c>
    </row>
    <row r="6984" spans="1:28" x14ac:dyDescent="0.3">
      <c r="A6984" s="133">
        <v>43026.666666666664</v>
      </c>
      <c r="B6984" s="152">
        <f t="shared" si="1956"/>
        <v>10</v>
      </c>
      <c r="C6984" s="152">
        <f t="shared" si="1957"/>
        <v>18</v>
      </c>
      <c r="D6984" s="152">
        <f t="shared" si="1958"/>
        <v>16</v>
      </c>
      <c r="E6984" s="38" t="str">
        <f t="shared" si="1959"/>
        <v/>
      </c>
      <c r="F6984" s="134">
        <v>29.41</v>
      </c>
      <c r="G6984" s="38">
        <f t="shared" si="1960"/>
        <v>29.41</v>
      </c>
      <c r="H6984" s="38" t="str">
        <f t="shared" si="1961"/>
        <v>-</v>
      </c>
      <c r="K6984" s="133">
        <v>43391.666666666664</v>
      </c>
      <c r="L6984" s="9">
        <f t="shared" si="1944"/>
        <v>10</v>
      </c>
      <c r="M6984" s="9">
        <f t="shared" si="1945"/>
        <v>18</v>
      </c>
      <c r="N6984" s="9">
        <f t="shared" si="1946"/>
        <v>16</v>
      </c>
      <c r="O6984" s="31" t="str">
        <f t="shared" si="1947"/>
        <v/>
      </c>
      <c r="P6984" s="134">
        <v>33.56</v>
      </c>
      <c r="Q6984" s="31">
        <f t="shared" si="1948"/>
        <v>33.56</v>
      </c>
      <c r="R6984" s="31" t="str">
        <f t="shared" si="1949"/>
        <v>-</v>
      </c>
      <c r="U6984" s="133">
        <v>43756.666666666664</v>
      </c>
      <c r="V6984" s="9">
        <f t="shared" si="1950"/>
        <v>10</v>
      </c>
      <c r="W6984" s="9">
        <f t="shared" si="1951"/>
        <v>18</v>
      </c>
      <c r="X6984" s="9">
        <f t="shared" si="1952"/>
        <v>16</v>
      </c>
      <c r="Y6984" s="31" t="str">
        <f t="shared" si="1953"/>
        <v/>
      </c>
      <c r="Z6984" s="134">
        <v>24.05</v>
      </c>
      <c r="AA6984" s="31">
        <f t="shared" si="1954"/>
        <v>24.05</v>
      </c>
      <c r="AB6984" s="31" t="str">
        <f t="shared" si="1955"/>
        <v>-</v>
      </c>
    </row>
    <row r="6985" spans="1:28" x14ac:dyDescent="0.3">
      <c r="A6985" s="133">
        <v>43026.708333333336</v>
      </c>
      <c r="B6985" s="152">
        <f t="shared" si="1956"/>
        <v>10</v>
      </c>
      <c r="C6985" s="152">
        <f t="shared" si="1957"/>
        <v>18</v>
      </c>
      <c r="D6985" s="152">
        <f t="shared" si="1958"/>
        <v>17</v>
      </c>
      <c r="E6985" s="38" t="str">
        <f t="shared" si="1959"/>
        <v/>
      </c>
      <c r="F6985" s="134">
        <v>29.38</v>
      </c>
      <c r="G6985" s="38" t="str">
        <f t="shared" si="1960"/>
        <v>-</v>
      </c>
      <c r="H6985" s="38">
        <f t="shared" si="1961"/>
        <v>29.38</v>
      </c>
      <c r="K6985" s="133">
        <v>43391.708333333336</v>
      </c>
      <c r="L6985" s="9">
        <f t="shared" ref="L6985:L7048" si="1962">MONTH(K6985)</f>
        <v>10</v>
      </c>
      <c r="M6985" s="9">
        <f t="shared" ref="M6985:M7048" si="1963">DAY(K6985)</f>
        <v>18</v>
      </c>
      <c r="N6985" s="9">
        <f t="shared" ref="N6985:N7048" si="1964">HOUR(K6985)</f>
        <v>17</v>
      </c>
      <c r="O6985" s="31" t="str">
        <f t="shared" ref="O6985:O7048" si="1965">IF(WEEKDAY(K6985,2)&gt;5,"W","")</f>
        <v/>
      </c>
      <c r="P6985" s="134">
        <v>37.58</v>
      </c>
      <c r="Q6985" s="31" t="str">
        <f t="shared" ref="Q6985:Q7048" si="1966">IF(AND($L6985&gt;=$L$5,$L6985&lt;=$M$5),IF($O6985&lt;&gt;"W",IF(AND($N6985&gt;=$N$5,$N6985&lt;$P$5),$P6985,"-"),"-"),"-")</f>
        <v>-</v>
      </c>
      <c r="R6985" s="31">
        <f t="shared" ref="R6985:R7048" si="1967">IF(Q6985="-",P6985,"-")</f>
        <v>37.58</v>
      </c>
      <c r="U6985" s="133">
        <v>43756.708333333336</v>
      </c>
      <c r="V6985" s="9">
        <f t="shared" ref="V6985:V7048" si="1968">MONTH(U6985)</f>
        <v>10</v>
      </c>
      <c r="W6985" s="9">
        <f t="shared" ref="W6985:W7048" si="1969">DAY(U6985)</f>
        <v>18</v>
      </c>
      <c r="X6985" s="9">
        <f t="shared" ref="X6985:X7048" si="1970">HOUR(U6985)</f>
        <v>17</v>
      </c>
      <c r="Y6985" s="31" t="str">
        <f t="shared" ref="Y6985:Y7048" si="1971">IF(WEEKDAY(U6985,2)&gt;5,"W","")</f>
        <v/>
      </c>
      <c r="Z6985" s="134">
        <v>23.73</v>
      </c>
      <c r="AA6985" s="31" t="str">
        <f t="shared" ref="AA6985:AA7048" si="1972">IF(AND($V6985&gt;=$V$5,$V6985&lt;=$W$5),IF($Y6985&lt;&gt;"W",IF(AND($X6985&gt;=$X$5,$X6985&lt;$Z$5),$Z6985,"-"),"-"),"-")</f>
        <v>-</v>
      </c>
      <c r="AB6985" s="31">
        <f t="shared" ref="AB6985:AB7048" si="1973">IF(AA6985="-",Z6985,"-")</f>
        <v>23.73</v>
      </c>
    </row>
    <row r="6986" spans="1:28" x14ac:dyDescent="0.3">
      <c r="A6986" s="133">
        <v>43026.75</v>
      </c>
      <c r="B6986" s="152">
        <f t="shared" ref="B6986:B7049" si="1974">MONTH(A6986)</f>
        <v>10</v>
      </c>
      <c r="C6986" s="152">
        <f t="shared" ref="C6986:C7049" si="1975">DAY(A6986)</f>
        <v>18</v>
      </c>
      <c r="D6986" s="152">
        <f t="shared" ref="D6986:D7049" si="1976">HOUR(A6986)</f>
        <v>18</v>
      </c>
      <c r="E6986" s="38" t="str">
        <f t="shared" ref="E6986:E7049" si="1977">IF(WEEKDAY(A6986,2)&gt;5,"W","")</f>
        <v/>
      </c>
      <c r="F6986" s="134">
        <v>33.659999999999997</v>
      </c>
      <c r="G6986" s="38" t="str">
        <f t="shared" ref="G6986:G7049" si="1978">IF(AND($B6986&gt;=$B$5,$B6986&lt;=$C$5),IF($E6986&lt;&gt;"W",IF(AND($D6986&gt;=$D$5,$D6986&lt;$F$5),$F6986,"-"),"-"),"-")</f>
        <v>-</v>
      </c>
      <c r="H6986" s="38">
        <f t="shared" ref="H6986:H7049" si="1979">IF(G6986="-",F6986,"-")</f>
        <v>33.659999999999997</v>
      </c>
      <c r="K6986" s="133">
        <v>43391.75</v>
      </c>
      <c r="L6986" s="9">
        <f t="shared" si="1962"/>
        <v>10</v>
      </c>
      <c r="M6986" s="9">
        <f t="shared" si="1963"/>
        <v>18</v>
      </c>
      <c r="N6986" s="9">
        <f t="shared" si="1964"/>
        <v>18</v>
      </c>
      <c r="O6986" s="31" t="str">
        <f t="shared" si="1965"/>
        <v/>
      </c>
      <c r="P6986" s="134">
        <v>46.98</v>
      </c>
      <c r="Q6986" s="31" t="str">
        <f t="shared" si="1966"/>
        <v>-</v>
      </c>
      <c r="R6986" s="31">
        <f t="shared" si="1967"/>
        <v>46.98</v>
      </c>
      <c r="U6986" s="133">
        <v>43756.75</v>
      </c>
      <c r="V6986" s="9">
        <f t="shared" si="1968"/>
        <v>10</v>
      </c>
      <c r="W6986" s="9">
        <f t="shared" si="1969"/>
        <v>18</v>
      </c>
      <c r="X6986" s="9">
        <f t="shared" si="1970"/>
        <v>18</v>
      </c>
      <c r="Y6986" s="31" t="str">
        <f t="shared" si="1971"/>
        <v/>
      </c>
      <c r="Z6986" s="134">
        <v>27.24</v>
      </c>
      <c r="AA6986" s="31" t="str">
        <f t="shared" si="1972"/>
        <v>-</v>
      </c>
      <c r="AB6986" s="31">
        <f t="shared" si="1973"/>
        <v>27.24</v>
      </c>
    </row>
    <row r="6987" spans="1:28" x14ac:dyDescent="0.3">
      <c r="A6987" s="133">
        <v>43026.791666666664</v>
      </c>
      <c r="B6987" s="152">
        <f t="shared" si="1974"/>
        <v>10</v>
      </c>
      <c r="C6987" s="152">
        <f t="shared" si="1975"/>
        <v>18</v>
      </c>
      <c r="D6987" s="152">
        <f t="shared" si="1976"/>
        <v>19</v>
      </c>
      <c r="E6987" s="38" t="str">
        <f t="shared" si="1977"/>
        <v/>
      </c>
      <c r="F6987" s="134">
        <v>36.17</v>
      </c>
      <c r="G6987" s="38" t="str">
        <f t="shared" si="1978"/>
        <v>-</v>
      </c>
      <c r="H6987" s="38">
        <f t="shared" si="1979"/>
        <v>36.17</v>
      </c>
      <c r="K6987" s="133">
        <v>43391.791666666664</v>
      </c>
      <c r="L6987" s="9">
        <f t="shared" si="1962"/>
        <v>10</v>
      </c>
      <c r="M6987" s="9">
        <f t="shared" si="1963"/>
        <v>18</v>
      </c>
      <c r="N6987" s="9">
        <f t="shared" si="1964"/>
        <v>19</v>
      </c>
      <c r="O6987" s="31" t="str">
        <f t="shared" si="1965"/>
        <v/>
      </c>
      <c r="P6987" s="134">
        <v>49.55</v>
      </c>
      <c r="Q6987" s="31" t="str">
        <f t="shared" si="1966"/>
        <v>-</v>
      </c>
      <c r="R6987" s="31">
        <f t="shared" si="1967"/>
        <v>49.55</v>
      </c>
      <c r="U6987" s="133">
        <v>43756.791666666664</v>
      </c>
      <c r="V6987" s="9">
        <f t="shared" si="1968"/>
        <v>10</v>
      </c>
      <c r="W6987" s="9">
        <f t="shared" si="1969"/>
        <v>18</v>
      </c>
      <c r="X6987" s="9">
        <f t="shared" si="1970"/>
        <v>19</v>
      </c>
      <c r="Y6987" s="31" t="str">
        <f t="shared" si="1971"/>
        <v/>
      </c>
      <c r="Z6987" s="134">
        <v>29.46</v>
      </c>
      <c r="AA6987" s="31" t="str">
        <f t="shared" si="1972"/>
        <v>-</v>
      </c>
      <c r="AB6987" s="31">
        <f t="shared" si="1973"/>
        <v>29.46</v>
      </c>
    </row>
    <row r="6988" spans="1:28" x14ac:dyDescent="0.3">
      <c r="A6988" s="133">
        <v>43026.833333333336</v>
      </c>
      <c r="B6988" s="152">
        <f t="shared" si="1974"/>
        <v>10</v>
      </c>
      <c r="C6988" s="152">
        <f t="shared" si="1975"/>
        <v>18</v>
      </c>
      <c r="D6988" s="152">
        <f t="shared" si="1976"/>
        <v>20</v>
      </c>
      <c r="E6988" s="38" t="str">
        <f t="shared" si="1977"/>
        <v/>
      </c>
      <c r="F6988" s="134">
        <v>30.31</v>
      </c>
      <c r="G6988" s="38" t="str">
        <f t="shared" si="1978"/>
        <v>-</v>
      </c>
      <c r="H6988" s="38">
        <f t="shared" si="1979"/>
        <v>30.31</v>
      </c>
      <c r="K6988" s="133">
        <v>43391.833333333336</v>
      </c>
      <c r="L6988" s="9">
        <f t="shared" si="1962"/>
        <v>10</v>
      </c>
      <c r="M6988" s="9">
        <f t="shared" si="1963"/>
        <v>18</v>
      </c>
      <c r="N6988" s="9">
        <f t="shared" si="1964"/>
        <v>20</v>
      </c>
      <c r="O6988" s="31" t="str">
        <f t="shared" si="1965"/>
        <v/>
      </c>
      <c r="P6988" s="134">
        <v>41.01</v>
      </c>
      <c r="Q6988" s="31" t="str">
        <f t="shared" si="1966"/>
        <v>-</v>
      </c>
      <c r="R6988" s="31">
        <f t="shared" si="1967"/>
        <v>41.01</v>
      </c>
      <c r="U6988" s="133">
        <v>43756.833333333336</v>
      </c>
      <c r="V6988" s="9">
        <f t="shared" si="1968"/>
        <v>10</v>
      </c>
      <c r="W6988" s="9">
        <f t="shared" si="1969"/>
        <v>18</v>
      </c>
      <c r="X6988" s="9">
        <f t="shared" si="1970"/>
        <v>20</v>
      </c>
      <c r="Y6988" s="31" t="str">
        <f t="shared" si="1971"/>
        <v/>
      </c>
      <c r="Z6988" s="134">
        <v>26.4</v>
      </c>
      <c r="AA6988" s="31" t="str">
        <f t="shared" si="1972"/>
        <v>-</v>
      </c>
      <c r="AB6988" s="31">
        <f t="shared" si="1973"/>
        <v>26.4</v>
      </c>
    </row>
    <row r="6989" spans="1:28" x14ac:dyDescent="0.3">
      <c r="A6989" s="133">
        <v>43026.875</v>
      </c>
      <c r="B6989" s="152">
        <f t="shared" si="1974"/>
        <v>10</v>
      </c>
      <c r="C6989" s="152">
        <f t="shared" si="1975"/>
        <v>18</v>
      </c>
      <c r="D6989" s="152">
        <f t="shared" si="1976"/>
        <v>21</v>
      </c>
      <c r="E6989" s="38" t="str">
        <f t="shared" si="1977"/>
        <v/>
      </c>
      <c r="F6989" s="134">
        <v>26.65</v>
      </c>
      <c r="G6989" s="38" t="str">
        <f t="shared" si="1978"/>
        <v>-</v>
      </c>
      <c r="H6989" s="38">
        <f t="shared" si="1979"/>
        <v>26.65</v>
      </c>
      <c r="K6989" s="133">
        <v>43391.875</v>
      </c>
      <c r="L6989" s="9">
        <f t="shared" si="1962"/>
        <v>10</v>
      </c>
      <c r="M6989" s="9">
        <f t="shared" si="1963"/>
        <v>18</v>
      </c>
      <c r="N6989" s="9">
        <f t="shared" si="1964"/>
        <v>21</v>
      </c>
      <c r="O6989" s="31" t="str">
        <f t="shared" si="1965"/>
        <v/>
      </c>
      <c r="P6989" s="134">
        <v>34.659999999999997</v>
      </c>
      <c r="Q6989" s="31" t="str">
        <f t="shared" si="1966"/>
        <v>-</v>
      </c>
      <c r="R6989" s="31">
        <f t="shared" si="1967"/>
        <v>34.659999999999997</v>
      </c>
      <c r="U6989" s="133">
        <v>43756.875</v>
      </c>
      <c r="V6989" s="9">
        <f t="shared" si="1968"/>
        <v>10</v>
      </c>
      <c r="W6989" s="9">
        <f t="shared" si="1969"/>
        <v>18</v>
      </c>
      <c r="X6989" s="9">
        <f t="shared" si="1970"/>
        <v>21</v>
      </c>
      <c r="Y6989" s="31" t="str">
        <f t="shared" si="1971"/>
        <v/>
      </c>
      <c r="Z6989" s="134">
        <v>24</v>
      </c>
      <c r="AA6989" s="31" t="str">
        <f t="shared" si="1972"/>
        <v>-</v>
      </c>
      <c r="AB6989" s="31">
        <f t="shared" si="1973"/>
        <v>24</v>
      </c>
    </row>
    <row r="6990" spans="1:28" x14ac:dyDescent="0.3">
      <c r="A6990" s="133">
        <v>43026.916666666664</v>
      </c>
      <c r="B6990" s="152">
        <f t="shared" si="1974"/>
        <v>10</v>
      </c>
      <c r="C6990" s="152">
        <f t="shared" si="1975"/>
        <v>18</v>
      </c>
      <c r="D6990" s="152">
        <f t="shared" si="1976"/>
        <v>22</v>
      </c>
      <c r="E6990" s="38" t="str">
        <f t="shared" si="1977"/>
        <v/>
      </c>
      <c r="F6990" s="134">
        <v>23.85</v>
      </c>
      <c r="G6990" s="38" t="str">
        <f t="shared" si="1978"/>
        <v>-</v>
      </c>
      <c r="H6990" s="38">
        <f t="shared" si="1979"/>
        <v>23.85</v>
      </c>
      <c r="K6990" s="133">
        <v>43391.916666666664</v>
      </c>
      <c r="L6990" s="9">
        <f t="shared" si="1962"/>
        <v>10</v>
      </c>
      <c r="M6990" s="9">
        <f t="shared" si="1963"/>
        <v>18</v>
      </c>
      <c r="N6990" s="9">
        <f t="shared" si="1964"/>
        <v>22</v>
      </c>
      <c r="O6990" s="31" t="str">
        <f t="shared" si="1965"/>
        <v/>
      </c>
      <c r="P6990" s="134">
        <v>29.94</v>
      </c>
      <c r="Q6990" s="31" t="str">
        <f t="shared" si="1966"/>
        <v>-</v>
      </c>
      <c r="R6990" s="31">
        <f t="shared" si="1967"/>
        <v>29.94</v>
      </c>
      <c r="U6990" s="133">
        <v>43756.916666666664</v>
      </c>
      <c r="V6990" s="9">
        <f t="shared" si="1968"/>
        <v>10</v>
      </c>
      <c r="W6990" s="9">
        <f t="shared" si="1969"/>
        <v>18</v>
      </c>
      <c r="X6990" s="9">
        <f t="shared" si="1970"/>
        <v>22</v>
      </c>
      <c r="Y6990" s="31" t="str">
        <f t="shared" si="1971"/>
        <v/>
      </c>
      <c r="Z6990" s="134">
        <v>22.46</v>
      </c>
      <c r="AA6990" s="31" t="str">
        <f t="shared" si="1972"/>
        <v>-</v>
      </c>
      <c r="AB6990" s="31">
        <f t="shared" si="1973"/>
        <v>22.46</v>
      </c>
    </row>
    <row r="6991" spans="1:28" x14ac:dyDescent="0.3">
      <c r="A6991" s="133">
        <v>43026.958333333336</v>
      </c>
      <c r="B6991" s="152">
        <f t="shared" si="1974"/>
        <v>10</v>
      </c>
      <c r="C6991" s="152">
        <f t="shared" si="1975"/>
        <v>18</v>
      </c>
      <c r="D6991" s="152">
        <f t="shared" si="1976"/>
        <v>23</v>
      </c>
      <c r="E6991" s="38" t="str">
        <f t="shared" si="1977"/>
        <v/>
      </c>
      <c r="F6991" s="134">
        <v>22.55</v>
      </c>
      <c r="G6991" s="38" t="str">
        <f t="shared" si="1978"/>
        <v>-</v>
      </c>
      <c r="H6991" s="38">
        <f t="shared" si="1979"/>
        <v>22.55</v>
      </c>
      <c r="K6991" s="133">
        <v>43391.958333333336</v>
      </c>
      <c r="L6991" s="9">
        <f t="shared" si="1962"/>
        <v>10</v>
      </c>
      <c r="M6991" s="9">
        <f t="shared" si="1963"/>
        <v>18</v>
      </c>
      <c r="N6991" s="9">
        <f t="shared" si="1964"/>
        <v>23</v>
      </c>
      <c r="O6991" s="31" t="str">
        <f t="shared" si="1965"/>
        <v/>
      </c>
      <c r="P6991" s="134">
        <v>26.93</v>
      </c>
      <c r="Q6991" s="31" t="str">
        <f t="shared" si="1966"/>
        <v>-</v>
      </c>
      <c r="R6991" s="31">
        <f t="shared" si="1967"/>
        <v>26.93</v>
      </c>
      <c r="U6991" s="133">
        <v>43756.958333333336</v>
      </c>
      <c r="V6991" s="9">
        <f t="shared" si="1968"/>
        <v>10</v>
      </c>
      <c r="W6991" s="9">
        <f t="shared" si="1969"/>
        <v>18</v>
      </c>
      <c r="X6991" s="9">
        <f t="shared" si="1970"/>
        <v>23</v>
      </c>
      <c r="Y6991" s="31" t="str">
        <f t="shared" si="1971"/>
        <v/>
      </c>
      <c r="Z6991" s="134">
        <v>21.48</v>
      </c>
      <c r="AA6991" s="31" t="str">
        <f t="shared" si="1972"/>
        <v>-</v>
      </c>
      <c r="AB6991" s="31">
        <f t="shared" si="1973"/>
        <v>21.48</v>
      </c>
    </row>
    <row r="6992" spans="1:28" x14ac:dyDescent="0.3">
      <c r="A6992" s="133">
        <v>43027</v>
      </c>
      <c r="B6992" s="152">
        <f t="shared" si="1974"/>
        <v>10</v>
      </c>
      <c r="C6992" s="152">
        <f t="shared" si="1975"/>
        <v>19</v>
      </c>
      <c r="D6992" s="152">
        <f t="shared" si="1976"/>
        <v>0</v>
      </c>
      <c r="E6992" s="38" t="str">
        <f t="shared" si="1977"/>
        <v/>
      </c>
      <c r="F6992" s="134">
        <v>21.27</v>
      </c>
      <c r="G6992" s="38" t="str">
        <f t="shared" si="1978"/>
        <v>-</v>
      </c>
      <c r="H6992" s="38">
        <f t="shared" si="1979"/>
        <v>21.27</v>
      </c>
      <c r="K6992" s="133">
        <v>43392</v>
      </c>
      <c r="L6992" s="9">
        <f t="shared" si="1962"/>
        <v>10</v>
      </c>
      <c r="M6992" s="9">
        <f t="shared" si="1963"/>
        <v>19</v>
      </c>
      <c r="N6992" s="9">
        <f t="shared" si="1964"/>
        <v>0</v>
      </c>
      <c r="O6992" s="31" t="str">
        <f t="shared" si="1965"/>
        <v/>
      </c>
      <c r="P6992" s="134">
        <v>24.15</v>
      </c>
      <c r="Q6992" s="31" t="str">
        <f t="shared" si="1966"/>
        <v>-</v>
      </c>
      <c r="R6992" s="31">
        <f t="shared" si="1967"/>
        <v>24.15</v>
      </c>
      <c r="U6992" s="133">
        <v>43757</v>
      </c>
      <c r="V6992" s="9">
        <f t="shared" si="1968"/>
        <v>10</v>
      </c>
      <c r="W6992" s="9">
        <f t="shared" si="1969"/>
        <v>19</v>
      </c>
      <c r="X6992" s="9">
        <f t="shared" si="1970"/>
        <v>0</v>
      </c>
      <c r="Y6992" s="31" t="str">
        <f t="shared" si="1971"/>
        <v>W</v>
      </c>
      <c r="Z6992" s="134">
        <v>26.56</v>
      </c>
      <c r="AA6992" s="31" t="str">
        <f t="shared" si="1972"/>
        <v>-</v>
      </c>
      <c r="AB6992" s="31">
        <f t="shared" si="1973"/>
        <v>26.56</v>
      </c>
    </row>
    <row r="6993" spans="1:28" x14ac:dyDescent="0.3">
      <c r="A6993" s="133">
        <v>43027.041666666664</v>
      </c>
      <c r="B6993" s="152">
        <f t="shared" si="1974"/>
        <v>10</v>
      </c>
      <c r="C6993" s="152">
        <f t="shared" si="1975"/>
        <v>19</v>
      </c>
      <c r="D6993" s="152">
        <f t="shared" si="1976"/>
        <v>1</v>
      </c>
      <c r="E6993" s="38" t="str">
        <f t="shared" si="1977"/>
        <v/>
      </c>
      <c r="F6993" s="134">
        <v>20.309999999999999</v>
      </c>
      <c r="G6993" s="38" t="str">
        <f t="shared" si="1978"/>
        <v>-</v>
      </c>
      <c r="H6993" s="38">
        <f t="shared" si="1979"/>
        <v>20.309999999999999</v>
      </c>
      <c r="K6993" s="133">
        <v>43392.041666666664</v>
      </c>
      <c r="L6993" s="9">
        <f t="shared" si="1962"/>
        <v>10</v>
      </c>
      <c r="M6993" s="9">
        <f t="shared" si="1963"/>
        <v>19</v>
      </c>
      <c r="N6993" s="9">
        <f t="shared" si="1964"/>
        <v>1</v>
      </c>
      <c r="O6993" s="31" t="str">
        <f t="shared" si="1965"/>
        <v/>
      </c>
      <c r="P6993" s="134">
        <v>23.9</v>
      </c>
      <c r="Q6993" s="31" t="str">
        <f t="shared" si="1966"/>
        <v>-</v>
      </c>
      <c r="R6993" s="31">
        <f t="shared" si="1967"/>
        <v>23.9</v>
      </c>
      <c r="U6993" s="133">
        <v>43757.041666666664</v>
      </c>
      <c r="V6993" s="9">
        <f t="shared" si="1968"/>
        <v>10</v>
      </c>
      <c r="W6993" s="9">
        <f t="shared" si="1969"/>
        <v>19</v>
      </c>
      <c r="X6993" s="9">
        <f t="shared" si="1970"/>
        <v>1</v>
      </c>
      <c r="Y6993" s="31" t="str">
        <f t="shared" si="1971"/>
        <v>W</v>
      </c>
      <c r="Z6993" s="134">
        <v>24.47</v>
      </c>
      <c r="AA6993" s="31" t="str">
        <f t="shared" si="1972"/>
        <v>-</v>
      </c>
      <c r="AB6993" s="31">
        <f t="shared" si="1973"/>
        <v>24.47</v>
      </c>
    </row>
    <row r="6994" spans="1:28" x14ac:dyDescent="0.3">
      <c r="A6994" s="133">
        <v>43027.083333333336</v>
      </c>
      <c r="B6994" s="152">
        <f t="shared" si="1974"/>
        <v>10</v>
      </c>
      <c r="C6994" s="152">
        <f t="shared" si="1975"/>
        <v>19</v>
      </c>
      <c r="D6994" s="152">
        <f t="shared" si="1976"/>
        <v>2</v>
      </c>
      <c r="E6994" s="38" t="str">
        <f t="shared" si="1977"/>
        <v/>
      </c>
      <c r="F6994" s="134">
        <v>19.41</v>
      </c>
      <c r="G6994" s="38" t="str">
        <f t="shared" si="1978"/>
        <v>-</v>
      </c>
      <c r="H6994" s="38">
        <f t="shared" si="1979"/>
        <v>19.41</v>
      </c>
      <c r="K6994" s="133">
        <v>43392.083333333336</v>
      </c>
      <c r="L6994" s="9">
        <f t="shared" si="1962"/>
        <v>10</v>
      </c>
      <c r="M6994" s="9">
        <f t="shared" si="1963"/>
        <v>19</v>
      </c>
      <c r="N6994" s="9">
        <f t="shared" si="1964"/>
        <v>2</v>
      </c>
      <c r="O6994" s="31" t="str">
        <f t="shared" si="1965"/>
        <v/>
      </c>
      <c r="P6994" s="134">
        <v>23.53</v>
      </c>
      <c r="Q6994" s="31" t="str">
        <f t="shared" si="1966"/>
        <v>-</v>
      </c>
      <c r="R6994" s="31">
        <f t="shared" si="1967"/>
        <v>23.53</v>
      </c>
      <c r="U6994" s="133">
        <v>43757.083333333336</v>
      </c>
      <c r="V6994" s="9">
        <f t="shared" si="1968"/>
        <v>10</v>
      </c>
      <c r="W6994" s="9">
        <f t="shared" si="1969"/>
        <v>19</v>
      </c>
      <c r="X6994" s="9">
        <f t="shared" si="1970"/>
        <v>2</v>
      </c>
      <c r="Y6994" s="31" t="str">
        <f t="shared" si="1971"/>
        <v>W</v>
      </c>
      <c r="Z6994" s="134">
        <v>23.12</v>
      </c>
      <c r="AA6994" s="31" t="str">
        <f t="shared" si="1972"/>
        <v>-</v>
      </c>
      <c r="AB6994" s="31">
        <f t="shared" si="1973"/>
        <v>23.12</v>
      </c>
    </row>
    <row r="6995" spans="1:28" x14ac:dyDescent="0.3">
      <c r="A6995" s="133">
        <v>43027.125</v>
      </c>
      <c r="B6995" s="152">
        <f t="shared" si="1974"/>
        <v>10</v>
      </c>
      <c r="C6995" s="152">
        <f t="shared" si="1975"/>
        <v>19</v>
      </c>
      <c r="D6995" s="152">
        <f t="shared" si="1976"/>
        <v>3</v>
      </c>
      <c r="E6995" s="38" t="str">
        <f t="shared" si="1977"/>
        <v/>
      </c>
      <c r="F6995" s="134">
        <v>19.28</v>
      </c>
      <c r="G6995" s="38" t="str">
        <f t="shared" si="1978"/>
        <v>-</v>
      </c>
      <c r="H6995" s="38">
        <f t="shared" si="1979"/>
        <v>19.28</v>
      </c>
      <c r="K6995" s="133">
        <v>43392.125</v>
      </c>
      <c r="L6995" s="9">
        <f t="shared" si="1962"/>
        <v>10</v>
      </c>
      <c r="M6995" s="9">
        <f t="shared" si="1963"/>
        <v>19</v>
      </c>
      <c r="N6995" s="9">
        <f t="shared" si="1964"/>
        <v>3</v>
      </c>
      <c r="O6995" s="31" t="str">
        <f t="shared" si="1965"/>
        <v/>
      </c>
      <c r="P6995" s="134">
        <v>23.78</v>
      </c>
      <c r="Q6995" s="31" t="str">
        <f t="shared" si="1966"/>
        <v>-</v>
      </c>
      <c r="R6995" s="31">
        <f t="shared" si="1967"/>
        <v>23.78</v>
      </c>
      <c r="U6995" s="133">
        <v>43757.125</v>
      </c>
      <c r="V6995" s="9">
        <f t="shared" si="1968"/>
        <v>10</v>
      </c>
      <c r="W6995" s="9">
        <f t="shared" si="1969"/>
        <v>19</v>
      </c>
      <c r="X6995" s="9">
        <f t="shared" si="1970"/>
        <v>3</v>
      </c>
      <c r="Y6995" s="31" t="str">
        <f t="shared" si="1971"/>
        <v>W</v>
      </c>
      <c r="Z6995" s="134">
        <v>23.13</v>
      </c>
      <c r="AA6995" s="31" t="str">
        <f t="shared" si="1972"/>
        <v>-</v>
      </c>
      <c r="AB6995" s="31">
        <f t="shared" si="1973"/>
        <v>23.13</v>
      </c>
    </row>
    <row r="6996" spans="1:28" x14ac:dyDescent="0.3">
      <c r="A6996" s="133">
        <v>43027.166666666664</v>
      </c>
      <c r="B6996" s="152">
        <f t="shared" si="1974"/>
        <v>10</v>
      </c>
      <c r="C6996" s="152">
        <f t="shared" si="1975"/>
        <v>19</v>
      </c>
      <c r="D6996" s="152">
        <f t="shared" si="1976"/>
        <v>4</v>
      </c>
      <c r="E6996" s="38" t="str">
        <f t="shared" si="1977"/>
        <v/>
      </c>
      <c r="F6996" s="134">
        <v>20.69</v>
      </c>
      <c r="G6996" s="38" t="str">
        <f t="shared" si="1978"/>
        <v>-</v>
      </c>
      <c r="H6996" s="38">
        <f t="shared" si="1979"/>
        <v>20.69</v>
      </c>
      <c r="K6996" s="133">
        <v>43392.166666666664</v>
      </c>
      <c r="L6996" s="9">
        <f t="shared" si="1962"/>
        <v>10</v>
      </c>
      <c r="M6996" s="9">
        <f t="shared" si="1963"/>
        <v>19</v>
      </c>
      <c r="N6996" s="9">
        <f t="shared" si="1964"/>
        <v>4</v>
      </c>
      <c r="O6996" s="31" t="str">
        <f t="shared" si="1965"/>
        <v/>
      </c>
      <c r="P6996" s="134">
        <v>23.99</v>
      </c>
      <c r="Q6996" s="31" t="str">
        <f t="shared" si="1966"/>
        <v>-</v>
      </c>
      <c r="R6996" s="31">
        <f t="shared" si="1967"/>
        <v>23.99</v>
      </c>
      <c r="U6996" s="133">
        <v>43757.166666666664</v>
      </c>
      <c r="V6996" s="9">
        <f t="shared" si="1968"/>
        <v>10</v>
      </c>
      <c r="W6996" s="9">
        <f t="shared" si="1969"/>
        <v>19</v>
      </c>
      <c r="X6996" s="9">
        <f t="shared" si="1970"/>
        <v>4</v>
      </c>
      <c r="Y6996" s="31" t="str">
        <f t="shared" si="1971"/>
        <v>W</v>
      </c>
      <c r="Z6996" s="134">
        <v>24.55</v>
      </c>
      <c r="AA6996" s="31" t="str">
        <f t="shared" si="1972"/>
        <v>-</v>
      </c>
      <c r="AB6996" s="31">
        <f t="shared" si="1973"/>
        <v>24.55</v>
      </c>
    </row>
    <row r="6997" spans="1:28" x14ac:dyDescent="0.3">
      <c r="A6997" s="133">
        <v>43027.208333333336</v>
      </c>
      <c r="B6997" s="152">
        <f t="shared" si="1974"/>
        <v>10</v>
      </c>
      <c r="C6997" s="152">
        <f t="shared" si="1975"/>
        <v>19</v>
      </c>
      <c r="D6997" s="152">
        <f t="shared" si="1976"/>
        <v>5</v>
      </c>
      <c r="E6997" s="38" t="str">
        <f t="shared" si="1977"/>
        <v/>
      </c>
      <c r="F6997" s="134">
        <v>22.64</v>
      </c>
      <c r="G6997" s="38" t="str">
        <f t="shared" si="1978"/>
        <v>-</v>
      </c>
      <c r="H6997" s="38">
        <f t="shared" si="1979"/>
        <v>22.64</v>
      </c>
      <c r="K6997" s="133">
        <v>43392.208333333336</v>
      </c>
      <c r="L6997" s="9">
        <f t="shared" si="1962"/>
        <v>10</v>
      </c>
      <c r="M6997" s="9">
        <f t="shared" si="1963"/>
        <v>19</v>
      </c>
      <c r="N6997" s="9">
        <f t="shared" si="1964"/>
        <v>5</v>
      </c>
      <c r="O6997" s="31" t="str">
        <f t="shared" si="1965"/>
        <v/>
      </c>
      <c r="P6997" s="134">
        <v>31.75</v>
      </c>
      <c r="Q6997" s="31" t="str">
        <f t="shared" si="1966"/>
        <v>-</v>
      </c>
      <c r="R6997" s="31">
        <f t="shared" si="1967"/>
        <v>31.75</v>
      </c>
      <c r="U6997" s="133">
        <v>43757.208333333336</v>
      </c>
      <c r="V6997" s="9">
        <f t="shared" si="1968"/>
        <v>10</v>
      </c>
      <c r="W6997" s="9">
        <f t="shared" si="1969"/>
        <v>19</v>
      </c>
      <c r="X6997" s="9">
        <f t="shared" si="1970"/>
        <v>5</v>
      </c>
      <c r="Y6997" s="31" t="str">
        <f t="shared" si="1971"/>
        <v>W</v>
      </c>
      <c r="Z6997" s="134">
        <v>25.92</v>
      </c>
      <c r="AA6997" s="31" t="str">
        <f t="shared" si="1972"/>
        <v>-</v>
      </c>
      <c r="AB6997" s="31">
        <f t="shared" si="1973"/>
        <v>25.92</v>
      </c>
    </row>
    <row r="6998" spans="1:28" x14ac:dyDescent="0.3">
      <c r="A6998" s="133">
        <v>43027.25</v>
      </c>
      <c r="B6998" s="152">
        <f t="shared" si="1974"/>
        <v>10</v>
      </c>
      <c r="C6998" s="152">
        <f t="shared" si="1975"/>
        <v>19</v>
      </c>
      <c r="D6998" s="152">
        <f t="shared" si="1976"/>
        <v>6</v>
      </c>
      <c r="E6998" s="38" t="str">
        <f t="shared" si="1977"/>
        <v/>
      </c>
      <c r="F6998" s="134">
        <v>36.69</v>
      </c>
      <c r="G6998" s="38" t="str">
        <f t="shared" si="1978"/>
        <v>-</v>
      </c>
      <c r="H6998" s="38">
        <f t="shared" si="1979"/>
        <v>36.69</v>
      </c>
      <c r="K6998" s="133">
        <v>43392.25</v>
      </c>
      <c r="L6998" s="9">
        <f t="shared" si="1962"/>
        <v>10</v>
      </c>
      <c r="M6998" s="9">
        <f t="shared" si="1963"/>
        <v>19</v>
      </c>
      <c r="N6998" s="9">
        <f t="shared" si="1964"/>
        <v>6</v>
      </c>
      <c r="O6998" s="31" t="str">
        <f t="shared" si="1965"/>
        <v/>
      </c>
      <c r="P6998" s="134">
        <v>49.05</v>
      </c>
      <c r="Q6998" s="31" t="str">
        <f t="shared" si="1966"/>
        <v>-</v>
      </c>
      <c r="R6998" s="31">
        <f t="shared" si="1967"/>
        <v>49.05</v>
      </c>
      <c r="U6998" s="133">
        <v>43757.25</v>
      </c>
      <c r="V6998" s="9">
        <f t="shared" si="1968"/>
        <v>10</v>
      </c>
      <c r="W6998" s="9">
        <f t="shared" si="1969"/>
        <v>19</v>
      </c>
      <c r="X6998" s="9">
        <f t="shared" si="1970"/>
        <v>6</v>
      </c>
      <c r="Y6998" s="31" t="str">
        <f t="shared" si="1971"/>
        <v>W</v>
      </c>
      <c r="Z6998" s="134">
        <v>32.01</v>
      </c>
      <c r="AA6998" s="31" t="str">
        <f t="shared" si="1972"/>
        <v>-</v>
      </c>
      <c r="AB6998" s="31">
        <f t="shared" si="1973"/>
        <v>32.01</v>
      </c>
    </row>
    <row r="6999" spans="1:28" x14ac:dyDescent="0.3">
      <c r="A6999" s="133">
        <v>43027.291666666664</v>
      </c>
      <c r="B6999" s="152">
        <f t="shared" si="1974"/>
        <v>10</v>
      </c>
      <c r="C6999" s="152">
        <f t="shared" si="1975"/>
        <v>19</v>
      </c>
      <c r="D6999" s="152">
        <f t="shared" si="1976"/>
        <v>7</v>
      </c>
      <c r="E6999" s="38" t="str">
        <f t="shared" si="1977"/>
        <v/>
      </c>
      <c r="F6999" s="134">
        <v>33.590000000000003</v>
      </c>
      <c r="G6999" s="38" t="str">
        <f t="shared" si="1978"/>
        <v>-</v>
      </c>
      <c r="H6999" s="38">
        <f t="shared" si="1979"/>
        <v>33.590000000000003</v>
      </c>
      <c r="K6999" s="133">
        <v>43392.291666666664</v>
      </c>
      <c r="L6999" s="9">
        <f t="shared" si="1962"/>
        <v>10</v>
      </c>
      <c r="M6999" s="9">
        <f t="shared" si="1963"/>
        <v>19</v>
      </c>
      <c r="N6999" s="9">
        <f t="shared" si="1964"/>
        <v>7</v>
      </c>
      <c r="O6999" s="31" t="str">
        <f t="shared" si="1965"/>
        <v/>
      </c>
      <c r="P6999" s="134">
        <v>47.51</v>
      </c>
      <c r="Q6999" s="31" t="str">
        <f t="shared" si="1966"/>
        <v>-</v>
      </c>
      <c r="R6999" s="31">
        <f t="shared" si="1967"/>
        <v>47.51</v>
      </c>
      <c r="U6999" s="133">
        <v>43757.291666666664</v>
      </c>
      <c r="V6999" s="9">
        <f t="shared" si="1968"/>
        <v>10</v>
      </c>
      <c r="W6999" s="9">
        <f t="shared" si="1969"/>
        <v>19</v>
      </c>
      <c r="X6999" s="9">
        <f t="shared" si="1970"/>
        <v>7</v>
      </c>
      <c r="Y6999" s="31" t="str">
        <f t="shared" si="1971"/>
        <v>W</v>
      </c>
      <c r="Z6999" s="134">
        <v>35.04</v>
      </c>
      <c r="AA6999" s="31" t="str">
        <f t="shared" si="1972"/>
        <v>-</v>
      </c>
      <c r="AB6999" s="31">
        <f t="shared" si="1973"/>
        <v>35.04</v>
      </c>
    </row>
    <row r="7000" spans="1:28" x14ac:dyDescent="0.3">
      <c r="A7000" s="133">
        <v>43027.333333333336</v>
      </c>
      <c r="B7000" s="152">
        <f t="shared" si="1974"/>
        <v>10</v>
      </c>
      <c r="C7000" s="152">
        <f t="shared" si="1975"/>
        <v>19</v>
      </c>
      <c r="D7000" s="152">
        <f t="shared" si="1976"/>
        <v>8</v>
      </c>
      <c r="E7000" s="38" t="str">
        <f t="shared" si="1977"/>
        <v/>
      </c>
      <c r="F7000" s="134">
        <v>30.6</v>
      </c>
      <c r="G7000" s="38">
        <f t="shared" si="1978"/>
        <v>30.6</v>
      </c>
      <c r="H7000" s="38" t="str">
        <f t="shared" si="1979"/>
        <v>-</v>
      </c>
      <c r="K7000" s="133">
        <v>43392.333333333336</v>
      </c>
      <c r="L7000" s="9">
        <f t="shared" si="1962"/>
        <v>10</v>
      </c>
      <c r="M7000" s="9">
        <f t="shared" si="1963"/>
        <v>19</v>
      </c>
      <c r="N7000" s="9">
        <f t="shared" si="1964"/>
        <v>8</v>
      </c>
      <c r="O7000" s="31" t="str">
        <f t="shared" si="1965"/>
        <v/>
      </c>
      <c r="P7000" s="134">
        <v>37.299999999999997</v>
      </c>
      <c r="Q7000" s="31">
        <f t="shared" si="1966"/>
        <v>37.299999999999997</v>
      </c>
      <c r="R7000" s="31" t="str">
        <f t="shared" si="1967"/>
        <v>-</v>
      </c>
      <c r="U7000" s="133">
        <v>43757.333333333336</v>
      </c>
      <c r="V7000" s="9">
        <f t="shared" si="1968"/>
        <v>10</v>
      </c>
      <c r="W7000" s="9">
        <f t="shared" si="1969"/>
        <v>19</v>
      </c>
      <c r="X7000" s="9">
        <f t="shared" si="1970"/>
        <v>8</v>
      </c>
      <c r="Y7000" s="31" t="str">
        <f t="shared" si="1971"/>
        <v>W</v>
      </c>
      <c r="Z7000" s="134">
        <v>35.770000000000003</v>
      </c>
      <c r="AA7000" s="31" t="str">
        <f t="shared" si="1972"/>
        <v>-</v>
      </c>
      <c r="AB7000" s="31">
        <f t="shared" si="1973"/>
        <v>35.770000000000003</v>
      </c>
    </row>
    <row r="7001" spans="1:28" x14ac:dyDescent="0.3">
      <c r="A7001" s="133">
        <v>43027.375</v>
      </c>
      <c r="B7001" s="152">
        <f t="shared" si="1974"/>
        <v>10</v>
      </c>
      <c r="C7001" s="152">
        <f t="shared" si="1975"/>
        <v>19</v>
      </c>
      <c r="D7001" s="152">
        <f t="shared" si="1976"/>
        <v>9</v>
      </c>
      <c r="E7001" s="38" t="str">
        <f t="shared" si="1977"/>
        <v/>
      </c>
      <c r="F7001" s="134">
        <v>31.29</v>
      </c>
      <c r="G7001" s="38">
        <f t="shared" si="1978"/>
        <v>31.29</v>
      </c>
      <c r="H7001" s="38" t="str">
        <f t="shared" si="1979"/>
        <v>-</v>
      </c>
      <c r="K7001" s="133">
        <v>43392.375</v>
      </c>
      <c r="L7001" s="9">
        <f t="shared" si="1962"/>
        <v>10</v>
      </c>
      <c r="M7001" s="9">
        <f t="shared" si="1963"/>
        <v>19</v>
      </c>
      <c r="N7001" s="9">
        <f t="shared" si="1964"/>
        <v>9</v>
      </c>
      <c r="O7001" s="31" t="str">
        <f t="shared" si="1965"/>
        <v/>
      </c>
      <c r="P7001" s="134">
        <v>33.9</v>
      </c>
      <c r="Q7001" s="31">
        <f t="shared" si="1966"/>
        <v>33.9</v>
      </c>
      <c r="R7001" s="31" t="str">
        <f t="shared" si="1967"/>
        <v>-</v>
      </c>
      <c r="U7001" s="133">
        <v>43757.375</v>
      </c>
      <c r="V7001" s="9">
        <f t="shared" si="1968"/>
        <v>10</v>
      </c>
      <c r="W7001" s="9">
        <f t="shared" si="1969"/>
        <v>19</v>
      </c>
      <c r="X7001" s="9">
        <f t="shared" si="1970"/>
        <v>9</v>
      </c>
      <c r="Y7001" s="31" t="str">
        <f t="shared" si="1971"/>
        <v>W</v>
      </c>
      <c r="Z7001" s="134">
        <v>32.94</v>
      </c>
      <c r="AA7001" s="31" t="str">
        <f t="shared" si="1972"/>
        <v>-</v>
      </c>
      <c r="AB7001" s="31">
        <f t="shared" si="1973"/>
        <v>32.94</v>
      </c>
    </row>
    <row r="7002" spans="1:28" x14ac:dyDescent="0.3">
      <c r="A7002" s="133">
        <v>43027.416666666664</v>
      </c>
      <c r="B7002" s="152">
        <f t="shared" si="1974"/>
        <v>10</v>
      </c>
      <c r="C7002" s="152">
        <f t="shared" si="1975"/>
        <v>19</v>
      </c>
      <c r="D7002" s="152">
        <f t="shared" si="1976"/>
        <v>10</v>
      </c>
      <c r="E7002" s="38" t="str">
        <f t="shared" si="1977"/>
        <v/>
      </c>
      <c r="F7002" s="134">
        <v>32.630000000000003</v>
      </c>
      <c r="G7002" s="38">
        <f t="shared" si="1978"/>
        <v>32.630000000000003</v>
      </c>
      <c r="H7002" s="38" t="str">
        <f t="shared" si="1979"/>
        <v>-</v>
      </c>
      <c r="K7002" s="133">
        <v>43392.416666666664</v>
      </c>
      <c r="L7002" s="9">
        <f t="shared" si="1962"/>
        <v>10</v>
      </c>
      <c r="M7002" s="9">
        <f t="shared" si="1963"/>
        <v>19</v>
      </c>
      <c r="N7002" s="9">
        <f t="shared" si="1964"/>
        <v>10</v>
      </c>
      <c r="O7002" s="31" t="str">
        <f t="shared" si="1965"/>
        <v/>
      </c>
      <c r="P7002" s="134">
        <v>30.14</v>
      </c>
      <c r="Q7002" s="31">
        <f t="shared" si="1966"/>
        <v>30.14</v>
      </c>
      <c r="R7002" s="31" t="str">
        <f t="shared" si="1967"/>
        <v>-</v>
      </c>
      <c r="U7002" s="133">
        <v>43757.416666666664</v>
      </c>
      <c r="V7002" s="9">
        <f t="shared" si="1968"/>
        <v>10</v>
      </c>
      <c r="W7002" s="9">
        <f t="shared" si="1969"/>
        <v>19</v>
      </c>
      <c r="X7002" s="9">
        <f t="shared" si="1970"/>
        <v>10</v>
      </c>
      <c r="Y7002" s="31" t="str">
        <f t="shared" si="1971"/>
        <v>W</v>
      </c>
      <c r="Z7002" s="134">
        <v>29.65</v>
      </c>
      <c r="AA7002" s="31" t="str">
        <f t="shared" si="1972"/>
        <v>-</v>
      </c>
      <c r="AB7002" s="31">
        <f t="shared" si="1973"/>
        <v>29.65</v>
      </c>
    </row>
    <row r="7003" spans="1:28" x14ac:dyDescent="0.3">
      <c r="A7003" s="133">
        <v>43027.458333333336</v>
      </c>
      <c r="B7003" s="152">
        <f t="shared" si="1974"/>
        <v>10</v>
      </c>
      <c r="C7003" s="152">
        <f t="shared" si="1975"/>
        <v>19</v>
      </c>
      <c r="D7003" s="152">
        <f t="shared" si="1976"/>
        <v>11</v>
      </c>
      <c r="E7003" s="38" t="str">
        <f t="shared" si="1977"/>
        <v/>
      </c>
      <c r="F7003" s="134">
        <v>32.61</v>
      </c>
      <c r="G7003" s="38">
        <f t="shared" si="1978"/>
        <v>32.61</v>
      </c>
      <c r="H7003" s="38" t="str">
        <f t="shared" si="1979"/>
        <v>-</v>
      </c>
      <c r="K7003" s="133">
        <v>43392.458333333336</v>
      </c>
      <c r="L7003" s="9">
        <f t="shared" si="1962"/>
        <v>10</v>
      </c>
      <c r="M7003" s="9">
        <f t="shared" si="1963"/>
        <v>19</v>
      </c>
      <c r="N7003" s="9">
        <f t="shared" si="1964"/>
        <v>11</v>
      </c>
      <c r="O7003" s="31" t="str">
        <f t="shared" si="1965"/>
        <v/>
      </c>
      <c r="P7003" s="134">
        <v>29.02</v>
      </c>
      <c r="Q7003" s="31">
        <f t="shared" si="1966"/>
        <v>29.02</v>
      </c>
      <c r="R7003" s="31" t="str">
        <f t="shared" si="1967"/>
        <v>-</v>
      </c>
      <c r="U7003" s="133">
        <v>43757.458333333336</v>
      </c>
      <c r="V7003" s="9">
        <f t="shared" si="1968"/>
        <v>10</v>
      </c>
      <c r="W7003" s="9">
        <f t="shared" si="1969"/>
        <v>19</v>
      </c>
      <c r="X7003" s="9">
        <f t="shared" si="1970"/>
        <v>11</v>
      </c>
      <c r="Y7003" s="31" t="str">
        <f t="shared" si="1971"/>
        <v>W</v>
      </c>
      <c r="Z7003" s="134">
        <v>26.14</v>
      </c>
      <c r="AA7003" s="31" t="str">
        <f t="shared" si="1972"/>
        <v>-</v>
      </c>
      <c r="AB7003" s="31">
        <f t="shared" si="1973"/>
        <v>26.14</v>
      </c>
    </row>
    <row r="7004" spans="1:28" x14ac:dyDescent="0.3">
      <c r="A7004" s="133">
        <v>43027.5</v>
      </c>
      <c r="B7004" s="152">
        <f t="shared" si="1974"/>
        <v>10</v>
      </c>
      <c r="C7004" s="152">
        <f t="shared" si="1975"/>
        <v>19</v>
      </c>
      <c r="D7004" s="152">
        <f t="shared" si="1976"/>
        <v>12</v>
      </c>
      <c r="E7004" s="38" t="str">
        <f t="shared" si="1977"/>
        <v/>
      </c>
      <c r="F7004" s="134">
        <v>33.47</v>
      </c>
      <c r="G7004" s="38">
        <f t="shared" si="1978"/>
        <v>33.47</v>
      </c>
      <c r="H7004" s="38" t="str">
        <f t="shared" si="1979"/>
        <v>-</v>
      </c>
      <c r="K7004" s="133">
        <v>43392.5</v>
      </c>
      <c r="L7004" s="9">
        <f t="shared" si="1962"/>
        <v>10</v>
      </c>
      <c r="M7004" s="9">
        <f t="shared" si="1963"/>
        <v>19</v>
      </c>
      <c r="N7004" s="9">
        <f t="shared" si="1964"/>
        <v>12</v>
      </c>
      <c r="O7004" s="31" t="str">
        <f t="shared" si="1965"/>
        <v/>
      </c>
      <c r="P7004" s="134">
        <v>27.97</v>
      </c>
      <c r="Q7004" s="31">
        <f t="shared" si="1966"/>
        <v>27.97</v>
      </c>
      <c r="R7004" s="31" t="str">
        <f t="shared" si="1967"/>
        <v>-</v>
      </c>
      <c r="U7004" s="133">
        <v>43757.5</v>
      </c>
      <c r="V7004" s="9">
        <f t="shared" si="1968"/>
        <v>10</v>
      </c>
      <c r="W7004" s="9">
        <f t="shared" si="1969"/>
        <v>19</v>
      </c>
      <c r="X7004" s="9">
        <f t="shared" si="1970"/>
        <v>12</v>
      </c>
      <c r="Y7004" s="31" t="str">
        <f t="shared" si="1971"/>
        <v>W</v>
      </c>
      <c r="Z7004" s="134">
        <v>25.07</v>
      </c>
      <c r="AA7004" s="31" t="str">
        <f t="shared" si="1972"/>
        <v>-</v>
      </c>
      <c r="AB7004" s="31">
        <f t="shared" si="1973"/>
        <v>25.07</v>
      </c>
    </row>
    <row r="7005" spans="1:28" x14ac:dyDescent="0.3">
      <c r="A7005" s="133">
        <v>43027.541666666664</v>
      </c>
      <c r="B7005" s="152">
        <f t="shared" si="1974"/>
        <v>10</v>
      </c>
      <c r="C7005" s="152">
        <f t="shared" si="1975"/>
        <v>19</v>
      </c>
      <c r="D7005" s="152">
        <f t="shared" si="1976"/>
        <v>13</v>
      </c>
      <c r="E7005" s="38" t="str">
        <f t="shared" si="1977"/>
        <v/>
      </c>
      <c r="F7005" s="134">
        <v>33.72</v>
      </c>
      <c r="G7005" s="38">
        <f t="shared" si="1978"/>
        <v>33.72</v>
      </c>
      <c r="H7005" s="38" t="str">
        <f t="shared" si="1979"/>
        <v>-</v>
      </c>
      <c r="K7005" s="133">
        <v>43392.541666666664</v>
      </c>
      <c r="L7005" s="9">
        <f t="shared" si="1962"/>
        <v>10</v>
      </c>
      <c r="M7005" s="9">
        <f t="shared" si="1963"/>
        <v>19</v>
      </c>
      <c r="N7005" s="9">
        <f t="shared" si="1964"/>
        <v>13</v>
      </c>
      <c r="O7005" s="31" t="str">
        <f t="shared" si="1965"/>
        <v/>
      </c>
      <c r="P7005" s="134">
        <v>27.59</v>
      </c>
      <c r="Q7005" s="31">
        <f t="shared" si="1966"/>
        <v>27.59</v>
      </c>
      <c r="R7005" s="31" t="str">
        <f t="shared" si="1967"/>
        <v>-</v>
      </c>
      <c r="U7005" s="133">
        <v>43757.541666666664</v>
      </c>
      <c r="V7005" s="9">
        <f t="shared" si="1968"/>
        <v>10</v>
      </c>
      <c r="W7005" s="9">
        <f t="shared" si="1969"/>
        <v>19</v>
      </c>
      <c r="X7005" s="9">
        <f t="shared" si="1970"/>
        <v>13</v>
      </c>
      <c r="Y7005" s="31" t="str">
        <f t="shared" si="1971"/>
        <v>W</v>
      </c>
      <c r="Z7005" s="134">
        <v>24.28</v>
      </c>
      <c r="AA7005" s="31" t="str">
        <f t="shared" si="1972"/>
        <v>-</v>
      </c>
      <c r="AB7005" s="31">
        <f t="shared" si="1973"/>
        <v>24.28</v>
      </c>
    </row>
    <row r="7006" spans="1:28" x14ac:dyDescent="0.3">
      <c r="A7006" s="133">
        <v>43027.583333333336</v>
      </c>
      <c r="B7006" s="152">
        <f t="shared" si="1974"/>
        <v>10</v>
      </c>
      <c r="C7006" s="152">
        <f t="shared" si="1975"/>
        <v>19</v>
      </c>
      <c r="D7006" s="152">
        <f t="shared" si="1976"/>
        <v>14</v>
      </c>
      <c r="E7006" s="38" t="str">
        <f t="shared" si="1977"/>
        <v/>
      </c>
      <c r="F7006" s="134">
        <v>33.76</v>
      </c>
      <c r="G7006" s="38">
        <f t="shared" si="1978"/>
        <v>33.76</v>
      </c>
      <c r="H7006" s="38" t="str">
        <f t="shared" si="1979"/>
        <v>-</v>
      </c>
      <c r="K7006" s="133">
        <v>43392.583333333336</v>
      </c>
      <c r="L7006" s="9">
        <f t="shared" si="1962"/>
        <v>10</v>
      </c>
      <c r="M7006" s="9">
        <f t="shared" si="1963"/>
        <v>19</v>
      </c>
      <c r="N7006" s="9">
        <f t="shared" si="1964"/>
        <v>14</v>
      </c>
      <c r="O7006" s="31" t="str">
        <f t="shared" si="1965"/>
        <v/>
      </c>
      <c r="P7006" s="134">
        <v>27.03</v>
      </c>
      <c r="Q7006" s="31">
        <f t="shared" si="1966"/>
        <v>27.03</v>
      </c>
      <c r="R7006" s="31" t="str">
        <f t="shared" si="1967"/>
        <v>-</v>
      </c>
      <c r="U7006" s="133">
        <v>43757.583333333336</v>
      </c>
      <c r="V7006" s="9">
        <f t="shared" si="1968"/>
        <v>10</v>
      </c>
      <c r="W7006" s="9">
        <f t="shared" si="1969"/>
        <v>19</v>
      </c>
      <c r="X7006" s="9">
        <f t="shared" si="1970"/>
        <v>14</v>
      </c>
      <c r="Y7006" s="31" t="str">
        <f t="shared" si="1971"/>
        <v>W</v>
      </c>
      <c r="Z7006" s="134">
        <v>23.83</v>
      </c>
      <c r="AA7006" s="31" t="str">
        <f t="shared" si="1972"/>
        <v>-</v>
      </c>
      <c r="AB7006" s="31">
        <f t="shared" si="1973"/>
        <v>23.83</v>
      </c>
    </row>
    <row r="7007" spans="1:28" x14ac:dyDescent="0.3">
      <c r="A7007" s="133">
        <v>43027.625</v>
      </c>
      <c r="B7007" s="152">
        <f t="shared" si="1974"/>
        <v>10</v>
      </c>
      <c r="C7007" s="152">
        <f t="shared" si="1975"/>
        <v>19</v>
      </c>
      <c r="D7007" s="152">
        <f t="shared" si="1976"/>
        <v>15</v>
      </c>
      <c r="E7007" s="38" t="str">
        <f t="shared" si="1977"/>
        <v/>
      </c>
      <c r="F7007" s="134">
        <v>33.71</v>
      </c>
      <c r="G7007" s="38">
        <f t="shared" si="1978"/>
        <v>33.71</v>
      </c>
      <c r="H7007" s="38" t="str">
        <f t="shared" si="1979"/>
        <v>-</v>
      </c>
      <c r="K7007" s="133">
        <v>43392.625</v>
      </c>
      <c r="L7007" s="9">
        <f t="shared" si="1962"/>
        <v>10</v>
      </c>
      <c r="M7007" s="9">
        <f t="shared" si="1963"/>
        <v>19</v>
      </c>
      <c r="N7007" s="9">
        <f t="shared" si="1964"/>
        <v>15</v>
      </c>
      <c r="O7007" s="31" t="str">
        <f t="shared" si="1965"/>
        <v/>
      </c>
      <c r="P7007" s="134">
        <v>26.83</v>
      </c>
      <c r="Q7007" s="31">
        <f t="shared" si="1966"/>
        <v>26.83</v>
      </c>
      <c r="R7007" s="31" t="str">
        <f t="shared" si="1967"/>
        <v>-</v>
      </c>
      <c r="U7007" s="133">
        <v>43757.625</v>
      </c>
      <c r="V7007" s="9">
        <f t="shared" si="1968"/>
        <v>10</v>
      </c>
      <c r="W7007" s="9">
        <f t="shared" si="1969"/>
        <v>19</v>
      </c>
      <c r="X7007" s="9">
        <f t="shared" si="1970"/>
        <v>15</v>
      </c>
      <c r="Y7007" s="31" t="str">
        <f t="shared" si="1971"/>
        <v>W</v>
      </c>
      <c r="Z7007" s="134">
        <v>23.33</v>
      </c>
      <c r="AA7007" s="31" t="str">
        <f t="shared" si="1972"/>
        <v>-</v>
      </c>
      <c r="AB7007" s="31">
        <f t="shared" si="1973"/>
        <v>23.33</v>
      </c>
    </row>
    <row r="7008" spans="1:28" x14ac:dyDescent="0.3">
      <c r="A7008" s="133">
        <v>43027.666666666664</v>
      </c>
      <c r="B7008" s="152">
        <f t="shared" si="1974"/>
        <v>10</v>
      </c>
      <c r="C7008" s="152">
        <f t="shared" si="1975"/>
        <v>19</v>
      </c>
      <c r="D7008" s="152">
        <f t="shared" si="1976"/>
        <v>16</v>
      </c>
      <c r="E7008" s="38" t="str">
        <f t="shared" si="1977"/>
        <v/>
      </c>
      <c r="F7008" s="134">
        <v>33.659999999999997</v>
      </c>
      <c r="G7008" s="38">
        <f t="shared" si="1978"/>
        <v>33.659999999999997</v>
      </c>
      <c r="H7008" s="38" t="str">
        <f t="shared" si="1979"/>
        <v>-</v>
      </c>
      <c r="K7008" s="133">
        <v>43392.666666666664</v>
      </c>
      <c r="L7008" s="9">
        <f t="shared" si="1962"/>
        <v>10</v>
      </c>
      <c r="M7008" s="9">
        <f t="shared" si="1963"/>
        <v>19</v>
      </c>
      <c r="N7008" s="9">
        <f t="shared" si="1964"/>
        <v>16</v>
      </c>
      <c r="O7008" s="31" t="str">
        <f t="shared" si="1965"/>
        <v/>
      </c>
      <c r="P7008" s="134">
        <v>26.13</v>
      </c>
      <c r="Q7008" s="31">
        <f t="shared" si="1966"/>
        <v>26.13</v>
      </c>
      <c r="R7008" s="31" t="str">
        <f t="shared" si="1967"/>
        <v>-</v>
      </c>
      <c r="U7008" s="133">
        <v>43757.666666666664</v>
      </c>
      <c r="V7008" s="9">
        <f t="shared" si="1968"/>
        <v>10</v>
      </c>
      <c r="W7008" s="9">
        <f t="shared" si="1969"/>
        <v>19</v>
      </c>
      <c r="X7008" s="9">
        <f t="shared" si="1970"/>
        <v>16</v>
      </c>
      <c r="Y7008" s="31" t="str">
        <f t="shared" si="1971"/>
        <v>W</v>
      </c>
      <c r="Z7008" s="134">
        <v>24.71</v>
      </c>
      <c r="AA7008" s="31" t="str">
        <f t="shared" si="1972"/>
        <v>-</v>
      </c>
      <c r="AB7008" s="31">
        <f t="shared" si="1973"/>
        <v>24.71</v>
      </c>
    </row>
    <row r="7009" spans="1:28" x14ac:dyDescent="0.3">
      <c r="A7009" s="133">
        <v>43027.708333333336</v>
      </c>
      <c r="B7009" s="152">
        <f t="shared" si="1974"/>
        <v>10</v>
      </c>
      <c r="C7009" s="152">
        <f t="shared" si="1975"/>
        <v>19</v>
      </c>
      <c r="D7009" s="152">
        <f t="shared" si="1976"/>
        <v>17</v>
      </c>
      <c r="E7009" s="38" t="str">
        <f t="shared" si="1977"/>
        <v/>
      </c>
      <c r="F7009" s="134">
        <v>33.020000000000003</v>
      </c>
      <c r="G7009" s="38" t="str">
        <f t="shared" si="1978"/>
        <v>-</v>
      </c>
      <c r="H7009" s="38">
        <f t="shared" si="1979"/>
        <v>33.020000000000003</v>
      </c>
      <c r="K7009" s="133">
        <v>43392.708333333336</v>
      </c>
      <c r="L7009" s="9">
        <f t="shared" si="1962"/>
        <v>10</v>
      </c>
      <c r="M7009" s="9">
        <f t="shared" si="1963"/>
        <v>19</v>
      </c>
      <c r="N7009" s="9">
        <f t="shared" si="1964"/>
        <v>17</v>
      </c>
      <c r="O7009" s="31" t="str">
        <f t="shared" si="1965"/>
        <v/>
      </c>
      <c r="P7009" s="134">
        <v>26.6</v>
      </c>
      <c r="Q7009" s="31" t="str">
        <f t="shared" si="1966"/>
        <v>-</v>
      </c>
      <c r="R7009" s="31">
        <f t="shared" si="1967"/>
        <v>26.6</v>
      </c>
      <c r="U7009" s="133">
        <v>43757.708333333336</v>
      </c>
      <c r="V7009" s="9">
        <f t="shared" si="1968"/>
        <v>10</v>
      </c>
      <c r="W7009" s="9">
        <f t="shared" si="1969"/>
        <v>19</v>
      </c>
      <c r="X7009" s="9">
        <f t="shared" si="1970"/>
        <v>17</v>
      </c>
      <c r="Y7009" s="31" t="str">
        <f t="shared" si="1971"/>
        <v>W</v>
      </c>
      <c r="Z7009" s="134">
        <v>26</v>
      </c>
      <c r="AA7009" s="31" t="str">
        <f t="shared" si="1972"/>
        <v>-</v>
      </c>
      <c r="AB7009" s="31">
        <f t="shared" si="1973"/>
        <v>26</v>
      </c>
    </row>
    <row r="7010" spans="1:28" x14ac:dyDescent="0.3">
      <c r="A7010" s="133">
        <v>43027.75</v>
      </c>
      <c r="B7010" s="152">
        <f t="shared" si="1974"/>
        <v>10</v>
      </c>
      <c r="C7010" s="152">
        <f t="shared" si="1975"/>
        <v>19</v>
      </c>
      <c r="D7010" s="152">
        <f t="shared" si="1976"/>
        <v>18</v>
      </c>
      <c r="E7010" s="38" t="str">
        <f t="shared" si="1977"/>
        <v/>
      </c>
      <c r="F7010" s="134">
        <v>34</v>
      </c>
      <c r="G7010" s="38" t="str">
        <f t="shared" si="1978"/>
        <v>-</v>
      </c>
      <c r="H7010" s="38">
        <f t="shared" si="1979"/>
        <v>34</v>
      </c>
      <c r="K7010" s="133">
        <v>43392.75</v>
      </c>
      <c r="L7010" s="9">
        <f t="shared" si="1962"/>
        <v>10</v>
      </c>
      <c r="M7010" s="9">
        <f t="shared" si="1963"/>
        <v>19</v>
      </c>
      <c r="N7010" s="9">
        <f t="shared" si="1964"/>
        <v>18</v>
      </c>
      <c r="O7010" s="31" t="str">
        <f t="shared" si="1965"/>
        <v/>
      </c>
      <c r="P7010" s="134">
        <v>30.04</v>
      </c>
      <c r="Q7010" s="31" t="str">
        <f t="shared" si="1966"/>
        <v>-</v>
      </c>
      <c r="R7010" s="31">
        <f t="shared" si="1967"/>
        <v>30.04</v>
      </c>
      <c r="U7010" s="133">
        <v>43757.75</v>
      </c>
      <c r="V7010" s="9">
        <f t="shared" si="1968"/>
        <v>10</v>
      </c>
      <c r="W7010" s="9">
        <f t="shared" si="1969"/>
        <v>19</v>
      </c>
      <c r="X7010" s="9">
        <f t="shared" si="1970"/>
        <v>18</v>
      </c>
      <c r="Y7010" s="31" t="str">
        <f t="shared" si="1971"/>
        <v>W</v>
      </c>
      <c r="Z7010" s="134">
        <v>37.35</v>
      </c>
      <c r="AA7010" s="31" t="str">
        <f t="shared" si="1972"/>
        <v>-</v>
      </c>
      <c r="AB7010" s="31">
        <f t="shared" si="1973"/>
        <v>37.35</v>
      </c>
    </row>
    <row r="7011" spans="1:28" x14ac:dyDescent="0.3">
      <c r="A7011" s="133">
        <v>43027.791666666664</v>
      </c>
      <c r="B7011" s="152">
        <f t="shared" si="1974"/>
        <v>10</v>
      </c>
      <c r="C7011" s="152">
        <f t="shared" si="1975"/>
        <v>19</v>
      </c>
      <c r="D7011" s="152">
        <f t="shared" si="1976"/>
        <v>19</v>
      </c>
      <c r="E7011" s="38" t="str">
        <f t="shared" si="1977"/>
        <v/>
      </c>
      <c r="F7011" s="134">
        <v>36.35</v>
      </c>
      <c r="G7011" s="38" t="str">
        <f t="shared" si="1978"/>
        <v>-</v>
      </c>
      <c r="H7011" s="38">
        <f t="shared" si="1979"/>
        <v>36.35</v>
      </c>
      <c r="K7011" s="133">
        <v>43392.791666666664</v>
      </c>
      <c r="L7011" s="9">
        <f t="shared" si="1962"/>
        <v>10</v>
      </c>
      <c r="M7011" s="9">
        <f t="shared" si="1963"/>
        <v>19</v>
      </c>
      <c r="N7011" s="9">
        <f t="shared" si="1964"/>
        <v>19</v>
      </c>
      <c r="O7011" s="31" t="str">
        <f t="shared" si="1965"/>
        <v/>
      </c>
      <c r="P7011" s="134">
        <v>30.56</v>
      </c>
      <c r="Q7011" s="31" t="str">
        <f t="shared" si="1966"/>
        <v>-</v>
      </c>
      <c r="R7011" s="31">
        <f t="shared" si="1967"/>
        <v>30.56</v>
      </c>
      <c r="U7011" s="133">
        <v>43757.791666666664</v>
      </c>
      <c r="V7011" s="9">
        <f t="shared" si="1968"/>
        <v>10</v>
      </c>
      <c r="W7011" s="9">
        <f t="shared" si="1969"/>
        <v>19</v>
      </c>
      <c r="X7011" s="9">
        <f t="shared" si="1970"/>
        <v>19</v>
      </c>
      <c r="Y7011" s="31" t="str">
        <f t="shared" si="1971"/>
        <v>W</v>
      </c>
      <c r="Z7011" s="134">
        <v>38.840000000000003</v>
      </c>
      <c r="AA7011" s="31" t="str">
        <f t="shared" si="1972"/>
        <v>-</v>
      </c>
      <c r="AB7011" s="31">
        <f t="shared" si="1973"/>
        <v>38.840000000000003</v>
      </c>
    </row>
    <row r="7012" spans="1:28" x14ac:dyDescent="0.3">
      <c r="A7012" s="133">
        <v>43027.833333333336</v>
      </c>
      <c r="B7012" s="152">
        <f t="shared" si="1974"/>
        <v>10</v>
      </c>
      <c r="C7012" s="152">
        <f t="shared" si="1975"/>
        <v>19</v>
      </c>
      <c r="D7012" s="152">
        <f t="shared" si="1976"/>
        <v>20</v>
      </c>
      <c r="E7012" s="38" t="str">
        <f t="shared" si="1977"/>
        <v/>
      </c>
      <c r="F7012" s="134">
        <v>32.32</v>
      </c>
      <c r="G7012" s="38" t="str">
        <f t="shared" si="1978"/>
        <v>-</v>
      </c>
      <c r="H7012" s="38">
        <f t="shared" si="1979"/>
        <v>32.32</v>
      </c>
      <c r="K7012" s="133">
        <v>43392.833333333336</v>
      </c>
      <c r="L7012" s="9">
        <f t="shared" si="1962"/>
        <v>10</v>
      </c>
      <c r="M7012" s="9">
        <f t="shared" si="1963"/>
        <v>19</v>
      </c>
      <c r="N7012" s="9">
        <f t="shared" si="1964"/>
        <v>20</v>
      </c>
      <c r="O7012" s="31" t="str">
        <f t="shared" si="1965"/>
        <v/>
      </c>
      <c r="P7012" s="134">
        <v>27.38</v>
      </c>
      <c r="Q7012" s="31" t="str">
        <f t="shared" si="1966"/>
        <v>-</v>
      </c>
      <c r="R7012" s="31">
        <f t="shared" si="1967"/>
        <v>27.38</v>
      </c>
      <c r="U7012" s="133">
        <v>43757.833333333336</v>
      </c>
      <c r="V7012" s="9">
        <f t="shared" si="1968"/>
        <v>10</v>
      </c>
      <c r="W7012" s="9">
        <f t="shared" si="1969"/>
        <v>19</v>
      </c>
      <c r="X7012" s="9">
        <f t="shared" si="1970"/>
        <v>20</v>
      </c>
      <c r="Y7012" s="31" t="str">
        <f t="shared" si="1971"/>
        <v>W</v>
      </c>
      <c r="Z7012" s="134">
        <v>32.369999999999997</v>
      </c>
      <c r="AA7012" s="31" t="str">
        <f t="shared" si="1972"/>
        <v>-</v>
      </c>
      <c r="AB7012" s="31">
        <f t="shared" si="1973"/>
        <v>32.369999999999997</v>
      </c>
    </row>
    <row r="7013" spans="1:28" x14ac:dyDescent="0.3">
      <c r="A7013" s="133">
        <v>43027.875</v>
      </c>
      <c r="B7013" s="152">
        <f t="shared" si="1974"/>
        <v>10</v>
      </c>
      <c r="C7013" s="152">
        <f t="shared" si="1975"/>
        <v>19</v>
      </c>
      <c r="D7013" s="152">
        <f t="shared" si="1976"/>
        <v>21</v>
      </c>
      <c r="E7013" s="38" t="str">
        <f t="shared" si="1977"/>
        <v/>
      </c>
      <c r="F7013" s="134">
        <v>27.79</v>
      </c>
      <c r="G7013" s="38" t="str">
        <f t="shared" si="1978"/>
        <v>-</v>
      </c>
      <c r="H7013" s="38">
        <f t="shared" si="1979"/>
        <v>27.79</v>
      </c>
      <c r="K7013" s="133">
        <v>43392.875</v>
      </c>
      <c r="L7013" s="9">
        <f t="shared" si="1962"/>
        <v>10</v>
      </c>
      <c r="M7013" s="9">
        <f t="shared" si="1963"/>
        <v>19</v>
      </c>
      <c r="N7013" s="9">
        <f t="shared" si="1964"/>
        <v>21</v>
      </c>
      <c r="O7013" s="31" t="str">
        <f t="shared" si="1965"/>
        <v/>
      </c>
      <c r="P7013" s="134">
        <v>25.62</v>
      </c>
      <c r="Q7013" s="31" t="str">
        <f t="shared" si="1966"/>
        <v>-</v>
      </c>
      <c r="R7013" s="31">
        <f t="shared" si="1967"/>
        <v>25.62</v>
      </c>
      <c r="U7013" s="133">
        <v>43757.875</v>
      </c>
      <c r="V7013" s="9">
        <f t="shared" si="1968"/>
        <v>10</v>
      </c>
      <c r="W7013" s="9">
        <f t="shared" si="1969"/>
        <v>19</v>
      </c>
      <c r="X7013" s="9">
        <f t="shared" si="1970"/>
        <v>21</v>
      </c>
      <c r="Y7013" s="31" t="str">
        <f t="shared" si="1971"/>
        <v>W</v>
      </c>
      <c r="Z7013" s="134">
        <v>27.24</v>
      </c>
      <c r="AA7013" s="31" t="str">
        <f t="shared" si="1972"/>
        <v>-</v>
      </c>
      <c r="AB7013" s="31">
        <f t="shared" si="1973"/>
        <v>27.24</v>
      </c>
    </row>
    <row r="7014" spans="1:28" x14ac:dyDescent="0.3">
      <c r="A7014" s="133">
        <v>43027.916666666664</v>
      </c>
      <c r="B7014" s="152">
        <f t="shared" si="1974"/>
        <v>10</v>
      </c>
      <c r="C7014" s="152">
        <f t="shared" si="1975"/>
        <v>19</v>
      </c>
      <c r="D7014" s="152">
        <f t="shared" si="1976"/>
        <v>22</v>
      </c>
      <c r="E7014" s="38" t="str">
        <f t="shared" si="1977"/>
        <v/>
      </c>
      <c r="F7014" s="134">
        <v>23.83</v>
      </c>
      <c r="G7014" s="38" t="str">
        <f t="shared" si="1978"/>
        <v>-</v>
      </c>
      <c r="H7014" s="38">
        <f t="shared" si="1979"/>
        <v>23.83</v>
      </c>
      <c r="K7014" s="133">
        <v>43392.916666666664</v>
      </c>
      <c r="L7014" s="9">
        <f t="shared" si="1962"/>
        <v>10</v>
      </c>
      <c r="M7014" s="9">
        <f t="shared" si="1963"/>
        <v>19</v>
      </c>
      <c r="N7014" s="9">
        <f t="shared" si="1964"/>
        <v>22</v>
      </c>
      <c r="O7014" s="31" t="str">
        <f t="shared" si="1965"/>
        <v/>
      </c>
      <c r="P7014" s="134">
        <v>23.69</v>
      </c>
      <c r="Q7014" s="31" t="str">
        <f t="shared" si="1966"/>
        <v>-</v>
      </c>
      <c r="R7014" s="31">
        <f t="shared" si="1967"/>
        <v>23.69</v>
      </c>
      <c r="U7014" s="133">
        <v>43757.916666666664</v>
      </c>
      <c r="V7014" s="9">
        <f t="shared" si="1968"/>
        <v>10</v>
      </c>
      <c r="W7014" s="9">
        <f t="shared" si="1969"/>
        <v>19</v>
      </c>
      <c r="X7014" s="9">
        <f t="shared" si="1970"/>
        <v>22</v>
      </c>
      <c r="Y7014" s="31" t="str">
        <f t="shared" si="1971"/>
        <v>W</v>
      </c>
      <c r="Z7014" s="134">
        <v>23.48</v>
      </c>
      <c r="AA7014" s="31" t="str">
        <f t="shared" si="1972"/>
        <v>-</v>
      </c>
      <c r="AB7014" s="31">
        <f t="shared" si="1973"/>
        <v>23.48</v>
      </c>
    </row>
    <row r="7015" spans="1:28" x14ac:dyDescent="0.3">
      <c r="A7015" s="133">
        <v>43027.958333333336</v>
      </c>
      <c r="B7015" s="152">
        <f t="shared" si="1974"/>
        <v>10</v>
      </c>
      <c r="C7015" s="152">
        <f t="shared" si="1975"/>
        <v>19</v>
      </c>
      <c r="D7015" s="152">
        <f t="shared" si="1976"/>
        <v>23</v>
      </c>
      <c r="E7015" s="38" t="str">
        <f t="shared" si="1977"/>
        <v/>
      </c>
      <c r="F7015" s="134">
        <v>22.16</v>
      </c>
      <c r="G7015" s="38" t="str">
        <f t="shared" si="1978"/>
        <v>-</v>
      </c>
      <c r="H7015" s="38">
        <f t="shared" si="1979"/>
        <v>22.16</v>
      </c>
      <c r="K7015" s="133">
        <v>43392.958333333336</v>
      </c>
      <c r="L7015" s="9">
        <f t="shared" si="1962"/>
        <v>10</v>
      </c>
      <c r="M7015" s="9">
        <f t="shared" si="1963"/>
        <v>19</v>
      </c>
      <c r="N7015" s="9">
        <f t="shared" si="1964"/>
        <v>23</v>
      </c>
      <c r="O7015" s="31" t="str">
        <f t="shared" si="1965"/>
        <v/>
      </c>
      <c r="P7015" s="134">
        <v>22.86</v>
      </c>
      <c r="Q7015" s="31" t="str">
        <f t="shared" si="1966"/>
        <v>-</v>
      </c>
      <c r="R7015" s="31">
        <f t="shared" si="1967"/>
        <v>22.86</v>
      </c>
      <c r="U7015" s="133">
        <v>43757.958333333336</v>
      </c>
      <c r="V7015" s="9">
        <f t="shared" si="1968"/>
        <v>10</v>
      </c>
      <c r="W7015" s="9">
        <f t="shared" si="1969"/>
        <v>19</v>
      </c>
      <c r="X7015" s="9">
        <f t="shared" si="1970"/>
        <v>23</v>
      </c>
      <c r="Y7015" s="31" t="str">
        <f t="shared" si="1971"/>
        <v>W</v>
      </c>
      <c r="Z7015" s="134">
        <v>22.17</v>
      </c>
      <c r="AA7015" s="31" t="str">
        <f t="shared" si="1972"/>
        <v>-</v>
      </c>
      <c r="AB7015" s="31">
        <f t="shared" si="1973"/>
        <v>22.17</v>
      </c>
    </row>
    <row r="7016" spans="1:28" x14ac:dyDescent="0.3">
      <c r="A7016" s="133">
        <v>43028</v>
      </c>
      <c r="B7016" s="152">
        <f t="shared" si="1974"/>
        <v>10</v>
      </c>
      <c r="C7016" s="152">
        <f t="shared" si="1975"/>
        <v>20</v>
      </c>
      <c r="D7016" s="152">
        <f t="shared" si="1976"/>
        <v>0</v>
      </c>
      <c r="E7016" s="38" t="str">
        <f t="shared" si="1977"/>
        <v/>
      </c>
      <c r="F7016" s="134">
        <v>21.32</v>
      </c>
      <c r="G7016" s="38" t="str">
        <f t="shared" si="1978"/>
        <v>-</v>
      </c>
      <c r="H7016" s="38">
        <f t="shared" si="1979"/>
        <v>21.32</v>
      </c>
      <c r="K7016" s="133">
        <v>43393</v>
      </c>
      <c r="L7016" s="9">
        <f t="shared" si="1962"/>
        <v>10</v>
      </c>
      <c r="M7016" s="9">
        <f t="shared" si="1963"/>
        <v>20</v>
      </c>
      <c r="N7016" s="9">
        <f t="shared" si="1964"/>
        <v>0</v>
      </c>
      <c r="O7016" s="31" t="str">
        <f t="shared" si="1965"/>
        <v>W</v>
      </c>
      <c r="P7016" s="134">
        <v>22.59</v>
      </c>
      <c r="Q7016" s="31" t="str">
        <f t="shared" si="1966"/>
        <v>-</v>
      </c>
      <c r="R7016" s="31">
        <f t="shared" si="1967"/>
        <v>22.59</v>
      </c>
      <c r="U7016" s="133">
        <v>43758</v>
      </c>
      <c r="V7016" s="9">
        <f t="shared" si="1968"/>
        <v>10</v>
      </c>
      <c r="W7016" s="9">
        <f t="shared" si="1969"/>
        <v>20</v>
      </c>
      <c r="X7016" s="9">
        <f t="shared" si="1970"/>
        <v>0</v>
      </c>
      <c r="Y7016" s="31" t="str">
        <f t="shared" si="1971"/>
        <v>W</v>
      </c>
      <c r="Z7016" s="134">
        <v>22.21</v>
      </c>
      <c r="AA7016" s="31" t="str">
        <f t="shared" si="1972"/>
        <v>-</v>
      </c>
      <c r="AB7016" s="31">
        <f t="shared" si="1973"/>
        <v>22.21</v>
      </c>
    </row>
    <row r="7017" spans="1:28" x14ac:dyDescent="0.3">
      <c r="A7017" s="133">
        <v>43028.041666666664</v>
      </c>
      <c r="B7017" s="152">
        <f t="shared" si="1974"/>
        <v>10</v>
      </c>
      <c r="C7017" s="152">
        <f t="shared" si="1975"/>
        <v>20</v>
      </c>
      <c r="D7017" s="152">
        <f t="shared" si="1976"/>
        <v>1</v>
      </c>
      <c r="E7017" s="38" t="str">
        <f t="shared" si="1977"/>
        <v/>
      </c>
      <c r="F7017" s="134">
        <v>20.23</v>
      </c>
      <c r="G7017" s="38" t="str">
        <f t="shared" si="1978"/>
        <v>-</v>
      </c>
      <c r="H7017" s="38">
        <f t="shared" si="1979"/>
        <v>20.23</v>
      </c>
      <c r="K7017" s="133">
        <v>43393.041666666664</v>
      </c>
      <c r="L7017" s="9">
        <f t="shared" si="1962"/>
        <v>10</v>
      </c>
      <c r="M7017" s="9">
        <f t="shared" si="1963"/>
        <v>20</v>
      </c>
      <c r="N7017" s="9">
        <f t="shared" si="1964"/>
        <v>1</v>
      </c>
      <c r="O7017" s="31" t="str">
        <f t="shared" si="1965"/>
        <v>W</v>
      </c>
      <c r="P7017" s="134">
        <v>22.57</v>
      </c>
      <c r="Q7017" s="31" t="str">
        <f t="shared" si="1966"/>
        <v>-</v>
      </c>
      <c r="R7017" s="31">
        <f t="shared" si="1967"/>
        <v>22.57</v>
      </c>
      <c r="U7017" s="133">
        <v>43758.041666666664</v>
      </c>
      <c r="V7017" s="9">
        <f t="shared" si="1968"/>
        <v>10</v>
      </c>
      <c r="W7017" s="9">
        <f t="shared" si="1969"/>
        <v>20</v>
      </c>
      <c r="X7017" s="9">
        <f t="shared" si="1970"/>
        <v>1</v>
      </c>
      <c r="Y7017" s="31" t="str">
        <f t="shared" si="1971"/>
        <v>W</v>
      </c>
      <c r="Z7017" s="134">
        <v>20.57</v>
      </c>
      <c r="AA7017" s="31" t="str">
        <f t="shared" si="1972"/>
        <v>-</v>
      </c>
      <c r="AB7017" s="31">
        <f t="shared" si="1973"/>
        <v>20.57</v>
      </c>
    </row>
    <row r="7018" spans="1:28" x14ac:dyDescent="0.3">
      <c r="A7018" s="133">
        <v>43028.083333333336</v>
      </c>
      <c r="B7018" s="152">
        <f t="shared" si="1974"/>
        <v>10</v>
      </c>
      <c r="C7018" s="152">
        <f t="shared" si="1975"/>
        <v>20</v>
      </c>
      <c r="D7018" s="152">
        <f t="shared" si="1976"/>
        <v>2</v>
      </c>
      <c r="E7018" s="38" t="str">
        <f t="shared" si="1977"/>
        <v/>
      </c>
      <c r="F7018" s="134">
        <v>19.88</v>
      </c>
      <c r="G7018" s="38" t="str">
        <f t="shared" si="1978"/>
        <v>-</v>
      </c>
      <c r="H7018" s="38">
        <f t="shared" si="1979"/>
        <v>19.88</v>
      </c>
      <c r="K7018" s="133">
        <v>43393.083333333336</v>
      </c>
      <c r="L7018" s="9">
        <f t="shared" si="1962"/>
        <v>10</v>
      </c>
      <c r="M7018" s="9">
        <f t="shared" si="1963"/>
        <v>20</v>
      </c>
      <c r="N7018" s="9">
        <f t="shared" si="1964"/>
        <v>2</v>
      </c>
      <c r="O7018" s="31" t="str">
        <f t="shared" si="1965"/>
        <v>W</v>
      </c>
      <c r="P7018" s="134">
        <v>21.07</v>
      </c>
      <c r="Q7018" s="31" t="str">
        <f t="shared" si="1966"/>
        <v>-</v>
      </c>
      <c r="R7018" s="31">
        <f t="shared" si="1967"/>
        <v>21.07</v>
      </c>
      <c r="U7018" s="133">
        <v>43758.083333333336</v>
      </c>
      <c r="V7018" s="9">
        <f t="shared" si="1968"/>
        <v>10</v>
      </c>
      <c r="W7018" s="9">
        <f t="shared" si="1969"/>
        <v>20</v>
      </c>
      <c r="X7018" s="9">
        <f t="shared" si="1970"/>
        <v>2</v>
      </c>
      <c r="Y7018" s="31" t="str">
        <f t="shared" si="1971"/>
        <v>W</v>
      </c>
      <c r="Z7018" s="134">
        <v>19.77</v>
      </c>
      <c r="AA7018" s="31" t="str">
        <f t="shared" si="1972"/>
        <v>-</v>
      </c>
      <c r="AB7018" s="31">
        <f t="shared" si="1973"/>
        <v>19.77</v>
      </c>
    </row>
    <row r="7019" spans="1:28" x14ac:dyDescent="0.3">
      <c r="A7019" s="133">
        <v>43028.125</v>
      </c>
      <c r="B7019" s="152">
        <f t="shared" si="1974"/>
        <v>10</v>
      </c>
      <c r="C7019" s="152">
        <f t="shared" si="1975"/>
        <v>20</v>
      </c>
      <c r="D7019" s="152">
        <f t="shared" si="1976"/>
        <v>3</v>
      </c>
      <c r="E7019" s="38" t="str">
        <f t="shared" si="1977"/>
        <v/>
      </c>
      <c r="F7019" s="134">
        <v>19.97</v>
      </c>
      <c r="G7019" s="38" t="str">
        <f t="shared" si="1978"/>
        <v>-</v>
      </c>
      <c r="H7019" s="38">
        <f t="shared" si="1979"/>
        <v>19.97</v>
      </c>
      <c r="K7019" s="133">
        <v>43393.125</v>
      </c>
      <c r="L7019" s="9">
        <f t="shared" si="1962"/>
        <v>10</v>
      </c>
      <c r="M7019" s="9">
        <f t="shared" si="1963"/>
        <v>20</v>
      </c>
      <c r="N7019" s="9">
        <f t="shared" si="1964"/>
        <v>3</v>
      </c>
      <c r="O7019" s="31" t="str">
        <f t="shared" si="1965"/>
        <v>W</v>
      </c>
      <c r="P7019" s="134">
        <v>20.73</v>
      </c>
      <c r="Q7019" s="31" t="str">
        <f t="shared" si="1966"/>
        <v>-</v>
      </c>
      <c r="R7019" s="31">
        <f t="shared" si="1967"/>
        <v>20.73</v>
      </c>
      <c r="U7019" s="133">
        <v>43758.125</v>
      </c>
      <c r="V7019" s="9">
        <f t="shared" si="1968"/>
        <v>10</v>
      </c>
      <c r="W7019" s="9">
        <f t="shared" si="1969"/>
        <v>20</v>
      </c>
      <c r="X7019" s="9">
        <f t="shared" si="1970"/>
        <v>3</v>
      </c>
      <c r="Y7019" s="31" t="str">
        <f t="shared" si="1971"/>
        <v>W</v>
      </c>
      <c r="Z7019" s="134">
        <v>19.43</v>
      </c>
      <c r="AA7019" s="31" t="str">
        <f t="shared" si="1972"/>
        <v>-</v>
      </c>
      <c r="AB7019" s="31">
        <f t="shared" si="1973"/>
        <v>19.43</v>
      </c>
    </row>
    <row r="7020" spans="1:28" x14ac:dyDescent="0.3">
      <c r="A7020" s="133">
        <v>43028.166666666664</v>
      </c>
      <c r="B7020" s="152">
        <f t="shared" si="1974"/>
        <v>10</v>
      </c>
      <c r="C7020" s="152">
        <f t="shared" si="1975"/>
        <v>20</v>
      </c>
      <c r="D7020" s="152">
        <f t="shared" si="1976"/>
        <v>4</v>
      </c>
      <c r="E7020" s="38" t="str">
        <f t="shared" si="1977"/>
        <v/>
      </c>
      <c r="F7020" s="134">
        <v>20.76</v>
      </c>
      <c r="G7020" s="38" t="str">
        <f t="shared" si="1978"/>
        <v>-</v>
      </c>
      <c r="H7020" s="38">
        <f t="shared" si="1979"/>
        <v>20.76</v>
      </c>
      <c r="K7020" s="133">
        <v>43393.166666666664</v>
      </c>
      <c r="L7020" s="9">
        <f t="shared" si="1962"/>
        <v>10</v>
      </c>
      <c r="M7020" s="9">
        <f t="shared" si="1963"/>
        <v>20</v>
      </c>
      <c r="N7020" s="9">
        <f t="shared" si="1964"/>
        <v>4</v>
      </c>
      <c r="O7020" s="31" t="str">
        <f t="shared" si="1965"/>
        <v>W</v>
      </c>
      <c r="P7020" s="134">
        <v>20.82</v>
      </c>
      <c r="Q7020" s="31" t="str">
        <f t="shared" si="1966"/>
        <v>-</v>
      </c>
      <c r="R7020" s="31">
        <f t="shared" si="1967"/>
        <v>20.82</v>
      </c>
      <c r="U7020" s="133">
        <v>43758.166666666664</v>
      </c>
      <c r="V7020" s="9">
        <f t="shared" si="1968"/>
        <v>10</v>
      </c>
      <c r="W7020" s="9">
        <f t="shared" si="1969"/>
        <v>20</v>
      </c>
      <c r="X7020" s="9">
        <f t="shared" si="1970"/>
        <v>4</v>
      </c>
      <c r="Y7020" s="31" t="str">
        <f t="shared" si="1971"/>
        <v>W</v>
      </c>
      <c r="Z7020" s="134">
        <v>20.100000000000001</v>
      </c>
      <c r="AA7020" s="31" t="str">
        <f t="shared" si="1972"/>
        <v>-</v>
      </c>
      <c r="AB7020" s="31">
        <f t="shared" si="1973"/>
        <v>20.100000000000001</v>
      </c>
    </row>
    <row r="7021" spans="1:28" x14ac:dyDescent="0.3">
      <c r="A7021" s="133">
        <v>43028.208333333336</v>
      </c>
      <c r="B7021" s="152">
        <f t="shared" si="1974"/>
        <v>10</v>
      </c>
      <c r="C7021" s="152">
        <f t="shared" si="1975"/>
        <v>20</v>
      </c>
      <c r="D7021" s="152">
        <f t="shared" si="1976"/>
        <v>5</v>
      </c>
      <c r="E7021" s="38" t="str">
        <f t="shared" si="1977"/>
        <v/>
      </c>
      <c r="F7021" s="134">
        <v>22.63</v>
      </c>
      <c r="G7021" s="38" t="str">
        <f t="shared" si="1978"/>
        <v>-</v>
      </c>
      <c r="H7021" s="38">
        <f t="shared" si="1979"/>
        <v>22.63</v>
      </c>
      <c r="K7021" s="133">
        <v>43393.208333333336</v>
      </c>
      <c r="L7021" s="9">
        <f t="shared" si="1962"/>
        <v>10</v>
      </c>
      <c r="M7021" s="9">
        <f t="shared" si="1963"/>
        <v>20</v>
      </c>
      <c r="N7021" s="9">
        <f t="shared" si="1964"/>
        <v>5</v>
      </c>
      <c r="O7021" s="31" t="str">
        <f t="shared" si="1965"/>
        <v>W</v>
      </c>
      <c r="P7021" s="134">
        <v>22.88</v>
      </c>
      <c r="Q7021" s="31" t="str">
        <f t="shared" si="1966"/>
        <v>-</v>
      </c>
      <c r="R7021" s="31">
        <f t="shared" si="1967"/>
        <v>22.88</v>
      </c>
      <c r="U7021" s="133">
        <v>43758.208333333336</v>
      </c>
      <c r="V7021" s="9">
        <f t="shared" si="1968"/>
        <v>10</v>
      </c>
      <c r="W7021" s="9">
        <f t="shared" si="1969"/>
        <v>20</v>
      </c>
      <c r="X7021" s="9">
        <f t="shared" si="1970"/>
        <v>5</v>
      </c>
      <c r="Y7021" s="31" t="str">
        <f t="shared" si="1971"/>
        <v>W</v>
      </c>
      <c r="Z7021" s="134">
        <v>21.38</v>
      </c>
      <c r="AA7021" s="31" t="str">
        <f t="shared" si="1972"/>
        <v>-</v>
      </c>
      <c r="AB7021" s="31">
        <f t="shared" si="1973"/>
        <v>21.38</v>
      </c>
    </row>
    <row r="7022" spans="1:28" x14ac:dyDescent="0.3">
      <c r="A7022" s="133">
        <v>43028.25</v>
      </c>
      <c r="B7022" s="152">
        <f t="shared" si="1974"/>
        <v>10</v>
      </c>
      <c r="C7022" s="152">
        <f t="shared" si="1975"/>
        <v>20</v>
      </c>
      <c r="D7022" s="152">
        <f t="shared" si="1976"/>
        <v>6</v>
      </c>
      <c r="E7022" s="38" t="str">
        <f t="shared" si="1977"/>
        <v/>
      </c>
      <c r="F7022" s="134">
        <v>30.43</v>
      </c>
      <c r="G7022" s="38" t="str">
        <f t="shared" si="1978"/>
        <v>-</v>
      </c>
      <c r="H7022" s="38">
        <f t="shared" si="1979"/>
        <v>30.43</v>
      </c>
      <c r="K7022" s="133">
        <v>43393.25</v>
      </c>
      <c r="L7022" s="9">
        <f t="shared" si="1962"/>
        <v>10</v>
      </c>
      <c r="M7022" s="9">
        <f t="shared" si="1963"/>
        <v>20</v>
      </c>
      <c r="N7022" s="9">
        <f t="shared" si="1964"/>
        <v>6</v>
      </c>
      <c r="O7022" s="31" t="str">
        <f t="shared" si="1965"/>
        <v>W</v>
      </c>
      <c r="P7022" s="134">
        <v>23.36</v>
      </c>
      <c r="Q7022" s="31" t="str">
        <f t="shared" si="1966"/>
        <v>-</v>
      </c>
      <c r="R7022" s="31">
        <f t="shared" si="1967"/>
        <v>23.36</v>
      </c>
      <c r="U7022" s="133">
        <v>43758.25</v>
      </c>
      <c r="V7022" s="9">
        <f t="shared" si="1968"/>
        <v>10</v>
      </c>
      <c r="W7022" s="9">
        <f t="shared" si="1969"/>
        <v>20</v>
      </c>
      <c r="X7022" s="9">
        <f t="shared" si="1970"/>
        <v>6</v>
      </c>
      <c r="Y7022" s="31" t="str">
        <f t="shared" si="1971"/>
        <v>W</v>
      </c>
      <c r="Z7022" s="134">
        <v>22.29</v>
      </c>
      <c r="AA7022" s="31" t="str">
        <f t="shared" si="1972"/>
        <v>-</v>
      </c>
      <c r="AB7022" s="31">
        <f t="shared" si="1973"/>
        <v>22.29</v>
      </c>
    </row>
    <row r="7023" spans="1:28" x14ac:dyDescent="0.3">
      <c r="A7023" s="133">
        <v>43028.291666666664</v>
      </c>
      <c r="B7023" s="152">
        <f t="shared" si="1974"/>
        <v>10</v>
      </c>
      <c r="C7023" s="152">
        <f t="shared" si="1975"/>
        <v>20</v>
      </c>
      <c r="D7023" s="152">
        <f t="shared" si="1976"/>
        <v>7</v>
      </c>
      <c r="E7023" s="38" t="str">
        <f t="shared" si="1977"/>
        <v/>
      </c>
      <c r="F7023" s="134">
        <v>31.07</v>
      </c>
      <c r="G7023" s="38" t="str">
        <f t="shared" si="1978"/>
        <v>-</v>
      </c>
      <c r="H7023" s="38">
        <f t="shared" si="1979"/>
        <v>31.07</v>
      </c>
      <c r="K7023" s="133">
        <v>43393.291666666664</v>
      </c>
      <c r="L7023" s="9">
        <f t="shared" si="1962"/>
        <v>10</v>
      </c>
      <c r="M7023" s="9">
        <f t="shared" si="1963"/>
        <v>20</v>
      </c>
      <c r="N7023" s="9">
        <f t="shared" si="1964"/>
        <v>7</v>
      </c>
      <c r="O7023" s="31" t="str">
        <f t="shared" si="1965"/>
        <v>W</v>
      </c>
      <c r="P7023" s="134">
        <v>26.68</v>
      </c>
      <c r="Q7023" s="31" t="str">
        <f t="shared" si="1966"/>
        <v>-</v>
      </c>
      <c r="R7023" s="31">
        <f t="shared" si="1967"/>
        <v>26.68</v>
      </c>
      <c r="U7023" s="133">
        <v>43758.291666666664</v>
      </c>
      <c r="V7023" s="9">
        <f t="shared" si="1968"/>
        <v>10</v>
      </c>
      <c r="W7023" s="9">
        <f t="shared" si="1969"/>
        <v>20</v>
      </c>
      <c r="X7023" s="9">
        <f t="shared" si="1970"/>
        <v>7</v>
      </c>
      <c r="Y7023" s="31" t="str">
        <f t="shared" si="1971"/>
        <v>W</v>
      </c>
      <c r="Z7023" s="134">
        <v>23.08</v>
      </c>
      <c r="AA7023" s="31" t="str">
        <f t="shared" si="1972"/>
        <v>-</v>
      </c>
      <c r="AB7023" s="31">
        <f t="shared" si="1973"/>
        <v>23.08</v>
      </c>
    </row>
    <row r="7024" spans="1:28" x14ac:dyDescent="0.3">
      <c r="A7024" s="133">
        <v>43028.333333333336</v>
      </c>
      <c r="B7024" s="152">
        <f t="shared" si="1974"/>
        <v>10</v>
      </c>
      <c r="C7024" s="152">
        <f t="shared" si="1975"/>
        <v>20</v>
      </c>
      <c r="D7024" s="152">
        <f t="shared" si="1976"/>
        <v>8</v>
      </c>
      <c r="E7024" s="38" t="str">
        <f t="shared" si="1977"/>
        <v/>
      </c>
      <c r="F7024" s="134">
        <v>28.24</v>
      </c>
      <c r="G7024" s="38">
        <f t="shared" si="1978"/>
        <v>28.24</v>
      </c>
      <c r="H7024" s="38" t="str">
        <f t="shared" si="1979"/>
        <v>-</v>
      </c>
      <c r="K7024" s="133">
        <v>43393.333333333336</v>
      </c>
      <c r="L7024" s="9">
        <f t="shared" si="1962"/>
        <v>10</v>
      </c>
      <c r="M7024" s="9">
        <f t="shared" si="1963"/>
        <v>20</v>
      </c>
      <c r="N7024" s="9">
        <f t="shared" si="1964"/>
        <v>8</v>
      </c>
      <c r="O7024" s="31" t="str">
        <f t="shared" si="1965"/>
        <v>W</v>
      </c>
      <c r="P7024" s="134">
        <v>27.82</v>
      </c>
      <c r="Q7024" s="31" t="str">
        <f t="shared" si="1966"/>
        <v>-</v>
      </c>
      <c r="R7024" s="31">
        <f t="shared" si="1967"/>
        <v>27.82</v>
      </c>
      <c r="U7024" s="133">
        <v>43758.333333333336</v>
      </c>
      <c r="V7024" s="9">
        <f t="shared" si="1968"/>
        <v>10</v>
      </c>
      <c r="W7024" s="9">
        <f t="shared" si="1969"/>
        <v>20</v>
      </c>
      <c r="X7024" s="9">
        <f t="shared" si="1970"/>
        <v>8</v>
      </c>
      <c r="Y7024" s="31" t="str">
        <f t="shared" si="1971"/>
        <v>W</v>
      </c>
      <c r="Z7024" s="134">
        <v>24.17</v>
      </c>
      <c r="AA7024" s="31" t="str">
        <f t="shared" si="1972"/>
        <v>-</v>
      </c>
      <c r="AB7024" s="31">
        <f t="shared" si="1973"/>
        <v>24.17</v>
      </c>
    </row>
    <row r="7025" spans="1:28" x14ac:dyDescent="0.3">
      <c r="A7025" s="133">
        <v>43028.375</v>
      </c>
      <c r="B7025" s="152">
        <f t="shared" si="1974"/>
        <v>10</v>
      </c>
      <c r="C7025" s="152">
        <f t="shared" si="1975"/>
        <v>20</v>
      </c>
      <c r="D7025" s="152">
        <f t="shared" si="1976"/>
        <v>9</v>
      </c>
      <c r="E7025" s="38" t="str">
        <f t="shared" si="1977"/>
        <v/>
      </c>
      <c r="F7025" s="134">
        <v>30.74</v>
      </c>
      <c r="G7025" s="38">
        <f t="shared" si="1978"/>
        <v>30.74</v>
      </c>
      <c r="H7025" s="38" t="str">
        <f t="shared" si="1979"/>
        <v>-</v>
      </c>
      <c r="K7025" s="133">
        <v>43393.375</v>
      </c>
      <c r="L7025" s="9">
        <f t="shared" si="1962"/>
        <v>10</v>
      </c>
      <c r="M7025" s="9">
        <f t="shared" si="1963"/>
        <v>20</v>
      </c>
      <c r="N7025" s="9">
        <f t="shared" si="1964"/>
        <v>9</v>
      </c>
      <c r="O7025" s="31" t="str">
        <f t="shared" si="1965"/>
        <v>W</v>
      </c>
      <c r="P7025" s="134">
        <v>29.32</v>
      </c>
      <c r="Q7025" s="31" t="str">
        <f t="shared" si="1966"/>
        <v>-</v>
      </c>
      <c r="R7025" s="31">
        <f t="shared" si="1967"/>
        <v>29.32</v>
      </c>
      <c r="U7025" s="133">
        <v>43758.375</v>
      </c>
      <c r="V7025" s="9">
        <f t="shared" si="1968"/>
        <v>10</v>
      </c>
      <c r="W7025" s="9">
        <f t="shared" si="1969"/>
        <v>20</v>
      </c>
      <c r="X7025" s="9">
        <f t="shared" si="1970"/>
        <v>9</v>
      </c>
      <c r="Y7025" s="31" t="str">
        <f t="shared" si="1971"/>
        <v>W</v>
      </c>
      <c r="Z7025" s="134">
        <v>26.66</v>
      </c>
      <c r="AA7025" s="31" t="str">
        <f t="shared" si="1972"/>
        <v>-</v>
      </c>
      <c r="AB7025" s="31">
        <f t="shared" si="1973"/>
        <v>26.66</v>
      </c>
    </row>
    <row r="7026" spans="1:28" x14ac:dyDescent="0.3">
      <c r="A7026" s="133">
        <v>43028.416666666664</v>
      </c>
      <c r="B7026" s="152">
        <f t="shared" si="1974"/>
        <v>10</v>
      </c>
      <c r="C7026" s="152">
        <f t="shared" si="1975"/>
        <v>20</v>
      </c>
      <c r="D7026" s="152">
        <f t="shared" si="1976"/>
        <v>10</v>
      </c>
      <c r="E7026" s="38" t="str">
        <f t="shared" si="1977"/>
        <v/>
      </c>
      <c r="F7026" s="134">
        <v>31.14</v>
      </c>
      <c r="G7026" s="38">
        <f t="shared" si="1978"/>
        <v>31.14</v>
      </c>
      <c r="H7026" s="38" t="str">
        <f t="shared" si="1979"/>
        <v>-</v>
      </c>
      <c r="K7026" s="133">
        <v>43393.416666666664</v>
      </c>
      <c r="L7026" s="9">
        <f t="shared" si="1962"/>
        <v>10</v>
      </c>
      <c r="M7026" s="9">
        <f t="shared" si="1963"/>
        <v>20</v>
      </c>
      <c r="N7026" s="9">
        <f t="shared" si="1964"/>
        <v>10</v>
      </c>
      <c r="O7026" s="31" t="str">
        <f t="shared" si="1965"/>
        <v>W</v>
      </c>
      <c r="P7026" s="134">
        <v>29.37</v>
      </c>
      <c r="Q7026" s="31" t="str">
        <f t="shared" si="1966"/>
        <v>-</v>
      </c>
      <c r="R7026" s="31">
        <f t="shared" si="1967"/>
        <v>29.37</v>
      </c>
      <c r="U7026" s="133">
        <v>43758.416666666664</v>
      </c>
      <c r="V7026" s="9">
        <f t="shared" si="1968"/>
        <v>10</v>
      </c>
      <c r="W7026" s="9">
        <f t="shared" si="1969"/>
        <v>20</v>
      </c>
      <c r="X7026" s="9">
        <f t="shared" si="1970"/>
        <v>10</v>
      </c>
      <c r="Y7026" s="31" t="str">
        <f t="shared" si="1971"/>
        <v>W</v>
      </c>
      <c r="Z7026" s="134">
        <v>26.66</v>
      </c>
      <c r="AA7026" s="31" t="str">
        <f t="shared" si="1972"/>
        <v>-</v>
      </c>
      <c r="AB7026" s="31">
        <f t="shared" si="1973"/>
        <v>26.66</v>
      </c>
    </row>
    <row r="7027" spans="1:28" x14ac:dyDescent="0.3">
      <c r="A7027" s="133">
        <v>43028.458333333336</v>
      </c>
      <c r="B7027" s="152">
        <f t="shared" si="1974"/>
        <v>10</v>
      </c>
      <c r="C7027" s="152">
        <f t="shared" si="1975"/>
        <v>20</v>
      </c>
      <c r="D7027" s="152">
        <f t="shared" si="1976"/>
        <v>11</v>
      </c>
      <c r="E7027" s="38" t="str">
        <f t="shared" si="1977"/>
        <v/>
      </c>
      <c r="F7027" s="134">
        <v>31.85</v>
      </c>
      <c r="G7027" s="38">
        <f t="shared" si="1978"/>
        <v>31.85</v>
      </c>
      <c r="H7027" s="38" t="str">
        <f t="shared" si="1979"/>
        <v>-</v>
      </c>
      <c r="K7027" s="133">
        <v>43393.458333333336</v>
      </c>
      <c r="L7027" s="9">
        <f t="shared" si="1962"/>
        <v>10</v>
      </c>
      <c r="M7027" s="9">
        <f t="shared" si="1963"/>
        <v>20</v>
      </c>
      <c r="N7027" s="9">
        <f t="shared" si="1964"/>
        <v>11</v>
      </c>
      <c r="O7027" s="31" t="str">
        <f t="shared" si="1965"/>
        <v>W</v>
      </c>
      <c r="P7027" s="134">
        <v>27.96</v>
      </c>
      <c r="Q7027" s="31" t="str">
        <f t="shared" si="1966"/>
        <v>-</v>
      </c>
      <c r="R7027" s="31">
        <f t="shared" si="1967"/>
        <v>27.96</v>
      </c>
      <c r="U7027" s="133">
        <v>43758.458333333336</v>
      </c>
      <c r="V7027" s="9">
        <f t="shared" si="1968"/>
        <v>10</v>
      </c>
      <c r="W7027" s="9">
        <f t="shared" si="1969"/>
        <v>20</v>
      </c>
      <c r="X7027" s="9">
        <f t="shared" si="1970"/>
        <v>11</v>
      </c>
      <c r="Y7027" s="31" t="str">
        <f t="shared" si="1971"/>
        <v>W</v>
      </c>
      <c r="Z7027" s="134">
        <v>26.46</v>
      </c>
      <c r="AA7027" s="31" t="str">
        <f t="shared" si="1972"/>
        <v>-</v>
      </c>
      <c r="AB7027" s="31">
        <f t="shared" si="1973"/>
        <v>26.46</v>
      </c>
    </row>
    <row r="7028" spans="1:28" x14ac:dyDescent="0.3">
      <c r="A7028" s="133">
        <v>43028.5</v>
      </c>
      <c r="B7028" s="152">
        <f t="shared" si="1974"/>
        <v>10</v>
      </c>
      <c r="C7028" s="152">
        <f t="shared" si="1975"/>
        <v>20</v>
      </c>
      <c r="D7028" s="152">
        <f t="shared" si="1976"/>
        <v>12</v>
      </c>
      <c r="E7028" s="38" t="str">
        <f t="shared" si="1977"/>
        <v/>
      </c>
      <c r="F7028" s="134">
        <v>31.69</v>
      </c>
      <c r="G7028" s="38">
        <f t="shared" si="1978"/>
        <v>31.69</v>
      </c>
      <c r="H7028" s="38" t="str">
        <f t="shared" si="1979"/>
        <v>-</v>
      </c>
      <c r="K7028" s="133">
        <v>43393.5</v>
      </c>
      <c r="L7028" s="9">
        <f t="shared" si="1962"/>
        <v>10</v>
      </c>
      <c r="M7028" s="9">
        <f t="shared" si="1963"/>
        <v>20</v>
      </c>
      <c r="N7028" s="9">
        <f t="shared" si="1964"/>
        <v>12</v>
      </c>
      <c r="O7028" s="31" t="str">
        <f t="shared" si="1965"/>
        <v>W</v>
      </c>
      <c r="P7028" s="134">
        <v>25.77</v>
      </c>
      <c r="Q7028" s="31" t="str">
        <f t="shared" si="1966"/>
        <v>-</v>
      </c>
      <c r="R7028" s="31">
        <f t="shared" si="1967"/>
        <v>25.77</v>
      </c>
      <c r="U7028" s="133">
        <v>43758.5</v>
      </c>
      <c r="V7028" s="9">
        <f t="shared" si="1968"/>
        <v>10</v>
      </c>
      <c r="W7028" s="9">
        <f t="shared" si="1969"/>
        <v>20</v>
      </c>
      <c r="X7028" s="9">
        <f t="shared" si="1970"/>
        <v>12</v>
      </c>
      <c r="Y7028" s="31" t="str">
        <f t="shared" si="1971"/>
        <v>W</v>
      </c>
      <c r="Z7028" s="134">
        <v>25.28</v>
      </c>
      <c r="AA7028" s="31" t="str">
        <f t="shared" si="1972"/>
        <v>-</v>
      </c>
      <c r="AB7028" s="31">
        <f t="shared" si="1973"/>
        <v>25.28</v>
      </c>
    </row>
    <row r="7029" spans="1:28" x14ac:dyDescent="0.3">
      <c r="A7029" s="133">
        <v>43028.541666666664</v>
      </c>
      <c r="B7029" s="152">
        <f t="shared" si="1974"/>
        <v>10</v>
      </c>
      <c r="C7029" s="152">
        <f t="shared" si="1975"/>
        <v>20</v>
      </c>
      <c r="D7029" s="152">
        <f t="shared" si="1976"/>
        <v>13</v>
      </c>
      <c r="E7029" s="38" t="str">
        <f t="shared" si="1977"/>
        <v/>
      </c>
      <c r="F7029" s="134">
        <v>31.87</v>
      </c>
      <c r="G7029" s="38">
        <f t="shared" si="1978"/>
        <v>31.87</v>
      </c>
      <c r="H7029" s="38" t="str">
        <f t="shared" si="1979"/>
        <v>-</v>
      </c>
      <c r="K7029" s="133">
        <v>43393.541666666664</v>
      </c>
      <c r="L7029" s="9">
        <f t="shared" si="1962"/>
        <v>10</v>
      </c>
      <c r="M7029" s="9">
        <f t="shared" si="1963"/>
        <v>20</v>
      </c>
      <c r="N7029" s="9">
        <f t="shared" si="1964"/>
        <v>13</v>
      </c>
      <c r="O7029" s="31" t="str">
        <f t="shared" si="1965"/>
        <v>W</v>
      </c>
      <c r="P7029" s="134">
        <v>24.78</v>
      </c>
      <c r="Q7029" s="31" t="str">
        <f t="shared" si="1966"/>
        <v>-</v>
      </c>
      <c r="R7029" s="31">
        <f t="shared" si="1967"/>
        <v>24.78</v>
      </c>
      <c r="U7029" s="133">
        <v>43758.541666666664</v>
      </c>
      <c r="V7029" s="9">
        <f t="shared" si="1968"/>
        <v>10</v>
      </c>
      <c r="W7029" s="9">
        <f t="shared" si="1969"/>
        <v>20</v>
      </c>
      <c r="X7029" s="9">
        <f t="shared" si="1970"/>
        <v>13</v>
      </c>
      <c r="Y7029" s="31" t="str">
        <f t="shared" si="1971"/>
        <v>W</v>
      </c>
      <c r="Z7029" s="134">
        <v>25.16</v>
      </c>
      <c r="AA7029" s="31" t="str">
        <f t="shared" si="1972"/>
        <v>-</v>
      </c>
      <c r="AB7029" s="31">
        <f t="shared" si="1973"/>
        <v>25.16</v>
      </c>
    </row>
    <row r="7030" spans="1:28" x14ac:dyDescent="0.3">
      <c r="A7030" s="133">
        <v>43028.583333333336</v>
      </c>
      <c r="B7030" s="152">
        <f t="shared" si="1974"/>
        <v>10</v>
      </c>
      <c r="C7030" s="152">
        <f t="shared" si="1975"/>
        <v>20</v>
      </c>
      <c r="D7030" s="152">
        <f t="shared" si="1976"/>
        <v>14</v>
      </c>
      <c r="E7030" s="38" t="str">
        <f t="shared" si="1977"/>
        <v/>
      </c>
      <c r="F7030" s="134">
        <v>31.64</v>
      </c>
      <c r="G7030" s="38">
        <f t="shared" si="1978"/>
        <v>31.64</v>
      </c>
      <c r="H7030" s="38" t="str">
        <f t="shared" si="1979"/>
        <v>-</v>
      </c>
      <c r="K7030" s="133">
        <v>43393.583333333336</v>
      </c>
      <c r="L7030" s="9">
        <f t="shared" si="1962"/>
        <v>10</v>
      </c>
      <c r="M7030" s="9">
        <f t="shared" si="1963"/>
        <v>20</v>
      </c>
      <c r="N7030" s="9">
        <f t="shared" si="1964"/>
        <v>14</v>
      </c>
      <c r="O7030" s="31" t="str">
        <f t="shared" si="1965"/>
        <v>W</v>
      </c>
      <c r="P7030" s="134">
        <v>24.27</v>
      </c>
      <c r="Q7030" s="31" t="str">
        <f t="shared" si="1966"/>
        <v>-</v>
      </c>
      <c r="R7030" s="31">
        <f t="shared" si="1967"/>
        <v>24.27</v>
      </c>
      <c r="U7030" s="133">
        <v>43758.583333333336</v>
      </c>
      <c r="V7030" s="9">
        <f t="shared" si="1968"/>
        <v>10</v>
      </c>
      <c r="W7030" s="9">
        <f t="shared" si="1969"/>
        <v>20</v>
      </c>
      <c r="X7030" s="9">
        <f t="shared" si="1970"/>
        <v>14</v>
      </c>
      <c r="Y7030" s="31" t="str">
        <f t="shared" si="1971"/>
        <v>W</v>
      </c>
      <c r="Z7030" s="134">
        <v>25.54</v>
      </c>
      <c r="AA7030" s="31" t="str">
        <f t="shared" si="1972"/>
        <v>-</v>
      </c>
      <c r="AB7030" s="31">
        <f t="shared" si="1973"/>
        <v>25.54</v>
      </c>
    </row>
    <row r="7031" spans="1:28" x14ac:dyDescent="0.3">
      <c r="A7031" s="133">
        <v>43028.625</v>
      </c>
      <c r="B7031" s="152">
        <f t="shared" si="1974"/>
        <v>10</v>
      </c>
      <c r="C7031" s="152">
        <f t="shared" si="1975"/>
        <v>20</v>
      </c>
      <c r="D7031" s="152">
        <f t="shared" si="1976"/>
        <v>15</v>
      </c>
      <c r="E7031" s="38" t="str">
        <f t="shared" si="1977"/>
        <v/>
      </c>
      <c r="F7031" s="134">
        <v>31.73</v>
      </c>
      <c r="G7031" s="38">
        <f t="shared" si="1978"/>
        <v>31.73</v>
      </c>
      <c r="H7031" s="38" t="str">
        <f t="shared" si="1979"/>
        <v>-</v>
      </c>
      <c r="K7031" s="133">
        <v>43393.625</v>
      </c>
      <c r="L7031" s="9">
        <f t="shared" si="1962"/>
        <v>10</v>
      </c>
      <c r="M7031" s="9">
        <f t="shared" si="1963"/>
        <v>20</v>
      </c>
      <c r="N7031" s="9">
        <f t="shared" si="1964"/>
        <v>15</v>
      </c>
      <c r="O7031" s="31" t="str">
        <f t="shared" si="1965"/>
        <v>W</v>
      </c>
      <c r="P7031" s="134">
        <v>23.95</v>
      </c>
      <c r="Q7031" s="31" t="str">
        <f t="shared" si="1966"/>
        <v>-</v>
      </c>
      <c r="R7031" s="31">
        <f t="shared" si="1967"/>
        <v>23.95</v>
      </c>
      <c r="U7031" s="133">
        <v>43758.625</v>
      </c>
      <c r="V7031" s="9">
        <f t="shared" si="1968"/>
        <v>10</v>
      </c>
      <c r="W7031" s="9">
        <f t="shared" si="1969"/>
        <v>20</v>
      </c>
      <c r="X7031" s="9">
        <f t="shared" si="1970"/>
        <v>15</v>
      </c>
      <c r="Y7031" s="31" t="str">
        <f t="shared" si="1971"/>
        <v>W</v>
      </c>
      <c r="Z7031" s="134">
        <v>25.19</v>
      </c>
      <c r="AA7031" s="31" t="str">
        <f t="shared" si="1972"/>
        <v>-</v>
      </c>
      <c r="AB7031" s="31">
        <f t="shared" si="1973"/>
        <v>25.19</v>
      </c>
    </row>
    <row r="7032" spans="1:28" x14ac:dyDescent="0.3">
      <c r="A7032" s="133">
        <v>43028.666666666664</v>
      </c>
      <c r="B7032" s="152">
        <f t="shared" si="1974"/>
        <v>10</v>
      </c>
      <c r="C7032" s="152">
        <f t="shared" si="1975"/>
        <v>20</v>
      </c>
      <c r="D7032" s="152">
        <f t="shared" si="1976"/>
        <v>16</v>
      </c>
      <c r="E7032" s="38" t="str">
        <f t="shared" si="1977"/>
        <v/>
      </c>
      <c r="F7032" s="134">
        <v>30.69</v>
      </c>
      <c r="G7032" s="38">
        <f t="shared" si="1978"/>
        <v>30.69</v>
      </c>
      <c r="H7032" s="38" t="str">
        <f t="shared" si="1979"/>
        <v>-</v>
      </c>
      <c r="K7032" s="133">
        <v>43393.666666666664</v>
      </c>
      <c r="L7032" s="9">
        <f t="shared" si="1962"/>
        <v>10</v>
      </c>
      <c r="M7032" s="9">
        <f t="shared" si="1963"/>
        <v>20</v>
      </c>
      <c r="N7032" s="9">
        <f t="shared" si="1964"/>
        <v>16</v>
      </c>
      <c r="O7032" s="31" t="str">
        <f t="shared" si="1965"/>
        <v>W</v>
      </c>
      <c r="P7032" s="134">
        <v>24.22</v>
      </c>
      <c r="Q7032" s="31" t="str">
        <f t="shared" si="1966"/>
        <v>-</v>
      </c>
      <c r="R7032" s="31">
        <f t="shared" si="1967"/>
        <v>24.22</v>
      </c>
      <c r="U7032" s="133">
        <v>43758.666666666664</v>
      </c>
      <c r="V7032" s="9">
        <f t="shared" si="1968"/>
        <v>10</v>
      </c>
      <c r="W7032" s="9">
        <f t="shared" si="1969"/>
        <v>20</v>
      </c>
      <c r="X7032" s="9">
        <f t="shared" si="1970"/>
        <v>16</v>
      </c>
      <c r="Y7032" s="31" t="str">
        <f t="shared" si="1971"/>
        <v>W</v>
      </c>
      <c r="Z7032" s="134">
        <v>28.19</v>
      </c>
      <c r="AA7032" s="31" t="str">
        <f t="shared" si="1972"/>
        <v>-</v>
      </c>
      <c r="AB7032" s="31">
        <f t="shared" si="1973"/>
        <v>28.19</v>
      </c>
    </row>
    <row r="7033" spans="1:28" x14ac:dyDescent="0.3">
      <c r="A7033" s="133">
        <v>43028.708333333336</v>
      </c>
      <c r="B7033" s="152">
        <f t="shared" si="1974"/>
        <v>10</v>
      </c>
      <c r="C7033" s="152">
        <f t="shared" si="1975"/>
        <v>20</v>
      </c>
      <c r="D7033" s="152">
        <f t="shared" si="1976"/>
        <v>17</v>
      </c>
      <c r="E7033" s="38" t="str">
        <f t="shared" si="1977"/>
        <v/>
      </c>
      <c r="F7033" s="134">
        <v>30.35</v>
      </c>
      <c r="G7033" s="38" t="str">
        <f t="shared" si="1978"/>
        <v>-</v>
      </c>
      <c r="H7033" s="38">
        <f t="shared" si="1979"/>
        <v>30.35</v>
      </c>
      <c r="K7033" s="133">
        <v>43393.708333333336</v>
      </c>
      <c r="L7033" s="9">
        <f t="shared" si="1962"/>
        <v>10</v>
      </c>
      <c r="M7033" s="9">
        <f t="shared" si="1963"/>
        <v>20</v>
      </c>
      <c r="N7033" s="9">
        <f t="shared" si="1964"/>
        <v>17</v>
      </c>
      <c r="O7033" s="31" t="str">
        <f t="shared" si="1965"/>
        <v>W</v>
      </c>
      <c r="P7033" s="134">
        <v>25.67</v>
      </c>
      <c r="Q7033" s="31" t="str">
        <f t="shared" si="1966"/>
        <v>-</v>
      </c>
      <c r="R7033" s="31">
        <f t="shared" si="1967"/>
        <v>25.67</v>
      </c>
      <c r="U7033" s="133">
        <v>43758.708333333336</v>
      </c>
      <c r="V7033" s="9">
        <f t="shared" si="1968"/>
        <v>10</v>
      </c>
      <c r="W7033" s="9">
        <f t="shared" si="1969"/>
        <v>20</v>
      </c>
      <c r="X7033" s="9">
        <f t="shared" si="1970"/>
        <v>17</v>
      </c>
      <c r="Y7033" s="31" t="str">
        <f t="shared" si="1971"/>
        <v>W</v>
      </c>
      <c r="Z7033" s="134">
        <v>33.380000000000003</v>
      </c>
      <c r="AA7033" s="31" t="str">
        <f t="shared" si="1972"/>
        <v>-</v>
      </c>
      <c r="AB7033" s="31">
        <f t="shared" si="1973"/>
        <v>33.380000000000003</v>
      </c>
    </row>
    <row r="7034" spans="1:28" x14ac:dyDescent="0.3">
      <c r="A7034" s="133">
        <v>43028.75</v>
      </c>
      <c r="B7034" s="152">
        <f t="shared" si="1974"/>
        <v>10</v>
      </c>
      <c r="C7034" s="152">
        <f t="shared" si="1975"/>
        <v>20</v>
      </c>
      <c r="D7034" s="152">
        <f t="shared" si="1976"/>
        <v>18</v>
      </c>
      <c r="E7034" s="38" t="str">
        <f t="shared" si="1977"/>
        <v/>
      </c>
      <c r="F7034" s="134">
        <v>30.43</v>
      </c>
      <c r="G7034" s="38" t="str">
        <f t="shared" si="1978"/>
        <v>-</v>
      </c>
      <c r="H7034" s="38">
        <f t="shared" si="1979"/>
        <v>30.43</v>
      </c>
      <c r="K7034" s="133">
        <v>43393.75</v>
      </c>
      <c r="L7034" s="9">
        <f t="shared" si="1962"/>
        <v>10</v>
      </c>
      <c r="M7034" s="9">
        <f t="shared" si="1963"/>
        <v>20</v>
      </c>
      <c r="N7034" s="9">
        <f t="shared" si="1964"/>
        <v>18</v>
      </c>
      <c r="O7034" s="31" t="str">
        <f t="shared" si="1965"/>
        <v>W</v>
      </c>
      <c r="P7034" s="134">
        <v>34.81</v>
      </c>
      <c r="Q7034" s="31" t="str">
        <f t="shared" si="1966"/>
        <v>-</v>
      </c>
      <c r="R7034" s="31">
        <f t="shared" si="1967"/>
        <v>34.81</v>
      </c>
      <c r="U7034" s="133">
        <v>43758.75</v>
      </c>
      <c r="V7034" s="9">
        <f t="shared" si="1968"/>
        <v>10</v>
      </c>
      <c r="W7034" s="9">
        <f t="shared" si="1969"/>
        <v>20</v>
      </c>
      <c r="X7034" s="9">
        <f t="shared" si="1970"/>
        <v>18</v>
      </c>
      <c r="Y7034" s="31" t="str">
        <f t="shared" si="1971"/>
        <v>W</v>
      </c>
      <c r="Z7034" s="134">
        <v>42.62</v>
      </c>
      <c r="AA7034" s="31" t="str">
        <f t="shared" si="1972"/>
        <v>-</v>
      </c>
      <c r="AB7034" s="31">
        <f t="shared" si="1973"/>
        <v>42.62</v>
      </c>
    </row>
    <row r="7035" spans="1:28" x14ac:dyDescent="0.3">
      <c r="A7035" s="133">
        <v>43028.791666666664</v>
      </c>
      <c r="B7035" s="152">
        <f t="shared" si="1974"/>
        <v>10</v>
      </c>
      <c r="C7035" s="152">
        <f t="shared" si="1975"/>
        <v>20</v>
      </c>
      <c r="D7035" s="152">
        <f t="shared" si="1976"/>
        <v>19</v>
      </c>
      <c r="E7035" s="38" t="str">
        <f t="shared" si="1977"/>
        <v/>
      </c>
      <c r="F7035" s="134">
        <v>30.92</v>
      </c>
      <c r="G7035" s="38" t="str">
        <f t="shared" si="1978"/>
        <v>-</v>
      </c>
      <c r="H7035" s="38">
        <f t="shared" si="1979"/>
        <v>30.92</v>
      </c>
      <c r="K7035" s="133">
        <v>43393.791666666664</v>
      </c>
      <c r="L7035" s="9">
        <f t="shared" si="1962"/>
        <v>10</v>
      </c>
      <c r="M7035" s="9">
        <f t="shared" si="1963"/>
        <v>20</v>
      </c>
      <c r="N7035" s="9">
        <f t="shared" si="1964"/>
        <v>19</v>
      </c>
      <c r="O7035" s="31" t="str">
        <f t="shared" si="1965"/>
        <v>W</v>
      </c>
      <c r="P7035" s="134">
        <v>34.299999999999997</v>
      </c>
      <c r="Q7035" s="31" t="str">
        <f t="shared" si="1966"/>
        <v>-</v>
      </c>
      <c r="R7035" s="31">
        <f t="shared" si="1967"/>
        <v>34.299999999999997</v>
      </c>
      <c r="U7035" s="133">
        <v>43758.791666666664</v>
      </c>
      <c r="V7035" s="9">
        <f t="shared" si="1968"/>
        <v>10</v>
      </c>
      <c r="W7035" s="9">
        <f t="shared" si="1969"/>
        <v>20</v>
      </c>
      <c r="X7035" s="9">
        <f t="shared" si="1970"/>
        <v>19</v>
      </c>
      <c r="Y7035" s="31" t="str">
        <f t="shared" si="1971"/>
        <v>W</v>
      </c>
      <c r="Z7035" s="134">
        <v>47.3</v>
      </c>
      <c r="AA7035" s="31" t="str">
        <f t="shared" si="1972"/>
        <v>-</v>
      </c>
      <c r="AB7035" s="31">
        <f t="shared" si="1973"/>
        <v>47.3</v>
      </c>
    </row>
    <row r="7036" spans="1:28" x14ac:dyDescent="0.3">
      <c r="A7036" s="133">
        <v>43028.833333333336</v>
      </c>
      <c r="B7036" s="152">
        <f t="shared" si="1974"/>
        <v>10</v>
      </c>
      <c r="C7036" s="152">
        <f t="shared" si="1975"/>
        <v>20</v>
      </c>
      <c r="D7036" s="152">
        <f t="shared" si="1976"/>
        <v>20</v>
      </c>
      <c r="E7036" s="38" t="str">
        <f t="shared" si="1977"/>
        <v/>
      </c>
      <c r="F7036" s="134">
        <v>27.91</v>
      </c>
      <c r="G7036" s="38" t="str">
        <f t="shared" si="1978"/>
        <v>-</v>
      </c>
      <c r="H7036" s="38">
        <f t="shared" si="1979"/>
        <v>27.91</v>
      </c>
      <c r="K7036" s="133">
        <v>43393.833333333336</v>
      </c>
      <c r="L7036" s="9">
        <f t="shared" si="1962"/>
        <v>10</v>
      </c>
      <c r="M7036" s="9">
        <f t="shared" si="1963"/>
        <v>20</v>
      </c>
      <c r="N7036" s="9">
        <f t="shared" si="1964"/>
        <v>20</v>
      </c>
      <c r="O7036" s="31" t="str">
        <f t="shared" si="1965"/>
        <v>W</v>
      </c>
      <c r="P7036" s="134">
        <v>30.76</v>
      </c>
      <c r="Q7036" s="31" t="str">
        <f t="shared" si="1966"/>
        <v>-</v>
      </c>
      <c r="R7036" s="31">
        <f t="shared" si="1967"/>
        <v>30.76</v>
      </c>
      <c r="U7036" s="133">
        <v>43758.833333333336</v>
      </c>
      <c r="V7036" s="9">
        <f t="shared" si="1968"/>
        <v>10</v>
      </c>
      <c r="W7036" s="9">
        <f t="shared" si="1969"/>
        <v>20</v>
      </c>
      <c r="X7036" s="9">
        <f t="shared" si="1970"/>
        <v>20</v>
      </c>
      <c r="Y7036" s="31" t="str">
        <f t="shared" si="1971"/>
        <v>W</v>
      </c>
      <c r="Z7036" s="134">
        <v>37.950000000000003</v>
      </c>
      <c r="AA7036" s="31" t="str">
        <f t="shared" si="1972"/>
        <v>-</v>
      </c>
      <c r="AB7036" s="31">
        <f t="shared" si="1973"/>
        <v>37.950000000000003</v>
      </c>
    </row>
    <row r="7037" spans="1:28" x14ac:dyDescent="0.3">
      <c r="A7037" s="133">
        <v>43028.875</v>
      </c>
      <c r="B7037" s="152">
        <f t="shared" si="1974"/>
        <v>10</v>
      </c>
      <c r="C7037" s="152">
        <f t="shared" si="1975"/>
        <v>20</v>
      </c>
      <c r="D7037" s="152">
        <f t="shared" si="1976"/>
        <v>21</v>
      </c>
      <c r="E7037" s="38" t="str">
        <f t="shared" si="1977"/>
        <v/>
      </c>
      <c r="F7037" s="134">
        <v>26.51</v>
      </c>
      <c r="G7037" s="38" t="str">
        <f t="shared" si="1978"/>
        <v>-</v>
      </c>
      <c r="H7037" s="38">
        <f t="shared" si="1979"/>
        <v>26.51</v>
      </c>
      <c r="K7037" s="133">
        <v>43393.875</v>
      </c>
      <c r="L7037" s="9">
        <f t="shared" si="1962"/>
        <v>10</v>
      </c>
      <c r="M7037" s="9">
        <f t="shared" si="1963"/>
        <v>20</v>
      </c>
      <c r="N7037" s="9">
        <f t="shared" si="1964"/>
        <v>21</v>
      </c>
      <c r="O7037" s="31" t="str">
        <f t="shared" si="1965"/>
        <v>W</v>
      </c>
      <c r="P7037" s="134">
        <v>27.28</v>
      </c>
      <c r="Q7037" s="31" t="str">
        <f t="shared" si="1966"/>
        <v>-</v>
      </c>
      <c r="R7037" s="31">
        <f t="shared" si="1967"/>
        <v>27.28</v>
      </c>
      <c r="U7037" s="133">
        <v>43758.875</v>
      </c>
      <c r="V7037" s="9">
        <f t="shared" si="1968"/>
        <v>10</v>
      </c>
      <c r="W7037" s="9">
        <f t="shared" si="1969"/>
        <v>20</v>
      </c>
      <c r="X7037" s="9">
        <f t="shared" si="1970"/>
        <v>21</v>
      </c>
      <c r="Y7037" s="31" t="str">
        <f t="shared" si="1971"/>
        <v>W</v>
      </c>
      <c r="Z7037" s="134">
        <v>31.15</v>
      </c>
      <c r="AA7037" s="31" t="str">
        <f t="shared" si="1972"/>
        <v>-</v>
      </c>
      <c r="AB7037" s="31">
        <f t="shared" si="1973"/>
        <v>31.15</v>
      </c>
    </row>
    <row r="7038" spans="1:28" x14ac:dyDescent="0.3">
      <c r="A7038" s="133">
        <v>43028.916666666664</v>
      </c>
      <c r="B7038" s="152">
        <f t="shared" si="1974"/>
        <v>10</v>
      </c>
      <c r="C7038" s="152">
        <f t="shared" si="1975"/>
        <v>20</v>
      </c>
      <c r="D7038" s="152">
        <f t="shared" si="1976"/>
        <v>22</v>
      </c>
      <c r="E7038" s="38" t="str">
        <f t="shared" si="1977"/>
        <v/>
      </c>
      <c r="F7038" s="134">
        <v>23.5</v>
      </c>
      <c r="G7038" s="38" t="str">
        <f t="shared" si="1978"/>
        <v>-</v>
      </c>
      <c r="H7038" s="38">
        <f t="shared" si="1979"/>
        <v>23.5</v>
      </c>
      <c r="K7038" s="133">
        <v>43393.916666666664</v>
      </c>
      <c r="L7038" s="9">
        <f t="shared" si="1962"/>
        <v>10</v>
      </c>
      <c r="M7038" s="9">
        <f t="shared" si="1963"/>
        <v>20</v>
      </c>
      <c r="N7038" s="9">
        <f t="shared" si="1964"/>
        <v>22</v>
      </c>
      <c r="O7038" s="31" t="str">
        <f t="shared" si="1965"/>
        <v>W</v>
      </c>
      <c r="P7038" s="134">
        <v>25.35</v>
      </c>
      <c r="Q7038" s="31" t="str">
        <f t="shared" si="1966"/>
        <v>-</v>
      </c>
      <c r="R7038" s="31">
        <f t="shared" si="1967"/>
        <v>25.35</v>
      </c>
      <c r="U7038" s="133">
        <v>43758.916666666664</v>
      </c>
      <c r="V7038" s="9">
        <f t="shared" si="1968"/>
        <v>10</v>
      </c>
      <c r="W7038" s="9">
        <f t="shared" si="1969"/>
        <v>20</v>
      </c>
      <c r="X7038" s="9">
        <f t="shared" si="1970"/>
        <v>22</v>
      </c>
      <c r="Y7038" s="31" t="str">
        <f t="shared" si="1971"/>
        <v>W</v>
      </c>
      <c r="Z7038" s="134">
        <v>26.09</v>
      </c>
      <c r="AA7038" s="31" t="str">
        <f t="shared" si="1972"/>
        <v>-</v>
      </c>
      <c r="AB7038" s="31">
        <f t="shared" si="1973"/>
        <v>26.09</v>
      </c>
    </row>
    <row r="7039" spans="1:28" x14ac:dyDescent="0.3">
      <c r="A7039" s="133">
        <v>43028.958333333336</v>
      </c>
      <c r="B7039" s="152">
        <f t="shared" si="1974"/>
        <v>10</v>
      </c>
      <c r="C7039" s="152">
        <f t="shared" si="1975"/>
        <v>20</v>
      </c>
      <c r="D7039" s="152">
        <f t="shared" si="1976"/>
        <v>23</v>
      </c>
      <c r="E7039" s="38" t="str">
        <f t="shared" si="1977"/>
        <v/>
      </c>
      <c r="F7039" s="134">
        <v>21.47</v>
      </c>
      <c r="G7039" s="38" t="str">
        <f t="shared" si="1978"/>
        <v>-</v>
      </c>
      <c r="H7039" s="38">
        <f t="shared" si="1979"/>
        <v>21.47</v>
      </c>
      <c r="K7039" s="133">
        <v>43393.958333333336</v>
      </c>
      <c r="L7039" s="9">
        <f t="shared" si="1962"/>
        <v>10</v>
      </c>
      <c r="M7039" s="9">
        <f t="shared" si="1963"/>
        <v>20</v>
      </c>
      <c r="N7039" s="9">
        <f t="shared" si="1964"/>
        <v>23</v>
      </c>
      <c r="O7039" s="31" t="str">
        <f t="shared" si="1965"/>
        <v>W</v>
      </c>
      <c r="P7039" s="134">
        <v>24.32</v>
      </c>
      <c r="Q7039" s="31" t="str">
        <f t="shared" si="1966"/>
        <v>-</v>
      </c>
      <c r="R7039" s="31">
        <f t="shared" si="1967"/>
        <v>24.32</v>
      </c>
      <c r="U7039" s="133">
        <v>43758.958333333336</v>
      </c>
      <c r="V7039" s="9">
        <f t="shared" si="1968"/>
        <v>10</v>
      </c>
      <c r="W7039" s="9">
        <f t="shared" si="1969"/>
        <v>20</v>
      </c>
      <c r="X7039" s="9">
        <f t="shared" si="1970"/>
        <v>23</v>
      </c>
      <c r="Y7039" s="31" t="str">
        <f t="shared" si="1971"/>
        <v>W</v>
      </c>
      <c r="Z7039" s="134">
        <v>23.13</v>
      </c>
      <c r="AA7039" s="31" t="str">
        <f t="shared" si="1972"/>
        <v>-</v>
      </c>
      <c r="AB7039" s="31">
        <f t="shared" si="1973"/>
        <v>23.13</v>
      </c>
    </row>
    <row r="7040" spans="1:28" x14ac:dyDescent="0.3">
      <c r="A7040" s="133">
        <v>43029</v>
      </c>
      <c r="B7040" s="152">
        <f t="shared" si="1974"/>
        <v>10</v>
      </c>
      <c r="C7040" s="152">
        <f t="shared" si="1975"/>
        <v>21</v>
      </c>
      <c r="D7040" s="152">
        <f t="shared" si="1976"/>
        <v>0</v>
      </c>
      <c r="E7040" s="38" t="str">
        <f t="shared" si="1977"/>
        <v>W</v>
      </c>
      <c r="F7040" s="134">
        <v>20.190000000000001</v>
      </c>
      <c r="G7040" s="38" t="str">
        <f t="shared" si="1978"/>
        <v>-</v>
      </c>
      <c r="H7040" s="38">
        <f t="shared" si="1979"/>
        <v>20.190000000000001</v>
      </c>
      <c r="K7040" s="133">
        <v>43394</v>
      </c>
      <c r="L7040" s="9">
        <f t="shared" si="1962"/>
        <v>10</v>
      </c>
      <c r="M7040" s="9">
        <f t="shared" si="1963"/>
        <v>21</v>
      </c>
      <c r="N7040" s="9">
        <f t="shared" si="1964"/>
        <v>0</v>
      </c>
      <c r="O7040" s="31" t="str">
        <f t="shared" si="1965"/>
        <v>W</v>
      </c>
      <c r="P7040" s="134">
        <v>24.47</v>
      </c>
      <c r="Q7040" s="31" t="str">
        <f t="shared" si="1966"/>
        <v>-</v>
      </c>
      <c r="R7040" s="31">
        <f t="shared" si="1967"/>
        <v>24.47</v>
      </c>
      <c r="U7040" s="133">
        <v>43759</v>
      </c>
      <c r="V7040" s="9">
        <f t="shared" si="1968"/>
        <v>10</v>
      </c>
      <c r="W7040" s="9">
        <f t="shared" si="1969"/>
        <v>21</v>
      </c>
      <c r="X7040" s="9">
        <f t="shared" si="1970"/>
        <v>0</v>
      </c>
      <c r="Y7040" s="31" t="str">
        <f t="shared" si="1971"/>
        <v/>
      </c>
      <c r="Z7040" s="134">
        <v>24.25</v>
      </c>
      <c r="AA7040" s="31" t="str">
        <f t="shared" si="1972"/>
        <v>-</v>
      </c>
      <c r="AB7040" s="31">
        <f t="shared" si="1973"/>
        <v>24.25</v>
      </c>
    </row>
    <row r="7041" spans="1:28" x14ac:dyDescent="0.3">
      <c r="A7041" s="133">
        <v>43029.041666666664</v>
      </c>
      <c r="B7041" s="152">
        <f t="shared" si="1974"/>
        <v>10</v>
      </c>
      <c r="C7041" s="152">
        <f t="shared" si="1975"/>
        <v>21</v>
      </c>
      <c r="D7041" s="152">
        <f t="shared" si="1976"/>
        <v>1</v>
      </c>
      <c r="E7041" s="38" t="str">
        <f t="shared" si="1977"/>
        <v>W</v>
      </c>
      <c r="F7041" s="134">
        <v>18.579999999999998</v>
      </c>
      <c r="G7041" s="38" t="str">
        <f t="shared" si="1978"/>
        <v>-</v>
      </c>
      <c r="H7041" s="38">
        <f t="shared" si="1979"/>
        <v>18.579999999999998</v>
      </c>
      <c r="K7041" s="133">
        <v>43394.041666666664</v>
      </c>
      <c r="L7041" s="9">
        <f t="shared" si="1962"/>
        <v>10</v>
      </c>
      <c r="M7041" s="9">
        <f t="shared" si="1963"/>
        <v>21</v>
      </c>
      <c r="N7041" s="9">
        <f t="shared" si="1964"/>
        <v>1</v>
      </c>
      <c r="O7041" s="31" t="str">
        <f t="shared" si="1965"/>
        <v>W</v>
      </c>
      <c r="P7041" s="134">
        <v>24.12</v>
      </c>
      <c r="Q7041" s="31" t="str">
        <f t="shared" si="1966"/>
        <v>-</v>
      </c>
      <c r="R7041" s="31">
        <f t="shared" si="1967"/>
        <v>24.12</v>
      </c>
      <c r="U7041" s="133">
        <v>43759.041666666664</v>
      </c>
      <c r="V7041" s="9">
        <f t="shared" si="1968"/>
        <v>10</v>
      </c>
      <c r="W7041" s="9">
        <f t="shared" si="1969"/>
        <v>21</v>
      </c>
      <c r="X7041" s="9">
        <f t="shared" si="1970"/>
        <v>1</v>
      </c>
      <c r="Y7041" s="31" t="str">
        <f t="shared" si="1971"/>
        <v/>
      </c>
      <c r="Z7041" s="134">
        <v>23.33</v>
      </c>
      <c r="AA7041" s="31" t="str">
        <f t="shared" si="1972"/>
        <v>-</v>
      </c>
      <c r="AB7041" s="31">
        <f t="shared" si="1973"/>
        <v>23.33</v>
      </c>
    </row>
    <row r="7042" spans="1:28" x14ac:dyDescent="0.3">
      <c r="A7042" s="133">
        <v>43029.083333333336</v>
      </c>
      <c r="B7042" s="152">
        <f t="shared" si="1974"/>
        <v>10</v>
      </c>
      <c r="C7042" s="152">
        <f t="shared" si="1975"/>
        <v>21</v>
      </c>
      <c r="D7042" s="152">
        <f t="shared" si="1976"/>
        <v>2</v>
      </c>
      <c r="E7042" s="38" t="str">
        <f t="shared" si="1977"/>
        <v>W</v>
      </c>
      <c r="F7042" s="134">
        <v>18.05</v>
      </c>
      <c r="G7042" s="38" t="str">
        <f t="shared" si="1978"/>
        <v>-</v>
      </c>
      <c r="H7042" s="38">
        <f t="shared" si="1979"/>
        <v>18.05</v>
      </c>
      <c r="K7042" s="133">
        <v>43394.083333333336</v>
      </c>
      <c r="L7042" s="9">
        <f t="shared" si="1962"/>
        <v>10</v>
      </c>
      <c r="M7042" s="9">
        <f t="shared" si="1963"/>
        <v>21</v>
      </c>
      <c r="N7042" s="9">
        <f t="shared" si="1964"/>
        <v>2</v>
      </c>
      <c r="O7042" s="31" t="str">
        <f t="shared" si="1965"/>
        <v>W</v>
      </c>
      <c r="P7042" s="134">
        <v>23.96</v>
      </c>
      <c r="Q7042" s="31" t="str">
        <f t="shared" si="1966"/>
        <v>-</v>
      </c>
      <c r="R7042" s="31">
        <f t="shared" si="1967"/>
        <v>23.96</v>
      </c>
      <c r="U7042" s="133">
        <v>43759.083333333336</v>
      </c>
      <c r="V7042" s="9">
        <f t="shared" si="1968"/>
        <v>10</v>
      </c>
      <c r="W7042" s="9">
        <f t="shared" si="1969"/>
        <v>21</v>
      </c>
      <c r="X7042" s="9">
        <f t="shared" si="1970"/>
        <v>2</v>
      </c>
      <c r="Y7042" s="31" t="str">
        <f t="shared" si="1971"/>
        <v/>
      </c>
      <c r="Z7042" s="134">
        <v>22.64</v>
      </c>
      <c r="AA7042" s="31" t="str">
        <f t="shared" si="1972"/>
        <v>-</v>
      </c>
      <c r="AB7042" s="31">
        <f t="shared" si="1973"/>
        <v>22.64</v>
      </c>
    </row>
    <row r="7043" spans="1:28" x14ac:dyDescent="0.3">
      <c r="A7043" s="133">
        <v>43029.125</v>
      </c>
      <c r="B7043" s="152">
        <f t="shared" si="1974"/>
        <v>10</v>
      </c>
      <c r="C7043" s="152">
        <f t="shared" si="1975"/>
        <v>21</v>
      </c>
      <c r="D7043" s="152">
        <f t="shared" si="1976"/>
        <v>3</v>
      </c>
      <c r="E7043" s="38" t="str">
        <f t="shared" si="1977"/>
        <v>W</v>
      </c>
      <c r="F7043" s="134">
        <v>17.579999999999998</v>
      </c>
      <c r="G7043" s="38" t="str">
        <f t="shared" si="1978"/>
        <v>-</v>
      </c>
      <c r="H7043" s="38">
        <f t="shared" si="1979"/>
        <v>17.579999999999998</v>
      </c>
      <c r="K7043" s="133">
        <v>43394.125</v>
      </c>
      <c r="L7043" s="9">
        <f t="shared" si="1962"/>
        <v>10</v>
      </c>
      <c r="M7043" s="9">
        <f t="shared" si="1963"/>
        <v>21</v>
      </c>
      <c r="N7043" s="9">
        <f t="shared" si="1964"/>
        <v>3</v>
      </c>
      <c r="O7043" s="31" t="str">
        <f t="shared" si="1965"/>
        <v>W</v>
      </c>
      <c r="P7043" s="134">
        <v>23.69</v>
      </c>
      <c r="Q7043" s="31" t="str">
        <f t="shared" si="1966"/>
        <v>-</v>
      </c>
      <c r="R7043" s="31">
        <f t="shared" si="1967"/>
        <v>23.69</v>
      </c>
      <c r="U7043" s="133">
        <v>43759.125</v>
      </c>
      <c r="V7043" s="9">
        <f t="shared" si="1968"/>
        <v>10</v>
      </c>
      <c r="W7043" s="9">
        <f t="shared" si="1969"/>
        <v>21</v>
      </c>
      <c r="X7043" s="9">
        <f t="shared" si="1970"/>
        <v>3</v>
      </c>
      <c r="Y7043" s="31" t="str">
        <f t="shared" si="1971"/>
        <v/>
      </c>
      <c r="Z7043" s="134">
        <v>22.36</v>
      </c>
      <c r="AA7043" s="31" t="str">
        <f t="shared" si="1972"/>
        <v>-</v>
      </c>
      <c r="AB7043" s="31">
        <f t="shared" si="1973"/>
        <v>22.36</v>
      </c>
    </row>
    <row r="7044" spans="1:28" x14ac:dyDescent="0.3">
      <c r="A7044" s="133">
        <v>43029.166666666664</v>
      </c>
      <c r="B7044" s="152">
        <f t="shared" si="1974"/>
        <v>10</v>
      </c>
      <c r="C7044" s="152">
        <f t="shared" si="1975"/>
        <v>21</v>
      </c>
      <c r="D7044" s="152">
        <f t="shared" si="1976"/>
        <v>4</v>
      </c>
      <c r="E7044" s="38" t="str">
        <f t="shared" si="1977"/>
        <v>W</v>
      </c>
      <c r="F7044" s="134">
        <v>18.170000000000002</v>
      </c>
      <c r="G7044" s="38" t="str">
        <f t="shared" si="1978"/>
        <v>-</v>
      </c>
      <c r="H7044" s="38">
        <f t="shared" si="1979"/>
        <v>18.170000000000002</v>
      </c>
      <c r="K7044" s="133">
        <v>43394.166666666664</v>
      </c>
      <c r="L7044" s="9">
        <f t="shared" si="1962"/>
        <v>10</v>
      </c>
      <c r="M7044" s="9">
        <f t="shared" si="1963"/>
        <v>21</v>
      </c>
      <c r="N7044" s="9">
        <f t="shared" si="1964"/>
        <v>4</v>
      </c>
      <c r="O7044" s="31" t="str">
        <f t="shared" si="1965"/>
        <v>W</v>
      </c>
      <c r="P7044" s="134">
        <v>24</v>
      </c>
      <c r="Q7044" s="31" t="str">
        <f t="shared" si="1966"/>
        <v>-</v>
      </c>
      <c r="R7044" s="31">
        <f t="shared" si="1967"/>
        <v>24</v>
      </c>
      <c r="U7044" s="133">
        <v>43759.166666666664</v>
      </c>
      <c r="V7044" s="9">
        <f t="shared" si="1968"/>
        <v>10</v>
      </c>
      <c r="W7044" s="9">
        <f t="shared" si="1969"/>
        <v>21</v>
      </c>
      <c r="X7044" s="9">
        <f t="shared" si="1970"/>
        <v>4</v>
      </c>
      <c r="Y7044" s="31" t="str">
        <f t="shared" si="1971"/>
        <v/>
      </c>
      <c r="Z7044" s="134">
        <v>23.71</v>
      </c>
      <c r="AA7044" s="31" t="str">
        <f t="shared" si="1972"/>
        <v>-</v>
      </c>
      <c r="AB7044" s="31">
        <f t="shared" si="1973"/>
        <v>23.71</v>
      </c>
    </row>
    <row r="7045" spans="1:28" x14ac:dyDescent="0.3">
      <c r="A7045" s="133">
        <v>43029.208333333336</v>
      </c>
      <c r="B7045" s="152">
        <f t="shared" si="1974"/>
        <v>10</v>
      </c>
      <c r="C7045" s="152">
        <f t="shared" si="1975"/>
        <v>21</v>
      </c>
      <c r="D7045" s="152">
        <f t="shared" si="1976"/>
        <v>5</v>
      </c>
      <c r="E7045" s="38" t="str">
        <f t="shared" si="1977"/>
        <v>W</v>
      </c>
      <c r="F7045" s="134">
        <v>19.04</v>
      </c>
      <c r="G7045" s="38" t="str">
        <f t="shared" si="1978"/>
        <v>-</v>
      </c>
      <c r="H7045" s="38">
        <f t="shared" si="1979"/>
        <v>19.04</v>
      </c>
      <c r="K7045" s="133">
        <v>43394.208333333336</v>
      </c>
      <c r="L7045" s="9">
        <f t="shared" si="1962"/>
        <v>10</v>
      </c>
      <c r="M7045" s="9">
        <f t="shared" si="1963"/>
        <v>21</v>
      </c>
      <c r="N7045" s="9">
        <f t="shared" si="1964"/>
        <v>5</v>
      </c>
      <c r="O7045" s="31" t="str">
        <f t="shared" si="1965"/>
        <v>W</v>
      </c>
      <c r="P7045" s="134">
        <v>25.62</v>
      </c>
      <c r="Q7045" s="31" t="str">
        <f t="shared" si="1966"/>
        <v>-</v>
      </c>
      <c r="R7045" s="31">
        <f t="shared" si="1967"/>
        <v>25.62</v>
      </c>
      <c r="U7045" s="133">
        <v>43759.208333333336</v>
      </c>
      <c r="V7045" s="9">
        <f t="shared" si="1968"/>
        <v>10</v>
      </c>
      <c r="W7045" s="9">
        <f t="shared" si="1969"/>
        <v>21</v>
      </c>
      <c r="X7045" s="9">
        <f t="shared" si="1970"/>
        <v>5</v>
      </c>
      <c r="Y7045" s="31" t="str">
        <f t="shared" si="1971"/>
        <v/>
      </c>
      <c r="Z7045" s="134">
        <v>29.63</v>
      </c>
      <c r="AA7045" s="31" t="str">
        <f t="shared" si="1972"/>
        <v>-</v>
      </c>
      <c r="AB7045" s="31">
        <f t="shared" si="1973"/>
        <v>29.63</v>
      </c>
    </row>
    <row r="7046" spans="1:28" x14ac:dyDescent="0.3">
      <c r="A7046" s="133">
        <v>43029.25</v>
      </c>
      <c r="B7046" s="152">
        <f t="shared" si="1974"/>
        <v>10</v>
      </c>
      <c r="C7046" s="152">
        <f t="shared" si="1975"/>
        <v>21</v>
      </c>
      <c r="D7046" s="152">
        <f t="shared" si="1976"/>
        <v>6</v>
      </c>
      <c r="E7046" s="38" t="str">
        <f t="shared" si="1977"/>
        <v>W</v>
      </c>
      <c r="F7046" s="134">
        <v>20.93</v>
      </c>
      <c r="G7046" s="38" t="str">
        <f t="shared" si="1978"/>
        <v>-</v>
      </c>
      <c r="H7046" s="38">
        <f t="shared" si="1979"/>
        <v>20.93</v>
      </c>
      <c r="K7046" s="133">
        <v>43394.25</v>
      </c>
      <c r="L7046" s="9">
        <f t="shared" si="1962"/>
        <v>10</v>
      </c>
      <c r="M7046" s="9">
        <f t="shared" si="1963"/>
        <v>21</v>
      </c>
      <c r="N7046" s="9">
        <f t="shared" si="1964"/>
        <v>6</v>
      </c>
      <c r="O7046" s="31" t="str">
        <f t="shared" si="1965"/>
        <v>W</v>
      </c>
      <c r="P7046" s="134">
        <v>27.47</v>
      </c>
      <c r="Q7046" s="31" t="str">
        <f t="shared" si="1966"/>
        <v>-</v>
      </c>
      <c r="R7046" s="31">
        <f t="shared" si="1967"/>
        <v>27.47</v>
      </c>
      <c r="U7046" s="133">
        <v>43759.25</v>
      </c>
      <c r="V7046" s="9">
        <f t="shared" si="1968"/>
        <v>10</v>
      </c>
      <c r="W7046" s="9">
        <f t="shared" si="1969"/>
        <v>21</v>
      </c>
      <c r="X7046" s="9">
        <f t="shared" si="1970"/>
        <v>6</v>
      </c>
      <c r="Y7046" s="31" t="str">
        <f t="shared" si="1971"/>
        <v/>
      </c>
      <c r="Z7046" s="134">
        <v>41.01</v>
      </c>
      <c r="AA7046" s="31" t="str">
        <f t="shared" si="1972"/>
        <v>-</v>
      </c>
      <c r="AB7046" s="31">
        <f t="shared" si="1973"/>
        <v>41.01</v>
      </c>
    </row>
    <row r="7047" spans="1:28" x14ac:dyDescent="0.3">
      <c r="A7047" s="133">
        <v>43029.291666666664</v>
      </c>
      <c r="B7047" s="152">
        <f t="shared" si="1974"/>
        <v>10</v>
      </c>
      <c r="C7047" s="152">
        <f t="shared" si="1975"/>
        <v>21</v>
      </c>
      <c r="D7047" s="152">
        <f t="shared" si="1976"/>
        <v>7</v>
      </c>
      <c r="E7047" s="38" t="str">
        <f t="shared" si="1977"/>
        <v>W</v>
      </c>
      <c r="F7047" s="134">
        <v>21.48</v>
      </c>
      <c r="G7047" s="38" t="str">
        <f t="shared" si="1978"/>
        <v>-</v>
      </c>
      <c r="H7047" s="38">
        <f t="shared" si="1979"/>
        <v>21.48</v>
      </c>
      <c r="K7047" s="133">
        <v>43394.291666666664</v>
      </c>
      <c r="L7047" s="9">
        <f t="shared" si="1962"/>
        <v>10</v>
      </c>
      <c r="M7047" s="9">
        <f t="shared" si="1963"/>
        <v>21</v>
      </c>
      <c r="N7047" s="9">
        <f t="shared" si="1964"/>
        <v>7</v>
      </c>
      <c r="O7047" s="31" t="str">
        <f t="shared" si="1965"/>
        <v>W</v>
      </c>
      <c r="P7047" s="134">
        <v>30.14</v>
      </c>
      <c r="Q7047" s="31" t="str">
        <f t="shared" si="1966"/>
        <v>-</v>
      </c>
      <c r="R7047" s="31">
        <f t="shared" si="1967"/>
        <v>30.14</v>
      </c>
      <c r="U7047" s="133">
        <v>43759.291666666664</v>
      </c>
      <c r="V7047" s="9">
        <f t="shared" si="1968"/>
        <v>10</v>
      </c>
      <c r="W7047" s="9">
        <f t="shared" si="1969"/>
        <v>21</v>
      </c>
      <c r="X7047" s="9">
        <f t="shared" si="1970"/>
        <v>7</v>
      </c>
      <c r="Y7047" s="31" t="str">
        <f t="shared" si="1971"/>
        <v/>
      </c>
      <c r="Z7047" s="134">
        <v>40.229999999999997</v>
      </c>
      <c r="AA7047" s="31" t="str">
        <f t="shared" si="1972"/>
        <v>-</v>
      </c>
      <c r="AB7047" s="31">
        <f t="shared" si="1973"/>
        <v>40.229999999999997</v>
      </c>
    </row>
    <row r="7048" spans="1:28" x14ac:dyDescent="0.3">
      <c r="A7048" s="133">
        <v>43029.333333333336</v>
      </c>
      <c r="B7048" s="152">
        <f t="shared" si="1974"/>
        <v>10</v>
      </c>
      <c r="C7048" s="152">
        <f t="shared" si="1975"/>
        <v>21</v>
      </c>
      <c r="D7048" s="152">
        <f t="shared" si="1976"/>
        <v>8</v>
      </c>
      <c r="E7048" s="38" t="str">
        <f t="shared" si="1977"/>
        <v>W</v>
      </c>
      <c r="F7048" s="134">
        <v>23.02</v>
      </c>
      <c r="G7048" s="38" t="str">
        <f t="shared" si="1978"/>
        <v>-</v>
      </c>
      <c r="H7048" s="38">
        <f t="shared" si="1979"/>
        <v>23.02</v>
      </c>
      <c r="K7048" s="133">
        <v>43394.333333333336</v>
      </c>
      <c r="L7048" s="9">
        <f t="shared" si="1962"/>
        <v>10</v>
      </c>
      <c r="M7048" s="9">
        <f t="shared" si="1963"/>
        <v>21</v>
      </c>
      <c r="N7048" s="9">
        <f t="shared" si="1964"/>
        <v>8</v>
      </c>
      <c r="O7048" s="31" t="str">
        <f t="shared" si="1965"/>
        <v>W</v>
      </c>
      <c r="P7048" s="134">
        <v>32.36</v>
      </c>
      <c r="Q7048" s="31" t="str">
        <f t="shared" si="1966"/>
        <v>-</v>
      </c>
      <c r="R7048" s="31">
        <f t="shared" si="1967"/>
        <v>32.36</v>
      </c>
      <c r="U7048" s="133">
        <v>43759.333333333336</v>
      </c>
      <c r="V7048" s="9">
        <f t="shared" si="1968"/>
        <v>10</v>
      </c>
      <c r="W7048" s="9">
        <f t="shared" si="1969"/>
        <v>21</v>
      </c>
      <c r="X7048" s="9">
        <f t="shared" si="1970"/>
        <v>8</v>
      </c>
      <c r="Y7048" s="31" t="str">
        <f t="shared" si="1971"/>
        <v/>
      </c>
      <c r="Z7048" s="134">
        <v>35.11</v>
      </c>
      <c r="AA7048" s="31">
        <f t="shared" si="1972"/>
        <v>35.11</v>
      </c>
      <c r="AB7048" s="31" t="str">
        <f t="shared" si="1973"/>
        <v>-</v>
      </c>
    </row>
    <row r="7049" spans="1:28" x14ac:dyDescent="0.3">
      <c r="A7049" s="133">
        <v>43029.375</v>
      </c>
      <c r="B7049" s="152">
        <f t="shared" si="1974"/>
        <v>10</v>
      </c>
      <c r="C7049" s="152">
        <f t="shared" si="1975"/>
        <v>21</v>
      </c>
      <c r="D7049" s="152">
        <f t="shared" si="1976"/>
        <v>9</v>
      </c>
      <c r="E7049" s="38" t="str">
        <f t="shared" si="1977"/>
        <v>W</v>
      </c>
      <c r="F7049" s="134">
        <v>25.48</v>
      </c>
      <c r="G7049" s="38" t="str">
        <f t="shared" si="1978"/>
        <v>-</v>
      </c>
      <c r="H7049" s="38">
        <f t="shared" si="1979"/>
        <v>25.48</v>
      </c>
      <c r="K7049" s="133">
        <v>43394.375</v>
      </c>
      <c r="L7049" s="9">
        <f t="shared" ref="L7049:L7112" si="1980">MONTH(K7049)</f>
        <v>10</v>
      </c>
      <c r="M7049" s="9">
        <f t="shared" ref="M7049:M7112" si="1981">DAY(K7049)</f>
        <v>21</v>
      </c>
      <c r="N7049" s="9">
        <f t="shared" ref="N7049:N7112" si="1982">HOUR(K7049)</f>
        <v>9</v>
      </c>
      <c r="O7049" s="31" t="str">
        <f t="shared" ref="O7049:O7112" si="1983">IF(WEEKDAY(K7049,2)&gt;5,"W","")</f>
        <v>W</v>
      </c>
      <c r="P7049" s="134">
        <v>32.32</v>
      </c>
      <c r="Q7049" s="31" t="str">
        <f t="shared" ref="Q7049:Q7112" si="1984">IF(AND($L7049&gt;=$L$5,$L7049&lt;=$M$5),IF($O7049&lt;&gt;"W",IF(AND($N7049&gt;=$N$5,$N7049&lt;$P$5),$P7049,"-"),"-"),"-")</f>
        <v>-</v>
      </c>
      <c r="R7049" s="31">
        <f t="shared" ref="R7049:R7112" si="1985">IF(Q7049="-",P7049,"-")</f>
        <v>32.32</v>
      </c>
      <c r="U7049" s="133">
        <v>43759.375</v>
      </c>
      <c r="V7049" s="9">
        <f t="shared" ref="V7049:V7112" si="1986">MONTH(U7049)</f>
        <v>10</v>
      </c>
      <c r="W7049" s="9">
        <f t="shared" ref="W7049:W7112" si="1987">DAY(U7049)</f>
        <v>21</v>
      </c>
      <c r="X7049" s="9">
        <f t="shared" ref="X7049:X7112" si="1988">HOUR(U7049)</f>
        <v>9</v>
      </c>
      <c r="Y7049" s="31" t="str">
        <f t="shared" ref="Y7049:Y7112" si="1989">IF(WEEKDAY(U7049,2)&gt;5,"W","")</f>
        <v/>
      </c>
      <c r="Z7049" s="134">
        <v>35.11</v>
      </c>
      <c r="AA7049" s="31">
        <f t="shared" ref="AA7049:AA7112" si="1990">IF(AND($V7049&gt;=$V$5,$V7049&lt;=$W$5),IF($Y7049&lt;&gt;"W",IF(AND($X7049&gt;=$X$5,$X7049&lt;$Z$5),$Z7049,"-"),"-"),"-")</f>
        <v>35.11</v>
      </c>
      <c r="AB7049" s="31" t="str">
        <f t="shared" ref="AB7049:AB7112" si="1991">IF(AA7049="-",Z7049,"-")</f>
        <v>-</v>
      </c>
    </row>
    <row r="7050" spans="1:28" x14ac:dyDescent="0.3">
      <c r="A7050" s="133">
        <v>43029.416666666664</v>
      </c>
      <c r="B7050" s="152">
        <f t="shared" ref="B7050:B7113" si="1992">MONTH(A7050)</f>
        <v>10</v>
      </c>
      <c r="C7050" s="152">
        <f t="shared" ref="C7050:C7113" si="1993">DAY(A7050)</f>
        <v>21</v>
      </c>
      <c r="D7050" s="152">
        <f t="shared" ref="D7050:D7113" si="1994">HOUR(A7050)</f>
        <v>10</v>
      </c>
      <c r="E7050" s="38" t="str">
        <f t="shared" ref="E7050:E7113" si="1995">IF(WEEKDAY(A7050,2)&gt;5,"W","")</f>
        <v>W</v>
      </c>
      <c r="F7050" s="134">
        <v>26.46</v>
      </c>
      <c r="G7050" s="38" t="str">
        <f t="shared" ref="G7050:G7113" si="1996">IF(AND($B7050&gt;=$B$5,$B7050&lt;=$C$5),IF($E7050&lt;&gt;"W",IF(AND($D7050&gt;=$D$5,$D7050&lt;$F$5),$F7050,"-"),"-"),"-")</f>
        <v>-</v>
      </c>
      <c r="H7050" s="38">
        <f t="shared" ref="H7050:H7113" si="1997">IF(G7050="-",F7050,"-")</f>
        <v>26.46</v>
      </c>
      <c r="K7050" s="133">
        <v>43394.416666666664</v>
      </c>
      <c r="L7050" s="9">
        <f t="shared" si="1980"/>
        <v>10</v>
      </c>
      <c r="M7050" s="9">
        <f t="shared" si="1981"/>
        <v>21</v>
      </c>
      <c r="N7050" s="9">
        <f t="shared" si="1982"/>
        <v>10</v>
      </c>
      <c r="O7050" s="31" t="str">
        <f t="shared" si="1983"/>
        <v>W</v>
      </c>
      <c r="P7050" s="134">
        <v>31.07</v>
      </c>
      <c r="Q7050" s="31" t="str">
        <f t="shared" si="1984"/>
        <v>-</v>
      </c>
      <c r="R7050" s="31">
        <f t="shared" si="1985"/>
        <v>31.07</v>
      </c>
      <c r="U7050" s="133">
        <v>43759.416666666664</v>
      </c>
      <c r="V7050" s="9">
        <f t="shared" si="1986"/>
        <v>10</v>
      </c>
      <c r="W7050" s="9">
        <f t="shared" si="1987"/>
        <v>21</v>
      </c>
      <c r="X7050" s="9">
        <f t="shared" si="1988"/>
        <v>10</v>
      </c>
      <c r="Y7050" s="31" t="str">
        <f t="shared" si="1989"/>
        <v/>
      </c>
      <c r="Z7050" s="134">
        <v>35.299999999999997</v>
      </c>
      <c r="AA7050" s="31">
        <f t="shared" si="1990"/>
        <v>35.299999999999997</v>
      </c>
      <c r="AB7050" s="31" t="str">
        <f t="shared" si="1991"/>
        <v>-</v>
      </c>
    </row>
    <row r="7051" spans="1:28" x14ac:dyDescent="0.3">
      <c r="A7051" s="133">
        <v>43029.458333333336</v>
      </c>
      <c r="B7051" s="152">
        <f t="shared" si="1992"/>
        <v>10</v>
      </c>
      <c r="C7051" s="152">
        <f t="shared" si="1993"/>
        <v>21</v>
      </c>
      <c r="D7051" s="152">
        <f t="shared" si="1994"/>
        <v>11</v>
      </c>
      <c r="E7051" s="38" t="str">
        <f t="shared" si="1995"/>
        <v>W</v>
      </c>
      <c r="F7051" s="134">
        <v>27.36</v>
      </c>
      <c r="G7051" s="38" t="str">
        <f t="shared" si="1996"/>
        <v>-</v>
      </c>
      <c r="H7051" s="38">
        <f t="shared" si="1997"/>
        <v>27.36</v>
      </c>
      <c r="K7051" s="133">
        <v>43394.458333333336</v>
      </c>
      <c r="L7051" s="9">
        <f t="shared" si="1980"/>
        <v>10</v>
      </c>
      <c r="M7051" s="9">
        <f t="shared" si="1981"/>
        <v>21</v>
      </c>
      <c r="N7051" s="9">
        <f t="shared" si="1982"/>
        <v>11</v>
      </c>
      <c r="O7051" s="31" t="str">
        <f t="shared" si="1983"/>
        <v>W</v>
      </c>
      <c r="P7051" s="134">
        <v>28.98</v>
      </c>
      <c r="Q7051" s="31" t="str">
        <f t="shared" si="1984"/>
        <v>-</v>
      </c>
      <c r="R7051" s="31">
        <f t="shared" si="1985"/>
        <v>28.98</v>
      </c>
      <c r="U7051" s="133">
        <v>43759.458333333336</v>
      </c>
      <c r="V7051" s="9">
        <f t="shared" si="1986"/>
        <v>10</v>
      </c>
      <c r="W7051" s="9">
        <f t="shared" si="1987"/>
        <v>21</v>
      </c>
      <c r="X7051" s="9">
        <f t="shared" si="1988"/>
        <v>11</v>
      </c>
      <c r="Y7051" s="31" t="str">
        <f t="shared" si="1989"/>
        <v/>
      </c>
      <c r="Z7051" s="134">
        <v>34.74</v>
      </c>
      <c r="AA7051" s="31">
        <f t="shared" si="1990"/>
        <v>34.74</v>
      </c>
      <c r="AB7051" s="31" t="str">
        <f t="shared" si="1991"/>
        <v>-</v>
      </c>
    </row>
    <row r="7052" spans="1:28" x14ac:dyDescent="0.3">
      <c r="A7052" s="133">
        <v>43029.5</v>
      </c>
      <c r="B7052" s="152">
        <f t="shared" si="1992"/>
        <v>10</v>
      </c>
      <c r="C7052" s="152">
        <f t="shared" si="1993"/>
        <v>21</v>
      </c>
      <c r="D7052" s="152">
        <f t="shared" si="1994"/>
        <v>12</v>
      </c>
      <c r="E7052" s="38" t="str">
        <f t="shared" si="1995"/>
        <v>W</v>
      </c>
      <c r="F7052" s="134">
        <v>27.78</v>
      </c>
      <c r="G7052" s="38" t="str">
        <f t="shared" si="1996"/>
        <v>-</v>
      </c>
      <c r="H7052" s="38">
        <f t="shared" si="1997"/>
        <v>27.78</v>
      </c>
      <c r="K7052" s="133">
        <v>43394.5</v>
      </c>
      <c r="L7052" s="9">
        <f t="shared" si="1980"/>
        <v>10</v>
      </c>
      <c r="M7052" s="9">
        <f t="shared" si="1981"/>
        <v>21</v>
      </c>
      <c r="N7052" s="9">
        <f t="shared" si="1982"/>
        <v>12</v>
      </c>
      <c r="O7052" s="31" t="str">
        <f t="shared" si="1983"/>
        <v>W</v>
      </c>
      <c r="P7052" s="134">
        <v>27.58</v>
      </c>
      <c r="Q7052" s="31" t="str">
        <f t="shared" si="1984"/>
        <v>-</v>
      </c>
      <c r="R7052" s="31">
        <f t="shared" si="1985"/>
        <v>27.58</v>
      </c>
      <c r="U7052" s="133">
        <v>43759.5</v>
      </c>
      <c r="V7052" s="9">
        <f t="shared" si="1986"/>
        <v>10</v>
      </c>
      <c r="W7052" s="9">
        <f t="shared" si="1987"/>
        <v>21</v>
      </c>
      <c r="X7052" s="9">
        <f t="shared" si="1988"/>
        <v>12</v>
      </c>
      <c r="Y7052" s="31" t="str">
        <f t="shared" si="1989"/>
        <v/>
      </c>
      <c r="Z7052" s="134">
        <v>34.659999999999997</v>
      </c>
      <c r="AA7052" s="31">
        <f t="shared" si="1990"/>
        <v>34.659999999999997</v>
      </c>
      <c r="AB7052" s="31" t="str">
        <f t="shared" si="1991"/>
        <v>-</v>
      </c>
    </row>
    <row r="7053" spans="1:28" x14ac:dyDescent="0.3">
      <c r="A7053" s="133">
        <v>43029.541666666664</v>
      </c>
      <c r="B7053" s="152">
        <f t="shared" si="1992"/>
        <v>10</v>
      </c>
      <c r="C7053" s="152">
        <f t="shared" si="1993"/>
        <v>21</v>
      </c>
      <c r="D7053" s="152">
        <f t="shared" si="1994"/>
        <v>13</v>
      </c>
      <c r="E7053" s="38" t="str">
        <f t="shared" si="1995"/>
        <v>W</v>
      </c>
      <c r="F7053" s="134">
        <v>28.58</v>
      </c>
      <c r="G7053" s="38" t="str">
        <f t="shared" si="1996"/>
        <v>-</v>
      </c>
      <c r="H7053" s="38">
        <f t="shared" si="1997"/>
        <v>28.58</v>
      </c>
      <c r="K7053" s="133">
        <v>43394.541666666664</v>
      </c>
      <c r="L7053" s="9">
        <f t="shared" si="1980"/>
        <v>10</v>
      </c>
      <c r="M7053" s="9">
        <f t="shared" si="1981"/>
        <v>21</v>
      </c>
      <c r="N7053" s="9">
        <f t="shared" si="1982"/>
        <v>13</v>
      </c>
      <c r="O7053" s="31" t="str">
        <f t="shared" si="1983"/>
        <v>W</v>
      </c>
      <c r="P7053" s="134">
        <v>25.95</v>
      </c>
      <c r="Q7053" s="31" t="str">
        <f t="shared" si="1984"/>
        <v>-</v>
      </c>
      <c r="R7053" s="31">
        <f t="shared" si="1985"/>
        <v>25.95</v>
      </c>
      <c r="U7053" s="133">
        <v>43759.541666666664</v>
      </c>
      <c r="V7053" s="9">
        <f t="shared" si="1986"/>
        <v>10</v>
      </c>
      <c r="W7053" s="9">
        <f t="shared" si="1987"/>
        <v>21</v>
      </c>
      <c r="X7053" s="9">
        <f t="shared" si="1988"/>
        <v>13</v>
      </c>
      <c r="Y7053" s="31" t="str">
        <f t="shared" si="1989"/>
        <v/>
      </c>
      <c r="Z7053" s="134">
        <v>35.92</v>
      </c>
      <c r="AA7053" s="31">
        <f t="shared" si="1990"/>
        <v>35.92</v>
      </c>
      <c r="AB7053" s="31" t="str">
        <f t="shared" si="1991"/>
        <v>-</v>
      </c>
    </row>
    <row r="7054" spans="1:28" x14ac:dyDescent="0.3">
      <c r="A7054" s="133">
        <v>43029.583333333336</v>
      </c>
      <c r="B7054" s="152">
        <f t="shared" si="1992"/>
        <v>10</v>
      </c>
      <c r="C7054" s="152">
        <f t="shared" si="1993"/>
        <v>21</v>
      </c>
      <c r="D7054" s="152">
        <f t="shared" si="1994"/>
        <v>14</v>
      </c>
      <c r="E7054" s="38" t="str">
        <f t="shared" si="1995"/>
        <v>W</v>
      </c>
      <c r="F7054" s="134">
        <v>28.67</v>
      </c>
      <c r="G7054" s="38" t="str">
        <f t="shared" si="1996"/>
        <v>-</v>
      </c>
      <c r="H7054" s="38">
        <f t="shared" si="1997"/>
        <v>28.67</v>
      </c>
      <c r="K7054" s="133">
        <v>43394.583333333336</v>
      </c>
      <c r="L7054" s="9">
        <f t="shared" si="1980"/>
        <v>10</v>
      </c>
      <c r="M7054" s="9">
        <f t="shared" si="1981"/>
        <v>21</v>
      </c>
      <c r="N7054" s="9">
        <f t="shared" si="1982"/>
        <v>14</v>
      </c>
      <c r="O7054" s="31" t="str">
        <f t="shared" si="1983"/>
        <v>W</v>
      </c>
      <c r="P7054" s="134">
        <v>25.66</v>
      </c>
      <c r="Q7054" s="31" t="str">
        <f t="shared" si="1984"/>
        <v>-</v>
      </c>
      <c r="R7054" s="31">
        <f t="shared" si="1985"/>
        <v>25.66</v>
      </c>
      <c r="U7054" s="133">
        <v>43759.583333333336</v>
      </c>
      <c r="V7054" s="9">
        <f t="shared" si="1986"/>
        <v>10</v>
      </c>
      <c r="W7054" s="9">
        <f t="shared" si="1987"/>
        <v>21</v>
      </c>
      <c r="X7054" s="9">
        <f t="shared" si="1988"/>
        <v>14</v>
      </c>
      <c r="Y7054" s="31" t="str">
        <f t="shared" si="1989"/>
        <v/>
      </c>
      <c r="Z7054" s="134">
        <v>36.35</v>
      </c>
      <c r="AA7054" s="31">
        <f t="shared" si="1990"/>
        <v>36.35</v>
      </c>
      <c r="AB7054" s="31" t="str">
        <f t="shared" si="1991"/>
        <v>-</v>
      </c>
    </row>
    <row r="7055" spans="1:28" x14ac:dyDescent="0.3">
      <c r="A7055" s="133">
        <v>43029.625</v>
      </c>
      <c r="B7055" s="152">
        <f t="shared" si="1992"/>
        <v>10</v>
      </c>
      <c r="C7055" s="152">
        <f t="shared" si="1993"/>
        <v>21</v>
      </c>
      <c r="D7055" s="152">
        <f t="shared" si="1994"/>
        <v>15</v>
      </c>
      <c r="E7055" s="38" t="str">
        <f t="shared" si="1995"/>
        <v>W</v>
      </c>
      <c r="F7055" s="134">
        <v>29.57</v>
      </c>
      <c r="G7055" s="38" t="str">
        <f t="shared" si="1996"/>
        <v>-</v>
      </c>
      <c r="H7055" s="38">
        <f t="shared" si="1997"/>
        <v>29.57</v>
      </c>
      <c r="K7055" s="133">
        <v>43394.625</v>
      </c>
      <c r="L7055" s="9">
        <f t="shared" si="1980"/>
        <v>10</v>
      </c>
      <c r="M7055" s="9">
        <f t="shared" si="1981"/>
        <v>21</v>
      </c>
      <c r="N7055" s="9">
        <f t="shared" si="1982"/>
        <v>15</v>
      </c>
      <c r="O7055" s="31" t="str">
        <f t="shared" si="1983"/>
        <v>W</v>
      </c>
      <c r="P7055" s="134">
        <v>25.75</v>
      </c>
      <c r="Q7055" s="31" t="str">
        <f t="shared" si="1984"/>
        <v>-</v>
      </c>
      <c r="R7055" s="31">
        <f t="shared" si="1985"/>
        <v>25.75</v>
      </c>
      <c r="U7055" s="133">
        <v>43759.625</v>
      </c>
      <c r="V7055" s="9">
        <f t="shared" si="1986"/>
        <v>10</v>
      </c>
      <c r="W7055" s="9">
        <f t="shared" si="1987"/>
        <v>21</v>
      </c>
      <c r="X7055" s="9">
        <f t="shared" si="1988"/>
        <v>15</v>
      </c>
      <c r="Y7055" s="31" t="str">
        <f t="shared" si="1989"/>
        <v/>
      </c>
      <c r="Z7055" s="134">
        <v>35.729999999999997</v>
      </c>
      <c r="AA7055" s="31">
        <f t="shared" si="1990"/>
        <v>35.729999999999997</v>
      </c>
      <c r="AB7055" s="31" t="str">
        <f t="shared" si="1991"/>
        <v>-</v>
      </c>
    </row>
    <row r="7056" spans="1:28" x14ac:dyDescent="0.3">
      <c r="A7056" s="133">
        <v>43029.666666666664</v>
      </c>
      <c r="B7056" s="152">
        <f t="shared" si="1992"/>
        <v>10</v>
      </c>
      <c r="C7056" s="152">
        <f t="shared" si="1993"/>
        <v>21</v>
      </c>
      <c r="D7056" s="152">
        <f t="shared" si="1994"/>
        <v>16</v>
      </c>
      <c r="E7056" s="38" t="str">
        <f t="shared" si="1995"/>
        <v>W</v>
      </c>
      <c r="F7056" s="134">
        <v>30.32</v>
      </c>
      <c r="G7056" s="38" t="str">
        <f t="shared" si="1996"/>
        <v>-</v>
      </c>
      <c r="H7056" s="38">
        <f t="shared" si="1997"/>
        <v>30.32</v>
      </c>
      <c r="K7056" s="133">
        <v>43394.666666666664</v>
      </c>
      <c r="L7056" s="9">
        <f t="shared" si="1980"/>
        <v>10</v>
      </c>
      <c r="M7056" s="9">
        <f t="shared" si="1981"/>
        <v>21</v>
      </c>
      <c r="N7056" s="9">
        <f t="shared" si="1982"/>
        <v>16</v>
      </c>
      <c r="O7056" s="31" t="str">
        <f t="shared" si="1983"/>
        <v>W</v>
      </c>
      <c r="P7056" s="134">
        <v>27.59</v>
      </c>
      <c r="Q7056" s="31" t="str">
        <f t="shared" si="1984"/>
        <v>-</v>
      </c>
      <c r="R7056" s="31">
        <f t="shared" si="1985"/>
        <v>27.59</v>
      </c>
      <c r="U7056" s="133">
        <v>43759.666666666664</v>
      </c>
      <c r="V7056" s="9">
        <f t="shared" si="1986"/>
        <v>10</v>
      </c>
      <c r="W7056" s="9">
        <f t="shared" si="1987"/>
        <v>21</v>
      </c>
      <c r="X7056" s="9">
        <f t="shared" si="1988"/>
        <v>16</v>
      </c>
      <c r="Y7056" s="31" t="str">
        <f t="shared" si="1989"/>
        <v/>
      </c>
      <c r="Z7056" s="134">
        <v>35.729999999999997</v>
      </c>
      <c r="AA7056" s="31">
        <f t="shared" si="1990"/>
        <v>35.729999999999997</v>
      </c>
      <c r="AB7056" s="31" t="str">
        <f t="shared" si="1991"/>
        <v>-</v>
      </c>
    </row>
    <row r="7057" spans="1:28" x14ac:dyDescent="0.3">
      <c r="A7057" s="133">
        <v>43029.708333333336</v>
      </c>
      <c r="B7057" s="152">
        <f t="shared" si="1992"/>
        <v>10</v>
      </c>
      <c r="C7057" s="152">
        <f t="shared" si="1993"/>
        <v>21</v>
      </c>
      <c r="D7057" s="152">
        <f t="shared" si="1994"/>
        <v>17</v>
      </c>
      <c r="E7057" s="38" t="str">
        <f t="shared" si="1995"/>
        <v>W</v>
      </c>
      <c r="F7057" s="134">
        <v>27.79</v>
      </c>
      <c r="G7057" s="38" t="str">
        <f t="shared" si="1996"/>
        <v>-</v>
      </c>
      <c r="H7057" s="38">
        <f t="shared" si="1997"/>
        <v>27.79</v>
      </c>
      <c r="K7057" s="133">
        <v>43394.708333333336</v>
      </c>
      <c r="L7057" s="9">
        <f t="shared" si="1980"/>
        <v>10</v>
      </c>
      <c r="M7057" s="9">
        <f t="shared" si="1981"/>
        <v>21</v>
      </c>
      <c r="N7057" s="9">
        <f t="shared" si="1982"/>
        <v>17</v>
      </c>
      <c r="O7057" s="31" t="str">
        <f t="shared" si="1983"/>
        <v>W</v>
      </c>
      <c r="P7057" s="134">
        <v>36.450000000000003</v>
      </c>
      <c r="Q7057" s="31" t="str">
        <f t="shared" si="1984"/>
        <v>-</v>
      </c>
      <c r="R7057" s="31">
        <f t="shared" si="1985"/>
        <v>36.450000000000003</v>
      </c>
      <c r="U7057" s="133">
        <v>43759.708333333336</v>
      </c>
      <c r="V7057" s="9">
        <f t="shared" si="1986"/>
        <v>10</v>
      </c>
      <c r="W7057" s="9">
        <f t="shared" si="1987"/>
        <v>21</v>
      </c>
      <c r="X7057" s="9">
        <f t="shared" si="1988"/>
        <v>17</v>
      </c>
      <c r="Y7057" s="31" t="str">
        <f t="shared" si="1989"/>
        <v/>
      </c>
      <c r="Z7057" s="134">
        <v>37.78</v>
      </c>
      <c r="AA7057" s="31" t="str">
        <f t="shared" si="1990"/>
        <v>-</v>
      </c>
      <c r="AB7057" s="31">
        <f t="shared" si="1991"/>
        <v>37.78</v>
      </c>
    </row>
    <row r="7058" spans="1:28" x14ac:dyDescent="0.3">
      <c r="A7058" s="133">
        <v>43029.75</v>
      </c>
      <c r="B7058" s="152">
        <f t="shared" si="1992"/>
        <v>10</v>
      </c>
      <c r="C7058" s="152">
        <f t="shared" si="1993"/>
        <v>21</v>
      </c>
      <c r="D7058" s="152">
        <f t="shared" si="1994"/>
        <v>18</v>
      </c>
      <c r="E7058" s="38" t="str">
        <f t="shared" si="1995"/>
        <v>W</v>
      </c>
      <c r="F7058" s="134">
        <v>30.64</v>
      </c>
      <c r="G7058" s="38" t="str">
        <f t="shared" si="1996"/>
        <v>-</v>
      </c>
      <c r="H7058" s="38">
        <f t="shared" si="1997"/>
        <v>30.64</v>
      </c>
      <c r="K7058" s="133">
        <v>43394.75</v>
      </c>
      <c r="L7058" s="9">
        <f t="shared" si="1980"/>
        <v>10</v>
      </c>
      <c r="M7058" s="9">
        <f t="shared" si="1981"/>
        <v>21</v>
      </c>
      <c r="N7058" s="9">
        <f t="shared" si="1982"/>
        <v>18</v>
      </c>
      <c r="O7058" s="31" t="str">
        <f t="shared" si="1983"/>
        <v>W</v>
      </c>
      <c r="P7058" s="134">
        <v>44.66</v>
      </c>
      <c r="Q7058" s="31" t="str">
        <f t="shared" si="1984"/>
        <v>-</v>
      </c>
      <c r="R7058" s="31">
        <f t="shared" si="1985"/>
        <v>44.66</v>
      </c>
      <c r="U7058" s="133">
        <v>43759.75</v>
      </c>
      <c r="V7058" s="9">
        <f t="shared" si="1986"/>
        <v>10</v>
      </c>
      <c r="W7058" s="9">
        <f t="shared" si="1987"/>
        <v>21</v>
      </c>
      <c r="X7058" s="9">
        <f t="shared" si="1988"/>
        <v>18</v>
      </c>
      <c r="Y7058" s="31" t="str">
        <f t="shared" si="1989"/>
        <v/>
      </c>
      <c r="Z7058" s="134">
        <v>42.2</v>
      </c>
      <c r="AA7058" s="31" t="str">
        <f t="shared" si="1990"/>
        <v>-</v>
      </c>
      <c r="AB7058" s="31">
        <f t="shared" si="1991"/>
        <v>42.2</v>
      </c>
    </row>
    <row r="7059" spans="1:28" x14ac:dyDescent="0.3">
      <c r="A7059" s="133">
        <v>43029.791666666664</v>
      </c>
      <c r="B7059" s="152">
        <f t="shared" si="1992"/>
        <v>10</v>
      </c>
      <c r="C7059" s="152">
        <f t="shared" si="1993"/>
        <v>21</v>
      </c>
      <c r="D7059" s="152">
        <f t="shared" si="1994"/>
        <v>19</v>
      </c>
      <c r="E7059" s="38" t="str">
        <f t="shared" si="1995"/>
        <v>W</v>
      </c>
      <c r="F7059" s="134">
        <v>30.13</v>
      </c>
      <c r="G7059" s="38" t="str">
        <f t="shared" si="1996"/>
        <v>-</v>
      </c>
      <c r="H7059" s="38">
        <f t="shared" si="1997"/>
        <v>30.13</v>
      </c>
      <c r="K7059" s="133">
        <v>43394.791666666664</v>
      </c>
      <c r="L7059" s="9">
        <f t="shared" si="1980"/>
        <v>10</v>
      </c>
      <c r="M7059" s="9">
        <f t="shared" si="1981"/>
        <v>21</v>
      </c>
      <c r="N7059" s="9">
        <f t="shared" si="1982"/>
        <v>19</v>
      </c>
      <c r="O7059" s="31" t="str">
        <f t="shared" si="1983"/>
        <v>W</v>
      </c>
      <c r="P7059" s="134">
        <v>48.14</v>
      </c>
      <c r="Q7059" s="31" t="str">
        <f t="shared" si="1984"/>
        <v>-</v>
      </c>
      <c r="R7059" s="31">
        <f t="shared" si="1985"/>
        <v>48.14</v>
      </c>
      <c r="U7059" s="133">
        <v>43759.791666666664</v>
      </c>
      <c r="V7059" s="9">
        <f t="shared" si="1986"/>
        <v>10</v>
      </c>
      <c r="W7059" s="9">
        <f t="shared" si="1987"/>
        <v>21</v>
      </c>
      <c r="X7059" s="9">
        <f t="shared" si="1988"/>
        <v>19</v>
      </c>
      <c r="Y7059" s="31" t="str">
        <f t="shared" si="1989"/>
        <v/>
      </c>
      <c r="Z7059" s="134">
        <v>48.32</v>
      </c>
      <c r="AA7059" s="31" t="str">
        <f t="shared" si="1990"/>
        <v>-</v>
      </c>
      <c r="AB7059" s="31">
        <f t="shared" si="1991"/>
        <v>48.32</v>
      </c>
    </row>
    <row r="7060" spans="1:28" x14ac:dyDescent="0.3">
      <c r="A7060" s="133">
        <v>43029.833333333336</v>
      </c>
      <c r="B7060" s="152">
        <f t="shared" si="1992"/>
        <v>10</v>
      </c>
      <c r="C7060" s="152">
        <f t="shared" si="1993"/>
        <v>21</v>
      </c>
      <c r="D7060" s="152">
        <f t="shared" si="1994"/>
        <v>20</v>
      </c>
      <c r="E7060" s="38" t="str">
        <f t="shared" si="1995"/>
        <v>W</v>
      </c>
      <c r="F7060" s="134">
        <v>25.58</v>
      </c>
      <c r="G7060" s="38" t="str">
        <f t="shared" si="1996"/>
        <v>-</v>
      </c>
      <c r="H7060" s="38">
        <f t="shared" si="1997"/>
        <v>25.58</v>
      </c>
      <c r="K7060" s="133">
        <v>43394.833333333336</v>
      </c>
      <c r="L7060" s="9">
        <f t="shared" si="1980"/>
        <v>10</v>
      </c>
      <c r="M7060" s="9">
        <f t="shared" si="1981"/>
        <v>21</v>
      </c>
      <c r="N7060" s="9">
        <f t="shared" si="1982"/>
        <v>20</v>
      </c>
      <c r="O7060" s="31" t="str">
        <f t="shared" si="1983"/>
        <v>W</v>
      </c>
      <c r="P7060" s="134">
        <v>42.12</v>
      </c>
      <c r="Q7060" s="31" t="str">
        <f t="shared" si="1984"/>
        <v>-</v>
      </c>
      <c r="R7060" s="31">
        <f t="shared" si="1985"/>
        <v>42.12</v>
      </c>
      <c r="U7060" s="133">
        <v>43759.833333333336</v>
      </c>
      <c r="V7060" s="9">
        <f t="shared" si="1986"/>
        <v>10</v>
      </c>
      <c r="W7060" s="9">
        <f t="shared" si="1987"/>
        <v>21</v>
      </c>
      <c r="X7060" s="9">
        <f t="shared" si="1988"/>
        <v>20</v>
      </c>
      <c r="Y7060" s="31" t="str">
        <f t="shared" si="1989"/>
        <v/>
      </c>
      <c r="Z7060" s="134">
        <v>38.22</v>
      </c>
      <c r="AA7060" s="31" t="str">
        <f t="shared" si="1990"/>
        <v>-</v>
      </c>
      <c r="AB7060" s="31">
        <f t="shared" si="1991"/>
        <v>38.22</v>
      </c>
    </row>
    <row r="7061" spans="1:28" x14ac:dyDescent="0.3">
      <c r="A7061" s="133">
        <v>43029.875</v>
      </c>
      <c r="B7061" s="152">
        <f t="shared" si="1992"/>
        <v>10</v>
      </c>
      <c r="C7061" s="152">
        <f t="shared" si="1993"/>
        <v>21</v>
      </c>
      <c r="D7061" s="152">
        <f t="shared" si="1994"/>
        <v>21</v>
      </c>
      <c r="E7061" s="38" t="str">
        <f t="shared" si="1995"/>
        <v>W</v>
      </c>
      <c r="F7061" s="134">
        <v>23.69</v>
      </c>
      <c r="G7061" s="38" t="str">
        <f t="shared" si="1996"/>
        <v>-</v>
      </c>
      <c r="H7061" s="38">
        <f t="shared" si="1997"/>
        <v>23.69</v>
      </c>
      <c r="K7061" s="133">
        <v>43394.875</v>
      </c>
      <c r="L7061" s="9">
        <f t="shared" si="1980"/>
        <v>10</v>
      </c>
      <c r="M7061" s="9">
        <f t="shared" si="1981"/>
        <v>21</v>
      </c>
      <c r="N7061" s="9">
        <f t="shared" si="1982"/>
        <v>21</v>
      </c>
      <c r="O7061" s="31" t="str">
        <f t="shared" si="1983"/>
        <v>W</v>
      </c>
      <c r="P7061" s="134">
        <v>39.200000000000003</v>
      </c>
      <c r="Q7061" s="31" t="str">
        <f t="shared" si="1984"/>
        <v>-</v>
      </c>
      <c r="R7061" s="31">
        <f t="shared" si="1985"/>
        <v>39.200000000000003</v>
      </c>
      <c r="U7061" s="133">
        <v>43759.875</v>
      </c>
      <c r="V7061" s="9">
        <f t="shared" si="1986"/>
        <v>10</v>
      </c>
      <c r="W7061" s="9">
        <f t="shared" si="1987"/>
        <v>21</v>
      </c>
      <c r="X7061" s="9">
        <f t="shared" si="1988"/>
        <v>21</v>
      </c>
      <c r="Y7061" s="31" t="str">
        <f t="shared" si="1989"/>
        <v/>
      </c>
      <c r="Z7061" s="134">
        <v>34.33</v>
      </c>
      <c r="AA7061" s="31" t="str">
        <f t="shared" si="1990"/>
        <v>-</v>
      </c>
      <c r="AB7061" s="31">
        <f t="shared" si="1991"/>
        <v>34.33</v>
      </c>
    </row>
    <row r="7062" spans="1:28" x14ac:dyDescent="0.3">
      <c r="A7062" s="133">
        <v>43029.916666666664</v>
      </c>
      <c r="B7062" s="152">
        <f t="shared" si="1992"/>
        <v>10</v>
      </c>
      <c r="C7062" s="152">
        <f t="shared" si="1993"/>
        <v>21</v>
      </c>
      <c r="D7062" s="152">
        <f t="shared" si="1994"/>
        <v>22</v>
      </c>
      <c r="E7062" s="38" t="str">
        <f t="shared" si="1995"/>
        <v>W</v>
      </c>
      <c r="F7062" s="134">
        <v>21.38</v>
      </c>
      <c r="G7062" s="38" t="str">
        <f t="shared" si="1996"/>
        <v>-</v>
      </c>
      <c r="H7062" s="38">
        <f t="shared" si="1997"/>
        <v>21.38</v>
      </c>
      <c r="K7062" s="133">
        <v>43394.916666666664</v>
      </c>
      <c r="L7062" s="9">
        <f t="shared" si="1980"/>
        <v>10</v>
      </c>
      <c r="M7062" s="9">
        <f t="shared" si="1981"/>
        <v>21</v>
      </c>
      <c r="N7062" s="9">
        <f t="shared" si="1982"/>
        <v>22</v>
      </c>
      <c r="O7062" s="31" t="str">
        <f t="shared" si="1983"/>
        <v>W</v>
      </c>
      <c r="P7062" s="134">
        <v>28.08</v>
      </c>
      <c r="Q7062" s="31" t="str">
        <f t="shared" si="1984"/>
        <v>-</v>
      </c>
      <c r="R7062" s="31">
        <f t="shared" si="1985"/>
        <v>28.08</v>
      </c>
      <c r="U7062" s="133">
        <v>43759.916666666664</v>
      </c>
      <c r="V7062" s="9">
        <f t="shared" si="1986"/>
        <v>10</v>
      </c>
      <c r="W7062" s="9">
        <f t="shared" si="1987"/>
        <v>21</v>
      </c>
      <c r="X7062" s="9">
        <f t="shared" si="1988"/>
        <v>22</v>
      </c>
      <c r="Y7062" s="31" t="str">
        <f t="shared" si="1989"/>
        <v/>
      </c>
      <c r="Z7062" s="134">
        <v>28.92</v>
      </c>
      <c r="AA7062" s="31" t="str">
        <f t="shared" si="1990"/>
        <v>-</v>
      </c>
      <c r="AB7062" s="31">
        <f t="shared" si="1991"/>
        <v>28.92</v>
      </c>
    </row>
    <row r="7063" spans="1:28" x14ac:dyDescent="0.3">
      <c r="A7063" s="133">
        <v>43029.958333333336</v>
      </c>
      <c r="B7063" s="152">
        <f t="shared" si="1992"/>
        <v>10</v>
      </c>
      <c r="C7063" s="152">
        <f t="shared" si="1993"/>
        <v>21</v>
      </c>
      <c r="D7063" s="152">
        <f t="shared" si="1994"/>
        <v>23</v>
      </c>
      <c r="E7063" s="38" t="str">
        <f t="shared" si="1995"/>
        <v>W</v>
      </c>
      <c r="F7063" s="134">
        <v>19.7</v>
      </c>
      <c r="G7063" s="38" t="str">
        <f t="shared" si="1996"/>
        <v>-</v>
      </c>
      <c r="H7063" s="38">
        <f t="shared" si="1997"/>
        <v>19.7</v>
      </c>
      <c r="K7063" s="133">
        <v>43394.958333333336</v>
      </c>
      <c r="L7063" s="9">
        <f t="shared" si="1980"/>
        <v>10</v>
      </c>
      <c r="M7063" s="9">
        <f t="shared" si="1981"/>
        <v>21</v>
      </c>
      <c r="N7063" s="9">
        <f t="shared" si="1982"/>
        <v>23</v>
      </c>
      <c r="O7063" s="31" t="str">
        <f t="shared" si="1983"/>
        <v>W</v>
      </c>
      <c r="P7063" s="134">
        <v>27.08</v>
      </c>
      <c r="Q7063" s="31" t="str">
        <f t="shared" si="1984"/>
        <v>-</v>
      </c>
      <c r="R7063" s="31">
        <f t="shared" si="1985"/>
        <v>27.08</v>
      </c>
      <c r="U7063" s="133">
        <v>43759.958333333336</v>
      </c>
      <c r="V7063" s="9">
        <f t="shared" si="1986"/>
        <v>10</v>
      </c>
      <c r="W7063" s="9">
        <f t="shared" si="1987"/>
        <v>21</v>
      </c>
      <c r="X7063" s="9">
        <f t="shared" si="1988"/>
        <v>23</v>
      </c>
      <c r="Y7063" s="31" t="str">
        <f t="shared" si="1989"/>
        <v/>
      </c>
      <c r="Z7063" s="134">
        <v>24.6</v>
      </c>
      <c r="AA7063" s="31" t="str">
        <f t="shared" si="1990"/>
        <v>-</v>
      </c>
      <c r="AB7063" s="31">
        <f t="shared" si="1991"/>
        <v>24.6</v>
      </c>
    </row>
    <row r="7064" spans="1:28" x14ac:dyDescent="0.3">
      <c r="A7064" s="133">
        <v>43030</v>
      </c>
      <c r="B7064" s="152">
        <f t="shared" si="1992"/>
        <v>10</v>
      </c>
      <c r="C7064" s="152">
        <f t="shared" si="1993"/>
        <v>22</v>
      </c>
      <c r="D7064" s="152">
        <f t="shared" si="1994"/>
        <v>0</v>
      </c>
      <c r="E7064" s="38" t="str">
        <f t="shared" si="1995"/>
        <v>W</v>
      </c>
      <c r="F7064" s="134">
        <v>19.260000000000002</v>
      </c>
      <c r="G7064" s="38" t="str">
        <f t="shared" si="1996"/>
        <v>-</v>
      </c>
      <c r="H7064" s="38">
        <f t="shared" si="1997"/>
        <v>19.260000000000002</v>
      </c>
      <c r="K7064" s="133">
        <v>43395</v>
      </c>
      <c r="L7064" s="9">
        <f t="shared" si="1980"/>
        <v>10</v>
      </c>
      <c r="M7064" s="9">
        <f t="shared" si="1981"/>
        <v>22</v>
      </c>
      <c r="N7064" s="9">
        <f t="shared" si="1982"/>
        <v>0</v>
      </c>
      <c r="O7064" s="31" t="str">
        <f t="shared" si="1983"/>
        <v/>
      </c>
      <c r="P7064" s="134">
        <v>29.87</v>
      </c>
      <c r="Q7064" s="31" t="str">
        <f t="shared" si="1984"/>
        <v>-</v>
      </c>
      <c r="R7064" s="31">
        <f t="shared" si="1985"/>
        <v>29.87</v>
      </c>
      <c r="U7064" s="133">
        <v>43760</v>
      </c>
      <c r="V7064" s="9">
        <f t="shared" si="1986"/>
        <v>10</v>
      </c>
      <c r="W7064" s="9">
        <f t="shared" si="1987"/>
        <v>22</v>
      </c>
      <c r="X7064" s="9">
        <f t="shared" si="1988"/>
        <v>0</v>
      </c>
      <c r="Y7064" s="31" t="str">
        <f t="shared" si="1989"/>
        <v/>
      </c>
      <c r="Z7064" s="134">
        <v>23.26</v>
      </c>
      <c r="AA7064" s="31" t="str">
        <f t="shared" si="1990"/>
        <v>-</v>
      </c>
      <c r="AB7064" s="31">
        <f t="shared" si="1991"/>
        <v>23.26</v>
      </c>
    </row>
    <row r="7065" spans="1:28" x14ac:dyDescent="0.3">
      <c r="A7065" s="133">
        <v>43030.041666666664</v>
      </c>
      <c r="B7065" s="152">
        <f t="shared" si="1992"/>
        <v>10</v>
      </c>
      <c r="C7065" s="152">
        <f t="shared" si="1993"/>
        <v>22</v>
      </c>
      <c r="D7065" s="152">
        <f t="shared" si="1994"/>
        <v>1</v>
      </c>
      <c r="E7065" s="38" t="str">
        <f t="shared" si="1995"/>
        <v>W</v>
      </c>
      <c r="F7065" s="134">
        <v>18.09</v>
      </c>
      <c r="G7065" s="38" t="str">
        <f t="shared" si="1996"/>
        <v>-</v>
      </c>
      <c r="H7065" s="38">
        <f t="shared" si="1997"/>
        <v>18.09</v>
      </c>
      <c r="K7065" s="133">
        <v>43395.041666666664</v>
      </c>
      <c r="L7065" s="9">
        <f t="shared" si="1980"/>
        <v>10</v>
      </c>
      <c r="M7065" s="9">
        <f t="shared" si="1981"/>
        <v>22</v>
      </c>
      <c r="N7065" s="9">
        <f t="shared" si="1982"/>
        <v>1</v>
      </c>
      <c r="O7065" s="31" t="str">
        <f t="shared" si="1983"/>
        <v/>
      </c>
      <c r="P7065" s="134">
        <v>28.97</v>
      </c>
      <c r="Q7065" s="31" t="str">
        <f t="shared" si="1984"/>
        <v>-</v>
      </c>
      <c r="R7065" s="31">
        <f t="shared" si="1985"/>
        <v>28.97</v>
      </c>
      <c r="U7065" s="133">
        <v>43760.041666666664</v>
      </c>
      <c r="V7065" s="9">
        <f t="shared" si="1986"/>
        <v>10</v>
      </c>
      <c r="W7065" s="9">
        <f t="shared" si="1987"/>
        <v>22</v>
      </c>
      <c r="X7065" s="9">
        <f t="shared" si="1988"/>
        <v>1</v>
      </c>
      <c r="Y7065" s="31" t="str">
        <f t="shared" si="1989"/>
        <v/>
      </c>
      <c r="Z7065" s="134">
        <v>22.17</v>
      </c>
      <c r="AA7065" s="31" t="str">
        <f t="shared" si="1990"/>
        <v>-</v>
      </c>
      <c r="AB7065" s="31">
        <f t="shared" si="1991"/>
        <v>22.17</v>
      </c>
    </row>
    <row r="7066" spans="1:28" x14ac:dyDescent="0.3">
      <c r="A7066" s="133">
        <v>43030.083333333336</v>
      </c>
      <c r="B7066" s="152">
        <f t="shared" si="1992"/>
        <v>10</v>
      </c>
      <c r="C7066" s="152">
        <f t="shared" si="1993"/>
        <v>22</v>
      </c>
      <c r="D7066" s="152">
        <f t="shared" si="1994"/>
        <v>2</v>
      </c>
      <c r="E7066" s="38" t="str">
        <f t="shared" si="1995"/>
        <v>W</v>
      </c>
      <c r="F7066" s="134">
        <v>16.93</v>
      </c>
      <c r="G7066" s="38" t="str">
        <f t="shared" si="1996"/>
        <v>-</v>
      </c>
      <c r="H7066" s="38">
        <f t="shared" si="1997"/>
        <v>16.93</v>
      </c>
      <c r="K7066" s="133">
        <v>43395.083333333336</v>
      </c>
      <c r="L7066" s="9">
        <f t="shared" si="1980"/>
        <v>10</v>
      </c>
      <c r="M7066" s="9">
        <f t="shared" si="1981"/>
        <v>22</v>
      </c>
      <c r="N7066" s="9">
        <f t="shared" si="1982"/>
        <v>2</v>
      </c>
      <c r="O7066" s="31" t="str">
        <f t="shared" si="1983"/>
        <v/>
      </c>
      <c r="P7066" s="134">
        <v>28.95</v>
      </c>
      <c r="Q7066" s="31" t="str">
        <f t="shared" si="1984"/>
        <v>-</v>
      </c>
      <c r="R7066" s="31">
        <f t="shared" si="1985"/>
        <v>28.95</v>
      </c>
      <c r="U7066" s="133">
        <v>43760.083333333336</v>
      </c>
      <c r="V7066" s="9">
        <f t="shared" si="1986"/>
        <v>10</v>
      </c>
      <c r="W7066" s="9">
        <f t="shared" si="1987"/>
        <v>22</v>
      </c>
      <c r="X7066" s="9">
        <f t="shared" si="1988"/>
        <v>2</v>
      </c>
      <c r="Y7066" s="31" t="str">
        <f t="shared" si="1989"/>
        <v/>
      </c>
      <c r="Z7066" s="134">
        <v>21.43</v>
      </c>
      <c r="AA7066" s="31" t="str">
        <f t="shared" si="1990"/>
        <v>-</v>
      </c>
      <c r="AB7066" s="31">
        <f t="shared" si="1991"/>
        <v>21.43</v>
      </c>
    </row>
    <row r="7067" spans="1:28" x14ac:dyDescent="0.3">
      <c r="A7067" s="133">
        <v>43030.125</v>
      </c>
      <c r="B7067" s="152">
        <f t="shared" si="1992"/>
        <v>10</v>
      </c>
      <c r="C7067" s="152">
        <f t="shared" si="1993"/>
        <v>22</v>
      </c>
      <c r="D7067" s="152">
        <f t="shared" si="1994"/>
        <v>3</v>
      </c>
      <c r="E7067" s="38" t="str">
        <f t="shared" si="1995"/>
        <v>W</v>
      </c>
      <c r="F7067" s="134">
        <v>16.32</v>
      </c>
      <c r="G7067" s="38" t="str">
        <f t="shared" si="1996"/>
        <v>-</v>
      </c>
      <c r="H7067" s="38">
        <f t="shared" si="1997"/>
        <v>16.32</v>
      </c>
      <c r="K7067" s="133">
        <v>43395.125</v>
      </c>
      <c r="L7067" s="9">
        <f t="shared" si="1980"/>
        <v>10</v>
      </c>
      <c r="M7067" s="9">
        <f t="shared" si="1981"/>
        <v>22</v>
      </c>
      <c r="N7067" s="9">
        <f t="shared" si="1982"/>
        <v>3</v>
      </c>
      <c r="O7067" s="31" t="str">
        <f t="shared" si="1983"/>
        <v/>
      </c>
      <c r="P7067" s="134">
        <v>29.57</v>
      </c>
      <c r="Q7067" s="31" t="str">
        <f t="shared" si="1984"/>
        <v>-</v>
      </c>
      <c r="R7067" s="31">
        <f t="shared" si="1985"/>
        <v>29.57</v>
      </c>
      <c r="U7067" s="133">
        <v>43760.125</v>
      </c>
      <c r="V7067" s="9">
        <f t="shared" si="1986"/>
        <v>10</v>
      </c>
      <c r="W7067" s="9">
        <f t="shared" si="1987"/>
        <v>22</v>
      </c>
      <c r="X7067" s="9">
        <f t="shared" si="1988"/>
        <v>3</v>
      </c>
      <c r="Y7067" s="31" t="str">
        <f t="shared" si="1989"/>
        <v/>
      </c>
      <c r="Z7067" s="134">
        <v>21.14</v>
      </c>
      <c r="AA7067" s="31" t="str">
        <f t="shared" si="1990"/>
        <v>-</v>
      </c>
      <c r="AB7067" s="31">
        <f t="shared" si="1991"/>
        <v>21.14</v>
      </c>
    </row>
    <row r="7068" spans="1:28" x14ac:dyDescent="0.3">
      <c r="A7068" s="133">
        <v>43030.166666666664</v>
      </c>
      <c r="B7068" s="152">
        <f t="shared" si="1992"/>
        <v>10</v>
      </c>
      <c r="C7068" s="152">
        <f t="shared" si="1993"/>
        <v>22</v>
      </c>
      <c r="D7068" s="152">
        <f t="shared" si="1994"/>
        <v>4</v>
      </c>
      <c r="E7068" s="38" t="str">
        <f t="shared" si="1995"/>
        <v>W</v>
      </c>
      <c r="F7068" s="134">
        <v>16.25</v>
      </c>
      <c r="G7068" s="38" t="str">
        <f t="shared" si="1996"/>
        <v>-</v>
      </c>
      <c r="H7068" s="38">
        <f t="shared" si="1997"/>
        <v>16.25</v>
      </c>
      <c r="K7068" s="133">
        <v>43395.166666666664</v>
      </c>
      <c r="L7068" s="9">
        <f t="shared" si="1980"/>
        <v>10</v>
      </c>
      <c r="M7068" s="9">
        <f t="shared" si="1981"/>
        <v>22</v>
      </c>
      <c r="N7068" s="9">
        <f t="shared" si="1982"/>
        <v>4</v>
      </c>
      <c r="O7068" s="31" t="str">
        <f t="shared" si="1983"/>
        <v/>
      </c>
      <c r="P7068" s="134">
        <v>31.13</v>
      </c>
      <c r="Q7068" s="31" t="str">
        <f t="shared" si="1984"/>
        <v>-</v>
      </c>
      <c r="R7068" s="31">
        <f t="shared" si="1985"/>
        <v>31.13</v>
      </c>
      <c r="U7068" s="133">
        <v>43760.166666666664</v>
      </c>
      <c r="V7068" s="9">
        <f t="shared" si="1986"/>
        <v>10</v>
      </c>
      <c r="W7068" s="9">
        <f t="shared" si="1987"/>
        <v>22</v>
      </c>
      <c r="X7068" s="9">
        <f t="shared" si="1988"/>
        <v>4</v>
      </c>
      <c r="Y7068" s="31" t="str">
        <f t="shared" si="1989"/>
        <v/>
      </c>
      <c r="Z7068" s="134">
        <v>22.78</v>
      </c>
      <c r="AA7068" s="31" t="str">
        <f t="shared" si="1990"/>
        <v>-</v>
      </c>
      <c r="AB7068" s="31">
        <f t="shared" si="1991"/>
        <v>22.78</v>
      </c>
    </row>
    <row r="7069" spans="1:28" x14ac:dyDescent="0.3">
      <c r="A7069" s="133">
        <v>43030.208333333336</v>
      </c>
      <c r="B7069" s="152">
        <f t="shared" si="1992"/>
        <v>10</v>
      </c>
      <c r="C7069" s="152">
        <f t="shared" si="1993"/>
        <v>22</v>
      </c>
      <c r="D7069" s="152">
        <f t="shared" si="1994"/>
        <v>5</v>
      </c>
      <c r="E7069" s="38" t="str">
        <f t="shared" si="1995"/>
        <v>W</v>
      </c>
      <c r="F7069" s="134">
        <v>17.5</v>
      </c>
      <c r="G7069" s="38" t="str">
        <f t="shared" si="1996"/>
        <v>-</v>
      </c>
      <c r="H7069" s="38">
        <f t="shared" si="1997"/>
        <v>17.5</v>
      </c>
      <c r="K7069" s="133">
        <v>43395.208333333336</v>
      </c>
      <c r="L7069" s="9">
        <f t="shared" si="1980"/>
        <v>10</v>
      </c>
      <c r="M7069" s="9">
        <f t="shared" si="1981"/>
        <v>22</v>
      </c>
      <c r="N7069" s="9">
        <f t="shared" si="1982"/>
        <v>5</v>
      </c>
      <c r="O7069" s="31" t="str">
        <f t="shared" si="1983"/>
        <v/>
      </c>
      <c r="P7069" s="134">
        <v>45.47</v>
      </c>
      <c r="Q7069" s="31" t="str">
        <f t="shared" si="1984"/>
        <v>-</v>
      </c>
      <c r="R7069" s="31">
        <f t="shared" si="1985"/>
        <v>45.47</v>
      </c>
      <c r="U7069" s="133">
        <v>43760.208333333336</v>
      </c>
      <c r="V7069" s="9">
        <f t="shared" si="1986"/>
        <v>10</v>
      </c>
      <c r="W7069" s="9">
        <f t="shared" si="1987"/>
        <v>22</v>
      </c>
      <c r="X7069" s="9">
        <f t="shared" si="1988"/>
        <v>5</v>
      </c>
      <c r="Y7069" s="31" t="str">
        <f t="shared" si="1989"/>
        <v/>
      </c>
      <c r="Z7069" s="134">
        <v>28.15</v>
      </c>
      <c r="AA7069" s="31" t="str">
        <f t="shared" si="1990"/>
        <v>-</v>
      </c>
      <c r="AB7069" s="31">
        <f t="shared" si="1991"/>
        <v>28.15</v>
      </c>
    </row>
    <row r="7070" spans="1:28" x14ac:dyDescent="0.3">
      <c r="A7070" s="133">
        <v>43030.25</v>
      </c>
      <c r="B7070" s="152">
        <f t="shared" si="1992"/>
        <v>10</v>
      </c>
      <c r="C7070" s="152">
        <f t="shared" si="1993"/>
        <v>22</v>
      </c>
      <c r="D7070" s="152">
        <f t="shared" si="1994"/>
        <v>6</v>
      </c>
      <c r="E7070" s="38" t="str">
        <f t="shared" si="1995"/>
        <v>W</v>
      </c>
      <c r="F7070" s="134">
        <v>18.84</v>
      </c>
      <c r="G7070" s="38" t="str">
        <f t="shared" si="1996"/>
        <v>-</v>
      </c>
      <c r="H7070" s="38">
        <f t="shared" si="1997"/>
        <v>18.84</v>
      </c>
      <c r="K7070" s="133">
        <v>43395.25</v>
      </c>
      <c r="L7070" s="9">
        <f t="shared" si="1980"/>
        <v>10</v>
      </c>
      <c r="M7070" s="9">
        <f t="shared" si="1981"/>
        <v>22</v>
      </c>
      <c r="N7070" s="9">
        <f t="shared" si="1982"/>
        <v>6</v>
      </c>
      <c r="O7070" s="31" t="str">
        <f t="shared" si="1983"/>
        <v/>
      </c>
      <c r="P7070" s="134">
        <v>56.65</v>
      </c>
      <c r="Q7070" s="31" t="str">
        <f t="shared" si="1984"/>
        <v>-</v>
      </c>
      <c r="R7070" s="31">
        <f t="shared" si="1985"/>
        <v>56.65</v>
      </c>
      <c r="U7070" s="133">
        <v>43760.25</v>
      </c>
      <c r="V7070" s="9">
        <f t="shared" si="1986"/>
        <v>10</v>
      </c>
      <c r="W7070" s="9">
        <f t="shared" si="1987"/>
        <v>22</v>
      </c>
      <c r="X7070" s="9">
        <f t="shared" si="1988"/>
        <v>6</v>
      </c>
      <c r="Y7070" s="31" t="str">
        <f t="shared" si="1989"/>
        <v/>
      </c>
      <c r="Z7070" s="134">
        <v>40.51</v>
      </c>
      <c r="AA7070" s="31" t="str">
        <f t="shared" si="1990"/>
        <v>-</v>
      </c>
      <c r="AB7070" s="31">
        <f t="shared" si="1991"/>
        <v>40.51</v>
      </c>
    </row>
    <row r="7071" spans="1:28" x14ac:dyDescent="0.3">
      <c r="A7071" s="133">
        <v>43030.291666666664</v>
      </c>
      <c r="B7071" s="152">
        <f t="shared" si="1992"/>
        <v>10</v>
      </c>
      <c r="C7071" s="152">
        <f t="shared" si="1993"/>
        <v>22</v>
      </c>
      <c r="D7071" s="152">
        <f t="shared" si="1994"/>
        <v>7</v>
      </c>
      <c r="E7071" s="38" t="str">
        <f t="shared" si="1995"/>
        <v>W</v>
      </c>
      <c r="F7071" s="134">
        <v>19.63</v>
      </c>
      <c r="G7071" s="38" t="str">
        <f t="shared" si="1996"/>
        <v>-</v>
      </c>
      <c r="H7071" s="38">
        <f t="shared" si="1997"/>
        <v>19.63</v>
      </c>
      <c r="K7071" s="133">
        <v>43395.291666666664</v>
      </c>
      <c r="L7071" s="9">
        <f t="shared" si="1980"/>
        <v>10</v>
      </c>
      <c r="M7071" s="9">
        <f t="shared" si="1981"/>
        <v>22</v>
      </c>
      <c r="N7071" s="9">
        <f t="shared" si="1982"/>
        <v>7</v>
      </c>
      <c r="O7071" s="31" t="str">
        <f t="shared" si="1983"/>
        <v/>
      </c>
      <c r="P7071" s="134">
        <v>60.87</v>
      </c>
      <c r="Q7071" s="31" t="str">
        <f t="shared" si="1984"/>
        <v>-</v>
      </c>
      <c r="R7071" s="31">
        <f t="shared" si="1985"/>
        <v>60.87</v>
      </c>
      <c r="U7071" s="133">
        <v>43760.291666666664</v>
      </c>
      <c r="V7071" s="9">
        <f t="shared" si="1986"/>
        <v>10</v>
      </c>
      <c r="W7071" s="9">
        <f t="shared" si="1987"/>
        <v>22</v>
      </c>
      <c r="X7071" s="9">
        <f t="shared" si="1988"/>
        <v>7</v>
      </c>
      <c r="Y7071" s="31" t="str">
        <f t="shared" si="1989"/>
        <v/>
      </c>
      <c r="Z7071" s="134">
        <v>39.44</v>
      </c>
      <c r="AA7071" s="31" t="str">
        <f t="shared" si="1990"/>
        <v>-</v>
      </c>
      <c r="AB7071" s="31">
        <f t="shared" si="1991"/>
        <v>39.44</v>
      </c>
    </row>
    <row r="7072" spans="1:28" x14ac:dyDescent="0.3">
      <c r="A7072" s="133">
        <v>43030.333333333336</v>
      </c>
      <c r="B7072" s="152">
        <f t="shared" si="1992"/>
        <v>10</v>
      </c>
      <c r="C7072" s="152">
        <f t="shared" si="1993"/>
        <v>22</v>
      </c>
      <c r="D7072" s="152">
        <f t="shared" si="1994"/>
        <v>8</v>
      </c>
      <c r="E7072" s="38" t="str">
        <f t="shared" si="1995"/>
        <v>W</v>
      </c>
      <c r="F7072" s="134">
        <v>19.940000000000001</v>
      </c>
      <c r="G7072" s="38" t="str">
        <f t="shared" si="1996"/>
        <v>-</v>
      </c>
      <c r="H7072" s="38">
        <f t="shared" si="1997"/>
        <v>19.940000000000001</v>
      </c>
      <c r="K7072" s="133">
        <v>43395.333333333336</v>
      </c>
      <c r="L7072" s="9">
        <f t="shared" si="1980"/>
        <v>10</v>
      </c>
      <c r="M7072" s="9">
        <f t="shared" si="1981"/>
        <v>22</v>
      </c>
      <c r="N7072" s="9">
        <f t="shared" si="1982"/>
        <v>8</v>
      </c>
      <c r="O7072" s="31" t="str">
        <f t="shared" si="1983"/>
        <v/>
      </c>
      <c r="P7072" s="134">
        <v>55.85</v>
      </c>
      <c r="Q7072" s="31">
        <f t="shared" si="1984"/>
        <v>55.85</v>
      </c>
      <c r="R7072" s="31" t="str">
        <f t="shared" si="1985"/>
        <v>-</v>
      </c>
      <c r="U7072" s="133">
        <v>43760.333333333336</v>
      </c>
      <c r="V7072" s="9">
        <f t="shared" si="1986"/>
        <v>10</v>
      </c>
      <c r="W7072" s="9">
        <f t="shared" si="1987"/>
        <v>22</v>
      </c>
      <c r="X7072" s="9">
        <f t="shared" si="1988"/>
        <v>8</v>
      </c>
      <c r="Y7072" s="31" t="str">
        <f t="shared" si="1989"/>
        <v/>
      </c>
      <c r="Z7072" s="134">
        <v>35.22</v>
      </c>
      <c r="AA7072" s="31">
        <f t="shared" si="1990"/>
        <v>35.22</v>
      </c>
      <c r="AB7072" s="31" t="str">
        <f t="shared" si="1991"/>
        <v>-</v>
      </c>
    </row>
    <row r="7073" spans="1:28" x14ac:dyDescent="0.3">
      <c r="A7073" s="133">
        <v>43030.375</v>
      </c>
      <c r="B7073" s="152">
        <f t="shared" si="1992"/>
        <v>10</v>
      </c>
      <c r="C7073" s="152">
        <f t="shared" si="1993"/>
        <v>22</v>
      </c>
      <c r="D7073" s="152">
        <f t="shared" si="1994"/>
        <v>9</v>
      </c>
      <c r="E7073" s="38" t="str">
        <f t="shared" si="1995"/>
        <v>W</v>
      </c>
      <c r="F7073" s="134">
        <v>22.11</v>
      </c>
      <c r="G7073" s="38" t="str">
        <f t="shared" si="1996"/>
        <v>-</v>
      </c>
      <c r="H7073" s="38">
        <f t="shared" si="1997"/>
        <v>22.11</v>
      </c>
      <c r="K7073" s="133">
        <v>43395.375</v>
      </c>
      <c r="L7073" s="9">
        <f t="shared" si="1980"/>
        <v>10</v>
      </c>
      <c r="M7073" s="9">
        <f t="shared" si="1981"/>
        <v>22</v>
      </c>
      <c r="N7073" s="9">
        <f t="shared" si="1982"/>
        <v>9</v>
      </c>
      <c r="O7073" s="31" t="str">
        <f t="shared" si="1983"/>
        <v/>
      </c>
      <c r="P7073" s="134">
        <v>50.54</v>
      </c>
      <c r="Q7073" s="31">
        <f t="shared" si="1984"/>
        <v>50.54</v>
      </c>
      <c r="R7073" s="31" t="str">
        <f t="shared" si="1985"/>
        <v>-</v>
      </c>
      <c r="U7073" s="133">
        <v>43760.375</v>
      </c>
      <c r="V7073" s="9">
        <f t="shared" si="1986"/>
        <v>10</v>
      </c>
      <c r="W7073" s="9">
        <f t="shared" si="1987"/>
        <v>22</v>
      </c>
      <c r="X7073" s="9">
        <f t="shared" si="1988"/>
        <v>9</v>
      </c>
      <c r="Y7073" s="31" t="str">
        <f t="shared" si="1989"/>
        <v/>
      </c>
      <c r="Z7073" s="134">
        <v>36.18</v>
      </c>
      <c r="AA7073" s="31">
        <f t="shared" si="1990"/>
        <v>36.18</v>
      </c>
      <c r="AB7073" s="31" t="str">
        <f t="shared" si="1991"/>
        <v>-</v>
      </c>
    </row>
    <row r="7074" spans="1:28" x14ac:dyDescent="0.3">
      <c r="A7074" s="133">
        <v>43030.416666666664</v>
      </c>
      <c r="B7074" s="152">
        <f t="shared" si="1992"/>
        <v>10</v>
      </c>
      <c r="C7074" s="152">
        <f t="shared" si="1993"/>
        <v>22</v>
      </c>
      <c r="D7074" s="152">
        <f t="shared" si="1994"/>
        <v>10</v>
      </c>
      <c r="E7074" s="38" t="str">
        <f t="shared" si="1995"/>
        <v>W</v>
      </c>
      <c r="F7074" s="134">
        <v>22.65</v>
      </c>
      <c r="G7074" s="38" t="str">
        <f t="shared" si="1996"/>
        <v>-</v>
      </c>
      <c r="H7074" s="38">
        <f t="shared" si="1997"/>
        <v>22.65</v>
      </c>
      <c r="K7074" s="133">
        <v>43395.416666666664</v>
      </c>
      <c r="L7074" s="9">
        <f t="shared" si="1980"/>
        <v>10</v>
      </c>
      <c r="M7074" s="9">
        <f t="shared" si="1981"/>
        <v>22</v>
      </c>
      <c r="N7074" s="9">
        <f t="shared" si="1982"/>
        <v>10</v>
      </c>
      <c r="O7074" s="31" t="str">
        <f t="shared" si="1983"/>
        <v/>
      </c>
      <c r="P7074" s="134">
        <v>45.7</v>
      </c>
      <c r="Q7074" s="31">
        <f t="shared" si="1984"/>
        <v>45.7</v>
      </c>
      <c r="R7074" s="31" t="str">
        <f t="shared" si="1985"/>
        <v>-</v>
      </c>
      <c r="U7074" s="133">
        <v>43760.416666666664</v>
      </c>
      <c r="V7074" s="9">
        <f t="shared" si="1986"/>
        <v>10</v>
      </c>
      <c r="W7074" s="9">
        <f t="shared" si="1987"/>
        <v>22</v>
      </c>
      <c r="X7074" s="9">
        <f t="shared" si="1988"/>
        <v>10</v>
      </c>
      <c r="Y7074" s="31" t="str">
        <f t="shared" si="1989"/>
        <v/>
      </c>
      <c r="Z7074" s="134">
        <v>37.659999999999997</v>
      </c>
      <c r="AA7074" s="31">
        <f t="shared" si="1990"/>
        <v>37.659999999999997</v>
      </c>
      <c r="AB7074" s="31" t="str">
        <f t="shared" si="1991"/>
        <v>-</v>
      </c>
    </row>
    <row r="7075" spans="1:28" x14ac:dyDescent="0.3">
      <c r="A7075" s="133">
        <v>43030.458333333336</v>
      </c>
      <c r="B7075" s="152">
        <f t="shared" si="1992"/>
        <v>10</v>
      </c>
      <c r="C7075" s="152">
        <f t="shared" si="1993"/>
        <v>22</v>
      </c>
      <c r="D7075" s="152">
        <f t="shared" si="1994"/>
        <v>11</v>
      </c>
      <c r="E7075" s="38" t="str">
        <f t="shared" si="1995"/>
        <v>W</v>
      </c>
      <c r="F7075" s="134">
        <v>23.13</v>
      </c>
      <c r="G7075" s="38" t="str">
        <f t="shared" si="1996"/>
        <v>-</v>
      </c>
      <c r="H7075" s="38">
        <f t="shared" si="1997"/>
        <v>23.13</v>
      </c>
      <c r="K7075" s="133">
        <v>43395.458333333336</v>
      </c>
      <c r="L7075" s="9">
        <f t="shared" si="1980"/>
        <v>10</v>
      </c>
      <c r="M7075" s="9">
        <f t="shared" si="1981"/>
        <v>22</v>
      </c>
      <c r="N7075" s="9">
        <f t="shared" si="1982"/>
        <v>11</v>
      </c>
      <c r="O7075" s="31" t="str">
        <f t="shared" si="1983"/>
        <v/>
      </c>
      <c r="P7075" s="134">
        <v>41.44</v>
      </c>
      <c r="Q7075" s="31">
        <f t="shared" si="1984"/>
        <v>41.44</v>
      </c>
      <c r="R7075" s="31" t="str">
        <f t="shared" si="1985"/>
        <v>-</v>
      </c>
      <c r="U7075" s="133">
        <v>43760.458333333336</v>
      </c>
      <c r="V7075" s="9">
        <f t="shared" si="1986"/>
        <v>10</v>
      </c>
      <c r="W7075" s="9">
        <f t="shared" si="1987"/>
        <v>22</v>
      </c>
      <c r="X7075" s="9">
        <f t="shared" si="1988"/>
        <v>11</v>
      </c>
      <c r="Y7075" s="31" t="str">
        <f t="shared" si="1989"/>
        <v/>
      </c>
      <c r="Z7075" s="134">
        <v>36.479999999999997</v>
      </c>
      <c r="AA7075" s="31">
        <f t="shared" si="1990"/>
        <v>36.479999999999997</v>
      </c>
      <c r="AB7075" s="31" t="str">
        <f t="shared" si="1991"/>
        <v>-</v>
      </c>
    </row>
    <row r="7076" spans="1:28" x14ac:dyDescent="0.3">
      <c r="A7076" s="133">
        <v>43030.5</v>
      </c>
      <c r="B7076" s="152">
        <f t="shared" si="1992"/>
        <v>10</v>
      </c>
      <c r="C7076" s="152">
        <f t="shared" si="1993"/>
        <v>22</v>
      </c>
      <c r="D7076" s="152">
        <f t="shared" si="1994"/>
        <v>12</v>
      </c>
      <c r="E7076" s="38" t="str">
        <f t="shared" si="1995"/>
        <v>W</v>
      </c>
      <c r="F7076" s="134">
        <v>23.94</v>
      </c>
      <c r="G7076" s="38" t="str">
        <f t="shared" si="1996"/>
        <v>-</v>
      </c>
      <c r="H7076" s="38">
        <f t="shared" si="1997"/>
        <v>23.94</v>
      </c>
      <c r="K7076" s="133">
        <v>43395.5</v>
      </c>
      <c r="L7076" s="9">
        <f t="shared" si="1980"/>
        <v>10</v>
      </c>
      <c r="M7076" s="9">
        <f t="shared" si="1981"/>
        <v>22</v>
      </c>
      <c r="N7076" s="9">
        <f t="shared" si="1982"/>
        <v>12</v>
      </c>
      <c r="O7076" s="31" t="str">
        <f t="shared" si="1983"/>
        <v/>
      </c>
      <c r="P7076" s="134">
        <v>38.93</v>
      </c>
      <c r="Q7076" s="31">
        <f t="shared" si="1984"/>
        <v>38.93</v>
      </c>
      <c r="R7076" s="31" t="str">
        <f t="shared" si="1985"/>
        <v>-</v>
      </c>
      <c r="U7076" s="133">
        <v>43760.5</v>
      </c>
      <c r="V7076" s="9">
        <f t="shared" si="1986"/>
        <v>10</v>
      </c>
      <c r="W7076" s="9">
        <f t="shared" si="1987"/>
        <v>22</v>
      </c>
      <c r="X7076" s="9">
        <f t="shared" si="1988"/>
        <v>12</v>
      </c>
      <c r="Y7076" s="31" t="str">
        <f t="shared" si="1989"/>
        <v/>
      </c>
      <c r="Z7076" s="134">
        <v>35.520000000000003</v>
      </c>
      <c r="AA7076" s="31">
        <f t="shared" si="1990"/>
        <v>35.520000000000003</v>
      </c>
      <c r="AB7076" s="31" t="str">
        <f t="shared" si="1991"/>
        <v>-</v>
      </c>
    </row>
    <row r="7077" spans="1:28" x14ac:dyDescent="0.3">
      <c r="A7077" s="133">
        <v>43030.541666666664</v>
      </c>
      <c r="B7077" s="152">
        <f t="shared" si="1992"/>
        <v>10</v>
      </c>
      <c r="C7077" s="152">
        <f t="shared" si="1993"/>
        <v>22</v>
      </c>
      <c r="D7077" s="152">
        <f t="shared" si="1994"/>
        <v>13</v>
      </c>
      <c r="E7077" s="38" t="str">
        <f t="shared" si="1995"/>
        <v>W</v>
      </c>
      <c r="F7077" s="134">
        <v>24.57</v>
      </c>
      <c r="G7077" s="38" t="str">
        <f t="shared" si="1996"/>
        <v>-</v>
      </c>
      <c r="H7077" s="38">
        <f t="shared" si="1997"/>
        <v>24.57</v>
      </c>
      <c r="K7077" s="133">
        <v>43395.541666666664</v>
      </c>
      <c r="L7077" s="9">
        <f t="shared" si="1980"/>
        <v>10</v>
      </c>
      <c r="M7077" s="9">
        <f t="shared" si="1981"/>
        <v>22</v>
      </c>
      <c r="N7077" s="9">
        <f t="shared" si="1982"/>
        <v>13</v>
      </c>
      <c r="O7077" s="31" t="str">
        <f t="shared" si="1983"/>
        <v/>
      </c>
      <c r="P7077" s="134">
        <v>36.520000000000003</v>
      </c>
      <c r="Q7077" s="31">
        <f t="shared" si="1984"/>
        <v>36.520000000000003</v>
      </c>
      <c r="R7077" s="31" t="str">
        <f t="shared" si="1985"/>
        <v>-</v>
      </c>
      <c r="U7077" s="133">
        <v>43760.541666666664</v>
      </c>
      <c r="V7077" s="9">
        <f t="shared" si="1986"/>
        <v>10</v>
      </c>
      <c r="W7077" s="9">
        <f t="shared" si="1987"/>
        <v>22</v>
      </c>
      <c r="X7077" s="9">
        <f t="shared" si="1988"/>
        <v>13</v>
      </c>
      <c r="Y7077" s="31" t="str">
        <f t="shared" si="1989"/>
        <v/>
      </c>
      <c r="Z7077" s="134">
        <v>35.26</v>
      </c>
      <c r="AA7077" s="31">
        <f t="shared" si="1990"/>
        <v>35.26</v>
      </c>
      <c r="AB7077" s="31" t="str">
        <f t="shared" si="1991"/>
        <v>-</v>
      </c>
    </row>
    <row r="7078" spans="1:28" x14ac:dyDescent="0.3">
      <c r="A7078" s="133">
        <v>43030.583333333336</v>
      </c>
      <c r="B7078" s="152">
        <f t="shared" si="1992"/>
        <v>10</v>
      </c>
      <c r="C7078" s="152">
        <f t="shared" si="1993"/>
        <v>22</v>
      </c>
      <c r="D7078" s="152">
        <f t="shared" si="1994"/>
        <v>14</v>
      </c>
      <c r="E7078" s="38" t="str">
        <f t="shared" si="1995"/>
        <v>W</v>
      </c>
      <c r="F7078" s="134">
        <v>25.25</v>
      </c>
      <c r="G7078" s="38" t="str">
        <f t="shared" si="1996"/>
        <v>-</v>
      </c>
      <c r="H7078" s="38">
        <f t="shared" si="1997"/>
        <v>25.25</v>
      </c>
      <c r="K7078" s="133">
        <v>43395.583333333336</v>
      </c>
      <c r="L7078" s="9">
        <f t="shared" si="1980"/>
        <v>10</v>
      </c>
      <c r="M7078" s="9">
        <f t="shared" si="1981"/>
        <v>22</v>
      </c>
      <c r="N7078" s="9">
        <f t="shared" si="1982"/>
        <v>14</v>
      </c>
      <c r="O7078" s="31" t="str">
        <f t="shared" si="1983"/>
        <v/>
      </c>
      <c r="P7078" s="134">
        <v>34.32</v>
      </c>
      <c r="Q7078" s="31">
        <f t="shared" si="1984"/>
        <v>34.32</v>
      </c>
      <c r="R7078" s="31" t="str">
        <f t="shared" si="1985"/>
        <v>-</v>
      </c>
      <c r="U7078" s="133">
        <v>43760.583333333336</v>
      </c>
      <c r="V7078" s="9">
        <f t="shared" si="1986"/>
        <v>10</v>
      </c>
      <c r="W7078" s="9">
        <f t="shared" si="1987"/>
        <v>22</v>
      </c>
      <c r="X7078" s="9">
        <f t="shared" si="1988"/>
        <v>14</v>
      </c>
      <c r="Y7078" s="31" t="str">
        <f t="shared" si="1989"/>
        <v/>
      </c>
      <c r="Z7078" s="134">
        <v>34.26</v>
      </c>
      <c r="AA7078" s="31">
        <f t="shared" si="1990"/>
        <v>34.26</v>
      </c>
      <c r="AB7078" s="31" t="str">
        <f t="shared" si="1991"/>
        <v>-</v>
      </c>
    </row>
    <row r="7079" spans="1:28" x14ac:dyDescent="0.3">
      <c r="A7079" s="133">
        <v>43030.625</v>
      </c>
      <c r="B7079" s="152">
        <f t="shared" si="1992"/>
        <v>10</v>
      </c>
      <c r="C7079" s="152">
        <f t="shared" si="1993"/>
        <v>22</v>
      </c>
      <c r="D7079" s="152">
        <f t="shared" si="1994"/>
        <v>15</v>
      </c>
      <c r="E7079" s="38" t="str">
        <f t="shared" si="1995"/>
        <v>W</v>
      </c>
      <c r="F7079" s="134">
        <v>25.88</v>
      </c>
      <c r="G7079" s="38" t="str">
        <f t="shared" si="1996"/>
        <v>-</v>
      </c>
      <c r="H7079" s="38">
        <f t="shared" si="1997"/>
        <v>25.88</v>
      </c>
      <c r="K7079" s="133">
        <v>43395.625</v>
      </c>
      <c r="L7079" s="9">
        <f t="shared" si="1980"/>
        <v>10</v>
      </c>
      <c r="M7079" s="9">
        <f t="shared" si="1981"/>
        <v>22</v>
      </c>
      <c r="N7079" s="9">
        <f t="shared" si="1982"/>
        <v>15</v>
      </c>
      <c r="O7079" s="31" t="str">
        <f t="shared" si="1983"/>
        <v/>
      </c>
      <c r="P7079" s="134">
        <v>32.72</v>
      </c>
      <c r="Q7079" s="31">
        <f t="shared" si="1984"/>
        <v>32.72</v>
      </c>
      <c r="R7079" s="31" t="str">
        <f t="shared" si="1985"/>
        <v>-</v>
      </c>
      <c r="U7079" s="133">
        <v>43760.625</v>
      </c>
      <c r="V7079" s="9">
        <f t="shared" si="1986"/>
        <v>10</v>
      </c>
      <c r="W7079" s="9">
        <f t="shared" si="1987"/>
        <v>22</v>
      </c>
      <c r="X7079" s="9">
        <f t="shared" si="1988"/>
        <v>15</v>
      </c>
      <c r="Y7079" s="31" t="str">
        <f t="shared" si="1989"/>
        <v/>
      </c>
      <c r="Z7079" s="134">
        <v>34.299999999999997</v>
      </c>
      <c r="AA7079" s="31">
        <f t="shared" si="1990"/>
        <v>34.299999999999997</v>
      </c>
      <c r="AB7079" s="31" t="str">
        <f t="shared" si="1991"/>
        <v>-</v>
      </c>
    </row>
    <row r="7080" spans="1:28" x14ac:dyDescent="0.3">
      <c r="A7080" s="133">
        <v>43030.666666666664</v>
      </c>
      <c r="B7080" s="152">
        <f t="shared" si="1992"/>
        <v>10</v>
      </c>
      <c r="C7080" s="152">
        <f t="shared" si="1993"/>
        <v>22</v>
      </c>
      <c r="D7080" s="152">
        <f t="shared" si="1994"/>
        <v>16</v>
      </c>
      <c r="E7080" s="38" t="str">
        <f t="shared" si="1995"/>
        <v>W</v>
      </c>
      <c r="F7080" s="134">
        <v>27.41</v>
      </c>
      <c r="G7080" s="38" t="str">
        <f t="shared" si="1996"/>
        <v>-</v>
      </c>
      <c r="H7080" s="38">
        <f t="shared" si="1997"/>
        <v>27.41</v>
      </c>
      <c r="K7080" s="133">
        <v>43395.666666666664</v>
      </c>
      <c r="L7080" s="9">
        <f t="shared" si="1980"/>
        <v>10</v>
      </c>
      <c r="M7080" s="9">
        <f t="shared" si="1981"/>
        <v>22</v>
      </c>
      <c r="N7080" s="9">
        <f t="shared" si="1982"/>
        <v>16</v>
      </c>
      <c r="O7080" s="31" t="str">
        <f t="shared" si="1983"/>
        <v/>
      </c>
      <c r="P7080" s="134">
        <v>33.25</v>
      </c>
      <c r="Q7080" s="31">
        <f t="shared" si="1984"/>
        <v>33.25</v>
      </c>
      <c r="R7080" s="31" t="str">
        <f t="shared" si="1985"/>
        <v>-</v>
      </c>
      <c r="U7080" s="133">
        <v>43760.666666666664</v>
      </c>
      <c r="V7080" s="9">
        <f t="shared" si="1986"/>
        <v>10</v>
      </c>
      <c r="W7080" s="9">
        <f t="shared" si="1987"/>
        <v>22</v>
      </c>
      <c r="X7080" s="9">
        <f t="shared" si="1988"/>
        <v>16</v>
      </c>
      <c r="Y7080" s="31" t="str">
        <f t="shared" si="1989"/>
        <v/>
      </c>
      <c r="Z7080" s="134">
        <v>34.700000000000003</v>
      </c>
      <c r="AA7080" s="31">
        <f t="shared" si="1990"/>
        <v>34.700000000000003</v>
      </c>
      <c r="AB7080" s="31" t="str">
        <f t="shared" si="1991"/>
        <v>-</v>
      </c>
    </row>
    <row r="7081" spans="1:28" x14ac:dyDescent="0.3">
      <c r="A7081" s="133">
        <v>43030.708333333336</v>
      </c>
      <c r="B7081" s="152">
        <f t="shared" si="1992"/>
        <v>10</v>
      </c>
      <c r="C7081" s="152">
        <f t="shared" si="1993"/>
        <v>22</v>
      </c>
      <c r="D7081" s="152">
        <f t="shared" si="1994"/>
        <v>17</v>
      </c>
      <c r="E7081" s="38" t="str">
        <f t="shared" si="1995"/>
        <v>W</v>
      </c>
      <c r="F7081" s="134">
        <v>29.2</v>
      </c>
      <c r="G7081" s="38" t="str">
        <f t="shared" si="1996"/>
        <v>-</v>
      </c>
      <c r="H7081" s="38">
        <f t="shared" si="1997"/>
        <v>29.2</v>
      </c>
      <c r="K7081" s="133">
        <v>43395.708333333336</v>
      </c>
      <c r="L7081" s="9">
        <f t="shared" si="1980"/>
        <v>10</v>
      </c>
      <c r="M7081" s="9">
        <f t="shared" si="1981"/>
        <v>22</v>
      </c>
      <c r="N7081" s="9">
        <f t="shared" si="1982"/>
        <v>17</v>
      </c>
      <c r="O7081" s="31" t="str">
        <f t="shared" si="1983"/>
        <v/>
      </c>
      <c r="P7081" s="134">
        <v>36.15</v>
      </c>
      <c r="Q7081" s="31" t="str">
        <f t="shared" si="1984"/>
        <v>-</v>
      </c>
      <c r="R7081" s="31">
        <f t="shared" si="1985"/>
        <v>36.15</v>
      </c>
      <c r="U7081" s="133">
        <v>43760.708333333336</v>
      </c>
      <c r="V7081" s="9">
        <f t="shared" si="1986"/>
        <v>10</v>
      </c>
      <c r="W7081" s="9">
        <f t="shared" si="1987"/>
        <v>22</v>
      </c>
      <c r="X7081" s="9">
        <f t="shared" si="1988"/>
        <v>17</v>
      </c>
      <c r="Y7081" s="31" t="str">
        <f t="shared" si="1989"/>
        <v/>
      </c>
      <c r="Z7081" s="134">
        <v>36.03</v>
      </c>
      <c r="AA7081" s="31" t="str">
        <f t="shared" si="1990"/>
        <v>-</v>
      </c>
      <c r="AB7081" s="31">
        <f t="shared" si="1991"/>
        <v>36.03</v>
      </c>
    </row>
    <row r="7082" spans="1:28" x14ac:dyDescent="0.3">
      <c r="A7082" s="133">
        <v>43030.75</v>
      </c>
      <c r="B7082" s="152">
        <f t="shared" si="1992"/>
        <v>10</v>
      </c>
      <c r="C7082" s="152">
        <f t="shared" si="1993"/>
        <v>22</v>
      </c>
      <c r="D7082" s="152">
        <f t="shared" si="1994"/>
        <v>18</v>
      </c>
      <c r="E7082" s="38" t="str">
        <f t="shared" si="1995"/>
        <v>W</v>
      </c>
      <c r="F7082" s="134">
        <v>33.5</v>
      </c>
      <c r="G7082" s="38" t="str">
        <f t="shared" si="1996"/>
        <v>-</v>
      </c>
      <c r="H7082" s="38">
        <f t="shared" si="1997"/>
        <v>33.5</v>
      </c>
      <c r="K7082" s="133">
        <v>43395.75</v>
      </c>
      <c r="L7082" s="9">
        <f t="shared" si="1980"/>
        <v>10</v>
      </c>
      <c r="M7082" s="9">
        <f t="shared" si="1981"/>
        <v>22</v>
      </c>
      <c r="N7082" s="9">
        <f t="shared" si="1982"/>
        <v>18</v>
      </c>
      <c r="O7082" s="31" t="str">
        <f t="shared" si="1983"/>
        <v/>
      </c>
      <c r="P7082" s="134">
        <v>43.45</v>
      </c>
      <c r="Q7082" s="31" t="str">
        <f t="shared" si="1984"/>
        <v>-</v>
      </c>
      <c r="R7082" s="31">
        <f t="shared" si="1985"/>
        <v>43.45</v>
      </c>
      <c r="U7082" s="133">
        <v>43760.75</v>
      </c>
      <c r="V7082" s="9">
        <f t="shared" si="1986"/>
        <v>10</v>
      </c>
      <c r="W7082" s="9">
        <f t="shared" si="1987"/>
        <v>22</v>
      </c>
      <c r="X7082" s="9">
        <f t="shared" si="1988"/>
        <v>18</v>
      </c>
      <c r="Y7082" s="31" t="str">
        <f t="shared" si="1989"/>
        <v/>
      </c>
      <c r="Z7082" s="134">
        <v>41.62</v>
      </c>
      <c r="AA7082" s="31" t="str">
        <f t="shared" si="1990"/>
        <v>-</v>
      </c>
      <c r="AB7082" s="31">
        <f t="shared" si="1991"/>
        <v>41.62</v>
      </c>
    </row>
    <row r="7083" spans="1:28" x14ac:dyDescent="0.3">
      <c r="A7083" s="133">
        <v>43030.791666666664</v>
      </c>
      <c r="B7083" s="152">
        <f t="shared" si="1992"/>
        <v>10</v>
      </c>
      <c r="C7083" s="152">
        <f t="shared" si="1993"/>
        <v>22</v>
      </c>
      <c r="D7083" s="152">
        <f t="shared" si="1994"/>
        <v>19</v>
      </c>
      <c r="E7083" s="38" t="str">
        <f t="shared" si="1995"/>
        <v>W</v>
      </c>
      <c r="F7083" s="134">
        <v>40.380000000000003</v>
      </c>
      <c r="G7083" s="38" t="str">
        <f t="shared" si="1996"/>
        <v>-</v>
      </c>
      <c r="H7083" s="38">
        <f t="shared" si="1997"/>
        <v>40.380000000000003</v>
      </c>
      <c r="K7083" s="133">
        <v>43395.791666666664</v>
      </c>
      <c r="L7083" s="9">
        <f t="shared" si="1980"/>
        <v>10</v>
      </c>
      <c r="M7083" s="9">
        <f t="shared" si="1981"/>
        <v>22</v>
      </c>
      <c r="N7083" s="9">
        <f t="shared" si="1982"/>
        <v>19</v>
      </c>
      <c r="O7083" s="31" t="str">
        <f t="shared" si="1983"/>
        <v/>
      </c>
      <c r="P7083" s="134">
        <v>46.18</v>
      </c>
      <c r="Q7083" s="31" t="str">
        <f t="shared" si="1984"/>
        <v>-</v>
      </c>
      <c r="R7083" s="31">
        <f t="shared" si="1985"/>
        <v>46.18</v>
      </c>
      <c r="U7083" s="133">
        <v>43760.791666666664</v>
      </c>
      <c r="V7083" s="9">
        <f t="shared" si="1986"/>
        <v>10</v>
      </c>
      <c r="W7083" s="9">
        <f t="shared" si="1987"/>
        <v>22</v>
      </c>
      <c r="X7083" s="9">
        <f t="shared" si="1988"/>
        <v>19</v>
      </c>
      <c r="Y7083" s="31" t="str">
        <f t="shared" si="1989"/>
        <v/>
      </c>
      <c r="Z7083" s="134">
        <v>42.46</v>
      </c>
      <c r="AA7083" s="31" t="str">
        <f t="shared" si="1990"/>
        <v>-</v>
      </c>
      <c r="AB7083" s="31">
        <f t="shared" si="1991"/>
        <v>42.46</v>
      </c>
    </row>
    <row r="7084" spans="1:28" x14ac:dyDescent="0.3">
      <c r="A7084" s="133">
        <v>43030.833333333336</v>
      </c>
      <c r="B7084" s="152">
        <f t="shared" si="1992"/>
        <v>10</v>
      </c>
      <c r="C7084" s="152">
        <f t="shared" si="1993"/>
        <v>22</v>
      </c>
      <c r="D7084" s="152">
        <f t="shared" si="1994"/>
        <v>20</v>
      </c>
      <c r="E7084" s="38" t="str">
        <f t="shared" si="1995"/>
        <v>W</v>
      </c>
      <c r="F7084" s="134">
        <v>29.38</v>
      </c>
      <c r="G7084" s="38" t="str">
        <f t="shared" si="1996"/>
        <v>-</v>
      </c>
      <c r="H7084" s="38">
        <f t="shared" si="1997"/>
        <v>29.38</v>
      </c>
      <c r="K7084" s="133">
        <v>43395.833333333336</v>
      </c>
      <c r="L7084" s="9">
        <f t="shared" si="1980"/>
        <v>10</v>
      </c>
      <c r="M7084" s="9">
        <f t="shared" si="1981"/>
        <v>22</v>
      </c>
      <c r="N7084" s="9">
        <f t="shared" si="1982"/>
        <v>20</v>
      </c>
      <c r="O7084" s="31" t="str">
        <f t="shared" si="1983"/>
        <v/>
      </c>
      <c r="P7084" s="134">
        <v>43.25</v>
      </c>
      <c r="Q7084" s="31" t="str">
        <f t="shared" si="1984"/>
        <v>-</v>
      </c>
      <c r="R7084" s="31">
        <f t="shared" si="1985"/>
        <v>43.25</v>
      </c>
      <c r="U7084" s="133">
        <v>43760.833333333336</v>
      </c>
      <c r="V7084" s="9">
        <f t="shared" si="1986"/>
        <v>10</v>
      </c>
      <c r="W7084" s="9">
        <f t="shared" si="1987"/>
        <v>22</v>
      </c>
      <c r="X7084" s="9">
        <f t="shared" si="1988"/>
        <v>20</v>
      </c>
      <c r="Y7084" s="31" t="str">
        <f t="shared" si="1989"/>
        <v/>
      </c>
      <c r="Z7084" s="134">
        <v>35.85</v>
      </c>
      <c r="AA7084" s="31" t="str">
        <f t="shared" si="1990"/>
        <v>-</v>
      </c>
      <c r="AB7084" s="31">
        <f t="shared" si="1991"/>
        <v>35.85</v>
      </c>
    </row>
    <row r="7085" spans="1:28" x14ac:dyDescent="0.3">
      <c r="A7085" s="133">
        <v>43030.875</v>
      </c>
      <c r="B7085" s="152">
        <f t="shared" si="1992"/>
        <v>10</v>
      </c>
      <c r="C7085" s="152">
        <f t="shared" si="1993"/>
        <v>22</v>
      </c>
      <c r="D7085" s="152">
        <f t="shared" si="1994"/>
        <v>21</v>
      </c>
      <c r="E7085" s="38" t="str">
        <f t="shared" si="1995"/>
        <v>W</v>
      </c>
      <c r="F7085" s="134">
        <v>27.12</v>
      </c>
      <c r="G7085" s="38" t="str">
        <f t="shared" si="1996"/>
        <v>-</v>
      </c>
      <c r="H7085" s="38">
        <f t="shared" si="1997"/>
        <v>27.12</v>
      </c>
      <c r="K7085" s="133">
        <v>43395.875</v>
      </c>
      <c r="L7085" s="9">
        <f t="shared" si="1980"/>
        <v>10</v>
      </c>
      <c r="M7085" s="9">
        <f t="shared" si="1981"/>
        <v>22</v>
      </c>
      <c r="N7085" s="9">
        <f t="shared" si="1982"/>
        <v>21</v>
      </c>
      <c r="O7085" s="31" t="str">
        <f t="shared" si="1983"/>
        <v/>
      </c>
      <c r="P7085" s="134">
        <v>36.090000000000003</v>
      </c>
      <c r="Q7085" s="31" t="str">
        <f t="shared" si="1984"/>
        <v>-</v>
      </c>
      <c r="R7085" s="31">
        <f t="shared" si="1985"/>
        <v>36.090000000000003</v>
      </c>
      <c r="U7085" s="133">
        <v>43760.875</v>
      </c>
      <c r="V7085" s="9">
        <f t="shared" si="1986"/>
        <v>10</v>
      </c>
      <c r="W7085" s="9">
        <f t="shared" si="1987"/>
        <v>22</v>
      </c>
      <c r="X7085" s="9">
        <f t="shared" si="1988"/>
        <v>21</v>
      </c>
      <c r="Y7085" s="31" t="str">
        <f t="shared" si="1989"/>
        <v/>
      </c>
      <c r="Z7085" s="134">
        <v>30.44</v>
      </c>
      <c r="AA7085" s="31" t="str">
        <f t="shared" si="1990"/>
        <v>-</v>
      </c>
      <c r="AB7085" s="31">
        <f t="shared" si="1991"/>
        <v>30.44</v>
      </c>
    </row>
    <row r="7086" spans="1:28" x14ac:dyDescent="0.3">
      <c r="A7086" s="133">
        <v>43030.916666666664</v>
      </c>
      <c r="B7086" s="152">
        <f t="shared" si="1992"/>
        <v>10</v>
      </c>
      <c r="C7086" s="152">
        <f t="shared" si="1993"/>
        <v>22</v>
      </c>
      <c r="D7086" s="152">
        <f t="shared" si="1994"/>
        <v>22</v>
      </c>
      <c r="E7086" s="38" t="str">
        <f t="shared" si="1995"/>
        <v>W</v>
      </c>
      <c r="F7086" s="134">
        <v>22.83</v>
      </c>
      <c r="G7086" s="38" t="str">
        <f t="shared" si="1996"/>
        <v>-</v>
      </c>
      <c r="H7086" s="38">
        <f t="shared" si="1997"/>
        <v>22.83</v>
      </c>
      <c r="K7086" s="133">
        <v>43395.916666666664</v>
      </c>
      <c r="L7086" s="9">
        <f t="shared" si="1980"/>
        <v>10</v>
      </c>
      <c r="M7086" s="9">
        <f t="shared" si="1981"/>
        <v>22</v>
      </c>
      <c r="N7086" s="9">
        <f t="shared" si="1982"/>
        <v>22</v>
      </c>
      <c r="O7086" s="31" t="str">
        <f t="shared" si="1983"/>
        <v/>
      </c>
      <c r="P7086" s="134">
        <v>29.27</v>
      </c>
      <c r="Q7086" s="31" t="str">
        <f t="shared" si="1984"/>
        <v>-</v>
      </c>
      <c r="R7086" s="31">
        <f t="shared" si="1985"/>
        <v>29.27</v>
      </c>
      <c r="U7086" s="133">
        <v>43760.916666666664</v>
      </c>
      <c r="V7086" s="9">
        <f t="shared" si="1986"/>
        <v>10</v>
      </c>
      <c r="W7086" s="9">
        <f t="shared" si="1987"/>
        <v>22</v>
      </c>
      <c r="X7086" s="9">
        <f t="shared" si="1988"/>
        <v>22</v>
      </c>
      <c r="Y7086" s="31" t="str">
        <f t="shared" si="1989"/>
        <v/>
      </c>
      <c r="Z7086" s="134">
        <v>27.06</v>
      </c>
      <c r="AA7086" s="31" t="str">
        <f t="shared" si="1990"/>
        <v>-</v>
      </c>
      <c r="AB7086" s="31">
        <f t="shared" si="1991"/>
        <v>27.06</v>
      </c>
    </row>
    <row r="7087" spans="1:28" x14ac:dyDescent="0.3">
      <c r="A7087" s="133">
        <v>43030.958333333336</v>
      </c>
      <c r="B7087" s="152">
        <f t="shared" si="1992"/>
        <v>10</v>
      </c>
      <c r="C7087" s="152">
        <f t="shared" si="1993"/>
        <v>22</v>
      </c>
      <c r="D7087" s="152">
        <f t="shared" si="1994"/>
        <v>23</v>
      </c>
      <c r="E7087" s="38" t="str">
        <f t="shared" si="1995"/>
        <v>W</v>
      </c>
      <c r="F7087" s="134">
        <v>21.04</v>
      </c>
      <c r="G7087" s="38" t="str">
        <f t="shared" si="1996"/>
        <v>-</v>
      </c>
      <c r="H7087" s="38">
        <f t="shared" si="1997"/>
        <v>21.04</v>
      </c>
      <c r="K7087" s="133">
        <v>43395.958333333336</v>
      </c>
      <c r="L7087" s="9">
        <f t="shared" si="1980"/>
        <v>10</v>
      </c>
      <c r="M7087" s="9">
        <f t="shared" si="1981"/>
        <v>22</v>
      </c>
      <c r="N7087" s="9">
        <f t="shared" si="1982"/>
        <v>23</v>
      </c>
      <c r="O7087" s="31" t="str">
        <f t="shared" si="1983"/>
        <v/>
      </c>
      <c r="P7087" s="134">
        <v>29.1</v>
      </c>
      <c r="Q7087" s="31" t="str">
        <f t="shared" si="1984"/>
        <v>-</v>
      </c>
      <c r="R7087" s="31">
        <f t="shared" si="1985"/>
        <v>29.1</v>
      </c>
      <c r="U7087" s="133">
        <v>43760.958333333336</v>
      </c>
      <c r="V7087" s="9">
        <f t="shared" si="1986"/>
        <v>10</v>
      </c>
      <c r="W7087" s="9">
        <f t="shared" si="1987"/>
        <v>22</v>
      </c>
      <c r="X7087" s="9">
        <f t="shared" si="1988"/>
        <v>23</v>
      </c>
      <c r="Y7087" s="31" t="str">
        <f t="shared" si="1989"/>
        <v/>
      </c>
      <c r="Z7087" s="134">
        <v>23.71</v>
      </c>
      <c r="AA7087" s="31" t="str">
        <f t="shared" si="1990"/>
        <v>-</v>
      </c>
      <c r="AB7087" s="31">
        <f t="shared" si="1991"/>
        <v>23.71</v>
      </c>
    </row>
    <row r="7088" spans="1:28" x14ac:dyDescent="0.3">
      <c r="A7088" s="133">
        <v>43031</v>
      </c>
      <c r="B7088" s="152">
        <f t="shared" si="1992"/>
        <v>10</v>
      </c>
      <c r="C7088" s="152">
        <f t="shared" si="1993"/>
        <v>23</v>
      </c>
      <c r="D7088" s="152">
        <f t="shared" si="1994"/>
        <v>0</v>
      </c>
      <c r="E7088" s="38" t="str">
        <f t="shared" si="1995"/>
        <v/>
      </c>
      <c r="F7088" s="134">
        <v>20.23</v>
      </c>
      <c r="G7088" s="38" t="str">
        <f t="shared" si="1996"/>
        <v>-</v>
      </c>
      <c r="H7088" s="38">
        <f t="shared" si="1997"/>
        <v>20.23</v>
      </c>
      <c r="K7088" s="133">
        <v>43396</v>
      </c>
      <c r="L7088" s="9">
        <f t="shared" si="1980"/>
        <v>10</v>
      </c>
      <c r="M7088" s="9">
        <f t="shared" si="1981"/>
        <v>23</v>
      </c>
      <c r="N7088" s="9">
        <f t="shared" si="1982"/>
        <v>0</v>
      </c>
      <c r="O7088" s="31" t="str">
        <f t="shared" si="1983"/>
        <v/>
      </c>
      <c r="P7088" s="134">
        <v>24.64</v>
      </c>
      <c r="Q7088" s="31" t="str">
        <f t="shared" si="1984"/>
        <v>-</v>
      </c>
      <c r="R7088" s="31">
        <f t="shared" si="1985"/>
        <v>24.64</v>
      </c>
      <c r="U7088" s="133">
        <v>43761</v>
      </c>
      <c r="V7088" s="9">
        <f t="shared" si="1986"/>
        <v>10</v>
      </c>
      <c r="W7088" s="9">
        <f t="shared" si="1987"/>
        <v>23</v>
      </c>
      <c r="X7088" s="9">
        <f t="shared" si="1988"/>
        <v>0</v>
      </c>
      <c r="Y7088" s="31" t="str">
        <f t="shared" si="1989"/>
        <v/>
      </c>
      <c r="Z7088" s="134">
        <v>22.86</v>
      </c>
      <c r="AA7088" s="31" t="str">
        <f t="shared" si="1990"/>
        <v>-</v>
      </c>
      <c r="AB7088" s="31">
        <f t="shared" si="1991"/>
        <v>22.86</v>
      </c>
    </row>
    <row r="7089" spans="1:28" x14ac:dyDescent="0.3">
      <c r="A7089" s="133">
        <v>43031.041666666664</v>
      </c>
      <c r="B7089" s="152">
        <f t="shared" si="1992"/>
        <v>10</v>
      </c>
      <c r="C7089" s="152">
        <f t="shared" si="1993"/>
        <v>23</v>
      </c>
      <c r="D7089" s="152">
        <f t="shared" si="1994"/>
        <v>1</v>
      </c>
      <c r="E7089" s="38" t="str">
        <f t="shared" si="1995"/>
        <v/>
      </c>
      <c r="F7089" s="134">
        <v>19.09</v>
      </c>
      <c r="G7089" s="38" t="str">
        <f t="shared" si="1996"/>
        <v>-</v>
      </c>
      <c r="H7089" s="38">
        <f t="shared" si="1997"/>
        <v>19.09</v>
      </c>
      <c r="K7089" s="133">
        <v>43396.041666666664</v>
      </c>
      <c r="L7089" s="9">
        <f t="shared" si="1980"/>
        <v>10</v>
      </c>
      <c r="M7089" s="9">
        <f t="shared" si="1981"/>
        <v>23</v>
      </c>
      <c r="N7089" s="9">
        <f t="shared" si="1982"/>
        <v>1</v>
      </c>
      <c r="O7089" s="31" t="str">
        <f t="shared" si="1983"/>
        <v/>
      </c>
      <c r="P7089" s="134">
        <v>24.13</v>
      </c>
      <c r="Q7089" s="31" t="str">
        <f t="shared" si="1984"/>
        <v>-</v>
      </c>
      <c r="R7089" s="31">
        <f t="shared" si="1985"/>
        <v>24.13</v>
      </c>
      <c r="U7089" s="133">
        <v>43761.041666666664</v>
      </c>
      <c r="V7089" s="9">
        <f t="shared" si="1986"/>
        <v>10</v>
      </c>
      <c r="W7089" s="9">
        <f t="shared" si="1987"/>
        <v>23</v>
      </c>
      <c r="X7089" s="9">
        <f t="shared" si="1988"/>
        <v>1</v>
      </c>
      <c r="Y7089" s="31" t="str">
        <f t="shared" si="1989"/>
        <v/>
      </c>
      <c r="Z7089" s="134">
        <v>22.46</v>
      </c>
      <c r="AA7089" s="31" t="str">
        <f t="shared" si="1990"/>
        <v>-</v>
      </c>
      <c r="AB7089" s="31">
        <f t="shared" si="1991"/>
        <v>22.46</v>
      </c>
    </row>
    <row r="7090" spans="1:28" x14ac:dyDescent="0.3">
      <c r="A7090" s="133">
        <v>43031.083333333336</v>
      </c>
      <c r="B7090" s="152">
        <f t="shared" si="1992"/>
        <v>10</v>
      </c>
      <c r="C7090" s="152">
        <f t="shared" si="1993"/>
        <v>23</v>
      </c>
      <c r="D7090" s="152">
        <f t="shared" si="1994"/>
        <v>2</v>
      </c>
      <c r="E7090" s="38" t="str">
        <f t="shared" si="1995"/>
        <v/>
      </c>
      <c r="F7090" s="134">
        <v>18.350000000000001</v>
      </c>
      <c r="G7090" s="38" t="str">
        <f t="shared" si="1996"/>
        <v>-</v>
      </c>
      <c r="H7090" s="38">
        <f t="shared" si="1997"/>
        <v>18.350000000000001</v>
      </c>
      <c r="K7090" s="133">
        <v>43396.083333333336</v>
      </c>
      <c r="L7090" s="9">
        <f t="shared" si="1980"/>
        <v>10</v>
      </c>
      <c r="M7090" s="9">
        <f t="shared" si="1981"/>
        <v>23</v>
      </c>
      <c r="N7090" s="9">
        <f t="shared" si="1982"/>
        <v>2</v>
      </c>
      <c r="O7090" s="31" t="str">
        <f t="shared" si="1983"/>
        <v/>
      </c>
      <c r="P7090" s="134">
        <v>23.59</v>
      </c>
      <c r="Q7090" s="31" t="str">
        <f t="shared" si="1984"/>
        <v>-</v>
      </c>
      <c r="R7090" s="31">
        <f t="shared" si="1985"/>
        <v>23.59</v>
      </c>
      <c r="U7090" s="133">
        <v>43761.083333333336</v>
      </c>
      <c r="V7090" s="9">
        <f t="shared" si="1986"/>
        <v>10</v>
      </c>
      <c r="W7090" s="9">
        <f t="shared" si="1987"/>
        <v>23</v>
      </c>
      <c r="X7090" s="9">
        <f t="shared" si="1988"/>
        <v>2</v>
      </c>
      <c r="Y7090" s="31" t="str">
        <f t="shared" si="1989"/>
        <v/>
      </c>
      <c r="Z7090" s="134">
        <v>21.81</v>
      </c>
      <c r="AA7090" s="31" t="str">
        <f t="shared" si="1990"/>
        <v>-</v>
      </c>
      <c r="AB7090" s="31">
        <f t="shared" si="1991"/>
        <v>21.81</v>
      </c>
    </row>
    <row r="7091" spans="1:28" x14ac:dyDescent="0.3">
      <c r="A7091" s="133">
        <v>43031.125</v>
      </c>
      <c r="B7091" s="152">
        <f t="shared" si="1992"/>
        <v>10</v>
      </c>
      <c r="C7091" s="152">
        <f t="shared" si="1993"/>
        <v>23</v>
      </c>
      <c r="D7091" s="152">
        <f t="shared" si="1994"/>
        <v>3</v>
      </c>
      <c r="E7091" s="38" t="str">
        <f t="shared" si="1995"/>
        <v/>
      </c>
      <c r="F7091" s="134">
        <v>18.18</v>
      </c>
      <c r="G7091" s="38" t="str">
        <f t="shared" si="1996"/>
        <v>-</v>
      </c>
      <c r="H7091" s="38">
        <f t="shared" si="1997"/>
        <v>18.18</v>
      </c>
      <c r="K7091" s="133">
        <v>43396.125</v>
      </c>
      <c r="L7091" s="9">
        <f t="shared" si="1980"/>
        <v>10</v>
      </c>
      <c r="M7091" s="9">
        <f t="shared" si="1981"/>
        <v>23</v>
      </c>
      <c r="N7091" s="9">
        <f t="shared" si="1982"/>
        <v>3</v>
      </c>
      <c r="O7091" s="31" t="str">
        <f t="shared" si="1983"/>
        <v/>
      </c>
      <c r="P7091" s="134">
        <v>23.66</v>
      </c>
      <c r="Q7091" s="31" t="str">
        <f t="shared" si="1984"/>
        <v>-</v>
      </c>
      <c r="R7091" s="31">
        <f t="shared" si="1985"/>
        <v>23.66</v>
      </c>
      <c r="U7091" s="133">
        <v>43761.125</v>
      </c>
      <c r="V7091" s="9">
        <f t="shared" si="1986"/>
        <v>10</v>
      </c>
      <c r="W7091" s="9">
        <f t="shared" si="1987"/>
        <v>23</v>
      </c>
      <c r="X7091" s="9">
        <f t="shared" si="1988"/>
        <v>3</v>
      </c>
      <c r="Y7091" s="31" t="str">
        <f t="shared" si="1989"/>
        <v/>
      </c>
      <c r="Z7091" s="134">
        <v>21.71</v>
      </c>
      <c r="AA7091" s="31" t="str">
        <f t="shared" si="1990"/>
        <v>-</v>
      </c>
      <c r="AB7091" s="31">
        <f t="shared" si="1991"/>
        <v>21.71</v>
      </c>
    </row>
    <row r="7092" spans="1:28" x14ac:dyDescent="0.3">
      <c r="A7092" s="133">
        <v>43031.166666666664</v>
      </c>
      <c r="B7092" s="152">
        <f t="shared" si="1992"/>
        <v>10</v>
      </c>
      <c r="C7092" s="152">
        <f t="shared" si="1993"/>
        <v>23</v>
      </c>
      <c r="D7092" s="152">
        <f t="shared" si="1994"/>
        <v>4</v>
      </c>
      <c r="E7092" s="38" t="str">
        <f t="shared" si="1995"/>
        <v/>
      </c>
      <c r="F7092" s="134">
        <v>18.940000000000001</v>
      </c>
      <c r="G7092" s="38" t="str">
        <f t="shared" si="1996"/>
        <v>-</v>
      </c>
      <c r="H7092" s="38">
        <f t="shared" si="1997"/>
        <v>18.940000000000001</v>
      </c>
      <c r="K7092" s="133">
        <v>43396.166666666664</v>
      </c>
      <c r="L7092" s="9">
        <f t="shared" si="1980"/>
        <v>10</v>
      </c>
      <c r="M7092" s="9">
        <f t="shared" si="1981"/>
        <v>23</v>
      </c>
      <c r="N7092" s="9">
        <f t="shared" si="1982"/>
        <v>4</v>
      </c>
      <c r="O7092" s="31" t="str">
        <f t="shared" si="1983"/>
        <v/>
      </c>
      <c r="P7092" s="134">
        <v>24.56</v>
      </c>
      <c r="Q7092" s="31" t="str">
        <f t="shared" si="1984"/>
        <v>-</v>
      </c>
      <c r="R7092" s="31">
        <f t="shared" si="1985"/>
        <v>24.56</v>
      </c>
      <c r="U7092" s="133">
        <v>43761.166666666664</v>
      </c>
      <c r="V7092" s="9">
        <f t="shared" si="1986"/>
        <v>10</v>
      </c>
      <c r="W7092" s="9">
        <f t="shared" si="1987"/>
        <v>23</v>
      </c>
      <c r="X7092" s="9">
        <f t="shared" si="1988"/>
        <v>4</v>
      </c>
      <c r="Y7092" s="31" t="str">
        <f t="shared" si="1989"/>
        <v/>
      </c>
      <c r="Z7092" s="134">
        <v>22.9</v>
      </c>
      <c r="AA7092" s="31" t="str">
        <f t="shared" si="1990"/>
        <v>-</v>
      </c>
      <c r="AB7092" s="31">
        <f t="shared" si="1991"/>
        <v>22.9</v>
      </c>
    </row>
    <row r="7093" spans="1:28" x14ac:dyDescent="0.3">
      <c r="A7093" s="133">
        <v>43031.208333333336</v>
      </c>
      <c r="B7093" s="152">
        <f t="shared" si="1992"/>
        <v>10</v>
      </c>
      <c r="C7093" s="152">
        <f t="shared" si="1993"/>
        <v>23</v>
      </c>
      <c r="D7093" s="152">
        <f t="shared" si="1994"/>
        <v>5</v>
      </c>
      <c r="E7093" s="38" t="str">
        <f t="shared" si="1995"/>
        <v/>
      </c>
      <c r="F7093" s="134">
        <v>20.96</v>
      </c>
      <c r="G7093" s="38" t="str">
        <f t="shared" si="1996"/>
        <v>-</v>
      </c>
      <c r="H7093" s="38">
        <f t="shared" si="1997"/>
        <v>20.96</v>
      </c>
      <c r="K7093" s="133">
        <v>43396.208333333336</v>
      </c>
      <c r="L7093" s="9">
        <f t="shared" si="1980"/>
        <v>10</v>
      </c>
      <c r="M7093" s="9">
        <f t="shared" si="1981"/>
        <v>23</v>
      </c>
      <c r="N7093" s="9">
        <f t="shared" si="1982"/>
        <v>5</v>
      </c>
      <c r="O7093" s="31" t="str">
        <f t="shared" si="1983"/>
        <v/>
      </c>
      <c r="P7093" s="134">
        <v>27.88</v>
      </c>
      <c r="Q7093" s="31" t="str">
        <f t="shared" si="1984"/>
        <v>-</v>
      </c>
      <c r="R7093" s="31">
        <f t="shared" si="1985"/>
        <v>27.88</v>
      </c>
      <c r="U7093" s="133">
        <v>43761.208333333336</v>
      </c>
      <c r="V7093" s="9">
        <f t="shared" si="1986"/>
        <v>10</v>
      </c>
      <c r="W7093" s="9">
        <f t="shared" si="1987"/>
        <v>23</v>
      </c>
      <c r="X7093" s="9">
        <f t="shared" si="1988"/>
        <v>5</v>
      </c>
      <c r="Y7093" s="31" t="str">
        <f t="shared" si="1989"/>
        <v/>
      </c>
      <c r="Z7093" s="134">
        <v>29.06</v>
      </c>
      <c r="AA7093" s="31" t="str">
        <f t="shared" si="1990"/>
        <v>-</v>
      </c>
      <c r="AB7093" s="31">
        <f t="shared" si="1991"/>
        <v>29.06</v>
      </c>
    </row>
    <row r="7094" spans="1:28" x14ac:dyDescent="0.3">
      <c r="A7094" s="133">
        <v>43031.25</v>
      </c>
      <c r="B7094" s="152">
        <f t="shared" si="1992"/>
        <v>10</v>
      </c>
      <c r="C7094" s="152">
        <f t="shared" si="1993"/>
        <v>23</v>
      </c>
      <c r="D7094" s="152">
        <f t="shared" si="1994"/>
        <v>6</v>
      </c>
      <c r="E7094" s="38" t="str">
        <f t="shared" si="1995"/>
        <v/>
      </c>
      <c r="F7094" s="134">
        <v>30.7</v>
      </c>
      <c r="G7094" s="38" t="str">
        <f t="shared" si="1996"/>
        <v>-</v>
      </c>
      <c r="H7094" s="38">
        <f t="shared" si="1997"/>
        <v>30.7</v>
      </c>
      <c r="K7094" s="133">
        <v>43396.25</v>
      </c>
      <c r="L7094" s="9">
        <f t="shared" si="1980"/>
        <v>10</v>
      </c>
      <c r="M7094" s="9">
        <f t="shared" si="1981"/>
        <v>23</v>
      </c>
      <c r="N7094" s="9">
        <f t="shared" si="1982"/>
        <v>6</v>
      </c>
      <c r="O7094" s="31" t="str">
        <f t="shared" si="1983"/>
        <v/>
      </c>
      <c r="P7094" s="134">
        <v>41.91</v>
      </c>
      <c r="Q7094" s="31" t="str">
        <f t="shared" si="1984"/>
        <v>-</v>
      </c>
      <c r="R7094" s="31">
        <f t="shared" si="1985"/>
        <v>41.91</v>
      </c>
      <c r="U7094" s="133">
        <v>43761.25</v>
      </c>
      <c r="V7094" s="9">
        <f t="shared" si="1986"/>
        <v>10</v>
      </c>
      <c r="W7094" s="9">
        <f t="shared" si="1987"/>
        <v>23</v>
      </c>
      <c r="X7094" s="9">
        <f t="shared" si="1988"/>
        <v>6</v>
      </c>
      <c r="Y7094" s="31" t="str">
        <f t="shared" si="1989"/>
        <v/>
      </c>
      <c r="Z7094" s="134">
        <v>40.450000000000003</v>
      </c>
      <c r="AA7094" s="31" t="str">
        <f t="shared" si="1990"/>
        <v>-</v>
      </c>
      <c r="AB7094" s="31">
        <f t="shared" si="1991"/>
        <v>40.450000000000003</v>
      </c>
    </row>
    <row r="7095" spans="1:28" x14ac:dyDescent="0.3">
      <c r="A7095" s="133">
        <v>43031.291666666664</v>
      </c>
      <c r="B7095" s="152">
        <f t="shared" si="1992"/>
        <v>10</v>
      </c>
      <c r="C7095" s="152">
        <f t="shared" si="1993"/>
        <v>23</v>
      </c>
      <c r="D7095" s="152">
        <f t="shared" si="1994"/>
        <v>7</v>
      </c>
      <c r="E7095" s="38" t="str">
        <f t="shared" si="1995"/>
        <v/>
      </c>
      <c r="F7095" s="134">
        <v>30.53</v>
      </c>
      <c r="G7095" s="38" t="str">
        <f t="shared" si="1996"/>
        <v>-</v>
      </c>
      <c r="H7095" s="38">
        <f t="shared" si="1997"/>
        <v>30.53</v>
      </c>
      <c r="K7095" s="133">
        <v>43396.291666666664</v>
      </c>
      <c r="L7095" s="9">
        <f t="shared" si="1980"/>
        <v>10</v>
      </c>
      <c r="M7095" s="9">
        <f t="shared" si="1981"/>
        <v>23</v>
      </c>
      <c r="N7095" s="9">
        <f t="shared" si="1982"/>
        <v>7</v>
      </c>
      <c r="O7095" s="31" t="str">
        <f t="shared" si="1983"/>
        <v/>
      </c>
      <c r="P7095" s="134">
        <v>44.1</v>
      </c>
      <c r="Q7095" s="31" t="str">
        <f t="shared" si="1984"/>
        <v>-</v>
      </c>
      <c r="R7095" s="31">
        <f t="shared" si="1985"/>
        <v>44.1</v>
      </c>
      <c r="U7095" s="133">
        <v>43761.291666666664</v>
      </c>
      <c r="V7095" s="9">
        <f t="shared" si="1986"/>
        <v>10</v>
      </c>
      <c r="W7095" s="9">
        <f t="shared" si="1987"/>
        <v>23</v>
      </c>
      <c r="X7095" s="9">
        <f t="shared" si="1988"/>
        <v>7</v>
      </c>
      <c r="Y7095" s="31" t="str">
        <f t="shared" si="1989"/>
        <v/>
      </c>
      <c r="Z7095" s="134">
        <v>38.450000000000003</v>
      </c>
      <c r="AA7095" s="31" t="str">
        <f t="shared" si="1990"/>
        <v>-</v>
      </c>
      <c r="AB7095" s="31">
        <f t="shared" si="1991"/>
        <v>38.450000000000003</v>
      </c>
    </row>
    <row r="7096" spans="1:28" x14ac:dyDescent="0.3">
      <c r="A7096" s="133">
        <v>43031.333333333336</v>
      </c>
      <c r="B7096" s="152">
        <f t="shared" si="1992"/>
        <v>10</v>
      </c>
      <c r="C7096" s="152">
        <f t="shared" si="1993"/>
        <v>23</v>
      </c>
      <c r="D7096" s="152">
        <f t="shared" si="1994"/>
        <v>8</v>
      </c>
      <c r="E7096" s="38" t="str">
        <f t="shared" si="1995"/>
        <v/>
      </c>
      <c r="F7096" s="134">
        <v>29.33</v>
      </c>
      <c r="G7096" s="38">
        <f t="shared" si="1996"/>
        <v>29.33</v>
      </c>
      <c r="H7096" s="38" t="str">
        <f t="shared" si="1997"/>
        <v>-</v>
      </c>
      <c r="K7096" s="133">
        <v>43396.333333333336</v>
      </c>
      <c r="L7096" s="9">
        <f t="shared" si="1980"/>
        <v>10</v>
      </c>
      <c r="M7096" s="9">
        <f t="shared" si="1981"/>
        <v>23</v>
      </c>
      <c r="N7096" s="9">
        <f t="shared" si="1982"/>
        <v>8</v>
      </c>
      <c r="O7096" s="31" t="str">
        <f t="shared" si="1983"/>
        <v/>
      </c>
      <c r="P7096" s="134">
        <v>37.89</v>
      </c>
      <c r="Q7096" s="31">
        <f t="shared" si="1984"/>
        <v>37.89</v>
      </c>
      <c r="R7096" s="31" t="str">
        <f t="shared" si="1985"/>
        <v>-</v>
      </c>
      <c r="U7096" s="133">
        <v>43761.333333333336</v>
      </c>
      <c r="V7096" s="9">
        <f t="shared" si="1986"/>
        <v>10</v>
      </c>
      <c r="W7096" s="9">
        <f t="shared" si="1987"/>
        <v>23</v>
      </c>
      <c r="X7096" s="9">
        <f t="shared" si="1988"/>
        <v>8</v>
      </c>
      <c r="Y7096" s="31" t="str">
        <f t="shared" si="1989"/>
        <v/>
      </c>
      <c r="Z7096" s="134">
        <v>31.58</v>
      </c>
      <c r="AA7096" s="31">
        <f t="shared" si="1990"/>
        <v>31.58</v>
      </c>
      <c r="AB7096" s="31" t="str">
        <f t="shared" si="1991"/>
        <v>-</v>
      </c>
    </row>
    <row r="7097" spans="1:28" x14ac:dyDescent="0.3">
      <c r="A7097" s="133">
        <v>43031.375</v>
      </c>
      <c r="B7097" s="152">
        <f t="shared" si="1992"/>
        <v>10</v>
      </c>
      <c r="C7097" s="152">
        <f t="shared" si="1993"/>
        <v>23</v>
      </c>
      <c r="D7097" s="152">
        <f t="shared" si="1994"/>
        <v>9</v>
      </c>
      <c r="E7097" s="38" t="str">
        <f t="shared" si="1995"/>
        <v/>
      </c>
      <c r="F7097" s="134">
        <v>31.52</v>
      </c>
      <c r="G7097" s="38">
        <f t="shared" si="1996"/>
        <v>31.52</v>
      </c>
      <c r="H7097" s="38" t="str">
        <f t="shared" si="1997"/>
        <v>-</v>
      </c>
      <c r="K7097" s="133">
        <v>43396.375</v>
      </c>
      <c r="L7097" s="9">
        <f t="shared" si="1980"/>
        <v>10</v>
      </c>
      <c r="M7097" s="9">
        <f t="shared" si="1981"/>
        <v>23</v>
      </c>
      <c r="N7097" s="9">
        <f t="shared" si="1982"/>
        <v>9</v>
      </c>
      <c r="O7097" s="31" t="str">
        <f t="shared" si="1983"/>
        <v/>
      </c>
      <c r="P7097" s="134">
        <v>35.08</v>
      </c>
      <c r="Q7097" s="31">
        <f t="shared" si="1984"/>
        <v>35.08</v>
      </c>
      <c r="R7097" s="31" t="str">
        <f t="shared" si="1985"/>
        <v>-</v>
      </c>
      <c r="U7097" s="133">
        <v>43761.375</v>
      </c>
      <c r="V7097" s="9">
        <f t="shared" si="1986"/>
        <v>10</v>
      </c>
      <c r="W7097" s="9">
        <f t="shared" si="1987"/>
        <v>23</v>
      </c>
      <c r="X7097" s="9">
        <f t="shared" si="1988"/>
        <v>9</v>
      </c>
      <c r="Y7097" s="31" t="str">
        <f t="shared" si="1989"/>
        <v/>
      </c>
      <c r="Z7097" s="134">
        <v>29.95</v>
      </c>
      <c r="AA7097" s="31">
        <f t="shared" si="1990"/>
        <v>29.95</v>
      </c>
      <c r="AB7097" s="31" t="str">
        <f t="shared" si="1991"/>
        <v>-</v>
      </c>
    </row>
    <row r="7098" spans="1:28" x14ac:dyDescent="0.3">
      <c r="A7098" s="133">
        <v>43031.416666666664</v>
      </c>
      <c r="B7098" s="152">
        <f t="shared" si="1992"/>
        <v>10</v>
      </c>
      <c r="C7098" s="152">
        <f t="shared" si="1993"/>
        <v>23</v>
      </c>
      <c r="D7098" s="152">
        <f t="shared" si="1994"/>
        <v>10</v>
      </c>
      <c r="E7098" s="38" t="str">
        <f t="shared" si="1995"/>
        <v/>
      </c>
      <c r="F7098" s="134">
        <v>33.17</v>
      </c>
      <c r="G7098" s="38">
        <f t="shared" si="1996"/>
        <v>33.17</v>
      </c>
      <c r="H7098" s="38" t="str">
        <f t="shared" si="1997"/>
        <v>-</v>
      </c>
      <c r="K7098" s="133">
        <v>43396.416666666664</v>
      </c>
      <c r="L7098" s="9">
        <f t="shared" si="1980"/>
        <v>10</v>
      </c>
      <c r="M7098" s="9">
        <f t="shared" si="1981"/>
        <v>23</v>
      </c>
      <c r="N7098" s="9">
        <f t="shared" si="1982"/>
        <v>10</v>
      </c>
      <c r="O7098" s="31" t="str">
        <f t="shared" si="1983"/>
        <v/>
      </c>
      <c r="P7098" s="134">
        <v>37.130000000000003</v>
      </c>
      <c r="Q7098" s="31">
        <f t="shared" si="1984"/>
        <v>37.130000000000003</v>
      </c>
      <c r="R7098" s="31" t="str">
        <f t="shared" si="1985"/>
        <v>-</v>
      </c>
      <c r="U7098" s="133">
        <v>43761.416666666664</v>
      </c>
      <c r="V7098" s="9">
        <f t="shared" si="1986"/>
        <v>10</v>
      </c>
      <c r="W7098" s="9">
        <f t="shared" si="1987"/>
        <v>23</v>
      </c>
      <c r="X7098" s="9">
        <f t="shared" si="1988"/>
        <v>10</v>
      </c>
      <c r="Y7098" s="31" t="str">
        <f t="shared" si="1989"/>
        <v/>
      </c>
      <c r="Z7098" s="134">
        <v>31.8</v>
      </c>
      <c r="AA7098" s="31">
        <f t="shared" si="1990"/>
        <v>31.8</v>
      </c>
      <c r="AB7098" s="31" t="str">
        <f t="shared" si="1991"/>
        <v>-</v>
      </c>
    </row>
    <row r="7099" spans="1:28" x14ac:dyDescent="0.3">
      <c r="A7099" s="133">
        <v>43031.458333333336</v>
      </c>
      <c r="B7099" s="152">
        <f t="shared" si="1992"/>
        <v>10</v>
      </c>
      <c r="C7099" s="152">
        <f t="shared" si="1993"/>
        <v>23</v>
      </c>
      <c r="D7099" s="152">
        <f t="shared" si="1994"/>
        <v>11</v>
      </c>
      <c r="E7099" s="38" t="str">
        <f t="shared" si="1995"/>
        <v/>
      </c>
      <c r="F7099" s="134">
        <v>32.5</v>
      </c>
      <c r="G7099" s="38">
        <f t="shared" si="1996"/>
        <v>32.5</v>
      </c>
      <c r="H7099" s="38" t="str">
        <f t="shared" si="1997"/>
        <v>-</v>
      </c>
      <c r="K7099" s="133">
        <v>43396.458333333336</v>
      </c>
      <c r="L7099" s="9">
        <f t="shared" si="1980"/>
        <v>10</v>
      </c>
      <c r="M7099" s="9">
        <f t="shared" si="1981"/>
        <v>23</v>
      </c>
      <c r="N7099" s="9">
        <f t="shared" si="1982"/>
        <v>11</v>
      </c>
      <c r="O7099" s="31" t="str">
        <f t="shared" si="1983"/>
        <v/>
      </c>
      <c r="P7099" s="134">
        <v>35.61</v>
      </c>
      <c r="Q7099" s="31">
        <f t="shared" si="1984"/>
        <v>35.61</v>
      </c>
      <c r="R7099" s="31" t="str">
        <f t="shared" si="1985"/>
        <v>-</v>
      </c>
      <c r="U7099" s="133">
        <v>43761.458333333336</v>
      </c>
      <c r="V7099" s="9">
        <f t="shared" si="1986"/>
        <v>10</v>
      </c>
      <c r="W7099" s="9">
        <f t="shared" si="1987"/>
        <v>23</v>
      </c>
      <c r="X7099" s="9">
        <f t="shared" si="1988"/>
        <v>11</v>
      </c>
      <c r="Y7099" s="31" t="str">
        <f t="shared" si="1989"/>
        <v/>
      </c>
      <c r="Z7099" s="134">
        <v>29.49</v>
      </c>
      <c r="AA7099" s="31">
        <f t="shared" si="1990"/>
        <v>29.49</v>
      </c>
      <c r="AB7099" s="31" t="str">
        <f t="shared" si="1991"/>
        <v>-</v>
      </c>
    </row>
    <row r="7100" spans="1:28" x14ac:dyDescent="0.3">
      <c r="A7100" s="133">
        <v>43031.5</v>
      </c>
      <c r="B7100" s="152">
        <f t="shared" si="1992"/>
        <v>10</v>
      </c>
      <c r="C7100" s="152">
        <f t="shared" si="1993"/>
        <v>23</v>
      </c>
      <c r="D7100" s="152">
        <f t="shared" si="1994"/>
        <v>12</v>
      </c>
      <c r="E7100" s="38" t="str">
        <f t="shared" si="1995"/>
        <v/>
      </c>
      <c r="F7100" s="134">
        <v>32.369999999999997</v>
      </c>
      <c r="G7100" s="38">
        <f t="shared" si="1996"/>
        <v>32.369999999999997</v>
      </c>
      <c r="H7100" s="38" t="str">
        <f t="shared" si="1997"/>
        <v>-</v>
      </c>
      <c r="K7100" s="133">
        <v>43396.5</v>
      </c>
      <c r="L7100" s="9">
        <f t="shared" si="1980"/>
        <v>10</v>
      </c>
      <c r="M7100" s="9">
        <f t="shared" si="1981"/>
        <v>23</v>
      </c>
      <c r="N7100" s="9">
        <f t="shared" si="1982"/>
        <v>12</v>
      </c>
      <c r="O7100" s="31" t="str">
        <f t="shared" si="1983"/>
        <v/>
      </c>
      <c r="P7100" s="134">
        <v>34.51</v>
      </c>
      <c r="Q7100" s="31">
        <f t="shared" si="1984"/>
        <v>34.51</v>
      </c>
      <c r="R7100" s="31" t="str">
        <f t="shared" si="1985"/>
        <v>-</v>
      </c>
      <c r="U7100" s="133">
        <v>43761.5</v>
      </c>
      <c r="V7100" s="9">
        <f t="shared" si="1986"/>
        <v>10</v>
      </c>
      <c r="W7100" s="9">
        <f t="shared" si="1987"/>
        <v>23</v>
      </c>
      <c r="X7100" s="9">
        <f t="shared" si="1988"/>
        <v>12</v>
      </c>
      <c r="Y7100" s="31" t="str">
        <f t="shared" si="1989"/>
        <v/>
      </c>
      <c r="Z7100" s="134">
        <v>29.88</v>
      </c>
      <c r="AA7100" s="31">
        <f t="shared" si="1990"/>
        <v>29.88</v>
      </c>
      <c r="AB7100" s="31" t="str">
        <f t="shared" si="1991"/>
        <v>-</v>
      </c>
    </row>
    <row r="7101" spans="1:28" x14ac:dyDescent="0.3">
      <c r="A7101" s="133">
        <v>43031.541666666664</v>
      </c>
      <c r="B7101" s="152">
        <f t="shared" si="1992"/>
        <v>10</v>
      </c>
      <c r="C7101" s="152">
        <f t="shared" si="1993"/>
        <v>23</v>
      </c>
      <c r="D7101" s="152">
        <f t="shared" si="1994"/>
        <v>13</v>
      </c>
      <c r="E7101" s="38" t="str">
        <f t="shared" si="1995"/>
        <v/>
      </c>
      <c r="F7101" s="134">
        <v>33.35</v>
      </c>
      <c r="G7101" s="38">
        <f t="shared" si="1996"/>
        <v>33.35</v>
      </c>
      <c r="H7101" s="38" t="str">
        <f t="shared" si="1997"/>
        <v>-</v>
      </c>
      <c r="K7101" s="133">
        <v>43396.541666666664</v>
      </c>
      <c r="L7101" s="9">
        <f t="shared" si="1980"/>
        <v>10</v>
      </c>
      <c r="M7101" s="9">
        <f t="shared" si="1981"/>
        <v>23</v>
      </c>
      <c r="N7101" s="9">
        <f t="shared" si="1982"/>
        <v>13</v>
      </c>
      <c r="O7101" s="31" t="str">
        <f t="shared" si="1983"/>
        <v/>
      </c>
      <c r="P7101" s="134">
        <v>33.42</v>
      </c>
      <c r="Q7101" s="31">
        <f t="shared" si="1984"/>
        <v>33.42</v>
      </c>
      <c r="R7101" s="31" t="str">
        <f t="shared" si="1985"/>
        <v>-</v>
      </c>
      <c r="U7101" s="133">
        <v>43761.541666666664</v>
      </c>
      <c r="V7101" s="9">
        <f t="shared" si="1986"/>
        <v>10</v>
      </c>
      <c r="W7101" s="9">
        <f t="shared" si="1987"/>
        <v>23</v>
      </c>
      <c r="X7101" s="9">
        <f t="shared" si="1988"/>
        <v>13</v>
      </c>
      <c r="Y7101" s="31" t="str">
        <f t="shared" si="1989"/>
        <v/>
      </c>
      <c r="Z7101" s="134">
        <v>28.65</v>
      </c>
      <c r="AA7101" s="31">
        <f t="shared" si="1990"/>
        <v>28.65</v>
      </c>
      <c r="AB7101" s="31" t="str">
        <f t="shared" si="1991"/>
        <v>-</v>
      </c>
    </row>
    <row r="7102" spans="1:28" x14ac:dyDescent="0.3">
      <c r="A7102" s="133">
        <v>43031.583333333336</v>
      </c>
      <c r="B7102" s="152">
        <f t="shared" si="1992"/>
        <v>10</v>
      </c>
      <c r="C7102" s="152">
        <f t="shared" si="1993"/>
        <v>23</v>
      </c>
      <c r="D7102" s="152">
        <f t="shared" si="1994"/>
        <v>14</v>
      </c>
      <c r="E7102" s="38" t="str">
        <f t="shared" si="1995"/>
        <v/>
      </c>
      <c r="F7102" s="134">
        <v>33.33</v>
      </c>
      <c r="G7102" s="38">
        <f t="shared" si="1996"/>
        <v>33.33</v>
      </c>
      <c r="H7102" s="38" t="str">
        <f t="shared" si="1997"/>
        <v>-</v>
      </c>
      <c r="K7102" s="133">
        <v>43396.583333333336</v>
      </c>
      <c r="L7102" s="9">
        <f t="shared" si="1980"/>
        <v>10</v>
      </c>
      <c r="M7102" s="9">
        <f t="shared" si="1981"/>
        <v>23</v>
      </c>
      <c r="N7102" s="9">
        <f t="shared" si="1982"/>
        <v>14</v>
      </c>
      <c r="O7102" s="31" t="str">
        <f t="shared" si="1983"/>
        <v/>
      </c>
      <c r="P7102" s="134">
        <v>32.74</v>
      </c>
      <c r="Q7102" s="31">
        <f t="shared" si="1984"/>
        <v>32.74</v>
      </c>
      <c r="R7102" s="31" t="str">
        <f t="shared" si="1985"/>
        <v>-</v>
      </c>
      <c r="U7102" s="133">
        <v>43761.583333333336</v>
      </c>
      <c r="V7102" s="9">
        <f t="shared" si="1986"/>
        <v>10</v>
      </c>
      <c r="W7102" s="9">
        <f t="shared" si="1987"/>
        <v>23</v>
      </c>
      <c r="X7102" s="9">
        <f t="shared" si="1988"/>
        <v>14</v>
      </c>
      <c r="Y7102" s="31" t="str">
        <f t="shared" si="1989"/>
        <v/>
      </c>
      <c r="Z7102" s="134">
        <v>26.88</v>
      </c>
      <c r="AA7102" s="31">
        <f t="shared" si="1990"/>
        <v>26.88</v>
      </c>
      <c r="AB7102" s="31" t="str">
        <f t="shared" si="1991"/>
        <v>-</v>
      </c>
    </row>
    <row r="7103" spans="1:28" x14ac:dyDescent="0.3">
      <c r="A7103" s="133">
        <v>43031.625</v>
      </c>
      <c r="B7103" s="152">
        <f t="shared" si="1992"/>
        <v>10</v>
      </c>
      <c r="C7103" s="152">
        <f t="shared" si="1993"/>
        <v>23</v>
      </c>
      <c r="D7103" s="152">
        <f t="shared" si="1994"/>
        <v>15</v>
      </c>
      <c r="E7103" s="38" t="str">
        <f t="shared" si="1995"/>
        <v/>
      </c>
      <c r="F7103" s="134">
        <v>32.950000000000003</v>
      </c>
      <c r="G7103" s="38">
        <f t="shared" si="1996"/>
        <v>32.950000000000003</v>
      </c>
      <c r="H7103" s="38" t="str">
        <f t="shared" si="1997"/>
        <v>-</v>
      </c>
      <c r="K7103" s="133">
        <v>43396.625</v>
      </c>
      <c r="L7103" s="9">
        <f t="shared" si="1980"/>
        <v>10</v>
      </c>
      <c r="M7103" s="9">
        <f t="shared" si="1981"/>
        <v>23</v>
      </c>
      <c r="N7103" s="9">
        <f t="shared" si="1982"/>
        <v>15</v>
      </c>
      <c r="O7103" s="31" t="str">
        <f t="shared" si="1983"/>
        <v/>
      </c>
      <c r="P7103" s="134">
        <v>31.03</v>
      </c>
      <c r="Q7103" s="31">
        <f t="shared" si="1984"/>
        <v>31.03</v>
      </c>
      <c r="R7103" s="31" t="str">
        <f t="shared" si="1985"/>
        <v>-</v>
      </c>
      <c r="U7103" s="133">
        <v>43761.625</v>
      </c>
      <c r="V7103" s="9">
        <f t="shared" si="1986"/>
        <v>10</v>
      </c>
      <c r="W7103" s="9">
        <f t="shared" si="1987"/>
        <v>23</v>
      </c>
      <c r="X7103" s="9">
        <f t="shared" si="1988"/>
        <v>15</v>
      </c>
      <c r="Y7103" s="31" t="str">
        <f t="shared" si="1989"/>
        <v/>
      </c>
      <c r="Z7103" s="134">
        <v>26.02</v>
      </c>
      <c r="AA7103" s="31">
        <f t="shared" si="1990"/>
        <v>26.02</v>
      </c>
      <c r="AB7103" s="31" t="str">
        <f t="shared" si="1991"/>
        <v>-</v>
      </c>
    </row>
    <row r="7104" spans="1:28" x14ac:dyDescent="0.3">
      <c r="A7104" s="133">
        <v>43031.666666666664</v>
      </c>
      <c r="B7104" s="152">
        <f t="shared" si="1992"/>
        <v>10</v>
      </c>
      <c r="C7104" s="152">
        <f t="shared" si="1993"/>
        <v>23</v>
      </c>
      <c r="D7104" s="152">
        <f t="shared" si="1994"/>
        <v>16</v>
      </c>
      <c r="E7104" s="38" t="str">
        <f t="shared" si="1995"/>
        <v/>
      </c>
      <c r="F7104" s="134">
        <v>32.659999999999997</v>
      </c>
      <c r="G7104" s="38">
        <f t="shared" si="1996"/>
        <v>32.659999999999997</v>
      </c>
      <c r="H7104" s="38" t="str">
        <f t="shared" si="1997"/>
        <v>-</v>
      </c>
      <c r="K7104" s="133">
        <v>43396.666666666664</v>
      </c>
      <c r="L7104" s="9">
        <f t="shared" si="1980"/>
        <v>10</v>
      </c>
      <c r="M7104" s="9">
        <f t="shared" si="1981"/>
        <v>23</v>
      </c>
      <c r="N7104" s="9">
        <f t="shared" si="1982"/>
        <v>16</v>
      </c>
      <c r="O7104" s="31" t="str">
        <f t="shared" si="1983"/>
        <v/>
      </c>
      <c r="P7104" s="134">
        <v>32.74</v>
      </c>
      <c r="Q7104" s="31">
        <f t="shared" si="1984"/>
        <v>32.74</v>
      </c>
      <c r="R7104" s="31" t="str">
        <f t="shared" si="1985"/>
        <v>-</v>
      </c>
      <c r="U7104" s="133">
        <v>43761.666666666664</v>
      </c>
      <c r="V7104" s="9">
        <f t="shared" si="1986"/>
        <v>10</v>
      </c>
      <c r="W7104" s="9">
        <f t="shared" si="1987"/>
        <v>23</v>
      </c>
      <c r="X7104" s="9">
        <f t="shared" si="1988"/>
        <v>16</v>
      </c>
      <c r="Y7104" s="31" t="str">
        <f t="shared" si="1989"/>
        <v/>
      </c>
      <c r="Z7104" s="134">
        <v>26.79</v>
      </c>
      <c r="AA7104" s="31">
        <f t="shared" si="1990"/>
        <v>26.79</v>
      </c>
      <c r="AB7104" s="31" t="str">
        <f t="shared" si="1991"/>
        <v>-</v>
      </c>
    </row>
    <row r="7105" spans="1:28" x14ac:dyDescent="0.3">
      <c r="A7105" s="133">
        <v>43031.708333333336</v>
      </c>
      <c r="B7105" s="152">
        <f t="shared" si="1992"/>
        <v>10</v>
      </c>
      <c r="C7105" s="152">
        <f t="shared" si="1993"/>
        <v>23</v>
      </c>
      <c r="D7105" s="152">
        <f t="shared" si="1994"/>
        <v>17</v>
      </c>
      <c r="E7105" s="38" t="str">
        <f t="shared" si="1995"/>
        <v/>
      </c>
      <c r="F7105" s="134">
        <v>32</v>
      </c>
      <c r="G7105" s="38" t="str">
        <f t="shared" si="1996"/>
        <v>-</v>
      </c>
      <c r="H7105" s="38">
        <f t="shared" si="1997"/>
        <v>32</v>
      </c>
      <c r="K7105" s="133">
        <v>43396.708333333336</v>
      </c>
      <c r="L7105" s="9">
        <f t="shared" si="1980"/>
        <v>10</v>
      </c>
      <c r="M7105" s="9">
        <f t="shared" si="1981"/>
        <v>23</v>
      </c>
      <c r="N7105" s="9">
        <f t="shared" si="1982"/>
        <v>17</v>
      </c>
      <c r="O7105" s="31" t="str">
        <f t="shared" si="1983"/>
        <v/>
      </c>
      <c r="P7105" s="134">
        <v>38.14</v>
      </c>
      <c r="Q7105" s="31" t="str">
        <f t="shared" si="1984"/>
        <v>-</v>
      </c>
      <c r="R7105" s="31">
        <f t="shared" si="1985"/>
        <v>38.14</v>
      </c>
      <c r="U7105" s="133">
        <v>43761.708333333336</v>
      </c>
      <c r="V7105" s="9">
        <f t="shared" si="1986"/>
        <v>10</v>
      </c>
      <c r="W7105" s="9">
        <f t="shared" si="1987"/>
        <v>23</v>
      </c>
      <c r="X7105" s="9">
        <f t="shared" si="1988"/>
        <v>17</v>
      </c>
      <c r="Y7105" s="31" t="str">
        <f t="shared" si="1989"/>
        <v/>
      </c>
      <c r="Z7105" s="134">
        <v>27.02</v>
      </c>
      <c r="AA7105" s="31" t="str">
        <f t="shared" si="1990"/>
        <v>-</v>
      </c>
      <c r="AB7105" s="31">
        <f t="shared" si="1991"/>
        <v>27.02</v>
      </c>
    </row>
    <row r="7106" spans="1:28" x14ac:dyDescent="0.3">
      <c r="A7106" s="133">
        <v>43031.75</v>
      </c>
      <c r="B7106" s="152">
        <f t="shared" si="1992"/>
        <v>10</v>
      </c>
      <c r="C7106" s="152">
        <f t="shared" si="1993"/>
        <v>23</v>
      </c>
      <c r="D7106" s="152">
        <f t="shared" si="1994"/>
        <v>18</v>
      </c>
      <c r="E7106" s="38" t="str">
        <f t="shared" si="1995"/>
        <v/>
      </c>
      <c r="F7106" s="134">
        <v>37.03</v>
      </c>
      <c r="G7106" s="38" t="str">
        <f t="shared" si="1996"/>
        <v>-</v>
      </c>
      <c r="H7106" s="38">
        <f t="shared" si="1997"/>
        <v>37.03</v>
      </c>
      <c r="K7106" s="133">
        <v>43396.75</v>
      </c>
      <c r="L7106" s="9">
        <f t="shared" si="1980"/>
        <v>10</v>
      </c>
      <c r="M7106" s="9">
        <f t="shared" si="1981"/>
        <v>23</v>
      </c>
      <c r="N7106" s="9">
        <f t="shared" si="1982"/>
        <v>18</v>
      </c>
      <c r="O7106" s="31" t="str">
        <f t="shared" si="1983"/>
        <v/>
      </c>
      <c r="P7106" s="134">
        <v>40.54</v>
      </c>
      <c r="Q7106" s="31" t="str">
        <f t="shared" si="1984"/>
        <v>-</v>
      </c>
      <c r="R7106" s="31">
        <f t="shared" si="1985"/>
        <v>40.54</v>
      </c>
      <c r="U7106" s="133">
        <v>43761.75</v>
      </c>
      <c r="V7106" s="9">
        <f t="shared" si="1986"/>
        <v>10</v>
      </c>
      <c r="W7106" s="9">
        <f t="shared" si="1987"/>
        <v>23</v>
      </c>
      <c r="X7106" s="9">
        <f t="shared" si="1988"/>
        <v>18</v>
      </c>
      <c r="Y7106" s="31" t="str">
        <f t="shared" si="1989"/>
        <v/>
      </c>
      <c r="Z7106" s="134">
        <v>34.380000000000003</v>
      </c>
      <c r="AA7106" s="31" t="str">
        <f t="shared" si="1990"/>
        <v>-</v>
      </c>
      <c r="AB7106" s="31">
        <f t="shared" si="1991"/>
        <v>34.380000000000003</v>
      </c>
    </row>
    <row r="7107" spans="1:28" x14ac:dyDescent="0.3">
      <c r="A7107" s="133">
        <v>43031.791666666664</v>
      </c>
      <c r="B7107" s="152">
        <f t="shared" si="1992"/>
        <v>10</v>
      </c>
      <c r="C7107" s="152">
        <f t="shared" si="1993"/>
        <v>23</v>
      </c>
      <c r="D7107" s="152">
        <f t="shared" si="1994"/>
        <v>19</v>
      </c>
      <c r="E7107" s="38" t="str">
        <f t="shared" si="1995"/>
        <v/>
      </c>
      <c r="F7107" s="134">
        <v>43.21</v>
      </c>
      <c r="G7107" s="38" t="str">
        <f t="shared" si="1996"/>
        <v>-</v>
      </c>
      <c r="H7107" s="38">
        <f t="shared" si="1997"/>
        <v>43.21</v>
      </c>
      <c r="K7107" s="133">
        <v>43396.791666666664</v>
      </c>
      <c r="L7107" s="9">
        <f t="shared" si="1980"/>
        <v>10</v>
      </c>
      <c r="M7107" s="9">
        <f t="shared" si="1981"/>
        <v>23</v>
      </c>
      <c r="N7107" s="9">
        <f t="shared" si="1982"/>
        <v>19</v>
      </c>
      <c r="O7107" s="31" t="str">
        <f t="shared" si="1983"/>
        <v/>
      </c>
      <c r="P7107" s="134">
        <v>48.65</v>
      </c>
      <c r="Q7107" s="31" t="str">
        <f t="shared" si="1984"/>
        <v>-</v>
      </c>
      <c r="R7107" s="31">
        <f t="shared" si="1985"/>
        <v>48.65</v>
      </c>
      <c r="U7107" s="133">
        <v>43761.791666666664</v>
      </c>
      <c r="V7107" s="9">
        <f t="shared" si="1986"/>
        <v>10</v>
      </c>
      <c r="W7107" s="9">
        <f t="shared" si="1987"/>
        <v>23</v>
      </c>
      <c r="X7107" s="9">
        <f t="shared" si="1988"/>
        <v>19</v>
      </c>
      <c r="Y7107" s="31" t="str">
        <f t="shared" si="1989"/>
        <v/>
      </c>
      <c r="Z7107" s="134">
        <v>37.47</v>
      </c>
      <c r="AA7107" s="31" t="str">
        <f t="shared" si="1990"/>
        <v>-</v>
      </c>
      <c r="AB7107" s="31">
        <f t="shared" si="1991"/>
        <v>37.47</v>
      </c>
    </row>
    <row r="7108" spans="1:28" x14ac:dyDescent="0.3">
      <c r="A7108" s="133">
        <v>43031.833333333336</v>
      </c>
      <c r="B7108" s="152">
        <f t="shared" si="1992"/>
        <v>10</v>
      </c>
      <c r="C7108" s="152">
        <f t="shared" si="1993"/>
        <v>23</v>
      </c>
      <c r="D7108" s="152">
        <f t="shared" si="1994"/>
        <v>20</v>
      </c>
      <c r="E7108" s="38" t="str">
        <f t="shared" si="1995"/>
        <v/>
      </c>
      <c r="F7108" s="134">
        <v>31.13</v>
      </c>
      <c r="G7108" s="38" t="str">
        <f t="shared" si="1996"/>
        <v>-</v>
      </c>
      <c r="H7108" s="38">
        <f t="shared" si="1997"/>
        <v>31.13</v>
      </c>
      <c r="K7108" s="133">
        <v>43396.833333333336</v>
      </c>
      <c r="L7108" s="9">
        <f t="shared" si="1980"/>
        <v>10</v>
      </c>
      <c r="M7108" s="9">
        <f t="shared" si="1981"/>
        <v>23</v>
      </c>
      <c r="N7108" s="9">
        <f t="shared" si="1982"/>
        <v>20</v>
      </c>
      <c r="O7108" s="31" t="str">
        <f t="shared" si="1983"/>
        <v/>
      </c>
      <c r="P7108" s="134">
        <v>44.93</v>
      </c>
      <c r="Q7108" s="31" t="str">
        <f t="shared" si="1984"/>
        <v>-</v>
      </c>
      <c r="R7108" s="31">
        <f t="shared" si="1985"/>
        <v>44.93</v>
      </c>
      <c r="U7108" s="133">
        <v>43761.833333333336</v>
      </c>
      <c r="V7108" s="9">
        <f t="shared" si="1986"/>
        <v>10</v>
      </c>
      <c r="W7108" s="9">
        <f t="shared" si="1987"/>
        <v>23</v>
      </c>
      <c r="X7108" s="9">
        <f t="shared" si="1988"/>
        <v>20</v>
      </c>
      <c r="Y7108" s="31" t="str">
        <f t="shared" si="1989"/>
        <v/>
      </c>
      <c r="Z7108" s="134">
        <v>31.47</v>
      </c>
      <c r="AA7108" s="31" t="str">
        <f t="shared" si="1990"/>
        <v>-</v>
      </c>
      <c r="AB7108" s="31">
        <f t="shared" si="1991"/>
        <v>31.47</v>
      </c>
    </row>
    <row r="7109" spans="1:28" x14ac:dyDescent="0.3">
      <c r="A7109" s="133">
        <v>43031.875</v>
      </c>
      <c r="B7109" s="152">
        <f t="shared" si="1992"/>
        <v>10</v>
      </c>
      <c r="C7109" s="152">
        <f t="shared" si="1993"/>
        <v>23</v>
      </c>
      <c r="D7109" s="152">
        <f t="shared" si="1994"/>
        <v>21</v>
      </c>
      <c r="E7109" s="38" t="str">
        <f t="shared" si="1995"/>
        <v/>
      </c>
      <c r="F7109" s="134">
        <v>28.5</v>
      </c>
      <c r="G7109" s="38" t="str">
        <f t="shared" si="1996"/>
        <v>-</v>
      </c>
      <c r="H7109" s="38">
        <f t="shared" si="1997"/>
        <v>28.5</v>
      </c>
      <c r="K7109" s="133">
        <v>43396.875</v>
      </c>
      <c r="L7109" s="9">
        <f t="shared" si="1980"/>
        <v>10</v>
      </c>
      <c r="M7109" s="9">
        <f t="shared" si="1981"/>
        <v>23</v>
      </c>
      <c r="N7109" s="9">
        <f t="shared" si="1982"/>
        <v>21</v>
      </c>
      <c r="O7109" s="31" t="str">
        <f t="shared" si="1983"/>
        <v/>
      </c>
      <c r="P7109" s="134">
        <v>35.67</v>
      </c>
      <c r="Q7109" s="31" t="str">
        <f t="shared" si="1984"/>
        <v>-</v>
      </c>
      <c r="R7109" s="31">
        <f t="shared" si="1985"/>
        <v>35.67</v>
      </c>
      <c r="U7109" s="133">
        <v>43761.875</v>
      </c>
      <c r="V7109" s="9">
        <f t="shared" si="1986"/>
        <v>10</v>
      </c>
      <c r="W7109" s="9">
        <f t="shared" si="1987"/>
        <v>23</v>
      </c>
      <c r="X7109" s="9">
        <f t="shared" si="1988"/>
        <v>21</v>
      </c>
      <c r="Y7109" s="31" t="str">
        <f t="shared" si="1989"/>
        <v/>
      </c>
      <c r="Z7109" s="134">
        <v>27.75</v>
      </c>
      <c r="AA7109" s="31" t="str">
        <f t="shared" si="1990"/>
        <v>-</v>
      </c>
      <c r="AB7109" s="31">
        <f t="shared" si="1991"/>
        <v>27.75</v>
      </c>
    </row>
    <row r="7110" spans="1:28" x14ac:dyDescent="0.3">
      <c r="A7110" s="133">
        <v>43031.916666666664</v>
      </c>
      <c r="B7110" s="152">
        <f t="shared" si="1992"/>
        <v>10</v>
      </c>
      <c r="C7110" s="152">
        <f t="shared" si="1993"/>
        <v>23</v>
      </c>
      <c r="D7110" s="152">
        <f t="shared" si="1994"/>
        <v>22</v>
      </c>
      <c r="E7110" s="38" t="str">
        <f t="shared" si="1995"/>
        <v/>
      </c>
      <c r="F7110" s="134">
        <v>23.39</v>
      </c>
      <c r="G7110" s="38" t="str">
        <f t="shared" si="1996"/>
        <v>-</v>
      </c>
      <c r="H7110" s="38">
        <f t="shared" si="1997"/>
        <v>23.39</v>
      </c>
      <c r="K7110" s="133">
        <v>43396.916666666664</v>
      </c>
      <c r="L7110" s="9">
        <f t="shared" si="1980"/>
        <v>10</v>
      </c>
      <c r="M7110" s="9">
        <f t="shared" si="1981"/>
        <v>23</v>
      </c>
      <c r="N7110" s="9">
        <f t="shared" si="1982"/>
        <v>22</v>
      </c>
      <c r="O7110" s="31" t="str">
        <f t="shared" si="1983"/>
        <v/>
      </c>
      <c r="P7110" s="134">
        <v>28.72</v>
      </c>
      <c r="Q7110" s="31" t="str">
        <f t="shared" si="1984"/>
        <v>-</v>
      </c>
      <c r="R7110" s="31">
        <f t="shared" si="1985"/>
        <v>28.72</v>
      </c>
      <c r="U7110" s="133">
        <v>43761.916666666664</v>
      </c>
      <c r="V7110" s="9">
        <f t="shared" si="1986"/>
        <v>10</v>
      </c>
      <c r="W7110" s="9">
        <f t="shared" si="1987"/>
        <v>23</v>
      </c>
      <c r="X7110" s="9">
        <f t="shared" si="1988"/>
        <v>22</v>
      </c>
      <c r="Y7110" s="31" t="str">
        <f t="shared" si="1989"/>
        <v/>
      </c>
      <c r="Z7110" s="134">
        <v>24.72</v>
      </c>
      <c r="AA7110" s="31" t="str">
        <f t="shared" si="1990"/>
        <v>-</v>
      </c>
      <c r="AB7110" s="31">
        <f t="shared" si="1991"/>
        <v>24.72</v>
      </c>
    </row>
    <row r="7111" spans="1:28" x14ac:dyDescent="0.3">
      <c r="A7111" s="133">
        <v>43031.958333333336</v>
      </c>
      <c r="B7111" s="152">
        <f t="shared" si="1992"/>
        <v>10</v>
      </c>
      <c r="C7111" s="152">
        <f t="shared" si="1993"/>
        <v>23</v>
      </c>
      <c r="D7111" s="152">
        <f t="shared" si="1994"/>
        <v>23</v>
      </c>
      <c r="E7111" s="38" t="str">
        <f t="shared" si="1995"/>
        <v/>
      </c>
      <c r="F7111" s="134">
        <v>21.31</v>
      </c>
      <c r="G7111" s="38" t="str">
        <f t="shared" si="1996"/>
        <v>-</v>
      </c>
      <c r="H7111" s="38">
        <f t="shared" si="1997"/>
        <v>21.31</v>
      </c>
      <c r="K7111" s="133">
        <v>43396.958333333336</v>
      </c>
      <c r="L7111" s="9">
        <f t="shared" si="1980"/>
        <v>10</v>
      </c>
      <c r="M7111" s="9">
        <f t="shared" si="1981"/>
        <v>23</v>
      </c>
      <c r="N7111" s="9">
        <f t="shared" si="1982"/>
        <v>23</v>
      </c>
      <c r="O7111" s="31" t="str">
        <f t="shared" si="1983"/>
        <v/>
      </c>
      <c r="P7111" s="134">
        <v>27.08</v>
      </c>
      <c r="Q7111" s="31" t="str">
        <f t="shared" si="1984"/>
        <v>-</v>
      </c>
      <c r="R7111" s="31">
        <f t="shared" si="1985"/>
        <v>27.08</v>
      </c>
      <c r="U7111" s="133">
        <v>43761.958333333336</v>
      </c>
      <c r="V7111" s="9">
        <f t="shared" si="1986"/>
        <v>10</v>
      </c>
      <c r="W7111" s="9">
        <f t="shared" si="1987"/>
        <v>23</v>
      </c>
      <c r="X7111" s="9">
        <f t="shared" si="1988"/>
        <v>23</v>
      </c>
      <c r="Y7111" s="31" t="str">
        <f t="shared" si="1989"/>
        <v/>
      </c>
      <c r="Z7111" s="134">
        <v>23.42</v>
      </c>
      <c r="AA7111" s="31" t="str">
        <f t="shared" si="1990"/>
        <v>-</v>
      </c>
      <c r="AB7111" s="31">
        <f t="shared" si="1991"/>
        <v>23.42</v>
      </c>
    </row>
    <row r="7112" spans="1:28" x14ac:dyDescent="0.3">
      <c r="A7112" s="133">
        <v>43032</v>
      </c>
      <c r="B7112" s="152">
        <f t="shared" si="1992"/>
        <v>10</v>
      </c>
      <c r="C7112" s="152">
        <f t="shared" si="1993"/>
        <v>24</v>
      </c>
      <c r="D7112" s="152">
        <f t="shared" si="1994"/>
        <v>0</v>
      </c>
      <c r="E7112" s="38" t="str">
        <f t="shared" si="1995"/>
        <v/>
      </c>
      <c r="F7112" s="134">
        <v>21.06</v>
      </c>
      <c r="G7112" s="38" t="str">
        <f t="shared" si="1996"/>
        <v>-</v>
      </c>
      <c r="H7112" s="38">
        <f t="shared" si="1997"/>
        <v>21.06</v>
      </c>
      <c r="K7112" s="133">
        <v>43397</v>
      </c>
      <c r="L7112" s="9">
        <f t="shared" si="1980"/>
        <v>10</v>
      </c>
      <c r="M7112" s="9">
        <f t="shared" si="1981"/>
        <v>24</v>
      </c>
      <c r="N7112" s="9">
        <f t="shared" si="1982"/>
        <v>0</v>
      </c>
      <c r="O7112" s="31" t="str">
        <f t="shared" si="1983"/>
        <v/>
      </c>
      <c r="P7112" s="134">
        <v>26.94</v>
      </c>
      <c r="Q7112" s="31" t="str">
        <f t="shared" si="1984"/>
        <v>-</v>
      </c>
      <c r="R7112" s="31">
        <f t="shared" si="1985"/>
        <v>26.94</v>
      </c>
      <c r="U7112" s="133">
        <v>43762</v>
      </c>
      <c r="V7112" s="9">
        <f t="shared" si="1986"/>
        <v>10</v>
      </c>
      <c r="W7112" s="9">
        <f t="shared" si="1987"/>
        <v>24</v>
      </c>
      <c r="X7112" s="9">
        <f t="shared" si="1988"/>
        <v>0</v>
      </c>
      <c r="Y7112" s="31" t="str">
        <f t="shared" si="1989"/>
        <v/>
      </c>
      <c r="Z7112" s="134">
        <v>22.8</v>
      </c>
      <c r="AA7112" s="31" t="str">
        <f t="shared" si="1990"/>
        <v>-</v>
      </c>
      <c r="AB7112" s="31">
        <f t="shared" si="1991"/>
        <v>22.8</v>
      </c>
    </row>
    <row r="7113" spans="1:28" x14ac:dyDescent="0.3">
      <c r="A7113" s="133">
        <v>43032.041666666664</v>
      </c>
      <c r="B7113" s="152">
        <f t="shared" si="1992"/>
        <v>10</v>
      </c>
      <c r="C7113" s="152">
        <f t="shared" si="1993"/>
        <v>24</v>
      </c>
      <c r="D7113" s="152">
        <f t="shared" si="1994"/>
        <v>1</v>
      </c>
      <c r="E7113" s="38" t="str">
        <f t="shared" si="1995"/>
        <v/>
      </c>
      <c r="F7113" s="134">
        <v>20.05</v>
      </c>
      <c r="G7113" s="38" t="str">
        <f t="shared" si="1996"/>
        <v>-</v>
      </c>
      <c r="H7113" s="38">
        <f t="shared" si="1997"/>
        <v>20.05</v>
      </c>
      <c r="K7113" s="133">
        <v>43397.041666666664</v>
      </c>
      <c r="L7113" s="9">
        <f t="shared" ref="L7113:L7176" si="1998">MONTH(K7113)</f>
        <v>10</v>
      </c>
      <c r="M7113" s="9">
        <f t="shared" ref="M7113:M7176" si="1999">DAY(K7113)</f>
        <v>24</v>
      </c>
      <c r="N7113" s="9">
        <f t="shared" ref="N7113:N7176" si="2000">HOUR(K7113)</f>
        <v>1</v>
      </c>
      <c r="O7113" s="31" t="str">
        <f t="shared" ref="O7113:O7176" si="2001">IF(WEEKDAY(K7113,2)&gt;5,"W","")</f>
        <v/>
      </c>
      <c r="P7113" s="134">
        <v>27.27</v>
      </c>
      <c r="Q7113" s="31" t="str">
        <f t="shared" ref="Q7113:Q7176" si="2002">IF(AND($L7113&gt;=$L$5,$L7113&lt;=$M$5),IF($O7113&lt;&gt;"W",IF(AND($N7113&gt;=$N$5,$N7113&lt;$P$5),$P7113,"-"),"-"),"-")</f>
        <v>-</v>
      </c>
      <c r="R7113" s="31">
        <f t="shared" ref="R7113:R7176" si="2003">IF(Q7113="-",P7113,"-")</f>
        <v>27.27</v>
      </c>
      <c r="U7113" s="133">
        <v>43762.041666666664</v>
      </c>
      <c r="V7113" s="9">
        <f t="shared" ref="V7113:V7176" si="2004">MONTH(U7113)</f>
        <v>10</v>
      </c>
      <c r="W7113" s="9">
        <f t="shared" ref="W7113:W7176" si="2005">DAY(U7113)</f>
        <v>24</v>
      </c>
      <c r="X7113" s="9">
        <f t="shared" ref="X7113:X7176" si="2006">HOUR(U7113)</f>
        <v>1</v>
      </c>
      <c r="Y7113" s="31" t="str">
        <f t="shared" ref="Y7113:Y7176" si="2007">IF(WEEKDAY(U7113,2)&gt;5,"W","")</f>
        <v/>
      </c>
      <c r="Z7113" s="134">
        <v>22.65</v>
      </c>
      <c r="AA7113" s="31" t="str">
        <f t="shared" ref="AA7113:AA7176" si="2008">IF(AND($V7113&gt;=$V$5,$V7113&lt;=$W$5),IF($Y7113&lt;&gt;"W",IF(AND($X7113&gt;=$X$5,$X7113&lt;$Z$5),$Z7113,"-"),"-"),"-")</f>
        <v>-</v>
      </c>
      <c r="AB7113" s="31">
        <f t="shared" ref="AB7113:AB7176" si="2009">IF(AA7113="-",Z7113,"-")</f>
        <v>22.65</v>
      </c>
    </row>
    <row r="7114" spans="1:28" x14ac:dyDescent="0.3">
      <c r="A7114" s="133">
        <v>43032.083333333336</v>
      </c>
      <c r="B7114" s="152">
        <f t="shared" ref="B7114:B7177" si="2010">MONTH(A7114)</f>
        <v>10</v>
      </c>
      <c r="C7114" s="152">
        <f t="shared" ref="C7114:C7177" si="2011">DAY(A7114)</f>
        <v>24</v>
      </c>
      <c r="D7114" s="152">
        <f t="shared" ref="D7114:D7177" si="2012">HOUR(A7114)</f>
        <v>2</v>
      </c>
      <c r="E7114" s="38" t="str">
        <f t="shared" ref="E7114:E7177" si="2013">IF(WEEKDAY(A7114,2)&gt;5,"W","")</f>
        <v/>
      </c>
      <c r="F7114" s="134">
        <v>19.62</v>
      </c>
      <c r="G7114" s="38" t="str">
        <f t="shared" ref="G7114:G7177" si="2014">IF(AND($B7114&gt;=$B$5,$B7114&lt;=$C$5),IF($E7114&lt;&gt;"W",IF(AND($D7114&gt;=$D$5,$D7114&lt;$F$5),$F7114,"-"),"-"),"-")</f>
        <v>-</v>
      </c>
      <c r="H7114" s="38">
        <f t="shared" ref="H7114:H7177" si="2015">IF(G7114="-",F7114,"-")</f>
        <v>19.62</v>
      </c>
      <c r="K7114" s="133">
        <v>43397.083333333336</v>
      </c>
      <c r="L7114" s="9">
        <f t="shared" si="1998"/>
        <v>10</v>
      </c>
      <c r="M7114" s="9">
        <f t="shared" si="1999"/>
        <v>24</v>
      </c>
      <c r="N7114" s="9">
        <f t="shared" si="2000"/>
        <v>2</v>
      </c>
      <c r="O7114" s="31" t="str">
        <f t="shared" si="2001"/>
        <v/>
      </c>
      <c r="P7114" s="134">
        <v>27</v>
      </c>
      <c r="Q7114" s="31" t="str">
        <f t="shared" si="2002"/>
        <v>-</v>
      </c>
      <c r="R7114" s="31">
        <f t="shared" si="2003"/>
        <v>27</v>
      </c>
      <c r="U7114" s="133">
        <v>43762.083333333336</v>
      </c>
      <c r="V7114" s="9">
        <f t="shared" si="2004"/>
        <v>10</v>
      </c>
      <c r="W7114" s="9">
        <f t="shared" si="2005"/>
        <v>24</v>
      </c>
      <c r="X7114" s="9">
        <f t="shared" si="2006"/>
        <v>2</v>
      </c>
      <c r="Y7114" s="31" t="str">
        <f t="shared" si="2007"/>
        <v/>
      </c>
      <c r="Z7114" s="134">
        <v>22.33</v>
      </c>
      <c r="AA7114" s="31" t="str">
        <f t="shared" si="2008"/>
        <v>-</v>
      </c>
      <c r="AB7114" s="31">
        <f t="shared" si="2009"/>
        <v>22.33</v>
      </c>
    </row>
    <row r="7115" spans="1:28" x14ac:dyDescent="0.3">
      <c r="A7115" s="133">
        <v>43032.125</v>
      </c>
      <c r="B7115" s="152">
        <f t="shared" si="2010"/>
        <v>10</v>
      </c>
      <c r="C7115" s="152">
        <f t="shared" si="2011"/>
        <v>24</v>
      </c>
      <c r="D7115" s="152">
        <f t="shared" si="2012"/>
        <v>3</v>
      </c>
      <c r="E7115" s="38" t="str">
        <f t="shared" si="2013"/>
        <v/>
      </c>
      <c r="F7115" s="134">
        <v>19.190000000000001</v>
      </c>
      <c r="G7115" s="38" t="str">
        <f t="shared" si="2014"/>
        <v>-</v>
      </c>
      <c r="H7115" s="38">
        <f t="shared" si="2015"/>
        <v>19.190000000000001</v>
      </c>
      <c r="K7115" s="133">
        <v>43397.125</v>
      </c>
      <c r="L7115" s="9">
        <f t="shared" si="1998"/>
        <v>10</v>
      </c>
      <c r="M7115" s="9">
        <f t="shared" si="1999"/>
        <v>24</v>
      </c>
      <c r="N7115" s="9">
        <f t="shared" si="2000"/>
        <v>3</v>
      </c>
      <c r="O7115" s="31" t="str">
        <f t="shared" si="2001"/>
        <v/>
      </c>
      <c r="P7115" s="134">
        <v>26.81</v>
      </c>
      <c r="Q7115" s="31" t="str">
        <f t="shared" si="2002"/>
        <v>-</v>
      </c>
      <c r="R7115" s="31">
        <f t="shared" si="2003"/>
        <v>26.81</v>
      </c>
      <c r="U7115" s="133">
        <v>43762.125</v>
      </c>
      <c r="V7115" s="9">
        <f t="shared" si="2004"/>
        <v>10</v>
      </c>
      <c r="W7115" s="9">
        <f t="shared" si="2005"/>
        <v>24</v>
      </c>
      <c r="X7115" s="9">
        <f t="shared" si="2006"/>
        <v>3</v>
      </c>
      <c r="Y7115" s="31" t="str">
        <f t="shared" si="2007"/>
        <v/>
      </c>
      <c r="Z7115" s="134">
        <v>22.53</v>
      </c>
      <c r="AA7115" s="31" t="str">
        <f t="shared" si="2008"/>
        <v>-</v>
      </c>
      <c r="AB7115" s="31">
        <f t="shared" si="2009"/>
        <v>22.53</v>
      </c>
    </row>
    <row r="7116" spans="1:28" x14ac:dyDescent="0.3">
      <c r="A7116" s="133">
        <v>43032.166666666664</v>
      </c>
      <c r="B7116" s="152">
        <f t="shared" si="2010"/>
        <v>10</v>
      </c>
      <c r="C7116" s="152">
        <f t="shared" si="2011"/>
        <v>24</v>
      </c>
      <c r="D7116" s="152">
        <f t="shared" si="2012"/>
        <v>4</v>
      </c>
      <c r="E7116" s="38" t="str">
        <f t="shared" si="2013"/>
        <v/>
      </c>
      <c r="F7116" s="134">
        <v>20.05</v>
      </c>
      <c r="G7116" s="38" t="str">
        <f t="shared" si="2014"/>
        <v>-</v>
      </c>
      <c r="H7116" s="38">
        <f t="shared" si="2015"/>
        <v>20.05</v>
      </c>
      <c r="K7116" s="133">
        <v>43397.166666666664</v>
      </c>
      <c r="L7116" s="9">
        <f t="shared" si="1998"/>
        <v>10</v>
      </c>
      <c r="M7116" s="9">
        <f t="shared" si="1999"/>
        <v>24</v>
      </c>
      <c r="N7116" s="9">
        <f t="shared" si="2000"/>
        <v>4</v>
      </c>
      <c r="O7116" s="31" t="str">
        <f t="shared" si="2001"/>
        <v/>
      </c>
      <c r="P7116" s="134">
        <v>27.41</v>
      </c>
      <c r="Q7116" s="31" t="str">
        <f t="shared" si="2002"/>
        <v>-</v>
      </c>
      <c r="R7116" s="31">
        <f t="shared" si="2003"/>
        <v>27.41</v>
      </c>
      <c r="U7116" s="133">
        <v>43762.166666666664</v>
      </c>
      <c r="V7116" s="9">
        <f t="shared" si="2004"/>
        <v>10</v>
      </c>
      <c r="W7116" s="9">
        <f t="shared" si="2005"/>
        <v>24</v>
      </c>
      <c r="X7116" s="9">
        <f t="shared" si="2006"/>
        <v>4</v>
      </c>
      <c r="Y7116" s="31" t="str">
        <f t="shared" si="2007"/>
        <v/>
      </c>
      <c r="Z7116" s="134">
        <v>24.16</v>
      </c>
      <c r="AA7116" s="31" t="str">
        <f t="shared" si="2008"/>
        <v>-</v>
      </c>
      <c r="AB7116" s="31">
        <f t="shared" si="2009"/>
        <v>24.16</v>
      </c>
    </row>
    <row r="7117" spans="1:28" x14ac:dyDescent="0.3">
      <c r="A7117" s="133">
        <v>43032.208333333336</v>
      </c>
      <c r="B7117" s="152">
        <f t="shared" si="2010"/>
        <v>10</v>
      </c>
      <c r="C7117" s="152">
        <f t="shared" si="2011"/>
        <v>24</v>
      </c>
      <c r="D7117" s="152">
        <f t="shared" si="2012"/>
        <v>5</v>
      </c>
      <c r="E7117" s="38" t="str">
        <f t="shared" si="2013"/>
        <v/>
      </c>
      <c r="F7117" s="134">
        <v>22.3</v>
      </c>
      <c r="G7117" s="38" t="str">
        <f t="shared" si="2014"/>
        <v>-</v>
      </c>
      <c r="H7117" s="38">
        <f t="shared" si="2015"/>
        <v>22.3</v>
      </c>
      <c r="K7117" s="133">
        <v>43397.208333333336</v>
      </c>
      <c r="L7117" s="9">
        <f t="shared" si="1998"/>
        <v>10</v>
      </c>
      <c r="M7117" s="9">
        <f t="shared" si="1999"/>
        <v>24</v>
      </c>
      <c r="N7117" s="9">
        <f t="shared" si="2000"/>
        <v>5</v>
      </c>
      <c r="O7117" s="31" t="str">
        <f t="shared" si="2001"/>
        <v/>
      </c>
      <c r="P7117" s="134">
        <v>29.99</v>
      </c>
      <c r="Q7117" s="31" t="str">
        <f t="shared" si="2002"/>
        <v>-</v>
      </c>
      <c r="R7117" s="31">
        <f t="shared" si="2003"/>
        <v>29.99</v>
      </c>
      <c r="U7117" s="133">
        <v>43762.208333333336</v>
      </c>
      <c r="V7117" s="9">
        <f t="shared" si="2004"/>
        <v>10</v>
      </c>
      <c r="W7117" s="9">
        <f t="shared" si="2005"/>
        <v>24</v>
      </c>
      <c r="X7117" s="9">
        <f t="shared" si="2006"/>
        <v>5</v>
      </c>
      <c r="Y7117" s="31" t="str">
        <f t="shared" si="2007"/>
        <v/>
      </c>
      <c r="Z7117" s="134">
        <v>32.619999999999997</v>
      </c>
      <c r="AA7117" s="31" t="str">
        <f t="shared" si="2008"/>
        <v>-</v>
      </c>
      <c r="AB7117" s="31">
        <f t="shared" si="2009"/>
        <v>32.619999999999997</v>
      </c>
    </row>
    <row r="7118" spans="1:28" x14ac:dyDescent="0.3">
      <c r="A7118" s="133">
        <v>43032.25</v>
      </c>
      <c r="B7118" s="152">
        <f t="shared" si="2010"/>
        <v>10</v>
      </c>
      <c r="C7118" s="152">
        <f t="shared" si="2011"/>
        <v>24</v>
      </c>
      <c r="D7118" s="152">
        <f t="shared" si="2012"/>
        <v>6</v>
      </c>
      <c r="E7118" s="38" t="str">
        <f t="shared" si="2013"/>
        <v/>
      </c>
      <c r="F7118" s="134">
        <v>34.81</v>
      </c>
      <c r="G7118" s="38" t="str">
        <f t="shared" si="2014"/>
        <v>-</v>
      </c>
      <c r="H7118" s="38">
        <f t="shared" si="2015"/>
        <v>34.81</v>
      </c>
      <c r="K7118" s="133">
        <v>43397.25</v>
      </c>
      <c r="L7118" s="9">
        <f t="shared" si="1998"/>
        <v>10</v>
      </c>
      <c r="M7118" s="9">
        <f t="shared" si="1999"/>
        <v>24</v>
      </c>
      <c r="N7118" s="9">
        <f t="shared" si="2000"/>
        <v>6</v>
      </c>
      <c r="O7118" s="31" t="str">
        <f t="shared" si="2001"/>
        <v/>
      </c>
      <c r="P7118" s="134">
        <v>49.14</v>
      </c>
      <c r="Q7118" s="31" t="str">
        <f t="shared" si="2002"/>
        <v>-</v>
      </c>
      <c r="R7118" s="31">
        <f t="shared" si="2003"/>
        <v>49.14</v>
      </c>
      <c r="U7118" s="133">
        <v>43762.25</v>
      </c>
      <c r="V7118" s="9">
        <f t="shared" si="2004"/>
        <v>10</v>
      </c>
      <c r="W7118" s="9">
        <f t="shared" si="2005"/>
        <v>24</v>
      </c>
      <c r="X7118" s="9">
        <f t="shared" si="2006"/>
        <v>6</v>
      </c>
      <c r="Y7118" s="31" t="str">
        <f t="shared" si="2007"/>
        <v/>
      </c>
      <c r="Z7118" s="134">
        <v>53.87</v>
      </c>
      <c r="AA7118" s="31" t="str">
        <f t="shared" si="2008"/>
        <v>-</v>
      </c>
      <c r="AB7118" s="31">
        <f t="shared" si="2009"/>
        <v>53.87</v>
      </c>
    </row>
    <row r="7119" spans="1:28" x14ac:dyDescent="0.3">
      <c r="A7119" s="133">
        <v>43032.291666666664</v>
      </c>
      <c r="B7119" s="152">
        <f t="shared" si="2010"/>
        <v>10</v>
      </c>
      <c r="C7119" s="152">
        <f t="shared" si="2011"/>
        <v>24</v>
      </c>
      <c r="D7119" s="152">
        <f t="shared" si="2012"/>
        <v>7</v>
      </c>
      <c r="E7119" s="38" t="str">
        <f t="shared" si="2013"/>
        <v/>
      </c>
      <c r="F7119" s="134">
        <v>34.42</v>
      </c>
      <c r="G7119" s="38" t="str">
        <f t="shared" si="2014"/>
        <v>-</v>
      </c>
      <c r="H7119" s="38">
        <f t="shared" si="2015"/>
        <v>34.42</v>
      </c>
      <c r="K7119" s="133">
        <v>43397.291666666664</v>
      </c>
      <c r="L7119" s="9">
        <f t="shared" si="1998"/>
        <v>10</v>
      </c>
      <c r="M7119" s="9">
        <f t="shared" si="1999"/>
        <v>24</v>
      </c>
      <c r="N7119" s="9">
        <f t="shared" si="2000"/>
        <v>7</v>
      </c>
      <c r="O7119" s="31" t="str">
        <f t="shared" si="2001"/>
        <v/>
      </c>
      <c r="P7119" s="134">
        <v>47.96</v>
      </c>
      <c r="Q7119" s="31" t="str">
        <f t="shared" si="2002"/>
        <v>-</v>
      </c>
      <c r="R7119" s="31">
        <f t="shared" si="2003"/>
        <v>47.96</v>
      </c>
      <c r="U7119" s="133">
        <v>43762.291666666664</v>
      </c>
      <c r="V7119" s="9">
        <f t="shared" si="2004"/>
        <v>10</v>
      </c>
      <c r="W7119" s="9">
        <f t="shared" si="2005"/>
        <v>24</v>
      </c>
      <c r="X7119" s="9">
        <f t="shared" si="2006"/>
        <v>7</v>
      </c>
      <c r="Y7119" s="31" t="str">
        <f t="shared" si="2007"/>
        <v/>
      </c>
      <c r="Z7119" s="134">
        <v>47.78</v>
      </c>
      <c r="AA7119" s="31" t="str">
        <f t="shared" si="2008"/>
        <v>-</v>
      </c>
      <c r="AB7119" s="31">
        <f t="shared" si="2009"/>
        <v>47.78</v>
      </c>
    </row>
    <row r="7120" spans="1:28" x14ac:dyDescent="0.3">
      <c r="A7120" s="133">
        <v>43032.333333333336</v>
      </c>
      <c r="B7120" s="152">
        <f t="shared" si="2010"/>
        <v>10</v>
      </c>
      <c r="C7120" s="152">
        <f t="shared" si="2011"/>
        <v>24</v>
      </c>
      <c r="D7120" s="152">
        <f t="shared" si="2012"/>
        <v>8</v>
      </c>
      <c r="E7120" s="38" t="str">
        <f t="shared" si="2013"/>
        <v/>
      </c>
      <c r="F7120" s="134">
        <v>32.97</v>
      </c>
      <c r="G7120" s="38">
        <f t="shared" si="2014"/>
        <v>32.97</v>
      </c>
      <c r="H7120" s="38" t="str">
        <f t="shared" si="2015"/>
        <v>-</v>
      </c>
      <c r="K7120" s="133">
        <v>43397.333333333336</v>
      </c>
      <c r="L7120" s="9">
        <f t="shared" si="1998"/>
        <v>10</v>
      </c>
      <c r="M7120" s="9">
        <f t="shared" si="1999"/>
        <v>24</v>
      </c>
      <c r="N7120" s="9">
        <f t="shared" si="2000"/>
        <v>8</v>
      </c>
      <c r="O7120" s="31" t="str">
        <f t="shared" si="2001"/>
        <v/>
      </c>
      <c r="P7120" s="134">
        <v>39.89</v>
      </c>
      <c r="Q7120" s="31">
        <f t="shared" si="2002"/>
        <v>39.89</v>
      </c>
      <c r="R7120" s="31" t="str">
        <f t="shared" si="2003"/>
        <v>-</v>
      </c>
      <c r="U7120" s="133">
        <v>43762.333333333336</v>
      </c>
      <c r="V7120" s="9">
        <f t="shared" si="2004"/>
        <v>10</v>
      </c>
      <c r="W7120" s="9">
        <f t="shared" si="2005"/>
        <v>24</v>
      </c>
      <c r="X7120" s="9">
        <f t="shared" si="2006"/>
        <v>8</v>
      </c>
      <c r="Y7120" s="31" t="str">
        <f t="shared" si="2007"/>
        <v/>
      </c>
      <c r="Z7120" s="134">
        <v>35.840000000000003</v>
      </c>
      <c r="AA7120" s="31">
        <f t="shared" si="2008"/>
        <v>35.840000000000003</v>
      </c>
      <c r="AB7120" s="31" t="str">
        <f t="shared" si="2009"/>
        <v>-</v>
      </c>
    </row>
    <row r="7121" spans="1:28" x14ac:dyDescent="0.3">
      <c r="A7121" s="133">
        <v>43032.375</v>
      </c>
      <c r="B7121" s="152">
        <f t="shared" si="2010"/>
        <v>10</v>
      </c>
      <c r="C7121" s="152">
        <f t="shared" si="2011"/>
        <v>24</v>
      </c>
      <c r="D7121" s="152">
        <f t="shared" si="2012"/>
        <v>9</v>
      </c>
      <c r="E7121" s="38" t="str">
        <f t="shared" si="2013"/>
        <v/>
      </c>
      <c r="F7121" s="134">
        <v>34.270000000000003</v>
      </c>
      <c r="G7121" s="38">
        <f t="shared" si="2014"/>
        <v>34.270000000000003</v>
      </c>
      <c r="H7121" s="38" t="str">
        <f t="shared" si="2015"/>
        <v>-</v>
      </c>
      <c r="K7121" s="133">
        <v>43397.375</v>
      </c>
      <c r="L7121" s="9">
        <f t="shared" si="1998"/>
        <v>10</v>
      </c>
      <c r="M7121" s="9">
        <f t="shared" si="1999"/>
        <v>24</v>
      </c>
      <c r="N7121" s="9">
        <f t="shared" si="2000"/>
        <v>9</v>
      </c>
      <c r="O7121" s="31" t="str">
        <f t="shared" si="2001"/>
        <v/>
      </c>
      <c r="P7121" s="134">
        <v>42.02</v>
      </c>
      <c r="Q7121" s="31">
        <f t="shared" si="2002"/>
        <v>42.02</v>
      </c>
      <c r="R7121" s="31" t="str">
        <f t="shared" si="2003"/>
        <v>-</v>
      </c>
      <c r="U7121" s="133">
        <v>43762.375</v>
      </c>
      <c r="V7121" s="9">
        <f t="shared" si="2004"/>
        <v>10</v>
      </c>
      <c r="W7121" s="9">
        <f t="shared" si="2005"/>
        <v>24</v>
      </c>
      <c r="X7121" s="9">
        <f t="shared" si="2006"/>
        <v>9</v>
      </c>
      <c r="Y7121" s="31" t="str">
        <f t="shared" si="2007"/>
        <v/>
      </c>
      <c r="Z7121" s="134">
        <v>34.65</v>
      </c>
      <c r="AA7121" s="31">
        <f t="shared" si="2008"/>
        <v>34.65</v>
      </c>
      <c r="AB7121" s="31" t="str">
        <f t="shared" si="2009"/>
        <v>-</v>
      </c>
    </row>
    <row r="7122" spans="1:28" x14ac:dyDescent="0.3">
      <c r="A7122" s="133">
        <v>43032.416666666664</v>
      </c>
      <c r="B7122" s="152">
        <f t="shared" si="2010"/>
        <v>10</v>
      </c>
      <c r="C7122" s="152">
        <f t="shared" si="2011"/>
        <v>24</v>
      </c>
      <c r="D7122" s="152">
        <f t="shared" si="2012"/>
        <v>10</v>
      </c>
      <c r="E7122" s="38" t="str">
        <f t="shared" si="2013"/>
        <v/>
      </c>
      <c r="F7122" s="134">
        <v>34.21</v>
      </c>
      <c r="G7122" s="38">
        <f t="shared" si="2014"/>
        <v>34.21</v>
      </c>
      <c r="H7122" s="38" t="str">
        <f t="shared" si="2015"/>
        <v>-</v>
      </c>
      <c r="K7122" s="133">
        <v>43397.416666666664</v>
      </c>
      <c r="L7122" s="9">
        <f t="shared" si="1998"/>
        <v>10</v>
      </c>
      <c r="M7122" s="9">
        <f t="shared" si="1999"/>
        <v>24</v>
      </c>
      <c r="N7122" s="9">
        <f t="shared" si="2000"/>
        <v>10</v>
      </c>
      <c r="O7122" s="31" t="str">
        <f t="shared" si="2001"/>
        <v/>
      </c>
      <c r="P7122" s="134">
        <v>44.39</v>
      </c>
      <c r="Q7122" s="31">
        <f t="shared" si="2002"/>
        <v>44.39</v>
      </c>
      <c r="R7122" s="31" t="str">
        <f t="shared" si="2003"/>
        <v>-</v>
      </c>
      <c r="U7122" s="133">
        <v>43762.416666666664</v>
      </c>
      <c r="V7122" s="9">
        <f t="shared" si="2004"/>
        <v>10</v>
      </c>
      <c r="W7122" s="9">
        <f t="shared" si="2005"/>
        <v>24</v>
      </c>
      <c r="X7122" s="9">
        <f t="shared" si="2006"/>
        <v>10</v>
      </c>
      <c r="Y7122" s="31" t="str">
        <f t="shared" si="2007"/>
        <v/>
      </c>
      <c r="Z7122" s="134">
        <v>33.369999999999997</v>
      </c>
      <c r="AA7122" s="31">
        <f t="shared" si="2008"/>
        <v>33.369999999999997</v>
      </c>
      <c r="AB7122" s="31" t="str">
        <f t="shared" si="2009"/>
        <v>-</v>
      </c>
    </row>
    <row r="7123" spans="1:28" x14ac:dyDescent="0.3">
      <c r="A7123" s="133">
        <v>43032.458333333336</v>
      </c>
      <c r="B7123" s="152">
        <f t="shared" si="2010"/>
        <v>10</v>
      </c>
      <c r="C7123" s="152">
        <f t="shared" si="2011"/>
        <v>24</v>
      </c>
      <c r="D7123" s="152">
        <f t="shared" si="2012"/>
        <v>11</v>
      </c>
      <c r="E7123" s="38" t="str">
        <f t="shared" si="2013"/>
        <v/>
      </c>
      <c r="F7123" s="134">
        <v>34.19</v>
      </c>
      <c r="G7123" s="38">
        <f t="shared" si="2014"/>
        <v>34.19</v>
      </c>
      <c r="H7123" s="38" t="str">
        <f t="shared" si="2015"/>
        <v>-</v>
      </c>
      <c r="K7123" s="133">
        <v>43397.458333333336</v>
      </c>
      <c r="L7123" s="9">
        <f t="shared" si="1998"/>
        <v>10</v>
      </c>
      <c r="M7123" s="9">
        <f t="shared" si="1999"/>
        <v>24</v>
      </c>
      <c r="N7123" s="9">
        <f t="shared" si="2000"/>
        <v>11</v>
      </c>
      <c r="O7123" s="31" t="str">
        <f t="shared" si="2001"/>
        <v/>
      </c>
      <c r="P7123" s="134">
        <v>37.090000000000003</v>
      </c>
      <c r="Q7123" s="31">
        <f t="shared" si="2002"/>
        <v>37.090000000000003</v>
      </c>
      <c r="R7123" s="31" t="str">
        <f t="shared" si="2003"/>
        <v>-</v>
      </c>
      <c r="U7123" s="133">
        <v>43762.458333333336</v>
      </c>
      <c r="V7123" s="9">
        <f t="shared" si="2004"/>
        <v>10</v>
      </c>
      <c r="W7123" s="9">
        <f t="shared" si="2005"/>
        <v>24</v>
      </c>
      <c r="X7123" s="9">
        <f t="shared" si="2006"/>
        <v>11</v>
      </c>
      <c r="Y7123" s="31" t="str">
        <f t="shared" si="2007"/>
        <v/>
      </c>
      <c r="Z7123" s="134">
        <v>30.95</v>
      </c>
      <c r="AA7123" s="31">
        <f t="shared" si="2008"/>
        <v>30.95</v>
      </c>
      <c r="AB7123" s="31" t="str">
        <f t="shared" si="2009"/>
        <v>-</v>
      </c>
    </row>
    <row r="7124" spans="1:28" x14ac:dyDescent="0.3">
      <c r="A7124" s="133">
        <v>43032.5</v>
      </c>
      <c r="B7124" s="152">
        <f t="shared" si="2010"/>
        <v>10</v>
      </c>
      <c r="C7124" s="152">
        <f t="shared" si="2011"/>
        <v>24</v>
      </c>
      <c r="D7124" s="152">
        <f t="shared" si="2012"/>
        <v>12</v>
      </c>
      <c r="E7124" s="38" t="str">
        <f t="shared" si="2013"/>
        <v/>
      </c>
      <c r="F7124" s="134">
        <v>34.21</v>
      </c>
      <c r="G7124" s="38">
        <f t="shared" si="2014"/>
        <v>34.21</v>
      </c>
      <c r="H7124" s="38" t="str">
        <f t="shared" si="2015"/>
        <v>-</v>
      </c>
      <c r="K7124" s="133">
        <v>43397.5</v>
      </c>
      <c r="L7124" s="9">
        <f t="shared" si="1998"/>
        <v>10</v>
      </c>
      <c r="M7124" s="9">
        <f t="shared" si="1999"/>
        <v>24</v>
      </c>
      <c r="N7124" s="9">
        <f t="shared" si="2000"/>
        <v>12</v>
      </c>
      <c r="O7124" s="31" t="str">
        <f t="shared" si="2001"/>
        <v/>
      </c>
      <c r="P7124" s="134">
        <v>35.65</v>
      </c>
      <c r="Q7124" s="31">
        <f t="shared" si="2002"/>
        <v>35.65</v>
      </c>
      <c r="R7124" s="31" t="str">
        <f t="shared" si="2003"/>
        <v>-</v>
      </c>
      <c r="U7124" s="133">
        <v>43762.5</v>
      </c>
      <c r="V7124" s="9">
        <f t="shared" si="2004"/>
        <v>10</v>
      </c>
      <c r="W7124" s="9">
        <f t="shared" si="2005"/>
        <v>24</v>
      </c>
      <c r="X7124" s="9">
        <f t="shared" si="2006"/>
        <v>12</v>
      </c>
      <c r="Y7124" s="31" t="str">
        <f t="shared" si="2007"/>
        <v/>
      </c>
      <c r="Z7124" s="134">
        <v>32.880000000000003</v>
      </c>
      <c r="AA7124" s="31">
        <f t="shared" si="2008"/>
        <v>32.880000000000003</v>
      </c>
      <c r="AB7124" s="31" t="str">
        <f t="shared" si="2009"/>
        <v>-</v>
      </c>
    </row>
    <row r="7125" spans="1:28" x14ac:dyDescent="0.3">
      <c r="A7125" s="133">
        <v>43032.541666666664</v>
      </c>
      <c r="B7125" s="152">
        <f t="shared" si="2010"/>
        <v>10</v>
      </c>
      <c r="C7125" s="152">
        <f t="shared" si="2011"/>
        <v>24</v>
      </c>
      <c r="D7125" s="152">
        <f t="shared" si="2012"/>
        <v>13</v>
      </c>
      <c r="E7125" s="38" t="str">
        <f t="shared" si="2013"/>
        <v/>
      </c>
      <c r="F7125" s="134">
        <v>33.5</v>
      </c>
      <c r="G7125" s="38">
        <f t="shared" si="2014"/>
        <v>33.5</v>
      </c>
      <c r="H7125" s="38" t="str">
        <f t="shared" si="2015"/>
        <v>-</v>
      </c>
      <c r="K7125" s="133">
        <v>43397.541666666664</v>
      </c>
      <c r="L7125" s="9">
        <f t="shared" si="1998"/>
        <v>10</v>
      </c>
      <c r="M7125" s="9">
        <f t="shared" si="1999"/>
        <v>24</v>
      </c>
      <c r="N7125" s="9">
        <f t="shared" si="2000"/>
        <v>13</v>
      </c>
      <c r="O7125" s="31" t="str">
        <f t="shared" si="2001"/>
        <v/>
      </c>
      <c r="P7125" s="134">
        <v>33.119999999999997</v>
      </c>
      <c r="Q7125" s="31">
        <f t="shared" si="2002"/>
        <v>33.119999999999997</v>
      </c>
      <c r="R7125" s="31" t="str">
        <f t="shared" si="2003"/>
        <v>-</v>
      </c>
      <c r="U7125" s="133">
        <v>43762.541666666664</v>
      </c>
      <c r="V7125" s="9">
        <f t="shared" si="2004"/>
        <v>10</v>
      </c>
      <c r="W7125" s="9">
        <f t="shared" si="2005"/>
        <v>24</v>
      </c>
      <c r="X7125" s="9">
        <f t="shared" si="2006"/>
        <v>13</v>
      </c>
      <c r="Y7125" s="31" t="str">
        <f t="shared" si="2007"/>
        <v/>
      </c>
      <c r="Z7125" s="134">
        <v>32.89</v>
      </c>
      <c r="AA7125" s="31">
        <f t="shared" si="2008"/>
        <v>32.89</v>
      </c>
      <c r="AB7125" s="31" t="str">
        <f t="shared" si="2009"/>
        <v>-</v>
      </c>
    </row>
    <row r="7126" spans="1:28" x14ac:dyDescent="0.3">
      <c r="A7126" s="133">
        <v>43032.583333333336</v>
      </c>
      <c r="B7126" s="152">
        <f t="shared" si="2010"/>
        <v>10</v>
      </c>
      <c r="C7126" s="152">
        <f t="shared" si="2011"/>
        <v>24</v>
      </c>
      <c r="D7126" s="152">
        <f t="shared" si="2012"/>
        <v>14</v>
      </c>
      <c r="E7126" s="38" t="str">
        <f t="shared" si="2013"/>
        <v/>
      </c>
      <c r="F7126" s="134">
        <v>33.61</v>
      </c>
      <c r="G7126" s="38">
        <f t="shared" si="2014"/>
        <v>33.61</v>
      </c>
      <c r="H7126" s="38" t="str">
        <f t="shared" si="2015"/>
        <v>-</v>
      </c>
      <c r="K7126" s="133">
        <v>43397.583333333336</v>
      </c>
      <c r="L7126" s="9">
        <f t="shared" si="1998"/>
        <v>10</v>
      </c>
      <c r="M7126" s="9">
        <f t="shared" si="1999"/>
        <v>24</v>
      </c>
      <c r="N7126" s="9">
        <f t="shared" si="2000"/>
        <v>14</v>
      </c>
      <c r="O7126" s="31" t="str">
        <f t="shared" si="2001"/>
        <v/>
      </c>
      <c r="P7126" s="134">
        <v>31.34</v>
      </c>
      <c r="Q7126" s="31">
        <f t="shared" si="2002"/>
        <v>31.34</v>
      </c>
      <c r="R7126" s="31" t="str">
        <f t="shared" si="2003"/>
        <v>-</v>
      </c>
      <c r="U7126" s="133">
        <v>43762.583333333336</v>
      </c>
      <c r="V7126" s="9">
        <f t="shared" si="2004"/>
        <v>10</v>
      </c>
      <c r="W7126" s="9">
        <f t="shared" si="2005"/>
        <v>24</v>
      </c>
      <c r="X7126" s="9">
        <f t="shared" si="2006"/>
        <v>14</v>
      </c>
      <c r="Y7126" s="31" t="str">
        <f t="shared" si="2007"/>
        <v/>
      </c>
      <c r="Z7126" s="134">
        <v>32.380000000000003</v>
      </c>
      <c r="AA7126" s="31">
        <f t="shared" si="2008"/>
        <v>32.380000000000003</v>
      </c>
      <c r="AB7126" s="31" t="str">
        <f t="shared" si="2009"/>
        <v>-</v>
      </c>
    </row>
    <row r="7127" spans="1:28" x14ac:dyDescent="0.3">
      <c r="A7127" s="133">
        <v>43032.625</v>
      </c>
      <c r="B7127" s="152">
        <f t="shared" si="2010"/>
        <v>10</v>
      </c>
      <c r="C7127" s="152">
        <f t="shared" si="2011"/>
        <v>24</v>
      </c>
      <c r="D7127" s="152">
        <f t="shared" si="2012"/>
        <v>15</v>
      </c>
      <c r="E7127" s="38" t="str">
        <f t="shared" si="2013"/>
        <v/>
      </c>
      <c r="F7127" s="134">
        <v>33.67</v>
      </c>
      <c r="G7127" s="38">
        <f t="shared" si="2014"/>
        <v>33.67</v>
      </c>
      <c r="H7127" s="38" t="str">
        <f t="shared" si="2015"/>
        <v>-</v>
      </c>
      <c r="K7127" s="133">
        <v>43397.625</v>
      </c>
      <c r="L7127" s="9">
        <f t="shared" si="1998"/>
        <v>10</v>
      </c>
      <c r="M7127" s="9">
        <f t="shared" si="1999"/>
        <v>24</v>
      </c>
      <c r="N7127" s="9">
        <f t="shared" si="2000"/>
        <v>15</v>
      </c>
      <c r="O7127" s="31" t="str">
        <f t="shared" si="2001"/>
        <v/>
      </c>
      <c r="P7127" s="134">
        <v>29.64</v>
      </c>
      <c r="Q7127" s="31">
        <f t="shared" si="2002"/>
        <v>29.64</v>
      </c>
      <c r="R7127" s="31" t="str">
        <f t="shared" si="2003"/>
        <v>-</v>
      </c>
      <c r="U7127" s="133">
        <v>43762.625</v>
      </c>
      <c r="V7127" s="9">
        <f t="shared" si="2004"/>
        <v>10</v>
      </c>
      <c r="W7127" s="9">
        <f t="shared" si="2005"/>
        <v>24</v>
      </c>
      <c r="X7127" s="9">
        <f t="shared" si="2006"/>
        <v>15</v>
      </c>
      <c r="Y7127" s="31" t="str">
        <f t="shared" si="2007"/>
        <v/>
      </c>
      <c r="Z7127" s="134">
        <v>30.73</v>
      </c>
      <c r="AA7127" s="31">
        <f t="shared" si="2008"/>
        <v>30.73</v>
      </c>
      <c r="AB7127" s="31" t="str">
        <f t="shared" si="2009"/>
        <v>-</v>
      </c>
    </row>
    <row r="7128" spans="1:28" x14ac:dyDescent="0.3">
      <c r="A7128" s="133">
        <v>43032.666666666664</v>
      </c>
      <c r="B7128" s="152">
        <f t="shared" si="2010"/>
        <v>10</v>
      </c>
      <c r="C7128" s="152">
        <f t="shared" si="2011"/>
        <v>24</v>
      </c>
      <c r="D7128" s="152">
        <f t="shared" si="2012"/>
        <v>16</v>
      </c>
      <c r="E7128" s="38" t="str">
        <f t="shared" si="2013"/>
        <v/>
      </c>
      <c r="F7128" s="134">
        <v>33.56</v>
      </c>
      <c r="G7128" s="38">
        <f t="shared" si="2014"/>
        <v>33.56</v>
      </c>
      <c r="H7128" s="38" t="str">
        <f t="shared" si="2015"/>
        <v>-</v>
      </c>
      <c r="K7128" s="133">
        <v>43397.666666666664</v>
      </c>
      <c r="L7128" s="9">
        <f t="shared" si="1998"/>
        <v>10</v>
      </c>
      <c r="M7128" s="9">
        <f t="shared" si="1999"/>
        <v>24</v>
      </c>
      <c r="N7128" s="9">
        <f t="shared" si="2000"/>
        <v>16</v>
      </c>
      <c r="O7128" s="31" t="str">
        <f t="shared" si="2001"/>
        <v/>
      </c>
      <c r="P7128" s="134">
        <v>30.85</v>
      </c>
      <c r="Q7128" s="31">
        <f t="shared" si="2002"/>
        <v>30.85</v>
      </c>
      <c r="R7128" s="31" t="str">
        <f t="shared" si="2003"/>
        <v>-</v>
      </c>
      <c r="U7128" s="133">
        <v>43762.666666666664</v>
      </c>
      <c r="V7128" s="9">
        <f t="shared" si="2004"/>
        <v>10</v>
      </c>
      <c r="W7128" s="9">
        <f t="shared" si="2005"/>
        <v>24</v>
      </c>
      <c r="X7128" s="9">
        <f t="shared" si="2006"/>
        <v>16</v>
      </c>
      <c r="Y7128" s="31" t="str">
        <f t="shared" si="2007"/>
        <v/>
      </c>
      <c r="Z7128" s="134">
        <v>32.270000000000003</v>
      </c>
      <c r="AA7128" s="31">
        <f t="shared" si="2008"/>
        <v>32.270000000000003</v>
      </c>
      <c r="AB7128" s="31" t="str">
        <f t="shared" si="2009"/>
        <v>-</v>
      </c>
    </row>
    <row r="7129" spans="1:28" x14ac:dyDescent="0.3">
      <c r="A7129" s="133">
        <v>43032.708333333336</v>
      </c>
      <c r="B7129" s="152">
        <f t="shared" si="2010"/>
        <v>10</v>
      </c>
      <c r="C7129" s="152">
        <f t="shared" si="2011"/>
        <v>24</v>
      </c>
      <c r="D7129" s="152">
        <f t="shared" si="2012"/>
        <v>17</v>
      </c>
      <c r="E7129" s="38" t="str">
        <f t="shared" si="2013"/>
        <v/>
      </c>
      <c r="F7129" s="134">
        <v>34.159999999999997</v>
      </c>
      <c r="G7129" s="38" t="str">
        <f t="shared" si="2014"/>
        <v>-</v>
      </c>
      <c r="H7129" s="38">
        <f t="shared" si="2015"/>
        <v>34.159999999999997</v>
      </c>
      <c r="K7129" s="133">
        <v>43397.708333333336</v>
      </c>
      <c r="L7129" s="9">
        <f t="shared" si="1998"/>
        <v>10</v>
      </c>
      <c r="M7129" s="9">
        <f t="shared" si="1999"/>
        <v>24</v>
      </c>
      <c r="N7129" s="9">
        <f t="shared" si="2000"/>
        <v>17</v>
      </c>
      <c r="O7129" s="31" t="str">
        <f t="shared" si="2001"/>
        <v/>
      </c>
      <c r="P7129" s="134">
        <v>35.729999999999997</v>
      </c>
      <c r="Q7129" s="31" t="str">
        <f t="shared" si="2002"/>
        <v>-</v>
      </c>
      <c r="R7129" s="31">
        <f t="shared" si="2003"/>
        <v>35.729999999999997</v>
      </c>
      <c r="U7129" s="133">
        <v>43762.708333333336</v>
      </c>
      <c r="V7129" s="9">
        <f t="shared" si="2004"/>
        <v>10</v>
      </c>
      <c r="W7129" s="9">
        <f t="shared" si="2005"/>
        <v>24</v>
      </c>
      <c r="X7129" s="9">
        <f t="shared" si="2006"/>
        <v>17</v>
      </c>
      <c r="Y7129" s="31" t="str">
        <f t="shared" si="2007"/>
        <v/>
      </c>
      <c r="Z7129" s="134">
        <v>32.94</v>
      </c>
      <c r="AA7129" s="31" t="str">
        <f t="shared" si="2008"/>
        <v>-</v>
      </c>
      <c r="AB7129" s="31">
        <f t="shared" si="2009"/>
        <v>32.94</v>
      </c>
    </row>
    <row r="7130" spans="1:28" x14ac:dyDescent="0.3">
      <c r="A7130" s="133">
        <v>43032.75</v>
      </c>
      <c r="B7130" s="152">
        <f t="shared" si="2010"/>
        <v>10</v>
      </c>
      <c r="C7130" s="152">
        <f t="shared" si="2011"/>
        <v>24</v>
      </c>
      <c r="D7130" s="152">
        <f t="shared" si="2012"/>
        <v>18</v>
      </c>
      <c r="E7130" s="38" t="str">
        <f t="shared" si="2013"/>
        <v/>
      </c>
      <c r="F7130" s="134">
        <v>44.37</v>
      </c>
      <c r="G7130" s="38" t="str">
        <f t="shared" si="2014"/>
        <v>-</v>
      </c>
      <c r="H7130" s="38">
        <f t="shared" si="2015"/>
        <v>44.37</v>
      </c>
      <c r="K7130" s="133">
        <v>43397.75</v>
      </c>
      <c r="L7130" s="9">
        <f t="shared" si="1998"/>
        <v>10</v>
      </c>
      <c r="M7130" s="9">
        <f t="shared" si="1999"/>
        <v>24</v>
      </c>
      <c r="N7130" s="9">
        <f t="shared" si="2000"/>
        <v>18</v>
      </c>
      <c r="O7130" s="31" t="str">
        <f t="shared" si="2001"/>
        <v/>
      </c>
      <c r="P7130" s="134">
        <v>45.18</v>
      </c>
      <c r="Q7130" s="31" t="str">
        <f t="shared" si="2002"/>
        <v>-</v>
      </c>
      <c r="R7130" s="31">
        <f t="shared" si="2003"/>
        <v>45.18</v>
      </c>
      <c r="U7130" s="133">
        <v>43762.75</v>
      </c>
      <c r="V7130" s="9">
        <f t="shared" si="2004"/>
        <v>10</v>
      </c>
      <c r="W7130" s="9">
        <f t="shared" si="2005"/>
        <v>24</v>
      </c>
      <c r="X7130" s="9">
        <f t="shared" si="2006"/>
        <v>18</v>
      </c>
      <c r="Y7130" s="31" t="str">
        <f t="shared" si="2007"/>
        <v/>
      </c>
      <c r="Z7130" s="134">
        <v>39.090000000000003</v>
      </c>
      <c r="AA7130" s="31" t="str">
        <f t="shared" si="2008"/>
        <v>-</v>
      </c>
      <c r="AB7130" s="31">
        <f t="shared" si="2009"/>
        <v>39.090000000000003</v>
      </c>
    </row>
    <row r="7131" spans="1:28" x14ac:dyDescent="0.3">
      <c r="A7131" s="133">
        <v>43032.791666666664</v>
      </c>
      <c r="B7131" s="152">
        <f t="shared" si="2010"/>
        <v>10</v>
      </c>
      <c r="C7131" s="152">
        <f t="shared" si="2011"/>
        <v>24</v>
      </c>
      <c r="D7131" s="152">
        <f t="shared" si="2012"/>
        <v>19</v>
      </c>
      <c r="E7131" s="38" t="str">
        <f t="shared" si="2013"/>
        <v/>
      </c>
      <c r="F7131" s="134">
        <v>45.87</v>
      </c>
      <c r="G7131" s="38" t="str">
        <f t="shared" si="2014"/>
        <v>-</v>
      </c>
      <c r="H7131" s="38">
        <f t="shared" si="2015"/>
        <v>45.87</v>
      </c>
      <c r="K7131" s="133">
        <v>43397.791666666664</v>
      </c>
      <c r="L7131" s="9">
        <f t="shared" si="1998"/>
        <v>10</v>
      </c>
      <c r="M7131" s="9">
        <f t="shared" si="1999"/>
        <v>24</v>
      </c>
      <c r="N7131" s="9">
        <f t="shared" si="2000"/>
        <v>19</v>
      </c>
      <c r="O7131" s="31" t="str">
        <f t="shared" si="2001"/>
        <v/>
      </c>
      <c r="P7131" s="134">
        <v>48.15</v>
      </c>
      <c r="Q7131" s="31" t="str">
        <f t="shared" si="2002"/>
        <v>-</v>
      </c>
      <c r="R7131" s="31">
        <f t="shared" si="2003"/>
        <v>48.15</v>
      </c>
      <c r="U7131" s="133">
        <v>43762.791666666664</v>
      </c>
      <c r="V7131" s="9">
        <f t="shared" si="2004"/>
        <v>10</v>
      </c>
      <c r="W7131" s="9">
        <f t="shared" si="2005"/>
        <v>24</v>
      </c>
      <c r="X7131" s="9">
        <f t="shared" si="2006"/>
        <v>19</v>
      </c>
      <c r="Y7131" s="31" t="str">
        <f t="shared" si="2007"/>
        <v/>
      </c>
      <c r="Z7131" s="134">
        <v>40.94</v>
      </c>
      <c r="AA7131" s="31" t="str">
        <f t="shared" si="2008"/>
        <v>-</v>
      </c>
      <c r="AB7131" s="31">
        <f t="shared" si="2009"/>
        <v>40.94</v>
      </c>
    </row>
    <row r="7132" spans="1:28" x14ac:dyDescent="0.3">
      <c r="A7132" s="133">
        <v>43032.833333333336</v>
      </c>
      <c r="B7132" s="152">
        <f t="shared" si="2010"/>
        <v>10</v>
      </c>
      <c r="C7132" s="152">
        <f t="shared" si="2011"/>
        <v>24</v>
      </c>
      <c r="D7132" s="152">
        <f t="shared" si="2012"/>
        <v>20</v>
      </c>
      <c r="E7132" s="38" t="str">
        <f t="shared" si="2013"/>
        <v/>
      </c>
      <c r="F7132" s="134">
        <v>33.659999999999997</v>
      </c>
      <c r="G7132" s="38" t="str">
        <f t="shared" si="2014"/>
        <v>-</v>
      </c>
      <c r="H7132" s="38">
        <f t="shared" si="2015"/>
        <v>33.659999999999997</v>
      </c>
      <c r="K7132" s="133">
        <v>43397.833333333336</v>
      </c>
      <c r="L7132" s="9">
        <f t="shared" si="1998"/>
        <v>10</v>
      </c>
      <c r="M7132" s="9">
        <f t="shared" si="1999"/>
        <v>24</v>
      </c>
      <c r="N7132" s="9">
        <f t="shared" si="2000"/>
        <v>20</v>
      </c>
      <c r="O7132" s="31" t="str">
        <f t="shared" si="2001"/>
        <v/>
      </c>
      <c r="P7132" s="134">
        <v>40.409999999999997</v>
      </c>
      <c r="Q7132" s="31" t="str">
        <f t="shared" si="2002"/>
        <v>-</v>
      </c>
      <c r="R7132" s="31">
        <f t="shared" si="2003"/>
        <v>40.409999999999997</v>
      </c>
      <c r="U7132" s="133">
        <v>43762.833333333336</v>
      </c>
      <c r="V7132" s="9">
        <f t="shared" si="2004"/>
        <v>10</v>
      </c>
      <c r="W7132" s="9">
        <f t="shared" si="2005"/>
        <v>24</v>
      </c>
      <c r="X7132" s="9">
        <f t="shared" si="2006"/>
        <v>20</v>
      </c>
      <c r="Y7132" s="31" t="str">
        <f t="shared" si="2007"/>
        <v/>
      </c>
      <c r="Z7132" s="134">
        <v>35.22</v>
      </c>
      <c r="AA7132" s="31" t="str">
        <f t="shared" si="2008"/>
        <v>-</v>
      </c>
      <c r="AB7132" s="31">
        <f t="shared" si="2009"/>
        <v>35.22</v>
      </c>
    </row>
    <row r="7133" spans="1:28" x14ac:dyDescent="0.3">
      <c r="A7133" s="133">
        <v>43032.875</v>
      </c>
      <c r="B7133" s="152">
        <f t="shared" si="2010"/>
        <v>10</v>
      </c>
      <c r="C7133" s="152">
        <f t="shared" si="2011"/>
        <v>24</v>
      </c>
      <c r="D7133" s="152">
        <f t="shared" si="2012"/>
        <v>21</v>
      </c>
      <c r="E7133" s="38" t="str">
        <f t="shared" si="2013"/>
        <v/>
      </c>
      <c r="F7133" s="134">
        <v>30.01</v>
      </c>
      <c r="G7133" s="38" t="str">
        <f t="shared" si="2014"/>
        <v>-</v>
      </c>
      <c r="H7133" s="38">
        <f t="shared" si="2015"/>
        <v>30.01</v>
      </c>
      <c r="K7133" s="133">
        <v>43397.875</v>
      </c>
      <c r="L7133" s="9">
        <f t="shared" si="1998"/>
        <v>10</v>
      </c>
      <c r="M7133" s="9">
        <f t="shared" si="1999"/>
        <v>24</v>
      </c>
      <c r="N7133" s="9">
        <f t="shared" si="2000"/>
        <v>21</v>
      </c>
      <c r="O7133" s="31" t="str">
        <f t="shared" si="2001"/>
        <v/>
      </c>
      <c r="P7133" s="134">
        <v>38.909999999999997</v>
      </c>
      <c r="Q7133" s="31" t="str">
        <f t="shared" si="2002"/>
        <v>-</v>
      </c>
      <c r="R7133" s="31">
        <f t="shared" si="2003"/>
        <v>38.909999999999997</v>
      </c>
      <c r="U7133" s="133">
        <v>43762.875</v>
      </c>
      <c r="V7133" s="9">
        <f t="shared" si="2004"/>
        <v>10</v>
      </c>
      <c r="W7133" s="9">
        <f t="shared" si="2005"/>
        <v>24</v>
      </c>
      <c r="X7133" s="9">
        <f t="shared" si="2006"/>
        <v>21</v>
      </c>
      <c r="Y7133" s="31" t="str">
        <f t="shared" si="2007"/>
        <v/>
      </c>
      <c r="Z7133" s="134">
        <v>29.31</v>
      </c>
      <c r="AA7133" s="31" t="str">
        <f t="shared" si="2008"/>
        <v>-</v>
      </c>
      <c r="AB7133" s="31">
        <f t="shared" si="2009"/>
        <v>29.31</v>
      </c>
    </row>
    <row r="7134" spans="1:28" x14ac:dyDescent="0.3">
      <c r="A7134" s="133">
        <v>43032.916666666664</v>
      </c>
      <c r="B7134" s="152">
        <f t="shared" si="2010"/>
        <v>10</v>
      </c>
      <c r="C7134" s="152">
        <f t="shared" si="2011"/>
        <v>24</v>
      </c>
      <c r="D7134" s="152">
        <f t="shared" si="2012"/>
        <v>22</v>
      </c>
      <c r="E7134" s="38" t="str">
        <f t="shared" si="2013"/>
        <v/>
      </c>
      <c r="F7134" s="134">
        <v>25.19</v>
      </c>
      <c r="G7134" s="38" t="str">
        <f t="shared" si="2014"/>
        <v>-</v>
      </c>
      <c r="H7134" s="38">
        <f t="shared" si="2015"/>
        <v>25.19</v>
      </c>
      <c r="K7134" s="133">
        <v>43397.916666666664</v>
      </c>
      <c r="L7134" s="9">
        <f t="shared" si="1998"/>
        <v>10</v>
      </c>
      <c r="M7134" s="9">
        <f t="shared" si="1999"/>
        <v>24</v>
      </c>
      <c r="N7134" s="9">
        <f t="shared" si="2000"/>
        <v>22</v>
      </c>
      <c r="O7134" s="31" t="str">
        <f t="shared" si="2001"/>
        <v/>
      </c>
      <c r="P7134" s="134">
        <v>31.55</v>
      </c>
      <c r="Q7134" s="31" t="str">
        <f t="shared" si="2002"/>
        <v>-</v>
      </c>
      <c r="R7134" s="31">
        <f t="shared" si="2003"/>
        <v>31.55</v>
      </c>
      <c r="U7134" s="133">
        <v>43762.916666666664</v>
      </c>
      <c r="V7134" s="9">
        <f t="shared" si="2004"/>
        <v>10</v>
      </c>
      <c r="W7134" s="9">
        <f t="shared" si="2005"/>
        <v>24</v>
      </c>
      <c r="X7134" s="9">
        <f t="shared" si="2006"/>
        <v>22</v>
      </c>
      <c r="Y7134" s="31" t="str">
        <f t="shared" si="2007"/>
        <v/>
      </c>
      <c r="Z7134" s="134">
        <v>27.82</v>
      </c>
      <c r="AA7134" s="31" t="str">
        <f t="shared" si="2008"/>
        <v>-</v>
      </c>
      <c r="AB7134" s="31">
        <f t="shared" si="2009"/>
        <v>27.82</v>
      </c>
    </row>
    <row r="7135" spans="1:28" x14ac:dyDescent="0.3">
      <c r="A7135" s="133">
        <v>43032.958333333336</v>
      </c>
      <c r="B7135" s="152">
        <f t="shared" si="2010"/>
        <v>10</v>
      </c>
      <c r="C7135" s="152">
        <f t="shared" si="2011"/>
        <v>24</v>
      </c>
      <c r="D7135" s="152">
        <f t="shared" si="2012"/>
        <v>23</v>
      </c>
      <c r="E7135" s="38" t="str">
        <f t="shared" si="2013"/>
        <v/>
      </c>
      <c r="F7135" s="134">
        <v>22.77</v>
      </c>
      <c r="G7135" s="38" t="str">
        <f t="shared" si="2014"/>
        <v>-</v>
      </c>
      <c r="H7135" s="38">
        <f t="shared" si="2015"/>
        <v>22.77</v>
      </c>
      <c r="K7135" s="133">
        <v>43397.958333333336</v>
      </c>
      <c r="L7135" s="9">
        <f t="shared" si="1998"/>
        <v>10</v>
      </c>
      <c r="M7135" s="9">
        <f t="shared" si="1999"/>
        <v>24</v>
      </c>
      <c r="N7135" s="9">
        <f t="shared" si="2000"/>
        <v>23</v>
      </c>
      <c r="O7135" s="31" t="str">
        <f t="shared" si="2001"/>
        <v/>
      </c>
      <c r="P7135" s="134">
        <v>29.99</v>
      </c>
      <c r="Q7135" s="31" t="str">
        <f t="shared" si="2002"/>
        <v>-</v>
      </c>
      <c r="R7135" s="31">
        <f t="shared" si="2003"/>
        <v>29.99</v>
      </c>
      <c r="U7135" s="133">
        <v>43762.958333333336</v>
      </c>
      <c r="V7135" s="9">
        <f t="shared" si="2004"/>
        <v>10</v>
      </c>
      <c r="W7135" s="9">
        <f t="shared" si="2005"/>
        <v>24</v>
      </c>
      <c r="X7135" s="9">
        <f t="shared" si="2006"/>
        <v>23</v>
      </c>
      <c r="Y7135" s="31" t="str">
        <f t="shared" si="2007"/>
        <v/>
      </c>
      <c r="Z7135" s="134">
        <v>24.37</v>
      </c>
      <c r="AA7135" s="31" t="str">
        <f t="shared" si="2008"/>
        <v>-</v>
      </c>
      <c r="AB7135" s="31">
        <f t="shared" si="2009"/>
        <v>24.37</v>
      </c>
    </row>
    <row r="7136" spans="1:28" x14ac:dyDescent="0.3">
      <c r="A7136" s="133">
        <v>43033</v>
      </c>
      <c r="B7136" s="152">
        <f t="shared" si="2010"/>
        <v>10</v>
      </c>
      <c r="C7136" s="152">
        <f t="shared" si="2011"/>
        <v>25</v>
      </c>
      <c r="D7136" s="152">
        <f t="shared" si="2012"/>
        <v>0</v>
      </c>
      <c r="E7136" s="38" t="str">
        <f t="shared" si="2013"/>
        <v/>
      </c>
      <c r="F7136" s="134">
        <v>22.22</v>
      </c>
      <c r="G7136" s="38" t="str">
        <f t="shared" si="2014"/>
        <v>-</v>
      </c>
      <c r="H7136" s="38">
        <f t="shared" si="2015"/>
        <v>22.22</v>
      </c>
      <c r="K7136" s="133">
        <v>43398</v>
      </c>
      <c r="L7136" s="9">
        <f t="shared" si="1998"/>
        <v>10</v>
      </c>
      <c r="M7136" s="9">
        <f t="shared" si="1999"/>
        <v>25</v>
      </c>
      <c r="N7136" s="9">
        <f t="shared" si="2000"/>
        <v>0</v>
      </c>
      <c r="O7136" s="31" t="str">
        <f t="shared" si="2001"/>
        <v/>
      </c>
      <c r="P7136" s="134">
        <v>29.06</v>
      </c>
      <c r="Q7136" s="31" t="str">
        <f t="shared" si="2002"/>
        <v>-</v>
      </c>
      <c r="R7136" s="31">
        <f t="shared" si="2003"/>
        <v>29.06</v>
      </c>
      <c r="U7136" s="133">
        <v>43763</v>
      </c>
      <c r="V7136" s="9">
        <f t="shared" si="2004"/>
        <v>10</v>
      </c>
      <c r="W7136" s="9">
        <f t="shared" si="2005"/>
        <v>25</v>
      </c>
      <c r="X7136" s="9">
        <f t="shared" si="2006"/>
        <v>0</v>
      </c>
      <c r="Y7136" s="31" t="str">
        <f t="shared" si="2007"/>
        <v/>
      </c>
      <c r="Z7136" s="134">
        <v>26.65</v>
      </c>
      <c r="AA7136" s="31" t="str">
        <f t="shared" si="2008"/>
        <v>-</v>
      </c>
      <c r="AB7136" s="31">
        <f t="shared" si="2009"/>
        <v>26.65</v>
      </c>
    </row>
    <row r="7137" spans="1:28" x14ac:dyDescent="0.3">
      <c r="A7137" s="133">
        <v>43033.041666666664</v>
      </c>
      <c r="B7137" s="152">
        <f t="shared" si="2010"/>
        <v>10</v>
      </c>
      <c r="C7137" s="152">
        <f t="shared" si="2011"/>
        <v>25</v>
      </c>
      <c r="D7137" s="152">
        <f t="shared" si="2012"/>
        <v>1</v>
      </c>
      <c r="E7137" s="38" t="str">
        <f t="shared" si="2013"/>
        <v/>
      </c>
      <c r="F7137" s="134">
        <v>21.82</v>
      </c>
      <c r="G7137" s="38" t="str">
        <f t="shared" si="2014"/>
        <v>-</v>
      </c>
      <c r="H7137" s="38">
        <f t="shared" si="2015"/>
        <v>21.82</v>
      </c>
      <c r="K7137" s="133">
        <v>43398.041666666664</v>
      </c>
      <c r="L7137" s="9">
        <f t="shared" si="1998"/>
        <v>10</v>
      </c>
      <c r="M7137" s="9">
        <f t="shared" si="1999"/>
        <v>25</v>
      </c>
      <c r="N7137" s="9">
        <f t="shared" si="2000"/>
        <v>1</v>
      </c>
      <c r="O7137" s="31" t="str">
        <f t="shared" si="2001"/>
        <v/>
      </c>
      <c r="P7137" s="134">
        <v>28.14</v>
      </c>
      <c r="Q7137" s="31" t="str">
        <f t="shared" si="2002"/>
        <v>-</v>
      </c>
      <c r="R7137" s="31">
        <f t="shared" si="2003"/>
        <v>28.14</v>
      </c>
      <c r="U7137" s="133">
        <v>43763.041666666664</v>
      </c>
      <c r="V7137" s="9">
        <f t="shared" si="2004"/>
        <v>10</v>
      </c>
      <c r="W7137" s="9">
        <f t="shared" si="2005"/>
        <v>25</v>
      </c>
      <c r="X7137" s="9">
        <f t="shared" si="2006"/>
        <v>1</v>
      </c>
      <c r="Y7137" s="31" t="str">
        <f t="shared" si="2007"/>
        <v/>
      </c>
      <c r="Z7137" s="134">
        <v>25.08</v>
      </c>
      <c r="AA7137" s="31" t="str">
        <f t="shared" si="2008"/>
        <v>-</v>
      </c>
      <c r="AB7137" s="31">
        <f t="shared" si="2009"/>
        <v>25.08</v>
      </c>
    </row>
    <row r="7138" spans="1:28" x14ac:dyDescent="0.3">
      <c r="A7138" s="133">
        <v>43033.083333333336</v>
      </c>
      <c r="B7138" s="152">
        <f t="shared" si="2010"/>
        <v>10</v>
      </c>
      <c r="C7138" s="152">
        <f t="shared" si="2011"/>
        <v>25</v>
      </c>
      <c r="D7138" s="152">
        <f t="shared" si="2012"/>
        <v>2</v>
      </c>
      <c r="E7138" s="38" t="str">
        <f t="shared" si="2013"/>
        <v/>
      </c>
      <c r="F7138" s="134">
        <v>21.09</v>
      </c>
      <c r="G7138" s="38" t="str">
        <f t="shared" si="2014"/>
        <v>-</v>
      </c>
      <c r="H7138" s="38">
        <f t="shared" si="2015"/>
        <v>21.09</v>
      </c>
      <c r="K7138" s="133">
        <v>43398.083333333336</v>
      </c>
      <c r="L7138" s="9">
        <f t="shared" si="1998"/>
        <v>10</v>
      </c>
      <c r="M7138" s="9">
        <f t="shared" si="1999"/>
        <v>25</v>
      </c>
      <c r="N7138" s="9">
        <f t="shared" si="2000"/>
        <v>2</v>
      </c>
      <c r="O7138" s="31" t="str">
        <f t="shared" si="2001"/>
        <v/>
      </c>
      <c r="P7138" s="134">
        <v>27.92</v>
      </c>
      <c r="Q7138" s="31" t="str">
        <f t="shared" si="2002"/>
        <v>-</v>
      </c>
      <c r="R7138" s="31">
        <f t="shared" si="2003"/>
        <v>27.92</v>
      </c>
      <c r="U7138" s="133">
        <v>43763.083333333336</v>
      </c>
      <c r="V7138" s="9">
        <f t="shared" si="2004"/>
        <v>10</v>
      </c>
      <c r="W7138" s="9">
        <f t="shared" si="2005"/>
        <v>25</v>
      </c>
      <c r="X7138" s="9">
        <f t="shared" si="2006"/>
        <v>2</v>
      </c>
      <c r="Y7138" s="31" t="str">
        <f t="shared" si="2007"/>
        <v/>
      </c>
      <c r="Z7138" s="134">
        <v>24.75</v>
      </c>
      <c r="AA7138" s="31" t="str">
        <f t="shared" si="2008"/>
        <v>-</v>
      </c>
      <c r="AB7138" s="31">
        <f t="shared" si="2009"/>
        <v>24.75</v>
      </c>
    </row>
    <row r="7139" spans="1:28" x14ac:dyDescent="0.3">
      <c r="A7139" s="133">
        <v>43033.125</v>
      </c>
      <c r="B7139" s="152">
        <f t="shared" si="2010"/>
        <v>10</v>
      </c>
      <c r="C7139" s="152">
        <f t="shared" si="2011"/>
        <v>25</v>
      </c>
      <c r="D7139" s="152">
        <f t="shared" si="2012"/>
        <v>3</v>
      </c>
      <c r="E7139" s="38" t="str">
        <f t="shared" si="2013"/>
        <v/>
      </c>
      <c r="F7139" s="134">
        <v>20.94</v>
      </c>
      <c r="G7139" s="38" t="str">
        <f t="shared" si="2014"/>
        <v>-</v>
      </c>
      <c r="H7139" s="38">
        <f t="shared" si="2015"/>
        <v>20.94</v>
      </c>
      <c r="K7139" s="133">
        <v>43398.125</v>
      </c>
      <c r="L7139" s="9">
        <f t="shared" si="1998"/>
        <v>10</v>
      </c>
      <c r="M7139" s="9">
        <f t="shared" si="1999"/>
        <v>25</v>
      </c>
      <c r="N7139" s="9">
        <f t="shared" si="2000"/>
        <v>3</v>
      </c>
      <c r="O7139" s="31" t="str">
        <f t="shared" si="2001"/>
        <v/>
      </c>
      <c r="P7139" s="134">
        <v>28.17</v>
      </c>
      <c r="Q7139" s="31" t="str">
        <f t="shared" si="2002"/>
        <v>-</v>
      </c>
      <c r="R7139" s="31">
        <f t="shared" si="2003"/>
        <v>28.17</v>
      </c>
      <c r="U7139" s="133">
        <v>43763.125</v>
      </c>
      <c r="V7139" s="9">
        <f t="shared" si="2004"/>
        <v>10</v>
      </c>
      <c r="W7139" s="9">
        <f t="shared" si="2005"/>
        <v>25</v>
      </c>
      <c r="X7139" s="9">
        <f t="shared" si="2006"/>
        <v>3</v>
      </c>
      <c r="Y7139" s="31" t="str">
        <f t="shared" si="2007"/>
        <v/>
      </c>
      <c r="Z7139" s="134">
        <v>24.76</v>
      </c>
      <c r="AA7139" s="31" t="str">
        <f t="shared" si="2008"/>
        <v>-</v>
      </c>
      <c r="AB7139" s="31">
        <f t="shared" si="2009"/>
        <v>24.76</v>
      </c>
    </row>
    <row r="7140" spans="1:28" x14ac:dyDescent="0.3">
      <c r="A7140" s="133">
        <v>43033.166666666664</v>
      </c>
      <c r="B7140" s="152">
        <f t="shared" si="2010"/>
        <v>10</v>
      </c>
      <c r="C7140" s="152">
        <f t="shared" si="2011"/>
        <v>25</v>
      </c>
      <c r="D7140" s="152">
        <f t="shared" si="2012"/>
        <v>4</v>
      </c>
      <c r="E7140" s="38" t="str">
        <f t="shared" si="2013"/>
        <v/>
      </c>
      <c r="F7140" s="134">
        <v>21.89</v>
      </c>
      <c r="G7140" s="38" t="str">
        <f t="shared" si="2014"/>
        <v>-</v>
      </c>
      <c r="H7140" s="38">
        <f t="shared" si="2015"/>
        <v>21.89</v>
      </c>
      <c r="K7140" s="133">
        <v>43398.166666666664</v>
      </c>
      <c r="L7140" s="9">
        <f t="shared" si="1998"/>
        <v>10</v>
      </c>
      <c r="M7140" s="9">
        <f t="shared" si="1999"/>
        <v>25</v>
      </c>
      <c r="N7140" s="9">
        <f t="shared" si="2000"/>
        <v>4</v>
      </c>
      <c r="O7140" s="31" t="str">
        <f t="shared" si="2001"/>
        <v/>
      </c>
      <c r="P7140" s="134">
        <v>29.21</v>
      </c>
      <c r="Q7140" s="31" t="str">
        <f t="shared" si="2002"/>
        <v>-</v>
      </c>
      <c r="R7140" s="31">
        <f t="shared" si="2003"/>
        <v>29.21</v>
      </c>
      <c r="U7140" s="133">
        <v>43763.166666666664</v>
      </c>
      <c r="V7140" s="9">
        <f t="shared" si="2004"/>
        <v>10</v>
      </c>
      <c r="W7140" s="9">
        <f t="shared" si="2005"/>
        <v>25</v>
      </c>
      <c r="X7140" s="9">
        <f t="shared" si="2006"/>
        <v>4</v>
      </c>
      <c r="Y7140" s="31" t="str">
        <f t="shared" si="2007"/>
        <v/>
      </c>
      <c r="Z7140" s="134">
        <v>26.39</v>
      </c>
      <c r="AA7140" s="31" t="str">
        <f t="shared" si="2008"/>
        <v>-</v>
      </c>
      <c r="AB7140" s="31">
        <f t="shared" si="2009"/>
        <v>26.39</v>
      </c>
    </row>
    <row r="7141" spans="1:28" x14ac:dyDescent="0.3">
      <c r="A7141" s="133">
        <v>43033.208333333336</v>
      </c>
      <c r="B7141" s="152">
        <f t="shared" si="2010"/>
        <v>10</v>
      </c>
      <c r="C7141" s="152">
        <f t="shared" si="2011"/>
        <v>25</v>
      </c>
      <c r="D7141" s="152">
        <f t="shared" si="2012"/>
        <v>5</v>
      </c>
      <c r="E7141" s="38" t="str">
        <f t="shared" si="2013"/>
        <v/>
      </c>
      <c r="F7141" s="134">
        <v>24.62</v>
      </c>
      <c r="G7141" s="38" t="str">
        <f t="shared" si="2014"/>
        <v>-</v>
      </c>
      <c r="H7141" s="38">
        <f t="shared" si="2015"/>
        <v>24.62</v>
      </c>
      <c r="K7141" s="133">
        <v>43398.208333333336</v>
      </c>
      <c r="L7141" s="9">
        <f t="shared" si="1998"/>
        <v>10</v>
      </c>
      <c r="M7141" s="9">
        <f t="shared" si="1999"/>
        <v>25</v>
      </c>
      <c r="N7141" s="9">
        <f t="shared" si="2000"/>
        <v>5</v>
      </c>
      <c r="O7141" s="31" t="str">
        <f t="shared" si="2001"/>
        <v/>
      </c>
      <c r="P7141" s="134">
        <v>33.979999999999997</v>
      </c>
      <c r="Q7141" s="31" t="str">
        <f t="shared" si="2002"/>
        <v>-</v>
      </c>
      <c r="R7141" s="31">
        <f t="shared" si="2003"/>
        <v>33.979999999999997</v>
      </c>
      <c r="U7141" s="133">
        <v>43763.208333333336</v>
      </c>
      <c r="V7141" s="9">
        <f t="shared" si="2004"/>
        <v>10</v>
      </c>
      <c r="W7141" s="9">
        <f t="shared" si="2005"/>
        <v>25</v>
      </c>
      <c r="X7141" s="9">
        <f t="shared" si="2006"/>
        <v>5</v>
      </c>
      <c r="Y7141" s="31" t="str">
        <f t="shared" si="2007"/>
        <v/>
      </c>
      <c r="Z7141" s="134">
        <v>28.33</v>
      </c>
      <c r="AA7141" s="31" t="str">
        <f t="shared" si="2008"/>
        <v>-</v>
      </c>
      <c r="AB7141" s="31">
        <f t="shared" si="2009"/>
        <v>28.33</v>
      </c>
    </row>
    <row r="7142" spans="1:28" x14ac:dyDescent="0.3">
      <c r="A7142" s="133">
        <v>43033.25</v>
      </c>
      <c r="B7142" s="152">
        <f t="shared" si="2010"/>
        <v>10</v>
      </c>
      <c r="C7142" s="152">
        <f t="shared" si="2011"/>
        <v>25</v>
      </c>
      <c r="D7142" s="152">
        <f t="shared" si="2012"/>
        <v>6</v>
      </c>
      <c r="E7142" s="38" t="str">
        <f t="shared" si="2013"/>
        <v/>
      </c>
      <c r="F7142" s="134">
        <v>36.68</v>
      </c>
      <c r="G7142" s="38" t="str">
        <f t="shared" si="2014"/>
        <v>-</v>
      </c>
      <c r="H7142" s="38">
        <f t="shared" si="2015"/>
        <v>36.68</v>
      </c>
      <c r="K7142" s="133">
        <v>43398.25</v>
      </c>
      <c r="L7142" s="9">
        <f t="shared" si="1998"/>
        <v>10</v>
      </c>
      <c r="M7142" s="9">
        <f t="shared" si="1999"/>
        <v>25</v>
      </c>
      <c r="N7142" s="9">
        <f t="shared" si="2000"/>
        <v>6</v>
      </c>
      <c r="O7142" s="31" t="str">
        <f t="shared" si="2001"/>
        <v/>
      </c>
      <c r="P7142" s="134">
        <v>61.08</v>
      </c>
      <c r="Q7142" s="31" t="str">
        <f t="shared" si="2002"/>
        <v>-</v>
      </c>
      <c r="R7142" s="31">
        <f t="shared" si="2003"/>
        <v>61.08</v>
      </c>
      <c r="U7142" s="133">
        <v>43763.25</v>
      </c>
      <c r="V7142" s="9">
        <f t="shared" si="2004"/>
        <v>10</v>
      </c>
      <c r="W7142" s="9">
        <f t="shared" si="2005"/>
        <v>25</v>
      </c>
      <c r="X7142" s="9">
        <f t="shared" si="2006"/>
        <v>6</v>
      </c>
      <c r="Y7142" s="31" t="str">
        <f t="shared" si="2007"/>
        <v/>
      </c>
      <c r="Z7142" s="134">
        <v>42.93</v>
      </c>
      <c r="AA7142" s="31" t="str">
        <f t="shared" si="2008"/>
        <v>-</v>
      </c>
      <c r="AB7142" s="31">
        <f t="shared" si="2009"/>
        <v>42.93</v>
      </c>
    </row>
    <row r="7143" spans="1:28" x14ac:dyDescent="0.3">
      <c r="A7143" s="133">
        <v>43033.291666666664</v>
      </c>
      <c r="B7143" s="152">
        <f t="shared" si="2010"/>
        <v>10</v>
      </c>
      <c r="C7143" s="152">
        <f t="shared" si="2011"/>
        <v>25</v>
      </c>
      <c r="D7143" s="152">
        <f t="shared" si="2012"/>
        <v>7</v>
      </c>
      <c r="E7143" s="38" t="str">
        <f t="shared" si="2013"/>
        <v/>
      </c>
      <c r="F7143" s="134">
        <v>37.409999999999997</v>
      </c>
      <c r="G7143" s="38" t="str">
        <f t="shared" si="2014"/>
        <v>-</v>
      </c>
      <c r="H7143" s="38">
        <f t="shared" si="2015"/>
        <v>37.409999999999997</v>
      </c>
      <c r="K7143" s="133">
        <v>43398.291666666664</v>
      </c>
      <c r="L7143" s="9">
        <f t="shared" si="1998"/>
        <v>10</v>
      </c>
      <c r="M7143" s="9">
        <f t="shared" si="1999"/>
        <v>25</v>
      </c>
      <c r="N7143" s="9">
        <f t="shared" si="2000"/>
        <v>7</v>
      </c>
      <c r="O7143" s="31" t="str">
        <f t="shared" si="2001"/>
        <v/>
      </c>
      <c r="P7143" s="134">
        <v>66.94</v>
      </c>
      <c r="Q7143" s="31" t="str">
        <f t="shared" si="2002"/>
        <v>-</v>
      </c>
      <c r="R7143" s="31">
        <f t="shared" si="2003"/>
        <v>66.94</v>
      </c>
      <c r="U7143" s="133">
        <v>43763.291666666664</v>
      </c>
      <c r="V7143" s="9">
        <f t="shared" si="2004"/>
        <v>10</v>
      </c>
      <c r="W7143" s="9">
        <f t="shared" si="2005"/>
        <v>25</v>
      </c>
      <c r="X7143" s="9">
        <f t="shared" si="2006"/>
        <v>7</v>
      </c>
      <c r="Y7143" s="31" t="str">
        <f t="shared" si="2007"/>
        <v/>
      </c>
      <c r="Z7143" s="134">
        <v>41.7</v>
      </c>
      <c r="AA7143" s="31" t="str">
        <f t="shared" si="2008"/>
        <v>-</v>
      </c>
      <c r="AB7143" s="31">
        <f t="shared" si="2009"/>
        <v>41.7</v>
      </c>
    </row>
    <row r="7144" spans="1:28" x14ac:dyDescent="0.3">
      <c r="A7144" s="133">
        <v>43033.333333333336</v>
      </c>
      <c r="B7144" s="152">
        <f t="shared" si="2010"/>
        <v>10</v>
      </c>
      <c r="C7144" s="152">
        <f t="shared" si="2011"/>
        <v>25</v>
      </c>
      <c r="D7144" s="152">
        <f t="shared" si="2012"/>
        <v>8</v>
      </c>
      <c r="E7144" s="38" t="str">
        <f t="shared" si="2013"/>
        <v/>
      </c>
      <c r="F7144" s="134">
        <v>33.71</v>
      </c>
      <c r="G7144" s="38">
        <f t="shared" si="2014"/>
        <v>33.71</v>
      </c>
      <c r="H7144" s="38" t="str">
        <f t="shared" si="2015"/>
        <v>-</v>
      </c>
      <c r="K7144" s="133">
        <v>43398.333333333336</v>
      </c>
      <c r="L7144" s="9">
        <f t="shared" si="1998"/>
        <v>10</v>
      </c>
      <c r="M7144" s="9">
        <f t="shared" si="1999"/>
        <v>25</v>
      </c>
      <c r="N7144" s="9">
        <f t="shared" si="2000"/>
        <v>8</v>
      </c>
      <c r="O7144" s="31" t="str">
        <f t="shared" si="2001"/>
        <v/>
      </c>
      <c r="P7144" s="134">
        <v>47.92</v>
      </c>
      <c r="Q7144" s="31">
        <f t="shared" si="2002"/>
        <v>47.92</v>
      </c>
      <c r="R7144" s="31" t="str">
        <f t="shared" si="2003"/>
        <v>-</v>
      </c>
      <c r="U7144" s="133">
        <v>43763.333333333336</v>
      </c>
      <c r="V7144" s="9">
        <f t="shared" si="2004"/>
        <v>10</v>
      </c>
      <c r="W7144" s="9">
        <f t="shared" si="2005"/>
        <v>25</v>
      </c>
      <c r="X7144" s="9">
        <f t="shared" si="2006"/>
        <v>8</v>
      </c>
      <c r="Y7144" s="31" t="str">
        <f t="shared" si="2007"/>
        <v/>
      </c>
      <c r="Z7144" s="134">
        <v>35.590000000000003</v>
      </c>
      <c r="AA7144" s="31">
        <f t="shared" si="2008"/>
        <v>35.590000000000003</v>
      </c>
      <c r="AB7144" s="31" t="str">
        <f t="shared" si="2009"/>
        <v>-</v>
      </c>
    </row>
    <row r="7145" spans="1:28" x14ac:dyDescent="0.3">
      <c r="A7145" s="133">
        <v>43033.375</v>
      </c>
      <c r="B7145" s="152">
        <f t="shared" si="2010"/>
        <v>10</v>
      </c>
      <c r="C7145" s="152">
        <f t="shared" si="2011"/>
        <v>25</v>
      </c>
      <c r="D7145" s="152">
        <f t="shared" si="2012"/>
        <v>9</v>
      </c>
      <c r="E7145" s="38" t="str">
        <f t="shared" si="2013"/>
        <v/>
      </c>
      <c r="F7145" s="134">
        <v>34.700000000000003</v>
      </c>
      <c r="G7145" s="38">
        <f t="shared" si="2014"/>
        <v>34.700000000000003</v>
      </c>
      <c r="H7145" s="38" t="str">
        <f t="shared" si="2015"/>
        <v>-</v>
      </c>
      <c r="K7145" s="133">
        <v>43398.375</v>
      </c>
      <c r="L7145" s="9">
        <f t="shared" si="1998"/>
        <v>10</v>
      </c>
      <c r="M7145" s="9">
        <f t="shared" si="1999"/>
        <v>25</v>
      </c>
      <c r="N7145" s="9">
        <f t="shared" si="2000"/>
        <v>9</v>
      </c>
      <c r="O7145" s="31" t="str">
        <f t="shared" si="2001"/>
        <v/>
      </c>
      <c r="P7145" s="134">
        <v>45.67</v>
      </c>
      <c r="Q7145" s="31">
        <f t="shared" si="2002"/>
        <v>45.67</v>
      </c>
      <c r="R7145" s="31" t="str">
        <f t="shared" si="2003"/>
        <v>-</v>
      </c>
      <c r="U7145" s="133">
        <v>43763.375</v>
      </c>
      <c r="V7145" s="9">
        <f t="shared" si="2004"/>
        <v>10</v>
      </c>
      <c r="W7145" s="9">
        <f t="shared" si="2005"/>
        <v>25</v>
      </c>
      <c r="X7145" s="9">
        <f t="shared" si="2006"/>
        <v>9</v>
      </c>
      <c r="Y7145" s="31" t="str">
        <f t="shared" si="2007"/>
        <v/>
      </c>
      <c r="Z7145" s="134">
        <v>34.17</v>
      </c>
      <c r="AA7145" s="31">
        <f t="shared" si="2008"/>
        <v>34.17</v>
      </c>
      <c r="AB7145" s="31" t="str">
        <f t="shared" si="2009"/>
        <v>-</v>
      </c>
    </row>
    <row r="7146" spans="1:28" x14ac:dyDescent="0.3">
      <c r="A7146" s="133">
        <v>43033.416666666664</v>
      </c>
      <c r="B7146" s="152">
        <f t="shared" si="2010"/>
        <v>10</v>
      </c>
      <c r="C7146" s="152">
        <f t="shared" si="2011"/>
        <v>25</v>
      </c>
      <c r="D7146" s="152">
        <f t="shared" si="2012"/>
        <v>10</v>
      </c>
      <c r="E7146" s="38" t="str">
        <f t="shared" si="2013"/>
        <v/>
      </c>
      <c r="F7146" s="134">
        <v>36.229999999999997</v>
      </c>
      <c r="G7146" s="38">
        <f t="shared" si="2014"/>
        <v>36.229999999999997</v>
      </c>
      <c r="H7146" s="38" t="str">
        <f t="shared" si="2015"/>
        <v>-</v>
      </c>
      <c r="K7146" s="133">
        <v>43398.416666666664</v>
      </c>
      <c r="L7146" s="9">
        <f t="shared" si="1998"/>
        <v>10</v>
      </c>
      <c r="M7146" s="9">
        <f t="shared" si="1999"/>
        <v>25</v>
      </c>
      <c r="N7146" s="9">
        <f t="shared" si="2000"/>
        <v>10</v>
      </c>
      <c r="O7146" s="31" t="str">
        <f t="shared" si="2001"/>
        <v/>
      </c>
      <c r="P7146" s="134">
        <v>46.12</v>
      </c>
      <c r="Q7146" s="31">
        <f t="shared" si="2002"/>
        <v>46.12</v>
      </c>
      <c r="R7146" s="31" t="str">
        <f t="shared" si="2003"/>
        <v>-</v>
      </c>
      <c r="U7146" s="133">
        <v>43763.416666666664</v>
      </c>
      <c r="V7146" s="9">
        <f t="shared" si="2004"/>
        <v>10</v>
      </c>
      <c r="W7146" s="9">
        <f t="shared" si="2005"/>
        <v>25</v>
      </c>
      <c r="X7146" s="9">
        <f t="shared" si="2006"/>
        <v>10</v>
      </c>
      <c r="Y7146" s="31" t="str">
        <f t="shared" si="2007"/>
        <v/>
      </c>
      <c r="Z7146" s="134">
        <v>33.840000000000003</v>
      </c>
      <c r="AA7146" s="31">
        <f t="shared" si="2008"/>
        <v>33.840000000000003</v>
      </c>
      <c r="AB7146" s="31" t="str">
        <f t="shared" si="2009"/>
        <v>-</v>
      </c>
    </row>
    <row r="7147" spans="1:28" x14ac:dyDescent="0.3">
      <c r="A7147" s="133">
        <v>43033.458333333336</v>
      </c>
      <c r="B7147" s="152">
        <f t="shared" si="2010"/>
        <v>10</v>
      </c>
      <c r="C7147" s="152">
        <f t="shared" si="2011"/>
        <v>25</v>
      </c>
      <c r="D7147" s="152">
        <f t="shared" si="2012"/>
        <v>11</v>
      </c>
      <c r="E7147" s="38" t="str">
        <f t="shared" si="2013"/>
        <v/>
      </c>
      <c r="F7147" s="134">
        <v>34.24</v>
      </c>
      <c r="G7147" s="38">
        <f t="shared" si="2014"/>
        <v>34.24</v>
      </c>
      <c r="H7147" s="38" t="str">
        <f t="shared" si="2015"/>
        <v>-</v>
      </c>
      <c r="K7147" s="133">
        <v>43398.458333333336</v>
      </c>
      <c r="L7147" s="9">
        <f t="shared" si="1998"/>
        <v>10</v>
      </c>
      <c r="M7147" s="9">
        <f t="shared" si="1999"/>
        <v>25</v>
      </c>
      <c r="N7147" s="9">
        <f t="shared" si="2000"/>
        <v>11</v>
      </c>
      <c r="O7147" s="31" t="str">
        <f t="shared" si="2001"/>
        <v/>
      </c>
      <c r="P7147" s="134">
        <v>46.12</v>
      </c>
      <c r="Q7147" s="31">
        <f t="shared" si="2002"/>
        <v>46.12</v>
      </c>
      <c r="R7147" s="31" t="str">
        <f t="shared" si="2003"/>
        <v>-</v>
      </c>
      <c r="U7147" s="133">
        <v>43763.458333333336</v>
      </c>
      <c r="V7147" s="9">
        <f t="shared" si="2004"/>
        <v>10</v>
      </c>
      <c r="W7147" s="9">
        <f t="shared" si="2005"/>
        <v>25</v>
      </c>
      <c r="X7147" s="9">
        <f t="shared" si="2006"/>
        <v>11</v>
      </c>
      <c r="Y7147" s="31" t="str">
        <f t="shared" si="2007"/>
        <v/>
      </c>
      <c r="Z7147" s="134">
        <v>31.43</v>
      </c>
      <c r="AA7147" s="31">
        <f t="shared" si="2008"/>
        <v>31.43</v>
      </c>
      <c r="AB7147" s="31" t="str">
        <f t="shared" si="2009"/>
        <v>-</v>
      </c>
    </row>
    <row r="7148" spans="1:28" x14ac:dyDescent="0.3">
      <c r="A7148" s="133">
        <v>43033.5</v>
      </c>
      <c r="B7148" s="152">
        <f t="shared" si="2010"/>
        <v>10</v>
      </c>
      <c r="C7148" s="152">
        <f t="shared" si="2011"/>
        <v>25</v>
      </c>
      <c r="D7148" s="152">
        <f t="shared" si="2012"/>
        <v>12</v>
      </c>
      <c r="E7148" s="38" t="str">
        <f t="shared" si="2013"/>
        <v/>
      </c>
      <c r="F7148" s="134">
        <v>31.77</v>
      </c>
      <c r="G7148" s="38">
        <f t="shared" si="2014"/>
        <v>31.77</v>
      </c>
      <c r="H7148" s="38" t="str">
        <f t="shared" si="2015"/>
        <v>-</v>
      </c>
      <c r="K7148" s="133">
        <v>43398.5</v>
      </c>
      <c r="L7148" s="9">
        <f t="shared" si="1998"/>
        <v>10</v>
      </c>
      <c r="M7148" s="9">
        <f t="shared" si="1999"/>
        <v>25</v>
      </c>
      <c r="N7148" s="9">
        <f t="shared" si="2000"/>
        <v>12</v>
      </c>
      <c r="O7148" s="31" t="str">
        <f t="shared" si="2001"/>
        <v/>
      </c>
      <c r="P7148" s="134">
        <v>40.01</v>
      </c>
      <c r="Q7148" s="31">
        <f t="shared" si="2002"/>
        <v>40.01</v>
      </c>
      <c r="R7148" s="31" t="str">
        <f t="shared" si="2003"/>
        <v>-</v>
      </c>
      <c r="U7148" s="133">
        <v>43763.5</v>
      </c>
      <c r="V7148" s="9">
        <f t="shared" si="2004"/>
        <v>10</v>
      </c>
      <c r="W7148" s="9">
        <f t="shared" si="2005"/>
        <v>25</v>
      </c>
      <c r="X7148" s="9">
        <f t="shared" si="2006"/>
        <v>12</v>
      </c>
      <c r="Y7148" s="31" t="str">
        <f t="shared" si="2007"/>
        <v/>
      </c>
      <c r="Z7148" s="134">
        <v>31.39</v>
      </c>
      <c r="AA7148" s="31">
        <f t="shared" si="2008"/>
        <v>31.39</v>
      </c>
      <c r="AB7148" s="31" t="str">
        <f t="shared" si="2009"/>
        <v>-</v>
      </c>
    </row>
    <row r="7149" spans="1:28" x14ac:dyDescent="0.3">
      <c r="A7149" s="133">
        <v>43033.541666666664</v>
      </c>
      <c r="B7149" s="152">
        <f t="shared" si="2010"/>
        <v>10</v>
      </c>
      <c r="C7149" s="152">
        <f t="shared" si="2011"/>
        <v>25</v>
      </c>
      <c r="D7149" s="152">
        <f t="shared" si="2012"/>
        <v>13</v>
      </c>
      <c r="E7149" s="38" t="str">
        <f t="shared" si="2013"/>
        <v/>
      </c>
      <c r="F7149" s="134">
        <v>31.29</v>
      </c>
      <c r="G7149" s="38">
        <f t="shared" si="2014"/>
        <v>31.29</v>
      </c>
      <c r="H7149" s="38" t="str">
        <f t="shared" si="2015"/>
        <v>-</v>
      </c>
      <c r="K7149" s="133">
        <v>43398.541666666664</v>
      </c>
      <c r="L7149" s="9">
        <f t="shared" si="1998"/>
        <v>10</v>
      </c>
      <c r="M7149" s="9">
        <f t="shared" si="1999"/>
        <v>25</v>
      </c>
      <c r="N7149" s="9">
        <f t="shared" si="2000"/>
        <v>13</v>
      </c>
      <c r="O7149" s="31" t="str">
        <f t="shared" si="2001"/>
        <v/>
      </c>
      <c r="P7149" s="134">
        <v>38.96</v>
      </c>
      <c r="Q7149" s="31">
        <f t="shared" si="2002"/>
        <v>38.96</v>
      </c>
      <c r="R7149" s="31" t="str">
        <f t="shared" si="2003"/>
        <v>-</v>
      </c>
      <c r="U7149" s="133">
        <v>43763.541666666664</v>
      </c>
      <c r="V7149" s="9">
        <f t="shared" si="2004"/>
        <v>10</v>
      </c>
      <c r="W7149" s="9">
        <f t="shared" si="2005"/>
        <v>25</v>
      </c>
      <c r="X7149" s="9">
        <f t="shared" si="2006"/>
        <v>13</v>
      </c>
      <c r="Y7149" s="31" t="str">
        <f t="shared" si="2007"/>
        <v/>
      </c>
      <c r="Z7149" s="134">
        <v>31.79</v>
      </c>
      <c r="AA7149" s="31">
        <f t="shared" si="2008"/>
        <v>31.79</v>
      </c>
      <c r="AB7149" s="31" t="str">
        <f t="shared" si="2009"/>
        <v>-</v>
      </c>
    </row>
    <row r="7150" spans="1:28" x14ac:dyDescent="0.3">
      <c r="A7150" s="133">
        <v>43033.583333333336</v>
      </c>
      <c r="B7150" s="152">
        <f t="shared" si="2010"/>
        <v>10</v>
      </c>
      <c r="C7150" s="152">
        <f t="shared" si="2011"/>
        <v>25</v>
      </c>
      <c r="D7150" s="152">
        <f t="shared" si="2012"/>
        <v>14</v>
      </c>
      <c r="E7150" s="38" t="str">
        <f t="shared" si="2013"/>
        <v/>
      </c>
      <c r="F7150" s="134">
        <v>30.6</v>
      </c>
      <c r="G7150" s="38">
        <f t="shared" si="2014"/>
        <v>30.6</v>
      </c>
      <c r="H7150" s="38" t="str">
        <f t="shared" si="2015"/>
        <v>-</v>
      </c>
      <c r="K7150" s="133">
        <v>43398.583333333336</v>
      </c>
      <c r="L7150" s="9">
        <f t="shared" si="1998"/>
        <v>10</v>
      </c>
      <c r="M7150" s="9">
        <f t="shared" si="1999"/>
        <v>25</v>
      </c>
      <c r="N7150" s="9">
        <f t="shared" si="2000"/>
        <v>14</v>
      </c>
      <c r="O7150" s="31" t="str">
        <f t="shared" si="2001"/>
        <v/>
      </c>
      <c r="P7150" s="134">
        <v>36.57</v>
      </c>
      <c r="Q7150" s="31">
        <f t="shared" si="2002"/>
        <v>36.57</v>
      </c>
      <c r="R7150" s="31" t="str">
        <f t="shared" si="2003"/>
        <v>-</v>
      </c>
      <c r="U7150" s="133">
        <v>43763.583333333336</v>
      </c>
      <c r="V7150" s="9">
        <f t="shared" si="2004"/>
        <v>10</v>
      </c>
      <c r="W7150" s="9">
        <f t="shared" si="2005"/>
        <v>25</v>
      </c>
      <c r="X7150" s="9">
        <f t="shared" si="2006"/>
        <v>14</v>
      </c>
      <c r="Y7150" s="31" t="str">
        <f t="shared" si="2007"/>
        <v/>
      </c>
      <c r="Z7150" s="134">
        <v>30.94</v>
      </c>
      <c r="AA7150" s="31">
        <f t="shared" si="2008"/>
        <v>30.94</v>
      </c>
      <c r="AB7150" s="31" t="str">
        <f t="shared" si="2009"/>
        <v>-</v>
      </c>
    </row>
    <row r="7151" spans="1:28" x14ac:dyDescent="0.3">
      <c r="A7151" s="133">
        <v>43033.625</v>
      </c>
      <c r="B7151" s="152">
        <f t="shared" si="2010"/>
        <v>10</v>
      </c>
      <c r="C7151" s="152">
        <f t="shared" si="2011"/>
        <v>25</v>
      </c>
      <c r="D7151" s="152">
        <f t="shared" si="2012"/>
        <v>15</v>
      </c>
      <c r="E7151" s="38" t="str">
        <f t="shared" si="2013"/>
        <v/>
      </c>
      <c r="F7151" s="134">
        <v>30.47</v>
      </c>
      <c r="G7151" s="38">
        <f t="shared" si="2014"/>
        <v>30.47</v>
      </c>
      <c r="H7151" s="38" t="str">
        <f t="shared" si="2015"/>
        <v>-</v>
      </c>
      <c r="K7151" s="133">
        <v>43398.625</v>
      </c>
      <c r="L7151" s="9">
        <f t="shared" si="1998"/>
        <v>10</v>
      </c>
      <c r="M7151" s="9">
        <f t="shared" si="1999"/>
        <v>25</v>
      </c>
      <c r="N7151" s="9">
        <f t="shared" si="2000"/>
        <v>15</v>
      </c>
      <c r="O7151" s="31" t="str">
        <f t="shared" si="2001"/>
        <v/>
      </c>
      <c r="P7151" s="134">
        <v>33.799999999999997</v>
      </c>
      <c r="Q7151" s="31">
        <f t="shared" si="2002"/>
        <v>33.799999999999997</v>
      </c>
      <c r="R7151" s="31" t="str">
        <f t="shared" si="2003"/>
        <v>-</v>
      </c>
      <c r="U7151" s="133">
        <v>43763.625</v>
      </c>
      <c r="V7151" s="9">
        <f t="shared" si="2004"/>
        <v>10</v>
      </c>
      <c r="W7151" s="9">
        <f t="shared" si="2005"/>
        <v>25</v>
      </c>
      <c r="X7151" s="9">
        <f t="shared" si="2006"/>
        <v>15</v>
      </c>
      <c r="Y7151" s="31" t="str">
        <f t="shared" si="2007"/>
        <v/>
      </c>
      <c r="Z7151" s="134">
        <v>28.49</v>
      </c>
      <c r="AA7151" s="31">
        <f t="shared" si="2008"/>
        <v>28.49</v>
      </c>
      <c r="AB7151" s="31" t="str">
        <f t="shared" si="2009"/>
        <v>-</v>
      </c>
    </row>
    <row r="7152" spans="1:28" x14ac:dyDescent="0.3">
      <c r="A7152" s="133">
        <v>43033.666666666664</v>
      </c>
      <c r="B7152" s="152">
        <f t="shared" si="2010"/>
        <v>10</v>
      </c>
      <c r="C7152" s="152">
        <f t="shared" si="2011"/>
        <v>25</v>
      </c>
      <c r="D7152" s="152">
        <f t="shared" si="2012"/>
        <v>16</v>
      </c>
      <c r="E7152" s="38" t="str">
        <f t="shared" si="2013"/>
        <v/>
      </c>
      <c r="F7152" s="134">
        <v>30.62</v>
      </c>
      <c r="G7152" s="38">
        <f t="shared" si="2014"/>
        <v>30.62</v>
      </c>
      <c r="H7152" s="38" t="str">
        <f t="shared" si="2015"/>
        <v>-</v>
      </c>
      <c r="K7152" s="133">
        <v>43398.666666666664</v>
      </c>
      <c r="L7152" s="9">
        <f t="shared" si="1998"/>
        <v>10</v>
      </c>
      <c r="M7152" s="9">
        <f t="shared" si="1999"/>
        <v>25</v>
      </c>
      <c r="N7152" s="9">
        <f t="shared" si="2000"/>
        <v>16</v>
      </c>
      <c r="O7152" s="31" t="str">
        <f t="shared" si="2001"/>
        <v/>
      </c>
      <c r="P7152" s="134">
        <v>35.4</v>
      </c>
      <c r="Q7152" s="31">
        <f t="shared" si="2002"/>
        <v>35.4</v>
      </c>
      <c r="R7152" s="31" t="str">
        <f t="shared" si="2003"/>
        <v>-</v>
      </c>
      <c r="U7152" s="133">
        <v>43763.666666666664</v>
      </c>
      <c r="V7152" s="9">
        <f t="shared" si="2004"/>
        <v>10</v>
      </c>
      <c r="W7152" s="9">
        <f t="shared" si="2005"/>
        <v>25</v>
      </c>
      <c r="X7152" s="9">
        <f t="shared" si="2006"/>
        <v>16</v>
      </c>
      <c r="Y7152" s="31" t="str">
        <f t="shared" si="2007"/>
        <v/>
      </c>
      <c r="Z7152" s="134">
        <v>30.49</v>
      </c>
      <c r="AA7152" s="31">
        <f t="shared" si="2008"/>
        <v>30.49</v>
      </c>
      <c r="AB7152" s="31" t="str">
        <f t="shared" si="2009"/>
        <v>-</v>
      </c>
    </row>
    <row r="7153" spans="1:28" x14ac:dyDescent="0.3">
      <c r="A7153" s="133">
        <v>43033.708333333336</v>
      </c>
      <c r="B7153" s="152">
        <f t="shared" si="2010"/>
        <v>10</v>
      </c>
      <c r="C7153" s="152">
        <f t="shared" si="2011"/>
        <v>25</v>
      </c>
      <c r="D7153" s="152">
        <f t="shared" si="2012"/>
        <v>17</v>
      </c>
      <c r="E7153" s="38" t="str">
        <f t="shared" si="2013"/>
        <v/>
      </c>
      <c r="F7153" s="134">
        <v>32.28</v>
      </c>
      <c r="G7153" s="38" t="str">
        <f t="shared" si="2014"/>
        <v>-</v>
      </c>
      <c r="H7153" s="38">
        <f t="shared" si="2015"/>
        <v>32.28</v>
      </c>
      <c r="K7153" s="133">
        <v>43398.708333333336</v>
      </c>
      <c r="L7153" s="9">
        <f t="shared" si="1998"/>
        <v>10</v>
      </c>
      <c r="M7153" s="9">
        <f t="shared" si="1999"/>
        <v>25</v>
      </c>
      <c r="N7153" s="9">
        <f t="shared" si="2000"/>
        <v>17</v>
      </c>
      <c r="O7153" s="31" t="str">
        <f t="shared" si="2001"/>
        <v/>
      </c>
      <c r="P7153" s="134">
        <v>42.81</v>
      </c>
      <c r="Q7153" s="31" t="str">
        <f t="shared" si="2002"/>
        <v>-</v>
      </c>
      <c r="R7153" s="31">
        <f t="shared" si="2003"/>
        <v>42.81</v>
      </c>
      <c r="U7153" s="133">
        <v>43763.708333333336</v>
      </c>
      <c r="V7153" s="9">
        <f t="shared" si="2004"/>
        <v>10</v>
      </c>
      <c r="W7153" s="9">
        <f t="shared" si="2005"/>
        <v>25</v>
      </c>
      <c r="X7153" s="9">
        <f t="shared" si="2006"/>
        <v>17</v>
      </c>
      <c r="Y7153" s="31" t="str">
        <f t="shared" si="2007"/>
        <v/>
      </c>
      <c r="Z7153" s="134">
        <v>30.31</v>
      </c>
      <c r="AA7153" s="31" t="str">
        <f t="shared" si="2008"/>
        <v>-</v>
      </c>
      <c r="AB7153" s="31">
        <f t="shared" si="2009"/>
        <v>30.31</v>
      </c>
    </row>
    <row r="7154" spans="1:28" x14ac:dyDescent="0.3">
      <c r="A7154" s="133">
        <v>43033.75</v>
      </c>
      <c r="B7154" s="152">
        <f t="shared" si="2010"/>
        <v>10</v>
      </c>
      <c r="C7154" s="152">
        <f t="shared" si="2011"/>
        <v>25</v>
      </c>
      <c r="D7154" s="152">
        <f t="shared" si="2012"/>
        <v>18</v>
      </c>
      <c r="E7154" s="38" t="str">
        <f t="shared" si="2013"/>
        <v/>
      </c>
      <c r="F7154" s="134">
        <v>43.32</v>
      </c>
      <c r="G7154" s="38" t="str">
        <f t="shared" si="2014"/>
        <v>-</v>
      </c>
      <c r="H7154" s="38">
        <f t="shared" si="2015"/>
        <v>43.32</v>
      </c>
      <c r="K7154" s="133">
        <v>43398.75</v>
      </c>
      <c r="L7154" s="9">
        <f t="shared" si="1998"/>
        <v>10</v>
      </c>
      <c r="M7154" s="9">
        <f t="shared" si="1999"/>
        <v>25</v>
      </c>
      <c r="N7154" s="9">
        <f t="shared" si="2000"/>
        <v>18</v>
      </c>
      <c r="O7154" s="31" t="str">
        <f t="shared" si="2001"/>
        <v/>
      </c>
      <c r="P7154" s="134">
        <v>50.37</v>
      </c>
      <c r="Q7154" s="31" t="str">
        <f t="shared" si="2002"/>
        <v>-</v>
      </c>
      <c r="R7154" s="31">
        <f t="shared" si="2003"/>
        <v>50.37</v>
      </c>
      <c r="U7154" s="133">
        <v>43763.75</v>
      </c>
      <c r="V7154" s="9">
        <f t="shared" si="2004"/>
        <v>10</v>
      </c>
      <c r="W7154" s="9">
        <f t="shared" si="2005"/>
        <v>25</v>
      </c>
      <c r="X7154" s="9">
        <f t="shared" si="2006"/>
        <v>18</v>
      </c>
      <c r="Y7154" s="31" t="str">
        <f t="shared" si="2007"/>
        <v/>
      </c>
      <c r="Z7154" s="134">
        <v>33.28</v>
      </c>
      <c r="AA7154" s="31" t="str">
        <f t="shared" si="2008"/>
        <v>-</v>
      </c>
      <c r="AB7154" s="31">
        <f t="shared" si="2009"/>
        <v>33.28</v>
      </c>
    </row>
    <row r="7155" spans="1:28" x14ac:dyDescent="0.3">
      <c r="A7155" s="133">
        <v>43033.791666666664</v>
      </c>
      <c r="B7155" s="152">
        <f t="shared" si="2010"/>
        <v>10</v>
      </c>
      <c r="C7155" s="152">
        <f t="shared" si="2011"/>
        <v>25</v>
      </c>
      <c r="D7155" s="152">
        <f t="shared" si="2012"/>
        <v>19</v>
      </c>
      <c r="E7155" s="38" t="str">
        <f t="shared" si="2013"/>
        <v/>
      </c>
      <c r="F7155" s="134">
        <v>46.45</v>
      </c>
      <c r="G7155" s="38" t="str">
        <f t="shared" si="2014"/>
        <v>-</v>
      </c>
      <c r="H7155" s="38">
        <f t="shared" si="2015"/>
        <v>46.45</v>
      </c>
      <c r="K7155" s="133">
        <v>43398.791666666664</v>
      </c>
      <c r="L7155" s="9">
        <f t="shared" si="1998"/>
        <v>10</v>
      </c>
      <c r="M7155" s="9">
        <f t="shared" si="1999"/>
        <v>25</v>
      </c>
      <c r="N7155" s="9">
        <f t="shared" si="2000"/>
        <v>19</v>
      </c>
      <c r="O7155" s="31" t="str">
        <f t="shared" si="2001"/>
        <v/>
      </c>
      <c r="P7155" s="134">
        <v>55.52</v>
      </c>
      <c r="Q7155" s="31" t="str">
        <f t="shared" si="2002"/>
        <v>-</v>
      </c>
      <c r="R7155" s="31">
        <f t="shared" si="2003"/>
        <v>55.52</v>
      </c>
      <c r="U7155" s="133">
        <v>43763.791666666664</v>
      </c>
      <c r="V7155" s="9">
        <f t="shared" si="2004"/>
        <v>10</v>
      </c>
      <c r="W7155" s="9">
        <f t="shared" si="2005"/>
        <v>25</v>
      </c>
      <c r="X7155" s="9">
        <f t="shared" si="2006"/>
        <v>19</v>
      </c>
      <c r="Y7155" s="31" t="str">
        <f t="shared" si="2007"/>
        <v/>
      </c>
      <c r="Z7155" s="134">
        <v>34.270000000000003</v>
      </c>
      <c r="AA7155" s="31" t="str">
        <f t="shared" si="2008"/>
        <v>-</v>
      </c>
      <c r="AB7155" s="31">
        <f t="shared" si="2009"/>
        <v>34.270000000000003</v>
      </c>
    </row>
    <row r="7156" spans="1:28" x14ac:dyDescent="0.3">
      <c r="A7156" s="133">
        <v>43033.833333333336</v>
      </c>
      <c r="B7156" s="152">
        <f t="shared" si="2010"/>
        <v>10</v>
      </c>
      <c r="C7156" s="152">
        <f t="shared" si="2011"/>
        <v>25</v>
      </c>
      <c r="D7156" s="152">
        <f t="shared" si="2012"/>
        <v>20</v>
      </c>
      <c r="E7156" s="38" t="str">
        <f t="shared" si="2013"/>
        <v/>
      </c>
      <c r="F7156" s="134">
        <v>35.94</v>
      </c>
      <c r="G7156" s="38" t="str">
        <f t="shared" si="2014"/>
        <v>-</v>
      </c>
      <c r="H7156" s="38">
        <f t="shared" si="2015"/>
        <v>35.94</v>
      </c>
      <c r="K7156" s="133">
        <v>43398.833333333336</v>
      </c>
      <c r="L7156" s="9">
        <f t="shared" si="1998"/>
        <v>10</v>
      </c>
      <c r="M7156" s="9">
        <f t="shared" si="1999"/>
        <v>25</v>
      </c>
      <c r="N7156" s="9">
        <f t="shared" si="2000"/>
        <v>20</v>
      </c>
      <c r="O7156" s="31" t="str">
        <f t="shared" si="2001"/>
        <v/>
      </c>
      <c r="P7156" s="134">
        <v>45.35</v>
      </c>
      <c r="Q7156" s="31" t="str">
        <f t="shared" si="2002"/>
        <v>-</v>
      </c>
      <c r="R7156" s="31">
        <f t="shared" si="2003"/>
        <v>45.35</v>
      </c>
      <c r="U7156" s="133">
        <v>43763.833333333336</v>
      </c>
      <c r="V7156" s="9">
        <f t="shared" si="2004"/>
        <v>10</v>
      </c>
      <c r="W7156" s="9">
        <f t="shared" si="2005"/>
        <v>25</v>
      </c>
      <c r="X7156" s="9">
        <f t="shared" si="2006"/>
        <v>20</v>
      </c>
      <c r="Y7156" s="31" t="str">
        <f t="shared" si="2007"/>
        <v/>
      </c>
      <c r="Z7156" s="134">
        <v>31.6</v>
      </c>
      <c r="AA7156" s="31" t="str">
        <f t="shared" si="2008"/>
        <v>-</v>
      </c>
      <c r="AB7156" s="31">
        <f t="shared" si="2009"/>
        <v>31.6</v>
      </c>
    </row>
    <row r="7157" spans="1:28" x14ac:dyDescent="0.3">
      <c r="A7157" s="133">
        <v>43033.875</v>
      </c>
      <c r="B7157" s="152">
        <f t="shared" si="2010"/>
        <v>10</v>
      </c>
      <c r="C7157" s="152">
        <f t="shared" si="2011"/>
        <v>25</v>
      </c>
      <c r="D7157" s="152">
        <f t="shared" si="2012"/>
        <v>21</v>
      </c>
      <c r="E7157" s="38" t="str">
        <f t="shared" si="2013"/>
        <v/>
      </c>
      <c r="F7157" s="134">
        <v>33.049999999999997</v>
      </c>
      <c r="G7157" s="38" t="str">
        <f t="shared" si="2014"/>
        <v>-</v>
      </c>
      <c r="H7157" s="38">
        <f t="shared" si="2015"/>
        <v>33.049999999999997</v>
      </c>
      <c r="K7157" s="133">
        <v>43398.875</v>
      </c>
      <c r="L7157" s="9">
        <f t="shared" si="1998"/>
        <v>10</v>
      </c>
      <c r="M7157" s="9">
        <f t="shared" si="1999"/>
        <v>25</v>
      </c>
      <c r="N7157" s="9">
        <f t="shared" si="2000"/>
        <v>21</v>
      </c>
      <c r="O7157" s="31" t="str">
        <f t="shared" si="2001"/>
        <v/>
      </c>
      <c r="P7157" s="134">
        <v>39.49</v>
      </c>
      <c r="Q7157" s="31" t="str">
        <f t="shared" si="2002"/>
        <v>-</v>
      </c>
      <c r="R7157" s="31">
        <f t="shared" si="2003"/>
        <v>39.49</v>
      </c>
      <c r="U7157" s="133">
        <v>43763.875</v>
      </c>
      <c r="V7157" s="9">
        <f t="shared" si="2004"/>
        <v>10</v>
      </c>
      <c r="W7157" s="9">
        <f t="shared" si="2005"/>
        <v>25</v>
      </c>
      <c r="X7157" s="9">
        <f t="shared" si="2006"/>
        <v>21</v>
      </c>
      <c r="Y7157" s="31" t="str">
        <f t="shared" si="2007"/>
        <v/>
      </c>
      <c r="Z7157" s="134">
        <v>27.03</v>
      </c>
      <c r="AA7157" s="31" t="str">
        <f t="shared" si="2008"/>
        <v>-</v>
      </c>
      <c r="AB7157" s="31">
        <f t="shared" si="2009"/>
        <v>27.03</v>
      </c>
    </row>
    <row r="7158" spans="1:28" x14ac:dyDescent="0.3">
      <c r="A7158" s="133">
        <v>43033.916666666664</v>
      </c>
      <c r="B7158" s="152">
        <f t="shared" si="2010"/>
        <v>10</v>
      </c>
      <c r="C7158" s="152">
        <f t="shared" si="2011"/>
        <v>25</v>
      </c>
      <c r="D7158" s="152">
        <f t="shared" si="2012"/>
        <v>22</v>
      </c>
      <c r="E7158" s="38" t="str">
        <f t="shared" si="2013"/>
        <v/>
      </c>
      <c r="F7158" s="134">
        <v>26.6</v>
      </c>
      <c r="G7158" s="38" t="str">
        <f t="shared" si="2014"/>
        <v>-</v>
      </c>
      <c r="H7158" s="38">
        <f t="shared" si="2015"/>
        <v>26.6</v>
      </c>
      <c r="K7158" s="133">
        <v>43398.916666666664</v>
      </c>
      <c r="L7158" s="9">
        <f t="shared" si="1998"/>
        <v>10</v>
      </c>
      <c r="M7158" s="9">
        <f t="shared" si="1999"/>
        <v>25</v>
      </c>
      <c r="N7158" s="9">
        <f t="shared" si="2000"/>
        <v>22</v>
      </c>
      <c r="O7158" s="31" t="str">
        <f t="shared" si="2001"/>
        <v/>
      </c>
      <c r="P7158" s="134">
        <v>31.53</v>
      </c>
      <c r="Q7158" s="31" t="str">
        <f t="shared" si="2002"/>
        <v>-</v>
      </c>
      <c r="R7158" s="31">
        <f t="shared" si="2003"/>
        <v>31.53</v>
      </c>
      <c r="U7158" s="133">
        <v>43763.916666666664</v>
      </c>
      <c r="V7158" s="9">
        <f t="shared" si="2004"/>
        <v>10</v>
      </c>
      <c r="W7158" s="9">
        <f t="shared" si="2005"/>
        <v>25</v>
      </c>
      <c r="X7158" s="9">
        <f t="shared" si="2006"/>
        <v>22</v>
      </c>
      <c r="Y7158" s="31" t="str">
        <f t="shared" si="2007"/>
        <v/>
      </c>
      <c r="Z7158" s="134">
        <v>24.86</v>
      </c>
      <c r="AA7158" s="31" t="str">
        <f t="shared" si="2008"/>
        <v>-</v>
      </c>
      <c r="AB7158" s="31">
        <f t="shared" si="2009"/>
        <v>24.86</v>
      </c>
    </row>
    <row r="7159" spans="1:28" x14ac:dyDescent="0.3">
      <c r="A7159" s="133">
        <v>43033.958333333336</v>
      </c>
      <c r="B7159" s="152">
        <f t="shared" si="2010"/>
        <v>10</v>
      </c>
      <c r="C7159" s="152">
        <f t="shared" si="2011"/>
        <v>25</v>
      </c>
      <c r="D7159" s="152">
        <f t="shared" si="2012"/>
        <v>23</v>
      </c>
      <c r="E7159" s="38" t="str">
        <f t="shared" si="2013"/>
        <v/>
      </c>
      <c r="F7159" s="134">
        <v>24.61</v>
      </c>
      <c r="G7159" s="38" t="str">
        <f t="shared" si="2014"/>
        <v>-</v>
      </c>
      <c r="H7159" s="38">
        <f t="shared" si="2015"/>
        <v>24.61</v>
      </c>
      <c r="K7159" s="133">
        <v>43398.958333333336</v>
      </c>
      <c r="L7159" s="9">
        <f t="shared" si="1998"/>
        <v>10</v>
      </c>
      <c r="M7159" s="9">
        <f t="shared" si="1999"/>
        <v>25</v>
      </c>
      <c r="N7159" s="9">
        <f t="shared" si="2000"/>
        <v>23</v>
      </c>
      <c r="O7159" s="31" t="str">
        <f t="shared" si="2001"/>
        <v/>
      </c>
      <c r="P7159" s="134">
        <v>29.79</v>
      </c>
      <c r="Q7159" s="31" t="str">
        <f t="shared" si="2002"/>
        <v>-</v>
      </c>
      <c r="R7159" s="31">
        <f t="shared" si="2003"/>
        <v>29.79</v>
      </c>
      <c r="U7159" s="133">
        <v>43763.958333333336</v>
      </c>
      <c r="V7159" s="9">
        <f t="shared" si="2004"/>
        <v>10</v>
      </c>
      <c r="W7159" s="9">
        <f t="shared" si="2005"/>
        <v>25</v>
      </c>
      <c r="X7159" s="9">
        <f t="shared" si="2006"/>
        <v>23</v>
      </c>
      <c r="Y7159" s="31" t="str">
        <f t="shared" si="2007"/>
        <v/>
      </c>
      <c r="Z7159" s="134">
        <v>23.79</v>
      </c>
      <c r="AA7159" s="31" t="str">
        <f t="shared" si="2008"/>
        <v>-</v>
      </c>
      <c r="AB7159" s="31">
        <f t="shared" si="2009"/>
        <v>23.79</v>
      </c>
    </row>
    <row r="7160" spans="1:28" x14ac:dyDescent="0.3">
      <c r="A7160" s="133">
        <v>43034</v>
      </c>
      <c r="B7160" s="152">
        <f t="shared" si="2010"/>
        <v>10</v>
      </c>
      <c r="C7160" s="152">
        <f t="shared" si="2011"/>
        <v>26</v>
      </c>
      <c r="D7160" s="152">
        <f t="shared" si="2012"/>
        <v>0</v>
      </c>
      <c r="E7160" s="38" t="str">
        <f t="shared" si="2013"/>
        <v/>
      </c>
      <c r="F7160" s="134">
        <v>23.32</v>
      </c>
      <c r="G7160" s="38" t="str">
        <f t="shared" si="2014"/>
        <v>-</v>
      </c>
      <c r="H7160" s="38">
        <f t="shared" si="2015"/>
        <v>23.32</v>
      </c>
      <c r="K7160" s="133">
        <v>43399</v>
      </c>
      <c r="L7160" s="9">
        <f t="shared" si="1998"/>
        <v>10</v>
      </c>
      <c r="M7160" s="9">
        <f t="shared" si="1999"/>
        <v>26</v>
      </c>
      <c r="N7160" s="9">
        <f t="shared" si="2000"/>
        <v>0</v>
      </c>
      <c r="O7160" s="31" t="str">
        <f t="shared" si="2001"/>
        <v/>
      </c>
      <c r="P7160" s="134">
        <v>29.2</v>
      </c>
      <c r="Q7160" s="31" t="str">
        <f t="shared" si="2002"/>
        <v>-</v>
      </c>
      <c r="R7160" s="31">
        <f t="shared" si="2003"/>
        <v>29.2</v>
      </c>
      <c r="U7160" s="133">
        <v>43764</v>
      </c>
      <c r="V7160" s="9">
        <f t="shared" si="2004"/>
        <v>10</v>
      </c>
      <c r="W7160" s="9">
        <f t="shared" si="2005"/>
        <v>26</v>
      </c>
      <c r="X7160" s="9">
        <f t="shared" si="2006"/>
        <v>0</v>
      </c>
      <c r="Y7160" s="31" t="str">
        <f t="shared" si="2007"/>
        <v>W</v>
      </c>
      <c r="Z7160" s="134">
        <v>23.8</v>
      </c>
      <c r="AA7160" s="31" t="str">
        <f t="shared" si="2008"/>
        <v>-</v>
      </c>
      <c r="AB7160" s="31">
        <f t="shared" si="2009"/>
        <v>23.8</v>
      </c>
    </row>
    <row r="7161" spans="1:28" x14ac:dyDescent="0.3">
      <c r="A7161" s="133">
        <v>43034.041666666664</v>
      </c>
      <c r="B7161" s="152">
        <f t="shared" si="2010"/>
        <v>10</v>
      </c>
      <c r="C7161" s="152">
        <f t="shared" si="2011"/>
        <v>26</v>
      </c>
      <c r="D7161" s="152">
        <f t="shared" si="2012"/>
        <v>1</v>
      </c>
      <c r="E7161" s="38" t="str">
        <f t="shared" si="2013"/>
        <v/>
      </c>
      <c r="F7161" s="134">
        <v>22.83</v>
      </c>
      <c r="G7161" s="38" t="str">
        <f t="shared" si="2014"/>
        <v>-</v>
      </c>
      <c r="H7161" s="38">
        <f t="shared" si="2015"/>
        <v>22.83</v>
      </c>
      <c r="K7161" s="133">
        <v>43399.041666666664</v>
      </c>
      <c r="L7161" s="9">
        <f t="shared" si="1998"/>
        <v>10</v>
      </c>
      <c r="M7161" s="9">
        <f t="shared" si="1999"/>
        <v>26</v>
      </c>
      <c r="N7161" s="9">
        <f t="shared" si="2000"/>
        <v>1</v>
      </c>
      <c r="O7161" s="31" t="str">
        <f t="shared" si="2001"/>
        <v/>
      </c>
      <c r="P7161" s="134">
        <v>28.17</v>
      </c>
      <c r="Q7161" s="31" t="str">
        <f t="shared" si="2002"/>
        <v>-</v>
      </c>
      <c r="R7161" s="31">
        <f t="shared" si="2003"/>
        <v>28.17</v>
      </c>
      <c r="U7161" s="133">
        <v>43764.041666666664</v>
      </c>
      <c r="V7161" s="9">
        <f t="shared" si="2004"/>
        <v>10</v>
      </c>
      <c r="W7161" s="9">
        <f t="shared" si="2005"/>
        <v>26</v>
      </c>
      <c r="X7161" s="9">
        <f t="shared" si="2006"/>
        <v>1</v>
      </c>
      <c r="Y7161" s="31" t="str">
        <f t="shared" si="2007"/>
        <v>W</v>
      </c>
      <c r="Z7161" s="134">
        <v>23.15</v>
      </c>
      <c r="AA7161" s="31" t="str">
        <f t="shared" si="2008"/>
        <v>-</v>
      </c>
      <c r="AB7161" s="31">
        <f t="shared" si="2009"/>
        <v>23.15</v>
      </c>
    </row>
    <row r="7162" spans="1:28" x14ac:dyDescent="0.3">
      <c r="A7162" s="133">
        <v>43034.083333333336</v>
      </c>
      <c r="B7162" s="152">
        <f t="shared" si="2010"/>
        <v>10</v>
      </c>
      <c r="C7162" s="152">
        <f t="shared" si="2011"/>
        <v>26</v>
      </c>
      <c r="D7162" s="152">
        <f t="shared" si="2012"/>
        <v>2</v>
      </c>
      <c r="E7162" s="38" t="str">
        <f t="shared" si="2013"/>
        <v/>
      </c>
      <c r="F7162" s="134">
        <v>22.36</v>
      </c>
      <c r="G7162" s="38" t="str">
        <f t="shared" si="2014"/>
        <v>-</v>
      </c>
      <c r="H7162" s="38">
        <f t="shared" si="2015"/>
        <v>22.36</v>
      </c>
      <c r="K7162" s="133">
        <v>43399.083333333336</v>
      </c>
      <c r="L7162" s="9">
        <f t="shared" si="1998"/>
        <v>10</v>
      </c>
      <c r="M7162" s="9">
        <f t="shared" si="1999"/>
        <v>26</v>
      </c>
      <c r="N7162" s="9">
        <f t="shared" si="2000"/>
        <v>2</v>
      </c>
      <c r="O7162" s="31" t="str">
        <f t="shared" si="2001"/>
        <v/>
      </c>
      <c r="P7162" s="134">
        <v>27.6</v>
      </c>
      <c r="Q7162" s="31" t="str">
        <f t="shared" si="2002"/>
        <v>-</v>
      </c>
      <c r="R7162" s="31">
        <f t="shared" si="2003"/>
        <v>27.6</v>
      </c>
      <c r="U7162" s="133">
        <v>43764.083333333336</v>
      </c>
      <c r="V7162" s="9">
        <f t="shared" si="2004"/>
        <v>10</v>
      </c>
      <c r="W7162" s="9">
        <f t="shared" si="2005"/>
        <v>26</v>
      </c>
      <c r="X7162" s="9">
        <f t="shared" si="2006"/>
        <v>2</v>
      </c>
      <c r="Y7162" s="31" t="str">
        <f t="shared" si="2007"/>
        <v>W</v>
      </c>
      <c r="Z7162" s="134">
        <v>22.37</v>
      </c>
      <c r="AA7162" s="31" t="str">
        <f t="shared" si="2008"/>
        <v>-</v>
      </c>
      <c r="AB7162" s="31">
        <f t="shared" si="2009"/>
        <v>22.37</v>
      </c>
    </row>
    <row r="7163" spans="1:28" x14ac:dyDescent="0.3">
      <c r="A7163" s="133">
        <v>43034.125</v>
      </c>
      <c r="B7163" s="152">
        <f t="shared" si="2010"/>
        <v>10</v>
      </c>
      <c r="C7163" s="152">
        <f t="shared" si="2011"/>
        <v>26</v>
      </c>
      <c r="D7163" s="152">
        <f t="shared" si="2012"/>
        <v>3</v>
      </c>
      <c r="E7163" s="38" t="str">
        <f t="shared" si="2013"/>
        <v/>
      </c>
      <c r="F7163" s="134">
        <v>22.41</v>
      </c>
      <c r="G7163" s="38" t="str">
        <f t="shared" si="2014"/>
        <v>-</v>
      </c>
      <c r="H7163" s="38">
        <f t="shared" si="2015"/>
        <v>22.41</v>
      </c>
      <c r="K7163" s="133">
        <v>43399.125</v>
      </c>
      <c r="L7163" s="9">
        <f t="shared" si="1998"/>
        <v>10</v>
      </c>
      <c r="M7163" s="9">
        <f t="shared" si="1999"/>
        <v>26</v>
      </c>
      <c r="N7163" s="9">
        <f t="shared" si="2000"/>
        <v>3</v>
      </c>
      <c r="O7163" s="31" t="str">
        <f t="shared" si="2001"/>
        <v/>
      </c>
      <c r="P7163" s="134">
        <v>27.77</v>
      </c>
      <c r="Q7163" s="31" t="str">
        <f t="shared" si="2002"/>
        <v>-</v>
      </c>
      <c r="R7163" s="31">
        <f t="shared" si="2003"/>
        <v>27.77</v>
      </c>
      <c r="U7163" s="133">
        <v>43764.125</v>
      </c>
      <c r="V7163" s="9">
        <f t="shared" si="2004"/>
        <v>10</v>
      </c>
      <c r="W7163" s="9">
        <f t="shared" si="2005"/>
        <v>26</v>
      </c>
      <c r="X7163" s="9">
        <f t="shared" si="2006"/>
        <v>3</v>
      </c>
      <c r="Y7163" s="31" t="str">
        <f t="shared" si="2007"/>
        <v>W</v>
      </c>
      <c r="Z7163" s="134">
        <v>22.32</v>
      </c>
      <c r="AA7163" s="31" t="str">
        <f t="shared" si="2008"/>
        <v>-</v>
      </c>
      <c r="AB7163" s="31">
        <f t="shared" si="2009"/>
        <v>22.32</v>
      </c>
    </row>
    <row r="7164" spans="1:28" x14ac:dyDescent="0.3">
      <c r="A7164" s="133">
        <v>43034.166666666664</v>
      </c>
      <c r="B7164" s="152">
        <f t="shared" si="2010"/>
        <v>10</v>
      </c>
      <c r="C7164" s="152">
        <f t="shared" si="2011"/>
        <v>26</v>
      </c>
      <c r="D7164" s="152">
        <f t="shared" si="2012"/>
        <v>4</v>
      </c>
      <c r="E7164" s="38" t="str">
        <f t="shared" si="2013"/>
        <v/>
      </c>
      <c r="F7164" s="134">
        <v>23.13</v>
      </c>
      <c r="G7164" s="38" t="str">
        <f t="shared" si="2014"/>
        <v>-</v>
      </c>
      <c r="H7164" s="38">
        <f t="shared" si="2015"/>
        <v>23.13</v>
      </c>
      <c r="K7164" s="133">
        <v>43399.166666666664</v>
      </c>
      <c r="L7164" s="9">
        <f t="shared" si="1998"/>
        <v>10</v>
      </c>
      <c r="M7164" s="9">
        <f t="shared" si="1999"/>
        <v>26</v>
      </c>
      <c r="N7164" s="9">
        <f t="shared" si="2000"/>
        <v>4</v>
      </c>
      <c r="O7164" s="31" t="str">
        <f t="shared" si="2001"/>
        <v/>
      </c>
      <c r="P7164" s="134">
        <v>28.22</v>
      </c>
      <c r="Q7164" s="31" t="str">
        <f t="shared" si="2002"/>
        <v>-</v>
      </c>
      <c r="R7164" s="31">
        <f t="shared" si="2003"/>
        <v>28.22</v>
      </c>
      <c r="U7164" s="133">
        <v>43764.166666666664</v>
      </c>
      <c r="V7164" s="9">
        <f t="shared" si="2004"/>
        <v>10</v>
      </c>
      <c r="W7164" s="9">
        <f t="shared" si="2005"/>
        <v>26</v>
      </c>
      <c r="X7164" s="9">
        <f t="shared" si="2006"/>
        <v>4</v>
      </c>
      <c r="Y7164" s="31" t="str">
        <f t="shared" si="2007"/>
        <v>W</v>
      </c>
      <c r="Z7164" s="134">
        <v>22.52</v>
      </c>
      <c r="AA7164" s="31" t="str">
        <f t="shared" si="2008"/>
        <v>-</v>
      </c>
      <c r="AB7164" s="31">
        <f t="shared" si="2009"/>
        <v>22.52</v>
      </c>
    </row>
    <row r="7165" spans="1:28" x14ac:dyDescent="0.3">
      <c r="A7165" s="133">
        <v>43034.208333333336</v>
      </c>
      <c r="B7165" s="152">
        <f t="shared" si="2010"/>
        <v>10</v>
      </c>
      <c r="C7165" s="152">
        <f t="shared" si="2011"/>
        <v>26</v>
      </c>
      <c r="D7165" s="152">
        <f t="shared" si="2012"/>
        <v>5</v>
      </c>
      <c r="E7165" s="38" t="str">
        <f t="shared" si="2013"/>
        <v/>
      </c>
      <c r="F7165" s="134">
        <v>26.9</v>
      </c>
      <c r="G7165" s="38" t="str">
        <f t="shared" si="2014"/>
        <v>-</v>
      </c>
      <c r="H7165" s="38">
        <f t="shared" si="2015"/>
        <v>26.9</v>
      </c>
      <c r="K7165" s="133">
        <v>43399.208333333336</v>
      </c>
      <c r="L7165" s="9">
        <f t="shared" si="1998"/>
        <v>10</v>
      </c>
      <c r="M7165" s="9">
        <f t="shared" si="1999"/>
        <v>26</v>
      </c>
      <c r="N7165" s="9">
        <f t="shared" si="2000"/>
        <v>5</v>
      </c>
      <c r="O7165" s="31" t="str">
        <f t="shared" si="2001"/>
        <v/>
      </c>
      <c r="P7165" s="134">
        <v>30.46</v>
      </c>
      <c r="Q7165" s="31" t="str">
        <f t="shared" si="2002"/>
        <v>-</v>
      </c>
      <c r="R7165" s="31">
        <f t="shared" si="2003"/>
        <v>30.46</v>
      </c>
      <c r="U7165" s="133">
        <v>43764.208333333336</v>
      </c>
      <c r="V7165" s="9">
        <f t="shared" si="2004"/>
        <v>10</v>
      </c>
      <c r="W7165" s="9">
        <f t="shared" si="2005"/>
        <v>26</v>
      </c>
      <c r="X7165" s="9">
        <f t="shared" si="2006"/>
        <v>5</v>
      </c>
      <c r="Y7165" s="31" t="str">
        <f t="shared" si="2007"/>
        <v>W</v>
      </c>
      <c r="Z7165" s="134">
        <v>23.14</v>
      </c>
      <c r="AA7165" s="31" t="str">
        <f t="shared" si="2008"/>
        <v>-</v>
      </c>
      <c r="AB7165" s="31">
        <f t="shared" si="2009"/>
        <v>23.14</v>
      </c>
    </row>
    <row r="7166" spans="1:28" x14ac:dyDescent="0.3">
      <c r="A7166" s="133">
        <v>43034.25</v>
      </c>
      <c r="B7166" s="152">
        <f t="shared" si="2010"/>
        <v>10</v>
      </c>
      <c r="C7166" s="152">
        <f t="shared" si="2011"/>
        <v>26</v>
      </c>
      <c r="D7166" s="152">
        <f t="shared" si="2012"/>
        <v>6</v>
      </c>
      <c r="E7166" s="38" t="str">
        <f t="shared" si="2013"/>
        <v/>
      </c>
      <c r="F7166" s="134">
        <v>41.78</v>
      </c>
      <c r="G7166" s="38" t="str">
        <f t="shared" si="2014"/>
        <v>-</v>
      </c>
      <c r="H7166" s="38">
        <f t="shared" si="2015"/>
        <v>41.78</v>
      </c>
      <c r="K7166" s="133">
        <v>43399.25</v>
      </c>
      <c r="L7166" s="9">
        <f t="shared" si="1998"/>
        <v>10</v>
      </c>
      <c r="M7166" s="9">
        <f t="shared" si="1999"/>
        <v>26</v>
      </c>
      <c r="N7166" s="9">
        <f t="shared" si="2000"/>
        <v>6</v>
      </c>
      <c r="O7166" s="31" t="str">
        <f t="shared" si="2001"/>
        <v/>
      </c>
      <c r="P7166" s="134">
        <v>48.36</v>
      </c>
      <c r="Q7166" s="31" t="str">
        <f t="shared" si="2002"/>
        <v>-</v>
      </c>
      <c r="R7166" s="31">
        <f t="shared" si="2003"/>
        <v>48.36</v>
      </c>
      <c r="U7166" s="133">
        <v>43764.25</v>
      </c>
      <c r="V7166" s="9">
        <f t="shared" si="2004"/>
        <v>10</v>
      </c>
      <c r="W7166" s="9">
        <f t="shared" si="2005"/>
        <v>26</v>
      </c>
      <c r="X7166" s="9">
        <f t="shared" si="2006"/>
        <v>6</v>
      </c>
      <c r="Y7166" s="31" t="str">
        <f t="shared" si="2007"/>
        <v>W</v>
      </c>
      <c r="Z7166" s="134">
        <v>24.63</v>
      </c>
      <c r="AA7166" s="31" t="str">
        <f t="shared" si="2008"/>
        <v>-</v>
      </c>
      <c r="AB7166" s="31">
        <f t="shared" si="2009"/>
        <v>24.63</v>
      </c>
    </row>
    <row r="7167" spans="1:28" x14ac:dyDescent="0.3">
      <c r="A7167" s="133">
        <v>43034.291666666664</v>
      </c>
      <c r="B7167" s="152">
        <f t="shared" si="2010"/>
        <v>10</v>
      </c>
      <c r="C7167" s="152">
        <f t="shared" si="2011"/>
        <v>26</v>
      </c>
      <c r="D7167" s="152">
        <f t="shared" si="2012"/>
        <v>7</v>
      </c>
      <c r="E7167" s="38" t="str">
        <f t="shared" si="2013"/>
        <v/>
      </c>
      <c r="F7167" s="134">
        <v>41.99</v>
      </c>
      <c r="G7167" s="38" t="str">
        <f t="shared" si="2014"/>
        <v>-</v>
      </c>
      <c r="H7167" s="38">
        <f t="shared" si="2015"/>
        <v>41.99</v>
      </c>
      <c r="K7167" s="133">
        <v>43399.291666666664</v>
      </c>
      <c r="L7167" s="9">
        <f t="shared" si="1998"/>
        <v>10</v>
      </c>
      <c r="M7167" s="9">
        <f t="shared" si="1999"/>
        <v>26</v>
      </c>
      <c r="N7167" s="9">
        <f t="shared" si="2000"/>
        <v>7</v>
      </c>
      <c r="O7167" s="31" t="str">
        <f t="shared" si="2001"/>
        <v/>
      </c>
      <c r="P7167" s="134">
        <v>49.84</v>
      </c>
      <c r="Q7167" s="31" t="str">
        <f t="shared" si="2002"/>
        <v>-</v>
      </c>
      <c r="R7167" s="31">
        <f t="shared" si="2003"/>
        <v>49.84</v>
      </c>
      <c r="U7167" s="133">
        <v>43764.291666666664</v>
      </c>
      <c r="V7167" s="9">
        <f t="shared" si="2004"/>
        <v>10</v>
      </c>
      <c r="W7167" s="9">
        <f t="shared" si="2005"/>
        <v>26</v>
      </c>
      <c r="X7167" s="9">
        <f t="shared" si="2006"/>
        <v>7</v>
      </c>
      <c r="Y7167" s="31" t="str">
        <f t="shared" si="2007"/>
        <v>W</v>
      </c>
      <c r="Z7167" s="134">
        <v>26.4</v>
      </c>
      <c r="AA7167" s="31" t="str">
        <f t="shared" si="2008"/>
        <v>-</v>
      </c>
      <c r="AB7167" s="31">
        <f t="shared" si="2009"/>
        <v>26.4</v>
      </c>
    </row>
    <row r="7168" spans="1:28" x14ac:dyDescent="0.3">
      <c r="A7168" s="133">
        <v>43034.333333333336</v>
      </c>
      <c r="B7168" s="152">
        <f t="shared" si="2010"/>
        <v>10</v>
      </c>
      <c r="C7168" s="152">
        <f t="shared" si="2011"/>
        <v>26</v>
      </c>
      <c r="D7168" s="152">
        <f t="shared" si="2012"/>
        <v>8</v>
      </c>
      <c r="E7168" s="38" t="str">
        <f t="shared" si="2013"/>
        <v/>
      </c>
      <c r="F7168" s="134">
        <v>38.659999999999997</v>
      </c>
      <c r="G7168" s="38">
        <f t="shared" si="2014"/>
        <v>38.659999999999997</v>
      </c>
      <c r="H7168" s="38" t="str">
        <f t="shared" si="2015"/>
        <v>-</v>
      </c>
      <c r="K7168" s="133">
        <v>43399.333333333336</v>
      </c>
      <c r="L7168" s="9">
        <f t="shared" si="1998"/>
        <v>10</v>
      </c>
      <c r="M7168" s="9">
        <f t="shared" si="1999"/>
        <v>26</v>
      </c>
      <c r="N7168" s="9">
        <f t="shared" si="2000"/>
        <v>8</v>
      </c>
      <c r="O7168" s="31" t="str">
        <f t="shared" si="2001"/>
        <v/>
      </c>
      <c r="P7168" s="134">
        <v>45</v>
      </c>
      <c r="Q7168" s="31">
        <f t="shared" si="2002"/>
        <v>45</v>
      </c>
      <c r="R7168" s="31" t="str">
        <f t="shared" si="2003"/>
        <v>-</v>
      </c>
      <c r="U7168" s="133">
        <v>43764.333333333336</v>
      </c>
      <c r="V7168" s="9">
        <f t="shared" si="2004"/>
        <v>10</v>
      </c>
      <c r="W7168" s="9">
        <f t="shared" si="2005"/>
        <v>26</v>
      </c>
      <c r="X7168" s="9">
        <f t="shared" si="2006"/>
        <v>8</v>
      </c>
      <c r="Y7168" s="31" t="str">
        <f t="shared" si="2007"/>
        <v>W</v>
      </c>
      <c r="Z7168" s="134">
        <v>28.64</v>
      </c>
      <c r="AA7168" s="31" t="str">
        <f t="shared" si="2008"/>
        <v>-</v>
      </c>
      <c r="AB7168" s="31">
        <f t="shared" si="2009"/>
        <v>28.64</v>
      </c>
    </row>
    <row r="7169" spans="1:28" x14ac:dyDescent="0.3">
      <c r="A7169" s="133">
        <v>43034.375</v>
      </c>
      <c r="B7169" s="152">
        <f t="shared" si="2010"/>
        <v>10</v>
      </c>
      <c r="C7169" s="152">
        <f t="shared" si="2011"/>
        <v>26</v>
      </c>
      <c r="D7169" s="152">
        <f t="shared" si="2012"/>
        <v>9</v>
      </c>
      <c r="E7169" s="38" t="str">
        <f t="shared" si="2013"/>
        <v/>
      </c>
      <c r="F7169" s="134">
        <v>37.21</v>
      </c>
      <c r="G7169" s="38">
        <f t="shared" si="2014"/>
        <v>37.21</v>
      </c>
      <c r="H7169" s="38" t="str">
        <f t="shared" si="2015"/>
        <v>-</v>
      </c>
      <c r="K7169" s="133">
        <v>43399.375</v>
      </c>
      <c r="L7169" s="9">
        <f t="shared" si="1998"/>
        <v>10</v>
      </c>
      <c r="M7169" s="9">
        <f t="shared" si="1999"/>
        <v>26</v>
      </c>
      <c r="N7169" s="9">
        <f t="shared" si="2000"/>
        <v>9</v>
      </c>
      <c r="O7169" s="31" t="str">
        <f t="shared" si="2001"/>
        <v/>
      </c>
      <c r="P7169" s="134">
        <v>45.71</v>
      </c>
      <c r="Q7169" s="31">
        <f t="shared" si="2002"/>
        <v>45.71</v>
      </c>
      <c r="R7169" s="31" t="str">
        <f t="shared" si="2003"/>
        <v>-</v>
      </c>
      <c r="U7169" s="133">
        <v>43764.375</v>
      </c>
      <c r="V7169" s="9">
        <f t="shared" si="2004"/>
        <v>10</v>
      </c>
      <c r="W7169" s="9">
        <f t="shared" si="2005"/>
        <v>26</v>
      </c>
      <c r="X7169" s="9">
        <f t="shared" si="2006"/>
        <v>9</v>
      </c>
      <c r="Y7169" s="31" t="str">
        <f t="shared" si="2007"/>
        <v>W</v>
      </c>
      <c r="Z7169" s="134">
        <v>32.42</v>
      </c>
      <c r="AA7169" s="31" t="str">
        <f t="shared" si="2008"/>
        <v>-</v>
      </c>
      <c r="AB7169" s="31">
        <f t="shared" si="2009"/>
        <v>32.42</v>
      </c>
    </row>
    <row r="7170" spans="1:28" x14ac:dyDescent="0.3">
      <c r="A7170" s="133">
        <v>43034.416666666664</v>
      </c>
      <c r="B7170" s="152">
        <f t="shared" si="2010"/>
        <v>10</v>
      </c>
      <c r="C7170" s="152">
        <f t="shared" si="2011"/>
        <v>26</v>
      </c>
      <c r="D7170" s="152">
        <f t="shared" si="2012"/>
        <v>10</v>
      </c>
      <c r="E7170" s="38" t="str">
        <f t="shared" si="2013"/>
        <v/>
      </c>
      <c r="F7170" s="134">
        <v>37.54</v>
      </c>
      <c r="G7170" s="38">
        <f t="shared" si="2014"/>
        <v>37.54</v>
      </c>
      <c r="H7170" s="38" t="str">
        <f t="shared" si="2015"/>
        <v>-</v>
      </c>
      <c r="K7170" s="133">
        <v>43399.416666666664</v>
      </c>
      <c r="L7170" s="9">
        <f t="shared" si="1998"/>
        <v>10</v>
      </c>
      <c r="M7170" s="9">
        <f t="shared" si="1999"/>
        <v>26</v>
      </c>
      <c r="N7170" s="9">
        <f t="shared" si="2000"/>
        <v>10</v>
      </c>
      <c r="O7170" s="31" t="str">
        <f t="shared" si="2001"/>
        <v/>
      </c>
      <c r="P7170" s="134">
        <v>46.69</v>
      </c>
      <c r="Q7170" s="31">
        <f t="shared" si="2002"/>
        <v>46.69</v>
      </c>
      <c r="R7170" s="31" t="str">
        <f t="shared" si="2003"/>
        <v>-</v>
      </c>
      <c r="U7170" s="133">
        <v>43764.416666666664</v>
      </c>
      <c r="V7170" s="9">
        <f t="shared" si="2004"/>
        <v>10</v>
      </c>
      <c r="W7170" s="9">
        <f t="shared" si="2005"/>
        <v>26</v>
      </c>
      <c r="X7170" s="9">
        <f t="shared" si="2006"/>
        <v>10</v>
      </c>
      <c r="Y7170" s="31" t="str">
        <f t="shared" si="2007"/>
        <v>W</v>
      </c>
      <c r="Z7170" s="134">
        <v>30.32</v>
      </c>
      <c r="AA7170" s="31" t="str">
        <f t="shared" si="2008"/>
        <v>-</v>
      </c>
      <c r="AB7170" s="31">
        <f t="shared" si="2009"/>
        <v>30.32</v>
      </c>
    </row>
    <row r="7171" spans="1:28" x14ac:dyDescent="0.3">
      <c r="A7171" s="133">
        <v>43034.458333333336</v>
      </c>
      <c r="B7171" s="152">
        <f t="shared" si="2010"/>
        <v>10</v>
      </c>
      <c r="C7171" s="152">
        <f t="shared" si="2011"/>
        <v>26</v>
      </c>
      <c r="D7171" s="152">
        <f t="shared" si="2012"/>
        <v>11</v>
      </c>
      <c r="E7171" s="38" t="str">
        <f t="shared" si="2013"/>
        <v/>
      </c>
      <c r="F7171" s="134">
        <v>32.53</v>
      </c>
      <c r="G7171" s="38">
        <f t="shared" si="2014"/>
        <v>32.53</v>
      </c>
      <c r="H7171" s="38" t="str">
        <f t="shared" si="2015"/>
        <v>-</v>
      </c>
      <c r="K7171" s="133">
        <v>43399.458333333336</v>
      </c>
      <c r="L7171" s="9">
        <f t="shared" si="1998"/>
        <v>10</v>
      </c>
      <c r="M7171" s="9">
        <f t="shared" si="1999"/>
        <v>26</v>
      </c>
      <c r="N7171" s="9">
        <f t="shared" si="2000"/>
        <v>11</v>
      </c>
      <c r="O7171" s="31" t="str">
        <f t="shared" si="2001"/>
        <v/>
      </c>
      <c r="P7171" s="134">
        <v>46.89</v>
      </c>
      <c r="Q7171" s="31">
        <f t="shared" si="2002"/>
        <v>46.89</v>
      </c>
      <c r="R7171" s="31" t="str">
        <f t="shared" si="2003"/>
        <v>-</v>
      </c>
      <c r="U7171" s="133">
        <v>43764.458333333336</v>
      </c>
      <c r="V7171" s="9">
        <f t="shared" si="2004"/>
        <v>10</v>
      </c>
      <c r="W7171" s="9">
        <f t="shared" si="2005"/>
        <v>26</v>
      </c>
      <c r="X7171" s="9">
        <f t="shared" si="2006"/>
        <v>11</v>
      </c>
      <c r="Y7171" s="31" t="str">
        <f t="shared" si="2007"/>
        <v>W</v>
      </c>
      <c r="Z7171" s="134">
        <v>27.49</v>
      </c>
      <c r="AA7171" s="31" t="str">
        <f t="shared" si="2008"/>
        <v>-</v>
      </c>
      <c r="AB7171" s="31">
        <f t="shared" si="2009"/>
        <v>27.49</v>
      </c>
    </row>
    <row r="7172" spans="1:28" x14ac:dyDescent="0.3">
      <c r="A7172" s="133">
        <v>43034.5</v>
      </c>
      <c r="B7172" s="152">
        <f t="shared" si="2010"/>
        <v>10</v>
      </c>
      <c r="C7172" s="152">
        <f t="shared" si="2011"/>
        <v>26</v>
      </c>
      <c r="D7172" s="152">
        <f t="shared" si="2012"/>
        <v>12</v>
      </c>
      <c r="E7172" s="38" t="str">
        <f t="shared" si="2013"/>
        <v/>
      </c>
      <c r="F7172" s="134">
        <v>29.28</v>
      </c>
      <c r="G7172" s="38">
        <f t="shared" si="2014"/>
        <v>29.28</v>
      </c>
      <c r="H7172" s="38" t="str">
        <f t="shared" si="2015"/>
        <v>-</v>
      </c>
      <c r="K7172" s="133">
        <v>43399.5</v>
      </c>
      <c r="L7172" s="9">
        <f t="shared" si="1998"/>
        <v>10</v>
      </c>
      <c r="M7172" s="9">
        <f t="shared" si="1999"/>
        <v>26</v>
      </c>
      <c r="N7172" s="9">
        <f t="shared" si="2000"/>
        <v>12</v>
      </c>
      <c r="O7172" s="31" t="str">
        <f t="shared" si="2001"/>
        <v/>
      </c>
      <c r="P7172" s="134">
        <v>43.17</v>
      </c>
      <c r="Q7172" s="31">
        <f t="shared" si="2002"/>
        <v>43.17</v>
      </c>
      <c r="R7172" s="31" t="str">
        <f t="shared" si="2003"/>
        <v>-</v>
      </c>
      <c r="U7172" s="133">
        <v>43764.5</v>
      </c>
      <c r="V7172" s="9">
        <f t="shared" si="2004"/>
        <v>10</v>
      </c>
      <c r="W7172" s="9">
        <f t="shared" si="2005"/>
        <v>26</v>
      </c>
      <c r="X7172" s="9">
        <f t="shared" si="2006"/>
        <v>12</v>
      </c>
      <c r="Y7172" s="31" t="str">
        <f t="shared" si="2007"/>
        <v>W</v>
      </c>
      <c r="Z7172" s="134">
        <v>28.28</v>
      </c>
      <c r="AA7172" s="31" t="str">
        <f t="shared" si="2008"/>
        <v>-</v>
      </c>
      <c r="AB7172" s="31">
        <f t="shared" si="2009"/>
        <v>28.28</v>
      </c>
    </row>
    <row r="7173" spans="1:28" x14ac:dyDescent="0.3">
      <c r="A7173" s="133">
        <v>43034.541666666664</v>
      </c>
      <c r="B7173" s="152">
        <f t="shared" si="2010"/>
        <v>10</v>
      </c>
      <c r="C7173" s="152">
        <f t="shared" si="2011"/>
        <v>26</v>
      </c>
      <c r="D7173" s="152">
        <f t="shared" si="2012"/>
        <v>13</v>
      </c>
      <c r="E7173" s="38" t="str">
        <f t="shared" si="2013"/>
        <v/>
      </c>
      <c r="F7173" s="134">
        <v>28.26</v>
      </c>
      <c r="G7173" s="38">
        <f t="shared" si="2014"/>
        <v>28.26</v>
      </c>
      <c r="H7173" s="38" t="str">
        <f t="shared" si="2015"/>
        <v>-</v>
      </c>
      <c r="K7173" s="133">
        <v>43399.541666666664</v>
      </c>
      <c r="L7173" s="9">
        <f t="shared" si="1998"/>
        <v>10</v>
      </c>
      <c r="M7173" s="9">
        <f t="shared" si="1999"/>
        <v>26</v>
      </c>
      <c r="N7173" s="9">
        <f t="shared" si="2000"/>
        <v>13</v>
      </c>
      <c r="O7173" s="31" t="str">
        <f t="shared" si="2001"/>
        <v/>
      </c>
      <c r="P7173" s="134">
        <v>40.15</v>
      </c>
      <c r="Q7173" s="31">
        <f t="shared" si="2002"/>
        <v>40.15</v>
      </c>
      <c r="R7173" s="31" t="str">
        <f t="shared" si="2003"/>
        <v>-</v>
      </c>
      <c r="U7173" s="133">
        <v>43764.541666666664</v>
      </c>
      <c r="V7173" s="9">
        <f t="shared" si="2004"/>
        <v>10</v>
      </c>
      <c r="W7173" s="9">
        <f t="shared" si="2005"/>
        <v>26</v>
      </c>
      <c r="X7173" s="9">
        <f t="shared" si="2006"/>
        <v>13</v>
      </c>
      <c r="Y7173" s="31" t="str">
        <f t="shared" si="2007"/>
        <v>W</v>
      </c>
      <c r="Z7173" s="134">
        <v>25.36</v>
      </c>
      <c r="AA7173" s="31" t="str">
        <f t="shared" si="2008"/>
        <v>-</v>
      </c>
      <c r="AB7173" s="31">
        <f t="shared" si="2009"/>
        <v>25.36</v>
      </c>
    </row>
    <row r="7174" spans="1:28" x14ac:dyDescent="0.3">
      <c r="A7174" s="133">
        <v>43034.583333333336</v>
      </c>
      <c r="B7174" s="152">
        <f t="shared" si="2010"/>
        <v>10</v>
      </c>
      <c r="C7174" s="152">
        <f t="shared" si="2011"/>
        <v>26</v>
      </c>
      <c r="D7174" s="152">
        <f t="shared" si="2012"/>
        <v>14</v>
      </c>
      <c r="E7174" s="38" t="str">
        <f t="shared" si="2013"/>
        <v/>
      </c>
      <c r="F7174" s="134">
        <v>27.1</v>
      </c>
      <c r="G7174" s="38">
        <f t="shared" si="2014"/>
        <v>27.1</v>
      </c>
      <c r="H7174" s="38" t="str">
        <f t="shared" si="2015"/>
        <v>-</v>
      </c>
      <c r="K7174" s="133">
        <v>43399.583333333336</v>
      </c>
      <c r="L7174" s="9">
        <f t="shared" si="1998"/>
        <v>10</v>
      </c>
      <c r="M7174" s="9">
        <f t="shared" si="1999"/>
        <v>26</v>
      </c>
      <c r="N7174" s="9">
        <f t="shared" si="2000"/>
        <v>14</v>
      </c>
      <c r="O7174" s="31" t="str">
        <f t="shared" si="2001"/>
        <v/>
      </c>
      <c r="P7174" s="134">
        <v>36.72</v>
      </c>
      <c r="Q7174" s="31">
        <f t="shared" si="2002"/>
        <v>36.72</v>
      </c>
      <c r="R7174" s="31" t="str">
        <f t="shared" si="2003"/>
        <v>-</v>
      </c>
      <c r="U7174" s="133">
        <v>43764.583333333336</v>
      </c>
      <c r="V7174" s="9">
        <f t="shared" si="2004"/>
        <v>10</v>
      </c>
      <c r="W7174" s="9">
        <f t="shared" si="2005"/>
        <v>26</v>
      </c>
      <c r="X7174" s="9">
        <f t="shared" si="2006"/>
        <v>14</v>
      </c>
      <c r="Y7174" s="31" t="str">
        <f t="shared" si="2007"/>
        <v>W</v>
      </c>
      <c r="Z7174" s="134">
        <v>24.77</v>
      </c>
      <c r="AA7174" s="31" t="str">
        <f t="shared" si="2008"/>
        <v>-</v>
      </c>
      <c r="AB7174" s="31">
        <f t="shared" si="2009"/>
        <v>24.77</v>
      </c>
    </row>
    <row r="7175" spans="1:28" x14ac:dyDescent="0.3">
      <c r="A7175" s="133">
        <v>43034.625</v>
      </c>
      <c r="B7175" s="152">
        <f t="shared" si="2010"/>
        <v>10</v>
      </c>
      <c r="C7175" s="152">
        <f t="shared" si="2011"/>
        <v>26</v>
      </c>
      <c r="D7175" s="152">
        <f t="shared" si="2012"/>
        <v>15</v>
      </c>
      <c r="E7175" s="38" t="str">
        <f t="shared" si="2013"/>
        <v/>
      </c>
      <c r="F7175" s="134">
        <v>26.91</v>
      </c>
      <c r="G7175" s="38">
        <f t="shared" si="2014"/>
        <v>26.91</v>
      </c>
      <c r="H7175" s="38" t="str">
        <f t="shared" si="2015"/>
        <v>-</v>
      </c>
      <c r="K7175" s="133">
        <v>43399.625</v>
      </c>
      <c r="L7175" s="9">
        <f t="shared" si="1998"/>
        <v>10</v>
      </c>
      <c r="M7175" s="9">
        <f t="shared" si="1999"/>
        <v>26</v>
      </c>
      <c r="N7175" s="9">
        <f t="shared" si="2000"/>
        <v>15</v>
      </c>
      <c r="O7175" s="31" t="str">
        <f t="shared" si="2001"/>
        <v/>
      </c>
      <c r="P7175" s="134">
        <v>35.58</v>
      </c>
      <c r="Q7175" s="31">
        <f t="shared" si="2002"/>
        <v>35.58</v>
      </c>
      <c r="R7175" s="31" t="str">
        <f t="shared" si="2003"/>
        <v>-</v>
      </c>
      <c r="U7175" s="133">
        <v>43764.625</v>
      </c>
      <c r="V7175" s="9">
        <f t="shared" si="2004"/>
        <v>10</v>
      </c>
      <c r="W7175" s="9">
        <f t="shared" si="2005"/>
        <v>26</v>
      </c>
      <c r="X7175" s="9">
        <f t="shared" si="2006"/>
        <v>15</v>
      </c>
      <c r="Y7175" s="31" t="str">
        <f t="shared" si="2007"/>
        <v>W</v>
      </c>
      <c r="Z7175" s="134">
        <v>23.3</v>
      </c>
      <c r="AA7175" s="31" t="str">
        <f t="shared" si="2008"/>
        <v>-</v>
      </c>
      <c r="AB7175" s="31">
        <f t="shared" si="2009"/>
        <v>23.3</v>
      </c>
    </row>
    <row r="7176" spans="1:28" x14ac:dyDescent="0.3">
      <c r="A7176" s="133">
        <v>43034.666666666664</v>
      </c>
      <c r="B7176" s="152">
        <f t="shared" si="2010"/>
        <v>10</v>
      </c>
      <c r="C7176" s="152">
        <f t="shared" si="2011"/>
        <v>26</v>
      </c>
      <c r="D7176" s="152">
        <f t="shared" si="2012"/>
        <v>16</v>
      </c>
      <c r="E7176" s="38" t="str">
        <f t="shared" si="2013"/>
        <v/>
      </c>
      <c r="F7176" s="134">
        <v>27.35</v>
      </c>
      <c r="G7176" s="38">
        <f t="shared" si="2014"/>
        <v>27.35</v>
      </c>
      <c r="H7176" s="38" t="str">
        <f t="shared" si="2015"/>
        <v>-</v>
      </c>
      <c r="K7176" s="133">
        <v>43399.666666666664</v>
      </c>
      <c r="L7176" s="9">
        <f t="shared" si="1998"/>
        <v>10</v>
      </c>
      <c r="M7176" s="9">
        <f t="shared" si="1999"/>
        <v>26</v>
      </c>
      <c r="N7176" s="9">
        <f t="shared" si="2000"/>
        <v>16</v>
      </c>
      <c r="O7176" s="31" t="str">
        <f t="shared" si="2001"/>
        <v/>
      </c>
      <c r="P7176" s="134">
        <v>36.729999999999997</v>
      </c>
      <c r="Q7176" s="31">
        <f t="shared" si="2002"/>
        <v>36.729999999999997</v>
      </c>
      <c r="R7176" s="31" t="str">
        <f t="shared" si="2003"/>
        <v>-</v>
      </c>
      <c r="U7176" s="133">
        <v>43764.666666666664</v>
      </c>
      <c r="V7176" s="9">
        <f t="shared" si="2004"/>
        <v>10</v>
      </c>
      <c r="W7176" s="9">
        <f t="shared" si="2005"/>
        <v>26</v>
      </c>
      <c r="X7176" s="9">
        <f t="shared" si="2006"/>
        <v>16</v>
      </c>
      <c r="Y7176" s="31" t="str">
        <f t="shared" si="2007"/>
        <v>W</v>
      </c>
      <c r="Z7176" s="134">
        <v>23.34</v>
      </c>
      <c r="AA7176" s="31" t="str">
        <f t="shared" si="2008"/>
        <v>-</v>
      </c>
      <c r="AB7176" s="31">
        <f t="shared" si="2009"/>
        <v>23.34</v>
      </c>
    </row>
    <row r="7177" spans="1:28" x14ac:dyDescent="0.3">
      <c r="A7177" s="133">
        <v>43034.708333333336</v>
      </c>
      <c r="B7177" s="152">
        <f t="shared" si="2010"/>
        <v>10</v>
      </c>
      <c r="C7177" s="152">
        <f t="shared" si="2011"/>
        <v>26</v>
      </c>
      <c r="D7177" s="152">
        <f t="shared" si="2012"/>
        <v>17</v>
      </c>
      <c r="E7177" s="38" t="str">
        <f t="shared" si="2013"/>
        <v/>
      </c>
      <c r="F7177" s="134">
        <v>28.8</v>
      </c>
      <c r="G7177" s="38" t="str">
        <f t="shared" si="2014"/>
        <v>-</v>
      </c>
      <c r="H7177" s="38">
        <f t="shared" si="2015"/>
        <v>28.8</v>
      </c>
      <c r="K7177" s="133">
        <v>43399.708333333336</v>
      </c>
      <c r="L7177" s="9">
        <f t="shared" ref="L7177:L7240" si="2016">MONTH(K7177)</f>
        <v>10</v>
      </c>
      <c r="M7177" s="9">
        <f t="shared" ref="M7177:M7240" si="2017">DAY(K7177)</f>
        <v>26</v>
      </c>
      <c r="N7177" s="9">
        <f t="shared" ref="N7177:N7240" si="2018">HOUR(K7177)</f>
        <v>17</v>
      </c>
      <c r="O7177" s="31" t="str">
        <f t="shared" ref="O7177:O7240" si="2019">IF(WEEKDAY(K7177,2)&gt;5,"W","")</f>
        <v/>
      </c>
      <c r="P7177" s="134">
        <v>38.950000000000003</v>
      </c>
      <c r="Q7177" s="31" t="str">
        <f t="shared" ref="Q7177:Q7240" si="2020">IF(AND($L7177&gt;=$L$5,$L7177&lt;=$M$5),IF($O7177&lt;&gt;"W",IF(AND($N7177&gt;=$N$5,$N7177&lt;$P$5),$P7177,"-"),"-"),"-")</f>
        <v>-</v>
      </c>
      <c r="R7177" s="31">
        <f t="shared" ref="R7177:R7240" si="2021">IF(Q7177="-",P7177,"-")</f>
        <v>38.950000000000003</v>
      </c>
      <c r="U7177" s="133">
        <v>43764.708333333336</v>
      </c>
      <c r="V7177" s="9">
        <f t="shared" ref="V7177:V7240" si="2022">MONTH(U7177)</f>
        <v>10</v>
      </c>
      <c r="W7177" s="9">
        <f t="shared" ref="W7177:W7240" si="2023">DAY(U7177)</f>
        <v>26</v>
      </c>
      <c r="X7177" s="9">
        <f t="shared" ref="X7177:X7240" si="2024">HOUR(U7177)</f>
        <v>17</v>
      </c>
      <c r="Y7177" s="31" t="str">
        <f t="shared" ref="Y7177:Y7240" si="2025">IF(WEEKDAY(U7177,2)&gt;5,"W","")</f>
        <v>W</v>
      </c>
      <c r="Z7177" s="134">
        <v>24.88</v>
      </c>
      <c r="AA7177" s="31" t="str">
        <f t="shared" ref="AA7177:AA7240" si="2026">IF(AND($V7177&gt;=$V$5,$V7177&lt;=$W$5),IF($Y7177&lt;&gt;"W",IF(AND($X7177&gt;=$X$5,$X7177&lt;$Z$5),$Z7177,"-"),"-"),"-")</f>
        <v>-</v>
      </c>
      <c r="AB7177" s="31">
        <f t="shared" ref="AB7177:AB7240" si="2027">IF(AA7177="-",Z7177,"-")</f>
        <v>24.88</v>
      </c>
    </row>
    <row r="7178" spans="1:28" x14ac:dyDescent="0.3">
      <c r="A7178" s="133">
        <v>43034.75</v>
      </c>
      <c r="B7178" s="152">
        <f t="shared" ref="B7178:B7241" si="2028">MONTH(A7178)</f>
        <v>10</v>
      </c>
      <c r="C7178" s="152">
        <f t="shared" ref="C7178:C7241" si="2029">DAY(A7178)</f>
        <v>26</v>
      </c>
      <c r="D7178" s="152">
        <f t="shared" ref="D7178:D7241" si="2030">HOUR(A7178)</f>
        <v>18</v>
      </c>
      <c r="E7178" s="38" t="str">
        <f t="shared" ref="E7178:E7241" si="2031">IF(WEEKDAY(A7178,2)&gt;5,"W","")</f>
        <v/>
      </c>
      <c r="F7178" s="134">
        <v>38.520000000000003</v>
      </c>
      <c r="G7178" s="38" t="str">
        <f t="shared" ref="G7178:G7241" si="2032">IF(AND($B7178&gt;=$B$5,$B7178&lt;=$C$5),IF($E7178&lt;&gt;"W",IF(AND($D7178&gt;=$D$5,$D7178&lt;$F$5),$F7178,"-"),"-"),"-")</f>
        <v>-</v>
      </c>
      <c r="H7178" s="38">
        <f t="shared" ref="H7178:H7241" si="2033">IF(G7178="-",F7178,"-")</f>
        <v>38.520000000000003</v>
      </c>
      <c r="K7178" s="133">
        <v>43399.75</v>
      </c>
      <c r="L7178" s="9">
        <f t="shared" si="2016"/>
        <v>10</v>
      </c>
      <c r="M7178" s="9">
        <f t="shared" si="2017"/>
        <v>26</v>
      </c>
      <c r="N7178" s="9">
        <f t="shared" si="2018"/>
        <v>18</v>
      </c>
      <c r="O7178" s="31" t="str">
        <f t="shared" si="2019"/>
        <v/>
      </c>
      <c r="P7178" s="134">
        <v>44.65</v>
      </c>
      <c r="Q7178" s="31" t="str">
        <f t="shared" si="2020"/>
        <v>-</v>
      </c>
      <c r="R7178" s="31">
        <f t="shared" si="2021"/>
        <v>44.65</v>
      </c>
      <c r="U7178" s="133">
        <v>43764.75</v>
      </c>
      <c r="V7178" s="9">
        <f t="shared" si="2022"/>
        <v>10</v>
      </c>
      <c r="W7178" s="9">
        <f t="shared" si="2023"/>
        <v>26</v>
      </c>
      <c r="X7178" s="9">
        <f t="shared" si="2024"/>
        <v>18</v>
      </c>
      <c r="Y7178" s="31" t="str">
        <f t="shared" si="2025"/>
        <v>W</v>
      </c>
      <c r="Z7178" s="134">
        <v>30.18</v>
      </c>
      <c r="AA7178" s="31" t="str">
        <f t="shared" si="2026"/>
        <v>-</v>
      </c>
      <c r="AB7178" s="31">
        <f t="shared" si="2027"/>
        <v>30.18</v>
      </c>
    </row>
    <row r="7179" spans="1:28" x14ac:dyDescent="0.3">
      <c r="A7179" s="133">
        <v>43034.791666666664</v>
      </c>
      <c r="B7179" s="152">
        <f t="shared" si="2028"/>
        <v>10</v>
      </c>
      <c r="C7179" s="152">
        <f t="shared" si="2029"/>
        <v>26</v>
      </c>
      <c r="D7179" s="152">
        <f t="shared" si="2030"/>
        <v>19</v>
      </c>
      <c r="E7179" s="38" t="str">
        <f t="shared" si="2031"/>
        <v/>
      </c>
      <c r="F7179" s="134">
        <v>39.39</v>
      </c>
      <c r="G7179" s="38" t="str">
        <f t="shared" si="2032"/>
        <v>-</v>
      </c>
      <c r="H7179" s="38">
        <f t="shared" si="2033"/>
        <v>39.39</v>
      </c>
      <c r="K7179" s="133">
        <v>43399.791666666664</v>
      </c>
      <c r="L7179" s="9">
        <f t="shared" si="2016"/>
        <v>10</v>
      </c>
      <c r="M7179" s="9">
        <f t="shared" si="2017"/>
        <v>26</v>
      </c>
      <c r="N7179" s="9">
        <f t="shared" si="2018"/>
        <v>19</v>
      </c>
      <c r="O7179" s="31" t="str">
        <f t="shared" si="2019"/>
        <v/>
      </c>
      <c r="P7179" s="134">
        <v>45.52</v>
      </c>
      <c r="Q7179" s="31" t="str">
        <f t="shared" si="2020"/>
        <v>-</v>
      </c>
      <c r="R7179" s="31">
        <f t="shared" si="2021"/>
        <v>45.52</v>
      </c>
      <c r="U7179" s="133">
        <v>43764.791666666664</v>
      </c>
      <c r="V7179" s="9">
        <f t="shared" si="2022"/>
        <v>10</v>
      </c>
      <c r="W7179" s="9">
        <f t="shared" si="2023"/>
        <v>26</v>
      </c>
      <c r="X7179" s="9">
        <f t="shared" si="2024"/>
        <v>19</v>
      </c>
      <c r="Y7179" s="31" t="str">
        <f t="shared" si="2025"/>
        <v>W</v>
      </c>
      <c r="Z7179" s="134">
        <v>30</v>
      </c>
      <c r="AA7179" s="31" t="str">
        <f t="shared" si="2026"/>
        <v>-</v>
      </c>
      <c r="AB7179" s="31">
        <f t="shared" si="2027"/>
        <v>30</v>
      </c>
    </row>
    <row r="7180" spans="1:28" x14ac:dyDescent="0.3">
      <c r="A7180" s="133">
        <v>43034.833333333336</v>
      </c>
      <c r="B7180" s="152">
        <f t="shared" si="2028"/>
        <v>10</v>
      </c>
      <c r="C7180" s="152">
        <f t="shared" si="2029"/>
        <v>26</v>
      </c>
      <c r="D7180" s="152">
        <f t="shared" si="2030"/>
        <v>20</v>
      </c>
      <c r="E7180" s="38" t="str">
        <f t="shared" si="2031"/>
        <v/>
      </c>
      <c r="F7180" s="134">
        <v>33.659999999999997</v>
      </c>
      <c r="G7180" s="38" t="str">
        <f t="shared" si="2032"/>
        <v>-</v>
      </c>
      <c r="H7180" s="38">
        <f t="shared" si="2033"/>
        <v>33.659999999999997</v>
      </c>
      <c r="K7180" s="133">
        <v>43399.833333333336</v>
      </c>
      <c r="L7180" s="9">
        <f t="shared" si="2016"/>
        <v>10</v>
      </c>
      <c r="M7180" s="9">
        <f t="shared" si="2017"/>
        <v>26</v>
      </c>
      <c r="N7180" s="9">
        <f t="shared" si="2018"/>
        <v>20</v>
      </c>
      <c r="O7180" s="31" t="str">
        <f t="shared" si="2019"/>
        <v/>
      </c>
      <c r="P7180" s="134">
        <v>38.409999999999997</v>
      </c>
      <c r="Q7180" s="31" t="str">
        <f t="shared" si="2020"/>
        <v>-</v>
      </c>
      <c r="R7180" s="31">
        <f t="shared" si="2021"/>
        <v>38.409999999999997</v>
      </c>
      <c r="U7180" s="133">
        <v>43764.833333333336</v>
      </c>
      <c r="V7180" s="9">
        <f t="shared" si="2022"/>
        <v>10</v>
      </c>
      <c r="W7180" s="9">
        <f t="shared" si="2023"/>
        <v>26</v>
      </c>
      <c r="X7180" s="9">
        <f t="shared" si="2024"/>
        <v>20</v>
      </c>
      <c r="Y7180" s="31" t="str">
        <f t="shared" si="2025"/>
        <v>W</v>
      </c>
      <c r="Z7180" s="134">
        <v>26.94</v>
      </c>
      <c r="AA7180" s="31" t="str">
        <f t="shared" si="2026"/>
        <v>-</v>
      </c>
      <c r="AB7180" s="31">
        <f t="shared" si="2027"/>
        <v>26.94</v>
      </c>
    </row>
    <row r="7181" spans="1:28" x14ac:dyDescent="0.3">
      <c r="A7181" s="133">
        <v>43034.875</v>
      </c>
      <c r="B7181" s="152">
        <f t="shared" si="2028"/>
        <v>10</v>
      </c>
      <c r="C7181" s="152">
        <f t="shared" si="2029"/>
        <v>26</v>
      </c>
      <c r="D7181" s="152">
        <f t="shared" si="2030"/>
        <v>21</v>
      </c>
      <c r="E7181" s="38" t="str">
        <f t="shared" si="2031"/>
        <v/>
      </c>
      <c r="F7181" s="134">
        <v>28.89</v>
      </c>
      <c r="G7181" s="38" t="str">
        <f t="shared" si="2032"/>
        <v>-</v>
      </c>
      <c r="H7181" s="38">
        <f t="shared" si="2033"/>
        <v>28.89</v>
      </c>
      <c r="K7181" s="133">
        <v>43399.875</v>
      </c>
      <c r="L7181" s="9">
        <f t="shared" si="2016"/>
        <v>10</v>
      </c>
      <c r="M7181" s="9">
        <f t="shared" si="2017"/>
        <v>26</v>
      </c>
      <c r="N7181" s="9">
        <f t="shared" si="2018"/>
        <v>21</v>
      </c>
      <c r="O7181" s="31" t="str">
        <f t="shared" si="2019"/>
        <v/>
      </c>
      <c r="P7181" s="134">
        <v>32.49</v>
      </c>
      <c r="Q7181" s="31" t="str">
        <f t="shared" si="2020"/>
        <v>-</v>
      </c>
      <c r="R7181" s="31">
        <f t="shared" si="2021"/>
        <v>32.49</v>
      </c>
      <c r="U7181" s="133">
        <v>43764.875</v>
      </c>
      <c r="V7181" s="9">
        <f t="shared" si="2022"/>
        <v>10</v>
      </c>
      <c r="W7181" s="9">
        <f t="shared" si="2023"/>
        <v>26</v>
      </c>
      <c r="X7181" s="9">
        <f t="shared" si="2024"/>
        <v>21</v>
      </c>
      <c r="Y7181" s="31" t="str">
        <f t="shared" si="2025"/>
        <v>W</v>
      </c>
      <c r="Z7181" s="134">
        <v>23.14</v>
      </c>
      <c r="AA7181" s="31" t="str">
        <f t="shared" si="2026"/>
        <v>-</v>
      </c>
      <c r="AB7181" s="31">
        <f t="shared" si="2027"/>
        <v>23.14</v>
      </c>
    </row>
    <row r="7182" spans="1:28" x14ac:dyDescent="0.3">
      <c r="A7182" s="133">
        <v>43034.916666666664</v>
      </c>
      <c r="B7182" s="152">
        <f t="shared" si="2028"/>
        <v>10</v>
      </c>
      <c r="C7182" s="152">
        <f t="shared" si="2029"/>
        <v>26</v>
      </c>
      <c r="D7182" s="152">
        <f t="shared" si="2030"/>
        <v>22</v>
      </c>
      <c r="E7182" s="38" t="str">
        <f t="shared" si="2031"/>
        <v/>
      </c>
      <c r="F7182" s="134">
        <v>24.05</v>
      </c>
      <c r="G7182" s="38" t="str">
        <f t="shared" si="2032"/>
        <v>-</v>
      </c>
      <c r="H7182" s="38">
        <f t="shared" si="2033"/>
        <v>24.05</v>
      </c>
      <c r="K7182" s="133">
        <v>43399.916666666664</v>
      </c>
      <c r="L7182" s="9">
        <f t="shared" si="2016"/>
        <v>10</v>
      </c>
      <c r="M7182" s="9">
        <f t="shared" si="2017"/>
        <v>26</v>
      </c>
      <c r="N7182" s="9">
        <f t="shared" si="2018"/>
        <v>22</v>
      </c>
      <c r="O7182" s="31" t="str">
        <f t="shared" si="2019"/>
        <v/>
      </c>
      <c r="P7182" s="134">
        <v>28.85</v>
      </c>
      <c r="Q7182" s="31" t="str">
        <f t="shared" si="2020"/>
        <v>-</v>
      </c>
      <c r="R7182" s="31">
        <f t="shared" si="2021"/>
        <v>28.85</v>
      </c>
      <c r="U7182" s="133">
        <v>43764.916666666664</v>
      </c>
      <c r="V7182" s="9">
        <f t="shared" si="2022"/>
        <v>10</v>
      </c>
      <c r="W7182" s="9">
        <f t="shared" si="2023"/>
        <v>26</v>
      </c>
      <c r="X7182" s="9">
        <f t="shared" si="2024"/>
        <v>22</v>
      </c>
      <c r="Y7182" s="31" t="str">
        <f t="shared" si="2025"/>
        <v>W</v>
      </c>
      <c r="Z7182" s="134">
        <v>21.86</v>
      </c>
      <c r="AA7182" s="31" t="str">
        <f t="shared" si="2026"/>
        <v>-</v>
      </c>
      <c r="AB7182" s="31">
        <f t="shared" si="2027"/>
        <v>21.86</v>
      </c>
    </row>
    <row r="7183" spans="1:28" x14ac:dyDescent="0.3">
      <c r="A7183" s="133">
        <v>43034.958333333336</v>
      </c>
      <c r="B7183" s="152">
        <f t="shared" si="2028"/>
        <v>10</v>
      </c>
      <c r="C7183" s="152">
        <f t="shared" si="2029"/>
        <v>26</v>
      </c>
      <c r="D7183" s="152">
        <f t="shared" si="2030"/>
        <v>23</v>
      </c>
      <c r="E7183" s="38" t="str">
        <f t="shared" si="2031"/>
        <v/>
      </c>
      <c r="F7183" s="134">
        <v>23.34</v>
      </c>
      <c r="G7183" s="38" t="str">
        <f t="shared" si="2032"/>
        <v>-</v>
      </c>
      <c r="H7183" s="38">
        <f t="shared" si="2033"/>
        <v>23.34</v>
      </c>
      <c r="K7183" s="133">
        <v>43399.958333333336</v>
      </c>
      <c r="L7183" s="9">
        <f t="shared" si="2016"/>
        <v>10</v>
      </c>
      <c r="M7183" s="9">
        <f t="shared" si="2017"/>
        <v>26</v>
      </c>
      <c r="N7183" s="9">
        <f t="shared" si="2018"/>
        <v>23</v>
      </c>
      <c r="O7183" s="31" t="str">
        <f t="shared" si="2019"/>
        <v/>
      </c>
      <c r="P7183" s="134">
        <v>28.82</v>
      </c>
      <c r="Q7183" s="31" t="str">
        <f t="shared" si="2020"/>
        <v>-</v>
      </c>
      <c r="R7183" s="31">
        <f t="shared" si="2021"/>
        <v>28.82</v>
      </c>
      <c r="U7183" s="133">
        <v>43764.958333333336</v>
      </c>
      <c r="V7183" s="9">
        <f t="shared" si="2022"/>
        <v>10</v>
      </c>
      <c r="W7183" s="9">
        <f t="shared" si="2023"/>
        <v>26</v>
      </c>
      <c r="X7183" s="9">
        <f t="shared" si="2024"/>
        <v>23</v>
      </c>
      <c r="Y7183" s="31" t="str">
        <f t="shared" si="2025"/>
        <v>W</v>
      </c>
      <c r="Z7183" s="134">
        <v>20.5</v>
      </c>
      <c r="AA7183" s="31" t="str">
        <f t="shared" si="2026"/>
        <v>-</v>
      </c>
      <c r="AB7183" s="31">
        <f t="shared" si="2027"/>
        <v>20.5</v>
      </c>
    </row>
    <row r="7184" spans="1:28" x14ac:dyDescent="0.3">
      <c r="A7184" s="133">
        <v>43035</v>
      </c>
      <c r="B7184" s="152">
        <f t="shared" si="2028"/>
        <v>10</v>
      </c>
      <c r="C7184" s="152">
        <f t="shared" si="2029"/>
        <v>27</v>
      </c>
      <c r="D7184" s="152">
        <f t="shared" si="2030"/>
        <v>0</v>
      </c>
      <c r="E7184" s="38" t="str">
        <f t="shared" si="2031"/>
        <v/>
      </c>
      <c r="F7184" s="134">
        <v>23.66</v>
      </c>
      <c r="G7184" s="38" t="str">
        <f t="shared" si="2032"/>
        <v>-</v>
      </c>
      <c r="H7184" s="38">
        <f t="shared" si="2033"/>
        <v>23.66</v>
      </c>
      <c r="K7184" s="133">
        <v>43400</v>
      </c>
      <c r="L7184" s="9">
        <f t="shared" si="2016"/>
        <v>10</v>
      </c>
      <c r="M7184" s="9">
        <f t="shared" si="2017"/>
        <v>27</v>
      </c>
      <c r="N7184" s="9">
        <f t="shared" si="2018"/>
        <v>0</v>
      </c>
      <c r="O7184" s="31" t="str">
        <f t="shared" si="2019"/>
        <v>W</v>
      </c>
      <c r="P7184" s="134">
        <v>29.54</v>
      </c>
      <c r="Q7184" s="31" t="str">
        <f t="shared" si="2020"/>
        <v>-</v>
      </c>
      <c r="R7184" s="31">
        <f t="shared" si="2021"/>
        <v>29.54</v>
      </c>
      <c r="U7184" s="133">
        <v>43765</v>
      </c>
      <c r="V7184" s="9">
        <f t="shared" si="2022"/>
        <v>10</v>
      </c>
      <c r="W7184" s="9">
        <f t="shared" si="2023"/>
        <v>27</v>
      </c>
      <c r="X7184" s="9">
        <f t="shared" si="2024"/>
        <v>0</v>
      </c>
      <c r="Y7184" s="31" t="str">
        <f t="shared" si="2025"/>
        <v>W</v>
      </c>
      <c r="Z7184" s="134">
        <v>18.579999999999998</v>
      </c>
      <c r="AA7184" s="31" t="str">
        <f t="shared" si="2026"/>
        <v>-</v>
      </c>
      <c r="AB7184" s="31">
        <f t="shared" si="2027"/>
        <v>18.579999999999998</v>
      </c>
    </row>
    <row r="7185" spans="1:28" x14ac:dyDescent="0.3">
      <c r="A7185" s="133">
        <v>43035.041666666664</v>
      </c>
      <c r="B7185" s="152">
        <f t="shared" si="2028"/>
        <v>10</v>
      </c>
      <c r="C7185" s="152">
        <f t="shared" si="2029"/>
        <v>27</v>
      </c>
      <c r="D7185" s="152">
        <f t="shared" si="2030"/>
        <v>1</v>
      </c>
      <c r="E7185" s="38" t="str">
        <f t="shared" si="2031"/>
        <v/>
      </c>
      <c r="F7185" s="134">
        <v>23.3</v>
      </c>
      <c r="G7185" s="38" t="str">
        <f t="shared" si="2032"/>
        <v>-</v>
      </c>
      <c r="H7185" s="38">
        <f t="shared" si="2033"/>
        <v>23.3</v>
      </c>
      <c r="K7185" s="133">
        <v>43400.041666666664</v>
      </c>
      <c r="L7185" s="9">
        <f t="shared" si="2016"/>
        <v>10</v>
      </c>
      <c r="M7185" s="9">
        <f t="shared" si="2017"/>
        <v>27</v>
      </c>
      <c r="N7185" s="9">
        <f t="shared" si="2018"/>
        <v>1</v>
      </c>
      <c r="O7185" s="31" t="str">
        <f t="shared" si="2019"/>
        <v>W</v>
      </c>
      <c r="P7185" s="134">
        <v>28.48</v>
      </c>
      <c r="Q7185" s="31" t="str">
        <f t="shared" si="2020"/>
        <v>-</v>
      </c>
      <c r="R7185" s="31">
        <f t="shared" si="2021"/>
        <v>28.48</v>
      </c>
      <c r="U7185" s="133">
        <v>43765.041666666664</v>
      </c>
      <c r="V7185" s="9">
        <f t="shared" si="2022"/>
        <v>10</v>
      </c>
      <c r="W7185" s="9">
        <f t="shared" si="2023"/>
        <v>27</v>
      </c>
      <c r="X7185" s="9">
        <f t="shared" si="2024"/>
        <v>1</v>
      </c>
      <c r="Y7185" s="31" t="str">
        <f t="shared" si="2025"/>
        <v>W</v>
      </c>
      <c r="Z7185" s="134">
        <v>18.170000000000002</v>
      </c>
      <c r="AA7185" s="31" t="str">
        <f t="shared" si="2026"/>
        <v>-</v>
      </c>
      <c r="AB7185" s="31">
        <f t="shared" si="2027"/>
        <v>18.170000000000002</v>
      </c>
    </row>
    <row r="7186" spans="1:28" x14ac:dyDescent="0.3">
      <c r="A7186" s="133">
        <v>43035.083333333336</v>
      </c>
      <c r="B7186" s="152">
        <f t="shared" si="2028"/>
        <v>10</v>
      </c>
      <c r="C7186" s="152">
        <f t="shared" si="2029"/>
        <v>27</v>
      </c>
      <c r="D7186" s="152">
        <f t="shared" si="2030"/>
        <v>2</v>
      </c>
      <c r="E7186" s="38" t="str">
        <f t="shared" si="2031"/>
        <v/>
      </c>
      <c r="F7186" s="134">
        <v>23.18</v>
      </c>
      <c r="G7186" s="38" t="str">
        <f t="shared" si="2032"/>
        <v>-</v>
      </c>
      <c r="H7186" s="38">
        <f t="shared" si="2033"/>
        <v>23.18</v>
      </c>
      <c r="K7186" s="133">
        <v>43400.083333333336</v>
      </c>
      <c r="L7186" s="9">
        <f t="shared" si="2016"/>
        <v>10</v>
      </c>
      <c r="M7186" s="9">
        <f t="shared" si="2017"/>
        <v>27</v>
      </c>
      <c r="N7186" s="9">
        <f t="shared" si="2018"/>
        <v>2</v>
      </c>
      <c r="O7186" s="31" t="str">
        <f t="shared" si="2019"/>
        <v>W</v>
      </c>
      <c r="P7186" s="134">
        <v>26.76</v>
      </c>
      <c r="Q7186" s="31" t="str">
        <f t="shared" si="2020"/>
        <v>-</v>
      </c>
      <c r="R7186" s="31">
        <f t="shared" si="2021"/>
        <v>26.76</v>
      </c>
      <c r="U7186" s="133">
        <v>43765.083333333336</v>
      </c>
      <c r="V7186" s="9">
        <f t="shared" si="2022"/>
        <v>10</v>
      </c>
      <c r="W7186" s="9">
        <f t="shared" si="2023"/>
        <v>27</v>
      </c>
      <c r="X7186" s="9">
        <f t="shared" si="2024"/>
        <v>2</v>
      </c>
      <c r="Y7186" s="31" t="str">
        <f t="shared" si="2025"/>
        <v>W</v>
      </c>
      <c r="Z7186" s="134">
        <v>16.22</v>
      </c>
      <c r="AA7186" s="31" t="str">
        <f t="shared" si="2026"/>
        <v>-</v>
      </c>
      <c r="AB7186" s="31">
        <f t="shared" si="2027"/>
        <v>16.22</v>
      </c>
    </row>
    <row r="7187" spans="1:28" x14ac:dyDescent="0.3">
      <c r="A7187" s="133">
        <v>43035.125</v>
      </c>
      <c r="B7187" s="152">
        <f t="shared" si="2028"/>
        <v>10</v>
      </c>
      <c r="C7187" s="152">
        <f t="shared" si="2029"/>
        <v>27</v>
      </c>
      <c r="D7187" s="152">
        <f t="shared" si="2030"/>
        <v>3</v>
      </c>
      <c r="E7187" s="38" t="str">
        <f t="shared" si="2031"/>
        <v/>
      </c>
      <c r="F7187" s="134">
        <v>23.37</v>
      </c>
      <c r="G7187" s="38" t="str">
        <f t="shared" si="2032"/>
        <v>-</v>
      </c>
      <c r="H7187" s="38">
        <f t="shared" si="2033"/>
        <v>23.37</v>
      </c>
      <c r="K7187" s="133">
        <v>43400.125</v>
      </c>
      <c r="L7187" s="9">
        <f t="shared" si="2016"/>
        <v>10</v>
      </c>
      <c r="M7187" s="9">
        <f t="shared" si="2017"/>
        <v>27</v>
      </c>
      <c r="N7187" s="9">
        <f t="shared" si="2018"/>
        <v>3</v>
      </c>
      <c r="O7187" s="31" t="str">
        <f t="shared" si="2019"/>
        <v>W</v>
      </c>
      <c r="P7187" s="134">
        <v>26.27</v>
      </c>
      <c r="Q7187" s="31" t="str">
        <f t="shared" si="2020"/>
        <v>-</v>
      </c>
      <c r="R7187" s="31">
        <f t="shared" si="2021"/>
        <v>26.27</v>
      </c>
      <c r="U7187" s="133">
        <v>43765.125</v>
      </c>
      <c r="V7187" s="9">
        <f t="shared" si="2022"/>
        <v>10</v>
      </c>
      <c r="W7187" s="9">
        <f t="shared" si="2023"/>
        <v>27</v>
      </c>
      <c r="X7187" s="9">
        <f t="shared" si="2024"/>
        <v>3</v>
      </c>
      <c r="Y7187" s="31" t="str">
        <f t="shared" si="2025"/>
        <v>W</v>
      </c>
      <c r="Z7187" s="134">
        <v>15.58</v>
      </c>
      <c r="AA7187" s="31" t="str">
        <f t="shared" si="2026"/>
        <v>-</v>
      </c>
      <c r="AB7187" s="31">
        <f t="shared" si="2027"/>
        <v>15.58</v>
      </c>
    </row>
    <row r="7188" spans="1:28" x14ac:dyDescent="0.3">
      <c r="A7188" s="133">
        <v>43035.166666666664</v>
      </c>
      <c r="B7188" s="152">
        <f t="shared" si="2028"/>
        <v>10</v>
      </c>
      <c r="C7188" s="152">
        <f t="shared" si="2029"/>
        <v>27</v>
      </c>
      <c r="D7188" s="152">
        <f t="shared" si="2030"/>
        <v>4</v>
      </c>
      <c r="E7188" s="38" t="str">
        <f t="shared" si="2031"/>
        <v/>
      </c>
      <c r="F7188" s="134">
        <v>23.96</v>
      </c>
      <c r="G7188" s="38" t="str">
        <f t="shared" si="2032"/>
        <v>-</v>
      </c>
      <c r="H7188" s="38">
        <f t="shared" si="2033"/>
        <v>23.96</v>
      </c>
      <c r="K7188" s="133">
        <v>43400.166666666664</v>
      </c>
      <c r="L7188" s="9">
        <f t="shared" si="2016"/>
        <v>10</v>
      </c>
      <c r="M7188" s="9">
        <f t="shared" si="2017"/>
        <v>27</v>
      </c>
      <c r="N7188" s="9">
        <f t="shared" si="2018"/>
        <v>4</v>
      </c>
      <c r="O7188" s="31" t="str">
        <f t="shared" si="2019"/>
        <v>W</v>
      </c>
      <c r="P7188" s="134">
        <v>26.74</v>
      </c>
      <c r="Q7188" s="31" t="str">
        <f t="shared" si="2020"/>
        <v>-</v>
      </c>
      <c r="R7188" s="31">
        <f t="shared" si="2021"/>
        <v>26.74</v>
      </c>
      <c r="U7188" s="133">
        <v>43765.166666666664</v>
      </c>
      <c r="V7188" s="9">
        <f t="shared" si="2022"/>
        <v>10</v>
      </c>
      <c r="W7188" s="9">
        <f t="shared" si="2023"/>
        <v>27</v>
      </c>
      <c r="X7188" s="9">
        <f t="shared" si="2024"/>
        <v>4</v>
      </c>
      <c r="Y7188" s="31" t="str">
        <f t="shared" si="2025"/>
        <v>W</v>
      </c>
      <c r="Z7188" s="134">
        <v>15.59</v>
      </c>
      <c r="AA7188" s="31" t="str">
        <f t="shared" si="2026"/>
        <v>-</v>
      </c>
      <c r="AB7188" s="31">
        <f t="shared" si="2027"/>
        <v>15.59</v>
      </c>
    </row>
    <row r="7189" spans="1:28" x14ac:dyDescent="0.3">
      <c r="A7189" s="133">
        <v>43035.208333333336</v>
      </c>
      <c r="B7189" s="152">
        <f t="shared" si="2028"/>
        <v>10</v>
      </c>
      <c r="C7189" s="152">
        <f t="shared" si="2029"/>
        <v>27</v>
      </c>
      <c r="D7189" s="152">
        <f t="shared" si="2030"/>
        <v>5</v>
      </c>
      <c r="E7189" s="38" t="str">
        <f t="shared" si="2031"/>
        <v/>
      </c>
      <c r="F7189" s="134">
        <v>28.1</v>
      </c>
      <c r="G7189" s="38" t="str">
        <f t="shared" si="2032"/>
        <v>-</v>
      </c>
      <c r="H7189" s="38">
        <f t="shared" si="2033"/>
        <v>28.1</v>
      </c>
      <c r="K7189" s="133">
        <v>43400.208333333336</v>
      </c>
      <c r="L7189" s="9">
        <f t="shared" si="2016"/>
        <v>10</v>
      </c>
      <c r="M7189" s="9">
        <f t="shared" si="2017"/>
        <v>27</v>
      </c>
      <c r="N7189" s="9">
        <f t="shared" si="2018"/>
        <v>5</v>
      </c>
      <c r="O7189" s="31" t="str">
        <f t="shared" si="2019"/>
        <v>W</v>
      </c>
      <c r="P7189" s="134">
        <v>28.61</v>
      </c>
      <c r="Q7189" s="31" t="str">
        <f t="shared" si="2020"/>
        <v>-</v>
      </c>
      <c r="R7189" s="31">
        <f t="shared" si="2021"/>
        <v>28.61</v>
      </c>
      <c r="U7189" s="133">
        <v>43765.208333333336</v>
      </c>
      <c r="V7189" s="9">
        <f t="shared" si="2022"/>
        <v>10</v>
      </c>
      <c r="W7189" s="9">
        <f t="shared" si="2023"/>
        <v>27</v>
      </c>
      <c r="X7189" s="9">
        <f t="shared" si="2024"/>
        <v>5</v>
      </c>
      <c r="Y7189" s="31" t="str">
        <f t="shared" si="2025"/>
        <v>W</v>
      </c>
      <c r="Z7189" s="134">
        <v>17.78</v>
      </c>
      <c r="AA7189" s="31" t="str">
        <f t="shared" si="2026"/>
        <v>-</v>
      </c>
      <c r="AB7189" s="31">
        <f t="shared" si="2027"/>
        <v>17.78</v>
      </c>
    </row>
    <row r="7190" spans="1:28" x14ac:dyDescent="0.3">
      <c r="A7190" s="133">
        <v>43035.25</v>
      </c>
      <c r="B7190" s="152">
        <f t="shared" si="2028"/>
        <v>10</v>
      </c>
      <c r="C7190" s="152">
        <f t="shared" si="2029"/>
        <v>27</v>
      </c>
      <c r="D7190" s="152">
        <f t="shared" si="2030"/>
        <v>6</v>
      </c>
      <c r="E7190" s="38" t="str">
        <f t="shared" si="2031"/>
        <v/>
      </c>
      <c r="F7190" s="134">
        <v>40.9</v>
      </c>
      <c r="G7190" s="38" t="str">
        <f t="shared" si="2032"/>
        <v>-</v>
      </c>
      <c r="H7190" s="38">
        <f t="shared" si="2033"/>
        <v>40.9</v>
      </c>
      <c r="K7190" s="133">
        <v>43400.25</v>
      </c>
      <c r="L7190" s="9">
        <f t="shared" si="2016"/>
        <v>10</v>
      </c>
      <c r="M7190" s="9">
        <f t="shared" si="2017"/>
        <v>27</v>
      </c>
      <c r="N7190" s="9">
        <f t="shared" si="2018"/>
        <v>6</v>
      </c>
      <c r="O7190" s="31" t="str">
        <f t="shared" si="2019"/>
        <v>W</v>
      </c>
      <c r="P7190" s="134">
        <v>31.6</v>
      </c>
      <c r="Q7190" s="31" t="str">
        <f t="shared" si="2020"/>
        <v>-</v>
      </c>
      <c r="R7190" s="31">
        <f t="shared" si="2021"/>
        <v>31.6</v>
      </c>
      <c r="U7190" s="133">
        <v>43765.25</v>
      </c>
      <c r="V7190" s="9">
        <f t="shared" si="2022"/>
        <v>10</v>
      </c>
      <c r="W7190" s="9">
        <f t="shared" si="2023"/>
        <v>27</v>
      </c>
      <c r="X7190" s="9">
        <f t="shared" si="2024"/>
        <v>6</v>
      </c>
      <c r="Y7190" s="31" t="str">
        <f t="shared" si="2025"/>
        <v>W</v>
      </c>
      <c r="Z7190" s="134">
        <v>18.690000000000001</v>
      </c>
      <c r="AA7190" s="31" t="str">
        <f t="shared" si="2026"/>
        <v>-</v>
      </c>
      <c r="AB7190" s="31">
        <f t="shared" si="2027"/>
        <v>18.690000000000001</v>
      </c>
    </row>
    <row r="7191" spans="1:28" x14ac:dyDescent="0.3">
      <c r="A7191" s="133">
        <v>43035.291666666664</v>
      </c>
      <c r="B7191" s="152">
        <f t="shared" si="2028"/>
        <v>10</v>
      </c>
      <c r="C7191" s="152">
        <f t="shared" si="2029"/>
        <v>27</v>
      </c>
      <c r="D7191" s="152">
        <f t="shared" si="2030"/>
        <v>7</v>
      </c>
      <c r="E7191" s="38" t="str">
        <f t="shared" si="2031"/>
        <v/>
      </c>
      <c r="F7191" s="134">
        <v>41.88</v>
      </c>
      <c r="G7191" s="38" t="str">
        <f t="shared" si="2032"/>
        <v>-</v>
      </c>
      <c r="H7191" s="38">
        <f t="shared" si="2033"/>
        <v>41.88</v>
      </c>
      <c r="K7191" s="133">
        <v>43400.291666666664</v>
      </c>
      <c r="L7191" s="9">
        <f t="shared" si="2016"/>
        <v>10</v>
      </c>
      <c r="M7191" s="9">
        <f t="shared" si="2017"/>
        <v>27</v>
      </c>
      <c r="N7191" s="9">
        <f t="shared" si="2018"/>
        <v>7</v>
      </c>
      <c r="O7191" s="31" t="str">
        <f t="shared" si="2019"/>
        <v>W</v>
      </c>
      <c r="P7191" s="134">
        <v>34.130000000000003</v>
      </c>
      <c r="Q7191" s="31" t="str">
        <f t="shared" si="2020"/>
        <v>-</v>
      </c>
      <c r="R7191" s="31">
        <f t="shared" si="2021"/>
        <v>34.130000000000003</v>
      </c>
      <c r="U7191" s="133">
        <v>43765.291666666664</v>
      </c>
      <c r="V7191" s="9">
        <f t="shared" si="2022"/>
        <v>10</v>
      </c>
      <c r="W7191" s="9">
        <f t="shared" si="2023"/>
        <v>27</v>
      </c>
      <c r="X7191" s="9">
        <f t="shared" si="2024"/>
        <v>7</v>
      </c>
      <c r="Y7191" s="31" t="str">
        <f t="shared" si="2025"/>
        <v>W</v>
      </c>
      <c r="Z7191" s="134">
        <v>19.28</v>
      </c>
      <c r="AA7191" s="31" t="str">
        <f t="shared" si="2026"/>
        <v>-</v>
      </c>
      <c r="AB7191" s="31">
        <f t="shared" si="2027"/>
        <v>19.28</v>
      </c>
    </row>
    <row r="7192" spans="1:28" x14ac:dyDescent="0.3">
      <c r="A7192" s="133">
        <v>43035.333333333336</v>
      </c>
      <c r="B7192" s="152">
        <f t="shared" si="2028"/>
        <v>10</v>
      </c>
      <c r="C7192" s="152">
        <f t="shared" si="2029"/>
        <v>27</v>
      </c>
      <c r="D7192" s="152">
        <f t="shared" si="2030"/>
        <v>8</v>
      </c>
      <c r="E7192" s="38" t="str">
        <f t="shared" si="2031"/>
        <v/>
      </c>
      <c r="F7192" s="134">
        <v>37.880000000000003</v>
      </c>
      <c r="G7192" s="38">
        <f t="shared" si="2032"/>
        <v>37.880000000000003</v>
      </c>
      <c r="H7192" s="38" t="str">
        <f t="shared" si="2033"/>
        <v>-</v>
      </c>
      <c r="K7192" s="133">
        <v>43400.333333333336</v>
      </c>
      <c r="L7192" s="9">
        <f t="shared" si="2016"/>
        <v>10</v>
      </c>
      <c r="M7192" s="9">
        <f t="shared" si="2017"/>
        <v>27</v>
      </c>
      <c r="N7192" s="9">
        <f t="shared" si="2018"/>
        <v>8</v>
      </c>
      <c r="O7192" s="31" t="str">
        <f t="shared" si="2019"/>
        <v>W</v>
      </c>
      <c r="P7192" s="134">
        <v>38.200000000000003</v>
      </c>
      <c r="Q7192" s="31" t="str">
        <f t="shared" si="2020"/>
        <v>-</v>
      </c>
      <c r="R7192" s="31">
        <f t="shared" si="2021"/>
        <v>38.200000000000003</v>
      </c>
      <c r="U7192" s="133">
        <v>43765.333333333336</v>
      </c>
      <c r="V7192" s="9">
        <f t="shared" si="2022"/>
        <v>10</v>
      </c>
      <c r="W7192" s="9">
        <f t="shared" si="2023"/>
        <v>27</v>
      </c>
      <c r="X7192" s="9">
        <f t="shared" si="2024"/>
        <v>8</v>
      </c>
      <c r="Y7192" s="31" t="str">
        <f t="shared" si="2025"/>
        <v>W</v>
      </c>
      <c r="Z7192" s="134">
        <v>21.51</v>
      </c>
      <c r="AA7192" s="31" t="str">
        <f t="shared" si="2026"/>
        <v>-</v>
      </c>
      <c r="AB7192" s="31">
        <f t="shared" si="2027"/>
        <v>21.51</v>
      </c>
    </row>
    <row r="7193" spans="1:28" x14ac:dyDescent="0.3">
      <c r="A7193" s="133">
        <v>43035.375</v>
      </c>
      <c r="B7193" s="152">
        <f t="shared" si="2028"/>
        <v>10</v>
      </c>
      <c r="C7193" s="152">
        <f t="shared" si="2029"/>
        <v>27</v>
      </c>
      <c r="D7193" s="152">
        <f t="shared" si="2030"/>
        <v>9</v>
      </c>
      <c r="E7193" s="38" t="str">
        <f t="shared" si="2031"/>
        <v/>
      </c>
      <c r="F7193" s="134">
        <v>34.86</v>
      </c>
      <c r="G7193" s="38">
        <f t="shared" si="2032"/>
        <v>34.86</v>
      </c>
      <c r="H7193" s="38" t="str">
        <f t="shared" si="2033"/>
        <v>-</v>
      </c>
      <c r="K7193" s="133">
        <v>43400.375</v>
      </c>
      <c r="L7193" s="9">
        <f t="shared" si="2016"/>
        <v>10</v>
      </c>
      <c r="M7193" s="9">
        <f t="shared" si="2017"/>
        <v>27</v>
      </c>
      <c r="N7193" s="9">
        <f t="shared" si="2018"/>
        <v>9</v>
      </c>
      <c r="O7193" s="31" t="str">
        <f t="shared" si="2019"/>
        <v>W</v>
      </c>
      <c r="P7193" s="134">
        <v>43.63</v>
      </c>
      <c r="Q7193" s="31" t="str">
        <f t="shared" si="2020"/>
        <v>-</v>
      </c>
      <c r="R7193" s="31">
        <f t="shared" si="2021"/>
        <v>43.63</v>
      </c>
      <c r="U7193" s="133">
        <v>43765.375</v>
      </c>
      <c r="V7193" s="9">
        <f t="shared" si="2022"/>
        <v>10</v>
      </c>
      <c r="W7193" s="9">
        <f t="shared" si="2023"/>
        <v>27</v>
      </c>
      <c r="X7193" s="9">
        <f t="shared" si="2024"/>
        <v>9</v>
      </c>
      <c r="Y7193" s="31" t="str">
        <f t="shared" si="2025"/>
        <v>W</v>
      </c>
      <c r="Z7193" s="134">
        <v>22.99</v>
      </c>
      <c r="AA7193" s="31" t="str">
        <f t="shared" si="2026"/>
        <v>-</v>
      </c>
      <c r="AB7193" s="31">
        <f t="shared" si="2027"/>
        <v>22.99</v>
      </c>
    </row>
    <row r="7194" spans="1:28" x14ac:dyDescent="0.3">
      <c r="A7194" s="133">
        <v>43035.416666666664</v>
      </c>
      <c r="B7194" s="152">
        <f t="shared" si="2028"/>
        <v>10</v>
      </c>
      <c r="C7194" s="152">
        <f t="shared" si="2029"/>
        <v>27</v>
      </c>
      <c r="D7194" s="152">
        <f t="shared" si="2030"/>
        <v>10</v>
      </c>
      <c r="E7194" s="38" t="str">
        <f t="shared" si="2031"/>
        <v/>
      </c>
      <c r="F7194" s="134">
        <v>34.659999999999997</v>
      </c>
      <c r="G7194" s="38">
        <f t="shared" si="2032"/>
        <v>34.659999999999997</v>
      </c>
      <c r="H7194" s="38" t="str">
        <f t="shared" si="2033"/>
        <v>-</v>
      </c>
      <c r="K7194" s="133">
        <v>43400.416666666664</v>
      </c>
      <c r="L7194" s="9">
        <f t="shared" si="2016"/>
        <v>10</v>
      </c>
      <c r="M7194" s="9">
        <f t="shared" si="2017"/>
        <v>27</v>
      </c>
      <c r="N7194" s="9">
        <f t="shared" si="2018"/>
        <v>10</v>
      </c>
      <c r="O7194" s="31" t="str">
        <f t="shared" si="2019"/>
        <v>W</v>
      </c>
      <c r="P7194" s="134">
        <v>45.89</v>
      </c>
      <c r="Q7194" s="31" t="str">
        <f t="shared" si="2020"/>
        <v>-</v>
      </c>
      <c r="R7194" s="31">
        <f t="shared" si="2021"/>
        <v>45.89</v>
      </c>
      <c r="U7194" s="133">
        <v>43765.416666666664</v>
      </c>
      <c r="V7194" s="9">
        <f t="shared" si="2022"/>
        <v>10</v>
      </c>
      <c r="W7194" s="9">
        <f t="shared" si="2023"/>
        <v>27</v>
      </c>
      <c r="X7194" s="9">
        <f t="shared" si="2024"/>
        <v>10</v>
      </c>
      <c r="Y7194" s="31" t="str">
        <f t="shared" si="2025"/>
        <v>W</v>
      </c>
      <c r="Z7194" s="134">
        <v>23.5</v>
      </c>
      <c r="AA7194" s="31" t="str">
        <f t="shared" si="2026"/>
        <v>-</v>
      </c>
      <c r="AB7194" s="31">
        <f t="shared" si="2027"/>
        <v>23.5</v>
      </c>
    </row>
    <row r="7195" spans="1:28" x14ac:dyDescent="0.3">
      <c r="A7195" s="133">
        <v>43035.458333333336</v>
      </c>
      <c r="B7195" s="152">
        <f t="shared" si="2028"/>
        <v>10</v>
      </c>
      <c r="C7195" s="152">
        <f t="shared" si="2029"/>
        <v>27</v>
      </c>
      <c r="D7195" s="152">
        <f t="shared" si="2030"/>
        <v>11</v>
      </c>
      <c r="E7195" s="38" t="str">
        <f t="shared" si="2031"/>
        <v/>
      </c>
      <c r="F7195" s="134">
        <v>31.73</v>
      </c>
      <c r="G7195" s="38">
        <f t="shared" si="2032"/>
        <v>31.73</v>
      </c>
      <c r="H7195" s="38" t="str">
        <f t="shared" si="2033"/>
        <v>-</v>
      </c>
      <c r="K7195" s="133">
        <v>43400.458333333336</v>
      </c>
      <c r="L7195" s="9">
        <f t="shared" si="2016"/>
        <v>10</v>
      </c>
      <c r="M7195" s="9">
        <f t="shared" si="2017"/>
        <v>27</v>
      </c>
      <c r="N7195" s="9">
        <f t="shared" si="2018"/>
        <v>11</v>
      </c>
      <c r="O7195" s="31" t="str">
        <f t="shared" si="2019"/>
        <v>W</v>
      </c>
      <c r="P7195" s="134">
        <v>44.24</v>
      </c>
      <c r="Q7195" s="31" t="str">
        <f t="shared" si="2020"/>
        <v>-</v>
      </c>
      <c r="R7195" s="31">
        <f t="shared" si="2021"/>
        <v>44.24</v>
      </c>
      <c r="U7195" s="133">
        <v>43765.458333333336</v>
      </c>
      <c r="V7195" s="9">
        <f t="shared" si="2022"/>
        <v>10</v>
      </c>
      <c r="W7195" s="9">
        <f t="shared" si="2023"/>
        <v>27</v>
      </c>
      <c r="X7195" s="9">
        <f t="shared" si="2024"/>
        <v>11</v>
      </c>
      <c r="Y7195" s="31" t="str">
        <f t="shared" si="2025"/>
        <v>W</v>
      </c>
      <c r="Z7195" s="134">
        <v>23.34</v>
      </c>
      <c r="AA7195" s="31" t="str">
        <f t="shared" si="2026"/>
        <v>-</v>
      </c>
      <c r="AB7195" s="31">
        <f t="shared" si="2027"/>
        <v>23.34</v>
      </c>
    </row>
    <row r="7196" spans="1:28" x14ac:dyDescent="0.3">
      <c r="A7196" s="133">
        <v>43035.5</v>
      </c>
      <c r="B7196" s="152">
        <f t="shared" si="2028"/>
        <v>10</v>
      </c>
      <c r="C7196" s="152">
        <f t="shared" si="2029"/>
        <v>27</v>
      </c>
      <c r="D7196" s="152">
        <f t="shared" si="2030"/>
        <v>12</v>
      </c>
      <c r="E7196" s="38" t="str">
        <f t="shared" si="2031"/>
        <v/>
      </c>
      <c r="F7196" s="134">
        <v>29.82</v>
      </c>
      <c r="G7196" s="38">
        <f t="shared" si="2032"/>
        <v>29.82</v>
      </c>
      <c r="H7196" s="38" t="str">
        <f t="shared" si="2033"/>
        <v>-</v>
      </c>
      <c r="K7196" s="133">
        <v>43400.5</v>
      </c>
      <c r="L7196" s="9">
        <f t="shared" si="2016"/>
        <v>10</v>
      </c>
      <c r="M7196" s="9">
        <f t="shared" si="2017"/>
        <v>27</v>
      </c>
      <c r="N7196" s="9">
        <f t="shared" si="2018"/>
        <v>12</v>
      </c>
      <c r="O7196" s="31" t="str">
        <f t="shared" si="2019"/>
        <v>W</v>
      </c>
      <c r="P7196" s="134">
        <v>41.39</v>
      </c>
      <c r="Q7196" s="31" t="str">
        <f t="shared" si="2020"/>
        <v>-</v>
      </c>
      <c r="R7196" s="31">
        <f t="shared" si="2021"/>
        <v>41.39</v>
      </c>
      <c r="U7196" s="133">
        <v>43765.5</v>
      </c>
      <c r="V7196" s="9">
        <f t="shared" si="2022"/>
        <v>10</v>
      </c>
      <c r="W7196" s="9">
        <f t="shared" si="2023"/>
        <v>27</v>
      </c>
      <c r="X7196" s="9">
        <f t="shared" si="2024"/>
        <v>12</v>
      </c>
      <c r="Y7196" s="31" t="str">
        <f t="shared" si="2025"/>
        <v>W</v>
      </c>
      <c r="Z7196" s="134">
        <v>24.12</v>
      </c>
      <c r="AA7196" s="31" t="str">
        <f t="shared" si="2026"/>
        <v>-</v>
      </c>
      <c r="AB7196" s="31">
        <f t="shared" si="2027"/>
        <v>24.12</v>
      </c>
    </row>
    <row r="7197" spans="1:28" x14ac:dyDescent="0.3">
      <c r="A7197" s="133">
        <v>43035.541666666664</v>
      </c>
      <c r="B7197" s="152">
        <f t="shared" si="2028"/>
        <v>10</v>
      </c>
      <c r="C7197" s="152">
        <f t="shared" si="2029"/>
        <v>27</v>
      </c>
      <c r="D7197" s="152">
        <f t="shared" si="2030"/>
        <v>13</v>
      </c>
      <c r="E7197" s="38" t="str">
        <f t="shared" si="2031"/>
        <v/>
      </c>
      <c r="F7197" s="134">
        <v>28.79</v>
      </c>
      <c r="G7197" s="38">
        <f t="shared" si="2032"/>
        <v>28.79</v>
      </c>
      <c r="H7197" s="38" t="str">
        <f t="shared" si="2033"/>
        <v>-</v>
      </c>
      <c r="K7197" s="133">
        <v>43400.541666666664</v>
      </c>
      <c r="L7197" s="9">
        <f t="shared" si="2016"/>
        <v>10</v>
      </c>
      <c r="M7197" s="9">
        <f t="shared" si="2017"/>
        <v>27</v>
      </c>
      <c r="N7197" s="9">
        <f t="shared" si="2018"/>
        <v>13</v>
      </c>
      <c r="O7197" s="31" t="str">
        <f t="shared" si="2019"/>
        <v>W</v>
      </c>
      <c r="P7197" s="134">
        <v>36.69</v>
      </c>
      <c r="Q7197" s="31" t="str">
        <f t="shared" si="2020"/>
        <v>-</v>
      </c>
      <c r="R7197" s="31">
        <f t="shared" si="2021"/>
        <v>36.69</v>
      </c>
      <c r="U7197" s="133">
        <v>43765.541666666664</v>
      </c>
      <c r="V7197" s="9">
        <f t="shared" si="2022"/>
        <v>10</v>
      </c>
      <c r="W7197" s="9">
        <f t="shared" si="2023"/>
        <v>27</v>
      </c>
      <c r="X7197" s="9">
        <f t="shared" si="2024"/>
        <v>13</v>
      </c>
      <c r="Y7197" s="31" t="str">
        <f t="shared" si="2025"/>
        <v>W</v>
      </c>
      <c r="Z7197" s="134">
        <v>23.62</v>
      </c>
      <c r="AA7197" s="31" t="str">
        <f t="shared" si="2026"/>
        <v>-</v>
      </c>
      <c r="AB7197" s="31">
        <f t="shared" si="2027"/>
        <v>23.62</v>
      </c>
    </row>
    <row r="7198" spans="1:28" x14ac:dyDescent="0.3">
      <c r="A7198" s="133">
        <v>43035.583333333336</v>
      </c>
      <c r="B7198" s="152">
        <f t="shared" si="2028"/>
        <v>10</v>
      </c>
      <c r="C7198" s="152">
        <f t="shared" si="2029"/>
        <v>27</v>
      </c>
      <c r="D7198" s="152">
        <f t="shared" si="2030"/>
        <v>14</v>
      </c>
      <c r="E7198" s="38" t="str">
        <f t="shared" si="2031"/>
        <v/>
      </c>
      <c r="F7198" s="134">
        <v>27.85</v>
      </c>
      <c r="G7198" s="38">
        <f t="shared" si="2032"/>
        <v>27.85</v>
      </c>
      <c r="H7198" s="38" t="str">
        <f t="shared" si="2033"/>
        <v>-</v>
      </c>
      <c r="K7198" s="133">
        <v>43400.583333333336</v>
      </c>
      <c r="L7198" s="9">
        <f t="shared" si="2016"/>
        <v>10</v>
      </c>
      <c r="M7198" s="9">
        <f t="shared" si="2017"/>
        <v>27</v>
      </c>
      <c r="N7198" s="9">
        <f t="shared" si="2018"/>
        <v>14</v>
      </c>
      <c r="O7198" s="31" t="str">
        <f t="shared" si="2019"/>
        <v>W</v>
      </c>
      <c r="P7198" s="134">
        <v>35.200000000000003</v>
      </c>
      <c r="Q7198" s="31" t="str">
        <f t="shared" si="2020"/>
        <v>-</v>
      </c>
      <c r="R7198" s="31">
        <f t="shared" si="2021"/>
        <v>35.200000000000003</v>
      </c>
      <c r="U7198" s="133">
        <v>43765.583333333336</v>
      </c>
      <c r="V7198" s="9">
        <f t="shared" si="2022"/>
        <v>10</v>
      </c>
      <c r="W7198" s="9">
        <f t="shared" si="2023"/>
        <v>27</v>
      </c>
      <c r="X7198" s="9">
        <f t="shared" si="2024"/>
        <v>14</v>
      </c>
      <c r="Y7198" s="31" t="str">
        <f t="shared" si="2025"/>
        <v>W</v>
      </c>
      <c r="Z7198" s="134">
        <v>23.64</v>
      </c>
      <c r="AA7198" s="31" t="str">
        <f t="shared" si="2026"/>
        <v>-</v>
      </c>
      <c r="AB7198" s="31">
        <f t="shared" si="2027"/>
        <v>23.64</v>
      </c>
    </row>
    <row r="7199" spans="1:28" x14ac:dyDescent="0.3">
      <c r="A7199" s="133">
        <v>43035.625</v>
      </c>
      <c r="B7199" s="152">
        <f t="shared" si="2028"/>
        <v>10</v>
      </c>
      <c r="C7199" s="152">
        <f t="shared" si="2029"/>
        <v>27</v>
      </c>
      <c r="D7199" s="152">
        <f t="shared" si="2030"/>
        <v>15</v>
      </c>
      <c r="E7199" s="38" t="str">
        <f t="shared" si="2031"/>
        <v/>
      </c>
      <c r="F7199" s="134">
        <v>26.57</v>
      </c>
      <c r="G7199" s="38">
        <f t="shared" si="2032"/>
        <v>26.57</v>
      </c>
      <c r="H7199" s="38" t="str">
        <f t="shared" si="2033"/>
        <v>-</v>
      </c>
      <c r="K7199" s="133">
        <v>43400.625</v>
      </c>
      <c r="L7199" s="9">
        <f t="shared" si="2016"/>
        <v>10</v>
      </c>
      <c r="M7199" s="9">
        <f t="shared" si="2017"/>
        <v>27</v>
      </c>
      <c r="N7199" s="9">
        <f t="shared" si="2018"/>
        <v>15</v>
      </c>
      <c r="O7199" s="31" t="str">
        <f t="shared" si="2019"/>
        <v>W</v>
      </c>
      <c r="P7199" s="134">
        <v>34.020000000000003</v>
      </c>
      <c r="Q7199" s="31" t="str">
        <f t="shared" si="2020"/>
        <v>-</v>
      </c>
      <c r="R7199" s="31">
        <f t="shared" si="2021"/>
        <v>34.020000000000003</v>
      </c>
      <c r="U7199" s="133">
        <v>43765.625</v>
      </c>
      <c r="V7199" s="9">
        <f t="shared" si="2022"/>
        <v>10</v>
      </c>
      <c r="W7199" s="9">
        <f t="shared" si="2023"/>
        <v>27</v>
      </c>
      <c r="X7199" s="9">
        <f t="shared" si="2024"/>
        <v>15</v>
      </c>
      <c r="Y7199" s="31" t="str">
        <f t="shared" si="2025"/>
        <v>W</v>
      </c>
      <c r="Z7199" s="134">
        <v>23.94</v>
      </c>
      <c r="AA7199" s="31" t="str">
        <f t="shared" si="2026"/>
        <v>-</v>
      </c>
      <c r="AB7199" s="31">
        <f t="shared" si="2027"/>
        <v>23.94</v>
      </c>
    </row>
    <row r="7200" spans="1:28" x14ac:dyDescent="0.3">
      <c r="A7200" s="133">
        <v>43035.666666666664</v>
      </c>
      <c r="B7200" s="152">
        <f t="shared" si="2028"/>
        <v>10</v>
      </c>
      <c r="C7200" s="152">
        <f t="shared" si="2029"/>
        <v>27</v>
      </c>
      <c r="D7200" s="152">
        <f t="shared" si="2030"/>
        <v>16</v>
      </c>
      <c r="E7200" s="38" t="str">
        <f t="shared" si="2031"/>
        <v/>
      </c>
      <c r="F7200" s="134">
        <v>27.01</v>
      </c>
      <c r="G7200" s="38">
        <f t="shared" si="2032"/>
        <v>27.01</v>
      </c>
      <c r="H7200" s="38" t="str">
        <f t="shared" si="2033"/>
        <v>-</v>
      </c>
      <c r="K7200" s="133">
        <v>43400.666666666664</v>
      </c>
      <c r="L7200" s="9">
        <f t="shared" si="2016"/>
        <v>10</v>
      </c>
      <c r="M7200" s="9">
        <f t="shared" si="2017"/>
        <v>27</v>
      </c>
      <c r="N7200" s="9">
        <f t="shared" si="2018"/>
        <v>16</v>
      </c>
      <c r="O7200" s="31" t="str">
        <f t="shared" si="2019"/>
        <v>W</v>
      </c>
      <c r="P7200" s="134">
        <v>35.86</v>
      </c>
      <c r="Q7200" s="31" t="str">
        <f t="shared" si="2020"/>
        <v>-</v>
      </c>
      <c r="R7200" s="31">
        <f t="shared" si="2021"/>
        <v>35.86</v>
      </c>
      <c r="U7200" s="133">
        <v>43765.666666666664</v>
      </c>
      <c r="V7200" s="9">
        <f t="shared" si="2022"/>
        <v>10</v>
      </c>
      <c r="W7200" s="9">
        <f t="shared" si="2023"/>
        <v>27</v>
      </c>
      <c r="X7200" s="9">
        <f t="shared" si="2024"/>
        <v>16</v>
      </c>
      <c r="Y7200" s="31" t="str">
        <f t="shared" si="2025"/>
        <v>W</v>
      </c>
      <c r="Z7200" s="134">
        <v>25.15</v>
      </c>
      <c r="AA7200" s="31" t="str">
        <f t="shared" si="2026"/>
        <v>-</v>
      </c>
      <c r="AB7200" s="31">
        <f t="shared" si="2027"/>
        <v>25.15</v>
      </c>
    </row>
    <row r="7201" spans="1:28" x14ac:dyDescent="0.3">
      <c r="A7201" s="133">
        <v>43035.708333333336</v>
      </c>
      <c r="B7201" s="152">
        <f t="shared" si="2028"/>
        <v>10</v>
      </c>
      <c r="C7201" s="152">
        <f t="shared" si="2029"/>
        <v>27</v>
      </c>
      <c r="D7201" s="152">
        <f t="shared" si="2030"/>
        <v>17</v>
      </c>
      <c r="E7201" s="38" t="str">
        <f t="shared" si="2031"/>
        <v/>
      </c>
      <c r="F7201" s="134">
        <v>28.18</v>
      </c>
      <c r="G7201" s="38" t="str">
        <f t="shared" si="2032"/>
        <v>-</v>
      </c>
      <c r="H7201" s="38">
        <f t="shared" si="2033"/>
        <v>28.18</v>
      </c>
      <c r="K7201" s="133">
        <v>43400.708333333336</v>
      </c>
      <c r="L7201" s="9">
        <f t="shared" si="2016"/>
        <v>10</v>
      </c>
      <c r="M7201" s="9">
        <f t="shared" si="2017"/>
        <v>27</v>
      </c>
      <c r="N7201" s="9">
        <f t="shared" si="2018"/>
        <v>17</v>
      </c>
      <c r="O7201" s="31" t="str">
        <f t="shared" si="2019"/>
        <v>W</v>
      </c>
      <c r="P7201" s="134">
        <v>37.479999999999997</v>
      </c>
      <c r="Q7201" s="31" t="str">
        <f t="shared" si="2020"/>
        <v>-</v>
      </c>
      <c r="R7201" s="31">
        <f t="shared" si="2021"/>
        <v>37.479999999999997</v>
      </c>
      <c r="U7201" s="133">
        <v>43765.708333333336</v>
      </c>
      <c r="V7201" s="9">
        <f t="shared" si="2022"/>
        <v>10</v>
      </c>
      <c r="W7201" s="9">
        <f t="shared" si="2023"/>
        <v>27</v>
      </c>
      <c r="X7201" s="9">
        <f t="shared" si="2024"/>
        <v>17</v>
      </c>
      <c r="Y7201" s="31" t="str">
        <f t="shared" si="2025"/>
        <v>W</v>
      </c>
      <c r="Z7201" s="134">
        <v>28.9</v>
      </c>
      <c r="AA7201" s="31" t="str">
        <f t="shared" si="2026"/>
        <v>-</v>
      </c>
      <c r="AB7201" s="31">
        <f t="shared" si="2027"/>
        <v>28.9</v>
      </c>
    </row>
    <row r="7202" spans="1:28" x14ac:dyDescent="0.3">
      <c r="A7202" s="133">
        <v>43035.75</v>
      </c>
      <c r="B7202" s="152">
        <f t="shared" si="2028"/>
        <v>10</v>
      </c>
      <c r="C7202" s="152">
        <f t="shared" si="2029"/>
        <v>27</v>
      </c>
      <c r="D7202" s="152">
        <f t="shared" si="2030"/>
        <v>18</v>
      </c>
      <c r="E7202" s="38" t="str">
        <f t="shared" si="2031"/>
        <v/>
      </c>
      <c r="F7202" s="134">
        <v>34.53</v>
      </c>
      <c r="G7202" s="38" t="str">
        <f t="shared" si="2032"/>
        <v>-</v>
      </c>
      <c r="H7202" s="38">
        <f t="shared" si="2033"/>
        <v>34.53</v>
      </c>
      <c r="K7202" s="133">
        <v>43400.75</v>
      </c>
      <c r="L7202" s="9">
        <f t="shared" si="2016"/>
        <v>10</v>
      </c>
      <c r="M7202" s="9">
        <f t="shared" si="2017"/>
        <v>27</v>
      </c>
      <c r="N7202" s="9">
        <f t="shared" si="2018"/>
        <v>18</v>
      </c>
      <c r="O7202" s="31" t="str">
        <f t="shared" si="2019"/>
        <v>W</v>
      </c>
      <c r="P7202" s="134">
        <v>47.04</v>
      </c>
      <c r="Q7202" s="31" t="str">
        <f t="shared" si="2020"/>
        <v>-</v>
      </c>
      <c r="R7202" s="31">
        <f t="shared" si="2021"/>
        <v>47.04</v>
      </c>
      <c r="U7202" s="133">
        <v>43765.75</v>
      </c>
      <c r="V7202" s="9">
        <f t="shared" si="2022"/>
        <v>10</v>
      </c>
      <c r="W7202" s="9">
        <f t="shared" si="2023"/>
        <v>27</v>
      </c>
      <c r="X7202" s="9">
        <f t="shared" si="2024"/>
        <v>18</v>
      </c>
      <c r="Y7202" s="31" t="str">
        <f t="shared" si="2025"/>
        <v>W</v>
      </c>
      <c r="Z7202" s="134">
        <v>33.07</v>
      </c>
      <c r="AA7202" s="31" t="str">
        <f t="shared" si="2026"/>
        <v>-</v>
      </c>
      <c r="AB7202" s="31">
        <f t="shared" si="2027"/>
        <v>33.07</v>
      </c>
    </row>
    <row r="7203" spans="1:28" x14ac:dyDescent="0.3">
      <c r="A7203" s="133">
        <v>43035.791666666664</v>
      </c>
      <c r="B7203" s="152">
        <f t="shared" si="2028"/>
        <v>10</v>
      </c>
      <c r="C7203" s="152">
        <f t="shared" si="2029"/>
        <v>27</v>
      </c>
      <c r="D7203" s="152">
        <f t="shared" si="2030"/>
        <v>19</v>
      </c>
      <c r="E7203" s="38" t="str">
        <f t="shared" si="2031"/>
        <v/>
      </c>
      <c r="F7203" s="134">
        <v>34.96</v>
      </c>
      <c r="G7203" s="38" t="str">
        <f t="shared" si="2032"/>
        <v>-</v>
      </c>
      <c r="H7203" s="38">
        <f t="shared" si="2033"/>
        <v>34.96</v>
      </c>
      <c r="K7203" s="133">
        <v>43400.791666666664</v>
      </c>
      <c r="L7203" s="9">
        <f t="shared" si="2016"/>
        <v>10</v>
      </c>
      <c r="M7203" s="9">
        <f t="shared" si="2017"/>
        <v>27</v>
      </c>
      <c r="N7203" s="9">
        <f t="shared" si="2018"/>
        <v>19</v>
      </c>
      <c r="O7203" s="31" t="str">
        <f t="shared" si="2019"/>
        <v>W</v>
      </c>
      <c r="P7203" s="134">
        <v>47.29</v>
      </c>
      <c r="Q7203" s="31" t="str">
        <f t="shared" si="2020"/>
        <v>-</v>
      </c>
      <c r="R7203" s="31">
        <f t="shared" si="2021"/>
        <v>47.29</v>
      </c>
      <c r="U7203" s="133">
        <v>43765.791666666664</v>
      </c>
      <c r="V7203" s="9">
        <f t="shared" si="2022"/>
        <v>10</v>
      </c>
      <c r="W7203" s="9">
        <f t="shared" si="2023"/>
        <v>27</v>
      </c>
      <c r="X7203" s="9">
        <f t="shared" si="2024"/>
        <v>19</v>
      </c>
      <c r="Y7203" s="31" t="str">
        <f t="shared" si="2025"/>
        <v>W</v>
      </c>
      <c r="Z7203" s="134">
        <v>33.090000000000003</v>
      </c>
      <c r="AA7203" s="31" t="str">
        <f t="shared" si="2026"/>
        <v>-</v>
      </c>
      <c r="AB7203" s="31">
        <f t="shared" si="2027"/>
        <v>33.090000000000003</v>
      </c>
    </row>
    <row r="7204" spans="1:28" x14ac:dyDescent="0.3">
      <c r="A7204" s="133">
        <v>43035.833333333336</v>
      </c>
      <c r="B7204" s="152">
        <f t="shared" si="2028"/>
        <v>10</v>
      </c>
      <c r="C7204" s="152">
        <f t="shared" si="2029"/>
        <v>27</v>
      </c>
      <c r="D7204" s="152">
        <f t="shared" si="2030"/>
        <v>20</v>
      </c>
      <c r="E7204" s="38" t="str">
        <f t="shared" si="2031"/>
        <v/>
      </c>
      <c r="F7204" s="134">
        <v>30.96</v>
      </c>
      <c r="G7204" s="38" t="str">
        <f t="shared" si="2032"/>
        <v>-</v>
      </c>
      <c r="H7204" s="38">
        <f t="shared" si="2033"/>
        <v>30.96</v>
      </c>
      <c r="K7204" s="133">
        <v>43400.833333333336</v>
      </c>
      <c r="L7204" s="9">
        <f t="shared" si="2016"/>
        <v>10</v>
      </c>
      <c r="M7204" s="9">
        <f t="shared" si="2017"/>
        <v>27</v>
      </c>
      <c r="N7204" s="9">
        <f t="shared" si="2018"/>
        <v>20</v>
      </c>
      <c r="O7204" s="31" t="str">
        <f t="shared" si="2019"/>
        <v>W</v>
      </c>
      <c r="P7204" s="134">
        <v>39.630000000000003</v>
      </c>
      <c r="Q7204" s="31" t="str">
        <f t="shared" si="2020"/>
        <v>-</v>
      </c>
      <c r="R7204" s="31">
        <f t="shared" si="2021"/>
        <v>39.630000000000003</v>
      </c>
      <c r="U7204" s="133">
        <v>43765.833333333336</v>
      </c>
      <c r="V7204" s="9">
        <f t="shared" si="2022"/>
        <v>10</v>
      </c>
      <c r="W7204" s="9">
        <f t="shared" si="2023"/>
        <v>27</v>
      </c>
      <c r="X7204" s="9">
        <f t="shared" si="2024"/>
        <v>20</v>
      </c>
      <c r="Y7204" s="31" t="str">
        <f t="shared" si="2025"/>
        <v>W</v>
      </c>
      <c r="Z7204" s="134">
        <v>29.75</v>
      </c>
      <c r="AA7204" s="31" t="str">
        <f t="shared" si="2026"/>
        <v>-</v>
      </c>
      <c r="AB7204" s="31">
        <f t="shared" si="2027"/>
        <v>29.75</v>
      </c>
    </row>
    <row r="7205" spans="1:28" x14ac:dyDescent="0.3">
      <c r="A7205" s="133">
        <v>43035.875</v>
      </c>
      <c r="B7205" s="152">
        <f t="shared" si="2028"/>
        <v>10</v>
      </c>
      <c r="C7205" s="152">
        <f t="shared" si="2029"/>
        <v>27</v>
      </c>
      <c r="D7205" s="152">
        <f t="shared" si="2030"/>
        <v>21</v>
      </c>
      <c r="E7205" s="38" t="str">
        <f t="shared" si="2031"/>
        <v/>
      </c>
      <c r="F7205" s="134">
        <v>26.82</v>
      </c>
      <c r="G7205" s="38" t="str">
        <f t="shared" si="2032"/>
        <v>-</v>
      </c>
      <c r="H7205" s="38">
        <f t="shared" si="2033"/>
        <v>26.82</v>
      </c>
      <c r="K7205" s="133">
        <v>43400.875</v>
      </c>
      <c r="L7205" s="9">
        <f t="shared" si="2016"/>
        <v>10</v>
      </c>
      <c r="M7205" s="9">
        <f t="shared" si="2017"/>
        <v>27</v>
      </c>
      <c r="N7205" s="9">
        <f t="shared" si="2018"/>
        <v>21</v>
      </c>
      <c r="O7205" s="31" t="str">
        <f t="shared" si="2019"/>
        <v>W</v>
      </c>
      <c r="P7205" s="134">
        <v>36.29</v>
      </c>
      <c r="Q7205" s="31" t="str">
        <f t="shared" si="2020"/>
        <v>-</v>
      </c>
      <c r="R7205" s="31">
        <f t="shared" si="2021"/>
        <v>36.29</v>
      </c>
      <c r="U7205" s="133">
        <v>43765.875</v>
      </c>
      <c r="V7205" s="9">
        <f t="shared" si="2022"/>
        <v>10</v>
      </c>
      <c r="W7205" s="9">
        <f t="shared" si="2023"/>
        <v>27</v>
      </c>
      <c r="X7205" s="9">
        <f t="shared" si="2024"/>
        <v>21</v>
      </c>
      <c r="Y7205" s="31" t="str">
        <f t="shared" si="2025"/>
        <v>W</v>
      </c>
      <c r="Z7205" s="134">
        <v>25.96</v>
      </c>
      <c r="AA7205" s="31" t="str">
        <f t="shared" si="2026"/>
        <v>-</v>
      </c>
      <c r="AB7205" s="31">
        <f t="shared" si="2027"/>
        <v>25.96</v>
      </c>
    </row>
    <row r="7206" spans="1:28" x14ac:dyDescent="0.3">
      <c r="A7206" s="133">
        <v>43035.916666666664</v>
      </c>
      <c r="B7206" s="152">
        <f t="shared" si="2028"/>
        <v>10</v>
      </c>
      <c r="C7206" s="152">
        <f t="shared" si="2029"/>
        <v>27</v>
      </c>
      <c r="D7206" s="152">
        <f t="shared" si="2030"/>
        <v>22</v>
      </c>
      <c r="E7206" s="38" t="str">
        <f t="shared" si="2031"/>
        <v/>
      </c>
      <c r="F7206" s="134">
        <v>23.63</v>
      </c>
      <c r="G7206" s="38" t="str">
        <f t="shared" si="2032"/>
        <v>-</v>
      </c>
      <c r="H7206" s="38">
        <f t="shared" si="2033"/>
        <v>23.63</v>
      </c>
      <c r="K7206" s="133">
        <v>43400.916666666664</v>
      </c>
      <c r="L7206" s="9">
        <f t="shared" si="2016"/>
        <v>10</v>
      </c>
      <c r="M7206" s="9">
        <f t="shared" si="2017"/>
        <v>27</v>
      </c>
      <c r="N7206" s="9">
        <f t="shared" si="2018"/>
        <v>22</v>
      </c>
      <c r="O7206" s="31" t="str">
        <f t="shared" si="2019"/>
        <v>W</v>
      </c>
      <c r="P7206" s="134">
        <v>32.75</v>
      </c>
      <c r="Q7206" s="31" t="str">
        <f t="shared" si="2020"/>
        <v>-</v>
      </c>
      <c r="R7206" s="31">
        <f t="shared" si="2021"/>
        <v>32.75</v>
      </c>
      <c r="U7206" s="133">
        <v>43765.916666666664</v>
      </c>
      <c r="V7206" s="9">
        <f t="shared" si="2022"/>
        <v>10</v>
      </c>
      <c r="W7206" s="9">
        <f t="shared" si="2023"/>
        <v>27</v>
      </c>
      <c r="X7206" s="9">
        <f t="shared" si="2024"/>
        <v>22</v>
      </c>
      <c r="Y7206" s="31" t="str">
        <f t="shared" si="2025"/>
        <v>W</v>
      </c>
      <c r="Z7206" s="134">
        <v>23.17</v>
      </c>
      <c r="AA7206" s="31" t="str">
        <f t="shared" si="2026"/>
        <v>-</v>
      </c>
      <c r="AB7206" s="31">
        <f t="shared" si="2027"/>
        <v>23.17</v>
      </c>
    </row>
    <row r="7207" spans="1:28" x14ac:dyDescent="0.3">
      <c r="A7207" s="133">
        <v>43035.958333333336</v>
      </c>
      <c r="B7207" s="152">
        <f t="shared" si="2028"/>
        <v>10</v>
      </c>
      <c r="C7207" s="152">
        <f t="shared" si="2029"/>
        <v>27</v>
      </c>
      <c r="D7207" s="152">
        <f t="shared" si="2030"/>
        <v>23</v>
      </c>
      <c r="E7207" s="38" t="str">
        <f t="shared" si="2031"/>
        <v/>
      </c>
      <c r="F7207" s="134">
        <v>22.74</v>
      </c>
      <c r="G7207" s="38" t="str">
        <f t="shared" si="2032"/>
        <v>-</v>
      </c>
      <c r="H7207" s="38">
        <f t="shared" si="2033"/>
        <v>22.74</v>
      </c>
      <c r="K7207" s="133">
        <v>43400.958333333336</v>
      </c>
      <c r="L7207" s="9">
        <f t="shared" si="2016"/>
        <v>10</v>
      </c>
      <c r="M7207" s="9">
        <f t="shared" si="2017"/>
        <v>27</v>
      </c>
      <c r="N7207" s="9">
        <f t="shared" si="2018"/>
        <v>23</v>
      </c>
      <c r="O7207" s="31" t="str">
        <f t="shared" si="2019"/>
        <v>W</v>
      </c>
      <c r="P7207" s="134">
        <v>31.14</v>
      </c>
      <c r="Q7207" s="31" t="str">
        <f t="shared" si="2020"/>
        <v>-</v>
      </c>
      <c r="R7207" s="31">
        <f t="shared" si="2021"/>
        <v>31.14</v>
      </c>
      <c r="U7207" s="133">
        <v>43765.958333333336</v>
      </c>
      <c r="V7207" s="9">
        <f t="shared" si="2022"/>
        <v>10</v>
      </c>
      <c r="W7207" s="9">
        <f t="shared" si="2023"/>
        <v>27</v>
      </c>
      <c r="X7207" s="9">
        <f t="shared" si="2024"/>
        <v>23</v>
      </c>
      <c r="Y7207" s="31" t="str">
        <f t="shared" si="2025"/>
        <v>W</v>
      </c>
      <c r="Z7207" s="134">
        <v>21.73</v>
      </c>
      <c r="AA7207" s="31" t="str">
        <f t="shared" si="2026"/>
        <v>-</v>
      </c>
      <c r="AB7207" s="31">
        <f t="shared" si="2027"/>
        <v>21.73</v>
      </c>
    </row>
    <row r="7208" spans="1:28" x14ac:dyDescent="0.3">
      <c r="A7208" s="133">
        <v>43036</v>
      </c>
      <c r="B7208" s="152">
        <f t="shared" si="2028"/>
        <v>10</v>
      </c>
      <c r="C7208" s="152">
        <f t="shared" si="2029"/>
        <v>28</v>
      </c>
      <c r="D7208" s="152">
        <f t="shared" si="2030"/>
        <v>0</v>
      </c>
      <c r="E7208" s="38" t="str">
        <f t="shared" si="2031"/>
        <v>W</v>
      </c>
      <c r="F7208" s="134">
        <v>22.66</v>
      </c>
      <c r="G7208" s="38" t="str">
        <f t="shared" si="2032"/>
        <v>-</v>
      </c>
      <c r="H7208" s="38">
        <f t="shared" si="2033"/>
        <v>22.66</v>
      </c>
      <c r="K7208" s="133">
        <v>43401</v>
      </c>
      <c r="L7208" s="9">
        <f t="shared" si="2016"/>
        <v>10</v>
      </c>
      <c r="M7208" s="9">
        <f t="shared" si="2017"/>
        <v>28</v>
      </c>
      <c r="N7208" s="9">
        <f t="shared" si="2018"/>
        <v>0</v>
      </c>
      <c r="O7208" s="31" t="str">
        <f t="shared" si="2019"/>
        <v>W</v>
      </c>
      <c r="P7208" s="134">
        <v>27.8</v>
      </c>
      <c r="Q7208" s="31" t="str">
        <f t="shared" si="2020"/>
        <v>-</v>
      </c>
      <c r="R7208" s="31">
        <f t="shared" si="2021"/>
        <v>27.8</v>
      </c>
      <c r="U7208" s="133">
        <v>43766</v>
      </c>
      <c r="V7208" s="9">
        <f t="shared" si="2022"/>
        <v>10</v>
      </c>
      <c r="W7208" s="9">
        <f t="shared" si="2023"/>
        <v>28</v>
      </c>
      <c r="X7208" s="9">
        <f t="shared" si="2024"/>
        <v>0</v>
      </c>
      <c r="Y7208" s="31" t="str">
        <f t="shared" si="2025"/>
        <v/>
      </c>
      <c r="Z7208" s="134">
        <v>19.04</v>
      </c>
      <c r="AA7208" s="31" t="str">
        <f t="shared" si="2026"/>
        <v>-</v>
      </c>
      <c r="AB7208" s="31">
        <f t="shared" si="2027"/>
        <v>19.04</v>
      </c>
    </row>
    <row r="7209" spans="1:28" x14ac:dyDescent="0.3">
      <c r="A7209" s="133">
        <v>43036.041666666664</v>
      </c>
      <c r="B7209" s="152">
        <f t="shared" si="2028"/>
        <v>10</v>
      </c>
      <c r="C7209" s="152">
        <f t="shared" si="2029"/>
        <v>28</v>
      </c>
      <c r="D7209" s="152">
        <f t="shared" si="2030"/>
        <v>1</v>
      </c>
      <c r="E7209" s="38" t="str">
        <f t="shared" si="2031"/>
        <v>W</v>
      </c>
      <c r="F7209" s="134">
        <v>22.51</v>
      </c>
      <c r="G7209" s="38" t="str">
        <f t="shared" si="2032"/>
        <v>-</v>
      </c>
      <c r="H7209" s="38">
        <f t="shared" si="2033"/>
        <v>22.51</v>
      </c>
      <c r="K7209" s="133">
        <v>43401.041666666664</v>
      </c>
      <c r="L7209" s="9">
        <f t="shared" si="2016"/>
        <v>10</v>
      </c>
      <c r="M7209" s="9">
        <f t="shared" si="2017"/>
        <v>28</v>
      </c>
      <c r="N7209" s="9">
        <f t="shared" si="2018"/>
        <v>1</v>
      </c>
      <c r="O7209" s="31" t="str">
        <f t="shared" si="2019"/>
        <v>W</v>
      </c>
      <c r="P7209" s="134">
        <v>25.91</v>
      </c>
      <c r="Q7209" s="31" t="str">
        <f t="shared" si="2020"/>
        <v>-</v>
      </c>
      <c r="R7209" s="31">
        <f t="shared" si="2021"/>
        <v>25.91</v>
      </c>
      <c r="U7209" s="133">
        <v>43766.041666666664</v>
      </c>
      <c r="V7209" s="9">
        <f t="shared" si="2022"/>
        <v>10</v>
      </c>
      <c r="W7209" s="9">
        <f t="shared" si="2023"/>
        <v>28</v>
      </c>
      <c r="X7209" s="9">
        <f t="shared" si="2024"/>
        <v>1</v>
      </c>
      <c r="Y7209" s="31" t="str">
        <f t="shared" si="2025"/>
        <v/>
      </c>
      <c r="Z7209" s="134">
        <v>19.059999999999999</v>
      </c>
      <c r="AA7209" s="31" t="str">
        <f t="shared" si="2026"/>
        <v>-</v>
      </c>
      <c r="AB7209" s="31">
        <f t="shared" si="2027"/>
        <v>19.059999999999999</v>
      </c>
    </row>
    <row r="7210" spans="1:28" x14ac:dyDescent="0.3">
      <c r="A7210" s="133">
        <v>43036.083333333336</v>
      </c>
      <c r="B7210" s="152">
        <f t="shared" si="2028"/>
        <v>10</v>
      </c>
      <c r="C7210" s="152">
        <f t="shared" si="2029"/>
        <v>28</v>
      </c>
      <c r="D7210" s="152">
        <f t="shared" si="2030"/>
        <v>2</v>
      </c>
      <c r="E7210" s="38" t="str">
        <f t="shared" si="2031"/>
        <v>W</v>
      </c>
      <c r="F7210" s="134">
        <v>21.82</v>
      </c>
      <c r="G7210" s="38" t="str">
        <f t="shared" si="2032"/>
        <v>-</v>
      </c>
      <c r="H7210" s="38">
        <f t="shared" si="2033"/>
        <v>21.82</v>
      </c>
      <c r="K7210" s="133">
        <v>43401.083333333336</v>
      </c>
      <c r="L7210" s="9">
        <f t="shared" si="2016"/>
        <v>10</v>
      </c>
      <c r="M7210" s="9">
        <f t="shared" si="2017"/>
        <v>28</v>
      </c>
      <c r="N7210" s="9">
        <f t="shared" si="2018"/>
        <v>2</v>
      </c>
      <c r="O7210" s="31" t="str">
        <f t="shared" si="2019"/>
        <v>W</v>
      </c>
      <c r="P7210" s="134">
        <v>25.52</v>
      </c>
      <c r="Q7210" s="31" t="str">
        <f t="shared" si="2020"/>
        <v>-</v>
      </c>
      <c r="R7210" s="31">
        <f t="shared" si="2021"/>
        <v>25.52</v>
      </c>
      <c r="U7210" s="133">
        <v>43766.083333333336</v>
      </c>
      <c r="V7210" s="9">
        <f t="shared" si="2022"/>
        <v>10</v>
      </c>
      <c r="W7210" s="9">
        <f t="shared" si="2023"/>
        <v>28</v>
      </c>
      <c r="X7210" s="9">
        <f t="shared" si="2024"/>
        <v>2</v>
      </c>
      <c r="Y7210" s="31" t="str">
        <f t="shared" si="2025"/>
        <v/>
      </c>
      <c r="Z7210" s="134">
        <v>18.63</v>
      </c>
      <c r="AA7210" s="31" t="str">
        <f t="shared" si="2026"/>
        <v>-</v>
      </c>
      <c r="AB7210" s="31">
        <f t="shared" si="2027"/>
        <v>18.63</v>
      </c>
    </row>
    <row r="7211" spans="1:28" x14ac:dyDescent="0.3">
      <c r="A7211" s="133">
        <v>43036.125</v>
      </c>
      <c r="B7211" s="152">
        <f t="shared" si="2028"/>
        <v>10</v>
      </c>
      <c r="C7211" s="152">
        <f t="shared" si="2029"/>
        <v>28</v>
      </c>
      <c r="D7211" s="152">
        <f t="shared" si="2030"/>
        <v>3</v>
      </c>
      <c r="E7211" s="38" t="str">
        <f t="shared" si="2031"/>
        <v>W</v>
      </c>
      <c r="F7211" s="134">
        <v>21.25</v>
      </c>
      <c r="G7211" s="38" t="str">
        <f t="shared" si="2032"/>
        <v>-</v>
      </c>
      <c r="H7211" s="38">
        <f t="shared" si="2033"/>
        <v>21.25</v>
      </c>
      <c r="K7211" s="133">
        <v>43401.125</v>
      </c>
      <c r="L7211" s="9">
        <f t="shared" si="2016"/>
        <v>10</v>
      </c>
      <c r="M7211" s="9">
        <f t="shared" si="2017"/>
        <v>28</v>
      </c>
      <c r="N7211" s="9">
        <f t="shared" si="2018"/>
        <v>3</v>
      </c>
      <c r="O7211" s="31" t="str">
        <f t="shared" si="2019"/>
        <v>W</v>
      </c>
      <c r="P7211" s="134">
        <v>25.09</v>
      </c>
      <c r="Q7211" s="31" t="str">
        <f t="shared" si="2020"/>
        <v>-</v>
      </c>
      <c r="R7211" s="31">
        <f t="shared" si="2021"/>
        <v>25.09</v>
      </c>
      <c r="U7211" s="133">
        <v>43766.125</v>
      </c>
      <c r="V7211" s="9">
        <f t="shared" si="2022"/>
        <v>10</v>
      </c>
      <c r="W7211" s="9">
        <f t="shared" si="2023"/>
        <v>28</v>
      </c>
      <c r="X7211" s="9">
        <f t="shared" si="2024"/>
        <v>3</v>
      </c>
      <c r="Y7211" s="31" t="str">
        <f t="shared" si="2025"/>
        <v/>
      </c>
      <c r="Z7211" s="134">
        <v>18.739999999999998</v>
      </c>
      <c r="AA7211" s="31" t="str">
        <f t="shared" si="2026"/>
        <v>-</v>
      </c>
      <c r="AB7211" s="31">
        <f t="shared" si="2027"/>
        <v>18.739999999999998</v>
      </c>
    </row>
    <row r="7212" spans="1:28" x14ac:dyDescent="0.3">
      <c r="A7212" s="133">
        <v>43036.166666666664</v>
      </c>
      <c r="B7212" s="152">
        <f t="shared" si="2028"/>
        <v>10</v>
      </c>
      <c r="C7212" s="152">
        <f t="shared" si="2029"/>
        <v>28</v>
      </c>
      <c r="D7212" s="152">
        <f t="shared" si="2030"/>
        <v>4</v>
      </c>
      <c r="E7212" s="38" t="str">
        <f t="shared" si="2031"/>
        <v>W</v>
      </c>
      <c r="F7212" s="134">
        <v>21.54</v>
      </c>
      <c r="G7212" s="38" t="str">
        <f t="shared" si="2032"/>
        <v>-</v>
      </c>
      <c r="H7212" s="38">
        <f t="shared" si="2033"/>
        <v>21.54</v>
      </c>
      <c r="K7212" s="133">
        <v>43401.166666666664</v>
      </c>
      <c r="L7212" s="9">
        <f t="shared" si="2016"/>
        <v>10</v>
      </c>
      <c r="M7212" s="9">
        <f t="shared" si="2017"/>
        <v>28</v>
      </c>
      <c r="N7212" s="9">
        <f t="shared" si="2018"/>
        <v>4</v>
      </c>
      <c r="O7212" s="31" t="str">
        <f t="shared" si="2019"/>
        <v>W</v>
      </c>
      <c r="P7212" s="134">
        <v>25.5</v>
      </c>
      <c r="Q7212" s="31" t="str">
        <f t="shared" si="2020"/>
        <v>-</v>
      </c>
      <c r="R7212" s="31">
        <f t="shared" si="2021"/>
        <v>25.5</v>
      </c>
      <c r="U7212" s="133">
        <v>43766.166666666664</v>
      </c>
      <c r="V7212" s="9">
        <f t="shared" si="2022"/>
        <v>10</v>
      </c>
      <c r="W7212" s="9">
        <f t="shared" si="2023"/>
        <v>28</v>
      </c>
      <c r="X7212" s="9">
        <f t="shared" si="2024"/>
        <v>4</v>
      </c>
      <c r="Y7212" s="31" t="str">
        <f t="shared" si="2025"/>
        <v/>
      </c>
      <c r="Z7212" s="134">
        <v>19.64</v>
      </c>
      <c r="AA7212" s="31" t="str">
        <f t="shared" si="2026"/>
        <v>-</v>
      </c>
      <c r="AB7212" s="31">
        <f t="shared" si="2027"/>
        <v>19.64</v>
      </c>
    </row>
    <row r="7213" spans="1:28" x14ac:dyDescent="0.3">
      <c r="A7213" s="133">
        <v>43036.208333333336</v>
      </c>
      <c r="B7213" s="152">
        <f t="shared" si="2028"/>
        <v>10</v>
      </c>
      <c r="C7213" s="152">
        <f t="shared" si="2029"/>
        <v>28</v>
      </c>
      <c r="D7213" s="152">
        <f t="shared" si="2030"/>
        <v>5</v>
      </c>
      <c r="E7213" s="38" t="str">
        <f t="shared" si="2031"/>
        <v>W</v>
      </c>
      <c r="F7213" s="134">
        <v>22.51</v>
      </c>
      <c r="G7213" s="38" t="str">
        <f t="shared" si="2032"/>
        <v>-</v>
      </c>
      <c r="H7213" s="38">
        <f t="shared" si="2033"/>
        <v>22.51</v>
      </c>
      <c r="K7213" s="133">
        <v>43401.208333333336</v>
      </c>
      <c r="L7213" s="9">
        <f t="shared" si="2016"/>
        <v>10</v>
      </c>
      <c r="M7213" s="9">
        <f t="shared" si="2017"/>
        <v>28</v>
      </c>
      <c r="N7213" s="9">
        <f t="shared" si="2018"/>
        <v>5</v>
      </c>
      <c r="O7213" s="31" t="str">
        <f t="shared" si="2019"/>
        <v>W</v>
      </c>
      <c r="P7213" s="134">
        <v>25.4</v>
      </c>
      <c r="Q7213" s="31" t="str">
        <f t="shared" si="2020"/>
        <v>-</v>
      </c>
      <c r="R7213" s="31">
        <f t="shared" si="2021"/>
        <v>25.4</v>
      </c>
      <c r="U7213" s="133">
        <v>43766.208333333336</v>
      </c>
      <c r="V7213" s="9">
        <f t="shared" si="2022"/>
        <v>10</v>
      </c>
      <c r="W7213" s="9">
        <f t="shared" si="2023"/>
        <v>28</v>
      </c>
      <c r="X7213" s="9">
        <f t="shared" si="2024"/>
        <v>5</v>
      </c>
      <c r="Y7213" s="31" t="str">
        <f t="shared" si="2025"/>
        <v/>
      </c>
      <c r="Z7213" s="134">
        <v>23.05</v>
      </c>
      <c r="AA7213" s="31" t="str">
        <f t="shared" si="2026"/>
        <v>-</v>
      </c>
      <c r="AB7213" s="31">
        <f t="shared" si="2027"/>
        <v>23.05</v>
      </c>
    </row>
    <row r="7214" spans="1:28" x14ac:dyDescent="0.3">
      <c r="A7214" s="133">
        <v>43036.25</v>
      </c>
      <c r="B7214" s="152">
        <f t="shared" si="2028"/>
        <v>10</v>
      </c>
      <c r="C7214" s="152">
        <f t="shared" si="2029"/>
        <v>28</v>
      </c>
      <c r="D7214" s="152">
        <f t="shared" si="2030"/>
        <v>6</v>
      </c>
      <c r="E7214" s="38" t="str">
        <f t="shared" si="2031"/>
        <v>W</v>
      </c>
      <c r="F7214" s="134">
        <v>25</v>
      </c>
      <c r="G7214" s="38" t="str">
        <f t="shared" si="2032"/>
        <v>-</v>
      </c>
      <c r="H7214" s="38">
        <f t="shared" si="2033"/>
        <v>25</v>
      </c>
      <c r="K7214" s="133">
        <v>43401.25</v>
      </c>
      <c r="L7214" s="9">
        <f t="shared" si="2016"/>
        <v>10</v>
      </c>
      <c r="M7214" s="9">
        <f t="shared" si="2017"/>
        <v>28</v>
      </c>
      <c r="N7214" s="9">
        <f t="shared" si="2018"/>
        <v>6</v>
      </c>
      <c r="O7214" s="31" t="str">
        <f t="shared" si="2019"/>
        <v>W</v>
      </c>
      <c r="P7214" s="134">
        <v>25.74</v>
      </c>
      <c r="Q7214" s="31" t="str">
        <f t="shared" si="2020"/>
        <v>-</v>
      </c>
      <c r="R7214" s="31">
        <f t="shared" si="2021"/>
        <v>25.74</v>
      </c>
      <c r="U7214" s="133">
        <v>43766.25</v>
      </c>
      <c r="V7214" s="9">
        <f t="shared" si="2022"/>
        <v>10</v>
      </c>
      <c r="W7214" s="9">
        <f t="shared" si="2023"/>
        <v>28</v>
      </c>
      <c r="X7214" s="9">
        <f t="shared" si="2024"/>
        <v>6</v>
      </c>
      <c r="Y7214" s="31" t="str">
        <f t="shared" si="2025"/>
        <v/>
      </c>
      <c r="Z7214" s="134">
        <v>31.93</v>
      </c>
      <c r="AA7214" s="31" t="str">
        <f t="shared" si="2026"/>
        <v>-</v>
      </c>
      <c r="AB7214" s="31">
        <f t="shared" si="2027"/>
        <v>31.93</v>
      </c>
    </row>
    <row r="7215" spans="1:28" x14ac:dyDescent="0.3">
      <c r="A7215" s="133">
        <v>43036.291666666664</v>
      </c>
      <c r="B7215" s="152">
        <f t="shared" si="2028"/>
        <v>10</v>
      </c>
      <c r="C7215" s="152">
        <f t="shared" si="2029"/>
        <v>28</v>
      </c>
      <c r="D7215" s="152">
        <f t="shared" si="2030"/>
        <v>7</v>
      </c>
      <c r="E7215" s="38" t="str">
        <f t="shared" si="2031"/>
        <v>W</v>
      </c>
      <c r="F7215" s="134">
        <v>25.93</v>
      </c>
      <c r="G7215" s="38" t="str">
        <f t="shared" si="2032"/>
        <v>-</v>
      </c>
      <c r="H7215" s="38">
        <f t="shared" si="2033"/>
        <v>25.93</v>
      </c>
      <c r="K7215" s="133">
        <v>43401.291666666664</v>
      </c>
      <c r="L7215" s="9">
        <f t="shared" si="2016"/>
        <v>10</v>
      </c>
      <c r="M7215" s="9">
        <f t="shared" si="2017"/>
        <v>28</v>
      </c>
      <c r="N7215" s="9">
        <f t="shared" si="2018"/>
        <v>7</v>
      </c>
      <c r="O7215" s="31" t="str">
        <f t="shared" si="2019"/>
        <v>W</v>
      </c>
      <c r="P7215" s="134">
        <v>27.68</v>
      </c>
      <c r="Q7215" s="31" t="str">
        <f t="shared" si="2020"/>
        <v>-</v>
      </c>
      <c r="R7215" s="31">
        <f t="shared" si="2021"/>
        <v>27.68</v>
      </c>
      <c r="U7215" s="133">
        <v>43766.291666666664</v>
      </c>
      <c r="V7215" s="9">
        <f t="shared" si="2022"/>
        <v>10</v>
      </c>
      <c r="W7215" s="9">
        <f t="shared" si="2023"/>
        <v>28</v>
      </c>
      <c r="X7215" s="9">
        <f t="shared" si="2024"/>
        <v>7</v>
      </c>
      <c r="Y7215" s="31" t="str">
        <f t="shared" si="2025"/>
        <v/>
      </c>
      <c r="Z7215" s="134">
        <v>34.619999999999997</v>
      </c>
      <c r="AA7215" s="31" t="str">
        <f t="shared" si="2026"/>
        <v>-</v>
      </c>
      <c r="AB7215" s="31">
        <f t="shared" si="2027"/>
        <v>34.619999999999997</v>
      </c>
    </row>
    <row r="7216" spans="1:28" x14ac:dyDescent="0.3">
      <c r="A7216" s="133">
        <v>43036.333333333336</v>
      </c>
      <c r="B7216" s="152">
        <f t="shared" si="2028"/>
        <v>10</v>
      </c>
      <c r="C7216" s="152">
        <f t="shared" si="2029"/>
        <v>28</v>
      </c>
      <c r="D7216" s="152">
        <f t="shared" si="2030"/>
        <v>8</v>
      </c>
      <c r="E7216" s="38" t="str">
        <f t="shared" si="2031"/>
        <v>W</v>
      </c>
      <c r="F7216" s="134">
        <v>27.85</v>
      </c>
      <c r="G7216" s="38" t="str">
        <f t="shared" si="2032"/>
        <v>-</v>
      </c>
      <c r="H7216" s="38">
        <f t="shared" si="2033"/>
        <v>27.85</v>
      </c>
      <c r="K7216" s="133">
        <v>43401.333333333336</v>
      </c>
      <c r="L7216" s="9">
        <f t="shared" si="2016"/>
        <v>10</v>
      </c>
      <c r="M7216" s="9">
        <f t="shared" si="2017"/>
        <v>28</v>
      </c>
      <c r="N7216" s="9">
        <f t="shared" si="2018"/>
        <v>8</v>
      </c>
      <c r="O7216" s="31" t="str">
        <f t="shared" si="2019"/>
        <v>W</v>
      </c>
      <c r="P7216" s="134">
        <v>29.32</v>
      </c>
      <c r="Q7216" s="31" t="str">
        <f t="shared" si="2020"/>
        <v>-</v>
      </c>
      <c r="R7216" s="31">
        <f t="shared" si="2021"/>
        <v>29.32</v>
      </c>
      <c r="U7216" s="133">
        <v>43766.333333333336</v>
      </c>
      <c r="V7216" s="9">
        <f t="shared" si="2022"/>
        <v>10</v>
      </c>
      <c r="W7216" s="9">
        <f t="shared" si="2023"/>
        <v>28</v>
      </c>
      <c r="X7216" s="9">
        <f t="shared" si="2024"/>
        <v>8</v>
      </c>
      <c r="Y7216" s="31" t="str">
        <f t="shared" si="2025"/>
        <v/>
      </c>
      <c r="Z7216" s="134">
        <v>30.02</v>
      </c>
      <c r="AA7216" s="31">
        <f t="shared" si="2026"/>
        <v>30.02</v>
      </c>
      <c r="AB7216" s="31" t="str">
        <f t="shared" si="2027"/>
        <v>-</v>
      </c>
    </row>
    <row r="7217" spans="1:28" x14ac:dyDescent="0.3">
      <c r="A7217" s="133">
        <v>43036.375</v>
      </c>
      <c r="B7217" s="152">
        <f t="shared" si="2028"/>
        <v>10</v>
      </c>
      <c r="C7217" s="152">
        <f t="shared" si="2029"/>
        <v>28</v>
      </c>
      <c r="D7217" s="152">
        <f t="shared" si="2030"/>
        <v>9</v>
      </c>
      <c r="E7217" s="38" t="str">
        <f t="shared" si="2031"/>
        <v>W</v>
      </c>
      <c r="F7217" s="134">
        <v>31.2</v>
      </c>
      <c r="G7217" s="38" t="str">
        <f t="shared" si="2032"/>
        <v>-</v>
      </c>
      <c r="H7217" s="38">
        <f t="shared" si="2033"/>
        <v>31.2</v>
      </c>
      <c r="K7217" s="133">
        <v>43401.375</v>
      </c>
      <c r="L7217" s="9">
        <f t="shared" si="2016"/>
        <v>10</v>
      </c>
      <c r="M7217" s="9">
        <f t="shared" si="2017"/>
        <v>28</v>
      </c>
      <c r="N7217" s="9">
        <f t="shared" si="2018"/>
        <v>9</v>
      </c>
      <c r="O7217" s="31" t="str">
        <f t="shared" si="2019"/>
        <v>W</v>
      </c>
      <c r="P7217" s="134">
        <v>29.27</v>
      </c>
      <c r="Q7217" s="31" t="str">
        <f t="shared" si="2020"/>
        <v>-</v>
      </c>
      <c r="R7217" s="31">
        <f t="shared" si="2021"/>
        <v>29.27</v>
      </c>
      <c r="U7217" s="133">
        <v>43766.375</v>
      </c>
      <c r="V7217" s="9">
        <f t="shared" si="2022"/>
        <v>10</v>
      </c>
      <c r="W7217" s="9">
        <f t="shared" si="2023"/>
        <v>28</v>
      </c>
      <c r="X7217" s="9">
        <f t="shared" si="2024"/>
        <v>9</v>
      </c>
      <c r="Y7217" s="31" t="str">
        <f t="shared" si="2025"/>
        <v/>
      </c>
      <c r="Z7217" s="134">
        <v>29.14</v>
      </c>
      <c r="AA7217" s="31">
        <f t="shared" si="2026"/>
        <v>29.14</v>
      </c>
      <c r="AB7217" s="31" t="str">
        <f t="shared" si="2027"/>
        <v>-</v>
      </c>
    </row>
    <row r="7218" spans="1:28" x14ac:dyDescent="0.3">
      <c r="A7218" s="133">
        <v>43036.416666666664</v>
      </c>
      <c r="B7218" s="152">
        <f t="shared" si="2028"/>
        <v>10</v>
      </c>
      <c r="C7218" s="152">
        <f t="shared" si="2029"/>
        <v>28</v>
      </c>
      <c r="D7218" s="152">
        <f t="shared" si="2030"/>
        <v>10</v>
      </c>
      <c r="E7218" s="38" t="str">
        <f t="shared" si="2031"/>
        <v>W</v>
      </c>
      <c r="F7218" s="134">
        <v>31.36</v>
      </c>
      <c r="G7218" s="38" t="str">
        <f t="shared" si="2032"/>
        <v>-</v>
      </c>
      <c r="H7218" s="38">
        <f t="shared" si="2033"/>
        <v>31.36</v>
      </c>
      <c r="K7218" s="133">
        <v>43401.416666666664</v>
      </c>
      <c r="L7218" s="9">
        <f t="shared" si="2016"/>
        <v>10</v>
      </c>
      <c r="M7218" s="9">
        <f t="shared" si="2017"/>
        <v>28</v>
      </c>
      <c r="N7218" s="9">
        <f t="shared" si="2018"/>
        <v>10</v>
      </c>
      <c r="O7218" s="31" t="str">
        <f t="shared" si="2019"/>
        <v>W</v>
      </c>
      <c r="P7218" s="134">
        <v>28.84</v>
      </c>
      <c r="Q7218" s="31" t="str">
        <f t="shared" si="2020"/>
        <v>-</v>
      </c>
      <c r="R7218" s="31">
        <f t="shared" si="2021"/>
        <v>28.84</v>
      </c>
      <c r="U7218" s="133">
        <v>43766.416666666664</v>
      </c>
      <c r="V7218" s="9">
        <f t="shared" si="2022"/>
        <v>10</v>
      </c>
      <c r="W7218" s="9">
        <f t="shared" si="2023"/>
        <v>28</v>
      </c>
      <c r="X7218" s="9">
        <f t="shared" si="2024"/>
        <v>10</v>
      </c>
      <c r="Y7218" s="31" t="str">
        <f t="shared" si="2025"/>
        <v/>
      </c>
      <c r="Z7218" s="134">
        <v>29.02</v>
      </c>
      <c r="AA7218" s="31">
        <f t="shared" si="2026"/>
        <v>29.02</v>
      </c>
      <c r="AB7218" s="31" t="str">
        <f t="shared" si="2027"/>
        <v>-</v>
      </c>
    </row>
    <row r="7219" spans="1:28" x14ac:dyDescent="0.3">
      <c r="A7219" s="133">
        <v>43036.458333333336</v>
      </c>
      <c r="B7219" s="152">
        <f t="shared" si="2028"/>
        <v>10</v>
      </c>
      <c r="C7219" s="152">
        <f t="shared" si="2029"/>
        <v>28</v>
      </c>
      <c r="D7219" s="152">
        <f t="shared" si="2030"/>
        <v>11</v>
      </c>
      <c r="E7219" s="38" t="str">
        <f t="shared" si="2031"/>
        <v>W</v>
      </c>
      <c r="F7219" s="134">
        <v>28.9</v>
      </c>
      <c r="G7219" s="38" t="str">
        <f t="shared" si="2032"/>
        <v>-</v>
      </c>
      <c r="H7219" s="38">
        <f t="shared" si="2033"/>
        <v>28.9</v>
      </c>
      <c r="K7219" s="133">
        <v>43401.458333333336</v>
      </c>
      <c r="L7219" s="9">
        <f t="shared" si="2016"/>
        <v>10</v>
      </c>
      <c r="M7219" s="9">
        <f t="shared" si="2017"/>
        <v>28</v>
      </c>
      <c r="N7219" s="9">
        <f t="shared" si="2018"/>
        <v>11</v>
      </c>
      <c r="O7219" s="31" t="str">
        <f t="shared" si="2019"/>
        <v>W</v>
      </c>
      <c r="P7219" s="134">
        <v>28.27</v>
      </c>
      <c r="Q7219" s="31" t="str">
        <f t="shared" si="2020"/>
        <v>-</v>
      </c>
      <c r="R7219" s="31">
        <f t="shared" si="2021"/>
        <v>28.27</v>
      </c>
      <c r="U7219" s="133">
        <v>43766.458333333336</v>
      </c>
      <c r="V7219" s="9">
        <f t="shared" si="2022"/>
        <v>10</v>
      </c>
      <c r="W7219" s="9">
        <f t="shared" si="2023"/>
        <v>28</v>
      </c>
      <c r="X7219" s="9">
        <f t="shared" si="2024"/>
        <v>11</v>
      </c>
      <c r="Y7219" s="31" t="str">
        <f t="shared" si="2025"/>
        <v/>
      </c>
      <c r="Z7219" s="134">
        <v>28.32</v>
      </c>
      <c r="AA7219" s="31">
        <f t="shared" si="2026"/>
        <v>28.32</v>
      </c>
      <c r="AB7219" s="31" t="str">
        <f t="shared" si="2027"/>
        <v>-</v>
      </c>
    </row>
    <row r="7220" spans="1:28" x14ac:dyDescent="0.3">
      <c r="A7220" s="133">
        <v>43036.5</v>
      </c>
      <c r="B7220" s="152">
        <f t="shared" si="2028"/>
        <v>10</v>
      </c>
      <c r="C7220" s="152">
        <f t="shared" si="2029"/>
        <v>28</v>
      </c>
      <c r="D7220" s="152">
        <f t="shared" si="2030"/>
        <v>12</v>
      </c>
      <c r="E7220" s="38" t="str">
        <f t="shared" si="2031"/>
        <v>W</v>
      </c>
      <c r="F7220" s="134">
        <v>27.74</v>
      </c>
      <c r="G7220" s="38" t="str">
        <f t="shared" si="2032"/>
        <v>-</v>
      </c>
      <c r="H7220" s="38">
        <f t="shared" si="2033"/>
        <v>27.74</v>
      </c>
      <c r="K7220" s="133">
        <v>43401.5</v>
      </c>
      <c r="L7220" s="9">
        <f t="shared" si="2016"/>
        <v>10</v>
      </c>
      <c r="M7220" s="9">
        <f t="shared" si="2017"/>
        <v>28</v>
      </c>
      <c r="N7220" s="9">
        <f t="shared" si="2018"/>
        <v>12</v>
      </c>
      <c r="O7220" s="31" t="str">
        <f t="shared" si="2019"/>
        <v>W</v>
      </c>
      <c r="P7220" s="134">
        <v>26.08</v>
      </c>
      <c r="Q7220" s="31" t="str">
        <f t="shared" si="2020"/>
        <v>-</v>
      </c>
      <c r="R7220" s="31">
        <f t="shared" si="2021"/>
        <v>26.08</v>
      </c>
      <c r="U7220" s="133">
        <v>43766.5</v>
      </c>
      <c r="V7220" s="9">
        <f t="shared" si="2022"/>
        <v>10</v>
      </c>
      <c r="W7220" s="9">
        <f t="shared" si="2023"/>
        <v>28</v>
      </c>
      <c r="X7220" s="9">
        <f t="shared" si="2024"/>
        <v>12</v>
      </c>
      <c r="Y7220" s="31" t="str">
        <f t="shared" si="2025"/>
        <v/>
      </c>
      <c r="Z7220" s="134">
        <v>29.18</v>
      </c>
      <c r="AA7220" s="31">
        <f t="shared" si="2026"/>
        <v>29.18</v>
      </c>
      <c r="AB7220" s="31" t="str">
        <f t="shared" si="2027"/>
        <v>-</v>
      </c>
    </row>
    <row r="7221" spans="1:28" x14ac:dyDescent="0.3">
      <c r="A7221" s="133">
        <v>43036.541666666664</v>
      </c>
      <c r="B7221" s="152">
        <f t="shared" si="2028"/>
        <v>10</v>
      </c>
      <c r="C7221" s="152">
        <f t="shared" si="2029"/>
        <v>28</v>
      </c>
      <c r="D7221" s="152">
        <f t="shared" si="2030"/>
        <v>13</v>
      </c>
      <c r="E7221" s="38" t="str">
        <f t="shared" si="2031"/>
        <v>W</v>
      </c>
      <c r="F7221" s="134">
        <v>26.87</v>
      </c>
      <c r="G7221" s="38" t="str">
        <f t="shared" si="2032"/>
        <v>-</v>
      </c>
      <c r="H7221" s="38">
        <f t="shared" si="2033"/>
        <v>26.87</v>
      </c>
      <c r="K7221" s="133">
        <v>43401.541666666664</v>
      </c>
      <c r="L7221" s="9">
        <f t="shared" si="2016"/>
        <v>10</v>
      </c>
      <c r="M7221" s="9">
        <f t="shared" si="2017"/>
        <v>28</v>
      </c>
      <c r="N7221" s="9">
        <f t="shared" si="2018"/>
        <v>13</v>
      </c>
      <c r="O7221" s="31" t="str">
        <f t="shared" si="2019"/>
        <v>W</v>
      </c>
      <c r="P7221" s="134">
        <v>25.99</v>
      </c>
      <c r="Q7221" s="31" t="str">
        <f t="shared" si="2020"/>
        <v>-</v>
      </c>
      <c r="R7221" s="31">
        <f t="shared" si="2021"/>
        <v>25.99</v>
      </c>
      <c r="U7221" s="133">
        <v>43766.541666666664</v>
      </c>
      <c r="V7221" s="9">
        <f t="shared" si="2022"/>
        <v>10</v>
      </c>
      <c r="W7221" s="9">
        <f t="shared" si="2023"/>
        <v>28</v>
      </c>
      <c r="X7221" s="9">
        <f t="shared" si="2024"/>
        <v>13</v>
      </c>
      <c r="Y7221" s="31" t="str">
        <f t="shared" si="2025"/>
        <v/>
      </c>
      <c r="Z7221" s="134">
        <v>28.61</v>
      </c>
      <c r="AA7221" s="31">
        <f t="shared" si="2026"/>
        <v>28.61</v>
      </c>
      <c r="AB7221" s="31" t="str">
        <f t="shared" si="2027"/>
        <v>-</v>
      </c>
    </row>
    <row r="7222" spans="1:28" x14ac:dyDescent="0.3">
      <c r="A7222" s="133">
        <v>43036.583333333336</v>
      </c>
      <c r="B7222" s="152">
        <f t="shared" si="2028"/>
        <v>10</v>
      </c>
      <c r="C7222" s="152">
        <f t="shared" si="2029"/>
        <v>28</v>
      </c>
      <c r="D7222" s="152">
        <f t="shared" si="2030"/>
        <v>14</v>
      </c>
      <c r="E7222" s="38" t="str">
        <f t="shared" si="2031"/>
        <v>W</v>
      </c>
      <c r="F7222" s="134">
        <v>25.7</v>
      </c>
      <c r="G7222" s="38" t="str">
        <f t="shared" si="2032"/>
        <v>-</v>
      </c>
      <c r="H7222" s="38">
        <f t="shared" si="2033"/>
        <v>25.7</v>
      </c>
      <c r="K7222" s="133">
        <v>43401.583333333336</v>
      </c>
      <c r="L7222" s="9">
        <f t="shared" si="2016"/>
        <v>10</v>
      </c>
      <c r="M7222" s="9">
        <f t="shared" si="2017"/>
        <v>28</v>
      </c>
      <c r="N7222" s="9">
        <f t="shared" si="2018"/>
        <v>14</v>
      </c>
      <c r="O7222" s="31" t="str">
        <f t="shared" si="2019"/>
        <v>W</v>
      </c>
      <c r="P7222" s="134">
        <v>25.46</v>
      </c>
      <c r="Q7222" s="31" t="str">
        <f t="shared" si="2020"/>
        <v>-</v>
      </c>
      <c r="R7222" s="31">
        <f t="shared" si="2021"/>
        <v>25.46</v>
      </c>
      <c r="U7222" s="133">
        <v>43766.583333333336</v>
      </c>
      <c r="V7222" s="9">
        <f t="shared" si="2022"/>
        <v>10</v>
      </c>
      <c r="W7222" s="9">
        <f t="shared" si="2023"/>
        <v>28</v>
      </c>
      <c r="X7222" s="9">
        <f t="shared" si="2024"/>
        <v>14</v>
      </c>
      <c r="Y7222" s="31" t="str">
        <f t="shared" si="2025"/>
        <v/>
      </c>
      <c r="Z7222" s="134">
        <v>27.96</v>
      </c>
      <c r="AA7222" s="31">
        <f t="shared" si="2026"/>
        <v>27.96</v>
      </c>
      <c r="AB7222" s="31" t="str">
        <f t="shared" si="2027"/>
        <v>-</v>
      </c>
    </row>
    <row r="7223" spans="1:28" x14ac:dyDescent="0.3">
      <c r="A7223" s="133">
        <v>43036.625</v>
      </c>
      <c r="B7223" s="152">
        <f t="shared" si="2028"/>
        <v>10</v>
      </c>
      <c r="C7223" s="152">
        <f t="shared" si="2029"/>
        <v>28</v>
      </c>
      <c r="D7223" s="152">
        <f t="shared" si="2030"/>
        <v>15</v>
      </c>
      <c r="E7223" s="38" t="str">
        <f t="shared" si="2031"/>
        <v>W</v>
      </c>
      <c r="F7223" s="134">
        <v>25.46</v>
      </c>
      <c r="G7223" s="38" t="str">
        <f t="shared" si="2032"/>
        <v>-</v>
      </c>
      <c r="H7223" s="38">
        <f t="shared" si="2033"/>
        <v>25.46</v>
      </c>
      <c r="K7223" s="133">
        <v>43401.625</v>
      </c>
      <c r="L7223" s="9">
        <f t="shared" si="2016"/>
        <v>10</v>
      </c>
      <c r="M7223" s="9">
        <f t="shared" si="2017"/>
        <v>28</v>
      </c>
      <c r="N7223" s="9">
        <f t="shared" si="2018"/>
        <v>15</v>
      </c>
      <c r="O7223" s="31" t="str">
        <f t="shared" si="2019"/>
        <v>W</v>
      </c>
      <c r="P7223" s="134">
        <v>25.59</v>
      </c>
      <c r="Q7223" s="31" t="str">
        <f t="shared" si="2020"/>
        <v>-</v>
      </c>
      <c r="R7223" s="31">
        <f t="shared" si="2021"/>
        <v>25.59</v>
      </c>
      <c r="U7223" s="133">
        <v>43766.625</v>
      </c>
      <c r="V7223" s="9">
        <f t="shared" si="2022"/>
        <v>10</v>
      </c>
      <c r="W7223" s="9">
        <f t="shared" si="2023"/>
        <v>28</v>
      </c>
      <c r="X7223" s="9">
        <f t="shared" si="2024"/>
        <v>15</v>
      </c>
      <c r="Y7223" s="31" t="str">
        <f t="shared" si="2025"/>
        <v/>
      </c>
      <c r="Z7223" s="134">
        <v>26.37</v>
      </c>
      <c r="AA7223" s="31">
        <f t="shared" si="2026"/>
        <v>26.37</v>
      </c>
      <c r="AB7223" s="31" t="str">
        <f t="shared" si="2027"/>
        <v>-</v>
      </c>
    </row>
    <row r="7224" spans="1:28" x14ac:dyDescent="0.3">
      <c r="A7224" s="133">
        <v>43036.666666666664</v>
      </c>
      <c r="B7224" s="152">
        <f t="shared" si="2028"/>
        <v>10</v>
      </c>
      <c r="C7224" s="152">
        <f t="shared" si="2029"/>
        <v>28</v>
      </c>
      <c r="D7224" s="152">
        <f t="shared" si="2030"/>
        <v>16</v>
      </c>
      <c r="E7224" s="38" t="str">
        <f t="shared" si="2031"/>
        <v>W</v>
      </c>
      <c r="F7224" s="134">
        <v>26.71</v>
      </c>
      <c r="G7224" s="38" t="str">
        <f t="shared" si="2032"/>
        <v>-</v>
      </c>
      <c r="H7224" s="38">
        <f t="shared" si="2033"/>
        <v>26.71</v>
      </c>
      <c r="K7224" s="133">
        <v>43401.666666666664</v>
      </c>
      <c r="L7224" s="9">
        <f t="shared" si="2016"/>
        <v>10</v>
      </c>
      <c r="M7224" s="9">
        <f t="shared" si="2017"/>
        <v>28</v>
      </c>
      <c r="N7224" s="9">
        <f t="shared" si="2018"/>
        <v>16</v>
      </c>
      <c r="O7224" s="31" t="str">
        <f t="shared" si="2019"/>
        <v>W</v>
      </c>
      <c r="P7224" s="134">
        <v>26.25</v>
      </c>
      <c r="Q7224" s="31" t="str">
        <f t="shared" si="2020"/>
        <v>-</v>
      </c>
      <c r="R7224" s="31">
        <f t="shared" si="2021"/>
        <v>26.25</v>
      </c>
      <c r="U7224" s="133">
        <v>43766.666666666664</v>
      </c>
      <c r="V7224" s="9">
        <f t="shared" si="2022"/>
        <v>10</v>
      </c>
      <c r="W7224" s="9">
        <f t="shared" si="2023"/>
        <v>28</v>
      </c>
      <c r="X7224" s="9">
        <f t="shared" si="2024"/>
        <v>16</v>
      </c>
      <c r="Y7224" s="31" t="str">
        <f t="shared" si="2025"/>
        <v/>
      </c>
      <c r="Z7224" s="134">
        <v>27.24</v>
      </c>
      <c r="AA7224" s="31">
        <f t="shared" si="2026"/>
        <v>27.24</v>
      </c>
      <c r="AB7224" s="31" t="str">
        <f t="shared" si="2027"/>
        <v>-</v>
      </c>
    </row>
    <row r="7225" spans="1:28" x14ac:dyDescent="0.3">
      <c r="A7225" s="133">
        <v>43036.708333333336</v>
      </c>
      <c r="B7225" s="152">
        <f t="shared" si="2028"/>
        <v>10</v>
      </c>
      <c r="C7225" s="152">
        <f t="shared" si="2029"/>
        <v>28</v>
      </c>
      <c r="D7225" s="152">
        <f t="shared" si="2030"/>
        <v>17</v>
      </c>
      <c r="E7225" s="38" t="str">
        <f t="shared" si="2031"/>
        <v>W</v>
      </c>
      <c r="F7225" s="134">
        <v>28.63</v>
      </c>
      <c r="G7225" s="38" t="str">
        <f t="shared" si="2032"/>
        <v>-</v>
      </c>
      <c r="H7225" s="38">
        <f t="shared" si="2033"/>
        <v>28.63</v>
      </c>
      <c r="K7225" s="133">
        <v>43401.708333333336</v>
      </c>
      <c r="L7225" s="9">
        <f t="shared" si="2016"/>
        <v>10</v>
      </c>
      <c r="M7225" s="9">
        <f t="shared" si="2017"/>
        <v>28</v>
      </c>
      <c r="N7225" s="9">
        <f t="shared" si="2018"/>
        <v>17</v>
      </c>
      <c r="O7225" s="31" t="str">
        <f t="shared" si="2019"/>
        <v>W</v>
      </c>
      <c r="P7225" s="134">
        <v>31.21</v>
      </c>
      <c r="Q7225" s="31" t="str">
        <f t="shared" si="2020"/>
        <v>-</v>
      </c>
      <c r="R7225" s="31">
        <f t="shared" si="2021"/>
        <v>31.21</v>
      </c>
      <c r="U7225" s="133">
        <v>43766.708333333336</v>
      </c>
      <c r="V7225" s="9">
        <f t="shared" si="2022"/>
        <v>10</v>
      </c>
      <c r="W7225" s="9">
        <f t="shared" si="2023"/>
        <v>28</v>
      </c>
      <c r="X7225" s="9">
        <f t="shared" si="2024"/>
        <v>17</v>
      </c>
      <c r="Y7225" s="31" t="str">
        <f t="shared" si="2025"/>
        <v/>
      </c>
      <c r="Z7225" s="134">
        <v>29.38</v>
      </c>
      <c r="AA7225" s="31" t="str">
        <f t="shared" si="2026"/>
        <v>-</v>
      </c>
      <c r="AB7225" s="31">
        <f t="shared" si="2027"/>
        <v>29.38</v>
      </c>
    </row>
    <row r="7226" spans="1:28" x14ac:dyDescent="0.3">
      <c r="A7226" s="133">
        <v>43036.75</v>
      </c>
      <c r="B7226" s="152">
        <f t="shared" si="2028"/>
        <v>10</v>
      </c>
      <c r="C7226" s="152">
        <f t="shared" si="2029"/>
        <v>28</v>
      </c>
      <c r="D7226" s="152">
        <f t="shared" si="2030"/>
        <v>18</v>
      </c>
      <c r="E7226" s="38" t="str">
        <f t="shared" si="2031"/>
        <v>W</v>
      </c>
      <c r="F7226" s="134">
        <v>37.99</v>
      </c>
      <c r="G7226" s="38" t="str">
        <f t="shared" si="2032"/>
        <v>-</v>
      </c>
      <c r="H7226" s="38">
        <f t="shared" si="2033"/>
        <v>37.99</v>
      </c>
      <c r="K7226" s="133">
        <v>43401.75</v>
      </c>
      <c r="L7226" s="9">
        <f t="shared" si="2016"/>
        <v>10</v>
      </c>
      <c r="M7226" s="9">
        <f t="shared" si="2017"/>
        <v>28</v>
      </c>
      <c r="N7226" s="9">
        <f t="shared" si="2018"/>
        <v>18</v>
      </c>
      <c r="O7226" s="31" t="str">
        <f t="shared" si="2019"/>
        <v>W</v>
      </c>
      <c r="P7226" s="134">
        <v>43.09</v>
      </c>
      <c r="Q7226" s="31" t="str">
        <f t="shared" si="2020"/>
        <v>-</v>
      </c>
      <c r="R7226" s="31">
        <f t="shared" si="2021"/>
        <v>43.09</v>
      </c>
      <c r="U7226" s="133">
        <v>43766.75</v>
      </c>
      <c r="V7226" s="9">
        <f t="shared" si="2022"/>
        <v>10</v>
      </c>
      <c r="W7226" s="9">
        <f t="shared" si="2023"/>
        <v>28</v>
      </c>
      <c r="X7226" s="9">
        <f t="shared" si="2024"/>
        <v>18</v>
      </c>
      <c r="Y7226" s="31" t="str">
        <f t="shared" si="2025"/>
        <v/>
      </c>
      <c r="Z7226" s="134">
        <v>34.049999999999997</v>
      </c>
      <c r="AA7226" s="31" t="str">
        <f t="shared" si="2026"/>
        <v>-</v>
      </c>
      <c r="AB7226" s="31">
        <f t="shared" si="2027"/>
        <v>34.049999999999997</v>
      </c>
    </row>
    <row r="7227" spans="1:28" x14ac:dyDescent="0.3">
      <c r="A7227" s="133">
        <v>43036.791666666664</v>
      </c>
      <c r="B7227" s="152">
        <f t="shared" si="2028"/>
        <v>10</v>
      </c>
      <c r="C7227" s="152">
        <f t="shared" si="2029"/>
        <v>28</v>
      </c>
      <c r="D7227" s="152">
        <f t="shared" si="2030"/>
        <v>19</v>
      </c>
      <c r="E7227" s="38" t="str">
        <f t="shared" si="2031"/>
        <v>W</v>
      </c>
      <c r="F7227" s="134">
        <v>38.86</v>
      </c>
      <c r="G7227" s="38" t="str">
        <f t="shared" si="2032"/>
        <v>-</v>
      </c>
      <c r="H7227" s="38">
        <f t="shared" si="2033"/>
        <v>38.86</v>
      </c>
      <c r="K7227" s="133">
        <v>43401.791666666664</v>
      </c>
      <c r="L7227" s="9">
        <f t="shared" si="2016"/>
        <v>10</v>
      </c>
      <c r="M7227" s="9">
        <f t="shared" si="2017"/>
        <v>28</v>
      </c>
      <c r="N7227" s="9">
        <f t="shared" si="2018"/>
        <v>19</v>
      </c>
      <c r="O7227" s="31" t="str">
        <f t="shared" si="2019"/>
        <v>W</v>
      </c>
      <c r="P7227" s="134">
        <v>44.53</v>
      </c>
      <c r="Q7227" s="31" t="str">
        <f t="shared" si="2020"/>
        <v>-</v>
      </c>
      <c r="R7227" s="31">
        <f t="shared" si="2021"/>
        <v>44.53</v>
      </c>
      <c r="U7227" s="133">
        <v>43766.791666666664</v>
      </c>
      <c r="V7227" s="9">
        <f t="shared" si="2022"/>
        <v>10</v>
      </c>
      <c r="W7227" s="9">
        <f t="shared" si="2023"/>
        <v>28</v>
      </c>
      <c r="X7227" s="9">
        <f t="shared" si="2024"/>
        <v>19</v>
      </c>
      <c r="Y7227" s="31" t="str">
        <f t="shared" si="2025"/>
        <v/>
      </c>
      <c r="Z7227" s="134">
        <v>35.65</v>
      </c>
      <c r="AA7227" s="31" t="str">
        <f t="shared" si="2026"/>
        <v>-</v>
      </c>
      <c r="AB7227" s="31">
        <f t="shared" si="2027"/>
        <v>35.65</v>
      </c>
    </row>
    <row r="7228" spans="1:28" x14ac:dyDescent="0.3">
      <c r="A7228" s="133">
        <v>43036.833333333336</v>
      </c>
      <c r="B7228" s="152">
        <f t="shared" si="2028"/>
        <v>10</v>
      </c>
      <c r="C7228" s="152">
        <f t="shared" si="2029"/>
        <v>28</v>
      </c>
      <c r="D7228" s="152">
        <f t="shared" si="2030"/>
        <v>20</v>
      </c>
      <c r="E7228" s="38" t="str">
        <f t="shared" si="2031"/>
        <v>W</v>
      </c>
      <c r="F7228" s="134">
        <v>39.43</v>
      </c>
      <c r="G7228" s="38" t="str">
        <f t="shared" si="2032"/>
        <v>-</v>
      </c>
      <c r="H7228" s="38">
        <f t="shared" si="2033"/>
        <v>39.43</v>
      </c>
      <c r="K7228" s="133">
        <v>43401.833333333336</v>
      </c>
      <c r="L7228" s="9">
        <f t="shared" si="2016"/>
        <v>10</v>
      </c>
      <c r="M7228" s="9">
        <f t="shared" si="2017"/>
        <v>28</v>
      </c>
      <c r="N7228" s="9">
        <f t="shared" si="2018"/>
        <v>20</v>
      </c>
      <c r="O7228" s="31" t="str">
        <f t="shared" si="2019"/>
        <v>W</v>
      </c>
      <c r="P7228" s="134">
        <v>35.31</v>
      </c>
      <c r="Q7228" s="31" t="str">
        <f t="shared" si="2020"/>
        <v>-</v>
      </c>
      <c r="R7228" s="31">
        <f t="shared" si="2021"/>
        <v>35.31</v>
      </c>
      <c r="U7228" s="133">
        <v>43766.833333333336</v>
      </c>
      <c r="V7228" s="9">
        <f t="shared" si="2022"/>
        <v>10</v>
      </c>
      <c r="W7228" s="9">
        <f t="shared" si="2023"/>
        <v>28</v>
      </c>
      <c r="X7228" s="9">
        <f t="shared" si="2024"/>
        <v>20</v>
      </c>
      <c r="Y7228" s="31" t="str">
        <f t="shared" si="2025"/>
        <v/>
      </c>
      <c r="Z7228" s="134">
        <v>31.12</v>
      </c>
      <c r="AA7228" s="31" t="str">
        <f t="shared" si="2026"/>
        <v>-</v>
      </c>
      <c r="AB7228" s="31">
        <f t="shared" si="2027"/>
        <v>31.12</v>
      </c>
    </row>
    <row r="7229" spans="1:28" x14ac:dyDescent="0.3">
      <c r="A7229" s="133">
        <v>43036.875</v>
      </c>
      <c r="B7229" s="152">
        <f t="shared" si="2028"/>
        <v>10</v>
      </c>
      <c r="C7229" s="152">
        <f t="shared" si="2029"/>
        <v>28</v>
      </c>
      <c r="D7229" s="152">
        <f t="shared" si="2030"/>
        <v>21</v>
      </c>
      <c r="E7229" s="38" t="str">
        <f t="shared" si="2031"/>
        <v>W</v>
      </c>
      <c r="F7229" s="134">
        <v>30.07</v>
      </c>
      <c r="G7229" s="38" t="str">
        <f t="shared" si="2032"/>
        <v>-</v>
      </c>
      <c r="H7229" s="38">
        <f t="shared" si="2033"/>
        <v>30.07</v>
      </c>
      <c r="K7229" s="133">
        <v>43401.875</v>
      </c>
      <c r="L7229" s="9">
        <f t="shared" si="2016"/>
        <v>10</v>
      </c>
      <c r="M7229" s="9">
        <f t="shared" si="2017"/>
        <v>28</v>
      </c>
      <c r="N7229" s="9">
        <f t="shared" si="2018"/>
        <v>21</v>
      </c>
      <c r="O7229" s="31" t="str">
        <f t="shared" si="2019"/>
        <v>W</v>
      </c>
      <c r="P7229" s="134">
        <v>31.1</v>
      </c>
      <c r="Q7229" s="31" t="str">
        <f t="shared" si="2020"/>
        <v>-</v>
      </c>
      <c r="R7229" s="31">
        <f t="shared" si="2021"/>
        <v>31.1</v>
      </c>
      <c r="U7229" s="133">
        <v>43766.875</v>
      </c>
      <c r="V7229" s="9">
        <f t="shared" si="2022"/>
        <v>10</v>
      </c>
      <c r="W7229" s="9">
        <f t="shared" si="2023"/>
        <v>28</v>
      </c>
      <c r="X7229" s="9">
        <f t="shared" si="2024"/>
        <v>21</v>
      </c>
      <c r="Y7229" s="31" t="str">
        <f t="shared" si="2025"/>
        <v/>
      </c>
      <c r="Z7229" s="134">
        <v>27.13</v>
      </c>
      <c r="AA7229" s="31" t="str">
        <f t="shared" si="2026"/>
        <v>-</v>
      </c>
      <c r="AB7229" s="31">
        <f t="shared" si="2027"/>
        <v>27.13</v>
      </c>
    </row>
    <row r="7230" spans="1:28" x14ac:dyDescent="0.3">
      <c r="A7230" s="133">
        <v>43036.916666666664</v>
      </c>
      <c r="B7230" s="152">
        <f t="shared" si="2028"/>
        <v>10</v>
      </c>
      <c r="C7230" s="152">
        <f t="shared" si="2029"/>
        <v>28</v>
      </c>
      <c r="D7230" s="152">
        <f t="shared" si="2030"/>
        <v>22</v>
      </c>
      <c r="E7230" s="38" t="str">
        <f t="shared" si="2031"/>
        <v>W</v>
      </c>
      <c r="F7230" s="134">
        <v>25.1</v>
      </c>
      <c r="G7230" s="38" t="str">
        <f t="shared" si="2032"/>
        <v>-</v>
      </c>
      <c r="H7230" s="38">
        <f t="shared" si="2033"/>
        <v>25.1</v>
      </c>
      <c r="K7230" s="133">
        <v>43401.916666666664</v>
      </c>
      <c r="L7230" s="9">
        <f t="shared" si="2016"/>
        <v>10</v>
      </c>
      <c r="M7230" s="9">
        <f t="shared" si="2017"/>
        <v>28</v>
      </c>
      <c r="N7230" s="9">
        <f t="shared" si="2018"/>
        <v>22</v>
      </c>
      <c r="O7230" s="31" t="str">
        <f t="shared" si="2019"/>
        <v>W</v>
      </c>
      <c r="P7230" s="134">
        <v>26.57</v>
      </c>
      <c r="Q7230" s="31" t="str">
        <f t="shared" si="2020"/>
        <v>-</v>
      </c>
      <c r="R7230" s="31">
        <f t="shared" si="2021"/>
        <v>26.57</v>
      </c>
      <c r="U7230" s="133">
        <v>43766.916666666664</v>
      </c>
      <c r="V7230" s="9">
        <f t="shared" si="2022"/>
        <v>10</v>
      </c>
      <c r="W7230" s="9">
        <f t="shared" si="2023"/>
        <v>28</v>
      </c>
      <c r="X7230" s="9">
        <f t="shared" si="2024"/>
        <v>22</v>
      </c>
      <c r="Y7230" s="31" t="str">
        <f t="shared" si="2025"/>
        <v/>
      </c>
      <c r="Z7230" s="134">
        <v>23.69</v>
      </c>
      <c r="AA7230" s="31" t="str">
        <f t="shared" si="2026"/>
        <v>-</v>
      </c>
      <c r="AB7230" s="31">
        <f t="shared" si="2027"/>
        <v>23.69</v>
      </c>
    </row>
    <row r="7231" spans="1:28" x14ac:dyDescent="0.3">
      <c r="A7231" s="133">
        <v>43036.958333333336</v>
      </c>
      <c r="B7231" s="152">
        <f t="shared" si="2028"/>
        <v>10</v>
      </c>
      <c r="C7231" s="152">
        <f t="shared" si="2029"/>
        <v>28</v>
      </c>
      <c r="D7231" s="152">
        <f t="shared" si="2030"/>
        <v>23</v>
      </c>
      <c r="E7231" s="38" t="str">
        <f t="shared" si="2031"/>
        <v>W</v>
      </c>
      <c r="F7231" s="134">
        <v>23.62</v>
      </c>
      <c r="G7231" s="38" t="str">
        <f t="shared" si="2032"/>
        <v>-</v>
      </c>
      <c r="H7231" s="38">
        <f t="shared" si="2033"/>
        <v>23.62</v>
      </c>
      <c r="K7231" s="133">
        <v>43401.958333333336</v>
      </c>
      <c r="L7231" s="9">
        <f t="shared" si="2016"/>
        <v>10</v>
      </c>
      <c r="M7231" s="9">
        <f t="shared" si="2017"/>
        <v>28</v>
      </c>
      <c r="N7231" s="9">
        <f t="shared" si="2018"/>
        <v>23</v>
      </c>
      <c r="O7231" s="31" t="str">
        <f t="shared" si="2019"/>
        <v>W</v>
      </c>
      <c r="P7231" s="134">
        <v>25.65</v>
      </c>
      <c r="Q7231" s="31" t="str">
        <f t="shared" si="2020"/>
        <v>-</v>
      </c>
      <c r="R7231" s="31">
        <f t="shared" si="2021"/>
        <v>25.65</v>
      </c>
      <c r="U7231" s="133">
        <v>43766.958333333336</v>
      </c>
      <c r="V7231" s="9">
        <f t="shared" si="2022"/>
        <v>10</v>
      </c>
      <c r="W7231" s="9">
        <f t="shared" si="2023"/>
        <v>28</v>
      </c>
      <c r="X7231" s="9">
        <f t="shared" si="2024"/>
        <v>23</v>
      </c>
      <c r="Y7231" s="31" t="str">
        <f t="shared" si="2025"/>
        <v/>
      </c>
      <c r="Z7231" s="134">
        <v>21.79</v>
      </c>
      <c r="AA7231" s="31" t="str">
        <f t="shared" si="2026"/>
        <v>-</v>
      </c>
      <c r="AB7231" s="31">
        <f t="shared" si="2027"/>
        <v>21.79</v>
      </c>
    </row>
    <row r="7232" spans="1:28" x14ac:dyDescent="0.3">
      <c r="A7232" s="133">
        <v>43037</v>
      </c>
      <c r="B7232" s="152">
        <f t="shared" si="2028"/>
        <v>10</v>
      </c>
      <c r="C7232" s="152">
        <f t="shared" si="2029"/>
        <v>29</v>
      </c>
      <c r="D7232" s="152">
        <f t="shared" si="2030"/>
        <v>0</v>
      </c>
      <c r="E7232" s="38" t="str">
        <f t="shared" si="2031"/>
        <v>W</v>
      </c>
      <c r="F7232" s="134">
        <v>22.72</v>
      </c>
      <c r="G7232" s="38" t="str">
        <f t="shared" si="2032"/>
        <v>-</v>
      </c>
      <c r="H7232" s="38">
        <f t="shared" si="2033"/>
        <v>22.72</v>
      </c>
      <c r="K7232" s="133">
        <v>43402</v>
      </c>
      <c r="L7232" s="9">
        <f t="shared" si="2016"/>
        <v>10</v>
      </c>
      <c r="M7232" s="9">
        <f t="shared" si="2017"/>
        <v>29</v>
      </c>
      <c r="N7232" s="9">
        <f t="shared" si="2018"/>
        <v>0</v>
      </c>
      <c r="O7232" s="31" t="str">
        <f t="shared" si="2019"/>
        <v/>
      </c>
      <c r="P7232" s="134">
        <v>24.57</v>
      </c>
      <c r="Q7232" s="31" t="str">
        <f t="shared" si="2020"/>
        <v>-</v>
      </c>
      <c r="R7232" s="31">
        <f t="shared" si="2021"/>
        <v>24.57</v>
      </c>
      <c r="U7232" s="133">
        <v>43767</v>
      </c>
      <c r="V7232" s="9">
        <f t="shared" si="2022"/>
        <v>10</v>
      </c>
      <c r="W7232" s="9">
        <f t="shared" si="2023"/>
        <v>29</v>
      </c>
      <c r="X7232" s="9">
        <f t="shared" si="2024"/>
        <v>0</v>
      </c>
      <c r="Y7232" s="31" t="str">
        <f t="shared" si="2025"/>
        <v/>
      </c>
      <c r="Z7232" s="134">
        <v>19.82</v>
      </c>
      <c r="AA7232" s="31" t="str">
        <f t="shared" si="2026"/>
        <v>-</v>
      </c>
      <c r="AB7232" s="31">
        <f t="shared" si="2027"/>
        <v>19.82</v>
      </c>
    </row>
    <row r="7233" spans="1:28" x14ac:dyDescent="0.3">
      <c r="A7233" s="133">
        <v>43037.041666666664</v>
      </c>
      <c r="B7233" s="152">
        <f t="shared" si="2028"/>
        <v>10</v>
      </c>
      <c r="C7233" s="152">
        <f t="shared" si="2029"/>
        <v>29</v>
      </c>
      <c r="D7233" s="152">
        <f t="shared" si="2030"/>
        <v>1</v>
      </c>
      <c r="E7233" s="38" t="str">
        <f t="shared" si="2031"/>
        <v>W</v>
      </c>
      <c r="F7233" s="134">
        <v>23.04</v>
      </c>
      <c r="G7233" s="38" t="str">
        <f t="shared" si="2032"/>
        <v>-</v>
      </c>
      <c r="H7233" s="38">
        <f t="shared" si="2033"/>
        <v>23.04</v>
      </c>
      <c r="K7233" s="133">
        <v>43402.041666666664</v>
      </c>
      <c r="L7233" s="9">
        <f t="shared" si="2016"/>
        <v>10</v>
      </c>
      <c r="M7233" s="9">
        <f t="shared" si="2017"/>
        <v>29</v>
      </c>
      <c r="N7233" s="9">
        <f t="shared" si="2018"/>
        <v>1</v>
      </c>
      <c r="O7233" s="31" t="str">
        <f t="shared" si="2019"/>
        <v/>
      </c>
      <c r="P7233" s="134">
        <v>24.31</v>
      </c>
      <c r="Q7233" s="31" t="str">
        <f t="shared" si="2020"/>
        <v>-</v>
      </c>
      <c r="R7233" s="31">
        <f t="shared" si="2021"/>
        <v>24.31</v>
      </c>
      <c r="U7233" s="133">
        <v>43767.041666666664</v>
      </c>
      <c r="V7233" s="9">
        <f t="shared" si="2022"/>
        <v>10</v>
      </c>
      <c r="W7233" s="9">
        <f t="shared" si="2023"/>
        <v>29</v>
      </c>
      <c r="X7233" s="9">
        <f t="shared" si="2024"/>
        <v>1</v>
      </c>
      <c r="Y7233" s="31" t="str">
        <f t="shared" si="2025"/>
        <v/>
      </c>
      <c r="Z7233" s="134">
        <v>19.510000000000002</v>
      </c>
      <c r="AA7233" s="31" t="str">
        <f t="shared" si="2026"/>
        <v>-</v>
      </c>
      <c r="AB7233" s="31">
        <f t="shared" si="2027"/>
        <v>19.510000000000002</v>
      </c>
    </row>
    <row r="7234" spans="1:28" x14ac:dyDescent="0.3">
      <c r="A7234" s="133">
        <v>43037.083333333336</v>
      </c>
      <c r="B7234" s="152">
        <f t="shared" si="2028"/>
        <v>10</v>
      </c>
      <c r="C7234" s="152">
        <f t="shared" si="2029"/>
        <v>29</v>
      </c>
      <c r="D7234" s="152">
        <f t="shared" si="2030"/>
        <v>2</v>
      </c>
      <c r="E7234" s="38" t="str">
        <f t="shared" si="2031"/>
        <v>W</v>
      </c>
      <c r="F7234" s="134">
        <v>22.34</v>
      </c>
      <c r="G7234" s="38" t="str">
        <f t="shared" si="2032"/>
        <v>-</v>
      </c>
      <c r="H7234" s="38">
        <f t="shared" si="2033"/>
        <v>22.34</v>
      </c>
      <c r="K7234" s="133">
        <v>43402.083333333336</v>
      </c>
      <c r="L7234" s="9">
        <f t="shared" si="2016"/>
        <v>10</v>
      </c>
      <c r="M7234" s="9">
        <f t="shared" si="2017"/>
        <v>29</v>
      </c>
      <c r="N7234" s="9">
        <f t="shared" si="2018"/>
        <v>2</v>
      </c>
      <c r="O7234" s="31" t="str">
        <f t="shared" si="2019"/>
        <v/>
      </c>
      <c r="P7234" s="134">
        <v>23.87</v>
      </c>
      <c r="Q7234" s="31" t="str">
        <f t="shared" si="2020"/>
        <v>-</v>
      </c>
      <c r="R7234" s="31">
        <f t="shared" si="2021"/>
        <v>23.87</v>
      </c>
      <c r="U7234" s="133">
        <v>43767.083333333336</v>
      </c>
      <c r="V7234" s="9">
        <f t="shared" si="2022"/>
        <v>10</v>
      </c>
      <c r="W7234" s="9">
        <f t="shared" si="2023"/>
        <v>29</v>
      </c>
      <c r="X7234" s="9">
        <f t="shared" si="2024"/>
        <v>2</v>
      </c>
      <c r="Y7234" s="31" t="str">
        <f t="shared" si="2025"/>
        <v/>
      </c>
      <c r="Z7234" s="134">
        <v>18.920000000000002</v>
      </c>
      <c r="AA7234" s="31" t="str">
        <f t="shared" si="2026"/>
        <v>-</v>
      </c>
      <c r="AB7234" s="31">
        <f t="shared" si="2027"/>
        <v>18.920000000000002</v>
      </c>
    </row>
    <row r="7235" spans="1:28" x14ac:dyDescent="0.3">
      <c r="A7235" s="133">
        <v>43037.125</v>
      </c>
      <c r="B7235" s="152">
        <f t="shared" si="2028"/>
        <v>10</v>
      </c>
      <c r="C7235" s="152">
        <f t="shared" si="2029"/>
        <v>29</v>
      </c>
      <c r="D7235" s="152">
        <f t="shared" si="2030"/>
        <v>3</v>
      </c>
      <c r="E7235" s="38" t="str">
        <f t="shared" si="2031"/>
        <v>W</v>
      </c>
      <c r="F7235" s="134">
        <v>22.02</v>
      </c>
      <c r="G7235" s="38" t="str">
        <f t="shared" si="2032"/>
        <v>-</v>
      </c>
      <c r="H7235" s="38">
        <f t="shared" si="2033"/>
        <v>22.02</v>
      </c>
      <c r="K7235" s="133">
        <v>43402.125</v>
      </c>
      <c r="L7235" s="9">
        <f t="shared" si="2016"/>
        <v>10</v>
      </c>
      <c r="M7235" s="9">
        <f t="shared" si="2017"/>
        <v>29</v>
      </c>
      <c r="N7235" s="9">
        <f t="shared" si="2018"/>
        <v>3</v>
      </c>
      <c r="O7235" s="31" t="str">
        <f t="shared" si="2019"/>
        <v/>
      </c>
      <c r="P7235" s="134">
        <v>24.38</v>
      </c>
      <c r="Q7235" s="31" t="str">
        <f t="shared" si="2020"/>
        <v>-</v>
      </c>
      <c r="R7235" s="31">
        <f t="shared" si="2021"/>
        <v>24.38</v>
      </c>
      <c r="U7235" s="133">
        <v>43767.125</v>
      </c>
      <c r="V7235" s="9">
        <f t="shared" si="2022"/>
        <v>10</v>
      </c>
      <c r="W7235" s="9">
        <f t="shared" si="2023"/>
        <v>29</v>
      </c>
      <c r="X7235" s="9">
        <f t="shared" si="2024"/>
        <v>3</v>
      </c>
      <c r="Y7235" s="31" t="str">
        <f t="shared" si="2025"/>
        <v/>
      </c>
      <c r="Z7235" s="134">
        <v>18.61</v>
      </c>
      <c r="AA7235" s="31" t="str">
        <f t="shared" si="2026"/>
        <v>-</v>
      </c>
      <c r="AB7235" s="31">
        <f t="shared" si="2027"/>
        <v>18.61</v>
      </c>
    </row>
    <row r="7236" spans="1:28" x14ac:dyDescent="0.3">
      <c r="A7236" s="133">
        <v>43037.166666666664</v>
      </c>
      <c r="B7236" s="152">
        <f t="shared" si="2028"/>
        <v>10</v>
      </c>
      <c r="C7236" s="152">
        <f t="shared" si="2029"/>
        <v>29</v>
      </c>
      <c r="D7236" s="152">
        <f t="shared" si="2030"/>
        <v>4</v>
      </c>
      <c r="E7236" s="38" t="str">
        <f t="shared" si="2031"/>
        <v>W</v>
      </c>
      <c r="F7236" s="134">
        <v>22.37</v>
      </c>
      <c r="G7236" s="38" t="str">
        <f t="shared" si="2032"/>
        <v>-</v>
      </c>
      <c r="H7236" s="38">
        <f t="shared" si="2033"/>
        <v>22.37</v>
      </c>
      <c r="K7236" s="133">
        <v>43402.166666666664</v>
      </c>
      <c r="L7236" s="9">
        <f t="shared" si="2016"/>
        <v>10</v>
      </c>
      <c r="M7236" s="9">
        <f t="shared" si="2017"/>
        <v>29</v>
      </c>
      <c r="N7236" s="9">
        <f t="shared" si="2018"/>
        <v>4</v>
      </c>
      <c r="O7236" s="31" t="str">
        <f t="shared" si="2019"/>
        <v/>
      </c>
      <c r="P7236" s="134">
        <v>25.34</v>
      </c>
      <c r="Q7236" s="31" t="str">
        <f t="shared" si="2020"/>
        <v>-</v>
      </c>
      <c r="R7236" s="31">
        <f t="shared" si="2021"/>
        <v>25.34</v>
      </c>
      <c r="U7236" s="133">
        <v>43767.166666666664</v>
      </c>
      <c r="V7236" s="9">
        <f t="shared" si="2022"/>
        <v>10</v>
      </c>
      <c r="W7236" s="9">
        <f t="shared" si="2023"/>
        <v>29</v>
      </c>
      <c r="X7236" s="9">
        <f t="shared" si="2024"/>
        <v>4</v>
      </c>
      <c r="Y7236" s="31" t="str">
        <f t="shared" si="2025"/>
        <v/>
      </c>
      <c r="Z7236" s="134">
        <v>19.63</v>
      </c>
      <c r="AA7236" s="31" t="str">
        <f t="shared" si="2026"/>
        <v>-</v>
      </c>
      <c r="AB7236" s="31">
        <f t="shared" si="2027"/>
        <v>19.63</v>
      </c>
    </row>
    <row r="7237" spans="1:28" x14ac:dyDescent="0.3">
      <c r="A7237" s="133">
        <v>43037.208333333336</v>
      </c>
      <c r="B7237" s="152">
        <f t="shared" si="2028"/>
        <v>10</v>
      </c>
      <c r="C7237" s="152">
        <f t="shared" si="2029"/>
        <v>29</v>
      </c>
      <c r="D7237" s="152">
        <f t="shared" si="2030"/>
        <v>5</v>
      </c>
      <c r="E7237" s="38" t="str">
        <f t="shared" si="2031"/>
        <v>W</v>
      </c>
      <c r="F7237" s="134">
        <v>22.74</v>
      </c>
      <c r="G7237" s="38" t="str">
        <f t="shared" si="2032"/>
        <v>-</v>
      </c>
      <c r="H7237" s="38">
        <f t="shared" si="2033"/>
        <v>22.74</v>
      </c>
      <c r="K7237" s="133">
        <v>43402.208333333336</v>
      </c>
      <c r="L7237" s="9">
        <f t="shared" si="2016"/>
        <v>10</v>
      </c>
      <c r="M7237" s="9">
        <f t="shared" si="2017"/>
        <v>29</v>
      </c>
      <c r="N7237" s="9">
        <f t="shared" si="2018"/>
        <v>5</v>
      </c>
      <c r="O7237" s="31" t="str">
        <f t="shared" si="2019"/>
        <v/>
      </c>
      <c r="P7237" s="134">
        <v>30.06</v>
      </c>
      <c r="Q7237" s="31" t="str">
        <f t="shared" si="2020"/>
        <v>-</v>
      </c>
      <c r="R7237" s="31">
        <f t="shared" si="2021"/>
        <v>30.06</v>
      </c>
      <c r="U7237" s="133">
        <v>43767.208333333336</v>
      </c>
      <c r="V7237" s="9">
        <f t="shared" si="2022"/>
        <v>10</v>
      </c>
      <c r="W7237" s="9">
        <f t="shared" si="2023"/>
        <v>29</v>
      </c>
      <c r="X7237" s="9">
        <f t="shared" si="2024"/>
        <v>5</v>
      </c>
      <c r="Y7237" s="31" t="str">
        <f t="shared" si="2025"/>
        <v/>
      </c>
      <c r="Z7237" s="134">
        <v>22.37</v>
      </c>
      <c r="AA7237" s="31" t="str">
        <f t="shared" si="2026"/>
        <v>-</v>
      </c>
      <c r="AB7237" s="31">
        <f t="shared" si="2027"/>
        <v>22.37</v>
      </c>
    </row>
    <row r="7238" spans="1:28" x14ac:dyDescent="0.3">
      <c r="A7238" s="133">
        <v>43037.25</v>
      </c>
      <c r="B7238" s="152">
        <f t="shared" si="2028"/>
        <v>10</v>
      </c>
      <c r="C7238" s="152">
        <f t="shared" si="2029"/>
        <v>29</v>
      </c>
      <c r="D7238" s="152">
        <f t="shared" si="2030"/>
        <v>6</v>
      </c>
      <c r="E7238" s="38" t="str">
        <f t="shared" si="2031"/>
        <v>W</v>
      </c>
      <c r="F7238" s="134">
        <v>23.55</v>
      </c>
      <c r="G7238" s="38" t="str">
        <f t="shared" si="2032"/>
        <v>-</v>
      </c>
      <c r="H7238" s="38">
        <f t="shared" si="2033"/>
        <v>23.55</v>
      </c>
      <c r="K7238" s="133">
        <v>43402.25</v>
      </c>
      <c r="L7238" s="9">
        <f t="shared" si="2016"/>
        <v>10</v>
      </c>
      <c r="M7238" s="9">
        <f t="shared" si="2017"/>
        <v>29</v>
      </c>
      <c r="N7238" s="9">
        <f t="shared" si="2018"/>
        <v>6</v>
      </c>
      <c r="O7238" s="31" t="str">
        <f t="shared" si="2019"/>
        <v/>
      </c>
      <c r="P7238" s="134">
        <v>46.42</v>
      </c>
      <c r="Q7238" s="31" t="str">
        <f t="shared" si="2020"/>
        <v>-</v>
      </c>
      <c r="R7238" s="31">
        <f t="shared" si="2021"/>
        <v>46.42</v>
      </c>
      <c r="U7238" s="133">
        <v>43767.25</v>
      </c>
      <c r="V7238" s="9">
        <f t="shared" si="2022"/>
        <v>10</v>
      </c>
      <c r="W7238" s="9">
        <f t="shared" si="2023"/>
        <v>29</v>
      </c>
      <c r="X7238" s="9">
        <f t="shared" si="2024"/>
        <v>6</v>
      </c>
      <c r="Y7238" s="31" t="str">
        <f t="shared" si="2025"/>
        <v/>
      </c>
      <c r="Z7238" s="134">
        <v>29.77</v>
      </c>
      <c r="AA7238" s="31" t="str">
        <f t="shared" si="2026"/>
        <v>-</v>
      </c>
      <c r="AB7238" s="31">
        <f t="shared" si="2027"/>
        <v>29.77</v>
      </c>
    </row>
    <row r="7239" spans="1:28" x14ac:dyDescent="0.3">
      <c r="A7239" s="133">
        <v>43037.291666666664</v>
      </c>
      <c r="B7239" s="152">
        <f t="shared" si="2028"/>
        <v>10</v>
      </c>
      <c r="C7239" s="152">
        <f t="shared" si="2029"/>
        <v>29</v>
      </c>
      <c r="D7239" s="152">
        <f t="shared" si="2030"/>
        <v>7</v>
      </c>
      <c r="E7239" s="38" t="str">
        <f t="shared" si="2031"/>
        <v>W</v>
      </c>
      <c r="F7239" s="134">
        <v>23.89</v>
      </c>
      <c r="G7239" s="38" t="str">
        <f t="shared" si="2032"/>
        <v>-</v>
      </c>
      <c r="H7239" s="38">
        <f t="shared" si="2033"/>
        <v>23.89</v>
      </c>
      <c r="K7239" s="133">
        <v>43402.291666666664</v>
      </c>
      <c r="L7239" s="9">
        <f t="shared" si="2016"/>
        <v>10</v>
      </c>
      <c r="M7239" s="9">
        <f t="shared" si="2017"/>
        <v>29</v>
      </c>
      <c r="N7239" s="9">
        <f t="shared" si="2018"/>
        <v>7</v>
      </c>
      <c r="O7239" s="31" t="str">
        <f t="shared" si="2019"/>
        <v/>
      </c>
      <c r="P7239" s="134">
        <v>45.94</v>
      </c>
      <c r="Q7239" s="31" t="str">
        <f t="shared" si="2020"/>
        <v>-</v>
      </c>
      <c r="R7239" s="31">
        <f t="shared" si="2021"/>
        <v>45.94</v>
      </c>
      <c r="U7239" s="133">
        <v>43767.291666666664</v>
      </c>
      <c r="V7239" s="9">
        <f t="shared" si="2022"/>
        <v>10</v>
      </c>
      <c r="W7239" s="9">
        <f t="shared" si="2023"/>
        <v>29</v>
      </c>
      <c r="X7239" s="9">
        <f t="shared" si="2024"/>
        <v>7</v>
      </c>
      <c r="Y7239" s="31" t="str">
        <f t="shared" si="2025"/>
        <v/>
      </c>
      <c r="Z7239" s="134">
        <v>31.13</v>
      </c>
      <c r="AA7239" s="31" t="str">
        <f t="shared" si="2026"/>
        <v>-</v>
      </c>
      <c r="AB7239" s="31">
        <f t="shared" si="2027"/>
        <v>31.13</v>
      </c>
    </row>
    <row r="7240" spans="1:28" x14ac:dyDescent="0.3">
      <c r="A7240" s="133">
        <v>43037.333333333336</v>
      </c>
      <c r="B7240" s="152">
        <f t="shared" si="2028"/>
        <v>10</v>
      </c>
      <c r="C7240" s="152">
        <f t="shared" si="2029"/>
        <v>29</v>
      </c>
      <c r="D7240" s="152">
        <f t="shared" si="2030"/>
        <v>8</v>
      </c>
      <c r="E7240" s="38" t="str">
        <f t="shared" si="2031"/>
        <v>W</v>
      </c>
      <c r="F7240" s="134">
        <v>25.58</v>
      </c>
      <c r="G7240" s="38" t="str">
        <f t="shared" si="2032"/>
        <v>-</v>
      </c>
      <c r="H7240" s="38">
        <f t="shared" si="2033"/>
        <v>25.58</v>
      </c>
      <c r="K7240" s="133">
        <v>43402.333333333336</v>
      </c>
      <c r="L7240" s="9">
        <f t="shared" si="2016"/>
        <v>10</v>
      </c>
      <c r="M7240" s="9">
        <f t="shared" si="2017"/>
        <v>29</v>
      </c>
      <c r="N7240" s="9">
        <f t="shared" si="2018"/>
        <v>8</v>
      </c>
      <c r="O7240" s="31" t="str">
        <f t="shared" si="2019"/>
        <v/>
      </c>
      <c r="P7240" s="134">
        <v>41.72</v>
      </c>
      <c r="Q7240" s="31">
        <f t="shared" si="2020"/>
        <v>41.72</v>
      </c>
      <c r="R7240" s="31" t="str">
        <f t="shared" si="2021"/>
        <v>-</v>
      </c>
      <c r="U7240" s="133">
        <v>43767.333333333336</v>
      </c>
      <c r="V7240" s="9">
        <f t="shared" si="2022"/>
        <v>10</v>
      </c>
      <c r="W7240" s="9">
        <f t="shared" si="2023"/>
        <v>29</v>
      </c>
      <c r="X7240" s="9">
        <f t="shared" si="2024"/>
        <v>8</v>
      </c>
      <c r="Y7240" s="31" t="str">
        <f t="shared" si="2025"/>
        <v/>
      </c>
      <c r="Z7240" s="134">
        <v>28.37</v>
      </c>
      <c r="AA7240" s="31">
        <f t="shared" si="2026"/>
        <v>28.37</v>
      </c>
      <c r="AB7240" s="31" t="str">
        <f t="shared" si="2027"/>
        <v>-</v>
      </c>
    </row>
    <row r="7241" spans="1:28" x14ac:dyDescent="0.3">
      <c r="A7241" s="133">
        <v>43037.375</v>
      </c>
      <c r="B7241" s="152">
        <f t="shared" si="2028"/>
        <v>10</v>
      </c>
      <c r="C7241" s="152">
        <f t="shared" si="2029"/>
        <v>29</v>
      </c>
      <c r="D7241" s="152">
        <f t="shared" si="2030"/>
        <v>9</v>
      </c>
      <c r="E7241" s="38" t="str">
        <f t="shared" si="2031"/>
        <v>W</v>
      </c>
      <c r="F7241" s="134">
        <v>28.45</v>
      </c>
      <c r="G7241" s="38" t="str">
        <f t="shared" si="2032"/>
        <v>-</v>
      </c>
      <c r="H7241" s="38">
        <f t="shared" si="2033"/>
        <v>28.45</v>
      </c>
      <c r="K7241" s="133">
        <v>43402.375</v>
      </c>
      <c r="L7241" s="9">
        <f t="shared" ref="L7241:L7304" si="2034">MONTH(K7241)</f>
        <v>10</v>
      </c>
      <c r="M7241" s="9">
        <f t="shared" ref="M7241:M7304" si="2035">DAY(K7241)</f>
        <v>29</v>
      </c>
      <c r="N7241" s="9">
        <f t="shared" ref="N7241:N7304" si="2036">HOUR(K7241)</f>
        <v>9</v>
      </c>
      <c r="O7241" s="31" t="str">
        <f t="shared" ref="O7241:O7304" si="2037">IF(WEEKDAY(K7241,2)&gt;5,"W","")</f>
        <v/>
      </c>
      <c r="P7241" s="134">
        <v>41.23</v>
      </c>
      <c r="Q7241" s="31">
        <f t="shared" ref="Q7241:Q7304" si="2038">IF(AND($L7241&gt;=$L$5,$L7241&lt;=$M$5),IF($O7241&lt;&gt;"W",IF(AND($N7241&gt;=$N$5,$N7241&lt;$P$5),$P7241,"-"),"-"),"-")</f>
        <v>41.23</v>
      </c>
      <c r="R7241" s="31" t="str">
        <f t="shared" ref="R7241:R7304" si="2039">IF(Q7241="-",P7241,"-")</f>
        <v>-</v>
      </c>
      <c r="U7241" s="133">
        <v>43767.375</v>
      </c>
      <c r="V7241" s="9">
        <f t="shared" ref="V7241:V7304" si="2040">MONTH(U7241)</f>
        <v>10</v>
      </c>
      <c r="W7241" s="9">
        <f t="shared" ref="W7241:W7304" si="2041">DAY(U7241)</f>
        <v>29</v>
      </c>
      <c r="X7241" s="9">
        <f t="shared" ref="X7241:X7304" si="2042">HOUR(U7241)</f>
        <v>9</v>
      </c>
      <c r="Y7241" s="31" t="str">
        <f t="shared" ref="Y7241:Y7304" si="2043">IF(WEEKDAY(U7241,2)&gt;5,"W","")</f>
        <v/>
      </c>
      <c r="Z7241" s="134">
        <v>28.07</v>
      </c>
      <c r="AA7241" s="31">
        <f t="shared" ref="AA7241:AA7304" si="2044">IF(AND($V7241&gt;=$V$5,$V7241&lt;=$W$5),IF($Y7241&lt;&gt;"W",IF(AND($X7241&gt;=$X$5,$X7241&lt;$Z$5),$Z7241,"-"),"-"),"-")</f>
        <v>28.07</v>
      </c>
      <c r="AB7241" s="31" t="str">
        <f t="shared" ref="AB7241:AB7304" si="2045">IF(AA7241="-",Z7241,"-")</f>
        <v>-</v>
      </c>
    </row>
    <row r="7242" spans="1:28" x14ac:dyDescent="0.3">
      <c r="A7242" s="133">
        <v>43037.416666666664</v>
      </c>
      <c r="B7242" s="152">
        <f t="shared" ref="B7242:B7305" si="2046">MONTH(A7242)</f>
        <v>10</v>
      </c>
      <c r="C7242" s="152">
        <f t="shared" ref="C7242:C7305" si="2047">DAY(A7242)</f>
        <v>29</v>
      </c>
      <c r="D7242" s="152">
        <f t="shared" ref="D7242:D7305" si="2048">HOUR(A7242)</f>
        <v>10</v>
      </c>
      <c r="E7242" s="38" t="str">
        <f t="shared" ref="E7242:E7305" si="2049">IF(WEEKDAY(A7242,2)&gt;5,"W","")</f>
        <v>W</v>
      </c>
      <c r="F7242" s="134">
        <v>32.04</v>
      </c>
      <c r="G7242" s="38" t="str">
        <f t="shared" ref="G7242:G7305" si="2050">IF(AND($B7242&gt;=$B$5,$B7242&lt;=$C$5),IF($E7242&lt;&gt;"W",IF(AND($D7242&gt;=$D$5,$D7242&lt;$F$5),$F7242,"-"),"-"),"-")</f>
        <v>-</v>
      </c>
      <c r="H7242" s="38">
        <f t="shared" ref="H7242:H7305" si="2051">IF(G7242="-",F7242,"-")</f>
        <v>32.04</v>
      </c>
      <c r="K7242" s="133">
        <v>43402.416666666664</v>
      </c>
      <c r="L7242" s="9">
        <f t="shared" si="2034"/>
        <v>10</v>
      </c>
      <c r="M7242" s="9">
        <f t="shared" si="2035"/>
        <v>29</v>
      </c>
      <c r="N7242" s="9">
        <f t="shared" si="2036"/>
        <v>10</v>
      </c>
      <c r="O7242" s="31" t="str">
        <f t="shared" si="2037"/>
        <v/>
      </c>
      <c r="P7242" s="134">
        <v>42.16</v>
      </c>
      <c r="Q7242" s="31">
        <f t="shared" si="2038"/>
        <v>42.16</v>
      </c>
      <c r="R7242" s="31" t="str">
        <f t="shared" si="2039"/>
        <v>-</v>
      </c>
      <c r="U7242" s="133">
        <v>43767.416666666664</v>
      </c>
      <c r="V7242" s="9">
        <f t="shared" si="2040"/>
        <v>10</v>
      </c>
      <c r="W7242" s="9">
        <f t="shared" si="2041"/>
        <v>29</v>
      </c>
      <c r="X7242" s="9">
        <f t="shared" si="2042"/>
        <v>10</v>
      </c>
      <c r="Y7242" s="31" t="str">
        <f t="shared" si="2043"/>
        <v/>
      </c>
      <c r="Z7242" s="134">
        <v>28.49</v>
      </c>
      <c r="AA7242" s="31">
        <f t="shared" si="2044"/>
        <v>28.49</v>
      </c>
      <c r="AB7242" s="31" t="str">
        <f t="shared" si="2045"/>
        <v>-</v>
      </c>
    </row>
    <row r="7243" spans="1:28" x14ac:dyDescent="0.3">
      <c r="A7243" s="133">
        <v>43037.458333333336</v>
      </c>
      <c r="B7243" s="152">
        <f t="shared" si="2046"/>
        <v>10</v>
      </c>
      <c r="C7243" s="152">
        <f t="shared" si="2047"/>
        <v>29</v>
      </c>
      <c r="D7243" s="152">
        <f t="shared" si="2048"/>
        <v>11</v>
      </c>
      <c r="E7243" s="38" t="str">
        <f t="shared" si="2049"/>
        <v>W</v>
      </c>
      <c r="F7243" s="134">
        <v>29.81</v>
      </c>
      <c r="G7243" s="38" t="str">
        <f t="shared" si="2050"/>
        <v>-</v>
      </c>
      <c r="H7243" s="38">
        <f t="shared" si="2051"/>
        <v>29.81</v>
      </c>
      <c r="K7243" s="133">
        <v>43402.458333333336</v>
      </c>
      <c r="L7243" s="9">
        <f t="shared" si="2034"/>
        <v>10</v>
      </c>
      <c r="M7243" s="9">
        <f t="shared" si="2035"/>
        <v>29</v>
      </c>
      <c r="N7243" s="9">
        <f t="shared" si="2036"/>
        <v>11</v>
      </c>
      <c r="O7243" s="31" t="str">
        <f t="shared" si="2037"/>
        <v/>
      </c>
      <c r="P7243" s="134">
        <v>38.659999999999997</v>
      </c>
      <c r="Q7243" s="31">
        <f t="shared" si="2038"/>
        <v>38.659999999999997</v>
      </c>
      <c r="R7243" s="31" t="str">
        <f t="shared" si="2039"/>
        <v>-</v>
      </c>
      <c r="U7243" s="133">
        <v>43767.458333333336</v>
      </c>
      <c r="V7243" s="9">
        <f t="shared" si="2040"/>
        <v>10</v>
      </c>
      <c r="W7243" s="9">
        <f t="shared" si="2041"/>
        <v>29</v>
      </c>
      <c r="X7243" s="9">
        <f t="shared" si="2042"/>
        <v>11</v>
      </c>
      <c r="Y7243" s="31" t="str">
        <f t="shared" si="2043"/>
        <v/>
      </c>
      <c r="Z7243" s="134">
        <v>28.99</v>
      </c>
      <c r="AA7243" s="31">
        <f t="shared" si="2044"/>
        <v>28.99</v>
      </c>
      <c r="AB7243" s="31" t="str">
        <f t="shared" si="2045"/>
        <v>-</v>
      </c>
    </row>
    <row r="7244" spans="1:28" x14ac:dyDescent="0.3">
      <c r="A7244" s="133">
        <v>43037.5</v>
      </c>
      <c r="B7244" s="152">
        <f t="shared" si="2046"/>
        <v>10</v>
      </c>
      <c r="C7244" s="152">
        <f t="shared" si="2047"/>
        <v>29</v>
      </c>
      <c r="D7244" s="152">
        <f t="shared" si="2048"/>
        <v>12</v>
      </c>
      <c r="E7244" s="38" t="str">
        <f t="shared" si="2049"/>
        <v>W</v>
      </c>
      <c r="F7244" s="134">
        <v>27.87</v>
      </c>
      <c r="G7244" s="38" t="str">
        <f t="shared" si="2050"/>
        <v>-</v>
      </c>
      <c r="H7244" s="38">
        <f t="shared" si="2051"/>
        <v>27.87</v>
      </c>
      <c r="K7244" s="133">
        <v>43402.5</v>
      </c>
      <c r="L7244" s="9">
        <f t="shared" si="2034"/>
        <v>10</v>
      </c>
      <c r="M7244" s="9">
        <f t="shared" si="2035"/>
        <v>29</v>
      </c>
      <c r="N7244" s="9">
        <f t="shared" si="2036"/>
        <v>12</v>
      </c>
      <c r="O7244" s="31" t="str">
        <f t="shared" si="2037"/>
        <v/>
      </c>
      <c r="P7244" s="134">
        <v>38.32</v>
      </c>
      <c r="Q7244" s="31">
        <f t="shared" si="2038"/>
        <v>38.32</v>
      </c>
      <c r="R7244" s="31" t="str">
        <f t="shared" si="2039"/>
        <v>-</v>
      </c>
      <c r="U7244" s="133">
        <v>43767.5</v>
      </c>
      <c r="V7244" s="9">
        <f t="shared" si="2040"/>
        <v>10</v>
      </c>
      <c r="W7244" s="9">
        <f t="shared" si="2041"/>
        <v>29</v>
      </c>
      <c r="X7244" s="9">
        <f t="shared" si="2042"/>
        <v>12</v>
      </c>
      <c r="Y7244" s="31" t="str">
        <f t="shared" si="2043"/>
        <v/>
      </c>
      <c r="Z7244" s="134">
        <v>29.21</v>
      </c>
      <c r="AA7244" s="31">
        <f t="shared" si="2044"/>
        <v>29.21</v>
      </c>
      <c r="AB7244" s="31" t="str">
        <f t="shared" si="2045"/>
        <v>-</v>
      </c>
    </row>
    <row r="7245" spans="1:28" x14ac:dyDescent="0.3">
      <c r="A7245" s="133">
        <v>43037.541666666664</v>
      </c>
      <c r="B7245" s="152">
        <f t="shared" si="2046"/>
        <v>10</v>
      </c>
      <c r="C7245" s="152">
        <f t="shared" si="2047"/>
        <v>29</v>
      </c>
      <c r="D7245" s="152">
        <f t="shared" si="2048"/>
        <v>13</v>
      </c>
      <c r="E7245" s="38" t="str">
        <f t="shared" si="2049"/>
        <v>W</v>
      </c>
      <c r="F7245" s="134">
        <v>26.9</v>
      </c>
      <c r="G7245" s="38" t="str">
        <f t="shared" si="2050"/>
        <v>-</v>
      </c>
      <c r="H7245" s="38">
        <f t="shared" si="2051"/>
        <v>26.9</v>
      </c>
      <c r="K7245" s="133">
        <v>43402.541666666664</v>
      </c>
      <c r="L7245" s="9">
        <f t="shared" si="2034"/>
        <v>10</v>
      </c>
      <c r="M7245" s="9">
        <f t="shared" si="2035"/>
        <v>29</v>
      </c>
      <c r="N7245" s="9">
        <f t="shared" si="2036"/>
        <v>13</v>
      </c>
      <c r="O7245" s="31" t="str">
        <f t="shared" si="2037"/>
        <v/>
      </c>
      <c r="P7245" s="134">
        <v>36.36</v>
      </c>
      <c r="Q7245" s="31">
        <f t="shared" si="2038"/>
        <v>36.36</v>
      </c>
      <c r="R7245" s="31" t="str">
        <f t="shared" si="2039"/>
        <v>-</v>
      </c>
      <c r="U7245" s="133">
        <v>43767.541666666664</v>
      </c>
      <c r="V7245" s="9">
        <f t="shared" si="2040"/>
        <v>10</v>
      </c>
      <c r="W7245" s="9">
        <f t="shared" si="2041"/>
        <v>29</v>
      </c>
      <c r="X7245" s="9">
        <f t="shared" si="2042"/>
        <v>13</v>
      </c>
      <c r="Y7245" s="31" t="str">
        <f t="shared" si="2043"/>
        <v/>
      </c>
      <c r="Z7245" s="134">
        <v>28.64</v>
      </c>
      <c r="AA7245" s="31">
        <f t="shared" si="2044"/>
        <v>28.64</v>
      </c>
      <c r="AB7245" s="31" t="str">
        <f t="shared" si="2045"/>
        <v>-</v>
      </c>
    </row>
    <row r="7246" spans="1:28" x14ac:dyDescent="0.3">
      <c r="A7246" s="133">
        <v>43037.583333333336</v>
      </c>
      <c r="B7246" s="152">
        <f t="shared" si="2046"/>
        <v>10</v>
      </c>
      <c r="C7246" s="152">
        <f t="shared" si="2047"/>
        <v>29</v>
      </c>
      <c r="D7246" s="152">
        <f t="shared" si="2048"/>
        <v>14</v>
      </c>
      <c r="E7246" s="38" t="str">
        <f t="shared" si="2049"/>
        <v>W</v>
      </c>
      <c r="F7246" s="134">
        <v>25.58</v>
      </c>
      <c r="G7246" s="38" t="str">
        <f t="shared" si="2050"/>
        <v>-</v>
      </c>
      <c r="H7246" s="38">
        <f t="shared" si="2051"/>
        <v>25.58</v>
      </c>
      <c r="K7246" s="133">
        <v>43402.583333333336</v>
      </c>
      <c r="L7246" s="9">
        <f t="shared" si="2034"/>
        <v>10</v>
      </c>
      <c r="M7246" s="9">
        <f t="shared" si="2035"/>
        <v>29</v>
      </c>
      <c r="N7246" s="9">
        <f t="shared" si="2036"/>
        <v>14</v>
      </c>
      <c r="O7246" s="31" t="str">
        <f t="shared" si="2037"/>
        <v/>
      </c>
      <c r="P7246" s="134">
        <v>35.049999999999997</v>
      </c>
      <c r="Q7246" s="31">
        <f t="shared" si="2038"/>
        <v>35.049999999999997</v>
      </c>
      <c r="R7246" s="31" t="str">
        <f t="shared" si="2039"/>
        <v>-</v>
      </c>
      <c r="U7246" s="133">
        <v>43767.583333333336</v>
      </c>
      <c r="V7246" s="9">
        <f t="shared" si="2040"/>
        <v>10</v>
      </c>
      <c r="W7246" s="9">
        <f t="shared" si="2041"/>
        <v>29</v>
      </c>
      <c r="X7246" s="9">
        <f t="shared" si="2042"/>
        <v>14</v>
      </c>
      <c r="Y7246" s="31" t="str">
        <f t="shared" si="2043"/>
        <v/>
      </c>
      <c r="Z7246" s="134">
        <v>28.1</v>
      </c>
      <c r="AA7246" s="31">
        <f t="shared" si="2044"/>
        <v>28.1</v>
      </c>
      <c r="AB7246" s="31" t="str">
        <f t="shared" si="2045"/>
        <v>-</v>
      </c>
    </row>
    <row r="7247" spans="1:28" x14ac:dyDescent="0.3">
      <c r="A7247" s="133">
        <v>43037.625</v>
      </c>
      <c r="B7247" s="152">
        <f t="shared" si="2046"/>
        <v>10</v>
      </c>
      <c r="C7247" s="152">
        <f t="shared" si="2047"/>
        <v>29</v>
      </c>
      <c r="D7247" s="152">
        <f t="shared" si="2048"/>
        <v>15</v>
      </c>
      <c r="E7247" s="38" t="str">
        <f t="shared" si="2049"/>
        <v>W</v>
      </c>
      <c r="F7247" s="134">
        <v>25.04</v>
      </c>
      <c r="G7247" s="38" t="str">
        <f t="shared" si="2050"/>
        <v>-</v>
      </c>
      <c r="H7247" s="38">
        <f t="shared" si="2051"/>
        <v>25.04</v>
      </c>
      <c r="K7247" s="133">
        <v>43402.625</v>
      </c>
      <c r="L7247" s="9">
        <f t="shared" si="2034"/>
        <v>10</v>
      </c>
      <c r="M7247" s="9">
        <f t="shared" si="2035"/>
        <v>29</v>
      </c>
      <c r="N7247" s="9">
        <f t="shared" si="2036"/>
        <v>15</v>
      </c>
      <c r="O7247" s="31" t="str">
        <f t="shared" si="2037"/>
        <v/>
      </c>
      <c r="P7247" s="134">
        <v>33.770000000000003</v>
      </c>
      <c r="Q7247" s="31">
        <f t="shared" si="2038"/>
        <v>33.770000000000003</v>
      </c>
      <c r="R7247" s="31" t="str">
        <f t="shared" si="2039"/>
        <v>-</v>
      </c>
      <c r="U7247" s="133">
        <v>43767.625</v>
      </c>
      <c r="V7247" s="9">
        <f t="shared" si="2040"/>
        <v>10</v>
      </c>
      <c r="W7247" s="9">
        <f t="shared" si="2041"/>
        <v>29</v>
      </c>
      <c r="X7247" s="9">
        <f t="shared" si="2042"/>
        <v>15</v>
      </c>
      <c r="Y7247" s="31" t="str">
        <f t="shared" si="2043"/>
        <v/>
      </c>
      <c r="Z7247" s="134">
        <v>27.27</v>
      </c>
      <c r="AA7247" s="31">
        <f t="shared" si="2044"/>
        <v>27.27</v>
      </c>
      <c r="AB7247" s="31" t="str">
        <f t="shared" si="2045"/>
        <v>-</v>
      </c>
    </row>
    <row r="7248" spans="1:28" x14ac:dyDescent="0.3">
      <c r="A7248" s="133">
        <v>43037.666666666664</v>
      </c>
      <c r="B7248" s="152">
        <f t="shared" si="2046"/>
        <v>10</v>
      </c>
      <c r="C7248" s="152">
        <f t="shared" si="2047"/>
        <v>29</v>
      </c>
      <c r="D7248" s="152">
        <f t="shared" si="2048"/>
        <v>16</v>
      </c>
      <c r="E7248" s="38" t="str">
        <f t="shared" si="2049"/>
        <v>W</v>
      </c>
      <c r="F7248" s="134">
        <v>25.88</v>
      </c>
      <c r="G7248" s="38" t="str">
        <f t="shared" si="2050"/>
        <v>-</v>
      </c>
      <c r="H7248" s="38">
        <f t="shared" si="2051"/>
        <v>25.88</v>
      </c>
      <c r="K7248" s="133">
        <v>43402.666666666664</v>
      </c>
      <c r="L7248" s="9">
        <f t="shared" si="2034"/>
        <v>10</v>
      </c>
      <c r="M7248" s="9">
        <f t="shared" si="2035"/>
        <v>29</v>
      </c>
      <c r="N7248" s="9">
        <f t="shared" si="2036"/>
        <v>16</v>
      </c>
      <c r="O7248" s="31" t="str">
        <f t="shared" si="2037"/>
        <v/>
      </c>
      <c r="P7248" s="134">
        <v>34.82</v>
      </c>
      <c r="Q7248" s="31">
        <f t="shared" si="2038"/>
        <v>34.82</v>
      </c>
      <c r="R7248" s="31" t="str">
        <f t="shared" si="2039"/>
        <v>-</v>
      </c>
      <c r="U7248" s="133">
        <v>43767.666666666664</v>
      </c>
      <c r="V7248" s="9">
        <f t="shared" si="2040"/>
        <v>10</v>
      </c>
      <c r="W7248" s="9">
        <f t="shared" si="2041"/>
        <v>29</v>
      </c>
      <c r="X7248" s="9">
        <f t="shared" si="2042"/>
        <v>16</v>
      </c>
      <c r="Y7248" s="31" t="str">
        <f t="shared" si="2043"/>
        <v/>
      </c>
      <c r="Z7248" s="134">
        <v>27.87</v>
      </c>
      <c r="AA7248" s="31">
        <f t="shared" si="2044"/>
        <v>27.87</v>
      </c>
      <c r="AB7248" s="31" t="str">
        <f t="shared" si="2045"/>
        <v>-</v>
      </c>
    </row>
    <row r="7249" spans="1:28" x14ac:dyDescent="0.3">
      <c r="A7249" s="133">
        <v>43037.708333333336</v>
      </c>
      <c r="B7249" s="152">
        <f t="shared" si="2046"/>
        <v>10</v>
      </c>
      <c r="C7249" s="152">
        <f t="shared" si="2047"/>
        <v>29</v>
      </c>
      <c r="D7249" s="152">
        <f t="shared" si="2048"/>
        <v>17</v>
      </c>
      <c r="E7249" s="38" t="str">
        <f t="shared" si="2049"/>
        <v>W</v>
      </c>
      <c r="F7249" s="134">
        <v>30.69</v>
      </c>
      <c r="G7249" s="38" t="str">
        <f t="shared" si="2050"/>
        <v>-</v>
      </c>
      <c r="H7249" s="38">
        <f t="shared" si="2051"/>
        <v>30.69</v>
      </c>
      <c r="K7249" s="133">
        <v>43402.708333333336</v>
      </c>
      <c r="L7249" s="9">
        <f t="shared" si="2034"/>
        <v>10</v>
      </c>
      <c r="M7249" s="9">
        <f t="shared" si="2035"/>
        <v>29</v>
      </c>
      <c r="N7249" s="9">
        <f t="shared" si="2036"/>
        <v>17</v>
      </c>
      <c r="O7249" s="31" t="str">
        <f t="shared" si="2037"/>
        <v/>
      </c>
      <c r="P7249" s="134">
        <v>37.6</v>
      </c>
      <c r="Q7249" s="31" t="str">
        <f t="shared" si="2038"/>
        <v>-</v>
      </c>
      <c r="R7249" s="31">
        <f t="shared" si="2039"/>
        <v>37.6</v>
      </c>
      <c r="U7249" s="133">
        <v>43767.708333333336</v>
      </c>
      <c r="V7249" s="9">
        <f t="shared" si="2040"/>
        <v>10</v>
      </c>
      <c r="W7249" s="9">
        <f t="shared" si="2041"/>
        <v>29</v>
      </c>
      <c r="X7249" s="9">
        <f t="shared" si="2042"/>
        <v>17</v>
      </c>
      <c r="Y7249" s="31" t="str">
        <f t="shared" si="2043"/>
        <v/>
      </c>
      <c r="Z7249" s="134">
        <v>30.44</v>
      </c>
      <c r="AA7249" s="31" t="str">
        <f t="shared" si="2044"/>
        <v>-</v>
      </c>
      <c r="AB7249" s="31">
        <f t="shared" si="2045"/>
        <v>30.44</v>
      </c>
    </row>
    <row r="7250" spans="1:28" x14ac:dyDescent="0.3">
      <c r="A7250" s="133">
        <v>43037.75</v>
      </c>
      <c r="B7250" s="152">
        <f t="shared" si="2046"/>
        <v>10</v>
      </c>
      <c r="C7250" s="152">
        <f t="shared" si="2047"/>
        <v>29</v>
      </c>
      <c r="D7250" s="152">
        <f t="shared" si="2048"/>
        <v>18</v>
      </c>
      <c r="E7250" s="38" t="str">
        <f t="shared" si="2049"/>
        <v>W</v>
      </c>
      <c r="F7250" s="134">
        <v>39.14</v>
      </c>
      <c r="G7250" s="38" t="str">
        <f t="shared" si="2050"/>
        <v>-</v>
      </c>
      <c r="H7250" s="38">
        <f t="shared" si="2051"/>
        <v>39.14</v>
      </c>
      <c r="K7250" s="133">
        <v>43402.75</v>
      </c>
      <c r="L7250" s="9">
        <f t="shared" si="2034"/>
        <v>10</v>
      </c>
      <c r="M7250" s="9">
        <f t="shared" si="2035"/>
        <v>29</v>
      </c>
      <c r="N7250" s="9">
        <f t="shared" si="2036"/>
        <v>18</v>
      </c>
      <c r="O7250" s="31" t="str">
        <f t="shared" si="2037"/>
        <v/>
      </c>
      <c r="P7250" s="134">
        <v>50.15</v>
      </c>
      <c r="Q7250" s="31" t="str">
        <f t="shared" si="2038"/>
        <v>-</v>
      </c>
      <c r="R7250" s="31">
        <f t="shared" si="2039"/>
        <v>50.15</v>
      </c>
      <c r="U7250" s="133">
        <v>43767.75</v>
      </c>
      <c r="V7250" s="9">
        <f t="shared" si="2040"/>
        <v>10</v>
      </c>
      <c r="W7250" s="9">
        <f t="shared" si="2041"/>
        <v>29</v>
      </c>
      <c r="X7250" s="9">
        <f t="shared" si="2042"/>
        <v>18</v>
      </c>
      <c r="Y7250" s="31" t="str">
        <f t="shared" si="2043"/>
        <v/>
      </c>
      <c r="Z7250" s="134">
        <v>35.79</v>
      </c>
      <c r="AA7250" s="31" t="str">
        <f t="shared" si="2044"/>
        <v>-</v>
      </c>
      <c r="AB7250" s="31">
        <f t="shared" si="2045"/>
        <v>35.79</v>
      </c>
    </row>
    <row r="7251" spans="1:28" x14ac:dyDescent="0.3">
      <c r="A7251" s="133">
        <v>43037.791666666664</v>
      </c>
      <c r="B7251" s="152">
        <f t="shared" si="2046"/>
        <v>10</v>
      </c>
      <c r="C7251" s="152">
        <f t="shared" si="2047"/>
        <v>29</v>
      </c>
      <c r="D7251" s="152">
        <f t="shared" si="2048"/>
        <v>19</v>
      </c>
      <c r="E7251" s="38" t="str">
        <f t="shared" si="2049"/>
        <v>W</v>
      </c>
      <c r="F7251" s="134">
        <v>39.450000000000003</v>
      </c>
      <c r="G7251" s="38" t="str">
        <f t="shared" si="2050"/>
        <v>-</v>
      </c>
      <c r="H7251" s="38">
        <f t="shared" si="2051"/>
        <v>39.450000000000003</v>
      </c>
      <c r="K7251" s="133">
        <v>43402.791666666664</v>
      </c>
      <c r="L7251" s="9">
        <f t="shared" si="2034"/>
        <v>10</v>
      </c>
      <c r="M7251" s="9">
        <f t="shared" si="2035"/>
        <v>29</v>
      </c>
      <c r="N7251" s="9">
        <f t="shared" si="2036"/>
        <v>19</v>
      </c>
      <c r="O7251" s="31" t="str">
        <f t="shared" si="2037"/>
        <v/>
      </c>
      <c r="P7251" s="134">
        <v>52.07</v>
      </c>
      <c r="Q7251" s="31" t="str">
        <f t="shared" si="2038"/>
        <v>-</v>
      </c>
      <c r="R7251" s="31">
        <f t="shared" si="2039"/>
        <v>52.07</v>
      </c>
      <c r="U7251" s="133">
        <v>43767.791666666664</v>
      </c>
      <c r="V7251" s="9">
        <f t="shared" si="2040"/>
        <v>10</v>
      </c>
      <c r="W7251" s="9">
        <f t="shared" si="2041"/>
        <v>29</v>
      </c>
      <c r="X7251" s="9">
        <f t="shared" si="2042"/>
        <v>19</v>
      </c>
      <c r="Y7251" s="31" t="str">
        <f t="shared" si="2043"/>
        <v/>
      </c>
      <c r="Z7251" s="134">
        <v>35.520000000000003</v>
      </c>
      <c r="AA7251" s="31" t="str">
        <f t="shared" si="2044"/>
        <v>-</v>
      </c>
      <c r="AB7251" s="31">
        <f t="shared" si="2045"/>
        <v>35.520000000000003</v>
      </c>
    </row>
    <row r="7252" spans="1:28" x14ac:dyDescent="0.3">
      <c r="A7252" s="133">
        <v>43037.833333333336</v>
      </c>
      <c r="B7252" s="152">
        <f t="shared" si="2046"/>
        <v>10</v>
      </c>
      <c r="C7252" s="152">
        <f t="shared" si="2047"/>
        <v>29</v>
      </c>
      <c r="D7252" s="152">
        <f t="shared" si="2048"/>
        <v>20</v>
      </c>
      <c r="E7252" s="38" t="str">
        <f t="shared" si="2049"/>
        <v>W</v>
      </c>
      <c r="F7252" s="134">
        <v>38.659999999999997</v>
      </c>
      <c r="G7252" s="38" t="str">
        <f t="shared" si="2050"/>
        <v>-</v>
      </c>
      <c r="H7252" s="38">
        <f t="shared" si="2051"/>
        <v>38.659999999999997</v>
      </c>
      <c r="K7252" s="133">
        <v>43402.833333333336</v>
      </c>
      <c r="L7252" s="9">
        <f t="shared" si="2034"/>
        <v>10</v>
      </c>
      <c r="M7252" s="9">
        <f t="shared" si="2035"/>
        <v>29</v>
      </c>
      <c r="N7252" s="9">
        <f t="shared" si="2036"/>
        <v>20</v>
      </c>
      <c r="O7252" s="31" t="str">
        <f t="shared" si="2037"/>
        <v/>
      </c>
      <c r="P7252" s="134">
        <v>41.61</v>
      </c>
      <c r="Q7252" s="31" t="str">
        <f t="shared" si="2038"/>
        <v>-</v>
      </c>
      <c r="R7252" s="31">
        <f t="shared" si="2039"/>
        <v>41.61</v>
      </c>
      <c r="U7252" s="133">
        <v>43767.833333333336</v>
      </c>
      <c r="V7252" s="9">
        <f t="shared" si="2040"/>
        <v>10</v>
      </c>
      <c r="W7252" s="9">
        <f t="shared" si="2041"/>
        <v>29</v>
      </c>
      <c r="X7252" s="9">
        <f t="shared" si="2042"/>
        <v>20</v>
      </c>
      <c r="Y7252" s="31" t="str">
        <f t="shared" si="2043"/>
        <v/>
      </c>
      <c r="Z7252" s="134">
        <v>30.83</v>
      </c>
      <c r="AA7252" s="31" t="str">
        <f t="shared" si="2044"/>
        <v>-</v>
      </c>
      <c r="AB7252" s="31">
        <f t="shared" si="2045"/>
        <v>30.83</v>
      </c>
    </row>
    <row r="7253" spans="1:28" x14ac:dyDescent="0.3">
      <c r="A7253" s="133">
        <v>43037.875</v>
      </c>
      <c r="B7253" s="152">
        <f t="shared" si="2046"/>
        <v>10</v>
      </c>
      <c r="C7253" s="152">
        <f t="shared" si="2047"/>
        <v>29</v>
      </c>
      <c r="D7253" s="152">
        <f t="shared" si="2048"/>
        <v>21</v>
      </c>
      <c r="E7253" s="38" t="str">
        <f t="shared" si="2049"/>
        <v>W</v>
      </c>
      <c r="F7253" s="134">
        <v>30.6</v>
      </c>
      <c r="G7253" s="38" t="str">
        <f t="shared" si="2050"/>
        <v>-</v>
      </c>
      <c r="H7253" s="38">
        <f t="shared" si="2051"/>
        <v>30.6</v>
      </c>
      <c r="K7253" s="133">
        <v>43402.875</v>
      </c>
      <c r="L7253" s="9">
        <f t="shared" si="2034"/>
        <v>10</v>
      </c>
      <c r="M7253" s="9">
        <f t="shared" si="2035"/>
        <v>29</v>
      </c>
      <c r="N7253" s="9">
        <f t="shared" si="2036"/>
        <v>21</v>
      </c>
      <c r="O7253" s="31" t="str">
        <f t="shared" si="2037"/>
        <v/>
      </c>
      <c r="P7253" s="134">
        <v>36.840000000000003</v>
      </c>
      <c r="Q7253" s="31" t="str">
        <f t="shared" si="2038"/>
        <v>-</v>
      </c>
      <c r="R7253" s="31">
        <f t="shared" si="2039"/>
        <v>36.840000000000003</v>
      </c>
      <c r="U7253" s="133">
        <v>43767.875</v>
      </c>
      <c r="V7253" s="9">
        <f t="shared" si="2040"/>
        <v>10</v>
      </c>
      <c r="W7253" s="9">
        <f t="shared" si="2041"/>
        <v>29</v>
      </c>
      <c r="X7253" s="9">
        <f t="shared" si="2042"/>
        <v>21</v>
      </c>
      <c r="Y7253" s="31" t="str">
        <f t="shared" si="2043"/>
        <v/>
      </c>
      <c r="Z7253" s="134">
        <v>27.82</v>
      </c>
      <c r="AA7253" s="31" t="str">
        <f t="shared" si="2044"/>
        <v>-</v>
      </c>
      <c r="AB7253" s="31">
        <f t="shared" si="2045"/>
        <v>27.82</v>
      </c>
    </row>
    <row r="7254" spans="1:28" x14ac:dyDescent="0.3">
      <c r="A7254" s="133">
        <v>43037.916666666664</v>
      </c>
      <c r="B7254" s="152">
        <f t="shared" si="2046"/>
        <v>10</v>
      </c>
      <c r="C7254" s="152">
        <f t="shared" si="2047"/>
        <v>29</v>
      </c>
      <c r="D7254" s="152">
        <f t="shared" si="2048"/>
        <v>22</v>
      </c>
      <c r="E7254" s="38" t="str">
        <f t="shared" si="2049"/>
        <v>W</v>
      </c>
      <c r="F7254" s="134">
        <v>24.06</v>
      </c>
      <c r="G7254" s="38" t="str">
        <f t="shared" si="2050"/>
        <v>-</v>
      </c>
      <c r="H7254" s="38">
        <f t="shared" si="2051"/>
        <v>24.06</v>
      </c>
      <c r="K7254" s="133">
        <v>43402.916666666664</v>
      </c>
      <c r="L7254" s="9">
        <f t="shared" si="2034"/>
        <v>10</v>
      </c>
      <c r="M7254" s="9">
        <f t="shared" si="2035"/>
        <v>29</v>
      </c>
      <c r="N7254" s="9">
        <f t="shared" si="2036"/>
        <v>22</v>
      </c>
      <c r="O7254" s="31" t="str">
        <f t="shared" si="2037"/>
        <v/>
      </c>
      <c r="P7254" s="134">
        <v>29.27</v>
      </c>
      <c r="Q7254" s="31" t="str">
        <f t="shared" si="2038"/>
        <v>-</v>
      </c>
      <c r="R7254" s="31">
        <f t="shared" si="2039"/>
        <v>29.27</v>
      </c>
      <c r="U7254" s="133">
        <v>43767.916666666664</v>
      </c>
      <c r="V7254" s="9">
        <f t="shared" si="2040"/>
        <v>10</v>
      </c>
      <c r="W7254" s="9">
        <f t="shared" si="2041"/>
        <v>29</v>
      </c>
      <c r="X7254" s="9">
        <f t="shared" si="2042"/>
        <v>22</v>
      </c>
      <c r="Y7254" s="31" t="str">
        <f t="shared" si="2043"/>
        <v/>
      </c>
      <c r="Z7254" s="134">
        <v>23.95</v>
      </c>
      <c r="AA7254" s="31" t="str">
        <f t="shared" si="2044"/>
        <v>-</v>
      </c>
      <c r="AB7254" s="31">
        <f t="shared" si="2045"/>
        <v>23.95</v>
      </c>
    </row>
    <row r="7255" spans="1:28" x14ac:dyDescent="0.3">
      <c r="A7255" s="133">
        <v>43037.958333333336</v>
      </c>
      <c r="B7255" s="152">
        <f t="shared" si="2046"/>
        <v>10</v>
      </c>
      <c r="C7255" s="152">
        <f t="shared" si="2047"/>
        <v>29</v>
      </c>
      <c r="D7255" s="152">
        <f t="shared" si="2048"/>
        <v>23</v>
      </c>
      <c r="E7255" s="38" t="str">
        <f t="shared" si="2049"/>
        <v>W</v>
      </c>
      <c r="F7255" s="134">
        <v>23.46</v>
      </c>
      <c r="G7255" s="38" t="str">
        <f t="shared" si="2050"/>
        <v>-</v>
      </c>
      <c r="H7255" s="38">
        <f t="shared" si="2051"/>
        <v>23.46</v>
      </c>
      <c r="K7255" s="133">
        <v>43402.958333333336</v>
      </c>
      <c r="L7255" s="9">
        <f t="shared" si="2034"/>
        <v>10</v>
      </c>
      <c r="M7255" s="9">
        <f t="shared" si="2035"/>
        <v>29</v>
      </c>
      <c r="N7255" s="9">
        <f t="shared" si="2036"/>
        <v>23</v>
      </c>
      <c r="O7255" s="31" t="str">
        <f t="shared" si="2037"/>
        <v/>
      </c>
      <c r="P7255" s="134">
        <v>29.42</v>
      </c>
      <c r="Q7255" s="31" t="str">
        <f t="shared" si="2038"/>
        <v>-</v>
      </c>
      <c r="R7255" s="31">
        <f t="shared" si="2039"/>
        <v>29.42</v>
      </c>
      <c r="U7255" s="133">
        <v>43767.958333333336</v>
      </c>
      <c r="V7255" s="9">
        <f t="shared" si="2040"/>
        <v>10</v>
      </c>
      <c r="W7255" s="9">
        <f t="shared" si="2041"/>
        <v>29</v>
      </c>
      <c r="X7255" s="9">
        <f t="shared" si="2042"/>
        <v>23</v>
      </c>
      <c r="Y7255" s="31" t="str">
        <f t="shared" si="2043"/>
        <v/>
      </c>
      <c r="Z7255" s="134">
        <v>22.47</v>
      </c>
      <c r="AA7255" s="31" t="str">
        <f t="shared" si="2044"/>
        <v>-</v>
      </c>
      <c r="AB7255" s="31">
        <f t="shared" si="2045"/>
        <v>22.47</v>
      </c>
    </row>
    <row r="7256" spans="1:28" x14ac:dyDescent="0.3">
      <c r="A7256" s="133">
        <v>43038</v>
      </c>
      <c r="B7256" s="152">
        <f t="shared" si="2046"/>
        <v>10</v>
      </c>
      <c r="C7256" s="152">
        <f t="shared" si="2047"/>
        <v>30</v>
      </c>
      <c r="D7256" s="152">
        <f t="shared" si="2048"/>
        <v>0</v>
      </c>
      <c r="E7256" s="38" t="str">
        <f t="shared" si="2049"/>
        <v/>
      </c>
      <c r="F7256" s="134">
        <v>22.77</v>
      </c>
      <c r="G7256" s="38" t="str">
        <f t="shared" si="2050"/>
        <v>-</v>
      </c>
      <c r="H7256" s="38">
        <f t="shared" si="2051"/>
        <v>22.77</v>
      </c>
      <c r="K7256" s="133">
        <v>43403</v>
      </c>
      <c r="L7256" s="9">
        <f t="shared" si="2034"/>
        <v>10</v>
      </c>
      <c r="M7256" s="9">
        <f t="shared" si="2035"/>
        <v>30</v>
      </c>
      <c r="N7256" s="9">
        <f t="shared" si="2036"/>
        <v>0</v>
      </c>
      <c r="O7256" s="31" t="str">
        <f t="shared" si="2037"/>
        <v/>
      </c>
      <c r="P7256" s="134">
        <v>26.57</v>
      </c>
      <c r="Q7256" s="31" t="str">
        <f t="shared" si="2038"/>
        <v>-</v>
      </c>
      <c r="R7256" s="31">
        <f t="shared" si="2039"/>
        <v>26.57</v>
      </c>
      <c r="U7256" s="133">
        <v>43768</v>
      </c>
      <c r="V7256" s="9">
        <f t="shared" si="2040"/>
        <v>10</v>
      </c>
      <c r="W7256" s="9">
        <f t="shared" si="2041"/>
        <v>30</v>
      </c>
      <c r="X7256" s="9">
        <f t="shared" si="2042"/>
        <v>0</v>
      </c>
      <c r="Y7256" s="31" t="str">
        <f t="shared" si="2043"/>
        <v/>
      </c>
      <c r="Z7256" s="134">
        <v>22.46</v>
      </c>
      <c r="AA7256" s="31" t="str">
        <f t="shared" si="2044"/>
        <v>-</v>
      </c>
      <c r="AB7256" s="31">
        <f t="shared" si="2045"/>
        <v>22.46</v>
      </c>
    </row>
    <row r="7257" spans="1:28" x14ac:dyDescent="0.3">
      <c r="A7257" s="133">
        <v>43038.041666666664</v>
      </c>
      <c r="B7257" s="152">
        <f t="shared" si="2046"/>
        <v>10</v>
      </c>
      <c r="C7257" s="152">
        <f t="shared" si="2047"/>
        <v>30</v>
      </c>
      <c r="D7257" s="152">
        <f t="shared" si="2048"/>
        <v>1</v>
      </c>
      <c r="E7257" s="38" t="str">
        <f t="shared" si="2049"/>
        <v/>
      </c>
      <c r="F7257" s="134">
        <v>22.68</v>
      </c>
      <c r="G7257" s="38" t="str">
        <f t="shared" si="2050"/>
        <v>-</v>
      </c>
      <c r="H7257" s="38">
        <f t="shared" si="2051"/>
        <v>22.68</v>
      </c>
      <c r="K7257" s="133">
        <v>43403.041666666664</v>
      </c>
      <c r="L7257" s="9">
        <f t="shared" si="2034"/>
        <v>10</v>
      </c>
      <c r="M7257" s="9">
        <f t="shared" si="2035"/>
        <v>30</v>
      </c>
      <c r="N7257" s="9">
        <f t="shared" si="2036"/>
        <v>1</v>
      </c>
      <c r="O7257" s="31" t="str">
        <f t="shared" si="2037"/>
        <v/>
      </c>
      <c r="P7257" s="134">
        <v>25.83</v>
      </c>
      <c r="Q7257" s="31" t="str">
        <f t="shared" si="2038"/>
        <v>-</v>
      </c>
      <c r="R7257" s="31">
        <f t="shared" si="2039"/>
        <v>25.83</v>
      </c>
      <c r="U7257" s="133">
        <v>43768.041666666664</v>
      </c>
      <c r="V7257" s="9">
        <f t="shared" si="2040"/>
        <v>10</v>
      </c>
      <c r="W7257" s="9">
        <f t="shared" si="2041"/>
        <v>30</v>
      </c>
      <c r="X7257" s="9">
        <f t="shared" si="2042"/>
        <v>1</v>
      </c>
      <c r="Y7257" s="31" t="str">
        <f t="shared" si="2043"/>
        <v/>
      </c>
      <c r="Z7257" s="134">
        <v>21.91</v>
      </c>
      <c r="AA7257" s="31" t="str">
        <f t="shared" si="2044"/>
        <v>-</v>
      </c>
      <c r="AB7257" s="31">
        <f t="shared" si="2045"/>
        <v>21.91</v>
      </c>
    </row>
    <row r="7258" spans="1:28" x14ac:dyDescent="0.3">
      <c r="A7258" s="133">
        <v>43038.083333333336</v>
      </c>
      <c r="B7258" s="152">
        <f t="shared" si="2046"/>
        <v>10</v>
      </c>
      <c r="C7258" s="152">
        <f t="shared" si="2047"/>
        <v>30</v>
      </c>
      <c r="D7258" s="152">
        <f t="shared" si="2048"/>
        <v>2</v>
      </c>
      <c r="E7258" s="38" t="str">
        <f t="shared" si="2049"/>
        <v/>
      </c>
      <c r="F7258" s="134">
        <v>22.26</v>
      </c>
      <c r="G7258" s="38" t="str">
        <f t="shared" si="2050"/>
        <v>-</v>
      </c>
      <c r="H7258" s="38">
        <f t="shared" si="2051"/>
        <v>22.26</v>
      </c>
      <c r="K7258" s="133">
        <v>43403.083333333336</v>
      </c>
      <c r="L7258" s="9">
        <f t="shared" si="2034"/>
        <v>10</v>
      </c>
      <c r="M7258" s="9">
        <f t="shared" si="2035"/>
        <v>30</v>
      </c>
      <c r="N7258" s="9">
        <f t="shared" si="2036"/>
        <v>2</v>
      </c>
      <c r="O7258" s="31" t="str">
        <f t="shared" si="2037"/>
        <v/>
      </c>
      <c r="P7258" s="134">
        <v>25.06</v>
      </c>
      <c r="Q7258" s="31" t="str">
        <f t="shared" si="2038"/>
        <v>-</v>
      </c>
      <c r="R7258" s="31">
        <f t="shared" si="2039"/>
        <v>25.06</v>
      </c>
      <c r="U7258" s="133">
        <v>43768.083333333336</v>
      </c>
      <c r="V7258" s="9">
        <f t="shared" si="2040"/>
        <v>10</v>
      </c>
      <c r="W7258" s="9">
        <f t="shared" si="2041"/>
        <v>30</v>
      </c>
      <c r="X7258" s="9">
        <f t="shared" si="2042"/>
        <v>2</v>
      </c>
      <c r="Y7258" s="31" t="str">
        <f t="shared" si="2043"/>
        <v/>
      </c>
      <c r="Z7258" s="134">
        <v>21.13</v>
      </c>
      <c r="AA7258" s="31" t="str">
        <f t="shared" si="2044"/>
        <v>-</v>
      </c>
      <c r="AB7258" s="31">
        <f t="shared" si="2045"/>
        <v>21.13</v>
      </c>
    </row>
    <row r="7259" spans="1:28" x14ac:dyDescent="0.3">
      <c r="A7259" s="133">
        <v>43038.125</v>
      </c>
      <c r="B7259" s="152">
        <f t="shared" si="2046"/>
        <v>10</v>
      </c>
      <c r="C7259" s="152">
        <f t="shared" si="2047"/>
        <v>30</v>
      </c>
      <c r="D7259" s="152">
        <f t="shared" si="2048"/>
        <v>3</v>
      </c>
      <c r="E7259" s="38" t="str">
        <f t="shared" si="2049"/>
        <v/>
      </c>
      <c r="F7259" s="134">
        <v>22.32</v>
      </c>
      <c r="G7259" s="38" t="str">
        <f t="shared" si="2050"/>
        <v>-</v>
      </c>
      <c r="H7259" s="38">
        <f t="shared" si="2051"/>
        <v>22.32</v>
      </c>
      <c r="K7259" s="133">
        <v>43403.125</v>
      </c>
      <c r="L7259" s="9">
        <f t="shared" si="2034"/>
        <v>10</v>
      </c>
      <c r="M7259" s="9">
        <f t="shared" si="2035"/>
        <v>30</v>
      </c>
      <c r="N7259" s="9">
        <f t="shared" si="2036"/>
        <v>3</v>
      </c>
      <c r="O7259" s="31" t="str">
        <f t="shared" si="2037"/>
        <v/>
      </c>
      <c r="P7259" s="134">
        <v>25.17</v>
      </c>
      <c r="Q7259" s="31" t="str">
        <f t="shared" si="2038"/>
        <v>-</v>
      </c>
      <c r="R7259" s="31">
        <f t="shared" si="2039"/>
        <v>25.17</v>
      </c>
      <c r="U7259" s="133">
        <v>43768.125</v>
      </c>
      <c r="V7259" s="9">
        <f t="shared" si="2040"/>
        <v>10</v>
      </c>
      <c r="W7259" s="9">
        <f t="shared" si="2041"/>
        <v>30</v>
      </c>
      <c r="X7259" s="9">
        <f t="shared" si="2042"/>
        <v>3</v>
      </c>
      <c r="Y7259" s="31" t="str">
        <f t="shared" si="2043"/>
        <v/>
      </c>
      <c r="Z7259" s="134">
        <v>20.62</v>
      </c>
      <c r="AA7259" s="31" t="str">
        <f t="shared" si="2044"/>
        <v>-</v>
      </c>
      <c r="AB7259" s="31">
        <f t="shared" si="2045"/>
        <v>20.62</v>
      </c>
    </row>
    <row r="7260" spans="1:28" x14ac:dyDescent="0.3">
      <c r="A7260" s="133">
        <v>43038.166666666664</v>
      </c>
      <c r="B7260" s="152">
        <f t="shared" si="2046"/>
        <v>10</v>
      </c>
      <c r="C7260" s="152">
        <f t="shared" si="2047"/>
        <v>30</v>
      </c>
      <c r="D7260" s="152">
        <f t="shared" si="2048"/>
        <v>4</v>
      </c>
      <c r="E7260" s="38" t="str">
        <f t="shared" si="2049"/>
        <v/>
      </c>
      <c r="F7260" s="134">
        <v>23.28</v>
      </c>
      <c r="G7260" s="38" t="str">
        <f t="shared" si="2050"/>
        <v>-</v>
      </c>
      <c r="H7260" s="38">
        <f t="shared" si="2051"/>
        <v>23.28</v>
      </c>
      <c r="K7260" s="133">
        <v>43403.166666666664</v>
      </c>
      <c r="L7260" s="9">
        <f t="shared" si="2034"/>
        <v>10</v>
      </c>
      <c r="M7260" s="9">
        <f t="shared" si="2035"/>
        <v>30</v>
      </c>
      <c r="N7260" s="9">
        <f t="shared" si="2036"/>
        <v>4</v>
      </c>
      <c r="O7260" s="31" t="str">
        <f t="shared" si="2037"/>
        <v/>
      </c>
      <c r="P7260" s="134">
        <v>27.18</v>
      </c>
      <c r="Q7260" s="31" t="str">
        <f t="shared" si="2038"/>
        <v>-</v>
      </c>
      <c r="R7260" s="31">
        <f t="shared" si="2039"/>
        <v>27.18</v>
      </c>
      <c r="U7260" s="133">
        <v>43768.166666666664</v>
      </c>
      <c r="V7260" s="9">
        <f t="shared" si="2040"/>
        <v>10</v>
      </c>
      <c r="W7260" s="9">
        <f t="shared" si="2041"/>
        <v>30</v>
      </c>
      <c r="X7260" s="9">
        <f t="shared" si="2042"/>
        <v>4</v>
      </c>
      <c r="Y7260" s="31" t="str">
        <f t="shared" si="2043"/>
        <v/>
      </c>
      <c r="Z7260" s="134">
        <v>21.54</v>
      </c>
      <c r="AA7260" s="31" t="str">
        <f t="shared" si="2044"/>
        <v>-</v>
      </c>
      <c r="AB7260" s="31">
        <f t="shared" si="2045"/>
        <v>21.54</v>
      </c>
    </row>
    <row r="7261" spans="1:28" x14ac:dyDescent="0.3">
      <c r="A7261" s="133">
        <v>43038.208333333336</v>
      </c>
      <c r="B7261" s="152">
        <f t="shared" si="2046"/>
        <v>10</v>
      </c>
      <c r="C7261" s="152">
        <f t="shared" si="2047"/>
        <v>30</v>
      </c>
      <c r="D7261" s="152">
        <f t="shared" si="2048"/>
        <v>5</v>
      </c>
      <c r="E7261" s="38" t="str">
        <f t="shared" si="2049"/>
        <v/>
      </c>
      <c r="F7261" s="134">
        <v>28.31</v>
      </c>
      <c r="G7261" s="38" t="str">
        <f t="shared" si="2050"/>
        <v>-</v>
      </c>
      <c r="H7261" s="38">
        <f t="shared" si="2051"/>
        <v>28.31</v>
      </c>
      <c r="K7261" s="133">
        <v>43403.208333333336</v>
      </c>
      <c r="L7261" s="9">
        <f t="shared" si="2034"/>
        <v>10</v>
      </c>
      <c r="M7261" s="9">
        <f t="shared" si="2035"/>
        <v>30</v>
      </c>
      <c r="N7261" s="9">
        <f t="shared" si="2036"/>
        <v>5</v>
      </c>
      <c r="O7261" s="31" t="str">
        <f t="shared" si="2037"/>
        <v/>
      </c>
      <c r="P7261" s="134">
        <v>31.62</v>
      </c>
      <c r="Q7261" s="31" t="str">
        <f t="shared" si="2038"/>
        <v>-</v>
      </c>
      <c r="R7261" s="31">
        <f t="shared" si="2039"/>
        <v>31.62</v>
      </c>
      <c r="U7261" s="133">
        <v>43768.208333333336</v>
      </c>
      <c r="V7261" s="9">
        <f t="shared" si="2040"/>
        <v>10</v>
      </c>
      <c r="W7261" s="9">
        <f t="shared" si="2041"/>
        <v>30</v>
      </c>
      <c r="X7261" s="9">
        <f t="shared" si="2042"/>
        <v>5</v>
      </c>
      <c r="Y7261" s="31" t="str">
        <f t="shared" si="2043"/>
        <v/>
      </c>
      <c r="Z7261" s="134">
        <v>23.16</v>
      </c>
      <c r="AA7261" s="31" t="str">
        <f t="shared" si="2044"/>
        <v>-</v>
      </c>
      <c r="AB7261" s="31">
        <f t="shared" si="2045"/>
        <v>23.16</v>
      </c>
    </row>
    <row r="7262" spans="1:28" x14ac:dyDescent="0.3">
      <c r="A7262" s="133">
        <v>43038.25</v>
      </c>
      <c r="B7262" s="152">
        <f t="shared" si="2046"/>
        <v>10</v>
      </c>
      <c r="C7262" s="152">
        <f t="shared" si="2047"/>
        <v>30</v>
      </c>
      <c r="D7262" s="152">
        <f t="shared" si="2048"/>
        <v>6</v>
      </c>
      <c r="E7262" s="38" t="str">
        <f t="shared" si="2049"/>
        <v/>
      </c>
      <c r="F7262" s="134">
        <v>40.99</v>
      </c>
      <c r="G7262" s="38" t="str">
        <f t="shared" si="2050"/>
        <v>-</v>
      </c>
      <c r="H7262" s="38">
        <f t="shared" si="2051"/>
        <v>40.99</v>
      </c>
      <c r="K7262" s="133">
        <v>43403.25</v>
      </c>
      <c r="L7262" s="9">
        <f t="shared" si="2034"/>
        <v>10</v>
      </c>
      <c r="M7262" s="9">
        <f t="shared" si="2035"/>
        <v>30</v>
      </c>
      <c r="N7262" s="9">
        <f t="shared" si="2036"/>
        <v>6</v>
      </c>
      <c r="O7262" s="31" t="str">
        <f t="shared" si="2037"/>
        <v/>
      </c>
      <c r="P7262" s="134">
        <v>50.51</v>
      </c>
      <c r="Q7262" s="31" t="str">
        <f t="shared" si="2038"/>
        <v>-</v>
      </c>
      <c r="R7262" s="31">
        <f t="shared" si="2039"/>
        <v>50.51</v>
      </c>
      <c r="U7262" s="133">
        <v>43768.25</v>
      </c>
      <c r="V7262" s="9">
        <f t="shared" si="2040"/>
        <v>10</v>
      </c>
      <c r="W7262" s="9">
        <f t="shared" si="2041"/>
        <v>30</v>
      </c>
      <c r="X7262" s="9">
        <f t="shared" si="2042"/>
        <v>6</v>
      </c>
      <c r="Y7262" s="31" t="str">
        <f t="shared" si="2043"/>
        <v/>
      </c>
      <c r="Z7262" s="134">
        <v>31.5</v>
      </c>
      <c r="AA7262" s="31" t="str">
        <f t="shared" si="2044"/>
        <v>-</v>
      </c>
      <c r="AB7262" s="31">
        <f t="shared" si="2045"/>
        <v>31.5</v>
      </c>
    </row>
    <row r="7263" spans="1:28" x14ac:dyDescent="0.3">
      <c r="A7263" s="133">
        <v>43038.291666666664</v>
      </c>
      <c r="B7263" s="152">
        <f t="shared" si="2046"/>
        <v>10</v>
      </c>
      <c r="C7263" s="152">
        <f t="shared" si="2047"/>
        <v>30</v>
      </c>
      <c r="D7263" s="152">
        <f t="shared" si="2048"/>
        <v>7</v>
      </c>
      <c r="E7263" s="38" t="str">
        <f t="shared" si="2049"/>
        <v/>
      </c>
      <c r="F7263" s="134">
        <v>45.98</v>
      </c>
      <c r="G7263" s="38" t="str">
        <f t="shared" si="2050"/>
        <v>-</v>
      </c>
      <c r="H7263" s="38">
        <f t="shared" si="2051"/>
        <v>45.98</v>
      </c>
      <c r="K7263" s="133">
        <v>43403.291666666664</v>
      </c>
      <c r="L7263" s="9">
        <f t="shared" si="2034"/>
        <v>10</v>
      </c>
      <c r="M7263" s="9">
        <f t="shared" si="2035"/>
        <v>30</v>
      </c>
      <c r="N7263" s="9">
        <f t="shared" si="2036"/>
        <v>7</v>
      </c>
      <c r="O7263" s="31" t="str">
        <f t="shared" si="2037"/>
        <v/>
      </c>
      <c r="P7263" s="134">
        <v>49.35</v>
      </c>
      <c r="Q7263" s="31" t="str">
        <f t="shared" si="2038"/>
        <v>-</v>
      </c>
      <c r="R7263" s="31">
        <f t="shared" si="2039"/>
        <v>49.35</v>
      </c>
      <c r="U7263" s="133">
        <v>43768.291666666664</v>
      </c>
      <c r="V7263" s="9">
        <f t="shared" si="2040"/>
        <v>10</v>
      </c>
      <c r="W7263" s="9">
        <f t="shared" si="2041"/>
        <v>30</v>
      </c>
      <c r="X7263" s="9">
        <f t="shared" si="2042"/>
        <v>7</v>
      </c>
      <c r="Y7263" s="31" t="str">
        <f t="shared" si="2043"/>
        <v/>
      </c>
      <c r="Z7263" s="134">
        <v>35.299999999999997</v>
      </c>
      <c r="AA7263" s="31" t="str">
        <f t="shared" si="2044"/>
        <v>-</v>
      </c>
      <c r="AB7263" s="31">
        <f t="shared" si="2045"/>
        <v>35.299999999999997</v>
      </c>
    </row>
    <row r="7264" spans="1:28" x14ac:dyDescent="0.3">
      <c r="A7264" s="133">
        <v>43038.333333333336</v>
      </c>
      <c r="B7264" s="152">
        <f t="shared" si="2046"/>
        <v>10</v>
      </c>
      <c r="C7264" s="152">
        <f t="shared" si="2047"/>
        <v>30</v>
      </c>
      <c r="D7264" s="152">
        <f t="shared" si="2048"/>
        <v>8</v>
      </c>
      <c r="E7264" s="38" t="str">
        <f t="shared" si="2049"/>
        <v/>
      </c>
      <c r="F7264" s="134">
        <v>43.29</v>
      </c>
      <c r="G7264" s="38">
        <f t="shared" si="2050"/>
        <v>43.29</v>
      </c>
      <c r="H7264" s="38" t="str">
        <f t="shared" si="2051"/>
        <v>-</v>
      </c>
      <c r="K7264" s="133">
        <v>43403.333333333336</v>
      </c>
      <c r="L7264" s="9">
        <f t="shared" si="2034"/>
        <v>10</v>
      </c>
      <c r="M7264" s="9">
        <f t="shared" si="2035"/>
        <v>30</v>
      </c>
      <c r="N7264" s="9">
        <f t="shared" si="2036"/>
        <v>8</v>
      </c>
      <c r="O7264" s="31" t="str">
        <f t="shared" si="2037"/>
        <v/>
      </c>
      <c r="P7264" s="134">
        <v>41.94</v>
      </c>
      <c r="Q7264" s="31">
        <f t="shared" si="2038"/>
        <v>41.94</v>
      </c>
      <c r="R7264" s="31" t="str">
        <f t="shared" si="2039"/>
        <v>-</v>
      </c>
      <c r="U7264" s="133">
        <v>43768.333333333336</v>
      </c>
      <c r="V7264" s="9">
        <f t="shared" si="2040"/>
        <v>10</v>
      </c>
      <c r="W7264" s="9">
        <f t="shared" si="2041"/>
        <v>30</v>
      </c>
      <c r="X7264" s="9">
        <f t="shared" si="2042"/>
        <v>8</v>
      </c>
      <c r="Y7264" s="31" t="str">
        <f t="shared" si="2043"/>
        <v/>
      </c>
      <c r="Z7264" s="134">
        <v>32.659999999999997</v>
      </c>
      <c r="AA7264" s="31">
        <f t="shared" si="2044"/>
        <v>32.659999999999997</v>
      </c>
      <c r="AB7264" s="31" t="str">
        <f t="shared" si="2045"/>
        <v>-</v>
      </c>
    </row>
    <row r="7265" spans="1:28" x14ac:dyDescent="0.3">
      <c r="A7265" s="133">
        <v>43038.375</v>
      </c>
      <c r="B7265" s="152">
        <f t="shared" si="2046"/>
        <v>10</v>
      </c>
      <c r="C7265" s="152">
        <f t="shared" si="2047"/>
        <v>30</v>
      </c>
      <c r="D7265" s="152">
        <f t="shared" si="2048"/>
        <v>9</v>
      </c>
      <c r="E7265" s="38" t="str">
        <f t="shared" si="2049"/>
        <v/>
      </c>
      <c r="F7265" s="134">
        <v>40</v>
      </c>
      <c r="G7265" s="38">
        <f t="shared" si="2050"/>
        <v>40</v>
      </c>
      <c r="H7265" s="38" t="str">
        <f t="shared" si="2051"/>
        <v>-</v>
      </c>
      <c r="K7265" s="133">
        <v>43403.375</v>
      </c>
      <c r="L7265" s="9">
        <f t="shared" si="2034"/>
        <v>10</v>
      </c>
      <c r="M7265" s="9">
        <f t="shared" si="2035"/>
        <v>30</v>
      </c>
      <c r="N7265" s="9">
        <f t="shared" si="2036"/>
        <v>9</v>
      </c>
      <c r="O7265" s="31" t="str">
        <f t="shared" si="2037"/>
        <v/>
      </c>
      <c r="P7265" s="134">
        <v>37.020000000000003</v>
      </c>
      <c r="Q7265" s="31">
        <f t="shared" si="2038"/>
        <v>37.020000000000003</v>
      </c>
      <c r="R7265" s="31" t="str">
        <f t="shared" si="2039"/>
        <v>-</v>
      </c>
      <c r="U7265" s="133">
        <v>43768.375</v>
      </c>
      <c r="V7265" s="9">
        <f t="shared" si="2040"/>
        <v>10</v>
      </c>
      <c r="W7265" s="9">
        <f t="shared" si="2041"/>
        <v>30</v>
      </c>
      <c r="X7265" s="9">
        <f t="shared" si="2042"/>
        <v>9</v>
      </c>
      <c r="Y7265" s="31" t="str">
        <f t="shared" si="2043"/>
        <v/>
      </c>
      <c r="Z7265" s="134">
        <v>32.78</v>
      </c>
      <c r="AA7265" s="31">
        <f t="shared" si="2044"/>
        <v>32.78</v>
      </c>
      <c r="AB7265" s="31" t="str">
        <f t="shared" si="2045"/>
        <v>-</v>
      </c>
    </row>
    <row r="7266" spans="1:28" x14ac:dyDescent="0.3">
      <c r="A7266" s="133">
        <v>43038.416666666664</v>
      </c>
      <c r="B7266" s="152">
        <f t="shared" si="2046"/>
        <v>10</v>
      </c>
      <c r="C7266" s="152">
        <f t="shared" si="2047"/>
        <v>30</v>
      </c>
      <c r="D7266" s="152">
        <f t="shared" si="2048"/>
        <v>10</v>
      </c>
      <c r="E7266" s="38" t="str">
        <f t="shared" si="2049"/>
        <v/>
      </c>
      <c r="F7266" s="134">
        <v>38.49</v>
      </c>
      <c r="G7266" s="38">
        <f t="shared" si="2050"/>
        <v>38.49</v>
      </c>
      <c r="H7266" s="38" t="str">
        <f t="shared" si="2051"/>
        <v>-</v>
      </c>
      <c r="K7266" s="133">
        <v>43403.416666666664</v>
      </c>
      <c r="L7266" s="9">
        <f t="shared" si="2034"/>
        <v>10</v>
      </c>
      <c r="M7266" s="9">
        <f t="shared" si="2035"/>
        <v>30</v>
      </c>
      <c r="N7266" s="9">
        <f t="shared" si="2036"/>
        <v>10</v>
      </c>
      <c r="O7266" s="31" t="str">
        <f t="shared" si="2037"/>
        <v/>
      </c>
      <c r="P7266" s="134">
        <v>36.119999999999997</v>
      </c>
      <c r="Q7266" s="31">
        <f t="shared" si="2038"/>
        <v>36.119999999999997</v>
      </c>
      <c r="R7266" s="31" t="str">
        <f t="shared" si="2039"/>
        <v>-</v>
      </c>
      <c r="U7266" s="133">
        <v>43768.416666666664</v>
      </c>
      <c r="V7266" s="9">
        <f t="shared" si="2040"/>
        <v>10</v>
      </c>
      <c r="W7266" s="9">
        <f t="shared" si="2041"/>
        <v>30</v>
      </c>
      <c r="X7266" s="9">
        <f t="shared" si="2042"/>
        <v>10</v>
      </c>
      <c r="Y7266" s="31" t="str">
        <f t="shared" si="2043"/>
        <v/>
      </c>
      <c r="Z7266" s="134">
        <v>32.69</v>
      </c>
      <c r="AA7266" s="31">
        <f t="shared" si="2044"/>
        <v>32.69</v>
      </c>
      <c r="AB7266" s="31" t="str">
        <f t="shared" si="2045"/>
        <v>-</v>
      </c>
    </row>
    <row r="7267" spans="1:28" x14ac:dyDescent="0.3">
      <c r="A7267" s="133">
        <v>43038.458333333336</v>
      </c>
      <c r="B7267" s="152">
        <f t="shared" si="2046"/>
        <v>10</v>
      </c>
      <c r="C7267" s="152">
        <f t="shared" si="2047"/>
        <v>30</v>
      </c>
      <c r="D7267" s="152">
        <f t="shared" si="2048"/>
        <v>11</v>
      </c>
      <c r="E7267" s="38" t="str">
        <f t="shared" si="2049"/>
        <v/>
      </c>
      <c r="F7267" s="134">
        <v>32.14</v>
      </c>
      <c r="G7267" s="38">
        <f t="shared" si="2050"/>
        <v>32.14</v>
      </c>
      <c r="H7267" s="38" t="str">
        <f t="shared" si="2051"/>
        <v>-</v>
      </c>
      <c r="K7267" s="133">
        <v>43403.458333333336</v>
      </c>
      <c r="L7267" s="9">
        <f t="shared" si="2034"/>
        <v>10</v>
      </c>
      <c r="M7267" s="9">
        <f t="shared" si="2035"/>
        <v>30</v>
      </c>
      <c r="N7267" s="9">
        <f t="shared" si="2036"/>
        <v>11</v>
      </c>
      <c r="O7267" s="31" t="str">
        <f t="shared" si="2037"/>
        <v/>
      </c>
      <c r="P7267" s="134">
        <v>34.68</v>
      </c>
      <c r="Q7267" s="31">
        <f t="shared" si="2038"/>
        <v>34.68</v>
      </c>
      <c r="R7267" s="31" t="str">
        <f t="shared" si="2039"/>
        <v>-</v>
      </c>
      <c r="U7267" s="133">
        <v>43768.458333333336</v>
      </c>
      <c r="V7267" s="9">
        <f t="shared" si="2040"/>
        <v>10</v>
      </c>
      <c r="W7267" s="9">
        <f t="shared" si="2041"/>
        <v>30</v>
      </c>
      <c r="X7267" s="9">
        <f t="shared" si="2042"/>
        <v>11</v>
      </c>
      <c r="Y7267" s="31" t="str">
        <f t="shared" si="2043"/>
        <v/>
      </c>
      <c r="Z7267" s="134">
        <v>32.93</v>
      </c>
      <c r="AA7267" s="31">
        <f t="shared" si="2044"/>
        <v>32.93</v>
      </c>
      <c r="AB7267" s="31" t="str">
        <f t="shared" si="2045"/>
        <v>-</v>
      </c>
    </row>
    <row r="7268" spans="1:28" x14ac:dyDescent="0.3">
      <c r="A7268" s="133">
        <v>43038.5</v>
      </c>
      <c r="B7268" s="152">
        <f t="shared" si="2046"/>
        <v>10</v>
      </c>
      <c r="C7268" s="152">
        <f t="shared" si="2047"/>
        <v>30</v>
      </c>
      <c r="D7268" s="152">
        <f t="shared" si="2048"/>
        <v>12</v>
      </c>
      <c r="E7268" s="38" t="str">
        <f t="shared" si="2049"/>
        <v/>
      </c>
      <c r="F7268" s="134">
        <v>30.11</v>
      </c>
      <c r="G7268" s="38">
        <f t="shared" si="2050"/>
        <v>30.11</v>
      </c>
      <c r="H7268" s="38" t="str">
        <f t="shared" si="2051"/>
        <v>-</v>
      </c>
      <c r="K7268" s="133">
        <v>43403.5</v>
      </c>
      <c r="L7268" s="9">
        <f t="shared" si="2034"/>
        <v>10</v>
      </c>
      <c r="M7268" s="9">
        <f t="shared" si="2035"/>
        <v>30</v>
      </c>
      <c r="N7268" s="9">
        <f t="shared" si="2036"/>
        <v>12</v>
      </c>
      <c r="O7268" s="31" t="str">
        <f t="shared" si="2037"/>
        <v/>
      </c>
      <c r="P7268" s="134">
        <v>34.97</v>
      </c>
      <c r="Q7268" s="31">
        <f t="shared" si="2038"/>
        <v>34.97</v>
      </c>
      <c r="R7268" s="31" t="str">
        <f t="shared" si="2039"/>
        <v>-</v>
      </c>
      <c r="U7268" s="133">
        <v>43768.5</v>
      </c>
      <c r="V7268" s="9">
        <f t="shared" si="2040"/>
        <v>10</v>
      </c>
      <c r="W7268" s="9">
        <f t="shared" si="2041"/>
        <v>30</v>
      </c>
      <c r="X7268" s="9">
        <f t="shared" si="2042"/>
        <v>12</v>
      </c>
      <c r="Y7268" s="31" t="str">
        <f t="shared" si="2043"/>
        <v/>
      </c>
      <c r="Z7268" s="134">
        <v>34.19</v>
      </c>
      <c r="AA7268" s="31">
        <f t="shared" si="2044"/>
        <v>34.19</v>
      </c>
      <c r="AB7268" s="31" t="str">
        <f t="shared" si="2045"/>
        <v>-</v>
      </c>
    </row>
    <row r="7269" spans="1:28" x14ac:dyDescent="0.3">
      <c r="A7269" s="133">
        <v>43038.541666666664</v>
      </c>
      <c r="B7269" s="152">
        <f t="shared" si="2046"/>
        <v>10</v>
      </c>
      <c r="C7269" s="152">
        <f t="shared" si="2047"/>
        <v>30</v>
      </c>
      <c r="D7269" s="152">
        <f t="shared" si="2048"/>
        <v>13</v>
      </c>
      <c r="E7269" s="38" t="str">
        <f t="shared" si="2049"/>
        <v/>
      </c>
      <c r="F7269" s="134">
        <v>27.8</v>
      </c>
      <c r="G7269" s="38">
        <f t="shared" si="2050"/>
        <v>27.8</v>
      </c>
      <c r="H7269" s="38" t="str">
        <f t="shared" si="2051"/>
        <v>-</v>
      </c>
      <c r="K7269" s="133">
        <v>43403.541666666664</v>
      </c>
      <c r="L7269" s="9">
        <f t="shared" si="2034"/>
        <v>10</v>
      </c>
      <c r="M7269" s="9">
        <f t="shared" si="2035"/>
        <v>30</v>
      </c>
      <c r="N7269" s="9">
        <f t="shared" si="2036"/>
        <v>13</v>
      </c>
      <c r="O7269" s="31" t="str">
        <f t="shared" si="2037"/>
        <v/>
      </c>
      <c r="P7269" s="134">
        <v>33.49</v>
      </c>
      <c r="Q7269" s="31">
        <f t="shared" si="2038"/>
        <v>33.49</v>
      </c>
      <c r="R7269" s="31" t="str">
        <f t="shared" si="2039"/>
        <v>-</v>
      </c>
      <c r="U7269" s="133">
        <v>43768.541666666664</v>
      </c>
      <c r="V7269" s="9">
        <f t="shared" si="2040"/>
        <v>10</v>
      </c>
      <c r="W7269" s="9">
        <f t="shared" si="2041"/>
        <v>30</v>
      </c>
      <c r="X7269" s="9">
        <f t="shared" si="2042"/>
        <v>13</v>
      </c>
      <c r="Y7269" s="31" t="str">
        <f t="shared" si="2043"/>
        <v/>
      </c>
      <c r="Z7269" s="134">
        <v>33.65</v>
      </c>
      <c r="AA7269" s="31">
        <f t="shared" si="2044"/>
        <v>33.65</v>
      </c>
      <c r="AB7269" s="31" t="str">
        <f t="shared" si="2045"/>
        <v>-</v>
      </c>
    </row>
    <row r="7270" spans="1:28" x14ac:dyDescent="0.3">
      <c r="A7270" s="133">
        <v>43038.583333333336</v>
      </c>
      <c r="B7270" s="152">
        <f t="shared" si="2046"/>
        <v>10</v>
      </c>
      <c r="C7270" s="152">
        <f t="shared" si="2047"/>
        <v>30</v>
      </c>
      <c r="D7270" s="152">
        <f t="shared" si="2048"/>
        <v>14</v>
      </c>
      <c r="E7270" s="38" t="str">
        <f t="shared" si="2049"/>
        <v/>
      </c>
      <c r="F7270" s="134">
        <v>26.95</v>
      </c>
      <c r="G7270" s="38">
        <f t="shared" si="2050"/>
        <v>26.95</v>
      </c>
      <c r="H7270" s="38" t="str">
        <f t="shared" si="2051"/>
        <v>-</v>
      </c>
      <c r="K7270" s="133">
        <v>43403.583333333336</v>
      </c>
      <c r="L7270" s="9">
        <f t="shared" si="2034"/>
        <v>10</v>
      </c>
      <c r="M7270" s="9">
        <f t="shared" si="2035"/>
        <v>30</v>
      </c>
      <c r="N7270" s="9">
        <f t="shared" si="2036"/>
        <v>14</v>
      </c>
      <c r="O7270" s="31" t="str">
        <f t="shared" si="2037"/>
        <v/>
      </c>
      <c r="P7270" s="134">
        <v>32.53</v>
      </c>
      <c r="Q7270" s="31">
        <f t="shared" si="2038"/>
        <v>32.53</v>
      </c>
      <c r="R7270" s="31" t="str">
        <f t="shared" si="2039"/>
        <v>-</v>
      </c>
      <c r="U7270" s="133">
        <v>43768.583333333336</v>
      </c>
      <c r="V7270" s="9">
        <f t="shared" si="2040"/>
        <v>10</v>
      </c>
      <c r="W7270" s="9">
        <f t="shared" si="2041"/>
        <v>30</v>
      </c>
      <c r="X7270" s="9">
        <f t="shared" si="2042"/>
        <v>14</v>
      </c>
      <c r="Y7270" s="31" t="str">
        <f t="shared" si="2043"/>
        <v/>
      </c>
      <c r="Z7270" s="134">
        <v>33.64</v>
      </c>
      <c r="AA7270" s="31">
        <f t="shared" si="2044"/>
        <v>33.64</v>
      </c>
      <c r="AB7270" s="31" t="str">
        <f t="shared" si="2045"/>
        <v>-</v>
      </c>
    </row>
    <row r="7271" spans="1:28" x14ac:dyDescent="0.3">
      <c r="A7271" s="133">
        <v>43038.625</v>
      </c>
      <c r="B7271" s="152">
        <f t="shared" si="2046"/>
        <v>10</v>
      </c>
      <c r="C7271" s="152">
        <f t="shared" si="2047"/>
        <v>30</v>
      </c>
      <c r="D7271" s="152">
        <f t="shared" si="2048"/>
        <v>15</v>
      </c>
      <c r="E7271" s="38" t="str">
        <f t="shared" si="2049"/>
        <v/>
      </c>
      <c r="F7271" s="134">
        <v>26.37</v>
      </c>
      <c r="G7271" s="38">
        <f t="shared" si="2050"/>
        <v>26.37</v>
      </c>
      <c r="H7271" s="38" t="str">
        <f t="shared" si="2051"/>
        <v>-</v>
      </c>
      <c r="K7271" s="133">
        <v>43403.625</v>
      </c>
      <c r="L7271" s="9">
        <f t="shared" si="2034"/>
        <v>10</v>
      </c>
      <c r="M7271" s="9">
        <f t="shared" si="2035"/>
        <v>30</v>
      </c>
      <c r="N7271" s="9">
        <f t="shared" si="2036"/>
        <v>15</v>
      </c>
      <c r="O7271" s="31" t="str">
        <f t="shared" si="2037"/>
        <v/>
      </c>
      <c r="P7271" s="134">
        <v>31.76</v>
      </c>
      <c r="Q7271" s="31">
        <f t="shared" si="2038"/>
        <v>31.76</v>
      </c>
      <c r="R7271" s="31" t="str">
        <f t="shared" si="2039"/>
        <v>-</v>
      </c>
      <c r="U7271" s="133">
        <v>43768.625</v>
      </c>
      <c r="V7271" s="9">
        <f t="shared" si="2040"/>
        <v>10</v>
      </c>
      <c r="W7271" s="9">
        <f t="shared" si="2041"/>
        <v>30</v>
      </c>
      <c r="X7271" s="9">
        <f t="shared" si="2042"/>
        <v>15</v>
      </c>
      <c r="Y7271" s="31" t="str">
        <f t="shared" si="2043"/>
        <v/>
      </c>
      <c r="Z7271" s="134">
        <v>30.62</v>
      </c>
      <c r="AA7271" s="31">
        <f t="shared" si="2044"/>
        <v>30.62</v>
      </c>
      <c r="AB7271" s="31" t="str">
        <f t="shared" si="2045"/>
        <v>-</v>
      </c>
    </row>
    <row r="7272" spans="1:28" x14ac:dyDescent="0.3">
      <c r="A7272" s="133">
        <v>43038.666666666664</v>
      </c>
      <c r="B7272" s="152">
        <f t="shared" si="2046"/>
        <v>10</v>
      </c>
      <c r="C7272" s="152">
        <f t="shared" si="2047"/>
        <v>30</v>
      </c>
      <c r="D7272" s="152">
        <f t="shared" si="2048"/>
        <v>16</v>
      </c>
      <c r="E7272" s="38" t="str">
        <f t="shared" si="2049"/>
        <v/>
      </c>
      <c r="F7272" s="134">
        <v>27.22</v>
      </c>
      <c r="G7272" s="38">
        <f t="shared" si="2050"/>
        <v>27.22</v>
      </c>
      <c r="H7272" s="38" t="str">
        <f t="shared" si="2051"/>
        <v>-</v>
      </c>
      <c r="K7272" s="133">
        <v>43403.666666666664</v>
      </c>
      <c r="L7272" s="9">
        <f t="shared" si="2034"/>
        <v>10</v>
      </c>
      <c r="M7272" s="9">
        <f t="shared" si="2035"/>
        <v>30</v>
      </c>
      <c r="N7272" s="9">
        <f t="shared" si="2036"/>
        <v>16</v>
      </c>
      <c r="O7272" s="31" t="str">
        <f t="shared" si="2037"/>
        <v/>
      </c>
      <c r="P7272" s="134">
        <v>32.97</v>
      </c>
      <c r="Q7272" s="31">
        <f t="shared" si="2038"/>
        <v>32.97</v>
      </c>
      <c r="R7272" s="31" t="str">
        <f t="shared" si="2039"/>
        <v>-</v>
      </c>
      <c r="U7272" s="133">
        <v>43768.666666666664</v>
      </c>
      <c r="V7272" s="9">
        <f t="shared" si="2040"/>
        <v>10</v>
      </c>
      <c r="W7272" s="9">
        <f t="shared" si="2041"/>
        <v>30</v>
      </c>
      <c r="X7272" s="9">
        <f t="shared" si="2042"/>
        <v>16</v>
      </c>
      <c r="Y7272" s="31" t="str">
        <f t="shared" si="2043"/>
        <v/>
      </c>
      <c r="Z7272" s="134">
        <v>31.17</v>
      </c>
      <c r="AA7272" s="31">
        <f t="shared" si="2044"/>
        <v>31.17</v>
      </c>
      <c r="AB7272" s="31" t="str">
        <f t="shared" si="2045"/>
        <v>-</v>
      </c>
    </row>
    <row r="7273" spans="1:28" x14ac:dyDescent="0.3">
      <c r="A7273" s="133">
        <v>43038.708333333336</v>
      </c>
      <c r="B7273" s="152">
        <f t="shared" si="2046"/>
        <v>10</v>
      </c>
      <c r="C7273" s="152">
        <f t="shared" si="2047"/>
        <v>30</v>
      </c>
      <c r="D7273" s="152">
        <f t="shared" si="2048"/>
        <v>17</v>
      </c>
      <c r="E7273" s="38" t="str">
        <f t="shared" si="2049"/>
        <v/>
      </c>
      <c r="F7273" s="134">
        <v>29.33</v>
      </c>
      <c r="G7273" s="38" t="str">
        <f t="shared" si="2050"/>
        <v>-</v>
      </c>
      <c r="H7273" s="38">
        <f t="shared" si="2051"/>
        <v>29.33</v>
      </c>
      <c r="K7273" s="133">
        <v>43403.708333333336</v>
      </c>
      <c r="L7273" s="9">
        <f t="shared" si="2034"/>
        <v>10</v>
      </c>
      <c r="M7273" s="9">
        <f t="shared" si="2035"/>
        <v>30</v>
      </c>
      <c r="N7273" s="9">
        <f t="shared" si="2036"/>
        <v>17</v>
      </c>
      <c r="O7273" s="31" t="str">
        <f t="shared" si="2037"/>
        <v/>
      </c>
      <c r="P7273" s="134">
        <v>36.130000000000003</v>
      </c>
      <c r="Q7273" s="31" t="str">
        <f t="shared" si="2038"/>
        <v>-</v>
      </c>
      <c r="R7273" s="31">
        <f t="shared" si="2039"/>
        <v>36.130000000000003</v>
      </c>
      <c r="U7273" s="133">
        <v>43768.708333333336</v>
      </c>
      <c r="V7273" s="9">
        <f t="shared" si="2040"/>
        <v>10</v>
      </c>
      <c r="W7273" s="9">
        <f t="shared" si="2041"/>
        <v>30</v>
      </c>
      <c r="X7273" s="9">
        <f t="shared" si="2042"/>
        <v>17</v>
      </c>
      <c r="Y7273" s="31" t="str">
        <f t="shared" si="2043"/>
        <v/>
      </c>
      <c r="Z7273" s="134">
        <v>32.950000000000003</v>
      </c>
      <c r="AA7273" s="31" t="str">
        <f t="shared" si="2044"/>
        <v>-</v>
      </c>
      <c r="AB7273" s="31">
        <f t="shared" si="2045"/>
        <v>32.950000000000003</v>
      </c>
    </row>
    <row r="7274" spans="1:28" x14ac:dyDescent="0.3">
      <c r="A7274" s="133">
        <v>43038.75</v>
      </c>
      <c r="B7274" s="152">
        <f t="shared" si="2046"/>
        <v>10</v>
      </c>
      <c r="C7274" s="152">
        <f t="shared" si="2047"/>
        <v>30</v>
      </c>
      <c r="D7274" s="152">
        <f t="shared" si="2048"/>
        <v>18</v>
      </c>
      <c r="E7274" s="38" t="str">
        <f t="shared" si="2049"/>
        <v/>
      </c>
      <c r="F7274" s="134">
        <v>40.75</v>
      </c>
      <c r="G7274" s="38" t="str">
        <f t="shared" si="2050"/>
        <v>-</v>
      </c>
      <c r="H7274" s="38">
        <f t="shared" si="2051"/>
        <v>40.75</v>
      </c>
      <c r="K7274" s="133">
        <v>43403.75</v>
      </c>
      <c r="L7274" s="9">
        <f t="shared" si="2034"/>
        <v>10</v>
      </c>
      <c r="M7274" s="9">
        <f t="shared" si="2035"/>
        <v>30</v>
      </c>
      <c r="N7274" s="9">
        <f t="shared" si="2036"/>
        <v>18</v>
      </c>
      <c r="O7274" s="31" t="str">
        <f t="shared" si="2037"/>
        <v/>
      </c>
      <c r="P7274" s="134">
        <v>43.28</v>
      </c>
      <c r="Q7274" s="31" t="str">
        <f t="shared" si="2038"/>
        <v>-</v>
      </c>
      <c r="R7274" s="31">
        <f t="shared" si="2039"/>
        <v>43.28</v>
      </c>
      <c r="U7274" s="133">
        <v>43768.75</v>
      </c>
      <c r="V7274" s="9">
        <f t="shared" si="2040"/>
        <v>10</v>
      </c>
      <c r="W7274" s="9">
        <f t="shared" si="2041"/>
        <v>30</v>
      </c>
      <c r="X7274" s="9">
        <f t="shared" si="2042"/>
        <v>18</v>
      </c>
      <c r="Y7274" s="31" t="str">
        <f t="shared" si="2043"/>
        <v/>
      </c>
      <c r="Z7274" s="134">
        <v>35.43</v>
      </c>
      <c r="AA7274" s="31" t="str">
        <f t="shared" si="2044"/>
        <v>-</v>
      </c>
      <c r="AB7274" s="31">
        <f t="shared" si="2045"/>
        <v>35.43</v>
      </c>
    </row>
    <row r="7275" spans="1:28" x14ac:dyDescent="0.3">
      <c r="A7275" s="133">
        <v>43038.791666666664</v>
      </c>
      <c r="B7275" s="152">
        <f t="shared" si="2046"/>
        <v>10</v>
      </c>
      <c r="C7275" s="152">
        <f t="shared" si="2047"/>
        <v>30</v>
      </c>
      <c r="D7275" s="152">
        <f t="shared" si="2048"/>
        <v>19</v>
      </c>
      <c r="E7275" s="38" t="str">
        <f t="shared" si="2049"/>
        <v/>
      </c>
      <c r="F7275" s="134">
        <v>42.18</v>
      </c>
      <c r="G7275" s="38" t="str">
        <f t="shared" si="2050"/>
        <v>-</v>
      </c>
      <c r="H7275" s="38">
        <f t="shared" si="2051"/>
        <v>42.18</v>
      </c>
      <c r="K7275" s="133">
        <v>43403.791666666664</v>
      </c>
      <c r="L7275" s="9">
        <f t="shared" si="2034"/>
        <v>10</v>
      </c>
      <c r="M7275" s="9">
        <f t="shared" si="2035"/>
        <v>30</v>
      </c>
      <c r="N7275" s="9">
        <f t="shared" si="2036"/>
        <v>19</v>
      </c>
      <c r="O7275" s="31" t="str">
        <f t="shared" si="2037"/>
        <v/>
      </c>
      <c r="P7275" s="134">
        <v>43.23</v>
      </c>
      <c r="Q7275" s="31" t="str">
        <f t="shared" si="2038"/>
        <v>-</v>
      </c>
      <c r="R7275" s="31">
        <f t="shared" si="2039"/>
        <v>43.23</v>
      </c>
      <c r="U7275" s="133">
        <v>43768.791666666664</v>
      </c>
      <c r="V7275" s="9">
        <f t="shared" si="2040"/>
        <v>10</v>
      </c>
      <c r="W7275" s="9">
        <f t="shared" si="2041"/>
        <v>30</v>
      </c>
      <c r="X7275" s="9">
        <f t="shared" si="2042"/>
        <v>19</v>
      </c>
      <c r="Y7275" s="31" t="str">
        <f t="shared" si="2043"/>
        <v/>
      </c>
      <c r="Z7275" s="134">
        <v>33.58</v>
      </c>
      <c r="AA7275" s="31" t="str">
        <f t="shared" si="2044"/>
        <v>-</v>
      </c>
      <c r="AB7275" s="31">
        <f t="shared" si="2045"/>
        <v>33.58</v>
      </c>
    </row>
    <row r="7276" spans="1:28" x14ac:dyDescent="0.3">
      <c r="A7276" s="133">
        <v>43038.833333333336</v>
      </c>
      <c r="B7276" s="152">
        <f t="shared" si="2046"/>
        <v>10</v>
      </c>
      <c r="C7276" s="152">
        <f t="shared" si="2047"/>
        <v>30</v>
      </c>
      <c r="D7276" s="152">
        <f t="shared" si="2048"/>
        <v>20</v>
      </c>
      <c r="E7276" s="38" t="str">
        <f t="shared" si="2049"/>
        <v/>
      </c>
      <c r="F7276" s="134">
        <v>37.869999999999997</v>
      </c>
      <c r="G7276" s="38" t="str">
        <f t="shared" si="2050"/>
        <v>-</v>
      </c>
      <c r="H7276" s="38">
        <f t="shared" si="2051"/>
        <v>37.869999999999997</v>
      </c>
      <c r="K7276" s="133">
        <v>43403.833333333336</v>
      </c>
      <c r="L7276" s="9">
        <f t="shared" si="2034"/>
        <v>10</v>
      </c>
      <c r="M7276" s="9">
        <f t="shared" si="2035"/>
        <v>30</v>
      </c>
      <c r="N7276" s="9">
        <f t="shared" si="2036"/>
        <v>20</v>
      </c>
      <c r="O7276" s="31" t="str">
        <f t="shared" si="2037"/>
        <v/>
      </c>
      <c r="P7276" s="134">
        <v>37.11</v>
      </c>
      <c r="Q7276" s="31" t="str">
        <f t="shared" si="2038"/>
        <v>-</v>
      </c>
      <c r="R7276" s="31">
        <f t="shared" si="2039"/>
        <v>37.11</v>
      </c>
      <c r="U7276" s="133">
        <v>43768.833333333336</v>
      </c>
      <c r="V7276" s="9">
        <f t="shared" si="2040"/>
        <v>10</v>
      </c>
      <c r="W7276" s="9">
        <f t="shared" si="2041"/>
        <v>30</v>
      </c>
      <c r="X7276" s="9">
        <f t="shared" si="2042"/>
        <v>20</v>
      </c>
      <c r="Y7276" s="31" t="str">
        <f t="shared" si="2043"/>
        <v/>
      </c>
      <c r="Z7276" s="134">
        <v>32.79</v>
      </c>
      <c r="AA7276" s="31" t="str">
        <f t="shared" si="2044"/>
        <v>-</v>
      </c>
      <c r="AB7276" s="31">
        <f t="shared" si="2045"/>
        <v>32.79</v>
      </c>
    </row>
    <row r="7277" spans="1:28" x14ac:dyDescent="0.3">
      <c r="A7277" s="133">
        <v>43038.875</v>
      </c>
      <c r="B7277" s="152">
        <f t="shared" si="2046"/>
        <v>10</v>
      </c>
      <c r="C7277" s="152">
        <f t="shared" si="2047"/>
        <v>30</v>
      </c>
      <c r="D7277" s="152">
        <f t="shared" si="2048"/>
        <v>21</v>
      </c>
      <c r="E7277" s="38" t="str">
        <f t="shared" si="2049"/>
        <v/>
      </c>
      <c r="F7277" s="134">
        <v>29.66</v>
      </c>
      <c r="G7277" s="38" t="str">
        <f t="shared" si="2050"/>
        <v>-</v>
      </c>
      <c r="H7277" s="38">
        <f t="shared" si="2051"/>
        <v>29.66</v>
      </c>
      <c r="K7277" s="133">
        <v>43403.875</v>
      </c>
      <c r="L7277" s="9">
        <f t="shared" si="2034"/>
        <v>10</v>
      </c>
      <c r="M7277" s="9">
        <f t="shared" si="2035"/>
        <v>30</v>
      </c>
      <c r="N7277" s="9">
        <f t="shared" si="2036"/>
        <v>21</v>
      </c>
      <c r="O7277" s="31" t="str">
        <f t="shared" si="2037"/>
        <v/>
      </c>
      <c r="P7277" s="134">
        <v>31.99</v>
      </c>
      <c r="Q7277" s="31" t="str">
        <f t="shared" si="2038"/>
        <v>-</v>
      </c>
      <c r="R7277" s="31">
        <f t="shared" si="2039"/>
        <v>31.99</v>
      </c>
      <c r="U7277" s="133">
        <v>43768.875</v>
      </c>
      <c r="V7277" s="9">
        <f t="shared" si="2040"/>
        <v>10</v>
      </c>
      <c r="W7277" s="9">
        <f t="shared" si="2041"/>
        <v>30</v>
      </c>
      <c r="X7277" s="9">
        <f t="shared" si="2042"/>
        <v>21</v>
      </c>
      <c r="Y7277" s="31" t="str">
        <f t="shared" si="2043"/>
        <v/>
      </c>
      <c r="Z7277" s="134">
        <v>27.7</v>
      </c>
      <c r="AA7277" s="31" t="str">
        <f t="shared" si="2044"/>
        <v>-</v>
      </c>
      <c r="AB7277" s="31">
        <f t="shared" si="2045"/>
        <v>27.7</v>
      </c>
    </row>
    <row r="7278" spans="1:28" x14ac:dyDescent="0.3">
      <c r="A7278" s="133">
        <v>43038.916666666664</v>
      </c>
      <c r="B7278" s="152">
        <f t="shared" si="2046"/>
        <v>10</v>
      </c>
      <c r="C7278" s="152">
        <f t="shared" si="2047"/>
        <v>30</v>
      </c>
      <c r="D7278" s="152">
        <f t="shared" si="2048"/>
        <v>22</v>
      </c>
      <c r="E7278" s="38" t="str">
        <f t="shared" si="2049"/>
        <v/>
      </c>
      <c r="F7278" s="134">
        <v>24.83</v>
      </c>
      <c r="G7278" s="38" t="str">
        <f t="shared" si="2050"/>
        <v>-</v>
      </c>
      <c r="H7278" s="38">
        <f t="shared" si="2051"/>
        <v>24.83</v>
      </c>
      <c r="K7278" s="133">
        <v>43403.916666666664</v>
      </c>
      <c r="L7278" s="9">
        <f t="shared" si="2034"/>
        <v>10</v>
      </c>
      <c r="M7278" s="9">
        <f t="shared" si="2035"/>
        <v>30</v>
      </c>
      <c r="N7278" s="9">
        <f t="shared" si="2036"/>
        <v>22</v>
      </c>
      <c r="O7278" s="31" t="str">
        <f t="shared" si="2037"/>
        <v/>
      </c>
      <c r="P7278" s="134">
        <v>25.95</v>
      </c>
      <c r="Q7278" s="31" t="str">
        <f t="shared" si="2038"/>
        <v>-</v>
      </c>
      <c r="R7278" s="31">
        <f t="shared" si="2039"/>
        <v>25.95</v>
      </c>
      <c r="U7278" s="133">
        <v>43768.916666666664</v>
      </c>
      <c r="V7278" s="9">
        <f t="shared" si="2040"/>
        <v>10</v>
      </c>
      <c r="W7278" s="9">
        <f t="shared" si="2041"/>
        <v>30</v>
      </c>
      <c r="X7278" s="9">
        <f t="shared" si="2042"/>
        <v>22</v>
      </c>
      <c r="Y7278" s="31" t="str">
        <f t="shared" si="2043"/>
        <v/>
      </c>
      <c r="Z7278" s="134">
        <v>24.05</v>
      </c>
      <c r="AA7278" s="31" t="str">
        <f t="shared" si="2044"/>
        <v>-</v>
      </c>
      <c r="AB7278" s="31">
        <f t="shared" si="2045"/>
        <v>24.05</v>
      </c>
    </row>
    <row r="7279" spans="1:28" x14ac:dyDescent="0.3">
      <c r="A7279" s="133">
        <v>43038.958333333336</v>
      </c>
      <c r="B7279" s="152">
        <f t="shared" si="2046"/>
        <v>10</v>
      </c>
      <c r="C7279" s="152">
        <f t="shared" si="2047"/>
        <v>30</v>
      </c>
      <c r="D7279" s="152">
        <f t="shared" si="2048"/>
        <v>23</v>
      </c>
      <c r="E7279" s="38" t="str">
        <f t="shared" si="2049"/>
        <v/>
      </c>
      <c r="F7279" s="134">
        <v>23.31</v>
      </c>
      <c r="G7279" s="38" t="str">
        <f t="shared" si="2050"/>
        <v>-</v>
      </c>
      <c r="H7279" s="38">
        <f t="shared" si="2051"/>
        <v>23.31</v>
      </c>
      <c r="K7279" s="133">
        <v>43403.958333333336</v>
      </c>
      <c r="L7279" s="9">
        <f t="shared" si="2034"/>
        <v>10</v>
      </c>
      <c r="M7279" s="9">
        <f t="shared" si="2035"/>
        <v>30</v>
      </c>
      <c r="N7279" s="9">
        <f t="shared" si="2036"/>
        <v>23</v>
      </c>
      <c r="O7279" s="31" t="str">
        <f t="shared" si="2037"/>
        <v/>
      </c>
      <c r="P7279" s="134">
        <v>25.44</v>
      </c>
      <c r="Q7279" s="31" t="str">
        <f t="shared" si="2038"/>
        <v>-</v>
      </c>
      <c r="R7279" s="31">
        <f t="shared" si="2039"/>
        <v>25.44</v>
      </c>
      <c r="U7279" s="133">
        <v>43768.958333333336</v>
      </c>
      <c r="V7279" s="9">
        <f t="shared" si="2040"/>
        <v>10</v>
      </c>
      <c r="W7279" s="9">
        <f t="shared" si="2041"/>
        <v>30</v>
      </c>
      <c r="X7279" s="9">
        <f t="shared" si="2042"/>
        <v>23</v>
      </c>
      <c r="Y7279" s="31" t="str">
        <f t="shared" si="2043"/>
        <v/>
      </c>
      <c r="Z7279" s="134">
        <v>22.74</v>
      </c>
      <c r="AA7279" s="31" t="str">
        <f t="shared" si="2044"/>
        <v>-</v>
      </c>
      <c r="AB7279" s="31">
        <f t="shared" si="2045"/>
        <v>22.74</v>
      </c>
    </row>
    <row r="7280" spans="1:28" x14ac:dyDescent="0.3">
      <c r="A7280" s="133">
        <v>43039</v>
      </c>
      <c r="B7280" s="152">
        <f t="shared" si="2046"/>
        <v>10</v>
      </c>
      <c r="C7280" s="152">
        <f t="shared" si="2047"/>
        <v>31</v>
      </c>
      <c r="D7280" s="152">
        <f t="shared" si="2048"/>
        <v>0</v>
      </c>
      <c r="E7280" s="38" t="str">
        <f t="shared" si="2049"/>
        <v/>
      </c>
      <c r="F7280" s="134">
        <v>23.3</v>
      </c>
      <c r="G7280" s="38" t="str">
        <f t="shared" si="2050"/>
        <v>-</v>
      </c>
      <c r="H7280" s="38">
        <f t="shared" si="2051"/>
        <v>23.3</v>
      </c>
      <c r="K7280" s="133">
        <v>43404</v>
      </c>
      <c r="L7280" s="9">
        <f t="shared" si="2034"/>
        <v>10</v>
      </c>
      <c r="M7280" s="9">
        <f t="shared" si="2035"/>
        <v>31</v>
      </c>
      <c r="N7280" s="9">
        <f t="shared" si="2036"/>
        <v>0</v>
      </c>
      <c r="O7280" s="31" t="str">
        <f t="shared" si="2037"/>
        <v/>
      </c>
      <c r="P7280" s="134">
        <v>24.52</v>
      </c>
      <c r="Q7280" s="31" t="str">
        <f t="shared" si="2038"/>
        <v>-</v>
      </c>
      <c r="R7280" s="31">
        <f t="shared" si="2039"/>
        <v>24.52</v>
      </c>
      <c r="U7280" s="133">
        <v>43769</v>
      </c>
      <c r="V7280" s="9">
        <f t="shared" si="2040"/>
        <v>10</v>
      </c>
      <c r="W7280" s="9">
        <f t="shared" si="2041"/>
        <v>31</v>
      </c>
      <c r="X7280" s="9">
        <f t="shared" si="2042"/>
        <v>0</v>
      </c>
      <c r="Y7280" s="31" t="str">
        <f t="shared" si="2043"/>
        <v/>
      </c>
      <c r="Z7280" s="134">
        <v>21.34</v>
      </c>
      <c r="AA7280" s="31" t="str">
        <f t="shared" si="2044"/>
        <v>-</v>
      </c>
      <c r="AB7280" s="31">
        <f t="shared" si="2045"/>
        <v>21.34</v>
      </c>
    </row>
    <row r="7281" spans="1:28" x14ac:dyDescent="0.3">
      <c r="A7281" s="133">
        <v>43039.041666666664</v>
      </c>
      <c r="B7281" s="152">
        <f t="shared" si="2046"/>
        <v>10</v>
      </c>
      <c r="C7281" s="152">
        <f t="shared" si="2047"/>
        <v>31</v>
      </c>
      <c r="D7281" s="152">
        <f t="shared" si="2048"/>
        <v>1</v>
      </c>
      <c r="E7281" s="38" t="str">
        <f t="shared" si="2049"/>
        <v/>
      </c>
      <c r="F7281" s="134">
        <v>22.96</v>
      </c>
      <c r="G7281" s="38" t="str">
        <f t="shared" si="2050"/>
        <v>-</v>
      </c>
      <c r="H7281" s="38">
        <f t="shared" si="2051"/>
        <v>22.96</v>
      </c>
      <c r="K7281" s="133">
        <v>43404.041666666664</v>
      </c>
      <c r="L7281" s="9">
        <f t="shared" si="2034"/>
        <v>10</v>
      </c>
      <c r="M7281" s="9">
        <f t="shared" si="2035"/>
        <v>31</v>
      </c>
      <c r="N7281" s="9">
        <f t="shared" si="2036"/>
        <v>1</v>
      </c>
      <c r="O7281" s="31" t="str">
        <f t="shared" si="2037"/>
        <v/>
      </c>
      <c r="P7281" s="134">
        <v>24.02</v>
      </c>
      <c r="Q7281" s="31" t="str">
        <f t="shared" si="2038"/>
        <v>-</v>
      </c>
      <c r="R7281" s="31">
        <f t="shared" si="2039"/>
        <v>24.02</v>
      </c>
      <c r="U7281" s="133">
        <v>43769.041666666664</v>
      </c>
      <c r="V7281" s="9">
        <f t="shared" si="2040"/>
        <v>10</v>
      </c>
      <c r="W7281" s="9">
        <f t="shared" si="2041"/>
        <v>31</v>
      </c>
      <c r="X7281" s="9">
        <f t="shared" si="2042"/>
        <v>1</v>
      </c>
      <c r="Y7281" s="31" t="str">
        <f t="shared" si="2043"/>
        <v/>
      </c>
      <c r="Z7281" s="134">
        <v>20.78</v>
      </c>
      <c r="AA7281" s="31" t="str">
        <f t="shared" si="2044"/>
        <v>-</v>
      </c>
      <c r="AB7281" s="31">
        <f t="shared" si="2045"/>
        <v>20.78</v>
      </c>
    </row>
    <row r="7282" spans="1:28" x14ac:dyDescent="0.3">
      <c r="A7282" s="133">
        <v>43039.083333333336</v>
      </c>
      <c r="B7282" s="152">
        <f t="shared" si="2046"/>
        <v>10</v>
      </c>
      <c r="C7282" s="152">
        <f t="shared" si="2047"/>
        <v>31</v>
      </c>
      <c r="D7282" s="152">
        <f t="shared" si="2048"/>
        <v>2</v>
      </c>
      <c r="E7282" s="38" t="str">
        <f t="shared" si="2049"/>
        <v/>
      </c>
      <c r="F7282" s="134">
        <v>22.73</v>
      </c>
      <c r="G7282" s="38" t="str">
        <f t="shared" si="2050"/>
        <v>-</v>
      </c>
      <c r="H7282" s="38">
        <f t="shared" si="2051"/>
        <v>22.73</v>
      </c>
      <c r="K7282" s="133">
        <v>43404.083333333336</v>
      </c>
      <c r="L7282" s="9">
        <f t="shared" si="2034"/>
        <v>10</v>
      </c>
      <c r="M7282" s="9">
        <f t="shared" si="2035"/>
        <v>31</v>
      </c>
      <c r="N7282" s="9">
        <f t="shared" si="2036"/>
        <v>2</v>
      </c>
      <c r="O7282" s="31" t="str">
        <f t="shared" si="2037"/>
        <v/>
      </c>
      <c r="P7282" s="134">
        <v>23.56</v>
      </c>
      <c r="Q7282" s="31" t="str">
        <f t="shared" si="2038"/>
        <v>-</v>
      </c>
      <c r="R7282" s="31">
        <f t="shared" si="2039"/>
        <v>23.56</v>
      </c>
      <c r="U7282" s="133">
        <v>43769.083333333336</v>
      </c>
      <c r="V7282" s="9">
        <f t="shared" si="2040"/>
        <v>10</v>
      </c>
      <c r="W7282" s="9">
        <f t="shared" si="2041"/>
        <v>31</v>
      </c>
      <c r="X7282" s="9">
        <f t="shared" si="2042"/>
        <v>2</v>
      </c>
      <c r="Y7282" s="31" t="str">
        <f t="shared" si="2043"/>
        <v/>
      </c>
      <c r="Z7282" s="134">
        <v>19.760000000000002</v>
      </c>
      <c r="AA7282" s="31" t="str">
        <f t="shared" si="2044"/>
        <v>-</v>
      </c>
      <c r="AB7282" s="31">
        <f t="shared" si="2045"/>
        <v>19.760000000000002</v>
      </c>
    </row>
    <row r="7283" spans="1:28" x14ac:dyDescent="0.3">
      <c r="A7283" s="133">
        <v>43039.125</v>
      </c>
      <c r="B7283" s="152">
        <f t="shared" si="2046"/>
        <v>10</v>
      </c>
      <c r="C7283" s="152">
        <f t="shared" si="2047"/>
        <v>31</v>
      </c>
      <c r="D7283" s="152">
        <f t="shared" si="2048"/>
        <v>3</v>
      </c>
      <c r="E7283" s="38" t="str">
        <f t="shared" si="2049"/>
        <v/>
      </c>
      <c r="F7283" s="134">
        <v>22.64</v>
      </c>
      <c r="G7283" s="38" t="str">
        <f t="shared" si="2050"/>
        <v>-</v>
      </c>
      <c r="H7283" s="38">
        <f t="shared" si="2051"/>
        <v>22.64</v>
      </c>
      <c r="K7283" s="133">
        <v>43404.125</v>
      </c>
      <c r="L7283" s="9">
        <f t="shared" si="2034"/>
        <v>10</v>
      </c>
      <c r="M7283" s="9">
        <f t="shared" si="2035"/>
        <v>31</v>
      </c>
      <c r="N7283" s="9">
        <f t="shared" si="2036"/>
        <v>3</v>
      </c>
      <c r="O7283" s="31" t="str">
        <f t="shared" si="2037"/>
        <v/>
      </c>
      <c r="P7283" s="134">
        <v>23.71</v>
      </c>
      <c r="Q7283" s="31" t="str">
        <f t="shared" si="2038"/>
        <v>-</v>
      </c>
      <c r="R7283" s="31">
        <f t="shared" si="2039"/>
        <v>23.71</v>
      </c>
      <c r="U7283" s="133">
        <v>43769.125</v>
      </c>
      <c r="V7283" s="9">
        <f t="shared" si="2040"/>
        <v>10</v>
      </c>
      <c r="W7283" s="9">
        <f t="shared" si="2041"/>
        <v>31</v>
      </c>
      <c r="X7283" s="9">
        <f t="shared" si="2042"/>
        <v>3</v>
      </c>
      <c r="Y7283" s="31" t="str">
        <f t="shared" si="2043"/>
        <v/>
      </c>
      <c r="Z7283" s="134">
        <v>19.52</v>
      </c>
      <c r="AA7283" s="31" t="str">
        <f t="shared" si="2044"/>
        <v>-</v>
      </c>
      <c r="AB7283" s="31">
        <f t="shared" si="2045"/>
        <v>19.52</v>
      </c>
    </row>
    <row r="7284" spans="1:28" x14ac:dyDescent="0.3">
      <c r="A7284" s="133">
        <v>43039.166666666664</v>
      </c>
      <c r="B7284" s="152">
        <f t="shared" si="2046"/>
        <v>10</v>
      </c>
      <c r="C7284" s="152">
        <f t="shared" si="2047"/>
        <v>31</v>
      </c>
      <c r="D7284" s="152">
        <f t="shared" si="2048"/>
        <v>4</v>
      </c>
      <c r="E7284" s="38" t="str">
        <f t="shared" si="2049"/>
        <v/>
      </c>
      <c r="F7284" s="134">
        <v>23.42</v>
      </c>
      <c r="G7284" s="38" t="str">
        <f t="shared" si="2050"/>
        <v>-</v>
      </c>
      <c r="H7284" s="38">
        <f t="shared" si="2051"/>
        <v>23.42</v>
      </c>
      <c r="K7284" s="133">
        <v>43404.166666666664</v>
      </c>
      <c r="L7284" s="9">
        <f t="shared" si="2034"/>
        <v>10</v>
      </c>
      <c r="M7284" s="9">
        <f t="shared" si="2035"/>
        <v>31</v>
      </c>
      <c r="N7284" s="9">
        <f t="shared" si="2036"/>
        <v>4</v>
      </c>
      <c r="O7284" s="31" t="str">
        <f t="shared" si="2037"/>
        <v/>
      </c>
      <c r="P7284" s="134">
        <v>24.38</v>
      </c>
      <c r="Q7284" s="31" t="str">
        <f t="shared" si="2038"/>
        <v>-</v>
      </c>
      <c r="R7284" s="31">
        <f t="shared" si="2039"/>
        <v>24.38</v>
      </c>
      <c r="U7284" s="133">
        <v>43769.166666666664</v>
      </c>
      <c r="V7284" s="9">
        <f t="shared" si="2040"/>
        <v>10</v>
      </c>
      <c r="W7284" s="9">
        <f t="shared" si="2041"/>
        <v>31</v>
      </c>
      <c r="X7284" s="9">
        <f t="shared" si="2042"/>
        <v>4</v>
      </c>
      <c r="Y7284" s="31" t="str">
        <f t="shared" si="2043"/>
        <v/>
      </c>
      <c r="Z7284" s="134">
        <v>20.66</v>
      </c>
      <c r="AA7284" s="31" t="str">
        <f t="shared" si="2044"/>
        <v>-</v>
      </c>
      <c r="AB7284" s="31">
        <f t="shared" si="2045"/>
        <v>20.66</v>
      </c>
    </row>
    <row r="7285" spans="1:28" x14ac:dyDescent="0.3">
      <c r="A7285" s="133">
        <v>43039.208333333336</v>
      </c>
      <c r="B7285" s="152">
        <f t="shared" si="2046"/>
        <v>10</v>
      </c>
      <c r="C7285" s="152">
        <f t="shared" si="2047"/>
        <v>31</v>
      </c>
      <c r="D7285" s="152">
        <f t="shared" si="2048"/>
        <v>5</v>
      </c>
      <c r="E7285" s="38" t="str">
        <f t="shared" si="2049"/>
        <v/>
      </c>
      <c r="F7285" s="134">
        <v>27.24</v>
      </c>
      <c r="G7285" s="38" t="str">
        <f t="shared" si="2050"/>
        <v>-</v>
      </c>
      <c r="H7285" s="38">
        <f t="shared" si="2051"/>
        <v>27.24</v>
      </c>
      <c r="K7285" s="133">
        <v>43404.208333333336</v>
      </c>
      <c r="L7285" s="9">
        <f t="shared" si="2034"/>
        <v>10</v>
      </c>
      <c r="M7285" s="9">
        <f t="shared" si="2035"/>
        <v>31</v>
      </c>
      <c r="N7285" s="9">
        <f t="shared" si="2036"/>
        <v>5</v>
      </c>
      <c r="O7285" s="31" t="str">
        <f t="shared" si="2037"/>
        <v/>
      </c>
      <c r="P7285" s="134">
        <v>27.37</v>
      </c>
      <c r="Q7285" s="31" t="str">
        <f t="shared" si="2038"/>
        <v>-</v>
      </c>
      <c r="R7285" s="31">
        <f t="shared" si="2039"/>
        <v>27.37</v>
      </c>
      <c r="U7285" s="133">
        <v>43769.208333333336</v>
      </c>
      <c r="V7285" s="9">
        <f t="shared" si="2040"/>
        <v>10</v>
      </c>
      <c r="W7285" s="9">
        <f t="shared" si="2041"/>
        <v>31</v>
      </c>
      <c r="X7285" s="9">
        <f t="shared" si="2042"/>
        <v>5</v>
      </c>
      <c r="Y7285" s="31" t="str">
        <f t="shared" si="2043"/>
        <v/>
      </c>
      <c r="Z7285" s="134">
        <v>22.47</v>
      </c>
      <c r="AA7285" s="31" t="str">
        <f t="shared" si="2044"/>
        <v>-</v>
      </c>
      <c r="AB7285" s="31">
        <f t="shared" si="2045"/>
        <v>22.47</v>
      </c>
    </row>
    <row r="7286" spans="1:28" x14ac:dyDescent="0.3">
      <c r="A7286" s="133">
        <v>43039.25</v>
      </c>
      <c r="B7286" s="152">
        <f t="shared" si="2046"/>
        <v>10</v>
      </c>
      <c r="C7286" s="152">
        <f t="shared" si="2047"/>
        <v>31</v>
      </c>
      <c r="D7286" s="152">
        <f t="shared" si="2048"/>
        <v>6</v>
      </c>
      <c r="E7286" s="38" t="str">
        <f t="shared" si="2049"/>
        <v/>
      </c>
      <c r="F7286" s="134">
        <v>41.28</v>
      </c>
      <c r="G7286" s="38" t="str">
        <f t="shared" si="2050"/>
        <v>-</v>
      </c>
      <c r="H7286" s="38">
        <f t="shared" si="2051"/>
        <v>41.28</v>
      </c>
      <c r="K7286" s="133">
        <v>43404.25</v>
      </c>
      <c r="L7286" s="9">
        <f t="shared" si="2034"/>
        <v>10</v>
      </c>
      <c r="M7286" s="9">
        <f t="shared" si="2035"/>
        <v>31</v>
      </c>
      <c r="N7286" s="9">
        <f t="shared" si="2036"/>
        <v>6</v>
      </c>
      <c r="O7286" s="31" t="str">
        <f t="shared" si="2037"/>
        <v/>
      </c>
      <c r="P7286" s="134">
        <v>41.52</v>
      </c>
      <c r="Q7286" s="31" t="str">
        <f t="shared" si="2038"/>
        <v>-</v>
      </c>
      <c r="R7286" s="31">
        <f t="shared" si="2039"/>
        <v>41.52</v>
      </c>
      <c r="U7286" s="133">
        <v>43769.25</v>
      </c>
      <c r="V7286" s="9">
        <f t="shared" si="2040"/>
        <v>10</v>
      </c>
      <c r="W7286" s="9">
        <f t="shared" si="2041"/>
        <v>31</v>
      </c>
      <c r="X7286" s="9">
        <f t="shared" si="2042"/>
        <v>6</v>
      </c>
      <c r="Y7286" s="31" t="str">
        <f t="shared" si="2043"/>
        <v/>
      </c>
      <c r="Z7286" s="134">
        <v>27.83</v>
      </c>
      <c r="AA7286" s="31" t="str">
        <f t="shared" si="2044"/>
        <v>-</v>
      </c>
      <c r="AB7286" s="31">
        <f t="shared" si="2045"/>
        <v>27.83</v>
      </c>
    </row>
    <row r="7287" spans="1:28" x14ac:dyDescent="0.3">
      <c r="A7287" s="133">
        <v>43039.291666666664</v>
      </c>
      <c r="B7287" s="152">
        <f t="shared" si="2046"/>
        <v>10</v>
      </c>
      <c r="C7287" s="152">
        <f t="shared" si="2047"/>
        <v>31</v>
      </c>
      <c r="D7287" s="152">
        <f t="shared" si="2048"/>
        <v>7</v>
      </c>
      <c r="E7287" s="38" t="str">
        <f t="shared" si="2049"/>
        <v/>
      </c>
      <c r="F7287" s="134">
        <v>48.05</v>
      </c>
      <c r="G7287" s="38" t="str">
        <f t="shared" si="2050"/>
        <v>-</v>
      </c>
      <c r="H7287" s="38">
        <f t="shared" si="2051"/>
        <v>48.05</v>
      </c>
      <c r="K7287" s="133">
        <v>43404.291666666664</v>
      </c>
      <c r="L7287" s="9">
        <f t="shared" si="2034"/>
        <v>10</v>
      </c>
      <c r="M7287" s="9">
        <f t="shared" si="2035"/>
        <v>31</v>
      </c>
      <c r="N7287" s="9">
        <f t="shared" si="2036"/>
        <v>7</v>
      </c>
      <c r="O7287" s="31" t="str">
        <f t="shared" si="2037"/>
        <v/>
      </c>
      <c r="P7287" s="134">
        <v>41.89</v>
      </c>
      <c r="Q7287" s="31" t="str">
        <f t="shared" si="2038"/>
        <v>-</v>
      </c>
      <c r="R7287" s="31">
        <f t="shared" si="2039"/>
        <v>41.89</v>
      </c>
      <c r="U7287" s="133">
        <v>43769.291666666664</v>
      </c>
      <c r="V7287" s="9">
        <f t="shared" si="2040"/>
        <v>10</v>
      </c>
      <c r="W7287" s="9">
        <f t="shared" si="2041"/>
        <v>31</v>
      </c>
      <c r="X7287" s="9">
        <f t="shared" si="2042"/>
        <v>7</v>
      </c>
      <c r="Y7287" s="31" t="str">
        <f t="shared" si="2043"/>
        <v/>
      </c>
      <c r="Z7287" s="134">
        <v>31.16</v>
      </c>
      <c r="AA7287" s="31" t="str">
        <f t="shared" si="2044"/>
        <v>-</v>
      </c>
      <c r="AB7287" s="31">
        <f t="shared" si="2045"/>
        <v>31.16</v>
      </c>
    </row>
    <row r="7288" spans="1:28" x14ac:dyDescent="0.3">
      <c r="A7288" s="133">
        <v>43039.333333333336</v>
      </c>
      <c r="B7288" s="152">
        <f t="shared" si="2046"/>
        <v>10</v>
      </c>
      <c r="C7288" s="152">
        <f t="shared" si="2047"/>
        <v>31</v>
      </c>
      <c r="D7288" s="152">
        <f t="shared" si="2048"/>
        <v>8</v>
      </c>
      <c r="E7288" s="38" t="str">
        <f t="shared" si="2049"/>
        <v/>
      </c>
      <c r="F7288" s="134">
        <v>39.76</v>
      </c>
      <c r="G7288" s="38">
        <f t="shared" si="2050"/>
        <v>39.76</v>
      </c>
      <c r="H7288" s="38" t="str">
        <f t="shared" si="2051"/>
        <v>-</v>
      </c>
      <c r="K7288" s="133">
        <v>43404.333333333336</v>
      </c>
      <c r="L7288" s="9">
        <f t="shared" si="2034"/>
        <v>10</v>
      </c>
      <c r="M7288" s="9">
        <f t="shared" si="2035"/>
        <v>31</v>
      </c>
      <c r="N7288" s="9">
        <f t="shared" si="2036"/>
        <v>8</v>
      </c>
      <c r="O7288" s="31" t="str">
        <f t="shared" si="2037"/>
        <v/>
      </c>
      <c r="P7288" s="134">
        <v>38.5</v>
      </c>
      <c r="Q7288" s="31">
        <f t="shared" si="2038"/>
        <v>38.5</v>
      </c>
      <c r="R7288" s="31" t="str">
        <f t="shared" si="2039"/>
        <v>-</v>
      </c>
      <c r="U7288" s="133">
        <v>43769.333333333336</v>
      </c>
      <c r="V7288" s="9">
        <f t="shared" si="2040"/>
        <v>10</v>
      </c>
      <c r="W7288" s="9">
        <f t="shared" si="2041"/>
        <v>31</v>
      </c>
      <c r="X7288" s="9">
        <f t="shared" si="2042"/>
        <v>8</v>
      </c>
      <c r="Y7288" s="31" t="str">
        <f t="shared" si="2043"/>
        <v/>
      </c>
      <c r="Z7288" s="134">
        <v>28.69</v>
      </c>
      <c r="AA7288" s="31">
        <f t="shared" si="2044"/>
        <v>28.69</v>
      </c>
      <c r="AB7288" s="31" t="str">
        <f t="shared" si="2045"/>
        <v>-</v>
      </c>
    </row>
    <row r="7289" spans="1:28" x14ac:dyDescent="0.3">
      <c r="A7289" s="133">
        <v>43039.375</v>
      </c>
      <c r="B7289" s="152">
        <f t="shared" si="2046"/>
        <v>10</v>
      </c>
      <c r="C7289" s="152">
        <f t="shared" si="2047"/>
        <v>31</v>
      </c>
      <c r="D7289" s="152">
        <f t="shared" si="2048"/>
        <v>9</v>
      </c>
      <c r="E7289" s="38" t="str">
        <f t="shared" si="2049"/>
        <v/>
      </c>
      <c r="F7289" s="134">
        <v>40.880000000000003</v>
      </c>
      <c r="G7289" s="38">
        <f t="shared" si="2050"/>
        <v>40.880000000000003</v>
      </c>
      <c r="H7289" s="38" t="str">
        <f t="shared" si="2051"/>
        <v>-</v>
      </c>
      <c r="K7289" s="133">
        <v>43404.375</v>
      </c>
      <c r="L7289" s="9">
        <f t="shared" si="2034"/>
        <v>10</v>
      </c>
      <c r="M7289" s="9">
        <f t="shared" si="2035"/>
        <v>31</v>
      </c>
      <c r="N7289" s="9">
        <f t="shared" si="2036"/>
        <v>9</v>
      </c>
      <c r="O7289" s="31" t="str">
        <f t="shared" si="2037"/>
        <v/>
      </c>
      <c r="P7289" s="134">
        <v>36.270000000000003</v>
      </c>
      <c r="Q7289" s="31">
        <f t="shared" si="2038"/>
        <v>36.270000000000003</v>
      </c>
      <c r="R7289" s="31" t="str">
        <f t="shared" si="2039"/>
        <v>-</v>
      </c>
      <c r="U7289" s="133">
        <v>43769.375</v>
      </c>
      <c r="V7289" s="9">
        <f t="shared" si="2040"/>
        <v>10</v>
      </c>
      <c r="W7289" s="9">
        <f t="shared" si="2041"/>
        <v>31</v>
      </c>
      <c r="X7289" s="9">
        <f t="shared" si="2042"/>
        <v>9</v>
      </c>
      <c r="Y7289" s="31" t="str">
        <f t="shared" si="2043"/>
        <v/>
      </c>
      <c r="Z7289" s="134">
        <v>29.16</v>
      </c>
      <c r="AA7289" s="31">
        <f t="shared" si="2044"/>
        <v>29.16</v>
      </c>
      <c r="AB7289" s="31" t="str">
        <f t="shared" si="2045"/>
        <v>-</v>
      </c>
    </row>
    <row r="7290" spans="1:28" x14ac:dyDescent="0.3">
      <c r="A7290" s="133">
        <v>43039.416666666664</v>
      </c>
      <c r="B7290" s="152">
        <f t="shared" si="2046"/>
        <v>10</v>
      </c>
      <c r="C7290" s="152">
        <f t="shared" si="2047"/>
        <v>31</v>
      </c>
      <c r="D7290" s="152">
        <f t="shared" si="2048"/>
        <v>10</v>
      </c>
      <c r="E7290" s="38" t="str">
        <f t="shared" si="2049"/>
        <v/>
      </c>
      <c r="F7290" s="134">
        <v>38.630000000000003</v>
      </c>
      <c r="G7290" s="38">
        <f t="shared" si="2050"/>
        <v>38.630000000000003</v>
      </c>
      <c r="H7290" s="38" t="str">
        <f t="shared" si="2051"/>
        <v>-</v>
      </c>
      <c r="K7290" s="133">
        <v>43404.416666666664</v>
      </c>
      <c r="L7290" s="9">
        <f t="shared" si="2034"/>
        <v>10</v>
      </c>
      <c r="M7290" s="9">
        <f t="shared" si="2035"/>
        <v>31</v>
      </c>
      <c r="N7290" s="9">
        <f t="shared" si="2036"/>
        <v>10</v>
      </c>
      <c r="O7290" s="31" t="str">
        <f t="shared" si="2037"/>
        <v/>
      </c>
      <c r="P7290" s="134">
        <v>36.270000000000003</v>
      </c>
      <c r="Q7290" s="31">
        <f t="shared" si="2038"/>
        <v>36.270000000000003</v>
      </c>
      <c r="R7290" s="31" t="str">
        <f t="shared" si="2039"/>
        <v>-</v>
      </c>
      <c r="U7290" s="133">
        <v>43769.416666666664</v>
      </c>
      <c r="V7290" s="9">
        <f t="shared" si="2040"/>
        <v>10</v>
      </c>
      <c r="W7290" s="9">
        <f t="shared" si="2041"/>
        <v>31</v>
      </c>
      <c r="X7290" s="9">
        <f t="shared" si="2042"/>
        <v>10</v>
      </c>
      <c r="Y7290" s="31" t="str">
        <f t="shared" si="2043"/>
        <v/>
      </c>
      <c r="Z7290" s="134">
        <v>31.89</v>
      </c>
      <c r="AA7290" s="31">
        <f t="shared" si="2044"/>
        <v>31.89</v>
      </c>
      <c r="AB7290" s="31" t="str">
        <f t="shared" si="2045"/>
        <v>-</v>
      </c>
    </row>
    <row r="7291" spans="1:28" x14ac:dyDescent="0.3">
      <c r="A7291" s="133">
        <v>43039.458333333336</v>
      </c>
      <c r="B7291" s="152">
        <f t="shared" si="2046"/>
        <v>10</v>
      </c>
      <c r="C7291" s="152">
        <f t="shared" si="2047"/>
        <v>31</v>
      </c>
      <c r="D7291" s="152">
        <f t="shared" si="2048"/>
        <v>11</v>
      </c>
      <c r="E7291" s="38" t="str">
        <f t="shared" si="2049"/>
        <v/>
      </c>
      <c r="F7291" s="134">
        <v>33.83</v>
      </c>
      <c r="G7291" s="38">
        <f t="shared" si="2050"/>
        <v>33.83</v>
      </c>
      <c r="H7291" s="38" t="str">
        <f t="shared" si="2051"/>
        <v>-</v>
      </c>
      <c r="K7291" s="133">
        <v>43404.458333333336</v>
      </c>
      <c r="L7291" s="9">
        <f t="shared" si="2034"/>
        <v>10</v>
      </c>
      <c r="M7291" s="9">
        <f t="shared" si="2035"/>
        <v>31</v>
      </c>
      <c r="N7291" s="9">
        <f t="shared" si="2036"/>
        <v>11</v>
      </c>
      <c r="O7291" s="31" t="str">
        <f t="shared" si="2037"/>
        <v/>
      </c>
      <c r="P7291" s="134">
        <v>35.4</v>
      </c>
      <c r="Q7291" s="31">
        <f t="shared" si="2038"/>
        <v>35.4</v>
      </c>
      <c r="R7291" s="31" t="str">
        <f t="shared" si="2039"/>
        <v>-</v>
      </c>
      <c r="U7291" s="133">
        <v>43769.458333333336</v>
      </c>
      <c r="V7291" s="9">
        <f t="shared" si="2040"/>
        <v>10</v>
      </c>
      <c r="W7291" s="9">
        <f t="shared" si="2041"/>
        <v>31</v>
      </c>
      <c r="X7291" s="9">
        <f t="shared" si="2042"/>
        <v>11</v>
      </c>
      <c r="Y7291" s="31" t="str">
        <f t="shared" si="2043"/>
        <v/>
      </c>
      <c r="Z7291" s="134">
        <v>32.130000000000003</v>
      </c>
      <c r="AA7291" s="31">
        <f t="shared" si="2044"/>
        <v>32.130000000000003</v>
      </c>
      <c r="AB7291" s="31" t="str">
        <f t="shared" si="2045"/>
        <v>-</v>
      </c>
    </row>
    <row r="7292" spans="1:28" x14ac:dyDescent="0.3">
      <c r="A7292" s="133">
        <v>43039.5</v>
      </c>
      <c r="B7292" s="152">
        <f t="shared" si="2046"/>
        <v>10</v>
      </c>
      <c r="C7292" s="152">
        <f t="shared" si="2047"/>
        <v>31</v>
      </c>
      <c r="D7292" s="152">
        <f t="shared" si="2048"/>
        <v>12</v>
      </c>
      <c r="E7292" s="38" t="str">
        <f t="shared" si="2049"/>
        <v/>
      </c>
      <c r="F7292" s="134">
        <v>31.45</v>
      </c>
      <c r="G7292" s="38">
        <f t="shared" si="2050"/>
        <v>31.45</v>
      </c>
      <c r="H7292" s="38" t="str">
        <f t="shared" si="2051"/>
        <v>-</v>
      </c>
      <c r="K7292" s="133">
        <v>43404.5</v>
      </c>
      <c r="L7292" s="9">
        <f t="shared" si="2034"/>
        <v>10</v>
      </c>
      <c r="M7292" s="9">
        <f t="shared" si="2035"/>
        <v>31</v>
      </c>
      <c r="N7292" s="9">
        <f t="shared" si="2036"/>
        <v>12</v>
      </c>
      <c r="O7292" s="31" t="str">
        <f t="shared" si="2037"/>
        <v/>
      </c>
      <c r="P7292" s="134">
        <v>35.33</v>
      </c>
      <c r="Q7292" s="31">
        <f t="shared" si="2038"/>
        <v>35.33</v>
      </c>
      <c r="R7292" s="31" t="str">
        <f t="shared" si="2039"/>
        <v>-</v>
      </c>
      <c r="U7292" s="133">
        <v>43769.5</v>
      </c>
      <c r="V7292" s="9">
        <f t="shared" si="2040"/>
        <v>10</v>
      </c>
      <c r="W7292" s="9">
        <f t="shared" si="2041"/>
        <v>31</v>
      </c>
      <c r="X7292" s="9">
        <f t="shared" si="2042"/>
        <v>12</v>
      </c>
      <c r="Y7292" s="31" t="str">
        <f t="shared" si="2043"/>
        <v/>
      </c>
      <c r="Z7292" s="134">
        <v>32.08</v>
      </c>
      <c r="AA7292" s="31">
        <f t="shared" si="2044"/>
        <v>32.08</v>
      </c>
      <c r="AB7292" s="31" t="str">
        <f t="shared" si="2045"/>
        <v>-</v>
      </c>
    </row>
    <row r="7293" spans="1:28" x14ac:dyDescent="0.3">
      <c r="A7293" s="133">
        <v>43039.541666666664</v>
      </c>
      <c r="B7293" s="152">
        <f t="shared" si="2046"/>
        <v>10</v>
      </c>
      <c r="C7293" s="152">
        <f t="shared" si="2047"/>
        <v>31</v>
      </c>
      <c r="D7293" s="152">
        <f t="shared" si="2048"/>
        <v>13</v>
      </c>
      <c r="E7293" s="38" t="str">
        <f t="shared" si="2049"/>
        <v/>
      </c>
      <c r="F7293" s="134">
        <v>30.52</v>
      </c>
      <c r="G7293" s="38">
        <f t="shared" si="2050"/>
        <v>30.52</v>
      </c>
      <c r="H7293" s="38" t="str">
        <f t="shared" si="2051"/>
        <v>-</v>
      </c>
      <c r="K7293" s="133">
        <v>43404.541666666664</v>
      </c>
      <c r="L7293" s="9">
        <f t="shared" si="2034"/>
        <v>10</v>
      </c>
      <c r="M7293" s="9">
        <f t="shared" si="2035"/>
        <v>31</v>
      </c>
      <c r="N7293" s="9">
        <f t="shared" si="2036"/>
        <v>13</v>
      </c>
      <c r="O7293" s="31" t="str">
        <f t="shared" si="2037"/>
        <v/>
      </c>
      <c r="P7293" s="134">
        <v>33.729999999999997</v>
      </c>
      <c r="Q7293" s="31">
        <f t="shared" si="2038"/>
        <v>33.729999999999997</v>
      </c>
      <c r="R7293" s="31" t="str">
        <f t="shared" si="2039"/>
        <v>-</v>
      </c>
      <c r="U7293" s="133">
        <v>43769.541666666664</v>
      </c>
      <c r="V7293" s="9">
        <f t="shared" si="2040"/>
        <v>10</v>
      </c>
      <c r="W7293" s="9">
        <f t="shared" si="2041"/>
        <v>31</v>
      </c>
      <c r="X7293" s="9">
        <f t="shared" si="2042"/>
        <v>13</v>
      </c>
      <c r="Y7293" s="31" t="str">
        <f t="shared" si="2043"/>
        <v/>
      </c>
      <c r="Z7293" s="134">
        <v>31.26</v>
      </c>
      <c r="AA7293" s="31">
        <f t="shared" si="2044"/>
        <v>31.26</v>
      </c>
      <c r="AB7293" s="31" t="str">
        <f t="shared" si="2045"/>
        <v>-</v>
      </c>
    </row>
    <row r="7294" spans="1:28" x14ac:dyDescent="0.3">
      <c r="A7294" s="133">
        <v>43039.583333333336</v>
      </c>
      <c r="B7294" s="152">
        <f t="shared" si="2046"/>
        <v>10</v>
      </c>
      <c r="C7294" s="152">
        <f t="shared" si="2047"/>
        <v>31</v>
      </c>
      <c r="D7294" s="152">
        <f t="shared" si="2048"/>
        <v>14</v>
      </c>
      <c r="E7294" s="38" t="str">
        <f t="shared" si="2049"/>
        <v/>
      </c>
      <c r="F7294" s="134">
        <v>29.25</v>
      </c>
      <c r="G7294" s="38">
        <f t="shared" si="2050"/>
        <v>29.25</v>
      </c>
      <c r="H7294" s="38" t="str">
        <f t="shared" si="2051"/>
        <v>-</v>
      </c>
      <c r="K7294" s="133">
        <v>43404.583333333336</v>
      </c>
      <c r="L7294" s="9">
        <f t="shared" si="2034"/>
        <v>10</v>
      </c>
      <c r="M7294" s="9">
        <f t="shared" si="2035"/>
        <v>31</v>
      </c>
      <c r="N7294" s="9">
        <f t="shared" si="2036"/>
        <v>14</v>
      </c>
      <c r="O7294" s="31" t="str">
        <f t="shared" si="2037"/>
        <v/>
      </c>
      <c r="P7294" s="134">
        <v>32.979999999999997</v>
      </c>
      <c r="Q7294" s="31">
        <f t="shared" si="2038"/>
        <v>32.979999999999997</v>
      </c>
      <c r="R7294" s="31" t="str">
        <f t="shared" si="2039"/>
        <v>-</v>
      </c>
      <c r="U7294" s="133">
        <v>43769.583333333336</v>
      </c>
      <c r="V7294" s="9">
        <f t="shared" si="2040"/>
        <v>10</v>
      </c>
      <c r="W7294" s="9">
        <f t="shared" si="2041"/>
        <v>31</v>
      </c>
      <c r="X7294" s="9">
        <f t="shared" si="2042"/>
        <v>14</v>
      </c>
      <c r="Y7294" s="31" t="str">
        <f t="shared" si="2043"/>
        <v/>
      </c>
      <c r="Z7294" s="134">
        <v>30.19</v>
      </c>
      <c r="AA7294" s="31">
        <f t="shared" si="2044"/>
        <v>30.19</v>
      </c>
      <c r="AB7294" s="31" t="str">
        <f t="shared" si="2045"/>
        <v>-</v>
      </c>
    </row>
    <row r="7295" spans="1:28" x14ac:dyDescent="0.3">
      <c r="A7295" s="133">
        <v>43039.625</v>
      </c>
      <c r="B7295" s="152">
        <f t="shared" si="2046"/>
        <v>10</v>
      </c>
      <c r="C7295" s="152">
        <f t="shared" si="2047"/>
        <v>31</v>
      </c>
      <c r="D7295" s="152">
        <f t="shared" si="2048"/>
        <v>15</v>
      </c>
      <c r="E7295" s="38" t="str">
        <f t="shared" si="2049"/>
        <v/>
      </c>
      <c r="F7295" s="134">
        <v>28.07</v>
      </c>
      <c r="G7295" s="38">
        <f t="shared" si="2050"/>
        <v>28.07</v>
      </c>
      <c r="H7295" s="38" t="str">
        <f t="shared" si="2051"/>
        <v>-</v>
      </c>
      <c r="K7295" s="133">
        <v>43404.625</v>
      </c>
      <c r="L7295" s="9">
        <f t="shared" si="2034"/>
        <v>10</v>
      </c>
      <c r="M7295" s="9">
        <f t="shared" si="2035"/>
        <v>31</v>
      </c>
      <c r="N7295" s="9">
        <f t="shared" si="2036"/>
        <v>15</v>
      </c>
      <c r="O7295" s="31" t="str">
        <f t="shared" si="2037"/>
        <v/>
      </c>
      <c r="P7295" s="134">
        <v>32.25</v>
      </c>
      <c r="Q7295" s="31">
        <f t="shared" si="2038"/>
        <v>32.25</v>
      </c>
      <c r="R7295" s="31" t="str">
        <f t="shared" si="2039"/>
        <v>-</v>
      </c>
      <c r="U7295" s="133">
        <v>43769.625</v>
      </c>
      <c r="V7295" s="9">
        <f t="shared" si="2040"/>
        <v>10</v>
      </c>
      <c r="W7295" s="9">
        <f t="shared" si="2041"/>
        <v>31</v>
      </c>
      <c r="X7295" s="9">
        <f t="shared" si="2042"/>
        <v>15</v>
      </c>
      <c r="Y7295" s="31" t="str">
        <f t="shared" si="2043"/>
        <v/>
      </c>
      <c r="Z7295" s="134">
        <v>29.17</v>
      </c>
      <c r="AA7295" s="31">
        <f t="shared" si="2044"/>
        <v>29.17</v>
      </c>
      <c r="AB7295" s="31" t="str">
        <f t="shared" si="2045"/>
        <v>-</v>
      </c>
    </row>
    <row r="7296" spans="1:28" x14ac:dyDescent="0.3">
      <c r="A7296" s="133">
        <v>43039.666666666664</v>
      </c>
      <c r="B7296" s="152">
        <f t="shared" si="2046"/>
        <v>10</v>
      </c>
      <c r="C7296" s="152">
        <f t="shared" si="2047"/>
        <v>31</v>
      </c>
      <c r="D7296" s="152">
        <f t="shared" si="2048"/>
        <v>16</v>
      </c>
      <c r="E7296" s="38" t="str">
        <f t="shared" si="2049"/>
        <v/>
      </c>
      <c r="F7296" s="134">
        <v>29.25</v>
      </c>
      <c r="G7296" s="38">
        <f t="shared" si="2050"/>
        <v>29.25</v>
      </c>
      <c r="H7296" s="38" t="str">
        <f t="shared" si="2051"/>
        <v>-</v>
      </c>
      <c r="K7296" s="133">
        <v>43404.666666666664</v>
      </c>
      <c r="L7296" s="9">
        <f t="shared" si="2034"/>
        <v>10</v>
      </c>
      <c r="M7296" s="9">
        <f t="shared" si="2035"/>
        <v>31</v>
      </c>
      <c r="N7296" s="9">
        <f t="shared" si="2036"/>
        <v>16</v>
      </c>
      <c r="O7296" s="31" t="str">
        <f t="shared" si="2037"/>
        <v/>
      </c>
      <c r="P7296" s="134">
        <v>32.08</v>
      </c>
      <c r="Q7296" s="31">
        <f t="shared" si="2038"/>
        <v>32.08</v>
      </c>
      <c r="R7296" s="31" t="str">
        <f t="shared" si="2039"/>
        <v>-</v>
      </c>
      <c r="U7296" s="133">
        <v>43769.666666666664</v>
      </c>
      <c r="V7296" s="9">
        <f t="shared" si="2040"/>
        <v>10</v>
      </c>
      <c r="W7296" s="9">
        <f t="shared" si="2041"/>
        <v>31</v>
      </c>
      <c r="X7296" s="9">
        <f t="shared" si="2042"/>
        <v>16</v>
      </c>
      <c r="Y7296" s="31" t="str">
        <f t="shared" si="2043"/>
        <v/>
      </c>
      <c r="Z7296" s="134">
        <v>30.13</v>
      </c>
      <c r="AA7296" s="31">
        <f t="shared" si="2044"/>
        <v>30.13</v>
      </c>
      <c r="AB7296" s="31" t="str">
        <f t="shared" si="2045"/>
        <v>-</v>
      </c>
    </row>
    <row r="7297" spans="1:28" x14ac:dyDescent="0.3">
      <c r="A7297" s="133">
        <v>43039.708333333336</v>
      </c>
      <c r="B7297" s="152">
        <f t="shared" si="2046"/>
        <v>10</v>
      </c>
      <c r="C7297" s="152">
        <f t="shared" si="2047"/>
        <v>31</v>
      </c>
      <c r="D7297" s="152">
        <f t="shared" si="2048"/>
        <v>17</v>
      </c>
      <c r="E7297" s="38" t="str">
        <f t="shared" si="2049"/>
        <v/>
      </c>
      <c r="F7297" s="134">
        <v>30.65</v>
      </c>
      <c r="G7297" s="38" t="str">
        <f t="shared" si="2050"/>
        <v>-</v>
      </c>
      <c r="H7297" s="38">
        <f t="shared" si="2051"/>
        <v>30.65</v>
      </c>
      <c r="K7297" s="133">
        <v>43404.708333333336</v>
      </c>
      <c r="L7297" s="9">
        <f t="shared" si="2034"/>
        <v>10</v>
      </c>
      <c r="M7297" s="9">
        <f t="shared" si="2035"/>
        <v>31</v>
      </c>
      <c r="N7297" s="9">
        <f t="shared" si="2036"/>
        <v>17</v>
      </c>
      <c r="O7297" s="31" t="str">
        <f t="shared" si="2037"/>
        <v/>
      </c>
      <c r="P7297" s="134">
        <v>32.81</v>
      </c>
      <c r="Q7297" s="31" t="str">
        <f t="shared" si="2038"/>
        <v>-</v>
      </c>
      <c r="R7297" s="31">
        <f t="shared" si="2039"/>
        <v>32.81</v>
      </c>
      <c r="U7297" s="133">
        <v>43769.708333333336</v>
      </c>
      <c r="V7297" s="9">
        <f t="shared" si="2040"/>
        <v>10</v>
      </c>
      <c r="W7297" s="9">
        <f t="shared" si="2041"/>
        <v>31</v>
      </c>
      <c r="X7297" s="9">
        <f t="shared" si="2042"/>
        <v>17</v>
      </c>
      <c r="Y7297" s="31" t="str">
        <f t="shared" si="2043"/>
        <v/>
      </c>
      <c r="Z7297" s="134">
        <v>30.06</v>
      </c>
      <c r="AA7297" s="31" t="str">
        <f t="shared" si="2044"/>
        <v>-</v>
      </c>
      <c r="AB7297" s="31">
        <f t="shared" si="2045"/>
        <v>30.06</v>
      </c>
    </row>
    <row r="7298" spans="1:28" x14ac:dyDescent="0.3">
      <c r="A7298" s="133">
        <v>43039.75</v>
      </c>
      <c r="B7298" s="152">
        <f t="shared" si="2046"/>
        <v>10</v>
      </c>
      <c r="C7298" s="152">
        <f t="shared" si="2047"/>
        <v>31</v>
      </c>
      <c r="D7298" s="152">
        <f t="shared" si="2048"/>
        <v>18</v>
      </c>
      <c r="E7298" s="38" t="str">
        <f t="shared" si="2049"/>
        <v/>
      </c>
      <c r="F7298" s="134">
        <v>38.18</v>
      </c>
      <c r="G7298" s="38" t="str">
        <f t="shared" si="2050"/>
        <v>-</v>
      </c>
      <c r="H7298" s="38">
        <f t="shared" si="2051"/>
        <v>38.18</v>
      </c>
      <c r="K7298" s="133">
        <v>43404.75</v>
      </c>
      <c r="L7298" s="9">
        <f t="shared" si="2034"/>
        <v>10</v>
      </c>
      <c r="M7298" s="9">
        <f t="shared" si="2035"/>
        <v>31</v>
      </c>
      <c r="N7298" s="9">
        <f t="shared" si="2036"/>
        <v>18</v>
      </c>
      <c r="O7298" s="31" t="str">
        <f t="shared" si="2037"/>
        <v/>
      </c>
      <c r="P7298" s="134">
        <v>36.700000000000003</v>
      </c>
      <c r="Q7298" s="31" t="str">
        <f t="shared" si="2038"/>
        <v>-</v>
      </c>
      <c r="R7298" s="31">
        <f t="shared" si="2039"/>
        <v>36.700000000000003</v>
      </c>
      <c r="U7298" s="133">
        <v>43769.75</v>
      </c>
      <c r="V7298" s="9">
        <f t="shared" si="2040"/>
        <v>10</v>
      </c>
      <c r="W7298" s="9">
        <f t="shared" si="2041"/>
        <v>31</v>
      </c>
      <c r="X7298" s="9">
        <f t="shared" si="2042"/>
        <v>18</v>
      </c>
      <c r="Y7298" s="31" t="str">
        <f t="shared" si="2043"/>
        <v/>
      </c>
      <c r="Z7298" s="134">
        <v>35.159999999999997</v>
      </c>
      <c r="AA7298" s="31" t="str">
        <f t="shared" si="2044"/>
        <v>-</v>
      </c>
      <c r="AB7298" s="31">
        <f t="shared" si="2045"/>
        <v>35.159999999999997</v>
      </c>
    </row>
    <row r="7299" spans="1:28" x14ac:dyDescent="0.3">
      <c r="A7299" s="133">
        <v>43039.791666666664</v>
      </c>
      <c r="B7299" s="152">
        <f t="shared" si="2046"/>
        <v>10</v>
      </c>
      <c r="C7299" s="152">
        <f t="shared" si="2047"/>
        <v>31</v>
      </c>
      <c r="D7299" s="152">
        <f t="shared" si="2048"/>
        <v>19</v>
      </c>
      <c r="E7299" s="38" t="str">
        <f t="shared" si="2049"/>
        <v/>
      </c>
      <c r="F7299" s="134">
        <v>40.15</v>
      </c>
      <c r="G7299" s="38" t="str">
        <f t="shared" si="2050"/>
        <v>-</v>
      </c>
      <c r="H7299" s="38">
        <f t="shared" si="2051"/>
        <v>40.15</v>
      </c>
      <c r="K7299" s="133">
        <v>43404.791666666664</v>
      </c>
      <c r="L7299" s="9">
        <f t="shared" si="2034"/>
        <v>10</v>
      </c>
      <c r="M7299" s="9">
        <f t="shared" si="2035"/>
        <v>31</v>
      </c>
      <c r="N7299" s="9">
        <f t="shared" si="2036"/>
        <v>19</v>
      </c>
      <c r="O7299" s="31" t="str">
        <f t="shared" si="2037"/>
        <v/>
      </c>
      <c r="P7299" s="134">
        <v>37.15</v>
      </c>
      <c r="Q7299" s="31" t="str">
        <f t="shared" si="2038"/>
        <v>-</v>
      </c>
      <c r="R7299" s="31">
        <f t="shared" si="2039"/>
        <v>37.15</v>
      </c>
      <c r="U7299" s="133">
        <v>43769.791666666664</v>
      </c>
      <c r="V7299" s="9">
        <f t="shared" si="2040"/>
        <v>10</v>
      </c>
      <c r="W7299" s="9">
        <f t="shared" si="2041"/>
        <v>31</v>
      </c>
      <c r="X7299" s="9">
        <f t="shared" si="2042"/>
        <v>19</v>
      </c>
      <c r="Y7299" s="31" t="str">
        <f t="shared" si="2043"/>
        <v/>
      </c>
      <c r="Z7299" s="134">
        <v>37.119999999999997</v>
      </c>
      <c r="AA7299" s="31" t="str">
        <f t="shared" si="2044"/>
        <v>-</v>
      </c>
      <c r="AB7299" s="31">
        <f t="shared" si="2045"/>
        <v>37.119999999999997</v>
      </c>
    </row>
    <row r="7300" spans="1:28" x14ac:dyDescent="0.3">
      <c r="A7300" s="133">
        <v>43039.833333333336</v>
      </c>
      <c r="B7300" s="152">
        <f t="shared" si="2046"/>
        <v>10</v>
      </c>
      <c r="C7300" s="152">
        <f t="shared" si="2047"/>
        <v>31</v>
      </c>
      <c r="D7300" s="152">
        <f t="shared" si="2048"/>
        <v>20</v>
      </c>
      <c r="E7300" s="38" t="str">
        <f t="shared" si="2049"/>
        <v/>
      </c>
      <c r="F7300" s="134">
        <v>39.04</v>
      </c>
      <c r="G7300" s="38" t="str">
        <f t="shared" si="2050"/>
        <v>-</v>
      </c>
      <c r="H7300" s="38">
        <f t="shared" si="2051"/>
        <v>39.04</v>
      </c>
      <c r="K7300" s="133">
        <v>43404.833333333336</v>
      </c>
      <c r="L7300" s="9">
        <f t="shared" si="2034"/>
        <v>10</v>
      </c>
      <c r="M7300" s="9">
        <f t="shared" si="2035"/>
        <v>31</v>
      </c>
      <c r="N7300" s="9">
        <f t="shared" si="2036"/>
        <v>20</v>
      </c>
      <c r="O7300" s="31" t="str">
        <f t="shared" si="2037"/>
        <v/>
      </c>
      <c r="P7300" s="134">
        <v>35.770000000000003</v>
      </c>
      <c r="Q7300" s="31" t="str">
        <f t="shared" si="2038"/>
        <v>-</v>
      </c>
      <c r="R7300" s="31">
        <f t="shared" si="2039"/>
        <v>35.770000000000003</v>
      </c>
      <c r="U7300" s="133">
        <v>43769.833333333336</v>
      </c>
      <c r="V7300" s="9">
        <f t="shared" si="2040"/>
        <v>10</v>
      </c>
      <c r="W7300" s="9">
        <f t="shared" si="2041"/>
        <v>31</v>
      </c>
      <c r="X7300" s="9">
        <f t="shared" si="2042"/>
        <v>20</v>
      </c>
      <c r="Y7300" s="31" t="str">
        <f t="shared" si="2043"/>
        <v/>
      </c>
      <c r="Z7300" s="134">
        <v>37.020000000000003</v>
      </c>
      <c r="AA7300" s="31" t="str">
        <f t="shared" si="2044"/>
        <v>-</v>
      </c>
      <c r="AB7300" s="31">
        <f t="shared" si="2045"/>
        <v>37.020000000000003</v>
      </c>
    </row>
    <row r="7301" spans="1:28" x14ac:dyDescent="0.3">
      <c r="A7301" s="133">
        <v>43039.875</v>
      </c>
      <c r="B7301" s="152">
        <f t="shared" si="2046"/>
        <v>10</v>
      </c>
      <c r="C7301" s="152">
        <f t="shared" si="2047"/>
        <v>31</v>
      </c>
      <c r="D7301" s="152">
        <f t="shared" si="2048"/>
        <v>21</v>
      </c>
      <c r="E7301" s="38" t="str">
        <f t="shared" si="2049"/>
        <v/>
      </c>
      <c r="F7301" s="134">
        <v>34.729999999999997</v>
      </c>
      <c r="G7301" s="38" t="str">
        <f t="shared" si="2050"/>
        <v>-</v>
      </c>
      <c r="H7301" s="38">
        <f t="shared" si="2051"/>
        <v>34.729999999999997</v>
      </c>
      <c r="K7301" s="133">
        <v>43404.875</v>
      </c>
      <c r="L7301" s="9">
        <f t="shared" si="2034"/>
        <v>10</v>
      </c>
      <c r="M7301" s="9">
        <f t="shared" si="2035"/>
        <v>31</v>
      </c>
      <c r="N7301" s="9">
        <f t="shared" si="2036"/>
        <v>21</v>
      </c>
      <c r="O7301" s="31" t="str">
        <f t="shared" si="2037"/>
        <v/>
      </c>
      <c r="P7301" s="134">
        <v>31.18</v>
      </c>
      <c r="Q7301" s="31" t="str">
        <f t="shared" si="2038"/>
        <v>-</v>
      </c>
      <c r="R7301" s="31">
        <f t="shared" si="2039"/>
        <v>31.18</v>
      </c>
      <c r="U7301" s="133">
        <v>43769.875</v>
      </c>
      <c r="V7301" s="9">
        <f t="shared" si="2040"/>
        <v>10</v>
      </c>
      <c r="W7301" s="9">
        <f t="shared" si="2041"/>
        <v>31</v>
      </c>
      <c r="X7301" s="9">
        <f t="shared" si="2042"/>
        <v>21</v>
      </c>
      <c r="Y7301" s="31" t="str">
        <f t="shared" si="2043"/>
        <v/>
      </c>
      <c r="Z7301" s="134">
        <v>32.840000000000003</v>
      </c>
      <c r="AA7301" s="31" t="str">
        <f t="shared" si="2044"/>
        <v>-</v>
      </c>
      <c r="AB7301" s="31">
        <f t="shared" si="2045"/>
        <v>32.840000000000003</v>
      </c>
    </row>
    <row r="7302" spans="1:28" x14ac:dyDescent="0.3">
      <c r="A7302" s="133">
        <v>43039.916666666664</v>
      </c>
      <c r="B7302" s="152">
        <f t="shared" si="2046"/>
        <v>10</v>
      </c>
      <c r="C7302" s="152">
        <f t="shared" si="2047"/>
        <v>31</v>
      </c>
      <c r="D7302" s="152">
        <f t="shared" si="2048"/>
        <v>22</v>
      </c>
      <c r="E7302" s="38" t="str">
        <f t="shared" si="2049"/>
        <v/>
      </c>
      <c r="F7302" s="134">
        <v>27.17</v>
      </c>
      <c r="G7302" s="38" t="str">
        <f t="shared" si="2050"/>
        <v>-</v>
      </c>
      <c r="H7302" s="38">
        <f t="shared" si="2051"/>
        <v>27.17</v>
      </c>
      <c r="K7302" s="133">
        <v>43404.916666666664</v>
      </c>
      <c r="L7302" s="9">
        <f t="shared" si="2034"/>
        <v>10</v>
      </c>
      <c r="M7302" s="9">
        <f t="shared" si="2035"/>
        <v>31</v>
      </c>
      <c r="N7302" s="9">
        <f t="shared" si="2036"/>
        <v>22</v>
      </c>
      <c r="O7302" s="31" t="str">
        <f t="shared" si="2037"/>
        <v/>
      </c>
      <c r="P7302" s="134">
        <v>25.51</v>
      </c>
      <c r="Q7302" s="31" t="str">
        <f t="shared" si="2038"/>
        <v>-</v>
      </c>
      <c r="R7302" s="31">
        <f t="shared" si="2039"/>
        <v>25.51</v>
      </c>
      <c r="U7302" s="133">
        <v>43769.916666666664</v>
      </c>
      <c r="V7302" s="9">
        <f t="shared" si="2040"/>
        <v>10</v>
      </c>
      <c r="W7302" s="9">
        <f t="shared" si="2041"/>
        <v>31</v>
      </c>
      <c r="X7302" s="9">
        <f t="shared" si="2042"/>
        <v>22</v>
      </c>
      <c r="Y7302" s="31" t="str">
        <f t="shared" si="2043"/>
        <v/>
      </c>
      <c r="Z7302" s="134">
        <v>25.15</v>
      </c>
      <c r="AA7302" s="31" t="str">
        <f t="shared" si="2044"/>
        <v>-</v>
      </c>
      <c r="AB7302" s="31">
        <f t="shared" si="2045"/>
        <v>25.15</v>
      </c>
    </row>
    <row r="7303" spans="1:28" x14ac:dyDescent="0.3">
      <c r="A7303" s="133">
        <v>43039.958333333336</v>
      </c>
      <c r="B7303" s="152">
        <f t="shared" si="2046"/>
        <v>10</v>
      </c>
      <c r="C7303" s="152">
        <f t="shared" si="2047"/>
        <v>31</v>
      </c>
      <c r="D7303" s="152">
        <f t="shared" si="2048"/>
        <v>23</v>
      </c>
      <c r="E7303" s="38" t="str">
        <f t="shared" si="2049"/>
        <v/>
      </c>
      <c r="F7303" s="134">
        <v>25.35</v>
      </c>
      <c r="G7303" s="38" t="str">
        <f t="shared" si="2050"/>
        <v>-</v>
      </c>
      <c r="H7303" s="38">
        <f t="shared" si="2051"/>
        <v>25.35</v>
      </c>
      <c r="K7303" s="133">
        <v>43404.958333333336</v>
      </c>
      <c r="L7303" s="9">
        <f t="shared" si="2034"/>
        <v>10</v>
      </c>
      <c r="M7303" s="9">
        <f t="shared" si="2035"/>
        <v>31</v>
      </c>
      <c r="N7303" s="9">
        <f t="shared" si="2036"/>
        <v>23</v>
      </c>
      <c r="O7303" s="31" t="str">
        <f t="shared" si="2037"/>
        <v/>
      </c>
      <c r="P7303" s="134">
        <v>24.94</v>
      </c>
      <c r="Q7303" s="31" t="str">
        <f t="shared" si="2038"/>
        <v>-</v>
      </c>
      <c r="R7303" s="31">
        <f t="shared" si="2039"/>
        <v>24.94</v>
      </c>
      <c r="U7303" s="133">
        <v>43769.958333333336</v>
      </c>
      <c r="V7303" s="9">
        <f t="shared" si="2040"/>
        <v>10</v>
      </c>
      <c r="W7303" s="9">
        <f t="shared" si="2041"/>
        <v>31</v>
      </c>
      <c r="X7303" s="9">
        <f t="shared" si="2042"/>
        <v>23</v>
      </c>
      <c r="Y7303" s="31" t="str">
        <f t="shared" si="2043"/>
        <v/>
      </c>
      <c r="Z7303" s="134">
        <v>23.07</v>
      </c>
      <c r="AA7303" s="31" t="str">
        <f t="shared" si="2044"/>
        <v>-</v>
      </c>
      <c r="AB7303" s="31">
        <f t="shared" si="2045"/>
        <v>23.07</v>
      </c>
    </row>
    <row r="7304" spans="1:28" x14ac:dyDescent="0.3">
      <c r="A7304" s="133">
        <v>43040</v>
      </c>
      <c r="B7304" s="152">
        <f t="shared" si="2046"/>
        <v>11</v>
      </c>
      <c r="C7304" s="152">
        <f t="shared" si="2047"/>
        <v>1</v>
      </c>
      <c r="D7304" s="152">
        <f t="shared" si="2048"/>
        <v>0</v>
      </c>
      <c r="E7304" s="38" t="str">
        <f t="shared" si="2049"/>
        <v/>
      </c>
      <c r="F7304" s="134">
        <v>24.25</v>
      </c>
      <c r="G7304" s="38" t="str">
        <f t="shared" si="2050"/>
        <v>-</v>
      </c>
      <c r="H7304" s="38">
        <f t="shared" si="2051"/>
        <v>24.25</v>
      </c>
      <c r="K7304" s="133">
        <v>43405</v>
      </c>
      <c r="L7304" s="9">
        <f t="shared" si="2034"/>
        <v>11</v>
      </c>
      <c r="M7304" s="9">
        <f t="shared" si="2035"/>
        <v>1</v>
      </c>
      <c r="N7304" s="9">
        <f t="shared" si="2036"/>
        <v>0</v>
      </c>
      <c r="O7304" s="31" t="str">
        <f t="shared" si="2037"/>
        <v/>
      </c>
      <c r="P7304" s="134">
        <v>24.27</v>
      </c>
      <c r="Q7304" s="31" t="str">
        <f t="shared" si="2038"/>
        <v>-</v>
      </c>
      <c r="R7304" s="31">
        <f t="shared" si="2039"/>
        <v>24.27</v>
      </c>
      <c r="U7304" s="133">
        <v>43770</v>
      </c>
      <c r="V7304" s="9">
        <f t="shared" si="2040"/>
        <v>11</v>
      </c>
      <c r="W7304" s="9">
        <f t="shared" si="2041"/>
        <v>1</v>
      </c>
      <c r="X7304" s="9">
        <f t="shared" si="2042"/>
        <v>0</v>
      </c>
      <c r="Y7304" s="31" t="str">
        <f t="shared" si="2043"/>
        <v/>
      </c>
      <c r="Z7304" s="134">
        <v>22.99</v>
      </c>
      <c r="AA7304" s="31" t="str">
        <f t="shared" si="2044"/>
        <v>-</v>
      </c>
      <c r="AB7304" s="31">
        <f t="shared" si="2045"/>
        <v>22.99</v>
      </c>
    </row>
    <row r="7305" spans="1:28" x14ac:dyDescent="0.3">
      <c r="A7305" s="133">
        <v>43040.041666666664</v>
      </c>
      <c r="B7305" s="152">
        <f t="shared" si="2046"/>
        <v>11</v>
      </c>
      <c r="C7305" s="152">
        <f t="shared" si="2047"/>
        <v>1</v>
      </c>
      <c r="D7305" s="152">
        <f t="shared" si="2048"/>
        <v>1</v>
      </c>
      <c r="E7305" s="38" t="str">
        <f t="shared" si="2049"/>
        <v/>
      </c>
      <c r="F7305" s="134">
        <v>23.66</v>
      </c>
      <c r="G7305" s="38" t="str">
        <f t="shared" si="2050"/>
        <v>-</v>
      </c>
      <c r="H7305" s="38">
        <f t="shared" si="2051"/>
        <v>23.66</v>
      </c>
      <c r="K7305" s="133">
        <v>43405.041666666664</v>
      </c>
      <c r="L7305" s="9">
        <f t="shared" ref="L7305:L7368" si="2052">MONTH(K7305)</f>
        <v>11</v>
      </c>
      <c r="M7305" s="9">
        <f t="shared" ref="M7305:M7368" si="2053">DAY(K7305)</f>
        <v>1</v>
      </c>
      <c r="N7305" s="9">
        <f t="shared" ref="N7305:N7368" si="2054">HOUR(K7305)</f>
        <v>1</v>
      </c>
      <c r="O7305" s="31" t="str">
        <f t="shared" ref="O7305:O7368" si="2055">IF(WEEKDAY(K7305,2)&gt;5,"W","")</f>
        <v/>
      </c>
      <c r="P7305" s="134">
        <v>24.38</v>
      </c>
      <c r="Q7305" s="31" t="str">
        <f t="shared" ref="Q7305:Q7368" si="2056">IF(AND($L7305&gt;=$L$5,$L7305&lt;=$M$5),IF($O7305&lt;&gt;"W",IF(AND($N7305&gt;=$N$5,$N7305&lt;$P$5),$P7305,"-"),"-"),"-")</f>
        <v>-</v>
      </c>
      <c r="R7305" s="31">
        <f t="shared" ref="R7305:R7368" si="2057">IF(Q7305="-",P7305,"-")</f>
        <v>24.38</v>
      </c>
      <c r="U7305" s="133">
        <v>43770.041666666664</v>
      </c>
      <c r="V7305" s="9">
        <f t="shared" ref="V7305:V7368" si="2058">MONTH(U7305)</f>
        <v>11</v>
      </c>
      <c r="W7305" s="9">
        <f t="shared" ref="W7305:W7368" si="2059">DAY(U7305)</f>
        <v>1</v>
      </c>
      <c r="X7305" s="9">
        <f t="shared" ref="X7305:X7368" si="2060">HOUR(U7305)</f>
        <v>1</v>
      </c>
      <c r="Y7305" s="31" t="str">
        <f t="shared" ref="Y7305:Y7368" si="2061">IF(WEEKDAY(U7305,2)&gt;5,"W","")</f>
        <v/>
      </c>
      <c r="Z7305" s="134">
        <v>23.08</v>
      </c>
      <c r="AA7305" s="31" t="str">
        <f t="shared" ref="AA7305:AA7368" si="2062">IF(AND($V7305&gt;=$V$5,$V7305&lt;=$W$5),IF($Y7305&lt;&gt;"W",IF(AND($X7305&gt;=$X$5,$X7305&lt;$Z$5),$Z7305,"-"),"-"),"-")</f>
        <v>-</v>
      </c>
      <c r="AB7305" s="31">
        <f t="shared" ref="AB7305:AB7368" si="2063">IF(AA7305="-",Z7305,"-")</f>
        <v>23.08</v>
      </c>
    </row>
    <row r="7306" spans="1:28" x14ac:dyDescent="0.3">
      <c r="A7306" s="133">
        <v>43040.083333333336</v>
      </c>
      <c r="B7306" s="152">
        <f t="shared" ref="B7306:B7369" si="2064">MONTH(A7306)</f>
        <v>11</v>
      </c>
      <c r="C7306" s="152">
        <f t="shared" ref="C7306:C7369" si="2065">DAY(A7306)</f>
        <v>1</v>
      </c>
      <c r="D7306" s="152">
        <f t="shared" ref="D7306:D7369" si="2066">HOUR(A7306)</f>
        <v>2</v>
      </c>
      <c r="E7306" s="38" t="str">
        <f t="shared" ref="E7306:E7369" si="2067">IF(WEEKDAY(A7306,2)&gt;5,"W","")</f>
        <v/>
      </c>
      <c r="F7306" s="134">
        <v>23.1</v>
      </c>
      <c r="G7306" s="38" t="str">
        <f t="shared" ref="G7306:G7369" si="2068">IF(AND($B7306&gt;=$B$5,$B7306&lt;=$C$5),IF($E7306&lt;&gt;"W",IF(AND($D7306&gt;=$D$5,$D7306&lt;$F$5),$F7306,"-"),"-"),"-")</f>
        <v>-</v>
      </c>
      <c r="H7306" s="38">
        <f t="shared" ref="H7306:H7369" si="2069">IF(G7306="-",F7306,"-")</f>
        <v>23.1</v>
      </c>
      <c r="K7306" s="133">
        <v>43405.083333333336</v>
      </c>
      <c r="L7306" s="9">
        <f t="shared" si="2052"/>
        <v>11</v>
      </c>
      <c r="M7306" s="9">
        <f t="shared" si="2053"/>
        <v>1</v>
      </c>
      <c r="N7306" s="9">
        <f t="shared" si="2054"/>
        <v>2</v>
      </c>
      <c r="O7306" s="31" t="str">
        <f t="shared" si="2055"/>
        <v/>
      </c>
      <c r="P7306" s="134">
        <v>24.3</v>
      </c>
      <c r="Q7306" s="31" t="str">
        <f t="shared" si="2056"/>
        <v>-</v>
      </c>
      <c r="R7306" s="31">
        <f t="shared" si="2057"/>
        <v>24.3</v>
      </c>
      <c r="U7306" s="133">
        <v>43770.083333333336</v>
      </c>
      <c r="V7306" s="9">
        <f t="shared" si="2058"/>
        <v>11</v>
      </c>
      <c r="W7306" s="9">
        <f t="shared" si="2059"/>
        <v>1</v>
      </c>
      <c r="X7306" s="9">
        <f t="shared" si="2060"/>
        <v>2</v>
      </c>
      <c r="Y7306" s="31" t="str">
        <f t="shared" si="2061"/>
        <v/>
      </c>
      <c r="Z7306" s="134">
        <v>22.95</v>
      </c>
      <c r="AA7306" s="31" t="str">
        <f t="shared" si="2062"/>
        <v>-</v>
      </c>
      <c r="AB7306" s="31">
        <f t="shared" si="2063"/>
        <v>22.95</v>
      </c>
    </row>
    <row r="7307" spans="1:28" x14ac:dyDescent="0.3">
      <c r="A7307" s="133">
        <v>43040.125</v>
      </c>
      <c r="B7307" s="152">
        <f t="shared" si="2064"/>
        <v>11</v>
      </c>
      <c r="C7307" s="152">
        <f t="shared" si="2065"/>
        <v>1</v>
      </c>
      <c r="D7307" s="152">
        <f t="shared" si="2066"/>
        <v>3</v>
      </c>
      <c r="E7307" s="38" t="str">
        <f t="shared" si="2067"/>
        <v/>
      </c>
      <c r="F7307" s="134">
        <v>23.06</v>
      </c>
      <c r="G7307" s="38" t="str">
        <f t="shared" si="2068"/>
        <v>-</v>
      </c>
      <c r="H7307" s="38">
        <f t="shared" si="2069"/>
        <v>23.06</v>
      </c>
      <c r="K7307" s="133">
        <v>43405.125</v>
      </c>
      <c r="L7307" s="9">
        <f t="shared" si="2052"/>
        <v>11</v>
      </c>
      <c r="M7307" s="9">
        <f t="shared" si="2053"/>
        <v>1</v>
      </c>
      <c r="N7307" s="9">
        <f t="shared" si="2054"/>
        <v>3</v>
      </c>
      <c r="O7307" s="31" t="str">
        <f t="shared" si="2055"/>
        <v/>
      </c>
      <c r="P7307" s="134">
        <v>24.23</v>
      </c>
      <c r="Q7307" s="31" t="str">
        <f t="shared" si="2056"/>
        <v>-</v>
      </c>
      <c r="R7307" s="31">
        <f t="shared" si="2057"/>
        <v>24.23</v>
      </c>
      <c r="U7307" s="133">
        <v>43770.125</v>
      </c>
      <c r="V7307" s="9">
        <f t="shared" si="2058"/>
        <v>11</v>
      </c>
      <c r="W7307" s="9">
        <f t="shared" si="2059"/>
        <v>1</v>
      </c>
      <c r="X7307" s="9">
        <f t="shared" si="2060"/>
        <v>3</v>
      </c>
      <c r="Y7307" s="31" t="str">
        <f t="shared" si="2061"/>
        <v/>
      </c>
      <c r="Z7307" s="134">
        <v>23.08</v>
      </c>
      <c r="AA7307" s="31" t="str">
        <f t="shared" si="2062"/>
        <v>-</v>
      </c>
      <c r="AB7307" s="31">
        <f t="shared" si="2063"/>
        <v>23.08</v>
      </c>
    </row>
    <row r="7308" spans="1:28" x14ac:dyDescent="0.3">
      <c r="A7308" s="133">
        <v>43040.166666666664</v>
      </c>
      <c r="B7308" s="152">
        <f t="shared" si="2064"/>
        <v>11</v>
      </c>
      <c r="C7308" s="152">
        <f t="shared" si="2065"/>
        <v>1</v>
      </c>
      <c r="D7308" s="152">
        <f t="shared" si="2066"/>
        <v>4</v>
      </c>
      <c r="E7308" s="38" t="str">
        <f t="shared" si="2067"/>
        <v/>
      </c>
      <c r="F7308" s="134">
        <v>23.89</v>
      </c>
      <c r="G7308" s="38" t="str">
        <f t="shared" si="2068"/>
        <v>-</v>
      </c>
      <c r="H7308" s="38">
        <f t="shared" si="2069"/>
        <v>23.89</v>
      </c>
      <c r="K7308" s="133">
        <v>43405.166666666664</v>
      </c>
      <c r="L7308" s="9">
        <f t="shared" si="2052"/>
        <v>11</v>
      </c>
      <c r="M7308" s="9">
        <f t="shared" si="2053"/>
        <v>1</v>
      </c>
      <c r="N7308" s="9">
        <f t="shared" si="2054"/>
        <v>4</v>
      </c>
      <c r="O7308" s="31" t="str">
        <f t="shared" si="2055"/>
        <v/>
      </c>
      <c r="P7308" s="134">
        <v>25.08</v>
      </c>
      <c r="Q7308" s="31" t="str">
        <f t="shared" si="2056"/>
        <v>-</v>
      </c>
      <c r="R7308" s="31">
        <f t="shared" si="2057"/>
        <v>25.08</v>
      </c>
      <c r="U7308" s="133">
        <v>43770.166666666664</v>
      </c>
      <c r="V7308" s="9">
        <f t="shared" si="2058"/>
        <v>11</v>
      </c>
      <c r="W7308" s="9">
        <f t="shared" si="2059"/>
        <v>1</v>
      </c>
      <c r="X7308" s="9">
        <f t="shared" si="2060"/>
        <v>4</v>
      </c>
      <c r="Y7308" s="31" t="str">
        <f t="shared" si="2061"/>
        <v/>
      </c>
      <c r="Z7308" s="134">
        <v>23.93</v>
      </c>
      <c r="AA7308" s="31" t="str">
        <f t="shared" si="2062"/>
        <v>-</v>
      </c>
      <c r="AB7308" s="31">
        <f t="shared" si="2063"/>
        <v>23.93</v>
      </c>
    </row>
    <row r="7309" spans="1:28" x14ac:dyDescent="0.3">
      <c r="A7309" s="133">
        <v>43040.208333333336</v>
      </c>
      <c r="B7309" s="152">
        <f t="shared" si="2064"/>
        <v>11</v>
      </c>
      <c r="C7309" s="152">
        <f t="shared" si="2065"/>
        <v>1</v>
      </c>
      <c r="D7309" s="152">
        <f t="shared" si="2066"/>
        <v>5</v>
      </c>
      <c r="E7309" s="38" t="str">
        <f t="shared" si="2067"/>
        <v/>
      </c>
      <c r="F7309" s="134">
        <v>29.47</v>
      </c>
      <c r="G7309" s="38" t="str">
        <f t="shared" si="2068"/>
        <v>-</v>
      </c>
      <c r="H7309" s="38">
        <f t="shared" si="2069"/>
        <v>29.47</v>
      </c>
      <c r="K7309" s="133">
        <v>43405.208333333336</v>
      </c>
      <c r="L7309" s="9">
        <f t="shared" si="2052"/>
        <v>11</v>
      </c>
      <c r="M7309" s="9">
        <f t="shared" si="2053"/>
        <v>1</v>
      </c>
      <c r="N7309" s="9">
        <f t="shared" si="2054"/>
        <v>5</v>
      </c>
      <c r="O7309" s="31" t="str">
        <f t="shared" si="2055"/>
        <v/>
      </c>
      <c r="P7309" s="134">
        <v>27.81</v>
      </c>
      <c r="Q7309" s="31" t="str">
        <f t="shared" si="2056"/>
        <v>-</v>
      </c>
      <c r="R7309" s="31">
        <f t="shared" si="2057"/>
        <v>27.81</v>
      </c>
      <c r="U7309" s="133">
        <v>43770.208333333336</v>
      </c>
      <c r="V7309" s="9">
        <f t="shared" si="2058"/>
        <v>11</v>
      </c>
      <c r="W7309" s="9">
        <f t="shared" si="2059"/>
        <v>1</v>
      </c>
      <c r="X7309" s="9">
        <f t="shared" si="2060"/>
        <v>5</v>
      </c>
      <c r="Y7309" s="31" t="str">
        <f t="shared" si="2061"/>
        <v/>
      </c>
      <c r="Z7309" s="134">
        <v>27.96</v>
      </c>
      <c r="AA7309" s="31" t="str">
        <f t="shared" si="2062"/>
        <v>-</v>
      </c>
      <c r="AB7309" s="31">
        <f t="shared" si="2063"/>
        <v>27.96</v>
      </c>
    </row>
    <row r="7310" spans="1:28" x14ac:dyDescent="0.3">
      <c r="A7310" s="133">
        <v>43040.25</v>
      </c>
      <c r="B7310" s="152">
        <f t="shared" si="2064"/>
        <v>11</v>
      </c>
      <c r="C7310" s="152">
        <f t="shared" si="2065"/>
        <v>1</v>
      </c>
      <c r="D7310" s="152">
        <f t="shared" si="2066"/>
        <v>6</v>
      </c>
      <c r="E7310" s="38" t="str">
        <f t="shared" si="2067"/>
        <v/>
      </c>
      <c r="F7310" s="134">
        <v>44.88</v>
      </c>
      <c r="G7310" s="38" t="str">
        <f t="shared" si="2068"/>
        <v>-</v>
      </c>
      <c r="H7310" s="38">
        <f t="shared" si="2069"/>
        <v>44.88</v>
      </c>
      <c r="K7310" s="133">
        <v>43405.25</v>
      </c>
      <c r="L7310" s="9">
        <f t="shared" si="2052"/>
        <v>11</v>
      </c>
      <c r="M7310" s="9">
        <f t="shared" si="2053"/>
        <v>1</v>
      </c>
      <c r="N7310" s="9">
        <f t="shared" si="2054"/>
        <v>6</v>
      </c>
      <c r="O7310" s="31" t="str">
        <f t="shared" si="2055"/>
        <v/>
      </c>
      <c r="P7310" s="134">
        <v>39.549999999999997</v>
      </c>
      <c r="Q7310" s="31" t="str">
        <f t="shared" si="2056"/>
        <v>-</v>
      </c>
      <c r="R7310" s="31">
        <f t="shared" si="2057"/>
        <v>39.549999999999997</v>
      </c>
      <c r="U7310" s="133">
        <v>43770.25</v>
      </c>
      <c r="V7310" s="9">
        <f t="shared" si="2058"/>
        <v>11</v>
      </c>
      <c r="W7310" s="9">
        <f t="shared" si="2059"/>
        <v>1</v>
      </c>
      <c r="X7310" s="9">
        <f t="shared" si="2060"/>
        <v>6</v>
      </c>
      <c r="Y7310" s="31" t="str">
        <f t="shared" si="2061"/>
        <v/>
      </c>
      <c r="Z7310" s="134">
        <v>36.85</v>
      </c>
      <c r="AA7310" s="31" t="str">
        <f t="shared" si="2062"/>
        <v>-</v>
      </c>
      <c r="AB7310" s="31">
        <f t="shared" si="2063"/>
        <v>36.85</v>
      </c>
    </row>
    <row r="7311" spans="1:28" x14ac:dyDescent="0.3">
      <c r="A7311" s="133">
        <v>43040.291666666664</v>
      </c>
      <c r="B7311" s="152">
        <f t="shared" si="2064"/>
        <v>11</v>
      </c>
      <c r="C7311" s="152">
        <f t="shared" si="2065"/>
        <v>1</v>
      </c>
      <c r="D7311" s="152">
        <f t="shared" si="2066"/>
        <v>7</v>
      </c>
      <c r="E7311" s="38" t="str">
        <f t="shared" si="2067"/>
        <v/>
      </c>
      <c r="F7311" s="134">
        <v>51.02</v>
      </c>
      <c r="G7311" s="38" t="str">
        <f t="shared" si="2068"/>
        <v>-</v>
      </c>
      <c r="H7311" s="38">
        <f t="shared" si="2069"/>
        <v>51.02</v>
      </c>
      <c r="K7311" s="133">
        <v>43405.291666666664</v>
      </c>
      <c r="L7311" s="9">
        <f t="shared" si="2052"/>
        <v>11</v>
      </c>
      <c r="M7311" s="9">
        <f t="shared" si="2053"/>
        <v>1</v>
      </c>
      <c r="N7311" s="9">
        <f t="shared" si="2054"/>
        <v>7</v>
      </c>
      <c r="O7311" s="31" t="str">
        <f t="shared" si="2055"/>
        <v/>
      </c>
      <c r="P7311" s="134">
        <v>44.24</v>
      </c>
      <c r="Q7311" s="31" t="str">
        <f t="shared" si="2056"/>
        <v>-</v>
      </c>
      <c r="R7311" s="31">
        <f t="shared" si="2057"/>
        <v>44.24</v>
      </c>
      <c r="U7311" s="133">
        <v>43770.291666666664</v>
      </c>
      <c r="V7311" s="9">
        <f t="shared" si="2058"/>
        <v>11</v>
      </c>
      <c r="W7311" s="9">
        <f t="shared" si="2059"/>
        <v>1</v>
      </c>
      <c r="X7311" s="9">
        <f t="shared" si="2060"/>
        <v>7</v>
      </c>
      <c r="Y7311" s="31" t="str">
        <f t="shared" si="2061"/>
        <v/>
      </c>
      <c r="Z7311" s="134">
        <v>45.97</v>
      </c>
      <c r="AA7311" s="31" t="str">
        <f t="shared" si="2062"/>
        <v>-</v>
      </c>
      <c r="AB7311" s="31">
        <f t="shared" si="2063"/>
        <v>45.97</v>
      </c>
    </row>
    <row r="7312" spans="1:28" x14ac:dyDescent="0.3">
      <c r="A7312" s="133">
        <v>43040.333333333336</v>
      </c>
      <c r="B7312" s="152">
        <f t="shared" si="2064"/>
        <v>11</v>
      </c>
      <c r="C7312" s="152">
        <f t="shared" si="2065"/>
        <v>1</v>
      </c>
      <c r="D7312" s="152">
        <f t="shared" si="2066"/>
        <v>8</v>
      </c>
      <c r="E7312" s="38" t="str">
        <f t="shared" si="2067"/>
        <v/>
      </c>
      <c r="F7312" s="134">
        <v>44.72</v>
      </c>
      <c r="G7312" s="38">
        <f t="shared" si="2068"/>
        <v>44.72</v>
      </c>
      <c r="H7312" s="38" t="str">
        <f t="shared" si="2069"/>
        <v>-</v>
      </c>
      <c r="K7312" s="133">
        <v>43405.333333333336</v>
      </c>
      <c r="L7312" s="9">
        <f t="shared" si="2052"/>
        <v>11</v>
      </c>
      <c r="M7312" s="9">
        <f t="shared" si="2053"/>
        <v>1</v>
      </c>
      <c r="N7312" s="9">
        <f t="shared" si="2054"/>
        <v>8</v>
      </c>
      <c r="O7312" s="31" t="str">
        <f t="shared" si="2055"/>
        <v/>
      </c>
      <c r="P7312" s="134">
        <v>42.71</v>
      </c>
      <c r="Q7312" s="31">
        <f t="shared" si="2056"/>
        <v>42.71</v>
      </c>
      <c r="R7312" s="31" t="str">
        <f t="shared" si="2057"/>
        <v>-</v>
      </c>
      <c r="U7312" s="133">
        <v>43770.333333333336</v>
      </c>
      <c r="V7312" s="9">
        <f t="shared" si="2058"/>
        <v>11</v>
      </c>
      <c r="W7312" s="9">
        <f t="shared" si="2059"/>
        <v>1</v>
      </c>
      <c r="X7312" s="9">
        <f t="shared" si="2060"/>
        <v>8</v>
      </c>
      <c r="Y7312" s="31" t="str">
        <f t="shared" si="2061"/>
        <v/>
      </c>
      <c r="Z7312" s="134">
        <v>37.840000000000003</v>
      </c>
      <c r="AA7312" s="31">
        <f t="shared" si="2062"/>
        <v>37.840000000000003</v>
      </c>
      <c r="AB7312" s="31" t="str">
        <f t="shared" si="2063"/>
        <v>-</v>
      </c>
    </row>
    <row r="7313" spans="1:28" x14ac:dyDescent="0.3">
      <c r="A7313" s="133">
        <v>43040.375</v>
      </c>
      <c r="B7313" s="152">
        <f t="shared" si="2064"/>
        <v>11</v>
      </c>
      <c r="C7313" s="152">
        <f t="shared" si="2065"/>
        <v>1</v>
      </c>
      <c r="D7313" s="152">
        <f t="shared" si="2066"/>
        <v>9</v>
      </c>
      <c r="E7313" s="38" t="str">
        <f t="shared" si="2067"/>
        <v/>
      </c>
      <c r="F7313" s="134">
        <v>42.03</v>
      </c>
      <c r="G7313" s="38">
        <f t="shared" si="2068"/>
        <v>42.03</v>
      </c>
      <c r="H7313" s="38" t="str">
        <f t="shared" si="2069"/>
        <v>-</v>
      </c>
      <c r="K7313" s="133">
        <v>43405.375</v>
      </c>
      <c r="L7313" s="9">
        <f t="shared" si="2052"/>
        <v>11</v>
      </c>
      <c r="M7313" s="9">
        <f t="shared" si="2053"/>
        <v>1</v>
      </c>
      <c r="N7313" s="9">
        <f t="shared" si="2054"/>
        <v>9</v>
      </c>
      <c r="O7313" s="31" t="str">
        <f t="shared" si="2055"/>
        <v/>
      </c>
      <c r="P7313" s="134">
        <v>41.15</v>
      </c>
      <c r="Q7313" s="31">
        <f t="shared" si="2056"/>
        <v>41.15</v>
      </c>
      <c r="R7313" s="31" t="str">
        <f t="shared" si="2057"/>
        <v>-</v>
      </c>
      <c r="U7313" s="133">
        <v>43770.375</v>
      </c>
      <c r="V7313" s="9">
        <f t="shared" si="2058"/>
        <v>11</v>
      </c>
      <c r="W7313" s="9">
        <f t="shared" si="2059"/>
        <v>1</v>
      </c>
      <c r="X7313" s="9">
        <f t="shared" si="2060"/>
        <v>9</v>
      </c>
      <c r="Y7313" s="31" t="str">
        <f t="shared" si="2061"/>
        <v/>
      </c>
      <c r="Z7313" s="134">
        <v>34.76</v>
      </c>
      <c r="AA7313" s="31">
        <f t="shared" si="2062"/>
        <v>34.76</v>
      </c>
      <c r="AB7313" s="31" t="str">
        <f t="shared" si="2063"/>
        <v>-</v>
      </c>
    </row>
    <row r="7314" spans="1:28" x14ac:dyDescent="0.3">
      <c r="A7314" s="133">
        <v>43040.416666666664</v>
      </c>
      <c r="B7314" s="152">
        <f t="shared" si="2064"/>
        <v>11</v>
      </c>
      <c r="C7314" s="152">
        <f t="shared" si="2065"/>
        <v>1</v>
      </c>
      <c r="D7314" s="152">
        <f t="shared" si="2066"/>
        <v>10</v>
      </c>
      <c r="E7314" s="38" t="str">
        <f t="shared" si="2067"/>
        <v/>
      </c>
      <c r="F7314" s="134">
        <v>40.98</v>
      </c>
      <c r="G7314" s="38">
        <f t="shared" si="2068"/>
        <v>40.98</v>
      </c>
      <c r="H7314" s="38" t="str">
        <f t="shared" si="2069"/>
        <v>-</v>
      </c>
      <c r="K7314" s="133">
        <v>43405.416666666664</v>
      </c>
      <c r="L7314" s="9">
        <f t="shared" si="2052"/>
        <v>11</v>
      </c>
      <c r="M7314" s="9">
        <f t="shared" si="2053"/>
        <v>1</v>
      </c>
      <c r="N7314" s="9">
        <f t="shared" si="2054"/>
        <v>10</v>
      </c>
      <c r="O7314" s="31" t="str">
        <f t="shared" si="2055"/>
        <v/>
      </c>
      <c r="P7314" s="134">
        <v>40.57</v>
      </c>
      <c r="Q7314" s="31">
        <f t="shared" si="2056"/>
        <v>40.57</v>
      </c>
      <c r="R7314" s="31" t="str">
        <f t="shared" si="2057"/>
        <v>-</v>
      </c>
      <c r="U7314" s="133">
        <v>43770.416666666664</v>
      </c>
      <c r="V7314" s="9">
        <f t="shared" si="2058"/>
        <v>11</v>
      </c>
      <c r="W7314" s="9">
        <f t="shared" si="2059"/>
        <v>1</v>
      </c>
      <c r="X7314" s="9">
        <f t="shared" si="2060"/>
        <v>10</v>
      </c>
      <c r="Y7314" s="31" t="str">
        <f t="shared" si="2061"/>
        <v/>
      </c>
      <c r="Z7314" s="134">
        <v>33.869999999999997</v>
      </c>
      <c r="AA7314" s="31">
        <f t="shared" si="2062"/>
        <v>33.869999999999997</v>
      </c>
      <c r="AB7314" s="31" t="str">
        <f t="shared" si="2063"/>
        <v>-</v>
      </c>
    </row>
    <row r="7315" spans="1:28" x14ac:dyDescent="0.3">
      <c r="A7315" s="133">
        <v>43040.458333333336</v>
      </c>
      <c r="B7315" s="152">
        <f t="shared" si="2064"/>
        <v>11</v>
      </c>
      <c r="C7315" s="152">
        <f t="shared" si="2065"/>
        <v>1</v>
      </c>
      <c r="D7315" s="152">
        <f t="shared" si="2066"/>
        <v>11</v>
      </c>
      <c r="E7315" s="38" t="str">
        <f t="shared" si="2067"/>
        <v/>
      </c>
      <c r="F7315" s="134">
        <v>35.799999999999997</v>
      </c>
      <c r="G7315" s="38">
        <f t="shared" si="2068"/>
        <v>35.799999999999997</v>
      </c>
      <c r="H7315" s="38" t="str">
        <f t="shared" si="2069"/>
        <v>-</v>
      </c>
      <c r="K7315" s="133">
        <v>43405.458333333336</v>
      </c>
      <c r="L7315" s="9">
        <f t="shared" si="2052"/>
        <v>11</v>
      </c>
      <c r="M7315" s="9">
        <f t="shared" si="2053"/>
        <v>1</v>
      </c>
      <c r="N7315" s="9">
        <f t="shared" si="2054"/>
        <v>11</v>
      </c>
      <c r="O7315" s="31" t="str">
        <f t="shared" si="2055"/>
        <v/>
      </c>
      <c r="P7315" s="134">
        <v>40.24</v>
      </c>
      <c r="Q7315" s="31">
        <f t="shared" si="2056"/>
        <v>40.24</v>
      </c>
      <c r="R7315" s="31" t="str">
        <f t="shared" si="2057"/>
        <v>-</v>
      </c>
      <c r="U7315" s="133">
        <v>43770.458333333336</v>
      </c>
      <c r="V7315" s="9">
        <f t="shared" si="2058"/>
        <v>11</v>
      </c>
      <c r="W7315" s="9">
        <f t="shared" si="2059"/>
        <v>1</v>
      </c>
      <c r="X7315" s="9">
        <f t="shared" si="2060"/>
        <v>11</v>
      </c>
      <c r="Y7315" s="31" t="str">
        <f t="shared" si="2061"/>
        <v/>
      </c>
      <c r="Z7315" s="134">
        <v>32.36</v>
      </c>
      <c r="AA7315" s="31">
        <f t="shared" si="2062"/>
        <v>32.36</v>
      </c>
      <c r="AB7315" s="31" t="str">
        <f t="shared" si="2063"/>
        <v>-</v>
      </c>
    </row>
    <row r="7316" spans="1:28" x14ac:dyDescent="0.3">
      <c r="A7316" s="133">
        <v>43040.5</v>
      </c>
      <c r="B7316" s="152">
        <f t="shared" si="2064"/>
        <v>11</v>
      </c>
      <c r="C7316" s="152">
        <f t="shared" si="2065"/>
        <v>1</v>
      </c>
      <c r="D7316" s="152">
        <f t="shared" si="2066"/>
        <v>12</v>
      </c>
      <c r="E7316" s="38" t="str">
        <f t="shared" si="2067"/>
        <v/>
      </c>
      <c r="F7316" s="134">
        <v>33.47</v>
      </c>
      <c r="G7316" s="38">
        <f t="shared" si="2068"/>
        <v>33.47</v>
      </c>
      <c r="H7316" s="38" t="str">
        <f t="shared" si="2069"/>
        <v>-</v>
      </c>
      <c r="K7316" s="133">
        <v>43405.5</v>
      </c>
      <c r="L7316" s="9">
        <f t="shared" si="2052"/>
        <v>11</v>
      </c>
      <c r="M7316" s="9">
        <f t="shared" si="2053"/>
        <v>1</v>
      </c>
      <c r="N7316" s="9">
        <f t="shared" si="2054"/>
        <v>12</v>
      </c>
      <c r="O7316" s="31" t="str">
        <f t="shared" si="2055"/>
        <v/>
      </c>
      <c r="P7316" s="134">
        <v>39.08</v>
      </c>
      <c r="Q7316" s="31">
        <f t="shared" si="2056"/>
        <v>39.08</v>
      </c>
      <c r="R7316" s="31" t="str">
        <f t="shared" si="2057"/>
        <v>-</v>
      </c>
      <c r="U7316" s="133">
        <v>43770.5</v>
      </c>
      <c r="V7316" s="9">
        <f t="shared" si="2058"/>
        <v>11</v>
      </c>
      <c r="W7316" s="9">
        <f t="shared" si="2059"/>
        <v>1</v>
      </c>
      <c r="X7316" s="9">
        <f t="shared" si="2060"/>
        <v>12</v>
      </c>
      <c r="Y7316" s="31" t="str">
        <f t="shared" si="2061"/>
        <v/>
      </c>
      <c r="Z7316" s="134">
        <v>30.2</v>
      </c>
      <c r="AA7316" s="31">
        <f t="shared" si="2062"/>
        <v>30.2</v>
      </c>
      <c r="AB7316" s="31" t="str">
        <f t="shared" si="2063"/>
        <v>-</v>
      </c>
    </row>
    <row r="7317" spans="1:28" x14ac:dyDescent="0.3">
      <c r="A7317" s="133">
        <v>43040.541666666664</v>
      </c>
      <c r="B7317" s="152">
        <f t="shared" si="2064"/>
        <v>11</v>
      </c>
      <c r="C7317" s="152">
        <f t="shared" si="2065"/>
        <v>1</v>
      </c>
      <c r="D7317" s="152">
        <f t="shared" si="2066"/>
        <v>13</v>
      </c>
      <c r="E7317" s="38" t="str">
        <f t="shared" si="2067"/>
        <v/>
      </c>
      <c r="F7317" s="134">
        <v>31.13</v>
      </c>
      <c r="G7317" s="38">
        <f t="shared" si="2068"/>
        <v>31.13</v>
      </c>
      <c r="H7317" s="38" t="str">
        <f t="shared" si="2069"/>
        <v>-</v>
      </c>
      <c r="K7317" s="133">
        <v>43405.541666666664</v>
      </c>
      <c r="L7317" s="9">
        <f t="shared" si="2052"/>
        <v>11</v>
      </c>
      <c r="M7317" s="9">
        <f t="shared" si="2053"/>
        <v>1</v>
      </c>
      <c r="N7317" s="9">
        <f t="shared" si="2054"/>
        <v>13</v>
      </c>
      <c r="O7317" s="31" t="str">
        <f t="shared" si="2055"/>
        <v/>
      </c>
      <c r="P7317" s="134">
        <v>38.369999999999997</v>
      </c>
      <c r="Q7317" s="31">
        <f t="shared" si="2056"/>
        <v>38.369999999999997</v>
      </c>
      <c r="R7317" s="31" t="str">
        <f t="shared" si="2057"/>
        <v>-</v>
      </c>
      <c r="U7317" s="133">
        <v>43770.541666666664</v>
      </c>
      <c r="V7317" s="9">
        <f t="shared" si="2058"/>
        <v>11</v>
      </c>
      <c r="W7317" s="9">
        <f t="shared" si="2059"/>
        <v>1</v>
      </c>
      <c r="X7317" s="9">
        <f t="shared" si="2060"/>
        <v>13</v>
      </c>
      <c r="Y7317" s="31" t="str">
        <f t="shared" si="2061"/>
        <v/>
      </c>
      <c r="Z7317" s="134">
        <v>29.28</v>
      </c>
      <c r="AA7317" s="31">
        <f t="shared" si="2062"/>
        <v>29.28</v>
      </c>
      <c r="AB7317" s="31" t="str">
        <f t="shared" si="2063"/>
        <v>-</v>
      </c>
    </row>
    <row r="7318" spans="1:28" x14ac:dyDescent="0.3">
      <c r="A7318" s="133">
        <v>43040.583333333336</v>
      </c>
      <c r="B7318" s="152">
        <f t="shared" si="2064"/>
        <v>11</v>
      </c>
      <c r="C7318" s="152">
        <f t="shared" si="2065"/>
        <v>1</v>
      </c>
      <c r="D7318" s="152">
        <f t="shared" si="2066"/>
        <v>14</v>
      </c>
      <c r="E7318" s="38" t="str">
        <f t="shared" si="2067"/>
        <v/>
      </c>
      <c r="F7318" s="134">
        <v>31.24</v>
      </c>
      <c r="G7318" s="38">
        <f t="shared" si="2068"/>
        <v>31.24</v>
      </c>
      <c r="H7318" s="38" t="str">
        <f t="shared" si="2069"/>
        <v>-</v>
      </c>
      <c r="K7318" s="133">
        <v>43405.583333333336</v>
      </c>
      <c r="L7318" s="9">
        <f t="shared" si="2052"/>
        <v>11</v>
      </c>
      <c r="M7318" s="9">
        <f t="shared" si="2053"/>
        <v>1</v>
      </c>
      <c r="N7318" s="9">
        <f t="shared" si="2054"/>
        <v>14</v>
      </c>
      <c r="O7318" s="31" t="str">
        <f t="shared" si="2055"/>
        <v/>
      </c>
      <c r="P7318" s="134">
        <v>36.79</v>
      </c>
      <c r="Q7318" s="31">
        <f t="shared" si="2056"/>
        <v>36.79</v>
      </c>
      <c r="R7318" s="31" t="str">
        <f t="shared" si="2057"/>
        <v>-</v>
      </c>
      <c r="U7318" s="133">
        <v>43770.583333333336</v>
      </c>
      <c r="V7318" s="9">
        <f t="shared" si="2058"/>
        <v>11</v>
      </c>
      <c r="W7318" s="9">
        <f t="shared" si="2059"/>
        <v>1</v>
      </c>
      <c r="X7318" s="9">
        <f t="shared" si="2060"/>
        <v>14</v>
      </c>
      <c r="Y7318" s="31" t="str">
        <f t="shared" si="2061"/>
        <v/>
      </c>
      <c r="Z7318" s="134">
        <v>27.22</v>
      </c>
      <c r="AA7318" s="31">
        <f t="shared" si="2062"/>
        <v>27.22</v>
      </c>
      <c r="AB7318" s="31" t="str">
        <f t="shared" si="2063"/>
        <v>-</v>
      </c>
    </row>
    <row r="7319" spans="1:28" x14ac:dyDescent="0.3">
      <c r="A7319" s="133">
        <v>43040.625</v>
      </c>
      <c r="B7319" s="152">
        <f t="shared" si="2064"/>
        <v>11</v>
      </c>
      <c r="C7319" s="152">
        <f t="shared" si="2065"/>
        <v>1</v>
      </c>
      <c r="D7319" s="152">
        <f t="shared" si="2066"/>
        <v>15</v>
      </c>
      <c r="E7319" s="38" t="str">
        <f t="shared" si="2067"/>
        <v/>
      </c>
      <c r="F7319" s="134">
        <v>29.82</v>
      </c>
      <c r="G7319" s="38">
        <f t="shared" si="2068"/>
        <v>29.82</v>
      </c>
      <c r="H7319" s="38" t="str">
        <f t="shared" si="2069"/>
        <v>-</v>
      </c>
      <c r="K7319" s="133">
        <v>43405.625</v>
      </c>
      <c r="L7319" s="9">
        <f t="shared" si="2052"/>
        <v>11</v>
      </c>
      <c r="M7319" s="9">
        <f t="shared" si="2053"/>
        <v>1</v>
      </c>
      <c r="N7319" s="9">
        <f t="shared" si="2054"/>
        <v>15</v>
      </c>
      <c r="O7319" s="31" t="str">
        <f t="shared" si="2055"/>
        <v/>
      </c>
      <c r="P7319" s="134">
        <v>36.090000000000003</v>
      </c>
      <c r="Q7319" s="31">
        <f t="shared" si="2056"/>
        <v>36.090000000000003</v>
      </c>
      <c r="R7319" s="31" t="str">
        <f t="shared" si="2057"/>
        <v>-</v>
      </c>
      <c r="U7319" s="133">
        <v>43770.625</v>
      </c>
      <c r="V7319" s="9">
        <f t="shared" si="2058"/>
        <v>11</v>
      </c>
      <c r="W7319" s="9">
        <f t="shared" si="2059"/>
        <v>1</v>
      </c>
      <c r="X7319" s="9">
        <f t="shared" si="2060"/>
        <v>15</v>
      </c>
      <c r="Y7319" s="31" t="str">
        <f t="shared" si="2061"/>
        <v/>
      </c>
      <c r="Z7319" s="134">
        <v>25.87</v>
      </c>
      <c r="AA7319" s="31">
        <f t="shared" si="2062"/>
        <v>25.87</v>
      </c>
      <c r="AB7319" s="31" t="str">
        <f t="shared" si="2063"/>
        <v>-</v>
      </c>
    </row>
    <row r="7320" spans="1:28" x14ac:dyDescent="0.3">
      <c r="A7320" s="133">
        <v>43040.666666666664</v>
      </c>
      <c r="B7320" s="152">
        <f t="shared" si="2064"/>
        <v>11</v>
      </c>
      <c r="C7320" s="152">
        <f t="shared" si="2065"/>
        <v>1</v>
      </c>
      <c r="D7320" s="152">
        <f t="shared" si="2066"/>
        <v>16</v>
      </c>
      <c r="E7320" s="38" t="str">
        <f t="shared" si="2067"/>
        <v/>
      </c>
      <c r="F7320" s="134">
        <v>30.47</v>
      </c>
      <c r="G7320" s="38">
        <f t="shared" si="2068"/>
        <v>30.47</v>
      </c>
      <c r="H7320" s="38" t="str">
        <f t="shared" si="2069"/>
        <v>-</v>
      </c>
      <c r="K7320" s="133">
        <v>43405.666666666664</v>
      </c>
      <c r="L7320" s="9">
        <f t="shared" si="2052"/>
        <v>11</v>
      </c>
      <c r="M7320" s="9">
        <f t="shared" si="2053"/>
        <v>1</v>
      </c>
      <c r="N7320" s="9">
        <f t="shared" si="2054"/>
        <v>16</v>
      </c>
      <c r="O7320" s="31" t="str">
        <f t="shared" si="2055"/>
        <v/>
      </c>
      <c r="P7320" s="134">
        <v>37.07</v>
      </c>
      <c r="Q7320" s="31">
        <f t="shared" si="2056"/>
        <v>37.07</v>
      </c>
      <c r="R7320" s="31" t="str">
        <f t="shared" si="2057"/>
        <v>-</v>
      </c>
      <c r="U7320" s="133">
        <v>43770.666666666664</v>
      </c>
      <c r="V7320" s="9">
        <f t="shared" si="2058"/>
        <v>11</v>
      </c>
      <c r="W7320" s="9">
        <f t="shared" si="2059"/>
        <v>1</v>
      </c>
      <c r="X7320" s="9">
        <f t="shared" si="2060"/>
        <v>16</v>
      </c>
      <c r="Y7320" s="31" t="str">
        <f t="shared" si="2061"/>
        <v/>
      </c>
      <c r="Z7320" s="134">
        <v>26.96</v>
      </c>
      <c r="AA7320" s="31">
        <f t="shared" si="2062"/>
        <v>26.96</v>
      </c>
      <c r="AB7320" s="31" t="str">
        <f t="shared" si="2063"/>
        <v>-</v>
      </c>
    </row>
    <row r="7321" spans="1:28" x14ac:dyDescent="0.3">
      <c r="A7321" s="133">
        <v>43040.708333333336</v>
      </c>
      <c r="B7321" s="152">
        <f t="shared" si="2064"/>
        <v>11</v>
      </c>
      <c r="C7321" s="152">
        <f t="shared" si="2065"/>
        <v>1</v>
      </c>
      <c r="D7321" s="152">
        <f t="shared" si="2066"/>
        <v>17</v>
      </c>
      <c r="E7321" s="38" t="str">
        <f t="shared" si="2067"/>
        <v/>
      </c>
      <c r="F7321" s="134">
        <v>32.5</v>
      </c>
      <c r="G7321" s="38" t="str">
        <f t="shared" si="2068"/>
        <v>-</v>
      </c>
      <c r="H7321" s="38">
        <f t="shared" si="2069"/>
        <v>32.5</v>
      </c>
      <c r="K7321" s="133">
        <v>43405.708333333336</v>
      </c>
      <c r="L7321" s="9">
        <f t="shared" si="2052"/>
        <v>11</v>
      </c>
      <c r="M7321" s="9">
        <f t="shared" si="2053"/>
        <v>1</v>
      </c>
      <c r="N7321" s="9">
        <f t="shared" si="2054"/>
        <v>17</v>
      </c>
      <c r="O7321" s="31" t="str">
        <f t="shared" si="2055"/>
        <v/>
      </c>
      <c r="P7321" s="134">
        <v>40.98</v>
      </c>
      <c r="Q7321" s="31" t="str">
        <f t="shared" si="2056"/>
        <v>-</v>
      </c>
      <c r="R7321" s="31">
        <f t="shared" si="2057"/>
        <v>40.98</v>
      </c>
      <c r="U7321" s="133">
        <v>43770.708333333336</v>
      </c>
      <c r="V7321" s="9">
        <f t="shared" si="2058"/>
        <v>11</v>
      </c>
      <c r="W7321" s="9">
        <f t="shared" si="2059"/>
        <v>1</v>
      </c>
      <c r="X7321" s="9">
        <f t="shared" si="2060"/>
        <v>17</v>
      </c>
      <c r="Y7321" s="31" t="str">
        <f t="shared" si="2061"/>
        <v/>
      </c>
      <c r="Z7321" s="134">
        <v>30.37</v>
      </c>
      <c r="AA7321" s="31" t="str">
        <f t="shared" si="2062"/>
        <v>-</v>
      </c>
      <c r="AB7321" s="31">
        <f t="shared" si="2063"/>
        <v>30.37</v>
      </c>
    </row>
    <row r="7322" spans="1:28" x14ac:dyDescent="0.3">
      <c r="A7322" s="133">
        <v>43040.75</v>
      </c>
      <c r="B7322" s="152">
        <f t="shared" si="2064"/>
        <v>11</v>
      </c>
      <c r="C7322" s="152">
        <f t="shared" si="2065"/>
        <v>1</v>
      </c>
      <c r="D7322" s="152">
        <f t="shared" si="2066"/>
        <v>18</v>
      </c>
      <c r="E7322" s="38" t="str">
        <f t="shared" si="2067"/>
        <v/>
      </c>
      <c r="F7322" s="134">
        <v>41.02</v>
      </c>
      <c r="G7322" s="38" t="str">
        <f t="shared" si="2068"/>
        <v>-</v>
      </c>
      <c r="H7322" s="38">
        <f t="shared" si="2069"/>
        <v>41.02</v>
      </c>
      <c r="K7322" s="133">
        <v>43405.75</v>
      </c>
      <c r="L7322" s="9">
        <f t="shared" si="2052"/>
        <v>11</v>
      </c>
      <c r="M7322" s="9">
        <f t="shared" si="2053"/>
        <v>1</v>
      </c>
      <c r="N7322" s="9">
        <f t="shared" si="2054"/>
        <v>18</v>
      </c>
      <c r="O7322" s="31" t="str">
        <f t="shared" si="2055"/>
        <v/>
      </c>
      <c r="P7322" s="134">
        <v>46.4</v>
      </c>
      <c r="Q7322" s="31" t="str">
        <f t="shared" si="2056"/>
        <v>-</v>
      </c>
      <c r="R7322" s="31">
        <f t="shared" si="2057"/>
        <v>46.4</v>
      </c>
      <c r="U7322" s="133">
        <v>43770.75</v>
      </c>
      <c r="V7322" s="9">
        <f t="shared" si="2058"/>
        <v>11</v>
      </c>
      <c r="W7322" s="9">
        <f t="shared" si="2059"/>
        <v>1</v>
      </c>
      <c r="X7322" s="9">
        <f t="shared" si="2060"/>
        <v>18</v>
      </c>
      <c r="Y7322" s="31" t="str">
        <f t="shared" si="2061"/>
        <v/>
      </c>
      <c r="Z7322" s="134">
        <v>34.880000000000003</v>
      </c>
      <c r="AA7322" s="31" t="str">
        <f t="shared" si="2062"/>
        <v>-</v>
      </c>
      <c r="AB7322" s="31">
        <f t="shared" si="2063"/>
        <v>34.880000000000003</v>
      </c>
    </row>
    <row r="7323" spans="1:28" x14ac:dyDescent="0.3">
      <c r="A7323" s="133">
        <v>43040.791666666664</v>
      </c>
      <c r="B7323" s="152">
        <f t="shared" si="2064"/>
        <v>11</v>
      </c>
      <c r="C7323" s="152">
        <f t="shared" si="2065"/>
        <v>1</v>
      </c>
      <c r="D7323" s="152">
        <f t="shared" si="2066"/>
        <v>19</v>
      </c>
      <c r="E7323" s="38" t="str">
        <f t="shared" si="2067"/>
        <v/>
      </c>
      <c r="F7323" s="134">
        <v>39.74</v>
      </c>
      <c r="G7323" s="38" t="str">
        <f t="shared" si="2068"/>
        <v>-</v>
      </c>
      <c r="H7323" s="38">
        <f t="shared" si="2069"/>
        <v>39.74</v>
      </c>
      <c r="K7323" s="133">
        <v>43405.791666666664</v>
      </c>
      <c r="L7323" s="9">
        <f t="shared" si="2052"/>
        <v>11</v>
      </c>
      <c r="M7323" s="9">
        <f t="shared" si="2053"/>
        <v>1</v>
      </c>
      <c r="N7323" s="9">
        <f t="shared" si="2054"/>
        <v>19</v>
      </c>
      <c r="O7323" s="31" t="str">
        <f t="shared" si="2055"/>
        <v/>
      </c>
      <c r="P7323" s="134">
        <v>44.29</v>
      </c>
      <c r="Q7323" s="31" t="str">
        <f t="shared" si="2056"/>
        <v>-</v>
      </c>
      <c r="R7323" s="31">
        <f t="shared" si="2057"/>
        <v>44.29</v>
      </c>
      <c r="U7323" s="133">
        <v>43770.791666666664</v>
      </c>
      <c r="V7323" s="9">
        <f t="shared" si="2058"/>
        <v>11</v>
      </c>
      <c r="W7323" s="9">
        <f t="shared" si="2059"/>
        <v>1</v>
      </c>
      <c r="X7323" s="9">
        <f t="shared" si="2060"/>
        <v>19</v>
      </c>
      <c r="Y7323" s="31" t="str">
        <f t="shared" si="2061"/>
        <v/>
      </c>
      <c r="Z7323" s="134">
        <v>34.93</v>
      </c>
      <c r="AA7323" s="31" t="str">
        <f t="shared" si="2062"/>
        <v>-</v>
      </c>
      <c r="AB7323" s="31">
        <f t="shared" si="2063"/>
        <v>34.93</v>
      </c>
    </row>
    <row r="7324" spans="1:28" x14ac:dyDescent="0.3">
      <c r="A7324" s="133">
        <v>43040.833333333336</v>
      </c>
      <c r="B7324" s="152">
        <f t="shared" si="2064"/>
        <v>11</v>
      </c>
      <c r="C7324" s="152">
        <f t="shared" si="2065"/>
        <v>1</v>
      </c>
      <c r="D7324" s="152">
        <f t="shared" si="2066"/>
        <v>20</v>
      </c>
      <c r="E7324" s="38" t="str">
        <f t="shared" si="2067"/>
        <v/>
      </c>
      <c r="F7324" s="134">
        <v>34.299999999999997</v>
      </c>
      <c r="G7324" s="38" t="str">
        <f t="shared" si="2068"/>
        <v>-</v>
      </c>
      <c r="H7324" s="38">
        <f t="shared" si="2069"/>
        <v>34.299999999999997</v>
      </c>
      <c r="K7324" s="133">
        <v>43405.833333333336</v>
      </c>
      <c r="L7324" s="9">
        <f t="shared" si="2052"/>
        <v>11</v>
      </c>
      <c r="M7324" s="9">
        <f t="shared" si="2053"/>
        <v>1</v>
      </c>
      <c r="N7324" s="9">
        <f t="shared" si="2054"/>
        <v>20</v>
      </c>
      <c r="O7324" s="31" t="str">
        <f t="shared" si="2055"/>
        <v/>
      </c>
      <c r="P7324" s="134">
        <v>39.93</v>
      </c>
      <c r="Q7324" s="31" t="str">
        <f t="shared" si="2056"/>
        <v>-</v>
      </c>
      <c r="R7324" s="31">
        <f t="shared" si="2057"/>
        <v>39.93</v>
      </c>
      <c r="U7324" s="133">
        <v>43770.833333333336</v>
      </c>
      <c r="V7324" s="9">
        <f t="shared" si="2058"/>
        <v>11</v>
      </c>
      <c r="W7324" s="9">
        <f t="shared" si="2059"/>
        <v>1</v>
      </c>
      <c r="X7324" s="9">
        <f t="shared" si="2060"/>
        <v>20</v>
      </c>
      <c r="Y7324" s="31" t="str">
        <f t="shared" si="2061"/>
        <v/>
      </c>
      <c r="Z7324" s="134">
        <v>34.450000000000003</v>
      </c>
      <c r="AA7324" s="31" t="str">
        <f t="shared" si="2062"/>
        <v>-</v>
      </c>
      <c r="AB7324" s="31">
        <f t="shared" si="2063"/>
        <v>34.450000000000003</v>
      </c>
    </row>
    <row r="7325" spans="1:28" x14ac:dyDescent="0.3">
      <c r="A7325" s="133">
        <v>43040.875</v>
      </c>
      <c r="B7325" s="152">
        <f t="shared" si="2064"/>
        <v>11</v>
      </c>
      <c r="C7325" s="152">
        <f t="shared" si="2065"/>
        <v>1</v>
      </c>
      <c r="D7325" s="152">
        <f t="shared" si="2066"/>
        <v>21</v>
      </c>
      <c r="E7325" s="38" t="str">
        <f t="shared" si="2067"/>
        <v/>
      </c>
      <c r="F7325" s="134">
        <v>28.74</v>
      </c>
      <c r="G7325" s="38" t="str">
        <f t="shared" si="2068"/>
        <v>-</v>
      </c>
      <c r="H7325" s="38">
        <f t="shared" si="2069"/>
        <v>28.74</v>
      </c>
      <c r="K7325" s="133">
        <v>43405.875</v>
      </c>
      <c r="L7325" s="9">
        <f t="shared" si="2052"/>
        <v>11</v>
      </c>
      <c r="M7325" s="9">
        <f t="shared" si="2053"/>
        <v>1</v>
      </c>
      <c r="N7325" s="9">
        <f t="shared" si="2054"/>
        <v>21</v>
      </c>
      <c r="O7325" s="31" t="str">
        <f t="shared" si="2055"/>
        <v/>
      </c>
      <c r="P7325" s="134">
        <v>34.64</v>
      </c>
      <c r="Q7325" s="31" t="str">
        <f t="shared" si="2056"/>
        <v>-</v>
      </c>
      <c r="R7325" s="31">
        <f t="shared" si="2057"/>
        <v>34.64</v>
      </c>
      <c r="U7325" s="133">
        <v>43770.875</v>
      </c>
      <c r="V7325" s="9">
        <f t="shared" si="2058"/>
        <v>11</v>
      </c>
      <c r="W7325" s="9">
        <f t="shared" si="2059"/>
        <v>1</v>
      </c>
      <c r="X7325" s="9">
        <f t="shared" si="2060"/>
        <v>21</v>
      </c>
      <c r="Y7325" s="31" t="str">
        <f t="shared" si="2061"/>
        <v/>
      </c>
      <c r="Z7325" s="134">
        <v>30.86</v>
      </c>
      <c r="AA7325" s="31" t="str">
        <f t="shared" si="2062"/>
        <v>-</v>
      </c>
      <c r="AB7325" s="31">
        <f t="shared" si="2063"/>
        <v>30.86</v>
      </c>
    </row>
    <row r="7326" spans="1:28" x14ac:dyDescent="0.3">
      <c r="A7326" s="133">
        <v>43040.916666666664</v>
      </c>
      <c r="B7326" s="152">
        <f t="shared" si="2064"/>
        <v>11</v>
      </c>
      <c r="C7326" s="152">
        <f t="shared" si="2065"/>
        <v>1</v>
      </c>
      <c r="D7326" s="152">
        <f t="shared" si="2066"/>
        <v>22</v>
      </c>
      <c r="E7326" s="38" t="str">
        <f t="shared" si="2067"/>
        <v/>
      </c>
      <c r="F7326" s="134">
        <v>24.44</v>
      </c>
      <c r="G7326" s="38" t="str">
        <f t="shared" si="2068"/>
        <v>-</v>
      </c>
      <c r="H7326" s="38">
        <f t="shared" si="2069"/>
        <v>24.44</v>
      </c>
      <c r="K7326" s="133">
        <v>43405.916666666664</v>
      </c>
      <c r="L7326" s="9">
        <f t="shared" si="2052"/>
        <v>11</v>
      </c>
      <c r="M7326" s="9">
        <f t="shared" si="2053"/>
        <v>1</v>
      </c>
      <c r="N7326" s="9">
        <f t="shared" si="2054"/>
        <v>22</v>
      </c>
      <c r="O7326" s="31" t="str">
        <f t="shared" si="2055"/>
        <v/>
      </c>
      <c r="P7326" s="134">
        <v>28.3</v>
      </c>
      <c r="Q7326" s="31" t="str">
        <f t="shared" si="2056"/>
        <v>-</v>
      </c>
      <c r="R7326" s="31">
        <f t="shared" si="2057"/>
        <v>28.3</v>
      </c>
      <c r="U7326" s="133">
        <v>43770.916666666664</v>
      </c>
      <c r="V7326" s="9">
        <f t="shared" si="2058"/>
        <v>11</v>
      </c>
      <c r="W7326" s="9">
        <f t="shared" si="2059"/>
        <v>1</v>
      </c>
      <c r="X7326" s="9">
        <f t="shared" si="2060"/>
        <v>22</v>
      </c>
      <c r="Y7326" s="31" t="str">
        <f t="shared" si="2061"/>
        <v/>
      </c>
      <c r="Z7326" s="134">
        <v>27.7</v>
      </c>
      <c r="AA7326" s="31" t="str">
        <f t="shared" si="2062"/>
        <v>-</v>
      </c>
      <c r="AB7326" s="31">
        <f t="shared" si="2063"/>
        <v>27.7</v>
      </c>
    </row>
    <row r="7327" spans="1:28" x14ac:dyDescent="0.3">
      <c r="A7327" s="133">
        <v>43040.958333333336</v>
      </c>
      <c r="B7327" s="152">
        <f t="shared" si="2064"/>
        <v>11</v>
      </c>
      <c r="C7327" s="152">
        <f t="shared" si="2065"/>
        <v>1</v>
      </c>
      <c r="D7327" s="152">
        <f t="shared" si="2066"/>
        <v>23</v>
      </c>
      <c r="E7327" s="38" t="str">
        <f t="shared" si="2067"/>
        <v/>
      </c>
      <c r="F7327" s="134">
        <v>22.29</v>
      </c>
      <c r="G7327" s="38" t="str">
        <f t="shared" si="2068"/>
        <v>-</v>
      </c>
      <c r="H7327" s="38">
        <f t="shared" si="2069"/>
        <v>22.29</v>
      </c>
      <c r="K7327" s="133">
        <v>43405.958333333336</v>
      </c>
      <c r="L7327" s="9">
        <f t="shared" si="2052"/>
        <v>11</v>
      </c>
      <c r="M7327" s="9">
        <f t="shared" si="2053"/>
        <v>1</v>
      </c>
      <c r="N7327" s="9">
        <f t="shared" si="2054"/>
        <v>23</v>
      </c>
      <c r="O7327" s="31" t="str">
        <f t="shared" si="2055"/>
        <v/>
      </c>
      <c r="P7327" s="134">
        <v>25.71</v>
      </c>
      <c r="Q7327" s="31" t="str">
        <f t="shared" si="2056"/>
        <v>-</v>
      </c>
      <c r="R7327" s="31">
        <f t="shared" si="2057"/>
        <v>25.71</v>
      </c>
      <c r="U7327" s="133">
        <v>43770.958333333336</v>
      </c>
      <c r="V7327" s="9">
        <f t="shared" si="2058"/>
        <v>11</v>
      </c>
      <c r="W7327" s="9">
        <f t="shared" si="2059"/>
        <v>1</v>
      </c>
      <c r="X7327" s="9">
        <f t="shared" si="2060"/>
        <v>23</v>
      </c>
      <c r="Y7327" s="31" t="str">
        <f t="shared" si="2061"/>
        <v/>
      </c>
      <c r="Z7327" s="134">
        <v>25.92</v>
      </c>
      <c r="AA7327" s="31" t="str">
        <f t="shared" si="2062"/>
        <v>-</v>
      </c>
      <c r="AB7327" s="31">
        <f t="shared" si="2063"/>
        <v>25.92</v>
      </c>
    </row>
    <row r="7328" spans="1:28" x14ac:dyDescent="0.3">
      <c r="A7328" s="133">
        <v>43041</v>
      </c>
      <c r="B7328" s="152">
        <f t="shared" si="2064"/>
        <v>11</v>
      </c>
      <c r="C7328" s="152">
        <f t="shared" si="2065"/>
        <v>2</v>
      </c>
      <c r="D7328" s="152">
        <f t="shared" si="2066"/>
        <v>0</v>
      </c>
      <c r="E7328" s="38" t="str">
        <f t="shared" si="2067"/>
        <v/>
      </c>
      <c r="F7328" s="134">
        <v>19.77</v>
      </c>
      <c r="G7328" s="38" t="str">
        <f t="shared" si="2068"/>
        <v>-</v>
      </c>
      <c r="H7328" s="38">
        <f t="shared" si="2069"/>
        <v>19.77</v>
      </c>
      <c r="K7328" s="133">
        <v>43406</v>
      </c>
      <c r="L7328" s="9">
        <f t="shared" si="2052"/>
        <v>11</v>
      </c>
      <c r="M7328" s="9">
        <f t="shared" si="2053"/>
        <v>2</v>
      </c>
      <c r="N7328" s="9">
        <f t="shared" si="2054"/>
        <v>0</v>
      </c>
      <c r="O7328" s="31" t="str">
        <f t="shared" si="2055"/>
        <v/>
      </c>
      <c r="P7328" s="134">
        <v>23.39</v>
      </c>
      <c r="Q7328" s="31" t="str">
        <f t="shared" si="2056"/>
        <v>-</v>
      </c>
      <c r="R7328" s="31">
        <f t="shared" si="2057"/>
        <v>23.39</v>
      </c>
      <c r="U7328" s="133">
        <v>43771</v>
      </c>
      <c r="V7328" s="9">
        <f t="shared" si="2058"/>
        <v>11</v>
      </c>
      <c r="W7328" s="9">
        <f t="shared" si="2059"/>
        <v>2</v>
      </c>
      <c r="X7328" s="9">
        <f t="shared" si="2060"/>
        <v>0</v>
      </c>
      <c r="Y7328" s="31" t="str">
        <f t="shared" si="2061"/>
        <v>W</v>
      </c>
      <c r="Z7328" s="134">
        <v>28.8</v>
      </c>
      <c r="AA7328" s="31" t="str">
        <f t="shared" si="2062"/>
        <v>-</v>
      </c>
      <c r="AB7328" s="31">
        <f t="shared" si="2063"/>
        <v>28.8</v>
      </c>
    </row>
    <row r="7329" spans="1:28" x14ac:dyDescent="0.3">
      <c r="A7329" s="133">
        <v>43041.041666666664</v>
      </c>
      <c r="B7329" s="152">
        <f t="shared" si="2064"/>
        <v>11</v>
      </c>
      <c r="C7329" s="152">
        <f t="shared" si="2065"/>
        <v>2</v>
      </c>
      <c r="D7329" s="152">
        <f t="shared" si="2066"/>
        <v>1</v>
      </c>
      <c r="E7329" s="38" t="str">
        <f t="shared" si="2067"/>
        <v/>
      </c>
      <c r="F7329" s="134">
        <v>19.46</v>
      </c>
      <c r="G7329" s="38" t="str">
        <f t="shared" si="2068"/>
        <v>-</v>
      </c>
      <c r="H7329" s="38">
        <f t="shared" si="2069"/>
        <v>19.46</v>
      </c>
      <c r="K7329" s="133">
        <v>43406.041666666664</v>
      </c>
      <c r="L7329" s="9">
        <f t="shared" si="2052"/>
        <v>11</v>
      </c>
      <c r="M7329" s="9">
        <f t="shared" si="2053"/>
        <v>2</v>
      </c>
      <c r="N7329" s="9">
        <f t="shared" si="2054"/>
        <v>1</v>
      </c>
      <c r="O7329" s="31" t="str">
        <f t="shared" si="2055"/>
        <v/>
      </c>
      <c r="P7329" s="134">
        <v>22.85</v>
      </c>
      <c r="Q7329" s="31" t="str">
        <f t="shared" si="2056"/>
        <v>-</v>
      </c>
      <c r="R7329" s="31">
        <f t="shared" si="2057"/>
        <v>22.85</v>
      </c>
      <c r="U7329" s="133">
        <v>43771.041666666664</v>
      </c>
      <c r="V7329" s="9">
        <f t="shared" si="2058"/>
        <v>11</v>
      </c>
      <c r="W7329" s="9">
        <f t="shared" si="2059"/>
        <v>2</v>
      </c>
      <c r="X7329" s="9">
        <f t="shared" si="2060"/>
        <v>1</v>
      </c>
      <c r="Y7329" s="31" t="str">
        <f t="shared" si="2061"/>
        <v>W</v>
      </c>
      <c r="Z7329" s="134">
        <v>26.9</v>
      </c>
      <c r="AA7329" s="31" t="str">
        <f t="shared" si="2062"/>
        <v>-</v>
      </c>
      <c r="AB7329" s="31">
        <f t="shared" si="2063"/>
        <v>26.9</v>
      </c>
    </row>
    <row r="7330" spans="1:28" x14ac:dyDescent="0.3">
      <c r="A7330" s="133">
        <v>43041.083333333336</v>
      </c>
      <c r="B7330" s="152">
        <f t="shared" si="2064"/>
        <v>11</v>
      </c>
      <c r="C7330" s="152">
        <f t="shared" si="2065"/>
        <v>2</v>
      </c>
      <c r="D7330" s="152">
        <f t="shared" si="2066"/>
        <v>2</v>
      </c>
      <c r="E7330" s="38" t="str">
        <f t="shared" si="2067"/>
        <v/>
      </c>
      <c r="F7330" s="134">
        <v>18.91</v>
      </c>
      <c r="G7330" s="38" t="str">
        <f t="shared" si="2068"/>
        <v>-</v>
      </c>
      <c r="H7330" s="38">
        <f t="shared" si="2069"/>
        <v>18.91</v>
      </c>
      <c r="K7330" s="133">
        <v>43406.083333333336</v>
      </c>
      <c r="L7330" s="9">
        <f t="shared" si="2052"/>
        <v>11</v>
      </c>
      <c r="M7330" s="9">
        <f t="shared" si="2053"/>
        <v>2</v>
      </c>
      <c r="N7330" s="9">
        <f t="shared" si="2054"/>
        <v>2</v>
      </c>
      <c r="O7330" s="31" t="str">
        <f t="shared" si="2055"/>
        <v/>
      </c>
      <c r="P7330" s="134">
        <v>22.05</v>
      </c>
      <c r="Q7330" s="31" t="str">
        <f t="shared" si="2056"/>
        <v>-</v>
      </c>
      <c r="R7330" s="31">
        <f t="shared" si="2057"/>
        <v>22.05</v>
      </c>
      <c r="U7330" s="133">
        <v>43771.083333333336</v>
      </c>
      <c r="V7330" s="9">
        <f t="shared" si="2058"/>
        <v>11</v>
      </c>
      <c r="W7330" s="9">
        <f t="shared" si="2059"/>
        <v>2</v>
      </c>
      <c r="X7330" s="9">
        <f t="shared" si="2060"/>
        <v>2</v>
      </c>
      <c r="Y7330" s="31" t="str">
        <f t="shared" si="2061"/>
        <v>W</v>
      </c>
      <c r="Z7330" s="134">
        <v>26.05</v>
      </c>
      <c r="AA7330" s="31" t="str">
        <f t="shared" si="2062"/>
        <v>-</v>
      </c>
      <c r="AB7330" s="31">
        <f t="shared" si="2063"/>
        <v>26.05</v>
      </c>
    </row>
    <row r="7331" spans="1:28" x14ac:dyDescent="0.3">
      <c r="A7331" s="133">
        <v>43041.125</v>
      </c>
      <c r="B7331" s="152">
        <f t="shared" si="2064"/>
        <v>11</v>
      </c>
      <c r="C7331" s="152">
        <f t="shared" si="2065"/>
        <v>2</v>
      </c>
      <c r="D7331" s="152">
        <f t="shared" si="2066"/>
        <v>3</v>
      </c>
      <c r="E7331" s="38" t="str">
        <f t="shared" si="2067"/>
        <v/>
      </c>
      <c r="F7331" s="134">
        <v>18.93</v>
      </c>
      <c r="G7331" s="38" t="str">
        <f t="shared" si="2068"/>
        <v>-</v>
      </c>
      <c r="H7331" s="38">
        <f t="shared" si="2069"/>
        <v>18.93</v>
      </c>
      <c r="K7331" s="133">
        <v>43406.125</v>
      </c>
      <c r="L7331" s="9">
        <f t="shared" si="2052"/>
        <v>11</v>
      </c>
      <c r="M7331" s="9">
        <f t="shared" si="2053"/>
        <v>2</v>
      </c>
      <c r="N7331" s="9">
        <f t="shared" si="2054"/>
        <v>3</v>
      </c>
      <c r="O7331" s="31" t="str">
        <f t="shared" si="2055"/>
        <v/>
      </c>
      <c r="P7331" s="134">
        <v>22.08</v>
      </c>
      <c r="Q7331" s="31" t="str">
        <f t="shared" si="2056"/>
        <v>-</v>
      </c>
      <c r="R7331" s="31">
        <f t="shared" si="2057"/>
        <v>22.08</v>
      </c>
      <c r="U7331" s="133">
        <v>43771.125</v>
      </c>
      <c r="V7331" s="9">
        <f t="shared" si="2058"/>
        <v>11</v>
      </c>
      <c r="W7331" s="9">
        <f t="shared" si="2059"/>
        <v>2</v>
      </c>
      <c r="X7331" s="9">
        <f t="shared" si="2060"/>
        <v>3</v>
      </c>
      <c r="Y7331" s="31" t="str">
        <f t="shared" si="2061"/>
        <v>W</v>
      </c>
      <c r="Z7331" s="134">
        <v>25.95</v>
      </c>
      <c r="AA7331" s="31" t="str">
        <f t="shared" si="2062"/>
        <v>-</v>
      </c>
      <c r="AB7331" s="31">
        <f t="shared" si="2063"/>
        <v>25.95</v>
      </c>
    </row>
    <row r="7332" spans="1:28" x14ac:dyDescent="0.3">
      <c r="A7332" s="133">
        <v>43041.166666666664</v>
      </c>
      <c r="B7332" s="152">
        <f t="shared" si="2064"/>
        <v>11</v>
      </c>
      <c r="C7332" s="152">
        <f t="shared" si="2065"/>
        <v>2</v>
      </c>
      <c r="D7332" s="152">
        <f t="shared" si="2066"/>
        <v>4</v>
      </c>
      <c r="E7332" s="38" t="str">
        <f t="shared" si="2067"/>
        <v/>
      </c>
      <c r="F7332" s="134">
        <v>19.489999999999998</v>
      </c>
      <c r="G7332" s="38" t="str">
        <f t="shared" si="2068"/>
        <v>-</v>
      </c>
      <c r="H7332" s="38">
        <f t="shared" si="2069"/>
        <v>19.489999999999998</v>
      </c>
      <c r="K7332" s="133">
        <v>43406.166666666664</v>
      </c>
      <c r="L7332" s="9">
        <f t="shared" si="2052"/>
        <v>11</v>
      </c>
      <c r="M7332" s="9">
        <f t="shared" si="2053"/>
        <v>2</v>
      </c>
      <c r="N7332" s="9">
        <f t="shared" si="2054"/>
        <v>4</v>
      </c>
      <c r="O7332" s="31" t="str">
        <f t="shared" si="2055"/>
        <v/>
      </c>
      <c r="P7332" s="134">
        <v>23.2</v>
      </c>
      <c r="Q7332" s="31" t="str">
        <f t="shared" si="2056"/>
        <v>-</v>
      </c>
      <c r="R7332" s="31">
        <f t="shared" si="2057"/>
        <v>23.2</v>
      </c>
      <c r="U7332" s="133">
        <v>43771.166666666664</v>
      </c>
      <c r="V7332" s="9">
        <f t="shared" si="2058"/>
        <v>11</v>
      </c>
      <c r="W7332" s="9">
        <f t="shared" si="2059"/>
        <v>2</v>
      </c>
      <c r="X7332" s="9">
        <f t="shared" si="2060"/>
        <v>4</v>
      </c>
      <c r="Y7332" s="31" t="str">
        <f t="shared" si="2061"/>
        <v>W</v>
      </c>
      <c r="Z7332" s="134">
        <v>26.75</v>
      </c>
      <c r="AA7332" s="31" t="str">
        <f t="shared" si="2062"/>
        <v>-</v>
      </c>
      <c r="AB7332" s="31">
        <f t="shared" si="2063"/>
        <v>26.75</v>
      </c>
    </row>
    <row r="7333" spans="1:28" x14ac:dyDescent="0.3">
      <c r="A7333" s="133">
        <v>43041.208333333336</v>
      </c>
      <c r="B7333" s="152">
        <f t="shared" si="2064"/>
        <v>11</v>
      </c>
      <c r="C7333" s="152">
        <f t="shared" si="2065"/>
        <v>2</v>
      </c>
      <c r="D7333" s="152">
        <f t="shared" si="2066"/>
        <v>5</v>
      </c>
      <c r="E7333" s="38" t="str">
        <f t="shared" si="2067"/>
        <v/>
      </c>
      <c r="F7333" s="134">
        <v>21.84</v>
      </c>
      <c r="G7333" s="38" t="str">
        <f t="shared" si="2068"/>
        <v>-</v>
      </c>
      <c r="H7333" s="38">
        <f t="shared" si="2069"/>
        <v>21.84</v>
      </c>
      <c r="K7333" s="133">
        <v>43406.208333333336</v>
      </c>
      <c r="L7333" s="9">
        <f t="shared" si="2052"/>
        <v>11</v>
      </c>
      <c r="M7333" s="9">
        <f t="shared" si="2053"/>
        <v>2</v>
      </c>
      <c r="N7333" s="9">
        <f t="shared" si="2054"/>
        <v>5</v>
      </c>
      <c r="O7333" s="31" t="str">
        <f t="shared" si="2055"/>
        <v/>
      </c>
      <c r="P7333" s="134">
        <v>25.58</v>
      </c>
      <c r="Q7333" s="31" t="str">
        <f t="shared" si="2056"/>
        <v>-</v>
      </c>
      <c r="R7333" s="31">
        <f t="shared" si="2057"/>
        <v>25.58</v>
      </c>
      <c r="U7333" s="133">
        <v>43771.208333333336</v>
      </c>
      <c r="V7333" s="9">
        <f t="shared" si="2058"/>
        <v>11</v>
      </c>
      <c r="W7333" s="9">
        <f t="shared" si="2059"/>
        <v>2</v>
      </c>
      <c r="X7333" s="9">
        <f t="shared" si="2060"/>
        <v>5</v>
      </c>
      <c r="Y7333" s="31" t="str">
        <f t="shared" si="2061"/>
        <v>W</v>
      </c>
      <c r="Z7333" s="134">
        <v>28.37</v>
      </c>
      <c r="AA7333" s="31" t="str">
        <f t="shared" si="2062"/>
        <v>-</v>
      </c>
      <c r="AB7333" s="31">
        <f t="shared" si="2063"/>
        <v>28.37</v>
      </c>
    </row>
    <row r="7334" spans="1:28" x14ac:dyDescent="0.3">
      <c r="A7334" s="133">
        <v>43041.25</v>
      </c>
      <c r="B7334" s="152">
        <f t="shared" si="2064"/>
        <v>11</v>
      </c>
      <c r="C7334" s="152">
        <f t="shared" si="2065"/>
        <v>2</v>
      </c>
      <c r="D7334" s="152">
        <f t="shared" si="2066"/>
        <v>6</v>
      </c>
      <c r="E7334" s="38" t="str">
        <f t="shared" si="2067"/>
        <v/>
      </c>
      <c r="F7334" s="134">
        <v>27.85</v>
      </c>
      <c r="G7334" s="38" t="str">
        <f t="shared" si="2068"/>
        <v>-</v>
      </c>
      <c r="H7334" s="38">
        <f t="shared" si="2069"/>
        <v>27.85</v>
      </c>
      <c r="K7334" s="133">
        <v>43406.25</v>
      </c>
      <c r="L7334" s="9">
        <f t="shared" si="2052"/>
        <v>11</v>
      </c>
      <c r="M7334" s="9">
        <f t="shared" si="2053"/>
        <v>2</v>
      </c>
      <c r="N7334" s="9">
        <f t="shared" si="2054"/>
        <v>6</v>
      </c>
      <c r="O7334" s="31" t="str">
        <f t="shared" si="2055"/>
        <v/>
      </c>
      <c r="P7334" s="134">
        <v>35.9</v>
      </c>
      <c r="Q7334" s="31" t="str">
        <f t="shared" si="2056"/>
        <v>-</v>
      </c>
      <c r="R7334" s="31">
        <f t="shared" si="2057"/>
        <v>35.9</v>
      </c>
      <c r="U7334" s="133">
        <v>43771.25</v>
      </c>
      <c r="V7334" s="9">
        <f t="shared" si="2058"/>
        <v>11</v>
      </c>
      <c r="W7334" s="9">
        <f t="shared" si="2059"/>
        <v>2</v>
      </c>
      <c r="X7334" s="9">
        <f t="shared" si="2060"/>
        <v>6</v>
      </c>
      <c r="Y7334" s="31" t="str">
        <f t="shared" si="2061"/>
        <v>W</v>
      </c>
      <c r="Z7334" s="134">
        <v>34.72</v>
      </c>
      <c r="AA7334" s="31" t="str">
        <f t="shared" si="2062"/>
        <v>-</v>
      </c>
      <c r="AB7334" s="31">
        <f t="shared" si="2063"/>
        <v>34.72</v>
      </c>
    </row>
    <row r="7335" spans="1:28" x14ac:dyDescent="0.3">
      <c r="A7335" s="133">
        <v>43041.291666666664</v>
      </c>
      <c r="B7335" s="152">
        <f t="shared" si="2064"/>
        <v>11</v>
      </c>
      <c r="C7335" s="152">
        <f t="shared" si="2065"/>
        <v>2</v>
      </c>
      <c r="D7335" s="152">
        <f t="shared" si="2066"/>
        <v>7</v>
      </c>
      <c r="E7335" s="38" t="str">
        <f t="shared" si="2067"/>
        <v/>
      </c>
      <c r="F7335" s="134">
        <v>33.61</v>
      </c>
      <c r="G7335" s="38" t="str">
        <f t="shared" si="2068"/>
        <v>-</v>
      </c>
      <c r="H7335" s="38">
        <f t="shared" si="2069"/>
        <v>33.61</v>
      </c>
      <c r="K7335" s="133">
        <v>43406.291666666664</v>
      </c>
      <c r="L7335" s="9">
        <f t="shared" si="2052"/>
        <v>11</v>
      </c>
      <c r="M7335" s="9">
        <f t="shared" si="2053"/>
        <v>2</v>
      </c>
      <c r="N7335" s="9">
        <f t="shared" si="2054"/>
        <v>7</v>
      </c>
      <c r="O7335" s="31" t="str">
        <f t="shared" si="2055"/>
        <v/>
      </c>
      <c r="P7335" s="134">
        <v>40.96</v>
      </c>
      <c r="Q7335" s="31" t="str">
        <f t="shared" si="2056"/>
        <v>-</v>
      </c>
      <c r="R7335" s="31">
        <f t="shared" si="2057"/>
        <v>40.96</v>
      </c>
      <c r="U7335" s="133">
        <v>43771.291666666664</v>
      </c>
      <c r="V7335" s="9">
        <f t="shared" si="2058"/>
        <v>11</v>
      </c>
      <c r="W7335" s="9">
        <f t="shared" si="2059"/>
        <v>2</v>
      </c>
      <c r="X7335" s="9">
        <f t="shared" si="2060"/>
        <v>7</v>
      </c>
      <c r="Y7335" s="31" t="str">
        <f t="shared" si="2061"/>
        <v>W</v>
      </c>
      <c r="Z7335" s="134">
        <v>39.090000000000003</v>
      </c>
      <c r="AA7335" s="31" t="str">
        <f t="shared" si="2062"/>
        <v>-</v>
      </c>
      <c r="AB7335" s="31">
        <f t="shared" si="2063"/>
        <v>39.090000000000003</v>
      </c>
    </row>
    <row r="7336" spans="1:28" x14ac:dyDescent="0.3">
      <c r="A7336" s="133">
        <v>43041.333333333336</v>
      </c>
      <c r="B7336" s="152">
        <f t="shared" si="2064"/>
        <v>11</v>
      </c>
      <c r="C7336" s="152">
        <f t="shared" si="2065"/>
        <v>2</v>
      </c>
      <c r="D7336" s="152">
        <f t="shared" si="2066"/>
        <v>8</v>
      </c>
      <c r="E7336" s="38" t="str">
        <f t="shared" si="2067"/>
        <v/>
      </c>
      <c r="F7336" s="134">
        <v>32.74</v>
      </c>
      <c r="G7336" s="38">
        <f t="shared" si="2068"/>
        <v>32.74</v>
      </c>
      <c r="H7336" s="38" t="str">
        <f t="shared" si="2069"/>
        <v>-</v>
      </c>
      <c r="K7336" s="133">
        <v>43406.333333333336</v>
      </c>
      <c r="L7336" s="9">
        <f t="shared" si="2052"/>
        <v>11</v>
      </c>
      <c r="M7336" s="9">
        <f t="shared" si="2053"/>
        <v>2</v>
      </c>
      <c r="N7336" s="9">
        <f t="shared" si="2054"/>
        <v>8</v>
      </c>
      <c r="O7336" s="31" t="str">
        <f t="shared" si="2055"/>
        <v/>
      </c>
      <c r="P7336" s="134">
        <v>40.840000000000003</v>
      </c>
      <c r="Q7336" s="31">
        <f t="shared" si="2056"/>
        <v>40.840000000000003</v>
      </c>
      <c r="R7336" s="31" t="str">
        <f t="shared" si="2057"/>
        <v>-</v>
      </c>
      <c r="U7336" s="133">
        <v>43771.333333333336</v>
      </c>
      <c r="V7336" s="9">
        <f t="shared" si="2058"/>
        <v>11</v>
      </c>
      <c r="W7336" s="9">
        <f t="shared" si="2059"/>
        <v>2</v>
      </c>
      <c r="X7336" s="9">
        <f t="shared" si="2060"/>
        <v>8</v>
      </c>
      <c r="Y7336" s="31" t="str">
        <f t="shared" si="2061"/>
        <v>W</v>
      </c>
      <c r="Z7336" s="134">
        <v>39.97</v>
      </c>
      <c r="AA7336" s="31" t="str">
        <f t="shared" si="2062"/>
        <v>-</v>
      </c>
      <c r="AB7336" s="31">
        <f t="shared" si="2063"/>
        <v>39.97</v>
      </c>
    </row>
    <row r="7337" spans="1:28" x14ac:dyDescent="0.3">
      <c r="A7337" s="133">
        <v>43041.375</v>
      </c>
      <c r="B7337" s="152">
        <f t="shared" si="2064"/>
        <v>11</v>
      </c>
      <c r="C7337" s="152">
        <f t="shared" si="2065"/>
        <v>2</v>
      </c>
      <c r="D7337" s="152">
        <f t="shared" si="2066"/>
        <v>9</v>
      </c>
      <c r="E7337" s="38" t="str">
        <f t="shared" si="2067"/>
        <v/>
      </c>
      <c r="F7337" s="134">
        <v>32.61</v>
      </c>
      <c r="G7337" s="38">
        <f t="shared" si="2068"/>
        <v>32.61</v>
      </c>
      <c r="H7337" s="38" t="str">
        <f t="shared" si="2069"/>
        <v>-</v>
      </c>
      <c r="K7337" s="133">
        <v>43406.375</v>
      </c>
      <c r="L7337" s="9">
        <f t="shared" si="2052"/>
        <v>11</v>
      </c>
      <c r="M7337" s="9">
        <f t="shared" si="2053"/>
        <v>2</v>
      </c>
      <c r="N7337" s="9">
        <f t="shared" si="2054"/>
        <v>9</v>
      </c>
      <c r="O7337" s="31" t="str">
        <f t="shared" si="2055"/>
        <v/>
      </c>
      <c r="P7337" s="134">
        <v>40.79</v>
      </c>
      <c r="Q7337" s="31">
        <f t="shared" si="2056"/>
        <v>40.79</v>
      </c>
      <c r="R7337" s="31" t="str">
        <f t="shared" si="2057"/>
        <v>-</v>
      </c>
      <c r="U7337" s="133">
        <v>43771.375</v>
      </c>
      <c r="V7337" s="9">
        <f t="shared" si="2058"/>
        <v>11</v>
      </c>
      <c r="W7337" s="9">
        <f t="shared" si="2059"/>
        <v>2</v>
      </c>
      <c r="X7337" s="9">
        <f t="shared" si="2060"/>
        <v>9</v>
      </c>
      <c r="Y7337" s="31" t="str">
        <f t="shared" si="2061"/>
        <v>W</v>
      </c>
      <c r="Z7337" s="134">
        <v>36.659999999999997</v>
      </c>
      <c r="AA7337" s="31" t="str">
        <f t="shared" si="2062"/>
        <v>-</v>
      </c>
      <c r="AB7337" s="31">
        <f t="shared" si="2063"/>
        <v>36.659999999999997</v>
      </c>
    </row>
    <row r="7338" spans="1:28" x14ac:dyDescent="0.3">
      <c r="A7338" s="133">
        <v>43041.416666666664</v>
      </c>
      <c r="B7338" s="152">
        <f t="shared" si="2064"/>
        <v>11</v>
      </c>
      <c r="C7338" s="152">
        <f t="shared" si="2065"/>
        <v>2</v>
      </c>
      <c r="D7338" s="152">
        <f t="shared" si="2066"/>
        <v>10</v>
      </c>
      <c r="E7338" s="38" t="str">
        <f t="shared" si="2067"/>
        <v/>
      </c>
      <c r="F7338" s="134">
        <v>32.51</v>
      </c>
      <c r="G7338" s="38">
        <f t="shared" si="2068"/>
        <v>32.51</v>
      </c>
      <c r="H7338" s="38" t="str">
        <f t="shared" si="2069"/>
        <v>-</v>
      </c>
      <c r="K7338" s="133">
        <v>43406.416666666664</v>
      </c>
      <c r="L7338" s="9">
        <f t="shared" si="2052"/>
        <v>11</v>
      </c>
      <c r="M7338" s="9">
        <f t="shared" si="2053"/>
        <v>2</v>
      </c>
      <c r="N7338" s="9">
        <f t="shared" si="2054"/>
        <v>10</v>
      </c>
      <c r="O7338" s="31" t="str">
        <f t="shared" si="2055"/>
        <v/>
      </c>
      <c r="P7338" s="134">
        <v>43.78</v>
      </c>
      <c r="Q7338" s="31">
        <f t="shared" si="2056"/>
        <v>43.78</v>
      </c>
      <c r="R7338" s="31" t="str">
        <f t="shared" si="2057"/>
        <v>-</v>
      </c>
      <c r="U7338" s="133">
        <v>43771.416666666664</v>
      </c>
      <c r="V7338" s="9">
        <f t="shared" si="2058"/>
        <v>11</v>
      </c>
      <c r="W7338" s="9">
        <f t="shared" si="2059"/>
        <v>2</v>
      </c>
      <c r="X7338" s="9">
        <f t="shared" si="2060"/>
        <v>10</v>
      </c>
      <c r="Y7338" s="31" t="str">
        <f t="shared" si="2061"/>
        <v>W</v>
      </c>
      <c r="Z7338" s="134">
        <v>34.270000000000003</v>
      </c>
      <c r="AA7338" s="31" t="str">
        <f t="shared" si="2062"/>
        <v>-</v>
      </c>
      <c r="AB7338" s="31">
        <f t="shared" si="2063"/>
        <v>34.270000000000003</v>
      </c>
    </row>
    <row r="7339" spans="1:28" x14ac:dyDescent="0.3">
      <c r="A7339" s="133">
        <v>43041.458333333336</v>
      </c>
      <c r="B7339" s="152">
        <f t="shared" si="2064"/>
        <v>11</v>
      </c>
      <c r="C7339" s="152">
        <f t="shared" si="2065"/>
        <v>2</v>
      </c>
      <c r="D7339" s="152">
        <f t="shared" si="2066"/>
        <v>11</v>
      </c>
      <c r="E7339" s="38" t="str">
        <f t="shared" si="2067"/>
        <v/>
      </c>
      <c r="F7339" s="134">
        <v>31.97</v>
      </c>
      <c r="G7339" s="38">
        <f t="shared" si="2068"/>
        <v>31.97</v>
      </c>
      <c r="H7339" s="38" t="str">
        <f t="shared" si="2069"/>
        <v>-</v>
      </c>
      <c r="K7339" s="133">
        <v>43406.458333333336</v>
      </c>
      <c r="L7339" s="9">
        <f t="shared" si="2052"/>
        <v>11</v>
      </c>
      <c r="M7339" s="9">
        <f t="shared" si="2053"/>
        <v>2</v>
      </c>
      <c r="N7339" s="9">
        <f t="shared" si="2054"/>
        <v>11</v>
      </c>
      <c r="O7339" s="31" t="str">
        <f t="shared" si="2055"/>
        <v/>
      </c>
      <c r="P7339" s="134">
        <v>43.54</v>
      </c>
      <c r="Q7339" s="31">
        <f t="shared" si="2056"/>
        <v>43.54</v>
      </c>
      <c r="R7339" s="31" t="str">
        <f t="shared" si="2057"/>
        <v>-</v>
      </c>
      <c r="U7339" s="133">
        <v>43771.458333333336</v>
      </c>
      <c r="V7339" s="9">
        <f t="shared" si="2058"/>
        <v>11</v>
      </c>
      <c r="W7339" s="9">
        <f t="shared" si="2059"/>
        <v>2</v>
      </c>
      <c r="X7339" s="9">
        <f t="shared" si="2060"/>
        <v>11</v>
      </c>
      <c r="Y7339" s="31" t="str">
        <f t="shared" si="2061"/>
        <v>W</v>
      </c>
      <c r="Z7339" s="134">
        <v>29.07</v>
      </c>
      <c r="AA7339" s="31" t="str">
        <f t="shared" si="2062"/>
        <v>-</v>
      </c>
      <c r="AB7339" s="31">
        <f t="shared" si="2063"/>
        <v>29.07</v>
      </c>
    </row>
    <row r="7340" spans="1:28" x14ac:dyDescent="0.3">
      <c r="A7340" s="133">
        <v>43041.5</v>
      </c>
      <c r="B7340" s="152">
        <f t="shared" si="2064"/>
        <v>11</v>
      </c>
      <c r="C7340" s="152">
        <f t="shared" si="2065"/>
        <v>2</v>
      </c>
      <c r="D7340" s="152">
        <f t="shared" si="2066"/>
        <v>12</v>
      </c>
      <c r="E7340" s="38" t="str">
        <f t="shared" si="2067"/>
        <v/>
      </c>
      <c r="F7340" s="134">
        <v>30.76</v>
      </c>
      <c r="G7340" s="38">
        <f t="shared" si="2068"/>
        <v>30.76</v>
      </c>
      <c r="H7340" s="38" t="str">
        <f t="shared" si="2069"/>
        <v>-</v>
      </c>
      <c r="K7340" s="133">
        <v>43406.5</v>
      </c>
      <c r="L7340" s="9">
        <f t="shared" si="2052"/>
        <v>11</v>
      </c>
      <c r="M7340" s="9">
        <f t="shared" si="2053"/>
        <v>2</v>
      </c>
      <c r="N7340" s="9">
        <f t="shared" si="2054"/>
        <v>12</v>
      </c>
      <c r="O7340" s="31" t="str">
        <f t="shared" si="2055"/>
        <v/>
      </c>
      <c r="P7340" s="134">
        <v>40.409999999999997</v>
      </c>
      <c r="Q7340" s="31">
        <f t="shared" si="2056"/>
        <v>40.409999999999997</v>
      </c>
      <c r="R7340" s="31" t="str">
        <f t="shared" si="2057"/>
        <v>-</v>
      </c>
      <c r="U7340" s="133">
        <v>43771.5</v>
      </c>
      <c r="V7340" s="9">
        <f t="shared" si="2058"/>
        <v>11</v>
      </c>
      <c r="W7340" s="9">
        <f t="shared" si="2059"/>
        <v>2</v>
      </c>
      <c r="X7340" s="9">
        <f t="shared" si="2060"/>
        <v>12</v>
      </c>
      <c r="Y7340" s="31" t="str">
        <f t="shared" si="2061"/>
        <v>W</v>
      </c>
      <c r="Z7340" s="134">
        <v>26.38</v>
      </c>
      <c r="AA7340" s="31" t="str">
        <f t="shared" si="2062"/>
        <v>-</v>
      </c>
      <c r="AB7340" s="31">
        <f t="shared" si="2063"/>
        <v>26.38</v>
      </c>
    </row>
    <row r="7341" spans="1:28" x14ac:dyDescent="0.3">
      <c r="A7341" s="133">
        <v>43041.541666666664</v>
      </c>
      <c r="B7341" s="152">
        <f t="shared" si="2064"/>
        <v>11</v>
      </c>
      <c r="C7341" s="152">
        <f t="shared" si="2065"/>
        <v>2</v>
      </c>
      <c r="D7341" s="152">
        <f t="shared" si="2066"/>
        <v>13</v>
      </c>
      <c r="E7341" s="38" t="str">
        <f t="shared" si="2067"/>
        <v/>
      </c>
      <c r="F7341" s="134">
        <v>30.85</v>
      </c>
      <c r="G7341" s="38">
        <f t="shared" si="2068"/>
        <v>30.85</v>
      </c>
      <c r="H7341" s="38" t="str">
        <f t="shared" si="2069"/>
        <v>-</v>
      </c>
      <c r="K7341" s="133">
        <v>43406.541666666664</v>
      </c>
      <c r="L7341" s="9">
        <f t="shared" si="2052"/>
        <v>11</v>
      </c>
      <c r="M7341" s="9">
        <f t="shared" si="2053"/>
        <v>2</v>
      </c>
      <c r="N7341" s="9">
        <f t="shared" si="2054"/>
        <v>13</v>
      </c>
      <c r="O7341" s="31" t="str">
        <f t="shared" si="2055"/>
        <v/>
      </c>
      <c r="P7341" s="134">
        <v>39.99</v>
      </c>
      <c r="Q7341" s="31">
        <f t="shared" si="2056"/>
        <v>39.99</v>
      </c>
      <c r="R7341" s="31" t="str">
        <f t="shared" si="2057"/>
        <v>-</v>
      </c>
      <c r="U7341" s="133">
        <v>43771.541666666664</v>
      </c>
      <c r="V7341" s="9">
        <f t="shared" si="2058"/>
        <v>11</v>
      </c>
      <c r="W7341" s="9">
        <f t="shared" si="2059"/>
        <v>2</v>
      </c>
      <c r="X7341" s="9">
        <f t="shared" si="2060"/>
        <v>13</v>
      </c>
      <c r="Y7341" s="31" t="str">
        <f t="shared" si="2061"/>
        <v>W</v>
      </c>
      <c r="Z7341" s="134">
        <v>25.87</v>
      </c>
      <c r="AA7341" s="31" t="str">
        <f t="shared" si="2062"/>
        <v>-</v>
      </c>
      <c r="AB7341" s="31">
        <f t="shared" si="2063"/>
        <v>25.87</v>
      </c>
    </row>
    <row r="7342" spans="1:28" x14ac:dyDescent="0.3">
      <c r="A7342" s="133">
        <v>43041.583333333336</v>
      </c>
      <c r="B7342" s="152">
        <f t="shared" si="2064"/>
        <v>11</v>
      </c>
      <c r="C7342" s="152">
        <f t="shared" si="2065"/>
        <v>2</v>
      </c>
      <c r="D7342" s="152">
        <f t="shared" si="2066"/>
        <v>14</v>
      </c>
      <c r="E7342" s="38" t="str">
        <f t="shared" si="2067"/>
        <v/>
      </c>
      <c r="F7342" s="134">
        <v>30.37</v>
      </c>
      <c r="G7342" s="38">
        <f t="shared" si="2068"/>
        <v>30.37</v>
      </c>
      <c r="H7342" s="38" t="str">
        <f t="shared" si="2069"/>
        <v>-</v>
      </c>
      <c r="K7342" s="133">
        <v>43406.583333333336</v>
      </c>
      <c r="L7342" s="9">
        <f t="shared" si="2052"/>
        <v>11</v>
      </c>
      <c r="M7342" s="9">
        <f t="shared" si="2053"/>
        <v>2</v>
      </c>
      <c r="N7342" s="9">
        <f t="shared" si="2054"/>
        <v>14</v>
      </c>
      <c r="O7342" s="31" t="str">
        <f t="shared" si="2055"/>
        <v/>
      </c>
      <c r="P7342" s="134">
        <v>38.08</v>
      </c>
      <c r="Q7342" s="31">
        <f t="shared" si="2056"/>
        <v>38.08</v>
      </c>
      <c r="R7342" s="31" t="str">
        <f t="shared" si="2057"/>
        <v>-</v>
      </c>
      <c r="U7342" s="133">
        <v>43771.583333333336</v>
      </c>
      <c r="V7342" s="9">
        <f t="shared" si="2058"/>
        <v>11</v>
      </c>
      <c r="W7342" s="9">
        <f t="shared" si="2059"/>
        <v>2</v>
      </c>
      <c r="X7342" s="9">
        <f t="shared" si="2060"/>
        <v>14</v>
      </c>
      <c r="Y7342" s="31" t="str">
        <f t="shared" si="2061"/>
        <v>W</v>
      </c>
      <c r="Z7342" s="134">
        <v>24.89</v>
      </c>
      <c r="AA7342" s="31" t="str">
        <f t="shared" si="2062"/>
        <v>-</v>
      </c>
      <c r="AB7342" s="31">
        <f t="shared" si="2063"/>
        <v>24.89</v>
      </c>
    </row>
    <row r="7343" spans="1:28" x14ac:dyDescent="0.3">
      <c r="A7343" s="133">
        <v>43041.625</v>
      </c>
      <c r="B7343" s="152">
        <f t="shared" si="2064"/>
        <v>11</v>
      </c>
      <c r="C7343" s="152">
        <f t="shared" si="2065"/>
        <v>2</v>
      </c>
      <c r="D7343" s="152">
        <f t="shared" si="2066"/>
        <v>15</v>
      </c>
      <c r="E7343" s="38" t="str">
        <f t="shared" si="2067"/>
        <v/>
      </c>
      <c r="F7343" s="134">
        <v>29.35</v>
      </c>
      <c r="G7343" s="38">
        <f t="shared" si="2068"/>
        <v>29.35</v>
      </c>
      <c r="H7343" s="38" t="str">
        <f t="shared" si="2069"/>
        <v>-</v>
      </c>
      <c r="K7343" s="133">
        <v>43406.625</v>
      </c>
      <c r="L7343" s="9">
        <f t="shared" si="2052"/>
        <v>11</v>
      </c>
      <c r="M7343" s="9">
        <f t="shared" si="2053"/>
        <v>2</v>
      </c>
      <c r="N7343" s="9">
        <f t="shared" si="2054"/>
        <v>15</v>
      </c>
      <c r="O7343" s="31" t="str">
        <f t="shared" si="2055"/>
        <v/>
      </c>
      <c r="P7343" s="134">
        <v>37.58</v>
      </c>
      <c r="Q7343" s="31">
        <f t="shared" si="2056"/>
        <v>37.58</v>
      </c>
      <c r="R7343" s="31" t="str">
        <f t="shared" si="2057"/>
        <v>-</v>
      </c>
      <c r="U7343" s="133">
        <v>43771.625</v>
      </c>
      <c r="V7343" s="9">
        <f t="shared" si="2058"/>
        <v>11</v>
      </c>
      <c r="W7343" s="9">
        <f t="shared" si="2059"/>
        <v>2</v>
      </c>
      <c r="X7343" s="9">
        <f t="shared" si="2060"/>
        <v>15</v>
      </c>
      <c r="Y7343" s="31" t="str">
        <f t="shared" si="2061"/>
        <v>W</v>
      </c>
      <c r="Z7343" s="134">
        <v>24.54</v>
      </c>
      <c r="AA7343" s="31" t="str">
        <f t="shared" si="2062"/>
        <v>-</v>
      </c>
      <c r="AB7343" s="31">
        <f t="shared" si="2063"/>
        <v>24.54</v>
      </c>
    </row>
    <row r="7344" spans="1:28" x14ac:dyDescent="0.3">
      <c r="A7344" s="133">
        <v>43041.666666666664</v>
      </c>
      <c r="B7344" s="152">
        <f t="shared" si="2064"/>
        <v>11</v>
      </c>
      <c r="C7344" s="152">
        <f t="shared" si="2065"/>
        <v>2</v>
      </c>
      <c r="D7344" s="152">
        <f t="shared" si="2066"/>
        <v>16</v>
      </c>
      <c r="E7344" s="38" t="str">
        <f t="shared" si="2067"/>
        <v/>
      </c>
      <c r="F7344" s="134">
        <v>29.88</v>
      </c>
      <c r="G7344" s="38">
        <f t="shared" si="2068"/>
        <v>29.88</v>
      </c>
      <c r="H7344" s="38" t="str">
        <f t="shared" si="2069"/>
        <v>-</v>
      </c>
      <c r="K7344" s="133">
        <v>43406.666666666664</v>
      </c>
      <c r="L7344" s="9">
        <f t="shared" si="2052"/>
        <v>11</v>
      </c>
      <c r="M7344" s="9">
        <f t="shared" si="2053"/>
        <v>2</v>
      </c>
      <c r="N7344" s="9">
        <f t="shared" si="2054"/>
        <v>16</v>
      </c>
      <c r="O7344" s="31" t="str">
        <f t="shared" si="2055"/>
        <v/>
      </c>
      <c r="P7344" s="134">
        <v>36.75</v>
      </c>
      <c r="Q7344" s="31">
        <f t="shared" si="2056"/>
        <v>36.75</v>
      </c>
      <c r="R7344" s="31" t="str">
        <f t="shared" si="2057"/>
        <v>-</v>
      </c>
      <c r="U7344" s="133">
        <v>43771.666666666664</v>
      </c>
      <c r="V7344" s="9">
        <f t="shared" si="2058"/>
        <v>11</v>
      </c>
      <c r="W7344" s="9">
        <f t="shared" si="2059"/>
        <v>2</v>
      </c>
      <c r="X7344" s="9">
        <f t="shared" si="2060"/>
        <v>16</v>
      </c>
      <c r="Y7344" s="31" t="str">
        <f t="shared" si="2061"/>
        <v>W</v>
      </c>
      <c r="Z7344" s="134">
        <v>25.22</v>
      </c>
      <c r="AA7344" s="31" t="str">
        <f t="shared" si="2062"/>
        <v>-</v>
      </c>
      <c r="AB7344" s="31">
        <f t="shared" si="2063"/>
        <v>25.22</v>
      </c>
    </row>
    <row r="7345" spans="1:28" x14ac:dyDescent="0.3">
      <c r="A7345" s="133">
        <v>43041.708333333336</v>
      </c>
      <c r="B7345" s="152">
        <f t="shared" si="2064"/>
        <v>11</v>
      </c>
      <c r="C7345" s="152">
        <f t="shared" si="2065"/>
        <v>2</v>
      </c>
      <c r="D7345" s="152">
        <f t="shared" si="2066"/>
        <v>17</v>
      </c>
      <c r="E7345" s="38" t="str">
        <f t="shared" si="2067"/>
        <v/>
      </c>
      <c r="F7345" s="134">
        <v>31.54</v>
      </c>
      <c r="G7345" s="38" t="str">
        <f t="shared" si="2068"/>
        <v>-</v>
      </c>
      <c r="H7345" s="38">
        <f t="shared" si="2069"/>
        <v>31.54</v>
      </c>
      <c r="K7345" s="133">
        <v>43406.708333333336</v>
      </c>
      <c r="L7345" s="9">
        <f t="shared" si="2052"/>
        <v>11</v>
      </c>
      <c r="M7345" s="9">
        <f t="shared" si="2053"/>
        <v>2</v>
      </c>
      <c r="N7345" s="9">
        <f t="shared" si="2054"/>
        <v>17</v>
      </c>
      <c r="O7345" s="31" t="str">
        <f t="shared" si="2055"/>
        <v/>
      </c>
      <c r="P7345" s="134">
        <v>38.6</v>
      </c>
      <c r="Q7345" s="31" t="str">
        <f t="shared" si="2056"/>
        <v>-</v>
      </c>
      <c r="R7345" s="31">
        <f t="shared" si="2057"/>
        <v>38.6</v>
      </c>
      <c r="U7345" s="133">
        <v>43771.708333333336</v>
      </c>
      <c r="V7345" s="9">
        <f t="shared" si="2058"/>
        <v>11</v>
      </c>
      <c r="W7345" s="9">
        <f t="shared" si="2059"/>
        <v>2</v>
      </c>
      <c r="X7345" s="9">
        <f t="shared" si="2060"/>
        <v>17</v>
      </c>
      <c r="Y7345" s="31" t="str">
        <f t="shared" si="2061"/>
        <v>W</v>
      </c>
      <c r="Z7345" s="134">
        <v>26.49</v>
      </c>
      <c r="AA7345" s="31" t="str">
        <f t="shared" si="2062"/>
        <v>-</v>
      </c>
      <c r="AB7345" s="31">
        <f t="shared" si="2063"/>
        <v>26.49</v>
      </c>
    </row>
    <row r="7346" spans="1:28" x14ac:dyDescent="0.3">
      <c r="A7346" s="133">
        <v>43041.75</v>
      </c>
      <c r="B7346" s="152">
        <f t="shared" si="2064"/>
        <v>11</v>
      </c>
      <c r="C7346" s="152">
        <f t="shared" si="2065"/>
        <v>2</v>
      </c>
      <c r="D7346" s="152">
        <f t="shared" si="2066"/>
        <v>18</v>
      </c>
      <c r="E7346" s="38" t="str">
        <f t="shared" si="2067"/>
        <v/>
      </c>
      <c r="F7346" s="134">
        <v>36.700000000000003</v>
      </c>
      <c r="G7346" s="38" t="str">
        <f t="shared" si="2068"/>
        <v>-</v>
      </c>
      <c r="H7346" s="38">
        <f t="shared" si="2069"/>
        <v>36.700000000000003</v>
      </c>
      <c r="K7346" s="133">
        <v>43406.75</v>
      </c>
      <c r="L7346" s="9">
        <f t="shared" si="2052"/>
        <v>11</v>
      </c>
      <c r="M7346" s="9">
        <f t="shared" si="2053"/>
        <v>2</v>
      </c>
      <c r="N7346" s="9">
        <f t="shared" si="2054"/>
        <v>18</v>
      </c>
      <c r="O7346" s="31" t="str">
        <f t="shared" si="2055"/>
        <v/>
      </c>
      <c r="P7346" s="134">
        <v>41.92</v>
      </c>
      <c r="Q7346" s="31" t="str">
        <f t="shared" si="2056"/>
        <v>-</v>
      </c>
      <c r="R7346" s="31">
        <f t="shared" si="2057"/>
        <v>41.92</v>
      </c>
      <c r="U7346" s="133">
        <v>43771.75</v>
      </c>
      <c r="V7346" s="9">
        <f t="shared" si="2058"/>
        <v>11</v>
      </c>
      <c r="W7346" s="9">
        <f t="shared" si="2059"/>
        <v>2</v>
      </c>
      <c r="X7346" s="9">
        <f t="shared" si="2060"/>
        <v>18</v>
      </c>
      <c r="Y7346" s="31" t="str">
        <f t="shared" si="2061"/>
        <v>W</v>
      </c>
      <c r="Z7346" s="134">
        <v>33.85</v>
      </c>
      <c r="AA7346" s="31" t="str">
        <f t="shared" si="2062"/>
        <v>-</v>
      </c>
      <c r="AB7346" s="31">
        <f t="shared" si="2063"/>
        <v>33.85</v>
      </c>
    </row>
    <row r="7347" spans="1:28" x14ac:dyDescent="0.3">
      <c r="A7347" s="133">
        <v>43041.791666666664</v>
      </c>
      <c r="B7347" s="152">
        <f t="shared" si="2064"/>
        <v>11</v>
      </c>
      <c r="C7347" s="152">
        <f t="shared" si="2065"/>
        <v>2</v>
      </c>
      <c r="D7347" s="152">
        <f t="shared" si="2066"/>
        <v>19</v>
      </c>
      <c r="E7347" s="38" t="str">
        <f t="shared" si="2067"/>
        <v/>
      </c>
      <c r="F7347" s="134">
        <v>33.450000000000003</v>
      </c>
      <c r="G7347" s="38" t="str">
        <f t="shared" si="2068"/>
        <v>-</v>
      </c>
      <c r="H7347" s="38">
        <f t="shared" si="2069"/>
        <v>33.450000000000003</v>
      </c>
      <c r="K7347" s="133">
        <v>43406.791666666664</v>
      </c>
      <c r="L7347" s="9">
        <f t="shared" si="2052"/>
        <v>11</v>
      </c>
      <c r="M7347" s="9">
        <f t="shared" si="2053"/>
        <v>2</v>
      </c>
      <c r="N7347" s="9">
        <f t="shared" si="2054"/>
        <v>19</v>
      </c>
      <c r="O7347" s="31" t="str">
        <f t="shared" si="2055"/>
        <v/>
      </c>
      <c r="P7347" s="134">
        <v>40.54</v>
      </c>
      <c r="Q7347" s="31" t="str">
        <f t="shared" si="2056"/>
        <v>-</v>
      </c>
      <c r="R7347" s="31">
        <f t="shared" si="2057"/>
        <v>40.54</v>
      </c>
      <c r="U7347" s="133">
        <v>43771.791666666664</v>
      </c>
      <c r="V7347" s="9">
        <f t="shared" si="2058"/>
        <v>11</v>
      </c>
      <c r="W7347" s="9">
        <f t="shared" si="2059"/>
        <v>2</v>
      </c>
      <c r="X7347" s="9">
        <f t="shared" si="2060"/>
        <v>19</v>
      </c>
      <c r="Y7347" s="31" t="str">
        <f t="shared" si="2061"/>
        <v>W</v>
      </c>
      <c r="Z7347" s="134">
        <v>35.6</v>
      </c>
      <c r="AA7347" s="31" t="str">
        <f t="shared" si="2062"/>
        <v>-</v>
      </c>
      <c r="AB7347" s="31">
        <f t="shared" si="2063"/>
        <v>35.6</v>
      </c>
    </row>
    <row r="7348" spans="1:28" x14ac:dyDescent="0.3">
      <c r="A7348" s="133">
        <v>43041.833333333336</v>
      </c>
      <c r="B7348" s="152">
        <f t="shared" si="2064"/>
        <v>11</v>
      </c>
      <c r="C7348" s="152">
        <f t="shared" si="2065"/>
        <v>2</v>
      </c>
      <c r="D7348" s="152">
        <f t="shared" si="2066"/>
        <v>20</v>
      </c>
      <c r="E7348" s="38" t="str">
        <f t="shared" si="2067"/>
        <v/>
      </c>
      <c r="F7348" s="134">
        <v>31.17</v>
      </c>
      <c r="G7348" s="38" t="str">
        <f t="shared" si="2068"/>
        <v>-</v>
      </c>
      <c r="H7348" s="38">
        <f t="shared" si="2069"/>
        <v>31.17</v>
      </c>
      <c r="K7348" s="133">
        <v>43406.833333333336</v>
      </c>
      <c r="L7348" s="9">
        <f t="shared" si="2052"/>
        <v>11</v>
      </c>
      <c r="M7348" s="9">
        <f t="shared" si="2053"/>
        <v>2</v>
      </c>
      <c r="N7348" s="9">
        <f t="shared" si="2054"/>
        <v>20</v>
      </c>
      <c r="O7348" s="31" t="str">
        <f t="shared" si="2055"/>
        <v/>
      </c>
      <c r="P7348" s="134">
        <v>36.130000000000003</v>
      </c>
      <c r="Q7348" s="31" t="str">
        <f t="shared" si="2056"/>
        <v>-</v>
      </c>
      <c r="R7348" s="31">
        <f t="shared" si="2057"/>
        <v>36.130000000000003</v>
      </c>
      <c r="U7348" s="133">
        <v>43771.833333333336</v>
      </c>
      <c r="V7348" s="9">
        <f t="shared" si="2058"/>
        <v>11</v>
      </c>
      <c r="W7348" s="9">
        <f t="shared" si="2059"/>
        <v>2</v>
      </c>
      <c r="X7348" s="9">
        <f t="shared" si="2060"/>
        <v>20</v>
      </c>
      <c r="Y7348" s="31" t="str">
        <f t="shared" si="2061"/>
        <v>W</v>
      </c>
      <c r="Z7348" s="134">
        <v>33.380000000000003</v>
      </c>
      <c r="AA7348" s="31" t="str">
        <f t="shared" si="2062"/>
        <v>-</v>
      </c>
      <c r="AB7348" s="31">
        <f t="shared" si="2063"/>
        <v>33.380000000000003</v>
      </c>
    </row>
    <row r="7349" spans="1:28" x14ac:dyDescent="0.3">
      <c r="A7349" s="133">
        <v>43041.875</v>
      </c>
      <c r="B7349" s="152">
        <f t="shared" si="2064"/>
        <v>11</v>
      </c>
      <c r="C7349" s="152">
        <f t="shared" si="2065"/>
        <v>2</v>
      </c>
      <c r="D7349" s="152">
        <f t="shared" si="2066"/>
        <v>21</v>
      </c>
      <c r="E7349" s="38" t="str">
        <f t="shared" si="2067"/>
        <v/>
      </c>
      <c r="F7349" s="134">
        <v>25.39</v>
      </c>
      <c r="G7349" s="38" t="str">
        <f t="shared" si="2068"/>
        <v>-</v>
      </c>
      <c r="H7349" s="38">
        <f t="shared" si="2069"/>
        <v>25.39</v>
      </c>
      <c r="K7349" s="133">
        <v>43406.875</v>
      </c>
      <c r="L7349" s="9">
        <f t="shared" si="2052"/>
        <v>11</v>
      </c>
      <c r="M7349" s="9">
        <f t="shared" si="2053"/>
        <v>2</v>
      </c>
      <c r="N7349" s="9">
        <f t="shared" si="2054"/>
        <v>21</v>
      </c>
      <c r="O7349" s="31" t="str">
        <f t="shared" si="2055"/>
        <v/>
      </c>
      <c r="P7349" s="134">
        <v>32.58</v>
      </c>
      <c r="Q7349" s="31" t="str">
        <f t="shared" si="2056"/>
        <v>-</v>
      </c>
      <c r="R7349" s="31">
        <f t="shared" si="2057"/>
        <v>32.58</v>
      </c>
      <c r="U7349" s="133">
        <v>43771.875</v>
      </c>
      <c r="V7349" s="9">
        <f t="shared" si="2058"/>
        <v>11</v>
      </c>
      <c r="W7349" s="9">
        <f t="shared" si="2059"/>
        <v>2</v>
      </c>
      <c r="X7349" s="9">
        <f t="shared" si="2060"/>
        <v>21</v>
      </c>
      <c r="Y7349" s="31" t="str">
        <f t="shared" si="2061"/>
        <v>W</v>
      </c>
      <c r="Z7349" s="134">
        <v>31.27</v>
      </c>
      <c r="AA7349" s="31" t="str">
        <f t="shared" si="2062"/>
        <v>-</v>
      </c>
      <c r="AB7349" s="31">
        <f t="shared" si="2063"/>
        <v>31.27</v>
      </c>
    </row>
    <row r="7350" spans="1:28" x14ac:dyDescent="0.3">
      <c r="A7350" s="133">
        <v>43041.916666666664</v>
      </c>
      <c r="B7350" s="152">
        <f t="shared" si="2064"/>
        <v>11</v>
      </c>
      <c r="C7350" s="152">
        <f t="shared" si="2065"/>
        <v>2</v>
      </c>
      <c r="D7350" s="152">
        <f t="shared" si="2066"/>
        <v>22</v>
      </c>
      <c r="E7350" s="38" t="str">
        <f t="shared" si="2067"/>
        <v/>
      </c>
      <c r="F7350" s="134">
        <v>22.8</v>
      </c>
      <c r="G7350" s="38" t="str">
        <f t="shared" si="2068"/>
        <v>-</v>
      </c>
      <c r="H7350" s="38">
        <f t="shared" si="2069"/>
        <v>22.8</v>
      </c>
      <c r="K7350" s="133">
        <v>43406.916666666664</v>
      </c>
      <c r="L7350" s="9">
        <f t="shared" si="2052"/>
        <v>11</v>
      </c>
      <c r="M7350" s="9">
        <f t="shared" si="2053"/>
        <v>2</v>
      </c>
      <c r="N7350" s="9">
        <f t="shared" si="2054"/>
        <v>22</v>
      </c>
      <c r="O7350" s="31" t="str">
        <f t="shared" si="2055"/>
        <v/>
      </c>
      <c r="P7350" s="134">
        <v>30.19</v>
      </c>
      <c r="Q7350" s="31" t="str">
        <f t="shared" si="2056"/>
        <v>-</v>
      </c>
      <c r="R7350" s="31">
        <f t="shared" si="2057"/>
        <v>30.19</v>
      </c>
      <c r="U7350" s="133">
        <v>43771.916666666664</v>
      </c>
      <c r="V7350" s="9">
        <f t="shared" si="2058"/>
        <v>11</v>
      </c>
      <c r="W7350" s="9">
        <f t="shared" si="2059"/>
        <v>2</v>
      </c>
      <c r="X7350" s="9">
        <f t="shared" si="2060"/>
        <v>22</v>
      </c>
      <c r="Y7350" s="31" t="str">
        <f t="shared" si="2061"/>
        <v>W</v>
      </c>
      <c r="Z7350" s="134">
        <v>26.17</v>
      </c>
      <c r="AA7350" s="31" t="str">
        <f t="shared" si="2062"/>
        <v>-</v>
      </c>
      <c r="AB7350" s="31">
        <f t="shared" si="2063"/>
        <v>26.17</v>
      </c>
    </row>
    <row r="7351" spans="1:28" x14ac:dyDescent="0.3">
      <c r="A7351" s="133">
        <v>43041.958333333336</v>
      </c>
      <c r="B7351" s="152">
        <f t="shared" si="2064"/>
        <v>11</v>
      </c>
      <c r="C7351" s="152">
        <f t="shared" si="2065"/>
        <v>2</v>
      </c>
      <c r="D7351" s="152">
        <f t="shared" si="2066"/>
        <v>23</v>
      </c>
      <c r="E7351" s="38" t="str">
        <f t="shared" si="2067"/>
        <v/>
      </c>
      <c r="F7351" s="134">
        <v>20.63</v>
      </c>
      <c r="G7351" s="38" t="str">
        <f t="shared" si="2068"/>
        <v>-</v>
      </c>
      <c r="H7351" s="38">
        <f t="shared" si="2069"/>
        <v>20.63</v>
      </c>
      <c r="K7351" s="133">
        <v>43406.958333333336</v>
      </c>
      <c r="L7351" s="9">
        <f t="shared" si="2052"/>
        <v>11</v>
      </c>
      <c r="M7351" s="9">
        <f t="shared" si="2053"/>
        <v>2</v>
      </c>
      <c r="N7351" s="9">
        <f t="shared" si="2054"/>
        <v>23</v>
      </c>
      <c r="O7351" s="31" t="str">
        <f t="shared" si="2055"/>
        <v/>
      </c>
      <c r="P7351" s="134">
        <v>26.75</v>
      </c>
      <c r="Q7351" s="31" t="str">
        <f t="shared" si="2056"/>
        <v>-</v>
      </c>
      <c r="R7351" s="31">
        <f t="shared" si="2057"/>
        <v>26.75</v>
      </c>
      <c r="U7351" s="133">
        <v>43771.958333333336</v>
      </c>
      <c r="V7351" s="9">
        <f t="shared" si="2058"/>
        <v>11</v>
      </c>
      <c r="W7351" s="9">
        <f t="shared" si="2059"/>
        <v>2</v>
      </c>
      <c r="X7351" s="9">
        <f t="shared" si="2060"/>
        <v>23</v>
      </c>
      <c r="Y7351" s="31" t="str">
        <f t="shared" si="2061"/>
        <v>W</v>
      </c>
      <c r="Z7351" s="134">
        <v>25.81</v>
      </c>
      <c r="AA7351" s="31" t="str">
        <f t="shared" si="2062"/>
        <v>-</v>
      </c>
      <c r="AB7351" s="31">
        <f t="shared" si="2063"/>
        <v>25.81</v>
      </c>
    </row>
    <row r="7352" spans="1:28" x14ac:dyDescent="0.3">
      <c r="A7352" s="133">
        <v>43042</v>
      </c>
      <c r="B7352" s="152">
        <f t="shared" si="2064"/>
        <v>11</v>
      </c>
      <c r="C7352" s="152">
        <f t="shared" si="2065"/>
        <v>3</v>
      </c>
      <c r="D7352" s="152">
        <f t="shared" si="2066"/>
        <v>0</v>
      </c>
      <c r="E7352" s="38" t="str">
        <f t="shared" si="2067"/>
        <v/>
      </c>
      <c r="F7352" s="134">
        <v>19.91</v>
      </c>
      <c r="G7352" s="38" t="str">
        <f t="shared" si="2068"/>
        <v>-</v>
      </c>
      <c r="H7352" s="38">
        <f t="shared" si="2069"/>
        <v>19.91</v>
      </c>
      <c r="K7352" s="133">
        <v>43407</v>
      </c>
      <c r="L7352" s="9">
        <f t="shared" si="2052"/>
        <v>11</v>
      </c>
      <c r="M7352" s="9">
        <f t="shared" si="2053"/>
        <v>3</v>
      </c>
      <c r="N7352" s="9">
        <f t="shared" si="2054"/>
        <v>0</v>
      </c>
      <c r="O7352" s="31" t="str">
        <f t="shared" si="2055"/>
        <v>W</v>
      </c>
      <c r="P7352" s="134">
        <v>25.57</v>
      </c>
      <c r="Q7352" s="31" t="str">
        <f t="shared" si="2056"/>
        <v>-</v>
      </c>
      <c r="R7352" s="31">
        <f t="shared" si="2057"/>
        <v>25.57</v>
      </c>
      <c r="U7352" s="133">
        <v>43772</v>
      </c>
      <c r="V7352" s="9">
        <f t="shared" si="2058"/>
        <v>11</v>
      </c>
      <c r="W7352" s="9">
        <f t="shared" si="2059"/>
        <v>3</v>
      </c>
      <c r="X7352" s="9">
        <f t="shared" si="2060"/>
        <v>0</v>
      </c>
      <c r="Y7352" s="31" t="str">
        <f t="shared" si="2061"/>
        <v>W</v>
      </c>
      <c r="Z7352" s="134">
        <v>25.15</v>
      </c>
      <c r="AA7352" s="31" t="str">
        <f t="shared" si="2062"/>
        <v>-</v>
      </c>
      <c r="AB7352" s="31">
        <f t="shared" si="2063"/>
        <v>25.15</v>
      </c>
    </row>
    <row r="7353" spans="1:28" x14ac:dyDescent="0.3">
      <c r="A7353" s="133">
        <v>43042.041666666664</v>
      </c>
      <c r="B7353" s="152">
        <f t="shared" si="2064"/>
        <v>11</v>
      </c>
      <c r="C7353" s="152">
        <f t="shared" si="2065"/>
        <v>3</v>
      </c>
      <c r="D7353" s="152">
        <f t="shared" si="2066"/>
        <v>1</v>
      </c>
      <c r="E7353" s="38" t="str">
        <f t="shared" si="2067"/>
        <v/>
      </c>
      <c r="F7353" s="134">
        <v>19.899999999999999</v>
      </c>
      <c r="G7353" s="38" t="str">
        <f t="shared" si="2068"/>
        <v>-</v>
      </c>
      <c r="H7353" s="38">
        <f t="shared" si="2069"/>
        <v>19.899999999999999</v>
      </c>
      <c r="K7353" s="133">
        <v>43407.041666666664</v>
      </c>
      <c r="L7353" s="9">
        <f t="shared" si="2052"/>
        <v>11</v>
      </c>
      <c r="M7353" s="9">
        <f t="shared" si="2053"/>
        <v>3</v>
      </c>
      <c r="N7353" s="9">
        <f t="shared" si="2054"/>
        <v>1</v>
      </c>
      <c r="O7353" s="31" t="str">
        <f t="shared" si="2055"/>
        <v>W</v>
      </c>
      <c r="P7353" s="134">
        <v>25.15</v>
      </c>
      <c r="Q7353" s="31" t="str">
        <f t="shared" si="2056"/>
        <v>-</v>
      </c>
      <c r="R7353" s="31">
        <f t="shared" si="2057"/>
        <v>25.15</v>
      </c>
      <c r="U7353" s="133">
        <v>43772.041666666664</v>
      </c>
      <c r="V7353" s="9">
        <f t="shared" si="2058"/>
        <v>11</v>
      </c>
      <c r="W7353" s="9">
        <f t="shared" si="2059"/>
        <v>3</v>
      </c>
      <c r="X7353" s="9">
        <f t="shared" si="2060"/>
        <v>1</v>
      </c>
      <c r="Y7353" s="31" t="str">
        <f t="shared" si="2061"/>
        <v>W</v>
      </c>
      <c r="Z7353" s="134">
        <v>24</v>
      </c>
      <c r="AA7353" s="31" t="str">
        <f t="shared" si="2062"/>
        <v>-</v>
      </c>
      <c r="AB7353" s="31">
        <f t="shared" si="2063"/>
        <v>24</v>
      </c>
    </row>
    <row r="7354" spans="1:28" x14ac:dyDescent="0.3">
      <c r="A7354" s="133">
        <v>43042.083333333336</v>
      </c>
      <c r="B7354" s="152">
        <f t="shared" si="2064"/>
        <v>11</v>
      </c>
      <c r="C7354" s="152">
        <f t="shared" si="2065"/>
        <v>3</v>
      </c>
      <c r="D7354" s="152">
        <f t="shared" si="2066"/>
        <v>2</v>
      </c>
      <c r="E7354" s="38" t="str">
        <f t="shared" si="2067"/>
        <v/>
      </c>
      <c r="F7354" s="134">
        <v>19.3</v>
      </c>
      <c r="G7354" s="38" t="str">
        <f t="shared" si="2068"/>
        <v>-</v>
      </c>
      <c r="H7354" s="38">
        <f t="shared" si="2069"/>
        <v>19.3</v>
      </c>
      <c r="K7354" s="133">
        <v>43407.083333333336</v>
      </c>
      <c r="L7354" s="9">
        <f t="shared" si="2052"/>
        <v>11</v>
      </c>
      <c r="M7354" s="9">
        <f t="shared" si="2053"/>
        <v>3</v>
      </c>
      <c r="N7354" s="9">
        <f t="shared" si="2054"/>
        <v>2</v>
      </c>
      <c r="O7354" s="31" t="str">
        <f t="shared" si="2055"/>
        <v>W</v>
      </c>
      <c r="P7354" s="134">
        <v>25.07</v>
      </c>
      <c r="Q7354" s="31" t="str">
        <f t="shared" si="2056"/>
        <v>-</v>
      </c>
      <c r="R7354" s="31">
        <f t="shared" si="2057"/>
        <v>25.07</v>
      </c>
      <c r="U7354" s="133">
        <v>43772.041666666664</v>
      </c>
      <c r="V7354" s="9">
        <f t="shared" si="2058"/>
        <v>11</v>
      </c>
      <c r="W7354" s="9">
        <f t="shared" si="2059"/>
        <v>3</v>
      </c>
      <c r="X7354" s="9">
        <f t="shared" si="2060"/>
        <v>1</v>
      </c>
      <c r="Y7354" s="31" t="str">
        <f t="shared" si="2061"/>
        <v>W</v>
      </c>
      <c r="Z7354" s="134">
        <v>24</v>
      </c>
      <c r="AA7354" s="31" t="str">
        <f t="shared" si="2062"/>
        <v>-</v>
      </c>
      <c r="AB7354" s="31">
        <f t="shared" si="2063"/>
        <v>24</v>
      </c>
    </row>
    <row r="7355" spans="1:28" x14ac:dyDescent="0.3">
      <c r="A7355" s="133">
        <v>43042.125</v>
      </c>
      <c r="B7355" s="152">
        <f t="shared" si="2064"/>
        <v>11</v>
      </c>
      <c r="C7355" s="152">
        <f t="shared" si="2065"/>
        <v>3</v>
      </c>
      <c r="D7355" s="152">
        <f t="shared" si="2066"/>
        <v>3</v>
      </c>
      <c r="E7355" s="38" t="str">
        <f t="shared" si="2067"/>
        <v/>
      </c>
      <c r="F7355" s="134">
        <v>19.13</v>
      </c>
      <c r="G7355" s="38" t="str">
        <f t="shared" si="2068"/>
        <v>-</v>
      </c>
      <c r="H7355" s="38">
        <f t="shared" si="2069"/>
        <v>19.13</v>
      </c>
      <c r="K7355" s="133">
        <v>43407.125</v>
      </c>
      <c r="L7355" s="9">
        <f t="shared" si="2052"/>
        <v>11</v>
      </c>
      <c r="M7355" s="9">
        <f t="shared" si="2053"/>
        <v>3</v>
      </c>
      <c r="N7355" s="9">
        <f t="shared" si="2054"/>
        <v>3</v>
      </c>
      <c r="O7355" s="31" t="str">
        <f t="shared" si="2055"/>
        <v>W</v>
      </c>
      <c r="P7355" s="134">
        <v>24.49</v>
      </c>
      <c r="Q7355" s="31" t="str">
        <f t="shared" si="2056"/>
        <v>-</v>
      </c>
      <c r="R7355" s="31">
        <f t="shared" si="2057"/>
        <v>24.49</v>
      </c>
      <c r="U7355" s="133">
        <v>43772.083333333336</v>
      </c>
      <c r="V7355" s="9">
        <f t="shared" si="2058"/>
        <v>11</v>
      </c>
      <c r="W7355" s="9">
        <f t="shared" si="2059"/>
        <v>3</v>
      </c>
      <c r="X7355" s="9">
        <f t="shared" si="2060"/>
        <v>2</v>
      </c>
      <c r="Y7355" s="31" t="str">
        <f t="shared" si="2061"/>
        <v>W</v>
      </c>
      <c r="Z7355" s="134">
        <v>24.19</v>
      </c>
      <c r="AA7355" s="31" t="str">
        <f t="shared" si="2062"/>
        <v>-</v>
      </c>
      <c r="AB7355" s="31">
        <f t="shared" si="2063"/>
        <v>24.19</v>
      </c>
    </row>
    <row r="7356" spans="1:28" x14ac:dyDescent="0.3">
      <c r="A7356" s="133">
        <v>43042.166666666664</v>
      </c>
      <c r="B7356" s="152">
        <f t="shared" si="2064"/>
        <v>11</v>
      </c>
      <c r="C7356" s="152">
        <f t="shared" si="2065"/>
        <v>3</v>
      </c>
      <c r="D7356" s="152">
        <f t="shared" si="2066"/>
        <v>4</v>
      </c>
      <c r="E7356" s="38" t="str">
        <f t="shared" si="2067"/>
        <v/>
      </c>
      <c r="F7356" s="134">
        <v>19.32</v>
      </c>
      <c r="G7356" s="38" t="str">
        <f t="shared" si="2068"/>
        <v>-</v>
      </c>
      <c r="H7356" s="38">
        <f t="shared" si="2069"/>
        <v>19.32</v>
      </c>
      <c r="K7356" s="133">
        <v>43407.166666666664</v>
      </c>
      <c r="L7356" s="9">
        <f t="shared" si="2052"/>
        <v>11</v>
      </c>
      <c r="M7356" s="9">
        <f t="shared" si="2053"/>
        <v>3</v>
      </c>
      <c r="N7356" s="9">
        <f t="shared" si="2054"/>
        <v>4</v>
      </c>
      <c r="O7356" s="31" t="str">
        <f t="shared" si="2055"/>
        <v>W</v>
      </c>
      <c r="P7356" s="134">
        <v>24.19</v>
      </c>
      <c r="Q7356" s="31" t="str">
        <f t="shared" si="2056"/>
        <v>-</v>
      </c>
      <c r="R7356" s="31">
        <f t="shared" si="2057"/>
        <v>24.19</v>
      </c>
      <c r="U7356" s="133">
        <v>43772.125</v>
      </c>
      <c r="V7356" s="9">
        <f t="shared" si="2058"/>
        <v>11</v>
      </c>
      <c r="W7356" s="9">
        <f t="shared" si="2059"/>
        <v>3</v>
      </c>
      <c r="X7356" s="9">
        <f t="shared" si="2060"/>
        <v>3</v>
      </c>
      <c r="Y7356" s="31" t="str">
        <f t="shared" si="2061"/>
        <v>W</v>
      </c>
      <c r="Z7356" s="134">
        <v>23.98</v>
      </c>
      <c r="AA7356" s="31" t="str">
        <f t="shared" si="2062"/>
        <v>-</v>
      </c>
      <c r="AB7356" s="31">
        <f t="shared" si="2063"/>
        <v>23.98</v>
      </c>
    </row>
    <row r="7357" spans="1:28" x14ac:dyDescent="0.3">
      <c r="A7357" s="133">
        <v>43042.208333333336</v>
      </c>
      <c r="B7357" s="152">
        <f t="shared" si="2064"/>
        <v>11</v>
      </c>
      <c r="C7357" s="152">
        <f t="shared" si="2065"/>
        <v>3</v>
      </c>
      <c r="D7357" s="152">
        <f t="shared" si="2066"/>
        <v>5</v>
      </c>
      <c r="E7357" s="38" t="str">
        <f t="shared" si="2067"/>
        <v/>
      </c>
      <c r="F7357" s="134">
        <v>21.61</v>
      </c>
      <c r="G7357" s="38" t="str">
        <f t="shared" si="2068"/>
        <v>-</v>
      </c>
      <c r="H7357" s="38">
        <f t="shared" si="2069"/>
        <v>21.61</v>
      </c>
      <c r="K7357" s="133">
        <v>43407.208333333336</v>
      </c>
      <c r="L7357" s="9">
        <f t="shared" si="2052"/>
        <v>11</v>
      </c>
      <c r="M7357" s="9">
        <f t="shared" si="2053"/>
        <v>3</v>
      </c>
      <c r="N7357" s="9">
        <f t="shared" si="2054"/>
        <v>5</v>
      </c>
      <c r="O7357" s="31" t="str">
        <f t="shared" si="2055"/>
        <v>W</v>
      </c>
      <c r="P7357" s="134">
        <v>24.57</v>
      </c>
      <c r="Q7357" s="31" t="str">
        <f t="shared" si="2056"/>
        <v>-</v>
      </c>
      <c r="R7357" s="31">
        <f t="shared" si="2057"/>
        <v>24.57</v>
      </c>
      <c r="U7357" s="133">
        <v>43772.166666666664</v>
      </c>
      <c r="V7357" s="9">
        <f t="shared" si="2058"/>
        <v>11</v>
      </c>
      <c r="W7357" s="9">
        <f t="shared" si="2059"/>
        <v>3</v>
      </c>
      <c r="X7357" s="9">
        <f t="shared" si="2060"/>
        <v>4</v>
      </c>
      <c r="Y7357" s="31" t="str">
        <f t="shared" si="2061"/>
        <v>W</v>
      </c>
      <c r="Z7357" s="134">
        <v>24.42</v>
      </c>
      <c r="AA7357" s="31" t="str">
        <f t="shared" si="2062"/>
        <v>-</v>
      </c>
      <c r="AB7357" s="31">
        <f t="shared" si="2063"/>
        <v>24.42</v>
      </c>
    </row>
    <row r="7358" spans="1:28" x14ac:dyDescent="0.3">
      <c r="A7358" s="133">
        <v>43042.25</v>
      </c>
      <c r="B7358" s="152">
        <f t="shared" si="2064"/>
        <v>11</v>
      </c>
      <c r="C7358" s="152">
        <f t="shared" si="2065"/>
        <v>3</v>
      </c>
      <c r="D7358" s="152">
        <f t="shared" si="2066"/>
        <v>6</v>
      </c>
      <c r="E7358" s="38" t="str">
        <f t="shared" si="2067"/>
        <v/>
      </c>
      <c r="F7358" s="134">
        <v>28.98</v>
      </c>
      <c r="G7358" s="38" t="str">
        <f t="shared" si="2068"/>
        <v>-</v>
      </c>
      <c r="H7358" s="38">
        <f t="shared" si="2069"/>
        <v>28.98</v>
      </c>
      <c r="K7358" s="133">
        <v>43407.25</v>
      </c>
      <c r="L7358" s="9">
        <f t="shared" si="2052"/>
        <v>11</v>
      </c>
      <c r="M7358" s="9">
        <f t="shared" si="2053"/>
        <v>3</v>
      </c>
      <c r="N7358" s="9">
        <f t="shared" si="2054"/>
        <v>6</v>
      </c>
      <c r="O7358" s="31" t="str">
        <f t="shared" si="2055"/>
        <v>W</v>
      </c>
      <c r="P7358" s="134">
        <v>26.58</v>
      </c>
      <c r="Q7358" s="31" t="str">
        <f t="shared" si="2056"/>
        <v>-</v>
      </c>
      <c r="R7358" s="31">
        <f t="shared" si="2057"/>
        <v>26.58</v>
      </c>
      <c r="U7358" s="133">
        <v>43772.208333333336</v>
      </c>
      <c r="V7358" s="9">
        <f t="shared" si="2058"/>
        <v>11</v>
      </c>
      <c r="W7358" s="9">
        <f t="shared" si="2059"/>
        <v>3</v>
      </c>
      <c r="X7358" s="9">
        <f t="shared" si="2060"/>
        <v>5</v>
      </c>
      <c r="Y7358" s="31" t="str">
        <f t="shared" si="2061"/>
        <v>W</v>
      </c>
      <c r="Z7358" s="134">
        <v>24.68</v>
      </c>
      <c r="AA7358" s="31" t="str">
        <f t="shared" si="2062"/>
        <v>-</v>
      </c>
      <c r="AB7358" s="31">
        <f t="shared" si="2063"/>
        <v>24.68</v>
      </c>
    </row>
    <row r="7359" spans="1:28" x14ac:dyDescent="0.3">
      <c r="A7359" s="133">
        <v>43042.291666666664</v>
      </c>
      <c r="B7359" s="152">
        <f t="shared" si="2064"/>
        <v>11</v>
      </c>
      <c r="C7359" s="152">
        <f t="shared" si="2065"/>
        <v>3</v>
      </c>
      <c r="D7359" s="152">
        <f t="shared" si="2066"/>
        <v>7</v>
      </c>
      <c r="E7359" s="38" t="str">
        <f t="shared" si="2067"/>
        <v/>
      </c>
      <c r="F7359" s="134">
        <v>32.409999999999997</v>
      </c>
      <c r="G7359" s="38" t="str">
        <f t="shared" si="2068"/>
        <v>-</v>
      </c>
      <c r="H7359" s="38">
        <f t="shared" si="2069"/>
        <v>32.409999999999997</v>
      </c>
      <c r="K7359" s="133">
        <v>43407.291666666664</v>
      </c>
      <c r="L7359" s="9">
        <f t="shared" si="2052"/>
        <v>11</v>
      </c>
      <c r="M7359" s="9">
        <f t="shared" si="2053"/>
        <v>3</v>
      </c>
      <c r="N7359" s="9">
        <f t="shared" si="2054"/>
        <v>7</v>
      </c>
      <c r="O7359" s="31" t="str">
        <f t="shared" si="2055"/>
        <v>W</v>
      </c>
      <c r="P7359" s="134">
        <v>33.31</v>
      </c>
      <c r="Q7359" s="31" t="str">
        <f t="shared" si="2056"/>
        <v>-</v>
      </c>
      <c r="R7359" s="31">
        <f t="shared" si="2057"/>
        <v>33.31</v>
      </c>
      <c r="U7359" s="133">
        <v>43772.25</v>
      </c>
      <c r="V7359" s="9">
        <f t="shared" si="2058"/>
        <v>11</v>
      </c>
      <c r="W7359" s="9">
        <f t="shared" si="2059"/>
        <v>3</v>
      </c>
      <c r="X7359" s="9">
        <f t="shared" si="2060"/>
        <v>6</v>
      </c>
      <c r="Y7359" s="31" t="str">
        <f t="shared" si="2061"/>
        <v>W</v>
      </c>
      <c r="Z7359" s="134">
        <v>26.76</v>
      </c>
      <c r="AA7359" s="31" t="str">
        <f t="shared" si="2062"/>
        <v>-</v>
      </c>
      <c r="AB7359" s="31">
        <f t="shared" si="2063"/>
        <v>26.76</v>
      </c>
    </row>
    <row r="7360" spans="1:28" x14ac:dyDescent="0.3">
      <c r="A7360" s="133">
        <v>43042.333333333336</v>
      </c>
      <c r="B7360" s="152">
        <f t="shared" si="2064"/>
        <v>11</v>
      </c>
      <c r="C7360" s="152">
        <f t="shared" si="2065"/>
        <v>3</v>
      </c>
      <c r="D7360" s="152">
        <f t="shared" si="2066"/>
        <v>8</v>
      </c>
      <c r="E7360" s="38" t="str">
        <f t="shared" si="2067"/>
        <v/>
      </c>
      <c r="F7360" s="134">
        <v>32.1</v>
      </c>
      <c r="G7360" s="38">
        <f t="shared" si="2068"/>
        <v>32.1</v>
      </c>
      <c r="H7360" s="38" t="str">
        <f t="shared" si="2069"/>
        <v>-</v>
      </c>
      <c r="K7360" s="133">
        <v>43407.333333333336</v>
      </c>
      <c r="L7360" s="9">
        <f t="shared" si="2052"/>
        <v>11</v>
      </c>
      <c r="M7360" s="9">
        <f t="shared" si="2053"/>
        <v>3</v>
      </c>
      <c r="N7360" s="9">
        <f t="shared" si="2054"/>
        <v>8</v>
      </c>
      <c r="O7360" s="31" t="str">
        <f t="shared" si="2055"/>
        <v>W</v>
      </c>
      <c r="P7360" s="134">
        <v>35.25</v>
      </c>
      <c r="Q7360" s="31" t="str">
        <f t="shared" si="2056"/>
        <v>-</v>
      </c>
      <c r="R7360" s="31">
        <f t="shared" si="2057"/>
        <v>35.25</v>
      </c>
      <c r="U7360" s="133">
        <v>43772.291666666664</v>
      </c>
      <c r="V7360" s="9">
        <f t="shared" si="2058"/>
        <v>11</v>
      </c>
      <c r="W7360" s="9">
        <f t="shared" si="2059"/>
        <v>3</v>
      </c>
      <c r="X7360" s="9">
        <f t="shared" si="2060"/>
        <v>7</v>
      </c>
      <c r="Y7360" s="31" t="str">
        <f t="shared" si="2061"/>
        <v>W</v>
      </c>
      <c r="Z7360" s="134">
        <v>30.82</v>
      </c>
      <c r="AA7360" s="31" t="str">
        <f t="shared" si="2062"/>
        <v>-</v>
      </c>
      <c r="AB7360" s="31">
        <f t="shared" si="2063"/>
        <v>30.82</v>
      </c>
    </row>
    <row r="7361" spans="1:28" x14ac:dyDescent="0.3">
      <c r="A7361" s="133">
        <v>43042.375</v>
      </c>
      <c r="B7361" s="152">
        <f t="shared" si="2064"/>
        <v>11</v>
      </c>
      <c r="C7361" s="152">
        <f t="shared" si="2065"/>
        <v>3</v>
      </c>
      <c r="D7361" s="152">
        <f t="shared" si="2066"/>
        <v>9</v>
      </c>
      <c r="E7361" s="38" t="str">
        <f t="shared" si="2067"/>
        <v/>
      </c>
      <c r="F7361" s="134">
        <v>35</v>
      </c>
      <c r="G7361" s="38">
        <f t="shared" si="2068"/>
        <v>35</v>
      </c>
      <c r="H7361" s="38" t="str">
        <f t="shared" si="2069"/>
        <v>-</v>
      </c>
      <c r="K7361" s="133">
        <v>43407.375</v>
      </c>
      <c r="L7361" s="9">
        <f t="shared" si="2052"/>
        <v>11</v>
      </c>
      <c r="M7361" s="9">
        <f t="shared" si="2053"/>
        <v>3</v>
      </c>
      <c r="N7361" s="9">
        <f t="shared" si="2054"/>
        <v>9</v>
      </c>
      <c r="O7361" s="31" t="str">
        <f t="shared" si="2055"/>
        <v>W</v>
      </c>
      <c r="P7361" s="134">
        <v>36.57</v>
      </c>
      <c r="Q7361" s="31" t="str">
        <f t="shared" si="2056"/>
        <v>-</v>
      </c>
      <c r="R7361" s="31">
        <f t="shared" si="2057"/>
        <v>36.57</v>
      </c>
      <c r="U7361" s="133">
        <v>43772.333333333336</v>
      </c>
      <c r="V7361" s="9">
        <f t="shared" si="2058"/>
        <v>11</v>
      </c>
      <c r="W7361" s="9">
        <f t="shared" si="2059"/>
        <v>3</v>
      </c>
      <c r="X7361" s="9">
        <f t="shared" si="2060"/>
        <v>8</v>
      </c>
      <c r="Y7361" s="31" t="str">
        <f t="shared" si="2061"/>
        <v>W</v>
      </c>
      <c r="Z7361" s="134">
        <v>32.19</v>
      </c>
      <c r="AA7361" s="31" t="str">
        <f t="shared" si="2062"/>
        <v>-</v>
      </c>
      <c r="AB7361" s="31">
        <f t="shared" si="2063"/>
        <v>32.19</v>
      </c>
    </row>
    <row r="7362" spans="1:28" x14ac:dyDescent="0.3">
      <c r="A7362" s="133">
        <v>43042.416666666664</v>
      </c>
      <c r="B7362" s="152">
        <f t="shared" si="2064"/>
        <v>11</v>
      </c>
      <c r="C7362" s="152">
        <f t="shared" si="2065"/>
        <v>3</v>
      </c>
      <c r="D7362" s="152">
        <f t="shared" si="2066"/>
        <v>10</v>
      </c>
      <c r="E7362" s="38" t="str">
        <f t="shared" si="2067"/>
        <v/>
      </c>
      <c r="F7362" s="134">
        <v>34.950000000000003</v>
      </c>
      <c r="G7362" s="38">
        <f t="shared" si="2068"/>
        <v>34.950000000000003</v>
      </c>
      <c r="H7362" s="38" t="str">
        <f t="shared" si="2069"/>
        <v>-</v>
      </c>
      <c r="K7362" s="133">
        <v>43407.416666666664</v>
      </c>
      <c r="L7362" s="9">
        <f t="shared" si="2052"/>
        <v>11</v>
      </c>
      <c r="M7362" s="9">
        <f t="shared" si="2053"/>
        <v>3</v>
      </c>
      <c r="N7362" s="9">
        <f t="shared" si="2054"/>
        <v>10</v>
      </c>
      <c r="O7362" s="31" t="str">
        <f t="shared" si="2055"/>
        <v>W</v>
      </c>
      <c r="P7362" s="134">
        <v>35.54</v>
      </c>
      <c r="Q7362" s="31" t="str">
        <f t="shared" si="2056"/>
        <v>-</v>
      </c>
      <c r="R7362" s="31">
        <f t="shared" si="2057"/>
        <v>35.54</v>
      </c>
      <c r="U7362" s="133">
        <v>43772.375</v>
      </c>
      <c r="V7362" s="9">
        <f t="shared" si="2058"/>
        <v>11</v>
      </c>
      <c r="W7362" s="9">
        <f t="shared" si="2059"/>
        <v>3</v>
      </c>
      <c r="X7362" s="9">
        <f t="shared" si="2060"/>
        <v>9</v>
      </c>
      <c r="Y7362" s="31" t="str">
        <f t="shared" si="2061"/>
        <v>W</v>
      </c>
      <c r="Z7362" s="134">
        <v>28.04</v>
      </c>
      <c r="AA7362" s="31" t="str">
        <f t="shared" si="2062"/>
        <v>-</v>
      </c>
      <c r="AB7362" s="31">
        <f t="shared" si="2063"/>
        <v>28.04</v>
      </c>
    </row>
    <row r="7363" spans="1:28" x14ac:dyDescent="0.3">
      <c r="A7363" s="133">
        <v>43042.458333333336</v>
      </c>
      <c r="B7363" s="152">
        <f t="shared" si="2064"/>
        <v>11</v>
      </c>
      <c r="C7363" s="152">
        <f t="shared" si="2065"/>
        <v>3</v>
      </c>
      <c r="D7363" s="152">
        <f t="shared" si="2066"/>
        <v>11</v>
      </c>
      <c r="E7363" s="38" t="str">
        <f t="shared" si="2067"/>
        <v/>
      </c>
      <c r="F7363" s="134">
        <v>34.93</v>
      </c>
      <c r="G7363" s="38">
        <f t="shared" si="2068"/>
        <v>34.93</v>
      </c>
      <c r="H7363" s="38" t="str">
        <f t="shared" si="2069"/>
        <v>-</v>
      </c>
      <c r="K7363" s="133">
        <v>43407.458333333336</v>
      </c>
      <c r="L7363" s="9">
        <f t="shared" si="2052"/>
        <v>11</v>
      </c>
      <c r="M7363" s="9">
        <f t="shared" si="2053"/>
        <v>3</v>
      </c>
      <c r="N7363" s="9">
        <f t="shared" si="2054"/>
        <v>11</v>
      </c>
      <c r="O7363" s="31" t="str">
        <f t="shared" si="2055"/>
        <v>W</v>
      </c>
      <c r="P7363" s="134">
        <v>33</v>
      </c>
      <c r="Q7363" s="31" t="str">
        <f t="shared" si="2056"/>
        <v>-</v>
      </c>
      <c r="R7363" s="31">
        <f t="shared" si="2057"/>
        <v>33</v>
      </c>
      <c r="U7363" s="133">
        <v>43772.416666666664</v>
      </c>
      <c r="V7363" s="9">
        <f t="shared" si="2058"/>
        <v>11</v>
      </c>
      <c r="W7363" s="9">
        <f t="shared" si="2059"/>
        <v>3</v>
      </c>
      <c r="X7363" s="9">
        <f t="shared" si="2060"/>
        <v>10</v>
      </c>
      <c r="Y7363" s="31" t="str">
        <f t="shared" si="2061"/>
        <v>W</v>
      </c>
      <c r="Z7363" s="134">
        <v>25.22</v>
      </c>
      <c r="AA7363" s="31" t="str">
        <f t="shared" si="2062"/>
        <v>-</v>
      </c>
      <c r="AB7363" s="31">
        <f t="shared" si="2063"/>
        <v>25.22</v>
      </c>
    </row>
    <row r="7364" spans="1:28" x14ac:dyDescent="0.3">
      <c r="A7364" s="133">
        <v>43042.5</v>
      </c>
      <c r="B7364" s="152">
        <f t="shared" si="2064"/>
        <v>11</v>
      </c>
      <c r="C7364" s="152">
        <f t="shared" si="2065"/>
        <v>3</v>
      </c>
      <c r="D7364" s="152">
        <f t="shared" si="2066"/>
        <v>12</v>
      </c>
      <c r="E7364" s="38" t="str">
        <f t="shared" si="2067"/>
        <v/>
      </c>
      <c r="F7364" s="134">
        <v>34.68</v>
      </c>
      <c r="G7364" s="38">
        <f t="shared" si="2068"/>
        <v>34.68</v>
      </c>
      <c r="H7364" s="38" t="str">
        <f t="shared" si="2069"/>
        <v>-</v>
      </c>
      <c r="K7364" s="133">
        <v>43407.5</v>
      </c>
      <c r="L7364" s="9">
        <f t="shared" si="2052"/>
        <v>11</v>
      </c>
      <c r="M7364" s="9">
        <f t="shared" si="2053"/>
        <v>3</v>
      </c>
      <c r="N7364" s="9">
        <f t="shared" si="2054"/>
        <v>12</v>
      </c>
      <c r="O7364" s="31" t="str">
        <f t="shared" si="2055"/>
        <v>W</v>
      </c>
      <c r="P7364" s="134">
        <v>28.32</v>
      </c>
      <c r="Q7364" s="31" t="str">
        <f t="shared" si="2056"/>
        <v>-</v>
      </c>
      <c r="R7364" s="31">
        <f t="shared" si="2057"/>
        <v>28.32</v>
      </c>
      <c r="U7364" s="133">
        <v>43772.458333333336</v>
      </c>
      <c r="V7364" s="9">
        <f t="shared" si="2058"/>
        <v>11</v>
      </c>
      <c r="W7364" s="9">
        <f t="shared" si="2059"/>
        <v>3</v>
      </c>
      <c r="X7364" s="9">
        <f t="shared" si="2060"/>
        <v>11</v>
      </c>
      <c r="Y7364" s="31" t="str">
        <f t="shared" si="2061"/>
        <v>W</v>
      </c>
      <c r="Z7364" s="134">
        <v>24.29</v>
      </c>
      <c r="AA7364" s="31" t="str">
        <f t="shared" si="2062"/>
        <v>-</v>
      </c>
      <c r="AB7364" s="31">
        <f t="shared" si="2063"/>
        <v>24.29</v>
      </c>
    </row>
    <row r="7365" spans="1:28" x14ac:dyDescent="0.3">
      <c r="A7365" s="133">
        <v>43042.541666666664</v>
      </c>
      <c r="B7365" s="152">
        <f t="shared" si="2064"/>
        <v>11</v>
      </c>
      <c r="C7365" s="152">
        <f t="shared" si="2065"/>
        <v>3</v>
      </c>
      <c r="D7365" s="152">
        <f t="shared" si="2066"/>
        <v>13</v>
      </c>
      <c r="E7365" s="38" t="str">
        <f t="shared" si="2067"/>
        <v/>
      </c>
      <c r="F7365" s="134">
        <v>33.700000000000003</v>
      </c>
      <c r="G7365" s="38">
        <f t="shared" si="2068"/>
        <v>33.700000000000003</v>
      </c>
      <c r="H7365" s="38" t="str">
        <f t="shared" si="2069"/>
        <v>-</v>
      </c>
      <c r="K7365" s="133">
        <v>43407.541666666664</v>
      </c>
      <c r="L7365" s="9">
        <f t="shared" si="2052"/>
        <v>11</v>
      </c>
      <c r="M7365" s="9">
        <f t="shared" si="2053"/>
        <v>3</v>
      </c>
      <c r="N7365" s="9">
        <f t="shared" si="2054"/>
        <v>13</v>
      </c>
      <c r="O7365" s="31" t="str">
        <f t="shared" si="2055"/>
        <v>W</v>
      </c>
      <c r="P7365" s="134">
        <v>26.82</v>
      </c>
      <c r="Q7365" s="31" t="str">
        <f t="shared" si="2056"/>
        <v>-</v>
      </c>
      <c r="R7365" s="31">
        <f t="shared" si="2057"/>
        <v>26.82</v>
      </c>
      <c r="U7365" s="133">
        <v>43772.5</v>
      </c>
      <c r="V7365" s="9">
        <f t="shared" si="2058"/>
        <v>11</v>
      </c>
      <c r="W7365" s="9">
        <f t="shared" si="2059"/>
        <v>3</v>
      </c>
      <c r="X7365" s="9">
        <f t="shared" si="2060"/>
        <v>12</v>
      </c>
      <c r="Y7365" s="31" t="str">
        <f t="shared" si="2061"/>
        <v>W</v>
      </c>
      <c r="Z7365" s="134">
        <v>24.18</v>
      </c>
      <c r="AA7365" s="31" t="str">
        <f t="shared" si="2062"/>
        <v>-</v>
      </c>
      <c r="AB7365" s="31">
        <f t="shared" si="2063"/>
        <v>24.18</v>
      </c>
    </row>
    <row r="7366" spans="1:28" x14ac:dyDescent="0.3">
      <c r="A7366" s="133">
        <v>43042.583333333336</v>
      </c>
      <c r="B7366" s="152">
        <f t="shared" si="2064"/>
        <v>11</v>
      </c>
      <c r="C7366" s="152">
        <f t="shared" si="2065"/>
        <v>3</v>
      </c>
      <c r="D7366" s="152">
        <f t="shared" si="2066"/>
        <v>14</v>
      </c>
      <c r="E7366" s="38" t="str">
        <f t="shared" si="2067"/>
        <v/>
      </c>
      <c r="F7366" s="134">
        <v>33.479999999999997</v>
      </c>
      <c r="G7366" s="38">
        <f t="shared" si="2068"/>
        <v>33.479999999999997</v>
      </c>
      <c r="H7366" s="38" t="str">
        <f t="shared" si="2069"/>
        <v>-</v>
      </c>
      <c r="K7366" s="133">
        <v>43407.583333333336</v>
      </c>
      <c r="L7366" s="9">
        <f t="shared" si="2052"/>
        <v>11</v>
      </c>
      <c r="M7366" s="9">
        <f t="shared" si="2053"/>
        <v>3</v>
      </c>
      <c r="N7366" s="9">
        <f t="shared" si="2054"/>
        <v>14</v>
      </c>
      <c r="O7366" s="31" t="str">
        <f t="shared" si="2055"/>
        <v>W</v>
      </c>
      <c r="P7366" s="134">
        <v>26.02</v>
      </c>
      <c r="Q7366" s="31" t="str">
        <f t="shared" si="2056"/>
        <v>-</v>
      </c>
      <c r="R7366" s="31">
        <f t="shared" si="2057"/>
        <v>26.02</v>
      </c>
      <c r="U7366" s="133">
        <v>43772.541666666664</v>
      </c>
      <c r="V7366" s="9">
        <f t="shared" si="2058"/>
        <v>11</v>
      </c>
      <c r="W7366" s="9">
        <f t="shared" si="2059"/>
        <v>3</v>
      </c>
      <c r="X7366" s="9">
        <f t="shared" si="2060"/>
        <v>13</v>
      </c>
      <c r="Y7366" s="31" t="str">
        <f t="shared" si="2061"/>
        <v>W</v>
      </c>
      <c r="Z7366" s="134">
        <v>23.89</v>
      </c>
      <c r="AA7366" s="31" t="str">
        <f t="shared" si="2062"/>
        <v>-</v>
      </c>
      <c r="AB7366" s="31">
        <f t="shared" si="2063"/>
        <v>23.89</v>
      </c>
    </row>
    <row r="7367" spans="1:28" x14ac:dyDescent="0.3">
      <c r="A7367" s="133">
        <v>43042.625</v>
      </c>
      <c r="B7367" s="152">
        <f t="shared" si="2064"/>
        <v>11</v>
      </c>
      <c r="C7367" s="152">
        <f t="shared" si="2065"/>
        <v>3</v>
      </c>
      <c r="D7367" s="152">
        <f t="shared" si="2066"/>
        <v>15</v>
      </c>
      <c r="E7367" s="38" t="str">
        <f t="shared" si="2067"/>
        <v/>
      </c>
      <c r="F7367" s="134">
        <v>31.96</v>
      </c>
      <c r="G7367" s="38">
        <f t="shared" si="2068"/>
        <v>31.96</v>
      </c>
      <c r="H7367" s="38" t="str">
        <f t="shared" si="2069"/>
        <v>-</v>
      </c>
      <c r="K7367" s="133">
        <v>43407.625</v>
      </c>
      <c r="L7367" s="9">
        <f t="shared" si="2052"/>
        <v>11</v>
      </c>
      <c r="M7367" s="9">
        <f t="shared" si="2053"/>
        <v>3</v>
      </c>
      <c r="N7367" s="9">
        <f t="shared" si="2054"/>
        <v>15</v>
      </c>
      <c r="O7367" s="31" t="str">
        <f t="shared" si="2055"/>
        <v>W</v>
      </c>
      <c r="P7367" s="134">
        <v>25.43</v>
      </c>
      <c r="Q7367" s="31" t="str">
        <f t="shared" si="2056"/>
        <v>-</v>
      </c>
      <c r="R7367" s="31">
        <f t="shared" si="2057"/>
        <v>25.43</v>
      </c>
      <c r="U7367" s="133">
        <v>43772.583333333336</v>
      </c>
      <c r="V7367" s="9">
        <f t="shared" si="2058"/>
        <v>11</v>
      </c>
      <c r="W7367" s="9">
        <f t="shared" si="2059"/>
        <v>3</v>
      </c>
      <c r="X7367" s="9">
        <f t="shared" si="2060"/>
        <v>14</v>
      </c>
      <c r="Y7367" s="31" t="str">
        <f t="shared" si="2061"/>
        <v>W</v>
      </c>
      <c r="Z7367" s="134">
        <v>23.47</v>
      </c>
      <c r="AA7367" s="31" t="str">
        <f t="shared" si="2062"/>
        <v>-</v>
      </c>
      <c r="AB7367" s="31">
        <f t="shared" si="2063"/>
        <v>23.47</v>
      </c>
    </row>
    <row r="7368" spans="1:28" x14ac:dyDescent="0.3">
      <c r="A7368" s="133">
        <v>43042.666666666664</v>
      </c>
      <c r="B7368" s="152">
        <f t="shared" si="2064"/>
        <v>11</v>
      </c>
      <c r="C7368" s="152">
        <f t="shared" si="2065"/>
        <v>3</v>
      </c>
      <c r="D7368" s="152">
        <f t="shared" si="2066"/>
        <v>16</v>
      </c>
      <c r="E7368" s="38" t="str">
        <f t="shared" si="2067"/>
        <v/>
      </c>
      <c r="F7368" s="134">
        <v>31.33</v>
      </c>
      <c r="G7368" s="38">
        <f t="shared" si="2068"/>
        <v>31.33</v>
      </c>
      <c r="H7368" s="38" t="str">
        <f t="shared" si="2069"/>
        <v>-</v>
      </c>
      <c r="K7368" s="133">
        <v>43407.666666666664</v>
      </c>
      <c r="L7368" s="9">
        <f t="shared" si="2052"/>
        <v>11</v>
      </c>
      <c r="M7368" s="9">
        <f t="shared" si="2053"/>
        <v>3</v>
      </c>
      <c r="N7368" s="9">
        <f t="shared" si="2054"/>
        <v>16</v>
      </c>
      <c r="O7368" s="31" t="str">
        <f t="shared" si="2055"/>
        <v>W</v>
      </c>
      <c r="P7368" s="134">
        <v>26.08</v>
      </c>
      <c r="Q7368" s="31" t="str">
        <f t="shared" si="2056"/>
        <v>-</v>
      </c>
      <c r="R7368" s="31">
        <f t="shared" si="2057"/>
        <v>26.08</v>
      </c>
      <c r="U7368" s="133">
        <v>43772.625</v>
      </c>
      <c r="V7368" s="9">
        <f t="shared" si="2058"/>
        <v>11</v>
      </c>
      <c r="W7368" s="9">
        <f t="shared" si="2059"/>
        <v>3</v>
      </c>
      <c r="X7368" s="9">
        <f t="shared" si="2060"/>
        <v>15</v>
      </c>
      <c r="Y7368" s="31" t="str">
        <f t="shared" si="2061"/>
        <v>W</v>
      </c>
      <c r="Z7368" s="134">
        <v>23.91</v>
      </c>
      <c r="AA7368" s="31" t="str">
        <f t="shared" si="2062"/>
        <v>-</v>
      </c>
      <c r="AB7368" s="31">
        <f t="shared" si="2063"/>
        <v>23.91</v>
      </c>
    </row>
    <row r="7369" spans="1:28" x14ac:dyDescent="0.3">
      <c r="A7369" s="133">
        <v>43042.708333333336</v>
      </c>
      <c r="B7369" s="152">
        <f t="shared" si="2064"/>
        <v>11</v>
      </c>
      <c r="C7369" s="152">
        <f t="shared" si="2065"/>
        <v>3</v>
      </c>
      <c r="D7369" s="152">
        <f t="shared" si="2066"/>
        <v>17</v>
      </c>
      <c r="E7369" s="38" t="str">
        <f t="shared" si="2067"/>
        <v/>
      </c>
      <c r="F7369" s="134">
        <v>31.75</v>
      </c>
      <c r="G7369" s="38" t="str">
        <f t="shared" si="2068"/>
        <v>-</v>
      </c>
      <c r="H7369" s="38">
        <f t="shared" si="2069"/>
        <v>31.75</v>
      </c>
      <c r="K7369" s="133">
        <v>43407.708333333336</v>
      </c>
      <c r="L7369" s="9">
        <f t="shared" ref="L7369:L7432" si="2070">MONTH(K7369)</f>
        <v>11</v>
      </c>
      <c r="M7369" s="9">
        <f t="shared" ref="M7369:M7432" si="2071">DAY(K7369)</f>
        <v>3</v>
      </c>
      <c r="N7369" s="9">
        <f t="shared" ref="N7369:N7432" si="2072">HOUR(K7369)</f>
        <v>17</v>
      </c>
      <c r="O7369" s="31" t="str">
        <f t="shared" ref="O7369:O7432" si="2073">IF(WEEKDAY(K7369,2)&gt;5,"W","")</f>
        <v>W</v>
      </c>
      <c r="P7369" s="134">
        <v>27.41</v>
      </c>
      <c r="Q7369" s="31" t="str">
        <f t="shared" ref="Q7369:Q7432" si="2074">IF(AND($L7369&gt;=$L$5,$L7369&lt;=$M$5),IF($O7369&lt;&gt;"W",IF(AND($N7369&gt;=$N$5,$N7369&lt;$P$5),$P7369,"-"),"-"),"-")</f>
        <v>-</v>
      </c>
      <c r="R7369" s="31">
        <f t="shared" ref="R7369:R7432" si="2075">IF(Q7369="-",P7369,"-")</f>
        <v>27.41</v>
      </c>
      <c r="U7369" s="133">
        <v>43772.666666666664</v>
      </c>
      <c r="V7369" s="9">
        <f t="shared" ref="V7369:V7432" si="2076">MONTH(U7369)</f>
        <v>11</v>
      </c>
      <c r="W7369" s="9">
        <f t="shared" ref="W7369:W7432" si="2077">DAY(U7369)</f>
        <v>3</v>
      </c>
      <c r="X7369" s="9">
        <f t="shared" ref="X7369:X7432" si="2078">HOUR(U7369)</f>
        <v>16</v>
      </c>
      <c r="Y7369" s="31" t="str">
        <f t="shared" ref="Y7369:Y7432" si="2079">IF(WEEKDAY(U7369,2)&gt;5,"W","")</f>
        <v>W</v>
      </c>
      <c r="Z7369" s="134">
        <v>26.47</v>
      </c>
      <c r="AA7369" s="31" t="str">
        <f t="shared" ref="AA7369:AA7432" si="2080">IF(AND($V7369&gt;=$V$5,$V7369&lt;=$W$5),IF($Y7369&lt;&gt;"W",IF(AND($X7369&gt;=$X$5,$X7369&lt;$Z$5),$Z7369,"-"),"-"),"-")</f>
        <v>-</v>
      </c>
      <c r="AB7369" s="31">
        <f t="shared" ref="AB7369:AB7432" si="2081">IF(AA7369="-",Z7369,"-")</f>
        <v>26.47</v>
      </c>
    </row>
    <row r="7370" spans="1:28" x14ac:dyDescent="0.3">
      <c r="A7370" s="133">
        <v>43042.75</v>
      </c>
      <c r="B7370" s="152">
        <f t="shared" ref="B7370:B7433" si="2082">MONTH(A7370)</f>
        <v>11</v>
      </c>
      <c r="C7370" s="152">
        <f t="shared" ref="C7370:C7433" si="2083">DAY(A7370)</f>
        <v>3</v>
      </c>
      <c r="D7370" s="152">
        <f t="shared" ref="D7370:D7433" si="2084">HOUR(A7370)</f>
        <v>18</v>
      </c>
      <c r="E7370" s="38" t="str">
        <f t="shared" ref="E7370:E7433" si="2085">IF(WEEKDAY(A7370,2)&gt;5,"W","")</f>
        <v/>
      </c>
      <c r="F7370" s="134">
        <v>35.04</v>
      </c>
      <c r="G7370" s="38" t="str">
        <f t="shared" ref="G7370:G7433" si="2086">IF(AND($B7370&gt;=$B$5,$B7370&lt;=$C$5),IF($E7370&lt;&gt;"W",IF(AND($D7370&gt;=$D$5,$D7370&lt;$F$5),$F7370,"-"),"-"),"-")</f>
        <v>-</v>
      </c>
      <c r="H7370" s="38">
        <f t="shared" ref="H7370:H7433" si="2087">IF(G7370="-",F7370,"-")</f>
        <v>35.04</v>
      </c>
      <c r="K7370" s="133">
        <v>43407.75</v>
      </c>
      <c r="L7370" s="9">
        <f t="shared" si="2070"/>
        <v>11</v>
      </c>
      <c r="M7370" s="9">
        <f t="shared" si="2071"/>
        <v>3</v>
      </c>
      <c r="N7370" s="9">
        <f t="shared" si="2072"/>
        <v>18</v>
      </c>
      <c r="O7370" s="31" t="str">
        <f t="shared" si="2073"/>
        <v>W</v>
      </c>
      <c r="P7370" s="134">
        <v>37.479999999999997</v>
      </c>
      <c r="Q7370" s="31" t="str">
        <f t="shared" si="2074"/>
        <v>-</v>
      </c>
      <c r="R7370" s="31">
        <f t="shared" si="2075"/>
        <v>37.479999999999997</v>
      </c>
      <c r="U7370" s="133">
        <v>43772.708333333336</v>
      </c>
      <c r="V7370" s="9">
        <f t="shared" si="2076"/>
        <v>11</v>
      </c>
      <c r="W7370" s="9">
        <f t="shared" si="2077"/>
        <v>3</v>
      </c>
      <c r="X7370" s="9">
        <f t="shared" si="2078"/>
        <v>17</v>
      </c>
      <c r="Y7370" s="31" t="str">
        <f t="shared" si="2079"/>
        <v>W</v>
      </c>
      <c r="Z7370" s="134">
        <v>41.79</v>
      </c>
      <c r="AA7370" s="31" t="str">
        <f t="shared" si="2080"/>
        <v>-</v>
      </c>
      <c r="AB7370" s="31">
        <f t="shared" si="2081"/>
        <v>41.79</v>
      </c>
    </row>
    <row r="7371" spans="1:28" x14ac:dyDescent="0.3">
      <c r="A7371" s="133">
        <v>43042.791666666664</v>
      </c>
      <c r="B7371" s="152">
        <f t="shared" si="2082"/>
        <v>11</v>
      </c>
      <c r="C7371" s="152">
        <f t="shared" si="2083"/>
        <v>3</v>
      </c>
      <c r="D7371" s="152">
        <f t="shared" si="2084"/>
        <v>19</v>
      </c>
      <c r="E7371" s="38" t="str">
        <f t="shared" si="2085"/>
        <v/>
      </c>
      <c r="F7371" s="134">
        <v>33.26</v>
      </c>
      <c r="G7371" s="38" t="str">
        <f t="shared" si="2086"/>
        <v>-</v>
      </c>
      <c r="H7371" s="38">
        <f t="shared" si="2087"/>
        <v>33.26</v>
      </c>
      <c r="K7371" s="133">
        <v>43407.791666666664</v>
      </c>
      <c r="L7371" s="9">
        <f t="shared" si="2070"/>
        <v>11</v>
      </c>
      <c r="M7371" s="9">
        <f t="shared" si="2071"/>
        <v>3</v>
      </c>
      <c r="N7371" s="9">
        <f t="shared" si="2072"/>
        <v>19</v>
      </c>
      <c r="O7371" s="31" t="str">
        <f t="shared" si="2073"/>
        <v>W</v>
      </c>
      <c r="P7371" s="134">
        <v>34.75</v>
      </c>
      <c r="Q7371" s="31" t="str">
        <f t="shared" si="2074"/>
        <v>-</v>
      </c>
      <c r="R7371" s="31">
        <f t="shared" si="2075"/>
        <v>34.75</v>
      </c>
      <c r="U7371" s="133">
        <v>43772.75</v>
      </c>
      <c r="V7371" s="9">
        <f t="shared" si="2076"/>
        <v>11</v>
      </c>
      <c r="W7371" s="9">
        <f t="shared" si="2077"/>
        <v>3</v>
      </c>
      <c r="X7371" s="9">
        <f t="shared" si="2078"/>
        <v>18</v>
      </c>
      <c r="Y7371" s="31" t="str">
        <f t="shared" si="2079"/>
        <v>W</v>
      </c>
      <c r="Z7371" s="134">
        <v>36.14</v>
      </c>
      <c r="AA7371" s="31" t="str">
        <f t="shared" si="2080"/>
        <v>-</v>
      </c>
      <c r="AB7371" s="31">
        <f t="shared" si="2081"/>
        <v>36.14</v>
      </c>
    </row>
    <row r="7372" spans="1:28" x14ac:dyDescent="0.3">
      <c r="A7372" s="133">
        <v>43042.833333333336</v>
      </c>
      <c r="B7372" s="152">
        <f t="shared" si="2082"/>
        <v>11</v>
      </c>
      <c r="C7372" s="152">
        <f t="shared" si="2083"/>
        <v>3</v>
      </c>
      <c r="D7372" s="152">
        <f t="shared" si="2084"/>
        <v>20</v>
      </c>
      <c r="E7372" s="38" t="str">
        <f t="shared" si="2085"/>
        <v/>
      </c>
      <c r="F7372" s="134">
        <v>30.77</v>
      </c>
      <c r="G7372" s="38" t="str">
        <f t="shared" si="2086"/>
        <v>-</v>
      </c>
      <c r="H7372" s="38">
        <f t="shared" si="2087"/>
        <v>30.77</v>
      </c>
      <c r="K7372" s="133">
        <v>43407.833333333336</v>
      </c>
      <c r="L7372" s="9">
        <f t="shared" si="2070"/>
        <v>11</v>
      </c>
      <c r="M7372" s="9">
        <f t="shared" si="2071"/>
        <v>3</v>
      </c>
      <c r="N7372" s="9">
        <f t="shared" si="2072"/>
        <v>20</v>
      </c>
      <c r="O7372" s="31" t="str">
        <f t="shared" si="2073"/>
        <v>W</v>
      </c>
      <c r="P7372" s="134">
        <v>30.25</v>
      </c>
      <c r="Q7372" s="31" t="str">
        <f t="shared" si="2074"/>
        <v>-</v>
      </c>
      <c r="R7372" s="31">
        <f t="shared" si="2075"/>
        <v>30.25</v>
      </c>
      <c r="U7372" s="133">
        <v>43772.791666666664</v>
      </c>
      <c r="V7372" s="9">
        <f t="shared" si="2076"/>
        <v>11</v>
      </c>
      <c r="W7372" s="9">
        <f t="shared" si="2077"/>
        <v>3</v>
      </c>
      <c r="X7372" s="9">
        <f t="shared" si="2078"/>
        <v>19</v>
      </c>
      <c r="Y7372" s="31" t="str">
        <f t="shared" si="2079"/>
        <v>W</v>
      </c>
      <c r="Z7372" s="134">
        <v>34.869999999999997</v>
      </c>
      <c r="AA7372" s="31" t="str">
        <f t="shared" si="2080"/>
        <v>-</v>
      </c>
      <c r="AB7372" s="31">
        <f t="shared" si="2081"/>
        <v>34.869999999999997</v>
      </c>
    </row>
    <row r="7373" spans="1:28" x14ac:dyDescent="0.3">
      <c r="A7373" s="133">
        <v>43042.875</v>
      </c>
      <c r="B7373" s="152">
        <f t="shared" si="2082"/>
        <v>11</v>
      </c>
      <c r="C7373" s="152">
        <f t="shared" si="2083"/>
        <v>3</v>
      </c>
      <c r="D7373" s="152">
        <f t="shared" si="2084"/>
        <v>21</v>
      </c>
      <c r="E7373" s="38" t="str">
        <f t="shared" si="2085"/>
        <v/>
      </c>
      <c r="F7373" s="134">
        <v>25.47</v>
      </c>
      <c r="G7373" s="38" t="str">
        <f t="shared" si="2086"/>
        <v>-</v>
      </c>
      <c r="H7373" s="38">
        <f t="shared" si="2087"/>
        <v>25.47</v>
      </c>
      <c r="K7373" s="133">
        <v>43407.875</v>
      </c>
      <c r="L7373" s="9">
        <f t="shared" si="2070"/>
        <v>11</v>
      </c>
      <c r="M7373" s="9">
        <f t="shared" si="2071"/>
        <v>3</v>
      </c>
      <c r="N7373" s="9">
        <f t="shared" si="2072"/>
        <v>21</v>
      </c>
      <c r="O7373" s="31" t="str">
        <f t="shared" si="2073"/>
        <v>W</v>
      </c>
      <c r="P7373" s="134">
        <v>27.04</v>
      </c>
      <c r="Q7373" s="31" t="str">
        <f t="shared" si="2074"/>
        <v>-</v>
      </c>
      <c r="R7373" s="31">
        <f t="shared" si="2075"/>
        <v>27.04</v>
      </c>
      <c r="U7373" s="133">
        <v>43772.833333333336</v>
      </c>
      <c r="V7373" s="9">
        <f t="shared" si="2076"/>
        <v>11</v>
      </c>
      <c r="W7373" s="9">
        <f t="shared" si="2077"/>
        <v>3</v>
      </c>
      <c r="X7373" s="9">
        <f t="shared" si="2078"/>
        <v>20</v>
      </c>
      <c r="Y7373" s="31" t="str">
        <f t="shared" si="2079"/>
        <v>W</v>
      </c>
      <c r="Z7373" s="134">
        <v>33.08</v>
      </c>
      <c r="AA7373" s="31" t="str">
        <f t="shared" si="2080"/>
        <v>-</v>
      </c>
      <c r="AB7373" s="31">
        <f t="shared" si="2081"/>
        <v>33.08</v>
      </c>
    </row>
    <row r="7374" spans="1:28" x14ac:dyDescent="0.3">
      <c r="A7374" s="133">
        <v>43042.916666666664</v>
      </c>
      <c r="B7374" s="152">
        <f t="shared" si="2082"/>
        <v>11</v>
      </c>
      <c r="C7374" s="152">
        <f t="shared" si="2083"/>
        <v>3</v>
      </c>
      <c r="D7374" s="152">
        <f t="shared" si="2084"/>
        <v>22</v>
      </c>
      <c r="E7374" s="38" t="str">
        <f t="shared" si="2085"/>
        <v/>
      </c>
      <c r="F7374" s="134">
        <v>22.83</v>
      </c>
      <c r="G7374" s="38" t="str">
        <f t="shared" si="2086"/>
        <v>-</v>
      </c>
      <c r="H7374" s="38">
        <f t="shared" si="2087"/>
        <v>22.83</v>
      </c>
      <c r="K7374" s="133">
        <v>43407.916666666664</v>
      </c>
      <c r="L7374" s="9">
        <f t="shared" si="2070"/>
        <v>11</v>
      </c>
      <c r="M7374" s="9">
        <f t="shared" si="2071"/>
        <v>3</v>
      </c>
      <c r="N7374" s="9">
        <f t="shared" si="2072"/>
        <v>22</v>
      </c>
      <c r="O7374" s="31" t="str">
        <f t="shared" si="2073"/>
        <v>W</v>
      </c>
      <c r="P7374" s="134">
        <v>25.47</v>
      </c>
      <c r="Q7374" s="31" t="str">
        <f t="shared" si="2074"/>
        <v>-</v>
      </c>
      <c r="R7374" s="31">
        <f t="shared" si="2075"/>
        <v>25.47</v>
      </c>
      <c r="U7374" s="133">
        <v>43772.875</v>
      </c>
      <c r="V7374" s="9">
        <f t="shared" si="2076"/>
        <v>11</v>
      </c>
      <c r="W7374" s="9">
        <f t="shared" si="2077"/>
        <v>3</v>
      </c>
      <c r="X7374" s="9">
        <f t="shared" si="2078"/>
        <v>21</v>
      </c>
      <c r="Y7374" s="31" t="str">
        <f t="shared" si="2079"/>
        <v>W</v>
      </c>
      <c r="Z7374" s="134">
        <v>28.79</v>
      </c>
      <c r="AA7374" s="31" t="str">
        <f t="shared" si="2080"/>
        <v>-</v>
      </c>
      <c r="AB7374" s="31">
        <f t="shared" si="2081"/>
        <v>28.79</v>
      </c>
    </row>
    <row r="7375" spans="1:28" x14ac:dyDescent="0.3">
      <c r="A7375" s="133">
        <v>43042.958333333336</v>
      </c>
      <c r="B7375" s="152">
        <f t="shared" si="2082"/>
        <v>11</v>
      </c>
      <c r="C7375" s="152">
        <f t="shared" si="2083"/>
        <v>3</v>
      </c>
      <c r="D7375" s="152">
        <f t="shared" si="2084"/>
        <v>23</v>
      </c>
      <c r="E7375" s="38" t="str">
        <f t="shared" si="2085"/>
        <v/>
      </c>
      <c r="F7375" s="134">
        <v>20.059999999999999</v>
      </c>
      <c r="G7375" s="38" t="str">
        <f t="shared" si="2086"/>
        <v>-</v>
      </c>
      <c r="H7375" s="38">
        <f t="shared" si="2087"/>
        <v>20.059999999999999</v>
      </c>
      <c r="K7375" s="133">
        <v>43407.958333333336</v>
      </c>
      <c r="L7375" s="9">
        <f t="shared" si="2070"/>
        <v>11</v>
      </c>
      <c r="M7375" s="9">
        <f t="shared" si="2071"/>
        <v>3</v>
      </c>
      <c r="N7375" s="9">
        <f t="shared" si="2072"/>
        <v>23</v>
      </c>
      <c r="O7375" s="31" t="str">
        <f t="shared" si="2073"/>
        <v>W</v>
      </c>
      <c r="P7375" s="134">
        <v>25.08</v>
      </c>
      <c r="Q7375" s="31" t="str">
        <f t="shared" si="2074"/>
        <v>-</v>
      </c>
      <c r="R7375" s="31">
        <f t="shared" si="2075"/>
        <v>25.08</v>
      </c>
      <c r="U7375" s="133">
        <v>43772.916666666664</v>
      </c>
      <c r="V7375" s="9">
        <f t="shared" si="2076"/>
        <v>11</v>
      </c>
      <c r="W7375" s="9">
        <f t="shared" si="2077"/>
        <v>3</v>
      </c>
      <c r="X7375" s="9">
        <f t="shared" si="2078"/>
        <v>22</v>
      </c>
      <c r="Y7375" s="31" t="str">
        <f t="shared" si="2079"/>
        <v>W</v>
      </c>
      <c r="Z7375" s="134">
        <v>25.02</v>
      </c>
      <c r="AA7375" s="31" t="str">
        <f t="shared" si="2080"/>
        <v>-</v>
      </c>
      <c r="AB7375" s="31">
        <f t="shared" si="2081"/>
        <v>25.02</v>
      </c>
    </row>
    <row r="7376" spans="1:28" x14ac:dyDescent="0.3">
      <c r="A7376" s="133">
        <v>43043</v>
      </c>
      <c r="B7376" s="152">
        <f t="shared" si="2082"/>
        <v>11</v>
      </c>
      <c r="C7376" s="152">
        <f t="shared" si="2083"/>
        <v>4</v>
      </c>
      <c r="D7376" s="152">
        <f t="shared" si="2084"/>
        <v>0</v>
      </c>
      <c r="E7376" s="38" t="str">
        <f t="shared" si="2085"/>
        <v>W</v>
      </c>
      <c r="F7376" s="134">
        <v>21.43</v>
      </c>
      <c r="G7376" s="38" t="str">
        <f t="shared" si="2086"/>
        <v>-</v>
      </c>
      <c r="H7376" s="38">
        <f t="shared" si="2087"/>
        <v>21.43</v>
      </c>
      <c r="K7376" s="133">
        <v>43408</v>
      </c>
      <c r="L7376" s="9">
        <f t="shared" si="2070"/>
        <v>11</v>
      </c>
      <c r="M7376" s="9">
        <f t="shared" si="2071"/>
        <v>4</v>
      </c>
      <c r="N7376" s="9">
        <f t="shared" si="2072"/>
        <v>0</v>
      </c>
      <c r="O7376" s="31" t="str">
        <f t="shared" si="2073"/>
        <v>W</v>
      </c>
      <c r="P7376" s="134">
        <v>23.86</v>
      </c>
      <c r="Q7376" s="31" t="str">
        <f t="shared" si="2074"/>
        <v>-</v>
      </c>
      <c r="R7376" s="31">
        <f t="shared" si="2075"/>
        <v>23.86</v>
      </c>
      <c r="U7376" s="133">
        <v>43772.958333333336</v>
      </c>
      <c r="V7376" s="9">
        <f t="shared" si="2076"/>
        <v>11</v>
      </c>
      <c r="W7376" s="9">
        <f t="shared" si="2077"/>
        <v>3</v>
      </c>
      <c r="X7376" s="9">
        <f t="shared" si="2078"/>
        <v>23</v>
      </c>
      <c r="Y7376" s="31" t="str">
        <f t="shared" si="2079"/>
        <v>W</v>
      </c>
      <c r="Z7376" s="134">
        <v>24.19</v>
      </c>
      <c r="AA7376" s="31" t="str">
        <f t="shared" si="2080"/>
        <v>-</v>
      </c>
      <c r="AB7376" s="31">
        <f t="shared" si="2081"/>
        <v>24.19</v>
      </c>
    </row>
    <row r="7377" spans="1:28" x14ac:dyDescent="0.3">
      <c r="A7377" s="133">
        <v>43043.041666666664</v>
      </c>
      <c r="B7377" s="152">
        <f t="shared" si="2082"/>
        <v>11</v>
      </c>
      <c r="C7377" s="152">
        <f t="shared" si="2083"/>
        <v>4</v>
      </c>
      <c r="D7377" s="152">
        <f t="shared" si="2084"/>
        <v>1</v>
      </c>
      <c r="E7377" s="38" t="str">
        <f t="shared" si="2085"/>
        <v>W</v>
      </c>
      <c r="F7377" s="134">
        <v>20.55</v>
      </c>
      <c r="G7377" s="38" t="str">
        <f t="shared" si="2086"/>
        <v>-</v>
      </c>
      <c r="H7377" s="38">
        <f t="shared" si="2087"/>
        <v>20.55</v>
      </c>
      <c r="K7377" s="133">
        <v>43408.041666666664</v>
      </c>
      <c r="L7377" s="9">
        <f t="shared" si="2070"/>
        <v>11</v>
      </c>
      <c r="M7377" s="9">
        <f t="shared" si="2071"/>
        <v>4</v>
      </c>
      <c r="N7377" s="9">
        <f t="shared" si="2072"/>
        <v>1</v>
      </c>
      <c r="O7377" s="31" t="str">
        <f t="shared" si="2073"/>
        <v>W</v>
      </c>
      <c r="P7377" s="134">
        <v>21.35</v>
      </c>
      <c r="Q7377" s="31" t="str">
        <f t="shared" si="2074"/>
        <v>-</v>
      </c>
      <c r="R7377" s="31">
        <f t="shared" si="2075"/>
        <v>21.35</v>
      </c>
      <c r="U7377" s="133">
        <v>43773</v>
      </c>
      <c r="V7377" s="9">
        <f t="shared" si="2076"/>
        <v>11</v>
      </c>
      <c r="W7377" s="9">
        <f t="shared" si="2077"/>
        <v>4</v>
      </c>
      <c r="X7377" s="9">
        <f t="shared" si="2078"/>
        <v>0</v>
      </c>
      <c r="Y7377" s="31" t="str">
        <f t="shared" si="2079"/>
        <v/>
      </c>
      <c r="Z7377" s="134">
        <v>24.1</v>
      </c>
      <c r="AA7377" s="31" t="str">
        <f t="shared" si="2080"/>
        <v>-</v>
      </c>
      <c r="AB7377" s="31">
        <f t="shared" si="2081"/>
        <v>24.1</v>
      </c>
    </row>
    <row r="7378" spans="1:28" x14ac:dyDescent="0.3">
      <c r="A7378" s="133">
        <v>43043.083333333336</v>
      </c>
      <c r="B7378" s="152">
        <f t="shared" si="2082"/>
        <v>11</v>
      </c>
      <c r="C7378" s="152">
        <f t="shared" si="2083"/>
        <v>4</v>
      </c>
      <c r="D7378" s="152">
        <f t="shared" si="2084"/>
        <v>2</v>
      </c>
      <c r="E7378" s="38" t="str">
        <f t="shared" si="2085"/>
        <v>W</v>
      </c>
      <c r="F7378" s="134">
        <v>20.49</v>
      </c>
      <c r="G7378" s="38" t="str">
        <f t="shared" si="2086"/>
        <v>-</v>
      </c>
      <c r="H7378" s="38">
        <f t="shared" si="2087"/>
        <v>20.49</v>
      </c>
      <c r="K7378" s="133">
        <v>43408.041666666664</v>
      </c>
      <c r="L7378" s="9">
        <f t="shared" si="2070"/>
        <v>11</v>
      </c>
      <c r="M7378" s="9">
        <f t="shared" si="2071"/>
        <v>4</v>
      </c>
      <c r="N7378" s="9">
        <f t="shared" si="2072"/>
        <v>1</v>
      </c>
      <c r="O7378" s="31" t="str">
        <f t="shared" si="2073"/>
        <v>W</v>
      </c>
      <c r="P7378" s="134">
        <v>21.35</v>
      </c>
      <c r="Q7378" s="31" t="str">
        <f t="shared" si="2074"/>
        <v>-</v>
      </c>
      <c r="R7378" s="31">
        <f t="shared" si="2075"/>
        <v>21.35</v>
      </c>
      <c r="U7378" s="133">
        <v>43773.041666666664</v>
      </c>
      <c r="V7378" s="9">
        <f t="shared" si="2076"/>
        <v>11</v>
      </c>
      <c r="W7378" s="9">
        <f t="shared" si="2077"/>
        <v>4</v>
      </c>
      <c r="X7378" s="9">
        <f t="shared" si="2078"/>
        <v>1</v>
      </c>
      <c r="Y7378" s="31" t="str">
        <f t="shared" si="2079"/>
        <v/>
      </c>
      <c r="Z7378" s="134">
        <v>23.73</v>
      </c>
      <c r="AA7378" s="31" t="str">
        <f t="shared" si="2080"/>
        <v>-</v>
      </c>
      <c r="AB7378" s="31">
        <f t="shared" si="2081"/>
        <v>23.73</v>
      </c>
    </row>
    <row r="7379" spans="1:28" x14ac:dyDescent="0.3">
      <c r="A7379" s="133">
        <v>43043.125</v>
      </c>
      <c r="B7379" s="152">
        <f t="shared" si="2082"/>
        <v>11</v>
      </c>
      <c r="C7379" s="152">
        <f t="shared" si="2083"/>
        <v>4</v>
      </c>
      <c r="D7379" s="152">
        <f t="shared" si="2084"/>
        <v>3</v>
      </c>
      <c r="E7379" s="38" t="str">
        <f t="shared" si="2085"/>
        <v>W</v>
      </c>
      <c r="F7379" s="134">
        <v>19.97</v>
      </c>
      <c r="G7379" s="38" t="str">
        <f t="shared" si="2086"/>
        <v>-</v>
      </c>
      <c r="H7379" s="38">
        <f t="shared" si="2087"/>
        <v>19.97</v>
      </c>
      <c r="K7379" s="133">
        <v>43408.083333333336</v>
      </c>
      <c r="L7379" s="9">
        <f t="shared" si="2070"/>
        <v>11</v>
      </c>
      <c r="M7379" s="9">
        <f t="shared" si="2071"/>
        <v>4</v>
      </c>
      <c r="N7379" s="9">
        <f t="shared" si="2072"/>
        <v>2</v>
      </c>
      <c r="O7379" s="31" t="str">
        <f t="shared" si="2073"/>
        <v>W</v>
      </c>
      <c r="P7379" s="134">
        <v>22.14</v>
      </c>
      <c r="Q7379" s="31" t="str">
        <f t="shared" si="2074"/>
        <v>-</v>
      </c>
      <c r="R7379" s="31">
        <f t="shared" si="2075"/>
        <v>22.14</v>
      </c>
      <c r="U7379" s="133">
        <v>43773.083333333336</v>
      </c>
      <c r="V7379" s="9">
        <f t="shared" si="2076"/>
        <v>11</v>
      </c>
      <c r="W7379" s="9">
        <f t="shared" si="2077"/>
        <v>4</v>
      </c>
      <c r="X7379" s="9">
        <f t="shared" si="2078"/>
        <v>2</v>
      </c>
      <c r="Y7379" s="31" t="str">
        <f t="shared" si="2079"/>
        <v/>
      </c>
      <c r="Z7379" s="134">
        <v>23.5</v>
      </c>
      <c r="AA7379" s="31" t="str">
        <f t="shared" si="2080"/>
        <v>-</v>
      </c>
      <c r="AB7379" s="31">
        <f t="shared" si="2081"/>
        <v>23.5</v>
      </c>
    </row>
    <row r="7380" spans="1:28" x14ac:dyDescent="0.3">
      <c r="A7380" s="133">
        <v>43043.166666666664</v>
      </c>
      <c r="B7380" s="152">
        <f t="shared" si="2082"/>
        <v>11</v>
      </c>
      <c r="C7380" s="152">
        <f t="shared" si="2083"/>
        <v>4</v>
      </c>
      <c r="D7380" s="152">
        <f t="shared" si="2084"/>
        <v>4</v>
      </c>
      <c r="E7380" s="38" t="str">
        <f t="shared" si="2085"/>
        <v>W</v>
      </c>
      <c r="F7380" s="134">
        <v>20.39</v>
      </c>
      <c r="G7380" s="38" t="str">
        <f t="shared" si="2086"/>
        <v>-</v>
      </c>
      <c r="H7380" s="38">
        <f t="shared" si="2087"/>
        <v>20.39</v>
      </c>
      <c r="K7380" s="133">
        <v>43408.125</v>
      </c>
      <c r="L7380" s="9">
        <f t="shared" si="2070"/>
        <v>11</v>
      </c>
      <c r="M7380" s="9">
        <f t="shared" si="2071"/>
        <v>4</v>
      </c>
      <c r="N7380" s="9">
        <f t="shared" si="2072"/>
        <v>3</v>
      </c>
      <c r="O7380" s="31" t="str">
        <f t="shared" si="2073"/>
        <v>W</v>
      </c>
      <c r="P7380" s="134">
        <v>21.95</v>
      </c>
      <c r="Q7380" s="31" t="str">
        <f t="shared" si="2074"/>
        <v>-</v>
      </c>
      <c r="R7380" s="31">
        <f t="shared" si="2075"/>
        <v>21.95</v>
      </c>
      <c r="U7380" s="133">
        <v>43773.125</v>
      </c>
      <c r="V7380" s="9">
        <f t="shared" si="2076"/>
        <v>11</v>
      </c>
      <c r="W7380" s="9">
        <f t="shared" si="2077"/>
        <v>4</v>
      </c>
      <c r="X7380" s="9">
        <f t="shared" si="2078"/>
        <v>3</v>
      </c>
      <c r="Y7380" s="31" t="str">
        <f t="shared" si="2079"/>
        <v/>
      </c>
      <c r="Z7380" s="134">
        <v>23.56</v>
      </c>
      <c r="AA7380" s="31" t="str">
        <f t="shared" si="2080"/>
        <v>-</v>
      </c>
      <c r="AB7380" s="31">
        <f t="shared" si="2081"/>
        <v>23.56</v>
      </c>
    </row>
    <row r="7381" spans="1:28" x14ac:dyDescent="0.3">
      <c r="A7381" s="133">
        <v>43043.208333333336</v>
      </c>
      <c r="B7381" s="152">
        <f t="shared" si="2082"/>
        <v>11</v>
      </c>
      <c r="C7381" s="152">
        <f t="shared" si="2083"/>
        <v>4</v>
      </c>
      <c r="D7381" s="152">
        <f t="shared" si="2084"/>
        <v>5</v>
      </c>
      <c r="E7381" s="38" t="str">
        <f t="shared" si="2085"/>
        <v>W</v>
      </c>
      <c r="F7381" s="134">
        <v>20.56</v>
      </c>
      <c r="G7381" s="38" t="str">
        <f t="shared" si="2086"/>
        <v>-</v>
      </c>
      <c r="H7381" s="38">
        <f t="shared" si="2087"/>
        <v>20.56</v>
      </c>
      <c r="K7381" s="133">
        <v>43408.166666666664</v>
      </c>
      <c r="L7381" s="9">
        <f t="shared" si="2070"/>
        <v>11</v>
      </c>
      <c r="M7381" s="9">
        <f t="shared" si="2071"/>
        <v>4</v>
      </c>
      <c r="N7381" s="9">
        <f t="shared" si="2072"/>
        <v>4</v>
      </c>
      <c r="O7381" s="31" t="str">
        <f t="shared" si="2073"/>
        <v>W</v>
      </c>
      <c r="P7381" s="134">
        <v>22.14</v>
      </c>
      <c r="Q7381" s="31" t="str">
        <f t="shared" si="2074"/>
        <v>-</v>
      </c>
      <c r="R7381" s="31">
        <f t="shared" si="2075"/>
        <v>22.14</v>
      </c>
      <c r="U7381" s="133">
        <v>43773.166666666664</v>
      </c>
      <c r="V7381" s="9">
        <f t="shared" si="2076"/>
        <v>11</v>
      </c>
      <c r="W7381" s="9">
        <f t="shared" si="2077"/>
        <v>4</v>
      </c>
      <c r="X7381" s="9">
        <f t="shared" si="2078"/>
        <v>4</v>
      </c>
      <c r="Y7381" s="31" t="str">
        <f t="shared" si="2079"/>
        <v/>
      </c>
      <c r="Z7381" s="134">
        <v>25.41</v>
      </c>
      <c r="AA7381" s="31" t="str">
        <f t="shared" si="2080"/>
        <v>-</v>
      </c>
      <c r="AB7381" s="31">
        <f t="shared" si="2081"/>
        <v>25.41</v>
      </c>
    </row>
    <row r="7382" spans="1:28" x14ac:dyDescent="0.3">
      <c r="A7382" s="133">
        <v>43043.25</v>
      </c>
      <c r="B7382" s="152">
        <f t="shared" si="2082"/>
        <v>11</v>
      </c>
      <c r="C7382" s="152">
        <f t="shared" si="2083"/>
        <v>4</v>
      </c>
      <c r="D7382" s="152">
        <f t="shared" si="2084"/>
        <v>6</v>
      </c>
      <c r="E7382" s="38" t="str">
        <f t="shared" si="2085"/>
        <v>W</v>
      </c>
      <c r="F7382" s="134">
        <v>22.13</v>
      </c>
      <c r="G7382" s="38" t="str">
        <f t="shared" si="2086"/>
        <v>-</v>
      </c>
      <c r="H7382" s="38">
        <f t="shared" si="2087"/>
        <v>22.13</v>
      </c>
      <c r="K7382" s="133">
        <v>43408.208333333336</v>
      </c>
      <c r="L7382" s="9">
        <f t="shared" si="2070"/>
        <v>11</v>
      </c>
      <c r="M7382" s="9">
        <f t="shared" si="2071"/>
        <v>4</v>
      </c>
      <c r="N7382" s="9">
        <f t="shared" si="2072"/>
        <v>5</v>
      </c>
      <c r="O7382" s="31" t="str">
        <f t="shared" si="2073"/>
        <v>W</v>
      </c>
      <c r="P7382" s="134">
        <v>22.3</v>
      </c>
      <c r="Q7382" s="31" t="str">
        <f t="shared" si="2074"/>
        <v>-</v>
      </c>
      <c r="R7382" s="31">
        <f t="shared" si="2075"/>
        <v>22.3</v>
      </c>
      <c r="U7382" s="133">
        <v>43773.208333333336</v>
      </c>
      <c r="V7382" s="9">
        <f t="shared" si="2076"/>
        <v>11</v>
      </c>
      <c r="W7382" s="9">
        <f t="shared" si="2077"/>
        <v>4</v>
      </c>
      <c r="X7382" s="9">
        <f t="shared" si="2078"/>
        <v>5</v>
      </c>
      <c r="Y7382" s="31" t="str">
        <f t="shared" si="2079"/>
        <v/>
      </c>
      <c r="Z7382" s="134">
        <v>37.04</v>
      </c>
      <c r="AA7382" s="31" t="str">
        <f t="shared" si="2080"/>
        <v>-</v>
      </c>
      <c r="AB7382" s="31">
        <f t="shared" si="2081"/>
        <v>37.04</v>
      </c>
    </row>
    <row r="7383" spans="1:28" x14ac:dyDescent="0.3">
      <c r="A7383" s="133">
        <v>43043.291666666664</v>
      </c>
      <c r="B7383" s="152">
        <f t="shared" si="2082"/>
        <v>11</v>
      </c>
      <c r="C7383" s="152">
        <f t="shared" si="2083"/>
        <v>4</v>
      </c>
      <c r="D7383" s="152">
        <f t="shared" si="2084"/>
        <v>7</v>
      </c>
      <c r="E7383" s="38" t="str">
        <f t="shared" si="2085"/>
        <v>W</v>
      </c>
      <c r="F7383" s="134">
        <v>23.17</v>
      </c>
      <c r="G7383" s="38" t="str">
        <f t="shared" si="2086"/>
        <v>-</v>
      </c>
      <c r="H7383" s="38">
        <f t="shared" si="2087"/>
        <v>23.17</v>
      </c>
      <c r="K7383" s="133">
        <v>43408.25</v>
      </c>
      <c r="L7383" s="9">
        <f t="shared" si="2070"/>
        <v>11</v>
      </c>
      <c r="M7383" s="9">
        <f t="shared" si="2071"/>
        <v>4</v>
      </c>
      <c r="N7383" s="9">
        <f t="shared" si="2072"/>
        <v>6</v>
      </c>
      <c r="O7383" s="31" t="str">
        <f t="shared" si="2073"/>
        <v>W</v>
      </c>
      <c r="P7383" s="134">
        <v>23.75</v>
      </c>
      <c r="Q7383" s="31" t="str">
        <f t="shared" si="2074"/>
        <v>-</v>
      </c>
      <c r="R7383" s="31">
        <f t="shared" si="2075"/>
        <v>23.75</v>
      </c>
      <c r="U7383" s="133">
        <v>43773.25</v>
      </c>
      <c r="V7383" s="9">
        <f t="shared" si="2076"/>
        <v>11</v>
      </c>
      <c r="W7383" s="9">
        <f t="shared" si="2077"/>
        <v>4</v>
      </c>
      <c r="X7383" s="9">
        <f t="shared" si="2078"/>
        <v>6</v>
      </c>
      <c r="Y7383" s="31" t="str">
        <f t="shared" si="2079"/>
        <v/>
      </c>
      <c r="Z7383" s="134">
        <v>52.36</v>
      </c>
      <c r="AA7383" s="31" t="str">
        <f t="shared" si="2080"/>
        <v>-</v>
      </c>
      <c r="AB7383" s="31">
        <f t="shared" si="2081"/>
        <v>52.36</v>
      </c>
    </row>
    <row r="7384" spans="1:28" x14ac:dyDescent="0.3">
      <c r="A7384" s="133">
        <v>43043.333333333336</v>
      </c>
      <c r="B7384" s="152">
        <f t="shared" si="2082"/>
        <v>11</v>
      </c>
      <c r="C7384" s="152">
        <f t="shared" si="2083"/>
        <v>4</v>
      </c>
      <c r="D7384" s="152">
        <f t="shared" si="2084"/>
        <v>8</v>
      </c>
      <c r="E7384" s="38" t="str">
        <f t="shared" si="2085"/>
        <v>W</v>
      </c>
      <c r="F7384" s="134">
        <v>24.58</v>
      </c>
      <c r="G7384" s="38" t="str">
        <f t="shared" si="2086"/>
        <v>-</v>
      </c>
      <c r="H7384" s="38">
        <f t="shared" si="2087"/>
        <v>24.58</v>
      </c>
      <c r="K7384" s="133">
        <v>43408.291666666664</v>
      </c>
      <c r="L7384" s="9">
        <f t="shared" si="2070"/>
        <v>11</v>
      </c>
      <c r="M7384" s="9">
        <f t="shared" si="2071"/>
        <v>4</v>
      </c>
      <c r="N7384" s="9">
        <f t="shared" si="2072"/>
        <v>7</v>
      </c>
      <c r="O7384" s="31" t="str">
        <f t="shared" si="2073"/>
        <v>W</v>
      </c>
      <c r="P7384" s="134">
        <v>25.47</v>
      </c>
      <c r="Q7384" s="31" t="str">
        <f t="shared" si="2074"/>
        <v>-</v>
      </c>
      <c r="R7384" s="31">
        <f t="shared" si="2075"/>
        <v>25.47</v>
      </c>
      <c r="U7384" s="133">
        <v>43773.291666666664</v>
      </c>
      <c r="V7384" s="9">
        <f t="shared" si="2076"/>
        <v>11</v>
      </c>
      <c r="W7384" s="9">
        <f t="shared" si="2077"/>
        <v>4</v>
      </c>
      <c r="X7384" s="9">
        <f t="shared" si="2078"/>
        <v>7</v>
      </c>
      <c r="Y7384" s="31" t="str">
        <f t="shared" si="2079"/>
        <v/>
      </c>
      <c r="Z7384" s="134">
        <v>48.94</v>
      </c>
      <c r="AA7384" s="31" t="str">
        <f t="shared" si="2080"/>
        <v>-</v>
      </c>
      <c r="AB7384" s="31">
        <f t="shared" si="2081"/>
        <v>48.94</v>
      </c>
    </row>
    <row r="7385" spans="1:28" x14ac:dyDescent="0.3">
      <c r="A7385" s="133">
        <v>43043.375</v>
      </c>
      <c r="B7385" s="152">
        <f t="shared" si="2082"/>
        <v>11</v>
      </c>
      <c r="C7385" s="152">
        <f t="shared" si="2083"/>
        <v>4</v>
      </c>
      <c r="D7385" s="152">
        <f t="shared" si="2084"/>
        <v>9</v>
      </c>
      <c r="E7385" s="38" t="str">
        <f t="shared" si="2085"/>
        <v>W</v>
      </c>
      <c r="F7385" s="134">
        <v>27.13</v>
      </c>
      <c r="G7385" s="38" t="str">
        <f t="shared" si="2086"/>
        <v>-</v>
      </c>
      <c r="H7385" s="38">
        <f t="shared" si="2087"/>
        <v>27.13</v>
      </c>
      <c r="K7385" s="133">
        <v>43408.333333333336</v>
      </c>
      <c r="L7385" s="9">
        <f t="shared" si="2070"/>
        <v>11</v>
      </c>
      <c r="M7385" s="9">
        <f t="shared" si="2071"/>
        <v>4</v>
      </c>
      <c r="N7385" s="9">
        <f t="shared" si="2072"/>
        <v>8</v>
      </c>
      <c r="O7385" s="31" t="str">
        <f t="shared" si="2073"/>
        <v>W</v>
      </c>
      <c r="P7385" s="134">
        <v>25.42</v>
      </c>
      <c r="Q7385" s="31" t="str">
        <f t="shared" si="2074"/>
        <v>-</v>
      </c>
      <c r="R7385" s="31">
        <f t="shared" si="2075"/>
        <v>25.42</v>
      </c>
      <c r="U7385" s="133">
        <v>43773.333333333336</v>
      </c>
      <c r="V7385" s="9">
        <f t="shared" si="2076"/>
        <v>11</v>
      </c>
      <c r="W7385" s="9">
        <f t="shared" si="2077"/>
        <v>4</v>
      </c>
      <c r="X7385" s="9">
        <f t="shared" si="2078"/>
        <v>8</v>
      </c>
      <c r="Y7385" s="31" t="str">
        <f t="shared" si="2079"/>
        <v/>
      </c>
      <c r="Z7385" s="134">
        <v>39.479999999999997</v>
      </c>
      <c r="AA7385" s="31">
        <f t="shared" si="2080"/>
        <v>39.479999999999997</v>
      </c>
      <c r="AB7385" s="31" t="str">
        <f t="shared" si="2081"/>
        <v>-</v>
      </c>
    </row>
    <row r="7386" spans="1:28" x14ac:dyDescent="0.3">
      <c r="A7386" s="133">
        <v>43043.416666666664</v>
      </c>
      <c r="B7386" s="152">
        <f t="shared" si="2082"/>
        <v>11</v>
      </c>
      <c r="C7386" s="152">
        <f t="shared" si="2083"/>
        <v>4</v>
      </c>
      <c r="D7386" s="152">
        <f t="shared" si="2084"/>
        <v>10</v>
      </c>
      <c r="E7386" s="38" t="str">
        <f t="shared" si="2085"/>
        <v>W</v>
      </c>
      <c r="F7386" s="134">
        <v>28.59</v>
      </c>
      <c r="G7386" s="38" t="str">
        <f t="shared" si="2086"/>
        <v>-</v>
      </c>
      <c r="H7386" s="38">
        <f t="shared" si="2087"/>
        <v>28.59</v>
      </c>
      <c r="K7386" s="133">
        <v>43408.375</v>
      </c>
      <c r="L7386" s="9">
        <f t="shared" si="2070"/>
        <v>11</v>
      </c>
      <c r="M7386" s="9">
        <f t="shared" si="2071"/>
        <v>4</v>
      </c>
      <c r="N7386" s="9">
        <f t="shared" si="2072"/>
        <v>9</v>
      </c>
      <c r="O7386" s="31" t="str">
        <f t="shared" si="2073"/>
        <v>W</v>
      </c>
      <c r="P7386" s="134">
        <v>24.43</v>
      </c>
      <c r="Q7386" s="31" t="str">
        <f t="shared" si="2074"/>
        <v>-</v>
      </c>
      <c r="R7386" s="31">
        <f t="shared" si="2075"/>
        <v>24.43</v>
      </c>
      <c r="U7386" s="133">
        <v>43773.375</v>
      </c>
      <c r="V7386" s="9">
        <f t="shared" si="2076"/>
        <v>11</v>
      </c>
      <c r="W7386" s="9">
        <f t="shared" si="2077"/>
        <v>4</v>
      </c>
      <c r="X7386" s="9">
        <f t="shared" si="2078"/>
        <v>9</v>
      </c>
      <c r="Y7386" s="31" t="str">
        <f t="shared" si="2079"/>
        <v/>
      </c>
      <c r="Z7386" s="134">
        <v>36.28</v>
      </c>
      <c r="AA7386" s="31">
        <f t="shared" si="2080"/>
        <v>36.28</v>
      </c>
      <c r="AB7386" s="31" t="str">
        <f t="shared" si="2081"/>
        <v>-</v>
      </c>
    </row>
    <row r="7387" spans="1:28" x14ac:dyDescent="0.3">
      <c r="A7387" s="133">
        <v>43043.458333333336</v>
      </c>
      <c r="B7387" s="152">
        <f t="shared" si="2082"/>
        <v>11</v>
      </c>
      <c r="C7387" s="152">
        <f t="shared" si="2083"/>
        <v>4</v>
      </c>
      <c r="D7387" s="152">
        <f t="shared" si="2084"/>
        <v>11</v>
      </c>
      <c r="E7387" s="38" t="str">
        <f t="shared" si="2085"/>
        <v>W</v>
      </c>
      <c r="F7387" s="134">
        <v>26.37</v>
      </c>
      <c r="G7387" s="38" t="str">
        <f t="shared" si="2086"/>
        <v>-</v>
      </c>
      <c r="H7387" s="38">
        <f t="shared" si="2087"/>
        <v>26.37</v>
      </c>
      <c r="K7387" s="133">
        <v>43408.416666666664</v>
      </c>
      <c r="L7387" s="9">
        <f t="shared" si="2070"/>
        <v>11</v>
      </c>
      <c r="M7387" s="9">
        <f t="shared" si="2071"/>
        <v>4</v>
      </c>
      <c r="N7387" s="9">
        <f t="shared" si="2072"/>
        <v>10</v>
      </c>
      <c r="O7387" s="31" t="str">
        <f t="shared" si="2073"/>
        <v>W</v>
      </c>
      <c r="P7387" s="134">
        <v>23.24</v>
      </c>
      <c r="Q7387" s="31" t="str">
        <f t="shared" si="2074"/>
        <v>-</v>
      </c>
      <c r="R7387" s="31">
        <f t="shared" si="2075"/>
        <v>23.24</v>
      </c>
      <c r="U7387" s="133">
        <v>43773.416666666664</v>
      </c>
      <c r="V7387" s="9">
        <f t="shared" si="2076"/>
        <v>11</v>
      </c>
      <c r="W7387" s="9">
        <f t="shared" si="2077"/>
        <v>4</v>
      </c>
      <c r="X7387" s="9">
        <f t="shared" si="2078"/>
        <v>10</v>
      </c>
      <c r="Y7387" s="31" t="str">
        <f t="shared" si="2079"/>
        <v/>
      </c>
      <c r="Z7387" s="134">
        <v>35.72</v>
      </c>
      <c r="AA7387" s="31">
        <f t="shared" si="2080"/>
        <v>35.72</v>
      </c>
      <c r="AB7387" s="31" t="str">
        <f t="shared" si="2081"/>
        <v>-</v>
      </c>
    </row>
    <row r="7388" spans="1:28" x14ac:dyDescent="0.3">
      <c r="A7388" s="133">
        <v>43043.5</v>
      </c>
      <c r="B7388" s="152">
        <f t="shared" si="2082"/>
        <v>11</v>
      </c>
      <c r="C7388" s="152">
        <f t="shared" si="2083"/>
        <v>4</v>
      </c>
      <c r="D7388" s="152">
        <f t="shared" si="2084"/>
        <v>12</v>
      </c>
      <c r="E7388" s="38" t="str">
        <f t="shared" si="2085"/>
        <v>W</v>
      </c>
      <c r="F7388" s="134">
        <v>25.52</v>
      </c>
      <c r="G7388" s="38" t="str">
        <f t="shared" si="2086"/>
        <v>-</v>
      </c>
      <c r="H7388" s="38">
        <f t="shared" si="2087"/>
        <v>25.52</v>
      </c>
      <c r="K7388" s="133">
        <v>43408.458333333336</v>
      </c>
      <c r="L7388" s="9">
        <f t="shared" si="2070"/>
        <v>11</v>
      </c>
      <c r="M7388" s="9">
        <f t="shared" si="2071"/>
        <v>4</v>
      </c>
      <c r="N7388" s="9">
        <f t="shared" si="2072"/>
        <v>11</v>
      </c>
      <c r="O7388" s="31" t="str">
        <f t="shared" si="2073"/>
        <v>W</v>
      </c>
      <c r="P7388" s="134">
        <v>22.49</v>
      </c>
      <c r="Q7388" s="31" t="str">
        <f t="shared" si="2074"/>
        <v>-</v>
      </c>
      <c r="R7388" s="31">
        <f t="shared" si="2075"/>
        <v>22.49</v>
      </c>
      <c r="U7388" s="133">
        <v>43773.458333333336</v>
      </c>
      <c r="V7388" s="9">
        <f t="shared" si="2076"/>
        <v>11</v>
      </c>
      <c r="W7388" s="9">
        <f t="shared" si="2077"/>
        <v>4</v>
      </c>
      <c r="X7388" s="9">
        <f t="shared" si="2078"/>
        <v>11</v>
      </c>
      <c r="Y7388" s="31" t="str">
        <f t="shared" si="2079"/>
        <v/>
      </c>
      <c r="Z7388" s="134">
        <v>34.229999999999997</v>
      </c>
      <c r="AA7388" s="31">
        <f t="shared" si="2080"/>
        <v>34.229999999999997</v>
      </c>
      <c r="AB7388" s="31" t="str">
        <f t="shared" si="2081"/>
        <v>-</v>
      </c>
    </row>
    <row r="7389" spans="1:28" x14ac:dyDescent="0.3">
      <c r="A7389" s="133">
        <v>43043.541666666664</v>
      </c>
      <c r="B7389" s="152">
        <f t="shared" si="2082"/>
        <v>11</v>
      </c>
      <c r="C7389" s="152">
        <f t="shared" si="2083"/>
        <v>4</v>
      </c>
      <c r="D7389" s="152">
        <f t="shared" si="2084"/>
        <v>13</v>
      </c>
      <c r="E7389" s="38" t="str">
        <f t="shared" si="2085"/>
        <v>W</v>
      </c>
      <c r="F7389" s="134">
        <v>24.53</v>
      </c>
      <c r="G7389" s="38" t="str">
        <f t="shared" si="2086"/>
        <v>-</v>
      </c>
      <c r="H7389" s="38">
        <f t="shared" si="2087"/>
        <v>24.53</v>
      </c>
      <c r="K7389" s="133">
        <v>43408.5</v>
      </c>
      <c r="L7389" s="9">
        <f t="shared" si="2070"/>
        <v>11</v>
      </c>
      <c r="M7389" s="9">
        <f t="shared" si="2071"/>
        <v>4</v>
      </c>
      <c r="N7389" s="9">
        <f t="shared" si="2072"/>
        <v>12</v>
      </c>
      <c r="O7389" s="31" t="str">
        <f t="shared" si="2073"/>
        <v>W</v>
      </c>
      <c r="P7389" s="134">
        <v>22.25</v>
      </c>
      <c r="Q7389" s="31" t="str">
        <f t="shared" si="2074"/>
        <v>-</v>
      </c>
      <c r="R7389" s="31">
        <f t="shared" si="2075"/>
        <v>22.25</v>
      </c>
      <c r="U7389" s="133">
        <v>43773.5</v>
      </c>
      <c r="V7389" s="9">
        <f t="shared" si="2076"/>
        <v>11</v>
      </c>
      <c r="W7389" s="9">
        <f t="shared" si="2077"/>
        <v>4</v>
      </c>
      <c r="X7389" s="9">
        <f t="shared" si="2078"/>
        <v>12</v>
      </c>
      <c r="Y7389" s="31" t="str">
        <f t="shared" si="2079"/>
        <v/>
      </c>
      <c r="Z7389" s="134">
        <v>31.83</v>
      </c>
      <c r="AA7389" s="31">
        <f t="shared" si="2080"/>
        <v>31.83</v>
      </c>
      <c r="AB7389" s="31" t="str">
        <f t="shared" si="2081"/>
        <v>-</v>
      </c>
    </row>
    <row r="7390" spans="1:28" x14ac:dyDescent="0.3">
      <c r="A7390" s="133">
        <v>43043.583333333336</v>
      </c>
      <c r="B7390" s="152">
        <f t="shared" si="2082"/>
        <v>11</v>
      </c>
      <c r="C7390" s="152">
        <f t="shared" si="2083"/>
        <v>4</v>
      </c>
      <c r="D7390" s="152">
        <f t="shared" si="2084"/>
        <v>14</v>
      </c>
      <c r="E7390" s="38" t="str">
        <f t="shared" si="2085"/>
        <v>W</v>
      </c>
      <c r="F7390" s="134">
        <v>23.85</v>
      </c>
      <c r="G7390" s="38" t="str">
        <f t="shared" si="2086"/>
        <v>-</v>
      </c>
      <c r="H7390" s="38">
        <f t="shared" si="2087"/>
        <v>23.85</v>
      </c>
      <c r="K7390" s="133">
        <v>43408.541666666664</v>
      </c>
      <c r="L7390" s="9">
        <f t="shared" si="2070"/>
        <v>11</v>
      </c>
      <c r="M7390" s="9">
        <f t="shared" si="2071"/>
        <v>4</v>
      </c>
      <c r="N7390" s="9">
        <f t="shared" si="2072"/>
        <v>13</v>
      </c>
      <c r="O7390" s="31" t="str">
        <f t="shared" si="2073"/>
        <v>W</v>
      </c>
      <c r="P7390" s="134">
        <v>22.41</v>
      </c>
      <c r="Q7390" s="31" t="str">
        <f t="shared" si="2074"/>
        <v>-</v>
      </c>
      <c r="R7390" s="31">
        <f t="shared" si="2075"/>
        <v>22.41</v>
      </c>
      <c r="U7390" s="133">
        <v>43773.541666666664</v>
      </c>
      <c r="V7390" s="9">
        <f t="shared" si="2076"/>
        <v>11</v>
      </c>
      <c r="W7390" s="9">
        <f t="shared" si="2077"/>
        <v>4</v>
      </c>
      <c r="X7390" s="9">
        <f t="shared" si="2078"/>
        <v>13</v>
      </c>
      <c r="Y7390" s="31" t="str">
        <f t="shared" si="2079"/>
        <v/>
      </c>
      <c r="Z7390" s="134">
        <v>33.6</v>
      </c>
      <c r="AA7390" s="31">
        <f t="shared" si="2080"/>
        <v>33.6</v>
      </c>
      <c r="AB7390" s="31" t="str">
        <f t="shared" si="2081"/>
        <v>-</v>
      </c>
    </row>
    <row r="7391" spans="1:28" x14ac:dyDescent="0.3">
      <c r="A7391" s="133">
        <v>43043.625</v>
      </c>
      <c r="B7391" s="152">
        <f t="shared" si="2082"/>
        <v>11</v>
      </c>
      <c r="C7391" s="152">
        <f t="shared" si="2083"/>
        <v>4</v>
      </c>
      <c r="D7391" s="152">
        <f t="shared" si="2084"/>
        <v>15</v>
      </c>
      <c r="E7391" s="38" t="str">
        <f t="shared" si="2085"/>
        <v>W</v>
      </c>
      <c r="F7391" s="134">
        <v>23.62</v>
      </c>
      <c r="G7391" s="38" t="str">
        <f t="shared" si="2086"/>
        <v>-</v>
      </c>
      <c r="H7391" s="38">
        <f t="shared" si="2087"/>
        <v>23.62</v>
      </c>
      <c r="K7391" s="133">
        <v>43408.583333333336</v>
      </c>
      <c r="L7391" s="9">
        <f t="shared" si="2070"/>
        <v>11</v>
      </c>
      <c r="M7391" s="9">
        <f t="shared" si="2071"/>
        <v>4</v>
      </c>
      <c r="N7391" s="9">
        <f t="shared" si="2072"/>
        <v>14</v>
      </c>
      <c r="O7391" s="31" t="str">
        <f t="shared" si="2073"/>
        <v>W</v>
      </c>
      <c r="P7391" s="134">
        <v>22.27</v>
      </c>
      <c r="Q7391" s="31" t="str">
        <f t="shared" si="2074"/>
        <v>-</v>
      </c>
      <c r="R7391" s="31">
        <f t="shared" si="2075"/>
        <v>22.27</v>
      </c>
      <c r="U7391" s="133">
        <v>43773.583333333336</v>
      </c>
      <c r="V7391" s="9">
        <f t="shared" si="2076"/>
        <v>11</v>
      </c>
      <c r="W7391" s="9">
        <f t="shared" si="2077"/>
        <v>4</v>
      </c>
      <c r="X7391" s="9">
        <f t="shared" si="2078"/>
        <v>14</v>
      </c>
      <c r="Y7391" s="31" t="str">
        <f t="shared" si="2079"/>
        <v/>
      </c>
      <c r="Z7391" s="134">
        <v>28.07</v>
      </c>
      <c r="AA7391" s="31">
        <f t="shared" si="2080"/>
        <v>28.07</v>
      </c>
      <c r="AB7391" s="31" t="str">
        <f t="shared" si="2081"/>
        <v>-</v>
      </c>
    </row>
    <row r="7392" spans="1:28" x14ac:dyDescent="0.3">
      <c r="A7392" s="133">
        <v>43043.666666666664</v>
      </c>
      <c r="B7392" s="152">
        <f t="shared" si="2082"/>
        <v>11</v>
      </c>
      <c r="C7392" s="152">
        <f t="shared" si="2083"/>
        <v>4</v>
      </c>
      <c r="D7392" s="152">
        <f t="shared" si="2084"/>
        <v>16</v>
      </c>
      <c r="E7392" s="38" t="str">
        <f t="shared" si="2085"/>
        <v>W</v>
      </c>
      <c r="F7392" s="134">
        <v>24.36</v>
      </c>
      <c r="G7392" s="38" t="str">
        <f t="shared" si="2086"/>
        <v>-</v>
      </c>
      <c r="H7392" s="38">
        <f t="shared" si="2087"/>
        <v>24.36</v>
      </c>
      <c r="K7392" s="133">
        <v>43408.625</v>
      </c>
      <c r="L7392" s="9">
        <f t="shared" si="2070"/>
        <v>11</v>
      </c>
      <c r="M7392" s="9">
        <f t="shared" si="2071"/>
        <v>4</v>
      </c>
      <c r="N7392" s="9">
        <f t="shared" si="2072"/>
        <v>15</v>
      </c>
      <c r="O7392" s="31" t="str">
        <f t="shared" si="2073"/>
        <v>W</v>
      </c>
      <c r="P7392" s="134">
        <v>22.25</v>
      </c>
      <c r="Q7392" s="31" t="str">
        <f t="shared" si="2074"/>
        <v>-</v>
      </c>
      <c r="R7392" s="31">
        <f t="shared" si="2075"/>
        <v>22.25</v>
      </c>
      <c r="U7392" s="133">
        <v>43773.625</v>
      </c>
      <c r="V7392" s="9">
        <f t="shared" si="2076"/>
        <v>11</v>
      </c>
      <c r="W7392" s="9">
        <f t="shared" si="2077"/>
        <v>4</v>
      </c>
      <c r="X7392" s="9">
        <f t="shared" si="2078"/>
        <v>15</v>
      </c>
      <c r="Y7392" s="31" t="str">
        <f t="shared" si="2079"/>
        <v/>
      </c>
      <c r="Z7392" s="134">
        <v>28.26</v>
      </c>
      <c r="AA7392" s="31">
        <f t="shared" si="2080"/>
        <v>28.26</v>
      </c>
      <c r="AB7392" s="31" t="str">
        <f t="shared" si="2081"/>
        <v>-</v>
      </c>
    </row>
    <row r="7393" spans="1:28" x14ac:dyDescent="0.3">
      <c r="A7393" s="133">
        <v>43043.708333333336</v>
      </c>
      <c r="B7393" s="152">
        <f t="shared" si="2082"/>
        <v>11</v>
      </c>
      <c r="C7393" s="152">
        <f t="shared" si="2083"/>
        <v>4</v>
      </c>
      <c r="D7393" s="152">
        <f t="shared" si="2084"/>
        <v>17</v>
      </c>
      <c r="E7393" s="38" t="str">
        <f t="shared" si="2085"/>
        <v>W</v>
      </c>
      <c r="F7393" s="134">
        <v>26.17</v>
      </c>
      <c r="G7393" s="38" t="str">
        <f t="shared" si="2086"/>
        <v>-</v>
      </c>
      <c r="H7393" s="38">
        <f t="shared" si="2087"/>
        <v>26.17</v>
      </c>
      <c r="K7393" s="133">
        <v>43408.666666666664</v>
      </c>
      <c r="L7393" s="9">
        <f t="shared" si="2070"/>
        <v>11</v>
      </c>
      <c r="M7393" s="9">
        <f t="shared" si="2071"/>
        <v>4</v>
      </c>
      <c r="N7393" s="9">
        <f t="shared" si="2072"/>
        <v>16</v>
      </c>
      <c r="O7393" s="31" t="str">
        <f t="shared" si="2073"/>
        <v>W</v>
      </c>
      <c r="P7393" s="134">
        <v>24.68</v>
      </c>
      <c r="Q7393" s="31" t="str">
        <f t="shared" si="2074"/>
        <v>-</v>
      </c>
      <c r="R7393" s="31">
        <f t="shared" si="2075"/>
        <v>24.68</v>
      </c>
      <c r="U7393" s="133">
        <v>43773.666666666664</v>
      </c>
      <c r="V7393" s="9">
        <f t="shared" si="2076"/>
        <v>11</v>
      </c>
      <c r="W7393" s="9">
        <f t="shared" si="2077"/>
        <v>4</v>
      </c>
      <c r="X7393" s="9">
        <f t="shared" si="2078"/>
        <v>16</v>
      </c>
      <c r="Y7393" s="31" t="str">
        <f t="shared" si="2079"/>
        <v/>
      </c>
      <c r="Z7393" s="134">
        <v>34.9</v>
      </c>
      <c r="AA7393" s="31">
        <f t="shared" si="2080"/>
        <v>34.9</v>
      </c>
      <c r="AB7393" s="31" t="str">
        <f t="shared" si="2081"/>
        <v>-</v>
      </c>
    </row>
    <row r="7394" spans="1:28" x14ac:dyDescent="0.3">
      <c r="A7394" s="133">
        <v>43043.75</v>
      </c>
      <c r="B7394" s="152">
        <f t="shared" si="2082"/>
        <v>11</v>
      </c>
      <c r="C7394" s="152">
        <f t="shared" si="2083"/>
        <v>4</v>
      </c>
      <c r="D7394" s="152">
        <f t="shared" si="2084"/>
        <v>18</v>
      </c>
      <c r="E7394" s="38" t="str">
        <f t="shared" si="2085"/>
        <v>W</v>
      </c>
      <c r="F7394" s="134">
        <v>31.3</v>
      </c>
      <c r="G7394" s="38" t="str">
        <f t="shared" si="2086"/>
        <v>-</v>
      </c>
      <c r="H7394" s="38">
        <f t="shared" si="2087"/>
        <v>31.3</v>
      </c>
      <c r="K7394" s="133">
        <v>43408.708333333336</v>
      </c>
      <c r="L7394" s="9">
        <f t="shared" si="2070"/>
        <v>11</v>
      </c>
      <c r="M7394" s="9">
        <f t="shared" si="2071"/>
        <v>4</v>
      </c>
      <c r="N7394" s="9">
        <f t="shared" si="2072"/>
        <v>17</v>
      </c>
      <c r="O7394" s="31" t="str">
        <f t="shared" si="2073"/>
        <v>W</v>
      </c>
      <c r="P7394" s="134">
        <v>36.06</v>
      </c>
      <c r="Q7394" s="31" t="str">
        <f t="shared" si="2074"/>
        <v>-</v>
      </c>
      <c r="R7394" s="31">
        <f t="shared" si="2075"/>
        <v>36.06</v>
      </c>
      <c r="U7394" s="133">
        <v>43773.708333333336</v>
      </c>
      <c r="V7394" s="9">
        <f t="shared" si="2076"/>
        <v>11</v>
      </c>
      <c r="W7394" s="9">
        <f t="shared" si="2077"/>
        <v>4</v>
      </c>
      <c r="X7394" s="9">
        <f t="shared" si="2078"/>
        <v>17</v>
      </c>
      <c r="Y7394" s="31" t="str">
        <f t="shared" si="2079"/>
        <v/>
      </c>
      <c r="Z7394" s="134">
        <v>51.69</v>
      </c>
      <c r="AA7394" s="31" t="str">
        <f t="shared" si="2080"/>
        <v>-</v>
      </c>
      <c r="AB7394" s="31">
        <f t="shared" si="2081"/>
        <v>51.69</v>
      </c>
    </row>
    <row r="7395" spans="1:28" x14ac:dyDescent="0.3">
      <c r="A7395" s="133">
        <v>43043.791666666664</v>
      </c>
      <c r="B7395" s="152">
        <f t="shared" si="2082"/>
        <v>11</v>
      </c>
      <c r="C7395" s="152">
        <f t="shared" si="2083"/>
        <v>4</v>
      </c>
      <c r="D7395" s="152">
        <f t="shared" si="2084"/>
        <v>19</v>
      </c>
      <c r="E7395" s="38" t="str">
        <f t="shared" si="2085"/>
        <v>W</v>
      </c>
      <c r="F7395" s="134">
        <v>29.28</v>
      </c>
      <c r="G7395" s="38" t="str">
        <f t="shared" si="2086"/>
        <v>-</v>
      </c>
      <c r="H7395" s="38">
        <f t="shared" si="2087"/>
        <v>29.28</v>
      </c>
      <c r="K7395" s="133">
        <v>43408.75</v>
      </c>
      <c r="L7395" s="9">
        <f t="shared" si="2070"/>
        <v>11</v>
      </c>
      <c r="M7395" s="9">
        <f t="shared" si="2071"/>
        <v>4</v>
      </c>
      <c r="N7395" s="9">
        <f t="shared" si="2072"/>
        <v>18</v>
      </c>
      <c r="O7395" s="31" t="str">
        <f t="shared" si="2073"/>
        <v>W</v>
      </c>
      <c r="P7395" s="134">
        <v>32.950000000000003</v>
      </c>
      <c r="Q7395" s="31" t="str">
        <f t="shared" si="2074"/>
        <v>-</v>
      </c>
      <c r="R7395" s="31">
        <f t="shared" si="2075"/>
        <v>32.950000000000003</v>
      </c>
      <c r="U7395" s="133">
        <v>43773.75</v>
      </c>
      <c r="V7395" s="9">
        <f t="shared" si="2076"/>
        <v>11</v>
      </c>
      <c r="W7395" s="9">
        <f t="shared" si="2077"/>
        <v>4</v>
      </c>
      <c r="X7395" s="9">
        <f t="shared" si="2078"/>
        <v>18</v>
      </c>
      <c r="Y7395" s="31" t="str">
        <f t="shared" si="2079"/>
        <v/>
      </c>
      <c r="Z7395" s="134">
        <v>42.83</v>
      </c>
      <c r="AA7395" s="31" t="str">
        <f t="shared" si="2080"/>
        <v>-</v>
      </c>
      <c r="AB7395" s="31">
        <f t="shared" si="2081"/>
        <v>42.83</v>
      </c>
    </row>
    <row r="7396" spans="1:28" x14ac:dyDescent="0.3">
      <c r="A7396" s="133">
        <v>43043.833333333336</v>
      </c>
      <c r="B7396" s="152">
        <f t="shared" si="2082"/>
        <v>11</v>
      </c>
      <c r="C7396" s="152">
        <f t="shared" si="2083"/>
        <v>4</v>
      </c>
      <c r="D7396" s="152">
        <f t="shared" si="2084"/>
        <v>20</v>
      </c>
      <c r="E7396" s="38" t="str">
        <f t="shared" si="2085"/>
        <v>W</v>
      </c>
      <c r="F7396" s="134">
        <v>26.06</v>
      </c>
      <c r="G7396" s="38" t="str">
        <f t="shared" si="2086"/>
        <v>-</v>
      </c>
      <c r="H7396" s="38">
        <f t="shared" si="2087"/>
        <v>26.06</v>
      </c>
      <c r="K7396" s="133">
        <v>43408.791666666664</v>
      </c>
      <c r="L7396" s="9">
        <f t="shared" si="2070"/>
        <v>11</v>
      </c>
      <c r="M7396" s="9">
        <f t="shared" si="2071"/>
        <v>4</v>
      </c>
      <c r="N7396" s="9">
        <f t="shared" si="2072"/>
        <v>19</v>
      </c>
      <c r="O7396" s="31" t="str">
        <f t="shared" si="2073"/>
        <v>W</v>
      </c>
      <c r="P7396" s="134">
        <v>28.66</v>
      </c>
      <c r="Q7396" s="31" t="str">
        <f t="shared" si="2074"/>
        <v>-</v>
      </c>
      <c r="R7396" s="31">
        <f t="shared" si="2075"/>
        <v>28.66</v>
      </c>
      <c r="U7396" s="133">
        <v>43773.791666666664</v>
      </c>
      <c r="V7396" s="9">
        <f t="shared" si="2076"/>
        <v>11</v>
      </c>
      <c r="W7396" s="9">
        <f t="shared" si="2077"/>
        <v>4</v>
      </c>
      <c r="X7396" s="9">
        <f t="shared" si="2078"/>
        <v>19</v>
      </c>
      <c r="Y7396" s="31" t="str">
        <f t="shared" si="2079"/>
        <v/>
      </c>
      <c r="Z7396" s="134">
        <v>40.06</v>
      </c>
      <c r="AA7396" s="31" t="str">
        <f t="shared" si="2080"/>
        <v>-</v>
      </c>
      <c r="AB7396" s="31">
        <f t="shared" si="2081"/>
        <v>40.06</v>
      </c>
    </row>
    <row r="7397" spans="1:28" x14ac:dyDescent="0.3">
      <c r="A7397" s="133">
        <v>43043.875</v>
      </c>
      <c r="B7397" s="152">
        <f t="shared" si="2082"/>
        <v>11</v>
      </c>
      <c r="C7397" s="152">
        <f t="shared" si="2083"/>
        <v>4</v>
      </c>
      <c r="D7397" s="152">
        <f t="shared" si="2084"/>
        <v>21</v>
      </c>
      <c r="E7397" s="38" t="str">
        <f t="shared" si="2085"/>
        <v>W</v>
      </c>
      <c r="F7397" s="134">
        <v>24.18</v>
      </c>
      <c r="G7397" s="38" t="str">
        <f t="shared" si="2086"/>
        <v>-</v>
      </c>
      <c r="H7397" s="38">
        <f t="shared" si="2087"/>
        <v>24.18</v>
      </c>
      <c r="K7397" s="133">
        <v>43408.833333333336</v>
      </c>
      <c r="L7397" s="9">
        <f t="shared" si="2070"/>
        <v>11</v>
      </c>
      <c r="M7397" s="9">
        <f t="shared" si="2071"/>
        <v>4</v>
      </c>
      <c r="N7397" s="9">
        <f t="shared" si="2072"/>
        <v>20</v>
      </c>
      <c r="O7397" s="31" t="str">
        <f t="shared" si="2073"/>
        <v>W</v>
      </c>
      <c r="P7397" s="134">
        <v>26.63</v>
      </c>
      <c r="Q7397" s="31" t="str">
        <f t="shared" si="2074"/>
        <v>-</v>
      </c>
      <c r="R7397" s="31">
        <f t="shared" si="2075"/>
        <v>26.63</v>
      </c>
      <c r="U7397" s="133">
        <v>43773.833333333336</v>
      </c>
      <c r="V7397" s="9">
        <f t="shared" si="2076"/>
        <v>11</v>
      </c>
      <c r="W7397" s="9">
        <f t="shared" si="2077"/>
        <v>4</v>
      </c>
      <c r="X7397" s="9">
        <f t="shared" si="2078"/>
        <v>20</v>
      </c>
      <c r="Y7397" s="31" t="str">
        <f t="shared" si="2079"/>
        <v/>
      </c>
      <c r="Z7397" s="134">
        <v>35.47</v>
      </c>
      <c r="AA7397" s="31" t="str">
        <f t="shared" si="2080"/>
        <v>-</v>
      </c>
      <c r="AB7397" s="31">
        <f t="shared" si="2081"/>
        <v>35.47</v>
      </c>
    </row>
    <row r="7398" spans="1:28" x14ac:dyDescent="0.3">
      <c r="A7398" s="133">
        <v>43043.916666666664</v>
      </c>
      <c r="B7398" s="152">
        <f t="shared" si="2082"/>
        <v>11</v>
      </c>
      <c r="C7398" s="152">
        <f t="shared" si="2083"/>
        <v>4</v>
      </c>
      <c r="D7398" s="152">
        <f t="shared" si="2084"/>
        <v>22</v>
      </c>
      <c r="E7398" s="38" t="str">
        <f t="shared" si="2085"/>
        <v>W</v>
      </c>
      <c r="F7398" s="134">
        <v>22.71</v>
      </c>
      <c r="G7398" s="38" t="str">
        <f t="shared" si="2086"/>
        <v>-</v>
      </c>
      <c r="H7398" s="38">
        <f t="shared" si="2087"/>
        <v>22.71</v>
      </c>
      <c r="K7398" s="133">
        <v>43408.875</v>
      </c>
      <c r="L7398" s="9">
        <f t="shared" si="2070"/>
        <v>11</v>
      </c>
      <c r="M7398" s="9">
        <f t="shared" si="2071"/>
        <v>4</v>
      </c>
      <c r="N7398" s="9">
        <f t="shared" si="2072"/>
        <v>21</v>
      </c>
      <c r="O7398" s="31" t="str">
        <f t="shared" si="2073"/>
        <v>W</v>
      </c>
      <c r="P7398" s="134">
        <v>24.68</v>
      </c>
      <c r="Q7398" s="31" t="str">
        <f t="shared" si="2074"/>
        <v>-</v>
      </c>
      <c r="R7398" s="31">
        <f t="shared" si="2075"/>
        <v>24.68</v>
      </c>
      <c r="U7398" s="133">
        <v>43773.875</v>
      </c>
      <c r="V7398" s="9">
        <f t="shared" si="2076"/>
        <v>11</v>
      </c>
      <c r="W7398" s="9">
        <f t="shared" si="2077"/>
        <v>4</v>
      </c>
      <c r="X7398" s="9">
        <f t="shared" si="2078"/>
        <v>21</v>
      </c>
      <c r="Y7398" s="31" t="str">
        <f t="shared" si="2079"/>
        <v/>
      </c>
      <c r="Z7398" s="134">
        <v>33.53</v>
      </c>
      <c r="AA7398" s="31" t="str">
        <f t="shared" si="2080"/>
        <v>-</v>
      </c>
      <c r="AB7398" s="31">
        <f t="shared" si="2081"/>
        <v>33.53</v>
      </c>
    </row>
    <row r="7399" spans="1:28" x14ac:dyDescent="0.3">
      <c r="A7399" s="133">
        <v>43043.958333333336</v>
      </c>
      <c r="B7399" s="152">
        <f t="shared" si="2082"/>
        <v>11</v>
      </c>
      <c r="C7399" s="152">
        <f t="shared" si="2083"/>
        <v>4</v>
      </c>
      <c r="D7399" s="152">
        <f t="shared" si="2084"/>
        <v>23</v>
      </c>
      <c r="E7399" s="38" t="str">
        <f t="shared" si="2085"/>
        <v>W</v>
      </c>
      <c r="F7399" s="134">
        <v>20.9</v>
      </c>
      <c r="G7399" s="38" t="str">
        <f t="shared" si="2086"/>
        <v>-</v>
      </c>
      <c r="H7399" s="38">
        <f t="shared" si="2087"/>
        <v>20.9</v>
      </c>
      <c r="K7399" s="133">
        <v>43408.916666666664</v>
      </c>
      <c r="L7399" s="9">
        <f t="shared" si="2070"/>
        <v>11</v>
      </c>
      <c r="M7399" s="9">
        <f t="shared" si="2071"/>
        <v>4</v>
      </c>
      <c r="N7399" s="9">
        <f t="shared" si="2072"/>
        <v>22</v>
      </c>
      <c r="O7399" s="31" t="str">
        <f t="shared" si="2073"/>
        <v>W</v>
      </c>
      <c r="P7399" s="134">
        <v>23.28</v>
      </c>
      <c r="Q7399" s="31" t="str">
        <f t="shared" si="2074"/>
        <v>-</v>
      </c>
      <c r="R7399" s="31">
        <f t="shared" si="2075"/>
        <v>23.28</v>
      </c>
      <c r="U7399" s="133">
        <v>43773.916666666664</v>
      </c>
      <c r="V7399" s="9">
        <f t="shared" si="2076"/>
        <v>11</v>
      </c>
      <c r="W7399" s="9">
        <f t="shared" si="2077"/>
        <v>4</v>
      </c>
      <c r="X7399" s="9">
        <f t="shared" si="2078"/>
        <v>22</v>
      </c>
      <c r="Y7399" s="31" t="str">
        <f t="shared" si="2079"/>
        <v/>
      </c>
      <c r="Z7399" s="134">
        <v>28.19</v>
      </c>
      <c r="AA7399" s="31" t="str">
        <f t="shared" si="2080"/>
        <v>-</v>
      </c>
      <c r="AB7399" s="31">
        <f t="shared" si="2081"/>
        <v>28.19</v>
      </c>
    </row>
    <row r="7400" spans="1:28" x14ac:dyDescent="0.3">
      <c r="A7400" s="133">
        <v>43044</v>
      </c>
      <c r="B7400" s="152">
        <f t="shared" si="2082"/>
        <v>11</v>
      </c>
      <c r="C7400" s="152">
        <f t="shared" si="2083"/>
        <v>5</v>
      </c>
      <c r="D7400" s="152">
        <f t="shared" si="2084"/>
        <v>0</v>
      </c>
      <c r="E7400" s="38" t="str">
        <f t="shared" si="2085"/>
        <v>W</v>
      </c>
      <c r="F7400" s="134">
        <v>19.760000000000002</v>
      </c>
      <c r="G7400" s="38" t="str">
        <f t="shared" si="2086"/>
        <v>-</v>
      </c>
      <c r="H7400" s="38">
        <f t="shared" si="2087"/>
        <v>19.760000000000002</v>
      </c>
      <c r="K7400" s="133">
        <v>43408.958333333336</v>
      </c>
      <c r="L7400" s="9">
        <f t="shared" si="2070"/>
        <v>11</v>
      </c>
      <c r="M7400" s="9">
        <f t="shared" si="2071"/>
        <v>4</v>
      </c>
      <c r="N7400" s="9">
        <f t="shared" si="2072"/>
        <v>23</v>
      </c>
      <c r="O7400" s="31" t="str">
        <f t="shared" si="2073"/>
        <v>W</v>
      </c>
      <c r="P7400" s="134">
        <v>23.34</v>
      </c>
      <c r="Q7400" s="31" t="str">
        <f t="shared" si="2074"/>
        <v>-</v>
      </c>
      <c r="R7400" s="31">
        <f t="shared" si="2075"/>
        <v>23.34</v>
      </c>
      <c r="U7400" s="133">
        <v>43773.958333333336</v>
      </c>
      <c r="V7400" s="9">
        <f t="shared" si="2076"/>
        <v>11</v>
      </c>
      <c r="W7400" s="9">
        <f t="shared" si="2077"/>
        <v>4</v>
      </c>
      <c r="X7400" s="9">
        <f t="shared" si="2078"/>
        <v>23</v>
      </c>
      <c r="Y7400" s="31" t="str">
        <f t="shared" si="2079"/>
        <v/>
      </c>
      <c r="Z7400" s="134">
        <v>24.56</v>
      </c>
      <c r="AA7400" s="31" t="str">
        <f t="shared" si="2080"/>
        <v>-</v>
      </c>
      <c r="AB7400" s="31">
        <f t="shared" si="2081"/>
        <v>24.56</v>
      </c>
    </row>
    <row r="7401" spans="1:28" x14ac:dyDescent="0.3">
      <c r="A7401" s="133">
        <v>43044.041666666664</v>
      </c>
      <c r="B7401" s="152">
        <f t="shared" si="2082"/>
        <v>11</v>
      </c>
      <c r="C7401" s="152">
        <f t="shared" si="2083"/>
        <v>5</v>
      </c>
      <c r="D7401" s="152">
        <f t="shared" si="2084"/>
        <v>1</v>
      </c>
      <c r="E7401" s="38" t="str">
        <f t="shared" si="2085"/>
        <v>W</v>
      </c>
      <c r="F7401" s="134">
        <v>18.62</v>
      </c>
      <c r="G7401" s="38" t="str">
        <f t="shared" si="2086"/>
        <v>-</v>
      </c>
      <c r="H7401" s="38">
        <f t="shared" si="2087"/>
        <v>18.62</v>
      </c>
      <c r="K7401" s="133">
        <v>43409</v>
      </c>
      <c r="L7401" s="9">
        <f t="shared" si="2070"/>
        <v>11</v>
      </c>
      <c r="M7401" s="9">
        <f t="shared" si="2071"/>
        <v>5</v>
      </c>
      <c r="N7401" s="9">
        <f t="shared" si="2072"/>
        <v>0</v>
      </c>
      <c r="O7401" s="31" t="str">
        <f t="shared" si="2073"/>
        <v/>
      </c>
      <c r="P7401" s="134">
        <v>21.8</v>
      </c>
      <c r="Q7401" s="31" t="str">
        <f t="shared" si="2074"/>
        <v>-</v>
      </c>
      <c r="R7401" s="31">
        <f t="shared" si="2075"/>
        <v>21.8</v>
      </c>
      <c r="U7401" s="133">
        <v>43774</v>
      </c>
      <c r="V7401" s="9">
        <f t="shared" si="2076"/>
        <v>11</v>
      </c>
      <c r="W7401" s="9">
        <f t="shared" si="2077"/>
        <v>5</v>
      </c>
      <c r="X7401" s="9">
        <f t="shared" si="2078"/>
        <v>0</v>
      </c>
      <c r="Y7401" s="31" t="str">
        <f t="shared" si="2079"/>
        <v/>
      </c>
      <c r="Z7401" s="134">
        <v>24.35</v>
      </c>
      <c r="AA7401" s="31" t="str">
        <f t="shared" si="2080"/>
        <v>-</v>
      </c>
      <c r="AB7401" s="31">
        <f t="shared" si="2081"/>
        <v>24.35</v>
      </c>
    </row>
    <row r="7402" spans="1:28" x14ac:dyDescent="0.3">
      <c r="A7402" s="133">
        <v>43044.041666666664</v>
      </c>
      <c r="B7402" s="152">
        <f t="shared" si="2082"/>
        <v>11</v>
      </c>
      <c r="C7402" s="152">
        <f t="shared" si="2083"/>
        <v>5</v>
      </c>
      <c r="D7402" s="152">
        <f t="shared" si="2084"/>
        <v>1</v>
      </c>
      <c r="E7402" s="38" t="str">
        <f t="shared" si="2085"/>
        <v>W</v>
      </c>
      <c r="F7402" s="134">
        <v>18.62</v>
      </c>
      <c r="G7402" s="38" t="str">
        <f t="shared" si="2086"/>
        <v>-</v>
      </c>
      <c r="H7402" s="38">
        <f t="shared" si="2087"/>
        <v>18.62</v>
      </c>
      <c r="K7402" s="133">
        <v>43409.041666666664</v>
      </c>
      <c r="L7402" s="9">
        <f t="shared" si="2070"/>
        <v>11</v>
      </c>
      <c r="M7402" s="9">
        <f t="shared" si="2071"/>
        <v>5</v>
      </c>
      <c r="N7402" s="9">
        <f t="shared" si="2072"/>
        <v>1</v>
      </c>
      <c r="O7402" s="31" t="str">
        <f t="shared" si="2073"/>
        <v/>
      </c>
      <c r="P7402" s="134">
        <v>22.02</v>
      </c>
      <c r="Q7402" s="31" t="str">
        <f t="shared" si="2074"/>
        <v>-</v>
      </c>
      <c r="R7402" s="31">
        <f t="shared" si="2075"/>
        <v>22.02</v>
      </c>
      <c r="U7402" s="133">
        <v>43774.041666666664</v>
      </c>
      <c r="V7402" s="9">
        <f t="shared" si="2076"/>
        <v>11</v>
      </c>
      <c r="W7402" s="9">
        <f t="shared" si="2077"/>
        <v>5</v>
      </c>
      <c r="X7402" s="9">
        <f t="shared" si="2078"/>
        <v>1</v>
      </c>
      <c r="Y7402" s="31" t="str">
        <f t="shared" si="2079"/>
        <v/>
      </c>
      <c r="Z7402" s="134">
        <v>23.94</v>
      </c>
      <c r="AA7402" s="31" t="str">
        <f t="shared" si="2080"/>
        <v>-</v>
      </c>
      <c r="AB7402" s="31">
        <f t="shared" si="2081"/>
        <v>23.94</v>
      </c>
    </row>
    <row r="7403" spans="1:28" x14ac:dyDescent="0.3">
      <c r="A7403" s="133">
        <v>43044.083333333336</v>
      </c>
      <c r="B7403" s="152">
        <f t="shared" si="2082"/>
        <v>11</v>
      </c>
      <c r="C7403" s="152">
        <f t="shared" si="2083"/>
        <v>5</v>
      </c>
      <c r="D7403" s="152">
        <f t="shared" si="2084"/>
        <v>2</v>
      </c>
      <c r="E7403" s="38" t="str">
        <f t="shared" si="2085"/>
        <v>W</v>
      </c>
      <c r="F7403" s="134">
        <v>18.95</v>
      </c>
      <c r="G7403" s="38" t="str">
        <f t="shared" si="2086"/>
        <v>-</v>
      </c>
      <c r="H7403" s="38">
        <f t="shared" si="2087"/>
        <v>18.95</v>
      </c>
      <c r="K7403" s="133">
        <v>43409.083333333336</v>
      </c>
      <c r="L7403" s="9">
        <f t="shared" si="2070"/>
        <v>11</v>
      </c>
      <c r="M7403" s="9">
        <f t="shared" si="2071"/>
        <v>5</v>
      </c>
      <c r="N7403" s="9">
        <f t="shared" si="2072"/>
        <v>2</v>
      </c>
      <c r="O7403" s="31" t="str">
        <f t="shared" si="2073"/>
        <v/>
      </c>
      <c r="P7403" s="134">
        <v>22.02</v>
      </c>
      <c r="Q7403" s="31" t="str">
        <f t="shared" si="2074"/>
        <v>-</v>
      </c>
      <c r="R7403" s="31">
        <f t="shared" si="2075"/>
        <v>22.02</v>
      </c>
      <c r="U7403" s="133">
        <v>43774.083333333336</v>
      </c>
      <c r="V7403" s="9">
        <f t="shared" si="2076"/>
        <v>11</v>
      </c>
      <c r="W7403" s="9">
        <f t="shared" si="2077"/>
        <v>5</v>
      </c>
      <c r="X7403" s="9">
        <f t="shared" si="2078"/>
        <v>2</v>
      </c>
      <c r="Y7403" s="31" t="str">
        <f t="shared" si="2079"/>
        <v/>
      </c>
      <c r="Z7403" s="134">
        <v>23.41</v>
      </c>
      <c r="AA7403" s="31" t="str">
        <f t="shared" si="2080"/>
        <v>-</v>
      </c>
      <c r="AB7403" s="31">
        <f t="shared" si="2081"/>
        <v>23.41</v>
      </c>
    </row>
    <row r="7404" spans="1:28" x14ac:dyDescent="0.3">
      <c r="A7404" s="133">
        <v>43044.125</v>
      </c>
      <c r="B7404" s="152">
        <f t="shared" si="2082"/>
        <v>11</v>
      </c>
      <c r="C7404" s="152">
        <f t="shared" si="2083"/>
        <v>5</v>
      </c>
      <c r="D7404" s="152">
        <f t="shared" si="2084"/>
        <v>3</v>
      </c>
      <c r="E7404" s="38" t="str">
        <f t="shared" si="2085"/>
        <v>W</v>
      </c>
      <c r="F7404" s="134">
        <v>18.5</v>
      </c>
      <c r="G7404" s="38" t="str">
        <f t="shared" si="2086"/>
        <v>-</v>
      </c>
      <c r="H7404" s="38">
        <f t="shared" si="2087"/>
        <v>18.5</v>
      </c>
      <c r="K7404" s="133">
        <v>43409.125</v>
      </c>
      <c r="L7404" s="9">
        <f t="shared" si="2070"/>
        <v>11</v>
      </c>
      <c r="M7404" s="9">
        <f t="shared" si="2071"/>
        <v>5</v>
      </c>
      <c r="N7404" s="9">
        <f t="shared" si="2072"/>
        <v>3</v>
      </c>
      <c r="O7404" s="31" t="str">
        <f t="shared" si="2073"/>
        <v/>
      </c>
      <c r="P7404" s="134">
        <v>21.94</v>
      </c>
      <c r="Q7404" s="31" t="str">
        <f t="shared" si="2074"/>
        <v>-</v>
      </c>
      <c r="R7404" s="31">
        <f t="shared" si="2075"/>
        <v>21.94</v>
      </c>
      <c r="U7404" s="133">
        <v>43774.125</v>
      </c>
      <c r="V7404" s="9">
        <f t="shared" si="2076"/>
        <v>11</v>
      </c>
      <c r="W7404" s="9">
        <f t="shared" si="2077"/>
        <v>5</v>
      </c>
      <c r="X7404" s="9">
        <f t="shared" si="2078"/>
        <v>3</v>
      </c>
      <c r="Y7404" s="31" t="str">
        <f t="shared" si="2079"/>
        <v/>
      </c>
      <c r="Z7404" s="134">
        <v>23.72</v>
      </c>
      <c r="AA7404" s="31" t="str">
        <f t="shared" si="2080"/>
        <v>-</v>
      </c>
      <c r="AB7404" s="31">
        <f t="shared" si="2081"/>
        <v>23.72</v>
      </c>
    </row>
    <row r="7405" spans="1:28" x14ac:dyDescent="0.3">
      <c r="A7405" s="133">
        <v>43044.166666666664</v>
      </c>
      <c r="B7405" s="152">
        <f t="shared" si="2082"/>
        <v>11</v>
      </c>
      <c r="C7405" s="152">
        <f t="shared" si="2083"/>
        <v>5</v>
      </c>
      <c r="D7405" s="152">
        <f t="shared" si="2084"/>
        <v>4</v>
      </c>
      <c r="E7405" s="38" t="str">
        <f t="shared" si="2085"/>
        <v>W</v>
      </c>
      <c r="F7405" s="134">
        <v>18.72</v>
      </c>
      <c r="G7405" s="38" t="str">
        <f t="shared" si="2086"/>
        <v>-</v>
      </c>
      <c r="H7405" s="38">
        <f t="shared" si="2087"/>
        <v>18.72</v>
      </c>
      <c r="K7405" s="133">
        <v>43409.166666666664</v>
      </c>
      <c r="L7405" s="9">
        <f t="shared" si="2070"/>
        <v>11</v>
      </c>
      <c r="M7405" s="9">
        <f t="shared" si="2071"/>
        <v>5</v>
      </c>
      <c r="N7405" s="9">
        <f t="shared" si="2072"/>
        <v>4</v>
      </c>
      <c r="O7405" s="31" t="str">
        <f t="shared" si="2073"/>
        <v/>
      </c>
      <c r="P7405" s="134">
        <v>23.14</v>
      </c>
      <c r="Q7405" s="31" t="str">
        <f t="shared" si="2074"/>
        <v>-</v>
      </c>
      <c r="R7405" s="31">
        <f t="shared" si="2075"/>
        <v>23.14</v>
      </c>
      <c r="U7405" s="133">
        <v>43774.166666666664</v>
      </c>
      <c r="V7405" s="9">
        <f t="shared" si="2076"/>
        <v>11</v>
      </c>
      <c r="W7405" s="9">
        <f t="shared" si="2077"/>
        <v>5</v>
      </c>
      <c r="X7405" s="9">
        <f t="shared" si="2078"/>
        <v>4</v>
      </c>
      <c r="Y7405" s="31" t="str">
        <f t="shared" si="2079"/>
        <v/>
      </c>
      <c r="Z7405" s="134">
        <v>24.69</v>
      </c>
      <c r="AA7405" s="31" t="str">
        <f t="shared" si="2080"/>
        <v>-</v>
      </c>
      <c r="AB7405" s="31">
        <f t="shared" si="2081"/>
        <v>24.69</v>
      </c>
    </row>
    <row r="7406" spans="1:28" x14ac:dyDescent="0.3">
      <c r="A7406" s="133">
        <v>43044.208333333336</v>
      </c>
      <c r="B7406" s="152">
        <f t="shared" si="2082"/>
        <v>11</v>
      </c>
      <c r="C7406" s="152">
        <f t="shared" si="2083"/>
        <v>5</v>
      </c>
      <c r="D7406" s="152">
        <f t="shared" si="2084"/>
        <v>5</v>
      </c>
      <c r="E7406" s="38" t="str">
        <f t="shared" si="2085"/>
        <v>W</v>
      </c>
      <c r="F7406" s="134">
        <v>18.64</v>
      </c>
      <c r="G7406" s="38" t="str">
        <f t="shared" si="2086"/>
        <v>-</v>
      </c>
      <c r="H7406" s="38">
        <f t="shared" si="2087"/>
        <v>18.64</v>
      </c>
      <c r="K7406" s="133">
        <v>43409.208333333336</v>
      </c>
      <c r="L7406" s="9">
        <f t="shared" si="2070"/>
        <v>11</v>
      </c>
      <c r="M7406" s="9">
        <f t="shared" si="2071"/>
        <v>5</v>
      </c>
      <c r="N7406" s="9">
        <f t="shared" si="2072"/>
        <v>5</v>
      </c>
      <c r="O7406" s="31" t="str">
        <f t="shared" si="2073"/>
        <v/>
      </c>
      <c r="P7406" s="134">
        <v>27.14</v>
      </c>
      <c r="Q7406" s="31" t="str">
        <f t="shared" si="2074"/>
        <v>-</v>
      </c>
      <c r="R7406" s="31">
        <f t="shared" si="2075"/>
        <v>27.14</v>
      </c>
      <c r="U7406" s="133">
        <v>43774.208333333336</v>
      </c>
      <c r="V7406" s="9">
        <f t="shared" si="2076"/>
        <v>11</v>
      </c>
      <c r="W7406" s="9">
        <f t="shared" si="2077"/>
        <v>5</v>
      </c>
      <c r="X7406" s="9">
        <f t="shared" si="2078"/>
        <v>5</v>
      </c>
      <c r="Y7406" s="31" t="str">
        <f t="shared" si="2079"/>
        <v/>
      </c>
      <c r="Z7406" s="134">
        <v>26.97</v>
      </c>
      <c r="AA7406" s="31" t="str">
        <f t="shared" si="2080"/>
        <v>-</v>
      </c>
      <c r="AB7406" s="31">
        <f t="shared" si="2081"/>
        <v>26.97</v>
      </c>
    </row>
    <row r="7407" spans="1:28" x14ac:dyDescent="0.3">
      <c r="A7407" s="133">
        <v>43044.25</v>
      </c>
      <c r="B7407" s="152">
        <f t="shared" si="2082"/>
        <v>11</v>
      </c>
      <c r="C7407" s="152">
        <f t="shared" si="2083"/>
        <v>5</v>
      </c>
      <c r="D7407" s="152">
        <f t="shared" si="2084"/>
        <v>6</v>
      </c>
      <c r="E7407" s="38" t="str">
        <f t="shared" si="2085"/>
        <v>W</v>
      </c>
      <c r="F7407" s="134">
        <v>18.399999999999999</v>
      </c>
      <c r="G7407" s="38" t="str">
        <f t="shared" si="2086"/>
        <v>-</v>
      </c>
      <c r="H7407" s="38">
        <f t="shared" si="2087"/>
        <v>18.399999999999999</v>
      </c>
      <c r="K7407" s="133">
        <v>43409.25</v>
      </c>
      <c r="L7407" s="9">
        <f t="shared" si="2070"/>
        <v>11</v>
      </c>
      <c r="M7407" s="9">
        <f t="shared" si="2071"/>
        <v>5</v>
      </c>
      <c r="N7407" s="9">
        <f t="shared" si="2072"/>
        <v>6</v>
      </c>
      <c r="O7407" s="31" t="str">
        <f t="shared" si="2073"/>
        <v/>
      </c>
      <c r="P7407" s="134">
        <v>41.79</v>
      </c>
      <c r="Q7407" s="31" t="str">
        <f t="shared" si="2074"/>
        <v>-</v>
      </c>
      <c r="R7407" s="31">
        <f t="shared" si="2075"/>
        <v>41.79</v>
      </c>
      <c r="U7407" s="133">
        <v>43774.25</v>
      </c>
      <c r="V7407" s="9">
        <f t="shared" si="2076"/>
        <v>11</v>
      </c>
      <c r="W7407" s="9">
        <f t="shared" si="2077"/>
        <v>5</v>
      </c>
      <c r="X7407" s="9">
        <f t="shared" si="2078"/>
        <v>6</v>
      </c>
      <c r="Y7407" s="31" t="str">
        <f t="shared" si="2079"/>
        <v/>
      </c>
      <c r="Z7407" s="134">
        <v>40.270000000000003</v>
      </c>
      <c r="AA7407" s="31" t="str">
        <f t="shared" si="2080"/>
        <v>-</v>
      </c>
      <c r="AB7407" s="31">
        <f t="shared" si="2081"/>
        <v>40.270000000000003</v>
      </c>
    </row>
    <row r="7408" spans="1:28" x14ac:dyDescent="0.3">
      <c r="A7408" s="133">
        <v>43044.291666666664</v>
      </c>
      <c r="B7408" s="152">
        <f t="shared" si="2082"/>
        <v>11</v>
      </c>
      <c r="C7408" s="152">
        <f t="shared" si="2083"/>
        <v>5</v>
      </c>
      <c r="D7408" s="152">
        <f t="shared" si="2084"/>
        <v>7</v>
      </c>
      <c r="E7408" s="38" t="str">
        <f t="shared" si="2085"/>
        <v>W</v>
      </c>
      <c r="F7408" s="134">
        <v>18.559999999999999</v>
      </c>
      <c r="G7408" s="38" t="str">
        <f t="shared" si="2086"/>
        <v>-</v>
      </c>
      <c r="H7408" s="38">
        <f t="shared" si="2087"/>
        <v>18.559999999999999</v>
      </c>
      <c r="K7408" s="133">
        <v>43409.291666666664</v>
      </c>
      <c r="L7408" s="9">
        <f t="shared" si="2070"/>
        <v>11</v>
      </c>
      <c r="M7408" s="9">
        <f t="shared" si="2071"/>
        <v>5</v>
      </c>
      <c r="N7408" s="9">
        <f t="shared" si="2072"/>
        <v>7</v>
      </c>
      <c r="O7408" s="31" t="str">
        <f t="shared" si="2073"/>
        <v/>
      </c>
      <c r="P7408" s="134">
        <v>39.26</v>
      </c>
      <c r="Q7408" s="31" t="str">
        <f t="shared" si="2074"/>
        <v>-</v>
      </c>
      <c r="R7408" s="31">
        <f t="shared" si="2075"/>
        <v>39.26</v>
      </c>
      <c r="U7408" s="133">
        <v>43774.291666666664</v>
      </c>
      <c r="V7408" s="9">
        <f t="shared" si="2076"/>
        <v>11</v>
      </c>
      <c r="W7408" s="9">
        <f t="shared" si="2077"/>
        <v>5</v>
      </c>
      <c r="X7408" s="9">
        <f t="shared" si="2078"/>
        <v>7</v>
      </c>
      <c r="Y7408" s="31" t="str">
        <f t="shared" si="2079"/>
        <v/>
      </c>
      <c r="Z7408" s="134">
        <v>40.15</v>
      </c>
      <c r="AA7408" s="31" t="str">
        <f t="shared" si="2080"/>
        <v>-</v>
      </c>
      <c r="AB7408" s="31">
        <f t="shared" si="2081"/>
        <v>40.15</v>
      </c>
    </row>
    <row r="7409" spans="1:28" x14ac:dyDescent="0.3">
      <c r="A7409" s="133">
        <v>43044.333333333336</v>
      </c>
      <c r="B7409" s="152">
        <f t="shared" si="2082"/>
        <v>11</v>
      </c>
      <c r="C7409" s="152">
        <f t="shared" si="2083"/>
        <v>5</v>
      </c>
      <c r="D7409" s="152">
        <f t="shared" si="2084"/>
        <v>8</v>
      </c>
      <c r="E7409" s="38" t="str">
        <f t="shared" si="2085"/>
        <v>W</v>
      </c>
      <c r="F7409" s="134">
        <v>19.649999999999999</v>
      </c>
      <c r="G7409" s="38" t="str">
        <f t="shared" si="2086"/>
        <v>-</v>
      </c>
      <c r="H7409" s="38">
        <f t="shared" si="2087"/>
        <v>19.649999999999999</v>
      </c>
      <c r="K7409" s="133">
        <v>43409.333333333336</v>
      </c>
      <c r="L7409" s="9">
        <f t="shared" si="2070"/>
        <v>11</v>
      </c>
      <c r="M7409" s="9">
        <f t="shared" si="2071"/>
        <v>5</v>
      </c>
      <c r="N7409" s="9">
        <f t="shared" si="2072"/>
        <v>8</v>
      </c>
      <c r="O7409" s="31" t="str">
        <f t="shared" si="2073"/>
        <v/>
      </c>
      <c r="P7409" s="134">
        <v>40.26</v>
      </c>
      <c r="Q7409" s="31">
        <f t="shared" si="2074"/>
        <v>40.26</v>
      </c>
      <c r="R7409" s="31" t="str">
        <f t="shared" si="2075"/>
        <v>-</v>
      </c>
      <c r="U7409" s="133">
        <v>43774.333333333336</v>
      </c>
      <c r="V7409" s="9">
        <f t="shared" si="2076"/>
        <v>11</v>
      </c>
      <c r="W7409" s="9">
        <f t="shared" si="2077"/>
        <v>5</v>
      </c>
      <c r="X7409" s="9">
        <f t="shared" si="2078"/>
        <v>8</v>
      </c>
      <c r="Y7409" s="31" t="str">
        <f t="shared" si="2079"/>
        <v/>
      </c>
      <c r="Z7409" s="134">
        <v>36.07</v>
      </c>
      <c r="AA7409" s="31">
        <f t="shared" si="2080"/>
        <v>36.07</v>
      </c>
      <c r="AB7409" s="31" t="str">
        <f t="shared" si="2081"/>
        <v>-</v>
      </c>
    </row>
    <row r="7410" spans="1:28" x14ac:dyDescent="0.3">
      <c r="A7410" s="133">
        <v>43044.375</v>
      </c>
      <c r="B7410" s="152">
        <f t="shared" si="2082"/>
        <v>11</v>
      </c>
      <c r="C7410" s="152">
        <f t="shared" si="2083"/>
        <v>5</v>
      </c>
      <c r="D7410" s="152">
        <f t="shared" si="2084"/>
        <v>9</v>
      </c>
      <c r="E7410" s="38" t="str">
        <f t="shared" si="2085"/>
        <v>W</v>
      </c>
      <c r="F7410" s="134">
        <v>21.05</v>
      </c>
      <c r="G7410" s="38" t="str">
        <f t="shared" si="2086"/>
        <v>-</v>
      </c>
      <c r="H7410" s="38">
        <f t="shared" si="2087"/>
        <v>21.05</v>
      </c>
      <c r="K7410" s="133">
        <v>43409.375</v>
      </c>
      <c r="L7410" s="9">
        <f t="shared" si="2070"/>
        <v>11</v>
      </c>
      <c r="M7410" s="9">
        <f t="shared" si="2071"/>
        <v>5</v>
      </c>
      <c r="N7410" s="9">
        <f t="shared" si="2072"/>
        <v>9</v>
      </c>
      <c r="O7410" s="31" t="str">
        <f t="shared" si="2073"/>
        <v/>
      </c>
      <c r="P7410" s="134">
        <v>39.909999999999997</v>
      </c>
      <c r="Q7410" s="31">
        <f t="shared" si="2074"/>
        <v>39.909999999999997</v>
      </c>
      <c r="R7410" s="31" t="str">
        <f t="shared" si="2075"/>
        <v>-</v>
      </c>
      <c r="U7410" s="133">
        <v>43774.375</v>
      </c>
      <c r="V7410" s="9">
        <f t="shared" si="2076"/>
        <v>11</v>
      </c>
      <c r="W7410" s="9">
        <f t="shared" si="2077"/>
        <v>5</v>
      </c>
      <c r="X7410" s="9">
        <f t="shared" si="2078"/>
        <v>9</v>
      </c>
      <c r="Y7410" s="31" t="str">
        <f t="shared" si="2079"/>
        <v/>
      </c>
      <c r="Z7410" s="134">
        <v>36.020000000000003</v>
      </c>
      <c r="AA7410" s="31">
        <f t="shared" si="2080"/>
        <v>36.020000000000003</v>
      </c>
      <c r="AB7410" s="31" t="str">
        <f t="shared" si="2081"/>
        <v>-</v>
      </c>
    </row>
    <row r="7411" spans="1:28" x14ac:dyDescent="0.3">
      <c r="A7411" s="133">
        <v>43044.416666666664</v>
      </c>
      <c r="B7411" s="152">
        <f t="shared" si="2082"/>
        <v>11</v>
      </c>
      <c r="C7411" s="152">
        <f t="shared" si="2083"/>
        <v>5</v>
      </c>
      <c r="D7411" s="152">
        <f t="shared" si="2084"/>
        <v>10</v>
      </c>
      <c r="E7411" s="38" t="str">
        <f t="shared" si="2085"/>
        <v>W</v>
      </c>
      <c r="F7411" s="134">
        <v>22.11</v>
      </c>
      <c r="G7411" s="38" t="str">
        <f t="shared" si="2086"/>
        <v>-</v>
      </c>
      <c r="H7411" s="38">
        <f t="shared" si="2087"/>
        <v>22.11</v>
      </c>
      <c r="K7411" s="133">
        <v>43409.416666666664</v>
      </c>
      <c r="L7411" s="9">
        <f t="shared" si="2070"/>
        <v>11</v>
      </c>
      <c r="M7411" s="9">
        <f t="shared" si="2071"/>
        <v>5</v>
      </c>
      <c r="N7411" s="9">
        <f t="shared" si="2072"/>
        <v>10</v>
      </c>
      <c r="O7411" s="31" t="str">
        <f t="shared" si="2073"/>
        <v/>
      </c>
      <c r="P7411" s="134">
        <v>41.44</v>
      </c>
      <c r="Q7411" s="31">
        <f t="shared" si="2074"/>
        <v>41.44</v>
      </c>
      <c r="R7411" s="31" t="str">
        <f t="shared" si="2075"/>
        <v>-</v>
      </c>
      <c r="U7411" s="133">
        <v>43774.416666666664</v>
      </c>
      <c r="V7411" s="9">
        <f t="shared" si="2076"/>
        <v>11</v>
      </c>
      <c r="W7411" s="9">
        <f t="shared" si="2077"/>
        <v>5</v>
      </c>
      <c r="X7411" s="9">
        <f t="shared" si="2078"/>
        <v>10</v>
      </c>
      <c r="Y7411" s="31" t="str">
        <f t="shared" si="2079"/>
        <v/>
      </c>
      <c r="Z7411" s="134">
        <v>35.93</v>
      </c>
      <c r="AA7411" s="31">
        <f t="shared" si="2080"/>
        <v>35.93</v>
      </c>
      <c r="AB7411" s="31" t="str">
        <f t="shared" si="2081"/>
        <v>-</v>
      </c>
    </row>
    <row r="7412" spans="1:28" x14ac:dyDescent="0.3">
      <c r="A7412" s="133">
        <v>43044.458333333336</v>
      </c>
      <c r="B7412" s="152">
        <f t="shared" si="2082"/>
        <v>11</v>
      </c>
      <c r="C7412" s="152">
        <f t="shared" si="2083"/>
        <v>5</v>
      </c>
      <c r="D7412" s="152">
        <f t="shared" si="2084"/>
        <v>11</v>
      </c>
      <c r="E7412" s="38" t="str">
        <f t="shared" si="2085"/>
        <v>W</v>
      </c>
      <c r="F7412" s="134">
        <v>22.44</v>
      </c>
      <c r="G7412" s="38" t="str">
        <f t="shared" si="2086"/>
        <v>-</v>
      </c>
      <c r="H7412" s="38">
        <f t="shared" si="2087"/>
        <v>22.44</v>
      </c>
      <c r="K7412" s="133">
        <v>43409.458333333336</v>
      </c>
      <c r="L7412" s="9">
        <f t="shared" si="2070"/>
        <v>11</v>
      </c>
      <c r="M7412" s="9">
        <f t="shared" si="2071"/>
        <v>5</v>
      </c>
      <c r="N7412" s="9">
        <f t="shared" si="2072"/>
        <v>11</v>
      </c>
      <c r="O7412" s="31" t="str">
        <f t="shared" si="2073"/>
        <v/>
      </c>
      <c r="P7412" s="134">
        <v>39.99</v>
      </c>
      <c r="Q7412" s="31">
        <f t="shared" si="2074"/>
        <v>39.99</v>
      </c>
      <c r="R7412" s="31" t="str">
        <f t="shared" si="2075"/>
        <v>-</v>
      </c>
      <c r="U7412" s="133">
        <v>43774.458333333336</v>
      </c>
      <c r="V7412" s="9">
        <f t="shared" si="2076"/>
        <v>11</v>
      </c>
      <c r="W7412" s="9">
        <f t="shared" si="2077"/>
        <v>5</v>
      </c>
      <c r="X7412" s="9">
        <f t="shared" si="2078"/>
        <v>11</v>
      </c>
      <c r="Y7412" s="31" t="str">
        <f t="shared" si="2079"/>
        <v/>
      </c>
      <c r="Z7412" s="134">
        <v>34.57</v>
      </c>
      <c r="AA7412" s="31">
        <f t="shared" si="2080"/>
        <v>34.57</v>
      </c>
      <c r="AB7412" s="31" t="str">
        <f t="shared" si="2081"/>
        <v>-</v>
      </c>
    </row>
    <row r="7413" spans="1:28" x14ac:dyDescent="0.3">
      <c r="A7413" s="133">
        <v>43044.5</v>
      </c>
      <c r="B7413" s="152">
        <f t="shared" si="2082"/>
        <v>11</v>
      </c>
      <c r="C7413" s="152">
        <f t="shared" si="2083"/>
        <v>5</v>
      </c>
      <c r="D7413" s="152">
        <f t="shared" si="2084"/>
        <v>12</v>
      </c>
      <c r="E7413" s="38" t="str">
        <f t="shared" si="2085"/>
        <v>W</v>
      </c>
      <c r="F7413" s="134">
        <v>22.85</v>
      </c>
      <c r="G7413" s="38" t="str">
        <f t="shared" si="2086"/>
        <v>-</v>
      </c>
      <c r="H7413" s="38">
        <f t="shared" si="2087"/>
        <v>22.85</v>
      </c>
      <c r="K7413" s="133">
        <v>43409.5</v>
      </c>
      <c r="L7413" s="9">
        <f t="shared" si="2070"/>
        <v>11</v>
      </c>
      <c r="M7413" s="9">
        <f t="shared" si="2071"/>
        <v>5</v>
      </c>
      <c r="N7413" s="9">
        <f t="shared" si="2072"/>
        <v>12</v>
      </c>
      <c r="O7413" s="31" t="str">
        <f t="shared" si="2073"/>
        <v/>
      </c>
      <c r="P7413" s="134">
        <v>40.33</v>
      </c>
      <c r="Q7413" s="31">
        <f t="shared" si="2074"/>
        <v>40.33</v>
      </c>
      <c r="R7413" s="31" t="str">
        <f t="shared" si="2075"/>
        <v>-</v>
      </c>
      <c r="U7413" s="133">
        <v>43774.5</v>
      </c>
      <c r="V7413" s="9">
        <f t="shared" si="2076"/>
        <v>11</v>
      </c>
      <c r="W7413" s="9">
        <f t="shared" si="2077"/>
        <v>5</v>
      </c>
      <c r="X7413" s="9">
        <f t="shared" si="2078"/>
        <v>12</v>
      </c>
      <c r="Y7413" s="31" t="str">
        <f t="shared" si="2079"/>
        <v/>
      </c>
      <c r="Z7413" s="134">
        <v>32.67</v>
      </c>
      <c r="AA7413" s="31">
        <f t="shared" si="2080"/>
        <v>32.67</v>
      </c>
      <c r="AB7413" s="31" t="str">
        <f t="shared" si="2081"/>
        <v>-</v>
      </c>
    </row>
    <row r="7414" spans="1:28" x14ac:dyDescent="0.3">
      <c r="A7414" s="133">
        <v>43044.541666666664</v>
      </c>
      <c r="B7414" s="152">
        <f t="shared" si="2082"/>
        <v>11</v>
      </c>
      <c r="C7414" s="152">
        <f t="shared" si="2083"/>
        <v>5</v>
      </c>
      <c r="D7414" s="152">
        <f t="shared" si="2084"/>
        <v>13</v>
      </c>
      <c r="E7414" s="38" t="str">
        <f t="shared" si="2085"/>
        <v>W</v>
      </c>
      <c r="F7414" s="134">
        <v>22.91</v>
      </c>
      <c r="G7414" s="38" t="str">
        <f t="shared" si="2086"/>
        <v>-</v>
      </c>
      <c r="H7414" s="38">
        <f t="shared" si="2087"/>
        <v>22.91</v>
      </c>
      <c r="K7414" s="133">
        <v>43409.541666666664</v>
      </c>
      <c r="L7414" s="9">
        <f t="shared" si="2070"/>
        <v>11</v>
      </c>
      <c r="M7414" s="9">
        <f t="shared" si="2071"/>
        <v>5</v>
      </c>
      <c r="N7414" s="9">
        <f t="shared" si="2072"/>
        <v>13</v>
      </c>
      <c r="O7414" s="31" t="str">
        <f t="shared" si="2073"/>
        <v/>
      </c>
      <c r="P7414" s="134">
        <v>38.61</v>
      </c>
      <c r="Q7414" s="31">
        <f t="shared" si="2074"/>
        <v>38.61</v>
      </c>
      <c r="R7414" s="31" t="str">
        <f t="shared" si="2075"/>
        <v>-</v>
      </c>
      <c r="U7414" s="133">
        <v>43774.541666666664</v>
      </c>
      <c r="V7414" s="9">
        <f t="shared" si="2076"/>
        <v>11</v>
      </c>
      <c r="W7414" s="9">
        <f t="shared" si="2077"/>
        <v>5</v>
      </c>
      <c r="X7414" s="9">
        <f t="shared" si="2078"/>
        <v>13</v>
      </c>
      <c r="Y7414" s="31" t="str">
        <f t="shared" si="2079"/>
        <v/>
      </c>
      <c r="Z7414" s="134">
        <v>33.42</v>
      </c>
      <c r="AA7414" s="31">
        <f t="shared" si="2080"/>
        <v>33.42</v>
      </c>
      <c r="AB7414" s="31" t="str">
        <f t="shared" si="2081"/>
        <v>-</v>
      </c>
    </row>
    <row r="7415" spans="1:28" x14ac:dyDescent="0.3">
      <c r="A7415" s="133">
        <v>43044.583333333336</v>
      </c>
      <c r="B7415" s="152">
        <f t="shared" si="2082"/>
        <v>11</v>
      </c>
      <c r="C7415" s="152">
        <f t="shared" si="2083"/>
        <v>5</v>
      </c>
      <c r="D7415" s="152">
        <f t="shared" si="2084"/>
        <v>14</v>
      </c>
      <c r="E7415" s="38" t="str">
        <f t="shared" si="2085"/>
        <v>W</v>
      </c>
      <c r="F7415" s="134">
        <v>22.82</v>
      </c>
      <c r="G7415" s="38" t="str">
        <f t="shared" si="2086"/>
        <v>-</v>
      </c>
      <c r="H7415" s="38">
        <f t="shared" si="2087"/>
        <v>22.82</v>
      </c>
      <c r="K7415" s="133">
        <v>43409.583333333336</v>
      </c>
      <c r="L7415" s="9">
        <f t="shared" si="2070"/>
        <v>11</v>
      </c>
      <c r="M7415" s="9">
        <f t="shared" si="2071"/>
        <v>5</v>
      </c>
      <c r="N7415" s="9">
        <f t="shared" si="2072"/>
        <v>14</v>
      </c>
      <c r="O7415" s="31" t="str">
        <f t="shared" si="2073"/>
        <v/>
      </c>
      <c r="P7415" s="134">
        <v>35.729999999999997</v>
      </c>
      <c r="Q7415" s="31">
        <f t="shared" si="2074"/>
        <v>35.729999999999997</v>
      </c>
      <c r="R7415" s="31" t="str">
        <f t="shared" si="2075"/>
        <v>-</v>
      </c>
      <c r="U7415" s="133">
        <v>43774.583333333336</v>
      </c>
      <c r="V7415" s="9">
        <f t="shared" si="2076"/>
        <v>11</v>
      </c>
      <c r="W7415" s="9">
        <f t="shared" si="2077"/>
        <v>5</v>
      </c>
      <c r="X7415" s="9">
        <f t="shared" si="2078"/>
        <v>14</v>
      </c>
      <c r="Y7415" s="31" t="str">
        <f t="shared" si="2079"/>
        <v/>
      </c>
      <c r="Z7415" s="134">
        <v>29.22</v>
      </c>
      <c r="AA7415" s="31">
        <f t="shared" si="2080"/>
        <v>29.22</v>
      </c>
      <c r="AB7415" s="31" t="str">
        <f t="shared" si="2081"/>
        <v>-</v>
      </c>
    </row>
    <row r="7416" spans="1:28" x14ac:dyDescent="0.3">
      <c r="A7416" s="133">
        <v>43044.625</v>
      </c>
      <c r="B7416" s="152">
        <f t="shared" si="2082"/>
        <v>11</v>
      </c>
      <c r="C7416" s="152">
        <f t="shared" si="2083"/>
        <v>5</v>
      </c>
      <c r="D7416" s="152">
        <f t="shared" si="2084"/>
        <v>15</v>
      </c>
      <c r="E7416" s="38" t="str">
        <f t="shared" si="2085"/>
        <v>W</v>
      </c>
      <c r="F7416" s="134">
        <v>22.78</v>
      </c>
      <c r="G7416" s="38" t="str">
        <f t="shared" si="2086"/>
        <v>-</v>
      </c>
      <c r="H7416" s="38">
        <f t="shared" si="2087"/>
        <v>22.78</v>
      </c>
      <c r="K7416" s="133">
        <v>43409.625</v>
      </c>
      <c r="L7416" s="9">
        <f t="shared" si="2070"/>
        <v>11</v>
      </c>
      <c r="M7416" s="9">
        <f t="shared" si="2071"/>
        <v>5</v>
      </c>
      <c r="N7416" s="9">
        <f t="shared" si="2072"/>
        <v>15</v>
      </c>
      <c r="O7416" s="31" t="str">
        <f t="shared" si="2073"/>
        <v/>
      </c>
      <c r="P7416" s="134">
        <v>35.6</v>
      </c>
      <c r="Q7416" s="31">
        <f t="shared" si="2074"/>
        <v>35.6</v>
      </c>
      <c r="R7416" s="31" t="str">
        <f t="shared" si="2075"/>
        <v>-</v>
      </c>
      <c r="U7416" s="133">
        <v>43774.625</v>
      </c>
      <c r="V7416" s="9">
        <f t="shared" si="2076"/>
        <v>11</v>
      </c>
      <c r="W7416" s="9">
        <f t="shared" si="2077"/>
        <v>5</v>
      </c>
      <c r="X7416" s="9">
        <f t="shared" si="2078"/>
        <v>15</v>
      </c>
      <c r="Y7416" s="31" t="str">
        <f t="shared" si="2079"/>
        <v/>
      </c>
      <c r="Z7416" s="134">
        <v>29.16</v>
      </c>
      <c r="AA7416" s="31">
        <f t="shared" si="2080"/>
        <v>29.16</v>
      </c>
      <c r="AB7416" s="31" t="str">
        <f t="shared" si="2081"/>
        <v>-</v>
      </c>
    </row>
    <row r="7417" spans="1:28" x14ac:dyDescent="0.3">
      <c r="A7417" s="133">
        <v>43044.666666666664</v>
      </c>
      <c r="B7417" s="152">
        <f t="shared" si="2082"/>
        <v>11</v>
      </c>
      <c r="C7417" s="152">
        <f t="shared" si="2083"/>
        <v>5</v>
      </c>
      <c r="D7417" s="152">
        <f t="shared" si="2084"/>
        <v>16</v>
      </c>
      <c r="E7417" s="38" t="str">
        <f t="shared" si="2085"/>
        <v>W</v>
      </c>
      <c r="F7417" s="134">
        <v>23.99</v>
      </c>
      <c r="G7417" s="38" t="str">
        <f t="shared" si="2086"/>
        <v>-</v>
      </c>
      <c r="H7417" s="38">
        <f t="shared" si="2087"/>
        <v>23.99</v>
      </c>
      <c r="K7417" s="133">
        <v>43409.666666666664</v>
      </c>
      <c r="L7417" s="9">
        <f t="shared" si="2070"/>
        <v>11</v>
      </c>
      <c r="M7417" s="9">
        <f t="shared" si="2071"/>
        <v>5</v>
      </c>
      <c r="N7417" s="9">
        <f t="shared" si="2072"/>
        <v>16</v>
      </c>
      <c r="O7417" s="31" t="str">
        <f t="shared" si="2073"/>
        <v/>
      </c>
      <c r="P7417" s="134">
        <v>40.97</v>
      </c>
      <c r="Q7417" s="31">
        <f t="shared" si="2074"/>
        <v>40.97</v>
      </c>
      <c r="R7417" s="31" t="str">
        <f t="shared" si="2075"/>
        <v>-</v>
      </c>
      <c r="U7417" s="133">
        <v>43774.666666666664</v>
      </c>
      <c r="V7417" s="9">
        <f t="shared" si="2076"/>
        <v>11</v>
      </c>
      <c r="W7417" s="9">
        <f t="shared" si="2077"/>
        <v>5</v>
      </c>
      <c r="X7417" s="9">
        <f t="shared" si="2078"/>
        <v>16</v>
      </c>
      <c r="Y7417" s="31" t="str">
        <f t="shared" si="2079"/>
        <v/>
      </c>
      <c r="Z7417" s="134">
        <v>35.44</v>
      </c>
      <c r="AA7417" s="31">
        <f t="shared" si="2080"/>
        <v>35.44</v>
      </c>
      <c r="AB7417" s="31" t="str">
        <f t="shared" si="2081"/>
        <v>-</v>
      </c>
    </row>
    <row r="7418" spans="1:28" x14ac:dyDescent="0.3">
      <c r="A7418" s="133">
        <v>43044.708333333336</v>
      </c>
      <c r="B7418" s="152">
        <f t="shared" si="2082"/>
        <v>11</v>
      </c>
      <c r="C7418" s="152">
        <f t="shared" si="2083"/>
        <v>5</v>
      </c>
      <c r="D7418" s="152">
        <f t="shared" si="2084"/>
        <v>17</v>
      </c>
      <c r="E7418" s="38" t="str">
        <f t="shared" si="2085"/>
        <v>W</v>
      </c>
      <c r="F7418" s="134">
        <v>34.299999999999997</v>
      </c>
      <c r="G7418" s="38" t="str">
        <f t="shared" si="2086"/>
        <v>-</v>
      </c>
      <c r="H7418" s="38">
        <f t="shared" si="2087"/>
        <v>34.299999999999997</v>
      </c>
      <c r="K7418" s="133">
        <v>43409.708333333336</v>
      </c>
      <c r="L7418" s="9">
        <f t="shared" si="2070"/>
        <v>11</v>
      </c>
      <c r="M7418" s="9">
        <f t="shared" si="2071"/>
        <v>5</v>
      </c>
      <c r="N7418" s="9">
        <f t="shared" si="2072"/>
        <v>17</v>
      </c>
      <c r="O7418" s="31" t="str">
        <f t="shared" si="2073"/>
        <v/>
      </c>
      <c r="P7418" s="134">
        <v>57.68</v>
      </c>
      <c r="Q7418" s="31" t="str">
        <f t="shared" si="2074"/>
        <v>-</v>
      </c>
      <c r="R7418" s="31">
        <f t="shared" si="2075"/>
        <v>57.68</v>
      </c>
      <c r="U7418" s="133">
        <v>43774.708333333336</v>
      </c>
      <c r="V7418" s="9">
        <f t="shared" si="2076"/>
        <v>11</v>
      </c>
      <c r="W7418" s="9">
        <f t="shared" si="2077"/>
        <v>5</v>
      </c>
      <c r="X7418" s="9">
        <f t="shared" si="2078"/>
        <v>17</v>
      </c>
      <c r="Y7418" s="31" t="str">
        <f t="shared" si="2079"/>
        <v/>
      </c>
      <c r="Z7418" s="134">
        <v>46.78</v>
      </c>
      <c r="AA7418" s="31" t="str">
        <f t="shared" si="2080"/>
        <v>-</v>
      </c>
      <c r="AB7418" s="31">
        <f t="shared" si="2081"/>
        <v>46.78</v>
      </c>
    </row>
    <row r="7419" spans="1:28" x14ac:dyDescent="0.3">
      <c r="A7419" s="133">
        <v>43044.75</v>
      </c>
      <c r="B7419" s="152">
        <f t="shared" si="2082"/>
        <v>11</v>
      </c>
      <c r="C7419" s="152">
        <f t="shared" si="2083"/>
        <v>5</v>
      </c>
      <c r="D7419" s="152">
        <f t="shared" si="2084"/>
        <v>18</v>
      </c>
      <c r="E7419" s="38" t="str">
        <f t="shared" si="2085"/>
        <v>W</v>
      </c>
      <c r="F7419" s="134">
        <v>26.82</v>
      </c>
      <c r="G7419" s="38" t="str">
        <f t="shared" si="2086"/>
        <v>-</v>
      </c>
      <c r="H7419" s="38">
        <f t="shared" si="2087"/>
        <v>26.82</v>
      </c>
      <c r="K7419" s="133">
        <v>43409.75</v>
      </c>
      <c r="L7419" s="9">
        <f t="shared" si="2070"/>
        <v>11</v>
      </c>
      <c r="M7419" s="9">
        <f t="shared" si="2071"/>
        <v>5</v>
      </c>
      <c r="N7419" s="9">
        <f t="shared" si="2072"/>
        <v>18</v>
      </c>
      <c r="O7419" s="31" t="str">
        <f t="shared" si="2073"/>
        <v/>
      </c>
      <c r="P7419" s="134">
        <v>54.24</v>
      </c>
      <c r="Q7419" s="31" t="str">
        <f t="shared" si="2074"/>
        <v>-</v>
      </c>
      <c r="R7419" s="31">
        <f t="shared" si="2075"/>
        <v>54.24</v>
      </c>
      <c r="U7419" s="133">
        <v>43774.75</v>
      </c>
      <c r="V7419" s="9">
        <f t="shared" si="2076"/>
        <v>11</v>
      </c>
      <c r="W7419" s="9">
        <f t="shared" si="2077"/>
        <v>5</v>
      </c>
      <c r="X7419" s="9">
        <f t="shared" si="2078"/>
        <v>18</v>
      </c>
      <c r="Y7419" s="31" t="str">
        <f t="shared" si="2079"/>
        <v/>
      </c>
      <c r="Z7419" s="134">
        <v>43.39</v>
      </c>
      <c r="AA7419" s="31" t="str">
        <f t="shared" si="2080"/>
        <v>-</v>
      </c>
      <c r="AB7419" s="31">
        <f t="shared" si="2081"/>
        <v>43.39</v>
      </c>
    </row>
    <row r="7420" spans="1:28" x14ac:dyDescent="0.3">
      <c r="A7420" s="133">
        <v>43044.791666666664</v>
      </c>
      <c r="B7420" s="152">
        <f t="shared" si="2082"/>
        <v>11</v>
      </c>
      <c r="C7420" s="152">
        <f t="shared" si="2083"/>
        <v>5</v>
      </c>
      <c r="D7420" s="152">
        <f t="shared" si="2084"/>
        <v>19</v>
      </c>
      <c r="E7420" s="38" t="str">
        <f t="shared" si="2085"/>
        <v>W</v>
      </c>
      <c r="F7420" s="134">
        <v>26</v>
      </c>
      <c r="G7420" s="38" t="str">
        <f t="shared" si="2086"/>
        <v>-</v>
      </c>
      <c r="H7420" s="38">
        <f t="shared" si="2087"/>
        <v>26</v>
      </c>
      <c r="K7420" s="133">
        <v>43409.791666666664</v>
      </c>
      <c r="L7420" s="9">
        <f t="shared" si="2070"/>
        <v>11</v>
      </c>
      <c r="M7420" s="9">
        <f t="shared" si="2071"/>
        <v>5</v>
      </c>
      <c r="N7420" s="9">
        <f t="shared" si="2072"/>
        <v>19</v>
      </c>
      <c r="O7420" s="31" t="str">
        <f t="shared" si="2073"/>
        <v/>
      </c>
      <c r="P7420" s="134">
        <v>38.119999999999997</v>
      </c>
      <c r="Q7420" s="31" t="str">
        <f t="shared" si="2074"/>
        <v>-</v>
      </c>
      <c r="R7420" s="31">
        <f t="shared" si="2075"/>
        <v>38.119999999999997</v>
      </c>
      <c r="U7420" s="133">
        <v>43774.791666666664</v>
      </c>
      <c r="V7420" s="9">
        <f t="shared" si="2076"/>
        <v>11</v>
      </c>
      <c r="W7420" s="9">
        <f t="shared" si="2077"/>
        <v>5</v>
      </c>
      <c r="X7420" s="9">
        <f t="shared" si="2078"/>
        <v>19</v>
      </c>
      <c r="Y7420" s="31" t="str">
        <f t="shared" si="2079"/>
        <v/>
      </c>
      <c r="Z7420" s="134">
        <v>41.78</v>
      </c>
      <c r="AA7420" s="31" t="str">
        <f t="shared" si="2080"/>
        <v>-</v>
      </c>
      <c r="AB7420" s="31">
        <f t="shared" si="2081"/>
        <v>41.78</v>
      </c>
    </row>
    <row r="7421" spans="1:28" x14ac:dyDescent="0.3">
      <c r="A7421" s="133">
        <v>43044.833333333336</v>
      </c>
      <c r="B7421" s="152">
        <f t="shared" si="2082"/>
        <v>11</v>
      </c>
      <c r="C7421" s="152">
        <f t="shared" si="2083"/>
        <v>5</v>
      </c>
      <c r="D7421" s="152">
        <f t="shared" si="2084"/>
        <v>20</v>
      </c>
      <c r="E7421" s="38" t="str">
        <f t="shared" si="2085"/>
        <v>W</v>
      </c>
      <c r="F7421" s="134">
        <v>25.12</v>
      </c>
      <c r="G7421" s="38" t="str">
        <f t="shared" si="2086"/>
        <v>-</v>
      </c>
      <c r="H7421" s="38">
        <f t="shared" si="2087"/>
        <v>25.12</v>
      </c>
      <c r="K7421" s="133">
        <v>43409.833333333336</v>
      </c>
      <c r="L7421" s="9">
        <f t="shared" si="2070"/>
        <v>11</v>
      </c>
      <c r="M7421" s="9">
        <f t="shared" si="2071"/>
        <v>5</v>
      </c>
      <c r="N7421" s="9">
        <f t="shared" si="2072"/>
        <v>20</v>
      </c>
      <c r="O7421" s="31" t="str">
        <f t="shared" si="2073"/>
        <v/>
      </c>
      <c r="P7421" s="134">
        <v>35.409999999999997</v>
      </c>
      <c r="Q7421" s="31" t="str">
        <f t="shared" si="2074"/>
        <v>-</v>
      </c>
      <c r="R7421" s="31">
        <f t="shared" si="2075"/>
        <v>35.409999999999997</v>
      </c>
      <c r="U7421" s="133">
        <v>43774.833333333336</v>
      </c>
      <c r="V7421" s="9">
        <f t="shared" si="2076"/>
        <v>11</v>
      </c>
      <c r="W7421" s="9">
        <f t="shared" si="2077"/>
        <v>5</v>
      </c>
      <c r="X7421" s="9">
        <f t="shared" si="2078"/>
        <v>20</v>
      </c>
      <c r="Y7421" s="31" t="str">
        <f t="shared" si="2079"/>
        <v/>
      </c>
      <c r="Z7421" s="134">
        <v>40.159999999999997</v>
      </c>
      <c r="AA7421" s="31" t="str">
        <f t="shared" si="2080"/>
        <v>-</v>
      </c>
      <c r="AB7421" s="31">
        <f t="shared" si="2081"/>
        <v>40.159999999999997</v>
      </c>
    </row>
    <row r="7422" spans="1:28" x14ac:dyDescent="0.3">
      <c r="A7422" s="133">
        <v>43044.875</v>
      </c>
      <c r="B7422" s="152">
        <f t="shared" si="2082"/>
        <v>11</v>
      </c>
      <c r="C7422" s="152">
        <f t="shared" si="2083"/>
        <v>5</v>
      </c>
      <c r="D7422" s="152">
        <f t="shared" si="2084"/>
        <v>21</v>
      </c>
      <c r="E7422" s="38" t="str">
        <f t="shared" si="2085"/>
        <v>W</v>
      </c>
      <c r="F7422" s="134">
        <v>23.65</v>
      </c>
      <c r="G7422" s="38" t="str">
        <f t="shared" si="2086"/>
        <v>-</v>
      </c>
      <c r="H7422" s="38">
        <f t="shared" si="2087"/>
        <v>23.65</v>
      </c>
      <c r="K7422" s="133">
        <v>43409.875</v>
      </c>
      <c r="L7422" s="9">
        <f t="shared" si="2070"/>
        <v>11</v>
      </c>
      <c r="M7422" s="9">
        <f t="shared" si="2071"/>
        <v>5</v>
      </c>
      <c r="N7422" s="9">
        <f t="shared" si="2072"/>
        <v>21</v>
      </c>
      <c r="O7422" s="31" t="str">
        <f t="shared" si="2073"/>
        <v/>
      </c>
      <c r="P7422" s="134">
        <v>28.77</v>
      </c>
      <c r="Q7422" s="31" t="str">
        <f t="shared" si="2074"/>
        <v>-</v>
      </c>
      <c r="R7422" s="31">
        <f t="shared" si="2075"/>
        <v>28.77</v>
      </c>
      <c r="U7422" s="133">
        <v>43774.875</v>
      </c>
      <c r="V7422" s="9">
        <f t="shared" si="2076"/>
        <v>11</v>
      </c>
      <c r="W7422" s="9">
        <f t="shared" si="2077"/>
        <v>5</v>
      </c>
      <c r="X7422" s="9">
        <f t="shared" si="2078"/>
        <v>21</v>
      </c>
      <c r="Y7422" s="31" t="str">
        <f t="shared" si="2079"/>
        <v/>
      </c>
      <c r="Z7422" s="134">
        <v>39.299999999999997</v>
      </c>
      <c r="AA7422" s="31" t="str">
        <f t="shared" si="2080"/>
        <v>-</v>
      </c>
      <c r="AB7422" s="31">
        <f t="shared" si="2081"/>
        <v>39.299999999999997</v>
      </c>
    </row>
    <row r="7423" spans="1:28" x14ac:dyDescent="0.3">
      <c r="A7423" s="133">
        <v>43044.916666666664</v>
      </c>
      <c r="B7423" s="152">
        <f t="shared" si="2082"/>
        <v>11</v>
      </c>
      <c r="C7423" s="152">
        <f t="shared" si="2083"/>
        <v>5</v>
      </c>
      <c r="D7423" s="152">
        <f t="shared" si="2084"/>
        <v>22</v>
      </c>
      <c r="E7423" s="38" t="str">
        <f t="shared" si="2085"/>
        <v>W</v>
      </c>
      <c r="F7423" s="134">
        <v>22.01</v>
      </c>
      <c r="G7423" s="38" t="str">
        <f t="shared" si="2086"/>
        <v>-</v>
      </c>
      <c r="H7423" s="38">
        <f t="shared" si="2087"/>
        <v>22.01</v>
      </c>
      <c r="K7423" s="133">
        <v>43409.916666666664</v>
      </c>
      <c r="L7423" s="9">
        <f t="shared" si="2070"/>
        <v>11</v>
      </c>
      <c r="M7423" s="9">
        <f t="shared" si="2071"/>
        <v>5</v>
      </c>
      <c r="N7423" s="9">
        <f t="shared" si="2072"/>
        <v>22</v>
      </c>
      <c r="O7423" s="31" t="str">
        <f t="shared" si="2073"/>
        <v/>
      </c>
      <c r="P7423" s="134">
        <v>25.83</v>
      </c>
      <c r="Q7423" s="31" t="str">
        <f t="shared" si="2074"/>
        <v>-</v>
      </c>
      <c r="R7423" s="31">
        <f t="shared" si="2075"/>
        <v>25.83</v>
      </c>
      <c r="U7423" s="133">
        <v>43774.916666666664</v>
      </c>
      <c r="V7423" s="9">
        <f t="shared" si="2076"/>
        <v>11</v>
      </c>
      <c r="W7423" s="9">
        <f t="shared" si="2077"/>
        <v>5</v>
      </c>
      <c r="X7423" s="9">
        <f t="shared" si="2078"/>
        <v>22</v>
      </c>
      <c r="Y7423" s="31" t="str">
        <f t="shared" si="2079"/>
        <v/>
      </c>
      <c r="Z7423" s="134">
        <v>31.87</v>
      </c>
      <c r="AA7423" s="31" t="str">
        <f t="shared" si="2080"/>
        <v>-</v>
      </c>
      <c r="AB7423" s="31">
        <f t="shared" si="2081"/>
        <v>31.87</v>
      </c>
    </row>
    <row r="7424" spans="1:28" x14ac:dyDescent="0.3">
      <c r="A7424" s="133">
        <v>43044.958333333336</v>
      </c>
      <c r="B7424" s="152">
        <f t="shared" si="2082"/>
        <v>11</v>
      </c>
      <c r="C7424" s="152">
        <f t="shared" si="2083"/>
        <v>5</v>
      </c>
      <c r="D7424" s="152">
        <f t="shared" si="2084"/>
        <v>23</v>
      </c>
      <c r="E7424" s="38" t="str">
        <f t="shared" si="2085"/>
        <v>W</v>
      </c>
      <c r="F7424" s="134">
        <v>21.12</v>
      </c>
      <c r="G7424" s="38" t="str">
        <f t="shared" si="2086"/>
        <v>-</v>
      </c>
      <c r="H7424" s="38">
        <f t="shared" si="2087"/>
        <v>21.12</v>
      </c>
      <c r="K7424" s="133">
        <v>43409.958333333336</v>
      </c>
      <c r="L7424" s="9">
        <f t="shared" si="2070"/>
        <v>11</v>
      </c>
      <c r="M7424" s="9">
        <f t="shared" si="2071"/>
        <v>5</v>
      </c>
      <c r="N7424" s="9">
        <f t="shared" si="2072"/>
        <v>23</v>
      </c>
      <c r="O7424" s="31" t="str">
        <f t="shared" si="2073"/>
        <v/>
      </c>
      <c r="P7424" s="134">
        <v>24.49</v>
      </c>
      <c r="Q7424" s="31" t="str">
        <f t="shared" si="2074"/>
        <v>-</v>
      </c>
      <c r="R7424" s="31">
        <f t="shared" si="2075"/>
        <v>24.49</v>
      </c>
      <c r="U7424" s="133">
        <v>43774.958333333336</v>
      </c>
      <c r="V7424" s="9">
        <f t="shared" si="2076"/>
        <v>11</v>
      </c>
      <c r="W7424" s="9">
        <f t="shared" si="2077"/>
        <v>5</v>
      </c>
      <c r="X7424" s="9">
        <f t="shared" si="2078"/>
        <v>23</v>
      </c>
      <c r="Y7424" s="31" t="str">
        <f t="shared" si="2079"/>
        <v/>
      </c>
      <c r="Z7424" s="134">
        <v>27.85</v>
      </c>
      <c r="AA7424" s="31" t="str">
        <f t="shared" si="2080"/>
        <v>-</v>
      </c>
      <c r="AB7424" s="31">
        <f t="shared" si="2081"/>
        <v>27.85</v>
      </c>
    </row>
    <row r="7425" spans="1:28" x14ac:dyDescent="0.3">
      <c r="A7425" s="133">
        <v>43045</v>
      </c>
      <c r="B7425" s="152">
        <f t="shared" si="2082"/>
        <v>11</v>
      </c>
      <c r="C7425" s="152">
        <f t="shared" si="2083"/>
        <v>6</v>
      </c>
      <c r="D7425" s="152">
        <f t="shared" si="2084"/>
        <v>0</v>
      </c>
      <c r="E7425" s="38" t="str">
        <f t="shared" si="2085"/>
        <v/>
      </c>
      <c r="F7425" s="134">
        <v>19.350000000000001</v>
      </c>
      <c r="G7425" s="38" t="str">
        <f t="shared" si="2086"/>
        <v>-</v>
      </c>
      <c r="H7425" s="38">
        <f t="shared" si="2087"/>
        <v>19.350000000000001</v>
      </c>
      <c r="K7425" s="133">
        <v>43410</v>
      </c>
      <c r="L7425" s="9">
        <f t="shared" si="2070"/>
        <v>11</v>
      </c>
      <c r="M7425" s="9">
        <f t="shared" si="2071"/>
        <v>6</v>
      </c>
      <c r="N7425" s="9">
        <f t="shared" si="2072"/>
        <v>0</v>
      </c>
      <c r="O7425" s="31" t="str">
        <f t="shared" si="2073"/>
        <v/>
      </c>
      <c r="P7425" s="134">
        <v>25.69</v>
      </c>
      <c r="Q7425" s="31" t="str">
        <f t="shared" si="2074"/>
        <v>-</v>
      </c>
      <c r="R7425" s="31">
        <f t="shared" si="2075"/>
        <v>25.69</v>
      </c>
      <c r="U7425" s="133">
        <v>43775</v>
      </c>
      <c r="V7425" s="9">
        <f t="shared" si="2076"/>
        <v>11</v>
      </c>
      <c r="W7425" s="9">
        <f t="shared" si="2077"/>
        <v>6</v>
      </c>
      <c r="X7425" s="9">
        <f t="shared" si="2078"/>
        <v>0</v>
      </c>
      <c r="Y7425" s="31" t="str">
        <f t="shared" si="2079"/>
        <v/>
      </c>
      <c r="Z7425" s="134">
        <v>27.19</v>
      </c>
      <c r="AA7425" s="31" t="str">
        <f t="shared" si="2080"/>
        <v>-</v>
      </c>
      <c r="AB7425" s="31">
        <f t="shared" si="2081"/>
        <v>27.19</v>
      </c>
    </row>
    <row r="7426" spans="1:28" x14ac:dyDescent="0.3">
      <c r="A7426" s="133">
        <v>43045.041666666664</v>
      </c>
      <c r="B7426" s="152">
        <f t="shared" si="2082"/>
        <v>11</v>
      </c>
      <c r="C7426" s="152">
        <f t="shared" si="2083"/>
        <v>6</v>
      </c>
      <c r="D7426" s="152">
        <f t="shared" si="2084"/>
        <v>1</v>
      </c>
      <c r="E7426" s="38" t="str">
        <f t="shared" si="2085"/>
        <v/>
      </c>
      <c r="F7426" s="134">
        <v>19.239999999999998</v>
      </c>
      <c r="G7426" s="38" t="str">
        <f t="shared" si="2086"/>
        <v>-</v>
      </c>
      <c r="H7426" s="38">
        <f t="shared" si="2087"/>
        <v>19.239999999999998</v>
      </c>
      <c r="K7426" s="133">
        <v>43410.041666666664</v>
      </c>
      <c r="L7426" s="9">
        <f t="shared" si="2070"/>
        <v>11</v>
      </c>
      <c r="M7426" s="9">
        <f t="shared" si="2071"/>
        <v>6</v>
      </c>
      <c r="N7426" s="9">
        <f t="shared" si="2072"/>
        <v>1</v>
      </c>
      <c r="O7426" s="31" t="str">
        <f t="shared" si="2073"/>
        <v/>
      </c>
      <c r="P7426" s="134">
        <v>24.58</v>
      </c>
      <c r="Q7426" s="31" t="str">
        <f t="shared" si="2074"/>
        <v>-</v>
      </c>
      <c r="R7426" s="31">
        <f t="shared" si="2075"/>
        <v>24.58</v>
      </c>
      <c r="U7426" s="133">
        <v>43775.041666666664</v>
      </c>
      <c r="V7426" s="9">
        <f t="shared" si="2076"/>
        <v>11</v>
      </c>
      <c r="W7426" s="9">
        <f t="shared" si="2077"/>
        <v>6</v>
      </c>
      <c r="X7426" s="9">
        <f t="shared" si="2078"/>
        <v>1</v>
      </c>
      <c r="Y7426" s="31" t="str">
        <f t="shared" si="2079"/>
        <v/>
      </c>
      <c r="Z7426" s="134">
        <v>26.94</v>
      </c>
      <c r="AA7426" s="31" t="str">
        <f t="shared" si="2080"/>
        <v>-</v>
      </c>
      <c r="AB7426" s="31">
        <f t="shared" si="2081"/>
        <v>26.94</v>
      </c>
    </row>
    <row r="7427" spans="1:28" x14ac:dyDescent="0.3">
      <c r="A7427" s="133">
        <v>43045.083333333336</v>
      </c>
      <c r="B7427" s="152">
        <f t="shared" si="2082"/>
        <v>11</v>
      </c>
      <c r="C7427" s="152">
        <f t="shared" si="2083"/>
        <v>6</v>
      </c>
      <c r="D7427" s="152">
        <f t="shared" si="2084"/>
        <v>2</v>
      </c>
      <c r="E7427" s="38" t="str">
        <f t="shared" si="2085"/>
        <v/>
      </c>
      <c r="F7427" s="134">
        <v>18.559999999999999</v>
      </c>
      <c r="G7427" s="38" t="str">
        <f t="shared" si="2086"/>
        <v>-</v>
      </c>
      <c r="H7427" s="38">
        <f t="shared" si="2087"/>
        <v>18.559999999999999</v>
      </c>
      <c r="K7427" s="133">
        <v>43410.083333333336</v>
      </c>
      <c r="L7427" s="9">
        <f t="shared" si="2070"/>
        <v>11</v>
      </c>
      <c r="M7427" s="9">
        <f t="shared" si="2071"/>
        <v>6</v>
      </c>
      <c r="N7427" s="9">
        <f t="shared" si="2072"/>
        <v>2</v>
      </c>
      <c r="O7427" s="31" t="str">
        <f t="shared" si="2073"/>
        <v/>
      </c>
      <c r="P7427" s="134">
        <v>23.24</v>
      </c>
      <c r="Q7427" s="31" t="str">
        <f t="shared" si="2074"/>
        <v>-</v>
      </c>
      <c r="R7427" s="31">
        <f t="shared" si="2075"/>
        <v>23.24</v>
      </c>
      <c r="U7427" s="133">
        <v>43775.083333333336</v>
      </c>
      <c r="V7427" s="9">
        <f t="shared" si="2076"/>
        <v>11</v>
      </c>
      <c r="W7427" s="9">
        <f t="shared" si="2077"/>
        <v>6</v>
      </c>
      <c r="X7427" s="9">
        <f t="shared" si="2078"/>
        <v>2</v>
      </c>
      <c r="Y7427" s="31" t="str">
        <f t="shared" si="2079"/>
        <v/>
      </c>
      <c r="Z7427" s="134">
        <v>26.31</v>
      </c>
      <c r="AA7427" s="31" t="str">
        <f t="shared" si="2080"/>
        <v>-</v>
      </c>
      <c r="AB7427" s="31">
        <f t="shared" si="2081"/>
        <v>26.31</v>
      </c>
    </row>
    <row r="7428" spans="1:28" x14ac:dyDescent="0.3">
      <c r="A7428" s="133">
        <v>43045.125</v>
      </c>
      <c r="B7428" s="152">
        <f t="shared" si="2082"/>
        <v>11</v>
      </c>
      <c r="C7428" s="152">
        <f t="shared" si="2083"/>
        <v>6</v>
      </c>
      <c r="D7428" s="152">
        <f t="shared" si="2084"/>
        <v>3</v>
      </c>
      <c r="E7428" s="38" t="str">
        <f t="shared" si="2085"/>
        <v/>
      </c>
      <c r="F7428" s="134">
        <v>18.53</v>
      </c>
      <c r="G7428" s="38" t="str">
        <f t="shared" si="2086"/>
        <v>-</v>
      </c>
      <c r="H7428" s="38">
        <f t="shared" si="2087"/>
        <v>18.53</v>
      </c>
      <c r="K7428" s="133">
        <v>43410.125</v>
      </c>
      <c r="L7428" s="9">
        <f t="shared" si="2070"/>
        <v>11</v>
      </c>
      <c r="M7428" s="9">
        <f t="shared" si="2071"/>
        <v>6</v>
      </c>
      <c r="N7428" s="9">
        <f t="shared" si="2072"/>
        <v>3</v>
      </c>
      <c r="O7428" s="31" t="str">
        <f t="shared" si="2073"/>
        <v/>
      </c>
      <c r="P7428" s="134">
        <v>22.78</v>
      </c>
      <c r="Q7428" s="31" t="str">
        <f t="shared" si="2074"/>
        <v>-</v>
      </c>
      <c r="R7428" s="31">
        <f t="shared" si="2075"/>
        <v>22.78</v>
      </c>
      <c r="U7428" s="133">
        <v>43775.125</v>
      </c>
      <c r="V7428" s="9">
        <f t="shared" si="2076"/>
        <v>11</v>
      </c>
      <c r="W7428" s="9">
        <f t="shared" si="2077"/>
        <v>6</v>
      </c>
      <c r="X7428" s="9">
        <f t="shared" si="2078"/>
        <v>3</v>
      </c>
      <c r="Y7428" s="31" t="str">
        <f t="shared" si="2079"/>
        <v/>
      </c>
      <c r="Z7428" s="134">
        <v>26.87</v>
      </c>
      <c r="AA7428" s="31" t="str">
        <f t="shared" si="2080"/>
        <v>-</v>
      </c>
      <c r="AB7428" s="31">
        <f t="shared" si="2081"/>
        <v>26.87</v>
      </c>
    </row>
    <row r="7429" spans="1:28" x14ac:dyDescent="0.3">
      <c r="A7429" s="133">
        <v>43045.166666666664</v>
      </c>
      <c r="B7429" s="152">
        <f t="shared" si="2082"/>
        <v>11</v>
      </c>
      <c r="C7429" s="152">
        <f t="shared" si="2083"/>
        <v>6</v>
      </c>
      <c r="D7429" s="152">
        <f t="shared" si="2084"/>
        <v>4</v>
      </c>
      <c r="E7429" s="38" t="str">
        <f t="shared" si="2085"/>
        <v/>
      </c>
      <c r="F7429" s="134">
        <v>19.37</v>
      </c>
      <c r="G7429" s="38" t="str">
        <f t="shared" si="2086"/>
        <v>-</v>
      </c>
      <c r="H7429" s="38">
        <f t="shared" si="2087"/>
        <v>19.37</v>
      </c>
      <c r="K7429" s="133">
        <v>43410.166666666664</v>
      </c>
      <c r="L7429" s="9">
        <f t="shared" si="2070"/>
        <v>11</v>
      </c>
      <c r="M7429" s="9">
        <f t="shared" si="2071"/>
        <v>6</v>
      </c>
      <c r="N7429" s="9">
        <f t="shared" si="2072"/>
        <v>4</v>
      </c>
      <c r="O7429" s="31" t="str">
        <f t="shared" si="2073"/>
        <v/>
      </c>
      <c r="P7429" s="134">
        <v>24.03</v>
      </c>
      <c r="Q7429" s="31" t="str">
        <f t="shared" si="2074"/>
        <v>-</v>
      </c>
      <c r="R7429" s="31">
        <f t="shared" si="2075"/>
        <v>24.03</v>
      </c>
      <c r="U7429" s="133">
        <v>43775.166666666664</v>
      </c>
      <c r="V7429" s="9">
        <f t="shared" si="2076"/>
        <v>11</v>
      </c>
      <c r="W7429" s="9">
        <f t="shared" si="2077"/>
        <v>6</v>
      </c>
      <c r="X7429" s="9">
        <f t="shared" si="2078"/>
        <v>4</v>
      </c>
      <c r="Y7429" s="31" t="str">
        <f t="shared" si="2079"/>
        <v/>
      </c>
      <c r="Z7429" s="134">
        <v>29.56</v>
      </c>
      <c r="AA7429" s="31" t="str">
        <f t="shared" si="2080"/>
        <v>-</v>
      </c>
      <c r="AB7429" s="31">
        <f t="shared" si="2081"/>
        <v>29.56</v>
      </c>
    </row>
    <row r="7430" spans="1:28" x14ac:dyDescent="0.3">
      <c r="A7430" s="133">
        <v>43045.208333333336</v>
      </c>
      <c r="B7430" s="152">
        <f t="shared" si="2082"/>
        <v>11</v>
      </c>
      <c r="C7430" s="152">
        <f t="shared" si="2083"/>
        <v>6</v>
      </c>
      <c r="D7430" s="152">
        <f t="shared" si="2084"/>
        <v>5</v>
      </c>
      <c r="E7430" s="38" t="str">
        <f t="shared" si="2085"/>
        <v/>
      </c>
      <c r="F7430" s="134">
        <v>22.26</v>
      </c>
      <c r="G7430" s="38" t="str">
        <f t="shared" si="2086"/>
        <v>-</v>
      </c>
      <c r="H7430" s="38">
        <f t="shared" si="2087"/>
        <v>22.26</v>
      </c>
      <c r="K7430" s="133">
        <v>43410.208333333336</v>
      </c>
      <c r="L7430" s="9">
        <f t="shared" si="2070"/>
        <v>11</v>
      </c>
      <c r="M7430" s="9">
        <f t="shared" si="2071"/>
        <v>6</v>
      </c>
      <c r="N7430" s="9">
        <f t="shared" si="2072"/>
        <v>5</v>
      </c>
      <c r="O7430" s="31" t="str">
        <f t="shared" si="2073"/>
        <v/>
      </c>
      <c r="P7430" s="134">
        <v>26.5</v>
      </c>
      <c r="Q7430" s="31" t="str">
        <f t="shared" si="2074"/>
        <v>-</v>
      </c>
      <c r="R7430" s="31">
        <f t="shared" si="2075"/>
        <v>26.5</v>
      </c>
      <c r="U7430" s="133">
        <v>43775.208333333336</v>
      </c>
      <c r="V7430" s="9">
        <f t="shared" si="2076"/>
        <v>11</v>
      </c>
      <c r="W7430" s="9">
        <f t="shared" si="2077"/>
        <v>6</v>
      </c>
      <c r="X7430" s="9">
        <f t="shared" si="2078"/>
        <v>5</v>
      </c>
      <c r="Y7430" s="31" t="str">
        <f t="shared" si="2079"/>
        <v/>
      </c>
      <c r="Z7430" s="134">
        <v>32.6</v>
      </c>
      <c r="AA7430" s="31" t="str">
        <f t="shared" si="2080"/>
        <v>-</v>
      </c>
      <c r="AB7430" s="31">
        <f t="shared" si="2081"/>
        <v>32.6</v>
      </c>
    </row>
    <row r="7431" spans="1:28" x14ac:dyDescent="0.3">
      <c r="A7431" s="133">
        <v>43045.25</v>
      </c>
      <c r="B7431" s="152">
        <f t="shared" si="2082"/>
        <v>11</v>
      </c>
      <c r="C7431" s="152">
        <f t="shared" si="2083"/>
        <v>6</v>
      </c>
      <c r="D7431" s="152">
        <f t="shared" si="2084"/>
        <v>6</v>
      </c>
      <c r="E7431" s="38" t="str">
        <f t="shared" si="2085"/>
        <v/>
      </c>
      <c r="F7431" s="134">
        <v>27.43</v>
      </c>
      <c r="G7431" s="38" t="str">
        <f t="shared" si="2086"/>
        <v>-</v>
      </c>
      <c r="H7431" s="38">
        <f t="shared" si="2087"/>
        <v>27.43</v>
      </c>
      <c r="K7431" s="133">
        <v>43410.25</v>
      </c>
      <c r="L7431" s="9">
        <f t="shared" si="2070"/>
        <v>11</v>
      </c>
      <c r="M7431" s="9">
        <f t="shared" si="2071"/>
        <v>6</v>
      </c>
      <c r="N7431" s="9">
        <f t="shared" si="2072"/>
        <v>6</v>
      </c>
      <c r="O7431" s="31" t="str">
        <f t="shared" si="2073"/>
        <v/>
      </c>
      <c r="P7431" s="134">
        <v>35.229999999999997</v>
      </c>
      <c r="Q7431" s="31" t="str">
        <f t="shared" si="2074"/>
        <v>-</v>
      </c>
      <c r="R7431" s="31">
        <f t="shared" si="2075"/>
        <v>35.229999999999997</v>
      </c>
      <c r="U7431" s="133">
        <v>43775.25</v>
      </c>
      <c r="V7431" s="9">
        <f t="shared" si="2076"/>
        <v>11</v>
      </c>
      <c r="W7431" s="9">
        <f t="shared" si="2077"/>
        <v>6</v>
      </c>
      <c r="X7431" s="9">
        <f t="shared" si="2078"/>
        <v>6</v>
      </c>
      <c r="Y7431" s="31" t="str">
        <f t="shared" si="2079"/>
        <v/>
      </c>
      <c r="Z7431" s="134">
        <v>45.48</v>
      </c>
      <c r="AA7431" s="31" t="str">
        <f t="shared" si="2080"/>
        <v>-</v>
      </c>
      <c r="AB7431" s="31">
        <f t="shared" si="2081"/>
        <v>45.48</v>
      </c>
    </row>
    <row r="7432" spans="1:28" x14ac:dyDescent="0.3">
      <c r="A7432" s="133">
        <v>43045.291666666664</v>
      </c>
      <c r="B7432" s="152">
        <f t="shared" si="2082"/>
        <v>11</v>
      </c>
      <c r="C7432" s="152">
        <f t="shared" si="2083"/>
        <v>6</v>
      </c>
      <c r="D7432" s="152">
        <f t="shared" si="2084"/>
        <v>7</v>
      </c>
      <c r="E7432" s="38" t="str">
        <f t="shared" si="2085"/>
        <v/>
      </c>
      <c r="F7432" s="134">
        <v>29.13</v>
      </c>
      <c r="G7432" s="38" t="str">
        <f t="shared" si="2086"/>
        <v>-</v>
      </c>
      <c r="H7432" s="38">
        <f t="shared" si="2087"/>
        <v>29.13</v>
      </c>
      <c r="K7432" s="133">
        <v>43410.291666666664</v>
      </c>
      <c r="L7432" s="9">
        <f t="shared" si="2070"/>
        <v>11</v>
      </c>
      <c r="M7432" s="9">
        <f t="shared" si="2071"/>
        <v>6</v>
      </c>
      <c r="N7432" s="9">
        <f t="shared" si="2072"/>
        <v>7</v>
      </c>
      <c r="O7432" s="31" t="str">
        <f t="shared" si="2073"/>
        <v/>
      </c>
      <c r="P7432" s="134">
        <v>32.86</v>
      </c>
      <c r="Q7432" s="31" t="str">
        <f t="shared" si="2074"/>
        <v>-</v>
      </c>
      <c r="R7432" s="31">
        <f t="shared" si="2075"/>
        <v>32.86</v>
      </c>
      <c r="U7432" s="133">
        <v>43775.291666666664</v>
      </c>
      <c r="V7432" s="9">
        <f t="shared" si="2076"/>
        <v>11</v>
      </c>
      <c r="W7432" s="9">
        <f t="shared" si="2077"/>
        <v>6</v>
      </c>
      <c r="X7432" s="9">
        <f t="shared" si="2078"/>
        <v>7</v>
      </c>
      <c r="Y7432" s="31" t="str">
        <f t="shared" si="2079"/>
        <v/>
      </c>
      <c r="Z7432" s="134">
        <v>45.73</v>
      </c>
      <c r="AA7432" s="31" t="str">
        <f t="shared" si="2080"/>
        <v>-</v>
      </c>
      <c r="AB7432" s="31">
        <f t="shared" si="2081"/>
        <v>45.73</v>
      </c>
    </row>
    <row r="7433" spans="1:28" x14ac:dyDescent="0.3">
      <c r="A7433" s="133">
        <v>43045.333333333336</v>
      </c>
      <c r="B7433" s="152">
        <f t="shared" si="2082"/>
        <v>11</v>
      </c>
      <c r="C7433" s="152">
        <f t="shared" si="2083"/>
        <v>6</v>
      </c>
      <c r="D7433" s="152">
        <f t="shared" si="2084"/>
        <v>8</v>
      </c>
      <c r="E7433" s="38" t="str">
        <f t="shared" si="2085"/>
        <v/>
      </c>
      <c r="F7433" s="134">
        <v>30.36</v>
      </c>
      <c r="G7433" s="38">
        <f t="shared" si="2086"/>
        <v>30.36</v>
      </c>
      <c r="H7433" s="38" t="str">
        <f t="shared" si="2087"/>
        <v>-</v>
      </c>
      <c r="K7433" s="133">
        <v>43410.333333333336</v>
      </c>
      <c r="L7433" s="9">
        <f t="shared" ref="L7433:L7496" si="2088">MONTH(K7433)</f>
        <v>11</v>
      </c>
      <c r="M7433" s="9">
        <f t="shared" ref="M7433:M7496" si="2089">DAY(K7433)</f>
        <v>6</v>
      </c>
      <c r="N7433" s="9">
        <f t="shared" ref="N7433:N7496" si="2090">HOUR(K7433)</f>
        <v>8</v>
      </c>
      <c r="O7433" s="31" t="str">
        <f t="shared" ref="O7433:O7496" si="2091">IF(WEEKDAY(K7433,2)&gt;5,"W","")</f>
        <v/>
      </c>
      <c r="P7433" s="134">
        <v>32.39</v>
      </c>
      <c r="Q7433" s="31">
        <f t="shared" ref="Q7433:Q7496" si="2092">IF(AND($L7433&gt;=$L$5,$L7433&lt;=$M$5),IF($O7433&lt;&gt;"W",IF(AND($N7433&gt;=$N$5,$N7433&lt;$P$5),$P7433,"-"),"-"),"-")</f>
        <v>32.39</v>
      </c>
      <c r="R7433" s="31" t="str">
        <f t="shared" ref="R7433:R7496" si="2093">IF(Q7433="-",P7433,"-")</f>
        <v>-</v>
      </c>
      <c r="U7433" s="133">
        <v>43775.333333333336</v>
      </c>
      <c r="V7433" s="9">
        <f t="shared" ref="V7433:V7496" si="2094">MONTH(U7433)</f>
        <v>11</v>
      </c>
      <c r="W7433" s="9">
        <f t="shared" ref="W7433:W7496" si="2095">DAY(U7433)</f>
        <v>6</v>
      </c>
      <c r="X7433" s="9">
        <f t="shared" ref="X7433:X7496" si="2096">HOUR(U7433)</f>
        <v>8</v>
      </c>
      <c r="Y7433" s="31" t="str">
        <f t="shared" ref="Y7433:Y7496" si="2097">IF(WEEKDAY(U7433,2)&gt;5,"W","")</f>
        <v/>
      </c>
      <c r="Z7433" s="134">
        <v>38.93</v>
      </c>
      <c r="AA7433" s="31">
        <f t="shared" ref="AA7433:AA7496" si="2098">IF(AND($V7433&gt;=$V$5,$V7433&lt;=$W$5),IF($Y7433&lt;&gt;"W",IF(AND($X7433&gt;=$X$5,$X7433&lt;$Z$5),$Z7433,"-"),"-"),"-")</f>
        <v>38.93</v>
      </c>
      <c r="AB7433" s="31" t="str">
        <f t="shared" ref="AB7433:AB7496" si="2099">IF(AA7433="-",Z7433,"-")</f>
        <v>-</v>
      </c>
    </row>
    <row r="7434" spans="1:28" x14ac:dyDescent="0.3">
      <c r="A7434" s="133">
        <v>43045.375</v>
      </c>
      <c r="B7434" s="152">
        <f t="shared" ref="B7434:B7497" si="2100">MONTH(A7434)</f>
        <v>11</v>
      </c>
      <c r="C7434" s="152">
        <f t="shared" ref="C7434:C7497" si="2101">DAY(A7434)</f>
        <v>6</v>
      </c>
      <c r="D7434" s="152">
        <f t="shared" ref="D7434:D7497" si="2102">HOUR(A7434)</f>
        <v>9</v>
      </c>
      <c r="E7434" s="38" t="str">
        <f t="shared" ref="E7434:E7497" si="2103">IF(WEEKDAY(A7434,2)&gt;5,"W","")</f>
        <v/>
      </c>
      <c r="F7434" s="134">
        <v>32.549999999999997</v>
      </c>
      <c r="G7434" s="38">
        <f t="shared" ref="G7434:G7497" si="2104">IF(AND($B7434&gt;=$B$5,$B7434&lt;=$C$5),IF($E7434&lt;&gt;"W",IF(AND($D7434&gt;=$D$5,$D7434&lt;$F$5),$F7434,"-"),"-"),"-")</f>
        <v>32.549999999999997</v>
      </c>
      <c r="H7434" s="38" t="str">
        <f t="shared" ref="H7434:H7497" si="2105">IF(G7434="-",F7434,"-")</f>
        <v>-</v>
      </c>
      <c r="K7434" s="133">
        <v>43410.375</v>
      </c>
      <c r="L7434" s="9">
        <f t="shared" si="2088"/>
        <v>11</v>
      </c>
      <c r="M7434" s="9">
        <f t="shared" si="2089"/>
        <v>6</v>
      </c>
      <c r="N7434" s="9">
        <f t="shared" si="2090"/>
        <v>9</v>
      </c>
      <c r="O7434" s="31" t="str">
        <f t="shared" si="2091"/>
        <v/>
      </c>
      <c r="P7434" s="134">
        <v>33.99</v>
      </c>
      <c r="Q7434" s="31">
        <f t="shared" si="2092"/>
        <v>33.99</v>
      </c>
      <c r="R7434" s="31" t="str">
        <f t="shared" si="2093"/>
        <v>-</v>
      </c>
      <c r="U7434" s="133">
        <v>43775.375</v>
      </c>
      <c r="V7434" s="9">
        <f t="shared" si="2094"/>
        <v>11</v>
      </c>
      <c r="W7434" s="9">
        <f t="shared" si="2095"/>
        <v>6</v>
      </c>
      <c r="X7434" s="9">
        <f t="shared" si="2096"/>
        <v>9</v>
      </c>
      <c r="Y7434" s="31" t="str">
        <f t="shared" si="2097"/>
        <v/>
      </c>
      <c r="Z7434" s="134">
        <v>35.68</v>
      </c>
      <c r="AA7434" s="31">
        <f t="shared" si="2098"/>
        <v>35.68</v>
      </c>
      <c r="AB7434" s="31" t="str">
        <f t="shared" si="2099"/>
        <v>-</v>
      </c>
    </row>
    <row r="7435" spans="1:28" x14ac:dyDescent="0.3">
      <c r="A7435" s="133">
        <v>43045.416666666664</v>
      </c>
      <c r="B7435" s="152">
        <f t="shared" si="2100"/>
        <v>11</v>
      </c>
      <c r="C7435" s="152">
        <f t="shared" si="2101"/>
        <v>6</v>
      </c>
      <c r="D7435" s="152">
        <f t="shared" si="2102"/>
        <v>10</v>
      </c>
      <c r="E7435" s="38" t="str">
        <f t="shared" si="2103"/>
        <v/>
      </c>
      <c r="F7435" s="134">
        <v>32.549999999999997</v>
      </c>
      <c r="G7435" s="38">
        <f t="shared" si="2104"/>
        <v>32.549999999999997</v>
      </c>
      <c r="H7435" s="38" t="str">
        <f t="shared" si="2105"/>
        <v>-</v>
      </c>
      <c r="K7435" s="133">
        <v>43410.416666666664</v>
      </c>
      <c r="L7435" s="9">
        <f t="shared" si="2088"/>
        <v>11</v>
      </c>
      <c r="M7435" s="9">
        <f t="shared" si="2089"/>
        <v>6</v>
      </c>
      <c r="N7435" s="9">
        <f t="shared" si="2090"/>
        <v>10</v>
      </c>
      <c r="O7435" s="31" t="str">
        <f t="shared" si="2091"/>
        <v/>
      </c>
      <c r="P7435" s="134">
        <v>35.130000000000003</v>
      </c>
      <c r="Q7435" s="31">
        <f t="shared" si="2092"/>
        <v>35.130000000000003</v>
      </c>
      <c r="R7435" s="31" t="str">
        <f t="shared" si="2093"/>
        <v>-</v>
      </c>
      <c r="U7435" s="133">
        <v>43775.416666666664</v>
      </c>
      <c r="V7435" s="9">
        <f t="shared" si="2094"/>
        <v>11</v>
      </c>
      <c r="W7435" s="9">
        <f t="shared" si="2095"/>
        <v>6</v>
      </c>
      <c r="X7435" s="9">
        <f t="shared" si="2096"/>
        <v>10</v>
      </c>
      <c r="Y7435" s="31" t="str">
        <f t="shared" si="2097"/>
        <v/>
      </c>
      <c r="Z7435" s="134">
        <v>33.32</v>
      </c>
      <c r="AA7435" s="31">
        <f t="shared" si="2098"/>
        <v>33.32</v>
      </c>
      <c r="AB7435" s="31" t="str">
        <f t="shared" si="2099"/>
        <v>-</v>
      </c>
    </row>
    <row r="7436" spans="1:28" x14ac:dyDescent="0.3">
      <c r="A7436" s="133">
        <v>43045.458333333336</v>
      </c>
      <c r="B7436" s="152">
        <f t="shared" si="2100"/>
        <v>11</v>
      </c>
      <c r="C7436" s="152">
        <f t="shared" si="2101"/>
        <v>6</v>
      </c>
      <c r="D7436" s="152">
        <f t="shared" si="2102"/>
        <v>11</v>
      </c>
      <c r="E7436" s="38" t="str">
        <f t="shared" si="2103"/>
        <v/>
      </c>
      <c r="F7436" s="134">
        <v>33.36</v>
      </c>
      <c r="G7436" s="38">
        <f t="shared" si="2104"/>
        <v>33.36</v>
      </c>
      <c r="H7436" s="38" t="str">
        <f t="shared" si="2105"/>
        <v>-</v>
      </c>
      <c r="K7436" s="133">
        <v>43410.458333333336</v>
      </c>
      <c r="L7436" s="9">
        <f t="shared" si="2088"/>
        <v>11</v>
      </c>
      <c r="M7436" s="9">
        <f t="shared" si="2089"/>
        <v>6</v>
      </c>
      <c r="N7436" s="9">
        <f t="shared" si="2090"/>
        <v>11</v>
      </c>
      <c r="O7436" s="31" t="str">
        <f t="shared" si="2091"/>
        <v/>
      </c>
      <c r="P7436" s="134">
        <v>34.39</v>
      </c>
      <c r="Q7436" s="31">
        <f t="shared" si="2092"/>
        <v>34.39</v>
      </c>
      <c r="R7436" s="31" t="str">
        <f t="shared" si="2093"/>
        <v>-</v>
      </c>
      <c r="U7436" s="133">
        <v>43775.458333333336</v>
      </c>
      <c r="V7436" s="9">
        <f t="shared" si="2094"/>
        <v>11</v>
      </c>
      <c r="W7436" s="9">
        <f t="shared" si="2095"/>
        <v>6</v>
      </c>
      <c r="X7436" s="9">
        <f t="shared" si="2096"/>
        <v>11</v>
      </c>
      <c r="Y7436" s="31" t="str">
        <f t="shared" si="2097"/>
        <v/>
      </c>
      <c r="Z7436" s="134">
        <v>31.71</v>
      </c>
      <c r="AA7436" s="31">
        <f t="shared" si="2098"/>
        <v>31.71</v>
      </c>
      <c r="AB7436" s="31" t="str">
        <f t="shared" si="2099"/>
        <v>-</v>
      </c>
    </row>
    <row r="7437" spans="1:28" x14ac:dyDescent="0.3">
      <c r="A7437" s="133">
        <v>43045.5</v>
      </c>
      <c r="B7437" s="152">
        <f t="shared" si="2100"/>
        <v>11</v>
      </c>
      <c r="C7437" s="152">
        <f t="shared" si="2101"/>
        <v>6</v>
      </c>
      <c r="D7437" s="152">
        <f t="shared" si="2102"/>
        <v>12</v>
      </c>
      <c r="E7437" s="38" t="str">
        <f t="shared" si="2103"/>
        <v/>
      </c>
      <c r="F7437" s="134">
        <v>32.29</v>
      </c>
      <c r="G7437" s="38">
        <f t="shared" si="2104"/>
        <v>32.29</v>
      </c>
      <c r="H7437" s="38" t="str">
        <f t="shared" si="2105"/>
        <v>-</v>
      </c>
      <c r="K7437" s="133">
        <v>43410.5</v>
      </c>
      <c r="L7437" s="9">
        <f t="shared" si="2088"/>
        <v>11</v>
      </c>
      <c r="M7437" s="9">
        <f t="shared" si="2089"/>
        <v>6</v>
      </c>
      <c r="N7437" s="9">
        <f t="shared" si="2090"/>
        <v>12</v>
      </c>
      <c r="O7437" s="31" t="str">
        <f t="shared" si="2091"/>
        <v/>
      </c>
      <c r="P7437" s="134">
        <v>34.07</v>
      </c>
      <c r="Q7437" s="31">
        <f t="shared" si="2092"/>
        <v>34.07</v>
      </c>
      <c r="R7437" s="31" t="str">
        <f t="shared" si="2093"/>
        <v>-</v>
      </c>
      <c r="U7437" s="133">
        <v>43775.5</v>
      </c>
      <c r="V7437" s="9">
        <f t="shared" si="2094"/>
        <v>11</v>
      </c>
      <c r="W7437" s="9">
        <f t="shared" si="2095"/>
        <v>6</v>
      </c>
      <c r="X7437" s="9">
        <f t="shared" si="2096"/>
        <v>12</v>
      </c>
      <c r="Y7437" s="31" t="str">
        <f t="shared" si="2097"/>
        <v/>
      </c>
      <c r="Z7437" s="134">
        <v>29.78</v>
      </c>
      <c r="AA7437" s="31">
        <f t="shared" si="2098"/>
        <v>29.78</v>
      </c>
      <c r="AB7437" s="31" t="str">
        <f t="shared" si="2099"/>
        <v>-</v>
      </c>
    </row>
    <row r="7438" spans="1:28" x14ac:dyDescent="0.3">
      <c r="A7438" s="133">
        <v>43045.541666666664</v>
      </c>
      <c r="B7438" s="152">
        <f t="shared" si="2100"/>
        <v>11</v>
      </c>
      <c r="C7438" s="152">
        <f t="shared" si="2101"/>
        <v>6</v>
      </c>
      <c r="D7438" s="152">
        <f t="shared" si="2102"/>
        <v>13</v>
      </c>
      <c r="E7438" s="38" t="str">
        <f t="shared" si="2103"/>
        <v/>
      </c>
      <c r="F7438" s="134">
        <v>32.409999999999997</v>
      </c>
      <c r="G7438" s="38">
        <f t="shared" si="2104"/>
        <v>32.409999999999997</v>
      </c>
      <c r="H7438" s="38" t="str">
        <f t="shared" si="2105"/>
        <v>-</v>
      </c>
      <c r="K7438" s="133">
        <v>43410.541666666664</v>
      </c>
      <c r="L7438" s="9">
        <f t="shared" si="2088"/>
        <v>11</v>
      </c>
      <c r="M7438" s="9">
        <f t="shared" si="2089"/>
        <v>6</v>
      </c>
      <c r="N7438" s="9">
        <f t="shared" si="2090"/>
        <v>13</v>
      </c>
      <c r="O7438" s="31" t="str">
        <f t="shared" si="2091"/>
        <v/>
      </c>
      <c r="P7438" s="134">
        <v>34.340000000000003</v>
      </c>
      <c r="Q7438" s="31">
        <f t="shared" si="2092"/>
        <v>34.340000000000003</v>
      </c>
      <c r="R7438" s="31" t="str">
        <f t="shared" si="2093"/>
        <v>-</v>
      </c>
      <c r="U7438" s="133">
        <v>43775.541666666664</v>
      </c>
      <c r="V7438" s="9">
        <f t="shared" si="2094"/>
        <v>11</v>
      </c>
      <c r="W7438" s="9">
        <f t="shared" si="2095"/>
        <v>6</v>
      </c>
      <c r="X7438" s="9">
        <f t="shared" si="2096"/>
        <v>13</v>
      </c>
      <c r="Y7438" s="31" t="str">
        <f t="shared" si="2097"/>
        <v/>
      </c>
      <c r="Z7438" s="134">
        <v>29.89</v>
      </c>
      <c r="AA7438" s="31">
        <f t="shared" si="2098"/>
        <v>29.89</v>
      </c>
      <c r="AB7438" s="31" t="str">
        <f t="shared" si="2099"/>
        <v>-</v>
      </c>
    </row>
    <row r="7439" spans="1:28" x14ac:dyDescent="0.3">
      <c r="A7439" s="133">
        <v>43045.583333333336</v>
      </c>
      <c r="B7439" s="152">
        <f t="shared" si="2100"/>
        <v>11</v>
      </c>
      <c r="C7439" s="152">
        <f t="shared" si="2101"/>
        <v>6</v>
      </c>
      <c r="D7439" s="152">
        <f t="shared" si="2102"/>
        <v>14</v>
      </c>
      <c r="E7439" s="38" t="str">
        <f t="shared" si="2103"/>
        <v/>
      </c>
      <c r="F7439" s="134">
        <v>31.51</v>
      </c>
      <c r="G7439" s="38">
        <f t="shared" si="2104"/>
        <v>31.51</v>
      </c>
      <c r="H7439" s="38" t="str">
        <f t="shared" si="2105"/>
        <v>-</v>
      </c>
      <c r="K7439" s="133">
        <v>43410.583333333336</v>
      </c>
      <c r="L7439" s="9">
        <f t="shared" si="2088"/>
        <v>11</v>
      </c>
      <c r="M7439" s="9">
        <f t="shared" si="2089"/>
        <v>6</v>
      </c>
      <c r="N7439" s="9">
        <f t="shared" si="2090"/>
        <v>14</v>
      </c>
      <c r="O7439" s="31" t="str">
        <f t="shared" si="2091"/>
        <v/>
      </c>
      <c r="P7439" s="134">
        <v>31.69</v>
      </c>
      <c r="Q7439" s="31">
        <f t="shared" si="2092"/>
        <v>31.69</v>
      </c>
      <c r="R7439" s="31" t="str">
        <f t="shared" si="2093"/>
        <v>-</v>
      </c>
      <c r="U7439" s="133">
        <v>43775.583333333336</v>
      </c>
      <c r="V7439" s="9">
        <f t="shared" si="2094"/>
        <v>11</v>
      </c>
      <c r="W7439" s="9">
        <f t="shared" si="2095"/>
        <v>6</v>
      </c>
      <c r="X7439" s="9">
        <f t="shared" si="2096"/>
        <v>14</v>
      </c>
      <c r="Y7439" s="31" t="str">
        <f t="shared" si="2097"/>
        <v/>
      </c>
      <c r="Z7439" s="134">
        <v>27.95</v>
      </c>
      <c r="AA7439" s="31">
        <f t="shared" si="2098"/>
        <v>27.95</v>
      </c>
      <c r="AB7439" s="31" t="str">
        <f t="shared" si="2099"/>
        <v>-</v>
      </c>
    </row>
    <row r="7440" spans="1:28" x14ac:dyDescent="0.3">
      <c r="A7440" s="133">
        <v>43045.625</v>
      </c>
      <c r="B7440" s="152">
        <f t="shared" si="2100"/>
        <v>11</v>
      </c>
      <c r="C7440" s="152">
        <f t="shared" si="2101"/>
        <v>6</v>
      </c>
      <c r="D7440" s="152">
        <f t="shared" si="2102"/>
        <v>15</v>
      </c>
      <c r="E7440" s="38" t="str">
        <f t="shared" si="2103"/>
        <v/>
      </c>
      <c r="F7440" s="134">
        <v>31.04</v>
      </c>
      <c r="G7440" s="38">
        <f t="shared" si="2104"/>
        <v>31.04</v>
      </c>
      <c r="H7440" s="38" t="str">
        <f t="shared" si="2105"/>
        <v>-</v>
      </c>
      <c r="K7440" s="133">
        <v>43410.625</v>
      </c>
      <c r="L7440" s="9">
        <f t="shared" si="2088"/>
        <v>11</v>
      </c>
      <c r="M7440" s="9">
        <f t="shared" si="2089"/>
        <v>6</v>
      </c>
      <c r="N7440" s="9">
        <f t="shared" si="2090"/>
        <v>15</v>
      </c>
      <c r="O7440" s="31" t="str">
        <f t="shared" si="2091"/>
        <v/>
      </c>
      <c r="P7440" s="134">
        <v>31.32</v>
      </c>
      <c r="Q7440" s="31">
        <f t="shared" si="2092"/>
        <v>31.32</v>
      </c>
      <c r="R7440" s="31" t="str">
        <f t="shared" si="2093"/>
        <v>-</v>
      </c>
      <c r="U7440" s="133">
        <v>43775.625</v>
      </c>
      <c r="V7440" s="9">
        <f t="shared" si="2094"/>
        <v>11</v>
      </c>
      <c r="W7440" s="9">
        <f t="shared" si="2095"/>
        <v>6</v>
      </c>
      <c r="X7440" s="9">
        <f t="shared" si="2096"/>
        <v>15</v>
      </c>
      <c r="Y7440" s="31" t="str">
        <f t="shared" si="2097"/>
        <v/>
      </c>
      <c r="Z7440" s="134">
        <v>28.3</v>
      </c>
      <c r="AA7440" s="31">
        <f t="shared" si="2098"/>
        <v>28.3</v>
      </c>
      <c r="AB7440" s="31" t="str">
        <f t="shared" si="2099"/>
        <v>-</v>
      </c>
    </row>
    <row r="7441" spans="1:28" x14ac:dyDescent="0.3">
      <c r="A7441" s="133">
        <v>43045.666666666664</v>
      </c>
      <c r="B7441" s="152">
        <f t="shared" si="2100"/>
        <v>11</v>
      </c>
      <c r="C7441" s="152">
        <f t="shared" si="2101"/>
        <v>6</v>
      </c>
      <c r="D7441" s="152">
        <f t="shared" si="2102"/>
        <v>16</v>
      </c>
      <c r="E7441" s="38" t="str">
        <f t="shared" si="2103"/>
        <v/>
      </c>
      <c r="F7441" s="134">
        <v>31.43</v>
      </c>
      <c r="G7441" s="38">
        <f t="shared" si="2104"/>
        <v>31.43</v>
      </c>
      <c r="H7441" s="38" t="str">
        <f t="shared" si="2105"/>
        <v>-</v>
      </c>
      <c r="K7441" s="133">
        <v>43410.666666666664</v>
      </c>
      <c r="L7441" s="9">
        <f t="shared" si="2088"/>
        <v>11</v>
      </c>
      <c r="M7441" s="9">
        <f t="shared" si="2089"/>
        <v>6</v>
      </c>
      <c r="N7441" s="9">
        <f t="shared" si="2090"/>
        <v>16</v>
      </c>
      <c r="O7441" s="31" t="str">
        <f t="shared" si="2091"/>
        <v/>
      </c>
      <c r="P7441" s="134">
        <v>33.44</v>
      </c>
      <c r="Q7441" s="31">
        <f t="shared" si="2092"/>
        <v>33.44</v>
      </c>
      <c r="R7441" s="31" t="str">
        <f t="shared" si="2093"/>
        <v>-</v>
      </c>
      <c r="U7441" s="133">
        <v>43775.666666666664</v>
      </c>
      <c r="V7441" s="9">
        <f t="shared" si="2094"/>
        <v>11</v>
      </c>
      <c r="W7441" s="9">
        <f t="shared" si="2095"/>
        <v>6</v>
      </c>
      <c r="X7441" s="9">
        <f t="shared" si="2096"/>
        <v>16</v>
      </c>
      <c r="Y7441" s="31" t="str">
        <f t="shared" si="2097"/>
        <v/>
      </c>
      <c r="Z7441" s="134">
        <v>31.32</v>
      </c>
      <c r="AA7441" s="31">
        <f t="shared" si="2098"/>
        <v>31.32</v>
      </c>
      <c r="AB7441" s="31" t="str">
        <f t="shared" si="2099"/>
        <v>-</v>
      </c>
    </row>
    <row r="7442" spans="1:28" x14ac:dyDescent="0.3">
      <c r="A7442" s="133">
        <v>43045.708333333336</v>
      </c>
      <c r="B7442" s="152">
        <f t="shared" si="2100"/>
        <v>11</v>
      </c>
      <c r="C7442" s="152">
        <f t="shared" si="2101"/>
        <v>6</v>
      </c>
      <c r="D7442" s="152">
        <f t="shared" si="2102"/>
        <v>17</v>
      </c>
      <c r="E7442" s="38" t="str">
        <f t="shared" si="2103"/>
        <v/>
      </c>
      <c r="F7442" s="134">
        <v>44.5</v>
      </c>
      <c r="G7442" s="38" t="str">
        <f t="shared" si="2104"/>
        <v>-</v>
      </c>
      <c r="H7442" s="38">
        <f t="shared" si="2105"/>
        <v>44.5</v>
      </c>
      <c r="K7442" s="133">
        <v>43410.708333333336</v>
      </c>
      <c r="L7442" s="9">
        <f t="shared" si="2088"/>
        <v>11</v>
      </c>
      <c r="M7442" s="9">
        <f t="shared" si="2089"/>
        <v>6</v>
      </c>
      <c r="N7442" s="9">
        <f t="shared" si="2090"/>
        <v>17</v>
      </c>
      <c r="O7442" s="31" t="str">
        <f t="shared" si="2091"/>
        <v/>
      </c>
      <c r="P7442" s="134">
        <v>44.29</v>
      </c>
      <c r="Q7442" s="31" t="str">
        <f t="shared" si="2092"/>
        <v>-</v>
      </c>
      <c r="R7442" s="31">
        <f t="shared" si="2093"/>
        <v>44.29</v>
      </c>
      <c r="U7442" s="133">
        <v>43775.708333333336</v>
      </c>
      <c r="V7442" s="9">
        <f t="shared" si="2094"/>
        <v>11</v>
      </c>
      <c r="W7442" s="9">
        <f t="shared" si="2095"/>
        <v>6</v>
      </c>
      <c r="X7442" s="9">
        <f t="shared" si="2096"/>
        <v>17</v>
      </c>
      <c r="Y7442" s="31" t="str">
        <f t="shared" si="2097"/>
        <v/>
      </c>
      <c r="Z7442" s="134">
        <v>43.99</v>
      </c>
      <c r="AA7442" s="31" t="str">
        <f t="shared" si="2098"/>
        <v>-</v>
      </c>
      <c r="AB7442" s="31">
        <f t="shared" si="2099"/>
        <v>43.99</v>
      </c>
    </row>
    <row r="7443" spans="1:28" x14ac:dyDescent="0.3">
      <c r="A7443" s="133">
        <v>43045.75</v>
      </c>
      <c r="B7443" s="152">
        <f t="shared" si="2100"/>
        <v>11</v>
      </c>
      <c r="C7443" s="152">
        <f t="shared" si="2101"/>
        <v>6</v>
      </c>
      <c r="D7443" s="152">
        <f t="shared" si="2102"/>
        <v>18</v>
      </c>
      <c r="E7443" s="38" t="str">
        <f t="shared" si="2103"/>
        <v/>
      </c>
      <c r="F7443" s="134">
        <v>39.9</v>
      </c>
      <c r="G7443" s="38" t="str">
        <f t="shared" si="2104"/>
        <v>-</v>
      </c>
      <c r="H7443" s="38">
        <f t="shared" si="2105"/>
        <v>39.9</v>
      </c>
      <c r="K7443" s="133">
        <v>43410.75</v>
      </c>
      <c r="L7443" s="9">
        <f t="shared" si="2088"/>
        <v>11</v>
      </c>
      <c r="M7443" s="9">
        <f t="shared" si="2089"/>
        <v>6</v>
      </c>
      <c r="N7443" s="9">
        <f t="shared" si="2090"/>
        <v>18</v>
      </c>
      <c r="O7443" s="31" t="str">
        <f t="shared" si="2091"/>
        <v/>
      </c>
      <c r="P7443" s="134">
        <v>46.02</v>
      </c>
      <c r="Q7443" s="31" t="str">
        <f t="shared" si="2092"/>
        <v>-</v>
      </c>
      <c r="R7443" s="31">
        <f t="shared" si="2093"/>
        <v>46.02</v>
      </c>
      <c r="U7443" s="133">
        <v>43775.75</v>
      </c>
      <c r="V7443" s="9">
        <f t="shared" si="2094"/>
        <v>11</v>
      </c>
      <c r="W7443" s="9">
        <f t="shared" si="2095"/>
        <v>6</v>
      </c>
      <c r="X7443" s="9">
        <f t="shared" si="2096"/>
        <v>18</v>
      </c>
      <c r="Y7443" s="31" t="str">
        <f t="shared" si="2097"/>
        <v/>
      </c>
      <c r="Z7443" s="134">
        <v>40.49</v>
      </c>
      <c r="AA7443" s="31" t="str">
        <f t="shared" si="2098"/>
        <v>-</v>
      </c>
      <c r="AB7443" s="31">
        <f t="shared" si="2099"/>
        <v>40.49</v>
      </c>
    </row>
    <row r="7444" spans="1:28" x14ac:dyDescent="0.3">
      <c r="A7444" s="133">
        <v>43045.791666666664</v>
      </c>
      <c r="B7444" s="152">
        <f t="shared" si="2100"/>
        <v>11</v>
      </c>
      <c r="C7444" s="152">
        <f t="shared" si="2101"/>
        <v>6</v>
      </c>
      <c r="D7444" s="152">
        <f t="shared" si="2102"/>
        <v>19</v>
      </c>
      <c r="E7444" s="38" t="str">
        <f t="shared" si="2103"/>
        <v/>
      </c>
      <c r="F7444" s="134">
        <v>33.74</v>
      </c>
      <c r="G7444" s="38" t="str">
        <f t="shared" si="2104"/>
        <v>-</v>
      </c>
      <c r="H7444" s="38">
        <f t="shared" si="2105"/>
        <v>33.74</v>
      </c>
      <c r="K7444" s="133">
        <v>43410.791666666664</v>
      </c>
      <c r="L7444" s="9">
        <f t="shared" si="2088"/>
        <v>11</v>
      </c>
      <c r="M7444" s="9">
        <f t="shared" si="2089"/>
        <v>6</v>
      </c>
      <c r="N7444" s="9">
        <f t="shared" si="2090"/>
        <v>19</v>
      </c>
      <c r="O7444" s="31" t="str">
        <f t="shared" si="2091"/>
        <v/>
      </c>
      <c r="P7444" s="134">
        <v>39.340000000000003</v>
      </c>
      <c r="Q7444" s="31" t="str">
        <f t="shared" si="2092"/>
        <v>-</v>
      </c>
      <c r="R7444" s="31">
        <f t="shared" si="2093"/>
        <v>39.340000000000003</v>
      </c>
      <c r="U7444" s="133">
        <v>43775.791666666664</v>
      </c>
      <c r="V7444" s="9">
        <f t="shared" si="2094"/>
        <v>11</v>
      </c>
      <c r="W7444" s="9">
        <f t="shared" si="2095"/>
        <v>6</v>
      </c>
      <c r="X7444" s="9">
        <f t="shared" si="2096"/>
        <v>19</v>
      </c>
      <c r="Y7444" s="31" t="str">
        <f t="shared" si="2097"/>
        <v/>
      </c>
      <c r="Z7444" s="134">
        <v>38.630000000000003</v>
      </c>
      <c r="AA7444" s="31" t="str">
        <f t="shared" si="2098"/>
        <v>-</v>
      </c>
      <c r="AB7444" s="31">
        <f t="shared" si="2099"/>
        <v>38.630000000000003</v>
      </c>
    </row>
    <row r="7445" spans="1:28" x14ac:dyDescent="0.3">
      <c r="A7445" s="133">
        <v>43045.833333333336</v>
      </c>
      <c r="B7445" s="152">
        <f t="shared" si="2100"/>
        <v>11</v>
      </c>
      <c r="C7445" s="152">
        <f t="shared" si="2101"/>
        <v>6</v>
      </c>
      <c r="D7445" s="152">
        <f t="shared" si="2102"/>
        <v>20</v>
      </c>
      <c r="E7445" s="38" t="str">
        <f t="shared" si="2103"/>
        <v/>
      </c>
      <c r="F7445" s="134">
        <v>32.700000000000003</v>
      </c>
      <c r="G7445" s="38" t="str">
        <f t="shared" si="2104"/>
        <v>-</v>
      </c>
      <c r="H7445" s="38">
        <f t="shared" si="2105"/>
        <v>32.700000000000003</v>
      </c>
      <c r="K7445" s="133">
        <v>43410.833333333336</v>
      </c>
      <c r="L7445" s="9">
        <f t="shared" si="2088"/>
        <v>11</v>
      </c>
      <c r="M7445" s="9">
        <f t="shared" si="2089"/>
        <v>6</v>
      </c>
      <c r="N7445" s="9">
        <f t="shared" si="2090"/>
        <v>20</v>
      </c>
      <c r="O7445" s="31" t="str">
        <f t="shared" si="2091"/>
        <v/>
      </c>
      <c r="P7445" s="134">
        <v>34.92</v>
      </c>
      <c r="Q7445" s="31" t="str">
        <f t="shared" si="2092"/>
        <v>-</v>
      </c>
      <c r="R7445" s="31">
        <f t="shared" si="2093"/>
        <v>34.92</v>
      </c>
      <c r="U7445" s="133">
        <v>43775.833333333336</v>
      </c>
      <c r="V7445" s="9">
        <f t="shared" si="2094"/>
        <v>11</v>
      </c>
      <c r="W7445" s="9">
        <f t="shared" si="2095"/>
        <v>6</v>
      </c>
      <c r="X7445" s="9">
        <f t="shared" si="2096"/>
        <v>20</v>
      </c>
      <c r="Y7445" s="31" t="str">
        <f t="shared" si="2097"/>
        <v/>
      </c>
      <c r="Z7445" s="134">
        <v>36.659999999999997</v>
      </c>
      <c r="AA7445" s="31" t="str">
        <f t="shared" si="2098"/>
        <v>-</v>
      </c>
      <c r="AB7445" s="31">
        <f t="shared" si="2099"/>
        <v>36.659999999999997</v>
      </c>
    </row>
    <row r="7446" spans="1:28" x14ac:dyDescent="0.3">
      <c r="A7446" s="133">
        <v>43045.875</v>
      </c>
      <c r="B7446" s="152">
        <f t="shared" si="2100"/>
        <v>11</v>
      </c>
      <c r="C7446" s="152">
        <f t="shared" si="2101"/>
        <v>6</v>
      </c>
      <c r="D7446" s="152">
        <f t="shared" si="2102"/>
        <v>21</v>
      </c>
      <c r="E7446" s="38" t="str">
        <f t="shared" si="2103"/>
        <v/>
      </c>
      <c r="F7446" s="134">
        <v>26.02</v>
      </c>
      <c r="G7446" s="38" t="str">
        <f t="shared" si="2104"/>
        <v>-</v>
      </c>
      <c r="H7446" s="38">
        <f t="shared" si="2105"/>
        <v>26.02</v>
      </c>
      <c r="K7446" s="133">
        <v>43410.875</v>
      </c>
      <c r="L7446" s="9">
        <f t="shared" si="2088"/>
        <v>11</v>
      </c>
      <c r="M7446" s="9">
        <f t="shared" si="2089"/>
        <v>6</v>
      </c>
      <c r="N7446" s="9">
        <f t="shared" si="2090"/>
        <v>21</v>
      </c>
      <c r="O7446" s="31" t="str">
        <f t="shared" si="2091"/>
        <v/>
      </c>
      <c r="P7446" s="134">
        <v>30.79</v>
      </c>
      <c r="Q7446" s="31" t="str">
        <f t="shared" si="2092"/>
        <v>-</v>
      </c>
      <c r="R7446" s="31">
        <f t="shared" si="2093"/>
        <v>30.79</v>
      </c>
      <c r="U7446" s="133">
        <v>43775.875</v>
      </c>
      <c r="V7446" s="9">
        <f t="shared" si="2094"/>
        <v>11</v>
      </c>
      <c r="W7446" s="9">
        <f t="shared" si="2095"/>
        <v>6</v>
      </c>
      <c r="X7446" s="9">
        <f t="shared" si="2096"/>
        <v>21</v>
      </c>
      <c r="Y7446" s="31" t="str">
        <f t="shared" si="2097"/>
        <v/>
      </c>
      <c r="Z7446" s="134">
        <v>33.729999999999997</v>
      </c>
      <c r="AA7446" s="31" t="str">
        <f t="shared" si="2098"/>
        <v>-</v>
      </c>
      <c r="AB7446" s="31">
        <f t="shared" si="2099"/>
        <v>33.729999999999997</v>
      </c>
    </row>
    <row r="7447" spans="1:28" x14ac:dyDescent="0.3">
      <c r="A7447" s="133">
        <v>43045.916666666664</v>
      </c>
      <c r="B7447" s="152">
        <f t="shared" si="2100"/>
        <v>11</v>
      </c>
      <c r="C7447" s="152">
        <f t="shared" si="2101"/>
        <v>6</v>
      </c>
      <c r="D7447" s="152">
        <f t="shared" si="2102"/>
        <v>22</v>
      </c>
      <c r="E7447" s="38" t="str">
        <f t="shared" si="2103"/>
        <v/>
      </c>
      <c r="F7447" s="134">
        <v>23.35</v>
      </c>
      <c r="G7447" s="38" t="str">
        <f t="shared" si="2104"/>
        <v>-</v>
      </c>
      <c r="H7447" s="38">
        <f t="shared" si="2105"/>
        <v>23.35</v>
      </c>
      <c r="K7447" s="133">
        <v>43410.916666666664</v>
      </c>
      <c r="L7447" s="9">
        <f t="shared" si="2088"/>
        <v>11</v>
      </c>
      <c r="M7447" s="9">
        <f t="shared" si="2089"/>
        <v>6</v>
      </c>
      <c r="N7447" s="9">
        <f t="shared" si="2090"/>
        <v>22</v>
      </c>
      <c r="O7447" s="31" t="str">
        <f t="shared" si="2091"/>
        <v/>
      </c>
      <c r="P7447" s="134">
        <v>26.59</v>
      </c>
      <c r="Q7447" s="31" t="str">
        <f t="shared" si="2092"/>
        <v>-</v>
      </c>
      <c r="R7447" s="31">
        <f t="shared" si="2093"/>
        <v>26.59</v>
      </c>
      <c r="U7447" s="133">
        <v>43775.916666666664</v>
      </c>
      <c r="V7447" s="9">
        <f t="shared" si="2094"/>
        <v>11</v>
      </c>
      <c r="W7447" s="9">
        <f t="shared" si="2095"/>
        <v>6</v>
      </c>
      <c r="X7447" s="9">
        <f t="shared" si="2096"/>
        <v>22</v>
      </c>
      <c r="Y7447" s="31" t="str">
        <f t="shared" si="2097"/>
        <v/>
      </c>
      <c r="Z7447" s="134">
        <v>29.41</v>
      </c>
      <c r="AA7447" s="31" t="str">
        <f t="shared" si="2098"/>
        <v>-</v>
      </c>
      <c r="AB7447" s="31">
        <f t="shared" si="2099"/>
        <v>29.41</v>
      </c>
    </row>
    <row r="7448" spans="1:28" x14ac:dyDescent="0.3">
      <c r="A7448" s="133">
        <v>43045.958333333336</v>
      </c>
      <c r="B7448" s="152">
        <f t="shared" si="2100"/>
        <v>11</v>
      </c>
      <c r="C7448" s="152">
        <f t="shared" si="2101"/>
        <v>6</v>
      </c>
      <c r="D7448" s="152">
        <f t="shared" si="2102"/>
        <v>23</v>
      </c>
      <c r="E7448" s="38" t="str">
        <f t="shared" si="2103"/>
        <v/>
      </c>
      <c r="F7448" s="134">
        <v>21.94</v>
      </c>
      <c r="G7448" s="38" t="str">
        <f t="shared" si="2104"/>
        <v>-</v>
      </c>
      <c r="H7448" s="38">
        <f t="shared" si="2105"/>
        <v>21.94</v>
      </c>
      <c r="K7448" s="133">
        <v>43410.958333333336</v>
      </c>
      <c r="L7448" s="9">
        <f t="shared" si="2088"/>
        <v>11</v>
      </c>
      <c r="M7448" s="9">
        <f t="shared" si="2089"/>
        <v>6</v>
      </c>
      <c r="N7448" s="9">
        <f t="shared" si="2090"/>
        <v>23</v>
      </c>
      <c r="O7448" s="31" t="str">
        <f t="shared" si="2091"/>
        <v/>
      </c>
      <c r="P7448" s="134">
        <v>24.73</v>
      </c>
      <c r="Q7448" s="31" t="str">
        <f t="shared" si="2092"/>
        <v>-</v>
      </c>
      <c r="R7448" s="31">
        <f t="shared" si="2093"/>
        <v>24.73</v>
      </c>
      <c r="U7448" s="133">
        <v>43775.958333333336</v>
      </c>
      <c r="V7448" s="9">
        <f t="shared" si="2094"/>
        <v>11</v>
      </c>
      <c r="W7448" s="9">
        <f t="shared" si="2095"/>
        <v>6</v>
      </c>
      <c r="X7448" s="9">
        <f t="shared" si="2096"/>
        <v>23</v>
      </c>
      <c r="Y7448" s="31" t="str">
        <f t="shared" si="2097"/>
        <v/>
      </c>
      <c r="Z7448" s="134">
        <v>26.87</v>
      </c>
      <c r="AA7448" s="31" t="str">
        <f t="shared" si="2098"/>
        <v>-</v>
      </c>
      <c r="AB7448" s="31">
        <f t="shared" si="2099"/>
        <v>26.87</v>
      </c>
    </row>
    <row r="7449" spans="1:28" x14ac:dyDescent="0.3">
      <c r="A7449" s="133">
        <v>43046</v>
      </c>
      <c r="B7449" s="152">
        <f t="shared" si="2100"/>
        <v>11</v>
      </c>
      <c r="C7449" s="152">
        <f t="shared" si="2101"/>
        <v>7</v>
      </c>
      <c r="D7449" s="152">
        <f t="shared" si="2102"/>
        <v>0</v>
      </c>
      <c r="E7449" s="38" t="str">
        <f t="shared" si="2103"/>
        <v/>
      </c>
      <c r="F7449" s="134">
        <v>22.07</v>
      </c>
      <c r="G7449" s="38" t="str">
        <f t="shared" si="2104"/>
        <v>-</v>
      </c>
      <c r="H7449" s="38">
        <f t="shared" si="2105"/>
        <v>22.07</v>
      </c>
      <c r="K7449" s="133">
        <v>43411</v>
      </c>
      <c r="L7449" s="9">
        <f t="shared" si="2088"/>
        <v>11</v>
      </c>
      <c r="M7449" s="9">
        <f t="shared" si="2089"/>
        <v>7</v>
      </c>
      <c r="N7449" s="9">
        <f t="shared" si="2090"/>
        <v>0</v>
      </c>
      <c r="O7449" s="31" t="str">
        <f t="shared" si="2091"/>
        <v/>
      </c>
      <c r="P7449" s="134">
        <v>24.77</v>
      </c>
      <c r="Q7449" s="31" t="str">
        <f t="shared" si="2092"/>
        <v>-</v>
      </c>
      <c r="R7449" s="31">
        <f t="shared" si="2093"/>
        <v>24.77</v>
      </c>
      <c r="U7449" s="133">
        <v>43776</v>
      </c>
      <c r="V7449" s="9">
        <f t="shared" si="2094"/>
        <v>11</v>
      </c>
      <c r="W7449" s="9">
        <f t="shared" si="2095"/>
        <v>7</v>
      </c>
      <c r="X7449" s="9">
        <f t="shared" si="2096"/>
        <v>0</v>
      </c>
      <c r="Y7449" s="31" t="str">
        <f t="shared" si="2097"/>
        <v/>
      </c>
      <c r="Z7449" s="134">
        <v>25.86</v>
      </c>
      <c r="AA7449" s="31" t="str">
        <f t="shared" si="2098"/>
        <v>-</v>
      </c>
      <c r="AB7449" s="31">
        <f t="shared" si="2099"/>
        <v>25.86</v>
      </c>
    </row>
    <row r="7450" spans="1:28" x14ac:dyDescent="0.3">
      <c r="A7450" s="133">
        <v>43046.041666666664</v>
      </c>
      <c r="B7450" s="152">
        <f t="shared" si="2100"/>
        <v>11</v>
      </c>
      <c r="C7450" s="152">
        <f t="shared" si="2101"/>
        <v>7</v>
      </c>
      <c r="D7450" s="152">
        <f t="shared" si="2102"/>
        <v>1</v>
      </c>
      <c r="E7450" s="38" t="str">
        <f t="shared" si="2103"/>
        <v/>
      </c>
      <c r="F7450" s="134">
        <v>21.49</v>
      </c>
      <c r="G7450" s="38" t="str">
        <f t="shared" si="2104"/>
        <v>-</v>
      </c>
      <c r="H7450" s="38">
        <f t="shared" si="2105"/>
        <v>21.49</v>
      </c>
      <c r="K7450" s="133">
        <v>43411.041666666664</v>
      </c>
      <c r="L7450" s="9">
        <f t="shared" si="2088"/>
        <v>11</v>
      </c>
      <c r="M7450" s="9">
        <f t="shared" si="2089"/>
        <v>7</v>
      </c>
      <c r="N7450" s="9">
        <f t="shared" si="2090"/>
        <v>1</v>
      </c>
      <c r="O7450" s="31" t="str">
        <f t="shared" si="2091"/>
        <v/>
      </c>
      <c r="P7450" s="134">
        <v>24.44</v>
      </c>
      <c r="Q7450" s="31" t="str">
        <f t="shared" si="2092"/>
        <v>-</v>
      </c>
      <c r="R7450" s="31">
        <f t="shared" si="2093"/>
        <v>24.44</v>
      </c>
      <c r="U7450" s="133">
        <v>43776.041666666664</v>
      </c>
      <c r="V7450" s="9">
        <f t="shared" si="2094"/>
        <v>11</v>
      </c>
      <c r="W7450" s="9">
        <f t="shared" si="2095"/>
        <v>7</v>
      </c>
      <c r="X7450" s="9">
        <f t="shared" si="2096"/>
        <v>1</v>
      </c>
      <c r="Y7450" s="31" t="str">
        <f t="shared" si="2097"/>
        <v/>
      </c>
      <c r="Z7450" s="134">
        <v>25.29</v>
      </c>
      <c r="AA7450" s="31" t="str">
        <f t="shared" si="2098"/>
        <v>-</v>
      </c>
      <c r="AB7450" s="31">
        <f t="shared" si="2099"/>
        <v>25.29</v>
      </c>
    </row>
    <row r="7451" spans="1:28" x14ac:dyDescent="0.3">
      <c r="A7451" s="133">
        <v>43046.083333333336</v>
      </c>
      <c r="B7451" s="152">
        <f t="shared" si="2100"/>
        <v>11</v>
      </c>
      <c r="C7451" s="152">
        <f t="shared" si="2101"/>
        <v>7</v>
      </c>
      <c r="D7451" s="152">
        <f t="shared" si="2102"/>
        <v>2</v>
      </c>
      <c r="E7451" s="38" t="str">
        <f t="shared" si="2103"/>
        <v/>
      </c>
      <c r="F7451" s="134">
        <v>20.78</v>
      </c>
      <c r="G7451" s="38" t="str">
        <f t="shared" si="2104"/>
        <v>-</v>
      </c>
      <c r="H7451" s="38">
        <f t="shared" si="2105"/>
        <v>20.78</v>
      </c>
      <c r="K7451" s="133">
        <v>43411.083333333336</v>
      </c>
      <c r="L7451" s="9">
        <f t="shared" si="2088"/>
        <v>11</v>
      </c>
      <c r="M7451" s="9">
        <f t="shared" si="2089"/>
        <v>7</v>
      </c>
      <c r="N7451" s="9">
        <f t="shared" si="2090"/>
        <v>2</v>
      </c>
      <c r="O7451" s="31" t="str">
        <f t="shared" si="2091"/>
        <v/>
      </c>
      <c r="P7451" s="134">
        <v>23.99</v>
      </c>
      <c r="Q7451" s="31" t="str">
        <f t="shared" si="2092"/>
        <v>-</v>
      </c>
      <c r="R7451" s="31">
        <f t="shared" si="2093"/>
        <v>23.99</v>
      </c>
      <c r="U7451" s="133">
        <v>43776.083333333336</v>
      </c>
      <c r="V7451" s="9">
        <f t="shared" si="2094"/>
        <v>11</v>
      </c>
      <c r="W7451" s="9">
        <f t="shared" si="2095"/>
        <v>7</v>
      </c>
      <c r="X7451" s="9">
        <f t="shared" si="2096"/>
        <v>2</v>
      </c>
      <c r="Y7451" s="31" t="str">
        <f t="shared" si="2097"/>
        <v/>
      </c>
      <c r="Z7451" s="134">
        <v>24.57</v>
      </c>
      <c r="AA7451" s="31" t="str">
        <f t="shared" si="2098"/>
        <v>-</v>
      </c>
      <c r="AB7451" s="31">
        <f t="shared" si="2099"/>
        <v>24.57</v>
      </c>
    </row>
    <row r="7452" spans="1:28" x14ac:dyDescent="0.3">
      <c r="A7452" s="133">
        <v>43046.125</v>
      </c>
      <c r="B7452" s="152">
        <f t="shared" si="2100"/>
        <v>11</v>
      </c>
      <c r="C7452" s="152">
        <f t="shared" si="2101"/>
        <v>7</v>
      </c>
      <c r="D7452" s="152">
        <f t="shared" si="2102"/>
        <v>3</v>
      </c>
      <c r="E7452" s="38" t="str">
        <f t="shared" si="2103"/>
        <v/>
      </c>
      <c r="F7452" s="134">
        <v>20.73</v>
      </c>
      <c r="G7452" s="38" t="str">
        <f t="shared" si="2104"/>
        <v>-</v>
      </c>
      <c r="H7452" s="38">
        <f t="shared" si="2105"/>
        <v>20.73</v>
      </c>
      <c r="K7452" s="133">
        <v>43411.125</v>
      </c>
      <c r="L7452" s="9">
        <f t="shared" si="2088"/>
        <v>11</v>
      </c>
      <c r="M7452" s="9">
        <f t="shared" si="2089"/>
        <v>7</v>
      </c>
      <c r="N7452" s="9">
        <f t="shared" si="2090"/>
        <v>3</v>
      </c>
      <c r="O7452" s="31" t="str">
        <f t="shared" si="2091"/>
        <v/>
      </c>
      <c r="P7452" s="134">
        <v>23.99</v>
      </c>
      <c r="Q7452" s="31" t="str">
        <f t="shared" si="2092"/>
        <v>-</v>
      </c>
      <c r="R7452" s="31">
        <f t="shared" si="2093"/>
        <v>23.99</v>
      </c>
      <c r="U7452" s="133">
        <v>43776.125</v>
      </c>
      <c r="V7452" s="9">
        <f t="shared" si="2094"/>
        <v>11</v>
      </c>
      <c r="W7452" s="9">
        <f t="shared" si="2095"/>
        <v>7</v>
      </c>
      <c r="X7452" s="9">
        <f t="shared" si="2096"/>
        <v>3</v>
      </c>
      <c r="Y7452" s="31" t="str">
        <f t="shared" si="2097"/>
        <v/>
      </c>
      <c r="Z7452" s="134">
        <v>25.33</v>
      </c>
      <c r="AA7452" s="31" t="str">
        <f t="shared" si="2098"/>
        <v>-</v>
      </c>
      <c r="AB7452" s="31">
        <f t="shared" si="2099"/>
        <v>25.33</v>
      </c>
    </row>
    <row r="7453" spans="1:28" x14ac:dyDescent="0.3">
      <c r="A7453" s="133">
        <v>43046.166666666664</v>
      </c>
      <c r="B7453" s="152">
        <f t="shared" si="2100"/>
        <v>11</v>
      </c>
      <c r="C7453" s="152">
        <f t="shared" si="2101"/>
        <v>7</v>
      </c>
      <c r="D7453" s="152">
        <f t="shared" si="2102"/>
        <v>4</v>
      </c>
      <c r="E7453" s="38" t="str">
        <f t="shared" si="2103"/>
        <v/>
      </c>
      <c r="F7453" s="134">
        <v>21.78</v>
      </c>
      <c r="G7453" s="38" t="str">
        <f t="shared" si="2104"/>
        <v>-</v>
      </c>
      <c r="H7453" s="38">
        <f t="shared" si="2105"/>
        <v>21.78</v>
      </c>
      <c r="K7453" s="133">
        <v>43411.166666666664</v>
      </c>
      <c r="L7453" s="9">
        <f t="shared" si="2088"/>
        <v>11</v>
      </c>
      <c r="M7453" s="9">
        <f t="shared" si="2089"/>
        <v>7</v>
      </c>
      <c r="N7453" s="9">
        <f t="shared" si="2090"/>
        <v>4</v>
      </c>
      <c r="O7453" s="31" t="str">
        <f t="shared" si="2091"/>
        <v/>
      </c>
      <c r="P7453" s="134">
        <v>25.76</v>
      </c>
      <c r="Q7453" s="31" t="str">
        <f t="shared" si="2092"/>
        <v>-</v>
      </c>
      <c r="R7453" s="31">
        <f t="shared" si="2093"/>
        <v>25.76</v>
      </c>
      <c r="U7453" s="133">
        <v>43776.166666666664</v>
      </c>
      <c r="V7453" s="9">
        <f t="shared" si="2094"/>
        <v>11</v>
      </c>
      <c r="W7453" s="9">
        <f t="shared" si="2095"/>
        <v>7</v>
      </c>
      <c r="X7453" s="9">
        <f t="shared" si="2096"/>
        <v>4</v>
      </c>
      <c r="Y7453" s="31" t="str">
        <f t="shared" si="2097"/>
        <v/>
      </c>
      <c r="Z7453" s="134">
        <v>27.68</v>
      </c>
      <c r="AA7453" s="31" t="str">
        <f t="shared" si="2098"/>
        <v>-</v>
      </c>
      <c r="AB7453" s="31">
        <f t="shared" si="2099"/>
        <v>27.68</v>
      </c>
    </row>
    <row r="7454" spans="1:28" x14ac:dyDescent="0.3">
      <c r="A7454" s="133">
        <v>43046.208333333336</v>
      </c>
      <c r="B7454" s="152">
        <f t="shared" si="2100"/>
        <v>11</v>
      </c>
      <c r="C7454" s="152">
        <f t="shared" si="2101"/>
        <v>7</v>
      </c>
      <c r="D7454" s="152">
        <f t="shared" si="2102"/>
        <v>5</v>
      </c>
      <c r="E7454" s="38" t="str">
        <f t="shared" si="2103"/>
        <v/>
      </c>
      <c r="F7454" s="134">
        <v>24.69</v>
      </c>
      <c r="G7454" s="38" t="str">
        <f t="shared" si="2104"/>
        <v>-</v>
      </c>
      <c r="H7454" s="38">
        <f t="shared" si="2105"/>
        <v>24.69</v>
      </c>
      <c r="K7454" s="133">
        <v>43411.208333333336</v>
      </c>
      <c r="L7454" s="9">
        <f t="shared" si="2088"/>
        <v>11</v>
      </c>
      <c r="M7454" s="9">
        <f t="shared" si="2089"/>
        <v>7</v>
      </c>
      <c r="N7454" s="9">
        <f t="shared" si="2090"/>
        <v>5</v>
      </c>
      <c r="O7454" s="31" t="str">
        <f t="shared" si="2091"/>
        <v/>
      </c>
      <c r="P7454" s="134">
        <v>29.59</v>
      </c>
      <c r="Q7454" s="31" t="str">
        <f t="shared" si="2092"/>
        <v>-</v>
      </c>
      <c r="R7454" s="31">
        <f t="shared" si="2093"/>
        <v>29.59</v>
      </c>
      <c r="U7454" s="133">
        <v>43776.208333333336</v>
      </c>
      <c r="V7454" s="9">
        <f t="shared" si="2094"/>
        <v>11</v>
      </c>
      <c r="W7454" s="9">
        <f t="shared" si="2095"/>
        <v>7</v>
      </c>
      <c r="X7454" s="9">
        <f t="shared" si="2096"/>
        <v>5</v>
      </c>
      <c r="Y7454" s="31" t="str">
        <f t="shared" si="2097"/>
        <v/>
      </c>
      <c r="Z7454" s="134">
        <v>31.18</v>
      </c>
      <c r="AA7454" s="31" t="str">
        <f t="shared" si="2098"/>
        <v>-</v>
      </c>
      <c r="AB7454" s="31">
        <f t="shared" si="2099"/>
        <v>31.18</v>
      </c>
    </row>
    <row r="7455" spans="1:28" x14ac:dyDescent="0.3">
      <c r="A7455" s="133">
        <v>43046.25</v>
      </c>
      <c r="B7455" s="152">
        <f t="shared" si="2100"/>
        <v>11</v>
      </c>
      <c r="C7455" s="152">
        <f t="shared" si="2101"/>
        <v>7</v>
      </c>
      <c r="D7455" s="152">
        <f t="shared" si="2102"/>
        <v>6</v>
      </c>
      <c r="E7455" s="38" t="str">
        <f t="shared" si="2103"/>
        <v/>
      </c>
      <c r="F7455" s="134">
        <v>32.21</v>
      </c>
      <c r="G7455" s="38" t="str">
        <f t="shared" si="2104"/>
        <v>-</v>
      </c>
      <c r="H7455" s="38">
        <f t="shared" si="2105"/>
        <v>32.21</v>
      </c>
      <c r="K7455" s="133">
        <v>43411.25</v>
      </c>
      <c r="L7455" s="9">
        <f t="shared" si="2088"/>
        <v>11</v>
      </c>
      <c r="M7455" s="9">
        <f t="shared" si="2089"/>
        <v>7</v>
      </c>
      <c r="N7455" s="9">
        <f t="shared" si="2090"/>
        <v>6</v>
      </c>
      <c r="O7455" s="31" t="str">
        <f t="shared" si="2091"/>
        <v/>
      </c>
      <c r="P7455" s="134">
        <v>44.24</v>
      </c>
      <c r="Q7455" s="31" t="str">
        <f t="shared" si="2092"/>
        <v>-</v>
      </c>
      <c r="R7455" s="31">
        <f t="shared" si="2093"/>
        <v>44.24</v>
      </c>
      <c r="U7455" s="133">
        <v>43776.25</v>
      </c>
      <c r="V7455" s="9">
        <f t="shared" si="2094"/>
        <v>11</v>
      </c>
      <c r="W7455" s="9">
        <f t="shared" si="2095"/>
        <v>7</v>
      </c>
      <c r="X7455" s="9">
        <f t="shared" si="2096"/>
        <v>6</v>
      </c>
      <c r="Y7455" s="31" t="str">
        <f t="shared" si="2097"/>
        <v/>
      </c>
      <c r="Z7455" s="134">
        <v>40.57</v>
      </c>
      <c r="AA7455" s="31" t="str">
        <f t="shared" si="2098"/>
        <v>-</v>
      </c>
      <c r="AB7455" s="31">
        <f t="shared" si="2099"/>
        <v>40.57</v>
      </c>
    </row>
    <row r="7456" spans="1:28" x14ac:dyDescent="0.3">
      <c r="A7456" s="133">
        <v>43046.291666666664</v>
      </c>
      <c r="B7456" s="152">
        <f t="shared" si="2100"/>
        <v>11</v>
      </c>
      <c r="C7456" s="152">
        <f t="shared" si="2101"/>
        <v>7</v>
      </c>
      <c r="D7456" s="152">
        <f t="shared" si="2102"/>
        <v>7</v>
      </c>
      <c r="E7456" s="38" t="str">
        <f t="shared" si="2103"/>
        <v/>
      </c>
      <c r="F7456" s="134">
        <v>33.89</v>
      </c>
      <c r="G7456" s="38" t="str">
        <f t="shared" si="2104"/>
        <v>-</v>
      </c>
      <c r="H7456" s="38">
        <f t="shared" si="2105"/>
        <v>33.89</v>
      </c>
      <c r="K7456" s="133">
        <v>43411.291666666664</v>
      </c>
      <c r="L7456" s="9">
        <f t="shared" si="2088"/>
        <v>11</v>
      </c>
      <c r="M7456" s="9">
        <f t="shared" si="2089"/>
        <v>7</v>
      </c>
      <c r="N7456" s="9">
        <f t="shared" si="2090"/>
        <v>7</v>
      </c>
      <c r="O7456" s="31" t="str">
        <f t="shared" si="2091"/>
        <v/>
      </c>
      <c r="P7456" s="134">
        <v>42.97</v>
      </c>
      <c r="Q7456" s="31" t="str">
        <f t="shared" si="2092"/>
        <v>-</v>
      </c>
      <c r="R7456" s="31">
        <f t="shared" si="2093"/>
        <v>42.97</v>
      </c>
      <c r="U7456" s="133">
        <v>43776.291666666664</v>
      </c>
      <c r="V7456" s="9">
        <f t="shared" si="2094"/>
        <v>11</v>
      </c>
      <c r="W7456" s="9">
        <f t="shared" si="2095"/>
        <v>7</v>
      </c>
      <c r="X7456" s="9">
        <f t="shared" si="2096"/>
        <v>7</v>
      </c>
      <c r="Y7456" s="31" t="str">
        <f t="shared" si="2097"/>
        <v/>
      </c>
      <c r="Z7456" s="134">
        <v>41.49</v>
      </c>
      <c r="AA7456" s="31" t="str">
        <f t="shared" si="2098"/>
        <v>-</v>
      </c>
      <c r="AB7456" s="31">
        <f t="shared" si="2099"/>
        <v>41.49</v>
      </c>
    </row>
    <row r="7457" spans="1:28" x14ac:dyDescent="0.3">
      <c r="A7457" s="133">
        <v>43046.333333333336</v>
      </c>
      <c r="B7457" s="152">
        <f t="shared" si="2100"/>
        <v>11</v>
      </c>
      <c r="C7457" s="152">
        <f t="shared" si="2101"/>
        <v>7</v>
      </c>
      <c r="D7457" s="152">
        <f t="shared" si="2102"/>
        <v>8</v>
      </c>
      <c r="E7457" s="38" t="str">
        <f t="shared" si="2103"/>
        <v/>
      </c>
      <c r="F7457" s="134">
        <v>34.08</v>
      </c>
      <c r="G7457" s="38">
        <f t="shared" si="2104"/>
        <v>34.08</v>
      </c>
      <c r="H7457" s="38" t="str">
        <f t="shared" si="2105"/>
        <v>-</v>
      </c>
      <c r="K7457" s="133">
        <v>43411.333333333336</v>
      </c>
      <c r="L7457" s="9">
        <f t="shared" si="2088"/>
        <v>11</v>
      </c>
      <c r="M7457" s="9">
        <f t="shared" si="2089"/>
        <v>7</v>
      </c>
      <c r="N7457" s="9">
        <f t="shared" si="2090"/>
        <v>8</v>
      </c>
      <c r="O7457" s="31" t="str">
        <f t="shared" si="2091"/>
        <v/>
      </c>
      <c r="P7457" s="134">
        <v>38.29</v>
      </c>
      <c r="Q7457" s="31">
        <f t="shared" si="2092"/>
        <v>38.29</v>
      </c>
      <c r="R7457" s="31" t="str">
        <f t="shared" si="2093"/>
        <v>-</v>
      </c>
      <c r="U7457" s="133">
        <v>43776.333333333336</v>
      </c>
      <c r="V7457" s="9">
        <f t="shared" si="2094"/>
        <v>11</v>
      </c>
      <c r="W7457" s="9">
        <f t="shared" si="2095"/>
        <v>7</v>
      </c>
      <c r="X7457" s="9">
        <f t="shared" si="2096"/>
        <v>8</v>
      </c>
      <c r="Y7457" s="31" t="str">
        <f t="shared" si="2097"/>
        <v/>
      </c>
      <c r="Z7457" s="134">
        <v>37.22</v>
      </c>
      <c r="AA7457" s="31">
        <f t="shared" si="2098"/>
        <v>37.22</v>
      </c>
      <c r="AB7457" s="31" t="str">
        <f t="shared" si="2099"/>
        <v>-</v>
      </c>
    </row>
    <row r="7458" spans="1:28" x14ac:dyDescent="0.3">
      <c r="A7458" s="133">
        <v>43046.375</v>
      </c>
      <c r="B7458" s="152">
        <f t="shared" si="2100"/>
        <v>11</v>
      </c>
      <c r="C7458" s="152">
        <f t="shared" si="2101"/>
        <v>7</v>
      </c>
      <c r="D7458" s="152">
        <f t="shared" si="2102"/>
        <v>9</v>
      </c>
      <c r="E7458" s="38" t="str">
        <f t="shared" si="2103"/>
        <v/>
      </c>
      <c r="F7458" s="134">
        <v>36.06</v>
      </c>
      <c r="G7458" s="38">
        <f t="shared" si="2104"/>
        <v>36.06</v>
      </c>
      <c r="H7458" s="38" t="str">
        <f t="shared" si="2105"/>
        <v>-</v>
      </c>
      <c r="K7458" s="133">
        <v>43411.375</v>
      </c>
      <c r="L7458" s="9">
        <f t="shared" si="2088"/>
        <v>11</v>
      </c>
      <c r="M7458" s="9">
        <f t="shared" si="2089"/>
        <v>7</v>
      </c>
      <c r="N7458" s="9">
        <f t="shared" si="2090"/>
        <v>9</v>
      </c>
      <c r="O7458" s="31" t="str">
        <f t="shared" si="2091"/>
        <v/>
      </c>
      <c r="P7458" s="134">
        <v>37.39</v>
      </c>
      <c r="Q7458" s="31">
        <f t="shared" si="2092"/>
        <v>37.39</v>
      </c>
      <c r="R7458" s="31" t="str">
        <f t="shared" si="2093"/>
        <v>-</v>
      </c>
      <c r="U7458" s="133">
        <v>43776.375</v>
      </c>
      <c r="V7458" s="9">
        <f t="shared" si="2094"/>
        <v>11</v>
      </c>
      <c r="W7458" s="9">
        <f t="shared" si="2095"/>
        <v>7</v>
      </c>
      <c r="X7458" s="9">
        <f t="shared" si="2096"/>
        <v>9</v>
      </c>
      <c r="Y7458" s="31" t="str">
        <f t="shared" si="2097"/>
        <v/>
      </c>
      <c r="Z7458" s="134">
        <v>37.21</v>
      </c>
      <c r="AA7458" s="31">
        <f t="shared" si="2098"/>
        <v>37.21</v>
      </c>
      <c r="AB7458" s="31" t="str">
        <f t="shared" si="2099"/>
        <v>-</v>
      </c>
    </row>
    <row r="7459" spans="1:28" x14ac:dyDescent="0.3">
      <c r="A7459" s="133">
        <v>43046.416666666664</v>
      </c>
      <c r="B7459" s="152">
        <f t="shared" si="2100"/>
        <v>11</v>
      </c>
      <c r="C7459" s="152">
        <f t="shared" si="2101"/>
        <v>7</v>
      </c>
      <c r="D7459" s="152">
        <f t="shared" si="2102"/>
        <v>10</v>
      </c>
      <c r="E7459" s="38" t="str">
        <f t="shared" si="2103"/>
        <v/>
      </c>
      <c r="F7459" s="134">
        <v>36.56</v>
      </c>
      <c r="G7459" s="38">
        <f t="shared" si="2104"/>
        <v>36.56</v>
      </c>
      <c r="H7459" s="38" t="str">
        <f t="shared" si="2105"/>
        <v>-</v>
      </c>
      <c r="K7459" s="133">
        <v>43411.416666666664</v>
      </c>
      <c r="L7459" s="9">
        <f t="shared" si="2088"/>
        <v>11</v>
      </c>
      <c r="M7459" s="9">
        <f t="shared" si="2089"/>
        <v>7</v>
      </c>
      <c r="N7459" s="9">
        <f t="shared" si="2090"/>
        <v>10</v>
      </c>
      <c r="O7459" s="31" t="str">
        <f t="shared" si="2091"/>
        <v/>
      </c>
      <c r="P7459" s="134">
        <v>38.5</v>
      </c>
      <c r="Q7459" s="31">
        <f t="shared" si="2092"/>
        <v>38.5</v>
      </c>
      <c r="R7459" s="31" t="str">
        <f t="shared" si="2093"/>
        <v>-</v>
      </c>
      <c r="U7459" s="133">
        <v>43776.416666666664</v>
      </c>
      <c r="V7459" s="9">
        <f t="shared" si="2094"/>
        <v>11</v>
      </c>
      <c r="W7459" s="9">
        <f t="shared" si="2095"/>
        <v>7</v>
      </c>
      <c r="X7459" s="9">
        <f t="shared" si="2096"/>
        <v>10</v>
      </c>
      <c r="Y7459" s="31" t="str">
        <f t="shared" si="2097"/>
        <v/>
      </c>
      <c r="Z7459" s="134">
        <v>38.21</v>
      </c>
      <c r="AA7459" s="31">
        <f t="shared" si="2098"/>
        <v>38.21</v>
      </c>
      <c r="AB7459" s="31" t="str">
        <f t="shared" si="2099"/>
        <v>-</v>
      </c>
    </row>
    <row r="7460" spans="1:28" x14ac:dyDescent="0.3">
      <c r="A7460" s="133">
        <v>43046.458333333336</v>
      </c>
      <c r="B7460" s="152">
        <f t="shared" si="2100"/>
        <v>11</v>
      </c>
      <c r="C7460" s="152">
        <f t="shared" si="2101"/>
        <v>7</v>
      </c>
      <c r="D7460" s="152">
        <f t="shared" si="2102"/>
        <v>11</v>
      </c>
      <c r="E7460" s="38" t="str">
        <f t="shared" si="2103"/>
        <v/>
      </c>
      <c r="F7460" s="134">
        <v>35.53</v>
      </c>
      <c r="G7460" s="38">
        <f t="shared" si="2104"/>
        <v>35.53</v>
      </c>
      <c r="H7460" s="38" t="str">
        <f t="shared" si="2105"/>
        <v>-</v>
      </c>
      <c r="K7460" s="133">
        <v>43411.458333333336</v>
      </c>
      <c r="L7460" s="9">
        <f t="shared" si="2088"/>
        <v>11</v>
      </c>
      <c r="M7460" s="9">
        <f t="shared" si="2089"/>
        <v>7</v>
      </c>
      <c r="N7460" s="9">
        <f t="shared" si="2090"/>
        <v>11</v>
      </c>
      <c r="O7460" s="31" t="str">
        <f t="shared" si="2091"/>
        <v/>
      </c>
      <c r="P7460" s="134">
        <v>37.69</v>
      </c>
      <c r="Q7460" s="31">
        <f t="shared" si="2092"/>
        <v>37.69</v>
      </c>
      <c r="R7460" s="31" t="str">
        <f t="shared" si="2093"/>
        <v>-</v>
      </c>
      <c r="U7460" s="133">
        <v>43776.458333333336</v>
      </c>
      <c r="V7460" s="9">
        <f t="shared" si="2094"/>
        <v>11</v>
      </c>
      <c r="W7460" s="9">
        <f t="shared" si="2095"/>
        <v>7</v>
      </c>
      <c r="X7460" s="9">
        <f t="shared" si="2096"/>
        <v>11</v>
      </c>
      <c r="Y7460" s="31" t="str">
        <f t="shared" si="2097"/>
        <v/>
      </c>
      <c r="Z7460" s="134">
        <v>37.15</v>
      </c>
      <c r="AA7460" s="31">
        <f t="shared" si="2098"/>
        <v>37.15</v>
      </c>
      <c r="AB7460" s="31" t="str">
        <f t="shared" si="2099"/>
        <v>-</v>
      </c>
    </row>
    <row r="7461" spans="1:28" x14ac:dyDescent="0.3">
      <c r="A7461" s="133">
        <v>43046.5</v>
      </c>
      <c r="B7461" s="152">
        <f t="shared" si="2100"/>
        <v>11</v>
      </c>
      <c r="C7461" s="152">
        <f t="shared" si="2101"/>
        <v>7</v>
      </c>
      <c r="D7461" s="152">
        <f t="shared" si="2102"/>
        <v>12</v>
      </c>
      <c r="E7461" s="38" t="str">
        <f t="shared" si="2103"/>
        <v/>
      </c>
      <c r="F7461" s="134">
        <v>35.04</v>
      </c>
      <c r="G7461" s="38">
        <f t="shared" si="2104"/>
        <v>35.04</v>
      </c>
      <c r="H7461" s="38" t="str">
        <f t="shared" si="2105"/>
        <v>-</v>
      </c>
      <c r="K7461" s="133">
        <v>43411.5</v>
      </c>
      <c r="L7461" s="9">
        <f t="shared" si="2088"/>
        <v>11</v>
      </c>
      <c r="M7461" s="9">
        <f t="shared" si="2089"/>
        <v>7</v>
      </c>
      <c r="N7461" s="9">
        <f t="shared" si="2090"/>
        <v>12</v>
      </c>
      <c r="O7461" s="31" t="str">
        <f t="shared" si="2091"/>
        <v/>
      </c>
      <c r="P7461" s="134">
        <v>37.54</v>
      </c>
      <c r="Q7461" s="31">
        <f t="shared" si="2092"/>
        <v>37.54</v>
      </c>
      <c r="R7461" s="31" t="str">
        <f t="shared" si="2093"/>
        <v>-</v>
      </c>
      <c r="U7461" s="133">
        <v>43776.5</v>
      </c>
      <c r="V7461" s="9">
        <f t="shared" si="2094"/>
        <v>11</v>
      </c>
      <c r="W7461" s="9">
        <f t="shared" si="2095"/>
        <v>7</v>
      </c>
      <c r="X7461" s="9">
        <f t="shared" si="2096"/>
        <v>12</v>
      </c>
      <c r="Y7461" s="31" t="str">
        <f t="shared" si="2097"/>
        <v/>
      </c>
      <c r="Z7461" s="134">
        <v>36.75</v>
      </c>
      <c r="AA7461" s="31">
        <f t="shared" si="2098"/>
        <v>36.75</v>
      </c>
      <c r="AB7461" s="31" t="str">
        <f t="shared" si="2099"/>
        <v>-</v>
      </c>
    </row>
    <row r="7462" spans="1:28" x14ac:dyDescent="0.3">
      <c r="A7462" s="133">
        <v>43046.541666666664</v>
      </c>
      <c r="B7462" s="152">
        <f t="shared" si="2100"/>
        <v>11</v>
      </c>
      <c r="C7462" s="152">
        <f t="shared" si="2101"/>
        <v>7</v>
      </c>
      <c r="D7462" s="152">
        <f t="shared" si="2102"/>
        <v>13</v>
      </c>
      <c r="E7462" s="38" t="str">
        <f t="shared" si="2103"/>
        <v/>
      </c>
      <c r="F7462" s="134">
        <v>34.409999999999997</v>
      </c>
      <c r="G7462" s="38">
        <f t="shared" si="2104"/>
        <v>34.409999999999997</v>
      </c>
      <c r="H7462" s="38" t="str">
        <f t="shared" si="2105"/>
        <v>-</v>
      </c>
      <c r="K7462" s="133">
        <v>43411.541666666664</v>
      </c>
      <c r="L7462" s="9">
        <f t="shared" si="2088"/>
        <v>11</v>
      </c>
      <c r="M7462" s="9">
        <f t="shared" si="2089"/>
        <v>7</v>
      </c>
      <c r="N7462" s="9">
        <f t="shared" si="2090"/>
        <v>13</v>
      </c>
      <c r="O7462" s="31" t="str">
        <f t="shared" si="2091"/>
        <v/>
      </c>
      <c r="P7462" s="134">
        <v>36.76</v>
      </c>
      <c r="Q7462" s="31">
        <f t="shared" si="2092"/>
        <v>36.76</v>
      </c>
      <c r="R7462" s="31" t="str">
        <f t="shared" si="2093"/>
        <v>-</v>
      </c>
      <c r="U7462" s="133">
        <v>43776.541666666664</v>
      </c>
      <c r="V7462" s="9">
        <f t="shared" si="2094"/>
        <v>11</v>
      </c>
      <c r="W7462" s="9">
        <f t="shared" si="2095"/>
        <v>7</v>
      </c>
      <c r="X7462" s="9">
        <f t="shared" si="2096"/>
        <v>13</v>
      </c>
      <c r="Y7462" s="31" t="str">
        <f t="shared" si="2097"/>
        <v/>
      </c>
      <c r="Z7462" s="134">
        <v>37.549999999999997</v>
      </c>
      <c r="AA7462" s="31">
        <f t="shared" si="2098"/>
        <v>37.549999999999997</v>
      </c>
      <c r="AB7462" s="31" t="str">
        <f t="shared" si="2099"/>
        <v>-</v>
      </c>
    </row>
    <row r="7463" spans="1:28" x14ac:dyDescent="0.3">
      <c r="A7463" s="133">
        <v>43046.583333333336</v>
      </c>
      <c r="B7463" s="152">
        <f t="shared" si="2100"/>
        <v>11</v>
      </c>
      <c r="C7463" s="152">
        <f t="shared" si="2101"/>
        <v>7</v>
      </c>
      <c r="D7463" s="152">
        <f t="shared" si="2102"/>
        <v>14</v>
      </c>
      <c r="E7463" s="38" t="str">
        <f t="shared" si="2103"/>
        <v/>
      </c>
      <c r="F7463" s="134">
        <v>33.81</v>
      </c>
      <c r="G7463" s="38">
        <f t="shared" si="2104"/>
        <v>33.81</v>
      </c>
      <c r="H7463" s="38" t="str">
        <f t="shared" si="2105"/>
        <v>-</v>
      </c>
      <c r="K7463" s="133">
        <v>43411.583333333336</v>
      </c>
      <c r="L7463" s="9">
        <f t="shared" si="2088"/>
        <v>11</v>
      </c>
      <c r="M7463" s="9">
        <f t="shared" si="2089"/>
        <v>7</v>
      </c>
      <c r="N7463" s="9">
        <f t="shared" si="2090"/>
        <v>14</v>
      </c>
      <c r="O7463" s="31" t="str">
        <f t="shared" si="2091"/>
        <v/>
      </c>
      <c r="P7463" s="134">
        <v>33.99</v>
      </c>
      <c r="Q7463" s="31">
        <f t="shared" si="2092"/>
        <v>33.99</v>
      </c>
      <c r="R7463" s="31" t="str">
        <f t="shared" si="2093"/>
        <v>-</v>
      </c>
      <c r="U7463" s="133">
        <v>43776.583333333336</v>
      </c>
      <c r="V7463" s="9">
        <f t="shared" si="2094"/>
        <v>11</v>
      </c>
      <c r="W7463" s="9">
        <f t="shared" si="2095"/>
        <v>7</v>
      </c>
      <c r="X7463" s="9">
        <f t="shared" si="2096"/>
        <v>14</v>
      </c>
      <c r="Y7463" s="31" t="str">
        <f t="shared" si="2097"/>
        <v/>
      </c>
      <c r="Z7463" s="134">
        <v>33.56</v>
      </c>
      <c r="AA7463" s="31">
        <f t="shared" si="2098"/>
        <v>33.56</v>
      </c>
      <c r="AB7463" s="31" t="str">
        <f t="shared" si="2099"/>
        <v>-</v>
      </c>
    </row>
    <row r="7464" spans="1:28" x14ac:dyDescent="0.3">
      <c r="A7464" s="133">
        <v>43046.625</v>
      </c>
      <c r="B7464" s="152">
        <f t="shared" si="2100"/>
        <v>11</v>
      </c>
      <c r="C7464" s="152">
        <f t="shared" si="2101"/>
        <v>7</v>
      </c>
      <c r="D7464" s="152">
        <f t="shared" si="2102"/>
        <v>15</v>
      </c>
      <c r="E7464" s="38" t="str">
        <f t="shared" si="2103"/>
        <v/>
      </c>
      <c r="F7464" s="134">
        <v>34.01</v>
      </c>
      <c r="G7464" s="38">
        <f t="shared" si="2104"/>
        <v>34.01</v>
      </c>
      <c r="H7464" s="38" t="str">
        <f t="shared" si="2105"/>
        <v>-</v>
      </c>
      <c r="K7464" s="133">
        <v>43411.625</v>
      </c>
      <c r="L7464" s="9">
        <f t="shared" si="2088"/>
        <v>11</v>
      </c>
      <c r="M7464" s="9">
        <f t="shared" si="2089"/>
        <v>7</v>
      </c>
      <c r="N7464" s="9">
        <f t="shared" si="2090"/>
        <v>15</v>
      </c>
      <c r="O7464" s="31" t="str">
        <f t="shared" si="2091"/>
        <v/>
      </c>
      <c r="P7464" s="134">
        <v>34.07</v>
      </c>
      <c r="Q7464" s="31">
        <f t="shared" si="2092"/>
        <v>34.07</v>
      </c>
      <c r="R7464" s="31" t="str">
        <f t="shared" si="2093"/>
        <v>-</v>
      </c>
      <c r="U7464" s="133">
        <v>43776.625</v>
      </c>
      <c r="V7464" s="9">
        <f t="shared" si="2094"/>
        <v>11</v>
      </c>
      <c r="W7464" s="9">
        <f t="shared" si="2095"/>
        <v>7</v>
      </c>
      <c r="X7464" s="9">
        <f t="shared" si="2096"/>
        <v>15</v>
      </c>
      <c r="Y7464" s="31" t="str">
        <f t="shared" si="2097"/>
        <v/>
      </c>
      <c r="Z7464" s="134">
        <v>33.36</v>
      </c>
      <c r="AA7464" s="31">
        <f t="shared" si="2098"/>
        <v>33.36</v>
      </c>
      <c r="AB7464" s="31" t="str">
        <f t="shared" si="2099"/>
        <v>-</v>
      </c>
    </row>
    <row r="7465" spans="1:28" x14ac:dyDescent="0.3">
      <c r="A7465" s="133">
        <v>43046.666666666664</v>
      </c>
      <c r="B7465" s="152">
        <f t="shared" si="2100"/>
        <v>11</v>
      </c>
      <c r="C7465" s="152">
        <f t="shared" si="2101"/>
        <v>7</v>
      </c>
      <c r="D7465" s="152">
        <f t="shared" si="2102"/>
        <v>16</v>
      </c>
      <c r="E7465" s="38" t="str">
        <f t="shared" si="2103"/>
        <v/>
      </c>
      <c r="F7465" s="134">
        <v>36</v>
      </c>
      <c r="G7465" s="38">
        <f t="shared" si="2104"/>
        <v>36</v>
      </c>
      <c r="H7465" s="38" t="str">
        <f t="shared" si="2105"/>
        <v>-</v>
      </c>
      <c r="K7465" s="133">
        <v>43411.666666666664</v>
      </c>
      <c r="L7465" s="9">
        <f t="shared" si="2088"/>
        <v>11</v>
      </c>
      <c r="M7465" s="9">
        <f t="shared" si="2089"/>
        <v>7</v>
      </c>
      <c r="N7465" s="9">
        <f t="shared" si="2090"/>
        <v>16</v>
      </c>
      <c r="O7465" s="31" t="str">
        <f t="shared" si="2091"/>
        <v/>
      </c>
      <c r="P7465" s="134">
        <v>39.07</v>
      </c>
      <c r="Q7465" s="31">
        <f t="shared" si="2092"/>
        <v>39.07</v>
      </c>
      <c r="R7465" s="31" t="str">
        <f t="shared" si="2093"/>
        <v>-</v>
      </c>
      <c r="U7465" s="133">
        <v>43776.666666666664</v>
      </c>
      <c r="V7465" s="9">
        <f t="shared" si="2094"/>
        <v>11</v>
      </c>
      <c r="W7465" s="9">
        <f t="shared" si="2095"/>
        <v>7</v>
      </c>
      <c r="X7465" s="9">
        <f t="shared" si="2096"/>
        <v>16</v>
      </c>
      <c r="Y7465" s="31" t="str">
        <f t="shared" si="2097"/>
        <v/>
      </c>
      <c r="Z7465" s="134">
        <v>36.56</v>
      </c>
      <c r="AA7465" s="31">
        <f t="shared" si="2098"/>
        <v>36.56</v>
      </c>
      <c r="AB7465" s="31" t="str">
        <f t="shared" si="2099"/>
        <v>-</v>
      </c>
    </row>
    <row r="7466" spans="1:28" x14ac:dyDescent="0.3">
      <c r="A7466" s="133">
        <v>43046.708333333336</v>
      </c>
      <c r="B7466" s="152">
        <f t="shared" si="2100"/>
        <v>11</v>
      </c>
      <c r="C7466" s="152">
        <f t="shared" si="2101"/>
        <v>7</v>
      </c>
      <c r="D7466" s="152">
        <f t="shared" si="2102"/>
        <v>17</v>
      </c>
      <c r="E7466" s="38" t="str">
        <f t="shared" si="2103"/>
        <v/>
      </c>
      <c r="F7466" s="134">
        <v>52.05</v>
      </c>
      <c r="G7466" s="38" t="str">
        <f t="shared" si="2104"/>
        <v>-</v>
      </c>
      <c r="H7466" s="38">
        <f t="shared" si="2105"/>
        <v>52.05</v>
      </c>
      <c r="K7466" s="133">
        <v>43411.708333333336</v>
      </c>
      <c r="L7466" s="9">
        <f t="shared" si="2088"/>
        <v>11</v>
      </c>
      <c r="M7466" s="9">
        <f t="shared" si="2089"/>
        <v>7</v>
      </c>
      <c r="N7466" s="9">
        <f t="shared" si="2090"/>
        <v>17</v>
      </c>
      <c r="O7466" s="31" t="str">
        <f t="shared" si="2091"/>
        <v/>
      </c>
      <c r="P7466" s="134">
        <v>55.77</v>
      </c>
      <c r="Q7466" s="31" t="str">
        <f t="shared" si="2092"/>
        <v>-</v>
      </c>
      <c r="R7466" s="31">
        <f t="shared" si="2093"/>
        <v>55.77</v>
      </c>
      <c r="U7466" s="133">
        <v>43776.708333333336</v>
      </c>
      <c r="V7466" s="9">
        <f t="shared" si="2094"/>
        <v>11</v>
      </c>
      <c r="W7466" s="9">
        <f t="shared" si="2095"/>
        <v>7</v>
      </c>
      <c r="X7466" s="9">
        <f t="shared" si="2096"/>
        <v>17</v>
      </c>
      <c r="Y7466" s="31" t="str">
        <f t="shared" si="2097"/>
        <v/>
      </c>
      <c r="Z7466" s="134">
        <v>47.95</v>
      </c>
      <c r="AA7466" s="31" t="str">
        <f t="shared" si="2098"/>
        <v>-</v>
      </c>
      <c r="AB7466" s="31">
        <f t="shared" si="2099"/>
        <v>47.95</v>
      </c>
    </row>
    <row r="7467" spans="1:28" x14ac:dyDescent="0.3">
      <c r="A7467" s="133">
        <v>43046.75</v>
      </c>
      <c r="B7467" s="152">
        <f t="shared" si="2100"/>
        <v>11</v>
      </c>
      <c r="C7467" s="152">
        <f t="shared" si="2101"/>
        <v>7</v>
      </c>
      <c r="D7467" s="152">
        <f t="shared" si="2102"/>
        <v>18</v>
      </c>
      <c r="E7467" s="38" t="str">
        <f t="shared" si="2103"/>
        <v/>
      </c>
      <c r="F7467" s="134">
        <v>45.05</v>
      </c>
      <c r="G7467" s="38" t="str">
        <f t="shared" si="2104"/>
        <v>-</v>
      </c>
      <c r="H7467" s="38">
        <f t="shared" si="2105"/>
        <v>45.05</v>
      </c>
      <c r="K7467" s="133">
        <v>43411.75</v>
      </c>
      <c r="L7467" s="9">
        <f t="shared" si="2088"/>
        <v>11</v>
      </c>
      <c r="M7467" s="9">
        <f t="shared" si="2089"/>
        <v>7</v>
      </c>
      <c r="N7467" s="9">
        <f t="shared" si="2090"/>
        <v>18</v>
      </c>
      <c r="O7467" s="31" t="str">
        <f t="shared" si="2091"/>
        <v/>
      </c>
      <c r="P7467" s="134">
        <v>54.28</v>
      </c>
      <c r="Q7467" s="31" t="str">
        <f t="shared" si="2092"/>
        <v>-</v>
      </c>
      <c r="R7467" s="31">
        <f t="shared" si="2093"/>
        <v>54.28</v>
      </c>
      <c r="U7467" s="133">
        <v>43776.75</v>
      </c>
      <c r="V7467" s="9">
        <f t="shared" si="2094"/>
        <v>11</v>
      </c>
      <c r="W7467" s="9">
        <f t="shared" si="2095"/>
        <v>7</v>
      </c>
      <c r="X7467" s="9">
        <f t="shared" si="2096"/>
        <v>18</v>
      </c>
      <c r="Y7467" s="31" t="str">
        <f t="shared" si="2097"/>
        <v/>
      </c>
      <c r="Z7467" s="134">
        <v>45.41</v>
      </c>
      <c r="AA7467" s="31" t="str">
        <f t="shared" si="2098"/>
        <v>-</v>
      </c>
      <c r="AB7467" s="31">
        <f t="shared" si="2099"/>
        <v>45.41</v>
      </c>
    </row>
    <row r="7468" spans="1:28" x14ac:dyDescent="0.3">
      <c r="A7468" s="133">
        <v>43046.791666666664</v>
      </c>
      <c r="B7468" s="152">
        <f t="shared" si="2100"/>
        <v>11</v>
      </c>
      <c r="C7468" s="152">
        <f t="shared" si="2101"/>
        <v>7</v>
      </c>
      <c r="D7468" s="152">
        <f t="shared" si="2102"/>
        <v>19</v>
      </c>
      <c r="E7468" s="38" t="str">
        <f t="shared" si="2103"/>
        <v/>
      </c>
      <c r="F7468" s="134">
        <v>38.43</v>
      </c>
      <c r="G7468" s="38" t="str">
        <f t="shared" si="2104"/>
        <v>-</v>
      </c>
      <c r="H7468" s="38">
        <f t="shared" si="2105"/>
        <v>38.43</v>
      </c>
      <c r="K7468" s="133">
        <v>43411.791666666664</v>
      </c>
      <c r="L7468" s="9">
        <f t="shared" si="2088"/>
        <v>11</v>
      </c>
      <c r="M7468" s="9">
        <f t="shared" si="2089"/>
        <v>7</v>
      </c>
      <c r="N7468" s="9">
        <f t="shared" si="2090"/>
        <v>19</v>
      </c>
      <c r="O7468" s="31" t="str">
        <f t="shared" si="2091"/>
        <v/>
      </c>
      <c r="P7468" s="134">
        <v>45.91</v>
      </c>
      <c r="Q7468" s="31" t="str">
        <f t="shared" si="2092"/>
        <v>-</v>
      </c>
      <c r="R7468" s="31">
        <f t="shared" si="2093"/>
        <v>45.91</v>
      </c>
      <c r="U7468" s="133">
        <v>43776.791666666664</v>
      </c>
      <c r="V7468" s="9">
        <f t="shared" si="2094"/>
        <v>11</v>
      </c>
      <c r="W7468" s="9">
        <f t="shared" si="2095"/>
        <v>7</v>
      </c>
      <c r="X7468" s="9">
        <f t="shared" si="2096"/>
        <v>19</v>
      </c>
      <c r="Y7468" s="31" t="str">
        <f t="shared" si="2097"/>
        <v/>
      </c>
      <c r="Z7468" s="134">
        <v>44.87</v>
      </c>
      <c r="AA7468" s="31" t="str">
        <f t="shared" si="2098"/>
        <v>-</v>
      </c>
      <c r="AB7468" s="31">
        <f t="shared" si="2099"/>
        <v>44.87</v>
      </c>
    </row>
    <row r="7469" spans="1:28" x14ac:dyDescent="0.3">
      <c r="A7469" s="133">
        <v>43046.833333333336</v>
      </c>
      <c r="B7469" s="152">
        <f t="shared" si="2100"/>
        <v>11</v>
      </c>
      <c r="C7469" s="152">
        <f t="shared" si="2101"/>
        <v>7</v>
      </c>
      <c r="D7469" s="152">
        <f t="shared" si="2102"/>
        <v>20</v>
      </c>
      <c r="E7469" s="38" t="str">
        <f t="shared" si="2103"/>
        <v/>
      </c>
      <c r="F7469" s="134">
        <v>36.89</v>
      </c>
      <c r="G7469" s="38" t="str">
        <f t="shared" si="2104"/>
        <v>-</v>
      </c>
      <c r="H7469" s="38">
        <f t="shared" si="2105"/>
        <v>36.89</v>
      </c>
      <c r="K7469" s="133">
        <v>43411.833333333336</v>
      </c>
      <c r="L7469" s="9">
        <f t="shared" si="2088"/>
        <v>11</v>
      </c>
      <c r="M7469" s="9">
        <f t="shared" si="2089"/>
        <v>7</v>
      </c>
      <c r="N7469" s="9">
        <f t="shared" si="2090"/>
        <v>20</v>
      </c>
      <c r="O7469" s="31" t="str">
        <f t="shared" si="2091"/>
        <v/>
      </c>
      <c r="P7469" s="134">
        <v>45.72</v>
      </c>
      <c r="Q7469" s="31" t="str">
        <f t="shared" si="2092"/>
        <v>-</v>
      </c>
      <c r="R7469" s="31">
        <f t="shared" si="2093"/>
        <v>45.72</v>
      </c>
      <c r="U7469" s="133">
        <v>43776.833333333336</v>
      </c>
      <c r="V7469" s="9">
        <f t="shared" si="2094"/>
        <v>11</v>
      </c>
      <c r="W7469" s="9">
        <f t="shared" si="2095"/>
        <v>7</v>
      </c>
      <c r="X7469" s="9">
        <f t="shared" si="2096"/>
        <v>20</v>
      </c>
      <c r="Y7469" s="31" t="str">
        <f t="shared" si="2097"/>
        <v/>
      </c>
      <c r="Z7469" s="134">
        <v>43.05</v>
      </c>
      <c r="AA7469" s="31" t="str">
        <f t="shared" si="2098"/>
        <v>-</v>
      </c>
      <c r="AB7469" s="31">
        <f t="shared" si="2099"/>
        <v>43.05</v>
      </c>
    </row>
    <row r="7470" spans="1:28" x14ac:dyDescent="0.3">
      <c r="A7470" s="133">
        <v>43046.875</v>
      </c>
      <c r="B7470" s="152">
        <f t="shared" si="2100"/>
        <v>11</v>
      </c>
      <c r="C7470" s="152">
        <f t="shared" si="2101"/>
        <v>7</v>
      </c>
      <c r="D7470" s="152">
        <f t="shared" si="2102"/>
        <v>21</v>
      </c>
      <c r="E7470" s="38" t="str">
        <f t="shared" si="2103"/>
        <v/>
      </c>
      <c r="F7470" s="134">
        <v>32.22</v>
      </c>
      <c r="G7470" s="38" t="str">
        <f t="shared" si="2104"/>
        <v>-</v>
      </c>
      <c r="H7470" s="38">
        <f t="shared" si="2105"/>
        <v>32.22</v>
      </c>
      <c r="K7470" s="133">
        <v>43411.875</v>
      </c>
      <c r="L7470" s="9">
        <f t="shared" si="2088"/>
        <v>11</v>
      </c>
      <c r="M7470" s="9">
        <f t="shared" si="2089"/>
        <v>7</v>
      </c>
      <c r="N7470" s="9">
        <f t="shared" si="2090"/>
        <v>21</v>
      </c>
      <c r="O7470" s="31" t="str">
        <f t="shared" si="2091"/>
        <v/>
      </c>
      <c r="P7470" s="134">
        <v>39.06</v>
      </c>
      <c r="Q7470" s="31" t="str">
        <f t="shared" si="2092"/>
        <v>-</v>
      </c>
      <c r="R7470" s="31">
        <f t="shared" si="2093"/>
        <v>39.06</v>
      </c>
      <c r="U7470" s="133">
        <v>43776.875</v>
      </c>
      <c r="V7470" s="9">
        <f t="shared" si="2094"/>
        <v>11</v>
      </c>
      <c r="W7470" s="9">
        <f t="shared" si="2095"/>
        <v>7</v>
      </c>
      <c r="X7470" s="9">
        <f t="shared" si="2096"/>
        <v>21</v>
      </c>
      <c r="Y7470" s="31" t="str">
        <f t="shared" si="2097"/>
        <v/>
      </c>
      <c r="Z7470" s="134">
        <v>39.86</v>
      </c>
      <c r="AA7470" s="31" t="str">
        <f t="shared" si="2098"/>
        <v>-</v>
      </c>
      <c r="AB7470" s="31">
        <f t="shared" si="2099"/>
        <v>39.86</v>
      </c>
    </row>
    <row r="7471" spans="1:28" x14ac:dyDescent="0.3">
      <c r="A7471" s="133">
        <v>43046.916666666664</v>
      </c>
      <c r="B7471" s="152">
        <f t="shared" si="2100"/>
        <v>11</v>
      </c>
      <c r="C7471" s="152">
        <f t="shared" si="2101"/>
        <v>7</v>
      </c>
      <c r="D7471" s="152">
        <f t="shared" si="2102"/>
        <v>22</v>
      </c>
      <c r="E7471" s="38" t="str">
        <f t="shared" si="2103"/>
        <v/>
      </c>
      <c r="F7471" s="134">
        <v>26.56</v>
      </c>
      <c r="G7471" s="38" t="str">
        <f t="shared" si="2104"/>
        <v>-</v>
      </c>
      <c r="H7471" s="38">
        <f t="shared" si="2105"/>
        <v>26.56</v>
      </c>
      <c r="K7471" s="133">
        <v>43411.916666666664</v>
      </c>
      <c r="L7471" s="9">
        <f t="shared" si="2088"/>
        <v>11</v>
      </c>
      <c r="M7471" s="9">
        <f t="shared" si="2089"/>
        <v>7</v>
      </c>
      <c r="N7471" s="9">
        <f t="shared" si="2090"/>
        <v>22</v>
      </c>
      <c r="O7471" s="31" t="str">
        <f t="shared" si="2091"/>
        <v/>
      </c>
      <c r="P7471" s="134">
        <v>32.61</v>
      </c>
      <c r="Q7471" s="31" t="str">
        <f t="shared" si="2092"/>
        <v>-</v>
      </c>
      <c r="R7471" s="31">
        <f t="shared" si="2093"/>
        <v>32.61</v>
      </c>
      <c r="U7471" s="133">
        <v>43776.916666666664</v>
      </c>
      <c r="V7471" s="9">
        <f t="shared" si="2094"/>
        <v>11</v>
      </c>
      <c r="W7471" s="9">
        <f t="shared" si="2095"/>
        <v>7</v>
      </c>
      <c r="X7471" s="9">
        <f t="shared" si="2096"/>
        <v>22</v>
      </c>
      <c r="Y7471" s="31" t="str">
        <f t="shared" si="2097"/>
        <v/>
      </c>
      <c r="Z7471" s="134">
        <v>34.35</v>
      </c>
      <c r="AA7471" s="31" t="str">
        <f t="shared" si="2098"/>
        <v>-</v>
      </c>
      <c r="AB7471" s="31">
        <f t="shared" si="2099"/>
        <v>34.35</v>
      </c>
    </row>
    <row r="7472" spans="1:28" x14ac:dyDescent="0.3">
      <c r="A7472" s="133">
        <v>43046.958333333336</v>
      </c>
      <c r="B7472" s="152">
        <f t="shared" si="2100"/>
        <v>11</v>
      </c>
      <c r="C7472" s="152">
        <f t="shared" si="2101"/>
        <v>7</v>
      </c>
      <c r="D7472" s="152">
        <f t="shared" si="2102"/>
        <v>23</v>
      </c>
      <c r="E7472" s="38" t="str">
        <f t="shared" si="2103"/>
        <v/>
      </c>
      <c r="F7472" s="134">
        <v>23.56</v>
      </c>
      <c r="G7472" s="38" t="str">
        <f t="shared" si="2104"/>
        <v>-</v>
      </c>
      <c r="H7472" s="38">
        <f t="shared" si="2105"/>
        <v>23.56</v>
      </c>
      <c r="K7472" s="133">
        <v>43411.958333333336</v>
      </c>
      <c r="L7472" s="9">
        <f t="shared" si="2088"/>
        <v>11</v>
      </c>
      <c r="M7472" s="9">
        <f t="shared" si="2089"/>
        <v>7</v>
      </c>
      <c r="N7472" s="9">
        <f t="shared" si="2090"/>
        <v>23</v>
      </c>
      <c r="O7472" s="31" t="str">
        <f t="shared" si="2091"/>
        <v/>
      </c>
      <c r="P7472" s="134">
        <v>28.1</v>
      </c>
      <c r="Q7472" s="31" t="str">
        <f t="shared" si="2092"/>
        <v>-</v>
      </c>
      <c r="R7472" s="31">
        <f t="shared" si="2093"/>
        <v>28.1</v>
      </c>
      <c r="U7472" s="133">
        <v>43776.958333333336</v>
      </c>
      <c r="V7472" s="9">
        <f t="shared" si="2094"/>
        <v>11</v>
      </c>
      <c r="W7472" s="9">
        <f t="shared" si="2095"/>
        <v>7</v>
      </c>
      <c r="X7472" s="9">
        <f t="shared" si="2096"/>
        <v>23</v>
      </c>
      <c r="Y7472" s="31" t="str">
        <f t="shared" si="2097"/>
        <v/>
      </c>
      <c r="Z7472" s="134">
        <v>29.4</v>
      </c>
      <c r="AA7472" s="31" t="str">
        <f t="shared" si="2098"/>
        <v>-</v>
      </c>
      <c r="AB7472" s="31">
        <f t="shared" si="2099"/>
        <v>29.4</v>
      </c>
    </row>
    <row r="7473" spans="1:28" x14ac:dyDescent="0.3">
      <c r="A7473" s="133">
        <v>43047</v>
      </c>
      <c r="B7473" s="152">
        <f t="shared" si="2100"/>
        <v>11</v>
      </c>
      <c r="C7473" s="152">
        <f t="shared" si="2101"/>
        <v>8</v>
      </c>
      <c r="D7473" s="152">
        <f t="shared" si="2102"/>
        <v>0</v>
      </c>
      <c r="E7473" s="38" t="str">
        <f t="shared" si="2103"/>
        <v/>
      </c>
      <c r="F7473" s="134">
        <v>26.91</v>
      </c>
      <c r="G7473" s="38" t="str">
        <f t="shared" si="2104"/>
        <v>-</v>
      </c>
      <c r="H7473" s="38">
        <f t="shared" si="2105"/>
        <v>26.91</v>
      </c>
      <c r="K7473" s="133">
        <v>43412</v>
      </c>
      <c r="L7473" s="9">
        <f t="shared" si="2088"/>
        <v>11</v>
      </c>
      <c r="M7473" s="9">
        <f t="shared" si="2089"/>
        <v>8</v>
      </c>
      <c r="N7473" s="9">
        <f t="shared" si="2090"/>
        <v>0</v>
      </c>
      <c r="O7473" s="31" t="str">
        <f t="shared" si="2091"/>
        <v/>
      </c>
      <c r="P7473" s="134">
        <v>28.7</v>
      </c>
      <c r="Q7473" s="31" t="str">
        <f t="shared" si="2092"/>
        <v>-</v>
      </c>
      <c r="R7473" s="31">
        <f t="shared" si="2093"/>
        <v>28.7</v>
      </c>
      <c r="U7473" s="133">
        <v>43777</v>
      </c>
      <c r="V7473" s="9">
        <f t="shared" si="2094"/>
        <v>11</v>
      </c>
      <c r="W7473" s="9">
        <f t="shared" si="2095"/>
        <v>8</v>
      </c>
      <c r="X7473" s="9">
        <f t="shared" si="2096"/>
        <v>0</v>
      </c>
      <c r="Y7473" s="31" t="str">
        <f t="shared" si="2097"/>
        <v/>
      </c>
      <c r="Z7473" s="134">
        <v>27.72</v>
      </c>
      <c r="AA7473" s="31" t="str">
        <f t="shared" si="2098"/>
        <v>-</v>
      </c>
      <c r="AB7473" s="31">
        <f t="shared" si="2099"/>
        <v>27.72</v>
      </c>
    </row>
    <row r="7474" spans="1:28" x14ac:dyDescent="0.3">
      <c r="A7474" s="133">
        <v>43047.041666666664</v>
      </c>
      <c r="B7474" s="152">
        <f t="shared" si="2100"/>
        <v>11</v>
      </c>
      <c r="C7474" s="152">
        <f t="shared" si="2101"/>
        <v>8</v>
      </c>
      <c r="D7474" s="152">
        <f t="shared" si="2102"/>
        <v>1</v>
      </c>
      <c r="E7474" s="38" t="str">
        <f t="shared" si="2103"/>
        <v/>
      </c>
      <c r="F7474" s="134">
        <v>25.1</v>
      </c>
      <c r="G7474" s="38" t="str">
        <f t="shared" si="2104"/>
        <v>-</v>
      </c>
      <c r="H7474" s="38">
        <f t="shared" si="2105"/>
        <v>25.1</v>
      </c>
      <c r="K7474" s="133">
        <v>43412.041666666664</v>
      </c>
      <c r="L7474" s="9">
        <f t="shared" si="2088"/>
        <v>11</v>
      </c>
      <c r="M7474" s="9">
        <f t="shared" si="2089"/>
        <v>8</v>
      </c>
      <c r="N7474" s="9">
        <f t="shared" si="2090"/>
        <v>1</v>
      </c>
      <c r="O7474" s="31" t="str">
        <f t="shared" si="2091"/>
        <v/>
      </c>
      <c r="P7474" s="134">
        <v>27.76</v>
      </c>
      <c r="Q7474" s="31" t="str">
        <f t="shared" si="2092"/>
        <v>-</v>
      </c>
      <c r="R7474" s="31">
        <f t="shared" si="2093"/>
        <v>27.76</v>
      </c>
      <c r="U7474" s="133">
        <v>43777.041666666664</v>
      </c>
      <c r="V7474" s="9">
        <f t="shared" si="2094"/>
        <v>11</v>
      </c>
      <c r="W7474" s="9">
        <f t="shared" si="2095"/>
        <v>8</v>
      </c>
      <c r="X7474" s="9">
        <f t="shared" si="2096"/>
        <v>1</v>
      </c>
      <c r="Y7474" s="31" t="str">
        <f t="shared" si="2097"/>
        <v/>
      </c>
      <c r="Z7474" s="134">
        <v>27.08</v>
      </c>
      <c r="AA7474" s="31" t="str">
        <f t="shared" si="2098"/>
        <v>-</v>
      </c>
      <c r="AB7474" s="31">
        <f t="shared" si="2099"/>
        <v>27.08</v>
      </c>
    </row>
    <row r="7475" spans="1:28" x14ac:dyDescent="0.3">
      <c r="A7475" s="133">
        <v>43047.083333333336</v>
      </c>
      <c r="B7475" s="152">
        <f t="shared" si="2100"/>
        <v>11</v>
      </c>
      <c r="C7475" s="152">
        <f t="shared" si="2101"/>
        <v>8</v>
      </c>
      <c r="D7475" s="152">
        <f t="shared" si="2102"/>
        <v>2</v>
      </c>
      <c r="E7475" s="38" t="str">
        <f t="shared" si="2103"/>
        <v/>
      </c>
      <c r="F7475" s="134">
        <v>24.59</v>
      </c>
      <c r="G7475" s="38" t="str">
        <f t="shared" si="2104"/>
        <v>-</v>
      </c>
      <c r="H7475" s="38">
        <f t="shared" si="2105"/>
        <v>24.59</v>
      </c>
      <c r="K7475" s="133">
        <v>43412.083333333336</v>
      </c>
      <c r="L7475" s="9">
        <f t="shared" si="2088"/>
        <v>11</v>
      </c>
      <c r="M7475" s="9">
        <f t="shared" si="2089"/>
        <v>8</v>
      </c>
      <c r="N7475" s="9">
        <f t="shared" si="2090"/>
        <v>2</v>
      </c>
      <c r="O7475" s="31" t="str">
        <f t="shared" si="2091"/>
        <v/>
      </c>
      <c r="P7475" s="134">
        <v>26.3</v>
      </c>
      <c r="Q7475" s="31" t="str">
        <f t="shared" si="2092"/>
        <v>-</v>
      </c>
      <c r="R7475" s="31">
        <f t="shared" si="2093"/>
        <v>26.3</v>
      </c>
      <c r="U7475" s="133">
        <v>43777.083333333336</v>
      </c>
      <c r="V7475" s="9">
        <f t="shared" si="2094"/>
        <v>11</v>
      </c>
      <c r="W7475" s="9">
        <f t="shared" si="2095"/>
        <v>8</v>
      </c>
      <c r="X7475" s="9">
        <f t="shared" si="2096"/>
        <v>2</v>
      </c>
      <c r="Y7475" s="31" t="str">
        <f t="shared" si="2097"/>
        <v/>
      </c>
      <c r="Z7475" s="134">
        <v>26.29</v>
      </c>
      <c r="AA7475" s="31" t="str">
        <f t="shared" si="2098"/>
        <v>-</v>
      </c>
      <c r="AB7475" s="31">
        <f t="shared" si="2099"/>
        <v>26.29</v>
      </c>
    </row>
    <row r="7476" spans="1:28" x14ac:dyDescent="0.3">
      <c r="A7476" s="133">
        <v>43047.125</v>
      </c>
      <c r="B7476" s="152">
        <f t="shared" si="2100"/>
        <v>11</v>
      </c>
      <c r="C7476" s="152">
        <f t="shared" si="2101"/>
        <v>8</v>
      </c>
      <c r="D7476" s="152">
        <f t="shared" si="2102"/>
        <v>3</v>
      </c>
      <c r="E7476" s="38" t="str">
        <f t="shared" si="2103"/>
        <v/>
      </c>
      <c r="F7476" s="134">
        <v>24.81</v>
      </c>
      <c r="G7476" s="38" t="str">
        <f t="shared" si="2104"/>
        <v>-</v>
      </c>
      <c r="H7476" s="38">
        <f t="shared" si="2105"/>
        <v>24.81</v>
      </c>
      <c r="K7476" s="133">
        <v>43412.125</v>
      </c>
      <c r="L7476" s="9">
        <f t="shared" si="2088"/>
        <v>11</v>
      </c>
      <c r="M7476" s="9">
        <f t="shared" si="2089"/>
        <v>8</v>
      </c>
      <c r="N7476" s="9">
        <f t="shared" si="2090"/>
        <v>3</v>
      </c>
      <c r="O7476" s="31" t="str">
        <f t="shared" si="2091"/>
        <v/>
      </c>
      <c r="P7476" s="134">
        <v>27.49</v>
      </c>
      <c r="Q7476" s="31" t="str">
        <f t="shared" si="2092"/>
        <v>-</v>
      </c>
      <c r="R7476" s="31">
        <f t="shared" si="2093"/>
        <v>27.49</v>
      </c>
      <c r="U7476" s="133">
        <v>43777.125</v>
      </c>
      <c r="V7476" s="9">
        <f t="shared" si="2094"/>
        <v>11</v>
      </c>
      <c r="W7476" s="9">
        <f t="shared" si="2095"/>
        <v>8</v>
      </c>
      <c r="X7476" s="9">
        <f t="shared" si="2096"/>
        <v>3</v>
      </c>
      <c r="Y7476" s="31" t="str">
        <f t="shared" si="2097"/>
        <v/>
      </c>
      <c r="Z7476" s="134">
        <v>27.57</v>
      </c>
      <c r="AA7476" s="31" t="str">
        <f t="shared" si="2098"/>
        <v>-</v>
      </c>
      <c r="AB7476" s="31">
        <f t="shared" si="2099"/>
        <v>27.57</v>
      </c>
    </row>
    <row r="7477" spans="1:28" x14ac:dyDescent="0.3">
      <c r="A7477" s="133">
        <v>43047.166666666664</v>
      </c>
      <c r="B7477" s="152">
        <f t="shared" si="2100"/>
        <v>11</v>
      </c>
      <c r="C7477" s="152">
        <f t="shared" si="2101"/>
        <v>8</v>
      </c>
      <c r="D7477" s="152">
        <f t="shared" si="2102"/>
        <v>4</v>
      </c>
      <c r="E7477" s="38" t="str">
        <f t="shared" si="2103"/>
        <v/>
      </c>
      <c r="F7477" s="134">
        <v>26.41</v>
      </c>
      <c r="G7477" s="38" t="str">
        <f t="shared" si="2104"/>
        <v>-</v>
      </c>
      <c r="H7477" s="38">
        <f t="shared" si="2105"/>
        <v>26.41</v>
      </c>
      <c r="K7477" s="133">
        <v>43412.166666666664</v>
      </c>
      <c r="L7477" s="9">
        <f t="shared" si="2088"/>
        <v>11</v>
      </c>
      <c r="M7477" s="9">
        <f t="shared" si="2089"/>
        <v>8</v>
      </c>
      <c r="N7477" s="9">
        <f t="shared" si="2090"/>
        <v>4</v>
      </c>
      <c r="O7477" s="31" t="str">
        <f t="shared" si="2091"/>
        <v/>
      </c>
      <c r="P7477" s="134">
        <v>32.26</v>
      </c>
      <c r="Q7477" s="31" t="str">
        <f t="shared" si="2092"/>
        <v>-</v>
      </c>
      <c r="R7477" s="31">
        <f t="shared" si="2093"/>
        <v>32.26</v>
      </c>
      <c r="U7477" s="133">
        <v>43777.166666666664</v>
      </c>
      <c r="V7477" s="9">
        <f t="shared" si="2094"/>
        <v>11</v>
      </c>
      <c r="W7477" s="9">
        <f t="shared" si="2095"/>
        <v>8</v>
      </c>
      <c r="X7477" s="9">
        <f t="shared" si="2096"/>
        <v>4</v>
      </c>
      <c r="Y7477" s="31" t="str">
        <f t="shared" si="2097"/>
        <v/>
      </c>
      <c r="Z7477" s="134">
        <v>30.12</v>
      </c>
      <c r="AA7477" s="31" t="str">
        <f t="shared" si="2098"/>
        <v>-</v>
      </c>
      <c r="AB7477" s="31">
        <f t="shared" si="2099"/>
        <v>30.12</v>
      </c>
    </row>
    <row r="7478" spans="1:28" x14ac:dyDescent="0.3">
      <c r="A7478" s="133">
        <v>43047.208333333336</v>
      </c>
      <c r="B7478" s="152">
        <f t="shared" si="2100"/>
        <v>11</v>
      </c>
      <c r="C7478" s="152">
        <f t="shared" si="2101"/>
        <v>8</v>
      </c>
      <c r="D7478" s="152">
        <f t="shared" si="2102"/>
        <v>5</v>
      </c>
      <c r="E7478" s="38" t="str">
        <f t="shared" si="2103"/>
        <v/>
      </c>
      <c r="F7478" s="134">
        <v>32.979999999999997</v>
      </c>
      <c r="G7478" s="38" t="str">
        <f t="shared" si="2104"/>
        <v>-</v>
      </c>
      <c r="H7478" s="38">
        <f t="shared" si="2105"/>
        <v>32.979999999999997</v>
      </c>
      <c r="K7478" s="133">
        <v>43412.208333333336</v>
      </c>
      <c r="L7478" s="9">
        <f t="shared" si="2088"/>
        <v>11</v>
      </c>
      <c r="M7478" s="9">
        <f t="shared" si="2089"/>
        <v>8</v>
      </c>
      <c r="N7478" s="9">
        <f t="shared" si="2090"/>
        <v>5</v>
      </c>
      <c r="O7478" s="31" t="str">
        <f t="shared" si="2091"/>
        <v/>
      </c>
      <c r="P7478" s="134">
        <v>37.39</v>
      </c>
      <c r="Q7478" s="31" t="str">
        <f t="shared" si="2092"/>
        <v>-</v>
      </c>
      <c r="R7478" s="31">
        <f t="shared" si="2093"/>
        <v>37.39</v>
      </c>
      <c r="U7478" s="133">
        <v>43777.208333333336</v>
      </c>
      <c r="V7478" s="9">
        <f t="shared" si="2094"/>
        <v>11</v>
      </c>
      <c r="W7478" s="9">
        <f t="shared" si="2095"/>
        <v>8</v>
      </c>
      <c r="X7478" s="9">
        <f t="shared" si="2096"/>
        <v>5</v>
      </c>
      <c r="Y7478" s="31" t="str">
        <f t="shared" si="2097"/>
        <v/>
      </c>
      <c r="Z7478" s="134">
        <v>38.25</v>
      </c>
      <c r="AA7478" s="31" t="str">
        <f t="shared" si="2098"/>
        <v>-</v>
      </c>
      <c r="AB7478" s="31">
        <f t="shared" si="2099"/>
        <v>38.25</v>
      </c>
    </row>
    <row r="7479" spans="1:28" x14ac:dyDescent="0.3">
      <c r="A7479" s="133">
        <v>43047.25</v>
      </c>
      <c r="B7479" s="152">
        <f t="shared" si="2100"/>
        <v>11</v>
      </c>
      <c r="C7479" s="152">
        <f t="shared" si="2101"/>
        <v>8</v>
      </c>
      <c r="D7479" s="152">
        <f t="shared" si="2102"/>
        <v>6</v>
      </c>
      <c r="E7479" s="38" t="str">
        <f t="shared" si="2103"/>
        <v/>
      </c>
      <c r="F7479" s="134">
        <v>46.11</v>
      </c>
      <c r="G7479" s="38" t="str">
        <f t="shared" si="2104"/>
        <v>-</v>
      </c>
      <c r="H7479" s="38">
        <f t="shared" si="2105"/>
        <v>46.11</v>
      </c>
      <c r="K7479" s="133">
        <v>43412.25</v>
      </c>
      <c r="L7479" s="9">
        <f t="shared" si="2088"/>
        <v>11</v>
      </c>
      <c r="M7479" s="9">
        <f t="shared" si="2089"/>
        <v>8</v>
      </c>
      <c r="N7479" s="9">
        <f t="shared" si="2090"/>
        <v>6</v>
      </c>
      <c r="O7479" s="31" t="str">
        <f t="shared" si="2091"/>
        <v/>
      </c>
      <c r="P7479" s="134">
        <v>53.27</v>
      </c>
      <c r="Q7479" s="31" t="str">
        <f t="shared" si="2092"/>
        <v>-</v>
      </c>
      <c r="R7479" s="31">
        <f t="shared" si="2093"/>
        <v>53.27</v>
      </c>
      <c r="U7479" s="133">
        <v>43777.25</v>
      </c>
      <c r="V7479" s="9">
        <f t="shared" si="2094"/>
        <v>11</v>
      </c>
      <c r="W7479" s="9">
        <f t="shared" si="2095"/>
        <v>8</v>
      </c>
      <c r="X7479" s="9">
        <f t="shared" si="2096"/>
        <v>6</v>
      </c>
      <c r="Y7479" s="31" t="str">
        <f t="shared" si="2097"/>
        <v/>
      </c>
      <c r="Z7479" s="134">
        <v>47.53</v>
      </c>
      <c r="AA7479" s="31" t="str">
        <f t="shared" si="2098"/>
        <v>-</v>
      </c>
      <c r="AB7479" s="31">
        <f t="shared" si="2099"/>
        <v>47.53</v>
      </c>
    </row>
    <row r="7480" spans="1:28" x14ac:dyDescent="0.3">
      <c r="A7480" s="133">
        <v>43047.291666666664</v>
      </c>
      <c r="B7480" s="152">
        <f t="shared" si="2100"/>
        <v>11</v>
      </c>
      <c r="C7480" s="152">
        <f t="shared" si="2101"/>
        <v>8</v>
      </c>
      <c r="D7480" s="152">
        <f t="shared" si="2102"/>
        <v>7</v>
      </c>
      <c r="E7480" s="38" t="str">
        <f t="shared" si="2103"/>
        <v/>
      </c>
      <c r="F7480" s="134">
        <v>46.83</v>
      </c>
      <c r="G7480" s="38" t="str">
        <f t="shared" si="2104"/>
        <v>-</v>
      </c>
      <c r="H7480" s="38">
        <f t="shared" si="2105"/>
        <v>46.83</v>
      </c>
      <c r="K7480" s="133">
        <v>43412.291666666664</v>
      </c>
      <c r="L7480" s="9">
        <f t="shared" si="2088"/>
        <v>11</v>
      </c>
      <c r="M7480" s="9">
        <f t="shared" si="2089"/>
        <v>8</v>
      </c>
      <c r="N7480" s="9">
        <f t="shared" si="2090"/>
        <v>7</v>
      </c>
      <c r="O7480" s="31" t="str">
        <f t="shared" si="2091"/>
        <v/>
      </c>
      <c r="P7480" s="134">
        <v>50.76</v>
      </c>
      <c r="Q7480" s="31" t="str">
        <f t="shared" si="2092"/>
        <v>-</v>
      </c>
      <c r="R7480" s="31">
        <f t="shared" si="2093"/>
        <v>50.76</v>
      </c>
      <c r="U7480" s="133">
        <v>43777.291666666664</v>
      </c>
      <c r="V7480" s="9">
        <f t="shared" si="2094"/>
        <v>11</v>
      </c>
      <c r="W7480" s="9">
        <f t="shared" si="2095"/>
        <v>8</v>
      </c>
      <c r="X7480" s="9">
        <f t="shared" si="2096"/>
        <v>7</v>
      </c>
      <c r="Y7480" s="31" t="str">
        <f t="shared" si="2097"/>
        <v/>
      </c>
      <c r="Z7480" s="134">
        <v>49.57</v>
      </c>
      <c r="AA7480" s="31" t="str">
        <f t="shared" si="2098"/>
        <v>-</v>
      </c>
      <c r="AB7480" s="31">
        <f t="shared" si="2099"/>
        <v>49.57</v>
      </c>
    </row>
    <row r="7481" spans="1:28" x14ac:dyDescent="0.3">
      <c r="A7481" s="133">
        <v>43047.333333333336</v>
      </c>
      <c r="B7481" s="152">
        <f t="shared" si="2100"/>
        <v>11</v>
      </c>
      <c r="C7481" s="152">
        <f t="shared" si="2101"/>
        <v>8</v>
      </c>
      <c r="D7481" s="152">
        <f t="shared" si="2102"/>
        <v>8</v>
      </c>
      <c r="E7481" s="38" t="str">
        <f t="shared" si="2103"/>
        <v/>
      </c>
      <c r="F7481" s="134">
        <v>45.97</v>
      </c>
      <c r="G7481" s="38">
        <f t="shared" si="2104"/>
        <v>45.97</v>
      </c>
      <c r="H7481" s="38" t="str">
        <f t="shared" si="2105"/>
        <v>-</v>
      </c>
      <c r="K7481" s="133">
        <v>43412.333333333336</v>
      </c>
      <c r="L7481" s="9">
        <f t="shared" si="2088"/>
        <v>11</v>
      </c>
      <c r="M7481" s="9">
        <f t="shared" si="2089"/>
        <v>8</v>
      </c>
      <c r="N7481" s="9">
        <f t="shared" si="2090"/>
        <v>8</v>
      </c>
      <c r="O7481" s="31" t="str">
        <f t="shared" si="2091"/>
        <v/>
      </c>
      <c r="P7481" s="134">
        <v>48.11</v>
      </c>
      <c r="Q7481" s="31">
        <f t="shared" si="2092"/>
        <v>48.11</v>
      </c>
      <c r="R7481" s="31" t="str">
        <f t="shared" si="2093"/>
        <v>-</v>
      </c>
      <c r="U7481" s="133">
        <v>43777.333333333336</v>
      </c>
      <c r="V7481" s="9">
        <f t="shared" si="2094"/>
        <v>11</v>
      </c>
      <c r="W7481" s="9">
        <f t="shared" si="2095"/>
        <v>8</v>
      </c>
      <c r="X7481" s="9">
        <f t="shared" si="2096"/>
        <v>8</v>
      </c>
      <c r="Y7481" s="31" t="str">
        <f t="shared" si="2097"/>
        <v/>
      </c>
      <c r="Z7481" s="134">
        <v>42.86</v>
      </c>
      <c r="AA7481" s="31">
        <f t="shared" si="2098"/>
        <v>42.86</v>
      </c>
      <c r="AB7481" s="31" t="str">
        <f t="shared" si="2099"/>
        <v>-</v>
      </c>
    </row>
    <row r="7482" spans="1:28" x14ac:dyDescent="0.3">
      <c r="A7482" s="133">
        <v>43047.375</v>
      </c>
      <c r="B7482" s="152">
        <f t="shared" si="2100"/>
        <v>11</v>
      </c>
      <c r="C7482" s="152">
        <f t="shared" si="2101"/>
        <v>8</v>
      </c>
      <c r="D7482" s="152">
        <f t="shared" si="2102"/>
        <v>9</v>
      </c>
      <c r="E7482" s="38" t="str">
        <f t="shared" si="2103"/>
        <v/>
      </c>
      <c r="F7482" s="134">
        <v>43.88</v>
      </c>
      <c r="G7482" s="38">
        <f t="shared" si="2104"/>
        <v>43.88</v>
      </c>
      <c r="H7482" s="38" t="str">
        <f t="shared" si="2105"/>
        <v>-</v>
      </c>
      <c r="K7482" s="133">
        <v>43412.375</v>
      </c>
      <c r="L7482" s="9">
        <f t="shared" si="2088"/>
        <v>11</v>
      </c>
      <c r="M7482" s="9">
        <f t="shared" si="2089"/>
        <v>8</v>
      </c>
      <c r="N7482" s="9">
        <f t="shared" si="2090"/>
        <v>9</v>
      </c>
      <c r="O7482" s="31" t="str">
        <f t="shared" si="2091"/>
        <v/>
      </c>
      <c r="P7482" s="134">
        <v>47.21</v>
      </c>
      <c r="Q7482" s="31">
        <f t="shared" si="2092"/>
        <v>47.21</v>
      </c>
      <c r="R7482" s="31" t="str">
        <f t="shared" si="2093"/>
        <v>-</v>
      </c>
      <c r="U7482" s="133">
        <v>43777.375</v>
      </c>
      <c r="V7482" s="9">
        <f t="shared" si="2094"/>
        <v>11</v>
      </c>
      <c r="W7482" s="9">
        <f t="shared" si="2095"/>
        <v>8</v>
      </c>
      <c r="X7482" s="9">
        <f t="shared" si="2096"/>
        <v>9</v>
      </c>
      <c r="Y7482" s="31" t="str">
        <f t="shared" si="2097"/>
        <v/>
      </c>
      <c r="Z7482" s="134">
        <v>41.52</v>
      </c>
      <c r="AA7482" s="31">
        <f t="shared" si="2098"/>
        <v>41.52</v>
      </c>
      <c r="AB7482" s="31" t="str">
        <f t="shared" si="2099"/>
        <v>-</v>
      </c>
    </row>
    <row r="7483" spans="1:28" x14ac:dyDescent="0.3">
      <c r="A7483" s="133">
        <v>43047.416666666664</v>
      </c>
      <c r="B7483" s="152">
        <f t="shared" si="2100"/>
        <v>11</v>
      </c>
      <c r="C7483" s="152">
        <f t="shared" si="2101"/>
        <v>8</v>
      </c>
      <c r="D7483" s="152">
        <f t="shared" si="2102"/>
        <v>10</v>
      </c>
      <c r="E7483" s="38" t="str">
        <f t="shared" si="2103"/>
        <v/>
      </c>
      <c r="F7483" s="134">
        <v>43.16</v>
      </c>
      <c r="G7483" s="38">
        <f t="shared" si="2104"/>
        <v>43.16</v>
      </c>
      <c r="H7483" s="38" t="str">
        <f t="shared" si="2105"/>
        <v>-</v>
      </c>
      <c r="K7483" s="133">
        <v>43412.416666666664</v>
      </c>
      <c r="L7483" s="9">
        <f t="shared" si="2088"/>
        <v>11</v>
      </c>
      <c r="M7483" s="9">
        <f t="shared" si="2089"/>
        <v>8</v>
      </c>
      <c r="N7483" s="9">
        <f t="shared" si="2090"/>
        <v>10</v>
      </c>
      <c r="O7483" s="31" t="str">
        <f t="shared" si="2091"/>
        <v/>
      </c>
      <c r="P7483" s="134">
        <v>47.84</v>
      </c>
      <c r="Q7483" s="31">
        <f t="shared" si="2092"/>
        <v>47.84</v>
      </c>
      <c r="R7483" s="31" t="str">
        <f t="shared" si="2093"/>
        <v>-</v>
      </c>
      <c r="U7483" s="133">
        <v>43777.416666666664</v>
      </c>
      <c r="V7483" s="9">
        <f t="shared" si="2094"/>
        <v>11</v>
      </c>
      <c r="W7483" s="9">
        <f t="shared" si="2095"/>
        <v>8</v>
      </c>
      <c r="X7483" s="9">
        <f t="shared" si="2096"/>
        <v>10</v>
      </c>
      <c r="Y7483" s="31" t="str">
        <f t="shared" si="2097"/>
        <v/>
      </c>
      <c r="Z7483" s="134">
        <v>41.41</v>
      </c>
      <c r="AA7483" s="31">
        <f t="shared" si="2098"/>
        <v>41.41</v>
      </c>
      <c r="AB7483" s="31" t="str">
        <f t="shared" si="2099"/>
        <v>-</v>
      </c>
    </row>
    <row r="7484" spans="1:28" x14ac:dyDescent="0.3">
      <c r="A7484" s="133">
        <v>43047.458333333336</v>
      </c>
      <c r="B7484" s="152">
        <f t="shared" si="2100"/>
        <v>11</v>
      </c>
      <c r="C7484" s="152">
        <f t="shared" si="2101"/>
        <v>8</v>
      </c>
      <c r="D7484" s="152">
        <f t="shared" si="2102"/>
        <v>11</v>
      </c>
      <c r="E7484" s="38" t="str">
        <f t="shared" si="2103"/>
        <v/>
      </c>
      <c r="F7484" s="134">
        <v>41.93</v>
      </c>
      <c r="G7484" s="38">
        <f t="shared" si="2104"/>
        <v>41.93</v>
      </c>
      <c r="H7484" s="38" t="str">
        <f t="shared" si="2105"/>
        <v>-</v>
      </c>
      <c r="K7484" s="133">
        <v>43412.458333333336</v>
      </c>
      <c r="L7484" s="9">
        <f t="shared" si="2088"/>
        <v>11</v>
      </c>
      <c r="M7484" s="9">
        <f t="shared" si="2089"/>
        <v>8</v>
      </c>
      <c r="N7484" s="9">
        <f t="shared" si="2090"/>
        <v>11</v>
      </c>
      <c r="O7484" s="31" t="str">
        <f t="shared" si="2091"/>
        <v/>
      </c>
      <c r="P7484" s="134">
        <v>43.19</v>
      </c>
      <c r="Q7484" s="31">
        <f t="shared" si="2092"/>
        <v>43.19</v>
      </c>
      <c r="R7484" s="31" t="str">
        <f t="shared" si="2093"/>
        <v>-</v>
      </c>
      <c r="U7484" s="133">
        <v>43777.458333333336</v>
      </c>
      <c r="V7484" s="9">
        <f t="shared" si="2094"/>
        <v>11</v>
      </c>
      <c r="W7484" s="9">
        <f t="shared" si="2095"/>
        <v>8</v>
      </c>
      <c r="X7484" s="9">
        <f t="shared" si="2096"/>
        <v>11</v>
      </c>
      <c r="Y7484" s="31" t="str">
        <f t="shared" si="2097"/>
        <v/>
      </c>
      <c r="Z7484" s="134">
        <v>40.56</v>
      </c>
      <c r="AA7484" s="31">
        <f t="shared" si="2098"/>
        <v>40.56</v>
      </c>
      <c r="AB7484" s="31" t="str">
        <f t="shared" si="2099"/>
        <v>-</v>
      </c>
    </row>
    <row r="7485" spans="1:28" x14ac:dyDescent="0.3">
      <c r="A7485" s="133">
        <v>43047.5</v>
      </c>
      <c r="B7485" s="152">
        <f t="shared" si="2100"/>
        <v>11</v>
      </c>
      <c r="C7485" s="152">
        <f t="shared" si="2101"/>
        <v>8</v>
      </c>
      <c r="D7485" s="152">
        <f t="shared" si="2102"/>
        <v>12</v>
      </c>
      <c r="E7485" s="38" t="str">
        <f t="shared" si="2103"/>
        <v/>
      </c>
      <c r="F7485" s="134">
        <v>38.69</v>
      </c>
      <c r="G7485" s="38">
        <f t="shared" si="2104"/>
        <v>38.69</v>
      </c>
      <c r="H7485" s="38" t="str">
        <f t="shared" si="2105"/>
        <v>-</v>
      </c>
      <c r="K7485" s="133">
        <v>43412.5</v>
      </c>
      <c r="L7485" s="9">
        <f t="shared" si="2088"/>
        <v>11</v>
      </c>
      <c r="M7485" s="9">
        <f t="shared" si="2089"/>
        <v>8</v>
      </c>
      <c r="N7485" s="9">
        <f t="shared" si="2090"/>
        <v>12</v>
      </c>
      <c r="O7485" s="31" t="str">
        <f t="shared" si="2091"/>
        <v/>
      </c>
      <c r="P7485" s="134">
        <v>41.02</v>
      </c>
      <c r="Q7485" s="31">
        <f t="shared" si="2092"/>
        <v>41.02</v>
      </c>
      <c r="R7485" s="31" t="str">
        <f t="shared" si="2093"/>
        <v>-</v>
      </c>
      <c r="U7485" s="133">
        <v>43777.5</v>
      </c>
      <c r="V7485" s="9">
        <f t="shared" si="2094"/>
        <v>11</v>
      </c>
      <c r="W7485" s="9">
        <f t="shared" si="2095"/>
        <v>8</v>
      </c>
      <c r="X7485" s="9">
        <f t="shared" si="2096"/>
        <v>12</v>
      </c>
      <c r="Y7485" s="31" t="str">
        <f t="shared" si="2097"/>
        <v/>
      </c>
      <c r="Z7485" s="134">
        <v>36.909999999999997</v>
      </c>
      <c r="AA7485" s="31">
        <f t="shared" si="2098"/>
        <v>36.909999999999997</v>
      </c>
      <c r="AB7485" s="31" t="str">
        <f t="shared" si="2099"/>
        <v>-</v>
      </c>
    </row>
    <row r="7486" spans="1:28" x14ac:dyDescent="0.3">
      <c r="A7486" s="133">
        <v>43047.541666666664</v>
      </c>
      <c r="B7486" s="152">
        <f t="shared" si="2100"/>
        <v>11</v>
      </c>
      <c r="C7486" s="152">
        <f t="shared" si="2101"/>
        <v>8</v>
      </c>
      <c r="D7486" s="152">
        <f t="shared" si="2102"/>
        <v>13</v>
      </c>
      <c r="E7486" s="38" t="str">
        <f t="shared" si="2103"/>
        <v/>
      </c>
      <c r="F7486" s="134">
        <v>35.58</v>
      </c>
      <c r="G7486" s="38">
        <f t="shared" si="2104"/>
        <v>35.58</v>
      </c>
      <c r="H7486" s="38" t="str">
        <f t="shared" si="2105"/>
        <v>-</v>
      </c>
      <c r="K7486" s="133">
        <v>43412.541666666664</v>
      </c>
      <c r="L7486" s="9">
        <f t="shared" si="2088"/>
        <v>11</v>
      </c>
      <c r="M7486" s="9">
        <f t="shared" si="2089"/>
        <v>8</v>
      </c>
      <c r="N7486" s="9">
        <f t="shared" si="2090"/>
        <v>13</v>
      </c>
      <c r="O7486" s="31" t="str">
        <f t="shared" si="2091"/>
        <v/>
      </c>
      <c r="P7486" s="134">
        <v>38.67</v>
      </c>
      <c r="Q7486" s="31">
        <f t="shared" si="2092"/>
        <v>38.67</v>
      </c>
      <c r="R7486" s="31" t="str">
        <f t="shared" si="2093"/>
        <v>-</v>
      </c>
      <c r="U7486" s="133">
        <v>43777.541666666664</v>
      </c>
      <c r="V7486" s="9">
        <f t="shared" si="2094"/>
        <v>11</v>
      </c>
      <c r="W7486" s="9">
        <f t="shared" si="2095"/>
        <v>8</v>
      </c>
      <c r="X7486" s="9">
        <f t="shared" si="2096"/>
        <v>13</v>
      </c>
      <c r="Y7486" s="31" t="str">
        <f t="shared" si="2097"/>
        <v/>
      </c>
      <c r="Z7486" s="134">
        <v>36.14</v>
      </c>
      <c r="AA7486" s="31">
        <f t="shared" si="2098"/>
        <v>36.14</v>
      </c>
      <c r="AB7486" s="31" t="str">
        <f t="shared" si="2099"/>
        <v>-</v>
      </c>
    </row>
    <row r="7487" spans="1:28" x14ac:dyDescent="0.3">
      <c r="A7487" s="133">
        <v>43047.583333333336</v>
      </c>
      <c r="B7487" s="152">
        <f t="shared" si="2100"/>
        <v>11</v>
      </c>
      <c r="C7487" s="152">
        <f t="shared" si="2101"/>
        <v>8</v>
      </c>
      <c r="D7487" s="152">
        <f t="shared" si="2102"/>
        <v>14</v>
      </c>
      <c r="E7487" s="38" t="str">
        <f t="shared" si="2103"/>
        <v/>
      </c>
      <c r="F7487" s="134">
        <v>34.54</v>
      </c>
      <c r="G7487" s="38">
        <f t="shared" si="2104"/>
        <v>34.54</v>
      </c>
      <c r="H7487" s="38" t="str">
        <f t="shared" si="2105"/>
        <v>-</v>
      </c>
      <c r="K7487" s="133">
        <v>43412.583333333336</v>
      </c>
      <c r="L7487" s="9">
        <f t="shared" si="2088"/>
        <v>11</v>
      </c>
      <c r="M7487" s="9">
        <f t="shared" si="2089"/>
        <v>8</v>
      </c>
      <c r="N7487" s="9">
        <f t="shared" si="2090"/>
        <v>14</v>
      </c>
      <c r="O7487" s="31" t="str">
        <f t="shared" si="2091"/>
        <v/>
      </c>
      <c r="P7487" s="134">
        <v>36.700000000000003</v>
      </c>
      <c r="Q7487" s="31">
        <f t="shared" si="2092"/>
        <v>36.700000000000003</v>
      </c>
      <c r="R7487" s="31" t="str">
        <f t="shared" si="2093"/>
        <v>-</v>
      </c>
      <c r="U7487" s="133">
        <v>43777.583333333336</v>
      </c>
      <c r="V7487" s="9">
        <f t="shared" si="2094"/>
        <v>11</v>
      </c>
      <c r="W7487" s="9">
        <f t="shared" si="2095"/>
        <v>8</v>
      </c>
      <c r="X7487" s="9">
        <f t="shared" si="2096"/>
        <v>14</v>
      </c>
      <c r="Y7487" s="31" t="str">
        <f t="shared" si="2097"/>
        <v/>
      </c>
      <c r="Z7487" s="134">
        <v>34.04</v>
      </c>
      <c r="AA7487" s="31">
        <f t="shared" si="2098"/>
        <v>34.04</v>
      </c>
      <c r="AB7487" s="31" t="str">
        <f t="shared" si="2099"/>
        <v>-</v>
      </c>
    </row>
    <row r="7488" spans="1:28" x14ac:dyDescent="0.3">
      <c r="A7488" s="133">
        <v>43047.625</v>
      </c>
      <c r="B7488" s="152">
        <f t="shared" si="2100"/>
        <v>11</v>
      </c>
      <c r="C7488" s="152">
        <f t="shared" si="2101"/>
        <v>8</v>
      </c>
      <c r="D7488" s="152">
        <f t="shared" si="2102"/>
        <v>15</v>
      </c>
      <c r="E7488" s="38" t="str">
        <f t="shared" si="2103"/>
        <v/>
      </c>
      <c r="F7488" s="134">
        <v>34.21</v>
      </c>
      <c r="G7488" s="38">
        <f t="shared" si="2104"/>
        <v>34.21</v>
      </c>
      <c r="H7488" s="38" t="str">
        <f t="shared" si="2105"/>
        <v>-</v>
      </c>
      <c r="K7488" s="133">
        <v>43412.625</v>
      </c>
      <c r="L7488" s="9">
        <f t="shared" si="2088"/>
        <v>11</v>
      </c>
      <c r="M7488" s="9">
        <f t="shared" si="2089"/>
        <v>8</v>
      </c>
      <c r="N7488" s="9">
        <f t="shared" si="2090"/>
        <v>15</v>
      </c>
      <c r="O7488" s="31" t="str">
        <f t="shared" si="2091"/>
        <v/>
      </c>
      <c r="P7488" s="134">
        <v>36.25</v>
      </c>
      <c r="Q7488" s="31">
        <f t="shared" si="2092"/>
        <v>36.25</v>
      </c>
      <c r="R7488" s="31" t="str">
        <f t="shared" si="2093"/>
        <v>-</v>
      </c>
      <c r="U7488" s="133">
        <v>43777.625</v>
      </c>
      <c r="V7488" s="9">
        <f t="shared" si="2094"/>
        <v>11</v>
      </c>
      <c r="W7488" s="9">
        <f t="shared" si="2095"/>
        <v>8</v>
      </c>
      <c r="X7488" s="9">
        <f t="shared" si="2096"/>
        <v>15</v>
      </c>
      <c r="Y7488" s="31" t="str">
        <f t="shared" si="2097"/>
        <v/>
      </c>
      <c r="Z7488" s="134">
        <v>34.47</v>
      </c>
      <c r="AA7488" s="31">
        <f t="shared" si="2098"/>
        <v>34.47</v>
      </c>
      <c r="AB7488" s="31" t="str">
        <f t="shared" si="2099"/>
        <v>-</v>
      </c>
    </row>
    <row r="7489" spans="1:28" x14ac:dyDescent="0.3">
      <c r="A7489" s="133">
        <v>43047.666666666664</v>
      </c>
      <c r="B7489" s="152">
        <f t="shared" si="2100"/>
        <v>11</v>
      </c>
      <c r="C7489" s="152">
        <f t="shared" si="2101"/>
        <v>8</v>
      </c>
      <c r="D7489" s="152">
        <f t="shared" si="2102"/>
        <v>16</v>
      </c>
      <c r="E7489" s="38" t="str">
        <f t="shared" si="2103"/>
        <v/>
      </c>
      <c r="F7489" s="134">
        <v>37.22</v>
      </c>
      <c r="G7489" s="38">
        <f t="shared" si="2104"/>
        <v>37.22</v>
      </c>
      <c r="H7489" s="38" t="str">
        <f t="shared" si="2105"/>
        <v>-</v>
      </c>
      <c r="K7489" s="133">
        <v>43412.666666666664</v>
      </c>
      <c r="L7489" s="9">
        <f t="shared" si="2088"/>
        <v>11</v>
      </c>
      <c r="M7489" s="9">
        <f t="shared" si="2089"/>
        <v>8</v>
      </c>
      <c r="N7489" s="9">
        <f t="shared" si="2090"/>
        <v>16</v>
      </c>
      <c r="O7489" s="31" t="str">
        <f t="shared" si="2091"/>
        <v/>
      </c>
      <c r="P7489" s="134">
        <v>39.380000000000003</v>
      </c>
      <c r="Q7489" s="31">
        <f t="shared" si="2092"/>
        <v>39.380000000000003</v>
      </c>
      <c r="R7489" s="31" t="str">
        <f t="shared" si="2093"/>
        <v>-</v>
      </c>
      <c r="U7489" s="133">
        <v>43777.666666666664</v>
      </c>
      <c r="V7489" s="9">
        <f t="shared" si="2094"/>
        <v>11</v>
      </c>
      <c r="W7489" s="9">
        <f t="shared" si="2095"/>
        <v>8</v>
      </c>
      <c r="X7489" s="9">
        <f t="shared" si="2096"/>
        <v>16</v>
      </c>
      <c r="Y7489" s="31" t="str">
        <f t="shared" si="2097"/>
        <v/>
      </c>
      <c r="Z7489" s="134">
        <v>39.1</v>
      </c>
      <c r="AA7489" s="31">
        <f t="shared" si="2098"/>
        <v>39.1</v>
      </c>
      <c r="AB7489" s="31" t="str">
        <f t="shared" si="2099"/>
        <v>-</v>
      </c>
    </row>
    <row r="7490" spans="1:28" x14ac:dyDescent="0.3">
      <c r="A7490" s="133">
        <v>43047.708333333336</v>
      </c>
      <c r="B7490" s="152">
        <f t="shared" si="2100"/>
        <v>11</v>
      </c>
      <c r="C7490" s="152">
        <f t="shared" si="2101"/>
        <v>8</v>
      </c>
      <c r="D7490" s="152">
        <f t="shared" si="2102"/>
        <v>17</v>
      </c>
      <c r="E7490" s="38" t="str">
        <f t="shared" si="2103"/>
        <v/>
      </c>
      <c r="F7490" s="134">
        <v>52.58</v>
      </c>
      <c r="G7490" s="38" t="str">
        <f t="shared" si="2104"/>
        <v>-</v>
      </c>
      <c r="H7490" s="38">
        <f t="shared" si="2105"/>
        <v>52.58</v>
      </c>
      <c r="K7490" s="133">
        <v>43412.708333333336</v>
      </c>
      <c r="L7490" s="9">
        <f t="shared" si="2088"/>
        <v>11</v>
      </c>
      <c r="M7490" s="9">
        <f t="shared" si="2089"/>
        <v>8</v>
      </c>
      <c r="N7490" s="9">
        <f t="shared" si="2090"/>
        <v>17</v>
      </c>
      <c r="O7490" s="31" t="str">
        <f t="shared" si="2091"/>
        <v/>
      </c>
      <c r="P7490" s="134">
        <v>51.17</v>
      </c>
      <c r="Q7490" s="31" t="str">
        <f t="shared" si="2092"/>
        <v>-</v>
      </c>
      <c r="R7490" s="31">
        <f t="shared" si="2093"/>
        <v>51.17</v>
      </c>
      <c r="U7490" s="133">
        <v>43777.708333333336</v>
      </c>
      <c r="V7490" s="9">
        <f t="shared" si="2094"/>
        <v>11</v>
      </c>
      <c r="W7490" s="9">
        <f t="shared" si="2095"/>
        <v>8</v>
      </c>
      <c r="X7490" s="9">
        <f t="shared" si="2096"/>
        <v>17</v>
      </c>
      <c r="Y7490" s="31" t="str">
        <f t="shared" si="2097"/>
        <v/>
      </c>
      <c r="Z7490" s="134">
        <v>51.69</v>
      </c>
      <c r="AA7490" s="31" t="str">
        <f t="shared" si="2098"/>
        <v>-</v>
      </c>
      <c r="AB7490" s="31">
        <f t="shared" si="2099"/>
        <v>51.69</v>
      </c>
    </row>
    <row r="7491" spans="1:28" x14ac:dyDescent="0.3">
      <c r="A7491" s="133">
        <v>43047.75</v>
      </c>
      <c r="B7491" s="152">
        <f t="shared" si="2100"/>
        <v>11</v>
      </c>
      <c r="C7491" s="152">
        <f t="shared" si="2101"/>
        <v>8</v>
      </c>
      <c r="D7491" s="152">
        <f t="shared" si="2102"/>
        <v>18</v>
      </c>
      <c r="E7491" s="38" t="str">
        <f t="shared" si="2103"/>
        <v/>
      </c>
      <c r="F7491" s="134">
        <v>49.45</v>
      </c>
      <c r="G7491" s="38" t="str">
        <f t="shared" si="2104"/>
        <v>-</v>
      </c>
      <c r="H7491" s="38">
        <f t="shared" si="2105"/>
        <v>49.45</v>
      </c>
      <c r="K7491" s="133">
        <v>43412.75</v>
      </c>
      <c r="L7491" s="9">
        <f t="shared" si="2088"/>
        <v>11</v>
      </c>
      <c r="M7491" s="9">
        <f t="shared" si="2089"/>
        <v>8</v>
      </c>
      <c r="N7491" s="9">
        <f t="shared" si="2090"/>
        <v>18</v>
      </c>
      <c r="O7491" s="31" t="str">
        <f t="shared" si="2091"/>
        <v/>
      </c>
      <c r="P7491" s="134">
        <v>57.37</v>
      </c>
      <c r="Q7491" s="31" t="str">
        <f t="shared" si="2092"/>
        <v>-</v>
      </c>
      <c r="R7491" s="31">
        <f t="shared" si="2093"/>
        <v>57.37</v>
      </c>
      <c r="U7491" s="133">
        <v>43777.75</v>
      </c>
      <c r="V7491" s="9">
        <f t="shared" si="2094"/>
        <v>11</v>
      </c>
      <c r="W7491" s="9">
        <f t="shared" si="2095"/>
        <v>8</v>
      </c>
      <c r="X7491" s="9">
        <f t="shared" si="2096"/>
        <v>18</v>
      </c>
      <c r="Y7491" s="31" t="str">
        <f t="shared" si="2097"/>
        <v/>
      </c>
      <c r="Z7491" s="134">
        <v>46.89</v>
      </c>
      <c r="AA7491" s="31" t="str">
        <f t="shared" si="2098"/>
        <v>-</v>
      </c>
      <c r="AB7491" s="31">
        <f t="shared" si="2099"/>
        <v>46.89</v>
      </c>
    </row>
    <row r="7492" spans="1:28" x14ac:dyDescent="0.3">
      <c r="A7492" s="133">
        <v>43047.791666666664</v>
      </c>
      <c r="B7492" s="152">
        <f t="shared" si="2100"/>
        <v>11</v>
      </c>
      <c r="C7492" s="152">
        <f t="shared" si="2101"/>
        <v>8</v>
      </c>
      <c r="D7492" s="152">
        <f t="shared" si="2102"/>
        <v>19</v>
      </c>
      <c r="E7492" s="38" t="str">
        <f t="shared" si="2103"/>
        <v/>
      </c>
      <c r="F7492" s="134">
        <v>43.75</v>
      </c>
      <c r="G7492" s="38" t="str">
        <f t="shared" si="2104"/>
        <v>-</v>
      </c>
      <c r="H7492" s="38">
        <f t="shared" si="2105"/>
        <v>43.75</v>
      </c>
      <c r="K7492" s="133">
        <v>43412.791666666664</v>
      </c>
      <c r="L7492" s="9">
        <f t="shared" si="2088"/>
        <v>11</v>
      </c>
      <c r="M7492" s="9">
        <f t="shared" si="2089"/>
        <v>8</v>
      </c>
      <c r="N7492" s="9">
        <f t="shared" si="2090"/>
        <v>19</v>
      </c>
      <c r="O7492" s="31" t="str">
        <f t="shared" si="2091"/>
        <v/>
      </c>
      <c r="P7492" s="134">
        <v>49.24</v>
      </c>
      <c r="Q7492" s="31" t="str">
        <f t="shared" si="2092"/>
        <v>-</v>
      </c>
      <c r="R7492" s="31">
        <f t="shared" si="2093"/>
        <v>49.24</v>
      </c>
      <c r="U7492" s="133">
        <v>43777.791666666664</v>
      </c>
      <c r="V7492" s="9">
        <f t="shared" si="2094"/>
        <v>11</v>
      </c>
      <c r="W7492" s="9">
        <f t="shared" si="2095"/>
        <v>8</v>
      </c>
      <c r="X7492" s="9">
        <f t="shared" si="2096"/>
        <v>19</v>
      </c>
      <c r="Y7492" s="31" t="str">
        <f t="shared" si="2097"/>
        <v/>
      </c>
      <c r="Z7492" s="134">
        <v>43.38</v>
      </c>
      <c r="AA7492" s="31" t="str">
        <f t="shared" si="2098"/>
        <v>-</v>
      </c>
      <c r="AB7492" s="31">
        <f t="shared" si="2099"/>
        <v>43.38</v>
      </c>
    </row>
    <row r="7493" spans="1:28" x14ac:dyDescent="0.3">
      <c r="A7493" s="133">
        <v>43047.833333333336</v>
      </c>
      <c r="B7493" s="152">
        <f t="shared" si="2100"/>
        <v>11</v>
      </c>
      <c r="C7493" s="152">
        <f t="shared" si="2101"/>
        <v>8</v>
      </c>
      <c r="D7493" s="152">
        <f t="shared" si="2102"/>
        <v>20</v>
      </c>
      <c r="E7493" s="38" t="str">
        <f t="shared" si="2103"/>
        <v/>
      </c>
      <c r="F7493" s="134">
        <v>43.91</v>
      </c>
      <c r="G7493" s="38" t="str">
        <f t="shared" si="2104"/>
        <v>-</v>
      </c>
      <c r="H7493" s="38">
        <f t="shared" si="2105"/>
        <v>43.91</v>
      </c>
      <c r="K7493" s="133">
        <v>43412.833333333336</v>
      </c>
      <c r="L7493" s="9">
        <f t="shared" si="2088"/>
        <v>11</v>
      </c>
      <c r="M7493" s="9">
        <f t="shared" si="2089"/>
        <v>8</v>
      </c>
      <c r="N7493" s="9">
        <f t="shared" si="2090"/>
        <v>20</v>
      </c>
      <c r="O7493" s="31" t="str">
        <f t="shared" si="2091"/>
        <v/>
      </c>
      <c r="P7493" s="134">
        <v>44.29</v>
      </c>
      <c r="Q7493" s="31" t="str">
        <f t="shared" si="2092"/>
        <v>-</v>
      </c>
      <c r="R7493" s="31">
        <f t="shared" si="2093"/>
        <v>44.29</v>
      </c>
      <c r="U7493" s="133">
        <v>43777.833333333336</v>
      </c>
      <c r="V7493" s="9">
        <f t="shared" si="2094"/>
        <v>11</v>
      </c>
      <c r="W7493" s="9">
        <f t="shared" si="2095"/>
        <v>8</v>
      </c>
      <c r="X7493" s="9">
        <f t="shared" si="2096"/>
        <v>20</v>
      </c>
      <c r="Y7493" s="31" t="str">
        <f t="shared" si="2097"/>
        <v/>
      </c>
      <c r="Z7493" s="134">
        <v>42.94</v>
      </c>
      <c r="AA7493" s="31" t="str">
        <f t="shared" si="2098"/>
        <v>-</v>
      </c>
      <c r="AB7493" s="31">
        <f t="shared" si="2099"/>
        <v>42.94</v>
      </c>
    </row>
    <row r="7494" spans="1:28" x14ac:dyDescent="0.3">
      <c r="A7494" s="133">
        <v>43047.875</v>
      </c>
      <c r="B7494" s="152">
        <f t="shared" si="2100"/>
        <v>11</v>
      </c>
      <c r="C7494" s="152">
        <f t="shared" si="2101"/>
        <v>8</v>
      </c>
      <c r="D7494" s="152">
        <f t="shared" si="2102"/>
        <v>21</v>
      </c>
      <c r="E7494" s="38" t="str">
        <f t="shared" si="2103"/>
        <v/>
      </c>
      <c r="F7494" s="134">
        <v>39.229999999999997</v>
      </c>
      <c r="G7494" s="38" t="str">
        <f t="shared" si="2104"/>
        <v>-</v>
      </c>
      <c r="H7494" s="38">
        <f t="shared" si="2105"/>
        <v>39.229999999999997</v>
      </c>
      <c r="K7494" s="133">
        <v>43412.875</v>
      </c>
      <c r="L7494" s="9">
        <f t="shared" si="2088"/>
        <v>11</v>
      </c>
      <c r="M7494" s="9">
        <f t="shared" si="2089"/>
        <v>8</v>
      </c>
      <c r="N7494" s="9">
        <f t="shared" si="2090"/>
        <v>21</v>
      </c>
      <c r="O7494" s="31" t="str">
        <f t="shared" si="2091"/>
        <v/>
      </c>
      <c r="P7494" s="134">
        <v>38.71</v>
      </c>
      <c r="Q7494" s="31" t="str">
        <f t="shared" si="2092"/>
        <v>-</v>
      </c>
      <c r="R7494" s="31">
        <f t="shared" si="2093"/>
        <v>38.71</v>
      </c>
      <c r="U7494" s="133">
        <v>43777.875</v>
      </c>
      <c r="V7494" s="9">
        <f t="shared" si="2094"/>
        <v>11</v>
      </c>
      <c r="W7494" s="9">
        <f t="shared" si="2095"/>
        <v>8</v>
      </c>
      <c r="X7494" s="9">
        <f t="shared" si="2096"/>
        <v>21</v>
      </c>
      <c r="Y7494" s="31" t="str">
        <f t="shared" si="2097"/>
        <v/>
      </c>
      <c r="Z7494" s="134">
        <v>41.08</v>
      </c>
      <c r="AA7494" s="31" t="str">
        <f t="shared" si="2098"/>
        <v>-</v>
      </c>
      <c r="AB7494" s="31">
        <f t="shared" si="2099"/>
        <v>41.08</v>
      </c>
    </row>
    <row r="7495" spans="1:28" x14ac:dyDescent="0.3">
      <c r="A7495" s="133">
        <v>43047.916666666664</v>
      </c>
      <c r="B7495" s="152">
        <f t="shared" si="2100"/>
        <v>11</v>
      </c>
      <c r="C7495" s="152">
        <f t="shared" si="2101"/>
        <v>8</v>
      </c>
      <c r="D7495" s="152">
        <f t="shared" si="2102"/>
        <v>22</v>
      </c>
      <c r="E7495" s="38" t="str">
        <f t="shared" si="2103"/>
        <v/>
      </c>
      <c r="F7495" s="134">
        <v>33.43</v>
      </c>
      <c r="G7495" s="38" t="str">
        <f t="shared" si="2104"/>
        <v>-</v>
      </c>
      <c r="H7495" s="38">
        <f t="shared" si="2105"/>
        <v>33.43</v>
      </c>
      <c r="K7495" s="133">
        <v>43412.916666666664</v>
      </c>
      <c r="L7495" s="9">
        <f t="shared" si="2088"/>
        <v>11</v>
      </c>
      <c r="M7495" s="9">
        <f t="shared" si="2089"/>
        <v>8</v>
      </c>
      <c r="N7495" s="9">
        <f t="shared" si="2090"/>
        <v>22</v>
      </c>
      <c r="O7495" s="31" t="str">
        <f t="shared" si="2091"/>
        <v/>
      </c>
      <c r="P7495" s="134">
        <v>33.57</v>
      </c>
      <c r="Q7495" s="31" t="str">
        <f t="shared" si="2092"/>
        <v>-</v>
      </c>
      <c r="R7495" s="31">
        <f t="shared" si="2093"/>
        <v>33.57</v>
      </c>
      <c r="U7495" s="133">
        <v>43777.916666666664</v>
      </c>
      <c r="V7495" s="9">
        <f t="shared" si="2094"/>
        <v>11</v>
      </c>
      <c r="W7495" s="9">
        <f t="shared" si="2095"/>
        <v>8</v>
      </c>
      <c r="X7495" s="9">
        <f t="shared" si="2096"/>
        <v>22</v>
      </c>
      <c r="Y7495" s="31" t="str">
        <f t="shared" si="2097"/>
        <v/>
      </c>
      <c r="Z7495" s="134">
        <v>36.630000000000003</v>
      </c>
      <c r="AA7495" s="31" t="str">
        <f t="shared" si="2098"/>
        <v>-</v>
      </c>
      <c r="AB7495" s="31">
        <f t="shared" si="2099"/>
        <v>36.630000000000003</v>
      </c>
    </row>
    <row r="7496" spans="1:28" x14ac:dyDescent="0.3">
      <c r="A7496" s="133">
        <v>43047.958333333336</v>
      </c>
      <c r="B7496" s="152">
        <f t="shared" si="2100"/>
        <v>11</v>
      </c>
      <c r="C7496" s="152">
        <f t="shared" si="2101"/>
        <v>8</v>
      </c>
      <c r="D7496" s="152">
        <f t="shared" si="2102"/>
        <v>23</v>
      </c>
      <c r="E7496" s="38" t="str">
        <f t="shared" si="2103"/>
        <v/>
      </c>
      <c r="F7496" s="134">
        <v>30.34</v>
      </c>
      <c r="G7496" s="38" t="str">
        <f t="shared" si="2104"/>
        <v>-</v>
      </c>
      <c r="H7496" s="38">
        <f t="shared" si="2105"/>
        <v>30.34</v>
      </c>
      <c r="K7496" s="133">
        <v>43412.958333333336</v>
      </c>
      <c r="L7496" s="9">
        <f t="shared" si="2088"/>
        <v>11</v>
      </c>
      <c r="M7496" s="9">
        <f t="shared" si="2089"/>
        <v>8</v>
      </c>
      <c r="N7496" s="9">
        <f t="shared" si="2090"/>
        <v>23</v>
      </c>
      <c r="O7496" s="31" t="str">
        <f t="shared" si="2091"/>
        <v/>
      </c>
      <c r="P7496" s="134">
        <v>33.049999999999997</v>
      </c>
      <c r="Q7496" s="31" t="str">
        <f t="shared" si="2092"/>
        <v>-</v>
      </c>
      <c r="R7496" s="31">
        <f t="shared" si="2093"/>
        <v>33.049999999999997</v>
      </c>
      <c r="U7496" s="133">
        <v>43777.958333333336</v>
      </c>
      <c r="V7496" s="9">
        <f t="shared" si="2094"/>
        <v>11</v>
      </c>
      <c r="W7496" s="9">
        <f t="shared" si="2095"/>
        <v>8</v>
      </c>
      <c r="X7496" s="9">
        <f t="shared" si="2096"/>
        <v>23</v>
      </c>
      <c r="Y7496" s="31" t="str">
        <f t="shared" si="2097"/>
        <v/>
      </c>
      <c r="Z7496" s="134">
        <v>31.68</v>
      </c>
      <c r="AA7496" s="31" t="str">
        <f t="shared" si="2098"/>
        <v>-</v>
      </c>
      <c r="AB7496" s="31">
        <f t="shared" si="2099"/>
        <v>31.68</v>
      </c>
    </row>
    <row r="7497" spans="1:28" x14ac:dyDescent="0.3">
      <c r="A7497" s="133">
        <v>43048</v>
      </c>
      <c r="B7497" s="152">
        <f t="shared" si="2100"/>
        <v>11</v>
      </c>
      <c r="C7497" s="152">
        <f t="shared" si="2101"/>
        <v>9</v>
      </c>
      <c r="D7497" s="152">
        <f t="shared" si="2102"/>
        <v>0</v>
      </c>
      <c r="E7497" s="38" t="str">
        <f t="shared" si="2103"/>
        <v/>
      </c>
      <c r="F7497" s="134">
        <v>27.06</v>
      </c>
      <c r="G7497" s="38" t="str">
        <f t="shared" si="2104"/>
        <v>-</v>
      </c>
      <c r="H7497" s="38">
        <f t="shared" si="2105"/>
        <v>27.06</v>
      </c>
      <c r="K7497" s="133">
        <v>43413</v>
      </c>
      <c r="L7497" s="9">
        <f t="shared" ref="L7497:L7560" si="2106">MONTH(K7497)</f>
        <v>11</v>
      </c>
      <c r="M7497" s="9">
        <f t="shared" ref="M7497:M7560" si="2107">DAY(K7497)</f>
        <v>9</v>
      </c>
      <c r="N7497" s="9">
        <f t="shared" ref="N7497:N7560" si="2108">HOUR(K7497)</f>
        <v>0</v>
      </c>
      <c r="O7497" s="31" t="str">
        <f t="shared" ref="O7497:O7560" si="2109">IF(WEEKDAY(K7497,2)&gt;5,"W","")</f>
        <v/>
      </c>
      <c r="P7497" s="134">
        <v>27.8</v>
      </c>
      <c r="Q7497" s="31" t="str">
        <f t="shared" ref="Q7497:Q7560" si="2110">IF(AND($L7497&gt;=$L$5,$L7497&lt;=$M$5),IF($O7497&lt;&gt;"W",IF(AND($N7497&gt;=$N$5,$N7497&lt;$P$5),$P7497,"-"),"-"),"-")</f>
        <v>-</v>
      </c>
      <c r="R7497" s="31">
        <f t="shared" ref="R7497:R7560" si="2111">IF(Q7497="-",P7497,"-")</f>
        <v>27.8</v>
      </c>
      <c r="U7497" s="133">
        <v>43778</v>
      </c>
      <c r="V7497" s="9">
        <f t="shared" ref="V7497:V7560" si="2112">MONTH(U7497)</f>
        <v>11</v>
      </c>
      <c r="W7497" s="9">
        <f t="shared" ref="W7497:W7560" si="2113">DAY(U7497)</f>
        <v>9</v>
      </c>
      <c r="X7497" s="9">
        <f t="shared" ref="X7497:X7560" si="2114">HOUR(U7497)</f>
        <v>0</v>
      </c>
      <c r="Y7497" s="31" t="str">
        <f t="shared" ref="Y7497:Y7560" si="2115">IF(WEEKDAY(U7497,2)&gt;5,"W","")</f>
        <v>W</v>
      </c>
      <c r="Z7497" s="134">
        <v>37.14</v>
      </c>
      <c r="AA7497" s="31" t="str">
        <f t="shared" ref="AA7497:AA7560" si="2116">IF(AND($V7497&gt;=$V$5,$V7497&lt;=$W$5),IF($Y7497&lt;&gt;"W",IF(AND($X7497&gt;=$X$5,$X7497&lt;$Z$5),$Z7497,"-"),"-"),"-")</f>
        <v>-</v>
      </c>
      <c r="AB7497" s="31">
        <f t="shared" ref="AB7497:AB7560" si="2117">IF(AA7497="-",Z7497,"-")</f>
        <v>37.14</v>
      </c>
    </row>
    <row r="7498" spans="1:28" x14ac:dyDescent="0.3">
      <c r="A7498" s="133">
        <v>43048.041666666664</v>
      </c>
      <c r="B7498" s="152">
        <f t="shared" ref="B7498:B7561" si="2118">MONTH(A7498)</f>
        <v>11</v>
      </c>
      <c r="C7498" s="152">
        <f t="shared" ref="C7498:C7561" si="2119">DAY(A7498)</f>
        <v>9</v>
      </c>
      <c r="D7498" s="152">
        <f t="shared" ref="D7498:D7561" si="2120">HOUR(A7498)</f>
        <v>1</v>
      </c>
      <c r="E7498" s="38" t="str">
        <f t="shared" ref="E7498:E7561" si="2121">IF(WEEKDAY(A7498,2)&gt;5,"W","")</f>
        <v/>
      </c>
      <c r="F7498" s="134">
        <v>25.49</v>
      </c>
      <c r="G7498" s="38" t="str">
        <f t="shared" ref="G7498:G7561" si="2122">IF(AND($B7498&gt;=$B$5,$B7498&lt;=$C$5),IF($E7498&lt;&gt;"W",IF(AND($D7498&gt;=$D$5,$D7498&lt;$F$5),$F7498,"-"),"-"),"-")</f>
        <v>-</v>
      </c>
      <c r="H7498" s="38">
        <f t="shared" ref="H7498:H7561" si="2123">IF(G7498="-",F7498,"-")</f>
        <v>25.49</v>
      </c>
      <c r="K7498" s="133">
        <v>43413.041666666664</v>
      </c>
      <c r="L7498" s="9">
        <f t="shared" si="2106"/>
        <v>11</v>
      </c>
      <c r="M7498" s="9">
        <f t="shared" si="2107"/>
        <v>9</v>
      </c>
      <c r="N7498" s="9">
        <f t="shared" si="2108"/>
        <v>1</v>
      </c>
      <c r="O7498" s="31" t="str">
        <f t="shared" si="2109"/>
        <v/>
      </c>
      <c r="P7498" s="134">
        <v>26.43</v>
      </c>
      <c r="Q7498" s="31" t="str">
        <f t="shared" si="2110"/>
        <v>-</v>
      </c>
      <c r="R7498" s="31">
        <f t="shared" si="2111"/>
        <v>26.43</v>
      </c>
      <c r="U7498" s="133">
        <v>43778.041666666664</v>
      </c>
      <c r="V7498" s="9">
        <f t="shared" si="2112"/>
        <v>11</v>
      </c>
      <c r="W7498" s="9">
        <f t="shared" si="2113"/>
        <v>9</v>
      </c>
      <c r="X7498" s="9">
        <f t="shared" si="2114"/>
        <v>1</v>
      </c>
      <c r="Y7498" s="31" t="str">
        <f t="shared" si="2115"/>
        <v>W</v>
      </c>
      <c r="Z7498" s="134">
        <v>38.020000000000003</v>
      </c>
      <c r="AA7498" s="31" t="str">
        <f t="shared" si="2116"/>
        <v>-</v>
      </c>
      <c r="AB7498" s="31">
        <f t="shared" si="2117"/>
        <v>38.020000000000003</v>
      </c>
    </row>
    <row r="7499" spans="1:28" x14ac:dyDescent="0.3">
      <c r="A7499" s="133">
        <v>43048.083333333336</v>
      </c>
      <c r="B7499" s="152">
        <f t="shared" si="2118"/>
        <v>11</v>
      </c>
      <c r="C7499" s="152">
        <f t="shared" si="2119"/>
        <v>9</v>
      </c>
      <c r="D7499" s="152">
        <f t="shared" si="2120"/>
        <v>2</v>
      </c>
      <c r="E7499" s="38" t="str">
        <f t="shared" si="2121"/>
        <v/>
      </c>
      <c r="F7499" s="134">
        <v>24.52</v>
      </c>
      <c r="G7499" s="38" t="str">
        <f t="shared" si="2122"/>
        <v>-</v>
      </c>
      <c r="H7499" s="38">
        <f t="shared" si="2123"/>
        <v>24.52</v>
      </c>
      <c r="K7499" s="133">
        <v>43413.083333333336</v>
      </c>
      <c r="L7499" s="9">
        <f t="shared" si="2106"/>
        <v>11</v>
      </c>
      <c r="M7499" s="9">
        <f t="shared" si="2107"/>
        <v>9</v>
      </c>
      <c r="N7499" s="9">
        <f t="shared" si="2108"/>
        <v>2</v>
      </c>
      <c r="O7499" s="31" t="str">
        <f t="shared" si="2109"/>
        <v/>
      </c>
      <c r="P7499" s="134">
        <v>25.47</v>
      </c>
      <c r="Q7499" s="31" t="str">
        <f t="shared" si="2110"/>
        <v>-</v>
      </c>
      <c r="R7499" s="31">
        <f t="shared" si="2111"/>
        <v>25.47</v>
      </c>
      <c r="U7499" s="133">
        <v>43778.083333333336</v>
      </c>
      <c r="V7499" s="9">
        <f t="shared" si="2112"/>
        <v>11</v>
      </c>
      <c r="W7499" s="9">
        <f t="shared" si="2113"/>
        <v>9</v>
      </c>
      <c r="X7499" s="9">
        <f t="shared" si="2114"/>
        <v>2</v>
      </c>
      <c r="Y7499" s="31" t="str">
        <f t="shared" si="2115"/>
        <v>W</v>
      </c>
      <c r="Z7499" s="134">
        <v>34.24</v>
      </c>
      <c r="AA7499" s="31" t="str">
        <f t="shared" si="2116"/>
        <v>-</v>
      </c>
      <c r="AB7499" s="31">
        <f t="shared" si="2117"/>
        <v>34.24</v>
      </c>
    </row>
    <row r="7500" spans="1:28" x14ac:dyDescent="0.3">
      <c r="A7500" s="133">
        <v>43048.125</v>
      </c>
      <c r="B7500" s="152">
        <f t="shared" si="2118"/>
        <v>11</v>
      </c>
      <c r="C7500" s="152">
        <f t="shared" si="2119"/>
        <v>9</v>
      </c>
      <c r="D7500" s="152">
        <f t="shared" si="2120"/>
        <v>3</v>
      </c>
      <c r="E7500" s="38" t="str">
        <f t="shared" si="2121"/>
        <v/>
      </c>
      <c r="F7500" s="134">
        <v>24.57</v>
      </c>
      <c r="G7500" s="38" t="str">
        <f t="shared" si="2122"/>
        <v>-</v>
      </c>
      <c r="H7500" s="38">
        <f t="shared" si="2123"/>
        <v>24.57</v>
      </c>
      <c r="K7500" s="133">
        <v>43413.125</v>
      </c>
      <c r="L7500" s="9">
        <f t="shared" si="2106"/>
        <v>11</v>
      </c>
      <c r="M7500" s="9">
        <f t="shared" si="2107"/>
        <v>9</v>
      </c>
      <c r="N7500" s="9">
        <f t="shared" si="2108"/>
        <v>3</v>
      </c>
      <c r="O7500" s="31" t="str">
        <f t="shared" si="2109"/>
        <v/>
      </c>
      <c r="P7500" s="134">
        <v>25.55</v>
      </c>
      <c r="Q7500" s="31" t="str">
        <f t="shared" si="2110"/>
        <v>-</v>
      </c>
      <c r="R7500" s="31">
        <f t="shared" si="2111"/>
        <v>25.55</v>
      </c>
      <c r="U7500" s="133">
        <v>43778.125</v>
      </c>
      <c r="V7500" s="9">
        <f t="shared" si="2112"/>
        <v>11</v>
      </c>
      <c r="W7500" s="9">
        <f t="shared" si="2113"/>
        <v>9</v>
      </c>
      <c r="X7500" s="9">
        <f t="shared" si="2114"/>
        <v>3</v>
      </c>
      <c r="Y7500" s="31" t="str">
        <f t="shared" si="2115"/>
        <v>W</v>
      </c>
      <c r="Z7500" s="134">
        <v>34.4</v>
      </c>
      <c r="AA7500" s="31" t="str">
        <f t="shared" si="2116"/>
        <v>-</v>
      </c>
      <c r="AB7500" s="31">
        <f t="shared" si="2117"/>
        <v>34.4</v>
      </c>
    </row>
    <row r="7501" spans="1:28" x14ac:dyDescent="0.3">
      <c r="A7501" s="133">
        <v>43048.166666666664</v>
      </c>
      <c r="B7501" s="152">
        <f t="shared" si="2118"/>
        <v>11</v>
      </c>
      <c r="C7501" s="152">
        <f t="shared" si="2119"/>
        <v>9</v>
      </c>
      <c r="D7501" s="152">
        <f t="shared" si="2120"/>
        <v>4</v>
      </c>
      <c r="E7501" s="38" t="str">
        <f t="shared" si="2121"/>
        <v/>
      </c>
      <c r="F7501" s="134">
        <v>26.02</v>
      </c>
      <c r="G7501" s="38" t="str">
        <f t="shared" si="2122"/>
        <v>-</v>
      </c>
      <c r="H7501" s="38">
        <f t="shared" si="2123"/>
        <v>26.02</v>
      </c>
      <c r="K7501" s="133">
        <v>43413.166666666664</v>
      </c>
      <c r="L7501" s="9">
        <f t="shared" si="2106"/>
        <v>11</v>
      </c>
      <c r="M7501" s="9">
        <f t="shared" si="2107"/>
        <v>9</v>
      </c>
      <c r="N7501" s="9">
        <f t="shared" si="2108"/>
        <v>4</v>
      </c>
      <c r="O7501" s="31" t="str">
        <f t="shared" si="2109"/>
        <v/>
      </c>
      <c r="P7501" s="134">
        <v>27.08</v>
      </c>
      <c r="Q7501" s="31" t="str">
        <f t="shared" si="2110"/>
        <v>-</v>
      </c>
      <c r="R7501" s="31">
        <f t="shared" si="2111"/>
        <v>27.08</v>
      </c>
      <c r="U7501" s="133">
        <v>43778.166666666664</v>
      </c>
      <c r="V7501" s="9">
        <f t="shared" si="2112"/>
        <v>11</v>
      </c>
      <c r="W7501" s="9">
        <f t="shared" si="2113"/>
        <v>9</v>
      </c>
      <c r="X7501" s="9">
        <f t="shared" si="2114"/>
        <v>4</v>
      </c>
      <c r="Y7501" s="31" t="str">
        <f t="shared" si="2115"/>
        <v>W</v>
      </c>
      <c r="Z7501" s="134">
        <v>36.24</v>
      </c>
      <c r="AA7501" s="31" t="str">
        <f t="shared" si="2116"/>
        <v>-</v>
      </c>
      <c r="AB7501" s="31">
        <f t="shared" si="2117"/>
        <v>36.24</v>
      </c>
    </row>
    <row r="7502" spans="1:28" x14ac:dyDescent="0.3">
      <c r="A7502" s="133">
        <v>43048.208333333336</v>
      </c>
      <c r="B7502" s="152">
        <f t="shared" si="2118"/>
        <v>11</v>
      </c>
      <c r="C7502" s="152">
        <f t="shared" si="2119"/>
        <v>9</v>
      </c>
      <c r="D7502" s="152">
        <f t="shared" si="2120"/>
        <v>5</v>
      </c>
      <c r="E7502" s="38" t="str">
        <f t="shared" si="2121"/>
        <v/>
      </c>
      <c r="F7502" s="134">
        <v>36.68</v>
      </c>
      <c r="G7502" s="38" t="str">
        <f t="shared" si="2122"/>
        <v>-</v>
      </c>
      <c r="H7502" s="38">
        <f t="shared" si="2123"/>
        <v>36.68</v>
      </c>
      <c r="K7502" s="133">
        <v>43413.208333333336</v>
      </c>
      <c r="L7502" s="9">
        <f t="shared" si="2106"/>
        <v>11</v>
      </c>
      <c r="M7502" s="9">
        <f t="shared" si="2107"/>
        <v>9</v>
      </c>
      <c r="N7502" s="9">
        <f t="shared" si="2108"/>
        <v>5</v>
      </c>
      <c r="O7502" s="31" t="str">
        <f t="shared" si="2109"/>
        <v/>
      </c>
      <c r="P7502" s="134">
        <v>31.91</v>
      </c>
      <c r="Q7502" s="31" t="str">
        <f t="shared" si="2110"/>
        <v>-</v>
      </c>
      <c r="R7502" s="31">
        <f t="shared" si="2111"/>
        <v>31.91</v>
      </c>
      <c r="U7502" s="133">
        <v>43778.208333333336</v>
      </c>
      <c r="V7502" s="9">
        <f t="shared" si="2112"/>
        <v>11</v>
      </c>
      <c r="W7502" s="9">
        <f t="shared" si="2113"/>
        <v>9</v>
      </c>
      <c r="X7502" s="9">
        <f t="shared" si="2114"/>
        <v>5</v>
      </c>
      <c r="Y7502" s="31" t="str">
        <f t="shared" si="2115"/>
        <v>W</v>
      </c>
      <c r="Z7502" s="134">
        <v>38.299999999999997</v>
      </c>
      <c r="AA7502" s="31" t="str">
        <f t="shared" si="2116"/>
        <v>-</v>
      </c>
      <c r="AB7502" s="31">
        <f t="shared" si="2117"/>
        <v>38.299999999999997</v>
      </c>
    </row>
    <row r="7503" spans="1:28" x14ac:dyDescent="0.3">
      <c r="A7503" s="133">
        <v>43048.25</v>
      </c>
      <c r="B7503" s="152">
        <f t="shared" si="2118"/>
        <v>11</v>
      </c>
      <c r="C7503" s="152">
        <f t="shared" si="2119"/>
        <v>9</v>
      </c>
      <c r="D7503" s="152">
        <f t="shared" si="2120"/>
        <v>6</v>
      </c>
      <c r="E7503" s="38" t="str">
        <f t="shared" si="2121"/>
        <v/>
      </c>
      <c r="F7503" s="134">
        <v>49.68</v>
      </c>
      <c r="G7503" s="38" t="str">
        <f t="shared" si="2122"/>
        <v>-</v>
      </c>
      <c r="H7503" s="38">
        <f t="shared" si="2123"/>
        <v>49.68</v>
      </c>
      <c r="K7503" s="133">
        <v>43413.25</v>
      </c>
      <c r="L7503" s="9">
        <f t="shared" si="2106"/>
        <v>11</v>
      </c>
      <c r="M7503" s="9">
        <f t="shared" si="2107"/>
        <v>9</v>
      </c>
      <c r="N7503" s="9">
        <f t="shared" si="2108"/>
        <v>6</v>
      </c>
      <c r="O7503" s="31" t="str">
        <f t="shared" si="2109"/>
        <v/>
      </c>
      <c r="P7503" s="134">
        <v>49.62</v>
      </c>
      <c r="Q7503" s="31" t="str">
        <f t="shared" si="2110"/>
        <v>-</v>
      </c>
      <c r="R7503" s="31">
        <f t="shared" si="2111"/>
        <v>49.62</v>
      </c>
      <c r="U7503" s="133">
        <v>43778.25</v>
      </c>
      <c r="V7503" s="9">
        <f t="shared" si="2112"/>
        <v>11</v>
      </c>
      <c r="W7503" s="9">
        <f t="shared" si="2113"/>
        <v>9</v>
      </c>
      <c r="X7503" s="9">
        <f t="shared" si="2114"/>
        <v>6</v>
      </c>
      <c r="Y7503" s="31" t="str">
        <f t="shared" si="2115"/>
        <v>W</v>
      </c>
      <c r="Z7503" s="134">
        <v>41.48</v>
      </c>
      <c r="AA7503" s="31" t="str">
        <f t="shared" si="2116"/>
        <v>-</v>
      </c>
      <c r="AB7503" s="31">
        <f t="shared" si="2117"/>
        <v>41.48</v>
      </c>
    </row>
    <row r="7504" spans="1:28" x14ac:dyDescent="0.3">
      <c r="A7504" s="133">
        <v>43048.291666666664</v>
      </c>
      <c r="B7504" s="152">
        <f t="shared" si="2118"/>
        <v>11</v>
      </c>
      <c r="C7504" s="152">
        <f t="shared" si="2119"/>
        <v>9</v>
      </c>
      <c r="D7504" s="152">
        <f t="shared" si="2120"/>
        <v>7</v>
      </c>
      <c r="E7504" s="38" t="str">
        <f t="shared" si="2121"/>
        <v/>
      </c>
      <c r="F7504" s="134">
        <v>51.94</v>
      </c>
      <c r="G7504" s="38" t="str">
        <f t="shared" si="2122"/>
        <v>-</v>
      </c>
      <c r="H7504" s="38">
        <f t="shared" si="2123"/>
        <v>51.94</v>
      </c>
      <c r="K7504" s="133">
        <v>43413.291666666664</v>
      </c>
      <c r="L7504" s="9">
        <f t="shared" si="2106"/>
        <v>11</v>
      </c>
      <c r="M7504" s="9">
        <f t="shared" si="2107"/>
        <v>9</v>
      </c>
      <c r="N7504" s="9">
        <f t="shared" si="2108"/>
        <v>7</v>
      </c>
      <c r="O7504" s="31" t="str">
        <f t="shared" si="2109"/>
        <v/>
      </c>
      <c r="P7504" s="134">
        <v>48.2</v>
      </c>
      <c r="Q7504" s="31" t="str">
        <f t="shared" si="2110"/>
        <v>-</v>
      </c>
      <c r="R7504" s="31">
        <f t="shared" si="2111"/>
        <v>48.2</v>
      </c>
      <c r="U7504" s="133">
        <v>43778.291666666664</v>
      </c>
      <c r="V7504" s="9">
        <f t="shared" si="2112"/>
        <v>11</v>
      </c>
      <c r="W7504" s="9">
        <f t="shared" si="2113"/>
        <v>9</v>
      </c>
      <c r="X7504" s="9">
        <f t="shared" si="2114"/>
        <v>7</v>
      </c>
      <c r="Y7504" s="31" t="str">
        <f t="shared" si="2115"/>
        <v>W</v>
      </c>
      <c r="Z7504" s="134">
        <v>43.76</v>
      </c>
      <c r="AA7504" s="31" t="str">
        <f t="shared" si="2116"/>
        <v>-</v>
      </c>
      <c r="AB7504" s="31">
        <f t="shared" si="2117"/>
        <v>43.76</v>
      </c>
    </row>
    <row r="7505" spans="1:28" x14ac:dyDescent="0.3">
      <c r="A7505" s="133">
        <v>43048.333333333336</v>
      </c>
      <c r="B7505" s="152">
        <f t="shared" si="2118"/>
        <v>11</v>
      </c>
      <c r="C7505" s="152">
        <f t="shared" si="2119"/>
        <v>9</v>
      </c>
      <c r="D7505" s="152">
        <f t="shared" si="2120"/>
        <v>8</v>
      </c>
      <c r="E7505" s="38" t="str">
        <f t="shared" si="2121"/>
        <v/>
      </c>
      <c r="F7505" s="134">
        <v>53.85</v>
      </c>
      <c r="G7505" s="38">
        <f t="shared" si="2122"/>
        <v>53.85</v>
      </c>
      <c r="H7505" s="38" t="str">
        <f t="shared" si="2123"/>
        <v>-</v>
      </c>
      <c r="K7505" s="133">
        <v>43413.333333333336</v>
      </c>
      <c r="L7505" s="9">
        <f t="shared" si="2106"/>
        <v>11</v>
      </c>
      <c r="M7505" s="9">
        <f t="shared" si="2107"/>
        <v>9</v>
      </c>
      <c r="N7505" s="9">
        <f t="shared" si="2108"/>
        <v>8</v>
      </c>
      <c r="O7505" s="31" t="str">
        <f t="shared" si="2109"/>
        <v/>
      </c>
      <c r="P7505" s="134">
        <v>46.83</v>
      </c>
      <c r="Q7505" s="31">
        <f t="shared" si="2110"/>
        <v>46.83</v>
      </c>
      <c r="R7505" s="31" t="str">
        <f t="shared" si="2111"/>
        <v>-</v>
      </c>
      <c r="U7505" s="133">
        <v>43778.333333333336</v>
      </c>
      <c r="V7505" s="9">
        <f t="shared" si="2112"/>
        <v>11</v>
      </c>
      <c r="W7505" s="9">
        <f t="shared" si="2113"/>
        <v>9</v>
      </c>
      <c r="X7505" s="9">
        <f t="shared" si="2114"/>
        <v>8</v>
      </c>
      <c r="Y7505" s="31" t="str">
        <f t="shared" si="2115"/>
        <v>W</v>
      </c>
      <c r="Z7505" s="134">
        <v>38.909999999999997</v>
      </c>
      <c r="AA7505" s="31" t="str">
        <f t="shared" si="2116"/>
        <v>-</v>
      </c>
      <c r="AB7505" s="31">
        <f t="shared" si="2117"/>
        <v>38.909999999999997</v>
      </c>
    </row>
    <row r="7506" spans="1:28" x14ac:dyDescent="0.3">
      <c r="A7506" s="133">
        <v>43048.375</v>
      </c>
      <c r="B7506" s="152">
        <f t="shared" si="2118"/>
        <v>11</v>
      </c>
      <c r="C7506" s="152">
        <f t="shared" si="2119"/>
        <v>9</v>
      </c>
      <c r="D7506" s="152">
        <f t="shared" si="2120"/>
        <v>9</v>
      </c>
      <c r="E7506" s="38" t="str">
        <f t="shared" si="2121"/>
        <v/>
      </c>
      <c r="F7506" s="134">
        <v>50.29</v>
      </c>
      <c r="G7506" s="38">
        <f t="shared" si="2122"/>
        <v>50.29</v>
      </c>
      <c r="H7506" s="38" t="str">
        <f t="shared" si="2123"/>
        <v>-</v>
      </c>
      <c r="K7506" s="133">
        <v>43413.375</v>
      </c>
      <c r="L7506" s="9">
        <f t="shared" si="2106"/>
        <v>11</v>
      </c>
      <c r="M7506" s="9">
        <f t="shared" si="2107"/>
        <v>9</v>
      </c>
      <c r="N7506" s="9">
        <f t="shared" si="2108"/>
        <v>9</v>
      </c>
      <c r="O7506" s="31" t="str">
        <f t="shared" si="2109"/>
        <v/>
      </c>
      <c r="P7506" s="134">
        <v>45.61</v>
      </c>
      <c r="Q7506" s="31">
        <f t="shared" si="2110"/>
        <v>45.61</v>
      </c>
      <c r="R7506" s="31" t="str">
        <f t="shared" si="2111"/>
        <v>-</v>
      </c>
      <c r="U7506" s="133">
        <v>43778.375</v>
      </c>
      <c r="V7506" s="9">
        <f t="shared" si="2112"/>
        <v>11</v>
      </c>
      <c r="W7506" s="9">
        <f t="shared" si="2113"/>
        <v>9</v>
      </c>
      <c r="X7506" s="9">
        <f t="shared" si="2114"/>
        <v>9</v>
      </c>
      <c r="Y7506" s="31" t="str">
        <f t="shared" si="2115"/>
        <v>W</v>
      </c>
      <c r="Z7506" s="134">
        <v>36.479999999999997</v>
      </c>
      <c r="AA7506" s="31" t="str">
        <f t="shared" si="2116"/>
        <v>-</v>
      </c>
      <c r="AB7506" s="31">
        <f t="shared" si="2117"/>
        <v>36.479999999999997</v>
      </c>
    </row>
    <row r="7507" spans="1:28" x14ac:dyDescent="0.3">
      <c r="A7507" s="133">
        <v>43048.416666666664</v>
      </c>
      <c r="B7507" s="152">
        <f t="shared" si="2118"/>
        <v>11</v>
      </c>
      <c r="C7507" s="152">
        <f t="shared" si="2119"/>
        <v>9</v>
      </c>
      <c r="D7507" s="152">
        <f t="shared" si="2120"/>
        <v>10</v>
      </c>
      <c r="E7507" s="38" t="str">
        <f t="shared" si="2121"/>
        <v/>
      </c>
      <c r="F7507" s="134">
        <v>47.33</v>
      </c>
      <c r="G7507" s="38">
        <f t="shared" si="2122"/>
        <v>47.33</v>
      </c>
      <c r="H7507" s="38" t="str">
        <f t="shared" si="2123"/>
        <v>-</v>
      </c>
      <c r="K7507" s="133">
        <v>43413.416666666664</v>
      </c>
      <c r="L7507" s="9">
        <f t="shared" si="2106"/>
        <v>11</v>
      </c>
      <c r="M7507" s="9">
        <f t="shared" si="2107"/>
        <v>9</v>
      </c>
      <c r="N7507" s="9">
        <f t="shared" si="2108"/>
        <v>10</v>
      </c>
      <c r="O7507" s="31" t="str">
        <f t="shared" si="2109"/>
        <v/>
      </c>
      <c r="P7507" s="134">
        <v>47.57</v>
      </c>
      <c r="Q7507" s="31">
        <f t="shared" si="2110"/>
        <v>47.57</v>
      </c>
      <c r="R7507" s="31" t="str">
        <f t="shared" si="2111"/>
        <v>-</v>
      </c>
      <c r="U7507" s="133">
        <v>43778.416666666664</v>
      </c>
      <c r="V7507" s="9">
        <f t="shared" si="2112"/>
        <v>11</v>
      </c>
      <c r="W7507" s="9">
        <f t="shared" si="2113"/>
        <v>9</v>
      </c>
      <c r="X7507" s="9">
        <f t="shared" si="2114"/>
        <v>10</v>
      </c>
      <c r="Y7507" s="31" t="str">
        <f t="shared" si="2115"/>
        <v>W</v>
      </c>
      <c r="Z7507" s="134">
        <v>31.64</v>
      </c>
      <c r="AA7507" s="31" t="str">
        <f t="shared" si="2116"/>
        <v>-</v>
      </c>
      <c r="AB7507" s="31">
        <f t="shared" si="2117"/>
        <v>31.64</v>
      </c>
    </row>
    <row r="7508" spans="1:28" x14ac:dyDescent="0.3">
      <c r="A7508" s="133">
        <v>43048.458333333336</v>
      </c>
      <c r="B7508" s="152">
        <f t="shared" si="2118"/>
        <v>11</v>
      </c>
      <c r="C7508" s="152">
        <f t="shared" si="2119"/>
        <v>9</v>
      </c>
      <c r="D7508" s="152">
        <f t="shared" si="2120"/>
        <v>11</v>
      </c>
      <c r="E7508" s="38" t="str">
        <f t="shared" si="2121"/>
        <v/>
      </c>
      <c r="F7508" s="134">
        <v>41.72</v>
      </c>
      <c r="G7508" s="38">
        <f t="shared" si="2122"/>
        <v>41.72</v>
      </c>
      <c r="H7508" s="38" t="str">
        <f t="shared" si="2123"/>
        <v>-</v>
      </c>
      <c r="K7508" s="133">
        <v>43413.458333333336</v>
      </c>
      <c r="L7508" s="9">
        <f t="shared" si="2106"/>
        <v>11</v>
      </c>
      <c r="M7508" s="9">
        <f t="shared" si="2107"/>
        <v>9</v>
      </c>
      <c r="N7508" s="9">
        <f t="shared" si="2108"/>
        <v>11</v>
      </c>
      <c r="O7508" s="31" t="str">
        <f t="shared" si="2109"/>
        <v/>
      </c>
      <c r="P7508" s="134">
        <v>45.97</v>
      </c>
      <c r="Q7508" s="31">
        <f t="shared" si="2110"/>
        <v>45.97</v>
      </c>
      <c r="R7508" s="31" t="str">
        <f t="shared" si="2111"/>
        <v>-</v>
      </c>
      <c r="U7508" s="133">
        <v>43778.458333333336</v>
      </c>
      <c r="V7508" s="9">
        <f t="shared" si="2112"/>
        <v>11</v>
      </c>
      <c r="W7508" s="9">
        <f t="shared" si="2113"/>
        <v>9</v>
      </c>
      <c r="X7508" s="9">
        <f t="shared" si="2114"/>
        <v>11</v>
      </c>
      <c r="Y7508" s="31" t="str">
        <f t="shared" si="2115"/>
        <v>W</v>
      </c>
      <c r="Z7508" s="134">
        <v>28.08</v>
      </c>
      <c r="AA7508" s="31" t="str">
        <f t="shared" si="2116"/>
        <v>-</v>
      </c>
      <c r="AB7508" s="31">
        <f t="shared" si="2117"/>
        <v>28.08</v>
      </c>
    </row>
    <row r="7509" spans="1:28" x14ac:dyDescent="0.3">
      <c r="A7509" s="133">
        <v>43048.5</v>
      </c>
      <c r="B7509" s="152">
        <f t="shared" si="2118"/>
        <v>11</v>
      </c>
      <c r="C7509" s="152">
        <f t="shared" si="2119"/>
        <v>9</v>
      </c>
      <c r="D7509" s="152">
        <f t="shared" si="2120"/>
        <v>12</v>
      </c>
      <c r="E7509" s="38" t="str">
        <f t="shared" si="2121"/>
        <v/>
      </c>
      <c r="F7509" s="134">
        <v>38.54</v>
      </c>
      <c r="G7509" s="38">
        <f t="shared" si="2122"/>
        <v>38.54</v>
      </c>
      <c r="H7509" s="38" t="str">
        <f t="shared" si="2123"/>
        <v>-</v>
      </c>
      <c r="K7509" s="133">
        <v>43413.5</v>
      </c>
      <c r="L7509" s="9">
        <f t="shared" si="2106"/>
        <v>11</v>
      </c>
      <c r="M7509" s="9">
        <f t="shared" si="2107"/>
        <v>9</v>
      </c>
      <c r="N7509" s="9">
        <f t="shared" si="2108"/>
        <v>12</v>
      </c>
      <c r="O7509" s="31" t="str">
        <f t="shared" si="2109"/>
        <v/>
      </c>
      <c r="P7509" s="134">
        <v>43.16</v>
      </c>
      <c r="Q7509" s="31">
        <f t="shared" si="2110"/>
        <v>43.16</v>
      </c>
      <c r="R7509" s="31" t="str">
        <f t="shared" si="2111"/>
        <v>-</v>
      </c>
      <c r="U7509" s="133">
        <v>43778.5</v>
      </c>
      <c r="V7509" s="9">
        <f t="shared" si="2112"/>
        <v>11</v>
      </c>
      <c r="W7509" s="9">
        <f t="shared" si="2113"/>
        <v>9</v>
      </c>
      <c r="X7509" s="9">
        <f t="shared" si="2114"/>
        <v>12</v>
      </c>
      <c r="Y7509" s="31" t="str">
        <f t="shared" si="2115"/>
        <v>W</v>
      </c>
      <c r="Z7509" s="134">
        <v>26.85</v>
      </c>
      <c r="AA7509" s="31" t="str">
        <f t="shared" si="2116"/>
        <v>-</v>
      </c>
      <c r="AB7509" s="31">
        <f t="shared" si="2117"/>
        <v>26.85</v>
      </c>
    </row>
    <row r="7510" spans="1:28" x14ac:dyDescent="0.3">
      <c r="A7510" s="133">
        <v>43048.541666666664</v>
      </c>
      <c r="B7510" s="152">
        <f t="shared" si="2118"/>
        <v>11</v>
      </c>
      <c r="C7510" s="152">
        <f t="shared" si="2119"/>
        <v>9</v>
      </c>
      <c r="D7510" s="152">
        <f t="shared" si="2120"/>
        <v>13</v>
      </c>
      <c r="E7510" s="38" t="str">
        <f t="shared" si="2121"/>
        <v/>
      </c>
      <c r="F7510" s="134">
        <v>36.770000000000003</v>
      </c>
      <c r="G7510" s="38">
        <f t="shared" si="2122"/>
        <v>36.770000000000003</v>
      </c>
      <c r="H7510" s="38" t="str">
        <f t="shared" si="2123"/>
        <v>-</v>
      </c>
      <c r="K7510" s="133">
        <v>43413.541666666664</v>
      </c>
      <c r="L7510" s="9">
        <f t="shared" si="2106"/>
        <v>11</v>
      </c>
      <c r="M7510" s="9">
        <f t="shared" si="2107"/>
        <v>9</v>
      </c>
      <c r="N7510" s="9">
        <f t="shared" si="2108"/>
        <v>13</v>
      </c>
      <c r="O7510" s="31" t="str">
        <f t="shared" si="2109"/>
        <v/>
      </c>
      <c r="P7510" s="134">
        <v>40.590000000000003</v>
      </c>
      <c r="Q7510" s="31">
        <f t="shared" si="2110"/>
        <v>40.590000000000003</v>
      </c>
      <c r="R7510" s="31" t="str">
        <f t="shared" si="2111"/>
        <v>-</v>
      </c>
      <c r="U7510" s="133">
        <v>43778.541666666664</v>
      </c>
      <c r="V7510" s="9">
        <f t="shared" si="2112"/>
        <v>11</v>
      </c>
      <c r="W7510" s="9">
        <f t="shared" si="2113"/>
        <v>9</v>
      </c>
      <c r="X7510" s="9">
        <f t="shared" si="2114"/>
        <v>13</v>
      </c>
      <c r="Y7510" s="31" t="str">
        <f t="shared" si="2115"/>
        <v>W</v>
      </c>
      <c r="Z7510" s="134">
        <v>26.7</v>
      </c>
      <c r="AA7510" s="31" t="str">
        <f t="shared" si="2116"/>
        <v>-</v>
      </c>
      <c r="AB7510" s="31">
        <f t="shared" si="2117"/>
        <v>26.7</v>
      </c>
    </row>
    <row r="7511" spans="1:28" x14ac:dyDescent="0.3">
      <c r="A7511" s="133">
        <v>43048.583333333336</v>
      </c>
      <c r="B7511" s="152">
        <f t="shared" si="2118"/>
        <v>11</v>
      </c>
      <c r="C7511" s="152">
        <f t="shared" si="2119"/>
        <v>9</v>
      </c>
      <c r="D7511" s="152">
        <f t="shared" si="2120"/>
        <v>14</v>
      </c>
      <c r="E7511" s="38" t="str">
        <f t="shared" si="2121"/>
        <v/>
      </c>
      <c r="F7511" s="134">
        <v>34.299999999999997</v>
      </c>
      <c r="G7511" s="38">
        <f t="shared" si="2122"/>
        <v>34.299999999999997</v>
      </c>
      <c r="H7511" s="38" t="str">
        <f t="shared" si="2123"/>
        <v>-</v>
      </c>
      <c r="K7511" s="133">
        <v>43413.583333333336</v>
      </c>
      <c r="L7511" s="9">
        <f t="shared" si="2106"/>
        <v>11</v>
      </c>
      <c r="M7511" s="9">
        <f t="shared" si="2107"/>
        <v>9</v>
      </c>
      <c r="N7511" s="9">
        <f t="shared" si="2108"/>
        <v>14</v>
      </c>
      <c r="O7511" s="31" t="str">
        <f t="shared" si="2109"/>
        <v/>
      </c>
      <c r="P7511" s="134">
        <v>38.51</v>
      </c>
      <c r="Q7511" s="31">
        <f t="shared" si="2110"/>
        <v>38.51</v>
      </c>
      <c r="R7511" s="31" t="str">
        <f t="shared" si="2111"/>
        <v>-</v>
      </c>
      <c r="U7511" s="133">
        <v>43778.583333333336</v>
      </c>
      <c r="V7511" s="9">
        <f t="shared" si="2112"/>
        <v>11</v>
      </c>
      <c r="W7511" s="9">
        <f t="shared" si="2113"/>
        <v>9</v>
      </c>
      <c r="X7511" s="9">
        <f t="shared" si="2114"/>
        <v>14</v>
      </c>
      <c r="Y7511" s="31" t="str">
        <f t="shared" si="2115"/>
        <v>W</v>
      </c>
      <c r="Z7511" s="134">
        <v>25.71</v>
      </c>
      <c r="AA7511" s="31" t="str">
        <f t="shared" si="2116"/>
        <v>-</v>
      </c>
      <c r="AB7511" s="31">
        <f t="shared" si="2117"/>
        <v>25.71</v>
      </c>
    </row>
    <row r="7512" spans="1:28" x14ac:dyDescent="0.3">
      <c r="A7512" s="133">
        <v>43048.625</v>
      </c>
      <c r="B7512" s="152">
        <f t="shared" si="2118"/>
        <v>11</v>
      </c>
      <c r="C7512" s="152">
        <f t="shared" si="2119"/>
        <v>9</v>
      </c>
      <c r="D7512" s="152">
        <f t="shared" si="2120"/>
        <v>15</v>
      </c>
      <c r="E7512" s="38" t="str">
        <f t="shared" si="2121"/>
        <v/>
      </c>
      <c r="F7512" s="134">
        <v>32.97</v>
      </c>
      <c r="G7512" s="38">
        <f t="shared" si="2122"/>
        <v>32.97</v>
      </c>
      <c r="H7512" s="38" t="str">
        <f t="shared" si="2123"/>
        <v>-</v>
      </c>
      <c r="K7512" s="133">
        <v>43413.625</v>
      </c>
      <c r="L7512" s="9">
        <f t="shared" si="2106"/>
        <v>11</v>
      </c>
      <c r="M7512" s="9">
        <f t="shared" si="2107"/>
        <v>9</v>
      </c>
      <c r="N7512" s="9">
        <f t="shared" si="2108"/>
        <v>15</v>
      </c>
      <c r="O7512" s="31" t="str">
        <f t="shared" si="2109"/>
        <v/>
      </c>
      <c r="P7512" s="134">
        <v>38.729999999999997</v>
      </c>
      <c r="Q7512" s="31">
        <f t="shared" si="2110"/>
        <v>38.729999999999997</v>
      </c>
      <c r="R7512" s="31" t="str">
        <f t="shared" si="2111"/>
        <v>-</v>
      </c>
      <c r="U7512" s="133">
        <v>43778.625</v>
      </c>
      <c r="V7512" s="9">
        <f t="shared" si="2112"/>
        <v>11</v>
      </c>
      <c r="W7512" s="9">
        <f t="shared" si="2113"/>
        <v>9</v>
      </c>
      <c r="X7512" s="9">
        <f t="shared" si="2114"/>
        <v>15</v>
      </c>
      <c r="Y7512" s="31" t="str">
        <f t="shared" si="2115"/>
        <v>W</v>
      </c>
      <c r="Z7512" s="134">
        <v>25.59</v>
      </c>
      <c r="AA7512" s="31" t="str">
        <f t="shared" si="2116"/>
        <v>-</v>
      </c>
      <c r="AB7512" s="31">
        <f t="shared" si="2117"/>
        <v>25.59</v>
      </c>
    </row>
    <row r="7513" spans="1:28" x14ac:dyDescent="0.3">
      <c r="A7513" s="133">
        <v>43048.666666666664</v>
      </c>
      <c r="B7513" s="152">
        <f t="shared" si="2118"/>
        <v>11</v>
      </c>
      <c r="C7513" s="152">
        <f t="shared" si="2119"/>
        <v>9</v>
      </c>
      <c r="D7513" s="152">
        <f t="shared" si="2120"/>
        <v>16</v>
      </c>
      <c r="E7513" s="38" t="str">
        <f t="shared" si="2121"/>
        <v/>
      </c>
      <c r="F7513" s="134">
        <v>36.049999999999997</v>
      </c>
      <c r="G7513" s="38">
        <f t="shared" si="2122"/>
        <v>36.049999999999997</v>
      </c>
      <c r="H7513" s="38" t="str">
        <f t="shared" si="2123"/>
        <v>-</v>
      </c>
      <c r="K7513" s="133">
        <v>43413.666666666664</v>
      </c>
      <c r="L7513" s="9">
        <f t="shared" si="2106"/>
        <v>11</v>
      </c>
      <c r="M7513" s="9">
        <f t="shared" si="2107"/>
        <v>9</v>
      </c>
      <c r="N7513" s="9">
        <f t="shared" si="2108"/>
        <v>16</v>
      </c>
      <c r="O7513" s="31" t="str">
        <f t="shared" si="2109"/>
        <v/>
      </c>
      <c r="P7513" s="134">
        <v>42.54</v>
      </c>
      <c r="Q7513" s="31">
        <f t="shared" si="2110"/>
        <v>42.54</v>
      </c>
      <c r="R7513" s="31" t="str">
        <f t="shared" si="2111"/>
        <v>-</v>
      </c>
      <c r="U7513" s="133">
        <v>43778.666666666664</v>
      </c>
      <c r="V7513" s="9">
        <f t="shared" si="2112"/>
        <v>11</v>
      </c>
      <c r="W7513" s="9">
        <f t="shared" si="2113"/>
        <v>9</v>
      </c>
      <c r="X7513" s="9">
        <f t="shared" si="2114"/>
        <v>16</v>
      </c>
      <c r="Y7513" s="31" t="str">
        <f t="shared" si="2115"/>
        <v>W</v>
      </c>
      <c r="Z7513" s="134">
        <v>27.89</v>
      </c>
      <c r="AA7513" s="31" t="str">
        <f t="shared" si="2116"/>
        <v>-</v>
      </c>
      <c r="AB7513" s="31">
        <f t="shared" si="2117"/>
        <v>27.89</v>
      </c>
    </row>
    <row r="7514" spans="1:28" x14ac:dyDescent="0.3">
      <c r="A7514" s="133">
        <v>43048.708333333336</v>
      </c>
      <c r="B7514" s="152">
        <f t="shared" si="2118"/>
        <v>11</v>
      </c>
      <c r="C7514" s="152">
        <f t="shared" si="2119"/>
        <v>9</v>
      </c>
      <c r="D7514" s="152">
        <f t="shared" si="2120"/>
        <v>17</v>
      </c>
      <c r="E7514" s="38" t="str">
        <f t="shared" si="2121"/>
        <v/>
      </c>
      <c r="F7514" s="134">
        <v>49.54</v>
      </c>
      <c r="G7514" s="38" t="str">
        <f t="shared" si="2122"/>
        <v>-</v>
      </c>
      <c r="H7514" s="38">
        <f t="shared" si="2123"/>
        <v>49.54</v>
      </c>
      <c r="K7514" s="133">
        <v>43413.708333333336</v>
      </c>
      <c r="L7514" s="9">
        <f t="shared" si="2106"/>
        <v>11</v>
      </c>
      <c r="M7514" s="9">
        <f t="shared" si="2107"/>
        <v>9</v>
      </c>
      <c r="N7514" s="9">
        <f t="shared" si="2108"/>
        <v>17</v>
      </c>
      <c r="O7514" s="31" t="str">
        <f t="shared" si="2109"/>
        <v/>
      </c>
      <c r="P7514" s="134">
        <v>54.73</v>
      </c>
      <c r="Q7514" s="31" t="str">
        <f t="shared" si="2110"/>
        <v>-</v>
      </c>
      <c r="R7514" s="31">
        <f t="shared" si="2111"/>
        <v>54.73</v>
      </c>
      <c r="U7514" s="133">
        <v>43778.708333333336</v>
      </c>
      <c r="V7514" s="9">
        <f t="shared" si="2112"/>
        <v>11</v>
      </c>
      <c r="W7514" s="9">
        <f t="shared" si="2113"/>
        <v>9</v>
      </c>
      <c r="X7514" s="9">
        <f t="shared" si="2114"/>
        <v>17</v>
      </c>
      <c r="Y7514" s="31" t="str">
        <f t="shared" si="2115"/>
        <v>W</v>
      </c>
      <c r="Z7514" s="134">
        <v>36.28</v>
      </c>
      <c r="AA7514" s="31" t="str">
        <f t="shared" si="2116"/>
        <v>-</v>
      </c>
      <c r="AB7514" s="31">
        <f t="shared" si="2117"/>
        <v>36.28</v>
      </c>
    </row>
    <row r="7515" spans="1:28" x14ac:dyDescent="0.3">
      <c r="A7515" s="133">
        <v>43048.75</v>
      </c>
      <c r="B7515" s="152">
        <f t="shared" si="2118"/>
        <v>11</v>
      </c>
      <c r="C7515" s="152">
        <f t="shared" si="2119"/>
        <v>9</v>
      </c>
      <c r="D7515" s="152">
        <f t="shared" si="2120"/>
        <v>18</v>
      </c>
      <c r="E7515" s="38" t="str">
        <f t="shared" si="2121"/>
        <v/>
      </c>
      <c r="F7515" s="134">
        <v>50.22</v>
      </c>
      <c r="G7515" s="38" t="str">
        <f t="shared" si="2122"/>
        <v>-</v>
      </c>
      <c r="H7515" s="38">
        <f t="shared" si="2123"/>
        <v>50.22</v>
      </c>
      <c r="K7515" s="133">
        <v>43413.75</v>
      </c>
      <c r="L7515" s="9">
        <f t="shared" si="2106"/>
        <v>11</v>
      </c>
      <c r="M7515" s="9">
        <f t="shared" si="2107"/>
        <v>9</v>
      </c>
      <c r="N7515" s="9">
        <f t="shared" si="2108"/>
        <v>18</v>
      </c>
      <c r="O7515" s="31" t="str">
        <f t="shared" si="2109"/>
        <v/>
      </c>
      <c r="P7515" s="134">
        <v>50.78</v>
      </c>
      <c r="Q7515" s="31" t="str">
        <f t="shared" si="2110"/>
        <v>-</v>
      </c>
      <c r="R7515" s="31">
        <f t="shared" si="2111"/>
        <v>50.78</v>
      </c>
      <c r="U7515" s="133">
        <v>43778.75</v>
      </c>
      <c r="V7515" s="9">
        <f t="shared" si="2112"/>
        <v>11</v>
      </c>
      <c r="W7515" s="9">
        <f t="shared" si="2113"/>
        <v>9</v>
      </c>
      <c r="X7515" s="9">
        <f t="shared" si="2114"/>
        <v>18</v>
      </c>
      <c r="Y7515" s="31" t="str">
        <f t="shared" si="2115"/>
        <v>W</v>
      </c>
      <c r="Z7515" s="134">
        <v>35.130000000000003</v>
      </c>
      <c r="AA7515" s="31" t="str">
        <f t="shared" si="2116"/>
        <v>-</v>
      </c>
      <c r="AB7515" s="31">
        <f t="shared" si="2117"/>
        <v>35.130000000000003</v>
      </c>
    </row>
    <row r="7516" spans="1:28" x14ac:dyDescent="0.3">
      <c r="A7516" s="133">
        <v>43048.791666666664</v>
      </c>
      <c r="B7516" s="152">
        <f t="shared" si="2118"/>
        <v>11</v>
      </c>
      <c r="C7516" s="152">
        <f t="shared" si="2119"/>
        <v>9</v>
      </c>
      <c r="D7516" s="152">
        <f t="shared" si="2120"/>
        <v>19</v>
      </c>
      <c r="E7516" s="38" t="str">
        <f t="shared" si="2121"/>
        <v/>
      </c>
      <c r="F7516" s="134">
        <v>47.71</v>
      </c>
      <c r="G7516" s="38" t="str">
        <f t="shared" si="2122"/>
        <v>-</v>
      </c>
      <c r="H7516" s="38">
        <f t="shared" si="2123"/>
        <v>47.71</v>
      </c>
      <c r="K7516" s="133">
        <v>43413.791666666664</v>
      </c>
      <c r="L7516" s="9">
        <f t="shared" si="2106"/>
        <v>11</v>
      </c>
      <c r="M7516" s="9">
        <f t="shared" si="2107"/>
        <v>9</v>
      </c>
      <c r="N7516" s="9">
        <f t="shared" si="2108"/>
        <v>19</v>
      </c>
      <c r="O7516" s="31" t="str">
        <f t="shared" si="2109"/>
        <v/>
      </c>
      <c r="P7516" s="134">
        <v>40</v>
      </c>
      <c r="Q7516" s="31" t="str">
        <f t="shared" si="2110"/>
        <v>-</v>
      </c>
      <c r="R7516" s="31">
        <f t="shared" si="2111"/>
        <v>40</v>
      </c>
      <c r="U7516" s="133">
        <v>43778.791666666664</v>
      </c>
      <c r="V7516" s="9">
        <f t="shared" si="2112"/>
        <v>11</v>
      </c>
      <c r="W7516" s="9">
        <f t="shared" si="2113"/>
        <v>9</v>
      </c>
      <c r="X7516" s="9">
        <f t="shared" si="2114"/>
        <v>19</v>
      </c>
      <c r="Y7516" s="31" t="str">
        <f t="shared" si="2115"/>
        <v>W</v>
      </c>
      <c r="Z7516" s="134">
        <v>32.32</v>
      </c>
      <c r="AA7516" s="31" t="str">
        <f t="shared" si="2116"/>
        <v>-</v>
      </c>
      <c r="AB7516" s="31">
        <f t="shared" si="2117"/>
        <v>32.32</v>
      </c>
    </row>
    <row r="7517" spans="1:28" x14ac:dyDescent="0.3">
      <c r="A7517" s="133">
        <v>43048.833333333336</v>
      </c>
      <c r="B7517" s="152">
        <f t="shared" si="2118"/>
        <v>11</v>
      </c>
      <c r="C7517" s="152">
        <f t="shared" si="2119"/>
        <v>9</v>
      </c>
      <c r="D7517" s="152">
        <f t="shared" si="2120"/>
        <v>20</v>
      </c>
      <c r="E7517" s="38" t="str">
        <f t="shared" si="2121"/>
        <v/>
      </c>
      <c r="F7517" s="134">
        <v>48.08</v>
      </c>
      <c r="G7517" s="38" t="str">
        <f t="shared" si="2122"/>
        <v>-</v>
      </c>
      <c r="H7517" s="38">
        <f t="shared" si="2123"/>
        <v>48.08</v>
      </c>
      <c r="K7517" s="133">
        <v>43413.833333333336</v>
      </c>
      <c r="L7517" s="9">
        <f t="shared" si="2106"/>
        <v>11</v>
      </c>
      <c r="M7517" s="9">
        <f t="shared" si="2107"/>
        <v>9</v>
      </c>
      <c r="N7517" s="9">
        <f t="shared" si="2108"/>
        <v>20</v>
      </c>
      <c r="O7517" s="31" t="str">
        <f t="shared" si="2109"/>
        <v/>
      </c>
      <c r="P7517" s="134">
        <v>36.29</v>
      </c>
      <c r="Q7517" s="31" t="str">
        <f t="shared" si="2110"/>
        <v>-</v>
      </c>
      <c r="R7517" s="31">
        <f t="shared" si="2111"/>
        <v>36.29</v>
      </c>
      <c r="U7517" s="133">
        <v>43778.833333333336</v>
      </c>
      <c r="V7517" s="9">
        <f t="shared" si="2112"/>
        <v>11</v>
      </c>
      <c r="W7517" s="9">
        <f t="shared" si="2113"/>
        <v>9</v>
      </c>
      <c r="X7517" s="9">
        <f t="shared" si="2114"/>
        <v>20</v>
      </c>
      <c r="Y7517" s="31" t="str">
        <f t="shared" si="2115"/>
        <v>W</v>
      </c>
      <c r="Z7517" s="134">
        <v>31.4</v>
      </c>
      <c r="AA7517" s="31" t="str">
        <f t="shared" si="2116"/>
        <v>-</v>
      </c>
      <c r="AB7517" s="31">
        <f t="shared" si="2117"/>
        <v>31.4</v>
      </c>
    </row>
    <row r="7518" spans="1:28" x14ac:dyDescent="0.3">
      <c r="A7518" s="133">
        <v>43048.875</v>
      </c>
      <c r="B7518" s="152">
        <f t="shared" si="2118"/>
        <v>11</v>
      </c>
      <c r="C7518" s="152">
        <f t="shared" si="2119"/>
        <v>9</v>
      </c>
      <c r="D7518" s="152">
        <f t="shared" si="2120"/>
        <v>21</v>
      </c>
      <c r="E7518" s="38" t="str">
        <f t="shared" si="2121"/>
        <v/>
      </c>
      <c r="F7518" s="134">
        <v>42.51</v>
      </c>
      <c r="G7518" s="38" t="str">
        <f t="shared" si="2122"/>
        <v>-</v>
      </c>
      <c r="H7518" s="38">
        <f t="shared" si="2123"/>
        <v>42.51</v>
      </c>
      <c r="K7518" s="133">
        <v>43413.875</v>
      </c>
      <c r="L7518" s="9">
        <f t="shared" si="2106"/>
        <v>11</v>
      </c>
      <c r="M7518" s="9">
        <f t="shared" si="2107"/>
        <v>9</v>
      </c>
      <c r="N7518" s="9">
        <f t="shared" si="2108"/>
        <v>21</v>
      </c>
      <c r="O7518" s="31" t="str">
        <f t="shared" si="2109"/>
        <v/>
      </c>
      <c r="P7518" s="134">
        <v>32.31</v>
      </c>
      <c r="Q7518" s="31" t="str">
        <f t="shared" si="2110"/>
        <v>-</v>
      </c>
      <c r="R7518" s="31">
        <f t="shared" si="2111"/>
        <v>32.31</v>
      </c>
      <c r="U7518" s="133">
        <v>43778.875</v>
      </c>
      <c r="V7518" s="9">
        <f t="shared" si="2112"/>
        <v>11</v>
      </c>
      <c r="W7518" s="9">
        <f t="shared" si="2113"/>
        <v>9</v>
      </c>
      <c r="X7518" s="9">
        <f t="shared" si="2114"/>
        <v>21</v>
      </c>
      <c r="Y7518" s="31" t="str">
        <f t="shared" si="2115"/>
        <v>W</v>
      </c>
      <c r="Z7518" s="134">
        <v>28.62</v>
      </c>
      <c r="AA7518" s="31" t="str">
        <f t="shared" si="2116"/>
        <v>-</v>
      </c>
      <c r="AB7518" s="31">
        <f t="shared" si="2117"/>
        <v>28.62</v>
      </c>
    </row>
    <row r="7519" spans="1:28" x14ac:dyDescent="0.3">
      <c r="A7519" s="133">
        <v>43048.916666666664</v>
      </c>
      <c r="B7519" s="152">
        <f t="shared" si="2118"/>
        <v>11</v>
      </c>
      <c r="C7519" s="152">
        <f t="shared" si="2119"/>
        <v>9</v>
      </c>
      <c r="D7519" s="152">
        <f t="shared" si="2120"/>
        <v>22</v>
      </c>
      <c r="E7519" s="38" t="str">
        <f t="shared" si="2121"/>
        <v/>
      </c>
      <c r="F7519" s="134">
        <v>35.96</v>
      </c>
      <c r="G7519" s="38" t="str">
        <f t="shared" si="2122"/>
        <v>-</v>
      </c>
      <c r="H7519" s="38">
        <f t="shared" si="2123"/>
        <v>35.96</v>
      </c>
      <c r="K7519" s="133">
        <v>43413.916666666664</v>
      </c>
      <c r="L7519" s="9">
        <f t="shared" si="2106"/>
        <v>11</v>
      </c>
      <c r="M7519" s="9">
        <f t="shared" si="2107"/>
        <v>9</v>
      </c>
      <c r="N7519" s="9">
        <f t="shared" si="2108"/>
        <v>22</v>
      </c>
      <c r="O7519" s="31" t="str">
        <f t="shared" si="2109"/>
        <v/>
      </c>
      <c r="P7519" s="134">
        <v>29.07</v>
      </c>
      <c r="Q7519" s="31" t="str">
        <f t="shared" si="2110"/>
        <v>-</v>
      </c>
      <c r="R7519" s="31">
        <f t="shared" si="2111"/>
        <v>29.07</v>
      </c>
      <c r="U7519" s="133">
        <v>43778.916666666664</v>
      </c>
      <c r="V7519" s="9">
        <f t="shared" si="2112"/>
        <v>11</v>
      </c>
      <c r="W7519" s="9">
        <f t="shared" si="2113"/>
        <v>9</v>
      </c>
      <c r="X7519" s="9">
        <f t="shared" si="2114"/>
        <v>22</v>
      </c>
      <c r="Y7519" s="31" t="str">
        <f t="shared" si="2115"/>
        <v>W</v>
      </c>
      <c r="Z7519" s="134">
        <v>26.15</v>
      </c>
      <c r="AA7519" s="31" t="str">
        <f t="shared" si="2116"/>
        <v>-</v>
      </c>
      <c r="AB7519" s="31">
        <f t="shared" si="2117"/>
        <v>26.15</v>
      </c>
    </row>
    <row r="7520" spans="1:28" x14ac:dyDescent="0.3">
      <c r="A7520" s="133">
        <v>43048.958333333336</v>
      </c>
      <c r="B7520" s="152">
        <f t="shared" si="2118"/>
        <v>11</v>
      </c>
      <c r="C7520" s="152">
        <f t="shared" si="2119"/>
        <v>9</v>
      </c>
      <c r="D7520" s="152">
        <f t="shared" si="2120"/>
        <v>23</v>
      </c>
      <c r="E7520" s="38" t="str">
        <f t="shared" si="2121"/>
        <v/>
      </c>
      <c r="F7520" s="134">
        <v>28.27</v>
      </c>
      <c r="G7520" s="38" t="str">
        <f t="shared" si="2122"/>
        <v>-</v>
      </c>
      <c r="H7520" s="38">
        <f t="shared" si="2123"/>
        <v>28.27</v>
      </c>
      <c r="K7520" s="133">
        <v>43413.958333333336</v>
      </c>
      <c r="L7520" s="9">
        <f t="shared" si="2106"/>
        <v>11</v>
      </c>
      <c r="M7520" s="9">
        <f t="shared" si="2107"/>
        <v>9</v>
      </c>
      <c r="N7520" s="9">
        <f t="shared" si="2108"/>
        <v>23</v>
      </c>
      <c r="O7520" s="31" t="str">
        <f t="shared" si="2109"/>
        <v/>
      </c>
      <c r="P7520" s="134">
        <v>26.94</v>
      </c>
      <c r="Q7520" s="31" t="str">
        <f t="shared" si="2110"/>
        <v>-</v>
      </c>
      <c r="R7520" s="31">
        <f t="shared" si="2111"/>
        <v>26.94</v>
      </c>
      <c r="U7520" s="133">
        <v>43778.958333333336</v>
      </c>
      <c r="V7520" s="9">
        <f t="shared" si="2112"/>
        <v>11</v>
      </c>
      <c r="W7520" s="9">
        <f t="shared" si="2113"/>
        <v>9</v>
      </c>
      <c r="X7520" s="9">
        <f t="shared" si="2114"/>
        <v>23</v>
      </c>
      <c r="Y7520" s="31" t="str">
        <f t="shared" si="2115"/>
        <v>W</v>
      </c>
      <c r="Z7520" s="134">
        <v>25.97</v>
      </c>
      <c r="AA7520" s="31" t="str">
        <f t="shared" si="2116"/>
        <v>-</v>
      </c>
      <c r="AB7520" s="31">
        <f t="shared" si="2117"/>
        <v>25.97</v>
      </c>
    </row>
    <row r="7521" spans="1:28" x14ac:dyDescent="0.3">
      <c r="A7521" s="133">
        <v>43049</v>
      </c>
      <c r="B7521" s="152">
        <f t="shared" si="2118"/>
        <v>11</v>
      </c>
      <c r="C7521" s="152">
        <f t="shared" si="2119"/>
        <v>10</v>
      </c>
      <c r="D7521" s="152">
        <f t="shared" si="2120"/>
        <v>0</v>
      </c>
      <c r="E7521" s="38" t="str">
        <f t="shared" si="2121"/>
        <v/>
      </c>
      <c r="F7521" s="134">
        <v>25.29</v>
      </c>
      <c r="G7521" s="38" t="str">
        <f t="shared" si="2122"/>
        <v>-</v>
      </c>
      <c r="H7521" s="38">
        <f t="shared" si="2123"/>
        <v>25.29</v>
      </c>
      <c r="K7521" s="133">
        <v>43414</v>
      </c>
      <c r="L7521" s="9">
        <f t="shared" si="2106"/>
        <v>11</v>
      </c>
      <c r="M7521" s="9">
        <f t="shared" si="2107"/>
        <v>10</v>
      </c>
      <c r="N7521" s="9">
        <f t="shared" si="2108"/>
        <v>0</v>
      </c>
      <c r="O7521" s="31" t="str">
        <f t="shared" si="2109"/>
        <v>W</v>
      </c>
      <c r="P7521" s="134">
        <v>26.94</v>
      </c>
      <c r="Q7521" s="31" t="str">
        <f t="shared" si="2110"/>
        <v>-</v>
      </c>
      <c r="R7521" s="31">
        <f t="shared" si="2111"/>
        <v>26.94</v>
      </c>
      <c r="U7521" s="133">
        <v>43779</v>
      </c>
      <c r="V7521" s="9">
        <f t="shared" si="2112"/>
        <v>11</v>
      </c>
      <c r="W7521" s="9">
        <f t="shared" si="2113"/>
        <v>10</v>
      </c>
      <c r="X7521" s="9">
        <f t="shared" si="2114"/>
        <v>0</v>
      </c>
      <c r="Y7521" s="31" t="str">
        <f t="shared" si="2115"/>
        <v>W</v>
      </c>
      <c r="Z7521" s="134">
        <v>26.34</v>
      </c>
      <c r="AA7521" s="31" t="str">
        <f t="shared" si="2116"/>
        <v>-</v>
      </c>
      <c r="AB7521" s="31">
        <f t="shared" si="2117"/>
        <v>26.34</v>
      </c>
    </row>
    <row r="7522" spans="1:28" x14ac:dyDescent="0.3">
      <c r="A7522" s="133">
        <v>43049.041666666664</v>
      </c>
      <c r="B7522" s="152">
        <f t="shared" si="2118"/>
        <v>11</v>
      </c>
      <c r="C7522" s="152">
        <f t="shared" si="2119"/>
        <v>10</v>
      </c>
      <c r="D7522" s="152">
        <f t="shared" si="2120"/>
        <v>1</v>
      </c>
      <c r="E7522" s="38" t="str">
        <f t="shared" si="2121"/>
        <v/>
      </c>
      <c r="F7522" s="134">
        <v>24.43</v>
      </c>
      <c r="G7522" s="38" t="str">
        <f t="shared" si="2122"/>
        <v>-</v>
      </c>
      <c r="H7522" s="38">
        <f t="shared" si="2123"/>
        <v>24.43</v>
      </c>
      <c r="K7522" s="133">
        <v>43414.041666666664</v>
      </c>
      <c r="L7522" s="9">
        <f t="shared" si="2106"/>
        <v>11</v>
      </c>
      <c r="M7522" s="9">
        <f t="shared" si="2107"/>
        <v>10</v>
      </c>
      <c r="N7522" s="9">
        <f t="shared" si="2108"/>
        <v>1</v>
      </c>
      <c r="O7522" s="31" t="str">
        <f t="shared" si="2109"/>
        <v>W</v>
      </c>
      <c r="P7522" s="134">
        <v>25.78</v>
      </c>
      <c r="Q7522" s="31" t="str">
        <f t="shared" si="2110"/>
        <v>-</v>
      </c>
      <c r="R7522" s="31">
        <f t="shared" si="2111"/>
        <v>25.78</v>
      </c>
      <c r="U7522" s="133">
        <v>43779.041666666664</v>
      </c>
      <c r="V7522" s="9">
        <f t="shared" si="2112"/>
        <v>11</v>
      </c>
      <c r="W7522" s="9">
        <f t="shared" si="2113"/>
        <v>10</v>
      </c>
      <c r="X7522" s="9">
        <f t="shared" si="2114"/>
        <v>1</v>
      </c>
      <c r="Y7522" s="31" t="str">
        <f t="shared" si="2115"/>
        <v>W</v>
      </c>
      <c r="Z7522" s="134">
        <v>25.44</v>
      </c>
      <c r="AA7522" s="31" t="str">
        <f t="shared" si="2116"/>
        <v>-</v>
      </c>
      <c r="AB7522" s="31">
        <f t="shared" si="2117"/>
        <v>25.44</v>
      </c>
    </row>
    <row r="7523" spans="1:28" x14ac:dyDescent="0.3">
      <c r="A7523" s="133">
        <v>43049.083333333336</v>
      </c>
      <c r="B7523" s="152">
        <f t="shared" si="2118"/>
        <v>11</v>
      </c>
      <c r="C7523" s="152">
        <f t="shared" si="2119"/>
        <v>10</v>
      </c>
      <c r="D7523" s="152">
        <f t="shared" si="2120"/>
        <v>2</v>
      </c>
      <c r="E7523" s="38" t="str">
        <f t="shared" si="2121"/>
        <v/>
      </c>
      <c r="F7523" s="134">
        <v>24.35</v>
      </c>
      <c r="G7523" s="38" t="str">
        <f t="shared" si="2122"/>
        <v>-</v>
      </c>
      <c r="H7523" s="38">
        <f t="shared" si="2123"/>
        <v>24.35</v>
      </c>
      <c r="K7523" s="133">
        <v>43414.083333333336</v>
      </c>
      <c r="L7523" s="9">
        <f t="shared" si="2106"/>
        <v>11</v>
      </c>
      <c r="M7523" s="9">
        <f t="shared" si="2107"/>
        <v>10</v>
      </c>
      <c r="N7523" s="9">
        <f t="shared" si="2108"/>
        <v>2</v>
      </c>
      <c r="O7523" s="31" t="str">
        <f t="shared" si="2109"/>
        <v>W</v>
      </c>
      <c r="P7523" s="134">
        <v>24.95</v>
      </c>
      <c r="Q7523" s="31" t="str">
        <f t="shared" si="2110"/>
        <v>-</v>
      </c>
      <c r="R7523" s="31">
        <f t="shared" si="2111"/>
        <v>24.95</v>
      </c>
      <c r="U7523" s="133">
        <v>43779.083333333336</v>
      </c>
      <c r="V7523" s="9">
        <f t="shared" si="2112"/>
        <v>11</v>
      </c>
      <c r="W7523" s="9">
        <f t="shared" si="2113"/>
        <v>10</v>
      </c>
      <c r="X7523" s="9">
        <f t="shared" si="2114"/>
        <v>2</v>
      </c>
      <c r="Y7523" s="31" t="str">
        <f t="shared" si="2115"/>
        <v>W</v>
      </c>
      <c r="Z7523" s="134">
        <v>24.86</v>
      </c>
      <c r="AA7523" s="31" t="str">
        <f t="shared" si="2116"/>
        <v>-</v>
      </c>
      <c r="AB7523" s="31">
        <f t="shared" si="2117"/>
        <v>24.86</v>
      </c>
    </row>
    <row r="7524" spans="1:28" x14ac:dyDescent="0.3">
      <c r="A7524" s="133">
        <v>43049.125</v>
      </c>
      <c r="B7524" s="152">
        <f t="shared" si="2118"/>
        <v>11</v>
      </c>
      <c r="C7524" s="152">
        <f t="shared" si="2119"/>
        <v>10</v>
      </c>
      <c r="D7524" s="152">
        <f t="shared" si="2120"/>
        <v>3</v>
      </c>
      <c r="E7524" s="38" t="str">
        <f t="shared" si="2121"/>
        <v/>
      </c>
      <c r="F7524" s="134">
        <v>24.65</v>
      </c>
      <c r="G7524" s="38" t="str">
        <f t="shared" si="2122"/>
        <v>-</v>
      </c>
      <c r="H7524" s="38">
        <f t="shared" si="2123"/>
        <v>24.65</v>
      </c>
      <c r="K7524" s="133">
        <v>43414.125</v>
      </c>
      <c r="L7524" s="9">
        <f t="shared" si="2106"/>
        <v>11</v>
      </c>
      <c r="M7524" s="9">
        <f t="shared" si="2107"/>
        <v>10</v>
      </c>
      <c r="N7524" s="9">
        <f t="shared" si="2108"/>
        <v>3</v>
      </c>
      <c r="O7524" s="31" t="str">
        <f t="shared" si="2109"/>
        <v>W</v>
      </c>
      <c r="P7524" s="134">
        <v>24.73</v>
      </c>
      <c r="Q7524" s="31" t="str">
        <f t="shared" si="2110"/>
        <v>-</v>
      </c>
      <c r="R7524" s="31">
        <f t="shared" si="2111"/>
        <v>24.73</v>
      </c>
      <c r="U7524" s="133">
        <v>43779.125</v>
      </c>
      <c r="V7524" s="9">
        <f t="shared" si="2112"/>
        <v>11</v>
      </c>
      <c r="W7524" s="9">
        <f t="shared" si="2113"/>
        <v>10</v>
      </c>
      <c r="X7524" s="9">
        <f t="shared" si="2114"/>
        <v>3</v>
      </c>
      <c r="Y7524" s="31" t="str">
        <f t="shared" si="2115"/>
        <v>W</v>
      </c>
      <c r="Z7524" s="134">
        <v>24.9</v>
      </c>
      <c r="AA7524" s="31" t="str">
        <f t="shared" si="2116"/>
        <v>-</v>
      </c>
      <c r="AB7524" s="31">
        <f t="shared" si="2117"/>
        <v>24.9</v>
      </c>
    </row>
    <row r="7525" spans="1:28" x14ac:dyDescent="0.3">
      <c r="A7525" s="133">
        <v>43049.166666666664</v>
      </c>
      <c r="B7525" s="152">
        <f t="shared" si="2118"/>
        <v>11</v>
      </c>
      <c r="C7525" s="152">
        <f t="shared" si="2119"/>
        <v>10</v>
      </c>
      <c r="D7525" s="152">
        <f t="shared" si="2120"/>
        <v>4</v>
      </c>
      <c r="E7525" s="38" t="str">
        <f t="shared" si="2121"/>
        <v/>
      </c>
      <c r="F7525" s="134">
        <v>27.17</v>
      </c>
      <c r="G7525" s="38" t="str">
        <f t="shared" si="2122"/>
        <v>-</v>
      </c>
      <c r="H7525" s="38">
        <f t="shared" si="2123"/>
        <v>27.17</v>
      </c>
      <c r="K7525" s="133">
        <v>43414.166666666664</v>
      </c>
      <c r="L7525" s="9">
        <f t="shared" si="2106"/>
        <v>11</v>
      </c>
      <c r="M7525" s="9">
        <f t="shared" si="2107"/>
        <v>10</v>
      </c>
      <c r="N7525" s="9">
        <f t="shared" si="2108"/>
        <v>4</v>
      </c>
      <c r="O7525" s="31" t="str">
        <f t="shared" si="2109"/>
        <v>W</v>
      </c>
      <c r="P7525" s="134">
        <v>25.48</v>
      </c>
      <c r="Q7525" s="31" t="str">
        <f t="shared" si="2110"/>
        <v>-</v>
      </c>
      <c r="R7525" s="31">
        <f t="shared" si="2111"/>
        <v>25.48</v>
      </c>
      <c r="U7525" s="133">
        <v>43779.166666666664</v>
      </c>
      <c r="V7525" s="9">
        <f t="shared" si="2112"/>
        <v>11</v>
      </c>
      <c r="W7525" s="9">
        <f t="shared" si="2113"/>
        <v>10</v>
      </c>
      <c r="X7525" s="9">
        <f t="shared" si="2114"/>
        <v>4</v>
      </c>
      <c r="Y7525" s="31" t="str">
        <f t="shared" si="2115"/>
        <v>W</v>
      </c>
      <c r="Z7525" s="134">
        <v>25.61</v>
      </c>
      <c r="AA7525" s="31" t="str">
        <f t="shared" si="2116"/>
        <v>-</v>
      </c>
      <c r="AB7525" s="31">
        <f t="shared" si="2117"/>
        <v>25.61</v>
      </c>
    </row>
    <row r="7526" spans="1:28" x14ac:dyDescent="0.3">
      <c r="A7526" s="133">
        <v>43049.208333333336</v>
      </c>
      <c r="B7526" s="152">
        <f t="shared" si="2118"/>
        <v>11</v>
      </c>
      <c r="C7526" s="152">
        <f t="shared" si="2119"/>
        <v>10</v>
      </c>
      <c r="D7526" s="152">
        <f t="shared" si="2120"/>
        <v>5</v>
      </c>
      <c r="E7526" s="38" t="str">
        <f t="shared" si="2121"/>
        <v/>
      </c>
      <c r="F7526" s="134">
        <v>35.51</v>
      </c>
      <c r="G7526" s="38" t="str">
        <f t="shared" si="2122"/>
        <v>-</v>
      </c>
      <c r="H7526" s="38">
        <f t="shared" si="2123"/>
        <v>35.51</v>
      </c>
      <c r="K7526" s="133">
        <v>43414.208333333336</v>
      </c>
      <c r="L7526" s="9">
        <f t="shared" si="2106"/>
        <v>11</v>
      </c>
      <c r="M7526" s="9">
        <f t="shared" si="2107"/>
        <v>10</v>
      </c>
      <c r="N7526" s="9">
        <f t="shared" si="2108"/>
        <v>5</v>
      </c>
      <c r="O7526" s="31" t="str">
        <f t="shared" si="2109"/>
        <v>W</v>
      </c>
      <c r="P7526" s="134">
        <v>26.76</v>
      </c>
      <c r="Q7526" s="31" t="str">
        <f t="shared" si="2110"/>
        <v>-</v>
      </c>
      <c r="R7526" s="31">
        <f t="shared" si="2111"/>
        <v>26.76</v>
      </c>
      <c r="U7526" s="133">
        <v>43779.208333333336</v>
      </c>
      <c r="V7526" s="9">
        <f t="shared" si="2112"/>
        <v>11</v>
      </c>
      <c r="W7526" s="9">
        <f t="shared" si="2113"/>
        <v>10</v>
      </c>
      <c r="X7526" s="9">
        <f t="shared" si="2114"/>
        <v>5</v>
      </c>
      <c r="Y7526" s="31" t="str">
        <f t="shared" si="2115"/>
        <v>W</v>
      </c>
      <c r="Z7526" s="134">
        <v>26.89</v>
      </c>
      <c r="AA7526" s="31" t="str">
        <f t="shared" si="2116"/>
        <v>-</v>
      </c>
      <c r="AB7526" s="31">
        <f t="shared" si="2117"/>
        <v>26.89</v>
      </c>
    </row>
    <row r="7527" spans="1:28" x14ac:dyDescent="0.3">
      <c r="A7527" s="133">
        <v>43049.25</v>
      </c>
      <c r="B7527" s="152">
        <f t="shared" si="2118"/>
        <v>11</v>
      </c>
      <c r="C7527" s="152">
        <f t="shared" si="2119"/>
        <v>10</v>
      </c>
      <c r="D7527" s="152">
        <f t="shared" si="2120"/>
        <v>6</v>
      </c>
      <c r="E7527" s="38" t="str">
        <f t="shared" si="2121"/>
        <v/>
      </c>
      <c r="F7527" s="134">
        <v>51.89</v>
      </c>
      <c r="G7527" s="38" t="str">
        <f t="shared" si="2122"/>
        <v>-</v>
      </c>
      <c r="H7527" s="38">
        <f t="shared" si="2123"/>
        <v>51.89</v>
      </c>
      <c r="K7527" s="133">
        <v>43414.25</v>
      </c>
      <c r="L7527" s="9">
        <f t="shared" si="2106"/>
        <v>11</v>
      </c>
      <c r="M7527" s="9">
        <f t="shared" si="2107"/>
        <v>10</v>
      </c>
      <c r="N7527" s="9">
        <f t="shared" si="2108"/>
        <v>6</v>
      </c>
      <c r="O7527" s="31" t="str">
        <f t="shared" si="2109"/>
        <v>W</v>
      </c>
      <c r="P7527" s="134">
        <v>30.08</v>
      </c>
      <c r="Q7527" s="31" t="str">
        <f t="shared" si="2110"/>
        <v>-</v>
      </c>
      <c r="R7527" s="31">
        <f t="shared" si="2111"/>
        <v>30.08</v>
      </c>
      <c r="U7527" s="133">
        <v>43779.25</v>
      </c>
      <c r="V7527" s="9">
        <f t="shared" si="2112"/>
        <v>11</v>
      </c>
      <c r="W7527" s="9">
        <f t="shared" si="2113"/>
        <v>10</v>
      </c>
      <c r="X7527" s="9">
        <f t="shared" si="2114"/>
        <v>6</v>
      </c>
      <c r="Y7527" s="31" t="str">
        <f t="shared" si="2115"/>
        <v>W</v>
      </c>
      <c r="Z7527" s="134">
        <v>27.93</v>
      </c>
      <c r="AA7527" s="31" t="str">
        <f t="shared" si="2116"/>
        <v>-</v>
      </c>
      <c r="AB7527" s="31">
        <f t="shared" si="2117"/>
        <v>27.93</v>
      </c>
    </row>
    <row r="7528" spans="1:28" x14ac:dyDescent="0.3">
      <c r="A7528" s="133">
        <v>43049.291666666664</v>
      </c>
      <c r="B7528" s="152">
        <f t="shared" si="2118"/>
        <v>11</v>
      </c>
      <c r="C7528" s="152">
        <f t="shared" si="2119"/>
        <v>10</v>
      </c>
      <c r="D7528" s="152">
        <f t="shared" si="2120"/>
        <v>7</v>
      </c>
      <c r="E7528" s="38" t="str">
        <f t="shared" si="2121"/>
        <v/>
      </c>
      <c r="F7528" s="134">
        <v>52.58</v>
      </c>
      <c r="G7528" s="38" t="str">
        <f t="shared" si="2122"/>
        <v>-</v>
      </c>
      <c r="H7528" s="38">
        <f t="shared" si="2123"/>
        <v>52.58</v>
      </c>
      <c r="K7528" s="133">
        <v>43414.291666666664</v>
      </c>
      <c r="L7528" s="9">
        <f t="shared" si="2106"/>
        <v>11</v>
      </c>
      <c r="M7528" s="9">
        <f t="shared" si="2107"/>
        <v>10</v>
      </c>
      <c r="N7528" s="9">
        <f t="shared" si="2108"/>
        <v>7</v>
      </c>
      <c r="O7528" s="31" t="str">
        <f t="shared" si="2109"/>
        <v>W</v>
      </c>
      <c r="P7528" s="134">
        <v>34.06</v>
      </c>
      <c r="Q7528" s="31" t="str">
        <f t="shared" si="2110"/>
        <v>-</v>
      </c>
      <c r="R7528" s="31">
        <f t="shared" si="2111"/>
        <v>34.06</v>
      </c>
      <c r="U7528" s="133">
        <v>43779.291666666664</v>
      </c>
      <c r="V7528" s="9">
        <f t="shared" si="2112"/>
        <v>11</v>
      </c>
      <c r="W7528" s="9">
        <f t="shared" si="2113"/>
        <v>10</v>
      </c>
      <c r="X7528" s="9">
        <f t="shared" si="2114"/>
        <v>7</v>
      </c>
      <c r="Y7528" s="31" t="str">
        <f t="shared" si="2115"/>
        <v>W</v>
      </c>
      <c r="Z7528" s="134">
        <v>28.22</v>
      </c>
      <c r="AA7528" s="31" t="str">
        <f t="shared" si="2116"/>
        <v>-</v>
      </c>
      <c r="AB7528" s="31">
        <f t="shared" si="2117"/>
        <v>28.22</v>
      </c>
    </row>
    <row r="7529" spans="1:28" x14ac:dyDescent="0.3">
      <c r="A7529" s="133">
        <v>43049.333333333336</v>
      </c>
      <c r="B7529" s="152">
        <f t="shared" si="2118"/>
        <v>11</v>
      </c>
      <c r="C7529" s="152">
        <f t="shared" si="2119"/>
        <v>10</v>
      </c>
      <c r="D7529" s="152">
        <f t="shared" si="2120"/>
        <v>8</v>
      </c>
      <c r="E7529" s="38" t="str">
        <f t="shared" si="2121"/>
        <v/>
      </c>
      <c r="F7529" s="134">
        <v>53.78</v>
      </c>
      <c r="G7529" s="38">
        <f t="shared" si="2122"/>
        <v>53.78</v>
      </c>
      <c r="H7529" s="38" t="str">
        <f t="shared" si="2123"/>
        <v>-</v>
      </c>
      <c r="K7529" s="133">
        <v>43414.333333333336</v>
      </c>
      <c r="L7529" s="9">
        <f t="shared" si="2106"/>
        <v>11</v>
      </c>
      <c r="M7529" s="9">
        <f t="shared" si="2107"/>
        <v>10</v>
      </c>
      <c r="N7529" s="9">
        <f t="shared" si="2108"/>
        <v>8</v>
      </c>
      <c r="O7529" s="31" t="str">
        <f t="shared" si="2109"/>
        <v>W</v>
      </c>
      <c r="P7529" s="134">
        <v>37.43</v>
      </c>
      <c r="Q7529" s="31" t="str">
        <f t="shared" si="2110"/>
        <v>-</v>
      </c>
      <c r="R7529" s="31">
        <f t="shared" si="2111"/>
        <v>37.43</v>
      </c>
      <c r="U7529" s="133">
        <v>43779.333333333336</v>
      </c>
      <c r="V7529" s="9">
        <f t="shared" si="2112"/>
        <v>11</v>
      </c>
      <c r="W7529" s="9">
        <f t="shared" si="2113"/>
        <v>10</v>
      </c>
      <c r="X7529" s="9">
        <f t="shared" si="2114"/>
        <v>8</v>
      </c>
      <c r="Y7529" s="31" t="str">
        <f t="shared" si="2115"/>
        <v>W</v>
      </c>
      <c r="Z7529" s="134">
        <v>26.15</v>
      </c>
      <c r="AA7529" s="31" t="str">
        <f t="shared" si="2116"/>
        <v>-</v>
      </c>
      <c r="AB7529" s="31">
        <f t="shared" si="2117"/>
        <v>26.15</v>
      </c>
    </row>
    <row r="7530" spans="1:28" x14ac:dyDescent="0.3">
      <c r="A7530" s="133">
        <v>43049.375</v>
      </c>
      <c r="B7530" s="152">
        <f t="shared" si="2118"/>
        <v>11</v>
      </c>
      <c r="C7530" s="152">
        <f t="shared" si="2119"/>
        <v>10</v>
      </c>
      <c r="D7530" s="152">
        <f t="shared" si="2120"/>
        <v>9</v>
      </c>
      <c r="E7530" s="38" t="str">
        <f t="shared" si="2121"/>
        <v/>
      </c>
      <c r="F7530" s="134">
        <v>50.07</v>
      </c>
      <c r="G7530" s="38">
        <f t="shared" si="2122"/>
        <v>50.07</v>
      </c>
      <c r="H7530" s="38" t="str">
        <f t="shared" si="2123"/>
        <v>-</v>
      </c>
      <c r="K7530" s="133">
        <v>43414.375</v>
      </c>
      <c r="L7530" s="9">
        <f t="shared" si="2106"/>
        <v>11</v>
      </c>
      <c r="M7530" s="9">
        <f t="shared" si="2107"/>
        <v>10</v>
      </c>
      <c r="N7530" s="9">
        <f t="shared" si="2108"/>
        <v>9</v>
      </c>
      <c r="O7530" s="31" t="str">
        <f t="shared" si="2109"/>
        <v>W</v>
      </c>
      <c r="P7530" s="134">
        <v>38.549999999999997</v>
      </c>
      <c r="Q7530" s="31" t="str">
        <f t="shared" si="2110"/>
        <v>-</v>
      </c>
      <c r="R7530" s="31">
        <f t="shared" si="2111"/>
        <v>38.549999999999997</v>
      </c>
      <c r="U7530" s="133">
        <v>43779.375</v>
      </c>
      <c r="V7530" s="9">
        <f t="shared" si="2112"/>
        <v>11</v>
      </c>
      <c r="W7530" s="9">
        <f t="shared" si="2113"/>
        <v>10</v>
      </c>
      <c r="X7530" s="9">
        <f t="shared" si="2114"/>
        <v>9</v>
      </c>
      <c r="Y7530" s="31" t="str">
        <f t="shared" si="2115"/>
        <v>W</v>
      </c>
      <c r="Z7530" s="134">
        <v>25.8</v>
      </c>
      <c r="AA7530" s="31" t="str">
        <f t="shared" si="2116"/>
        <v>-</v>
      </c>
      <c r="AB7530" s="31">
        <f t="shared" si="2117"/>
        <v>25.8</v>
      </c>
    </row>
    <row r="7531" spans="1:28" x14ac:dyDescent="0.3">
      <c r="A7531" s="133">
        <v>43049.416666666664</v>
      </c>
      <c r="B7531" s="152">
        <f t="shared" si="2118"/>
        <v>11</v>
      </c>
      <c r="C7531" s="152">
        <f t="shared" si="2119"/>
        <v>10</v>
      </c>
      <c r="D7531" s="152">
        <f t="shared" si="2120"/>
        <v>10</v>
      </c>
      <c r="E7531" s="38" t="str">
        <f t="shared" si="2121"/>
        <v/>
      </c>
      <c r="F7531" s="134">
        <v>49.96</v>
      </c>
      <c r="G7531" s="38">
        <f t="shared" si="2122"/>
        <v>49.96</v>
      </c>
      <c r="H7531" s="38" t="str">
        <f t="shared" si="2123"/>
        <v>-</v>
      </c>
      <c r="K7531" s="133">
        <v>43414.416666666664</v>
      </c>
      <c r="L7531" s="9">
        <f t="shared" si="2106"/>
        <v>11</v>
      </c>
      <c r="M7531" s="9">
        <f t="shared" si="2107"/>
        <v>10</v>
      </c>
      <c r="N7531" s="9">
        <f t="shared" si="2108"/>
        <v>10</v>
      </c>
      <c r="O7531" s="31" t="str">
        <f t="shared" si="2109"/>
        <v>W</v>
      </c>
      <c r="P7531" s="134">
        <v>39.11</v>
      </c>
      <c r="Q7531" s="31" t="str">
        <f t="shared" si="2110"/>
        <v>-</v>
      </c>
      <c r="R7531" s="31">
        <f t="shared" si="2111"/>
        <v>39.11</v>
      </c>
      <c r="U7531" s="133">
        <v>43779.416666666664</v>
      </c>
      <c r="V7531" s="9">
        <f t="shared" si="2112"/>
        <v>11</v>
      </c>
      <c r="W7531" s="9">
        <f t="shared" si="2113"/>
        <v>10</v>
      </c>
      <c r="X7531" s="9">
        <f t="shared" si="2114"/>
        <v>10</v>
      </c>
      <c r="Y7531" s="31" t="str">
        <f t="shared" si="2115"/>
        <v>W</v>
      </c>
      <c r="Z7531" s="134">
        <v>24.64</v>
      </c>
      <c r="AA7531" s="31" t="str">
        <f t="shared" si="2116"/>
        <v>-</v>
      </c>
      <c r="AB7531" s="31">
        <f t="shared" si="2117"/>
        <v>24.64</v>
      </c>
    </row>
    <row r="7532" spans="1:28" x14ac:dyDescent="0.3">
      <c r="A7532" s="133">
        <v>43049.458333333336</v>
      </c>
      <c r="B7532" s="152">
        <f t="shared" si="2118"/>
        <v>11</v>
      </c>
      <c r="C7532" s="152">
        <f t="shared" si="2119"/>
        <v>10</v>
      </c>
      <c r="D7532" s="152">
        <f t="shared" si="2120"/>
        <v>11</v>
      </c>
      <c r="E7532" s="38" t="str">
        <f t="shared" si="2121"/>
        <v/>
      </c>
      <c r="F7532" s="134">
        <v>45.32</v>
      </c>
      <c r="G7532" s="38">
        <f t="shared" si="2122"/>
        <v>45.32</v>
      </c>
      <c r="H7532" s="38" t="str">
        <f t="shared" si="2123"/>
        <v>-</v>
      </c>
      <c r="K7532" s="133">
        <v>43414.458333333336</v>
      </c>
      <c r="L7532" s="9">
        <f t="shared" si="2106"/>
        <v>11</v>
      </c>
      <c r="M7532" s="9">
        <f t="shared" si="2107"/>
        <v>10</v>
      </c>
      <c r="N7532" s="9">
        <f t="shared" si="2108"/>
        <v>11</v>
      </c>
      <c r="O7532" s="31" t="str">
        <f t="shared" si="2109"/>
        <v>W</v>
      </c>
      <c r="P7532" s="134">
        <v>36.14</v>
      </c>
      <c r="Q7532" s="31" t="str">
        <f t="shared" si="2110"/>
        <v>-</v>
      </c>
      <c r="R7532" s="31">
        <f t="shared" si="2111"/>
        <v>36.14</v>
      </c>
      <c r="U7532" s="133">
        <v>43779.458333333336</v>
      </c>
      <c r="V7532" s="9">
        <f t="shared" si="2112"/>
        <v>11</v>
      </c>
      <c r="W7532" s="9">
        <f t="shared" si="2113"/>
        <v>10</v>
      </c>
      <c r="X7532" s="9">
        <f t="shared" si="2114"/>
        <v>11</v>
      </c>
      <c r="Y7532" s="31" t="str">
        <f t="shared" si="2115"/>
        <v>W</v>
      </c>
      <c r="Z7532" s="134">
        <v>23.89</v>
      </c>
      <c r="AA7532" s="31" t="str">
        <f t="shared" si="2116"/>
        <v>-</v>
      </c>
      <c r="AB7532" s="31">
        <f t="shared" si="2117"/>
        <v>23.89</v>
      </c>
    </row>
    <row r="7533" spans="1:28" x14ac:dyDescent="0.3">
      <c r="A7533" s="133">
        <v>43049.5</v>
      </c>
      <c r="B7533" s="152">
        <f t="shared" si="2118"/>
        <v>11</v>
      </c>
      <c r="C7533" s="152">
        <f t="shared" si="2119"/>
        <v>10</v>
      </c>
      <c r="D7533" s="152">
        <f t="shared" si="2120"/>
        <v>12</v>
      </c>
      <c r="E7533" s="38" t="str">
        <f t="shared" si="2121"/>
        <v/>
      </c>
      <c r="F7533" s="134">
        <v>43.37</v>
      </c>
      <c r="G7533" s="38">
        <f t="shared" si="2122"/>
        <v>43.37</v>
      </c>
      <c r="H7533" s="38" t="str">
        <f t="shared" si="2123"/>
        <v>-</v>
      </c>
      <c r="K7533" s="133">
        <v>43414.5</v>
      </c>
      <c r="L7533" s="9">
        <f t="shared" si="2106"/>
        <v>11</v>
      </c>
      <c r="M7533" s="9">
        <f t="shared" si="2107"/>
        <v>10</v>
      </c>
      <c r="N7533" s="9">
        <f t="shared" si="2108"/>
        <v>12</v>
      </c>
      <c r="O7533" s="31" t="str">
        <f t="shared" si="2109"/>
        <v>W</v>
      </c>
      <c r="P7533" s="134">
        <v>35.06</v>
      </c>
      <c r="Q7533" s="31" t="str">
        <f t="shared" si="2110"/>
        <v>-</v>
      </c>
      <c r="R7533" s="31">
        <f t="shared" si="2111"/>
        <v>35.06</v>
      </c>
      <c r="U7533" s="133">
        <v>43779.5</v>
      </c>
      <c r="V7533" s="9">
        <f t="shared" si="2112"/>
        <v>11</v>
      </c>
      <c r="W7533" s="9">
        <f t="shared" si="2113"/>
        <v>10</v>
      </c>
      <c r="X7533" s="9">
        <f t="shared" si="2114"/>
        <v>12</v>
      </c>
      <c r="Y7533" s="31" t="str">
        <f t="shared" si="2115"/>
        <v>W</v>
      </c>
      <c r="Z7533" s="134">
        <v>23.55</v>
      </c>
      <c r="AA7533" s="31" t="str">
        <f t="shared" si="2116"/>
        <v>-</v>
      </c>
      <c r="AB7533" s="31">
        <f t="shared" si="2117"/>
        <v>23.55</v>
      </c>
    </row>
    <row r="7534" spans="1:28" x14ac:dyDescent="0.3">
      <c r="A7534" s="133">
        <v>43049.541666666664</v>
      </c>
      <c r="B7534" s="152">
        <f t="shared" si="2118"/>
        <v>11</v>
      </c>
      <c r="C7534" s="152">
        <f t="shared" si="2119"/>
        <v>10</v>
      </c>
      <c r="D7534" s="152">
        <f t="shared" si="2120"/>
        <v>13</v>
      </c>
      <c r="E7534" s="38" t="str">
        <f t="shared" si="2121"/>
        <v/>
      </c>
      <c r="F7534" s="134">
        <v>40.9</v>
      </c>
      <c r="G7534" s="38">
        <f t="shared" si="2122"/>
        <v>40.9</v>
      </c>
      <c r="H7534" s="38" t="str">
        <f t="shared" si="2123"/>
        <v>-</v>
      </c>
      <c r="K7534" s="133">
        <v>43414.541666666664</v>
      </c>
      <c r="L7534" s="9">
        <f t="shared" si="2106"/>
        <v>11</v>
      </c>
      <c r="M7534" s="9">
        <f t="shared" si="2107"/>
        <v>10</v>
      </c>
      <c r="N7534" s="9">
        <f t="shared" si="2108"/>
        <v>13</v>
      </c>
      <c r="O7534" s="31" t="str">
        <f t="shared" si="2109"/>
        <v>W</v>
      </c>
      <c r="P7534" s="134">
        <v>34.5</v>
      </c>
      <c r="Q7534" s="31" t="str">
        <f t="shared" si="2110"/>
        <v>-</v>
      </c>
      <c r="R7534" s="31">
        <f t="shared" si="2111"/>
        <v>34.5</v>
      </c>
      <c r="U7534" s="133">
        <v>43779.541666666664</v>
      </c>
      <c r="V7534" s="9">
        <f t="shared" si="2112"/>
        <v>11</v>
      </c>
      <c r="W7534" s="9">
        <f t="shared" si="2113"/>
        <v>10</v>
      </c>
      <c r="X7534" s="9">
        <f t="shared" si="2114"/>
        <v>13</v>
      </c>
      <c r="Y7534" s="31" t="str">
        <f t="shared" si="2115"/>
        <v>W</v>
      </c>
      <c r="Z7534" s="134">
        <v>23.26</v>
      </c>
      <c r="AA7534" s="31" t="str">
        <f t="shared" si="2116"/>
        <v>-</v>
      </c>
      <c r="AB7534" s="31">
        <f t="shared" si="2117"/>
        <v>23.26</v>
      </c>
    </row>
    <row r="7535" spans="1:28" x14ac:dyDescent="0.3">
      <c r="A7535" s="133">
        <v>43049.583333333336</v>
      </c>
      <c r="B7535" s="152">
        <f t="shared" si="2118"/>
        <v>11</v>
      </c>
      <c r="C7535" s="152">
        <f t="shared" si="2119"/>
        <v>10</v>
      </c>
      <c r="D7535" s="152">
        <f t="shared" si="2120"/>
        <v>14</v>
      </c>
      <c r="E7535" s="38" t="str">
        <f t="shared" si="2121"/>
        <v/>
      </c>
      <c r="F7535" s="134">
        <v>39.54</v>
      </c>
      <c r="G7535" s="38">
        <f t="shared" si="2122"/>
        <v>39.54</v>
      </c>
      <c r="H7535" s="38" t="str">
        <f t="shared" si="2123"/>
        <v>-</v>
      </c>
      <c r="K7535" s="133">
        <v>43414.583333333336</v>
      </c>
      <c r="L7535" s="9">
        <f t="shared" si="2106"/>
        <v>11</v>
      </c>
      <c r="M7535" s="9">
        <f t="shared" si="2107"/>
        <v>10</v>
      </c>
      <c r="N7535" s="9">
        <f t="shared" si="2108"/>
        <v>14</v>
      </c>
      <c r="O7535" s="31" t="str">
        <f t="shared" si="2109"/>
        <v>W</v>
      </c>
      <c r="P7535" s="134">
        <v>33.1</v>
      </c>
      <c r="Q7535" s="31" t="str">
        <f t="shared" si="2110"/>
        <v>-</v>
      </c>
      <c r="R7535" s="31">
        <f t="shared" si="2111"/>
        <v>33.1</v>
      </c>
      <c r="U7535" s="133">
        <v>43779.583333333336</v>
      </c>
      <c r="V7535" s="9">
        <f t="shared" si="2112"/>
        <v>11</v>
      </c>
      <c r="W7535" s="9">
        <f t="shared" si="2113"/>
        <v>10</v>
      </c>
      <c r="X7535" s="9">
        <f t="shared" si="2114"/>
        <v>14</v>
      </c>
      <c r="Y7535" s="31" t="str">
        <f t="shared" si="2115"/>
        <v>W</v>
      </c>
      <c r="Z7535" s="134">
        <v>22.8</v>
      </c>
      <c r="AA7535" s="31" t="str">
        <f t="shared" si="2116"/>
        <v>-</v>
      </c>
      <c r="AB7535" s="31">
        <f t="shared" si="2117"/>
        <v>22.8</v>
      </c>
    </row>
    <row r="7536" spans="1:28" x14ac:dyDescent="0.3">
      <c r="A7536" s="133">
        <v>43049.625</v>
      </c>
      <c r="B7536" s="152">
        <f t="shared" si="2118"/>
        <v>11</v>
      </c>
      <c r="C7536" s="152">
        <f t="shared" si="2119"/>
        <v>10</v>
      </c>
      <c r="D7536" s="152">
        <f t="shared" si="2120"/>
        <v>15</v>
      </c>
      <c r="E7536" s="38" t="str">
        <f t="shared" si="2121"/>
        <v/>
      </c>
      <c r="F7536" s="134">
        <v>38.770000000000003</v>
      </c>
      <c r="G7536" s="38">
        <f t="shared" si="2122"/>
        <v>38.770000000000003</v>
      </c>
      <c r="H7536" s="38" t="str">
        <f t="shared" si="2123"/>
        <v>-</v>
      </c>
      <c r="K7536" s="133">
        <v>43414.625</v>
      </c>
      <c r="L7536" s="9">
        <f t="shared" si="2106"/>
        <v>11</v>
      </c>
      <c r="M7536" s="9">
        <f t="shared" si="2107"/>
        <v>10</v>
      </c>
      <c r="N7536" s="9">
        <f t="shared" si="2108"/>
        <v>15</v>
      </c>
      <c r="O7536" s="31" t="str">
        <f t="shared" si="2109"/>
        <v>W</v>
      </c>
      <c r="P7536" s="134">
        <v>33.25</v>
      </c>
      <c r="Q7536" s="31" t="str">
        <f t="shared" si="2110"/>
        <v>-</v>
      </c>
      <c r="R7536" s="31">
        <f t="shared" si="2111"/>
        <v>33.25</v>
      </c>
      <c r="U7536" s="133">
        <v>43779.625</v>
      </c>
      <c r="V7536" s="9">
        <f t="shared" si="2112"/>
        <v>11</v>
      </c>
      <c r="W7536" s="9">
        <f t="shared" si="2113"/>
        <v>10</v>
      </c>
      <c r="X7536" s="9">
        <f t="shared" si="2114"/>
        <v>15</v>
      </c>
      <c r="Y7536" s="31" t="str">
        <f t="shared" si="2115"/>
        <v>W</v>
      </c>
      <c r="Z7536" s="134">
        <v>22.87</v>
      </c>
      <c r="AA7536" s="31" t="str">
        <f t="shared" si="2116"/>
        <v>-</v>
      </c>
      <c r="AB7536" s="31">
        <f t="shared" si="2117"/>
        <v>22.87</v>
      </c>
    </row>
    <row r="7537" spans="1:28" x14ac:dyDescent="0.3">
      <c r="A7537" s="133">
        <v>43049.666666666664</v>
      </c>
      <c r="B7537" s="152">
        <f t="shared" si="2118"/>
        <v>11</v>
      </c>
      <c r="C7537" s="152">
        <f t="shared" si="2119"/>
        <v>10</v>
      </c>
      <c r="D7537" s="152">
        <f t="shared" si="2120"/>
        <v>16</v>
      </c>
      <c r="E7537" s="38" t="str">
        <f t="shared" si="2121"/>
        <v/>
      </c>
      <c r="F7537" s="134">
        <v>44.46</v>
      </c>
      <c r="G7537" s="38">
        <f t="shared" si="2122"/>
        <v>44.46</v>
      </c>
      <c r="H7537" s="38" t="str">
        <f t="shared" si="2123"/>
        <v>-</v>
      </c>
      <c r="K7537" s="133">
        <v>43414.666666666664</v>
      </c>
      <c r="L7537" s="9">
        <f t="shared" si="2106"/>
        <v>11</v>
      </c>
      <c r="M7537" s="9">
        <f t="shared" si="2107"/>
        <v>10</v>
      </c>
      <c r="N7537" s="9">
        <f t="shared" si="2108"/>
        <v>16</v>
      </c>
      <c r="O7537" s="31" t="str">
        <f t="shared" si="2109"/>
        <v>W</v>
      </c>
      <c r="P7537" s="134">
        <v>36.630000000000003</v>
      </c>
      <c r="Q7537" s="31" t="str">
        <f t="shared" si="2110"/>
        <v>-</v>
      </c>
      <c r="R7537" s="31">
        <f t="shared" si="2111"/>
        <v>36.630000000000003</v>
      </c>
      <c r="U7537" s="133">
        <v>43779.666666666664</v>
      </c>
      <c r="V7537" s="9">
        <f t="shared" si="2112"/>
        <v>11</v>
      </c>
      <c r="W7537" s="9">
        <f t="shared" si="2113"/>
        <v>10</v>
      </c>
      <c r="X7537" s="9">
        <f t="shared" si="2114"/>
        <v>16</v>
      </c>
      <c r="Y7537" s="31" t="str">
        <f t="shared" si="2115"/>
        <v>W</v>
      </c>
      <c r="Z7537" s="134">
        <v>24.12</v>
      </c>
      <c r="AA7537" s="31" t="str">
        <f t="shared" si="2116"/>
        <v>-</v>
      </c>
      <c r="AB7537" s="31">
        <f t="shared" si="2117"/>
        <v>24.12</v>
      </c>
    </row>
    <row r="7538" spans="1:28" x14ac:dyDescent="0.3">
      <c r="A7538" s="133">
        <v>43049.708333333336</v>
      </c>
      <c r="B7538" s="152">
        <f t="shared" si="2118"/>
        <v>11</v>
      </c>
      <c r="C7538" s="152">
        <f t="shared" si="2119"/>
        <v>10</v>
      </c>
      <c r="D7538" s="152">
        <f t="shared" si="2120"/>
        <v>17</v>
      </c>
      <c r="E7538" s="38" t="str">
        <f t="shared" si="2121"/>
        <v/>
      </c>
      <c r="F7538" s="134">
        <v>56.73</v>
      </c>
      <c r="G7538" s="38" t="str">
        <f t="shared" si="2122"/>
        <v>-</v>
      </c>
      <c r="H7538" s="38">
        <f t="shared" si="2123"/>
        <v>56.73</v>
      </c>
      <c r="K7538" s="133">
        <v>43414.708333333336</v>
      </c>
      <c r="L7538" s="9">
        <f t="shared" si="2106"/>
        <v>11</v>
      </c>
      <c r="M7538" s="9">
        <f t="shared" si="2107"/>
        <v>10</v>
      </c>
      <c r="N7538" s="9">
        <f t="shared" si="2108"/>
        <v>17</v>
      </c>
      <c r="O7538" s="31" t="str">
        <f t="shared" si="2109"/>
        <v>W</v>
      </c>
      <c r="P7538" s="134">
        <v>54.49</v>
      </c>
      <c r="Q7538" s="31" t="str">
        <f t="shared" si="2110"/>
        <v>-</v>
      </c>
      <c r="R7538" s="31">
        <f t="shared" si="2111"/>
        <v>54.49</v>
      </c>
      <c r="U7538" s="133">
        <v>43779.708333333336</v>
      </c>
      <c r="V7538" s="9">
        <f t="shared" si="2112"/>
        <v>11</v>
      </c>
      <c r="W7538" s="9">
        <f t="shared" si="2113"/>
        <v>10</v>
      </c>
      <c r="X7538" s="9">
        <f t="shared" si="2114"/>
        <v>17</v>
      </c>
      <c r="Y7538" s="31" t="str">
        <f t="shared" si="2115"/>
        <v>W</v>
      </c>
      <c r="Z7538" s="134">
        <v>31.99</v>
      </c>
      <c r="AA7538" s="31" t="str">
        <f t="shared" si="2116"/>
        <v>-</v>
      </c>
      <c r="AB7538" s="31">
        <f t="shared" si="2117"/>
        <v>31.99</v>
      </c>
    </row>
    <row r="7539" spans="1:28" x14ac:dyDescent="0.3">
      <c r="A7539" s="133">
        <v>43049.75</v>
      </c>
      <c r="B7539" s="152">
        <f t="shared" si="2118"/>
        <v>11</v>
      </c>
      <c r="C7539" s="152">
        <f t="shared" si="2119"/>
        <v>10</v>
      </c>
      <c r="D7539" s="152">
        <f t="shared" si="2120"/>
        <v>18</v>
      </c>
      <c r="E7539" s="38" t="str">
        <f t="shared" si="2121"/>
        <v/>
      </c>
      <c r="F7539" s="134">
        <v>56.47</v>
      </c>
      <c r="G7539" s="38" t="str">
        <f t="shared" si="2122"/>
        <v>-</v>
      </c>
      <c r="H7539" s="38">
        <f t="shared" si="2123"/>
        <v>56.47</v>
      </c>
      <c r="K7539" s="133">
        <v>43414.75</v>
      </c>
      <c r="L7539" s="9">
        <f t="shared" si="2106"/>
        <v>11</v>
      </c>
      <c r="M7539" s="9">
        <f t="shared" si="2107"/>
        <v>10</v>
      </c>
      <c r="N7539" s="9">
        <f t="shared" si="2108"/>
        <v>18</v>
      </c>
      <c r="O7539" s="31" t="str">
        <f t="shared" si="2109"/>
        <v>W</v>
      </c>
      <c r="P7539" s="134">
        <v>50.9</v>
      </c>
      <c r="Q7539" s="31" t="str">
        <f t="shared" si="2110"/>
        <v>-</v>
      </c>
      <c r="R7539" s="31">
        <f t="shared" si="2111"/>
        <v>50.9</v>
      </c>
      <c r="U7539" s="133">
        <v>43779.75</v>
      </c>
      <c r="V7539" s="9">
        <f t="shared" si="2112"/>
        <v>11</v>
      </c>
      <c r="W7539" s="9">
        <f t="shared" si="2113"/>
        <v>10</v>
      </c>
      <c r="X7539" s="9">
        <f t="shared" si="2114"/>
        <v>18</v>
      </c>
      <c r="Y7539" s="31" t="str">
        <f t="shared" si="2115"/>
        <v>W</v>
      </c>
      <c r="Z7539" s="134">
        <v>29.42</v>
      </c>
      <c r="AA7539" s="31" t="str">
        <f t="shared" si="2116"/>
        <v>-</v>
      </c>
      <c r="AB7539" s="31">
        <f t="shared" si="2117"/>
        <v>29.42</v>
      </c>
    </row>
    <row r="7540" spans="1:28" x14ac:dyDescent="0.3">
      <c r="A7540" s="133">
        <v>43049.791666666664</v>
      </c>
      <c r="B7540" s="152">
        <f t="shared" si="2118"/>
        <v>11</v>
      </c>
      <c r="C7540" s="152">
        <f t="shared" si="2119"/>
        <v>10</v>
      </c>
      <c r="D7540" s="152">
        <f t="shared" si="2120"/>
        <v>19</v>
      </c>
      <c r="E7540" s="38" t="str">
        <f t="shared" si="2121"/>
        <v/>
      </c>
      <c r="F7540" s="134">
        <v>57.7</v>
      </c>
      <c r="G7540" s="38" t="str">
        <f t="shared" si="2122"/>
        <v>-</v>
      </c>
      <c r="H7540" s="38">
        <f t="shared" si="2123"/>
        <v>57.7</v>
      </c>
      <c r="K7540" s="133">
        <v>43414.791666666664</v>
      </c>
      <c r="L7540" s="9">
        <f t="shared" si="2106"/>
        <v>11</v>
      </c>
      <c r="M7540" s="9">
        <f t="shared" si="2107"/>
        <v>10</v>
      </c>
      <c r="N7540" s="9">
        <f t="shared" si="2108"/>
        <v>19</v>
      </c>
      <c r="O7540" s="31" t="str">
        <f t="shared" si="2109"/>
        <v>W</v>
      </c>
      <c r="P7540" s="134">
        <v>48.17</v>
      </c>
      <c r="Q7540" s="31" t="str">
        <f t="shared" si="2110"/>
        <v>-</v>
      </c>
      <c r="R7540" s="31">
        <f t="shared" si="2111"/>
        <v>48.17</v>
      </c>
      <c r="U7540" s="133">
        <v>43779.791666666664</v>
      </c>
      <c r="V7540" s="9">
        <f t="shared" si="2112"/>
        <v>11</v>
      </c>
      <c r="W7540" s="9">
        <f t="shared" si="2113"/>
        <v>10</v>
      </c>
      <c r="X7540" s="9">
        <f t="shared" si="2114"/>
        <v>19</v>
      </c>
      <c r="Y7540" s="31" t="str">
        <f t="shared" si="2115"/>
        <v>W</v>
      </c>
      <c r="Z7540" s="134">
        <v>27.75</v>
      </c>
      <c r="AA7540" s="31" t="str">
        <f t="shared" si="2116"/>
        <v>-</v>
      </c>
      <c r="AB7540" s="31">
        <f t="shared" si="2117"/>
        <v>27.75</v>
      </c>
    </row>
    <row r="7541" spans="1:28" x14ac:dyDescent="0.3">
      <c r="A7541" s="133">
        <v>43049.833333333336</v>
      </c>
      <c r="B7541" s="152">
        <f t="shared" si="2118"/>
        <v>11</v>
      </c>
      <c r="C7541" s="152">
        <f t="shared" si="2119"/>
        <v>10</v>
      </c>
      <c r="D7541" s="152">
        <f t="shared" si="2120"/>
        <v>20</v>
      </c>
      <c r="E7541" s="38" t="str">
        <f t="shared" si="2121"/>
        <v/>
      </c>
      <c r="F7541" s="134">
        <v>57.17</v>
      </c>
      <c r="G7541" s="38" t="str">
        <f t="shared" si="2122"/>
        <v>-</v>
      </c>
      <c r="H7541" s="38">
        <f t="shared" si="2123"/>
        <v>57.17</v>
      </c>
      <c r="K7541" s="133">
        <v>43414.833333333336</v>
      </c>
      <c r="L7541" s="9">
        <f t="shared" si="2106"/>
        <v>11</v>
      </c>
      <c r="M7541" s="9">
        <f t="shared" si="2107"/>
        <v>10</v>
      </c>
      <c r="N7541" s="9">
        <f t="shared" si="2108"/>
        <v>20</v>
      </c>
      <c r="O7541" s="31" t="str">
        <f t="shared" si="2109"/>
        <v>W</v>
      </c>
      <c r="P7541" s="134">
        <v>48.09</v>
      </c>
      <c r="Q7541" s="31" t="str">
        <f t="shared" si="2110"/>
        <v>-</v>
      </c>
      <c r="R7541" s="31">
        <f t="shared" si="2111"/>
        <v>48.09</v>
      </c>
      <c r="U7541" s="133">
        <v>43779.833333333336</v>
      </c>
      <c r="V7541" s="9">
        <f t="shared" si="2112"/>
        <v>11</v>
      </c>
      <c r="W7541" s="9">
        <f t="shared" si="2113"/>
        <v>10</v>
      </c>
      <c r="X7541" s="9">
        <f t="shared" si="2114"/>
        <v>20</v>
      </c>
      <c r="Y7541" s="31" t="str">
        <f t="shared" si="2115"/>
        <v>W</v>
      </c>
      <c r="Z7541" s="134">
        <v>27.04</v>
      </c>
      <c r="AA7541" s="31" t="str">
        <f t="shared" si="2116"/>
        <v>-</v>
      </c>
      <c r="AB7541" s="31">
        <f t="shared" si="2117"/>
        <v>27.04</v>
      </c>
    </row>
    <row r="7542" spans="1:28" x14ac:dyDescent="0.3">
      <c r="A7542" s="133">
        <v>43049.875</v>
      </c>
      <c r="B7542" s="152">
        <f t="shared" si="2118"/>
        <v>11</v>
      </c>
      <c r="C7542" s="152">
        <f t="shared" si="2119"/>
        <v>10</v>
      </c>
      <c r="D7542" s="152">
        <f t="shared" si="2120"/>
        <v>21</v>
      </c>
      <c r="E7542" s="38" t="str">
        <f t="shared" si="2121"/>
        <v/>
      </c>
      <c r="F7542" s="134">
        <v>52.16</v>
      </c>
      <c r="G7542" s="38" t="str">
        <f t="shared" si="2122"/>
        <v>-</v>
      </c>
      <c r="H7542" s="38">
        <f t="shared" si="2123"/>
        <v>52.16</v>
      </c>
      <c r="K7542" s="133">
        <v>43414.875</v>
      </c>
      <c r="L7542" s="9">
        <f t="shared" si="2106"/>
        <v>11</v>
      </c>
      <c r="M7542" s="9">
        <f t="shared" si="2107"/>
        <v>10</v>
      </c>
      <c r="N7542" s="9">
        <f t="shared" si="2108"/>
        <v>21</v>
      </c>
      <c r="O7542" s="31" t="str">
        <f t="shared" si="2109"/>
        <v>W</v>
      </c>
      <c r="P7542" s="134">
        <v>46.43</v>
      </c>
      <c r="Q7542" s="31" t="str">
        <f t="shared" si="2110"/>
        <v>-</v>
      </c>
      <c r="R7542" s="31">
        <f t="shared" si="2111"/>
        <v>46.43</v>
      </c>
      <c r="U7542" s="133">
        <v>43779.875</v>
      </c>
      <c r="V7542" s="9">
        <f t="shared" si="2112"/>
        <v>11</v>
      </c>
      <c r="W7542" s="9">
        <f t="shared" si="2113"/>
        <v>10</v>
      </c>
      <c r="X7542" s="9">
        <f t="shared" si="2114"/>
        <v>21</v>
      </c>
      <c r="Y7542" s="31" t="str">
        <f t="shared" si="2115"/>
        <v>W</v>
      </c>
      <c r="Z7542" s="134">
        <v>25.09</v>
      </c>
      <c r="AA7542" s="31" t="str">
        <f t="shared" si="2116"/>
        <v>-</v>
      </c>
      <c r="AB7542" s="31">
        <f t="shared" si="2117"/>
        <v>25.09</v>
      </c>
    </row>
    <row r="7543" spans="1:28" x14ac:dyDescent="0.3">
      <c r="A7543" s="133">
        <v>43049.916666666664</v>
      </c>
      <c r="B7543" s="152">
        <f t="shared" si="2118"/>
        <v>11</v>
      </c>
      <c r="C7543" s="152">
        <f t="shared" si="2119"/>
        <v>10</v>
      </c>
      <c r="D7543" s="152">
        <f t="shared" si="2120"/>
        <v>22</v>
      </c>
      <c r="E7543" s="38" t="str">
        <f t="shared" si="2121"/>
        <v/>
      </c>
      <c r="F7543" s="134">
        <v>42.34</v>
      </c>
      <c r="G7543" s="38" t="str">
        <f t="shared" si="2122"/>
        <v>-</v>
      </c>
      <c r="H7543" s="38">
        <f t="shared" si="2123"/>
        <v>42.34</v>
      </c>
      <c r="K7543" s="133">
        <v>43414.916666666664</v>
      </c>
      <c r="L7543" s="9">
        <f t="shared" si="2106"/>
        <v>11</v>
      </c>
      <c r="M7543" s="9">
        <f t="shared" si="2107"/>
        <v>10</v>
      </c>
      <c r="N7543" s="9">
        <f t="shared" si="2108"/>
        <v>22</v>
      </c>
      <c r="O7543" s="31" t="str">
        <f t="shared" si="2109"/>
        <v>W</v>
      </c>
      <c r="P7543" s="134">
        <v>41.29</v>
      </c>
      <c r="Q7543" s="31" t="str">
        <f t="shared" si="2110"/>
        <v>-</v>
      </c>
      <c r="R7543" s="31">
        <f t="shared" si="2111"/>
        <v>41.29</v>
      </c>
      <c r="U7543" s="133">
        <v>43779.916666666664</v>
      </c>
      <c r="V7543" s="9">
        <f t="shared" si="2112"/>
        <v>11</v>
      </c>
      <c r="W7543" s="9">
        <f t="shared" si="2113"/>
        <v>10</v>
      </c>
      <c r="X7543" s="9">
        <f t="shared" si="2114"/>
        <v>22</v>
      </c>
      <c r="Y7543" s="31" t="str">
        <f t="shared" si="2115"/>
        <v>W</v>
      </c>
      <c r="Z7543" s="134">
        <v>23.63</v>
      </c>
      <c r="AA7543" s="31" t="str">
        <f t="shared" si="2116"/>
        <v>-</v>
      </c>
      <c r="AB7543" s="31">
        <f t="shared" si="2117"/>
        <v>23.63</v>
      </c>
    </row>
    <row r="7544" spans="1:28" x14ac:dyDescent="0.3">
      <c r="A7544" s="133">
        <v>43049.958333333336</v>
      </c>
      <c r="B7544" s="152">
        <f t="shared" si="2118"/>
        <v>11</v>
      </c>
      <c r="C7544" s="152">
        <f t="shared" si="2119"/>
        <v>10</v>
      </c>
      <c r="D7544" s="152">
        <f t="shared" si="2120"/>
        <v>23</v>
      </c>
      <c r="E7544" s="38" t="str">
        <f t="shared" si="2121"/>
        <v/>
      </c>
      <c r="F7544" s="134">
        <v>35.54</v>
      </c>
      <c r="G7544" s="38" t="str">
        <f t="shared" si="2122"/>
        <v>-</v>
      </c>
      <c r="H7544" s="38">
        <f t="shared" si="2123"/>
        <v>35.54</v>
      </c>
      <c r="K7544" s="133">
        <v>43414.958333333336</v>
      </c>
      <c r="L7544" s="9">
        <f t="shared" si="2106"/>
        <v>11</v>
      </c>
      <c r="M7544" s="9">
        <f t="shared" si="2107"/>
        <v>10</v>
      </c>
      <c r="N7544" s="9">
        <f t="shared" si="2108"/>
        <v>23</v>
      </c>
      <c r="O7544" s="31" t="str">
        <f t="shared" si="2109"/>
        <v>W</v>
      </c>
      <c r="P7544" s="134">
        <v>40.49</v>
      </c>
      <c r="Q7544" s="31" t="str">
        <f t="shared" si="2110"/>
        <v>-</v>
      </c>
      <c r="R7544" s="31">
        <f t="shared" si="2111"/>
        <v>40.49</v>
      </c>
      <c r="U7544" s="133">
        <v>43779.958333333336</v>
      </c>
      <c r="V7544" s="9">
        <f t="shared" si="2112"/>
        <v>11</v>
      </c>
      <c r="W7544" s="9">
        <f t="shared" si="2113"/>
        <v>10</v>
      </c>
      <c r="X7544" s="9">
        <f t="shared" si="2114"/>
        <v>23</v>
      </c>
      <c r="Y7544" s="31" t="str">
        <f t="shared" si="2115"/>
        <v>W</v>
      </c>
      <c r="Z7544" s="134">
        <v>22.88</v>
      </c>
      <c r="AA7544" s="31" t="str">
        <f t="shared" si="2116"/>
        <v>-</v>
      </c>
      <c r="AB7544" s="31">
        <f t="shared" si="2117"/>
        <v>22.88</v>
      </c>
    </row>
    <row r="7545" spans="1:28" x14ac:dyDescent="0.3">
      <c r="A7545" s="133">
        <v>43050</v>
      </c>
      <c r="B7545" s="152">
        <f t="shared" si="2118"/>
        <v>11</v>
      </c>
      <c r="C7545" s="152">
        <f t="shared" si="2119"/>
        <v>11</v>
      </c>
      <c r="D7545" s="152">
        <f t="shared" si="2120"/>
        <v>0</v>
      </c>
      <c r="E7545" s="38" t="str">
        <f t="shared" si="2121"/>
        <v>W</v>
      </c>
      <c r="F7545" s="134">
        <v>37.49</v>
      </c>
      <c r="G7545" s="38" t="str">
        <f t="shared" si="2122"/>
        <v>-</v>
      </c>
      <c r="H7545" s="38">
        <f t="shared" si="2123"/>
        <v>37.49</v>
      </c>
      <c r="K7545" s="133">
        <v>43415</v>
      </c>
      <c r="L7545" s="9">
        <f t="shared" si="2106"/>
        <v>11</v>
      </c>
      <c r="M7545" s="9">
        <f t="shared" si="2107"/>
        <v>11</v>
      </c>
      <c r="N7545" s="9">
        <f t="shared" si="2108"/>
        <v>0</v>
      </c>
      <c r="O7545" s="31" t="str">
        <f t="shared" si="2109"/>
        <v>W</v>
      </c>
      <c r="P7545" s="134">
        <v>37.549999999999997</v>
      </c>
      <c r="Q7545" s="31" t="str">
        <f t="shared" si="2110"/>
        <v>-</v>
      </c>
      <c r="R7545" s="31">
        <f t="shared" si="2111"/>
        <v>37.549999999999997</v>
      </c>
      <c r="U7545" s="133">
        <v>43780</v>
      </c>
      <c r="V7545" s="9">
        <f t="shared" si="2112"/>
        <v>11</v>
      </c>
      <c r="W7545" s="9">
        <f t="shared" si="2113"/>
        <v>11</v>
      </c>
      <c r="X7545" s="9">
        <f t="shared" si="2114"/>
        <v>0</v>
      </c>
      <c r="Y7545" s="31" t="str">
        <f t="shared" si="2115"/>
        <v/>
      </c>
      <c r="Z7545" s="134">
        <v>22.53</v>
      </c>
      <c r="AA7545" s="31" t="str">
        <f t="shared" si="2116"/>
        <v>-</v>
      </c>
      <c r="AB7545" s="31">
        <f t="shared" si="2117"/>
        <v>22.53</v>
      </c>
    </row>
    <row r="7546" spans="1:28" x14ac:dyDescent="0.3">
      <c r="A7546" s="133">
        <v>43050.041666666664</v>
      </c>
      <c r="B7546" s="152">
        <f t="shared" si="2118"/>
        <v>11</v>
      </c>
      <c r="C7546" s="152">
        <f t="shared" si="2119"/>
        <v>11</v>
      </c>
      <c r="D7546" s="152">
        <f t="shared" si="2120"/>
        <v>1</v>
      </c>
      <c r="E7546" s="38" t="str">
        <f t="shared" si="2121"/>
        <v>W</v>
      </c>
      <c r="F7546" s="134">
        <v>34.61</v>
      </c>
      <c r="G7546" s="38" t="str">
        <f t="shared" si="2122"/>
        <v>-</v>
      </c>
      <c r="H7546" s="38">
        <f t="shared" si="2123"/>
        <v>34.61</v>
      </c>
      <c r="K7546" s="133">
        <v>43415.041666666664</v>
      </c>
      <c r="L7546" s="9">
        <f t="shared" si="2106"/>
        <v>11</v>
      </c>
      <c r="M7546" s="9">
        <f t="shared" si="2107"/>
        <v>11</v>
      </c>
      <c r="N7546" s="9">
        <f t="shared" si="2108"/>
        <v>1</v>
      </c>
      <c r="O7546" s="31" t="str">
        <f t="shared" si="2109"/>
        <v>W</v>
      </c>
      <c r="P7546" s="134">
        <v>35.76</v>
      </c>
      <c r="Q7546" s="31" t="str">
        <f t="shared" si="2110"/>
        <v>-</v>
      </c>
      <c r="R7546" s="31">
        <f t="shared" si="2111"/>
        <v>35.76</v>
      </c>
      <c r="U7546" s="133">
        <v>43780.041666666664</v>
      </c>
      <c r="V7546" s="9">
        <f t="shared" si="2112"/>
        <v>11</v>
      </c>
      <c r="W7546" s="9">
        <f t="shared" si="2113"/>
        <v>11</v>
      </c>
      <c r="X7546" s="9">
        <f t="shared" si="2114"/>
        <v>1</v>
      </c>
      <c r="Y7546" s="31" t="str">
        <f t="shared" si="2115"/>
        <v/>
      </c>
      <c r="Z7546" s="134">
        <v>22.64</v>
      </c>
      <c r="AA7546" s="31" t="str">
        <f t="shared" si="2116"/>
        <v>-</v>
      </c>
      <c r="AB7546" s="31">
        <f t="shared" si="2117"/>
        <v>22.64</v>
      </c>
    </row>
    <row r="7547" spans="1:28" x14ac:dyDescent="0.3">
      <c r="A7547" s="133">
        <v>43050.083333333336</v>
      </c>
      <c r="B7547" s="152">
        <f t="shared" si="2118"/>
        <v>11</v>
      </c>
      <c r="C7547" s="152">
        <f t="shared" si="2119"/>
        <v>11</v>
      </c>
      <c r="D7547" s="152">
        <f t="shared" si="2120"/>
        <v>2</v>
      </c>
      <c r="E7547" s="38" t="str">
        <f t="shared" si="2121"/>
        <v>W</v>
      </c>
      <c r="F7547" s="134">
        <v>34.01</v>
      </c>
      <c r="G7547" s="38" t="str">
        <f t="shared" si="2122"/>
        <v>-</v>
      </c>
      <c r="H7547" s="38">
        <f t="shared" si="2123"/>
        <v>34.01</v>
      </c>
      <c r="K7547" s="133">
        <v>43415.083333333336</v>
      </c>
      <c r="L7547" s="9">
        <f t="shared" si="2106"/>
        <v>11</v>
      </c>
      <c r="M7547" s="9">
        <f t="shared" si="2107"/>
        <v>11</v>
      </c>
      <c r="N7547" s="9">
        <f t="shared" si="2108"/>
        <v>2</v>
      </c>
      <c r="O7547" s="31" t="str">
        <f t="shared" si="2109"/>
        <v>W</v>
      </c>
      <c r="P7547" s="134">
        <v>34.86</v>
      </c>
      <c r="Q7547" s="31" t="str">
        <f t="shared" si="2110"/>
        <v>-</v>
      </c>
      <c r="R7547" s="31">
        <f t="shared" si="2111"/>
        <v>34.86</v>
      </c>
      <c r="U7547" s="133">
        <v>43780.083333333336</v>
      </c>
      <c r="V7547" s="9">
        <f t="shared" si="2112"/>
        <v>11</v>
      </c>
      <c r="W7547" s="9">
        <f t="shared" si="2113"/>
        <v>11</v>
      </c>
      <c r="X7547" s="9">
        <f t="shared" si="2114"/>
        <v>2</v>
      </c>
      <c r="Y7547" s="31" t="str">
        <f t="shared" si="2115"/>
        <v/>
      </c>
      <c r="Z7547" s="134">
        <v>22.38</v>
      </c>
      <c r="AA7547" s="31" t="str">
        <f t="shared" si="2116"/>
        <v>-</v>
      </c>
      <c r="AB7547" s="31">
        <f t="shared" si="2117"/>
        <v>22.38</v>
      </c>
    </row>
    <row r="7548" spans="1:28" x14ac:dyDescent="0.3">
      <c r="A7548" s="133">
        <v>43050.125</v>
      </c>
      <c r="B7548" s="152">
        <f t="shared" si="2118"/>
        <v>11</v>
      </c>
      <c r="C7548" s="152">
        <f t="shared" si="2119"/>
        <v>11</v>
      </c>
      <c r="D7548" s="152">
        <f t="shared" si="2120"/>
        <v>3</v>
      </c>
      <c r="E7548" s="38" t="str">
        <f t="shared" si="2121"/>
        <v>W</v>
      </c>
      <c r="F7548" s="134">
        <v>34.35</v>
      </c>
      <c r="G7548" s="38" t="str">
        <f t="shared" si="2122"/>
        <v>-</v>
      </c>
      <c r="H7548" s="38">
        <f t="shared" si="2123"/>
        <v>34.35</v>
      </c>
      <c r="K7548" s="133">
        <v>43415.125</v>
      </c>
      <c r="L7548" s="9">
        <f t="shared" si="2106"/>
        <v>11</v>
      </c>
      <c r="M7548" s="9">
        <f t="shared" si="2107"/>
        <v>11</v>
      </c>
      <c r="N7548" s="9">
        <f t="shared" si="2108"/>
        <v>3</v>
      </c>
      <c r="O7548" s="31" t="str">
        <f t="shared" si="2109"/>
        <v>W</v>
      </c>
      <c r="P7548" s="134">
        <v>35.770000000000003</v>
      </c>
      <c r="Q7548" s="31" t="str">
        <f t="shared" si="2110"/>
        <v>-</v>
      </c>
      <c r="R7548" s="31">
        <f t="shared" si="2111"/>
        <v>35.770000000000003</v>
      </c>
      <c r="U7548" s="133">
        <v>43780.125</v>
      </c>
      <c r="V7548" s="9">
        <f t="shared" si="2112"/>
        <v>11</v>
      </c>
      <c r="W7548" s="9">
        <f t="shared" si="2113"/>
        <v>11</v>
      </c>
      <c r="X7548" s="9">
        <f t="shared" si="2114"/>
        <v>3</v>
      </c>
      <c r="Y7548" s="31" t="str">
        <f t="shared" si="2115"/>
        <v/>
      </c>
      <c r="Z7548" s="134">
        <v>22.52</v>
      </c>
      <c r="AA7548" s="31" t="str">
        <f t="shared" si="2116"/>
        <v>-</v>
      </c>
      <c r="AB7548" s="31">
        <f t="shared" si="2117"/>
        <v>22.52</v>
      </c>
    </row>
    <row r="7549" spans="1:28" x14ac:dyDescent="0.3">
      <c r="A7549" s="133">
        <v>43050.166666666664</v>
      </c>
      <c r="B7549" s="152">
        <f t="shared" si="2118"/>
        <v>11</v>
      </c>
      <c r="C7549" s="152">
        <f t="shared" si="2119"/>
        <v>11</v>
      </c>
      <c r="D7549" s="152">
        <f t="shared" si="2120"/>
        <v>4</v>
      </c>
      <c r="E7549" s="38" t="str">
        <f t="shared" si="2121"/>
        <v>W</v>
      </c>
      <c r="F7549" s="134">
        <v>35.869999999999997</v>
      </c>
      <c r="G7549" s="38" t="str">
        <f t="shared" si="2122"/>
        <v>-</v>
      </c>
      <c r="H7549" s="38">
        <f t="shared" si="2123"/>
        <v>35.869999999999997</v>
      </c>
      <c r="K7549" s="133">
        <v>43415.166666666664</v>
      </c>
      <c r="L7549" s="9">
        <f t="shared" si="2106"/>
        <v>11</v>
      </c>
      <c r="M7549" s="9">
        <f t="shared" si="2107"/>
        <v>11</v>
      </c>
      <c r="N7549" s="9">
        <f t="shared" si="2108"/>
        <v>4</v>
      </c>
      <c r="O7549" s="31" t="str">
        <f t="shared" si="2109"/>
        <v>W</v>
      </c>
      <c r="P7549" s="134">
        <v>37.729999999999997</v>
      </c>
      <c r="Q7549" s="31" t="str">
        <f t="shared" si="2110"/>
        <v>-</v>
      </c>
      <c r="R7549" s="31">
        <f t="shared" si="2111"/>
        <v>37.729999999999997</v>
      </c>
      <c r="U7549" s="133">
        <v>43780.166666666664</v>
      </c>
      <c r="V7549" s="9">
        <f t="shared" si="2112"/>
        <v>11</v>
      </c>
      <c r="W7549" s="9">
        <f t="shared" si="2113"/>
        <v>11</v>
      </c>
      <c r="X7549" s="9">
        <f t="shared" si="2114"/>
        <v>4</v>
      </c>
      <c r="Y7549" s="31" t="str">
        <f t="shared" si="2115"/>
        <v/>
      </c>
      <c r="Z7549" s="134">
        <v>23.75</v>
      </c>
      <c r="AA7549" s="31" t="str">
        <f t="shared" si="2116"/>
        <v>-</v>
      </c>
      <c r="AB7549" s="31">
        <f t="shared" si="2117"/>
        <v>23.75</v>
      </c>
    </row>
    <row r="7550" spans="1:28" x14ac:dyDescent="0.3">
      <c r="A7550" s="133">
        <v>43050.208333333336</v>
      </c>
      <c r="B7550" s="152">
        <f t="shared" si="2118"/>
        <v>11</v>
      </c>
      <c r="C7550" s="152">
        <f t="shared" si="2119"/>
        <v>11</v>
      </c>
      <c r="D7550" s="152">
        <f t="shared" si="2120"/>
        <v>5</v>
      </c>
      <c r="E7550" s="38" t="str">
        <f t="shared" si="2121"/>
        <v>W</v>
      </c>
      <c r="F7550" s="134">
        <v>39.9</v>
      </c>
      <c r="G7550" s="38" t="str">
        <f t="shared" si="2122"/>
        <v>-</v>
      </c>
      <c r="H7550" s="38">
        <f t="shared" si="2123"/>
        <v>39.9</v>
      </c>
      <c r="K7550" s="133">
        <v>43415.208333333336</v>
      </c>
      <c r="L7550" s="9">
        <f t="shared" si="2106"/>
        <v>11</v>
      </c>
      <c r="M7550" s="9">
        <f t="shared" si="2107"/>
        <v>11</v>
      </c>
      <c r="N7550" s="9">
        <f t="shared" si="2108"/>
        <v>5</v>
      </c>
      <c r="O7550" s="31" t="str">
        <f t="shared" si="2109"/>
        <v>W</v>
      </c>
      <c r="P7550" s="134">
        <v>45.8</v>
      </c>
      <c r="Q7550" s="31" t="str">
        <f t="shared" si="2110"/>
        <v>-</v>
      </c>
      <c r="R7550" s="31">
        <f t="shared" si="2111"/>
        <v>45.8</v>
      </c>
      <c r="U7550" s="133">
        <v>43780.208333333336</v>
      </c>
      <c r="V7550" s="9">
        <f t="shared" si="2112"/>
        <v>11</v>
      </c>
      <c r="W7550" s="9">
        <f t="shared" si="2113"/>
        <v>11</v>
      </c>
      <c r="X7550" s="9">
        <f t="shared" si="2114"/>
        <v>5</v>
      </c>
      <c r="Y7550" s="31" t="str">
        <f t="shared" si="2115"/>
        <v/>
      </c>
      <c r="Z7550" s="134">
        <v>25.54</v>
      </c>
      <c r="AA7550" s="31" t="str">
        <f t="shared" si="2116"/>
        <v>-</v>
      </c>
      <c r="AB7550" s="31">
        <f t="shared" si="2117"/>
        <v>25.54</v>
      </c>
    </row>
    <row r="7551" spans="1:28" x14ac:dyDescent="0.3">
      <c r="A7551" s="133">
        <v>43050.25</v>
      </c>
      <c r="B7551" s="152">
        <f t="shared" si="2118"/>
        <v>11</v>
      </c>
      <c r="C7551" s="152">
        <f t="shared" si="2119"/>
        <v>11</v>
      </c>
      <c r="D7551" s="152">
        <f t="shared" si="2120"/>
        <v>6</v>
      </c>
      <c r="E7551" s="38" t="str">
        <f t="shared" si="2121"/>
        <v>W</v>
      </c>
      <c r="F7551" s="134">
        <v>48.83</v>
      </c>
      <c r="G7551" s="38" t="str">
        <f t="shared" si="2122"/>
        <v>-</v>
      </c>
      <c r="H7551" s="38">
        <f t="shared" si="2123"/>
        <v>48.83</v>
      </c>
      <c r="K7551" s="133">
        <v>43415.25</v>
      </c>
      <c r="L7551" s="9">
        <f t="shared" si="2106"/>
        <v>11</v>
      </c>
      <c r="M7551" s="9">
        <f t="shared" si="2107"/>
        <v>11</v>
      </c>
      <c r="N7551" s="9">
        <f t="shared" si="2108"/>
        <v>6</v>
      </c>
      <c r="O7551" s="31" t="str">
        <f t="shared" si="2109"/>
        <v>W</v>
      </c>
      <c r="P7551" s="134">
        <v>49.43</v>
      </c>
      <c r="Q7551" s="31" t="str">
        <f t="shared" si="2110"/>
        <v>-</v>
      </c>
      <c r="R7551" s="31">
        <f t="shared" si="2111"/>
        <v>49.43</v>
      </c>
      <c r="U7551" s="133">
        <v>43780.25</v>
      </c>
      <c r="V7551" s="9">
        <f t="shared" si="2112"/>
        <v>11</v>
      </c>
      <c r="W7551" s="9">
        <f t="shared" si="2113"/>
        <v>11</v>
      </c>
      <c r="X7551" s="9">
        <f t="shared" si="2114"/>
        <v>6</v>
      </c>
      <c r="Y7551" s="31" t="str">
        <f t="shared" si="2115"/>
        <v/>
      </c>
      <c r="Z7551" s="134">
        <v>33.409999999999997</v>
      </c>
      <c r="AA7551" s="31" t="str">
        <f t="shared" si="2116"/>
        <v>-</v>
      </c>
      <c r="AB7551" s="31">
        <f t="shared" si="2117"/>
        <v>33.409999999999997</v>
      </c>
    </row>
    <row r="7552" spans="1:28" x14ac:dyDescent="0.3">
      <c r="A7552" s="133">
        <v>43050.291666666664</v>
      </c>
      <c r="B7552" s="152">
        <f t="shared" si="2118"/>
        <v>11</v>
      </c>
      <c r="C7552" s="152">
        <f t="shared" si="2119"/>
        <v>11</v>
      </c>
      <c r="D7552" s="152">
        <f t="shared" si="2120"/>
        <v>7</v>
      </c>
      <c r="E7552" s="38" t="str">
        <f t="shared" si="2121"/>
        <v>W</v>
      </c>
      <c r="F7552" s="134">
        <v>48.81</v>
      </c>
      <c r="G7552" s="38" t="str">
        <f t="shared" si="2122"/>
        <v>-</v>
      </c>
      <c r="H7552" s="38">
        <f t="shared" si="2123"/>
        <v>48.81</v>
      </c>
      <c r="K7552" s="133">
        <v>43415.291666666664</v>
      </c>
      <c r="L7552" s="9">
        <f t="shared" si="2106"/>
        <v>11</v>
      </c>
      <c r="M7552" s="9">
        <f t="shared" si="2107"/>
        <v>11</v>
      </c>
      <c r="N7552" s="9">
        <f t="shared" si="2108"/>
        <v>7</v>
      </c>
      <c r="O7552" s="31" t="str">
        <f t="shared" si="2109"/>
        <v>W</v>
      </c>
      <c r="P7552" s="134">
        <v>49.95</v>
      </c>
      <c r="Q7552" s="31" t="str">
        <f t="shared" si="2110"/>
        <v>-</v>
      </c>
      <c r="R7552" s="31">
        <f t="shared" si="2111"/>
        <v>49.95</v>
      </c>
      <c r="U7552" s="133">
        <v>43780.291666666664</v>
      </c>
      <c r="V7552" s="9">
        <f t="shared" si="2112"/>
        <v>11</v>
      </c>
      <c r="W7552" s="9">
        <f t="shared" si="2113"/>
        <v>11</v>
      </c>
      <c r="X7552" s="9">
        <f t="shared" si="2114"/>
        <v>7</v>
      </c>
      <c r="Y7552" s="31" t="str">
        <f t="shared" si="2115"/>
        <v/>
      </c>
      <c r="Z7552" s="134">
        <v>32.909999999999997</v>
      </c>
      <c r="AA7552" s="31" t="str">
        <f t="shared" si="2116"/>
        <v>-</v>
      </c>
      <c r="AB7552" s="31">
        <f t="shared" si="2117"/>
        <v>32.909999999999997</v>
      </c>
    </row>
    <row r="7553" spans="1:28" x14ac:dyDescent="0.3">
      <c r="A7553" s="133">
        <v>43050.333333333336</v>
      </c>
      <c r="B7553" s="152">
        <f t="shared" si="2118"/>
        <v>11</v>
      </c>
      <c r="C7553" s="152">
        <f t="shared" si="2119"/>
        <v>11</v>
      </c>
      <c r="D7553" s="152">
        <f t="shared" si="2120"/>
        <v>8</v>
      </c>
      <c r="E7553" s="38" t="str">
        <f t="shared" si="2121"/>
        <v>W</v>
      </c>
      <c r="F7553" s="134">
        <v>50.21</v>
      </c>
      <c r="G7553" s="38" t="str">
        <f t="shared" si="2122"/>
        <v>-</v>
      </c>
      <c r="H7553" s="38">
        <f t="shared" si="2123"/>
        <v>50.21</v>
      </c>
      <c r="K7553" s="133">
        <v>43415.333333333336</v>
      </c>
      <c r="L7553" s="9">
        <f t="shared" si="2106"/>
        <v>11</v>
      </c>
      <c r="M7553" s="9">
        <f t="shared" si="2107"/>
        <v>11</v>
      </c>
      <c r="N7553" s="9">
        <f t="shared" si="2108"/>
        <v>8</v>
      </c>
      <c r="O7553" s="31" t="str">
        <f t="shared" si="2109"/>
        <v>W</v>
      </c>
      <c r="P7553" s="134">
        <v>46.71</v>
      </c>
      <c r="Q7553" s="31" t="str">
        <f t="shared" si="2110"/>
        <v>-</v>
      </c>
      <c r="R7553" s="31">
        <f t="shared" si="2111"/>
        <v>46.71</v>
      </c>
      <c r="U7553" s="133">
        <v>43780.333333333336</v>
      </c>
      <c r="V7553" s="9">
        <f t="shared" si="2112"/>
        <v>11</v>
      </c>
      <c r="W7553" s="9">
        <f t="shared" si="2113"/>
        <v>11</v>
      </c>
      <c r="X7553" s="9">
        <f t="shared" si="2114"/>
        <v>8</v>
      </c>
      <c r="Y7553" s="31" t="str">
        <f t="shared" si="2115"/>
        <v/>
      </c>
      <c r="Z7553" s="134">
        <v>31.64</v>
      </c>
      <c r="AA7553" s="31">
        <f t="shared" si="2116"/>
        <v>31.64</v>
      </c>
      <c r="AB7553" s="31" t="str">
        <f t="shared" si="2117"/>
        <v>-</v>
      </c>
    </row>
    <row r="7554" spans="1:28" x14ac:dyDescent="0.3">
      <c r="A7554" s="133">
        <v>43050.375</v>
      </c>
      <c r="B7554" s="152">
        <f t="shared" si="2118"/>
        <v>11</v>
      </c>
      <c r="C7554" s="152">
        <f t="shared" si="2119"/>
        <v>11</v>
      </c>
      <c r="D7554" s="152">
        <f t="shared" si="2120"/>
        <v>9</v>
      </c>
      <c r="E7554" s="38" t="str">
        <f t="shared" si="2121"/>
        <v>W</v>
      </c>
      <c r="F7554" s="134">
        <v>47.02</v>
      </c>
      <c r="G7554" s="38" t="str">
        <f t="shared" si="2122"/>
        <v>-</v>
      </c>
      <c r="H7554" s="38">
        <f t="shared" si="2123"/>
        <v>47.02</v>
      </c>
      <c r="K7554" s="133">
        <v>43415.375</v>
      </c>
      <c r="L7554" s="9">
        <f t="shared" si="2106"/>
        <v>11</v>
      </c>
      <c r="M7554" s="9">
        <f t="shared" si="2107"/>
        <v>11</v>
      </c>
      <c r="N7554" s="9">
        <f t="shared" si="2108"/>
        <v>9</v>
      </c>
      <c r="O7554" s="31" t="str">
        <f t="shared" si="2109"/>
        <v>W</v>
      </c>
      <c r="P7554" s="134">
        <v>42.23</v>
      </c>
      <c r="Q7554" s="31" t="str">
        <f t="shared" si="2110"/>
        <v>-</v>
      </c>
      <c r="R7554" s="31">
        <f t="shared" si="2111"/>
        <v>42.23</v>
      </c>
      <c r="U7554" s="133">
        <v>43780.375</v>
      </c>
      <c r="V7554" s="9">
        <f t="shared" si="2112"/>
        <v>11</v>
      </c>
      <c r="W7554" s="9">
        <f t="shared" si="2113"/>
        <v>11</v>
      </c>
      <c r="X7554" s="9">
        <f t="shared" si="2114"/>
        <v>9</v>
      </c>
      <c r="Y7554" s="31" t="str">
        <f t="shared" si="2115"/>
        <v/>
      </c>
      <c r="Z7554" s="134">
        <v>30.65</v>
      </c>
      <c r="AA7554" s="31">
        <f t="shared" si="2116"/>
        <v>30.65</v>
      </c>
      <c r="AB7554" s="31" t="str">
        <f t="shared" si="2117"/>
        <v>-</v>
      </c>
    </row>
    <row r="7555" spans="1:28" x14ac:dyDescent="0.3">
      <c r="A7555" s="133">
        <v>43050.416666666664</v>
      </c>
      <c r="B7555" s="152">
        <f t="shared" si="2118"/>
        <v>11</v>
      </c>
      <c r="C7555" s="152">
        <f t="shared" si="2119"/>
        <v>11</v>
      </c>
      <c r="D7555" s="152">
        <f t="shared" si="2120"/>
        <v>10</v>
      </c>
      <c r="E7555" s="38" t="str">
        <f t="shared" si="2121"/>
        <v>W</v>
      </c>
      <c r="F7555" s="134">
        <v>41.76</v>
      </c>
      <c r="G7555" s="38" t="str">
        <f t="shared" si="2122"/>
        <v>-</v>
      </c>
      <c r="H7555" s="38">
        <f t="shared" si="2123"/>
        <v>41.76</v>
      </c>
      <c r="K7555" s="133">
        <v>43415.416666666664</v>
      </c>
      <c r="L7555" s="9">
        <f t="shared" si="2106"/>
        <v>11</v>
      </c>
      <c r="M7555" s="9">
        <f t="shared" si="2107"/>
        <v>11</v>
      </c>
      <c r="N7555" s="9">
        <f t="shared" si="2108"/>
        <v>10</v>
      </c>
      <c r="O7555" s="31" t="str">
        <f t="shared" si="2109"/>
        <v>W</v>
      </c>
      <c r="P7555" s="134">
        <v>34.9</v>
      </c>
      <c r="Q7555" s="31" t="str">
        <f t="shared" si="2110"/>
        <v>-</v>
      </c>
      <c r="R7555" s="31">
        <f t="shared" si="2111"/>
        <v>34.9</v>
      </c>
      <c r="U7555" s="133">
        <v>43780.416666666664</v>
      </c>
      <c r="V7555" s="9">
        <f t="shared" si="2112"/>
        <v>11</v>
      </c>
      <c r="W7555" s="9">
        <f t="shared" si="2113"/>
        <v>11</v>
      </c>
      <c r="X7555" s="9">
        <f t="shared" si="2114"/>
        <v>10</v>
      </c>
      <c r="Y7555" s="31" t="str">
        <f t="shared" si="2115"/>
        <v/>
      </c>
      <c r="Z7555" s="134">
        <v>30.33</v>
      </c>
      <c r="AA7555" s="31">
        <f t="shared" si="2116"/>
        <v>30.33</v>
      </c>
      <c r="AB7555" s="31" t="str">
        <f t="shared" si="2117"/>
        <v>-</v>
      </c>
    </row>
    <row r="7556" spans="1:28" x14ac:dyDescent="0.3">
      <c r="A7556" s="133">
        <v>43050.458333333336</v>
      </c>
      <c r="B7556" s="152">
        <f t="shared" si="2118"/>
        <v>11</v>
      </c>
      <c r="C7556" s="152">
        <f t="shared" si="2119"/>
        <v>11</v>
      </c>
      <c r="D7556" s="152">
        <f t="shared" si="2120"/>
        <v>11</v>
      </c>
      <c r="E7556" s="38" t="str">
        <f t="shared" si="2121"/>
        <v>W</v>
      </c>
      <c r="F7556" s="134">
        <v>38</v>
      </c>
      <c r="G7556" s="38" t="str">
        <f t="shared" si="2122"/>
        <v>-</v>
      </c>
      <c r="H7556" s="38">
        <f t="shared" si="2123"/>
        <v>38</v>
      </c>
      <c r="K7556" s="133">
        <v>43415.458333333336</v>
      </c>
      <c r="L7556" s="9">
        <f t="shared" si="2106"/>
        <v>11</v>
      </c>
      <c r="M7556" s="9">
        <f t="shared" si="2107"/>
        <v>11</v>
      </c>
      <c r="N7556" s="9">
        <f t="shared" si="2108"/>
        <v>11</v>
      </c>
      <c r="O7556" s="31" t="str">
        <f t="shared" si="2109"/>
        <v>W</v>
      </c>
      <c r="P7556" s="134">
        <v>32.840000000000003</v>
      </c>
      <c r="Q7556" s="31" t="str">
        <f t="shared" si="2110"/>
        <v>-</v>
      </c>
      <c r="R7556" s="31">
        <f t="shared" si="2111"/>
        <v>32.840000000000003</v>
      </c>
      <c r="U7556" s="133">
        <v>43780.458333333336</v>
      </c>
      <c r="V7556" s="9">
        <f t="shared" si="2112"/>
        <v>11</v>
      </c>
      <c r="W7556" s="9">
        <f t="shared" si="2113"/>
        <v>11</v>
      </c>
      <c r="X7556" s="9">
        <f t="shared" si="2114"/>
        <v>11</v>
      </c>
      <c r="Y7556" s="31" t="str">
        <f t="shared" si="2115"/>
        <v/>
      </c>
      <c r="Z7556" s="134">
        <v>28.43</v>
      </c>
      <c r="AA7556" s="31">
        <f t="shared" si="2116"/>
        <v>28.43</v>
      </c>
      <c r="AB7556" s="31" t="str">
        <f t="shared" si="2117"/>
        <v>-</v>
      </c>
    </row>
    <row r="7557" spans="1:28" x14ac:dyDescent="0.3">
      <c r="A7557" s="133">
        <v>43050.5</v>
      </c>
      <c r="B7557" s="152">
        <f t="shared" si="2118"/>
        <v>11</v>
      </c>
      <c r="C7557" s="152">
        <f t="shared" si="2119"/>
        <v>11</v>
      </c>
      <c r="D7557" s="152">
        <f t="shared" si="2120"/>
        <v>12</v>
      </c>
      <c r="E7557" s="38" t="str">
        <f t="shared" si="2121"/>
        <v>W</v>
      </c>
      <c r="F7557" s="134">
        <v>35.619999999999997</v>
      </c>
      <c r="G7557" s="38" t="str">
        <f t="shared" si="2122"/>
        <v>-</v>
      </c>
      <c r="H7557" s="38">
        <f t="shared" si="2123"/>
        <v>35.619999999999997</v>
      </c>
      <c r="K7557" s="133">
        <v>43415.5</v>
      </c>
      <c r="L7557" s="9">
        <f t="shared" si="2106"/>
        <v>11</v>
      </c>
      <c r="M7557" s="9">
        <f t="shared" si="2107"/>
        <v>11</v>
      </c>
      <c r="N7557" s="9">
        <f t="shared" si="2108"/>
        <v>12</v>
      </c>
      <c r="O7557" s="31" t="str">
        <f t="shared" si="2109"/>
        <v>W</v>
      </c>
      <c r="P7557" s="134">
        <v>32.33</v>
      </c>
      <c r="Q7557" s="31" t="str">
        <f t="shared" si="2110"/>
        <v>-</v>
      </c>
      <c r="R7557" s="31">
        <f t="shared" si="2111"/>
        <v>32.33</v>
      </c>
      <c r="U7557" s="133">
        <v>43780.5</v>
      </c>
      <c r="V7557" s="9">
        <f t="shared" si="2112"/>
        <v>11</v>
      </c>
      <c r="W7557" s="9">
        <f t="shared" si="2113"/>
        <v>11</v>
      </c>
      <c r="X7557" s="9">
        <f t="shared" si="2114"/>
        <v>12</v>
      </c>
      <c r="Y7557" s="31" t="str">
        <f t="shared" si="2115"/>
        <v/>
      </c>
      <c r="Z7557" s="134">
        <v>28.58</v>
      </c>
      <c r="AA7557" s="31">
        <f t="shared" si="2116"/>
        <v>28.58</v>
      </c>
      <c r="AB7557" s="31" t="str">
        <f t="shared" si="2117"/>
        <v>-</v>
      </c>
    </row>
    <row r="7558" spans="1:28" x14ac:dyDescent="0.3">
      <c r="A7558" s="133">
        <v>43050.541666666664</v>
      </c>
      <c r="B7558" s="152">
        <f t="shared" si="2118"/>
        <v>11</v>
      </c>
      <c r="C7558" s="152">
        <f t="shared" si="2119"/>
        <v>11</v>
      </c>
      <c r="D7558" s="152">
        <f t="shared" si="2120"/>
        <v>13</v>
      </c>
      <c r="E7558" s="38" t="str">
        <f t="shared" si="2121"/>
        <v>W</v>
      </c>
      <c r="F7558" s="134">
        <v>33.11</v>
      </c>
      <c r="G7558" s="38" t="str">
        <f t="shared" si="2122"/>
        <v>-</v>
      </c>
      <c r="H7558" s="38">
        <f t="shared" si="2123"/>
        <v>33.11</v>
      </c>
      <c r="K7558" s="133">
        <v>43415.541666666664</v>
      </c>
      <c r="L7558" s="9">
        <f t="shared" si="2106"/>
        <v>11</v>
      </c>
      <c r="M7558" s="9">
        <f t="shared" si="2107"/>
        <v>11</v>
      </c>
      <c r="N7558" s="9">
        <f t="shared" si="2108"/>
        <v>13</v>
      </c>
      <c r="O7558" s="31" t="str">
        <f t="shared" si="2109"/>
        <v>W</v>
      </c>
      <c r="P7558" s="134">
        <v>31.39</v>
      </c>
      <c r="Q7558" s="31" t="str">
        <f t="shared" si="2110"/>
        <v>-</v>
      </c>
      <c r="R7558" s="31">
        <f t="shared" si="2111"/>
        <v>31.39</v>
      </c>
      <c r="U7558" s="133">
        <v>43780.541666666664</v>
      </c>
      <c r="V7558" s="9">
        <f t="shared" si="2112"/>
        <v>11</v>
      </c>
      <c r="W7558" s="9">
        <f t="shared" si="2113"/>
        <v>11</v>
      </c>
      <c r="X7558" s="9">
        <f t="shared" si="2114"/>
        <v>13</v>
      </c>
      <c r="Y7558" s="31" t="str">
        <f t="shared" si="2115"/>
        <v/>
      </c>
      <c r="Z7558" s="134">
        <v>28.48</v>
      </c>
      <c r="AA7558" s="31">
        <f t="shared" si="2116"/>
        <v>28.48</v>
      </c>
      <c r="AB7558" s="31" t="str">
        <f t="shared" si="2117"/>
        <v>-</v>
      </c>
    </row>
    <row r="7559" spans="1:28" x14ac:dyDescent="0.3">
      <c r="A7559" s="133">
        <v>43050.583333333336</v>
      </c>
      <c r="B7559" s="152">
        <f t="shared" si="2118"/>
        <v>11</v>
      </c>
      <c r="C7559" s="152">
        <f t="shared" si="2119"/>
        <v>11</v>
      </c>
      <c r="D7559" s="152">
        <f t="shared" si="2120"/>
        <v>14</v>
      </c>
      <c r="E7559" s="38" t="str">
        <f t="shared" si="2121"/>
        <v>W</v>
      </c>
      <c r="F7559" s="134">
        <v>30.94</v>
      </c>
      <c r="G7559" s="38" t="str">
        <f t="shared" si="2122"/>
        <v>-</v>
      </c>
      <c r="H7559" s="38">
        <f t="shared" si="2123"/>
        <v>30.94</v>
      </c>
      <c r="K7559" s="133">
        <v>43415.583333333336</v>
      </c>
      <c r="L7559" s="9">
        <f t="shared" si="2106"/>
        <v>11</v>
      </c>
      <c r="M7559" s="9">
        <f t="shared" si="2107"/>
        <v>11</v>
      </c>
      <c r="N7559" s="9">
        <f t="shared" si="2108"/>
        <v>14</v>
      </c>
      <c r="O7559" s="31" t="str">
        <f t="shared" si="2109"/>
        <v>W</v>
      </c>
      <c r="P7559" s="134">
        <v>30.11</v>
      </c>
      <c r="Q7559" s="31" t="str">
        <f t="shared" si="2110"/>
        <v>-</v>
      </c>
      <c r="R7559" s="31">
        <f t="shared" si="2111"/>
        <v>30.11</v>
      </c>
      <c r="U7559" s="133">
        <v>43780.583333333336</v>
      </c>
      <c r="V7559" s="9">
        <f t="shared" si="2112"/>
        <v>11</v>
      </c>
      <c r="W7559" s="9">
        <f t="shared" si="2113"/>
        <v>11</v>
      </c>
      <c r="X7559" s="9">
        <f t="shared" si="2114"/>
        <v>14</v>
      </c>
      <c r="Y7559" s="31" t="str">
        <f t="shared" si="2115"/>
        <v/>
      </c>
      <c r="Z7559" s="134">
        <v>26.89</v>
      </c>
      <c r="AA7559" s="31">
        <f t="shared" si="2116"/>
        <v>26.89</v>
      </c>
      <c r="AB7559" s="31" t="str">
        <f t="shared" si="2117"/>
        <v>-</v>
      </c>
    </row>
    <row r="7560" spans="1:28" x14ac:dyDescent="0.3">
      <c r="A7560" s="133">
        <v>43050.625</v>
      </c>
      <c r="B7560" s="152">
        <f t="shared" si="2118"/>
        <v>11</v>
      </c>
      <c r="C7560" s="152">
        <f t="shared" si="2119"/>
        <v>11</v>
      </c>
      <c r="D7560" s="152">
        <f t="shared" si="2120"/>
        <v>15</v>
      </c>
      <c r="E7560" s="38" t="str">
        <f t="shared" si="2121"/>
        <v>W</v>
      </c>
      <c r="F7560" s="134">
        <v>30.81</v>
      </c>
      <c r="G7560" s="38" t="str">
        <f t="shared" si="2122"/>
        <v>-</v>
      </c>
      <c r="H7560" s="38">
        <f t="shared" si="2123"/>
        <v>30.81</v>
      </c>
      <c r="K7560" s="133">
        <v>43415.625</v>
      </c>
      <c r="L7560" s="9">
        <f t="shared" si="2106"/>
        <v>11</v>
      </c>
      <c r="M7560" s="9">
        <f t="shared" si="2107"/>
        <v>11</v>
      </c>
      <c r="N7560" s="9">
        <f t="shared" si="2108"/>
        <v>15</v>
      </c>
      <c r="O7560" s="31" t="str">
        <f t="shared" si="2109"/>
        <v>W</v>
      </c>
      <c r="P7560" s="134">
        <v>30.57</v>
      </c>
      <c r="Q7560" s="31" t="str">
        <f t="shared" si="2110"/>
        <v>-</v>
      </c>
      <c r="R7560" s="31">
        <f t="shared" si="2111"/>
        <v>30.57</v>
      </c>
      <c r="U7560" s="133">
        <v>43780.625</v>
      </c>
      <c r="V7560" s="9">
        <f t="shared" si="2112"/>
        <v>11</v>
      </c>
      <c r="W7560" s="9">
        <f t="shared" si="2113"/>
        <v>11</v>
      </c>
      <c r="X7560" s="9">
        <f t="shared" si="2114"/>
        <v>15</v>
      </c>
      <c r="Y7560" s="31" t="str">
        <f t="shared" si="2115"/>
        <v/>
      </c>
      <c r="Z7560" s="134">
        <v>26.79</v>
      </c>
      <c r="AA7560" s="31">
        <f t="shared" si="2116"/>
        <v>26.79</v>
      </c>
      <c r="AB7560" s="31" t="str">
        <f t="shared" si="2117"/>
        <v>-</v>
      </c>
    </row>
    <row r="7561" spans="1:28" x14ac:dyDescent="0.3">
      <c r="A7561" s="133">
        <v>43050.666666666664</v>
      </c>
      <c r="B7561" s="152">
        <f t="shared" si="2118"/>
        <v>11</v>
      </c>
      <c r="C7561" s="152">
        <f t="shared" si="2119"/>
        <v>11</v>
      </c>
      <c r="D7561" s="152">
        <f t="shared" si="2120"/>
        <v>16</v>
      </c>
      <c r="E7561" s="38" t="str">
        <f t="shared" si="2121"/>
        <v>W</v>
      </c>
      <c r="F7561" s="134">
        <v>33.64</v>
      </c>
      <c r="G7561" s="38" t="str">
        <f t="shared" si="2122"/>
        <v>-</v>
      </c>
      <c r="H7561" s="38">
        <f t="shared" si="2123"/>
        <v>33.64</v>
      </c>
      <c r="K7561" s="133">
        <v>43415.666666666664</v>
      </c>
      <c r="L7561" s="9">
        <f t="shared" ref="L7561:L7624" si="2124">MONTH(K7561)</f>
        <v>11</v>
      </c>
      <c r="M7561" s="9">
        <f t="shared" ref="M7561:M7624" si="2125">DAY(K7561)</f>
        <v>11</v>
      </c>
      <c r="N7561" s="9">
        <f t="shared" ref="N7561:N7624" si="2126">HOUR(K7561)</f>
        <v>16</v>
      </c>
      <c r="O7561" s="31" t="str">
        <f t="shared" ref="O7561:O7624" si="2127">IF(WEEKDAY(K7561,2)&gt;5,"W","")</f>
        <v>W</v>
      </c>
      <c r="P7561" s="134">
        <v>33.39</v>
      </c>
      <c r="Q7561" s="31" t="str">
        <f t="shared" ref="Q7561:Q7624" si="2128">IF(AND($L7561&gt;=$L$5,$L7561&lt;=$M$5),IF($O7561&lt;&gt;"W",IF(AND($N7561&gt;=$N$5,$N7561&lt;$P$5),$P7561,"-"),"-"),"-")</f>
        <v>-</v>
      </c>
      <c r="R7561" s="31">
        <f t="shared" ref="R7561:R7624" si="2129">IF(Q7561="-",P7561,"-")</f>
        <v>33.39</v>
      </c>
      <c r="U7561" s="133">
        <v>43780.666666666664</v>
      </c>
      <c r="V7561" s="9">
        <f t="shared" ref="V7561:V7624" si="2130">MONTH(U7561)</f>
        <v>11</v>
      </c>
      <c r="W7561" s="9">
        <f t="shared" ref="W7561:W7624" si="2131">DAY(U7561)</f>
        <v>11</v>
      </c>
      <c r="X7561" s="9">
        <f t="shared" ref="X7561:X7624" si="2132">HOUR(U7561)</f>
        <v>16</v>
      </c>
      <c r="Y7561" s="31" t="str">
        <f t="shared" ref="Y7561:Y7624" si="2133">IF(WEEKDAY(U7561,2)&gt;5,"W","")</f>
        <v/>
      </c>
      <c r="Z7561" s="134">
        <v>30.39</v>
      </c>
      <c r="AA7561" s="31">
        <f t="shared" ref="AA7561:AA7624" si="2134">IF(AND($V7561&gt;=$V$5,$V7561&lt;=$W$5),IF($Y7561&lt;&gt;"W",IF(AND($X7561&gt;=$X$5,$X7561&lt;$Z$5),$Z7561,"-"),"-"),"-")</f>
        <v>30.39</v>
      </c>
      <c r="AB7561" s="31" t="str">
        <f t="shared" ref="AB7561:AB7624" si="2135">IF(AA7561="-",Z7561,"-")</f>
        <v>-</v>
      </c>
    </row>
    <row r="7562" spans="1:28" x14ac:dyDescent="0.3">
      <c r="A7562" s="133">
        <v>43050.708333333336</v>
      </c>
      <c r="B7562" s="152">
        <f t="shared" ref="B7562:B7625" si="2136">MONTH(A7562)</f>
        <v>11</v>
      </c>
      <c r="C7562" s="152">
        <f t="shared" ref="C7562:C7625" si="2137">DAY(A7562)</f>
        <v>11</v>
      </c>
      <c r="D7562" s="152">
        <f t="shared" ref="D7562:D7625" si="2138">HOUR(A7562)</f>
        <v>17</v>
      </c>
      <c r="E7562" s="38" t="str">
        <f t="shared" ref="E7562:E7625" si="2139">IF(WEEKDAY(A7562,2)&gt;5,"W","")</f>
        <v>W</v>
      </c>
      <c r="F7562" s="134">
        <v>44.48</v>
      </c>
      <c r="G7562" s="38" t="str">
        <f t="shared" ref="G7562:G7625" si="2140">IF(AND($B7562&gt;=$B$5,$B7562&lt;=$C$5),IF($E7562&lt;&gt;"W",IF(AND($D7562&gt;=$D$5,$D7562&lt;$F$5),$F7562,"-"),"-"),"-")</f>
        <v>-</v>
      </c>
      <c r="H7562" s="38">
        <f t="shared" ref="H7562:H7625" si="2141">IF(G7562="-",F7562,"-")</f>
        <v>44.48</v>
      </c>
      <c r="K7562" s="133">
        <v>43415.708333333336</v>
      </c>
      <c r="L7562" s="9">
        <f t="shared" si="2124"/>
        <v>11</v>
      </c>
      <c r="M7562" s="9">
        <f t="shared" si="2125"/>
        <v>11</v>
      </c>
      <c r="N7562" s="9">
        <f t="shared" si="2126"/>
        <v>17</v>
      </c>
      <c r="O7562" s="31" t="str">
        <f t="shared" si="2127"/>
        <v>W</v>
      </c>
      <c r="P7562" s="134">
        <v>48.9</v>
      </c>
      <c r="Q7562" s="31" t="str">
        <f t="shared" si="2128"/>
        <v>-</v>
      </c>
      <c r="R7562" s="31">
        <f t="shared" si="2129"/>
        <v>48.9</v>
      </c>
      <c r="U7562" s="133">
        <v>43780.708333333336</v>
      </c>
      <c r="V7562" s="9">
        <f t="shared" si="2130"/>
        <v>11</v>
      </c>
      <c r="W7562" s="9">
        <f t="shared" si="2131"/>
        <v>11</v>
      </c>
      <c r="X7562" s="9">
        <f t="shared" si="2132"/>
        <v>17</v>
      </c>
      <c r="Y7562" s="31" t="str">
        <f t="shared" si="2133"/>
        <v/>
      </c>
      <c r="Z7562" s="134">
        <v>37.83</v>
      </c>
      <c r="AA7562" s="31" t="str">
        <f t="shared" si="2134"/>
        <v>-</v>
      </c>
      <c r="AB7562" s="31">
        <f t="shared" si="2135"/>
        <v>37.83</v>
      </c>
    </row>
    <row r="7563" spans="1:28" x14ac:dyDescent="0.3">
      <c r="A7563" s="133">
        <v>43050.75</v>
      </c>
      <c r="B7563" s="152">
        <f t="shared" si="2136"/>
        <v>11</v>
      </c>
      <c r="C7563" s="152">
        <f t="shared" si="2137"/>
        <v>11</v>
      </c>
      <c r="D7563" s="152">
        <f t="shared" si="2138"/>
        <v>18</v>
      </c>
      <c r="E7563" s="38" t="str">
        <f t="shared" si="2139"/>
        <v>W</v>
      </c>
      <c r="F7563" s="134">
        <v>47.28</v>
      </c>
      <c r="G7563" s="38" t="str">
        <f t="shared" si="2140"/>
        <v>-</v>
      </c>
      <c r="H7563" s="38">
        <f t="shared" si="2141"/>
        <v>47.28</v>
      </c>
      <c r="K7563" s="133">
        <v>43415.75</v>
      </c>
      <c r="L7563" s="9">
        <f t="shared" si="2124"/>
        <v>11</v>
      </c>
      <c r="M7563" s="9">
        <f t="shared" si="2125"/>
        <v>11</v>
      </c>
      <c r="N7563" s="9">
        <f t="shared" si="2126"/>
        <v>18</v>
      </c>
      <c r="O7563" s="31" t="str">
        <f t="shared" si="2127"/>
        <v>W</v>
      </c>
      <c r="P7563" s="134">
        <v>46.6</v>
      </c>
      <c r="Q7563" s="31" t="str">
        <f t="shared" si="2128"/>
        <v>-</v>
      </c>
      <c r="R7563" s="31">
        <f t="shared" si="2129"/>
        <v>46.6</v>
      </c>
      <c r="U7563" s="133">
        <v>43780.75</v>
      </c>
      <c r="V7563" s="9">
        <f t="shared" si="2130"/>
        <v>11</v>
      </c>
      <c r="W7563" s="9">
        <f t="shared" si="2131"/>
        <v>11</v>
      </c>
      <c r="X7563" s="9">
        <f t="shared" si="2132"/>
        <v>18</v>
      </c>
      <c r="Y7563" s="31" t="str">
        <f t="shared" si="2133"/>
        <v/>
      </c>
      <c r="Z7563" s="134">
        <v>36.619999999999997</v>
      </c>
      <c r="AA7563" s="31" t="str">
        <f t="shared" si="2134"/>
        <v>-</v>
      </c>
      <c r="AB7563" s="31">
        <f t="shared" si="2135"/>
        <v>36.619999999999997</v>
      </c>
    </row>
    <row r="7564" spans="1:28" x14ac:dyDescent="0.3">
      <c r="A7564" s="133">
        <v>43050.791666666664</v>
      </c>
      <c r="B7564" s="152">
        <f t="shared" si="2136"/>
        <v>11</v>
      </c>
      <c r="C7564" s="152">
        <f t="shared" si="2137"/>
        <v>11</v>
      </c>
      <c r="D7564" s="152">
        <f t="shared" si="2138"/>
        <v>19</v>
      </c>
      <c r="E7564" s="38" t="str">
        <f t="shared" si="2139"/>
        <v>W</v>
      </c>
      <c r="F7564" s="134">
        <v>45.34</v>
      </c>
      <c r="G7564" s="38" t="str">
        <f t="shared" si="2140"/>
        <v>-</v>
      </c>
      <c r="H7564" s="38">
        <f t="shared" si="2141"/>
        <v>45.34</v>
      </c>
      <c r="K7564" s="133">
        <v>43415.791666666664</v>
      </c>
      <c r="L7564" s="9">
        <f t="shared" si="2124"/>
        <v>11</v>
      </c>
      <c r="M7564" s="9">
        <f t="shared" si="2125"/>
        <v>11</v>
      </c>
      <c r="N7564" s="9">
        <f t="shared" si="2126"/>
        <v>19</v>
      </c>
      <c r="O7564" s="31" t="str">
        <f t="shared" si="2127"/>
        <v>W</v>
      </c>
      <c r="P7564" s="134">
        <v>46.93</v>
      </c>
      <c r="Q7564" s="31" t="str">
        <f t="shared" si="2128"/>
        <v>-</v>
      </c>
      <c r="R7564" s="31">
        <f t="shared" si="2129"/>
        <v>46.93</v>
      </c>
      <c r="U7564" s="133">
        <v>43780.791666666664</v>
      </c>
      <c r="V7564" s="9">
        <f t="shared" si="2130"/>
        <v>11</v>
      </c>
      <c r="W7564" s="9">
        <f t="shared" si="2131"/>
        <v>11</v>
      </c>
      <c r="X7564" s="9">
        <f t="shared" si="2132"/>
        <v>19</v>
      </c>
      <c r="Y7564" s="31" t="str">
        <f t="shared" si="2133"/>
        <v/>
      </c>
      <c r="Z7564" s="134">
        <v>33.72</v>
      </c>
      <c r="AA7564" s="31" t="str">
        <f t="shared" si="2134"/>
        <v>-</v>
      </c>
      <c r="AB7564" s="31">
        <f t="shared" si="2135"/>
        <v>33.72</v>
      </c>
    </row>
    <row r="7565" spans="1:28" x14ac:dyDescent="0.3">
      <c r="A7565" s="133">
        <v>43050.833333333336</v>
      </c>
      <c r="B7565" s="152">
        <f t="shared" si="2136"/>
        <v>11</v>
      </c>
      <c r="C7565" s="152">
        <f t="shared" si="2137"/>
        <v>11</v>
      </c>
      <c r="D7565" s="152">
        <f t="shared" si="2138"/>
        <v>20</v>
      </c>
      <c r="E7565" s="38" t="str">
        <f t="shared" si="2139"/>
        <v>W</v>
      </c>
      <c r="F7565" s="134">
        <v>44.59</v>
      </c>
      <c r="G7565" s="38" t="str">
        <f t="shared" si="2140"/>
        <v>-</v>
      </c>
      <c r="H7565" s="38">
        <f t="shared" si="2141"/>
        <v>44.59</v>
      </c>
      <c r="K7565" s="133">
        <v>43415.833333333336</v>
      </c>
      <c r="L7565" s="9">
        <f t="shared" si="2124"/>
        <v>11</v>
      </c>
      <c r="M7565" s="9">
        <f t="shared" si="2125"/>
        <v>11</v>
      </c>
      <c r="N7565" s="9">
        <f t="shared" si="2126"/>
        <v>20</v>
      </c>
      <c r="O7565" s="31" t="str">
        <f t="shared" si="2127"/>
        <v>W</v>
      </c>
      <c r="P7565" s="134">
        <v>48.04</v>
      </c>
      <c r="Q7565" s="31" t="str">
        <f t="shared" si="2128"/>
        <v>-</v>
      </c>
      <c r="R7565" s="31">
        <f t="shared" si="2129"/>
        <v>48.04</v>
      </c>
      <c r="U7565" s="133">
        <v>43780.833333333336</v>
      </c>
      <c r="V7565" s="9">
        <f t="shared" si="2130"/>
        <v>11</v>
      </c>
      <c r="W7565" s="9">
        <f t="shared" si="2131"/>
        <v>11</v>
      </c>
      <c r="X7565" s="9">
        <f t="shared" si="2132"/>
        <v>20</v>
      </c>
      <c r="Y7565" s="31" t="str">
        <f t="shared" si="2133"/>
        <v/>
      </c>
      <c r="Z7565" s="134">
        <v>32.43</v>
      </c>
      <c r="AA7565" s="31" t="str">
        <f t="shared" si="2134"/>
        <v>-</v>
      </c>
      <c r="AB7565" s="31">
        <f t="shared" si="2135"/>
        <v>32.43</v>
      </c>
    </row>
    <row r="7566" spans="1:28" x14ac:dyDescent="0.3">
      <c r="A7566" s="133">
        <v>43050.875</v>
      </c>
      <c r="B7566" s="152">
        <f t="shared" si="2136"/>
        <v>11</v>
      </c>
      <c r="C7566" s="152">
        <f t="shared" si="2137"/>
        <v>11</v>
      </c>
      <c r="D7566" s="152">
        <f t="shared" si="2138"/>
        <v>21</v>
      </c>
      <c r="E7566" s="38" t="str">
        <f t="shared" si="2139"/>
        <v>W</v>
      </c>
      <c r="F7566" s="134">
        <v>39.67</v>
      </c>
      <c r="G7566" s="38" t="str">
        <f t="shared" si="2140"/>
        <v>-</v>
      </c>
      <c r="H7566" s="38">
        <f t="shared" si="2141"/>
        <v>39.67</v>
      </c>
      <c r="K7566" s="133">
        <v>43415.875</v>
      </c>
      <c r="L7566" s="9">
        <f t="shared" si="2124"/>
        <v>11</v>
      </c>
      <c r="M7566" s="9">
        <f t="shared" si="2125"/>
        <v>11</v>
      </c>
      <c r="N7566" s="9">
        <f t="shared" si="2126"/>
        <v>21</v>
      </c>
      <c r="O7566" s="31" t="str">
        <f t="shared" si="2127"/>
        <v>W</v>
      </c>
      <c r="P7566" s="134">
        <v>39.909999999999997</v>
      </c>
      <c r="Q7566" s="31" t="str">
        <f t="shared" si="2128"/>
        <v>-</v>
      </c>
      <c r="R7566" s="31">
        <f t="shared" si="2129"/>
        <v>39.909999999999997</v>
      </c>
      <c r="U7566" s="133">
        <v>43780.875</v>
      </c>
      <c r="V7566" s="9">
        <f t="shared" si="2130"/>
        <v>11</v>
      </c>
      <c r="W7566" s="9">
        <f t="shared" si="2131"/>
        <v>11</v>
      </c>
      <c r="X7566" s="9">
        <f t="shared" si="2132"/>
        <v>21</v>
      </c>
      <c r="Y7566" s="31" t="str">
        <f t="shared" si="2133"/>
        <v/>
      </c>
      <c r="Z7566" s="134">
        <v>28.59</v>
      </c>
      <c r="AA7566" s="31" t="str">
        <f t="shared" si="2134"/>
        <v>-</v>
      </c>
      <c r="AB7566" s="31">
        <f t="shared" si="2135"/>
        <v>28.59</v>
      </c>
    </row>
    <row r="7567" spans="1:28" x14ac:dyDescent="0.3">
      <c r="A7567" s="133">
        <v>43050.916666666664</v>
      </c>
      <c r="B7567" s="152">
        <f t="shared" si="2136"/>
        <v>11</v>
      </c>
      <c r="C7567" s="152">
        <f t="shared" si="2137"/>
        <v>11</v>
      </c>
      <c r="D7567" s="152">
        <f t="shared" si="2138"/>
        <v>22</v>
      </c>
      <c r="E7567" s="38" t="str">
        <f t="shared" si="2139"/>
        <v>W</v>
      </c>
      <c r="F7567" s="134">
        <v>35.17</v>
      </c>
      <c r="G7567" s="38" t="str">
        <f t="shared" si="2140"/>
        <v>-</v>
      </c>
      <c r="H7567" s="38">
        <f t="shared" si="2141"/>
        <v>35.17</v>
      </c>
      <c r="K7567" s="133">
        <v>43415.916666666664</v>
      </c>
      <c r="L7567" s="9">
        <f t="shared" si="2124"/>
        <v>11</v>
      </c>
      <c r="M7567" s="9">
        <f t="shared" si="2125"/>
        <v>11</v>
      </c>
      <c r="N7567" s="9">
        <f t="shared" si="2126"/>
        <v>22</v>
      </c>
      <c r="O7567" s="31" t="str">
        <f t="shared" si="2127"/>
        <v>W</v>
      </c>
      <c r="P7567" s="134">
        <v>35.36</v>
      </c>
      <c r="Q7567" s="31" t="str">
        <f t="shared" si="2128"/>
        <v>-</v>
      </c>
      <c r="R7567" s="31">
        <f t="shared" si="2129"/>
        <v>35.36</v>
      </c>
      <c r="U7567" s="133">
        <v>43780.916666666664</v>
      </c>
      <c r="V7567" s="9">
        <f t="shared" si="2130"/>
        <v>11</v>
      </c>
      <c r="W7567" s="9">
        <f t="shared" si="2131"/>
        <v>11</v>
      </c>
      <c r="X7567" s="9">
        <f t="shared" si="2132"/>
        <v>22</v>
      </c>
      <c r="Y7567" s="31" t="str">
        <f t="shared" si="2133"/>
        <v/>
      </c>
      <c r="Z7567" s="134">
        <v>25.18</v>
      </c>
      <c r="AA7567" s="31" t="str">
        <f t="shared" si="2134"/>
        <v>-</v>
      </c>
      <c r="AB7567" s="31">
        <f t="shared" si="2135"/>
        <v>25.18</v>
      </c>
    </row>
    <row r="7568" spans="1:28" x14ac:dyDescent="0.3">
      <c r="A7568" s="133">
        <v>43050.958333333336</v>
      </c>
      <c r="B7568" s="152">
        <f t="shared" si="2136"/>
        <v>11</v>
      </c>
      <c r="C7568" s="152">
        <f t="shared" si="2137"/>
        <v>11</v>
      </c>
      <c r="D7568" s="152">
        <f t="shared" si="2138"/>
        <v>23</v>
      </c>
      <c r="E7568" s="38" t="str">
        <f t="shared" si="2139"/>
        <v>W</v>
      </c>
      <c r="F7568" s="134">
        <v>30.2</v>
      </c>
      <c r="G7568" s="38" t="str">
        <f t="shared" si="2140"/>
        <v>-</v>
      </c>
      <c r="H7568" s="38">
        <f t="shared" si="2141"/>
        <v>30.2</v>
      </c>
      <c r="K7568" s="133">
        <v>43415.958333333336</v>
      </c>
      <c r="L7568" s="9">
        <f t="shared" si="2124"/>
        <v>11</v>
      </c>
      <c r="M7568" s="9">
        <f t="shared" si="2125"/>
        <v>11</v>
      </c>
      <c r="N7568" s="9">
        <f t="shared" si="2126"/>
        <v>23</v>
      </c>
      <c r="O7568" s="31" t="str">
        <f t="shared" si="2127"/>
        <v>W</v>
      </c>
      <c r="P7568" s="134">
        <v>34.700000000000003</v>
      </c>
      <c r="Q7568" s="31" t="str">
        <f t="shared" si="2128"/>
        <v>-</v>
      </c>
      <c r="R7568" s="31">
        <f t="shared" si="2129"/>
        <v>34.700000000000003</v>
      </c>
      <c r="U7568" s="133">
        <v>43780.958333333336</v>
      </c>
      <c r="V7568" s="9">
        <f t="shared" si="2130"/>
        <v>11</v>
      </c>
      <c r="W7568" s="9">
        <f t="shared" si="2131"/>
        <v>11</v>
      </c>
      <c r="X7568" s="9">
        <f t="shared" si="2132"/>
        <v>23</v>
      </c>
      <c r="Y7568" s="31" t="str">
        <f t="shared" si="2133"/>
        <v/>
      </c>
      <c r="Z7568" s="134">
        <v>24.05</v>
      </c>
      <c r="AA7568" s="31" t="str">
        <f t="shared" si="2134"/>
        <v>-</v>
      </c>
      <c r="AB7568" s="31">
        <f t="shared" si="2135"/>
        <v>24.05</v>
      </c>
    </row>
    <row r="7569" spans="1:28" x14ac:dyDescent="0.3">
      <c r="A7569" s="133">
        <v>43051</v>
      </c>
      <c r="B7569" s="152">
        <f t="shared" si="2136"/>
        <v>11</v>
      </c>
      <c r="C7569" s="152">
        <f t="shared" si="2137"/>
        <v>12</v>
      </c>
      <c r="D7569" s="152">
        <f t="shared" si="2138"/>
        <v>0</v>
      </c>
      <c r="E7569" s="38" t="str">
        <f t="shared" si="2139"/>
        <v>W</v>
      </c>
      <c r="F7569" s="134">
        <v>30.41</v>
      </c>
      <c r="G7569" s="38" t="str">
        <f t="shared" si="2140"/>
        <v>-</v>
      </c>
      <c r="H7569" s="38">
        <f t="shared" si="2141"/>
        <v>30.41</v>
      </c>
      <c r="K7569" s="133">
        <v>43416</v>
      </c>
      <c r="L7569" s="9">
        <f t="shared" si="2124"/>
        <v>11</v>
      </c>
      <c r="M7569" s="9">
        <f t="shared" si="2125"/>
        <v>12</v>
      </c>
      <c r="N7569" s="9">
        <f t="shared" si="2126"/>
        <v>0</v>
      </c>
      <c r="O7569" s="31" t="str">
        <f t="shared" si="2127"/>
        <v/>
      </c>
      <c r="P7569" s="134">
        <v>30.1</v>
      </c>
      <c r="Q7569" s="31" t="str">
        <f t="shared" si="2128"/>
        <v>-</v>
      </c>
      <c r="R7569" s="31">
        <f t="shared" si="2129"/>
        <v>30.1</v>
      </c>
      <c r="U7569" s="133">
        <v>43781</v>
      </c>
      <c r="V7569" s="9">
        <f t="shared" si="2130"/>
        <v>11</v>
      </c>
      <c r="W7569" s="9">
        <f t="shared" si="2131"/>
        <v>12</v>
      </c>
      <c r="X7569" s="9">
        <f t="shared" si="2132"/>
        <v>0</v>
      </c>
      <c r="Y7569" s="31" t="str">
        <f t="shared" si="2133"/>
        <v/>
      </c>
      <c r="Z7569" s="134">
        <v>22.83</v>
      </c>
      <c r="AA7569" s="31" t="str">
        <f t="shared" si="2134"/>
        <v>-</v>
      </c>
      <c r="AB7569" s="31">
        <f t="shared" si="2135"/>
        <v>22.83</v>
      </c>
    </row>
    <row r="7570" spans="1:28" x14ac:dyDescent="0.3">
      <c r="A7570" s="133">
        <v>43051.041666666664</v>
      </c>
      <c r="B7570" s="152">
        <f t="shared" si="2136"/>
        <v>11</v>
      </c>
      <c r="C7570" s="152">
        <f t="shared" si="2137"/>
        <v>12</v>
      </c>
      <c r="D7570" s="152">
        <f t="shared" si="2138"/>
        <v>1</v>
      </c>
      <c r="E7570" s="38" t="str">
        <f t="shared" si="2139"/>
        <v>W</v>
      </c>
      <c r="F7570" s="134">
        <v>29.26</v>
      </c>
      <c r="G7570" s="38" t="str">
        <f t="shared" si="2140"/>
        <v>-</v>
      </c>
      <c r="H7570" s="38">
        <f t="shared" si="2141"/>
        <v>29.26</v>
      </c>
      <c r="K7570" s="133">
        <v>43416.041666666664</v>
      </c>
      <c r="L7570" s="9">
        <f t="shared" si="2124"/>
        <v>11</v>
      </c>
      <c r="M7570" s="9">
        <f t="shared" si="2125"/>
        <v>12</v>
      </c>
      <c r="N7570" s="9">
        <f t="shared" si="2126"/>
        <v>1</v>
      </c>
      <c r="O7570" s="31" t="str">
        <f t="shared" si="2127"/>
        <v/>
      </c>
      <c r="P7570" s="134">
        <v>29.64</v>
      </c>
      <c r="Q7570" s="31" t="str">
        <f t="shared" si="2128"/>
        <v>-</v>
      </c>
      <c r="R7570" s="31">
        <f t="shared" si="2129"/>
        <v>29.64</v>
      </c>
      <c r="U7570" s="133">
        <v>43781.041666666664</v>
      </c>
      <c r="V7570" s="9">
        <f t="shared" si="2130"/>
        <v>11</v>
      </c>
      <c r="W7570" s="9">
        <f t="shared" si="2131"/>
        <v>12</v>
      </c>
      <c r="X7570" s="9">
        <f t="shared" si="2132"/>
        <v>1</v>
      </c>
      <c r="Y7570" s="31" t="str">
        <f t="shared" si="2133"/>
        <v/>
      </c>
      <c r="Z7570" s="134">
        <v>22.96</v>
      </c>
      <c r="AA7570" s="31" t="str">
        <f t="shared" si="2134"/>
        <v>-</v>
      </c>
      <c r="AB7570" s="31">
        <f t="shared" si="2135"/>
        <v>22.96</v>
      </c>
    </row>
    <row r="7571" spans="1:28" x14ac:dyDescent="0.3">
      <c r="A7571" s="133">
        <v>43051.083333333336</v>
      </c>
      <c r="B7571" s="152">
        <f t="shared" si="2136"/>
        <v>11</v>
      </c>
      <c r="C7571" s="152">
        <f t="shared" si="2137"/>
        <v>12</v>
      </c>
      <c r="D7571" s="152">
        <f t="shared" si="2138"/>
        <v>2</v>
      </c>
      <c r="E7571" s="38" t="str">
        <f t="shared" si="2139"/>
        <v>W</v>
      </c>
      <c r="F7571" s="134">
        <v>28.43</v>
      </c>
      <c r="G7571" s="38" t="str">
        <f t="shared" si="2140"/>
        <v>-</v>
      </c>
      <c r="H7571" s="38">
        <f t="shared" si="2141"/>
        <v>28.43</v>
      </c>
      <c r="K7571" s="133">
        <v>43416.083333333336</v>
      </c>
      <c r="L7571" s="9">
        <f t="shared" si="2124"/>
        <v>11</v>
      </c>
      <c r="M7571" s="9">
        <f t="shared" si="2125"/>
        <v>12</v>
      </c>
      <c r="N7571" s="9">
        <f t="shared" si="2126"/>
        <v>2</v>
      </c>
      <c r="O7571" s="31" t="str">
        <f t="shared" si="2127"/>
        <v/>
      </c>
      <c r="P7571" s="134">
        <v>29.15</v>
      </c>
      <c r="Q7571" s="31" t="str">
        <f t="shared" si="2128"/>
        <v>-</v>
      </c>
      <c r="R7571" s="31">
        <f t="shared" si="2129"/>
        <v>29.15</v>
      </c>
      <c r="U7571" s="133">
        <v>43781.083333333336</v>
      </c>
      <c r="V7571" s="9">
        <f t="shared" si="2130"/>
        <v>11</v>
      </c>
      <c r="W7571" s="9">
        <f t="shared" si="2131"/>
        <v>12</v>
      </c>
      <c r="X7571" s="9">
        <f t="shared" si="2132"/>
        <v>2</v>
      </c>
      <c r="Y7571" s="31" t="str">
        <f t="shared" si="2133"/>
        <v/>
      </c>
      <c r="Z7571" s="134">
        <v>22.75</v>
      </c>
      <c r="AA7571" s="31" t="str">
        <f t="shared" si="2134"/>
        <v>-</v>
      </c>
      <c r="AB7571" s="31">
        <f t="shared" si="2135"/>
        <v>22.75</v>
      </c>
    </row>
    <row r="7572" spans="1:28" x14ac:dyDescent="0.3">
      <c r="A7572" s="133">
        <v>43051.125</v>
      </c>
      <c r="B7572" s="152">
        <f t="shared" si="2136"/>
        <v>11</v>
      </c>
      <c r="C7572" s="152">
        <f t="shared" si="2137"/>
        <v>12</v>
      </c>
      <c r="D7572" s="152">
        <f t="shared" si="2138"/>
        <v>3</v>
      </c>
      <c r="E7572" s="38" t="str">
        <f t="shared" si="2139"/>
        <v>W</v>
      </c>
      <c r="F7572" s="134">
        <v>28.01</v>
      </c>
      <c r="G7572" s="38" t="str">
        <f t="shared" si="2140"/>
        <v>-</v>
      </c>
      <c r="H7572" s="38">
        <f t="shared" si="2141"/>
        <v>28.01</v>
      </c>
      <c r="K7572" s="133">
        <v>43416.125</v>
      </c>
      <c r="L7572" s="9">
        <f t="shared" si="2124"/>
        <v>11</v>
      </c>
      <c r="M7572" s="9">
        <f t="shared" si="2125"/>
        <v>12</v>
      </c>
      <c r="N7572" s="9">
        <f t="shared" si="2126"/>
        <v>3</v>
      </c>
      <c r="O7572" s="31" t="str">
        <f t="shared" si="2127"/>
        <v/>
      </c>
      <c r="P7572" s="134">
        <v>29.72</v>
      </c>
      <c r="Q7572" s="31" t="str">
        <f t="shared" si="2128"/>
        <v>-</v>
      </c>
      <c r="R7572" s="31">
        <f t="shared" si="2129"/>
        <v>29.72</v>
      </c>
      <c r="U7572" s="133">
        <v>43781.125</v>
      </c>
      <c r="V7572" s="9">
        <f t="shared" si="2130"/>
        <v>11</v>
      </c>
      <c r="W7572" s="9">
        <f t="shared" si="2131"/>
        <v>12</v>
      </c>
      <c r="X7572" s="9">
        <f t="shared" si="2132"/>
        <v>3</v>
      </c>
      <c r="Y7572" s="31" t="str">
        <f t="shared" si="2133"/>
        <v/>
      </c>
      <c r="Z7572" s="134">
        <v>23.24</v>
      </c>
      <c r="AA7572" s="31" t="str">
        <f t="shared" si="2134"/>
        <v>-</v>
      </c>
      <c r="AB7572" s="31">
        <f t="shared" si="2135"/>
        <v>23.24</v>
      </c>
    </row>
    <row r="7573" spans="1:28" x14ac:dyDescent="0.3">
      <c r="A7573" s="133">
        <v>43051.166666666664</v>
      </c>
      <c r="B7573" s="152">
        <f t="shared" si="2136"/>
        <v>11</v>
      </c>
      <c r="C7573" s="152">
        <f t="shared" si="2137"/>
        <v>12</v>
      </c>
      <c r="D7573" s="152">
        <f t="shared" si="2138"/>
        <v>4</v>
      </c>
      <c r="E7573" s="38" t="str">
        <f t="shared" si="2139"/>
        <v>W</v>
      </c>
      <c r="F7573" s="134">
        <v>28.44</v>
      </c>
      <c r="G7573" s="38" t="str">
        <f t="shared" si="2140"/>
        <v>-</v>
      </c>
      <c r="H7573" s="38">
        <f t="shared" si="2141"/>
        <v>28.44</v>
      </c>
      <c r="K7573" s="133">
        <v>43416.166666666664</v>
      </c>
      <c r="L7573" s="9">
        <f t="shared" si="2124"/>
        <v>11</v>
      </c>
      <c r="M7573" s="9">
        <f t="shared" si="2125"/>
        <v>12</v>
      </c>
      <c r="N7573" s="9">
        <f t="shared" si="2126"/>
        <v>4</v>
      </c>
      <c r="O7573" s="31" t="str">
        <f t="shared" si="2127"/>
        <v/>
      </c>
      <c r="P7573" s="134">
        <v>30.49</v>
      </c>
      <c r="Q7573" s="31" t="str">
        <f t="shared" si="2128"/>
        <v>-</v>
      </c>
      <c r="R7573" s="31">
        <f t="shared" si="2129"/>
        <v>30.49</v>
      </c>
      <c r="U7573" s="133">
        <v>43781.166666666664</v>
      </c>
      <c r="V7573" s="9">
        <f t="shared" si="2130"/>
        <v>11</v>
      </c>
      <c r="W7573" s="9">
        <f t="shared" si="2131"/>
        <v>12</v>
      </c>
      <c r="X7573" s="9">
        <f t="shared" si="2132"/>
        <v>4</v>
      </c>
      <c r="Y7573" s="31" t="str">
        <f t="shared" si="2133"/>
        <v/>
      </c>
      <c r="Z7573" s="134">
        <v>24.36</v>
      </c>
      <c r="AA7573" s="31" t="str">
        <f t="shared" si="2134"/>
        <v>-</v>
      </c>
      <c r="AB7573" s="31">
        <f t="shared" si="2135"/>
        <v>24.36</v>
      </c>
    </row>
    <row r="7574" spans="1:28" x14ac:dyDescent="0.3">
      <c r="A7574" s="133">
        <v>43051.208333333336</v>
      </c>
      <c r="B7574" s="152">
        <f t="shared" si="2136"/>
        <v>11</v>
      </c>
      <c r="C7574" s="152">
        <f t="shared" si="2137"/>
        <v>12</v>
      </c>
      <c r="D7574" s="152">
        <f t="shared" si="2138"/>
        <v>5</v>
      </c>
      <c r="E7574" s="38" t="str">
        <f t="shared" si="2139"/>
        <v>W</v>
      </c>
      <c r="F7574" s="134">
        <v>30.05</v>
      </c>
      <c r="G7574" s="38" t="str">
        <f t="shared" si="2140"/>
        <v>-</v>
      </c>
      <c r="H7574" s="38">
        <f t="shared" si="2141"/>
        <v>30.05</v>
      </c>
      <c r="K7574" s="133">
        <v>43416.208333333336</v>
      </c>
      <c r="L7574" s="9">
        <f t="shared" si="2124"/>
        <v>11</v>
      </c>
      <c r="M7574" s="9">
        <f t="shared" si="2125"/>
        <v>12</v>
      </c>
      <c r="N7574" s="9">
        <f t="shared" si="2126"/>
        <v>5</v>
      </c>
      <c r="O7574" s="31" t="str">
        <f t="shared" si="2127"/>
        <v/>
      </c>
      <c r="P7574" s="134">
        <v>33.200000000000003</v>
      </c>
      <c r="Q7574" s="31" t="str">
        <f t="shared" si="2128"/>
        <v>-</v>
      </c>
      <c r="R7574" s="31">
        <f t="shared" si="2129"/>
        <v>33.200000000000003</v>
      </c>
      <c r="U7574" s="133">
        <v>43781.208333333336</v>
      </c>
      <c r="V7574" s="9">
        <f t="shared" si="2130"/>
        <v>11</v>
      </c>
      <c r="W7574" s="9">
        <f t="shared" si="2131"/>
        <v>12</v>
      </c>
      <c r="X7574" s="9">
        <f t="shared" si="2132"/>
        <v>5</v>
      </c>
      <c r="Y7574" s="31" t="str">
        <f t="shared" si="2133"/>
        <v/>
      </c>
      <c r="Z7574" s="134">
        <v>27.86</v>
      </c>
      <c r="AA7574" s="31" t="str">
        <f t="shared" si="2134"/>
        <v>-</v>
      </c>
      <c r="AB7574" s="31">
        <f t="shared" si="2135"/>
        <v>27.86</v>
      </c>
    </row>
    <row r="7575" spans="1:28" x14ac:dyDescent="0.3">
      <c r="A7575" s="133">
        <v>43051.25</v>
      </c>
      <c r="B7575" s="152">
        <f t="shared" si="2136"/>
        <v>11</v>
      </c>
      <c r="C7575" s="152">
        <f t="shared" si="2137"/>
        <v>12</v>
      </c>
      <c r="D7575" s="152">
        <f t="shared" si="2138"/>
        <v>6</v>
      </c>
      <c r="E7575" s="38" t="str">
        <f t="shared" si="2139"/>
        <v>W</v>
      </c>
      <c r="F7575" s="134">
        <v>31.48</v>
      </c>
      <c r="G7575" s="38" t="str">
        <f t="shared" si="2140"/>
        <v>-</v>
      </c>
      <c r="H7575" s="38">
        <f t="shared" si="2141"/>
        <v>31.48</v>
      </c>
      <c r="K7575" s="133">
        <v>43416.25</v>
      </c>
      <c r="L7575" s="9">
        <f t="shared" si="2124"/>
        <v>11</v>
      </c>
      <c r="M7575" s="9">
        <f t="shared" si="2125"/>
        <v>12</v>
      </c>
      <c r="N7575" s="9">
        <f t="shared" si="2126"/>
        <v>6</v>
      </c>
      <c r="O7575" s="31" t="str">
        <f t="shared" si="2127"/>
        <v/>
      </c>
      <c r="P7575" s="134">
        <v>45.36</v>
      </c>
      <c r="Q7575" s="31" t="str">
        <f t="shared" si="2128"/>
        <v>-</v>
      </c>
      <c r="R7575" s="31">
        <f t="shared" si="2129"/>
        <v>45.36</v>
      </c>
      <c r="U7575" s="133">
        <v>43781.25</v>
      </c>
      <c r="V7575" s="9">
        <f t="shared" si="2130"/>
        <v>11</v>
      </c>
      <c r="W7575" s="9">
        <f t="shared" si="2131"/>
        <v>12</v>
      </c>
      <c r="X7575" s="9">
        <f t="shared" si="2132"/>
        <v>6</v>
      </c>
      <c r="Y7575" s="31" t="str">
        <f t="shared" si="2133"/>
        <v/>
      </c>
      <c r="Z7575" s="134">
        <v>35.700000000000003</v>
      </c>
      <c r="AA7575" s="31" t="str">
        <f t="shared" si="2134"/>
        <v>-</v>
      </c>
      <c r="AB7575" s="31">
        <f t="shared" si="2135"/>
        <v>35.700000000000003</v>
      </c>
    </row>
    <row r="7576" spans="1:28" x14ac:dyDescent="0.3">
      <c r="A7576" s="133">
        <v>43051.291666666664</v>
      </c>
      <c r="B7576" s="152">
        <f t="shared" si="2136"/>
        <v>11</v>
      </c>
      <c r="C7576" s="152">
        <f t="shared" si="2137"/>
        <v>12</v>
      </c>
      <c r="D7576" s="152">
        <f t="shared" si="2138"/>
        <v>7</v>
      </c>
      <c r="E7576" s="38" t="str">
        <f t="shared" si="2139"/>
        <v>W</v>
      </c>
      <c r="F7576" s="134">
        <v>31.42</v>
      </c>
      <c r="G7576" s="38" t="str">
        <f t="shared" si="2140"/>
        <v>-</v>
      </c>
      <c r="H7576" s="38">
        <f t="shared" si="2141"/>
        <v>31.42</v>
      </c>
      <c r="K7576" s="133">
        <v>43416.291666666664</v>
      </c>
      <c r="L7576" s="9">
        <f t="shared" si="2124"/>
        <v>11</v>
      </c>
      <c r="M7576" s="9">
        <f t="shared" si="2125"/>
        <v>12</v>
      </c>
      <c r="N7576" s="9">
        <f t="shared" si="2126"/>
        <v>7</v>
      </c>
      <c r="O7576" s="31" t="str">
        <f t="shared" si="2127"/>
        <v/>
      </c>
      <c r="P7576" s="134">
        <v>51.63</v>
      </c>
      <c r="Q7576" s="31" t="str">
        <f t="shared" si="2128"/>
        <v>-</v>
      </c>
      <c r="R7576" s="31">
        <f t="shared" si="2129"/>
        <v>51.63</v>
      </c>
      <c r="U7576" s="133">
        <v>43781.291666666664</v>
      </c>
      <c r="V7576" s="9">
        <f t="shared" si="2130"/>
        <v>11</v>
      </c>
      <c r="W7576" s="9">
        <f t="shared" si="2131"/>
        <v>12</v>
      </c>
      <c r="X7576" s="9">
        <f t="shared" si="2132"/>
        <v>7</v>
      </c>
      <c r="Y7576" s="31" t="str">
        <f t="shared" si="2133"/>
        <v/>
      </c>
      <c r="Z7576" s="134">
        <v>40.19</v>
      </c>
      <c r="AA7576" s="31" t="str">
        <f t="shared" si="2134"/>
        <v>-</v>
      </c>
      <c r="AB7576" s="31">
        <f t="shared" si="2135"/>
        <v>40.19</v>
      </c>
    </row>
    <row r="7577" spans="1:28" x14ac:dyDescent="0.3">
      <c r="A7577" s="133">
        <v>43051.333333333336</v>
      </c>
      <c r="B7577" s="152">
        <f t="shared" si="2136"/>
        <v>11</v>
      </c>
      <c r="C7577" s="152">
        <f t="shared" si="2137"/>
        <v>12</v>
      </c>
      <c r="D7577" s="152">
        <f t="shared" si="2138"/>
        <v>8</v>
      </c>
      <c r="E7577" s="38" t="str">
        <f t="shared" si="2139"/>
        <v>W</v>
      </c>
      <c r="F7577" s="134">
        <v>32.840000000000003</v>
      </c>
      <c r="G7577" s="38" t="str">
        <f t="shared" si="2140"/>
        <v>-</v>
      </c>
      <c r="H7577" s="38">
        <f t="shared" si="2141"/>
        <v>32.840000000000003</v>
      </c>
      <c r="K7577" s="133">
        <v>43416.333333333336</v>
      </c>
      <c r="L7577" s="9">
        <f t="shared" si="2124"/>
        <v>11</v>
      </c>
      <c r="M7577" s="9">
        <f t="shared" si="2125"/>
        <v>12</v>
      </c>
      <c r="N7577" s="9">
        <f t="shared" si="2126"/>
        <v>8</v>
      </c>
      <c r="O7577" s="31" t="str">
        <f t="shared" si="2127"/>
        <v/>
      </c>
      <c r="P7577" s="134">
        <v>49.74</v>
      </c>
      <c r="Q7577" s="31">
        <f t="shared" si="2128"/>
        <v>49.74</v>
      </c>
      <c r="R7577" s="31" t="str">
        <f t="shared" si="2129"/>
        <v>-</v>
      </c>
      <c r="U7577" s="133">
        <v>43781.333333333336</v>
      </c>
      <c r="V7577" s="9">
        <f t="shared" si="2130"/>
        <v>11</v>
      </c>
      <c r="W7577" s="9">
        <f t="shared" si="2131"/>
        <v>12</v>
      </c>
      <c r="X7577" s="9">
        <f t="shared" si="2132"/>
        <v>8</v>
      </c>
      <c r="Y7577" s="31" t="str">
        <f t="shared" si="2133"/>
        <v/>
      </c>
      <c r="Z7577" s="134">
        <v>36.94</v>
      </c>
      <c r="AA7577" s="31">
        <f t="shared" si="2134"/>
        <v>36.94</v>
      </c>
      <c r="AB7577" s="31" t="str">
        <f t="shared" si="2135"/>
        <v>-</v>
      </c>
    </row>
    <row r="7578" spans="1:28" x14ac:dyDescent="0.3">
      <c r="A7578" s="133">
        <v>43051.375</v>
      </c>
      <c r="B7578" s="152">
        <f t="shared" si="2136"/>
        <v>11</v>
      </c>
      <c r="C7578" s="152">
        <f t="shared" si="2137"/>
        <v>12</v>
      </c>
      <c r="D7578" s="152">
        <f t="shared" si="2138"/>
        <v>9</v>
      </c>
      <c r="E7578" s="38" t="str">
        <f t="shared" si="2139"/>
        <v>W</v>
      </c>
      <c r="F7578" s="134">
        <v>34.67</v>
      </c>
      <c r="G7578" s="38" t="str">
        <f t="shared" si="2140"/>
        <v>-</v>
      </c>
      <c r="H7578" s="38">
        <f t="shared" si="2141"/>
        <v>34.67</v>
      </c>
      <c r="K7578" s="133">
        <v>43416.375</v>
      </c>
      <c r="L7578" s="9">
        <f t="shared" si="2124"/>
        <v>11</v>
      </c>
      <c r="M7578" s="9">
        <f t="shared" si="2125"/>
        <v>12</v>
      </c>
      <c r="N7578" s="9">
        <f t="shared" si="2126"/>
        <v>9</v>
      </c>
      <c r="O7578" s="31" t="str">
        <f t="shared" si="2127"/>
        <v/>
      </c>
      <c r="P7578" s="134">
        <v>47.93</v>
      </c>
      <c r="Q7578" s="31">
        <f t="shared" si="2128"/>
        <v>47.93</v>
      </c>
      <c r="R7578" s="31" t="str">
        <f t="shared" si="2129"/>
        <v>-</v>
      </c>
      <c r="U7578" s="133">
        <v>43781.375</v>
      </c>
      <c r="V7578" s="9">
        <f t="shared" si="2130"/>
        <v>11</v>
      </c>
      <c r="W7578" s="9">
        <f t="shared" si="2131"/>
        <v>12</v>
      </c>
      <c r="X7578" s="9">
        <f t="shared" si="2132"/>
        <v>9</v>
      </c>
      <c r="Y7578" s="31" t="str">
        <f t="shared" si="2133"/>
        <v/>
      </c>
      <c r="Z7578" s="134">
        <v>37.69</v>
      </c>
      <c r="AA7578" s="31">
        <f t="shared" si="2134"/>
        <v>37.69</v>
      </c>
      <c r="AB7578" s="31" t="str">
        <f t="shared" si="2135"/>
        <v>-</v>
      </c>
    </row>
    <row r="7579" spans="1:28" x14ac:dyDescent="0.3">
      <c r="A7579" s="133">
        <v>43051.416666666664</v>
      </c>
      <c r="B7579" s="152">
        <f t="shared" si="2136"/>
        <v>11</v>
      </c>
      <c r="C7579" s="152">
        <f t="shared" si="2137"/>
        <v>12</v>
      </c>
      <c r="D7579" s="152">
        <f t="shared" si="2138"/>
        <v>10</v>
      </c>
      <c r="E7579" s="38" t="str">
        <f t="shared" si="2139"/>
        <v>W</v>
      </c>
      <c r="F7579" s="134">
        <v>32.85</v>
      </c>
      <c r="G7579" s="38" t="str">
        <f t="shared" si="2140"/>
        <v>-</v>
      </c>
      <c r="H7579" s="38">
        <f t="shared" si="2141"/>
        <v>32.85</v>
      </c>
      <c r="K7579" s="133">
        <v>43416.416666666664</v>
      </c>
      <c r="L7579" s="9">
        <f t="shared" si="2124"/>
        <v>11</v>
      </c>
      <c r="M7579" s="9">
        <f t="shared" si="2125"/>
        <v>12</v>
      </c>
      <c r="N7579" s="9">
        <f t="shared" si="2126"/>
        <v>10</v>
      </c>
      <c r="O7579" s="31" t="str">
        <f t="shared" si="2127"/>
        <v/>
      </c>
      <c r="P7579" s="134">
        <v>47.98</v>
      </c>
      <c r="Q7579" s="31">
        <f t="shared" si="2128"/>
        <v>47.98</v>
      </c>
      <c r="R7579" s="31" t="str">
        <f t="shared" si="2129"/>
        <v>-</v>
      </c>
      <c r="U7579" s="133">
        <v>43781.416666666664</v>
      </c>
      <c r="V7579" s="9">
        <f t="shared" si="2130"/>
        <v>11</v>
      </c>
      <c r="W7579" s="9">
        <f t="shared" si="2131"/>
        <v>12</v>
      </c>
      <c r="X7579" s="9">
        <f t="shared" si="2132"/>
        <v>10</v>
      </c>
      <c r="Y7579" s="31" t="str">
        <f t="shared" si="2133"/>
        <v/>
      </c>
      <c r="Z7579" s="134">
        <v>40.380000000000003</v>
      </c>
      <c r="AA7579" s="31">
        <f t="shared" si="2134"/>
        <v>40.380000000000003</v>
      </c>
      <c r="AB7579" s="31" t="str">
        <f t="shared" si="2135"/>
        <v>-</v>
      </c>
    </row>
    <row r="7580" spans="1:28" x14ac:dyDescent="0.3">
      <c r="A7580" s="133">
        <v>43051.458333333336</v>
      </c>
      <c r="B7580" s="152">
        <f t="shared" si="2136"/>
        <v>11</v>
      </c>
      <c r="C7580" s="152">
        <f t="shared" si="2137"/>
        <v>12</v>
      </c>
      <c r="D7580" s="152">
        <f t="shared" si="2138"/>
        <v>11</v>
      </c>
      <c r="E7580" s="38" t="str">
        <f t="shared" si="2139"/>
        <v>W</v>
      </c>
      <c r="F7580" s="134">
        <v>31.24</v>
      </c>
      <c r="G7580" s="38" t="str">
        <f t="shared" si="2140"/>
        <v>-</v>
      </c>
      <c r="H7580" s="38">
        <f t="shared" si="2141"/>
        <v>31.24</v>
      </c>
      <c r="K7580" s="133">
        <v>43416.458333333336</v>
      </c>
      <c r="L7580" s="9">
        <f t="shared" si="2124"/>
        <v>11</v>
      </c>
      <c r="M7580" s="9">
        <f t="shared" si="2125"/>
        <v>12</v>
      </c>
      <c r="N7580" s="9">
        <f t="shared" si="2126"/>
        <v>11</v>
      </c>
      <c r="O7580" s="31" t="str">
        <f t="shared" si="2127"/>
        <v/>
      </c>
      <c r="P7580" s="134">
        <v>44.62</v>
      </c>
      <c r="Q7580" s="31">
        <f t="shared" si="2128"/>
        <v>44.62</v>
      </c>
      <c r="R7580" s="31" t="str">
        <f t="shared" si="2129"/>
        <v>-</v>
      </c>
      <c r="U7580" s="133">
        <v>43781.458333333336</v>
      </c>
      <c r="V7580" s="9">
        <f t="shared" si="2130"/>
        <v>11</v>
      </c>
      <c r="W7580" s="9">
        <f t="shared" si="2131"/>
        <v>12</v>
      </c>
      <c r="X7580" s="9">
        <f t="shared" si="2132"/>
        <v>11</v>
      </c>
      <c r="Y7580" s="31" t="str">
        <f t="shared" si="2133"/>
        <v/>
      </c>
      <c r="Z7580" s="134">
        <v>38.79</v>
      </c>
      <c r="AA7580" s="31">
        <f t="shared" si="2134"/>
        <v>38.79</v>
      </c>
      <c r="AB7580" s="31" t="str">
        <f t="shared" si="2135"/>
        <v>-</v>
      </c>
    </row>
    <row r="7581" spans="1:28" x14ac:dyDescent="0.3">
      <c r="A7581" s="133">
        <v>43051.5</v>
      </c>
      <c r="B7581" s="152">
        <f t="shared" si="2136"/>
        <v>11</v>
      </c>
      <c r="C7581" s="152">
        <f t="shared" si="2137"/>
        <v>12</v>
      </c>
      <c r="D7581" s="152">
        <f t="shared" si="2138"/>
        <v>12</v>
      </c>
      <c r="E7581" s="38" t="str">
        <f t="shared" si="2139"/>
        <v>W</v>
      </c>
      <c r="F7581" s="134">
        <v>30.71</v>
      </c>
      <c r="G7581" s="38" t="str">
        <f t="shared" si="2140"/>
        <v>-</v>
      </c>
      <c r="H7581" s="38">
        <f t="shared" si="2141"/>
        <v>30.71</v>
      </c>
      <c r="K7581" s="133">
        <v>43416.5</v>
      </c>
      <c r="L7581" s="9">
        <f t="shared" si="2124"/>
        <v>11</v>
      </c>
      <c r="M7581" s="9">
        <f t="shared" si="2125"/>
        <v>12</v>
      </c>
      <c r="N7581" s="9">
        <f t="shared" si="2126"/>
        <v>12</v>
      </c>
      <c r="O7581" s="31" t="str">
        <f t="shared" si="2127"/>
        <v/>
      </c>
      <c r="P7581" s="134">
        <v>42.36</v>
      </c>
      <c r="Q7581" s="31">
        <f t="shared" si="2128"/>
        <v>42.36</v>
      </c>
      <c r="R7581" s="31" t="str">
        <f t="shared" si="2129"/>
        <v>-</v>
      </c>
      <c r="U7581" s="133">
        <v>43781.5</v>
      </c>
      <c r="V7581" s="9">
        <f t="shared" si="2130"/>
        <v>11</v>
      </c>
      <c r="W7581" s="9">
        <f t="shared" si="2131"/>
        <v>12</v>
      </c>
      <c r="X7581" s="9">
        <f t="shared" si="2132"/>
        <v>12</v>
      </c>
      <c r="Y7581" s="31" t="str">
        <f t="shared" si="2133"/>
        <v/>
      </c>
      <c r="Z7581" s="134">
        <v>38.56</v>
      </c>
      <c r="AA7581" s="31">
        <f t="shared" si="2134"/>
        <v>38.56</v>
      </c>
      <c r="AB7581" s="31" t="str">
        <f t="shared" si="2135"/>
        <v>-</v>
      </c>
    </row>
    <row r="7582" spans="1:28" x14ac:dyDescent="0.3">
      <c r="A7582" s="133">
        <v>43051.541666666664</v>
      </c>
      <c r="B7582" s="152">
        <f t="shared" si="2136"/>
        <v>11</v>
      </c>
      <c r="C7582" s="152">
        <f t="shared" si="2137"/>
        <v>12</v>
      </c>
      <c r="D7582" s="152">
        <f t="shared" si="2138"/>
        <v>13</v>
      </c>
      <c r="E7582" s="38" t="str">
        <f t="shared" si="2139"/>
        <v>W</v>
      </c>
      <c r="F7582" s="134">
        <v>29.57</v>
      </c>
      <c r="G7582" s="38" t="str">
        <f t="shared" si="2140"/>
        <v>-</v>
      </c>
      <c r="H7582" s="38">
        <f t="shared" si="2141"/>
        <v>29.57</v>
      </c>
      <c r="K7582" s="133">
        <v>43416.541666666664</v>
      </c>
      <c r="L7582" s="9">
        <f t="shared" si="2124"/>
        <v>11</v>
      </c>
      <c r="M7582" s="9">
        <f t="shared" si="2125"/>
        <v>12</v>
      </c>
      <c r="N7582" s="9">
        <f t="shared" si="2126"/>
        <v>13</v>
      </c>
      <c r="O7582" s="31" t="str">
        <f t="shared" si="2127"/>
        <v/>
      </c>
      <c r="P7582" s="134">
        <v>41.34</v>
      </c>
      <c r="Q7582" s="31">
        <f t="shared" si="2128"/>
        <v>41.34</v>
      </c>
      <c r="R7582" s="31" t="str">
        <f t="shared" si="2129"/>
        <v>-</v>
      </c>
      <c r="U7582" s="133">
        <v>43781.541666666664</v>
      </c>
      <c r="V7582" s="9">
        <f t="shared" si="2130"/>
        <v>11</v>
      </c>
      <c r="W7582" s="9">
        <f t="shared" si="2131"/>
        <v>12</v>
      </c>
      <c r="X7582" s="9">
        <f t="shared" si="2132"/>
        <v>13</v>
      </c>
      <c r="Y7582" s="31" t="str">
        <f t="shared" si="2133"/>
        <v/>
      </c>
      <c r="Z7582" s="134">
        <v>38.75</v>
      </c>
      <c r="AA7582" s="31">
        <f t="shared" si="2134"/>
        <v>38.75</v>
      </c>
      <c r="AB7582" s="31" t="str">
        <f t="shared" si="2135"/>
        <v>-</v>
      </c>
    </row>
    <row r="7583" spans="1:28" x14ac:dyDescent="0.3">
      <c r="A7583" s="133">
        <v>43051.583333333336</v>
      </c>
      <c r="B7583" s="152">
        <f t="shared" si="2136"/>
        <v>11</v>
      </c>
      <c r="C7583" s="152">
        <f t="shared" si="2137"/>
        <v>12</v>
      </c>
      <c r="D7583" s="152">
        <f t="shared" si="2138"/>
        <v>14</v>
      </c>
      <c r="E7583" s="38" t="str">
        <f t="shared" si="2139"/>
        <v>W</v>
      </c>
      <c r="F7583" s="134">
        <v>28.75</v>
      </c>
      <c r="G7583" s="38" t="str">
        <f t="shared" si="2140"/>
        <v>-</v>
      </c>
      <c r="H7583" s="38">
        <f t="shared" si="2141"/>
        <v>28.75</v>
      </c>
      <c r="K7583" s="133">
        <v>43416.583333333336</v>
      </c>
      <c r="L7583" s="9">
        <f t="shared" si="2124"/>
        <v>11</v>
      </c>
      <c r="M7583" s="9">
        <f t="shared" si="2125"/>
        <v>12</v>
      </c>
      <c r="N7583" s="9">
        <f t="shared" si="2126"/>
        <v>14</v>
      </c>
      <c r="O7583" s="31" t="str">
        <f t="shared" si="2127"/>
        <v/>
      </c>
      <c r="P7583" s="134">
        <v>38.979999999999997</v>
      </c>
      <c r="Q7583" s="31">
        <f t="shared" si="2128"/>
        <v>38.979999999999997</v>
      </c>
      <c r="R7583" s="31" t="str">
        <f t="shared" si="2129"/>
        <v>-</v>
      </c>
      <c r="U7583" s="133">
        <v>43781.583333333336</v>
      </c>
      <c r="V7583" s="9">
        <f t="shared" si="2130"/>
        <v>11</v>
      </c>
      <c r="W7583" s="9">
        <f t="shared" si="2131"/>
        <v>12</v>
      </c>
      <c r="X7583" s="9">
        <f t="shared" si="2132"/>
        <v>14</v>
      </c>
      <c r="Y7583" s="31" t="str">
        <f t="shared" si="2133"/>
        <v/>
      </c>
      <c r="Z7583" s="134">
        <v>36.21</v>
      </c>
      <c r="AA7583" s="31">
        <f t="shared" si="2134"/>
        <v>36.21</v>
      </c>
      <c r="AB7583" s="31" t="str">
        <f t="shared" si="2135"/>
        <v>-</v>
      </c>
    </row>
    <row r="7584" spans="1:28" x14ac:dyDescent="0.3">
      <c r="A7584" s="133">
        <v>43051.625</v>
      </c>
      <c r="B7584" s="152">
        <f t="shared" si="2136"/>
        <v>11</v>
      </c>
      <c r="C7584" s="152">
        <f t="shared" si="2137"/>
        <v>12</v>
      </c>
      <c r="D7584" s="152">
        <f t="shared" si="2138"/>
        <v>15</v>
      </c>
      <c r="E7584" s="38" t="str">
        <f t="shared" si="2139"/>
        <v>W</v>
      </c>
      <c r="F7584" s="134">
        <v>28.78</v>
      </c>
      <c r="G7584" s="38" t="str">
        <f t="shared" si="2140"/>
        <v>-</v>
      </c>
      <c r="H7584" s="38">
        <f t="shared" si="2141"/>
        <v>28.78</v>
      </c>
      <c r="K7584" s="133">
        <v>43416.625</v>
      </c>
      <c r="L7584" s="9">
        <f t="shared" si="2124"/>
        <v>11</v>
      </c>
      <c r="M7584" s="9">
        <f t="shared" si="2125"/>
        <v>12</v>
      </c>
      <c r="N7584" s="9">
        <f t="shared" si="2126"/>
        <v>15</v>
      </c>
      <c r="O7584" s="31" t="str">
        <f t="shared" si="2127"/>
        <v/>
      </c>
      <c r="P7584" s="134">
        <v>38.659999999999997</v>
      </c>
      <c r="Q7584" s="31">
        <f t="shared" si="2128"/>
        <v>38.659999999999997</v>
      </c>
      <c r="R7584" s="31" t="str">
        <f t="shared" si="2129"/>
        <v>-</v>
      </c>
      <c r="U7584" s="133">
        <v>43781.625</v>
      </c>
      <c r="V7584" s="9">
        <f t="shared" si="2130"/>
        <v>11</v>
      </c>
      <c r="W7584" s="9">
        <f t="shared" si="2131"/>
        <v>12</v>
      </c>
      <c r="X7584" s="9">
        <f t="shared" si="2132"/>
        <v>15</v>
      </c>
      <c r="Y7584" s="31" t="str">
        <f t="shared" si="2133"/>
        <v/>
      </c>
      <c r="Z7584" s="134">
        <v>38.51</v>
      </c>
      <c r="AA7584" s="31">
        <f t="shared" si="2134"/>
        <v>38.51</v>
      </c>
      <c r="AB7584" s="31" t="str">
        <f t="shared" si="2135"/>
        <v>-</v>
      </c>
    </row>
    <row r="7585" spans="1:28" x14ac:dyDescent="0.3">
      <c r="A7585" s="133">
        <v>43051.666666666664</v>
      </c>
      <c r="B7585" s="152">
        <f t="shared" si="2136"/>
        <v>11</v>
      </c>
      <c r="C7585" s="152">
        <f t="shared" si="2137"/>
        <v>12</v>
      </c>
      <c r="D7585" s="152">
        <f t="shared" si="2138"/>
        <v>16</v>
      </c>
      <c r="E7585" s="38" t="str">
        <f t="shared" si="2139"/>
        <v>W</v>
      </c>
      <c r="F7585" s="134">
        <v>31.51</v>
      </c>
      <c r="G7585" s="38" t="str">
        <f t="shared" si="2140"/>
        <v>-</v>
      </c>
      <c r="H7585" s="38">
        <f t="shared" si="2141"/>
        <v>31.51</v>
      </c>
      <c r="K7585" s="133">
        <v>43416.666666666664</v>
      </c>
      <c r="L7585" s="9">
        <f t="shared" si="2124"/>
        <v>11</v>
      </c>
      <c r="M7585" s="9">
        <f t="shared" si="2125"/>
        <v>12</v>
      </c>
      <c r="N7585" s="9">
        <f t="shared" si="2126"/>
        <v>16</v>
      </c>
      <c r="O7585" s="31" t="str">
        <f t="shared" si="2127"/>
        <v/>
      </c>
      <c r="P7585" s="134">
        <v>43.45</v>
      </c>
      <c r="Q7585" s="31">
        <f t="shared" si="2128"/>
        <v>43.45</v>
      </c>
      <c r="R7585" s="31" t="str">
        <f t="shared" si="2129"/>
        <v>-</v>
      </c>
      <c r="U7585" s="133">
        <v>43781.666666666664</v>
      </c>
      <c r="V7585" s="9">
        <f t="shared" si="2130"/>
        <v>11</v>
      </c>
      <c r="W7585" s="9">
        <f t="shared" si="2131"/>
        <v>12</v>
      </c>
      <c r="X7585" s="9">
        <f t="shared" si="2132"/>
        <v>16</v>
      </c>
      <c r="Y7585" s="31" t="str">
        <f t="shared" si="2133"/>
        <v/>
      </c>
      <c r="Z7585" s="134">
        <v>41.46</v>
      </c>
      <c r="AA7585" s="31">
        <f t="shared" si="2134"/>
        <v>41.46</v>
      </c>
      <c r="AB7585" s="31" t="str">
        <f t="shared" si="2135"/>
        <v>-</v>
      </c>
    </row>
    <row r="7586" spans="1:28" x14ac:dyDescent="0.3">
      <c r="A7586" s="133">
        <v>43051.708333333336</v>
      </c>
      <c r="B7586" s="152">
        <f t="shared" si="2136"/>
        <v>11</v>
      </c>
      <c r="C7586" s="152">
        <f t="shared" si="2137"/>
        <v>12</v>
      </c>
      <c r="D7586" s="152">
        <f t="shared" si="2138"/>
        <v>17</v>
      </c>
      <c r="E7586" s="38" t="str">
        <f t="shared" si="2139"/>
        <v>W</v>
      </c>
      <c r="F7586" s="134">
        <v>46.09</v>
      </c>
      <c r="G7586" s="38" t="str">
        <f t="shared" si="2140"/>
        <v>-</v>
      </c>
      <c r="H7586" s="38">
        <f t="shared" si="2141"/>
        <v>46.09</v>
      </c>
      <c r="K7586" s="133">
        <v>43416.708333333336</v>
      </c>
      <c r="L7586" s="9">
        <f t="shared" si="2124"/>
        <v>11</v>
      </c>
      <c r="M7586" s="9">
        <f t="shared" si="2125"/>
        <v>12</v>
      </c>
      <c r="N7586" s="9">
        <f t="shared" si="2126"/>
        <v>17</v>
      </c>
      <c r="O7586" s="31" t="str">
        <f t="shared" si="2127"/>
        <v/>
      </c>
      <c r="P7586" s="134">
        <v>53.86</v>
      </c>
      <c r="Q7586" s="31" t="str">
        <f t="shared" si="2128"/>
        <v>-</v>
      </c>
      <c r="R7586" s="31">
        <f t="shared" si="2129"/>
        <v>53.86</v>
      </c>
      <c r="U7586" s="133">
        <v>43781.708333333336</v>
      </c>
      <c r="V7586" s="9">
        <f t="shared" si="2130"/>
        <v>11</v>
      </c>
      <c r="W7586" s="9">
        <f t="shared" si="2131"/>
        <v>12</v>
      </c>
      <c r="X7586" s="9">
        <f t="shared" si="2132"/>
        <v>17</v>
      </c>
      <c r="Y7586" s="31" t="str">
        <f t="shared" si="2133"/>
        <v/>
      </c>
      <c r="Z7586" s="134">
        <v>55.32</v>
      </c>
      <c r="AA7586" s="31" t="str">
        <f t="shared" si="2134"/>
        <v>-</v>
      </c>
      <c r="AB7586" s="31">
        <f t="shared" si="2135"/>
        <v>55.32</v>
      </c>
    </row>
    <row r="7587" spans="1:28" x14ac:dyDescent="0.3">
      <c r="A7587" s="133">
        <v>43051.75</v>
      </c>
      <c r="B7587" s="152">
        <f t="shared" si="2136"/>
        <v>11</v>
      </c>
      <c r="C7587" s="152">
        <f t="shared" si="2137"/>
        <v>12</v>
      </c>
      <c r="D7587" s="152">
        <f t="shared" si="2138"/>
        <v>18</v>
      </c>
      <c r="E7587" s="38" t="str">
        <f t="shared" si="2139"/>
        <v>W</v>
      </c>
      <c r="F7587" s="134">
        <v>44.77</v>
      </c>
      <c r="G7587" s="38" t="str">
        <f t="shared" si="2140"/>
        <v>-</v>
      </c>
      <c r="H7587" s="38">
        <f t="shared" si="2141"/>
        <v>44.77</v>
      </c>
      <c r="K7587" s="133">
        <v>43416.75</v>
      </c>
      <c r="L7587" s="9">
        <f t="shared" si="2124"/>
        <v>11</v>
      </c>
      <c r="M7587" s="9">
        <f t="shared" si="2125"/>
        <v>12</v>
      </c>
      <c r="N7587" s="9">
        <f t="shared" si="2126"/>
        <v>18</v>
      </c>
      <c r="O7587" s="31" t="str">
        <f t="shared" si="2127"/>
        <v/>
      </c>
      <c r="P7587" s="134">
        <v>44.65</v>
      </c>
      <c r="Q7587" s="31" t="str">
        <f t="shared" si="2128"/>
        <v>-</v>
      </c>
      <c r="R7587" s="31">
        <f t="shared" si="2129"/>
        <v>44.65</v>
      </c>
      <c r="U7587" s="133">
        <v>43781.75</v>
      </c>
      <c r="V7587" s="9">
        <f t="shared" si="2130"/>
        <v>11</v>
      </c>
      <c r="W7587" s="9">
        <f t="shared" si="2131"/>
        <v>12</v>
      </c>
      <c r="X7587" s="9">
        <f t="shared" si="2132"/>
        <v>18</v>
      </c>
      <c r="Y7587" s="31" t="str">
        <f t="shared" si="2133"/>
        <v/>
      </c>
      <c r="Z7587" s="134">
        <v>60.02</v>
      </c>
      <c r="AA7587" s="31" t="str">
        <f t="shared" si="2134"/>
        <v>-</v>
      </c>
      <c r="AB7587" s="31">
        <f t="shared" si="2135"/>
        <v>60.02</v>
      </c>
    </row>
    <row r="7588" spans="1:28" x14ac:dyDescent="0.3">
      <c r="A7588" s="133">
        <v>43051.791666666664</v>
      </c>
      <c r="B7588" s="152">
        <f t="shared" si="2136"/>
        <v>11</v>
      </c>
      <c r="C7588" s="152">
        <f t="shared" si="2137"/>
        <v>12</v>
      </c>
      <c r="D7588" s="152">
        <f t="shared" si="2138"/>
        <v>19</v>
      </c>
      <c r="E7588" s="38" t="str">
        <f t="shared" si="2139"/>
        <v>W</v>
      </c>
      <c r="F7588" s="134">
        <v>41.44</v>
      </c>
      <c r="G7588" s="38" t="str">
        <f t="shared" si="2140"/>
        <v>-</v>
      </c>
      <c r="H7588" s="38">
        <f t="shared" si="2141"/>
        <v>41.44</v>
      </c>
      <c r="K7588" s="133">
        <v>43416.791666666664</v>
      </c>
      <c r="L7588" s="9">
        <f t="shared" si="2124"/>
        <v>11</v>
      </c>
      <c r="M7588" s="9">
        <f t="shared" si="2125"/>
        <v>12</v>
      </c>
      <c r="N7588" s="9">
        <f t="shared" si="2126"/>
        <v>19</v>
      </c>
      <c r="O7588" s="31" t="str">
        <f t="shared" si="2127"/>
        <v/>
      </c>
      <c r="P7588" s="134">
        <v>43.67</v>
      </c>
      <c r="Q7588" s="31" t="str">
        <f t="shared" si="2128"/>
        <v>-</v>
      </c>
      <c r="R7588" s="31">
        <f t="shared" si="2129"/>
        <v>43.67</v>
      </c>
      <c r="U7588" s="133">
        <v>43781.791666666664</v>
      </c>
      <c r="V7588" s="9">
        <f t="shared" si="2130"/>
        <v>11</v>
      </c>
      <c r="W7588" s="9">
        <f t="shared" si="2131"/>
        <v>12</v>
      </c>
      <c r="X7588" s="9">
        <f t="shared" si="2132"/>
        <v>19</v>
      </c>
      <c r="Y7588" s="31" t="str">
        <f t="shared" si="2133"/>
        <v/>
      </c>
      <c r="Z7588" s="134">
        <v>55.71</v>
      </c>
      <c r="AA7588" s="31" t="str">
        <f t="shared" si="2134"/>
        <v>-</v>
      </c>
      <c r="AB7588" s="31">
        <f t="shared" si="2135"/>
        <v>55.71</v>
      </c>
    </row>
    <row r="7589" spans="1:28" x14ac:dyDescent="0.3">
      <c r="A7589" s="133">
        <v>43051.833333333336</v>
      </c>
      <c r="B7589" s="152">
        <f t="shared" si="2136"/>
        <v>11</v>
      </c>
      <c r="C7589" s="152">
        <f t="shared" si="2137"/>
        <v>12</v>
      </c>
      <c r="D7589" s="152">
        <f t="shared" si="2138"/>
        <v>20</v>
      </c>
      <c r="E7589" s="38" t="str">
        <f t="shared" si="2139"/>
        <v>W</v>
      </c>
      <c r="F7589" s="134">
        <v>37.53</v>
      </c>
      <c r="G7589" s="38" t="str">
        <f t="shared" si="2140"/>
        <v>-</v>
      </c>
      <c r="H7589" s="38">
        <f t="shared" si="2141"/>
        <v>37.53</v>
      </c>
      <c r="K7589" s="133">
        <v>43416.833333333336</v>
      </c>
      <c r="L7589" s="9">
        <f t="shared" si="2124"/>
        <v>11</v>
      </c>
      <c r="M7589" s="9">
        <f t="shared" si="2125"/>
        <v>12</v>
      </c>
      <c r="N7589" s="9">
        <f t="shared" si="2126"/>
        <v>20</v>
      </c>
      <c r="O7589" s="31" t="str">
        <f t="shared" si="2127"/>
        <v/>
      </c>
      <c r="P7589" s="134">
        <v>43.29</v>
      </c>
      <c r="Q7589" s="31" t="str">
        <f t="shared" si="2128"/>
        <v>-</v>
      </c>
      <c r="R7589" s="31">
        <f t="shared" si="2129"/>
        <v>43.29</v>
      </c>
      <c r="U7589" s="133">
        <v>43781.833333333336</v>
      </c>
      <c r="V7589" s="9">
        <f t="shared" si="2130"/>
        <v>11</v>
      </c>
      <c r="W7589" s="9">
        <f t="shared" si="2131"/>
        <v>12</v>
      </c>
      <c r="X7589" s="9">
        <f t="shared" si="2132"/>
        <v>20</v>
      </c>
      <c r="Y7589" s="31" t="str">
        <f t="shared" si="2133"/>
        <v/>
      </c>
      <c r="Z7589" s="134">
        <v>54.83</v>
      </c>
      <c r="AA7589" s="31" t="str">
        <f t="shared" si="2134"/>
        <v>-</v>
      </c>
      <c r="AB7589" s="31">
        <f t="shared" si="2135"/>
        <v>54.83</v>
      </c>
    </row>
    <row r="7590" spans="1:28" x14ac:dyDescent="0.3">
      <c r="A7590" s="133">
        <v>43051.875</v>
      </c>
      <c r="B7590" s="152">
        <f t="shared" si="2136"/>
        <v>11</v>
      </c>
      <c r="C7590" s="152">
        <f t="shared" si="2137"/>
        <v>12</v>
      </c>
      <c r="D7590" s="152">
        <f t="shared" si="2138"/>
        <v>21</v>
      </c>
      <c r="E7590" s="38" t="str">
        <f t="shared" si="2139"/>
        <v>W</v>
      </c>
      <c r="F7590" s="134">
        <v>34.04</v>
      </c>
      <c r="G7590" s="38" t="str">
        <f t="shared" si="2140"/>
        <v>-</v>
      </c>
      <c r="H7590" s="38">
        <f t="shared" si="2141"/>
        <v>34.04</v>
      </c>
      <c r="K7590" s="133">
        <v>43416.875</v>
      </c>
      <c r="L7590" s="9">
        <f t="shared" si="2124"/>
        <v>11</v>
      </c>
      <c r="M7590" s="9">
        <f t="shared" si="2125"/>
        <v>12</v>
      </c>
      <c r="N7590" s="9">
        <f t="shared" si="2126"/>
        <v>21</v>
      </c>
      <c r="O7590" s="31" t="str">
        <f t="shared" si="2127"/>
        <v/>
      </c>
      <c r="P7590" s="134">
        <v>35.21</v>
      </c>
      <c r="Q7590" s="31" t="str">
        <f t="shared" si="2128"/>
        <v>-</v>
      </c>
      <c r="R7590" s="31">
        <f t="shared" si="2129"/>
        <v>35.21</v>
      </c>
      <c r="U7590" s="133">
        <v>43781.875</v>
      </c>
      <c r="V7590" s="9">
        <f t="shared" si="2130"/>
        <v>11</v>
      </c>
      <c r="W7590" s="9">
        <f t="shared" si="2131"/>
        <v>12</v>
      </c>
      <c r="X7590" s="9">
        <f t="shared" si="2132"/>
        <v>21</v>
      </c>
      <c r="Y7590" s="31" t="str">
        <f t="shared" si="2133"/>
        <v/>
      </c>
      <c r="Z7590" s="134">
        <v>48.87</v>
      </c>
      <c r="AA7590" s="31" t="str">
        <f t="shared" si="2134"/>
        <v>-</v>
      </c>
      <c r="AB7590" s="31">
        <f t="shared" si="2135"/>
        <v>48.87</v>
      </c>
    </row>
    <row r="7591" spans="1:28" x14ac:dyDescent="0.3">
      <c r="A7591" s="133">
        <v>43051.916666666664</v>
      </c>
      <c r="B7591" s="152">
        <f t="shared" si="2136"/>
        <v>11</v>
      </c>
      <c r="C7591" s="152">
        <f t="shared" si="2137"/>
        <v>12</v>
      </c>
      <c r="D7591" s="152">
        <f t="shared" si="2138"/>
        <v>22</v>
      </c>
      <c r="E7591" s="38" t="str">
        <f t="shared" si="2139"/>
        <v>W</v>
      </c>
      <c r="F7591" s="134">
        <v>30.8</v>
      </c>
      <c r="G7591" s="38" t="str">
        <f t="shared" si="2140"/>
        <v>-</v>
      </c>
      <c r="H7591" s="38">
        <f t="shared" si="2141"/>
        <v>30.8</v>
      </c>
      <c r="K7591" s="133">
        <v>43416.916666666664</v>
      </c>
      <c r="L7591" s="9">
        <f t="shared" si="2124"/>
        <v>11</v>
      </c>
      <c r="M7591" s="9">
        <f t="shared" si="2125"/>
        <v>12</v>
      </c>
      <c r="N7591" s="9">
        <f t="shared" si="2126"/>
        <v>22</v>
      </c>
      <c r="O7591" s="31" t="str">
        <f t="shared" si="2127"/>
        <v/>
      </c>
      <c r="P7591" s="134">
        <v>31.17</v>
      </c>
      <c r="Q7591" s="31" t="str">
        <f t="shared" si="2128"/>
        <v>-</v>
      </c>
      <c r="R7591" s="31">
        <f t="shared" si="2129"/>
        <v>31.17</v>
      </c>
      <c r="U7591" s="133">
        <v>43781.916666666664</v>
      </c>
      <c r="V7591" s="9">
        <f t="shared" si="2130"/>
        <v>11</v>
      </c>
      <c r="W7591" s="9">
        <f t="shared" si="2131"/>
        <v>12</v>
      </c>
      <c r="X7591" s="9">
        <f t="shared" si="2132"/>
        <v>22</v>
      </c>
      <c r="Y7591" s="31" t="str">
        <f t="shared" si="2133"/>
        <v/>
      </c>
      <c r="Z7591" s="134">
        <v>43.24</v>
      </c>
      <c r="AA7591" s="31" t="str">
        <f t="shared" si="2134"/>
        <v>-</v>
      </c>
      <c r="AB7591" s="31">
        <f t="shared" si="2135"/>
        <v>43.24</v>
      </c>
    </row>
    <row r="7592" spans="1:28" x14ac:dyDescent="0.3">
      <c r="A7592" s="133">
        <v>43051.958333333336</v>
      </c>
      <c r="B7592" s="152">
        <f t="shared" si="2136"/>
        <v>11</v>
      </c>
      <c r="C7592" s="152">
        <f t="shared" si="2137"/>
        <v>12</v>
      </c>
      <c r="D7592" s="152">
        <f t="shared" si="2138"/>
        <v>23</v>
      </c>
      <c r="E7592" s="38" t="str">
        <f t="shared" si="2139"/>
        <v>W</v>
      </c>
      <c r="F7592" s="134">
        <v>26.03</v>
      </c>
      <c r="G7592" s="38" t="str">
        <f t="shared" si="2140"/>
        <v>-</v>
      </c>
      <c r="H7592" s="38">
        <f t="shared" si="2141"/>
        <v>26.03</v>
      </c>
      <c r="K7592" s="133">
        <v>43416.958333333336</v>
      </c>
      <c r="L7592" s="9">
        <f t="shared" si="2124"/>
        <v>11</v>
      </c>
      <c r="M7592" s="9">
        <f t="shared" si="2125"/>
        <v>12</v>
      </c>
      <c r="N7592" s="9">
        <f t="shared" si="2126"/>
        <v>23</v>
      </c>
      <c r="O7592" s="31" t="str">
        <f t="shared" si="2127"/>
        <v/>
      </c>
      <c r="P7592" s="134">
        <v>28.78</v>
      </c>
      <c r="Q7592" s="31" t="str">
        <f t="shared" si="2128"/>
        <v>-</v>
      </c>
      <c r="R7592" s="31">
        <f t="shared" si="2129"/>
        <v>28.78</v>
      </c>
      <c r="U7592" s="133">
        <v>43781.958333333336</v>
      </c>
      <c r="V7592" s="9">
        <f t="shared" si="2130"/>
        <v>11</v>
      </c>
      <c r="W7592" s="9">
        <f t="shared" si="2131"/>
        <v>12</v>
      </c>
      <c r="X7592" s="9">
        <f t="shared" si="2132"/>
        <v>23</v>
      </c>
      <c r="Y7592" s="31" t="str">
        <f t="shared" si="2133"/>
        <v/>
      </c>
      <c r="Z7592" s="134">
        <v>39.83</v>
      </c>
      <c r="AA7592" s="31" t="str">
        <f t="shared" si="2134"/>
        <v>-</v>
      </c>
      <c r="AB7592" s="31">
        <f t="shared" si="2135"/>
        <v>39.83</v>
      </c>
    </row>
    <row r="7593" spans="1:28" x14ac:dyDescent="0.3">
      <c r="A7593" s="133">
        <v>43052</v>
      </c>
      <c r="B7593" s="152">
        <f t="shared" si="2136"/>
        <v>11</v>
      </c>
      <c r="C7593" s="152">
        <f t="shared" si="2137"/>
        <v>13</v>
      </c>
      <c r="D7593" s="152">
        <f t="shared" si="2138"/>
        <v>0</v>
      </c>
      <c r="E7593" s="38" t="str">
        <f t="shared" si="2139"/>
        <v/>
      </c>
      <c r="F7593" s="134">
        <v>26.58</v>
      </c>
      <c r="G7593" s="38" t="str">
        <f t="shared" si="2140"/>
        <v>-</v>
      </c>
      <c r="H7593" s="38">
        <f t="shared" si="2141"/>
        <v>26.58</v>
      </c>
      <c r="K7593" s="133">
        <v>43417</v>
      </c>
      <c r="L7593" s="9">
        <f t="shared" si="2124"/>
        <v>11</v>
      </c>
      <c r="M7593" s="9">
        <f t="shared" si="2125"/>
        <v>13</v>
      </c>
      <c r="N7593" s="9">
        <f t="shared" si="2126"/>
        <v>0</v>
      </c>
      <c r="O7593" s="31" t="str">
        <f t="shared" si="2127"/>
        <v/>
      </c>
      <c r="P7593" s="134">
        <v>28.31</v>
      </c>
      <c r="Q7593" s="31" t="str">
        <f t="shared" si="2128"/>
        <v>-</v>
      </c>
      <c r="R7593" s="31">
        <f t="shared" si="2129"/>
        <v>28.31</v>
      </c>
      <c r="U7593" s="133">
        <v>43782</v>
      </c>
      <c r="V7593" s="9">
        <f t="shared" si="2130"/>
        <v>11</v>
      </c>
      <c r="W7593" s="9">
        <f t="shared" si="2131"/>
        <v>13</v>
      </c>
      <c r="X7593" s="9">
        <f t="shared" si="2132"/>
        <v>0</v>
      </c>
      <c r="Y7593" s="31" t="str">
        <f t="shared" si="2133"/>
        <v/>
      </c>
      <c r="Z7593" s="134">
        <v>43.5</v>
      </c>
      <c r="AA7593" s="31" t="str">
        <f t="shared" si="2134"/>
        <v>-</v>
      </c>
      <c r="AB7593" s="31">
        <f t="shared" si="2135"/>
        <v>43.5</v>
      </c>
    </row>
    <row r="7594" spans="1:28" x14ac:dyDescent="0.3">
      <c r="A7594" s="133">
        <v>43052.041666666664</v>
      </c>
      <c r="B7594" s="152">
        <f t="shared" si="2136"/>
        <v>11</v>
      </c>
      <c r="C7594" s="152">
        <f t="shared" si="2137"/>
        <v>13</v>
      </c>
      <c r="D7594" s="152">
        <f t="shared" si="2138"/>
        <v>1</v>
      </c>
      <c r="E7594" s="38" t="str">
        <f t="shared" si="2139"/>
        <v/>
      </c>
      <c r="F7594" s="134">
        <v>25.28</v>
      </c>
      <c r="G7594" s="38" t="str">
        <f t="shared" si="2140"/>
        <v>-</v>
      </c>
      <c r="H7594" s="38">
        <f t="shared" si="2141"/>
        <v>25.28</v>
      </c>
      <c r="K7594" s="133">
        <v>43417.041666666664</v>
      </c>
      <c r="L7594" s="9">
        <f t="shared" si="2124"/>
        <v>11</v>
      </c>
      <c r="M7594" s="9">
        <f t="shared" si="2125"/>
        <v>13</v>
      </c>
      <c r="N7594" s="9">
        <f t="shared" si="2126"/>
        <v>1</v>
      </c>
      <c r="O7594" s="31" t="str">
        <f t="shared" si="2127"/>
        <v/>
      </c>
      <c r="P7594" s="134">
        <v>27.84</v>
      </c>
      <c r="Q7594" s="31" t="str">
        <f t="shared" si="2128"/>
        <v>-</v>
      </c>
      <c r="R7594" s="31">
        <f t="shared" si="2129"/>
        <v>27.84</v>
      </c>
      <c r="U7594" s="133">
        <v>43782.041666666664</v>
      </c>
      <c r="V7594" s="9">
        <f t="shared" si="2130"/>
        <v>11</v>
      </c>
      <c r="W7594" s="9">
        <f t="shared" si="2131"/>
        <v>13</v>
      </c>
      <c r="X7594" s="9">
        <f t="shared" si="2132"/>
        <v>1</v>
      </c>
      <c r="Y7594" s="31" t="str">
        <f t="shared" si="2133"/>
        <v/>
      </c>
      <c r="Z7594" s="134">
        <v>42.82</v>
      </c>
      <c r="AA7594" s="31" t="str">
        <f t="shared" si="2134"/>
        <v>-</v>
      </c>
      <c r="AB7594" s="31">
        <f t="shared" si="2135"/>
        <v>42.82</v>
      </c>
    </row>
    <row r="7595" spans="1:28" x14ac:dyDescent="0.3">
      <c r="A7595" s="133">
        <v>43052.083333333336</v>
      </c>
      <c r="B7595" s="152">
        <f t="shared" si="2136"/>
        <v>11</v>
      </c>
      <c r="C7595" s="152">
        <f t="shared" si="2137"/>
        <v>13</v>
      </c>
      <c r="D7595" s="152">
        <f t="shared" si="2138"/>
        <v>2</v>
      </c>
      <c r="E7595" s="38" t="str">
        <f t="shared" si="2139"/>
        <v/>
      </c>
      <c r="F7595" s="134">
        <v>24.68</v>
      </c>
      <c r="G7595" s="38" t="str">
        <f t="shared" si="2140"/>
        <v>-</v>
      </c>
      <c r="H7595" s="38">
        <f t="shared" si="2141"/>
        <v>24.68</v>
      </c>
      <c r="K7595" s="133">
        <v>43417.083333333336</v>
      </c>
      <c r="L7595" s="9">
        <f t="shared" si="2124"/>
        <v>11</v>
      </c>
      <c r="M7595" s="9">
        <f t="shared" si="2125"/>
        <v>13</v>
      </c>
      <c r="N7595" s="9">
        <f t="shared" si="2126"/>
        <v>2</v>
      </c>
      <c r="O7595" s="31" t="str">
        <f t="shared" si="2127"/>
        <v/>
      </c>
      <c r="P7595" s="134">
        <v>27.33</v>
      </c>
      <c r="Q7595" s="31" t="str">
        <f t="shared" si="2128"/>
        <v>-</v>
      </c>
      <c r="R7595" s="31">
        <f t="shared" si="2129"/>
        <v>27.33</v>
      </c>
      <c r="U7595" s="133">
        <v>43782.083333333336</v>
      </c>
      <c r="V7595" s="9">
        <f t="shared" si="2130"/>
        <v>11</v>
      </c>
      <c r="W7595" s="9">
        <f t="shared" si="2131"/>
        <v>13</v>
      </c>
      <c r="X7595" s="9">
        <f t="shared" si="2132"/>
        <v>2</v>
      </c>
      <c r="Y7595" s="31" t="str">
        <f t="shared" si="2133"/>
        <v/>
      </c>
      <c r="Z7595" s="134">
        <v>42.48</v>
      </c>
      <c r="AA7595" s="31" t="str">
        <f t="shared" si="2134"/>
        <v>-</v>
      </c>
      <c r="AB7595" s="31">
        <f t="shared" si="2135"/>
        <v>42.48</v>
      </c>
    </row>
    <row r="7596" spans="1:28" x14ac:dyDescent="0.3">
      <c r="A7596" s="133">
        <v>43052.125</v>
      </c>
      <c r="B7596" s="152">
        <f t="shared" si="2136"/>
        <v>11</v>
      </c>
      <c r="C7596" s="152">
        <f t="shared" si="2137"/>
        <v>13</v>
      </c>
      <c r="D7596" s="152">
        <f t="shared" si="2138"/>
        <v>3</v>
      </c>
      <c r="E7596" s="38" t="str">
        <f t="shared" si="2139"/>
        <v/>
      </c>
      <c r="F7596" s="134">
        <v>24.75</v>
      </c>
      <c r="G7596" s="38" t="str">
        <f t="shared" si="2140"/>
        <v>-</v>
      </c>
      <c r="H7596" s="38">
        <f t="shared" si="2141"/>
        <v>24.75</v>
      </c>
      <c r="K7596" s="133">
        <v>43417.125</v>
      </c>
      <c r="L7596" s="9">
        <f t="shared" si="2124"/>
        <v>11</v>
      </c>
      <c r="M7596" s="9">
        <f t="shared" si="2125"/>
        <v>13</v>
      </c>
      <c r="N7596" s="9">
        <f t="shared" si="2126"/>
        <v>3</v>
      </c>
      <c r="O7596" s="31" t="str">
        <f t="shared" si="2127"/>
        <v/>
      </c>
      <c r="P7596" s="134">
        <v>27.48</v>
      </c>
      <c r="Q7596" s="31" t="str">
        <f t="shared" si="2128"/>
        <v>-</v>
      </c>
      <c r="R7596" s="31">
        <f t="shared" si="2129"/>
        <v>27.48</v>
      </c>
      <c r="U7596" s="133">
        <v>43782.125</v>
      </c>
      <c r="V7596" s="9">
        <f t="shared" si="2130"/>
        <v>11</v>
      </c>
      <c r="W7596" s="9">
        <f t="shared" si="2131"/>
        <v>13</v>
      </c>
      <c r="X7596" s="9">
        <f t="shared" si="2132"/>
        <v>3</v>
      </c>
      <c r="Y7596" s="31" t="str">
        <f t="shared" si="2133"/>
        <v/>
      </c>
      <c r="Z7596" s="134">
        <v>45.33</v>
      </c>
      <c r="AA7596" s="31" t="str">
        <f t="shared" si="2134"/>
        <v>-</v>
      </c>
      <c r="AB7596" s="31">
        <f t="shared" si="2135"/>
        <v>45.33</v>
      </c>
    </row>
    <row r="7597" spans="1:28" x14ac:dyDescent="0.3">
      <c r="A7597" s="133">
        <v>43052.166666666664</v>
      </c>
      <c r="B7597" s="152">
        <f t="shared" si="2136"/>
        <v>11</v>
      </c>
      <c r="C7597" s="152">
        <f t="shared" si="2137"/>
        <v>13</v>
      </c>
      <c r="D7597" s="152">
        <f t="shared" si="2138"/>
        <v>4</v>
      </c>
      <c r="E7597" s="38" t="str">
        <f t="shared" si="2139"/>
        <v/>
      </c>
      <c r="F7597" s="134">
        <v>26.38</v>
      </c>
      <c r="G7597" s="38" t="str">
        <f t="shared" si="2140"/>
        <v>-</v>
      </c>
      <c r="H7597" s="38">
        <f t="shared" si="2141"/>
        <v>26.38</v>
      </c>
      <c r="K7597" s="133">
        <v>43417.166666666664</v>
      </c>
      <c r="L7597" s="9">
        <f t="shared" si="2124"/>
        <v>11</v>
      </c>
      <c r="M7597" s="9">
        <f t="shared" si="2125"/>
        <v>13</v>
      </c>
      <c r="N7597" s="9">
        <f t="shared" si="2126"/>
        <v>4</v>
      </c>
      <c r="O7597" s="31" t="str">
        <f t="shared" si="2127"/>
        <v/>
      </c>
      <c r="P7597" s="134">
        <v>28.22</v>
      </c>
      <c r="Q7597" s="31" t="str">
        <f t="shared" si="2128"/>
        <v>-</v>
      </c>
      <c r="R7597" s="31">
        <f t="shared" si="2129"/>
        <v>28.22</v>
      </c>
      <c r="U7597" s="133">
        <v>43782.166666666664</v>
      </c>
      <c r="V7597" s="9">
        <f t="shared" si="2130"/>
        <v>11</v>
      </c>
      <c r="W7597" s="9">
        <f t="shared" si="2131"/>
        <v>13</v>
      </c>
      <c r="X7597" s="9">
        <f t="shared" si="2132"/>
        <v>4</v>
      </c>
      <c r="Y7597" s="31" t="str">
        <f t="shared" si="2133"/>
        <v/>
      </c>
      <c r="Z7597" s="134">
        <v>50.28</v>
      </c>
      <c r="AA7597" s="31" t="str">
        <f t="shared" si="2134"/>
        <v>-</v>
      </c>
      <c r="AB7597" s="31">
        <f t="shared" si="2135"/>
        <v>50.28</v>
      </c>
    </row>
    <row r="7598" spans="1:28" x14ac:dyDescent="0.3">
      <c r="A7598" s="133">
        <v>43052.208333333336</v>
      </c>
      <c r="B7598" s="152">
        <f t="shared" si="2136"/>
        <v>11</v>
      </c>
      <c r="C7598" s="152">
        <f t="shared" si="2137"/>
        <v>13</v>
      </c>
      <c r="D7598" s="152">
        <f t="shared" si="2138"/>
        <v>5</v>
      </c>
      <c r="E7598" s="38" t="str">
        <f t="shared" si="2139"/>
        <v/>
      </c>
      <c r="F7598" s="134">
        <v>30.09</v>
      </c>
      <c r="G7598" s="38" t="str">
        <f t="shared" si="2140"/>
        <v>-</v>
      </c>
      <c r="H7598" s="38">
        <f t="shared" si="2141"/>
        <v>30.09</v>
      </c>
      <c r="K7598" s="133">
        <v>43417.208333333336</v>
      </c>
      <c r="L7598" s="9">
        <f t="shared" si="2124"/>
        <v>11</v>
      </c>
      <c r="M7598" s="9">
        <f t="shared" si="2125"/>
        <v>13</v>
      </c>
      <c r="N7598" s="9">
        <f t="shared" si="2126"/>
        <v>5</v>
      </c>
      <c r="O7598" s="31" t="str">
        <f t="shared" si="2127"/>
        <v/>
      </c>
      <c r="P7598" s="134">
        <v>32.11</v>
      </c>
      <c r="Q7598" s="31" t="str">
        <f t="shared" si="2128"/>
        <v>-</v>
      </c>
      <c r="R7598" s="31">
        <f t="shared" si="2129"/>
        <v>32.11</v>
      </c>
      <c r="U7598" s="133">
        <v>43782.208333333336</v>
      </c>
      <c r="V7598" s="9">
        <f t="shared" si="2130"/>
        <v>11</v>
      </c>
      <c r="W7598" s="9">
        <f t="shared" si="2131"/>
        <v>13</v>
      </c>
      <c r="X7598" s="9">
        <f t="shared" si="2132"/>
        <v>5</v>
      </c>
      <c r="Y7598" s="31" t="str">
        <f t="shared" si="2133"/>
        <v/>
      </c>
      <c r="Z7598" s="134">
        <v>62.18</v>
      </c>
      <c r="AA7598" s="31" t="str">
        <f t="shared" si="2134"/>
        <v>-</v>
      </c>
      <c r="AB7598" s="31">
        <f t="shared" si="2135"/>
        <v>62.18</v>
      </c>
    </row>
    <row r="7599" spans="1:28" x14ac:dyDescent="0.3">
      <c r="A7599" s="133">
        <v>43052.25</v>
      </c>
      <c r="B7599" s="152">
        <f t="shared" si="2136"/>
        <v>11</v>
      </c>
      <c r="C7599" s="152">
        <f t="shared" si="2137"/>
        <v>13</v>
      </c>
      <c r="D7599" s="152">
        <f t="shared" si="2138"/>
        <v>6</v>
      </c>
      <c r="E7599" s="38" t="str">
        <f t="shared" si="2139"/>
        <v/>
      </c>
      <c r="F7599" s="134">
        <v>40.01</v>
      </c>
      <c r="G7599" s="38" t="str">
        <f t="shared" si="2140"/>
        <v>-</v>
      </c>
      <c r="H7599" s="38">
        <f t="shared" si="2141"/>
        <v>40.01</v>
      </c>
      <c r="K7599" s="133">
        <v>43417.25</v>
      </c>
      <c r="L7599" s="9">
        <f t="shared" si="2124"/>
        <v>11</v>
      </c>
      <c r="M7599" s="9">
        <f t="shared" si="2125"/>
        <v>13</v>
      </c>
      <c r="N7599" s="9">
        <f t="shared" si="2126"/>
        <v>6</v>
      </c>
      <c r="O7599" s="31" t="str">
        <f t="shared" si="2127"/>
        <v/>
      </c>
      <c r="P7599" s="134">
        <v>44.47</v>
      </c>
      <c r="Q7599" s="31" t="str">
        <f t="shared" si="2128"/>
        <v>-</v>
      </c>
      <c r="R7599" s="31">
        <f t="shared" si="2129"/>
        <v>44.47</v>
      </c>
      <c r="U7599" s="133">
        <v>43782.25</v>
      </c>
      <c r="V7599" s="9">
        <f t="shared" si="2130"/>
        <v>11</v>
      </c>
      <c r="W7599" s="9">
        <f t="shared" si="2131"/>
        <v>13</v>
      </c>
      <c r="X7599" s="9">
        <f t="shared" si="2132"/>
        <v>6</v>
      </c>
      <c r="Y7599" s="31" t="str">
        <f t="shared" si="2133"/>
        <v/>
      </c>
      <c r="Z7599" s="134">
        <v>104.89</v>
      </c>
      <c r="AA7599" s="31" t="str">
        <f t="shared" si="2134"/>
        <v>-</v>
      </c>
      <c r="AB7599" s="31">
        <f t="shared" si="2135"/>
        <v>104.89</v>
      </c>
    </row>
    <row r="7600" spans="1:28" x14ac:dyDescent="0.3">
      <c r="A7600" s="133">
        <v>43052.291666666664</v>
      </c>
      <c r="B7600" s="152">
        <f t="shared" si="2136"/>
        <v>11</v>
      </c>
      <c r="C7600" s="152">
        <f t="shared" si="2137"/>
        <v>13</v>
      </c>
      <c r="D7600" s="152">
        <f t="shared" si="2138"/>
        <v>7</v>
      </c>
      <c r="E7600" s="38" t="str">
        <f t="shared" si="2139"/>
        <v/>
      </c>
      <c r="F7600" s="134">
        <v>42.99</v>
      </c>
      <c r="G7600" s="38" t="str">
        <f t="shared" si="2140"/>
        <v>-</v>
      </c>
      <c r="H7600" s="38">
        <f t="shared" si="2141"/>
        <v>42.99</v>
      </c>
      <c r="K7600" s="133">
        <v>43417.291666666664</v>
      </c>
      <c r="L7600" s="9">
        <f t="shared" si="2124"/>
        <v>11</v>
      </c>
      <c r="M7600" s="9">
        <f t="shared" si="2125"/>
        <v>13</v>
      </c>
      <c r="N7600" s="9">
        <f t="shared" si="2126"/>
        <v>7</v>
      </c>
      <c r="O7600" s="31" t="str">
        <f t="shared" si="2127"/>
        <v/>
      </c>
      <c r="P7600" s="134">
        <v>48.34</v>
      </c>
      <c r="Q7600" s="31" t="str">
        <f t="shared" si="2128"/>
        <v>-</v>
      </c>
      <c r="R7600" s="31">
        <f t="shared" si="2129"/>
        <v>48.34</v>
      </c>
      <c r="U7600" s="133">
        <v>43782.291666666664</v>
      </c>
      <c r="V7600" s="9">
        <f t="shared" si="2130"/>
        <v>11</v>
      </c>
      <c r="W7600" s="9">
        <f t="shared" si="2131"/>
        <v>13</v>
      </c>
      <c r="X7600" s="9">
        <f t="shared" si="2132"/>
        <v>7</v>
      </c>
      <c r="Y7600" s="31" t="str">
        <f t="shared" si="2133"/>
        <v/>
      </c>
      <c r="Z7600" s="134">
        <v>94.24</v>
      </c>
      <c r="AA7600" s="31" t="str">
        <f t="shared" si="2134"/>
        <v>-</v>
      </c>
      <c r="AB7600" s="31">
        <f t="shared" si="2135"/>
        <v>94.24</v>
      </c>
    </row>
    <row r="7601" spans="1:28" x14ac:dyDescent="0.3">
      <c r="A7601" s="133">
        <v>43052.333333333336</v>
      </c>
      <c r="B7601" s="152">
        <f t="shared" si="2136"/>
        <v>11</v>
      </c>
      <c r="C7601" s="152">
        <f t="shared" si="2137"/>
        <v>13</v>
      </c>
      <c r="D7601" s="152">
        <f t="shared" si="2138"/>
        <v>8</v>
      </c>
      <c r="E7601" s="38" t="str">
        <f t="shared" si="2139"/>
        <v/>
      </c>
      <c r="F7601" s="134">
        <v>43.07</v>
      </c>
      <c r="G7601" s="38">
        <f t="shared" si="2140"/>
        <v>43.07</v>
      </c>
      <c r="H7601" s="38" t="str">
        <f t="shared" si="2141"/>
        <v>-</v>
      </c>
      <c r="K7601" s="133">
        <v>43417.333333333336</v>
      </c>
      <c r="L7601" s="9">
        <f t="shared" si="2124"/>
        <v>11</v>
      </c>
      <c r="M7601" s="9">
        <f t="shared" si="2125"/>
        <v>13</v>
      </c>
      <c r="N7601" s="9">
        <f t="shared" si="2126"/>
        <v>8</v>
      </c>
      <c r="O7601" s="31" t="str">
        <f t="shared" si="2127"/>
        <v/>
      </c>
      <c r="P7601" s="134">
        <v>45.63</v>
      </c>
      <c r="Q7601" s="31">
        <f t="shared" si="2128"/>
        <v>45.63</v>
      </c>
      <c r="R7601" s="31" t="str">
        <f t="shared" si="2129"/>
        <v>-</v>
      </c>
      <c r="U7601" s="133">
        <v>43782.333333333336</v>
      </c>
      <c r="V7601" s="9">
        <f t="shared" si="2130"/>
        <v>11</v>
      </c>
      <c r="W7601" s="9">
        <f t="shared" si="2131"/>
        <v>13</v>
      </c>
      <c r="X7601" s="9">
        <f t="shared" si="2132"/>
        <v>8</v>
      </c>
      <c r="Y7601" s="31" t="str">
        <f t="shared" si="2133"/>
        <v/>
      </c>
      <c r="Z7601" s="134">
        <v>60.25</v>
      </c>
      <c r="AA7601" s="31">
        <f t="shared" si="2134"/>
        <v>60.25</v>
      </c>
      <c r="AB7601" s="31" t="str">
        <f t="shared" si="2135"/>
        <v>-</v>
      </c>
    </row>
    <row r="7602" spans="1:28" x14ac:dyDescent="0.3">
      <c r="A7602" s="133">
        <v>43052.375</v>
      </c>
      <c r="B7602" s="152">
        <f t="shared" si="2136"/>
        <v>11</v>
      </c>
      <c r="C7602" s="152">
        <f t="shared" si="2137"/>
        <v>13</v>
      </c>
      <c r="D7602" s="152">
        <f t="shared" si="2138"/>
        <v>9</v>
      </c>
      <c r="E7602" s="38" t="str">
        <f t="shared" si="2139"/>
        <v/>
      </c>
      <c r="F7602" s="134">
        <v>43.28</v>
      </c>
      <c r="G7602" s="38">
        <f t="shared" si="2140"/>
        <v>43.28</v>
      </c>
      <c r="H7602" s="38" t="str">
        <f t="shared" si="2141"/>
        <v>-</v>
      </c>
      <c r="K7602" s="133">
        <v>43417.375</v>
      </c>
      <c r="L7602" s="9">
        <f t="shared" si="2124"/>
        <v>11</v>
      </c>
      <c r="M7602" s="9">
        <f t="shared" si="2125"/>
        <v>13</v>
      </c>
      <c r="N7602" s="9">
        <f t="shared" si="2126"/>
        <v>9</v>
      </c>
      <c r="O7602" s="31" t="str">
        <f t="shared" si="2127"/>
        <v/>
      </c>
      <c r="P7602" s="134">
        <v>45.02</v>
      </c>
      <c r="Q7602" s="31">
        <f t="shared" si="2128"/>
        <v>45.02</v>
      </c>
      <c r="R7602" s="31" t="str">
        <f t="shared" si="2129"/>
        <v>-</v>
      </c>
      <c r="U7602" s="133">
        <v>43782.375</v>
      </c>
      <c r="V7602" s="9">
        <f t="shared" si="2130"/>
        <v>11</v>
      </c>
      <c r="W7602" s="9">
        <f t="shared" si="2131"/>
        <v>13</v>
      </c>
      <c r="X7602" s="9">
        <f t="shared" si="2132"/>
        <v>9</v>
      </c>
      <c r="Y7602" s="31" t="str">
        <f t="shared" si="2133"/>
        <v/>
      </c>
      <c r="Z7602" s="134">
        <v>48.78</v>
      </c>
      <c r="AA7602" s="31">
        <f t="shared" si="2134"/>
        <v>48.78</v>
      </c>
      <c r="AB7602" s="31" t="str">
        <f t="shared" si="2135"/>
        <v>-</v>
      </c>
    </row>
    <row r="7603" spans="1:28" x14ac:dyDescent="0.3">
      <c r="A7603" s="133">
        <v>43052.416666666664</v>
      </c>
      <c r="B7603" s="152">
        <f t="shared" si="2136"/>
        <v>11</v>
      </c>
      <c r="C7603" s="152">
        <f t="shared" si="2137"/>
        <v>13</v>
      </c>
      <c r="D7603" s="152">
        <f t="shared" si="2138"/>
        <v>10</v>
      </c>
      <c r="E7603" s="38" t="str">
        <f t="shared" si="2139"/>
        <v/>
      </c>
      <c r="F7603" s="134">
        <v>43.95</v>
      </c>
      <c r="G7603" s="38">
        <f t="shared" si="2140"/>
        <v>43.95</v>
      </c>
      <c r="H7603" s="38" t="str">
        <f t="shared" si="2141"/>
        <v>-</v>
      </c>
      <c r="K7603" s="133">
        <v>43417.416666666664</v>
      </c>
      <c r="L7603" s="9">
        <f t="shared" si="2124"/>
        <v>11</v>
      </c>
      <c r="M7603" s="9">
        <f t="shared" si="2125"/>
        <v>13</v>
      </c>
      <c r="N7603" s="9">
        <f t="shared" si="2126"/>
        <v>10</v>
      </c>
      <c r="O7603" s="31" t="str">
        <f t="shared" si="2127"/>
        <v/>
      </c>
      <c r="P7603" s="134">
        <v>43.69</v>
      </c>
      <c r="Q7603" s="31">
        <f t="shared" si="2128"/>
        <v>43.69</v>
      </c>
      <c r="R7603" s="31" t="str">
        <f t="shared" si="2129"/>
        <v>-</v>
      </c>
      <c r="U7603" s="133">
        <v>43782.416666666664</v>
      </c>
      <c r="V7603" s="9">
        <f t="shared" si="2130"/>
        <v>11</v>
      </c>
      <c r="W7603" s="9">
        <f t="shared" si="2131"/>
        <v>13</v>
      </c>
      <c r="X7603" s="9">
        <f t="shared" si="2132"/>
        <v>10</v>
      </c>
      <c r="Y7603" s="31" t="str">
        <f t="shared" si="2133"/>
        <v/>
      </c>
      <c r="Z7603" s="134">
        <v>47.89</v>
      </c>
      <c r="AA7603" s="31">
        <f t="shared" si="2134"/>
        <v>47.89</v>
      </c>
      <c r="AB7603" s="31" t="str">
        <f t="shared" si="2135"/>
        <v>-</v>
      </c>
    </row>
    <row r="7604" spans="1:28" x14ac:dyDescent="0.3">
      <c r="A7604" s="133">
        <v>43052.458333333336</v>
      </c>
      <c r="B7604" s="152">
        <f t="shared" si="2136"/>
        <v>11</v>
      </c>
      <c r="C7604" s="152">
        <f t="shared" si="2137"/>
        <v>13</v>
      </c>
      <c r="D7604" s="152">
        <f t="shared" si="2138"/>
        <v>11</v>
      </c>
      <c r="E7604" s="38" t="str">
        <f t="shared" si="2139"/>
        <v/>
      </c>
      <c r="F7604" s="134">
        <v>42.58</v>
      </c>
      <c r="G7604" s="38">
        <f t="shared" si="2140"/>
        <v>42.58</v>
      </c>
      <c r="H7604" s="38" t="str">
        <f t="shared" si="2141"/>
        <v>-</v>
      </c>
      <c r="K7604" s="133">
        <v>43417.458333333336</v>
      </c>
      <c r="L7604" s="9">
        <f t="shared" si="2124"/>
        <v>11</v>
      </c>
      <c r="M7604" s="9">
        <f t="shared" si="2125"/>
        <v>13</v>
      </c>
      <c r="N7604" s="9">
        <f t="shared" si="2126"/>
        <v>11</v>
      </c>
      <c r="O7604" s="31" t="str">
        <f t="shared" si="2127"/>
        <v/>
      </c>
      <c r="P7604" s="134">
        <v>42.41</v>
      </c>
      <c r="Q7604" s="31">
        <f t="shared" si="2128"/>
        <v>42.41</v>
      </c>
      <c r="R7604" s="31" t="str">
        <f t="shared" si="2129"/>
        <v>-</v>
      </c>
      <c r="U7604" s="133">
        <v>43782.458333333336</v>
      </c>
      <c r="V7604" s="9">
        <f t="shared" si="2130"/>
        <v>11</v>
      </c>
      <c r="W7604" s="9">
        <f t="shared" si="2131"/>
        <v>13</v>
      </c>
      <c r="X7604" s="9">
        <f t="shared" si="2132"/>
        <v>11</v>
      </c>
      <c r="Y7604" s="31" t="str">
        <f t="shared" si="2133"/>
        <v/>
      </c>
      <c r="Z7604" s="134">
        <v>41.89</v>
      </c>
      <c r="AA7604" s="31">
        <f t="shared" si="2134"/>
        <v>41.89</v>
      </c>
      <c r="AB7604" s="31" t="str">
        <f t="shared" si="2135"/>
        <v>-</v>
      </c>
    </row>
    <row r="7605" spans="1:28" x14ac:dyDescent="0.3">
      <c r="A7605" s="133">
        <v>43052.5</v>
      </c>
      <c r="B7605" s="152">
        <f t="shared" si="2136"/>
        <v>11</v>
      </c>
      <c r="C7605" s="152">
        <f t="shared" si="2137"/>
        <v>13</v>
      </c>
      <c r="D7605" s="152">
        <f t="shared" si="2138"/>
        <v>12</v>
      </c>
      <c r="E7605" s="38" t="str">
        <f t="shared" si="2139"/>
        <v/>
      </c>
      <c r="F7605" s="134">
        <v>39.64</v>
      </c>
      <c r="G7605" s="38">
        <f t="shared" si="2140"/>
        <v>39.64</v>
      </c>
      <c r="H7605" s="38" t="str">
        <f t="shared" si="2141"/>
        <v>-</v>
      </c>
      <c r="K7605" s="133">
        <v>43417.5</v>
      </c>
      <c r="L7605" s="9">
        <f t="shared" si="2124"/>
        <v>11</v>
      </c>
      <c r="M7605" s="9">
        <f t="shared" si="2125"/>
        <v>13</v>
      </c>
      <c r="N7605" s="9">
        <f t="shared" si="2126"/>
        <v>12</v>
      </c>
      <c r="O7605" s="31" t="str">
        <f t="shared" si="2127"/>
        <v/>
      </c>
      <c r="P7605" s="134">
        <v>41.07</v>
      </c>
      <c r="Q7605" s="31">
        <f t="shared" si="2128"/>
        <v>41.07</v>
      </c>
      <c r="R7605" s="31" t="str">
        <f t="shared" si="2129"/>
        <v>-</v>
      </c>
      <c r="U7605" s="133">
        <v>43782.5</v>
      </c>
      <c r="V7605" s="9">
        <f t="shared" si="2130"/>
        <v>11</v>
      </c>
      <c r="W7605" s="9">
        <f t="shared" si="2131"/>
        <v>13</v>
      </c>
      <c r="X7605" s="9">
        <f t="shared" si="2132"/>
        <v>12</v>
      </c>
      <c r="Y7605" s="31" t="str">
        <f t="shared" si="2133"/>
        <v/>
      </c>
      <c r="Z7605" s="134">
        <v>39.61</v>
      </c>
      <c r="AA7605" s="31">
        <f t="shared" si="2134"/>
        <v>39.61</v>
      </c>
      <c r="AB7605" s="31" t="str">
        <f t="shared" si="2135"/>
        <v>-</v>
      </c>
    </row>
    <row r="7606" spans="1:28" x14ac:dyDescent="0.3">
      <c r="A7606" s="133">
        <v>43052.541666666664</v>
      </c>
      <c r="B7606" s="152">
        <f t="shared" si="2136"/>
        <v>11</v>
      </c>
      <c r="C7606" s="152">
        <f t="shared" si="2137"/>
        <v>13</v>
      </c>
      <c r="D7606" s="152">
        <f t="shared" si="2138"/>
        <v>13</v>
      </c>
      <c r="E7606" s="38" t="str">
        <f t="shared" si="2139"/>
        <v/>
      </c>
      <c r="F7606" s="134">
        <v>36.24</v>
      </c>
      <c r="G7606" s="38">
        <f t="shared" si="2140"/>
        <v>36.24</v>
      </c>
      <c r="H7606" s="38" t="str">
        <f t="shared" si="2141"/>
        <v>-</v>
      </c>
      <c r="K7606" s="133">
        <v>43417.541666666664</v>
      </c>
      <c r="L7606" s="9">
        <f t="shared" si="2124"/>
        <v>11</v>
      </c>
      <c r="M7606" s="9">
        <f t="shared" si="2125"/>
        <v>13</v>
      </c>
      <c r="N7606" s="9">
        <f t="shared" si="2126"/>
        <v>13</v>
      </c>
      <c r="O7606" s="31" t="str">
        <f t="shared" si="2127"/>
        <v/>
      </c>
      <c r="P7606" s="134">
        <v>39.21</v>
      </c>
      <c r="Q7606" s="31">
        <f t="shared" si="2128"/>
        <v>39.21</v>
      </c>
      <c r="R7606" s="31" t="str">
        <f t="shared" si="2129"/>
        <v>-</v>
      </c>
      <c r="U7606" s="133">
        <v>43782.541666666664</v>
      </c>
      <c r="V7606" s="9">
        <f t="shared" si="2130"/>
        <v>11</v>
      </c>
      <c r="W7606" s="9">
        <f t="shared" si="2131"/>
        <v>13</v>
      </c>
      <c r="X7606" s="9">
        <f t="shared" si="2132"/>
        <v>13</v>
      </c>
      <c r="Y7606" s="31" t="str">
        <f t="shared" si="2133"/>
        <v/>
      </c>
      <c r="Z7606" s="134">
        <v>39.61</v>
      </c>
      <c r="AA7606" s="31">
        <f t="shared" si="2134"/>
        <v>39.61</v>
      </c>
      <c r="AB7606" s="31" t="str">
        <f t="shared" si="2135"/>
        <v>-</v>
      </c>
    </row>
    <row r="7607" spans="1:28" x14ac:dyDescent="0.3">
      <c r="A7607" s="133">
        <v>43052.583333333336</v>
      </c>
      <c r="B7607" s="152">
        <f t="shared" si="2136"/>
        <v>11</v>
      </c>
      <c r="C7607" s="152">
        <f t="shared" si="2137"/>
        <v>13</v>
      </c>
      <c r="D7607" s="152">
        <f t="shared" si="2138"/>
        <v>14</v>
      </c>
      <c r="E7607" s="38" t="str">
        <f t="shared" si="2139"/>
        <v/>
      </c>
      <c r="F7607" s="134">
        <v>35.119999999999997</v>
      </c>
      <c r="G7607" s="38">
        <f t="shared" si="2140"/>
        <v>35.119999999999997</v>
      </c>
      <c r="H7607" s="38" t="str">
        <f t="shared" si="2141"/>
        <v>-</v>
      </c>
      <c r="K7607" s="133">
        <v>43417.583333333336</v>
      </c>
      <c r="L7607" s="9">
        <f t="shared" si="2124"/>
        <v>11</v>
      </c>
      <c r="M7607" s="9">
        <f t="shared" si="2125"/>
        <v>13</v>
      </c>
      <c r="N7607" s="9">
        <f t="shared" si="2126"/>
        <v>14</v>
      </c>
      <c r="O7607" s="31" t="str">
        <f t="shared" si="2127"/>
        <v/>
      </c>
      <c r="P7607" s="134">
        <v>37.909999999999997</v>
      </c>
      <c r="Q7607" s="31">
        <f t="shared" si="2128"/>
        <v>37.909999999999997</v>
      </c>
      <c r="R7607" s="31" t="str">
        <f t="shared" si="2129"/>
        <v>-</v>
      </c>
      <c r="U7607" s="133">
        <v>43782.583333333336</v>
      </c>
      <c r="V7607" s="9">
        <f t="shared" si="2130"/>
        <v>11</v>
      </c>
      <c r="W7607" s="9">
        <f t="shared" si="2131"/>
        <v>13</v>
      </c>
      <c r="X7607" s="9">
        <f t="shared" si="2132"/>
        <v>14</v>
      </c>
      <c r="Y7607" s="31" t="str">
        <f t="shared" si="2133"/>
        <v/>
      </c>
      <c r="Z7607" s="134">
        <v>36.340000000000003</v>
      </c>
      <c r="AA7607" s="31">
        <f t="shared" si="2134"/>
        <v>36.340000000000003</v>
      </c>
      <c r="AB7607" s="31" t="str">
        <f t="shared" si="2135"/>
        <v>-</v>
      </c>
    </row>
    <row r="7608" spans="1:28" x14ac:dyDescent="0.3">
      <c r="A7608" s="133">
        <v>43052.625</v>
      </c>
      <c r="B7608" s="152">
        <f t="shared" si="2136"/>
        <v>11</v>
      </c>
      <c r="C7608" s="152">
        <f t="shared" si="2137"/>
        <v>13</v>
      </c>
      <c r="D7608" s="152">
        <f t="shared" si="2138"/>
        <v>15</v>
      </c>
      <c r="E7608" s="38" t="str">
        <f t="shared" si="2139"/>
        <v/>
      </c>
      <c r="F7608" s="134">
        <v>34.01</v>
      </c>
      <c r="G7608" s="38">
        <f t="shared" si="2140"/>
        <v>34.01</v>
      </c>
      <c r="H7608" s="38" t="str">
        <f t="shared" si="2141"/>
        <v>-</v>
      </c>
      <c r="K7608" s="133">
        <v>43417.625</v>
      </c>
      <c r="L7608" s="9">
        <f t="shared" si="2124"/>
        <v>11</v>
      </c>
      <c r="M7608" s="9">
        <f t="shared" si="2125"/>
        <v>13</v>
      </c>
      <c r="N7608" s="9">
        <f t="shared" si="2126"/>
        <v>15</v>
      </c>
      <c r="O7608" s="31" t="str">
        <f t="shared" si="2127"/>
        <v/>
      </c>
      <c r="P7608" s="134">
        <v>38.159999999999997</v>
      </c>
      <c r="Q7608" s="31">
        <f t="shared" si="2128"/>
        <v>38.159999999999997</v>
      </c>
      <c r="R7608" s="31" t="str">
        <f t="shared" si="2129"/>
        <v>-</v>
      </c>
      <c r="U7608" s="133">
        <v>43782.625</v>
      </c>
      <c r="V7608" s="9">
        <f t="shared" si="2130"/>
        <v>11</v>
      </c>
      <c r="W7608" s="9">
        <f t="shared" si="2131"/>
        <v>13</v>
      </c>
      <c r="X7608" s="9">
        <f t="shared" si="2132"/>
        <v>15</v>
      </c>
      <c r="Y7608" s="31" t="str">
        <f t="shared" si="2133"/>
        <v/>
      </c>
      <c r="Z7608" s="134">
        <v>38.06</v>
      </c>
      <c r="AA7608" s="31">
        <f t="shared" si="2134"/>
        <v>38.06</v>
      </c>
      <c r="AB7608" s="31" t="str">
        <f t="shared" si="2135"/>
        <v>-</v>
      </c>
    </row>
    <row r="7609" spans="1:28" x14ac:dyDescent="0.3">
      <c r="A7609" s="133">
        <v>43052.666666666664</v>
      </c>
      <c r="B7609" s="152">
        <f t="shared" si="2136"/>
        <v>11</v>
      </c>
      <c r="C7609" s="152">
        <f t="shared" si="2137"/>
        <v>13</v>
      </c>
      <c r="D7609" s="152">
        <f t="shared" si="2138"/>
        <v>16</v>
      </c>
      <c r="E7609" s="38" t="str">
        <f t="shared" si="2139"/>
        <v/>
      </c>
      <c r="F7609" s="134">
        <v>37.380000000000003</v>
      </c>
      <c r="G7609" s="38">
        <f t="shared" si="2140"/>
        <v>37.380000000000003</v>
      </c>
      <c r="H7609" s="38" t="str">
        <f t="shared" si="2141"/>
        <v>-</v>
      </c>
      <c r="K7609" s="133">
        <v>43417.666666666664</v>
      </c>
      <c r="L7609" s="9">
        <f t="shared" si="2124"/>
        <v>11</v>
      </c>
      <c r="M7609" s="9">
        <f t="shared" si="2125"/>
        <v>13</v>
      </c>
      <c r="N7609" s="9">
        <f t="shared" si="2126"/>
        <v>16</v>
      </c>
      <c r="O7609" s="31" t="str">
        <f t="shared" si="2127"/>
        <v/>
      </c>
      <c r="P7609" s="134">
        <v>44</v>
      </c>
      <c r="Q7609" s="31">
        <f t="shared" si="2128"/>
        <v>44</v>
      </c>
      <c r="R7609" s="31" t="str">
        <f t="shared" si="2129"/>
        <v>-</v>
      </c>
      <c r="U7609" s="133">
        <v>43782.666666666664</v>
      </c>
      <c r="V7609" s="9">
        <f t="shared" si="2130"/>
        <v>11</v>
      </c>
      <c r="W7609" s="9">
        <f t="shared" si="2131"/>
        <v>13</v>
      </c>
      <c r="X7609" s="9">
        <f t="shared" si="2132"/>
        <v>16</v>
      </c>
      <c r="Y7609" s="31" t="str">
        <f t="shared" si="2133"/>
        <v/>
      </c>
      <c r="Z7609" s="134">
        <v>43.3</v>
      </c>
      <c r="AA7609" s="31">
        <f t="shared" si="2134"/>
        <v>43.3</v>
      </c>
      <c r="AB7609" s="31" t="str">
        <f t="shared" si="2135"/>
        <v>-</v>
      </c>
    </row>
    <row r="7610" spans="1:28" x14ac:dyDescent="0.3">
      <c r="A7610" s="133">
        <v>43052.708333333336</v>
      </c>
      <c r="B7610" s="152">
        <f t="shared" si="2136"/>
        <v>11</v>
      </c>
      <c r="C7610" s="152">
        <f t="shared" si="2137"/>
        <v>13</v>
      </c>
      <c r="D7610" s="152">
        <f t="shared" si="2138"/>
        <v>17</v>
      </c>
      <c r="E7610" s="38" t="str">
        <f t="shared" si="2139"/>
        <v/>
      </c>
      <c r="F7610" s="134">
        <v>49.52</v>
      </c>
      <c r="G7610" s="38" t="str">
        <f t="shared" si="2140"/>
        <v>-</v>
      </c>
      <c r="H7610" s="38">
        <f t="shared" si="2141"/>
        <v>49.52</v>
      </c>
      <c r="K7610" s="133">
        <v>43417.708333333336</v>
      </c>
      <c r="L7610" s="9">
        <f t="shared" si="2124"/>
        <v>11</v>
      </c>
      <c r="M7610" s="9">
        <f t="shared" si="2125"/>
        <v>13</v>
      </c>
      <c r="N7610" s="9">
        <f t="shared" si="2126"/>
        <v>17</v>
      </c>
      <c r="O7610" s="31" t="str">
        <f t="shared" si="2127"/>
        <v/>
      </c>
      <c r="P7610" s="134">
        <v>59.61</v>
      </c>
      <c r="Q7610" s="31" t="str">
        <f t="shared" si="2128"/>
        <v>-</v>
      </c>
      <c r="R7610" s="31">
        <f t="shared" si="2129"/>
        <v>59.61</v>
      </c>
      <c r="U7610" s="133">
        <v>43782.708333333336</v>
      </c>
      <c r="V7610" s="9">
        <f t="shared" si="2130"/>
        <v>11</v>
      </c>
      <c r="W7610" s="9">
        <f t="shared" si="2131"/>
        <v>13</v>
      </c>
      <c r="X7610" s="9">
        <f t="shared" si="2132"/>
        <v>17</v>
      </c>
      <c r="Y7610" s="31" t="str">
        <f t="shared" si="2133"/>
        <v/>
      </c>
      <c r="Z7610" s="134">
        <v>57.04</v>
      </c>
      <c r="AA7610" s="31" t="str">
        <f t="shared" si="2134"/>
        <v>-</v>
      </c>
      <c r="AB7610" s="31">
        <f t="shared" si="2135"/>
        <v>57.04</v>
      </c>
    </row>
    <row r="7611" spans="1:28" x14ac:dyDescent="0.3">
      <c r="A7611" s="133">
        <v>43052.75</v>
      </c>
      <c r="B7611" s="152">
        <f t="shared" si="2136"/>
        <v>11</v>
      </c>
      <c r="C7611" s="152">
        <f t="shared" si="2137"/>
        <v>13</v>
      </c>
      <c r="D7611" s="152">
        <f t="shared" si="2138"/>
        <v>18</v>
      </c>
      <c r="E7611" s="38" t="str">
        <f t="shared" si="2139"/>
        <v/>
      </c>
      <c r="F7611" s="134">
        <v>43.35</v>
      </c>
      <c r="G7611" s="38" t="str">
        <f t="shared" si="2140"/>
        <v>-</v>
      </c>
      <c r="H7611" s="38">
        <f t="shared" si="2141"/>
        <v>43.35</v>
      </c>
      <c r="K7611" s="133">
        <v>43417.75</v>
      </c>
      <c r="L7611" s="9">
        <f t="shared" si="2124"/>
        <v>11</v>
      </c>
      <c r="M7611" s="9">
        <f t="shared" si="2125"/>
        <v>13</v>
      </c>
      <c r="N7611" s="9">
        <f t="shared" si="2126"/>
        <v>18</v>
      </c>
      <c r="O7611" s="31" t="str">
        <f t="shared" si="2127"/>
        <v/>
      </c>
      <c r="P7611" s="134">
        <v>55.62</v>
      </c>
      <c r="Q7611" s="31" t="str">
        <f t="shared" si="2128"/>
        <v>-</v>
      </c>
      <c r="R7611" s="31">
        <f t="shared" si="2129"/>
        <v>55.62</v>
      </c>
      <c r="U7611" s="133">
        <v>43782.75</v>
      </c>
      <c r="V7611" s="9">
        <f t="shared" si="2130"/>
        <v>11</v>
      </c>
      <c r="W7611" s="9">
        <f t="shared" si="2131"/>
        <v>13</v>
      </c>
      <c r="X7611" s="9">
        <f t="shared" si="2132"/>
        <v>18</v>
      </c>
      <c r="Y7611" s="31" t="str">
        <f t="shared" si="2133"/>
        <v/>
      </c>
      <c r="Z7611" s="134">
        <v>54.97</v>
      </c>
      <c r="AA7611" s="31" t="str">
        <f t="shared" si="2134"/>
        <v>-</v>
      </c>
      <c r="AB7611" s="31">
        <f t="shared" si="2135"/>
        <v>54.97</v>
      </c>
    </row>
    <row r="7612" spans="1:28" x14ac:dyDescent="0.3">
      <c r="A7612" s="133">
        <v>43052.791666666664</v>
      </c>
      <c r="B7612" s="152">
        <f t="shared" si="2136"/>
        <v>11</v>
      </c>
      <c r="C7612" s="152">
        <f t="shared" si="2137"/>
        <v>13</v>
      </c>
      <c r="D7612" s="152">
        <f t="shared" si="2138"/>
        <v>19</v>
      </c>
      <c r="E7612" s="38" t="str">
        <f t="shared" si="2139"/>
        <v/>
      </c>
      <c r="F7612" s="134">
        <v>39.9</v>
      </c>
      <c r="G7612" s="38" t="str">
        <f t="shared" si="2140"/>
        <v>-</v>
      </c>
      <c r="H7612" s="38">
        <f t="shared" si="2141"/>
        <v>39.9</v>
      </c>
      <c r="K7612" s="133">
        <v>43417.791666666664</v>
      </c>
      <c r="L7612" s="9">
        <f t="shared" si="2124"/>
        <v>11</v>
      </c>
      <c r="M7612" s="9">
        <f t="shared" si="2125"/>
        <v>13</v>
      </c>
      <c r="N7612" s="9">
        <f t="shared" si="2126"/>
        <v>19</v>
      </c>
      <c r="O7612" s="31" t="str">
        <f t="shared" si="2127"/>
        <v/>
      </c>
      <c r="P7612" s="134">
        <v>51.49</v>
      </c>
      <c r="Q7612" s="31" t="str">
        <f t="shared" si="2128"/>
        <v>-</v>
      </c>
      <c r="R7612" s="31">
        <f t="shared" si="2129"/>
        <v>51.49</v>
      </c>
      <c r="U7612" s="133">
        <v>43782.791666666664</v>
      </c>
      <c r="V7612" s="9">
        <f t="shared" si="2130"/>
        <v>11</v>
      </c>
      <c r="W7612" s="9">
        <f t="shared" si="2131"/>
        <v>13</v>
      </c>
      <c r="X7612" s="9">
        <f t="shared" si="2132"/>
        <v>19</v>
      </c>
      <c r="Y7612" s="31" t="str">
        <f t="shared" si="2133"/>
        <v/>
      </c>
      <c r="Z7612" s="134">
        <v>53.76</v>
      </c>
      <c r="AA7612" s="31" t="str">
        <f t="shared" si="2134"/>
        <v>-</v>
      </c>
      <c r="AB7612" s="31">
        <f t="shared" si="2135"/>
        <v>53.76</v>
      </c>
    </row>
    <row r="7613" spans="1:28" x14ac:dyDescent="0.3">
      <c r="A7613" s="133">
        <v>43052.833333333336</v>
      </c>
      <c r="B7613" s="152">
        <f t="shared" si="2136"/>
        <v>11</v>
      </c>
      <c r="C7613" s="152">
        <f t="shared" si="2137"/>
        <v>13</v>
      </c>
      <c r="D7613" s="152">
        <f t="shared" si="2138"/>
        <v>20</v>
      </c>
      <c r="E7613" s="38" t="str">
        <f t="shared" si="2139"/>
        <v/>
      </c>
      <c r="F7613" s="134">
        <v>40.81</v>
      </c>
      <c r="G7613" s="38" t="str">
        <f t="shared" si="2140"/>
        <v>-</v>
      </c>
      <c r="H7613" s="38">
        <f t="shared" si="2141"/>
        <v>40.81</v>
      </c>
      <c r="K7613" s="133">
        <v>43417.833333333336</v>
      </c>
      <c r="L7613" s="9">
        <f t="shared" si="2124"/>
        <v>11</v>
      </c>
      <c r="M7613" s="9">
        <f t="shared" si="2125"/>
        <v>13</v>
      </c>
      <c r="N7613" s="9">
        <f t="shared" si="2126"/>
        <v>20</v>
      </c>
      <c r="O7613" s="31" t="str">
        <f t="shared" si="2127"/>
        <v/>
      </c>
      <c r="P7613" s="134">
        <v>46.28</v>
      </c>
      <c r="Q7613" s="31" t="str">
        <f t="shared" si="2128"/>
        <v>-</v>
      </c>
      <c r="R7613" s="31">
        <f t="shared" si="2129"/>
        <v>46.28</v>
      </c>
      <c r="U7613" s="133">
        <v>43782.833333333336</v>
      </c>
      <c r="V7613" s="9">
        <f t="shared" si="2130"/>
        <v>11</v>
      </c>
      <c r="W7613" s="9">
        <f t="shared" si="2131"/>
        <v>13</v>
      </c>
      <c r="X7613" s="9">
        <f t="shared" si="2132"/>
        <v>20</v>
      </c>
      <c r="Y7613" s="31" t="str">
        <f t="shared" si="2133"/>
        <v/>
      </c>
      <c r="Z7613" s="134">
        <v>49.78</v>
      </c>
      <c r="AA7613" s="31" t="str">
        <f t="shared" si="2134"/>
        <v>-</v>
      </c>
      <c r="AB7613" s="31">
        <f t="shared" si="2135"/>
        <v>49.78</v>
      </c>
    </row>
    <row r="7614" spans="1:28" x14ac:dyDescent="0.3">
      <c r="A7614" s="133">
        <v>43052.875</v>
      </c>
      <c r="B7614" s="152">
        <f t="shared" si="2136"/>
        <v>11</v>
      </c>
      <c r="C7614" s="152">
        <f t="shared" si="2137"/>
        <v>13</v>
      </c>
      <c r="D7614" s="152">
        <f t="shared" si="2138"/>
        <v>21</v>
      </c>
      <c r="E7614" s="38" t="str">
        <f t="shared" si="2139"/>
        <v/>
      </c>
      <c r="F7614" s="134">
        <v>36.71</v>
      </c>
      <c r="G7614" s="38" t="str">
        <f t="shared" si="2140"/>
        <v>-</v>
      </c>
      <c r="H7614" s="38">
        <f t="shared" si="2141"/>
        <v>36.71</v>
      </c>
      <c r="K7614" s="133">
        <v>43417.875</v>
      </c>
      <c r="L7614" s="9">
        <f t="shared" si="2124"/>
        <v>11</v>
      </c>
      <c r="M7614" s="9">
        <f t="shared" si="2125"/>
        <v>13</v>
      </c>
      <c r="N7614" s="9">
        <f t="shared" si="2126"/>
        <v>21</v>
      </c>
      <c r="O7614" s="31" t="str">
        <f t="shared" si="2127"/>
        <v/>
      </c>
      <c r="P7614" s="134">
        <v>43.65</v>
      </c>
      <c r="Q7614" s="31" t="str">
        <f t="shared" si="2128"/>
        <v>-</v>
      </c>
      <c r="R7614" s="31">
        <f t="shared" si="2129"/>
        <v>43.65</v>
      </c>
      <c r="U7614" s="133">
        <v>43782.875</v>
      </c>
      <c r="V7614" s="9">
        <f t="shared" si="2130"/>
        <v>11</v>
      </c>
      <c r="W7614" s="9">
        <f t="shared" si="2131"/>
        <v>13</v>
      </c>
      <c r="X7614" s="9">
        <f t="shared" si="2132"/>
        <v>21</v>
      </c>
      <c r="Y7614" s="31" t="str">
        <f t="shared" si="2133"/>
        <v/>
      </c>
      <c r="Z7614" s="134">
        <v>45.19</v>
      </c>
      <c r="AA7614" s="31" t="str">
        <f t="shared" si="2134"/>
        <v>-</v>
      </c>
      <c r="AB7614" s="31">
        <f t="shared" si="2135"/>
        <v>45.19</v>
      </c>
    </row>
    <row r="7615" spans="1:28" x14ac:dyDescent="0.3">
      <c r="A7615" s="133">
        <v>43052.916666666664</v>
      </c>
      <c r="B7615" s="152">
        <f t="shared" si="2136"/>
        <v>11</v>
      </c>
      <c r="C7615" s="152">
        <f t="shared" si="2137"/>
        <v>13</v>
      </c>
      <c r="D7615" s="152">
        <f t="shared" si="2138"/>
        <v>22</v>
      </c>
      <c r="E7615" s="38" t="str">
        <f t="shared" si="2139"/>
        <v/>
      </c>
      <c r="F7615" s="134">
        <v>29.3</v>
      </c>
      <c r="G7615" s="38" t="str">
        <f t="shared" si="2140"/>
        <v>-</v>
      </c>
      <c r="H7615" s="38">
        <f t="shared" si="2141"/>
        <v>29.3</v>
      </c>
      <c r="K7615" s="133">
        <v>43417.916666666664</v>
      </c>
      <c r="L7615" s="9">
        <f t="shared" si="2124"/>
        <v>11</v>
      </c>
      <c r="M7615" s="9">
        <f t="shared" si="2125"/>
        <v>13</v>
      </c>
      <c r="N7615" s="9">
        <f t="shared" si="2126"/>
        <v>22</v>
      </c>
      <c r="O7615" s="31" t="str">
        <f t="shared" si="2127"/>
        <v/>
      </c>
      <c r="P7615" s="134">
        <v>36.74</v>
      </c>
      <c r="Q7615" s="31" t="str">
        <f t="shared" si="2128"/>
        <v>-</v>
      </c>
      <c r="R7615" s="31">
        <f t="shared" si="2129"/>
        <v>36.74</v>
      </c>
      <c r="U7615" s="133">
        <v>43782.916666666664</v>
      </c>
      <c r="V7615" s="9">
        <f t="shared" si="2130"/>
        <v>11</v>
      </c>
      <c r="W7615" s="9">
        <f t="shared" si="2131"/>
        <v>13</v>
      </c>
      <c r="X7615" s="9">
        <f t="shared" si="2132"/>
        <v>22</v>
      </c>
      <c r="Y7615" s="31" t="str">
        <f t="shared" si="2133"/>
        <v/>
      </c>
      <c r="Z7615" s="134">
        <v>39.700000000000003</v>
      </c>
      <c r="AA7615" s="31" t="str">
        <f t="shared" si="2134"/>
        <v>-</v>
      </c>
      <c r="AB7615" s="31">
        <f t="shared" si="2135"/>
        <v>39.700000000000003</v>
      </c>
    </row>
    <row r="7616" spans="1:28" x14ac:dyDescent="0.3">
      <c r="A7616" s="133">
        <v>43052.958333333336</v>
      </c>
      <c r="B7616" s="152">
        <f t="shared" si="2136"/>
        <v>11</v>
      </c>
      <c r="C7616" s="152">
        <f t="shared" si="2137"/>
        <v>13</v>
      </c>
      <c r="D7616" s="152">
        <f t="shared" si="2138"/>
        <v>23</v>
      </c>
      <c r="E7616" s="38" t="str">
        <f t="shared" si="2139"/>
        <v/>
      </c>
      <c r="F7616" s="134">
        <v>25.84</v>
      </c>
      <c r="G7616" s="38" t="str">
        <f t="shared" si="2140"/>
        <v>-</v>
      </c>
      <c r="H7616" s="38">
        <f t="shared" si="2141"/>
        <v>25.84</v>
      </c>
      <c r="K7616" s="133">
        <v>43417.958333333336</v>
      </c>
      <c r="L7616" s="9">
        <f t="shared" si="2124"/>
        <v>11</v>
      </c>
      <c r="M7616" s="9">
        <f t="shared" si="2125"/>
        <v>13</v>
      </c>
      <c r="N7616" s="9">
        <f t="shared" si="2126"/>
        <v>23</v>
      </c>
      <c r="O7616" s="31" t="str">
        <f t="shared" si="2127"/>
        <v/>
      </c>
      <c r="P7616" s="134">
        <v>33.29</v>
      </c>
      <c r="Q7616" s="31" t="str">
        <f t="shared" si="2128"/>
        <v>-</v>
      </c>
      <c r="R7616" s="31">
        <f t="shared" si="2129"/>
        <v>33.29</v>
      </c>
      <c r="U7616" s="133">
        <v>43782.958333333336</v>
      </c>
      <c r="V7616" s="9">
        <f t="shared" si="2130"/>
        <v>11</v>
      </c>
      <c r="W7616" s="9">
        <f t="shared" si="2131"/>
        <v>13</v>
      </c>
      <c r="X7616" s="9">
        <f t="shared" si="2132"/>
        <v>23</v>
      </c>
      <c r="Y7616" s="31" t="str">
        <f t="shared" si="2133"/>
        <v/>
      </c>
      <c r="Z7616" s="134">
        <v>36.99</v>
      </c>
      <c r="AA7616" s="31" t="str">
        <f t="shared" si="2134"/>
        <v>-</v>
      </c>
      <c r="AB7616" s="31">
        <f t="shared" si="2135"/>
        <v>36.99</v>
      </c>
    </row>
    <row r="7617" spans="1:28" x14ac:dyDescent="0.3">
      <c r="A7617" s="133">
        <v>43053</v>
      </c>
      <c r="B7617" s="152">
        <f t="shared" si="2136"/>
        <v>11</v>
      </c>
      <c r="C7617" s="152">
        <f t="shared" si="2137"/>
        <v>14</v>
      </c>
      <c r="D7617" s="152">
        <f t="shared" si="2138"/>
        <v>0</v>
      </c>
      <c r="E7617" s="38" t="str">
        <f t="shared" si="2139"/>
        <v/>
      </c>
      <c r="F7617" s="134">
        <v>25.36</v>
      </c>
      <c r="G7617" s="38" t="str">
        <f t="shared" si="2140"/>
        <v>-</v>
      </c>
      <c r="H7617" s="38">
        <f t="shared" si="2141"/>
        <v>25.36</v>
      </c>
      <c r="K7617" s="133">
        <v>43418</v>
      </c>
      <c r="L7617" s="9">
        <f t="shared" si="2124"/>
        <v>11</v>
      </c>
      <c r="M7617" s="9">
        <f t="shared" si="2125"/>
        <v>14</v>
      </c>
      <c r="N7617" s="9">
        <f t="shared" si="2126"/>
        <v>0</v>
      </c>
      <c r="O7617" s="31" t="str">
        <f t="shared" si="2127"/>
        <v/>
      </c>
      <c r="P7617" s="134">
        <v>33.44</v>
      </c>
      <c r="Q7617" s="31" t="str">
        <f t="shared" si="2128"/>
        <v>-</v>
      </c>
      <c r="R7617" s="31">
        <f t="shared" si="2129"/>
        <v>33.44</v>
      </c>
      <c r="U7617" s="133">
        <v>43783</v>
      </c>
      <c r="V7617" s="9">
        <f t="shared" si="2130"/>
        <v>11</v>
      </c>
      <c r="W7617" s="9">
        <f t="shared" si="2131"/>
        <v>14</v>
      </c>
      <c r="X7617" s="9">
        <f t="shared" si="2132"/>
        <v>0</v>
      </c>
      <c r="Y7617" s="31" t="str">
        <f t="shared" si="2133"/>
        <v/>
      </c>
      <c r="Z7617" s="134">
        <v>37.86</v>
      </c>
      <c r="AA7617" s="31" t="str">
        <f t="shared" si="2134"/>
        <v>-</v>
      </c>
      <c r="AB7617" s="31">
        <f t="shared" si="2135"/>
        <v>37.86</v>
      </c>
    </row>
    <row r="7618" spans="1:28" x14ac:dyDescent="0.3">
      <c r="A7618" s="133">
        <v>43053.041666666664</v>
      </c>
      <c r="B7618" s="152">
        <f t="shared" si="2136"/>
        <v>11</v>
      </c>
      <c r="C7618" s="152">
        <f t="shared" si="2137"/>
        <v>14</v>
      </c>
      <c r="D7618" s="152">
        <f t="shared" si="2138"/>
        <v>1</v>
      </c>
      <c r="E7618" s="38" t="str">
        <f t="shared" si="2139"/>
        <v/>
      </c>
      <c r="F7618" s="134">
        <v>24.51</v>
      </c>
      <c r="G7618" s="38" t="str">
        <f t="shared" si="2140"/>
        <v>-</v>
      </c>
      <c r="H7618" s="38">
        <f t="shared" si="2141"/>
        <v>24.51</v>
      </c>
      <c r="K7618" s="133">
        <v>43418.041666666664</v>
      </c>
      <c r="L7618" s="9">
        <f t="shared" si="2124"/>
        <v>11</v>
      </c>
      <c r="M7618" s="9">
        <f t="shared" si="2125"/>
        <v>14</v>
      </c>
      <c r="N7618" s="9">
        <f t="shared" si="2126"/>
        <v>1</v>
      </c>
      <c r="O7618" s="31" t="str">
        <f t="shared" si="2127"/>
        <v/>
      </c>
      <c r="P7618" s="134">
        <v>32.06</v>
      </c>
      <c r="Q7618" s="31" t="str">
        <f t="shared" si="2128"/>
        <v>-</v>
      </c>
      <c r="R7618" s="31">
        <f t="shared" si="2129"/>
        <v>32.06</v>
      </c>
      <c r="U7618" s="133">
        <v>43783.041666666664</v>
      </c>
      <c r="V7618" s="9">
        <f t="shared" si="2130"/>
        <v>11</v>
      </c>
      <c r="W7618" s="9">
        <f t="shared" si="2131"/>
        <v>14</v>
      </c>
      <c r="X7618" s="9">
        <f t="shared" si="2132"/>
        <v>1</v>
      </c>
      <c r="Y7618" s="31" t="str">
        <f t="shared" si="2133"/>
        <v/>
      </c>
      <c r="Z7618" s="134">
        <v>37.75</v>
      </c>
      <c r="AA7618" s="31" t="str">
        <f t="shared" si="2134"/>
        <v>-</v>
      </c>
      <c r="AB7618" s="31">
        <f t="shared" si="2135"/>
        <v>37.75</v>
      </c>
    </row>
    <row r="7619" spans="1:28" x14ac:dyDescent="0.3">
      <c r="A7619" s="133">
        <v>43053.083333333336</v>
      </c>
      <c r="B7619" s="152">
        <f t="shared" si="2136"/>
        <v>11</v>
      </c>
      <c r="C7619" s="152">
        <f t="shared" si="2137"/>
        <v>14</v>
      </c>
      <c r="D7619" s="152">
        <f t="shared" si="2138"/>
        <v>2</v>
      </c>
      <c r="E7619" s="38" t="str">
        <f t="shared" si="2139"/>
        <v/>
      </c>
      <c r="F7619" s="134">
        <v>24.24</v>
      </c>
      <c r="G7619" s="38" t="str">
        <f t="shared" si="2140"/>
        <v>-</v>
      </c>
      <c r="H7619" s="38">
        <f t="shared" si="2141"/>
        <v>24.24</v>
      </c>
      <c r="K7619" s="133">
        <v>43418.083333333336</v>
      </c>
      <c r="L7619" s="9">
        <f t="shared" si="2124"/>
        <v>11</v>
      </c>
      <c r="M7619" s="9">
        <f t="shared" si="2125"/>
        <v>14</v>
      </c>
      <c r="N7619" s="9">
        <f t="shared" si="2126"/>
        <v>2</v>
      </c>
      <c r="O7619" s="31" t="str">
        <f t="shared" si="2127"/>
        <v/>
      </c>
      <c r="P7619" s="134">
        <v>31.89</v>
      </c>
      <c r="Q7619" s="31" t="str">
        <f t="shared" si="2128"/>
        <v>-</v>
      </c>
      <c r="R7619" s="31">
        <f t="shared" si="2129"/>
        <v>31.89</v>
      </c>
      <c r="U7619" s="133">
        <v>43783.083333333336</v>
      </c>
      <c r="V7619" s="9">
        <f t="shared" si="2130"/>
        <v>11</v>
      </c>
      <c r="W7619" s="9">
        <f t="shared" si="2131"/>
        <v>14</v>
      </c>
      <c r="X7619" s="9">
        <f t="shared" si="2132"/>
        <v>2</v>
      </c>
      <c r="Y7619" s="31" t="str">
        <f t="shared" si="2133"/>
        <v/>
      </c>
      <c r="Z7619" s="134">
        <v>36.76</v>
      </c>
      <c r="AA7619" s="31" t="str">
        <f t="shared" si="2134"/>
        <v>-</v>
      </c>
      <c r="AB7619" s="31">
        <f t="shared" si="2135"/>
        <v>36.76</v>
      </c>
    </row>
    <row r="7620" spans="1:28" x14ac:dyDescent="0.3">
      <c r="A7620" s="133">
        <v>43053.125</v>
      </c>
      <c r="B7620" s="152">
        <f t="shared" si="2136"/>
        <v>11</v>
      </c>
      <c r="C7620" s="152">
        <f t="shared" si="2137"/>
        <v>14</v>
      </c>
      <c r="D7620" s="152">
        <f t="shared" si="2138"/>
        <v>3</v>
      </c>
      <c r="E7620" s="38" t="str">
        <f t="shared" si="2139"/>
        <v/>
      </c>
      <c r="F7620" s="134">
        <v>24.35</v>
      </c>
      <c r="G7620" s="38" t="str">
        <f t="shared" si="2140"/>
        <v>-</v>
      </c>
      <c r="H7620" s="38">
        <f t="shared" si="2141"/>
        <v>24.35</v>
      </c>
      <c r="K7620" s="133">
        <v>43418.125</v>
      </c>
      <c r="L7620" s="9">
        <f t="shared" si="2124"/>
        <v>11</v>
      </c>
      <c r="M7620" s="9">
        <f t="shared" si="2125"/>
        <v>14</v>
      </c>
      <c r="N7620" s="9">
        <f t="shared" si="2126"/>
        <v>3</v>
      </c>
      <c r="O7620" s="31" t="str">
        <f t="shared" si="2127"/>
        <v/>
      </c>
      <c r="P7620" s="134">
        <v>32.78</v>
      </c>
      <c r="Q7620" s="31" t="str">
        <f t="shared" si="2128"/>
        <v>-</v>
      </c>
      <c r="R7620" s="31">
        <f t="shared" si="2129"/>
        <v>32.78</v>
      </c>
      <c r="U7620" s="133">
        <v>43783.125</v>
      </c>
      <c r="V7620" s="9">
        <f t="shared" si="2130"/>
        <v>11</v>
      </c>
      <c r="W7620" s="9">
        <f t="shared" si="2131"/>
        <v>14</v>
      </c>
      <c r="X7620" s="9">
        <f t="shared" si="2132"/>
        <v>3</v>
      </c>
      <c r="Y7620" s="31" t="str">
        <f t="shared" si="2133"/>
        <v/>
      </c>
      <c r="Z7620" s="134">
        <v>37.64</v>
      </c>
      <c r="AA7620" s="31" t="str">
        <f t="shared" si="2134"/>
        <v>-</v>
      </c>
      <c r="AB7620" s="31">
        <f t="shared" si="2135"/>
        <v>37.64</v>
      </c>
    </row>
    <row r="7621" spans="1:28" x14ac:dyDescent="0.3">
      <c r="A7621" s="133">
        <v>43053.166666666664</v>
      </c>
      <c r="B7621" s="152">
        <f t="shared" si="2136"/>
        <v>11</v>
      </c>
      <c r="C7621" s="152">
        <f t="shared" si="2137"/>
        <v>14</v>
      </c>
      <c r="D7621" s="152">
        <f t="shared" si="2138"/>
        <v>4</v>
      </c>
      <c r="E7621" s="38" t="str">
        <f t="shared" si="2139"/>
        <v/>
      </c>
      <c r="F7621" s="134">
        <v>25.75</v>
      </c>
      <c r="G7621" s="38" t="str">
        <f t="shared" si="2140"/>
        <v>-</v>
      </c>
      <c r="H7621" s="38">
        <f t="shared" si="2141"/>
        <v>25.75</v>
      </c>
      <c r="K7621" s="133">
        <v>43418.166666666664</v>
      </c>
      <c r="L7621" s="9">
        <f t="shared" si="2124"/>
        <v>11</v>
      </c>
      <c r="M7621" s="9">
        <f t="shared" si="2125"/>
        <v>14</v>
      </c>
      <c r="N7621" s="9">
        <f t="shared" si="2126"/>
        <v>4</v>
      </c>
      <c r="O7621" s="31" t="str">
        <f t="shared" si="2127"/>
        <v/>
      </c>
      <c r="P7621" s="134">
        <v>34.18</v>
      </c>
      <c r="Q7621" s="31" t="str">
        <f t="shared" si="2128"/>
        <v>-</v>
      </c>
      <c r="R7621" s="31">
        <f t="shared" si="2129"/>
        <v>34.18</v>
      </c>
      <c r="U7621" s="133">
        <v>43783.166666666664</v>
      </c>
      <c r="V7621" s="9">
        <f t="shared" si="2130"/>
        <v>11</v>
      </c>
      <c r="W7621" s="9">
        <f t="shared" si="2131"/>
        <v>14</v>
      </c>
      <c r="X7621" s="9">
        <f t="shared" si="2132"/>
        <v>4</v>
      </c>
      <c r="Y7621" s="31" t="str">
        <f t="shared" si="2133"/>
        <v/>
      </c>
      <c r="Z7621" s="134">
        <v>39.28</v>
      </c>
      <c r="AA7621" s="31" t="str">
        <f t="shared" si="2134"/>
        <v>-</v>
      </c>
      <c r="AB7621" s="31">
        <f t="shared" si="2135"/>
        <v>39.28</v>
      </c>
    </row>
    <row r="7622" spans="1:28" x14ac:dyDescent="0.3">
      <c r="A7622" s="133">
        <v>43053.208333333336</v>
      </c>
      <c r="B7622" s="152">
        <f t="shared" si="2136"/>
        <v>11</v>
      </c>
      <c r="C7622" s="152">
        <f t="shared" si="2137"/>
        <v>14</v>
      </c>
      <c r="D7622" s="152">
        <f t="shared" si="2138"/>
        <v>5</v>
      </c>
      <c r="E7622" s="38" t="str">
        <f t="shared" si="2139"/>
        <v/>
      </c>
      <c r="F7622" s="134">
        <v>30.22</v>
      </c>
      <c r="G7622" s="38" t="str">
        <f t="shared" si="2140"/>
        <v>-</v>
      </c>
      <c r="H7622" s="38">
        <f t="shared" si="2141"/>
        <v>30.22</v>
      </c>
      <c r="K7622" s="133">
        <v>43418.208333333336</v>
      </c>
      <c r="L7622" s="9">
        <f t="shared" si="2124"/>
        <v>11</v>
      </c>
      <c r="M7622" s="9">
        <f t="shared" si="2125"/>
        <v>14</v>
      </c>
      <c r="N7622" s="9">
        <f t="shared" si="2126"/>
        <v>5</v>
      </c>
      <c r="O7622" s="31" t="str">
        <f t="shared" si="2127"/>
        <v/>
      </c>
      <c r="P7622" s="134">
        <v>40.450000000000003</v>
      </c>
      <c r="Q7622" s="31" t="str">
        <f t="shared" si="2128"/>
        <v>-</v>
      </c>
      <c r="R7622" s="31">
        <f t="shared" si="2129"/>
        <v>40.450000000000003</v>
      </c>
      <c r="U7622" s="133">
        <v>43783.208333333336</v>
      </c>
      <c r="V7622" s="9">
        <f t="shared" si="2130"/>
        <v>11</v>
      </c>
      <c r="W7622" s="9">
        <f t="shared" si="2131"/>
        <v>14</v>
      </c>
      <c r="X7622" s="9">
        <f t="shared" si="2132"/>
        <v>5</v>
      </c>
      <c r="Y7622" s="31" t="str">
        <f t="shared" si="2133"/>
        <v/>
      </c>
      <c r="Z7622" s="134">
        <v>47.11</v>
      </c>
      <c r="AA7622" s="31" t="str">
        <f t="shared" si="2134"/>
        <v>-</v>
      </c>
      <c r="AB7622" s="31">
        <f t="shared" si="2135"/>
        <v>47.11</v>
      </c>
    </row>
    <row r="7623" spans="1:28" x14ac:dyDescent="0.3">
      <c r="A7623" s="133">
        <v>43053.25</v>
      </c>
      <c r="B7623" s="152">
        <f t="shared" si="2136"/>
        <v>11</v>
      </c>
      <c r="C7623" s="152">
        <f t="shared" si="2137"/>
        <v>14</v>
      </c>
      <c r="D7623" s="152">
        <f t="shared" si="2138"/>
        <v>6</v>
      </c>
      <c r="E7623" s="38" t="str">
        <f t="shared" si="2139"/>
        <v/>
      </c>
      <c r="F7623" s="134">
        <v>39.67</v>
      </c>
      <c r="G7623" s="38" t="str">
        <f t="shared" si="2140"/>
        <v>-</v>
      </c>
      <c r="H7623" s="38">
        <f t="shared" si="2141"/>
        <v>39.67</v>
      </c>
      <c r="K7623" s="133">
        <v>43418.25</v>
      </c>
      <c r="L7623" s="9">
        <f t="shared" si="2124"/>
        <v>11</v>
      </c>
      <c r="M7623" s="9">
        <f t="shared" si="2125"/>
        <v>14</v>
      </c>
      <c r="N7623" s="9">
        <f t="shared" si="2126"/>
        <v>6</v>
      </c>
      <c r="O7623" s="31" t="str">
        <f t="shared" si="2127"/>
        <v/>
      </c>
      <c r="P7623" s="134">
        <v>52.44</v>
      </c>
      <c r="Q7623" s="31" t="str">
        <f t="shared" si="2128"/>
        <v>-</v>
      </c>
      <c r="R7623" s="31">
        <f t="shared" si="2129"/>
        <v>52.44</v>
      </c>
      <c r="U7623" s="133">
        <v>43783.25</v>
      </c>
      <c r="V7623" s="9">
        <f t="shared" si="2130"/>
        <v>11</v>
      </c>
      <c r="W7623" s="9">
        <f t="shared" si="2131"/>
        <v>14</v>
      </c>
      <c r="X7623" s="9">
        <f t="shared" si="2132"/>
        <v>6</v>
      </c>
      <c r="Y7623" s="31" t="str">
        <f t="shared" si="2133"/>
        <v/>
      </c>
      <c r="Z7623" s="134">
        <v>103.21</v>
      </c>
      <c r="AA7623" s="31" t="str">
        <f t="shared" si="2134"/>
        <v>-</v>
      </c>
      <c r="AB7623" s="31">
        <f t="shared" si="2135"/>
        <v>103.21</v>
      </c>
    </row>
    <row r="7624" spans="1:28" x14ac:dyDescent="0.3">
      <c r="A7624" s="133">
        <v>43053.291666666664</v>
      </c>
      <c r="B7624" s="152">
        <f t="shared" si="2136"/>
        <v>11</v>
      </c>
      <c r="C7624" s="152">
        <f t="shared" si="2137"/>
        <v>14</v>
      </c>
      <c r="D7624" s="152">
        <f t="shared" si="2138"/>
        <v>7</v>
      </c>
      <c r="E7624" s="38" t="str">
        <f t="shared" si="2139"/>
        <v/>
      </c>
      <c r="F7624" s="134">
        <v>41.75</v>
      </c>
      <c r="G7624" s="38" t="str">
        <f t="shared" si="2140"/>
        <v>-</v>
      </c>
      <c r="H7624" s="38">
        <f t="shared" si="2141"/>
        <v>41.75</v>
      </c>
      <c r="K7624" s="133">
        <v>43418.291666666664</v>
      </c>
      <c r="L7624" s="9">
        <f t="shared" si="2124"/>
        <v>11</v>
      </c>
      <c r="M7624" s="9">
        <f t="shared" si="2125"/>
        <v>14</v>
      </c>
      <c r="N7624" s="9">
        <f t="shared" si="2126"/>
        <v>7</v>
      </c>
      <c r="O7624" s="31" t="str">
        <f t="shared" si="2127"/>
        <v/>
      </c>
      <c r="P7624" s="134">
        <v>62.76</v>
      </c>
      <c r="Q7624" s="31" t="str">
        <f t="shared" si="2128"/>
        <v>-</v>
      </c>
      <c r="R7624" s="31">
        <f t="shared" si="2129"/>
        <v>62.76</v>
      </c>
      <c r="U7624" s="133">
        <v>43783.291666666664</v>
      </c>
      <c r="V7624" s="9">
        <f t="shared" si="2130"/>
        <v>11</v>
      </c>
      <c r="W7624" s="9">
        <f t="shared" si="2131"/>
        <v>14</v>
      </c>
      <c r="X7624" s="9">
        <f t="shared" si="2132"/>
        <v>7</v>
      </c>
      <c r="Y7624" s="31" t="str">
        <f t="shared" si="2133"/>
        <v/>
      </c>
      <c r="Z7624" s="134">
        <v>87.23</v>
      </c>
      <c r="AA7624" s="31" t="str">
        <f t="shared" si="2134"/>
        <v>-</v>
      </c>
      <c r="AB7624" s="31">
        <f t="shared" si="2135"/>
        <v>87.23</v>
      </c>
    </row>
    <row r="7625" spans="1:28" x14ac:dyDescent="0.3">
      <c r="A7625" s="133">
        <v>43053.333333333336</v>
      </c>
      <c r="B7625" s="152">
        <f t="shared" si="2136"/>
        <v>11</v>
      </c>
      <c r="C7625" s="152">
        <f t="shared" si="2137"/>
        <v>14</v>
      </c>
      <c r="D7625" s="152">
        <f t="shared" si="2138"/>
        <v>8</v>
      </c>
      <c r="E7625" s="38" t="str">
        <f t="shared" si="2139"/>
        <v/>
      </c>
      <c r="F7625" s="134">
        <v>40.94</v>
      </c>
      <c r="G7625" s="38">
        <f t="shared" si="2140"/>
        <v>40.94</v>
      </c>
      <c r="H7625" s="38" t="str">
        <f t="shared" si="2141"/>
        <v>-</v>
      </c>
      <c r="K7625" s="133">
        <v>43418.333333333336</v>
      </c>
      <c r="L7625" s="9">
        <f t="shared" ref="L7625:L7688" si="2142">MONTH(K7625)</f>
        <v>11</v>
      </c>
      <c r="M7625" s="9">
        <f t="shared" ref="M7625:M7688" si="2143">DAY(K7625)</f>
        <v>14</v>
      </c>
      <c r="N7625" s="9">
        <f t="shared" ref="N7625:N7688" si="2144">HOUR(K7625)</f>
        <v>8</v>
      </c>
      <c r="O7625" s="31" t="str">
        <f t="shared" ref="O7625:O7688" si="2145">IF(WEEKDAY(K7625,2)&gt;5,"W","")</f>
        <v/>
      </c>
      <c r="P7625" s="134">
        <v>55.51</v>
      </c>
      <c r="Q7625" s="31">
        <f t="shared" ref="Q7625:Q7688" si="2146">IF(AND($L7625&gt;=$L$5,$L7625&lt;=$M$5),IF($O7625&lt;&gt;"W",IF(AND($N7625&gt;=$N$5,$N7625&lt;$P$5),$P7625,"-"),"-"),"-")</f>
        <v>55.51</v>
      </c>
      <c r="R7625" s="31" t="str">
        <f t="shared" ref="R7625:R7688" si="2147">IF(Q7625="-",P7625,"-")</f>
        <v>-</v>
      </c>
      <c r="U7625" s="133">
        <v>43783.333333333336</v>
      </c>
      <c r="V7625" s="9">
        <f t="shared" ref="V7625:V7688" si="2148">MONTH(U7625)</f>
        <v>11</v>
      </c>
      <c r="W7625" s="9">
        <f t="shared" ref="W7625:W7688" si="2149">DAY(U7625)</f>
        <v>14</v>
      </c>
      <c r="X7625" s="9">
        <f t="shared" ref="X7625:X7688" si="2150">HOUR(U7625)</f>
        <v>8</v>
      </c>
      <c r="Y7625" s="31" t="str">
        <f t="shared" ref="Y7625:Y7688" si="2151">IF(WEEKDAY(U7625,2)&gt;5,"W","")</f>
        <v/>
      </c>
      <c r="Z7625" s="134">
        <v>56.7</v>
      </c>
      <c r="AA7625" s="31">
        <f t="shared" ref="AA7625:AA7688" si="2152">IF(AND($V7625&gt;=$V$5,$V7625&lt;=$W$5),IF($Y7625&lt;&gt;"W",IF(AND($X7625&gt;=$X$5,$X7625&lt;$Z$5),$Z7625,"-"),"-"),"-")</f>
        <v>56.7</v>
      </c>
      <c r="AB7625" s="31" t="str">
        <f t="shared" ref="AB7625:AB7688" si="2153">IF(AA7625="-",Z7625,"-")</f>
        <v>-</v>
      </c>
    </row>
    <row r="7626" spans="1:28" x14ac:dyDescent="0.3">
      <c r="A7626" s="133">
        <v>43053.375</v>
      </c>
      <c r="B7626" s="152">
        <f t="shared" ref="B7626:B7689" si="2154">MONTH(A7626)</f>
        <v>11</v>
      </c>
      <c r="C7626" s="152">
        <f t="shared" ref="C7626:C7689" si="2155">DAY(A7626)</f>
        <v>14</v>
      </c>
      <c r="D7626" s="152">
        <f t="shared" ref="D7626:D7689" si="2156">HOUR(A7626)</f>
        <v>9</v>
      </c>
      <c r="E7626" s="38" t="str">
        <f t="shared" ref="E7626:E7689" si="2157">IF(WEEKDAY(A7626,2)&gt;5,"W","")</f>
        <v/>
      </c>
      <c r="F7626" s="134">
        <v>40.51</v>
      </c>
      <c r="G7626" s="38">
        <f t="shared" ref="G7626:G7689" si="2158">IF(AND($B7626&gt;=$B$5,$B7626&lt;=$C$5),IF($E7626&lt;&gt;"W",IF(AND($D7626&gt;=$D$5,$D7626&lt;$F$5),$F7626,"-"),"-"),"-")</f>
        <v>40.51</v>
      </c>
      <c r="H7626" s="38" t="str">
        <f t="shared" ref="H7626:H7689" si="2159">IF(G7626="-",F7626,"-")</f>
        <v>-</v>
      </c>
      <c r="K7626" s="133">
        <v>43418.375</v>
      </c>
      <c r="L7626" s="9">
        <f t="shared" si="2142"/>
        <v>11</v>
      </c>
      <c r="M7626" s="9">
        <f t="shared" si="2143"/>
        <v>14</v>
      </c>
      <c r="N7626" s="9">
        <f t="shared" si="2144"/>
        <v>9</v>
      </c>
      <c r="O7626" s="31" t="str">
        <f t="shared" si="2145"/>
        <v/>
      </c>
      <c r="P7626" s="134">
        <v>52.82</v>
      </c>
      <c r="Q7626" s="31">
        <f t="shared" si="2146"/>
        <v>52.82</v>
      </c>
      <c r="R7626" s="31" t="str">
        <f t="shared" si="2147"/>
        <v>-</v>
      </c>
      <c r="U7626" s="133">
        <v>43783.375</v>
      </c>
      <c r="V7626" s="9">
        <f t="shared" si="2148"/>
        <v>11</v>
      </c>
      <c r="W7626" s="9">
        <f t="shared" si="2149"/>
        <v>14</v>
      </c>
      <c r="X7626" s="9">
        <f t="shared" si="2150"/>
        <v>9</v>
      </c>
      <c r="Y7626" s="31" t="str">
        <f t="shared" si="2151"/>
        <v/>
      </c>
      <c r="Z7626" s="134">
        <v>44.81</v>
      </c>
      <c r="AA7626" s="31">
        <f t="shared" si="2152"/>
        <v>44.81</v>
      </c>
      <c r="AB7626" s="31" t="str">
        <f t="shared" si="2153"/>
        <v>-</v>
      </c>
    </row>
    <row r="7627" spans="1:28" x14ac:dyDescent="0.3">
      <c r="A7627" s="133">
        <v>43053.416666666664</v>
      </c>
      <c r="B7627" s="152">
        <f t="shared" si="2154"/>
        <v>11</v>
      </c>
      <c r="C7627" s="152">
        <f t="shared" si="2155"/>
        <v>14</v>
      </c>
      <c r="D7627" s="152">
        <f t="shared" si="2156"/>
        <v>10</v>
      </c>
      <c r="E7627" s="38" t="str">
        <f t="shared" si="2157"/>
        <v/>
      </c>
      <c r="F7627" s="134">
        <v>39.49</v>
      </c>
      <c r="G7627" s="38">
        <f t="shared" si="2158"/>
        <v>39.49</v>
      </c>
      <c r="H7627" s="38" t="str">
        <f t="shared" si="2159"/>
        <v>-</v>
      </c>
      <c r="K7627" s="133">
        <v>43418.416666666664</v>
      </c>
      <c r="L7627" s="9">
        <f t="shared" si="2142"/>
        <v>11</v>
      </c>
      <c r="M7627" s="9">
        <f t="shared" si="2143"/>
        <v>14</v>
      </c>
      <c r="N7627" s="9">
        <f t="shared" si="2144"/>
        <v>10</v>
      </c>
      <c r="O7627" s="31" t="str">
        <f t="shared" si="2145"/>
        <v/>
      </c>
      <c r="P7627" s="134">
        <v>50.54</v>
      </c>
      <c r="Q7627" s="31">
        <f t="shared" si="2146"/>
        <v>50.54</v>
      </c>
      <c r="R7627" s="31" t="str">
        <f t="shared" si="2147"/>
        <v>-</v>
      </c>
      <c r="U7627" s="133">
        <v>43783.416666666664</v>
      </c>
      <c r="V7627" s="9">
        <f t="shared" si="2148"/>
        <v>11</v>
      </c>
      <c r="W7627" s="9">
        <f t="shared" si="2149"/>
        <v>14</v>
      </c>
      <c r="X7627" s="9">
        <f t="shared" si="2150"/>
        <v>10</v>
      </c>
      <c r="Y7627" s="31" t="str">
        <f t="shared" si="2151"/>
        <v/>
      </c>
      <c r="Z7627" s="134">
        <v>38.67</v>
      </c>
      <c r="AA7627" s="31">
        <f t="shared" si="2152"/>
        <v>38.67</v>
      </c>
      <c r="AB7627" s="31" t="str">
        <f t="shared" si="2153"/>
        <v>-</v>
      </c>
    </row>
    <row r="7628" spans="1:28" x14ac:dyDescent="0.3">
      <c r="A7628" s="133">
        <v>43053.458333333336</v>
      </c>
      <c r="B7628" s="152">
        <f t="shared" si="2154"/>
        <v>11</v>
      </c>
      <c r="C7628" s="152">
        <f t="shared" si="2155"/>
        <v>14</v>
      </c>
      <c r="D7628" s="152">
        <f t="shared" si="2156"/>
        <v>11</v>
      </c>
      <c r="E7628" s="38" t="str">
        <f t="shared" si="2157"/>
        <v/>
      </c>
      <c r="F7628" s="134">
        <v>36.24</v>
      </c>
      <c r="G7628" s="38">
        <f t="shared" si="2158"/>
        <v>36.24</v>
      </c>
      <c r="H7628" s="38" t="str">
        <f t="shared" si="2159"/>
        <v>-</v>
      </c>
      <c r="K7628" s="133">
        <v>43418.458333333336</v>
      </c>
      <c r="L7628" s="9">
        <f t="shared" si="2142"/>
        <v>11</v>
      </c>
      <c r="M7628" s="9">
        <f t="shared" si="2143"/>
        <v>14</v>
      </c>
      <c r="N7628" s="9">
        <f t="shared" si="2144"/>
        <v>11</v>
      </c>
      <c r="O7628" s="31" t="str">
        <f t="shared" si="2145"/>
        <v/>
      </c>
      <c r="P7628" s="134">
        <v>47.85</v>
      </c>
      <c r="Q7628" s="31">
        <f t="shared" si="2146"/>
        <v>47.85</v>
      </c>
      <c r="R7628" s="31" t="str">
        <f t="shared" si="2147"/>
        <v>-</v>
      </c>
      <c r="U7628" s="133">
        <v>43783.458333333336</v>
      </c>
      <c r="V7628" s="9">
        <f t="shared" si="2148"/>
        <v>11</v>
      </c>
      <c r="W7628" s="9">
        <f t="shared" si="2149"/>
        <v>14</v>
      </c>
      <c r="X7628" s="9">
        <f t="shared" si="2150"/>
        <v>11</v>
      </c>
      <c r="Y7628" s="31" t="str">
        <f t="shared" si="2151"/>
        <v/>
      </c>
      <c r="Z7628" s="134">
        <v>34.69</v>
      </c>
      <c r="AA7628" s="31">
        <f t="shared" si="2152"/>
        <v>34.69</v>
      </c>
      <c r="AB7628" s="31" t="str">
        <f t="shared" si="2153"/>
        <v>-</v>
      </c>
    </row>
    <row r="7629" spans="1:28" x14ac:dyDescent="0.3">
      <c r="A7629" s="133">
        <v>43053.5</v>
      </c>
      <c r="B7629" s="152">
        <f t="shared" si="2154"/>
        <v>11</v>
      </c>
      <c r="C7629" s="152">
        <f t="shared" si="2155"/>
        <v>14</v>
      </c>
      <c r="D7629" s="152">
        <f t="shared" si="2156"/>
        <v>12</v>
      </c>
      <c r="E7629" s="38" t="str">
        <f t="shared" si="2157"/>
        <v/>
      </c>
      <c r="F7629" s="134">
        <v>34.450000000000003</v>
      </c>
      <c r="G7629" s="38">
        <f t="shared" si="2158"/>
        <v>34.450000000000003</v>
      </c>
      <c r="H7629" s="38" t="str">
        <f t="shared" si="2159"/>
        <v>-</v>
      </c>
      <c r="K7629" s="133">
        <v>43418.5</v>
      </c>
      <c r="L7629" s="9">
        <f t="shared" si="2142"/>
        <v>11</v>
      </c>
      <c r="M7629" s="9">
        <f t="shared" si="2143"/>
        <v>14</v>
      </c>
      <c r="N7629" s="9">
        <f t="shared" si="2144"/>
        <v>12</v>
      </c>
      <c r="O7629" s="31" t="str">
        <f t="shared" si="2145"/>
        <v/>
      </c>
      <c r="P7629" s="134">
        <v>44.76</v>
      </c>
      <c r="Q7629" s="31">
        <f t="shared" si="2146"/>
        <v>44.76</v>
      </c>
      <c r="R7629" s="31" t="str">
        <f t="shared" si="2147"/>
        <v>-</v>
      </c>
      <c r="U7629" s="133">
        <v>43783.5</v>
      </c>
      <c r="V7629" s="9">
        <f t="shared" si="2148"/>
        <v>11</v>
      </c>
      <c r="W7629" s="9">
        <f t="shared" si="2149"/>
        <v>14</v>
      </c>
      <c r="X7629" s="9">
        <f t="shared" si="2150"/>
        <v>12</v>
      </c>
      <c r="Y7629" s="31" t="str">
        <f t="shared" si="2151"/>
        <v/>
      </c>
      <c r="Z7629" s="134">
        <v>31.12</v>
      </c>
      <c r="AA7629" s="31">
        <f t="shared" si="2152"/>
        <v>31.12</v>
      </c>
      <c r="AB7629" s="31" t="str">
        <f t="shared" si="2153"/>
        <v>-</v>
      </c>
    </row>
    <row r="7630" spans="1:28" x14ac:dyDescent="0.3">
      <c r="A7630" s="133">
        <v>43053.541666666664</v>
      </c>
      <c r="B7630" s="152">
        <f t="shared" si="2154"/>
        <v>11</v>
      </c>
      <c r="C7630" s="152">
        <f t="shared" si="2155"/>
        <v>14</v>
      </c>
      <c r="D7630" s="152">
        <f t="shared" si="2156"/>
        <v>13</v>
      </c>
      <c r="E7630" s="38" t="str">
        <f t="shared" si="2157"/>
        <v/>
      </c>
      <c r="F7630" s="134">
        <v>32.85</v>
      </c>
      <c r="G7630" s="38">
        <f t="shared" si="2158"/>
        <v>32.85</v>
      </c>
      <c r="H7630" s="38" t="str">
        <f t="shared" si="2159"/>
        <v>-</v>
      </c>
      <c r="K7630" s="133">
        <v>43418.541666666664</v>
      </c>
      <c r="L7630" s="9">
        <f t="shared" si="2142"/>
        <v>11</v>
      </c>
      <c r="M7630" s="9">
        <f t="shared" si="2143"/>
        <v>14</v>
      </c>
      <c r="N7630" s="9">
        <f t="shared" si="2144"/>
        <v>13</v>
      </c>
      <c r="O7630" s="31" t="str">
        <f t="shared" si="2145"/>
        <v/>
      </c>
      <c r="P7630" s="134">
        <v>43.99</v>
      </c>
      <c r="Q7630" s="31">
        <f t="shared" si="2146"/>
        <v>43.99</v>
      </c>
      <c r="R7630" s="31" t="str">
        <f t="shared" si="2147"/>
        <v>-</v>
      </c>
      <c r="U7630" s="133">
        <v>43783.541666666664</v>
      </c>
      <c r="V7630" s="9">
        <f t="shared" si="2148"/>
        <v>11</v>
      </c>
      <c r="W7630" s="9">
        <f t="shared" si="2149"/>
        <v>14</v>
      </c>
      <c r="X7630" s="9">
        <f t="shared" si="2150"/>
        <v>13</v>
      </c>
      <c r="Y7630" s="31" t="str">
        <f t="shared" si="2151"/>
        <v/>
      </c>
      <c r="Z7630" s="134">
        <v>30.35</v>
      </c>
      <c r="AA7630" s="31">
        <f t="shared" si="2152"/>
        <v>30.35</v>
      </c>
      <c r="AB7630" s="31" t="str">
        <f t="shared" si="2153"/>
        <v>-</v>
      </c>
    </row>
    <row r="7631" spans="1:28" x14ac:dyDescent="0.3">
      <c r="A7631" s="133">
        <v>43053.583333333336</v>
      </c>
      <c r="B7631" s="152">
        <f t="shared" si="2154"/>
        <v>11</v>
      </c>
      <c r="C7631" s="152">
        <f t="shared" si="2155"/>
        <v>14</v>
      </c>
      <c r="D7631" s="152">
        <f t="shared" si="2156"/>
        <v>14</v>
      </c>
      <c r="E7631" s="38" t="str">
        <f t="shared" si="2157"/>
        <v/>
      </c>
      <c r="F7631" s="134">
        <v>30.96</v>
      </c>
      <c r="G7631" s="38">
        <f t="shared" si="2158"/>
        <v>30.96</v>
      </c>
      <c r="H7631" s="38" t="str">
        <f t="shared" si="2159"/>
        <v>-</v>
      </c>
      <c r="K7631" s="133">
        <v>43418.583333333336</v>
      </c>
      <c r="L7631" s="9">
        <f t="shared" si="2142"/>
        <v>11</v>
      </c>
      <c r="M7631" s="9">
        <f t="shared" si="2143"/>
        <v>14</v>
      </c>
      <c r="N7631" s="9">
        <f t="shared" si="2144"/>
        <v>14</v>
      </c>
      <c r="O7631" s="31" t="str">
        <f t="shared" si="2145"/>
        <v/>
      </c>
      <c r="P7631" s="134">
        <v>40.409999999999997</v>
      </c>
      <c r="Q7631" s="31">
        <f t="shared" si="2146"/>
        <v>40.409999999999997</v>
      </c>
      <c r="R7631" s="31" t="str">
        <f t="shared" si="2147"/>
        <v>-</v>
      </c>
      <c r="U7631" s="133">
        <v>43783.583333333336</v>
      </c>
      <c r="V7631" s="9">
        <f t="shared" si="2148"/>
        <v>11</v>
      </c>
      <c r="W7631" s="9">
        <f t="shared" si="2149"/>
        <v>14</v>
      </c>
      <c r="X7631" s="9">
        <f t="shared" si="2150"/>
        <v>14</v>
      </c>
      <c r="Y7631" s="31" t="str">
        <f t="shared" si="2151"/>
        <v/>
      </c>
      <c r="Z7631" s="134">
        <v>29.76</v>
      </c>
      <c r="AA7631" s="31">
        <f t="shared" si="2152"/>
        <v>29.76</v>
      </c>
      <c r="AB7631" s="31" t="str">
        <f t="shared" si="2153"/>
        <v>-</v>
      </c>
    </row>
    <row r="7632" spans="1:28" x14ac:dyDescent="0.3">
      <c r="A7632" s="133">
        <v>43053.625</v>
      </c>
      <c r="B7632" s="152">
        <f t="shared" si="2154"/>
        <v>11</v>
      </c>
      <c r="C7632" s="152">
        <f t="shared" si="2155"/>
        <v>14</v>
      </c>
      <c r="D7632" s="152">
        <f t="shared" si="2156"/>
        <v>15</v>
      </c>
      <c r="E7632" s="38" t="str">
        <f t="shared" si="2157"/>
        <v/>
      </c>
      <c r="F7632" s="134">
        <v>30.74</v>
      </c>
      <c r="G7632" s="38">
        <f t="shared" si="2158"/>
        <v>30.74</v>
      </c>
      <c r="H7632" s="38" t="str">
        <f t="shared" si="2159"/>
        <v>-</v>
      </c>
      <c r="K7632" s="133">
        <v>43418.625</v>
      </c>
      <c r="L7632" s="9">
        <f t="shared" si="2142"/>
        <v>11</v>
      </c>
      <c r="M7632" s="9">
        <f t="shared" si="2143"/>
        <v>14</v>
      </c>
      <c r="N7632" s="9">
        <f t="shared" si="2144"/>
        <v>15</v>
      </c>
      <c r="O7632" s="31" t="str">
        <f t="shared" si="2145"/>
        <v/>
      </c>
      <c r="P7632" s="134">
        <v>41.18</v>
      </c>
      <c r="Q7632" s="31">
        <f t="shared" si="2146"/>
        <v>41.18</v>
      </c>
      <c r="R7632" s="31" t="str">
        <f t="shared" si="2147"/>
        <v>-</v>
      </c>
      <c r="U7632" s="133">
        <v>43783.625</v>
      </c>
      <c r="V7632" s="9">
        <f t="shared" si="2148"/>
        <v>11</v>
      </c>
      <c r="W7632" s="9">
        <f t="shared" si="2149"/>
        <v>14</v>
      </c>
      <c r="X7632" s="9">
        <f t="shared" si="2150"/>
        <v>15</v>
      </c>
      <c r="Y7632" s="31" t="str">
        <f t="shared" si="2151"/>
        <v/>
      </c>
      <c r="Z7632" s="134">
        <v>29.64</v>
      </c>
      <c r="AA7632" s="31">
        <f t="shared" si="2152"/>
        <v>29.64</v>
      </c>
      <c r="AB7632" s="31" t="str">
        <f t="shared" si="2153"/>
        <v>-</v>
      </c>
    </row>
    <row r="7633" spans="1:28" x14ac:dyDescent="0.3">
      <c r="A7633" s="133">
        <v>43053.666666666664</v>
      </c>
      <c r="B7633" s="152">
        <f t="shared" si="2154"/>
        <v>11</v>
      </c>
      <c r="C7633" s="152">
        <f t="shared" si="2155"/>
        <v>14</v>
      </c>
      <c r="D7633" s="152">
        <f t="shared" si="2156"/>
        <v>16</v>
      </c>
      <c r="E7633" s="38" t="str">
        <f t="shared" si="2157"/>
        <v/>
      </c>
      <c r="F7633" s="134">
        <v>33.049999999999997</v>
      </c>
      <c r="G7633" s="38">
        <f t="shared" si="2158"/>
        <v>33.049999999999997</v>
      </c>
      <c r="H7633" s="38" t="str">
        <f t="shared" si="2159"/>
        <v>-</v>
      </c>
      <c r="K7633" s="133">
        <v>43418.666666666664</v>
      </c>
      <c r="L7633" s="9">
        <f t="shared" si="2142"/>
        <v>11</v>
      </c>
      <c r="M7633" s="9">
        <f t="shared" si="2143"/>
        <v>14</v>
      </c>
      <c r="N7633" s="9">
        <f t="shared" si="2144"/>
        <v>16</v>
      </c>
      <c r="O7633" s="31" t="str">
        <f t="shared" si="2145"/>
        <v/>
      </c>
      <c r="P7633" s="134">
        <v>47.55</v>
      </c>
      <c r="Q7633" s="31">
        <f t="shared" si="2146"/>
        <v>47.55</v>
      </c>
      <c r="R7633" s="31" t="str">
        <f t="shared" si="2147"/>
        <v>-</v>
      </c>
      <c r="U7633" s="133">
        <v>43783.666666666664</v>
      </c>
      <c r="V7633" s="9">
        <f t="shared" si="2148"/>
        <v>11</v>
      </c>
      <c r="W7633" s="9">
        <f t="shared" si="2149"/>
        <v>14</v>
      </c>
      <c r="X7633" s="9">
        <f t="shared" si="2150"/>
        <v>16</v>
      </c>
      <c r="Y7633" s="31" t="str">
        <f t="shared" si="2151"/>
        <v/>
      </c>
      <c r="Z7633" s="134">
        <v>33.880000000000003</v>
      </c>
      <c r="AA7633" s="31">
        <f t="shared" si="2152"/>
        <v>33.880000000000003</v>
      </c>
      <c r="AB7633" s="31" t="str">
        <f t="shared" si="2153"/>
        <v>-</v>
      </c>
    </row>
    <row r="7634" spans="1:28" x14ac:dyDescent="0.3">
      <c r="A7634" s="133">
        <v>43053.708333333336</v>
      </c>
      <c r="B7634" s="152">
        <f t="shared" si="2154"/>
        <v>11</v>
      </c>
      <c r="C7634" s="152">
        <f t="shared" si="2155"/>
        <v>14</v>
      </c>
      <c r="D7634" s="152">
        <f t="shared" si="2156"/>
        <v>17</v>
      </c>
      <c r="E7634" s="38" t="str">
        <f t="shared" si="2157"/>
        <v/>
      </c>
      <c r="F7634" s="134">
        <v>46.17</v>
      </c>
      <c r="G7634" s="38" t="str">
        <f t="shared" si="2158"/>
        <v>-</v>
      </c>
      <c r="H7634" s="38">
        <f t="shared" si="2159"/>
        <v>46.17</v>
      </c>
      <c r="K7634" s="133">
        <v>43418.708333333336</v>
      </c>
      <c r="L7634" s="9">
        <f t="shared" si="2142"/>
        <v>11</v>
      </c>
      <c r="M7634" s="9">
        <f t="shared" si="2143"/>
        <v>14</v>
      </c>
      <c r="N7634" s="9">
        <f t="shared" si="2144"/>
        <v>17</v>
      </c>
      <c r="O7634" s="31" t="str">
        <f t="shared" si="2145"/>
        <v/>
      </c>
      <c r="P7634" s="134">
        <v>62.25</v>
      </c>
      <c r="Q7634" s="31" t="str">
        <f t="shared" si="2146"/>
        <v>-</v>
      </c>
      <c r="R7634" s="31">
        <f t="shared" si="2147"/>
        <v>62.25</v>
      </c>
      <c r="U7634" s="133">
        <v>43783.708333333336</v>
      </c>
      <c r="V7634" s="9">
        <f t="shared" si="2148"/>
        <v>11</v>
      </c>
      <c r="W7634" s="9">
        <f t="shared" si="2149"/>
        <v>14</v>
      </c>
      <c r="X7634" s="9">
        <f t="shared" si="2150"/>
        <v>17</v>
      </c>
      <c r="Y7634" s="31" t="str">
        <f t="shared" si="2151"/>
        <v/>
      </c>
      <c r="Z7634" s="134">
        <v>44.9</v>
      </c>
      <c r="AA7634" s="31" t="str">
        <f t="shared" si="2152"/>
        <v>-</v>
      </c>
      <c r="AB7634" s="31">
        <f t="shared" si="2153"/>
        <v>44.9</v>
      </c>
    </row>
    <row r="7635" spans="1:28" x14ac:dyDescent="0.3">
      <c r="A7635" s="133">
        <v>43053.75</v>
      </c>
      <c r="B7635" s="152">
        <f t="shared" si="2154"/>
        <v>11</v>
      </c>
      <c r="C7635" s="152">
        <f t="shared" si="2155"/>
        <v>14</v>
      </c>
      <c r="D7635" s="152">
        <f t="shared" si="2156"/>
        <v>18</v>
      </c>
      <c r="E7635" s="38" t="str">
        <f t="shared" si="2157"/>
        <v/>
      </c>
      <c r="F7635" s="134">
        <v>40.96</v>
      </c>
      <c r="G7635" s="38" t="str">
        <f t="shared" si="2158"/>
        <v>-</v>
      </c>
      <c r="H7635" s="38">
        <f t="shared" si="2159"/>
        <v>40.96</v>
      </c>
      <c r="K7635" s="133">
        <v>43418.75</v>
      </c>
      <c r="L7635" s="9">
        <f t="shared" si="2142"/>
        <v>11</v>
      </c>
      <c r="M7635" s="9">
        <f t="shared" si="2143"/>
        <v>14</v>
      </c>
      <c r="N7635" s="9">
        <f t="shared" si="2144"/>
        <v>18</v>
      </c>
      <c r="O7635" s="31" t="str">
        <f t="shared" si="2145"/>
        <v/>
      </c>
      <c r="P7635" s="134">
        <v>57.47</v>
      </c>
      <c r="Q7635" s="31" t="str">
        <f t="shared" si="2146"/>
        <v>-</v>
      </c>
      <c r="R7635" s="31">
        <f t="shared" si="2147"/>
        <v>57.47</v>
      </c>
      <c r="U7635" s="133">
        <v>43783.75</v>
      </c>
      <c r="V7635" s="9">
        <f t="shared" si="2148"/>
        <v>11</v>
      </c>
      <c r="W7635" s="9">
        <f t="shared" si="2149"/>
        <v>14</v>
      </c>
      <c r="X7635" s="9">
        <f t="shared" si="2150"/>
        <v>18</v>
      </c>
      <c r="Y7635" s="31" t="str">
        <f t="shared" si="2151"/>
        <v/>
      </c>
      <c r="Z7635" s="134">
        <v>40.53</v>
      </c>
      <c r="AA7635" s="31" t="str">
        <f t="shared" si="2152"/>
        <v>-</v>
      </c>
      <c r="AB7635" s="31">
        <f t="shared" si="2153"/>
        <v>40.53</v>
      </c>
    </row>
    <row r="7636" spans="1:28" x14ac:dyDescent="0.3">
      <c r="A7636" s="133">
        <v>43053.791666666664</v>
      </c>
      <c r="B7636" s="152">
        <f t="shared" si="2154"/>
        <v>11</v>
      </c>
      <c r="C7636" s="152">
        <f t="shared" si="2155"/>
        <v>14</v>
      </c>
      <c r="D7636" s="152">
        <f t="shared" si="2156"/>
        <v>19</v>
      </c>
      <c r="E7636" s="38" t="str">
        <f t="shared" si="2157"/>
        <v/>
      </c>
      <c r="F7636" s="134">
        <v>39.72</v>
      </c>
      <c r="G7636" s="38" t="str">
        <f t="shared" si="2158"/>
        <v>-</v>
      </c>
      <c r="H7636" s="38">
        <f t="shared" si="2159"/>
        <v>39.72</v>
      </c>
      <c r="K7636" s="133">
        <v>43418.791666666664</v>
      </c>
      <c r="L7636" s="9">
        <f t="shared" si="2142"/>
        <v>11</v>
      </c>
      <c r="M7636" s="9">
        <f t="shared" si="2143"/>
        <v>14</v>
      </c>
      <c r="N7636" s="9">
        <f t="shared" si="2144"/>
        <v>19</v>
      </c>
      <c r="O7636" s="31" t="str">
        <f t="shared" si="2145"/>
        <v/>
      </c>
      <c r="P7636" s="134">
        <v>55.72</v>
      </c>
      <c r="Q7636" s="31" t="str">
        <f t="shared" si="2146"/>
        <v>-</v>
      </c>
      <c r="R7636" s="31">
        <f t="shared" si="2147"/>
        <v>55.72</v>
      </c>
      <c r="U7636" s="133">
        <v>43783.791666666664</v>
      </c>
      <c r="V7636" s="9">
        <f t="shared" si="2148"/>
        <v>11</v>
      </c>
      <c r="W7636" s="9">
        <f t="shared" si="2149"/>
        <v>14</v>
      </c>
      <c r="X7636" s="9">
        <f t="shared" si="2150"/>
        <v>19</v>
      </c>
      <c r="Y7636" s="31" t="str">
        <f t="shared" si="2151"/>
        <v/>
      </c>
      <c r="Z7636" s="134">
        <v>40.75</v>
      </c>
      <c r="AA7636" s="31" t="str">
        <f t="shared" si="2152"/>
        <v>-</v>
      </c>
      <c r="AB7636" s="31">
        <f t="shared" si="2153"/>
        <v>40.75</v>
      </c>
    </row>
    <row r="7637" spans="1:28" x14ac:dyDescent="0.3">
      <c r="A7637" s="133">
        <v>43053.833333333336</v>
      </c>
      <c r="B7637" s="152">
        <f t="shared" si="2154"/>
        <v>11</v>
      </c>
      <c r="C7637" s="152">
        <f t="shared" si="2155"/>
        <v>14</v>
      </c>
      <c r="D7637" s="152">
        <f t="shared" si="2156"/>
        <v>20</v>
      </c>
      <c r="E7637" s="38" t="str">
        <f t="shared" si="2157"/>
        <v/>
      </c>
      <c r="F7637" s="134">
        <v>38.799999999999997</v>
      </c>
      <c r="G7637" s="38" t="str">
        <f t="shared" si="2158"/>
        <v>-</v>
      </c>
      <c r="H7637" s="38">
        <f t="shared" si="2159"/>
        <v>38.799999999999997</v>
      </c>
      <c r="K7637" s="133">
        <v>43418.833333333336</v>
      </c>
      <c r="L7637" s="9">
        <f t="shared" si="2142"/>
        <v>11</v>
      </c>
      <c r="M7637" s="9">
        <f t="shared" si="2143"/>
        <v>14</v>
      </c>
      <c r="N7637" s="9">
        <f t="shared" si="2144"/>
        <v>20</v>
      </c>
      <c r="O7637" s="31" t="str">
        <f t="shared" si="2145"/>
        <v/>
      </c>
      <c r="P7637" s="134">
        <v>52.6</v>
      </c>
      <c r="Q7637" s="31" t="str">
        <f t="shared" si="2146"/>
        <v>-</v>
      </c>
      <c r="R7637" s="31">
        <f t="shared" si="2147"/>
        <v>52.6</v>
      </c>
      <c r="U7637" s="133">
        <v>43783.833333333336</v>
      </c>
      <c r="V7637" s="9">
        <f t="shared" si="2148"/>
        <v>11</v>
      </c>
      <c r="W7637" s="9">
        <f t="shared" si="2149"/>
        <v>14</v>
      </c>
      <c r="X7637" s="9">
        <f t="shared" si="2150"/>
        <v>20</v>
      </c>
      <c r="Y7637" s="31" t="str">
        <f t="shared" si="2151"/>
        <v/>
      </c>
      <c r="Z7637" s="134">
        <v>38.340000000000003</v>
      </c>
      <c r="AA7637" s="31" t="str">
        <f t="shared" si="2152"/>
        <v>-</v>
      </c>
      <c r="AB7637" s="31">
        <f t="shared" si="2153"/>
        <v>38.340000000000003</v>
      </c>
    </row>
    <row r="7638" spans="1:28" x14ac:dyDescent="0.3">
      <c r="A7638" s="133">
        <v>43053.875</v>
      </c>
      <c r="B7638" s="152">
        <f t="shared" si="2154"/>
        <v>11</v>
      </c>
      <c r="C7638" s="152">
        <f t="shared" si="2155"/>
        <v>14</v>
      </c>
      <c r="D7638" s="152">
        <f t="shared" si="2156"/>
        <v>21</v>
      </c>
      <c r="E7638" s="38" t="str">
        <f t="shared" si="2157"/>
        <v/>
      </c>
      <c r="F7638" s="134">
        <v>33.65</v>
      </c>
      <c r="G7638" s="38" t="str">
        <f t="shared" si="2158"/>
        <v>-</v>
      </c>
      <c r="H7638" s="38">
        <f t="shared" si="2159"/>
        <v>33.65</v>
      </c>
      <c r="K7638" s="133">
        <v>43418.875</v>
      </c>
      <c r="L7638" s="9">
        <f t="shared" si="2142"/>
        <v>11</v>
      </c>
      <c r="M7638" s="9">
        <f t="shared" si="2143"/>
        <v>14</v>
      </c>
      <c r="N7638" s="9">
        <f t="shared" si="2144"/>
        <v>21</v>
      </c>
      <c r="O7638" s="31" t="str">
        <f t="shared" si="2145"/>
        <v/>
      </c>
      <c r="P7638" s="134">
        <v>50.79</v>
      </c>
      <c r="Q7638" s="31" t="str">
        <f t="shared" si="2146"/>
        <v>-</v>
      </c>
      <c r="R7638" s="31">
        <f t="shared" si="2147"/>
        <v>50.79</v>
      </c>
      <c r="U7638" s="133">
        <v>43783.875</v>
      </c>
      <c r="V7638" s="9">
        <f t="shared" si="2148"/>
        <v>11</v>
      </c>
      <c r="W7638" s="9">
        <f t="shared" si="2149"/>
        <v>14</v>
      </c>
      <c r="X7638" s="9">
        <f t="shared" si="2150"/>
        <v>21</v>
      </c>
      <c r="Y7638" s="31" t="str">
        <f t="shared" si="2151"/>
        <v/>
      </c>
      <c r="Z7638" s="134">
        <v>33.130000000000003</v>
      </c>
      <c r="AA7638" s="31" t="str">
        <f t="shared" si="2152"/>
        <v>-</v>
      </c>
      <c r="AB7638" s="31">
        <f t="shared" si="2153"/>
        <v>33.130000000000003</v>
      </c>
    </row>
    <row r="7639" spans="1:28" x14ac:dyDescent="0.3">
      <c r="A7639" s="133">
        <v>43053.916666666664</v>
      </c>
      <c r="B7639" s="152">
        <f t="shared" si="2154"/>
        <v>11</v>
      </c>
      <c r="C7639" s="152">
        <f t="shared" si="2155"/>
        <v>14</v>
      </c>
      <c r="D7639" s="152">
        <f t="shared" si="2156"/>
        <v>22</v>
      </c>
      <c r="E7639" s="38" t="str">
        <f t="shared" si="2157"/>
        <v/>
      </c>
      <c r="F7639" s="134">
        <v>27.16</v>
      </c>
      <c r="G7639" s="38" t="str">
        <f t="shared" si="2158"/>
        <v>-</v>
      </c>
      <c r="H7639" s="38">
        <f t="shared" si="2159"/>
        <v>27.16</v>
      </c>
      <c r="K7639" s="133">
        <v>43418.916666666664</v>
      </c>
      <c r="L7639" s="9">
        <f t="shared" si="2142"/>
        <v>11</v>
      </c>
      <c r="M7639" s="9">
        <f t="shared" si="2143"/>
        <v>14</v>
      </c>
      <c r="N7639" s="9">
        <f t="shared" si="2144"/>
        <v>22</v>
      </c>
      <c r="O7639" s="31" t="str">
        <f t="shared" si="2145"/>
        <v/>
      </c>
      <c r="P7639" s="134">
        <v>39.68</v>
      </c>
      <c r="Q7639" s="31" t="str">
        <f t="shared" si="2146"/>
        <v>-</v>
      </c>
      <c r="R7639" s="31">
        <f t="shared" si="2147"/>
        <v>39.68</v>
      </c>
      <c r="U7639" s="133">
        <v>43783.916666666664</v>
      </c>
      <c r="V7639" s="9">
        <f t="shared" si="2148"/>
        <v>11</v>
      </c>
      <c r="W7639" s="9">
        <f t="shared" si="2149"/>
        <v>14</v>
      </c>
      <c r="X7639" s="9">
        <f t="shared" si="2150"/>
        <v>22</v>
      </c>
      <c r="Y7639" s="31" t="str">
        <f t="shared" si="2151"/>
        <v/>
      </c>
      <c r="Z7639" s="134">
        <v>29.32</v>
      </c>
      <c r="AA7639" s="31" t="str">
        <f t="shared" si="2152"/>
        <v>-</v>
      </c>
      <c r="AB7639" s="31">
        <f t="shared" si="2153"/>
        <v>29.32</v>
      </c>
    </row>
    <row r="7640" spans="1:28" x14ac:dyDescent="0.3">
      <c r="A7640" s="133">
        <v>43053.958333333336</v>
      </c>
      <c r="B7640" s="152">
        <f t="shared" si="2154"/>
        <v>11</v>
      </c>
      <c r="C7640" s="152">
        <f t="shared" si="2155"/>
        <v>14</v>
      </c>
      <c r="D7640" s="152">
        <f t="shared" si="2156"/>
        <v>23</v>
      </c>
      <c r="E7640" s="38" t="str">
        <f t="shared" si="2157"/>
        <v/>
      </c>
      <c r="F7640" s="134">
        <v>24.6</v>
      </c>
      <c r="G7640" s="38" t="str">
        <f t="shared" si="2158"/>
        <v>-</v>
      </c>
      <c r="H7640" s="38">
        <f t="shared" si="2159"/>
        <v>24.6</v>
      </c>
      <c r="K7640" s="133">
        <v>43418.958333333336</v>
      </c>
      <c r="L7640" s="9">
        <f t="shared" si="2142"/>
        <v>11</v>
      </c>
      <c r="M7640" s="9">
        <f t="shared" si="2143"/>
        <v>14</v>
      </c>
      <c r="N7640" s="9">
        <f t="shared" si="2144"/>
        <v>23</v>
      </c>
      <c r="O7640" s="31" t="str">
        <f t="shared" si="2145"/>
        <v/>
      </c>
      <c r="P7640" s="134">
        <v>36.270000000000003</v>
      </c>
      <c r="Q7640" s="31" t="str">
        <f t="shared" si="2146"/>
        <v>-</v>
      </c>
      <c r="R7640" s="31">
        <f t="shared" si="2147"/>
        <v>36.270000000000003</v>
      </c>
      <c r="U7640" s="133">
        <v>43783.958333333336</v>
      </c>
      <c r="V7640" s="9">
        <f t="shared" si="2148"/>
        <v>11</v>
      </c>
      <c r="W7640" s="9">
        <f t="shared" si="2149"/>
        <v>14</v>
      </c>
      <c r="X7640" s="9">
        <f t="shared" si="2150"/>
        <v>23</v>
      </c>
      <c r="Y7640" s="31" t="str">
        <f t="shared" si="2151"/>
        <v/>
      </c>
      <c r="Z7640" s="134">
        <v>28.03</v>
      </c>
      <c r="AA7640" s="31" t="str">
        <f t="shared" si="2152"/>
        <v>-</v>
      </c>
      <c r="AB7640" s="31">
        <f t="shared" si="2153"/>
        <v>28.03</v>
      </c>
    </row>
    <row r="7641" spans="1:28" x14ac:dyDescent="0.3">
      <c r="A7641" s="133">
        <v>43054</v>
      </c>
      <c r="B7641" s="152">
        <f t="shared" si="2154"/>
        <v>11</v>
      </c>
      <c r="C7641" s="152">
        <f t="shared" si="2155"/>
        <v>15</v>
      </c>
      <c r="D7641" s="152">
        <f t="shared" si="2156"/>
        <v>0</v>
      </c>
      <c r="E7641" s="38" t="str">
        <f t="shared" si="2157"/>
        <v/>
      </c>
      <c r="F7641" s="134">
        <v>24.7</v>
      </c>
      <c r="G7641" s="38" t="str">
        <f t="shared" si="2158"/>
        <v>-</v>
      </c>
      <c r="H7641" s="38">
        <f t="shared" si="2159"/>
        <v>24.7</v>
      </c>
      <c r="K7641" s="133">
        <v>43419</v>
      </c>
      <c r="L7641" s="9">
        <f t="shared" si="2142"/>
        <v>11</v>
      </c>
      <c r="M7641" s="9">
        <f t="shared" si="2143"/>
        <v>15</v>
      </c>
      <c r="N7641" s="9">
        <f t="shared" si="2144"/>
        <v>0</v>
      </c>
      <c r="O7641" s="31" t="str">
        <f t="shared" si="2145"/>
        <v/>
      </c>
      <c r="P7641" s="134">
        <v>34.58</v>
      </c>
      <c r="Q7641" s="31" t="str">
        <f t="shared" si="2146"/>
        <v>-</v>
      </c>
      <c r="R7641" s="31">
        <f t="shared" si="2147"/>
        <v>34.58</v>
      </c>
      <c r="U7641" s="133">
        <v>43784</v>
      </c>
      <c r="V7641" s="9">
        <f t="shared" si="2148"/>
        <v>11</v>
      </c>
      <c r="W7641" s="9">
        <f t="shared" si="2149"/>
        <v>15</v>
      </c>
      <c r="X7641" s="9">
        <f t="shared" si="2150"/>
        <v>0</v>
      </c>
      <c r="Y7641" s="31" t="str">
        <f t="shared" si="2151"/>
        <v/>
      </c>
      <c r="Z7641" s="134">
        <v>27.78</v>
      </c>
      <c r="AA7641" s="31" t="str">
        <f t="shared" si="2152"/>
        <v>-</v>
      </c>
      <c r="AB7641" s="31">
        <f t="shared" si="2153"/>
        <v>27.78</v>
      </c>
    </row>
    <row r="7642" spans="1:28" x14ac:dyDescent="0.3">
      <c r="A7642" s="133">
        <v>43054.041666666664</v>
      </c>
      <c r="B7642" s="152">
        <f t="shared" si="2154"/>
        <v>11</v>
      </c>
      <c r="C7642" s="152">
        <f t="shared" si="2155"/>
        <v>15</v>
      </c>
      <c r="D7642" s="152">
        <f t="shared" si="2156"/>
        <v>1</v>
      </c>
      <c r="E7642" s="38" t="str">
        <f t="shared" si="2157"/>
        <v/>
      </c>
      <c r="F7642" s="134">
        <v>23.87</v>
      </c>
      <c r="G7642" s="38" t="str">
        <f t="shared" si="2158"/>
        <v>-</v>
      </c>
      <c r="H7642" s="38">
        <f t="shared" si="2159"/>
        <v>23.87</v>
      </c>
      <c r="K7642" s="133">
        <v>43419.041666666664</v>
      </c>
      <c r="L7642" s="9">
        <f t="shared" si="2142"/>
        <v>11</v>
      </c>
      <c r="M7642" s="9">
        <f t="shared" si="2143"/>
        <v>15</v>
      </c>
      <c r="N7642" s="9">
        <f t="shared" si="2144"/>
        <v>1</v>
      </c>
      <c r="O7642" s="31" t="str">
        <f t="shared" si="2145"/>
        <v/>
      </c>
      <c r="P7642" s="134">
        <v>32.229999999999997</v>
      </c>
      <c r="Q7642" s="31" t="str">
        <f t="shared" si="2146"/>
        <v>-</v>
      </c>
      <c r="R7642" s="31">
        <f t="shared" si="2147"/>
        <v>32.229999999999997</v>
      </c>
      <c r="U7642" s="133">
        <v>43784.041666666664</v>
      </c>
      <c r="V7642" s="9">
        <f t="shared" si="2148"/>
        <v>11</v>
      </c>
      <c r="W7642" s="9">
        <f t="shared" si="2149"/>
        <v>15</v>
      </c>
      <c r="X7642" s="9">
        <f t="shared" si="2150"/>
        <v>1</v>
      </c>
      <c r="Y7642" s="31" t="str">
        <f t="shared" si="2151"/>
        <v/>
      </c>
      <c r="Z7642" s="134">
        <v>27.55</v>
      </c>
      <c r="AA7642" s="31" t="str">
        <f t="shared" si="2152"/>
        <v>-</v>
      </c>
      <c r="AB7642" s="31">
        <f t="shared" si="2153"/>
        <v>27.55</v>
      </c>
    </row>
    <row r="7643" spans="1:28" x14ac:dyDescent="0.3">
      <c r="A7643" s="133">
        <v>43054.083333333336</v>
      </c>
      <c r="B7643" s="152">
        <f t="shared" si="2154"/>
        <v>11</v>
      </c>
      <c r="C7643" s="152">
        <f t="shared" si="2155"/>
        <v>15</v>
      </c>
      <c r="D7643" s="152">
        <f t="shared" si="2156"/>
        <v>2</v>
      </c>
      <c r="E7643" s="38" t="str">
        <f t="shared" si="2157"/>
        <v/>
      </c>
      <c r="F7643" s="134">
        <v>23.51</v>
      </c>
      <c r="G7643" s="38" t="str">
        <f t="shared" si="2158"/>
        <v>-</v>
      </c>
      <c r="H7643" s="38">
        <f t="shared" si="2159"/>
        <v>23.51</v>
      </c>
      <c r="K7643" s="133">
        <v>43419.083333333336</v>
      </c>
      <c r="L7643" s="9">
        <f t="shared" si="2142"/>
        <v>11</v>
      </c>
      <c r="M7643" s="9">
        <f t="shared" si="2143"/>
        <v>15</v>
      </c>
      <c r="N7643" s="9">
        <f t="shared" si="2144"/>
        <v>2</v>
      </c>
      <c r="O7643" s="31" t="str">
        <f t="shared" si="2145"/>
        <v/>
      </c>
      <c r="P7643" s="134">
        <v>31.17</v>
      </c>
      <c r="Q7643" s="31" t="str">
        <f t="shared" si="2146"/>
        <v>-</v>
      </c>
      <c r="R7643" s="31">
        <f t="shared" si="2147"/>
        <v>31.17</v>
      </c>
      <c r="U7643" s="133">
        <v>43784.083333333336</v>
      </c>
      <c r="V7643" s="9">
        <f t="shared" si="2148"/>
        <v>11</v>
      </c>
      <c r="W7643" s="9">
        <f t="shared" si="2149"/>
        <v>15</v>
      </c>
      <c r="X7643" s="9">
        <f t="shared" si="2150"/>
        <v>2</v>
      </c>
      <c r="Y7643" s="31" t="str">
        <f t="shared" si="2151"/>
        <v/>
      </c>
      <c r="Z7643" s="134">
        <v>27.64</v>
      </c>
      <c r="AA7643" s="31" t="str">
        <f t="shared" si="2152"/>
        <v>-</v>
      </c>
      <c r="AB7643" s="31">
        <f t="shared" si="2153"/>
        <v>27.64</v>
      </c>
    </row>
    <row r="7644" spans="1:28" x14ac:dyDescent="0.3">
      <c r="A7644" s="133">
        <v>43054.125</v>
      </c>
      <c r="B7644" s="152">
        <f t="shared" si="2154"/>
        <v>11</v>
      </c>
      <c r="C7644" s="152">
        <f t="shared" si="2155"/>
        <v>15</v>
      </c>
      <c r="D7644" s="152">
        <f t="shared" si="2156"/>
        <v>3</v>
      </c>
      <c r="E7644" s="38" t="str">
        <f t="shared" si="2157"/>
        <v/>
      </c>
      <c r="F7644" s="134">
        <v>23.68</v>
      </c>
      <c r="G7644" s="38" t="str">
        <f t="shared" si="2158"/>
        <v>-</v>
      </c>
      <c r="H7644" s="38">
        <f t="shared" si="2159"/>
        <v>23.68</v>
      </c>
      <c r="K7644" s="133">
        <v>43419.125</v>
      </c>
      <c r="L7644" s="9">
        <f t="shared" si="2142"/>
        <v>11</v>
      </c>
      <c r="M7644" s="9">
        <f t="shared" si="2143"/>
        <v>15</v>
      </c>
      <c r="N7644" s="9">
        <f t="shared" si="2144"/>
        <v>3</v>
      </c>
      <c r="O7644" s="31" t="str">
        <f t="shared" si="2145"/>
        <v/>
      </c>
      <c r="P7644" s="134">
        <v>31.24</v>
      </c>
      <c r="Q7644" s="31" t="str">
        <f t="shared" si="2146"/>
        <v>-</v>
      </c>
      <c r="R7644" s="31">
        <f t="shared" si="2147"/>
        <v>31.24</v>
      </c>
      <c r="U7644" s="133">
        <v>43784.125</v>
      </c>
      <c r="V7644" s="9">
        <f t="shared" si="2148"/>
        <v>11</v>
      </c>
      <c r="W7644" s="9">
        <f t="shared" si="2149"/>
        <v>15</v>
      </c>
      <c r="X7644" s="9">
        <f t="shared" si="2150"/>
        <v>3</v>
      </c>
      <c r="Y7644" s="31" t="str">
        <f t="shared" si="2151"/>
        <v/>
      </c>
      <c r="Z7644" s="134">
        <v>27.67</v>
      </c>
      <c r="AA7644" s="31" t="str">
        <f t="shared" si="2152"/>
        <v>-</v>
      </c>
      <c r="AB7644" s="31">
        <f t="shared" si="2153"/>
        <v>27.67</v>
      </c>
    </row>
    <row r="7645" spans="1:28" x14ac:dyDescent="0.3">
      <c r="A7645" s="133">
        <v>43054.166666666664</v>
      </c>
      <c r="B7645" s="152">
        <f t="shared" si="2154"/>
        <v>11</v>
      </c>
      <c r="C7645" s="152">
        <f t="shared" si="2155"/>
        <v>15</v>
      </c>
      <c r="D7645" s="152">
        <f t="shared" si="2156"/>
        <v>4</v>
      </c>
      <c r="E7645" s="38" t="str">
        <f t="shared" si="2157"/>
        <v/>
      </c>
      <c r="F7645" s="134">
        <v>24.81</v>
      </c>
      <c r="G7645" s="38" t="str">
        <f t="shared" si="2158"/>
        <v>-</v>
      </c>
      <c r="H7645" s="38">
        <f t="shared" si="2159"/>
        <v>24.81</v>
      </c>
      <c r="K7645" s="133">
        <v>43419.166666666664</v>
      </c>
      <c r="L7645" s="9">
        <f t="shared" si="2142"/>
        <v>11</v>
      </c>
      <c r="M7645" s="9">
        <f t="shared" si="2143"/>
        <v>15</v>
      </c>
      <c r="N7645" s="9">
        <f t="shared" si="2144"/>
        <v>4</v>
      </c>
      <c r="O7645" s="31" t="str">
        <f t="shared" si="2145"/>
        <v/>
      </c>
      <c r="P7645" s="134">
        <v>33.229999999999997</v>
      </c>
      <c r="Q7645" s="31" t="str">
        <f t="shared" si="2146"/>
        <v>-</v>
      </c>
      <c r="R7645" s="31">
        <f t="shared" si="2147"/>
        <v>33.229999999999997</v>
      </c>
      <c r="U7645" s="133">
        <v>43784.166666666664</v>
      </c>
      <c r="V7645" s="9">
        <f t="shared" si="2148"/>
        <v>11</v>
      </c>
      <c r="W7645" s="9">
        <f t="shared" si="2149"/>
        <v>15</v>
      </c>
      <c r="X7645" s="9">
        <f t="shared" si="2150"/>
        <v>4</v>
      </c>
      <c r="Y7645" s="31" t="str">
        <f t="shared" si="2151"/>
        <v/>
      </c>
      <c r="Z7645" s="134">
        <v>28.7</v>
      </c>
      <c r="AA7645" s="31" t="str">
        <f t="shared" si="2152"/>
        <v>-</v>
      </c>
      <c r="AB7645" s="31">
        <f t="shared" si="2153"/>
        <v>28.7</v>
      </c>
    </row>
    <row r="7646" spans="1:28" x14ac:dyDescent="0.3">
      <c r="A7646" s="133">
        <v>43054.208333333336</v>
      </c>
      <c r="B7646" s="152">
        <f t="shared" si="2154"/>
        <v>11</v>
      </c>
      <c r="C7646" s="152">
        <f t="shared" si="2155"/>
        <v>15</v>
      </c>
      <c r="D7646" s="152">
        <f t="shared" si="2156"/>
        <v>5</v>
      </c>
      <c r="E7646" s="38" t="str">
        <f t="shared" si="2157"/>
        <v/>
      </c>
      <c r="F7646" s="134">
        <v>27.67</v>
      </c>
      <c r="G7646" s="38" t="str">
        <f t="shared" si="2158"/>
        <v>-</v>
      </c>
      <c r="H7646" s="38">
        <f t="shared" si="2159"/>
        <v>27.67</v>
      </c>
      <c r="K7646" s="133">
        <v>43419.208333333336</v>
      </c>
      <c r="L7646" s="9">
        <f t="shared" si="2142"/>
        <v>11</v>
      </c>
      <c r="M7646" s="9">
        <f t="shared" si="2143"/>
        <v>15</v>
      </c>
      <c r="N7646" s="9">
        <f t="shared" si="2144"/>
        <v>5</v>
      </c>
      <c r="O7646" s="31" t="str">
        <f t="shared" si="2145"/>
        <v/>
      </c>
      <c r="P7646" s="134">
        <v>39.33</v>
      </c>
      <c r="Q7646" s="31" t="str">
        <f t="shared" si="2146"/>
        <v>-</v>
      </c>
      <c r="R7646" s="31">
        <f t="shared" si="2147"/>
        <v>39.33</v>
      </c>
      <c r="U7646" s="133">
        <v>43784.208333333336</v>
      </c>
      <c r="V7646" s="9">
        <f t="shared" si="2148"/>
        <v>11</v>
      </c>
      <c r="W7646" s="9">
        <f t="shared" si="2149"/>
        <v>15</v>
      </c>
      <c r="X7646" s="9">
        <f t="shared" si="2150"/>
        <v>5</v>
      </c>
      <c r="Y7646" s="31" t="str">
        <f t="shared" si="2151"/>
        <v/>
      </c>
      <c r="Z7646" s="134">
        <v>32.46</v>
      </c>
      <c r="AA7646" s="31" t="str">
        <f t="shared" si="2152"/>
        <v>-</v>
      </c>
      <c r="AB7646" s="31">
        <f t="shared" si="2153"/>
        <v>32.46</v>
      </c>
    </row>
    <row r="7647" spans="1:28" x14ac:dyDescent="0.3">
      <c r="A7647" s="133">
        <v>43054.25</v>
      </c>
      <c r="B7647" s="152">
        <f t="shared" si="2154"/>
        <v>11</v>
      </c>
      <c r="C7647" s="152">
        <f t="shared" si="2155"/>
        <v>15</v>
      </c>
      <c r="D7647" s="152">
        <f t="shared" si="2156"/>
        <v>6</v>
      </c>
      <c r="E7647" s="38" t="str">
        <f t="shared" si="2157"/>
        <v/>
      </c>
      <c r="F7647" s="134">
        <v>39.47</v>
      </c>
      <c r="G7647" s="38" t="str">
        <f t="shared" si="2158"/>
        <v>-</v>
      </c>
      <c r="H7647" s="38">
        <f t="shared" si="2159"/>
        <v>39.47</v>
      </c>
      <c r="K7647" s="133">
        <v>43419.25</v>
      </c>
      <c r="L7647" s="9">
        <f t="shared" si="2142"/>
        <v>11</v>
      </c>
      <c r="M7647" s="9">
        <f t="shared" si="2143"/>
        <v>15</v>
      </c>
      <c r="N7647" s="9">
        <f t="shared" si="2144"/>
        <v>6</v>
      </c>
      <c r="O7647" s="31" t="str">
        <f t="shared" si="2145"/>
        <v/>
      </c>
      <c r="P7647" s="134">
        <v>52.8</v>
      </c>
      <c r="Q7647" s="31" t="str">
        <f t="shared" si="2146"/>
        <v>-</v>
      </c>
      <c r="R7647" s="31">
        <f t="shared" si="2147"/>
        <v>52.8</v>
      </c>
      <c r="U7647" s="133">
        <v>43784.25</v>
      </c>
      <c r="V7647" s="9">
        <f t="shared" si="2148"/>
        <v>11</v>
      </c>
      <c r="W7647" s="9">
        <f t="shared" si="2149"/>
        <v>15</v>
      </c>
      <c r="X7647" s="9">
        <f t="shared" si="2150"/>
        <v>6</v>
      </c>
      <c r="Y7647" s="31" t="str">
        <f t="shared" si="2151"/>
        <v/>
      </c>
      <c r="Z7647" s="134">
        <v>49.79</v>
      </c>
      <c r="AA7647" s="31" t="str">
        <f t="shared" si="2152"/>
        <v>-</v>
      </c>
      <c r="AB7647" s="31">
        <f t="shared" si="2153"/>
        <v>49.79</v>
      </c>
    </row>
    <row r="7648" spans="1:28" x14ac:dyDescent="0.3">
      <c r="A7648" s="133">
        <v>43054.291666666664</v>
      </c>
      <c r="B7648" s="152">
        <f t="shared" si="2154"/>
        <v>11</v>
      </c>
      <c r="C7648" s="152">
        <f t="shared" si="2155"/>
        <v>15</v>
      </c>
      <c r="D7648" s="152">
        <f t="shared" si="2156"/>
        <v>7</v>
      </c>
      <c r="E7648" s="38" t="str">
        <f t="shared" si="2157"/>
        <v/>
      </c>
      <c r="F7648" s="134">
        <v>38.6</v>
      </c>
      <c r="G7648" s="38" t="str">
        <f t="shared" si="2158"/>
        <v>-</v>
      </c>
      <c r="H7648" s="38">
        <f t="shared" si="2159"/>
        <v>38.6</v>
      </c>
      <c r="K7648" s="133">
        <v>43419.291666666664</v>
      </c>
      <c r="L7648" s="9">
        <f t="shared" si="2142"/>
        <v>11</v>
      </c>
      <c r="M7648" s="9">
        <f t="shared" si="2143"/>
        <v>15</v>
      </c>
      <c r="N7648" s="9">
        <f t="shared" si="2144"/>
        <v>7</v>
      </c>
      <c r="O7648" s="31" t="str">
        <f t="shared" si="2145"/>
        <v/>
      </c>
      <c r="P7648" s="134">
        <v>55.26</v>
      </c>
      <c r="Q7648" s="31" t="str">
        <f t="shared" si="2146"/>
        <v>-</v>
      </c>
      <c r="R7648" s="31">
        <f t="shared" si="2147"/>
        <v>55.26</v>
      </c>
      <c r="U7648" s="133">
        <v>43784.291666666664</v>
      </c>
      <c r="V7648" s="9">
        <f t="shared" si="2148"/>
        <v>11</v>
      </c>
      <c r="W7648" s="9">
        <f t="shared" si="2149"/>
        <v>15</v>
      </c>
      <c r="X7648" s="9">
        <f t="shared" si="2150"/>
        <v>7</v>
      </c>
      <c r="Y7648" s="31" t="str">
        <f t="shared" si="2151"/>
        <v/>
      </c>
      <c r="Z7648" s="134">
        <v>52.42</v>
      </c>
      <c r="AA7648" s="31" t="str">
        <f t="shared" si="2152"/>
        <v>-</v>
      </c>
      <c r="AB7648" s="31">
        <f t="shared" si="2153"/>
        <v>52.42</v>
      </c>
    </row>
    <row r="7649" spans="1:28" x14ac:dyDescent="0.3">
      <c r="A7649" s="133">
        <v>43054.333333333336</v>
      </c>
      <c r="B7649" s="152">
        <f t="shared" si="2154"/>
        <v>11</v>
      </c>
      <c r="C7649" s="152">
        <f t="shared" si="2155"/>
        <v>15</v>
      </c>
      <c r="D7649" s="152">
        <f t="shared" si="2156"/>
        <v>8</v>
      </c>
      <c r="E7649" s="38" t="str">
        <f t="shared" si="2157"/>
        <v/>
      </c>
      <c r="F7649" s="134">
        <v>35.42</v>
      </c>
      <c r="G7649" s="38">
        <f t="shared" si="2158"/>
        <v>35.42</v>
      </c>
      <c r="H7649" s="38" t="str">
        <f t="shared" si="2159"/>
        <v>-</v>
      </c>
      <c r="K7649" s="133">
        <v>43419.333333333336</v>
      </c>
      <c r="L7649" s="9">
        <f t="shared" si="2142"/>
        <v>11</v>
      </c>
      <c r="M7649" s="9">
        <f t="shared" si="2143"/>
        <v>15</v>
      </c>
      <c r="N7649" s="9">
        <f t="shared" si="2144"/>
        <v>8</v>
      </c>
      <c r="O7649" s="31" t="str">
        <f t="shared" si="2145"/>
        <v/>
      </c>
      <c r="P7649" s="134">
        <v>56.16</v>
      </c>
      <c r="Q7649" s="31">
        <f t="shared" si="2146"/>
        <v>56.16</v>
      </c>
      <c r="R7649" s="31" t="str">
        <f t="shared" si="2147"/>
        <v>-</v>
      </c>
      <c r="U7649" s="133">
        <v>43784.333333333336</v>
      </c>
      <c r="V7649" s="9">
        <f t="shared" si="2148"/>
        <v>11</v>
      </c>
      <c r="W7649" s="9">
        <f t="shared" si="2149"/>
        <v>15</v>
      </c>
      <c r="X7649" s="9">
        <f t="shared" si="2150"/>
        <v>8</v>
      </c>
      <c r="Y7649" s="31" t="str">
        <f t="shared" si="2151"/>
        <v/>
      </c>
      <c r="Z7649" s="134">
        <v>39.85</v>
      </c>
      <c r="AA7649" s="31">
        <f t="shared" si="2152"/>
        <v>39.85</v>
      </c>
      <c r="AB7649" s="31" t="str">
        <f t="shared" si="2153"/>
        <v>-</v>
      </c>
    </row>
    <row r="7650" spans="1:28" x14ac:dyDescent="0.3">
      <c r="A7650" s="133">
        <v>43054.375</v>
      </c>
      <c r="B7650" s="152">
        <f t="shared" si="2154"/>
        <v>11</v>
      </c>
      <c r="C7650" s="152">
        <f t="shared" si="2155"/>
        <v>15</v>
      </c>
      <c r="D7650" s="152">
        <f t="shared" si="2156"/>
        <v>9</v>
      </c>
      <c r="E7650" s="38" t="str">
        <f t="shared" si="2157"/>
        <v/>
      </c>
      <c r="F7650" s="134">
        <v>36.64</v>
      </c>
      <c r="G7650" s="38">
        <f t="shared" si="2158"/>
        <v>36.64</v>
      </c>
      <c r="H7650" s="38" t="str">
        <f t="shared" si="2159"/>
        <v>-</v>
      </c>
      <c r="K7650" s="133">
        <v>43419.375</v>
      </c>
      <c r="L7650" s="9">
        <f t="shared" si="2142"/>
        <v>11</v>
      </c>
      <c r="M7650" s="9">
        <f t="shared" si="2143"/>
        <v>15</v>
      </c>
      <c r="N7650" s="9">
        <f t="shared" si="2144"/>
        <v>9</v>
      </c>
      <c r="O7650" s="31" t="str">
        <f t="shared" si="2145"/>
        <v/>
      </c>
      <c r="P7650" s="134">
        <v>54.91</v>
      </c>
      <c r="Q7650" s="31">
        <f t="shared" si="2146"/>
        <v>54.91</v>
      </c>
      <c r="R7650" s="31" t="str">
        <f t="shared" si="2147"/>
        <v>-</v>
      </c>
      <c r="U7650" s="133">
        <v>43784.375</v>
      </c>
      <c r="V7650" s="9">
        <f t="shared" si="2148"/>
        <v>11</v>
      </c>
      <c r="W7650" s="9">
        <f t="shared" si="2149"/>
        <v>15</v>
      </c>
      <c r="X7650" s="9">
        <f t="shared" si="2150"/>
        <v>9</v>
      </c>
      <c r="Y7650" s="31" t="str">
        <f t="shared" si="2151"/>
        <v/>
      </c>
      <c r="Z7650" s="134">
        <v>35.32</v>
      </c>
      <c r="AA7650" s="31">
        <f t="shared" si="2152"/>
        <v>35.32</v>
      </c>
      <c r="AB7650" s="31" t="str">
        <f t="shared" si="2153"/>
        <v>-</v>
      </c>
    </row>
    <row r="7651" spans="1:28" x14ac:dyDescent="0.3">
      <c r="A7651" s="133">
        <v>43054.416666666664</v>
      </c>
      <c r="B7651" s="152">
        <f t="shared" si="2154"/>
        <v>11</v>
      </c>
      <c r="C7651" s="152">
        <f t="shared" si="2155"/>
        <v>15</v>
      </c>
      <c r="D7651" s="152">
        <f t="shared" si="2156"/>
        <v>10</v>
      </c>
      <c r="E7651" s="38" t="str">
        <f t="shared" si="2157"/>
        <v/>
      </c>
      <c r="F7651" s="134">
        <v>35.29</v>
      </c>
      <c r="G7651" s="38">
        <f t="shared" si="2158"/>
        <v>35.29</v>
      </c>
      <c r="H7651" s="38" t="str">
        <f t="shared" si="2159"/>
        <v>-</v>
      </c>
      <c r="K7651" s="133">
        <v>43419.416666666664</v>
      </c>
      <c r="L7651" s="9">
        <f t="shared" si="2142"/>
        <v>11</v>
      </c>
      <c r="M7651" s="9">
        <f t="shared" si="2143"/>
        <v>15</v>
      </c>
      <c r="N7651" s="9">
        <f t="shared" si="2144"/>
        <v>10</v>
      </c>
      <c r="O7651" s="31" t="str">
        <f t="shared" si="2145"/>
        <v/>
      </c>
      <c r="P7651" s="134">
        <v>59.49</v>
      </c>
      <c r="Q7651" s="31">
        <f t="shared" si="2146"/>
        <v>59.49</v>
      </c>
      <c r="R7651" s="31" t="str">
        <f t="shared" si="2147"/>
        <v>-</v>
      </c>
      <c r="U7651" s="133">
        <v>43784.416666666664</v>
      </c>
      <c r="V7651" s="9">
        <f t="shared" si="2148"/>
        <v>11</v>
      </c>
      <c r="W7651" s="9">
        <f t="shared" si="2149"/>
        <v>15</v>
      </c>
      <c r="X7651" s="9">
        <f t="shared" si="2150"/>
        <v>10</v>
      </c>
      <c r="Y7651" s="31" t="str">
        <f t="shared" si="2151"/>
        <v/>
      </c>
      <c r="Z7651" s="134">
        <v>33.99</v>
      </c>
      <c r="AA7651" s="31">
        <f t="shared" si="2152"/>
        <v>33.99</v>
      </c>
      <c r="AB7651" s="31" t="str">
        <f t="shared" si="2153"/>
        <v>-</v>
      </c>
    </row>
    <row r="7652" spans="1:28" x14ac:dyDescent="0.3">
      <c r="A7652" s="133">
        <v>43054.458333333336</v>
      </c>
      <c r="B7652" s="152">
        <f t="shared" si="2154"/>
        <v>11</v>
      </c>
      <c r="C7652" s="152">
        <f t="shared" si="2155"/>
        <v>15</v>
      </c>
      <c r="D7652" s="152">
        <f t="shared" si="2156"/>
        <v>11</v>
      </c>
      <c r="E7652" s="38" t="str">
        <f t="shared" si="2157"/>
        <v/>
      </c>
      <c r="F7652" s="134">
        <v>32.82</v>
      </c>
      <c r="G7652" s="38">
        <f t="shared" si="2158"/>
        <v>32.82</v>
      </c>
      <c r="H7652" s="38" t="str">
        <f t="shared" si="2159"/>
        <v>-</v>
      </c>
      <c r="K7652" s="133">
        <v>43419.458333333336</v>
      </c>
      <c r="L7652" s="9">
        <f t="shared" si="2142"/>
        <v>11</v>
      </c>
      <c r="M7652" s="9">
        <f t="shared" si="2143"/>
        <v>15</v>
      </c>
      <c r="N7652" s="9">
        <f t="shared" si="2144"/>
        <v>11</v>
      </c>
      <c r="O7652" s="31" t="str">
        <f t="shared" si="2145"/>
        <v/>
      </c>
      <c r="P7652" s="134">
        <v>60.54</v>
      </c>
      <c r="Q7652" s="31">
        <f t="shared" si="2146"/>
        <v>60.54</v>
      </c>
      <c r="R7652" s="31" t="str">
        <f t="shared" si="2147"/>
        <v>-</v>
      </c>
      <c r="U7652" s="133">
        <v>43784.458333333336</v>
      </c>
      <c r="V7652" s="9">
        <f t="shared" si="2148"/>
        <v>11</v>
      </c>
      <c r="W7652" s="9">
        <f t="shared" si="2149"/>
        <v>15</v>
      </c>
      <c r="X7652" s="9">
        <f t="shared" si="2150"/>
        <v>11</v>
      </c>
      <c r="Y7652" s="31" t="str">
        <f t="shared" si="2151"/>
        <v/>
      </c>
      <c r="Z7652" s="134">
        <v>31.9</v>
      </c>
      <c r="AA7652" s="31">
        <f t="shared" si="2152"/>
        <v>31.9</v>
      </c>
      <c r="AB7652" s="31" t="str">
        <f t="shared" si="2153"/>
        <v>-</v>
      </c>
    </row>
    <row r="7653" spans="1:28" x14ac:dyDescent="0.3">
      <c r="A7653" s="133">
        <v>43054.5</v>
      </c>
      <c r="B7653" s="152">
        <f t="shared" si="2154"/>
        <v>11</v>
      </c>
      <c r="C7653" s="152">
        <f t="shared" si="2155"/>
        <v>15</v>
      </c>
      <c r="D7653" s="152">
        <f t="shared" si="2156"/>
        <v>12</v>
      </c>
      <c r="E7653" s="38" t="str">
        <f t="shared" si="2157"/>
        <v/>
      </c>
      <c r="F7653" s="134">
        <v>30.38</v>
      </c>
      <c r="G7653" s="38">
        <f t="shared" si="2158"/>
        <v>30.38</v>
      </c>
      <c r="H7653" s="38" t="str">
        <f t="shared" si="2159"/>
        <v>-</v>
      </c>
      <c r="K7653" s="133">
        <v>43419.5</v>
      </c>
      <c r="L7653" s="9">
        <f t="shared" si="2142"/>
        <v>11</v>
      </c>
      <c r="M7653" s="9">
        <f t="shared" si="2143"/>
        <v>15</v>
      </c>
      <c r="N7653" s="9">
        <f t="shared" si="2144"/>
        <v>12</v>
      </c>
      <c r="O7653" s="31" t="str">
        <f t="shared" si="2145"/>
        <v/>
      </c>
      <c r="P7653" s="134">
        <v>57.14</v>
      </c>
      <c r="Q7653" s="31">
        <f t="shared" si="2146"/>
        <v>57.14</v>
      </c>
      <c r="R7653" s="31" t="str">
        <f t="shared" si="2147"/>
        <v>-</v>
      </c>
      <c r="U7653" s="133">
        <v>43784.5</v>
      </c>
      <c r="V7653" s="9">
        <f t="shared" si="2148"/>
        <v>11</v>
      </c>
      <c r="W7653" s="9">
        <f t="shared" si="2149"/>
        <v>15</v>
      </c>
      <c r="X7653" s="9">
        <f t="shared" si="2150"/>
        <v>12</v>
      </c>
      <c r="Y7653" s="31" t="str">
        <f t="shared" si="2151"/>
        <v/>
      </c>
      <c r="Z7653" s="134">
        <v>29.41</v>
      </c>
      <c r="AA7653" s="31">
        <f t="shared" si="2152"/>
        <v>29.41</v>
      </c>
      <c r="AB7653" s="31" t="str">
        <f t="shared" si="2153"/>
        <v>-</v>
      </c>
    </row>
    <row r="7654" spans="1:28" x14ac:dyDescent="0.3">
      <c r="A7654" s="133">
        <v>43054.541666666664</v>
      </c>
      <c r="B7654" s="152">
        <f t="shared" si="2154"/>
        <v>11</v>
      </c>
      <c r="C7654" s="152">
        <f t="shared" si="2155"/>
        <v>15</v>
      </c>
      <c r="D7654" s="152">
        <f t="shared" si="2156"/>
        <v>13</v>
      </c>
      <c r="E7654" s="38" t="str">
        <f t="shared" si="2157"/>
        <v/>
      </c>
      <c r="F7654" s="134">
        <v>29.16</v>
      </c>
      <c r="G7654" s="38">
        <f t="shared" si="2158"/>
        <v>29.16</v>
      </c>
      <c r="H7654" s="38" t="str">
        <f t="shared" si="2159"/>
        <v>-</v>
      </c>
      <c r="K7654" s="133">
        <v>43419.541666666664</v>
      </c>
      <c r="L7654" s="9">
        <f t="shared" si="2142"/>
        <v>11</v>
      </c>
      <c r="M7654" s="9">
        <f t="shared" si="2143"/>
        <v>15</v>
      </c>
      <c r="N7654" s="9">
        <f t="shared" si="2144"/>
        <v>13</v>
      </c>
      <c r="O7654" s="31" t="str">
        <f t="shared" si="2145"/>
        <v/>
      </c>
      <c r="P7654" s="134">
        <v>56.15</v>
      </c>
      <c r="Q7654" s="31">
        <f t="shared" si="2146"/>
        <v>56.15</v>
      </c>
      <c r="R7654" s="31" t="str">
        <f t="shared" si="2147"/>
        <v>-</v>
      </c>
      <c r="U7654" s="133">
        <v>43784.541666666664</v>
      </c>
      <c r="V7654" s="9">
        <f t="shared" si="2148"/>
        <v>11</v>
      </c>
      <c r="W7654" s="9">
        <f t="shared" si="2149"/>
        <v>15</v>
      </c>
      <c r="X7654" s="9">
        <f t="shared" si="2150"/>
        <v>13</v>
      </c>
      <c r="Y7654" s="31" t="str">
        <f t="shared" si="2151"/>
        <v/>
      </c>
      <c r="Z7654" s="134">
        <v>28.76</v>
      </c>
      <c r="AA7654" s="31">
        <f t="shared" si="2152"/>
        <v>28.76</v>
      </c>
      <c r="AB7654" s="31" t="str">
        <f t="shared" si="2153"/>
        <v>-</v>
      </c>
    </row>
    <row r="7655" spans="1:28" x14ac:dyDescent="0.3">
      <c r="A7655" s="133">
        <v>43054.583333333336</v>
      </c>
      <c r="B7655" s="152">
        <f t="shared" si="2154"/>
        <v>11</v>
      </c>
      <c r="C7655" s="152">
        <f t="shared" si="2155"/>
        <v>15</v>
      </c>
      <c r="D7655" s="152">
        <f t="shared" si="2156"/>
        <v>14</v>
      </c>
      <c r="E7655" s="38" t="str">
        <f t="shared" si="2157"/>
        <v/>
      </c>
      <c r="F7655" s="134">
        <v>27.39</v>
      </c>
      <c r="G7655" s="38">
        <f t="shared" si="2158"/>
        <v>27.39</v>
      </c>
      <c r="H7655" s="38" t="str">
        <f t="shared" si="2159"/>
        <v>-</v>
      </c>
      <c r="K7655" s="133">
        <v>43419.583333333336</v>
      </c>
      <c r="L7655" s="9">
        <f t="shared" si="2142"/>
        <v>11</v>
      </c>
      <c r="M7655" s="9">
        <f t="shared" si="2143"/>
        <v>15</v>
      </c>
      <c r="N7655" s="9">
        <f t="shared" si="2144"/>
        <v>14</v>
      </c>
      <c r="O7655" s="31" t="str">
        <f t="shared" si="2145"/>
        <v/>
      </c>
      <c r="P7655" s="134">
        <v>54.18</v>
      </c>
      <c r="Q7655" s="31">
        <f t="shared" si="2146"/>
        <v>54.18</v>
      </c>
      <c r="R7655" s="31" t="str">
        <f t="shared" si="2147"/>
        <v>-</v>
      </c>
      <c r="U7655" s="133">
        <v>43784.583333333336</v>
      </c>
      <c r="V7655" s="9">
        <f t="shared" si="2148"/>
        <v>11</v>
      </c>
      <c r="W7655" s="9">
        <f t="shared" si="2149"/>
        <v>15</v>
      </c>
      <c r="X7655" s="9">
        <f t="shared" si="2150"/>
        <v>14</v>
      </c>
      <c r="Y7655" s="31" t="str">
        <f t="shared" si="2151"/>
        <v/>
      </c>
      <c r="Z7655" s="134">
        <v>28.09</v>
      </c>
      <c r="AA7655" s="31">
        <f t="shared" si="2152"/>
        <v>28.09</v>
      </c>
      <c r="AB7655" s="31" t="str">
        <f t="shared" si="2153"/>
        <v>-</v>
      </c>
    </row>
    <row r="7656" spans="1:28" x14ac:dyDescent="0.3">
      <c r="A7656" s="133">
        <v>43054.625</v>
      </c>
      <c r="B7656" s="152">
        <f t="shared" si="2154"/>
        <v>11</v>
      </c>
      <c r="C7656" s="152">
        <f t="shared" si="2155"/>
        <v>15</v>
      </c>
      <c r="D7656" s="152">
        <f t="shared" si="2156"/>
        <v>15</v>
      </c>
      <c r="E7656" s="38" t="str">
        <f t="shared" si="2157"/>
        <v/>
      </c>
      <c r="F7656" s="134">
        <v>27.15</v>
      </c>
      <c r="G7656" s="38">
        <f t="shared" si="2158"/>
        <v>27.15</v>
      </c>
      <c r="H7656" s="38" t="str">
        <f t="shared" si="2159"/>
        <v>-</v>
      </c>
      <c r="K7656" s="133">
        <v>43419.625</v>
      </c>
      <c r="L7656" s="9">
        <f t="shared" si="2142"/>
        <v>11</v>
      </c>
      <c r="M7656" s="9">
        <f t="shared" si="2143"/>
        <v>15</v>
      </c>
      <c r="N7656" s="9">
        <f t="shared" si="2144"/>
        <v>15</v>
      </c>
      <c r="O7656" s="31" t="str">
        <f t="shared" si="2145"/>
        <v/>
      </c>
      <c r="P7656" s="134">
        <v>52.82</v>
      </c>
      <c r="Q7656" s="31">
        <f t="shared" si="2146"/>
        <v>52.82</v>
      </c>
      <c r="R7656" s="31" t="str">
        <f t="shared" si="2147"/>
        <v>-</v>
      </c>
      <c r="U7656" s="133">
        <v>43784.625</v>
      </c>
      <c r="V7656" s="9">
        <f t="shared" si="2148"/>
        <v>11</v>
      </c>
      <c r="W7656" s="9">
        <f t="shared" si="2149"/>
        <v>15</v>
      </c>
      <c r="X7656" s="9">
        <f t="shared" si="2150"/>
        <v>15</v>
      </c>
      <c r="Y7656" s="31" t="str">
        <f t="shared" si="2151"/>
        <v/>
      </c>
      <c r="Z7656" s="134">
        <v>27.91</v>
      </c>
      <c r="AA7656" s="31">
        <f t="shared" si="2152"/>
        <v>27.91</v>
      </c>
      <c r="AB7656" s="31" t="str">
        <f t="shared" si="2153"/>
        <v>-</v>
      </c>
    </row>
    <row r="7657" spans="1:28" x14ac:dyDescent="0.3">
      <c r="A7657" s="133">
        <v>43054.666666666664</v>
      </c>
      <c r="B7657" s="152">
        <f t="shared" si="2154"/>
        <v>11</v>
      </c>
      <c r="C7657" s="152">
        <f t="shared" si="2155"/>
        <v>15</v>
      </c>
      <c r="D7657" s="152">
        <f t="shared" si="2156"/>
        <v>16</v>
      </c>
      <c r="E7657" s="38" t="str">
        <f t="shared" si="2157"/>
        <v/>
      </c>
      <c r="F7657" s="134">
        <v>30.61</v>
      </c>
      <c r="G7657" s="38">
        <f t="shared" si="2158"/>
        <v>30.61</v>
      </c>
      <c r="H7657" s="38" t="str">
        <f t="shared" si="2159"/>
        <v>-</v>
      </c>
      <c r="K7657" s="133">
        <v>43419.666666666664</v>
      </c>
      <c r="L7657" s="9">
        <f t="shared" si="2142"/>
        <v>11</v>
      </c>
      <c r="M7657" s="9">
        <f t="shared" si="2143"/>
        <v>15</v>
      </c>
      <c r="N7657" s="9">
        <f t="shared" si="2144"/>
        <v>16</v>
      </c>
      <c r="O7657" s="31" t="str">
        <f t="shared" si="2145"/>
        <v/>
      </c>
      <c r="P7657" s="134">
        <v>56.99</v>
      </c>
      <c r="Q7657" s="31">
        <f t="shared" si="2146"/>
        <v>56.99</v>
      </c>
      <c r="R7657" s="31" t="str">
        <f t="shared" si="2147"/>
        <v>-</v>
      </c>
      <c r="U7657" s="133">
        <v>43784.666666666664</v>
      </c>
      <c r="V7657" s="9">
        <f t="shared" si="2148"/>
        <v>11</v>
      </c>
      <c r="W7657" s="9">
        <f t="shared" si="2149"/>
        <v>15</v>
      </c>
      <c r="X7657" s="9">
        <f t="shared" si="2150"/>
        <v>16</v>
      </c>
      <c r="Y7657" s="31" t="str">
        <f t="shared" si="2151"/>
        <v/>
      </c>
      <c r="Z7657" s="134">
        <v>30.62</v>
      </c>
      <c r="AA7657" s="31">
        <f t="shared" si="2152"/>
        <v>30.62</v>
      </c>
      <c r="AB7657" s="31" t="str">
        <f t="shared" si="2153"/>
        <v>-</v>
      </c>
    </row>
    <row r="7658" spans="1:28" x14ac:dyDescent="0.3">
      <c r="A7658" s="133">
        <v>43054.708333333336</v>
      </c>
      <c r="B7658" s="152">
        <f t="shared" si="2154"/>
        <v>11</v>
      </c>
      <c r="C7658" s="152">
        <f t="shared" si="2155"/>
        <v>15</v>
      </c>
      <c r="D7658" s="152">
        <f t="shared" si="2156"/>
        <v>17</v>
      </c>
      <c r="E7658" s="38" t="str">
        <f t="shared" si="2157"/>
        <v/>
      </c>
      <c r="F7658" s="134">
        <v>39.69</v>
      </c>
      <c r="G7658" s="38" t="str">
        <f t="shared" si="2158"/>
        <v>-</v>
      </c>
      <c r="H7658" s="38">
        <f t="shared" si="2159"/>
        <v>39.69</v>
      </c>
      <c r="K7658" s="133">
        <v>43419.708333333336</v>
      </c>
      <c r="L7658" s="9">
        <f t="shared" si="2142"/>
        <v>11</v>
      </c>
      <c r="M7658" s="9">
        <f t="shared" si="2143"/>
        <v>15</v>
      </c>
      <c r="N7658" s="9">
        <f t="shared" si="2144"/>
        <v>17</v>
      </c>
      <c r="O7658" s="31" t="str">
        <f t="shared" si="2145"/>
        <v/>
      </c>
      <c r="P7658" s="134">
        <v>73.02</v>
      </c>
      <c r="Q7658" s="31" t="str">
        <f t="shared" si="2146"/>
        <v>-</v>
      </c>
      <c r="R7658" s="31">
        <f t="shared" si="2147"/>
        <v>73.02</v>
      </c>
      <c r="U7658" s="133">
        <v>43784.708333333336</v>
      </c>
      <c r="V7658" s="9">
        <f t="shared" si="2148"/>
        <v>11</v>
      </c>
      <c r="W7658" s="9">
        <f t="shared" si="2149"/>
        <v>15</v>
      </c>
      <c r="X7658" s="9">
        <f t="shared" si="2150"/>
        <v>17</v>
      </c>
      <c r="Y7658" s="31" t="str">
        <f t="shared" si="2151"/>
        <v/>
      </c>
      <c r="Z7658" s="134">
        <v>38.99</v>
      </c>
      <c r="AA7658" s="31" t="str">
        <f t="shared" si="2152"/>
        <v>-</v>
      </c>
      <c r="AB7658" s="31">
        <f t="shared" si="2153"/>
        <v>38.99</v>
      </c>
    </row>
    <row r="7659" spans="1:28" x14ac:dyDescent="0.3">
      <c r="A7659" s="133">
        <v>43054.75</v>
      </c>
      <c r="B7659" s="152">
        <f t="shared" si="2154"/>
        <v>11</v>
      </c>
      <c r="C7659" s="152">
        <f t="shared" si="2155"/>
        <v>15</v>
      </c>
      <c r="D7659" s="152">
        <f t="shared" si="2156"/>
        <v>18</v>
      </c>
      <c r="E7659" s="38" t="str">
        <f t="shared" si="2157"/>
        <v/>
      </c>
      <c r="F7659" s="134">
        <v>36.54</v>
      </c>
      <c r="G7659" s="38" t="str">
        <f t="shared" si="2158"/>
        <v>-</v>
      </c>
      <c r="H7659" s="38">
        <f t="shared" si="2159"/>
        <v>36.54</v>
      </c>
      <c r="K7659" s="133">
        <v>43419.75</v>
      </c>
      <c r="L7659" s="9">
        <f t="shared" si="2142"/>
        <v>11</v>
      </c>
      <c r="M7659" s="9">
        <f t="shared" si="2143"/>
        <v>15</v>
      </c>
      <c r="N7659" s="9">
        <f t="shared" si="2144"/>
        <v>18</v>
      </c>
      <c r="O7659" s="31" t="str">
        <f t="shared" si="2145"/>
        <v/>
      </c>
      <c r="P7659" s="134">
        <v>61.14</v>
      </c>
      <c r="Q7659" s="31" t="str">
        <f t="shared" si="2146"/>
        <v>-</v>
      </c>
      <c r="R7659" s="31">
        <f t="shared" si="2147"/>
        <v>61.14</v>
      </c>
      <c r="U7659" s="133">
        <v>43784.75</v>
      </c>
      <c r="V7659" s="9">
        <f t="shared" si="2148"/>
        <v>11</v>
      </c>
      <c r="W7659" s="9">
        <f t="shared" si="2149"/>
        <v>15</v>
      </c>
      <c r="X7659" s="9">
        <f t="shared" si="2150"/>
        <v>18</v>
      </c>
      <c r="Y7659" s="31" t="str">
        <f t="shared" si="2151"/>
        <v/>
      </c>
      <c r="Z7659" s="134">
        <v>35.020000000000003</v>
      </c>
      <c r="AA7659" s="31" t="str">
        <f t="shared" si="2152"/>
        <v>-</v>
      </c>
      <c r="AB7659" s="31">
        <f t="shared" si="2153"/>
        <v>35.020000000000003</v>
      </c>
    </row>
    <row r="7660" spans="1:28" x14ac:dyDescent="0.3">
      <c r="A7660" s="133">
        <v>43054.791666666664</v>
      </c>
      <c r="B7660" s="152">
        <f t="shared" si="2154"/>
        <v>11</v>
      </c>
      <c r="C7660" s="152">
        <f t="shared" si="2155"/>
        <v>15</v>
      </c>
      <c r="D7660" s="152">
        <f t="shared" si="2156"/>
        <v>19</v>
      </c>
      <c r="E7660" s="38" t="str">
        <f t="shared" si="2157"/>
        <v/>
      </c>
      <c r="F7660" s="134">
        <v>35.22</v>
      </c>
      <c r="G7660" s="38" t="str">
        <f t="shared" si="2158"/>
        <v>-</v>
      </c>
      <c r="H7660" s="38">
        <f t="shared" si="2159"/>
        <v>35.22</v>
      </c>
      <c r="K7660" s="133">
        <v>43419.791666666664</v>
      </c>
      <c r="L7660" s="9">
        <f t="shared" si="2142"/>
        <v>11</v>
      </c>
      <c r="M7660" s="9">
        <f t="shared" si="2143"/>
        <v>15</v>
      </c>
      <c r="N7660" s="9">
        <f t="shared" si="2144"/>
        <v>19</v>
      </c>
      <c r="O7660" s="31" t="str">
        <f t="shared" si="2145"/>
        <v/>
      </c>
      <c r="P7660" s="134">
        <v>54.23</v>
      </c>
      <c r="Q7660" s="31" t="str">
        <f t="shared" si="2146"/>
        <v>-</v>
      </c>
      <c r="R7660" s="31">
        <f t="shared" si="2147"/>
        <v>54.23</v>
      </c>
      <c r="U7660" s="133">
        <v>43784.791666666664</v>
      </c>
      <c r="V7660" s="9">
        <f t="shared" si="2148"/>
        <v>11</v>
      </c>
      <c r="W7660" s="9">
        <f t="shared" si="2149"/>
        <v>15</v>
      </c>
      <c r="X7660" s="9">
        <f t="shared" si="2150"/>
        <v>19</v>
      </c>
      <c r="Y7660" s="31" t="str">
        <f t="shared" si="2151"/>
        <v/>
      </c>
      <c r="Z7660" s="134">
        <v>33.61</v>
      </c>
      <c r="AA7660" s="31" t="str">
        <f t="shared" si="2152"/>
        <v>-</v>
      </c>
      <c r="AB7660" s="31">
        <f t="shared" si="2153"/>
        <v>33.61</v>
      </c>
    </row>
    <row r="7661" spans="1:28" x14ac:dyDescent="0.3">
      <c r="A7661" s="133">
        <v>43054.833333333336</v>
      </c>
      <c r="B7661" s="152">
        <f t="shared" si="2154"/>
        <v>11</v>
      </c>
      <c r="C7661" s="152">
        <f t="shared" si="2155"/>
        <v>15</v>
      </c>
      <c r="D7661" s="152">
        <f t="shared" si="2156"/>
        <v>20</v>
      </c>
      <c r="E7661" s="38" t="str">
        <f t="shared" si="2157"/>
        <v/>
      </c>
      <c r="F7661" s="134">
        <v>33.67</v>
      </c>
      <c r="G7661" s="38" t="str">
        <f t="shared" si="2158"/>
        <v>-</v>
      </c>
      <c r="H7661" s="38">
        <f t="shared" si="2159"/>
        <v>33.67</v>
      </c>
      <c r="K7661" s="133">
        <v>43419.833333333336</v>
      </c>
      <c r="L7661" s="9">
        <f t="shared" si="2142"/>
        <v>11</v>
      </c>
      <c r="M7661" s="9">
        <f t="shared" si="2143"/>
        <v>15</v>
      </c>
      <c r="N7661" s="9">
        <f t="shared" si="2144"/>
        <v>20</v>
      </c>
      <c r="O7661" s="31" t="str">
        <f t="shared" si="2145"/>
        <v/>
      </c>
      <c r="P7661" s="134">
        <v>50.89</v>
      </c>
      <c r="Q7661" s="31" t="str">
        <f t="shared" si="2146"/>
        <v>-</v>
      </c>
      <c r="R7661" s="31">
        <f t="shared" si="2147"/>
        <v>50.89</v>
      </c>
      <c r="U7661" s="133">
        <v>43784.833333333336</v>
      </c>
      <c r="V7661" s="9">
        <f t="shared" si="2148"/>
        <v>11</v>
      </c>
      <c r="W7661" s="9">
        <f t="shared" si="2149"/>
        <v>15</v>
      </c>
      <c r="X7661" s="9">
        <f t="shared" si="2150"/>
        <v>20</v>
      </c>
      <c r="Y7661" s="31" t="str">
        <f t="shared" si="2151"/>
        <v/>
      </c>
      <c r="Z7661" s="134">
        <v>31.45</v>
      </c>
      <c r="AA7661" s="31" t="str">
        <f t="shared" si="2152"/>
        <v>-</v>
      </c>
      <c r="AB7661" s="31">
        <f t="shared" si="2153"/>
        <v>31.45</v>
      </c>
    </row>
    <row r="7662" spans="1:28" x14ac:dyDescent="0.3">
      <c r="A7662" s="133">
        <v>43054.875</v>
      </c>
      <c r="B7662" s="152">
        <f t="shared" si="2154"/>
        <v>11</v>
      </c>
      <c r="C7662" s="152">
        <f t="shared" si="2155"/>
        <v>15</v>
      </c>
      <c r="D7662" s="152">
        <f t="shared" si="2156"/>
        <v>21</v>
      </c>
      <c r="E7662" s="38" t="str">
        <f t="shared" si="2157"/>
        <v/>
      </c>
      <c r="F7662" s="134">
        <v>28.7</v>
      </c>
      <c r="G7662" s="38" t="str">
        <f t="shared" si="2158"/>
        <v>-</v>
      </c>
      <c r="H7662" s="38">
        <f t="shared" si="2159"/>
        <v>28.7</v>
      </c>
      <c r="K7662" s="133">
        <v>43419.875</v>
      </c>
      <c r="L7662" s="9">
        <f t="shared" si="2142"/>
        <v>11</v>
      </c>
      <c r="M7662" s="9">
        <f t="shared" si="2143"/>
        <v>15</v>
      </c>
      <c r="N7662" s="9">
        <f t="shared" si="2144"/>
        <v>21</v>
      </c>
      <c r="O7662" s="31" t="str">
        <f t="shared" si="2145"/>
        <v/>
      </c>
      <c r="P7662" s="134">
        <v>46.59</v>
      </c>
      <c r="Q7662" s="31" t="str">
        <f t="shared" si="2146"/>
        <v>-</v>
      </c>
      <c r="R7662" s="31">
        <f t="shared" si="2147"/>
        <v>46.59</v>
      </c>
      <c r="U7662" s="133">
        <v>43784.875</v>
      </c>
      <c r="V7662" s="9">
        <f t="shared" si="2148"/>
        <v>11</v>
      </c>
      <c r="W7662" s="9">
        <f t="shared" si="2149"/>
        <v>15</v>
      </c>
      <c r="X7662" s="9">
        <f t="shared" si="2150"/>
        <v>21</v>
      </c>
      <c r="Y7662" s="31" t="str">
        <f t="shared" si="2151"/>
        <v/>
      </c>
      <c r="Z7662" s="134">
        <v>30.5</v>
      </c>
      <c r="AA7662" s="31" t="str">
        <f t="shared" si="2152"/>
        <v>-</v>
      </c>
      <c r="AB7662" s="31">
        <f t="shared" si="2153"/>
        <v>30.5</v>
      </c>
    </row>
    <row r="7663" spans="1:28" x14ac:dyDescent="0.3">
      <c r="A7663" s="133">
        <v>43054.916666666664</v>
      </c>
      <c r="B7663" s="152">
        <f t="shared" si="2154"/>
        <v>11</v>
      </c>
      <c r="C7663" s="152">
        <f t="shared" si="2155"/>
        <v>15</v>
      </c>
      <c r="D7663" s="152">
        <f t="shared" si="2156"/>
        <v>22</v>
      </c>
      <c r="E7663" s="38" t="str">
        <f t="shared" si="2157"/>
        <v/>
      </c>
      <c r="F7663" s="134">
        <v>25.72</v>
      </c>
      <c r="G7663" s="38" t="str">
        <f t="shared" si="2158"/>
        <v>-</v>
      </c>
      <c r="H7663" s="38">
        <f t="shared" si="2159"/>
        <v>25.72</v>
      </c>
      <c r="K7663" s="133">
        <v>43419.916666666664</v>
      </c>
      <c r="L7663" s="9">
        <f t="shared" si="2142"/>
        <v>11</v>
      </c>
      <c r="M7663" s="9">
        <f t="shared" si="2143"/>
        <v>15</v>
      </c>
      <c r="N7663" s="9">
        <f t="shared" si="2144"/>
        <v>22</v>
      </c>
      <c r="O7663" s="31" t="str">
        <f t="shared" si="2145"/>
        <v/>
      </c>
      <c r="P7663" s="134">
        <v>37.86</v>
      </c>
      <c r="Q7663" s="31" t="str">
        <f t="shared" si="2146"/>
        <v>-</v>
      </c>
      <c r="R7663" s="31">
        <f t="shared" si="2147"/>
        <v>37.86</v>
      </c>
      <c r="U7663" s="133">
        <v>43784.916666666664</v>
      </c>
      <c r="V7663" s="9">
        <f t="shared" si="2148"/>
        <v>11</v>
      </c>
      <c r="W7663" s="9">
        <f t="shared" si="2149"/>
        <v>15</v>
      </c>
      <c r="X7663" s="9">
        <f t="shared" si="2150"/>
        <v>22</v>
      </c>
      <c r="Y7663" s="31" t="str">
        <f t="shared" si="2151"/>
        <v/>
      </c>
      <c r="Z7663" s="134">
        <v>27.91</v>
      </c>
      <c r="AA7663" s="31" t="str">
        <f t="shared" si="2152"/>
        <v>-</v>
      </c>
      <c r="AB7663" s="31">
        <f t="shared" si="2153"/>
        <v>27.91</v>
      </c>
    </row>
    <row r="7664" spans="1:28" x14ac:dyDescent="0.3">
      <c r="A7664" s="133">
        <v>43054.958333333336</v>
      </c>
      <c r="B7664" s="152">
        <f t="shared" si="2154"/>
        <v>11</v>
      </c>
      <c r="C7664" s="152">
        <f t="shared" si="2155"/>
        <v>15</v>
      </c>
      <c r="D7664" s="152">
        <f t="shared" si="2156"/>
        <v>23</v>
      </c>
      <c r="E7664" s="38" t="str">
        <f t="shared" si="2157"/>
        <v/>
      </c>
      <c r="F7664" s="134">
        <v>23.64</v>
      </c>
      <c r="G7664" s="38" t="str">
        <f t="shared" si="2158"/>
        <v>-</v>
      </c>
      <c r="H7664" s="38">
        <f t="shared" si="2159"/>
        <v>23.64</v>
      </c>
      <c r="K7664" s="133">
        <v>43419.958333333336</v>
      </c>
      <c r="L7664" s="9">
        <f t="shared" si="2142"/>
        <v>11</v>
      </c>
      <c r="M7664" s="9">
        <f t="shared" si="2143"/>
        <v>15</v>
      </c>
      <c r="N7664" s="9">
        <f t="shared" si="2144"/>
        <v>23</v>
      </c>
      <c r="O7664" s="31" t="str">
        <f t="shared" si="2145"/>
        <v/>
      </c>
      <c r="P7664" s="134">
        <v>35.51</v>
      </c>
      <c r="Q7664" s="31" t="str">
        <f t="shared" si="2146"/>
        <v>-</v>
      </c>
      <c r="R7664" s="31">
        <f t="shared" si="2147"/>
        <v>35.51</v>
      </c>
      <c r="U7664" s="133">
        <v>43784.958333333336</v>
      </c>
      <c r="V7664" s="9">
        <f t="shared" si="2148"/>
        <v>11</v>
      </c>
      <c r="W7664" s="9">
        <f t="shared" si="2149"/>
        <v>15</v>
      </c>
      <c r="X7664" s="9">
        <f t="shared" si="2150"/>
        <v>23</v>
      </c>
      <c r="Y7664" s="31" t="str">
        <f t="shared" si="2151"/>
        <v/>
      </c>
      <c r="Z7664" s="134">
        <v>27.29</v>
      </c>
      <c r="AA7664" s="31" t="str">
        <f t="shared" si="2152"/>
        <v>-</v>
      </c>
      <c r="AB7664" s="31">
        <f t="shared" si="2153"/>
        <v>27.29</v>
      </c>
    </row>
    <row r="7665" spans="1:28" x14ac:dyDescent="0.3">
      <c r="A7665" s="133">
        <v>43055</v>
      </c>
      <c r="B7665" s="152">
        <f t="shared" si="2154"/>
        <v>11</v>
      </c>
      <c r="C7665" s="152">
        <f t="shared" si="2155"/>
        <v>16</v>
      </c>
      <c r="D7665" s="152">
        <f t="shared" si="2156"/>
        <v>0</v>
      </c>
      <c r="E7665" s="38" t="str">
        <f t="shared" si="2157"/>
        <v/>
      </c>
      <c r="F7665" s="134">
        <v>23.21</v>
      </c>
      <c r="G7665" s="38" t="str">
        <f t="shared" si="2158"/>
        <v>-</v>
      </c>
      <c r="H7665" s="38">
        <f t="shared" si="2159"/>
        <v>23.21</v>
      </c>
      <c r="K7665" s="133">
        <v>43420</v>
      </c>
      <c r="L7665" s="9">
        <f t="shared" si="2142"/>
        <v>11</v>
      </c>
      <c r="M7665" s="9">
        <f t="shared" si="2143"/>
        <v>16</v>
      </c>
      <c r="N7665" s="9">
        <f t="shared" si="2144"/>
        <v>0</v>
      </c>
      <c r="O7665" s="31" t="str">
        <f t="shared" si="2145"/>
        <v/>
      </c>
      <c r="P7665" s="134">
        <v>35.07</v>
      </c>
      <c r="Q7665" s="31" t="str">
        <f t="shared" si="2146"/>
        <v>-</v>
      </c>
      <c r="R7665" s="31">
        <f t="shared" si="2147"/>
        <v>35.07</v>
      </c>
      <c r="U7665" s="133">
        <v>43785</v>
      </c>
      <c r="V7665" s="9">
        <f t="shared" si="2148"/>
        <v>11</v>
      </c>
      <c r="W7665" s="9">
        <f t="shared" si="2149"/>
        <v>16</v>
      </c>
      <c r="X7665" s="9">
        <f t="shared" si="2150"/>
        <v>0</v>
      </c>
      <c r="Y7665" s="31" t="str">
        <f t="shared" si="2151"/>
        <v>W</v>
      </c>
      <c r="Z7665" s="134">
        <v>26.1</v>
      </c>
      <c r="AA7665" s="31" t="str">
        <f t="shared" si="2152"/>
        <v>-</v>
      </c>
      <c r="AB7665" s="31">
        <f t="shared" si="2153"/>
        <v>26.1</v>
      </c>
    </row>
    <row r="7666" spans="1:28" x14ac:dyDescent="0.3">
      <c r="A7666" s="133">
        <v>43055.041666666664</v>
      </c>
      <c r="B7666" s="152">
        <f t="shared" si="2154"/>
        <v>11</v>
      </c>
      <c r="C7666" s="152">
        <f t="shared" si="2155"/>
        <v>16</v>
      </c>
      <c r="D7666" s="152">
        <f t="shared" si="2156"/>
        <v>1</v>
      </c>
      <c r="E7666" s="38" t="str">
        <f t="shared" si="2157"/>
        <v/>
      </c>
      <c r="F7666" s="134">
        <v>22.61</v>
      </c>
      <c r="G7666" s="38" t="str">
        <f t="shared" si="2158"/>
        <v>-</v>
      </c>
      <c r="H7666" s="38">
        <f t="shared" si="2159"/>
        <v>22.61</v>
      </c>
      <c r="K7666" s="133">
        <v>43420.041666666664</v>
      </c>
      <c r="L7666" s="9">
        <f t="shared" si="2142"/>
        <v>11</v>
      </c>
      <c r="M7666" s="9">
        <f t="shared" si="2143"/>
        <v>16</v>
      </c>
      <c r="N7666" s="9">
        <f t="shared" si="2144"/>
        <v>1</v>
      </c>
      <c r="O7666" s="31" t="str">
        <f t="shared" si="2145"/>
        <v/>
      </c>
      <c r="P7666" s="134">
        <v>34.54</v>
      </c>
      <c r="Q7666" s="31" t="str">
        <f t="shared" si="2146"/>
        <v>-</v>
      </c>
      <c r="R7666" s="31">
        <f t="shared" si="2147"/>
        <v>34.54</v>
      </c>
      <c r="U7666" s="133">
        <v>43785.041666666664</v>
      </c>
      <c r="V7666" s="9">
        <f t="shared" si="2148"/>
        <v>11</v>
      </c>
      <c r="W7666" s="9">
        <f t="shared" si="2149"/>
        <v>16</v>
      </c>
      <c r="X7666" s="9">
        <f t="shared" si="2150"/>
        <v>1</v>
      </c>
      <c r="Y7666" s="31" t="str">
        <f t="shared" si="2151"/>
        <v>W</v>
      </c>
      <c r="Z7666" s="134">
        <v>25.56</v>
      </c>
      <c r="AA7666" s="31" t="str">
        <f t="shared" si="2152"/>
        <v>-</v>
      </c>
      <c r="AB7666" s="31">
        <f t="shared" si="2153"/>
        <v>25.56</v>
      </c>
    </row>
    <row r="7667" spans="1:28" x14ac:dyDescent="0.3">
      <c r="A7667" s="133">
        <v>43055.083333333336</v>
      </c>
      <c r="B7667" s="152">
        <f t="shared" si="2154"/>
        <v>11</v>
      </c>
      <c r="C7667" s="152">
        <f t="shared" si="2155"/>
        <v>16</v>
      </c>
      <c r="D7667" s="152">
        <f t="shared" si="2156"/>
        <v>2</v>
      </c>
      <c r="E7667" s="38" t="str">
        <f t="shared" si="2157"/>
        <v/>
      </c>
      <c r="F7667" s="134">
        <v>22.1</v>
      </c>
      <c r="G7667" s="38" t="str">
        <f t="shared" si="2158"/>
        <v>-</v>
      </c>
      <c r="H7667" s="38">
        <f t="shared" si="2159"/>
        <v>22.1</v>
      </c>
      <c r="K7667" s="133">
        <v>43420.083333333336</v>
      </c>
      <c r="L7667" s="9">
        <f t="shared" si="2142"/>
        <v>11</v>
      </c>
      <c r="M7667" s="9">
        <f t="shared" si="2143"/>
        <v>16</v>
      </c>
      <c r="N7667" s="9">
        <f t="shared" si="2144"/>
        <v>2</v>
      </c>
      <c r="O7667" s="31" t="str">
        <f t="shared" si="2145"/>
        <v/>
      </c>
      <c r="P7667" s="134">
        <v>33.54</v>
      </c>
      <c r="Q7667" s="31" t="str">
        <f t="shared" si="2146"/>
        <v>-</v>
      </c>
      <c r="R7667" s="31">
        <f t="shared" si="2147"/>
        <v>33.54</v>
      </c>
      <c r="U7667" s="133">
        <v>43785.083333333336</v>
      </c>
      <c r="V7667" s="9">
        <f t="shared" si="2148"/>
        <v>11</v>
      </c>
      <c r="W7667" s="9">
        <f t="shared" si="2149"/>
        <v>16</v>
      </c>
      <c r="X7667" s="9">
        <f t="shared" si="2150"/>
        <v>2</v>
      </c>
      <c r="Y7667" s="31" t="str">
        <f t="shared" si="2151"/>
        <v>W</v>
      </c>
      <c r="Z7667" s="134">
        <v>25.73</v>
      </c>
      <c r="AA7667" s="31" t="str">
        <f t="shared" si="2152"/>
        <v>-</v>
      </c>
      <c r="AB7667" s="31">
        <f t="shared" si="2153"/>
        <v>25.73</v>
      </c>
    </row>
    <row r="7668" spans="1:28" x14ac:dyDescent="0.3">
      <c r="A7668" s="133">
        <v>43055.125</v>
      </c>
      <c r="B7668" s="152">
        <f t="shared" si="2154"/>
        <v>11</v>
      </c>
      <c r="C7668" s="152">
        <f t="shared" si="2155"/>
        <v>16</v>
      </c>
      <c r="D7668" s="152">
        <f t="shared" si="2156"/>
        <v>3</v>
      </c>
      <c r="E7668" s="38" t="str">
        <f t="shared" si="2157"/>
        <v/>
      </c>
      <c r="F7668" s="134">
        <v>22.36</v>
      </c>
      <c r="G7668" s="38" t="str">
        <f t="shared" si="2158"/>
        <v>-</v>
      </c>
      <c r="H7668" s="38">
        <f t="shared" si="2159"/>
        <v>22.36</v>
      </c>
      <c r="K7668" s="133">
        <v>43420.125</v>
      </c>
      <c r="L7668" s="9">
        <f t="shared" si="2142"/>
        <v>11</v>
      </c>
      <c r="M7668" s="9">
        <f t="shared" si="2143"/>
        <v>16</v>
      </c>
      <c r="N7668" s="9">
        <f t="shared" si="2144"/>
        <v>3</v>
      </c>
      <c r="O7668" s="31" t="str">
        <f t="shared" si="2145"/>
        <v/>
      </c>
      <c r="P7668" s="134">
        <v>33.99</v>
      </c>
      <c r="Q7668" s="31" t="str">
        <f t="shared" si="2146"/>
        <v>-</v>
      </c>
      <c r="R7668" s="31">
        <f t="shared" si="2147"/>
        <v>33.99</v>
      </c>
      <c r="U7668" s="133">
        <v>43785.125</v>
      </c>
      <c r="V7668" s="9">
        <f t="shared" si="2148"/>
        <v>11</v>
      </c>
      <c r="W7668" s="9">
        <f t="shared" si="2149"/>
        <v>16</v>
      </c>
      <c r="X7668" s="9">
        <f t="shared" si="2150"/>
        <v>3</v>
      </c>
      <c r="Y7668" s="31" t="str">
        <f t="shared" si="2151"/>
        <v>W</v>
      </c>
      <c r="Z7668" s="134">
        <v>25.64</v>
      </c>
      <c r="AA7668" s="31" t="str">
        <f t="shared" si="2152"/>
        <v>-</v>
      </c>
      <c r="AB7668" s="31">
        <f t="shared" si="2153"/>
        <v>25.64</v>
      </c>
    </row>
    <row r="7669" spans="1:28" x14ac:dyDescent="0.3">
      <c r="A7669" s="133">
        <v>43055.166666666664</v>
      </c>
      <c r="B7669" s="152">
        <f t="shared" si="2154"/>
        <v>11</v>
      </c>
      <c r="C7669" s="152">
        <f t="shared" si="2155"/>
        <v>16</v>
      </c>
      <c r="D7669" s="152">
        <f t="shared" si="2156"/>
        <v>4</v>
      </c>
      <c r="E7669" s="38" t="str">
        <f t="shared" si="2157"/>
        <v/>
      </c>
      <c r="F7669" s="134">
        <v>23.3</v>
      </c>
      <c r="G7669" s="38" t="str">
        <f t="shared" si="2158"/>
        <v>-</v>
      </c>
      <c r="H7669" s="38">
        <f t="shared" si="2159"/>
        <v>23.3</v>
      </c>
      <c r="K7669" s="133">
        <v>43420.166666666664</v>
      </c>
      <c r="L7669" s="9">
        <f t="shared" si="2142"/>
        <v>11</v>
      </c>
      <c r="M7669" s="9">
        <f t="shared" si="2143"/>
        <v>16</v>
      </c>
      <c r="N7669" s="9">
        <f t="shared" si="2144"/>
        <v>4</v>
      </c>
      <c r="O7669" s="31" t="str">
        <f t="shared" si="2145"/>
        <v/>
      </c>
      <c r="P7669" s="134">
        <v>35.58</v>
      </c>
      <c r="Q7669" s="31" t="str">
        <f t="shared" si="2146"/>
        <v>-</v>
      </c>
      <c r="R7669" s="31">
        <f t="shared" si="2147"/>
        <v>35.58</v>
      </c>
      <c r="U7669" s="133">
        <v>43785.166666666664</v>
      </c>
      <c r="V7669" s="9">
        <f t="shared" si="2148"/>
        <v>11</v>
      </c>
      <c r="W7669" s="9">
        <f t="shared" si="2149"/>
        <v>16</v>
      </c>
      <c r="X7669" s="9">
        <f t="shared" si="2150"/>
        <v>4</v>
      </c>
      <c r="Y7669" s="31" t="str">
        <f t="shared" si="2151"/>
        <v>W</v>
      </c>
      <c r="Z7669" s="134">
        <v>26.05</v>
      </c>
      <c r="AA7669" s="31" t="str">
        <f t="shared" si="2152"/>
        <v>-</v>
      </c>
      <c r="AB7669" s="31">
        <f t="shared" si="2153"/>
        <v>26.05</v>
      </c>
    </row>
    <row r="7670" spans="1:28" x14ac:dyDescent="0.3">
      <c r="A7670" s="133">
        <v>43055.208333333336</v>
      </c>
      <c r="B7670" s="152">
        <f t="shared" si="2154"/>
        <v>11</v>
      </c>
      <c r="C7670" s="152">
        <f t="shared" si="2155"/>
        <v>16</v>
      </c>
      <c r="D7670" s="152">
        <f t="shared" si="2156"/>
        <v>5</v>
      </c>
      <c r="E7670" s="38" t="str">
        <f t="shared" si="2157"/>
        <v/>
      </c>
      <c r="F7670" s="134">
        <v>25.48</v>
      </c>
      <c r="G7670" s="38" t="str">
        <f t="shared" si="2158"/>
        <v>-</v>
      </c>
      <c r="H7670" s="38">
        <f t="shared" si="2159"/>
        <v>25.48</v>
      </c>
      <c r="K7670" s="133">
        <v>43420.208333333336</v>
      </c>
      <c r="L7670" s="9">
        <f t="shared" si="2142"/>
        <v>11</v>
      </c>
      <c r="M7670" s="9">
        <f t="shared" si="2143"/>
        <v>16</v>
      </c>
      <c r="N7670" s="9">
        <f t="shared" si="2144"/>
        <v>5</v>
      </c>
      <c r="O7670" s="31" t="str">
        <f t="shared" si="2145"/>
        <v/>
      </c>
      <c r="P7670" s="134">
        <v>40.01</v>
      </c>
      <c r="Q7670" s="31" t="str">
        <f t="shared" si="2146"/>
        <v>-</v>
      </c>
      <c r="R7670" s="31">
        <f t="shared" si="2147"/>
        <v>40.01</v>
      </c>
      <c r="U7670" s="133">
        <v>43785.208333333336</v>
      </c>
      <c r="V7670" s="9">
        <f t="shared" si="2148"/>
        <v>11</v>
      </c>
      <c r="W7670" s="9">
        <f t="shared" si="2149"/>
        <v>16</v>
      </c>
      <c r="X7670" s="9">
        <f t="shared" si="2150"/>
        <v>5</v>
      </c>
      <c r="Y7670" s="31" t="str">
        <f t="shared" si="2151"/>
        <v>W</v>
      </c>
      <c r="Z7670" s="134">
        <v>27.19</v>
      </c>
      <c r="AA7670" s="31" t="str">
        <f t="shared" si="2152"/>
        <v>-</v>
      </c>
      <c r="AB7670" s="31">
        <f t="shared" si="2153"/>
        <v>27.19</v>
      </c>
    </row>
    <row r="7671" spans="1:28" x14ac:dyDescent="0.3">
      <c r="A7671" s="133">
        <v>43055.25</v>
      </c>
      <c r="B7671" s="152">
        <f t="shared" si="2154"/>
        <v>11</v>
      </c>
      <c r="C7671" s="152">
        <f t="shared" si="2155"/>
        <v>16</v>
      </c>
      <c r="D7671" s="152">
        <f t="shared" si="2156"/>
        <v>6</v>
      </c>
      <c r="E7671" s="38" t="str">
        <f t="shared" si="2157"/>
        <v/>
      </c>
      <c r="F7671" s="134">
        <v>36.08</v>
      </c>
      <c r="G7671" s="38" t="str">
        <f t="shared" si="2158"/>
        <v>-</v>
      </c>
      <c r="H7671" s="38">
        <f t="shared" si="2159"/>
        <v>36.08</v>
      </c>
      <c r="K7671" s="133">
        <v>43420.25</v>
      </c>
      <c r="L7671" s="9">
        <f t="shared" si="2142"/>
        <v>11</v>
      </c>
      <c r="M7671" s="9">
        <f t="shared" si="2143"/>
        <v>16</v>
      </c>
      <c r="N7671" s="9">
        <f t="shared" si="2144"/>
        <v>6</v>
      </c>
      <c r="O7671" s="31" t="str">
        <f t="shared" si="2145"/>
        <v/>
      </c>
      <c r="P7671" s="134">
        <v>56.65</v>
      </c>
      <c r="Q7671" s="31" t="str">
        <f t="shared" si="2146"/>
        <v>-</v>
      </c>
      <c r="R7671" s="31">
        <f t="shared" si="2147"/>
        <v>56.65</v>
      </c>
      <c r="U7671" s="133">
        <v>43785.25</v>
      </c>
      <c r="V7671" s="9">
        <f t="shared" si="2148"/>
        <v>11</v>
      </c>
      <c r="W7671" s="9">
        <f t="shared" si="2149"/>
        <v>16</v>
      </c>
      <c r="X7671" s="9">
        <f t="shared" si="2150"/>
        <v>6</v>
      </c>
      <c r="Y7671" s="31" t="str">
        <f t="shared" si="2151"/>
        <v>W</v>
      </c>
      <c r="Z7671" s="134">
        <v>30.76</v>
      </c>
      <c r="AA7671" s="31" t="str">
        <f t="shared" si="2152"/>
        <v>-</v>
      </c>
      <c r="AB7671" s="31">
        <f t="shared" si="2153"/>
        <v>30.76</v>
      </c>
    </row>
    <row r="7672" spans="1:28" x14ac:dyDescent="0.3">
      <c r="A7672" s="133">
        <v>43055.291666666664</v>
      </c>
      <c r="B7672" s="152">
        <f t="shared" si="2154"/>
        <v>11</v>
      </c>
      <c r="C7672" s="152">
        <f t="shared" si="2155"/>
        <v>16</v>
      </c>
      <c r="D7672" s="152">
        <f t="shared" si="2156"/>
        <v>7</v>
      </c>
      <c r="E7672" s="38" t="str">
        <f t="shared" si="2157"/>
        <v/>
      </c>
      <c r="F7672" s="134">
        <v>35.880000000000003</v>
      </c>
      <c r="G7672" s="38" t="str">
        <f t="shared" si="2158"/>
        <v>-</v>
      </c>
      <c r="H7672" s="38">
        <f t="shared" si="2159"/>
        <v>35.880000000000003</v>
      </c>
      <c r="K7672" s="133">
        <v>43420.291666666664</v>
      </c>
      <c r="L7672" s="9">
        <f t="shared" si="2142"/>
        <v>11</v>
      </c>
      <c r="M7672" s="9">
        <f t="shared" si="2143"/>
        <v>16</v>
      </c>
      <c r="N7672" s="9">
        <f t="shared" si="2144"/>
        <v>7</v>
      </c>
      <c r="O7672" s="31" t="str">
        <f t="shared" si="2145"/>
        <v/>
      </c>
      <c r="P7672" s="134">
        <v>56.52</v>
      </c>
      <c r="Q7672" s="31" t="str">
        <f t="shared" si="2146"/>
        <v>-</v>
      </c>
      <c r="R7672" s="31">
        <f t="shared" si="2147"/>
        <v>56.52</v>
      </c>
      <c r="U7672" s="133">
        <v>43785.291666666664</v>
      </c>
      <c r="V7672" s="9">
        <f t="shared" si="2148"/>
        <v>11</v>
      </c>
      <c r="W7672" s="9">
        <f t="shared" si="2149"/>
        <v>16</v>
      </c>
      <c r="X7672" s="9">
        <f t="shared" si="2150"/>
        <v>7</v>
      </c>
      <c r="Y7672" s="31" t="str">
        <f t="shared" si="2151"/>
        <v>W</v>
      </c>
      <c r="Z7672" s="134">
        <v>35.24</v>
      </c>
      <c r="AA7672" s="31" t="str">
        <f t="shared" si="2152"/>
        <v>-</v>
      </c>
      <c r="AB7672" s="31">
        <f t="shared" si="2153"/>
        <v>35.24</v>
      </c>
    </row>
    <row r="7673" spans="1:28" x14ac:dyDescent="0.3">
      <c r="A7673" s="133">
        <v>43055.333333333336</v>
      </c>
      <c r="B7673" s="152">
        <f t="shared" si="2154"/>
        <v>11</v>
      </c>
      <c r="C7673" s="152">
        <f t="shared" si="2155"/>
        <v>16</v>
      </c>
      <c r="D7673" s="152">
        <f t="shared" si="2156"/>
        <v>8</v>
      </c>
      <c r="E7673" s="38" t="str">
        <f t="shared" si="2157"/>
        <v/>
      </c>
      <c r="F7673" s="134">
        <v>35.67</v>
      </c>
      <c r="G7673" s="38">
        <f t="shared" si="2158"/>
        <v>35.67</v>
      </c>
      <c r="H7673" s="38" t="str">
        <f t="shared" si="2159"/>
        <v>-</v>
      </c>
      <c r="K7673" s="133">
        <v>43420.333333333336</v>
      </c>
      <c r="L7673" s="9">
        <f t="shared" si="2142"/>
        <v>11</v>
      </c>
      <c r="M7673" s="9">
        <f t="shared" si="2143"/>
        <v>16</v>
      </c>
      <c r="N7673" s="9">
        <f t="shared" si="2144"/>
        <v>8</v>
      </c>
      <c r="O7673" s="31" t="str">
        <f t="shared" si="2145"/>
        <v/>
      </c>
      <c r="P7673" s="134">
        <v>52.91</v>
      </c>
      <c r="Q7673" s="31">
        <f t="shared" si="2146"/>
        <v>52.91</v>
      </c>
      <c r="R7673" s="31" t="str">
        <f t="shared" si="2147"/>
        <v>-</v>
      </c>
      <c r="U7673" s="133">
        <v>43785.333333333336</v>
      </c>
      <c r="V7673" s="9">
        <f t="shared" si="2148"/>
        <v>11</v>
      </c>
      <c r="W7673" s="9">
        <f t="shared" si="2149"/>
        <v>16</v>
      </c>
      <c r="X7673" s="9">
        <f t="shared" si="2150"/>
        <v>8</v>
      </c>
      <c r="Y7673" s="31" t="str">
        <f t="shared" si="2151"/>
        <v>W</v>
      </c>
      <c r="Z7673" s="134">
        <v>34.78</v>
      </c>
      <c r="AA7673" s="31" t="str">
        <f t="shared" si="2152"/>
        <v>-</v>
      </c>
      <c r="AB7673" s="31">
        <f t="shared" si="2153"/>
        <v>34.78</v>
      </c>
    </row>
    <row r="7674" spans="1:28" x14ac:dyDescent="0.3">
      <c r="A7674" s="133">
        <v>43055.375</v>
      </c>
      <c r="B7674" s="152">
        <f t="shared" si="2154"/>
        <v>11</v>
      </c>
      <c r="C7674" s="152">
        <f t="shared" si="2155"/>
        <v>16</v>
      </c>
      <c r="D7674" s="152">
        <f t="shared" si="2156"/>
        <v>9</v>
      </c>
      <c r="E7674" s="38" t="str">
        <f t="shared" si="2157"/>
        <v/>
      </c>
      <c r="F7674" s="134">
        <v>35.67</v>
      </c>
      <c r="G7674" s="38">
        <f t="shared" si="2158"/>
        <v>35.67</v>
      </c>
      <c r="H7674" s="38" t="str">
        <f t="shared" si="2159"/>
        <v>-</v>
      </c>
      <c r="K7674" s="133">
        <v>43420.375</v>
      </c>
      <c r="L7674" s="9">
        <f t="shared" si="2142"/>
        <v>11</v>
      </c>
      <c r="M7674" s="9">
        <f t="shared" si="2143"/>
        <v>16</v>
      </c>
      <c r="N7674" s="9">
        <f t="shared" si="2144"/>
        <v>9</v>
      </c>
      <c r="O7674" s="31" t="str">
        <f t="shared" si="2145"/>
        <v/>
      </c>
      <c r="P7674" s="134">
        <v>49.45</v>
      </c>
      <c r="Q7674" s="31">
        <f t="shared" si="2146"/>
        <v>49.45</v>
      </c>
      <c r="R7674" s="31" t="str">
        <f t="shared" si="2147"/>
        <v>-</v>
      </c>
      <c r="U7674" s="133">
        <v>43785.375</v>
      </c>
      <c r="V7674" s="9">
        <f t="shared" si="2148"/>
        <v>11</v>
      </c>
      <c r="W7674" s="9">
        <f t="shared" si="2149"/>
        <v>16</v>
      </c>
      <c r="X7674" s="9">
        <f t="shared" si="2150"/>
        <v>9</v>
      </c>
      <c r="Y7674" s="31" t="str">
        <f t="shared" si="2151"/>
        <v>W</v>
      </c>
      <c r="Z7674" s="134">
        <v>33.69</v>
      </c>
      <c r="AA7674" s="31" t="str">
        <f t="shared" si="2152"/>
        <v>-</v>
      </c>
      <c r="AB7674" s="31">
        <f t="shared" si="2153"/>
        <v>33.69</v>
      </c>
    </row>
    <row r="7675" spans="1:28" x14ac:dyDescent="0.3">
      <c r="A7675" s="133">
        <v>43055.416666666664</v>
      </c>
      <c r="B7675" s="152">
        <f t="shared" si="2154"/>
        <v>11</v>
      </c>
      <c r="C7675" s="152">
        <f t="shared" si="2155"/>
        <v>16</v>
      </c>
      <c r="D7675" s="152">
        <f t="shared" si="2156"/>
        <v>10</v>
      </c>
      <c r="E7675" s="38" t="str">
        <f t="shared" si="2157"/>
        <v/>
      </c>
      <c r="F7675" s="134">
        <v>36.159999999999997</v>
      </c>
      <c r="G7675" s="38">
        <f t="shared" si="2158"/>
        <v>36.159999999999997</v>
      </c>
      <c r="H7675" s="38" t="str">
        <f t="shared" si="2159"/>
        <v>-</v>
      </c>
      <c r="K7675" s="133">
        <v>43420.416666666664</v>
      </c>
      <c r="L7675" s="9">
        <f t="shared" si="2142"/>
        <v>11</v>
      </c>
      <c r="M7675" s="9">
        <f t="shared" si="2143"/>
        <v>16</v>
      </c>
      <c r="N7675" s="9">
        <f t="shared" si="2144"/>
        <v>10</v>
      </c>
      <c r="O7675" s="31" t="str">
        <f t="shared" si="2145"/>
        <v/>
      </c>
      <c r="P7675" s="134">
        <v>50.13</v>
      </c>
      <c r="Q7675" s="31">
        <f t="shared" si="2146"/>
        <v>50.13</v>
      </c>
      <c r="R7675" s="31" t="str">
        <f t="shared" si="2147"/>
        <v>-</v>
      </c>
      <c r="U7675" s="133">
        <v>43785.416666666664</v>
      </c>
      <c r="V7675" s="9">
        <f t="shared" si="2148"/>
        <v>11</v>
      </c>
      <c r="W7675" s="9">
        <f t="shared" si="2149"/>
        <v>16</v>
      </c>
      <c r="X7675" s="9">
        <f t="shared" si="2150"/>
        <v>10</v>
      </c>
      <c r="Y7675" s="31" t="str">
        <f t="shared" si="2151"/>
        <v>W</v>
      </c>
      <c r="Z7675" s="134">
        <v>31.91</v>
      </c>
      <c r="AA7675" s="31" t="str">
        <f t="shared" si="2152"/>
        <v>-</v>
      </c>
      <c r="AB7675" s="31">
        <f t="shared" si="2153"/>
        <v>31.91</v>
      </c>
    </row>
    <row r="7676" spans="1:28" x14ac:dyDescent="0.3">
      <c r="A7676" s="133">
        <v>43055.458333333336</v>
      </c>
      <c r="B7676" s="152">
        <f t="shared" si="2154"/>
        <v>11</v>
      </c>
      <c r="C7676" s="152">
        <f t="shared" si="2155"/>
        <v>16</v>
      </c>
      <c r="D7676" s="152">
        <f t="shared" si="2156"/>
        <v>11</v>
      </c>
      <c r="E7676" s="38" t="str">
        <f t="shared" si="2157"/>
        <v/>
      </c>
      <c r="F7676" s="134">
        <v>35.450000000000003</v>
      </c>
      <c r="G7676" s="38">
        <f t="shared" si="2158"/>
        <v>35.450000000000003</v>
      </c>
      <c r="H7676" s="38" t="str">
        <f t="shared" si="2159"/>
        <v>-</v>
      </c>
      <c r="K7676" s="133">
        <v>43420.458333333336</v>
      </c>
      <c r="L7676" s="9">
        <f t="shared" si="2142"/>
        <v>11</v>
      </c>
      <c r="M7676" s="9">
        <f t="shared" si="2143"/>
        <v>16</v>
      </c>
      <c r="N7676" s="9">
        <f t="shared" si="2144"/>
        <v>11</v>
      </c>
      <c r="O7676" s="31" t="str">
        <f t="shared" si="2145"/>
        <v/>
      </c>
      <c r="P7676" s="134">
        <v>42.76</v>
      </c>
      <c r="Q7676" s="31">
        <f t="shared" si="2146"/>
        <v>42.76</v>
      </c>
      <c r="R7676" s="31" t="str">
        <f t="shared" si="2147"/>
        <v>-</v>
      </c>
      <c r="U7676" s="133">
        <v>43785.458333333336</v>
      </c>
      <c r="V7676" s="9">
        <f t="shared" si="2148"/>
        <v>11</v>
      </c>
      <c r="W7676" s="9">
        <f t="shared" si="2149"/>
        <v>16</v>
      </c>
      <c r="X7676" s="9">
        <f t="shared" si="2150"/>
        <v>11</v>
      </c>
      <c r="Y7676" s="31" t="str">
        <f t="shared" si="2151"/>
        <v>W</v>
      </c>
      <c r="Z7676" s="134">
        <v>29.93</v>
      </c>
      <c r="AA7676" s="31" t="str">
        <f t="shared" si="2152"/>
        <v>-</v>
      </c>
      <c r="AB7676" s="31">
        <f t="shared" si="2153"/>
        <v>29.93</v>
      </c>
    </row>
    <row r="7677" spans="1:28" x14ac:dyDescent="0.3">
      <c r="A7677" s="133">
        <v>43055.5</v>
      </c>
      <c r="B7677" s="152">
        <f t="shared" si="2154"/>
        <v>11</v>
      </c>
      <c r="C7677" s="152">
        <f t="shared" si="2155"/>
        <v>16</v>
      </c>
      <c r="D7677" s="152">
        <f t="shared" si="2156"/>
        <v>12</v>
      </c>
      <c r="E7677" s="38" t="str">
        <f t="shared" si="2157"/>
        <v/>
      </c>
      <c r="F7677" s="134">
        <v>34.67</v>
      </c>
      <c r="G7677" s="38">
        <f t="shared" si="2158"/>
        <v>34.67</v>
      </c>
      <c r="H7677" s="38" t="str">
        <f t="shared" si="2159"/>
        <v>-</v>
      </c>
      <c r="K7677" s="133">
        <v>43420.5</v>
      </c>
      <c r="L7677" s="9">
        <f t="shared" si="2142"/>
        <v>11</v>
      </c>
      <c r="M7677" s="9">
        <f t="shared" si="2143"/>
        <v>16</v>
      </c>
      <c r="N7677" s="9">
        <f t="shared" si="2144"/>
        <v>12</v>
      </c>
      <c r="O7677" s="31" t="str">
        <f t="shared" si="2145"/>
        <v/>
      </c>
      <c r="P7677" s="134">
        <v>39.49</v>
      </c>
      <c r="Q7677" s="31">
        <f t="shared" si="2146"/>
        <v>39.49</v>
      </c>
      <c r="R7677" s="31" t="str">
        <f t="shared" si="2147"/>
        <v>-</v>
      </c>
      <c r="U7677" s="133">
        <v>43785.5</v>
      </c>
      <c r="V7677" s="9">
        <f t="shared" si="2148"/>
        <v>11</v>
      </c>
      <c r="W7677" s="9">
        <f t="shared" si="2149"/>
        <v>16</v>
      </c>
      <c r="X7677" s="9">
        <f t="shared" si="2150"/>
        <v>12</v>
      </c>
      <c r="Y7677" s="31" t="str">
        <f t="shared" si="2151"/>
        <v>W</v>
      </c>
      <c r="Z7677" s="134">
        <v>27.99</v>
      </c>
      <c r="AA7677" s="31" t="str">
        <f t="shared" si="2152"/>
        <v>-</v>
      </c>
      <c r="AB7677" s="31">
        <f t="shared" si="2153"/>
        <v>27.99</v>
      </c>
    </row>
    <row r="7678" spans="1:28" x14ac:dyDescent="0.3">
      <c r="A7678" s="133">
        <v>43055.541666666664</v>
      </c>
      <c r="B7678" s="152">
        <f t="shared" si="2154"/>
        <v>11</v>
      </c>
      <c r="C7678" s="152">
        <f t="shared" si="2155"/>
        <v>16</v>
      </c>
      <c r="D7678" s="152">
        <f t="shared" si="2156"/>
        <v>13</v>
      </c>
      <c r="E7678" s="38" t="str">
        <f t="shared" si="2157"/>
        <v/>
      </c>
      <c r="F7678" s="134">
        <v>33.729999999999997</v>
      </c>
      <c r="G7678" s="38">
        <f t="shared" si="2158"/>
        <v>33.729999999999997</v>
      </c>
      <c r="H7678" s="38" t="str">
        <f t="shared" si="2159"/>
        <v>-</v>
      </c>
      <c r="K7678" s="133">
        <v>43420.541666666664</v>
      </c>
      <c r="L7678" s="9">
        <f t="shared" si="2142"/>
        <v>11</v>
      </c>
      <c r="M7678" s="9">
        <f t="shared" si="2143"/>
        <v>16</v>
      </c>
      <c r="N7678" s="9">
        <f t="shared" si="2144"/>
        <v>13</v>
      </c>
      <c r="O7678" s="31" t="str">
        <f t="shared" si="2145"/>
        <v/>
      </c>
      <c r="P7678" s="134">
        <v>36.26</v>
      </c>
      <c r="Q7678" s="31">
        <f t="shared" si="2146"/>
        <v>36.26</v>
      </c>
      <c r="R7678" s="31" t="str">
        <f t="shared" si="2147"/>
        <v>-</v>
      </c>
      <c r="U7678" s="133">
        <v>43785.541666666664</v>
      </c>
      <c r="V7678" s="9">
        <f t="shared" si="2148"/>
        <v>11</v>
      </c>
      <c r="W7678" s="9">
        <f t="shared" si="2149"/>
        <v>16</v>
      </c>
      <c r="X7678" s="9">
        <f t="shared" si="2150"/>
        <v>13</v>
      </c>
      <c r="Y7678" s="31" t="str">
        <f t="shared" si="2151"/>
        <v>W</v>
      </c>
      <c r="Z7678" s="134">
        <v>27.17</v>
      </c>
      <c r="AA7678" s="31" t="str">
        <f t="shared" si="2152"/>
        <v>-</v>
      </c>
      <c r="AB7678" s="31">
        <f t="shared" si="2153"/>
        <v>27.17</v>
      </c>
    </row>
    <row r="7679" spans="1:28" x14ac:dyDescent="0.3">
      <c r="A7679" s="133">
        <v>43055.583333333336</v>
      </c>
      <c r="B7679" s="152">
        <f t="shared" si="2154"/>
        <v>11</v>
      </c>
      <c r="C7679" s="152">
        <f t="shared" si="2155"/>
        <v>16</v>
      </c>
      <c r="D7679" s="152">
        <f t="shared" si="2156"/>
        <v>14</v>
      </c>
      <c r="E7679" s="38" t="str">
        <f t="shared" si="2157"/>
        <v/>
      </c>
      <c r="F7679" s="134">
        <v>32.08</v>
      </c>
      <c r="G7679" s="38">
        <f t="shared" si="2158"/>
        <v>32.08</v>
      </c>
      <c r="H7679" s="38" t="str">
        <f t="shared" si="2159"/>
        <v>-</v>
      </c>
      <c r="K7679" s="133">
        <v>43420.583333333336</v>
      </c>
      <c r="L7679" s="9">
        <f t="shared" si="2142"/>
        <v>11</v>
      </c>
      <c r="M7679" s="9">
        <f t="shared" si="2143"/>
        <v>16</v>
      </c>
      <c r="N7679" s="9">
        <f t="shared" si="2144"/>
        <v>14</v>
      </c>
      <c r="O7679" s="31" t="str">
        <f t="shared" si="2145"/>
        <v/>
      </c>
      <c r="P7679" s="134">
        <v>35.46</v>
      </c>
      <c r="Q7679" s="31">
        <f t="shared" si="2146"/>
        <v>35.46</v>
      </c>
      <c r="R7679" s="31" t="str">
        <f t="shared" si="2147"/>
        <v>-</v>
      </c>
      <c r="U7679" s="133">
        <v>43785.583333333336</v>
      </c>
      <c r="V7679" s="9">
        <f t="shared" si="2148"/>
        <v>11</v>
      </c>
      <c r="W7679" s="9">
        <f t="shared" si="2149"/>
        <v>16</v>
      </c>
      <c r="X7679" s="9">
        <f t="shared" si="2150"/>
        <v>14</v>
      </c>
      <c r="Y7679" s="31" t="str">
        <f t="shared" si="2151"/>
        <v>W</v>
      </c>
      <c r="Z7679" s="134">
        <v>26.41</v>
      </c>
      <c r="AA7679" s="31" t="str">
        <f t="shared" si="2152"/>
        <v>-</v>
      </c>
      <c r="AB7679" s="31">
        <f t="shared" si="2153"/>
        <v>26.41</v>
      </c>
    </row>
    <row r="7680" spans="1:28" x14ac:dyDescent="0.3">
      <c r="A7680" s="133">
        <v>43055.625</v>
      </c>
      <c r="B7680" s="152">
        <f t="shared" si="2154"/>
        <v>11</v>
      </c>
      <c r="C7680" s="152">
        <f t="shared" si="2155"/>
        <v>16</v>
      </c>
      <c r="D7680" s="152">
        <f t="shared" si="2156"/>
        <v>15</v>
      </c>
      <c r="E7680" s="38" t="str">
        <f t="shared" si="2157"/>
        <v/>
      </c>
      <c r="F7680" s="134">
        <v>31.18</v>
      </c>
      <c r="G7680" s="38">
        <f t="shared" si="2158"/>
        <v>31.18</v>
      </c>
      <c r="H7680" s="38" t="str">
        <f t="shared" si="2159"/>
        <v>-</v>
      </c>
      <c r="K7680" s="133">
        <v>43420.625</v>
      </c>
      <c r="L7680" s="9">
        <f t="shared" si="2142"/>
        <v>11</v>
      </c>
      <c r="M7680" s="9">
        <f t="shared" si="2143"/>
        <v>16</v>
      </c>
      <c r="N7680" s="9">
        <f t="shared" si="2144"/>
        <v>15</v>
      </c>
      <c r="O7680" s="31" t="str">
        <f t="shared" si="2145"/>
        <v/>
      </c>
      <c r="P7680" s="134">
        <v>36.020000000000003</v>
      </c>
      <c r="Q7680" s="31">
        <f t="shared" si="2146"/>
        <v>36.020000000000003</v>
      </c>
      <c r="R7680" s="31" t="str">
        <f t="shared" si="2147"/>
        <v>-</v>
      </c>
      <c r="U7680" s="133">
        <v>43785.625</v>
      </c>
      <c r="V7680" s="9">
        <f t="shared" si="2148"/>
        <v>11</v>
      </c>
      <c r="W7680" s="9">
        <f t="shared" si="2149"/>
        <v>16</v>
      </c>
      <c r="X7680" s="9">
        <f t="shared" si="2150"/>
        <v>15</v>
      </c>
      <c r="Y7680" s="31" t="str">
        <f t="shared" si="2151"/>
        <v>W</v>
      </c>
      <c r="Z7680" s="134">
        <v>26.55</v>
      </c>
      <c r="AA7680" s="31" t="str">
        <f t="shared" si="2152"/>
        <v>-</v>
      </c>
      <c r="AB7680" s="31">
        <f t="shared" si="2153"/>
        <v>26.55</v>
      </c>
    </row>
    <row r="7681" spans="1:28" x14ac:dyDescent="0.3">
      <c r="A7681" s="133">
        <v>43055.666666666664</v>
      </c>
      <c r="B7681" s="152">
        <f t="shared" si="2154"/>
        <v>11</v>
      </c>
      <c r="C7681" s="152">
        <f t="shared" si="2155"/>
        <v>16</v>
      </c>
      <c r="D7681" s="152">
        <f t="shared" si="2156"/>
        <v>16</v>
      </c>
      <c r="E7681" s="38" t="str">
        <f t="shared" si="2157"/>
        <v/>
      </c>
      <c r="F7681" s="134">
        <v>33.01</v>
      </c>
      <c r="G7681" s="38">
        <f t="shared" si="2158"/>
        <v>33.01</v>
      </c>
      <c r="H7681" s="38" t="str">
        <f t="shared" si="2159"/>
        <v>-</v>
      </c>
      <c r="K7681" s="133">
        <v>43420.666666666664</v>
      </c>
      <c r="L7681" s="9">
        <f t="shared" si="2142"/>
        <v>11</v>
      </c>
      <c r="M7681" s="9">
        <f t="shared" si="2143"/>
        <v>16</v>
      </c>
      <c r="N7681" s="9">
        <f t="shared" si="2144"/>
        <v>16</v>
      </c>
      <c r="O7681" s="31" t="str">
        <f t="shared" si="2145"/>
        <v/>
      </c>
      <c r="P7681" s="134">
        <v>39.07</v>
      </c>
      <c r="Q7681" s="31">
        <f t="shared" si="2146"/>
        <v>39.07</v>
      </c>
      <c r="R7681" s="31" t="str">
        <f t="shared" si="2147"/>
        <v>-</v>
      </c>
      <c r="U7681" s="133">
        <v>43785.666666666664</v>
      </c>
      <c r="V7681" s="9">
        <f t="shared" si="2148"/>
        <v>11</v>
      </c>
      <c r="W7681" s="9">
        <f t="shared" si="2149"/>
        <v>16</v>
      </c>
      <c r="X7681" s="9">
        <f t="shared" si="2150"/>
        <v>16</v>
      </c>
      <c r="Y7681" s="31" t="str">
        <f t="shared" si="2151"/>
        <v>W</v>
      </c>
      <c r="Z7681" s="134">
        <v>30.48</v>
      </c>
      <c r="AA7681" s="31" t="str">
        <f t="shared" si="2152"/>
        <v>-</v>
      </c>
      <c r="AB7681" s="31">
        <f t="shared" si="2153"/>
        <v>30.48</v>
      </c>
    </row>
    <row r="7682" spans="1:28" x14ac:dyDescent="0.3">
      <c r="A7682" s="133">
        <v>43055.708333333336</v>
      </c>
      <c r="B7682" s="152">
        <f t="shared" si="2154"/>
        <v>11</v>
      </c>
      <c r="C7682" s="152">
        <f t="shared" si="2155"/>
        <v>16</v>
      </c>
      <c r="D7682" s="152">
        <f t="shared" si="2156"/>
        <v>17</v>
      </c>
      <c r="E7682" s="38" t="str">
        <f t="shared" si="2157"/>
        <v/>
      </c>
      <c r="F7682" s="134">
        <v>45.42</v>
      </c>
      <c r="G7682" s="38" t="str">
        <f t="shared" si="2158"/>
        <v>-</v>
      </c>
      <c r="H7682" s="38">
        <f t="shared" si="2159"/>
        <v>45.42</v>
      </c>
      <c r="K7682" s="133">
        <v>43420.708333333336</v>
      </c>
      <c r="L7682" s="9">
        <f t="shared" si="2142"/>
        <v>11</v>
      </c>
      <c r="M7682" s="9">
        <f t="shared" si="2143"/>
        <v>16</v>
      </c>
      <c r="N7682" s="9">
        <f t="shared" si="2144"/>
        <v>17</v>
      </c>
      <c r="O7682" s="31" t="str">
        <f t="shared" si="2145"/>
        <v/>
      </c>
      <c r="P7682" s="134">
        <v>53.06</v>
      </c>
      <c r="Q7682" s="31" t="str">
        <f t="shared" si="2146"/>
        <v>-</v>
      </c>
      <c r="R7682" s="31">
        <f t="shared" si="2147"/>
        <v>53.06</v>
      </c>
      <c r="U7682" s="133">
        <v>43785.708333333336</v>
      </c>
      <c r="V7682" s="9">
        <f t="shared" si="2148"/>
        <v>11</v>
      </c>
      <c r="W7682" s="9">
        <f t="shared" si="2149"/>
        <v>16</v>
      </c>
      <c r="X7682" s="9">
        <f t="shared" si="2150"/>
        <v>17</v>
      </c>
      <c r="Y7682" s="31" t="str">
        <f t="shared" si="2151"/>
        <v>W</v>
      </c>
      <c r="Z7682" s="134">
        <v>38.520000000000003</v>
      </c>
      <c r="AA7682" s="31" t="str">
        <f t="shared" si="2152"/>
        <v>-</v>
      </c>
      <c r="AB7682" s="31">
        <f t="shared" si="2153"/>
        <v>38.520000000000003</v>
      </c>
    </row>
    <row r="7683" spans="1:28" x14ac:dyDescent="0.3">
      <c r="A7683" s="133">
        <v>43055.75</v>
      </c>
      <c r="B7683" s="152">
        <f t="shared" si="2154"/>
        <v>11</v>
      </c>
      <c r="C7683" s="152">
        <f t="shared" si="2155"/>
        <v>16</v>
      </c>
      <c r="D7683" s="152">
        <f t="shared" si="2156"/>
        <v>18</v>
      </c>
      <c r="E7683" s="38" t="str">
        <f t="shared" si="2157"/>
        <v/>
      </c>
      <c r="F7683" s="134">
        <v>40.03</v>
      </c>
      <c r="G7683" s="38" t="str">
        <f t="shared" si="2158"/>
        <v>-</v>
      </c>
      <c r="H7683" s="38">
        <f t="shared" si="2159"/>
        <v>40.03</v>
      </c>
      <c r="K7683" s="133">
        <v>43420.75</v>
      </c>
      <c r="L7683" s="9">
        <f t="shared" si="2142"/>
        <v>11</v>
      </c>
      <c r="M7683" s="9">
        <f t="shared" si="2143"/>
        <v>16</v>
      </c>
      <c r="N7683" s="9">
        <f t="shared" si="2144"/>
        <v>18</v>
      </c>
      <c r="O7683" s="31" t="str">
        <f t="shared" si="2145"/>
        <v/>
      </c>
      <c r="P7683" s="134">
        <v>49.8</v>
      </c>
      <c r="Q7683" s="31" t="str">
        <f t="shared" si="2146"/>
        <v>-</v>
      </c>
      <c r="R7683" s="31">
        <f t="shared" si="2147"/>
        <v>49.8</v>
      </c>
      <c r="U7683" s="133">
        <v>43785.75</v>
      </c>
      <c r="V7683" s="9">
        <f t="shared" si="2148"/>
        <v>11</v>
      </c>
      <c r="W7683" s="9">
        <f t="shared" si="2149"/>
        <v>16</v>
      </c>
      <c r="X7683" s="9">
        <f t="shared" si="2150"/>
        <v>18</v>
      </c>
      <c r="Y7683" s="31" t="str">
        <f t="shared" si="2151"/>
        <v>W</v>
      </c>
      <c r="Z7683" s="134">
        <v>37.979999999999997</v>
      </c>
      <c r="AA7683" s="31" t="str">
        <f t="shared" si="2152"/>
        <v>-</v>
      </c>
      <c r="AB7683" s="31">
        <f t="shared" si="2153"/>
        <v>37.979999999999997</v>
      </c>
    </row>
    <row r="7684" spans="1:28" x14ac:dyDescent="0.3">
      <c r="A7684" s="133">
        <v>43055.791666666664</v>
      </c>
      <c r="B7684" s="152">
        <f t="shared" si="2154"/>
        <v>11</v>
      </c>
      <c r="C7684" s="152">
        <f t="shared" si="2155"/>
        <v>16</v>
      </c>
      <c r="D7684" s="152">
        <f t="shared" si="2156"/>
        <v>19</v>
      </c>
      <c r="E7684" s="38" t="str">
        <f t="shared" si="2157"/>
        <v/>
      </c>
      <c r="F7684" s="134">
        <v>38.92</v>
      </c>
      <c r="G7684" s="38" t="str">
        <f t="shared" si="2158"/>
        <v>-</v>
      </c>
      <c r="H7684" s="38">
        <f t="shared" si="2159"/>
        <v>38.92</v>
      </c>
      <c r="K7684" s="133">
        <v>43420.791666666664</v>
      </c>
      <c r="L7684" s="9">
        <f t="shared" si="2142"/>
        <v>11</v>
      </c>
      <c r="M7684" s="9">
        <f t="shared" si="2143"/>
        <v>16</v>
      </c>
      <c r="N7684" s="9">
        <f t="shared" si="2144"/>
        <v>19</v>
      </c>
      <c r="O7684" s="31" t="str">
        <f t="shared" si="2145"/>
        <v/>
      </c>
      <c r="P7684" s="134">
        <v>45.85</v>
      </c>
      <c r="Q7684" s="31" t="str">
        <f t="shared" si="2146"/>
        <v>-</v>
      </c>
      <c r="R7684" s="31">
        <f t="shared" si="2147"/>
        <v>45.85</v>
      </c>
      <c r="U7684" s="133">
        <v>43785.791666666664</v>
      </c>
      <c r="V7684" s="9">
        <f t="shared" si="2148"/>
        <v>11</v>
      </c>
      <c r="W7684" s="9">
        <f t="shared" si="2149"/>
        <v>16</v>
      </c>
      <c r="X7684" s="9">
        <f t="shared" si="2150"/>
        <v>19</v>
      </c>
      <c r="Y7684" s="31" t="str">
        <f t="shared" si="2151"/>
        <v>W</v>
      </c>
      <c r="Z7684" s="134">
        <v>36.630000000000003</v>
      </c>
      <c r="AA7684" s="31" t="str">
        <f t="shared" si="2152"/>
        <v>-</v>
      </c>
      <c r="AB7684" s="31">
        <f t="shared" si="2153"/>
        <v>36.630000000000003</v>
      </c>
    </row>
    <row r="7685" spans="1:28" x14ac:dyDescent="0.3">
      <c r="A7685" s="133">
        <v>43055.833333333336</v>
      </c>
      <c r="B7685" s="152">
        <f t="shared" si="2154"/>
        <v>11</v>
      </c>
      <c r="C7685" s="152">
        <f t="shared" si="2155"/>
        <v>16</v>
      </c>
      <c r="D7685" s="152">
        <f t="shared" si="2156"/>
        <v>20</v>
      </c>
      <c r="E7685" s="38" t="str">
        <f t="shared" si="2157"/>
        <v/>
      </c>
      <c r="F7685" s="134">
        <v>39.630000000000003</v>
      </c>
      <c r="G7685" s="38" t="str">
        <f t="shared" si="2158"/>
        <v>-</v>
      </c>
      <c r="H7685" s="38">
        <f t="shared" si="2159"/>
        <v>39.630000000000003</v>
      </c>
      <c r="K7685" s="133">
        <v>43420.833333333336</v>
      </c>
      <c r="L7685" s="9">
        <f t="shared" si="2142"/>
        <v>11</v>
      </c>
      <c r="M7685" s="9">
        <f t="shared" si="2143"/>
        <v>16</v>
      </c>
      <c r="N7685" s="9">
        <f t="shared" si="2144"/>
        <v>20</v>
      </c>
      <c r="O7685" s="31" t="str">
        <f t="shared" si="2145"/>
        <v/>
      </c>
      <c r="P7685" s="134">
        <v>43.98</v>
      </c>
      <c r="Q7685" s="31" t="str">
        <f t="shared" si="2146"/>
        <v>-</v>
      </c>
      <c r="R7685" s="31">
        <f t="shared" si="2147"/>
        <v>43.98</v>
      </c>
      <c r="U7685" s="133">
        <v>43785.833333333336</v>
      </c>
      <c r="V7685" s="9">
        <f t="shared" si="2148"/>
        <v>11</v>
      </c>
      <c r="W7685" s="9">
        <f t="shared" si="2149"/>
        <v>16</v>
      </c>
      <c r="X7685" s="9">
        <f t="shared" si="2150"/>
        <v>20</v>
      </c>
      <c r="Y7685" s="31" t="str">
        <f t="shared" si="2151"/>
        <v>W</v>
      </c>
      <c r="Z7685" s="134">
        <v>34.42</v>
      </c>
      <c r="AA7685" s="31" t="str">
        <f t="shared" si="2152"/>
        <v>-</v>
      </c>
      <c r="AB7685" s="31">
        <f t="shared" si="2153"/>
        <v>34.42</v>
      </c>
    </row>
    <row r="7686" spans="1:28" x14ac:dyDescent="0.3">
      <c r="A7686" s="133">
        <v>43055.875</v>
      </c>
      <c r="B7686" s="152">
        <f t="shared" si="2154"/>
        <v>11</v>
      </c>
      <c r="C7686" s="152">
        <f t="shared" si="2155"/>
        <v>16</v>
      </c>
      <c r="D7686" s="152">
        <f t="shared" si="2156"/>
        <v>21</v>
      </c>
      <c r="E7686" s="38" t="str">
        <f t="shared" si="2157"/>
        <v/>
      </c>
      <c r="F7686" s="134">
        <v>34.950000000000003</v>
      </c>
      <c r="G7686" s="38" t="str">
        <f t="shared" si="2158"/>
        <v>-</v>
      </c>
      <c r="H7686" s="38">
        <f t="shared" si="2159"/>
        <v>34.950000000000003</v>
      </c>
      <c r="K7686" s="133">
        <v>43420.875</v>
      </c>
      <c r="L7686" s="9">
        <f t="shared" si="2142"/>
        <v>11</v>
      </c>
      <c r="M7686" s="9">
        <f t="shared" si="2143"/>
        <v>16</v>
      </c>
      <c r="N7686" s="9">
        <f t="shared" si="2144"/>
        <v>21</v>
      </c>
      <c r="O7686" s="31" t="str">
        <f t="shared" si="2145"/>
        <v/>
      </c>
      <c r="P7686" s="134">
        <v>42.33</v>
      </c>
      <c r="Q7686" s="31" t="str">
        <f t="shared" si="2146"/>
        <v>-</v>
      </c>
      <c r="R7686" s="31">
        <f t="shared" si="2147"/>
        <v>42.33</v>
      </c>
      <c r="U7686" s="133">
        <v>43785.875</v>
      </c>
      <c r="V7686" s="9">
        <f t="shared" si="2148"/>
        <v>11</v>
      </c>
      <c r="W7686" s="9">
        <f t="shared" si="2149"/>
        <v>16</v>
      </c>
      <c r="X7686" s="9">
        <f t="shared" si="2150"/>
        <v>21</v>
      </c>
      <c r="Y7686" s="31" t="str">
        <f t="shared" si="2151"/>
        <v>W</v>
      </c>
      <c r="Z7686" s="134">
        <v>31.61</v>
      </c>
      <c r="AA7686" s="31" t="str">
        <f t="shared" si="2152"/>
        <v>-</v>
      </c>
      <c r="AB7686" s="31">
        <f t="shared" si="2153"/>
        <v>31.61</v>
      </c>
    </row>
    <row r="7687" spans="1:28" x14ac:dyDescent="0.3">
      <c r="A7687" s="133">
        <v>43055.916666666664</v>
      </c>
      <c r="B7687" s="152">
        <f t="shared" si="2154"/>
        <v>11</v>
      </c>
      <c r="C7687" s="152">
        <f t="shared" si="2155"/>
        <v>16</v>
      </c>
      <c r="D7687" s="152">
        <f t="shared" si="2156"/>
        <v>22</v>
      </c>
      <c r="E7687" s="38" t="str">
        <f t="shared" si="2157"/>
        <v/>
      </c>
      <c r="F7687" s="134">
        <v>28.62</v>
      </c>
      <c r="G7687" s="38" t="str">
        <f t="shared" si="2158"/>
        <v>-</v>
      </c>
      <c r="H7687" s="38">
        <f t="shared" si="2159"/>
        <v>28.62</v>
      </c>
      <c r="K7687" s="133">
        <v>43420.916666666664</v>
      </c>
      <c r="L7687" s="9">
        <f t="shared" si="2142"/>
        <v>11</v>
      </c>
      <c r="M7687" s="9">
        <f t="shared" si="2143"/>
        <v>16</v>
      </c>
      <c r="N7687" s="9">
        <f t="shared" si="2144"/>
        <v>22</v>
      </c>
      <c r="O7687" s="31" t="str">
        <f t="shared" si="2145"/>
        <v/>
      </c>
      <c r="P7687" s="134">
        <v>36.630000000000003</v>
      </c>
      <c r="Q7687" s="31" t="str">
        <f t="shared" si="2146"/>
        <v>-</v>
      </c>
      <c r="R7687" s="31">
        <f t="shared" si="2147"/>
        <v>36.630000000000003</v>
      </c>
      <c r="U7687" s="133">
        <v>43785.916666666664</v>
      </c>
      <c r="V7687" s="9">
        <f t="shared" si="2148"/>
        <v>11</v>
      </c>
      <c r="W7687" s="9">
        <f t="shared" si="2149"/>
        <v>16</v>
      </c>
      <c r="X7687" s="9">
        <f t="shared" si="2150"/>
        <v>22</v>
      </c>
      <c r="Y7687" s="31" t="str">
        <f t="shared" si="2151"/>
        <v>W</v>
      </c>
      <c r="Z7687" s="134">
        <v>28.33</v>
      </c>
      <c r="AA7687" s="31" t="str">
        <f t="shared" si="2152"/>
        <v>-</v>
      </c>
      <c r="AB7687" s="31">
        <f t="shared" si="2153"/>
        <v>28.33</v>
      </c>
    </row>
    <row r="7688" spans="1:28" x14ac:dyDescent="0.3">
      <c r="A7688" s="133">
        <v>43055.958333333336</v>
      </c>
      <c r="B7688" s="152">
        <f t="shared" si="2154"/>
        <v>11</v>
      </c>
      <c r="C7688" s="152">
        <f t="shared" si="2155"/>
        <v>16</v>
      </c>
      <c r="D7688" s="152">
        <f t="shared" si="2156"/>
        <v>23</v>
      </c>
      <c r="E7688" s="38" t="str">
        <f t="shared" si="2157"/>
        <v/>
      </c>
      <c r="F7688" s="134">
        <v>26.26</v>
      </c>
      <c r="G7688" s="38" t="str">
        <f t="shared" si="2158"/>
        <v>-</v>
      </c>
      <c r="H7688" s="38">
        <f t="shared" si="2159"/>
        <v>26.26</v>
      </c>
      <c r="K7688" s="133">
        <v>43420.958333333336</v>
      </c>
      <c r="L7688" s="9">
        <f t="shared" si="2142"/>
        <v>11</v>
      </c>
      <c r="M7688" s="9">
        <f t="shared" si="2143"/>
        <v>16</v>
      </c>
      <c r="N7688" s="9">
        <f t="shared" si="2144"/>
        <v>23</v>
      </c>
      <c r="O7688" s="31" t="str">
        <f t="shared" si="2145"/>
        <v/>
      </c>
      <c r="P7688" s="134">
        <v>35.630000000000003</v>
      </c>
      <c r="Q7688" s="31" t="str">
        <f t="shared" si="2146"/>
        <v>-</v>
      </c>
      <c r="R7688" s="31">
        <f t="shared" si="2147"/>
        <v>35.630000000000003</v>
      </c>
      <c r="U7688" s="133">
        <v>43785.958333333336</v>
      </c>
      <c r="V7688" s="9">
        <f t="shared" si="2148"/>
        <v>11</v>
      </c>
      <c r="W7688" s="9">
        <f t="shared" si="2149"/>
        <v>16</v>
      </c>
      <c r="X7688" s="9">
        <f t="shared" si="2150"/>
        <v>23</v>
      </c>
      <c r="Y7688" s="31" t="str">
        <f t="shared" si="2151"/>
        <v>W</v>
      </c>
      <c r="Z7688" s="134">
        <v>26.96</v>
      </c>
      <c r="AA7688" s="31" t="str">
        <f t="shared" si="2152"/>
        <v>-</v>
      </c>
      <c r="AB7688" s="31">
        <f t="shared" si="2153"/>
        <v>26.96</v>
      </c>
    </row>
    <row r="7689" spans="1:28" x14ac:dyDescent="0.3">
      <c r="A7689" s="133">
        <v>43056</v>
      </c>
      <c r="B7689" s="152">
        <f t="shared" si="2154"/>
        <v>11</v>
      </c>
      <c r="C7689" s="152">
        <f t="shared" si="2155"/>
        <v>17</v>
      </c>
      <c r="D7689" s="152">
        <f t="shared" si="2156"/>
        <v>0</v>
      </c>
      <c r="E7689" s="38" t="str">
        <f t="shared" si="2157"/>
        <v/>
      </c>
      <c r="F7689" s="134">
        <v>24.14</v>
      </c>
      <c r="G7689" s="38" t="str">
        <f t="shared" si="2158"/>
        <v>-</v>
      </c>
      <c r="H7689" s="38">
        <f t="shared" si="2159"/>
        <v>24.14</v>
      </c>
      <c r="K7689" s="133">
        <v>43421</v>
      </c>
      <c r="L7689" s="9">
        <f t="shared" ref="L7689:L7752" si="2160">MONTH(K7689)</f>
        <v>11</v>
      </c>
      <c r="M7689" s="9">
        <f t="shared" ref="M7689:M7752" si="2161">DAY(K7689)</f>
        <v>17</v>
      </c>
      <c r="N7689" s="9">
        <f t="shared" ref="N7689:N7752" si="2162">HOUR(K7689)</f>
        <v>0</v>
      </c>
      <c r="O7689" s="31" t="str">
        <f t="shared" ref="O7689:O7752" si="2163">IF(WEEKDAY(K7689,2)&gt;5,"W","")</f>
        <v>W</v>
      </c>
      <c r="P7689" s="134">
        <v>35.35</v>
      </c>
      <c r="Q7689" s="31" t="str">
        <f t="shared" ref="Q7689:Q7752" si="2164">IF(AND($L7689&gt;=$L$5,$L7689&lt;=$M$5),IF($O7689&lt;&gt;"W",IF(AND($N7689&gt;=$N$5,$N7689&lt;$P$5),$P7689,"-"),"-"),"-")</f>
        <v>-</v>
      </c>
      <c r="R7689" s="31">
        <f t="shared" ref="R7689:R7752" si="2165">IF(Q7689="-",P7689,"-")</f>
        <v>35.35</v>
      </c>
      <c r="U7689" s="133">
        <v>43786</v>
      </c>
      <c r="V7689" s="9">
        <f t="shared" ref="V7689:V7752" si="2166">MONTH(U7689)</f>
        <v>11</v>
      </c>
      <c r="W7689" s="9">
        <f t="shared" ref="W7689:W7752" si="2167">DAY(U7689)</f>
        <v>17</v>
      </c>
      <c r="X7689" s="9">
        <f t="shared" ref="X7689:X7752" si="2168">HOUR(U7689)</f>
        <v>0</v>
      </c>
      <c r="Y7689" s="31" t="str">
        <f t="shared" ref="Y7689:Y7752" si="2169">IF(WEEKDAY(U7689,2)&gt;5,"W","")</f>
        <v>W</v>
      </c>
      <c r="Z7689" s="134">
        <v>27.37</v>
      </c>
      <c r="AA7689" s="31" t="str">
        <f t="shared" ref="AA7689:AA7752" si="2170">IF(AND($V7689&gt;=$V$5,$V7689&lt;=$W$5),IF($Y7689&lt;&gt;"W",IF(AND($X7689&gt;=$X$5,$X7689&lt;$Z$5),$Z7689,"-"),"-"),"-")</f>
        <v>-</v>
      </c>
      <c r="AB7689" s="31">
        <f t="shared" ref="AB7689:AB7752" si="2171">IF(AA7689="-",Z7689,"-")</f>
        <v>27.37</v>
      </c>
    </row>
    <row r="7690" spans="1:28" x14ac:dyDescent="0.3">
      <c r="A7690" s="133">
        <v>43056.041666666664</v>
      </c>
      <c r="B7690" s="152">
        <f t="shared" ref="B7690:B7753" si="2172">MONTH(A7690)</f>
        <v>11</v>
      </c>
      <c r="C7690" s="152">
        <f t="shared" ref="C7690:C7753" si="2173">DAY(A7690)</f>
        <v>17</v>
      </c>
      <c r="D7690" s="152">
        <f t="shared" ref="D7690:D7753" si="2174">HOUR(A7690)</f>
        <v>1</v>
      </c>
      <c r="E7690" s="38" t="str">
        <f t="shared" ref="E7690:E7753" si="2175">IF(WEEKDAY(A7690,2)&gt;5,"W","")</f>
        <v/>
      </c>
      <c r="F7690" s="134">
        <v>23.95</v>
      </c>
      <c r="G7690" s="38" t="str">
        <f t="shared" ref="G7690:G7753" si="2176">IF(AND($B7690&gt;=$B$5,$B7690&lt;=$C$5),IF($E7690&lt;&gt;"W",IF(AND($D7690&gt;=$D$5,$D7690&lt;$F$5),$F7690,"-"),"-"),"-")</f>
        <v>-</v>
      </c>
      <c r="H7690" s="38">
        <f t="shared" ref="H7690:H7753" si="2177">IF(G7690="-",F7690,"-")</f>
        <v>23.95</v>
      </c>
      <c r="K7690" s="133">
        <v>43421.041666666664</v>
      </c>
      <c r="L7690" s="9">
        <f t="shared" si="2160"/>
        <v>11</v>
      </c>
      <c r="M7690" s="9">
        <f t="shared" si="2161"/>
        <v>17</v>
      </c>
      <c r="N7690" s="9">
        <f t="shared" si="2162"/>
        <v>1</v>
      </c>
      <c r="O7690" s="31" t="str">
        <f t="shared" si="2163"/>
        <v>W</v>
      </c>
      <c r="P7690" s="134">
        <v>34.700000000000003</v>
      </c>
      <c r="Q7690" s="31" t="str">
        <f t="shared" si="2164"/>
        <v>-</v>
      </c>
      <c r="R7690" s="31">
        <f t="shared" si="2165"/>
        <v>34.700000000000003</v>
      </c>
      <c r="U7690" s="133">
        <v>43786.041666666664</v>
      </c>
      <c r="V7690" s="9">
        <f t="shared" si="2166"/>
        <v>11</v>
      </c>
      <c r="W7690" s="9">
        <f t="shared" si="2167"/>
        <v>17</v>
      </c>
      <c r="X7690" s="9">
        <f t="shared" si="2168"/>
        <v>1</v>
      </c>
      <c r="Y7690" s="31" t="str">
        <f t="shared" si="2169"/>
        <v>W</v>
      </c>
      <c r="Z7690" s="134">
        <v>26.15</v>
      </c>
      <c r="AA7690" s="31" t="str">
        <f t="shared" si="2170"/>
        <v>-</v>
      </c>
      <c r="AB7690" s="31">
        <f t="shared" si="2171"/>
        <v>26.15</v>
      </c>
    </row>
    <row r="7691" spans="1:28" x14ac:dyDescent="0.3">
      <c r="A7691" s="133">
        <v>43056.083333333336</v>
      </c>
      <c r="B7691" s="152">
        <f t="shared" si="2172"/>
        <v>11</v>
      </c>
      <c r="C7691" s="152">
        <f t="shared" si="2173"/>
        <v>17</v>
      </c>
      <c r="D7691" s="152">
        <f t="shared" si="2174"/>
        <v>2</v>
      </c>
      <c r="E7691" s="38" t="str">
        <f t="shared" si="2175"/>
        <v/>
      </c>
      <c r="F7691" s="134">
        <v>23.9</v>
      </c>
      <c r="G7691" s="38" t="str">
        <f t="shared" si="2176"/>
        <v>-</v>
      </c>
      <c r="H7691" s="38">
        <f t="shared" si="2177"/>
        <v>23.9</v>
      </c>
      <c r="K7691" s="133">
        <v>43421.083333333336</v>
      </c>
      <c r="L7691" s="9">
        <f t="shared" si="2160"/>
        <v>11</v>
      </c>
      <c r="M7691" s="9">
        <f t="shared" si="2161"/>
        <v>17</v>
      </c>
      <c r="N7691" s="9">
        <f t="shared" si="2162"/>
        <v>2</v>
      </c>
      <c r="O7691" s="31" t="str">
        <f t="shared" si="2163"/>
        <v>W</v>
      </c>
      <c r="P7691" s="134">
        <v>34.29</v>
      </c>
      <c r="Q7691" s="31" t="str">
        <f t="shared" si="2164"/>
        <v>-</v>
      </c>
      <c r="R7691" s="31">
        <f t="shared" si="2165"/>
        <v>34.29</v>
      </c>
      <c r="U7691" s="133">
        <v>43786.083333333336</v>
      </c>
      <c r="V7691" s="9">
        <f t="shared" si="2166"/>
        <v>11</v>
      </c>
      <c r="W7691" s="9">
        <f t="shared" si="2167"/>
        <v>17</v>
      </c>
      <c r="X7691" s="9">
        <f t="shared" si="2168"/>
        <v>2</v>
      </c>
      <c r="Y7691" s="31" t="str">
        <f t="shared" si="2169"/>
        <v>W</v>
      </c>
      <c r="Z7691" s="134">
        <v>26.44</v>
      </c>
      <c r="AA7691" s="31" t="str">
        <f t="shared" si="2170"/>
        <v>-</v>
      </c>
      <c r="AB7691" s="31">
        <f t="shared" si="2171"/>
        <v>26.44</v>
      </c>
    </row>
    <row r="7692" spans="1:28" x14ac:dyDescent="0.3">
      <c r="A7692" s="133">
        <v>43056.125</v>
      </c>
      <c r="B7692" s="152">
        <f t="shared" si="2172"/>
        <v>11</v>
      </c>
      <c r="C7692" s="152">
        <f t="shared" si="2173"/>
        <v>17</v>
      </c>
      <c r="D7692" s="152">
        <f t="shared" si="2174"/>
        <v>3</v>
      </c>
      <c r="E7692" s="38" t="str">
        <f t="shared" si="2175"/>
        <v/>
      </c>
      <c r="F7692" s="134">
        <v>23.83</v>
      </c>
      <c r="G7692" s="38" t="str">
        <f t="shared" si="2176"/>
        <v>-</v>
      </c>
      <c r="H7692" s="38">
        <f t="shared" si="2177"/>
        <v>23.83</v>
      </c>
      <c r="K7692" s="133">
        <v>43421.125</v>
      </c>
      <c r="L7692" s="9">
        <f t="shared" si="2160"/>
        <v>11</v>
      </c>
      <c r="M7692" s="9">
        <f t="shared" si="2161"/>
        <v>17</v>
      </c>
      <c r="N7692" s="9">
        <f t="shared" si="2162"/>
        <v>3</v>
      </c>
      <c r="O7692" s="31" t="str">
        <f t="shared" si="2163"/>
        <v>W</v>
      </c>
      <c r="P7692" s="134">
        <v>34.28</v>
      </c>
      <c r="Q7692" s="31" t="str">
        <f t="shared" si="2164"/>
        <v>-</v>
      </c>
      <c r="R7692" s="31">
        <f t="shared" si="2165"/>
        <v>34.28</v>
      </c>
      <c r="U7692" s="133">
        <v>43786.125</v>
      </c>
      <c r="V7692" s="9">
        <f t="shared" si="2166"/>
        <v>11</v>
      </c>
      <c r="W7692" s="9">
        <f t="shared" si="2167"/>
        <v>17</v>
      </c>
      <c r="X7692" s="9">
        <f t="shared" si="2168"/>
        <v>3</v>
      </c>
      <c r="Y7692" s="31" t="str">
        <f t="shared" si="2169"/>
        <v>W</v>
      </c>
      <c r="Z7692" s="134">
        <v>26.76</v>
      </c>
      <c r="AA7692" s="31" t="str">
        <f t="shared" si="2170"/>
        <v>-</v>
      </c>
      <c r="AB7692" s="31">
        <f t="shared" si="2171"/>
        <v>26.76</v>
      </c>
    </row>
    <row r="7693" spans="1:28" x14ac:dyDescent="0.3">
      <c r="A7693" s="133">
        <v>43056.166666666664</v>
      </c>
      <c r="B7693" s="152">
        <f t="shared" si="2172"/>
        <v>11</v>
      </c>
      <c r="C7693" s="152">
        <f t="shared" si="2173"/>
        <v>17</v>
      </c>
      <c r="D7693" s="152">
        <f t="shared" si="2174"/>
        <v>4</v>
      </c>
      <c r="E7693" s="38" t="str">
        <f t="shared" si="2175"/>
        <v/>
      </c>
      <c r="F7693" s="134">
        <v>24.32</v>
      </c>
      <c r="G7693" s="38" t="str">
        <f t="shared" si="2176"/>
        <v>-</v>
      </c>
      <c r="H7693" s="38">
        <f t="shared" si="2177"/>
        <v>24.32</v>
      </c>
      <c r="K7693" s="133">
        <v>43421.166666666664</v>
      </c>
      <c r="L7693" s="9">
        <f t="shared" si="2160"/>
        <v>11</v>
      </c>
      <c r="M7693" s="9">
        <f t="shared" si="2161"/>
        <v>17</v>
      </c>
      <c r="N7693" s="9">
        <f t="shared" si="2162"/>
        <v>4</v>
      </c>
      <c r="O7693" s="31" t="str">
        <f t="shared" si="2163"/>
        <v>W</v>
      </c>
      <c r="P7693" s="134">
        <v>35.21</v>
      </c>
      <c r="Q7693" s="31" t="str">
        <f t="shared" si="2164"/>
        <v>-</v>
      </c>
      <c r="R7693" s="31">
        <f t="shared" si="2165"/>
        <v>35.21</v>
      </c>
      <c r="U7693" s="133">
        <v>43786.166666666664</v>
      </c>
      <c r="V7693" s="9">
        <f t="shared" si="2166"/>
        <v>11</v>
      </c>
      <c r="W7693" s="9">
        <f t="shared" si="2167"/>
        <v>17</v>
      </c>
      <c r="X7693" s="9">
        <f t="shared" si="2168"/>
        <v>4</v>
      </c>
      <c r="Y7693" s="31" t="str">
        <f t="shared" si="2169"/>
        <v>W</v>
      </c>
      <c r="Z7693" s="134">
        <v>26.91</v>
      </c>
      <c r="AA7693" s="31" t="str">
        <f t="shared" si="2170"/>
        <v>-</v>
      </c>
      <c r="AB7693" s="31">
        <f t="shared" si="2171"/>
        <v>26.91</v>
      </c>
    </row>
    <row r="7694" spans="1:28" x14ac:dyDescent="0.3">
      <c r="A7694" s="133">
        <v>43056.208333333336</v>
      </c>
      <c r="B7694" s="152">
        <f t="shared" si="2172"/>
        <v>11</v>
      </c>
      <c r="C7694" s="152">
        <f t="shared" si="2173"/>
        <v>17</v>
      </c>
      <c r="D7694" s="152">
        <f t="shared" si="2174"/>
        <v>5</v>
      </c>
      <c r="E7694" s="38" t="str">
        <f t="shared" si="2175"/>
        <v/>
      </c>
      <c r="F7694" s="134">
        <v>28.1</v>
      </c>
      <c r="G7694" s="38" t="str">
        <f t="shared" si="2176"/>
        <v>-</v>
      </c>
      <c r="H7694" s="38">
        <f t="shared" si="2177"/>
        <v>28.1</v>
      </c>
      <c r="K7694" s="133">
        <v>43421.208333333336</v>
      </c>
      <c r="L7694" s="9">
        <f t="shared" si="2160"/>
        <v>11</v>
      </c>
      <c r="M7694" s="9">
        <f t="shared" si="2161"/>
        <v>17</v>
      </c>
      <c r="N7694" s="9">
        <f t="shared" si="2162"/>
        <v>5</v>
      </c>
      <c r="O7694" s="31" t="str">
        <f t="shared" si="2163"/>
        <v>W</v>
      </c>
      <c r="P7694" s="134">
        <v>37.450000000000003</v>
      </c>
      <c r="Q7694" s="31" t="str">
        <f t="shared" si="2164"/>
        <v>-</v>
      </c>
      <c r="R7694" s="31">
        <f t="shared" si="2165"/>
        <v>37.450000000000003</v>
      </c>
      <c r="U7694" s="133">
        <v>43786.208333333336</v>
      </c>
      <c r="V7694" s="9">
        <f t="shared" si="2166"/>
        <v>11</v>
      </c>
      <c r="W7694" s="9">
        <f t="shared" si="2167"/>
        <v>17</v>
      </c>
      <c r="X7694" s="9">
        <f t="shared" si="2168"/>
        <v>5</v>
      </c>
      <c r="Y7694" s="31" t="str">
        <f t="shared" si="2169"/>
        <v>W</v>
      </c>
      <c r="Z7694" s="134">
        <v>28.21</v>
      </c>
      <c r="AA7694" s="31" t="str">
        <f t="shared" si="2170"/>
        <v>-</v>
      </c>
      <c r="AB7694" s="31">
        <f t="shared" si="2171"/>
        <v>28.21</v>
      </c>
    </row>
    <row r="7695" spans="1:28" x14ac:dyDescent="0.3">
      <c r="A7695" s="133">
        <v>43056.25</v>
      </c>
      <c r="B7695" s="152">
        <f t="shared" si="2172"/>
        <v>11</v>
      </c>
      <c r="C7695" s="152">
        <f t="shared" si="2173"/>
        <v>17</v>
      </c>
      <c r="D7695" s="152">
        <f t="shared" si="2174"/>
        <v>6</v>
      </c>
      <c r="E7695" s="38" t="str">
        <f t="shared" si="2175"/>
        <v/>
      </c>
      <c r="F7695" s="134">
        <v>41.8</v>
      </c>
      <c r="G7695" s="38" t="str">
        <f t="shared" si="2176"/>
        <v>-</v>
      </c>
      <c r="H7695" s="38">
        <f t="shared" si="2177"/>
        <v>41.8</v>
      </c>
      <c r="K7695" s="133">
        <v>43421.25</v>
      </c>
      <c r="L7695" s="9">
        <f t="shared" si="2160"/>
        <v>11</v>
      </c>
      <c r="M7695" s="9">
        <f t="shared" si="2161"/>
        <v>17</v>
      </c>
      <c r="N7695" s="9">
        <f t="shared" si="2162"/>
        <v>6</v>
      </c>
      <c r="O7695" s="31" t="str">
        <f t="shared" si="2163"/>
        <v>W</v>
      </c>
      <c r="P7695" s="134">
        <v>41.75</v>
      </c>
      <c r="Q7695" s="31" t="str">
        <f t="shared" si="2164"/>
        <v>-</v>
      </c>
      <c r="R7695" s="31">
        <f t="shared" si="2165"/>
        <v>41.75</v>
      </c>
      <c r="U7695" s="133">
        <v>43786.25</v>
      </c>
      <c r="V7695" s="9">
        <f t="shared" si="2166"/>
        <v>11</v>
      </c>
      <c r="W7695" s="9">
        <f t="shared" si="2167"/>
        <v>17</v>
      </c>
      <c r="X7695" s="9">
        <f t="shared" si="2168"/>
        <v>6</v>
      </c>
      <c r="Y7695" s="31" t="str">
        <f t="shared" si="2169"/>
        <v>W</v>
      </c>
      <c r="Z7695" s="134">
        <v>29.99</v>
      </c>
      <c r="AA7695" s="31" t="str">
        <f t="shared" si="2170"/>
        <v>-</v>
      </c>
      <c r="AB7695" s="31">
        <f t="shared" si="2171"/>
        <v>29.99</v>
      </c>
    </row>
    <row r="7696" spans="1:28" x14ac:dyDescent="0.3">
      <c r="A7696" s="133">
        <v>43056.291666666664</v>
      </c>
      <c r="B7696" s="152">
        <f t="shared" si="2172"/>
        <v>11</v>
      </c>
      <c r="C7696" s="152">
        <f t="shared" si="2173"/>
        <v>17</v>
      </c>
      <c r="D7696" s="152">
        <f t="shared" si="2174"/>
        <v>7</v>
      </c>
      <c r="E7696" s="38" t="str">
        <f t="shared" si="2175"/>
        <v/>
      </c>
      <c r="F7696" s="134">
        <v>37.76</v>
      </c>
      <c r="G7696" s="38" t="str">
        <f t="shared" si="2176"/>
        <v>-</v>
      </c>
      <c r="H7696" s="38">
        <f t="shared" si="2177"/>
        <v>37.76</v>
      </c>
      <c r="K7696" s="133">
        <v>43421.291666666664</v>
      </c>
      <c r="L7696" s="9">
        <f t="shared" si="2160"/>
        <v>11</v>
      </c>
      <c r="M7696" s="9">
        <f t="shared" si="2161"/>
        <v>17</v>
      </c>
      <c r="N7696" s="9">
        <f t="shared" si="2162"/>
        <v>7</v>
      </c>
      <c r="O7696" s="31" t="str">
        <f t="shared" si="2163"/>
        <v>W</v>
      </c>
      <c r="P7696" s="134">
        <v>43.23</v>
      </c>
      <c r="Q7696" s="31" t="str">
        <f t="shared" si="2164"/>
        <v>-</v>
      </c>
      <c r="R7696" s="31">
        <f t="shared" si="2165"/>
        <v>43.23</v>
      </c>
      <c r="U7696" s="133">
        <v>43786.291666666664</v>
      </c>
      <c r="V7696" s="9">
        <f t="shared" si="2166"/>
        <v>11</v>
      </c>
      <c r="W7696" s="9">
        <f t="shared" si="2167"/>
        <v>17</v>
      </c>
      <c r="X7696" s="9">
        <f t="shared" si="2168"/>
        <v>7</v>
      </c>
      <c r="Y7696" s="31" t="str">
        <f t="shared" si="2169"/>
        <v>W</v>
      </c>
      <c r="Z7696" s="134">
        <v>34.04</v>
      </c>
      <c r="AA7696" s="31" t="str">
        <f t="shared" si="2170"/>
        <v>-</v>
      </c>
      <c r="AB7696" s="31">
        <f t="shared" si="2171"/>
        <v>34.04</v>
      </c>
    </row>
    <row r="7697" spans="1:28" x14ac:dyDescent="0.3">
      <c r="A7697" s="133">
        <v>43056.333333333336</v>
      </c>
      <c r="B7697" s="152">
        <f t="shared" si="2172"/>
        <v>11</v>
      </c>
      <c r="C7697" s="152">
        <f t="shared" si="2173"/>
        <v>17</v>
      </c>
      <c r="D7697" s="152">
        <f t="shared" si="2174"/>
        <v>8</v>
      </c>
      <c r="E7697" s="38" t="str">
        <f t="shared" si="2175"/>
        <v/>
      </c>
      <c r="F7697" s="134">
        <v>35.81</v>
      </c>
      <c r="G7697" s="38">
        <f t="shared" si="2176"/>
        <v>35.81</v>
      </c>
      <c r="H7697" s="38" t="str">
        <f t="shared" si="2177"/>
        <v>-</v>
      </c>
      <c r="K7697" s="133">
        <v>43421.333333333336</v>
      </c>
      <c r="L7697" s="9">
        <f t="shared" si="2160"/>
        <v>11</v>
      </c>
      <c r="M7697" s="9">
        <f t="shared" si="2161"/>
        <v>17</v>
      </c>
      <c r="N7697" s="9">
        <f t="shared" si="2162"/>
        <v>8</v>
      </c>
      <c r="O7697" s="31" t="str">
        <f t="shared" si="2163"/>
        <v>W</v>
      </c>
      <c r="P7697" s="134">
        <v>43.82</v>
      </c>
      <c r="Q7697" s="31" t="str">
        <f t="shared" si="2164"/>
        <v>-</v>
      </c>
      <c r="R7697" s="31">
        <f t="shared" si="2165"/>
        <v>43.82</v>
      </c>
      <c r="U7697" s="133">
        <v>43786.333333333336</v>
      </c>
      <c r="V7697" s="9">
        <f t="shared" si="2166"/>
        <v>11</v>
      </c>
      <c r="W7697" s="9">
        <f t="shared" si="2167"/>
        <v>17</v>
      </c>
      <c r="X7697" s="9">
        <f t="shared" si="2168"/>
        <v>8</v>
      </c>
      <c r="Y7697" s="31" t="str">
        <f t="shared" si="2169"/>
        <v>W</v>
      </c>
      <c r="Z7697" s="134">
        <v>33.04</v>
      </c>
      <c r="AA7697" s="31" t="str">
        <f t="shared" si="2170"/>
        <v>-</v>
      </c>
      <c r="AB7697" s="31">
        <f t="shared" si="2171"/>
        <v>33.04</v>
      </c>
    </row>
    <row r="7698" spans="1:28" x14ac:dyDescent="0.3">
      <c r="A7698" s="133">
        <v>43056.375</v>
      </c>
      <c r="B7698" s="152">
        <f t="shared" si="2172"/>
        <v>11</v>
      </c>
      <c r="C7698" s="152">
        <f t="shared" si="2173"/>
        <v>17</v>
      </c>
      <c r="D7698" s="152">
        <f t="shared" si="2174"/>
        <v>9</v>
      </c>
      <c r="E7698" s="38" t="str">
        <f t="shared" si="2175"/>
        <v/>
      </c>
      <c r="F7698" s="134">
        <v>33.67</v>
      </c>
      <c r="G7698" s="38">
        <f t="shared" si="2176"/>
        <v>33.67</v>
      </c>
      <c r="H7698" s="38" t="str">
        <f t="shared" si="2177"/>
        <v>-</v>
      </c>
      <c r="K7698" s="133">
        <v>43421.375</v>
      </c>
      <c r="L7698" s="9">
        <f t="shared" si="2160"/>
        <v>11</v>
      </c>
      <c r="M7698" s="9">
        <f t="shared" si="2161"/>
        <v>17</v>
      </c>
      <c r="N7698" s="9">
        <f t="shared" si="2162"/>
        <v>9</v>
      </c>
      <c r="O7698" s="31" t="str">
        <f t="shared" si="2163"/>
        <v>W</v>
      </c>
      <c r="P7698" s="134">
        <v>42.45</v>
      </c>
      <c r="Q7698" s="31" t="str">
        <f t="shared" si="2164"/>
        <v>-</v>
      </c>
      <c r="R7698" s="31">
        <f t="shared" si="2165"/>
        <v>42.45</v>
      </c>
      <c r="U7698" s="133">
        <v>43786.375</v>
      </c>
      <c r="V7698" s="9">
        <f t="shared" si="2166"/>
        <v>11</v>
      </c>
      <c r="W7698" s="9">
        <f t="shared" si="2167"/>
        <v>17</v>
      </c>
      <c r="X7698" s="9">
        <f t="shared" si="2168"/>
        <v>9</v>
      </c>
      <c r="Y7698" s="31" t="str">
        <f t="shared" si="2169"/>
        <v>W</v>
      </c>
      <c r="Z7698" s="134">
        <v>30.12</v>
      </c>
      <c r="AA7698" s="31" t="str">
        <f t="shared" si="2170"/>
        <v>-</v>
      </c>
      <c r="AB7698" s="31">
        <f t="shared" si="2171"/>
        <v>30.12</v>
      </c>
    </row>
    <row r="7699" spans="1:28" x14ac:dyDescent="0.3">
      <c r="A7699" s="133">
        <v>43056.416666666664</v>
      </c>
      <c r="B7699" s="152">
        <f t="shared" si="2172"/>
        <v>11</v>
      </c>
      <c r="C7699" s="152">
        <f t="shared" si="2173"/>
        <v>17</v>
      </c>
      <c r="D7699" s="152">
        <f t="shared" si="2174"/>
        <v>10</v>
      </c>
      <c r="E7699" s="38" t="str">
        <f t="shared" si="2175"/>
        <v/>
      </c>
      <c r="F7699" s="134">
        <v>32.97</v>
      </c>
      <c r="G7699" s="38">
        <f t="shared" si="2176"/>
        <v>32.97</v>
      </c>
      <c r="H7699" s="38" t="str">
        <f t="shared" si="2177"/>
        <v>-</v>
      </c>
      <c r="K7699" s="133">
        <v>43421.416666666664</v>
      </c>
      <c r="L7699" s="9">
        <f t="shared" si="2160"/>
        <v>11</v>
      </c>
      <c r="M7699" s="9">
        <f t="shared" si="2161"/>
        <v>17</v>
      </c>
      <c r="N7699" s="9">
        <f t="shared" si="2162"/>
        <v>10</v>
      </c>
      <c r="O7699" s="31" t="str">
        <f t="shared" si="2163"/>
        <v>W</v>
      </c>
      <c r="P7699" s="134">
        <v>40.85</v>
      </c>
      <c r="Q7699" s="31" t="str">
        <f t="shared" si="2164"/>
        <v>-</v>
      </c>
      <c r="R7699" s="31">
        <f t="shared" si="2165"/>
        <v>40.85</v>
      </c>
      <c r="U7699" s="133">
        <v>43786.416666666664</v>
      </c>
      <c r="V7699" s="9">
        <f t="shared" si="2166"/>
        <v>11</v>
      </c>
      <c r="W7699" s="9">
        <f t="shared" si="2167"/>
        <v>17</v>
      </c>
      <c r="X7699" s="9">
        <f t="shared" si="2168"/>
        <v>10</v>
      </c>
      <c r="Y7699" s="31" t="str">
        <f t="shared" si="2169"/>
        <v>W</v>
      </c>
      <c r="Z7699" s="134">
        <v>27.43</v>
      </c>
      <c r="AA7699" s="31" t="str">
        <f t="shared" si="2170"/>
        <v>-</v>
      </c>
      <c r="AB7699" s="31">
        <f t="shared" si="2171"/>
        <v>27.43</v>
      </c>
    </row>
    <row r="7700" spans="1:28" x14ac:dyDescent="0.3">
      <c r="A7700" s="133">
        <v>43056.458333333336</v>
      </c>
      <c r="B7700" s="152">
        <f t="shared" si="2172"/>
        <v>11</v>
      </c>
      <c r="C7700" s="152">
        <f t="shared" si="2173"/>
        <v>17</v>
      </c>
      <c r="D7700" s="152">
        <f t="shared" si="2174"/>
        <v>11</v>
      </c>
      <c r="E7700" s="38" t="str">
        <f t="shared" si="2175"/>
        <v/>
      </c>
      <c r="F7700" s="134">
        <v>31.72</v>
      </c>
      <c r="G7700" s="38">
        <f t="shared" si="2176"/>
        <v>31.72</v>
      </c>
      <c r="H7700" s="38" t="str">
        <f t="shared" si="2177"/>
        <v>-</v>
      </c>
      <c r="K7700" s="133">
        <v>43421.458333333336</v>
      </c>
      <c r="L7700" s="9">
        <f t="shared" si="2160"/>
        <v>11</v>
      </c>
      <c r="M7700" s="9">
        <f t="shared" si="2161"/>
        <v>17</v>
      </c>
      <c r="N7700" s="9">
        <f t="shared" si="2162"/>
        <v>11</v>
      </c>
      <c r="O7700" s="31" t="str">
        <f t="shared" si="2163"/>
        <v>W</v>
      </c>
      <c r="P7700" s="134">
        <v>36.46</v>
      </c>
      <c r="Q7700" s="31" t="str">
        <f t="shared" si="2164"/>
        <v>-</v>
      </c>
      <c r="R7700" s="31">
        <f t="shared" si="2165"/>
        <v>36.46</v>
      </c>
      <c r="U7700" s="133">
        <v>43786.458333333336</v>
      </c>
      <c r="V7700" s="9">
        <f t="shared" si="2166"/>
        <v>11</v>
      </c>
      <c r="W7700" s="9">
        <f t="shared" si="2167"/>
        <v>17</v>
      </c>
      <c r="X7700" s="9">
        <f t="shared" si="2168"/>
        <v>11</v>
      </c>
      <c r="Y7700" s="31" t="str">
        <f t="shared" si="2169"/>
        <v>W</v>
      </c>
      <c r="Z7700" s="134">
        <v>25.86</v>
      </c>
      <c r="AA7700" s="31" t="str">
        <f t="shared" si="2170"/>
        <v>-</v>
      </c>
      <c r="AB7700" s="31">
        <f t="shared" si="2171"/>
        <v>25.86</v>
      </c>
    </row>
    <row r="7701" spans="1:28" x14ac:dyDescent="0.3">
      <c r="A7701" s="133">
        <v>43056.5</v>
      </c>
      <c r="B7701" s="152">
        <f t="shared" si="2172"/>
        <v>11</v>
      </c>
      <c r="C7701" s="152">
        <f t="shared" si="2173"/>
        <v>17</v>
      </c>
      <c r="D7701" s="152">
        <f t="shared" si="2174"/>
        <v>12</v>
      </c>
      <c r="E7701" s="38" t="str">
        <f t="shared" si="2175"/>
        <v/>
      </c>
      <c r="F7701" s="134">
        <v>30.49</v>
      </c>
      <c r="G7701" s="38">
        <f t="shared" si="2176"/>
        <v>30.49</v>
      </c>
      <c r="H7701" s="38" t="str">
        <f t="shared" si="2177"/>
        <v>-</v>
      </c>
      <c r="K7701" s="133">
        <v>43421.5</v>
      </c>
      <c r="L7701" s="9">
        <f t="shared" si="2160"/>
        <v>11</v>
      </c>
      <c r="M7701" s="9">
        <f t="shared" si="2161"/>
        <v>17</v>
      </c>
      <c r="N7701" s="9">
        <f t="shared" si="2162"/>
        <v>12</v>
      </c>
      <c r="O7701" s="31" t="str">
        <f t="shared" si="2163"/>
        <v>W</v>
      </c>
      <c r="P7701" s="134">
        <v>34.36</v>
      </c>
      <c r="Q7701" s="31" t="str">
        <f t="shared" si="2164"/>
        <v>-</v>
      </c>
      <c r="R7701" s="31">
        <f t="shared" si="2165"/>
        <v>34.36</v>
      </c>
      <c r="U7701" s="133">
        <v>43786.5</v>
      </c>
      <c r="V7701" s="9">
        <f t="shared" si="2166"/>
        <v>11</v>
      </c>
      <c r="W7701" s="9">
        <f t="shared" si="2167"/>
        <v>17</v>
      </c>
      <c r="X7701" s="9">
        <f t="shared" si="2168"/>
        <v>12</v>
      </c>
      <c r="Y7701" s="31" t="str">
        <f t="shared" si="2169"/>
        <v>W</v>
      </c>
      <c r="Z7701" s="134">
        <v>25.25</v>
      </c>
      <c r="AA7701" s="31" t="str">
        <f t="shared" si="2170"/>
        <v>-</v>
      </c>
      <c r="AB7701" s="31">
        <f t="shared" si="2171"/>
        <v>25.25</v>
      </c>
    </row>
    <row r="7702" spans="1:28" x14ac:dyDescent="0.3">
      <c r="A7702" s="133">
        <v>43056.541666666664</v>
      </c>
      <c r="B7702" s="152">
        <f t="shared" si="2172"/>
        <v>11</v>
      </c>
      <c r="C7702" s="152">
        <f t="shared" si="2173"/>
        <v>17</v>
      </c>
      <c r="D7702" s="152">
        <f t="shared" si="2174"/>
        <v>13</v>
      </c>
      <c r="E7702" s="38" t="str">
        <f t="shared" si="2175"/>
        <v/>
      </c>
      <c r="F7702" s="134">
        <v>29.01</v>
      </c>
      <c r="G7702" s="38">
        <f t="shared" si="2176"/>
        <v>29.01</v>
      </c>
      <c r="H7702" s="38" t="str">
        <f t="shared" si="2177"/>
        <v>-</v>
      </c>
      <c r="K7702" s="133">
        <v>43421.541666666664</v>
      </c>
      <c r="L7702" s="9">
        <f t="shared" si="2160"/>
        <v>11</v>
      </c>
      <c r="M7702" s="9">
        <f t="shared" si="2161"/>
        <v>17</v>
      </c>
      <c r="N7702" s="9">
        <f t="shared" si="2162"/>
        <v>13</v>
      </c>
      <c r="O7702" s="31" t="str">
        <f t="shared" si="2163"/>
        <v>W</v>
      </c>
      <c r="P7702" s="134">
        <v>33.659999999999997</v>
      </c>
      <c r="Q7702" s="31" t="str">
        <f t="shared" si="2164"/>
        <v>-</v>
      </c>
      <c r="R7702" s="31">
        <f t="shared" si="2165"/>
        <v>33.659999999999997</v>
      </c>
      <c r="U7702" s="133">
        <v>43786.541666666664</v>
      </c>
      <c r="V7702" s="9">
        <f t="shared" si="2166"/>
        <v>11</v>
      </c>
      <c r="W7702" s="9">
        <f t="shared" si="2167"/>
        <v>17</v>
      </c>
      <c r="X7702" s="9">
        <f t="shared" si="2168"/>
        <v>13</v>
      </c>
      <c r="Y7702" s="31" t="str">
        <f t="shared" si="2169"/>
        <v>W</v>
      </c>
      <c r="Z7702" s="134">
        <v>24.86</v>
      </c>
      <c r="AA7702" s="31" t="str">
        <f t="shared" si="2170"/>
        <v>-</v>
      </c>
      <c r="AB7702" s="31">
        <f t="shared" si="2171"/>
        <v>24.86</v>
      </c>
    </row>
    <row r="7703" spans="1:28" x14ac:dyDescent="0.3">
      <c r="A7703" s="133">
        <v>43056.583333333336</v>
      </c>
      <c r="B7703" s="152">
        <f t="shared" si="2172"/>
        <v>11</v>
      </c>
      <c r="C7703" s="152">
        <f t="shared" si="2173"/>
        <v>17</v>
      </c>
      <c r="D7703" s="152">
        <f t="shared" si="2174"/>
        <v>14</v>
      </c>
      <c r="E7703" s="38" t="str">
        <f t="shared" si="2175"/>
        <v/>
      </c>
      <c r="F7703" s="134">
        <v>27.35</v>
      </c>
      <c r="G7703" s="38">
        <f t="shared" si="2176"/>
        <v>27.35</v>
      </c>
      <c r="H7703" s="38" t="str">
        <f t="shared" si="2177"/>
        <v>-</v>
      </c>
      <c r="K7703" s="133">
        <v>43421.583333333336</v>
      </c>
      <c r="L7703" s="9">
        <f t="shared" si="2160"/>
        <v>11</v>
      </c>
      <c r="M7703" s="9">
        <f t="shared" si="2161"/>
        <v>17</v>
      </c>
      <c r="N7703" s="9">
        <f t="shared" si="2162"/>
        <v>14</v>
      </c>
      <c r="O7703" s="31" t="str">
        <f t="shared" si="2163"/>
        <v>W</v>
      </c>
      <c r="P7703" s="134">
        <v>31.87</v>
      </c>
      <c r="Q7703" s="31" t="str">
        <f t="shared" si="2164"/>
        <v>-</v>
      </c>
      <c r="R7703" s="31">
        <f t="shared" si="2165"/>
        <v>31.87</v>
      </c>
      <c r="U7703" s="133">
        <v>43786.583333333336</v>
      </c>
      <c r="V7703" s="9">
        <f t="shared" si="2166"/>
        <v>11</v>
      </c>
      <c r="W7703" s="9">
        <f t="shared" si="2167"/>
        <v>17</v>
      </c>
      <c r="X7703" s="9">
        <f t="shared" si="2168"/>
        <v>14</v>
      </c>
      <c r="Y7703" s="31" t="str">
        <f t="shared" si="2169"/>
        <v>W</v>
      </c>
      <c r="Z7703" s="134">
        <v>24.37</v>
      </c>
      <c r="AA7703" s="31" t="str">
        <f t="shared" si="2170"/>
        <v>-</v>
      </c>
      <c r="AB7703" s="31">
        <f t="shared" si="2171"/>
        <v>24.37</v>
      </c>
    </row>
    <row r="7704" spans="1:28" x14ac:dyDescent="0.3">
      <c r="A7704" s="133">
        <v>43056.625</v>
      </c>
      <c r="B7704" s="152">
        <f t="shared" si="2172"/>
        <v>11</v>
      </c>
      <c r="C7704" s="152">
        <f t="shared" si="2173"/>
        <v>17</v>
      </c>
      <c r="D7704" s="152">
        <f t="shared" si="2174"/>
        <v>15</v>
      </c>
      <c r="E7704" s="38" t="str">
        <f t="shared" si="2175"/>
        <v/>
      </c>
      <c r="F7704" s="134">
        <v>27.25</v>
      </c>
      <c r="G7704" s="38">
        <f t="shared" si="2176"/>
        <v>27.25</v>
      </c>
      <c r="H7704" s="38" t="str">
        <f t="shared" si="2177"/>
        <v>-</v>
      </c>
      <c r="K7704" s="133">
        <v>43421.625</v>
      </c>
      <c r="L7704" s="9">
        <f t="shared" si="2160"/>
        <v>11</v>
      </c>
      <c r="M7704" s="9">
        <f t="shared" si="2161"/>
        <v>17</v>
      </c>
      <c r="N7704" s="9">
        <f t="shared" si="2162"/>
        <v>15</v>
      </c>
      <c r="O7704" s="31" t="str">
        <f t="shared" si="2163"/>
        <v>W</v>
      </c>
      <c r="P7704" s="134">
        <v>31.98</v>
      </c>
      <c r="Q7704" s="31" t="str">
        <f t="shared" si="2164"/>
        <v>-</v>
      </c>
      <c r="R7704" s="31">
        <f t="shared" si="2165"/>
        <v>31.98</v>
      </c>
      <c r="U7704" s="133">
        <v>43786.625</v>
      </c>
      <c r="V7704" s="9">
        <f t="shared" si="2166"/>
        <v>11</v>
      </c>
      <c r="W7704" s="9">
        <f t="shared" si="2167"/>
        <v>17</v>
      </c>
      <c r="X7704" s="9">
        <f t="shared" si="2168"/>
        <v>15</v>
      </c>
      <c r="Y7704" s="31" t="str">
        <f t="shared" si="2169"/>
        <v>W</v>
      </c>
      <c r="Z7704" s="134">
        <v>24.51</v>
      </c>
      <c r="AA7704" s="31" t="str">
        <f t="shared" si="2170"/>
        <v>-</v>
      </c>
      <c r="AB7704" s="31">
        <f t="shared" si="2171"/>
        <v>24.51</v>
      </c>
    </row>
    <row r="7705" spans="1:28" x14ac:dyDescent="0.3">
      <c r="A7705" s="133">
        <v>43056.666666666664</v>
      </c>
      <c r="B7705" s="152">
        <f t="shared" si="2172"/>
        <v>11</v>
      </c>
      <c r="C7705" s="152">
        <f t="shared" si="2173"/>
        <v>17</v>
      </c>
      <c r="D7705" s="152">
        <f t="shared" si="2174"/>
        <v>16</v>
      </c>
      <c r="E7705" s="38" t="str">
        <f t="shared" si="2175"/>
        <v/>
      </c>
      <c r="F7705" s="134">
        <v>28.84</v>
      </c>
      <c r="G7705" s="38">
        <f t="shared" si="2176"/>
        <v>28.84</v>
      </c>
      <c r="H7705" s="38" t="str">
        <f t="shared" si="2177"/>
        <v>-</v>
      </c>
      <c r="K7705" s="133">
        <v>43421.666666666664</v>
      </c>
      <c r="L7705" s="9">
        <f t="shared" si="2160"/>
        <v>11</v>
      </c>
      <c r="M7705" s="9">
        <f t="shared" si="2161"/>
        <v>17</v>
      </c>
      <c r="N7705" s="9">
        <f t="shared" si="2162"/>
        <v>16</v>
      </c>
      <c r="O7705" s="31" t="str">
        <f t="shared" si="2163"/>
        <v>W</v>
      </c>
      <c r="P7705" s="134">
        <v>34.840000000000003</v>
      </c>
      <c r="Q7705" s="31" t="str">
        <f t="shared" si="2164"/>
        <v>-</v>
      </c>
      <c r="R7705" s="31">
        <f t="shared" si="2165"/>
        <v>34.840000000000003</v>
      </c>
      <c r="U7705" s="133">
        <v>43786.666666666664</v>
      </c>
      <c r="V7705" s="9">
        <f t="shared" si="2166"/>
        <v>11</v>
      </c>
      <c r="W7705" s="9">
        <f t="shared" si="2167"/>
        <v>17</v>
      </c>
      <c r="X7705" s="9">
        <f t="shared" si="2168"/>
        <v>16</v>
      </c>
      <c r="Y7705" s="31" t="str">
        <f t="shared" si="2169"/>
        <v>W</v>
      </c>
      <c r="Z7705" s="134">
        <v>27.61</v>
      </c>
      <c r="AA7705" s="31" t="str">
        <f t="shared" si="2170"/>
        <v>-</v>
      </c>
      <c r="AB7705" s="31">
        <f t="shared" si="2171"/>
        <v>27.61</v>
      </c>
    </row>
    <row r="7706" spans="1:28" x14ac:dyDescent="0.3">
      <c r="A7706" s="133">
        <v>43056.708333333336</v>
      </c>
      <c r="B7706" s="152">
        <f t="shared" si="2172"/>
        <v>11</v>
      </c>
      <c r="C7706" s="152">
        <f t="shared" si="2173"/>
        <v>17</v>
      </c>
      <c r="D7706" s="152">
        <f t="shared" si="2174"/>
        <v>17</v>
      </c>
      <c r="E7706" s="38" t="str">
        <f t="shared" si="2175"/>
        <v/>
      </c>
      <c r="F7706" s="134">
        <v>36.97</v>
      </c>
      <c r="G7706" s="38" t="str">
        <f t="shared" si="2176"/>
        <v>-</v>
      </c>
      <c r="H7706" s="38">
        <f t="shared" si="2177"/>
        <v>36.97</v>
      </c>
      <c r="K7706" s="133">
        <v>43421.708333333336</v>
      </c>
      <c r="L7706" s="9">
        <f t="shared" si="2160"/>
        <v>11</v>
      </c>
      <c r="M7706" s="9">
        <f t="shared" si="2161"/>
        <v>17</v>
      </c>
      <c r="N7706" s="9">
        <f t="shared" si="2162"/>
        <v>17</v>
      </c>
      <c r="O7706" s="31" t="str">
        <f t="shared" si="2163"/>
        <v>W</v>
      </c>
      <c r="P7706" s="134">
        <v>46.55</v>
      </c>
      <c r="Q7706" s="31" t="str">
        <f t="shared" si="2164"/>
        <v>-</v>
      </c>
      <c r="R7706" s="31">
        <f t="shared" si="2165"/>
        <v>46.55</v>
      </c>
      <c r="U7706" s="133">
        <v>43786.708333333336</v>
      </c>
      <c r="V7706" s="9">
        <f t="shared" si="2166"/>
        <v>11</v>
      </c>
      <c r="W7706" s="9">
        <f t="shared" si="2167"/>
        <v>17</v>
      </c>
      <c r="X7706" s="9">
        <f t="shared" si="2168"/>
        <v>17</v>
      </c>
      <c r="Y7706" s="31" t="str">
        <f t="shared" si="2169"/>
        <v>W</v>
      </c>
      <c r="Z7706" s="134">
        <v>34.520000000000003</v>
      </c>
      <c r="AA7706" s="31" t="str">
        <f t="shared" si="2170"/>
        <v>-</v>
      </c>
      <c r="AB7706" s="31">
        <f t="shared" si="2171"/>
        <v>34.520000000000003</v>
      </c>
    </row>
    <row r="7707" spans="1:28" x14ac:dyDescent="0.3">
      <c r="A7707" s="133">
        <v>43056.75</v>
      </c>
      <c r="B7707" s="152">
        <f t="shared" si="2172"/>
        <v>11</v>
      </c>
      <c r="C7707" s="152">
        <f t="shared" si="2173"/>
        <v>17</v>
      </c>
      <c r="D7707" s="152">
        <f t="shared" si="2174"/>
        <v>18</v>
      </c>
      <c r="E7707" s="38" t="str">
        <f t="shared" si="2175"/>
        <v/>
      </c>
      <c r="F7707" s="134">
        <v>34.020000000000003</v>
      </c>
      <c r="G7707" s="38" t="str">
        <f t="shared" si="2176"/>
        <v>-</v>
      </c>
      <c r="H7707" s="38">
        <f t="shared" si="2177"/>
        <v>34.020000000000003</v>
      </c>
      <c r="K7707" s="133">
        <v>43421.75</v>
      </c>
      <c r="L7707" s="9">
        <f t="shared" si="2160"/>
        <v>11</v>
      </c>
      <c r="M7707" s="9">
        <f t="shared" si="2161"/>
        <v>17</v>
      </c>
      <c r="N7707" s="9">
        <f t="shared" si="2162"/>
        <v>18</v>
      </c>
      <c r="O7707" s="31" t="str">
        <f t="shared" si="2163"/>
        <v>W</v>
      </c>
      <c r="P7707" s="134">
        <v>46.26</v>
      </c>
      <c r="Q7707" s="31" t="str">
        <f t="shared" si="2164"/>
        <v>-</v>
      </c>
      <c r="R7707" s="31">
        <f t="shared" si="2165"/>
        <v>46.26</v>
      </c>
      <c r="U7707" s="133">
        <v>43786.75</v>
      </c>
      <c r="V7707" s="9">
        <f t="shared" si="2166"/>
        <v>11</v>
      </c>
      <c r="W7707" s="9">
        <f t="shared" si="2167"/>
        <v>17</v>
      </c>
      <c r="X7707" s="9">
        <f t="shared" si="2168"/>
        <v>18</v>
      </c>
      <c r="Y7707" s="31" t="str">
        <f t="shared" si="2169"/>
        <v>W</v>
      </c>
      <c r="Z7707" s="134">
        <v>34.229999999999997</v>
      </c>
      <c r="AA7707" s="31" t="str">
        <f t="shared" si="2170"/>
        <v>-</v>
      </c>
      <c r="AB7707" s="31">
        <f t="shared" si="2171"/>
        <v>34.229999999999997</v>
      </c>
    </row>
    <row r="7708" spans="1:28" x14ac:dyDescent="0.3">
      <c r="A7708" s="133">
        <v>43056.791666666664</v>
      </c>
      <c r="B7708" s="152">
        <f t="shared" si="2172"/>
        <v>11</v>
      </c>
      <c r="C7708" s="152">
        <f t="shared" si="2173"/>
        <v>17</v>
      </c>
      <c r="D7708" s="152">
        <f t="shared" si="2174"/>
        <v>19</v>
      </c>
      <c r="E7708" s="38" t="str">
        <f t="shared" si="2175"/>
        <v/>
      </c>
      <c r="F7708" s="134">
        <v>32.880000000000003</v>
      </c>
      <c r="G7708" s="38" t="str">
        <f t="shared" si="2176"/>
        <v>-</v>
      </c>
      <c r="H7708" s="38">
        <f t="shared" si="2177"/>
        <v>32.880000000000003</v>
      </c>
      <c r="K7708" s="133">
        <v>43421.791666666664</v>
      </c>
      <c r="L7708" s="9">
        <f t="shared" si="2160"/>
        <v>11</v>
      </c>
      <c r="M7708" s="9">
        <f t="shared" si="2161"/>
        <v>17</v>
      </c>
      <c r="N7708" s="9">
        <f t="shared" si="2162"/>
        <v>19</v>
      </c>
      <c r="O7708" s="31" t="str">
        <f t="shared" si="2163"/>
        <v>W</v>
      </c>
      <c r="P7708" s="134">
        <v>42.39</v>
      </c>
      <c r="Q7708" s="31" t="str">
        <f t="shared" si="2164"/>
        <v>-</v>
      </c>
      <c r="R7708" s="31">
        <f t="shared" si="2165"/>
        <v>42.39</v>
      </c>
      <c r="U7708" s="133">
        <v>43786.791666666664</v>
      </c>
      <c r="V7708" s="9">
        <f t="shared" si="2166"/>
        <v>11</v>
      </c>
      <c r="W7708" s="9">
        <f t="shared" si="2167"/>
        <v>17</v>
      </c>
      <c r="X7708" s="9">
        <f t="shared" si="2168"/>
        <v>19</v>
      </c>
      <c r="Y7708" s="31" t="str">
        <f t="shared" si="2169"/>
        <v>W</v>
      </c>
      <c r="Z7708" s="134">
        <v>31.77</v>
      </c>
      <c r="AA7708" s="31" t="str">
        <f t="shared" si="2170"/>
        <v>-</v>
      </c>
      <c r="AB7708" s="31">
        <f t="shared" si="2171"/>
        <v>31.77</v>
      </c>
    </row>
    <row r="7709" spans="1:28" x14ac:dyDescent="0.3">
      <c r="A7709" s="133">
        <v>43056.833333333336</v>
      </c>
      <c r="B7709" s="152">
        <f t="shared" si="2172"/>
        <v>11</v>
      </c>
      <c r="C7709" s="152">
        <f t="shared" si="2173"/>
        <v>17</v>
      </c>
      <c r="D7709" s="152">
        <f t="shared" si="2174"/>
        <v>20</v>
      </c>
      <c r="E7709" s="38" t="str">
        <f t="shared" si="2175"/>
        <v/>
      </c>
      <c r="F7709" s="134">
        <v>31.68</v>
      </c>
      <c r="G7709" s="38" t="str">
        <f t="shared" si="2176"/>
        <v>-</v>
      </c>
      <c r="H7709" s="38">
        <f t="shared" si="2177"/>
        <v>31.68</v>
      </c>
      <c r="K7709" s="133">
        <v>43421.833333333336</v>
      </c>
      <c r="L7709" s="9">
        <f t="shared" si="2160"/>
        <v>11</v>
      </c>
      <c r="M7709" s="9">
        <f t="shared" si="2161"/>
        <v>17</v>
      </c>
      <c r="N7709" s="9">
        <f t="shared" si="2162"/>
        <v>20</v>
      </c>
      <c r="O7709" s="31" t="str">
        <f t="shared" si="2163"/>
        <v>W</v>
      </c>
      <c r="P7709" s="134">
        <v>38.53</v>
      </c>
      <c r="Q7709" s="31" t="str">
        <f t="shared" si="2164"/>
        <v>-</v>
      </c>
      <c r="R7709" s="31">
        <f t="shared" si="2165"/>
        <v>38.53</v>
      </c>
      <c r="U7709" s="133">
        <v>43786.833333333336</v>
      </c>
      <c r="V7709" s="9">
        <f t="shared" si="2166"/>
        <v>11</v>
      </c>
      <c r="W7709" s="9">
        <f t="shared" si="2167"/>
        <v>17</v>
      </c>
      <c r="X7709" s="9">
        <f t="shared" si="2168"/>
        <v>20</v>
      </c>
      <c r="Y7709" s="31" t="str">
        <f t="shared" si="2169"/>
        <v>W</v>
      </c>
      <c r="Z7709" s="134">
        <v>29.9</v>
      </c>
      <c r="AA7709" s="31" t="str">
        <f t="shared" si="2170"/>
        <v>-</v>
      </c>
      <c r="AB7709" s="31">
        <f t="shared" si="2171"/>
        <v>29.9</v>
      </c>
    </row>
    <row r="7710" spans="1:28" x14ac:dyDescent="0.3">
      <c r="A7710" s="133">
        <v>43056.875</v>
      </c>
      <c r="B7710" s="152">
        <f t="shared" si="2172"/>
        <v>11</v>
      </c>
      <c r="C7710" s="152">
        <f t="shared" si="2173"/>
        <v>17</v>
      </c>
      <c r="D7710" s="152">
        <f t="shared" si="2174"/>
        <v>21</v>
      </c>
      <c r="E7710" s="38" t="str">
        <f t="shared" si="2175"/>
        <v/>
      </c>
      <c r="F7710" s="134">
        <v>28.04</v>
      </c>
      <c r="G7710" s="38" t="str">
        <f t="shared" si="2176"/>
        <v>-</v>
      </c>
      <c r="H7710" s="38">
        <f t="shared" si="2177"/>
        <v>28.04</v>
      </c>
      <c r="K7710" s="133">
        <v>43421.875</v>
      </c>
      <c r="L7710" s="9">
        <f t="shared" si="2160"/>
        <v>11</v>
      </c>
      <c r="M7710" s="9">
        <f t="shared" si="2161"/>
        <v>17</v>
      </c>
      <c r="N7710" s="9">
        <f t="shared" si="2162"/>
        <v>21</v>
      </c>
      <c r="O7710" s="31" t="str">
        <f t="shared" si="2163"/>
        <v>W</v>
      </c>
      <c r="P7710" s="134">
        <v>37.97</v>
      </c>
      <c r="Q7710" s="31" t="str">
        <f t="shared" si="2164"/>
        <v>-</v>
      </c>
      <c r="R7710" s="31">
        <f t="shared" si="2165"/>
        <v>37.97</v>
      </c>
      <c r="U7710" s="133">
        <v>43786.875</v>
      </c>
      <c r="V7710" s="9">
        <f t="shared" si="2166"/>
        <v>11</v>
      </c>
      <c r="W7710" s="9">
        <f t="shared" si="2167"/>
        <v>17</v>
      </c>
      <c r="X7710" s="9">
        <f t="shared" si="2168"/>
        <v>21</v>
      </c>
      <c r="Y7710" s="31" t="str">
        <f t="shared" si="2169"/>
        <v>W</v>
      </c>
      <c r="Z7710" s="134">
        <v>27.03</v>
      </c>
      <c r="AA7710" s="31" t="str">
        <f t="shared" si="2170"/>
        <v>-</v>
      </c>
      <c r="AB7710" s="31">
        <f t="shared" si="2171"/>
        <v>27.03</v>
      </c>
    </row>
    <row r="7711" spans="1:28" x14ac:dyDescent="0.3">
      <c r="A7711" s="133">
        <v>43056.916666666664</v>
      </c>
      <c r="B7711" s="152">
        <f t="shared" si="2172"/>
        <v>11</v>
      </c>
      <c r="C7711" s="152">
        <f t="shared" si="2173"/>
        <v>17</v>
      </c>
      <c r="D7711" s="152">
        <f t="shared" si="2174"/>
        <v>22</v>
      </c>
      <c r="E7711" s="38" t="str">
        <f t="shared" si="2175"/>
        <v/>
      </c>
      <c r="F7711" s="134">
        <v>25.46</v>
      </c>
      <c r="G7711" s="38" t="str">
        <f t="shared" si="2176"/>
        <v>-</v>
      </c>
      <c r="H7711" s="38">
        <f t="shared" si="2177"/>
        <v>25.46</v>
      </c>
      <c r="K7711" s="133">
        <v>43421.916666666664</v>
      </c>
      <c r="L7711" s="9">
        <f t="shared" si="2160"/>
        <v>11</v>
      </c>
      <c r="M7711" s="9">
        <f t="shared" si="2161"/>
        <v>17</v>
      </c>
      <c r="N7711" s="9">
        <f t="shared" si="2162"/>
        <v>22</v>
      </c>
      <c r="O7711" s="31" t="str">
        <f t="shared" si="2163"/>
        <v>W</v>
      </c>
      <c r="P7711" s="134">
        <v>35.32</v>
      </c>
      <c r="Q7711" s="31" t="str">
        <f t="shared" si="2164"/>
        <v>-</v>
      </c>
      <c r="R7711" s="31">
        <f t="shared" si="2165"/>
        <v>35.32</v>
      </c>
      <c r="U7711" s="133">
        <v>43786.916666666664</v>
      </c>
      <c r="V7711" s="9">
        <f t="shared" si="2166"/>
        <v>11</v>
      </c>
      <c r="W7711" s="9">
        <f t="shared" si="2167"/>
        <v>17</v>
      </c>
      <c r="X7711" s="9">
        <f t="shared" si="2168"/>
        <v>22</v>
      </c>
      <c r="Y7711" s="31" t="str">
        <f t="shared" si="2169"/>
        <v>W</v>
      </c>
      <c r="Z7711" s="134">
        <v>24.77</v>
      </c>
      <c r="AA7711" s="31" t="str">
        <f t="shared" si="2170"/>
        <v>-</v>
      </c>
      <c r="AB7711" s="31">
        <f t="shared" si="2171"/>
        <v>24.77</v>
      </c>
    </row>
    <row r="7712" spans="1:28" x14ac:dyDescent="0.3">
      <c r="A7712" s="133">
        <v>43056.958333333336</v>
      </c>
      <c r="B7712" s="152">
        <f t="shared" si="2172"/>
        <v>11</v>
      </c>
      <c r="C7712" s="152">
        <f t="shared" si="2173"/>
        <v>17</v>
      </c>
      <c r="D7712" s="152">
        <f t="shared" si="2174"/>
        <v>23</v>
      </c>
      <c r="E7712" s="38" t="str">
        <f t="shared" si="2175"/>
        <v/>
      </c>
      <c r="F7712" s="134">
        <v>24.15</v>
      </c>
      <c r="G7712" s="38" t="str">
        <f t="shared" si="2176"/>
        <v>-</v>
      </c>
      <c r="H7712" s="38">
        <f t="shared" si="2177"/>
        <v>24.15</v>
      </c>
      <c r="K7712" s="133">
        <v>43421.958333333336</v>
      </c>
      <c r="L7712" s="9">
        <f t="shared" si="2160"/>
        <v>11</v>
      </c>
      <c r="M7712" s="9">
        <f t="shared" si="2161"/>
        <v>17</v>
      </c>
      <c r="N7712" s="9">
        <f t="shared" si="2162"/>
        <v>23</v>
      </c>
      <c r="O7712" s="31" t="str">
        <f t="shared" si="2163"/>
        <v>W</v>
      </c>
      <c r="P7712" s="134">
        <v>34.01</v>
      </c>
      <c r="Q7712" s="31" t="str">
        <f t="shared" si="2164"/>
        <v>-</v>
      </c>
      <c r="R7712" s="31">
        <f t="shared" si="2165"/>
        <v>34.01</v>
      </c>
      <c r="U7712" s="133">
        <v>43786.958333333336</v>
      </c>
      <c r="V7712" s="9">
        <f t="shared" si="2166"/>
        <v>11</v>
      </c>
      <c r="W7712" s="9">
        <f t="shared" si="2167"/>
        <v>17</v>
      </c>
      <c r="X7712" s="9">
        <f t="shared" si="2168"/>
        <v>23</v>
      </c>
      <c r="Y7712" s="31" t="str">
        <f t="shared" si="2169"/>
        <v>W</v>
      </c>
      <c r="Z7712" s="134">
        <v>23.95</v>
      </c>
      <c r="AA7712" s="31" t="str">
        <f t="shared" si="2170"/>
        <v>-</v>
      </c>
      <c r="AB7712" s="31">
        <f t="shared" si="2171"/>
        <v>23.95</v>
      </c>
    </row>
    <row r="7713" spans="1:28" x14ac:dyDescent="0.3">
      <c r="A7713" s="133">
        <v>43057</v>
      </c>
      <c r="B7713" s="152">
        <f t="shared" si="2172"/>
        <v>11</v>
      </c>
      <c r="C7713" s="152">
        <f t="shared" si="2173"/>
        <v>18</v>
      </c>
      <c r="D7713" s="152">
        <f t="shared" si="2174"/>
        <v>0</v>
      </c>
      <c r="E7713" s="38" t="str">
        <f t="shared" si="2175"/>
        <v>W</v>
      </c>
      <c r="F7713" s="134">
        <v>23.6</v>
      </c>
      <c r="G7713" s="38" t="str">
        <f t="shared" si="2176"/>
        <v>-</v>
      </c>
      <c r="H7713" s="38">
        <f t="shared" si="2177"/>
        <v>23.6</v>
      </c>
      <c r="K7713" s="133">
        <v>43422</v>
      </c>
      <c r="L7713" s="9">
        <f t="shared" si="2160"/>
        <v>11</v>
      </c>
      <c r="M7713" s="9">
        <f t="shared" si="2161"/>
        <v>18</v>
      </c>
      <c r="N7713" s="9">
        <f t="shared" si="2162"/>
        <v>0</v>
      </c>
      <c r="O7713" s="31" t="str">
        <f t="shared" si="2163"/>
        <v>W</v>
      </c>
      <c r="P7713" s="134">
        <v>33.549999999999997</v>
      </c>
      <c r="Q7713" s="31" t="str">
        <f t="shared" si="2164"/>
        <v>-</v>
      </c>
      <c r="R7713" s="31">
        <f t="shared" si="2165"/>
        <v>33.549999999999997</v>
      </c>
      <c r="U7713" s="133">
        <v>43787</v>
      </c>
      <c r="V7713" s="9">
        <f t="shared" si="2166"/>
        <v>11</v>
      </c>
      <c r="W7713" s="9">
        <f t="shared" si="2167"/>
        <v>18</v>
      </c>
      <c r="X7713" s="9">
        <f t="shared" si="2168"/>
        <v>0</v>
      </c>
      <c r="Y7713" s="31" t="str">
        <f t="shared" si="2169"/>
        <v/>
      </c>
      <c r="Z7713" s="134">
        <v>24.37</v>
      </c>
      <c r="AA7713" s="31" t="str">
        <f t="shared" si="2170"/>
        <v>-</v>
      </c>
      <c r="AB7713" s="31">
        <f t="shared" si="2171"/>
        <v>24.37</v>
      </c>
    </row>
    <row r="7714" spans="1:28" x14ac:dyDescent="0.3">
      <c r="A7714" s="133">
        <v>43057.041666666664</v>
      </c>
      <c r="B7714" s="152">
        <f t="shared" si="2172"/>
        <v>11</v>
      </c>
      <c r="C7714" s="152">
        <f t="shared" si="2173"/>
        <v>18</v>
      </c>
      <c r="D7714" s="152">
        <f t="shared" si="2174"/>
        <v>1</v>
      </c>
      <c r="E7714" s="38" t="str">
        <f t="shared" si="2175"/>
        <v>W</v>
      </c>
      <c r="F7714" s="134">
        <v>23.07</v>
      </c>
      <c r="G7714" s="38" t="str">
        <f t="shared" si="2176"/>
        <v>-</v>
      </c>
      <c r="H7714" s="38">
        <f t="shared" si="2177"/>
        <v>23.07</v>
      </c>
      <c r="K7714" s="133">
        <v>43422.041666666664</v>
      </c>
      <c r="L7714" s="9">
        <f t="shared" si="2160"/>
        <v>11</v>
      </c>
      <c r="M7714" s="9">
        <f t="shared" si="2161"/>
        <v>18</v>
      </c>
      <c r="N7714" s="9">
        <f t="shared" si="2162"/>
        <v>1</v>
      </c>
      <c r="O7714" s="31" t="str">
        <f t="shared" si="2163"/>
        <v>W</v>
      </c>
      <c r="P7714" s="134">
        <v>32.869999999999997</v>
      </c>
      <c r="Q7714" s="31" t="str">
        <f t="shared" si="2164"/>
        <v>-</v>
      </c>
      <c r="R7714" s="31">
        <f t="shared" si="2165"/>
        <v>32.869999999999997</v>
      </c>
      <c r="U7714" s="133">
        <v>43787.041666666664</v>
      </c>
      <c r="V7714" s="9">
        <f t="shared" si="2166"/>
        <v>11</v>
      </c>
      <c r="W7714" s="9">
        <f t="shared" si="2167"/>
        <v>18</v>
      </c>
      <c r="X7714" s="9">
        <f t="shared" si="2168"/>
        <v>1</v>
      </c>
      <c r="Y7714" s="31" t="str">
        <f t="shared" si="2169"/>
        <v/>
      </c>
      <c r="Z7714" s="134">
        <v>24.23</v>
      </c>
      <c r="AA7714" s="31" t="str">
        <f t="shared" si="2170"/>
        <v>-</v>
      </c>
      <c r="AB7714" s="31">
        <f t="shared" si="2171"/>
        <v>24.23</v>
      </c>
    </row>
    <row r="7715" spans="1:28" x14ac:dyDescent="0.3">
      <c r="A7715" s="133">
        <v>43057.083333333336</v>
      </c>
      <c r="B7715" s="152">
        <f t="shared" si="2172"/>
        <v>11</v>
      </c>
      <c r="C7715" s="152">
        <f t="shared" si="2173"/>
        <v>18</v>
      </c>
      <c r="D7715" s="152">
        <f t="shared" si="2174"/>
        <v>2</v>
      </c>
      <c r="E7715" s="38" t="str">
        <f t="shared" si="2175"/>
        <v>W</v>
      </c>
      <c r="F7715" s="134">
        <v>22.77</v>
      </c>
      <c r="G7715" s="38" t="str">
        <f t="shared" si="2176"/>
        <v>-</v>
      </c>
      <c r="H7715" s="38">
        <f t="shared" si="2177"/>
        <v>22.77</v>
      </c>
      <c r="K7715" s="133">
        <v>43422.083333333336</v>
      </c>
      <c r="L7715" s="9">
        <f t="shared" si="2160"/>
        <v>11</v>
      </c>
      <c r="M7715" s="9">
        <f t="shared" si="2161"/>
        <v>18</v>
      </c>
      <c r="N7715" s="9">
        <f t="shared" si="2162"/>
        <v>2</v>
      </c>
      <c r="O7715" s="31" t="str">
        <f t="shared" si="2163"/>
        <v>W</v>
      </c>
      <c r="P7715" s="134">
        <v>32.44</v>
      </c>
      <c r="Q7715" s="31" t="str">
        <f t="shared" si="2164"/>
        <v>-</v>
      </c>
      <c r="R7715" s="31">
        <f t="shared" si="2165"/>
        <v>32.44</v>
      </c>
      <c r="U7715" s="133">
        <v>43787.083333333336</v>
      </c>
      <c r="V7715" s="9">
        <f t="shared" si="2166"/>
        <v>11</v>
      </c>
      <c r="W7715" s="9">
        <f t="shared" si="2167"/>
        <v>18</v>
      </c>
      <c r="X7715" s="9">
        <f t="shared" si="2168"/>
        <v>2</v>
      </c>
      <c r="Y7715" s="31" t="str">
        <f t="shared" si="2169"/>
        <v/>
      </c>
      <c r="Z7715" s="134">
        <v>24.21</v>
      </c>
      <c r="AA7715" s="31" t="str">
        <f t="shared" si="2170"/>
        <v>-</v>
      </c>
      <c r="AB7715" s="31">
        <f t="shared" si="2171"/>
        <v>24.21</v>
      </c>
    </row>
    <row r="7716" spans="1:28" x14ac:dyDescent="0.3">
      <c r="A7716" s="133">
        <v>43057.125</v>
      </c>
      <c r="B7716" s="152">
        <f t="shared" si="2172"/>
        <v>11</v>
      </c>
      <c r="C7716" s="152">
        <f t="shared" si="2173"/>
        <v>18</v>
      </c>
      <c r="D7716" s="152">
        <f t="shared" si="2174"/>
        <v>3</v>
      </c>
      <c r="E7716" s="38" t="str">
        <f t="shared" si="2175"/>
        <v>W</v>
      </c>
      <c r="F7716" s="134">
        <v>22.46</v>
      </c>
      <c r="G7716" s="38" t="str">
        <f t="shared" si="2176"/>
        <v>-</v>
      </c>
      <c r="H7716" s="38">
        <f t="shared" si="2177"/>
        <v>22.46</v>
      </c>
      <c r="K7716" s="133">
        <v>43422.125</v>
      </c>
      <c r="L7716" s="9">
        <f t="shared" si="2160"/>
        <v>11</v>
      </c>
      <c r="M7716" s="9">
        <f t="shared" si="2161"/>
        <v>18</v>
      </c>
      <c r="N7716" s="9">
        <f t="shared" si="2162"/>
        <v>3</v>
      </c>
      <c r="O7716" s="31" t="str">
        <f t="shared" si="2163"/>
        <v>W</v>
      </c>
      <c r="P7716" s="134">
        <v>32.01</v>
      </c>
      <c r="Q7716" s="31" t="str">
        <f t="shared" si="2164"/>
        <v>-</v>
      </c>
      <c r="R7716" s="31">
        <f t="shared" si="2165"/>
        <v>32.01</v>
      </c>
      <c r="U7716" s="133">
        <v>43787.125</v>
      </c>
      <c r="V7716" s="9">
        <f t="shared" si="2166"/>
        <v>11</v>
      </c>
      <c r="W7716" s="9">
        <f t="shared" si="2167"/>
        <v>18</v>
      </c>
      <c r="X7716" s="9">
        <f t="shared" si="2168"/>
        <v>3</v>
      </c>
      <c r="Y7716" s="31" t="str">
        <f t="shared" si="2169"/>
        <v/>
      </c>
      <c r="Z7716" s="134">
        <v>24.28</v>
      </c>
      <c r="AA7716" s="31" t="str">
        <f t="shared" si="2170"/>
        <v>-</v>
      </c>
      <c r="AB7716" s="31">
        <f t="shared" si="2171"/>
        <v>24.28</v>
      </c>
    </row>
    <row r="7717" spans="1:28" x14ac:dyDescent="0.3">
      <c r="A7717" s="133">
        <v>43057.166666666664</v>
      </c>
      <c r="B7717" s="152">
        <f t="shared" si="2172"/>
        <v>11</v>
      </c>
      <c r="C7717" s="152">
        <f t="shared" si="2173"/>
        <v>18</v>
      </c>
      <c r="D7717" s="152">
        <f t="shared" si="2174"/>
        <v>4</v>
      </c>
      <c r="E7717" s="38" t="str">
        <f t="shared" si="2175"/>
        <v>W</v>
      </c>
      <c r="F7717" s="134">
        <v>22.53</v>
      </c>
      <c r="G7717" s="38" t="str">
        <f t="shared" si="2176"/>
        <v>-</v>
      </c>
      <c r="H7717" s="38">
        <f t="shared" si="2177"/>
        <v>22.53</v>
      </c>
      <c r="K7717" s="133">
        <v>43422.166666666664</v>
      </c>
      <c r="L7717" s="9">
        <f t="shared" si="2160"/>
        <v>11</v>
      </c>
      <c r="M7717" s="9">
        <f t="shared" si="2161"/>
        <v>18</v>
      </c>
      <c r="N7717" s="9">
        <f t="shared" si="2162"/>
        <v>4</v>
      </c>
      <c r="O7717" s="31" t="str">
        <f t="shared" si="2163"/>
        <v>W</v>
      </c>
      <c r="P7717" s="134">
        <v>32.43</v>
      </c>
      <c r="Q7717" s="31" t="str">
        <f t="shared" si="2164"/>
        <v>-</v>
      </c>
      <c r="R7717" s="31">
        <f t="shared" si="2165"/>
        <v>32.43</v>
      </c>
      <c r="U7717" s="133">
        <v>43787.166666666664</v>
      </c>
      <c r="V7717" s="9">
        <f t="shared" si="2166"/>
        <v>11</v>
      </c>
      <c r="W7717" s="9">
        <f t="shared" si="2167"/>
        <v>18</v>
      </c>
      <c r="X7717" s="9">
        <f t="shared" si="2168"/>
        <v>4</v>
      </c>
      <c r="Y7717" s="31" t="str">
        <f t="shared" si="2169"/>
        <v/>
      </c>
      <c r="Z7717" s="134">
        <v>25.64</v>
      </c>
      <c r="AA7717" s="31" t="str">
        <f t="shared" si="2170"/>
        <v>-</v>
      </c>
      <c r="AB7717" s="31">
        <f t="shared" si="2171"/>
        <v>25.64</v>
      </c>
    </row>
    <row r="7718" spans="1:28" x14ac:dyDescent="0.3">
      <c r="A7718" s="133">
        <v>43057.208333333336</v>
      </c>
      <c r="B7718" s="152">
        <f t="shared" si="2172"/>
        <v>11</v>
      </c>
      <c r="C7718" s="152">
        <f t="shared" si="2173"/>
        <v>18</v>
      </c>
      <c r="D7718" s="152">
        <f t="shared" si="2174"/>
        <v>5</v>
      </c>
      <c r="E7718" s="38" t="str">
        <f t="shared" si="2175"/>
        <v>W</v>
      </c>
      <c r="F7718" s="134">
        <v>23.07</v>
      </c>
      <c r="G7718" s="38" t="str">
        <f t="shared" si="2176"/>
        <v>-</v>
      </c>
      <c r="H7718" s="38">
        <f t="shared" si="2177"/>
        <v>23.07</v>
      </c>
      <c r="K7718" s="133">
        <v>43422.208333333336</v>
      </c>
      <c r="L7718" s="9">
        <f t="shared" si="2160"/>
        <v>11</v>
      </c>
      <c r="M7718" s="9">
        <f t="shared" si="2161"/>
        <v>18</v>
      </c>
      <c r="N7718" s="9">
        <f t="shared" si="2162"/>
        <v>5</v>
      </c>
      <c r="O7718" s="31" t="str">
        <f t="shared" si="2163"/>
        <v>W</v>
      </c>
      <c r="P7718" s="134">
        <v>32.869999999999997</v>
      </c>
      <c r="Q7718" s="31" t="str">
        <f t="shared" si="2164"/>
        <v>-</v>
      </c>
      <c r="R7718" s="31">
        <f t="shared" si="2165"/>
        <v>32.869999999999997</v>
      </c>
      <c r="U7718" s="133">
        <v>43787.208333333336</v>
      </c>
      <c r="V7718" s="9">
        <f t="shared" si="2166"/>
        <v>11</v>
      </c>
      <c r="W7718" s="9">
        <f t="shared" si="2167"/>
        <v>18</v>
      </c>
      <c r="X7718" s="9">
        <f t="shared" si="2168"/>
        <v>5</v>
      </c>
      <c r="Y7718" s="31" t="str">
        <f t="shared" si="2169"/>
        <v/>
      </c>
      <c r="Z7718" s="134">
        <v>28.38</v>
      </c>
      <c r="AA7718" s="31" t="str">
        <f t="shared" si="2170"/>
        <v>-</v>
      </c>
      <c r="AB7718" s="31">
        <f t="shared" si="2171"/>
        <v>28.38</v>
      </c>
    </row>
    <row r="7719" spans="1:28" x14ac:dyDescent="0.3">
      <c r="A7719" s="133">
        <v>43057.25</v>
      </c>
      <c r="B7719" s="152">
        <f t="shared" si="2172"/>
        <v>11</v>
      </c>
      <c r="C7719" s="152">
        <f t="shared" si="2173"/>
        <v>18</v>
      </c>
      <c r="D7719" s="152">
        <f t="shared" si="2174"/>
        <v>6</v>
      </c>
      <c r="E7719" s="38" t="str">
        <f t="shared" si="2175"/>
        <v>W</v>
      </c>
      <c r="F7719" s="134">
        <v>24.04</v>
      </c>
      <c r="G7719" s="38" t="str">
        <f t="shared" si="2176"/>
        <v>-</v>
      </c>
      <c r="H7719" s="38">
        <f t="shared" si="2177"/>
        <v>24.04</v>
      </c>
      <c r="K7719" s="133">
        <v>43422.25</v>
      </c>
      <c r="L7719" s="9">
        <f t="shared" si="2160"/>
        <v>11</v>
      </c>
      <c r="M7719" s="9">
        <f t="shared" si="2161"/>
        <v>18</v>
      </c>
      <c r="N7719" s="9">
        <f t="shared" si="2162"/>
        <v>6</v>
      </c>
      <c r="O7719" s="31" t="str">
        <f t="shared" si="2163"/>
        <v>W</v>
      </c>
      <c r="P7719" s="134">
        <v>34.69</v>
      </c>
      <c r="Q7719" s="31" t="str">
        <f t="shared" si="2164"/>
        <v>-</v>
      </c>
      <c r="R7719" s="31">
        <f t="shared" si="2165"/>
        <v>34.69</v>
      </c>
      <c r="U7719" s="133">
        <v>43787.25</v>
      </c>
      <c r="V7719" s="9">
        <f t="shared" si="2166"/>
        <v>11</v>
      </c>
      <c r="W7719" s="9">
        <f t="shared" si="2167"/>
        <v>18</v>
      </c>
      <c r="X7719" s="9">
        <f t="shared" si="2168"/>
        <v>6</v>
      </c>
      <c r="Y7719" s="31" t="str">
        <f t="shared" si="2169"/>
        <v/>
      </c>
      <c r="Z7719" s="134">
        <v>39.619999999999997</v>
      </c>
      <c r="AA7719" s="31" t="str">
        <f t="shared" si="2170"/>
        <v>-</v>
      </c>
      <c r="AB7719" s="31">
        <f t="shared" si="2171"/>
        <v>39.619999999999997</v>
      </c>
    </row>
    <row r="7720" spans="1:28" x14ac:dyDescent="0.3">
      <c r="A7720" s="133">
        <v>43057.291666666664</v>
      </c>
      <c r="B7720" s="152">
        <f t="shared" si="2172"/>
        <v>11</v>
      </c>
      <c r="C7720" s="152">
        <f t="shared" si="2173"/>
        <v>18</v>
      </c>
      <c r="D7720" s="152">
        <f t="shared" si="2174"/>
        <v>7</v>
      </c>
      <c r="E7720" s="38" t="str">
        <f t="shared" si="2175"/>
        <v>W</v>
      </c>
      <c r="F7720" s="134">
        <v>27.3</v>
      </c>
      <c r="G7720" s="38" t="str">
        <f t="shared" si="2176"/>
        <v>-</v>
      </c>
      <c r="H7720" s="38">
        <f t="shared" si="2177"/>
        <v>27.3</v>
      </c>
      <c r="K7720" s="133">
        <v>43422.291666666664</v>
      </c>
      <c r="L7720" s="9">
        <f t="shared" si="2160"/>
        <v>11</v>
      </c>
      <c r="M7720" s="9">
        <f t="shared" si="2161"/>
        <v>18</v>
      </c>
      <c r="N7720" s="9">
        <f t="shared" si="2162"/>
        <v>7</v>
      </c>
      <c r="O7720" s="31" t="str">
        <f t="shared" si="2163"/>
        <v>W</v>
      </c>
      <c r="P7720" s="134">
        <v>36.83</v>
      </c>
      <c r="Q7720" s="31" t="str">
        <f t="shared" si="2164"/>
        <v>-</v>
      </c>
      <c r="R7720" s="31">
        <f t="shared" si="2165"/>
        <v>36.83</v>
      </c>
      <c r="U7720" s="133">
        <v>43787.291666666664</v>
      </c>
      <c r="V7720" s="9">
        <f t="shared" si="2166"/>
        <v>11</v>
      </c>
      <c r="W7720" s="9">
        <f t="shared" si="2167"/>
        <v>18</v>
      </c>
      <c r="X7720" s="9">
        <f t="shared" si="2168"/>
        <v>7</v>
      </c>
      <c r="Y7720" s="31" t="str">
        <f t="shared" si="2169"/>
        <v/>
      </c>
      <c r="Z7720" s="134">
        <v>41.82</v>
      </c>
      <c r="AA7720" s="31" t="str">
        <f t="shared" si="2170"/>
        <v>-</v>
      </c>
      <c r="AB7720" s="31">
        <f t="shared" si="2171"/>
        <v>41.82</v>
      </c>
    </row>
    <row r="7721" spans="1:28" x14ac:dyDescent="0.3">
      <c r="A7721" s="133">
        <v>43057.333333333336</v>
      </c>
      <c r="B7721" s="152">
        <f t="shared" si="2172"/>
        <v>11</v>
      </c>
      <c r="C7721" s="152">
        <f t="shared" si="2173"/>
        <v>18</v>
      </c>
      <c r="D7721" s="152">
        <f t="shared" si="2174"/>
        <v>8</v>
      </c>
      <c r="E7721" s="38" t="str">
        <f t="shared" si="2175"/>
        <v>W</v>
      </c>
      <c r="F7721" s="134">
        <v>28.58</v>
      </c>
      <c r="G7721" s="38" t="str">
        <f t="shared" si="2176"/>
        <v>-</v>
      </c>
      <c r="H7721" s="38">
        <f t="shared" si="2177"/>
        <v>28.58</v>
      </c>
      <c r="K7721" s="133">
        <v>43422.333333333336</v>
      </c>
      <c r="L7721" s="9">
        <f t="shared" si="2160"/>
        <v>11</v>
      </c>
      <c r="M7721" s="9">
        <f t="shared" si="2161"/>
        <v>18</v>
      </c>
      <c r="N7721" s="9">
        <f t="shared" si="2162"/>
        <v>8</v>
      </c>
      <c r="O7721" s="31" t="str">
        <f t="shared" si="2163"/>
        <v>W</v>
      </c>
      <c r="P7721" s="134">
        <v>37.53</v>
      </c>
      <c r="Q7721" s="31" t="str">
        <f t="shared" si="2164"/>
        <v>-</v>
      </c>
      <c r="R7721" s="31">
        <f t="shared" si="2165"/>
        <v>37.53</v>
      </c>
      <c r="U7721" s="133">
        <v>43787.333333333336</v>
      </c>
      <c r="V7721" s="9">
        <f t="shared" si="2166"/>
        <v>11</v>
      </c>
      <c r="W7721" s="9">
        <f t="shared" si="2167"/>
        <v>18</v>
      </c>
      <c r="X7721" s="9">
        <f t="shared" si="2168"/>
        <v>8</v>
      </c>
      <c r="Y7721" s="31" t="str">
        <f t="shared" si="2169"/>
        <v/>
      </c>
      <c r="Z7721" s="134">
        <v>37.96</v>
      </c>
      <c r="AA7721" s="31">
        <f t="shared" si="2170"/>
        <v>37.96</v>
      </c>
      <c r="AB7721" s="31" t="str">
        <f t="shared" si="2171"/>
        <v>-</v>
      </c>
    </row>
    <row r="7722" spans="1:28" x14ac:dyDescent="0.3">
      <c r="A7722" s="133">
        <v>43057.375</v>
      </c>
      <c r="B7722" s="152">
        <f t="shared" si="2172"/>
        <v>11</v>
      </c>
      <c r="C7722" s="152">
        <f t="shared" si="2173"/>
        <v>18</v>
      </c>
      <c r="D7722" s="152">
        <f t="shared" si="2174"/>
        <v>9</v>
      </c>
      <c r="E7722" s="38" t="str">
        <f t="shared" si="2175"/>
        <v>W</v>
      </c>
      <c r="F7722" s="134">
        <v>28.76</v>
      </c>
      <c r="G7722" s="38" t="str">
        <f t="shared" si="2176"/>
        <v>-</v>
      </c>
      <c r="H7722" s="38">
        <f t="shared" si="2177"/>
        <v>28.76</v>
      </c>
      <c r="K7722" s="133">
        <v>43422.375</v>
      </c>
      <c r="L7722" s="9">
        <f t="shared" si="2160"/>
        <v>11</v>
      </c>
      <c r="M7722" s="9">
        <f t="shared" si="2161"/>
        <v>18</v>
      </c>
      <c r="N7722" s="9">
        <f t="shared" si="2162"/>
        <v>9</v>
      </c>
      <c r="O7722" s="31" t="str">
        <f t="shared" si="2163"/>
        <v>W</v>
      </c>
      <c r="P7722" s="134">
        <v>38.36</v>
      </c>
      <c r="Q7722" s="31" t="str">
        <f t="shared" si="2164"/>
        <v>-</v>
      </c>
      <c r="R7722" s="31">
        <f t="shared" si="2165"/>
        <v>38.36</v>
      </c>
      <c r="U7722" s="133">
        <v>43787.375</v>
      </c>
      <c r="V7722" s="9">
        <f t="shared" si="2166"/>
        <v>11</v>
      </c>
      <c r="W7722" s="9">
        <f t="shared" si="2167"/>
        <v>18</v>
      </c>
      <c r="X7722" s="9">
        <f t="shared" si="2168"/>
        <v>9</v>
      </c>
      <c r="Y7722" s="31" t="str">
        <f t="shared" si="2169"/>
        <v/>
      </c>
      <c r="Z7722" s="134">
        <v>40.58</v>
      </c>
      <c r="AA7722" s="31">
        <f t="shared" si="2170"/>
        <v>40.58</v>
      </c>
      <c r="AB7722" s="31" t="str">
        <f t="shared" si="2171"/>
        <v>-</v>
      </c>
    </row>
    <row r="7723" spans="1:28" x14ac:dyDescent="0.3">
      <c r="A7723" s="133">
        <v>43057.416666666664</v>
      </c>
      <c r="B7723" s="152">
        <f t="shared" si="2172"/>
        <v>11</v>
      </c>
      <c r="C7723" s="152">
        <f t="shared" si="2173"/>
        <v>18</v>
      </c>
      <c r="D7723" s="152">
        <f t="shared" si="2174"/>
        <v>10</v>
      </c>
      <c r="E7723" s="38" t="str">
        <f t="shared" si="2175"/>
        <v>W</v>
      </c>
      <c r="F7723" s="134">
        <v>27.25</v>
      </c>
      <c r="G7723" s="38" t="str">
        <f t="shared" si="2176"/>
        <v>-</v>
      </c>
      <c r="H7723" s="38">
        <f t="shared" si="2177"/>
        <v>27.25</v>
      </c>
      <c r="K7723" s="133">
        <v>43422.416666666664</v>
      </c>
      <c r="L7723" s="9">
        <f t="shared" si="2160"/>
        <v>11</v>
      </c>
      <c r="M7723" s="9">
        <f t="shared" si="2161"/>
        <v>18</v>
      </c>
      <c r="N7723" s="9">
        <f t="shared" si="2162"/>
        <v>10</v>
      </c>
      <c r="O7723" s="31" t="str">
        <f t="shared" si="2163"/>
        <v>W</v>
      </c>
      <c r="P7723" s="134">
        <v>36.520000000000003</v>
      </c>
      <c r="Q7723" s="31" t="str">
        <f t="shared" si="2164"/>
        <v>-</v>
      </c>
      <c r="R7723" s="31">
        <f t="shared" si="2165"/>
        <v>36.520000000000003</v>
      </c>
      <c r="U7723" s="133">
        <v>43787.416666666664</v>
      </c>
      <c r="V7723" s="9">
        <f t="shared" si="2166"/>
        <v>11</v>
      </c>
      <c r="W7723" s="9">
        <f t="shared" si="2167"/>
        <v>18</v>
      </c>
      <c r="X7723" s="9">
        <f t="shared" si="2168"/>
        <v>10</v>
      </c>
      <c r="Y7723" s="31" t="str">
        <f t="shared" si="2169"/>
        <v/>
      </c>
      <c r="Z7723" s="134">
        <v>41.6</v>
      </c>
      <c r="AA7723" s="31">
        <f t="shared" si="2170"/>
        <v>41.6</v>
      </c>
      <c r="AB7723" s="31" t="str">
        <f t="shared" si="2171"/>
        <v>-</v>
      </c>
    </row>
    <row r="7724" spans="1:28" x14ac:dyDescent="0.3">
      <c r="A7724" s="133">
        <v>43057.458333333336</v>
      </c>
      <c r="B7724" s="152">
        <f t="shared" si="2172"/>
        <v>11</v>
      </c>
      <c r="C7724" s="152">
        <f t="shared" si="2173"/>
        <v>18</v>
      </c>
      <c r="D7724" s="152">
        <f t="shared" si="2174"/>
        <v>11</v>
      </c>
      <c r="E7724" s="38" t="str">
        <f t="shared" si="2175"/>
        <v>W</v>
      </c>
      <c r="F7724" s="134">
        <v>26.28</v>
      </c>
      <c r="G7724" s="38" t="str">
        <f t="shared" si="2176"/>
        <v>-</v>
      </c>
      <c r="H7724" s="38">
        <f t="shared" si="2177"/>
        <v>26.28</v>
      </c>
      <c r="K7724" s="133">
        <v>43422.458333333336</v>
      </c>
      <c r="L7724" s="9">
        <f t="shared" si="2160"/>
        <v>11</v>
      </c>
      <c r="M7724" s="9">
        <f t="shared" si="2161"/>
        <v>18</v>
      </c>
      <c r="N7724" s="9">
        <f t="shared" si="2162"/>
        <v>11</v>
      </c>
      <c r="O7724" s="31" t="str">
        <f t="shared" si="2163"/>
        <v>W</v>
      </c>
      <c r="P7724" s="134">
        <v>34.74</v>
      </c>
      <c r="Q7724" s="31" t="str">
        <f t="shared" si="2164"/>
        <v>-</v>
      </c>
      <c r="R7724" s="31">
        <f t="shared" si="2165"/>
        <v>34.74</v>
      </c>
      <c r="U7724" s="133">
        <v>43787.458333333336</v>
      </c>
      <c r="V7724" s="9">
        <f t="shared" si="2166"/>
        <v>11</v>
      </c>
      <c r="W7724" s="9">
        <f t="shared" si="2167"/>
        <v>18</v>
      </c>
      <c r="X7724" s="9">
        <f t="shared" si="2168"/>
        <v>11</v>
      </c>
      <c r="Y7724" s="31" t="str">
        <f t="shared" si="2169"/>
        <v/>
      </c>
      <c r="Z7724" s="134">
        <v>35.68</v>
      </c>
      <c r="AA7724" s="31">
        <f t="shared" si="2170"/>
        <v>35.68</v>
      </c>
      <c r="AB7724" s="31" t="str">
        <f t="shared" si="2171"/>
        <v>-</v>
      </c>
    </row>
    <row r="7725" spans="1:28" x14ac:dyDescent="0.3">
      <c r="A7725" s="133">
        <v>43057.5</v>
      </c>
      <c r="B7725" s="152">
        <f t="shared" si="2172"/>
        <v>11</v>
      </c>
      <c r="C7725" s="152">
        <f t="shared" si="2173"/>
        <v>18</v>
      </c>
      <c r="D7725" s="152">
        <f t="shared" si="2174"/>
        <v>12</v>
      </c>
      <c r="E7725" s="38" t="str">
        <f t="shared" si="2175"/>
        <v>W</v>
      </c>
      <c r="F7725" s="134">
        <v>24.85</v>
      </c>
      <c r="G7725" s="38" t="str">
        <f t="shared" si="2176"/>
        <v>-</v>
      </c>
      <c r="H7725" s="38">
        <f t="shared" si="2177"/>
        <v>24.85</v>
      </c>
      <c r="K7725" s="133">
        <v>43422.5</v>
      </c>
      <c r="L7725" s="9">
        <f t="shared" si="2160"/>
        <v>11</v>
      </c>
      <c r="M7725" s="9">
        <f t="shared" si="2161"/>
        <v>18</v>
      </c>
      <c r="N7725" s="9">
        <f t="shared" si="2162"/>
        <v>12</v>
      </c>
      <c r="O7725" s="31" t="str">
        <f t="shared" si="2163"/>
        <v>W</v>
      </c>
      <c r="P7725" s="134">
        <v>33.65</v>
      </c>
      <c r="Q7725" s="31" t="str">
        <f t="shared" si="2164"/>
        <v>-</v>
      </c>
      <c r="R7725" s="31">
        <f t="shared" si="2165"/>
        <v>33.65</v>
      </c>
      <c r="U7725" s="133">
        <v>43787.5</v>
      </c>
      <c r="V7725" s="9">
        <f t="shared" si="2166"/>
        <v>11</v>
      </c>
      <c r="W7725" s="9">
        <f t="shared" si="2167"/>
        <v>18</v>
      </c>
      <c r="X7725" s="9">
        <f t="shared" si="2168"/>
        <v>12</v>
      </c>
      <c r="Y7725" s="31" t="str">
        <f t="shared" si="2169"/>
        <v/>
      </c>
      <c r="Z7725" s="134">
        <v>32.770000000000003</v>
      </c>
      <c r="AA7725" s="31">
        <f t="shared" si="2170"/>
        <v>32.770000000000003</v>
      </c>
      <c r="AB7725" s="31" t="str">
        <f t="shared" si="2171"/>
        <v>-</v>
      </c>
    </row>
    <row r="7726" spans="1:28" x14ac:dyDescent="0.3">
      <c r="A7726" s="133">
        <v>43057.541666666664</v>
      </c>
      <c r="B7726" s="152">
        <f t="shared" si="2172"/>
        <v>11</v>
      </c>
      <c r="C7726" s="152">
        <f t="shared" si="2173"/>
        <v>18</v>
      </c>
      <c r="D7726" s="152">
        <f t="shared" si="2174"/>
        <v>13</v>
      </c>
      <c r="E7726" s="38" t="str">
        <f t="shared" si="2175"/>
        <v>W</v>
      </c>
      <c r="F7726" s="134">
        <v>24.12</v>
      </c>
      <c r="G7726" s="38" t="str">
        <f t="shared" si="2176"/>
        <v>-</v>
      </c>
      <c r="H7726" s="38">
        <f t="shared" si="2177"/>
        <v>24.12</v>
      </c>
      <c r="K7726" s="133">
        <v>43422.541666666664</v>
      </c>
      <c r="L7726" s="9">
        <f t="shared" si="2160"/>
        <v>11</v>
      </c>
      <c r="M7726" s="9">
        <f t="shared" si="2161"/>
        <v>18</v>
      </c>
      <c r="N7726" s="9">
        <f t="shared" si="2162"/>
        <v>13</v>
      </c>
      <c r="O7726" s="31" t="str">
        <f t="shared" si="2163"/>
        <v>W</v>
      </c>
      <c r="P7726" s="134">
        <v>32.85</v>
      </c>
      <c r="Q7726" s="31" t="str">
        <f t="shared" si="2164"/>
        <v>-</v>
      </c>
      <c r="R7726" s="31">
        <f t="shared" si="2165"/>
        <v>32.85</v>
      </c>
      <c r="U7726" s="133">
        <v>43787.541666666664</v>
      </c>
      <c r="V7726" s="9">
        <f t="shared" si="2166"/>
        <v>11</v>
      </c>
      <c r="W7726" s="9">
        <f t="shared" si="2167"/>
        <v>18</v>
      </c>
      <c r="X7726" s="9">
        <f t="shared" si="2168"/>
        <v>13</v>
      </c>
      <c r="Y7726" s="31" t="str">
        <f t="shared" si="2169"/>
        <v/>
      </c>
      <c r="Z7726" s="134">
        <v>31.76</v>
      </c>
      <c r="AA7726" s="31">
        <f t="shared" si="2170"/>
        <v>31.76</v>
      </c>
      <c r="AB7726" s="31" t="str">
        <f t="shared" si="2171"/>
        <v>-</v>
      </c>
    </row>
    <row r="7727" spans="1:28" x14ac:dyDescent="0.3">
      <c r="A7727" s="133">
        <v>43057.583333333336</v>
      </c>
      <c r="B7727" s="152">
        <f t="shared" si="2172"/>
        <v>11</v>
      </c>
      <c r="C7727" s="152">
        <f t="shared" si="2173"/>
        <v>18</v>
      </c>
      <c r="D7727" s="152">
        <f t="shared" si="2174"/>
        <v>14</v>
      </c>
      <c r="E7727" s="38" t="str">
        <f t="shared" si="2175"/>
        <v>W</v>
      </c>
      <c r="F7727" s="134">
        <v>23.4</v>
      </c>
      <c r="G7727" s="38" t="str">
        <f t="shared" si="2176"/>
        <v>-</v>
      </c>
      <c r="H7727" s="38">
        <f t="shared" si="2177"/>
        <v>23.4</v>
      </c>
      <c r="K7727" s="133">
        <v>43422.583333333336</v>
      </c>
      <c r="L7727" s="9">
        <f t="shared" si="2160"/>
        <v>11</v>
      </c>
      <c r="M7727" s="9">
        <f t="shared" si="2161"/>
        <v>18</v>
      </c>
      <c r="N7727" s="9">
        <f t="shared" si="2162"/>
        <v>14</v>
      </c>
      <c r="O7727" s="31" t="str">
        <f t="shared" si="2163"/>
        <v>W</v>
      </c>
      <c r="P7727" s="134">
        <v>32.64</v>
      </c>
      <c r="Q7727" s="31" t="str">
        <f t="shared" si="2164"/>
        <v>-</v>
      </c>
      <c r="R7727" s="31">
        <f t="shared" si="2165"/>
        <v>32.64</v>
      </c>
      <c r="U7727" s="133">
        <v>43787.583333333336</v>
      </c>
      <c r="V7727" s="9">
        <f t="shared" si="2166"/>
        <v>11</v>
      </c>
      <c r="W7727" s="9">
        <f t="shared" si="2167"/>
        <v>18</v>
      </c>
      <c r="X7727" s="9">
        <f t="shared" si="2168"/>
        <v>14</v>
      </c>
      <c r="Y7727" s="31" t="str">
        <f t="shared" si="2169"/>
        <v/>
      </c>
      <c r="Z7727" s="134">
        <v>29.85</v>
      </c>
      <c r="AA7727" s="31">
        <f t="shared" si="2170"/>
        <v>29.85</v>
      </c>
      <c r="AB7727" s="31" t="str">
        <f t="shared" si="2171"/>
        <v>-</v>
      </c>
    </row>
    <row r="7728" spans="1:28" x14ac:dyDescent="0.3">
      <c r="A7728" s="133">
        <v>43057.625</v>
      </c>
      <c r="B7728" s="152">
        <f t="shared" si="2172"/>
        <v>11</v>
      </c>
      <c r="C7728" s="152">
        <f t="shared" si="2173"/>
        <v>18</v>
      </c>
      <c r="D7728" s="152">
        <f t="shared" si="2174"/>
        <v>15</v>
      </c>
      <c r="E7728" s="38" t="str">
        <f t="shared" si="2175"/>
        <v>W</v>
      </c>
      <c r="F7728" s="134">
        <v>23.17</v>
      </c>
      <c r="G7728" s="38" t="str">
        <f t="shared" si="2176"/>
        <v>-</v>
      </c>
      <c r="H7728" s="38">
        <f t="shared" si="2177"/>
        <v>23.17</v>
      </c>
      <c r="K7728" s="133">
        <v>43422.625</v>
      </c>
      <c r="L7728" s="9">
        <f t="shared" si="2160"/>
        <v>11</v>
      </c>
      <c r="M7728" s="9">
        <f t="shared" si="2161"/>
        <v>18</v>
      </c>
      <c r="N7728" s="9">
        <f t="shared" si="2162"/>
        <v>15</v>
      </c>
      <c r="O7728" s="31" t="str">
        <f t="shared" si="2163"/>
        <v>W</v>
      </c>
      <c r="P7728" s="134">
        <v>32.57</v>
      </c>
      <c r="Q7728" s="31" t="str">
        <f t="shared" si="2164"/>
        <v>-</v>
      </c>
      <c r="R7728" s="31">
        <f t="shared" si="2165"/>
        <v>32.57</v>
      </c>
      <c r="U7728" s="133">
        <v>43787.625</v>
      </c>
      <c r="V7728" s="9">
        <f t="shared" si="2166"/>
        <v>11</v>
      </c>
      <c r="W7728" s="9">
        <f t="shared" si="2167"/>
        <v>18</v>
      </c>
      <c r="X7728" s="9">
        <f t="shared" si="2168"/>
        <v>15</v>
      </c>
      <c r="Y7728" s="31" t="str">
        <f t="shared" si="2169"/>
        <v/>
      </c>
      <c r="Z7728" s="134">
        <v>29.45</v>
      </c>
      <c r="AA7728" s="31">
        <f t="shared" si="2170"/>
        <v>29.45</v>
      </c>
      <c r="AB7728" s="31" t="str">
        <f t="shared" si="2171"/>
        <v>-</v>
      </c>
    </row>
    <row r="7729" spans="1:28" x14ac:dyDescent="0.3">
      <c r="A7729" s="133">
        <v>43057.666666666664</v>
      </c>
      <c r="B7729" s="152">
        <f t="shared" si="2172"/>
        <v>11</v>
      </c>
      <c r="C7729" s="152">
        <f t="shared" si="2173"/>
        <v>18</v>
      </c>
      <c r="D7729" s="152">
        <f t="shared" si="2174"/>
        <v>16</v>
      </c>
      <c r="E7729" s="38" t="str">
        <f t="shared" si="2175"/>
        <v>W</v>
      </c>
      <c r="F7729" s="134">
        <v>23.71</v>
      </c>
      <c r="G7729" s="38" t="str">
        <f t="shared" si="2176"/>
        <v>-</v>
      </c>
      <c r="H7729" s="38">
        <f t="shared" si="2177"/>
        <v>23.71</v>
      </c>
      <c r="K7729" s="133">
        <v>43422.666666666664</v>
      </c>
      <c r="L7729" s="9">
        <f t="shared" si="2160"/>
        <v>11</v>
      </c>
      <c r="M7729" s="9">
        <f t="shared" si="2161"/>
        <v>18</v>
      </c>
      <c r="N7729" s="9">
        <f t="shared" si="2162"/>
        <v>16</v>
      </c>
      <c r="O7729" s="31" t="str">
        <f t="shared" si="2163"/>
        <v>W</v>
      </c>
      <c r="P7729" s="134">
        <v>35.590000000000003</v>
      </c>
      <c r="Q7729" s="31" t="str">
        <f t="shared" si="2164"/>
        <v>-</v>
      </c>
      <c r="R7729" s="31">
        <f t="shared" si="2165"/>
        <v>35.590000000000003</v>
      </c>
      <c r="U7729" s="133">
        <v>43787.666666666664</v>
      </c>
      <c r="V7729" s="9">
        <f t="shared" si="2166"/>
        <v>11</v>
      </c>
      <c r="W7729" s="9">
        <f t="shared" si="2167"/>
        <v>18</v>
      </c>
      <c r="X7729" s="9">
        <f t="shared" si="2168"/>
        <v>16</v>
      </c>
      <c r="Y7729" s="31" t="str">
        <f t="shared" si="2169"/>
        <v/>
      </c>
      <c r="Z7729" s="134">
        <v>35</v>
      </c>
      <c r="AA7729" s="31">
        <f t="shared" si="2170"/>
        <v>35</v>
      </c>
      <c r="AB7729" s="31" t="str">
        <f t="shared" si="2171"/>
        <v>-</v>
      </c>
    </row>
    <row r="7730" spans="1:28" x14ac:dyDescent="0.3">
      <c r="A7730" s="133">
        <v>43057.708333333336</v>
      </c>
      <c r="B7730" s="152">
        <f t="shared" si="2172"/>
        <v>11</v>
      </c>
      <c r="C7730" s="152">
        <f t="shared" si="2173"/>
        <v>18</v>
      </c>
      <c r="D7730" s="152">
        <f t="shared" si="2174"/>
        <v>17</v>
      </c>
      <c r="E7730" s="38" t="str">
        <f t="shared" si="2175"/>
        <v>W</v>
      </c>
      <c r="F7730" s="134">
        <v>28.16</v>
      </c>
      <c r="G7730" s="38" t="str">
        <f t="shared" si="2176"/>
        <v>-</v>
      </c>
      <c r="H7730" s="38">
        <f t="shared" si="2177"/>
        <v>28.16</v>
      </c>
      <c r="K7730" s="133">
        <v>43422.708333333336</v>
      </c>
      <c r="L7730" s="9">
        <f t="shared" si="2160"/>
        <v>11</v>
      </c>
      <c r="M7730" s="9">
        <f t="shared" si="2161"/>
        <v>18</v>
      </c>
      <c r="N7730" s="9">
        <f t="shared" si="2162"/>
        <v>17</v>
      </c>
      <c r="O7730" s="31" t="str">
        <f t="shared" si="2163"/>
        <v>W</v>
      </c>
      <c r="P7730" s="134">
        <v>46.27</v>
      </c>
      <c r="Q7730" s="31" t="str">
        <f t="shared" si="2164"/>
        <v>-</v>
      </c>
      <c r="R7730" s="31">
        <f t="shared" si="2165"/>
        <v>46.27</v>
      </c>
      <c r="U7730" s="133">
        <v>43787.708333333336</v>
      </c>
      <c r="V7730" s="9">
        <f t="shared" si="2166"/>
        <v>11</v>
      </c>
      <c r="W7730" s="9">
        <f t="shared" si="2167"/>
        <v>18</v>
      </c>
      <c r="X7730" s="9">
        <f t="shared" si="2168"/>
        <v>17</v>
      </c>
      <c r="Y7730" s="31" t="str">
        <f t="shared" si="2169"/>
        <v/>
      </c>
      <c r="Z7730" s="134">
        <v>42.79</v>
      </c>
      <c r="AA7730" s="31" t="str">
        <f t="shared" si="2170"/>
        <v>-</v>
      </c>
      <c r="AB7730" s="31">
        <f t="shared" si="2171"/>
        <v>42.79</v>
      </c>
    </row>
    <row r="7731" spans="1:28" x14ac:dyDescent="0.3">
      <c r="A7731" s="133">
        <v>43057.75</v>
      </c>
      <c r="B7731" s="152">
        <f t="shared" si="2172"/>
        <v>11</v>
      </c>
      <c r="C7731" s="152">
        <f t="shared" si="2173"/>
        <v>18</v>
      </c>
      <c r="D7731" s="152">
        <f t="shared" si="2174"/>
        <v>18</v>
      </c>
      <c r="E7731" s="38" t="str">
        <f t="shared" si="2175"/>
        <v>W</v>
      </c>
      <c r="F7731" s="134">
        <v>26.5</v>
      </c>
      <c r="G7731" s="38" t="str">
        <f t="shared" si="2176"/>
        <v>-</v>
      </c>
      <c r="H7731" s="38">
        <f t="shared" si="2177"/>
        <v>26.5</v>
      </c>
      <c r="K7731" s="133">
        <v>43422.75</v>
      </c>
      <c r="L7731" s="9">
        <f t="shared" si="2160"/>
        <v>11</v>
      </c>
      <c r="M7731" s="9">
        <f t="shared" si="2161"/>
        <v>18</v>
      </c>
      <c r="N7731" s="9">
        <f t="shared" si="2162"/>
        <v>18</v>
      </c>
      <c r="O7731" s="31" t="str">
        <f t="shared" si="2163"/>
        <v>W</v>
      </c>
      <c r="P7731" s="134">
        <v>44.32</v>
      </c>
      <c r="Q7731" s="31" t="str">
        <f t="shared" si="2164"/>
        <v>-</v>
      </c>
      <c r="R7731" s="31">
        <f t="shared" si="2165"/>
        <v>44.32</v>
      </c>
      <c r="U7731" s="133">
        <v>43787.75</v>
      </c>
      <c r="V7731" s="9">
        <f t="shared" si="2166"/>
        <v>11</v>
      </c>
      <c r="W7731" s="9">
        <f t="shared" si="2167"/>
        <v>18</v>
      </c>
      <c r="X7731" s="9">
        <f t="shared" si="2168"/>
        <v>18</v>
      </c>
      <c r="Y7731" s="31" t="str">
        <f t="shared" si="2169"/>
        <v/>
      </c>
      <c r="Z7731" s="134">
        <v>38.549999999999997</v>
      </c>
      <c r="AA7731" s="31" t="str">
        <f t="shared" si="2170"/>
        <v>-</v>
      </c>
      <c r="AB7731" s="31">
        <f t="shared" si="2171"/>
        <v>38.549999999999997</v>
      </c>
    </row>
    <row r="7732" spans="1:28" x14ac:dyDescent="0.3">
      <c r="A7732" s="133">
        <v>43057.791666666664</v>
      </c>
      <c r="B7732" s="152">
        <f t="shared" si="2172"/>
        <v>11</v>
      </c>
      <c r="C7732" s="152">
        <f t="shared" si="2173"/>
        <v>18</v>
      </c>
      <c r="D7732" s="152">
        <f t="shared" si="2174"/>
        <v>19</v>
      </c>
      <c r="E7732" s="38" t="str">
        <f t="shared" si="2175"/>
        <v>W</v>
      </c>
      <c r="F7732" s="134">
        <v>25.64</v>
      </c>
      <c r="G7732" s="38" t="str">
        <f t="shared" si="2176"/>
        <v>-</v>
      </c>
      <c r="H7732" s="38">
        <f t="shared" si="2177"/>
        <v>25.64</v>
      </c>
      <c r="K7732" s="133">
        <v>43422.791666666664</v>
      </c>
      <c r="L7732" s="9">
        <f t="shared" si="2160"/>
        <v>11</v>
      </c>
      <c r="M7732" s="9">
        <f t="shared" si="2161"/>
        <v>18</v>
      </c>
      <c r="N7732" s="9">
        <f t="shared" si="2162"/>
        <v>19</v>
      </c>
      <c r="O7732" s="31" t="str">
        <f t="shared" si="2163"/>
        <v>W</v>
      </c>
      <c r="P7732" s="134">
        <v>44.15</v>
      </c>
      <c r="Q7732" s="31" t="str">
        <f t="shared" si="2164"/>
        <v>-</v>
      </c>
      <c r="R7732" s="31">
        <f t="shared" si="2165"/>
        <v>44.15</v>
      </c>
      <c r="U7732" s="133">
        <v>43787.791666666664</v>
      </c>
      <c r="V7732" s="9">
        <f t="shared" si="2166"/>
        <v>11</v>
      </c>
      <c r="W7732" s="9">
        <f t="shared" si="2167"/>
        <v>18</v>
      </c>
      <c r="X7732" s="9">
        <f t="shared" si="2168"/>
        <v>19</v>
      </c>
      <c r="Y7732" s="31" t="str">
        <f t="shared" si="2169"/>
        <v/>
      </c>
      <c r="Z7732" s="134">
        <v>36.880000000000003</v>
      </c>
      <c r="AA7732" s="31" t="str">
        <f t="shared" si="2170"/>
        <v>-</v>
      </c>
      <c r="AB7732" s="31">
        <f t="shared" si="2171"/>
        <v>36.880000000000003</v>
      </c>
    </row>
    <row r="7733" spans="1:28" x14ac:dyDescent="0.3">
      <c r="A7733" s="133">
        <v>43057.833333333336</v>
      </c>
      <c r="B7733" s="152">
        <f t="shared" si="2172"/>
        <v>11</v>
      </c>
      <c r="C7733" s="152">
        <f t="shared" si="2173"/>
        <v>18</v>
      </c>
      <c r="D7733" s="152">
        <f t="shared" si="2174"/>
        <v>20</v>
      </c>
      <c r="E7733" s="38" t="str">
        <f t="shared" si="2175"/>
        <v>W</v>
      </c>
      <c r="F7733" s="134">
        <v>24.82</v>
      </c>
      <c r="G7733" s="38" t="str">
        <f t="shared" si="2176"/>
        <v>-</v>
      </c>
      <c r="H7733" s="38">
        <f t="shared" si="2177"/>
        <v>24.82</v>
      </c>
      <c r="K7733" s="133">
        <v>43422.833333333336</v>
      </c>
      <c r="L7733" s="9">
        <f t="shared" si="2160"/>
        <v>11</v>
      </c>
      <c r="M7733" s="9">
        <f t="shared" si="2161"/>
        <v>18</v>
      </c>
      <c r="N7733" s="9">
        <f t="shared" si="2162"/>
        <v>20</v>
      </c>
      <c r="O7733" s="31" t="str">
        <f t="shared" si="2163"/>
        <v>W</v>
      </c>
      <c r="P7733" s="134">
        <v>41.13</v>
      </c>
      <c r="Q7733" s="31" t="str">
        <f t="shared" si="2164"/>
        <v>-</v>
      </c>
      <c r="R7733" s="31">
        <f t="shared" si="2165"/>
        <v>41.13</v>
      </c>
      <c r="U7733" s="133">
        <v>43787.833333333336</v>
      </c>
      <c r="V7733" s="9">
        <f t="shared" si="2166"/>
        <v>11</v>
      </c>
      <c r="W7733" s="9">
        <f t="shared" si="2167"/>
        <v>18</v>
      </c>
      <c r="X7733" s="9">
        <f t="shared" si="2168"/>
        <v>20</v>
      </c>
      <c r="Y7733" s="31" t="str">
        <f t="shared" si="2169"/>
        <v/>
      </c>
      <c r="Z7733" s="134">
        <v>36</v>
      </c>
      <c r="AA7733" s="31" t="str">
        <f t="shared" si="2170"/>
        <v>-</v>
      </c>
      <c r="AB7733" s="31">
        <f t="shared" si="2171"/>
        <v>36</v>
      </c>
    </row>
    <row r="7734" spans="1:28" x14ac:dyDescent="0.3">
      <c r="A7734" s="133">
        <v>43057.875</v>
      </c>
      <c r="B7734" s="152">
        <f t="shared" si="2172"/>
        <v>11</v>
      </c>
      <c r="C7734" s="152">
        <f t="shared" si="2173"/>
        <v>18</v>
      </c>
      <c r="D7734" s="152">
        <f t="shared" si="2174"/>
        <v>21</v>
      </c>
      <c r="E7734" s="38" t="str">
        <f t="shared" si="2175"/>
        <v>W</v>
      </c>
      <c r="F7734" s="134">
        <v>23.64</v>
      </c>
      <c r="G7734" s="38" t="str">
        <f t="shared" si="2176"/>
        <v>-</v>
      </c>
      <c r="H7734" s="38">
        <f t="shared" si="2177"/>
        <v>23.64</v>
      </c>
      <c r="K7734" s="133">
        <v>43422.875</v>
      </c>
      <c r="L7734" s="9">
        <f t="shared" si="2160"/>
        <v>11</v>
      </c>
      <c r="M7734" s="9">
        <f t="shared" si="2161"/>
        <v>18</v>
      </c>
      <c r="N7734" s="9">
        <f t="shared" si="2162"/>
        <v>21</v>
      </c>
      <c r="O7734" s="31" t="str">
        <f t="shared" si="2163"/>
        <v>W</v>
      </c>
      <c r="P7734" s="134">
        <v>37.18</v>
      </c>
      <c r="Q7734" s="31" t="str">
        <f t="shared" si="2164"/>
        <v>-</v>
      </c>
      <c r="R7734" s="31">
        <f t="shared" si="2165"/>
        <v>37.18</v>
      </c>
      <c r="U7734" s="133">
        <v>43787.875</v>
      </c>
      <c r="V7734" s="9">
        <f t="shared" si="2166"/>
        <v>11</v>
      </c>
      <c r="W7734" s="9">
        <f t="shared" si="2167"/>
        <v>18</v>
      </c>
      <c r="X7734" s="9">
        <f t="shared" si="2168"/>
        <v>21</v>
      </c>
      <c r="Y7734" s="31" t="str">
        <f t="shared" si="2169"/>
        <v/>
      </c>
      <c r="Z7734" s="134">
        <v>32.4</v>
      </c>
      <c r="AA7734" s="31" t="str">
        <f t="shared" si="2170"/>
        <v>-</v>
      </c>
      <c r="AB7734" s="31">
        <f t="shared" si="2171"/>
        <v>32.4</v>
      </c>
    </row>
    <row r="7735" spans="1:28" x14ac:dyDescent="0.3">
      <c r="A7735" s="133">
        <v>43057.916666666664</v>
      </c>
      <c r="B7735" s="152">
        <f t="shared" si="2172"/>
        <v>11</v>
      </c>
      <c r="C7735" s="152">
        <f t="shared" si="2173"/>
        <v>18</v>
      </c>
      <c r="D7735" s="152">
        <f t="shared" si="2174"/>
        <v>22</v>
      </c>
      <c r="E7735" s="38" t="str">
        <f t="shared" si="2175"/>
        <v>W</v>
      </c>
      <c r="F7735" s="134">
        <v>21.43</v>
      </c>
      <c r="G7735" s="38" t="str">
        <f t="shared" si="2176"/>
        <v>-</v>
      </c>
      <c r="H7735" s="38">
        <f t="shared" si="2177"/>
        <v>21.43</v>
      </c>
      <c r="K7735" s="133">
        <v>43422.916666666664</v>
      </c>
      <c r="L7735" s="9">
        <f t="shared" si="2160"/>
        <v>11</v>
      </c>
      <c r="M7735" s="9">
        <f t="shared" si="2161"/>
        <v>18</v>
      </c>
      <c r="N7735" s="9">
        <f t="shared" si="2162"/>
        <v>22</v>
      </c>
      <c r="O7735" s="31" t="str">
        <f t="shared" si="2163"/>
        <v>W</v>
      </c>
      <c r="P7735" s="134">
        <v>33.9</v>
      </c>
      <c r="Q7735" s="31" t="str">
        <f t="shared" si="2164"/>
        <v>-</v>
      </c>
      <c r="R7735" s="31">
        <f t="shared" si="2165"/>
        <v>33.9</v>
      </c>
      <c r="U7735" s="133">
        <v>43787.916666666664</v>
      </c>
      <c r="V7735" s="9">
        <f t="shared" si="2166"/>
        <v>11</v>
      </c>
      <c r="W7735" s="9">
        <f t="shared" si="2167"/>
        <v>18</v>
      </c>
      <c r="X7735" s="9">
        <f t="shared" si="2168"/>
        <v>22</v>
      </c>
      <c r="Y7735" s="31" t="str">
        <f t="shared" si="2169"/>
        <v/>
      </c>
      <c r="Z7735" s="134">
        <v>28.43</v>
      </c>
      <c r="AA7735" s="31" t="str">
        <f t="shared" si="2170"/>
        <v>-</v>
      </c>
      <c r="AB7735" s="31">
        <f t="shared" si="2171"/>
        <v>28.43</v>
      </c>
    </row>
    <row r="7736" spans="1:28" x14ac:dyDescent="0.3">
      <c r="A7736" s="133">
        <v>43057.958333333336</v>
      </c>
      <c r="B7736" s="152">
        <f t="shared" si="2172"/>
        <v>11</v>
      </c>
      <c r="C7736" s="152">
        <f t="shared" si="2173"/>
        <v>18</v>
      </c>
      <c r="D7736" s="152">
        <f t="shared" si="2174"/>
        <v>23</v>
      </c>
      <c r="E7736" s="38" t="str">
        <f t="shared" si="2175"/>
        <v>W</v>
      </c>
      <c r="F7736" s="134">
        <v>20.28</v>
      </c>
      <c r="G7736" s="38" t="str">
        <f t="shared" si="2176"/>
        <v>-</v>
      </c>
      <c r="H7736" s="38">
        <f t="shared" si="2177"/>
        <v>20.28</v>
      </c>
      <c r="K7736" s="133">
        <v>43422.958333333336</v>
      </c>
      <c r="L7736" s="9">
        <f t="shared" si="2160"/>
        <v>11</v>
      </c>
      <c r="M7736" s="9">
        <f t="shared" si="2161"/>
        <v>18</v>
      </c>
      <c r="N7736" s="9">
        <f t="shared" si="2162"/>
        <v>23</v>
      </c>
      <c r="O7736" s="31" t="str">
        <f t="shared" si="2163"/>
        <v>W</v>
      </c>
      <c r="P7736" s="134">
        <v>31.85</v>
      </c>
      <c r="Q7736" s="31" t="str">
        <f t="shared" si="2164"/>
        <v>-</v>
      </c>
      <c r="R7736" s="31">
        <f t="shared" si="2165"/>
        <v>31.85</v>
      </c>
      <c r="U7736" s="133">
        <v>43787.958333333336</v>
      </c>
      <c r="V7736" s="9">
        <f t="shared" si="2166"/>
        <v>11</v>
      </c>
      <c r="W7736" s="9">
        <f t="shared" si="2167"/>
        <v>18</v>
      </c>
      <c r="X7736" s="9">
        <f t="shared" si="2168"/>
        <v>23</v>
      </c>
      <c r="Y7736" s="31" t="str">
        <f t="shared" si="2169"/>
        <v/>
      </c>
      <c r="Z7736" s="134">
        <v>26.35</v>
      </c>
      <c r="AA7736" s="31" t="str">
        <f t="shared" si="2170"/>
        <v>-</v>
      </c>
      <c r="AB7736" s="31">
        <f t="shared" si="2171"/>
        <v>26.35</v>
      </c>
    </row>
    <row r="7737" spans="1:28" x14ac:dyDescent="0.3">
      <c r="A7737" s="133">
        <v>43058</v>
      </c>
      <c r="B7737" s="152">
        <f t="shared" si="2172"/>
        <v>11</v>
      </c>
      <c r="C7737" s="152">
        <f t="shared" si="2173"/>
        <v>19</v>
      </c>
      <c r="D7737" s="152">
        <f t="shared" si="2174"/>
        <v>0</v>
      </c>
      <c r="E7737" s="38" t="str">
        <f t="shared" si="2175"/>
        <v>W</v>
      </c>
      <c r="F7737" s="134">
        <v>21.15</v>
      </c>
      <c r="G7737" s="38" t="str">
        <f t="shared" si="2176"/>
        <v>-</v>
      </c>
      <c r="H7737" s="38">
        <f t="shared" si="2177"/>
        <v>21.15</v>
      </c>
      <c r="K7737" s="133">
        <v>43423</v>
      </c>
      <c r="L7737" s="9">
        <f t="shared" si="2160"/>
        <v>11</v>
      </c>
      <c r="M7737" s="9">
        <f t="shared" si="2161"/>
        <v>19</v>
      </c>
      <c r="N7737" s="9">
        <f t="shared" si="2162"/>
        <v>0</v>
      </c>
      <c r="O7737" s="31" t="str">
        <f t="shared" si="2163"/>
        <v/>
      </c>
      <c r="P7737" s="134">
        <v>28.14</v>
      </c>
      <c r="Q7737" s="31" t="str">
        <f t="shared" si="2164"/>
        <v>-</v>
      </c>
      <c r="R7737" s="31">
        <f t="shared" si="2165"/>
        <v>28.14</v>
      </c>
      <c r="U7737" s="133">
        <v>43788</v>
      </c>
      <c r="V7737" s="9">
        <f t="shared" si="2166"/>
        <v>11</v>
      </c>
      <c r="W7737" s="9">
        <f t="shared" si="2167"/>
        <v>19</v>
      </c>
      <c r="X7737" s="9">
        <f t="shared" si="2168"/>
        <v>0</v>
      </c>
      <c r="Y7737" s="31" t="str">
        <f t="shared" si="2169"/>
        <v/>
      </c>
      <c r="Z7737" s="134">
        <v>26.04</v>
      </c>
      <c r="AA7737" s="31" t="str">
        <f t="shared" si="2170"/>
        <v>-</v>
      </c>
      <c r="AB7737" s="31">
        <f t="shared" si="2171"/>
        <v>26.04</v>
      </c>
    </row>
    <row r="7738" spans="1:28" x14ac:dyDescent="0.3">
      <c r="A7738" s="133">
        <v>43058.041666666664</v>
      </c>
      <c r="B7738" s="152">
        <f t="shared" si="2172"/>
        <v>11</v>
      </c>
      <c r="C7738" s="152">
        <f t="shared" si="2173"/>
        <v>19</v>
      </c>
      <c r="D7738" s="152">
        <f t="shared" si="2174"/>
        <v>1</v>
      </c>
      <c r="E7738" s="38" t="str">
        <f t="shared" si="2175"/>
        <v>W</v>
      </c>
      <c r="F7738" s="134">
        <v>20.94</v>
      </c>
      <c r="G7738" s="38" t="str">
        <f t="shared" si="2176"/>
        <v>-</v>
      </c>
      <c r="H7738" s="38">
        <f t="shared" si="2177"/>
        <v>20.94</v>
      </c>
      <c r="K7738" s="133">
        <v>43423.041666666664</v>
      </c>
      <c r="L7738" s="9">
        <f t="shared" si="2160"/>
        <v>11</v>
      </c>
      <c r="M7738" s="9">
        <f t="shared" si="2161"/>
        <v>19</v>
      </c>
      <c r="N7738" s="9">
        <f t="shared" si="2162"/>
        <v>1</v>
      </c>
      <c r="O7738" s="31" t="str">
        <f t="shared" si="2163"/>
        <v/>
      </c>
      <c r="P7738" s="134">
        <v>27.49</v>
      </c>
      <c r="Q7738" s="31" t="str">
        <f t="shared" si="2164"/>
        <v>-</v>
      </c>
      <c r="R7738" s="31">
        <f t="shared" si="2165"/>
        <v>27.49</v>
      </c>
      <c r="U7738" s="133">
        <v>43788.041666666664</v>
      </c>
      <c r="V7738" s="9">
        <f t="shared" si="2166"/>
        <v>11</v>
      </c>
      <c r="W7738" s="9">
        <f t="shared" si="2167"/>
        <v>19</v>
      </c>
      <c r="X7738" s="9">
        <f t="shared" si="2168"/>
        <v>1</v>
      </c>
      <c r="Y7738" s="31" t="str">
        <f t="shared" si="2169"/>
        <v/>
      </c>
      <c r="Z7738" s="134">
        <v>25.63</v>
      </c>
      <c r="AA7738" s="31" t="str">
        <f t="shared" si="2170"/>
        <v>-</v>
      </c>
      <c r="AB7738" s="31">
        <f t="shared" si="2171"/>
        <v>25.63</v>
      </c>
    </row>
    <row r="7739" spans="1:28" x14ac:dyDescent="0.3">
      <c r="A7739" s="133">
        <v>43058.083333333336</v>
      </c>
      <c r="B7739" s="152">
        <f t="shared" si="2172"/>
        <v>11</v>
      </c>
      <c r="C7739" s="152">
        <f t="shared" si="2173"/>
        <v>19</v>
      </c>
      <c r="D7739" s="152">
        <f t="shared" si="2174"/>
        <v>2</v>
      </c>
      <c r="E7739" s="38" t="str">
        <f t="shared" si="2175"/>
        <v>W</v>
      </c>
      <c r="F7739" s="134">
        <v>20.36</v>
      </c>
      <c r="G7739" s="38" t="str">
        <f t="shared" si="2176"/>
        <v>-</v>
      </c>
      <c r="H7739" s="38">
        <f t="shared" si="2177"/>
        <v>20.36</v>
      </c>
      <c r="K7739" s="133">
        <v>43423.083333333336</v>
      </c>
      <c r="L7739" s="9">
        <f t="shared" si="2160"/>
        <v>11</v>
      </c>
      <c r="M7739" s="9">
        <f t="shared" si="2161"/>
        <v>19</v>
      </c>
      <c r="N7739" s="9">
        <f t="shared" si="2162"/>
        <v>2</v>
      </c>
      <c r="O7739" s="31" t="str">
        <f t="shared" si="2163"/>
        <v/>
      </c>
      <c r="P7739" s="134">
        <v>27.33</v>
      </c>
      <c r="Q7739" s="31" t="str">
        <f t="shared" si="2164"/>
        <v>-</v>
      </c>
      <c r="R7739" s="31">
        <f t="shared" si="2165"/>
        <v>27.33</v>
      </c>
      <c r="U7739" s="133">
        <v>43788.083333333336</v>
      </c>
      <c r="V7739" s="9">
        <f t="shared" si="2166"/>
        <v>11</v>
      </c>
      <c r="W7739" s="9">
        <f t="shared" si="2167"/>
        <v>19</v>
      </c>
      <c r="X7739" s="9">
        <f t="shared" si="2168"/>
        <v>2</v>
      </c>
      <c r="Y7739" s="31" t="str">
        <f t="shared" si="2169"/>
        <v/>
      </c>
      <c r="Z7739" s="134">
        <v>25.49</v>
      </c>
      <c r="AA7739" s="31" t="str">
        <f t="shared" si="2170"/>
        <v>-</v>
      </c>
      <c r="AB7739" s="31">
        <f t="shared" si="2171"/>
        <v>25.49</v>
      </c>
    </row>
    <row r="7740" spans="1:28" x14ac:dyDescent="0.3">
      <c r="A7740" s="133">
        <v>43058.125</v>
      </c>
      <c r="B7740" s="152">
        <f t="shared" si="2172"/>
        <v>11</v>
      </c>
      <c r="C7740" s="152">
        <f t="shared" si="2173"/>
        <v>19</v>
      </c>
      <c r="D7740" s="152">
        <f t="shared" si="2174"/>
        <v>3</v>
      </c>
      <c r="E7740" s="38" t="str">
        <f t="shared" si="2175"/>
        <v>W</v>
      </c>
      <c r="F7740" s="134">
        <v>19.989999999999998</v>
      </c>
      <c r="G7740" s="38" t="str">
        <f t="shared" si="2176"/>
        <v>-</v>
      </c>
      <c r="H7740" s="38">
        <f t="shared" si="2177"/>
        <v>19.989999999999998</v>
      </c>
      <c r="K7740" s="133">
        <v>43423.125</v>
      </c>
      <c r="L7740" s="9">
        <f t="shared" si="2160"/>
        <v>11</v>
      </c>
      <c r="M7740" s="9">
        <f t="shared" si="2161"/>
        <v>19</v>
      </c>
      <c r="N7740" s="9">
        <f t="shared" si="2162"/>
        <v>3</v>
      </c>
      <c r="O7740" s="31" t="str">
        <f t="shared" si="2163"/>
        <v/>
      </c>
      <c r="P7740" s="134">
        <v>27.18</v>
      </c>
      <c r="Q7740" s="31" t="str">
        <f t="shared" si="2164"/>
        <v>-</v>
      </c>
      <c r="R7740" s="31">
        <f t="shared" si="2165"/>
        <v>27.18</v>
      </c>
      <c r="U7740" s="133">
        <v>43788.125</v>
      </c>
      <c r="V7740" s="9">
        <f t="shared" si="2166"/>
        <v>11</v>
      </c>
      <c r="W7740" s="9">
        <f t="shared" si="2167"/>
        <v>19</v>
      </c>
      <c r="X7740" s="9">
        <f t="shared" si="2168"/>
        <v>3</v>
      </c>
      <c r="Y7740" s="31" t="str">
        <f t="shared" si="2169"/>
        <v/>
      </c>
      <c r="Z7740" s="134">
        <v>25.77</v>
      </c>
      <c r="AA7740" s="31" t="str">
        <f t="shared" si="2170"/>
        <v>-</v>
      </c>
      <c r="AB7740" s="31">
        <f t="shared" si="2171"/>
        <v>25.77</v>
      </c>
    </row>
    <row r="7741" spans="1:28" x14ac:dyDescent="0.3">
      <c r="A7741" s="133">
        <v>43058.166666666664</v>
      </c>
      <c r="B7741" s="152">
        <f t="shared" si="2172"/>
        <v>11</v>
      </c>
      <c r="C7741" s="152">
        <f t="shared" si="2173"/>
        <v>19</v>
      </c>
      <c r="D7741" s="152">
        <f t="shared" si="2174"/>
        <v>4</v>
      </c>
      <c r="E7741" s="38" t="str">
        <f t="shared" si="2175"/>
        <v>W</v>
      </c>
      <c r="F7741" s="134">
        <v>20.45</v>
      </c>
      <c r="G7741" s="38" t="str">
        <f t="shared" si="2176"/>
        <v>-</v>
      </c>
      <c r="H7741" s="38">
        <f t="shared" si="2177"/>
        <v>20.45</v>
      </c>
      <c r="K7741" s="133">
        <v>43423.166666666664</v>
      </c>
      <c r="L7741" s="9">
        <f t="shared" si="2160"/>
        <v>11</v>
      </c>
      <c r="M7741" s="9">
        <f t="shared" si="2161"/>
        <v>19</v>
      </c>
      <c r="N7741" s="9">
        <f t="shared" si="2162"/>
        <v>4</v>
      </c>
      <c r="O7741" s="31" t="str">
        <f t="shared" si="2163"/>
        <v/>
      </c>
      <c r="P7741" s="134">
        <v>28.51</v>
      </c>
      <c r="Q7741" s="31" t="str">
        <f t="shared" si="2164"/>
        <v>-</v>
      </c>
      <c r="R7741" s="31">
        <f t="shared" si="2165"/>
        <v>28.51</v>
      </c>
      <c r="U7741" s="133">
        <v>43788.166666666664</v>
      </c>
      <c r="V7741" s="9">
        <f t="shared" si="2166"/>
        <v>11</v>
      </c>
      <c r="W7741" s="9">
        <f t="shared" si="2167"/>
        <v>19</v>
      </c>
      <c r="X7741" s="9">
        <f t="shared" si="2168"/>
        <v>4</v>
      </c>
      <c r="Y7741" s="31" t="str">
        <f t="shared" si="2169"/>
        <v/>
      </c>
      <c r="Z7741" s="134">
        <v>26.15</v>
      </c>
      <c r="AA7741" s="31" t="str">
        <f t="shared" si="2170"/>
        <v>-</v>
      </c>
      <c r="AB7741" s="31">
        <f t="shared" si="2171"/>
        <v>26.15</v>
      </c>
    </row>
    <row r="7742" spans="1:28" x14ac:dyDescent="0.3">
      <c r="A7742" s="133">
        <v>43058.208333333336</v>
      </c>
      <c r="B7742" s="152">
        <f t="shared" si="2172"/>
        <v>11</v>
      </c>
      <c r="C7742" s="152">
        <f t="shared" si="2173"/>
        <v>19</v>
      </c>
      <c r="D7742" s="152">
        <f t="shared" si="2174"/>
        <v>5</v>
      </c>
      <c r="E7742" s="38" t="str">
        <f t="shared" si="2175"/>
        <v>W</v>
      </c>
      <c r="F7742" s="134">
        <v>20.94</v>
      </c>
      <c r="G7742" s="38" t="str">
        <f t="shared" si="2176"/>
        <v>-</v>
      </c>
      <c r="H7742" s="38">
        <f t="shared" si="2177"/>
        <v>20.94</v>
      </c>
      <c r="K7742" s="133">
        <v>43423.208333333336</v>
      </c>
      <c r="L7742" s="9">
        <f t="shared" si="2160"/>
        <v>11</v>
      </c>
      <c r="M7742" s="9">
        <f t="shared" si="2161"/>
        <v>19</v>
      </c>
      <c r="N7742" s="9">
        <f t="shared" si="2162"/>
        <v>5</v>
      </c>
      <c r="O7742" s="31" t="str">
        <f t="shared" si="2163"/>
        <v/>
      </c>
      <c r="P7742" s="134">
        <v>32.15</v>
      </c>
      <c r="Q7742" s="31" t="str">
        <f t="shared" si="2164"/>
        <v>-</v>
      </c>
      <c r="R7742" s="31">
        <f t="shared" si="2165"/>
        <v>32.15</v>
      </c>
      <c r="U7742" s="133">
        <v>43788.208333333336</v>
      </c>
      <c r="V7742" s="9">
        <f t="shared" si="2166"/>
        <v>11</v>
      </c>
      <c r="W7742" s="9">
        <f t="shared" si="2167"/>
        <v>19</v>
      </c>
      <c r="X7742" s="9">
        <f t="shared" si="2168"/>
        <v>5</v>
      </c>
      <c r="Y7742" s="31" t="str">
        <f t="shared" si="2169"/>
        <v/>
      </c>
      <c r="Z7742" s="134">
        <v>31.5</v>
      </c>
      <c r="AA7742" s="31" t="str">
        <f t="shared" si="2170"/>
        <v>-</v>
      </c>
      <c r="AB7742" s="31">
        <f t="shared" si="2171"/>
        <v>31.5</v>
      </c>
    </row>
    <row r="7743" spans="1:28" x14ac:dyDescent="0.3">
      <c r="A7743" s="133">
        <v>43058.25</v>
      </c>
      <c r="B7743" s="152">
        <f t="shared" si="2172"/>
        <v>11</v>
      </c>
      <c r="C7743" s="152">
        <f t="shared" si="2173"/>
        <v>19</v>
      </c>
      <c r="D7743" s="152">
        <f t="shared" si="2174"/>
        <v>6</v>
      </c>
      <c r="E7743" s="38" t="str">
        <f t="shared" si="2175"/>
        <v>W</v>
      </c>
      <c r="F7743" s="134">
        <v>20.78</v>
      </c>
      <c r="G7743" s="38" t="str">
        <f t="shared" si="2176"/>
        <v>-</v>
      </c>
      <c r="H7743" s="38">
        <f t="shared" si="2177"/>
        <v>20.78</v>
      </c>
      <c r="K7743" s="133">
        <v>43423.25</v>
      </c>
      <c r="L7743" s="9">
        <f t="shared" si="2160"/>
        <v>11</v>
      </c>
      <c r="M7743" s="9">
        <f t="shared" si="2161"/>
        <v>19</v>
      </c>
      <c r="N7743" s="9">
        <f t="shared" si="2162"/>
        <v>6</v>
      </c>
      <c r="O7743" s="31" t="str">
        <f t="shared" si="2163"/>
        <v/>
      </c>
      <c r="P7743" s="134">
        <v>43.73</v>
      </c>
      <c r="Q7743" s="31" t="str">
        <f t="shared" si="2164"/>
        <v>-</v>
      </c>
      <c r="R7743" s="31">
        <f t="shared" si="2165"/>
        <v>43.73</v>
      </c>
      <c r="U7743" s="133">
        <v>43788.25</v>
      </c>
      <c r="V7743" s="9">
        <f t="shared" si="2166"/>
        <v>11</v>
      </c>
      <c r="W7743" s="9">
        <f t="shared" si="2167"/>
        <v>19</v>
      </c>
      <c r="X7743" s="9">
        <f t="shared" si="2168"/>
        <v>6</v>
      </c>
      <c r="Y7743" s="31" t="str">
        <f t="shared" si="2169"/>
        <v/>
      </c>
      <c r="Z7743" s="134">
        <v>44.6</v>
      </c>
      <c r="AA7743" s="31" t="str">
        <f t="shared" si="2170"/>
        <v>-</v>
      </c>
      <c r="AB7743" s="31">
        <f t="shared" si="2171"/>
        <v>44.6</v>
      </c>
    </row>
    <row r="7744" spans="1:28" x14ac:dyDescent="0.3">
      <c r="A7744" s="133">
        <v>43058.291666666664</v>
      </c>
      <c r="B7744" s="152">
        <f t="shared" si="2172"/>
        <v>11</v>
      </c>
      <c r="C7744" s="152">
        <f t="shared" si="2173"/>
        <v>19</v>
      </c>
      <c r="D7744" s="152">
        <f t="shared" si="2174"/>
        <v>7</v>
      </c>
      <c r="E7744" s="38" t="str">
        <f t="shared" si="2175"/>
        <v>W</v>
      </c>
      <c r="F7744" s="134">
        <v>21.39</v>
      </c>
      <c r="G7744" s="38" t="str">
        <f t="shared" si="2176"/>
        <v>-</v>
      </c>
      <c r="H7744" s="38">
        <f t="shared" si="2177"/>
        <v>21.39</v>
      </c>
      <c r="K7744" s="133">
        <v>43423.291666666664</v>
      </c>
      <c r="L7744" s="9">
        <f t="shared" si="2160"/>
        <v>11</v>
      </c>
      <c r="M7744" s="9">
        <f t="shared" si="2161"/>
        <v>19</v>
      </c>
      <c r="N7744" s="9">
        <f t="shared" si="2162"/>
        <v>7</v>
      </c>
      <c r="O7744" s="31" t="str">
        <f t="shared" si="2163"/>
        <v/>
      </c>
      <c r="P7744" s="134">
        <v>41.62</v>
      </c>
      <c r="Q7744" s="31" t="str">
        <f t="shared" si="2164"/>
        <v>-</v>
      </c>
      <c r="R7744" s="31">
        <f t="shared" si="2165"/>
        <v>41.62</v>
      </c>
      <c r="U7744" s="133">
        <v>43788.291666666664</v>
      </c>
      <c r="V7744" s="9">
        <f t="shared" si="2166"/>
        <v>11</v>
      </c>
      <c r="W7744" s="9">
        <f t="shared" si="2167"/>
        <v>19</v>
      </c>
      <c r="X7744" s="9">
        <f t="shared" si="2168"/>
        <v>7</v>
      </c>
      <c r="Y7744" s="31" t="str">
        <f t="shared" si="2169"/>
        <v/>
      </c>
      <c r="Z7744" s="134">
        <v>48.71</v>
      </c>
      <c r="AA7744" s="31" t="str">
        <f t="shared" si="2170"/>
        <v>-</v>
      </c>
      <c r="AB7744" s="31">
        <f t="shared" si="2171"/>
        <v>48.71</v>
      </c>
    </row>
    <row r="7745" spans="1:28" x14ac:dyDescent="0.3">
      <c r="A7745" s="133">
        <v>43058.333333333336</v>
      </c>
      <c r="B7745" s="152">
        <f t="shared" si="2172"/>
        <v>11</v>
      </c>
      <c r="C7745" s="152">
        <f t="shared" si="2173"/>
        <v>19</v>
      </c>
      <c r="D7745" s="152">
        <f t="shared" si="2174"/>
        <v>8</v>
      </c>
      <c r="E7745" s="38" t="str">
        <f t="shared" si="2175"/>
        <v>W</v>
      </c>
      <c r="F7745" s="134">
        <v>23.23</v>
      </c>
      <c r="G7745" s="38" t="str">
        <f t="shared" si="2176"/>
        <v>-</v>
      </c>
      <c r="H7745" s="38">
        <f t="shared" si="2177"/>
        <v>23.23</v>
      </c>
      <c r="K7745" s="133">
        <v>43423.333333333336</v>
      </c>
      <c r="L7745" s="9">
        <f t="shared" si="2160"/>
        <v>11</v>
      </c>
      <c r="M7745" s="9">
        <f t="shared" si="2161"/>
        <v>19</v>
      </c>
      <c r="N7745" s="9">
        <f t="shared" si="2162"/>
        <v>8</v>
      </c>
      <c r="O7745" s="31" t="str">
        <f t="shared" si="2163"/>
        <v/>
      </c>
      <c r="P7745" s="134">
        <v>42.14</v>
      </c>
      <c r="Q7745" s="31">
        <f t="shared" si="2164"/>
        <v>42.14</v>
      </c>
      <c r="R7745" s="31" t="str">
        <f t="shared" si="2165"/>
        <v>-</v>
      </c>
      <c r="U7745" s="133">
        <v>43788.333333333336</v>
      </c>
      <c r="V7745" s="9">
        <f t="shared" si="2166"/>
        <v>11</v>
      </c>
      <c r="W7745" s="9">
        <f t="shared" si="2167"/>
        <v>19</v>
      </c>
      <c r="X7745" s="9">
        <f t="shared" si="2168"/>
        <v>8</v>
      </c>
      <c r="Y7745" s="31" t="str">
        <f t="shared" si="2169"/>
        <v/>
      </c>
      <c r="Z7745" s="134">
        <v>41.17</v>
      </c>
      <c r="AA7745" s="31">
        <f t="shared" si="2170"/>
        <v>41.17</v>
      </c>
      <c r="AB7745" s="31" t="str">
        <f t="shared" si="2171"/>
        <v>-</v>
      </c>
    </row>
    <row r="7746" spans="1:28" x14ac:dyDescent="0.3">
      <c r="A7746" s="133">
        <v>43058.375</v>
      </c>
      <c r="B7746" s="152">
        <f t="shared" si="2172"/>
        <v>11</v>
      </c>
      <c r="C7746" s="152">
        <f t="shared" si="2173"/>
        <v>19</v>
      </c>
      <c r="D7746" s="152">
        <f t="shared" si="2174"/>
        <v>9</v>
      </c>
      <c r="E7746" s="38" t="str">
        <f t="shared" si="2175"/>
        <v>W</v>
      </c>
      <c r="F7746" s="134">
        <v>24.69</v>
      </c>
      <c r="G7746" s="38" t="str">
        <f t="shared" si="2176"/>
        <v>-</v>
      </c>
      <c r="H7746" s="38">
        <f t="shared" si="2177"/>
        <v>24.69</v>
      </c>
      <c r="K7746" s="133">
        <v>43423.375</v>
      </c>
      <c r="L7746" s="9">
        <f t="shared" si="2160"/>
        <v>11</v>
      </c>
      <c r="M7746" s="9">
        <f t="shared" si="2161"/>
        <v>19</v>
      </c>
      <c r="N7746" s="9">
        <f t="shared" si="2162"/>
        <v>9</v>
      </c>
      <c r="O7746" s="31" t="str">
        <f t="shared" si="2163"/>
        <v/>
      </c>
      <c r="P7746" s="134">
        <v>41.9</v>
      </c>
      <c r="Q7746" s="31">
        <f t="shared" si="2164"/>
        <v>41.9</v>
      </c>
      <c r="R7746" s="31" t="str">
        <f t="shared" si="2165"/>
        <v>-</v>
      </c>
      <c r="U7746" s="133">
        <v>43788.375</v>
      </c>
      <c r="V7746" s="9">
        <f t="shared" si="2166"/>
        <v>11</v>
      </c>
      <c r="W7746" s="9">
        <f t="shared" si="2167"/>
        <v>19</v>
      </c>
      <c r="X7746" s="9">
        <f t="shared" si="2168"/>
        <v>9</v>
      </c>
      <c r="Y7746" s="31" t="str">
        <f t="shared" si="2169"/>
        <v/>
      </c>
      <c r="Z7746" s="134">
        <v>40.14</v>
      </c>
      <c r="AA7746" s="31">
        <f t="shared" si="2170"/>
        <v>40.14</v>
      </c>
      <c r="AB7746" s="31" t="str">
        <f t="shared" si="2171"/>
        <v>-</v>
      </c>
    </row>
    <row r="7747" spans="1:28" x14ac:dyDescent="0.3">
      <c r="A7747" s="133">
        <v>43058.416666666664</v>
      </c>
      <c r="B7747" s="152">
        <f t="shared" si="2172"/>
        <v>11</v>
      </c>
      <c r="C7747" s="152">
        <f t="shared" si="2173"/>
        <v>19</v>
      </c>
      <c r="D7747" s="152">
        <f t="shared" si="2174"/>
        <v>10</v>
      </c>
      <c r="E7747" s="38" t="str">
        <f t="shared" si="2175"/>
        <v>W</v>
      </c>
      <c r="F7747" s="134">
        <v>23.73</v>
      </c>
      <c r="G7747" s="38" t="str">
        <f t="shared" si="2176"/>
        <v>-</v>
      </c>
      <c r="H7747" s="38">
        <f t="shared" si="2177"/>
        <v>23.73</v>
      </c>
      <c r="K7747" s="133">
        <v>43423.416666666664</v>
      </c>
      <c r="L7747" s="9">
        <f t="shared" si="2160"/>
        <v>11</v>
      </c>
      <c r="M7747" s="9">
        <f t="shared" si="2161"/>
        <v>19</v>
      </c>
      <c r="N7747" s="9">
        <f t="shared" si="2162"/>
        <v>10</v>
      </c>
      <c r="O7747" s="31" t="str">
        <f t="shared" si="2163"/>
        <v/>
      </c>
      <c r="P7747" s="134">
        <v>44.08</v>
      </c>
      <c r="Q7747" s="31">
        <f t="shared" si="2164"/>
        <v>44.08</v>
      </c>
      <c r="R7747" s="31" t="str">
        <f t="shared" si="2165"/>
        <v>-</v>
      </c>
      <c r="U7747" s="133">
        <v>43788.416666666664</v>
      </c>
      <c r="V7747" s="9">
        <f t="shared" si="2166"/>
        <v>11</v>
      </c>
      <c r="W7747" s="9">
        <f t="shared" si="2167"/>
        <v>19</v>
      </c>
      <c r="X7747" s="9">
        <f t="shared" si="2168"/>
        <v>10</v>
      </c>
      <c r="Y7747" s="31" t="str">
        <f t="shared" si="2169"/>
        <v/>
      </c>
      <c r="Z7747" s="134">
        <v>40.93</v>
      </c>
      <c r="AA7747" s="31">
        <f t="shared" si="2170"/>
        <v>40.93</v>
      </c>
      <c r="AB7747" s="31" t="str">
        <f t="shared" si="2171"/>
        <v>-</v>
      </c>
    </row>
    <row r="7748" spans="1:28" x14ac:dyDescent="0.3">
      <c r="A7748" s="133">
        <v>43058.458333333336</v>
      </c>
      <c r="B7748" s="152">
        <f t="shared" si="2172"/>
        <v>11</v>
      </c>
      <c r="C7748" s="152">
        <f t="shared" si="2173"/>
        <v>19</v>
      </c>
      <c r="D7748" s="152">
        <f t="shared" si="2174"/>
        <v>11</v>
      </c>
      <c r="E7748" s="38" t="str">
        <f t="shared" si="2175"/>
        <v>W</v>
      </c>
      <c r="F7748" s="134">
        <v>23.49</v>
      </c>
      <c r="G7748" s="38" t="str">
        <f t="shared" si="2176"/>
        <v>-</v>
      </c>
      <c r="H7748" s="38">
        <f t="shared" si="2177"/>
        <v>23.49</v>
      </c>
      <c r="K7748" s="133">
        <v>43423.458333333336</v>
      </c>
      <c r="L7748" s="9">
        <f t="shared" si="2160"/>
        <v>11</v>
      </c>
      <c r="M7748" s="9">
        <f t="shared" si="2161"/>
        <v>19</v>
      </c>
      <c r="N7748" s="9">
        <f t="shared" si="2162"/>
        <v>11</v>
      </c>
      <c r="O7748" s="31" t="str">
        <f t="shared" si="2163"/>
        <v/>
      </c>
      <c r="P7748" s="134">
        <v>42.5</v>
      </c>
      <c r="Q7748" s="31">
        <f t="shared" si="2164"/>
        <v>42.5</v>
      </c>
      <c r="R7748" s="31" t="str">
        <f t="shared" si="2165"/>
        <v>-</v>
      </c>
      <c r="U7748" s="133">
        <v>43788.458333333336</v>
      </c>
      <c r="V7748" s="9">
        <f t="shared" si="2166"/>
        <v>11</v>
      </c>
      <c r="W7748" s="9">
        <f t="shared" si="2167"/>
        <v>19</v>
      </c>
      <c r="X7748" s="9">
        <f t="shared" si="2168"/>
        <v>11</v>
      </c>
      <c r="Y7748" s="31" t="str">
        <f t="shared" si="2169"/>
        <v/>
      </c>
      <c r="Z7748" s="134">
        <v>36.89</v>
      </c>
      <c r="AA7748" s="31">
        <f t="shared" si="2170"/>
        <v>36.89</v>
      </c>
      <c r="AB7748" s="31" t="str">
        <f t="shared" si="2171"/>
        <v>-</v>
      </c>
    </row>
    <row r="7749" spans="1:28" x14ac:dyDescent="0.3">
      <c r="A7749" s="133">
        <v>43058.5</v>
      </c>
      <c r="B7749" s="152">
        <f t="shared" si="2172"/>
        <v>11</v>
      </c>
      <c r="C7749" s="152">
        <f t="shared" si="2173"/>
        <v>19</v>
      </c>
      <c r="D7749" s="152">
        <f t="shared" si="2174"/>
        <v>12</v>
      </c>
      <c r="E7749" s="38" t="str">
        <f t="shared" si="2175"/>
        <v>W</v>
      </c>
      <c r="F7749" s="134">
        <v>23.32</v>
      </c>
      <c r="G7749" s="38" t="str">
        <f t="shared" si="2176"/>
        <v>-</v>
      </c>
      <c r="H7749" s="38">
        <f t="shared" si="2177"/>
        <v>23.32</v>
      </c>
      <c r="K7749" s="133">
        <v>43423.5</v>
      </c>
      <c r="L7749" s="9">
        <f t="shared" si="2160"/>
        <v>11</v>
      </c>
      <c r="M7749" s="9">
        <f t="shared" si="2161"/>
        <v>19</v>
      </c>
      <c r="N7749" s="9">
        <f t="shared" si="2162"/>
        <v>12</v>
      </c>
      <c r="O7749" s="31" t="str">
        <f t="shared" si="2163"/>
        <v/>
      </c>
      <c r="P7749" s="134">
        <v>37.75</v>
      </c>
      <c r="Q7749" s="31">
        <f t="shared" si="2164"/>
        <v>37.75</v>
      </c>
      <c r="R7749" s="31" t="str">
        <f t="shared" si="2165"/>
        <v>-</v>
      </c>
      <c r="U7749" s="133">
        <v>43788.5</v>
      </c>
      <c r="V7749" s="9">
        <f t="shared" si="2166"/>
        <v>11</v>
      </c>
      <c r="W7749" s="9">
        <f t="shared" si="2167"/>
        <v>19</v>
      </c>
      <c r="X7749" s="9">
        <f t="shared" si="2168"/>
        <v>12</v>
      </c>
      <c r="Y7749" s="31" t="str">
        <f t="shared" si="2169"/>
        <v/>
      </c>
      <c r="Z7749" s="134">
        <v>32.31</v>
      </c>
      <c r="AA7749" s="31">
        <f t="shared" si="2170"/>
        <v>32.31</v>
      </c>
      <c r="AB7749" s="31" t="str">
        <f t="shared" si="2171"/>
        <v>-</v>
      </c>
    </row>
    <row r="7750" spans="1:28" x14ac:dyDescent="0.3">
      <c r="A7750" s="133">
        <v>43058.541666666664</v>
      </c>
      <c r="B7750" s="152">
        <f t="shared" si="2172"/>
        <v>11</v>
      </c>
      <c r="C7750" s="152">
        <f t="shared" si="2173"/>
        <v>19</v>
      </c>
      <c r="D7750" s="152">
        <f t="shared" si="2174"/>
        <v>13</v>
      </c>
      <c r="E7750" s="38" t="str">
        <f t="shared" si="2175"/>
        <v>W</v>
      </c>
      <c r="F7750" s="134">
        <v>23.24</v>
      </c>
      <c r="G7750" s="38" t="str">
        <f t="shared" si="2176"/>
        <v>-</v>
      </c>
      <c r="H7750" s="38">
        <f t="shared" si="2177"/>
        <v>23.24</v>
      </c>
      <c r="K7750" s="133">
        <v>43423.541666666664</v>
      </c>
      <c r="L7750" s="9">
        <f t="shared" si="2160"/>
        <v>11</v>
      </c>
      <c r="M7750" s="9">
        <f t="shared" si="2161"/>
        <v>19</v>
      </c>
      <c r="N7750" s="9">
        <f t="shared" si="2162"/>
        <v>13</v>
      </c>
      <c r="O7750" s="31" t="str">
        <f t="shared" si="2163"/>
        <v/>
      </c>
      <c r="P7750" s="134">
        <v>36.65</v>
      </c>
      <c r="Q7750" s="31">
        <f t="shared" si="2164"/>
        <v>36.65</v>
      </c>
      <c r="R7750" s="31" t="str">
        <f t="shared" si="2165"/>
        <v>-</v>
      </c>
      <c r="U7750" s="133">
        <v>43788.541666666664</v>
      </c>
      <c r="V7750" s="9">
        <f t="shared" si="2166"/>
        <v>11</v>
      </c>
      <c r="W7750" s="9">
        <f t="shared" si="2167"/>
        <v>19</v>
      </c>
      <c r="X7750" s="9">
        <f t="shared" si="2168"/>
        <v>13</v>
      </c>
      <c r="Y7750" s="31" t="str">
        <f t="shared" si="2169"/>
        <v/>
      </c>
      <c r="Z7750" s="134">
        <v>29.54</v>
      </c>
      <c r="AA7750" s="31">
        <f t="shared" si="2170"/>
        <v>29.54</v>
      </c>
      <c r="AB7750" s="31" t="str">
        <f t="shared" si="2171"/>
        <v>-</v>
      </c>
    </row>
    <row r="7751" spans="1:28" x14ac:dyDescent="0.3">
      <c r="A7751" s="133">
        <v>43058.583333333336</v>
      </c>
      <c r="B7751" s="152">
        <f t="shared" si="2172"/>
        <v>11</v>
      </c>
      <c r="C7751" s="152">
        <f t="shared" si="2173"/>
        <v>19</v>
      </c>
      <c r="D7751" s="152">
        <f t="shared" si="2174"/>
        <v>14</v>
      </c>
      <c r="E7751" s="38" t="str">
        <f t="shared" si="2175"/>
        <v>W</v>
      </c>
      <c r="F7751" s="134">
        <v>22.91</v>
      </c>
      <c r="G7751" s="38" t="str">
        <f t="shared" si="2176"/>
        <v>-</v>
      </c>
      <c r="H7751" s="38">
        <f t="shared" si="2177"/>
        <v>22.91</v>
      </c>
      <c r="K7751" s="133">
        <v>43423.583333333336</v>
      </c>
      <c r="L7751" s="9">
        <f t="shared" si="2160"/>
        <v>11</v>
      </c>
      <c r="M7751" s="9">
        <f t="shared" si="2161"/>
        <v>19</v>
      </c>
      <c r="N7751" s="9">
        <f t="shared" si="2162"/>
        <v>14</v>
      </c>
      <c r="O7751" s="31" t="str">
        <f t="shared" si="2163"/>
        <v/>
      </c>
      <c r="P7751" s="134">
        <v>35.42</v>
      </c>
      <c r="Q7751" s="31">
        <f t="shared" si="2164"/>
        <v>35.42</v>
      </c>
      <c r="R7751" s="31" t="str">
        <f t="shared" si="2165"/>
        <v>-</v>
      </c>
      <c r="U7751" s="133">
        <v>43788.583333333336</v>
      </c>
      <c r="V7751" s="9">
        <f t="shared" si="2166"/>
        <v>11</v>
      </c>
      <c r="W7751" s="9">
        <f t="shared" si="2167"/>
        <v>19</v>
      </c>
      <c r="X7751" s="9">
        <f t="shared" si="2168"/>
        <v>14</v>
      </c>
      <c r="Y7751" s="31" t="str">
        <f t="shared" si="2169"/>
        <v/>
      </c>
      <c r="Z7751" s="134">
        <v>29.19</v>
      </c>
      <c r="AA7751" s="31">
        <f t="shared" si="2170"/>
        <v>29.19</v>
      </c>
      <c r="AB7751" s="31" t="str">
        <f t="shared" si="2171"/>
        <v>-</v>
      </c>
    </row>
    <row r="7752" spans="1:28" x14ac:dyDescent="0.3">
      <c r="A7752" s="133">
        <v>43058.625</v>
      </c>
      <c r="B7752" s="152">
        <f t="shared" si="2172"/>
        <v>11</v>
      </c>
      <c r="C7752" s="152">
        <f t="shared" si="2173"/>
        <v>19</v>
      </c>
      <c r="D7752" s="152">
        <f t="shared" si="2174"/>
        <v>15</v>
      </c>
      <c r="E7752" s="38" t="str">
        <f t="shared" si="2175"/>
        <v>W</v>
      </c>
      <c r="F7752" s="134">
        <v>22.95</v>
      </c>
      <c r="G7752" s="38" t="str">
        <f t="shared" si="2176"/>
        <v>-</v>
      </c>
      <c r="H7752" s="38">
        <f t="shared" si="2177"/>
        <v>22.95</v>
      </c>
      <c r="K7752" s="133">
        <v>43423.625</v>
      </c>
      <c r="L7752" s="9">
        <f t="shared" si="2160"/>
        <v>11</v>
      </c>
      <c r="M7752" s="9">
        <f t="shared" si="2161"/>
        <v>19</v>
      </c>
      <c r="N7752" s="9">
        <f t="shared" si="2162"/>
        <v>15</v>
      </c>
      <c r="O7752" s="31" t="str">
        <f t="shared" si="2163"/>
        <v/>
      </c>
      <c r="P7752" s="134">
        <v>35.01</v>
      </c>
      <c r="Q7752" s="31">
        <f t="shared" si="2164"/>
        <v>35.01</v>
      </c>
      <c r="R7752" s="31" t="str">
        <f t="shared" si="2165"/>
        <v>-</v>
      </c>
      <c r="U7752" s="133">
        <v>43788.625</v>
      </c>
      <c r="V7752" s="9">
        <f t="shared" si="2166"/>
        <v>11</v>
      </c>
      <c r="W7752" s="9">
        <f t="shared" si="2167"/>
        <v>19</v>
      </c>
      <c r="X7752" s="9">
        <f t="shared" si="2168"/>
        <v>15</v>
      </c>
      <c r="Y7752" s="31" t="str">
        <f t="shared" si="2169"/>
        <v/>
      </c>
      <c r="Z7752" s="134">
        <v>28.72</v>
      </c>
      <c r="AA7752" s="31">
        <f t="shared" si="2170"/>
        <v>28.72</v>
      </c>
      <c r="AB7752" s="31" t="str">
        <f t="shared" si="2171"/>
        <v>-</v>
      </c>
    </row>
    <row r="7753" spans="1:28" x14ac:dyDescent="0.3">
      <c r="A7753" s="133">
        <v>43058.666666666664</v>
      </c>
      <c r="B7753" s="152">
        <f t="shared" si="2172"/>
        <v>11</v>
      </c>
      <c r="C7753" s="152">
        <f t="shared" si="2173"/>
        <v>19</v>
      </c>
      <c r="D7753" s="152">
        <f t="shared" si="2174"/>
        <v>16</v>
      </c>
      <c r="E7753" s="38" t="str">
        <f t="shared" si="2175"/>
        <v>W</v>
      </c>
      <c r="F7753" s="134">
        <v>25.93</v>
      </c>
      <c r="G7753" s="38" t="str">
        <f t="shared" si="2176"/>
        <v>-</v>
      </c>
      <c r="H7753" s="38">
        <f t="shared" si="2177"/>
        <v>25.93</v>
      </c>
      <c r="K7753" s="133">
        <v>43423.666666666664</v>
      </c>
      <c r="L7753" s="9">
        <f t="shared" ref="L7753:L7816" si="2178">MONTH(K7753)</f>
        <v>11</v>
      </c>
      <c r="M7753" s="9">
        <f t="shared" ref="M7753:M7816" si="2179">DAY(K7753)</f>
        <v>19</v>
      </c>
      <c r="N7753" s="9">
        <f t="shared" ref="N7753:N7816" si="2180">HOUR(K7753)</f>
        <v>16</v>
      </c>
      <c r="O7753" s="31" t="str">
        <f t="shared" ref="O7753:O7816" si="2181">IF(WEEKDAY(K7753,2)&gt;5,"W","")</f>
        <v/>
      </c>
      <c r="P7753" s="134">
        <v>42.71</v>
      </c>
      <c r="Q7753" s="31">
        <f t="shared" ref="Q7753:Q7816" si="2182">IF(AND($L7753&gt;=$L$5,$L7753&lt;=$M$5),IF($O7753&lt;&gt;"W",IF(AND($N7753&gt;=$N$5,$N7753&lt;$P$5),$P7753,"-"),"-"),"-")</f>
        <v>42.71</v>
      </c>
      <c r="R7753" s="31" t="str">
        <f t="shared" ref="R7753:R7816" si="2183">IF(Q7753="-",P7753,"-")</f>
        <v>-</v>
      </c>
      <c r="U7753" s="133">
        <v>43788.666666666664</v>
      </c>
      <c r="V7753" s="9">
        <f t="shared" ref="V7753:V7816" si="2184">MONTH(U7753)</f>
        <v>11</v>
      </c>
      <c r="W7753" s="9">
        <f t="shared" ref="W7753:W7816" si="2185">DAY(U7753)</f>
        <v>19</v>
      </c>
      <c r="X7753" s="9">
        <f t="shared" ref="X7753:X7816" si="2186">HOUR(U7753)</f>
        <v>16</v>
      </c>
      <c r="Y7753" s="31" t="str">
        <f t="shared" ref="Y7753:Y7816" si="2187">IF(WEEKDAY(U7753,2)&gt;5,"W","")</f>
        <v/>
      </c>
      <c r="Z7753" s="134">
        <v>37.39</v>
      </c>
      <c r="AA7753" s="31">
        <f t="shared" ref="AA7753:AA7816" si="2188">IF(AND($V7753&gt;=$V$5,$V7753&lt;=$W$5),IF($Y7753&lt;&gt;"W",IF(AND($X7753&gt;=$X$5,$X7753&lt;$Z$5),$Z7753,"-"),"-"),"-")</f>
        <v>37.39</v>
      </c>
      <c r="AB7753" s="31" t="str">
        <f t="shared" ref="AB7753:AB7816" si="2189">IF(AA7753="-",Z7753,"-")</f>
        <v>-</v>
      </c>
    </row>
    <row r="7754" spans="1:28" x14ac:dyDescent="0.3">
      <c r="A7754" s="133">
        <v>43058.708333333336</v>
      </c>
      <c r="B7754" s="152">
        <f t="shared" ref="B7754:B7817" si="2190">MONTH(A7754)</f>
        <v>11</v>
      </c>
      <c r="C7754" s="152">
        <f t="shared" ref="C7754:C7817" si="2191">DAY(A7754)</f>
        <v>19</v>
      </c>
      <c r="D7754" s="152">
        <f t="shared" ref="D7754:D7817" si="2192">HOUR(A7754)</f>
        <v>17</v>
      </c>
      <c r="E7754" s="38" t="str">
        <f t="shared" ref="E7754:E7817" si="2193">IF(WEEKDAY(A7754,2)&gt;5,"W","")</f>
        <v>W</v>
      </c>
      <c r="F7754" s="134">
        <v>32.42</v>
      </c>
      <c r="G7754" s="38" t="str">
        <f t="shared" ref="G7754:G7817" si="2194">IF(AND($B7754&gt;=$B$5,$B7754&lt;=$C$5),IF($E7754&lt;&gt;"W",IF(AND($D7754&gt;=$D$5,$D7754&lt;$F$5),$F7754,"-"),"-"),"-")</f>
        <v>-</v>
      </c>
      <c r="H7754" s="38">
        <f t="shared" ref="H7754:H7817" si="2195">IF(G7754="-",F7754,"-")</f>
        <v>32.42</v>
      </c>
      <c r="K7754" s="133">
        <v>43423.708333333336</v>
      </c>
      <c r="L7754" s="9">
        <f t="shared" si="2178"/>
        <v>11</v>
      </c>
      <c r="M7754" s="9">
        <f t="shared" si="2179"/>
        <v>19</v>
      </c>
      <c r="N7754" s="9">
        <f t="shared" si="2180"/>
        <v>17</v>
      </c>
      <c r="O7754" s="31" t="str">
        <f t="shared" si="2181"/>
        <v/>
      </c>
      <c r="P7754" s="134">
        <v>53.69</v>
      </c>
      <c r="Q7754" s="31" t="str">
        <f t="shared" si="2182"/>
        <v>-</v>
      </c>
      <c r="R7754" s="31">
        <f t="shared" si="2183"/>
        <v>53.69</v>
      </c>
      <c r="U7754" s="133">
        <v>43788.708333333336</v>
      </c>
      <c r="V7754" s="9">
        <f t="shared" si="2184"/>
        <v>11</v>
      </c>
      <c r="W7754" s="9">
        <f t="shared" si="2185"/>
        <v>19</v>
      </c>
      <c r="X7754" s="9">
        <f t="shared" si="2186"/>
        <v>17</v>
      </c>
      <c r="Y7754" s="31" t="str">
        <f t="shared" si="2187"/>
        <v/>
      </c>
      <c r="Z7754" s="134">
        <v>43.16</v>
      </c>
      <c r="AA7754" s="31" t="str">
        <f t="shared" si="2188"/>
        <v>-</v>
      </c>
      <c r="AB7754" s="31">
        <f t="shared" si="2189"/>
        <v>43.16</v>
      </c>
    </row>
    <row r="7755" spans="1:28" x14ac:dyDescent="0.3">
      <c r="A7755" s="133">
        <v>43058.75</v>
      </c>
      <c r="B7755" s="152">
        <f t="shared" si="2190"/>
        <v>11</v>
      </c>
      <c r="C7755" s="152">
        <f t="shared" si="2191"/>
        <v>19</v>
      </c>
      <c r="D7755" s="152">
        <f t="shared" si="2192"/>
        <v>18</v>
      </c>
      <c r="E7755" s="38" t="str">
        <f t="shared" si="2193"/>
        <v>W</v>
      </c>
      <c r="F7755" s="134">
        <v>31.48</v>
      </c>
      <c r="G7755" s="38" t="str">
        <f t="shared" si="2194"/>
        <v>-</v>
      </c>
      <c r="H7755" s="38">
        <f t="shared" si="2195"/>
        <v>31.48</v>
      </c>
      <c r="K7755" s="133">
        <v>43423.75</v>
      </c>
      <c r="L7755" s="9">
        <f t="shared" si="2178"/>
        <v>11</v>
      </c>
      <c r="M7755" s="9">
        <f t="shared" si="2179"/>
        <v>19</v>
      </c>
      <c r="N7755" s="9">
        <f t="shared" si="2180"/>
        <v>18</v>
      </c>
      <c r="O7755" s="31" t="str">
        <f t="shared" si="2181"/>
        <v/>
      </c>
      <c r="P7755" s="134">
        <v>45.54</v>
      </c>
      <c r="Q7755" s="31" t="str">
        <f t="shared" si="2182"/>
        <v>-</v>
      </c>
      <c r="R7755" s="31">
        <f t="shared" si="2183"/>
        <v>45.54</v>
      </c>
      <c r="U7755" s="133">
        <v>43788.75</v>
      </c>
      <c r="V7755" s="9">
        <f t="shared" si="2184"/>
        <v>11</v>
      </c>
      <c r="W7755" s="9">
        <f t="shared" si="2185"/>
        <v>19</v>
      </c>
      <c r="X7755" s="9">
        <f t="shared" si="2186"/>
        <v>18</v>
      </c>
      <c r="Y7755" s="31" t="str">
        <f t="shared" si="2187"/>
        <v/>
      </c>
      <c r="Z7755" s="134">
        <v>40.090000000000003</v>
      </c>
      <c r="AA7755" s="31" t="str">
        <f t="shared" si="2188"/>
        <v>-</v>
      </c>
      <c r="AB7755" s="31">
        <f t="shared" si="2189"/>
        <v>40.090000000000003</v>
      </c>
    </row>
    <row r="7756" spans="1:28" x14ac:dyDescent="0.3">
      <c r="A7756" s="133">
        <v>43058.791666666664</v>
      </c>
      <c r="B7756" s="152">
        <f t="shared" si="2190"/>
        <v>11</v>
      </c>
      <c r="C7756" s="152">
        <f t="shared" si="2191"/>
        <v>19</v>
      </c>
      <c r="D7756" s="152">
        <f t="shared" si="2192"/>
        <v>19</v>
      </c>
      <c r="E7756" s="38" t="str">
        <f t="shared" si="2193"/>
        <v>W</v>
      </c>
      <c r="F7756" s="134">
        <v>31.25</v>
      </c>
      <c r="G7756" s="38" t="str">
        <f t="shared" si="2194"/>
        <v>-</v>
      </c>
      <c r="H7756" s="38">
        <f t="shared" si="2195"/>
        <v>31.25</v>
      </c>
      <c r="K7756" s="133">
        <v>43423.791666666664</v>
      </c>
      <c r="L7756" s="9">
        <f t="shared" si="2178"/>
        <v>11</v>
      </c>
      <c r="M7756" s="9">
        <f t="shared" si="2179"/>
        <v>19</v>
      </c>
      <c r="N7756" s="9">
        <f t="shared" si="2180"/>
        <v>19</v>
      </c>
      <c r="O7756" s="31" t="str">
        <f t="shared" si="2181"/>
        <v/>
      </c>
      <c r="P7756" s="134">
        <v>42.74</v>
      </c>
      <c r="Q7756" s="31" t="str">
        <f t="shared" si="2182"/>
        <v>-</v>
      </c>
      <c r="R7756" s="31">
        <f t="shared" si="2183"/>
        <v>42.74</v>
      </c>
      <c r="U7756" s="133">
        <v>43788.791666666664</v>
      </c>
      <c r="V7756" s="9">
        <f t="shared" si="2184"/>
        <v>11</v>
      </c>
      <c r="W7756" s="9">
        <f t="shared" si="2185"/>
        <v>19</v>
      </c>
      <c r="X7756" s="9">
        <f t="shared" si="2186"/>
        <v>19</v>
      </c>
      <c r="Y7756" s="31" t="str">
        <f t="shared" si="2187"/>
        <v/>
      </c>
      <c r="Z7756" s="134">
        <v>38.19</v>
      </c>
      <c r="AA7756" s="31" t="str">
        <f t="shared" si="2188"/>
        <v>-</v>
      </c>
      <c r="AB7756" s="31">
        <f t="shared" si="2189"/>
        <v>38.19</v>
      </c>
    </row>
    <row r="7757" spans="1:28" x14ac:dyDescent="0.3">
      <c r="A7757" s="133">
        <v>43058.833333333336</v>
      </c>
      <c r="B7757" s="152">
        <f t="shared" si="2190"/>
        <v>11</v>
      </c>
      <c r="C7757" s="152">
        <f t="shared" si="2191"/>
        <v>19</v>
      </c>
      <c r="D7757" s="152">
        <f t="shared" si="2192"/>
        <v>20</v>
      </c>
      <c r="E7757" s="38" t="str">
        <f t="shared" si="2193"/>
        <v>W</v>
      </c>
      <c r="F7757" s="134">
        <v>31.1</v>
      </c>
      <c r="G7757" s="38" t="str">
        <f t="shared" si="2194"/>
        <v>-</v>
      </c>
      <c r="H7757" s="38">
        <f t="shared" si="2195"/>
        <v>31.1</v>
      </c>
      <c r="K7757" s="133">
        <v>43423.833333333336</v>
      </c>
      <c r="L7757" s="9">
        <f t="shared" si="2178"/>
        <v>11</v>
      </c>
      <c r="M7757" s="9">
        <f t="shared" si="2179"/>
        <v>19</v>
      </c>
      <c r="N7757" s="9">
        <f t="shared" si="2180"/>
        <v>20</v>
      </c>
      <c r="O7757" s="31" t="str">
        <f t="shared" si="2181"/>
        <v/>
      </c>
      <c r="P7757" s="134">
        <v>41.61</v>
      </c>
      <c r="Q7757" s="31" t="str">
        <f t="shared" si="2182"/>
        <v>-</v>
      </c>
      <c r="R7757" s="31">
        <f t="shared" si="2183"/>
        <v>41.61</v>
      </c>
      <c r="U7757" s="133">
        <v>43788.833333333336</v>
      </c>
      <c r="V7757" s="9">
        <f t="shared" si="2184"/>
        <v>11</v>
      </c>
      <c r="W7757" s="9">
        <f t="shared" si="2185"/>
        <v>19</v>
      </c>
      <c r="X7757" s="9">
        <f t="shared" si="2186"/>
        <v>20</v>
      </c>
      <c r="Y7757" s="31" t="str">
        <f t="shared" si="2187"/>
        <v/>
      </c>
      <c r="Z7757" s="134">
        <v>37.340000000000003</v>
      </c>
      <c r="AA7757" s="31" t="str">
        <f t="shared" si="2188"/>
        <v>-</v>
      </c>
      <c r="AB7757" s="31">
        <f t="shared" si="2189"/>
        <v>37.340000000000003</v>
      </c>
    </row>
    <row r="7758" spans="1:28" x14ac:dyDescent="0.3">
      <c r="A7758" s="133">
        <v>43058.875</v>
      </c>
      <c r="B7758" s="152">
        <f t="shared" si="2190"/>
        <v>11</v>
      </c>
      <c r="C7758" s="152">
        <f t="shared" si="2191"/>
        <v>19</v>
      </c>
      <c r="D7758" s="152">
        <f t="shared" si="2192"/>
        <v>21</v>
      </c>
      <c r="E7758" s="38" t="str">
        <f t="shared" si="2193"/>
        <v>W</v>
      </c>
      <c r="F7758" s="134">
        <v>29.37</v>
      </c>
      <c r="G7758" s="38" t="str">
        <f t="shared" si="2194"/>
        <v>-</v>
      </c>
      <c r="H7758" s="38">
        <f t="shared" si="2195"/>
        <v>29.37</v>
      </c>
      <c r="K7758" s="133">
        <v>43423.875</v>
      </c>
      <c r="L7758" s="9">
        <f t="shared" si="2178"/>
        <v>11</v>
      </c>
      <c r="M7758" s="9">
        <f t="shared" si="2179"/>
        <v>19</v>
      </c>
      <c r="N7758" s="9">
        <f t="shared" si="2180"/>
        <v>21</v>
      </c>
      <c r="O7758" s="31" t="str">
        <f t="shared" si="2181"/>
        <v/>
      </c>
      <c r="P7758" s="134">
        <v>36.119999999999997</v>
      </c>
      <c r="Q7758" s="31" t="str">
        <f t="shared" si="2182"/>
        <v>-</v>
      </c>
      <c r="R7758" s="31">
        <f t="shared" si="2183"/>
        <v>36.119999999999997</v>
      </c>
      <c r="U7758" s="133">
        <v>43788.875</v>
      </c>
      <c r="V7758" s="9">
        <f t="shared" si="2184"/>
        <v>11</v>
      </c>
      <c r="W7758" s="9">
        <f t="shared" si="2185"/>
        <v>19</v>
      </c>
      <c r="X7758" s="9">
        <f t="shared" si="2186"/>
        <v>21</v>
      </c>
      <c r="Y7758" s="31" t="str">
        <f t="shared" si="2187"/>
        <v/>
      </c>
      <c r="Z7758" s="134">
        <v>32.020000000000003</v>
      </c>
      <c r="AA7758" s="31" t="str">
        <f t="shared" si="2188"/>
        <v>-</v>
      </c>
      <c r="AB7758" s="31">
        <f t="shared" si="2189"/>
        <v>32.020000000000003</v>
      </c>
    </row>
    <row r="7759" spans="1:28" x14ac:dyDescent="0.3">
      <c r="A7759" s="133">
        <v>43058.916666666664</v>
      </c>
      <c r="B7759" s="152">
        <f t="shared" si="2190"/>
        <v>11</v>
      </c>
      <c r="C7759" s="152">
        <f t="shared" si="2191"/>
        <v>19</v>
      </c>
      <c r="D7759" s="152">
        <f t="shared" si="2192"/>
        <v>22</v>
      </c>
      <c r="E7759" s="38" t="str">
        <f t="shared" si="2193"/>
        <v>W</v>
      </c>
      <c r="F7759" s="134">
        <v>25.97</v>
      </c>
      <c r="G7759" s="38" t="str">
        <f t="shared" si="2194"/>
        <v>-</v>
      </c>
      <c r="H7759" s="38">
        <f t="shared" si="2195"/>
        <v>25.97</v>
      </c>
      <c r="K7759" s="133">
        <v>43423.916666666664</v>
      </c>
      <c r="L7759" s="9">
        <f t="shared" si="2178"/>
        <v>11</v>
      </c>
      <c r="M7759" s="9">
        <f t="shared" si="2179"/>
        <v>19</v>
      </c>
      <c r="N7759" s="9">
        <f t="shared" si="2180"/>
        <v>22</v>
      </c>
      <c r="O7759" s="31" t="str">
        <f t="shared" si="2181"/>
        <v/>
      </c>
      <c r="P7759" s="134">
        <v>32.590000000000003</v>
      </c>
      <c r="Q7759" s="31" t="str">
        <f t="shared" si="2182"/>
        <v>-</v>
      </c>
      <c r="R7759" s="31">
        <f t="shared" si="2183"/>
        <v>32.590000000000003</v>
      </c>
      <c r="U7759" s="133">
        <v>43788.916666666664</v>
      </c>
      <c r="V7759" s="9">
        <f t="shared" si="2184"/>
        <v>11</v>
      </c>
      <c r="W7759" s="9">
        <f t="shared" si="2185"/>
        <v>19</v>
      </c>
      <c r="X7759" s="9">
        <f t="shared" si="2186"/>
        <v>22</v>
      </c>
      <c r="Y7759" s="31" t="str">
        <f t="shared" si="2187"/>
        <v/>
      </c>
      <c r="Z7759" s="134">
        <v>28.65</v>
      </c>
      <c r="AA7759" s="31" t="str">
        <f t="shared" si="2188"/>
        <v>-</v>
      </c>
      <c r="AB7759" s="31">
        <f t="shared" si="2189"/>
        <v>28.65</v>
      </c>
    </row>
    <row r="7760" spans="1:28" x14ac:dyDescent="0.3">
      <c r="A7760" s="133">
        <v>43058.958333333336</v>
      </c>
      <c r="B7760" s="152">
        <f t="shared" si="2190"/>
        <v>11</v>
      </c>
      <c r="C7760" s="152">
        <f t="shared" si="2191"/>
        <v>19</v>
      </c>
      <c r="D7760" s="152">
        <f t="shared" si="2192"/>
        <v>23</v>
      </c>
      <c r="E7760" s="38" t="str">
        <f t="shared" si="2193"/>
        <v>W</v>
      </c>
      <c r="F7760" s="134">
        <v>24.05</v>
      </c>
      <c r="G7760" s="38" t="str">
        <f t="shared" si="2194"/>
        <v>-</v>
      </c>
      <c r="H7760" s="38">
        <f t="shared" si="2195"/>
        <v>24.05</v>
      </c>
      <c r="K7760" s="133">
        <v>43423.958333333336</v>
      </c>
      <c r="L7760" s="9">
        <f t="shared" si="2178"/>
        <v>11</v>
      </c>
      <c r="M7760" s="9">
        <f t="shared" si="2179"/>
        <v>19</v>
      </c>
      <c r="N7760" s="9">
        <f t="shared" si="2180"/>
        <v>23</v>
      </c>
      <c r="O7760" s="31" t="str">
        <f t="shared" si="2181"/>
        <v/>
      </c>
      <c r="P7760" s="134">
        <v>30.2</v>
      </c>
      <c r="Q7760" s="31" t="str">
        <f t="shared" si="2182"/>
        <v>-</v>
      </c>
      <c r="R7760" s="31">
        <f t="shared" si="2183"/>
        <v>30.2</v>
      </c>
      <c r="U7760" s="133">
        <v>43788.958333333336</v>
      </c>
      <c r="V7760" s="9">
        <f t="shared" si="2184"/>
        <v>11</v>
      </c>
      <c r="W7760" s="9">
        <f t="shared" si="2185"/>
        <v>19</v>
      </c>
      <c r="X7760" s="9">
        <f t="shared" si="2186"/>
        <v>23</v>
      </c>
      <c r="Y7760" s="31" t="str">
        <f t="shared" si="2187"/>
        <v/>
      </c>
      <c r="Z7760" s="134">
        <v>25.92</v>
      </c>
      <c r="AA7760" s="31" t="str">
        <f t="shared" si="2188"/>
        <v>-</v>
      </c>
      <c r="AB7760" s="31">
        <f t="shared" si="2189"/>
        <v>25.92</v>
      </c>
    </row>
    <row r="7761" spans="1:28" x14ac:dyDescent="0.3">
      <c r="A7761" s="133">
        <v>43059</v>
      </c>
      <c r="B7761" s="152">
        <f t="shared" si="2190"/>
        <v>11</v>
      </c>
      <c r="C7761" s="152">
        <f t="shared" si="2191"/>
        <v>20</v>
      </c>
      <c r="D7761" s="152">
        <f t="shared" si="2192"/>
        <v>0</v>
      </c>
      <c r="E7761" s="38" t="str">
        <f t="shared" si="2193"/>
        <v/>
      </c>
      <c r="F7761" s="134">
        <v>23.48</v>
      </c>
      <c r="G7761" s="38" t="str">
        <f t="shared" si="2194"/>
        <v>-</v>
      </c>
      <c r="H7761" s="38">
        <f t="shared" si="2195"/>
        <v>23.48</v>
      </c>
      <c r="K7761" s="133">
        <v>43424</v>
      </c>
      <c r="L7761" s="9">
        <f t="shared" si="2178"/>
        <v>11</v>
      </c>
      <c r="M7761" s="9">
        <f t="shared" si="2179"/>
        <v>20</v>
      </c>
      <c r="N7761" s="9">
        <f t="shared" si="2180"/>
        <v>0</v>
      </c>
      <c r="O7761" s="31" t="str">
        <f t="shared" si="2181"/>
        <v/>
      </c>
      <c r="P7761" s="134">
        <v>29.53</v>
      </c>
      <c r="Q7761" s="31" t="str">
        <f t="shared" si="2182"/>
        <v>-</v>
      </c>
      <c r="R7761" s="31">
        <f t="shared" si="2183"/>
        <v>29.53</v>
      </c>
      <c r="U7761" s="133">
        <v>43789</v>
      </c>
      <c r="V7761" s="9">
        <f t="shared" si="2184"/>
        <v>11</v>
      </c>
      <c r="W7761" s="9">
        <f t="shared" si="2185"/>
        <v>20</v>
      </c>
      <c r="X7761" s="9">
        <f t="shared" si="2186"/>
        <v>0</v>
      </c>
      <c r="Y7761" s="31" t="str">
        <f t="shared" si="2187"/>
        <v/>
      </c>
      <c r="Z7761" s="134">
        <v>25.74</v>
      </c>
      <c r="AA7761" s="31" t="str">
        <f t="shared" si="2188"/>
        <v>-</v>
      </c>
      <c r="AB7761" s="31">
        <f t="shared" si="2189"/>
        <v>25.74</v>
      </c>
    </row>
    <row r="7762" spans="1:28" x14ac:dyDescent="0.3">
      <c r="A7762" s="133">
        <v>43059.041666666664</v>
      </c>
      <c r="B7762" s="152">
        <f t="shared" si="2190"/>
        <v>11</v>
      </c>
      <c r="C7762" s="152">
        <f t="shared" si="2191"/>
        <v>20</v>
      </c>
      <c r="D7762" s="152">
        <f t="shared" si="2192"/>
        <v>1</v>
      </c>
      <c r="E7762" s="38" t="str">
        <f t="shared" si="2193"/>
        <v/>
      </c>
      <c r="F7762" s="134">
        <v>23.54</v>
      </c>
      <c r="G7762" s="38" t="str">
        <f t="shared" si="2194"/>
        <v>-</v>
      </c>
      <c r="H7762" s="38">
        <f t="shared" si="2195"/>
        <v>23.54</v>
      </c>
      <c r="K7762" s="133">
        <v>43424.041666666664</v>
      </c>
      <c r="L7762" s="9">
        <f t="shared" si="2178"/>
        <v>11</v>
      </c>
      <c r="M7762" s="9">
        <f t="shared" si="2179"/>
        <v>20</v>
      </c>
      <c r="N7762" s="9">
        <f t="shared" si="2180"/>
        <v>1</v>
      </c>
      <c r="O7762" s="31" t="str">
        <f t="shared" si="2181"/>
        <v/>
      </c>
      <c r="P7762" s="134">
        <v>29.03</v>
      </c>
      <c r="Q7762" s="31" t="str">
        <f t="shared" si="2182"/>
        <v>-</v>
      </c>
      <c r="R7762" s="31">
        <f t="shared" si="2183"/>
        <v>29.03</v>
      </c>
      <c r="U7762" s="133">
        <v>43789.041666666664</v>
      </c>
      <c r="V7762" s="9">
        <f t="shared" si="2184"/>
        <v>11</v>
      </c>
      <c r="W7762" s="9">
        <f t="shared" si="2185"/>
        <v>20</v>
      </c>
      <c r="X7762" s="9">
        <f t="shared" si="2186"/>
        <v>1</v>
      </c>
      <c r="Y7762" s="31" t="str">
        <f t="shared" si="2187"/>
        <v/>
      </c>
      <c r="Z7762" s="134">
        <v>25.5</v>
      </c>
      <c r="AA7762" s="31" t="str">
        <f t="shared" si="2188"/>
        <v>-</v>
      </c>
      <c r="AB7762" s="31">
        <f t="shared" si="2189"/>
        <v>25.5</v>
      </c>
    </row>
    <row r="7763" spans="1:28" x14ac:dyDescent="0.3">
      <c r="A7763" s="133">
        <v>43059.083333333336</v>
      </c>
      <c r="B7763" s="152">
        <f t="shared" si="2190"/>
        <v>11</v>
      </c>
      <c r="C7763" s="152">
        <f t="shared" si="2191"/>
        <v>20</v>
      </c>
      <c r="D7763" s="152">
        <f t="shared" si="2192"/>
        <v>2</v>
      </c>
      <c r="E7763" s="38" t="str">
        <f t="shared" si="2193"/>
        <v/>
      </c>
      <c r="F7763" s="134">
        <v>23.41</v>
      </c>
      <c r="G7763" s="38" t="str">
        <f t="shared" si="2194"/>
        <v>-</v>
      </c>
      <c r="H7763" s="38">
        <f t="shared" si="2195"/>
        <v>23.41</v>
      </c>
      <c r="K7763" s="133">
        <v>43424.083333333336</v>
      </c>
      <c r="L7763" s="9">
        <f t="shared" si="2178"/>
        <v>11</v>
      </c>
      <c r="M7763" s="9">
        <f t="shared" si="2179"/>
        <v>20</v>
      </c>
      <c r="N7763" s="9">
        <f t="shared" si="2180"/>
        <v>2</v>
      </c>
      <c r="O7763" s="31" t="str">
        <f t="shared" si="2181"/>
        <v/>
      </c>
      <c r="P7763" s="134">
        <v>27.92</v>
      </c>
      <c r="Q7763" s="31" t="str">
        <f t="shared" si="2182"/>
        <v>-</v>
      </c>
      <c r="R7763" s="31">
        <f t="shared" si="2183"/>
        <v>27.92</v>
      </c>
      <c r="U7763" s="133">
        <v>43789.083333333336</v>
      </c>
      <c r="V7763" s="9">
        <f t="shared" si="2184"/>
        <v>11</v>
      </c>
      <c r="W7763" s="9">
        <f t="shared" si="2185"/>
        <v>20</v>
      </c>
      <c r="X7763" s="9">
        <f t="shared" si="2186"/>
        <v>2</v>
      </c>
      <c r="Y7763" s="31" t="str">
        <f t="shared" si="2187"/>
        <v/>
      </c>
      <c r="Z7763" s="134">
        <v>24.96</v>
      </c>
      <c r="AA7763" s="31" t="str">
        <f t="shared" si="2188"/>
        <v>-</v>
      </c>
      <c r="AB7763" s="31">
        <f t="shared" si="2189"/>
        <v>24.96</v>
      </c>
    </row>
    <row r="7764" spans="1:28" x14ac:dyDescent="0.3">
      <c r="A7764" s="133">
        <v>43059.125</v>
      </c>
      <c r="B7764" s="152">
        <f t="shared" si="2190"/>
        <v>11</v>
      </c>
      <c r="C7764" s="152">
        <f t="shared" si="2191"/>
        <v>20</v>
      </c>
      <c r="D7764" s="152">
        <f t="shared" si="2192"/>
        <v>3</v>
      </c>
      <c r="E7764" s="38" t="str">
        <f t="shared" si="2193"/>
        <v/>
      </c>
      <c r="F7764" s="134">
        <v>23.49</v>
      </c>
      <c r="G7764" s="38" t="str">
        <f t="shared" si="2194"/>
        <v>-</v>
      </c>
      <c r="H7764" s="38">
        <f t="shared" si="2195"/>
        <v>23.49</v>
      </c>
      <c r="K7764" s="133">
        <v>43424.125</v>
      </c>
      <c r="L7764" s="9">
        <f t="shared" si="2178"/>
        <v>11</v>
      </c>
      <c r="M7764" s="9">
        <f t="shared" si="2179"/>
        <v>20</v>
      </c>
      <c r="N7764" s="9">
        <f t="shared" si="2180"/>
        <v>3</v>
      </c>
      <c r="O7764" s="31" t="str">
        <f t="shared" si="2181"/>
        <v/>
      </c>
      <c r="P7764" s="134">
        <v>28.79</v>
      </c>
      <c r="Q7764" s="31" t="str">
        <f t="shared" si="2182"/>
        <v>-</v>
      </c>
      <c r="R7764" s="31">
        <f t="shared" si="2183"/>
        <v>28.79</v>
      </c>
      <c r="U7764" s="133">
        <v>43789.125</v>
      </c>
      <c r="V7764" s="9">
        <f t="shared" si="2184"/>
        <v>11</v>
      </c>
      <c r="W7764" s="9">
        <f t="shared" si="2185"/>
        <v>20</v>
      </c>
      <c r="X7764" s="9">
        <f t="shared" si="2186"/>
        <v>3</v>
      </c>
      <c r="Y7764" s="31" t="str">
        <f t="shared" si="2187"/>
        <v/>
      </c>
      <c r="Z7764" s="134">
        <v>24.81</v>
      </c>
      <c r="AA7764" s="31" t="str">
        <f t="shared" si="2188"/>
        <v>-</v>
      </c>
      <c r="AB7764" s="31">
        <f t="shared" si="2189"/>
        <v>24.81</v>
      </c>
    </row>
    <row r="7765" spans="1:28" x14ac:dyDescent="0.3">
      <c r="A7765" s="133">
        <v>43059.166666666664</v>
      </c>
      <c r="B7765" s="152">
        <f t="shared" si="2190"/>
        <v>11</v>
      </c>
      <c r="C7765" s="152">
        <f t="shared" si="2191"/>
        <v>20</v>
      </c>
      <c r="D7765" s="152">
        <f t="shared" si="2192"/>
        <v>4</v>
      </c>
      <c r="E7765" s="38" t="str">
        <f t="shared" si="2193"/>
        <v/>
      </c>
      <c r="F7765" s="134">
        <v>23.82</v>
      </c>
      <c r="G7765" s="38" t="str">
        <f t="shared" si="2194"/>
        <v>-</v>
      </c>
      <c r="H7765" s="38">
        <f t="shared" si="2195"/>
        <v>23.82</v>
      </c>
      <c r="K7765" s="133">
        <v>43424.166666666664</v>
      </c>
      <c r="L7765" s="9">
        <f t="shared" si="2178"/>
        <v>11</v>
      </c>
      <c r="M7765" s="9">
        <f t="shared" si="2179"/>
        <v>20</v>
      </c>
      <c r="N7765" s="9">
        <f t="shared" si="2180"/>
        <v>4</v>
      </c>
      <c r="O7765" s="31" t="str">
        <f t="shared" si="2181"/>
        <v/>
      </c>
      <c r="P7765" s="134">
        <v>29.4</v>
      </c>
      <c r="Q7765" s="31" t="str">
        <f t="shared" si="2182"/>
        <v>-</v>
      </c>
      <c r="R7765" s="31">
        <f t="shared" si="2183"/>
        <v>29.4</v>
      </c>
      <c r="U7765" s="133">
        <v>43789.166666666664</v>
      </c>
      <c r="V7765" s="9">
        <f t="shared" si="2184"/>
        <v>11</v>
      </c>
      <c r="W7765" s="9">
        <f t="shared" si="2185"/>
        <v>20</v>
      </c>
      <c r="X7765" s="9">
        <f t="shared" si="2186"/>
        <v>4</v>
      </c>
      <c r="Y7765" s="31" t="str">
        <f t="shared" si="2187"/>
        <v/>
      </c>
      <c r="Z7765" s="134">
        <v>25.69</v>
      </c>
      <c r="AA7765" s="31" t="str">
        <f t="shared" si="2188"/>
        <v>-</v>
      </c>
      <c r="AB7765" s="31">
        <f t="shared" si="2189"/>
        <v>25.69</v>
      </c>
    </row>
    <row r="7766" spans="1:28" x14ac:dyDescent="0.3">
      <c r="A7766" s="133">
        <v>43059.208333333336</v>
      </c>
      <c r="B7766" s="152">
        <f t="shared" si="2190"/>
        <v>11</v>
      </c>
      <c r="C7766" s="152">
        <f t="shared" si="2191"/>
        <v>20</v>
      </c>
      <c r="D7766" s="152">
        <f t="shared" si="2192"/>
        <v>5</v>
      </c>
      <c r="E7766" s="38" t="str">
        <f t="shared" si="2193"/>
        <v/>
      </c>
      <c r="F7766" s="134">
        <v>29.06</v>
      </c>
      <c r="G7766" s="38" t="str">
        <f t="shared" si="2194"/>
        <v>-</v>
      </c>
      <c r="H7766" s="38">
        <f t="shared" si="2195"/>
        <v>29.06</v>
      </c>
      <c r="K7766" s="133">
        <v>43424.208333333336</v>
      </c>
      <c r="L7766" s="9">
        <f t="shared" si="2178"/>
        <v>11</v>
      </c>
      <c r="M7766" s="9">
        <f t="shared" si="2179"/>
        <v>20</v>
      </c>
      <c r="N7766" s="9">
        <f t="shared" si="2180"/>
        <v>5</v>
      </c>
      <c r="O7766" s="31" t="str">
        <f t="shared" si="2181"/>
        <v/>
      </c>
      <c r="P7766" s="134">
        <v>30.95</v>
      </c>
      <c r="Q7766" s="31" t="str">
        <f t="shared" si="2182"/>
        <v>-</v>
      </c>
      <c r="R7766" s="31">
        <f t="shared" si="2183"/>
        <v>30.95</v>
      </c>
      <c r="U7766" s="133">
        <v>43789.208333333336</v>
      </c>
      <c r="V7766" s="9">
        <f t="shared" si="2184"/>
        <v>11</v>
      </c>
      <c r="W7766" s="9">
        <f t="shared" si="2185"/>
        <v>20</v>
      </c>
      <c r="X7766" s="9">
        <f t="shared" si="2186"/>
        <v>5</v>
      </c>
      <c r="Y7766" s="31" t="str">
        <f t="shared" si="2187"/>
        <v/>
      </c>
      <c r="Z7766" s="134">
        <v>29.38</v>
      </c>
      <c r="AA7766" s="31" t="str">
        <f t="shared" si="2188"/>
        <v>-</v>
      </c>
      <c r="AB7766" s="31">
        <f t="shared" si="2189"/>
        <v>29.38</v>
      </c>
    </row>
    <row r="7767" spans="1:28" x14ac:dyDescent="0.3">
      <c r="A7767" s="133">
        <v>43059.25</v>
      </c>
      <c r="B7767" s="152">
        <f t="shared" si="2190"/>
        <v>11</v>
      </c>
      <c r="C7767" s="152">
        <f t="shared" si="2191"/>
        <v>20</v>
      </c>
      <c r="D7767" s="152">
        <f t="shared" si="2192"/>
        <v>6</v>
      </c>
      <c r="E7767" s="38" t="str">
        <f t="shared" si="2193"/>
        <v/>
      </c>
      <c r="F7767" s="134">
        <v>39.61</v>
      </c>
      <c r="G7767" s="38" t="str">
        <f t="shared" si="2194"/>
        <v>-</v>
      </c>
      <c r="H7767" s="38">
        <f t="shared" si="2195"/>
        <v>39.61</v>
      </c>
      <c r="K7767" s="133">
        <v>43424.25</v>
      </c>
      <c r="L7767" s="9">
        <f t="shared" si="2178"/>
        <v>11</v>
      </c>
      <c r="M7767" s="9">
        <f t="shared" si="2179"/>
        <v>20</v>
      </c>
      <c r="N7767" s="9">
        <f t="shared" si="2180"/>
        <v>6</v>
      </c>
      <c r="O7767" s="31" t="str">
        <f t="shared" si="2181"/>
        <v/>
      </c>
      <c r="P7767" s="134">
        <v>41.61</v>
      </c>
      <c r="Q7767" s="31" t="str">
        <f t="shared" si="2182"/>
        <v>-</v>
      </c>
      <c r="R7767" s="31">
        <f t="shared" si="2183"/>
        <v>41.61</v>
      </c>
      <c r="U7767" s="133">
        <v>43789.25</v>
      </c>
      <c r="V7767" s="9">
        <f t="shared" si="2184"/>
        <v>11</v>
      </c>
      <c r="W7767" s="9">
        <f t="shared" si="2185"/>
        <v>20</v>
      </c>
      <c r="X7767" s="9">
        <f t="shared" si="2186"/>
        <v>6</v>
      </c>
      <c r="Y7767" s="31" t="str">
        <f t="shared" si="2187"/>
        <v/>
      </c>
      <c r="Z7767" s="134">
        <v>42.85</v>
      </c>
      <c r="AA7767" s="31" t="str">
        <f t="shared" si="2188"/>
        <v>-</v>
      </c>
      <c r="AB7767" s="31">
        <f t="shared" si="2189"/>
        <v>42.85</v>
      </c>
    </row>
    <row r="7768" spans="1:28" x14ac:dyDescent="0.3">
      <c r="A7768" s="133">
        <v>43059.291666666664</v>
      </c>
      <c r="B7768" s="152">
        <f t="shared" si="2190"/>
        <v>11</v>
      </c>
      <c r="C7768" s="152">
        <f t="shared" si="2191"/>
        <v>20</v>
      </c>
      <c r="D7768" s="152">
        <f t="shared" si="2192"/>
        <v>7</v>
      </c>
      <c r="E7768" s="38" t="str">
        <f t="shared" si="2193"/>
        <v/>
      </c>
      <c r="F7768" s="134">
        <v>39.450000000000003</v>
      </c>
      <c r="G7768" s="38" t="str">
        <f t="shared" si="2194"/>
        <v>-</v>
      </c>
      <c r="H7768" s="38">
        <f t="shared" si="2195"/>
        <v>39.450000000000003</v>
      </c>
      <c r="K7768" s="133">
        <v>43424.291666666664</v>
      </c>
      <c r="L7768" s="9">
        <f t="shared" si="2178"/>
        <v>11</v>
      </c>
      <c r="M7768" s="9">
        <f t="shared" si="2179"/>
        <v>20</v>
      </c>
      <c r="N7768" s="9">
        <f t="shared" si="2180"/>
        <v>7</v>
      </c>
      <c r="O7768" s="31" t="str">
        <f t="shared" si="2181"/>
        <v/>
      </c>
      <c r="P7768" s="134">
        <v>41.59</v>
      </c>
      <c r="Q7768" s="31" t="str">
        <f t="shared" si="2182"/>
        <v>-</v>
      </c>
      <c r="R7768" s="31">
        <f t="shared" si="2183"/>
        <v>41.59</v>
      </c>
      <c r="U7768" s="133">
        <v>43789.291666666664</v>
      </c>
      <c r="V7768" s="9">
        <f t="shared" si="2184"/>
        <v>11</v>
      </c>
      <c r="W7768" s="9">
        <f t="shared" si="2185"/>
        <v>20</v>
      </c>
      <c r="X7768" s="9">
        <f t="shared" si="2186"/>
        <v>7</v>
      </c>
      <c r="Y7768" s="31" t="str">
        <f t="shared" si="2187"/>
        <v/>
      </c>
      <c r="Z7768" s="134">
        <v>42.95</v>
      </c>
      <c r="AA7768" s="31" t="str">
        <f t="shared" si="2188"/>
        <v>-</v>
      </c>
      <c r="AB7768" s="31">
        <f t="shared" si="2189"/>
        <v>42.95</v>
      </c>
    </row>
    <row r="7769" spans="1:28" x14ac:dyDescent="0.3">
      <c r="A7769" s="133">
        <v>43059.333333333336</v>
      </c>
      <c r="B7769" s="152">
        <f t="shared" si="2190"/>
        <v>11</v>
      </c>
      <c r="C7769" s="152">
        <f t="shared" si="2191"/>
        <v>20</v>
      </c>
      <c r="D7769" s="152">
        <f t="shared" si="2192"/>
        <v>8</v>
      </c>
      <c r="E7769" s="38" t="str">
        <f t="shared" si="2193"/>
        <v/>
      </c>
      <c r="F7769" s="134">
        <v>34.9</v>
      </c>
      <c r="G7769" s="38">
        <f t="shared" si="2194"/>
        <v>34.9</v>
      </c>
      <c r="H7769" s="38" t="str">
        <f t="shared" si="2195"/>
        <v>-</v>
      </c>
      <c r="K7769" s="133">
        <v>43424.333333333336</v>
      </c>
      <c r="L7769" s="9">
        <f t="shared" si="2178"/>
        <v>11</v>
      </c>
      <c r="M7769" s="9">
        <f t="shared" si="2179"/>
        <v>20</v>
      </c>
      <c r="N7769" s="9">
        <f t="shared" si="2180"/>
        <v>8</v>
      </c>
      <c r="O7769" s="31" t="str">
        <f t="shared" si="2181"/>
        <v/>
      </c>
      <c r="P7769" s="134">
        <v>43.15</v>
      </c>
      <c r="Q7769" s="31">
        <f t="shared" si="2182"/>
        <v>43.15</v>
      </c>
      <c r="R7769" s="31" t="str">
        <f t="shared" si="2183"/>
        <v>-</v>
      </c>
      <c r="U7769" s="133">
        <v>43789.333333333336</v>
      </c>
      <c r="V7769" s="9">
        <f t="shared" si="2184"/>
        <v>11</v>
      </c>
      <c r="W7769" s="9">
        <f t="shared" si="2185"/>
        <v>20</v>
      </c>
      <c r="X7769" s="9">
        <f t="shared" si="2186"/>
        <v>8</v>
      </c>
      <c r="Y7769" s="31" t="str">
        <f t="shared" si="2187"/>
        <v/>
      </c>
      <c r="Z7769" s="134">
        <v>39.11</v>
      </c>
      <c r="AA7769" s="31">
        <f t="shared" si="2188"/>
        <v>39.11</v>
      </c>
      <c r="AB7769" s="31" t="str">
        <f t="shared" si="2189"/>
        <v>-</v>
      </c>
    </row>
    <row r="7770" spans="1:28" x14ac:dyDescent="0.3">
      <c r="A7770" s="133">
        <v>43059.375</v>
      </c>
      <c r="B7770" s="152">
        <f t="shared" si="2190"/>
        <v>11</v>
      </c>
      <c r="C7770" s="152">
        <f t="shared" si="2191"/>
        <v>20</v>
      </c>
      <c r="D7770" s="152">
        <f t="shared" si="2192"/>
        <v>9</v>
      </c>
      <c r="E7770" s="38" t="str">
        <f t="shared" si="2193"/>
        <v/>
      </c>
      <c r="F7770" s="134">
        <v>31.35</v>
      </c>
      <c r="G7770" s="38">
        <f t="shared" si="2194"/>
        <v>31.35</v>
      </c>
      <c r="H7770" s="38" t="str">
        <f t="shared" si="2195"/>
        <v>-</v>
      </c>
      <c r="K7770" s="133">
        <v>43424.375</v>
      </c>
      <c r="L7770" s="9">
        <f t="shared" si="2178"/>
        <v>11</v>
      </c>
      <c r="M7770" s="9">
        <f t="shared" si="2179"/>
        <v>20</v>
      </c>
      <c r="N7770" s="9">
        <f t="shared" si="2180"/>
        <v>9</v>
      </c>
      <c r="O7770" s="31" t="str">
        <f t="shared" si="2181"/>
        <v/>
      </c>
      <c r="P7770" s="134">
        <v>42.77</v>
      </c>
      <c r="Q7770" s="31">
        <f t="shared" si="2182"/>
        <v>42.77</v>
      </c>
      <c r="R7770" s="31" t="str">
        <f t="shared" si="2183"/>
        <v>-</v>
      </c>
      <c r="U7770" s="133">
        <v>43789.375</v>
      </c>
      <c r="V7770" s="9">
        <f t="shared" si="2184"/>
        <v>11</v>
      </c>
      <c r="W7770" s="9">
        <f t="shared" si="2185"/>
        <v>20</v>
      </c>
      <c r="X7770" s="9">
        <f t="shared" si="2186"/>
        <v>9</v>
      </c>
      <c r="Y7770" s="31" t="str">
        <f t="shared" si="2187"/>
        <v/>
      </c>
      <c r="Z7770" s="134">
        <v>36.380000000000003</v>
      </c>
      <c r="AA7770" s="31">
        <f t="shared" si="2188"/>
        <v>36.380000000000003</v>
      </c>
      <c r="AB7770" s="31" t="str">
        <f t="shared" si="2189"/>
        <v>-</v>
      </c>
    </row>
    <row r="7771" spans="1:28" x14ac:dyDescent="0.3">
      <c r="A7771" s="133">
        <v>43059.416666666664</v>
      </c>
      <c r="B7771" s="152">
        <f t="shared" si="2190"/>
        <v>11</v>
      </c>
      <c r="C7771" s="152">
        <f t="shared" si="2191"/>
        <v>20</v>
      </c>
      <c r="D7771" s="152">
        <f t="shared" si="2192"/>
        <v>10</v>
      </c>
      <c r="E7771" s="38" t="str">
        <f t="shared" si="2193"/>
        <v/>
      </c>
      <c r="F7771" s="134">
        <v>30.1</v>
      </c>
      <c r="G7771" s="38">
        <f t="shared" si="2194"/>
        <v>30.1</v>
      </c>
      <c r="H7771" s="38" t="str">
        <f t="shared" si="2195"/>
        <v>-</v>
      </c>
      <c r="K7771" s="133">
        <v>43424.416666666664</v>
      </c>
      <c r="L7771" s="9">
        <f t="shared" si="2178"/>
        <v>11</v>
      </c>
      <c r="M7771" s="9">
        <f t="shared" si="2179"/>
        <v>20</v>
      </c>
      <c r="N7771" s="9">
        <f t="shared" si="2180"/>
        <v>10</v>
      </c>
      <c r="O7771" s="31" t="str">
        <f t="shared" si="2181"/>
        <v/>
      </c>
      <c r="P7771" s="134">
        <v>43.02</v>
      </c>
      <c r="Q7771" s="31">
        <f t="shared" si="2182"/>
        <v>43.02</v>
      </c>
      <c r="R7771" s="31" t="str">
        <f t="shared" si="2183"/>
        <v>-</v>
      </c>
      <c r="U7771" s="133">
        <v>43789.416666666664</v>
      </c>
      <c r="V7771" s="9">
        <f t="shared" si="2184"/>
        <v>11</v>
      </c>
      <c r="W7771" s="9">
        <f t="shared" si="2185"/>
        <v>20</v>
      </c>
      <c r="X7771" s="9">
        <f t="shared" si="2186"/>
        <v>10</v>
      </c>
      <c r="Y7771" s="31" t="str">
        <f t="shared" si="2187"/>
        <v/>
      </c>
      <c r="Z7771" s="134">
        <v>37.35</v>
      </c>
      <c r="AA7771" s="31">
        <f t="shared" si="2188"/>
        <v>37.35</v>
      </c>
      <c r="AB7771" s="31" t="str">
        <f t="shared" si="2189"/>
        <v>-</v>
      </c>
    </row>
    <row r="7772" spans="1:28" x14ac:dyDescent="0.3">
      <c r="A7772" s="133">
        <v>43059.458333333336</v>
      </c>
      <c r="B7772" s="152">
        <f t="shared" si="2190"/>
        <v>11</v>
      </c>
      <c r="C7772" s="152">
        <f t="shared" si="2191"/>
        <v>20</v>
      </c>
      <c r="D7772" s="152">
        <f t="shared" si="2192"/>
        <v>11</v>
      </c>
      <c r="E7772" s="38" t="str">
        <f t="shared" si="2193"/>
        <v/>
      </c>
      <c r="F7772" s="134">
        <v>27.97</v>
      </c>
      <c r="G7772" s="38">
        <f t="shared" si="2194"/>
        <v>27.97</v>
      </c>
      <c r="H7772" s="38" t="str">
        <f t="shared" si="2195"/>
        <v>-</v>
      </c>
      <c r="K7772" s="133">
        <v>43424.458333333336</v>
      </c>
      <c r="L7772" s="9">
        <f t="shared" si="2178"/>
        <v>11</v>
      </c>
      <c r="M7772" s="9">
        <f t="shared" si="2179"/>
        <v>20</v>
      </c>
      <c r="N7772" s="9">
        <f t="shared" si="2180"/>
        <v>11</v>
      </c>
      <c r="O7772" s="31" t="str">
        <f t="shared" si="2181"/>
        <v/>
      </c>
      <c r="P7772" s="134">
        <v>44.09</v>
      </c>
      <c r="Q7772" s="31">
        <f t="shared" si="2182"/>
        <v>44.09</v>
      </c>
      <c r="R7772" s="31" t="str">
        <f t="shared" si="2183"/>
        <v>-</v>
      </c>
      <c r="U7772" s="133">
        <v>43789.458333333336</v>
      </c>
      <c r="V7772" s="9">
        <f t="shared" si="2184"/>
        <v>11</v>
      </c>
      <c r="W7772" s="9">
        <f t="shared" si="2185"/>
        <v>20</v>
      </c>
      <c r="X7772" s="9">
        <f t="shared" si="2186"/>
        <v>11</v>
      </c>
      <c r="Y7772" s="31" t="str">
        <f t="shared" si="2187"/>
        <v/>
      </c>
      <c r="Z7772" s="134">
        <v>33.53</v>
      </c>
      <c r="AA7772" s="31">
        <f t="shared" si="2188"/>
        <v>33.53</v>
      </c>
      <c r="AB7772" s="31" t="str">
        <f t="shared" si="2189"/>
        <v>-</v>
      </c>
    </row>
    <row r="7773" spans="1:28" x14ac:dyDescent="0.3">
      <c r="A7773" s="133">
        <v>43059.5</v>
      </c>
      <c r="B7773" s="152">
        <f t="shared" si="2190"/>
        <v>11</v>
      </c>
      <c r="C7773" s="152">
        <f t="shared" si="2191"/>
        <v>20</v>
      </c>
      <c r="D7773" s="152">
        <f t="shared" si="2192"/>
        <v>12</v>
      </c>
      <c r="E7773" s="38" t="str">
        <f t="shared" si="2193"/>
        <v/>
      </c>
      <c r="F7773" s="134">
        <v>26.63</v>
      </c>
      <c r="G7773" s="38">
        <f t="shared" si="2194"/>
        <v>26.63</v>
      </c>
      <c r="H7773" s="38" t="str">
        <f t="shared" si="2195"/>
        <v>-</v>
      </c>
      <c r="K7773" s="133">
        <v>43424.5</v>
      </c>
      <c r="L7773" s="9">
        <f t="shared" si="2178"/>
        <v>11</v>
      </c>
      <c r="M7773" s="9">
        <f t="shared" si="2179"/>
        <v>20</v>
      </c>
      <c r="N7773" s="9">
        <f t="shared" si="2180"/>
        <v>12</v>
      </c>
      <c r="O7773" s="31" t="str">
        <f t="shared" si="2181"/>
        <v/>
      </c>
      <c r="P7773" s="134">
        <v>42.12</v>
      </c>
      <c r="Q7773" s="31">
        <f t="shared" si="2182"/>
        <v>42.12</v>
      </c>
      <c r="R7773" s="31" t="str">
        <f t="shared" si="2183"/>
        <v>-</v>
      </c>
      <c r="U7773" s="133">
        <v>43789.5</v>
      </c>
      <c r="V7773" s="9">
        <f t="shared" si="2184"/>
        <v>11</v>
      </c>
      <c r="W7773" s="9">
        <f t="shared" si="2185"/>
        <v>20</v>
      </c>
      <c r="X7773" s="9">
        <f t="shared" si="2186"/>
        <v>12</v>
      </c>
      <c r="Y7773" s="31" t="str">
        <f t="shared" si="2187"/>
        <v/>
      </c>
      <c r="Z7773" s="134">
        <v>30.4</v>
      </c>
      <c r="AA7773" s="31">
        <f t="shared" si="2188"/>
        <v>30.4</v>
      </c>
      <c r="AB7773" s="31" t="str">
        <f t="shared" si="2189"/>
        <v>-</v>
      </c>
    </row>
    <row r="7774" spans="1:28" x14ac:dyDescent="0.3">
      <c r="A7774" s="133">
        <v>43059.541666666664</v>
      </c>
      <c r="B7774" s="152">
        <f t="shared" si="2190"/>
        <v>11</v>
      </c>
      <c r="C7774" s="152">
        <f t="shared" si="2191"/>
        <v>20</v>
      </c>
      <c r="D7774" s="152">
        <f t="shared" si="2192"/>
        <v>13</v>
      </c>
      <c r="E7774" s="38" t="str">
        <f t="shared" si="2193"/>
        <v/>
      </c>
      <c r="F7774" s="134">
        <v>25.49</v>
      </c>
      <c r="G7774" s="38">
        <f t="shared" si="2194"/>
        <v>25.49</v>
      </c>
      <c r="H7774" s="38" t="str">
        <f t="shared" si="2195"/>
        <v>-</v>
      </c>
      <c r="K7774" s="133">
        <v>43424.541666666664</v>
      </c>
      <c r="L7774" s="9">
        <f t="shared" si="2178"/>
        <v>11</v>
      </c>
      <c r="M7774" s="9">
        <f t="shared" si="2179"/>
        <v>20</v>
      </c>
      <c r="N7774" s="9">
        <f t="shared" si="2180"/>
        <v>13</v>
      </c>
      <c r="O7774" s="31" t="str">
        <f t="shared" si="2181"/>
        <v/>
      </c>
      <c r="P7774" s="134">
        <v>41.08</v>
      </c>
      <c r="Q7774" s="31">
        <f t="shared" si="2182"/>
        <v>41.08</v>
      </c>
      <c r="R7774" s="31" t="str">
        <f t="shared" si="2183"/>
        <v>-</v>
      </c>
      <c r="U7774" s="133">
        <v>43789.541666666664</v>
      </c>
      <c r="V7774" s="9">
        <f t="shared" si="2184"/>
        <v>11</v>
      </c>
      <c r="W7774" s="9">
        <f t="shared" si="2185"/>
        <v>20</v>
      </c>
      <c r="X7774" s="9">
        <f t="shared" si="2186"/>
        <v>13</v>
      </c>
      <c r="Y7774" s="31" t="str">
        <f t="shared" si="2187"/>
        <v/>
      </c>
      <c r="Z7774" s="134">
        <v>29.58</v>
      </c>
      <c r="AA7774" s="31">
        <f t="shared" si="2188"/>
        <v>29.58</v>
      </c>
      <c r="AB7774" s="31" t="str">
        <f t="shared" si="2189"/>
        <v>-</v>
      </c>
    </row>
    <row r="7775" spans="1:28" x14ac:dyDescent="0.3">
      <c r="A7775" s="133">
        <v>43059.583333333336</v>
      </c>
      <c r="B7775" s="152">
        <f t="shared" si="2190"/>
        <v>11</v>
      </c>
      <c r="C7775" s="152">
        <f t="shared" si="2191"/>
        <v>20</v>
      </c>
      <c r="D7775" s="152">
        <f t="shared" si="2192"/>
        <v>14</v>
      </c>
      <c r="E7775" s="38" t="str">
        <f t="shared" si="2193"/>
        <v/>
      </c>
      <c r="F7775" s="134">
        <v>24.54</v>
      </c>
      <c r="G7775" s="38">
        <f t="shared" si="2194"/>
        <v>24.54</v>
      </c>
      <c r="H7775" s="38" t="str">
        <f t="shared" si="2195"/>
        <v>-</v>
      </c>
      <c r="K7775" s="133">
        <v>43424.583333333336</v>
      </c>
      <c r="L7775" s="9">
        <f t="shared" si="2178"/>
        <v>11</v>
      </c>
      <c r="M7775" s="9">
        <f t="shared" si="2179"/>
        <v>20</v>
      </c>
      <c r="N7775" s="9">
        <f t="shared" si="2180"/>
        <v>14</v>
      </c>
      <c r="O7775" s="31" t="str">
        <f t="shared" si="2181"/>
        <v/>
      </c>
      <c r="P7775" s="134">
        <v>37.229999999999997</v>
      </c>
      <c r="Q7775" s="31">
        <f t="shared" si="2182"/>
        <v>37.229999999999997</v>
      </c>
      <c r="R7775" s="31" t="str">
        <f t="shared" si="2183"/>
        <v>-</v>
      </c>
      <c r="U7775" s="133">
        <v>43789.583333333336</v>
      </c>
      <c r="V7775" s="9">
        <f t="shared" si="2184"/>
        <v>11</v>
      </c>
      <c r="W7775" s="9">
        <f t="shared" si="2185"/>
        <v>20</v>
      </c>
      <c r="X7775" s="9">
        <f t="shared" si="2186"/>
        <v>14</v>
      </c>
      <c r="Y7775" s="31" t="str">
        <f t="shared" si="2187"/>
        <v/>
      </c>
      <c r="Z7775" s="134">
        <v>29.52</v>
      </c>
      <c r="AA7775" s="31">
        <f t="shared" si="2188"/>
        <v>29.52</v>
      </c>
      <c r="AB7775" s="31" t="str">
        <f t="shared" si="2189"/>
        <v>-</v>
      </c>
    </row>
    <row r="7776" spans="1:28" x14ac:dyDescent="0.3">
      <c r="A7776" s="133">
        <v>43059.625</v>
      </c>
      <c r="B7776" s="152">
        <f t="shared" si="2190"/>
        <v>11</v>
      </c>
      <c r="C7776" s="152">
        <f t="shared" si="2191"/>
        <v>20</v>
      </c>
      <c r="D7776" s="152">
        <f t="shared" si="2192"/>
        <v>15</v>
      </c>
      <c r="E7776" s="38" t="str">
        <f t="shared" si="2193"/>
        <v/>
      </c>
      <c r="F7776" s="134">
        <v>24.49</v>
      </c>
      <c r="G7776" s="38">
        <f t="shared" si="2194"/>
        <v>24.49</v>
      </c>
      <c r="H7776" s="38" t="str">
        <f t="shared" si="2195"/>
        <v>-</v>
      </c>
      <c r="K7776" s="133">
        <v>43424.625</v>
      </c>
      <c r="L7776" s="9">
        <f t="shared" si="2178"/>
        <v>11</v>
      </c>
      <c r="M7776" s="9">
        <f t="shared" si="2179"/>
        <v>20</v>
      </c>
      <c r="N7776" s="9">
        <f t="shared" si="2180"/>
        <v>15</v>
      </c>
      <c r="O7776" s="31" t="str">
        <f t="shared" si="2181"/>
        <v/>
      </c>
      <c r="P7776" s="134">
        <v>37.08</v>
      </c>
      <c r="Q7776" s="31">
        <f t="shared" si="2182"/>
        <v>37.08</v>
      </c>
      <c r="R7776" s="31" t="str">
        <f t="shared" si="2183"/>
        <v>-</v>
      </c>
      <c r="U7776" s="133">
        <v>43789.625</v>
      </c>
      <c r="V7776" s="9">
        <f t="shared" si="2184"/>
        <v>11</v>
      </c>
      <c r="W7776" s="9">
        <f t="shared" si="2185"/>
        <v>20</v>
      </c>
      <c r="X7776" s="9">
        <f t="shared" si="2186"/>
        <v>15</v>
      </c>
      <c r="Y7776" s="31" t="str">
        <f t="shared" si="2187"/>
        <v/>
      </c>
      <c r="Z7776" s="134">
        <v>28.87</v>
      </c>
      <c r="AA7776" s="31">
        <f t="shared" si="2188"/>
        <v>28.87</v>
      </c>
      <c r="AB7776" s="31" t="str">
        <f t="shared" si="2189"/>
        <v>-</v>
      </c>
    </row>
    <row r="7777" spans="1:28" x14ac:dyDescent="0.3">
      <c r="A7777" s="133">
        <v>43059.666666666664</v>
      </c>
      <c r="B7777" s="152">
        <f t="shared" si="2190"/>
        <v>11</v>
      </c>
      <c r="C7777" s="152">
        <f t="shared" si="2191"/>
        <v>20</v>
      </c>
      <c r="D7777" s="152">
        <f t="shared" si="2192"/>
        <v>16</v>
      </c>
      <c r="E7777" s="38" t="str">
        <f t="shared" si="2193"/>
        <v/>
      </c>
      <c r="F7777" s="134">
        <v>26.04</v>
      </c>
      <c r="G7777" s="38">
        <f t="shared" si="2194"/>
        <v>26.04</v>
      </c>
      <c r="H7777" s="38" t="str">
        <f t="shared" si="2195"/>
        <v>-</v>
      </c>
      <c r="K7777" s="133">
        <v>43424.666666666664</v>
      </c>
      <c r="L7777" s="9">
        <f t="shared" si="2178"/>
        <v>11</v>
      </c>
      <c r="M7777" s="9">
        <f t="shared" si="2179"/>
        <v>20</v>
      </c>
      <c r="N7777" s="9">
        <f t="shared" si="2180"/>
        <v>16</v>
      </c>
      <c r="O7777" s="31" t="str">
        <f t="shared" si="2181"/>
        <v/>
      </c>
      <c r="P7777" s="134">
        <v>42.31</v>
      </c>
      <c r="Q7777" s="31">
        <f t="shared" si="2182"/>
        <v>42.31</v>
      </c>
      <c r="R7777" s="31" t="str">
        <f t="shared" si="2183"/>
        <v>-</v>
      </c>
      <c r="U7777" s="133">
        <v>43789.666666666664</v>
      </c>
      <c r="V7777" s="9">
        <f t="shared" si="2184"/>
        <v>11</v>
      </c>
      <c r="W7777" s="9">
        <f t="shared" si="2185"/>
        <v>20</v>
      </c>
      <c r="X7777" s="9">
        <f t="shared" si="2186"/>
        <v>16</v>
      </c>
      <c r="Y7777" s="31" t="str">
        <f t="shared" si="2187"/>
        <v/>
      </c>
      <c r="Z7777" s="134">
        <v>34.03</v>
      </c>
      <c r="AA7777" s="31">
        <f t="shared" si="2188"/>
        <v>34.03</v>
      </c>
      <c r="AB7777" s="31" t="str">
        <f t="shared" si="2189"/>
        <v>-</v>
      </c>
    </row>
    <row r="7778" spans="1:28" x14ac:dyDescent="0.3">
      <c r="A7778" s="133">
        <v>43059.708333333336</v>
      </c>
      <c r="B7778" s="152">
        <f t="shared" si="2190"/>
        <v>11</v>
      </c>
      <c r="C7778" s="152">
        <f t="shared" si="2191"/>
        <v>20</v>
      </c>
      <c r="D7778" s="152">
        <f t="shared" si="2192"/>
        <v>17</v>
      </c>
      <c r="E7778" s="38" t="str">
        <f t="shared" si="2193"/>
        <v/>
      </c>
      <c r="F7778" s="134">
        <v>32.44</v>
      </c>
      <c r="G7778" s="38" t="str">
        <f t="shared" si="2194"/>
        <v>-</v>
      </c>
      <c r="H7778" s="38">
        <f t="shared" si="2195"/>
        <v>32.44</v>
      </c>
      <c r="K7778" s="133">
        <v>43424.708333333336</v>
      </c>
      <c r="L7778" s="9">
        <f t="shared" si="2178"/>
        <v>11</v>
      </c>
      <c r="M7778" s="9">
        <f t="shared" si="2179"/>
        <v>20</v>
      </c>
      <c r="N7778" s="9">
        <f t="shared" si="2180"/>
        <v>17</v>
      </c>
      <c r="O7778" s="31" t="str">
        <f t="shared" si="2181"/>
        <v/>
      </c>
      <c r="P7778" s="134">
        <v>57.22</v>
      </c>
      <c r="Q7778" s="31" t="str">
        <f t="shared" si="2182"/>
        <v>-</v>
      </c>
      <c r="R7778" s="31">
        <f t="shared" si="2183"/>
        <v>57.22</v>
      </c>
      <c r="U7778" s="133">
        <v>43789.708333333336</v>
      </c>
      <c r="V7778" s="9">
        <f t="shared" si="2184"/>
        <v>11</v>
      </c>
      <c r="W7778" s="9">
        <f t="shared" si="2185"/>
        <v>20</v>
      </c>
      <c r="X7778" s="9">
        <f t="shared" si="2186"/>
        <v>17</v>
      </c>
      <c r="Y7778" s="31" t="str">
        <f t="shared" si="2187"/>
        <v/>
      </c>
      <c r="Z7778" s="134">
        <v>41.41</v>
      </c>
      <c r="AA7778" s="31" t="str">
        <f t="shared" si="2188"/>
        <v>-</v>
      </c>
      <c r="AB7778" s="31">
        <f t="shared" si="2189"/>
        <v>41.41</v>
      </c>
    </row>
    <row r="7779" spans="1:28" x14ac:dyDescent="0.3">
      <c r="A7779" s="133">
        <v>43059.75</v>
      </c>
      <c r="B7779" s="152">
        <f t="shared" si="2190"/>
        <v>11</v>
      </c>
      <c r="C7779" s="152">
        <f t="shared" si="2191"/>
        <v>20</v>
      </c>
      <c r="D7779" s="152">
        <f t="shared" si="2192"/>
        <v>18</v>
      </c>
      <c r="E7779" s="38" t="str">
        <f t="shared" si="2193"/>
        <v/>
      </c>
      <c r="F7779" s="134">
        <v>30.54</v>
      </c>
      <c r="G7779" s="38" t="str">
        <f t="shared" si="2194"/>
        <v>-</v>
      </c>
      <c r="H7779" s="38">
        <f t="shared" si="2195"/>
        <v>30.54</v>
      </c>
      <c r="K7779" s="133">
        <v>43424.75</v>
      </c>
      <c r="L7779" s="9">
        <f t="shared" si="2178"/>
        <v>11</v>
      </c>
      <c r="M7779" s="9">
        <f t="shared" si="2179"/>
        <v>20</v>
      </c>
      <c r="N7779" s="9">
        <f t="shared" si="2180"/>
        <v>18</v>
      </c>
      <c r="O7779" s="31" t="str">
        <f t="shared" si="2181"/>
        <v/>
      </c>
      <c r="P7779" s="134">
        <v>49.76</v>
      </c>
      <c r="Q7779" s="31" t="str">
        <f t="shared" si="2182"/>
        <v>-</v>
      </c>
      <c r="R7779" s="31">
        <f t="shared" si="2183"/>
        <v>49.76</v>
      </c>
      <c r="U7779" s="133">
        <v>43789.75</v>
      </c>
      <c r="V7779" s="9">
        <f t="shared" si="2184"/>
        <v>11</v>
      </c>
      <c r="W7779" s="9">
        <f t="shared" si="2185"/>
        <v>20</v>
      </c>
      <c r="X7779" s="9">
        <f t="shared" si="2186"/>
        <v>18</v>
      </c>
      <c r="Y7779" s="31" t="str">
        <f t="shared" si="2187"/>
        <v/>
      </c>
      <c r="Z7779" s="134">
        <v>36.85</v>
      </c>
      <c r="AA7779" s="31" t="str">
        <f t="shared" si="2188"/>
        <v>-</v>
      </c>
      <c r="AB7779" s="31">
        <f t="shared" si="2189"/>
        <v>36.85</v>
      </c>
    </row>
    <row r="7780" spans="1:28" x14ac:dyDescent="0.3">
      <c r="A7780" s="133">
        <v>43059.791666666664</v>
      </c>
      <c r="B7780" s="152">
        <f t="shared" si="2190"/>
        <v>11</v>
      </c>
      <c r="C7780" s="152">
        <f t="shared" si="2191"/>
        <v>20</v>
      </c>
      <c r="D7780" s="152">
        <f t="shared" si="2192"/>
        <v>19</v>
      </c>
      <c r="E7780" s="38" t="str">
        <f t="shared" si="2193"/>
        <v/>
      </c>
      <c r="F7780" s="134">
        <v>29.4</v>
      </c>
      <c r="G7780" s="38" t="str">
        <f t="shared" si="2194"/>
        <v>-</v>
      </c>
      <c r="H7780" s="38">
        <f t="shared" si="2195"/>
        <v>29.4</v>
      </c>
      <c r="K7780" s="133">
        <v>43424.791666666664</v>
      </c>
      <c r="L7780" s="9">
        <f t="shared" si="2178"/>
        <v>11</v>
      </c>
      <c r="M7780" s="9">
        <f t="shared" si="2179"/>
        <v>20</v>
      </c>
      <c r="N7780" s="9">
        <f t="shared" si="2180"/>
        <v>19</v>
      </c>
      <c r="O7780" s="31" t="str">
        <f t="shared" si="2181"/>
        <v/>
      </c>
      <c r="P7780" s="134">
        <v>45.81</v>
      </c>
      <c r="Q7780" s="31" t="str">
        <f t="shared" si="2182"/>
        <v>-</v>
      </c>
      <c r="R7780" s="31">
        <f t="shared" si="2183"/>
        <v>45.81</v>
      </c>
      <c r="U7780" s="133">
        <v>43789.791666666664</v>
      </c>
      <c r="V7780" s="9">
        <f t="shared" si="2184"/>
        <v>11</v>
      </c>
      <c r="W7780" s="9">
        <f t="shared" si="2185"/>
        <v>20</v>
      </c>
      <c r="X7780" s="9">
        <f t="shared" si="2186"/>
        <v>19</v>
      </c>
      <c r="Y7780" s="31" t="str">
        <f t="shared" si="2187"/>
        <v/>
      </c>
      <c r="Z7780" s="134">
        <v>34.39</v>
      </c>
      <c r="AA7780" s="31" t="str">
        <f t="shared" si="2188"/>
        <v>-</v>
      </c>
      <c r="AB7780" s="31">
        <f t="shared" si="2189"/>
        <v>34.39</v>
      </c>
    </row>
    <row r="7781" spans="1:28" x14ac:dyDescent="0.3">
      <c r="A7781" s="133">
        <v>43059.833333333336</v>
      </c>
      <c r="B7781" s="152">
        <f t="shared" si="2190"/>
        <v>11</v>
      </c>
      <c r="C7781" s="152">
        <f t="shared" si="2191"/>
        <v>20</v>
      </c>
      <c r="D7781" s="152">
        <f t="shared" si="2192"/>
        <v>20</v>
      </c>
      <c r="E7781" s="38" t="str">
        <f t="shared" si="2193"/>
        <v/>
      </c>
      <c r="F7781" s="134">
        <v>29.72</v>
      </c>
      <c r="G7781" s="38" t="str">
        <f t="shared" si="2194"/>
        <v>-</v>
      </c>
      <c r="H7781" s="38">
        <f t="shared" si="2195"/>
        <v>29.72</v>
      </c>
      <c r="K7781" s="133">
        <v>43424.833333333336</v>
      </c>
      <c r="L7781" s="9">
        <f t="shared" si="2178"/>
        <v>11</v>
      </c>
      <c r="M7781" s="9">
        <f t="shared" si="2179"/>
        <v>20</v>
      </c>
      <c r="N7781" s="9">
        <f t="shared" si="2180"/>
        <v>20</v>
      </c>
      <c r="O7781" s="31" t="str">
        <f t="shared" si="2181"/>
        <v/>
      </c>
      <c r="P7781" s="134">
        <v>44.82</v>
      </c>
      <c r="Q7781" s="31" t="str">
        <f t="shared" si="2182"/>
        <v>-</v>
      </c>
      <c r="R7781" s="31">
        <f t="shared" si="2183"/>
        <v>44.82</v>
      </c>
      <c r="U7781" s="133">
        <v>43789.833333333336</v>
      </c>
      <c r="V7781" s="9">
        <f t="shared" si="2184"/>
        <v>11</v>
      </c>
      <c r="W7781" s="9">
        <f t="shared" si="2185"/>
        <v>20</v>
      </c>
      <c r="X7781" s="9">
        <f t="shared" si="2186"/>
        <v>20</v>
      </c>
      <c r="Y7781" s="31" t="str">
        <f t="shared" si="2187"/>
        <v/>
      </c>
      <c r="Z7781" s="134">
        <v>34.21</v>
      </c>
      <c r="AA7781" s="31" t="str">
        <f t="shared" si="2188"/>
        <v>-</v>
      </c>
      <c r="AB7781" s="31">
        <f t="shared" si="2189"/>
        <v>34.21</v>
      </c>
    </row>
    <row r="7782" spans="1:28" x14ac:dyDescent="0.3">
      <c r="A7782" s="133">
        <v>43059.875</v>
      </c>
      <c r="B7782" s="152">
        <f t="shared" si="2190"/>
        <v>11</v>
      </c>
      <c r="C7782" s="152">
        <f t="shared" si="2191"/>
        <v>20</v>
      </c>
      <c r="D7782" s="152">
        <f t="shared" si="2192"/>
        <v>21</v>
      </c>
      <c r="E7782" s="38" t="str">
        <f t="shared" si="2193"/>
        <v/>
      </c>
      <c r="F7782" s="134">
        <v>27.23</v>
      </c>
      <c r="G7782" s="38" t="str">
        <f t="shared" si="2194"/>
        <v>-</v>
      </c>
      <c r="H7782" s="38">
        <f t="shared" si="2195"/>
        <v>27.23</v>
      </c>
      <c r="K7782" s="133">
        <v>43424.875</v>
      </c>
      <c r="L7782" s="9">
        <f t="shared" si="2178"/>
        <v>11</v>
      </c>
      <c r="M7782" s="9">
        <f t="shared" si="2179"/>
        <v>20</v>
      </c>
      <c r="N7782" s="9">
        <f t="shared" si="2180"/>
        <v>21</v>
      </c>
      <c r="O7782" s="31" t="str">
        <f t="shared" si="2181"/>
        <v/>
      </c>
      <c r="P7782" s="134">
        <v>40.97</v>
      </c>
      <c r="Q7782" s="31" t="str">
        <f t="shared" si="2182"/>
        <v>-</v>
      </c>
      <c r="R7782" s="31">
        <f t="shared" si="2183"/>
        <v>40.97</v>
      </c>
      <c r="U7782" s="133">
        <v>43789.875</v>
      </c>
      <c r="V7782" s="9">
        <f t="shared" si="2184"/>
        <v>11</v>
      </c>
      <c r="W7782" s="9">
        <f t="shared" si="2185"/>
        <v>20</v>
      </c>
      <c r="X7782" s="9">
        <f t="shared" si="2186"/>
        <v>21</v>
      </c>
      <c r="Y7782" s="31" t="str">
        <f t="shared" si="2187"/>
        <v/>
      </c>
      <c r="Z7782" s="134">
        <v>27.8</v>
      </c>
      <c r="AA7782" s="31" t="str">
        <f t="shared" si="2188"/>
        <v>-</v>
      </c>
      <c r="AB7782" s="31">
        <f t="shared" si="2189"/>
        <v>27.8</v>
      </c>
    </row>
    <row r="7783" spans="1:28" x14ac:dyDescent="0.3">
      <c r="A7783" s="133">
        <v>43059.916666666664</v>
      </c>
      <c r="B7783" s="152">
        <f t="shared" si="2190"/>
        <v>11</v>
      </c>
      <c r="C7783" s="152">
        <f t="shared" si="2191"/>
        <v>20</v>
      </c>
      <c r="D7783" s="152">
        <f t="shared" si="2192"/>
        <v>22</v>
      </c>
      <c r="E7783" s="38" t="str">
        <f t="shared" si="2193"/>
        <v/>
      </c>
      <c r="F7783" s="134">
        <v>25.62</v>
      </c>
      <c r="G7783" s="38" t="str">
        <f t="shared" si="2194"/>
        <v>-</v>
      </c>
      <c r="H7783" s="38">
        <f t="shared" si="2195"/>
        <v>25.62</v>
      </c>
      <c r="K7783" s="133">
        <v>43424.916666666664</v>
      </c>
      <c r="L7783" s="9">
        <f t="shared" si="2178"/>
        <v>11</v>
      </c>
      <c r="M7783" s="9">
        <f t="shared" si="2179"/>
        <v>20</v>
      </c>
      <c r="N7783" s="9">
        <f t="shared" si="2180"/>
        <v>22</v>
      </c>
      <c r="O7783" s="31" t="str">
        <f t="shared" si="2181"/>
        <v/>
      </c>
      <c r="P7783" s="134">
        <v>34.89</v>
      </c>
      <c r="Q7783" s="31" t="str">
        <f t="shared" si="2182"/>
        <v>-</v>
      </c>
      <c r="R7783" s="31">
        <f t="shared" si="2183"/>
        <v>34.89</v>
      </c>
      <c r="U7783" s="133">
        <v>43789.916666666664</v>
      </c>
      <c r="V7783" s="9">
        <f t="shared" si="2184"/>
        <v>11</v>
      </c>
      <c r="W7783" s="9">
        <f t="shared" si="2185"/>
        <v>20</v>
      </c>
      <c r="X7783" s="9">
        <f t="shared" si="2186"/>
        <v>22</v>
      </c>
      <c r="Y7783" s="31" t="str">
        <f t="shared" si="2187"/>
        <v/>
      </c>
      <c r="Z7783" s="134">
        <v>25.42</v>
      </c>
      <c r="AA7783" s="31" t="str">
        <f t="shared" si="2188"/>
        <v>-</v>
      </c>
      <c r="AB7783" s="31">
        <f t="shared" si="2189"/>
        <v>25.42</v>
      </c>
    </row>
    <row r="7784" spans="1:28" x14ac:dyDescent="0.3">
      <c r="A7784" s="133">
        <v>43059.958333333336</v>
      </c>
      <c r="B7784" s="152">
        <f t="shared" si="2190"/>
        <v>11</v>
      </c>
      <c r="C7784" s="152">
        <f t="shared" si="2191"/>
        <v>20</v>
      </c>
      <c r="D7784" s="152">
        <f t="shared" si="2192"/>
        <v>23</v>
      </c>
      <c r="E7784" s="38" t="str">
        <f t="shared" si="2193"/>
        <v/>
      </c>
      <c r="F7784" s="134">
        <v>23.87</v>
      </c>
      <c r="G7784" s="38" t="str">
        <f t="shared" si="2194"/>
        <v>-</v>
      </c>
      <c r="H7784" s="38">
        <f t="shared" si="2195"/>
        <v>23.87</v>
      </c>
      <c r="K7784" s="133">
        <v>43424.958333333336</v>
      </c>
      <c r="L7784" s="9">
        <f t="shared" si="2178"/>
        <v>11</v>
      </c>
      <c r="M7784" s="9">
        <f t="shared" si="2179"/>
        <v>20</v>
      </c>
      <c r="N7784" s="9">
        <f t="shared" si="2180"/>
        <v>23</v>
      </c>
      <c r="O7784" s="31" t="str">
        <f t="shared" si="2181"/>
        <v/>
      </c>
      <c r="P7784" s="134">
        <v>33.130000000000003</v>
      </c>
      <c r="Q7784" s="31" t="str">
        <f t="shared" si="2182"/>
        <v>-</v>
      </c>
      <c r="R7784" s="31">
        <f t="shared" si="2183"/>
        <v>33.130000000000003</v>
      </c>
      <c r="U7784" s="133">
        <v>43789.958333333336</v>
      </c>
      <c r="V7784" s="9">
        <f t="shared" si="2184"/>
        <v>11</v>
      </c>
      <c r="W7784" s="9">
        <f t="shared" si="2185"/>
        <v>20</v>
      </c>
      <c r="X7784" s="9">
        <f t="shared" si="2186"/>
        <v>23</v>
      </c>
      <c r="Y7784" s="31" t="str">
        <f t="shared" si="2187"/>
        <v/>
      </c>
      <c r="Z7784" s="134">
        <v>24.63</v>
      </c>
      <c r="AA7784" s="31" t="str">
        <f t="shared" si="2188"/>
        <v>-</v>
      </c>
      <c r="AB7784" s="31">
        <f t="shared" si="2189"/>
        <v>24.63</v>
      </c>
    </row>
    <row r="7785" spans="1:28" x14ac:dyDescent="0.3">
      <c r="A7785" s="133">
        <v>43060</v>
      </c>
      <c r="B7785" s="152">
        <f t="shared" si="2190"/>
        <v>11</v>
      </c>
      <c r="C7785" s="152">
        <f t="shared" si="2191"/>
        <v>21</v>
      </c>
      <c r="D7785" s="152">
        <f t="shared" si="2192"/>
        <v>0</v>
      </c>
      <c r="E7785" s="38" t="str">
        <f t="shared" si="2193"/>
        <v/>
      </c>
      <c r="F7785" s="134">
        <v>22.45</v>
      </c>
      <c r="G7785" s="38" t="str">
        <f t="shared" si="2194"/>
        <v>-</v>
      </c>
      <c r="H7785" s="38">
        <f t="shared" si="2195"/>
        <v>22.45</v>
      </c>
      <c r="K7785" s="133">
        <v>43425</v>
      </c>
      <c r="L7785" s="9">
        <f t="shared" si="2178"/>
        <v>11</v>
      </c>
      <c r="M7785" s="9">
        <f t="shared" si="2179"/>
        <v>21</v>
      </c>
      <c r="N7785" s="9">
        <f t="shared" si="2180"/>
        <v>0</v>
      </c>
      <c r="O7785" s="31" t="str">
        <f t="shared" si="2181"/>
        <v/>
      </c>
      <c r="P7785" s="134">
        <v>33.24</v>
      </c>
      <c r="Q7785" s="31" t="str">
        <f t="shared" si="2182"/>
        <v>-</v>
      </c>
      <c r="R7785" s="31">
        <f t="shared" si="2183"/>
        <v>33.24</v>
      </c>
      <c r="U7785" s="133">
        <v>43790</v>
      </c>
      <c r="V7785" s="9">
        <f t="shared" si="2184"/>
        <v>11</v>
      </c>
      <c r="W7785" s="9">
        <f t="shared" si="2185"/>
        <v>21</v>
      </c>
      <c r="X7785" s="9">
        <f t="shared" si="2186"/>
        <v>0</v>
      </c>
      <c r="Y7785" s="31" t="str">
        <f t="shared" si="2187"/>
        <v/>
      </c>
      <c r="Z7785" s="134">
        <v>23.11</v>
      </c>
      <c r="AA7785" s="31" t="str">
        <f t="shared" si="2188"/>
        <v>-</v>
      </c>
      <c r="AB7785" s="31">
        <f t="shared" si="2189"/>
        <v>23.11</v>
      </c>
    </row>
    <row r="7786" spans="1:28" x14ac:dyDescent="0.3">
      <c r="A7786" s="133">
        <v>43060.041666666664</v>
      </c>
      <c r="B7786" s="152">
        <f t="shared" si="2190"/>
        <v>11</v>
      </c>
      <c r="C7786" s="152">
        <f t="shared" si="2191"/>
        <v>21</v>
      </c>
      <c r="D7786" s="152">
        <f t="shared" si="2192"/>
        <v>1</v>
      </c>
      <c r="E7786" s="38" t="str">
        <f t="shared" si="2193"/>
        <v/>
      </c>
      <c r="F7786" s="134">
        <v>22.33</v>
      </c>
      <c r="G7786" s="38" t="str">
        <f t="shared" si="2194"/>
        <v>-</v>
      </c>
      <c r="H7786" s="38">
        <f t="shared" si="2195"/>
        <v>22.33</v>
      </c>
      <c r="K7786" s="133">
        <v>43425.041666666664</v>
      </c>
      <c r="L7786" s="9">
        <f t="shared" si="2178"/>
        <v>11</v>
      </c>
      <c r="M7786" s="9">
        <f t="shared" si="2179"/>
        <v>21</v>
      </c>
      <c r="N7786" s="9">
        <f t="shared" si="2180"/>
        <v>1</v>
      </c>
      <c r="O7786" s="31" t="str">
        <f t="shared" si="2181"/>
        <v/>
      </c>
      <c r="P7786" s="134">
        <v>32.47</v>
      </c>
      <c r="Q7786" s="31" t="str">
        <f t="shared" si="2182"/>
        <v>-</v>
      </c>
      <c r="R7786" s="31">
        <f t="shared" si="2183"/>
        <v>32.47</v>
      </c>
      <c r="U7786" s="133">
        <v>43790.041666666664</v>
      </c>
      <c r="V7786" s="9">
        <f t="shared" si="2184"/>
        <v>11</v>
      </c>
      <c r="W7786" s="9">
        <f t="shared" si="2185"/>
        <v>21</v>
      </c>
      <c r="X7786" s="9">
        <f t="shared" si="2186"/>
        <v>1</v>
      </c>
      <c r="Y7786" s="31" t="str">
        <f t="shared" si="2187"/>
        <v/>
      </c>
      <c r="Z7786" s="134">
        <v>22.45</v>
      </c>
      <c r="AA7786" s="31" t="str">
        <f t="shared" si="2188"/>
        <v>-</v>
      </c>
      <c r="AB7786" s="31">
        <f t="shared" si="2189"/>
        <v>22.45</v>
      </c>
    </row>
    <row r="7787" spans="1:28" x14ac:dyDescent="0.3">
      <c r="A7787" s="133">
        <v>43060.083333333336</v>
      </c>
      <c r="B7787" s="152">
        <f t="shared" si="2190"/>
        <v>11</v>
      </c>
      <c r="C7787" s="152">
        <f t="shared" si="2191"/>
        <v>21</v>
      </c>
      <c r="D7787" s="152">
        <f t="shared" si="2192"/>
        <v>2</v>
      </c>
      <c r="E7787" s="38" t="str">
        <f t="shared" si="2193"/>
        <v/>
      </c>
      <c r="F7787" s="134">
        <v>22.26</v>
      </c>
      <c r="G7787" s="38" t="str">
        <f t="shared" si="2194"/>
        <v>-</v>
      </c>
      <c r="H7787" s="38">
        <f t="shared" si="2195"/>
        <v>22.26</v>
      </c>
      <c r="K7787" s="133">
        <v>43425.083333333336</v>
      </c>
      <c r="L7787" s="9">
        <f t="shared" si="2178"/>
        <v>11</v>
      </c>
      <c r="M7787" s="9">
        <f t="shared" si="2179"/>
        <v>21</v>
      </c>
      <c r="N7787" s="9">
        <f t="shared" si="2180"/>
        <v>2</v>
      </c>
      <c r="O7787" s="31" t="str">
        <f t="shared" si="2181"/>
        <v/>
      </c>
      <c r="P7787" s="134">
        <v>32.090000000000003</v>
      </c>
      <c r="Q7787" s="31" t="str">
        <f t="shared" si="2182"/>
        <v>-</v>
      </c>
      <c r="R7787" s="31">
        <f t="shared" si="2183"/>
        <v>32.090000000000003</v>
      </c>
      <c r="U7787" s="133">
        <v>43790.083333333336</v>
      </c>
      <c r="V7787" s="9">
        <f t="shared" si="2184"/>
        <v>11</v>
      </c>
      <c r="W7787" s="9">
        <f t="shared" si="2185"/>
        <v>21</v>
      </c>
      <c r="X7787" s="9">
        <f t="shared" si="2186"/>
        <v>2</v>
      </c>
      <c r="Y7787" s="31" t="str">
        <f t="shared" si="2187"/>
        <v/>
      </c>
      <c r="Z7787" s="134">
        <v>22.08</v>
      </c>
      <c r="AA7787" s="31" t="str">
        <f t="shared" si="2188"/>
        <v>-</v>
      </c>
      <c r="AB7787" s="31">
        <f t="shared" si="2189"/>
        <v>22.08</v>
      </c>
    </row>
    <row r="7788" spans="1:28" x14ac:dyDescent="0.3">
      <c r="A7788" s="133">
        <v>43060.125</v>
      </c>
      <c r="B7788" s="152">
        <f t="shared" si="2190"/>
        <v>11</v>
      </c>
      <c r="C7788" s="152">
        <f t="shared" si="2191"/>
        <v>21</v>
      </c>
      <c r="D7788" s="152">
        <f t="shared" si="2192"/>
        <v>3</v>
      </c>
      <c r="E7788" s="38" t="str">
        <f t="shared" si="2193"/>
        <v/>
      </c>
      <c r="F7788" s="134">
        <v>22.44</v>
      </c>
      <c r="G7788" s="38" t="str">
        <f t="shared" si="2194"/>
        <v>-</v>
      </c>
      <c r="H7788" s="38">
        <f t="shared" si="2195"/>
        <v>22.44</v>
      </c>
      <c r="K7788" s="133">
        <v>43425.125</v>
      </c>
      <c r="L7788" s="9">
        <f t="shared" si="2178"/>
        <v>11</v>
      </c>
      <c r="M7788" s="9">
        <f t="shared" si="2179"/>
        <v>21</v>
      </c>
      <c r="N7788" s="9">
        <f t="shared" si="2180"/>
        <v>3</v>
      </c>
      <c r="O7788" s="31" t="str">
        <f t="shared" si="2181"/>
        <v/>
      </c>
      <c r="P7788" s="134">
        <v>32.36</v>
      </c>
      <c r="Q7788" s="31" t="str">
        <f t="shared" si="2182"/>
        <v>-</v>
      </c>
      <c r="R7788" s="31">
        <f t="shared" si="2183"/>
        <v>32.36</v>
      </c>
      <c r="U7788" s="133">
        <v>43790.125</v>
      </c>
      <c r="V7788" s="9">
        <f t="shared" si="2184"/>
        <v>11</v>
      </c>
      <c r="W7788" s="9">
        <f t="shared" si="2185"/>
        <v>21</v>
      </c>
      <c r="X7788" s="9">
        <f t="shared" si="2186"/>
        <v>3</v>
      </c>
      <c r="Y7788" s="31" t="str">
        <f t="shared" si="2187"/>
        <v/>
      </c>
      <c r="Z7788" s="134">
        <v>22.61</v>
      </c>
      <c r="AA7788" s="31" t="str">
        <f t="shared" si="2188"/>
        <v>-</v>
      </c>
      <c r="AB7788" s="31">
        <f t="shared" si="2189"/>
        <v>22.61</v>
      </c>
    </row>
    <row r="7789" spans="1:28" x14ac:dyDescent="0.3">
      <c r="A7789" s="133">
        <v>43060.166666666664</v>
      </c>
      <c r="B7789" s="152">
        <f t="shared" si="2190"/>
        <v>11</v>
      </c>
      <c r="C7789" s="152">
        <f t="shared" si="2191"/>
        <v>21</v>
      </c>
      <c r="D7789" s="152">
        <f t="shared" si="2192"/>
        <v>4</v>
      </c>
      <c r="E7789" s="38" t="str">
        <f t="shared" si="2193"/>
        <v/>
      </c>
      <c r="F7789" s="134">
        <v>22.71</v>
      </c>
      <c r="G7789" s="38" t="str">
        <f t="shared" si="2194"/>
        <v>-</v>
      </c>
      <c r="H7789" s="38">
        <f t="shared" si="2195"/>
        <v>22.71</v>
      </c>
      <c r="K7789" s="133">
        <v>43425.166666666664</v>
      </c>
      <c r="L7789" s="9">
        <f t="shared" si="2178"/>
        <v>11</v>
      </c>
      <c r="M7789" s="9">
        <f t="shared" si="2179"/>
        <v>21</v>
      </c>
      <c r="N7789" s="9">
        <f t="shared" si="2180"/>
        <v>4</v>
      </c>
      <c r="O7789" s="31" t="str">
        <f t="shared" si="2181"/>
        <v/>
      </c>
      <c r="P7789" s="134">
        <v>33.74</v>
      </c>
      <c r="Q7789" s="31" t="str">
        <f t="shared" si="2182"/>
        <v>-</v>
      </c>
      <c r="R7789" s="31">
        <f t="shared" si="2183"/>
        <v>33.74</v>
      </c>
      <c r="U7789" s="133">
        <v>43790.166666666664</v>
      </c>
      <c r="V7789" s="9">
        <f t="shared" si="2184"/>
        <v>11</v>
      </c>
      <c r="W7789" s="9">
        <f t="shared" si="2185"/>
        <v>21</v>
      </c>
      <c r="X7789" s="9">
        <f t="shared" si="2186"/>
        <v>4</v>
      </c>
      <c r="Y7789" s="31" t="str">
        <f t="shared" si="2187"/>
        <v/>
      </c>
      <c r="Z7789" s="134">
        <v>23.61</v>
      </c>
      <c r="AA7789" s="31" t="str">
        <f t="shared" si="2188"/>
        <v>-</v>
      </c>
      <c r="AB7789" s="31">
        <f t="shared" si="2189"/>
        <v>23.61</v>
      </c>
    </row>
    <row r="7790" spans="1:28" x14ac:dyDescent="0.3">
      <c r="A7790" s="133">
        <v>43060.208333333336</v>
      </c>
      <c r="B7790" s="152">
        <f t="shared" si="2190"/>
        <v>11</v>
      </c>
      <c r="C7790" s="152">
        <f t="shared" si="2191"/>
        <v>21</v>
      </c>
      <c r="D7790" s="152">
        <f t="shared" si="2192"/>
        <v>5</v>
      </c>
      <c r="E7790" s="38" t="str">
        <f t="shared" si="2193"/>
        <v/>
      </c>
      <c r="F7790" s="134">
        <v>26.54</v>
      </c>
      <c r="G7790" s="38" t="str">
        <f t="shared" si="2194"/>
        <v>-</v>
      </c>
      <c r="H7790" s="38">
        <f t="shared" si="2195"/>
        <v>26.54</v>
      </c>
      <c r="K7790" s="133">
        <v>43425.208333333336</v>
      </c>
      <c r="L7790" s="9">
        <f t="shared" si="2178"/>
        <v>11</v>
      </c>
      <c r="M7790" s="9">
        <f t="shared" si="2179"/>
        <v>21</v>
      </c>
      <c r="N7790" s="9">
        <f t="shared" si="2180"/>
        <v>5</v>
      </c>
      <c r="O7790" s="31" t="str">
        <f t="shared" si="2181"/>
        <v/>
      </c>
      <c r="P7790" s="134">
        <v>36.369999999999997</v>
      </c>
      <c r="Q7790" s="31" t="str">
        <f t="shared" si="2182"/>
        <v>-</v>
      </c>
      <c r="R7790" s="31">
        <f t="shared" si="2183"/>
        <v>36.369999999999997</v>
      </c>
      <c r="U7790" s="133">
        <v>43790.208333333336</v>
      </c>
      <c r="V7790" s="9">
        <f t="shared" si="2184"/>
        <v>11</v>
      </c>
      <c r="W7790" s="9">
        <f t="shared" si="2185"/>
        <v>21</v>
      </c>
      <c r="X7790" s="9">
        <f t="shared" si="2186"/>
        <v>5</v>
      </c>
      <c r="Y7790" s="31" t="str">
        <f t="shared" si="2187"/>
        <v/>
      </c>
      <c r="Z7790" s="134">
        <v>25.89</v>
      </c>
      <c r="AA7790" s="31" t="str">
        <f t="shared" si="2188"/>
        <v>-</v>
      </c>
      <c r="AB7790" s="31">
        <f t="shared" si="2189"/>
        <v>25.89</v>
      </c>
    </row>
    <row r="7791" spans="1:28" x14ac:dyDescent="0.3">
      <c r="A7791" s="133">
        <v>43060.25</v>
      </c>
      <c r="B7791" s="152">
        <f t="shared" si="2190"/>
        <v>11</v>
      </c>
      <c r="C7791" s="152">
        <f t="shared" si="2191"/>
        <v>21</v>
      </c>
      <c r="D7791" s="152">
        <f t="shared" si="2192"/>
        <v>6</v>
      </c>
      <c r="E7791" s="38" t="str">
        <f t="shared" si="2193"/>
        <v/>
      </c>
      <c r="F7791" s="134">
        <v>34.29</v>
      </c>
      <c r="G7791" s="38" t="str">
        <f t="shared" si="2194"/>
        <v>-</v>
      </c>
      <c r="H7791" s="38">
        <f t="shared" si="2195"/>
        <v>34.29</v>
      </c>
      <c r="K7791" s="133">
        <v>43425.25</v>
      </c>
      <c r="L7791" s="9">
        <f t="shared" si="2178"/>
        <v>11</v>
      </c>
      <c r="M7791" s="9">
        <f t="shared" si="2179"/>
        <v>21</v>
      </c>
      <c r="N7791" s="9">
        <f t="shared" si="2180"/>
        <v>6</v>
      </c>
      <c r="O7791" s="31" t="str">
        <f t="shared" si="2181"/>
        <v/>
      </c>
      <c r="P7791" s="134">
        <v>49.08</v>
      </c>
      <c r="Q7791" s="31" t="str">
        <f t="shared" si="2182"/>
        <v>-</v>
      </c>
      <c r="R7791" s="31">
        <f t="shared" si="2183"/>
        <v>49.08</v>
      </c>
      <c r="U7791" s="133">
        <v>43790.25</v>
      </c>
      <c r="V7791" s="9">
        <f t="shared" si="2184"/>
        <v>11</v>
      </c>
      <c r="W7791" s="9">
        <f t="shared" si="2185"/>
        <v>21</v>
      </c>
      <c r="X7791" s="9">
        <f t="shared" si="2186"/>
        <v>6</v>
      </c>
      <c r="Y7791" s="31" t="str">
        <f t="shared" si="2187"/>
        <v/>
      </c>
      <c r="Z7791" s="134">
        <v>40.81</v>
      </c>
      <c r="AA7791" s="31" t="str">
        <f t="shared" si="2188"/>
        <v>-</v>
      </c>
      <c r="AB7791" s="31">
        <f t="shared" si="2189"/>
        <v>40.81</v>
      </c>
    </row>
    <row r="7792" spans="1:28" x14ac:dyDescent="0.3">
      <c r="A7792" s="133">
        <v>43060.291666666664</v>
      </c>
      <c r="B7792" s="152">
        <f t="shared" si="2190"/>
        <v>11</v>
      </c>
      <c r="C7792" s="152">
        <f t="shared" si="2191"/>
        <v>21</v>
      </c>
      <c r="D7792" s="152">
        <f t="shared" si="2192"/>
        <v>7</v>
      </c>
      <c r="E7792" s="38" t="str">
        <f t="shared" si="2193"/>
        <v/>
      </c>
      <c r="F7792" s="134">
        <v>34.15</v>
      </c>
      <c r="G7792" s="38" t="str">
        <f t="shared" si="2194"/>
        <v>-</v>
      </c>
      <c r="H7792" s="38">
        <f t="shared" si="2195"/>
        <v>34.15</v>
      </c>
      <c r="K7792" s="133">
        <v>43425.291666666664</v>
      </c>
      <c r="L7792" s="9">
        <f t="shared" si="2178"/>
        <v>11</v>
      </c>
      <c r="M7792" s="9">
        <f t="shared" si="2179"/>
        <v>21</v>
      </c>
      <c r="N7792" s="9">
        <f t="shared" si="2180"/>
        <v>7</v>
      </c>
      <c r="O7792" s="31" t="str">
        <f t="shared" si="2181"/>
        <v/>
      </c>
      <c r="P7792" s="134">
        <v>53.06</v>
      </c>
      <c r="Q7792" s="31" t="str">
        <f t="shared" si="2182"/>
        <v>-</v>
      </c>
      <c r="R7792" s="31">
        <f t="shared" si="2183"/>
        <v>53.06</v>
      </c>
      <c r="U7792" s="133">
        <v>43790.291666666664</v>
      </c>
      <c r="V7792" s="9">
        <f t="shared" si="2184"/>
        <v>11</v>
      </c>
      <c r="W7792" s="9">
        <f t="shared" si="2185"/>
        <v>21</v>
      </c>
      <c r="X7792" s="9">
        <f t="shared" si="2186"/>
        <v>7</v>
      </c>
      <c r="Y7792" s="31" t="str">
        <f t="shared" si="2187"/>
        <v/>
      </c>
      <c r="Z7792" s="134">
        <v>36.880000000000003</v>
      </c>
      <c r="AA7792" s="31" t="str">
        <f t="shared" si="2188"/>
        <v>-</v>
      </c>
      <c r="AB7792" s="31">
        <f t="shared" si="2189"/>
        <v>36.880000000000003</v>
      </c>
    </row>
    <row r="7793" spans="1:28" x14ac:dyDescent="0.3">
      <c r="A7793" s="133">
        <v>43060.333333333336</v>
      </c>
      <c r="B7793" s="152">
        <f t="shared" si="2190"/>
        <v>11</v>
      </c>
      <c r="C7793" s="152">
        <f t="shared" si="2191"/>
        <v>21</v>
      </c>
      <c r="D7793" s="152">
        <f t="shared" si="2192"/>
        <v>8</v>
      </c>
      <c r="E7793" s="38" t="str">
        <f t="shared" si="2193"/>
        <v/>
      </c>
      <c r="F7793" s="134">
        <v>30.74</v>
      </c>
      <c r="G7793" s="38">
        <f t="shared" si="2194"/>
        <v>30.74</v>
      </c>
      <c r="H7793" s="38" t="str">
        <f t="shared" si="2195"/>
        <v>-</v>
      </c>
      <c r="K7793" s="133">
        <v>43425.333333333336</v>
      </c>
      <c r="L7793" s="9">
        <f t="shared" si="2178"/>
        <v>11</v>
      </c>
      <c r="M7793" s="9">
        <f t="shared" si="2179"/>
        <v>21</v>
      </c>
      <c r="N7793" s="9">
        <f t="shared" si="2180"/>
        <v>8</v>
      </c>
      <c r="O7793" s="31" t="str">
        <f t="shared" si="2181"/>
        <v/>
      </c>
      <c r="P7793" s="134">
        <v>48.65</v>
      </c>
      <c r="Q7793" s="31">
        <f t="shared" si="2182"/>
        <v>48.65</v>
      </c>
      <c r="R7793" s="31" t="str">
        <f t="shared" si="2183"/>
        <v>-</v>
      </c>
      <c r="U7793" s="133">
        <v>43790.333333333336</v>
      </c>
      <c r="V7793" s="9">
        <f t="shared" si="2184"/>
        <v>11</v>
      </c>
      <c r="W7793" s="9">
        <f t="shared" si="2185"/>
        <v>21</v>
      </c>
      <c r="X7793" s="9">
        <f t="shared" si="2186"/>
        <v>8</v>
      </c>
      <c r="Y7793" s="31" t="str">
        <f t="shared" si="2187"/>
        <v/>
      </c>
      <c r="Z7793" s="134">
        <v>32.28</v>
      </c>
      <c r="AA7793" s="31">
        <f t="shared" si="2188"/>
        <v>32.28</v>
      </c>
      <c r="AB7793" s="31" t="str">
        <f t="shared" si="2189"/>
        <v>-</v>
      </c>
    </row>
    <row r="7794" spans="1:28" x14ac:dyDescent="0.3">
      <c r="A7794" s="133">
        <v>43060.375</v>
      </c>
      <c r="B7794" s="152">
        <f t="shared" si="2190"/>
        <v>11</v>
      </c>
      <c r="C7794" s="152">
        <f t="shared" si="2191"/>
        <v>21</v>
      </c>
      <c r="D7794" s="152">
        <f t="shared" si="2192"/>
        <v>9</v>
      </c>
      <c r="E7794" s="38" t="str">
        <f t="shared" si="2193"/>
        <v/>
      </c>
      <c r="F7794" s="134">
        <v>28.93</v>
      </c>
      <c r="G7794" s="38">
        <f t="shared" si="2194"/>
        <v>28.93</v>
      </c>
      <c r="H7794" s="38" t="str">
        <f t="shared" si="2195"/>
        <v>-</v>
      </c>
      <c r="K7794" s="133">
        <v>43425.375</v>
      </c>
      <c r="L7794" s="9">
        <f t="shared" si="2178"/>
        <v>11</v>
      </c>
      <c r="M7794" s="9">
        <f t="shared" si="2179"/>
        <v>21</v>
      </c>
      <c r="N7794" s="9">
        <f t="shared" si="2180"/>
        <v>9</v>
      </c>
      <c r="O7794" s="31" t="str">
        <f t="shared" si="2181"/>
        <v/>
      </c>
      <c r="P7794" s="134">
        <v>47.09</v>
      </c>
      <c r="Q7794" s="31">
        <f t="shared" si="2182"/>
        <v>47.09</v>
      </c>
      <c r="R7794" s="31" t="str">
        <f t="shared" si="2183"/>
        <v>-</v>
      </c>
      <c r="U7794" s="133">
        <v>43790.375</v>
      </c>
      <c r="V7794" s="9">
        <f t="shared" si="2184"/>
        <v>11</v>
      </c>
      <c r="W7794" s="9">
        <f t="shared" si="2185"/>
        <v>21</v>
      </c>
      <c r="X7794" s="9">
        <f t="shared" si="2186"/>
        <v>9</v>
      </c>
      <c r="Y7794" s="31" t="str">
        <f t="shared" si="2187"/>
        <v/>
      </c>
      <c r="Z7794" s="134">
        <v>30.19</v>
      </c>
      <c r="AA7794" s="31">
        <f t="shared" si="2188"/>
        <v>30.19</v>
      </c>
      <c r="AB7794" s="31" t="str">
        <f t="shared" si="2189"/>
        <v>-</v>
      </c>
    </row>
    <row r="7795" spans="1:28" x14ac:dyDescent="0.3">
      <c r="A7795" s="133">
        <v>43060.416666666664</v>
      </c>
      <c r="B7795" s="152">
        <f t="shared" si="2190"/>
        <v>11</v>
      </c>
      <c r="C7795" s="152">
        <f t="shared" si="2191"/>
        <v>21</v>
      </c>
      <c r="D7795" s="152">
        <f t="shared" si="2192"/>
        <v>10</v>
      </c>
      <c r="E7795" s="38" t="str">
        <f t="shared" si="2193"/>
        <v/>
      </c>
      <c r="F7795" s="134">
        <v>27.67</v>
      </c>
      <c r="G7795" s="38">
        <f t="shared" si="2194"/>
        <v>27.67</v>
      </c>
      <c r="H7795" s="38" t="str">
        <f t="shared" si="2195"/>
        <v>-</v>
      </c>
      <c r="K7795" s="133">
        <v>43425.416666666664</v>
      </c>
      <c r="L7795" s="9">
        <f t="shared" si="2178"/>
        <v>11</v>
      </c>
      <c r="M7795" s="9">
        <f t="shared" si="2179"/>
        <v>21</v>
      </c>
      <c r="N7795" s="9">
        <f t="shared" si="2180"/>
        <v>10</v>
      </c>
      <c r="O7795" s="31" t="str">
        <f t="shared" si="2181"/>
        <v/>
      </c>
      <c r="P7795" s="134">
        <v>45.52</v>
      </c>
      <c r="Q7795" s="31">
        <f t="shared" si="2182"/>
        <v>45.52</v>
      </c>
      <c r="R7795" s="31" t="str">
        <f t="shared" si="2183"/>
        <v>-</v>
      </c>
      <c r="U7795" s="133">
        <v>43790.416666666664</v>
      </c>
      <c r="V7795" s="9">
        <f t="shared" si="2184"/>
        <v>11</v>
      </c>
      <c r="W7795" s="9">
        <f t="shared" si="2185"/>
        <v>21</v>
      </c>
      <c r="X7795" s="9">
        <f t="shared" si="2186"/>
        <v>10</v>
      </c>
      <c r="Y7795" s="31" t="str">
        <f t="shared" si="2187"/>
        <v/>
      </c>
      <c r="Z7795" s="134">
        <v>28.34</v>
      </c>
      <c r="AA7795" s="31">
        <f t="shared" si="2188"/>
        <v>28.34</v>
      </c>
      <c r="AB7795" s="31" t="str">
        <f t="shared" si="2189"/>
        <v>-</v>
      </c>
    </row>
    <row r="7796" spans="1:28" x14ac:dyDescent="0.3">
      <c r="A7796" s="133">
        <v>43060.458333333336</v>
      </c>
      <c r="B7796" s="152">
        <f t="shared" si="2190"/>
        <v>11</v>
      </c>
      <c r="C7796" s="152">
        <f t="shared" si="2191"/>
        <v>21</v>
      </c>
      <c r="D7796" s="152">
        <f t="shared" si="2192"/>
        <v>11</v>
      </c>
      <c r="E7796" s="38" t="str">
        <f t="shared" si="2193"/>
        <v/>
      </c>
      <c r="F7796" s="134">
        <v>26.04</v>
      </c>
      <c r="G7796" s="38">
        <f t="shared" si="2194"/>
        <v>26.04</v>
      </c>
      <c r="H7796" s="38" t="str">
        <f t="shared" si="2195"/>
        <v>-</v>
      </c>
      <c r="K7796" s="133">
        <v>43425.458333333336</v>
      </c>
      <c r="L7796" s="9">
        <f t="shared" si="2178"/>
        <v>11</v>
      </c>
      <c r="M7796" s="9">
        <f t="shared" si="2179"/>
        <v>21</v>
      </c>
      <c r="N7796" s="9">
        <f t="shared" si="2180"/>
        <v>11</v>
      </c>
      <c r="O7796" s="31" t="str">
        <f t="shared" si="2181"/>
        <v/>
      </c>
      <c r="P7796" s="134">
        <v>41.64</v>
      </c>
      <c r="Q7796" s="31">
        <f t="shared" si="2182"/>
        <v>41.64</v>
      </c>
      <c r="R7796" s="31" t="str">
        <f t="shared" si="2183"/>
        <v>-</v>
      </c>
      <c r="U7796" s="133">
        <v>43790.458333333336</v>
      </c>
      <c r="V7796" s="9">
        <f t="shared" si="2184"/>
        <v>11</v>
      </c>
      <c r="W7796" s="9">
        <f t="shared" si="2185"/>
        <v>21</v>
      </c>
      <c r="X7796" s="9">
        <f t="shared" si="2186"/>
        <v>11</v>
      </c>
      <c r="Y7796" s="31" t="str">
        <f t="shared" si="2187"/>
        <v/>
      </c>
      <c r="Z7796" s="134">
        <v>26.51</v>
      </c>
      <c r="AA7796" s="31">
        <f t="shared" si="2188"/>
        <v>26.51</v>
      </c>
      <c r="AB7796" s="31" t="str">
        <f t="shared" si="2189"/>
        <v>-</v>
      </c>
    </row>
    <row r="7797" spans="1:28" x14ac:dyDescent="0.3">
      <c r="A7797" s="133">
        <v>43060.5</v>
      </c>
      <c r="B7797" s="152">
        <f t="shared" si="2190"/>
        <v>11</v>
      </c>
      <c r="C7797" s="152">
        <f t="shared" si="2191"/>
        <v>21</v>
      </c>
      <c r="D7797" s="152">
        <f t="shared" si="2192"/>
        <v>12</v>
      </c>
      <c r="E7797" s="38" t="str">
        <f t="shared" si="2193"/>
        <v/>
      </c>
      <c r="F7797" s="134">
        <v>24.58</v>
      </c>
      <c r="G7797" s="38">
        <f t="shared" si="2194"/>
        <v>24.58</v>
      </c>
      <c r="H7797" s="38" t="str">
        <f t="shared" si="2195"/>
        <v>-</v>
      </c>
      <c r="K7797" s="133">
        <v>43425.5</v>
      </c>
      <c r="L7797" s="9">
        <f t="shared" si="2178"/>
        <v>11</v>
      </c>
      <c r="M7797" s="9">
        <f t="shared" si="2179"/>
        <v>21</v>
      </c>
      <c r="N7797" s="9">
        <f t="shared" si="2180"/>
        <v>12</v>
      </c>
      <c r="O7797" s="31" t="str">
        <f t="shared" si="2181"/>
        <v/>
      </c>
      <c r="P7797" s="134">
        <v>37.36</v>
      </c>
      <c r="Q7797" s="31">
        <f t="shared" si="2182"/>
        <v>37.36</v>
      </c>
      <c r="R7797" s="31" t="str">
        <f t="shared" si="2183"/>
        <v>-</v>
      </c>
      <c r="U7797" s="133">
        <v>43790.5</v>
      </c>
      <c r="V7797" s="9">
        <f t="shared" si="2184"/>
        <v>11</v>
      </c>
      <c r="W7797" s="9">
        <f t="shared" si="2185"/>
        <v>21</v>
      </c>
      <c r="X7797" s="9">
        <f t="shared" si="2186"/>
        <v>12</v>
      </c>
      <c r="Y7797" s="31" t="str">
        <f t="shared" si="2187"/>
        <v/>
      </c>
      <c r="Z7797" s="134">
        <v>25.54</v>
      </c>
      <c r="AA7797" s="31">
        <f t="shared" si="2188"/>
        <v>25.54</v>
      </c>
      <c r="AB7797" s="31" t="str">
        <f t="shared" si="2189"/>
        <v>-</v>
      </c>
    </row>
    <row r="7798" spans="1:28" x14ac:dyDescent="0.3">
      <c r="A7798" s="133">
        <v>43060.541666666664</v>
      </c>
      <c r="B7798" s="152">
        <f t="shared" si="2190"/>
        <v>11</v>
      </c>
      <c r="C7798" s="152">
        <f t="shared" si="2191"/>
        <v>21</v>
      </c>
      <c r="D7798" s="152">
        <f t="shared" si="2192"/>
        <v>13</v>
      </c>
      <c r="E7798" s="38" t="str">
        <f t="shared" si="2193"/>
        <v/>
      </c>
      <c r="F7798" s="134">
        <v>24.18</v>
      </c>
      <c r="G7798" s="38">
        <f t="shared" si="2194"/>
        <v>24.18</v>
      </c>
      <c r="H7798" s="38" t="str">
        <f t="shared" si="2195"/>
        <v>-</v>
      </c>
      <c r="K7798" s="133">
        <v>43425.541666666664</v>
      </c>
      <c r="L7798" s="9">
        <f t="shared" si="2178"/>
        <v>11</v>
      </c>
      <c r="M7798" s="9">
        <f t="shared" si="2179"/>
        <v>21</v>
      </c>
      <c r="N7798" s="9">
        <f t="shared" si="2180"/>
        <v>13</v>
      </c>
      <c r="O7798" s="31" t="str">
        <f t="shared" si="2181"/>
        <v/>
      </c>
      <c r="P7798" s="134">
        <v>35.93</v>
      </c>
      <c r="Q7798" s="31">
        <f t="shared" si="2182"/>
        <v>35.93</v>
      </c>
      <c r="R7798" s="31" t="str">
        <f t="shared" si="2183"/>
        <v>-</v>
      </c>
      <c r="U7798" s="133">
        <v>43790.541666666664</v>
      </c>
      <c r="V7798" s="9">
        <f t="shared" si="2184"/>
        <v>11</v>
      </c>
      <c r="W7798" s="9">
        <f t="shared" si="2185"/>
        <v>21</v>
      </c>
      <c r="X7798" s="9">
        <f t="shared" si="2186"/>
        <v>13</v>
      </c>
      <c r="Y7798" s="31" t="str">
        <f t="shared" si="2187"/>
        <v/>
      </c>
      <c r="Z7798" s="134">
        <v>24.85</v>
      </c>
      <c r="AA7798" s="31">
        <f t="shared" si="2188"/>
        <v>24.85</v>
      </c>
      <c r="AB7798" s="31" t="str">
        <f t="shared" si="2189"/>
        <v>-</v>
      </c>
    </row>
    <row r="7799" spans="1:28" x14ac:dyDescent="0.3">
      <c r="A7799" s="133">
        <v>43060.583333333336</v>
      </c>
      <c r="B7799" s="152">
        <f t="shared" si="2190"/>
        <v>11</v>
      </c>
      <c r="C7799" s="152">
        <f t="shared" si="2191"/>
        <v>21</v>
      </c>
      <c r="D7799" s="152">
        <f t="shared" si="2192"/>
        <v>14</v>
      </c>
      <c r="E7799" s="38" t="str">
        <f t="shared" si="2193"/>
        <v/>
      </c>
      <c r="F7799" s="134">
        <v>23.82</v>
      </c>
      <c r="G7799" s="38">
        <f t="shared" si="2194"/>
        <v>23.82</v>
      </c>
      <c r="H7799" s="38" t="str">
        <f t="shared" si="2195"/>
        <v>-</v>
      </c>
      <c r="K7799" s="133">
        <v>43425.583333333336</v>
      </c>
      <c r="L7799" s="9">
        <f t="shared" si="2178"/>
        <v>11</v>
      </c>
      <c r="M7799" s="9">
        <f t="shared" si="2179"/>
        <v>21</v>
      </c>
      <c r="N7799" s="9">
        <f t="shared" si="2180"/>
        <v>14</v>
      </c>
      <c r="O7799" s="31" t="str">
        <f t="shared" si="2181"/>
        <v/>
      </c>
      <c r="P7799" s="134">
        <v>35.18</v>
      </c>
      <c r="Q7799" s="31">
        <f t="shared" si="2182"/>
        <v>35.18</v>
      </c>
      <c r="R7799" s="31" t="str">
        <f t="shared" si="2183"/>
        <v>-</v>
      </c>
      <c r="U7799" s="133">
        <v>43790.583333333336</v>
      </c>
      <c r="V7799" s="9">
        <f t="shared" si="2184"/>
        <v>11</v>
      </c>
      <c r="W7799" s="9">
        <f t="shared" si="2185"/>
        <v>21</v>
      </c>
      <c r="X7799" s="9">
        <f t="shared" si="2186"/>
        <v>14</v>
      </c>
      <c r="Y7799" s="31" t="str">
        <f t="shared" si="2187"/>
        <v/>
      </c>
      <c r="Z7799" s="134">
        <v>24.31</v>
      </c>
      <c r="AA7799" s="31">
        <f t="shared" si="2188"/>
        <v>24.31</v>
      </c>
      <c r="AB7799" s="31" t="str">
        <f t="shared" si="2189"/>
        <v>-</v>
      </c>
    </row>
    <row r="7800" spans="1:28" x14ac:dyDescent="0.3">
      <c r="A7800" s="133">
        <v>43060.625</v>
      </c>
      <c r="B7800" s="152">
        <f t="shared" si="2190"/>
        <v>11</v>
      </c>
      <c r="C7800" s="152">
        <f t="shared" si="2191"/>
        <v>21</v>
      </c>
      <c r="D7800" s="152">
        <f t="shared" si="2192"/>
        <v>15</v>
      </c>
      <c r="E7800" s="38" t="str">
        <f t="shared" si="2193"/>
        <v/>
      </c>
      <c r="F7800" s="134">
        <v>23.87</v>
      </c>
      <c r="G7800" s="38">
        <f t="shared" si="2194"/>
        <v>23.87</v>
      </c>
      <c r="H7800" s="38" t="str">
        <f t="shared" si="2195"/>
        <v>-</v>
      </c>
      <c r="K7800" s="133">
        <v>43425.625</v>
      </c>
      <c r="L7800" s="9">
        <f t="shared" si="2178"/>
        <v>11</v>
      </c>
      <c r="M7800" s="9">
        <f t="shared" si="2179"/>
        <v>21</v>
      </c>
      <c r="N7800" s="9">
        <f t="shared" si="2180"/>
        <v>15</v>
      </c>
      <c r="O7800" s="31" t="str">
        <f t="shared" si="2181"/>
        <v/>
      </c>
      <c r="P7800" s="134">
        <v>35.17</v>
      </c>
      <c r="Q7800" s="31">
        <f t="shared" si="2182"/>
        <v>35.17</v>
      </c>
      <c r="R7800" s="31" t="str">
        <f t="shared" si="2183"/>
        <v>-</v>
      </c>
      <c r="U7800" s="133">
        <v>43790.625</v>
      </c>
      <c r="V7800" s="9">
        <f t="shared" si="2184"/>
        <v>11</v>
      </c>
      <c r="W7800" s="9">
        <f t="shared" si="2185"/>
        <v>21</v>
      </c>
      <c r="X7800" s="9">
        <f t="shared" si="2186"/>
        <v>15</v>
      </c>
      <c r="Y7800" s="31" t="str">
        <f t="shared" si="2187"/>
        <v/>
      </c>
      <c r="Z7800" s="134">
        <v>24.17</v>
      </c>
      <c r="AA7800" s="31">
        <f t="shared" si="2188"/>
        <v>24.17</v>
      </c>
      <c r="AB7800" s="31" t="str">
        <f t="shared" si="2189"/>
        <v>-</v>
      </c>
    </row>
    <row r="7801" spans="1:28" x14ac:dyDescent="0.3">
      <c r="A7801" s="133">
        <v>43060.666666666664</v>
      </c>
      <c r="B7801" s="152">
        <f t="shared" si="2190"/>
        <v>11</v>
      </c>
      <c r="C7801" s="152">
        <f t="shared" si="2191"/>
        <v>21</v>
      </c>
      <c r="D7801" s="152">
        <f t="shared" si="2192"/>
        <v>16</v>
      </c>
      <c r="E7801" s="38" t="str">
        <f t="shared" si="2193"/>
        <v/>
      </c>
      <c r="F7801" s="134">
        <v>24.82</v>
      </c>
      <c r="G7801" s="38">
        <f t="shared" si="2194"/>
        <v>24.82</v>
      </c>
      <c r="H7801" s="38" t="str">
        <f t="shared" si="2195"/>
        <v>-</v>
      </c>
      <c r="K7801" s="133">
        <v>43425.666666666664</v>
      </c>
      <c r="L7801" s="9">
        <f t="shared" si="2178"/>
        <v>11</v>
      </c>
      <c r="M7801" s="9">
        <f t="shared" si="2179"/>
        <v>21</v>
      </c>
      <c r="N7801" s="9">
        <f t="shared" si="2180"/>
        <v>16</v>
      </c>
      <c r="O7801" s="31" t="str">
        <f t="shared" si="2181"/>
        <v/>
      </c>
      <c r="P7801" s="134">
        <v>38.229999999999997</v>
      </c>
      <c r="Q7801" s="31">
        <f t="shared" si="2182"/>
        <v>38.229999999999997</v>
      </c>
      <c r="R7801" s="31" t="str">
        <f t="shared" si="2183"/>
        <v>-</v>
      </c>
      <c r="U7801" s="133">
        <v>43790.666666666664</v>
      </c>
      <c r="V7801" s="9">
        <f t="shared" si="2184"/>
        <v>11</v>
      </c>
      <c r="W7801" s="9">
        <f t="shared" si="2185"/>
        <v>21</v>
      </c>
      <c r="X7801" s="9">
        <f t="shared" si="2186"/>
        <v>16</v>
      </c>
      <c r="Y7801" s="31" t="str">
        <f t="shared" si="2187"/>
        <v/>
      </c>
      <c r="Z7801" s="134">
        <v>25.56</v>
      </c>
      <c r="AA7801" s="31">
        <f t="shared" si="2188"/>
        <v>25.56</v>
      </c>
      <c r="AB7801" s="31" t="str">
        <f t="shared" si="2189"/>
        <v>-</v>
      </c>
    </row>
    <row r="7802" spans="1:28" x14ac:dyDescent="0.3">
      <c r="A7802" s="133">
        <v>43060.708333333336</v>
      </c>
      <c r="B7802" s="152">
        <f t="shared" si="2190"/>
        <v>11</v>
      </c>
      <c r="C7802" s="152">
        <f t="shared" si="2191"/>
        <v>21</v>
      </c>
      <c r="D7802" s="152">
        <f t="shared" si="2192"/>
        <v>17</v>
      </c>
      <c r="E7802" s="38" t="str">
        <f t="shared" si="2193"/>
        <v/>
      </c>
      <c r="F7802" s="134">
        <v>33.229999999999997</v>
      </c>
      <c r="G7802" s="38" t="str">
        <f t="shared" si="2194"/>
        <v>-</v>
      </c>
      <c r="H7802" s="38">
        <f t="shared" si="2195"/>
        <v>33.229999999999997</v>
      </c>
      <c r="K7802" s="133">
        <v>43425.708333333336</v>
      </c>
      <c r="L7802" s="9">
        <f t="shared" si="2178"/>
        <v>11</v>
      </c>
      <c r="M7802" s="9">
        <f t="shared" si="2179"/>
        <v>21</v>
      </c>
      <c r="N7802" s="9">
        <f t="shared" si="2180"/>
        <v>17</v>
      </c>
      <c r="O7802" s="31" t="str">
        <f t="shared" si="2181"/>
        <v/>
      </c>
      <c r="P7802" s="134">
        <v>52.49</v>
      </c>
      <c r="Q7802" s="31" t="str">
        <f t="shared" si="2182"/>
        <v>-</v>
      </c>
      <c r="R7802" s="31">
        <f t="shared" si="2183"/>
        <v>52.49</v>
      </c>
      <c r="U7802" s="133">
        <v>43790.708333333336</v>
      </c>
      <c r="V7802" s="9">
        <f t="shared" si="2184"/>
        <v>11</v>
      </c>
      <c r="W7802" s="9">
        <f t="shared" si="2185"/>
        <v>21</v>
      </c>
      <c r="X7802" s="9">
        <f t="shared" si="2186"/>
        <v>17</v>
      </c>
      <c r="Y7802" s="31" t="str">
        <f t="shared" si="2187"/>
        <v/>
      </c>
      <c r="Z7802" s="134">
        <v>29.35</v>
      </c>
      <c r="AA7802" s="31" t="str">
        <f t="shared" si="2188"/>
        <v>-</v>
      </c>
      <c r="AB7802" s="31">
        <f t="shared" si="2189"/>
        <v>29.35</v>
      </c>
    </row>
    <row r="7803" spans="1:28" x14ac:dyDescent="0.3">
      <c r="A7803" s="133">
        <v>43060.75</v>
      </c>
      <c r="B7803" s="152">
        <f t="shared" si="2190"/>
        <v>11</v>
      </c>
      <c r="C7803" s="152">
        <f t="shared" si="2191"/>
        <v>21</v>
      </c>
      <c r="D7803" s="152">
        <f t="shared" si="2192"/>
        <v>18</v>
      </c>
      <c r="E7803" s="38" t="str">
        <f t="shared" si="2193"/>
        <v/>
      </c>
      <c r="F7803" s="134">
        <v>31.27</v>
      </c>
      <c r="G7803" s="38" t="str">
        <f t="shared" si="2194"/>
        <v>-</v>
      </c>
      <c r="H7803" s="38">
        <f t="shared" si="2195"/>
        <v>31.27</v>
      </c>
      <c r="K7803" s="133">
        <v>43425.75</v>
      </c>
      <c r="L7803" s="9">
        <f t="shared" si="2178"/>
        <v>11</v>
      </c>
      <c r="M7803" s="9">
        <f t="shared" si="2179"/>
        <v>21</v>
      </c>
      <c r="N7803" s="9">
        <f t="shared" si="2180"/>
        <v>18</v>
      </c>
      <c r="O7803" s="31" t="str">
        <f t="shared" si="2181"/>
        <v/>
      </c>
      <c r="P7803" s="134">
        <v>46.98</v>
      </c>
      <c r="Q7803" s="31" t="str">
        <f t="shared" si="2182"/>
        <v>-</v>
      </c>
      <c r="R7803" s="31">
        <f t="shared" si="2183"/>
        <v>46.98</v>
      </c>
      <c r="U7803" s="133">
        <v>43790.75</v>
      </c>
      <c r="V7803" s="9">
        <f t="shared" si="2184"/>
        <v>11</v>
      </c>
      <c r="W7803" s="9">
        <f t="shared" si="2185"/>
        <v>21</v>
      </c>
      <c r="X7803" s="9">
        <f t="shared" si="2186"/>
        <v>18</v>
      </c>
      <c r="Y7803" s="31" t="str">
        <f t="shared" si="2187"/>
        <v/>
      </c>
      <c r="Z7803" s="134">
        <v>28.28</v>
      </c>
      <c r="AA7803" s="31" t="str">
        <f t="shared" si="2188"/>
        <v>-</v>
      </c>
      <c r="AB7803" s="31">
        <f t="shared" si="2189"/>
        <v>28.28</v>
      </c>
    </row>
    <row r="7804" spans="1:28" x14ac:dyDescent="0.3">
      <c r="A7804" s="133">
        <v>43060.791666666664</v>
      </c>
      <c r="B7804" s="152">
        <f t="shared" si="2190"/>
        <v>11</v>
      </c>
      <c r="C7804" s="152">
        <f t="shared" si="2191"/>
        <v>21</v>
      </c>
      <c r="D7804" s="152">
        <f t="shared" si="2192"/>
        <v>19</v>
      </c>
      <c r="E7804" s="38" t="str">
        <f t="shared" si="2193"/>
        <v/>
      </c>
      <c r="F7804" s="134">
        <v>29.57</v>
      </c>
      <c r="G7804" s="38" t="str">
        <f t="shared" si="2194"/>
        <v>-</v>
      </c>
      <c r="H7804" s="38">
        <f t="shared" si="2195"/>
        <v>29.57</v>
      </c>
      <c r="K7804" s="133">
        <v>43425.791666666664</v>
      </c>
      <c r="L7804" s="9">
        <f t="shared" si="2178"/>
        <v>11</v>
      </c>
      <c r="M7804" s="9">
        <f t="shared" si="2179"/>
        <v>21</v>
      </c>
      <c r="N7804" s="9">
        <f t="shared" si="2180"/>
        <v>19</v>
      </c>
      <c r="O7804" s="31" t="str">
        <f t="shared" si="2181"/>
        <v/>
      </c>
      <c r="P7804" s="134">
        <v>44.72</v>
      </c>
      <c r="Q7804" s="31" t="str">
        <f t="shared" si="2182"/>
        <v>-</v>
      </c>
      <c r="R7804" s="31">
        <f t="shared" si="2183"/>
        <v>44.72</v>
      </c>
      <c r="U7804" s="133">
        <v>43790.791666666664</v>
      </c>
      <c r="V7804" s="9">
        <f t="shared" si="2184"/>
        <v>11</v>
      </c>
      <c r="W7804" s="9">
        <f t="shared" si="2185"/>
        <v>21</v>
      </c>
      <c r="X7804" s="9">
        <f t="shared" si="2186"/>
        <v>19</v>
      </c>
      <c r="Y7804" s="31" t="str">
        <f t="shared" si="2187"/>
        <v/>
      </c>
      <c r="Z7804" s="134">
        <v>27.6</v>
      </c>
      <c r="AA7804" s="31" t="str">
        <f t="shared" si="2188"/>
        <v>-</v>
      </c>
      <c r="AB7804" s="31">
        <f t="shared" si="2189"/>
        <v>27.6</v>
      </c>
    </row>
    <row r="7805" spans="1:28" x14ac:dyDescent="0.3">
      <c r="A7805" s="133">
        <v>43060.833333333336</v>
      </c>
      <c r="B7805" s="152">
        <f t="shared" si="2190"/>
        <v>11</v>
      </c>
      <c r="C7805" s="152">
        <f t="shared" si="2191"/>
        <v>21</v>
      </c>
      <c r="D7805" s="152">
        <f t="shared" si="2192"/>
        <v>20</v>
      </c>
      <c r="E7805" s="38" t="str">
        <f t="shared" si="2193"/>
        <v/>
      </c>
      <c r="F7805" s="134">
        <v>29.03</v>
      </c>
      <c r="G7805" s="38" t="str">
        <f t="shared" si="2194"/>
        <v>-</v>
      </c>
      <c r="H7805" s="38">
        <f t="shared" si="2195"/>
        <v>29.03</v>
      </c>
      <c r="K7805" s="133">
        <v>43425.833333333336</v>
      </c>
      <c r="L7805" s="9">
        <f t="shared" si="2178"/>
        <v>11</v>
      </c>
      <c r="M7805" s="9">
        <f t="shared" si="2179"/>
        <v>21</v>
      </c>
      <c r="N7805" s="9">
        <f t="shared" si="2180"/>
        <v>20</v>
      </c>
      <c r="O7805" s="31" t="str">
        <f t="shared" si="2181"/>
        <v/>
      </c>
      <c r="P7805" s="134">
        <v>43.7</v>
      </c>
      <c r="Q7805" s="31" t="str">
        <f t="shared" si="2182"/>
        <v>-</v>
      </c>
      <c r="R7805" s="31">
        <f t="shared" si="2183"/>
        <v>43.7</v>
      </c>
      <c r="U7805" s="133">
        <v>43790.833333333336</v>
      </c>
      <c r="V7805" s="9">
        <f t="shared" si="2184"/>
        <v>11</v>
      </c>
      <c r="W7805" s="9">
        <f t="shared" si="2185"/>
        <v>21</v>
      </c>
      <c r="X7805" s="9">
        <f t="shared" si="2186"/>
        <v>20</v>
      </c>
      <c r="Y7805" s="31" t="str">
        <f t="shared" si="2187"/>
        <v/>
      </c>
      <c r="Z7805" s="134">
        <v>26.07</v>
      </c>
      <c r="AA7805" s="31" t="str">
        <f t="shared" si="2188"/>
        <v>-</v>
      </c>
      <c r="AB7805" s="31">
        <f t="shared" si="2189"/>
        <v>26.07</v>
      </c>
    </row>
    <row r="7806" spans="1:28" x14ac:dyDescent="0.3">
      <c r="A7806" s="133">
        <v>43060.875</v>
      </c>
      <c r="B7806" s="152">
        <f t="shared" si="2190"/>
        <v>11</v>
      </c>
      <c r="C7806" s="152">
        <f t="shared" si="2191"/>
        <v>21</v>
      </c>
      <c r="D7806" s="152">
        <f t="shared" si="2192"/>
        <v>21</v>
      </c>
      <c r="E7806" s="38" t="str">
        <f t="shared" si="2193"/>
        <v/>
      </c>
      <c r="F7806" s="134">
        <v>25.74</v>
      </c>
      <c r="G7806" s="38" t="str">
        <f t="shared" si="2194"/>
        <v>-</v>
      </c>
      <c r="H7806" s="38">
        <f t="shared" si="2195"/>
        <v>25.74</v>
      </c>
      <c r="K7806" s="133">
        <v>43425.875</v>
      </c>
      <c r="L7806" s="9">
        <f t="shared" si="2178"/>
        <v>11</v>
      </c>
      <c r="M7806" s="9">
        <f t="shared" si="2179"/>
        <v>21</v>
      </c>
      <c r="N7806" s="9">
        <f t="shared" si="2180"/>
        <v>21</v>
      </c>
      <c r="O7806" s="31" t="str">
        <f t="shared" si="2181"/>
        <v/>
      </c>
      <c r="P7806" s="134">
        <v>40.14</v>
      </c>
      <c r="Q7806" s="31" t="str">
        <f t="shared" si="2182"/>
        <v>-</v>
      </c>
      <c r="R7806" s="31">
        <f t="shared" si="2183"/>
        <v>40.14</v>
      </c>
      <c r="U7806" s="133">
        <v>43790.875</v>
      </c>
      <c r="V7806" s="9">
        <f t="shared" si="2184"/>
        <v>11</v>
      </c>
      <c r="W7806" s="9">
        <f t="shared" si="2185"/>
        <v>21</v>
      </c>
      <c r="X7806" s="9">
        <f t="shared" si="2186"/>
        <v>21</v>
      </c>
      <c r="Y7806" s="31" t="str">
        <f t="shared" si="2187"/>
        <v/>
      </c>
      <c r="Z7806" s="134">
        <v>24.21</v>
      </c>
      <c r="AA7806" s="31" t="str">
        <f t="shared" si="2188"/>
        <v>-</v>
      </c>
      <c r="AB7806" s="31">
        <f t="shared" si="2189"/>
        <v>24.21</v>
      </c>
    </row>
    <row r="7807" spans="1:28" x14ac:dyDescent="0.3">
      <c r="A7807" s="133">
        <v>43060.916666666664</v>
      </c>
      <c r="B7807" s="152">
        <f t="shared" si="2190"/>
        <v>11</v>
      </c>
      <c r="C7807" s="152">
        <f t="shared" si="2191"/>
        <v>21</v>
      </c>
      <c r="D7807" s="152">
        <f t="shared" si="2192"/>
        <v>22</v>
      </c>
      <c r="E7807" s="38" t="str">
        <f t="shared" si="2193"/>
        <v/>
      </c>
      <c r="F7807" s="134">
        <v>23.96</v>
      </c>
      <c r="G7807" s="38" t="str">
        <f t="shared" si="2194"/>
        <v>-</v>
      </c>
      <c r="H7807" s="38">
        <f t="shared" si="2195"/>
        <v>23.96</v>
      </c>
      <c r="K7807" s="133">
        <v>43425.916666666664</v>
      </c>
      <c r="L7807" s="9">
        <f t="shared" si="2178"/>
        <v>11</v>
      </c>
      <c r="M7807" s="9">
        <f t="shared" si="2179"/>
        <v>21</v>
      </c>
      <c r="N7807" s="9">
        <f t="shared" si="2180"/>
        <v>22</v>
      </c>
      <c r="O7807" s="31" t="str">
        <f t="shared" si="2181"/>
        <v/>
      </c>
      <c r="P7807" s="134">
        <v>36.31</v>
      </c>
      <c r="Q7807" s="31" t="str">
        <f t="shared" si="2182"/>
        <v>-</v>
      </c>
      <c r="R7807" s="31">
        <f t="shared" si="2183"/>
        <v>36.31</v>
      </c>
      <c r="U7807" s="133">
        <v>43790.916666666664</v>
      </c>
      <c r="V7807" s="9">
        <f t="shared" si="2184"/>
        <v>11</v>
      </c>
      <c r="W7807" s="9">
        <f t="shared" si="2185"/>
        <v>21</v>
      </c>
      <c r="X7807" s="9">
        <f t="shared" si="2186"/>
        <v>22</v>
      </c>
      <c r="Y7807" s="31" t="str">
        <f t="shared" si="2187"/>
        <v/>
      </c>
      <c r="Z7807" s="134">
        <v>22.08</v>
      </c>
      <c r="AA7807" s="31" t="str">
        <f t="shared" si="2188"/>
        <v>-</v>
      </c>
      <c r="AB7807" s="31">
        <f t="shared" si="2189"/>
        <v>22.08</v>
      </c>
    </row>
    <row r="7808" spans="1:28" x14ac:dyDescent="0.3">
      <c r="A7808" s="133">
        <v>43060.958333333336</v>
      </c>
      <c r="B7808" s="152">
        <f t="shared" si="2190"/>
        <v>11</v>
      </c>
      <c r="C7808" s="152">
        <f t="shared" si="2191"/>
        <v>21</v>
      </c>
      <c r="D7808" s="152">
        <f t="shared" si="2192"/>
        <v>23</v>
      </c>
      <c r="E7808" s="38" t="str">
        <f t="shared" si="2193"/>
        <v/>
      </c>
      <c r="F7808" s="134">
        <v>22.89</v>
      </c>
      <c r="G7808" s="38" t="str">
        <f t="shared" si="2194"/>
        <v>-</v>
      </c>
      <c r="H7808" s="38">
        <f t="shared" si="2195"/>
        <v>22.89</v>
      </c>
      <c r="K7808" s="133">
        <v>43425.958333333336</v>
      </c>
      <c r="L7808" s="9">
        <f t="shared" si="2178"/>
        <v>11</v>
      </c>
      <c r="M7808" s="9">
        <f t="shared" si="2179"/>
        <v>21</v>
      </c>
      <c r="N7808" s="9">
        <f t="shared" si="2180"/>
        <v>23</v>
      </c>
      <c r="O7808" s="31" t="str">
        <f t="shared" si="2181"/>
        <v/>
      </c>
      <c r="P7808" s="134">
        <v>34.14</v>
      </c>
      <c r="Q7808" s="31" t="str">
        <f t="shared" si="2182"/>
        <v>-</v>
      </c>
      <c r="R7808" s="31">
        <f t="shared" si="2183"/>
        <v>34.14</v>
      </c>
      <c r="U7808" s="133">
        <v>43790.958333333336</v>
      </c>
      <c r="V7808" s="9">
        <f t="shared" si="2184"/>
        <v>11</v>
      </c>
      <c r="W7808" s="9">
        <f t="shared" si="2185"/>
        <v>21</v>
      </c>
      <c r="X7808" s="9">
        <f t="shared" si="2186"/>
        <v>23</v>
      </c>
      <c r="Y7808" s="31" t="str">
        <f t="shared" si="2187"/>
        <v/>
      </c>
      <c r="Z7808" s="134">
        <v>20.309999999999999</v>
      </c>
      <c r="AA7808" s="31" t="str">
        <f t="shared" si="2188"/>
        <v>-</v>
      </c>
      <c r="AB7808" s="31">
        <f t="shared" si="2189"/>
        <v>20.309999999999999</v>
      </c>
    </row>
    <row r="7809" spans="1:28" x14ac:dyDescent="0.3">
      <c r="A7809" s="133">
        <v>43061</v>
      </c>
      <c r="B7809" s="152">
        <f t="shared" si="2190"/>
        <v>11</v>
      </c>
      <c r="C7809" s="152">
        <f t="shared" si="2191"/>
        <v>22</v>
      </c>
      <c r="D7809" s="152">
        <f t="shared" si="2192"/>
        <v>0</v>
      </c>
      <c r="E7809" s="38" t="str">
        <f t="shared" si="2193"/>
        <v/>
      </c>
      <c r="F7809" s="134">
        <v>21.71</v>
      </c>
      <c r="G7809" s="38" t="str">
        <f t="shared" si="2194"/>
        <v>-</v>
      </c>
      <c r="H7809" s="38">
        <f t="shared" si="2195"/>
        <v>21.71</v>
      </c>
      <c r="K7809" s="133">
        <v>43426</v>
      </c>
      <c r="L7809" s="9">
        <f t="shared" si="2178"/>
        <v>11</v>
      </c>
      <c r="M7809" s="9">
        <f t="shared" si="2179"/>
        <v>22</v>
      </c>
      <c r="N7809" s="9">
        <f t="shared" si="2180"/>
        <v>0</v>
      </c>
      <c r="O7809" s="31" t="str">
        <f t="shared" si="2181"/>
        <v/>
      </c>
      <c r="P7809" s="134">
        <v>33.94</v>
      </c>
      <c r="Q7809" s="31" t="str">
        <f t="shared" si="2182"/>
        <v>-</v>
      </c>
      <c r="R7809" s="31">
        <f t="shared" si="2183"/>
        <v>33.94</v>
      </c>
      <c r="U7809" s="133">
        <v>43791</v>
      </c>
      <c r="V7809" s="9">
        <f t="shared" si="2184"/>
        <v>11</v>
      </c>
      <c r="W7809" s="9">
        <f t="shared" si="2185"/>
        <v>22</v>
      </c>
      <c r="X7809" s="9">
        <f t="shared" si="2186"/>
        <v>0</v>
      </c>
      <c r="Y7809" s="31" t="str">
        <f t="shared" si="2187"/>
        <v/>
      </c>
      <c r="Z7809" s="134">
        <v>19.32</v>
      </c>
      <c r="AA7809" s="31" t="str">
        <f t="shared" si="2188"/>
        <v>-</v>
      </c>
      <c r="AB7809" s="31">
        <f t="shared" si="2189"/>
        <v>19.32</v>
      </c>
    </row>
    <row r="7810" spans="1:28" x14ac:dyDescent="0.3">
      <c r="A7810" s="133">
        <v>43061.041666666664</v>
      </c>
      <c r="B7810" s="152">
        <f t="shared" si="2190"/>
        <v>11</v>
      </c>
      <c r="C7810" s="152">
        <f t="shared" si="2191"/>
        <v>22</v>
      </c>
      <c r="D7810" s="152">
        <f t="shared" si="2192"/>
        <v>1</v>
      </c>
      <c r="E7810" s="38" t="str">
        <f t="shared" si="2193"/>
        <v/>
      </c>
      <c r="F7810" s="134">
        <v>21.48</v>
      </c>
      <c r="G7810" s="38" t="str">
        <f t="shared" si="2194"/>
        <v>-</v>
      </c>
      <c r="H7810" s="38">
        <f t="shared" si="2195"/>
        <v>21.48</v>
      </c>
      <c r="K7810" s="133">
        <v>43426.041666666664</v>
      </c>
      <c r="L7810" s="9">
        <f t="shared" si="2178"/>
        <v>11</v>
      </c>
      <c r="M7810" s="9">
        <f t="shared" si="2179"/>
        <v>22</v>
      </c>
      <c r="N7810" s="9">
        <f t="shared" si="2180"/>
        <v>1</v>
      </c>
      <c r="O7810" s="31" t="str">
        <f t="shared" si="2181"/>
        <v/>
      </c>
      <c r="P7810" s="134">
        <v>32.799999999999997</v>
      </c>
      <c r="Q7810" s="31" t="str">
        <f t="shared" si="2182"/>
        <v>-</v>
      </c>
      <c r="R7810" s="31">
        <f t="shared" si="2183"/>
        <v>32.799999999999997</v>
      </c>
      <c r="U7810" s="133">
        <v>43791.041666666664</v>
      </c>
      <c r="V7810" s="9">
        <f t="shared" si="2184"/>
        <v>11</v>
      </c>
      <c r="W7810" s="9">
        <f t="shared" si="2185"/>
        <v>22</v>
      </c>
      <c r="X7810" s="9">
        <f t="shared" si="2186"/>
        <v>1</v>
      </c>
      <c r="Y7810" s="31" t="str">
        <f t="shared" si="2187"/>
        <v/>
      </c>
      <c r="Z7810" s="134">
        <v>19.18</v>
      </c>
      <c r="AA7810" s="31" t="str">
        <f t="shared" si="2188"/>
        <v>-</v>
      </c>
      <c r="AB7810" s="31">
        <f t="shared" si="2189"/>
        <v>19.18</v>
      </c>
    </row>
    <row r="7811" spans="1:28" x14ac:dyDescent="0.3">
      <c r="A7811" s="133">
        <v>43061.083333333336</v>
      </c>
      <c r="B7811" s="152">
        <f t="shared" si="2190"/>
        <v>11</v>
      </c>
      <c r="C7811" s="152">
        <f t="shared" si="2191"/>
        <v>22</v>
      </c>
      <c r="D7811" s="152">
        <f t="shared" si="2192"/>
        <v>2</v>
      </c>
      <c r="E7811" s="38" t="str">
        <f t="shared" si="2193"/>
        <v/>
      </c>
      <c r="F7811" s="134">
        <v>21.35</v>
      </c>
      <c r="G7811" s="38" t="str">
        <f t="shared" si="2194"/>
        <v>-</v>
      </c>
      <c r="H7811" s="38">
        <f t="shared" si="2195"/>
        <v>21.35</v>
      </c>
      <c r="K7811" s="133">
        <v>43426.083333333336</v>
      </c>
      <c r="L7811" s="9">
        <f t="shared" si="2178"/>
        <v>11</v>
      </c>
      <c r="M7811" s="9">
        <f t="shared" si="2179"/>
        <v>22</v>
      </c>
      <c r="N7811" s="9">
        <f t="shared" si="2180"/>
        <v>2</v>
      </c>
      <c r="O7811" s="31" t="str">
        <f t="shared" si="2181"/>
        <v/>
      </c>
      <c r="P7811" s="134">
        <v>32.770000000000003</v>
      </c>
      <c r="Q7811" s="31" t="str">
        <f t="shared" si="2182"/>
        <v>-</v>
      </c>
      <c r="R7811" s="31">
        <f t="shared" si="2183"/>
        <v>32.770000000000003</v>
      </c>
      <c r="U7811" s="133">
        <v>43791.083333333336</v>
      </c>
      <c r="V7811" s="9">
        <f t="shared" si="2184"/>
        <v>11</v>
      </c>
      <c r="W7811" s="9">
        <f t="shared" si="2185"/>
        <v>22</v>
      </c>
      <c r="X7811" s="9">
        <f t="shared" si="2186"/>
        <v>2</v>
      </c>
      <c r="Y7811" s="31" t="str">
        <f t="shared" si="2187"/>
        <v/>
      </c>
      <c r="Z7811" s="134">
        <v>18.75</v>
      </c>
      <c r="AA7811" s="31" t="str">
        <f t="shared" si="2188"/>
        <v>-</v>
      </c>
      <c r="AB7811" s="31">
        <f t="shared" si="2189"/>
        <v>18.75</v>
      </c>
    </row>
    <row r="7812" spans="1:28" x14ac:dyDescent="0.3">
      <c r="A7812" s="133">
        <v>43061.125</v>
      </c>
      <c r="B7812" s="152">
        <f t="shared" si="2190"/>
        <v>11</v>
      </c>
      <c r="C7812" s="152">
        <f t="shared" si="2191"/>
        <v>22</v>
      </c>
      <c r="D7812" s="152">
        <f t="shared" si="2192"/>
        <v>3</v>
      </c>
      <c r="E7812" s="38" t="str">
        <f t="shared" si="2193"/>
        <v/>
      </c>
      <c r="F7812" s="134">
        <v>21.54</v>
      </c>
      <c r="G7812" s="38" t="str">
        <f t="shared" si="2194"/>
        <v>-</v>
      </c>
      <c r="H7812" s="38">
        <f t="shared" si="2195"/>
        <v>21.54</v>
      </c>
      <c r="K7812" s="133">
        <v>43426.125</v>
      </c>
      <c r="L7812" s="9">
        <f t="shared" si="2178"/>
        <v>11</v>
      </c>
      <c r="M7812" s="9">
        <f t="shared" si="2179"/>
        <v>22</v>
      </c>
      <c r="N7812" s="9">
        <f t="shared" si="2180"/>
        <v>3</v>
      </c>
      <c r="O7812" s="31" t="str">
        <f t="shared" si="2181"/>
        <v/>
      </c>
      <c r="P7812" s="134">
        <v>32.79</v>
      </c>
      <c r="Q7812" s="31" t="str">
        <f t="shared" si="2182"/>
        <v>-</v>
      </c>
      <c r="R7812" s="31">
        <f t="shared" si="2183"/>
        <v>32.79</v>
      </c>
      <c r="U7812" s="133">
        <v>43791.125</v>
      </c>
      <c r="V7812" s="9">
        <f t="shared" si="2184"/>
        <v>11</v>
      </c>
      <c r="W7812" s="9">
        <f t="shared" si="2185"/>
        <v>22</v>
      </c>
      <c r="X7812" s="9">
        <f t="shared" si="2186"/>
        <v>3</v>
      </c>
      <c r="Y7812" s="31" t="str">
        <f t="shared" si="2187"/>
        <v/>
      </c>
      <c r="Z7812" s="134">
        <v>19.07</v>
      </c>
      <c r="AA7812" s="31" t="str">
        <f t="shared" si="2188"/>
        <v>-</v>
      </c>
      <c r="AB7812" s="31">
        <f t="shared" si="2189"/>
        <v>19.07</v>
      </c>
    </row>
    <row r="7813" spans="1:28" x14ac:dyDescent="0.3">
      <c r="A7813" s="133">
        <v>43061.166666666664</v>
      </c>
      <c r="B7813" s="152">
        <f t="shared" si="2190"/>
        <v>11</v>
      </c>
      <c r="C7813" s="152">
        <f t="shared" si="2191"/>
        <v>22</v>
      </c>
      <c r="D7813" s="152">
        <f t="shared" si="2192"/>
        <v>4</v>
      </c>
      <c r="E7813" s="38" t="str">
        <f t="shared" si="2193"/>
        <v/>
      </c>
      <c r="F7813" s="134">
        <v>21.79</v>
      </c>
      <c r="G7813" s="38" t="str">
        <f t="shared" si="2194"/>
        <v>-</v>
      </c>
      <c r="H7813" s="38">
        <f t="shared" si="2195"/>
        <v>21.79</v>
      </c>
      <c r="K7813" s="133">
        <v>43426.166666666664</v>
      </c>
      <c r="L7813" s="9">
        <f t="shared" si="2178"/>
        <v>11</v>
      </c>
      <c r="M7813" s="9">
        <f t="shared" si="2179"/>
        <v>22</v>
      </c>
      <c r="N7813" s="9">
        <f t="shared" si="2180"/>
        <v>4</v>
      </c>
      <c r="O7813" s="31" t="str">
        <f t="shared" si="2181"/>
        <v/>
      </c>
      <c r="P7813" s="134">
        <v>32.869999999999997</v>
      </c>
      <c r="Q7813" s="31" t="str">
        <f t="shared" si="2182"/>
        <v>-</v>
      </c>
      <c r="R7813" s="31">
        <f t="shared" si="2183"/>
        <v>32.869999999999997</v>
      </c>
      <c r="U7813" s="133">
        <v>43791.166666666664</v>
      </c>
      <c r="V7813" s="9">
        <f t="shared" si="2184"/>
        <v>11</v>
      </c>
      <c r="W7813" s="9">
        <f t="shared" si="2185"/>
        <v>22</v>
      </c>
      <c r="X7813" s="9">
        <f t="shared" si="2186"/>
        <v>4</v>
      </c>
      <c r="Y7813" s="31" t="str">
        <f t="shared" si="2187"/>
        <v/>
      </c>
      <c r="Z7813" s="134">
        <v>20.59</v>
      </c>
      <c r="AA7813" s="31" t="str">
        <f t="shared" si="2188"/>
        <v>-</v>
      </c>
      <c r="AB7813" s="31">
        <f t="shared" si="2189"/>
        <v>20.59</v>
      </c>
    </row>
    <row r="7814" spans="1:28" x14ac:dyDescent="0.3">
      <c r="A7814" s="133">
        <v>43061.208333333336</v>
      </c>
      <c r="B7814" s="152">
        <f t="shared" si="2190"/>
        <v>11</v>
      </c>
      <c r="C7814" s="152">
        <f t="shared" si="2191"/>
        <v>22</v>
      </c>
      <c r="D7814" s="152">
        <f t="shared" si="2192"/>
        <v>5</v>
      </c>
      <c r="E7814" s="38" t="str">
        <f t="shared" si="2193"/>
        <v/>
      </c>
      <c r="F7814" s="134">
        <v>24.51</v>
      </c>
      <c r="G7814" s="38" t="str">
        <f t="shared" si="2194"/>
        <v>-</v>
      </c>
      <c r="H7814" s="38">
        <f t="shared" si="2195"/>
        <v>24.51</v>
      </c>
      <c r="K7814" s="133">
        <v>43426.208333333336</v>
      </c>
      <c r="L7814" s="9">
        <f t="shared" si="2178"/>
        <v>11</v>
      </c>
      <c r="M7814" s="9">
        <f t="shared" si="2179"/>
        <v>22</v>
      </c>
      <c r="N7814" s="9">
        <f t="shared" si="2180"/>
        <v>5</v>
      </c>
      <c r="O7814" s="31" t="str">
        <f t="shared" si="2181"/>
        <v/>
      </c>
      <c r="P7814" s="134">
        <v>34.18</v>
      </c>
      <c r="Q7814" s="31" t="str">
        <f t="shared" si="2182"/>
        <v>-</v>
      </c>
      <c r="R7814" s="31">
        <f t="shared" si="2183"/>
        <v>34.18</v>
      </c>
      <c r="U7814" s="133">
        <v>43791.208333333336</v>
      </c>
      <c r="V7814" s="9">
        <f t="shared" si="2184"/>
        <v>11</v>
      </c>
      <c r="W7814" s="9">
        <f t="shared" si="2185"/>
        <v>22</v>
      </c>
      <c r="X7814" s="9">
        <f t="shared" si="2186"/>
        <v>5</v>
      </c>
      <c r="Y7814" s="31" t="str">
        <f t="shared" si="2187"/>
        <v/>
      </c>
      <c r="Z7814" s="134">
        <v>22.62</v>
      </c>
      <c r="AA7814" s="31" t="str">
        <f t="shared" si="2188"/>
        <v>-</v>
      </c>
      <c r="AB7814" s="31">
        <f t="shared" si="2189"/>
        <v>22.62</v>
      </c>
    </row>
    <row r="7815" spans="1:28" x14ac:dyDescent="0.3">
      <c r="A7815" s="133">
        <v>43061.25</v>
      </c>
      <c r="B7815" s="152">
        <f t="shared" si="2190"/>
        <v>11</v>
      </c>
      <c r="C7815" s="152">
        <f t="shared" si="2191"/>
        <v>22</v>
      </c>
      <c r="D7815" s="152">
        <f t="shared" si="2192"/>
        <v>6</v>
      </c>
      <c r="E7815" s="38" t="str">
        <f t="shared" si="2193"/>
        <v/>
      </c>
      <c r="F7815" s="134">
        <v>33.17</v>
      </c>
      <c r="G7815" s="38" t="str">
        <f t="shared" si="2194"/>
        <v>-</v>
      </c>
      <c r="H7815" s="38">
        <f t="shared" si="2195"/>
        <v>33.17</v>
      </c>
      <c r="K7815" s="133">
        <v>43426.25</v>
      </c>
      <c r="L7815" s="9">
        <f t="shared" si="2178"/>
        <v>11</v>
      </c>
      <c r="M7815" s="9">
        <f t="shared" si="2179"/>
        <v>22</v>
      </c>
      <c r="N7815" s="9">
        <f t="shared" si="2180"/>
        <v>6</v>
      </c>
      <c r="O7815" s="31" t="str">
        <f t="shared" si="2181"/>
        <v/>
      </c>
      <c r="P7815" s="134">
        <v>37.020000000000003</v>
      </c>
      <c r="Q7815" s="31" t="str">
        <f t="shared" si="2182"/>
        <v>-</v>
      </c>
      <c r="R7815" s="31">
        <f t="shared" si="2183"/>
        <v>37.020000000000003</v>
      </c>
      <c r="U7815" s="133">
        <v>43791.25</v>
      </c>
      <c r="V7815" s="9">
        <f t="shared" si="2184"/>
        <v>11</v>
      </c>
      <c r="W7815" s="9">
        <f t="shared" si="2185"/>
        <v>22</v>
      </c>
      <c r="X7815" s="9">
        <f t="shared" si="2186"/>
        <v>6</v>
      </c>
      <c r="Y7815" s="31" t="str">
        <f t="shared" si="2187"/>
        <v/>
      </c>
      <c r="Z7815" s="134">
        <v>30.87</v>
      </c>
      <c r="AA7815" s="31" t="str">
        <f t="shared" si="2188"/>
        <v>-</v>
      </c>
      <c r="AB7815" s="31">
        <f t="shared" si="2189"/>
        <v>30.87</v>
      </c>
    </row>
    <row r="7816" spans="1:28" x14ac:dyDescent="0.3">
      <c r="A7816" s="133">
        <v>43061.291666666664</v>
      </c>
      <c r="B7816" s="152">
        <f t="shared" si="2190"/>
        <v>11</v>
      </c>
      <c r="C7816" s="152">
        <f t="shared" si="2191"/>
        <v>22</v>
      </c>
      <c r="D7816" s="152">
        <f t="shared" si="2192"/>
        <v>7</v>
      </c>
      <c r="E7816" s="38" t="str">
        <f t="shared" si="2193"/>
        <v/>
      </c>
      <c r="F7816" s="134">
        <v>33.86</v>
      </c>
      <c r="G7816" s="38" t="str">
        <f t="shared" si="2194"/>
        <v>-</v>
      </c>
      <c r="H7816" s="38">
        <f t="shared" si="2195"/>
        <v>33.86</v>
      </c>
      <c r="K7816" s="133">
        <v>43426.291666666664</v>
      </c>
      <c r="L7816" s="9">
        <f t="shared" si="2178"/>
        <v>11</v>
      </c>
      <c r="M7816" s="9">
        <f t="shared" si="2179"/>
        <v>22</v>
      </c>
      <c r="N7816" s="9">
        <f t="shared" si="2180"/>
        <v>7</v>
      </c>
      <c r="O7816" s="31" t="str">
        <f t="shared" si="2181"/>
        <v/>
      </c>
      <c r="P7816" s="134">
        <v>42.5</v>
      </c>
      <c r="Q7816" s="31" t="str">
        <f t="shared" si="2182"/>
        <v>-</v>
      </c>
      <c r="R7816" s="31">
        <f t="shared" si="2183"/>
        <v>42.5</v>
      </c>
      <c r="U7816" s="133">
        <v>43791.291666666664</v>
      </c>
      <c r="V7816" s="9">
        <f t="shared" si="2184"/>
        <v>11</v>
      </c>
      <c r="W7816" s="9">
        <f t="shared" si="2185"/>
        <v>22</v>
      </c>
      <c r="X7816" s="9">
        <f t="shared" si="2186"/>
        <v>7</v>
      </c>
      <c r="Y7816" s="31" t="str">
        <f t="shared" si="2187"/>
        <v/>
      </c>
      <c r="Z7816" s="134">
        <v>29.55</v>
      </c>
      <c r="AA7816" s="31" t="str">
        <f t="shared" si="2188"/>
        <v>-</v>
      </c>
      <c r="AB7816" s="31">
        <f t="shared" si="2189"/>
        <v>29.55</v>
      </c>
    </row>
    <row r="7817" spans="1:28" x14ac:dyDescent="0.3">
      <c r="A7817" s="133">
        <v>43061.333333333336</v>
      </c>
      <c r="B7817" s="152">
        <f t="shared" si="2190"/>
        <v>11</v>
      </c>
      <c r="C7817" s="152">
        <f t="shared" si="2191"/>
        <v>22</v>
      </c>
      <c r="D7817" s="152">
        <f t="shared" si="2192"/>
        <v>8</v>
      </c>
      <c r="E7817" s="38" t="str">
        <f t="shared" si="2193"/>
        <v/>
      </c>
      <c r="F7817" s="134">
        <v>31.52</v>
      </c>
      <c r="G7817" s="38">
        <f t="shared" si="2194"/>
        <v>31.52</v>
      </c>
      <c r="H7817" s="38" t="str">
        <f t="shared" si="2195"/>
        <v>-</v>
      </c>
      <c r="K7817" s="133">
        <v>43426.333333333336</v>
      </c>
      <c r="L7817" s="9">
        <f t="shared" ref="L7817:L7880" si="2196">MONTH(K7817)</f>
        <v>11</v>
      </c>
      <c r="M7817" s="9">
        <f t="shared" ref="M7817:M7880" si="2197">DAY(K7817)</f>
        <v>22</v>
      </c>
      <c r="N7817" s="9">
        <f t="shared" ref="N7817:N7880" si="2198">HOUR(K7817)</f>
        <v>8</v>
      </c>
      <c r="O7817" s="31" t="str">
        <f t="shared" ref="O7817:O7880" si="2199">IF(WEEKDAY(K7817,2)&gt;5,"W","")</f>
        <v/>
      </c>
      <c r="P7817" s="134">
        <v>47.31</v>
      </c>
      <c r="Q7817" s="31">
        <f t="shared" ref="Q7817:Q7880" si="2200">IF(AND($L7817&gt;=$L$5,$L7817&lt;=$M$5),IF($O7817&lt;&gt;"W",IF(AND($N7817&gt;=$N$5,$N7817&lt;$P$5),$P7817,"-"),"-"),"-")</f>
        <v>47.31</v>
      </c>
      <c r="R7817" s="31" t="str">
        <f t="shared" ref="R7817:R7880" si="2201">IF(Q7817="-",P7817,"-")</f>
        <v>-</v>
      </c>
      <c r="U7817" s="133">
        <v>43791.333333333336</v>
      </c>
      <c r="V7817" s="9">
        <f t="shared" ref="V7817:V7880" si="2202">MONTH(U7817)</f>
        <v>11</v>
      </c>
      <c r="W7817" s="9">
        <f t="shared" ref="W7817:W7880" si="2203">DAY(U7817)</f>
        <v>22</v>
      </c>
      <c r="X7817" s="9">
        <f t="shared" ref="X7817:X7880" si="2204">HOUR(U7817)</f>
        <v>8</v>
      </c>
      <c r="Y7817" s="31" t="str">
        <f t="shared" ref="Y7817:Y7880" si="2205">IF(WEEKDAY(U7817,2)&gt;5,"W","")</f>
        <v/>
      </c>
      <c r="Z7817" s="134">
        <v>27.43</v>
      </c>
      <c r="AA7817" s="31">
        <f t="shared" ref="AA7817:AA7880" si="2206">IF(AND($V7817&gt;=$V$5,$V7817&lt;=$W$5),IF($Y7817&lt;&gt;"W",IF(AND($X7817&gt;=$X$5,$X7817&lt;$Z$5),$Z7817,"-"),"-"),"-")</f>
        <v>27.43</v>
      </c>
      <c r="AB7817" s="31" t="str">
        <f t="shared" ref="AB7817:AB7880" si="2207">IF(AA7817="-",Z7817,"-")</f>
        <v>-</v>
      </c>
    </row>
    <row r="7818" spans="1:28" x14ac:dyDescent="0.3">
      <c r="A7818" s="133">
        <v>43061.375</v>
      </c>
      <c r="B7818" s="152">
        <f t="shared" ref="B7818:B7881" si="2208">MONTH(A7818)</f>
        <v>11</v>
      </c>
      <c r="C7818" s="152">
        <f t="shared" ref="C7818:C7881" si="2209">DAY(A7818)</f>
        <v>22</v>
      </c>
      <c r="D7818" s="152">
        <f t="shared" ref="D7818:D7881" si="2210">HOUR(A7818)</f>
        <v>9</v>
      </c>
      <c r="E7818" s="38" t="str">
        <f t="shared" ref="E7818:E7881" si="2211">IF(WEEKDAY(A7818,2)&gt;5,"W","")</f>
        <v/>
      </c>
      <c r="F7818" s="134">
        <v>30.24</v>
      </c>
      <c r="G7818" s="38">
        <f t="shared" ref="G7818:G7881" si="2212">IF(AND($B7818&gt;=$B$5,$B7818&lt;=$C$5),IF($E7818&lt;&gt;"W",IF(AND($D7818&gt;=$D$5,$D7818&lt;$F$5),$F7818,"-"),"-"),"-")</f>
        <v>30.24</v>
      </c>
      <c r="H7818" s="38" t="str">
        <f t="shared" ref="H7818:H7881" si="2213">IF(G7818="-",F7818,"-")</f>
        <v>-</v>
      </c>
      <c r="K7818" s="133">
        <v>43426.375</v>
      </c>
      <c r="L7818" s="9">
        <f t="shared" si="2196"/>
        <v>11</v>
      </c>
      <c r="M7818" s="9">
        <f t="shared" si="2197"/>
        <v>22</v>
      </c>
      <c r="N7818" s="9">
        <f t="shared" si="2198"/>
        <v>9</v>
      </c>
      <c r="O7818" s="31" t="str">
        <f t="shared" si="2199"/>
        <v/>
      </c>
      <c r="P7818" s="134">
        <v>47.07</v>
      </c>
      <c r="Q7818" s="31">
        <f t="shared" si="2200"/>
        <v>47.07</v>
      </c>
      <c r="R7818" s="31" t="str">
        <f t="shared" si="2201"/>
        <v>-</v>
      </c>
      <c r="U7818" s="133">
        <v>43791.375</v>
      </c>
      <c r="V7818" s="9">
        <f t="shared" si="2202"/>
        <v>11</v>
      </c>
      <c r="W7818" s="9">
        <f t="shared" si="2203"/>
        <v>22</v>
      </c>
      <c r="X7818" s="9">
        <f t="shared" si="2204"/>
        <v>9</v>
      </c>
      <c r="Y7818" s="31" t="str">
        <f t="shared" si="2205"/>
        <v/>
      </c>
      <c r="Z7818" s="134">
        <v>27.16</v>
      </c>
      <c r="AA7818" s="31">
        <f t="shared" si="2206"/>
        <v>27.16</v>
      </c>
      <c r="AB7818" s="31" t="str">
        <f t="shared" si="2207"/>
        <v>-</v>
      </c>
    </row>
    <row r="7819" spans="1:28" x14ac:dyDescent="0.3">
      <c r="A7819" s="133">
        <v>43061.416666666664</v>
      </c>
      <c r="B7819" s="152">
        <f t="shared" si="2208"/>
        <v>11</v>
      </c>
      <c r="C7819" s="152">
        <f t="shared" si="2209"/>
        <v>22</v>
      </c>
      <c r="D7819" s="152">
        <f t="shared" si="2210"/>
        <v>10</v>
      </c>
      <c r="E7819" s="38" t="str">
        <f t="shared" si="2211"/>
        <v/>
      </c>
      <c r="F7819" s="134">
        <v>30.67</v>
      </c>
      <c r="G7819" s="38">
        <f t="shared" si="2212"/>
        <v>30.67</v>
      </c>
      <c r="H7819" s="38" t="str">
        <f t="shared" si="2213"/>
        <v>-</v>
      </c>
      <c r="K7819" s="133">
        <v>43426.416666666664</v>
      </c>
      <c r="L7819" s="9">
        <f t="shared" si="2196"/>
        <v>11</v>
      </c>
      <c r="M7819" s="9">
        <f t="shared" si="2197"/>
        <v>22</v>
      </c>
      <c r="N7819" s="9">
        <f t="shared" si="2198"/>
        <v>10</v>
      </c>
      <c r="O7819" s="31" t="str">
        <f t="shared" si="2199"/>
        <v/>
      </c>
      <c r="P7819" s="134">
        <v>50.2</v>
      </c>
      <c r="Q7819" s="31">
        <f t="shared" si="2200"/>
        <v>50.2</v>
      </c>
      <c r="R7819" s="31" t="str">
        <f t="shared" si="2201"/>
        <v>-</v>
      </c>
      <c r="U7819" s="133">
        <v>43791.416666666664</v>
      </c>
      <c r="V7819" s="9">
        <f t="shared" si="2202"/>
        <v>11</v>
      </c>
      <c r="W7819" s="9">
        <f t="shared" si="2203"/>
        <v>22</v>
      </c>
      <c r="X7819" s="9">
        <f t="shared" si="2204"/>
        <v>10</v>
      </c>
      <c r="Y7819" s="31" t="str">
        <f t="shared" si="2205"/>
        <v/>
      </c>
      <c r="Z7819" s="134">
        <v>27.53</v>
      </c>
      <c r="AA7819" s="31">
        <f t="shared" si="2206"/>
        <v>27.53</v>
      </c>
      <c r="AB7819" s="31" t="str">
        <f t="shared" si="2207"/>
        <v>-</v>
      </c>
    </row>
    <row r="7820" spans="1:28" x14ac:dyDescent="0.3">
      <c r="A7820" s="133">
        <v>43061.458333333336</v>
      </c>
      <c r="B7820" s="152">
        <f t="shared" si="2208"/>
        <v>11</v>
      </c>
      <c r="C7820" s="152">
        <f t="shared" si="2209"/>
        <v>22</v>
      </c>
      <c r="D7820" s="152">
        <f t="shared" si="2210"/>
        <v>11</v>
      </c>
      <c r="E7820" s="38" t="str">
        <f t="shared" si="2211"/>
        <v/>
      </c>
      <c r="F7820" s="134">
        <v>29.64</v>
      </c>
      <c r="G7820" s="38">
        <f t="shared" si="2212"/>
        <v>29.64</v>
      </c>
      <c r="H7820" s="38" t="str">
        <f t="shared" si="2213"/>
        <v>-</v>
      </c>
      <c r="K7820" s="133">
        <v>43426.458333333336</v>
      </c>
      <c r="L7820" s="9">
        <f t="shared" si="2196"/>
        <v>11</v>
      </c>
      <c r="M7820" s="9">
        <f t="shared" si="2197"/>
        <v>22</v>
      </c>
      <c r="N7820" s="9">
        <f t="shared" si="2198"/>
        <v>11</v>
      </c>
      <c r="O7820" s="31" t="str">
        <f t="shared" si="2199"/>
        <v/>
      </c>
      <c r="P7820" s="134">
        <v>47.07</v>
      </c>
      <c r="Q7820" s="31">
        <f t="shared" si="2200"/>
        <v>47.07</v>
      </c>
      <c r="R7820" s="31" t="str">
        <f t="shared" si="2201"/>
        <v>-</v>
      </c>
      <c r="U7820" s="133">
        <v>43791.458333333336</v>
      </c>
      <c r="V7820" s="9">
        <f t="shared" si="2202"/>
        <v>11</v>
      </c>
      <c r="W7820" s="9">
        <f t="shared" si="2203"/>
        <v>22</v>
      </c>
      <c r="X7820" s="9">
        <f t="shared" si="2204"/>
        <v>11</v>
      </c>
      <c r="Y7820" s="31" t="str">
        <f t="shared" si="2205"/>
        <v/>
      </c>
      <c r="Z7820" s="134">
        <v>26.68</v>
      </c>
      <c r="AA7820" s="31">
        <f t="shared" si="2206"/>
        <v>26.68</v>
      </c>
      <c r="AB7820" s="31" t="str">
        <f t="shared" si="2207"/>
        <v>-</v>
      </c>
    </row>
    <row r="7821" spans="1:28" x14ac:dyDescent="0.3">
      <c r="A7821" s="133">
        <v>43061.5</v>
      </c>
      <c r="B7821" s="152">
        <f t="shared" si="2208"/>
        <v>11</v>
      </c>
      <c r="C7821" s="152">
        <f t="shared" si="2209"/>
        <v>22</v>
      </c>
      <c r="D7821" s="152">
        <f t="shared" si="2210"/>
        <v>12</v>
      </c>
      <c r="E7821" s="38" t="str">
        <f t="shared" si="2211"/>
        <v/>
      </c>
      <c r="F7821" s="134">
        <v>27.81</v>
      </c>
      <c r="G7821" s="38">
        <f t="shared" si="2212"/>
        <v>27.81</v>
      </c>
      <c r="H7821" s="38" t="str">
        <f t="shared" si="2213"/>
        <v>-</v>
      </c>
      <c r="K7821" s="133">
        <v>43426.5</v>
      </c>
      <c r="L7821" s="9">
        <f t="shared" si="2196"/>
        <v>11</v>
      </c>
      <c r="M7821" s="9">
        <f t="shared" si="2197"/>
        <v>22</v>
      </c>
      <c r="N7821" s="9">
        <f t="shared" si="2198"/>
        <v>12</v>
      </c>
      <c r="O7821" s="31" t="str">
        <f t="shared" si="2199"/>
        <v/>
      </c>
      <c r="P7821" s="134">
        <v>40.119999999999997</v>
      </c>
      <c r="Q7821" s="31">
        <f t="shared" si="2200"/>
        <v>40.119999999999997</v>
      </c>
      <c r="R7821" s="31" t="str">
        <f t="shared" si="2201"/>
        <v>-</v>
      </c>
      <c r="U7821" s="133">
        <v>43791.5</v>
      </c>
      <c r="V7821" s="9">
        <f t="shared" si="2202"/>
        <v>11</v>
      </c>
      <c r="W7821" s="9">
        <f t="shared" si="2203"/>
        <v>22</v>
      </c>
      <c r="X7821" s="9">
        <f t="shared" si="2204"/>
        <v>12</v>
      </c>
      <c r="Y7821" s="31" t="str">
        <f t="shared" si="2205"/>
        <v/>
      </c>
      <c r="Z7821" s="134">
        <v>25.93</v>
      </c>
      <c r="AA7821" s="31">
        <f t="shared" si="2206"/>
        <v>25.93</v>
      </c>
      <c r="AB7821" s="31" t="str">
        <f t="shared" si="2207"/>
        <v>-</v>
      </c>
    </row>
    <row r="7822" spans="1:28" x14ac:dyDescent="0.3">
      <c r="A7822" s="133">
        <v>43061.541666666664</v>
      </c>
      <c r="B7822" s="152">
        <f t="shared" si="2208"/>
        <v>11</v>
      </c>
      <c r="C7822" s="152">
        <f t="shared" si="2209"/>
        <v>22</v>
      </c>
      <c r="D7822" s="152">
        <f t="shared" si="2210"/>
        <v>13</v>
      </c>
      <c r="E7822" s="38" t="str">
        <f t="shared" si="2211"/>
        <v/>
      </c>
      <c r="F7822" s="134">
        <v>27.2</v>
      </c>
      <c r="G7822" s="38">
        <f t="shared" si="2212"/>
        <v>27.2</v>
      </c>
      <c r="H7822" s="38" t="str">
        <f t="shared" si="2213"/>
        <v>-</v>
      </c>
      <c r="K7822" s="133">
        <v>43426.541666666664</v>
      </c>
      <c r="L7822" s="9">
        <f t="shared" si="2196"/>
        <v>11</v>
      </c>
      <c r="M7822" s="9">
        <f t="shared" si="2197"/>
        <v>22</v>
      </c>
      <c r="N7822" s="9">
        <f t="shared" si="2198"/>
        <v>13</v>
      </c>
      <c r="O7822" s="31" t="str">
        <f t="shared" si="2199"/>
        <v/>
      </c>
      <c r="P7822" s="134">
        <v>37.51</v>
      </c>
      <c r="Q7822" s="31">
        <f t="shared" si="2200"/>
        <v>37.51</v>
      </c>
      <c r="R7822" s="31" t="str">
        <f t="shared" si="2201"/>
        <v>-</v>
      </c>
      <c r="U7822" s="133">
        <v>43791.541666666664</v>
      </c>
      <c r="V7822" s="9">
        <f t="shared" si="2202"/>
        <v>11</v>
      </c>
      <c r="W7822" s="9">
        <f t="shared" si="2203"/>
        <v>22</v>
      </c>
      <c r="X7822" s="9">
        <f t="shared" si="2204"/>
        <v>13</v>
      </c>
      <c r="Y7822" s="31" t="str">
        <f t="shared" si="2205"/>
        <v/>
      </c>
      <c r="Z7822" s="134">
        <v>25.49</v>
      </c>
      <c r="AA7822" s="31">
        <f t="shared" si="2206"/>
        <v>25.49</v>
      </c>
      <c r="AB7822" s="31" t="str">
        <f t="shared" si="2207"/>
        <v>-</v>
      </c>
    </row>
    <row r="7823" spans="1:28" x14ac:dyDescent="0.3">
      <c r="A7823" s="133">
        <v>43061.583333333336</v>
      </c>
      <c r="B7823" s="152">
        <f t="shared" si="2208"/>
        <v>11</v>
      </c>
      <c r="C7823" s="152">
        <f t="shared" si="2209"/>
        <v>22</v>
      </c>
      <c r="D7823" s="152">
        <f t="shared" si="2210"/>
        <v>14</v>
      </c>
      <c r="E7823" s="38" t="str">
        <f t="shared" si="2211"/>
        <v/>
      </c>
      <c r="F7823" s="134">
        <v>26.12</v>
      </c>
      <c r="G7823" s="38">
        <f t="shared" si="2212"/>
        <v>26.12</v>
      </c>
      <c r="H7823" s="38" t="str">
        <f t="shared" si="2213"/>
        <v>-</v>
      </c>
      <c r="K7823" s="133">
        <v>43426.583333333336</v>
      </c>
      <c r="L7823" s="9">
        <f t="shared" si="2196"/>
        <v>11</v>
      </c>
      <c r="M7823" s="9">
        <f t="shared" si="2197"/>
        <v>22</v>
      </c>
      <c r="N7823" s="9">
        <f t="shared" si="2198"/>
        <v>14</v>
      </c>
      <c r="O7823" s="31" t="str">
        <f t="shared" si="2199"/>
        <v/>
      </c>
      <c r="P7823" s="134">
        <v>35.72</v>
      </c>
      <c r="Q7823" s="31">
        <f t="shared" si="2200"/>
        <v>35.72</v>
      </c>
      <c r="R7823" s="31" t="str">
        <f t="shared" si="2201"/>
        <v>-</v>
      </c>
      <c r="U7823" s="133">
        <v>43791.583333333336</v>
      </c>
      <c r="V7823" s="9">
        <f t="shared" si="2202"/>
        <v>11</v>
      </c>
      <c r="W7823" s="9">
        <f t="shared" si="2203"/>
        <v>22</v>
      </c>
      <c r="X7823" s="9">
        <f t="shared" si="2204"/>
        <v>14</v>
      </c>
      <c r="Y7823" s="31" t="str">
        <f t="shared" si="2205"/>
        <v/>
      </c>
      <c r="Z7823" s="134">
        <v>24.91</v>
      </c>
      <c r="AA7823" s="31">
        <f t="shared" si="2206"/>
        <v>24.91</v>
      </c>
      <c r="AB7823" s="31" t="str">
        <f t="shared" si="2207"/>
        <v>-</v>
      </c>
    </row>
    <row r="7824" spans="1:28" x14ac:dyDescent="0.3">
      <c r="A7824" s="133">
        <v>43061.625</v>
      </c>
      <c r="B7824" s="152">
        <f t="shared" si="2208"/>
        <v>11</v>
      </c>
      <c r="C7824" s="152">
        <f t="shared" si="2209"/>
        <v>22</v>
      </c>
      <c r="D7824" s="152">
        <f t="shared" si="2210"/>
        <v>15</v>
      </c>
      <c r="E7824" s="38" t="str">
        <f t="shared" si="2211"/>
        <v/>
      </c>
      <c r="F7824" s="134">
        <v>26.1</v>
      </c>
      <c r="G7824" s="38">
        <f t="shared" si="2212"/>
        <v>26.1</v>
      </c>
      <c r="H7824" s="38" t="str">
        <f t="shared" si="2213"/>
        <v>-</v>
      </c>
      <c r="K7824" s="133">
        <v>43426.625</v>
      </c>
      <c r="L7824" s="9">
        <f t="shared" si="2196"/>
        <v>11</v>
      </c>
      <c r="M7824" s="9">
        <f t="shared" si="2197"/>
        <v>22</v>
      </c>
      <c r="N7824" s="9">
        <f t="shared" si="2198"/>
        <v>15</v>
      </c>
      <c r="O7824" s="31" t="str">
        <f t="shared" si="2199"/>
        <v/>
      </c>
      <c r="P7824" s="134">
        <v>35.25</v>
      </c>
      <c r="Q7824" s="31">
        <f t="shared" si="2200"/>
        <v>35.25</v>
      </c>
      <c r="R7824" s="31" t="str">
        <f t="shared" si="2201"/>
        <v>-</v>
      </c>
      <c r="U7824" s="133">
        <v>43791.625</v>
      </c>
      <c r="V7824" s="9">
        <f t="shared" si="2202"/>
        <v>11</v>
      </c>
      <c r="W7824" s="9">
        <f t="shared" si="2203"/>
        <v>22</v>
      </c>
      <c r="X7824" s="9">
        <f t="shared" si="2204"/>
        <v>15</v>
      </c>
      <c r="Y7824" s="31" t="str">
        <f t="shared" si="2205"/>
        <v/>
      </c>
      <c r="Z7824" s="134">
        <v>24.88</v>
      </c>
      <c r="AA7824" s="31">
        <f t="shared" si="2206"/>
        <v>24.88</v>
      </c>
      <c r="AB7824" s="31" t="str">
        <f t="shared" si="2207"/>
        <v>-</v>
      </c>
    </row>
    <row r="7825" spans="1:28" x14ac:dyDescent="0.3">
      <c r="A7825" s="133">
        <v>43061.666666666664</v>
      </c>
      <c r="B7825" s="152">
        <f t="shared" si="2208"/>
        <v>11</v>
      </c>
      <c r="C7825" s="152">
        <f t="shared" si="2209"/>
        <v>22</v>
      </c>
      <c r="D7825" s="152">
        <f t="shared" si="2210"/>
        <v>16</v>
      </c>
      <c r="E7825" s="38" t="str">
        <f t="shared" si="2211"/>
        <v/>
      </c>
      <c r="F7825" s="134">
        <v>28.46</v>
      </c>
      <c r="G7825" s="38">
        <f t="shared" si="2212"/>
        <v>28.46</v>
      </c>
      <c r="H7825" s="38" t="str">
        <f t="shared" si="2213"/>
        <v>-</v>
      </c>
      <c r="K7825" s="133">
        <v>43426.666666666664</v>
      </c>
      <c r="L7825" s="9">
        <f t="shared" si="2196"/>
        <v>11</v>
      </c>
      <c r="M7825" s="9">
        <f t="shared" si="2197"/>
        <v>22</v>
      </c>
      <c r="N7825" s="9">
        <f t="shared" si="2198"/>
        <v>16</v>
      </c>
      <c r="O7825" s="31" t="str">
        <f t="shared" si="2199"/>
        <v/>
      </c>
      <c r="P7825" s="134">
        <v>37.619999999999997</v>
      </c>
      <c r="Q7825" s="31">
        <f t="shared" si="2200"/>
        <v>37.619999999999997</v>
      </c>
      <c r="R7825" s="31" t="str">
        <f t="shared" si="2201"/>
        <v>-</v>
      </c>
      <c r="U7825" s="133">
        <v>43791.666666666664</v>
      </c>
      <c r="V7825" s="9">
        <f t="shared" si="2202"/>
        <v>11</v>
      </c>
      <c r="W7825" s="9">
        <f t="shared" si="2203"/>
        <v>22</v>
      </c>
      <c r="X7825" s="9">
        <f t="shared" si="2204"/>
        <v>16</v>
      </c>
      <c r="Y7825" s="31" t="str">
        <f t="shared" si="2205"/>
        <v/>
      </c>
      <c r="Z7825" s="134">
        <v>27.44</v>
      </c>
      <c r="AA7825" s="31">
        <f t="shared" si="2206"/>
        <v>27.44</v>
      </c>
      <c r="AB7825" s="31" t="str">
        <f t="shared" si="2207"/>
        <v>-</v>
      </c>
    </row>
    <row r="7826" spans="1:28" x14ac:dyDescent="0.3">
      <c r="A7826" s="133">
        <v>43061.708333333336</v>
      </c>
      <c r="B7826" s="152">
        <f t="shared" si="2208"/>
        <v>11</v>
      </c>
      <c r="C7826" s="152">
        <f t="shared" si="2209"/>
        <v>22</v>
      </c>
      <c r="D7826" s="152">
        <f t="shared" si="2210"/>
        <v>17</v>
      </c>
      <c r="E7826" s="38" t="str">
        <f t="shared" si="2211"/>
        <v/>
      </c>
      <c r="F7826" s="134">
        <v>36.46</v>
      </c>
      <c r="G7826" s="38" t="str">
        <f t="shared" si="2212"/>
        <v>-</v>
      </c>
      <c r="H7826" s="38">
        <f t="shared" si="2213"/>
        <v>36.46</v>
      </c>
      <c r="K7826" s="133">
        <v>43426.708333333336</v>
      </c>
      <c r="L7826" s="9">
        <f t="shared" si="2196"/>
        <v>11</v>
      </c>
      <c r="M7826" s="9">
        <f t="shared" si="2197"/>
        <v>22</v>
      </c>
      <c r="N7826" s="9">
        <f t="shared" si="2198"/>
        <v>17</v>
      </c>
      <c r="O7826" s="31" t="str">
        <f t="shared" si="2199"/>
        <v/>
      </c>
      <c r="P7826" s="134">
        <v>48.08</v>
      </c>
      <c r="Q7826" s="31" t="str">
        <f t="shared" si="2200"/>
        <v>-</v>
      </c>
      <c r="R7826" s="31">
        <f t="shared" si="2201"/>
        <v>48.08</v>
      </c>
      <c r="U7826" s="133">
        <v>43791.708333333336</v>
      </c>
      <c r="V7826" s="9">
        <f t="shared" si="2202"/>
        <v>11</v>
      </c>
      <c r="W7826" s="9">
        <f t="shared" si="2203"/>
        <v>22</v>
      </c>
      <c r="X7826" s="9">
        <f t="shared" si="2204"/>
        <v>17</v>
      </c>
      <c r="Y7826" s="31" t="str">
        <f t="shared" si="2205"/>
        <v/>
      </c>
      <c r="Z7826" s="134">
        <v>33.450000000000003</v>
      </c>
      <c r="AA7826" s="31" t="str">
        <f t="shared" si="2206"/>
        <v>-</v>
      </c>
      <c r="AB7826" s="31">
        <f t="shared" si="2207"/>
        <v>33.450000000000003</v>
      </c>
    </row>
    <row r="7827" spans="1:28" x14ac:dyDescent="0.3">
      <c r="A7827" s="133">
        <v>43061.75</v>
      </c>
      <c r="B7827" s="152">
        <f t="shared" si="2208"/>
        <v>11</v>
      </c>
      <c r="C7827" s="152">
        <f t="shared" si="2209"/>
        <v>22</v>
      </c>
      <c r="D7827" s="152">
        <f t="shared" si="2210"/>
        <v>18</v>
      </c>
      <c r="E7827" s="38" t="str">
        <f t="shared" si="2211"/>
        <v/>
      </c>
      <c r="F7827" s="134">
        <v>36.270000000000003</v>
      </c>
      <c r="G7827" s="38" t="str">
        <f t="shared" si="2212"/>
        <v>-</v>
      </c>
      <c r="H7827" s="38">
        <f t="shared" si="2213"/>
        <v>36.270000000000003</v>
      </c>
      <c r="K7827" s="133">
        <v>43426.75</v>
      </c>
      <c r="L7827" s="9">
        <f t="shared" si="2196"/>
        <v>11</v>
      </c>
      <c r="M7827" s="9">
        <f t="shared" si="2197"/>
        <v>22</v>
      </c>
      <c r="N7827" s="9">
        <f t="shared" si="2198"/>
        <v>18</v>
      </c>
      <c r="O7827" s="31" t="str">
        <f t="shared" si="2199"/>
        <v/>
      </c>
      <c r="P7827" s="134">
        <v>46.59</v>
      </c>
      <c r="Q7827" s="31" t="str">
        <f t="shared" si="2200"/>
        <v>-</v>
      </c>
      <c r="R7827" s="31">
        <f t="shared" si="2201"/>
        <v>46.59</v>
      </c>
      <c r="U7827" s="133">
        <v>43791.75</v>
      </c>
      <c r="V7827" s="9">
        <f t="shared" si="2202"/>
        <v>11</v>
      </c>
      <c r="W7827" s="9">
        <f t="shared" si="2203"/>
        <v>22</v>
      </c>
      <c r="X7827" s="9">
        <f t="shared" si="2204"/>
        <v>18</v>
      </c>
      <c r="Y7827" s="31" t="str">
        <f t="shared" si="2205"/>
        <v/>
      </c>
      <c r="Z7827" s="134">
        <v>31.32</v>
      </c>
      <c r="AA7827" s="31" t="str">
        <f t="shared" si="2206"/>
        <v>-</v>
      </c>
      <c r="AB7827" s="31">
        <f t="shared" si="2207"/>
        <v>31.32</v>
      </c>
    </row>
    <row r="7828" spans="1:28" x14ac:dyDescent="0.3">
      <c r="A7828" s="133">
        <v>43061.791666666664</v>
      </c>
      <c r="B7828" s="152">
        <f t="shared" si="2208"/>
        <v>11</v>
      </c>
      <c r="C7828" s="152">
        <f t="shared" si="2209"/>
        <v>22</v>
      </c>
      <c r="D7828" s="152">
        <f t="shared" si="2210"/>
        <v>19</v>
      </c>
      <c r="E7828" s="38" t="str">
        <f t="shared" si="2211"/>
        <v/>
      </c>
      <c r="F7828" s="134">
        <v>34.770000000000003</v>
      </c>
      <c r="G7828" s="38" t="str">
        <f t="shared" si="2212"/>
        <v>-</v>
      </c>
      <c r="H7828" s="38">
        <f t="shared" si="2213"/>
        <v>34.770000000000003</v>
      </c>
      <c r="K7828" s="133">
        <v>43426.791666666664</v>
      </c>
      <c r="L7828" s="9">
        <f t="shared" si="2196"/>
        <v>11</v>
      </c>
      <c r="M7828" s="9">
        <f t="shared" si="2197"/>
        <v>22</v>
      </c>
      <c r="N7828" s="9">
        <f t="shared" si="2198"/>
        <v>19</v>
      </c>
      <c r="O7828" s="31" t="str">
        <f t="shared" si="2199"/>
        <v/>
      </c>
      <c r="P7828" s="134">
        <v>45.19</v>
      </c>
      <c r="Q7828" s="31" t="str">
        <f t="shared" si="2200"/>
        <v>-</v>
      </c>
      <c r="R7828" s="31">
        <f t="shared" si="2201"/>
        <v>45.19</v>
      </c>
      <c r="U7828" s="133">
        <v>43791.791666666664</v>
      </c>
      <c r="V7828" s="9">
        <f t="shared" si="2202"/>
        <v>11</v>
      </c>
      <c r="W7828" s="9">
        <f t="shared" si="2203"/>
        <v>22</v>
      </c>
      <c r="X7828" s="9">
        <f t="shared" si="2204"/>
        <v>19</v>
      </c>
      <c r="Y7828" s="31" t="str">
        <f t="shared" si="2205"/>
        <v/>
      </c>
      <c r="Z7828" s="134">
        <v>31.17</v>
      </c>
      <c r="AA7828" s="31" t="str">
        <f t="shared" si="2206"/>
        <v>-</v>
      </c>
      <c r="AB7828" s="31">
        <f t="shared" si="2207"/>
        <v>31.17</v>
      </c>
    </row>
    <row r="7829" spans="1:28" x14ac:dyDescent="0.3">
      <c r="A7829" s="133">
        <v>43061.833333333336</v>
      </c>
      <c r="B7829" s="152">
        <f t="shared" si="2208"/>
        <v>11</v>
      </c>
      <c r="C7829" s="152">
        <f t="shared" si="2209"/>
        <v>22</v>
      </c>
      <c r="D7829" s="152">
        <f t="shared" si="2210"/>
        <v>20</v>
      </c>
      <c r="E7829" s="38" t="str">
        <f t="shared" si="2211"/>
        <v/>
      </c>
      <c r="F7829" s="134">
        <v>34.47</v>
      </c>
      <c r="G7829" s="38" t="str">
        <f t="shared" si="2212"/>
        <v>-</v>
      </c>
      <c r="H7829" s="38">
        <f t="shared" si="2213"/>
        <v>34.47</v>
      </c>
      <c r="K7829" s="133">
        <v>43426.833333333336</v>
      </c>
      <c r="L7829" s="9">
        <f t="shared" si="2196"/>
        <v>11</v>
      </c>
      <c r="M7829" s="9">
        <f t="shared" si="2197"/>
        <v>22</v>
      </c>
      <c r="N7829" s="9">
        <f t="shared" si="2198"/>
        <v>20</v>
      </c>
      <c r="O7829" s="31" t="str">
        <f t="shared" si="2199"/>
        <v/>
      </c>
      <c r="P7829" s="134">
        <v>44.66</v>
      </c>
      <c r="Q7829" s="31" t="str">
        <f t="shared" si="2200"/>
        <v>-</v>
      </c>
      <c r="R7829" s="31">
        <f t="shared" si="2201"/>
        <v>44.66</v>
      </c>
      <c r="U7829" s="133">
        <v>43791.833333333336</v>
      </c>
      <c r="V7829" s="9">
        <f t="shared" si="2202"/>
        <v>11</v>
      </c>
      <c r="W7829" s="9">
        <f t="shared" si="2203"/>
        <v>22</v>
      </c>
      <c r="X7829" s="9">
        <f t="shared" si="2204"/>
        <v>20</v>
      </c>
      <c r="Y7829" s="31" t="str">
        <f t="shared" si="2205"/>
        <v/>
      </c>
      <c r="Z7829" s="134">
        <v>29.84</v>
      </c>
      <c r="AA7829" s="31" t="str">
        <f t="shared" si="2206"/>
        <v>-</v>
      </c>
      <c r="AB7829" s="31">
        <f t="shared" si="2207"/>
        <v>29.84</v>
      </c>
    </row>
    <row r="7830" spans="1:28" x14ac:dyDescent="0.3">
      <c r="A7830" s="133">
        <v>43061.875</v>
      </c>
      <c r="B7830" s="152">
        <f t="shared" si="2208"/>
        <v>11</v>
      </c>
      <c r="C7830" s="152">
        <f t="shared" si="2209"/>
        <v>22</v>
      </c>
      <c r="D7830" s="152">
        <f t="shared" si="2210"/>
        <v>21</v>
      </c>
      <c r="E7830" s="38" t="str">
        <f t="shared" si="2211"/>
        <v/>
      </c>
      <c r="F7830" s="134">
        <v>31.63</v>
      </c>
      <c r="G7830" s="38" t="str">
        <f t="shared" si="2212"/>
        <v>-</v>
      </c>
      <c r="H7830" s="38">
        <f t="shared" si="2213"/>
        <v>31.63</v>
      </c>
      <c r="K7830" s="133">
        <v>43426.875</v>
      </c>
      <c r="L7830" s="9">
        <f t="shared" si="2196"/>
        <v>11</v>
      </c>
      <c r="M7830" s="9">
        <f t="shared" si="2197"/>
        <v>22</v>
      </c>
      <c r="N7830" s="9">
        <f t="shared" si="2198"/>
        <v>21</v>
      </c>
      <c r="O7830" s="31" t="str">
        <f t="shared" si="2199"/>
        <v/>
      </c>
      <c r="P7830" s="134">
        <v>43.75</v>
      </c>
      <c r="Q7830" s="31" t="str">
        <f t="shared" si="2200"/>
        <v>-</v>
      </c>
      <c r="R7830" s="31">
        <f t="shared" si="2201"/>
        <v>43.75</v>
      </c>
      <c r="U7830" s="133">
        <v>43791.875</v>
      </c>
      <c r="V7830" s="9">
        <f t="shared" si="2202"/>
        <v>11</v>
      </c>
      <c r="W7830" s="9">
        <f t="shared" si="2203"/>
        <v>22</v>
      </c>
      <c r="X7830" s="9">
        <f t="shared" si="2204"/>
        <v>21</v>
      </c>
      <c r="Y7830" s="31" t="str">
        <f t="shared" si="2205"/>
        <v/>
      </c>
      <c r="Z7830" s="134">
        <v>27.08</v>
      </c>
      <c r="AA7830" s="31" t="str">
        <f t="shared" si="2206"/>
        <v>-</v>
      </c>
      <c r="AB7830" s="31">
        <f t="shared" si="2207"/>
        <v>27.08</v>
      </c>
    </row>
    <row r="7831" spans="1:28" x14ac:dyDescent="0.3">
      <c r="A7831" s="133">
        <v>43061.916666666664</v>
      </c>
      <c r="B7831" s="152">
        <f t="shared" si="2208"/>
        <v>11</v>
      </c>
      <c r="C7831" s="152">
        <f t="shared" si="2209"/>
        <v>22</v>
      </c>
      <c r="D7831" s="152">
        <f t="shared" si="2210"/>
        <v>22</v>
      </c>
      <c r="E7831" s="38" t="str">
        <f t="shared" si="2211"/>
        <v/>
      </c>
      <c r="F7831" s="134">
        <v>26.61</v>
      </c>
      <c r="G7831" s="38" t="str">
        <f t="shared" si="2212"/>
        <v>-</v>
      </c>
      <c r="H7831" s="38">
        <f t="shared" si="2213"/>
        <v>26.61</v>
      </c>
      <c r="K7831" s="133">
        <v>43426.916666666664</v>
      </c>
      <c r="L7831" s="9">
        <f t="shared" si="2196"/>
        <v>11</v>
      </c>
      <c r="M7831" s="9">
        <f t="shared" si="2197"/>
        <v>22</v>
      </c>
      <c r="N7831" s="9">
        <f t="shared" si="2198"/>
        <v>22</v>
      </c>
      <c r="O7831" s="31" t="str">
        <f t="shared" si="2199"/>
        <v/>
      </c>
      <c r="P7831" s="134">
        <v>39.909999999999997</v>
      </c>
      <c r="Q7831" s="31" t="str">
        <f t="shared" si="2200"/>
        <v>-</v>
      </c>
      <c r="R7831" s="31">
        <f t="shared" si="2201"/>
        <v>39.909999999999997</v>
      </c>
      <c r="U7831" s="133">
        <v>43791.916666666664</v>
      </c>
      <c r="V7831" s="9">
        <f t="shared" si="2202"/>
        <v>11</v>
      </c>
      <c r="W7831" s="9">
        <f t="shared" si="2203"/>
        <v>22</v>
      </c>
      <c r="X7831" s="9">
        <f t="shared" si="2204"/>
        <v>22</v>
      </c>
      <c r="Y7831" s="31" t="str">
        <f t="shared" si="2205"/>
        <v/>
      </c>
      <c r="Z7831" s="134">
        <v>24.36</v>
      </c>
      <c r="AA7831" s="31" t="str">
        <f t="shared" si="2206"/>
        <v>-</v>
      </c>
      <c r="AB7831" s="31">
        <f t="shared" si="2207"/>
        <v>24.36</v>
      </c>
    </row>
    <row r="7832" spans="1:28" x14ac:dyDescent="0.3">
      <c r="A7832" s="133">
        <v>43061.958333333336</v>
      </c>
      <c r="B7832" s="152">
        <f t="shared" si="2208"/>
        <v>11</v>
      </c>
      <c r="C7832" s="152">
        <f t="shared" si="2209"/>
        <v>22</v>
      </c>
      <c r="D7832" s="152">
        <f t="shared" si="2210"/>
        <v>23</v>
      </c>
      <c r="E7832" s="38" t="str">
        <f t="shared" si="2211"/>
        <v/>
      </c>
      <c r="F7832" s="134">
        <v>24.62</v>
      </c>
      <c r="G7832" s="38" t="str">
        <f t="shared" si="2212"/>
        <v>-</v>
      </c>
      <c r="H7832" s="38">
        <f t="shared" si="2213"/>
        <v>24.62</v>
      </c>
      <c r="K7832" s="133">
        <v>43426.958333333336</v>
      </c>
      <c r="L7832" s="9">
        <f t="shared" si="2196"/>
        <v>11</v>
      </c>
      <c r="M7832" s="9">
        <f t="shared" si="2197"/>
        <v>22</v>
      </c>
      <c r="N7832" s="9">
        <f t="shared" si="2198"/>
        <v>23</v>
      </c>
      <c r="O7832" s="31" t="str">
        <f t="shared" si="2199"/>
        <v/>
      </c>
      <c r="P7832" s="134">
        <v>34.61</v>
      </c>
      <c r="Q7832" s="31" t="str">
        <f t="shared" si="2200"/>
        <v>-</v>
      </c>
      <c r="R7832" s="31">
        <f t="shared" si="2201"/>
        <v>34.61</v>
      </c>
      <c r="U7832" s="133">
        <v>43791.958333333336</v>
      </c>
      <c r="V7832" s="9">
        <f t="shared" si="2202"/>
        <v>11</v>
      </c>
      <c r="W7832" s="9">
        <f t="shared" si="2203"/>
        <v>22</v>
      </c>
      <c r="X7832" s="9">
        <f t="shared" si="2204"/>
        <v>23</v>
      </c>
      <c r="Y7832" s="31" t="str">
        <f t="shared" si="2205"/>
        <v/>
      </c>
      <c r="Z7832" s="134">
        <v>23.32</v>
      </c>
      <c r="AA7832" s="31" t="str">
        <f t="shared" si="2206"/>
        <v>-</v>
      </c>
      <c r="AB7832" s="31">
        <f t="shared" si="2207"/>
        <v>23.32</v>
      </c>
    </row>
    <row r="7833" spans="1:28" x14ac:dyDescent="0.3">
      <c r="A7833" s="133">
        <v>43062</v>
      </c>
      <c r="B7833" s="152">
        <f t="shared" si="2208"/>
        <v>11</v>
      </c>
      <c r="C7833" s="152">
        <f t="shared" si="2209"/>
        <v>23</v>
      </c>
      <c r="D7833" s="152">
        <f t="shared" si="2210"/>
        <v>0</v>
      </c>
      <c r="E7833" s="38" t="str">
        <f t="shared" si="2211"/>
        <v/>
      </c>
      <c r="F7833" s="134">
        <v>23.99</v>
      </c>
      <c r="G7833" s="38" t="str">
        <f t="shared" si="2212"/>
        <v>-</v>
      </c>
      <c r="H7833" s="38">
        <f t="shared" si="2213"/>
        <v>23.99</v>
      </c>
      <c r="K7833" s="133">
        <v>43427</v>
      </c>
      <c r="L7833" s="9">
        <f t="shared" si="2196"/>
        <v>11</v>
      </c>
      <c r="M7833" s="9">
        <f t="shared" si="2197"/>
        <v>23</v>
      </c>
      <c r="N7833" s="9">
        <f t="shared" si="2198"/>
        <v>0</v>
      </c>
      <c r="O7833" s="31" t="str">
        <f t="shared" si="2199"/>
        <v/>
      </c>
      <c r="P7833" s="134">
        <v>36.92</v>
      </c>
      <c r="Q7833" s="31" t="str">
        <f t="shared" si="2200"/>
        <v>-</v>
      </c>
      <c r="R7833" s="31">
        <f t="shared" si="2201"/>
        <v>36.92</v>
      </c>
      <c r="U7833" s="133">
        <v>43792</v>
      </c>
      <c r="V7833" s="9">
        <f t="shared" si="2202"/>
        <v>11</v>
      </c>
      <c r="W7833" s="9">
        <f t="shared" si="2203"/>
        <v>23</v>
      </c>
      <c r="X7833" s="9">
        <f t="shared" si="2204"/>
        <v>0</v>
      </c>
      <c r="Y7833" s="31" t="str">
        <f t="shared" si="2205"/>
        <v>W</v>
      </c>
      <c r="Z7833" s="134">
        <v>23.69</v>
      </c>
      <c r="AA7833" s="31" t="str">
        <f t="shared" si="2206"/>
        <v>-</v>
      </c>
      <c r="AB7833" s="31">
        <f t="shared" si="2207"/>
        <v>23.69</v>
      </c>
    </row>
    <row r="7834" spans="1:28" x14ac:dyDescent="0.3">
      <c r="A7834" s="133">
        <v>43062.041666666664</v>
      </c>
      <c r="B7834" s="152">
        <f t="shared" si="2208"/>
        <v>11</v>
      </c>
      <c r="C7834" s="152">
        <f t="shared" si="2209"/>
        <v>23</v>
      </c>
      <c r="D7834" s="152">
        <f t="shared" si="2210"/>
        <v>1</v>
      </c>
      <c r="E7834" s="38" t="str">
        <f t="shared" si="2211"/>
        <v/>
      </c>
      <c r="F7834" s="134">
        <v>23.16</v>
      </c>
      <c r="G7834" s="38" t="str">
        <f t="shared" si="2212"/>
        <v>-</v>
      </c>
      <c r="H7834" s="38">
        <f t="shared" si="2213"/>
        <v>23.16</v>
      </c>
      <c r="K7834" s="133">
        <v>43427.041666666664</v>
      </c>
      <c r="L7834" s="9">
        <f t="shared" si="2196"/>
        <v>11</v>
      </c>
      <c r="M7834" s="9">
        <f t="shared" si="2197"/>
        <v>23</v>
      </c>
      <c r="N7834" s="9">
        <f t="shared" si="2198"/>
        <v>1</v>
      </c>
      <c r="O7834" s="31" t="str">
        <f t="shared" si="2199"/>
        <v/>
      </c>
      <c r="P7834" s="134">
        <v>35.450000000000003</v>
      </c>
      <c r="Q7834" s="31" t="str">
        <f t="shared" si="2200"/>
        <v>-</v>
      </c>
      <c r="R7834" s="31">
        <f t="shared" si="2201"/>
        <v>35.450000000000003</v>
      </c>
      <c r="U7834" s="133">
        <v>43792.041666666664</v>
      </c>
      <c r="V7834" s="9">
        <f t="shared" si="2202"/>
        <v>11</v>
      </c>
      <c r="W7834" s="9">
        <f t="shared" si="2203"/>
        <v>23</v>
      </c>
      <c r="X7834" s="9">
        <f t="shared" si="2204"/>
        <v>1</v>
      </c>
      <c r="Y7834" s="31" t="str">
        <f t="shared" si="2205"/>
        <v>W</v>
      </c>
      <c r="Z7834" s="134">
        <v>23.37</v>
      </c>
      <c r="AA7834" s="31" t="str">
        <f t="shared" si="2206"/>
        <v>-</v>
      </c>
      <c r="AB7834" s="31">
        <f t="shared" si="2207"/>
        <v>23.37</v>
      </c>
    </row>
    <row r="7835" spans="1:28" x14ac:dyDescent="0.3">
      <c r="A7835" s="133">
        <v>43062.083333333336</v>
      </c>
      <c r="B7835" s="152">
        <f t="shared" si="2208"/>
        <v>11</v>
      </c>
      <c r="C7835" s="152">
        <f t="shared" si="2209"/>
        <v>23</v>
      </c>
      <c r="D7835" s="152">
        <f t="shared" si="2210"/>
        <v>2</v>
      </c>
      <c r="E7835" s="38" t="str">
        <f t="shared" si="2211"/>
        <v/>
      </c>
      <c r="F7835" s="134">
        <v>22.77</v>
      </c>
      <c r="G7835" s="38" t="str">
        <f t="shared" si="2212"/>
        <v>-</v>
      </c>
      <c r="H7835" s="38">
        <f t="shared" si="2213"/>
        <v>22.77</v>
      </c>
      <c r="K7835" s="133">
        <v>43427.083333333336</v>
      </c>
      <c r="L7835" s="9">
        <f t="shared" si="2196"/>
        <v>11</v>
      </c>
      <c r="M7835" s="9">
        <f t="shared" si="2197"/>
        <v>23</v>
      </c>
      <c r="N7835" s="9">
        <f t="shared" si="2198"/>
        <v>2</v>
      </c>
      <c r="O7835" s="31" t="str">
        <f t="shared" si="2199"/>
        <v/>
      </c>
      <c r="P7835" s="134">
        <v>34.79</v>
      </c>
      <c r="Q7835" s="31" t="str">
        <f t="shared" si="2200"/>
        <v>-</v>
      </c>
      <c r="R7835" s="31">
        <f t="shared" si="2201"/>
        <v>34.79</v>
      </c>
      <c r="U7835" s="133">
        <v>43792.083333333336</v>
      </c>
      <c r="V7835" s="9">
        <f t="shared" si="2202"/>
        <v>11</v>
      </c>
      <c r="W7835" s="9">
        <f t="shared" si="2203"/>
        <v>23</v>
      </c>
      <c r="X7835" s="9">
        <f t="shared" si="2204"/>
        <v>2</v>
      </c>
      <c r="Y7835" s="31" t="str">
        <f t="shared" si="2205"/>
        <v>W</v>
      </c>
      <c r="Z7835" s="134">
        <v>23.39</v>
      </c>
      <c r="AA7835" s="31" t="str">
        <f t="shared" si="2206"/>
        <v>-</v>
      </c>
      <c r="AB7835" s="31">
        <f t="shared" si="2207"/>
        <v>23.39</v>
      </c>
    </row>
    <row r="7836" spans="1:28" x14ac:dyDescent="0.3">
      <c r="A7836" s="133">
        <v>43062.125</v>
      </c>
      <c r="B7836" s="152">
        <f t="shared" si="2208"/>
        <v>11</v>
      </c>
      <c r="C7836" s="152">
        <f t="shared" si="2209"/>
        <v>23</v>
      </c>
      <c r="D7836" s="152">
        <f t="shared" si="2210"/>
        <v>3</v>
      </c>
      <c r="E7836" s="38" t="str">
        <f t="shared" si="2211"/>
        <v/>
      </c>
      <c r="F7836" s="134">
        <v>22.75</v>
      </c>
      <c r="G7836" s="38" t="str">
        <f t="shared" si="2212"/>
        <v>-</v>
      </c>
      <c r="H7836" s="38">
        <f t="shared" si="2213"/>
        <v>22.75</v>
      </c>
      <c r="K7836" s="133">
        <v>43427.125</v>
      </c>
      <c r="L7836" s="9">
        <f t="shared" si="2196"/>
        <v>11</v>
      </c>
      <c r="M7836" s="9">
        <f t="shared" si="2197"/>
        <v>23</v>
      </c>
      <c r="N7836" s="9">
        <f t="shared" si="2198"/>
        <v>3</v>
      </c>
      <c r="O7836" s="31" t="str">
        <f t="shared" si="2199"/>
        <v/>
      </c>
      <c r="P7836" s="134">
        <v>34.81</v>
      </c>
      <c r="Q7836" s="31" t="str">
        <f t="shared" si="2200"/>
        <v>-</v>
      </c>
      <c r="R7836" s="31">
        <f t="shared" si="2201"/>
        <v>34.81</v>
      </c>
      <c r="U7836" s="133">
        <v>43792.125</v>
      </c>
      <c r="V7836" s="9">
        <f t="shared" si="2202"/>
        <v>11</v>
      </c>
      <c r="W7836" s="9">
        <f t="shared" si="2203"/>
        <v>23</v>
      </c>
      <c r="X7836" s="9">
        <f t="shared" si="2204"/>
        <v>3</v>
      </c>
      <c r="Y7836" s="31" t="str">
        <f t="shared" si="2205"/>
        <v>W</v>
      </c>
      <c r="Z7836" s="134">
        <v>23.49</v>
      </c>
      <c r="AA7836" s="31" t="str">
        <f t="shared" si="2206"/>
        <v>-</v>
      </c>
      <c r="AB7836" s="31">
        <f t="shared" si="2207"/>
        <v>23.49</v>
      </c>
    </row>
    <row r="7837" spans="1:28" x14ac:dyDescent="0.3">
      <c r="A7837" s="133">
        <v>43062.166666666664</v>
      </c>
      <c r="B7837" s="152">
        <f t="shared" si="2208"/>
        <v>11</v>
      </c>
      <c r="C7837" s="152">
        <f t="shared" si="2209"/>
        <v>23</v>
      </c>
      <c r="D7837" s="152">
        <f t="shared" si="2210"/>
        <v>4</v>
      </c>
      <c r="E7837" s="38" t="str">
        <f t="shared" si="2211"/>
        <v/>
      </c>
      <c r="F7837" s="134">
        <v>22.76</v>
      </c>
      <c r="G7837" s="38" t="str">
        <f t="shared" si="2212"/>
        <v>-</v>
      </c>
      <c r="H7837" s="38">
        <f t="shared" si="2213"/>
        <v>22.76</v>
      </c>
      <c r="K7837" s="133">
        <v>43427.166666666664</v>
      </c>
      <c r="L7837" s="9">
        <f t="shared" si="2196"/>
        <v>11</v>
      </c>
      <c r="M7837" s="9">
        <f t="shared" si="2197"/>
        <v>23</v>
      </c>
      <c r="N7837" s="9">
        <f t="shared" si="2198"/>
        <v>4</v>
      </c>
      <c r="O7837" s="31" t="str">
        <f t="shared" si="2199"/>
        <v/>
      </c>
      <c r="P7837" s="134">
        <v>36.04</v>
      </c>
      <c r="Q7837" s="31" t="str">
        <f t="shared" si="2200"/>
        <v>-</v>
      </c>
      <c r="R7837" s="31">
        <f t="shared" si="2201"/>
        <v>36.04</v>
      </c>
      <c r="U7837" s="133">
        <v>43792.166666666664</v>
      </c>
      <c r="V7837" s="9">
        <f t="shared" si="2202"/>
        <v>11</v>
      </c>
      <c r="W7837" s="9">
        <f t="shared" si="2203"/>
        <v>23</v>
      </c>
      <c r="X7837" s="9">
        <f t="shared" si="2204"/>
        <v>4</v>
      </c>
      <c r="Y7837" s="31" t="str">
        <f t="shared" si="2205"/>
        <v>W</v>
      </c>
      <c r="Z7837" s="134">
        <v>23.7</v>
      </c>
      <c r="AA7837" s="31" t="str">
        <f t="shared" si="2206"/>
        <v>-</v>
      </c>
      <c r="AB7837" s="31">
        <f t="shared" si="2207"/>
        <v>23.7</v>
      </c>
    </row>
    <row r="7838" spans="1:28" x14ac:dyDescent="0.3">
      <c r="A7838" s="133">
        <v>43062.208333333336</v>
      </c>
      <c r="B7838" s="152">
        <f t="shared" si="2208"/>
        <v>11</v>
      </c>
      <c r="C7838" s="152">
        <f t="shared" si="2209"/>
        <v>23</v>
      </c>
      <c r="D7838" s="152">
        <f t="shared" si="2210"/>
        <v>5</v>
      </c>
      <c r="E7838" s="38" t="str">
        <f t="shared" si="2211"/>
        <v/>
      </c>
      <c r="F7838" s="134">
        <v>23.54</v>
      </c>
      <c r="G7838" s="38" t="str">
        <f t="shared" si="2212"/>
        <v>-</v>
      </c>
      <c r="H7838" s="38">
        <f t="shared" si="2213"/>
        <v>23.54</v>
      </c>
      <c r="K7838" s="133">
        <v>43427.208333333336</v>
      </c>
      <c r="L7838" s="9">
        <f t="shared" si="2196"/>
        <v>11</v>
      </c>
      <c r="M7838" s="9">
        <f t="shared" si="2197"/>
        <v>23</v>
      </c>
      <c r="N7838" s="9">
        <f t="shared" si="2198"/>
        <v>5</v>
      </c>
      <c r="O7838" s="31" t="str">
        <f t="shared" si="2199"/>
        <v/>
      </c>
      <c r="P7838" s="134">
        <v>39.590000000000003</v>
      </c>
      <c r="Q7838" s="31" t="str">
        <f t="shared" si="2200"/>
        <v>-</v>
      </c>
      <c r="R7838" s="31">
        <f t="shared" si="2201"/>
        <v>39.590000000000003</v>
      </c>
      <c r="U7838" s="133">
        <v>43792.208333333336</v>
      </c>
      <c r="V7838" s="9">
        <f t="shared" si="2202"/>
        <v>11</v>
      </c>
      <c r="W7838" s="9">
        <f t="shared" si="2203"/>
        <v>23</v>
      </c>
      <c r="X7838" s="9">
        <f t="shared" si="2204"/>
        <v>5</v>
      </c>
      <c r="Y7838" s="31" t="str">
        <f t="shared" si="2205"/>
        <v>W</v>
      </c>
      <c r="Z7838" s="134">
        <v>25.84</v>
      </c>
      <c r="AA7838" s="31" t="str">
        <f t="shared" si="2206"/>
        <v>-</v>
      </c>
      <c r="AB7838" s="31">
        <f t="shared" si="2207"/>
        <v>25.84</v>
      </c>
    </row>
    <row r="7839" spans="1:28" x14ac:dyDescent="0.3">
      <c r="A7839" s="133">
        <v>43062.25</v>
      </c>
      <c r="B7839" s="152">
        <f t="shared" si="2208"/>
        <v>11</v>
      </c>
      <c r="C7839" s="152">
        <f t="shared" si="2209"/>
        <v>23</v>
      </c>
      <c r="D7839" s="152">
        <f t="shared" si="2210"/>
        <v>6</v>
      </c>
      <c r="E7839" s="38" t="str">
        <f t="shared" si="2211"/>
        <v/>
      </c>
      <c r="F7839" s="134">
        <v>25.3</v>
      </c>
      <c r="G7839" s="38" t="str">
        <f t="shared" si="2212"/>
        <v>-</v>
      </c>
      <c r="H7839" s="38">
        <f t="shared" si="2213"/>
        <v>25.3</v>
      </c>
      <c r="K7839" s="133">
        <v>43427.25</v>
      </c>
      <c r="L7839" s="9">
        <f t="shared" si="2196"/>
        <v>11</v>
      </c>
      <c r="M7839" s="9">
        <f t="shared" si="2197"/>
        <v>23</v>
      </c>
      <c r="N7839" s="9">
        <f t="shared" si="2198"/>
        <v>6</v>
      </c>
      <c r="O7839" s="31" t="str">
        <f t="shared" si="2199"/>
        <v/>
      </c>
      <c r="P7839" s="134">
        <v>44.84</v>
      </c>
      <c r="Q7839" s="31" t="str">
        <f t="shared" si="2200"/>
        <v>-</v>
      </c>
      <c r="R7839" s="31">
        <f t="shared" si="2201"/>
        <v>44.84</v>
      </c>
      <c r="U7839" s="133">
        <v>43792.25</v>
      </c>
      <c r="V7839" s="9">
        <f t="shared" si="2202"/>
        <v>11</v>
      </c>
      <c r="W7839" s="9">
        <f t="shared" si="2203"/>
        <v>23</v>
      </c>
      <c r="X7839" s="9">
        <f t="shared" si="2204"/>
        <v>6</v>
      </c>
      <c r="Y7839" s="31" t="str">
        <f t="shared" si="2205"/>
        <v>W</v>
      </c>
      <c r="Z7839" s="134">
        <v>29.92</v>
      </c>
      <c r="AA7839" s="31" t="str">
        <f t="shared" si="2206"/>
        <v>-</v>
      </c>
      <c r="AB7839" s="31">
        <f t="shared" si="2207"/>
        <v>29.92</v>
      </c>
    </row>
    <row r="7840" spans="1:28" x14ac:dyDescent="0.3">
      <c r="A7840" s="133">
        <v>43062.291666666664</v>
      </c>
      <c r="B7840" s="152">
        <f t="shared" si="2208"/>
        <v>11</v>
      </c>
      <c r="C7840" s="152">
        <f t="shared" si="2209"/>
        <v>23</v>
      </c>
      <c r="D7840" s="152">
        <f t="shared" si="2210"/>
        <v>7</v>
      </c>
      <c r="E7840" s="38" t="str">
        <f t="shared" si="2211"/>
        <v/>
      </c>
      <c r="F7840" s="134">
        <v>26.52</v>
      </c>
      <c r="G7840" s="38" t="str">
        <f t="shared" si="2212"/>
        <v>-</v>
      </c>
      <c r="H7840" s="38">
        <f t="shared" si="2213"/>
        <v>26.52</v>
      </c>
      <c r="K7840" s="133">
        <v>43427.291666666664</v>
      </c>
      <c r="L7840" s="9">
        <f t="shared" si="2196"/>
        <v>11</v>
      </c>
      <c r="M7840" s="9">
        <f t="shared" si="2197"/>
        <v>23</v>
      </c>
      <c r="N7840" s="9">
        <f t="shared" si="2198"/>
        <v>7</v>
      </c>
      <c r="O7840" s="31" t="str">
        <f t="shared" si="2199"/>
        <v/>
      </c>
      <c r="P7840" s="134">
        <v>48.31</v>
      </c>
      <c r="Q7840" s="31" t="str">
        <f t="shared" si="2200"/>
        <v>-</v>
      </c>
      <c r="R7840" s="31">
        <f t="shared" si="2201"/>
        <v>48.31</v>
      </c>
      <c r="U7840" s="133">
        <v>43792.291666666664</v>
      </c>
      <c r="V7840" s="9">
        <f t="shared" si="2202"/>
        <v>11</v>
      </c>
      <c r="W7840" s="9">
        <f t="shared" si="2203"/>
        <v>23</v>
      </c>
      <c r="X7840" s="9">
        <f t="shared" si="2204"/>
        <v>7</v>
      </c>
      <c r="Y7840" s="31" t="str">
        <f t="shared" si="2205"/>
        <v>W</v>
      </c>
      <c r="Z7840" s="134">
        <v>31.52</v>
      </c>
      <c r="AA7840" s="31" t="str">
        <f t="shared" si="2206"/>
        <v>-</v>
      </c>
      <c r="AB7840" s="31">
        <f t="shared" si="2207"/>
        <v>31.52</v>
      </c>
    </row>
    <row r="7841" spans="1:28" x14ac:dyDescent="0.3">
      <c r="A7841" s="133">
        <v>43062.333333333336</v>
      </c>
      <c r="B7841" s="152">
        <f t="shared" si="2208"/>
        <v>11</v>
      </c>
      <c r="C7841" s="152">
        <f t="shared" si="2209"/>
        <v>23</v>
      </c>
      <c r="D7841" s="152">
        <f t="shared" si="2210"/>
        <v>8</v>
      </c>
      <c r="E7841" s="38" t="str">
        <f t="shared" si="2211"/>
        <v/>
      </c>
      <c r="F7841" s="134">
        <v>27.08</v>
      </c>
      <c r="G7841" s="38">
        <f t="shared" si="2212"/>
        <v>27.08</v>
      </c>
      <c r="H7841" s="38" t="str">
        <f t="shared" si="2213"/>
        <v>-</v>
      </c>
      <c r="K7841" s="133">
        <v>43427.333333333336</v>
      </c>
      <c r="L7841" s="9">
        <f t="shared" si="2196"/>
        <v>11</v>
      </c>
      <c r="M7841" s="9">
        <f t="shared" si="2197"/>
        <v>23</v>
      </c>
      <c r="N7841" s="9">
        <f t="shared" si="2198"/>
        <v>8</v>
      </c>
      <c r="O7841" s="31" t="str">
        <f t="shared" si="2199"/>
        <v/>
      </c>
      <c r="P7841" s="134">
        <v>49.13</v>
      </c>
      <c r="Q7841" s="31">
        <f t="shared" si="2200"/>
        <v>49.13</v>
      </c>
      <c r="R7841" s="31" t="str">
        <f t="shared" si="2201"/>
        <v>-</v>
      </c>
      <c r="U7841" s="133">
        <v>43792.333333333336</v>
      </c>
      <c r="V7841" s="9">
        <f t="shared" si="2202"/>
        <v>11</v>
      </c>
      <c r="W7841" s="9">
        <f t="shared" si="2203"/>
        <v>23</v>
      </c>
      <c r="X7841" s="9">
        <f t="shared" si="2204"/>
        <v>8</v>
      </c>
      <c r="Y7841" s="31" t="str">
        <f t="shared" si="2205"/>
        <v>W</v>
      </c>
      <c r="Z7841" s="134">
        <v>31.28</v>
      </c>
      <c r="AA7841" s="31" t="str">
        <f t="shared" si="2206"/>
        <v>-</v>
      </c>
      <c r="AB7841" s="31">
        <f t="shared" si="2207"/>
        <v>31.28</v>
      </c>
    </row>
    <row r="7842" spans="1:28" x14ac:dyDescent="0.3">
      <c r="A7842" s="133">
        <v>43062.375</v>
      </c>
      <c r="B7842" s="152">
        <f t="shared" si="2208"/>
        <v>11</v>
      </c>
      <c r="C7842" s="152">
        <f t="shared" si="2209"/>
        <v>23</v>
      </c>
      <c r="D7842" s="152">
        <f t="shared" si="2210"/>
        <v>9</v>
      </c>
      <c r="E7842" s="38" t="str">
        <f t="shared" si="2211"/>
        <v/>
      </c>
      <c r="F7842" s="134">
        <v>28.45</v>
      </c>
      <c r="G7842" s="38">
        <f t="shared" si="2212"/>
        <v>28.45</v>
      </c>
      <c r="H7842" s="38" t="str">
        <f t="shared" si="2213"/>
        <v>-</v>
      </c>
      <c r="K7842" s="133">
        <v>43427.375</v>
      </c>
      <c r="L7842" s="9">
        <f t="shared" si="2196"/>
        <v>11</v>
      </c>
      <c r="M7842" s="9">
        <f t="shared" si="2197"/>
        <v>23</v>
      </c>
      <c r="N7842" s="9">
        <f t="shared" si="2198"/>
        <v>9</v>
      </c>
      <c r="O7842" s="31" t="str">
        <f t="shared" si="2199"/>
        <v/>
      </c>
      <c r="P7842" s="134">
        <v>45.55</v>
      </c>
      <c r="Q7842" s="31">
        <f t="shared" si="2200"/>
        <v>45.55</v>
      </c>
      <c r="R7842" s="31" t="str">
        <f t="shared" si="2201"/>
        <v>-</v>
      </c>
      <c r="U7842" s="133">
        <v>43792.375</v>
      </c>
      <c r="V7842" s="9">
        <f t="shared" si="2202"/>
        <v>11</v>
      </c>
      <c r="W7842" s="9">
        <f t="shared" si="2203"/>
        <v>23</v>
      </c>
      <c r="X7842" s="9">
        <f t="shared" si="2204"/>
        <v>9</v>
      </c>
      <c r="Y7842" s="31" t="str">
        <f t="shared" si="2205"/>
        <v>W</v>
      </c>
      <c r="Z7842" s="134">
        <v>28.98</v>
      </c>
      <c r="AA7842" s="31" t="str">
        <f t="shared" si="2206"/>
        <v>-</v>
      </c>
      <c r="AB7842" s="31">
        <f t="shared" si="2207"/>
        <v>28.98</v>
      </c>
    </row>
    <row r="7843" spans="1:28" x14ac:dyDescent="0.3">
      <c r="A7843" s="133">
        <v>43062.416666666664</v>
      </c>
      <c r="B7843" s="152">
        <f t="shared" si="2208"/>
        <v>11</v>
      </c>
      <c r="C7843" s="152">
        <f t="shared" si="2209"/>
        <v>23</v>
      </c>
      <c r="D7843" s="152">
        <f t="shared" si="2210"/>
        <v>10</v>
      </c>
      <c r="E7843" s="38" t="str">
        <f t="shared" si="2211"/>
        <v/>
      </c>
      <c r="F7843" s="134">
        <v>27.22</v>
      </c>
      <c r="G7843" s="38">
        <f t="shared" si="2212"/>
        <v>27.22</v>
      </c>
      <c r="H7843" s="38" t="str">
        <f t="shared" si="2213"/>
        <v>-</v>
      </c>
      <c r="K7843" s="133">
        <v>43427.416666666664</v>
      </c>
      <c r="L7843" s="9">
        <f t="shared" si="2196"/>
        <v>11</v>
      </c>
      <c r="M7843" s="9">
        <f t="shared" si="2197"/>
        <v>23</v>
      </c>
      <c r="N7843" s="9">
        <f t="shared" si="2198"/>
        <v>10</v>
      </c>
      <c r="O7843" s="31" t="str">
        <f t="shared" si="2199"/>
        <v/>
      </c>
      <c r="P7843" s="134">
        <v>40.65</v>
      </c>
      <c r="Q7843" s="31">
        <f t="shared" si="2200"/>
        <v>40.65</v>
      </c>
      <c r="R7843" s="31" t="str">
        <f t="shared" si="2201"/>
        <v>-</v>
      </c>
      <c r="U7843" s="133">
        <v>43792.416666666664</v>
      </c>
      <c r="V7843" s="9">
        <f t="shared" si="2202"/>
        <v>11</v>
      </c>
      <c r="W7843" s="9">
        <f t="shared" si="2203"/>
        <v>23</v>
      </c>
      <c r="X7843" s="9">
        <f t="shared" si="2204"/>
        <v>10</v>
      </c>
      <c r="Y7843" s="31" t="str">
        <f t="shared" si="2205"/>
        <v>W</v>
      </c>
      <c r="Z7843" s="134">
        <v>29.05</v>
      </c>
      <c r="AA7843" s="31" t="str">
        <f t="shared" si="2206"/>
        <v>-</v>
      </c>
      <c r="AB7843" s="31">
        <f t="shared" si="2207"/>
        <v>29.05</v>
      </c>
    </row>
    <row r="7844" spans="1:28" x14ac:dyDescent="0.3">
      <c r="A7844" s="133">
        <v>43062.458333333336</v>
      </c>
      <c r="B7844" s="152">
        <f t="shared" si="2208"/>
        <v>11</v>
      </c>
      <c r="C7844" s="152">
        <f t="shared" si="2209"/>
        <v>23</v>
      </c>
      <c r="D7844" s="152">
        <f t="shared" si="2210"/>
        <v>11</v>
      </c>
      <c r="E7844" s="38" t="str">
        <f t="shared" si="2211"/>
        <v/>
      </c>
      <c r="F7844" s="134">
        <v>26.31</v>
      </c>
      <c r="G7844" s="38">
        <f t="shared" si="2212"/>
        <v>26.31</v>
      </c>
      <c r="H7844" s="38" t="str">
        <f t="shared" si="2213"/>
        <v>-</v>
      </c>
      <c r="K7844" s="133">
        <v>43427.458333333336</v>
      </c>
      <c r="L7844" s="9">
        <f t="shared" si="2196"/>
        <v>11</v>
      </c>
      <c r="M7844" s="9">
        <f t="shared" si="2197"/>
        <v>23</v>
      </c>
      <c r="N7844" s="9">
        <f t="shared" si="2198"/>
        <v>11</v>
      </c>
      <c r="O7844" s="31" t="str">
        <f t="shared" si="2199"/>
        <v/>
      </c>
      <c r="P7844" s="134">
        <v>37.17</v>
      </c>
      <c r="Q7844" s="31">
        <f t="shared" si="2200"/>
        <v>37.17</v>
      </c>
      <c r="R7844" s="31" t="str">
        <f t="shared" si="2201"/>
        <v>-</v>
      </c>
      <c r="U7844" s="133">
        <v>43792.458333333336</v>
      </c>
      <c r="V7844" s="9">
        <f t="shared" si="2202"/>
        <v>11</v>
      </c>
      <c r="W7844" s="9">
        <f t="shared" si="2203"/>
        <v>23</v>
      </c>
      <c r="X7844" s="9">
        <f t="shared" si="2204"/>
        <v>11</v>
      </c>
      <c r="Y7844" s="31" t="str">
        <f t="shared" si="2205"/>
        <v>W</v>
      </c>
      <c r="Z7844" s="134">
        <v>26.38</v>
      </c>
      <c r="AA7844" s="31" t="str">
        <f t="shared" si="2206"/>
        <v>-</v>
      </c>
      <c r="AB7844" s="31">
        <f t="shared" si="2207"/>
        <v>26.38</v>
      </c>
    </row>
    <row r="7845" spans="1:28" x14ac:dyDescent="0.3">
      <c r="A7845" s="133">
        <v>43062.5</v>
      </c>
      <c r="B7845" s="152">
        <f t="shared" si="2208"/>
        <v>11</v>
      </c>
      <c r="C7845" s="152">
        <f t="shared" si="2209"/>
        <v>23</v>
      </c>
      <c r="D7845" s="152">
        <f t="shared" si="2210"/>
        <v>12</v>
      </c>
      <c r="E7845" s="38" t="str">
        <f t="shared" si="2211"/>
        <v/>
      </c>
      <c r="F7845" s="134">
        <v>24.07</v>
      </c>
      <c r="G7845" s="38">
        <f t="shared" si="2212"/>
        <v>24.07</v>
      </c>
      <c r="H7845" s="38" t="str">
        <f t="shared" si="2213"/>
        <v>-</v>
      </c>
      <c r="K7845" s="133">
        <v>43427.5</v>
      </c>
      <c r="L7845" s="9">
        <f t="shared" si="2196"/>
        <v>11</v>
      </c>
      <c r="M7845" s="9">
        <f t="shared" si="2197"/>
        <v>23</v>
      </c>
      <c r="N7845" s="9">
        <f t="shared" si="2198"/>
        <v>12</v>
      </c>
      <c r="O7845" s="31" t="str">
        <f t="shared" si="2199"/>
        <v/>
      </c>
      <c r="P7845" s="134">
        <v>34.119999999999997</v>
      </c>
      <c r="Q7845" s="31">
        <f t="shared" si="2200"/>
        <v>34.119999999999997</v>
      </c>
      <c r="R7845" s="31" t="str">
        <f t="shared" si="2201"/>
        <v>-</v>
      </c>
      <c r="U7845" s="133">
        <v>43792.5</v>
      </c>
      <c r="V7845" s="9">
        <f t="shared" si="2202"/>
        <v>11</v>
      </c>
      <c r="W7845" s="9">
        <f t="shared" si="2203"/>
        <v>23</v>
      </c>
      <c r="X7845" s="9">
        <f t="shared" si="2204"/>
        <v>12</v>
      </c>
      <c r="Y7845" s="31" t="str">
        <f t="shared" si="2205"/>
        <v>W</v>
      </c>
      <c r="Z7845" s="134">
        <v>24.9</v>
      </c>
      <c r="AA7845" s="31" t="str">
        <f t="shared" si="2206"/>
        <v>-</v>
      </c>
      <c r="AB7845" s="31">
        <f t="shared" si="2207"/>
        <v>24.9</v>
      </c>
    </row>
    <row r="7846" spans="1:28" x14ac:dyDescent="0.3">
      <c r="A7846" s="133">
        <v>43062.541666666664</v>
      </c>
      <c r="B7846" s="152">
        <f t="shared" si="2208"/>
        <v>11</v>
      </c>
      <c r="C7846" s="152">
        <f t="shared" si="2209"/>
        <v>23</v>
      </c>
      <c r="D7846" s="152">
        <f t="shared" si="2210"/>
        <v>13</v>
      </c>
      <c r="E7846" s="38" t="str">
        <f t="shared" si="2211"/>
        <v/>
      </c>
      <c r="F7846" s="134">
        <v>22.92</v>
      </c>
      <c r="G7846" s="38">
        <f t="shared" si="2212"/>
        <v>22.92</v>
      </c>
      <c r="H7846" s="38" t="str">
        <f t="shared" si="2213"/>
        <v>-</v>
      </c>
      <c r="K7846" s="133">
        <v>43427.541666666664</v>
      </c>
      <c r="L7846" s="9">
        <f t="shared" si="2196"/>
        <v>11</v>
      </c>
      <c r="M7846" s="9">
        <f t="shared" si="2197"/>
        <v>23</v>
      </c>
      <c r="N7846" s="9">
        <f t="shared" si="2198"/>
        <v>13</v>
      </c>
      <c r="O7846" s="31" t="str">
        <f t="shared" si="2199"/>
        <v/>
      </c>
      <c r="P7846" s="134">
        <v>33.21</v>
      </c>
      <c r="Q7846" s="31">
        <f t="shared" si="2200"/>
        <v>33.21</v>
      </c>
      <c r="R7846" s="31" t="str">
        <f t="shared" si="2201"/>
        <v>-</v>
      </c>
      <c r="U7846" s="133">
        <v>43792.541666666664</v>
      </c>
      <c r="V7846" s="9">
        <f t="shared" si="2202"/>
        <v>11</v>
      </c>
      <c r="W7846" s="9">
        <f t="shared" si="2203"/>
        <v>23</v>
      </c>
      <c r="X7846" s="9">
        <f t="shared" si="2204"/>
        <v>13</v>
      </c>
      <c r="Y7846" s="31" t="str">
        <f t="shared" si="2205"/>
        <v>W</v>
      </c>
      <c r="Z7846" s="134">
        <v>24.5</v>
      </c>
      <c r="AA7846" s="31" t="str">
        <f t="shared" si="2206"/>
        <v>-</v>
      </c>
      <c r="AB7846" s="31">
        <f t="shared" si="2207"/>
        <v>24.5</v>
      </c>
    </row>
    <row r="7847" spans="1:28" x14ac:dyDescent="0.3">
      <c r="A7847" s="133">
        <v>43062.583333333336</v>
      </c>
      <c r="B7847" s="152">
        <f t="shared" si="2208"/>
        <v>11</v>
      </c>
      <c r="C7847" s="152">
        <f t="shared" si="2209"/>
        <v>23</v>
      </c>
      <c r="D7847" s="152">
        <f t="shared" si="2210"/>
        <v>14</v>
      </c>
      <c r="E7847" s="38" t="str">
        <f t="shared" si="2211"/>
        <v/>
      </c>
      <c r="F7847" s="134">
        <v>22.42</v>
      </c>
      <c r="G7847" s="38">
        <f t="shared" si="2212"/>
        <v>22.42</v>
      </c>
      <c r="H7847" s="38" t="str">
        <f t="shared" si="2213"/>
        <v>-</v>
      </c>
      <c r="K7847" s="133">
        <v>43427.583333333336</v>
      </c>
      <c r="L7847" s="9">
        <f t="shared" si="2196"/>
        <v>11</v>
      </c>
      <c r="M7847" s="9">
        <f t="shared" si="2197"/>
        <v>23</v>
      </c>
      <c r="N7847" s="9">
        <f t="shared" si="2198"/>
        <v>14</v>
      </c>
      <c r="O7847" s="31" t="str">
        <f t="shared" si="2199"/>
        <v/>
      </c>
      <c r="P7847" s="134">
        <v>32.450000000000003</v>
      </c>
      <c r="Q7847" s="31">
        <f t="shared" si="2200"/>
        <v>32.450000000000003</v>
      </c>
      <c r="R7847" s="31" t="str">
        <f t="shared" si="2201"/>
        <v>-</v>
      </c>
      <c r="U7847" s="133">
        <v>43792.583333333336</v>
      </c>
      <c r="V7847" s="9">
        <f t="shared" si="2202"/>
        <v>11</v>
      </c>
      <c r="W7847" s="9">
        <f t="shared" si="2203"/>
        <v>23</v>
      </c>
      <c r="X7847" s="9">
        <f t="shared" si="2204"/>
        <v>14</v>
      </c>
      <c r="Y7847" s="31" t="str">
        <f t="shared" si="2205"/>
        <v>W</v>
      </c>
      <c r="Z7847" s="134">
        <v>23.93</v>
      </c>
      <c r="AA7847" s="31" t="str">
        <f t="shared" si="2206"/>
        <v>-</v>
      </c>
      <c r="AB7847" s="31">
        <f t="shared" si="2207"/>
        <v>23.93</v>
      </c>
    </row>
    <row r="7848" spans="1:28" x14ac:dyDescent="0.3">
      <c r="A7848" s="133">
        <v>43062.625</v>
      </c>
      <c r="B7848" s="152">
        <f t="shared" si="2208"/>
        <v>11</v>
      </c>
      <c r="C7848" s="152">
        <f t="shared" si="2209"/>
        <v>23</v>
      </c>
      <c r="D7848" s="152">
        <f t="shared" si="2210"/>
        <v>15</v>
      </c>
      <c r="E7848" s="38" t="str">
        <f t="shared" si="2211"/>
        <v/>
      </c>
      <c r="F7848" s="134">
        <v>22.33</v>
      </c>
      <c r="G7848" s="38">
        <f t="shared" si="2212"/>
        <v>22.33</v>
      </c>
      <c r="H7848" s="38" t="str">
        <f t="shared" si="2213"/>
        <v>-</v>
      </c>
      <c r="K7848" s="133">
        <v>43427.625</v>
      </c>
      <c r="L7848" s="9">
        <f t="shared" si="2196"/>
        <v>11</v>
      </c>
      <c r="M7848" s="9">
        <f t="shared" si="2197"/>
        <v>23</v>
      </c>
      <c r="N7848" s="9">
        <f t="shared" si="2198"/>
        <v>15</v>
      </c>
      <c r="O7848" s="31" t="str">
        <f t="shared" si="2199"/>
        <v/>
      </c>
      <c r="P7848" s="134">
        <v>32.22</v>
      </c>
      <c r="Q7848" s="31">
        <f t="shared" si="2200"/>
        <v>32.22</v>
      </c>
      <c r="R7848" s="31" t="str">
        <f t="shared" si="2201"/>
        <v>-</v>
      </c>
      <c r="U7848" s="133">
        <v>43792.625</v>
      </c>
      <c r="V7848" s="9">
        <f t="shared" si="2202"/>
        <v>11</v>
      </c>
      <c r="W7848" s="9">
        <f t="shared" si="2203"/>
        <v>23</v>
      </c>
      <c r="X7848" s="9">
        <f t="shared" si="2204"/>
        <v>15</v>
      </c>
      <c r="Y7848" s="31" t="str">
        <f t="shared" si="2205"/>
        <v>W</v>
      </c>
      <c r="Z7848" s="134">
        <v>23.99</v>
      </c>
      <c r="AA7848" s="31" t="str">
        <f t="shared" si="2206"/>
        <v>-</v>
      </c>
      <c r="AB7848" s="31">
        <f t="shared" si="2207"/>
        <v>23.99</v>
      </c>
    </row>
    <row r="7849" spans="1:28" x14ac:dyDescent="0.3">
      <c r="A7849" s="133">
        <v>43062.666666666664</v>
      </c>
      <c r="B7849" s="152">
        <f t="shared" si="2208"/>
        <v>11</v>
      </c>
      <c r="C7849" s="152">
        <f t="shared" si="2209"/>
        <v>23</v>
      </c>
      <c r="D7849" s="152">
        <f t="shared" si="2210"/>
        <v>16</v>
      </c>
      <c r="E7849" s="38" t="str">
        <f t="shared" si="2211"/>
        <v/>
      </c>
      <c r="F7849" s="134">
        <v>22.56</v>
      </c>
      <c r="G7849" s="38">
        <f t="shared" si="2212"/>
        <v>22.56</v>
      </c>
      <c r="H7849" s="38" t="str">
        <f t="shared" si="2213"/>
        <v>-</v>
      </c>
      <c r="K7849" s="133">
        <v>43427.666666666664</v>
      </c>
      <c r="L7849" s="9">
        <f t="shared" si="2196"/>
        <v>11</v>
      </c>
      <c r="M7849" s="9">
        <f t="shared" si="2197"/>
        <v>23</v>
      </c>
      <c r="N7849" s="9">
        <f t="shared" si="2198"/>
        <v>16</v>
      </c>
      <c r="O7849" s="31" t="str">
        <f t="shared" si="2199"/>
        <v/>
      </c>
      <c r="P7849" s="134">
        <v>34.49</v>
      </c>
      <c r="Q7849" s="31">
        <f t="shared" si="2200"/>
        <v>34.49</v>
      </c>
      <c r="R7849" s="31" t="str">
        <f t="shared" si="2201"/>
        <v>-</v>
      </c>
      <c r="U7849" s="133">
        <v>43792.666666666664</v>
      </c>
      <c r="V7849" s="9">
        <f t="shared" si="2202"/>
        <v>11</v>
      </c>
      <c r="W7849" s="9">
        <f t="shared" si="2203"/>
        <v>23</v>
      </c>
      <c r="X7849" s="9">
        <f t="shared" si="2204"/>
        <v>16</v>
      </c>
      <c r="Y7849" s="31" t="str">
        <f t="shared" si="2205"/>
        <v>W</v>
      </c>
      <c r="Z7849" s="134">
        <v>25.41</v>
      </c>
      <c r="AA7849" s="31" t="str">
        <f t="shared" si="2206"/>
        <v>-</v>
      </c>
      <c r="AB7849" s="31">
        <f t="shared" si="2207"/>
        <v>25.41</v>
      </c>
    </row>
    <row r="7850" spans="1:28" x14ac:dyDescent="0.3">
      <c r="A7850" s="133">
        <v>43062.708333333336</v>
      </c>
      <c r="B7850" s="152">
        <f t="shared" si="2208"/>
        <v>11</v>
      </c>
      <c r="C7850" s="152">
        <f t="shared" si="2209"/>
        <v>23</v>
      </c>
      <c r="D7850" s="152">
        <f t="shared" si="2210"/>
        <v>17</v>
      </c>
      <c r="E7850" s="38" t="str">
        <f t="shared" si="2211"/>
        <v/>
      </c>
      <c r="F7850" s="134">
        <v>25.37</v>
      </c>
      <c r="G7850" s="38" t="str">
        <f t="shared" si="2212"/>
        <v>-</v>
      </c>
      <c r="H7850" s="38">
        <f t="shared" si="2213"/>
        <v>25.37</v>
      </c>
      <c r="K7850" s="133">
        <v>43427.708333333336</v>
      </c>
      <c r="L7850" s="9">
        <f t="shared" si="2196"/>
        <v>11</v>
      </c>
      <c r="M7850" s="9">
        <f t="shared" si="2197"/>
        <v>23</v>
      </c>
      <c r="N7850" s="9">
        <f t="shared" si="2198"/>
        <v>17</v>
      </c>
      <c r="O7850" s="31" t="str">
        <f t="shared" si="2199"/>
        <v/>
      </c>
      <c r="P7850" s="134">
        <v>42.99</v>
      </c>
      <c r="Q7850" s="31" t="str">
        <f t="shared" si="2200"/>
        <v>-</v>
      </c>
      <c r="R7850" s="31">
        <f t="shared" si="2201"/>
        <v>42.99</v>
      </c>
      <c r="U7850" s="133">
        <v>43792.708333333336</v>
      </c>
      <c r="V7850" s="9">
        <f t="shared" si="2202"/>
        <v>11</v>
      </c>
      <c r="W7850" s="9">
        <f t="shared" si="2203"/>
        <v>23</v>
      </c>
      <c r="X7850" s="9">
        <f t="shared" si="2204"/>
        <v>17</v>
      </c>
      <c r="Y7850" s="31" t="str">
        <f t="shared" si="2205"/>
        <v>W</v>
      </c>
      <c r="Z7850" s="134">
        <v>31.2</v>
      </c>
      <c r="AA7850" s="31" t="str">
        <f t="shared" si="2206"/>
        <v>-</v>
      </c>
      <c r="AB7850" s="31">
        <f t="shared" si="2207"/>
        <v>31.2</v>
      </c>
    </row>
    <row r="7851" spans="1:28" x14ac:dyDescent="0.3">
      <c r="A7851" s="133">
        <v>43062.75</v>
      </c>
      <c r="B7851" s="152">
        <f t="shared" si="2208"/>
        <v>11</v>
      </c>
      <c r="C7851" s="152">
        <f t="shared" si="2209"/>
        <v>23</v>
      </c>
      <c r="D7851" s="152">
        <f t="shared" si="2210"/>
        <v>18</v>
      </c>
      <c r="E7851" s="38" t="str">
        <f t="shared" si="2211"/>
        <v/>
      </c>
      <c r="F7851" s="134">
        <v>25.65</v>
      </c>
      <c r="G7851" s="38" t="str">
        <f t="shared" si="2212"/>
        <v>-</v>
      </c>
      <c r="H7851" s="38">
        <f t="shared" si="2213"/>
        <v>25.65</v>
      </c>
      <c r="K7851" s="133">
        <v>43427.75</v>
      </c>
      <c r="L7851" s="9">
        <f t="shared" si="2196"/>
        <v>11</v>
      </c>
      <c r="M7851" s="9">
        <f t="shared" si="2197"/>
        <v>23</v>
      </c>
      <c r="N7851" s="9">
        <f t="shared" si="2198"/>
        <v>18</v>
      </c>
      <c r="O7851" s="31" t="str">
        <f t="shared" si="2199"/>
        <v/>
      </c>
      <c r="P7851" s="134">
        <v>42.46</v>
      </c>
      <c r="Q7851" s="31" t="str">
        <f t="shared" si="2200"/>
        <v>-</v>
      </c>
      <c r="R7851" s="31">
        <f t="shared" si="2201"/>
        <v>42.46</v>
      </c>
      <c r="U7851" s="133">
        <v>43792.75</v>
      </c>
      <c r="V7851" s="9">
        <f t="shared" si="2202"/>
        <v>11</v>
      </c>
      <c r="W7851" s="9">
        <f t="shared" si="2203"/>
        <v>23</v>
      </c>
      <c r="X7851" s="9">
        <f t="shared" si="2204"/>
        <v>18</v>
      </c>
      <c r="Y7851" s="31" t="str">
        <f t="shared" si="2205"/>
        <v>W</v>
      </c>
      <c r="Z7851" s="134">
        <v>28.14</v>
      </c>
      <c r="AA7851" s="31" t="str">
        <f t="shared" si="2206"/>
        <v>-</v>
      </c>
      <c r="AB7851" s="31">
        <f t="shared" si="2207"/>
        <v>28.14</v>
      </c>
    </row>
    <row r="7852" spans="1:28" x14ac:dyDescent="0.3">
      <c r="A7852" s="133">
        <v>43062.791666666664</v>
      </c>
      <c r="B7852" s="152">
        <f t="shared" si="2208"/>
        <v>11</v>
      </c>
      <c r="C7852" s="152">
        <f t="shared" si="2209"/>
        <v>23</v>
      </c>
      <c r="D7852" s="152">
        <f t="shared" si="2210"/>
        <v>19</v>
      </c>
      <c r="E7852" s="38" t="str">
        <f t="shared" si="2211"/>
        <v/>
      </c>
      <c r="F7852" s="134">
        <v>25.19</v>
      </c>
      <c r="G7852" s="38" t="str">
        <f t="shared" si="2212"/>
        <v>-</v>
      </c>
      <c r="H7852" s="38">
        <f t="shared" si="2213"/>
        <v>25.19</v>
      </c>
      <c r="K7852" s="133">
        <v>43427.791666666664</v>
      </c>
      <c r="L7852" s="9">
        <f t="shared" si="2196"/>
        <v>11</v>
      </c>
      <c r="M7852" s="9">
        <f t="shared" si="2197"/>
        <v>23</v>
      </c>
      <c r="N7852" s="9">
        <f t="shared" si="2198"/>
        <v>19</v>
      </c>
      <c r="O7852" s="31" t="str">
        <f t="shared" si="2199"/>
        <v/>
      </c>
      <c r="P7852" s="134">
        <v>40.99</v>
      </c>
      <c r="Q7852" s="31" t="str">
        <f t="shared" si="2200"/>
        <v>-</v>
      </c>
      <c r="R7852" s="31">
        <f t="shared" si="2201"/>
        <v>40.99</v>
      </c>
      <c r="U7852" s="133">
        <v>43792.791666666664</v>
      </c>
      <c r="V7852" s="9">
        <f t="shared" si="2202"/>
        <v>11</v>
      </c>
      <c r="W7852" s="9">
        <f t="shared" si="2203"/>
        <v>23</v>
      </c>
      <c r="X7852" s="9">
        <f t="shared" si="2204"/>
        <v>19</v>
      </c>
      <c r="Y7852" s="31" t="str">
        <f t="shared" si="2205"/>
        <v>W</v>
      </c>
      <c r="Z7852" s="134">
        <v>26.3</v>
      </c>
      <c r="AA7852" s="31" t="str">
        <f t="shared" si="2206"/>
        <v>-</v>
      </c>
      <c r="AB7852" s="31">
        <f t="shared" si="2207"/>
        <v>26.3</v>
      </c>
    </row>
    <row r="7853" spans="1:28" x14ac:dyDescent="0.3">
      <c r="A7853" s="133">
        <v>43062.833333333336</v>
      </c>
      <c r="B7853" s="152">
        <f t="shared" si="2208"/>
        <v>11</v>
      </c>
      <c r="C7853" s="152">
        <f t="shared" si="2209"/>
        <v>23</v>
      </c>
      <c r="D7853" s="152">
        <f t="shared" si="2210"/>
        <v>20</v>
      </c>
      <c r="E7853" s="38" t="str">
        <f t="shared" si="2211"/>
        <v/>
      </c>
      <c r="F7853" s="134">
        <v>24.84</v>
      </c>
      <c r="G7853" s="38" t="str">
        <f t="shared" si="2212"/>
        <v>-</v>
      </c>
      <c r="H7853" s="38">
        <f t="shared" si="2213"/>
        <v>24.84</v>
      </c>
      <c r="K7853" s="133">
        <v>43427.833333333336</v>
      </c>
      <c r="L7853" s="9">
        <f t="shared" si="2196"/>
        <v>11</v>
      </c>
      <c r="M7853" s="9">
        <f t="shared" si="2197"/>
        <v>23</v>
      </c>
      <c r="N7853" s="9">
        <f t="shared" si="2198"/>
        <v>20</v>
      </c>
      <c r="O7853" s="31" t="str">
        <f t="shared" si="2199"/>
        <v/>
      </c>
      <c r="P7853" s="134">
        <v>36.44</v>
      </c>
      <c r="Q7853" s="31" t="str">
        <f t="shared" si="2200"/>
        <v>-</v>
      </c>
      <c r="R7853" s="31">
        <f t="shared" si="2201"/>
        <v>36.44</v>
      </c>
      <c r="U7853" s="133">
        <v>43792.833333333336</v>
      </c>
      <c r="V7853" s="9">
        <f t="shared" si="2202"/>
        <v>11</v>
      </c>
      <c r="W7853" s="9">
        <f t="shared" si="2203"/>
        <v>23</v>
      </c>
      <c r="X7853" s="9">
        <f t="shared" si="2204"/>
        <v>20</v>
      </c>
      <c r="Y7853" s="31" t="str">
        <f t="shared" si="2205"/>
        <v>W</v>
      </c>
      <c r="Z7853" s="134">
        <v>25.11</v>
      </c>
      <c r="AA7853" s="31" t="str">
        <f t="shared" si="2206"/>
        <v>-</v>
      </c>
      <c r="AB7853" s="31">
        <f t="shared" si="2207"/>
        <v>25.11</v>
      </c>
    </row>
    <row r="7854" spans="1:28" x14ac:dyDescent="0.3">
      <c r="A7854" s="133">
        <v>43062.875</v>
      </c>
      <c r="B7854" s="152">
        <f t="shared" si="2208"/>
        <v>11</v>
      </c>
      <c r="C7854" s="152">
        <f t="shared" si="2209"/>
        <v>23</v>
      </c>
      <c r="D7854" s="152">
        <f t="shared" si="2210"/>
        <v>21</v>
      </c>
      <c r="E7854" s="38" t="str">
        <f t="shared" si="2211"/>
        <v/>
      </c>
      <c r="F7854" s="134">
        <v>23.89</v>
      </c>
      <c r="G7854" s="38" t="str">
        <f t="shared" si="2212"/>
        <v>-</v>
      </c>
      <c r="H7854" s="38">
        <f t="shared" si="2213"/>
        <v>23.89</v>
      </c>
      <c r="K7854" s="133">
        <v>43427.875</v>
      </c>
      <c r="L7854" s="9">
        <f t="shared" si="2196"/>
        <v>11</v>
      </c>
      <c r="M7854" s="9">
        <f t="shared" si="2197"/>
        <v>23</v>
      </c>
      <c r="N7854" s="9">
        <f t="shared" si="2198"/>
        <v>21</v>
      </c>
      <c r="O7854" s="31" t="str">
        <f t="shared" si="2199"/>
        <v/>
      </c>
      <c r="P7854" s="134">
        <v>35.85</v>
      </c>
      <c r="Q7854" s="31" t="str">
        <f t="shared" si="2200"/>
        <v>-</v>
      </c>
      <c r="R7854" s="31">
        <f t="shared" si="2201"/>
        <v>35.85</v>
      </c>
      <c r="U7854" s="133">
        <v>43792.875</v>
      </c>
      <c r="V7854" s="9">
        <f t="shared" si="2202"/>
        <v>11</v>
      </c>
      <c r="W7854" s="9">
        <f t="shared" si="2203"/>
        <v>23</v>
      </c>
      <c r="X7854" s="9">
        <f t="shared" si="2204"/>
        <v>21</v>
      </c>
      <c r="Y7854" s="31" t="str">
        <f t="shared" si="2205"/>
        <v>W</v>
      </c>
      <c r="Z7854" s="134">
        <v>23.84</v>
      </c>
      <c r="AA7854" s="31" t="str">
        <f t="shared" si="2206"/>
        <v>-</v>
      </c>
      <c r="AB7854" s="31">
        <f t="shared" si="2207"/>
        <v>23.84</v>
      </c>
    </row>
    <row r="7855" spans="1:28" x14ac:dyDescent="0.3">
      <c r="A7855" s="133">
        <v>43062.916666666664</v>
      </c>
      <c r="B7855" s="152">
        <f t="shared" si="2208"/>
        <v>11</v>
      </c>
      <c r="C7855" s="152">
        <f t="shared" si="2209"/>
        <v>23</v>
      </c>
      <c r="D7855" s="152">
        <f t="shared" si="2210"/>
        <v>22</v>
      </c>
      <c r="E7855" s="38" t="str">
        <f t="shared" si="2211"/>
        <v/>
      </c>
      <c r="F7855" s="134">
        <v>23.33</v>
      </c>
      <c r="G7855" s="38" t="str">
        <f t="shared" si="2212"/>
        <v>-</v>
      </c>
      <c r="H7855" s="38">
        <f t="shared" si="2213"/>
        <v>23.33</v>
      </c>
      <c r="K7855" s="133">
        <v>43427.916666666664</v>
      </c>
      <c r="L7855" s="9">
        <f t="shared" si="2196"/>
        <v>11</v>
      </c>
      <c r="M7855" s="9">
        <f t="shared" si="2197"/>
        <v>23</v>
      </c>
      <c r="N7855" s="9">
        <f t="shared" si="2198"/>
        <v>22</v>
      </c>
      <c r="O7855" s="31" t="str">
        <f t="shared" si="2199"/>
        <v/>
      </c>
      <c r="P7855" s="134">
        <v>33.299999999999997</v>
      </c>
      <c r="Q7855" s="31" t="str">
        <f t="shared" si="2200"/>
        <v>-</v>
      </c>
      <c r="R7855" s="31">
        <f t="shared" si="2201"/>
        <v>33.299999999999997</v>
      </c>
      <c r="U7855" s="133">
        <v>43792.916666666664</v>
      </c>
      <c r="V7855" s="9">
        <f t="shared" si="2202"/>
        <v>11</v>
      </c>
      <c r="W7855" s="9">
        <f t="shared" si="2203"/>
        <v>23</v>
      </c>
      <c r="X7855" s="9">
        <f t="shared" si="2204"/>
        <v>22</v>
      </c>
      <c r="Y7855" s="31" t="str">
        <f t="shared" si="2205"/>
        <v>W</v>
      </c>
      <c r="Z7855" s="134">
        <v>23.04</v>
      </c>
      <c r="AA7855" s="31" t="str">
        <f t="shared" si="2206"/>
        <v>-</v>
      </c>
      <c r="AB7855" s="31">
        <f t="shared" si="2207"/>
        <v>23.04</v>
      </c>
    </row>
    <row r="7856" spans="1:28" x14ac:dyDescent="0.3">
      <c r="A7856" s="133">
        <v>43062.958333333336</v>
      </c>
      <c r="B7856" s="152">
        <f t="shared" si="2208"/>
        <v>11</v>
      </c>
      <c r="C7856" s="152">
        <f t="shared" si="2209"/>
        <v>23</v>
      </c>
      <c r="D7856" s="152">
        <f t="shared" si="2210"/>
        <v>23</v>
      </c>
      <c r="E7856" s="38" t="str">
        <f t="shared" si="2211"/>
        <v/>
      </c>
      <c r="F7856" s="134">
        <v>22.46</v>
      </c>
      <c r="G7856" s="38" t="str">
        <f t="shared" si="2212"/>
        <v>-</v>
      </c>
      <c r="H7856" s="38">
        <f t="shared" si="2213"/>
        <v>22.46</v>
      </c>
      <c r="K7856" s="133">
        <v>43427.958333333336</v>
      </c>
      <c r="L7856" s="9">
        <f t="shared" si="2196"/>
        <v>11</v>
      </c>
      <c r="M7856" s="9">
        <f t="shared" si="2197"/>
        <v>23</v>
      </c>
      <c r="N7856" s="9">
        <f t="shared" si="2198"/>
        <v>23</v>
      </c>
      <c r="O7856" s="31" t="str">
        <f t="shared" si="2199"/>
        <v/>
      </c>
      <c r="P7856" s="134">
        <v>31.56</v>
      </c>
      <c r="Q7856" s="31" t="str">
        <f t="shared" si="2200"/>
        <v>-</v>
      </c>
      <c r="R7856" s="31">
        <f t="shared" si="2201"/>
        <v>31.56</v>
      </c>
      <c r="U7856" s="133">
        <v>43792.958333333336</v>
      </c>
      <c r="V7856" s="9">
        <f t="shared" si="2202"/>
        <v>11</v>
      </c>
      <c r="W7856" s="9">
        <f t="shared" si="2203"/>
        <v>23</v>
      </c>
      <c r="X7856" s="9">
        <f t="shared" si="2204"/>
        <v>23</v>
      </c>
      <c r="Y7856" s="31" t="str">
        <f t="shared" si="2205"/>
        <v>W</v>
      </c>
      <c r="Z7856" s="134">
        <v>22.73</v>
      </c>
      <c r="AA7856" s="31" t="str">
        <f t="shared" si="2206"/>
        <v>-</v>
      </c>
      <c r="AB7856" s="31">
        <f t="shared" si="2207"/>
        <v>22.73</v>
      </c>
    </row>
    <row r="7857" spans="1:28" x14ac:dyDescent="0.3">
      <c r="A7857" s="133">
        <v>43063</v>
      </c>
      <c r="B7857" s="152">
        <f t="shared" si="2208"/>
        <v>11</v>
      </c>
      <c r="C7857" s="152">
        <f t="shared" si="2209"/>
        <v>24</v>
      </c>
      <c r="D7857" s="152">
        <f t="shared" si="2210"/>
        <v>0</v>
      </c>
      <c r="E7857" s="38" t="str">
        <f t="shared" si="2211"/>
        <v/>
      </c>
      <c r="F7857" s="134">
        <v>22.14</v>
      </c>
      <c r="G7857" s="38" t="str">
        <f t="shared" si="2212"/>
        <v>-</v>
      </c>
      <c r="H7857" s="38">
        <f t="shared" si="2213"/>
        <v>22.14</v>
      </c>
      <c r="K7857" s="133">
        <v>43428</v>
      </c>
      <c r="L7857" s="9">
        <f t="shared" si="2196"/>
        <v>11</v>
      </c>
      <c r="M7857" s="9">
        <f t="shared" si="2197"/>
        <v>24</v>
      </c>
      <c r="N7857" s="9">
        <f t="shared" si="2198"/>
        <v>0</v>
      </c>
      <c r="O7857" s="31" t="str">
        <f t="shared" si="2199"/>
        <v>W</v>
      </c>
      <c r="P7857" s="134">
        <v>33.32</v>
      </c>
      <c r="Q7857" s="31" t="str">
        <f t="shared" si="2200"/>
        <v>-</v>
      </c>
      <c r="R7857" s="31">
        <f t="shared" si="2201"/>
        <v>33.32</v>
      </c>
      <c r="U7857" s="133">
        <v>43793</v>
      </c>
      <c r="V7857" s="9">
        <f t="shared" si="2202"/>
        <v>11</v>
      </c>
      <c r="W7857" s="9">
        <f t="shared" si="2203"/>
        <v>24</v>
      </c>
      <c r="X7857" s="9">
        <f t="shared" si="2204"/>
        <v>0</v>
      </c>
      <c r="Y7857" s="31" t="str">
        <f t="shared" si="2205"/>
        <v>W</v>
      </c>
      <c r="Z7857" s="134">
        <v>20.03</v>
      </c>
      <c r="AA7857" s="31" t="str">
        <f t="shared" si="2206"/>
        <v>-</v>
      </c>
      <c r="AB7857" s="31">
        <f t="shared" si="2207"/>
        <v>20.03</v>
      </c>
    </row>
    <row r="7858" spans="1:28" x14ac:dyDescent="0.3">
      <c r="A7858" s="133">
        <v>43063.041666666664</v>
      </c>
      <c r="B7858" s="152">
        <f t="shared" si="2208"/>
        <v>11</v>
      </c>
      <c r="C7858" s="152">
        <f t="shared" si="2209"/>
        <v>24</v>
      </c>
      <c r="D7858" s="152">
        <f t="shared" si="2210"/>
        <v>1</v>
      </c>
      <c r="E7858" s="38" t="str">
        <f t="shared" si="2211"/>
        <v/>
      </c>
      <c r="F7858" s="134">
        <v>21.52</v>
      </c>
      <c r="G7858" s="38" t="str">
        <f t="shared" si="2212"/>
        <v>-</v>
      </c>
      <c r="H7858" s="38">
        <f t="shared" si="2213"/>
        <v>21.52</v>
      </c>
      <c r="K7858" s="133">
        <v>43428.041666666664</v>
      </c>
      <c r="L7858" s="9">
        <f t="shared" si="2196"/>
        <v>11</v>
      </c>
      <c r="M7858" s="9">
        <f t="shared" si="2197"/>
        <v>24</v>
      </c>
      <c r="N7858" s="9">
        <f t="shared" si="2198"/>
        <v>1</v>
      </c>
      <c r="O7858" s="31" t="str">
        <f t="shared" si="2199"/>
        <v>W</v>
      </c>
      <c r="P7858" s="134">
        <v>32.32</v>
      </c>
      <c r="Q7858" s="31" t="str">
        <f t="shared" si="2200"/>
        <v>-</v>
      </c>
      <c r="R7858" s="31">
        <f t="shared" si="2201"/>
        <v>32.32</v>
      </c>
      <c r="U7858" s="133">
        <v>43793.041666666664</v>
      </c>
      <c r="V7858" s="9">
        <f t="shared" si="2202"/>
        <v>11</v>
      </c>
      <c r="W7858" s="9">
        <f t="shared" si="2203"/>
        <v>24</v>
      </c>
      <c r="X7858" s="9">
        <f t="shared" si="2204"/>
        <v>1</v>
      </c>
      <c r="Y7858" s="31" t="str">
        <f t="shared" si="2205"/>
        <v>W</v>
      </c>
      <c r="Z7858" s="134">
        <v>20.46</v>
      </c>
      <c r="AA7858" s="31" t="str">
        <f t="shared" si="2206"/>
        <v>-</v>
      </c>
      <c r="AB7858" s="31">
        <f t="shared" si="2207"/>
        <v>20.46</v>
      </c>
    </row>
    <row r="7859" spans="1:28" x14ac:dyDescent="0.3">
      <c r="A7859" s="133">
        <v>43063.083333333336</v>
      </c>
      <c r="B7859" s="152">
        <f t="shared" si="2208"/>
        <v>11</v>
      </c>
      <c r="C7859" s="152">
        <f t="shared" si="2209"/>
        <v>24</v>
      </c>
      <c r="D7859" s="152">
        <f t="shared" si="2210"/>
        <v>2</v>
      </c>
      <c r="E7859" s="38" t="str">
        <f t="shared" si="2211"/>
        <v/>
      </c>
      <c r="F7859" s="134">
        <v>21.23</v>
      </c>
      <c r="G7859" s="38" t="str">
        <f t="shared" si="2212"/>
        <v>-</v>
      </c>
      <c r="H7859" s="38">
        <f t="shared" si="2213"/>
        <v>21.23</v>
      </c>
      <c r="K7859" s="133">
        <v>43428.083333333336</v>
      </c>
      <c r="L7859" s="9">
        <f t="shared" si="2196"/>
        <v>11</v>
      </c>
      <c r="M7859" s="9">
        <f t="shared" si="2197"/>
        <v>24</v>
      </c>
      <c r="N7859" s="9">
        <f t="shared" si="2198"/>
        <v>2</v>
      </c>
      <c r="O7859" s="31" t="str">
        <f t="shared" si="2199"/>
        <v>W</v>
      </c>
      <c r="P7859" s="134">
        <v>31.73</v>
      </c>
      <c r="Q7859" s="31" t="str">
        <f t="shared" si="2200"/>
        <v>-</v>
      </c>
      <c r="R7859" s="31">
        <f t="shared" si="2201"/>
        <v>31.73</v>
      </c>
      <c r="U7859" s="133">
        <v>43793.083333333336</v>
      </c>
      <c r="V7859" s="9">
        <f t="shared" si="2202"/>
        <v>11</v>
      </c>
      <c r="W7859" s="9">
        <f t="shared" si="2203"/>
        <v>24</v>
      </c>
      <c r="X7859" s="9">
        <f t="shared" si="2204"/>
        <v>2</v>
      </c>
      <c r="Y7859" s="31" t="str">
        <f t="shared" si="2205"/>
        <v>W</v>
      </c>
      <c r="Z7859" s="134">
        <v>19.96</v>
      </c>
      <c r="AA7859" s="31" t="str">
        <f t="shared" si="2206"/>
        <v>-</v>
      </c>
      <c r="AB7859" s="31">
        <f t="shared" si="2207"/>
        <v>19.96</v>
      </c>
    </row>
    <row r="7860" spans="1:28" x14ac:dyDescent="0.3">
      <c r="A7860" s="133">
        <v>43063.125</v>
      </c>
      <c r="B7860" s="152">
        <f t="shared" si="2208"/>
        <v>11</v>
      </c>
      <c r="C7860" s="152">
        <f t="shared" si="2209"/>
        <v>24</v>
      </c>
      <c r="D7860" s="152">
        <f t="shared" si="2210"/>
        <v>3</v>
      </c>
      <c r="E7860" s="38" t="str">
        <f t="shared" si="2211"/>
        <v/>
      </c>
      <c r="F7860" s="134">
        <v>21.01</v>
      </c>
      <c r="G7860" s="38" t="str">
        <f t="shared" si="2212"/>
        <v>-</v>
      </c>
      <c r="H7860" s="38">
        <f t="shared" si="2213"/>
        <v>21.01</v>
      </c>
      <c r="K7860" s="133">
        <v>43428.125</v>
      </c>
      <c r="L7860" s="9">
        <f t="shared" si="2196"/>
        <v>11</v>
      </c>
      <c r="M7860" s="9">
        <f t="shared" si="2197"/>
        <v>24</v>
      </c>
      <c r="N7860" s="9">
        <f t="shared" si="2198"/>
        <v>3</v>
      </c>
      <c r="O7860" s="31" t="str">
        <f t="shared" si="2199"/>
        <v>W</v>
      </c>
      <c r="P7860" s="134">
        <v>31.63</v>
      </c>
      <c r="Q7860" s="31" t="str">
        <f t="shared" si="2200"/>
        <v>-</v>
      </c>
      <c r="R7860" s="31">
        <f t="shared" si="2201"/>
        <v>31.63</v>
      </c>
      <c r="U7860" s="133">
        <v>43793.125</v>
      </c>
      <c r="V7860" s="9">
        <f t="shared" si="2202"/>
        <v>11</v>
      </c>
      <c r="W7860" s="9">
        <f t="shared" si="2203"/>
        <v>24</v>
      </c>
      <c r="X7860" s="9">
        <f t="shared" si="2204"/>
        <v>3</v>
      </c>
      <c r="Y7860" s="31" t="str">
        <f t="shared" si="2205"/>
        <v>W</v>
      </c>
      <c r="Z7860" s="134">
        <v>19.91</v>
      </c>
      <c r="AA7860" s="31" t="str">
        <f t="shared" si="2206"/>
        <v>-</v>
      </c>
      <c r="AB7860" s="31">
        <f t="shared" si="2207"/>
        <v>19.91</v>
      </c>
    </row>
    <row r="7861" spans="1:28" x14ac:dyDescent="0.3">
      <c r="A7861" s="133">
        <v>43063.166666666664</v>
      </c>
      <c r="B7861" s="152">
        <f t="shared" si="2208"/>
        <v>11</v>
      </c>
      <c r="C7861" s="152">
        <f t="shared" si="2209"/>
        <v>24</v>
      </c>
      <c r="D7861" s="152">
        <f t="shared" si="2210"/>
        <v>4</v>
      </c>
      <c r="E7861" s="38" t="str">
        <f t="shared" si="2211"/>
        <v/>
      </c>
      <c r="F7861" s="134">
        <v>21.68</v>
      </c>
      <c r="G7861" s="38" t="str">
        <f t="shared" si="2212"/>
        <v>-</v>
      </c>
      <c r="H7861" s="38">
        <f t="shared" si="2213"/>
        <v>21.68</v>
      </c>
      <c r="K7861" s="133">
        <v>43428.166666666664</v>
      </c>
      <c r="L7861" s="9">
        <f t="shared" si="2196"/>
        <v>11</v>
      </c>
      <c r="M7861" s="9">
        <f t="shared" si="2197"/>
        <v>24</v>
      </c>
      <c r="N7861" s="9">
        <f t="shared" si="2198"/>
        <v>4</v>
      </c>
      <c r="O7861" s="31" t="str">
        <f t="shared" si="2199"/>
        <v>W</v>
      </c>
      <c r="P7861" s="134">
        <v>31.71</v>
      </c>
      <c r="Q7861" s="31" t="str">
        <f t="shared" si="2200"/>
        <v>-</v>
      </c>
      <c r="R7861" s="31">
        <f t="shared" si="2201"/>
        <v>31.71</v>
      </c>
      <c r="U7861" s="133">
        <v>43793.166666666664</v>
      </c>
      <c r="V7861" s="9">
        <f t="shared" si="2202"/>
        <v>11</v>
      </c>
      <c r="W7861" s="9">
        <f t="shared" si="2203"/>
        <v>24</v>
      </c>
      <c r="X7861" s="9">
        <f t="shared" si="2204"/>
        <v>4</v>
      </c>
      <c r="Y7861" s="31" t="str">
        <f t="shared" si="2205"/>
        <v>W</v>
      </c>
      <c r="Z7861" s="134">
        <v>20.29</v>
      </c>
      <c r="AA7861" s="31" t="str">
        <f t="shared" si="2206"/>
        <v>-</v>
      </c>
      <c r="AB7861" s="31">
        <f t="shared" si="2207"/>
        <v>20.29</v>
      </c>
    </row>
    <row r="7862" spans="1:28" x14ac:dyDescent="0.3">
      <c r="A7862" s="133">
        <v>43063.208333333336</v>
      </c>
      <c r="B7862" s="152">
        <f t="shared" si="2208"/>
        <v>11</v>
      </c>
      <c r="C7862" s="152">
        <f t="shared" si="2209"/>
        <v>24</v>
      </c>
      <c r="D7862" s="152">
        <f t="shared" si="2210"/>
        <v>5</v>
      </c>
      <c r="E7862" s="38" t="str">
        <f t="shared" si="2211"/>
        <v/>
      </c>
      <c r="F7862" s="134">
        <v>23.59</v>
      </c>
      <c r="G7862" s="38" t="str">
        <f t="shared" si="2212"/>
        <v>-</v>
      </c>
      <c r="H7862" s="38">
        <f t="shared" si="2213"/>
        <v>23.59</v>
      </c>
      <c r="K7862" s="133">
        <v>43428.208333333336</v>
      </c>
      <c r="L7862" s="9">
        <f t="shared" si="2196"/>
        <v>11</v>
      </c>
      <c r="M7862" s="9">
        <f t="shared" si="2197"/>
        <v>24</v>
      </c>
      <c r="N7862" s="9">
        <f t="shared" si="2198"/>
        <v>5</v>
      </c>
      <c r="O7862" s="31" t="str">
        <f t="shared" si="2199"/>
        <v>W</v>
      </c>
      <c r="P7862" s="134">
        <v>32.880000000000003</v>
      </c>
      <c r="Q7862" s="31" t="str">
        <f t="shared" si="2200"/>
        <v>-</v>
      </c>
      <c r="R7862" s="31">
        <f t="shared" si="2201"/>
        <v>32.880000000000003</v>
      </c>
      <c r="U7862" s="133">
        <v>43793.208333333336</v>
      </c>
      <c r="V7862" s="9">
        <f t="shared" si="2202"/>
        <v>11</v>
      </c>
      <c r="W7862" s="9">
        <f t="shared" si="2203"/>
        <v>24</v>
      </c>
      <c r="X7862" s="9">
        <f t="shared" si="2204"/>
        <v>5</v>
      </c>
      <c r="Y7862" s="31" t="str">
        <f t="shared" si="2205"/>
        <v>W</v>
      </c>
      <c r="Z7862" s="134">
        <v>19.89</v>
      </c>
      <c r="AA7862" s="31" t="str">
        <f t="shared" si="2206"/>
        <v>-</v>
      </c>
      <c r="AB7862" s="31">
        <f t="shared" si="2207"/>
        <v>19.89</v>
      </c>
    </row>
    <row r="7863" spans="1:28" x14ac:dyDescent="0.3">
      <c r="A7863" s="133">
        <v>43063.25</v>
      </c>
      <c r="B7863" s="152">
        <f t="shared" si="2208"/>
        <v>11</v>
      </c>
      <c r="C7863" s="152">
        <f t="shared" si="2209"/>
        <v>24</v>
      </c>
      <c r="D7863" s="152">
        <f t="shared" si="2210"/>
        <v>6</v>
      </c>
      <c r="E7863" s="38" t="str">
        <f t="shared" si="2211"/>
        <v/>
      </c>
      <c r="F7863" s="134">
        <v>25.97</v>
      </c>
      <c r="G7863" s="38" t="str">
        <f t="shared" si="2212"/>
        <v>-</v>
      </c>
      <c r="H7863" s="38">
        <f t="shared" si="2213"/>
        <v>25.97</v>
      </c>
      <c r="K7863" s="133">
        <v>43428.25</v>
      </c>
      <c r="L7863" s="9">
        <f t="shared" si="2196"/>
        <v>11</v>
      </c>
      <c r="M7863" s="9">
        <f t="shared" si="2197"/>
        <v>24</v>
      </c>
      <c r="N7863" s="9">
        <f t="shared" si="2198"/>
        <v>6</v>
      </c>
      <c r="O7863" s="31" t="str">
        <f t="shared" si="2199"/>
        <v>W</v>
      </c>
      <c r="P7863" s="134">
        <v>34.18</v>
      </c>
      <c r="Q7863" s="31" t="str">
        <f t="shared" si="2200"/>
        <v>-</v>
      </c>
      <c r="R7863" s="31">
        <f t="shared" si="2201"/>
        <v>34.18</v>
      </c>
      <c r="U7863" s="133">
        <v>43793.25</v>
      </c>
      <c r="V7863" s="9">
        <f t="shared" si="2202"/>
        <v>11</v>
      </c>
      <c r="W7863" s="9">
        <f t="shared" si="2203"/>
        <v>24</v>
      </c>
      <c r="X7863" s="9">
        <f t="shared" si="2204"/>
        <v>6</v>
      </c>
      <c r="Y7863" s="31" t="str">
        <f t="shared" si="2205"/>
        <v>W</v>
      </c>
      <c r="Z7863" s="134">
        <v>21.16</v>
      </c>
      <c r="AA7863" s="31" t="str">
        <f t="shared" si="2206"/>
        <v>-</v>
      </c>
      <c r="AB7863" s="31">
        <f t="shared" si="2207"/>
        <v>21.16</v>
      </c>
    </row>
    <row r="7864" spans="1:28" x14ac:dyDescent="0.3">
      <c r="A7864" s="133">
        <v>43063.291666666664</v>
      </c>
      <c r="B7864" s="152">
        <f t="shared" si="2208"/>
        <v>11</v>
      </c>
      <c r="C7864" s="152">
        <f t="shared" si="2209"/>
        <v>24</v>
      </c>
      <c r="D7864" s="152">
        <f t="shared" si="2210"/>
        <v>7</v>
      </c>
      <c r="E7864" s="38" t="str">
        <f t="shared" si="2211"/>
        <v/>
      </c>
      <c r="F7864" s="134">
        <v>27.33</v>
      </c>
      <c r="G7864" s="38" t="str">
        <f t="shared" si="2212"/>
        <v>-</v>
      </c>
      <c r="H7864" s="38">
        <f t="shared" si="2213"/>
        <v>27.33</v>
      </c>
      <c r="K7864" s="133">
        <v>43428.291666666664</v>
      </c>
      <c r="L7864" s="9">
        <f t="shared" si="2196"/>
        <v>11</v>
      </c>
      <c r="M7864" s="9">
        <f t="shared" si="2197"/>
        <v>24</v>
      </c>
      <c r="N7864" s="9">
        <f t="shared" si="2198"/>
        <v>7</v>
      </c>
      <c r="O7864" s="31" t="str">
        <f t="shared" si="2199"/>
        <v>W</v>
      </c>
      <c r="P7864" s="134">
        <v>35.450000000000003</v>
      </c>
      <c r="Q7864" s="31" t="str">
        <f t="shared" si="2200"/>
        <v>-</v>
      </c>
      <c r="R7864" s="31">
        <f t="shared" si="2201"/>
        <v>35.450000000000003</v>
      </c>
      <c r="U7864" s="133">
        <v>43793.291666666664</v>
      </c>
      <c r="V7864" s="9">
        <f t="shared" si="2202"/>
        <v>11</v>
      </c>
      <c r="W7864" s="9">
        <f t="shared" si="2203"/>
        <v>24</v>
      </c>
      <c r="X7864" s="9">
        <f t="shared" si="2204"/>
        <v>7</v>
      </c>
      <c r="Y7864" s="31" t="str">
        <f t="shared" si="2205"/>
        <v>W</v>
      </c>
      <c r="Z7864" s="134">
        <v>22.72</v>
      </c>
      <c r="AA7864" s="31" t="str">
        <f t="shared" si="2206"/>
        <v>-</v>
      </c>
      <c r="AB7864" s="31">
        <f t="shared" si="2207"/>
        <v>22.72</v>
      </c>
    </row>
    <row r="7865" spans="1:28" x14ac:dyDescent="0.3">
      <c r="A7865" s="133">
        <v>43063.333333333336</v>
      </c>
      <c r="B7865" s="152">
        <f t="shared" si="2208"/>
        <v>11</v>
      </c>
      <c r="C7865" s="152">
        <f t="shared" si="2209"/>
        <v>24</v>
      </c>
      <c r="D7865" s="152">
        <f t="shared" si="2210"/>
        <v>8</v>
      </c>
      <c r="E7865" s="38" t="str">
        <f t="shared" si="2211"/>
        <v/>
      </c>
      <c r="F7865" s="134">
        <v>25.79</v>
      </c>
      <c r="G7865" s="38">
        <f t="shared" si="2212"/>
        <v>25.79</v>
      </c>
      <c r="H7865" s="38" t="str">
        <f t="shared" si="2213"/>
        <v>-</v>
      </c>
      <c r="K7865" s="133">
        <v>43428.333333333336</v>
      </c>
      <c r="L7865" s="9">
        <f t="shared" si="2196"/>
        <v>11</v>
      </c>
      <c r="M7865" s="9">
        <f t="shared" si="2197"/>
        <v>24</v>
      </c>
      <c r="N7865" s="9">
        <f t="shared" si="2198"/>
        <v>8</v>
      </c>
      <c r="O7865" s="31" t="str">
        <f t="shared" si="2199"/>
        <v>W</v>
      </c>
      <c r="P7865" s="134">
        <v>37.26</v>
      </c>
      <c r="Q7865" s="31" t="str">
        <f t="shared" si="2200"/>
        <v>-</v>
      </c>
      <c r="R7865" s="31">
        <f t="shared" si="2201"/>
        <v>37.26</v>
      </c>
      <c r="U7865" s="133">
        <v>43793.333333333336</v>
      </c>
      <c r="V7865" s="9">
        <f t="shared" si="2202"/>
        <v>11</v>
      </c>
      <c r="W7865" s="9">
        <f t="shared" si="2203"/>
        <v>24</v>
      </c>
      <c r="X7865" s="9">
        <f t="shared" si="2204"/>
        <v>8</v>
      </c>
      <c r="Y7865" s="31" t="str">
        <f t="shared" si="2205"/>
        <v>W</v>
      </c>
      <c r="Z7865" s="134">
        <v>24.21</v>
      </c>
      <c r="AA7865" s="31" t="str">
        <f t="shared" si="2206"/>
        <v>-</v>
      </c>
      <c r="AB7865" s="31">
        <f t="shared" si="2207"/>
        <v>24.21</v>
      </c>
    </row>
    <row r="7866" spans="1:28" x14ac:dyDescent="0.3">
      <c r="A7866" s="133">
        <v>43063.375</v>
      </c>
      <c r="B7866" s="152">
        <f t="shared" si="2208"/>
        <v>11</v>
      </c>
      <c r="C7866" s="152">
        <f t="shared" si="2209"/>
        <v>24</v>
      </c>
      <c r="D7866" s="152">
        <f t="shared" si="2210"/>
        <v>9</v>
      </c>
      <c r="E7866" s="38" t="str">
        <f t="shared" si="2211"/>
        <v/>
      </c>
      <c r="F7866" s="134">
        <v>25.01</v>
      </c>
      <c r="G7866" s="38">
        <f t="shared" si="2212"/>
        <v>25.01</v>
      </c>
      <c r="H7866" s="38" t="str">
        <f t="shared" si="2213"/>
        <v>-</v>
      </c>
      <c r="K7866" s="133">
        <v>43428.375</v>
      </c>
      <c r="L7866" s="9">
        <f t="shared" si="2196"/>
        <v>11</v>
      </c>
      <c r="M7866" s="9">
        <f t="shared" si="2197"/>
        <v>24</v>
      </c>
      <c r="N7866" s="9">
        <f t="shared" si="2198"/>
        <v>9</v>
      </c>
      <c r="O7866" s="31" t="str">
        <f t="shared" si="2199"/>
        <v>W</v>
      </c>
      <c r="P7866" s="134">
        <v>37.64</v>
      </c>
      <c r="Q7866" s="31" t="str">
        <f t="shared" si="2200"/>
        <v>-</v>
      </c>
      <c r="R7866" s="31">
        <f t="shared" si="2201"/>
        <v>37.64</v>
      </c>
      <c r="U7866" s="133">
        <v>43793.375</v>
      </c>
      <c r="V7866" s="9">
        <f t="shared" si="2202"/>
        <v>11</v>
      </c>
      <c r="W7866" s="9">
        <f t="shared" si="2203"/>
        <v>24</v>
      </c>
      <c r="X7866" s="9">
        <f t="shared" si="2204"/>
        <v>9</v>
      </c>
      <c r="Y7866" s="31" t="str">
        <f t="shared" si="2205"/>
        <v>W</v>
      </c>
      <c r="Z7866" s="134">
        <v>23.83</v>
      </c>
      <c r="AA7866" s="31" t="str">
        <f t="shared" si="2206"/>
        <v>-</v>
      </c>
      <c r="AB7866" s="31">
        <f t="shared" si="2207"/>
        <v>23.83</v>
      </c>
    </row>
    <row r="7867" spans="1:28" x14ac:dyDescent="0.3">
      <c r="A7867" s="133">
        <v>43063.416666666664</v>
      </c>
      <c r="B7867" s="152">
        <f t="shared" si="2208"/>
        <v>11</v>
      </c>
      <c r="C7867" s="152">
        <f t="shared" si="2209"/>
        <v>24</v>
      </c>
      <c r="D7867" s="152">
        <f t="shared" si="2210"/>
        <v>10</v>
      </c>
      <c r="E7867" s="38" t="str">
        <f t="shared" si="2211"/>
        <v/>
      </c>
      <c r="F7867" s="134">
        <v>23.76</v>
      </c>
      <c r="G7867" s="38">
        <f t="shared" si="2212"/>
        <v>23.76</v>
      </c>
      <c r="H7867" s="38" t="str">
        <f t="shared" si="2213"/>
        <v>-</v>
      </c>
      <c r="K7867" s="133">
        <v>43428.416666666664</v>
      </c>
      <c r="L7867" s="9">
        <f t="shared" si="2196"/>
        <v>11</v>
      </c>
      <c r="M7867" s="9">
        <f t="shared" si="2197"/>
        <v>24</v>
      </c>
      <c r="N7867" s="9">
        <f t="shared" si="2198"/>
        <v>10</v>
      </c>
      <c r="O7867" s="31" t="str">
        <f t="shared" si="2199"/>
        <v>W</v>
      </c>
      <c r="P7867" s="134">
        <v>37.840000000000003</v>
      </c>
      <c r="Q7867" s="31" t="str">
        <f t="shared" si="2200"/>
        <v>-</v>
      </c>
      <c r="R7867" s="31">
        <f t="shared" si="2201"/>
        <v>37.840000000000003</v>
      </c>
      <c r="U7867" s="133">
        <v>43793.416666666664</v>
      </c>
      <c r="V7867" s="9">
        <f t="shared" si="2202"/>
        <v>11</v>
      </c>
      <c r="W7867" s="9">
        <f t="shared" si="2203"/>
        <v>24</v>
      </c>
      <c r="X7867" s="9">
        <f t="shared" si="2204"/>
        <v>10</v>
      </c>
      <c r="Y7867" s="31" t="str">
        <f t="shared" si="2205"/>
        <v>W</v>
      </c>
      <c r="Z7867" s="134">
        <v>23.67</v>
      </c>
      <c r="AA7867" s="31" t="str">
        <f t="shared" si="2206"/>
        <v>-</v>
      </c>
      <c r="AB7867" s="31">
        <f t="shared" si="2207"/>
        <v>23.67</v>
      </c>
    </row>
    <row r="7868" spans="1:28" x14ac:dyDescent="0.3">
      <c r="A7868" s="133">
        <v>43063.458333333336</v>
      </c>
      <c r="B7868" s="152">
        <f t="shared" si="2208"/>
        <v>11</v>
      </c>
      <c r="C7868" s="152">
        <f t="shared" si="2209"/>
        <v>24</v>
      </c>
      <c r="D7868" s="152">
        <f t="shared" si="2210"/>
        <v>11</v>
      </c>
      <c r="E7868" s="38" t="str">
        <f t="shared" si="2211"/>
        <v/>
      </c>
      <c r="F7868" s="134">
        <v>22.67</v>
      </c>
      <c r="G7868" s="38">
        <f t="shared" si="2212"/>
        <v>22.67</v>
      </c>
      <c r="H7868" s="38" t="str">
        <f t="shared" si="2213"/>
        <v>-</v>
      </c>
      <c r="K7868" s="133">
        <v>43428.458333333336</v>
      </c>
      <c r="L7868" s="9">
        <f t="shared" si="2196"/>
        <v>11</v>
      </c>
      <c r="M7868" s="9">
        <f t="shared" si="2197"/>
        <v>24</v>
      </c>
      <c r="N7868" s="9">
        <f t="shared" si="2198"/>
        <v>11</v>
      </c>
      <c r="O7868" s="31" t="str">
        <f t="shared" si="2199"/>
        <v>W</v>
      </c>
      <c r="P7868" s="134">
        <v>35.81</v>
      </c>
      <c r="Q7868" s="31" t="str">
        <f t="shared" si="2200"/>
        <v>-</v>
      </c>
      <c r="R7868" s="31">
        <f t="shared" si="2201"/>
        <v>35.81</v>
      </c>
      <c r="U7868" s="133">
        <v>43793.458333333336</v>
      </c>
      <c r="V7868" s="9">
        <f t="shared" si="2202"/>
        <v>11</v>
      </c>
      <c r="W7868" s="9">
        <f t="shared" si="2203"/>
        <v>24</v>
      </c>
      <c r="X7868" s="9">
        <f t="shared" si="2204"/>
        <v>11</v>
      </c>
      <c r="Y7868" s="31" t="str">
        <f t="shared" si="2205"/>
        <v>W</v>
      </c>
      <c r="Z7868" s="134">
        <v>22.65</v>
      </c>
      <c r="AA7868" s="31" t="str">
        <f t="shared" si="2206"/>
        <v>-</v>
      </c>
      <c r="AB7868" s="31">
        <f t="shared" si="2207"/>
        <v>22.65</v>
      </c>
    </row>
    <row r="7869" spans="1:28" x14ac:dyDescent="0.3">
      <c r="A7869" s="133">
        <v>43063.5</v>
      </c>
      <c r="B7869" s="152">
        <f t="shared" si="2208"/>
        <v>11</v>
      </c>
      <c r="C7869" s="152">
        <f t="shared" si="2209"/>
        <v>24</v>
      </c>
      <c r="D7869" s="152">
        <f t="shared" si="2210"/>
        <v>12</v>
      </c>
      <c r="E7869" s="38" t="str">
        <f t="shared" si="2211"/>
        <v/>
      </c>
      <c r="F7869" s="134">
        <v>21.41</v>
      </c>
      <c r="G7869" s="38">
        <f t="shared" si="2212"/>
        <v>21.41</v>
      </c>
      <c r="H7869" s="38" t="str">
        <f t="shared" si="2213"/>
        <v>-</v>
      </c>
      <c r="K7869" s="133">
        <v>43428.5</v>
      </c>
      <c r="L7869" s="9">
        <f t="shared" si="2196"/>
        <v>11</v>
      </c>
      <c r="M7869" s="9">
        <f t="shared" si="2197"/>
        <v>24</v>
      </c>
      <c r="N7869" s="9">
        <f t="shared" si="2198"/>
        <v>12</v>
      </c>
      <c r="O7869" s="31" t="str">
        <f t="shared" si="2199"/>
        <v>W</v>
      </c>
      <c r="P7869" s="134">
        <v>33.49</v>
      </c>
      <c r="Q7869" s="31" t="str">
        <f t="shared" si="2200"/>
        <v>-</v>
      </c>
      <c r="R7869" s="31">
        <f t="shared" si="2201"/>
        <v>33.49</v>
      </c>
      <c r="U7869" s="133">
        <v>43793.5</v>
      </c>
      <c r="V7869" s="9">
        <f t="shared" si="2202"/>
        <v>11</v>
      </c>
      <c r="W7869" s="9">
        <f t="shared" si="2203"/>
        <v>24</v>
      </c>
      <c r="X7869" s="9">
        <f t="shared" si="2204"/>
        <v>12</v>
      </c>
      <c r="Y7869" s="31" t="str">
        <f t="shared" si="2205"/>
        <v>W</v>
      </c>
      <c r="Z7869" s="134">
        <v>21.95</v>
      </c>
      <c r="AA7869" s="31" t="str">
        <f t="shared" si="2206"/>
        <v>-</v>
      </c>
      <c r="AB7869" s="31">
        <f t="shared" si="2207"/>
        <v>21.95</v>
      </c>
    </row>
    <row r="7870" spans="1:28" x14ac:dyDescent="0.3">
      <c r="A7870" s="133">
        <v>43063.541666666664</v>
      </c>
      <c r="B7870" s="152">
        <f t="shared" si="2208"/>
        <v>11</v>
      </c>
      <c r="C7870" s="152">
        <f t="shared" si="2209"/>
        <v>24</v>
      </c>
      <c r="D7870" s="152">
        <f t="shared" si="2210"/>
        <v>13</v>
      </c>
      <c r="E7870" s="38" t="str">
        <f t="shared" si="2211"/>
        <v/>
      </c>
      <c r="F7870" s="134">
        <v>20.53</v>
      </c>
      <c r="G7870" s="38">
        <f t="shared" si="2212"/>
        <v>20.53</v>
      </c>
      <c r="H7870" s="38" t="str">
        <f t="shared" si="2213"/>
        <v>-</v>
      </c>
      <c r="K7870" s="133">
        <v>43428.541666666664</v>
      </c>
      <c r="L7870" s="9">
        <f t="shared" si="2196"/>
        <v>11</v>
      </c>
      <c r="M7870" s="9">
        <f t="shared" si="2197"/>
        <v>24</v>
      </c>
      <c r="N7870" s="9">
        <f t="shared" si="2198"/>
        <v>13</v>
      </c>
      <c r="O7870" s="31" t="str">
        <f t="shared" si="2199"/>
        <v>W</v>
      </c>
      <c r="P7870" s="134">
        <v>31.86</v>
      </c>
      <c r="Q7870" s="31" t="str">
        <f t="shared" si="2200"/>
        <v>-</v>
      </c>
      <c r="R7870" s="31">
        <f t="shared" si="2201"/>
        <v>31.86</v>
      </c>
      <c r="U7870" s="133">
        <v>43793.541666666664</v>
      </c>
      <c r="V7870" s="9">
        <f t="shared" si="2202"/>
        <v>11</v>
      </c>
      <c r="W7870" s="9">
        <f t="shared" si="2203"/>
        <v>24</v>
      </c>
      <c r="X7870" s="9">
        <f t="shared" si="2204"/>
        <v>13</v>
      </c>
      <c r="Y7870" s="31" t="str">
        <f t="shared" si="2205"/>
        <v>W</v>
      </c>
      <c r="Z7870" s="134">
        <v>21.43</v>
      </c>
      <c r="AA7870" s="31" t="str">
        <f t="shared" si="2206"/>
        <v>-</v>
      </c>
      <c r="AB7870" s="31">
        <f t="shared" si="2207"/>
        <v>21.43</v>
      </c>
    </row>
    <row r="7871" spans="1:28" x14ac:dyDescent="0.3">
      <c r="A7871" s="133">
        <v>43063.583333333336</v>
      </c>
      <c r="B7871" s="152">
        <f t="shared" si="2208"/>
        <v>11</v>
      </c>
      <c r="C7871" s="152">
        <f t="shared" si="2209"/>
        <v>24</v>
      </c>
      <c r="D7871" s="152">
        <f t="shared" si="2210"/>
        <v>14</v>
      </c>
      <c r="E7871" s="38" t="str">
        <f t="shared" si="2211"/>
        <v/>
      </c>
      <c r="F7871" s="134">
        <v>20.56</v>
      </c>
      <c r="G7871" s="38">
        <f t="shared" si="2212"/>
        <v>20.56</v>
      </c>
      <c r="H7871" s="38" t="str">
        <f t="shared" si="2213"/>
        <v>-</v>
      </c>
      <c r="K7871" s="133">
        <v>43428.583333333336</v>
      </c>
      <c r="L7871" s="9">
        <f t="shared" si="2196"/>
        <v>11</v>
      </c>
      <c r="M7871" s="9">
        <f t="shared" si="2197"/>
        <v>24</v>
      </c>
      <c r="N7871" s="9">
        <f t="shared" si="2198"/>
        <v>14</v>
      </c>
      <c r="O7871" s="31" t="str">
        <f t="shared" si="2199"/>
        <v>W</v>
      </c>
      <c r="P7871" s="134">
        <v>31.18</v>
      </c>
      <c r="Q7871" s="31" t="str">
        <f t="shared" si="2200"/>
        <v>-</v>
      </c>
      <c r="R7871" s="31">
        <f t="shared" si="2201"/>
        <v>31.18</v>
      </c>
      <c r="U7871" s="133">
        <v>43793.583333333336</v>
      </c>
      <c r="V7871" s="9">
        <f t="shared" si="2202"/>
        <v>11</v>
      </c>
      <c r="W7871" s="9">
        <f t="shared" si="2203"/>
        <v>24</v>
      </c>
      <c r="X7871" s="9">
        <f t="shared" si="2204"/>
        <v>14</v>
      </c>
      <c r="Y7871" s="31" t="str">
        <f t="shared" si="2205"/>
        <v>W</v>
      </c>
      <c r="Z7871" s="134">
        <v>20.51</v>
      </c>
      <c r="AA7871" s="31" t="str">
        <f t="shared" si="2206"/>
        <v>-</v>
      </c>
      <c r="AB7871" s="31">
        <f t="shared" si="2207"/>
        <v>20.51</v>
      </c>
    </row>
    <row r="7872" spans="1:28" x14ac:dyDescent="0.3">
      <c r="A7872" s="133">
        <v>43063.625</v>
      </c>
      <c r="B7872" s="152">
        <f t="shared" si="2208"/>
        <v>11</v>
      </c>
      <c r="C7872" s="152">
        <f t="shared" si="2209"/>
        <v>24</v>
      </c>
      <c r="D7872" s="152">
        <f t="shared" si="2210"/>
        <v>15</v>
      </c>
      <c r="E7872" s="38" t="str">
        <f t="shared" si="2211"/>
        <v/>
      </c>
      <c r="F7872" s="134">
        <v>20.38</v>
      </c>
      <c r="G7872" s="38">
        <f t="shared" si="2212"/>
        <v>20.38</v>
      </c>
      <c r="H7872" s="38" t="str">
        <f t="shared" si="2213"/>
        <v>-</v>
      </c>
      <c r="K7872" s="133">
        <v>43428.625</v>
      </c>
      <c r="L7872" s="9">
        <f t="shared" si="2196"/>
        <v>11</v>
      </c>
      <c r="M7872" s="9">
        <f t="shared" si="2197"/>
        <v>24</v>
      </c>
      <c r="N7872" s="9">
        <f t="shared" si="2198"/>
        <v>15</v>
      </c>
      <c r="O7872" s="31" t="str">
        <f t="shared" si="2199"/>
        <v>W</v>
      </c>
      <c r="P7872" s="134">
        <v>30.94</v>
      </c>
      <c r="Q7872" s="31" t="str">
        <f t="shared" si="2200"/>
        <v>-</v>
      </c>
      <c r="R7872" s="31">
        <f t="shared" si="2201"/>
        <v>30.94</v>
      </c>
      <c r="U7872" s="133">
        <v>43793.625</v>
      </c>
      <c r="V7872" s="9">
        <f t="shared" si="2202"/>
        <v>11</v>
      </c>
      <c r="W7872" s="9">
        <f t="shared" si="2203"/>
        <v>24</v>
      </c>
      <c r="X7872" s="9">
        <f t="shared" si="2204"/>
        <v>15</v>
      </c>
      <c r="Y7872" s="31" t="str">
        <f t="shared" si="2205"/>
        <v>W</v>
      </c>
      <c r="Z7872" s="134">
        <v>20.67</v>
      </c>
      <c r="AA7872" s="31" t="str">
        <f t="shared" si="2206"/>
        <v>-</v>
      </c>
      <c r="AB7872" s="31">
        <f t="shared" si="2207"/>
        <v>20.67</v>
      </c>
    </row>
    <row r="7873" spans="1:28" x14ac:dyDescent="0.3">
      <c r="A7873" s="133">
        <v>43063.666666666664</v>
      </c>
      <c r="B7873" s="152">
        <f t="shared" si="2208"/>
        <v>11</v>
      </c>
      <c r="C7873" s="152">
        <f t="shared" si="2209"/>
        <v>24</v>
      </c>
      <c r="D7873" s="152">
        <f t="shared" si="2210"/>
        <v>16</v>
      </c>
      <c r="E7873" s="38" t="str">
        <f t="shared" si="2211"/>
        <v/>
      </c>
      <c r="F7873" s="134">
        <v>21.23</v>
      </c>
      <c r="G7873" s="38">
        <f t="shared" si="2212"/>
        <v>21.23</v>
      </c>
      <c r="H7873" s="38" t="str">
        <f t="shared" si="2213"/>
        <v>-</v>
      </c>
      <c r="K7873" s="133">
        <v>43428.666666666664</v>
      </c>
      <c r="L7873" s="9">
        <f t="shared" si="2196"/>
        <v>11</v>
      </c>
      <c r="M7873" s="9">
        <f t="shared" si="2197"/>
        <v>24</v>
      </c>
      <c r="N7873" s="9">
        <f t="shared" si="2198"/>
        <v>16</v>
      </c>
      <c r="O7873" s="31" t="str">
        <f t="shared" si="2199"/>
        <v>W</v>
      </c>
      <c r="P7873" s="134">
        <v>35.15</v>
      </c>
      <c r="Q7873" s="31" t="str">
        <f t="shared" si="2200"/>
        <v>-</v>
      </c>
      <c r="R7873" s="31">
        <f t="shared" si="2201"/>
        <v>35.15</v>
      </c>
      <c r="U7873" s="133">
        <v>43793.666666666664</v>
      </c>
      <c r="V7873" s="9">
        <f t="shared" si="2202"/>
        <v>11</v>
      </c>
      <c r="W7873" s="9">
        <f t="shared" si="2203"/>
        <v>24</v>
      </c>
      <c r="X7873" s="9">
        <f t="shared" si="2204"/>
        <v>16</v>
      </c>
      <c r="Y7873" s="31" t="str">
        <f t="shared" si="2205"/>
        <v>W</v>
      </c>
      <c r="Z7873" s="134">
        <v>23.42</v>
      </c>
      <c r="AA7873" s="31" t="str">
        <f t="shared" si="2206"/>
        <v>-</v>
      </c>
      <c r="AB7873" s="31">
        <f t="shared" si="2207"/>
        <v>23.42</v>
      </c>
    </row>
    <row r="7874" spans="1:28" x14ac:dyDescent="0.3">
      <c r="A7874" s="133">
        <v>43063.708333333336</v>
      </c>
      <c r="B7874" s="152">
        <f t="shared" si="2208"/>
        <v>11</v>
      </c>
      <c r="C7874" s="152">
        <f t="shared" si="2209"/>
        <v>24</v>
      </c>
      <c r="D7874" s="152">
        <f t="shared" si="2210"/>
        <v>17</v>
      </c>
      <c r="E7874" s="38" t="str">
        <f t="shared" si="2211"/>
        <v/>
      </c>
      <c r="F7874" s="134">
        <v>25.45</v>
      </c>
      <c r="G7874" s="38" t="str">
        <f t="shared" si="2212"/>
        <v>-</v>
      </c>
      <c r="H7874" s="38">
        <f t="shared" si="2213"/>
        <v>25.45</v>
      </c>
      <c r="K7874" s="133">
        <v>43428.708333333336</v>
      </c>
      <c r="L7874" s="9">
        <f t="shared" si="2196"/>
        <v>11</v>
      </c>
      <c r="M7874" s="9">
        <f t="shared" si="2197"/>
        <v>24</v>
      </c>
      <c r="N7874" s="9">
        <f t="shared" si="2198"/>
        <v>17</v>
      </c>
      <c r="O7874" s="31" t="str">
        <f t="shared" si="2199"/>
        <v>W</v>
      </c>
      <c r="P7874" s="134">
        <v>43.96</v>
      </c>
      <c r="Q7874" s="31" t="str">
        <f t="shared" si="2200"/>
        <v>-</v>
      </c>
      <c r="R7874" s="31">
        <f t="shared" si="2201"/>
        <v>43.96</v>
      </c>
      <c r="U7874" s="133">
        <v>43793.708333333336</v>
      </c>
      <c r="V7874" s="9">
        <f t="shared" si="2202"/>
        <v>11</v>
      </c>
      <c r="W7874" s="9">
        <f t="shared" si="2203"/>
        <v>24</v>
      </c>
      <c r="X7874" s="9">
        <f t="shared" si="2204"/>
        <v>17</v>
      </c>
      <c r="Y7874" s="31" t="str">
        <f t="shared" si="2205"/>
        <v>W</v>
      </c>
      <c r="Z7874" s="134">
        <v>29.42</v>
      </c>
      <c r="AA7874" s="31" t="str">
        <f t="shared" si="2206"/>
        <v>-</v>
      </c>
      <c r="AB7874" s="31">
        <f t="shared" si="2207"/>
        <v>29.42</v>
      </c>
    </row>
    <row r="7875" spans="1:28" x14ac:dyDescent="0.3">
      <c r="A7875" s="133">
        <v>43063.75</v>
      </c>
      <c r="B7875" s="152">
        <f t="shared" si="2208"/>
        <v>11</v>
      </c>
      <c r="C7875" s="152">
        <f t="shared" si="2209"/>
        <v>24</v>
      </c>
      <c r="D7875" s="152">
        <f t="shared" si="2210"/>
        <v>18</v>
      </c>
      <c r="E7875" s="38" t="str">
        <f t="shared" si="2211"/>
        <v/>
      </c>
      <c r="F7875" s="134">
        <v>24.63</v>
      </c>
      <c r="G7875" s="38" t="str">
        <f t="shared" si="2212"/>
        <v>-</v>
      </c>
      <c r="H7875" s="38">
        <f t="shared" si="2213"/>
        <v>24.63</v>
      </c>
      <c r="K7875" s="133">
        <v>43428.75</v>
      </c>
      <c r="L7875" s="9">
        <f t="shared" si="2196"/>
        <v>11</v>
      </c>
      <c r="M7875" s="9">
        <f t="shared" si="2197"/>
        <v>24</v>
      </c>
      <c r="N7875" s="9">
        <f t="shared" si="2198"/>
        <v>18</v>
      </c>
      <c r="O7875" s="31" t="str">
        <f t="shared" si="2199"/>
        <v>W</v>
      </c>
      <c r="P7875" s="134">
        <v>41.22</v>
      </c>
      <c r="Q7875" s="31" t="str">
        <f t="shared" si="2200"/>
        <v>-</v>
      </c>
      <c r="R7875" s="31">
        <f t="shared" si="2201"/>
        <v>41.22</v>
      </c>
      <c r="U7875" s="133">
        <v>43793.75</v>
      </c>
      <c r="V7875" s="9">
        <f t="shared" si="2202"/>
        <v>11</v>
      </c>
      <c r="W7875" s="9">
        <f t="shared" si="2203"/>
        <v>24</v>
      </c>
      <c r="X7875" s="9">
        <f t="shared" si="2204"/>
        <v>18</v>
      </c>
      <c r="Y7875" s="31" t="str">
        <f t="shared" si="2205"/>
        <v>W</v>
      </c>
      <c r="Z7875" s="134">
        <v>27.17</v>
      </c>
      <c r="AA7875" s="31" t="str">
        <f t="shared" si="2206"/>
        <v>-</v>
      </c>
      <c r="AB7875" s="31">
        <f t="shared" si="2207"/>
        <v>27.17</v>
      </c>
    </row>
    <row r="7876" spans="1:28" x14ac:dyDescent="0.3">
      <c r="A7876" s="133">
        <v>43063.791666666664</v>
      </c>
      <c r="B7876" s="152">
        <f t="shared" si="2208"/>
        <v>11</v>
      </c>
      <c r="C7876" s="152">
        <f t="shared" si="2209"/>
        <v>24</v>
      </c>
      <c r="D7876" s="152">
        <f t="shared" si="2210"/>
        <v>19</v>
      </c>
      <c r="E7876" s="38" t="str">
        <f t="shared" si="2211"/>
        <v/>
      </c>
      <c r="F7876" s="134">
        <v>23.99</v>
      </c>
      <c r="G7876" s="38" t="str">
        <f t="shared" si="2212"/>
        <v>-</v>
      </c>
      <c r="H7876" s="38">
        <f t="shared" si="2213"/>
        <v>23.99</v>
      </c>
      <c r="K7876" s="133">
        <v>43428.791666666664</v>
      </c>
      <c r="L7876" s="9">
        <f t="shared" si="2196"/>
        <v>11</v>
      </c>
      <c r="M7876" s="9">
        <f t="shared" si="2197"/>
        <v>24</v>
      </c>
      <c r="N7876" s="9">
        <f t="shared" si="2198"/>
        <v>19</v>
      </c>
      <c r="O7876" s="31" t="str">
        <f t="shared" si="2199"/>
        <v>W</v>
      </c>
      <c r="P7876" s="134">
        <v>37.15</v>
      </c>
      <c r="Q7876" s="31" t="str">
        <f t="shared" si="2200"/>
        <v>-</v>
      </c>
      <c r="R7876" s="31">
        <f t="shared" si="2201"/>
        <v>37.15</v>
      </c>
      <c r="U7876" s="133">
        <v>43793.791666666664</v>
      </c>
      <c r="V7876" s="9">
        <f t="shared" si="2202"/>
        <v>11</v>
      </c>
      <c r="W7876" s="9">
        <f t="shared" si="2203"/>
        <v>24</v>
      </c>
      <c r="X7876" s="9">
        <f t="shared" si="2204"/>
        <v>19</v>
      </c>
      <c r="Y7876" s="31" t="str">
        <f t="shared" si="2205"/>
        <v>W</v>
      </c>
      <c r="Z7876" s="134">
        <v>27.58</v>
      </c>
      <c r="AA7876" s="31" t="str">
        <f t="shared" si="2206"/>
        <v>-</v>
      </c>
      <c r="AB7876" s="31">
        <f t="shared" si="2207"/>
        <v>27.58</v>
      </c>
    </row>
    <row r="7877" spans="1:28" x14ac:dyDescent="0.3">
      <c r="A7877" s="133">
        <v>43063.833333333336</v>
      </c>
      <c r="B7877" s="152">
        <f t="shared" si="2208"/>
        <v>11</v>
      </c>
      <c r="C7877" s="152">
        <f t="shared" si="2209"/>
        <v>24</v>
      </c>
      <c r="D7877" s="152">
        <f t="shared" si="2210"/>
        <v>20</v>
      </c>
      <c r="E7877" s="38" t="str">
        <f t="shared" si="2211"/>
        <v/>
      </c>
      <c r="F7877" s="134">
        <v>23.76</v>
      </c>
      <c r="G7877" s="38" t="str">
        <f t="shared" si="2212"/>
        <v>-</v>
      </c>
      <c r="H7877" s="38">
        <f t="shared" si="2213"/>
        <v>23.76</v>
      </c>
      <c r="K7877" s="133">
        <v>43428.833333333336</v>
      </c>
      <c r="L7877" s="9">
        <f t="shared" si="2196"/>
        <v>11</v>
      </c>
      <c r="M7877" s="9">
        <f t="shared" si="2197"/>
        <v>24</v>
      </c>
      <c r="N7877" s="9">
        <f t="shared" si="2198"/>
        <v>20</v>
      </c>
      <c r="O7877" s="31" t="str">
        <f t="shared" si="2199"/>
        <v>W</v>
      </c>
      <c r="P7877" s="134">
        <v>35.270000000000003</v>
      </c>
      <c r="Q7877" s="31" t="str">
        <f t="shared" si="2200"/>
        <v>-</v>
      </c>
      <c r="R7877" s="31">
        <f t="shared" si="2201"/>
        <v>35.270000000000003</v>
      </c>
      <c r="U7877" s="133">
        <v>43793.833333333336</v>
      </c>
      <c r="V7877" s="9">
        <f t="shared" si="2202"/>
        <v>11</v>
      </c>
      <c r="W7877" s="9">
        <f t="shared" si="2203"/>
        <v>24</v>
      </c>
      <c r="X7877" s="9">
        <f t="shared" si="2204"/>
        <v>20</v>
      </c>
      <c r="Y7877" s="31" t="str">
        <f t="shared" si="2205"/>
        <v>W</v>
      </c>
      <c r="Z7877" s="134">
        <v>26.53</v>
      </c>
      <c r="AA7877" s="31" t="str">
        <f t="shared" si="2206"/>
        <v>-</v>
      </c>
      <c r="AB7877" s="31">
        <f t="shared" si="2207"/>
        <v>26.53</v>
      </c>
    </row>
    <row r="7878" spans="1:28" x14ac:dyDescent="0.3">
      <c r="A7878" s="133">
        <v>43063.875</v>
      </c>
      <c r="B7878" s="152">
        <f t="shared" si="2208"/>
        <v>11</v>
      </c>
      <c r="C7878" s="152">
        <f t="shared" si="2209"/>
        <v>24</v>
      </c>
      <c r="D7878" s="152">
        <f t="shared" si="2210"/>
        <v>21</v>
      </c>
      <c r="E7878" s="38" t="str">
        <f t="shared" si="2211"/>
        <v/>
      </c>
      <c r="F7878" s="134">
        <v>23.23</v>
      </c>
      <c r="G7878" s="38" t="str">
        <f t="shared" si="2212"/>
        <v>-</v>
      </c>
      <c r="H7878" s="38">
        <f t="shared" si="2213"/>
        <v>23.23</v>
      </c>
      <c r="K7878" s="133">
        <v>43428.875</v>
      </c>
      <c r="L7878" s="9">
        <f t="shared" si="2196"/>
        <v>11</v>
      </c>
      <c r="M7878" s="9">
        <f t="shared" si="2197"/>
        <v>24</v>
      </c>
      <c r="N7878" s="9">
        <f t="shared" si="2198"/>
        <v>21</v>
      </c>
      <c r="O7878" s="31" t="str">
        <f t="shared" si="2199"/>
        <v>W</v>
      </c>
      <c r="P7878" s="134">
        <v>33.869999999999997</v>
      </c>
      <c r="Q7878" s="31" t="str">
        <f t="shared" si="2200"/>
        <v>-</v>
      </c>
      <c r="R7878" s="31">
        <f t="shared" si="2201"/>
        <v>33.869999999999997</v>
      </c>
      <c r="U7878" s="133">
        <v>43793.875</v>
      </c>
      <c r="V7878" s="9">
        <f t="shared" si="2202"/>
        <v>11</v>
      </c>
      <c r="W7878" s="9">
        <f t="shared" si="2203"/>
        <v>24</v>
      </c>
      <c r="X7878" s="9">
        <f t="shared" si="2204"/>
        <v>21</v>
      </c>
      <c r="Y7878" s="31" t="str">
        <f t="shared" si="2205"/>
        <v>W</v>
      </c>
      <c r="Z7878" s="134">
        <v>23.84</v>
      </c>
      <c r="AA7878" s="31" t="str">
        <f t="shared" si="2206"/>
        <v>-</v>
      </c>
      <c r="AB7878" s="31">
        <f t="shared" si="2207"/>
        <v>23.84</v>
      </c>
    </row>
    <row r="7879" spans="1:28" x14ac:dyDescent="0.3">
      <c r="A7879" s="133">
        <v>43063.916666666664</v>
      </c>
      <c r="B7879" s="152">
        <f t="shared" si="2208"/>
        <v>11</v>
      </c>
      <c r="C7879" s="152">
        <f t="shared" si="2209"/>
        <v>24</v>
      </c>
      <c r="D7879" s="152">
        <f t="shared" si="2210"/>
        <v>22</v>
      </c>
      <c r="E7879" s="38" t="str">
        <f t="shared" si="2211"/>
        <v/>
      </c>
      <c r="F7879" s="134">
        <v>21.9</v>
      </c>
      <c r="G7879" s="38" t="str">
        <f t="shared" si="2212"/>
        <v>-</v>
      </c>
      <c r="H7879" s="38">
        <f t="shared" si="2213"/>
        <v>21.9</v>
      </c>
      <c r="K7879" s="133">
        <v>43428.916666666664</v>
      </c>
      <c r="L7879" s="9">
        <f t="shared" si="2196"/>
        <v>11</v>
      </c>
      <c r="M7879" s="9">
        <f t="shared" si="2197"/>
        <v>24</v>
      </c>
      <c r="N7879" s="9">
        <f t="shared" si="2198"/>
        <v>22</v>
      </c>
      <c r="O7879" s="31" t="str">
        <f t="shared" si="2199"/>
        <v>W</v>
      </c>
      <c r="P7879" s="134">
        <v>31.66</v>
      </c>
      <c r="Q7879" s="31" t="str">
        <f t="shared" si="2200"/>
        <v>-</v>
      </c>
      <c r="R7879" s="31">
        <f t="shared" si="2201"/>
        <v>31.66</v>
      </c>
      <c r="U7879" s="133">
        <v>43793.916666666664</v>
      </c>
      <c r="V7879" s="9">
        <f t="shared" si="2202"/>
        <v>11</v>
      </c>
      <c r="W7879" s="9">
        <f t="shared" si="2203"/>
        <v>24</v>
      </c>
      <c r="X7879" s="9">
        <f t="shared" si="2204"/>
        <v>22</v>
      </c>
      <c r="Y7879" s="31" t="str">
        <f t="shared" si="2205"/>
        <v>W</v>
      </c>
      <c r="Z7879" s="134">
        <v>23.2</v>
      </c>
      <c r="AA7879" s="31" t="str">
        <f t="shared" si="2206"/>
        <v>-</v>
      </c>
      <c r="AB7879" s="31">
        <f t="shared" si="2207"/>
        <v>23.2</v>
      </c>
    </row>
    <row r="7880" spans="1:28" x14ac:dyDescent="0.3">
      <c r="A7880" s="133">
        <v>43063.958333333336</v>
      </c>
      <c r="B7880" s="152">
        <f t="shared" si="2208"/>
        <v>11</v>
      </c>
      <c r="C7880" s="152">
        <f t="shared" si="2209"/>
        <v>24</v>
      </c>
      <c r="D7880" s="152">
        <f t="shared" si="2210"/>
        <v>23</v>
      </c>
      <c r="E7880" s="38" t="str">
        <f t="shared" si="2211"/>
        <v/>
      </c>
      <c r="F7880" s="134">
        <v>20.58</v>
      </c>
      <c r="G7880" s="38" t="str">
        <f t="shared" si="2212"/>
        <v>-</v>
      </c>
      <c r="H7880" s="38">
        <f t="shared" si="2213"/>
        <v>20.58</v>
      </c>
      <c r="K7880" s="133">
        <v>43428.958333333336</v>
      </c>
      <c r="L7880" s="9">
        <f t="shared" si="2196"/>
        <v>11</v>
      </c>
      <c r="M7880" s="9">
        <f t="shared" si="2197"/>
        <v>24</v>
      </c>
      <c r="N7880" s="9">
        <f t="shared" si="2198"/>
        <v>23</v>
      </c>
      <c r="O7880" s="31" t="str">
        <f t="shared" si="2199"/>
        <v>W</v>
      </c>
      <c r="P7880" s="134">
        <v>31.09</v>
      </c>
      <c r="Q7880" s="31" t="str">
        <f t="shared" si="2200"/>
        <v>-</v>
      </c>
      <c r="R7880" s="31">
        <f t="shared" si="2201"/>
        <v>31.09</v>
      </c>
      <c r="U7880" s="133">
        <v>43793.958333333336</v>
      </c>
      <c r="V7880" s="9">
        <f t="shared" si="2202"/>
        <v>11</v>
      </c>
      <c r="W7880" s="9">
        <f t="shared" si="2203"/>
        <v>24</v>
      </c>
      <c r="X7880" s="9">
        <f t="shared" si="2204"/>
        <v>23</v>
      </c>
      <c r="Y7880" s="31" t="str">
        <f t="shared" si="2205"/>
        <v>W</v>
      </c>
      <c r="Z7880" s="134">
        <v>21.12</v>
      </c>
      <c r="AA7880" s="31" t="str">
        <f t="shared" si="2206"/>
        <v>-</v>
      </c>
      <c r="AB7880" s="31">
        <f t="shared" si="2207"/>
        <v>21.12</v>
      </c>
    </row>
    <row r="7881" spans="1:28" x14ac:dyDescent="0.3">
      <c r="A7881" s="133">
        <v>43064</v>
      </c>
      <c r="B7881" s="152">
        <f t="shared" si="2208"/>
        <v>11</v>
      </c>
      <c r="C7881" s="152">
        <f t="shared" si="2209"/>
        <v>25</v>
      </c>
      <c r="D7881" s="152">
        <f t="shared" si="2210"/>
        <v>0</v>
      </c>
      <c r="E7881" s="38" t="str">
        <f t="shared" si="2211"/>
        <v>W</v>
      </c>
      <c r="F7881" s="134">
        <v>20.58</v>
      </c>
      <c r="G7881" s="38" t="str">
        <f t="shared" si="2212"/>
        <v>-</v>
      </c>
      <c r="H7881" s="38">
        <f t="shared" si="2213"/>
        <v>20.58</v>
      </c>
      <c r="K7881" s="133">
        <v>43429</v>
      </c>
      <c r="L7881" s="9">
        <f t="shared" ref="L7881:L7944" si="2214">MONTH(K7881)</f>
        <v>11</v>
      </c>
      <c r="M7881" s="9">
        <f t="shared" ref="M7881:M7944" si="2215">DAY(K7881)</f>
        <v>25</v>
      </c>
      <c r="N7881" s="9">
        <f t="shared" ref="N7881:N7944" si="2216">HOUR(K7881)</f>
        <v>0</v>
      </c>
      <c r="O7881" s="31" t="str">
        <f t="shared" ref="O7881:O7944" si="2217">IF(WEEKDAY(K7881,2)&gt;5,"W","")</f>
        <v>W</v>
      </c>
      <c r="P7881" s="134">
        <v>31.1</v>
      </c>
      <c r="Q7881" s="31" t="str">
        <f t="shared" ref="Q7881:Q7944" si="2218">IF(AND($L7881&gt;=$L$5,$L7881&lt;=$M$5),IF($O7881&lt;&gt;"W",IF(AND($N7881&gt;=$N$5,$N7881&lt;$P$5),$P7881,"-"),"-"),"-")</f>
        <v>-</v>
      </c>
      <c r="R7881" s="31">
        <f t="shared" ref="R7881:R7944" si="2219">IF(Q7881="-",P7881,"-")</f>
        <v>31.1</v>
      </c>
      <c r="U7881" s="133">
        <v>43794</v>
      </c>
      <c r="V7881" s="9">
        <f t="shared" ref="V7881:V7944" si="2220">MONTH(U7881)</f>
        <v>11</v>
      </c>
      <c r="W7881" s="9">
        <f t="shared" ref="W7881:W7944" si="2221">DAY(U7881)</f>
        <v>25</v>
      </c>
      <c r="X7881" s="9">
        <f t="shared" ref="X7881:X7944" si="2222">HOUR(U7881)</f>
        <v>0</v>
      </c>
      <c r="Y7881" s="31" t="str">
        <f t="shared" ref="Y7881:Y7944" si="2223">IF(WEEKDAY(U7881,2)&gt;5,"W","")</f>
        <v/>
      </c>
      <c r="Z7881" s="134">
        <v>19.88</v>
      </c>
      <c r="AA7881" s="31" t="str">
        <f t="shared" ref="AA7881:AA7944" si="2224">IF(AND($V7881&gt;=$V$5,$V7881&lt;=$W$5),IF($Y7881&lt;&gt;"W",IF(AND($X7881&gt;=$X$5,$X7881&lt;$Z$5),$Z7881,"-"),"-"),"-")</f>
        <v>-</v>
      </c>
      <c r="AB7881" s="31">
        <f t="shared" ref="AB7881:AB7944" si="2225">IF(AA7881="-",Z7881,"-")</f>
        <v>19.88</v>
      </c>
    </row>
    <row r="7882" spans="1:28" x14ac:dyDescent="0.3">
      <c r="A7882" s="133">
        <v>43064.041666666664</v>
      </c>
      <c r="B7882" s="152">
        <f t="shared" ref="B7882:B7945" si="2226">MONTH(A7882)</f>
        <v>11</v>
      </c>
      <c r="C7882" s="152">
        <f t="shared" ref="C7882:C7945" si="2227">DAY(A7882)</f>
        <v>25</v>
      </c>
      <c r="D7882" s="152">
        <f t="shared" ref="D7882:D7945" si="2228">HOUR(A7882)</f>
        <v>1</v>
      </c>
      <c r="E7882" s="38" t="str">
        <f t="shared" ref="E7882:E7945" si="2229">IF(WEEKDAY(A7882,2)&gt;5,"W","")</f>
        <v>W</v>
      </c>
      <c r="F7882" s="134">
        <v>20.329999999999998</v>
      </c>
      <c r="G7882" s="38" t="str">
        <f t="shared" ref="G7882:G7945" si="2230">IF(AND($B7882&gt;=$B$5,$B7882&lt;=$C$5),IF($E7882&lt;&gt;"W",IF(AND($D7882&gt;=$D$5,$D7882&lt;$F$5),$F7882,"-"),"-"),"-")</f>
        <v>-</v>
      </c>
      <c r="H7882" s="38">
        <f t="shared" ref="H7882:H7945" si="2231">IF(G7882="-",F7882,"-")</f>
        <v>20.329999999999998</v>
      </c>
      <c r="K7882" s="133">
        <v>43429.041666666664</v>
      </c>
      <c r="L7882" s="9">
        <f t="shared" si="2214"/>
        <v>11</v>
      </c>
      <c r="M7882" s="9">
        <f t="shared" si="2215"/>
        <v>25</v>
      </c>
      <c r="N7882" s="9">
        <f t="shared" si="2216"/>
        <v>1</v>
      </c>
      <c r="O7882" s="31" t="str">
        <f t="shared" si="2217"/>
        <v>W</v>
      </c>
      <c r="P7882" s="134">
        <v>30.81</v>
      </c>
      <c r="Q7882" s="31" t="str">
        <f t="shared" si="2218"/>
        <v>-</v>
      </c>
      <c r="R7882" s="31">
        <f t="shared" si="2219"/>
        <v>30.81</v>
      </c>
      <c r="U7882" s="133">
        <v>43794.041666666664</v>
      </c>
      <c r="V7882" s="9">
        <f t="shared" si="2220"/>
        <v>11</v>
      </c>
      <c r="W7882" s="9">
        <f t="shared" si="2221"/>
        <v>25</v>
      </c>
      <c r="X7882" s="9">
        <f t="shared" si="2222"/>
        <v>1</v>
      </c>
      <c r="Y7882" s="31" t="str">
        <f t="shared" si="2223"/>
        <v/>
      </c>
      <c r="Z7882" s="134">
        <v>20.010000000000002</v>
      </c>
      <c r="AA7882" s="31" t="str">
        <f t="shared" si="2224"/>
        <v>-</v>
      </c>
      <c r="AB7882" s="31">
        <f t="shared" si="2225"/>
        <v>20.010000000000002</v>
      </c>
    </row>
    <row r="7883" spans="1:28" x14ac:dyDescent="0.3">
      <c r="A7883" s="133">
        <v>43064.083333333336</v>
      </c>
      <c r="B7883" s="152">
        <f t="shared" si="2226"/>
        <v>11</v>
      </c>
      <c r="C7883" s="152">
        <f t="shared" si="2227"/>
        <v>25</v>
      </c>
      <c r="D7883" s="152">
        <f t="shared" si="2228"/>
        <v>2</v>
      </c>
      <c r="E7883" s="38" t="str">
        <f t="shared" si="2229"/>
        <v>W</v>
      </c>
      <c r="F7883" s="134">
        <v>19.79</v>
      </c>
      <c r="G7883" s="38" t="str">
        <f t="shared" si="2230"/>
        <v>-</v>
      </c>
      <c r="H7883" s="38">
        <f t="shared" si="2231"/>
        <v>19.79</v>
      </c>
      <c r="K7883" s="133">
        <v>43429.083333333336</v>
      </c>
      <c r="L7883" s="9">
        <f t="shared" si="2214"/>
        <v>11</v>
      </c>
      <c r="M7883" s="9">
        <f t="shared" si="2215"/>
        <v>25</v>
      </c>
      <c r="N7883" s="9">
        <f t="shared" si="2216"/>
        <v>2</v>
      </c>
      <c r="O7883" s="31" t="str">
        <f t="shared" si="2217"/>
        <v>W</v>
      </c>
      <c r="P7883" s="134">
        <v>29.73</v>
      </c>
      <c r="Q7883" s="31" t="str">
        <f t="shared" si="2218"/>
        <v>-</v>
      </c>
      <c r="R7883" s="31">
        <f t="shared" si="2219"/>
        <v>29.73</v>
      </c>
      <c r="U7883" s="133">
        <v>43794.083333333336</v>
      </c>
      <c r="V7883" s="9">
        <f t="shared" si="2220"/>
        <v>11</v>
      </c>
      <c r="W7883" s="9">
        <f t="shared" si="2221"/>
        <v>25</v>
      </c>
      <c r="X7883" s="9">
        <f t="shared" si="2222"/>
        <v>2</v>
      </c>
      <c r="Y7883" s="31" t="str">
        <f t="shared" si="2223"/>
        <v/>
      </c>
      <c r="Z7883" s="134">
        <v>19.88</v>
      </c>
      <c r="AA7883" s="31" t="str">
        <f t="shared" si="2224"/>
        <v>-</v>
      </c>
      <c r="AB7883" s="31">
        <f t="shared" si="2225"/>
        <v>19.88</v>
      </c>
    </row>
    <row r="7884" spans="1:28" x14ac:dyDescent="0.3">
      <c r="A7884" s="133">
        <v>43064.125</v>
      </c>
      <c r="B7884" s="152">
        <f t="shared" si="2226"/>
        <v>11</v>
      </c>
      <c r="C7884" s="152">
        <f t="shared" si="2227"/>
        <v>25</v>
      </c>
      <c r="D7884" s="152">
        <f t="shared" si="2228"/>
        <v>3</v>
      </c>
      <c r="E7884" s="38" t="str">
        <f t="shared" si="2229"/>
        <v>W</v>
      </c>
      <c r="F7884" s="134">
        <v>19.62</v>
      </c>
      <c r="G7884" s="38" t="str">
        <f t="shared" si="2230"/>
        <v>-</v>
      </c>
      <c r="H7884" s="38">
        <f t="shared" si="2231"/>
        <v>19.62</v>
      </c>
      <c r="K7884" s="133">
        <v>43429.125</v>
      </c>
      <c r="L7884" s="9">
        <f t="shared" si="2214"/>
        <v>11</v>
      </c>
      <c r="M7884" s="9">
        <f t="shared" si="2215"/>
        <v>25</v>
      </c>
      <c r="N7884" s="9">
        <f t="shared" si="2216"/>
        <v>3</v>
      </c>
      <c r="O7884" s="31" t="str">
        <f t="shared" si="2217"/>
        <v>W</v>
      </c>
      <c r="P7884" s="134">
        <v>29.69</v>
      </c>
      <c r="Q7884" s="31" t="str">
        <f t="shared" si="2218"/>
        <v>-</v>
      </c>
      <c r="R7884" s="31">
        <f t="shared" si="2219"/>
        <v>29.69</v>
      </c>
      <c r="U7884" s="133">
        <v>43794.125</v>
      </c>
      <c r="V7884" s="9">
        <f t="shared" si="2220"/>
        <v>11</v>
      </c>
      <c r="W7884" s="9">
        <f t="shared" si="2221"/>
        <v>25</v>
      </c>
      <c r="X7884" s="9">
        <f t="shared" si="2222"/>
        <v>3</v>
      </c>
      <c r="Y7884" s="31" t="str">
        <f t="shared" si="2223"/>
        <v/>
      </c>
      <c r="Z7884" s="134">
        <v>19.95</v>
      </c>
      <c r="AA7884" s="31" t="str">
        <f t="shared" si="2224"/>
        <v>-</v>
      </c>
      <c r="AB7884" s="31">
        <f t="shared" si="2225"/>
        <v>19.95</v>
      </c>
    </row>
    <row r="7885" spans="1:28" x14ac:dyDescent="0.3">
      <c r="A7885" s="133">
        <v>43064.166666666664</v>
      </c>
      <c r="B7885" s="152">
        <f t="shared" si="2226"/>
        <v>11</v>
      </c>
      <c r="C7885" s="152">
        <f t="shared" si="2227"/>
        <v>25</v>
      </c>
      <c r="D7885" s="152">
        <f t="shared" si="2228"/>
        <v>4</v>
      </c>
      <c r="E7885" s="38" t="str">
        <f t="shared" si="2229"/>
        <v>W</v>
      </c>
      <c r="F7885" s="134">
        <v>20.170000000000002</v>
      </c>
      <c r="G7885" s="38" t="str">
        <f t="shared" si="2230"/>
        <v>-</v>
      </c>
      <c r="H7885" s="38">
        <f t="shared" si="2231"/>
        <v>20.170000000000002</v>
      </c>
      <c r="K7885" s="133">
        <v>43429.166666666664</v>
      </c>
      <c r="L7885" s="9">
        <f t="shared" si="2214"/>
        <v>11</v>
      </c>
      <c r="M7885" s="9">
        <f t="shared" si="2215"/>
        <v>25</v>
      </c>
      <c r="N7885" s="9">
        <f t="shared" si="2216"/>
        <v>4</v>
      </c>
      <c r="O7885" s="31" t="str">
        <f t="shared" si="2217"/>
        <v>W</v>
      </c>
      <c r="P7885" s="134">
        <v>29.79</v>
      </c>
      <c r="Q7885" s="31" t="str">
        <f t="shared" si="2218"/>
        <v>-</v>
      </c>
      <c r="R7885" s="31">
        <f t="shared" si="2219"/>
        <v>29.79</v>
      </c>
      <c r="U7885" s="133">
        <v>43794.166666666664</v>
      </c>
      <c r="V7885" s="9">
        <f t="shared" si="2220"/>
        <v>11</v>
      </c>
      <c r="W7885" s="9">
        <f t="shared" si="2221"/>
        <v>25</v>
      </c>
      <c r="X7885" s="9">
        <f t="shared" si="2222"/>
        <v>4</v>
      </c>
      <c r="Y7885" s="31" t="str">
        <f t="shared" si="2223"/>
        <v/>
      </c>
      <c r="Z7885" s="134">
        <v>22.47</v>
      </c>
      <c r="AA7885" s="31" t="str">
        <f t="shared" si="2224"/>
        <v>-</v>
      </c>
      <c r="AB7885" s="31">
        <f t="shared" si="2225"/>
        <v>22.47</v>
      </c>
    </row>
    <row r="7886" spans="1:28" x14ac:dyDescent="0.3">
      <c r="A7886" s="133">
        <v>43064.208333333336</v>
      </c>
      <c r="B7886" s="152">
        <f t="shared" si="2226"/>
        <v>11</v>
      </c>
      <c r="C7886" s="152">
        <f t="shared" si="2227"/>
        <v>25</v>
      </c>
      <c r="D7886" s="152">
        <f t="shared" si="2228"/>
        <v>5</v>
      </c>
      <c r="E7886" s="38" t="str">
        <f t="shared" si="2229"/>
        <v>W</v>
      </c>
      <c r="F7886" s="134">
        <v>20.97</v>
      </c>
      <c r="G7886" s="38" t="str">
        <f t="shared" si="2230"/>
        <v>-</v>
      </c>
      <c r="H7886" s="38">
        <f t="shared" si="2231"/>
        <v>20.97</v>
      </c>
      <c r="K7886" s="133">
        <v>43429.208333333336</v>
      </c>
      <c r="L7886" s="9">
        <f t="shared" si="2214"/>
        <v>11</v>
      </c>
      <c r="M7886" s="9">
        <f t="shared" si="2215"/>
        <v>25</v>
      </c>
      <c r="N7886" s="9">
        <f t="shared" si="2216"/>
        <v>5</v>
      </c>
      <c r="O7886" s="31" t="str">
        <f t="shared" si="2217"/>
        <v>W</v>
      </c>
      <c r="P7886" s="134">
        <v>30.52</v>
      </c>
      <c r="Q7886" s="31" t="str">
        <f t="shared" si="2218"/>
        <v>-</v>
      </c>
      <c r="R7886" s="31">
        <f t="shared" si="2219"/>
        <v>30.52</v>
      </c>
      <c r="U7886" s="133">
        <v>43794.208333333336</v>
      </c>
      <c r="V7886" s="9">
        <f t="shared" si="2220"/>
        <v>11</v>
      </c>
      <c r="W7886" s="9">
        <f t="shared" si="2221"/>
        <v>25</v>
      </c>
      <c r="X7886" s="9">
        <f t="shared" si="2222"/>
        <v>5</v>
      </c>
      <c r="Y7886" s="31" t="str">
        <f t="shared" si="2223"/>
        <v/>
      </c>
      <c r="Z7886" s="134">
        <v>26.1</v>
      </c>
      <c r="AA7886" s="31" t="str">
        <f t="shared" si="2224"/>
        <v>-</v>
      </c>
      <c r="AB7886" s="31">
        <f t="shared" si="2225"/>
        <v>26.1</v>
      </c>
    </row>
    <row r="7887" spans="1:28" x14ac:dyDescent="0.3">
      <c r="A7887" s="133">
        <v>43064.25</v>
      </c>
      <c r="B7887" s="152">
        <f t="shared" si="2226"/>
        <v>11</v>
      </c>
      <c r="C7887" s="152">
        <f t="shared" si="2227"/>
        <v>25</v>
      </c>
      <c r="D7887" s="152">
        <f t="shared" si="2228"/>
        <v>6</v>
      </c>
      <c r="E7887" s="38" t="str">
        <f t="shared" si="2229"/>
        <v>W</v>
      </c>
      <c r="F7887" s="134">
        <v>22.36</v>
      </c>
      <c r="G7887" s="38" t="str">
        <f t="shared" si="2230"/>
        <v>-</v>
      </c>
      <c r="H7887" s="38">
        <f t="shared" si="2231"/>
        <v>22.36</v>
      </c>
      <c r="K7887" s="133">
        <v>43429.25</v>
      </c>
      <c r="L7887" s="9">
        <f t="shared" si="2214"/>
        <v>11</v>
      </c>
      <c r="M7887" s="9">
        <f t="shared" si="2215"/>
        <v>25</v>
      </c>
      <c r="N7887" s="9">
        <f t="shared" si="2216"/>
        <v>6</v>
      </c>
      <c r="O7887" s="31" t="str">
        <f t="shared" si="2217"/>
        <v>W</v>
      </c>
      <c r="P7887" s="134">
        <v>31.54</v>
      </c>
      <c r="Q7887" s="31" t="str">
        <f t="shared" si="2218"/>
        <v>-</v>
      </c>
      <c r="R7887" s="31">
        <f t="shared" si="2219"/>
        <v>31.54</v>
      </c>
      <c r="U7887" s="133">
        <v>43794.25</v>
      </c>
      <c r="V7887" s="9">
        <f t="shared" si="2220"/>
        <v>11</v>
      </c>
      <c r="W7887" s="9">
        <f t="shared" si="2221"/>
        <v>25</v>
      </c>
      <c r="X7887" s="9">
        <f t="shared" si="2222"/>
        <v>6</v>
      </c>
      <c r="Y7887" s="31" t="str">
        <f t="shared" si="2223"/>
        <v/>
      </c>
      <c r="Z7887" s="134">
        <v>39.049999999999997</v>
      </c>
      <c r="AA7887" s="31" t="str">
        <f t="shared" si="2224"/>
        <v>-</v>
      </c>
      <c r="AB7887" s="31">
        <f t="shared" si="2225"/>
        <v>39.049999999999997</v>
      </c>
    </row>
    <row r="7888" spans="1:28" x14ac:dyDescent="0.3">
      <c r="A7888" s="133">
        <v>43064.291666666664</v>
      </c>
      <c r="B7888" s="152">
        <f t="shared" si="2226"/>
        <v>11</v>
      </c>
      <c r="C7888" s="152">
        <f t="shared" si="2227"/>
        <v>25</v>
      </c>
      <c r="D7888" s="152">
        <f t="shared" si="2228"/>
        <v>7</v>
      </c>
      <c r="E7888" s="38" t="str">
        <f t="shared" si="2229"/>
        <v>W</v>
      </c>
      <c r="F7888" s="134">
        <v>23.46</v>
      </c>
      <c r="G7888" s="38" t="str">
        <f t="shared" si="2230"/>
        <v>-</v>
      </c>
      <c r="H7888" s="38">
        <f t="shared" si="2231"/>
        <v>23.46</v>
      </c>
      <c r="K7888" s="133">
        <v>43429.291666666664</v>
      </c>
      <c r="L7888" s="9">
        <f t="shared" si="2214"/>
        <v>11</v>
      </c>
      <c r="M7888" s="9">
        <f t="shared" si="2215"/>
        <v>25</v>
      </c>
      <c r="N7888" s="9">
        <f t="shared" si="2216"/>
        <v>7</v>
      </c>
      <c r="O7888" s="31" t="str">
        <f t="shared" si="2217"/>
        <v>W</v>
      </c>
      <c r="P7888" s="134">
        <v>32.35</v>
      </c>
      <c r="Q7888" s="31" t="str">
        <f t="shared" si="2218"/>
        <v>-</v>
      </c>
      <c r="R7888" s="31">
        <f t="shared" si="2219"/>
        <v>32.35</v>
      </c>
      <c r="U7888" s="133">
        <v>43794.291666666664</v>
      </c>
      <c r="V7888" s="9">
        <f t="shared" si="2220"/>
        <v>11</v>
      </c>
      <c r="W7888" s="9">
        <f t="shared" si="2221"/>
        <v>25</v>
      </c>
      <c r="X7888" s="9">
        <f t="shared" si="2222"/>
        <v>7</v>
      </c>
      <c r="Y7888" s="31" t="str">
        <f t="shared" si="2223"/>
        <v/>
      </c>
      <c r="Z7888" s="134">
        <v>41.32</v>
      </c>
      <c r="AA7888" s="31" t="str">
        <f t="shared" si="2224"/>
        <v>-</v>
      </c>
      <c r="AB7888" s="31">
        <f t="shared" si="2225"/>
        <v>41.32</v>
      </c>
    </row>
    <row r="7889" spans="1:28" x14ac:dyDescent="0.3">
      <c r="A7889" s="133">
        <v>43064.333333333336</v>
      </c>
      <c r="B7889" s="152">
        <f t="shared" si="2226"/>
        <v>11</v>
      </c>
      <c r="C7889" s="152">
        <f t="shared" si="2227"/>
        <v>25</v>
      </c>
      <c r="D7889" s="152">
        <f t="shared" si="2228"/>
        <v>8</v>
      </c>
      <c r="E7889" s="38" t="str">
        <f t="shared" si="2229"/>
        <v>W</v>
      </c>
      <c r="F7889" s="134">
        <v>24.09</v>
      </c>
      <c r="G7889" s="38" t="str">
        <f t="shared" si="2230"/>
        <v>-</v>
      </c>
      <c r="H7889" s="38">
        <f t="shared" si="2231"/>
        <v>24.09</v>
      </c>
      <c r="K7889" s="133">
        <v>43429.333333333336</v>
      </c>
      <c r="L7889" s="9">
        <f t="shared" si="2214"/>
        <v>11</v>
      </c>
      <c r="M7889" s="9">
        <f t="shared" si="2215"/>
        <v>25</v>
      </c>
      <c r="N7889" s="9">
        <f t="shared" si="2216"/>
        <v>8</v>
      </c>
      <c r="O7889" s="31" t="str">
        <f t="shared" si="2217"/>
        <v>W</v>
      </c>
      <c r="P7889" s="134">
        <v>33.409999999999997</v>
      </c>
      <c r="Q7889" s="31" t="str">
        <f t="shared" si="2218"/>
        <v>-</v>
      </c>
      <c r="R7889" s="31">
        <f t="shared" si="2219"/>
        <v>33.409999999999997</v>
      </c>
      <c r="U7889" s="133">
        <v>43794.333333333336</v>
      </c>
      <c r="V7889" s="9">
        <f t="shared" si="2220"/>
        <v>11</v>
      </c>
      <c r="W7889" s="9">
        <f t="shared" si="2221"/>
        <v>25</v>
      </c>
      <c r="X7889" s="9">
        <f t="shared" si="2222"/>
        <v>8</v>
      </c>
      <c r="Y7889" s="31" t="str">
        <f t="shared" si="2223"/>
        <v/>
      </c>
      <c r="Z7889" s="134">
        <v>30.6</v>
      </c>
      <c r="AA7889" s="31">
        <f t="shared" si="2224"/>
        <v>30.6</v>
      </c>
      <c r="AB7889" s="31" t="str">
        <f t="shared" si="2225"/>
        <v>-</v>
      </c>
    </row>
    <row r="7890" spans="1:28" x14ac:dyDescent="0.3">
      <c r="A7890" s="133">
        <v>43064.375</v>
      </c>
      <c r="B7890" s="152">
        <f t="shared" si="2226"/>
        <v>11</v>
      </c>
      <c r="C7890" s="152">
        <f t="shared" si="2227"/>
        <v>25</v>
      </c>
      <c r="D7890" s="152">
        <f t="shared" si="2228"/>
        <v>9</v>
      </c>
      <c r="E7890" s="38" t="str">
        <f t="shared" si="2229"/>
        <v>W</v>
      </c>
      <c r="F7890" s="134">
        <v>24</v>
      </c>
      <c r="G7890" s="38" t="str">
        <f t="shared" si="2230"/>
        <v>-</v>
      </c>
      <c r="H7890" s="38">
        <f t="shared" si="2231"/>
        <v>24</v>
      </c>
      <c r="K7890" s="133">
        <v>43429.375</v>
      </c>
      <c r="L7890" s="9">
        <f t="shared" si="2214"/>
        <v>11</v>
      </c>
      <c r="M7890" s="9">
        <f t="shared" si="2215"/>
        <v>25</v>
      </c>
      <c r="N7890" s="9">
        <f t="shared" si="2216"/>
        <v>9</v>
      </c>
      <c r="O7890" s="31" t="str">
        <f t="shared" si="2217"/>
        <v>W</v>
      </c>
      <c r="P7890" s="134">
        <v>34.49</v>
      </c>
      <c r="Q7890" s="31" t="str">
        <f t="shared" si="2218"/>
        <v>-</v>
      </c>
      <c r="R7890" s="31">
        <f t="shared" si="2219"/>
        <v>34.49</v>
      </c>
      <c r="U7890" s="133">
        <v>43794.375</v>
      </c>
      <c r="V7890" s="9">
        <f t="shared" si="2220"/>
        <v>11</v>
      </c>
      <c r="W7890" s="9">
        <f t="shared" si="2221"/>
        <v>25</v>
      </c>
      <c r="X7890" s="9">
        <f t="shared" si="2222"/>
        <v>9</v>
      </c>
      <c r="Y7890" s="31" t="str">
        <f t="shared" si="2223"/>
        <v/>
      </c>
      <c r="Z7890" s="134">
        <v>27.89</v>
      </c>
      <c r="AA7890" s="31">
        <f t="shared" si="2224"/>
        <v>27.89</v>
      </c>
      <c r="AB7890" s="31" t="str">
        <f t="shared" si="2225"/>
        <v>-</v>
      </c>
    </row>
    <row r="7891" spans="1:28" x14ac:dyDescent="0.3">
      <c r="A7891" s="133">
        <v>43064.416666666664</v>
      </c>
      <c r="B7891" s="152">
        <f t="shared" si="2226"/>
        <v>11</v>
      </c>
      <c r="C7891" s="152">
        <f t="shared" si="2227"/>
        <v>25</v>
      </c>
      <c r="D7891" s="152">
        <f t="shared" si="2228"/>
        <v>10</v>
      </c>
      <c r="E7891" s="38" t="str">
        <f t="shared" si="2229"/>
        <v>W</v>
      </c>
      <c r="F7891" s="134">
        <v>23.38</v>
      </c>
      <c r="G7891" s="38" t="str">
        <f t="shared" si="2230"/>
        <v>-</v>
      </c>
      <c r="H7891" s="38">
        <f t="shared" si="2231"/>
        <v>23.38</v>
      </c>
      <c r="K7891" s="133">
        <v>43429.416666666664</v>
      </c>
      <c r="L7891" s="9">
        <f t="shared" si="2214"/>
        <v>11</v>
      </c>
      <c r="M7891" s="9">
        <f t="shared" si="2215"/>
        <v>25</v>
      </c>
      <c r="N7891" s="9">
        <f t="shared" si="2216"/>
        <v>10</v>
      </c>
      <c r="O7891" s="31" t="str">
        <f t="shared" si="2217"/>
        <v>W</v>
      </c>
      <c r="P7891" s="134">
        <v>33.14</v>
      </c>
      <c r="Q7891" s="31" t="str">
        <f t="shared" si="2218"/>
        <v>-</v>
      </c>
      <c r="R7891" s="31">
        <f t="shared" si="2219"/>
        <v>33.14</v>
      </c>
      <c r="U7891" s="133">
        <v>43794.416666666664</v>
      </c>
      <c r="V7891" s="9">
        <f t="shared" si="2220"/>
        <v>11</v>
      </c>
      <c r="W7891" s="9">
        <f t="shared" si="2221"/>
        <v>25</v>
      </c>
      <c r="X7891" s="9">
        <f t="shared" si="2222"/>
        <v>10</v>
      </c>
      <c r="Y7891" s="31" t="str">
        <f t="shared" si="2223"/>
        <v/>
      </c>
      <c r="Z7891" s="134">
        <v>26.57</v>
      </c>
      <c r="AA7891" s="31">
        <f t="shared" si="2224"/>
        <v>26.57</v>
      </c>
      <c r="AB7891" s="31" t="str">
        <f t="shared" si="2225"/>
        <v>-</v>
      </c>
    </row>
    <row r="7892" spans="1:28" x14ac:dyDescent="0.3">
      <c r="A7892" s="133">
        <v>43064.458333333336</v>
      </c>
      <c r="B7892" s="152">
        <f t="shared" si="2226"/>
        <v>11</v>
      </c>
      <c r="C7892" s="152">
        <f t="shared" si="2227"/>
        <v>25</v>
      </c>
      <c r="D7892" s="152">
        <f t="shared" si="2228"/>
        <v>11</v>
      </c>
      <c r="E7892" s="38" t="str">
        <f t="shared" si="2229"/>
        <v>W</v>
      </c>
      <c r="F7892" s="134">
        <v>22.86</v>
      </c>
      <c r="G7892" s="38" t="str">
        <f t="shared" si="2230"/>
        <v>-</v>
      </c>
      <c r="H7892" s="38">
        <f t="shared" si="2231"/>
        <v>22.86</v>
      </c>
      <c r="K7892" s="133">
        <v>43429.458333333336</v>
      </c>
      <c r="L7892" s="9">
        <f t="shared" si="2214"/>
        <v>11</v>
      </c>
      <c r="M7892" s="9">
        <f t="shared" si="2215"/>
        <v>25</v>
      </c>
      <c r="N7892" s="9">
        <f t="shared" si="2216"/>
        <v>11</v>
      </c>
      <c r="O7892" s="31" t="str">
        <f t="shared" si="2217"/>
        <v>W</v>
      </c>
      <c r="P7892" s="134">
        <v>31.06</v>
      </c>
      <c r="Q7892" s="31" t="str">
        <f t="shared" si="2218"/>
        <v>-</v>
      </c>
      <c r="R7892" s="31">
        <f t="shared" si="2219"/>
        <v>31.06</v>
      </c>
      <c r="U7892" s="133">
        <v>43794.458333333336</v>
      </c>
      <c r="V7892" s="9">
        <f t="shared" si="2220"/>
        <v>11</v>
      </c>
      <c r="W7892" s="9">
        <f t="shared" si="2221"/>
        <v>25</v>
      </c>
      <c r="X7892" s="9">
        <f t="shared" si="2222"/>
        <v>11</v>
      </c>
      <c r="Y7892" s="31" t="str">
        <f t="shared" si="2223"/>
        <v/>
      </c>
      <c r="Z7892" s="134">
        <v>25.02</v>
      </c>
      <c r="AA7892" s="31">
        <f t="shared" si="2224"/>
        <v>25.02</v>
      </c>
      <c r="AB7892" s="31" t="str">
        <f t="shared" si="2225"/>
        <v>-</v>
      </c>
    </row>
    <row r="7893" spans="1:28" x14ac:dyDescent="0.3">
      <c r="A7893" s="133">
        <v>43064.5</v>
      </c>
      <c r="B7893" s="152">
        <f t="shared" si="2226"/>
        <v>11</v>
      </c>
      <c r="C7893" s="152">
        <f t="shared" si="2227"/>
        <v>25</v>
      </c>
      <c r="D7893" s="152">
        <f t="shared" si="2228"/>
        <v>12</v>
      </c>
      <c r="E7893" s="38" t="str">
        <f t="shared" si="2229"/>
        <v>W</v>
      </c>
      <c r="F7893" s="134">
        <v>22.02</v>
      </c>
      <c r="G7893" s="38" t="str">
        <f t="shared" si="2230"/>
        <v>-</v>
      </c>
      <c r="H7893" s="38">
        <f t="shared" si="2231"/>
        <v>22.02</v>
      </c>
      <c r="K7893" s="133">
        <v>43429.5</v>
      </c>
      <c r="L7893" s="9">
        <f t="shared" si="2214"/>
        <v>11</v>
      </c>
      <c r="M7893" s="9">
        <f t="shared" si="2215"/>
        <v>25</v>
      </c>
      <c r="N7893" s="9">
        <f t="shared" si="2216"/>
        <v>12</v>
      </c>
      <c r="O7893" s="31" t="str">
        <f t="shared" si="2217"/>
        <v>W</v>
      </c>
      <c r="P7893" s="134">
        <v>31.02</v>
      </c>
      <c r="Q7893" s="31" t="str">
        <f t="shared" si="2218"/>
        <v>-</v>
      </c>
      <c r="R7893" s="31">
        <f t="shared" si="2219"/>
        <v>31.02</v>
      </c>
      <c r="U7893" s="133">
        <v>43794.5</v>
      </c>
      <c r="V7893" s="9">
        <f t="shared" si="2220"/>
        <v>11</v>
      </c>
      <c r="W7893" s="9">
        <f t="shared" si="2221"/>
        <v>25</v>
      </c>
      <c r="X7893" s="9">
        <f t="shared" si="2222"/>
        <v>12</v>
      </c>
      <c r="Y7893" s="31" t="str">
        <f t="shared" si="2223"/>
        <v/>
      </c>
      <c r="Z7893" s="134">
        <v>24.26</v>
      </c>
      <c r="AA7893" s="31">
        <f t="shared" si="2224"/>
        <v>24.26</v>
      </c>
      <c r="AB7893" s="31" t="str">
        <f t="shared" si="2225"/>
        <v>-</v>
      </c>
    </row>
    <row r="7894" spans="1:28" x14ac:dyDescent="0.3">
      <c r="A7894" s="133">
        <v>43064.541666666664</v>
      </c>
      <c r="B7894" s="152">
        <f t="shared" si="2226"/>
        <v>11</v>
      </c>
      <c r="C7894" s="152">
        <f t="shared" si="2227"/>
        <v>25</v>
      </c>
      <c r="D7894" s="152">
        <f t="shared" si="2228"/>
        <v>13</v>
      </c>
      <c r="E7894" s="38" t="str">
        <f t="shared" si="2229"/>
        <v>W</v>
      </c>
      <c r="F7894" s="134">
        <v>21.19</v>
      </c>
      <c r="G7894" s="38" t="str">
        <f t="shared" si="2230"/>
        <v>-</v>
      </c>
      <c r="H7894" s="38">
        <f t="shared" si="2231"/>
        <v>21.19</v>
      </c>
      <c r="K7894" s="133">
        <v>43429.541666666664</v>
      </c>
      <c r="L7894" s="9">
        <f t="shared" si="2214"/>
        <v>11</v>
      </c>
      <c r="M7894" s="9">
        <f t="shared" si="2215"/>
        <v>25</v>
      </c>
      <c r="N7894" s="9">
        <f t="shared" si="2216"/>
        <v>13</v>
      </c>
      <c r="O7894" s="31" t="str">
        <f t="shared" si="2217"/>
        <v>W</v>
      </c>
      <c r="P7894" s="134">
        <v>29.84</v>
      </c>
      <c r="Q7894" s="31" t="str">
        <f t="shared" si="2218"/>
        <v>-</v>
      </c>
      <c r="R7894" s="31">
        <f t="shared" si="2219"/>
        <v>29.84</v>
      </c>
      <c r="U7894" s="133">
        <v>43794.541666666664</v>
      </c>
      <c r="V7894" s="9">
        <f t="shared" si="2220"/>
        <v>11</v>
      </c>
      <c r="W7894" s="9">
        <f t="shared" si="2221"/>
        <v>25</v>
      </c>
      <c r="X7894" s="9">
        <f t="shared" si="2222"/>
        <v>13</v>
      </c>
      <c r="Y7894" s="31" t="str">
        <f t="shared" si="2223"/>
        <v/>
      </c>
      <c r="Z7894" s="134">
        <v>24</v>
      </c>
      <c r="AA7894" s="31">
        <f t="shared" si="2224"/>
        <v>24</v>
      </c>
      <c r="AB7894" s="31" t="str">
        <f t="shared" si="2225"/>
        <v>-</v>
      </c>
    </row>
    <row r="7895" spans="1:28" x14ac:dyDescent="0.3">
      <c r="A7895" s="133">
        <v>43064.583333333336</v>
      </c>
      <c r="B7895" s="152">
        <f t="shared" si="2226"/>
        <v>11</v>
      </c>
      <c r="C7895" s="152">
        <f t="shared" si="2227"/>
        <v>25</v>
      </c>
      <c r="D7895" s="152">
        <f t="shared" si="2228"/>
        <v>14</v>
      </c>
      <c r="E7895" s="38" t="str">
        <f t="shared" si="2229"/>
        <v>W</v>
      </c>
      <c r="F7895" s="134">
        <v>20.58</v>
      </c>
      <c r="G7895" s="38" t="str">
        <f t="shared" si="2230"/>
        <v>-</v>
      </c>
      <c r="H7895" s="38">
        <f t="shared" si="2231"/>
        <v>20.58</v>
      </c>
      <c r="K7895" s="133">
        <v>43429.583333333336</v>
      </c>
      <c r="L7895" s="9">
        <f t="shared" si="2214"/>
        <v>11</v>
      </c>
      <c r="M7895" s="9">
        <f t="shared" si="2215"/>
        <v>25</v>
      </c>
      <c r="N7895" s="9">
        <f t="shared" si="2216"/>
        <v>14</v>
      </c>
      <c r="O7895" s="31" t="str">
        <f t="shared" si="2217"/>
        <v>W</v>
      </c>
      <c r="P7895" s="134">
        <v>28.93</v>
      </c>
      <c r="Q7895" s="31" t="str">
        <f t="shared" si="2218"/>
        <v>-</v>
      </c>
      <c r="R7895" s="31">
        <f t="shared" si="2219"/>
        <v>28.93</v>
      </c>
      <c r="U7895" s="133">
        <v>43794.583333333336</v>
      </c>
      <c r="V7895" s="9">
        <f t="shared" si="2220"/>
        <v>11</v>
      </c>
      <c r="W7895" s="9">
        <f t="shared" si="2221"/>
        <v>25</v>
      </c>
      <c r="X7895" s="9">
        <f t="shared" si="2222"/>
        <v>14</v>
      </c>
      <c r="Y7895" s="31" t="str">
        <f t="shared" si="2223"/>
        <v/>
      </c>
      <c r="Z7895" s="134">
        <v>23.7</v>
      </c>
      <c r="AA7895" s="31">
        <f t="shared" si="2224"/>
        <v>23.7</v>
      </c>
      <c r="AB7895" s="31" t="str">
        <f t="shared" si="2225"/>
        <v>-</v>
      </c>
    </row>
    <row r="7896" spans="1:28" x14ac:dyDescent="0.3">
      <c r="A7896" s="133">
        <v>43064.625</v>
      </c>
      <c r="B7896" s="152">
        <f t="shared" si="2226"/>
        <v>11</v>
      </c>
      <c r="C7896" s="152">
        <f t="shared" si="2227"/>
        <v>25</v>
      </c>
      <c r="D7896" s="152">
        <f t="shared" si="2228"/>
        <v>15</v>
      </c>
      <c r="E7896" s="38" t="str">
        <f t="shared" si="2229"/>
        <v>W</v>
      </c>
      <c r="F7896" s="134">
        <v>20.56</v>
      </c>
      <c r="G7896" s="38" t="str">
        <f t="shared" si="2230"/>
        <v>-</v>
      </c>
      <c r="H7896" s="38">
        <f t="shared" si="2231"/>
        <v>20.56</v>
      </c>
      <c r="K7896" s="133">
        <v>43429.625</v>
      </c>
      <c r="L7896" s="9">
        <f t="shared" si="2214"/>
        <v>11</v>
      </c>
      <c r="M7896" s="9">
        <f t="shared" si="2215"/>
        <v>25</v>
      </c>
      <c r="N7896" s="9">
        <f t="shared" si="2216"/>
        <v>15</v>
      </c>
      <c r="O7896" s="31" t="str">
        <f t="shared" si="2217"/>
        <v>W</v>
      </c>
      <c r="P7896" s="134">
        <v>28.88</v>
      </c>
      <c r="Q7896" s="31" t="str">
        <f t="shared" si="2218"/>
        <v>-</v>
      </c>
      <c r="R7896" s="31">
        <f t="shared" si="2219"/>
        <v>28.88</v>
      </c>
      <c r="U7896" s="133">
        <v>43794.625</v>
      </c>
      <c r="V7896" s="9">
        <f t="shared" si="2220"/>
        <v>11</v>
      </c>
      <c r="W7896" s="9">
        <f t="shared" si="2221"/>
        <v>25</v>
      </c>
      <c r="X7896" s="9">
        <f t="shared" si="2222"/>
        <v>15</v>
      </c>
      <c r="Y7896" s="31" t="str">
        <f t="shared" si="2223"/>
        <v/>
      </c>
      <c r="Z7896" s="134">
        <v>23.39</v>
      </c>
      <c r="AA7896" s="31">
        <f t="shared" si="2224"/>
        <v>23.39</v>
      </c>
      <c r="AB7896" s="31" t="str">
        <f t="shared" si="2225"/>
        <v>-</v>
      </c>
    </row>
    <row r="7897" spans="1:28" x14ac:dyDescent="0.3">
      <c r="A7897" s="133">
        <v>43064.666666666664</v>
      </c>
      <c r="B7897" s="152">
        <f t="shared" si="2226"/>
        <v>11</v>
      </c>
      <c r="C7897" s="152">
        <f t="shared" si="2227"/>
        <v>25</v>
      </c>
      <c r="D7897" s="152">
        <f t="shared" si="2228"/>
        <v>16</v>
      </c>
      <c r="E7897" s="38" t="str">
        <f t="shared" si="2229"/>
        <v>W</v>
      </c>
      <c r="F7897" s="134">
        <v>22.37</v>
      </c>
      <c r="G7897" s="38" t="str">
        <f t="shared" si="2230"/>
        <v>-</v>
      </c>
      <c r="H7897" s="38">
        <f t="shared" si="2231"/>
        <v>22.37</v>
      </c>
      <c r="K7897" s="133">
        <v>43429.666666666664</v>
      </c>
      <c r="L7897" s="9">
        <f t="shared" si="2214"/>
        <v>11</v>
      </c>
      <c r="M7897" s="9">
        <f t="shared" si="2215"/>
        <v>25</v>
      </c>
      <c r="N7897" s="9">
        <f t="shared" si="2216"/>
        <v>16</v>
      </c>
      <c r="O7897" s="31" t="str">
        <f t="shared" si="2217"/>
        <v>W</v>
      </c>
      <c r="P7897" s="134">
        <v>32.1</v>
      </c>
      <c r="Q7897" s="31" t="str">
        <f t="shared" si="2218"/>
        <v>-</v>
      </c>
      <c r="R7897" s="31">
        <f t="shared" si="2219"/>
        <v>32.1</v>
      </c>
      <c r="U7897" s="133">
        <v>43794.666666666664</v>
      </c>
      <c r="V7897" s="9">
        <f t="shared" si="2220"/>
        <v>11</v>
      </c>
      <c r="W7897" s="9">
        <f t="shared" si="2221"/>
        <v>25</v>
      </c>
      <c r="X7897" s="9">
        <f t="shared" si="2222"/>
        <v>16</v>
      </c>
      <c r="Y7897" s="31" t="str">
        <f t="shared" si="2223"/>
        <v/>
      </c>
      <c r="Z7897" s="134">
        <v>24.6</v>
      </c>
      <c r="AA7897" s="31">
        <f t="shared" si="2224"/>
        <v>24.6</v>
      </c>
      <c r="AB7897" s="31" t="str">
        <f t="shared" si="2225"/>
        <v>-</v>
      </c>
    </row>
    <row r="7898" spans="1:28" x14ac:dyDescent="0.3">
      <c r="A7898" s="133">
        <v>43064.708333333336</v>
      </c>
      <c r="B7898" s="152">
        <f t="shared" si="2226"/>
        <v>11</v>
      </c>
      <c r="C7898" s="152">
        <f t="shared" si="2227"/>
        <v>25</v>
      </c>
      <c r="D7898" s="152">
        <f t="shared" si="2228"/>
        <v>17</v>
      </c>
      <c r="E7898" s="38" t="str">
        <f t="shared" si="2229"/>
        <v>W</v>
      </c>
      <c r="F7898" s="134">
        <v>26.48</v>
      </c>
      <c r="G7898" s="38" t="str">
        <f t="shared" si="2230"/>
        <v>-</v>
      </c>
      <c r="H7898" s="38">
        <f t="shared" si="2231"/>
        <v>26.48</v>
      </c>
      <c r="K7898" s="133">
        <v>43429.708333333336</v>
      </c>
      <c r="L7898" s="9">
        <f t="shared" si="2214"/>
        <v>11</v>
      </c>
      <c r="M7898" s="9">
        <f t="shared" si="2215"/>
        <v>25</v>
      </c>
      <c r="N7898" s="9">
        <f t="shared" si="2216"/>
        <v>17</v>
      </c>
      <c r="O7898" s="31" t="str">
        <f t="shared" si="2217"/>
        <v>W</v>
      </c>
      <c r="P7898" s="134">
        <v>44.93</v>
      </c>
      <c r="Q7898" s="31" t="str">
        <f t="shared" si="2218"/>
        <v>-</v>
      </c>
      <c r="R7898" s="31">
        <f t="shared" si="2219"/>
        <v>44.93</v>
      </c>
      <c r="U7898" s="133">
        <v>43794.708333333336</v>
      </c>
      <c r="V7898" s="9">
        <f t="shared" si="2220"/>
        <v>11</v>
      </c>
      <c r="W7898" s="9">
        <f t="shared" si="2221"/>
        <v>25</v>
      </c>
      <c r="X7898" s="9">
        <f t="shared" si="2222"/>
        <v>17</v>
      </c>
      <c r="Y7898" s="31" t="str">
        <f t="shared" si="2223"/>
        <v/>
      </c>
      <c r="Z7898" s="134">
        <v>30.6</v>
      </c>
      <c r="AA7898" s="31" t="str">
        <f t="shared" si="2224"/>
        <v>-</v>
      </c>
      <c r="AB7898" s="31">
        <f t="shared" si="2225"/>
        <v>30.6</v>
      </c>
    </row>
    <row r="7899" spans="1:28" x14ac:dyDescent="0.3">
      <c r="A7899" s="133">
        <v>43064.75</v>
      </c>
      <c r="B7899" s="152">
        <f t="shared" si="2226"/>
        <v>11</v>
      </c>
      <c r="C7899" s="152">
        <f t="shared" si="2227"/>
        <v>25</v>
      </c>
      <c r="D7899" s="152">
        <f t="shared" si="2228"/>
        <v>18</v>
      </c>
      <c r="E7899" s="38" t="str">
        <f t="shared" si="2229"/>
        <v>W</v>
      </c>
      <c r="F7899" s="134">
        <v>24.63</v>
      </c>
      <c r="G7899" s="38" t="str">
        <f t="shared" si="2230"/>
        <v>-</v>
      </c>
      <c r="H7899" s="38">
        <f t="shared" si="2231"/>
        <v>24.63</v>
      </c>
      <c r="K7899" s="133">
        <v>43429.75</v>
      </c>
      <c r="L7899" s="9">
        <f t="shared" si="2214"/>
        <v>11</v>
      </c>
      <c r="M7899" s="9">
        <f t="shared" si="2215"/>
        <v>25</v>
      </c>
      <c r="N7899" s="9">
        <f t="shared" si="2216"/>
        <v>18</v>
      </c>
      <c r="O7899" s="31" t="str">
        <f t="shared" si="2217"/>
        <v>W</v>
      </c>
      <c r="P7899" s="134">
        <v>43.6</v>
      </c>
      <c r="Q7899" s="31" t="str">
        <f t="shared" si="2218"/>
        <v>-</v>
      </c>
      <c r="R7899" s="31">
        <f t="shared" si="2219"/>
        <v>43.6</v>
      </c>
      <c r="U7899" s="133">
        <v>43794.75</v>
      </c>
      <c r="V7899" s="9">
        <f t="shared" si="2220"/>
        <v>11</v>
      </c>
      <c r="W7899" s="9">
        <f t="shared" si="2221"/>
        <v>25</v>
      </c>
      <c r="X7899" s="9">
        <f t="shared" si="2222"/>
        <v>18</v>
      </c>
      <c r="Y7899" s="31" t="str">
        <f t="shared" si="2223"/>
        <v/>
      </c>
      <c r="Z7899" s="134">
        <v>29.62</v>
      </c>
      <c r="AA7899" s="31" t="str">
        <f t="shared" si="2224"/>
        <v>-</v>
      </c>
      <c r="AB7899" s="31">
        <f t="shared" si="2225"/>
        <v>29.62</v>
      </c>
    </row>
    <row r="7900" spans="1:28" x14ac:dyDescent="0.3">
      <c r="A7900" s="133">
        <v>43064.791666666664</v>
      </c>
      <c r="B7900" s="152">
        <f t="shared" si="2226"/>
        <v>11</v>
      </c>
      <c r="C7900" s="152">
        <f t="shared" si="2227"/>
        <v>25</v>
      </c>
      <c r="D7900" s="152">
        <f t="shared" si="2228"/>
        <v>19</v>
      </c>
      <c r="E7900" s="38" t="str">
        <f t="shared" si="2229"/>
        <v>W</v>
      </c>
      <c r="F7900" s="134">
        <v>24.03</v>
      </c>
      <c r="G7900" s="38" t="str">
        <f t="shared" si="2230"/>
        <v>-</v>
      </c>
      <c r="H7900" s="38">
        <f t="shared" si="2231"/>
        <v>24.03</v>
      </c>
      <c r="K7900" s="133">
        <v>43429.791666666664</v>
      </c>
      <c r="L7900" s="9">
        <f t="shared" si="2214"/>
        <v>11</v>
      </c>
      <c r="M7900" s="9">
        <f t="shared" si="2215"/>
        <v>25</v>
      </c>
      <c r="N7900" s="9">
        <f t="shared" si="2216"/>
        <v>19</v>
      </c>
      <c r="O7900" s="31" t="str">
        <f t="shared" si="2217"/>
        <v>W</v>
      </c>
      <c r="P7900" s="134">
        <v>39.46</v>
      </c>
      <c r="Q7900" s="31" t="str">
        <f t="shared" si="2218"/>
        <v>-</v>
      </c>
      <c r="R7900" s="31">
        <f t="shared" si="2219"/>
        <v>39.46</v>
      </c>
      <c r="U7900" s="133">
        <v>43794.791666666664</v>
      </c>
      <c r="V7900" s="9">
        <f t="shared" si="2220"/>
        <v>11</v>
      </c>
      <c r="W7900" s="9">
        <f t="shared" si="2221"/>
        <v>25</v>
      </c>
      <c r="X7900" s="9">
        <f t="shared" si="2222"/>
        <v>19</v>
      </c>
      <c r="Y7900" s="31" t="str">
        <f t="shared" si="2223"/>
        <v/>
      </c>
      <c r="Z7900" s="134">
        <v>28.33</v>
      </c>
      <c r="AA7900" s="31" t="str">
        <f t="shared" si="2224"/>
        <v>-</v>
      </c>
      <c r="AB7900" s="31">
        <f t="shared" si="2225"/>
        <v>28.33</v>
      </c>
    </row>
    <row r="7901" spans="1:28" x14ac:dyDescent="0.3">
      <c r="A7901" s="133">
        <v>43064.833333333336</v>
      </c>
      <c r="B7901" s="152">
        <f t="shared" si="2226"/>
        <v>11</v>
      </c>
      <c r="C7901" s="152">
        <f t="shared" si="2227"/>
        <v>25</v>
      </c>
      <c r="D7901" s="152">
        <f t="shared" si="2228"/>
        <v>20</v>
      </c>
      <c r="E7901" s="38" t="str">
        <f t="shared" si="2229"/>
        <v>W</v>
      </c>
      <c r="F7901" s="134">
        <v>23.7</v>
      </c>
      <c r="G7901" s="38" t="str">
        <f t="shared" si="2230"/>
        <v>-</v>
      </c>
      <c r="H7901" s="38">
        <f t="shared" si="2231"/>
        <v>23.7</v>
      </c>
      <c r="K7901" s="133">
        <v>43429.833333333336</v>
      </c>
      <c r="L7901" s="9">
        <f t="shared" si="2214"/>
        <v>11</v>
      </c>
      <c r="M7901" s="9">
        <f t="shared" si="2215"/>
        <v>25</v>
      </c>
      <c r="N7901" s="9">
        <f t="shared" si="2216"/>
        <v>20</v>
      </c>
      <c r="O7901" s="31" t="str">
        <f t="shared" si="2217"/>
        <v>W</v>
      </c>
      <c r="P7901" s="134">
        <v>36.590000000000003</v>
      </c>
      <c r="Q7901" s="31" t="str">
        <f t="shared" si="2218"/>
        <v>-</v>
      </c>
      <c r="R7901" s="31">
        <f t="shared" si="2219"/>
        <v>36.590000000000003</v>
      </c>
      <c r="U7901" s="133">
        <v>43794.833333333336</v>
      </c>
      <c r="V7901" s="9">
        <f t="shared" si="2220"/>
        <v>11</v>
      </c>
      <c r="W7901" s="9">
        <f t="shared" si="2221"/>
        <v>25</v>
      </c>
      <c r="X7901" s="9">
        <f t="shared" si="2222"/>
        <v>20</v>
      </c>
      <c r="Y7901" s="31" t="str">
        <f t="shared" si="2223"/>
        <v/>
      </c>
      <c r="Z7901" s="134">
        <v>26.03</v>
      </c>
      <c r="AA7901" s="31" t="str">
        <f t="shared" si="2224"/>
        <v>-</v>
      </c>
      <c r="AB7901" s="31">
        <f t="shared" si="2225"/>
        <v>26.03</v>
      </c>
    </row>
    <row r="7902" spans="1:28" x14ac:dyDescent="0.3">
      <c r="A7902" s="133">
        <v>43064.875</v>
      </c>
      <c r="B7902" s="152">
        <f t="shared" si="2226"/>
        <v>11</v>
      </c>
      <c r="C7902" s="152">
        <f t="shared" si="2227"/>
        <v>25</v>
      </c>
      <c r="D7902" s="152">
        <f t="shared" si="2228"/>
        <v>21</v>
      </c>
      <c r="E7902" s="38" t="str">
        <f t="shared" si="2229"/>
        <v>W</v>
      </c>
      <c r="F7902" s="134">
        <v>23.14</v>
      </c>
      <c r="G7902" s="38" t="str">
        <f t="shared" si="2230"/>
        <v>-</v>
      </c>
      <c r="H7902" s="38">
        <f t="shared" si="2231"/>
        <v>23.14</v>
      </c>
      <c r="K7902" s="133">
        <v>43429.875</v>
      </c>
      <c r="L7902" s="9">
        <f t="shared" si="2214"/>
        <v>11</v>
      </c>
      <c r="M7902" s="9">
        <f t="shared" si="2215"/>
        <v>25</v>
      </c>
      <c r="N7902" s="9">
        <f t="shared" si="2216"/>
        <v>21</v>
      </c>
      <c r="O7902" s="31" t="str">
        <f t="shared" si="2217"/>
        <v>W</v>
      </c>
      <c r="P7902" s="134">
        <v>33.72</v>
      </c>
      <c r="Q7902" s="31" t="str">
        <f t="shared" si="2218"/>
        <v>-</v>
      </c>
      <c r="R7902" s="31">
        <f t="shared" si="2219"/>
        <v>33.72</v>
      </c>
      <c r="U7902" s="133">
        <v>43794.875</v>
      </c>
      <c r="V7902" s="9">
        <f t="shared" si="2220"/>
        <v>11</v>
      </c>
      <c r="W7902" s="9">
        <f t="shared" si="2221"/>
        <v>25</v>
      </c>
      <c r="X7902" s="9">
        <f t="shared" si="2222"/>
        <v>21</v>
      </c>
      <c r="Y7902" s="31" t="str">
        <f t="shared" si="2223"/>
        <v/>
      </c>
      <c r="Z7902" s="134">
        <v>24.28</v>
      </c>
      <c r="AA7902" s="31" t="str">
        <f t="shared" si="2224"/>
        <v>-</v>
      </c>
      <c r="AB7902" s="31">
        <f t="shared" si="2225"/>
        <v>24.28</v>
      </c>
    </row>
    <row r="7903" spans="1:28" x14ac:dyDescent="0.3">
      <c r="A7903" s="133">
        <v>43064.916666666664</v>
      </c>
      <c r="B7903" s="152">
        <f t="shared" si="2226"/>
        <v>11</v>
      </c>
      <c r="C7903" s="152">
        <f t="shared" si="2227"/>
        <v>25</v>
      </c>
      <c r="D7903" s="152">
        <f t="shared" si="2228"/>
        <v>22</v>
      </c>
      <c r="E7903" s="38" t="str">
        <f t="shared" si="2229"/>
        <v>W</v>
      </c>
      <c r="F7903" s="134">
        <v>21.97</v>
      </c>
      <c r="G7903" s="38" t="str">
        <f t="shared" si="2230"/>
        <v>-</v>
      </c>
      <c r="H7903" s="38">
        <f t="shared" si="2231"/>
        <v>21.97</v>
      </c>
      <c r="K7903" s="133">
        <v>43429.916666666664</v>
      </c>
      <c r="L7903" s="9">
        <f t="shared" si="2214"/>
        <v>11</v>
      </c>
      <c r="M7903" s="9">
        <f t="shared" si="2215"/>
        <v>25</v>
      </c>
      <c r="N7903" s="9">
        <f t="shared" si="2216"/>
        <v>22</v>
      </c>
      <c r="O7903" s="31" t="str">
        <f t="shared" si="2217"/>
        <v>W</v>
      </c>
      <c r="P7903" s="134">
        <v>31.88</v>
      </c>
      <c r="Q7903" s="31" t="str">
        <f t="shared" si="2218"/>
        <v>-</v>
      </c>
      <c r="R7903" s="31">
        <f t="shared" si="2219"/>
        <v>31.88</v>
      </c>
      <c r="U7903" s="133">
        <v>43794.916666666664</v>
      </c>
      <c r="V7903" s="9">
        <f t="shared" si="2220"/>
        <v>11</v>
      </c>
      <c r="W7903" s="9">
        <f t="shared" si="2221"/>
        <v>25</v>
      </c>
      <c r="X7903" s="9">
        <f t="shared" si="2222"/>
        <v>22</v>
      </c>
      <c r="Y7903" s="31" t="str">
        <f t="shared" si="2223"/>
        <v/>
      </c>
      <c r="Z7903" s="134">
        <v>23.51</v>
      </c>
      <c r="AA7903" s="31" t="str">
        <f t="shared" si="2224"/>
        <v>-</v>
      </c>
      <c r="AB7903" s="31">
        <f t="shared" si="2225"/>
        <v>23.51</v>
      </c>
    </row>
    <row r="7904" spans="1:28" x14ac:dyDescent="0.3">
      <c r="A7904" s="133">
        <v>43064.958333333336</v>
      </c>
      <c r="B7904" s="152">
        <f t="shared" si="2226"/>
        <v>11</v>
      </c>
      <c r="C7904" s="152">
        <f t="shared" si="2227"/>
        <v>25</v>
      </c>
      <c r="D7904" s="152">
        <f t="shared" si="2228"/>
        <v>23</v>
      </c>
      <c r="E7904" s="38" t="str">
        <f t="shared" si="2229"/>
        <v>W</v>
      </c>
      <c r="F7904" s="134">
        <v>21.01</v>
      </c>
      <c r="G7904" s="38" t="str">
        <f t="shared" si="2230"/>
        <v>-</v>
      </c>
      <c r="H7904" s="38">
        <f t="shared" si="2231"/>
        <v>21.01</v>
      </c>
      <c r="K7904" s="133">
        <v>43429.958333333336</v>
      </c>
      <c r="L7904" s="9">
        <f t="shared" si="2214"/>
        <v>11</v>
      </c>
      <c r="M7904" s="9">
        <f t="shared" si="2215"/>
        <v>25</v>
      </c>
      <c r="N7904" s="9">
        <f t="shared" si="2216"/>
        <v>23</v>
      </c>
      <c r="O7904" s="31" t="str">
        <f t="shared" si="2217"/>
        <v>W</v>
      </c>
      <c r="P7904" s="134">
        <v>29.79</v>
      </c>
      <c r="Q7904" s="31" t="str">
        <f t="shared" si="2218"/>
        <v>-</v>
      </c>
      <c r="R7904" s="31">
        <f t="shared" si="2219"/>
        <v>29.79</v>
      </c>
      <c r="U7904" s="133">
        <v>43794.958333333336</v>
      </c>
      <c r="V7904" s="9">
        <f t="shared" si="2220"/>
        <v>11</v>
      </c>
      <c r="W7904" s="9">
        <f t="shared" si="2221"/>
        <v>25</v>
      </c>
      <c r="X7904" s="9">
        <f t="shared" si="2222"/>
        <v>23</v>
      </c>
      <c r="Y7904" s="31" t="str">
        <f t="shared" si="2223"/>
        <v/>
      </c>
      <c r="Z7904" s="134">
        <v>21.9</v>
      </c>
      <c r="AA7904" s="31" t="str">
        <f t="shared" si="2224"/>
        <v>-</v>
      </c>
      <c r="AB7904" s="31">
        <f t="shared" si="2225"/>
        <v>21.9</v>
      </c>
    </row>
    <row r="7905" spans="1:28" x14ac:dyDescent="0.3">
      <c r="A7905" s="133">
        <v>43065</v>
      </c>
      <c r="B7905" s="152">
        <f t="shared" si="2226"/>
        <v>11</v>
      </c>
      <c r="C7905" s="152">
        <f t="shared" si="2227"/>
        <v>26</v>
      </c>
      <c r="D7905" s="152">
        <f t="shared" si="2228"/>
        <v>0</v>
      </c>
      <c r="E7905" s="38" t="str">
        <f t="shared" si="2229"/>
        <v>W</v>
      </c>
      <c r="F7905" s="134">
        <v>20.8</v>
      </c>
      <c r="G7905" s="38" t="str">
        <f t="shared" si="2230"/>
        <v>-</v>
      </c>
      <c r="H7905" s="38">
        <f t="shared" si="2231"/>
        <v>20.8</v>
      </c>
      <c r="K7905" s="133">
        <v>43430</v>
      </c>
      <c r="L7905" s="9">
        <f t="shared" si="2214"/>
        <v>11</v>
      </c>
      <c r="M7905" s="9">
        <f t="shared" si="2215"/>
        <v>26</v>
      </c>
      <c r="N7905" s="9">
        <f t="shared" si="2216"/>
        <v>0</v>
      </c>
      <c r="O7905" s="31" t="str">
        <f t="shared" si="2217"/>
        <v/>
      </c>
      <c r="P7905" s="134">
        <v>28.02</v>
      </c>
      <c r="Q7905" s="31" t="str">
        <f t="shared" si="2218"/>
        <v>-</v>
      </c>
      <c r="R7905" s="31">
        <f t="shared" si="2219"/>
        <v>28.02</v>
      </c>
      <c r="U7905" s="133">
        <v>43795</v>
      </c>
      <c r="V7905" s="9">
        <f t="shared" si="2220"/>
        <v>11</v>
      </c>
      <c r="W7905" s="9">
        <f t="shared" si="2221"/>
        <v>26</v>
      </c>
      <c r="X7905" s="9">
        <f t="shared" si="2222"/>
        <v>0</v>
      </c>
      <c r="Y7905" s="31" t="str">
        <f t="shared" si="2223"/>
        <v/>
      </c>
      <c r="Z7905" s="134">
        <v>20.37</v>
      </c>
      <c r="AA7905" s="31" t="str">
        <f t="shared" si="2224"/>
        <v>-</v>
      </c>
      <c r="AB7905" s="31">
        <f t="shared" si="2225"/>
        <v>20.37</v>
      </c>
    </row>
    <row r="7906" spans="1:28" x14ac:dyDescent="0.3">
      <c r="A7906" s="133">
        <v>43065.041666666664</v>
      </c>
      <c r="B7906" s="152">
        <f t="shared" si="2226"/>
        <v>11</v>
      </c>
      <c r="C7906" s="152">
        <f t="shared" si="2227"/>
        <v>26</v>
      </c>
      <c r="D7906" s="152">
        <f t="shared" si="2228"/>
        <v>1</v>
      </c>
      <c r="E7906" s="38" t="str">
        <f t="shared" si="2229"/>
        <v>W</v>
      </c>
      <c r="F7906" s="134">
        <v>20.62</v>
      </c>
      <c r="G7906" s="38" t="str">
        <f t="shared" si="2230"/>
        <v>-</v>
      </c>
      <c r="H7906" s="38">
        <f t="shared" si="2231"/>
        <v>20.62</v>
      </c>
      <c r="K7906" s="133">
        <v>43430.041666666664</v>
      </c>
      <c r="L7906" s="9">
        <f t="shared" si="2214"/>
        <v>11</v>
      </c>
      <c r="M7906" s="9">
        <f t="shared" si="2215"/>
        <v>26</v>
      </c>
      <c r="N7906" s="9">
        <f t="shared" si="2216"/>
        <v>1</v>
      </c>
      <c r="O7906" s="31" t="str">
        <f t="shared" si="2217"/>
        <v/>
      </c>
      <c r="P7906" s="134">
        <v>25.79</v>
      </c>
      <c r="Q7906" s="31" t="str">
        <f t="shared" si="2218"/>
        <v>-</v>
      </c>
      <c r="R7906" s="31">
        <f t="shared" si="2219"/>
        <v>25.79</v>
      </c>
      <c r="U7906" s="133">
        <v>43795.041666666664</v>
      </c>
      <c r="V7906" s="9">
        <f t="shared" si="2220"/>
        <v>11</v>
      </c>
      <c r="W7906" s="9">
        <f t="shared" si="2221"/>
        <v>26</v>
      </c>
      <c r="X7906" s="9">
        <f t="shared" si="2222"/>
        <v>1</v>
      </c>
      <c r="Y7906" s="31" t="str">
        <f t="shared" si="2223"/>
        <v/>
      </c>
      <c r="Z7906" s="134">
        <v>20.5</v>
      </c>
      <c r="AA7906" s="31" t="str">
        <f t="shared" si="2224"/>
        <v>-</v>
      </c>
      <c r="AB7906" s="31">
        <f t="shared" si="2225"/>
        <v>20.5</v>
      </c>
    </row>
    <row r="7907" spans="1:28" x14ac:dyDescent="0.3">
      <c r="A7907" s="133">
        <v>43065.083333333336</v>
      </c>
      <c r="B7907" s="152">
        <f t="shared" si="2226"/>
        <v>11</v>
      </c>
      <c r="C7907" s="152">
        <f t="shared" si="2227"/>
        <v>26</v>
      </c>
      <c r="D7907" s="152">
        <f t="shared" si="2228"/>
        <v>2</v>
      </c>
      <c r="E7907" s="38" t="str">
        <f t="shared" si="2229"/>
        <v>W</v>
      </c>
      <c r="F7907" s="134">
        <v>20.85</v>
      </c>
      <c r="G7907" s="38" t="str">
        <f t="shared" si="2230"/>
        <v>-</v>
      </c>
      <c r="H7907" s="38">
        <f t="shared" si="2231"/>
        <v>20.85</v>
      </c>
      <c r="K7907" s="133">
        <v>43430.083333333336</v>
      </c>
      <c r="L7907" s="9">
        <f t="shared" si="2214"/>
        <v>11</v>
      </c>
      <c r="M7907" s="9">
        <f t="shared" si="2215"/>
        <v>26</v>
      </c>
      <c r="N7907" s="9">
        <f t="shared" si="2216"/>
        <v>2</v>
      </c>
      <c r="O7907" s="31" t="str">
        <f t="shared" si="2217"/>
        <v/>
      </c>
      <c r="P7907" s="134">
        <v>25.83</v>
      </c>
      <c r="Q7907" s="31" t="str">
        <f t="shared" si="2218"/>
        <v>-</v>
      </c>
      <c r="R7907" s="31">
        <f t="shared" si="2219"/>
        <v>25.83</v>
      </c>
      <c r="U7907" s="133">
        <v>43795.083333333336</v>
      </c>
      <c r="V7907" s="9">
        <f t="shared" si="2220"/>
        <v>11</v>
      </c>
      <c r="W7907" s="9">
        <f t="shared" si="2221"/>
        <v>26</v>
      </c>
      <c r="X7907" s="9">
        <f t="shared" si="2222"/>
        <v>2</v>
      </c>
      <c r="Y7907" s="31" t="str">
        <f t="shared" si="2223"/>
        <v/>
      </c>
      <c r="Z7907" s="134">
        <v>20.55</v>
      </c>
      <c r="AA7907" s="31" t="str">
        <f t="shared" si="2224"/>
        <v>-</v>
      </c>
      <c r="AB7907" s="31">
        <f t="shared" si="2225"/>
        <v>20.55</v>
      </c>
    </row>
    <row r="7908" spans="1:28" x14ac:dyDescent="0.3">
      <c r="A7908" s="133">
        <v>43065.125</v>
      </c>
      <c r="B7908" s="152">
        <f t="shared" si="2226"/>
        <v>11</v>
      </c>
      <c r="C7908" s="152">
        <f t="shared" si="2227"/>
        <v>26</v>
      </c>
      <c r="D7908" s="152">
        <f t="shared" si="2228"/>
        <v>3</v>
      </c>
      <c r="E7908" s="38" t="str">
        <f t="shared" si="2229"/>
        <v>W</v>
      </c>
      <c r="F7908" s="134">
        <v>20.8</v>
      </c>
      <c r="G7908" s="38" t="str">
        <f t="shared" si="2230"/>
        <v>-</v>
      </c>
      <c r="H7908" s="38">
        <f t="shared" si="2231"/>
        <v>20.8</v>
      </c>
      <c r="K7908" s="133">
        <v>43430.125</v>
      </c>
      <c r="L7908" s="9">
        <f t="shared" si="2214"/>
        <v>11</v>
      </c>
      <c r="M7908" s="9">
        <f t="shared" si="2215"/>
        <v>26</v>
      </c>
      <c r="N7908" s="9">
        <f t="shared" si="2216"/>
        <v>3</v>
      </c>
      <c r="O7908" s="31" t="str">
        <f t="shared" si="2217"/>
        <v/>
      </c>
      <c r="P7908" s="134">
        <v>25.78</v>
      </c>
      <c r="Q7908" s="31" t="str">
        <f t="shared" si="2218"/>
        <v>-</v>
      </c>
      <c r="R7908" s="31">
        <f t="shared" si="2219"/>
        <v>25.78</v>
      </c>
      <c r="U7908" s="133">
        <v>43795.125</v>
      </c>
      <c r="V7908" s="9">
        <f t="shared" si="2220"/>
        <v>11</v>
      </c>
      <c r="W7908" s="9">
        <f t="shared" si="2221"/>
        <v>26</v>
      </c>
      <c r="X7908" s="9">
        <f t="shared" si="2222"/>
        <v>3</v>
      </c>
      <c r="Y7908" s="31" t="str">
        <f t="shared" si="2223"/>
        <v/>
      </c>
      <c r="Z7908" s="134">
        <v>20.71</v>
      </c>
      <c r="AA7908" s="31" t="str">
        <f t="shared" si="2224"/>
        <v>-</v>
      </c>
      <c r="AB7908" s="31">
        <f t="shared" si="2225"/>
        <v>20.71</v>
      </c>
    </row>
    <row r="7909" spans="1:28" x14ac:dyDescent="0.3">
      <c r="A7909" s="133">
        <v>43065.166666666664</v>
      </c>
      <c r="B7909" s="152">
        <f t="shared" si="2226"/>
        <v>11</v>
      </c>
      <c r="C7909" s="152">
        <f t="shared" si="2227"/>
        <v>26</v>
      </c>
      <c r="D7909" s="152">
        <f t="shared" si="2228"/>
        <v>4</v>
      </c>
      <c r="E7909" s="38" t="str">
        <f t="shared" si="2229"/>
        <v>W</v>
      </c>
      <c r="F7909" s="134">
        <v>20.76</v>
      </c>
      <c r="G7909" s="38" t="str">
        <f t="shared" si="2230"/>
        <v>-</v>
      </c>
      <c r="H7909" s="38">
        <f t="shared" si="2231"/>
        <v>20.76</v>
      </c>
      <c r="K7909" s="133">
        <v>43430.166666666664</v>
      </c>
      <c r="L7909" s="9">
        <f t="shared" si="2214"/>
        <v>11</v>
      </c>
      <c r="M7909" s="9">
        <f t="shared" si="2215"/>
        <v>26</v>
      </c>
      <c r="N7909" s="9">
        <f t="shared" si="2216"/>
        <v>4</v>
      </c>
      <c r="O7909" s="31" t="str">
        <f t="shared" si="2217"/>
        <v/>
      </c>
      <c r="P7909" s="134">
        <v>28.52</v>
      </c>
      <c r="Q7909" s="31" t="str">
        <f t="shared" si="2218"/>
        <v>-</v>
      </c>
      <c r="R7909" s="31">
        <f t="shared" si="2219"/>
        <v>28.52</v>
      </c>
      <c r="U7909" s="133">
        <v>43795.166666666664</v>
      </c>
      <c r="V7909" s="9">
        <f t="shared" si="2220"/>
        <v>11</v>
      </c>
      <c r="W7909" s="9">
        <f t="shared" si="2221"/>
        <v>26</v>
      </c>
      <c r="X7909" s="9">
        <f t="shared" si="2222"/>
        <v>4</v>
      </c>
      <c r="Y7909" s="31" t="str">
        <f t="shared" si="2223"/>
        <v/>
      </c>
      <c r="Z7909" s="134">
        <v>22.31</v>
      </c>
      <c r="AA7909" s="31" t="str">
        <f t="shared" si="2224"/>
        <v>-</v>
      </c>
      <c r="AB7909" s="31">
        <f t="shared" si="2225"/>
        <v>22.31</v>
      </c>
    </row>
    <row r="7910" spans="1:28" x14ac:dyDescent="0.3">
      <c r="A7910" s="133">
        <v>43065.208333333336</v>
      </c>
      <c r="B7910" s="152">
        <f t="shared" si="2226"/>
        <v>11</v>
      </c>
      <c r="C7910" s="152">
        <f t="shared" si="2227"/>
        <v>26</v>
      </c>
      <c r="D7910" s="152">
        <f t="shared" si="2228"/>
        <v>5</v>
      </c>
      <c r="E7910" s="38" t="str">
        <f t="shared" si="2229"/>
        <v>W</v>
      </c>
      <c r="F7910" s="134">
        <v>21.15</v>
      </c>
      <c r="G7910" s="38" t="str">
        <f t="shared" si="2230"/>
        <v>-</v>
      </c>
      <c r="H7910" s="38">
        <f t="shared" si="2231"/>
        <v>21.15</v>
      </c>
      <c r="K7910" s="133">
        <v>43430.208333333336</v>
      </c>
      <c r="L7910" s="9">
        <f t="shared" si="2214"/>
        <v>11</v>
      </c>
      <c r="M7910" s="9">
        <f t="shared" si="2215"/>
        <v>26</v>
      </c>
      <c r="N7910" s="9">
        <f t="shared" si="2216"/>
        <v>5</v>
      </c>
      <c r="O7910" s="31" t="str">
        <f t="shared" si="2217"/>
        <v/>
      </c>
      <c r="P7910" s="134">
        <v>32.39</v>
      </c>
      <c r="Q7910" s="31" t="str">
        <f t="shared" si="2218"/>
        <v>-</v>
      </c>
      <c r="R7910" s="31">
        <f t="shared" si="2219"/>
        <v>32.39</v>
      </c>
      <c r="U7910" s="133">
        <v>43795.208333333336</v>
      </c>
      <c r="V7910" s="9">
        <f t="shared" si="2220"/>
        <v>11</v>
      </c>
      <c r="W7910" s="9">
        <f t="shared" si="2221"/>
        <v>26</v>
      </c>
      <c r="X7910" s="9">
        <f t="shared" si="2222"/>
        <v>5</v>
      </c>
      <c r="Y7910" s="31" t="str">
        <f t="shared" si="2223"/>
        <v/>
      </c>
      <c r="Z7910" s="134">
        <v>24.69</v>
      </c>
      <c r="AA7910" s="31" t="str">
        <f t="shared" si="2224"/>
        <v>-</v>
      </c>
      <c r="AB7910" s="31">
        <f t="shared" si="2225"/>
        <v>24.69</v>
      </c>
    </row>
    <row r="7911" spans="1:28" x14ac:dyDescent="0.3">
      <c r="A7911" s="133">
        <v>43065.25</v>
      </c>
      <c r="B7911" s="152">
        <f t="shared" si="2226"/>
        <v>11</v>
      </c>
      <c r="C7911" s="152">
        <f t="shared" si="2227"/>
        <v>26</v>
      </c>
      <c r="D7911" s="152">
        <f t="shared" si="2228"/>
        <v>6</v>
      </c>
      <c r="E7911" s="38" t="str">
        <f t="shared" si="2229"/>
        <v>W</v>
      </c>
      <c r="F7911" s="134">
        <v>22.35</v>
      </c>
      <c r="G7911" s="38" t="str">
        <f t="shared" si="2230"/>
        <v>-</v>
      </c>
      <c r="H7911" s="38">
        <f t="shared" si="2231"/>
        <v>22.35</v>
      </c>
      <c r="K7911" s="133">
        <v>43430.25</v>
      </c>
      <c r="L7911" s="9">
        <f t="shared" si="2214"/>
        <v>11</v>
      </c>
      <c r="M7911" s="9">
        <f t="shared" si="2215"/>
        <v>26</v>
      </c>
      <c r="N7911" s="9">
        <f t="shared" si="2216"/>
        <v>6</v>
      </c>
      <c r="O7911" s="31" t="str">
        <f t="shared" si="2217"/>
        <v/>
      </c>
      <c r="P7911" s="134">
        <v>37.24</v>
      </c>
      <c r="Q7911" s="31" t="str">
        <f t="shared" si="2218"/>
        <v>-</v>
      </c>
      <c r="R7911" s="31">
        <f t="shared" si="2219"/>
        <v>37.24</v>
      </c>
      <c r="U7911" s="133">
        <v>43795.25</v>
      </c>
      <c r="V7911" s="9">
        <f t="shared" si="2220"/>
        <v>11</v>
      </c>
      <c r="W7911" s="9">
        <f t="shared" si="2221"/>
        <v>26</v>
      </c>
      <c r="X7911" s="9">
        <f t="shared" si="2222"/>
        <v>6</v>
      </c>
      <c r="Y7911" s="31" t="str">
        <f t="shared" si="2223"/>
        <v/>
      </c>
      <c r="Z7911" s="134">
        <v>36.4</v>
      </c>
      <c r="AA7911" s="31" t="str">
        <f t="shared" si="2224"/>
        <v>-</v>
      </c>
      <c r="AB7911" s="31">
        <f t="shared" si="2225"/>
        <v>36.4</v>
      </c>
    </row>
    <row r="7912" spans="1:28" x14ac:dyDescent="0.3">
      <c r="A7912" s="133">
        <v>43065.291666666664</v>
      </c>
      <c r="B7912" s="152">
        <f t="shared" si="2226"/>
        <v>11</v>
      </c>
      <c r="C7912" s="152">
        <f t="shared" si="2227"/>
        <v>26</v>
      </c>
      <c r="D7912" s="152">
        <f t="shared" si="2228"/>
        <v>7</v>
      </c>
      <c r="E7912" s="38" t="str">
        <f t="shared" si="2229"/>
        <v>W</v>
      </c>
      <c r="F7912" s="134">
        <v>23.31</v>
      </c>
      <c r="G7912" s="38" t="str">
        <f t="shared" si="2230"/>
        <v>-</v>
      </c>
      <c r="H7912" s="38">
        <f t="shared" si="2231"/>
        <v>23.31</v>
      </c>
      <c r="K7912" s="133">
        <v>43430.291666666664</v>
      </c>
      <c r="L7912" s="9">
        <f t="shared" si="2214"/>
        <v>11</v>
      </c>
      <c r="M7912" s="9">
        <f t="shared" si="2215"/>
        <v>26</v>
      </c>
      <c r="N7912" s="9">
        <f t="shared" si="2216"/>
        <v>7</v>
      </c>
      <c r="O7912" s="31" t="str">
        <f t="shared" si="2217"/>
        <v/>
      </c>
      <c r="P7912" s="134">
        <v>39.729999999999997</v>
      </c>
      <c r="Q7912" s="31" t="str">
        <f t="shared" si="2218"/>
        <v>-</v>
      </c>
      <c r="R7912" s="31">
        <f t="shared" si="2219"/>
        <v>39.729999999999997</v>
      </c>
      <c r="U7912" s="133">
        <v>43795.291666666664</v>
      </c>
      <c r="V7912" s="9">
        <f t="shared" si="2220"/>
        <v>11</v>
      </c>
      <c r="W7912" s="9">
        <f t="shared" si="2221"/>
        <v>26</v>
      </c>
      <c r="X7912" s="9">
        <f t="shared" si="2222"/>
        <v>7</v>
      </c>
      <c r="Y7912" s="31" t="str">
        <f t="shared" si="2223"/>
        <v/>
      </c>
      <c r="Z7912" s="134">
        <v>37.56</v>
      </c>
      <c r="AA7912" s="31" t="str">
        <f t="shared" si="2224"/>
        <v>-</v>
      </c>
      <c r="AB7912" s="31">
        <f t="shared" si="2225"/>
        <v>37.56</v>
      </c>
    </row>
    <row r="7913" spans="1:28" x14ac:dyDescent="0.3">
      <c r="A7913" s="133">
        <v>43065.333333333336</v>
      </c>
      <c r="B7913" s="152">
        <f t="shared" si="2226"/>
        <v>11</v>
      </c>
      <c r="C7913" s="152">
        <f t="shared" si="2227"/>
        <v>26</v>
      </c>
      <c r="D7913" s="152">
        <f t="shared" si="2228"/>
        <v>8</v>
      </c>
      <c r="E7913" s="38" t="str">
        <f t="shared" si="2229"/>
        <v>W</v>
      </c>
      <c r="F7913" s="134">
        <v>23.93</v>
      </c>
      <c r="G7913" s="38" t="str">
        <f t="shared" si="2230"/>
        <v>-</v>
      </c>
      <c r="H7913" s="38">
        <f t="shared" si="2231"/>
        <v>23.93</v>
      </c>
      <c r="K7913" s="133">
        <v>43430.333333333336</v>
      </c>
      <c r="L7913" s="9">
        <f t="shared" si="2214"/>
        <v>11</v>
      </c>
      <c r="M7913" s="9">
        <f t="shared" si="2215"/>
        <v>26</v>
      </c>
      <c r="N7913" s="9">
        <f t="shared" si="2216"/>
        <v>8</v>
      </c>
      <c r="O7913" s="31" t="str">
        <f t="shared" si="2217"/>
        <v/>
      </c>
      <c r="P7913" s="134">
        <v>40.520000000000003</v>
      </c>
      <c r="Q7913" s="31">
        <f t="shared" si="2218"/>
        <v>40.520000000000003</v>
      </c>
      <c r="R7913" s="31" t="str">
        <f t="shared" si="2219"/>
        <v>-</v>
      </c>
      <c r="U7913" s="133">
        <v>43795.333333333336</v>
      </c>
      <c r="V7913" s="9">
        <f t="shared" si="2220"/>
        <v>11</v>
      </c>
      <c r="W7913" s="9">
        <f t="shared" si="2221"/>
        <v>26</v>
      </c>
      <c r="X7913" s="9">
        <f t="shared" si="2222"/>
        <v>8</v>
      </c>
      <c r="Y7913" s="31" t="str">
        <f t="shared" si="2223"/>
        <v/>
      </c>
      <c r="Z7913" s="134">
        <v>30.15</v>
      </c>
      <c r="AA7913" s="31">
        <f t="shared" si="2224"/>
        <v>30.15</v>
      </c>
      <c r="AB7913" s="31" t="str">
        <f t="shared" si="2225"/>
        <v>-</v>
      </c>
    </row>
    <row r="7914" spans="1:28" x14ac:dyDescent="0.3">
      <c r="A7914" s="133">
        <v>43065.375</v>
      </c>
      <c r="B7914" s="152">
        <f t="shared" si="2226"/>
        <v>11</v>
      </c>
      <c r="C7914" s="152">
        <f t="shared" si="2227"/>
        <v>26</v>
      </c>
      <c r="D7914" s="152">
        <f t="shared" si="2228"/>
        <v>9</v>
      </c>
      <c r="E7914" s="38" t="str">
        <f t="shared" si="2229"/>
        <v>W</v>
      </c>
      <c r="F7914" s="134">
        <v>24.29</v>
      </c>
      <c r="G7914" s="38" t="str">
        <f t="shared" si="2230"/>
        <v>-</v>
      </c>
      <c r="H7914" s="38">
        <f t="shared" si="2231"/>
        <v>24.29</v>
      </c>
      <c r="K7914" s="133">
        <v>43430.375</v>
      </c>
      <c r="L7914" s="9">
        <f t="shared" si="2214"/>
        <v>11</v>
      </c>
      <c r="M7914" s="9">
        <f t="shared" si="2215"/>
        <v>26</v>
      </c>
      <c r="N7914" s="9">
        <f t="shared" si="2216"/>
        <v>9</v>
      </c>
      <c r="O7914" s="31" t="str">
        <f t="shared" si="2217"/>
        <v/>
      </c>
      <c r="P7914" s="134">
        <v>40.21</v>
      </c>
      <c r="Q7914" s="31">
        <f t="shared" si="2218"/>
        <v>40.21</v>
      </c>
      <c r="R7914" s="31" t="str">
        <f t="shared" si="2219"/>
        <v>-</v>
      </c>
      <c r="U7914" s="133">
        <v>43795.375</v>
      </c>
      <c r="V7914" s="9">
        <f t="shared" si="2220"/>
        <v>11</v>
      </c>
      <c r="W7914" s="9">
        <f t="shared" si="2221"/>
        <v>26</v>
      </c>
      <c r="X7914" s="9">
        <f t="shared" si="2222"/>
        <v>9</v>
      </c>
      <c r="Y7914" s="31" t="str">
        <f t="shared" si="2223"/>
        <v/>
      </c>
      <c r="Z7914" s="134">
        <v>27.99</v>
      </c>
      <c r="AA7914" s="31">
        <f t="shared" si="2224"/>
        <v>27.99</v>
      </c>
      <c r="AB7914" s="31" t="str">
        <f t="shared" si="2225"/>
        <v>-</v>
      </c>
    </row>
    <row r="7915" spans="1:28" x14ac:dyDescent="0.3">
      <c r="A7915" s="133">
        <v>43065.416666666664</v>
      </c>
      <c r="B7915" s="152">
        <f t="shared" si="2226"/>
        <v>11</v>
      </c>
      <c r="C7915" s="152">
        <f t="shared" si="2227"/>
        <v>26</v>
      </c>
      <c r="D7915" s="152">
        <f t="shared" si="2228"/>
        <v>10</v>
      </c>
      <c r="E7915" s="38" t="str">
        <f t="shared" si="2229"/>
        <v>W</v>
      </c>
      <c r="F7915" s="134">
        <v>23.9</v>
      </c>
      <c r="G7915" s="38" t="str">
        <f t="shared" si="2230"/>
        <v>-</v>
      </c>
      <c r="H7915" s="38">
        <f t="shared" si="2231"/>
        <v>23.9</v>
      </c>
      <c r="K7915" s="133">
        <v>43430.416666666664</v>
      </c>
      <c r="L7915" s="9">
        <f t="shared" si="2214"/>
        <v>11</v>
      </c>
      <c r="M7915" s="9">
        <f t="shared" si="2215"/>
        <v>26</v>
      </c>
      <c r="N7915" s="9">
        <f t="shared" si="2216"/>
        <v>10</v>
      </c>
      <c r="O7915" s="31" t="str">
        <f t="shared" si="2217"/>
        <v/>
      </c>
      <c r="P7915" s="134">
        <v>41.4</v>
      </c>
      <c r="Q7915" s="31">
        <f t="shared" si="2218"/>
        <v>41.4</v>
      </c>
      <c r="R7915" s="31" t="str">
        <f t="shared" si="2219"/>
        <v>-</v>
      </c>
      <c r="U7915" s="133">
        <v>43795.416666666664</v>
      </c>
      <c r="V7915" s="9">
        <f t="shared" si="2220"/>
        <v>11</v>
      </c>
      <c r="W7915" s="9">
        <f t="shared" si="2221"/>
        <v>26</v>
      </c>
      <c r="X7915" s="9">
        <f t="shared" si="2222"/>
        <v>10</v>
      </c>
      <c r="Y7915" s="31" t="str">
        <f t="shared" si="2223"/>
        <v/>
      </c>
      <c r="Z7915" s="134">
        <v>25.76</v>
      </c>
      <c r="AA7915" s="31">
        <f t="shared" si="2224"/>
        <v>25.76</v>
      </c>
      <c r="AB7915" s="31" t="str">
        <f t="shared" si="2225"/>
        <v>-</v>
      </c>
    </row>
    <row r="7916" spans="1:28" x14ac:dyDescent="0.3">
      <c r="A7916" s="133">
        <v>43065.458333333336</v>
      </c>
      <c r="B7916" s="152">
        <f t="shared" si="2226"/>
        <v>11</v>
      </c>
      <c r="C7916" s="152">
        <f t="shared" si="2227"/>
        <v>26</v>
      </c>
      <c r="D7916" s="152">
        <f t="shared" si="2228"/>
        <v>11</v>
      </c>
      <c r="E7916" s="38" t="str">
        <f t="shared" si="2229"/>
        <v>W</v>
      </c>
      <c r="F7916" s="134">
        <v>23.74</v>
      </c>
      <c r="G7916" s="38" t="str">
        <f t="shared" si="2230"/>
        <v>-</v>
      </c>
      <c r="H7916" s="38">
        <f t="shared" si="2231"/>
        <v>23.74</v>
      </c>
      <c r="K7916" s="133">
        <v>43430.458333333336</v>
      </c>
      <c r="L7916" s="9">
        <f t="shared" si="2214"/>
        <v>11</v>
      </c>
      <c r="M7916" s="9">
        <f t="shared" si="2215"/>
        <v>26</v>
      </c>
      <c r="N7916" s="9">
        <f t="shared" si="2216"/>
        <v>11</v>
      </c>
      <c r="O7916" s="31" t="str">
        <f t="shared" si="2217"/>
        <v/>
      </c>
      <c r="P7916" s="134">
        <v>38.799999999999997</v>
      </c>
      <c r="Q7916" s="31">
        <f t="shared" si="2218"/>
        <v>38.799999999999997</v>
      </c>
      <c r="R7916" s="31" t="str">
        <f t="shared" si="2219"/>
        <v>-</v>
      </c>
      <c r="U7916" s="133">
        <v>43795.458333333336</v>
      </c>
      <c r="V7916" s="9">
        <f t="shared" si="2220"/>
        <v>11</v>
      </c>
      <c r="W7916" s="9">
        <f t="shared" si="2221"/>
        <v>26</v>
      </c>
      <c r="X7916" s="9">
        <f t="shared" si="2222"/>
        <v>11</v>
      </c>
      <c r="Y7916" s="31" t="str">
        <f t="shared" si="2223"/>
        <v/>
      </c>
      <c r="Z7916" s="134">
        <v>24.59</v>
      </c>
      <c r="AA7916" s="31">
        <f t="shared" si="2224"/>
        <v>24.59</v>
      </c>
      <c r="AB7916" s="31" t="str">
        <f t="shared" si="2225"/>
        <v>-</v>
      </c>
    </row>
    <row r="7917" spans="1:28" x14ac:dyDescent="0.3">
      <c r="A7917" s="133">
        <v>43065.5</v>
      </c>
      <c r="B7917" s="152">
        <f t="shared" si="2226"/>
        <v>11</v>
      </c>
      <c r="C7917" s="152">
        <f t="shared" si="2227"/>
        <v>26</v>
      </c>
      <c r="D7917" s="152">
        <f t="shared" si="2228"/>
        <v>12</v>
      </c>
      <c r="E7917" s="38" t="str">
        <f t="shared" si="2229"/>
        <v>W</v>
      </c>
      <c r="F7917" s="134">
        <v>23.39</v>
      </c>
      <c r="G7917" s="38" t="str">
        <f t="shared" si="2230"/>
        <v>-</v>
      </c>
      <c r="H7917" s="38">
        <f t="shared" si="2231"/>
        <v>23.39</v>
      </c>
      <c r="K7917" s="133">
        <v>43430.5</v>
      </c>
      <c r="L7917" s="9">
        <f t="shared" si="2214"/>
        <v>11</v>
      </c>
      <c r="M7917" s="9">
        <f t="shared" si="2215"/>
        <v>26</v>
      </c>
      <c r="N7917" s="9">
        <f t="shared" si="2216"/>
        <v>12</v>
      </c>
      <c r="O7917" s="31" t="str">
        <f t="shared" si="2217"/>
        <v/>
      </c>
      <c r="P7917" s="134">
        <v>36.630000000000003</v>
      </c>
      <c r="Q7917" s="31">
        <f t="shared" si="2218"/>
        <v>36.630000000000003</v>
      </c>
      <c r="R7917" s="31" t="str">
        <f t="shared" si="2219"/>
        <v>-</v>
      </c>
      <c r="U7917" s="133">
        <v>43795.5</v>
      </c>
      <c r="V7917" s="9">
        <f t="shared" si="2220"/>
        <v>11</v>
      </c>
      <c r="W7917" s="9">
        <f t="shared" si="2221"/>
        <v>26</v>
      </c>
      <c r="X7917" s="9">
        <f t="shared" si="2222"/>
        <v>12</v>
      </c>
      <c r="Y7917" s="31" t="str">
        <f t="shared" si="2223"/>
        <v/>
      </c>
      <c r="Z7917" s="134">
        <v>23.65</v>
      </c>
      <c r="AA7917" s="31">
        <f t="shared" si="2224"/>
        <v>23.65</v>
      </c>
      <c r="AB7917" s="31" t="str">
        <f t="shared" si="2225"/>
        <v>-</v>
      </c>
    </row>
    <row r="7918" spans="1:28" x14ac:dyDescent="0.3">
      <c r="A7918" s="133">
        <v>43065.541666666664</v>
      </c>
      <c r="B7918" s="152">
        <f t="shared" si="2226"/>
        <v>11</v>
      </c>
      <c r="C7918" s="152">
        <f t="shared" si="2227"/>
        <v>26</v>
      </c>
      <c r="D7918" s="152">
        <f t="shared" si="2228"/>
        <v>13</v>
      </c>
      <c r="E7918" s="38" t="str">
        <f t="shared" si="2229"/>
        <v>W</v>
      </c>
      <c r="F7918" s="134">
        <v>23.01</v>
      </c>
      <c r="G7918" s="38" t="str">
        <f t="shared" si="2230"/>
        <v>-</v>
      </c>
      <c r="H7918" s="38">
        <f t="shared" si="2231"/>
        <v>23.01</v>
      </c>
      <c r="K7918" s="133">
        <v>43430.541666666664</v>
      </c>
      <c r="L7918" s="9">
        <f t="shared" si="2214"/>
        <v>11</v>
      </c>
      <c r="M7918" s="9">
        <f t="shared" si="2215"/>
        <v>26</v>
      </c>
      <c r="N7918" s="9">
        <f t="shared" si="2216"/>
        <v>13</v>
      </c>
      <c r="O7918" s="31" t="str">
        <f t="shared" si="2217"/>
        <v/>
      </c>
      <c r="P7918" s="134">
        <v>36.67</v>
      </c>
      <c r="Q7918" s="31">
        <f t="shared" si="2218"/>
        <v>36.67</v>
      </c>
      <c r="R7918" s="31" t="str">
        <f t="shared" si="2219"/>
        <v>-</v>
      </c>
      <c r="U7918" s="133">
        <v>43795.541666666664</v>
      </c>
      <c r="V7918" s="9">
        <f t="shared" si="2220"/>
        <v>11</v>
      </c>
      <c r="W7918" s="9">
        <f t="shared" si="2221"/>
        <v>26</v>
      </c>
      <c r="X7918" s="9">
        <f t="shared" si="2222"/>
        <v>13</v>
      </c>
      <c r="Y7918" s="31" t="str">
        <f t="shared" si="2223"/>
        <v/>
      </c>
      <c r="Z7918" s="134">
        <v>23.18</v>
      </c>
      <c r="AA7918" s="31">
        <f t="shared" si="2224"/>
        <v>23.18</v>
      </c>
      <c r="AB7918" s="31" t="str">
        <f t="shared" si="2225"/>
        <v>-</v>
      </c>
    </row>
    <row r="7919" spans="1:28" x14ac:dyDescent="0.3">
      <c r="A7919" s="133">
        <v>43065.583333333336</v>
      </c>
      <c r="B7919" s="152">
        <f t="shared" si="2226"/>
        <v>11</v>
      </c>
      <c r="C7919" s="152">
        <f t="shared" si="2227"/>
        <v>26</v>
      </c>
      <c r="D7919" s="152">
        <f t="shared" si="2228"/>
        <v>14</v>
      </c>
      <c r="E7919" s="38" t="str">
        <f t="shared" si="2229"/>
        <v>W</v>
      </c>
      <c r="F7919" s="134">
        <v>22.6</v>
      </c>
      <c r="G7919" s="38" t="str">
        <f t="shared" si="2230"/>
        <v>-</v>
      </c>
      <c r="H7919" s="38">
        <f t="shared" si="2231"/>
        <v>22.6</v>
      </c>
      <c r="K7919" s="133">
        <v>43430.583333333336</v>
      </c>
      <c r="L7919" s="9">
        <f t="shared" si="2214"/>
        <v>11</v>
      </c>
      <c r="M7919" s="9">
        <f t="shared" si="2215"/>
        <v>26</v>
      </c>
      <c r="N7919" s="9">
        <f t="shared" si="2216"/>
        <v>14</v>
      </c>
      <c r="O7919" s="31" t="str">
        <f t="shared" si="2217"/>
        <v/>
      </c>
      <c r="P7919" s="134">
        <v>35.56</v>
      </c>
      <c r="Q7919" s="31">
        <f t="shared" si="2218"/>
        <v>35.56</v>
      </c>
      <c r="R7919" s="31" t="str">
        <f t="shared" si="2219"/>
        <v>-</v>
      </c>
      <c r="U7919" s="133">
        <v>43795.583333333336</v>
      </c>
      <c r="V7919" s="9">
        <f t="shared" si="2220"/>
        <v>11</v>
      </c>
      <c r="W7919" s="9">
        <f t="shared" si="2221"/>
        <v>26</v>
      </c>
      <c r="X7919" s="9">
        <f t="shared" si="2222"/>
        <v>14</v>
      </c>
      <c r="Y7919" s="31" t="str">
        <f t="shared" si="2223"/>
        <v/>
      </c>
      <c r="Z7919" s="134">
        <v>22.87</v>
      </c>
      <c r="AA7919" s="31">
        <f t="shared" si="2224"/>
        <v>22.87</v>
      </c>
      <c r="AB7919" s="31" t="str">
        <f t="shared" si="2225"/>
        <v>-</v>
      </c>
    </row>
    <row r="7920" spans="1:28" x14ac:dyDescent="0.3">
      <c r="A7920" s="133">
        <v>43065.625</v>
      </c>
      <c r="B7920" s="152">
        <f t="shared" si="2226"/>
        <v>11</v>
      </c>
      <c r="C7920" s="152">
        <f t="shared" si="2227"/>
        <v>26</v>
      </c>
      <c r="D7920" s="152">
        <f t="shared" si="2228"/>
        <v>15</v>
      </c>
      <c r="E7920" s="38" t="str">
        <f t="shared" si="2229"/>
        <v>W</v>
      </c>
      <c r="F7920" s="134">
        <v>22.76</v>
      </c>
      <c r="G7920" s="38" t="str">
        <f t="shared" si="2230"/>
        <v>-</v>
      </c>
      <c r="H7920" s="38">
        <f t="shared" si="2231"/>
        <v>22.76</v>
      </c>
      <c r="K7920" s="133">
        <v>43430.625</v>
      </c>
      <c r="L7920" s="9">
        <f t="shared" si="2214"/>
        <v>11</v>
      </c>
      <c r="M7920" s="9">
        <f t="shared" si="2215"/>
        <v>26</v>
      </c>
      <c r="N7920" s="9">
        <f t="shared" si="2216"/>
        <v>15</v>
      </c>
      <c r="O7920" s="31" t="str">
        <f t="shared" si="2217"/>
        <v/>
      </c>
      <c r="P7920" s="134">
        <v>35.85</v>
      </c>
      <c r="Q7920" s="31">
        <f t="shared" si="2218"/>
        <v>35.85</v>
      </c>
      <c r="R7920" s="31" t="str">
        <f t="shared" si="2219"/>
        <v>-</v>
      </c>
      <c r="U7920" s="133">
        <v>43795.625</v>
      </c>
      <c r="V7920" s="9">
        <f t="shared" si="2220"/>
        <v>11</v>
      </c>
      <c r="W7920" s="9">
        <f t="shared" si="2221"/>
        <v>26</v>
      </c>
      <c r="X7920" s="9">
        <f t="shared" si="2222"/>
        <v>15</v>
      </c>
      <c r="Y7920" s="31" t="str">
        <f t="shared" si="2223"/>
        <v/>
      </c>
      <c r="Z7920" s="134">
        <v>22.72</v>
      </c>
      <c r="AA7920" s="31">
        <f t="shared" si="2224"/>
        <v>22.72</v>
      </c>
      <c r="AB7920" s="31" t="str">
        <f t="shared" si="2225"/>
        <v>-</v>
      </c>
    </row>
    <row r="7921" spans="1:28" x14ac:dyDescent="0.3">
      <c r="A7921" s="133">
        <v>43065.666666666664</v>
      </c>
      <c r="B7921" s="152">
        <f t="shared" si="2226"/>
        <v>11</v>
      </c>
      <c r="C7921" s="152">
        <f t="shared" si="2227"/>
        <v>26</v>
      </c>
      <c r="D7921" s="152">
        <f t="shared" si="2228"/>
        <v>16</v>
      </c>
      <c r="E7921" s="38" t="str">
        <f t="shared" si="2229"/>
        <v>W</v>
      </c>
      <c r="F7921" s="134">
        <v>24.6</v>
      </c>
      <c r="G7921" s="38" t="str">
        <f t="shared" si="2230"/>
        <v>-</v>
      </c>
      <c r="H7921" s="38">
        <f t="shared" si="2231"/>
        <v>24.6</v>
      </c>
      <c r="K7921" s="133">
        <v>43430.666666666664</v>
      </c>
      <c r="L7921" s="9">
        <f t="shared" si="2214"/>
        <v>11</v>
      </c>
      <c r="M7921" s="9">
        <f t="shared" si="2215"/>
        <v>26</v>
      </c>
      <c r="N7921" s="9">
        <f t="shared" si="2216"/>
        <v>16</v>
      </c>
      <c r="O7921" s="31" t="str">
        <f t="shared" si="2217"/>
        <v/>
      </c>
      <c r="P7921" s="134">
        <v>42.28</v>
      </c>
      <c r="Q7921" s="31">
        <f t="shared" si="2218"/>
        <v>42.28</v>
      </c>
      <c r="R7921" s="31" t="str">
        <f t="shared" si="2219"/>
        <v>-</v>
      </c>
      <c r="U7921" s="133">
        <v>43795.666666666664</v>
      </c>
      <c r="V7921" s="9">
        <f t="shared" si="2220"/>
        <v>11</v>
      </c>
      <c r="W7921" s="9">
        <f t="shared" si="2221"/>
        <v>26</v>
      </c>
      <c r="X7921" s="9">
        <f t="shared" si="2222"/>
        <v>16</v>
      </c>
      <c r="Y7921" s="31" t="str">
        <f t="shared" si="2223"/>
        <v/>
      </c>
      <c r="Z7921" s="134">
        <v>23.2</v>
      </c>
      <c r="AA7921" s="31">
        <f t="shared" si="2224"/>
        <v>23.2</v>
      </c>
      <c r="AB7921" s="31" t="str">
        <f t="shared" si="2225"/>
        <v>-</v>
      </c>
    </row>
    <row r="7922" spans="1:28" x14ac:dyDescent="0.3">
      <c r="A7922" s="133">
        <v>43065.708333333336</v>
      </c>
      <c r="B7922" s="152">
        <f t="shared" si="2226"/>
        <v>11</v>
      </c>
      <c r="C7922" s="152">
        <f t="shared" si="2227"/>
        <v>26</v>
      </c>
      <c r="D7922" s="152">
        <f t="shared" si="2228"/>
        <v>17</v>
      </c>
      <c r="E7922" s="38" t="str">
        <f t="shared" si="2229"/>
        <v>W</v>
      </c>
      <c r="F7922" s="134">
        <v>31.52</v>
      </c>
      <c r="G7922" s="38" t="str">
        <f t="shared" si="2230"/>
        <v>-</v>
      </c>
      <c r="H7922" s="38">
        <f t="shared" si="2231"/>
        <v>31.52</v>
      </c>
      <c r="K7922" s="133">
        <v>43430.708333333336</v>
      </c>
      <c r="L7922" s="9">
        <f t="shared" si="2214"/>
        <v>11</v>
      </c>
      <c r="M7922" s="9">
        <f t="shared" si="2215"/>
        <v>26</v>
      </c>
      <c r="N7922" s="9">
        <f t="shared" si="2216"/>
        <v>17</v>
      </c>
      <c r="O7922" s="31" t="str">
        <f t="shared" si="2217"/>
        <v/>
      </c>
      <c r="P7922" s="134">
        <v>55.54</v>
      </c>
      <c r="Q7922" s="31" t="str">
        <f t="shared" si="2218"/>
        <v>-</v>
      </c>
      <c r="R7922" s="31">
        <f t="shared" si="2219"/>
        <v>55.54</v>
      </c>
      <c r="U7922" s="133">
        <v>43795.708333333336</v>
      </c>
      <c r="V7922" s="9">
        <f t="shared" si="2220"/>
        <v>11</v>
      </c>
      <c r="W7922" s="9">
        <f t="shared" si="2221"/>
        <v>26</v>
      </c>
      <c r="X7922" s="9">
        <f t="shared" si="2222"/>
        <v>17</v>
      </c>
      <c r="Y7922" s="31" t="str">
        <f t="shared" si="2223"/>
        <v/>
      </c>
      <c r="Z7922" s="134">
        <v>28.31</v>
      </c>
      <c r="AA7922" s="31" t="str">
        <f t="shared" si="2224"/>
        <v>-</v>
      </c>
      <c r="AB7922" s="31">
        <f t="shared" si="2225"/>
        <v>28.31</v>
      </c>
    </row>
    <row r="7923" spans="1:28" x14ac:dyDescent="0.3">
      <c r="A7923" s="133">
        <v>43065.75</v>
      </c>
      <c r="B7923" s="152">
        <f t="shared" si="2226"/>
        <v>11</v>
      </c>
      <c r="C7923" s="152">
        <f t="shared" si="2227"/>
        <v>26</v>
      </c>
      <c r="D7923" s="152">
        <f t="shared" si="2228"/>
        <v>18</v>
      </c>
      <c r="E7923" s="38" t="str">
        <f t="shared" si="2229"/>
        <v>W</v>
      </c>
      <c r="F7923" s="134">
        <v>29.76</v>
      </c>
      <c r="G7923" s="38" t="str">
        <f t="shared" si="2230"/>
        <v>-</v>
      </c>
      <c r="H7923" s="38">
        <f t="shared" si="2231"/>
        <v>29.76</v>
      </c>
      <c r="K7923" s="133">
        <v>43430.75</v>
      </c>
      <c r="L7923" s="9">
        <f t="shared" si="2214"/>
        <v>11</v>
      </c>
      <c r="M7923" s="9">
        <f t="shared" si="2215"/>
        <v>26</v>
      </c>
      <c r="N7923" s="9">
        <f t="shared" si="2216"/>
        <v>18</v>
      </c>
      <c r="O7923" s="31" t="str">
        <f t="shared" si="2217"/>
        <v/>
      </c>
      <c r="P7923" s="134">
        <v>49.7</v>
      </c>
      <c r="Q7923" s="31" t="str">
        <f t="shared" si="2218"/>
        <v>-</v>
      </c>
      <c r="R7923" s="31">
        <f t="shared" si="2219"/>
        <v>49.7</v>
      </c>
      <c r="U7923" s="133">
        <v>43795.75</v>
      </c>
      <c r="V7923" s="9">
        <f t="shared" si="2220"/>
        <v>11</v>
      </c>
      <c r="W7923" s="9">
        <f t="shared" si="2221"/>
        <v>26</v>
      </c>
      <c r="X7923" s="9">
        <f t="shared" si="2222"/>
        <v>18</v>
      </c>
      <c r="Y7923" s="31" t="str">
        <f t="shared" si="2223"/>
        <v/>
      </c>
      <c r="Z7923" s="134">
        <v>26.25</v>
      </c>
      <c r="AA7923" s="31" t="str">
        <f t="shared" si="2224"/>
        <v>-</v>
      </c>
      <c r="AB7923" s="31">
        <f t="shared" si="2225"/>
        <v>26.25</v>
      </c>
    </row>
    <row r="7924" spans="1:28" x14ac:dyDescent="0.3">
      <c r="A7924" s="133">
        <v>43065.791666666664</v>
      </c>
      <c r="B7924" s="152">
        <f t="shared" si="2226"/>
        <v>11</v>
      </c>
      <c r="C7924" s="152">
        <f t="shared" si="2227"/>
        <v>26</v>
      </c>
      <c r="D7924" s="152">
        <f t="shared" si="2228"/>
        <v>19</v>
      </c>
      <c r="E7924" s="38" t="str">
        <f t="shared" si="2229"/>
        <v>W</v>
      </c>
      <c r="F7924" s="134">
        <v>30.36</v>
      </c>
      <c r="G7924" s="38" t="str">
        <f t="shared" si="2230"/>
        <v>-</v>
      </c>
      <c r="H7924" s="38">
        <f t="shared" si="2231"/>
        <v>30.36</v>
      </c>
      <c r="K7924" s="133">
        <v>43430.791666666664</v>
      </c>
      <c r="L7924" s="9">
        <f t="shared" si="2214"/>
        <v>11</v>
      </c>
      <c r="M7924" s="9">
        <f t="shared" si="2215"/>
        <v>26</v>
      </c>
      <c r="N7924" s="9">
        <f t="shared" si="2216"/>
        <v>19</v>
      </c>
      <c r="O7924" s="31" t="str">
        <f t="shared" si="2217"/>
        <v/>
      </c>
      <c r="P7924" s="134">
        <v>46.35</v>
      </c>
      <c r="Q7924" s="31" t="str">
        <f t="shared" si="2218"/>
        <v>-</v>
      </c>
      <c r="R7924" s="31">
        <f t="shared" si="2219"/>
        <v>46.35</v>
      </c>
      <c r="U7924" s="133">
        <v>43795.791666666664</v>
      </c>
      <c r="V7924" s="9">
        <f t="shared" si="2220"/>
        <v>11</v>
      </c>
      <c r="W7924" s="9">
        <f t="shared" si="2221"/>
        <v>26</v>
      </c>
      <c r="X7924" s="9">
        <f t="shared" si="2222"/>
        <v>19</v>
      </c>
      <c r="Y7924" s="31" t="str">
        <f t="shared" si="2223"/>
        <v/>
      </c>
      <c r="Z7924" s="134">
        <v>24.69</v>
      </c>
      <c r="AA7924" s="31" t="str">
        <f t="shared" si="2224"/>
        <v>-</v>
      </c>
      <c r="AB7924" s="31">
        <f t="shared" si="2225"/>
        <v>24.69</v>
      </c>
    </row>
    <row r="7925" spans="1:28" x14ac:dyDescent="0.3">
      <c r="A7925" s="133">
        <v>43065.833333333336</v>
      </c>
      <c r="B7925" s="152">
        <f t="shared" si="2226"/>
        <v>11</v>
      </c>
      <c r="C7925" s="152">
        <f t="shared" si="2227"/>
        <v>26</v>
      </c>
      <c r="D7925" s="152">
        <f t="shared" si="2228"/>
        <v>20</v>
      </c>
      <c r="E7925" s="38" t="str">
        <f t="shared" si="2229"/>
        <v>W</v>
      </c>
      <c r="F7925" s="134">
        <v>30.55</v>
      </c>
      <c r="G7925" s="38" t="str">
        <f t="shared" si="2230"/>
        <v>-</v>
      </c>
      <c r="H7925" s="38">
        <f t="shared" si="2231"/>
        <v>30.55</v>
      </c>
      <c r="K7925" s="133">
        <v>43430.833333333336</v>
      </c>
      <c r="L7925" s="9">
        <f t="shared" si="2214"/>
        <v>11</v>
      </c>
      <c r="M7925" s="9">
        <f t="shared" si="2215"/>
        <v>26</v>
      </c>
      <c r="N7925" s="9">
        <f t="shared" si="2216"/>
        <v>20</v>
      </c>
      <c r="O7925" s="31" t="str">
        <f t="shared" si="2217"/>
        <v/>
      </c>
      <c r="P7925" s="134">
        <v>46.71</v>
      </c>
      <c r="Q7925" s="31" t="str">
        <f t="shared" si="2218"/>
        <v>-</v>
      </c>
      <c r="R7925" s="31">
        <f t="shared" si="2219"/>
        <v>46.71</v>
      </c>
      <c r="U7925" s="133">
        <v>43795.833333333336</v>
      </c>
      <c r="V7925" s="9">
        <f t="shared" si="2220"/>
        <v>11</v>
      </c>
      <c r="W7925" s="9">
        <f t="shared" si="2221"/>
        <v>26</v>
      </c>
      <c r="X7925" s="9">
        <f t="shared" si="2222"/>
        <v>20</v>
      </c>
      <c r="Y7925" s="31" t="str">
        <f t="shared" si="2223"/>
        <v/>
      </c>
      <c r="Z7925" s="134">
        <v>23.57</v>
      </c>
      <c r="AA7925" s="31" t="str">
        <f t="shared" si="2224"/>
        <v>-</v>
      </c>
      <c r="AB7925" s="31">
        <f t="shared" si="2225"/>
        <v>23.57</v>
      </c>
    </row>
    <row r="7926" spans="1:28" x14ac:dyDescent="0.3">
      <c r="A7926" s="133">
        <v>43065.875</v>
      </c>
      <c r="B7926" s="152">
        <f t="shared" si="2226"/>
        <v>11</v>
      </c>
      <c r="C7926" s="152">
        <f t="shared" si="2227"/>
        <v>26</v>
      </c>
      <c r="D7926" s="152">
        <f t="shared" si="2228"/>
        <v>21</v>
      </c>
      <c r="E7926" s="38" t="str">
        <f t="shared" si="2229"/>
        <v>W</v>
      </c>
      <c r="F7926" s="134">
        <v>26.7</v>
      </c>
      <c r="G7926" s="38" t="str">
        <f t="shared" si="2230"/>
        <v>-</v>
      </c>
      <c r="H7926" s="38">
        <f t="shared" si="2231"/>
        <v>26.7</v>
      </c>
      <c r="K7926" s="133">
        <v>43430.875</v>
      </c>
      <c r="L7926" s="9">
        <f t="shared" si="2214"/>
        <v>11</v>
      </c>
      <c r="M7926" s="9">
        <f t="shared" si="2215"/>
        <v>26</v>
      </c>
      <c r="N7926" s="9">
        <f t="shared" si="2216"/>
        <v>21</v>
      </c>
      <c r="O7926" s="31" t="str">
        <f t="shared" si="2217"/>
        <v/>
      </c>
      <c r="P7926" s="134">
        <v>40.97</v>
      </c>
      <c r="Q7926" s="31" t="str">
        <f t="shared" si="2218"/>
        <v>-</v>
      </c>
      <c r="R7926" s="31">
        <f t="shared" si="2219"/>
        <v>40.97</v>
      </c>
      <c r="U7926" s="133">
        <v>43795.875</v>
      </c>
      <c r="V7926" s="9">
        <f t="shared" si="2220"/>
        <v>11</v>
      </c>
      <c r="W7926" s="9">
        <f t="shared" si="2221"/>
        <v>26</v>
      </c>
      <c r="X7926" s="9">
        <f t="shared" si="2222"/>
        <v>21</v>
      </c>
      <c r="Y7926" s="31" t="str">
        <f t="shared" si="2223"/>
        <v/>
      </c>
      <c r="Z7926" s="134">
        <v>22.7</v>
      </c>
      <c r="AA7926" s="31" t="str">
        <f t="shared" si="2224"/>
        <v>-</v>
      </c>
      <c r="AB7926" s="31">
        <f t="shared" si="2225"/>
        <v>22.7</v>
      </c>
    </row>
    <row r="7927" spans="1:28" x14ac:dyDescent="0.3">
      <c r="A7927" s="133">
        <v>43065.916666666664</v>
      </c>
      <c r="B7927" s="152">
        <f t="shared" si="2226"/>
        <v>11</v>
      </c>
      <c r="C7927" s="152">
        <f t="shared" si="2227"/>
        <v>26</v>
      </c>
      <c r="D7927" s="152">
        <f t="shared" si="2228"/>
        <v>22</v>
      </c>
      <c r="E7927" s="38" t="str">
        <f t="shared" si="2229"/>
        <v>W</v>
      </c>
      <c r="F7927" s="134">
        <v>23.98</v>
      </c>
      <c r="G7927" s="38" t="str">
        <f t="shared" si="2230"/>
        <v>-</v>
      </c>
      <c r="H7927" s="38">
        <f t="shared" si="2231"/>
        <v>23.98</v>
      </c>
      <c r="K7927" s="133">
        <v>43430.916666666664</v>
      </c>
      <c r="L7927" s="9">
        <f t="shared" si="2214"/>
        <v>11</v>
      </c>
      <c r="M7927" s="9">
        <f t="shared" si="2215"/>
        <v>26</v>
      </c>
      <c r="N7927" s="9">
        <f t="shared" si="2216"/>
        <v>22</v>
      </c>
      <c r="O7927" s="31" t="str">
        <f t="shared" si="2217"/>
        <v/>
      </c>
      <c r="P7927" s="134">
        <v>34.58</v>
      </c>
      <c r="Q7927" s="31" t="str">
        <f t="shared" si="2218"/>
        <v>-</v>
      </c>
      <c r="R7927" s="31">
        <f t="shared" si="2219"/>
        <v>34.58</v>
      </c>
      <c r="U7927" s="133">
        <v>43795.916666666664</v>
      </c>
      <c r="V7927" s="9">
        <f t="shared" si="2220"/>
        <v>11</v>
      </c>
      <c r="W7927" s="9">
        <f t="shared" si="2221"/>
        <v>26</v>
      </c>
      <c r="X7927" s="9">
        <f t="shared" si="2222"/>
        <v>22</v>
      </c>
      <c r="Y7927" s="31" t="str">
        <f t="shared" si="2223"/>
        <v/>
      </c>
      <c r="Z7927" s="134">
        <v>20.62</v>
      </c>
      <c r="AA7927" s="31" t="str">
        <f t="shared" si="2224"/>
        <v>-</v>
      </c>
      <c r="AB7927" s="31">
        <f t="shared" si="2225"/>
        <v>20.62</v>
      </c>
    </row>
    <row r="7928" spans="1:28" x14ac:dyDescent="0.3">
      <c r="A7928" s="133">
        <v>43065.958333333336</v>
      </c>
      <c r="B7928" s="152">
        <f t="shared" si="2226"/>
        <v>11</v>
      </c>
      <c r="C7928" s="152">
        <f t="shared" si="2227"/>
        <v>26</v>
      </c>
      <c r="D7928" s="152">
        <f t="shared" si="2228"/>
        <v>23</v>
      </c>
      <c r="E7928" s="38" t="str">
        <f t="shared" si="2229"/>
        <v>W</v>
      </c>
      <c r="F7928" s="134">
        <v>22.48</v>
      </c>
      <c r="G7928" s="38" t="str">
        <f t="shared" si="2230"/>
        <v>-</v>
      </c>
      <c r="H7928" s="38">
        <f t="shared" si="2231"/>
        <v>22.48</v>
      </c>
      <c r="K7928" s="133">
        <v>43430.958333333336</v>
      </c>
      <c r="L7928" s="9">
        <f t="shared" si="2214"/>
        <v>11</v>
      </c>
      <c r="M7928" s="9">
        <f t="shared" si="2215"/>
        <v>26</v>
      </c>
      <c r="N7928" s="9">
        <f t="shared" si="2216"/>
        <v>23</v>
      </c>
      <c r="O7928" s="31" t="str">
        <f t="shared" si="2217"/>
        <v/>
      </c>
      <c r="P7928" s="134">
        <v>32.97</v>
      </c>
      <c r="Q7928" s="31" t="str">
        <f t="shared" si="2218"/>
        <v>-</v>
      </c>
      <c r="R7928" s="31">
        <f t="shared" si="2219"/>
        <v>32.97</v>
      </c>
      <c r="U7928" s="133">
        <v>43795.958333333336</v>
      </c>
      <c r="V7928" s="9">
        <f t="shared" si="2220"/>
        <v>11</v>
      </c>
      <c r="W7928" s="9">
        <f t="shared" si="2221"/>
        <v>26</v>
      </c>
      <c r="X7928" s="9">
        <f t="shared" si="2222"/>
        <v>23</v>
      </c>
      <c r="Y7928" s="31" t="str">
        <f t="shared" si="2223"/>
        <v/>
      </c>
      <c r="Z7928" s="134">
        <v>19.78</v>
      </c>
      <c r="AA7928" s="31" t="str">
        <f t="shared" si="2224"/>
        <v>-</v>
      </c>
      <c r="AB7928" s="31">
        <f t="shared" si="2225"/>
        <v>19.78</v>
      </c>
    </row>
    <row r="7929" spans="1:28" x14ac:dyDescent="0.3">
      <c r="A7929" s="133">
        <v>43066</v>
      </c>
      <c r="B7929" s="152">
        <f t="shared" si="2226"/>
        <v>11</v>
      </c>
      <c r="C7929" s="152">
        <f t="shared" si="2227"/>
        <v>27</v>
      </c>
      <c r="D7929" s="152">
        <f t="shared" si="2228"/>
        <v>0</v>
      </c>
      <c r="E7929" s="38" t="str">
        <f t="shared" si="2229"/>
        <v/>
      </c>
      <c r="F7929" s="134">
        <v>22.9</v>
      </c>
      <c r="G7929" s="38" t="str">
        <f t="shared" si="2230"/>
        <v>-</v>
      </c>
      <c r="H7929" s="38">
        <f t="shared" si="2231"/>
        <v>22.9</v>
      </c>
      <c r="K7929" s="133">
        <v>43431</v>
      </c>
      <c r="L7929" s="9">
        <f t="shared" si="2214"/>
        <v>11</v>
      </c>
      <c r="M7929" s="9">
        <f t="shared" si="2215"/>
        <v>27</v>
      </c>
      <c r="N7929" s="9">
        <f t="shared" si="2216"/>
        <v>0</v>
      </c>
      <c r="O7929" s="31" t="str">
        <f t="shared" si="2217"/>
        <v/>
      </c>
      <c r="P7929" s="134">
        <v>30.42</v>
      </c>
      <c r="Q7929" s="31" t="str">
        <f t="shared" si="2218"/>
        <v>-</v>
      </c>
      <c r="R7929" s="31">
        <f t="shared" si="2219"/>
        <v>30.42</v>
      </c>
      <c r="U7929" s="133">
        <v>43796</v>
      </c>
      <c r="V7929" s="9">
        <f t="shared" si="2220"/>
        <v>11</v>
      </c>
      <c r="W7929" s="9">
        <f t="shared" si="2221"/>
        <v>27</v>
      </c>
      <c r="X7929" s="9">
        <f t="shared" si="2222"/>
        <v>0</v>
      </c>
      <c r="Y7929" s="31" t="str">
        <f t="shared" si="2223"/>
        <v/>
      </c>
      <c r="Z7929" s="134">
        <v>17.739999999999998</v>
      </c>
      <c r="AA7929" s="31" t="str">
        <f t="shared" si="2224"/>
        <v>-</v>
      </c>
      <c r="AB7929" s="31">
        <f t="shared" si="2225"/>
        <v>17.739999999999998</v>
      </c>
    </row>
    <row r="7930" spans="1:28" x14ac:dyDescent="0.3">
      <c r="A7930" s="133">
        <v>43066.041666666664</v>
      </c>
      <c r="B7930" s="152">
        <f t="shared" si="2226"/>
        <v>11</v>
      </c>
      <c r="C7930" s="152">
        <f t="shared" si="2227"/>
        <v>27</v>
      </c>
      <c r="D7930" s="152">
        <f t="shared" si="2228"/>
        <v>1</v>
      </c>
      <c r="E7930" s="38" t="str">
        <f t="shared" si="2229"/>
        <v/>
      </c>
      <c r="F7930" s="134">
        <v>22.68</v>
      </c>
      <c r="G7930" s="38" t="str">
        <f t="shared" si="2230"/>
        <v>-</v>
      </c>
      <c r="H7930" s="38">
        <f t="shared" si="2231"/>
        <v>22.68</v>
      </c>
      <c r="K7930" s="133">
        <v>43431.041666666664</v>
      </c>
      <c r="L7930" s="9">
        <f t="shared" si="2214"/>
        <v>11</v>
      </c>
      <c r="M7930" s="9">
        <f t="shared" si="2215"/>
        <v>27</v>
      </c>
      <c r="N7930" s="9">
        <f t="shared" si="2216"/>
        <v>1</v>
      </c>
      <c r="O7930" s="31" t="str">
        <f t="shared" si="2217"/>
        <v/>
      </c>
      <c r="P7930" s="134">
        <v>30.61</v>
      </c>
      <c r="Q7930" s="31" t="str">
        <f t="shared" si="2218"/>
        <v>-</v>
      </c>
      <c r="R7930" s="31">
        <f t="shared" si="2219"/>
        <v>30.61</v>
      </c>
      <c r="U7930" s="133">
        <v>43796.041666666664</v>
      </c>
      <c r="V7930" s="9">
        <f t="shared" si="2220"/>
        <v>11</v>
      </c>
      <c r="W7930" s="9">
        <f t="shared" si="2221"/>
        <v>27</v>
      </c>
      <c r="X7930" s="9">
        <f t="shared" si="2222"/>
        <v>1</v>
      </c>
      <c r="Y7930" s="31" t="str">
        <f t="shared" si="2223"/>
        <v/>
      </c>
      <c r="Z7930" s="134">
        <v>16.88</v>
      </c>
      <c r="AA7930" s="31" t="str">
        <f t="shared" si="2224"/>
        <v>-</v>
      </c>
      <c r="AB7930" s="31">
        <f t="shared" si="2225"/>
        <v>16.88</v>
      </c>
    </row>
    <row r="7931" spans="1:28" x14ac:dyDescent="0.3">
      <c r="A7931" s="133">
        <v>43066.083333333336</v>
      </c>
      <c r="B7931" s="152">
        <f t="shared" si="2226"/>
        <v>11</v>
      </c>
      <c r="C7931" s="152">
        <f t="shared" si="2227"/>
        <v>27</v>
      </c>
      <c r="D7931" s="152">
        <f t="shared" si="2228"/>
        <v>2</v>
      </c>
      <c r="E7931" s="38" t="str">
        <f t="shared" si="2229"/>
        <v/>
      </c>
      <c r="F7931" s="134">
        <v>22.71</v>
      </c>
      <c r="G7931" s="38" t="str">
        <f t="shared" si="2230"/>
        <v>-</v>
      </c>
      <c r="H7931" s="38">
        <f t="shared" si="2231"/>
        <v>22.71</v>
      </c>
      <c r="K7931" s="133">
        <v>43431.083333333336</v>
      </c>
      <c r="L7931" s="9">
        <f t="shared" si="2214"/>
        <v>11</v>
      </c>
      <c r="M7931" s="9">
        <f t="shared" si="2215"/>
        <v>27</v>
      </c>
      <c r="N7931" s="9">
        <f t="shared" si="2216"/>
        <v>2</v>
      </c>
      <c r="O7931" s="31" t="str">
        <f t="shared" si="2217"/>
        <v/>
      </c>
      <c r="P7931" s="134">
        <v>30.68</v>
      </c>
      <c r="Q7931" s="31" t="str">
        <f t="shared" si="2218"/>
        <v>-</v>
      </c>
      <c r="R7931" s="31">
        <f t="shared" si="2219"/>
        <v>30.68</v>
      </c>
      <c r="U7931" s="133">
        <v>43796.083333333336</v>
      </c>
      <c r="V7931" s="9">
        <f t="shared" si="2220"/>
        <v>11</v>
      </c>
      <c r="W7931" s="9">
        <f t="shared" si="2221"/>
        <v>27</v>
      </c>
      <c r="X7931" s="9">
        <f t="shared" si="2222"/>
        <v>2</v>
      </c>
      <c r="Y7931" s="31" t="str">
        <f t="shared" si="2223"/>
        <v/>
      </c>
      <c r="Z7931" s="134">
        <v>16.899999999999999</v>
      </c>
      <c r="AA7931" s="31" t="str">
        <f t="shared" si="2224"/>
        <v>-</v>
      </c>
      <c r="AB7931" s="31">
        <f t="shared" si="2225"/>
        <v>16.899999999999999</v>
      </c>
    </row>
    <row r="7932" spans="1:28" x14ac:dyDescent="0.3">
      <c r="A7932" s="133">
        <v>43066.125</v>
      </c>
      <c r="B7932" s="152">
        <f t="shared" si="2226"/>
        <v>11</v>
      </c>
      <c r="C7932" s="152">
        <f t="shared" si="2227"/>
        <v>27</v>
      </c>
      <c r="D7932" s="152">
        <f t="shared" si="2228"/>
        <v>3</v>
      </c>
      <c r="E7932" s="38" t="str">
        <f t="shared" si="2229"/>
        <v/>
      </c>
      <c r="F7932" s="134">
        <v>22.91</v>
      </c>
      <c r="G7932" s="38" t="str">
        <f t="shared" si="2230"/>
        <v>-</v>
      </c>
      <c r="H7932" s="38">
        <f t="shared" si="2231"/>
        <v>22.91</v>
      </c>
      <c r="K7932" s="133">
        <v>43431.125</v>
      </c>
      <c r="L7932" s="9">
        <f t="shared" si="2214"/>
        <v>11</v>
      </c>
      <c r="M7932" s="9">
        <f t="shared" si="2215"/>
        <v>27</v>
      </c>
      <c r="N7932" s="9">
        <f t="shared" si="2216"/>
        <v>3</v>
      </c>
      <c r="O7932" s="31" t="str">
        <f t="shared" si="2217"/>
        <v/>
      </c>
      <c r="P7932" s="134">
        <v>30.46</v>
      </c>
      <c r="Q7932" s="31" t="str">
        <f t="shared" si="2218"/>
        <v>-</v>
      </c>
      <c r="R7932" s="31">
        <f t="shared" si="2219"/>
        <v>30.46</v>
      </c>
      <c r="U7932" s="133">
        <v>43796.125</v>
      </c>
      <c r="V7932" s="9">
        <f t="shared" si="2220"/>
        <v>11</v>
      </c>
      <c r="W7932" s="9">
        <f t="shared" si="2221"/>
        <v>27</v>
      </c>
      <c r="X7932" s="9">
        <f t="shared" si="2222"/>
        <v>3</v>
      </c>
      <c r="Y7932" s="31" t="str">
        <f t="shared" si="2223"/>
        <v/>
      </c>
      <c r="Z7932" s="134">
        <v>16.989999999999998</v>
      </c>
      <c r="AA7932" s="31" t="str">
        <f t="shared" si="2224"/>
        <v>-</v>
      </c>
      <c r="AB7932" s="31">
        <f t="shared" si="2225"/>
        <v>16.989999999999998</v>
      </c>
    </row>
    <row r="7933" spans="1:28" x14ac:dyDescent="0.3">
      <c r="A7933" s="133">
        <v>43066.166666666664</v>
      </c>
      <c r="B7933" s="152">
        <f t="shared" si="2226"/>
        <v>11</v>
      </c>
      <c r="C7933" s="152">
        <f t="shared" si="2227"/>
        <v>27</v>
      </c>
      <c r="D7933" s="152">
        <f t="shared" si="2228"/>
        <v>4</v>
      </c>
      <c r="E7933" s="38" t="str">
        <f t="shared" si="2229"/>
        <v/>
      </c>
      <c r="F7933" s="134">
        <v>23.41</v>
      </c>
      <c r="G7933" s="38" t="str">
        <f t="shared" si="2230"/>
        <v>-</v>
      </c>
      <c r="H7933" s="38">
        <f t="shared" si="2231"/>
        <v>23.41</v>
      </c>
      <c r="K7933" s="133">
        <v>43431.166666666664</v>
      </c>
      <c r="L7933" s="9">
        <f t="shared" si="2214"/>
        <v>11</v>
      </c>
      <c r="M7933" s="9">
        <f t="shared" si="2215"/>
        <v>27</v>
      </c>
      <c r="N7933" s="9">
        <f t="shared" si="2216"/>
        <v>4</v>
      </c>
      <c r="O7933" s="31" t="str">
        <f t="shared" si="2217"/>
        <v/>
      </c>
      <c r="P7933" s="134">
        <v>31.79</v>
      </c>
      <c r="Q7933" s="31" t="str">
        <f t="shared" si="2218"/>
        <v>-</v>
      </c>
      <c r="R7933" s="31">
        <f t="shared" si="2219"/>
        <v>31.79</v>
      </c>
      <c r="U7933" s="133">
        <v>43796.166666666664</v>
      </c>
      <c r="V7933" s="9">
        <f t="shared" si="2220"/>
        <v>11</v>
      </c>
      <c r="W7933" s="9">
        <f t="shared" si="2221"/>
        <v>27</v>
      </c>
      <c r="X7933" s="9">
        <f t="shared" si="2222"/>
        <v>4</v>
      </c>
      <c r="Y7933" s="31" t="str">
        <f t="shared" si="2223"/>
        <v/>
      </c>
      <c r="Z7933" s="134">
        <v>18.690000000000001</v>
      </c>
      <c r="AA7933" s="31" t="str">
        <f t="shared" si="2224"/>
        <v>-</v>
      </c>
      <c r="AB7933" s="31">
        <f t="shared" si="2225"/>
        <v>18.690000000000001</v>
      </c>
    </row>
    <row r="7934" spans="1:28" x14ac:dyDescent="0.3">
      <c r="A7934" s="133">
        <v>43066.208333333336</v>
      </c>
      <c r="B7934" s="152">
        <f t="shared" si="2226"/>
        <v>11</v>
      </c>
      <c r="C7934" s="152">
        <f t="shared" si="2227"/>
        <v>27</v>
      </c>
      <c r="D7934" s="152">
        <f t="shared" si="2228"/>
        <v>5</v>
      </c>
      <c r="E7934" s="38" t="str">
        <f t="shared" si="2229"/>
        <v/>
      </c>
      <c r="F7934" s="134">
        <v>27.15</v>
      </c>
      <c r="G7934" s="38" t="str">
        <f t="shared" si="2230"/>
        <v>-</v>
      </c>
      <c r="H7934" s="38">
        <f t="shared" si="2231"/>
        <v>27.15</v>
      </c>
      <c r="K7934" s="133">
        <v>43431.208333333336</v>
      </c>
      <c r="L7934" s="9">
        <f t="shared" si="2214"/>
        <v>11</v>
      </c>
      <c r="M7934" s="9">
        <f t="shared" si="2215"/>
        <v>27</v>
      </c>
      <c r="N7934" s="9">
        <f t="shared" si="2216"/>
        <v>5</v>
      </c>
      <c r="O7934" s="31" t="str">
        <f t="shared" si="2217"/>
        <v/>
      </c>
      <c r="P7934" s="134">
        <v>35.979999999999997</v>
      </c>
      <c r="Q7934" s="31" t="str">
        <f t="shared" si="2218"/>
        <v>-</v>
      </c>
      <c r="R7934" s="31">
        <f t="shared" si="2219"/>
        <v>35.979999999999997</v>
      </c>
      <c r="U7934" s="133">
        <v>43796.208333333336</v>
      </c>
      <c r="V7934" s="9">
        <f t="shared" si="2220"/>
        <v>11</v>
      </c>
      <c r="W7934" s="9">
        <f t="shared" si="2221"/>
        <v>27</v>
      </c>
      <c r="X7934" s="9">
        <f t="shared" si="2222"/>
        <v>5</v>
      </c>
      <c r="Y7934" s="31" t="str">
        <f t="shared" si="2223"/>
        <v/>
      </c>
      <c r="Z7934" s="134">
        <v>19.46</v>
      </c>
      <c r="AA7934" s="31" t="str">
        <f t="shared" si="2224"/>
        <v>-</v>
      </c>
      <c r="AB7934" s="31">
        <f t="shared" si="2225"/>
        <v>19.46</v>
      </c>
    </row>
    <row r="7935" spans="1:28" x14ac:dyDescent="0.3">
      <c r="A7935" s="133">
        <v>43066.25</v>
      </c>
      <c r="B7935" s="152">
        <f t="shared" si="2226"/>
        <v>11</v>
      </c>
      <c r="C7935" s="152">
        <f t="shared" si="2227"/>
        <v>27</v>
      </c>
      <c r="D7935" s="152">
        <f t="shared" si="2228"/>
        <v>6</v>
      </c>
      <c r="E7935" s="38" t="str">
        <f t="shared" si="2229"/>
        <v/>
      </c>
      <c r="F7935" s="134">
        <v>37.380000000000003</v>
      </c>
      <c r="G7935" s="38" t="str">
        <f t="shared" si="2230"/>
        <v>-</v>
      </c>
      <c r="H7935" s="38">
        <f t="shared" si="2231"/>
        <v>37.380000000000003</v>
      </c>
      <c r="K7935" s="133">
        <v>43431.25</v>
      </c>
      <c r="L7935" s="9">
        <f t="shared" si="2214"/>
        <v>11</v>
      </c>
      <c r="M7935" s="9">
        <f t="shared" si="2215"/>
        <v>27</v>
      </c>
      <c r="N7935" s="9">
        <f t="shared" si="2216"/>
        <v>6</v>
      </c>
      <c r="O7935" s="31" t="str">
        <f t="shared" si="2217"/>
        <v/>
      </c>
      <c r="P7935" s="134">
        <v>50.64</v>
      </c>
      <c r="Q7935" s="31" t="str">
        <f t="shared" si="2218"/>
        <v>-</v>
      </c>
      <c r="R7935" s="31">
        <f t="shared" si="2219"/>
        <v>50.64</v>
      </c>
      <c r="U7935" s="133">
        <v>43796.25</v>
      </c>
      <c r="V7935" s="9">
        <f t="shared" si="2220"/>
        <v>11</v>
      </c>
      <c r="W7935" s="9">
        <f t="shared" si="2221"/>
        <v>27</v>
      </c>
      <c r="X7935" s="9">
        <f t="shared" si="2222"/>
        <v>6</v>
      </c>
      <c r="Y7935" s="31" t="str">
        <f t="shared" si="2223"/>
        <v/>
      </c>
      <c r="Z7935" s="134">
        <v>23.72</v>
      </c>
      <c r="AA7935" s="31" t="str">
        <f t="shared" si="2224"/>
        <v>-</v>
      </c>
      <c r="AB7935" s="31">
        <f t="shared" si="2225"/>
        <v>23.72</v>
      </c>
    </row>
    <row r="7936" spans="1:28" x14ac:dyDescent="0.3">
      <c r="A7936" s="133">
        <v>43066.291666666664</v>
      </c>
      <c r="B7936" s="152">
        <f t="shared" si="2226"/>
        <v>11</v>
      </c>
      <c r="C7936" s="152">
        <f t="shared" si="2227"/>
        <v>27</v>
      </c>
      <c r="D7936" s="152">
        <f t="shared" si="2228"/>
        <v>7</v>
      </c>
      <c r="E7936" s="38" t="str">
        <f t="shared" si="2229"/>
        <v/>
      </c>
      <c r="F7936" s="134">
        <v>38.46</v>
      </c>
      <c r="G7936" s="38" t="str">
        <f t="shared" si="2230"/>
        <v>-</v>
      </c>
      <c r="H7936" s="38">
        <f t="shared" si="2231"/>
        <v>38.46</v>
      </c>
      <c r="K7936" s="133">
        <v>43431.291666666664</v>
      </c>
      <c r="L7936" s="9">
        <f t="shared" si="2214"/>
        <v>11</v>
      </c>
      <c r="M7936" s="9">
        <f t="shared" si="2215"/>
        <v>27</v>
      </c>
      <c r="N7936" s="9">
        <f t="shared" si="2216"/>
        <v>7</v>
      </c>
      <c r="O7936" s="31" t="str">
        <f t="shared" si="2217"/>
        <v/>
      </c>
      <c r="P7936" s="134">
        <v>52.13</v>
      </c>
      <c r="Q7936" s="31" t="str">
        <f t="shared" si="2218"/>
        <v>-</v>
      </c>
      <c r="R7936" s="31">
        <f t="shared" si="2219"/>
        <v>52.13</v>
      </c>
      <c r="U7936" s="133">
        <v>43796.291666666664</v>
      </c>
      <c r="V7936" s="9">
        <f t="shared" si="2220"/>
        <v>11</v>
      </c>
      <c r="W7936" s="9">
        <f t="shared" si="2221"/>
        <v>27</v>
      </c>
      <c r="X7936" s="9">
        <f t="shared" si="2222"/>
        <v>7</v>
      </c>
      <c r="Y7936" s="31" t="str">
        <f t="shared" si="2223"/>
        <v/>
      </c>
      <c r="Z7936" s="134">
        <v>24.35</v>
      </c>
      <c r="AA7936" s="31" t="str">
        <f t="shared" si="2224"/>
        <v>-</v>
      </c>
      <c r="AB7936" s="31">
        <f t="shared" si="2225"/>
        <v>24.35</v>
      </c>
    </row>
    <row r="7937" spans="1:28" x14ac:dyDescent="0.3">
      <c r="A7937" s="133">
        <v>43066.333333333336</v>
      </c>
      <c r="B7937" s="152">
        <f t="shared" si="2226"/>
        <v>11</v>
      </c>
      <c r="C7937" s="152">
        <f t="shared" si="2227"/>
        <v>27</v>
      </c>
      <c r="D7937" s="152">
        <f t="shared" si="2228"/>
        <v>8</v>
      </c>
      <c r="E7937" s="38" t="str">
        <f t="shared" si="2229"/>
        <v/>
      </c>
      <c r="F7937" s="134">
        <v>32.07</v>
      </c>
      <c r="G7937" s="38">
        <f t="shared" si="2230"/>
        <v>32.07</v>
      </c>
      <c r="H7937" s="38" t="str">
        <f t="shared" si="2231"/>
        <v>-</v>
      </c>
      <c r="K7937" s="133">
        <v>43431.333333333336</v>
      </c>
      <c r="L7937" s="9">
        <f t="shared" si="2214"/>
        <v>11</v>
      </c>
      <c r="M7937" s="9">
        <f t="shared" si="2215"/>
        <v>27</v>
      </c>
      <c r="N7937" s="9">
        <f t="shared" si="2216"/>
        <v>8</v>
      </c>
      <c r="O7937" s="31" t="str">
        <f t="shared" si="2217"/>
        <v/>
      </c>
      <c r="P7937" s="134">
        <v>46.38</v>
      </c>
      <c r="Q7937" s="31">
        <f t="shared" si="2218"/>
        <v>46.38</v>
      </c>
      <c r="R7937" s="31" t="str">
        <f t="shared" si="2219"/>
        <v>-</v>
      </c>
      <c r="U7937" s="133">
        <v>43796.333333333336</v>
      </c>
      <c r="V7937" s="9">
        <f t="shared" si="2220"/>
        <v>11</v>
      </c>
      <c r="W7937" s="9">
        <f t="shared" si="2221"/>
        <v>27</v>
      </c>
      <c r="X7937" s="9">
        <f t="shared" si="2222"/>
        <v>8</v>
      </c>
      <c r="Y7937" s="31" t="str">
        <f t="shared" si="2223"/>
        <v/>
      </c>
      <c r="Z7937" s="134">
        <v>24.26</v>
      </c>
      <c r="AA7937" s="31">
        <f t="shared" si="2224"/>
        <v>24.26</v>
      </c>
      <c r="AB7937" s="31" t="str">
        <f t="shared" si="2225"/>
        <v>-</v>
      </c>
    </row>
    <row r="7938" spans="1:28" x14ac:dyDescent="0.3">
      <c r="A7938" s="133">
        <v>43066.375</v>
      </c>
      <c r="B7938" s="152">
        <f t="shared" si="2226"/>
        <v>11</v>
      </c>
      <c r="C7938" s="152">
        <f t="shared" si="2227"/>
        <v>27</v>
      </c>
      <c r="D7938" s="152">
        <f t="shared" si="2228"/>
        <v>9</v>
      </c>
      <c r="E7938" s="38" t="str">
        <f t="shared" si="2229"/>
        <v/>
      </c>
      <c r="F7938" s="134">
        <v>30.88</v>
      </c>
      <c r="G7938" s="38">
        <f t="shared" si="2230"/>
        <v>30.88</v>
      </c>
      <c r="H7938" s="38" t="str">
        <f t="shared" si="2231"/>
        <v>-</v>
      </c>
      <c r="K7938" s="133">
        <v>43431.375</v>
      </c>
      <c r="L7938" s="9">
        <f t="shared" si="2214"/>
        <v>11</v>
      </c>
      <c r="M7938" s="9">
        <f t="shared" si="2215"/>
        <v>27</v>
      </c>
      <c r="N7938" s="9">
        <f t="shared" si="2216"/>
        <v>9</v>
      </c>
      <c r="O7938" s="31" t="str">
        <f t="shared" si="2217"/>
        <v/>
      </c>
      <c r="P7938" s="134">
        <v>45.28</v>
      </c>
      <c r="Q7938" s="31">
        <f t="shared" si="2218"/>
        <v>45.28</v>
      </c>
      <c r="R7938" s="31" t="str">
        <f t="shared" si="2219"/>
        <v>-</v>
      </c>
      <c r="U7938" s="133">
        <v>43796.375</v>
      </c>
      <c r="V7938" s="9">
        <f t="shared" si="2220"/>
        <v>11</v>
      </c>
      <c r="W7938" s="9">
        <f t="shared" si="2221"/>
        <v>27</v>
      </c>
      <c r="X7938" s="9">
        <f t="shared" si="2222"/>
        <v>9</v>
      </c>
      <c r="Y7938" s="31" t="str">
        <f t="shared" si="2223"/>
        <v/>
      </c>
      <c r="Z7938" s="134">
        <v>23.99</v>
      </c>
      <c r="AA7938" s="31">
        <f t="shared" si="2224"/>
        <v>23.99</v>
      </c>
      <c r="AB7938" s="31" t="str">
        <f t="shared" si="2225"/>
        <v>-</v>
      </c>
    </row>
    <row r="7939" spans="1:28" x14ac:dyDescent="0.3">
      <c r="A7939" s="133">
        <v>43066.416666666664</v>
      </c>
      <c r="B7939" s="152">
        <f t="shared" si="2226"/>
        <v>11</v>
      </c>
      <c r="C7939" s="152">
        <f t="shared" si="2227"/>
        <v>27</v>
      </c>
      <c r="D7939" s="152">
        <f t="shared" si="2228"/>
        <v>10</v>
      </c>
      <c r="E7939" s="38" t="str">
        <f t="shared" si="2229"/>
        <v/>
      </c>
      <c r="F7939" s="134">
        <v>29.47</v>
      </c>
      <c r="G7939" s="38">
        <f t="shared" si="2230"/>
        <v>29.47</v>
      </c>
      <c r="H7939" s="38" t="str">
        <f t="shared" si="2231"/>
        <v>-</v>
      </c>
      <c r="K7939" s="133">
        <v>43431.416666666664</v>
      </c>
      <c r="L7939" s="9">
        <f t="shared" si="2214"/>
        <v>11</v>
      </c>
      <c r="M7939" s="9">
        <f t="shared" si="2215"/>
        <v>27</v>
      </c>
      <c r="N7939" s="9">
        <f t="shared" si="2216"/>
        <v>10</v>
      </c>
      <c r="O7939" s="31" t="str">
        <f t="shared" si="2217"/>
        <v/>
      </c>
      <c r="P7939" s="134">
        <v>44.03</v>
      </c>
      <c r="Q7939" s="31">
        <f t="shared" si="2218"/>
        <v>44.03</v>
      </c>
      <c r="R7939" s="31" t="str">
        <f t="shared" si="2219"/>
        <v>-</v>
      </c>
      <c r="U7939" s="133">
        <v>43796.416666666664</v>
      </c>
      <c r="V7939" s="9">
        <f t="shared" si="2220"/>
        <v>11</v>
      </c>
      <c r="W7939" s="9">
        <f t="shared" si="2221"/>
        <v>27</v>
      </c>
      <c r="X7939" s="9">
        <f t="shared" si="2222"/>
        <v>10</v>
      </c>
      <c r="Y7939" s="31" t="str">
        <f t="shared" si="2223"/>
        <v/>
      </c>
      <c r="Z7939" s="134">
        <v>23.53</v>
      </c>
      <c r="AA7939" s="31">
        <f t="shared" si="2224"/>
        <v>23.53</v>
      </c>
      <c r="AB7939" s="31" t="str">
        <f t="shared" si="2225"/>
        <v>-</v>
      </c>
    </row>
    <row r="7940" spans="1:28" x14ac:dyDescent="0.3">
      <c r="A7940" s="133">
        <v>43066.458333333336</v>
      </c>
      <c r="B7940" s="152">
        <f t="shared" si="2226"/>
        <v>11</v>
      </c>
      <c r="C7940" s="152">
        <f t="shared" si="2227"/>
        <v>27</v>
      </c>
      <c r="D7940" s="152">
        <f t="shared" si="2228"/>
        <v>11</v>
      </c>
      <c r="E7940" s="38" t="str">
        <f t="shared" si="2229"/>
        <v/>
      </c>
      <c r="F7940" s="134">
        <v>28.69</v>
      </c>
      <c r="G7940" s="38">
        <f t="shared" si="2230"/>
        <v>28.69</v>
      </c>
      <c r="H7940" s="38" t="str">
        <f t="shared" si="2231"/>
        <v>-</v>
      </c>
      <c r="K7940" s="133">
        <v>43431.458333333336</v>
      </c>
      <c r="L7940" s="9">
        <f t="shared" si="2214"/>
        <v>11</v>
      </c>
      <c r="M7940" s="9">
        <f t="shared" si="2215"/>
        <v>27</v>
      </c>
      <c r="N7940" s="9">
        <f t="shared" si="2216"/>
        <v>11</v>
      </c>
      <c r="O7940" s="31" t="str">
        <f t="shared" si="2217"/>
        <v/>
      </c>
      <c r="P7940" s="134">
        <v>39.18</v>
      </c>
      <c r="Q7940" s="31">
        <f t="shared" si="2218"/>
        <v>39.18</v>
      </c>
      <c r="R7940" s="31" t="str">
        <f t="shared" si="2219"/>
        <v>-</v>
      </c>
      <c r="U7940" s="133">
        <v>43796.458333333336</v>
      </c>
      <c r="V7940" s="9">
        <f t="shared" si="2220"/>
        <v>11</v>
      </c>
      <c r="W7940" s="9">
        <f t="shared" si="2221"/>
        <v>27</v>
      </c>
      <c r="X7940" s="9">
        <f t="shared" si="2222"/>
        <v>11</v>
      </c>
      <c r="Y7940" s="31" t="str">
        <f t="shared" si="2223"/>
        <v/>
      </c>
      <c r="Z7940" s="134">
        <v>22.92</v>
      </c>
      <c r="AA7940" s="31">
        <f t="shared" si="2224"/>
        <v>22.92</v>
      </c>
      <c r="AB7940" s="31" t="str">
        <f t="shared" si="2225"/>
        <v>-</v>
      </c>
    </row>
    <row r="7941" spans="1:28" x14ac:dyDescent="0.3">
      <c r="A7941" s="133">
        <v>43066.5</v>
      </c>
      <c r="B7941" s="152">
        <f t="shared" si="2226"/>
        <v>11</v>
      </c>
      <c r="C7941" s="152">
        <f t="shared" si="2227"/>
        <v>27</v>
      </c>
      <c r="D7941" s="152">
        <f t="shared" si="2228"/>
        <v>12</v>
      </c>
      <c r="E7941" s="38" t="str">
        <f t="shared" si="2229"/>
        <v/>
      </c>
      <c r="F7941" s="134">
        <v>27.27</v>
      </c>
      <c r="G7941" s="38">
        <f t="shared" si="2230"/>
        <v>27.27</v>
      </c>
      <c r="H7941" s="38" t="str">
        <f t="shared" si="2231"/>
        <v>-</v>
      </c>
      <c r="K7941" s="133">
        <v>43431.5</v>
      </c>
      <c r="L7941" s="9">
        <f t="shared" si="2214"/>
        <v>11</v>
      </c>
      <c r="M7941" s="9">
        <f t="shared" si="2215"/>
        <v>27</v>
      </c>
      <c r="N7941" s="9">
        <f t="shared" si="2216"/>
        <v>12</v>
      </c>
      <c r="O7941" s="31" t="str">
        <f t="shared" si="2217"/>
        <v/>
      </c>
      <c r="P7941" s="134">
        <v>36.76</v>
      </c>
      <c r="Q7941" s="31">
        <f t="shared" si="2218"/>
        <v>36.76</v>
      </c>
      <c r="R7941" s="31" t="str">
        <f t="shared" si="2219"/>
        <v>-</v>
      </c>
      <c r="U7941" s="133">
        <v>43796.5</v>
      </c>
      <c r="V7941" s="9">
        <f t="shared" si="2220"/>
        <v>11</v>
      </c>
      <c r="W7941" s="9">
        <f t="shared" si="2221"/>
        <v>27</v>
      </c>
      <c r="X7941" s="9">
        <f t="shared" si="2222"/>
        <v>12</v>
      </c>
      <c r="Y7941" s="31" t="str">
        <f t="shared" si="2223"/>
        <v/>
      </c>
      <c r="Z7941" s="134">
        <v>22.1</v>
      </c>
      <c r="AA7941" s="31">
        <f t="shared" si="2224"/>
        <v>22.1</v>
      </c>
      <c r="AB7941" s="31" t="str">
        <f t="shared" si="2225"/>
        <v>-</v>
      </c>
    </row>
    <row r="7942" spans="1:28" x14ac:dyDescent="0.3">
      <c r="A7942" s="133">
        <v>43066.541666666664</v>
      </c>
      <c r="B7942" s="152">
        <f t="shared" si="2226"/>
        <v>11</v>
      </c>
      <c r="C7942" s="152">
        <f t="shared" si="2227"/>
        <v>27</v>
      </c>
      <c r="D7942" s="152">
        <f t="shared" si="2228"/>
        <v>13</v>
      </c>
      <c r="E7942" s="38" t="str">
        <f t="shared" si="2229"/>
        <v/>
      </c>
      <c r="F7942" s="134">
        <v>26.29</v>
      </c>
      <c r="G7942" s="38">
        <f t="shared" si="2230"/>
        <v>26.29</v>
      </c>
      <c r="H7942" s="38" t="str">
        <f t="shared" si="2231"/>
        <v>-</v>
      </c>
      <c r="K7942" s="133">
        <v>43431.541666666664</v>
      </c>
      <c r="L7942" s="9">
        <f t="shared" si="2214"/>
        <v>11</v>
      </c>
      <c r="M7942" s="9">
        <f t="shared" si="2215"/>
        <v>27</v>
      </c>
      <c r="N7942" s="9">
        <f t="shared" si="2216"/>
        <v>13</v>
      </c>
      <c r="O7942" s="31" t="str">
        <f t="shared" si="2217"/>
        <v/>
      </c>
      <c r="P7942" s="134">
        <v>35.81</v>
      </c>
      <c r="Q7942" s="31">
        <f t="shared" si="2218"/>
        <v>35.81</v>
      </c>
      <c r="R7942" s="31" t="str">
        <f t="shared" si="2219"/>
        <v>-</v>
      </c>
      <c r="U7942" s="133">
        <v>43796.541666666664</v>
      </c>
      <c r="V7942" s="9">
        <f t="shared" si="2220"/>
        <v>11</v>
      </c>
      <c r="W7942" s="9">
        <f t="shared" si="2221"/>
        <v>27</v>
      </c>
      <c r="X7942" s="9">
        <f t="shared" si="2222"/>
        <v>13</v>
      </c>
      <c r="Y7942" s="31" t="str">
        <f t="shared" si="2223"/>
        <v/>
      </c>
      <c r="Z7942" s="134">
        <v>21.86</v>
      </c>
      <c r="AA7942" s="31">
        <f t="shared" si="2224"/>
        <v>21.86</v>
      </c>
      <c r="AB7942" s="31" t="str">
        <f t="shared" si="2225"/>
        <v>-</v>
      </c>
    </row>
    <row r="7943" spans="1:28" x14ac:dyDescent="0.3">
      <c r="A7943" s="133">
        <v>43066.583333333336</v>
      </c>
      <c r="B7943" s="152">
        <f t="shared" si="2226"/>
        <v>11</v>
      </c>
      <c r="C7943" s="152">
        <f t="shared" si="2227"/>
        <v>27</v>
      </c>
      <c r="D7943" s="152">
        <f t="shared" si="2228"/>
        <v>14</v>
      </c>
      <c r="E7943" s="38" t="str">
        <f t="shared" si="2229"/>
        <v/>
      </c>
      <c r="F7943" s="134">
        <v>25.16</v>
      </c>
      <c r="G7943" s="38">
        <f t="shared" si="2230"/>
        <v>25.16</v>
      </c>
      <c r="H7943" s="38" t="str">
        <f t="shared" si="2231"/>
        <v>-</v>
      </c>
      <c r="K7943" s="133">
        <v>43431.583333333336</v>
      </c>
      <c r="L7943" s="9">
        <f t="shared" si="2214"/>
        <v>11</v>
      </c>
      <c r="M7943" s="9">
        <f t="shared" si="2215"/>
        <v>27</v>
      </c>
      <c r="N7943" s="9">
        <f t="shared" si="2216"/>
        <v>14</v>
      </c>
      <c r="O7943" s="31" t="str">
        <f t="shared" si="2217"/>
        <v/>
      </c>
      <c r="P7943" s="134">
        <v>35.270000000000003</v>
      </c>
      <c r="Q7943" s="31">
        <f t="shared" si="2218"/>
        <v>35.270000000000003</v>
      </c>
      <c r="R7943" s="31" t="str">
        <f t="shared" si="2219"/>
        <v>-</v>
      </c>
      <c r="U7943" s="133">
        <v>43796.583333333336</v>
      </c>
      <c r="V7943" s="9">
        <f t="shared" si="2220"/>
        <v>11</v>
      </c>
      <c r="W7943" s="9">
        <f t="shared" si="2221"/>
        <v>27</v>
      </c>
      <c r="X7943" s="9">
        <f t="shared" si="2222"/>
        <v>14</v>
      </c>
      <c r="Y7943" s="31" t="str">
        <f t="shared" si="2223"/>
        <v/>
      </c>
      <c r="Z7943" s="134">
        <v>21.56</v>
      </c>
      <c r="AA7943" s="31">
        <f t="shared" si="2224"/>
        <v>21.56</v>
      </c>
      <c r="AB7943" s="31" t="str">
        <f t="shared" si="2225"/>
        <v>-</v>
      </c>
    </row>
    <row r="7944" spans="1:28" x14ac:dyDescent="0.3">
      <c r="A7944" s="133">
        <v>43066.625</v>
      </c>
      <c r="B7944" s="152">
        <f t="shared" si="2226"/>
        <v>11</v>
      </c>
      <c r="C7944" s="152">
        <f t="shared" si="2227"/>
        <v>27</v>
      </c>
      <c r="D7944" s="152">
        <f t="shared" si="2228"/>
        <v>15</v>
      </c>
      <c r="E7944" s="38" t="str">
        <f t="shared" si="2229"/>
        <v/>
      </c>
      <c r="F7944" s="134">
        <v>25.37</v>
      </c>
      <c r="G7944" s="38">
        <f t="shared" si="2230"/>
        <v>25.37</v>
      </c>
      <c r="H7944" s="38" t="str">
        <f t="shared" si="2231"/>
        <v>-</v>
      </c>
      <c r="K7944" s="133">
        <v>43431.625</v>
      </c>
      <c r="L7944" s="9">
        <f t="shared" si="2214"/>
        <v>11</v>
      </c>
      <c r="M7944" s="9">
        <f t="shared" si="2215"/>
        <v>27</v>
      </c>
      <c r="N7944" s="9">
        <f t="shared" si="2216"/>
        <v>15</v>
      </c>
      <c r="O7944" s="31" t="str">
        <f t="shared" si="2217"/>
        <v/>
      </c>
      <c r="P7944" s="134">
        <v>35.07</v>
      </c>
      <c r="Q7944" s="31">
        <f t="shared" si="2218"/>
        <v>35.07</v>
      </c>
      <c r="R7944" s="31" t="str">
        <f t="shared" si="2219"/>
        <v>-</v>
      </c>
      <c r="U7944" s="133">
        <v>43796.625</v>
      </c>
      <c r="V7944" s="9">
        <f t="shared" si="2220"/>
        <v>11</v>
      </c>
      <c r="W7944" s="9">
        <f t="shared" si="2221"/>
        <v>27</v>
      </c>
      <c r="X7944" s="9">
        <f t="shared" si="2222"/>
        <v>15</v>
      </c>
      <c r="Y7944" s="31" t="str">
        <f t="shared" si="2223"/>
        <v/>
      </c>
      <c r="Z7944" s="134">
        <v>21.56</v>
      </c>
      <c r="AA7944" s="31">
        <f t="shared" si="2224"/>
        <v>21.56</v>
      </c>
      <c r="AB7944" s="31" t="str">
        <f t="shared" si="2225"/>
        <v>-</v>
      </c>
    </row>
    <row r="7945" spans="1:28" x14ac:dyDescent="0.3">
      <c r="A7945" s="133">
        <v>43066.666666666664</v>
      </c>
      <c r="B7945" s="152">
        <f t="shared" si="2226"/>
        <v>11</v>
      </c>
      <c r="C7945" s="152">
        <f t="shared" si="2227"/>
        <v>27</v>
      </c>
      <c r="D7945" s="152">
        <f t="shared" si="2228"/>
        <v>16</v>
      </c>
      <c r="E7945" s="38" t="str">
        <f t="shared" si="2229"/>
        <v/>
      </c>
      <c r="F7945" s="134">
        <v>26.85</v>
      </c>
      <c r="G7945" s="38">
        <f t="shared" si="2230"/>
        <v>26.85</v>
      </c>
      <c r="H7945" s="38" t="str">
        <f t="shared" si="2231"/>
        <v>-</v>
      </c>
      <c r="K7945" s="133">
        <v>43431.666666666664</v>
      </c>
      <c r="L7945" s="9">
        <f t="shared" ref="L7945:L8008" si="2232">MONTH(K7945)</f>
        <v>11</v>
      </c>
      <c r="M7945" s="9">
        <f t="shared" ref="M7945:M8008" si="2233">DAY(K7945)</f>
        <v>27</v>
      </c>
      <c r="N7945" s="9">
        <f t="shared" ref="N7945:N8008" si="2234">HOUR(K7945)</f>
        <v>16</v>
      </c>
      <c r="O7945" s="31" t="str">
        <f t="shared" ref="O7945:O8008" si="2235">IF(WEEKDAY(K7945,2)&gt;5,"W","")</f>
        <v/>
      </c>
      <c r="P7945" s="134">
        <v>39.01</v>
      </c>
      <c r="Q7945" s="31">
        <f t="shared" ref="Q7945:Q8008" si="2236">IF(AND($L7945&gt;=$L$5,$L7945&lt;=$M$5),IF($O7945&lt;&gt;"W",IF(AND($N7945&gt;=$N$5,$N7945&lt;$P$5),$P7945,"-"),"-"),"-")</f>
        <v>39.01</v>
      </c>
      <c r="R7945" s="31" t="str">
        <f t="shared" ref="R7945:R8008" si="2237">IF(Q7945="-",P7945,"-")</f>
        <v>-</v>
      </c>
      <c r="U7945" s="133">
        <v>43796.666666666664</v>
      </c>
      <c r="V7945" s="9">
        <f t="shared" ref="V7945:V8008" si="2238">MONTH(U7945)</f>
        <v>11</v>
      </c>
      <c r="W7945" s="9">
        <f t="shared" ref="W7945:W8008" si="2239">DAY(U7945)</f>
        <v>27</v>
      </c>
      <c r="X7945" s="9">
        <f t="shared" ref="X7945:X8008" si="2240">HOUR(U7945)</f>
        <v>16</v>
      </c>
      <c r="Y7945" s="31" t="str">
        <f t="shared" ref="Y7945:Y8008" si="2241">IF(WEEKDAY(U7945,2)&gt;5,"W","")</f>
        <v/>
      </c>
      <c r="Z7945" s="134">
        <v>22.38</v>
      </c>
      <c r="AA7945" s="31">
        <f t="shared" ref="AA7945:AA8008" si="2242">IF(AND($V7945&gt;=$V$5,$V7945&lt;=$W$5),IF($Y7945&lt;&gt;"W",IF(AND($X7945&gt;=$X$5,$X7945&lt;$Z$5),$Z7945,"-"),"-"),"-")</f>
        <v>22.38</v>
      </c>
      <c r="AB7945" s="31" t="str">
        <f t="shared" ref="AB7945:AB8008" si="2243">IF(AA7945="-",Z7945,"-")</f>
        <v>-</v>
      </c>
    </row>
    <row r="7946" spans="1:28" x14ac:dyDescent="0.3">
      <c r="A7946" s="133">
        <v>43066.708333333336</v>
      </c>
      <c r="B7946" s="152">
        <f t="shared" ref="B7946:B8009" si="2244">MONTH(A7946)</f>
        <v>11</v>
      </c>
      <c r="C7946" s="152">
        <f t="shared" ref="C7946:C8009" si="2245">DAY(A7946)</f>
        <v>27</v>
      </c>
      <c r="D7946" s="152">
        <f t="shared" ref="D7946:D8009" si="2246">HOUR(A7946)</f>
        <v>17</v>
      </c>
      <c r="E7946" s="38" t="str">
        <f t="shared" ref="E7946:E8009" si="2247">IF(WEEKDAY(A7946,2)&gt;5,"W","")</f>
        <v/>
      </c>
      <c r="F7946" s="134">
        <v>32.74</v>
      </c>
      <c r="G7946" s="38" t="str">
        <f t="shared" ref="G7946:G8009" si="2248">IF(AND($B7946&gt;=$B$5,$B7946&lt;=$C$5),IF($E7946&lt;&gt;"W",IF(AND($D7946&gt;=$D$5,$D7946&lt;$F$5),$F7946,"-"),"-"),"-")</f>
        <v>-</v>
      </c>
      <c r="H7946" s="38">
        <f t="shared" ref="H7946:H8009" si="2249">IF(G7946="-",F7946,"-")</f>
        <v>32.74</v>
      </c>
      <c r="K7946" s="133">
        <v>43431.708333333336</v>
      </c>
      <c r="L7946" s="9">
        <f t="shared" si="2232"/>
        <v>11</v>
      </c>
      <c r="M7946" s="9">
        <f t="shared" si="2233"/>
        <v>27</v>
      </c>
      <c r="N7946" s="9">
        <f t="shared" si="2234"/>
        <v>17</v>
      </c>
      <c r="O7946" s="31" t="str">
        <f t="shared" si="2235"/>
        <v/>
      </c>
      <c r="P7946" s="134">
        <v>56.47</v>
      </c>
      <c r="Q7946" s="31" t="str">
        <f t="shared" si="2236"/>
        <v>-</v>
      </c>
      <c r="R7946" s="31">
        <f t="shared" si="2237"/>
        <v>56.47</v>
      </c>
      <c r="U7946" s="133">
        <v>43796.708333333336</v>
      </c>
      <c r="V7946" s="9">
        <f t="shared" si="2238"/>
        <v>11</v>
      </c>
      <c r="W7946" s="9">
        <f t="shared" si="2239"/>
        <v>27</v>
      </c>
      <c r="X7946" s="9">
        <f t="shared" si="2240"/>
        <v>17</v>
      </c>
      <c r="Y7946" s="31" t="str">
        <f t="shared" si="2241"/>
        <v/>
      </c>
      <c r="Z7946" s="134">
        <v>24.9</v>
      </c>
      <c r="AA7946" s="31" t="str">
        <f t="shared" si="2242"/>
        <v>-</v>
      </c>
      <c r="AB7946" s="31">
        <f t="shared" si="2243"/>
        <v>24.9</v>
      </c>
    </row>
    <row r="7947" spans="1:28" x14ac:dyDescent="0.3">
      <c r="A7947" s="133">
        <v>43066.75</v>
      </c>
      <c r="B7947" s="152">
        <f t="shared" si="2244"/>
        <v>11</v>
      </c>
      <c r="C7947" s="152">
        <f t="shared" si="2245"/>
        <v>27</v>
      </c>
      <c r="D7947" s="152">
        <f t="shared" si="2246"/>
        <v>18</v>
      </c>
      <c r="E7947" s="38" t="str">
        <f t="shared" si="2247"/>
        <v/>
      </c>
      <c r="F7947" s="134">
        <v>31.7</v>
      </c>
      <c r="G7947" s="38" t="str">
        <f t="shared" si="2248"/>
        <v>-</v>
      </c>
      <c r="H7947" s="38">
        <f t="shared" si="2249"/>
        <v>31.7</v>
      </c>
      <c r="K7947" s="133">
        <v>43431.75</v>
      </c>
      <c r="L7947" s="9">
        <f t="shared" si="2232"/>
        <v>11</v>
      </c>
      <c r="M7947" s="9">
        <f t="shared" si="2233"/>
        <v>27</v>
      </c>
      <c r="N7947" s="9">
        <f t="shared" si="2234"/>
        <v>18</v>
      </c>
      <c r="O7947" s="31" t="str">
        <f t="shared" si="2235"/>
        <v/>
      </c>
      <c r="P7947" s="134">
        <v>54.05</v>
      </c>
      <c r="Q7947" s="31" t="str">
        <f t="shared" si="2236"/>
        <v>-</v>
      </c>
      <c r="R7947" s="31">
        <f t="shared" si="2237"/>
        <v>54.05</v>
      </c>
      <c r="U7947" s="133">
        <v>43796.75</v>
      </c>
      <c r="V7947" s="9">
        <f t="shared" si="2238"/>
        <v>11</v>
      </c>
      <c r="W7947" s="9">
        <f t="shared" si="2239"/>
        <v>27</v>
      </c>
      <c r="X7947" s="9">
        <f t="shared" si="2240"/>
        <v>18</v>
      </c>
      <c r="Y7947" s="31" t="str">
        <f t="shared" si="2241"/>
        <v/>
      </c>
      <c r="Z7947" s="134">
        <v>24.37</v>
      </c>
      <c r="AA7947" s="31" t="str">
        <f t="shared" si="2242"/>
        <v>-</v>
      </c>
      <c r="AB7947" s="31">
        <f t="shared" si="2243"/>
        <v>24.37</v>
      </c>
    </row>
    <row r="7948" spans="1:28" x14ac:dyDescent="0.3">
      <c r="A7948" s="133">
        <v>43066.791666666664</v>
      </c>
      <c r="B7948" s="152">
        <f t="shared" si="2244"/>
        <v>11</v>
      </c>
      <c r="C7948" s="152">
        <f t="shared" si="2245"/>
        <v>27</v>
      </c>
      <c r="D7948" s="152">
        <f t="shared" si="2246"/>
        <v>19</v>
      </c>
      <c r="E7948" s="38" t="str">
        <f t="shared" si="2247"/>
        <v/>
      </c>
      <c r="F7948" s="134">
        <v>30.93</v>
      </c>
      <c r="G7948" s="38" t="str">
        <f t="shared" si="2248"/>
        <v>-</v>
      </c>
      <c r="H7948" s="38">
        <f t="shared" si="2249"/>
        <v>30.93</v>
      </c>
      <c r="K7948" s="133">
        <v>43431.791666666664</v>
      </c>
      <c r="L7948" s="9">
        <f t="shared" si="2232"/>
        <v>11</v>
      </c>
      <c r="M7948" s="9">
        <f t="shared" si="2233"/>
        <v>27</v>
      </c>
      <c r="N7948" s="9">
        <f t="shared" si="2234"/>
        <v>19</v>
      </c>
      <c r="O7948" s="31" t="str">
        <f t="shared" si="2235"/>
        <v/>
      </c>
      <c r="P7948" s="134">
        <v>50.41</v>
      </c>
      <c r="Q7948" s="31" t="str">
        <f t="shared" si="2236"/>
        <v>-</v>
      </c>
      <c r="R7948" s="31">
        <f t="shared" si="2237"/>
        <v>50.41</v>
      </c>
      <c r="U7948" s="133">
        <v>43796.791666666664</v>
      </c>
      <c r="V7948" s="9">
        <f t="shared" si="2238"/>
        <v>11</v>
      </c>
      <c r="W7948" s="9">
        <f t="shared" si="2239"/>
        <v>27</v>
      </c>
      <c r="X7948" s="9">
        <f t="shared" si="2240"/>
        <v>19</v>
      </c>
      <c r="Y7948" s="31" t="str">
        <f t="shared" si="2241"/>
        <v/>
      </c>
      <c r="Z7948" s="134">
        <v>23.98</v>
      </c>
      <c r="AA7948" s="31" t="str">
        <f t="shared" si="2242"/>
        <v>-</v>
      </c>
      <c r="AB7948" s="31">
        <f t="shared" si="2243"/>
        <v>23.98</v>
      </c>
    </row>
    <row r="7949" spans="1:28" x14ac:dyDescent="0.3">
      <c r="A7949" s="133">
        <v>43066.833333333336</v>
      </c>
      <c r="B7949" s="152">
        <f t="shared" si="2244"/>
        <v>11</v>
      </c>
      <c r="C7949" s="152">
        <f t="shared" si="2245"/>
        <v>27</v>
      </c>
      <c r="D7949" s="152">
        <f t="shared" si="2246"/>
        <v>20</v>
      </c>
      <c r="E7949" s="38" t="str">
        <f t="shared" si="2247"/>
        <v/>
      </c>
      <c r="F7949" s="134">
        <v>29.7</v>
      </c>
      <c r="G7949" s="38" t="str">
        <f t="shared" si="2248"/>
        <v>-</v>
      </c>
      <c r="H7949" s="38">
        <f t="shared" si="2249"/>
        <v>29.7</v>
      </c>
      <c r="K7949" s="133">
        <v>43431.833333333336</v>
      </c>
      <c r="L7949" s="9">
        <f t="shared" si="2232"/>
        <v>11</v>
      </c>
      <c r="M7949" s="9">
        <f t="shared" si="2233"/>
        <v>27</v>
      </c>
      <c r="N7949" s="9">
        <f t="shared" si="2234"/>
        <v>20</v>
      </c>
      <c r="O7949" s="31" t="str">
        <f t="shared" si="2235"/>
        <v/>
      </c>
      <c r="P7949" s="134">
        <v>52.1</v>
      </c>
      <c r="Q7949" s="31" t="str">
        <f t="shared" si="2236"/>
        <v>-</v>
      </c>
      <c r="R7949" s="31">
        <f t="shared" si="2237"/>
        <v>52.1</v>
      </c>
      <c r="U7949" s="133">
        <v>43796.833333333336</v>
      </c>
      <c r="V7949" s="9">
        <f t="shared" si="2238"/>
        <v>11</v>
      </c>
      <c r="W7949" s="9">
        <f t="shared" si="2239"/>
        <v>27</v>
      </c>
      <c r="X7949" s="9">
        <f t="shared" si="2240"/>
        <v>20</v>
      </c>
      <c r="Y7949" s="31" t="str">
        <f t="shared" si="2241"/>
        <v/>
      </c>
      <c r="Z7949" s="134">
        <v>23.39</v>
      </c>
      <c r="AA7949" s="31" t="str">
        <f t="shared" si="2242"/>
        <v>-</v>
      </c>
      <c r="AB7949" s="31">
        <f t="shared" si="2243"/>
        <v>23.39</v>
      </c>
    </row>
    <row r="7950" spans="1:28" x14ac:dyDescent="0.3">
      <c r="A7950" s="133">
        <v>43066.875</v>
      </c>
      <c r="B7950" s="152">
        <f t="shared" si="2244"/>
        <v>11</v>
      </c>
      <c r="C7950" s="152">
        <f t="shared" si="2245"/>
        <v>27</v>
      </c>
      <c r="D7950" s="152">
        <f t="shared" si="2246"/>
        <v>21</v>
      </c>
      <c r="E7950" s="38" t="str">
        <f t="shared" si="2247"/>
        <v/>
      </c>
      <c r="F7950" s="134">
        <v>26.94</v>
      </c>
      <c r="G7950" s="38" t="str">
        <f t="shared" si="2248"/>
        <v>-</v>
      </c>
      <c r="H7950" s="38">
        <f t="shared" si="2249"/>
        <v>26.94</v>
      </c>
      <c r="K7950" s="133">
        <v>43431.875</v>
      </c>
      <c r="L7950" s="9">
        <f t="shared" si="2232"/>
        <v>11</v>
      </c>
      <c r="M7950" s="9">
        <f t="shared" si="2233"/>
        <v>27</v>
      </c>
      <c r="N7950" s="9">
        <f t="shared" si="2234"/>
        <v>21</v>
      </c>
      <c r="O7950" s="31" t="str">
        <f t="shared" si="2235"/>
        <v/>
      </c>
      <c r="P7950" s="134">
        <v>47.65</v>
      </c>
      <c r="Q7950" s="31" t="str">
        <f t="shared" si="2236"/>
        <v>-</v>
      </c>
      <c r="R7950" s="31">
        <f t="shared" si="2237"/>
        <v>47.65</v>
      </c>
      <c r="U7950" s="133">
        <v>43796.875</v>
      </c>
      <c r="V7950" s="9">
        <f t="shared" si="2238"/>
        <v>11</v>
      </c>
      <c r="W7950" s="9">
        <f t="shared" si="2239"/>
        <v>27</v>
      </c>
      <c r="X7950" s="9">
        <f t="shared" si="2240"/>
        <v>21</v>
      </c>
      <c r="Y7950" s="31" t="str">
        <f t="shared" si="2241"/>
        <v/>
      </c>
      <c r="Z7950" s="134">
        <v>21.97</v>
      </c>
      <c r="AA7950" s="31" t="str">
        <f t="shared" si="2242"/>
        <v>-</v>
      </c>
      <c r="AB7950" s="31">
        <f t="shared" si="2243"/>
        <v>21.97</v>
      </c>
    </row>
    <row r="7951" spans="1:28" x14ac:dyDescent="0.3">
      <c r="A7951" s="133">
        <v>43066.916666666664</v>
      </c>
      <c r="B7951" s="152">
        <f t="shared" si="2244"/>
        <v>11</v>
      </c>
      <c r="C7951" s="152">
        <f t="shared" si="2245"/>
        <v>27</v>
      </c>
      <c r="D7951" s="152">
        <f t="shared" si="2246"/>
        <v>22</v>
      </c>
      <c r="E7951" s="38" t="str">
        <f t="shared" si="2247"/>
        <v/>
      </c>
      <c r="F7951" s="134">
        <v>24.3</v>
      </c>
      <c r="G7951" s="38" t="str">
        <f t="shared" si="2248"/>
        <v>-</v>
      </c>
      <c r="H7951" s="38">
        <f t="shared" si="2249"/>
        <v>24.3</v>
      </c>
      <c r="K7951" s="133">
        <v>43431.916666666664</v>
      </c>
      <c r="L7951" s="9">
        <f t="shared" si="2232"/>
        <v>11</v>
      </c>
      <c r="M7951" s="9">
        <f t="shared" si="2233"/>
        <v>27</v>
      </c>
      <c r="N7951" s="9">
        <f t="shared" si="2234"/>
        <v>22</v>
      </c>
      <c r="O7951" s="31" t="str">
        <f t="shared" si="2235"/>
        <v/>
      </c>
      <c r="P7951" s="134">
        <v>38.35</v>
      </c>
      <c r="Q7951" s="31" t="str">
        <f t="shared" si="2236"/>
        <v>-</v>
      </c>
      <c r="R7951" s="31">
        <f t="shared" si="2237"/>
        <v>38.35</v>
      </c>
      <c r="U7951" s="133">
        <v>43796.916666666664</v>
      </c>
      <c r="V7951" s="9">
        <f t="shared" si="2238"/>
        <v>11</v>
      </c>
      <c r="W7951" s="9">
        <f t="shared" si="2239"/>
        <v>27</v>
      </c>
      <c r="X7951" s="9">
        <f t="shared" si="2240"/>
        <v>22</v>
      </c>
      <c r="Y7951" s="31" t="str">
        <f t="shared" si="2241"/>
        <v/>
      </c>
      <c r="Z7951" s="134">
        <v>19.690000000000001</v>
      </c>
      <c r="AA7951" s="31" t="str">
        <f t="shared" si="2242"/>
        <v>-</v>
      </c>
      <c r="AB7951" s="31">
        <f t="shared" si="2243"/>
        <v>19.690000000000001</v>
      </c>
    </row>
    <row r="7952" spans="1:28" x14ac:dyDescent="0.3">
      <c r="A7952" s="133">
        <v>43066.958333333336</v>
      </c>
      <c r="B7952" s="152">
        <f t="shared" si="2244"/>
        <v>11</v>
      </c>
      <c r="C7952" s="152">
        <f t="shared" si="2245"/>
        <v>27</v>
      </c>
      <c r="D7952" s="152">
        <f t="shared" si="2246"/>
        <v>23</v>
      </c>
      <c r="E7952" s="38" t="str">
        <f t="shared" si="2247"/>
        <v/>
      </c>
      <c r="F7952" s="134">
        <v>23.13</v>
      </c>
      <c r="G7952" s="38" t="str">
        <f t="shared" si="2248"/>
        <v>-</v>
      </c>
      <c r="H7952" s="38">
        <f t="shared" si="2249"/>
        <v>23.13</v>
      </c>
      <c r="K7952" s="133">
        <v>43431.958333333336</v>
      </c>
      <c r="L7952" s="9">
        <f t="shared" si="2232"/>
        <v>11</v>
      </c>
      <c r="M7952" s="9">
        <f t="shared" si="2233"/>
        <v>27</v>
      </c>
      <c r="N7952" s="9">
        <f t="shared" si="2234"/>
        <v>23</v>
      </c>
      <c r="O7952" s="31" t="str">
        <f t="shared" si="2235"/>
        <v/>
      </c>
      <c r="P7952" s="134">
        <v>36.369999999999997</v>
      </c>
      <c r="Q7952" s="31" t="str">
        <f t="shared" si="2236"/>
        <v>-</v>
      </c>
      <c r="R7952" s="31">
        <f t="shared" si="2237"/>
        <v>36.369999999999997</v>
      </c>
      <c r="U7952" s="133">
        <v>43796.958333333336</v>
      </c>
      <c r="V7952" s="9">
        <f t="shared" si="2238"/>
        <v>11</v>
      </c>
      <c r="W7952" s="9">
        <f t="shared" si="2239"/>
        <v>27</v>
      </c>
      <c r="X7952" s="9">
        <f t="shared" si="2240"/>
        <v>23</v>
      </c>
      <c r="Y7952" s="31" t="str">
        <f t="shared" si="2241"/>
        <v/>
      </c>
      <c r="Z7952" s="134">
        <v>17.91</v>
      </c>
      <c r="AA7952" s="31" t="str">
        <f t="shared" si="2242"/>
        <v>-</v>
      </c>
      <c r="AB7952" s="31">
        <f t="shared" si="2243"/>
        <v>17.91</v>
      </c>
    </row>
    <row r="7953" spans="1:28" x14ac:dyDescent="0.3">
      <c r="A7953" s="133">
        <v>43067</v>
      </c>
      <c r="B7953" s="152">
        <f t="shared" si="2244"/>
        <v>11</v>
      </c>
      <c r="C7953" s="152">
        <f t="shared" si="2245"/>
        <v>28</v>
      </c>
      <c r="D7953" s="152">
        <f t="shared" si="2246"/>
        <v>0</v>
      </c>
      <c r="E7953" s="38" t="str">
        <f t="shared" si="2247"/>
        <v/>
      </c>
      <c r="F7953" s="134">
        <v>21.82</v>
      </c>
      <c r="G7953" s="38" t="str">
        <f t="shared" si="2248"/>
        <v>-</v>
      </c>
      <c r="H7953" s="38">
        <f t="shared" si="2249"/>
        <v>21.82</v>
      </c>
      <c r="K7953" s="133">
        <v>43432</v>
      </c>
      <c r="L7953" s="9">
        <f t="shared" si="2232"/>
        <v>11</v>
      </c>
      <c r="M7953" s="9">
        <f t="shared" si="2233"/>
        <v>28</v>
      </c>
      <c r="N7953" s="9">
        <f t="shared" si="2234"/>
        <v>0</v>
      </c>
      <c r="O7953" s="31" t="str">
        <f t="shared" si="2235"/>
        <v/>
      </c>
      <c r="P7953" s="134">
        <v>38.049999999999997</v>
      </c>
      <c r="Q7953" s="31" t="str">
        <f t="shared" si="2236"/>
        <v>-</v>
      </c>
      <c r="R7953" s="31">
        <f t="shared" si="2237"/>
        <v>38.049999999999997</v>
      </c>
      <c r="U7953" s="133">
        <v>43797</v>
      </c>
      <c r="V7953" s="9">
        <f t="shared" si="2238"/>
        <v>11</v>
      </c>
      <c r="W7953" s="9">
        <f t="shared" si="2239"/>
        <v>28</v>
      </c>
      <c r="X7953" s="9">
        <f t="shared" si="2240"/>
        <v>0</v>
      </c>
      <c r="Y7953" s="31" t="str">
        <f t="shared" si="2241"/>
        <v/>
      </c>
      <c r="Z7953" s="134">
        <v>17.39</v>
      </c>
      <c r="AA7953" s="31" t="str">
        <f t="shared" si="2242"/>
        <v>-</v>
      </c>
      <c r="AB7953" s="31">
        <f t="shared" si="2243"/>
        <v>17.39</v>
      </c>
    </row>
    <row r="7954" spans="1:28" x14ac:dyDescent="0.3">
      <c r="A7954" s="133">
        <v>43067.041666666664</v>
      </c>
      <c r="B7954" s="152">
        <f t="shared" si="2244"/>
        <v>11</v>
      </c>
      <c r="C7954" s="152">
        <f t="shared" si="2245"/>
        <v>28</v>
      </c>
      <c r="D7954" s="152">
        <f t="shared" si="2246"/>
        <v>1</v>
      </c>
      <c r="E7954" s="38" t="str">
        <f t="shared" si="2247"/>
        <v/>
      </c>
      <c r="F7954" s="134">
        <v>21.81</v>
      </c>
      <c r="G7954" s="38" t="str">
        <f t="shared" si="2248"/>
        <v>-</v>
      </c>
      <c r="H7954" s="38">
        <f t="shared" si="2249"/>
        <v>21.81</v>
      </c>
      <c r="K7954" s="133">
        <v>43432.041666666664</v>
      </c>
      <c r="L7954" s="9">
        <f t="shared" si="2232"/>
        <v>11</v>
      </c>
      <c r="M7954" s="9">
        <f t="shared" si="2233"/>
        <v>28</v>
      </c>
      <c r="N7954" s="9">
        <f t="shared" si="2234"/>
        <v>1</v>
      </c>
      <c r="O7954" s="31" t="str">
        <f t="shared" si="2235"/>
        <v/>
      </c>
      <c r="P7954" s="134">
        <v>38.25</v>
      </c>
      <c r="Q7954" s="31" t="str">
        <f t="shared" si="2236"/>
        <v>-</v>
      </c>
      <c r="R7954" s="31">
        <f t="shared" si="2237"/>
        <v>38.25</v>
      </c>
      <c r="U7954" s="133">
        <v>43797.041666666664</v>
      </c>
      <c r="V7954" s="9">
        <f t="shared" si="2238"/>
        <v>11</v>
      </c>
      <c r="W7954" s="9">
        <f t="shared" si="2239"/>
        <v>28</v>
      </c>
      <c r="X7954" s="9">
        <f t="shared" si="2240"/>
        <v>1</v>
      </c>
      <c r="Y7954" s="31" t="str">
        <f t="shared" si="2241"/>
        <v/>
      </c>
      <c r="Z7954" s="134">
        <v>16.940000000000001</v>
      </c>
      <c r="AA7954" s="31" t="str">
        <f t="shared" si="2242"/>
        <v>-</v>
      </c>
      <c r="AB7954" s="31">
        <f t="shared" si="2243"/>
        <v>16.940000000000001</v>
      </c>
    </row>
    <row r="7955" spans="1:28" x14ac:dyDescent="0.3">
      <c r="A7955" s="133">
        <v>43067.083333333336</v>
      </c>
      <c r="B7955" s="152">
        <f t="shared" si="2244"/>
        <v>11</v>
      </c>
      <c r="C7955" s="152">
        <f t="shared" si="2245"/>
        <v>28</v>
      </c>
      <c r="D7955" s="152">
        <f t="shared" si="2246"/>
        <v>2</v>
      </c>
      <c r="E7955" s="38" t="str">
        <f t="shared" si="2247"/>
        <v/>
      </c>
      <c r="F7955" s="134">
        <v>21.63</v>
      </c>
      <c r="G7955" s="38" t="str">
        <f t="shared" si="2248"/>
        <v>-</v>
      </c>
      <c r="H7955" s="38">
        <f t="shared" si="2249"/>
        <v>21.63</v>
      </c>
      <c r="K7955" s="133">
        <v>43432.083333333336</v>
      </c>
      <c r="L7955" s="9">
        <f t="shared" si="2232"/>
        <v>11</v>
      </c>
      <c r="M7955" s="9">
        <f t="shared" si="2233"/>
        <v>28</v>
      </c>
      <c r="N7955" s="9">
        <f t="shared" si="2234"/>
        <v>2</v>
      </c>
      <c r="O7955" s="31" t="str">
        <f t="shared" si="2235"/>
        <v/>
      </c>
      <c r="P7955" s="134">
        <v>38.18</v>
      </c>
      <c r="Q7955" s="31" t="str">
        <f t="shared" si="2236"/>
        <v>-</v>
      </c>
      <c r="R7955" s="31">
        <f t="shared" si="2237"/>
        <v>38.18</v>
      </c>
      <c r="U7955" s="133">
        <v>43797.083333333336</v>
      </c>
      <c r="V7955" s="9">
        <f t="shared" si="2238"/>
        <v>11</v>
      </c>
      <c r="W7955" s="9">
        <f t="shared" si="2239"/>
        <v>28</v>
      </c>
      <c r="X7955" s="9">
        <f t="shared" si="2240"/>
        <v>2</v>
      </c>
      <c r="Y7955" s="31" t="str">
        <f t="shared" si="2241"/>
        <v/>
      </c>
      <c r="Z7955" s="134">
        <v>17.100000000000001</v>
      </c>
      <c r="AA7955" s="31" t="str">
        <f t="shared" si="2242"/>
        <v>-</v>
      </c>
      <c r="AB7955" s="31">
        <f t="shared" si="2243"/>
        <v>17.100000000000001</v>
      </c>
    </row>
    <row r="7956" spans="1:28" x14ac:dyDescent="0.3">
      <c r="A7956" s="133">
        <v>43067.125</v>
      </c>
      <c r="B7956" s="152">
        <f t="shared" si="2244"/>
        <v>11</v>
      </c>
      <c r="C7956" s="152">
        <f t="shared" si="2245"/>
        <v>28</v>
      </c>
      <c r="D7956" s="152">
        <f t="shared" si="2246"/>
        <v>3</v>
      </c>
      <c r="E7956" s="38" t="str">
        <f t="shared" si="2247"/>
        <v/>
      </c>
      <c r="F7956" s="134">
        <v>21.69</v>
      </c>
      <c r="G7956" s="38" t="str">
        <f t="shared" si="2248"/>
        <v>-</v>
      </c>
      <c r="H7956" s="38">
        <f t="shared" si="2249"/>
        <v>21.69</v>
      </c>
      <c r="K7956" s="133">
        <v>43432.125</v>
      </c>
      <c r="L7956" s="9">
        <f t="shared" si="2232"/>
        <v>11</v>
      </c>
      <c r="M7956" s="9">
        <f t="shared" si="2233"/>
        <v>28</v>
      </c>
      <c r="N7956" s="9">
        <f t="shared" si="2234"/>
        <v>3</v>
      </c>
      <c r="O7956" s="31" t="str">
        <f t="shared" si="2235"/>
        <v/>
      </c>
      <c r="P7956" s="134">
        <v>38.53</v>
      </c>
      <c r="Q7956" s="31" t="str">
        <f t="shared" si="2236"/>
        <v>-</v>
      </c>
      <c r="R7956" s="31">
        <f t="shared" si="2237"/>
        <v>38.53</v>
      </c>
      <c r="U7956" s="133">
        <v>43797.125</v>
      </c>
      <c r="V7956" s="9">
        <f t="shared" si="2238"/>
        <v>11</v>
      </c>
      <c r="W7956" s="9">
        <f t="shared" si="2239"/>
        <v>28</v>
      </c>
      <c r="X7956" s="9">
        <f t="shared" si="2240"/>
        <v>3</v>
      </c>
      <c r="Y7956" s="31" t="str">
        <f t="shared" si="2241"/>
        <v/>
      </c>
      <c r="Z7956" s="134">
        <v>17.14</v>
      </c>
      <c r="AA7956" s="31" t="str">
        <f t="shared" si="2242"/>
        <v>-</v>
      </c>
      <c r="AB7956" s="31">
        <f t="shared" si="2243"/>
        <v>17.14</v>
      </c>
    </row>
    <row r="7957" spans="1:28" x14ac:dyDescent="0.3">
      <c r="A7957" s="133">
        <v>43067.166666666664</v>
      </c>
      <c r="B7957" s="152">
        <f t="shared" si="2244"/>
        <v>11</v>
      </c>
      <c r="C7957" s="152">
        <f t="shared" si="2245"/>
        <v>28</v>
      </c>
      <c r="D7957" s="152">
        <f t="shared" si="2246"/>
        <v>4</v>
      </c>
      <c r="E7957" s="38" t="str">
        <f t="shared" si="2247"/>
        <v/>
      </c>
      <c r="F7957" s="134">
        <v>22.08</v>
      </c>
      <c r="G7957" s="38" t="str">
        <f t="shared" si="2248"/>
        <v>-</v>
      </c>
      <c r="H7957" s="38">
        <f t="shared" si="2249"/>
        <v>22.08</v>
      </c>
      <c r="K7957" s="133">
        <v>43432.166666666664</v>
      </c>
      <c r="L7957" s="9">
        <f t="shared" si="2232"/>
        <v>11</v>
      </c>
      <c r="M7957" s="9">
        <f t="shared" si="2233"/>
        <v>28</v>
      </c>
      <c r="N7957" s="9">
        <f t="shared" si="2234"/>
        <v>4</v>
      </c>
      <c r="O7957" s="31" t="str">
        <f t="shared" si="2235"/>
        <v/>
      </c>
      <c r="P7957" s="134">
        <v>42.94</v>
      </c>
      <c r="Q7957" s="31" t="str">
        <f t="shared" si="2236"/>
        <v>-</v>
      </c>
      <c r="R7957" s="31">
        <f t="shared" si="2237"/>
        <v>42.94</v>
      </c>
      <c r="U7957" s="133">
        <v>43797.166666666664</v>
      </c>
      <c r="V7957" s="9">
        <f t="shared" si="2238"/>
        <v>11</v>
      </c>
      <c r="W7957" s="9">
        <f t="shared" si="2239"/>
        <v>28</v>
      </c>
      <c r="X7957" s="9">
        <f t="shared" si="2240"/>
        <v>4</v>
      </c>
      <c r="Y7957" s="31" t="str">
        <f t="shared" si="2241"/>
        <v/>
      </c>
      <c r="Z7957" s="134">
        <v>17.22</v>
      </c>
      <c r="AA7957" s="31" t="str">
        <f t="shared" si="2242"/>
        <v>-</v>
      </c>
      <c r="AB7957" s="31">
        <f t="shared" si="2243"/>
        <v>17.22</v>
      </c>
    </row>
    <row r="7958" spans="1:28" x14ac:dyDescent="0.3">
      <c r="A7958" s="133">
        <v>43067.208333333336</v>
      </c>
      <c r="B7958" s="152">
        <f t="shared" si="2244"/>
        <v>11</v>
      </c>
      <c r="C7958" s="152">
        <f t="shared" si="2245"/>
        <v>28</v>
      </c>
      <c r="D7958" s="152">
        <f t="shared" si="2246"/>
        <v>5</v>
      </c>
      <c r="E7958" s="38" t="str">
        <f t="shared" si="2247"/>
        <v/>
      </c>
      <c r="F7958" s="134">
        <v>23.88</v>
      </c>
      <c r="G7958" s="38" t="str">
        <f t="shared" si="2248"/>
        <v>-</v>
      </c>
      <c r="H7958" s="38">
        <f t="shared" si="2249"/>
        <v>23.88</v>
      </c>
      <c r="K7958" s="133">
        <v>43432.208333333336</v>
      </c>
      <c r="L7958" s="9">
        <f t="shared" si="2232"/>
        <v>11</v>
      </c>
      <c r="M7958" s="9">
        <f t="shared" si="2233"/>
        <v>28</v>
      </c>
      <c r="N7958" s="9">
        <f t="shared" si="2234"/>
        <v>5</v>
      </c>
      <c r="O7958" s="31" t="str">
        <f t="shared" si="2235"/>
        <v/>
      </c>
      <c r="P7958" s="134">
        <v>56.33</v>
      </c>
      <c r="Q7958" s="31" t="str">
        <f t="shared" si="2236"/>
        <v>-</v>
      </c>
      <c r="R7958" s="31">
        <f t="shared" si="2237"/>
        <v>56.33</v>
      </c>
      <c r="U7958" s="133">
        <v>43797.208333333336</v>
      </c>
      <c r="V7958" s="9">
        <f t="shared" si="2238"/>
        <v>11</v>
      </c>
      <c r="W7958" s="9">
        <f t="shared" si="2239"/>
        <v>28</v>
      </c>
      <c r="X7958" s="9">
        <f t="shared" si="2240"/>
        <v>5</v>
      </c>
      <c r="Y7958" s="31" t="str">
        <f t="shared" si="2241"/>
        <v/>
      </c>
      <c r="Z7958" s="134">
        <v>18.489999999999998</v>
      </c>
      <c r="AA7958" s="31" t="str">
        <f t="shared" si="2242"/>
        <v>-</v>
      </c>
      <c r="AB7958" s="31">
        <f t="shared" si="2243"/>
        <v>18.489999999999998</v>
      </c>
    </row>
    <row r="7959" spans="1:28" x14ac:dyDescent="0.3">
      <c r="A7959" s="133">
        <v>43067.25</v>
      </c>
      <c r="B7959" s="152">
        <f t="shared" si="2244"/>
        <v>11</v>
      </c>
      <c r="C7959" s="152">
        <f t="shared" si="2245"/>
        <v>28</v>
      </c>
      <c r="D7959" s="152">
        <f t="shared" si="2246"/>
        <v>6</v>
      </c>
      <c r="E7959" s="38" t="str">
        <f t="shared" si="2247"/>
        <v/>
      </c>
      <c r="F7959" s="134">
        <v>38.880000000000003</v>
      </c>
      <c r="G7959" s="38" t="str">
        <f t="shared" si="2248"/>
        <v>-</v>
      </c>
      <c r="H7959" s="38">
        <f t="shared" si="2249"/>
        <v>38.880000000000003</v>
      </c>
      <c r="K7959" s="133">
        <v>43432.25</v>
      </c>
      <c r="L7959" s="9">
        <f t="shared" si="2232"/>
        <v>11</v>
      </c>
      <c r="M7959" s="9">
        <f t="shared" si="2233"/>
        <v>28</v>
      </c>
      <c r="N7959" s="9">
        <f t="shared" si="2234"/>
        <v>6</v>
      </c>
      <c r="O7959" s="31" t="str">
        <f t="shared" si="2235"/>
        <v/>
      </c>
      <c r="P7959" s="134">
        <v>78.540000000000006</v>
      </c>
      <c r="Q7959" s="31" t="str">
        <f t="shared" si="2236"/>
        <v>-</v>
      </c>
      <c r="R7959" s="31">
        <f t="shared" si="2237"/>
        <v>78.540000000000006</v>
      </c>
      <c r="U7959" s="133">
        <v>43797.25</v>
      </c>
      <c r="V7959" s="9">
        <f t="shared" si="2238"/>
        <v>11</v>
      </c>
      <c r="W7959" s="9">
        <f t="shared" si="2239"/>
        <v>28</v>
      </c>
      <c r="X7959" s="9">
        <f t="shared" si="2240"/>
        <v>6</v>
      </c>
      <c r="Y7959" s="31" t="str">
        <f t="shared" si="2241"/>
        <v/>
      </c>
      <c r="Z7959" s="134">
        <v>19.91</v>
      </c>
      <c r="AA7959" s="31" t="str">
        <f t="shared" si="2242"/>
        <v>-</v>
      </c>
      <c r="AB7959" s="31">
        <f t="shared" si="2243"/>
        <v>19.91</v>
      </c>
    </row>
    <row r="7960" spans="1:28" x14ac:dyDescent="0.3">
      <c r="A7960" s="133">
        <v>43067.291666666664</v>
      </c>
      <c r="B7960" s="152">
        <f t="shared" si="2244"/>
        <v>11</v>
      </c>
      <c r="C7960" s="152">
        <f t="shared" si="2245"/>
        <v>28</v>
      </c>
      <c r="D7960" s="152">
        <f t="shared" si="2246"/>
        <v>7</v>
      </c>
      <c r="E7960" s="38" t="str">
        <f t="shared" si="2247"/>
        <v/>
      </c>
      <c r="F7960" s="134">
        <v>36.68</v>
      </c>
      <c r="G7960" s="38" t="str">
        <f t="shared" si="2248"/>
        <v>-</v>
      </c>
      <c r="H7960" s="38">
        <f t="shared" si="2249"/>
        <v>36.68</v>
      </c>
      <c r="K7960" s="133">
        <v>43432.291666666664</v>
      </c>
      <c r="L7960" s="9">
        <f t="shared" si="2232"/>
        <v>11</v>
      </c>
      <c r="M7960" s="9">
        <f t="shared" si="2233"/>
        <v>28</v>
      </c>
      <c r="N7960" s="9">
        <f t="shared" si="2234"/>
        <v>7</v>
      </c>
      <c r="O7960" s="31" t="str">
        <f t="shared" si="2235"/>
        <v/>
      </c>
      <c r="P7960" s="134">
        <v>96.19</v>
      </c>
      <c r="Q7960" s="31" t="str">
        <f t="shared" si="2236"/>
        <v>-</v>
      </c>
      <c r="R7960" s="31">
        <f t="shared" si="2237"/>
        <v>96.19</v>
      </c>
      <c r="U7960" s="133">
        <v>43797.291666666664</v>
      </c>
      <c r="V7960" s="9">
        <f t="shared" si="2238"/>
        <v>11</v>
      </c>
      <c r="W7960" s="9">
        <f t="shared" si="2239"/>
        <v>28</v>
      </c>
      <c r="X7960" s="9">
        <f t="shared" si="2240"/>
        <v>7</v>
      </c>
      <c r="Y7960" s="31" t="str">
        <f t="shared" si="2241"/>
        <v/>
      </c>
      <c r="Z7960" s="134">
        <v>21.4</v>
      </c>
      <c r="AA7960" s="31" t="str">
        <f t="shared" si="2242"/>
        <v>-</v>
      </c>
      <c r="AB7960" s="31">
        <f t="shared" si="2243"/>
        <v>21.4</v>
      </c>
    </row>
    <row r="7961" spans="1:28" x14ac:dyDescent="0.3">
      <c r="A7961" s="133">
        <v>43067.333333333336</v>
      </c>
      <c r="B7961" s="152">
        <f t="shared" si="2244"/>
        <v>11</v>
      </c>
      <c r="C7961" s="152">
        <f t="shared" si="2245"/>
        <v>28</v>
      </c>
      <c r="D7961" s="152">
        <f t="shared" si="2246"/>
        <v>8</v>
      </c>
      <c r="E7961" s="38" t="str">
        <f t="shared" si="2247"/>
        <v/>
      </c>
      <c r="F7961" s="134">
        <v>30.81</v>
      </c>
      <c r="G7961" s="38">
        <f t="shared" si="2248"/>
        <v>30.81</v>
      </c>
      <c r="H7961" s="38" t="str">
        <f t="shared" si="2249"/>
        <v>-</v>
      </c>
      <c r="K7961" s="133">
        <v>43432.333333333336</v>
      </c>
      <c r="L7961" s="9">
        <f t="shared" si="2232"/>
        <v>11</v>
      </c>
      <c r="M7961" s="9">
        <f t="shared" si="2233"/>
        <v>28</v>
      </c>
      <c r="N7961" s="9">
        <f t="shared" si="2234"/>
        <v>8</v>
      </c>
      <c r="O7961" s="31" t="str">
        <f t="shared" si="2235"/>
        <v/>
      </c>
      <c r="P7961" s="134">
        <v>68.61</v>
      </c>
      <c r="Q7961" s="31">
        <f t="shared" si="2236"/>
        <v>68.61</v>
      </c>
      <c r="R7961" s="31" t="str">
        <f t="shared" si="2237"/>
        <v>-</v>
      </c>
      <c r="U7961" s="133">
        <v>43797.333333333336</v>
      </c>
      <c r="V7961" s="9">
        <f t="shared" si="2238"/>
        <v>11</v>
      </c>
      <c r="W7961" s="9">
        <f t="shared" si="2239"/>
        <v>28</v>
      </c>
      <c r="X7961" s="9">
        <f t="shared" si="2240"/>
        <v>8</v>
      </c>
      <c r="Y7961" s="31" t="str">
        <f t="shared" si="2241"/>
        <v/>
      </c>
      <c r="Z7961" s="134">
        <v>22.8</v>
      </c>
      <c r="AA7961" s="31">
        <f t="shared" si="2242"/>
        <v>22.8</v>
      </c>
      <c r="AB7961" s="31" t="str">
        <f t="shared" si="2243"/>
        <v>-</v>
      </c>
    </row>
    <row r="7962" spans="1:28" x14ac:dyDescent="0.3">
      <c r="A7962" s="133">
        <v>43067.375</v>
      </c>
      <c r="B7962" s="152">
        <f t="shared" si="2244"/>
        <v>11</v>
      </c>
      <c r="C7962" s="152">
        <f t="shared" si="2245"/>
        <v>28</v>
      </c>
      <c r="D7962" s="152">
        <f t="shared" si="2246"/>
        <v>9</v>
      </c>
      <c r="E7962" s="38" t="str">
        <f t="shared" si="2247"/>
        <v/>
      </c>
      <c r="F7962" s="134">
        <v>26.94</v>
      </c>
      <c r="G7962" s="38">
        <f t="shared" si="2248"/>
        <v>26.94</v>
      </c>
      <c r="H7962" s="38" t="str">
        <f t="shared" si="2249"/>
        <v>-</v>
      </c>
      <c r="K7962" s="133">
        <v>43432.375</v>
      </c>
      <c r="L7962" s="9">
        <f t="shared" si="2232"/>
        <v>11</v>
      </c>
      <c r="M7962" s="9">
        <f t="shared" si="2233"/>
        <v>28</v>
      </c>
      <c r="N7962" s="9">
        <f t="shared" si="2234"/>
        <v>9</v>
      </c>
      <c r="O7962" s="31" t="str">
        <f t="shared" si="2235"/>
        <v/>
      </c>
      <c r="P7962" s="134">
        <v>63.11</v>
      </c>
      <c r="Q7962" s="31">
        <f t="shared" si="2236"/>
        <v>63.11</v>
      </c>
      <c r="R7962" s="31" t="str">
        <f t="shared" si="2237"/>
        <v>-</v>
      </c>
      <c r="U7962" s="133">
        <v>43797.375</v>
      </c>
      <c r="V7962" s="9">
        <f t="shared" si="2238"/>
        <v>11</v>
      </c>
      <c r="W7962" s="9">
        <f t="shared" si="2239"/>
        <v>28</v>
      </c>
      <c r="X7962" s="9">
        <f t="shared" si="2240"/>
        <v>9</v>
      </c>
      <c r="Y7962" s="31" t="str">
        <f t="shared" si="2241"/>
        <v/>
      </c>
      <c r="Z7962" s="134">
        <v>23.38</v>
      </c>
      <c r="AA7962" s="31">
        <f t="shared" si="2242"/>
        <v>23.38</v>
      </c>
      <c r="AB7962" s="31" t="str">
        <f t="shared" si="2243"/>
        <v>-</v>
      </c>
    </row>
    <row r="7963" spans="1:28" x14ac:dyDescent="0.3">
      <c r="A7963" s="133">
        <v>43067.416666666664</v>
      </c>
      <c r="B7963" s="152">
        <f t="shared" si="2244"/>
        <v>11</v>
      </c>
      <c r="C7963" s="152">
        <f t="shared" si="2245"/>
        <v>28</v>
      </c>
      <c r="D7963" s="152">
        <f t="shared" si="2246"/>
        <v>10</v>
      </c>
      <c r="E7963" s="38" t="str">
        <f t="shared" si="2247"/>
        <v/>
      </c>
      <c r="F7963" s="134">
        <v>24.43</v>
      </c>
      <c r="G7963" s="38">
        <f t="shared" si="2248"/>
        <v>24.43</v>
      </c>
      <c r="H7963" s="38" t="str">
        <f t="shared" si="2249"/>
        <v>-</v>
      </c>
      <c r="K7963" s="133">
        <v>43432.416666666664</v>
      </c>
      <c r="L7963" s="9">
        <f t="shared" si="2232"/>
        <v>11</v>
      </c>
      <c r="M7963" s="9">
        <f t="shared" si="2233"/>
        <v>28</v>
      </c>
      <c r="N7963" s="9">
        <f t="shared" si="2234"/>
        <v>10</v>
      </c>
      <c r="O7963" s="31" t="str">
        <f t="shared" si="2235"/>
        <v/>
      </c>
      <c r="P7963" s="134">
        <v>54.6</v>
      </c>
      <c r="Q7963" s="31">
        <f t="shared" si="2236"/>
        <v>54.6</v>
      </c>
      <c r="R7963" s="31" t="str">
        <f t="shared" si="2237"/>
        <v>-</v>
      </c>
      <c r="U7963" s="133">
        <v>43797.416666666664</v>
      </c>
      <c r="V7963" s="9">
        <f t="shared" si="2238"/>
        <v>11</v>
      </c>
      <c r="W7963" s="9">
        <f t="shared" si="2239"/>
        <v>28</v>
      </c>
      <c r="X7963" s="9">
        <f t="shared" si="2240"/>
        <v>10</v>
      </c>
      <c r="Y7963" s="31" t="str">
        <f t="shared" si="2241"/>
        <v/>
      </c>
      <c r="Z7963" s="134">
        <v>23.45</v>
      </c>
      <c r="AA7963" s="31">
        <f t="shared" si="2242"/>
        <v>23.45</v>
      </c>
      <c r="AB7963" s="31" t="str">
        <f t="shared" si="2243"/>
        <v>-</v>
      </c>
    </row>
    <row r="7964" spans="1:28" x14ac:dyDescent="0.3">
      <c r="A7964" s="133">
        <v>43067.458333333336</v>
      </c>
      <c r="B7964" s="152">
        <f t="shared" si="2244"/>
        <v>11</v>
      </c>
      <c r="C7964" s="152">
        <f t="shared" si="2245"/>
        <v>28</v>
      </c>
      <c r="D7964" s="152">
        <f t="shared" si="2246"/>
        <v>11</v>
      </c>
      <c r="E7964" s="38" t="str">
        <f t="shared" si="2247"/>
        <v/>
      </c>
      <c r="F7964" s="134">
        <v>23.55</v>
      </c>
      <c r="G7964" s="38">
        <f t="shared" si="2248"/>
        <v>23.55</v>
      </c>
      <c r="H7964" s="38" t="str">
        <f t="shared" si="2249"/>
        <v>-</v>
      </c>
      <c r="K7964" s="133">
        <v>43432.458333333336</v>
      </c>
      <c r="L7964" s="9">
        <f t="shared" si="2232"/>
        <v>11</v>
      </c>
      <c r="M7964" s="9">
        <f t="shared" si="2233"/>
        <v>28</v>
      </c>
      <c r="N7964" s="9">
        <f t="shared" si="2234"/>
        <v>11</v>
      </c>
      <c r="O7964" s="31" t="str">
        <f t="shared" si="2235"/>
        <v/>
      </c>
      <c r="P7964" s="134">
        <v>50.66</v>
      </c>
      <c r="Q7964" s="31">
        <f t="shared" si="2236"/>
        <v>50.66</v>
      </c>
      <c r="R7964" s="31" t="str">
        <f t="shared" si="2237"/>
        <v>-</v>
      </c>
      <c r="U7964" s="133">
        <v>43797.458333333336</v>
      </c>
      <c r="V7964" s="9">
        <f t="shared" si="2238"/>
        <v>11</v>
      </c>
      <c r="W7964" s="9">
        <f t="shared" si="2239"/>
        <v>28</v>
      </c>
      <c r="X7964" s="9">
        <f t="shared" si="2240"/>
        <v>11</v>
      </c>
      <c r="Y7964" s="31" t="str">
        <f t="shared" si="2241"/>
        <v/>
      </c>
      <c r="Z7964" s="134">
        <v>23.07</v>
      </c>
      <c r="AA7964" s="31">
        <f t="shared" si="2242"/>
        <v>23.07</v>
      </c>
      <c r="AB7964" s="31" t="str">
        <f t="shared" si="2243"/>
        <v>-</v>
      </c>
    </row>
    <row r="7965" spans="1:28" x14ac:dyDescent="0.3">
      <c r="A7965" s="133">
        <v>43067.5</v>
      </c>
      <c r="B7965" s="152">
        <f t="shared" si="2244"/>
        <v>11</v>
      </c>
      <c r="C7965" s="152">
        <f t="shared" si="2245"/>
        <v>28</v>
      </c>
      <c r="D7965" s="152">
        <f t="shared" si="2246"/>
        <v>12</v>
      </c>
      <c r="E7965" s="38" t="str">
        <f t="shared" si="2247"/>
        <v/>
      </c>
      <c r="F7965" s="134">
        <v>23.23</v>
      </c>
      <c r="G7965" s="38">
        <f t="shared" si="2248"/>
        <v>23.23</v>
      </c>
      <c r="H7965" s="38" t="str">
        <f t="shared" si="2249"/>
        <v>-</v>
      </c>
      <c r="K7965" s="133">
        <v>43432.5</v>
      </c>
      <c r="L7965" s="9">
        <f t="shared" si="2232"/>
        <v>11</v>
      </c>
      <c r="M7965" s="9">
        <f t="shared" si="2233"/>
        <v>28</v>
      </c>
      <c r="N7965" s="9">
        <f t="shared" si="2234"/>
        <v>12</v>
      </c>
      <c r="O7965" s="31" t="str">
        <f t="shared" si="2235"/>
        <v/>
      </c>
      <c r="P7965" s="134">
        <v>43.07</v>
      </c>
      <c r="Q7965" s="31">
        <f t="shared" si="2236"/>
        <v>43.07</v>
      </c>
      <c r="R7965" s="31" t="str">
        <f t="shared" si="2237"/>
        <v>-</v>
      </c>
      <c r="U7965" s="133">
        <v>43797.5</v>
      </c>
      <c r="V7965" s="9">
        <f t="shared" si="2238"/>
        <v>11</v>
      </c>
      <c r="W7965" s="9">
        <f t="shared" si="2239"/>
        <v>28</v>
      </c>
      <c r="X7965" s="9">
        <f t="shared" si="2240"/>
        <v>12</v>
      </c>
      <c r="Y7965" s="31" t="str">
        <f t="shared" si="2241"/>
        <v/>
      </c>
      <c r="Z7965" s="134">
        <v>22.01</v>
      </c>
      <c r="AA7965" s="31">
        <f t="shared" si="2242"/>
        <v>22.01</v>
      </c>
      <c r="AB7965" s="31" t="str">
        <f t="shared" si="2243"/>
        <v>-</v>
      </c>
    </row>
    <row r="7966" spans="1:28" x14ac:dyDescent="0.3">
      <c r="A7966" s="133">
        <v>43067.541666666664</v>
      </c>
      <c r="B7966" s="152">
        <f t="shared" si="2244"/>
        <v>11</v>
      </c>
      <c r="C7966" s="152">
        <f t="shared" si="2245"/>
        <v>28</v>
      </c>
      <c r="D7966" s="152">
        <f t="shared" si="2246"/>
        <v>13</v>
      </c>
      <c r="E7966" s="38" t="str">
        <f t="shared" si="2247"/>
        <v/>
      </c>
      <c r="F7966" s="134">
        <v>22.95</v>
      </c>
      <c r="G7966" s="38">
        <f t="shared" si="2248"/>
        <v>22.95</v>
      </c>
      <c r="H7966" s="38" t="str">
        <f t="shared" si="2249"/>
        <v>-</v>
      </c>
      <c r="K7966" s="133">
        <v>43432.541666666664</v>
      </c>
      <c r="L7966" s="9">
        <f t="shared" si="2232"/>
        <v>11</v>
      </c>
      <c r="M7966" s="9">
        <f t="shared" si="2233"/>
        <v>28</v>
      </c>
      <c r="N7966" s="9">
        <f t="shared" si="2234"/>
        <v>13</v>
      </c>
      <c r="O7966" s="31" t="str">
        <f t="shared" si="2235"/>
        <v/>
      </c>
      <c r="P7966" s="134">
        <v>41.3</v>
      </c>
      <c r="Q7966" s="31">
        <f t="shared" si="2236"/>
        <v>41.3</v>
      </c>
      <c r="R7966" s="31" t="str">
        <f t="shared" si="2237"/>
        <v>-</v>
      </c>
      <c r="U7966" s="133">
        <v>43797.541666666664</v>
      </c>
      <c r="V7966" s="9">
        <f t="shared" si="2238"/>
        <v>11</v>
      </c>
      <c r="W7966" s="9">
        <f t="shared" si="2239"/>
        <v>28</v>
      </c>
      <c r="X7966" s="9">
        <f t="shared" si="2240"/>
        <v>13</v>
      </c>
      <c r="Y7966" s="31" t="str">
        <f t="shared" si="2241"/>
        <v/>
      </c>
      <c r="Z7966" s="134">
        <v>20.309999999999999</v>
      </c>
      <c r="AA7966" s="31">
        <f t="shared" si="2242"/>
        <v>20.309999999999999</v>
      </c>
      <c r="AB7966" s="31" t="str">
        <f t="shared" si="2243"/>
        <v>-</v>
      </c>
    </row>
    <row r="7967" spans="1:28" x14ac:dyDescent="0.3">
      <c r="A7967" s="133">
        <v>43067.583333333336</v>
      </c>
      <c r="B7967" s="152">
        <f t="shared" si="2244"/>
        <v>11</v>
      </c>
      <c r="C7967" s="152">
        <f t="shared" si="2245"/>
        <v>28</v>
      </c>
      <c r="D7967" s="152">
        <f t="shared" si="2246"/>
        <v>14</v>
      </c>
      <c r="E7967" s="38" t="str">
        <f t="shared" si="2247"/>
        <v/>
      </c>
      <c r="F7967" s="134">
        <v>22.45</v>
      </c>
      <c r="G7967" s="38">
        <f t="shared" si="2248"/>
        <v>22.45</v>
      </c>
      <c r="H7967" s="38" t="str">
        <f t="shared" si="2249"/>
        <v>-</v>
      </c>
      <c r="K7967" s="133">
        <v>43432.583333333336</v>
      </c>
      <c r="L7967" s="9">
        <f t="shared" si="2232"/>
        <v>11</v>
      </c>
      <c r="M7967" s="9">
        <f t="shared" si="2233"/>
        <v>28</v>
      </c>
      <c r="N7967" s="9">
        <f t="shared" si="2234"/>
        <v>14</v>
      </c>
      <c r="O7967" s="31" t="str">
        <f t="shared" si="2235"/>
        <v/>
      </c>
      <c r="P7967" s="134">
        <v>39.799999999999997</v>
      </c>
      <c r="Q7967" s="31">
        <f t="shared" si="2236"/>
        <v>39.799999999999997</v>
      </c>
      <c r="R7967" s="31" t="str">
        <f t="shared" si="2237"/>
        <v>-</v>
      </c>
      <c r="U7967" s="133">
        <v>43797.583333333336</v>
      </c>
      <c r="V7967" s="9">
        <f t="shared" si="2238"/>
        <v>11</v>
      </c>
      <c r="W7967" s="9">
        <f t="shared" si="2239"/>
        <v>28</v>
      </c>
      <c r="X7967" s="9">
        <f t="shared" si="2240"/>
        <v>14</v>
      </c>
      <c r="Y7967" s="31" t="str">
        <f t="shared" si="2241"/>
        <v/>
      </c>
      <c r="Z7967" s="134">
        <v>19.690000000000001</v>
      </c>
      <c r="AA7967" s="31">
        <f t="shared" si="2242"/>
        <v>19.690000000000001</v>
      </c>
      <c r="AB7967" s="31" t="str">
        <f t="shared" si="2243"/>
        <v>-</v>
      </c>
    </row>
    <row r="7968" spans="1:28" x14ac:dyDescent="0.3">
      <c r="A7968" s="133">
        <v>43067.625</v>
      </c>
      <c r="B7968" s="152">
        <f t="shared" si="2244"/>
        <v>11</v>
      </c>
      <c r="C7968" s="152">
        <f t="shared" si="2245"/>
        <v>28</v>
      </c>
      <c r="D7968" s="152">
        <f t="shared" si="2246"/>
        <v>15</v>
      </c>
      <c r="E7968" s="38" t="str">
        <f t="shared" si="2247"/>
        <v/>
      </c>
      <c r="F7968" s="134">
        <v>22.79</v>
      </c>
      <c r="G7968" s="38">
        <f t="shared" si="2248"/>
        <v>22.79</v>
      </c>
      <c r="H7968" s="38" t="str">
        <f t="shared" si="2249"/>
        <v>-</v>
      </c>
      <c r="K7968" s="133">
        <v>43432.625</v>
      </c>
      <c r="L7968" s="9">
        <f t="shared" si="2232"/>
        <v>11</v>
      </c>
      <c r="M7968" s="9">
        <f t="shared" si="2233"/>
        <v>28</v>
      </c>
      <c r="N7968" s="9">
        <f t="shared" si="2234"/>
        <v>15</v>
      </c>
      <c r="O7968" s="31" t="str">
        <f t="shared" si="2235"/>
        <v/>
      </c>
      <c r="P7968" s="134">
        <v>39.619999999999997</v>
      </c>
      <c r="Q7968" s="31">
        <f t="shared" si="2236"/>
        <v>39.619999999999997</v>
      </c>
      <c r="R7968" s="31" t="str">
        <f t="shared" si="2237"/>
        <v>-</v>
      </c>
      <c r="U7968" s="133">
        <v>43797.625</v>
      </c>
      <c r="V7968" s="9">
        <f t="shared" si="2238"/>
        <v>11</v>
      </c>
      <c r="W7968" s="9">
        <f t="shared" si="2239"/>
        <v>28</v>
      </c>
      <c r="X7968" s="9">
        <f t="shared" si="2240"/>
        <v>15</v>
      </c>
      <c r="Y7968" s="31" t="str">
        <f t="shared" si="2241"/>
        <v/>
      </c>
      <c r="Z7968" s="134">
        <v>19.489999999999998</v>
      </c>
      <c r="AA7968" s="31">
        <f t="shared" si="2242"/>
        <v>19.489999999999998</v>
      </c>
      <c r="AB7968" s="31" t="str">
        <f t="shared" si="2243"/>
        <v>-</v>
      </c>
    </row>
    <row r="7969" spans="1:28" x14ac:dyDescent="0.3">
      <c r="A7969" s="133">
        <v>43067.666666666664</v>
      </c>
      <c r="B7969" s="152">
        <f t="shared" si="2244"/>
        <v>11</v>
      </c>
      <c r="C7969" s="152">
        <f t="shared" si="2245"/>
        <v>28</v>
      </c>
      <c r="D7969" s="152">
        <f t="shared" si="2246"/>
        <v>16</v>
      </c>
      <c r="E7969" s="38" t="str">
        <f t="shared" si="2247"/>
        <v/>
      </c>
      <c r="F7969" s="134">
        <v>23.5</v>
      </c>
      <c r="G7969" s="38">
        <f t="shared" si="2248"/>
        <v>23.5</v>
      </c>
      <c r="H7969" s="38" t="str">
        <f t="shared" si="2249"/>
        <v>-</v>
      </c>
      <c r="K7969" s="133">
        <v>43432.666666666664</v>
      </c>
      <c r="L7969" s="9">
        <f t="shared" si="2232"/>
        <v>11</v>
      </c>
      <c r="M7969" s="9">
        <f t="shared" si="2233"/>
        <v>28</v>
      </c>
      <c r="N7969" s="9">
        <f t="shared" si="2234"/>
        <v>16</v>
      </c>
      <c r="O7969" s="31" t="str">
        <f t="shared" si="2235"/>
        <v/>
      </c>
      <c r="P7969" s="134">
        <v>44.96</v>
      </c>
      <c r="Q7969" s="31">
        <f t="shared" si="2236"/>
        <v>44.96</v>
      </c>
      <c r="R7969" s="31" t="str">
        <f t="shared" si="2237"/>
        <v>-</v>
      </c>
      <c r="U7969" s="133">
        <v>43797.666666666664</v>
      </c>
      <c r="V7969" s="9">
        <f t="shared" si="2238"/>
        <v>11</v>
      </c>
      <c r="W7969" s="9">
        <f t="shared" si="2239"/>
        <v>28</v>
      </c>
      <c r="X7969" s="9">
        <f t="shared" si="2240"/>
        <v>16</v>
      </c>
      <c r="Y7969" s="31" t="str">
        <f t="shared" si="2241"/>
        <v/>
      </c>
      <c r="Z7969" s="134">
        <v>20.440000000000001</v>
      </c>
      <c r="AA7969" s="31">
        <f t="shared" si="2242"/>
        <v>20.440000000000001</v>
      </c>
      <c r="AB7969" s="31" t="str">
        <f t="shared" si="2243"/>
        <v>-</v>
      </c>
    </row>
    <row r="7970" spans="1:28" x14ac:dyDescent="0.3">
      <c r="A7970" s="133">
        <v>43067.708333333336</v>
      </c>
      <c r="B7970" s="152">
        <f t="shared" si="2244"/>
        <v>11</v>
      </c>
      <c r="C7970" s="152">
        <f t="shared" si="2245"/>
        <v>28</v>
      </c>
      <c r="D7970" s="152">
        <f t="shared" si="2246"/>
        <v>17</v>
      </c>
      <c r="E7970" s="38" t="str">
        <f t="shared" si="2247"/>
        <v/>
      </c>
      <c r="F7970" s="134">
        <v>30.8</v>
      </c>
      <c r="G7970" s="38" t="str">
        <f t="shared" si="2248"/>
        <v>-</v>
      </c>
      <c r="H7970" s="38">
        <f t="shared" si="2249"/>
        <v>30.8</v>
      </c>
      <c r="K7970" s="133">
        <v>43432.708333333336</v>
      </c>
      <c r="L7970" s="9">
        <f t="shared" si="2232"/>
        <v>11</v>
      </c>
      <c r="M7970" s="9">
        <f t="shared" si="2233"/>
        <v>28</v>
      </c>
      <c r="N7970" s="9">
        <f t="shared" si="2234"/>
        <v>17</v>
      </c>
      <c r="O7970" s="31" t="str">
        <f t="shared" si="2235"/>
        <v/>
      </c>
      <c r="P7970" s="134">
        <v>64.56</v>
      </c>
      <c r="Q7970" s="31" t="str">
        <f t="shared" si="2236"/>
        <v>-</v>
      </c>
      <c r="R7970" s="31">
        <f t="shared" si="2237"/>
        <v>64.56</v>
      </c>
      <c r="U7970" s="133">
        <v>43797.708333333336</v>
      </c>
      <c r="V7970" s="9">
        <f t="shared" si="2238"/>
        <v>11</v>
      </c>
      <c r="W7970" s="9">
        <f t="shared" si="2239"/>
        <v>28</v>
      </c>
      <c r="X7970" s="9">
        <f t="shared" si="2240"/>
        <v>17</v>
      </c>
      <c r="Y7970" s="31" t="str">
        <f t="shared" si="2241"/>
        <v/>
      </c>
      <c r="Z7970" s="134">
        <v>23.5</v>
      </c>
      <c r="AA7970" s="31" t="str">
        <f t="shared" si="2242"/>
        <v>-</v>
      </c>
      <c r="AB7970" s="31">
        <f t="shared" si="2243"/>
        <v>23.5</v>
      </c>
    </row>
    <row r="7971" spans="1:28" x14ac:dyDescent="0.3">
      <c r="A7971" s="133">
        <v>43067.75</v>
      </c>
      <c r="B7971" s="152">
        <f t="shared" si="2244"/>
        <v>11</v>
      </c>
      <c r="C7971" s="152">
        <f t="shared" si="2245"/>
        <v>28</v>
      </c>
      <c r="D7971" s="152">
        <f t="shared" si="2246"/>
        <v>18</v>
      </c>
      <c r="E7971" s="38" t="str">
        <f t="shared" si="2247"/>
        <v/>
      </c>
      <c r="F7971" s="134">
        <v>28.76</v>
      </c>
      <c r="G7971" s="38" t="str">
        <f t="shared" si="2248"/>
        <v>-</v>
      </c>
      <c r="H7971" s="38">
        <f t="shared" si="2249"/>
        <v>28.76</v>
      </c>
      <c r="K7971" s="133">
        <v>43432.75</v>
      </c>
      <c r="L7971" s="9">
        <f t="shared" si="2232"/>
        <v>11</v>
      </c>
      <c r="M7971" s="9">
        <f t="shared" si="2233"/>
        <v>28</v>
      </c>
      <c r="N7971" s="9">
        <f t="shared" si="2234"/>
        <v>18</v>
      </c>
      <c r="O7971" s="31" t="str">
        <f t="shared" si="2235"/>
        <v/>
      </c>
      <c r="P7971" s="134">
        <v>63.85</v>
      </c>
      <c r="Q7971" s="31" t="str">
        <f t="shared" si="2236"/>
        <v>-</v>
      </c>
      <c r="R7971" s="31">
        <f t="shared" si="2237"/>
        <v>63.85</v>
      </c>
      <c r="U7971" s="133">
        <v>43797.75</v>
      </c>
      <c r="V7971" s="9">
        <f t="shared" si="2238"/>
        <v>11</v>
      </c>
      <c r="W7971" s="9">
        <f t="shared" si="2239"/>
        <v>28</v>
      </c>
      <c r="X7971" s="9">
        <f t="shared" si="2240"/>
        <v>18</v>
      </c>
      <c r="Y7971" s="31" t="str">
        <f t="shared" si="2241"/>
        <v/>
      </c>
      <c r="Z7971" s="134">
        <v>23.57</v>
      </c>
      <c r="AA7971" s="31" t="str">
        <f t="shared" si="2242"/>
        <v>-</v>
      </c>
      <c r="AB7971" s="31">
        <f t="shared" si="2243"/>
        <v>23.57</v>
      </c>
    </row>
    <row r="7972" spans="1:28" x14ac:dyDescent="0.3">
      <c r="A7972" s="133">
        <v>43067.791666666664</v>
      </c>
      <c r="B7972" s="152">
        <f t="shared" si="2244"/>
        <v>11</v>
      </c>
      <c r="C7972" s="152">
        <f t="shared" si="2245"/>
        <v>28</v>
      </c>
      <c r="D7972" s="152">
        <f t="shared" si="2246"/>
        <v>19</v>
      </c>
      <c r="E7972" s="38" t="str">
        <f t="shared" si="2247"/>
        <v/>
      </c>
      <c r="F7972" s="134">
        <v>27.41</v>
      </c>
      <c r="G7972" s="38" t="str">
        <f t="shared" si="2248"/>
        <v>-</v>
      </c>
      <c r="H7972" s="38">
        <f t="shared" si="2249"/>
        <v>27.41</v>
      </c>
      <c r="K7972" s="133">
        <v>43432.791666666664</v>
      </c>
      <c r="L7972" s="9">
        <f t="shared" si="2232"/>
        <v>11</v>
      </c>
      <c r="M7972" s="9">
        <f t="shared" si="2233"/>
        <v>28</v>
      </c>
      <c r="N7972" s="9">
        <f t="shared" si="2234"/>
        <v>19</v>
      </c>
      <c r="O7972" s="31" t="str">
        <f t="shared" si="2235"/>
        <v/>
      </c>
      <c r="P7972" s="134">
        <v>54.87</v>
      </c>
      <c r="Q7972" s="31" t="str">
        <f t="shared" si="2236"/>
        <v>-</v>
      </c>
      <c r="R7972" s="31">
        <f t="shared" si="2237"/>
        <v>54.87</v>
      </c>
      <c r="U7972" s="133">
        <v>43797.791666666664</v>
      </c>
      <c r="V7972" s="9">
        <f t="shared" si="2238"/>
        <v>11</v>
      </c>
      <c r="W7972" s="9">
        <f t="shared" si="2239"/>
        <v>28</v>
      </c>
      <c r="X7972" s="9">
        <f t="shared" si="2240"/>
        <v>19</v>
      </c>
      <c r="Y7972" s="31" t="str">
        <f t="shared" si="2241"/>
        <v/>
      </c>
      <c r="Z7972" s="134">
        <v>23.62</v>
      </c>
      <c r="AA7972" s="31" t="str">
        <f t="shared" si="2242"/>
        <v>-</v>
      </c>
      <c r="AB7972" s="31">
        <f t="shared" si="2243"/>
        <v>23.62</v>
      </c>
    </row>
    <row r="7973" spans="1:28" x14ac:dyDescent="0.3">
      <c r="A7973" s="133">
        <v>43067.833333333336</v>
      </c>
      <c r="B7973" s="152">
        <f t="shared" si="2244"/>
        <v>11</v>
      </c>
      <c r="C7973" s="152">
        <f t="shared" si="2245"/>
        <v>28</v>
      </c>
      <c r="D7973" s="152">
        <f t="shared" si="2246"/>
        <v>20</v>
      </c>
      <c r="E7973" s="38" t="str">
        <f t="shared" si="2247"/>
        <v/>
      </c>
      <c r="F7973" s="134">
        <v>26.86</v>
      </c>
      <c r="G7973" s="38" t="str">
        <f t="shared" si="2248"/>
        <v>-</v>
      </c>
      <c r="H7973" s="38">
        <f t="shared" si="2249"/>
        <v>26.86</v>
      </c>
      <c r="K7973" s="133">
        <v>43432.833333333336</v>
      </c>
      <c r="L7973" s="9">
        <f t="shared" si="2232"/>
        <v>11</v>
      </c>
      <c r="M7973" s="9">
        <f t="shared" si="2233"/>
        <v>28</v>
      </c>
      <c r="N7973" s="9">
        <f t="shared" si="2234"/>
        <v>20</v>
      </c>
      <c r="O7973" s="31" t="str">
        <f t="shared" si="2235"/>
        <v/>
      </c>
      <c r="P7973" s="134">
        <v>54.02</v>
      </c>
      <c r="Q7973" s="31" t="str">
        <f t="shared" si="2236"/>
        <v>-</v>
      </c>
      <c r="R7973" s="31">
        <f t="shared" si="2237"/>
        <v>54.02</v>
      </c>
      <c r="U7973" s="133">
        <v>43797.833333333336</v>
      </c>
      <c r="V7973" s="9">
        <f t="shared" si="2238"/>
        <v>11</v>
      </c>
      <c r="W7973" s="9">
        <f t="shared" si="2239"/>
        <v>28</v>
      </c>
      <c r="X7973" s="9">
        <f t="shared" si="2240"/>
        <v>20</v>
      </c>
      <c r="Y7973" s="31" t="str">
        <f t="shared" si="2241"/>
        <v/>
      </c>
      <c r="Z7973" s="134">
        <v>23.42</v>
      </c>
      <c r="AA7973" s="31" t="str">
        <f t="shared" si="2242"/>
        <v>-</v>
      </c>
      <c r="AB7973" s="31">
        <f t="shared" si="2243"/>
        <v>23.42</v>
      </c>
    </row>
    <row r="7974" spans="1:28" x14ac:dyDescent="0.3">
      <c r="A7974" s="133">
        <v>43067.875</v>
      </c>
      <c r="B7974" s="152">
        <f t="shared" si="2244"/>
        <v>11</v>
      </c>
      <c r="C7974" s="152">
        <f t="shared" si="2245"/>
        <v>28</v>
      </c>
      <c r="D7974" s="152">
        <f t="shared" si="2246"/>
        <v>21</v>
      </c>
      <c r="E7974" s="38" t="str">
        <f t="shared" si="2247"/>
        <v/>
      </c>
      <c r="F7974" s="134">
        <v>23.79</v>
      </c>
      <c r="G7974" s="38" t="str">
        <f t="shared" si="2248"/>
        <v>-</v>
      </c>
      <c r="H7974" s="38">
        <f t="shared" si="2249"/>
        <v>23.79</v>
      </c>
      <c r="K7974" s="133">
        <v>43432.875</v>
      </c>
      <c r="L7974" s="9">
        <f t="shared" si="2232"/>
        <v>11</v>
      </c>
      <c r="M7974" s="9">
        <f t="shared" si="2233"/>
        <v>28</v>
      </c>
      <c r="N7974" s="9">
        <f t="shared" si="2234"/>
        <v>21</v>
      </c>
      <c r="O7974" s="31" t="str">
        <f t="shared" si="2235"/>
        <v/>
      </c>
      <c r="P7974" s="134">
        <v>49.89</v>
      </c>
      <c r="Q7974" s="31" t="str">
        <f t="shared" si="2236"/>
        <v>-</v>
      </c>
      <c r="R7974" s="31">
        <f t="shared" si="2237"/>
        <v>49.89</v>
      </c>
      <c r="U7974" s="133">
        <v>43797.875</v>
      </c>
      <c r="V7974" s="9">
        <f t="shared" si="2238"/>
        <v>11</v>
      </c>
      <c r="W7974" s="9">
        <f t="shared" si="2239"/>
        <v>28</v>
      </c>
      <c r="X7974" s="9">
        <f t="shared" si="2240"/>
        <v>21</v>
      </c>
      <c r="Y7974" s="31" t="str">
        <f t="shared" si="2241"/>
        <v/>
      </c>
      <c r="Z7974" s="134">
        <v>22.53</v>
      </c>
      <c r="AA7974" s="31" t="str">
        <f t="shared" si="2242"/>
        <v>-</v>
      </c>
      <c r="AB7974" s="31">
        <f t="shared" si="2243"/>
        <v>22.53</v>
      </c>
    </row>
    <row r="7975" spans="1:28" x14ac:dyDescent="0.3">
      <c r="A7975" s="133">
        <v>43067.916666666664</v>
      </c>
      <c r="B7975" s="152">
        <f t="shared" si="2244"/>
        <v>11</v>
      </c>
      <c r="C7975" s="152">
        <f t="shared" si="2245"/>
        <v>28</v>
      </c>
      <c r="D7975" s="152">
        <f t="shared" si="2246"/>
        <v>22</v>
      </c>
      <c r="E7975" s="38" t="str">
        <f t="shared" si="2247"/>
        <v/>
      </c>
      <c r="F7975" s="134">
        <v>22.49</v>
      </c>
      <c r="G7975" s="38" t="str">
        <f t="shared" si="2248"/>
        <v>-</v>
      </c>
      <c r="H7975" s="38">
        <f t="shared" si="2249"/>
        <v>22.49</v>
      </c>
      <c r="K7975" s="133">
        <v>43432.916666666664</v>
      </c>
      <c r="L7975" s="9">
        <f t="shared" si="2232"/>
        <v>11</v>
      </c>
      <c r="M7975" s="9">
        <f t="shared" si="2233"/>
        <v>28</v>
      </c>
      <c r="N7975" s="9">
        <f t="shared" si="2234"/>
        <v>22</v>
      </c>
      <c r="O7975" s="31" t="str">
        <f t="shared" si="2235"/>
        <v/>
      </c>
      <c r="P7975" s="134">
        <v>40.22</v>
      </c>
      <c r="Q7975" s="31" t="str">
        <f t="shared" si="2236"/>
        <v>-</v>
      </c>
      <c r="R7975" s="31">
        <f t="shared" si="2237"/>
        <v>40.22</v>
      </c>
      <c r="U7975" s="133">
        <v>43797.916666666664</v>
      </c>
      <c r="V7975" s="9">
        <f t="shared" si="2238"/>
        <v>11</v>
      </c>
      <c r="W7975" s="9">
        <f t="shared" si="2239"/>
        <v>28</v>
      </c>
      <c r="X7975" s="9">
        <f t="shared" si="2240"/>
        <v>22</v>
      </c>
      <c r="Y7975" s="31" t="str">
        <f t="shared" si="2241"/>
        <v/>
      </c>
      <c r="Z7975" s="134">
        <v>22.4</v>
      </c>
      <c r="AA7975" s="31" t="str">
        <f t="shared" si="2242"/>
        <v>-</v>
      </c>
      <c r="AB7975" s="31">
        <f t="shared" si="2243"/>
        <v>22.4</v>
      </c>
    </row>
    <row r="7976" spans="1:28" x14ac:dyDescent="0.3">
      <c r="A7976" s="133">
        <v>43067.958333333336</v>
      </c>
      <c r="B7976" s="152">
        <f t="shared" si="2244"/>
        <v>11</v>
      </c>
      <c r="C7976" s="152">
        <f t="shared" si="2245"/>
        <v>28</v>
      </c>
      <c r="D7976" s="152">
        <f t="shared" si="2246"/>
        <v>23</v>
      </c>
      <c r="E7976" s="38" t="str">
        <f t="shared" si="2247"/>
        <v/>
      </c>
      <c r="F7976" s="134">
        <v>20.68</v>
      </c>
      <c r="G7976" s="38" t="str">
        <f t="shared" si="2248"/>
        <v>-</v>
      </c>
      <c r="H7976" s="38">
        <f t="shared" si="2249"/>
        <v>20.68</v>
      </c>
      <c r="K7976" s="133">
        <v>43432.958333333336</v>
      </c>
      <c r="L7976" s="9">
        <f t="shared" si="2232"/>
        <v>11</v>
      </c>
      <c r="M7976" s="9">
        <f t="shared" si="2233"/>
        <v>28</v>
      </c>
      <c r="N7976" s="9">
        <f t="shared" si="2234"/>
        <v>23</v>
      </c>
      <c r="O7976" s="31" t="str">
        <f t="shared" si="2235"/>
        <v/>
      </c>
      <c r="P7976" s="134">
        <v>37.549999999999997</v>
      </c>
      <c r="Q7976" s="31" t="str">
        <f t="shared" si="2236"/>
        <v>-</v>
      </c>
      <c r="R7976" s="31">
        <f t="shared" si="2237"/>
        <v>37.549999999999997</v>
      </c>
      <c r="U7976" s="133">
        <v>43797.958333333336</v>
      </c>
      <c r="V7976" s="9">
        <f t="shared" si="2238"/>
        <v>11</v>
      </c>
      <c r="W7976" s="9">
        <f t="shared" si="2239"/>
        <v>28</v>
      </c>
      <c r="X7976" s="9">
        <f t="shared" si="2240"/>
        <v>23</v>
      </c>
      <c r="Y7976" s="31" t="str">
        <f t="shared" si="2241"/>
        <v/>
      </c>
      <c r="Z7976" s="134">
        <v>21.23</v>
      </c>
      <c r="AA7976" s="31" t="str">
        <f t="shared" si="2242"/>
        <v>-</v>
      </c>
      <c r="AB7976" s="31">
        <f t="shared" si="2243"/>
        <v>21.23</v>
      </c>
    </row>
    <row r="7977" spans="1:28" x14ac:dyDescent="0.3">
      <c r="A7977" s="133">
        <v>43068</v>
      </c>
      <c r="B7977" s="152">
        <f t="shared" si="2244"/>
        <v>11</v>
      </c>
      <c r="C7977" s="152">
        <f t="shared" si="2245"/>
        <v>29</v>
      </c>
      <c r="D7977" s="152">
        <f t="shared" si="2246"/>
        <v>0</v>
      </c>
      <c r="E7977" s="38" t="str">
        <f t="shared" si="2247"/>
        <v/>
      </c>
      <c r="F7977" s="134">
        <v>20.61</v>
      </c>
      <c r="G7977" s="38" t="str">
        <f t="shared" si="2248"/>
        <v>-</v>
      </c>
      <c r="H7977" s="38">
        <f t="shared" si="2249"/>
        <v>20.61</v>
      </c>
      <c r="K7977" s="133">
        <v>43433</v>
      </c>
      <c r="L7977" s="9">
        <f t="shared" si="2232"/>
        <v>11</v>
      </c>
      <c r="M7977" s="9">
        <f t="shared" si="2233"/>
        <v>29</v>
      </c>
      <c r="N7977" s="9">
        <f t="shared" si="2234"/>
        <v>0</v>
      </c>
      <c r="O7977" s="31" t="str">
        <f t="shared" si="2235"/>
        <v/>
      </c>
      <c r="P7977" s="134">
        <v>35.130000000000003</v>
      </c>
      <c r="Q7977" s="31" t="str">
        <f t="shared" si="2236"/>
        <v>-</v>
      </c>
      <c r="R7977" s="31">
        <f t="shared" si="2237"/>
        <v>35.130000000000003</v>
      </c>
      <c r="U7977" s="133">
        <v>43798</v>
      </c>
      <c r="V7977" s="9">
        <f t="shared" si="2238"/>
        <v>11</v>
      </c>
      <c r="W7977" s="9">
        <f t="shared" si="2239"/>
        <v>29</v>
      </c>
      <c r="X7977" s="9">
        <f t="shared" si="2240"/>
        <v>0</v>
      </c>
      <c r="Y7977" s="31" t="str">
        <f t="shared" si="2241"/>
        <v/>
      </c>
      <c r="Z7977" s="134">
        <v>19.32</v>
      </c>
      <c r="AA7977" s="31" t="str">
        <f t="shared" si="2242"/>
        <v>-</v>
      </c>
      <c r="AB7977" s="31">
        <f t="shared" si="2243"/>
        <v>19.32</v>
      </c>
    </row>
    <row r="7978" spans="1:28" x14ac:dyDescent="0.3">
      <c r="A7978" s="133">
        <v>43068.041666666664</v>
      </c>
      <c r="B7978" s="152">
        <f t="shared" si="2244"/>
        <v>11</v>
      </c>
      <c r="C7978" s="152">
        <f t="shared" si="2245"/>
        <v>29</v>
      </c>
      <c r="D7978" s="152">
        <f t="shared" si="2246"/>
        <v>1</v>
      </c>
      <c r="E7978" s="38" t="str">
        <f t="shared" si="2247"/>
        <v/>
      </c>
      <c r="F7978" s="134">
        <v>20.350000000000001</v>
      </c>
      <c r="G7978" s="38" t="str">
        <f t="shared" si="2248"/>
        <v>-</v>
      </c>
      <c r="H7978" s="38">
        <f t="shared" si="2249"/>
        <v>20.350000000000001</v>
      </c>
      <c r="K7978" s="133">
        <v>43433.041666666664</v>
      </c>
      <c r="L7978" s="9">
        <f t="shared" si="2232"/>
        <v>11</v>
      </c>
      <c r="M7978" s="9">
        <f t="shared" si="2233"/>
        <v>29</v>
      </c>
      <c r="N7978" s="9">
        <f t="shared" si="2234"/>
        <v>1</v>
      </c>
      <c r="O7978" s="31" t="str">
        <f t="shared" si="2235"/>
        <v/>
      </c>
      <c r="P7978" s="134">
        <v>33.64</v>
      </c>
      <c r="Q7978" s="31" t="str">
        <f t="shared" si="2236"/>
        <v>-</v>
      </c>
      <c r="R7978" s="31">
        <f t="shared" si="2237"/>
        <v>33.64</v>
      </c>
      <c r="U7978" s="133">
        <v>43798.041666666664</v>
      </c>
      <c r="V7978" s="9">
        <f t="shared" si="2238"/>
        <v>11</v>
      </c>
      <c r="W7978" s="9">
        <f t="shared" si="2239"/>
        <v>29</v>
      </c>
      <c r="X7978" s="9">
        <f t="shared" si="2240"/>
        <v>1</v>
      </c>
      <c r="Y7978" s="31" t="str">
        <f t="shared" si="2241"/>
        <v/>
      </c>
      <c r="Z7978" s="134">
        <v>19.32</v>
      </c>
      <c r="AA7978" s="31" t="str">
        <f t="shared" si="2242"/>
        <v>-</v>
      </c>
      <c r="AB7978" s="31">
        <f t="shared" si="2243"/>
        <v>19.32</v>
      </c>
    </row>
    <row r="7979" spans="1:28" x14ac:dyDescent="0.3">
      <c r="A7979" s="133">
        <v>43068.083333333336</v>
      </c>
      <c r="B7979" s="152">
        <f t="shared" si="2244"/>
        <v>11</v>
      </c>
      <c r="C7979" s="152">
        <f t="shared" si="2245"/>
        <v>29</v>
      </c>
      <c r="D7979" s="152">
        <f t="shared" si="2246"/>
        <v>2</v>
      </c>
      <c r="E7979" s="38" t="str">
        <f t="shared" si="2247"/>
        <v/>
      </c>
      <c r="F7979" s="134">
        <v>20.21</v>
      </c>
      <c r="G7979" s="38" t="str">
        <f t="shared" si="2248"/>
        <v>-</v>
      </c>
      <c r="H7979" s="38">
        <f t="shared" si="2249"/>
        <v>20.21</v>
      </c>
      <c r="K7979" s="133">
        <v>43433.083333333336</v>
      </c>
      <c r="L7979" s="9">
        <f t="shared" si="2232"/>
        <v>11</v>
      </c>
      <c r="M7979" s="9">
        <f t="shared" si="2233"/>
        <v>29</v>
      </c>
      <c r="N7979" s="9">
        <f t="shared" si="2234"/>
        <v>2</v>
      </c>
      <c r="O7979" s="31" t="str">
        <f t="shared" si="2235"/>
        <v/>
      </c>
      <c r="P7979" s="134">
        <v>32.729999999999997</v>
      </c>
      <c r="Q7979" s="31" t="str">
        <f t="shared" si="2236"/>
        <v>-</v>
      </c>
      <c r="R7979" s="31">
        <f t="shared" si="2237"/>
        <v>32.729999999999997</v>
      </c>
      <c r="U7979" s="133">
        <v>43798.083333333336</v>
      </c>
      <c r="V7979" s="9">
        <f t="shared" si="2238"/>
        <v>11</v>
      </c>
      <c r="W7979" s="9">
        <f t="shared" si="2239"/>
        <v>29</v>
      </c>
      <c r="X7979" s="9">
        <f t="shared" si="2240"/>
        <v>2</v>
      </c>
      <c r="Y7979" s="31" t="str">
        <f t="shared" si="2241"/>
        <v/>
      </c>
      <c r="Z7979" s="134">
        <v>19.12</v>
      </c>
      <c r="AA7979" s="31" t="str">
        <f t="shared" si="2242"/>
        <v>-</v>
      </c>
      <c r="AB7979" s="31">
        <f t="shared" si="2243"/>
        <v>19.12</v>
      </c>
    </row>
    <row r="7980" spans="1:28" x14ac:dyDescent="0.3">
      <c r="A7980" s="133">
        <v>43068.125</v>
      </c>
      <c r="B7980" s="152">
        <f t="shared" si="2244"/>
        <v>11</v>
      </c>
      <c r="C7980" s="152">
        <f t="shared" si="2245"/>
        <v>29</v>
      </c>
      <c r="D7980" s="152">
        <f t="shared" si="2246"/>
        <v>3</v>
      </c>
      <c r="E7980" s="38" t="str">
        <f t="shared" si="2247"/>
        <v/>
      </c>
      <c r="F7980" s="134">
        <v>20.29</v>
      </c>
      <c r="G7980" s="38" t="str">
        <f t="shared" si="2248"/>
        <v>-</v>
      </c>
      <c r="H7980" s="38">
        <f t="shared" si="2249"/>
        <v>20.29</v>
      </c>
      <c r="K7980" s="133">
        <v>43433.125</v>
      </c>
      <c r="L7980" s="9">
        <f t="shared" si="2232"/>
        <v>11</v>
      </c>
      <c r="M7980" s="9">
        <f t="shared" si="2233"/>
        <v>29</v>
      </c>
      <c r="N7980" s="9">
        <f t="shared" si="2234"/>
        <v>3</v>
      </c>
      <c r="O7980" s="31" t="str">
        <f t="shared" si="2235"/>
        <v/>
      </c>
      <c r="P7980" s="134">
        <v>33.21</v>
      </c>
      <c r="Q7980" s="31" t="str">
        <f t="shared" si="2236"/>
        <v>-</v>
      </c>
      <c r="R7980" s="31">
        <f t="shared" si="2237"/>
        <v>33.21</v>
      </c>
      <c r="U7980" s="133">
        <v>43798.125</v>
      </c>
      <c r="V7980" s="9">
        <f t="shared" si="2238"/>
        <v>11</v>
      </c>
      <c r="W7980" s="9">
        <f t="shared" si="2239"/>
        <v>29</v>
      </c>
      <c r="X7980" s="9">
        <f t="shared" si="2240"/>
        <v>3</v>
      </c>
      <c r="Y7980" s="31" t="str">
        <f t="shared" si="2241"/>
        <v/>
      </c>
      <c r="Z7980" s="134">
        <v>19.16</v>
      </c>
      <c r="AA7980" s="31" t="str">
        <f t="shared" si="2242"/>
        <v>-</v>
      </c>
      <c r="AB7980" s="31">
        <f t="shared" si="2243"/>
        <v>19.16</v>
      </c>
    </row>
    <row r="7981" spans="1:28" x14ac:dyDescent="0.3">
      <c r="A7981" s="133">
        <v>43068.166666666664</v>
      </c>
      <c r="B7981" s="152">
        <f t="shared" si="2244"/>
        <v>11</v>
      </c>
      <c r="C7981" s="152">
        <f t="shared" si="2245"/>
        <v>29</v>
      </c>
      <c r="D7981" s="152">
        <f t="shared" si="2246"/>
        <v>4</v>
      </c>
      <c r="E7981" s="38" t="str">
        <f t="shared" si="2247"/>
        <v/>
      </c>
      <c r="F7981" s="134">
        <v>20.64</v>
      </c>
      <c r="G7981" s="38" t="str">
        <f t="shared" si="2248"/>
        <v>-</v>
      </c>
      <c r="H7981" s="38">
        <f t="shared" si="2249"/>
        <v>20.64</v>
      </c>
      <c r="K7981" s="133">
        <v>43433.166666666664</v>
      </c>
      <c r="L7981" s="9">
        <f t="shared" si="2232"/>
        <v>11</v>
      </c>
      <c r="M7981" s="9">
        <f t="shared" si="2233"/>
        <v>29</v>
      </c>
      <c r="N7981" s="9">
        <f t="shared" si="2234"/>
        <v>4</v>
      </c>
      <c r="O7981" s="31" t="str">
        <f t="shared" si="2235"/>
        <v/>
      </c>
      <c r="P7981" s="134">
        <v>35.590000000000003</v>
      </c>
      <c r="Q7981" s="31" t="str">
        <f t="shared" si="2236"/>
        <v>-</v>
      </c>
      <c r="R7981" s="31">
        <f t="shared" si="2237"/>
        <v>35.590000000000003</v>
      </c>
      <c r="U7981" s="133">
        <v>43798.166666666664</v>
      </c>
      <c r="V7981" s="9">
        <f t="shared" si="2238"/>
        <v>11</v>
      </c>
      <c r="W7981" s="9">
        <f t="shared" si="2239"/>
        <v>29</v>
      </c>
      <c r="X7981" s="9">
        <f t="shared" si="2240"/>
        <v>4</v>
      </c>
      <c r="Y7981" s="31" t="str">
        <f t="shared" si="2241"/>
        <v/>
      </c>
      <c r="Z7981" s="134">
        <v>19.43</v>
      </c>
      <c r="AA7981" s="31" t="str">
        <f t="shared" si="2242"/>
        <v>-</v>
      </c>
      <c r="AB7981" s="31">
        <f t="shared" si="2243"/>
        <v>19.43</v>
      </c>
    </row>
    <row r="7982" spans="1:28" x14ac:dyDescent="0.3">
      <c r="A7982" s="133">
        <v>43068.208333333336</v>
      </c>
      <c r="B7982" s="152">
        <f t="shared" si="2244"/>
        <v>11</v>
      </c>
      <c r="C7982" s="152">
        <f t="shared" si="2245"/>
        <v>29</v>
      </c>
      <c r="D7982" s="152">
        <f t="shared" si="2246"/>
        <v>5</v>
      </c>
      <c r="E7982" s="38" t="str">
        <f t="shared" si="2247"/>
        <v/>
      </c>
      <c r="F7982" s="134">
        <v>22.58</v>
      </c>
      <c r="G7982" s="38" t="str">
        <f t="shared" si="2248"/>
        <v>-</v>
      </c>
      <c r="H7982" s="38">
        <f t="shared" si="2249"/>
        <v>22.58</v>
      </c>
      <c r="K7982" s="133">
        <v>43433.208333333336</v>
      </c>
      <c r="L7982" s="9">
        <f t="shared" si="2232"/>
        <v>11</v>
      </c>
      <c r="M7982" s="9">
        <f t="shared" si="2233"/>
        <v>29</v>
      </c>
      <c r="N7982" s="9">
        <f t="shared" si="2234"/>
        <v>5</v>
      </c>
      <c r="O7982" s="31" t="str">
        <f t="shared" si="2235"/>
        <v/>
      </c>
      <c r="P7982" s="134">
        <v>41.73</v>
      </c>
      <c r="Q7982" s="31" t="str">
        <f t="shared" si="2236"/>
        <v>-</v>
      </c>
      <c r="R7982" s="31">
        <f t="shared" si="2237"/>
        <v>41.73</v>
      </c>
      <c r="U7982" s="133">
        <v>43798.208333333336</v>
      </c>
      <c r="V7982" s="9">
        <f t="shared" si="2238"/>
        <v>11</v>
      </c>
      <c r="W7982" s="9">
        <f t="shared" si="2239"/>
        <v>29</v>
      </c>
      <c r="X7982" s="9">
        <f t="shared" si="2240"/>
        <v>5</v>
      </c>
      <c r="Y7982" s="31" t="str">
        <f t="shared" si="2241"/>
        <v/>
      </c>
      <c r="Z7982" s="134">
        <v>19.61</v>
      </c>
      <c r="AA7982" s="31" t="str">
        <f t="shared" si="2242"/>
        <v>-</v>
      </c>
      <c r="AB7982" s="31">
        <f t="shared" si="2243"/>
        <v>19.61</v>
      </c>
    </row>
    <row r="7983" spans="1:28" x14ac:dyDescent="0.3">
      <c r="A7983" s="133">
        <v>43068.25</v>
      </c>
      <c r="B7983" s="152">
        <f t="shared" si="2244"/>
        <v>11</v>
      </c>
      <c r="C7983" s="152">
        <f t="shared" si="2245"/>
        <v>29</v>
      </c>
      <c r="D7983" s="152">
        <f t="shared" si="2246"/>
        <v>6</v>
      </c>
      <c r="E7983" s="38" t="str">
        <f t="shared" si="2247"/>
        <v/>
      </c>
      <c r="F7983" s="134">
        <v>29.68</v>
      </c>
      <c r="G7983" s="38" t="str">
        <f t="shared" si="2248"/>
        <v>-</v>
      </c>
      <c r="H7983" s="38">
        <f t="shared" si="2249"/>
        <v>29.68</v>
      </c>
      <c r="K7983" s="133">
        <v>43433.25</v>
      </c>
      <c r="L7983" s="9">
        <f t="shared" si="2232"/>
        <v>11</v>
      </c>
      <c r="M7983" s="9">
        <f t="shared" si="2233"/>
        <v>29</v>
      </c>
      <c r="N7983" s="9">
        <f t="shared" si="2234"/>
        <v>6</v>
      </c>
      <c r="O7983" s="31" t="str">
        <f t="shared" si="2235"/>
        <v/>
      </c>
      <c r="P7983" s="134">
        <v>62.88</v>
      </c>
      <c r="Q7983" s="31" t="str">
        <f t="shared" si="2236"/>
        <v>-</v>
      </c>
      <c r="R7983" s="31">
        <f t="shared" si="2237"/>
        <v>62.88</v>
      </c>
      <c r="U7983" s="133">
        <v>43798.25</v>
      </c>
      <c r="V7983" s="9">
        <f t="shared" si="2238"/>
        <v>11</v>
      </c>
      <c r="W7983" s="9">
        <f t="shared" si="2239"/>
        <v>29</v>
      </c>
      <c r="X7983" s="9">
        <f t="shared" si="2240"/>
        <v>6</v>
      </c>
      <c r="Y7983" s="31" t="str">
        <f t="shared" si="2241"/>
        <v/>
      </c>
      <c r="Z7983" s="134">
        <v>22.66</v>
      </c>
      <c r="AA7983" s="31" t="str">
        <f t="shared" si="2242"/>
        <v>-</v>
      </c>
      <c r="AB7983" s="31">
        <f t="shared" si="2243"/>
        <v>22.66</v>
      </c>
    </row>
    <row r="7984" spans="1:28" x14ac:dyDescent="0.3">
      <c r="A7984" s="133">
        <v>43068.291666666664</v>
      </c>
      <c r="B7984" s="152">
        <f t="shared" si="2244"/>
        <v>11</v>
      </c>
      <c r="C7984" s="152">
        <f t="shared" si="2245"/>
        <v>29</v>
      </c>
      <c r="D7984" s="152">
        <f t="shared" si="2246"/>
        <v>7</v>
      </c>
      <c r="E7984" s="38" t="str">
        <f t="shared" si="2247"/>
        <v/>
      </c>
      <c r="F7984" s="134">
        <v>30.38</v>
      </c>
      <c r="G7984" s="38" t="str">
        <f t="shared" si="2248"/>
        <v>-</v>
      </c>
      <c r="H7984" s="38">
        <f t="shared" si="2249"/>
        <v>30.38</v>
      </c>
      <c r="K7984" s="133">
        <v>43433.291666666664</v>
      </c>
      <c r="L7984" s="9">
        <f t="shared" si="2232"/>
        <v>11</v>
      </c>
      <c r="M7984" s="9">
        <f t="shared" si="2233"/>
        <v>29</v>
      </c>
      <c r="N7984" s="9">
        <f t="shared" si="2234"/>
        <v>7</v>
      </c>
      <c r="O7984" s="31" t="str">
        <f t="shared" si="2235"/>
        <v/>
      </c>
      <c r="P7984" s="134">
        <v>66.31</v>
      </c>
      <c r="Q7984" s="31" t="str">
        <f t="shared" si="2236"/>
        <v>-</v>
      </c>
      <c r="R7984" s="31">
        <f t="shared" si="2237"/>
        <v>66.31</v>
      </c>
      <c r="U7984" s="133">
        <v>43798.291666666664</v>
      </c>
      <c r="V7984" s="9">
        <f t="shared" si="2238"/>
        <v>11</v>
      </c>
      <c r="W7984" s="9">
        <f t="shared" si="2239"/>
        <v>29</v>
      </c>
      <c r="X7984" s="9">
        <f t="shared" si="2240"/>
        <v>7</v>
      </c>
      <c r="Y7984" s="31" t="str">
        <f t="shared" si="2241"/>
        <v/>
      </c>
      <c r="Z7984" s="134">
        <v>24.44</v>
      </c>
      <c r="AA7984" s="31" t="str">
        <f t="shared" si="2242"/>
        <v>-</v>
      </c>
      <c r="AB7984" s="31">
        <f t="shared" si="2243"/>
        <v>24.44</v>
      </c>
    </row>
    <row r="7985" spans="1:28" x14ac:dyDescent="0.3">
      <c r="A7985" s="133">
        <v>43068.333333333336</v>
      </c>
      <c r="B7985" s="152">
        <f t="shared" si="2244"/>
        <v>11</v>
      </c>
      <c r="C7985" s="152">
        <f t="shared" si="2245"/>
        <v>29</v>
      </c>
      <c r="D7985" s="152">
        <f t="shared" si="2246"/>
        <v>8</v>
      </c>
      <c r="E7985" s="38" t="str">
        <f t="shared" si="2247"/>
        <v/>
      </c>
      <c r="F7985" s="134">
        <v>29.08</v>
      </c>
      <c r="G7985" s="38">
        <f t="shared" si="2248"/>
        <v>29.08</v>
      </c>
      <c r="H7985" s="38" t="str">
        <f t="shared" si="2249"/>
        <v>-</v>
      </c>
      <c r="K7985" s="133">
        <v>43433.333333333336</v>
      </c>
      <c r="L7985" s="9">
        <f t="shared" si="2232"/>
        <v>11</v>
      </c>
      <c r="M7985" s="9">
        <f t="shared" si="2233"/>
        <v>29</v>
      </c>
      <c r="N7985" s="9">
        <f t="shared" si="2234"/>
        <v>8</v>
      </c>
      <c r="O7985" s="31" t="str">
        <f t="shared" si="2235"/>
        <v/>
      </c>
      <c r="P7985" s="134">
        <v>53.6</v>
      </c>
      <c r="Q7985" s="31">
        <f t="shared" si="2236"/>
        <v>53.6</v>
      </c>
      <c r="R7985" s="31" t="str">
        <f t="shared" si="2237"/>
        <v>-</v>
      </c>
      <c r="U7985" s="133">
        <v>43798.333333333336</v>
      </c>
      <c r="V7985" s="9">
        <f t="shared" si="2238"/>
        <v>11</v>
      </c>
      <c r="W7985" s="9">
        <f t="shared" si="2239"/>
        <v>29</v>
      </c>
      <c r="X7985" s="9">
        <f t="shared" si="2240"/>
        <v>8</v>
      </c>
      <c r="Y7985" s="31" t="str">
        <f t="shared" si="2241"/>
        <v/>
      </c>
      <c r="Z7985" s="134">
        <v>24.16</v>
      </c>
      <c r="AA7985" s="31">
        <f t="shared" si="2242"/>
        <v>24.16</v>
      </c>
      <c r="AB7985" s="31" t="str">
        <f t="shared" si="2243"/>
        <v>-</v>
      </c>
    </row>
    <row r="7986" spans="1:28" x14ac:dyDescent="0.3">
      <c r="A7986" s="133">
        <v>43068.375</v>
      </c>
      <c r="B7986" s="152">
        <f t="shared" si="2244"/>
        <v>11</v>
      </c>
      <c r="C7986" s="152">
        <f t="shared" si="2245"/>
        <v>29</v>
      </c>
      <c r="D7986" s="152">
        <f t="shared" si="2246"/>
        <v>9</v>
      </c>
      <c r="E7986" s="38" t="str">
        <f t="shared" si="2247"/>
        <v/>
      </c>
      <c r="F7986" s="134">
        <v>26.93</v>
      </c>
      <c r="G7986" s="38">
        <f t="shared" si="2248"/>
        <v>26.93</v>
      </c>
      <c r="H7986" s="38" t="str">
        <f t="shared" si="2249"/>
        <v>-</v>
      </c>
      <c r="K7986" s="133">
        <v>43433.375</v>
      </c>
      <c r="L7986" s="9">
        <f t="shared" si="2232"/>
        <v>11</v>
      </c>
      <c r="M7986" s="9">
        <f t="shared" si="2233"/>
        <v>29</v>
      </c>
      <c r="N7986" s="9">
        <f t="shared" si="2234"/>
        <v>9</v>
      </c>
      <c r="O7986" s="31" t="str">
        <f t="shared" si="2235"/>
        <v/>
      </c>
      <c r="P7986" s="134">
        <v>47.72</v>
      </c>
      <c r="Q7986" s="31">
        <f t="shared" si="2236"/>
        <v>47.72</v>
      </c>
      <c r="R7986" s="31" t="str">
        <f t="shared" si="2237"/>
        <v>-</v>
      </c>
      <c r="U7986" s="133">
        <v>43798.375</v>
      </c>
      <c r="V7986" s="9">
        <f t="shared" si="2238"/>
        <v>11</v>
      </c>
      <c r="W7986" s="9">
        <f t="shared" si="2239"/>
        <v>29</v>
      </c>
      <c r="X7986" s="9">
        <f t="shared" si="2240"/>
        <v>9</v>
      </c>
      <c r="Y7986" s="31" t="str">
        <f t="shared" si="2241"/>
        <v/>
      </c>
      <c r="Z7986" s="134">
        <v>23.37</v>
      </c>
      <c r="AA7986" s="31">
        <f t="shared" si="2242"/>
        <v>23.37</v>
      </c>
      <c r="AB7986" s="31" t="str">
        <f t="shared" si="2243"/>
        <v>-</v>
      </c>
    </row>
    <row r="7987" spans="1:28" x14ac:dyDescent="0.3">
      <c r="A7987" s="133">
        <v>43068.416666666664</v>
      </c>
      <c r="B7987" s="152">
        <f t="shared" si="2244"/>
        <v>11</v>
      </c>
      <c r="C7987" s="152">
        <f t="shared" si="2245"/>
        <v>29</v>
      </c>
      <c r="D7987" s="152">
        <f t="shared" si="2246"/>
        <v>10</v>
      </c>
      <c r="E7987" s="38" t="str">
        <f t="shared" si="2247"/>
        <v/>
      </c>
      <c r="F7987" s="134">
        <v>25.93</v>
      </c>
      <c r="G7987" s="38">
        <f t="shared" si="2248"/>
        <v>25.93</v>
      </c>
      <c r="H7987" s="38" t="str">
        <f t="shared" si="2249"/>
        <v>-</v>
      </c>
      <c r="K7987" s="133">
        <v>43433.416666666664</v>
      </c>
      <c r="L7987" s="9">
        <f t="shared" si="2232"/>
        <v>11</v>
      </c>
      <c r="M7987" s="9">
        <f t="shared" si="2233"/>
        <v>29</v>
      </c>
      <c r="N7987" s="9">
        <f t="shared" si="2234"/>
        <v>10</v>
      </c>
      <c r="O7987" s="31" t="str">
        <f t="shared" si="2235"/>
        <v/>
      </c>
      <c r="P7987" s="134">
        <v>45.78</v>
      </c>
      <c r="Q7987" s="31">
        <f t="shared" si="2236"/>
        <v>45.78</v>
      </c>
      <c r="R7987" s="31" t="str">
        <f t="shared" si="2237"/>
        <v>-</v>
      </c>
      <c r="U7987" s="133">
        <v>43798.416666666664</v>
      </c>
      <c r="V7987" s="9">
        <f t="shared" si="2238"/>
        <v>11</v>
      </c>
      <c r="W7987" s="9">
        <f t="shared" si="2239"/>
        <v>29</v>
      </c>
      <c r="X7987" s="9">
        <f t="shared" si="2240"/>
        <v>10</v>
      </c>
      <c r="Y7987" s="31" t="str">
        <f t="shared" si="2241"/>
        <v/>
      </c>
      <c r="Z7987" s="134">
        <v>22.84</v>
      </c>
      <c r="AA7987" s="31">
        <f t="shared" si="2242"/>
        <v>22.84</v>
      </c>
      <c r="AB7987" s="31" t="str">
        <f t="shared" si="2243"/>
        <v>-</v>
      </c>
    </row>
    <row r="7988" spans="1:28" x14ac:dyDescent="0.3">
      <c r="A7988" s="133">
        <v>43068.458333333336</v>
      </c>
      <c r="B7988" s="152">
        <f t="shared" si="2244"/>
        <v>11</v>
      </c>
      <c r="C7988" s="152">
        <f t="shared" si="2245"/>
        <v>29</v>
      </c>
      <c r="D7988" s="152">
        <f t="shared" si="2246"/>
        <v>11</v>
      </c>
      <c r="E7988" s="38" t="str">
        <f t="shared" si="2247"/>
        <v/>
      </c>
      <c r="F7988" s="134">
        <v>25.23</v>
      </c>
      <c r="G7988" s="38">
        <f t="shared" si="2248"/>
        <v>25.23</v>
      </c>
      <c r="H7988" s="38" t="str">
        <f t="shared" si="2249"/>
        <v>-</v>
      </c>
      <c r="K7988" s="133">
        <v>43433.458333333336</v>
      </c>
      <c r="L7988" s="9">
        <f t="shared" si="2232"/>
        <v>11</v>
      </c>
      <c r="M7988" s="9">
        <f t="shared" si="2233"/>
        <v>29</v>
      </c>
      <c r="N7988" s="9">
        <f t="shared" si="2234"/>
        <v>11</v>
      </c>
      <c r="O7988" s="31" t="str">
        <f t="shared" si="2235"/>
        <v/>
      </c>
      <c r="P7988" s="134">
        <v>41.51</v>
      </c>
      <c r="Q7988" s="31">
        <f t="shared" si="2236"/>
        <v>41.51</v>
      </c>
      <c r="R7988" s="31" t="str">
        <f t="shared" si="2237"/>
        <v>-</v>
      </c>
      <c r="U7988" s="133">
        <v>43798.458333333336</v>
      </c>
      <c r="V7988" s="9">
        <f t="shared" si="2238"/>
        <v>11</v>
      </c>
      <c r="W7988" s="9">
        <f t="shared" si="2239"/>
        <v>29</v>
      </c>
      <c r="X7988" s="9">
        <f t="shared" si="2240"/>
        <v>11</v>
      </c>
      <c r="Y7988" s="31" t="str">
        <f t="shared" si="2241"/>
        <v/>
      </c>
      <c r="Z7988" s="134">
        <v>22.04</v>
      </c>
      <c r="AA7988" s="31">
        <f t="shared" si="2242"/>
        <v>22.04</v>
      </c>
      <c r="AB7988" s="31" t="str">
        <f t="shared" si="2243"/>
        <v>-</v>
      </c>
    </row>
    <row r="7989" spans="1:28" x14ac:dyDescent="0.3">
      <c r="A7989" s="133">
        <v>43068.5</v>
      </c>
      <c r="B7989" s="152">
        <f t="shared" si="2244"/>
        <v>11</v>
      </c>
      <c r="C7989" s="152">
        <f t="shared" si="2245"/>
        <v>29</v>
      </c>
      <c r="D7989" s="152">
        <f t="shared" si="2246"/>
        <v>12</v>
      </c>
      <c r="E7989" s="38" t="str">
        <f t="shared" si="2247"/>
        <v/>
      </c>
      <c r="F7989" s="134">
        <v>25.01</v>
      </c>
      <c r="G7989" s="38">
        <f t="shared" si="2248"/>
        <v>25.01</v>
      </c>
      <c r="H7989" s="38" t="str">
        <f t="shared" si="2249"/>
        <v>-</v>
      </c>
      <c r="K7989" s="133">
        <v>43433.5</v>
      </c>
      <c r="L7989" s="9">
        <f t="shared" si="2232"/>
        <v>11</v>
      </c>
      <c r="M7989" s="9">
        <f t="shared" si="2233"/>
        <v>29</v>
      </c>
      <c r="N7989" s="9">
        <f t="shared" si="2234"/>
        <v>12</v>
      </c>
      <c r="O7989" s="31" t="str">
        <f t="shared" si="2235"/>
        <v/>
      </c>
      <c r="P7989" s="134">
        <v>38.799999999999997</v>
      </c>
      <c r="Q7989" s="31">
        <f t="shared" si="2236"/>
        <v>38.799999999999997</v>
      </c>
      <c r="R7989" s="31" t="str">
        <f t="shared" si="2237"/>
        <v>-</v>
      </c>
      <c r="U7989" s="133">
        <v>43798.5</v>
      </c>
      <c r="V7989" s="9">
        <f t="shared" si="2238"/>
        <v>11</v>
      </c>
      <c r="W7989" s="9">
        <f t="shared" si="2239"/>
        <v>29</v>
      </c>
      <c r="X7989" s="9">
        <f t="shared" si="2240"/>
        <v>12</v>
      </c>
      <c r="Y7989" s="31" t="str">
        <f t="shared" si="2241"/>
        <v/>
      </c>
      <c r="Z7989" s="134">
        <v>21.03</v>
      </c>
      <c r="AA7989" s="31">
        <f t="shared" si="2242"/>
        <v>21.03</v>
      </c>
      <c r="AB7989" s="31" t="str">
        <f t="shared" si="2243"/>
        <v>-</v>
      </c>
    </row>
    <row r="7990" spans="1:28" x14ac:dyDescent="0.3">
      <c r="A7990" s="133">
        <v>43068.541666666664</v>
      </c>
      <c r="B7990" s="152">
        <f t="shared" si="2244"/>
        <v>11</v>
      </c>
      <c r="C7990" s="152">
        <f t="shared" si="2245"/>
        <v>29</v>
      </c>
      <c r="D7990" s="152">
        <f t="shared" si="2246"/>
        <v>13</v>
      </c>
      <c r="E7990" s="38" t="str">
        <f t="shared" si="2247"/>
        <v/>
      </c>
      <c r="F7990" s="134">
        <v>24.52</v>
      </c>
      <c r="G7990" s="38">
        <f t="shared" si="2248"/>
        <v>24.52</v>
      </c>
      <c r="H7990" s="38" t="str">
        <f t="shared" si="2249"/>
        <v>-</v>
      </c>
      <c r="K7990" s="133">
        <v>43433.541666666664</v>
      </c>
      <c r="L7990" s="9">
        <f t="shared" si="2232"/>
        <v>11</v>
      </c>
      <c r="M7990" s="9">
        <f t="shared" si="2233"/>
        <v>29</v>
      </c>
      <c r="N7990" s="9">
        <f t="shared" si="2234"/>
        <v>13</v>
      </c>
      <c r="O7990" s="31" t="str">
        <f t="shared" si="2235"/>
        <v/>
      </c>
      <c r="P7990" s="134">
        <v>38.090000000000003</v>
      </c>
      <c r="Q7990" s="31">
        <f t="shared" si="2236"/>
        <v>38.090000000000003</v>
      </c>
      <c r="R7990" s="31" t="str">
        <f t="shared" si="2237"/>
        <v>-</v>
      </c>
      <c r="U7990" s="133">
        <v>43798.541666666664</v>
      </c>
      <c r="V7990" s="9">
        <f t="shared" si="2238"/>
        <v>11</v>
      </c>
      <c r="W7990" s="9">
        <f t="shared" si="2239"/>
        <v>29</v>
      </c>
      <c r="X7990" s="9">
        <f t="shared" si="2240"/>
        <v>13</v>
      </c>
      <c r="Y7990" s="31" t="str">
        <f t="shared" si="2241"/>
        <v/>
      </c>
      <c r="Z7990" s="134">
        <v>19.989999999999998</v>
      </c>
      <c r="AA7990" s="31">
        <f t="shared" si="2242"/>
        <v>19.989999999999998</v>
      </c>
      <c r="AB7990" s="31" t="str">
        <f t="shared" si="2243"/>
        <v>-</v>
      </c>
    </row>
    <row r="7991" spans="1:28" x14ac:dyDescent="0.3">
      <c r="A7991" s="133">
        <v>43068.583333333336</v>
      </c>
      <c r="B7991" s="152">
        <f t="shared" si="2244"/>
        <v>11</v>
      </c>
      <c r="C7991" s="152">
        <f t="shared" si="2245"/>
        <v>29</v>
      </c>
      <c r="D7991" s="152">
        <f t="shared" si="2246"/>
        <v>14</v>
      </c>
      <c r="E7991" s="38" t="str">
        <f t="shared" si="2247"/>
        <v/>
      </c>
      <c r="F7991" s="134">
        <v>23.92</v>
      </c>
      <c r="G7991" s="38">
        <f t="shared" si="2248"/>
        <v>23.92</v>
      </c>
      <c r="H7991" s="38" t="str">
        <f t="shared" si="2249"/>
        <v>-</v>
      </c>
      <c r="K7991" s="133">
        <v>43433.583333333336</v>
      </c>
      <c r="L7991" s="9">
        <f t="shared" si="2232"/>
        <v>11</v>
      </c>
      <c r="M7991" s="9">
        <f t="shared" si="2233"/>
        <v>29</v>
      </c>
      <c r="N7991" s="9">
        <f t="shared" si="2234"/>
        <v>14</v>
      </c>
      <c r="O7991" s="31" t="str">
        <f t="shared" si="2235"/>
        <v/>
      </c>
      <c r="P7991" s="134">
        <v>37.1</v>
      </c>
      <c r="Q7991" s="31">
        <f t="shared" si="2236"/>
        <v>37.1</v>
      </c>
      <c r="R7991" s="31" t="str">
        <f t="shared" si="2237"/>
        <v>-</v>
      </c>
      <c r="U7991" s="133">
        <v>43798.583333333336</v>
      </c>
      <c r="V7991" s="9">
        <f t="shared" si="2238"/>
        <v>11</v>
      </c>
      <c r="W7991" s="9">
        <f t="shared" si="2239"/>
        <v>29</v>
      </c>
      <c r="X7991" s="9">
        <f t="shared" si="2240"/>
        <v>14</v>
      </c>
      <c r="Y7991" s="31" t="str">
        <f t="shared" si="2241"/>
        <v/>
      </c>
      <c r="Z7991" s="134">
        <v>19.649999999999999</v>
      </c>
      <c r="AA7991" s="31">
        <f t="shared" si="2242"/>
        <v>19.649999999999999</v>
      </c>
      <c r="AB7991" s="31" t="str">
        <f t="shared" si="2243"/>
        <v>-</v>
      </c>
    </row>
    <row r="7992" spans="1:28" x14ac:dyDescent="0.3">
      <c r="A7992" s="133">
        <v>43068.625</v>
      </c>
      <c r="B7992" s="152">
        <f t="shared" si="2244"/>
        <v>11</v>
      </c>
      <c r="C7992" s="152">
        <f t="shared" si="2245"/>
        <v>29</v>
      </c>
      <c r="D7992" s="152">
        <f t="shared" si="2246"/>
        <v>15</v>
      </c>
      <c r="E7992" s="38" t="str">
        <f t="shared" si="2247"/>
        <v/>
      </c>
      <c r="F7992" s="134">
        <v>23.67</v>
      </c>
      <c r="G7992" s="38">
        <f t="shared" si="2248"/>
        <v>23.67</v>
      </c>
      <c r="H7992" s="38" t="str">
        <f t="shared" si="2249"/>
        <v>-</v>
      </c>
      <c r="K7992" s="133">
        <v>43433.625</v>
      </c>
      <c r="L7992" s="9">
        <f t="shared" si="2232"/>
        <v>11</v>
      </c>
      <c r="M7992" s="9">
        <f t="shared" si="2233"/>
        <v>29</v>
      </c>
      <c r="N7992" s="9">
        <f t="shared" si="2234"/>
        <v>15</v>
      </c>
      <c r="O7992" s="31" t="str">
        <f t="shared" si="2235"/>
        <v/>
      </c>
      <c r="P7992" s="134">
        <v>36.630000000000003</v>
      </c>
      <c r="Q7992" s="31">
        <f t="shared" si="2236"/>
        <v>36.630000000000003</v>
      </c>
      <c r="R7992" s="31" t="str">
        <f t="shared" si="2237"/>
        <v>-</v>
      </c>
      <c r="U7992" s="133">
        <v>43798.625</v>
      </c>
      <c r="V7992" s="9">
        <f t="shared" si="2238"/>
        <v>11</v>
      </c>
      <c r="W7992" s="9">
        <f t="shared" si="2239"/>
        <v>29</v>
      </c>
      <c r="X7992" s="9">
        <f t="shared" si="2240"/>
        <v>15</v>
      </c>
      <c r="Y7992" s="31" t="str">
        <f t="shared" si="2241"/>
        <v/>
      </c>
      <c r="Z7992" s="134">
        <v>19.95</v>
      </c>
      <c r="AA7992" s="31">
        <f t="shared" si="2242"/>
        <v>19.95</v>
      </c>
      <c r="AB7992" s="31" t="str">
        <f t="shared" si="2243"/>
        <v>-</v>
      </c>
    </row>
    <row r="7993" spans="1:28" x14ac:dyDescent="0.3">
      <c r="A7993" s="133">
        <v>43068.666666666664</v>
      </c>
      <c r="B7993" s="152">
        <f t="shared" si="2244"/>
        <v>11</v>
      </c>
      <c r="C7993" s="152">
        <f t="shared" si="2245"/>
        <v>29</v>
      </c>
      <c r="D7993" s="152">
        <f t="shared" si="2246"/>
        <v>16</v>
      </c>
      <c r="E7993" s="38" t="str">
        <f t="shared" si="2247"/>
        <v/>
      </c>
      <c r="F7993" s="134">
        <v>25.49</v>
      </c>
      <c r="G7993" s="38">
        <f t="shared" si="2248"/>
        <v>25.49</v>
      </c>
      <c r="H7993" s="38" t="str">
        <f t="shared" si="2249"/>
        <v>-</v>
      </c>
      <c r="K7993" s="133">
        <v>43433.666666666664</v>
      </c>
      <c r="L7993" s="9">
        <f t="shared" si="2232"/>
        <v>11</v>
      </c>
      <c r="M7993" s="9">
        <f t="shared" si="2233"/>
        <v>29</v>
      </c>
      <c r="N7993" s="9">
        <f t="shared" si="2234"/>
        <v>16</v>
      </c>
      <c r="O7993" s="31" t="str">
        <f t="shared" si="2235"/>
        <v/>
      </c>
      <c r="P7993" s="134">
        <v>40.229999999999997</v>
      </c>
      <c r="Q7993" s="31">
        <f t="shared" si="2236"/>
        <v>40.229999999999997</v>
      </c>
      <c r="R7993" s="31" t="str">
        <f t="shared" si="2237"/>
        <v>-</v>
      </c>
      <c r="U7993" s="133">
        <v>43798.666666666664</v>
      </c>
      <c r="V7993" s="9">
        <f t="shared" si="2238"/>
        <v>11</v>
      </c>
      <c r="W7993" s="9">
        <f t="shared" si="2239"/>
        <v>29</v>
      </c>
      <c r="X7993" s="9">
        <f t="shared" si="2240"/>
        <v>16</v>
      </c>
      <c r="Y7993" s="31" t="str">
        <f t="shared" si="2241"/>
        <v/>
      </c>
      <c r="Z7993" s="134">
        <v>22.51</v>
      </c>
      <c r="AA7993" s="31">
        <f t="shared" si="2242"/>
        <v>22.51</v>
      </c>
      <c r="AB7993" s="31" t="str">
        <f t="shared" si="2243"/>
        <v>-</v>
      </c>
    </row>
    <row r="7994" spans="1:28" x14ac:dyDescent="0.3">
      <c r="A7994" s="133">
        <v>43068.708333333336</v>
      </c>
      <c r="B7994" s="152">
        <f t="shared" si="2244"/>
        <v>11</v>
      </c>
      <c r="C7994" s="152">
        <f t="shared" si="2245"/>
        <v>29</v>
      </c>
      <c r="D7994" s="152">
        <f t="shared" si="2246"/>
        <v>17</v>
      </c>
      <c r="E7994" s="38" t="str">
        <f t="shared" si="2247"/>
        <v/>
      </c>
      <c r="F7994" s="134">
        <v>32.5</v>
      </c>
      <c r="G7994" s="38" t="str">
        <f t="shared" si="2248"/>
        <v>-</v>
      </c>
      <c r="H7994" s="38">
        <f t="shared" si="2249"/>
        <v>32.5</v>
      </c>
      <c r="K7994" s="133">
        <v>43433.708333333336</v>
      </c>
      <c r="L7994" s="9">
        <f t="shared" si="2232"/>
        <v>11</v>
      </c>
      <c r="M7994" s="9">
        <f t="shared" si="2233"/>
        <v>29</v>
      </c>
      <c r="N7994" s="9">
        <f t="shared" si="2234"/>
        <v>17</v>
      </c>
      <c r="O7994" s="31" t="str">
        <f t="shared" si="2235"/>
        <v/>
      </c>
      <c r="P7994" s="134">
        <v>58.27</v>
      </c>
      <c r="Q7994" s="31" t="str">
        <f t="shared" si="2236"/>
        <v>-</v>
      </c>
      <c r="R7994" s="31">
        <f t="shared" si="2237"/>
        <v>58.27</v>
      </c>
      <c r="U7994" s="133">
        <v>43798.708333333336</v>
      </c>
      <c r="V7994" s="9">
        <f t="shared" si="2238"/>
        <v>11</v>
      </c>
      <c r="W7994" s="9">
        <f t="shared" si="2239"/>
        <v>29</v>
      </c>
      <c r="X7994" s="9">
        <f t="shared" si="2240"/>
        <v>17</v>
      </c>
      <c r="Y7994" s="31" t="str">
        <f t="shared" si="2241"/>
        <v/>
      </c>
      <c r="Z7994" s="134">
        <v>25.92</v>
      </c>
      <c r="AA7994" s="31" t="str">
        <f t="shared" si="2242"/>
        <v>-</v>
      </c>
      <c r="AB7994" s="31">
        <f t="shared" si="2243"/>
        <v>25.92</v>
      </c>
    </row>
    <row r="7995" spans="1:28" x14ac:dyDescent="0.3">
      <c r="A7995" s="133">
        <v>43068.75</v>
      </c>
      <c r="B7995" s="152">
        <f t="shared" si="2244"/>
        <v>11</v>
      </c>
      <c r="C7995" s="152">
        <f t="shared" si="2245"/>
        <v>29</v>
      </c>
      <c r="D7995" s="152">
        <f t="shared" si="2246"/>
        <v>18</v>
      </c>
      <c r="E7995" s="38" t="str">
        <f t="shared" si="2247"/>
        <v/>
      </c>
      <c r="F7995" s="134">
        <v>33.04</v>
      </c>
      <c r="G7995" s="38" t="str">
        <f t="shared" si="2248"/>
        <v>-</v>
      </c>
      <c r="H7995" s="38">
        <f t="shared" si="2249"/>
        <v>33.04</v>
      </c>
      <c r="K7995" s="133">
        <v>43433.75</v>
      </c>
      <c r="L7995" s="9">
        <f t="shared" si="2232"/>
        <v>11</v>
      </c>
      <c r="M7995" s="9">
        <f t="shared" si="2233"/>
        <v>29</v>
      </c>
      <c r="N7995" s="9">
        <f t="shared" si="2234"/>
        <v>18</v>
      </c>
      <c r="O7995" s="31" t="str">
        <f t="shared" si="2235"/>
        <v/>
      </c>
      <c r="P7995" s="134">
        <v>53.6</v>
      </c>
      <c r="Q7995" s="31" t="str">
        <f t="shared" si="2236"/>
        <v>-</v>
      </c>
      <c r="R7995" s="31">
        <f t="shared" si="2237"/>
        <v>53.6</v>
      </c>
      <c r="U7995" s="133">
        <v>43798.75</v>
      </c>
      <c r="V7995" s="9">
        <f t="shared" si="2238"/>
        <v>11</v>
      </c>
      <c r="W7995" s="9">
        <f t="shared" si="2239"/>
        <v>29</v>
      </c>
      <c r="X7995" s="9">
        <f t="shared" si="2240"/>
        <v>18</v>
      </c>
      <c r="Y7995" s="31" t="str">
        <f t="shared" si="2241"/>
        <v/>
      </c>
      <c r="Z7995" s="134">
        <v>25.06</v>
      </c>
      <c r="AA7995" s="31" t="str">
        <f t="shared" si="2242"/>
        <v>-</v>
      </c>
      <c r="AB7995" s="31">
        <f t="shared" si="2243"/>
        <v>25.06</v>
      </c>
    </row>
    <row r="7996" spans="1:28" x14ac:dyDescent="0.3">
      <c r="A7996" s="133">
        <v>43068.791666666664</v>
      </c>
      <c r="B7996" s="152">
        <f t="shared" si="2244"/>
        <v>11</v>
      </c>
      <c r="C7996" s="152">
        <f t="shared" si="2245"/>
        <v>29</v>
      </c>
      <c r="D7996" s="152">
        <f t="shared" si="2246"/>
        <v>19</v>
      </c>
      <c r="E7996" s="38" t="str">
        <f t="shared" si="2247"/>
        <v/>
      </c>
      <c r="F7996" s="134">
        <v>33.200000000000003</v>
      </c>
      <c r="G7996" s="38" t="str">
        <f t="shared" si="2248"/>
        <v>-</v>
      </c>
      <c r="H7996" s="38">
        <f t="shared" si="2249"/>
        <v>33.200000000000003</v>
      </c>
      <c r="K7996" s="133">
        <v>43433.791666666664</v>
      </c>
      <c r="L7996" s="9">
        <f t="shared" si="2232"/>
        <v>11</v>
      </c>
      <c r="M7996" s="9">
        <f t="shared" si="2233"/>
        <v>29</v>
      </c>
      <c r="N7996" s="9">
        <f t="shared" si="2234"/>
        <v>19</v>
      </c>
      <c r="O7996" s="31" t="str">
        <f t="shared" si="2235"/>
        <v/>
      </c>
      <c r="P7996" s="134">
        <v>45.94</v>
      </c>
      <c r="Q7996" s="31" t="str">
        <f t="shared" si="2236"/>
        <v>-</v>
      </c>
      <c r="R7996" s="31">
        <f t="shared" si="2237"/>
        <v>45.94</v>
      </c>
      <c r="U7996" s="133">
        <v>43798.791666666664</v>
      </c>
      <c r="V7996" s="9">
        <f t="shared" si="2238"/>
        <v>11</v>
      </c>
      <c r="W7996" s="9">
        <f t="shared" si="2239"/>
        <v>29</v>
      </c>
      <c r="X7996" s="9">
        <f t="shared" si="2240"/>
        <v>19</v>
      </c>
      <c r="Y7996" s="31" t="str">
        <f t="shared" si="2241"/>
        <v/>
      </c>
      <c r="Z7996" s="134">
        <v>24.41</v>
      </c>
      <c r="AA7996" s="31" t="str">
        <f t="shared" si="2242"/>
        <v>-</v>
      </c>
      <c r="AB7996" s="31">
        <f t="shared" si="2243"/>
        <v>24.41</v>
      </c>
    </row>
    <row r="7997" spans="1:28" x14ac:dyDescent="0.3">
      <c r="A7997" s="133">
        <v>43068.833333333336</v>
      </c>
      <c r="B7997" s="152">
        <f t="shared" si="2244"/>
        <v>11</v>
      </c>
      <c r="C7997" s="152">
        <f t="shared" si="2245"/>
        <v>29</v>
      </c>
      <c r="D7997" s="152">
        <f t="shared" si="2246"/>
        <v>20</v>
      </c>
      <c r="E7997" s="38" t="str">
        <f t="shared" si="2247"/>
        <v/>
      </c>
      <c r="F7997" s="134">
        <v>31.79</v>
      </c>
      <c r="G7997" s="38" t="str">
        <f t="shared" si="2248"/>
        <v>-</v>
      </c>
      <c r="H7997" s="38">
        <f t="shared" si="2249"/>
        <v>31.79</v>
      </c>
      <c r="K7997" s="133">
        <v>43433.833333333336</v>
      </c>
      <c r="L7997" s="9">
        <f t="shared" si="2232"/>
        <v>11</v>
      </c>
      <c r="M7997" s="9">
        <f t="shared" si="2233"/>
        <v>29</v>
      </c>
      <c r="N7997" s="9">
        <f t="shared" si="2234"/>
        <v>20</v>
      </c>
      <c r="O7997" s="31" t="str">
        <f t="shared" si="2235"/>
        <v/>
      </c>
      <c r="P7997" s="134">
        <v>42.24</v>
      </c>
      <c r="Q7997" s="31" t="str">
        <f t="shared" si="2236"/>
        <v>-</v>
      </c>
      <c r="R7997" s="31">
        <f t="shared" si="2237"/>
        <v>42.24</v>
      </c>
      <c r="U7997" s="133">
        <v>43798.833333333336</v>
      </c>
      <c r="V7997" s="9">
        <f t="shared" si="2238"/>
        <v>11</v>
      </c>
      <c r="W7997" s="9">
        <f t="shared" si="2239"/>
        <v>29</v>
      </c>
      <c r="X7997" s="9">
        <f t="shared" si="2240"/>
        <v>20</v>
      </c>
      <c r="Y7997" s="31" t="str">
        <f t="shared" si="2241"/>
        <v/>
      </c>
      <c r="Z7997" s="134">
        <v>23.86</v>
      </c>
      <c r="AA7997" s="31" t="str">
        <f t="shared" si="2242"/>
        <v>-</v>
      </c>
      <c r="AB7997" s="31">
        <f t="shared" si="2243"/>
        <v>23.86</v>
      </c>
    </row>
    <row r="7998" spans="1:28" x14ac:dyDescent="0.3">
      <c r="A7998" s="133">
        <v>43068.875</v>
      </c>
      <c r="B7998" s="152">
        <f t="shared" si="2244"/>
        <v>11</v>
      </c>
      <c r="C7998" s="152">
        <f t="shared" si="2245"/>
        <v>29</v>
      </c>
      <c r="D7998" s="152">
        <f t="shared" si="2246"/>
        <v>21</v>
      </c>
      <c r="E7998" s="38" t="str">
        <f t="shared" si="2247"/>
        <v/>
      </c>
      <c r="F7998" s="134">
        <v>27.6</v>
      </c>
      <c r="G7998" s="38" t="str">
        <f t="shared" si="2248"/>
        <v>-</v>
      </c>
      <c r="H7998" s="38">
        <f t="shared" si="2249"/>
        <v>27.6</v>
      </c>
      <c r="K7998" s="133">
        <v>43433.875</v>
      </c>
      <c r="L7998" s="9">
        <f t="shared" si="2232"/>
        <v>11</v>
      </c>
      <c r="M7998" s="9">
        <f t="shared" si="2233"/>
        <v>29</v>
      </c>
      <c r="N7998" s="9">
        <f t="shared" si="2234"/>
        <v>21</v>
      </c>
      <c r="O7998" s="31" t="str">
        <f t="shared" si="2235"/>
        <v/>
      </c>
      <c r="P7998" s="134">
        <v>39.479999999999997</v>
      </c>
      <c r="Q7998" s="31" t="str">
        <f t="shared" si="2236"/>
        <v>-</v>
      </c>
      <c r="R7998" s="31">
        <f t="shared" si="2237"/>
        <v>39.479999999999997</v>
      </c>
      <c r="U7998" s="133">
        <v>43798.875</v>
      </c>
      <c r="V7998" s="9">
        <f t="shared" si="2238"/>
        <v>11</v>
      </c>
      <c r="W7998" s="9">
        <f t="shared" si="2239"/>
        <v>29</v>
      </c>
      <c r="X7998" s="9">
        <f t="shared" si="2240"/>
        <v>21</v>
      </c>
      <c r="Y7998" s="31" t="str">
        <f t="shared" si="2241"/>
        <v/>
      </c>
      <c r="Z7998" s="134">
        <v>22.48</v>
      </c>
      <c r="AA7998" s="31" t="str">
        <f t="shared" si="2242"/>
        <v>-</v>
      </c>
      <c r="AB7998" s="31">
        <f t="shared" si="2243"/>
        <v>22.48</v>
      </c>
    </row>
    <row r="7999" spans="1:28" x14ac:dyDescent="0.3">
      <c r="A7999" s="133">
        <v>43068.916666666664</v>
      </c>
      <c r="B7999" s="152">
        <f t="shared" si="2244"/>
        <v>11</v>
      </c>
      <c r="C7999" s="152">
        <f t="shared" si="2245"/>
        <v>29</v>
      </c>
      <c r="D7999" s="152">
        <f t="shared" si="2246"/>
        <v>22</v>
      </c>
      <c r="E7999" s="38" t="str">
        <f t="shared" si="2247"/>
        <v/>
      </c>
      <c r="F7999" s="134">
        <v>23.75</v>
      </c>
      <c r="G7999" s="38" t="str">
        <f t="shared" si="2248"/>
        <v>-</v>
      </c>
      <c r="H7999" s="38">
        <f t="shared" si="2249"/>
        <v>23.75</v>
      </c>
      <c r="K7999" s="133">
        <v>43433.916666666664</v>
      </c>
      <c r="L7999" s="9">
        <f t="shared" si="2232"/>
        <v>11</v>
      </c>
      <c r="M7999" s="9">
        <f t="shared" si="2233"/>
        <v>29</v>
      </c>
      <c r="N7999" s="9">
        <f t="shared" si="2234"/>
        <v>22</v>
      </c>
      <c r="O7999" s="31" t="str">
        <f t="shared" si="2235"/>
        <v/>
      </c>
      <c r="P7999" s="134">
        <v>35.14</v>
      </c>
      <c r="Q7999" s="31" t="str">
        <f t="shared" si="2236"/>
        <v>-</v>
      </c>
      <c r="R7999" s="31">
        <f t="shared" si="2237"/>
        <v>35.14</v>
      </c>
      <c r="U7999" s="133">
        <v>43798.916666666664</v>
      </c>
      <c r="V7999" s="9">
        <f t="shared" si="2238"/>
        <v>11</v>
      </c>
      <c r="W7999" s="9">
        <f t="shared" si="2239"/>
        <v>29</v>
      </c>
      <c r="X7999" s="9">
        <f t="shared" si="2240"/>
        <v>22</v>
      </c>
      <c r="Y7999" s="31" t="str">
        <f t="shared" si="2241"/>
        <v/>
      </c>
      <c r="Z7999" s="134">
        <v>22.12</v>
      </c>
      <c r="AA7999" s="31" t="str">
        <f t="shared" si="2242"/>
        <v>-</v>
      </c>
      <c r="AB7999" s="31">
        <f t="shared" si="2243"/>
        <v>22.12</v>
      </c>
    </row>
    <row r="8000" spans="1:28" x14ac:dyDescent="0.3">
      <c r="A8000" s="133">
        <v>43068.958333333336</v>
      </c>
      <c r="B8000" s="152">
        <f t="shared" si="2244"/>
        <v>11</v>
      </c>
      <c r="C8000" s="152">
        <f t="shared" si="2245"/>
        <v>29</v>
      </c>
      <c r="D8000" s="152">
        <f t="shared" si="2246"/>
        <v>23</v>
      </c>
      <c r="E8000" s="38" t="str">
        <f t="shared" si="2247"/>
        <v/>
      </c>
      <c r="F8000" s="134">
        <v>22.82</v>
      </c>
      <c r="G8000" s="38" t="str">
        <f t="shared" si="2248"/>
        <v>-</v>
      </c>
      <c r="H8000" s="38">
        <f t="shared" si="2249"/>
        <v>22.82</v>
      </c>
      <c r="K8000" s="133">
        <v>43433.958333333336</v>
      </c>
      <c r="L8000" s="9">
        <f t="shared" si="2232"/>
        <v>11</v>
      </c>
      <c r="M8000" s="9">
        <f t="shared" si="2233"/>
        <v>29</v>
      </c>
      <c r="N8000" s="9">
        <f t="shared" si="2234"/>
        <v>23</v>
      </c>
      <c r="O8000" s="31" t="str">
        <f t="shared" si="2235"/>
        <v/>
      </c>
      <c r="P8000" s="134">
        <v>33.200000000000003</v>
      </c>
      <c r="Q8000" s="31" t="str">
        <f t="shared" si="2236"/>
        <v>-</v>
      </c>
      <c r="R8000" s="31">
        <f t="shared" si="2237"/>
        <v>33.200000000000003</v>
      </c>
      <c r="U8000" s="133">
        <v>43798.958333333336</v>
      </c>
      <c r="V8000" s="9">
        <f t="shared" si="2238"/>
        <v>11</v>
      </c>
      <c r="W8000" s="9">
        <f t="shared" si="2239"/>
        <v>29</v>
      </c>
      <c r="X8000" s="9">
        <f t="shared" si="2240"/>
        <v>23</v>
      </c>
      <c r="Y8000" s="31" t="str">
        <f t="shared" si="2241"/>
        <v/>
      </c>
      <c r="Z8000" s="134">
        <v>20.11</v>
      </c>
      <c r="AA8000" s="31" t="str">
        <f t="shared" si="2242"/>
        <v>-</v>
      </c>
      <c r="AB8000" s="31">
        <f t="shared" si="2243"/>
        <v>20.11</v>
      </c>
    </row>
    <row r="8001" spans="1:28" x14ac:dyDescent="0.3">
      <c r="A8001" s="133">
        <v>43069</v>
      </c>
      <c r="B8001" s="152">
        <f t="shared" si="2244"/>
        <v>11</v>
      </c>
      <c r="C8001" s="152">
        <f t="shared" si="2245"/>
        <v>30</v>
      </c>
      <c r="D8001" s="152">
        <f t="shared" si="2246"/>
        <v>0</v>
      </c>
      <c r="E8001" s="38" t="str">
        <f t="shared" si="2247"/>
        <v/>
      </c>
      <c r="F8001" s="134">
        <v>22.69</v>
      </c>
      <c r="G8001" s="38" t="str">
        <f t="shared" si="2248"/>
        <v>-</v>
      </c>
      <c r="H8001" s="38">
        <f t="shared" si="2249"/>
        <v>22.69</v>
      </c>
      <c r="K8001" s="133">
        <v>43434</v>
      </c>
      <c r="L8001" s="9">
        <f t="shared" si="2232"/>
        <v>11</v>
      </c>
      <c r="M8001" s="9">
        <f t="shared" si="2233"/>
        <v>30</v>
      </c>
      <c r="N8001" s="9">
        <f t="shared" si="2234"/>
        <v>0</v>
      </c>
      <c r="O8001" s="31" t="str">
        <f t="shared" si="2235"/>
        <v/>
      </c>
      <c r="P8001" s="134">
        <v>35.5</v>
      </c>
      <c r="Q8001" s="31" t="str">
        <f t="shared" si="2236"/>
        <v>-</v>
      </c>
      <c r="R8001" s="31">
        <f t="shared" si="2237"/>
        <v>35.5</v>
      </c>
      <c r="U8001" s="133">
        <v>43799</v>
      </c>
      <c r="V8001" s="9">
        <f t="shared" si="2238"/>
        <v>11</v>
      </c>
      <c r="W8001" s="9">
        <f t="shared" si="2239"/>
        <v>30</v>
      </c>
      <c r="X8001" s="9">
        <f t="shared" si="2240"/>
        <v>0</v>
      </c>
      <c r="Y8001" s="31" t="str">
        <f t="shared" si="2241"/>
        <v>W</v>
      </c>
      <c r="Z8001" s="134">
        <v>19.95</v>
      </c>
      <c r="AA8001" s="31" t="str">
        <f t="shared" si="2242"/>
        <v>-</v>
      </c>
      <c r="AB8001" s="31">
        <f t="shared" si="2243"/>
        <v>19.95</v>
      </c>
    </row>
    <row r="8002" spans="1:28" x14ac:dyDescent="0.3">
      <c r="A8002" s="133">
        <v>43069.041666666664</v>
      </c>
      <c r="B8002" s="152">
        <f t="shared" si="2244"/>
        <v>11</v>
      </c>
      <c r="C8002" s="152">
        <f t="shared" si="2245"/>
        <v>30</v>
      </c>
      <c r="D8002" s="152">
        <f t="shared" si="2246"/>
        <v>1</v>
      </c>
      <c r="E8002" s="38" t="str">
        <f t="shared" si="2247"/>
        <v/>
      </c>
      <c r="F8002" s="134">
        <v>22.4</v>
      </c>
      <c r="G8002" s="38" t="str">
        <f t="shared" si="2248"/>
        <v>-</v>
      </c>
      <c r="H8002" s="38">
        <f t="shared" si="2249"/>
        <v>22.4</v>
      </c>
      <c r="K8002" s="133">
        <v>43434.041666666664</v>
      </c>
      <c r="L8002" s="9">
        <f t="shared" si="2232"/>
        <v>11</v>
      </c>
      <c r="M8002" s="9">
        <f t="shared" si="2233"/>
        <v>30</v>
      </c>
      <c r="N8002" s="9">
        <f t="shared" si="2234"/>
        <v>1</v>
      </c>
      <c r="O8002" s="31" t="str">
        <f t="shared" si="2235"/>
        <v/>
      </c>
      <c r="P8002" s="134">
        <v>34.1</v>
      </c>
      <c r="Q8002" s="31" t="str">
        <f t="shared" si="2236"/>
        <v>-</v>
      </c>
      <c r="R8002" s="31">
        <f t="shared" si="2237"/>
        <v>34.1</v>
      </c>
      <c r="U8002" s="133">
        <v>43799.041666666664</v>
      </c>
      <c r="V8002" s="9">
        <f t="shared" si="2238"/>
        <v>11</v>
      </c>
      <c r="W8002" s="9">
        <f t="shared" si="2239"/>
        <v>30</v>
      </c>
      <c r="X8002" s="9">
        <f t="shared" si="2240"/>
        <v>1</v>
      </c>
      <c r="Y8002" s="31" t="str">
        <f t="shared" si="2241"/>
        <v>W</v>
      </c>
      <c r="Z8002" s="134">
        <v>19.45</v>
      </c>
      <c r="AA8002" s="31" t="str">
        <f t="shared" si="2242"/>
        <v>-</v>
      </c>
      <c r="AB8002" s="31">
        <f t="shared" si="2243"/>
        <v>19.45</v>
      </c>
    </row>
    <row r="8003" spans="1:28" x14ac:dyDescent="0.3">
      <c r="A8003" s="133">
        <v>43069.083333333336</v>
      </c>
      <c r="B8003" s="152">
        <f t="shared" si="2244"/>
        <v>11</v>
      </c>
      <c r="C8003" s="152">
        <f t="shared" si="2245"/>
        <v>30</v>
      </c>
      <c r="D8003" s="152">
        <f t="shared" si="2246"/>
        <v>2</v>
      </c>
      <c r="E8003" s="38" t="str">
        <f t="shared" si="2247"/>
        <v/>
      </c>
      <c r="F8003" s="134">
        <v>22.16</v>
      </c>
      <c r="G8003" s="38" t="str">
        <f t="shared" si="2248"/>
        <v>-</v>
      </c>
      <c r="H8003" s="38">
        <f t="shared" si="2249"/>
        <v>22.16</v>
      </c>
      <c r="K8003" s="133">
        <v>43434.083333333336</v>
      </c>
      <c r="L8003" s="9">
        <f t="shared" si="2232"/>
        <v>11</v>
      </c>
      <c r="M8003" s="9">
        <f t="shared" si="2233"/>
        <v>30</v>
      </c>
      <c r="N8003" s="9">
        <f t="shared" si="2234"/>
        <v>2</v>
      </c>
      <c r="O8003" s="31" t="str">
        <f t="shared" si="2235"/>
        <v/>
      </c>
      <c r="P8003" s="134">
        <v>33.11</v>
      </c>
      <c r="Q8003" s="31" t="str">
        <f t="shared" si="2236"/>
        <v>-</v>
      </c>
      <c r="R8003" s="31">
        <f t="shared" si="2237"/>
        <v>33.11</v>
      </c>
      <c r="U8003" s="133">
        <v>43799.083333333336</v>
      </c>
      <c r="V8003" s="9">
        <f t="shared" si="2238"/>
        <v>11</v>
      </c>
      <c r="W8003" s="9">
        <f t="shared" si="2239"/>
        <v>30</v>
      </c>
      <c r="X8003" s="9">
        <f t="shared" si="2240"/>
        <v>2</v>
      </c>
      <c r="Y8003" s="31" t="str">
        <f t="shared" si="2241"/>
        <v>W</v>
      </c>
      <c r="Z8003" s="134">
        <v>19.399999999999999</v>
      </c>
      <c r="AA8003" s="31" t="str">
        <f t="shared" si="2242"/>
        <v>-</v>
      </c>
      <c r="AB8003" s="31">
        <f t="shared" si="2243"/>
        <v>19.399999999999999</v>
      </c>
    </row>
    <row r="8004" spans="1:28" x14ac:dyDescent="0.3">
      <c r="A8004" s="133">
        <v>43069.125</v>
      </c>
      <c r="B8004" s="152">
        <f t="shared" si="2244"/>
        <v>11</v>
      </c>
      <c r="C8004" s="152">
        <f t="shared" si="2245"/>
        <v>30</v>
      </c>
      <c r="D8004" s="152">
        <f t="shared" si="2246"/>
        <v>3</v>
      </c>
      <c r="E8004" s="38" t="str">
        <f t="shared" si="2247"/>
        <v/>
      </c>
      <c r="F8004" s="134">
        <v>22.31</v>
      </c>
      <c r="G8004" s="38" t="str">
        <f t="shared" si="2248"/>
        <v>-</v>
      </c>
      <c r="H8004" s="38">
        <f t="shared" si="2249"/>
        <v>22.31</v>
      </c>
      <c r="K8004" s="133">
        <v>43434.125</v>
      </c>
      <c r="L8004" s="9">
        <f t="shared" si="2232"/>
        <v>11</v>
      </c>
      <c r="M8004" s="9">
        <f t="shared" si="2233"/>
        <v>30</v>
      </c>
      <c r="N8004" s="9">
        <f t="shared" si="2234"/>
        <v>3</v>
      </c>
      <c r="O8004" s="31" t="str">
        <f t="shared" si="2235"/>
        <v/>
      </c>
      <c r="P8004" s="134">
        <v>33.159999999999997</v>
      </c>
      <c r="Q8004" s="31" t="str">
        <f t="shared" si="2236"/>
        <v>-</v>
      </c>
      <c r="R8004" s="31">
        <f t="shared" si="2237"/>
        <v>33.159999999999997</v>
      </c>
      <c r="U8004" s="133">
        <v>43799.125</v>
      </c>
      <c r="V8004" s="9">
        <f t="shared" si="2238"/>
        <v>11</v>
      </c>
      <c r="W8004" s="9">
        <f t="shared" si="2239"/>
        <v>30</v>
      </c>
      <c r="X8004" s="9">
        <f t="shared" si="2240"/>
        <v>3</v>
      </c>
      <c r="Y8004" s="31" t="str">
        <f t="shared" si="2241"/>
        <v>W</v>
      </c>
      <c r="Z8004" s="134">
        <v>19.34</v>
      </c>
      <c r="AA8004" s="31" t="str">
        <f t="shared" si="2242"/>
        <v>-</v>
      </c>
      <c r="AB8004" s="31">
        <f t="shared" si="2243"/>
        <v>19.34</v>
      </c>
    </row>
    <row r="8005" spans="1:28" x14ac:dyDescent="0.3">
      <c r="A8005" s="133">
        <v>43069.166666666664</v>
      </c>
      <c r="B8005" s="152">
        <f t="shared" si="2244"/>
        <v>11</v>
      </c>
      <c r="C8005" s="152">
        <f t="shared" si="2245"/>
        <v>30</v>
      </c>
      <c r="D8005" s="152">
        <f t="shared" si="2246"/>
        <v>4</v>
      </c>
      <c r="E8005" s="38" t="str">
        <f t="shared" si="2247"/>
        <v/>
      </c>
      <c r="F8005" s="134">
        <v>22.84</v>
      </c>
      <c r="G8005" s="38" t="str">
        <f t="shared" si="2248"/>
        <v>-</v>
      </c>
      <c r="H8005" s="38">
        <f t="shared" si="2249"/>
        <v>22.84</v>
      </c>
      <c r="K8005" s="133">
        <v>43434.166666666664</v>
      </c>
      <c r="L8005" s="9">
        <f t="shared" si="2232"/>
        <v>11</v>
      </c>
      <c r="M8005" s="9">
        <f t="shared" si="2233"/>
        <v>30</v>
      </c>
      <c r="N8005" s="9">
        <f t="shared" si="2234"/>
        <v>4</v>
      </c>
      <c r="O8005" s="31" t="str">
        <f t="shared" si="2235"/>
        <v/>
      </c>
      <c r="P8005" s="134">
        <v>35</v>
      </c>
      <c r="Q8005" s="31" t="str">
        <f t="shared" si="2236"/>
        <v>-</v>
      </c>
      <c r="R8005" s="31">
        <f t="shared" si="2237"/>
        <v>35</v>
      </c>
      <c r="U8005" s="133">
        <v>43799.166666666664</v>
      </c>
      <c r="V8005" s="9">
        <f t="shared" si="2238"/>
        <v>11</v>
      </c>
      <c r="W8005" s="9">
        <f t="shared" si="2239"/>
        <v>30</v>
      </c>
      <c r="X8005" s="9">
        <f t="shared" si="2240"/>
        <v>4</v>
      </c>
      <c r="Y8005" s="31" t="str">
        <f t="shared" si="2241"/>
        <v>W</v>
      </c>
      <c r="Z8005" s="134">
        <v>19.45</v>
      </c>
      <c r="AA8005" s="31" t="str">
        <f t="shared" si="2242"/>
        <v>-</v>
      </c>
      <c r="AB8005" s="31">
        <f t="shared" si="2243"/>
        <v>19.45</v>
      </c>
    </row>
    <row r="8006" spans="1:28" x14ac:dyDescent="0.3">
      <c r="A8006" s="133">
        <v>43069.208333333336</v>
      </c>
      <c r="B8006" s="152">
        <f t="shared" si="2244"/>
        <v>11</v>
      </c>
      <c r="C8006" s="152">
        <f t="shared" si="2245"/>
        <v>30</v>
      </c>
      <c r="D8006" s="152">
        <f t="shared" si="2246"/>
        <v>5</v>
      </c>
      <c r="E8006" s="38" t="str">
        <f t="shared" si="2247"/>
        <v/>
      </c>
      <c r="F8006" s="134">
        <v>24.92</v>
      </c>
      <c r="G8006" s="38" t="str">
        <f t="shared" si="2248"/>
        <v>-</v>
      </c>
      <c r="H8006" s="38">
        <f t="shared" si="2249"/>
        <v>24.92</v>
      </c>
      <c r="K8006" s="133">
        <v>43434.208333333336</v>
      </c>
      <c r="L8006" s="9">
        <f t="shared" si="2232"/>
        <v>11</v>
      </c>
      <c r="M8006" s="9">
        <f t="shared" si="2233"/>
        <v>30</v>
      </c>
      <c r="N8006" s="9">
        <f t="shared" si="2234"/>
        <v>5</v>
      </c>
      <c r="O8006" s="31" t="str">
        <f t="shared" si="2235"/>
        <v/>
      </c>
      <c r="P8006" s="134">
        <v>38.229999999999997</v>
      </c>
      <c r="Q8006" s="31" t="str">
        <f t="shared" si="2236"/>
        <v>-</v>
      </c>
      <c r="R8006" s="31">
        <f t="shared" si="2237"/>
        <v>38.229999999999997</v>
      </c>
      <c r="U8006" s="133">
        <v>43799.208333333336</v>
      </c>
      <c r="V8006" s="9">
        <f t="shared" si="2238"/>
        <v>11</v>
      </c>
      <c r="W8006" s="9">
        <f t="shared" si="2239"/>
        <v>30</v>
      </c>
      <c r="X8006" s="9">
        <f t="shared" si="2240"/>
        <v>5</v>
      </c>
      <c r="Y8006" s="31" t="str">
        <f t="shared" si="2241"/>
        <v>W</v>
      </c>
      <c r="Z8006" s="134">
        <v>20.239999999999998</v>
      </c>
      <c r="AA8006" s="31" t="str">
        <f t="shared" si="2242"/>
        <v>-</v>
      </c>
      <c r="AB8006" s="31">
        <f t="shared" si="2243"/>
        <v>20.239999999999998</v>
      </c>
    </row>
    <row r="8007" spans="1:28" x14ac:dyDescent="0.3">
      <c r="A8007" s="133">
        <v>43069.25</v>
      </c>
      <c r="B8007" s="152">
        <f t="shared" si="2244"/>
        <v>11</v>
      </c>
      <c r="C8007" s="152">
        <f t="shared" si="2245"/>
        <v>30</v>
      </c>
      <c r="D8007" s="152">
        <f t="shared" si="2246"/>
        <v>6</v>
      </c>
      <c r="E8007" s="38" t="str">
        <f t="shared" si="2247"/>
        <v/>
      </c>
      <c r="F8007" s="134">
        <v>32.119999999999997</v>
      </c>
      <c r="G8007" s="38" t="str">
        <f t="shared" si="2248"/>
        <v>-</v>
      </c>
      <c r="H8007" s="38">
        <f t="shared" si="2249"/>
        <v>32.119999999999997</v>
      </c>
      <c r="K8007" s="133">
        <v>43434.25</v>
      </c>
      <c r="L8007" s="9">
        <f t="shared" si="2232"/>
        <v>11</v>
      </c>
      <c r="M8007" s="9">
        <f t="shared" si="2233"/>
        <v>30</v>
      </c>
      <c r="N8007" s="9">
        <f t="shared" si="2234"/>
        <v>6</v>
      </c>
      <c r="O8007" s="31" t="str">
        <f t="shared" si="2235"/>
        <v/>
      </c>
      <c r="P8007" s="134">
        <v>53.23</v>
      </c>
      <c r="Q8007" s="31" t="str">
        <f t="shared" si="2236"/>
        <v>-</v>
      </c>
      <c r="R8007" s="31">
        <f t="shared" si="2237"/>
        <v>53.23</v>
      </c>
      <c r="U8007" s="133">
        <v>43799.25</v>
      </c>
      <c r="V8007" s="9">
        <f t="shared" si="2238"/>
        <v>11</v>
      </c>
      <c r="W8007" s="9">
        <f t="shared" si="2239"/>
        <v>30</v>
      </c>
      <c r="X8007" s="9">
        <f t="shared" si="2240"/>
        <v>6</v>
      </c>
      <c r="Y8007" s="31" t="str">
        <f t="shared" si="2241"/>
        <v>W</v>
      </c>
      <c r="Z8007" s="134">
        <v>21.59</v>
      </c>
      <c r="AA8007" s="31" t="str">
        <f t="shared" si="2242"/>
        <v>-</v>
      </c>
      <c r="AB8007" s="31">
        <f t="shared" si="2243"/>
        <v>21.59</v>
      </c>
    </row>
    <row r="8008" spans="1:28" x14ac:dyDescent="0.3">
      <c r="A8008" s="133">
        <v>43069.291666666664</v>
      </c>
      <c r="B8008" s="152">
        <f t="shared" si="2244"/>
        <v>11</v>
      </c>
      <c r="C8008" s="152">
        <f t="shared" si="2245"/>
        <v>30</v>
      </c>
      <c r="D8008" s="152">
        <f t="shared" si="2246"/>
        <v>7</v>
      </c>
      <c r="E8008" s="38" t="str">
        <f t="shared" si="2247"/>
        <v/>
      </c>
      <c r="F8008" s="134">
        <v>32.14</v>
      </c>
      <c r="G8008" s="38" t="str">
        <f t="shared" si="2248"/>
        <v>-</v>
      </c>
      <c r="H8008" s="38">
        <f t="shared" si="2249"/>
        <v>32.14</v>
      </c>
      <c r="K8008" s="133">
        <v>43434.291666666664</v>
      </c>
      <c r="L8008" s="9">
        <f t="shared" si="2232"/>
        <v>11</v>
      </c>
      <c r="M8008" s="9">
        <f t="shared" si="2233"/>
        <v>30</v>
      </c>
      <c r="N8008" s="9">
        <f t="shared" si="2234"/>
        <v>7</v>
      </c>
      <c r="O8008" s="31" t="str">
        <f t="shared" si="2235"/>
        <v/>
      </c>
      <c r="P8008" s="134">
        <v>55.33</v>
      </c>
      <c r="Q8008" s="31" t="str">
        <f t="shared" si="2236"/>
        <v>-</v>
      </c>
      <c r="R8008" s="31">
        <f t="shared" si="2237"/>
        <v>55.33</v>
      </c>
      <c r="U8008" s="133">
        <v>43799.291666666664</v>
      </c>
      <c r="V8008" s="9">
        <f t="shared" si="2238"/>
        <v>11</v>
      </c>
      <c r="W8008" s="9">
        <f t="shared" si="2239"/>
        <v>30</v>
      </c>
      <c r="X8008" s="9">
        <f t="shared" si="2240"/>
        <v>7</v>
      </c>
      <c r="Y8008" s="31" t="str">
        <f t="shared" si="2241"/>
        <v>W</v>
      </c>
      <c r="Z8008" s="134">
        <v>23.18</v>
      </c>
      <c r="AA8008" s="31" t="str">
        <f t="shared" si="2242"/>
        <v>-</v>
      </c>
      <c r="AB8008" s="31">
        <f t="shared" si="2243"/>
        <v>23.18</v>
      </c>
    </row>
    <row r="8009" spans="1:28" x14ac:dyDescent="0.3">
      <c r="A8009" s="133">
        <v>43069.333333333336</v>
      </c>
      <c r="B8009" s="152">
        <f t="shared" si="2244"/>
        <v>11</v>
      </c>
      <c r="C8009" s="152">
        <f t="shared" si="2245"/>
        <v>30</v>
      </c>
      <c r="D8009" s="152">
        <f t="shared" si="2246"/>
        <v>8</v>
      </c>
      <c r="E8009" s="38" t="str">
        <f t="shared" si="2247"/>
        <v/>
      </c>
      <c r="F8009" s="134">
        <v>30.55</v>
      </c>
      <c r="G8009" s="38">
        <f t="shared" si="2248"/>
        <v>30.55</v>
      </c>
      <c r="H8009" s="38" t="str">
        <f t="shared" si="2249"/>
        <v>-</v>
      </c>
      <c r="K8009" s="133">
        <v>43434.333333333336</v>
      </c>
      <c r="L8009" s="9">
        <f t="shared" ref="L8009:L8072" si="2250">MONTH(K8009)</f>
        <v>11</v>
      </c>
      <c r="M8009" s="9">
        <f t="shared" ref="M8009:M8072" si="2251">DAY(K8009)</f>
        <v>30</v>
      </c>
      <c r="N8009" s="9">
        <f t="shared" ref="N8009:N8072" si="2252">HOUR(K8009)</f>
        <v>8</v>
      </c>
      <c r="O8009" s="31" t="str">
        <f t="shared" ref="O8009:O8072" si="2253">IF(WEEKDAY(K8009,2)&gt;5,"W","")</f>
        <v/>
      </c>
      <c r="P8009" s="134">
        <v>54.37</v>
      </c>
      <c r="Q8009" s="31">
        <f t="shared" ref="Q8009:Q8072" si="2254">IF(AND($L8009&gt;=$L$5,$L8009&lt;=$M$5),IF($O8009&lt;&gt;"W",IF(AND($N8009&gt;=$N$5,$N8009&lt;$P$5),$P8009,"-"),"-"),"-")</f>
        <v>54.37</v>
      </c>
      <c r="R8009" s="31" t="str">
        <f t="shared" ref="R8009:R8072" si="2255">IF(Q8009="-",P8009,"-")</f>
        <v>-</v>
      </c>
      <c r="U8009" s="133">
        <v>43799.333333333336</v>
      </c>
      <c r="V8009" s="9">
        <f t="shared" ref="V8009:V8072" si="2256">MONTH(U8009)</f>
        <v>11</v>
      </c>
      <c r="W8009" s="9">
        <f t="shared" ref="W8009:W8072" si="2257">DAY(U8009)</f>
        <v>30</v>
      </c>
      <c r="X8009" s="9">
        <f t="shared" ref="X8009:X8072" si="2258">HOUR(U8009)</f>
        <v>8</v>
      </c>
      <c r="Y8009" s="31" t="str">
        <f t="shared" ref="Y8009:Y8072" si="2259">IF(WEEKDAY(U8009,2)&gt;5,"W","")</f>
        <v>W</v>
      </c>
      <c r="Z8009" s="134">
        <v>23.88</v>
      </c>
      <c r="AA8009" s="31" t="str">
        <f t="shared" ref="AA8009:AA8072" si="2260">IF(AND($V8009&gt;=$V$5,$V8009&lt;=$W$5),IF($Y8009&lt;&gt;"W",IF(AND($X8009&gt;=$X$5,$X8009&lt;$Z$5),$Z8009,"-"),"-"),"-")</f>
        <v>-</v>
      </c>
      <c r="AB8009" s="31">
        <f t="shared" ref="AB8009:AB8072" si="2261">IF(AA8009="-",Z8009,"-")</f>
        <v>23.88</v>
      </c>
    </row>
    <row r="8010" spans="1:28" x14ac:dyDescent="0.3">
      <c r="A8010" s="133">
        <v>43069.375</v>
      </c>
      <c r="B8010" s="152">
        <f t="shared" ref="B8010:B8073" si="2262">MONTH(A8010)</f>
        <v>11</v>
      </c>
      <c r="C8010" s="152">
        <f t="shared" ref="C8010:C8073" si="2263">DAY(A8010)</f>
        <v>30</v>
      </c>
      <c r="D8010" s="152">
        <f t="shared" ref="D8010:D8073" si="2264">HOUR(A8010)</f>
        <v>9</v>
      </c>
      <c r="E8010" s="38" t="str">
        <f t="shared" ref="E8010:E8073" si="2265">IF(WEEKDAY(A8010,2)&gt;5,"W","")</f>
        <v/>
      </c>
      <c r="F8010" s="134">
        <v>29.62</v>
      </c>
      <c r="G8010" s="38">
        <f t="shared" ref="G8010:G8073" si="2266">IF(AND($B8010&gt;=$B$5,$B8010&lt;=$C$5),IF($E8010&lt;&gt;"W",IF(AND($D8010&gt;=$D$5,$D8010&lt;$F$5),$F8010,"-"),"-"),"-")</f>
        <v>29.62</v>
      </c>
      <c r="H8010" s="38" t="str">
        <f t="shared" ref="H8010:H8073" si="2267">IF(G8010="-",F8010,"-")</f>
        <v>-</v>
      </c>
      <c r="K8010" s="133">
        <v>43434.375</v>
      </c>
      <c r="L8010" s="9">
        <f t="shared" si="2250"/>
        <v>11</v>
      </c>
      <c r="M8010" s="9">
        <f t="shared" si="2251"/>
        <v>30</v>
      </c>
      <c r="N8010" s="9">
        <f t="shared" si="2252"/>
        <v>9</v>
      </c>
      <c r="O8010" s="31" t="str">
        <f t="shared" si="2253"/>
        <v/>
      </c>
      <c r="P8010" s="134">
        <v>51.54</v>
      </c>
      <c r="Q8010" s="31">
        <f t="shared" si="2254"/>
        <v>51.54</v>
      </c>
      <c r="R8010" s="31" t="str">
        <f t="shared" si="2255"/>
        <v>-</v>
      </c>
      <c r="U8010" s="133">
        <v>43799.375</v>
      </c>
      <c r="V8010" s="9">
        <f t="shared" si="2256"/>
        <v>11</v>
      </c>
      <c r="W8010" s="9">
        <f t="shared" si="2257"/>
        <v>30</v>
      </c>
      <c r="X8010" s="9">
        <f t="shared" si="2258"/>
        <v>9</v>
      </c>
      <c r="Y8010" s="31" t="str">
        <f t="shared" si="2259"/>
        <v>W</v>
      </c>
      <c r="Z8010" s="134">
        <v>23.64</v>
      </c>
      <c r="AA8010" s="31" t="str">
        <f t="shared" si="2260"/>
        <v>-</v>
      </c>
      <c r="AB8010" s="31">
        <f t="shared" si="2261"/>
        <v>23.64</v>
      </c>
    </row>
    <row r="8011" spans="1:28" x14ac:dyDescent="0.3">
      <c r="A8011" s="133">
        <v>43069.416666666664</v>
      </c>
      <c r="B8011" s="152">
        <f t="shared" si="2262"/>
        <v>11</v>
      </c>
      <c r="C8011" s="152">
        <f t="shared" si="2263"/>
        <v>30</v>
      </c>
      <c r="D8011" s="152">
        <f t="shared" si="2264"/>
        <v>10</v>
      </c>
      <c r="E8011" s="38" t="str">
        <f t="shared" si="2265"/>
        <v/>
      </c>
      <c r="F8011" s="134">
        <v>28.37</v>
      </c>
      <c r="G8011" s="38">
        <f t="shared" si="2266"/>
        <v>28.37</v>
      </c>
      <c r="H8011" s="38" t="str">
        <f t="shared" si="2267"/>
        <v>-</v>
      </c>
      <c r="K8011" s="133">
        <v>43434.416666666664</v>
      </c>
      <c r="L8011" s="9">
        <f t="shared" si="2250"/>
        <v>11</v>
      </c>
      <c r="M8011" s="9">
        <f t="shared" si="2251"/>
        <v>30</v>
      </c>
      <c r="N8011" s="9">
        <f t="shared" si="2252"/>
        <v>10</v>
      </c>
      <c r="O8011" s="31" t="str">
        <f t="shared" si="2253"/>
        <v/>
      </c>
      <c r="P8011" s="134">
        <v>52.51</v>
      </c>
      <c r="Q8011" s="31">
        <f t="shared" si="2254"/>
        <v>52.51</v>
      </c>
      <c r="R8011" s="31" t="str">
        <f t="shared" si="2255"/>
        <v>-</v>
      </c>
      <c r="U8011" s="133">
        <v>43799.416666666664</v>
      </c>
      <c r="V8011" s="9">
        <f t="shared" si="2256"/>
        <v>11</v>
      </c>
      <c r="W8011" s="9">
        <f t="shared" si="2257"/>
        <v>30</v>
      </c>
      <c r="X8011" s="9">
        <f t="shared" si="2258"/>
        <v>10</v>
      </c>
      <c r="Y8011" s="31" t="str">
        <f t="shared" si="2259"/>
        <v>W</v>
      </c>
      <c r="Z8011" s="134">
        <v>23.14</v>
      </c>
      <c r="AA8011" s="31" t="str">
        <f t="shared" si="2260"/>
        <v>-</v>
      </c>
      <c r="AB8011" s="31">
        <f t="shared" si="2261"/>
        <v>23.14</v>
      </c>
    </row>
    <row r="8012" spans="1:28" x14ac:dyDescent="0.3">
      <c r="A8012" s="133">
        <v>43069.458333333336</v>
      </c>
      <c r="B8012" s="152">
        <f t="shared" si="2262"/>
        <v>11</v>
      </c>
      <c r="C8012" s="152">
        <f t="shared" si="2263"/>
        <v>30</v>
      </c>
      <c r="D8012" s="152">
        <f t="shared" si="2264"/>
        <v>11</v>
      </c>
      <c r="E8012" s="38" t="str">
        <f t="shared" si="2265"/>
        <v/>
      </c>
      <c r="F8012" s="134">
        <v>28.11</v>
      </c>
      <c r="G8012" s="38">
        <f t="shared" si="2266"/>
        <v>28.11</v>
      </c>
      <c r="H8012" s="38" t="str">
        <f t="shared" si="2267"/>
        <v>-</v>
      </c>
      <c r="K8012" s="133">
        <v>43434.458333333336</v>
      </c>
      <c r="L8012" s="9">
        <f t="shared" si="2250"/>
        <v>11</v>
      </c>
      <c r="M8012" s="9">
        <f t="shared" si="2251"/>
        <v>30</v>
      </c>
      <c r="N8012" s="9">
        <f t="shared" si="2252"/>
        <v>11</v>
      </c>
      <c r="O8012" s="31" t="str">
        <f t="shared" si="2253"/>
        <v/>
      </c>
      <c r="P8012" s="134">
        <v>48.64</v>
      </c>
      <c r="Q8012" s="31">
        <f t="shared" si="2254"/>
        <v>48.64</v>
      </c>
      <c r="R8012" s="31" t="str">
        <f t="shared" si="2255"/>
        <v>-</v>
      </c>
      <c r="U8012" s="133">
        <v>43799.458333333336</v>
      </c>
      <c r="V8012" s="9">
        <f t="shared" si="2256"/>
        <v>11</v>
      </c>
      <c r="W8012" s="9">
        <f t="shared" si="2257"/>
        <v>30</v>
      </c>
      <c r="X8012" s="9">
        <f t="shared" si="2258"/>
        <v>11</v>
      </c>
      <c r="Y8012" s="31" t="str">
        <f t="shared" si="2259"/>
        <v>W</v>
      </c>
      <c r="Z8012" s="134">
        <v>22.62</v>
      </c>
      <c r="AA8012" s="31" t="str">
        <f t="shared" si="2260"/>
        <v>-</v>
      </c>
      <c r="AB8012" s="31">
        <f t="shared" si="2261"/>
        <v>22.62</v>
      </c>
    </row>
    <row r="8013" spans="1:28" x14ac:dyDescent="0.3">
      <c r="A8013" s="133">
        <v>43069.5</v>
      </c>
      <c r="B8013" s="152">
        <f t="shared" si="2262"/>
        <v>11</v>
      </c>
      <c r="C8013" s="152">
        <f t="shared" si="2263"/>
        <v>30</v>
      </c>
      <c r="D8013" s="152">
        <f t="shared" si="2264"/>
        <v>12</v>
      </c>
      <c r="E8013" s="38" t="str">
        <f t="shared" si="2265"/>
        <v/>
      </c>
      <c r="F8013" s="134">
        <v>27.14</v>
      </c>
      <c r="G8013" s="38">
        <f t="shared" si="2266"/>
        <v>27.14</v>
      </c>
      <c r="H8013" s="38" t="str">
        <f t="shared" si="2267"/>
        <v>-</v>
      </c>
      <c r="K8013" s="133">
        <v>43434.5</v>
      </c>
      <c r="L8013" s="9">
        <f t="shared" si="2250"/>
        <v>11</v>
      </c>
      <c r="M8013" s="9">
        <f t="shared" si="2251"/>
        <v>30</v>
      </c>
      <c r="N8013" s="9">
        <f t="shared" si="2252"/>
        <v>12</v>
      </c>
      <c r="O8013" s="31" t="str">
        <f t="shared" si="2253"/>
        <v/>
      </c>
      <c r="P8013" s="134">
        <v>46.28</v>
      </c>
      <c r="Q8013" s="31">
        <f t="shared" si="2254"/>
        <v>46.28</v>
      </c>
      <c r="R8013" s="31" t="str">
        <f t="shared" si="2255"/>
        <v>-</v>
      </c>
      <c r="U8013" s="133">
        <v>43799.5</v>
      </c>
      <c r="V8013" s="9">
        <f t="shared" si="2256"/>
        <v>11</v>
      </c>
      <c r="W8013" s="9">
        <f t="shared" si="2257"/>
        <v>30</v>
      </c>
      <c r="X8013" s="9">
        <f t="shared" si="2258"/>
        <v>12</v>
      </c>
      <c r="Y8013" s="31" t="str">
        <f t="shared" si="2259"/>
        <v>W</v>
      </c>
      <c r="Z8013" s="134">
        <v>21.41</v>
      </c>
      <c r="AA8013" s="31" t="str">
        <f t="shared" si="2260"/>
        <v>-</v>
      </c>
      <c r="AB8013" s="31">
        <f t="shared" si="2261"/>
        <v>21.41</v>
      </c>
    </row>
    <row r="8014" spans="1:28" x14ac:dyDescent="0.3">
      <c r="A8014" s="133">
        <v>43069.541666666664</v>
      </c>
      <c r="B8014" s="152">
        <f t="shared" si="2262"/>
        <v>11</v>
      </c>
      <c r="C8014" s="152">
        <f t="shared" si="2263"/>
        <v>30</v>
      </c>
      <c r="D8014" s="152">
        <f t="shared" si="2264"/>
        <v>13</v>
      </c>
      <c r="E8014" s="38" t="str">
        <f t="shared" si="2265"/>
        <v/>
      </c>
      <c r="F8014" s="134">
        <v>26.45</v>
      </c>
      <c r="G8014" s="38">
        <f t="shared" si="2266"/>
        <v>26.45</v>
      </c>
      <c r="H8014" s="38" t="str">
        <f t="shared" si="2267"/>
        <v>-</v>
      </c>
      <c r="K8014" s="133">
        <v>43434.541666666664</v>
      </c>
      <c r="L8014" s="9">
        <f t="shared" si="2250"/>
        <v>11</v>
      </c>
      <c r="M8014" s="9">
        <f t="shared" si="2251"/>
        <v>30</v>
      </c>
      <c r="N8014" s="9">
        <f t="shared" si="2252"/>
        <v>13</v>
      </c>
      <c r="O8014" s="31" t="str">
        <f t="shared" si="2253"/>
        <v/>
      </c>
      <c r="P8014" s="134">
        <v>41.84</v>
      </c>
      <c r="Q8014" s="31">
        <f t="shared" si="2254"/>
        <v>41.84</v>
      </c>
      <c r="R8014" s="31" t="str">
        <f t="shared" si="2255"/>
        <v>-</v>
      </c>
      <c r="U8014" s="133">
        <v>43799.541666666664</v>
      </c>
      <c r="V8014" s="9">
        <f t="shared" si="2256"/>
        <v>11</v>
      </c>
      <c r="W8014" s="9">
        <f t="shared" si="2257"/>
        <v>30</v>
      </c>
      <c r="X8014" s="9">
        <f t="shared" si="2258"/>
        <v>13</v>
      </c>
      <c r="Y8014" s="31" t="str">
        <f t="shared" si="2259"/>
        <v>W</v>
      </c>
      <c r="Z8014" s="134">
        <v>20.61</v>
      </c>
      <c r="AA8014" s="31" t="str">
        <f t="shared" si="2260"/>
        <v>-</v>
      </c>
      <c r="AB8014" s="31">
        <f t="shared" si="2261"/>
        <v>20.61</v>
      </c>
    </row>
    <row r="8015" spans="1:28" x14ac:dyDescent="0.3">
      <c r="A8015" s="133">
        <v>43069.583333333336</v>
      </c>
      <c r="B8015" s="152">
        <f t="shared" si="2262"/>
        <v>11</v>
      </c>
      <c r="C8015" s="152">
        <f t="shared" si="2263"/>
        <v>30</v>
      </c>
      <c r="D8015" s="152">
        <f t="shared" si="2264"/>
        <v>14</v>
      </c>
      <c r="E8015" s="38" t="str">
        <f t="shared" si="2265"/>
        <v/>
      </c>
      <c r="F8015" s="134">
        <v>25.62</v>
      </c>
      <c r="G8015" s="38">
        <f t="shared" si="2266"/>
        <v>25.62</v>
      </c>
      <c r="H8015" s="38" t="str">
        <f t="shared" si="2267"/>
        <v>-</v>
      </c>
      <c r="K8015" s="133">
        <v>43434.583333333336</v>
      </c>
      <c r="L8015" s="9">
        <f t="shared" si="2250"/>
        <v>11</v>
      </c>
      <c r="M8015" s="9">
        <f t="shared" si="2251"/>
        <v>30</v>
      </c>
      <c r="N8015" s="9">
        <f t="shared" si="2252"/>
        <v>14</v>
      </c>
      <c r="O8015" s="31" t="str">
        <f t="shared" si="2253"/>
        <v/>
      </c>
      <c r="P8015" s="134">
        <v>39.119999999999997</v>
      </c>
      <c r="Q8015" s="31">
        <f t="shared" si="2254"/>
        <v>39.119999999999997</v>
      </c>
      <c r="R8015" s="31" t="str">
        <f t="shared" si="2255"/>
        <v>-</v>
      </c>
      <c r="U8015" s="133">
        <v>43799.583333333336</v>
      </c>
      <c r="V8015" s="9">
        <f t="shared" si="2256"/>
        <v>11</v>
      </c>
      <c r="W8015" s="9">
        <f t="shared" si="2257"/>
        <v>30</v>
      </c>
      <c r="X8015" s="9">
        <f t="shared" si="2258"/>
        <v>14</v>
      </c>
      <c r="Y8015" s="31" t="str">
        <f t="shared" si="2259"/>
        <v>W</v>
      </c>
      <c r="Z8015" s="134">
        <v>20.100000000000001</v>
      </c>
      <c r="AA8015" s="31" t="str">
        <f t="shared" si="2260"/>
        <v>-</v>
      </c>
      <c r="AB8015" s="31">
        <f t="shared" si="2261"/>
        <v>20.100000000000001</v>
      </c>
    </row>
    <row r="8016" spans="1:28" x14ac:dyDescent="0.3">
      <c r="A8016" s="133">
        <v>43069.625</v>
      </c>
      <c r="B8016" s="152">
        <f t="shared" si="2262"/>
        <v>11</v>
      </c>
      <c r="C8016" s="152">
        <f t="shared" si="2263"/>
        <v>30</v>
      </c>
      <c r="D8016" s="152">
        <f t="shared" si="2264"/>
        <v>15</v>
      </c>
      <c r="E8016" s="38" t="str">
        <f t="shared" si="2265"/>
        <v/>
      </c>
      <c r="F8016" s="134">
        <v>25.39</v>
      </c>
      <c r="G8016" s="38">
        <f t="shared" si="2266"/>
        <v>25.39</v>
      </c>
      <c r="H8016" s="38" t="str">
        <f t="shared" si="2267"/>
        <v>-</v>
      </c>
      <c r="K8016" s="133">
        <v>43434.625</v>
      </c>
      <c r="L8016" s="9">
        <f t="shared" si="2250"/>
        <v>11</v>
      </c>
      <c r="M8016" s="9">
        <f t="shared" si="2251"/>
        <v>30</v>
      </c>
      <c r="N8016" s="9">
        <f t="shared" si="2252"/>
        <v>15</v>
      </c>
      <c r="O8016" s="31" t="str">
        <f t="shared" si="2253"/>
        <v/>
      </c>
      <c r="P8016" s="134">
        <v>39.03</v>
      </c>
      <c r="Q8016" s="31">
        <f t="shared" si="2254"/>
        <v>39.03</v>
      </c>
      <c r="R8016" s="31" t="str">
        <f t="shared" si="2255"/>
        <v>-</v>
      </c>
      <c r="U8016" s="133">
        <v>43799.625</v>
      </c>
      <c r="V8016" s="9">
        <f t="shared" si="2256"/>
        <v>11</v>
      </c>
      <c r="W8016" s="9">
        <f t="shared" si="2257"/>
        <v>30</v>
      </c>
      <c r="X8016" s="9">
        <f t="shared" si="2258"/>
        <v>15</v>
      </c>
      <c r="Y8016" s="31" t="str">
        <f t="shared" si="2259"/>
        <v>W</v>
      </c>
      <c r="Z8016" s="134">
        <v>20.22</v>
      </c>
      <c r="AA8016" s="31" t="str">
        <f t="shared" si="2260"/>
        <v>-</v>
      </c>
      <c r="AB8016" s="31">
        <f t="shared" si="2261"/>
        <v>20.22</v>
      </c>
    </row>
    <row r="8017" spans="1:28" x14ac:dyDescent="0.3">
      <c r="A8017" s="133">
        <v>43069.666666666664</v>
      </c>
      <c r="B8017" s="152">
        <f t="shared" si="2262"/>
        <v>11</v>
      </c>
      <c r="C8017" s="152">
        <f t="shared" si="2263"/>
        <v>30</v>
      </c>
      <c r="D8017" s="152">
        <f t="shared" si="2264"/>
        <v>16</v>
      </c>
      <c r="E8017" s="38" t="str">
        <f t="shared" si="2265"/>
        <v/>
      </c>
      <c r="F8017" s="134">
        <v>27.2</v>
      </c>
      <c r="G8017" s="38">
        <f t="shared" si="2266"/>
        <v>27.2</v>
      </c>
      <c r="H8017" s="38" t="str">
        <f t="shared" si="2267"/>
        <v>-</v>
      </c>
      <c r="K8017" s="133">
        <v>43434.666666666664</v>
      </c>
      <c r="L8017" s="9">
        <f t="shared" si="2250"/>
        <v>11</v>
      </c>
      <c r="M8017" s="9">
        <f t="shared" si="2251"/>
        <v>30</v>
      </c>
      <c r="N8017" s="9">
        <f t="shared" si="2252"/>
        <v>16</v>
      </c>
      <c r="O8017" s="31" t="str">
        <f t="shared" si="2253"/>
        <v/>
      </c>
      <c r="P8017" s="134">
        <v>46.71</v>
      </c>
      <c r="Q8017" s="31">
        <f t="shared" si="2254"/>
        <v>46.71</v>
      </c>
      <c r="R8017" s="31" t="str">
        <f t="shared" si="2255"/>
        <v>-</v>
      </c>
      <c r="U8017" s="133">
        <v>43799.666666666664</v>
      </c>
      <c r="V8017" s="9">
        <f t="shared" si="2256"/>
        <v>11</v>
      </c>
      <c r="W8017" s="9">
        <f t="shared" si="2257"/>
        <v>30</v>
      </c>
      <c r="X8017" s="9">
        <f t="shared" si="2258"/>
        <v>16</v>
      </c>
      <c r="Y8017" s="31" t="str">
        <f t="shared" si="2259"/>
        <v>W</v>
      </c>
      <c r="Z8017" s="134">
        <v>23</v>
      </c>
      <c r="AA8017" s="31" t="str">
        <f t="shared" si="2260"/>
        <v>-</v>
      </c>
      <c r="AB8017" s="31">
        <f t="shared" si="2261"/>
        <v>23</v>
      </c>
    </row>
    <row r="8018" spans="1:28" x14ac:dyDescent="0.3">
      <c r="A8018" s="133">
        <v>43069.708333333336</v>
      </c>
      <c r="B8018" s="152">
        <f t="shared" si="2262"/>
        <v>11</v>
      </c>
      <c r="C8018" s="152">
        <f t="shared" si="2263"/>
        <v>30</v>
      </c>
      <c r="D8018" s="152">
        <f t="shared" si="2264"/>
        <v>17</v>
      </c>
      <c r="E8018" s="38" t="str">
        <f t="shared" si="2265"/>
        <v/>
      </c>
      <c r="F8018" s="134">
        <v>34.590000000000003</v>
      </c>
      <c r="G8018" s="38" t="str">
        <f t="shared" si="2266"/>
        <v>-</v>
      </c>
      <c r="H8018" s="38">
        <f t="shared" si="2267"/>
        <v>34.590000000000003</v>
      </c>
      <c r="K8018" s="133">
        <v>43434.708333333336</v>
      </c>
      <c r="L8018" s="9">
        <f t="shared" si="2250"/>
        <v>11</v>
      </c>
      <c r="M8018" s="9">
        <f t="shared" si="2251"/>
        <v>30</v>
      </c>
      <c r="N8018" s="9">
        <f t="shared" si="2252"/>
        <v>17</v>
      </c>
      <c r="O8018" s="31" t="str">
        <f t="shared" si="2253"/>
        <v/>
      </c>
      <c r="P8018" s="134">
        <v>51.58</v>
      </c>
      <c r="Q8018" s="31" t="str">
        <f t="shared" si="2254"/>
        <v>-</v>
      </c>
      <c r="R8018" s="31">
        <f t="shared" si="2255"/>
        <v>51.58</v>
      </c>
      <c r="U8018" s="133">
        <v>43799.708333333336</v>
      </c>
      <c r="V8018" s="9">
        <f t="shared" si="2256"/>
        <v>11</v>
      </c>
      <c r="W8018" s="9">
        <f t="shared" si="2257"/>
        <v>30</v>
      </c>
      <c r="X8018" s="9">
        <f t="shared" si="2258"/>
        <v>17</v>
      </c>
      <c r="Y8018" s="31" t="str">
        <f t="shared" si="2259"/>
        <v>W</v>
      </c>
      <c r="Z8018" s="134">
        <v>24.34</v>
      </c>
      <c r="AA8018" s="31" t="str">
        <f t="shared" si="2260"/>
        <v>-</v>
      </c>
      <c r="AB8018" s="31">
        <f t="shared" si="2261"/>
        <v>24.34</v>
      </c>
    </row>
    <row r="8019" spans="1:28" x14ac:dyDescent="0.3">
      <c r="A8019" s="133">
        <v>43069.75</v>
      </c>
      <c r="B8019" s="152">
        <f t="shared" si="2262"/>
        <v>11</v>
      </c>
      <c r="C8019" s="152">
        <f t="shared" si="2263"/>
        <v>30</v>
      </c>
      <c r="D8019" s="152">
        <f t="shared" si="2264"/>
        <v>18</v>
      </c>
      <c r="E8019" s="38" t="str">
        <f t="shared" si="2265"/>
        <v/>
      </c>
      <c r="F8019" s="134">
        <v>33.33</v>
      </c>
      <c r="G8019" s="38" t="str">
        <f t="shared" si="2266"/>
        <v>-</v>
      </c>
      <c r="H8019" s="38">
        <f t="shared" si="2267"/>
        <v>33.33</v>
      </c>
      <c r="K8019" s="133">
        <v>43434.75</v>
      </c>
      <c r="L8019" s="9">
        <f t="shared" si="2250"/>
        <v>11</v>
      </c>
      <c r="M8019" s="9">
        <f t="shared" si="2251"/>
        <v>30</v>
      </c>
      <c r="N8019" s="9">
        <f t="shared" si="2252"/>
        <v>18</v>
      </c>
      <c r="O8019" s="31" t="str">
        <f t="shared" si="2253"/>
        <v/>
      </c>
      <c r="P8019" s="134">
        <v>48.17</v>
      </c>
      <c r="Q8019" s="31" t="str">
        <f t="shared" si="2254"/>
        <v>-</v>
      </c>
      <c r="R8019" s="31">
        <f t="shared" si="2255"/>
        <v>48.17</v>
      </c>
      <c r="U8019" s="133">
        <v>43799.75</v>
      </c>
      <c r="V8019" s="9">
        <f t="shared" si="2256"/>
        <v>11</v>
      </c>
      <c r="W8019" s="9">
        <f t="shared" si="2257"/>
        <v>30</v>
      </c>
      <c r="X8019" s="9">
        <f t="shared" si="2258"/>
        <v>18</v>
      </c>
      <c r="Y8019" s="31" t="str">
        <f t="shared" si="2259"/>
        <v>W</v>
      </c>
      <c r="Z8019" s="134">
        <v>23.53</v>
      </c>
      <c r="AA8019" s="31" t="str">
        <f t="shared" si="2260"/>
        <v>-</v>
      </c>
      <c r="AB8019" s="31">
        <f t="shared" si="2261"/>
        <v>23.53</v>
      </c>
    </row>
    <row r="8020" spans="1:28" x14ac:dyDescent="0.3">
      <c r="A8020" s="133">
        <v>43069.791666666664</v>
      </c>
      <c r="B8020" s="152">
        <f t="shared" si="2262"/>
        <v>11</v>
      </c>
      <c r="C8020" s="152">
        <f t="shared" si="2263"/>
        <v>30</v>
      </c>
      <c r="D8020" s="152">
        <f t="shared" si="2264"/>
        <v>19</v>
      </c>
      <c r="E8020" s="38" t="str">
        <f t="shared" si="2265"/>
        <v/>
      </c>
      <c r="F8020" s="134">
        <v>31.18</v>
      </c>
      <c r="G8020" s="38" t="str">
        <f t="shared" si="2266"/>
        <v>-</v>
      </c>
      <c r="H8020" s="38">
        <f t="shared" si="2267"/>
        <v>31.18</v>
      </c>
      <c r="K8020" s="133">
        <v>43434.791666666664</v>
      </c>
      <c r="L8020" s="9">
        <f t="shared" si="2250"/>
        <v>11</v>
      </c>
      <c r="M8020" s="9">
        <f t="shared" si="2251"/>
        <v>30</v>
      </c>
      <c r="N8020" s="9">
        <f t="shared" si="2252"/>
        <v>19</v>
      </c>
      <c r="O8020" s="31" t="str">
        <f t="shared" si="2253"/>
        <v/>
      </c>
      <c r="P8020" s="134">
        <v>44.97</v>
      </c>
      <c r="Q8020" s="31" t="str">
        <f t="shared" si="2254"/>
        <v>-</v>
      </c>
      <c r="R8020" s="31">
        <f t="shared" si="2255"/>
        <v>44.97</v>
      </c>
      <c r="U8020" s="133">
        <v>43799.791666666664</v>
      </c>
      <c r="V8020" s="9">
        <f t="shared" si="2256"/>
        <v>11</v>
      </c>
      <c r="W8020" s="9">
        <f t="shared" si="2257"/>
        <v>30</v>
      </c>
      <c r="X8020" s="9">
        <f t="shared" si="2258"/>
        <v>19</v>
      </c>
      <c r="Y8020" s="31" t="str">
        <f t="shared" si="2259"/>
        <v>W</v>
      </c>
      <c r="Z8020" s="134">
        <v>23.1</v>
      </c>
      <c r="AA8020" s="31" t="str">
        <f t="shared" si="2260"/>
        <v>-</v>
      </c>
      <c r="AB8020" s="31">
        <f t="shared" si="2261"/>
        <v>23.1</v>
      </c>
    </row>
    <row r="8021" spans="1:28" x14ac:dyDescent="0.3">
      <c r="A8021" s="133">
        <v>43069.833333333336</v>
      </c>
      <c r="B8021" s="152">
        <f t="shared" si="2262"/>
        <v>11</v>
      </c>
      <c r="C8021" s="152">
        <f t="shared" si="2263"/>
        <v>30</v>
      </c>
      <c r="D8021" s="152">
        <f t="shared" si="2264"/>
        <v>20</v>
      </c>
      <c r="E8021" s="38" t="str">
        <f t="shared" si="2265"/>
        <v/>
      </c>
      <c r="F8021" s="134">
        <v>29.64</v>
      </c>
      <c r="G8021" s="38" t="str">
        <f t="shared" si="2266"/>
        <v>-</v>
      </c>
      <c r="H8021" s="38">
        <f t="shared" si="2267"/>
        <v>29.64</v>
      </c>
      <c r="K8021" s="133">
        <v>43434.833333333336</v>
      </c>
      <c r="L8021" s="9">
        <f t="shared" si="2250"/>
        <v>11</v>
      </c>
      <c r="M8021" s="9">
        <f t="shared" si="2251"/>
        <v>30</v>
      </c>
      <c r="N8021" s="9">
        <f t="shared" si="2252"/>
        <v>20</v>
      </c>
      <c r="O8021" s="31" t="str">
        <f t="shared" si="2253"/>
        <v/>
      </c>
      <c r="P8021" s="134">
        <v>39.08</v>
      </c>
      <c r="Q8021" s="31" t="str">
        <f t="shared" si="2254"/>
        <v>-</v>
      </c>
      <c r="R8021" s="31">
        <f t="shared" si="2255"/>
        <v>39.08</v>
      </c>
      <c r="U8021" s="133">
        <v>43799.833333333336</v>
      </c>
      <c r="V8021" s="9">
        <f t="shared" si="2256"/>
        <v>11</v>
      </c>
      <c r="W8021" s="9">
        <f t="shared" si="2257"/>
        <v>30</v>
      </c>
      <c r="X8021" s="9">
        <f t="shared" si="2258"/>
        <v>20</v>
      </c>
      <c r="Y8021" s="31" t="str">
        <f t="shared" si="2259"/>
        <v>W</v>
      </c>
      <c r="Z8021" s="134">
        <v>22.44</v>
      </c>
      <c r="AA8021" s="31" t="str">
        <f t="shared" si="2260"/>
        <v>-</v>
      </c>
      <c r="AB8021" s="31">
        <f t="shared" si="2261"/>
        <v>22.44</v>
      </c>
    </row>
    <row r="8022" spans="1:28" x14ac:dyDescent="0.3">
      <c r="A8022" s="133">
        <v>43069.875</v>
      </c>
      <c r="B8022" s="152">
        <f t="shared" si="2262"/>
        <v>11</v>
      </c>
      <c r="C8022" s="152">
        <f t="shared" si="2263"/>
        <v>30</v>
      </c>
      <c r="D8022" s="152">
        <f t="shared" si="2264"/>
        <v>21</v>
      </c>
      <c r="E8022" s="38" t="str">
        <f t="shared" si="2265"/>
        <v/>
      </c>
      <c r="F8022" s="134">
        <v>27.1</v>
      </c>
      <c r="G8022" s="38" t="str">
        <f t="shared" si="2266"/>
        <v>-</v>
      </c>
      <c r="H8022" s="38">
        <f t="shared" si="2267"/>
        <v>27.1</v>
      </c>
      <c r="K8022" s="133">
        <v>43434.875</v>
      </c>
      <c r="L8022" s="9">
        <f t="shared" si="2250"/>
        <v>11</v>
      </c>
      <c r="M8022" s="9">
        <f t="shared" si="2251"/>
        <v>30</v>
      </c>
      <c r="N8022" s="9">
        <f t="shared" si="2252"/>
        <v>21</v>
      </c>
      <c r="O8022" s="31" t="str">
        <f t="shared" si="2253"/>
        <v/>
      </c>
      <c r="P8022" s="134">
        <v>36.43</v>
      </c>
      <c r="Q8022" s="31" t="str">
        <f t="shared" si="2254"/>
        <v>-</v>
      </c>
      <c r="R8022" s="31">
        <f t="shared" si="2255"/>
        <v>36.43</v>
      </c>
      <c r="U8022" s="133">
        <v>43799.875</v>
      </c>
      <c r="V8022" s="9">
        <f t="shared" si="2256"/>
        <v>11</v>
      </c>
      <c r="W8022" s="9">
        <f t="shared" si="2257"/>
        <v>30</v>
      </c>
      <c r="X8022" s="9">
        <f t="shared" si="2258"/>
        <v>21</v>
      </c>
      <c r="Y8022" s="31" t="str">
        <f t="shared" si="2259"/>
        <v>W</v>
      </c>
      <c r="Z8022" s="134">
        <v>21.06</v>
      </c>
      <c r="AA8022" s="31" t="str">
        <f t="shared" si="2260"/>
        <v>-</v>
      </c>
      <c r="AB8022" s="31">
        <f t="shared" si="2261"/>
        <v>21.06</v>
      </c>
    </row>
    <row r="8023" spans="1:28" x14ac:dyDescent="0.3">
      <c r="A8023" s="133">
        <v>43069.916666666664</v>
      </c>
      <c r="B8023" s="152">
        <f t="shared" si="2262"/>
        <v>11</v>
      </c>
      <c r="C8023" s="152">
        <f t="shared" si="2263"/>
        <v>30</v>
      </c>
      <c r="D8023" s="152">
        <f t="shared" si="2264"/>
        <v>22</v>
      </c>
      <c r="E8023" s="38" t="str">
        <f t="shared" si="2265"/>
        <v/>
      </c>
      <c r="F8023" s="134">
        <v>24.14</v>
      </c>
      <c r="G8023" s="38" t="str">
        <f t="shared" si="2266"/>
        <v>-</v>
      </c>
      <c r="H8023" s="38">
        <f t="shared" si="2267"/>
        <v>24.14</v>
      </c>
      <c r="K8023" s="133">
        <v>43434.916666666664</v>
      </c>
      <c r="L8023" s="9">
        <f t="shared" si="2250"/>
        <v>11</v>
      </c>
      <c r="M8023" s="9">
        <f t="shared" si="2251"/>
        <v>30</v>
      </c>
      <c r="N8023" s="9">
        <f t="shared" si="2252"/>
        <v>22</v>
      </c>
      <c r="O8023" s="31" t="str">
        <f t="shared" si="2253"/>
        <v/>
      </c>
      <c r="P8023" s="134">
        <v>33.1</v>
      </c>
      <c r="Q8023" s="31" t="str">
        <f t="shared" si="2254"/>
        <v>-</v>
      </c>
      <c r="R8023" s="31">
        <f t="shared" si="2255"/>
        <v>33.1</v>
      </c>
      <c r="U8023" s="133">
        <v>43799.916666666664</v>
      </c>
      <c r="V8023" s="9">
        <f t="shared" si="2256"/>
        <v>11</v>
      </c>
      <c r="W8023" s="9">
        <f t="shared" si="2257"/>
        <v>30</v>
      </c>
      <c r="X8023" s="9">
        <f t="shared" si="2258"/>
        <v>22</v>
      </c>
      <c r="Y8023" s="31" t="str">
        <f t="shared" si="2259"/>
        <v>W</v>
      </c>
      <c r="Z8023" s="134">
        <v>20.100000000000001</v>
      </c>
      <c r="AA8023" s="31" t="str">
        <f t="shared" si="2260"/>
        <v>-</v>
      </c>
      <c r="AB8023" s="31">
        <f t="shared" si="2261"/>
        <v>20.100000000000001</v>
      </c>
    </row>
    <row r="8024" spans="1:28" x14ac:dyDescent="0.3">
      <c r="A8024" s="133">
        <v>43069.958333333336</v>
      </c>
      <c r="B8024" s="152">
        <f t="shared" si="2262"/>
        <v>11</v>
      </c>
      <c r="C8024" s="152">
        <f t="shared" si="2263"/>
        <v>30</v>
      </c>
      <c r="D8024" s="152">
        <f t="shared" si="2264"/>
        <v>23</v>
      </c>
      <c r="E8024" s="38" t="str">
        <f t="shared" si="2265"/>
        <v/>
      </c>
      <c r="F8024" s="134">
        <v>21.89</v>
      </c>
      <c r="G8024" s="38" t="str">
        <f t="shared" si="2266"/>
        <v>-</v>
      </c>
      <c r="H8024" s="38">
        <f t="shared" si="2267"/>
        <v>21.89</v>
      </c>
      <c r="K8024" s="133">
        <v>43434.958333333336</v>
      </c>
      <c r="L8024" s="9">
        <f t="shared" si="2250"/>
        <v>11</v>
      </c>
      <c r="M8024" s="9">
        <f t="shared" si="2251"/>
        <v>30</v>
      </c>
      <c r="N8024" s="9">
        <f t="shared" si="2252"/>
        <v>23</v>
      </c>
      <c r="O8024" s="31" t="str">
        <f t="shared" si="2253"/>
        <v/>
      </c>
      <c r="P8024" s="134">
        <v>30.62</v>
      </c>
      <c r="Q8024" s="31" t="str">
        <f t="shared" si="2254"/>
        <v>-</v>
      </c>
      <c r="R8024" s="31">
        <f t="shared" si="2255"/>
        <v>30.62</v>
      </c>
      <c r="U8024" s="133">
        <v>43799.958333333336</v>
      </c>
      <c r="V8024" s="9">
        <f t="shared" si="2256"/>
        <v>11</v>
      </c>
      <c r="W8024" s="9">
        <f t="shared" si="2257"/>
        <v>30</v>
      </c>
      <c r="X8024" s="9">
        <f t="shared" si="2258"/>
        <v>23</v>
      </c>
      <c r="Y8024" s="31" t="str">
        <f t="shared" si="2259"/>
        <v>W</v>
      </c>
      <c r="Z8024" s="134">
        <v>19.260000000000002</v>
      </c>
      <c r="AA8024" s="31" t="str">
        <f t="shared" si="2260"/>
        <v>-</v>
      </c>
      <c r="AB8024" s="31">
        <f t="shared" si="2261"/>
        <v>19.260000000000002</v>
      </c>
    </row>
    <row r="8025" spans="1:28" x14ac:dyDescent="0.3">
      <c r="A8025" s="133">
        <v>43070</v>
      </c>
      <c r="B8025" s="152">
        <f t="shared" si="2262"/>
        <v>12</v>
      </c>
      <c r="C8025" s="152">
        <f t="shared" si="2263"/>
        <v>1</v>
      </c>
      <c r="D8025" s="152">
        <f t="shared" si="2264"/>
        <v>0</v>
      </c>
      <c r="E8025" s="38" t="str">
        <f t="shared" si="2265"/>
        <v/>
      </c>
      <c r="F8025" s="134">
        <v>21.84</v>
      </c>
      <c r="G8025" s="38" t="str">
        <f t="shared" si="2266"/>
        <v>-</v>
      </c>
      <c r="H8025" s="38">
        <f t="shared" si="2267"/>
        <v>21.84</v>
      </c>
      <c r="K8025" s="133">
        <v>43435</v>
      </c>
      <c r="L8025" s="9">
        <f t="shared" si="2250"/>
        <v>12</v>
      </c>
      <c r="M8025" s="9">
        <f t="shared" si="2251"/>
        <v>1</v>
      </c>
      <c r="N8025" s="9">
        <f t="shared" si="2252"/>
        <v>0</v>
      </c>
      <c r="O8025" s="31" t="str">
        <f t="shared" si="2253"/>
        <v>W</v>
      </c>
      <c r="P8025" s="134">
        <v>33.89</v>
      </c>
      <c r="Q8025" s="31" t="str">
        <f t="shared" si="2254"/>
        <v>-</v>
      </c>
      <c r="R8025" s="31">
        <f t="shared" si="2255"/>
        <v>33.89</v>
      </c>
      <c r="U8025" s="133">
        <v>43800</v>
      </c>
      <c r="V8025" s="9">
        <f t="shared" si="2256"/>
        <v>12</v>
      </c>
      <c r="W8025" s="9">
        <f t="shared" si="2257"/>
        <v>1</v>
      </c>
      <c r="X8025" s="9">
        <f t="shared" si="2258"/>
        <v>0</v>
      </c>
      <c r="Y8025" s="31" t="str">
        <f t="shared" si="2259"/>
        <v>W</v>
      </c>
      <c r="Z8025" s="134">
        <v>19.09</v>
      </c>
      <c r="AA8025" s="31" t="str">
        <f t="shared" si="2260"/>
        <v>-</v>
      </c>
      <c r="AB8025" s="31">
        <f t="shared" si="2261"/>
        <v>19.09</v>
      </c>
    </row>
    <row r="8026" spans="1:28" x14ac:dyDescent="0.3">
      <c r="A8026" s="133">
        <v>43070.041666666664</v>
      </c>
      <c r="B8026" s="152">
        <f t="shared" si="2262"/>
        <v>12</v>
      </c>
      <c r="C8026" s="152">
        <f t="shared" si="2263"/>
        <v>1</v>
      </c>
      <c r="D8026" s="152">
        <f t="shared" si="2264"/>
        <v>1</v>
      </c>
      <c r="E8026" s="38" t="str">
        <f t="shared" si="2265"/>
        <v/>
      </c>
      <c r="F8026" s="134">
        <v>21.4</v>
      </c>
      <c r="G8026" s="38" t="str">
        <f t="shared" si="2266"/>
        <v>-</v>
      </c>
      <c r="H8026" s="38">
        <f t="shared" si="2267"/>
        <v>21.4</v>
      </c>
      <c r="K8026" s="133">
        <v>43435.041666666664</v>
      </c>
      <c r="L8026" s="9">
        <f t="shared" si="2250"/>
        <v>12</v>
      </c>
      <c r="M8026" s="9">
        <f t="shared" si="2251"/>
        <v>1</v>
      </c>
      <c r="N8026" s="9">
        <f t="shared" si="2252"/>
        <v>1</v>
      </c>
      <c r="O8026" s="31" t="str">
        <f t="shared" si="2253"/>
        <v>W</v>
      </c>
      <c r="P8026" s="134">
        <v>31.84</v>
      </c>
      <c r="Q8026" s="31" t="str">
        <f t="shared" si="2254"/>
        <v>-</v>
      </c>
      <c r="R8026" s="31">
        <f t="shared" si="2255"/>
        <v>31.84</v>
      </c>
      <c r="U8026" s="133">
        <v>43800.041666666664</v>
      </c>
      <c r="V8026" s="9">
        <f t="shared" si="2256"/>
        <v>12</v>
      </c>
      <c r="W8026" s="9">
        <f t="shared" si="2257"/>
        <v>1</v>
      </c>
      <c r="X8026" s="9">
        <f t="shared" si="2258"/>
        <v>1</v>
      </c>
      <c r="Y8026" s="31" t="str">
        <f t="shared" si="2259"/>
        <v>W</v>
      </c>
      <c r="Z8026" s="134">
        <v>18.350000000000001</v>
      </c>
      <c r="AA8026" s="31" t="str">
        <f t="shared" si="2260"/>
        <v>-</v>
      </c>
      <c r="AB8026" s="31">
        <f t="shared" si="2261"/>
        <v>18.350000000000001</v>
      </c>
    </row>
    <row r="8027" spans="1:28" x14ac:dyDescent="0.3">
      <c r="A8027" s="133">
        <v>43070.083333333336</v>
      </c>
      <c r="B8027" s="152">
        <f t="shared" si="2262"/>
        <v>12</v>
      </c>
      <c r="C8027" s="152">
        <f t="shared" si="2263"/>
        <v>1</v>
      </c>
      <c r="D8027" s="152">
        <f t="shared" si="2264"/>
        <v>2</v>
      </c>
      <c r="E8027" s="38" t="str">
        <f t="shared" si="2265"/>
        <v/>
      </c>
      <c r="F8027" s="134">
        <v>21.29</v>
      </c>
      <c r="G8027" s="38" t="str">
        <f t="shared" si="2266"/>
        <v>-</v>
      </c>
      <c r="H8027" s="38">
        <f t="shared" si="2267"/>
        <v>21.29</v>
      </c>
      <c r="K8027" s="133">
        <v>43435.083333333336</v>
      </c>
      <c r="L8027" s="9">
        <f t="shared" si="2250"/>
        <v>12</v>
      </c>
      <c r="M8027" s="9">
        <f t="shared" si="2251"/>
        <v>1</v>
      </c>
      <c r="N8027" s="9">
        <f t="shared" si="2252"/>
        <v>2</v>
      </c>
      <c r="O8027" s="31" t="str">
        <f t="shared" si="2253"/>
        <v>W</v>
      </c>
      <c r="P8027" s="134">
        <v>30.87</v>
      </c>
      <c r="Q8027" s="31" t="str">
        <f t="shared" si="2254"/>
        <v>-</v>
      </c>
      <c r="R8027" s="31">
        <f t="shared" si="2255"/>
        <v>30.87</v>
      </c>
      <c r="U8027" s="133">
        <v>43800.083333333336</v>
      </c>
      <c r="V8027" s="9">
        <f t="shared" si="2256"/>
        <v>12</v>
      </c>
      <c r="W8027" s="9">
        <f t="shared" si="2257"/>
        <v>1</v>
      </c>
      <c r="X8027" s="9">
        <f t="shared" si="2258"/>
        <v>2</v>
      </c>
      <c r="Y8027" s="31" t="str">
        <f t="shared" si="2259"/>
        <v>W</v>
      </c>
      <c r="Z8027" s="134">
        <v>18</v>
      </c>
      <c r="AA8027" s="31" t="str">
        <f t="shared" si="2260"/>
        <v>-</v>
      </c>
      <c r="AB8027" s="31">
        <f t="shared" si="2261"/>
        <v>18</v>
      </c>
    </row>
    <row r="8028" spans="1:28" x14ac:dyDescent="0.3">
      <c r="A8028" s="133">
        <v>43070.125</v>
      </c>
      <c r="B8028" s="152">
        <f t="shared" si="2262"/>
        <v>12</v>
      </c>
      <c r="C8028" s="152">
        <f t="shared" si="2263"/>
        <v>1</v>
      </c>
      <c r="D8028" s="152">
        <f t="shared" si="2264"/>
        <v>3</v>
      </c>
      <c r="E8028" s="38" t="str">
        <f t="shared" si="2265"/>
        <v/>
      </c>
      <c r="F8028" s="134">
        <v>21.33</v>
      </c>
      <c r="G8028" s="38" t="str">
        <f t="shared" si="2266"/>
        <v>-</v>
      </c>
      <c r="H8028" s="38">
        <f t="shared" si="2267"/>
        <v>21.33</v>
      </c>
      <c r="K8028" s="133">
        <v>43435.125</v>
      </c>
      <c r="L8028" s="9">
        <f t="shared" si="2250"/>
        <v>12</v>
      </c>
      <c r="M8028" s="9">
        <f t="shared" si="2251"/>
        <v>1</v>
      </c>
      <c r="N8028" s="9">
        <f t="shared" si="2252"/>
        <v>3</v>
      </c>
      <c r="O8028" s="31" t="str">
        <f t="shared" si="2253"/>
        <v>W</v>
      </c>
      <c r="P8028" s="134">
        <v>30</v>
      </c>
      <c r="Q8028" s="31" t="str">
        <f t="shared" si="2254"/>
        <v>-</v>
      </c>
      <c r="R8028" s="31">
        <f t="shared" si="2255"/>
        <v>30</v>
      </c>
      <c r="U8028" s="133">
        <v>43800.125</v>
      </c>
      <c r="V8028" s="9">
        <f t="shared" si="2256"/>
        <v>12</v>
      </c>
      <c r="W8028" s="9">
        <f t="shared" si="2257"/>
        <v>1</v>
      </c>
      <c r="X8028" s="9">
        <f t="shared" si="2258"/>
        <v>3</v>
      </c>
      <c r="Y8028" s="31" t="str">
        <f t="shared" si="2259"/>
        <v>W</v>
      </c>
      <c r="Z8028" s="134">
        <v>17.71</v>
      </c>
      <c r="AA8028" s="31" t="str">
        <f t="shared" si="2260"/>
        <v>-</v>
      </c>
      <c r="AB8028" s="31">
        <f t="shared" si="2261"/>
        <v>17.71</v>
      </c>
    </row>
    <row r="8029" spans="1:28" x14ac:dyDescent="0.3">
      <c r="A8029" s="133">
        <v>43070.166666666664</v>
      </c>
      <c r="B8029" s="152">
        <f t="shared" si="2262"/>
        <v>12</v>
      </c>
      <c r="C8029" s="152">
        <f t="shared" si="2263"/>
        <v>1</v>
      </c>
      <c r="D8029" s="152">
        <f t="shared" si="2264"/>
        <v>4</v>
      </c>
      <c r="E8029" s="38" t="str">
        <f t="shared" si="2265"/>
        <v/>
      </c>
      <c r="F8029" s="134">
        <v>21.76</v>
      </c>
      <c r="G8029" s="38" t="str">
        <f t="shared" si="2266"/>
        <v>-</v>
      </c>
      <c r="H8029" s="38">
        <f t="shared" si="2267"/>
        <v>21.76</v>
      </c>
      <c r="K8029" s="133">
        <v>43435.166666666664</v>
      </c>
      <c r="L8029" s="9">
        <f t="shared" si="2250"/>
        <v>12</v>
      </c>
      <c r="M8029" s="9">
        <f t="shared" si="2251"/>
        <v>1</v>
      </c>
      <c r="N8029" s="9">
        <f t="shared" si="2252"/>
        <v>4</v>
      </c>
      <c r="O8029" s="31" t="str">
        <f t="shared" si="2253"/>
        <v>W</v>
      </c>
      <c r="P8029" s="134">
        <v>29.96</v>
      </c>
      <c r="Q8029" s="31" t="str">
        <f t="shared" si="2254"/>
        <v>-</v>
      </c>
      <c r="R8029" s="31">
        <f t="shared" si="2255"/>
        <v>29.96</v>
      </c>
      <c r="U8029" s="133">
        <v>43800.166666666664</v>
      </c>
      <c r="V8029" s="9">
        <f t="shared" si="2256"/>
        <v>12</v>
      </c>
      <c r="W8029" s="9">
        <f t="shared" si="2257"/>
        <v>1</v>
      </c>
      <c r="X8029" s="9">
        <f t="shared" si="2258"/>
        <v>4</v>
      </c>
      <c r="Y8029" s="31" t="str">
        <f t="shared" si="2259"/>
        <v>W</v>
      </c>
      <c r="Z8029" s="134">
        <v>17.600000000000001</v>
      </c>
      <c r="AA8029" s="31" t="str">
        <f t="shared" si="2260"/>
        <v>-</v>
      </c>
      <c r="AB8029" s="31">
        <f t="shared" si="2261"/>
        <v>17.600000000000001</v>
      </c>
    </row>
    <row r="8030" spans="1:28" x14ac:dyDescent="0.3">
      <c r="A8030" s="133">
        <v>43070.208333333336</v>
      </c>
      <c r="B8030" s="152">
        <f t="shared" si="2262"/>
        <v>12</v>
      </c>
      <c r="C8030" s="152">
        <f t="shared" si="2263"/>
        <v>1</v>
      </c>
      <c r="D8030" s="152">
        <f t="shared" si="2264"/>
        <v>5</v>
      </c>
      <c r="E8030" s="38" t="str">
        <f t="shared" si="2265"/>
        <v/>
      </c>
      <c r="F8030" s="134">
        <v>23.53</v>
      </c>
      <c r="G8030" s="38" t="str">
        <f t="shared" si="2266"/>
        <v>-</v>
      </c>
      <c r="H8030" s="38">
        <f t="shared" si="2267"/>
        <v>23.53</v>
      </c>
      <c r="K8030" s="133">
        <v>43435.208333333336</v>
      </c>
      <c r="L8030" s="9">
        <f t="shared" si="2250"/>
        <v>12</v>
      </c>
      <c r="M8030" s="9">
        <f t="shared" si="2251"/>
        <v>1</v>
      </c>
      <c r="N8030" s="9">
        <f t="shared" si="2252"/>
        <v>5</v>
      </c>
      <c r="O8030" s="31" t="str">
        <f t="shared" si="2253"/>
        <v>W</v>
      </c>
      <c r="P8030" s="134">
        <v>34.450000000000003</v>
      </c>
      <c r="Q8030" s="31" t="str">
        <f t="shared" si="2254"/>
        <v>-</v>
      </c>
      <c r="R8030" s="31">
        <f t="shared" si="2255"/>
        <v>34.450000000000003</v>
      </c>
      <c r="U8030" s="133">
        <v>43800.208333333336</v>
      </c>
      <c r="V8030" s="9">
        <f t="shared" si="2256"/>
        <v>12</v>
      </c>
      <c r="W8030" s="9">
        <f t="shared" si="2257"/>
        <v>1</v>
      </c>
      <c r="X8030" s="9">
        <f t="shared" si="2258"/>
        <v>5</v>
      </c>
      <c r="Y8030" s="31" t="str">
        <f t="shared" si="2259"/>
        <v>W</v>
      </c>
      <c r="Z8030" s="134">
        <v>18.3</v>
      </c>
      <c r="AA8030" s="31" t="str">
        <f t="shared" si="2260"/>
        <v>-</v>
      </c>
      <c r="AB8030" s="31">
        <f t="shared" si="2261"/>
        <v>18.3</v>
      </c>
    </row>
    <row r="8031" spans="1:28" x14ac:dyDescent="0.3">
      <c r="A8031" s="133">
        <v>43070.25</v>
      </c>
      <c r="B8031" s="152">
        <f t="shared" si="2262"/>
        <v>12</v>
      </c>
      <c r="C8031" s="152">
        <f t="shared" si="2263"/>
        <v>1</v>
      </c>
      <c r="D8031" s="152">
        <f t="shared" si="2264"/>
        <v>6</v>
      </c>
      <c r="E8031" s="38" t="str">
        <f t="shared" si="2265"/>
        <v/>
      </c>
      <c r="F8031" s="134">
        <v>30.26</v>
      </c>
      <c r="G8031" s="38" t="str">
        <f t="shared" si="2266"/>
        <v>-</v>
      </c>
      <c r="H8031" s="38">
        <f t="shared" si="2267"/>
        <v>30.26</v>
      </c>
      <c r="K8031" s="133">
        <v>43435.25</v>
      </c>
      <c r="L8031" s="9">
        <f t="shared" si="2250"/>
        <v>12</v>
      </c>
      <c r="M8031" s="9">
        <f t="shared" si="2251"/>
        <v>1</v>
      </c>
      <c r="N8031" s="9">
        <f t="shared" si="2252"/>
        <v>6</v>
      </c>
      <c r="O8031" s="31" t="str">
        <f t="shared" si="2253"/>
        <v>W</v>
      </c>
      <c r="P8031" s="134">
        <v>33.56</v>
      </c>
      <c r="Q8031" s="31" t="str">
        <f t="shared" si="2254"/>
        <v>-</v>
      </c>
      <c r="R8031" s="31">
        <f t="shared" si="2255"/>
        <v>33.56</v>
      </c>
      <c r="U8031" s="133">
        <v>43800.25</v>
      </c>
      <c r="V8031" s="9">
        <f t="shared" si="2256"/>
        <v>12</v>
      </c>
      <c r="W8031" s="9">
        <f t="shared" si="2257"/>
        <v>1</v>
      </c>
      <c r="X8031" s="9">
        <f t="shared" si="2258"/>
        <v>6</v>
      </c>
      <c r="Y8031" s="31" t="str">
        <f t="shared" si="2259"/>
        <v>W</v>
      </c>
      <c r="Z8031" s="134">
        <v>18.86</v>
      </c>
      <c r="AA8031" s="31" t="str">
        <f t="shared" si="2260"/>
        <v>-</v>
      </c>
      <c r="AB8031" s="31">
        <f t="shared" si="2261"/>
        <v>18.86</v>
      </c>
    </row>
    <row r="8032" spans="1:28" x14ac:dyDescent="0.3">
      <c r="A8032" s="133">
        <v>43070.291666666664</v>
      </c>
      <c r="B8032" s="152">
        <f t="shared" si="2262"/>
        <v>12</v>
      </c>
      <c r="C8032" s="152">
        <f t="shared" si="2263"/>
        <v>1</v>
      </c>
      <c r="D8032" s="152">
        <f t="shared" si="2264"/>
        <v>7</v>
      </c>
      <c r="E8032" s="38" t="str">
        <f t="shared" si="2265"/>
        <v/>
      </c>
      <c r="F8032" s="134">
        <v>31.87</v>
      </c>
      <c r="G8032" s="38" t="str">
        <f t="shared" si="2266"/>
        <v>-</v>
      </c>
      <c r="H8032" s="38">
        <f t="shared" si="2267"/>
        <v>31.87</v>
      </c>
      <c r="K8032" s="133">
        <v>43435.291666666664</v>
      </c>
      <c r="L8032" s="9">
        <f t="shared" si="2250"/>
        <v>12</v>
      </c>
      <c r="M8032" s="9">
        <f t="shared" si="2251"/>
        <v>1</v>
      </c>
      <c r="N8032" s="9">
        <f t="shared" si="2252"/>
        <v>7</v>
      </c>
      <c r="O8032" s="31" t="str">
        <f t="shared" si="2253"/>
        <v>W</v>
      </c>
      <c r="P8032" s="134">
        <v>35.880000000000003</v>
      </c>
      <c r="Q8032" s="31" t="str">
        <f t="shared" si="2254"/>
        <v>-</v>
      </c>
      <c r="R8032" s="31">
        <f t="shared" si="2255"/>
        <v>35.880000000000003</v>
      </c>
      <c r="U8032" s="133">
        <v>43800.291666666664</v>
      </c>
      <c r="V8032" s="9">
        <f t="shared" si="2256"/>
        <v>12</v>
      </c>
      <c r="W8032" s="9">
        <f t="shared" si="2257"/>
        <v>1</v>
      </c>
      <c r="X8032" s="9">
        <f t="shared" si="2258"/>
        <v>7</v>
      </c>
      <c r="Y8032" s="31" t="str">
        <f t="shared" si="2259"/>
        <v>W</v>
      </c>
      <c r="Z8032" s="134">
        <v>19.850000000000001</v>
      </c>
      <c r="AA8032" s="31" t="str">
        <f t="shared" si="2260"/>
        <v>-</v>
      </c>
      <c r="AB8032" s="31">
        <f t="shared" si="2261"/>
        <v>19.850000000000001</v>
      </c>
    </row>
    <row r="8033" spans="1:28" x14ac:dyDescent="0.3">
      <c r="A8033" s="133">
        <v>43070.333333333336</v>
      </c>
      <c r="B8033" s="152">
        <f t="shared" si="2262"/>
        <v>12</v>
      </c>
      <c r="C8033" s="152">
        <f t="shared" si="2263"/>
        <v>1</v>
      </c>
      <c r="D8033" s="152">
        <f t="shared" si="2264"/>
        <v>8</v>
      </c>
      <c r="E8033" s="38" t="str">
        <f t="shared" si="2265"/>
        <v/>
      </c>
      <c r="F8033" s="134">
        <v>31.17</v>
      </c>
      <c r="G8033" s="38">
        <f t="shared" si="2266"/>
        <v>31.17</v>
      </c>
      <c r="H8033" s="38" t="str">
        <f t="shared" si="2267"/>
        <v>-</v>
      </c>
      <c r="K8033" s="133">
        <v>43435.333333333336</v>
      </c>
      <c r="L8033" s="9">
        <f t="shared" si="2250"/>
        <v>12</v>
      </c>
      <c r="M8033" s="9">
        <f t="shared" si="2251"/>
        <v>1</v>
      </c>
      <c r="N8033" s="9">
        <f t="shared" si="2252"/>
        <v>8</v>
      </c>
      <c r="O8033" s="31" t="str">
        <f t="shared" si="2253"/>
        <v>W</v>
      </c>
      <c r="P8033" s="134">
        <v>36.96</v>
      </c>
      <c r="Q8033" s="31" t="str">
        <f t="shared" si="2254"/>
        <v>-</v>
      </c>
      <c r="R8033" s="31">
        <f t="shared" si="2255"/>
        <v>36.96</v>
      </c>
      <c r="U8033" s="133">
        <v>43800.333333333336</v>
      </c>
      <c r="V8033" s="9">
        <f t="shared" si="2256"/>
        <v>12</v>
      </c>
      <c r="W8033" s="9">
        <f t="shared" si="2257"/>
        <v>1</v>
      </c>
      <c r="X8033" s="9">
        <f t="shared" si="2258"/>
        <v>8</v>
      </c>
      <c r="Y8033" s="31" t="str">
        <f t="shared" si="2259"/>
        <v>W</v>
      </c>
      <c r="Z8033" s="134">
        <v>21.7</v>
      </c>
      <c r="AA8033" s="31" t="str">
        <f t="shared" si="2260"/>
        <v>-</v>
      </c>
      <c r="AB8033" s="31">
        <f t="shared" si="2261"/>
        <v>21.7</v>
      </c>
    </row>
    <row r="8034" spans="1:28" x14ac:dyDescent="0.3">
      <c r="A8034" s="133">
        <v>43070.375</v>
      </c>
      <c r="B8034" s="152">
        <f t="shared" si="2262"/>
        <v>12</v>
      </c>
      <c r="C8034" s="152">
        <f t="shared" si="2263"/>
        <v>1</v>
      </c>
      <c r="D8034" s="152">
        <f t="shared" si="2264"/>
        <v>9</v>
      </c>
      <c r="E8034" s="38" t="str">
        <f t="shared" si="2265"/>
        <v/>
      </c>
      <c r="F8034" s="134">
        <v>30.71</v>
      </c>
      <c r="G8034" s="38">
        <f t="shared" si="2266"/>
        <v>30.71</v>
      </c>
      <c r="H8034" s="38" t="str">
        <f t="shared" si="2267"/>
        <v>-</v>
      </c>
      <c r="K8034" s="133">
        <v>43435.375</v>
      </c>
      <c r="L8034" s="9">
        <f t="shared" si="2250"/>
        <v>12</v>
      </c>
      <c r="M8034" s="9">
        <f t="shared" si="2251"/>
        <v>1</v>
      </c>
      <c r="N8034" s="9">
        <f t="shared" si="2252"/>
        <v>9</v>
      </c>
      <c r="O8034" s="31" t="str">
        <f t="shared" si="2253"/>
        <v>W</v>
      </c>
      <c r="P8034" s="134">
        <v>40.35</v>
      </c>
      <c r="Q8034" s="31" t="str">
        <f t="shared" si="2254"/>
        <v>-</v>
      </c>
      <c r="R8034" s="31">
        <f t="shared" si="2255"/>
        <v>40.35</v>
      </c>
      <c r="U8034" s="133">
        <v>43800.375</v>
      </c>
      <c r="V8034" s="9">
        <f t="shared" si="2256"/>
        <v>12</v>
      </c>
      <c r="W8034" s="9">
        <f t="shared" si="2257"/>
        <v>1</v>
      </c>
      <c r="X8034" s="9">
        <f t="shared" si="2258"/>
        <v>9</v>
      </c>
      <c r="Y8034" s="31" t="str">
        <f t="shared" si="2259"/>
        <v>W</v>
      </c>
      <c r="Z8034" s="134">
        <v>22.49</v>
      </c>
      <c r="AA8034" s="31" t="str">
        <f t="shared" si="2260"/>
        <v>-</v>
      </c>
      <c r="AB8034" s="31">
        <f t="shared" si="2261"/>
        <v>22.49</v>
      </c>
    </row>
    <row r="8035" spans="1:28" x14ac:dyDescent="0.3">
      <c r="A8035" s="133">
        <v>43070.416666666664</v>
      </c>
      <c r="B8035" s="152">
        <f t="shared" si="2262"/>
        <v>12</v>
      </c>
      <c r="C8035" s="152">
        <f t="shared" si="2263"/>
        <v>1</v>
      </c>
      <c r="D8035" s="152">
        <f t="shared" si="2264"/>
        <v>10</v>
      </c>
      <c r="E8035" s="38" t="str">
        <f t="shared" si="2265"/>
        <v/>
      </c>
      <c r="F8035" s="134">
        <v>29.1</v>
      </c>
      <c r="G8035" s="38">
        <f t="shared" si="2266"/>
        <v>29.1</v>
      </c>
      <c r="H8035" s="38" t="str">
        <f t="shared" si="2267"/>
        <v>-</v>
      </c>
      <c r="K8035" s="133">
        <v>43435.416666666664</v>
      </c>
      <c r="L8035" s="9">
        <f t="shared" si="2250"/>
        <v>12</v>
      </c>
      <c r="M8035" s="9">
        <f t="shared" si="2251"/>
        <v>1</v>
      </c>
      <c r="N8035" s="9">
        <f t="shared" si="2252"/>
        <v>10</v>
      </c>
      <c r="O8035" s="31" t="str">
        <f t="shared" si="2253"/>
        <v>W</v>
      </c>
      <c r="P8035" s="134">
        <v>40.65</v>
      </c>
      <c r="Q8035" s="31" t="str">
        <f t="shared" si="2254"/>
        <v>-</v>
      </c>
      <c r="R8035" s="31">
        <f t="shared" si="2255"/>
        <v>40.65</v>
      </c>
      <c r="U8035" s="133">
        <v>43800.416666666664</v>
      </c>
      <c r="V8035" s="9">
        <f t="shared" si="2256"/>
        <v>12</v>
      </c>
      <c r="W8035" s="9">
        <f t="shared" si="2257"/>
        <v>1</v>
      </c>
      <c r="X8035" s="9">
        <f t="shared" si="2258"/>
        <v>10</v>
      </c>
      <c r="Y8035" s="31" t="str">
        <f t="shared" si="2259"/>
        <v>W</v>
      </c>
      <c r="Z8035" s="134">
        <v>22.66</v>
      </c>
      <c r="AA8035" s="31" t="str">
        <f t="shared" si="2260"/>
        <v>-</v>
      </c>
      <c r="AB8035" s="31">
        <f t="shared" si="2261"/>
        <v>22.66</v>
      </c>
    </row>
    <row r="8036" spans="1:28" x14ac:dyDescent="0.3">
      <c r="A8036" s="133">
        <v>43070.458333333336</v>
      </c>
      <c r="B8036" s="152">
        <f t="shared" si="2262"/>
        <v>12</v>
      </c>
      <c r="C8036" s="152">
        <f t="shared" si="2263"/>
        <v>1</v>
      </c>
      <c r="D8036" s="152">
        <f t="shared" si="2264"/>
        <v>11</v>
      </c>
      <c r="E8036" s="38" t="str">
        <f t="shared" si="2265"/>
        <v/>
      </c>
      <c r="F8036" s="134">
        <v>27.49</v>
      </c>
      <c r="G8036" s="38">
        <f t="shared" si="2266"/>
        <v>27.49</v>
      </c>
      <c r="H8036" s="38" t="str">
        <f t="shared" si="2267"/>
        <v>-</v>
      </c>
      <c r="K8036" s="133">
        <v>43435.458333333336</v>
      </c>
      <c r="L8036" s="9">
        <f t="shared" si="2250"/>
        <v>12</v>
      </c>
      <c r="M8036" s="9">
        <f t="shared" si="2251"/>
        <v>1</v>
      </c>
      <c r="N8036" s="9">
        <f t="shared" si="2252"/>
        <v>11</v>
      </c>
      <c r="O8036" s="31" t="str">
        <f t="shared" si="2253"/>
        <v>W</v>
      </c>
      <c r="P8036" s="134">
        <v>38.32</v>
      </c>
      <c r="Q8036" s="31" t="str">
        <f t="shared" si="2254"/>
        <v>-</v>
      </c>
      <c r="R8036" s="31">
        <f t="shared" si="2255"/>
        <v>38.32</v>
      </c>
      <c r="U8036" s="133">
        <v>43800.458333333336</v>
      </c>
      <c r="V8036" s="9">
        <f t="shared" si="2256"/>
        <v>12</v>
      </c>
      <c r="W8036" s="9">
        <f t="shared" si="2257"/>
        <v>1</v>
      </c>
      <c r="X8036" s="9">
        <f t="shared" si="2258"/>
        <v>11</v>
      </c>
      <c r="Y8036" s="31" t="str">
        <f t="shared" si="2259"/>
        <v>W</v>
      </c>
      <c r="Z8036" s="134">
        <v>22.44</v>
      </c>
      <c r="AA8036" s="31" t="str">
        <f t="shared" si="2260"/>
        <v>-</v>
      </c>
      <c r="AB8036" s="31">
        <f t="shared" si="2261"/>
        <v>22.44</v>
      </c>
    </row>
    <row r="8037" spans="1:28" x14ac:dyDescent="0.3">
      <c r="A8037" s="133">
        <v>43070.5</v>
      </c>
      <c r="B8037" s="152">
        <f t="shared" si="2262"/>
        <v>12</v>
      </c>
      <c r="C8037" s="152">
        <f t="shared" si="2263"/>
        <v>1</v>
      </c>
      <c r="D8037" s="152">
        <f t="shared" si="2264"/>
        <v>12</v>
      </c>
      <c r="E8037" s="38" t="str">
        <f t="shared" si="2265"/>
        <v/>
      </c>
      <c r="F8037" s="134">
        <v>26.04</v>
      </c>
      <c r="G8037" s="38">
        <f t="shared" si="2266"/>
        <v>26.04</v>
      </c>
      <c r="H8037" s="38" t="str">
        <f t="shared" si="2267"/>
        <v>-</v>
      </c>
      <c r="K8037" s="133">
        <v>43435.5</v>
      </c>
      <c r="L8037" s="9">
        <f t="shared" si="2250"/>
        <v>12</v>
      </c>
      <c r="M8037" s="9">
        <f t="shared" si="2251"/>
        <v>1</v>
      </c>
      <c r="N8037" s="9">
        <f t="shared" si="2252"/>
        <v>12</v>
      </c>
      <c r="O8037" s="31" t="str">
        <f t="shared" si="2253"/>
        <v>W</v>
      </c>
      <c r="P8037" s="134">
        <v>34.9</v>
      </c>
      <c r="Q8037" s="31" t="str">
        <f t="shared" si="2254"/>
        <v>-</v>
      </c>
      <c r="R8037" s="31">
        <f t="shared" si="2255"/>
        <v>34.9</v>
      </c>
      <c r="U8037" s="133">
        <v>43800.5</v>
      </c>
      <c r="V8037" s="9">
        <f t="shared" si="2256"/>
        <v>12</v>
      </c>
      <c r="W8037" s="9">
        <f t="shared" si="2257"/>
        <v>1</v>
      </c>
      <c r="X8037" s="9">
        <f t="shared" si="2258"/>
        <v>12</v>
      </c>
      <c r="Y8037" s="31" t="str">
        <f t="shared" si="2259"/>
        <v>W</v>
      </c>
      <c r="Z8037" s="134">
        <v>21.58</v>
      </c>
      <c r="AA8037" s="31" t="str">
        <f t="shared" si="2260"/>
        <v>-</v>
      </c>
      <c r="AB8037" s="31">
        <f t="shared" si="2261"/>
        <v>21.58</v>
      </c>
    </row>
    <row r="8038" spans="1:28" x14ac:dyDescent="0.3">
      <c r="A8038" s="133">
        <v>43070.541666666664</v>
      </c>
      <c r="B8038" s="152">
        <f t="shared" si="2262"/>
        <v>12</v>
      </c>
      <c r="C8038" s="152">
        <f t="shared" si="2263"/>
        <v>1</v>
      </c>
      <c r="D8038" s="152">
        <f t="shared" si="2264"/>
        <v>13</v>
      </c>
      <c r="E8038" s="38" t="str">
        <f t="shared" si="2265"/>
        <v/>
      </c>
      <c r="F8038" s="134">
        <v>25.33</v>
      </c>
      <c r="G8038" s="38">
        <f t="shared" si="2266"/>
        <v>25.33</v>
      </c>
      <c r="H8038" s="38" t="str">
        <f t="shared" si="2267"/>
        <v>-</v>
      </c>
      <c r="K8038" s="133">
        <v>43435.541666666664</v>
      </c>
      <c r="L8038" s="9">
        <f t="shared" si="2250"/>
        <v>12</v>
      </c>
      <c r="M8038" s="9">
        <f t="shared" si="2251"/>
        <v>1</v>
      </c>
      <c r="N8038" s="9">
        <f t="shared" si="2252"/>
        <v>13</v>
      </c>
      <c r="O8038" s="31" t="str">
        <f t="shared" si="2253"/>
        <v>W</v>
      </c>
      <c r="P8038" s="134">
        <v>32.700000000000003</v>
      </c>
      <c r="Q8038" s="31" t="str">
        <f t="shared" si="2254"/>
        <v>-</v>
      </c>
      <c r="R8038" s="31">
        <f t="shared" si="2255"/>
        <v>32.700000000000003</v>
      </c>
      <c r="U8038" s="133">
        <v>43800.541666666664</v>
      </c>
      <c r="V8038" s="9">
        <f t="shared" si="2256"/>
        <v>12</v>
      </c>
      <c r="W8038" s="9">
        <f t="shared" si="2257"/>
        <v>1</v>
      </c>
      <c r="X8038" s="9">
        <f t="shared" si="2258"/>
        <v>13</v>
      </c>
      <c r="Y8038" s="31" t="str">
        <f t="shared" si="2259"/>
        <v>W</v>
      </c>
      <c r="Z8038" s="134">
        <v>21.02</v>
      </c>
      <c r="AA8038" s="31" t="str">
        <f t="shared" si="2260"/>
        <v>-</v>
      </c>
      <c r="AB8038" s="31">
        <f t="shared" si="2261"/>
        <v>21.02</v>
      </c>
    </row>
    <row r="8039" spans="1:28" x14ac:dyDescent="0.3">
      <c r="A8039" s="133">
        <v>43070.583333333336</v>
      </c>
      <c r="B8039" s="152">
        <f t="shared" si="2262"/>
        <v>12</v>
      </c>
      <c r="C8039" s="152">
        <f t="shared" si="2263"/>
        <v>1</v>
      </c>
      <c r="D8039" s="152">
        <f t="shared" si="2264"/>
        <v>14</v>
      </c>
      <c r="E8039" s="38" t="str">
        <f t="shared" si="2265"/>
        <v/>
      </c>
      <c r="F8039" s="134">
        <v>24.59</v>
      </c>
      <c r="G8039" s="38">
        <f t="shared" si="2266"/>
        <v>24.59</v>
      </c>
      <c r="H8039" s="38" t="str">
        <f t="shared" si="2267"/>
        <v>-</v>
      </c>
      <c r="K8039" s="133">
        <v>43435.583333333336</v>
      </c>
      <c r="L8039" s="9">
        <f t="shared" si="2250"/>
        <v>12</v>
      </c>
      <c r="M8039" s="9">
        <f t="shared" si="2251"/>
        <v>1</v>
      </c>
      <c r="N8039" s="9">
        <f t="shared" si="2252"/>
        <v>14</v>
      </c>
      <c r="O8039" s="31" t="str">
        <f t="shared" si="2253"/>
        <v>W</v>
      </c>
      <c r="P8039" s="134">
        <v>31.4</v>
      </c>
      <c r="Q8039" s="31" t="str">
        <f t="shared" si="2254"/>
        <v>-</v>
      </c>
      <c r="R8039" s="31">
        <f t="shared" si="2255"/>
        <v>31.4</v>
      </c>
      <c r="U8039" s="133">
        <v>43800.583333333336</v>
      </c>
      <c r="V8039" s="9">
        <f t="shared" si="2256"/>
        <v>12</v>
      </c>
      <c r="W8039" s="9">
        <f t="shared" si="2257"/>
        <v>1</v>
      </c>
      <c r="X8039" s="9">
        <f t="shared" si="2258"/>
        <v>14</v>
      </c>
      <c r="Y8039" s="31" t="str">
        <f t="shared" si="2259"/>
        <v>W</v>
      </c>
      <c r="Z8039" s="134">
        <v>20.48</v>
      </c>
      <c r="AA8039" s="31" t="str">
        <f t="shared" si="2260"/>
        <v>-</v>
      </c>
      <c r="AB8039" s="31">
        <f t="shared" si="2261"/>
        <v>20.48</v>
      </c>
    </row>
    <row r="8040" spans="1:28" x14ac:dyDescent="0.3">
      <c r="A8040" s="133">
        <v>43070.625</v>
      </c>
      <c r="B8040" s="152">
        <f t="shared" si="2262"/>
        <v>12</v>
      </c>
      <c r="C8040" s="152">
        <f t="shared" si="2263"/>
        <v>1</v>
      </c>
      <c r="D8040" s="152">
        <f t="shared" si="2264"/>
        <v>15</v>
      </c>
      <c r="E8040" s="38" t="str">
        <f t="shared" si="2265"/>
        <v/>
      </c>
      <c r="F8040" s="134">
        <v>24.82</v>
      </c>
      <c r="G8040" s="38">
        <f t="shared" si="2266"/>
        <v>24.82</v>
      </c>
      <c r="H8040" s="38" t="str">
        <f t="shared" si="2267"/>
        <v>-</v>
      </c>
      <c r="K8040" s="133">
        <v>43435.625</v>
      </c>
      <c r="L8040" s="9">
        <f t="shared" si="2250"/>
        <v>12</v>
      </c>
      <c r="M8040" s="9">
        <f t="shared" si="2251"/>
        <v>1</v>
      </c>
      <c r="N8040" s="9">
        <f t="shared" si="2252"/>
        <v>15</v>
      </c>
      <c r="O8040" s="31" t="str">
        <f t="shared" si="2253"/>
        <v>W</v>
      </c>
      <c r="P8040" s="134">
        <v>31.27</v>
      </c>
      <c r="Q8040" s="31" t="str">
        <f t="shared" si="2254"/>
        <v>-</v>
      </c>
      <c r="R8040" s="31">
        <f t="shared" si="2255"/>
        <v>31.27</v>
      </c>
      <c r="U8040" s="133">
        <v>43800.625</v>
      </c>
      <c r="V8040" s="9">
        <f t="shared" si="2256"/>
        <v>12</v>
      </c>
      <c r="W8040" s="9">
        <f t="shared" si="2257"/>
        <v>1</v>
      </c>
      <c r="X8040" s="9">
        <f t="shared" si="2258"/>
        <v>15</v>
      </c>
      <c r="Y8040" s="31" t="str">
        <f t="shared" si="2259"/>
        <v>W</v>
      </c>
      <c r="Z8040" s="134">
        <v>20.05</v>
      </c>
      <c r="AA8040" s="31" t="str">
        <f t="shared" si="2260"/>
        <v>-</v>
      </c>
      <c r="AB8040" s="31">
        <f t="shared" si="2261"/>
        <v>20.05</v>
      </c>
    </row>
    <row r="8041" spans="1:28" x14ac:dyDescent="0.3">
      <c r="A8041" s="133">
        <v>43070.666666666664</v>
      </c>
      <c r="B8041" s="152">
        <f t="shared" si="2262"/>
        <v>12</v>
      </c>
      <c r="C8041" s="152">
        <f t="shared" si="2263"/>
        <v>1</v>
      </c>
      <c r="D8041" s="152">
        <f t="shared" si="2264"/>
        <v>16</v>
      </c>
      <c r="E8041" s="38" t="str">
        <f t="shared" si="2265"/>
        <v/>
      </c>
      <c r="F8041" s="134">
        <v>27.24</v>
      </c>
      <c r="G8041" s="38">
        <f t="shared" si="2266"/>
        <v>27.24</v>
      </c>
      <c r="H8041" s="38" t="str">
        <f t="shared" si="2267"/>
        <v>-</v>
      </c>
      <c r="K8041" s="133">
        <v>43435.666666666664</v>
      </c>
      <c r="L8041" s="9">
        <f t="shared" si="2250"/>
        <v>12</v>
      </c>
      <c r="M8041" s="9">
        <f t="shared" si="2251"/>
        <v>1</v>
      </c>
      <c r="N8041" s="9">
        <f t="shared" si="2252"/>
        <v>16</v>
      </c>
      <c r="O8041" s="31" t="str">
        <f t="shared" si="2253"/>
        <v>W</v>
      </c>
      <c r="P8041" s="134">
        <v>39.61</v>
      </c>
      <c r="Q8041" s="31" t="str">
        <f t="shared" si="2254"/>
        <v>-</v>
      </c>
      <c r="R8041" s="31">
        <f t="shared" si="2255"/>
        <v>39.61</v>
      </c>
      <c r="U8041" s="133">
        <v>43800.666666666664</v>
      </c>
      <c r="V8041" s="9">
        <f t="shared" si="2256"/>
        <v>12</v>
      </c>
      <c r="W8041" s="9">
        <f t="shared" si="2257"/>
        <v>1</v>
      </c>
      <c r="X8041" s="9">
        <f t="shared" si="2258"/>
        <v>16</v>
      </c>
      <c r="Y8041" s="31" t="str">
        <f t="shared" si="2259"/>
        <v>W</v>
      </c>
      <c r="Z8041" s="134">
        <v>23.12</v>
      </c>
      <c r="AA8041" s="31" t="str">
        <f t="shared" si="2260"/>
        <v>-</v>
      </c>
      <c r="AB8041" s="31">
        <f t="shared" si="2261"/>
        <v>23.12</v>
      </c>
    </row>
    <row r="8042" spans="1:28" x14ac:dyDescent="0.3">
      <c r="A8042" s="133">
        <v>43070.708333333336</v>
      </c>
      <c r="B8042" s="152">
        <f t="shared" si="2262"/>
        <v>12</v>
      </c>
      <c r="C8042" s="152">
        <f t="shared" si="2263"/>
        <v>1</v>
      </c>
      <c r="D8042" s="152">
        <f t="shared" si="2264"/>
        <v>17</v>
      </c>
      <c r="E8042" s="38" t="str">
        <f t="shared" si="2265"/>
        <v/>
      </c>
      <c r="F8042" s="134">
        <v>32.79</v>
      </c>
      <c r="G8042" s="38" t="str">
        <f t="shared" si="2266"/>
        <v>-</v>
      </c>
      <c r="H8042" s="38">
        <f t="shared" si="2267"/>
        <v>32.79</v>
      </c>
      <c r="K8042" s="133">
        <v>43435.708333333336</v>
      </c>
      <c r="L8042" s="9">
        <f t="shared" si="2250"/>
        <v>12</v>
      </c>
      <c r="M8042" s="9">
        <f t="shared" si="2251"/>
        <v>1</v>
      </c>
      <c r="N8042" s="9">
        <f t="shared" si="2252"/>
        <v>17</v>
      </c>
      <c r="O8042" s="31" t="str">
        <f t="shared" si="2253"/>
        <v>W</v>
      </c>
      <c r="P8042" s="134">
        <v>42.81</v>
      </c>
      <c r="Q8042" s="31" t="str">
        <f t="shared" si="2254"/>
        <v>-</v>
      </c>
      <c r="R8042" s="31">
        <f t="shared" si="2255"/>
        <v>42.81</v>
      </c>
      <c r="U8042" s="133">
        <v>43800.708333333336</v>
      </c>
      <c r="V8042" s="9">
        <f t="shared" si="2256"/>
        <v>12</v>
      </c>
      <c r="W8042" s="9">
        <f t="shared" si="2257"/>
        <v>1</v>
      </c>
      <c r="X8042" s="9">
        <f t="shared" si="2258"/>
        <v>17</v>
      </c>
      <c r="Y8042" s="31" t="str">
        <f t="shared" si="2259"/>
        <v>W</v>
      </c>
      <c r="Z8042" s="134">
        <v>25.56</v>
      </c>
      <c r="AA8042" s="31" t="str">
        <f t="shared" si="2260"/>
        <v>-</v>
      </c>
      <c r="AB8042" s="31">
        <f t="shared" si="2261"/>
        <v>25.56</v>
      </c>
    </row>
    <row r="8043" spans="1:28" x14ac:dyDescent="0.3">
      <c r="A8043" s="133">
        <v>43070.75</v>
      </c>
      <c r="B8043" s="152">
        <f t="shared" si="2262"/>
        <v>12</v>
      </c>
      <c r="C8043" s="152">
        <f t="shared" si="2263"/>
        <v>1</v>
      </c>
      <c r="D8043" s="152">
        <f t="shared" si="2264"/>
        <v>18</v>
      </c>
      <c r="E8043" s="38" t="str">
        <f t="shared" si="2265"/>
        <v/>
      </c>
      <c r="F8043" s="134">
        <v>32.31</v>
      </c>
      <c r="G8043" s="38" t="str">
        <f t="shared" si="2266"/>
        <v>-</v>
      </c>
      <c r="H8043" s="38">
        <f t="shared" si="2267"/>
        <v>32.31</v>
      </c>
      <c r="K8043" s="133">
        <v>43435.75</v>
      </c>
      <c r="L8043" s="9">
        <f t="shared" si="2250"/>
        <v>12</v>
      </c>
      <c r="M8043" s="9">
        <f t="shared" si="2251"/>
        <v>1</v>
      </c>
      <c r="N8043" s="9">
        <f t="shared" si="2252"/>
        <v>18</v>
      </c>
      <c r="O8043" s="31" t="str">
        <f t="shared" si="2253"/>
        <v>W</v>
      </c>
      <c r="P8043" s="134">
        <v>40.11</v>
      </c>
      <c r="Q8043" s="31" t="str">
        <f t="shared" si="2254"/>
        <v>-</v>
      </c>
      <c r="R8043" s="31">
        <f t="shared" si="2255"/>
        <v>40.11</v>
      </c>
      <c r="U8043" s="133">
        <v>43800.75</v>
      </c>
      <c r="V8043" s="9">
        <f t="shared" si="2256"/>
        <v>12</v>
      </c>
      <c r="W8043" s="9">
        <f t="shared" si="2257"/>
        <v>1</v>
      </c>
      <c r="X8043" s="9">
        <f t="shared" si="2258"/>
        <v>18</v>
      </c>
      <c r="Y8043" s="31" t="str">
        <f t="shared" si="2259"/>
        <v>W</v>
      </c>
      <c r="Z8043" s="134">
        <v>24.96</v>
      </c>
      <c r="AA8043" s="31" t="str">
        <f t="shared" si="2260"/>
        <v>-</v>
      </c>
      <c r="AB8043" s="31">
        <f t="shared" si="2261"/>
        <v>24.96</v>
      </c>
    </row>
    <row r="8044" spans="1:28" x14ac:dyDescent="0.3">
      <c r="A8044" s="133">
        <v>43070.791666666664</v>
      </c>
      <c r="B8044" s="152">
        <f t="shared" si="2262"/>
        <v>12</v>
      </c>
      <c r="C8044" s="152">
        <f t="shared" si="2263"/>
        <v>1</v>
      </c>
      <c r="D8044" s="152">
        <f t="shared" si="2264"/>
        <v>19</v>
      </c>
      <c r="E8044" s="38" t="str">
        <f t="shared" si="2265"/>
        <v/>
      </c>
      <c r="F8044" s="134">
        <v>31.34</v>
      </c>
      <c r="G8044" s="38" t="str">
        <f t="shared" si="2266"/>
        <v>-</v>
      </c>
      <c r="H8044" s="38">
        <f t="shared" si="2267"/>
        <v>31.34</v>
      </c>
      <c r="K8044" s="133">
        <v>43435.791666666664</v>
      </c>
      <c r="L8044" s="9">
        <f t="shared" si="2250"/>
        <v>12</v>
      </c>
      <c r="M8044" s="9">
        <f t="shared" si="2251"/>
        <v>1</v>
      </c>
      <c r="N8044" s="9">
        <f t="shared" si="2252"/>
        <v>19</v>
      </c>
      <c r="O8044" s="31" t="str">
        <f t="shared" si="2253"/>
        <v>W</v>
      </c>
      <c r="P8044" s="134">
        <v>35.08</v>
      </c>
      <c r="Q8044" s="31" t="str">
        <f t="shared" si="2254"/>
        <v>-</v>
      </c>
      <c r="R8044" s="31">
        <f t="shared" si="2255"/>
        <v>35.08</v>
      </c>
      <c r="U8044" s="133">
        <v>43800.791666666664</v>
      </c>
      <c r="V8044" s="9">
        <f t="shared" si="2256"/>
        <v>12</v>
      </c>
      <c r="W8044" s="9">
        <f t="shared" si="2257"/>
        <v>1</v>
      </c>
      <c r="X8044" s="9">
        <f t="shared" si="2258"/>
        <v>19</v>
      </c>
      <c r="Y8044" s="31" t="str">
        <f t="shared" si="2259"/>
        <v>W</v>
      </c>
      <c r="Z8044" s="134">
        <v>24.59</v>
      </c>
      <c r="AA8044" s="31" t="str">
        <f t="shared" si="2260"/>
        <v>-</v>
      </c>
      <c r="AB8044" s="31">
        <f t="shared" si="2261"/>
        <v>24.59</v>
      </c>
    </row>
    <row r="8045" spans="1:28" x14ac:dyDescent="0.3">
      <c r="A8045" s="133">
        <v>43070.833333333336</v>
      </c>
      <c r="B8045" s="152">
        <f t="shared" si="2262"/>
        <v>12</v>
      </c>
      <c r="C8045" s="152">
        <f t="shared" si="2263"/>
        <v>1</v>
      </c>
      <c r="D8045" s="152">
        <f t="shared" si="2264"/>
        <v>20</v>
      </c>
      <c r="E8045" s="38" t="str">
        <f t="shared" si="2265"/>
        <v/>
      </c>
      <c r="F8045" s="134">
        <v>31.03</v>
      </c>
      <c r="G8045" s="38" t="str">
        <f t="shared" si="2266"/>
        <v>-</v>
      </c>
      <c r="H8045" s="38">
        <f t="shared" si="2267"/>
        <v>31.03</v>
      </c>
      <c r="K8045" s="133">
        <v>43435.833333333336</v>
      </c>
      <c r="L8045" s="9">
        <f t="shared" si="2250"/>
        <v>12</v>
      </c>
      <c r="M8045" s="9">
        <f t="shared" si="2251"/>
        <v>1</v>
      </c>
      <c r="N8045" s="9">
        <f t="shared" si="2252"/>
        <v>20</v>
      </c>
      <c r="O8045" s="31" t="str">
        <f t="shared" si="2253"/>
        <v>W</v>
      </c>
      <c r="P8045" s="134">
        <v>33.520000000000003</v>
      </c>
      <c r="Q8045" s="31" t="str">
        <f t="shared" si="2254"/>
        <v>-</v>
      </c>
      <c r="R8045" s="31">
        <f t="shared" si="2255"/>
        <v>33.520000000000003</v>
      </c>
      <c r="U8045" s="133">
        <v>43800.833333333336</v>
      </c>
      <c r="V8045" s="9">
        <f t="shared" si="2256"/>
        <v>12</v>
      </c>
      <c r="W8045" s="9">
        <f t="shared" si="2257"/>
        <v>1</v>
      </c>
      <c r="X8045" s="9">
        <f t="shared" si="2258"/>
        <v>20</v>
      </c>
      <c r="Y8045" s="31" t="str">
        <f t="shared" si="2259"/>
        <v>W</v>
      </c>
      <c r="Z8045" s="134">
        <v>23.06</v>
      </c>
      <c r="AA8045" s="31" t="str">
        <f t="shared" si="2260"/>
        <v>-</v>
      </c>
      <c r="AB8045" s="31">
        <f t="shared" si="2261"/>
        <v>23.06</v>
      </c>
    </row>
    <row r="8046" spans="1:28" x14ac:dyDescent="0.3">
      <c r="A8046" s="133">
        <v>43070.875</v>
      </c>
      <c r="B8046" s="152">
        <f t="shared" si="2262"/>
        <v>12</v>
      </c>
      <c r="C8046" s="152">
        <f t="shared" si="2263"/>
        <v>1</v>
      </c>
      <c r="D8046" s="152">
        <f t="shared" si="2264"/>
        <v>21</v>
      </c>
      <c r="E8046" s="38" t="str">
        <f t="shared" si="2265"/>
        <v/>
      </c>
      <c r="F8046" s="134">
        <v>28.42</v>
      </c>
      <c r="G8046" s="38" t="str">
        <f t="shared" si="2266"/>
        <v>-</v>
      </c>
      <c r="H8046" s="38">
        <f t="shared" si="2267"/>
        <v>28.42</v>
      </c>
      <c r="K8046" s="133">
        <v>43435.875</v>
      </c>
      <c r="L8046" s="9">
        <f t="shared" si="2250"/>
        <v>12</v>
      </c>
      <c r="M8046" s="9">
        <f t="shared" si="2251"/>
        <v>1</v>
      </c>
      <c r="N8046" s="9">
        <f t="shared" si="2252"/>
        <v>21</v>
      </c>
      <c r="O8046" s="31" t="str">
        <f t="shared" si="2253"/>
        <v>W</v>
      </c>
      <c r="P8046" s="134">
        <v>30.97</v>
      </c>
      <c r="Q8046" s="31" t="str">
        <f t="shared" si="2254"/>
        <v>-</v>
      </c>
      <c r="R8046" s="31">
        <f t="shared" si="2255"/>
        <v>30.97</v>
      </c>
      <c r="U8046" s="133">
        <v>43800.875</v>
      </c>
      <c r="V8046" s="9">
        <f t="shared" si="2256"/>
        <v>12</v>
      </c>
      <c r="W8046" s="9">
        <f t="shared" si="2257"/>
        <v>1</v>
      </c>
      <c r="X8046" s="9">
        <f t="shared" si="2258"/>
        <v>21</v>
      </c>
      <c r="Y8046" s="31" t="str">
        <f t="shared" si="2259"/>
        <v>W</v>
      </c>
      <c r="Z8046" s="134">
        <v>21.49</v>
      </c>
      <c r="AA8046" s="31" t="str">
        <f t="shared" si="2260"/>
        <v>-</v>
      </c>
      <c r="AB8046" s="31">
        <f t="shared" si="2261"/>
        <v>21.49</v>
      </c>
    </row>
    <row r="8047" spans="1:28" x14ac:dyDescent="0.3">
      <c r="A8047" s="133">
        <v>43070.916666666664</v>
      </c>
      <c r="B8047" s="152">
        <f t="shared" si="2262"/>
        <v>12</v>
      </c>
      <c r="C8047" s="152">
        <f t="shared" si="2263"/>
        <v>1</v>
      </c>
      <c r="D8047" s="152">
        <f t="shared" si="2264"/>
        <v>22</v>
      </c>
      <c r="E8047" s="38" t="str">
        <f t="shared" si="2265"/>
        <v/>
      </c>
      <c r="F8047" s="134">
        <v>25.19</v>
      </c>
      <c r="G8047" s="38" t="str">
        <f t="shared" si="2266"/>
        <v>-</v>
      </c>
      <c r="H8047" s="38">
        <f t="shared" si="2267"/>
        <v>25.19</v>
      </c>
      <c r="K8047" s="133">
        <v>43435.916666666664</v>
      </c>
      <c r="L8047" s="9">
        <f t="shared" si="2250"/>
        <v>12</v>
      </c>
      <c r="M8047" s="9">
        <f t="shared" si="2251"/>
        <v>1</v>
      </c>
      <c r="N8047" s="9">
        <f t="shared" si="2252"/>
        <v>22</v>
      </c>
      <c r="O8047" s="31" t="str">
        <f t="shared" si="2253"/>
        <v>W</v>
      </c>
      <c r="P8047" s="134">
        <v>28.87</v>
      </c>
      <c r="Q8047" s="31" t="str">
        <f t="shared" si="2254"/>
        <v>-</v>
      </c>
      <c r="R8047" s="31">
        <f t="shared" si="2255"/>
        <v>28.87</v>
      </c>
      <c r="U8047" s="133">
        <v>43800.916666666664</v>
      </c>
      <c r="V8047" s="9">
        <f t="shared" si="2256"/>
        <v>12</v>
      </c>
      <c r="W8047" s="9">
        <f t="shared" si="2257"/>
        <v>1</v>
      </c>
      <c r="X8047" s="9">
        <f t="shared" si="2258"/>
        <v>22</v>
      </c>
      <c r="Y8047" s="31" t="str">
        <f t="shared" si="2259"/>
        <v>W</v>
      </c>
      <c r="Z8047" s="134">
        <v>19.850000000000001</v>
      </c>
      <c r="AA8047" s="31" t="str">
        <f t="shared" si="2260"/>
        <v>-</v>
      </c>
      <c r="AB8047" s="31">
        <f t="shared" si="2261"/>
        <v>19.850000000000001</v>
      </c>
    </row>
    <row r="8048" spans="1:28" x14ac:dyDescent="0.3">
      <c r="A8048" s="133">
        <v>43070.958333333336</v>
      </c>
      <c r="B8048" s="152">
        <f t="shared" si="2262"/>
        <v>12</v>
      </c>
      <c r="C8048" s="152">
        <f t="shared" si="2263"/>
        <v>1</v>
      </c>
      <c r="D8048" s="152">
        <f t="shared" si="2264"/>
        <v>23</v>
      </c>
      <c r="E8048" s="38" t="str">
        <f t="shared" si="2265"/>
        <v/>
      </c>
      <c r="F8048" s="134">
        <v>23.8</v>
      </c>
      <c r="G8048" s="38" t="str">
        <f t="shared" si="2266"/>
        <v>-</v>
      </c>
      <c r="H8048" s="38">
        <f t="shared" si="2267"/>
        <v>23.8</v>
      </c>
      <c r="K8048" s="133">
        <v>43435.958333333336</v>
      </c>
      <c r="L8048" s="9">
        <f t="shared" si="2250"/>
        <v>12</v>
      </c>
      <c r="M8048" s="9">
        <f t="shared" si="2251"/>
        <v>1</v>
      </c>
      <c r="N8048" s="9">
        <f t="shared" si="2252"/>
        <v>23</v>
      </c>
      <c r="O8048" s="31" t="str">
        <f t="shared" si="2253"/>
        <v>W</v>
      </c>
      <c r="P8048" s="134">
        <v>27.33</v>
      </c>
      <c r="Q8048" s="31" t="str">
        <f t="shared" si="2254"/>
        <v>-</v>
      </c>
      <c r="R8048" s="31">
        <f t="shared" si="2255"/>
        <v>27.33</v>
      </c>
      <c r="U8048" s="133">
        <v>43800.958333333336</v>
      </c>
      <c r="V8048" s="9">
        <f t="shared" si="2256"/>
        <v>12</v>
      </c>
      <c r="W8048" s="9">
        <f t="shared" si="2257"/>
        <v>1</v>
      </c>
      <c r="X8048" s="9">
        <f t="shared" si="2258"/>
        <v>23</v>
      </c>
      <c r="Y8048" s="31" t="str">
        <f t="shared" si="2259"/>
        <v>W</v>
      </c>
      <c r="Z8048" s="134">
        <v>18.829999999999998</v>
      </c>
      <c r="AA8048" s="31" t="str">
        <f t="shared" si="2260"/>
        <v>-</v>
      </c>
      <c r="AB8048" s="31">
        <f t="shared" si="2261"/>
        <v>18.829999999999998</v>
      </c>
    </row>
    <row r="8049" spans="1:28" x14ac:dyDescent="0.3">
      <c r="A8049" s="133">
        <v>43071</v>
      </c>
      <c r="B8049" s="152">
        <f t="shared" si="2262"/>
        <v>12</v>
      </c>
      <c r="C8049" s="152">
        <f t="shared" si="2263"/>
        <v>2</v>
      </c>
      <c r="D8049" s="152">
        <f t="shared" si="2264"/>
        <v>0</v>
      </c>
      <c r="E8049" s="38" t="str">
        <f t="shared" si="2265"/>
        <v>W</v>
      </c>
      <c r="F8049" s="134">
        <v>24.49</v>
      </c>
      <c r="G8049" s="38" t="str">
        <f t="shared" si="2266"/>
        <v>-</v>
      </c>
      <c r="H8049" s="38">
        <f t="shared" si="2267"/>
        <v>24.49</v>
      </c>
      <c r="K8049" s="133">
        <v>43436</v>
      </c>
      <c r="L8049" s="9">
        <f t="shared" si="2250"/>
        <v>12</v>
      </c>
      <c r="M8049" s="9">
        <f t="shared" si="2251"/>
        <v>2</v>
      </c>
      <c r="N8049" s="9">
        <f t="shared" si="2252"/>
        <v>0</v>
      </c>
      <c r="O8049" s="31" t="str">
        <f t="shared" si="2253"/>
        <v>W</v>
      </c>
      <c r="P8049" s="134">
        <v>28.45</v>
      </c>
      <c r="Q8049" s="31" t="str">
        <f t="shared" si="2254"/>
        <v>-</v>
      </c>
      <c r="R8049" s="31">
        <f t="shared" si="2255"/>
        <v>28.45</v>
      </c>
      <c r="U8049" s="133">
        <v>43801</v>
      </c>
      <c r="V8049" s="9">
        <f t="shared" si="2256"/>
        <v>12</v>
      </c>
      <c r="W8049" s="9">
        <f t="shared" si="2257"/>
        <v>2</v>
      </c>
      <c r="X8049" s="9">
        <f t="shared" si="2258"/>
        <v>0</v>
      </c>
      <c r="Y8049" s="31" t="str">
        <f t="shared" si="2259"/>
        <v/>
      </c>
      <c r="Z8049" s="134">
        <v>17.079999999999998</v>
      </c>
      <c r="AA8049" s="31" t="str">
        <f t="shared" si="2260"/>
        <v>-</v>
      </c>
      <c r="AB8049" s="31">
        <f t="shared" si="2261"/>
        <v>17.079999999999998</v>
      </c>
    </row>
    <row r="8050" spans="1:28" x14ac:dyDescent="0.3">
      <c r="A8050" s="133">
        <v>43071.041666666664</v>
      </c>
      <c r="B8050" s="152">
        <f t="shared" si="2262"/>
        <v>12</v>
      </c>
      <c r="C8050" s="152">
        <f t="shared" si="2263"/>
        <v>2</v>
      </c>
      <c r="D8050" s="152">
        <f t="shared" si="2264"/>
        <v>1</v>
      </c>
      <c r="E8050" s="38" t="str">
        <f t="shared" si="2265"/>
        <v>W</v>
      </c>
      <c r="F8050" s="134">
        <v>23.79</v>
      </c>
      <c r="G8050" s="38" t="str">
        <f t="shared" si="2266"/>
        <v>-</v>
      </c>
      <c r="H8050" s="38">
        <f t="shared" si="2267"/>
        <v>23.79</v>
      </c>
      <c r="K8050" s="133">
        <v>43436.041666666664</v>
      </c>
      <c r="L8050" s="9">
        <f t="shared" si="2250"/>
        <v>12</v>
      </c>
      <c r="M8050" s="9">
        <f t="shared" si="2251"/>
        <v>2</v>
      </c>
      <c r="N8050" s="9">
        <f t="shared" si="2252"/>
        <v>1</v>
      </c>
      <c r="O8050" s="31" t="str">
        <f t="shared" si="2253"/>
        <v>W</v>
      </c>
      <c r="P8050" s="134">
        <v>27.16</v>
      </c>
      <c r="Q8050" s="31" t="str">
        <f t="shared" si="2254"/>
        <v>-</v>
      </c>
      <c r="R8050" s="31">
        <f t="shared" si="2255"/>
        <v>27.16</v>
      </c>
      <c r="U8050" s="133">
        <v>43801.041666666664</v>
      </c>
      <c r="V8050" s="9">
        <f t="shared" si="2256"/>
        <v>12</v>
      </c>
      <c r="W8050" s="9">
        <f t="shared" si="2257"/>
        <v>2</v>
      </c>
      <c r="X8050" s="9">
        <f t="shared" si="2258"/>
        <v>1</v>
      </c>
      <c r="Y8050" s="31" t="str">
        <f t="shared" si="2259"/>
        <v/>
      </c>
      <c r="Z8050" s="134">
        <v>17.239999999999998</v>
      </c>
      <c r="AA8050" s="31" t="str">
        <f t="shared" si="2260"/>
        <v>-</v>
      </c>
      <c r="AB8050" s="31">
        <f t="shared" si="2261"/>
        <v>17.239999999999998</v>
      </c>
    </row>
    <row r="8051" spans="1:28" x14ac:dyDescent="0.3">
      <c r="A8051" s="133">
        <v>43071.083333333336</v>
      </c>
      <c r="B8051" s="152">
        <f t="shared" si="2262"/>
        <v>12</v>
      </c>
      <c r="C8051" s="152">
        <f t="shared" si="2263"/>
        <v>2</v>
      </c>
      <c r="D8051" s="152">
        <f t="shared" si="2264"/>
        <v>2</v>
      </c>
      <c r="E8051" s="38" t="str">
        <f t="shared" si="2265"/>
        <v>W</v>
      </c>
      <c r="F8051" s="134">
        <v>23.51</v>
      </c>
      <c r="G8051" s="38" t="str">
        <f t="shared" si="2266"/>
        <v>-</v>
      </c>
      <c r="H8051" s="38">
        <f t="shared" si="2267"/>
        <v>23.51</v>
      </c>
      <c r="K8051" s="133">
        <v>43436.083333333336</v>
      </c>
      <c r="L8051" s="9">
        <f t="shared" si="2250"/>
        <v>12</v>
      </c>
      <c r="M8051" s="9">
        <f t="shared" si="2251"/>
        <v>2</v>
      </c>
      <c r="N8051" s="9">
        <f t="shared" si="2252"/>
        <v>2</v>
      </c>
      <c r="O8051" s="31" t="str">
        <f t="shared" si="2253"/>
        <v>W</v>
      </c>
      <c r="P8051" s="134">
        <v>26.84</v>
      </c>
      <c r="Q8051" s="31" t="str">
        <f t="shared" si="2254"/>
        <v>-</v>
      </c>
      <c r="R8051" s="31">
        <f t="shared" si="2255"/>
        <v>26.84</v>
      </c>
      <c r="U8051" s="133">
        <v>43801.083333333336</v>
      </c>
      <c r="V8051" s="9">
        <f t="shared" si="2256"/>
        <v>12</v>
      </c>
      <c r="W8051" s="9">
        <f t="shared" si="2257"/>
        <v>2</v>
      </c>
      <c r="X8051" s="9">
        <f t="shared" si="2258"/>
        <v>2</v>
      </c>
      <c r="Y8051" s="31" t="str">
        <f t="shared" si="2259"/>
        <v/>
      </c>
      <c r="Z8051" s="134">
        <v>17.149999999999999</v>
      </c>
      <c r="AA8051" s="31" t="str">
        <f t="shared" si="2260"/>
        <v>-</v>
      </c>
      <c r="AB8051" s="31">
        <f t="shared" si="2261"/>
        <v>17.149999999999999</v>
      </c>
    </row>
    <row r="8052" spans="1:28" x14ac:dyDescent="0.3">
      <c r="A8052" s="133">
        <v>43071.125</v>
      </c>
      <c r="B8052" s="152">
        <f t="shared" si="2262"/>
        <v>12</v>
      </c>
      <c r="C8052" s="152">
        <f t="shared" si="2263"/>
        <v>2</v>
      </c>
      <c r="D8052" s="152">
        <f t="shared" si="2264"/>
        <v>3</v>
      </c>
      <c r="E8052" s="38" t="str">
        <f t="shared" si="2265"/>
        <v>W</v>
      </c>
      <c r="F8052" s="134">
        <v>23.44</v>
      </c>
      <c r="G8052" s="38" t="str">
        <f t="shared" si="2266"/>
        <v>-</v>
      </c>
      <c r="H8052" s="38">
        <f t="shared" si="2267"/>
        <v>23.44</v>
      </c>
      <c r="K8052" s="133">
        <v>43436.125</v>
      </c>
      <c r="L8052" s="9">
        <f t="shared" si="2250"/>
        <v>12</v>
      </c>
      <c r="M8052" s="9">
        <f t="shared" si="2251"/>
        <v>2</v>
      </c>
      <c r="N8052" s="9">
        <f t="shared" si="2252"/>
        <v>3</v>
      </c>
      <c r="O8052" s="31" t="str">
        <f t="shared" si="2253"/>
        <v>W</v>
      </c>
      <c r="P8052" s="134">
        <v>26.31</v>
      </c>
      <c r="Q8052" s="31" t="str">
        <f t="shared" si="2254"/>
        <v>-</v>
      </c>
      <c r="R8052" s="31">
        <f t="shared" si="2255"/>
        <v>26.31</v>
      </c>
      <c r="U8052" s="133">
        <v>43801.125</v>
      </c>
      <c r="V8052" s="9">
        <f t="shared" si="2256"/>
        <v>12</v>
      </c>
      <c r="W8052" s="9">
        <f t="shared" si="2257"/>
        <v>2</v>
      </c>
      <c r="X8052" s="9">
        <f t="shared" si="2258"/>
        <v>3</v>
      </c>
      <c r="Y8052" s="31" t="str">
        <f t="shared" si="2259"/>
        <v/>
      </c>
      <c r="Z8052" s="134">
        <v>17.66</v>
      </c>
      <c r="AA8052" s="31" t="str">
        <f t="shared" si="2260"/>
        <v>-</v>
      </c>
      <c r="AB8052" s="31">
        <f t="shared" si="2261"/>
        <v>17.66</v>
      </c>
    </row>
    <row r="8053" spans="1:28" x14ac:dyDescent="0.3">
      <c r="A8053" s="133">
        <v>43071.166666666664</v>
      </c>
      <c r="B8053" s="152">
        <f t="shared" si="2262"/>
        <v>12</v>
      </c>
      <c r="C8053" s="152">
        <f t="shared" si="2263"/>
        <v>2</v>
      </c>
      <c r="D8053" s="152">
        <f t="shared" si="2264"/>
        <v>4</v>
      </c>
      <c r="E8053" s="38" t="str">
        <f t="shared" si="2265"/>
        <v>W</v>
      </c>
      <c r="F8053" s="134">
        <v>23.79</v>
      </c>
      <c r="G8053" s="38" t="str">
        <f t="shared" si="2266"/>
        <v>-</v>
      </c>
      <c r="H8053" s="38">
        <f t="shared" si="2267"/>
        <v>23.79</v>
      </c>
      <c r="K8053" s="133">
        <v>43436.166666666664</v>
      </c>
      <c r="L8053" s="9">
        <f t="shared" si="2250"/>
        <v>12</v>
      </c>
      <c r="M8053" s="9">
        <f t="shared" si="2251"/>
        <v>2</v>
      </c>
      <c r="N8053" s="9">
        <f t="shared" si="2252"/>
        <v>4</v>
      </c>
      <c r="O8053" s="31" t="str">
        <f t="shared" si="2253"/>
        <v>W</v>
      </c>
      <c r="P8053" s="134">
        <v>26.31</v>
      </c>
      <c r="Q8053" s="31" t="str">
        <f t="shared" si="2254"/>
        <v>-</v>
      </c>
      <c r="R8053" s="31">
        <f t="shared" si="2255"/>
        <v>26.31</v>
      </c>
      <c r="U8053" s="133">
        <v>43801.166666666664</v>
      </c>
      <c r="V8053" s="9">
        <f t="shared" si="2256"/>
        <v>12</v>
      </c>
      <c r="W8053" s="9">
        <f t="shared" si="2257"/>
        <v>2</v>
      </c>
      <c r="X8053" s="9">
        <f t="shared" si="2258"/>
        <v>4</v>
      </c>
      <c r="Y8053" s="31" t="str">
        <f t="shared" si="2259"/>
        <v/>
      </c>
      <c r="Z8053" s="134">
        <v>18.63</v>
      </c>
      <c r="AA8053" s="31" t="str">
        <f t="shared" si="2260"/>
        <v>-</v>
      </c>
      <c r="AB8053" s="31">
        <f t="shared" si="2261"/>
        <v>18.63</v>
      </c>
    </row>
    <row r="8054" spans="1:28" x14ac:dyDescent="0.3">
      <c r="A8054" s="133">
        <v>43071.208333333336</v>
      </c>
      <c r="B8054" s="152">
        <f t="shared" si="2262"/>
        <v>12</v>
      </c>
      <c r="C8054" s="152">
        <f t="shared" si="2263"/>
        <v>2</v>
      </c>
      <c r="D8054" s="152">
        <f t="shared" si="2264"/>
        <v>5</v>
      </c>
      <c r="E8054" s="38" t="str">
        <f t="shared" si="2265"/>
        <v>W</v>
      </c>
      <c r="F8054" s="134">
        <v>24</v>
      </c>
      <c r="G8054" s="38" t="str">
        <f t="shared" si="2266"/>
        <v>-</v>
      </c>
      <c r="H8054" s="38">
        <f t="shared" si="2267"/>
        <v>24</v>
      </c>
      <c r="K8054" s="133">
        <v>43436.208333333336</v>
      </c>
      <c r="L8054" s="9">
        <f t="shared" si="2250"/>
        <v>12</v>
      </c>
      <c r="M8054" s="9">
        <f t="shared" si="2251"/>
        <v>2</v>
      </c>
      <c r="N8054" s="9">
        <f t="shared" si="2252"/>
        <v>5</v>
      </c>
      <c r="O8054" s="31" t="str">
        <f t="shared" si="2253"/>
        <v>W</v>
      </c>
      <c r="P8054" s="134">
        <v>27.07</v>
      </c>
      <c r="Q8054" s="31" t="str">
        <f t="shared" si="2254"/>
        <v>-</v>
      </c>
      <c r="R8054" s="31">
        <f t="shared" si="2255"/>
        <v>27.07</v>
      </c>
      <c r="U8054" s="133">
        <v>43801.208333333336</v>
      </c>
      <c r="V8054" s="9">
        <f t="shared" si="2256"/>
        <v>12</v>
      </c>
      <c r="W8054" s="9">
        <f t="shared" si="2257"/>
        <v>2</v>
      </c>
      <c r="X8054" s="9">
        <f t="shared" si="2258"/>
        <v>5</v>
      </c>
      <c r="Y8054" s="31" t="str">
        <f t="shared" si="2259"/>
        <v/>
      </c>
      <c r="Z8054" s="134">
        <v>20.9</v>
      </c>
      <c r="AA8054" s="31" t="str">
        <f t="shared" si="2260"/>
        <v>-</v>
      </c>
      <c r="AB8054" s="31">
        <f t="shared" si="2261"/>
        <v>20.9</v>
      </c>
    </row>
    <row r="8055" spans="1:28" x14ac:dyDescent="0.3">
      <c r="A8055" s="133">
        <v>43071.25</v>
      </c>
      <c r="B8055" s="152">
        <f t="shared" si="2262"/>
        <v>12</v>
      </c>
      <c r="C8055" s="152">
        <f t="shared" si="2263"/>
        <v>2</v>
      </c>
      <c r="D8055" s="152">
        <f t="shared" si="2264"/>
        <v>6</v>
      </c>
      <c r="E8055" s="38" t="str">
        <f t="shared" si="2265"/>
        <v>W</v>
      </c>
      <c r="F8055" s="134">
        <v>26.82</v>
      </c>
      <c r="G8055" s="38" t="str">
        <f t="shared" si="2266"/>
        <v>-</v>
      </c>
      <c r="H8055" s="38">
        <f t="shared" si="2267"/>
        <v>26.82</v>
      </c>
      <c r="K8055" s="133">
        <v>43436.25</v>
      </c>
      <c r="L8055" s="9">
        <f t="shared" si="2250"/>
        <v>12</v>
      </c>
      <c r="M8055" s="9">
        <f t="shared" si="2251"/>
        <v>2</v>
      </c>
      <c r="N8055" s="9">
        <f t="shared" si="2252"/>
        <v>6</v>
      </c>
      <c r="O8055" s="31" t="str">
        <f t="shared" si="2253"/>
        <v>W</v>
      </c>
      <c r="P8055" s="134">
        <v>28.88</v>
      </c>
      <c r="Q8055" s="31" t="str">
        <f t="shared" si="2254"/>
        <v>-</v>
      </c>
      <c r="R8055" s="31">
        <f t="shared" si="2255"/>
        <v>28.88</v>
      </c>
      <c r="U8055" s="133">
        <v>43801.25</v>
      </c>
      <c r="V8055" s="9">
        <f t="shared" si="2256"/>
        <v>12</v>
      </c>
      <c r="W8055" s="9">
        <f t="shared" si="2257"/>
        <v>2</v>
      </c>
      <c r="X8055" s="9">
        <f t="shared" si="2258"/>
        <v>6</v>
      </c>
      <c r="Y8055" s="31" t="str">
        <f t="shared" si="2259"/>
        <v/>
      </c>
      <c r="Z8055" s="134">
        <v>28.11</v>
      </c>
      <c r="AA8055" s="31" t="str">
        <f t="shared" si="2260"/>
        <v>-</v>
      </c>
      <c r="AB8055" s="31">
        <f t="shared" si="2261"/>
        <v>28.11</v>
      </c>
    </row>
    <row r="8056" spans="1:28" x14ac:dyDescent="0.3">
      <c r="A8056" s="133">
        <v>43071.291666666664</v>
      </c>
      <c r="B8056" s="152">
        <f t="shared" si="2262"/>
        <v>12</v>
      </c>
      <c r="C8056" s="152">
        <f t="shared" si="2263"/>
        <v>2</v>
      </c>
      <c r="D8056" s="152">
        <f t="shared" si="2264"/>
        <v>7</v>
      </c>
      <c r="E8056" s="38" t="str">
        <f t="shared" si="2265"/>
        <v>W</v>
      </c>
      <c r="F8056" s="134">
        <v>31.72</v>
      </c>
      <c r="G8056" s="38" t="str">
        <f t="shared" si="2266"/>
        <v>-</v>
      </c>
      <c r="H8056" s="38">
        <f t="shared" si="2267"/>
        <v>31.72</v>
      </c>
      <c r="K8056" s="133">
        <v>43436.291666666664</v>
      </c>
      <c r="L8056" s="9">
        <f t="shared" si="2250"/>
        <v>12</v>
      </c>
      <c r="M8056" s="9">
        <f t="shared" si="2251"/>
        <v>2</v>
      </c>
      <c r="N8056" s="9">
        <f t="shared" si="2252"/>
        <v>7</v>
      </c>
      <c r="O8056" s="31" t="str">
        <f t="shared" si="2253"/>
        <v>W</v>
      </c>
      <c r="P8056" s="134">
        <v>29.53</v>
      </c>
      <c r="Q8056" s="31" t="str">
        <f t="shared" si="2254"/>
        <v>-</v>
      </c>
      <c r="R8056" s="31">
        <f t="shared" si="2255"/>
        <v>29.53</v>
      </c>
      <c r="U8056" s="133">
        <v>43801.291666666664</v>
      </c>
      <c r="V8056" s="9">
        <f t="shared" si="2256"/>
        <v>12</v>
      </c>
      <c r="W8056" s="9">
        <f t="shared" si="2257"/>
        <v>2</v>
      </c>
      <c r="X8056" s="9">
        <f t="shared" si="2258"/>
        <v>7</v>
      </c>
      <c r="Y8056" s="31" t="str">
        <f t="shared" si="2259"/>
        <v/>
      </c>
      <c r="Z8056" s="134">
        <v>32.630000000000003</v>
      </c>
      <c r="AA8056" s="31" t="str">
        <f t="shared" si="2260"/>
        <v>-</v>
      </c>
      <c r="AB8056" s="31">
        <f t="shared" si="2261"/>
        <v>32.630000000000003</v>
      </c>
    </row>
    <row r="8057" spans="1:28" x14ac:dyDescent="0.3">
      <c r="A8057" s="133">
        <v>43071.333333333336</v>
      </c>
      <c r="B8057" s="152">
        <f t="shared" si="2262"/>
        <v>12</v>
      </c>
      <c r="C8057" s="152">
        <f t="shared" si="2263"/>
        <v>2</v>
      </c>
      <c r="D8057" s="152">
        <f t="shared" si="2264"/>
        <v>8</v>
      </c>
      <c r="E8057" s="38" t="str">
        <f t="shared" si="2265"/>
        <v>W</v>
      </c>
      <c r="F8057" s="134">
        <v>30.89</v>
      </c>
      <c r="G8057" s="38" t="str">
        <f t="shared" si="2266"/>
        <v>-</v>
      </c>
      <c r="H8057" s="38">
        <f t="shared" si="2267"/>
        <v>30.89</v>
      </c>
      <c r="K8057" s="133">
        <v>43436.333333333336</v>
      </c>
      <c r="L8057" s="9">
        <f t="shared" si="2250"/>
        <v>12</v>
      </c>
      <c r="M8057" s="9">
        <f t="shared" si="2251"/>
        <v>2</v>
      </c>
      <c r="N8057" s="9">
        <f t="shared" si="2252"/>
        <v>8</v>
      </c>
      <c r="O8057" s="31" t="str">
        <f t="shared" si="2253"/>
        <v>W</v>
      </c>
      <c r="P8057" s="134">
        <v>29.84</v>
      </c>
      <c r="Q8057" s="31" t="str">
        <f t="shared" si="2254"/>
        <v>-</v>
      </c>
      <c r="R8057" s="31">
        <f t="shared" si="2255"/>
        <v>29.84</v>
      </c>
      <c r="U8057" s="133">
        <v>43801.333333333336</v>
      </c>
      <c r="V8057" s="9">
        <f t="shared" si="2256"/>
        <v>12</v>
      </c>
      <c r="W8057" s="9">
        <f t="shared" si="2257"/>
        <v>2</v>
      </c>
      <c r="X8057" s="9">
        <f t="shared" si="2258"/>
        <v>8</v>
      </c>
      <c r="Y8057" s="31" t="str">
        <f t="shared" si="2259"/>
        <v/>
      </c>
      <c r="Z8057" s="134">
        <v>27.08</v>
      </c>
      <c r="AA8057" s="31">
        <f t="shared" si="2260"/>
        <v>27.08</v>
      </c>
      <c r="AB8057" s="31" t="str">
        <f t="shared" si="2261"/>
        <v>-</v>
      </c>
    </row>
    <row r="8058" spans="1:28" x14ac:dyDescent="0.3">
      <c r="A8058" s="133">
        <v>43071.375</v>
      </c>
      <c r="B8058" s="152">
        <f t="shared" si="2262"/>
        <v>12</v>
      </c>
      <c r="C8058" s="152">
        <f t="shared" si="2263"/>
        <v>2</v>
      </c>
      <c r="D8058" s="152">
        <f t="shared" si="2264"/>
        <v>9</v>
      </c>
      <c r="E8058" s="38" t="str">
        <f t="shared" si="2265"/>
        <v>W</v>
      </c>
      <c r="F8058" s="134">
        <v>31.17</v>
      </c>
      <c r="G8058" s="38" t="str">
        <f t="shared" si="2266"/>
        <v>-</v>
      </c>
      <c r="H8058" s="38">
        <f t="shared" si="2267"/>
        <v>31.17</v>
      </c>
      <c r="K8058" s="133">
        <v>43436.375</v>
      </c>
      <c r="L8058" s="9">
        <f t="shared" si="2250"/>
        <v>12</v>
      </c>
      <c r="M8058" s="9">
        <f t="shared" si="2251"/>
        <v>2</v>
      </c>
      <c r="N8058" s="9">
        <f t="shared" si="2252"/>
        <v>9</v>
      </c>
      <c r="O8058" s="31" t="str">
        <f t="shared" si="2253"/>
        <v>W</v>
      </c>
      <c r="P8058" s="134">
        <v>31.13</v>
      </c>
      <c r="Q8058" s="31" t="str">
        <f t="shared" si="2254"/>
        <v>-</v>
      </c>
      <c r="R8058" s="31">
        <f t="shared" si="2255"/>
        <v>31.13</v>
      </c>
      <c r="U8058" s="133">
        <v>43801.375</v>
      </c>
      <c r="V8058" s="9">
        <f t="shared" si="2256"/>
        <v>12</v>
      </c>
      <c r="W8058" s="9">
        <f t="shared" si="2257"/>
        <v>2</v>
      </c>
      <c r="X8058" s="9">
        <f t="shared" si="2258"/>
        <v>9</v>
      </c>
      <c r="Y8058" s="31" t="str">
        <f t="shared" si="2259"/>
        <v/>
      </c>
      <c r="Z8058" s="134">
        <v>26.84</v>
      </c>
      <c r="AA8058" s="31">
        <f t="shared" si="2260"/>
        <v>26.84</v>
      </c>
      <c r="AB8058" s="31" t="str">
        <f t="shared" si="2261"/>
        <v>-</v>
      </c>
    </row>
    <row r="8059" spans="1:28" x14ac:dyDescent="0.3">
      <c r="A8059" s="133">
        <v>43071.416666666664</v>
      </c>
      <c r="B8059" s="152">
        <f t="shared" si="2262"/>
        <v>12</v>
      </c>
      <c r="C8059" s="152">
        <f t="shared" si="2263"/>
        <v>2</v>
      </c>
      <c r="D8059" s="152">
        <f t="shared" si="2264"/>
        <v>10</v>
      </c>
      <c r="E8059" s="38" t="str">
        <f t="shared" si="2265"/>
        <v>W</v>
      </c>
      <c r="F8059" s="134">
        <v>27.69</v>
      </c>
      <c r="G8059" s="38" t="str">
        <f t="shared" si="2266"/>
        <v>-</v>
      </c>
      <c r="H8059" s="38">
        <f t="shared" si="2267"/>
        <v>27.69</v>
      </c>
      <c r="K8059" s="133">
        <v>43436.416666666664</v>
      </c>
      <c r="L8059" s="9">
        <f t="shared" si="2250"/>
        <v>12</v>
      </c>
      <c r="M8059" s="9">
        <f t="shared" si="2251"/>
        <v>2</v>
      </c>
      <c r="N8059" s="9">
        <f t="shared" si="2252"/>
        <v>10</v>
      </c>
      <c r="O8059" s="31" t="str">
        <f t="shared" si="2253"/>
        <v>W</v>
      </c>
      <c r="P8059" s="134">
        <v>31.56</v>
      </c>
      <c r="Q8059" s="31" t="str">
        <f t="shared" si="2254"/>
        <v>-</v>
      </c>
      <c r="R8059" s="31">
        <f t="shared" si="2255"/>
        <v>31.56</v>
      </c>
      <c r="U8059" s="133">
        <v>43801.416666666664</v>
      </c>
      <c r="V8059" s="9">
        <f t="shared" si="2256"/>
        <v>12</v>
      </c>
      <c r="W8059" s="9">
        <f t="shared" si="2257"/>
        <v>2</v>
      </c>
      <c r="X8059" s="9">
        <f t="shared" si="2258"/>
        <v>10</v>
      </c>
      <c r="Y8059" s="31" t="str">
        <f t="shared" si="2259"/>
        <v/>
      </c>
      <c r="Z8059" s="134">
        <v>27.75</v>
      </c>
      <c r="AA8059" s="31">
        <f t="shared" si="2260"/>
        <v>27.75</v>
      </c>
      <c r="AB8059" s="31" t="str">
        <f t="shared" si="2261"/>
        <v>-</v>
      </c>
    </row>
    <row r="8060" spans="1:28" x14ac:dyDescent="0.3">
      <c r="A8060" s="133">
        <v>43071.458333333336</v>
      </c>
      <c r="B8060" s="152">
        <f t="shared" si="2262"/>
        <v>12</v>
      </c>
      <c r="C8060" s="152">
        <f t="shared" si="2263"/>
        <v>2</v>
      </c>
      <c r="D8060" s="152">
        <f t="shared" si="2264"/>
        <v>11</v>
      </c>
      <c r="E8060" s="38" t="str">
        <f t="shared" si="2265"/>
        <v>W</v>
      </c>
      <c r="F8060" s="134">
        <v>25.87</v>
      </c>
      <c r="G8060" s="38" t="str">
        <f t="shared" si="2266"/>
        <v>-</v>
      </c>
      <c r="H8060" s="38">
        <f t="shared" si="2267"/>
        <v>25.87</v>
      </c>
      <c r="K8060" s="133">
        <v>43436.458333333336</v>
      </c>
      <c r="L8060" s="9">
        <f t="shared" si="2250"/>
        <v>12</v>
      </c>
      <c r="M8060" s="9">
        <f t="shared" si="2251"/>
        <v>2</v>
      </c>
      <c r="N8060" s="9">
        <f t="shared" si="2252"/>
        <v>11</v>
      </c>
      <c r="O8060" s="31" t="str">
        <f t="shared" si="2253"/>
        <v>W</v>
      </c>
      <c r="P8060" s="134">
        <v>30.71</v>
      </c>
      <c r="Q8060" s="31" t="str">
        <f t="shared" si="2254"/>
        <v>-</v>
      </c>
      <c r="R8060" s="31">
        <f t="shared" si="2255"/>
        <v>30.71</v>
      </c>
      <c r="U8060" s="133">
        <v>43801.458333333336</v>
      </c>
      <c r="V8060" s="9">
        <f t="shared" si="2256"/>
        <v>12</v>
      </c>
      <c r="W8060" s="9">
        <f t="shared" si="2257"/>
        <v>2</v>
      </c>
      <c r="X8060" s="9">
        <f t="shared" si="2258"/>
        <v>11</v>
      </c>
      <c r="Y8060" s="31" t="str">
        <f t="shared" si="2259"/>
        <v/>
      </c>
      <c r="Z8060" s="134">
        <v>26.76</v>
      </c>
      <c r="AA8060" s="31">
        <f t="shared" si="2260"/>
        <v>26.76</v>
      </c>
      <c r="AB8060" s="31" t="str">
        <f t="shared" si="2261"/>
        <v>-</v>
      </c>
    </row>
    <row r="8061" spans="1:28" x14ac:dyDescent="0.3">
      <c r="A8061" s="133">
        <v>43071.5</v>
      </c>
      <c r="B8061" s="152">
        <f t="shared" si="2262"/>
        <v>12</v>
      </c>
      <c r="C8061" s="152">
        <f t="shared" si="2263"/>
        <v>2</v>
      </c>
      <c r="D8061" s="152">
        <f t="shared" si="2264"/>
        <v>12</v>
      </c>
      <c r="E8061" s="38" t="str">
        <f t="shared" si="2265"/>
        <v>W</v>
      </c>
      <c r="F8061" s="134">
        <v>24.72</v>
      </c>
      <c r="G8061" s="38" t="str">
        <f t="shared" si="2266"/>
        <v>-</v>
      </c>
      <c r="H8061" s="38">
        <f t="shared" si="2267"/>
        <v>24.72</v>
      </c>
      <c r="K8061" s="133">
        <v>43436.5</v>
      </c>
      <c r="L8061" s="9">
        <f t="shared" si="2250"/>
        <v>12</v>
      </c>
      <c r="M8061" s="9">
        <f t="shared" si="2251"/>
        <v>2</v>
      </c>
      <c r="N8061" s="9">
        <f t="shared" si="2252"/>
        <v>12</v>
      </c>
      <c r="O8061" s="31" t="str">
        <f t="shared" si="2253"/>
        <v>W</v>
      </c>
      <c r="P8061" s="134">
        <v>30.32</v>
      </c>
      <c r="Q8061" s="31" t="str">
        <f t="shared" si="2254"/>
        <v>-</v>
      </c>
      <c r="R8061" s="31">
        <f t="shared" si="2255"/>
        <v>30.32</v>
      </c>
      <c r="U8061" s="133">
        <v>43801.5</v>
      </c>
      <c r="V8061" s="9">
        <f t="shared" si="2256"/>
        <v>12</v>
      </c>
      <c r="W8061" s="9">
        <f t="shared" si="2257"/>
        <v>2</v>
      </c>
      <c r="X8061" s="9">
        <f t="shared" si="2258"/>
        <v>12</v>
      </c>
      <c r="Y8061" s="31" t="str">
        <f t="shared" si="2259"/>
        <v/>
      </c>
      <c r="Z8061" s="134">
        <v>25.12</v>
      </c>
      <c r="AA8061" s="31">
        <f t="shared" si="2260"/>
        <v>25.12</v>
      </c>
      <c r="AB8061" s="31" t="str">
        <f t="shared" si="2261"/>
        <v>-</v>
      </c>
    </row>
    <row r="8062" spans="1:28" x14ac:dyDescent="0.3">
      <c r="A8062" s="133">
        <v>43071.541666666664</v>
      </c>
      <c r="B8062" s="152">
        <f t="shared" si="2262"/>
        <v>12</v>
      </c>
      <c r="C8062" s="152">
        <f t="shared" si="2263"/>
        <v>2</v>
      </c>
      <c r="D8062" s="152">
        <f t="shared" si="2264"/>
        <v>13</v>
      </c>
      <c r="E8062" s="38" t="str">
        <f t="shared" si="2265"/>
        <v>W</v>
      </c>
      <c r="F8062" s="134">
        <v>24.14</v>
      </c>
      <c r="G8062" s="38" t="str">
        <f t="shared" si="2266"/>
        <v>-</v>
      </c>
      <c r="H8062" s="38">
        <f t="shared" si="2267"/>
        <v>24.14</v>
      </c>
      <c r="K8062" s="133">
        <v>43436.541666666664</v>
      </c>
      <c r="L8062" s="9">
        <f t="shared" si="2250"/>
        <v>12</v>
      </c>
      <c r="M8062" s="9">
        <f t="shared" si="2251"/>
        <v>2</v>
      </c>
      <c r="N8062" s="9">
        <f t="shared" si="2252"/>
        <v>13</v>
      </c>
      <c r="O8062" s="31" t="str">
        <f t="shared" si="2253"/>
        <v>W</v>
      </c>
      <c r="P8062" s="134">
        <v>29.61</v>
      </c>
      <c r="Q8062" s="31" t="str">
        <f t="shared" si="2254"/>
        <v>-</v>
      </c>
      <c r="R8062" s="31">
        <f t="shared" si="2255"/>
        <v>29.61</v>
      </c>
      <c r="U8062" s="133">
        <v>43801.541666666664</v>
      </c>
      <c r="V8062" s="9">
        <f t="shared" si="2256"/>
        <v>12</v>
      </c>
      <c r="W8062" s="9">
        <f t="shared" si="2257"/>
        <v>2</v>
      </c>
      <c r="X8062" s="9">
        <f t="shared" si="2258"/>
        <v>13</v>
      </c>
      <c r="Y8062" s="31" t="str">
        <f t="shared" si="2259"/>
        <v/>
      </c>
      <c r="Z8062" s="134">
        <v>25.86</v>
      </c>
      <c r="AA8062" s="31">
        <f t="shared" si="2260"/>
        <v>25.86</v>
      </c>
      <c r="AB8062" s="31" t="str">
        <f t="shared" si="2261"/>
        <v>-</v>
      </c>
    </row>
    <row r="8063" spans="1:28" x14ac:dyDescent="0.3">
      <c r="A8063" s="133">
        <v>43071.583333333336</v>
      </c>
      <c r="B8063" s="152">
        <f t="shared" si="2262"/>
        <v>12</v>
      </c>
      <c r="C8063" s="152">
        <f t="shared" si="2263"/>
        <v>2</v>
      </c>
      <c r="D8063" s="152">
        <f t="shared" si="2264"/>
        <v>14</v>
      </c>
      <c r="E8063" s="38" t="str">
        <f t="shared" si="2265"/>
        <v>W</v>
      </c>
      <c r="F8063" s="134">
        <v>23.48</v>
      </c>
      <c r="G8063" s="38" t="str">
        <f t="shared" si="2266"/>
        <v>-</v>
      </c>
      <c r="H8063" s="38">
        <f t="shared" si="2267"/>
        <v>23.48</v>
      </c>
      <c r="K8063" s="133">
        <v>43436.583333333336</v>
      </c>
      <c r="L8063" s="9">
        <f t="shared" si="2250"/>
        <v>12</v>
      </c>
      <c r="M8063" s="9">
        <f t="shared" si="2251"/>
        <v>2</v>
      </c>
      <c r="N8063" s="9">
        <f t="shared" si="2252"/>
        <v>14</v>
      </c>
      <c r="O8063" s="31" t="str">
        <f t="shared" si="2253"/>
        <v>W</v>
      </c>
      <c r="P8063" s="134">
        <v>29.27</v>
      </c>
      <c r="Q8063" s="31" t="str">
        <f t="shared" si="2254"/>
        <v>-</v>
      </c>
      <c r="R8063" s="31">
        <f t="shared" si="2255"/>
        <v>29.27</v>
      </c>
      <c r="U8063" s="133">
        <v>43801.583333333336</v>
      </c>
      <c r="V8063" s="9">
        <f t="shared" si="2256"/>
        <v>12</v>
      </c>
      <c r="W8063" s="9">
        <f t="shared" si="2257"/>
        <v>2</v>
      </c>
      <c r="X8063" s="9">
        <f t="shared" si="2258"/>
        <v>14</v>
      </c>
      <c r="Y8063" s="31" t="str">
        <f t="shared" si="2259"/>
        <v/>
      </c>
      <c r="Z8063" s="134">
        <v>25.05</v>
      </c>
      <c r="AA8063" s="31">
        <f t="shared" si="2260"/>
        <v>25.05</v>
      </c>
      <c r="AB8063" s="31" t="str">
        <f t="shared" si="2261"/>
        <v>-</v>
      </c>
    </row>
    <row r="8064" spans="1:28" x14ac:dyDescent="0.3">
      <c r="A8064" s="133">
        <v>43071.625</v>
      </c>
      <c r="B8064" s="152">
        <f t="shared" si="2262"/>
        <v>12</v>
      </c>
      <c r="C8064" s="152">
        <f t="shared" si="2263"/>
        <v>2</v>
      </c>
      <c r="D8064" s="152">
        <f t="shared" si="2264"/>
        <v>15</v>
      </c>
      <c r="E8064" s="38" t="str">
        <f t="shared" si="2265"/>
        <v>W</v>
      </c>
      <c r="F8064" s="134">
        <v>23.57</v>
      </c>
      <c r="G8064" s="38" t="str">
        <f t="shared" si="2266"/>
        <v>-</v>
      </c>
      <c r="H8064" s="38">
        <f t="shared" si="2267"/>
        <v>23.57</v>
      </c>
      <c r="K8064" s="133">
        <v>43436.625</v>
      </c>
      <c r="L8064" s="9">
        <f t="shared" si="2250"/>
        <v>12</v>
      </c>
      <c r="M8064" s="9">
        <f t="shared" si="2251"/>
        <v>2</v>
      </c>
      <c r="N8064" s="9">
        <f t="shared" si="2252"/>
        <v>15</v>
      </c>
      <c r="O8064" s="31" t="str">
        <f t="shared" si="2253"/>
        <v>W</v>
      </c>
      <c r="P8064" s="134">
        <v>29.31</v>
      </c>
      <c r="Q8064" s="31" t="str">
        <f t="shared" si="2254"/>
        <v>-</v>
      </c>
      <c r="R8064" s="31">
        <f t="shared" si="2255"/>
        <v>29.31</v>
      </c>
      <c r="U8064" s="133">
        <v>43801.625</v>
      </c>
      <c r="V8064" s="9">
        <f t="shared" si="2256"/>
        <v>12</v>
      </c>
      <c r="W8064" s="9">
        <f t="shared" si="2257"/>
        <v>2</v>
      </c>
      <c r="X8064" s="9">
        <f t="shared" si="2258"/>
        <v>15</v>
      </c>
      <c r="Y8064" s="31" t="str">
        <f t="shared" si="2259"/>
        <v/>
      </c>
      <c r="Z8064" s="134">
        <v>25.58</v>
      </c>
      <c r="AA8064" s="31">
        <f t="shared" si="2260"/>
        <v>25.58</v>
      </c>
      <c r="AB8064" s="31" t="str">
        <f t="shared" si="2261"/>
        <v>-</v>
      </c>
    </row>
    <row r="8065" spans="1:28" x14ac:dyDescent="0.3">
      <c r="A8065" s="133">
        <v>43071.666666666664</v>
      </c>
      <c r="B8065" s="152">
        <f t="shared" si="2262"/>
        <v>12</v>
      </c>
      <c r="C8065" s="152">
        <f t="shared" si="2263"/>
        <v>2</v>
      </c>
      <c r="D8065" s="152">
        <f t="shared" si="2264"/>
        <v>16</v>
      </c>
      <c r="E8065" s="38" t="str">
        <f t="shared" si="2265"/>
        <v>W</v>
      </c>
      <c r="F8065" s="134">
        <v>25.17</v>
      </c>
      <c r="G8065" s="38" t="str">
        <f t="shared" si="2266"/>
        <v>-</v>
      </c>
      <c r="H8065" s="38">
        <f t="shared" si="2267"/>
        <v>25.17</v>
      </c>
      <c r="K8065" s="133">
        <v>43436.666666666664</v>
      </c>
      <c r="L8065" s="9">
        <f t="shared" si="2250"/>
        <v>12</v>
      </c>
      <c r="M8065" s="9">
        <f t="shared" si="2251"/>
        <v>2</v>
      </c>
      <c r="N8065" s="9">
        <f t="shared" si="2252"/>
        <v>16</v>
      </c>
      <c r="O8065" s="31" t="str">
        <f t="shared" si="2253"/>
        <v>W</v>
      </c>
      <c r="P8065" s="134">
        <v>32.659999999999997</v>
      </c>
      <c r="Q8065" s="31" t="str">
        <f t="shared" si="2254"/>
        <v>-</v>
      </c>
      <c r="R8065" s="31">
        <f t="shared" si="2255"/>
        <v>32.659999999999997</v>
      </c>
      <c r="U8065" s="133">
        <v>43801.666666666664</v>
      </c>
      <c r="V8065" s="9">
        <f t="shared" si="2256"/>
        <v>12</v>
      </c>
      <c r="W8065" s="9">
        <f t="shared" si="2257"/>
        <v>2</v>
      </c>
      <c r="X8065" s="9">
        <f t="shared" si="2258"/>
        <v>16</v>
      </c>
      <c r="Y8065" s="31" t="str">
        <f t="shared" si="2259"/>
        <v/>
      </c>
      <c r="Z8065" s="134">
        <v>29.49</v>
      </c>
      <c r="AA8065" s="31">
        <f t="shared" si="2260"/>
        <v>29.49</v>
      </c>
      <c r="AB8065" s="31" t="str">
        <f t="shared" si="2261"/>
        <v>-</v>
      </c>
    </row>
    <row r="8066" spans="1:28" x14ac:dyDescent="0.3">
      <c r="A8066" s="133">
        <v>43071.708333333336</v>
      </c>
      <c r="B8066" s="152">
        <f t="shared" si="2262"/>
        <v>12</v>
      </c>
      <c r="C8066" s="152">
        <f t="shared" si="2263"/>
        <v>2</v>
      </c>
      <c r="D8066" s="152">
        <f t="shared" si="2264"/>
        <v>17</v>
      </c>
      <c r="E8066" s="38" t="str">
        <f t="shared" si="2265"/>
        <v>W</v>
      </c>
      <c r="F8066" s="134">
        <v>34.94</v>
      </c>
      <c r="G8066" s="38" t="str">
        <f t="shared" si="2266"/>
        <v>-</v>
      </c>
      <c r="H8066" s="38">
        <f t="shared" si="2267"/>
        <v>34.94</v>
      </c>
      <c r="K8066" s="133">
        <v>43436.708333333336</v>
      </c>
      <c r="L8066" s="9">
        <f t="shared" si="2250"/>
        <v>12</v>
      </c>
      <c r="M8066" s="9">
        <f t="shared" si="2251"/>
        <v>2</v>
      </c>
      <c r="N8066" s="9">
        <f t="shared" si="2252"/>
        <v>17</v>
      </c>
      <c r="O8066" s="31" t="str">
        <f t="shared" si="2253"/>
        <v>W</v>
      </c>
      <c r="P8066" s="134">
        <v>40.24</v>
      </c>
      <c r="Q8066" s="31" t="str">
        <f t="shared" si="2254"/>
        <v>-</v>
      </c>
      <c r="R8066" s="31">
        <f t="shared" si="2255"/>
        <v>40.24</v>
      </c>
      <c r="U8066" s="133">
        <v>43801.708333333336</v>
      </c>
      <c r="V8066" s="9">
        <f t="shared" si="2256"/>
        <v>12</v>
      </c>
      <c r="W8066" s="9">
        <f t="shared" si="2257"/>
        <v>2</v>
      </c>
      <c r="X8066" s="9">
        <f t="shared" si="2258"/>
        <v>17</v>
      </c>
      <c r="Y8066" s="31" t="str">
        <f t="shared" si="2259"/>
        <v/>
      </c>
      <c r="Z8066" s="134">
        <v>39.47</v>
      </c>
      <c r="AA8066" s="31" t="str">
        <f t="shared" si="2260"/>
        <v>-</v>
      </c>
      <c r="AB8066" s="31">
        <f t="shared" si="2261"/>
        <v>39.47</v>
      </c>
    </row>
    <row r="8067" spans="1:28" x14ac:dyDescent="0.3">
      <c r="A8067" s="133">
        <v>43071.75</v>
      </c>
      <c r="B8067" s="152">
        <f t="shared" si="2262"/>
        <v>12</v>
      </c>
      <c r="C8067" s="152">
        <f t="shared" si="2263"/>
        <v>2</v>
      </c>
      <c r="D8067" s="152">
        <f t="shared" si="2264"/>
        <v>18</v>
      </c>
      <c r="E8067" s="38" t="str">
        <f t="shared" si="2265"/>
        <v>W</v>
      </c>
      <c r="F8067" s="134">
        <v>34.43</v>
      </c>
      <c r="G8067" s="38" t="str">
        <f t="shared" si="2266"/>
        <v>-</v>
      </c>
      <c r="H8067" s="38">
        <f t="shared" si="2267"/>
        <v>34.43</v>
      </c>
      <c r="K8067" s="133">
        <v>43436.75</v>
      </c>
      <c r="L8067" s="9">
        <f t="shared" si="2250"/>
        <v>12</v>
      </c>
      <c r="M8067" s="9">
        <f t="shared" si="2251"/>
        <v>2</v>
      </c>
      <c r="N8067" s="9">
        <f t="shared" si="2252"/>
        <v>18</v>
      </c>
      <c r="O8067" s="31" t="str">
        <f t="shared" si="2253"/>
        <v>W</v>
      </c>
      <c r="P8067" s="134">
        <v>39.619999999999997</v>
      </c>
      <c r="Q8067" s="31" t="str">
        <f t="shared" si="2254"/>
        <v>-</v>
      </c>
      <c r="R8067" s="31">
        <f t="shared" si="2255"/>
        <v>39.619999999999997</v>
      </c>
      <c r="U8067" s="133">
        <v>43801.75</v>
      </c>
      <c r="V8067" s="9">
        <f t="shared" si="2256"/>
        <v>12</v>
      </c>
      <c r="W8067" s="9">
        <f t="shared" si="2257"/>
        <v>2</v>
      </c>
      <c r="X8067" s="9">
        <f t="shared" si="2258"/>
        <v>18</v>
      </c>
      <c r="Y8067" s="31" t="str">
        <f t="shared" si="2259"/>
        <v/>
      </c>
      <c r="Z8067" s="134">
        <v>33.979999999999997</v>
      </c>
      <c r="AA8067" s="31" t="str">
        <f t="shared" si="2260"/>
        <v>-</v>
      </c>
      <c r="AB8067" s="31">
        <f t="shared" si="2261"/>
        <v>33.979999999999997</v>
      </c>
    </row>
    <row r="8068" spans="1:28" x14ac:dyDescent="0.3">
      <c r="A8068" s="133">
        <v>43071.791666666664</v>
      </c>
      <c r="B8068" s="152">
        <f t="shared" si="2262"/>
        <v>12</v>
      </c>
      <c r="C8068" s="152">
        <f t="shared" si="2263"/>
        <v>2</v>
      </c>
      <c r="D8068" s="152">
        <f t="shared" si="2264"/>
        <v>19</v>
      </c>
      <c r="E8068" s="38" t="str">
        <f t="shared" si="2265"/>
        <v>W</v>
      </c>
      <c r="F8068" s="134">
        <v>34.1</v>
      </c>
      <c r="G8068" s="38" t="str">
        <f t="shared" si="2266"/>
        <v>-</v>
      </c>
      <c r="H8068" s="38">
        <f t="shared" si="2267"/>
        <v>34.1</v>
      </c>
      <c r="K8068" s="133">
        <v>43436.791666666664</v>
      </c>
      <c r="L8068" s="9">
        <f t="shared" si="2250"/>
        <v>12</v>
      </c>
      <c r="M8068" s="9">
        <f t="shared" si="2251"/>
        <v>2</v>
      </c>
      <c r="N8068" s="9">
        <f t="shared" si="2252"/>
        <v>19</v>
      </c>
      <c r="O8068" s="31" t="str">
        <f t="shared" si="2253"/>
        <v>W</v>
      </c>
      <c r="P8068" s="134">
        <v>38.479999999999997</v>
      </c>
      <c r="Q8068" s="31" t="str">
        <f t="shared" si="2254"/>
        <v>-</v>
      </c>
      <c r="R8068" s="31">
        <f t="shared" si="2255"/>
        <v>38.479999999999997</v>
      </c>
      <c r="U8068" s="133">
        <v>43801.791666666664</v>
      </c>
      <c r="V8068" s="9">
        <f t="shared" si="2256"/>
        <v>12</v>
      </c>
      <c r="W8068" s="9">
        <f t="shared" si="2257"/>
        <v>2</v>
      </c>
      <c r="X8068" s="9">
        <f t="shared" si="2258"/>
        <v>19</v>
      </c>
      <c r="Y8068" s="31" t="str">
        <f t="shared" si="2259"/>
        <v/>
      </c>
      <c r="Z8068" s="134">
        <v>30.66</v>
      </c>
      <c r="AA8068" s="31" t="str">
        <f t="shared" si="2260"/>
        <v>-</v>
      </c>
      <c r="AB8068" s="31">
        <f t="shared" si="2261"/>
        <v>30.66</v>
      </c>
    </row>
    <row r="8069" spans="1:28" x14ac:dyDescent="0.3">
      <c r="A8069" s="133">
        <v>43071.833333333336</v>
      </c>
      <c r="B8069" s="152">
        <f t="shared" si="2262"/>
        <v>12</v>
      </c>
      <c r="C8069" s="152">
        <f t="shared" si="2263"/>
        <v>2</v>
      </c>
      <c r="D8069" s="152">
        <f t="shared" si="2264"/>
        <v>20</v>
      </c>
      <c r="E8069" s="38" t="str">
        <f t="shared" si="2265"/>
        <v>W</v>
      </c>
      <c r="F8069" s="134">
        <v>30.34</v>
      </c>
      <c r="G8069" s="38" t="str">
        <f t="shared" si="2266"/>
        <v>-</v>
      </c>
      <c r="H8069" s="38">
        <f t="shared" si="2267"/>
        <v>30.34</v>
      </c>
      <c r="K8069" s="133">
        <v>43436.833333333336</v>
      </c>
      <c r="L8069" s="9">
        <f t="shared" si="2250"/>
        <v>12</v>
      </c>
      <c r="M8069" s="9">
        <f t="shared" si="2251"/>
        <v>2</v>
      </c>
      <c r="N8069" s="9">
        <f t="shared" si="2252"/>
        <v>20</v>
      </c>
      <c r="O8069" s="31" t="str">
        <f t="shared" si="2253"/>
        <v>W</v>
      </c>
      <c r="P8069" s="134">
        <v>37.25</v>
      </c>
      <c r="Q8069" s="31" t="str">
        <f t="shared" si="2254"/>
        <v>-</v>
      </c>
      <c r="R8069" s="31">
        <f t="shared" si="2255"/>
        <v>37.25</v>
      </c>
      <c r="U8069" s="133">
        <v>43801.833333333336</v>
      </c>
      <c r="V8069" s="9">
        <f t="shared" si="2256"/>
        <v>12</v>
      </c>
      <c r="W8069" s="9">
        <f t="shared" si="2257"/>
        <v>2</v>
      </c>
      <c r="X8069" s="9">
        <f t="shared" si="2258"/>
        <v>20</v>
      </c>
      <c r="Y8069" s="31" t="str">
        <f t="shared" si="2259"/>
        <v/>
      </c>
      <c r="Z8069" s="134">
        <v>33.659999999999997</v>
      </c>
      <c r="AA8069" s="31" t="str">
        <f t="shared" si="2260"/>
        <v>-</v>
      </c>
      <c r="AB8069" s="31">
        <f t="shared" si="2261"/>
        <v>33.659999999999997</v>
      </c>
    </row>
    <row r="8070" spans="1:28" x14ac:dyDescent="0.3">
      <c r="A8070" s="133">
        <v>43071.875</v>
      </c>
      <c r="B8070" s="152">
        <f t="shared" si="2262"/>
        <v>12</v>
      </c>
      <c r="C8070" s="152">
        <f t="shared" si="2263"/>
        <v>2</v>
      </c>
      <c r="D8070" s="152">
        <f t="shared" si="2264"/>
        <v>21</v>
      </c>
      <c r="E8070" s="38" t="str">
        <f t="shared" si="2265"/>
        <v>W</v>
      </c>
      <c r="F8070" s="134">
        <v>27.25</v>
      </c>
      <c r="G8070" s="38" t="str">
        <f t="shared" si="2266"/>
        <v>-</v>
      </c>
      <c r="H8070" s="38">
        <f t="shared" si="2267"/>
        <v>27.25</v>
      </c>
      <c r="K8070" s="133">
        <v>43436.875</v>
      </c>
      <c r="L8070" s="9">
        <f t="shared" si="2250"/>
        <v>12</v>
      </c>
      <c r="M8070" s="9">
        <f t="shared" si="2251"/>
        <v>2</v>
      </c>
      <c r="N8070" s="9">
        <f t="shared" si="2252"/>
        <v>21</v>
      </c>
      <c r="O8070" s="31" t="str">
        <f t="shared" si="2253"/>
        <v>W</v>
      </c>
      <c r="P8070" s="134">
        <v>33.43</v>
      </c>
      <c r="Q8070" s="31" t="str">
        <f t="shared" si="2254"/>
        <v>-</v>
      </c>
      <c r="R8070" s="31">
        <f t="shared" si="2255"/>
        <v>33.43</v>
      </c>
      <c r="U8070" s="133">
        <v>43801.875</v>
      </c>
      <c r="V8070" s="9">
        <f t="shared" si="2256"/>
        <v>12</v>
      </c>
      <c r="W8070" s="9">
        <f t="shared" si="2257"/>
        <v>2</v>
      </c>
      <c r="X8070" s="9">
        <f t="shared" si="2258"/>
        <v>21</v>
      </c>
      <c r="Y8070" s="31" t="str">
        <f t="shared" si="2259"/>
        <v/>
      </c>
      <c r="Z8070" s="134">
        <v>26.99</v>
      </c>
      <c r="AA8070" s="31" t="str">
        <f t="shared" si="2260"/>
        <v>-</v>
      </c>
      <c r="AB8070" s="31">
        <f t="shared" si="2261"/>
        <v>26.99</v>
      </c>
    </row>
    <row r="8071" spans="1:28" x14ac:dyDescent="0.3">
      <c r="A8071" s="133">
        <v>43071.916666666664</v>
      </c>
      <c r="B8071" s="152">
        <f t="shared" si="2262"/>
        <v>12</v>
      </c>
      <c r="C8071" s="152">
        <f t="shared" si="2263"/>
        <v>2</v>
      </c>
      <c r="D8071" s="152">
        <f t="shared" si="2264"/>
        <v>22</v>
      </c>
      <c r="E8071" s="38" t="str">
        <f t="shared" si="2265"/>
        <v>W</v>
      </c>
      <c r="F8071" s="134">
        <v>24.58</v>
      </c>
      <c r="G8071" s="38" t="str">
        <f t="shared" si="2266"/>
        <v>-</v>
      </c>
      <c r="H8071" s="38">
        <f t="shared" si="2267"/>
        <v>24.58</v>
      </c>
      <c r="K8071" s="133">
        <v>43436.916666666664</v>
      </c>
      <c r="L8071" s="9">
        <f t="shared" si="2250"/>
        <v>12</v>
      </c>
      <c r="M8071" s="9">
        <f t="shared" si="2251"/>
        <v>2</v>
      </c>
      <c r="N8071" s="9">
        <f t="shared" si="2252"/>
        <v>22</v>
      </c>
      <c r="O8071" s="31" t="str">
        <f t="shared" si="2253"/>
        <v>W</v>
      </c>
      <c r="P8071" s="134">
        <v>30.14</v>
      </c>
      <c r="Q8071" s="31" t="str">
        <f t="shared" si="2254"/>
        <v>-</v>
      </c>
      <c r="R8071" s="31">
        <f t="shared" si="2255"/>
        <v>30.14</v>
      </c>
      <c r="U8071" s="133">
        <v>43801.916666666664</v>
      </c>
      <c r="V8071" s="9">
        <f t="shared" si="2256"/>
        <v>12</v>
      </c>
      <c r="W8071" s="9">
        <f t="shared" si="2257"/>
        <v>2</v>
      </c>
      <c r="X8071" s="9">
        <f t="shared" si="2258"/>
        <v>22</v>
      </c>
      <c r="Y8071" s="31" t="str">
        <f t="shared" si="2259"/>
        <v/>
      </c>
      <c r="Z8071" s="134">
        <v>24.21</v>
      </c>
      <c r="AA8071" s="31" t="str">
        <f t="shared" si="2260"/>
        <v>-</v>
      </c>
      <c r="AB8071" s="31">
        <f t="shared" si="2261"/>
        <v>24.21</v>
      </c>
    </row>
    <row r="8072" spans="1:28" x14ac:dyDescent="0.3">
      <c r="A8072" s="133">
        <v>43071.958333333336</v>
      </c>
      <c r="B8072" s="152">
        <f t="shared" si="2262"/>
        <v>12</v>
      </c>
      <c r="C8072" s="152">
        <f t="shared" si="2263"/>
        <v>2</v>
      </c>
      <c r="D8072" s="152">
        <f t="shared" si="2264"/>
        <v>23</v>
      </c>
      <c r="E8072" s="38" t="str">
        <f t="shared" si="2265"/>
        <v>W</v>
      </c>
      <c r="F8072" s="134">
        <v>23.58</v>
      </c>
      <c r="G8072" s="38" t="str">
        <f t="shared" si="2266"/>
        <v>-</v>
      </c>
      <c r="H8072" s="38">
        <f t="shared" si="2267"/>
        <v>23.58</v>
      </c>
      <c r="K8072" s="133">
        <v>43436.958333333336</v>
      </c>
      <c r="L8072" s="9">
        <f t="shared" si="2250"/>
        <v>12</v>
      </c>
      <c r="M8072" s="9">
        <f t="shared" si="2251"/>
        <v>2</v>
      </c>
      <c r="N8072" s="9">
        <f t="shared" si="2252"/>
        <v>23</v>
      </c>
      <c r="O8072" s="31" t="str">
        <f t="shared" si="2253"/>
        <v>W</v>
      </c>
      <c r="P8072" s="134">
        <v>27.43</v>
      </c>
      <c r="Q8072" s="31" t="str">
        <f t="shared" si="2254"/>
        <v>-</v>
      </c>
      <c r="R8072" s="31">
        <f t="shared" si="2255"/>
        <v>27.43</v>
      </c>
      <c r="U8072" s="133">
        <v>43801.958333333336</v>
      </c>
      <c r="V8072" s="9">
        <f t="shared" si="2256"/>
        <v>12</v>
      </c>
      <c r="W8072" s="9">
        <f t="shared" si="2257"/>
        <v>2</v>
      </c>
      <c r="X8072" s="9">
        <f t="shared" si="2258"/>
        <v>23</v>
      </c>
      <c r="Y8072" s="31" t="str">
        <f t="shared" si="2259"/>
        <v/>
      </c>
      <c r="Z8072" s="134">
        <v>22.97</v>
      </c>
      <c r="AA8072" s="31" t="str">
        <f t="shared" si="2260"/>
        <v>-</v>
      </c>
      <c r="AB8072" s="31">
        <f t="shared" si="2261"/>
        <v>22.97</v>
      </c>
    </row>
    <row r="8073" spans="1:28" x14ac:dyDescent="0.3">
      <c r="A8073" s="133">
        <v>43072</v>
      </c>
      <c r="B8073" s="152">
        <f t="shared" si="2262"/>
        <v>12</v>
      </c>
      <c r="C8073" s="152">
        <f t="shared" si="2263"/>
        <v>3</v>
      </c>
      <c r="D8073" s="152">
        <f t="shared" si="2264"/>
        <v>0</v>
      </c>
      <c r="E8073" s="38" t="str">
        <f t="shared" si="2265"/>
        <v>W</v>
      </c>
      <c r="F8073" s="134">
        <v>22.99</v>
      </c>
      <c r="G8073" s="38" t="str">
        <f t="shared" si="2266"/>
        <v>-</v>
      </c>
      <c r="H8073" s="38">
        <f t="shared" si="2267"/>
        <v>22.99</v>
      </c>
      <c r="K8073" s="133">
        <v>43437</v>
      </c>
      <c r="L8073" s="9">
        <f t="shared" ref="L8073:L8136" si="2268">MONTH(K8073)</f>
        <v>12</v>
      </c>
      <c r="M8073" s="9">
        <f t="shared" ref="M8073:M8136" si="2269">DAY(K8073)</f>
        <v>3</v>
      </c>
      <c r="N8073" s="9">
        <f t="shared" ref="N8073:N8136" si="2270">HOUR(K8073)</f>
        <v>0</v>
      </c>
      <c r="O8073" s="31" t="str">
        <f t="shared" ref="O8073:O8136" si="2271">IF(WEEKDAY(K8073,2)&gt;5,"W","")</f>
        <v/>
      </c>
      <c r="P8073" s="134">
        <v>27.53</v>
      </c>
      <c r="Q8073" s="31" t="str">
        <f t="shared" ref="Q8073:Q8136" si="2272">IF(AND($L8073&gt;=$L$5,$L8073&lt;=$M$5),IF($O8073&lt;&gt;"W",IF(AND($N8073&gt;=$N$5,$N8073&lt;$P$5),$P8073,"-"),"-"),"-")</f>
        <v>-</v>
      </c>
      <c r="R8073" s="31">
        <f t="shared" ref="R8073:R8136" si="2273">IF(Q8073="-",P8073,"-")</f>
        <v>27.53</v>
      </c>
      <c r="U8073" s="133">
        <v>43802</v>
      </c>
      <c r="V8073" s="9">
        <f t="shared" ref="V8073:V8136" si="2274">MONTH(U8073)</f>
        <v>12</v>
      </c>
      <c r="W8073" s="9">
        <f t="shared" ref="W8073:W8136" si="2275">DAY(U8073)</f>
        <v>3</v>
      </c>
      <c r="X8073" s="9">
        <f t="shared" ref="X8073:X8136" si="2276">HOUR(U8073)</f>
        <v>0</v>
      </c>
      <c r="Y8073" s="31" t="str">
        <f t="shared" ref="Y8073:Y8136" si="2277">IF(WEEKDAY(U8073,2)&gt;5,"W","")</f>
        <v/>
      </c>
      <c r="Z8073" s="134">
        <v>22.44</v>
      </c>
      <c r="AA8073" s="31" t="str">
        <f t="shared" ref="AA8073:AA8136" si="2278">IF(AND($V8073&gt;=$V$5,$V8073&lt;=$W$5),IF($Y8073&lt;&gt;"W",IF(AND($X8073&gt;=$X$5,$X8073&lt;$Z$5),$Z8073,"-"),"-"),"-")</f>
        <v>-</v>
      </c>
      <c r="AB8073" s="31">
        <f t="shared" ref="AB8073:AB8136" si="2279">IF(AA8073="-",Z8073,"-")</f>
        <v>22.44</v>
      </c>
    </row>
    <row r="8074" spans="1:28" x14ac:dyDescent="0.3">
      <c r="A8074" s="133">
        <v>43072.041666666664</v>
      </c>
      <c r="B8074" s="152">
        <f t="shared" ref="B8074:B8137" si="2280">MONTH(A8074)</f>
        <v>12</v>
      </c>
      <c r="C8074" s="152">
        <f t="shared" ref="C8074:C8137" si="2281">DAY(A8074)</f>
        <v>3</v>
      </c>
      <c r="D8074" s="152">
        <f t="shared" ref="D8074:D8137" si="2282">HOUR(A8074)</f>
        <v>1</v>
      </c>
      <c r="E8074" s="38" t="str">
        <f t="shared" ref="E8074:E8137" si="2283">IF(WEEKDAY(A8074,2)&gt;5,"W","")</f>
        <v>W</v>
      </c>
      <c r="F8074" s="134">
        <v>22.5</v>
      </c>
      <c r="G8074" s="38" t="str">
        <f t="shared" ref="G8074:G8137" si="2284">IF(AND($B8074&gt;=$B$5,$B8074&lt;=$C$5),IF($E8074&lt;&gt;"W",IF(AND($D8074&gt;=$D$5,$D8074&lt;$F$5),$F8074,"-"),"-"),"-")</f>
        <v>-</v>
      </c>
      <c r="H8074" s="38">
        <f t="shared" ref="H8074:H8137" si="2285">IF(G8074="-",F8074,"-")</f>
        <v>22.5</v>
      </c>
      <c r="K8074" s="133">
        <v>43437.041666666664</v>
      </c>
      <c r="L8074" s="9">
        <f t="shared" si="2268"/>
        <v>12</v>
      </c>
      <c r="M8074" s="9">
        <f t="shared" si="2269"/>
        <v>3</v>
      </c>
      <c r="N8074" s="9">
        <f t="shared" si="2270"/>
        <v>1</v>
      </c>
      <c r="O8074" s="31" t="str">
        <f t="shared" si="2271"/>
        <v/>
      </c>
      <c r="P8074" s="134">
        <v>26.38</v>
      </c>
      <c r="Q8074" s="31" t="str">
        <f t="shared" si="2272"/>
        <v>-</v>
      </c>
      <c r="R8074" s="31">
        <f t="shared" si="2273"/>
        <v>26.38</v>
      </c>
      <c r="U8074" s="133">
        <v>43802.041666666664</v>
      </c>
      <c r="V8074" s="9">
        <f t="shared" si="2274"/>
        <v>12</v>
      </c>
      <c r="W8074" s="9">
        <f t="shared" si="2275"/>
        <v>3</v>
      </c>
      <c r="X8074" s="9">
        <f t="shared" si="2276"/>
        <v>1</v>
      </c>
      <c r="Y8074" s="31" t="str">
        <f t="shared" si="2277"/>
        <v/>
      </c>
      <c r="Z8074" s="134">
        <v>21.94</v>
      </c>
      <c r="AA8074" s="31" t="str">
        <f t="shared" si="2278"/>
        <v>-</v>
      </c>
      <c r="AB8074" s="31">
        <f t="shared" si="2279"/>
        <v>21.94</v>
      </c>
    </row>
    <row r="8075" spans="1:28" x14ac:dyDescent="0.3">
      <c r="A8075" s="133">
        <v>43072.083333333336</v>
      </c>
      <c r="B8075" s="152">
        <f t="shared" si="2280"/>
        <v>12</v>
      </c>
      <c r="C8075" s="152">
        <f t="shared" si="2281"/>
        <v>3</v>
      </c>
      <c r="D8075" s="152">
        <f t="shared" si="2282"/>
        <v>2</v>
      </c>
      <c r="E8075" s="38" t="str">
        <f t="shared" si="2283"/>
        <v>W</v>
      </c>
      <c r="F8075" s="134">
        <v>22.14</v>
      </c>
      <c r="G8075" s="38" t="str">
        <f t="shared" si="2284"/>
        <v>-</v>
      </c>
      <c r="H8075" s="38">
        <f t="shared" si="2285"/>
        <v>22.14</v>
      </c>
      <c r="K8075" s="133">
        <v>43437.083333333336</v>
      </c>
      <c r="L8075" s="9">
        <f t="shared" si="2268"/>
        <v>12</v>
      </c>
      <c r="M8075" s="9">
        <f t="shared" si="2269"/>
        <v>3</v>
      </c>
      <c r="N8075" s="9">
        <f t="shared" si="2270"/>
        <v>2</v>
      </c>
      <c r="O8075" s="31" t="str">
        <f t="shared" si="2271"/>
        <v/>
      </c>
      <c r="P8075" s="134">
        <v>26.1</v>
      </c>
      <c r="Q8075" s="31" t="str">
        <f t="shared" si="2272"/>
        <v>-</v>
      </c>
      <c r="R8075" s="31">
        <f t="shared" si="2273"/>
        <v>26.1</v>
      </c>
      <c r="U8075" s="133">
        <v>43802.083333333336</v>
      </c>
      <c r="V8075" s="9">
        <f t="shared" si="2274"/>
        <v>12</v>
      </c>
      <c r="W8075" s="9">
        <f t="shared" si="2275"/>
        <v>3</v>
      </c>
      <c r="X8075" s="9">
        <f t="shared" si="2276"/>
        <v>2</v>
      </c>
      <c r="Y8075" s="31" t="str">
        <f t="shared" si="2277"/>
        <v/>
      </c>
      <c r="Z8075" s="134">
        <v>21.89</v>
      </c>
      <c r="AA8075" s="31" t="str">
        <f t="shared" si="2278"/>
        <v>-</v>
      </c>
      <c r="AB8075" s="31">
        <f t="shared" si="2279"/>
        <v>21.89</v>
      </c>
    </row>
    <row r="8076" spans="1:28" x14ac:dyDescent="0.3">
      <c r="A8076" s="133">
        <v>43072.125</v>
      </c>
      <c r="B8076" s="152">
        <f t="shared" si="2280"/>
        <v>12</v>
      </c>
      <c r="C8076" s="152">
        <f t="shared" si="2281"/>
        <v>3</v>
      </c>
      <c r="D8076" s="152">
        <f t="shared" si="2282"/>
        <v>3</v>
      </c>
      <c r="E8076" s="38" t="str">
        <f t="shared" si="2283"/>
        <v>W</v>
      </c>
      <c r="F8076" s="134">
        <v>22.01</v>
      </c>
      <c r="G8076" s="38" t="str">
        <f t="shared" si="2284"/>
        <v>-</v>
      </c>
      <c r="H8076" s="38">
        <f t="shared" si="2285"/>
        <v>22.01</v>
      </c>
      <c r="K8076" s="133">
        <v>43437.125</v>
      </c>
      <c r="L8076" s="9">
        <f t="shared" si="2268"/>
        <v>12</v>
      </c>
      <c r="M8076" s="9">
        <f t="shared" si="2269"/>
        <v>3</v>
      </c>
      <c r="N8076" s="9">
        <f t="shared" si="2270"/>
        <v>3</v>
      </c>
      <c r="O8076" s="31" t="str">
        <f t="shared" si="2271"/>
        <v/>
      </c>
      <c r="P8076" s="134">
        <v>26.89</v>
      </c>
      <c r="Q8076" s="31" t="str">
        <f t="shared" si="2272"/>
        <v>-</v>
      </c>
      <c r="R8076" s="31">
        <f t="shared" si="2273"/>
        <v>26.89</v>
      </c>
      <c r="U8076" s="133">
        <v>43802.125</v>
      </c>
      <c r="V8076" s="9">
        <f t="shared" si="2274"/>
        <v>12</v>
      </c>
      <c r="W8076" s="9">
        <f t="shared" si="2275"/>
        <v>3</v>
      </c>
      <c r="X8076" s="9">
        <f t="shared" si="2276"/>
        <v>3</v>
      </c>
      <c r="Y8076" s="31" t="str">
        <f t="shared" si="2277"/>
        <v/>
      </c>
      <c r="Z8076" s="134">
        <v>21.98</v>
      </c>
      <c r="AA8076" s="31" t="str">
        <f t="shared" si="2278"/>
        <v>-</v>
      </c>
      <c r="AB8076" s="31">
        <f t="shared" si="2279"/>
        <v>21.98</v>
      </c>
    </row>
    <row r="8077" spans="1:28" x14ac:dyDescent="0.3">
      <c r="A8077" s="133">
        <v>43072.166666666664</v>
      </c>
      <c r="B8077" s="152">
        <f t="shared" si="2280"/>
        <v>12</v>
      </c>
      <c r="C8077" s="152">
        <f t="shared" si="2281"/>
        <v>3</v>
      </c>
      <c r="D8077" s="152">
        <f t="shared" si="2282"/>
        <v>4</v>
      </c>
      <c r="E8077" s="38" t="str">
        <f t="shared" si="2283"/>
        <v>W</v>
      </c>
      <c r="F8077" s="134">
        <v>22.08</v>
      </c>
      <c r="G8077" s="38" t="str">
        <f t="shared" si="2284"/>
        <v>-</v>
      </c>
      <c r="H8077" s="38">
        <f t="shared" si="2285"/>
        <v>22.08</v>
      </c>
      <c r="K8077" s="133">
        <v>43437.166666666664</v>
      </c>
      <c r="L8077" s="9">
        <f t="shared" si="2268"/>
        <v>12</v>
      </c>
      <c r="M8077" s="9">
        <f t="shared" si="2269"/>
        <v>3</v>
      </c>
      <c r="N8077" s="9">
        <f t="shared" si="2270"/>
        <v>4</v>
      </c>
      <c r="O8077" s="31" t="str">
        <f t="shared" si="2271"/>
        <v/>
      </c>
      <c r="P8077" s="134">
        <v>28.25</v>
      </c>
      <c r="Q8077" s="31" t="str">
        <f t="shared" si="2272"/>
        <v>-</v>
      </c>
      <c r="R8077" s="31">
        <f t="shared" si="2273"/>
        <v>28.25</v>
      </c>
      <c r="U8077" s="133">
        <v>43802.166666666664</v>
      </c>
      <c r="V8077" s="9">
        <f t="shared" si="2274"/>
        <v>12</v>
      </c>
      <c r="W8077" s="9">
        <f t="shared" si="2275"/>
        <v>3</v>
      </c>
      <c r="X8077" s="9">
        <f t="shared" si="2276"/>
        <v>4</v>
      </c>
      <c r="Y8077" s="31" t="str">
        <f t="shared" si="2277"/>
        <v/>
      </c>
      <c r="Z8077" s="134">
        <v>22.79</v>
      </c>
      <c r="AA8077" s="31" t="str">
        <f t="shared" si="2278"/>
        <v>-</v>
      </c>
      <c r="AB8077" s="31">
        <f t="shared" si="2279"/>
        <v>22.79</v>
      </c>
    </row>
    <row r="8078" spans="1:28" x14ac:dyDescent="0.3">
      <c r="A8078" s="133">
        <v>43072.208333333336</v>
      </c>
      <c r="B8078" s="152">
        <f t="shared" si="2280"/>
        <v>12</v>
      </c>
      <c r="C8078" s="152">
        <f t="shared" si="2281"/>
        <v>3</v>
      </c>
      <c r="D8078" s="152">
        <f t="shared" si="2282"/>
        <v>5</v>
      </c>
      <c r="E8078" s="38" t="str">
        <f t="shared" si="2283"/>
        <v>W</v>
      </c>
      <c r="F8078" s="134">
        <v>22.62</v>
      </c>
      <c r="G8078" s="38" t="str">
        <f t="shared" si="2284"/>
        <v>-</v>
      </c>
      <c r="H8078" s="38">
        <f t="shared" si="2285"/>
        <v>22.62</v>
      </c>
      <c r="K8078" s="133">
        <v>43437.208333333336</v>
      </c>
      <c r="L8078" s="9">
        <f t="shared" si="2268"/>
        <v>12</v>
      </c>
      <c r="M8078" s="9">
        <f t="shared" si="2269"/>
        <v>3</v>
      </c>
      <c r="N8078" s="9">
        <f t="shared" si="2270"/>
        <v>5</v>
      </c>
      <c r="O8078" s="31" t="str">
        <f t="shared" si="2271"/>
        <v/>
      </c>
      <c r="P8078" s="134">
        <v>31.21</v>
      </c>
      <c r="Q8078" s="31" t="str">
        <f t="shared" si="2272"/>
        <v>-</v>
      </c>
      <c r="R8078" s="31">
        <f t="shared" si="2273"/>
        <v>31.21</v>
      </c>
      <c r="U8078" s="133">
        <v>43802.208333333336</v>
      </c>
      <c r="V8078" s="9">
        <f t="shared" si="2274"/>
        <v>12</v>
      </c>
      <c r="W8078" s="9">
        <f t="shared" si="2275"/>
        <v>3</v>
      </c>
      <c r="X8078" s="9">
        <f t="shared" si="2276"/>
        <v>5</v>
      </c>
      <c r="Y8078" s="31" t="str">
        <f t="shared" si="2277"/>
        <v/>
      </c>
      <c r="Z8078" s="134">
        <v>25.23</v>
      </c>
      <c r="AA8078" s="31" t="str">
        <f t="shared" si="2278"/>
        <v>-</v>
      </c>
      <c r="AB8078" s="31">
        <f t="shared" si="2279"/>
        <v>25.23</v>
      </c>
    </row>
    <row r="8079" spans="1:28" x14ac:dyDescent="0.3">
      <c r="A8079" s="133">
        <v>43072.25</v>
      </c>
      <c r="B8079" s="152">
        <f t="shared" si="2280"/>
        <v>12</v>
      </c>
      <c r="C8079" s="152">
        <f t="shared" si="2281"/>
        <v>3</v>
      </c>
      <c r="D8079" s="152">
        <f t="shared" si="2282"/>
        <v>6</v>
      </c>
      <c r="E8079" s="38" t="str">
        <f t="shared" si="2283"/>
        <v>W</v>
      </c>
      <c r="F8079" s="134">
        <v>23.6</v>
      </c>
      <c r="G8079" s="38" t="str">
        <f t="shared" si="2284"/>
        <v>-</v>
      </c>
      <c r="H8079" s="38">
        <f t="shared" si="2285"/>
        <v>23.6</v>
      </c>
      <c r="K8079" s="133">
        <v>43437.25</v>
      </c>
      <c r="L8079" s="9">
        <f t="shared" si="2268"/>
        <v>12</v>
      </c>
      <c r="M8079" s="9">
        <f t="shared" si="2269"/>
        <v>3</v>
      </c>
      <c r="N8079" s="9">
        <f t="shared" si="2270"/>
        <v>6</v>
      </c>
      <c r="O8079" s="31" t="str">
        <f t="shared" si="2271"/>
        <v/>
      </c>
      <c r="P8079" s="134">
        <v>36.979999999999997</v>
      </c>
      <c r="Q8079" s="31" t="str">
        <f t="shared" si="2272"/>
        <v>-</v>
      </c>
      <c r="R8079" s="31">
        <f t="shared" si="2273"/>
        <v>36.979999999999997</v>
      </c>
      <c r="U8079" s="133">
        <v>43802.25</v>
      </c>
      <c r="V8079" s="9">
        <f t="shared" si="2274"/>
        <v>12</v>
      </c>
      <c r="W8079" s="9">
        <f t="shared" si="2275"/>
        <v>3</v>
      </c>
      <c r="X8079" s="9">
        <f t="shared" si="2276"/>
        <v>6</v>
      </c>
      <c r="Y8079" s="31" t="str">
        <f t="shared" si="2277"/>
        <v/>
      </c>
      <c r="Z8079" s="134">
        <v>33.69</v>
      </c>
      <c r="AA8079" s="31" t="str">
        <f t="shared" si="2278"/>
        <v>-</v>
      </c>
      <c r="AB8079" s="31">
        <f t="shared" si="2279"/>
        <v>33.69</v>
      </c>
    </row>
    <row r="8080" spans="1:28" x14ac:dyDescent="0.3">
      <c r="A8080" s="133">
        <v>43072.291666666664</v>
      </c>
      <c r="B8080" s="152">
        <f t="shared" si="2280"/>
        <v>12</v>
      </c>
      <c r="C8080" s="152">
        <f t="shared" si="2281"/>
        <v>3</v>
      </c>
      <c r="D8080" s="152">
        <f t="shared" si="2282"/>
        <v>7</v>
      </c>
      <c r="E8080" s="38" t="str">
        <f t="shared" si="2283"/>
        <v>W</v>
      </c>
      <c r="F8080" s="134">
        <v>24.69</v>
      </c>
      <c r="G8080" s="38" t="str">
        <f t="shared" si="2284"/>
        <v>-</v>
      </c>
      <c r="H8080" s="38">
        <f t="shared" si="2285"/>
        <v>24.69</v>
      </c>
      <c r="K8080" s="133">
        <v>43437.291666666664</v>
      </c>
      <c r="L8080" s="9">
        <f t="shared" si="2268"/>
        <v>12</v>
      </c>
      <c r="M8080" s="9">
        <f t="shared" si="2269"/>
        <v>3</v>
      </c>
      <c r="N8080" s="9">
        <f t="shared" si="2270"/>
        <v>7</v>
      </c>
      <c r="O8080" s="31" t="str">
        <f t="shared" si="2271"/>
        <v/>
      </c>
      <c r="P8080" s="134">
        <v>37.549999999999997</v>
      </c>
      <c r="Q8080" s="31" t="str">
        <f t="shared" si="2272"/>
        <v>-</v>
      </c>
      <c r="R8080" s="31">
        <f t="shared" si="2273"/>
        <v>37.549999999999997</v>
      </c>
      <c r="U8080" s="133">
        <v>43802.291666666664</v>
      </c>
      <c r="V8080" s="9">
        <f t="shared" si="2274"/>
        <v>12</v>
      </c>
      <c r="W8080" s="9">
        <f t="shared" si="2275"/>
        <v>3</v>
      </c>
      <c r="X8080" s="9">
        <f t="shared" si="2276"/>
        <v>7</v>
      </c>
      <c r="Y8080" s="31" t="str">
        <f t="shared" si="2277"/>
        <v/>
      </c>
      <c r="Z8080" s="134">
        <v>40.549999999999997</v>
      </c>
      <c r="AA8080" s="31" t="str">
        <f t="shared" si="2278"/>
        <v>-</v>
      </c>
      <c r="AB8080" s="31">
        <f t="shared" si="2279"/>
        <v>40.549999999999997</v>
      </c>
    </row>
    <row r="8081" spans="1:28" x14ac:dyDescent="0.3">
      <c r="A8081" s="133">
        <v>43072.333333333336</v>
      </c>
      <c r="B8081" s="152">
        <f t="shared" si="2280"/>
        <v>12</v>
      </c>
      <c r="C8081" s="152">
        <f t="shared" si="2281"/>
        <v>3</v>
      </c>
      <c r="D8081" s="152">
        <f t="shared" si="2282"/>
        <v>8</v>
      </c>
      <c r="E8081" s="38" t="str">
        <f t="shared" si="2283"/>
        <v>W</v>
      </c>
      <c r="F8081" s="134">
        <v>24.75</v>
      </c>
      <c r="G8081" s="38" t="str">
        <f t="shared" si="2284"/>
        <v>-</v>
      </c>
      <c r="H8081" s="38">
        <f t="shared" si="2285"/>
        <v>24.75</v>
      </c>
      <c r="K8081" s="133">
        <v>43437.333333333336</v>
      </c>
      <c r="L8081" s="9">
        <f t="shared" si="2268"/>
        <v>12</v>
      </c>
      <c r="M8081" s="9">
        <f t="shared" si="2269"/>
        <v>3</v>
      </c>
      <c r="N8081" s="9">
        <f t="shared" si="2270"/>
        <v>8</v>
      </c>
      <c r="O8081" s="31" t="str">
        <f t="shared" si="2271"/>
        <v/>
      </c>
      <c r="P8081" s="134">
        <v>37.03</v>
      </c>
      <c r="Q8081" s="31">
        <f t="shared" si="2272"/>
        <v>37.03</v>
      </c>
      <c r="R8081" s="31" t="str">
        <f t="shared" si="2273"/>
        <v>-</v>
      </c>
      <c r="U8081" s="133">
        <v>43802.333333333336</v>
      </c>
      <c r="V8081" s="9">
        <f t="shared" si="2274"/>
        <v>12</v>
      </c>
      <c r="W8081" s="9">
        <f t="shared" si="2275"/>
        <v>3</v>
      </c>
      <c r="X8081" s="9">
        <f t="shared" si="2276"/>
        <v>8</v>
      </c>
      <c r="Y8081" s="31" t="str">
        <f t="shared" si="2277"/>
        <v/>
      </c>
      <c r="Z8081" s="134">
        <v>29.82</v>
      </c>
      <c r="AA8081" s="31">
        <f t="shared" si="2278"/>
        <v>29.82</v>
      </c>
      <c r="AB8081" s="31" t="str">
        <f t="shared" si="2279"/>
        <v>-</v>
      </c>
    </row>
    <row r="8082" spans="1:28" x14ac:dyDescent="0.3">
      <c r="A8082" s="133">
        <v>43072.375</v>
      </c>
      <c r="B8082" s="152">
        <f t="shared" si="2280"/>
        <v>12</v>
      </c>
      <c r="C8082" s="152">
        <f t="shared" si="2281"/>
        <v>3</v>
      </c>
      <c r="D8082" s="152">
        <f t="shared" si="2282"/>
        <v>9</v>
      </c>
      <c r="E8082" s="38" t="str">
        <f t="shared" si="2283"/>
        <v>W</v>
      </c>
      <c r="F8082" s="134">
        <v>24.92</v>
      </c>
      <c r="G8082" s="38" t="str">
        <f t="shared" si="2284"/>
        <v>-</v>
      </c>
      <c r="H8082" s="38">
        <f t="shared" si="2285"/>
        <v>24.92</v>
      </c>
      <c r="K8082" s="133">
        <v>43437.375</v>
      </c>
      <c r="L8082" s="9">
        <f t="shared" si="2268"/>
        <v>12</v>
      </c>
      <c r="M8082" s="9">
        <f t="shared" si="2269"/>
        <v>3</v>
      </c>
      <c r="N8082" s="9">
        <f t="shared" si="2270"/>
        <v>9</v>
      </c>
      <c r="O8082" s="31" t="str">
        <f t="shared" si="2271"/>
        <v/>
      </c>
      <c r="P8082" s="134">
        <v>35.53</v>
      </c>
      <c r="Q8082" s="31">
        <f t="shared" si="2272"/>
        <v>35.53</v>
      </c>
      <c r="R8082" s="31" t="str">
        <f t="shared" si="2273"/>
        <v>-</v>
      </c>
      <c r="U8082" s="133">
        <v>43802.375</v>
      </c>
      <c r="V8082" s="9">
        <f t="shared" si="2274"/>
        <v>12</v>
      </c>
      <c r="W8082" s="9">
        <f t="shared" si="2275"/>
        <v>3</v>
      </c>
      <c r="X8082" s="9">
        <f t="shared" si="2276"/>
        <v>9</v>
      </c>
      <c r="Y8082" s="31" t="str">
        <f t="shared" si="2277"/>
        <v/>
      </c>
      <c r="Z8082" s="134">
        <v>26.33</v>
      </c>
      <c r="AA8082" s="31">
        <f t="shared" si="2278"/>
        <v>26.33</v>
      </c>
      <c r="AB8082" s="31" t="str">
        <f t="shared" si="2279"/>
        <v>-</v>
      </c>
    </row>
    <row r="8083" spans="1:28" x14ac:dyDescent="0.3">
      <c r="A8083" s="133">
        <v>43072.416666666664</v>
      </c>
      <c r="B8083" s="152">
        <f t="shared" si="2280"/>
        <v>12</v>
      </c>
      <c r="C8083" s="152">
        <f t="shared" si="2281"/>
        <v>3</v>
      </c>
      <c r="D8083" s="152">
        <f t="shared" si="2282"/>
        <v>10</v>
      </c>
      <c r="E8083" s="38" t="str">
        <f t="shared" si="2283"/>
        <v>W</v>
      </c>
      <c r="F8083" s="134">
        <v>23.66</v>
      </c>
      <c r="G8083" s="38" t="str">
        <f t="shared" si="2284"/>
        <v>-</v>
      </c>
      <c r="H8083" s="38">
        <f t="shared" si="2285"/>
        <v>23.66</v>
      </c>
      <c r="K8083" s="133">
        <v>43437.416666666664</v>
      </c>
      <c r="L8083" s="9">
        <f t="shared" si="2268"/>
        <v>12</v>
      </c>
      <c r="M8083" s="9">
        <f t="shared" si="2269"/>
        <v>3</v>
      </c>
      <c r="N8083" s="9">
        <f t="shared" si="2270"/>
        <v>10</v>
      </c>
      <c r="O8083" s="31" t="str">
        <f t="shared" si="2271"/>
        <v/>
      </c>
      <c r="P8083" s="134">
        <v>36.64</v>
      </c>
      <c r="Q8083" s="31">
        <f t="shared" si="2272"/>
        <v>36.64</v>
      </c>
      <c r="R8083" s="31" t="str">
        <f t="shared" si="2273"/>
        <v>-</v>
      </c>
      <c r="U8083" s="133">
        <v>43802.416666666664</v>
      </c>
      <c r="V8083" s="9">
        <f t="shared" si="2274"/>
        <v>12</v>
      </c>
      <c r="W8083" s="9">
        <f t="shared" si="2275"/>
        <v>3</v>
      </c>
      <c r="X8083" s="9">
        <f t="shared" si="2276"/>
        <v>10</v>
      </c>
      <c r="Y8083" s="31" t="str">
        <f t="shared" si="2277"/>
        <v/>
      </c>
      <c r="Z8083" s="134">
        <v>25.47</v>
      </c>
      <c r="AA8083" s="31">
        <f t="shared" si="2278"/>
        <v>25.47</v>
      </c>
      <c r="AB8083" s="31" t="str">
        <f t="shared" si="2279"/>
        <v>-</v>
      </c>
    </row>
    <row r="8084" spans="1:28" x14ac:dyDescent="0.3">
      <c r="A8084" s="133">
        <v>43072.458333333336</v>
      </c>
      <c r="B8084" s="152">
        <f t="shared" si="2280"/>
        <v>12</v>
      </c>
      <c r="C8084" s="152">
        <f t="shared" si="2281"/>
        <v>3</v>
      </c>
      <c r="D8084" s="152">
        <f t="shared" si="2282"/>
        <v>11</v>
      </c>
      <c r="E8084" s="38" t="str">
        <f t="shared" si="2283"/>
        <v>W</v>
      </c>
      <c r="F8084" s="134">
        <v>22.84</v>
      </c>
      <c r="G8084" s="38" t="str">
        <f t="shared" si="2284"/>
        <v>-</v>
      </c>
      <c r="H8084" s="38">
        <f t="shared" si="2285"/>
        <v>22.84</v>
      </c>
      <c r="K8084" s="133">
        <v>43437.458333333336</v>
      </c>
      <c r="L8084" s="9">
        <f t="shared" si="2268"/>
        <v>12</v>
      </c>
      <c r="M8084" s="9">
        <f t="shared" si="2269"/>
        <v>3</v>
      </c>
      <c r="N8084" s="9">
        <f t="shared" si="2270"/>
        <v>11</v>
      </c>
      <c r="O8084" s="31" t="str">
        <f t="shared" si="2271"/>
        <v/>
      </c>
      <c r="P8084" s="134">
        <v>37.54</v>
      </c>
      <c r="Q8084" s="31">
        <f t="shared" si="2272"/>
        <v>37.54</v>
      </c>
      <c r="R8084" s="31" t="str">
        <f t="shared" si="2273"/>
        <v>-</v>
      </c>
      <c r="U8084" s="133">
        <v>43802.458333333336</v>
      </c>
      <c r="V8084" s="9">
        <f t="shared" si="2274"/>
        <v>12</v>
      </c>
      <c r="W8084" s="9">
        <f t="shared" si="2275"/>
        <v>3</v>
      </c>
      <c r="X8084" s="9">
        <f t="shared" si="2276"/>
        <v>11</v>
      </c>
      <c r="Y8084" s="31" t="str">
        <f t="shared" si="2277"/>
        <v/>
      </c>
      <c r="Z8084" s="134">
        <v>24.37</v>
      </c>
      <c r="AA8084" s="31">
        <f t="shared" si="2278"/>
        <v>24.37</v>
      </c>
      <c r="AB8084" s="31" t="str">
        <f t="shared" si="2279"/>
        <v>-</v>
      </c>
    </row>
    <row r="8085" spans="1:28" x14ac:dyDescent="0.3">
      <c r="A8085" s="133">
        <v>43072.5</v>
      </c>
      <c r="B8085" s="152">
        <f t="shared" si="2280"/>
        <v>12</v>
      </c>
      <c r="C8085" s="152">
        <f t="shared" si="2281"/>
        <v>3</v>
      </c>
      <c r="D8085" s="152">
        <f t="shared" si="2282"/>
        <v>12</v>
      </c>
      <c r="E8085" s="38" t="str">
        <f t="shared" si="2283"/>
        <v>W</v>
      </c>
      <c r="F8085" s="134">
        <v>22.05</v>
      </c>
      <c r="G8085" s="38" t="str">
        <f t="shared" si="2284"/>
        <v>-</v>
      </c>
      <c r="H8085" s="38">
        <f t="shared" si="2285"/>
        <v>22.05</v>
      </c>
      <c r="K8085" s="133">
        <v>43437.5</v>
      </c>
      <c r="L8085" s="9">
        <f t="shared" si="2268"/>
        <v>12</v>
      </c>
      <c r="M8085" s="9">
        <f t="shared" si="2269"/>
        <v>3</v>
      </c>
      <c r="N8085" s="9">
        <f t="shared" si="2270"/>
        <v>12</v>
      </c>
      <c r="O8085" s="31" t="str">
        <f t="shared" si="2271"/>
        <v/>
      </c>
      <c r="P8085" s="134">
        <v>35.53</v>
      </c>
      <c r="Q8085" s="31">
        <f t="shared" si="2272"/>
        <v>35.53</v>
      </c>
      <c r="R8085" s="31" t="str">
        <f t="shared" si="2273"/>
        <v>-</v>
      </c>
      <c r="U8085" s="133">
        <v>43802.5</v>
      </c>
      <c r="V8085" s="9">
        <f t="shared" si="2274"/>
        <v>12</v>
      </c>
      <c r="W8085" s="9">
        <f t="shared" si="2275"/>
        <v>3</v>
      </c>
      <c r="X8085" s="9">
        <f t="shared" si="2276"/>
        <v>12</v>
      </c>
      <c r="Y8085" s="31" t="str">
        <f t="shared" si="2277"/>
        <v/>
      </c>
      <c r="Z8085" s="134">
        <v>23.58</v>
      </c>
      <c r="AA8085" s="31">
        <f t="shared" si="2278"/>
        <v>23.58</v>
      </c>
      <c r="AB8085" s="31" t="str">
        <f t="shared" si="2279"/>
        <v>-</v>
      </c>
    </row>
    <row r="8086" spans="1:28" x14ac:dyDescent="0.3">
      <c r="A8086" s="133">
        <v>43072.541666666664</v>
      </c>
      <c r="B8086" s="152">
        <f t="shared" si="2280"/>
        <v>12</v>
      </c>
      <c r="C8086" s="152">
        <f t="shared" si="2281"/>
        <v>3</v>
      </c>
      <c r="D8086" s="152">
        <f t="shared" si="2282"/>
        <v>13</v>
      </c>
      <c r="E8086" s="38" t="str">
        <f t="shared" si="2283"/>
        <v>W</v>
      </c>
      <c r="F8086" s="134">
        <v>21.42</v>
      </c>
      <c r="G8086" s="38" t="str">
        <f t="shared" si="2284"/>
        <v>-</v>
      </c>
      <c r="H8086" s="38">
        <f t="shared" si="2285"/>
        <v>21.42</v>
      </c>
      <c r="K8086" s="133">
        <v>43437.541666666664</v>
      </c>
      <c r="L8086" s="9">
        <f t="shared" si="2268"/>
        <v>12</v>
      </c>
      <c r="M8086" s="9">
        <f t="shared" si="2269"/>
        <v>3</v>
      </c>
      <c r="N8086" s="9">
        <f t="shared" si="2270"/>
        <v>13</v>
      </c>
      <c r="O8086" s="31" t="str">
        <f t="shared" si="2271"/>
        <v/>
      </c>
      <c r="P8086" s="134">
        <v>35.549999999999997</v>
      </c>
      <c r="Q8086" s="31">
        <f t="shared" si="2272"/>
        <v>35.549999999999997</v>
      </c>
      <c r="R8086" s="31" t="str">
        <f t="shared" si="2273"/>
        <v>-</v>
      </c>
      <c r="U8086" s="133">
        <v>43802.541666666664</v>
      </c>
      <c r="V8086" s="9">
        <f t="shared" si="2274"/>
        <v>12</v>
      </c>
      <c r="W8086" s="9">
        <f t="shared" si="2275"/>
        <v>3</v>
      </c>
      <c r="X8086" s="9">
        <f t="shared" si="2276"/>
        <v>13</v>
      </c>
      <c r="Y8086" s="31" t="str">
        <f t="shared" si="2277"/>
        <v/>
      </c>
      <c r="Z8086" s="134">
        <v>23.2</v>
      </c>
      <c r="AA8086" s="31">
        <f t="shared" si="2278"/>
        <v>23.2</v>
      </c>
      <c r="AB8086" s="31" t="str">
        <f t="shared" si="2279"/>
        <v>-</v>
      </c>
    </row>
    <row r="8087" spans="1:28" x14ac:dyDescent="0.3">
      <c r="A8087" s="133">
        <v>43072.583333333336</v>
      </c>
      <c r="B8087" s="152">
        <f t="shared" si="2280"/>
        <v>12</v>
      </c>
      <c r="C8087" s="152">
        <f t="shared" si="2281"/>
        <v>3</v>
      </c>
      <c r="D8087" s="152">
        <f t="shared" si="2282"/>
        <v>14</v>
      </c>
      <c r="E8087" s="38" t="str">
        <f t="shared" si="2283"/>
        <v>W</v>
      </c>
      <c r="F8087" s="134">
        <v>21.08</v>
      </c>
      <c r="G8087" s="38" t="str">
        <f t="shared" si="2284"/>
        <v>-</v>
      </c>
      <c r="H8087" s="38">
        <f t="shared" si="2285"/>
        <v>21.08</v>
      </c>
      <c r="K8087" s="133">
        <v>43437.583333333336</v>
      </c>
      <c r="L8087" s="9">
        <f t="shared" si="2268"/>
        <v>12</v>
      </c>
      <c r="M8087" s="9">
        <f t="shared" si="2269"/>
        <v>3</v>
      </c>
      <c r="N8087" s="9">
        <f t="shared" si="2270"/>
        <v>14</v>
      </c>
      <c r="O8087" s="31" t="str">
        <f t="shared" si="2271"/>
        <v/>
      </c>
      <c r="P8087" s="134">
        <v>34.020000000000003</v>
      </c>
      <c r="Q8087" s="31">
        <f t="shared" si="2272"/>
        <v>34.020000000000003</v>
      </c>
      <c r="R8087" s="31" t="str">
        <f t="shared" si="2273"/>
        <v>-</v>
      </c>
      <c r="U8087" s="133">
        <v>43802.583333333336</v>
      </c>
      <c r="V8087" s="9">
        <f t="shared" si="2274"/>
        <v>12</v>
      </c>
      <c r="W8087" s="9">
        <f t="shared" si="2275"/>
        <v>3</v>
      </c>
      <c r="X8087" s="9">
        <f t="shared" si="2276"/>
        <v>14</v>
      </c>
      <c r="Y8087" s="31" t="str">
        <f t="shared" si="2277"/>
        <v/>
      </c>
      <c r="Z8087" s="134">
        <v>22.83</v>
      </c>
      <c r="AA8087" s="31">
        <f t="shared" si="2278"/>
        <v>22.83</v>
      </c>
      <c r="AB8087" s="31" t="str">
        <f t="shared" si="2279"/>
        <v>-</v>
      </c>
    </row>
    <row r="8088" spans="1:28" x14ac:dyDescent="0.3">
      <c r="A8088" s="133">
        <v>43072.625</v>
      </c>
      <c r="B8088" s="152">
        <f t="shared" si="2280"/>
        <v>12</v>
      </c>
      <c r="C8088" s="152">
        <f t="shared" si="2281"/>
        <v>3</v>
      </c>
      <c r="D8088" s="152">
        <f t="shared" si="2282"/>
        <v>15</v>
      </c>
      <c r="E8088" s="38" t="str">
        <f t="shared" si="2283"/>
        <v>W</v>
      </c>
      <c r="F8088" s="134">
        <v>21.24</v>
      </c>
      <c r="G8088" s="38" t="str">
        <f t="shared" si="2284"/>
        <v>-</v>
      </c>
      <c r="H8088" s="38">
        <f t="shared" si="2285"/>
        <v>21.24</v>
      </c>
      <c r="K8088" s="133">
        <v>43437.625</v>
      </c>
      <c r="L8088" s="9">
        <f t="shared" si="2268"/>
        <v>12</v>
      </c>
      <c r="M8088" s="9">
        <f t="shared" si="2269"/>
        <v>3</v>
      </c>
      <c r="N8088" s="9">
        <f t="shared" si="2270"/>
        <v>15</v>
      </c>
      <c r="O8088" s="31" t="str">
        <f t="shared" si="2271"/>
        <v/>
      </c>
      <c r="P8088" s="134">
        <v>34.619999999999997</v>
      </c>
      <c r="Q8088" s="31">
        <f t="shared" si="2272"/>
        <v>34.619999999999997</v>
      </c>
      <c r="R8088" s="31" t="str">
        <f t="shared" si="2273"/>
        <v>-</v>
      </c>
      <c r="U8088" s="133">
        <v>43802.625</v>
      </c>
      <c r="V8088" s="9">
        <f t="shared" si="2274"/>
        <v>12</v>
      </c>
      <c r="W8088" s="9">
        <f t="shared" si="2275"/>
        <v>3</v>
      </c>
      <c r="X8088" s="9">
        <f t="shared" si="2276"/>
        <v>15</v>
      </c>
      <c r="Y8088" s="31" t="str">
        <f t="shared" si="2277"/>
        <v/>
      </c>
      <c r="Z8088" s="134">
        <v>23.15</v>
      </c>
      <c r="AA8088" s="31">
        <f t="shared" si="2278"/>
        <v>23.15</v>
      </c>
      <c r="AB8088" s="31" t="str">
        <f t="shared" si="2279"/>
        <v>-</v>
      </c>
    </row>
    <row r="8089" spans="1:28" x14ac:dyDescent="0.3">
      <c r="A8089" s="133">
        <v>43072.666666666664</v>
      </c>
      <c r="B8089" s="152">
        <f t="shared" si="2280"/>
        <v>12</v>
      </c>
      <c r="C8089" s="152">
        <f t="shared" si="2281"/>
        <v>3</v>
      </c>
      <c r="D8089" s="152">
        <f t="shared" si="2282"/>
        <v>16</v>
      </c>
      <c r="E8089" s="38" t="str">
        <f t="shared" si="2283"/>
        <v>W</v>
      </c>
      <c r="F8089" s="134">
        <v>23.25</v>
      </c>
      <c r="G8089" s="38" t="str">
        <f t="shared" si="2284"/>
        <v>-</v>
      </c>
      <c r="H8089" s="38">
        <f t="shared" si="2285"/>
        <v>23.25</v>
      </c>
      <c r="K8089" s="133">
        <v>43437.666666666664</v>
      </c>
      <c r="L8089" s="9">
        <f t="shared" si="2268"/>
        <v>12</v>
      </c>
      <c r="M8089" s="9">
        <f t="shared" si="2269"/>
        <v>3</v>
      </c>
      <c r="N8089" s="9">
        <f t="shared" si="2270"/>
        <v>16</v>
      </c>
      <c r="O8089" s="31" t="str">
        <f t="shared" si="2271"/>
        <v/>
      </c>
      <c r="P8089" s="134">
        <v>41.36</v>
      </c>
      <c r="Q8089" s="31">
        <f t="shared" si="2272"/>
        <v>41.36</v>
      </c>
      <c r="R8089" s="31" t="str">
        <f t="shared" si="2273"/>
        <v>-</v>
      </c>
      <c r="U8089" s="133">
        <v>43802.666666666664</v>
      </c>
      <c r="V8089" s="9">
        <f t="shared" si="2274"/>
        <v>12</v>
      </c>
      <c r="W8089" s="9">
        <f t="shared" si="2275"/>
        <v>3</v>
      </c>
      <c r="X8089" s="9">
        <f t="shared" si="2276"/>
        <v>16</v>
      </c>
      <c r="Y8089" s="31" t="str">
        <f t="shared" si="2277"/>
        <v/>
      </c>
      <c r="Z8089" s="134">
        <v>24.91</v>
      </c>
      <c r="AA8089" s="31">
        <f t="shared" si="2278"/>
        <v>24.91</v>
      </c>
      <c r="AB8089" s="31" t="str">
        <f t="shared" si="2279"/>
        <v>-</v>
      </c>
    </row>
    <row r="8090" spans="1:28" x14ac:dyDescent="0.3">
      <c r="A8090" s="133">
        <v>43072.708333333336</v>
      </c>
      <c r="B8090" s="152">
        <f t="shared" si="2280"/>
        <v>12</v>
      </c>
      <c r="C8090" s="152">
        <f t="shared" si="2281"/>
        <v>3</v>
      </c>
      <c r="D8090" s="152">
        <f t="shared" si="2282"/>
        <v>17</v>
      </c>
      <c r="E8090" s="38" t="str">
        <f t="shared" si="2283"/>
        <v>W</v>
      </c>
      <c r="F8090" s="134">
        <v>30.78</v>
      </c>
      <c r="G8090" s="38" t="str">
        <f t="shared" si="2284"/>
        <v>-</v>
      </c>
      <c r="H8090" s="38">
        <f t="shared" si="2285"/>
        <v>30.78</v>
      </c>
      <c r="K8090" s="133">
        <v>43437.708333333336</v>
      </c>
      <c r="L8090" s="9">
        <f t="shared" si="2268"/>
        <v>12</v>
      </c>
      <c r="M8090" s="9">
        <f t="shared" si="2269"/>
        <v>3</v>
      </c>
      <c r="N8090" s="9">
        <f t="shared" si="2270"/>
        <v>17</v>
      </c>
      <c r="O8090" s="31" t="str">
        <f t="shared" si="2271"/>
        <v/>
      </c>
      <c r="P8090" s="134">
        <v>51.18</v>
      </c>
      <c r="Q8090" s="31" t="str">
        <f t="shared" si="2272"/>
        <v>-</v>
      </c>
      <c r="R8090" s="31">
        <f t="shared" si="2273"/>
        <v>51.18</v>
      </c>
      <c r="U8090" s="133">
        <v>43802.708333333336</v>
      </c>
      <c r="V8090" s="9">
        <f t="shared" si="2274"/>
        <v>12</v>
      </c>
      <c r="W8090" s="9">
        <f t="shared" si="2275"/>
        <v>3</v>
      </c>
      <c r="X8090" s="9">
        <f t="shared" si="2276"/>
        <v>17</v>
      </c>
      <c r="Y8090" s="31" t="str">
        <f t="shared" si="2277"/>
        <v/>
      </c>
      <c r="Z8090" s="134">
        <v>29.93</v>
      </c>
      <c r="AA8090" s="31" t="str">
        <f t="shared" si="2278"/>
        <v>-</v>
      </c>
      <c r="AB8090" s="31">
        <f t="shared" si="2279"/>
        <v>29.93</v>
      </c>
    </row>
    <row r="8091" spans="1:28" x14ac:dyDescent="0.3">
      <c r="A8091" s="133">
        <v>43072.75</v>
      </c>
      <c r="B8091" s="152">
        <f t="shared" si="2280"/>
        <v>12</v>
      </c>
      <c r="C8091" s="152">
        <f t="shared" si="2281"/>
        <v>3</v>
      </c>
      <c r="D8091" s="152">
        <f t="shared" si="2282"/>
        <v>18</v>
      </c>
      <c r="E8091" s="38" t="str">
        <f t="shared" si="2283"/>
        <v>W</v>
      </c>
      <c r="F8091" s="134">
        <v>28.04</v>
      </c>
      <c r="G8091" s="38" t="str">
        <f t="shared" si="2284"/>
        <v>-</v>
      </c>
      <c r="H8091" s="38">
        <f t="shared" si="2285"/>
        <v>28.04</v>
      </c>
      <c r="K8091" s="133">
        <v>43437.75</v>
      </c>
      <c r="L8091" s="9">
        <f t="shared" si="2268"/>
        <v>12</v>
      </c>
      <c r="M8091" s="9">
        <f t="shared" si="2269"/>
        <v>3</v>
      </c>
      <c r="N8091" s="9">
        <f t="shared" si="2270"/>
        <v>18</v>
      </c>
      <c r="O8091" s="31" t="str">
        <f t="shared" si="2271"/>
        <v/>
      </c>
      <c r="P8091" s="134">
        <v>48.91</v>
      </c>
      <c r="Q8091" s="31" t="str">
        <f t="shared" si="2272"/>
        <v>-</v>
      </c>
      <c r="R8091" s="31">
        <f t="shared" si="2273"/>
        <v>48.91</v>
      </c>
      <c r="U8091" s="133">
        <v>43802.75</v>
      </c>
      <c r="V8091" s="9">
        <f t="shared" si="2274"/>
        <v>12</v>
      </c>
      <c r="W8091" s="9">
        <f t="shared" si="2275"/>
        <v>3</v>
      </c>
      <c r="X8091" s="9">
        <f t="shared" si="2276"/>
        <v>18</v>
      </c>
      <c r="Y8091" s="31" t="str">
        <f t="shared" si="2277"/>
        <v/>
      </c>
      <c r="Z8091" s="134">
        <v>27.39</v>
      </c>
      <c r="AA8091" s="31" t="str">
        <f t="shared" si="2278"/>
        <v>-</v>
      </c>
      <c r="AB8091" s="31">
        <f t="shared" si="2279"/>
        <v>27.39</v>
      </c>
    </row>
    <row r="8092" spans="1:28" x14ac:dyDescent="0.3">
      <c r="A8092" s="133">
        <v>43072.791666666664</v>
      </c>
      <c r="B8092" s="152">
        <f t="shared" si="2280"/>
        <v>12</v>
      </c>
      <c r="C8092" s="152">
        <f t="shared" si="2281"/>
        <v>3</v>
      </c>
      <c r="D8092" s="152">
        <f t="shared" si="2282"/>
        <v>19</v>
      </c>
      <c r="E8092" s="38" t="str">
        <f t="shared" si="2283"/>
        <v>W</v>
      </c>
      <c r="F8092" s="134">
        <v>27.14</v>
      </c>
      <c r="G8092" s="38" t="str">
        <f t="shared" si="2284"/>
        <v>-</v>
      </c>
      <c r="H8092" s="38">
        <f t="shared" si="2285"/>
        <v>27.14</v>
      </c>
      <c r="K8092" s="133">
        <v>43437.791666666664</v>
      </c>
      <c r="L8092" s="9">
        <f t="shared" si="2268"/>
        <v>12</v>
      </c>
      <c r="M8092" s="9">
        <f t="shared" si="2269"/>
        <v>3</v>
      </c>
      <c r="N8092" s="9">
        <f t="shared" si="2270"/>
        <v>19</v>
      </c>
      <c r="O8092" s="31" t="str">
        <f t="shared" si="2271"/>
        <v/>
      </c>
      <c r="P8092" s="134">
        <v>49.16</v>
      </c>
      <c r="Q8092" s="31" t="str">
        <f t="shared" si="2272"/>
        <v>-</v>
      </c>
      <c r="R8092" s="31">
        <f t="shared" si="2273"/>
        <v>49.16</v>
      </c>
      <c r="U8092" s="133">
        <v>43802.791666666664</v>
      </c>
      <c r="V8092" s="9">
        <f t="shared" si="2274"/>
        <v>12</v>
      </c>
      <c r="W8092" s="9">
        <f t="shared" si="2275"/>
        <v>3</v>
      </c>
      <c r="X8092" s="9">
        <f t="shared" si="2276"/>
        <v>19</v>
      </c>
      <c r="Y8092" s="31" t="str">
        <f t="shared" si="2277"/>
        <v/>
      </c>
      <c r="Z8092" s="134">
        <v>27.22</v>
      </c>
      <c r="AA8092" s="31" t="str">
        <f t="shared" si="2278"/>
        <v>-</v>
      </c>
      <c r="AB8092" s="31">
        <f t="shared" si="2279"/>
        <v>27.22</v>
      </c>
    </row>
    <row r="8093" spans="1:28" x14ac:dyDescent="0.3">
      <c r="A8093" s="133">
        <v>43072.833333333336</v>
      </c>
      <c r="B8093" s="152">
        <f t="shared" si="2280"/>
        <v>12</v>
      </c>
      <c r="C8093" s="152">
        <f t="shared" si="2281"/>
        <v>3</v>
      </c>
      <c r="D8093" s="152">
        <f t="shared" si="2282"/>
        <v>20</v>
      </c>
      <c r="E8093" s="38" t="str">
        <f t="shared" si="2283"/>
        <v>W</v>
      </c>
      <c r="F8093" s="134">
        <v>26.33</v>
      </c>
      <c r="G8093" s="38" t="str">
        <f t="shared" si="2284"/>
        <v>-</v>
      </c>
      <c r="H8093" s="38">
        <f t="shared" si="2285"/>
        <v>26.33</v>
      </c>
      <c r="K8093" s="133">
        <v>43437.833333333336</v>
      </c>
      <c r="L8093" s="9">
        <f t="shared" si="2268"/>
        <v>12</v>
      </c>
      <c r="M8093" s="9">
        <f t="shared" si="2269"/>
        <v>3</v>
      </c>
      <c r="N8093" s="9">
        <f t="shared" si="2270"/>
        <v>20</v>
      </c>
      <c r="O8093" s="31" t="str">
        <f t="shared" si="2271"/>
        <v/>
      </c>
      <c r="P8093" s="134">
        <v>46.99</v>
      </c>
      <c r="Q8093" s="31" t="str">
        <f t="shared" si="2272"/>
        <v>-</v>
      </c>
      <c r="R8093" s="31">
        <f t="shared" si="2273"/>
        <v>46.99</v>
      </c>
      <c r="U8093" s="133">
        <v>43802.833333333336</v>
      </c>
      <c r="V8093" s="9">
        <f t="shared" si="2274"/>
        <v>12</v>
      </c>
      <c r="W8093" s="9">
        <f t="shared" si="2275"/>
        <v>3</v>
      </c>
      <c r="X8093" s="9">
        <f t="shared" si="2276"/>
        <v>20</v>
      </c>
      <c r="Y8093" s="31" t="str">
        <f t="shared" si="2277"/>
        <v/>
      </c>
      <c r="Z8093" s="134">
        <v>25.91</v>
      </c>
      <c r="AA8093" s="31" t="str">
        <f t="shared" si="2278"/>
        <v>-</v>
      </c>
      <c r="AB8093" s="31">
        <f t="shared" si="2279"/>
        <v>25.91</v>
      </c>
    </row>
    <row r="8094" spans="1:28" x14ac:dyDescent="0.3">
      <c r="A8094" s="133">
        <v>43072.875</v>
      </c>
      <c r="B8094" s="152">
        <f t="shared" si="2280"/>
        <v>12</v>
      </c>
      <c r="C8094" s="152">
        <f t="shared" si="2281"/>
        <v>3</v>
      </c>
      <c r="D8094" s="152">
        <f t="shared" si="2282"/>
        <v>21</v>
      </c>
      <c r="E8094" s="38" t="str">
        <f t="shared" si="2283"/>
        <v>W</v>
      </c>
      <c r="F8094" s="134">
        <v>23.99</v>
      </c>
      <c r="G8094" s="38" t="str">
        <f t="shared" si="2284"/>
        <v>-</v>
      </c>
      <c r="H8094" s="38">
        <f t="shared" si="2285"/>
        <v>23.99</v>
      </c>
      <c r="K8094" s="133">
        <v>43437.875</v>
      </c>
      <c r="L8094" s="9">
        <f t="shared" si="2268"/>
        <v>12</v>
      </c>
      <c r="M8094" s="9">
        <f t="shared" si="2269"/>
        <v>3</v>
      </c>
      <c r="N8094" s="9">
        <f t="shared" si="2270"/>
        <v>21</v>
      </c>
      <c r="O8094" s="31" t="str">
        <f t="shared" si="2271"/>
        <v/>
      </c>
      <c r="P8094" s="134">
        <v>41.8</v>
      </c>
      <c r="Q8094" s="31" t="str">
        <f t="shared" si="2272"/>
        <v>-</v>
      </c>
      <c r="R8094" s="31">
        <f t="shared" si="2273"/>
        <v>41.8</v>
      </c>
      <c r="U8094" s="133">
        <v>43802.875</v>
      </c>
      <c r="V8094" s="9">
        <f t="shared" si="2274"/>
        <v>12</v>
      </c>
      <c r="W8094" s="9">
        <f t="shared" si="2275"/>
        <v>3</v>
      </c>
      <c r="X8094" s="9">
        <f t="shared" si="2276"/>
        <v>21</v>
      </c>
      <c r="Y8094" s="31" t="str">
        <f t="shared" si="2277"/>
        <v/>
      </c>
      <c r="Z8094" s="134">
        <v>24.24</v>
      </c>
      <c r="AA8094" s="31" t="str">
        <f t="shared" si="2278"/>
        <v>-</v>
      </c>
      <c r="AB8094" s="31">
        <f t="shared" si="2279"/>
        <v>24.24</v>
      </c>
    </row>
    <row r="8095" spans="1:28" x14ac:dyDescent="0.3">
      <c r="A8095" s="133">
        <v>43072.916666666664</v>
      </c>
      <c r="B8095" s="152">
        <f t="shared" si="2280"/>
        <v>12</v>
      </c>
      <c r="C8095" s="152">
        <f t="shared" si="2281"/>
        <v>3</v>
      </c>
      <c r="D8095" s="152">
        <f t="shared" si="2282"/>
        <v>22</v>
      </c>
      <c r="E8095" s="38" t="str">
        <f t="shared" si="2283"/>
        <v>W</v>
      </c>
      <c r="F8095" s="134">
        <v>22.11</v>
      </c>
      <c r="G8095" s="38" t="str">
        <f t="shared" si="2284"/>
        <v>-</v>
      </c>
      <c r="H8095" s="38">
        <f t="shared" si="2285"/>
        <v>22.11</v>
      </c>
      <c r="K8095" s="133">
        <v>43437.916666666664</v>
      </c>
      <c r="L8095" s="9">
        <f t="shared" si="2268"/>
        <v>12</v>
      </c>
      <c r="M8095" s="9">
        <f t="shared" si="2269"/>
        <v>3</v>
      </c>
      <c r="N8095" s="9">
        <f t="shared" si="2270"/>
        <v>22</v>
      </c>
      <c r="O8095" s="31" t="str">
        <f t="shared" si="2271"/>
        <v/>
      </c>
      <c r="P8095" s="134">
        <v>34.520000000000003</v>
      </c>
      <c r="Q8095" s="31" t="str">
        <f t="shared" si="2272"/>
        <v>-</v>
      </c>
      <c r="R8095" s="31">
        <f t="shared" si="2273"/>
        <v>34.520000000000003</v>
      </c>
      <c r="U8095" s="133">
        <v>43802.916666666664</v>
      </c>
      <c r="V8095" s="9">
        <f t="shared" si="2274"/>
        <v>12</v>
      </c>
      <c r="W8095" s="9">
        <f t="shared" si="2275"/>
        <v>3</v>
      </c>
      <c r="X8095" s="9">
        <f t="shared" si="2276"/>
        <v>22</v>
      </c>
      <c r="Y8095" s="31" t="str">
        <f t="shared" si="2277"/>
        <v/>
      </c>
      <c r="Z8095" s="134">
        <v>22.69</v>
      </c>
      <c r="AA8095" s="31" t="str">
        <f t="shared" si="2278"/>
        <v>-</v>
      </c>
      <c r="AB8095" s="31">
        <f t="shared" si="2279"/>
        <v>22.69</v>
      </c>
    </row>
    <row r="8096" spans="1:28" x14ac:dyDescent="0.3">
      <c r="A8096" s="133">
        <v>43072.958333333336</v>
      </c>
      <c r="B8096" s="152">
        <f t="shared" si="2280"/>
        <v>12</v>
      </c>
      <c r="C8096" s="152">
        <f t="shared" si="2281"/>
        <v>3</v>
      </c>
      <c r="D8096" s="152">
        <f t="shared" si="2282"/>
        <v>23</v>
      </c>
      <c r="E8096" s="38" t="str">
        <f t="shared" si="2283"/>
        <v>W</v>
      </c>
      <c r="F8096" s="134">
        <v>21.32</v>
      </c>
      <c r="G8096" s="38" t="str">
        <f t="shared" si="2284"/>
        <v>-</v>
      </c>
      <c r="H8096" s="38">
        <f t="shared" si="2285"/>
        <v>21.32</v>
      </c>
      <c r="K8096" s="133">
        <v>43437.958333333336</v>
      </c>
      <c r="L8096" s="9">
        <f t="shared" si="2268"/>
        <v>12</v>
      </c>
      <c r="M8096" s="9">
        <f t="shared" si="2269"/>
        <v>3</v>
      </c>
      <c r="N8096" s="9">
        <f t="shared" si="2270"/>
        <v>23</v>
      </c>
      <c r="O8096" s="31" t="str">
        <f t="shared" si="2271"/>
        <v/>
      </c>
      <c r="P8096" s="134">
        <v>33.53</v>
      </c>
      <c r="Q8096" s="31" t="str">
        <f t="shared" si="2272"/>
        <v>-</v>
      </c>
      <c r="R8096" s="31">
        <f t="shared" si="2273"/>
        <v>33.53</v>
      </c>
      <c r="U8096" s="133">
        <v>43802.958333333336</v>
      </c>
      <c r="V8096" s="9">
        <f t="shared" si="2274"/>
        <v>12</v>
      </c>
      <c r="W8096" s="9">
        <f t="shared" si="2275"/>
        <v>3</v>
      </c>
      <c r="X8096" s="9">
        <f t="shared" si="2276"/>
        <v>23</v>
      </c>
      <c r="Y8096" s="31" t="str">
        <f t="shared" si="2277"/>
        <v/>
      </c>
      <c r="Z8096" s="134">
        <v>21.77</v>
      </c>
      <c r="AA8096" s="31" t="str">
        <f t="shared" si="2278"/>
        <v>-</v>
      </c>
      <c r="AB8096" s="31">
        <f t="shared" si="2279"/>
        <v>21.77</v>
      </c>
    </row>
    <row r="8097" spans="1:28" x14ac:dyDescent="0.3">
      <c r="A8097" s="133">
        <v>43073</v>
      </c>
      <c r="B8097" s="152">
        <f t="shared" si="2280"/>
        <v>12</v>
      </c>
      <c r="C8097" s="152">
        <f t="shared" si="2281"/>
        <v>4</v>
      </c>
      <c r="D8097" s="152">
        <f t="shared" si="2282"/>
        <v>0</v>
      </c>
      <c r="E8097" s="38" t="str">
        <f t="shared" si="2283"/>
        <v/>
      </c>
      <c r="F8097" s="134">
        <v>21.43</v>
      </c>
      <c r="G8097" s="38" t="str">
        <f t="shared" si="2284"/>
        <v>-</v>
      </c>
      <c r="H8097" s="38">
        <f t="shared" si="2285"/>
        <v>21.43</v>
      </c>
      <c r="K8097" s="133">
        <v>43438</v>
      </c>
      <c r="L8097" s="9">
        <f t="shared" si="2268"/>
        <v>12</v>
      </c>
      <c r="M8097" s="9">
        <f t="shared" si="2269"/>
        <v>4</v>
      </c>
      <c r="N8097" s="9">
        <f t="shared" si="2270"/>
        <v>0</v>
      </c>
      <c r="O8097" s="31" t="str">
        <f t="shared" si="2271"/>
        <v/>
      </c>
      <c r="P8097" s="134">
        <v>32.840000000000003</v>
      </c>
      <c r="Q8097" s="31" t="str">
        <f t="shared" si="2272"/>
        <v>-</v>
      </c>
      <c r="R8097" s="31">
        <f t="shared" si="2273"/>
        <v>32.840000000000003</v>
      </c>
      <c r="U8097" s="133">
        <v>43803</v>
      </c>
      <c r="V8097" s="9">
        <f t="shared" si="2274"/>
        <v>12</v>
      </c>
      <c r="W8097" s="9">
        <f t="shared" si="2275"/>
        <v>4</v>
      </c>
      <c r="X8097" s="9">
        <f t="shared" si="2276"/>
        <v>0</v>
      </c>
      <c r="Y8097" s="31" t="str">
        <f t="shared" si="2277"/>
        <v/>
      </c>
      <c r="Z8097" s="134">
        <v>20.29</v>
      </c>
      <c r="AA8097" s="31" t="str">
        <f t="shared" si="2278"/>
        <v>-</v>
      </c>
      <c r="AB8097" s="31">
        <f t="shared" si="2279"/>
        <v>20.29</v>
      </c>
    </row>
    <row r="8098" spans="1:28" x14ac:dyDescent="0.3">
      <c r="A8098" s="133">
        <v>43073.041666666664</v>
      </c>
      <c r="B8098" s="152">
        <f t="shared" si="2280"/>
        <v>12</v>
      </c>
      <c r="C8098" s="152">
        <f t="shared" si="2281"/>
        <v>4</v>
      </c>
      <c r="D8098" s="152">
        <f t="shared" si="2282"/>
        <v>1</v>
      </c>
      <c r="E8098" s="38" t="str">
        <f t="shared" si="2283"/>
        <v/>
      </c>
      <c r="F8098" s="134">
        <v>20.91</v>
      </c>
      <c r="G8098" s="38" t="str">
        <f t="shared" si="2284"/>
        <v>-</v>
      </c>
      <c r="H8098" s="38">
        <f t="shared" si="2285"/>
        <v>20.91</v>
      </c>
      <c r="K8098" s="133">
        <v>43438.041666666664</v>
      </c>
      <c r="L8098" s="9">
        <f t="shared" si="2268"/>
        <v>12</v>
      </c>
      <c r="M8098" s="9">
        <f t="shared" si="2269"/>
        <v>4</v>
      </c>
      <c r="N8098" s="9">
        <f t="shared" si="2270"/>
        <v>1</v>
      </c>
      <c r="O8098" s="31" t="str">
        <f t="shared" si="2271"/>
        <v/>
      </c>
      <c r="P8098" s="134">
        <v>32.17</v>
      </c>
      <c r="Q8098" s="31" t="str">
        <f t="shared" si="2272"/>
        <v>-</v>
      </c>
      <c r="R8098" s="31">
        <f t="shared" si="2273"/>
        <v>32.17</v>
      </c>
      <c r="U8098" s="133">
        <v>43803.041666666664</v>
      </c>
      <c r="V8098" s="9">
        <f t="shared" si="2274"/>
        <v>12</v>
      </c>
      <c r="W8098" s="9">
        <f t="shared" si="2275"/>
        <v>4</v>
      </c>
      <c r="X8098" s="9">
        <f t="shared" si="2276"/>
        <v>1</v>
      </c>
      <c r="Y8098" s="31" t="str">
        <f t="shared" si="2277"/>
        <v/>
      </c>
      <c r="Z8098" s="134">
        <v>19.920000000000002</v>
      </c>
      <c r="AA8098" s="31" t="str">
        <f t="shared" si="2278"/>
        <v>-</v>
      </c>
      <c r="AB8098" s="31">
        <f t="shared" si="2279"/>
        <v>19.920000000000002</v>
      </c>
    </row>
    <row r="8099" spans="1:28" x14ac:dyDescent="0.3">
      <c r="A8099" s="133">
        <v>43073.083333333336</v>
      </c>
      <c r="B8099" s="152">
        <f t="shared" si="2280"/>
        <v>12</v>
      </c>
      <c r="C8099" s="152">
        <f t="shared" si="2281"/>
        <v>4</v>
      </c>
      <c r="D8099" s="152">
        <f t="shared" si="2282"/>
        <v>2</v>
      </c>
      <c r="E8099" s="38" t="str">
        <f t="shared" si="2283"/>
        <v/>
      </c>
      <c r="F8099" s="134">
        <v>20.78</v>
      </c>
      <c r="G8099" s="38" t="str">
        <f t="shared" si="2284"/>
        <v>-</v>
      </c>
      <c r="H8099" s="38">
        <f t="shared" si="2285"/>
        <v>20.78</v>
      </c>
      <c r="K8099" s="133">
        <v>43438.083333333336</v>
      </c>
      <c r="L8099" s="9">
        <f t="shared" si="2268"/>
        <v>12</v>
      </c>
      <c r="M8099" s="9">
        <f t="shared" si="2269"/>
        <v>4</v>
      </c>
      <c r="N8099" s="9">
        <f t="shared" si="2270"/>
        <v>2</v>
      </c>
      <c r="O8099" s="31" t="str">
        <f t="shared" si="2271"/>
        <v/>
      </c>
      <c r="P8099" s="134">
        <v>31.74</v>
      </c>
      <c r="Q8099" s="31" t="str">
        <f t="shared" si="2272"/>
        <v>-</v>
      </c>
      <c r="R8099" s="31">
        <f t="shared" si="2273"/>
        <v>31.74</v>
      </c>
      <c r="U8099" s="133">
        <v>43803.083333333336</v>
      </c>
      <c r="V8099" s="9">
        <f t="shared" si="2274"/>
        <v>12</v>
      </c>
      <c r="W8099" s="9">
        <f t="shared" si="2275"/>
        <v>4</v>
      </c>
      <c r="X8099" s="9">
        <f t="shared" si="2276"/>
        <v>2</v>
      </c>
      <c r="Y8099" s="31" t="str">
        <f t="shared" si="2277"/>
        <v/>
      </c>
      <c r="Z8099" s="134">
        <v>20.09</v>
      </c>
      <c r="AA8099" s="31" t="str">
        <f t="shared" si="2278"/>
        <v>-</v>
      </c>
      <c r="AB8099" s="31">
        <f t="shared" si="2279"/>
        <v>20.09</v>
      </c>
    </row>
    <row r="8100" spans="1:28" x14ac:dyDescent="0.3">
      <c r="A8100" s="133">
        <v>43073.125</v>
      </c>
      <c r="B8100" s="152">
        <f t="shared" si="2280"/>
        <v>12</v>
      </c>
      <c r="C8100" s="152">
        <f t="shared" si="2281"/>
        <v>4</v>
      </c>
      <c r="D8100" s="152">
        <f t="shared" si="2282"/>
        <v>3</v>
      </c>
      <c r="E8100" s="38" t="str">
        <f t="shared" si="2283"/>
        <v/>
      </c>
      <c r="F8100" s="134">
        <v>21.36</v>
      </c>
      <c r="G8100" s="38" t="str">
        <f t="shared" si="2284"/>
        <v>-</v>
      </c>
      <c r="H8100" s="38">
        <f t="shared" si="2285"/>
        <v>21.36</v>
      </c>
      <c r="K8100" s="133">
        <v>43438.125</v>
      </c>
      <c r="L8100" s="9">
        <f t="shared" si="2268"/>
        <v>12</v>
      </c>
      <c r="M8100" s="9">
        <f t="shared" si="2269"/>
        <v>4</v>
      </c>
      <c r="N8100" s="9">
        <f t="shared" si="2270"/>
        <v>3</v>
      </c>
      <c r="O8100" s="31" t="str">
        <f t="shared" si="2271"/>
        <v/>
      </c>
      <c r="P8100" s="134">
        <v>32.130000000000003</v>
      </c>
      <c r="Q8100" s="31" t="str">
        <f t="shared" si="2272"/>
        <v>-</v>
      </c>
      <c r="R8100" s="31">
        <f t="shared" si="2273"/>
        <v>32.130000000000003</v>
      </c>
      <c r="U8100" s="133">
        <v>43803.125</v>
      </c>
      <c r="V8100" s="9">
        <f t="shared" si="2274"/>
        <v>12</v>
      </c>
      <c r="W8100" s="9">
        <f t="shared" si="2275"/>
        <v>4</v>
      </c>
      <c r="X8100" s="9">
        <f t="shared" si="2276"/>
        <v>3</v>
      </c>
      <c r="Y8100" s="31" t="str">
        <f t="shared" si="2277"/>
        <v/>
      </c>
      <c r="Z8100" s="134">
        <v>19.98</v>
      </c>
      <c r="AA8100" s="31" t="str">
        <f t="shared" si="2278"/>
        <v>-</v>
      </c>
      <c r="AB8100" s="31">
        <f t="shared" si="2279"/>
        <v>19.98</v>
      </c>
    </row>
    <row r="8101" spans="1:28" x14ac:dyDescent="0.3">
      <c r="A8101" s="133">
        <v>43073.166666666664</v>
      </c>
      <c r="B8101" s="152">
        <f t="shared" si="2280"/>
        <v>12</v>
      </c>
      <c r="C8101" s="152">
        <f t="shared" si="2281"/>
        <v>4</v>
      </c>
      <c r="D8101" s="152">
        <f t="shared" si="2282"/>
        <v>4</v>
      </c>
      <c r="E8101" s="38" t="str">
        <f t="shared" si="2283"/>
        <v/>
      </c>
      <c r="F8101" s="134">
        <v>22.31</v>
      </c>
      <c r="G8101" s="38" t="str">
        <f t="shared" si="2284"/>
        <v>-</v>
      </c>
      <c r="H8101" s="38">
        <f t="shared" si="2285"/>
        <v>22.31</v>
      </c>
      <c r="K8101" s="133">
        <v>43438.166666666664</v>
      </c>
      <c r="L8101" s="9">
        <f t="shared" si="2268"/>
        <v>12</v>
      </c>
      <c r="M8101" s="9">
        <f t="shared" si="2269"/>
        <v>4</v>
      </c>
      <c r="N8101" s="9">
        <f t="shared" si="2270"/>
        <v>4</v>
      </c>
      <c r="O8101" s="31" t="str">
        <f t="shared" si="2271"/>
        <v/>
      </c>
      <c r="P8101" s="134">
        <v>33.479999999999997</v>
      </c>
      <c r="Q8101" s="31" t="str">
        <f t="shared" si="2272"/>
        <v>-</v>
      </c>
      <c r="R8101" s="31">
        <f t="shared" si="2273"/>
        <v>33.479999999999997</v>
      </c>
      <c r="U8101" s="133">
        <v>43803.166666666664</v>
      </c>
      <c r="V8101" s="9">
        <f t="shared" si="2274"/>
        <v>12</v>
      </c>
      <c r="W8101" s="9">
        <f t="shared" si="2275"/>
        <v>4</v>
      </c>
      <c r="X8101" s="9">
        <f t="shared" si="2276"/>
        <v>4</v>
      </c>
      <c r="Y8101" s="31" t="str">
        <f t="shared" si="2277"/>
        <v/>
      </c>
      <c r="Z8101" s="134">
        <v>20.87</v>
      </c>
      <c r="AA8101" s="31" t="str">
        <f t="shared" si="2278"/>
        <v>-</v>
      </c>
      <c r="AB8101" s="31">
        <f t="shared" si="2279"/>
        <v>20.87</v>
      </c>
    </row>
    <row r="8102" spans="1:28" x14ac:dyDescent="0.3">
      <c r="A8102" s="133">
        <v>43073.208333333336</v>
      </c>
      <c r="B8102" s="152">
        <f t="shared" si="2280"/>
        <v>12</v>
      </c>
      <c r="C8102" s="152">
        <f t="shared" si="2281"/>
        <v>4</v>
      </c>
      <c r="D8102" s="152">
        <f t="shared" si="2282"/>
        <v>5</v>
      </c>
      <c r="E8102" s="38" t="str">
        <f t="shared" si="2283"/>
        <v/>
      </c>
      <c r="F8102" s="134">
        <v>25.13</v>
      </c>
      <c r="G8102" s="38" t="str">
        <f t="shared" si="2284"/>
        <v>-</v>
      </c>
      <c r="H8102" s="38">
        <f t="shared" si="2285"/>
        <v>25.13</v>
      </c>
      <c r="K8102" s="133">
        <v>43438.208333333336</v>
      </c>
      <c r="L8102" s="9">
        <f t="shared" si="2268"/>
        <v>12</v>
      </c>
      <c r="M8102" s="9">
        <f t="shared" si="2269"/>
        <v>4</v>
      </c>
      <c r="N8102" s="9">
        <f t="shared" si="2270"/>
        <v>5</v>
      </c>
      <c r="O8102" s="31" t="str">
        <f t="shared" si="2271"/>
        <v/>
      </c>
      <c r="P8102" s="134">
        <v>36.06</v>
      </c>
      <c r="Q8102" s="31" t="str">
        <f t="shared" si="2272"/>
        <v>-</v>
      </c>
      <c r="R8102" s="31">
        <f t="shared" si="2273"/>
        <v>36.06</v>
      </c>
      <c r="U8102" s="133">
        <v>43803.208333333336</v>
      </c>
      <c r="V8102" s="9">
        <f t="shared" si="2274"/>
        <v>12</v>
      </c>
      <c r="W8102" s="9">
        <f t="shared" si="2275"/>
        <v>4</v>
      </c>
      <c r="X8102" s="9">
        <f t="shared" si="2276"/>
        <v>5</v>
      </c>
      <c r="Y8102" s="31" t="str">
        <f t="shared" si="2277"/>
        <v/>
      </c>
      <c r="Z8102" s="134">
        <v>21.95</v>
      </c>
      <c r="AA8102" s="31" t="str">
        <f t="shared" si="2278"/>
        <v>-</v>
      </c>
      <c r="AB8102" s="31">
        <f t="shared" si="2279"/>
        <v>21.95</v>
      </c>
    </row>
    <row r="8103" spans="1:28" x14ac:dyDescent="0.3">
      <c r="A8103" s="133">
        <v>43073.25</v>
      </c>
      <c r="B8103" s="152">
        <f t="shared" si="2280"/>
        <v>12</v>
      </c>
      <c r="C8103" s="152">
        <f t="shared" si="2281"/>
        <v>4</v>
      </c>
      <c r="D8103" s="152">
        <f t="shared" si="2282"/>
        <v>6</v>
      </c>
      <c r="E8103" s="38" t="str">
        <f t="shared" si="2283"/>
        <v/>
      </c>
      <c r="F8103" s="134">
        <v>36.729999999999997</v>
      </c>
      <c r="G8103" s="38" t="str">
        <f t="shared" si="2284"/>
        <v>-</v>
      </c>
      <c r="H8103" s="38">
        <f t="shared" si="2285"/>
        <v>36.729999999999997</v>
      </c>
      <c r="K8103" s="133">
        <v>43438.25</v>
      </c>
      <c r="L8103" s="9">
        <f t="shared" si="2268"/>
        <v>12</v>
      </c>
      <c r="M8103" s="9">
        <f t="shared" si="2269"/>
        <v>4</v>
      </c>
      <c r="N8103" s="9">
        <f t="shared" si="2270"/>
        <v>6</v>
      </c>
      <c r="O8103" s="31" t="str">
        <f t="shared" si="2271"/>
        <v/>
      </c>
      <c r="P8103" s="134">
        <v>58.14</v>
      </c>
      <c r="Q8103" s="31" t="str">
        <f t="shared" si="2272"/>
        <v>-</v>
      </c>
      <c r="R8103" s="31">
        <f t="shared" si="2273"/>
        <v>58.14</v>
      </c>
      <c r="U8103" s="133">
        <v>43803.25</v>
      </c>
      <c r="V8103" s="9">
        <f t="shared" si="2274"/>
        <v>12</v>
      </c>
      <c r="W8103" s="9">
        <f t="shared" si="2275"/>
        <v>4</v>
      </c>
      <c r="X8103" s="9">
        <f t="shared" si="2276"/>
        <v>6</v>
      </c>
      <c r="Y8103" s="31" t="str">
        <f t="shared" si="2277"/>
        <v/>
      </c>
      <c r="Z8103" s="134">
        <v>28.6</v>
      </c>
      <c r="AA8103" s="31" t="str">
        <f t="shared" si="2278"/>
        <v>-</v>
      </c>
      <c r="AB8103" s="31">
        <f t="shared" si="2279"/>
        <v>28.6</v>
      </c>
    </row>
    <row r="8104" spans="1:28" x14ac:dyDescent="0.3">
      <c r="A8104" s="133">
        <v>43073.291666666664</v>
      </c>
      <c r="B8104" s="152">
        <f t="shared" si="2280"/>
        <v>12</v>
      </c>
      <c r="C8104" s="152">
        <f t="shared" si="2281"/>
        <v>4</v>
      </c>
      <c r="D8104" s="152">
        <f t="shared" si="2282"/>
        <v>7</v>
      </c>
      <c r="E8104" s="38" t="str">
        <f t="shared" si="2283"/>
        <v/>
      </c>
      <c r="F8104" s="134">
        <v>33.71</v>
      </c>
      <c r="G8104" s="38" t="str">
        <f t="shared" si="2284"/>
        <v>-</v>
      </c>
      <c r="H8104" s="38">
        <f t="shared" si="2285"/>
        <v>33.71</v>
      </c>
      <c r="K8104" s="133">
        <v>43438.291666666664</v>
      </c>
      <c r="L8104" s="9">
        <f t="shared" si="2268"/>
        <v>12</v>
      </c>
      <c r="M8104" s="9">
        <f t="shared" si="2269"/>
        <v>4</v>
      </c>
      <c r="N8104" s="9">
        <f t="shared" si="2270"/>
        <v>7</v>
      </c>
      <c r="O8104" s="31" t="str">
        <f t="shared" si="2271"/>
        <v/>
      </c>
      <c r="P8104" s="134">
        <v>61.26</v>
      </c>
      <c r="Q8104" s="31" t="str">
        <f t="shared" si="2272"/>
        <v>-</v>
      </c>
      <c r="R8104" s="31">
        <f t="shared" si="2273"/>
        <v>61.26</v>
      </c>
      <c r="U8104" s="133">
        <v>43803.291666666664</v>
      </c>
      <c r="V8104" s="9">
        <f t="shared" si="2274"/>
        <v>12</v>
      </c>
      <c r="W8104" s="9">
        <f t="shared" si="2275"/>
        <v>4</v>
      </c>
      <c r="X8104" s="9">
        <f t="shared" si="2276"/>
        <v>7</v>
      </c>
      <c r="Y8104" s="31" t="str">
        <f t="shared" si="2277"/>
        <v/>
      </c>
      <c r="Z8104" s="134">
        <v>31.48</v>
      </c>
      <c r="AA8104" s="31" t="str">
        <f t="shared" si="2278"/>
        <v>-</v>
      </c>
      <c r="AB8104" s="31">
        <f t="shared" si="2279"/>
        <v>31.48</v>
      </c>
    </row>
    <row r="8105" spans="1:28" x14ac:dyDescent="0.3">
      <c r="A8105" s="133">
        <v>43073.333333333336</v>
      </c>
      <c r="B8105" s="152">
        <f t="shared" si="2280"/>
        <v>12</v>
      </c>
      <c r="C8105" s="152">
        <f t="shared" si="2281"/>
        <v>4</v>
      </c>
      <c r="D8105" s="152">
        <f t="shared" si="2282"/>
        <v>8</v>
      </c>
      <c r="E8105" s="38" t="str">
        <f t="shared" si="2283"/>
        <v/>
      </c>
      <c r="F8105" s="134">
        <v>31.99</v>
      </c>
      <c r="G8105" s="38">
        <f t="shared" si="2284"/>
        <v>31.99</v>
      </c>
      <c r="H8105" s="38" t="str">
        <f t="shared" si="2285"/>
        <v>-</v>
      </c>
      <c r="K8105" s="133">
        <v>43438.333333333336</v>
      </c>
      <c r="L8105" s="9">
        <f t="shared" si="2268"/>
        <v>12</v>
      </c>
      <c r="M8105" s="9">
        <f t="shared" si="2269"/>
        <v>4</v>
      </c>
      <c r="N8105" s="9">
        <f t="shared" si="2270"/>
        <v>8</v>
      </c>
      <c r="O8105" s="31" t="str">
        <f t="shared" si="2271"/>
        <v/>
      </c>
      <c r="P8105" s="134">
        <v>56.52</v>
      </c>
      <c r="Q8105" s="31">
        <f t="shared" si="2272"/>
        <v>56.52</v>
      </c>
      <c r="R8105" s="31" t="str">
        <f t="shared" si="2273"/>
        <v>-</v>
      </c>
      <c r="U8105" s="133">
        <v>43803.333333333336</v>
      </c>
      <c r="V8105" s="9">
        <f t="shared" si="2274"/>
        <v>12</v>
      </c>
      <c r="W8105" s="9">
        <f t="shared" si="2275"/>
        <v>4</v>
      </c>
      <c r="X8105" s="9">
        <f t="shared" si="2276"/>
        <v>8</v>
      </c>
      <c r="Y8105" s="31" t="str">
        <f t="shared" si="2277"/>
        <v/>
      </c>
      <c r="Z8105" s="134">
        <v>26.76</v>
      </c>
      <c r="AA8105" s="31">
        <f t="shared" si="2278"/>
        <v>26.76</v>
      </c>
      <c r="AB8105" s="31" t="str">
        <f t="shared" si="2279"/>
        <v>-</v>
      </c>
    </row>
    <row r="8106" spans="1:28" x14ac:dyDescent="0.3">
      <c r="A8106" s="133">
        <v>43073.375</v>
      </c>
      <c r="B8106" s="152">
        <f t="shared" si="2280"/>
        <v>12</v>
      </c>
      <c r="C8106" s="152">
        <f t="shared" si="2281"/>
        <v>4</v>
      </c>
      <c r="D8106" s="152">
        <f t="shared" si="2282"/>
        <v>9</v>
      </c>
      <c r="E8106" s="38" t="str">
        <f t="shared" si="2283"/>
        <v/>
      </c>
      <c r="F8106" s="134">
        <v>28.52</v>
      </c>
      <c r="G8106" s="38">
        <f t="shared" si="2284"/>
        <v>28.52</v>
      </c>
      <c r="H8106" s="38" t="str">
        <f t="shared" si="2285"/>
        <v>-</v>
      </c>
      <c r="K8106" s="133">
        <v>43438.375</v>
      </c>
      <c r="L8106" s="9">
        <f t="shared" si="2268"/>
        <v>12</v>
      </c>
      <c r="M8106" s="9">
        <f t="shared" si="2269"/>
        <v>4</v>
      </c>
      <c r="N8106" s="9">
        <f t="shared" si="2270"/>
        <v>9</v>
      </c>
      <c r="O8106" s="31" t="str">
        <f t="shared" si="2271"/>
        <v/>
      </c>
      <c r="P8106" s="134">
        <v>54.55</v>
      </c>
      <c r="Q8106" s="31">
        <f t="shared" si="2272"/>
        <v>54.55</v>
      </c>
      <c r="R8106" s="31" t="str">
        <f t="shared" si="2273"/>
        <v>-</v>
      </c>
      <c r="U8106" s="133">
        <v>43803.375</v>
      </c>
      <c r="V8106" s="9">
        <f t="shared" si="2274"/>
        <v>12</v>
      </c>
      <c r="W8106" s="9">
        <f t="shared" si="2275"/>
        <v>4</v>
      </c>
      <c r="X8106" s="9">
        <f t="shared" si="2276"/>
        <v>9</v>
      </c>
      <c r="Y8106" s="31" t="str">
        <f t="shared" si="2277"/>
        <v/>
      </c>
      <c r="Z8106" s="134">
        <v>24.78</v>
      </c>
      <c r="AA8106" s="31">
        <f t="shared" si="2278"/>
        <v>24.78</v>
      </c>
      <c r="AB8106" s="31" t="str">
        <f t="shared" si="2279"/>
        <v>-</v>
      </c>
    </row>
    <row r="8107" spans="1:28" x14ac:dyDescent="0.3">
      <c r="A8107" s="133">
        <v>43073.416666666664</v>
      </c>
      <c r="B8107" s="152">
        <f t="shared" si="2280"/>
        <v>12</v>
      </c>
      <c r="C8107" s="152">
        <f t="shared" si="2281"/>
        <v>4</v>
      </c>
      <c r="D8107" s="152">
        <f t="shared" si="2282"/>
        <v>10</v>
      </c>
      <c r="E8107" s="38" t="str">
        <f t="shared" si="2283"/>
        <v/>
      </c>
      <c r="F8107" s="134">
        <v>26.91</v>
      </c>
      <c r="G8107" s="38">
        <f t="shared" si="2284"/>
        <v>26.91</v>
      </c>
      <c r="H8107" s="38" t="str">
        <f t="shared" si="2285"/>
        <v>-</v>
      </c>
      <c r="K8107" s="133">
        <v>43438.416666666664</v>
      </c>
      <c r="L8107" s="9">
        <f t="shared" si="2268"/>
        <v>12</v>
      </c>
      <c r="M8107" s="9">
        <f t="shared" si="2269"/>
        <v>4</v>
      </c>
      <c r="N8107" s="9">
        <f t="shared" si="2270"/>
        <v>10</v>
      </c>
      <c r="O8107" s="31" t="str">
        <f t="shared" si="2271"/>
        <v/>
      </c>
      <c r="P8107" s="134">
        <v>55.19</v>
      </c>
      <c r="Q8107" s="31">
        <f t="shared" si="2272"/>
        <v>55.19</v>
      </c>
      <c r="R8107" s="31" t="str">
        <f t="shared" si="2273"/>
        <v>-</v>
      </c>
      <c r="U8107" s="133">
        <v>43803.416666666664</v>
      </c>
      <c r="V8107" s="9">
        <f t="shared" si="2274"/>
        <v>12</v>
      </c>
      <c r="W8107" s="9">
        <f t="shared" si="2275"/>
        <v>4</v>
      </c>
      <c r="X8107" s="9">
        <f t="shared" si="2276"/>
        <v>10</v>
      </c>
      <c r="Y8107" s="31" t="str">
        <f t="shared" si="2277"/>
        <v/>
      </c>
      <c r="Z8107" s="134">
        <v>23.96</v>
      </c>
      <c r="AA8107" s="31">
        <f t="shared" si="2278"/>
        <v>23.96</v>
      </c>
      <c r="AB8107" s="31" t="str">
        <f t="shared" si="2279"/>
        <v>-</v>
      </c>
    </row>
    <row r="8108" spans="1:28" x14ac:dyDescent="0.3">
      <c r="A8108" s="133">
        <v>43073.458333333336</v>
      </c>
      <c r="B8108" s="152">
        <f t="shared" si="2280"/>
        <v>12</v>
      </c>
      <c r="C8108" s="152">
        <f t="shared" si="2281"/>
        <v>4</v>
      </c>
      <c r="D8108" s="152">
        <f t="shared" si="2282"/>
        <v>11</v>
      </c>
      <c r="E8108" s="38" t="str">
        <f t="shared" si="2283"/>
        <v/>
      </c>
      <c r="F8108" s="134">
        <v>27</v>
      </c>
      <c r="G8108" s="38">
        <f t="shared" si="2284"/>
        <v>27</v>
      </c>
      <c r="H8108" s="38" t="str">
        <f t="shared" si="2285"/>
        <v>-</v>
      </c>
      <c r="K8108" s="133">
        <v>43438.458333333336</v>
      </c>
      <c r="L8108" s="9">
        <f t="shared" si="2268"/>
        <v>12</v>
      </c>
      <c r="M8108" s="9">
        <f t="shared" si="2269"/>
        <v>4</v>
      </c>
      <c r="N8108" s="9">
        <f t="shared" si="2270"/>
        <v>11</v>
      </c>
      <c r="O8108" s="31" t="str">
        <f t="shared" si="2271"/>
        <v/>
      </c>
      <c r="P8108" s="134">
        <v>51.78</v>
      </c>
      <c r="Q8108" s="31">
        <f t="shared" si="2272"/>
        <v>51.78</v>
      </c>
      <c r="R8108" s="31" t="str">
        <f t="shared" si="2273"/>
        <v>-</v>
      </c>
      <c r="U8108" s="133">
        <v>43803.458333333336</v>
      </c>
      <c r="V8108" s="9">
        <f t="shared" si="2274"/>
        <v>12</v>
      </c>
      <c r="W8108" s="9">
        <f t="shared" si="2275"/>
        <v>4</v>
      </c>
      <c r="X8108" s="9">
        <f t="shared" si="2276"/>
        <v>11</v>
      </c>
      <c r="Y8108" s="31" t="str">
        <f t="shared" si="2277"/>
        <v/>
      </c>
      <c r="Z8108" s="134">
        <v>23.23</v>
      </c>
      <c r="AA8108" s="31">
        <f t="shared" si="2278"/>
        <v>23.23</v>
      </c>
      <c r="AB8108" s="31" t="str">
        <f t="shared" si="2279"/>
        <v>-</v>
      </c>
    </row>
    <row r="8109" spans="1:28" x14ac:dyDescent="0.3">
      <c r="A8109" s="133">
        <v>43073.5</v>
      </c>
      <c r="B8109" s="152">
        <f t="shared" si="2280"/>
        <v>12</v>
      </c>
      <c r="C8109" s="152">
        <f t="shared" si="2281"/>
        <v>4</v>
      </c>
      <c r="D8109" s="152">
        <f t="shared" si="2282"/>
        <v>12</v>
      </c>
      <c r="E8109" s="38" t="str">
        <f t="shared" si="2283"/>
        <v/>
      </c>
      <c r="F8109" s="134">
        <v>25.7</v>
      </c>
      <c r="G8109" s="38">
        <f t="shared" si="2284"/>
        <v>25.7</v>
      </c>
      <c r="H8109" s="38" t="str">
        <f t="shared" si="2285"/>
        <v>-</v>
      </c>
      <c r="K8109" s="133">
        <v>43438.5</v>
      </c>
      <c r="L8109" s="9">
        <f t="shared" si="2268"/>
        <v>12</v>
      </c>
      <c r="M8109" s="9">
        <f t="shared" si="2269"/>
        <v>4</v>
      </c>
      <c r="N8109" s="9">
        <f t="shared" si="2270"/>
        <v>12</v>
      </c>
      <c r="O8109" s="31" t="str">
        <f t="shared" si="2271"/>
        <v/>
      </c>
      <c r="P8109" s="134">
        <v>49.8</v>
      </c>
      <c r="Q8109" s="31">
        <f t="shared" si="2272"/>
        <v>49.8</v>
      </c>
      <c r="R8109" s="31" t="str">
        <f t="shared" si="2273"/>
        <v>-</v>
      </c>
      <c r="U8109" s="133">
        <v>43803.5</v>
      </c>
      <c r="V8109" s="9">
        <f t="shared" si="2274"/>
        <v>12</v>
      </c>
      <c r="W8109" s="9">
        <f t="shared" si="2275"/>
        <v>4</v>
      </c>
      <c r="X8109" s="9">
        <f t="shared" si="2276"/>
        <v>12</v>
      </c>
      <c r="Y8109" s="31" t="str">
        <f t="shared" si="2277"/>
        <v/>
      </c>
      <c r="Z8109" s="134">
        <v>22.18</v>
      </c>
      <c r="AA8109" s="31">
        <f t="shared" si="2278"/>
        <v>22.18</v>
      </c>
      <c r="AB8109" s="31" t="str">
        <f t="shared" si="2279"/>
        <v>-</v>
      </c>
    </row>
    <row r="8110" spans="1:28" x14ac:dyDescent="0.3">
      <c r="A8110" s="133">
        <v>43073.541666666664</v>
      </c>
      <c r="B8110" s="152">
        <f t="shared" si="2280"/>
        <v>12</v>
      </c>
      <c r="C8110" s="152">
        <f t="shared" si="2281"/>
        <v>4</v>
      </c>
      <c r="D8110" s="152">
        <f t="shared" si="2282"/>
        <v>13</v>
      </c>
      <c r="E8110" s="38" t="str">
        <f t="shared" si="2283"/>
        <v/>
      </c>
      <c r="F8110" s="134">
        <v>24.9</v>
      </c>
      <c r="G8110" s="38">
        <f t="shared" si="2284"/>
        <v>24.9</v>
      </c>
      <c r="H8110" s="38" t="str">
        <f t="shared" si="2285"/>
        <v>-</v>
      </c>
      <c r="K8110" s="133">
        <v>43438.541666666664</v>
      </c>
      <c r="L8110" s="9">
        <f t="shared" si="2268"/>
        <v>12</v>
      </c>
      <c r="M8110" s="9">
        <f t="shared" si="2269"/>
        <v>4</v>
      </c>
      <c r="N8110" s="9">
        <f t="shared" si="2270"/>
        <v>13</v>
      </c>
      <c r="O8110" s="31" t="str">
        <f t="shared" si="2271"/>
        <v/>
      </c>
      <c r="P8110" s="134">
        <v>48.86</v>
      </c>
      <c r="Q8110" s="31">
        <f t="shared" si="2272"/>
        <v>48.86</v>
      </c>
      <c r="R8110" s="31" t="str">
        <f t="shared" si="2273"/>
        <v>-</v>
      </c>
      <c r="U8110" s="133">
        <v>43803.541666666664</v>
      </c>
      <c r="V8110" s="9">
        <f t="shared" si="2274"/>
        <v>12</v>
      </c>
      <c r="W8110" s="9">
        <f t="shared" si="2275"/>
        <v>4</v>
      </c>
      <c r="X8110" s="9">
        <f t="shared" si="2276"/>
        <v>13</v>
      </c>
      <c r="Y8110" s="31" t="str">
        <f t="shared" si="2277"/>
        <v/>
      </c>
      <c r="Z8110" s="134">
        <v>21.77</v>
      </c>
      <c r="AA8110" s="31">
        <f t="shared" si="2278"/>
        <v>21.77</v>
      </c>
      <c r="AB8110" s="31" t="str">
        <f t="shared" si="2279"/>
        <v>-</v>
      </c>
    </row>
    <row r="8111" spans="1:28" x14ac:dyDescent="0.3">
      <c r="A8111" s="133">
        <v>43073.583333333336</v>
      </c>
      <c r="B8111" s="152">
        <f t="shared" si="2280"/>
        <v>12</v>
      </c>
      <c r="C8111" s="152">
        <f t="shared" si="2281"/>
        <v>4</v>
      </c>
      <c r="D8111" s="152">
        <f t="shared" si="2282"/>
        <v>14</v>
      </c>
      <c r="E8111" s="38" t="str">
        <f t="shared" si="2283"/>
        <v/>
      </c>
      <c r="F8111" s="134">
        <v>24.01</v>
      </c>
      <c r="G8111" s="38">
        <f t="shared" si="2284"/>
        <v>24.01</v>
      </c>
      <c r="H8111" s="38" t="str">
        <f t="shared" si="2285"/>
        <v>-</v>
      </c>
      <c r="K8111" s="133">
        <v>43438.583333333336</v>
      </c>
      <c r="L8111" s="9">
        <f t="shared" si="2268"/>
        <v>12</v>
      </c>
      <c r="M8111" s="9">
        <f t="shared" si="2269"/>
        <v>4</v>
      </c>
      <c r="N8111" s="9">
        <f t="shared" si="2270"/>
        <v>14</v>
      </c>
      <c r="O8111" s="31" t="str">
        <f t="shared" si="2271"/>
        <v/>
      </c>
      <c r="P8111" s="134">
        <v>47.12</v>
      </c>
      <c r="Q8111" s="31">
        <f t="shared" si="2272"/>
        <v>47.12</v>
      </c>
      <c r="R8111" s="31" t="str">
        <f t="shared" si="2273"/>
        <v>-</v>
      </c>
      <c r="U8111" s="133">
        <v>43803.583333333336</v>
      </c>
      <c r="V8111" s="9">
        <f t="shared" si="2274"/>
        <v>12</v>
      </c>
      <c r="W8111" s="9">
        <f t="shared" si="2275"/>
        <v>4</v>
      </c>
      <c r="X8111" s="9">
        <f t="shared" si="2276"/>
        <v>14</v>
      </c>
      <c r="Y8111" s="31" t="str">
        <f t="shared" si="2277"/>
        <v/>
      </c>
      <c r="Z8111" s="134">
        <v>21.59</v>
      </c>
      <c r="AA8111" s="31">
        <f t="shared" si="2278"/>
        <v>21.59</v>
      </c>
      <c r="AB8111" s="31" t="str">
        <f t="shared" si="2279"/>
        <v>-</v>
      </c>
    </row>
    <row r="8112" spans="1:28" x14ac:dyDescent="0.3">
      <c r="A8112" s="133">
        <v>43073.625</v>
      </c>
      <c r="B8112" s="152">
        <f t="shared" si="2280"/>
        <v>12</v>
      </c>
      <c r="C8112" s="152">
        <f t="shared" si="2281"/>
        <v>4</v>
      </c>
      <c r="D8112" s="152">
        <f t="shared" si="2282"/>
        <v>15</v>
      </c>
      <c r="E8112" s="38" t="str">
        <f t="shared" si="2283"/>
        <v/>
      </c>
      <c r="F8112" s="134">
        <v>23.67</v>
      </c>
      <c r="G8112" s="38">
        <f t="shared" si="2284"/>
        <v>23.67</v>
      </c>
      <c r="H8112" s="38" t="str">
        <f t="shared" si="2285"/>
        <v>-</v>
      </c>
      <c r="K8112" s="133">
        <v>43438.625</v>
      </c>
      <c r="L8112" s="9">
        <f t="shared" si="2268"/>
        <v>12</v>
      </c>
      <c r="M8112" s="9">
        <f t="shared" si="2269"/>
        <v>4</v>
      </c>
      <c r="N8112" s="9">
        <f t="shared" si="2270"/>
        <v>15</v>
      </c>
      <c r="O8112" s="31" t="str">
        <f t="shared" si="2271"/>
        <v/>
      </c>
      <c r="P8112" s="134">
        <v>46.75</v>
      </c>
      <c r="Q8112" s="31">
        <f t="shared" si="2272"/>
        <v>46.75</v>
      </c>
      <c r="R8112" s="31" t="str">
        <f t="shared" si="2273"/>
        <v>-</v>
      </c>
      <c r="U8112" s="133">
        <v>43803.625</v>
      </c>
      <c r="V8112" s="9">
        <f t="shared" si="2274"/>
        <v>12</v>
      </c>
      <c r="W8112" s="9">
        <f t="shared" si="2275"/>
        <v>4</v>
      </c>
      <c r="X8112" s="9">
        <f t="shared" si="2276"/>
        <v>15</v>
      </c>
      <c r="Y8112" s="31" t="str">
        <f t="shared" si="2277"/>
        <v/>
      </c>
      <c r="Z8112" s="134">
        <v>21.5</v>
      </c>
      <c r="AA8112" s="31">
        <f t="shared" si="2278"/>
        <v>21.5</v>
      </c>
      <c r="AB8112" s="31" t="str">
        <f t="shared" si="2279"/>
        <v>-</v>
      </c>
    </row>
    <row r="8113" spans="1:28" x14ac:dyDescent="0.3">
      <c r="A8113" s="133">
        <v>43073.666666666664</v>
      </c>
      <c r="B8113" s="152">
        <f t="shared" si="2280"/>
        <v>12</v>
      </c>
      <c r="C8113" s="152">
        <f t="shared" si="2281"/>
        <v>4</v>
      </c>
      <c r="D8113" s="152">
        <f t="shared" si="2282"/>
        <v>16</v>
      </c>
      <c r="E8113" s="38" t="str">
        <f t="shared" si="2283"/>
        <v/>
      </c>
      <c r="F8113" s="134">
        <v>25.4</v>
      </c>
      <c r="G8113" s="38">
        <f t="shared" si="2284"/>
        <v>25.4</v>
      </c>
      <c r="H8113" s="38" t="str">
        <f t="shared" si="2285"/>
        <v>-</v>
      </c>
      <c r="K8113" s="133">
        <v>43438.666666666664</v>
      </c>
      <c r="L8113" s="9">
        <f t="shared" si="2268"/>
        <v>12</v>
      </c>
      <c r="M8113" s="9">
        <f t="shared" si="2269"/>
        <v>4</v>
      </c>
      <c r="N8113" s="9">
        <f t="shared" si="2270"/>
        <v>16</v>
      </c>
      <c r="O8113" s="31" t="str">
        <f t="shared" si="2271"/>
        <v/>
      </c>
      <c r="P8113" s="134">
        <v>53.62</v>
      </c>
      <c r="Q8113" s="31">
        <f t="shared" si="2272"/>
        <v>53.62</v>
      </c>
      <c r="R8113" s="31" t="str">
        <f t="shared" si="2273"/>
        <v>-</v>
      </c>
      <c r="U8113" s="133">
        <v>43803.666666666664</v>
      </c>
      <c r="V8113" s="9">
        <f t="shared" si="2274"/>
        <v>12</v>
      </c>
      <c r="W8113" s="9">
        <f t="shared" si="2275"/>
        <v>4</v>
      </c>
      <c r="X8113" s="9">
        <f t="shared" si="2276"/>
        <v>16</v>
      </c>
      <c r="Y8113" s="31" t="str">
        <f t="shared" si="2277"/>
        <v/>
      </c>
      <c r="Z8113" s="134">
        <v>23.05</v>
      </c>
      <c r="AA8113" s="31">
        <f t="shared" si="2278"/>
        <v>23.05</v>
      </c>
      <c r="AB8113" s="31" t="str">
        <f t="shared" si="2279"/>
        <v>-</v>
      </c>
    </row>
    <row r="8114" spans="1:28" x14ac:dyDescent="0.3">
      <c r="A8114" s="133">
        <v>43073.708333333336</v>
      </c>
      <c r="B8114" s="152">
        <f t="shared" si="2280"/>
        <v>12</v>
      </c>
      <c r="C8114" s="152">
        <f t="shared" si="2281"/>
        <v>4</v>
      </c>
      <c r="D8114" s="152">
        <f t="shared" si="2282"/>
        <v>17</v>
      </c>
      <c r="E8114" s="38" t="str">
        <f t="shared" si="2283"/>
        <v/>
      </c>
      <c r="F8114" s="134">
        <v>32.14</v>
      </c>
      <c r="G8114" s="38" t="str">
        <f t="shared" si="2284"/>
        <v>-</v>
      </c>
      <c r="H8114" s="38">
        <f t="shared" si="2285"/>
        <v>32.14</v>
      </c>
      <c r="K8114" s="133">
        <v>43438.708333333336</v>
      </c>
      <c r="L8114" s="9">
        <f t="shared" si="2268"/>
        <v>12</v>
      </c>
      <c r="M8114" s="9">
        <f t="shared" si="2269"/>
        <v>4</v>
      </c>
      <c r="N8114" s="9">
        <f t="shared" si="2270"/>
        <v>17</v>
      </c>
      <c r="O8114" s="31" t="str">
        <f t="shared" si="2271"/>
        <v/>
      </c>
      <c r="P8114" s="134">
        <v>70.319999999999993</v>
      </c>
      <c r="Q8114" s="31" t="str">
        <f t="shared" si="2272"/>
        <v>-</v>
      </c>
      <c r="R8114" s="31">
        <f t="shared" si="2273"/>
        <v>70.319999999999993</v>
      </c>
      <c r="U8114" s="133">
        <v>43803.708333333336</v>
      </c>
      <c r="V8114" s="9">
        <f t="shared" si="2274"/>
        <v>12</v>
      </c>
      <c r="W8114" s="9">
        <f t="shared" si="2275"/>
        <v>4</v>
      </c>
      <c r="X8114" s="9">
        <f t="shared" si="2276"/>
        <v>17</v>
      </c>
      <c r="Y8114" s="31" t="str">
        <f t="shared" si="2277"/>
        <v/>
      </c>
      <c r="Z8114" s="134">
        <v>27.92</v>
      </c>
      <c r="AA8114" s="31" t="str">
        <f t="shared" si="2278"/>
        <v>-</v>
      </c>
      <c r="AB8114" s="31">
        <f t="shared" si="2279"/>
        <v>27.92</v>
      </c>
    </row>
    <row r="8115" spans="1:28" x14ac:dyDescent="0.3">
      <c r="A8115" s="133">
        <v>43073.75</v>
      </c>
      <c r="B8115" s="152">
        <f t="shared" si="2280"/>
        <v>12</v>
      </c>
      <c r="C8115" s="152">
        <f t="shared" si="2281"/>
        <v>4</v>
      </c>
      <c r="D8115" s="152">
        <f t="shared" si="2282"/>
        <v>18</v>
      </c>
      <c r="E8115" s="38" t="str">
        <f t="shared" si="2283"/>
        <v/>
      </c>
      <c r="F8115" s="134">
        <v>29.57</v>
      </c>
      <c r="G8115" s="38" t="str">
        <f t="shared" si="2284"/>
        <v>-</v>
      </c>
      <c r="H8115" s="38">
        <f t="shared" si="2285"/>
        <v>29.57</v>
      </c>
      <c r="K8115" s="133">
        <v>43438.75</v>
      </c>
      <c r="L8115" s="9">
        <f t="shared" si="2268"/>
        <v>12</v>
      </c>
      <c r="M8115" s="9">
        <f t="shared" si="2269"/>
        <v>4</v>
      </c>
      <c r="N8115" s="9">
        <f t="shared" si="2270"/>
        <v>18</v>
      </c>
      <c r="O8115" s="31" t="str">
        <f t="shared" si="2271"/>
        <v/>
      </c>
      <c r="P8115" s="134">
        <v>63.55</v>
      </c>
      <c r="Q8115" s="31" t="str">
        <f t="shared" si="2272"/>
        <v>-</v>
      </c>
      <c r="R8115" s="31">
        <f t="shared" si="2273"/>
        <v>63.55</v>
      </c>
      <c r="U8115" s="133">
        <v>43803.75</v>
      </c>
      <c r="V8115" s="9">
        <f t="shared" si="2274"/>
        <v>12</v>
      </c>
      <c r="W8115" s="9">
        <f t="shared" si="2275"/>
        <v>4</v>
      </c>
      <c r="X8115" s="9">
        <f t="shared" si="2276"/>
        <v>18</v>
      </c>
      <c r="Y8115" s="31" t="str">
        <f t="shared" si="2277"/>
        <v/>
      </c>
      <c r="Z8115" s="134">
        <v>26.77</v>
      </c>
      <c r="AA8115" s="31" t="str">
        <f t="shared" si="2278"/>
        <v>-</v>
      </c>
      <c r="AB8115" s="31">
        <f t="shared" si="2279"/>
        <v>26.77</v>
      </c>
    </row>
    <row r="8116" spans="1:28" x14ac:dyDescent="0.3">
      <c r="A8116" s="133">
        <v>43073.791666666664</v>
      </c>
      <c r="B8116" s="152">
        <f t="shared" si="2280"/>
        <v>12</v>
      </c>
      <c r="C8116" s="152">
        <f t="shared" si="2281"/>
        <v>4</v>
      </c>
      <c r="D8116" s="152">
        <f t="shared" si="2282"/>
        <v>19</v>
      </c>
      <c r="E8116" s="38" t="str">
        <f t="shared" si="2283"/>
        <v/>
      </c>
      <c r="F8116" s="134">
        <v>27.51</v>
      </c>
      <c r="G8116" s="38" t="str">
        <f t="shared" si="2284"/>
        <v>-</v>
      </c>
      <c r="H8116" s="38">
        <f t="shared" si="2285"/>
        <v>27.51</v>
      </c>
      <c r="K8116" s="133">
        <v>43438.791666666664</v>
      </c>
      <c r="L8116" s="9">
        <f t="shared" si="2268"/>
        <v>12</v>
      </c>
      <c r="M8116" s="9">
        <f t="shared" si="2269"/>
        <v>4</v>
      </c>
      <c r="N8116" s="9">
        <f t="shared" si="2270"/>
        <v>19</v>
      </c>
      <c r="O8116" s="31" t="str">
        <f t="shared" si="2271"/>
        <v/>
      </c>
      <c r="P8116" s="134">
        <v>62.7</v>
      </c>
      <c r="Q8116" s="31" t="str">
        <f t="shared" si="2272"/>
        <v>-</v>
      </c>
      <c r="R8116" s="31">
        <f t="shared" si="2273"/>
        <v>62.7</v>
      </c>
      <c r="U8116" s="133">
        <v>43803.791666666664</v>
      </c>
      <c r="V8116" s="9">
        <f t="shared" si="2274"/>
        <v>12</v>
      </c>
      <c r="W8116" s="9">
        <f t="shared" si="2275"/>
        <v>4</v>
      </c>
      <c r="X8116" s="9">
        <f t="shared" si="2276"/>
        <v>19</v>
      </c>
      <c r="Y8116" s="31" t="str">
        <f t="shared" si="2277"/>
        <v/>
      </c>
      <c r="Z8116" s="134">
        <v>26.64</v>
      </c>
      <c r="AA8116" s="31" t="str">
        <f t="shared" si="2278"/>
        <v>-</v>
      </c>
      <c r="AB8116" s="31">
        <f t="shared" si="2279"/>
        <v>26.64</v>
      </c>
    </row>
    <row r="8117" spans="1:28" x14ac:dyDescent="0.3">
      <c r="A8117" s="133">
        <v>43073.833333333336</v>
      </c>
      <c r="B8117" s="152">
        <f t="shared" si="2280"/>
        <v>12</v>
      </c>
      <c r="C8117" s="152">
        <f t="shared" si="2281"/>
        <v>4</v>
      </c>
      <c r="D8117" s="152">
        <f t="shared" si="2282"/>
        <v>20</v>
      </c>
      <c r="E8117" s="38" t="str">
        <f t="shared" si="2283"/>
        <v/>
      </c>
      <c r="F8117" s="134">
        <v>26.68</v>
      </c>
      <c r="G8117" s="38" t="str">
        <f t="shared" si="2284"/>
        <v>-</v>
      </c>
      <c r="H8117" s="38">
        <f t="shared" si="2285"/>
        <v>26.68</v>
      </c>
      <c r="K8117" s="133">
        <v>43438.833333333336</v>
      </c>
      <c r="L8117" s="9">
        <f t="shared" si="2268"/>
        <v>12</v>
      </c>
      <c r="M8117" s="9">
        <f t="shared" si="2269"/>
        <v>4</v>
      </c>
      <c r="N8117" s="9">
        <f t="shared" si="2270"/>
        <v>20</v>
      </c>
      <c r="O8117" s="31" t="str">
        <f t="shared" si="2271"/>
        <v/>
      </c>
      <c r="P8117" s="134">
        <v>63.49</v>
      </c>
      <c r="Q8117" s="31" t="str">
        <f t="shared" si="2272"/>
        <v>-</v>
      </c>
      <c r="R8117" s="31">
        <f t="shared" si="2273"/>
        <v>63.49</v>
      </c>
      <c r="U8117" s="133">
        <v>43803.833333333336</v>
      </c>
      <c r="V8117" s="9">
        <f t="shared" si="2274"/>
        <v>12</v>
      </c>
      <c r="W8117" s="9">
        <f t="shared" si="2275"/>
        <v>4</v>
      </c>
      <c r="X8117" s="9">
        <f t="shared" si="2276"/>
        <v>20</v>
      </c>
      <c r="Y8117" s="31" t="str">
        <f t="shared" si="2277"/>
        <v/>
      </c>
      <c r="Z8117" s="134">
        <v>27.25</v>
      </c>
      <c r="AA8117" s="31" t="str">
        <f t="shared" si="2278"/>
        <v>-</v>
      </c>
      <c r="AB8117" s="31">
        <f t="shared" si="2279"/>
        <v>27.25</v>
      </c>
    </row>
    <row r="8118" spans="1:28" x14ac:dyDescent="0.3">
      <c r="A8118" s="133">
        <v>43073.875</v>
      </c>
      <c r="B8118" s="152">
        <f t="shared" si="2280"/>
        <v>12</v>
      </c>
      <c r="C8118" s="152">
        <f t="shared" si="2281"/>
        <v>4</v>
      </c>
      <c r="D8118" s="152">
        <f t="shared" si="2282"/>
        <v>21</v>
      </c>
      <c r="E8118" s="38" t="str">
        <f t="shared" si="2283"/>
        <v/>
      </c>
      <c r="F8118" s="134">
        <v>24.63</v>
      </c>
      <c r="G8118" s="38" t="str">
        <f t="shared" si="2284"/>
        <v>-</v>
      </c>
      <c r="H8118" s="38">
        <f t="shared" si="2285"/>
        <v>24.63</v>
      </c>
      <c r="K8118" s="133">
        <v>43438.875</v>
      </c>
      <c r="L8118" s="9">
        <f t="shared" si="2268"/>
        <v>12</v>
      </c>
      <c r="M8118" s="9">
        <f t="shared" si="2269"/>
        <v>4</v>
      </c>
      <c r="N8118" s="9">
        <f t="shared" si="2270"/>
        <v>21</v>
      </c>
      <c r="O8118" s="31" t="str">
        <f t="shared" si="2271"/>
        <v/>
      </c>
      <c r="P8118" s="134">
        <v>60.95</v>
      </c>
      <c r="Q8118" s="31" t="str">
        <f t="shared" si="2272"/>
        <v>-</v>
      </c>
      <c r="R8118" s="31">
        <f t="shared" si="2273"/>
        <v>60.95</v>
      </c>
      <c r="U8118" s="133">
        <v>43803.875</v>
      </c>
      <c r="V8118" s="9">
        <f t="shared" si="2274"/>
        <v>12</v>
      </c>
      <c r="W8118" s="9">
        <f t="shared" si="2275"/>
        <v>4</v>
      </c>
      <c r="X8118" s="9">
        <f t="shared" si="2276"/>
        <v>21</v>
      </c>
      <c r="Y8118" s="31" t="str">
        <f t="shared" si="2277"/>
        <v/>
      </c>
      <c r="Z8118" s="134">
        <v>24.26</v>
      </c>
      <c r="AA8118" s="31" t="str">
        <f t="shared" si="2278"/>
        <v>-</v>
      </c>
      <c r="AB8118" s="31">
        <f t="shared" si="2279"/>
        <v>24.26</v>
      </c>
    </row>
    <row r="8119" spans="1:28" x14ac:dyDescent="0.3">
      <c r="A8119" s="133">
        <v>43073.916666666664</v>
      </c>
      <c r="B8119" s="152">
        <f t="shared" si="2280"/>
        <v>12</v>
      </c>
      <c r="C8119" s="152">
        <f t="shared" si="2281"/>
        <v>4</v>
      </c>
      <c r="D8119" s="152">
        <f t="shared" si="2282"/>
        <v>22</v>
      </c>
      <c r="E8119" s="38" t="str">
        <f t="shared" si="2283"/>
        <v/>
      </c>
      <c r="F8119" s="134">
        <v>22.92</v>
      </c>
      <c r="G8119" s="38" t="str">
        <f t="shared" si="2284"/>
        <v>-</v>
      </c>
      <c r="H8119" s="38">
        <f t="shared" si="2285"/>
        <v>22.92</v>
      </c>
      <c r="K8119" s="133">
        <v>43438.916666666664</v>
      </c>
      <c r="L8119" s="9">
        <f t="shared" si="2268"/>
        <v>12</v>
      </c>
      <c r="M8119" s="9">
        <f t="shared" si="2269"/>
        <v>4</v>
      </c>
      <c r="N8119" s="9">
        <f t="shared" si="2270"/>
        <v>22</v>
      </c>
      <c r="O8119" s="31" t="str">
        <f t="shared" si="2271"/>
        <v/>
      </c>
      <c r="P8119" s="134">
        <v>46.33</v>
      </c>
      <c r="Q8119" s="31" t="str">
        <f t="shared" si="2272"/>
        <v>-</v>
      </c>
      <c r="R8119" s="31">
        <f t="shared" si="2273"/>
        <v>46.33</v>
      </c>
      <c r="U8119" s="133">
        <v>43803.916666666664</v>
      </c>
      <c r="V8119" s="9">
        <f t="shared" si="2274"/>
        <v>12</v>
      </c>
      <c r="W8119" s="9">
        <f t="shared" si="2275"/>
        <v>4</v>
      </c>
      <c r="X8119" s="9">
        <f t="shared" si="2276"/>
        <v>22</v>
      </c>
      <c r="Y8119" s="31" t="str">
        <f t="shared" si="2277"/>
        <v/>
      </c>
      <c r="Z8119" s="134">
        <v>22.38</v>
      </c>
      <c r="AA8119" s="31" t="str">
        <f t="shared" si="2278"/>
        <v>-</v>
      </c>
      <c r="AB8119" s="31">
        <f t="shared" si="2279"/>
        <v>22.38</v>
      </c>
    </row>
    <row r="8120" spans="1:28" x14ac:dyDescent="0.3">
      <c r="A8120" s="133">
        <v>43073.958333333336</v>
      </c>
      <c r="B8120" s="152">
        <f t="shared" si="2280"/>
        <v>12</v>
      </c>
      <c r="C8120" s="152">
        <f t="shared" si="2281"/>
        <v>4</v>
      </c>
      <c r="D8120" s="152">
        <f t="shared" si="2282"/>
        <v>23</v>
      </c>
      <c r="E8120" s="38" t="str">
        <f t="shared" si="2283"/>
        <v/>
      </c>
      <c r="F8120" s="134">
        <v>20.93</v>
      </c>
      <c r="G8120" s="38" t="str">
        <f t="shared" si="2284"/>
        <v>-</v>
      </c>
      <c r="H8120" s="38">
        <f t="shared" si="2285"/>
        <v>20.93</v>
      </c>
      <c r="K8120" s="133">
        <v>43438.958333333336</v>
      </c>
      <c r="L8120" s="9">
        <f t="shared" si="2268"/>
        <v>12</v>
      </c>
      <c r="M8120" s="9">
        <f t="shared" si="2269"/>
        <v>4</v>
      </c>
      <c r="N8120" s="9">
        <f t="shared" si="2270"/>
        <v>23</v>
      </c>
      <c r="O8120" s="31" t="str">
        <f t="shared" si="2271"/>
        <v/>
      </c>
      <c r="P8120" s="134">
        <v>42.12</v>
      </c>
      <c r="Q8120" s="31" t="str">
        <f t="shared" si="2272"/>
        <v>-</v>
      </c>
      <c r="R8120" s="31">
        <f t="shared" si="2273"/>
        <v>42.12</v>
      </c>
      <c r="U8120" s="133">
        <v>43803.958333333336</v>
      </c>
      <c r="V8120" s="9">
        <f t="shared" si="2274"/>
        <v>12</v>
      </c>
      <c r="W8120" s="9">
        <f t="shared" si="2275"/>
        <v>4</v>
      </c>
      <c r="X8120" s="9">
        <f t="shared" si="2276"/>
        <v>23</v>
      </c>
      <c r="Y8120" s="31" t="str">
        <f t="shared" si="2277"/>
        <v/>
      </c>
      <c r="Z8120" s="134">
        <v>20.85</v>
      </c>
      <c r="AA8120" s="31" t="str">
        <f t="shared" si="2278"/>
        <v>-</v>
      </c>
      <c r="AB8120" s="31">
        <f t="shared" si="2279"/>
        <v>20.85</v>
      </c>
    </row>
    <row r="8121" spans="1:28" x14ac:dyDescent="0.3">
      <c r="A8121" s="133">
        <v>43074</v>
      </c>
      <c r="B8121" s="152">
        <f t="shared" si="2280"/>
        <v>12</v>
      </c>
      <c r="C8121" s="152">
        <f t="shared" si="2281"/>
        <v>5</v>
      </c>
      <c r="D8121" s="152">
        <f t="shared" si="2282"/>
        <v>0</v>
      </c>
      <c r="E8121" s="38" t="str">
        <f t="shared" si="2283"/>
        <v/>
      </c>
      <c r="F8121" s="134">
        <v>20.22</v>
      </c>
      <c r="G8121" s="38" t="str">
        <f t="shared" si="2284"/>
        <v>-</v>
      </c>
      <c r="H8121" s="38">
        <f t="shared" si="2285"/>
        <v>20.22</v>
      </c>
      <c r="K8121" s="133">
        <v>43439</v>
      </c>
      <c r="L8121" s="9">
        <f t="shared" si="2268"/>
        <v>12</v>
      </c>
      <c r="M8121" s="9">
        <f t="shared" si="2269"/>
        <v>5</v>
      </c>
      <c r="N8121" s="9">
        <f t="shared" si="2270"/>
        <v>0</v>
      </c>
      <c r="O8121" s="31" t="str">
        <f t="shared" si="2271"/>
        <v/>
      </c>
      <c r="P8121" s="134">
        <v>34.92</v>
      </c>
      <c r="Q8121" s="31" t="str">
        <f t="shared" si="2272"/>
        <v>-</v>
      </c>
      <c r="R8121" s="31">
        <f t="shared" si="2273"/>
        <v>34.92</v>
      </c>
      <c r="U8121" s="133">
        <v>43804</v>
      </c>
      <c r="V8121" s="9">
        <f t="shared" si="2274"/>
        <v>12</v>
      </c>
      <c r="W8121" s="9">
        <f t="shared" si="2275"/>
        <v>5</v>
      </c>
      <c r="X8121" s="9">
        <f t="shared" si="2276"/>
        <v>0</v>
      </c>
      <c r="Y8121" s="31" t="str">
        <f t="shared" si="2277"/>
        <v/>
      </c>
      <c r="Z8121" s="134">
        <v>20.56</v>
      </c>
      <c r="AA8121" s="31" t="str">
        <f t="shared" si="2278"/>
        <v>-</v>
      </c>
      <c r="AB8121" s="31">
        <f t="shared" si="2279"/>
        <v>20.56</v>
      </c>
    </row>
    <row r="8122" spans="1:28" x14ac:dyDescent="0.3">
      <c r="A8122" s="133">
        <v>43074.041666666664</v>
      </c>
      <c r="B8122" s="152">
        <f t="shared" si="2280"/>
        <v>12</v>
      </c>
      <c r="C8122" s="152">
        <f t="shared" si="2281"/>
        <v>5</v>
      </c>
      <c r="D8122" s="152">
        <f t="shared" si="2282"/>
        <v>1</v>
      </c>
      <c r="E8122" s="38" t="str">
        <f t="shared" si="2283"/>
        <v/>
      </c>
      <c r="F8122" s="134">
        <v>20.25</v>
      </c>
      <c r="G8122" s="38" t="str">
        <f t="shared" si="2284"/>
        <v>-</v>
      </c>
      <c r="H8122" s="38">
        <f t="shared" si="2285"/>
        <v>20.25</v>
      </c>
      <c r="K8122" s="133">
        <v>43439.041666666664</v>
      </c>
      <c r="L8122" s="9">
        <f t="shared" si="2268"/>
        <v>12</v>
      </c>
      <c r="M8122" s="9">
        <f t="shared" si="2269"/>
        <v>5</v>
      </c>
      <c r="N8122" s="9">
        <f t="shared" si="2270"/>
        <v>1</v>
      </c>
      <c r="O8122" s="31" t="str">
        <f t="shared" si="2271"/>
        <v/>
      </c>
      <c r="P8122" s="134">
        <v>34.130000000000003</v>
      </c>
      <c r="Q8122" s="31" t="str">
        <f t="shared" si="2272"/>
        <v>-</v>
      </c>
      <c r="R8122" s="31">
        <f t="shared" si="2273"/>
        <v>34.130000000000003</v>
      </c>
      <c r="U8122" s="133">
        <v>43804.041666666664</v>
      </c>
      <c r="V8122" s="9">
        <f t="shared" si="2274"/>
        <v>12</v>
      </c>
      <c r="W8122" s="9">
        <f t="shared" si="2275"/>
        <v>5</v>
      </c>
      <c r="X8122" s="9">
        <f t="shared" si="2276"/>
        <v>1</v>
      </c>
      <c r="Y8122" s="31" t="str">
        <f t="shared" si="2277"/>
        <v/>
      </c>
      <c r="Z8122" s="134">
        <v>20.29</v>
      </c>
      <c r="AA8122" s="31" t="str">
        <f t="shared" si="2278"/>
        <v>-</v>
      </c>
      <c r="AB8122" s="31">
        <f t="shared" si="2279"/>
        <v>20.29</v>
      </c>
    </row>
    <row r="8123" spans="1:28" x14ac:dyDescent="0.3">
      <c r="A8123" s="133">
        <v>43074.083333333336</v>
      </c>
      <c r="B8123" s="152">
        <f t="shared" si="2280"/>
        <v>12</v>
      </c>
      <c r="C8123" s="152">
        <f t="shared" si="2281"/>
        <v>5</v>
      </c>
      <c r="D8123" s="152">
        <f t="shared" si="2282"/>
        <v>2</v>
      </c>
      <c r="E8123" s="38" t="str">
        <f t="shared" si="2283"/>
        <v/>
      </c>
      <c r="F8123" s="134">
        <v>20.03</v>
      </c>
      <c r="G8123" s="38" t="str">
        <f t="shared" si="2284"/>
        <v>-</v>
      </c>
      <c r="H8123" s="38">
        <f t="shared" si="2285"/>
        <v>20.03</v>
      </c>
      <c r="K8123" s="133">
        <v>43439.083333333336</v>
      </c>
      <c r="L8123" s="9">
        <f t="shared" si="2268"/>
        <v>12</v>
      </c>
      <c r="M8123" s="9">
        <f t="shared" si="2269"/>
        <v>5</v>
      </c>
      <c r="N8123" s="9">
        <f t="shared" si="2270"/>
        <v>2</v>
      </c>
      <c r="O8123" s="31" t="str">
        <f t="shared" si="2271"/>
        <v/>
      </c>
      <c r="P8123" s="134">
        <v>33.5</v>
      </c>
      <c r="Q8123" s="31" t="str">
        <f t="shared" si="2272"/>
        <v>-</v>
      </c>
      <c r="R8123" s="31">
        <f t="shared" si="2273"/>
        <v>33.5</v>
      </c>
      <c r="U8123" s="133">
        <v>43804.083333333336</v>
      </c>
      <c r="V8123" s="9">
        <f t="shared" si="2274"/>
        <v>12</v>
      </c>
      <c r="W8123" s="9">
        <f t="shared" si="2275"/>
        <v>5</v>
      </c>
      <c r="X8123" s="9">
        <f t="shared" si="2276"/>
        <v>2</v>
      </c>
      <c r="Y8123" s="31" t="str">
        <f t="shared" si="2277"/>
        <v/>
      </c>
      <c r="Z8123" s="134">
        <v>20.05</v>
      </c>
      <c r="AA8123" s="31" t="str">
        <f t="shared" si="2278"/>
        <v>-</v>
      </c>
      <c r="AB8123" s="31">
        <f t="shared" si="2279"/>
        <v>20.05</v>
      </c>
    </row>
    <row r="8124" spans="1:28" x14ac:dyDescent="0.3">
      <c r="A8124" s="133">
        <v>43074.125</v>
      </c>
      <c r="B8124" s="152">
        <f t="shared" si="2280"/>
        <v>12</v>
      </c>
      <c r="C8124" s="152">
        <f t="shared" si="2281"/>
        <v>5</v>
      </c>
      <c r="D8124" s="152">
        <f t="shared" si="2282"/>
        <v>3</v>
      </c>
      <c r="E8124" s="38" t="str">
        <f t="shared" si="2283"/>
        <v/>
      </c>
      <c r="F8124" s="134">
        <v>20.21</v>
      </c>
      <c r="G8124" s="38" t="str">
        <f t="shared" si="2284"/>
        <v>-</v>
      </c>
      <c r="H8124" s="38">
        <f t="shared" si="2285"/>
        <v>20.21</v>
      </c>
      <c r="K8124" s="133">
        <v>43439.125</v>
      </c>
      <c r="L8124" s="9">
        <f t="shared" si="2268"/>
        <v>12</v>
      </c>
      <c r="M8124" s="9">
        <f t="shared" si="2269"/>
        <v>5</v>
      </c>
      <c r="N8124" s="9">
        <f t="shared" si="2270"/>
        <v>3</v>
      </c>
      <c r="O8124" s="31" t="str">
        <f t="shared" si="2271"/>
        <v/>
      </c>
      <c r="P8124" s="134">
        <v>33.85</v>
      </c>
      <c r="Q8124" s="31" t="str">
        <f t="shared" si="2272"/>
        <v>-</v>
      </c>
      <c r="R8124" s="31">
        <f t="shared" si="2273"/>
        <v>33.85</v>
      </c>
      <c r="U8124" s="133">
        <v>43804.125</v>
      </c>
      <c r="V8124" s="9">
        <f t="shared" si="2274"/>
        <v>12</v>
      </c>
      <c r="W8124" s="9">
        <f t="shared" si="2275"/>
        <v>5</v>
      </c>
      <c r="X8124" s="9">
        <f t="shared" si="2276"/>
        <v>3</v>
      </c>
      <c r="Y8124" s="31" t="str">
        <f t="shared" si="2277"/>
        <v/>
      </c>
      <c r="Z8124" s="134">
        <v>20.3</v>
      </c>
      <c r="AA8124" s="31" t="str">
        <f t="shared" si="2278"/>
        <v>-</v>
      </c>
      <c r="AB8124" s="31">
        <f t="shared" si="2279"/>
        <v>20.3</v>
      </c>
    </row>
    <row r="8125" spans="1:28" x14ac:dyDescent="0.3">
      <c r="A8125" s="133">
        <v>43074.166666666664</v>
      </c>
      <c r="B8125" s="152">
        <f t="shared" si="2280"/>
        <v>12</v>
      </c>
      <c r="C8125" s="152">
        <f t="shared" si="2281"/>
        <v>5</v>
      </c>
      <c r="D8125" s="152">
        <f t="shared" si="2282"/>
        <v>4</v>
      </c>
      <c r="E8125" s="38" t="str">
        <f t="shared" si="2283"/>
        <v/>
      </c>
      <c r="F8125" s="134">
        <v>20.39</v>
      </c>
      <c r="G8125" s="38" t="str">
        <f t="shared" si="2284"/>
        <v>-</v>
      </c>
      <c r="H8125" s="38">
        <f t="shared" si="2285"/>
        <v>20.39</v>
      </c>
      <c r="K8125" s="133">
        <v>43439.166666666664</v>
      </c>
      <c r="L8125" s="9">
        <f t="shared" si="2268"/>
        <v>12</v>
      </c>
      <c r="M8125" s="9">
        <f t="shared" si="2269"/>
        <v>5</v>
      </c>
      <c r="N8125" s="9">
        <f t="shared" si="2270"/>
        <v>4</v>
      </c>
      <c r="O8125" s="31" t="str">
        <f t="shared" si="2271"/>
        <v/>
      </c>
      <c r="P8125" s="134">
        <v>34.840000000000003</v>
      </c>
      <c r="Q8125" s="31" t="str">
        <f t="shared" si="2272"/>
        <v>-</v>
      </c>
      <c r="R8125" s="31">
        <f t="shared" si="2273"/>
        <v>34.840000000000003</v>
      </c>
      <c r="U8125" s="133">
        <v>43804.166666666664</v>
      </c>
      <c r="V8125" s="9">
        <f t="shared" si="2274"/>
        <v>12</v>
      </c>
      <c r="W8125" s="9">
        <f t="shared" si="2275"/>
        <v>5</v>
      </c>
      <c r="X8125" s="9">
        <f t="shared" si="2276"/>
        <v>4</v>
      </c>
      <c r="Y8125" s="31" t="str">
        <f t="shared" si="2277"/>
        <v/>
      </c>
      <c r="Z8125" s="134">
        <v>21.28</v>
      </c>
      <c r="AA8125" s="31" t="str">
        <f t="shared" si="2278"/>
        <v>-</v>
      </c>
      <c r="AB8125" s="31">
        <f t="shared" si="2279"/>
        <v>21.28</v>
      </c>
    </row>
    <row r="8126" spans="1:28" x14ac:dyDescent="0.3">
      <c r="A8126" s="133">
        <v>43074.208333333336</v>
      </c>
      <c r="B8126" s="152">
        <f t="shared" si="2280"/>
        <v>12</v>
      </c>
      <c r="C8126" s="152">
        <f t="shared" si="2281"/>
        <v>5</v>
      </c>
      <c r="D8126" s="152">
        <f t="shared" si="2282"/>
        <v>5</v>
      </c>
      <c r="E8126" s="38" t="str">
        <f t="shared" si="2283"/>
        <v/>
      </c>
      <c r="F8126" s="134">
        <v>21.88</v>
      </c>
      <c r="G8126" s="38" t="str">
        <f t="shared" si="2284"/>
        <v>-</v>
      </c>
      <c r="H8126" s="38">
        <f t="shared" si="2285"/>
        <v>21.88</v>
      </c>
      <c r="K8126" s="133">
        <v>43439.208333333336</v>
      </c>
      <c r="L8126" s="9">
        <f t="shared" si="2268"/>
        <v>12</v>
      </c>
      <c r="M8126" s="9">
        <f t="shared" si="2269"/>
        <v>5</v>
      </c>
      <c r="N8126" s="9">
        <f t="shared" si="2270"/>
        <v>5</v>
      </c>
      <c r="O8126" s="31" t="str">
        <f t="shared" si="2271"/>
        <v/>
      </c>
      <c r="P8126" s="134">
        <v>38.54</v>
      </c>
      <c r="Q8126" s="31" t="str">
        <f t="shared" si="2272"/>
        <v>-</v>
      </c>
      <c r="R8126" s="31">
        <f t="shared" si="2273"/>
        <v>38.54</v>
      </c>
      <c r="U8126" s="133">
        <v>43804.208333333336</v>
      </c>
      <c r="V8126" s="9">
        <f t="shared" si="2274"/>
        <v>12</v>
      </c>
      <c r="W8126" s="9">
        <f t="shared" si="2275"/>
        <v>5</v>
      </c>
      <c r="X8126" s="9">
        <f t="shared" si="2276"/>
        <v>5</v>
      </c>
      <c r="Y8126" s="31" t="str">
        <f t="shared" si="2277"/>
        <v/>
      </c>
      <c r="Z8126" s="134">
        <v>22.93</v>
      </c>
      <c r="AA8126" s="31" t="str">
        <f t="shared" si="2278"/>
        <v>-</v>
      </c>
      <c r="AB8126" s="31">
        <f t="shared" si="2279"/>
        <v>22.93</v>
      </c>
    </row>
    <row r="8127" spans="1:28" x14ac:dyDescent="0.3">
      <c r="A8127" s="133">
        <v>43074.25</v>
      </c>
      <c r="B8127" s="152">
        <f t="shared" si="2280"/>
        <v>12</v>
      </c>
      <c r="C8127" s="152">
        <f t="shared" si="2281"/>
        <v>5</v>
      </c>
      <c r="D8127" s="152">
        <f t="shared" si="2282"/>
        <v>6</v>
      </c>
      <c r="E8127" s="38" t="str">
        <f t="shared" si="2283"/>
        <v/>
      </c>
      <c r="F8127" s="134">
        <v>26.51</v>
      </c>
      <c r="G8127" s="38" t="str">
        <f t="shared" si="2284"/>
        <v>-</v>
      </c>
      <c r="H8127" s="38">
        <f t="shared" si="2285"/>
        <v>26.51</v>
      </c>
      <c r="K8127" s="133">
        <v>43439.25</v>
      </c>
      <c r="L8127" s="9">
        <f t="shared" si="2268"/>
        <v>12</v>
      </c>
      <c r="M8127" s="9">
        <f t="shared" si="2269"/>
        <v>5</v>
      </c>
      <c r="N8127" s="9">
        <f t="shared" si="2270"/>
        <v>6</v>
      </c>
      <c r="O8127" s="31" t="str">
        <f t="shared" si="2271"/>
        <v/>
      </c>
      <c r="P8127" s="134">
        <v>55.01</v>
      </c>
      <c r="Q8127" s="31" t="str">
        <f t="shared" si="2272"/>
        <v>-</v>
      </c>
      <c r="R8127" s="31">
        <f t="shared" si="2273"/>
        <v>55.01</v>
      </c>
      <c r="U8127" s="133">
        <v>43804.25</v>
      </c>
      <c r="V8127" s="9">
        <f t="shared" si="2274"/>
        <v>12</v>
      </c>
      <c r="W8127" s="9">
        <f t="shared" si="2275"/>
        <v>5</v>
      </c>
      <c r="X8127" s="9">
        <f t="shared" si="2276"/>
        <v>6</v>
      </c>
      <c r="Y8127" s="31" t="str">
        <f t="shared" si="2277"/>
        <v/>
      </c>
      <c r="Z8127" s="134">
        <v>30</v>
      </c>
      <c r="AA8127" s="31" t="str">
        <f t="shared" si="2278"/>
        <v>-</v>
      </c>
      <c r="AB8127" s="31">
        <f t="shared" si="2279"/>
        <v>30</v>
      </c>
    </row>
    <row r="8128" spans="1:28" x14ac:dyDescent="0.3">
      <c r="A8128" s="133">
        <v>43074.291666666664</v>
      </c>
      <c r="B8128" s="152">
        <f t="shared" si="2280"/>
        <v>12</v>
      </c>
      <c r="C8128" s="152">
        <f t="shared" si="2281"/>
        <v>5</v>
      </c>
      <c r="D8128" s="152">
        <f t="shared" si="2282"/>
        <v>7</v>
      </c>
      <c r="E8128" s="38" t="str">
        <f t="shared" si="2283"/>
        <v/>
      </c>
      <c r="F8128" s="134">
        <v>29.35</v>
      </c>
      <c r="G8128" s="38" t="str">
        <f t="shared" si="2284"/>
        <v>-</v>
      </c>
      <c r="H8128" s="38">
        <f t="shared" si="2285"/>
        <v>29.35</v>
      </c>
      <c r="K8128" s="133">
        <v>43439.291666666664</v>
      </c>
      <c r="L8128" s="9">
        <f t="shared" si="2268"/>
        <v>12</v>
      </c>
      <c r="M8128" s="9">
        <f t="shared" si="2269"/>
        <v>5</v>
      </c>
      <c r="N8128" s="9">
        <f t="shared" si="2270"/>
        <v>7</v>
      </c>
      <c r="O8128" s="31" t="str">
        <f t="shared" si="2271"/>
        <v/>
      </c>
      <c r="P8128" s="134">
        <v>56.08</v>
      </c>
      <c r="Q8128" s="31" t="str">
        <f t="shared" si="2272"/>
        <v>-</v>
      </c>
      <c r="R8128" s="31">
        <f t="shared" si="2273"/>
        <v>56.08</v>
      </c>
      <c r="U8128" s="133">
        <v>43804.291666666664</v>
      </c>
      <c r="V8128" s="9">
        <f t="shared" si="2274"/>
        <v>12</v>
      </c>
      <c r="W8128" s="9">
        <f t="shared" si="2275"/>
        <v>5</v>
      </c>
      <c r="X8128" s="9">
        <f t="shared" si="2276"/>
        <v>7</v>
      </c>
      <c r="Y8128" s="31" t="str">
        <f t="shared" si="2277"/>
        <v/>
      </c>
      <c r="Z8128" s="134">
        <v>40.86</v>
      </c>
      <c r="AA8128" s="31" t="str">
        <f t="shared" si="2278"/>
        <v>-</v>
      </c>
      <c r="AB8128" s="31">
        <f t="shared" si="2279"/>
        <v>40.86</v>
      </c>
    </row>
    <row r="8129" spans="1:28" x14ac:dyDescent="0.3">
      <c r="A8129" s="133">
        <v>43074.333333333336</v>
      </c>
      <c r="B8129" s="152">
        <f t="shared" si="2280"/>
        <v>12</v>
      </c>
      <c r="C8129" s="152">
        <f t="shared" si="2281"/>
        <v>5</v>
      </c>
      <c r="D8129" s="152">
        <f t="shared" si="2282"/>
        <v>8</v>
      </c>
      <c r="E8129" s="38" t="str">
        <f t="shared" si="2283"/>
        <v/>
      </c>
      <c r="F8129" s="134">
        <v>28.05</v>
      </c>
      <c r="G8129" s="38">
        <f t="shared" si="2284"/>
        <v>28.05</v>
      </c>
      <c r="H8129" s="38" t="str">
        <f t="shared" si="2285"/>
        <v>-</v>
      </c>
      <c r="K8129" s="133">
        <v>43439.333333333336</v>
      </c>
      <c r="L8129" s="9">
        <f t="shared" si="2268"/>
        <v>12</v>
      </c>
      <c r="M8129" s="9">
        <f t="shared" si="2269"/>
        <v>5</v>
      </c>
      <c r="N8129" s="9">
        <f t="shared" si="2270"/>
        <v>8</v>
      </c>
      <c r="O8129" s="31" t="str">
        <f t="shared" si="2271"/>
        <v/>
      </c>
      <c r="P8129" s="134">
        <v>52.35</v>
      </c>
      <c r="Q8129" s="31">
        <f t="shared" si="2272"/>
        <v>52.35</v>
      </c>
      <c r="R8129" s="31" t="str">
        <f t="shared" si="2273"/>
        <v>-</v>
      </c>
      <c r="U8129" s="133">
        <v>43804.333333333336</v>
      </c>
      <c r="V8129" s="9">
        <f t="shared" si="2274"/>
        <v>12</v>
      </c>
      <c r="W8129" s="9">
        <f t="shared" si="2275"/>
        <v>5</v>
      </c>
      <c r="X8129" s="9">
        <f t="shared" si="2276"/>
        <v>8</v>
      </c>
      <c r="Y8129" s="31" t="str">
        <f t="shared" si="2277"/>
        <v/>
      </c>
      <c r="Z8129" s="134">
        <v>29.36</v>
      </c>
      <c r="AA8129" s="31">
        <f t="shared" si="2278"/>
        <v>29.36</v>
      </c>
      <c r="AB8129" s="31" t="str">
        <f t="shared" si="2279"/>
        <v>-</v>
      </c>
    </row>
    <row r="8130" spans="1:28" x14ac:dyDescent="0.3">
      <c r="A8130" s="133">
        <v>43074.375</v>
      </c>
      <c r="B8130" s="152">
        <f t="shared" si="2280"/>
        <v>12</v>
      </c>
      <c r="C8130" s="152">
        <f t="shared" si="2281"/>
        <v>5</v>
      </c>
      <c r="D8130" s="152">
        <f t="shared" si="2282"/>
        <v>9</v>
      </c>
      <c r="E8130" s="38" t="str">
        <f t="shared" si="2283"/>
        <v/>
      </c>
      <c r="F8130" s="134">
        <v>27.26</v>
      </c>
      <c r="G8130" s="38">
        <f t="shared" si="2284"/>
        <v>27.26</v>
      </c>
      <c r="H8130" s="38" t="str">
        <f t="shared" si="2285"/>
        <v>-</v>
      </c>
      <c r="K8130" s="133">
        <v>43439.375</v>
      </c>
      <c r="L8130" s="9">
        <f t="shared" si="2268"/>
        <v>12</v>
      </c>
      <c r="M8130" s="9">
        <f t="shared" si="2269"/>
        <v>5</v>
      </c>
      <c r="N8130" s="9">
        <f t="shared" si="2270"/>
        <v>9</v>
      </c>
      <c r="O8130" s="31" t="str">
        <f t="shared" si="2271"/>
        <v/>
      </c>
      <c r="P8130" s="134">
        <v>52.04</v>
      </c>
      <c r="Q8130" s="31">
        <f t="shared" si="2272"/>
        <v>52.04</v>
      </c>
      <c r="R8130" s="31" t="str">
        <f t="shared" si="2273"/>
        <v>-</v>
      </c>
      <c r="U8130" s="133">
        <v>43804.375</v>
      </c>
      <c r="V8130" s="9">
        <f t="shared" si="2274"/>
        <v>12</v>
      </c>
      <c r="W8130" s="9">
        <f t="shared" si="2275"/>
        <v>5</v>
      </c>
      <c r="X8130" s="9">
        <f t="shared" si="2276"/>
        <v>9</v>
      </c>
      <c r="Y8130" s="31" t="str">
        <f t="shared" si="2277"/>
        <v/>
      </c>
      <c r="Z8130" s="134">
        <v>27.63</v>
      </c>
      <c r="AA8130" s="31">
        <f t="shared" si="2278"/>
        <v>27.63</v>
      </c>
      <c r="AB8130" s="31" t="str">
        <f t="shared" si="2279"/>
        <v>-</v>
      </c>
    </row>
    <row r="8131" spans="1:28" x14ac:dyDescent="0.3">
      <c r="A8131" s="133">
        <v>43074.416666666664</v>
      </c>
      <c r="B8131" s="152">
        <f t="shared" si="2280"/>
        <v>12</v>
      </c>
      <c r="C8131" s="152">
        <f t="shared" si="2281"/>
        <v>5</v>
      </c>
      <c r="D8131" s="152">
        <f t="shared" si="2282"/>
        <v>10</v>
      </c>
      <c r="E8131" s="38" t="str">
        <f t="shared" si="2283"/>
        <v/>
      </c>
      <c r="F8131" s="134">
        <v>27.19</v>
      </c>
      <c r="G8131" s="38">
        <f t="shared" si="2284"/>
        <v>27.19</v>
      </c>
      <c r="H8131" s="38" t="str">
        <f t="shared" si="2285"/>
        <v>-</v>
      </c>
      <c r="K8131" s="133">
        <v>43439.416666666664</v>
      </c>
      <c r="L8131" s="9">
        <f t="shared" si="2268"/>
        <v>12</v>
      </c>
      <c r="M8131" s="9">
        <f t="shared" si="2269"/>
        <v>5</v>
      </c>
      <c r="N8131" s="9">
        <f t="shared" si="2270"/>
        <v>10</v>
      </c>
      <c r="O8131" s="31" t="str">
        <f t="shared" si="2271"/>
        <v/>
      </c>
      <c r="P8131" s="134">
        <v>52.08</v>
      </c>
      <c r="Q8131" s="31">
        <f t="shared" si="2272"/>
        <v>52.08</v>
      </c>
      <c r="R8131" s="31" t="str">
        <f t="shared" si="2273"/>
        <v>-</v>
      </c>
      <c r="U8131" s="133">
        <v>43804.416666666664</v>
      </c>
      <c r="V8131" s="9">
        <f t="shared" si="2274"/>
        <v>12</v>
      </c>
      <c r="W8131" s="9">
        <f t="shared" si="2275"/>
        <v>5</v>
      </c>
      <c r="X8131" s="9">
        <f t="shared" si="2276"/>
        <v>10</v>
      </c>
      <c r="Y8131" s="31" t="str">
        <f t="shared" si="2277"/>
        <v/>
      </c>
      <c r="Z8131" s="134">
        <v>25.47</v>
      </c>
      <c r="AA8131" s="31">
        <f t="shared" si="2278"/>
        <v>25.47</v>
      </c>
      <c r="AB8131" s="31" t="str">
        <f t="shared" si="2279"/>
        <v>-</v>
      </c>
    </row>
    <row r="8132" spans="1:28" x14ac:dyDescent="0.3">
      <c r="A8132" s="133">
        <v>43074.458333333336</v>
      </c>
      <c r="B8132" s="152">
        <f t="shared" si="2280"/>
        <v>12</v>
      </c>
      <c r="C8132" s="152">
        <f t="shared" si="2281"/>
        <v>5</v>
      </c>
      <c r="D8132" s="152">
        <f t="shared" si="2282"/>
        <v>11</v>
      </c>
      <c r="E8132" s="38" t="str">
        <f t="shared" si="2283"/>
        <v/>
      </c>
      <c r="F8132" s="134">
        <v>27.08</v>
      </c>
      <c r="G8132" s="38">
        <f t="shared" si="2284"/>
        <v>27.08</v>
      </c>
      <c r="H8132" s="38" t="str">
        <f t="shared" si="2285"/>
        <v>-</v>
      </c>
      <c r="K8132" s="133">
        <v>43439.458333333336</v>
      </c>
      <c r="L8132" s="9">
        <f t="shared" si="2268"/>
        <v>12</v>
      </c>
      <c r="M8132" s="9">
        <f t="shared" si="2269"/>
        <v>5</v>
      </c>
      <c r="N8132" s="9">
        <f t="shared" si="2270"/>
        <v>11</v>
      </c>
      <c r="O8132" s="31" t="str">
        <f t="shared" si="2271"/>
        <v/>
      </c>
      <c r="P8132" s="134">
        <v>49.54</v>
      </c>
      <c r="Q8132" s="31">
        <f t="shared" si="2272"/>
        <v>49.54</v>
      </c>
      <c r="R8132" s="31" t="str">
        <f t="shared" si="2273"/>
        <v>-</v>
      </c>
      <c r="U8132" s="133">
        <v>43804.458333333336</v>
      </c>
      <c r="V8132" s="9">
        <f t="shared" si="2274"/>
        <v>12</v>
      </c>
      <c r="W8132" s="9">
        <f t="shared" si="2275"/>
        <v>5</v>
      </c>
      <c r="X8132" s="9">
        <f t="shared" si="2276"/>
        <v>11</v>
      </c>
      <c r="Y8132" s="31" t="str">
        <f t="shared" si="2277"/>
        <v/>
      </c>
      <c r="Z8132" s="134">
        <v>24.22</v>
      </c>
      <c r="AA8132" s="31">
        <f t="shared" si="2278"/>
        <v>24.22</v>
      </c>
      <c r="AB8132" s="31" t="str">
        <f t="shared" si="2279"/>
        <v>-</v>
      </c>
    </row>
    <row r="8133" spans="1:28" x14ac:dyDescent="0.3">
      <c r="A8133" s="133">
        <v>43074.5</v>
      </c>
      <c r="B8133" s="152">
        <f t="shared" si="2280"/>
        <v>12</v>
      </c>
      <c r="C8133" s="152">
        <f t="shared" si="2281"/>
        <v>5</v>
      </c>
      <c r="D8133" s="152">
        <f t="shared" si="2282"/>
        <v>12</v>
      </c>
      <c r="E8133" s="38" t="str">
        <f t="shared" si="2283"/>
        <v/>
      </c>
      <c r="F8133" s="134">
        <v>26.04</v>
      </c>
      <c r="G8133" s="38">
        <f t="shared" si="2284"/>
        <v>26.04</v>
      </c>
      <c r="H8133" s="38" t="str">
        <f t="shared" si="2285"/>
        <v>-</v>
      </c>
      <c r="K8133" s="133">
        <v>43439.5</v>
      </c>
      <c r="L8133" s="9">
        <f t="shared" si="2268"/>
        <v>12</v>
      </c>
      <c r="M8133" s="9">
        <f t="shared" si="2269"/>
        <v>5</v>
      </c>
      <c r="N8133" s="9">
        <f t="shared" si="2270"/>
        <v>12</v>
      </c>
      <c r="O8133" s="31" t="str">
        <f t="shared" si="2271"/>
        <v/>
      </c>
      <c r="P8133" s="134">
        <v>44.58</v>
      </c>
      <c r="Q8133" s="31">
        <f t="shared" si="2272"/>
        <v>44.58</v>
      </c>
      <c r="R8133" s="31" t="str">
        <f t="shared" si="2273"/>
        <v>-</v>
      </c>
      <c r="U8133" s="133">
        <v>43804.5</v>
      </c>
      <c r="V8133" s="9">
        <f t="shared" si="2274"/>
        <v>12</v>
      </c>
      <c r="W8133" s="9">
        <f t="shared" si="2275"/>
        <v>5</v>
      </c>
      <c r="X8133" s="9">
        <f t="shared" si="2276"/>
        <v>12</v>
      </c>
      <c r="Y8133" s="31" t="str">
        <f t="shared" si="2277"/>
        <v/>
      </c>
      <c r="Z8133" s="134">
        <v>23.33</v>
      </c>
      <c r="AA8133" s="31">
        <f t="shared" si="2278"/>
        <v>23.33</v>
      </c>
      <c r="AB8133" s="31" t="str">
        <f t="shared" si="2279"/>
        <v>-</v>
      </c>
    </row>
    <row r="8134" spans="1:28" x14ac:dyDescent="0.3">
      <c r="A8134" s="133">
        <v>43074.541666666664</v>
      </c>
      <c r="B8134" s="152">
        <f t="shared" si="2280"/>
        <v>12</v>
      </c>
      <c r="C8134" s="152">
        <f t="shared" si="2281"/>
        <v>5</v>
      </c>
      <c r="D8134" s="152">
        <f t="shared" si="2282"/>
        <v>13</v>
      </c>
      <c r="E8134" s="38" t="str">
        <f t="shared" si="2283"/>
        <v/>
      </c>
      <c r="F8134" s="134">
        <v>26.02</v>
      </c>
      <c r="G8134" s="38">
        <f t="shared" si="2284"/>
        <v>26.02</v>
      </c>
      <c r="H8134" s="38" t="str">
        <f t="shared" si="2285"/>
        <v>-</v>
      </c>
      <c r="K8134" s="133">
        <v>43439.541666666664</v>
      </c>
      <c r="L8134" s="9">
        <f t="shared" si="2268"/>
        <v>12</v>
      </c>
      <c r="M8134" s="9">
        <f t="shared" si="2269"/>
        <v>5</v>
      </c>
      <c r="N8134" s="9">
        <f t="shared" si="2270"/>
        <v>13</v>
      </c>
      <c r="O8134" s="31" t="str">
        <f t="shared" si="2271"/>
        <v/>
      </c>
      <c r="P8134" s="134">
        <v>43.26</v>
      </c>
      <c r="Q8134" s="31">
        <f t="shared" si="2272"/>
        <v>43.26</v>
      </c>
      <c r="R8134" s="31" t="str">
        <f t="shared" si="2273"/>
        <v>-</v>
      </c>
      <c r="U8134" s="133">
        <v>43804.541666666664</v>
      </c>
      <c r="V8134" s="9">
        <f t="shared" si="2274"/>
        <v>12</v>
      </c>
      <c r="W8134" s="9">
        <f t="shared" si="2275"/>
        <v>5</v>
      </c>
      <c r="X8134" s="9">
        <f t="shared" si="2276"/>
        <v>13</v>
      </c>
      <c r="Y8134" s="31" t="str">
        <f t="shared" si="2277"/>
        <v/>
      </c>
      <c r="Z8134" s="134">
        <v>22.9</v>
      </c>
      <c r="AA8134" s="31">
        <f t="shared" si="2278"/>
        <v>22.9</v>
      </c>
      <c r="AB8134" s="31" t="str">
        <f t="shared" si="2279"/>
        <v>-</v>
      </c>
    </row>
    <row r="8135" spans="1:28" x14ac:dyDescent="0.3">
      <c r="A8135" s="133">
        <v>43074.583333333336</v>
      </c>
      <c r="B8135" s="152">
        <f t="shared" si="2280"/>
        <v>12</v>
      </c>
      <c r="C8135" s="152">
        <f t="shared" si="2281"/>
        <v>5</v>
      </c>
      <c r="D8135" s="152">
        <f t="shared" si="2282"/>
        <v>14</v>
      </c>
      <c r="E8135" s="38" t="str">
        <f t="shared" si="2283"/>
        <v/>
      </c>
      <c r="F8135" s="134">
        <v>25.41</v>
      </c>
      <c r="G8135" s="38">
        <f t="shared" si="2284"/>
        <v>25.41</v>
      </c>
      <c r="H8135" s="38" t="str">
        <f t="shared" si="2285"/>
        <v>-</v>
      </c>
      <c r="K8135" s="133">
        <v>43439.583333333336</v>
      </c>
      <c r="L8135" s="9">
        <f t="shared" si="2268"/>
        <v>12</v>
      </c>
      <c r="M8135" s="9">
        <f t="shared" si="2269"/>
        <v>5</v>
      </c>
      <c r="N8135" s="9">
        <f t="shared" si="2270"/>
        <v>14</v>
      </c>
      <c r="O8135" s="31" t="str">
        <f t="shared" si="2271"/>
        <v/>
      </c>
      <c r="P8135" s="134">
        <v>42.03</v>
      </c>
      <c r="Q8135" s="31">
        <f t="shared" si="2272"/>
        <v>42.03</v>
      </c>
      <c r="R8135" s="31" t="str">
        <f t="shared" si="2273"/>
        <v>-</v>
      </c>
      <c r="U8135" s="133">
        <v>43804.583333333336</v>
      </c>
      <c r="V8135" s="9">
        <f t="shared" si="2274"/>
        <v>12</v>
      </c>
      <c r="W8135" s="9">
        <f t="shared" si="2275"/>
        <v>5</v>
      </c>
      <c r="X8135" s="9">
        <f t="shared" si="2276"/>
        <v>14</v>
      </c>
      <c r="Y8135" s="31" t="str">
        <f t="shared" si="2277"/>
        <v/>
      </c>
      <c r="Z8135" s="134">
        <v>22.66</v>
      </c>
      <c r="AA8135" s="31">
        <f t="shared" si="2278"/>
        <v>22.66</v>
      </c>
      <c r="AB8135" s="31" t="str">
        <f t="shared" si="2279"/>
        <v>-</v>
      </c>
    </row>
    <row r="8136" spans="1:28" x14ac:dyDescent="0.3">
      <c r="A8136" s="133">
        <v>43074.625</v>
      </c>
      <c r="B8136" s="152">
        <f t="shared" si="2280"/>
        <v>12</v>
      </c>
      <c r="C8136" s="152">
        <f t="shared" si="2281"/>
        <v>5</v>
      </c>
      <c r="D8136" s="152">
        <f t="shared" si="2282"/>
        <v>15</v>
      </c>
      <c r="E8136" s="38" t="str">
        <f t="shared" si="2283"/>
        <v/>
      </c>
      <c r="F8136" s="134">
        <v>25.33</v>
      </c>
      <c r="G8136" s="38">
        <f t="shared" si="2284"/>
        <v>25.33</v>
      </c>
      <c r="H8136" s="38" t="str">
        <f t="shared" si="2285"/>
        <v>-</v>
      </c>
      <c r="K8136" s="133">
        <v>43439.625</v>
      </c>
      <c r="L8136" s="9">
        <f t="shared" si="2268"/>
        <v>12</v>
      </c>
      <c r="M8136" s="9">
        <f t="shared" si="2269"/>
        <v>5</v>
      </c>
      <c r="N8136" s="9">
        <f t="shared" si="2270"/>
        <v>15</v>
      </c>
      <c r="O8136" s="31" t="str">
        <f t="shared" si="2271"/>
        <v/>
      </c>
      <c r="P8136" s="134">
        <v>41.91</v>
      </c>
      <c r="Q8136" s="31">
        <f t="shared" si="2272"/>
        <v>41.91</v>
      </c>
      <c r="R8136" s="31" t="str">
        <f t="shared" si="2273"/>
        <v>-</v>
      </c>
      <c r="U8136" s="133">
        <v>43804.625</v>
      </c>
      <c r="V8136" s="9">
        <f t="shared" si="2274"/>
        <v>12</v>
      </c>
      <c r="W8136" s="9">
        <f t="shared" si="2275"/>
        <v>5</v>
      </c>
      <c r="X8136" s="9">
        <f t="shared" si="2276"/>
        <v>15</v>
      </c>
      <c r="Y8136" s="31" t="str">
        <f t="shared" si="2277"/>
        <v/>
      </c>
      <c r="Z8136" s="134">
        <v>22.53</v>
      </c>
      <c r="AA8136" s="31">
        <f t="shared" si="2278"/>
        <v>22.53</v>
      </c>
      <c r="AB8136" s="31" t="str">
        <f t="shared" si="2279"/>
        <v>-</v>
      </c>
    </row>
    <row r="8137" spans="1:28" x14ac:dyDescent="0.3">
      <c r="A8137" s="133">
        <v>43074.666666666664</v>
      </c>
      <c r="B8137" s="152">
        <f t="shared" si="2280"/>
        <v>12</v>
      </c>
      <c r="C8137" s="152">
        <f t="shared" si="2281"/>
        <v>5</v>
      </c>
      <c r="D8137" s="152">
        <f t="shared" si="2282"/>
        <v>16</v>
      </c>
      <c r="E8137" s="38" t="str">
        <f t="shared" si="2283"/>
        <v/>
      </c>
      <c r="F8137" s="134">
        <v>28</v>
      </c>
      <c r="G8137" s="38">
        <f t="shared" si="2284"/>
        <v>28</v>
      </c>
      <c r="H8137" s="38" t="str">
        <f t="shared" si="2285"/>
        <v>-</v>
      </c>
      <c r="K8137" s="133">
        <v>43439.666666666664</v>
      </c>
      <c r="L8137" s="9">
        <f t="shared" ref="L8137:L8200" si="2286">MONTH(K8137)</f>
        <v>12</v>
      </c>
      <c r="M8137" s="9">
        <f t="shared" ref="M8137:M8200" si="2287">DAY(K8137)</f>
        <v>5</v>
      </c>
      <c r="N8137" s="9">
        <f t="shared" ref="N8137:N8200" si="2288">HOUR(K8137)</f>
        <v>16</v>
      </c>
      <c r="O8137" s="31" t="str">
        <f t="shared" ref="O8137:O8200" si="2289">IF(WEEKDAY(K8137,2)&gt;5,"W","")</f>
        <v/>
      </c>
      <c r="P8137" s="134">
        <v>48.18</v>
      </c>
      <c r="Q8137" s="31">
        <f t="shared" ref="Q8137:Q8200" si="2290">IF(AND($L8137&gt;=$L$5,$L8137&lt;=$M$5),IF($O8137&lt;&gt;"W",IF(AND($N8137&gt;=$N$5,$N8137&lt;$P$5),$P8137,"-"),"-"),"-")</f>
        <v>48.18</v>
      </c>
      <c r="R8137" s="31" t="str">
        <f t="shared" ref="R8137:R8200" si="2291">IF(Q8137="-",P8137,"-")</f>
        <v>-</v>
      </c>
      <c r="U8137" s="133">
        <v>43804.666666666664</v>
      </c>
      <c r="V8137" s="9">
        <f t="shared" ref="V8137:V8200" si="2292">MONTH(U8137)</f>
        <v>12</v>
      </c>
      <c r="W8137" s="9">
        <f t="shared" ref="W8137:W8200" si="2293">DAY(U8137)</f>
        <v>5</v>
      </c>
      <c r="X8137" s="9">
        <f t="shared" ref="X8137:X8200" si="2294">HOUR(U8137)</f>
        <v>16</v>
      </c>
      <c r="Y8137" s="31" t="str">
        <f t="shared" ref="Y8137:Y8200" si="2295">IF(WEEKDAY(U8137,2)&gt;5,"W","")</f>
        <v/>
      </c>
      <c r="Z8137" s="134">
        <v>24.44</v>
      </c>
      <c r="AA8137" s="31">
        <f t="shared" ref="AA8137:AA8200" si="2296">IF(AND($V8137&gt;=$V$5,$V8137&lt;=$W$5),IF($Y8137&lt;&gt;"W",IF(AND($X8137&gt;=$X$5,$X8137&lt;$Z$5),$Z8137,"-"),"-"),"-")</f>
        <v>24.44</v>
      </c>
      <c r="AB8137" s="31" t="str">
        <f t="shared" ref="AB8137:AB8200" si="2297">IF(AA8137="-",Z8137,"-")</f>
        <v>-</v>
      </c>
    </row>
    <row r="8138" spans="1:28" x14ac:dyDescent="0.3">
      <c r="A8138" s="133">
        <v>43074.708333333336</v>
      </c>
      <c r="B8138" s="152">
        <f t="shared" ref="B8138:B8201" si="2298">MONTH(A8138)</f>
        <v>12</v>
      </c>
      <c r="C8138" s="152">
        <f t="shared" ref="C8138:C8201" si="2299">DAY(A8138)</f>
        <v>5</v>
      </c>
      <c r="D8138" s="152">
        <f t="shared" ref="D8138:D8201" si="2300">HOUR(A8138)</f>
        <v>17</v>
      </c>
      <c r="E8138" s="38" t="str">
        <f t="shared" ref="E8138:E8201" si="2301">IF(WEEKDAY(A8138,2)&gt;5,"W","")</f>
        <v/>
      </c>
      <c r="F8138" s="134">
        <v>35.11</v>
      </c>
      <c r="G8138" s="38" t="str">
        <f t="shared" ref="G8138:G8201" si="2302">IF(AND($B8138&gt;=$B$5,$B8138&lt;=$C$5),IF($E8138&lt;&gt;"W",IF(AND($D8138&gt;=$D$5,$D8138&lt;$F$5),$F8138,"-"),"-"),"-")</f>
        <v>-</v>
      </c>
      <c r="H8138" s="38">
        <f t="shared" ref="H8138:H8201" si="2303">IF(G8138="-",F8138,"-")</f>
        <v>35.11</v>
      </c>
      <c r="K8138" s="133">
        <v>43439.708333333336</v>
      </c>
      <c r="L8138" s="9">
        <f t="shared" si="2286"/>
        <v>12</v>
      </c>
      <c r="M8138" s="9">
        <f t="shared" si="2287"/>
        <v>5</v>
      </c>
      <c r="N8138" s="9">
        <f t="shared" si="2288"/>
        <v>17</v>
      </c>
      <c r="O8138" s="31" t="str">
        <f t="shared" si="2289"/>
        <v/>
      </c>
      <c r="P8138" s="134">
        <v>58.46</v>
      </c>
      <c r="Q8138" s="31" t="str">
        <f t="shared" si="2290"/>
        <v>-</v>
      </c>
      <c r="R8138" s="31">
        <f t="shared" si="2291"/>
        <v>58.46</v>
      </c>
      <c r="U8138" s="133">
        <v>43804.708333333336</v>
      </c>
      <c r="V8138" s="9">
        <f t="shared" si="2292"/>
        <v>12</v>
      </c>
      <c r="W8138" s="9">
        <f t="shared" si="2293"/>
        <v>5</v>
      </c>
      <c r="X8138" s="9">
        <f t="shared" si="2294"/>
        <v>17</v>
      </c>
      <c r="Y8138" s="31" t="str">
        <f t="shared" si="2295"/>
        <v/>
      </c>
      <c r="Z8138" s="134">
        <v>30.58</v>
      </c>
      <c r="AA8138" s="31" t="str">
        <f t="shared" si="2296"/>
        <v>-</v>
      </c>
      <c r="AB8138" s="31">
        <f t="shared" si="2297"/>
        <v>30.58</v>
      </c>
    </row>
    <row r="8139" spans="1:28" x14ac:dyDescent="0.3">
      <c r="A8139" s="133">
        <v>43074.75</v>
      </c>
      <c r="B8139" s="152">
        <f t="shared" si="2298"/>
        <v>12</v>
      </c>
      <c r="C8139" s="152">
        <f t="shared" si="2299"/>
        <v>5</v>
      </c>
      <c r="D8139" s="152">
        <f t="shared" si="2300"/>
        <v>18</v>
      </c>
      <c r="E8139" s="38" t="str">
        <f t="shared" si="2301"/>
        <v/>
      </c>
      <c r="F8139" s="134">
        <v>32.14</v>
      </c>
      <c r="G8139" s="38" t="str">
        <f t="shared" si="2302"/>
        <v>-</v>
      </c>
      <c r="H8139" s="38">
        <f t="shared" si="2303"/>
        <v>32.14</v>
      </c>
      <c r="K8139" s="133">
        <v>43439.75</v>
      </c>
      <c r="L8139" s="9">
        <f t="shared" si="2286"/>
        <v>12</v>
      </c>
      <c r="M8139" s="9">
        <f t="shared" si="2287"/>
        <v>5</v>
      </c>
      <c r="N8139" s="9">
        <f t="shared" si="2288"/>
        <v>18</v>
      </c>
      <c r="O8139" s="31" t="str">
        <f t="shared" si="2289"/>
        <v/>
      </c>
      <c r="P8139" s="134">
        <v>55.98</v>
      </c>
      <c r="Q8139" s="31" t="str">
        <f t="shared" si="2290"/>
        <v>-</v>
      </c>
      <c r="R8139" s="31">
        <f t="shared" si="2291"/>
        <v>55.98</v>
      </c>
      <c r="U8139" s="133">
        <v>43804.75</v>
      </c>
      <c r="V8139" s="9">
        <f t="shared" si="2292"/>
        <v>12</v>
      </c>
      <c r="W8139" s="9">
        <f t="shared" si="2293"/>
        <v>5</v>
      </c>
      <c r="X8139" s="9">
        <f t="shared" si="2294"/>
        <v>18</v>
      </c>
      <c r="Y8139" s="31" t="str">
        <f t="shared" si="2295"/>
        <v/>
      </c>
      <c r="Z8139" s="134">
        <v>30.55</v>
      </c>
      <c r="AA8139" s="31" t="str">
        <f t="shared" si="2296"/>
        <v>-</v>
      </c>
      <c r="AB8139" s="31">
        <f t="shared" si="2297"/>
        <v>30.55</v>
      </c>
    </row>
    <row r="8140" spans="1:28" x14ac:dyDescent="0.3">
      <c r="A8140" s="133">
        <v>43074.791666666664</v>
      </c>
      <c r="B8140" s="152">
        <f t="shared" si="2298"/>
        <v>12</v>
      </c>
      <c r="C8140" s="152">
        <f t="shared" si="2299"/>
        <v>5</v>
      </c>
      <c r="D8140" s="152">
        <f t="shared" si="2300"/>
        <v>19</v>
      </c>
      <c r="E8140" s="38" t="str">
        <f t="shared" si="2301"/>
        <v/>
      </c>
      <c r="F8140" s="134">
        <v>31.81</v>
      </c>
      <c r="G8140" s="38" t="str">
        <f t="shared" si="2302"/>
        <v>-</v>
      </c>
      <c r="H8140" s="38">
        <f t="shared" si="2303"/>
        <v>31.81</v>
      </c>
      <c r="K8140" s="133">
        <v>43439.791666666664</v>
      </c>
      <c r="L8140" s="9">
        <f t="shared" si="2286"/>
        <v>12</v>
      </c>
      <c r="M8140" s="9">
        <f t="shared" si="2287"/>
        <v>5</v>
      </c>
      <c r="N8140" s="9">
        <f t="shared" si="2288"/>
        <v>19</v>
      </c>
      <c r="O8140" s="31" t="str">
        <f t="shared" si="2289"/>
        <v/>
      </c>
      <c r="P8140" s="134">
        <v>55.53</v>
      </c>
      <c r="Q8140" s="31" t="str">
        <f t="shared" si="2290"/>
        <v>-</v>
      </c>
      <c r="R8140" s="31">
        <f t="shared" si="2291"/>
        <v>55.53</v>
      </c>
      <c r="U8140" s="133">
        <v>43804.791666666664</v>
      </c>
      <c r="V8140" s="9">
        <f t="shared" si="2292"/>
        <v>12</v>
      </c>
      <c r="W8140" s="9">
        <f t="shared" si="2293"/>
        <v>5</v>
      </c>
      <c r="X8140" s="9">
        <f t="shared" si="2294"/>
        <v>19</v>
      </c>
      <c r="Y8140" s="31" t="str">
        <f t="shared" si="2295"/>
        <v/>
      </c>
      <c r="Z8140" s="134">
        <v>28.06</v>
      </c>
      <c r="AA8140" s="31" t="str">
        <f t="shared" si="2296"/>
        <v>-</v>
      </c>
      <c r="AB8140" s="31">
        <f t="shared" si="2297"/>
        <v>28.06</v>
      </c>
    </row>
    <row r="8141" spans="1:28" x14ac:dyDescent="0.3">
      <c r="A8141" s="133">
        <v>43074.833333333336</v>
      </c>
      <c r="B8141" s="152">
        <f t="shared" si="2298"/>
        <v>12</v>
      </c>
      <c r="C8141" s="152">
        <f t="shared" si="2299"/>
        <v>5</v>
      </c>
      <c r="D8141" s="152">
        <f t="shared" si="2300"/>
        <v>20</v>
      </c>
      <c r="E8141" s="38" t="str">
        <f t="shared" si="2301"/>
        <v/>
      </c>
      <c r="F8141" s="134">
        <v>30.13</v>
      </c>
      <c r="G8141" s="38" t="str">
        <f t="shared" si="2302"/>
        <v>-</v>
      </c>
      <c r="H8141" s="38">
        <f t="shared" si="2303"/>
        <v>30.13</v>
      </c>
      <c r="K8141" s="133">
        <v>43439.833333333336</v>
      </c>
      <c r="L8141" s="9">
        <f t="shared" si="2286"/>
        <v>12</v>
      </c>
      <c r="M8141" s="9">
        <f t="shared" si="2287"/>
        <v>5</v>
      </c>
      <c r="N8141" s="9">
        <f t="shared" si="2288"/>
        <v>20</v>
      </c>
      <c r="O8141" s="31" t="str">
        <f t="shared" si="2289"/>
        <v/>
      </c>
      <c r="P8141" s="134">
        <v>52.95</v>
      </c>
      <c r="Q8141" s="31" t="str">
        <f t="shared" si="2290"/>
        <v>-</v>
      </c>
      <c r="R8141" s="31">
        <f t="shared" si="2291"/>
        <v>52.95</v>
      </c>
      <c r="U8141" s="133">
        <v>43804.833333333336</v>
      </c>
      <c r="V8141" s="9">
        <f t="shared" si="2292"/>
        <v>12</v>
      </c>
      <c r="W8141" s="9">
        <f t="shared" si="2293"/>
        <v>5</v>
      </c>
      <c r="X8141" s="9">
        <f t="shared" si="2294"/>
        <v>20</v>
      </c>
      <c r="Y8141" s="31" t="str">
        <f t="shared" si="2295"/>
        <v/>
      </c>
      <c r="Z8141" s="134">
        <v>27.7</v>
      </c>
      <c r="AA8141" s="31" t="str">
        <f t="shared" si="2296"/>
        <v>-</v>
      </c>
      <c r="AB8141" s="31">
        <f t="shared" si="2297"/>
        <v>27.7</v>
      </c>
    </row>
    <row r="8142" spans="1:28" x14ac:dyDescent="0.3">
      <c r="A8142" s="133">
        <v>43074.875</v>
      </c>
      <c r="B8142" s="152">
        <f t="shared" si="2298"/>
        <v>12</v>
      </c>
      <c r="C8142" s="152">
        <f t="shared" si="2299"/>
        <v>5</v>
      </c>
      <c r="D8142" s="152">
        <f t="shared" si="2300"/>
        <v>21</v>
      </c>
      <c r="E8142" s="38" t="str">
        <f t="shared" si="2301"/>
        <v/>
      </c>
      <c r="F8142" s="134">
        <v>26.44</v>
      </c>
      <c r="G8142" s="38" t="str">
        <f t="shared" si="2302"/>
        <v>-</v>
      </c>
      <c r="H8142" s="38">
        <f t="shared" si="2303"/>
        <v>26.44</v>
      </c>
      <c r="K8142" s="133">
        <v>43439.875</v>
      </c>
      <c r="L8142" s="9">
        <f t="shared" si="2286"/>
        <v>12</v>
      </c>
      <c r="M8142" s="9">
        <f t="shared" si="2287"/>
        <v>5</v>
      </c>
      <c r="N8142" s="9">
        <f t="shared" si="2288"/>
        <v>21</v>
      </c>
      <c r="O8142" s="31" t="str">
        <f t="shared" si="2289"/>
        <v/>
      </c>
      <c r="P8142" s="134">
        <v>45.06</v>
      </c>
      <c r="Q8142" s="31" t="str">
        <f t="shared" si="2290"/>
        <v>-</v>
      </c>
      <c r="R8142" s="31">
        <f t="shared" si="2291"/>
        <v>45.06</v>
      </c>
      <c r="U8142" s="133">
        <v>43804.875</v>
      </c>
      <c r="V8142" s="9">
        <f t="shared" si="2292"/>
        <v>12</v>
      </c>
      <c r="W8142" s="9">
        <f t="shared" si="2293"/>
        <v>5</v>
      </c>
      <c r="X8142" s="9">
        <f t="shared" si="2294"/>
        <v>21</v>
      </c>
      <c r="Y8142" s="31" t="str">
        <f t="shared" si="2295"/>
        <v/>
      </c>
      <c r="Z8142" s="134">
        <v>24.47</v>
      </c>
      <c r="AA8142" s="31" t="str">
        <f t="shared" si="2296"/>
        <v>-</v>
      </c>
      <c r="AB8142" s="31">
        <f t="shared" si="2297"/>
        <v>24.47</v>
      </c>
    </row>
    <row r="8143" spans="1:28" x14ac:dyDescent="0.3">
      <c r="A8143" s="133">
        <v>43074.916666666664</v>
      </c>
      <c r="B8143" s="152">
        <f t="shared" si="2298"/>
        <v>12</v>
      </c>
      <c r="C8143" s="152">
        <f t="shared" si="2299"/>
        <v>5</v>
      </c>
      <c r="D8143" s="152">
        <f t="shared" si="2300"/>
        <v>22</v>
      </c>
      <c r="E8143" s="38" t="str">
        <f t="shared" si="2301"/>
        <v/>
      </c>
      <c r="F8143" s="134">
        <v>23.25</v>
      </c>
      <c r="G8143" s="38" t="str">
        <f t="shared" si="2302"/>
        <v>-</v>
      </c>
      <c r="H8143" s="38">
        <f t="shared" si="2303"/>
        <v>23.25</v>
      </c>
      <c r="K8143" s="133">
        <v>43439.916666666664</v>
      </c>
      <c r="L8143" s="9">
        <f t="shared" si="2286"/>
        <v>12</v>
      </c>
      <c r="M8143" s="9">
        <f t="shared" si="2287"/>
        <v>5</v>
      </c>
      <c r="N8143" s="9">
        <f t="shared" si="2288"/>
        <v>22</v>
      </c>
      <c r="O8143" s="31" t="str">
        <f t="shared" si="2289"/>
        <v/>
      </c>
      <c r="P8143" s="134">
        <v>42.28</v>
      </c>
      <c r="Q8143" s="31" t="str">
        <f t="shared" si="2290"/>
        <v>-</v>
      </c>
      <c r="R8143" s="31">
        <f t="shared" si="2291"/>
        <v>42.28</v>
      </c>
      <c r="U8143" s="133">
        <v>43804.916666666664</v>
      </c>
      <c r="V8143" s="9">
        <f t="shared" si="2292"/>
        <v>12</v>
      </c>
      <c r="W8143" s="9">
        <f t="shared" si="2293"/>
        <v>5</v>
      </c>
      <c r="X8143" s="9">
        <f t="shared" si="2294"/>
        <v>22</v>
      </c>
      <c r="Y8143" s="31" t="str">
        <f t="shared" si="2295"/>
        <v/>
      </c>
      <c r="Z8143" s="134">
        <v>22.67</v>
      </c>
      <c r="AA8143" s="31" t="str">
        <f t="shared" si="2296"/>
        <v>-</v>
      </c>
      <c r="AB8143" s="31">
        <f t="shared" si="2297"/>
        <v>22.67</v>
      </c>
    </row>
    <row r="8144" spans="1:28" x14ac:dyDescent="0.3">
      <c r="A8144" s="133">
        <v>43074.958333333336</v>
      </c>
      <c r="B8144" s="152">
        <f t="shared" si="2298"/>
        <v>12</v>
      </c>
      <c r="C8144" s="152">
        <f t="shared" si="2299"/>
        <v>5</v>
      </c>
      <c r="D8144" s="152">
        <f t="shared" si="2300"/>
        <v>23</v>
      </c>
      <c r="E8144" s="38" t="str">
        <f t="shared" si="2301"/>
        <v/>
      </c>
      <c r="F8144" s="134">
        <v>21.12</v>
      </c>
      <c r="G8144" s="38" t="str">
        <f t="shared" si="2302"/>
        <v>-</v>
      </c>
      <c r="H8144" s="38">
        <f t="shared" si="2303"/>
        <v>21.12</v>
      </c>
      <c r="K8144" s="133">
        <v>43439.958333333336</v>
      </c>
      <c r="L8144" s="9">
        <f t="shared" si="2286"/>
        <v>12</v>
      </c>
      <c r="M8144" s="9">
        <f t="shared" si="2287"/>
        <v>5</v>
      </c>
      <c r="N8144" s="9">
        <f t="shared" si="2288"/>
        <v>23</v>
      </c>
      <c r="O8144" s="31" t="str">
        <f t="shared" si="2289"/>
        <v/>
      </c>
      <c r="P8144" s="134">
        <v>39.31</v>
      </c>
      <c r="Q8144" s="31" t="str">
        <f t="shared" si="2290"/>
        <v>-</v>
      </c>
      <c r="R8144" s="31">
        <f t="shared" si="2291"/>
        <v>39.31</v>
      </c>
      <c r="U8144" s="133">
        <v>43804.958333333336</v>
      </c>
      <c r="V8144" s="9">
        <f t="shared" si="2292"/>
        <v>12</v>
      </c>
      <c r="W8144" s="9">
        <f t="shared" si="2293"/>
        <v>5</v>
      </c>
      <c r="X8144" s="9">
        <f t="shared" si="2294"/>
        <v>23</v>
      </c>
      <c r="Y8144" s="31" t="str">
        <f t="shared" si="2295"/>
        <v/>
      </c>
      <c r="Z8144" s="134">
        <v>21.63</v>
      </c>
      <c r="AA8144" s="31" t="str">
        <f t="shared" si="2296"/>
        <v>-</v>
      </c>
      <c r="AB8144" s="31">
        <f t="shared" si="2297"/>
        <v>21.63</v>
      </c>
    </row>
    <row r="8145" spans="1:28" x14ac:dyDescent="0.3">
      <c r="A8145" s="133">
        <v>43075</v>
      </c>
      <c r="B8145" s="152">
        <f t="shared" si="2298"/>
        <v>12</v>
      </c>
      <c r="C8145" s="152">
        <f t="shared" si="2299"/>
        <v>6</v>
      </c>
      <c r="D8145" s="152">
        <f t="shared" si="2300"/>
        <v>0</v>
      </c>
      <c r="E8145" s="38" t="str">
        <f t="shared" si="2301"/>
        <v/>
      </c>
      <c r="F8145" s="134">
        <v>22.15</v>
      </c>
      <c r="G8145" s="38" t="str">
        <f t="shared" si="2302"/>
        <v>-</v>
      </c>
      <c r="H8145" s="38">
        <f t="shared" si="2303"/>
        <v>22.15</v>
      </c>
      <c r="K8145" s="133">
        <v>43440</v>
      </c>
      <c r="L8145" s="9">
        <f t="shared" si="2286"/>
        <v>12</v>
      </c>
      <c r="M8145" s="9">
        <f t="shared" si="2287"/>
        <v>6</v>
      </c>
      <c r="N8145" s="9">
        <f t="shared" si="2288"/>
        <v>0</v>
      </c>
      <c r="O8145" s="31" t="str">
        <f t="shared" si="2289"/>
        <v/>
      </c>
      <c r="P8145" s="134">
        <v>37.659999999999997</v>
      </c>
      <c r="Q8145" s="31" t="str">
        <f t="shared" si="2290"/>
        <v>-</v>
      </c>
      <c r="R8145" s="31">
        <f t="shared" si="2291"/>
        <v>37.659999999999997</v>
      </c>
      <c r="U8145" s="133">
        <v>43805</v>
      </c>
      <c r="V8145" s="9">
        <f t="shared" si="2292"/>
        <v>12</v>
      </c>
      <c r="W8145" s="9">
        <f t="shared" si="2293"/>
        <v>6</v>
      </c>
      <c r="X8145" s="9">
        <f t="shared" si="2294"/>
        <v>0</v>
      </c>
      <c r="Y8145" s="31" t="str">
        <f t="shared" si="2295"/>
        <v/>
      </c>
      <c r="Z8145" s="134">
        <v>20.239999999999998</v>
      </c>
      <c r="AA8145" s="31" t="str">
        <f t="shared" si="2296"/>
        <v>-</v>
      </c>
      <c r="AB8145" s="31">
        <f t="shared" si="2297"/>
        <v>20.239999999999998</v>
      </c>
    </row>
    <row r="8146" spans="1:28" x14ac:dyDescent="0.3">
      <c r="A8146" s="133">
        <v>43075.041666666664</v>
      </c>
      <c r="B8146" s="152">
        <f t="shared" si="2298"/>
        <v>12</v>
      </c>
      <c r="C8146" s="152">
        <f t="shared" si="2299"/>
        <v>6</v>
      </c>
      <c r="D8146" s="152">
        <f t="shared" si="2300"/>
        <v>1</v>
      </c>
      <c r="E8146" s="38" t="str">
        <f t="shared" si="2301"/>
        <v/>
      </c>
      <c r="F8146" s="134">
        <v>22.08</v>
      </c>
      <c r="G8146" s="38" t="str">
        <f t="shared" si="2302"/>
        <v>-</v>
      </c>
      <c r="H8146" s="38">
        <f t="shared" si="2303"/>
        <v>22.08</v>
      </c>
      <c r="K8146" s="133">
        <v>43440.041666666664</v>
      </c>
      <c r="L8146" s="9">
        <f t="shared" si="2286"/>
        <v>12</v>
      </c>
      <c r="M8146" s="9">
        <f t="shared" si="2287"/>
        <v>6</v>
      </c>
      <c r="N8146" s="9">
        <f t="shared" si="2288"/>
        <v>1</v>
      </c>
      <c r="O8146" s="31" t="str">
        <f t="shared" si="2289"/>
        <v/>
      </c>
      <c r="P8146" s="134">
        <v>35.880000000000003</v>
      </c>
      <c r="Q8146" s="31" t="str">
        <f t="shared" si="2290"/>
        <v>-</v>
      </c>
      <c r="R8146" s="31">
        <f t="shared" si="2291"/>
        <v>35.880000000000003</v>
      </c>
      <c r="U8146" s="133">
        <v>43805.041666666664</v>
      </c>
      <c r="V8146" s="9">
        <f t="shared" si="2292"/>
        <v>12</v>
      </c>
      <c r="W8146" s="9">
        <f t="shared" si="2293"/>
        <v>6</v>
      </c>
      <c r="X8146" s="9">
        <f t="shared" si="2294"/>
        <v>1</v>
      </c>
      <c r="Y8146" s="31" t="str">
        <f t="shared" si="2295"/>
        <v/>
      </c>
      <c r="Z8146" s="134">
        <v>19.68</v>
      </c>
      <c r="AA8146" s="31" t="str">
        <f t="shared" si="2296"/>
        <v>-</v>
      </c>
      <c r="AB8146" s="31">
        <f t="shared" si="2297"/>
        <v>19.68</v>
      </c>
    </row>
    <row r="8147" spans="1:28" x14ac:dyDescent="0.3">
      <c r="A8147" s="133">
        <v>43075.083333333336</v>
      </c>
      <c r="B8147" s="152">
        <f t="shared" si="2298"/>
        <v>12</v>
      </c>
      <c r="C8147" s="152">
        <f t="shared" si="2299"/>
        <v>6</v>
      </c>
      <c r="D8147" s="152">
        <f t="shared" si="2300"/>
        <v>2</v>
      </c>
      <c r="E8147" s="38" t="str">
        <f t="shared" si="2301"/>
        <v/>
      </c>
      <c r="F8147" s="134">
        <v>21.87</v>
      </c>
      <c r="G8147" s="38" t="str">
        <f t="shared" si="2302"/>
        <v>-</v>
      </c>
      <c r="H8147" s="38">
        <f t="shared" si="2303"/>
        <v>21.87</v>
      </c>
      <c r="K8147" s="133">
        <v>43440.083333333336</v>
      </c>
      <c r="L8147" s="9">
        <f t="shared" si="2286"/>
        <v>12</v>
      </c>
      <c r="M8147" s="9">
        <f t="shared" si="2287"/>
        <v>6</v>
      </c>
      <c r="N8147" s="9">
        <f t="shared" si="2288"/>
        <v>2</v>
      </c>
      <c r="O8147" s="31" t="str">
        <f t="shared" si="2289"/>
        <v/>
      </c>
      <c r="P8147" s="134">
        <v>35.479999999999997</v>
      </c>
      <c r="Q8147" s="31" t="str">
        <f t="shared" si="2290"/>
        <v>-</v>
      </c>
      <c r="R8147" s="31">
        <f t="shared" si="2291"/>
        <v>35.479999999999997</v>
      </c>
      <c r="U8147" s="133">
        <v>43805.083333333336</v>
      </c>
      <c r="V8147" s="9">
        <f t="shared" si="2292"/>
        <v>12</v>
      </c>
      <c r="W8147" s="9">
        <f t="shared" si="2293"/>
        <v>6</v>
      </c>
      <c r="X8147" s="9">
        <f t="shared" si="2294"/>
        <v>2</v>
      </c>
      <c r="Y8147" s="31" t="str">
        <f t="shared" si="2295"/>
        <v/>
      </c>
      <c r="Z8147" s="134">
        <v>19.559999999999999</v>
      </c>
      <c r="AA8147" s="31" t="str">
        <f t="shared" si="2296"/>
        <v>-</v>
      </c>
      <c r="AB8147" s="31">
        <f t="shared" si="2297"/>
        <v>19.559999999999999</v>
      </c>
    </row>
    <row r="8148" spans="1:28" x14ac:dyDescent="0.3">
      <c r="A8148" s="133">
        <v>43075.125</v>
      </c>
      <c r="B8148" s="152">
        <f t="shared" si="2298"/>
        <v>12</v>
      </c>
      <c r="C8148" s="152">
        <f t="shared" si="2299"/>
        <v>6</v>
      </c>
      <c r="D8148" s="152">
        <f t="shared" si="2300"/>
        <v>3</v>
      </c>
      <c r="E8148" s="38" t="str">
        <f t="shared" si="2301"/>
        <v/>
      </c>
      <c r="F8148" s="134">
        <v>22.07</v>
      </c>
      <c r="G8148" s="38" t="str">
        <f t="shared" si="2302"/>
        <v>-</v>
      </c>
      <c r="H8148" s="38">
        <f t="shared" si="2303"/>
        <v>22.07</v>
      </c>
      <c r="K8148" s="133">
        <v>43440.125</v>
      </c>
      <c r="L8148" s="9">
        <f t="shared" si="2286"/>
        <v>12</v>
      </c>
      <c r="M8148" s="9">
        <f t="shared" si="2287"/>
        <v>6</v>
      </c>
      <c r="N8148" s="9">
        <f t="shared" si="2288"/>
        <v>3</v>
      </c>
      <c r="O8148" s="31" t="str">
        <f t="shared" si="2289"/>
        <v/>
      </c>
      <c r="P8148" s="134">
        <v>36.380000000000003</v>
      </c>
      <c r="Q8148" s="31" t="str">
        <f t="shared" si="2290"/>
        <v>-</v>
      </c>
      <c r="R8148" s="31">
        <f t="shared" si="2291"/>
        <v>36.380000000000003</v>
      </c>
      <c r="U8148" s="133">
        <v>43805.125</v>
      </c>
      <c r="V8148" s="9">
        <f t="shared" si="2292"/>
        <v>12</v>
      </c>
      <c r="W8148" s="9">
        <f t="shared" si="2293"/>
        <v>6</v>
      </c>
      <c r="X8148" s="9">
        <f t="shared" si="2294"/>
        <v>3</v>
      </c>
      <c r="Y8148" s="31" t="str">
        <f t="shared" si="2295"/>
        <v/>
      </c>
      <c r="Z8148" s="134">
        <v>19.690000000000001</v>
      </c>
      <c r="AA8148" s="31" t="str">
        <f t="shared" si="2296"/>
        <v>-</v>
      </c>
      <c r="AB8148" s="31">
        <f t="shared" si="2297"/>
        <v>19.690000000000001</v>
      </c>
    </row>
    <row r="8149" spans="1:28" x14ac:dyDescent="0.3">
      <c r="A8149" s="133">
        <v>43075.166666666664</v>
      </c>
      <c r="B8149" s="152">
        <f t="shared" si="2298"/>
        <v>12</v>
      </c>
      <c r="C8149" s="152">
        <f t="shared" si="2299"/>
        <v>6</v>
      </c>
      <c r="D8149" s="152">
        <f t="shared" si="2300"/>
        <v>4</v>
      </c>
      <c r="E8149" s="38" t="str">
        <f t="shared" si="2301"/>
        <v/>
      </c>
      <c r="F8149" s="134">
        <v>22.87</v>
      </c>
      <c r="G8149" s="38" t="str">
        <f t="shared" si="2302"/>
        <v>-</v>
      </c>
      <c r="H8149" s="38">
        <f t="shared" si="2303"/>
        <v>22.87</v>
      </c>
      <c r="K8149" s="133">
        <v>43440.166666666664</v>
      </c>
      <c r="L8149" s="9">
        <f t="shared" si="2286"/>
        <v>12</v>
      </c>
      <c r="M8149" s="9">
        <f t="shared" si="2287"/>
        <v>6</v>
      </c>
      <c r="N8149" s="9">
        <f t="shared" si="2288"/>
        <v>4</v>
      </c>
      <c r="O8149" s="31" t="str">
        <f t="shared" si="2289"/>
        <v/>
      </c>
      <c r="P8149" s="134">
        <v>39.01</v>
      </c>
      <c r="Q8149" s="31" t="str">
        <f t="shared" si="2290"/>
        <v>-</v>
      </c>
      <c r="R8149" s="31">
        <f t="shared" si="2291"/>
        <v>39.01</v>
      </c>
      <c r="U8149" s="133">
        <v>43805.166666666664</v>
      </c>
      <c r="V8149" s="9">
        <f t="shared" si="2292"/>
        <v>12</v>
      </c>
      <c r="W8149" s="9">
        <f t="shared" si="2293"/>
        <v>6</v>
      </c>
      <c r="X8149" s="9">
        <f t="shared" si="2294"/>
        <v>4</v>
      </c>
      <c r="Y8149" s="31" t="str">
        <f t="shared" si="2295"/>
        <v/>
      </c>
      <c r="Z8149" s="134">
        <v>20.53</v>
      </c>
      <c r="AA8149" s="31" t="str">
        <f t="shared" si="2296"/>
        <v>-</v>
      </c>
      <c r="AB8149" s="31">
        <f t="shared" si="2297"/>
        <v>20.53</v>
      </c>
    </row>
    <row r="8150" spans="1:28" x14ac:dyDescent="0.3">
      <c r="A8150" s="133">
        <v>43075.208333333336</v>
      </c>
      <c r="B8150" s="152">
        <f t="shared" si="2298"/>
        <v>12</v>
      </c>
      <c r="C8150" s="152">
        <f t="shared" si="2299"/>
        <v>6</v>
      </c>
      <c r="D8150" s="152">
        <f t="shared" si="2300"/>
        <v>5</v>
      </c>
      <c r="E8150" s="38" t="str">
        <f t="shared" si="2301"/>
        <v/>
      </c>
      <c r="F8150" s="134">
        <v>25.18</v>
      </c>
      <c r="G8150" s="38" t="str">
        <f t="shared" si="2302"/>
        <v>-</v>
      </c>
      <c r="H8150" s="38">
        <f t="shared" si="2303"/>
        <v>25.18</v>
      </c>
      <c r="K8150" s="133">
        <v>43440.208333333336</v>
      </c>
      <c r="L8150" s="9">
        <f t="shared" si="2286"/>
        <v>12</v>
      </c>
      <c r="M8150" s="9">
        <f t="shared" si="2287"/>
        <v>6</v>
      </c>
      <c r="N8150" s="9">
        <f t="shared" si="2288"/>
        <v>5</v>
      </c>
      <c r="O8150" s="31" t="str">
        <f t="shared" si="2289"/>
        <v/>
      </c>
      <c r="P8150" s="134">
        <v>47.46</v>
      </c>
      <c r="Q8150" s="31" t="str">
        <f t="shared" si="2290"/>
        <v>-</v>
      </c>
      <c r="R8150" s="31">
        <f t="shared" si="2291"/>
        <v>47.46</v>
      </c>
      <c r="U8150" s="133">
        <v>43805.208333333336</v>
      </c>
      <c r="V8150" s="9">
        <f t="shared" si="2292"/>
        <v>12</v>
      </c>
      <c r="W8150" s="9">
        <f t="shared" si="2293"/>
        <v>6</v>
      </c>
      <c r="X8150" s="9">
        <f t="shared" si="2294"/>
        <v>5</v>
      </c>
      <c r="Y8150" s="31" t="str">
        <f t="shared" si="2295"/>
        <v/>
      </c>
      <c r="Z8150" s="134">
        <v>23.95</v>
      </c>
      <c r="AA8150" s="31" t="str">
        <f t="shared" si="2296"/>
        <v>-</v>
      </c>
      <c r="AB8150" s="31">
        <f t="shared" si="2297"/>
        <v>23.95</v>
      </c>
    </row>
    <row r="8151" spans="1:28" x14ac:dyDescent="0.3">
      <c r="A8151" s="133">
        <v>43075.25</v>
      </c>
      <c r="B8151" s="152">
        <f t="shared" si="2298"/>
        <v>12</v>
      </c>
      <c r="C8151" s="152">
        <f t="shared" si="2299"/>
        <v>6</v>
      </c>
      <c r="D8151" s="152">
        <f t="shared" si="2300"/>
        <v>6</v>
      </c>
      <c r="E8151" s="38" t="str">
        <f t="shared" si="2301"/>
        <v/>
      </c>
      <c r="F8151" s="134">
        <v>33.520000000000003</v>
      </c>
      <c r="G8151" s="38" t="str">
        <f t="shared" si="2302"/>
        <v>-</v>
      </c>
      <c r="H8151" s="38">
        <f t="shared" si="2303"/>
        <v>33.520000000000003</v>
      </c>
      <c r="K8151" s="133">
        <v>43440.25</v>
      </c>
      <c r="L8151" s="9">
        <f t="shared" si="2286"/>
        <v>12</v>
      </c>
      <c r="M8151" s="9">
        <f t="shared" si="2287"/>
        <v>6</v>
      </c>
      <c r="N8151" s="9">
        <f t="shared" si="2288"/>
        <v>6</v>
      </c>
      <c r="O8151" s="31" t="str">
        <f t="shared" si="2289"/>
        <v/>
      </c>
      <c r="P8151" s="134">
        <v>64.03</v>
      </c>
      <c r="Q8151" s="31" t="str">
        <f t="shared" si="2290"/>
        <v>-</v>
      </c>
      <c r="R8151" s="31">
        <f t="shared" si="2291"/>
        <v>64.03</v>
      </c>
      <c r="U8151" s="133">
        <v>43805.25</v>
      </c>
      <c r="V8151" s="9">
        <f t="shared" si="2292"/>
        <v>12</v>
      </c>
      <c r="W8151" s="9">
        <f t="shared" si="2293"/>
        <v>6</v>
      </c>
      <c r="X8151" s="9">
        <f t="shared" si="2294"/>
        <v>6</v>
      </c>
      <c r="Y8151" s="31" t="str">
        <f t="shared" si="2295"/>
        <v/>
      </c>
      <c r="Z8151" s="134">
        <v>36</v>
      </c>
      <c r="AA8151" s="31" t="str">
        <f t="shared" si="2296"/>
        <v>-</v>
      </c>
      <c r="AB8151" s="31">
        <f t="shared" si="2297"/>
        <v>36</v>
      </c>
    </row>
    <row r="8152" spans="1:28" x14ac:dyDescent="0.3">
      <c r="A8152" s="133">
        <v>43075.291666666664</v>
      </c>
      <c r="B8152" s="152">
        <f t="shared" si="2298"/>
        <v>12</v>
      </c>
      <c r="C8152" s="152">
        <f t="shared" si="2299"/>
        <v>6</v>
      </c>
      <c r="D8152" s="152">
        <f t="shared" si="2300"/>
        <v>7</v>
      </c>
      <c r="E8152" s="38" t="str">
        <f t="shared" si="2301"/>
        <v/>
      </c>
      <c r="F8152" s="134">
        <v>35.04</v>
      </c>
      <c r="G8152" s="38" t="str">
        <f t="shared" si="2302"/>
        <v>-</v>
      </c>
      <c r="H8152" s="38">
        <f t="shared" si="2303"/>
        <v>35.04</v>
      </c>
      <c r="K8152" s="133">
        <v>43440.291666666664</v>
      </c>
      <c r="L8152" s="9">
        <f t="shared" si="2286"/>
        <v>12</v>
      </c>
      <c r="M8152" s="9">
        <f t="shared" si="2287"/>
        <v>6</v>
      </c>
      <c r="N8152" s="9">
        <f t="shared" si="2288"/>
        <v>7</v>
      </c>
      <c r="O8152" s="31" t="str">
        <f t="shared" si="2289"/>
        <v/>
      </c>
      <c r="P8152" s="134">
        <v>76.569999999999993</v>
      </c>
      <c r="Q8152" s="31" t="str">
        <f t="shared" si="2290"/>
        <v>-</v>
      </c>
      <c r="R8152" s="31">
        <f t="shared" si="2291"/>
        <v>76.569999999999993</v>
      </c>
      <c r="U8152" s="133">
        <v>43805.291666666664</v>
      </c>
      <c r="V8152" s="9">
        <f t="shared" si="2292"/>
        <v>12</v>
      </c>
      <c r="W8152" s="9">
        <f t="shared" si="2293"/>
        <v>6</v>
      </c>
      <c r="X8152" s="9">
        <f t="shared" si="2294"/>
        <v>7</v>
      </c>
      <c r="Y8152" s="31" t="str">
        <f t="shared" si="2295"/>
        <v/>
      </c>
      <c r="Z8152" s="134">
        <v>35.770000000000003</v>
      </c>
      <c r="AA8152" s="31" t="str">
        <f t="shared" si="2296"/>
        <v>-</v>
      </c>
      <c r="AB8152" s="31">
        <f t="shared" si="2297"/>
        <v>35.770000000000003</v>
      </c>
    </row>
    <row r="8153" spans="1:28" x14ac:dyDescent="0.3">
      <c r="A8153" s="133">
        <v>43075.333333333336</v>
      </c>
      <c r="B8153" s="152">
        <f t="shared" si="2298"/>
        <v>12</v>
      </c>
      <c r="C8153" s="152">
        <f t="shared" si="2299"/>
        <v>6</v>
      </c>
      <c r="D8153" s="152">
        <f t="shared" si="2300"/>
        <v>8</v>
      </c>
      <c r="E8153" s="38" t="str">
        <f t="shared" si="2301"/>
        <v/>
      </c>
      <c r="F8153" s="134">
        <v>35.39</v>
      </c>
      <c r="G8153" s="38">
        <f t="shared" si="2302"/>
        <v>35.39</v>
      </c>
      <c r="H8153" s="38" t="str">
        <f t="shared" si="2303"/>
        <v>-</v>
      </c>
      <c r="K8153" s="133">
        <v>43440.333333333336</v>
      </c>
      <c r="L8153" s="9">
        <f t="shared" si="2286"/>
        <v>12</v>
      </c>
      <c r="M8153" s="9">
        <f t="shared" si="2287"/>
        <v>6</v>
      </c>
      <c r="N8153" s="9">
        <f t="shared" si="2288"/>
        <v>8</v>
      </c>
      <c r="O8153" s="31" t="str">
        <f t="shared" si="2289"/>
        <v/>
      </c>
      <c r="P8153" s="134">
        <v>56.44</v>
      </c>
      <c r="Q8153" s="31">
        <f t="shared" si="2290"/>
        <v>56.44</v>
      </c>
      <c r="R8153" s="31" t="str">
        <f t="shared" si="2291"/>
        <v>-</v>
      </c>
      <c r="U8153" s="133">
        <v>43805.333333333336</v>
      </c>
      <c r="V8153" s="9">
        <f t="shared" si="2292"/>
        <v>12</v>
      </c>
      <c r="W8153" s="9">
        <f t="shared" si="2293"/>
        <v>6</v>
      </c>
      <c r="X8153" s="9">
        <f t="shared" si="2294"/>
        <v>8</v>
      </c>
      <c r="Y8153" s="31" t="str">
        <f t="shared" si="2295"/>
        <v/>
      </c>
      <c r="Z8153" s="134">
        <v>26.24</v>
      </c>
      <c r="AA8153" s="31">
        <f t="shared" si="2296"/>
        <v>26.24</v>
      </c>
      <c r="AB8153" s="31" t="str">
        <f t="shared" si="2297"/>
        <v>-</v>
      </c>
    </row>
    <row r="8154" spans="1:28" x14ac:dyDescent="0.3">
      <c r="A8154" s="133">
        <v>43075.375</v>
      </c>
      <c r="B8154" s="152">
        <f t="shared" si="2298"/>
        <v>12</v>
      </c>
      <c r="C8154" s="152">
        <f t="shared" si="2299"/>
        <v>6</v>
      </c>
      <c r="D8154" s="152">
        <f t="shared" si="2300"/>
        <v>9</v>
      </c>
      <c r="E8154" s="38" t="str">
        <f t="shared" si="2301"/>
        <v/>
      </c>
      <c r="F8154" s="134">
        <v>33.15</v>
      </c>
      <c r="G8154" s="38">
        <f t="shared" si="2302"/>
        <v>33.15</v>
      </c>
      <c r="H8154" s="38" t="str">
        <f t="shared" si="2303"/>
        <v>-</v>
      </c>
      <c r="K8154" s="133">
        <v>43440.375</v>
      </c>
      <c r="L8154" s="9">
        <f t="shared" si="2286"/>
        <v>12</v>
      </c>
      <c r="M8154" s="9">
        <f t="shared" si="2287"/>
        <v>6</v>
      </c>
      <c r="N8154" s="9">
        <f t="shared" si="2288"/>
        <v>9</v>
      </c>
      <c r="O8154" s="31" t="str">
        <f t="shared" si="2289"/>
        <v/>
      </c>
      <c r="P8154" s="134">
        <v>52.87</v>
      </c>
      <c r="Q8154" s="31">
        <f t="shared" si="2290"/>
        <v>52.87</v>
      </c>
      <c r="R8154" s="31" t="str">
        <f t="shared" si="2291"/>
        <v>-</v>
      </c>
      <c r="U8154" s="133">
        <v>43805.375</v>
      </c>
      <c r="V8154" s="9">
        <f t="shared" si="2292"/>
        <v>12</v>
      </c>
      <c r="W8154" s="9">
        <f t="shared" si="2293"/>
        <v>6</v>
      </c>
      <c r="X8154" s="9">
        <f t="shared" si="2294"/>
        <v>9</v>
      </c>
      <c r="Y8154" s="31" t="str">
        <f t="shared" si="2295"/>
        <v/>
      </c>
      <c r="Z8154" s="134">
        <v>24.88</v>
      </c>
      <c r="AA8154" s="31">
        <f t="shared" si="2296"/>
        <v>24.88</v>
      </c>
      <c r="AB8154" s="31" t="str">
        <f t="shared" si="2297"/>
        <v>-</v>
      </c>
    </row>
    <row r="8155" spans="1:28" x14ac:dyDescent="0.3">
      <c r="A8155" s="133">
        <v>43075.416666666664</v>
      </c>
      <c r="B8155" s="152">
        <f t="shared" si="2298"/>
        <v>12</v>
      </c>
      <c r="C8155" s="152">
        <f t="shared" si="2299"/>
        <v>6</v>
      </c>
      <c r="D8155" s="152">
        <f t="shared" si="2300"/>
        <v>10</v>
      </c>
      <c r="E8155" s="38" t="str">
        <f t="shared" si="2301"/>
        <v/>
      </c>
      <c r="F8155" s="134">
        <v>32.049999999999997</v>
      </c>
      <c r="G8155" s="38">
        <f t="shared" si="2302"/>
        <v>32.049999999999997</v>
      </c>
      <c r="H8155" s="38" t="str">
        <f t="shared" si="2303"/>
        <v>-</v>
      </c>
      <c r="K8155" s="133">
        <v>43440.416666666664</v>
      </c>
      <c r="L8155" s="9">
        <f t="shared" si="2286"/>
        <v>12</v>
      </c>
      <c r="M8155" s="9">
        <f t="shared" si="2287"/>
        <v>6</v>
      </c>
      <c r="N8155" s="9">
        <f t="shared" si="2288"/>
        <v>10</v>
      </c>
      <c r="O8155" s="31" t="str">
        <f t="shared" si="2289"/>
        <v/>
      </c>
      <c r="P8155" s="134">
        <v>46.1</v>
      </c>
      <c r="Q8155" s="31">
        <f t="shared" si="2290"/>
        <v>46.1</v>
      </c>
      <c r="R8155" s="31" t="str">
        <f t="shared" si="2291"/>
        <v>-</v>
      </c>
      <c r="U8155" s="133">
        <v>43805.416666666664</v>
      </c>
      <c r="V8155" s="9">
        <f t="shared" si="2292"/>
        <v>12</v>
      </c>
      <c r="W8155" s="9">
        <f t="shared" si="2293"/>
        <v>6</v>
      </c>
      <c r="X8155" s="9">
        <f t="shared" si="2294"/>
        <v>10</v>
      </c>
      <c r="Y8155" s="31" t="str">
        <f t="shared" si="2295"/>
        <v/>
      </c>
      <c r="Z8155" s="134">
        <v>24.65</v>
      </c>
      <c r="AA8155" s="31">
        <f t="shared" si="2296"/>
        <v>24.65</v>
      </c>
      <c r="AB8155" s="31" t="str">
        <f t="shared" si="2297"/>
        <v>-</v>
      </c>
    </row>
    <row r="8156" spans="1:28" x14ac:dyDescent="0.3">
      <c r="A8156" s="133">
        <v>43075.458333333336</v>
      </c>
      <c r="B8156" s="152">
        <f t="shared" si="2298"/>
        <v>12</v>
      </c>
      <c r="C8156" s="152">
        <f t="shared" si="2299"/>
        <v>6</v>
      </c>
      <c r="D8156" s="152">
        <f t="shared" si="2300"/>
        <v>11</v>
      </c>
      <c r="E8156" s="38" t="str">
        <f t="shared" si="2301"/>
        <v/>
      </c>
      <c r="F8156" s="134">
        <v>28.09</v>
      </c>
      <c r="G8156" s="38">
        <f t="shared" si="2302"/>
        <v>28.09</v>
      </c>
      <c r="H8156" s="38" t="str">
        <f t="shared" si="2303"/>
        <v>-</v>
      </c>
      <c r="K8156" s="133">
        <v>43440.458333333336</v>
      </c>
      <c r="L8156" s="9">
        <f t="shared" si="2286"/>
        <v>12</v>
      </c>
      <c r="M8156" s="9">
        <f t="shared" si="2287"/>
        <v>6</v>
      </c>
      <c r="N8156" s="9">
        <f t="shared" si="2288"/>
        <v>11</v>
      </c>
      <c r="O8156" s="31" t="str">
        <f t="shared" si="2289"/>
        <v/>
      </c>
      <c r="P8156" s="134">
        <v>42.13</v>
      </c>
      <c r="Q8156" s="31">
        <f t="shared" si="2290"/>
        <v>42.13</v>
      </c>
      <c r="R8156" s="31" t="str">
        <f t="shared" si="2291"/>
        <v>-</v>
      </c>
      <c r="U8156" s="133">
        <v>43805.458333333336</v>
      </c>
      <c r="V8156" s="9">
        <f t="shared" si="2292"/>
        <v>12</v>
      </c>
      <c r="W8156" s="9">
        <f t="shared" si="2293"/>
        <v>6</v>
      </c>
      <c r="X8156" s="9">
        <f t="shared" si="2294"/>
        <v>11</v>
      </c>
      <c r="Y8156" s="31" t="str">
        <f t="shared" si="2295"/>
        <v/>
      </c>
      <c r="Z8156" s="134">
        <v>23.66</v>
      </c>
      <c r="AA8156" s="31">
        <f t="shared" si="2296"/>
        <v>23.66</v>
      </c>
      <c r="AB8156" s="31" t="str">
        <f t="shared" si="2297"/>
        <v>-</v>
      </c>
    </row>
    <row r="8157" spans="1:28" x14ac:dyDescent="0.3">
      <c r="A8157" s="133">
        <v>43075.5</v>
      </c>
      <c r="B8157" s="152">
        <f t="shared" si="2298"/>
        <v>12</v>
      </c>
      <c r="C8157" s="152">
        <f t="shared" si="2299"/>
        <v>6</v>
      </c>
      <c r="D8157" s="152">
        <f t="shared" si="2300"/>
        <v>12</v>
      </c>
      <c r="E8157" s="38" t="str">
        <f t="shared" si="2301"/>
        <v/>
      </c>
      <c r="F8157" s="134">
        <v>27.48</v>
      </c>
      <c r="G8157" s="38">
        <f t="shared" si="2302"/>
        <v>27.48</v>
      </c>
      <c r="H8157" s="38" t="str">
        <f t="shared" si="2303"/>
        <v>-</v>
      </c>
      <c r="K8157" s="133">
        <v>43440.5</v>
      </c>
      <c r="L8157" s="9">
        <f t="shared" si="2286"/>
        <v>12</v>
      </c>
      <c r="M8157" s="9">
        <f t="shared" si="2287"/>
        <v>6</v>
      </c>
      <c r="N8157" s="9">
        <f t="shared" si="2288"/>
        <v>12</v>
      </c>
      <c r="O8157" s="31" t="str">
        <f t="shared" si="2289"/>
        <v/>
      </c>
      <c r="P8157" s="134">
        <v>39.549999999999997</v>
      </c>
      <c r="Q8157" s="31">
        <f t="shared" si="2290"/>
        <v>39.549999999999997</v>
      </c>
      <c r="R8157" s="31" t="str">
        <f t="shared" si="2291"/>
        <v>-</v>
      </c>
      <c r="U8157" s="133">
        <v>43805.5</v>
      </c>
      <c r="V8157" s="9">
        <f t="shared" si="2292"/>
        <v>12</v>
      </c>
      <c r="W8157" s="9">
        <f t="shared" si="2293"/>
        <v>6</v>
      </c>
      <c r="X8157" s="9">
        <f t="shared" si="2294"/>
        <v>12</v>
      </c>
      <c r="Y8157" s="31" t="str">
        <f t="shared" si="2295"/>
        <v/>
      </c>
      <c r="Z8157" s="134">
        <v>23.27</v>
      </c>
      <c r="AA8157" s="31">
        <f t="shared" si="2296"/>
        <v>23.27</v>
      </c>
      <c r="AB8157" s="31" t="str">
        <f t="shared" si="2297"/>
        <v>-</v>
      </c>
    </row>
    <row r="8158" spans="1:28" x14ac:dyDescent="0.3">
      <c r="A8158" s="133">
        <v>43075.541666666664</v>
      </c>
      <c r="B8158" s="152">
        <f t="shared" si="2298"/>
        <v>12</v>
      </c>
      <c r="C8158" s="152">
        <f t="shared" si="2299"/>
        <v>6</v>
      </c>
      <c r="D8158" s="152">
        <f t="shared" si="2300"/>
        <v>13</v>
      </c>
      <c r="E8158" s="38" t="str">
        <f t="shared" si="2301"/>
        <v/>
      </c>
      <c r="F8158" s="134">
        <v>27.09</v>
      </c>
      <c r="G8158" s="38">
        <f t="shared" si="2302"/>
        <v>27.09</v>
      </c>
      <c r="H8158" s="38" t="str">
        <f t="shared" si="2303"/>
        <v>-</v>
      </c>
      <c r="K8158" s="133">
        <v>43440.541666666664</v>
      </c>
      <c r="L8158" s="9">
        <f t="shared" si="2286"/>
        <v>12</v>
      </c>
      <c r="M8158" s="9">
        <f t="shared" si="2287"/>
        <v>6</v>
      </c>
      <c r="N8158" s="9">
        <f t="shared" si="2288"/>
        <v>13</v>
      </c>
      <c r="O8158" s="31" t="str">
        <f t="shared" si="2289"/>
        <v/>
      </c>
      <c r="P8158" s="134">
        <v>38.21</v>
      </c>
      <c r="Q8158" s="31">
        <f t="shared" si="2290"/>
        <v>38.21</v>
      </c>
      <c r="R8158" s="31" t="str">
        <f t="shared" si="2291"/>
        <v>-</v>
      </c>
      <c r="U8158" s="133">
        <v>43805.541666666664</v>
      </c>
      <c r="V8158" s="9">
        <f t="shared" si="2292"/>
        <v>12</v>
      </c>
      <c r="W8158" s="9">
        <f t="shared" si="2293"/>
        <v>6</v>
      </c>
      <c r="X8158" s="9">
        <f t="shared" si="2294"/>
        <v>13</v>
      </c>
      <c r="Y8158" s="31" t="str">
        <f t="shared" si="2295"/>
        <v/>
      </c>
      <c r="Z8158" s="134">
        <v>22.83</v>
      </c>
      <c r="AA8158" s="31">
        <f t="shared" si="2296"/>
        <v>22.83</v>
      </c>
      <c r="AB8158" s="31" t="str">
        <f t="shared" si="2297"/>
        <v>-</v>
      </c>
    </row>
    <row r="8159" spans="1:28" x14ac:dyDescent="0.3">
      <c r="A8159" s="133">
        <v>43075.583333333336</v>
      </c>
      <c r="B8159" s="152">
        <f t="shared" si="2298"/>
        <v>12</v>
      </c>
      <c r="C8159" s="152">
        <f t="shared" si="2299"/>
        <v>6</v>
      </c>
      <c r="D8159" s="152">
        <f t="shared" si="2300"/>
        <v>14</v>
      </c>
      <c r="E8159" s="38" t="str">
        <f t="shared" si="2301"/>
        <v/>
      </c>
      <c r="F8159" s="134">
        <v>25.76</v>
      </c>
      <c r="G8159" s="38">
        <f t="shared" si="2302"/>
        <v>25.76</v>
      </c>
      <c r="H8159" s="38" t="str">
        <f t="shared" si="2303"/>
        <v>-</v>
      </c>
      <c r="K8159" s="133">
        <v>43440.583333333336</v>
      </c>
      <c r="L8159" s="9">
        <f t="shared" si="2286"/>
        <v>12</v>
      </c>
      <c r="M8159" s="9">
        <f t="shared" si="2287"/>
        <v>6</v>
      </c>
      <c r="N8159" s="9">
        <f t="shared" si="2288"/>
        <v>14</v>
      </c>
      <c r="O8159" s="31" t="str">
        <f t="shared" si="2289"/>
        <v/>
      </c>
      <c r="P8159" s="134">
        <v>37.17</v>
      </c>
      <c r="Q8159" s="31">
        <f t="shared" si="2290"/>
        <v>37.17</v>
      </c>
      <c r="R8159" s="31" t="str">
        <f t="shared" si="2291"/>
        <v>-</v>
      </c>
      <c r="U8159" s="133">
        <v>43805.583333333336</v>
      </c>
      <c r="V8159" s="9">
        <f t="shared" si="2292"/>
        <v>12</v>
      </c>
      <c r="W8159" s="9">
        <f t="shared" si="2293"/>
        <v>6</v>
      </c>
      <c r="X8159" s="9">
        <f t="shared" si="2294"/>
        <v>14</v>
      </c>
      <c r="Y8159" s="31" t="str">
        <f t="shared" si="2295"/>
        <v/>
      </c>
      <c r="Z8159" s="134">
        <v>22.63</v>
      </c>
      <c r="AA8159" s="31">
        <f t="shared" si="2296"/>
        <v>22.63</v>
      </c>
      <c r="AB8159" s="31" t="str">
        <f t="shared" si="2297"/>
        <v>-</v>
      </c>
    </row>
    <row r="8160" spans="1:28" x14ac:dyDescent="0.3">
      <c r="A8160" s="133">
        <v>43075.625</v>
      </c>
      <c r="B8160" s="152">
        <f t="shared" si="2298"/>
        <v>12</v>
      </c>
      <c r="C8160" s="152">
        <f t="shared" si="2299"/>
        <v>6</v>
      </c>
      <c r="D8160" s="152">
        <f t="shared" si="2300"/>
        <v>15</v>
      </c>
      <c r="E8160" s="38" t="str">
        <f t="shared" si="2301"/>
        <v/>
      </c>
      <c r="F8160" s="134">
        <v>26.14</v>
      </c>
      <c r="G8160" s="38">
        <f t="shared" si="2302"/>
        <v>26.14</v>
      </c>
      <c r="H8160" s="38" t="str">
        <f t="shared" si="2303"/>
        <v>-</v>
      </c>
      <c r="K8160" s="133">
        <v>43440.625</v>
      </c>
      <c r="L8160" s="9">
        <f t="shared" si="2286"/>
        <v>12</v>
      </c>
      <c r="M8160" s="9">
        <f t="shared" si="2287"/>
        <v>6</v>
      </c>
      <c r="N8160" s="9">
        <f t="shared" si="2288"/>
        <v>15</v>
      </c>
      <c r="O8160" s="31" t="str">
        <f t="shared" si="2289"/>
        <v/>
      </c>
      <c r="P8160" s="134">
        <v>36.86</v>
      </c>
      <c r="Q8160" s="31">
        <f t="shared" si="2290"/>
        <v>36.86</v>
      </c>
      <c r="R8160" s="31" t="str">
        <f t="shared" si="2291"/>
        <v>-</v>
      </c>
      <c r="U8160" s="133">
        <v>43805.625</v>
      </c>
      <c r="V8160" s="9">
        <f t="shared" si="2292"/>
        <v>12</v>
      </c>
      <c r="W8160" s="9">
        <f t="shared" si="2293"/>
        <v>6</v>
      </c>
      <c r="X8160" s="9">
        <f t="shared" si="2294"/>
        <v>15</v>
      </c>
      <c r="Y8160" s="31" t="str">
        <f t="shared" si="2295"/>
        <v/>
      </c>
      <c r="Z8160" s="134">
        <v>22.34</v>
      </c>
      <c r="AA8160" s="31">
        <f t="shared" si="2296"/>
        <v>22.34</v>
      </c>
      <c r="AB8160" s="31" t="str">
        <f t="shared" si="2297"/>
        <v>-</v>
      </c>
    </row>
    <row r="8161" spans="1:28" x14ac:dyDescent="0.3">
      <c r="A8161" s="133">
        <v>43075.666666666664</v>
      </c>
      <c r="B8161" s="152">
        <f t="shared" si="2298"/>
        <v>12</v>
      </c>
      <c r="C8161" s="152">
        <f t="shared" si="2299"/>
        <v>6</v>
      </c>
      <c r="D8161" s="152">
        <f t="shared" si="2300"/>
        <v>16</v>
      </c>
      <c r="E8161" s="38" t="str">
        <f t="shared" si="2301"/>
        <v/>
      </c>
      <c r="F8161" s="134">
        <v>29.88</v>
      </c>
      <c r="G8161" s="38">
        <f t="shared" si="2302"/>
        <v>29.88</v>
      </c>
      <c r="H8161" s="38" t="str">
        <f t="shared" si="2303"/>
        <v>-</v>
      </c>
      <c r="K8161" s="133">
        <v>43440.666666666664</v>
      </c>
      <c r="L8161" s="9">
        <f t="shared" si="2286"/>
        <v>12</v>
      </c>
      <c r="M8161" s="9">
        <f t="shared" si="2287"/>
        <v>6</v>
      </c>
      <c r="N8161" s="9">
        <f t="shared" si="2288"/>
        <v>16</v>
      </c>
      <c r="O8161" s="31" t="str">
        <f t="shared" si="2289"/>
        <v/>
      </c>
      <c r="P8161" s="134">
        <v>38.57</v>
      </c>
      <c r="Q8161" s="31">
        <f t="shared" si="2290"/>
        <v>38.57</v>
      </c>
      <c r="R8161" s="31" t="str">
        <f t="shared" si="2291"/>
        <v>-</v>
      </c>
      <c r="U8161" s="133">
        <v>43805.666666666664</v>
      </c>
      <c r="V8161" s="9">
        <f t="shared" si="2292"/>
        <v>12</v>
      </c>
      <c r="W8161" s="9">
        <f t="shared" si="2293"/>
        <v>6</v>
      </c>
      <c r="X8161" s="9">
        <f t="shared" si="2294"/>
        <v>16</v>
      </c>
      <c r="Y8161" s="31" t="str">
        <f t="shared" si="2295"/>
        <v/>
      </c>
      <c r="Z8161" s="134">
        <v>23.6</v>
      </c>
      <c r="AA8161" s="31">
        <f t="shared" si="2296"/>
        <v>23.6</v>
      </c>
      <c r="AB8161" s="31" t="str">
        <f t="shared" si="2297"/>
        <v>-</v>
      </c>
    </row>
    <row r="8162" spans="1:28" x14ac:dyDescent="0.3">
      <c r="A8162" s="133">
        <v>43075.708333333336</v>
      </c>
      <c r="B8162" s="152">
        <f t="shared" si="2298"/>
        <v>12</v>
      </c>
      <c r="C8162" s="152">
        <f t="shared" si="2299"/>
        <v>6</v>
      </c>
      <c r="D8162" s="152">
        <f t="shared" si="2300"/>
        <v>17</v>
      </c>
      <c r="E8162" s="38" t="str">
        <f t="shared" si="2301"/>
        <v/>
      </c>
      <c r="F8162" s="134">
        <v>41.71</v>
      </c>
      <c r="G8162" s="38" t="str">
        <f t="shared" si="2302"/>
        <v>-</v>
      </c>
      <c r="H8162" s="38">
        <f t="shared" si="2303"/>
        <v>41.71</v>
      </c>
      <c r="K8162" s="133">
        <v>43440.708333333336</v>
      </c>
      <c r="L8162" s="9">
        <f t="shared" si="2286"/>
        <v>12</v>
      </c>
      <c r="M8162" s="9">
        <f t="shared" si="2287"/>
        <v>6</v>
      </c>
      <c r="N8162" s="9">
        <f t="shared" si="2288"/>
        <v>17</v>
      </c>
      <c r="O8162" s="31" t="str">
        <f t="shared" si="2289"/>
        <v/>
      </c>
      <c r="P8162" s="134">
        <v>52.56</v>
      </c>
      <c r="Q8162" s="31" t="str">
        <f t="shared" si="2290"/>
        <v>-</v>
      </c>
      <c r="R8162" s="31">
        <f t="shared" si="2291"/>
        <v>52.56</v>
      </c>
      <c r="U8162" s="133">
        <v>43805.708333333336</v>
      </c>
      <c r="V8162" s="9">
        <f t="shared" si="2292"/>
        <v>12</v>
      </c>
      <c r="W8162" s="9">
        <f t="shared" si="2293"/>
        <v>6</v>
      </c>
      <c r="X8162" s="9">
        <f t="shared" si="2294"/>
        <v>17</v>
      </c>
      <c r="Y8162" s="31" t="str">
        <f t="shared" si="2295"/>
        <v/>
      </c>
      <c r="Z8162" s="134">
        <v>26.79</v>
      </c>
      <c r="AA8162" s="31" t="str">
        <f t="shared" si="2296"/>
        <v>-</v>
      </c>
      <c r="AB8162" s="31">
        <f t="shared" si="2297"/>
        <v>26.79</v>
      </c>
    </row>
    <row r="8163" spans="1:28" x14ac:dyDescent="0.3">
      <c r="A8163" s="133">
        <v>43075.75</v>
      </c>
      <c r="B8163" s="152">
        <f t="shared" si="2298"/>
        <v>12</v>
      </c>
      <c r="C8163" s="152">
        <f t="shared" si="2299"/>
        <v>6</v>
      </c>
      <c r="D8163" s="152">
        <f t="shared" si="2300"/>
        <v>18</v>
      </c>
      <c r="E8163" s="38" t="str">
        <f t="shared" si="2301"/>
        <v/>
      </c>
      <c r="F8163" s="134">
        <v>39.28</v>
      </c>
      <c r="G8163" s="38" t="str">
        <f t="shared" si="2302"/>
        <v>-</v>
      </c>
      <c r="H8163" s="38">
        <f t="shared" si="2303"/>
        <v>39.28</v>
      </c>
      <c r="K8163" s="133">
        <v>43440.75</v>
      </c>
      <c r="L8163" s="9">
        <f t="shared" si="2286"/>
        <v>12</v>
      </c>
      <c r="M8163" s="9">
        <f t="shared" si="2287"/>
        <v>6</v>
      </c>
      <c r="N8163" s="9">
        <f t="shared" si="2288"/>
        <v>18</v>
      </c>
      <c r="O8163" s="31" t="str">
        <f t="shared" si="2289"/>
        <v/>
      </c>
      <c r="P8163" s="134">
        <v>52.24</v>
      </c>
      <c r="Q8163" s="31" t="str">
        <f t="shared" si="2290"/>
        <v>-</v>
      </c>
      <c r="R8163" s="31">
        <f t="shared" si="2291"/>
        <v>52.24</v>
      </c>
      <c r="U8163" s="133">
        <v>43805.75</v>
      </c>
      <c r="V8163" s="9">
        <f t="shared" si="2292"/>
        <v>12</v>
      </c>
      <c r="W8163" s="9">
        <f t="shared" si="2293"/>
        <v>6</v>
      </c>
      <c r="X8163" s="9">
        <f t="shared" si="2294"/>
        <v>18</v>
      </c>
      <c r="Y8163" s="31" t="str">
        <f t="shared" si="2295"/>
        <v/>
      </c>
      <c r="Z8163" s="134">
        <v>26.5</v>
      </c>
      <c r="AA8163" s="31" t="str">
        <f t="shared" si="2296"/>
        <v>-</v>
      </c>
      <c r="AB8163" s="31">
        <f t="shared" si="2297"/>
        <v>26.5</v>
      </c>
    </row>
    <row r="8164" spans="1:28" x14ac:dyDescent="0.3">
      <c r="A8164" s="133">
        <v>43075.791666666664</v>
      </c>
      <c r="B8164" s="152">
        <f t="shared" si="2298"/>
        <v>12</v>
      </c>
      <c r="C8164" s="152">
        <f t="shared" si="2299"/>
        <v>6</v>
      </c>
      <c r="D8164" s="152">
        <f t="shared" si="2300"/>
        <v>19</v>
      </c>
      <c r="E8164" s="38" t="str">
        <f t="shared" si="2301"/>
        <v/>
      </c>
      <c r="F8164" s="134">
        <v>37.520000000000003</v>
      </c>
      <c r="G8164" s="38" t="str">
        <f t="shared" si="2302"/>
        <v>-</v>
      </c>
      <c r="H8164" s="38">
        <f t="shared" si="2303"/>
        <v>37.520000000000003</v>
      </c>
      <c r="K8164" s="133">
        <v>43440.791666666664</v>
      </c>
      <c r="L8164" s="9">
        <f t="shared" si="2286"/>
        <v>12</v>
      </c>
      <c r="M8164" s="9">
        <f t="shared" si="2287"/>
        <v>6</v>
      </c>
      <c r="N8164" s="9">
        <f t="shared" si="2288"/>
        <v>19</v>
      </c>
      <c r="O8164" s="31" t="str">
        <f t="shared" si="2289"/>
        <v/>
      </c>
      <c r="P8164" s="134">
        <v>51.89</v>
      </c>
      <c r="Q8164" s="31" t="str">
        <f t="shared" si="2290"/>
        <v>-</v>
      </c>
      <c r="R8164" s="31">
        <f t="shared" si="2291"/>
        <v>51.89</v>
      </c>
      <c r="U8164" s="133">
        <v>43805.791666666664</v>
      </c>
      <c r="V8164" s="9">
        <f t="shared" si="2292"/>
        <v>12</v>
      </c>
      <c r="W8164" s="9">
        <f t="shared" si="2293"/>
        <v>6</v>
      </c>
      <c r="X8164" s="9">
        <f t="shared" si="2294"/>
        <v>19</v>
      </c>
      <c r="Y8164" s="31" t="str">
        <f t="shared" si="2295"/>
        <v/>
      </c>
      <c r="Z8164" s="134">
        <v>26.72</v>
      </c>
      <c r="AA8164" s="31" t="str">
        <f t="shared" si="2296"/>
        <v>-</v>
      </c>
      <c r="AB8164" s="31">
        <f t="shared" si="2297"/>
        <v>26.72</v>
      </c>
    </row>
    <row r="8165" spans="1:28" x14ac:dyDescent="0.3">
      <c r="A8165" s="133">
        <v>43075.833333333336</v>
      </c>
      <c r="B8165" s="152">
        <f t="shared" si="2298"/>
        <v>12</v>
      </c>
      <c r="C8165" s="152">
        <f t="shared" si="2299"/>
        <v>6</v>
      </c>
      <c r="D8165" s="152">
        <f t="shared" si="2300"/>
        <v>20</v>
      </c>
      <c r="E8165" s="38" t="str">
        <f t="shared" si="2301"/>
        <v/>
      </c>
      <c r="F8165" s="134">
        <v>36.909999999999997</v>
      </c>
      <c r="G8165" s="38" t="str">
        <f t="shared" si="2302"/>
        <v>-</v>
      </c>
      <c r="H8165" s="38">
        <f t="shared" si="2303"/>
        <v>36.909999999999997</v>
      </c>
      <c r="K8165" s="133">
        <v>43440.833333333336</v>
      </c>
      <c r="L8165" s="9">
        <f t="shared" si="2286"/>
        <v>12</v>
      </c>
      <c r="M8165" s="9">
        <f t="shared" si="2287"/>
        <v>6</v>
      </c>
      <c r="N8165" s="9">
        <f t="shared" si="2288"/>
        <v>20</v>
      </c>
      <c r="O8165" s="31" t="str">
        <f t="shared" si="2289"/>
        <v/>
      </c>
      <c r="P8165" s="134">
        <v>49.14</v>
      </c>
      <c r="Q8165" s="31" t="str">
        <f t="shared" si="2290"/>
        <v>-</v>
      </c>
      <c r="R8165" s="31">
        <f t="shared" si="2291"/>
        <v>49.14</v>
      </c>
      <c r="U8165" s="133">
        <v>43805.833333333336</v>
      </c>
      <c r="V8165" s="9">
        <f t="shared" si="2292"/>
        <v>12</v>
      </c>
      <c r="W8165" s="9">
        <f t="shared" si="2293"/>
        <v>6</v>
      </c>
      <c r="X8165" s="9">
        <f t="shared" si="2294"/>
        <v>20</v>
      </c>
      <c r="Y8165" s="31" t="str">
        <f t="shared" si="2295"/>
        <v/>
      </c>
      <c r="Z8165" s="134">
        <v>26.33</v>
      </c>
      <c r="AA8165" s="31" t="str">
        <f t="shared" si="2296"/>
        <v>-</v>
      </c>
      <c r="AB8165" s="31">
        <f t="shared" si="2297"/>
        <v>26.33</v>
      </c>
    </row>
    <row r="8166" spans="1:28" x14ac:dyDescent="0.3">
      <c r="A8166" s="133">
        <v>43075.875</v>
      </c>
      <c r="B8166" s="152">
        <f t="shared" si="2298"/>
        <v>12</v>
      </c>
      <c r="C8166" s="152">
        <f t="shared" si="2299"/>
        <v>6</v>
      </c>
      <c r="D8166" s="152">
        <f t="shared" si="2300"/>
        <v>21</v>
      </c>
      <c r="E8166" s="38" t="str">
        <f t="shared" si="2301"/>
        <v/>
      </c>
      <c r="F8166" s="134">
        <v>33.33</v>
      </c>
      <c r="G8166" s="38" t="str">
        <f t="shared" si="2302"/>
        <v>-</v>
      </c>
      <c r="H8166" s="38">
        <f t="shared" si="2303"/>
        <v>33.33</v>
      </c>
      <c r="K8166" s="133">
        <v>43440.875</v>
      </c>
      <c r="L8166" s="9">
        <f t="shared" si="2286"/>
        <v>12</v>
      </c>
      <c r="M8166" s="9">
        <f t="shared" si="2287"/>
        <v>6</v>
      </c>
      <c r="N8166" s="9">
        <f t="shared" si="2288"/>
        <v>21</v>
      </c>
      <c r="O8166" s="31" t="str">
        <f t="shared" si="2289"/>
        <v/>
      </c>
      <c r="P8166" s="134">
        <v>42.94</v>
      </c>
      <c r="Q8166" s="31" t="str">
        <f t="shared" si="2290"/>
        <v>-</v>
      </c>
      <c r="R8166" s="31">
        <f t="shared" si="2291"/>
        <v>42.94</v>
      </c>
      <c r="U8166" s="133">
        <v>43805.875</v>
      </c>
      <c r="V8166" s="9">
        <f t="shared" si="2292"/>
        <v>12</v>
      </c>
      <c r="W8166" s="9">
        <f t="shared" si="2293"/>
        <v>6</v>
      </c>
      <c r="X8166" s="9">
        <f t="shared" si="2294"/>
        <v>21</v>
      </c>
      <c r="Y8166" s="31" t="str">
        <f t="shared" si="2295"/>
        <v/>
      </c>
      <c r="Z8166" s="134">
        <v>24.04</v>
      </c>
      <c r="AA8166" s="31" t="str">
        <f t="shared" si="2296"/>
        <v>-</v>
      </c>
      <c r="AB8166" s="31">
        <f t="shared" si="2297"/>
        <v>24.04</v>
      </c>
    </row>
    <row r="8167" spans="1:28" x14ac:dyDescent="0.3">
      <c r="A8167" s="133">
        <v>43075.916666666664</v>
      </c>
      <c r="B8167" s="152">
        <f t="shared" si="2298"/>
        <v>12</v>
      </c>
      <c r="C8167" s="152">
        <f t="shared" si="2299"/>
        <v>6</v>
      </c>
      <c r="D8167" s="152">
        <f t="shared" si="2300"/>
        <v>22</v>
      </c>
      <c r="E8167" s="38" t="str">
        <f t="shared" si="2301"/>
        <v/>
      </c>
      <c r="F8167" s="134">
        <v>26.68</v>
      </c>
      <c r="G8167" s="38" t="str">
        <f t="shared" si="2302"/>
        <v>-</v>
      </c>
      <c r="H8167" s="38">
        <f t="shared" si="2303"/>
        <v>26.68</v>
      </c>
      <c r="K8167" s="133">
        <v>43440.916666666664</v>
      </c>
      <c r="L8167" s="9">
        <f t="shared" si="2286"/>
        <v>12</v>
      </c>
      <c r="M8167" s="9">
        <f t="shared" si="2287"/>
        <v>6</v>
      </c>
      <c r="N8167" s="9">
        <f t="shared" si="2288"/>
        <v>22</v>
      </c>
      <c r="O8167" s="31" t="str">
        <f t="shared" si="2289"/>
        <v/>
      </c>
      <c r="P8167" s="134">
        <v>37.200000000000003</v>
      </c>
      <c r="Q8167" s="31" t="str">
        <f t="shared" si="2290"/>
        <v>-</v>
      </c>
      <c r="R8167" s="31">
        <f t="shared" si="2291"/>
        <v>37.200000000000003</v>
      </c>
      <c r="U8167" s="133">
        <v>43805.916666666664</v>
      </c>
      <c r="V8167" s="9">
        <f t="shared" si="2292"/>
        <v>12</v>
      </c>
      <c r="W8167" s="9">
        <f t="shared" si="2293"/>
        <v>6</v>
      </c>
      <c r="X8167" s="9">
        <f t="shared" si="2294"/>
        <v>22</v>
      </c>
      <c r="Y8167" s="31" t="str">
        <f t="shared" si="2295"/>
        <v/>
      </c>
      <c r="Z8167" s="134">
        <v>22.15</v>
      </c>
      <c r="AA8167" s="31" t="str">
        <f t="shared" si="2296"/>
        <v>-</v>
      </c>
      <c r="AB8167" s="31">
        <f t="shared" si="2297"/>
        <v>22.15</v>
      </c>
    </row>
    <row r="8168" spans="1:28" x14ac:dyDescent="0.3">
      <c r="A8168" s="133">
        <v>43075.958333333336</v>
      </c>
      <c r="B8168" s="152">
        <f t="shared" si="2298"/>
        <v>12</v>
      </c>
      <c r="C8168" s="152">
        <f t="shared" si="2299"/>
        <v>6</v>
      </c>
      <c r="D8168" s="152">
        <f t="shared" si="2300"/>
        <v>23</v>
      </c>
      <c r="E8168" s="38" t="str">
        <f t="shared" si="2301"/>
        <v/>
      </c>
      <c r="F8168" s="134">
        <v>25.22</v>
      </c>
      <c r="G8168" s="38" t="str">
        <f t="shared" si="2302"/>
        <v>-</v>
      </c>
      <c r="H8168" s="38">
        <f t="shared" si="2303"/>
        <v>25.22</v>
      </c>
      <c r="K8168" s="133">
        <v>43440.958333333336</v>
      </c>
      <c r="L8168" s="9">
        <f t="shared" si="2286"/>
        <v>12</v>
      </c>
      <c r="M8168" s="9">
        <f t="shared" si="2287"/>
        <v>6</v>
      </c>
      <c r="N8168" s="9">
        <f t="shared" si="2288"/>
        <v>23</v>
      </c>
      <c r="O8168" s="31" t="str">
        <f t="shared" si="2289"/>
        <v/>
      </c>
      <c r="P8168" s="134">
        <v>35.520000000000003</v>
      </c>
      <c r="Q8168" s="31" t="str">
        <f t="shared" si="2290"/>
        <v>-</v>
      </c>
      <c r="R8168" s="31">
        <f t="shared" si="2291"/>
        <v>35.520000000000003</v>
      </c>
      <c r="U8168" s="133">
        <v>43805.958333333336</v>
      </c>
      <c r="V8168" s="9">
        <f t="shared" si="2292"/>
        <v>12</v>
      </c>
      <c r="W8168" s="9">
        <f t="shared" si="2293"/>
        <v>6</v>
      </c>
      <c r="X8168" s="9">
        <f t="shared" si="2294"/>
        <v>23</v>
      </c>
      <c r="Y8168" s="31" t="str">
        <f t="shared" si="2295"/>
        <v/>
      </c>
      <c r="Z8168" s="134">
        <v>20.87</v>
      </c>
      <c r="AA8168" s="31" t="str">
        <f t="shared" si="2296"/>
        <v>-</v>
      </c>
      <c r="AB8168" s="31">
        <f t="shared" si="2297"/>
        <v>20.87</v>
      </c>
    </row>
    <row r="8169" spans="1:28" x14ac:dyDescent="0.3">
      <c r="A8169" s="133">
        <v>43076</v>
      </c>
      <c r="B8169" s="152">
        <f t="shared" si="2298"/>
        <v>12</v>
      </c>
      <c r="C8169" s="152">
        <f t="shared" si="2299"/>
        <v>7</v>
      </c>
      <c r="D8169" s="152">
        <f t="shared" si="2300"/>
        <v>0</v>
      </c>
      <c r="E8169" s="38" t="str">
        <f t="shared" si="2301"/>
        <v/>
      </c>
      <c r="F8169" s="134">
        <v>24.44</v>
      </c>
      <c r="G8169" s="38" t="str">
        <f t="shared" si="2302"/>
        <v>-</v>
      </c>
      <c r="H8169" s="38">
        <f t="shared" si="2303"/>
        <v>24.44</v>
      </c>
      <c r="K8169" s="133">
        <v>43441</v>
      </c>
      <c r="L8169" s="9">
        <f t="shared" si="2286"/>
        <v>12</v>
      </c>
      <c r="M8169" s="9">
        <f t="shared" si="2287"/>
        <v>7</v>
      </c>
      <c r="N8169" s="9">
        <f t="shared" si="2288"/>
        <v>0</v>
      </c>
      <c r="O8169" s="31" t="str">
        <f t="shared" si="2289"/>
        <v/>
      </c>
      <c r="P8169" s="134">
        <v>33.76</v>
      </c>
      <c r="Q8169" s="31" t="str">
        <f t="shared" si="2290"/>
        <v>-</v>
      </c>
      <c r="R8169" s="31">
        <f t="shared" si="2291"/>
        <v>33.76</v>
      </c>
      <c r="U8169" s="133">
        <v>43806</v>
      </c>
      <c r="V8169" s="9">
        <f t="shared" si="2292"/>
        <v>12</v>
      </c>
      <c r="W8169" s="9">
        <f t="shared" si="2293"/>
        <v>7</v>
      </c>
      <c r="X8169" s="9">
        <f t="shared" si="2294"/>
        <v>0</v>
      </c>
      <c r="Y8169" s="31" t="str">
        <f t="shared" si="2295"/>
        <v>W</v>
      </c>
      <c r="Z8169" s="134">
        <v>21.81</v>
      </c>
      <c r="AA8169" s="31" t="str">
        <f t="shared" si="2296"/>
        <v>-</v>
      </c>
      <c r="AB8169" s="31">
        <f t="shared" si="2297"/>
        <v>21.81</v>
      </c>
    </row>
    <row r="8170" spans="1:28" x14ac:dyDescent="0.3">
      <c r="A8170" s="133">
        <v>43076.041666666664</v>
      </c>
      <c r="B8170" s="152">
        <f t="shared" si="2298"/>
        <v>12</v>
      </c>
      <c r="C8170" s="152">
        <f t="shared" si="2299"/>
        <v>7</v>
      </c>
      <c r="D8170" s="152">
        <f t="shared" si="2300"/>
        <v>1</v>
      </c>
      <c r="E8170" s="38" t="str">
        <f t="shared" si="2301"/>
        <v/>
      </c>
      <c r="F8170" s="134">
        <v>24.06</v>
      </c>
      <c r="G8170" s="38" t="str">
        <f t="shared" si="2302"/>
        <v>-</v>
      </c>
      <c r="H8170" s="38">
        <f t="shared" si="2303"/>
        <v>24.06</v>
      </c>
      <c r="K8170" s="133">
        <v>43441.041666666664</v>
      </c>
      <c r="L8170" s="9">
        <f t="shared" si="2286"/>
        <v>12</v>
      </c>
      <c r="M8170" s="9">
        <f t="shared" si="2287"/>
        <v>7</v>
      </c>
      <c r="N8170" s="9">
        <f t="shared" si="2288"/>
        <v>1</v>
      </c>
      <c r="O8170" s="31" t="str">
        <f t="shared" si="2289"/>
        <v/>
      </c>
      <c r="P8170" s="134">
        <v>33.6</v>
      </c>
      <c r="Q8170" s="31" t="str">
        <f t="shared" si="2290"/>
        <v>-</v>
      </c>
      <c r="R8170" s="31">
        <f t="shared" si="2291"/>
        <v>33.6</v>
      </c>
      <c r="U8170" s="133">
        <v>43806.041666666664</v>
      </c>
      <c r="V8170" s="9">
        <f t="shared" si="2292"/>
        <v>12</v>
      </c>
      <c r="W8170" s="9">
        <f t="shared" si="2293"/>
        <v>7</v>
      </c>
      <c r="X8170" s="9">
        <f t="shared" si="2294"/>
        <v>1</v>
      </c>
      <c r="Y8170" s="31" t="str">
        <f t="shared" si="2295"/>
        <v>W</v>
      </c>
      <c r="Z8170" s="134">
        <v>21.25</v>
      </c>
      <c r="AA8170" s="31" t="str">
        <f t="shared" si="2296"/>
        <v>-</v>
      </c>
      <c r="AB8170" s="31">
        <f t="shared" si="2297"/>
        <v>21.25</v>
      </c>
    </row>
    <row r="8171" spans="1:28" x14ac:dyDescent="0.3">
      <c r="A8171" s="133">
        <v>43076.083333333336</v>
      </c>
      <c r="B8171" s="152">
        <f t="shared" si="2298"/>
        <v>12</v>
      </c>
      <c r="C8171" s="152">
        <f t="shared" si="2299"/>
        <v>7</v>
      </c>
      <c r="D8171" s="152">
        <f t="shared" si="2300"/>
        <v>2</v>
      </c>
      <c r="E8171" s="38" t="str">
        <f t="shared" si="2301"/>
        <v/>
      </c>
      <c r="F8171" s="134">
        <v>23.81</v>
      </c>
      <c r="G8171" s="38" t="str">
        <f t="shared" si="2302"/>
        <v>-</v>
      </c>
      <c r="H8171" s="38">
        <f t="shared" si="2303"/>
        <v>23.81</v>
      </c>
      <c r="K8171" s="133">
        <v>43441.083333333336</v>
      </c>
      <c r="L8171" s="9">
        <f t="shared" si="2286"/>
        <v>12</v>
      </c>
      <c r="M8171" s="9">
        <f t="shared" si="2287"/>
        <v>7</v>
      </c>
      <c r="N8171" s="9">
        <f t="shared" si="2288"/>
        <v>2</v>
      </c>
      <c r="O8171" s="31" t="str">
        <f t="shared" si="2289"/>
        <v/>
      </c>
      <c r="P8171" s="134">
        <v>33.229999999999997</v>
      </c>
      <c r="Q8171" s="31" t="str">
        <f t="shared" si="2290"/>
        <v>-</v>
      </c>
      <c r="R8171" s="31">
        <f t="shared" si="2291"/>
        <v>33.229999999999997</v>
      </c>
      <c r="U8171" s="133">
        <v>43806.083333333336</v>
      </c>
      <c r="V8171" s="9">
        <f t="shared" si="2292"/>
        <v>12</v>
      </c>
      <c r="W8171" s="9">
        <f t="shared" si="2293"/>
        <v>7</v>
      </c>
      <c r="X8171" s="9">
        <f t="shared" si="2294"/>
        <v>2</v>
      </c>
      <c r="Y8171" s="31" t="str">
        <f t="shared" si="2295"/>
        <v>W</v>
      </c>
      <c r="Z8171" s="134">
        <v>21.31</v>
      </c>
      <c r="AA8171" s="31" t="str">
        <f t="shared" si="2296"/>
        <v>-</v>
      </c>
      <c r="AB8171" s="31">
        <f t="shared" si="2297"/>
        <v>21.31</v>
      </c>
    </row>
    <row r="8172" spans="1:28" x14ac:dyDescent="0.3">
      <c r="A8172" s="133">
        <v>43076.125</v>
      </c>
      <c r="B8172" s="152">
        <f t="shared" si="2298"/>
        <v>12</v>
      </c>
      <c r="C8172" s="152">
        <f t="shared" si="2299"/>
        <v>7</v>
      </c>
      <c r="D8172" s="152">
        <f t="shared" si="2300"/>
        <v>3</v>
      </c>
      <c r="E8172" s="38" t="str">
        <f t="shared" si="2301"/>
        <v/>
      </c>
      <c r="F8172" s="134">
        <v>24.1</v>
      </c>
      <c r="G8172" s="38" t="str">
        <f t="shared" si="2302"/>
        <v>-</v>
      </c>
      <c r="H8172" s="38">
        <f t="shared" si="2303"/>
        <v>24.1</v>
      </c>
      <c r="K8172" s="133">
        <v>43441.125</v>
      </c>
      <c r="L8172" s="9">
        <f t="shared" si="2286"/>
        <v>12</v>
      </c>
      <c r="M8172" s="9">
        <f t="shared" si="2287"/>
        <v>7</v>
      </c>
      <c r="N8172" s="9">
        <f t="shared" si="2288"/>
        <v>3</v>
      </c>
      <c r="O8172" s="31" t="str">
        <f t="shared" si="2289"/>
        <v/>
      </c>
      <c r="P8172" s="134">
        <v>33.61</v>
      </c>
      <c r="Q8172" s="31" t="str">
        <f t="shared" si="2290"/>
        <v>-</v>
      </c>
      <c r="R8172" s="31">
        <f t="shared" si="2291"/>
        <v>33.61</v>
      </c>
      <c r="U8172" s="133">
        <v>43806.125</v>
      </c>
      <c r="V8172" s="9">
        <f t="shared" si="2292"/>
        <v>12</v>
      </c>
      <c r="W8172" s="9">
        <f t="shared" si="2293"/>
        <v>7</v>
      </c>
      <c r="X8172" s="9">
        <f t="shared" si="2294"/>
        <v>3</v>
      </c>
      <c r="Y8172" s="31" t="str">
        <f t="shared" si="2295"/>
        <v>W</v>
      </c>
      <c r="Z8172" s="134">
        <v>21.66</v>
      </c>
      <c r="AA8172" s="31" t="str">
        <f t="shared" si="2296"/>
        <v>-</v>
      </c>
      <c r="AB8172" s="31">
        <f t="shared" si="2297"/>
        <v>21.66</v>
      </c>
    </row>
    <row r="8173" spans="1:28" x14ac:dyDescent="0.3">
      <c r="A8173" s="133">
        <v>43076.166666666664</v>
      </c>
      <c r="B8173" s="152">
        <f t="shared" si="2298"/>
        <v>12</v>
      </c>
      <c r="C8173" s="152">
        <f t="shared" si="2299"/>
        <v>7</v>
      </c>
      <c r="D8173" s="152">
        <f t="shared" si="2300"/>
        <v>4</v>
      </c>
      <c r="E8173" s="38" t="str">
        <f t="shared" si="2301"/>
        <v/>
      </c>
      <c r="F8173" s="134">
        <v>24.87</v>
      </c>
      <c r="G8173" s="38" t="str">
        <f t="shared" si="2302"/>
        <v>-</v>
      </c>
      <c r="H8173" s="38">
        <f t="shared" si="2303"/>
        <v>24.87</v>
      </c>
      <c r="K8173" s="133">
        <v>43441.166666666664</v>
      </c>
      <c r="L8173" s="9">
        <f t="shared" si="2286"/>
        <v>12</v>
      </c>
      <c r="M8173" s="9">
        <f t="shared" si="2287"/>
        <v>7</v>
      </c>
      <c r="N8173" s="9">
        <f t="shared" si="2288"/>
        <v>4</v>
      </c>
      <c r="O8173" s="31" t="str">
        <f t="shared" si="2289"/>
        <v/>
      </c>
      <c r="P8173" s="134">
        <v>35.1</v>
      </c>
      <c r="Q8173" s="31" t="str">
        <f t="shared" si="2290"/>
        <v>-</v>
      </c>
      <c r="R8173" s="31">
        <f t="shared" si="2291"/>
        <v>35.1</v>
      </c>
      <c r="U8173" s="133">
        <v>43806.166666666664</v>
      </c>
      <c r="V8173" s="9">
        <f t="shared" si="2292"/>
        <v>12</v>
      </c>
      <c r="W8173" s="9">
        <f t="shared" si="2293"/>
        <v>7</v>
      </c>
      <c r="X8173" s="9">
        <f t="shared" si="2294"/>
        <v>4</v>
      </c>
      <c r="Y8173" s="31" t="str">
        <f t="shared" si="2295"/>
        <v>W</v>
      </c>
      <c r="Z8173" s="134">
        <v>21.89</v>
      </c>
      <c r="AA8173" s="31" t="str">
        <f t="shared" si="2296"/>
        <v>-</v>
      </c>
      <c r="AB8173" s="31">
        <f t="shared" si="2297"/>
        <v>21.89</v>
      </c>
    </row>
    <row r="8174" spans="1:28" x14ac:dyDescent="0.3">
      <c r="A8174" s="133">
        <v>43076.208333333336</v>
      </c>
      <c r="B8174" s="152">
        <f t="shared" si="2298"/>
        <v>12</v>
      </c>
      <c r="C8174" s="152">
        <f t="shared" si="2299"/>
        <v>7</v>
      </c>
      <c r="D8174" s="152">
        <f t="shared" si="2300"/>
        <v>5</v>
      </c>
      <c r="E8174" s="38" t="str">
        <f t="shared" si="2301"/>
        <v/>
      </c>
      <c r="F8174" s="134">
        <v>28.22</v>
      </c>
      <c r="G8174" s="38" t="str">
        <f t="shared" si="2302"/>
        <v>-</v>
      </c>
      <c r="H8174" s="38">
        <f t="shared" si="2303"/>
        <v>28.22</v>
      </c>
      <c r="K8174" s="133">
        <v>43441.208333333336</v>
      </c>
      <c r="L8174" s="9">
        <f t="shared" si="2286"/>
        <v>12</v>
      </c>
      <c r="M8174" s="9">
        <f t="shared" si="2287"/>
        <v>7</v>
      </c>
      <c r="N8174" s="9">
        <f t="shared" si="2288"/>
        <v>5</v>
      </c>
      <c r="O8174" s="31" t="str">
        <f t="shared" si="2289"/>
        <v/>
      </c>
      <c r="P8174" s="134">
        <v>37.08</v>
      </c>
      <c r="Q8174" s="31" t="str">
        <f t="shared" si="2290"/>
        <v>-</v>
      </c>
      <c r="R8174" s="31">
        <f t="shared" si="2291"/>
        <v>37.08</v>
      </c>
      <c r="U8174" s="133">
        <v>43806.208333333336</v>
      </c>
      <c r="V8174" s="9">
        <f t="shared" si="2292"/>
        <v>12</v>
      </c>
      <c r="W8174" s="9">
        <f t="shared" si="2293"/>
        <v>7</v>
      </c>
      <c r="X8174" s="9">
        <f t="shared" si="2294"/>
        <v>5</v>
      </c>
      <c r="Y8174" s="31" t="str">
        <f t="shared" si="2295"/>
        <v>W</v>
      </c>
      <c r="Z8174" s="134">
        <v>22.42</v>
      </c>
      <c r="AA8174" s="31" t="str">
        <f t="shared" si="2296"/>
        <v>-</v>
      </c>
      <c r="AB8174" s="31">
        <f t="shared" si="2297"/>
        <v>22.42</v>
      </c>
    </row>
    <row r="8175" spans="1:28" x14ac:dyDescent="0.3">
      <c r="A8175" s="133">
        <v>43076.25</v>
      </c>
      <c r="B8175" s="152">
        <f t="shared" si="2298"/>
        <v>12</v>
      </c>
      <c r="C8175" s="152">
        <f t="shared" si="2299"/>
        <v>7</v>
      </c>
      <c r="D8175" s="152">
        <f t="shared" si="2300"/>
        <v>6</v>
      </c>
      <c r="E8175" s="38" t="str">
        <f t="shared" si="2301"/>
        <v/>
      </c>
      <c r="F8175" s="134">
        <v>40.99</v>
      </c>
      <c r="G8175" s="38" t="str">
        <f t="shared" si="2302"/>
        <v>-</v>
      </c>
      <c r="H8175" s="38">
        <f t="shared" si="2303"/>
        <v>40.99</v>
      </c>
      <c r="K8175" s="133">
        <v>43441.25</v>
      </c>
      <c r="L8175" s="9">
        <f t="shared" si="2286"/>
        <v>12</v>
      </c>
      <c r="M8175" s="9">
        <f t="shared" si="2287"/>
        <v>7</v>
      </c>
      <c r="N8175" s="9">
        <f t="shared" si="2288"/>
        <v>6</v>
      </c>
      <c r="O8175" s="31" t="str">
        <f t="shared" si="2289"/>
        <v/>
      </c>
      <c r="P8175" s="134">
        <v>50.54</v>
      </c>
      <c r="Q8175" s="31" t="str">
        <f t="shared" si="2290"/>
        <v>-</v>
      </c>
      <c r="R8175" s="31">
        <f t="shared" si="2291"/>
        <v>50.54</v>
      </c>
      <c r="U8175" s="133">
        <v>43806.25</v>
      </c>
      <c r="V8175" s="9">
        <f t="shared" si="2292"/>
        <v>12</v>
      </c>
      <c r="W8175" s="9">
        <f t="shared" si="2293"/>
        <v>7</v>
      </c>
      <c r="X8175" s="9">
        <f t="shared" si="2294"/>
        <v>6</v>
      </c>
      <c r="Y8175" s="31" t="str">
        <f t="shared" si="2295"/>
        <v>W</v>
      </c>
      <c r="Z8175" s="134">
        <v>25.37</v>
      </c>
      <c r="AA8175" s="31" t="str">
        <f t="shared" si="2296"/>
        <v>-</v>
      </c>
      <c r="AB8175" s="31">
        <f t="shared" si="2297"/>
        <v>25.37</v>
      </c>
    </row>
    <row r="8176" spans="1:28" x14ac:dyDescent="0.3">
      <c r="A8176" s="133">
        <v>43076.291666666664</v>
      </c>
      <c r="B8176" s="152">
        <f t="shared" si="2298"/>
        <v>12</v>
      </c>
      <c r="C8176" s="152">
        <f t="shared" si="2299"/>
        <v>7</v>
      </c>
      <c r="D8176" s="152">
        <f t="shared" si="2300"/>
        <v>7</v>
      </c>
      <c r="E8176" s="38" t="str">
        <f t="shared" si="2301"/>
        <v/>
      </c>
      <c r="F8176" s="134">
        <v>45.22</v>
      </c>
      <c r="G8176" s="38" t="str">
        <f t="shared" si="2302"/>
        <v>-</v>
      </c>
      <c r="H8176" s="38">
        <f t="shared" si="2303"/>
        <v>45.22</v>
      </c>
      <c r="K8176" s="133">
        <v>43441.291666666664</v>
      </c>
      <c r="L8176" s="9">
        <f t="shared" si="2286"/>
        <v>12</v>
      </c>
      <c r="M8176" s="9">
        <f t="shared" si="2287"/>
        <v>7</v>
      </c>
      <c r="N8176" s="9">
        <f t="shared" si="2288"/>
        <v>7</v>
      </c>
      <c r="O8176" s="31" t="str">
        <f t="shared" si="2289"/>
        <v/>
      </c>
      <c r="P8176" s="134">
        <v>53.66</v>
      </c>
      <c r="Q8176" s="31" t="str">
        <f t="shared" si="2290"/>
        <v>-</v>
      </c>
      <c r="R8176" s="31">
        <f t="shared" si="2291"/>
        <v>53.66</v>
      </c>
      <c r="U8176" s="133">
        <v>43806.291666666664</v>
      </c>
      <c r="V8176" s="9">
        <f t="shared" si="2292"/>
        <v>12</v>
      </c>
      <c r="W8176" s="9">
        <f t="shared" si="2293"/>
        <v>7</v>
      </c>
      <c r="X8176" s="9">
        <f t="shared" si="2294"/>
        <v>7</v>
      </c>
      <c r="Y8176" s="31" t="str">
        <f t="shared" si="2295"/>
        <v>W</v>
      </c>
      <c r="Z8176" s="134">
        <v>28.98</v>
      </c>
      <c r="AA8176" s="31" t="str">
        <f t="shared" si="2296"/>
        <v>-</v>
      </c>
      <c r="AB8176" s="31">
        <f t="shared" si="2297"/>
        <v>28.98</v>
      </c>
    </row>
    <row r="8177" spans="1:28" x14ac:dyDescent="0.3">
      <c r="A8177" s="133">
        <v>43076.333333333336</v>
      </c>
      <c r="B8177" s="152">
        <f t="shared" si="2298"/>
        <v>12</v>
      </c>
      <c r="C8177" s="152">
        <f t="shared" si="2299"/>
        <v>7</v>
      </c>
      <c r="D8177" s="152">
        <f t="shared" si="2300"/>
        <v>8</v>
      </c>
      <c r="E8177" s="38" t="str">
        <f t="shared" si="2301"/>
        <v/>
      </c>
      <c r="F8177" s="134">
        <v>38.619999999999997</v>
      </c>
      <c r="G8177" s="38">
        <f t="shared" si="2302"/>
        <v>38.619999999999997</v>
      </c>
      <c r="H8177" s="38" t="str">
        <f t="shared" si="2303"/>
        <v>-</v>
      </c>
      <c r="K8177" s="133">
        <v>43441.333333333336</v>
      </c>
      <c r="L8177" s="9">
        <f t="shared" si="2286"/>
        <v>12</v>
      </c>
      <c r="M8177" s="9">
        <f t="shared" si="2287"/>
        <v>7</v>
      </c>
      <c r="N8177" s="9">
        <f t="shared" si="2288"/>
        <v>8</v>
      </c>
      <c r="O8177" s="31" t="str">
        <f t="shared" si="2289"/>
        <v/>
      </c>
      <c r="P8177" s="134">
        <v>48.3</v>
      </c>
      <c r="Q8177" s="31">
        <f t="shared" si="2290"/>
        <v>48.3</v>
      </c>
      <c r="R8177" s="31" t="str">
        <f t="shared" si="2291"/>
        <v>-</v>
      </c>
      <c r="U8177" s="133">
        <v>43806.333333333336</v>
      </c>
      <c r="V8177" s="9">
        <f t="shared" si="2292"/>
        <v>12</v>
      </c>
      <c r="W8177" s="9">
        <f t="shared" si="2293"/>
        <v>7</v>
      </c>
      <c r="X8177" s="9">
        <f t="shared" si="2294"/>
        <v>8</v>
      </c>
      <c r="Y8177" s="31" t="str">
        <f t="shared" si="2295"/>
        <v>W</v>
      </c>
      <c r="Z8177" s="134">
        <v>29.38</v>
      </c>
      <c r="AA8177" s="31" t="str">
        <f t="shared" si="2296"/>
        <v>-</v>
      </c>
      <c r="AB8177" s="31">
        <f t="shared" si="2297"/>
        <v>29.38</v>
      </c>
    </row>
    <row r="8178" spans="1:28" x14ac:dyDescent="0.3">
      <c r="A8178" s="133">
        <v>43076.375</v>
      </c>
      <c r="B8178" s="152">
        <f t="shared" si="2298"/>
        <v>12</v>
      </c>
      <c r="C8178" s="152">
        <f t="shared" si="2299"/>
        <v>7</v>
      </c>
      <c r="D8178" s="152">
        <f t="shared" si="2300"/>
        <v>9</v>
      </c>
      <c r="E8178" s="38" t="str">
        <f t="shared" si="2301"/>
        <v/>
      </c>
      <c r="F8178" s="134">
        <v>36.26</v>
      </c>
      <c r="G8178" s="38">
        <f t="shared" si="2302"/>
        <v>36.26</v>
      </c>
      <c r="H8178" s="38" t="str">
        <f t="shared" si="2303"/>
        <v>-</v>
      </c>
      <c r="K8178" s="133">
        <v>43441.375</v>
      </c>
      <c r="L8178" s="9">
        <f t="shared" si="2286"/>
        <v>12</v>
      </c>
      <c r="M8178" s="9">
        <f t="shared" si="2287"/>
        <v>7</v>
      </c>
      <c r="N8178" s="9">
        <f t="shared" si="2288"/>
        <v>9</v>
      </c>
      <c r="O8178" s="31" t="str">
        <f t="shared" si="2289"/>
        <v/>
      </c>
      <c r="P8178" s="134">
        <v>44.32</v>
      </c>
      <c r="Q8178" s="31">
        <f t="shared" si="2290"/>
        <v>44.32</v>
      </c>
      <c r="R8178" s="31" t="str">
        <f t="shared" si="2291"/>
        <v>-</v>
      </c>
      <c r="U8178" s="133">
        <v>43806.375</v>
      </c>
      <c r="V8178" s="9">
        <f t="shared" si="2292"/>
        <v>12</v>
      </c>
      <c r="W8178" s="9">
        <f t="shared" si="2293"/>
        <v>7</v>
      </c>
      <c r="X8178" s="9">
        <f t="shared" si="2294"/>
        <v>9</v>
      </c>
      <c r="Y8178" s="31" t="str">
        <f t="shared" si="2295"/>
        <v>W</v>
      </c>
      <c r="Z8178" s="134">
        <v>27.97</v>
      </c>
      <c r="AA8178" s="31" t="str">
        <f t="shared" si="2296"/>
        <v>-</v>
      </c>
      <c r="AB8178" s="31">
        <f t="shared" si="2297"/>
        <v>27.97</v>
      </c>
    </row>
    <row r="8179" spans="1:28" x14ac:dyDescent="0.3">
      <c r="A8179" s="133">
        <v>43076.416666666664</v>
      </c>
      <c r="B8179" s="152">
        <f t="shared" si="2298"/>
        <v>12</v>
      </c>
      <c r="C8179" s="152">
        <f t="shared" si="2299"/>
        <v>7</v>
      </c>
      <c r="D8179" s="152">
        <f t="shared" si="2300"/>
        <v>10</v>
      </c>
      <c r="E8179" s="38" t="str">
        <f t="shared" si="2301"/>
        <v/>
      </c>
      <c r="F8179" s="134">
        <v>35.520000000000003</v>
      </c>
      <c r="G8179" s="38">
        <f t="shared" si="2302"/>
        <v>35.520000000000003</v>
      </c>
      <c r="H8179" s="38" t="str">
        <f t="shared" si="2303"/>
        <v>-</v>
      </c>
      <c r="K8179" s="133">
        <v>43441.416666666664</v>
      </c>
      <c r="L8179" s="9">
        <f t="shared" si="2286"/>
        <v>12</v>
      </c>
      <c r="M8179" s="9">
        <f t="shared" si="2287"/>
        <v>7</v>
      </c>
      <c r="N8179" s="9">
        <f t="shared" si="2288"/>
        <v>10</v>
      </c>
      <c r="O8179" s="31" t="str">
        <f t="shared" si="2289"/>
        <v/>
      </c>
      <c r="P8179" s="134">
        <v>43.29</v>
      </c>
      <c r="Q8179" s="31">
        <f t="shared" si="2290"/>
        <v>43.29</v>
      </c>
      <c r="R8179" s="31" t="str">
        <f t="shared" si="2291"/>
        <v>-</v>
      </c>
      <c r="U8179" s="133">
        <v>43806.416666666664</v>
      </c>
      <c r="V8179" s="9">
        <f t="shared" si="2292"/>
        <v>12</v>
      </c>
      <c r="W8179" s="9">
        <f t="shared" si="2293"/>
        <v>7</v>
      </c>
      <c r="X8179" s="9">
        <f t="shared" si="2294"/>
        <v>10</v>
      </c>
      <c r="Y8179" s="31" t="str">
        <f t="shared" si="2295"/>
        <v>W</v>
      </c>
      <c r="Z8179" s="134">
        <v>25.62</v>
      </c>
      <c r="AA8179" s="31" t="str">
        <f t="shared" si="2296"/>
        <v>-</v>
      </c>
      <c r="AB8179" s="31">
        <f t="shared" si="2297"/>
        <v>25.62</v>
      </c>
    </row>
    <row r="8180" spans="1:28" x14ac:dyDescent="0.3">
      <c r="A8180" s="133">
        <v>43076.458333333336</v>
      </c>
      <c r="B8180" s="152">
        <f t="shared" si="2298"/>
        <v>12</v>
      </c>
      <c r="C8180" s="152">
        <f t="shared" si="2299"/>
        <v>7</v>
      </c>
      <c r="D8180" s="152">
        <f t="shared" si="2300"/>
        <v>11</v>
      </c>
      <c r="E8180" s="38" t="str">
        <f t="shared" si="2301"/>
        <v/>
      </c>
      <c r="F8180" s="134">
        <v>31.48</v>
      </c>
      <c r="G8180" s="38">
        <f t="shared" si="2302"/>
        <v>31.48</v>
      </c>
      <c r="H8180" s="38" t="str">
        <f t="shared" si="2303"/>
        <v>-</v>
      </c>
      <c r="K8180" s="133">
        <v>43441.458333333336</v>
      </c>
      <c r="L8180" s="9">
        <f t="shared" si="2286"/>
        <v>12</v>
      </c>
      <c r="M8180" s="9">
        <f t="shared" si="2287"/>
        <v>7</v>
      </c>
      <c r="N8180" s="9">
        <f t="shared" si="2288"/>
        <v>11</v>
      </c>
      <c r="O8180" s="31" t="str">
        <f t="shared" si="2289"/>
        <v/>
      </c>
      <c r="P8180" s="134">
        <v>40.64</v>
      </c>
      <c r="Q8180" s="31">
        <f t="shared" si="2290"/>
        <v>40.64</v>
      </c>
      <c r="R8180" s="31" t="str">
        <f t="shared" si="2291"/>
        <v>-</v>
      </c>
      <c r="U8180" s="133">
        <v>43806.458333333336</v>
      </c>
      <c r="V8180" s="9">
        <f t="shared" si="2292"/>
        <v>12</v>
      </c>
      <c r="W8180" s="9">
        <f t="shared" si="2293"/>
        <v>7</v>
      </c>
      <c r="X8180" s="9">
        <f t="shared" si="2294"/>
        <v>11</v>
      </c>
      <c r="Y8180" s="31" t="str">
        <f t="shared" si="2295"/>
        <v>W</v>
      </c>
      <c r="Z8180" s="134">
        <v>24.31</v>
      </c>
      <c r="AA8180" s="31" t="str">
        <f t="shared" si="2296"/>
        <v>-</v>
      </c>
      <c r="AB8180" s="31">
        <f t="shared" si="2297"/>
        <v>24.31</v>
      </c>
    </row>
    <row r="8181" spans="1:28" x14ac:dyDescent="0.3">
      <c r="A8181" s="133">
        <v>43076.5</v>
      </c>
      <c r="B8181" s="152">
        <f t="shared" si="2298"/>
        <v>12</v>
      </c>
      <c r="C8181" s="152">
        <f t="shared" si="2299"/>
        <v>7</v>
      </c>
      <c r="D8181" s="152">
        <f t="shared" si="2300"/>
        <v>12</v>
      </c>
      <c r="E8181" s="38" t="str">
        <f t="shared" si="2301"/>
        <v/>
      </c>
      <c r="F8181" s="134">
        <v>29.29</v>
      </c>
      <c r="G8181" s="38">
        <f t="shared" si="2302"/>
        <v>29.29</v>
      </c>
      <c r="H8181" s="38" t="str">
        <f t="shared" si="2303"/>
        <v>-</v>
      </c>
      <c r="K8181" s="133">
        <v>43441.5</v>
      </c>
      <c r="L8181" s="9">
        <f t="shared" si="2286"/>
        <v>12</v>
      </c>
      <c r="M8181" s="9">
        <f t="shared" si="2287"/>
        <v>7</v>
      </c>
      <c r="N8181" s="9">
        <f t="shared" si="2288"/>
        <v>12</v>
      </c>
      <c r="O8181" s="31" t="str">
        <f t="shared" si="2289"/>
        <v/>
      </c>
      <c r="P8181" s="134">
        <v>35.9</v>
      </c>
      <c r="Q8181" s="31">
        <f t="shared" si="2290"/>
        <v>35.9</v>
      </c>
      <c r="R8181" s="31" t="str">
        <f t="shared" si="2291"/>
        <v>-</v>
      </c>
      <c r="U8181" s="133">
        <v>43806.5</v>
      </c>
      <c r="V8181" s="9">
        <f t="shared" si="2292"/>
        <v>12</v>
      </c>
      <c r="W8181" s="9">
        <f t="shared" si="2293"/>
        <v>7</v>
      </c>
      <c r="X8181" s="9">
        <f t="shared" si="2294"/>
        <v>12</v>
      </c>
      <c r="Y8181" s="31" t="str">
        <f t="shared" si="2295"/>
        <v>W</v>
      </c>
      <c r="Z8181" s="134">
        <v>22.87</v>
      </c>
      <c r="AA8181" s="31" t="str">
        <f t="shared" si="2296"/>
        <v>-</v>
      </c>
      <c r="AB8181" s="31">
        <f t="shared" si="2297"/>
        <v>22.87</v>
      </c>
    </row>
    <row r="8182" spans="1:28" x14ac:dyDescent="0.3">
      <c r="A8182" s="133">
        <v>43076.541666666664</v>
      </c>
      <c r="B8182" s="152">
        <f t="shared" si="2298"/>
        <v>12</v>
      </c>
      <c r="C8182" s="152">
        <f t="shared" si="2299"/>
        <v>7</v>
      </c>
      <c r="D8182" s="152">
        <f t="shared" si="2300"/>
        <v>13</v>
      </c>
      <c r="E8182" s="38" t="str">
        <f t="shared" si="2301"/>
        <v/>
      </c>
      <c r="F8182" s="134">
        <v>29.22</v>
      </c>
      <c r="G8182" s="38">
        <f t="shared" si="2302"/>
        <v>29.22</v>
      </c>
      <c r="H8182" s="38" t="str">
        <f t="shared" si="2303"/>
        <v>-</v>
      </c>
      <c r="K8182" s="133">
        <v>43441.541666666664</v>
      </c>
      <c r="L8182" s="9">
        <f t="shared" si="2286"/>
        <v>12</v>
      </c>
      <c r="M8182" s="9">
        <f t="shared" si="2287"/>
        <v>7</v>
      </c>
      <c r="N8182" s="9">
        <f t="shared" si="2288"/>
        <v>13</v>
      </c>
      <c r="O8182" s="31" t="str">
        <f t="shared" si="2289"/>
        <v/>
      </c>
      <c r="P8182" s="134">
        <v>36.200000000000003</v>
      </c>
      <c r="Q8182" s="31">
        <f t="shared" si="2290"/>
        <v>36.200000000000003</v>
      </c>
      <c r="R8182" s="31" t="str">
        <f t="shared" si="2291"/>
        <v>-</v>
      </c>
      <c r="U8182" s="133">
        <v>43806.541666666664</v>
      </c>
      <c r="V8182" s="9">
        <f t="shared" si="2292"/>
        <v>12</v>
      </c>
      <c r="W8182" s="9">
        <f t="shared" si="2293"/>
        <v>7</v>
      </c>
      <c r="X8182" s="9">
        <f t="shared" si="2294"/>
        <v>13</v>
      </c>
      <c r="Y8182" s="31" t="str">
        <f t="shared" si="2295"/>
        <v>W</v>
      </c>
      <c r="Z8182" s="134">
        <v>22.59</v>
      </c>
      <c r="AA8182" s="31" t="str">
        <f t="shared" si="2296"/>
        <v>-</v>
      </c>
      <c r="AB8182" s="31">
        <f t="shared" si="2297"/>
        <v>22.59</v>
      </c>
    </row>
    <row r="8183" spans="1:28" x14ac:dyDescent="0.3">
      <c r="A8183" s="133">
        <v>43076.583333333336</v>
      </c>
      <c r="B8183" s="152">
        <f t="shared" si="2298"/>
        <v>12</v>
      </c>
      <c r="C8183" s="152">
        <f t="shared" si="2299"/>
        <v>7</v>
      </c>
      <c r="D8183" s="152">
        <f t="shared" si="2300"/>
        <v>14</v>
      </c>
      <c r="E8183" s="38" t="str">
        <f t="shared" si="2301"/>
        <v/>
      </c>
      <c r="F8183" s="134">
        <v>28.21</v>
      </c>
      <c r="G8183" s="38">
        <f t="shared" si="2302"/>
        <v>28.21</v>
      </c>
      <c r="H8183" s="38" t="str">
        <f t="shared" si="2303"/>
        <v>-</v>
      </c>
      <c r="K8183" s="133">
        <v>43441.583333333336</v>
      </c>
      <c r="L8183" s="9">
        <f t="shared" si="2286"/>
        <v>12</v>
      </c>
      <c r="M8183" s="9">
        <f t="shared" si="2287"/>
        <v>7</v>
      </c>
      <c r="N8183" s="9">
        <f t="shared" si="2288"/>
        <v>14</v>
      </c>
      <c r="O8183" s="31" t="str">
        <f t="shared" si="2289"/>
        <v/>
      </c>
      <c r="P8183" s="134">
        <v>34.96</v>
      </c>
      <c r="Q8183" s="31">
        <f t="shared" si="2290"/>
        <v>34.96</v>
      </c>
      <c r="R8183" s="31" t="str">
        <f t="shared" si="2291"/>
        <v>-</v>
      </c>
      <c r="U8183" s="133">
        <v>43806.583333333336</v>
      </c>
      <c r="V8183" s="9">
        <f t="shared" si="2292"/>
        <v>12</v>
      </c>
      <c r="W8183" s="9">
        <f t="shared" si="2293"/>
        <v>7</v>
      </c>
      <c r="X8183" s="9">
        <f t="shared" si="2294"/>
        <v>14</v>
      </c>
      <c r="Y8183" s="31" t="str">
        <f t="shared" si="2295"/>
        <v>W</v>
      </c>
      <c r="Z8183" s="134">
        <v>22.39</v>
      </c>
      <c r="AA8183" s="31" t="str">
        <f t="shared" si="2296"/>
        <v>-</v>
      </c>
      <c r="AB8183" s="31">
        <f t="shared" si="2297"/>
        <v>22.39</v>
      </c>
    </row>
    <row r="8184" spans="1:28" x14ac:dyDescent="0.3">
      <c r="A8184" s="133">
        <v>43076.625</v>
      </c>
      <c r="B8184" s="152">
        <f t="shared" si="2298"/>
        <v>12</v>
      </c>
      <c r="C8184" s="152">
        <f t="shared" si="2299"/>
        <v>7</v>
      </c>
      <c r="D8184" s="152">
        <f t="shared" si="2300"/>
        <v>15</v>
      </c>
      <c r="E8184" s="38" t="str">
        <f t="shared" si="2301"/>
        <v/>
      </c>
      <c r="F8184" s="134">
        <v>28.04</v>
      </c>
      <c r="G8184" s="38">
        <f t="shared" si="2302"/>
        <v>28.04</v>
      </c>
      <c r="H8184" s="38" t="str">
        <f t="shared" si="2303"/>
        <v>-</v>
      </c>
      <c r="K8184" s="133">
        <v>43441.625</v>
      </c>
      <c r="L8184" s="9">
        <f t="shared" si="2286"/>
        <v>12</v>
      </c>
      <c r="M8184" s="9">
        <f t="shared" si="2287"/>
        <v>7</v>
      </c>
      <c r="N8184" s="9">
        <f t="shared" si="2288"/>
        <v>15</v>
      </c>
      <c r="O8184" s="31" t="str">
        <f t="shared" si="2289"/>
        <v/>
      </c>
      <c r="P8184" s="134">
        <v>34.49</v>
      </c>
      <c r="Q8184" s="31">
        <f t="shared" si="2290"/>
        <v>34.49</v>
      </c>
      <c r="R8184" s="31" t="str">
        <f t="shared" si="2291"/>
        <v>-</v>
      </c>
      <c r="U8184" s="133">
        <v>43806.625</v>
      </c>
      <c r="V8184" s="9">
        <f t="shared" si="2292"/>
        <v>12</v>
      </c>
      <c r="W8184" s="9">
        <f t="shared" si="2293"/>
        <v>7</v>
      </c>
      <c r="X8184" s="9">
        <f t="shared" si="2294"/>
        <v>15</v>
      </c>
      <c r="Y8184" s="31" t="str">
        <f t="shared" si="2295"/>
        <v>W</v>
      </c>
      <c r="Z8184" s="134">
        <v>22.71</v>
      </c>
      <c r="AA8184" s="31" t="str">
        <f t="shared" si="2296"/>
        <v>-</v>
      </c>
      <c r="AB8184" s="31">
        <f t="shared" si="2297"/>
        <v>22.71</v>
      </c>
    </row>
    <row r="8185" spans="1:28" x14ac:dyDescent="0.3">
      <c r="A8185" s="133">
        <v>43076.666666666664</v>
      </c>
      <c r="B8185" s="152">
        <f t="shared" si="2298"/>
        <v>12</v>
      </c>
      <c r="C8185" s="152">
        <f t="shared" si="2299"/>
        <v>7</v>
      </c>
      <c r="D8185" s="152">
        <f t="shared" si="2300"/>
        <v>16</v>
      </c>
      <c r="E8185" s="38" t="str">
        <f t="shared" si="2301"/>
        <v/>
      </c>
      <c r="F8185" s="134">
        <v>32.82</v>
      </c>
      <c r="G8185" s="38">
        <f t="shared" si="2302"/>
        <v>32.82</v>
      </c>
      <c r="H8185" s="38" t="str">
        <f t="shared" si="2303"/>
        <v>-</v>
      </c>
      <c r="K8185" s="133">
        <v>43441.666666666664</v>
      </c>
      <c r="L8185" s="9">
        <f t="shared" si="2286"/>
        <v>12</v>
      </c>
      <c r="M8185" s="9">
        <f t="shared" si="2287"/>
        <v>7</v>
      </c>
      <c r="N8185" s="9">
        <f t="shared" si="2288"/>
        <v>16</v>
      </c>
      <c r="O8185" s="31" t="str">
        <f t="shared" si="2289"/>
        <v/>
      </c>
      <c r="P8185" s="134">
        <v>39.92</v>
      </c>
      <c r="Q8185" s="31">
        <f t="shared" si="2290"/>
        <v>39.92</v>
      </c>
      <c r="R8185" s="31" t="str">
        <f t="shared" si="2291"/>
        <v>-</v>
      </c>
      <c r="U8185" s="133">
        <v>43806.666666666664</v>
      </c>
      <c r="V8185" s="9">
        <f t="shared" si="2292"/>
        <v>12</v>
      </c>
      <c r="W8185" s="9">
        <f t="shared" si="2293"/>
        <v>7</v>
      </c>
      <c r="X8185" s="9">
        <f t="shared" si="2294"/>
        <v>16</v>
      </c>
      <c r="Y8185" s="31" t="str">
        <f t="shared" si="2295"/>
        <v>W</v>
      </c>
      <c r="Z8185" s="134">
        <v>25.66</v>
      </c>
      <c r="AA8185" s="31" t="str">
        <f t="shared" si="2296"/>
        <v>-</v>
      </c>
      <c r="AB8185" s="31">
        <f t="shared" si="2297"/>
        <v>25.66</v>
      </c>
    </row>
    <row r="8186" spans="1:28" x14ac:dyDescent="0.3">
      <c r="A8186" s="133">
        <v>43076.708333333336</v>
      </c>
      <c r="B8186" s="152">
        <f t="shared" si="2298"/>
        <v>12</v>
      </c>
      <c r="C8186" s="152">
        <f t="shared" si="2299"/>
        <v>7</v>
      </c>
      <c r="D8186" s="152">
        <f t="shared" si="2300"/>
        <v>17</v>
      </c>
      <c r="E8186" s="38" t="str">
        <f t="shared" si="2301"/>
        <v/>
      </c>
      <c r="F8186" s="134">
        <v>47.68</v>
      </c>
      <c r="G8186" s="38" t="str">
        <f t="shared" si="2302"/>
        <v>-</v>
      </c>
      <c r="H8186" s="38">
        <f t="shared" si="2303"/>
        <v>47.68</v>
      </c>
      <c r="K8186" s="133">
        <v>43441.708333333336</v>
      </c>
      <c r="L8186" s="9">
        <f t="shared" si="2286"/>
        <v>12</v>
      </c>
      <c r="M8186" s="9">
        <f t="shared" si="2287"/>
        <v>7</v>
      </c>
      <c r="N8186" s="9">
        <f t="shared" si="2288"/>
        <v>17</v>
      </c>
      <c r="O8186" s="31" t="str">
        <f t="shared" si="2289"/>
        <v/>
      </c>
      <c r="P8186" s="134">
        <v>56.78</v>
      </c>
      <c r="Q8186" s="31" t="str">
        <f t="shared" si="2290"/>
        <v>-</v>
      </c>
      <c r="R8186" s="31">
        <f t="shared" si="2291"/>
        <v>56.78</v>
      </c>
      <c r="U8186" s="133">
        <v>43806.708333333336</v>
      </c>
      <c r="V8186" s="9">
        <f t="shared" si="2292"/>
        <v>12</v>
      </c>
      <c r="W8186" s="9">
        <f t="shared" si="2293"/>
        <v>7</v>
      </c>
      <c r="X8186" s="9">
        <f t="shared" si="2294"/>
        <v>17</v>
      </c>
      <c r="Y8186" s="31" t="str">
        <f t="shared" si="2295"/>
        <v>W</v>
      </c>
      <c r="Z8186" s="134">
        <v>33.299999999999997</v>
      </c>
      <c r="AA8186" s="31" t="str">
        <f t="shared" si="2296"/>
        <v>-</v>
      </c>
      <c r="AB8186" s="31">
        <f t="shared" si="2297"/>
        <v>33.299999999999997</v>
      </c>
    </row>
    <row r="8187" spans="1:28" x14ac:dyDescent="0.3">
      <c r="A8187" s="133">
        <v>43076.75</v>
      </c>
      <c r="B8187" s="152">
        <f t="shared" si="2298"/>
        <v>12</v>
      </c>
      <c r="C8187" s="152">
        <f t="shared" si="2299"/>
        <v>7</v>
      </c>
      <c r="D8187" s="152">
        <f t="shared" si="2300"/>
        <v>18</v>
      </c>
      <c r="E8187" s="38" t="str">
        <f t="shared" si="2301"/>
        <v/>
      </c>
      <c r="F8187" s="134">
        <v>43.97</v>
      </c>
      <c r="G8187" s="38" t="str">
        <f t="shared" si="2302"/>
        <v>-</v>
      </c>
      <c r="H8187" s="38">
        <f t="shared" si="2303"/>
        <v>43.97</v>
      </c>
      <c r="K8187" s="133">
        <v>43441.75</v>
      </c>
      <c r="L8187" s="9">
        <f t="shared" si="2286"/>
        <v>12</v>
      </c>
      <c r="M8187" s="9">
        <f t="shared" si="2287"/>
        <v>7</v>
      </c>
      <c r="N8187" s="9">
        <f t="shared" si="2288"/>
        <v>18</v>
      </c>
      <c r="O8187" s="31" t="str">
        <f t="shared" si="2289"/>
        <v/>
      </c>
      <c r="P8187" s="134">
        <v>49.21</v>
      </c>
      <c r="Q8187" s="31" t="str">
        <f t="shared" si="2290"/>
        <v>-</v>
      </c>
      <c r="R8187" s="31">
        <f t="shared" si="2291"/>
        <v>49.21</v>
      </c>
      <c r="U8187" s="133">
        <v>43806.75</v>
      </c>
      <c r="V8187" s="9">
        <f t="shared" si="2292"/>
        <v>12</v>
      </c>
      <c r="W8187" s="9">
        <f t="shared" si="2293"/>
        <v>7</v>
      </c>
      <c r="X8187" s="9">
        <f t="shared" si="2294"/>
        <v>18</v>
      </c>
      <c r="Y8187" s="31" t="str">
        <f t="shared" si="2295"/>
        <v>W</v>
      </c>
      <c r="Z8187" s="134">
        <v>29.89</v>
      </c>
      <c r="AA8187" s="31" t="str">
        <f t="shared" si="2296"/>
        <v>-</v>
      </c>
      <c r="AB8187" s="31">
        <f t="shared" si="2297"/>
        <v>29.89</v>
      </c>
    </row>
    <row r="8188" spans="1:28" x14ac:dyDescent="0.3">
      <c r="A8188" s="133">
        <v>43076.791666666664</v>
      </c>
      <c r="B8188" s="152">
        <f t="shared" si="2298"/>
        <v>12</v>
      </c>
      <c r="C8188" s="152">
        <f t="shared" si="2299"/>
        <v>7</v>
      </c>
      <c r="D8188" s="152">
        <f t="shared" si="2300"/>
        <v>19</v>
      </c>
      <c r="E8188" s="38" t="str">
        <f t="shared" si="2301"/>
        <v/>
      </c>
      <c r="F8188" s="134">
        <v>42.23</v>
      </c>
      <c r="G8188" s="38" t="str">
        <f t="shared" si="2302"/>
        <v>-</v>
      </c>
      <c r="H8188" s="38">
        <f t="shared" si="2303"/>
        <v>42.23</v>
      </c>
      <c r="K8188" s="133">
        <v>43441.791666666664</v>
      </c>
      <c r="L8188" s="9">
        <f t="shared" si="2286"/>
        <v>12</v>
      </c>
      <c r="M8188" s="9">
        <f t="shared" si="2287"/>
        <v>7</v>
      </c>
      <c r="N8188" s="9">
        <f t="shared" si="2288"/>
        <v>19</v>
      </c>
      <c r="O8188" s="31" t="str">
        <f t="shared" si="2289"/>
        <v/>
      </c>
      <c r="P8188" s="134">
        <v>47.35</v>
      </c>
      <c r="Q8188" s="31" t="str">
        <f t="shared" si="2290"/>
        <v>-</v>
      </c>
      <c r="R8188" s="31">
        <f t="shared" si="2291"/>
        <v>47.35</v>
      </c>
      <c r="U8188" s="133">
        <v>43806.791666666664</v>
      </c>
      <c r="V8188" s="9">
        <f t="shared" si="2292"/>
        <v>12</v>
      </c>
      <c r="W8188" s="9">
        <f t="shared" si="2293"/>
        <v>7</v>
      </c>
      <c r="X8188" s="9">
        <f t="shared" si="2294"/>
        <v>19</v>
      </c>
      <c r="Y8188" s="31" t="str">
        <f t="shared" si="2295"/>
        <v>W</v>
      </c>
      <c r="Z8188" s="134">
        <v>29.56</v>
      </c>
      <c r="AA8188" s="31" t="str">
        <f t="shared" si="2296"/>
        <v>-</v>
      </c>
      <c r="AB8188" s="31">
        <f t="shared" si="2297"/>
        <v>29.56</v>
      </c>
    </row>
    <row r="8189" spans="1:28" x14ac:dyDescent="0.3">
      <c r="A8189" s="133">
        <v>43076.833333333336</v>
      </c>
      <c r="B8189" s="152">
        <f t="shared" si="2298"/>
        <v>12</v>
      </c>
      <c r="C8189" s="152">
        <f t="shared" si="2299"/>
        <v>7</v>
      </c>
      <c r="D8189" s="152">
        <f t="shared" si="2300"/>
        <v>20</v>
      </c>
      <c r="E8189" s="38" t="str">
        <f t="shared" si="2301"/>
        <v/>
      </c>
      <c r="F8189" s="134">
        <v>41.95</v>
      </c>
      <c r="G8189" s="38" t="str">
        <f t="shared" si="2302"/>
        <v>-</v>
      </c>
      <c r="H8189" s="38">
        <f t="shared" si="2303"/>
        <v>41.95</v>
      </c>
      <c r="K8189" s="133">
        <v>43441.833333333336</v>
      </c>
      <c r="L8189" s="9">
        <f t="shared" si="2286"/>
        <v>12</v>
      </c>
      <c r="M8189" s="9">
        <f t="shared" si="2287"/>
        <v>7</v>
      </c>
      <c r="N8189" s="9">
        <f t="shared" si="2288"/>
        <v>20</v>
      </c>
      <c r="O8189" s="31" t="str">
        <f t="shared" si="2289"/>
        <v/>
      </c>
      <c r="P8189" s="134">
        <v>46.04</v>
      </c>
      <c r="Q8189" s="31" t="str">
        <f t="shared" si="2290"/>
        <v>-</v>
      </c>
      <c r="R8189" s="31">
        <f t="shared" si="2291"/>
        <v>46.04</v>
      </c>
      <c r="U8189" s="133">
        <v>43806.833333333336</v>
      </c>
      <c r="V8189" s="9">
        <f t="shared" si="2292"/>
        <v>12</v>
      </c>
      <c r="W8189" s="9">
        <f t="shared" si="2293"/>
        <v>7</v>
      </c>
      <c r="X8189" s="9">
        <f t="shared" si="2294"/>
        <v>20</v>
      </c>
      <c r="Y8189" s="31" t="str">
        <f t="shared" si="2295"/>
        <v>W</v>
      </c>
      <c r="Z8189" s="134">
        <v>29.26</v>
      </c>
      <c r="AA8189" s="31" t="str">
        <f t="shared" si="2296"/>
        <v>-</v>
      </c>
      <c r="AB8189" s="31">
        <f t="shared" si="2297"/>
        <v>29.26</v>
      </c>
    </row>
    <row r="8190" spans="1:28" x14ac:dyDescent="0.3">
      <c r="A8190" s="133">
        <v>43076.875</v>
      </c>
      <c r="B8190" s="152">
        <f t="shared" si="2298"/>
        <v>12</v>
      </c>
      <c r="C8190" s="152">
        <f t="shared" si="2299"/>
        <v>7</v>
      </c>
      <c r="D8190" s="152">
        <f t="shared" si="2300"/>
        <v>21</v>
      </c>
      <c r="E8190" s="38" t="str">
        <f t="shared" si="2301"/>
        <v/>
      </c>
      <c r="F8190" s="134">
        <v>36.4</v>
      </c>
      <c r="G8190" s="38" t="str">
        <f t="shared" si="2302"/>
        <v>-</v>
      </c>
      <c r="H8190" s="38">
        <f t="shared" si="2303"/>
        <v>36.4</v>
      </c>
      <c r="K8190" s="133">
        <v>43441.875</v>
      </c>
      <c r="L8190" s="9">
        <f t="shared" si="2286"/>
        <v>12</v>
      </c>
      <c r="M8190" s="9">
        <f t="shared" si="2287"/>
        <v>7</v>
      </c>
      <c r="N8190" s="9">
        <f t="shared" si="2288"/>
        <v>21</v>
      </c>
      <c r="O8190" s="31" t="str">
        <f t="shared" si="2289"/>
        <v/>
      </c>
      <c r="P8190" s="134">
        <v>43.99</v>
      </c>
      <c r="Q8190" s="31" t="str">
        <f t="shared" si="2290"/>
        <v>-</v>
      </c>
      <c r="R8190" s="31">
        <f t="shared" si="2291"/>
        <v>43.99</v>
      </c>
      <c r="U8190" s="133">
        <v>43806.875</v>
      </c>
      <c r="V8190" s="9">
        <f t="shared" si="2292"/>
        <v>12</v>
      </c>
      <c r="W8190" s="9">
        <f t="shared" si="2293"/>
        <v>7</v>
      </c>
      <c r="X8190" s="9">
        <f t="shared" si="2294"/>
        <v>21</v>
      </c>
      <c r="Y8190" s="31" t="str">
        <f t="shared" si="2295"/>
        <v>W</v>
      </c>
      <c r="Z8190" s="134">
        <v>25.88</v>
      </c>
      <c r="AA8190" s="31" t="str">
        <f t="shared" si="2296"/>
        <v>-</v>
      </c>
      <c r="AB8190" s="31">
        <f t="shared" si="2297"/>
        <v>25.88</v>
      </c>
    </row>
    <row r="8191" spans="1:28" x14ac:dyDescent="0.3">
      <c r="A8191" s="133">
        <v>43076.916666666664</v>
      </c>
      <c r="B8191" s="152">
        <f t="shared" si="2298"/>
        <v>12</v>
      </c>
      <c r="C8191" s="152">
        <f t="shared" si="2299"/>
        <v>7</v>
      </c>
      <c r="D8191" s="152">
        <f t="shared" si="2300"/>
        <v>22</v>
      </c>
      <c r="E8191" s="38" t="str">
        <f t="shared" si="2301"/>
        <v/>
      </c>
      <c r="F8191" s="134">
        <v>28.75</v>
      </c>
      <c r="G8191" s="38" t="str">
        <f t="shared" si="2302"/>
        <v>-</v>
      </c>
      <c r="H8191" s="38">
        <f t="shared" si="2303"/>
        <v>28.75</v>
      </c>
      <c r="K8191" s="133">
        <v>43441.916666666664</v>
      </c>
      <c r="L8191" s="9">
        <f t="shared" si="2286"/>
        <v>12</v>
      </c>
      <c r="M8191" s="9">
        <f t="shared" si="2287"/>
        <v>7</v>
      </c>
      <c r="N8191" s="9">
        <f t="shared" si="2288"/>
        <v>22</v>
      </c>
      <c r="O8191" s="31" t="str">
        <f t="shared" si="2289"/>
        <v/>
      </c>
      <c r="P8191" s="134">
        <v>40.21</v>
      </c>
      <c r="Q8191" s="31" t="str">
        <f t="shared" si="2290"/>
        <v>-</v>
      </c>
      <c r="R8191" s="31">
        <f t="shared" si="2291"/>
        <v>40.21</v>
      </c>
      <c r="U8191" s="133">
        <v>43806.916666666664</v>
      </c>
      <c r="V8191" s="9">
        <f t="shared" si="2292"/>
        <v>12</v>
      </c>
      <c r="W8191" s="9">
        <f t="shared" si="2293"/>
        <v>7</v>
      </c>
      <c r="X8191" s="9">
        <f t="shared" si="2294"/>
        <v>22</v>
      </c>
      <c r="Y8191" s="31" t="str">
        <f t="shared" si="2295"/>
        <v>W</v>
      </c>
      <c r="Z8191" s="134">
        <v>23.33</v>
      </c>
      <c r="AA8191" s="31" t="str">
        <f t="shared" si="2296"/>
        <v>-</v>
      </c>
      <c r="AB8191" s="31">
        <f t="shared" si="2297"/>
        <v>23.33</v>
      </c>
    </row>
    <row r="8192" spans="1:28" x14ac:dyDescent="0.3">
      <c r="A8192" s="133">
        <v>43076.958333333336</v>
      </c>
      <c r="B8192" s="152">
        <f t="shared" si="2298"/>
        <v>12</v>
      </c>
      <c r="C8192" s="152">
        <f t="shared" si="2299"/>
        <v>7</v>
      </c>
      <c r="D8192" s="152">
        <f t="shared" si="2300"/>
        <v>23</v>
      </c>
      <c r="E8192" s="38" t="str">
        <f t="shared" si="2301"/>
        <v/>
      </c>
      <c r="F8192" s="134">
        <v>26.26</v>
      </c>
      <c r="G8192" s="38" t="str">
        <f t="shared" si="2302"/>
        <v>-</v>
      </c>
      <c r="H8192" s="38">
        <f t="shared" si="2303"/>
        <v>26.26</v>
      </c>
      <c r="K8192" s="133">
        <v>43441.958333333336</v>
      </c>
      <c r="L8192" s="9">
        <f t="shared" si="2286"/>
        <v>12</v>
      </c>
      <c r="M8192" s="9">
        <f t="shared" si="2287"/>
        <v>7</v>
      </c>
      <c r="N8192" s="9">
        <f t="shared" si="2288"/>
        <v>23</v>
      </c>
      <c r="O8192" s="31" t="str">
        <f t="shared" si="2289"/>
        <v/>
      </c>
      <c r="P8192" s="134">
        <v>35.75</v>
      </c>
      <c r="Q8192" s="31" t="str">
        <f t="shared" si="2290"/>
        <v>-</v>
      </c>
      <c r="R8192" s="31">
        <f t="shared" si="2291"/>
        <v>35.75</v>
      </c>
      <c r="U8192" s="133">
        <v>43806.958333333336</v>
      </c>
      <c r="V8192" s="9">
        <f t="shared" si="2292"/>
        <v>12</v>
      </c>
      <c r="W8192" s="9">
        <f t="shared" si="2293"/>
        <v>7</v>
      </c>
      <c r="X8192" s="9">
        <f t="shared" si="2294"/>
        <v>23</v>
      </c>
      <c r="Y8192" s="31" t="str">
        <f t="shared" si="2295"/>
        <v>W</v>
      </c>
      <c r="Z8192" s="134">
        <v>22.43</v>
      </c>
      <c r="AA8192" s="31" t="str">
        <f t="shared" si="2296"/>
        <v>-</v>
      </c>
      <c r="AB8192" s="31">
        <f t="shared" si="2297"/>
        <v>22.43</v>
      </c>
    </row>
    <row r="8193" spans="1:28" x14ac:dyDescent="0.3">
      <c r="A8193" s="133">
        <v>43077</v>
      </c>
      <c r="B8193" s="152">
        <f t="shared" si="2298"/>
        <v>12</v>
      </c>
      <c r="C8193" s="152">
        <f t="shared" si="2299"/>
        <v>8</v>
      </c>
      <c r="D8193" s="152">
        <f t="shared" si="2300"/>
        <v>0</v>
      </c>
      <c r="E8193" s="38" t="str">
        <f t="shared" si="2301"/>
        <v/>
      </c>
      <c r="F8193" s="134">
        <v>26.09</v>
      </c>
      <c r="G8193" s="38" t="str">
        <f t="shared" si="2302"/>
        <v>-</v>
      </c>
      <c r="H8193" s="38">
        <f t="shared" si="2303"/>
        <v>26.09</v>
      </c>
      <c r="K8193" s="133">
        <v>43442</v>
      </c>
      <c r="L8193" s="9">
        <f t="shared" si="2286"/>
        <v>12</v>
      </c>
      <c r="M8193" s="9">
        <f t="shared" si="2287"/>
        <v>8</v>
      </c>
      <c r="N8193" s="9">
        <f t="shared" si="2288"/>
        <v>0</v>
      </c>
      <c r="O8193" s="31" t="str">
        <f t="shared" si="2289"/>
        <v>W</v>
      </c>
      <c r="P8193" s="134">
        <v>34.82</v>
      </c>
      <c r="Q8193" s="31" t="str">
        <f t="shared" si="2290"/>
        <v>-</v>
      </c>
      <c r="R8193" s="31">
        <f t="shared" si="2291"/>
        <v>34.82</v>
      </c>
      <c r="U8193" s="133">
        <v>43807</v>
      </c>
      <c r="V8193" s="9">
        <f t="shared" si="2292"/>
        <v>12</v>
      </c>
      <c r="W8193" s="9">
        <f t="shared" si="2293"/>
        <v>8</v>
      </c>
      <c r="X8193" s="9">
        <f t="shared" si="2294"/>
        <v>0</v>
      </c>
      <c r="Y8193" s="31" t="str">
        <f t="shared" si="2295"/>
        <v>W</v>
      </c>
      <c r="Z8193" s="134">
        <v>23.6</v>
      </c>
      <c r="AA8193" s="31" t="str">
        <f t="shared" si="2296"/>
        <v>-</v>
      </c>
      <c r="AB8193" s="31">
        <f t="shared" si="2297"/>
        <v>23.6</v>
      </c>
    </row>
    <row r="8194" spans="1:28" x14ac:dyDescent="0.3">
      <c r="A8194" s="133">
        <v>43077.041666666664</v>
      </c>
      <c r="B8194" s="152">
        <f t="shared" si="2298"/>
        <v>12</v>
      </c>
      <c r="C8194" s="152">
        <f t="shared" si="2299"/>
        <v>8</v>
      </c>
      <c r="D8194" s="152">
        <f t="shared" si="2300"/>
        <v>1</v>
      </c>
      <c r="E8194" s="38" t="str">
        <f t="shared" si="2301"/>
        <v/>
      </c>
      <c r="F8194" s="134">
        <v>25.26</v>
      </c>
      <c r="G8194" s="38" t="str">
        <f t="shared" si="2302"/>
        <v>-</v>
      </c>
      <c r="H8194" s="38">
        <f t="shared" si="2303"/>
        <v>25.26</v>
      </c>
      <c r="K8194" s="133">
        <v>43442.041666666664</v>
      </c>
      <c r="L8194" s="9">
        <f t="shared" si="2286"/>
        <v>12</v>
      </c>
      <c r="M8194" s="9">
        <f t="shared" si="2287"/>
        <v>8</v>
      </c>
      <c r="N8194" s="9">
        <f t="shared" si="2288"/>
        <v>1</v>
      </c>
      <c r="O8194" s="31" t="str">
        <f t="shared" si="2289"/>
        <v>W</v>
      </c>
      <c r="P8194" s="134">
        <v>34.200000000000003</v>
      </c>
      <c r="Q8194" s="31" t="str">
        <f t="shared" si="2290"/>
        <v>-</v>
      </c>
      <c r="R8194" s="31">
        <f t="shared" si="2291"/>
        <v>34.200000000000003</v>
      </c>
      <c r="U8194" s="133">
        <v>43807.041666666664</v>
      </c>
      <c r="V8194" s="9">
        <f t="shared" si="2292"/>
        <v>12</v>
      </c>
      <c r="W8194" s="9">
        <f t="shared" si="2293"/>
        <v>8</v>
      </c>
      <c r="X8194" s="9">
        <f t="shared" si="2294"/>
        <v>1</v>
      </c>
      <c r="Y8194" s="31" t="str">
        <f t="shared" si="2295"/>
        <v>W</v>
      </c>
      <c r="Z8194" s="134">
        <v>23.21</v>
      </c>
      <c r="AA8194" s="31" t="str">
        <f t="shared" si="2296"/>
        <v>-</v>
      </c>
      <c r="AB8194" s="31">
        <f t="shared" si="2297"/>
        <v>23.21</v>
      </c>
    </row>
    <row r="8195" spans="1:28" x14ac:dyDescent="0.3">
      <c r="A8195" s="133">
        <v>43077.083333333336</v>
      </c>
      <c r="B8195" s="152">
        <f t="shared" si="2298"/>
        <v>12</v>
      </c>
      <c r="C8195" s="152">
        <f t="shared" si="2299"/>
        <v>8</v>
      </c>
      <c r="D8195" s="152">
        <f t="shared" si="2300"/>
        <v>2</v>
      </c>
      <c r="E8195" s="38" t="str">
        <f t="shared" si="2301"/>
        <v/>
      </c>
      <c r="F8195" s="134">
        <v>24.86</v>
      </c>
      <c r="G8195" s="38" t="str">
        <f t="shared" si="2302"/>
        <v>-</v>
      </c>
      <c r="H8195" s="38">
        <f t="shared" si="2303"/>
        <v>24.86</v>
      </c>
      <c r="K8195" s="133">
        <v>43442.083333333336</v>
      </c>
      <c r="L8195" s="9">
        <f t="shared" si="2286"/>
        <v>12</v>
      </c>
      <c r="M8195" s="9">
        <f t="shared" si="2287"/>
        <v>8</v>
      </c>
      <c r="N8195" s="9">
        <f t="shared" si="2288"/>
        <v>2</v>
      </c>
      <c r="O8195" s="31" t="str">
        <f t="shared" si="2289"/>
        <v>W</v>
      </c>
      <c r="P8195" s="134">
        <v>33.32</v>
      </c>
      <c r="Q8195" s="31" t="str">
        <f t="shared" si="2290"/>
        <v>-</v>
      </c>
      <c r="R8195" s="31">
        <f t="shared" si="2291"/>
        <v>33.32</v>
      </c>
      <c r="U8195" s="133">
        <v>43807.083333333336</v>
      </c>
      <c r="V8195" s="9">
        <f t="shared" si="2292"/>
        <v>12</v>
      </c>
      <c r="W8195" s="9">
        <f t="shared" si="2293"/>
        <v>8</v>
      </c>
      <c r="X8195" s="9">
        <f t="shared" si="2294"/>
        <v>2</v>
      </c>
      <c r="Y8195" s="31" t="str">
        <f t="shared" si="2295"/>
        <v>W</v>
      </c>
      <c r="Z8195" s="134">
        <v>23.07</v>
      </c>
      <c r="AA8195" s="31" t="str">
        <f t="shared" si="2296"/>
        <v>-</v>
      </c>
      <c r="AB8195" s="31">
        <f t="shared" si="2297"/>
        <v>23.07</v>
      </c>
    </row>
    <row r="8196" spans="1:28" x14ac:dyDescent="0.3">
      <c r="A8196" s="133">
        <v>43077.125</v>
      </c>
      <c r="B8196" s="152">
        <f t="shared" si="2298"/>
        <v>12</v>
      </c>
      <c r="C8196" s="152">
        <f t="shared" si="2299"/>
        <v>8</v>
      </c>
      <c r="D8196" s="152">
        <f t="shared" si="2300"/>
        <v>3</v>
      </c>
      <c r="E8196" s="38" t="str">
        <f t="shared" si="2301"/>
        <v/>
      </c>
      <c r="F8196" s="134">
        <v>25.41</v>
      </c>
      <c r="G8196" s="38" t="str">
        <f t="shared" si="2302"/>
        <v>-</v>
      </c>
      <c r="H8196" s="38">
        <f t="shared" si="2303"/>
        <v>25.41</v>
      </c>
      <c r="K8196" s="133">
        <v>43442.125</v>
      </c>
      <c r="L8196" s="9">
        <f t="shared" si="2286"/>
        <v>12</v>
      </c>
      <c r="M8196" s="9">
        <f t="shared" si="2287"/>
        <v>8</v>
      </c>
      <c r="N8196" s="9">
        <f t="shared" si="2288"/>
        <v>3</v>
      </c>
      <c r="O8196" s="31" t="str">
        <f t="shared" si="2289"/>
        <v>W</v>
      </c>
      <c r="P8196" s="134">
        <v>33.29</v>
      </c>
      <c r="Q8196" s="31" t="str">
        <f t="shared" si="2290"/>
        <v>-</v>
      </c>
      <c r="R8196" s="31">
        <f t="shared" si="2291"/>
        <v>33.29</v>
      </c>
      <c r="U8196" s="133">
        <v>43807.125</v>
      </c>
      <c r="V8196" s="9">
        <f t="shared" si="2292"/>
        <v>12</v>
      </c>
      <c r="W8196" s="9">
        <f t="shared" si="2293"/>
        <v>8</v>
      </c>
      <c r="X8196" s="9">
        <f t="shared" si="2294"/>
        <v>3</v>
      </c>
      <c r="Y8196" s="31" t="str">
        <f t="shared" si="2295"/>
        <v>W</v>
      </c>
      <c r="Z8196" s="134">
        <v>22.73</v>
      </c>
      <c r="AA8196" s="31" t="str">
        <f t="shared" si="2296"/>
        <v>-</v>
      </c>
      <c r="AB8196" s="31">
        <f t="shared" si="2297"/>
        <v>22.73</v>
      </c>
    </row>
    <row r="8197" spans="1:28" x14ac:dyDescent="0.3">
      <c r="A8197" s="133">
        <v>43077.166666666664</v>
      </c>
      <c r="B8197" s="152">
        <f t="shared" si="2298"/>
        <v>12</v>
      </c>
      <c r="C8197" s="152">
        <f t="shared" si="2299"/>
        <v>8</v>
      </c>
      <c r="D8197" s="152">
        <f t="shared" si="2300"/>
        <v>4</v>
      </c>
      <c r="E8197" s="38" t="str">
        <f t="shared" si="2301"/>
        <v/>
      </c>
      <c r="F8197" s="134">
        <v>26.32</v>
      </c>
      <c r="G8197" s="38" t="str">
        <f t="shared" si="2302"/>
        <v>-</v>
      </c>
      <c r="H8197" s="38">
        <f t="shared" si="2303"/>
        <v>26.32</v>
      </c>
      <c r="K8197" s="133">
        <v>43442.166666666664</v>
      </c>
      <c r="L8197" s="9">
        <f t="shared" si="2286"/>
        <v>12</v>
      </c>
      <c r="M8197" s="9">
        <f t="shared" si="2287"/>
        <v>8</v>
      </c>
      <c r="N8197" s="9">
        <f t="shared" si="2288"/>
        <v>4</v>
      </c>
      <c r="O8197" s="31" t="str">
        <f t="shared" si="2289"/>
        <v>W</v>
      </c>
      <c r="P8197" s="134">
        <v>33.83</v>
      </c>
      <c r="Q8197" s="31" t="str">
        <f t="shared" si="2290"/>
        <v>-</v>
      </c>
      <c r="R8197" s="31">
        <f t="shared" si="2291"/>
        <v>33.83</v>
      </c>
      <c r="U8197" s="133">
        <v>43807.166666666664</v>
      </c>
      <c r="V8197" s="9">
        <f t="shared" si="2292"/>
        <v>12</v>
      </c>
      <c r="W8197" s="9">
        <f t="shared" si="2293"/>
        <v>8</v>
      </c>
      <c r="X8197" s="9">
        <f t="shared" si="2294"/>
        <v>4</v>
      </c>
      <c r="Y8197" s="31" t="str">
        <f t="shared" si="2295"/>
        <v>W</v>
      </c>
      <c r="Z8197" s="134">
        <v>22.98</v>
      </c>
      <c r="AA8197" s="31" t="str">
        <f t="shared" si="2296"/>
        <v>-</v>
      </c>
      <c r="AB8197" s="31">
        <f t="shared" si="2297"/>
        <v>22.98</v>
      </c>
    </row>
    <row r="8198" spans="1:28" x14ac:dyDescent="0.3">
      <c r="A8198" s="133">
        <v>43077.208333333336</v>
      </c>
      <c r="B8198" s="152">
        <f t="shared" si="2298"/>
        <v>12</v>
      </c>
      <c r="C8198" s="152">
        <f t="shared" si="2299"/>
        <v>8</v>
      </c>
      <c r="D8198" s="152">
        <f t="shared" si="2300"/>
        <v>5</v>
      </c>
      <c r="E8198" s="38" t="str">
        <f t="shared" si="2301"/>
        <v/>
      </c>
      <c r="F8198" s="134">
        <v>32.5</v>
      </c>
      <c r="G8198" s="38" t="str">
        <f t="shared" si="2302"/>
        <v>-</v>
      </c>
      <c r="H8198" s="38">
        <f t="shared" si="2303"/>
        <v>32.5</v>
      </c>
      <c r="K8198" s="133">
        <v>43442.208333333336</v>
      </c>
      <c r="L8198" s="9">
        <f t="shared" si="2286"/>
        <v>12</v>
      </c>
      <c r="M8198" s="9">
        <f t="shared" si="2287"/>
        <v>8</v>
      </c>
      <c r="N8198" s="9">
        <f t="shared" si="2288"/>
        <v>5</v>
      </c>
      <c r="O8198" s="31" t="str">
        <f t="shared" si="2289"/>
        <v>W</v>
      </c>
      <c r="P8198" s="134">
        <v>35.81</v>
      </c>
      <c r="Q8198" s="31" t="str">
        <f t="shared" si="2290"/>
        <v>-</v>
      </c>
      <c r="R8198" s="31">
        <f t="shared" si="2291"/>
        <v>35.81</v>
      </c>
      <c r="U8198" s="133">
        <v>43807.208333333336</v>
      </c>
      <c r="V8198" s="9">
        <f t="shared" si="2292"/>
        <v>12</v>
      </c>
      <c r="W8198" s="9">
        <f t="shared" si="2293"/>
        <v>8</v>
      </c>
      <c r="X8198" s="9">
        <f t="shared" si="2294"/>
        <v>5</v>
      </c>
      <c r="Y8198" s="31" t="str">
        <f t="shared" si="2295"/>
        <v>W</v>
      </c>
      <c r="Z8198" s="134">
        <v>23.38</v>
      </c>
      <c r="AA8198" s="31" t="str">
        <f t="shared" si="2296"/>
        <v>-</v>
      </c>
      <c r="AB8198" s="31">
        <f t="shared" si="2297"/>
        <v>23.38</v>
      </c>
    </row>
    <row r="8199" spans="1:28" x14ac:dyDescent="0.3">
      <c r="A8199" s="133">
        <v>43077.25</v>
      </c>
      <c r="B8199" s="152">
        <f t="shared" si="2298"/>
        <v>12</v>
      </c>
      <c r="C8199" s="152">
        <f t="shared" si="2299"/>
        <v>8</v>
      </c>
      <c r="D8199" s="152">
        <f t="shared" si="2300"/>
        <v>6</v>
      </c>
      <c r="E8199" s="38" t="str">
        <f t="shared" si="2301"/>
        <v/>
      </c>
      <c r="F8199" s="134">
        <v>46.77</v>
      </c>
      <c r="G8199" s="38" t="str">
        <f t="shared" si="2302"/>
        <v>-</v>
      </c>
      <c r="H8199" s="38">
        <f t="shared" si="2303"/>
        <v>46.77</v>
      </c>
      <c r="K8199" s="133">
        <v>43442.25</v>
      </c>
      <c r="L8199" s="9">
        <f t="shared" si="2286"/>
        <v>12</v>
      </c>
      <c r="M8199" s="9">
        <f t="shared" si="2287"/>
        <v>8</v>
      </c>
      <c r="N8199" s="9">
        <f t="shared" si="2288"/>
        <v>6</v>
      </c>
      <c r="O8199" s="31" t="str">
        <f t="shared" si="2289"/>
        <v>W</v>
      </c>
      <c r="P8199" s="134">
        <v>40.92</v>
      </c>
      <c r="Q8199" s="31" t="str">
        <f t="shared" si="2290"/>
        <v>-</v>
      </c>
      <c r="R8199" s="31">
        <f t="shared" si="2291"/>
        <v>40.92</v>
      </c>
      <c r="U8199" s="133">
        <v>43807.25</v>
      </c>
      <c r="V8199" s="9">
        <f t="shared" si="2292"/>
        <v>12</v>
      </c>
      <c r="W8199" s="9">
        <f t="shared" si="2293"/>
        <v>8</v>
      </c>
      <c r="X8199" s="9">
        <f t="shared" si="2294"/>
        <v>6</v>
      </c>
      <c r="Y8199" s="31" t="str">
        <f t="shared" si="2295"/>
        <v>W</v>
      </c>
      <c r="Z8199" s="134">
        <v>25.33</v>
      </c>
      <c r="AA8199" s="31" t="str">
        <f t="shared" si="2296"/>
        <v>-</v>
      </c>
      <c r="AB8199" s="31">
        <f t="shared" si="2297"/>
        <v>25.33</v>
      </c>
    </row>
    <row r="8200" spans="1:28" x14ac:dyDescent="0.3">
      <c r="A8200" s="133">
        <v>43077.291666666664</v>
      </c>
      <c r="B8200" s="152">
        <f t="shared" si="2298"/>
        <v>12</v>
      </c>
      <c r="C8200" s="152">
        <f t="shared" si="2299"/>
        <v>8</v>
      </c>
      <c r="D8200" s="152">
        <f t="shared" si="2300"/>
        <v>7</v>
      </c>
      <c r="E8200" s="38" t="str">
        <f t="shared" si="2301"/>
        <v/>
      </c>
      <c r="F8200" s="134">
        <v>50.62</v>
      </c>
      <c r="G8200" s="38" t="str">
        <f t="shared" si="2302"/>
        <v>-</v>
      </c>
      <c r="H8200" s="38">
        <f t="shared" si="2303"/>
        <v>50.62</v>
      </c>
      <c r="K8200" s="133">
        <v>43442.291666666664</v>
      </c>
      <c r="L8200" s="9">
        <f t="shared" si="2286"/>
        <v>12</v>
      </c>
      <c r="M8200" s="9">
        <f t="shared" si="2287"/>
        <v>8</v>
      </c>
      <c r="N8200" s="9">
        <f t="shared" si="2288"/>
        <v>7</v>
      </c>
      <c r="O8200" s="31" t="str">
        <f t="shared" si="2289"/>
        <v>W</v>
      </c>
      <c r="P8200" s="134">
        <v>47.72</v>
      </c>
      <c r="Q8200" s="31" t="str">
        <f t="shared" si="2290"/>
        <v>-</v>
      </c>
      <c r="R8200" s="31">
        <f t="shared" si="2291"/>
        <v>47.72</v>
      </c>
      <c r="U8200" s="133">
        <v>43807.291666666664</v>
      </c>
      <c r="V8200" s="9">
        <f t="shared" si="2292"/>
        <v>12</v>
      </c>
      <c r="W8200" s="9">
        <f t="shared" si="2293"/>
        <v>8</v>
      </c>
      <c r="X8200" s="9">
        <f t="shared" si="2294"/>
        <v>7</v>
      </c>
      <c r="Y8200" s="31" t="str">
        <f t="shared" si="2295"/>
        <v>W</v>
      </c>
      <c r="Z8200" s="134">
        <v>26.1</v>
      </c>
      <c r="AA8200" s="31" t="str">
        <f t="shared" si="2296"/>
        <v>-</v>
      </c>
      <c r="AB8200" s="31">
        <f t="shared" si="2297"/>
        <v>26.1</v>
      </c>
    </row>
    <row r="8201" spans="1:28" x14ac:dyDescent="0.3">
      <c r="A8201" s="133">
        <v>43077.333333333336</v>
      </c>
      <c r="B8201" s="152">
        <f t="shared" si="2298"/>
        <v>12</v>
      </c>
      <c r="C8201" s="152">
        <f t="shared" si="2299"/>
        <v>8</v>
      </c>
      <c r="D8201" s="152">
        <f t="shared" si="2300"/>
        <v>8</v>
      </c>
      <c r="E8201" s="38" t="str">
        <f t="shared" si="2301"/>
        <v/>
      </c>
      <c r="F8201" s="134">
        <v>46.45</v>
      </c>
      <c r="G8201" s="38">
        <f t="shared" si="2302"/>
        <v>46.45</v>
      </c>
      <c r="H8201" s="38" t="str">
        <f t="shared" si="2303"/>
        <v>-</v>
      </c>
      <c r="K8201" s="133">
        <v>43442.333333333336</v>
      </c>
      <c r="L8201" s="9">
        <f t="shared" ref="L8201:L8264" si="2304">MONTH(K8201)</f>
        <v>12</v>
      </c>
      <c r="M8201" s="9">
        <f t="shared" ref="M8201:M8264" si="2305">DAY(K8201)</f>
        <v>8</v>
      </c>
      <c r="N8201" s="9">
        <f t="shared" ref="N8201:N8264" si="2306">HOUR(K8201)</f>
        <v>8</v>
      </c>
      <c r="O8201" s="31" t="str">
        <f t="shared" ref="O8201:O8264" si="2307">IF(WEEKDAY(K8201,2)&gt;5,"W","")</f>
        <v>W</v>
      </c>
      <c r="P8201" s="134">
        <v>48</v>
      </c>
      <c r="Q8201" s="31" t="str">
        <f t="shared" ref="Q8201:Q8264" si="2308">IF(AND($L8201&gt;=$L$5,$L8201&lt;=$M$5),IF($O8201&lt;&gt;"W",IF(AND($N8201&gt;=$N$5,$N8201&lt;$P$5),$P8201,"-"),"-"),"-")</f>
        <v>-</v>
      </c>
      <c r="R8201" s="31">
        <f t="shared" ref="R8201:R8264" si="2309">IF(Q8201="-",P8201,"-")</f>
        <v>48</v>
      </c>
      <c r="U8201" s="133">
        <v>43807.333333333336</v>
      </c>
      <c r="V8201" s="9">
        <f t="shared" ref="V8201:V8264" si="2310">MONTH(U8201)</f>
        <v>12</v>
      </c>
      <c r="W8201" s="9">
        <f t="shared" ref="W8201:W8264" si="2311">DAY(U8201)</f>
        <v>8</v>
      </c>
      <c r="X8201" s="9">
        <f t="shared" ref="X8201:X8264" si="2312">HOUR(U8201)</f>
        <v>8</v>
      </c>
      <c r="Y8201" s="31" t="str">
        <f t="shared" ref="Y8201:Y8264" si="2313">IF(WEEKDAY(U8201,2)&gt;5,"W","")</f>
        <v>W</v>
      </c>
      <c r="Z8201" s="134">
        <v>25.15</v>
      </c>
      <c r="AA8201" s="31" t="str">
        <f t="shared" ref="AA8201:AA8264" si="2314">IF(AND($V8201&gt;=$V$5,$V8201&lt;=$W$5),IF($Y8201&lt;&gt;"W",IF(AND($X8201&gt;=$X$5,$X8201&lt;$Z$5),$Z8201,"-"),"-"),"-")</f>
        <v>-</v>
      </c>
      <c r="AB8201" s="31">
        <f t="shared" ref="AB8201:AB8264" si="2315">IF(AA8201="-",Z8201,"-")</f>
        <v>25.15</v>
      </c>
    </row>
    <row r="8202" spans="1:28" x14ac:dyDescent="0.3">
      <c r="A8202" s="133">
        <v>43077.375</v>
      </c>
      <c r="B8202" s="152">
        <f t="shared" ref="B8202:B8265" si="2316">MONTH(A8202)</f>
        <v>12</v>
      </c>
      <c r="C8202" s="152">
        <f t="shared" ref="C8202:C8265" si="2317">DAY(A8202)</f>
        <v>8</v>
      </c>
      <c r="D8202" s="152">
        <f t="shared" ref="D8202:D8265" si="2318">HOUR(A8202)</f>
        <v>9</v>
      </c>
      <c r="E8202" s="38" t="str">
        <f t="shared" ref="E8202:E8265" si="2319">IF(WEEKDAY(A8202,2)&gt;5,"W","")</f>
        <v/>
      </c>
      <c r="F8202" s="134">
        <v>42.06</v>
      </c>
      <c r="G8202" s="38">
        <f t="shared" ref="G8202:G8265" si="2320">IF(AND($B8202&gt;=$B$5,$B8202&lt;=$C$5),IF($E8202&lt;&gt;"W",IF(AND($D8202&gt;=$D$5,$D8202&lt;$F$5),$F8202,"-"),"-"),"-")</f>
        <v>42.06</v>
      </c>
      <c r="H8202" s="38" t="str">
        <f t="shared" ref="H8202:H8265" si="2321">IF(G8202="-",F8202,"-")</f>
        <v>-</v>
      </c>
      <c r="K8202" s="133">
        <v>43442.375</v>
      </c>
      <c r="L8202" s="9">
        <f t="shared" si="2304"/>
        <v>12</v>
      </c>
      <c r="M8202" s="9">
        <f t="shared" si="2305"/>
        <v>8</v>
      </c>
      <c r="N8202" s="9">
        <f t="shared" si="2306"/>
        <v>9</v>
      </c>
      <c r="O8202" s="31" t="str">
        <f t="shared" si="2307"/>
        <v>W</v>
      </c>
      <c r="P8202" s="134">
        <v>46.76</v>
      </c>
      <c r="Q8202" s="31" t="str">
        <f t="shared" si="2308"/>
        <v>-</v>
      </c>
      <c r="R8202" s="31">
        <f t="shared" si="2309"/>
        <v>46.76</v>
      </c>
      <c r="U8202" s="133">
        <v>43807.375</v>
      </c>
      <c r="V8202" s="9">
        <f t="shared" si="2310"/>
        <v>12</v>
      </c>
      <c r="W8202" s="9">
        <f t="shared" si="2311"/>
        <v>8</v>
      </c>
      <c r="X8202" s="9">
        <f t="shared" si="2312"/>
        <v>9</v>
      </c>
      <c r="Y8202" s="31" t="str">
        <f t="shared" si="2313"/>
        <v>W</v>
      </c>
      <c r="Z8202" s="134">
        <v>23.45</v>
      </c>
      <c r="AA8202" s="31" t="str">
        <f t="shared" si="2314"/>
        <v>-</v>
      </c>
      <c r="AB8202" s="31">
        <f t="shared" si="2315"/>
        <v>23.45</v>
      </c>
    </row>
    <row r="8203" spans="1:28" x14ac:dyDescent="0.3">
      <c r="A8203" s="133">
        <v>43077.416666666664</v>
      </c>
      <c r="B8203" s="152">
        <f t="shared" si="2316"/>
        <v>12</v>
      </c>
      <c r="C8203" s="152">
        <f t="shared" si="2317"/>
        <v>8</v>
      </c>
      <c r="D8203" s="152">
        <f t="shared" si="2318"/>
        <v>10</v>
      </c>
      <c r="E8203" s="38" t="str">
        <f t="shared" si="2319"/>
        <v/>
      </c>
      <c r="F8203" s="134">
        <v>39.26</v>
      </c>
      <c r="G8203" s="38">
        <f t="shared" si="2320"/>
        <v>39.26</v>
      </c>
      <c r="H8203" s="38" t="str">
        <f t="shared" si="2321"/>
        <v>-</v>
      </c>
      <c r="K8203" s="133">
        <v>43442.416666666664</v>
      </c>
      <c r="L8203" s="9">
        <f t="shared" si="2304"/>
        <v>12</v>
      </c>
      <c r="M8203" s="9">
        <f t="shared" si="2305"/>
        <v>8</v>
      </c>
      <c r="N8203" s="9">
        <f t="shared" si="2306"/>
        <v>10</v>
      </c>
      <c r="O8203" s="31" t="str">
        <f t="shared" si="2307"/>
        <v>W</v>
      </c>
      <c r="P8203" s="134">
        <v>44.72</v>
      </c>
      <c r="Q8203" s="31" t="str">
        <f t="shared" si="2308"/>
        <v>-</v>
      </c>
      <c r="R8203" s="31">
        <f t="shared" si="2309"/>
        <v>44.72</v>
      </c>
      <c r="U8203" s="133">
        <v>43807.416666666664</v>
      </c>
      <c r="V8203" s="9">
        <f t="shared" si="2310"/>
        <v>12</v>
      </c>
      <c r="W8203" s="9">
        <f t="shared" si="2311"/>
        <v>8</v>
      </c>
      <c r="X8203" s="9">
        <f t="shared" si="2312"/>
        <v>10</v>
      </c>
      <c r="Y8203" s="31" t="str">
        <f t="shared" si="2313"/>
        <v>W</v>
      </c>
      <c r="Z8203" s="134">
        <v>21.4</v>
      </c>
      <c r="AA8203" s="31" t="str">
        <f t="shared" si="2314"/>
        <v>-</v>
      </c>
      <c r="AB8203" s="31">
        <f t="shared" si="2315"/>
        <v>21.4</v>
      </c>
    </row>
    <row r="8204" spans="1:28" x14ac:dyDescent="0.3">
      <c r="A8204" s="133">
        <v>43077.458333333336</v>
      </c>
      <c r="B8204" s="152">
        <f t="shared" si="2316"/>
        <v>12</v>
      </c>
      <c r="C8204" s="152">
        <f t="shared" si="2317"/>
        <v>8</v>
      </c>
      <c r="D8204" s="152">
        <f t="shared" si="2318"/>
        <v>11</v>
      </c>
      <c r="E8204" s="38" t="str">
        <f t="shared" si="2319"/>
        <v/>
      </c>
      <c r="F8204" s="134">
        <v>35.380000000000003</v>
      </c>
      <c r="G8204" s="38">
        <f t="shared" si="2320"/>
        <v>35.380000000000003</v>
      </c>
      <c r="H8204" s="38" t="str">
        <f t="shared" si="2321"/>
        <v>-</v>
      </c>
      <c r="K8204" s="133">
        <v>43442.458333333336</v>
      </c>
      <c r="L8204" s="9">
        <f t="shared" si="2304"/>
        <v>12</v>
      </c>
      <c r="M8204" s="9">
        <f t="shared" si="2305"/>
        <v>8</v>
      </c>
      <c r="N8204" s="9">
        <f t="shared" si="2306"/>
        <v>11</v>
      </c>
      <c r="O8204" s="31" t="str">
        <f t="shared" si="2307"/>
        <v>W</v>
      </c>
      <c r="P8204" s="134">
        <v>40.61</v>
      </c>
      <c r="Q8204" s="31" t="str">
        <f t="shared" si="2308"/>
        <v>-</v>
      </c>
      <c r="R8204" s="31">
        <f t="shared" si="2309"/>
        <v>40.61</v>
      </c>
      <c r="U8204" s="133">
        <v>43807.458333333336</v>
      </c>
      <c r="V8204" s="9">
        <f t="shared" si="2310"/>
        <v>12</v>
      </c>
      <c r="W8204" s="9">
        <f t="shared" si="2311"/>
        <v>8</v>
      </c>
      <c r="X8204" s="9">
        <f t="shared" si="2312"/>
        <v>11</v>
      </c>
      <c r="Y8204" s="31" t="str">
        <f t="shared" si="2313"/>
        <v>W</v>
      </c>
      <c r="Z8204" s="134">
        <v>20.93</v>
      </c>
      <c r="AA8204" s="31" t="str">
        <f t="shared" si="2314"/>
        <v>-</v>
      </c>
      <c r="AB8204" s="31">
        <f t="shared" si="2315"/>
        <v>20.93</v>
      </c>
    </row>
    <row r="8205" spans="1:28" x14ac:dyDescent="0.3">
      <c r="A8205" s="133">
        <v>43077.5</v>
      </c>
      <c r="B8205" s="152">
        <f t="shared" si="2316"/>
        <v>12</v>
      </c>
      <c r="C8205" s="152">
        <f t="shared" si="2317"/>
        <v>8</v>
      </c>
      <c r="D8205" s="152">
        <f t="shared" si="2318"/>
        <v>12</v>
      </c>
      <c r="E8205" s="38" t="str">
        <f t="shared" si="2319"/>
        <v/>
      </c>
      <c r="F8205" s="134">
        <v>33.56</v>
      </c>
      <c r="G8205" s="38">
        <f t="shared" si="2320"/>
        <v>33.56</v>
      </c>
      <c r="H8205" s="38" t="str">
        <f t="shared" si="2321"/>
        <v>-</v>
      </c>
      <c r="K8205" s="133">
        <v>43442.5</v>
      </c>
      <c r="L8205" s="9">
        <f t="shared" si="2304"/>
        <v>12</v>
      </c>
      <c r="M8205" s="9">
        <f t="shared" si="2305"/>
        <v>8</v>
      </c>
      <c r="N8205" s="9">
        <f t="shared" si="2306"/>
        <v>12</v>
      </c>
      <c r="O8205" s="31" t="str">
        <f t="shared" si="2307"/>
        <v>W</v>
      </c>
      <c r="P8205" s="134">
        <v>38.35</v>
      </c>
      <c r="Q8205" s="31" t="str">
        <f t="shared" si="2308"/>
        <v>-</v>
      </c>
      <c r="R8205" s="31">
        <f t="shared" si="2309"/>
        <v>38.35</v>
      </c>
      <c r="U8205" s="133">
        <v>43807.5</v>
      </c>
      <c r="V8205" s="9">
        <f t="shared" si="2310"/>
        <v>12</v>
      </c>
      <c r="W8205" s="9">
        <f t="shared" si="2311"/>
        <v>8</v>
      </c>
      <c r="X8205" s="9">
        <f t="shared" si="2312"/>
        <v>12</v>
      </c>
      <c r="Y8205" s="31" t="str">
        <f t="shared" si="2313"/>
        <v>W</v>
      </c>
      <c r="Z8205" s="134">
        <v>20.34</v>
      </c>
      <c r="AA8205" s="31" t="str">
        <f t="shared" si="2314"/>
        <v>-</v>
      </c>
      <c r="AB8205" s="31">
        <f t="shared" si="2315"/>
        <v>20.34</v>
      </c>
    </row>
    <row r="8206" spans="1:28" x14ac:dyDescent="0.3">
      <c r="A8206" s="133">
        <v>43077.541666666664</v>
      </c>
      <c r="B8206" s="152">
        <f t="shared" si="2316"/>
        <v>12</v>
      </c>
      <c r="C8206" s="152">
        <f t="shared" si="2317"/>
        <v>8</v>
      </c>
      <c r="D8206" s="152">
        <f t="shared" si="2318"/>
        <v>13</v>
      </c>
      <c r="E8206" s="38" t="str">
        <f t="shared" si="2319"/>
        <v/>
      </c>
      <c r="F8206" s="134">
        <v>32.26</v>
      </c>
      <c r="G8206" s="38">
        <f t="shared" si="2320"/>
        <v>32.26</v>
      </c>
      <c r="H8206" s="38" t="str">
        <f t="shared" si="2321"/>
        <v>-</v>
      </c>
      <c r="K8206" s="133">
        <v>43442.541666666664</v>
      </c>
      <c r="L8206" s="9">
        <f t="shared" si="2304"/>
        <v>12</v>
      </c>
      <c r="M8206" s="9">
        <f t="shared" si="2305"/>
        <v>8</v>
      </c>
      <c r="N8206" s="9">
        <f t="shared" si="2306"/>
        <v>13</v>
      </c>
      <c r="O8206" s="31" t="str">
        <f t="shared" si="2307"/>
        <v>W</v>
      </c>
      <c r="P8206" s="134">
        <v>36.729999999999997</v>
      </c>
      <c r="Q8206" s="31" t="str">
        <f t="shared" si="2308"/>
        <v>-</v>
      </c>
      <c r="R8206" s="31">
        <f t="shared" si="2309"/>
        <v>36.729999999999997</v>
      </c>
      <c r="U8206" s="133">
        <v>43807.541666666664</v>
      </c>
      <c r="V8206" s="9">
        <f t="shared" si="2310"/>
        <v>12</v>
      </c>
      <c r="W8206" s="9">
        <f t="shared" si="2311"/>
        <v>8</v>
      </c>
      <c r="X8206" s="9">
        <f t="shared" si="2312"/>
        <v>13</v>
      </c>
      <c r="Y8206" s="31" t="str">
        <f t="shared" si="2313"/>
        <v>W</v>
      </c>
      <c r="Z8206" s="134">
        <v>20.29</v>
      </c>
      <c r="AA8206" s="31" t="str">
        <f t="shared" si="2314"/>
        <v>-</v>
      </c>
      <c r="AB8206" s="31">
        <f t="shared" si="2315"/>
        <v>20.29</v>
      </c>
    </row>
    <row r="8207" spans="1:28" x14ac:dyDescent="0.3">
      <c r="A8207" s="133">
        <v>43077.583333333336</v>
      </c>
      <c r="B8207" s="152">
        <f t="shared" si="2316"/>
        <v>12</v>
      </c>
      <c r="C8207" s="152">
        <f t="shared" si="2317"/>
        <v>8</v>
      </c>
      <c r="D8207" s="152">
        <f t="shared" si="2318"/>
        <v>14</v>
      </c>
      <c r="E8207" s="38" t="str">
        <f t="shared" si="2319"/>
        <v/>
      </c>
      <c r="F8207" s="134">
        <v>30.56</v>
      </c>
      <c r="G8207" s="38">
        <f t="shared" si="2320"/>
        <v>30.56</v>
      </c>
      <c r="H8207" s="38" t="str">
        <f t="shared" si="2321"/>
        <v>-</v>
      </c>
      <c r="K8207" s="133">
        <v>43442.583333333336</v>
      </c>
      <c r="L8207" s="9">
        <f t="shared" si="2304"/>
        <v>12</v>
      </c>
      <c r="M8207" s="9">
        <f t="shared" si="2305"/>
        <v>8</v>
      </c>
      <c r="N8207" s="9">
        <f t="shared" si="2306"/>
        <v>14</v>
      </c>
      <c r="O8207" s="31" t="str">
        <f t="shared" si="2307"/>
        <v>W</v>
      </c>
      <c r="P8207" s="134">
        <v>36.130000000000003</v>
      </c>
      <c r="Q8207" s="31" t="str">
        <f t="shared" si="2308"/>
        <v>-</v>
      </c>
      <c r="R8207" s="31">
        <f t="shared" si="2309"/>
        <v>36.130000000000003</v>
      </c>
      <c r="U8207" s="133">
        <v>43807.583333333336</v>
      </c>
      <c r="V8207" s="9">
        <f t="shared" si="2310"/>
        <v>12</v>
      </c>
      <c r="W8207" s="9">
        <f t="shared" si="2311"/>
        <v>8</v>
      </c>
      <c r="X8207" s="9">
        <f t="shared" si="2312"/>
        <v>14</v>
      </c>
      <c r="Y8207" s="31" t="str">
        <f t="shared" si="2313"/>
        <v>W</v>
      </c>
      <c r="Z8207" s="134">
        <v>19.87</v>
      </c>
      <c r="AA8207" s="31" t="str">
        <f t="shared" si="2314"/>
        <v>-</v>
      </c>
      <c r="AB8207" s="31">
        <f t="shared" si="2315"/>
        <v>19.87</v>
      </c>
    </row>
    <row r="8208" spans="1:28" x14ac:dyDescent="0.3">
      <c r="A8208" s="133">
        <v>43077.625</v>
      </c>
      <c r="B8208" s="152">
        <f t="shared" si="2316"/>
        <v>12</v>
      </c>
      <c r="C8208" s="152">
        <f t="shared" si="2317"/>
        <v>8</v>
      </c>
      <c r="D8208" s="152">
        <f t="shared" si="2318"/>
        <v>15</v>
      </c>
      <c r="E8208" s="38" t="str">
        <f t="shared" si="2319"/>
        <v/>
      </c>
      <c r="F8208" s="134">
        <v>30.55</v>
      </c>
      <c r="G8208" s="38">
        <f t="shared" si="2320"/>
        <v>30.55</v>
      </c>
      <c r="H8208" s="38" t="str">
        <f t="shared" si="2321"/>
        <v>-</v>
      </c>
      <c r="K8208" s="133">
        <v>43442.625</v>
      </c>
      <c r="L8208" s="9">
        <f t="shared" si="2304"/>
        <v>12</v>
      </c>
      <c r="M8208" s="9">
        <f t="shared" si="2305"/>
        <v>8</v>
      </c>
      <c r="N8208" s="9">
        <f t="shared" si="2306"/>
        <v>15</v>
      </c>
      <c r="O8208" s="31" t="str">
        <f t="shared" si="2307"/>
        <v>W</v>
      </c>
      <c r="P8208" s="134">
        <v>35.86</v>
      </c>
      <c r="Q8208" s="31" t="str">
        <f t="shared" si="2308"/>
        <v>-</v>
      </c>
      <c r="R8208" s="31">
        <f t="shared" si="2309"/>
        <v>35.86</v>
      </c>
      <c r="U8208" s="133">
        <v>43807.625</v>
      </c>
      <c r="V8208" s="9">
        <f t="shared" si="2310"/>
        <v>12</v>
      </c>
      <c r="W8208" s="9">
        <f t="shared" si="2311"/>
        <v>8</v>
      </c>
      <c r="X8208" s="9">
        <f t="shared" si="2312"/>
        <v>15</v>
      </c>
      <c r="Y8208" s="31" t="str">
        <f t="shared" si="2313"/>
        <v>W</v>
      </c>
      <c r="Z8208" s="134">
        <v>19.91</v>
      </c>
      <c r="AA8208" s="31" t="str">
        <f t="shared" si="2314"/>
        <v>-</v>
      </c>
      <c r="AB8208" s="31">
        <f t="shared" si="2315"/>
        <v>19.91</v>
      </c>
    </row>
    <row r="8209" spans="1:28" x14ac:dyDescent="0.3">
      <c r="A8209" s="133">
        <v>43077.666666666664</v>
      </c>
      <c r="B8209" s="152">
        <f t="shared" si="2316"/>
        <v>12</v>
      </c>
      <c r="C8209" s="152">
        <f t="shared" si="2317"/>
        <v>8</v>
      </c>
      <c r="D8209" s="152">
        <f t="shared" si="2318"/>
        <v>16</v>
      </c>
      <c r="E8209" s="38" t="str">
        <f t="shared" si="2319"/>
        <v/>
      </c>
      <c r="F8209" s="134">
        <v>35.159999999999997</v>
      </c>
      <c r="G8209" s="38">
        <f t="shared" si="2320"/>
        <v>35.159999999999997</v>
      </c>
      <c r="H8209" s="38" t="str">
        <f t="shared" si="2321"/>
        <v>-</v>
      </c>
      <c r="K8209" s="133">
        <v>43442.666666666664</v>
      </c>
      <c r="L8209" s="9">
        <f t="shared" si="2304"/>
        <v>12</v>
      </c>
      <c r="M8209" s="9">
        <f t="shared" si="2305"/>
        <v>8</v>
      </c>
      <c r="N8209" s="9">
        <f t="shared" si="2306"/>
        <v>16</v>
      </c>
      <c r="O8209" s="31" t="str">
        <f t="shared" si="2307"/>
        <v>W</v>
      </c>
      <c r="P8209" s="134">
        <v>38.64</v>
      </c>
      <c r="Q8209" s="31" t="str">
        <f t="shared" si="2308"/>
        <v>-</v>
      </c>
      <c r="R8209" s="31">
        <f t="shared" si="2309"/>
        <v>38.64</v>
      </c>
      <c r="U8209" s="133">
        <v>43807.666666666664</v>
      </c>
      <c r="V8209" s="9">
        <f t="shared" si="2310"/>
        <v>12</v>
      </c>
      <c r="W8209" s="9">
        <f t="shared" si="2311"/>
        <v>8</v>
      </c>
      <c r="X8209" s="9">
        <f t="shared" si="2312"/>
        <v>16</v>
      </c>
      <c r="Y8209" s="31" t="str">
        <f t="shared" si="2313"/>
        <v>W</v>
      </c>
      <c r="Z8209" s="134">
        <v>22.31</v>
      </c>
      <c r="AA8209" s="31" t="str">
        <f t="shared" si="2314"/>
        <v>-</v>
      </c>
      <c r="AB8209" s="31">
        <f t="shared" si="2315"/>
        <v>22.31</v>
      </c>
    </row>
    <row r="8210" spans="1:28" x14ac:dyDescent="0.3">
      <c r="A8210" s="133">
        <v>43077.708333333336</v>
      </c>
      <c r="B8210" s="152">
        <f t="shared" si="2316"/>
        <v>12</v>
      </c>
      <c r="C8210" s="152">
        <f t="shared" si="2317"/>
        <v>8</v>
      </c>
      <c r="D8210" s="152">
        <f t="shared" si="2318"/>
        <v>17</v>
      </c>
      <c r="E8210" s="38" t="str">
        <f t="shared" si="2319"/>
        <v/>
      </c>
      <c r="F8210" s="134">
        <v>43.81</v>
      </c>
      <c r="G8210" s="38" t="str">
        <f t="shared" si="2320"/>
        <v>-</v>
      </c>
      <c r="H8210" s="38">
        <f t="shared" si="2321"/>
        <v>43.81</v>
      </c>
      <c r="K8210" s="133">
        <v>43442.708333333336</v>
      </c>
      <c r="L8210" s="9">
        <f t="shared" si="2304"/>
        <v>12</v>
      </c>
      <c r="M8210" s="9">
        <f t="shared" si="2305"/>
        <v>8</v>
      </c>
      <c r="N8210" s="9">
        <f t="shared" si="2306"/>
        <v>17</v>
      </c>
      <c r="O8210" s="31" t="str">
        <f t="shared" si="2307"/>
        <v>W</v>
      </c>
      <c r="P8210" s="134">
        <v>51.41</v>
      </c>
      <c r="Q8210" s="31" t="str">
        <f t="shared" si="2308"/>
        <v>-</v>
      </c>
      <c r="R8210" s="31">
        <f t="shared" si="2309"/>
        <v>51.41</v>
      </c>
      <c r="U8210" s="133">
        <v>43807.708333333336</v>
      </c>
      <c r="V8210" s="9">
        <f t="shared" si="2310"/>
        <v>12</v>
      </c>
      <c r="W8210" s="9">
        <f t="shared" si="2311"/>
        <v>8</v>
      </c>
      <c r="X8210" s="9">
        <f t="shared" si="2312"/>
        <v>17</v>
      </c>
      <c r="Y8210" s="31" t="str">
        <f t="shared" si="2313"/>
        <v>W</v>
      </c>
      <c r="Z8210" s="134">
        <v>27.58</v>
      </c>
      <c r="AA8210" s="31" t="str">
        <f t="shared" si="2314"/>
        <v>-</v>
      </c>
      <c r="AB8210" s="31">
        <f t="shared" si="2315"/>
        <v>27.58</v>
      </c>
    </row>
    <row r="8211" spans="1:28" x14ac:dyDescent="0.3">
      <c r="A8211" s="133">
        <v>43077.75</v>
      </c>
      <c r="B8211" s="152">
        <f t="shared" si="2316"/>
        <v>12</v>
      </c>
      <c r="C8211" s="152">
        <f t="shared" si="2317"/>
        <v>8</v>
      </c>
      <c r="D8211" s="152">
        <f t="shared" si="2318"/>
        <v>18</v>
      </c>
      <c r="E8211" s="38" t="str">
        <f t="shared" si="2319"/>
        <v/>
      </c>
      <c r="F8211" s="134">
        <v>42.15</v>
      </c>
      <c r="G8211" s="38" t="str">
        <f t="shared" si="2320"/>
        <v>-</v>
      </c>
      <c r="H8211" s="38">
        <f t="shared" si="2321"/>
        <v>42.15</v>
      </c>
      <c r="K8211" s="133">
        <v>43442.75</v>
      </c>
      <c r="L8211" s="9">
        <f t="shared" si="2304"/>
        <v>12</v>
      </c>
      <c r="M8211" s="9">
        <f t="shared" si="2305"/>
        <v>8</v>
      </c>
      <c r="N8211" s="9">
        <f t="shared" si="2306"/>
        <v>18</v>
      </c>
      <c r="O8211" s="31" t="str">
        <f t="shared" si="2307"/>
        <v>W</v>
      </c>
      <c r="P8211" s="134">
        <v>48.53</v>
      </c>
      <c r="Q8211" s="31" t="str">
        <f t="shared" si="2308"/>
        <v>-</v>
      </c>
      <c r="R8211" s="31">
        <f t="shared" si="2309"/>
        <v>48.53</v>
      </c>
      <c r="U8211" s="133">
        <v>43807.75</v>
      </c>
      <c r="V8211" s="9">
        <f t="shared" si="2310"/>
        <v>12</v>
      </c>
      <c r="W8211" s="9">
        <f t="shared" si="2311"/>
        <v>8</v>
      </c>
      <c r="X8211" s="9">
        <f t="shared" si="2312"/>
        <v>18</v>
      </c>
      <c r="Y8211" s="31" t="str">
        <f t="shared" si="2313"/>
        <v>W</v>
      </c>
      <c r="Z8211" s="134">
        <v>25.86</v>
      </c>
      <c r="AA8211" s="31" t="str">
        <f t="shared" si="2314"/>
        <v>-</v>
      </c>
      <c r="AB8211" s="31">
        <f t="shared" si="2315"/>
        <v>25.86</v>
      </c>
    </row>
    <row r="8212" spans="1:28" x14ac:dyDescent="0.3">
      <c r="A8212" s="133">
        <v>43077.791666666664</v>
      </c>
      <c r="B8212" s="152">
        <f t="shared" si="2316"/>
        <v>12</v>
      </c>
      <c r="C8212" s="152">
        <f t="shared" si="2317"/>
        <v>8</v>
      </c>
      <c r="D8212" s="152">
        <f t="shared" si="2318"/>
        <v>19</v>
      </c>
      <c r="E8212" s="38" t="str">
        <f t="shared" si="2319"/>
        <v/>
      </c>
      <c r="F8212" s="134">
        <v>40.79</v>
      </c>
      <c r="G8212" s="38" t="str">
        <f t="shared" si="2320"/>
        <v>-</v>
      </c>
      <c r="H8212" s="38">
        <f t="shared" si="2321"/>
        <v>40.79</v>
      </c>
      <c r="K8212" s="133">
        <v>43442.791666666664</v>
      </c>
      <c r="L8212" s="9">
        <f t="shared" si="2304"/>
        <v>12</v>
      </c>
      <c r="M8212" s="9">
        <f t="shared" si="2305"/>
        <v>8</v>
      </c>
      <c r="N8212" s="9">
        <f t="shared" si="2306"/>
        <v>19</v>
      </c>
      <c r="O8212" s="31" t="str">
        <f t="shared" si="2307"/>
        <v>W</v>
      </c>
      <c r="P8212" s="134">
        <v>47.22</v>
      </c>
      <c r="Q8212" s="31" t="str">
        <f t="shared" si="2308"/>
        <v>-</v>
      </c>
      <c r="R8212" s="31">
        <f t="shared" si="2309"/>
        <v>47.22</v>
      </c>
      <c r="U8212" s="133">
        <v>43807.791666666664</v>
      </c>
      <c r="V8212" s="9">
        <f t="shared" si="2310"/>
        <v>12</v>
      </c>
      <c r="W8212" s="9">
        <f t="shared" si="2311"/>
        <v>8</v>
      </c>
      <c r="X8212" s="9">
        <f t="shared" si="2312"/>
        <v>19</v>
      </c>
      <c r="Y8212" s="31" t="str">
        <f t="shared" si="2313"/>
        <v>W</v>
      </c>
      <c r="Z8212" s="134">
        <v>25.23</v>
      </c>
      <c r="AA8212" s="31" t="str">
        <f t="shared" si="2314"/>
        <v>-</v>
      </c>
      <c r="AB8212" s="31">
        <f t="shared" si="2315"/>
        <v>25.23</v>
      </c>
    </row>
    <row r="8213" spans="1:28" x14ac:dyDescent="0.3">
      <c r="A8213" s="133">
        <v>43077.833333333336</v>
      </c>
      <c r="B8213" s="152">
        <f t="shared" si="2316"/>
        <v>12</v>
      </c>
      <c r="C8213" s="152">
        <f t="shared" si="2317"/>
        <v>8</v>
      </c>
      <c r="D8213" s="152">
        <f t="shared" si="2318"/>
        <v>20</v>
      </c>
      <c r="E8213" s="38" t="str">
        <f t="shared" si="2319"/>
        <v/>
      </c>
      <c r="F8213" s="134">
        <v>38.74</v>
      </c>
      <c r="G8213" s="38" t="str">
        <f t="shared" si="2320"/>
        <v>-</v>
      </c>
      <c r="H8213" s="38">
        <f t="shared" si="2321"/>
        <v>38.74</v>
      </c>
      <c r="K8213" s="133">
        <v>43442.833333333336</v>
      </c>
      <c r="L8213" s="9">
        <f t="shared" si="2304"/>
        <v>12</v>
      </c>
      <c r="M8213" s="9">
        <f t="shared" si="2305"/>
        <v>8</v>
      </c>
      <c r="N8213" s="9">
        <f t="shared" si="2306"/>
        <v>20</v>
      </c>
      <c r="O8213" s="31" t="str">
        <f t="shared" si="2307"/>
        <v>W</v>
      </c>
      <c r="P8213" s="134">
        <v>45.9</v>
      </c>
      <c r="Q8213" s="31" t="str">
        <f t="shared" si="2308"/>
        <v>-</v>
      </c>
      <c r="R8213" s="31">
        <f t="shared" si="2309"/>
        <v>45.9</v>
      </c>
      <c r="U8213" s="133">
        <v>43807.833333333336</v>
      </c>
      <c r="V8213" s="9">
        <f t="shared" si="2310"/>
        <v>12</v>
      </c>
      <c r="W8213" s="9">
        <f t="shared" si="2311"/>
        <v>8</v>
      </c>
      <c r="X8213" s="9">
        <f t="shared" si="2312"/>
        <v>20</v>
      </c>
      <c r="Y8213" s="31" t="str">
        <f t="shared" si="2313"/>
        <v>W</v>
      </c>
      <c r="Z8213" s="134">
        <v>24.35</v>
      </c>
      <c r="AA8213" s="31" t="str">
        <f t="shared" si="2314"/>
        <v>-</v>
      </c>
      <c r="AB8213" s="31">
        <f t="shared" si="2315"/>
        <v>24.35</v>
      </c>
    </row>
    <row r="8214" spans="1:28" x14ac:dyDescent="0.3">
      <c r="A8214" s="133">
        <v>43077.875</v>
      </c>
      <c r="B8214" s="152">
        <f t="shared" si="2316"/>
        <v>12</v>
      </c>
      <c r="C8214" s="152">
        <f t="shared" si="2317"/>
        <v>8</v>
      </c>
      <c r="D8214" s="152">
        <f t="shared" si="2318"/>
        <v>21</v>
      </c>
      <c r="E8214" s="38" t="str">
        <f t="shared" si="2319"/>
        <v/>
      </c>
      <c r="F8214" s="134">
        <v>33.590000000000003</v>
      </c>
      <c r="G8214" s="38" t="str">
        <f t="shared" si="2320"/>
        <v>-</v>
      </c>
      <c r="H8214" s="38">
        <f t="shared" si="2321"/>
        <v>33.590000000000003</v>
      </c>
      <c r="K8214" s="133">
        <v>43442.875</v>
      </c>
      <c r="L8214" s="9">
        <f t="shared" si="2304"/>
        <v>12</v>
      </c>
      <c r="M8214" s="9">
        <f t="shared" si="2305"/>
        <v>8</v>
      </c>
      <c r="N8214" s="9">
        <f t="shared" si="2306"/>
        <v>21</v>
      </c>
      <c r="O8214" s="31" t="str">
        <f t="shared" si="2307"/>
        <v>W</v>
      </c>
      <c r="P8214" s="134">
        <v>44.08</v>
      </c>
      <c r="Q8214" s="31" t="str">
        <f t="shared" si="2308"/>
        <v>-</v>
      </c>
      <c r="R8214" s="31">
        <f t="shared" si="2309"/>
        <v>44.08</v>
      </c>
      <c r="U8214" s="133">
        <v>43807.875</v>
      </c>
      <c r="V8214" s="9">
        <f t="shared" si="2310"/>
        <v>12</v>
      </c>
      <c r="W8214" s="9">
        <f t="shared" si="2311"/>
        <v>8</v>
      </c>
      <c r="X8214" s="9">
        <f t="shared" si="2312"/>
        <v>21</v>
      </c>
      <c r="Y8214" s="31" t="str">
        <f t="shared" si="2313"/>
        <v>W</v>
      </c>
      <c r="Z8214" s="134">
        <v>21.99</v>
      </c>
      <c r="AA8214" s="31" t="str">
        <f t="shared" si="2314"/>
        <v>-</v>
      </c>
      <c r="AB8214" s="31">
        <f t="shared" si="2315"/>
        <v>21.99</v>
      </c>
    </row>
    <row r="8215" spans="1:28" x14ac:dyDescent="0.3">
      <c r="A8215" s="133">
        <v>43077.916666666664</v>
      </c>
      <c r="B8215" s="152">
        <f t="shared" si="2316"/>
        <v>12</v>
      </c>
      <c r="C8215" s="152">
        <f t="shared" si="2317"/>
        <v>8</v>
      </c>
      <c r="D8215" s="152">
        <f t="shared" si="2318"/>
        <v>22</v>
      </c>
      <c r="E8215" s="38" t="str">
        <f t="shared" si="2319"/>
        <v/>
      </c>
      <c r="F8215" s="134">
        <v>28.57</v>
      </c>
      <c r="G8215" s="38" t="str">
        <f t="shared" si="2320"/>
        <v>-</v>
      </c>
      <c r="H8215" s="38">
        <f t="shared" si="2321"/>
        <v>28.57</v>
      </c>
      <c r="K8215" s="133">
        <v>43442.916666666664</v>
      </c>
      <c r="L8215" s="9">
        <f t="shared" si="2304"/>
        <v>12</v>
      </c>
      <c r="M8215" s="9">
        <f t="shared" si="2305"/>
        <v>8</v>
      </c>
      <c r="N8215" s="9">
        <f t="shared" si="2306"/>
        <v>22</v>
      </c>
      <c r="O8215" s="31" t="str">
        <f t="shared" si="2307"/>
        <v>W</v>
      </c>
      <c r="P8215" s="134">
        <v>39.81</v>
      </c>
      <c r="Q8215" s="31" t="str">
        <f t="shared" si="2308"/>
        <v>-</v>
      </c>
      <c r="R8215" s="31">
        <f t="shared" si="2309"/>
        <v>39.81</v>
      </c>
      <c r="U8215" s="133">
        <v>43807.916666666664</v>
      </c>
      <c r="V8215" s="9">
        <f t="shared" si="2310"/>
        <v>12</v>
      </c>
      <c r="W8215" s="9">
        <f t="shared" si="2311"/>
        <v>8</v>
      </c>
      <c r="X8215" s="9">
        <f t="shared" si="2312"/>
        <v>22</v>
      </c>
      <c r="Y8215" s="31" t="str">
        <f t="shared" si="2313"/>
        <v>W</v>
      </c>
      <c r="Z8215" s="134">
        <v>20.62</v>
      </c>
      <c r="AA8215" s="31" t="str">
        <f t="shared" si="2314"/>
        <v>-</v>
      </c>
      <c r="AB8215" s="31">
        <f t="shared" si="2315"/>
        <v>20.62</v>
      </c>
    </row>
    <row r="8216" spans="1:28" x14ac:dyDescent="0.3">
      <c r="A8216" s="133">
        <v>43077.958333333336</v>
      </c>
      <c r="B8216" s="152">
        <f t="shared" si="2316"/>
        <v>12</v>
      </c>
      <c r="C8216" s="152">
        <f t="shared" si="2317"/>
        <v>8</v>
      </c>
      <c r="D8216" s="152">
        <f t="shared" si="2318"/>
        <v>23</v>
      </c>
      <c r="E8216" s="38" t="str">
        <f t="shared" si="2319"/>
        <v/>
      </c>
      <c r="F8216" s="134">
        <v>27.34</v>
      </c>
      <c r="G8216" s="38" t="str">
        <f t="shared" si="2320"/>
        <v>-</v>
      </c>
      <c r="H8216" s="38">
        <f t="shared" si="2321"/>
        <v>27.34</v>
      </c>
      <c r="K8216" s="133">
        <v>43442.958333333336</v>
      </c>
      <c r="L8216" s="9">
        <f t="shared" si="2304"/>
        <v>12</v>
      </c>
      <c r="M8216" s="9">
        <f t="shared" si="2305"/>
        <v>8</v>
      </c>
      <c r="N8216" s="9">
        <f t="shared" si="2306"/>
        <v>23</v>
      </c>
      <c r="O8216" s="31" t="str">
        <f t="shared" si="2307"/>
        <v>W</v>
      </c>
      <c r="P8216" s="134">
        <v>35.700000000000003</v>
      </c>
      <c r="Q8216" s="31" t="str">
        <f t="shared" si="2308"/>
        <v>-</v>
      </c>
      <c r="R8216" s="31">
        <f t="shared" si="2309"/>
        <v>35.700000000000003</v>
      </c>
      <c r="U8216" s="133">
        <v>43807.958333333336</v>
      </c>
      <c r="V8216" s="9">
        <f t="shared" si="2310"/>
        <v>12</v>
      </c>
      <c r="W8216" s="9">
        <f t="shared" si="2311"/>
        <v>8</v>
      </c>
      <c r="X8216" s="9">
        <f t="shared" si="2312"/>
        <v>23</v>
      </c>
      <c r="Y8216" s="31" t="str">
        <f t="shared" si="2313"/>
        <v>W</v>
      </c>
      <c r="Z8216" s="134">
        <v>19.37</v>
      </c>
      <c r="AA8216" s="31" t="str">
        <f t="shared" si="2314"/>
        <v>-</v>
      </c>
      <c r="AB8216" s="31">
        <f t="shared" si="2315"/>
        <v>19.37</v>
      </c>
    </row>
    <row r="8217" spans="1:28" x14ac:dyDescent="0.3">
      <c r="A8217" s="133">
        <v>43078</v>
      </c>
      <c r="B8217" s="152">
        <f t="shared" si="2316"/>
        <v>12</v>
      </c>
      <c r="C8217" s="152">
        <f t="shared" si="2317"/>
        <v>9</v>
      </c>
      <c r="D8217" s="152">
        <f t="shared" si="2318"/>
        <v>0</v>
      </c>
      <c r="E8217" s="38" t="str">
        <f t="shared" si="2319"/>
        <v>W</v>
      </c>
      <c r="F8217" s="134">
        <v>26.88</v>
      </c>
      <c r="G8217" s="38" t="str">
        <f t="shared" si="2320"/>
        <v>-</v>
      </c>
      <c r="H8217" s="38">
        <f t="shared" si="2321"/>
        <v>26.88</v>
      </c>
      <c r="K8217" s="133">
        <v>43443</v>
      </c>
      <c r="L8217" s="9">
        <f t="shared" si="2304"/>
        <v>12</v>
      </c>
      <c r="M8217" s="9">
        <f t="shared" si="2305"/>
        <v>9</v>
      </c>
      <c r="N8217" s="9">
        <f t="shared" si="2306"/>
        <v>0</v>
      </c>
      <c r="O8217" s="31" t="str">
        <f t="shared" si="2307"/>
        <v>W</v>
      </c>
      <c r="P8217" s="134">
        <v>36.299999999999997</v>
      </c>
      <c r="Q8217" s="31" t="str">
        <f t="shared" si="2308"/>
        <v>-</v>
      </c>
      <c r="R8217" s="31">
        <f t="shared" si="2309"/>
        <v>36.299999999999997</v>
      </c>
      <c r="U8217" s="133">
        <v>43808</v>
      </c>
      <c r="V8217" s="9">
        <f t="shared" si="2310"/>
        <v>12</v>
      </c>
      <c r="W8217" s="9">
        <f t="shared" si="2311"/>
        <v>9</v>
      </c>
      <c r="X8217" s="9">
        <f t="shared" si="2312"/>
        <v>0</v>
      </c>
      <c r="Y8217" s="31" t="str">
        <f t="shared" si="2313"/>
        <v/>
      </c>
      <c r="Z8217" s="134">
        <v>18.690000000000001</v>
      </c>
      <c r="AA8217" s="31" t="str">
        <f t="shared" si="2314"/>
        <v>-</v>
      </c>
      <c r="AB8217" s="31">
        <f t="shared" si="2315"/>
        <v>18.690000000000001</v>
      </c>
    </row>
    <row r="8218" spans="1:28" x14ac:dyDescent="0.3">
      <c r="A8218" s="133">
        <v>43078.041666666664</v>
      </c>
      <c r="B8218" s="152">
        <f t="shared" si="2316"/>
        <v>12</v>
      </c>
      <c r="C8218" s="152">
        <f t="shared" si="2317"/>
        <v>9</v>
      </c>
      <c r="D8218" s="152">
        <f t="shared" si="2318"/>
        <v>1</v>
      </c>
      <c r="E8218" s="38" t="str">
        <f t="shared" si="2319"/>
        <v>W</v>
      </c>
      <c r="F8218" s="134">
        <v>26.14</v>
      </c>
      <c r="G8218" s="38" t="str">
        <f t="shared" si="2320"/>
        <v>-</v>
      </c>
      <c r="H8218" s="38">
        <f t="shared" si="2321"/>
        <v>26.14</v>
      </c>
      <c r="K8218" s="133">
        <v>43443.041666666664</v>
      </c>
      <c r="L8218" s="9">
        <f t="shared" si="2304"/>
        <v>12</v>
      </c>
      <c r="M8218" s="9">
        <f t="shared" si="2305"/>
        <v>9</v>
      </c>
      <c r="N8218" s="9">
        <f t="shared" si="2306"/>
        <v>1</v>
      </c>
      <c r="O8218" s="31" t="str">
        <f t="shared" si="2307"/>
        <v>W</v>
      </c>
      <c r="P8218" s="134">
        <v>35.46</v>
      </c>
      <c r="Q8218" s="31" t="str">
        <f t="shared" si="2308"/>
        <v>-</v>
      </c>
      <c r="R8218" s="31">
        <f t="shared" si="2309"/>
        <v>35.46</v>
      </c>
      <c r="U8218" s="133">
        <v>43808.041666666664</v>
      </c>
      <c r="V8218" s="9">
        <f t="shared" si="2310"/>
        <v>12</v>
      </c>
      <c r="W8218" s="9">
        <f t="shared" si="2311"/>
        <v>9</v>
      </c>
      <c r="X8218" s="9">
        <f t="shared" si="2312"/>
        <v>1</v>
      </c>
      <c r="Y8218" s="31" t="str">
        <f t="shared" si="2313"/>
        <v/>
      </c>
      <c r="Z8218" s="134">
        <v>17.399999999999999</v>
      </c>
      <c r="AA8218" s="31" t="str">
        <f t="shared" si="2314"/>
        <v>-</v>
      </c>
      <c r="AB8218" s="31">
        <f t="shared" si="2315"/>
        <v>17.399999999999999</v>
      </c>
    </row>
    <row r="8219" spans="1:28" x14ac:dyDescent="0.3">
      <c r="A8219" s="133">
        <v>43078.083333333336</v>
      </c>
      <c r="B8219" s="152">
        <f t="shared" si="2316"/>
        <v>12</v>
      </c>
      <c r="C8219" s="152">
        <f t="shared" si="2317"/>
        <v>9</v>
      </c>
      <c r="D8219" s="152">
        <f t="shared" si="2318"/>
        <v>2</v>
      </c>
      <c r="E8219" s="38" t="str">
        <f t="shared" si="2319"/>
        <v>W</v>
      </c>
      <c r="F8219" s="134">
        <v>25.85</v>
      </c>
      <c r="G8219" s="38" t="str">
        <f t="shared" si="2320"/>
        <v>-</v>
      </c>
      <c r="H8219" s="38">
        <f t="shared" si="2321"/>
        <v>25.85</v>
      </c>
      <c r="K8219" s="133">
        <v>43443.083333333336</v>
      </c>
      <c r="L8219" s="9">
        <f t="shared" si="2304"/>
        <v>12</v>
      </c>
      <c r="M8219" s="9">
        <f t="shared" si="2305"/>
        <v>9</v>
      </c>
      <c r="N8219" s="9">
        <f t="shared" si="2306"/>
        <v>2</v>
      </c>
      <c r="O8219" s="31" t="str">
        <f t="shared" si="2307"/>
        <v>W</v>
      </c>
      <c r="P8219" s="134">
        <v>35.450000000000003</v>
      </c>
      <c r="Q8219" s="31" t="str">
        <f t="shared" si="2308"/>
        <v>-</v>
      </c>
      <c r="R8219" s="31">
        <f t="shared" si="2309"/>
        <v>35.450000000000003</v>
      </c>
      <c r="U8219" s="133">
        <v>43808.083333333336</v>
      </c>
      <c r="V8219" s="9">
        <f t="shared" si="2310"/>
        <v>12</v>
      </c>
      <c r="W8219" s="9">
        <f t="shared" si="2311"/>
        <v>9</v>
      </c>
      <c r="X8219" s="9">
        <f t="shared" si="2312"/>
        <v>2</v>
      </c>
      <c r="Y8219" s="31" t="str">
        <f t="shared" si="2313"/>
        <v/>
      </c>
      <c r="Z8219" s="134">
        <v>16.63</v>
      </c>
      <c r="AA8219" s="31" t="str">
        <f t="shared" si="2314"/>
        <v>-</v>
      </c>
      <c r="AB8219" s="31">
        <f t="shared" si="2315"/>
        <v>16.63</v>
      </c>
    </row>
    <row r="8220" spans="1:28" x14ac:dyDescent="0.3">
      <c r="A8220" s="133">
        <v>43078.125</v>
      </c>
      <c r="B8220" s="152">
        <f t="shared" si="2316"/>
        <v>12</v>
      </c>
      <c r="C8220" s="152">
        <f t="shared" si="2317"/>
        <v>9</v>
      </c>
      <c r="D8220" s="152">
        <f t="shared" si="2318"/>
        <v>3</v>
      </c>
      <c r="E8220" s="38" t="str">
        <f t="shared" si="2319"/>
        <v>W</v>
      </c>
      <c r="F8220" s="134">
        <v>26.05</v>
      </c>
      <c r="G8220" s="38" t="str">
        <f t="shared" si="2320"/>
        <v>-</v>
      </c>
      <c r="H8220" s="38">
        <f t="shared" si="2321"/>
        <v>26.05</v>
      </c>
      <c r="K8220" s="133">
        <v>43443.125</v>
      </c>
      <c r="L8220" s="9">
        <f t="shared" si="2304"/>
        <v>12</v>
      </c>
      <c r="M8220" s="9">
        <f t="shared" si="2305"/>
        <v>9</v>
      </c>
      <c r="N8220" s="9">
        <f t="shared" si="2306"/>
        <v>3</v>
      </c>
      <c r="O8220" s="31" t="str">
        <f t="shared" si="2307"/>
        <v>W</v>
      </c>
      <c r="P8220" s="134">
        <v>35.24</v>
      </c>
      <c r="Q8220" s="31" t="str">
        <f t="shared" si="2308"/>
        <v>-</v>
      </c>
      <c r="R8220" s="31">
        <f t="shared" si="2309"/>
        <v>35.24</v>
      </c>
      <c r="U8220" s="133">
        <v>43808.125</v>
      </c>
      <c r="V8220" s="9">
        <f t="shared" si="2310"/>
        <v>12</v>
      </c>
      <c r="W8220" s="9">
        <f t="shared" si="2311"/>
        <v>9</v>
      </c>
      <c r="X8220" s="9">
        <f t="shared" si="2312"/>
        <v>3</v>
      </c>
      <c r="Y8220" s="31" t="str">
        <f t="shared" si="2313"/>
        <v/>
      </c>
      <c r="Z8220" s="134">
        <v>17.52</v>
      </c>
      <c r="AA8220" s="31" t="str">
        <f t="shared" si="2314"/>
        <v>-</v>
      </c>
      <c r="AB8220" s="31">
        <f t="shared" si="2315"/>
        <v>17.52</v>
      </c>
    </row>
    <row r="8221" spans="1:28" x14ac:dyDescent="0.3">
      <c r="A8221" s="133">
        <v>43078.166666666664</v>
      </c>
      <c r="B8221" s="152">
        <f t="shared" si="2316"/>
        <v>12</v>
      </c>
      <c r="C8221" s="152">
        <f t="shared" si="2317"/>
        <v>9</v>
      </c>
      <c r="D8221" s="152">
        <f t="shared" si="2318"/>
        <v>4</v>
      </c>
      <c r="E8221" s="38" t="str">
        <f t="shared" si="2319"/>
        <v>W</v>
      </c>
      <c r="F8221" s="134">
        <v>26.09</v>
      </c>
      <c r="G8221" s="38" t="str">
        <f t="shared" si="2320"/>
        <v>-</v>
      </c>
      <c r="H8221" s="38">
        <f t="shared" si="2321"/>
        <v>26.09</v>
      </c>
      <c r="K8221" s="133">
        <v>43443.166666666664</v>
      </c>
      <c r="L8221" s="9">
        <f t="shared" si="2304"/>
        <v>12</v>
      </c>
      <c r="M8221" s="9">
        <f t="shared" si="2305"/>
        <v>9</v>
      </c>
      <c r="N8221" s="9">
        <f t="shared" si="2306"/>
        <v>4</v>
      </c>
      <c r="O8221" s="31" t="str">
        <f t="shared" si="2307"/>
        <v>W</v>
      </c>
      <c r="P8221" s="134">
        <v>35.729999999999997</v>
      </c>
      <c r="Q8221" s="31" t="str">
        <f t="shared" si="2308"/>
        <v>-</v>
      </c>
      <c r="R8221" s="31">
        <f t="shared" si="2309"/>
        <v>35.729999999999997</v>
      </c>
      <c r="U8221" s="133">
        <v>43808.166666666664</v>
      </c>
      <c r="V8221" s="9">
        <f t="shared" si="2310"/>
        <v>12</v>
      </c>
      <c r="W8221" s="9">
        <f t="shared" si="2311"/>
        <v>9</v>
      </c>
      <c r="X8221" s="9">
        <f t="shared" si="2312"/>
        <v>4</v>
      </c>
      <c r="Y8221" s="31" t="str">
        <f t="shared" si="2313"/>
        <v/>
      </c>
      <c r="Z8221" s="134">
        <v>19.079999999999998</v>
      </c>
      <c r="AA8221" s="31" t="str">
        <f t="shared" si="2314"/>
        <v>-</v>
      </c>
      <c r="AB8221" s="31">
        <f t="shared" si="2315"/>
        <v>19.079999999999998</v>
      </c>
    </row>
    <row r="8222" spans="1:28" x14ac:dyDescent="0.3">
      <c r="A8222" s="133">
        <v>43078.208333333336</v>
      </c>
      <c r="B8222" s="152">
        <f t="shared" si="2316"/>
        <v>12</v>
      </c>
      <c r="C8222" s="152">
        <f t="shared" si="2317"/>
        <v>9</v>
      </c>
      <c r="D8222" s="152">
        <f t="shared" si="2318"/>
        <v>5</v>
      </c>
      <c r="E8222" s="38" t="str">
        <f t="shared" si="2319"/>
        <v>W</v>
      </c>
      <c r="F8222" s="134">
        <v>27.53</v>
      </c>
      <c r="G8222" s="38" t="str">
        <f t="shared" si="2320"/>
        <v>-</v>
      </c>
      <c r="H8222" s="38">
        <f t="shared" si="2321"/>
        <v>27.53</v>
      </c>
      <c r="K8222" s="133">
        <v>43443.208333333336</v>
      </c>
      <c r="L8222" s="9">
        <f t="shared" si="2304"/>
        <v>12</v>
      </c>
      <c r="M8222" s="9">
        <f t="shared" si="2305"/>
        <v>9</v>
      </c>
      <c r="N8222" s="9">
        <f t="shared" si="2306"/>
        <v>5</v>
      </c>
      <c r="O8222" s="31" t="str">
        <f t="shared" si="2307"/>
        <v>W</v>
      </c>
      <c r="P8222" s="134">
        <v>35.96</v>
      </c>
      <c r="Q8222" s="31" t="str">
        <f t="shared" si="2308"/>
        <v>-</v>
      </c>
      <c r="R8222" s="31">
        <f t="shared" si="2309"/>
        <v>35.96</v>
      </c>
      <c r="U8222" s="133">
        <v>43808.208333333336</v>
      </c>
      <c r="V8222" s="9">
        <f t="shared" si="2310"/>
        <v>12</v>
      </c>
      <c r="W8222" s="9">
        <f t="shared" si="2311"/>
        <v>9</v>
      </c>
      <c r="X8222" s="9">
        <f t="shared" si="2312"/>
        <v>5</v>
      </c>
      <c r="Y8222" s="31" t="str">
        <f t="shared" si="2313"/>
        <v/>
      </c>
      <c r="Z8222" s="134">
        <v>21.13</v>
      </c>
      <c r="AA8222" s="31" t="str">
        <f t="shared" si="2314"/>
        <v>-</v>
      </c>
      <c r="AB8222" s="31">
        <f t="shared" si="2315"/>
        <v>21.13</v>
      </c>
    </row>
    <row r="8223" spans="1:28" x14ac:dyDescent="0.3">
      <c r="A8223" s="133">
        <v>43078.25</v>
      </c>
      <c r="B8223" s="152">
        <f t="shared" si="2316"/>
        <v>12</v>
      </c>
      <c r="C8223" s="152">
        <f t="shared" si="2317"/>
        <v>9</v>
      </c>
      <c r="D8223" s="152">
        <f t="shared" si="2318"/>
        <v>6</v>
      </c>
      <c r="E8223" s="38" t="str">
        <f t="shared" si="2319"/>
        <v>W</v>
      </c>
      <c r="F8223" s="134">
        <v>32.380000000000003</v>
      </c>
      <c r="G8223" s="38" t="str">
        <f t="shared" si="2320"/>
        <v>-</v>
      </c>
      <c r="H8223" s="38">
        <f t="shared" si="2321"/>
        <v>32.380000000000003</v>
      </c>
      <c r="K8223" s="133">
        <v>43443.25</v>
      </c>
      <c r="L8223" s="9">
        <f t="shared" si="2304"/>
        <v>12</v>
      </c>
      <c r="M8223" s="9">
        <f t="shared" si="2305"/>
        <v>9</v>
      </c>
      <c r="N8223" s="9">
        <f t="shared" si="2306"/>
        <v>6</v>
      </c>
      <c r="O8223" s="31" t="str">
        <f t="shared" si="2307"/>
        <v>W</v>
      </c>
      <c r="P8223" s="134">
        <v>37.75</v>
      </c>
      <c r="Q8223" s="31" t="str">
        <f t="shared" si="2308"/>
        <v>-</v>
      </c>
      <c r="R8223" s="31">
        <f t="shared" si="2309"/>
        <v>37.75</v>
      </c>
      <c r="U8223" s="133">
        <v>43808.25</v>
      </c>
      <c r="V8223" s="9">
        <f t="shared" si="2310"/>
        <v>12</v>
      </c>
      <c r="W8223" s="9">
        <f t="shared" si="2311"/>
        <v>9</v>
      </c>
      <c r="X8223" s="9">
        <f t="shared" si="2312"/>
        <v>6</v>
      </c>
      <c r="Y8223" s="31" t="str">
        <f t="shared" si="2313"/>
        <v/>
      </c>
      <c r="Z8223" s="134">
        <v>25.61</v>
      </c>
      <c r="AA8223" s="31" t="str">
        <f t="shared" si="2314"/>
        <v>-</v>
      </c>
      <c r="AB8223" s="31">
        <f t="shared" si="2315"/>
        <v>25.61</v>
      </c>
    </row>
    <row r="8224" spans="1:28" x14ac:dyDescent="0.3">
      <c r="A8224" s="133">
        <v>43078.291666666664</v>
      </c>
      <c r="B8224" s="152">
        <f t="shared" si="2316"/>
        <v>12</v>
      </c>
      <c r="C8224" s="152">
        <f t="shared" si="2317"/>
        <v>9</v>
      </c>
      <c r="D8224" s="152">
        <f t="shared" si="2318"/>
        <v>7</v>
      </c>
      <c r="E8224" s="38" t="str">
        <f t="shared" si="2319"/>
        <v>W</v>
      </c>
      <c r="F8224" s="134">
        <v>34.46</v>
      </c>
      <c r="G8224" s="38" t="str">
        <f t="shared" si="2320"/>
        <v>-</v>
      </c>
      <c r="H8224" s="38">
        <f t="shared" si="2321"/>
        <v>34.46</v>
      </c>
      <c r="K8224" s="133">
        <v>43443.291666666664</v>
      </c>
      <c r="L8224" s="9">
        <f t="shared" si="2304"/>
        <v>12</v>
      </c>
      <c r="M8224" s="9">
        <f t="shared" si="2305"/>
        <v>9</v>
      </c>
      <c r="N8224" s="9">
        <f t="shared" si="2306"/>
        <v>7</v>
      </c>
      <c r="O8224" s="31" t="str">
        <f t="shared" si="2307"/>
        <v>W</v>
      </c>
      <c r="P8224" s="134">
        <v>40.53</v>
      </c>
      <c r="Q8224" s="31" t="str">
        <f t="shared" si="2308"/>
        <v>-</v>
      </c>
      <c r="R8224" s="31">
        <f t="shared" si="2309"/>
        <v>40.53</v>
      </c>
      <c r="U8224" s="133">
        <v>43808.291666666664</v>
      </c>
      <c r="V8224" s="9">
        <f t="shared" si="2310"/>
        <v>12</v>
      </c>
      <c r="W8224" s="9">
        <f t="shared" si="2311"/>
        <v>9</v>
      </c>
      <c r="X8224" s="9">
        <f t="shared" si="2312"/>
        <v>7</v>
      </c>
      <c r="Y8224" s="31" t="str">
        <f t="shared" si="2313"/>
        <v/>
      </c>
      <c r="Z8224" s="134">
        <v>27.71</v>
      </c>
      <c r="AA8224" s="31" t="str">
        <f t="shared" si="2314"/>
        <v>-</v>
      </c>
      <c r="AB8224" s="31">
        <f t="shared" si="2315"/>
        <v>27.71</v>
      </c>
    </row>
    <row r="8225" spans="1:28" x14ac:dyDescent="0.3">
      <c r="A8225" s="133">
        <v>43078.333333333336</v>
      </c>
      <c r="B8225" s="152">
        <f t="shared" si="2316"/>
        <v>12</v>
      </c>
      <c r="C8225" s="152">
        <f t="shared" si="2317"/>
        <v>9</v>
      </c>
      <c r="D8225" s="152">
        <f t="shared" si="2318"/>
        <v>8</v>
      </c>
      <c r="E8225" s="38" t="str">
        <f t="shared" si="2319"/>
        <v>W</v>
      </c>
      <c r="F8225" s="134">
        <v>38.75</v>
      </c>
      <c r="G8225" s="38" t="str">
        <f t="shared" si="2320"/>
        <v>-</v>
      </c>
      <c r="H8225" s="38">
        <f t="shared" si="2321"/>
        <v>38.75</v>
      </c>
      <c r="K8225" s="133">
        <v>43443.333333333336</v>
      </c>
      <c r="L8225" s="9">
        <f t="shared" si="2304"/>
        <v>12</v>
      </c>
      <c r="M8225" s="9">
        <f t="shared" si="2305"/>
        <v>9</v>
      </c>
      <c r="N8225" s="9">
        <f t="shared" si="2306"/>
        <v>8</v>
      </c>
      <c r="O8225" s="31" t="str">
        <f t="shared" si="2307"/>
        <v>W</v>
      </c>
      <c r="P8225" s="134">
        <v>39.86</v>
      </c>
      <c r="Q8225" s="31" t="str">
        <f t="shared" si="2308"/>
        <v>-</v>
      </c>
      <c r="R8225" s="31">
        <f t="shared" si="2309"/>
        <v>39.86</v>
      </c>
      <c r="U8225" s="133">
        <v>43808.333333333336</v>
      </c>
      <c r="V8225" s="9">
        <f t="shared" si="2310"/>
        <v>12</v>
      </c>
      <c r="W8225" s="9">
        <f t="shared" si="2311"/>
        <v>9</v>
      </c>
      <c r="X8225" s="9">
        <f t="shared" si="2312"/>
        <v>8</v>
      </c>
      <c r="Y8225" s="31" t="str">
        <f t="shared" si="2313"/>
        <v/>
      </c>
      <c r="Z8225" s="134">
        <v>27.27</v>
      </c>
      <c r="AA8225" s="31">
        <f t="shared" si="2314"/>
        <v>27.27</v>
      </c>
      <c r="AB8225" s="31" t="str">
        <f t="shared" si="2315"/>
        <v>-</v>
      </c>
    </row>
    <row r="8226" spans="1:28" x14ac:dyDescent="0.3">
      <c r="A8226" s="133">
        <v>43078.375</v>
      </c>
      <c r="B8226" s="152">
        <f t="shared" si="2316"/>
        <v>12</v>
      </c>
      <c r="C8226" s="152">
        <f t="shared" si="2317"/>
        <v>9</v>
      </c>
      <c r="D8226" s="152">
        <f t="shared" si="2318"/>
        <v>9</v>
      </c>
      <c r="E8226" s="38" t="str">
        <f t="shared" si="2319"/>
        <v>W</v>
      </c>
      <c r="F8226" s="134">
        <v>38.15</v>
      </c>
      <c r="G8226" s="38" t="str">
        <f t="shared" si="2320"/>
        <v>-</v>
      </c>
      <c r="H8226" s="38">
        <f t="shared" si="2321"/>
        <v>38.15</v>
      </c>
      <c r="K8226" s="133">
        <v>43443.375</v>
      </c>
      <c r="L8226" s="9">
        <f t="shared" si="2304"/>
        <v>12</v>
      </c>
      <c r="M8226" s="9">
        <f t="shared" si="2305"/>
        <v>9</v>
      </c>
      <c r="N8226" s="9">
        <f t="shared" si="2306"/>
        <v>9</v>
      </c>
      <c r="O8226" s="31" t="str">
        <f t="shared" si="2307"/>
        <v>W</v>
      </c>
      <c r="P8226" s="134">
        <v>39.96</v>
      </c>
      <c r="Q8226" s="31" t="str">
        <f t="shared" si="2308"/>
        <v>-</v>
      </c>
      <c r="R8226" s="31">
        <f t="shared" si="2309"/>
        <v>39.96</v>
      </c>
      <c r="U8226" s="133">
        <v>43808.375</v>
      </c>
      <c r="V8226" s="9">
        <f t="shared" si="2310"/>
        <v>12</v>
      </c>
      <c r="W8226" s="9">
        <f t="shared" si="2311"/>
        <v>9</v>
      </c>
      <c r="X8226" s="9">
        <f t="shared" si="2312"/>
        <v>9</v>
      </c>
      <c r="Y8226" s="31" t="str">
        <f t="shared" si="2313"/>
        <v/>
      </c>
      <c r="Z8226" s="134">
        <v>26.83</v>
      </c>
      <c r="AA8226" s="31">
        <f t="shared" si="2314"/>
        <v>26.83</v>
      </c>
      <c r="AB8226" s="31" t="str">
        <f t="shared" si="2315"/>
        <v>-</v>
      </c>
    </row>
    <row r="8227" spans="1:28" x14ac:dyDescent="0.3">
      <c r="A8227" s="133">
        <v>43078.416666666664</v>
      </c>
      <c r="B8227" s="152">
        <f t="shared" si="2316"/>
        <v>12</v>
      </c>
      <c r="C8227" s="152">
        <f t="shared" si="2317"/>
        <v>9</v>
      </c>
      <c r="D8227" s="152">
        <f t="shared" si="2318"/>
        <v>10</v>
      </c>
      <c r="E8227" s="38" t="str">
        <f t="shared" si="2319"/>
        <v>W</v>
      </c>
      <c r="F8227" s="134">
        <v>36.04</v>
      </c>
      <c r="G8227" s="38" t="str">
        <f t="shared" si="2320"/>
        <v>-</v>
      </c>
      <c r="H8227" s="38">
        <f t="shared" si="2321"/>
        <v>36.04</v>
      </c>
      <c r="K8227" s="133">
        <v>43443.416666666664</v>
      </c>
      <c r="L8227" s="9">
        <f t="shared" si="2304"/>
        <v>12</v>
      </c>
      <c r="M8227" s="9">
        <f t="shared" si="2305"/>
        <v>9</v>
      </c>
      <c r="N8227" s="9">
        <f t="shared" si="2306"/>
        <v>10</v>
      </c>
      <c r="O8227" s="31" t="str">
        <f t="shared" si="2307"/>
        <v>W</v>
      </c>
      <c r="P8227" s="134">
        <v>39.08</v>
      </c>
      <c r="Q8227" s="31" t="str">
        <f t="shared" si="2308"/>
        <v>-</v>
      </c>
      <c r="R8227" s="31">
        <f t="shared" si="2309"/>
        <v>39.08</v>
      </c>
      <c r="U8227" s="133">
        <v>43808.416666666664</v>
      </c>
      <c r="V8227" s="9">
        <f t="shared" si="2310"/>
        <v>12</v>
      </c>
      <c r="W8227" s="9">
        <f t="shared" si="2311"/>
        <v>9</v>
      </c>
      <c r="X8227" s="9">
        <f t="shared" si="2312"/>
        <v>10</v>
      </c>
      <c r="Y8227" s="31" t="str">
        <f t="shared" si="2313"/>
        <v/>
      </c>
      <c r="Z8227" s="134">
        <v>25.93</v>
      </c>
      <c r="AA8227" s="31">
        <f t="shared" si="2314"/>
        <v>25.93</v>
      </c>
      <c r="AB8227" s="31" t="str">
        <f t="shared" si="2315"/>
        <v>-</v>
      </c>
    </row>
    <row r="8228" spans="1:28" x14ac:dyDescent="0.3">
      <c r="A8228" s="133">
        <v>43078.458333333336</v>
      </c>
      <c r="B8228" s="152">
        <f t="shared" si="2316"/>
        <v>12</v>
      </c>
      <c r="C8228" s="152">
        <f t="shared" si="2317"/>
        <v>9</v>
      </c>
      <c r="D8228" s="152">
        <f t="shared" si="2318"/>
        <v>11</v>
      </c>
      <c r="E8228" s="38" t="str">
        <f t="shared" si="2319"/>
        <v>W</v>
      </c>
      <c r="F8228" s="134">
        <v>34.299999999999997</v>
      </c>
      <c r="G8228" s="38" t="str">
        <f t="shared" si="2320"/>
        <v>-</v>
      </c>
      <c r="H8228" s="38">
        <f t="shared" si="2321"/>
        <v>34.299999999999997</v>
      </c>
      <c r="K8228" s="133">
        <v>43443.458333333336</v>
      </c>
      <c r="L8228" s="9">
        <f t="shared" si="2304"/>
        <v>12</v>
      </c>
      <c r="M8228" s="9">
        <f t="shared" si="2305"/>
        <v>9</v>
      </c>
      <c r="N8228" s="9">
        <f t="shared" si="2306"/>
        <v>11</v>
      </c>
      <c r="O8228" s="31" t="str">
        <f t="shared" si="2307"/>
        <v>W</v>
      </c>
      <c r="P8228" s="134">
        <v>37.270000000000003</v>
      </c>
      <c r="Q8228" s="31" t="str">
        <f t="shared" si="2308"/>
        <v>-</v>
      </c>
      <c r="R8228" s="31">
        <f t="shared" si="2309"/>
        <v>37.270000000000003</v>
      </c>
      <c r="U8228" s="133">
        <v>43808.458333333336</v>
      </c>
      <c r="V8228" s="9">
        <f t="shared" si="2310"/>
        <v>12</v>
      </c>
      <c r="W8228" s="9">
        <f t="shared" si="2311"/>
        <v>9</v>
      </c>
      <c r="X8228" s="9">
        <f t="shared" si="2312"/>
        <v>11</v>
      </c>
      <c r="Y8228" s="31" t="str">
        <f t="shared" si="2313"/>
        <v/>
      </c>
      <c r="Z8228" s="134">
        <v>25.31</v>
      </c>
      <c r="AA8228" s="31">
        <f t="shared" si="2314"/>
        <v>25.31</v>
      </c>
      <c r="AB8228" s="31" t="str">
        <f t="shared" si="2315"/>
        <v>-</v>
      </c>
    </row>
    <row r="8229" spans="1:28" x14ac:dyDescent="0.3">
      <c r="A8229" s="133">
        <v>43078.5</v>
      </c>
      <c r="B8229" s="152">
        <f t="shared" si="2316"/>
        <v>12</v>
      </c>
      <c r="C8229" s="152">
        <f t="shared" si="2317"/>
        <v>9</v>
      </c>
      <c r="D8229" s="152">
        <f t="shared" si="2318"/>
        <v>12</v>
      </c>
      <c r="E8229" s="38" t="str">
        <f t="shared" si="2319"/>
        <v>W</v>
      </c>
      <c r="F8229" s="134">
        <v>31.4</v>
      </c>
      <c r="G8229" s="38" t="str">
        <f t="shared" si="2320"/>
        <v>-</v>
      </c>
      <c r="H8229" s="38">
        <f t="shared" si="2321"/>
        <v>31.4</v>
      </c>
      <c r="K8229" s="133">
        <v>43443.5</v>
      </c>
      <c r="L8229" s="9">
        <f t="shared" si="2304"/>
        <v>12</v>
      </c>
      <c r="M8229" s="9">
        <f t="shared" si="2305"/>
        <v>9</v>
      </c>
      <c r="N8229" s="9">
        <f t="shared" si="2306"/>
        <v>12</v>
      </c>
      <c r="O8229" s="31" t="str">
        <f t="shared" si="2307"/>
        <v>W</v>
      </c>
      <c r="P8229" s="134">
        <v>35.200000000000003</v>
      </c>
      <c r="Q8229" s="31" t="str">
        <f t="shared" si="2308"/>
        <v>-</v>
      </c>
      <c r="R8229" s="31">
        <f t="shared" si="2309"/>
        <v>35.200000000000003</v>
      </c>
      <c r="U8229" s="133">
        <v>43808.5</v>
      </c>
      <c r="V8229" s="9">
        <f t="shared" si="2310"/>
        <v>12</v>
      </c>
      <c r="W8229" s="9">
        <f t="shared" si="2311"/>
        <v>9</v>
      </c>
      <c r="X8229" s="9">
        <f t="shared" si="2312"/>
        <v>12</v>
      </c>
      <c r="Y8229" s="31" t="str">
        <f t="shared" si="2313"/>
        <v/>
      </c>
      <c r="Z8229" s="134">
        <v>24.14</v>
      </c>
      <c r="AA8229" s="31">
        <f t="shared" si="2314"/>
        <v>24.14</v>
      </c>
      <c r="AB8229" s="31" t="str">
        <f t="shared" si="2315"/>
        <v>-</v>
      </c>
    </row>
    <row r="8230" spans="1:28" x14ac:dyDescent="0.3">
      <c r="A8230" s="133">
        <v>43078.541666666664</v>
      </c>
      <c r="B8230" s="152">
        <f t="shared" si="2316"/>
        <v>12</v>
      </c>
      <c r="C8230" s="152">
        <f t="shared" si="2317"/>
        <v>9</v>
      </c>
      <c r="D8230" s="152">
        <f t="shared" si="2318"/>
        <v>13</v>
      </c>
      <c r="E8230" s="38" t="str">
        <f t="shared" si="2319"/>
        <v>W</v>
      </c>
      <c r="F8230" s="134">
        <v>29.75</v>
      </c>
      <c r="G8230" s="38" t="str">
        <f t="shared" si="2320"/>
        <v>-</v>
      </c>
      <c r="H8230" s="38">
        <f t="shared" si="2321"/>
        <v>29.75</v>
      </c>
      <c r="K8230" s="133">
        <v>43443.541666666664</v>
      </c>
      <c r="L8230" s="9">
        <f t="shared" si="2304"/>
        <v>12</v>
      </c>
      <c r="M8230" s="9">
        <f t="shared" si="2305"/>
        <v>9</v>
      </c>
      <c r="N8230" s="9">
        <f t="shared" si="2306"/>
        <v>13</v>
      </c>
      <c r="O8230" s="31" t="str">
        <f t="shared" si="2307"/>
        <v>W</v>
      </c>
      <c r="P8230" s="134">
        <v>34.4</v>
      </c>
      <c r="Q8230" s="31" t="str">
        <f t="shared" si="2308"/>
        <v>-</v>
      </c>
      <c r="R8230" s="31">
        <f t="shared" si="2309"/>
        <v>34.4</v>
      </c>
      <c r="U8230" s="133">
        <v>43808.541666666664</v>
      </c>
      <c r="V8230" s="9">
        <f t="shared" si="2310"/>
        <v>12</v>
      </c>
      <c r="W8230" s="9">
        <f t="shared" si="2311"/>
        <v>9</v>
      </c>
      <c r="X8230" s="9">
        <f t="shared" si="2312"/>
        <v>13</v>
      </c>
      <c r="Y8230" s="31" t="str">
        <f t="shared" si="2313"/>
        <v/>
      </c>
      <c r="Z8230" s="134">
        <v>23.88</v>
      </c>
      <c r="AA8230" s="31">
        <f t="shared" si="2314"/>
        <v>23.88</v>
      </c>
      <c r="AB8230" s="31" t="str">
        <f t="shared" si="2315"/>
        <v>-</v>
      </c>
    </row>
    <row r="8231" spans="1:28" x14ac:dyDescent="0.3">
      <c r="A8231" s="133">
        <v>43078.583333333336</v>
      </c>
      <c r="B8231" s="152">
        <f t="shared" si="2316"/>
        <v>12</v>
      </c>
      <c r="C8231" s="152">
        <f t="shared" si="2317"/>
        <v>9</v>
      </c>
      <c r="D8231" s="152">
        <f t="shared" si="2318"/>
        <v>14</v>
      </c>
      <c r="E8231" s="38" t="str">
        <f t="shared" si="2319"/>
        <v>W</v>
      </c>
      <c r="F8231" s="134">
        <v>27.31</v>
      </c>
      <c r="G8231" s="38" t="str">
        <f t="shared" si="2320"/>
        <v>-</v>
      </c>
      <c r="H8231" s="38">
        <f t="shared" si="2321"/>
        <v>27.31</v>
      </c>
      <c r="K8231" s="133">
        <v>43443.583333333336</v>
      </c>
      <c r="L8231" s="9">
        <f t="shared" si="2304"/>
        <v>12</v>
      </c>
      <c r="M8231" s="9">
        <f t="shared" si="2305"/>
        <v>9</v>
      </c>
      <c r="N8231" s="9">
        <f t="shared" si="2306"/>
        <v>14</v>
      </c>
      <c r="O8231" s="31" t="str">
        <f t="shared" si="2307"/>
        <v>W</v>
      </c>
      <c r="P8231" s="134">
        <v>34.35</v>
      </c>
      <c r="Q8231" s="31" t="str">
        <f t="shared" si="2308"/>
        <v>-</v>
      </c>
      <c r="R8231" s="31">
        <f t="shared" si="2309"/>
        <v>34.35</v>
      </c>
      <c r="U8231" s="133">
        <v>43808.583333333336</v>
      </c>
      <c r="V8231" s="9">
        <f t="shared" si="2310"/>
        <v>12</v>
      </c>
      <c r="W8231" s="9">
        <f t="shared" si="2311"/>
        <v>9</v>
      </c>
      <c r="X8231" s="9">
        <f t="shared" si="2312"/>
        <v>14</v>
      </c>
      <c r="Y8231" s="31" t="str">
        <f t="shared" si="2313"/>
        <v/>
      </c>
      <c r="Z8231" s="134">
        <v>23</v>
      </c>
      <c r="AA8231" s="31">
        <f t="shared" si="2314"/>
        <v>23</v>
      </c>
      <c r="AB8231" s="31" t="str">
        <f t="shared" si="2315"/>
        <v>-</v>
      </c>
    </row>
    <row r="8232" spans="1:28" x14ac:dyDescent="0.3">
      <c r="A8232" s="133">
        <v>43078.625</v>
      </c>
      <c r="B8232" s="152">
        <f t="shared" si="2316"/>
        <v>12</v>
      </c>
      <c r="C8232" s="152">
        <f t="shared" si="2317"/>
        <v>9</v>
      </c>
      <c r="D8232" s="152">
        <f t="shared" si="2318"/>
        <v>15</v>
      </c>
      <c r="E8232" s="38" t="str">
        <f t="shared" si="2319"/>
        <v>W</v>
      </c>
      <c r="F8232" s="134">
        <v>27.32</v>
      </c>
      <c r="G8232" s="38" t="str">
        <f t="shared" si="2320"/>
        <v>-</v>
      </c>
      <c r="H8232" s="38">
        <f t="shared" si="2321"/>
        <v>27.32</v>
      </c>
      <c r="K8232" s="133">
        <v>43443.625</v>
      </c>
      <c r="L8232" s="9">
        <f t="shared" si="2304"/>
        <v>12</v>
      </c>
      <c r="M8232" s="9">
        <f t="shared" si="2305"/>
        <v>9</v>
      </c>
      <c r="N8232" s="9">
        <f t="shared" si="2306"/>
        <v>15</v>
      </c>
      <c r="O8232" s="31" t="str">
        <f t="shared" si="2307"/>
        <v>W</v>
      </c>
      <c r="P8232" s="134">
        <v>33.979999999999997</v>
      </c>
      <c r="Q8232" s="31" t="str">
        <f t="shared" si="2308"/>
        <v>-</v>
      </c>
      <c r="R8232" s="31">
        <f t="shared" si="2309"/>
        <v>33.979999999999997</v>
      </c>
      <c r="U8232" s="133">
        <v>43808.625</v>
      </c>
      <c r="V8232" s="9">
        <f t="shared" si="2310"/>
        <v>12</v>
      </c>
      <c r="W8232" s="9">
        <f t="shared" si="2311"/>
        <v>9</v>
      </c>
      <c r="X8232" s="9">
        <f t="shared" si="2312"/>
        <v>15</v>
      </c>
      <c r="Y8232" s="31" t="str">
        <f t="shared" si="2313"/>
        <v/>
      </c>
      <c r="Z8232" s="134">
        <v>22.72</v>
      </c>
      <c r="AA8232" s="31">
        <f t="shared" si="2314"/>
        <v>22.72</v>
      </c>
      <c r="AB8232" s="31" t="str">
        <f t="shared" si="2315"/>
        <v>-</v>
      </c>
    </row>
    <row r="8233" spans="1:28" x14ac:dyDescent="0.3">
      <c r="A8233" s="133">
        <v>43078.666666666664</v>
      </c>
      <c r="B8233" s="152">
        <f t="shared" si="2316"/>
        <v>12</v>
      </c>
      <c r="C8233" s="152">
        <f t="shared" si="2317"/>
        <v>9</v>
      </c>
      <c r="D8233" s="152">
        <f t="shared" si="2318"/>
        <v>16</v>
      </c>
      <c r="E8233" s="38" t="str">
        <f t="shared" si="2319"/>
        <v>W</v>
      </c>
      <c r="F8233" s="134">
        <v>30.73</v>
      </c>
      <c r="G8233" s="38" t="str">
        <f t="shared" si="2320"/>
        <v>-</v>
      </c>
      <c r="H8233" s="38">
        <f t="shared" si="2321"/>
        <v>30.73</v>
      </c>
      <c r="K8233" s="133">
        <v>43443.666666666664</v>
      </c>
      <c r="L8233" s="9">
        <f t="shared" si="2304"/>
        <v>12</v>
      </c>
      <c r="M8233" s="9">
        <f t="shared" si="2305"/>
        <v>9</v>
      </c>
      <c r="N8233" s="9">
        <f t="shared" si="2306"/>
        <v>16</v>
      </c>
      <c r="O8233" s="31" t="str">
        <f t="shared" si="2307"/>
        <v>W</v>
      </c>
      <c r="P8233" s="134">
        <v>38.369999999999997</v>
      </c>
      <c r="Q8233" s="31" t="str">
        <f t="shared" si="2308"/>
        <v>-</v>
      </c>
      <c r="R8233" s="31">
        <f t="shared" si="2309"/>
        <v>38.369999999999997</v>
      </c>
      <c r="U8233" s="133">
        <v>43808.666666666664</v>
      </c>
      <c r="V8233" s="9">
        <f t="shared" si="2310"/>
        <v>12</v>
      </c>
      <c r="W8233" s="9">
        <f t="shared" si="2311"/>
        <v>9</v>
      </c>
      <c r="X8233" s="9">
        <f t="shared" si="2312"/>
        <v>16</v>
      </c>
      <c r="Y8233" s="31" t="str">
        <f t="shared" si="2313"/>
        <v/>
      </c>
      <c r="Z8233" s="134">
        <v>24.31</v>
      </c>
      <c r="AA8233" s="31">
        <f t="shared" si="2314"/>
        <v>24.31</v>
      </c>
      <c r="AB8233" s="31" t="str">
        <f t="shared" si="2315"/>
        <v>-</v>
      </c>
    </row>
    <row r="8234" spans="1:28" x14ac:dyDescent="0.3">
      <c r="A8234" s="133">
        <v>43078.708333333336</v>
      </c>
      <c r="B8234" s="152">
        <f t="shared" si="2316"/>
        <v>12</v>
      </c>
      <c r="C8234" s="152">
        <f t="shared" si="2317"/>
        <v>9</v>
      </c>
      <c r="D8234" s="152">
        <f t="shared" si="2318"/>
        <v>17</v>
      </c>
      <c r="E8234" s="38" t="str">
        <f t="shared" si="2319"/>
        <v>W</v>
      </c>
      <c r="F8234" s="134">
        <v>42.45</v>
      </c>
      <c r="G8234" s="38" t="str">
        <f t="shared" si="2320"/>
        <v>-</v>
      </c>
      <c r="H8234" s="38">
        <f t="shared" si="2321"/>
        <v>42.45</v>
      </c>
      <c r="K8234" s="133">
        <v>43443.708333333336</v>
      </c>
      <c r="L8234" s="9">
        <f t="shared" si="2304"/>
        <v>12</v>
      </c>
      <c r="M8234" s="9">
        <f t="shared" si="2305"/>
        <v>9</v>
      </c>
      <c r="N8234" s="9">
        <f t="shared" si="2306"/>
        <v>17</v>
      </c>
      <c r="O8234" s="31" t="str">
        <f t="shared" si="2307"/>
        <v>W</v>
      </c>
      <c r="P8234" s="134">
        <v>49.09</v>
      </c>
      <c r="Q8234" s="31" t="str">
        <f t="shared" si="2308"/>
        <v>-</v>
      </c>
      <c r="R8234" s="31">
        <f t="shared" si="2309"/>
        <v>49.09</v>
      </c>
      <c r="U8234" s="133">
        <v>43808.708333333336</v>
      </c>
      <c r="V8234" s="9">
        <f t="shared" si="2310"/>
        <v>12</v>
      </c>
      <c r="W8234" s="9">
        <f t="shared" si="2311"/>
        <v>9</v>
      </c>
      <c r="X8234" s="9">
        <f t="shared" si="2312"/>
        <v>17</v>
      </c>
      <c r="Y8234" s="31" t="str">
        <f t="shared" si="2313"/>
        <v/>
      </c>
      <c r="Z8234" s="134">
        <v>28.81</v>
      </c>
      <c r="AA8234" s="31" t="str">
        <f t="shared" si="2314"/>
        <v>-</v>
      </c>
      <c r="AB8234" s="31">
        <f t="shared" si="2315"/>
        <v>28.81</v>
      </c>
    </row>
    <row r="8235" spans="1:28" x14ac:dyDescent="0.3">
      <c r="A8235" s="133">
        <v>43078.75</v>
      </c>
      <c r="B8235" s="152">
        <f t="shared" si="2316"/>
        <v>12</v>
      </c>
      <c r="C8235" s="152">
        <f t="shared" si="2317"/>
        <v>9</v>
      </c>
      <c r="D8235" s="152">
        <f t="shared" si="2318"/>
        <v>18</v>
      </c>
      <c r="E8235" s="38" t="str">
        <f t="shared" si="2319"/>
        <v>W</v>
      </c>
      <c r="F8235" s="134">
        <v>38.94</v>
      </c>
      <c r="G8235" s="38" t="str">
        <f t="shared" si="2320"/>
        <v>-</v>
      </c>
      <c r="H8235" s="38">
        <f t="shared" si="2321"/>
        <v>38.94</v>
      </c>
      <c r="K8235" s="133">
        <v>43443.75</v>
      </c>
      <c r="L8235" s="9">
        <f t="shared" si="2304"/>
        <v>12</v>
      </c>
      <c r="M8235" s="9">
        <f t="shared" si="2305"/>
        <v>9</v>
      </c>
      <c r="N8235" s="9">
        <f t="shared" si="2306"/>
        <v>18</v>
      </c>
      <c r="O8235" s="31" t="str">
        <f t="shared" si="2307"/>
        <v>W</v>
      </c>
      <c r="P8235" s="134">
        <v>48.37</v>
      </c>
      <c r="Q8235" s="31" t="str">
        <f t="shared" si="2308"/>
        <v>-</v>
      </c>
      <c r="R8235" s="31">
        <f t="shared" si="2309"/>
        <v>48.37</v>
      </c>
      <c r="U8235" s="133">
        <v>43808.75</v>
      </c>
      <c r="V8235" s="9">
        <f t="shared" si="2310"/>
        <v>12</v>
      </c>
      <c r="W8235" s="9">
        <f t="shared" si="2311"/>
        <v>9</v>
      </c>
      <c r="X8235" s="9">
        <f t="shared" si="2312"/>
        <v>18</v>
      </c>
      <c r="Y8235" s="31" t="str">
        <f t="shared" si="2313"/>
        <v/>
      </c>
      <c r="Z8235" s="134">
        <v>26.51</v>
      </c>
      <c r="AA8235" s="31" t="str">
        <f t="shared" si="2314"/>
        <v>-</v>
      </c>
      <c r="AB8235" s="31">
        <f t="shared" si="2315"/>
        <v>26.51</v>
      </c>
    </row>
    <row r="8236" spans="1:28" x14ac:dyDescent="0.3">
      <c r="A8236" s="133">
        <v>43078.791666666664</v>
      </c>
      <c r="B8236" s="152">
        <f t="shared" si="2316"/>
        <v>12</v>
      </c>
      <c r="C8236" s="152">
        <f t="shared" si="2317"/>
        <v>9</v>
      </c>
      <c r="D8236" s="152">
        <f t="shared" si="2318"/>
        <v>19</v>
      </c>
      <c r="E8236" s="38" t="str">
        <f t="shared" si="2319"/>
        <v>W</v>
      </c>
      <c r="F8236" s="134">
        <v>36.43</v>
      </c>
      <c r="G8236" s="38" t="str">
        <f t="shared" si="2320"/>
        <v>-</v>
      </c>
      <c r="H8236" s="38">
        <f t="shared" si="2321"/>
        <v>36.43</v>
      </c>
      <c r="K8236" s="133">
        <v>43443.791666666664</v>
      </c>
      <c r="L8236" s="9">
        <f t="shared" si="2304"/>
        <v>12</v>
      </c>
      <c r="M8236" s="9">
        <f t="shared" si="2305"/>
        <v>9</v>
      </c>
      <c r="N8236" s="9">
        <f t="shared" si="2306"/>
        <v>19</v>
      </c>
      <c r="O8236" s="31" t="str">
        <f t="shared" si="2307"/>
        <v>W</v>
      </c>
      <c r="P8236" s="134">
        <v>47.47</v>
      </c>
      <c r="Q8236" s="31" t="str">
        <f t="shared" si="2308"/>
        <v>-</v>
      </c>
      <c r="R8236" s="31">
        <f t="shared" si="2309"/>
        <v>47.47</v>
      </c>
      <c r="U8236" s="133">
        <v>43808.791666666664</v>
      </c>
      <c r="V8236" s="9">
        <f t="shared" si="2310"/>
        <v>12</v>
      </c>
      <c r="W8236" s="9">
        <f t="shared" si="2311"/>
        <v>9</v>
      </c>
      <c r="X8236" s="9">
        <f t="shared" si="2312"/>
        <v>19</v>
      </c>
      <c r="Y8236" s="31" t="str">
        <f t="shared" si="2313"/>
        <v/>
      </c>
      <c r="Z8236" s="134">
        <v>25.11</v>
      </c>
      <c r="AA8236" s="31" t="str">
        <f t="shared" si="2314"/>
        <v>-</v>
      </c>
      <c r="AB8236" s="31">
        <f t="shared" si="2315"/>
        <v>25.11</v>
      </c>
    </row>
    <row r="8237" spans="1:28" x14ac:dyDescent="0.3">
      <c r="A8237" s="133">
        <v>43078.833333333336</v>
      </c>
      <c r="B8237" s="152">
        <f t="shared" si="2316"/>
        <v>12</v>
      </c>
      <c r="C8237" s="152">
        <f t="shared" si="2317"/>
        <v>9</v>
      </c>
      <c r="D8237" s="152">
        <f t="shared" si="2318"/>
        <v>20</v>
      </c>
      <c r="E8237" s="38" t="str">
        <f t="shared" si="2319"/>
        <v>W</v>
      </c>
      <c r="F8237" s="134">
        <v>34.76</v>
      </c>
      <c r="G8237" s="38" t="str">
        <f t="shared" si="2320"/>
        <v>-</v>
      </c>
      <c r="H8237" s="38">
        <f t="shared" si="2321"/>
        <v>34.76</v>
      </c>
      <c r="K8237" s="133">
        <v>43443.833333333336</v>
      </c>
      <c r="L8237" s="9">
        <f t="shared" si="2304"/>
        <v>12</v>
      </c>
      <c r="M8237" s="9">
        <f t="shared" si="2305"/>
        <v>9</v>
      </c>
      <c r="N8237" s="9">
        <f t="shared" si="2306"/>
        <v>20</v>
      </c>
      <c r="O8237" s="31" t="str">
        <f t="shared" si="2307"/>
        <v>W</v>
      </c>
      <c r="P8237" s="134">
        <v>45.95</v>
      </c>
      <c r="Q8237" s="31" t="str">
        <f t="shared" si="2308"/>
        <v>-</v>
      </c>
      <c r="R8237" s="31">
        <f t="shared" si="2309"/>
        <v>45.95</v>
      </c>
      <c r="U8237" s="133">
        <v>43808.833333333336</v>
      </c>
      <c r="V8237" s="9">
        <f t="shared" si="2310"/>
        <v>12</v>
      </c>
      <c r="W8237" s="9">
        <f t="shared" si="2311"/>
        <v>9</v>
      </c>
      <c r="X8237" s="9">
        <f t="shared" si="2312"/>
        <v>20</v>
      </c>
      <c r="Y8237" s="31" t="str">
        <f t="shared" si="2313"/>
        <v/>
      </c>
      <c r="Z8237" s="134">
        <v>23.93</v>
      </c>
      <c r="AA8237" s="31" t="str">
        <f t="shared" si="2314"/>
        <v>-</v>
      </c>
      <c r="AB8237" s="31">
        <f t="shared" si="2315"/>
        <v>23.93</v>
      </c>
    </row>
    <row r="8238" spans="1:28" x14ac:dyDescent="0.3">
      <c r="A8238" s="133">
        <v>43078.875</v>
      </c>
      <c r="B8238" s="152">
        <f t="shared" si="2316"/>
        <v>12</v>
      </c>
      <c r="C8238" s="152">
        <f t="shared" si="2317"/>
        <v>9</v>
      </c>
      <c r="D8238" s="152">
        <f t="shared" si="2318"/>
        <v>21</v>
      </c>
      <c r="E8238" s="38" t="str">
        <f t="shared" si="2319"/>
        <v>W</v>
      </c>
      <c r="F8238" s="134">
        <v>31.54</v>
      </c>
      <c r="G8238" s="38" t="str">
        <f t="shared" si="2320"/>
        <v>-</v>
      </c>
      <c r="H8238" s="38">
        <f t="shared" si="2321"/>
        <v>31.54</v>
      </c>
      <c r="K8238" s="133">
        <v>43443.875</v>
      </c>
      <c r="L8238" s="9">
        <f t="shared" si="2304"/>
        <v>12</v>
      </c>
      <c r="M8238" s="9">
        <f t="shared" si="2305"/>
        <v>9</v>
      </c>
      <c r="N8238" s="9">
        <f t="shared" si="2306"/>
        <v>21</v>
      </c>
      <c r="O8238" s="31" t="str">
        <f t="shared" si="2307"/>
        <v>W</v>
      </c>
      <c r="P8238" s="134">
        <v>40.96</v>
      </c>
      <c r="Q8238" s="31" t="str">
        <f t="shared" si="2308"/>
        <v>-</v>
      </c>
      <c r="R8238" s="31">
        <f t="shared" si="2309"/>
        <v>40.96</v>
      </c>
      <c r="U8238" s="133">
        <v>43808.875</v>
      </c>
      <c r="V8238" s="9">
        <f t="shared" si="2310"/>
        <v>12</v>
      </c>
      <c r="W8238" s="9">
        <f t="shared" si="2311"/>
        <v>9</v>
      </c>
      <c r="X8238" s="9">
        <f t="shared" si="2312"/>
        <v>21</v>
      </c>
      <c r="Y8238" s="31" t="str">
        <f t="shared" si="2313"/>
        <v/>
      </c>
      <c r="Z8238" s="134">
        <v>21.45</v>
      </c>
      <c r="AA8238" s="31" t="str">
        <f t="shared" si="2314"/>
        <v>-</v>
      </c>
      <c r="AB8238" s="31">
        <f t="shared" si="2315"/>
        <v>21.45</v>
      </c>
    </row>
    <row r="8239" spans="1:28" x14ac:dyDescent="0.3">
      <c r="A8239" s="133">
        <v>43078.916666666664</v>
      </c>
      <c r="B8239" s="152">
        <f t="shared" si="2316"/>
        <v>12</v>
      </c>
      <c r="C8239" s="152">
        <f t="shared" si="2317"/>
        <v>9</v>
      </c>
      <c r="D8239" s="152">
        <f t="shared" si="2318"/>
        <v>22</v>
      </c>
      <c r="E8239" s="38" t="str">
        <f t="shared" si="2319"/>
        <v>W</v>
      </c>
      <c r="F8239" s="134">
        <v>28.69</v>
      </c>
      <c r="G8239" s="38" t="str">
        <f t="shared" si="2320"/>
        <v>-</v>
      </c>
      <c r="H8239" s="38">
        <f t="shared" si="2321"/>
        <v>28.69</v>
      </c>
      <c r="K8239" s="133">
        <v>43443.916666666664</v>
      </c>
      <c r="L8239" s="9">
        <f t="shared" si="2304"/>
        <v>12</v>
      </c>
      <c r="M8239" s="9">
        <f t="shared" si="2305"/>
        <v>9</v>
      </c>
      <c r="N8239" s="9">
        <f t="shared" si="2306"/>
        <v>22</v>
      </c>
      <c r="O8239" s="31" t="str">
        <f t="shared" si="2307"/>
        <v>W</v>
      </c>
      <c r="P8239" s="134">
        <v>36.82</v>
      </c>
      <c r="Q8239" s="31" t="str">
        <f t="shared" si="2308"/>
        <v>-</v>
      </c>
      <c r="R8239" s="31">
        <f t="shared" si="2309"/>
        <v>36.82</v>
      </c>
      <c r="U8239" s="133">
        <v>43808.916666666664</v>
      </c>
      <c r="V8239" s="9">
        <f t="shared" si="2310"/>
        <v>12</v>
      </c>
      <c r="W8239" s="9">
        <f t="shared" si="2311"/>
        <v>9</v>
      </c>
      <c r="X8239" s="9">
        <f t="shared" si="2312"/>
        <v>22</v>
      </c>
      <c r="Y8239" s="31" t="str">
        <f t="shared" si="2313"/>
        <v/>
      </c>
      <c r="Z8239" s="134">
        <v>19.71</v>
      </c>
      <c r="AA8239" s="31" t="str">
        <f t="shared" si="2314"/>
        <v>-</v>
      </c>
      <c r="AB8239" s="31">
        <f t="shared" si="2315"/>
        <v>19.71</v>
      </c>
    </row>
    <row r="8240" spans="1:28" x14ac:dyDescent="0.3">
      <c r="A8240" s="133">
        <v>43078.958333333336</v>
      </c>
      <c r="B8240" s="152">
        <f t="shared" si="2316"/>
        <v>12</v>
      </c>
      <c r="C8240" s="152">
        <f t="shared" si="2317"/>
        <v>9</v>
      </c>
      <c r="D8240" s="152">
        <f t="shared" si="2318"/>
        <v>23</v>
      </c>
      <c r="E8240" s="38" t="str">
        <f t="shared" si="2319"/>
        <v>W</v>
      </c>
      <c r="F8240" s="134">
        <v>27.05</v>
      </c>
      <c r="G8240" s="38" t="str">
        <f t="shared" si="2320"/>
        <v>-</v>
      </c>
      <c r="H8240" s="38">
        <f t="shared" si="2321"/>
        <v>27.05</v>
      </c>
      <c r="K8240" s="133">
        <v>43443.958333333336</v>
      </c>
      <c r="L8240" s="9">
        <f t="shared" si="2304"/>
        <v>12</v>
      </c>
      <c r="M8240" s="9">
        <f t="shared" si="2305"/>
        <v>9</v>
      </c>
      <c r="N8240" s="9">
        <f t="shared" si="2306"/>
        <v>23</v>
      </c>
      <c r="O8240" s="31" t="str">
        <f t="shared" si="2307"/>
        <v>W</v>
      </c>
      <c r="P8240" s="134">
        <v>34.369999999999997</v>
      </c>
      <c r="Q8240" s="31" t="str">
        <f t="shared" si="2308"/>
        <v>-</v>
      </c>
      <c r="R8240" s="31">
        <f t="shared" si="2309"/>
        <v>34.369999999999997</v>
      </c>
      <c r="U8240" s="133">
        <v>43808.958333333336</v>
      </c>
      <c r="V8240" s="9">
        <f t="shared" si="2310"/>
        <v>12</v>
      </c>
      <c r="W8240" s="9">
        <f t="shared" si="2311"/>
        <v>9</v>
      </c>
      <c r="X8240" s="9">
        <f t="shared" si="2312"/>
        <v>23</v>
      </c>
      <c r="Y8240" s="31" t="str">
        <f t="shared" si="2313"/>
        <v/>
      </c>
      <c r="Z8240" s="134">
        <v>16.48</v>
      </c>
      <c r="AA8240" s="31" t="str">
        <f t="shared" si="2314"/>
        <v>-</v>
      </c>
      <c r="AB8240" s="31">
        <f t="shared" si="2315"/>
        <v>16.48</v>
      </c>
    </row>
    <row r="8241" spans="1:28" x14ac:dyDescent="0.3">
      <c r="A8241" s="133">
        <v>43079</v>
      </c>
      <c r="B8241" s="152">
        <f t="shared" si="2316"/>
        <v>12</v>
      </c>
      <c r="C8241" s="152">
        <f t="shared" si="2317"/>
        <v>10</v>
      </c>
      <c r="D8241" s="152">
        <f t="shared" si="2318"/>
        <v>0</v>
      </c>
      <c r="E8241" s="38" t="str">
        <f t="shared" si="2319"/>
        <v>W</v>
      </c>
      <c r="F8241" s="134">
        <v>25.34</v>
      </c>
      <c r="G8241" s="38" t="str">
        <f t="shared" si="2320"/>
        <v>-</v>
      </c>
      <c r="H8241" s="38">
        <f t="shared" si="2321"/>
        <v>25.34</v>
      </c>
      <c r="K8241" s="133">
        <v>43444</v>
      </c>
      <c r="L8241" s="9">
        <f t="shared" si="2304"/>
        <v>12</v>
      </c>
      <c r="M8241" s="9">
        <f t="shared" si="2305"/>
        <v>10</v>
      </c>
      <c r="N8241" s="9">
        <f t="shared" si="2306"/>
        <v>0</v>
      </c>
      <c r="O8241" s="31" t="str">
        <f t="shared" si="2307"/>
        <v/>
      </c>
      <c r="P8241" s="134">
        <v>33.07</v>
      </c>
      <c r="Q8241" s="31" t="str">
        <f t="shared" si="2308"/>
        <v>-</v>
      </c>
      <c r="R8241" s="31">
        <f t="shared" si="2309"/>
        <v>33.07</v>
      </c>
      <c r="U8241" s="133">
        <v>43809</v>
      </c>
      <c r="V8241" s="9">
        <f t="shared" si="2310"/>
        <v>12</v>
      </c>
      <c r="W8241" s="9">
        <f t="shared" si="2311"/>
        <v>10</v>
      </c>
      <c r="X8241" s="9">
        <f t="shared" si="2312"/>
        <v>0</v>
      </c>
      <c r="Y8241" s="31" t="str">
        <f t="shared" si="2313"/>
        <v/>
      </c>
      <c r="Z8241" s="134">
        <v>16.59</v>
      </c>
      <c r="AA8241" s="31" t="str">
        <f t="shared" si="2314"/>
        <v>-</v>
      </c>
      <c r="AB8241" s="31">
        <f t="shared" si="2315"/>
        <v>16.59</v>
      </c>
    </row>
    <row r="8242" spans="1:28" x14ac:dyDescent="0.3">
      <c r="A8242" s="133">
        <v>43079.041666666664</v>
      </c>
      <c r="B8242" s="152">
        <f t="shared" si="2316"/>
        <v>12</v>
      </c>
      <c r="C8242" s="152">
        <f t="shared" si="2317"/>
        <v>10</v>
      </c>
      <c r="D8242" s="152">
        <f t="shared" si="2318"/>
        <v>1</v>
      </c>
      <c r="E8242" s="38" t="str">
        <f t="shared" si="2319"/>
        <v>W</v>
      </c>
      <c r="F8242" s="134">
        <v>24.78</v>
      </c>
      <c r="G8242" s="38" t="str">
        <f t="shared" si="2320"/>
        <v>-</v>
      </c>
      <c r="H8242" s="38">
        <f t="shared" si="2321"/>
        <v>24.78</v>
      </c>
      <c r="K8242" s="133">
        <v>43444.041666666664</v>
      </c>
      <c r="L8242" s="9">
        <f t="shared" si="2304"/>
        <v>12</v>
      </c>
      <c r="M8242" s="9">
        <f t="shared" si="2305"/>
        <v>10</v>
      </c>
      <c r="N8242" s="9">
        <f t="shared" si="2306"/>
        <v>1</v>
      </c>
      <c r="O8242" s="31" t="str">
        <f t="shared" si="2307"/>
        <v/>
      </c>
      <c r="P8242" s="134">
        <v>32.65</v>
      </c>
      <c r="Q8242" s="31" t="str">
        <f t="shared" si="2308"/>
        <v>-</v>
      </c>
      <c r="R8242" s="31">
        <f t="shared" si="2309"/>
        <v>32.65</v>
      </c>
      <c r="U8242" s="133">
        <v>43809.041666666664</v>
      </c>
      <c r="V8242" s="9">
        <f t="shared" si="2310"/>
        <v>12</v>
      </c>
      <c r="W8242" s="9">
        <f t="shared" si="2311"/>
        <v>10</v>
      </c>
      <c r="X8242" s="9">
        <f t="shared" si="2312"/>
        <v>1</v>
      </c>
      <c r="Y8242" s="31" t="str">
        <f t="shared" si="2313"/>
        <v/>
      </c>
      <c r="Z8242" s="134">
        <v>16.18</v>
      </c>
      <c r="AA8242" s="31" t="str">
        <f t="shared" si="2314"/>
        <v>-</v>
      </c>
      <c r="AB8242" s="31">
        <f t="shared" si="2315"/>
        <v>16.18</v>
      </c>
    </row>
    <row r="8243" spans="1:28" x14ac:dyDescent="0.3">
      <c r="A8243" s="133">
        <v>43079.083333333336</v>
      </c>
      <c r="B8243" s="152">
        <f t="shared" si="2316"/>
        <v>12</v>
      </c>
      <c r="C8243" s="152">
        <f t="shared" si="2317"/>
        <v>10</v>
      </c>
      <c r="D8243" s="152">
        <f t="shared" si="2318"/>
        <v>2</v>
      </c>
      <c r="E8243" s="38" t="str">
        <f t="shared" si="2319"/>
        <v>W</v>
      </c>
      <c r="F8243" s="134">
        <v>24.47</v>
      </c>
      <c r="G8243" s="38" t="str">
        <f t="shared" si="2320"/>
        <v>-</v>
      </c>
      <c r="H8243" s="38">
        <f t="shared" si="2321"/>
        <v>24.47</v>
      </c>
      <c r="K8243" s="133">
        <v>43444.083333333336</v>
      </c>
      <c r="L8243" s="9">
        <f t="shared" si="2304"/>
        <v>12</v>
      </c>
      <c r="M8243" s="9">
        <f t="shared" si="2305"/>
        <v>10</v>
      </c>
      <c r="N8243" s="9">
        <f t="shared" si="2306"/>
        <v>2</v>
      </c>
      <c r="O8243" s="31" t="str">
        <f t="shared" si="2307"/>
        <v/>
      </c>
      <c r="P8243" s="134">
        <v>32.450000000000003</v>
      </c>
      <c r="Q8243" s="31" t="str">
        <f t="shared" si="2308"/>
        <v>-</v>
      </c>
      <c r="R8243" s="31">
        <f t="shared" si="2309"/>
        <v>32.450000000000003</v>
      </c>
      <c r="U8243" s="133">
        <v>43809.083333333336</v>
      </c>
      <c r="V8243" s="9">
        <f t="shared" si="2310"/>
        <v>12</v>
      </c>
      <c r="W8243" s="9">
        <f t="shared" si="2311"/>
        <v>10</v>
      </c>
      <c r="X8243" s="9">
        <f t="shared" si="2312"/>
        <v>2</v>
      </c>
      <c r="Y8243" s="31" t="str">
        <f t="shared" si="2313"/>
        <v/>
      </c>
      <c r="Z8243" s="134">
        <v>15.51</v>
      </c>
      <c r="AA8243" s="31" t="str">
        <f t="shared" si="2314"/>
        <v>-</v>
      </c>
      <c r="AB8243" s="31">
        <f t="shared" si="2315"/>
        <v>15.51</v>
      </c>
    </row>
    <row r="8244" spans="1:28" x14ac:dyDescent="0.3">
      <c r="A8244" s="133">
        <v>43079.125</v>
      </c>
      <c r="B8244" s="152">
        <f t="shared" si="2316"/>
        <v>12</v>
      </c>
      <c r="C8244" s="152">
        <f t="shared" si="2317"/>
        <v>10</v>
      </c>
      <c r="D8244" s="152">
        <f t="shared" si="2318"/>
        <v>3</v>
      </c>
      <c r="E8244" s="38" t="str">
        <f t="shared" si="2319"/>
        <v>W</v>
      </c>
      <c r="F8244" s="134">
        <v>24.53</v>
      </c>
      <c r="G8244" s="38" t="str">
        <f t="shared" si="2320"/>
        <v>-</v>
      </c>
      <c r="H8244" s="38">
        <f t="shared" si="2321"/>
        <v>24.53</v>
      </c>
      <c r="K8244" s="133">
        <v>43444.125</v>
      </c>
      <c r="L8244" s="9">
        <f t="shared" si="2304"/>
        <v>12</v>
      </c>
      <c r="M8244" s="9">
        <f t="shared" si="2305"/>
        <v>10</v>
      </c>
      <c r="N8244" s="9">
        <f t="shared" si="2306"/>
        <v>3</v>
      </c>
      <c r="O8244" s="31" t="str">
        <f t="shared" si="2307"/>
        <v/>
      </c>
      <c r="P8244" s="134">
        <v>32.96</v>
      </c>
      <c r="Q8244" s="31" t="str">
        <f t="shared" si="2308"/>
        <v>-</v>
      </c>
      <c r="R8244" s="31">
        <f t="shared" si="2309"/>
        <v>32.96</v>
      </c>
      <c r="U8244" s="133">
        <v>43809.125</v>
      </c>
      <c r="V8244" s="9">
        <f t="shared" si="2310"/>
        <v>12</v>
      </c>
      <c r="W8244" s="9">
        <f t="shared" si="2311"/>
        <v>10</v>
      </c>
      <c r="X8244" s="9">
        <f t="shared" si="2312"/>
        <v>3</v>
      </c>
      <c r="Y8244" s="31" t="str">
        <f t="shared" si="2313"/>
        <v/>
      </c>
      <c r="Z8244" s="134">
        <v>15.84</v>
      </c>
      <c r="AA8244" s="31" t="str">
        <f t="shared" si="2314"/>
        <v>-</v>
      </c>
      <c r="AB8244" s="31">
        <f t="shared" si="2315"/>
        <v>15.84</v>
      </c>
    </row>
    <row r="8245" spans="1:28" x14ac:dyDescent="0.3">
      <c r="A8245" s="133">
        <v>43079.166666666664</v>
      </c>
      <c r="B8245" s="152">
        <f t="shared" si="2316"/>
        <v>12</v>
      </c>
      <c r="C8245" s="152">
        <f t="shared" si="2317"/>
        <v>10</v>
      </c>
      <c r="D8245" s="152">
        <f t="shared" si="2318"/>
        <v>4</v>
      </c>
      <c r="E8245" s="38" t="str">
        <f t="shared" si="2319"/>
        <v>W</v>
      </c>
      <c r="F8245" s="134">
        <v>24.37</v>
      </c>
      <c r="G8245" s="38" t="str">
        <f t="shared" si="2320"/>
        <v>-</v>
      </c>
      <c r="H8245" s="38">
        <f t="shared" si="2321"/>
        <v>24.37</v>
      </c>
      <c r="K8245" s="133">
        <v>43444.166666666664</v>
      </c>
      <c r="L8245" s="9">
        <f t="shared" si="2304"/>
        <v>12</v>
      </c>
      <c r="M8245" s="9">
        <f t="shared" si="2305"/>
        <v>10</v>
      </c>
      <c r="N8245" s="9">
        <f t="shared" si="2306"/>
        <v>4</v>
      </c>
      <c r="O8245" s="31" t="str">
        <f t="shared" si="2307"/>
        <v/>
      </c>
      <c r="P8245" s="134">
        <v>33.51</v>
      </c>
      <c r="Q8245" s="31" t="str">
        <f t="shared" si="2308"/>
        <v>-</v>
      </c>
      <c r="R8245" s="31">
        <f t="shared" si="2309"/>
        <v>33.51</v>
      </c>
      <c r="U8245" s="133">
        <v>43809.166666666664</v>
      </c>
      <c r="V8245" s="9">
        <f t="shared" si="2310"/>
        <v>12</v>
      </c>
      <c r="W8245" s="9">
        <f t="shared" si="2311"/>
        <v>10</v>
      </c>
      <c r="X8245" s="9">
        <f t="shared" si="2312"/>
        <v>4</v>
      </c>
      <c r="Y8245" s="31" t="str">
        <f t="shared" si="2313"/>
        <v/>
      </c>
      <c r="Z8245" s="134">
        <v>17.71</v>
      </c>
      <c r="AA8245" s="31" t="str">
        <f t="shared" si="2314"/>
        <v>-</v>
      </c>
      <c r="AB8245" s="31">
        <f t="shared" si="2315"/>
        <v>17.71</v>
      </c>
    </row>
    <row r="8246" spans="1:28" x14ac:dyDescent="0.3">
      <c r="A8246" s="133">
        <v>43079.208333333336</v>
      </c>
      <c r="B8246" s="152">
        <f t="shared" si="2316"/>
        <v>12</v>
      </c>
      <c r="C8246" s="152">
        <f t="shared" si="2317"/>
        <v>10</v>
      </c>
      <c r="D8246" s="152">
        <f t="shared" si="2318"/>
        <v>5</v>
      </c>
      <c r="E8246" s="38" t="str">
        <f t="shared" si="2319"/>
        <v>W</v>
      </c>
      <c r="F8246" s="134">
        <v>24.96</v>
      </c>
      <c r="G8246" s="38" t="str">
        <f t="shared" si="2320"/>
        <v>-</v>
      </c>
      <c r="H8246" s="38">
        <f t="shared" si="2321"/>
        <v>24.96</v>
      </c>
      <c r="K8246" s="133">
        <v>43444.208333333336</v>
      </c>
      <c r="L8246" s="9">
        <f t="shared" si="2304"/>
        <v>12</v>
      </c>
      <c r="M8246" s="9">
        <f t="shared" si="2305"/>
        <v>10</v>
      </c>
      <c r="N8246" s="9">
        <f t="shared" si="2306"/>
        <v>5</v>
      </c>
      <c r="O8246" s="31" t="str">
        <f t="shared" si="2307"/>
        <v/>
      </c>
      <c r="P8246" s="134">
        <v>37.270000000000003</v>
      </c>
      <c r="Q8246" s="31" t="str">
        <f t="shared" si="2308"/>
        <v>-</v>
      </c>
      <c r="R8246" s="31">
        <f t="shared" si="2309"/>
        <v>37.270000000000003</v>
      </c>
      <c r="U8246" s="133">
        <v>43809.208333333336</v>
      </c>
      <c r="V8246" s="9">
        <f t="shared" si="2310"/>
        <v>12</v>
      </c>
      <c r="W8246" s="9">
        <f t="shared" si="2311"/>
        <v>10</v>
      </c>
      <c r="X8246" s="9">
        <f t="shared" si="2312"/>
        <v>5</v>
      </c>
      <c r="Y8246" s="31" t="str">
        <f t="shared" si="2313"/>
        <v/>
      </c>
      <c r="Z8246" s="134">
        <v>19.739999999999998</v>
      </c>
      <c r="AA8246" s="31" t="str">
        <f t="shared" si="2314"/>
        <v>-</v>
      </c>
      <c r="AB8246" s="31">
        <f t="shared" si="2315"/>
        <v>19.739999999999998</v>
      </c>
    </row>
    <row r="8247" spans="1:28" x14ac:dyDescent="0.3">
      <c r="A8247" s="133">
        <v>43079.25</v>
      </c>
      <c r="B8247" s="152">
        <f t="shared" si="2316"/>
        <v>12</v>
      </c>
      <c r="C8247" s="152">
        <f t="shared" si="2317"/>
        <v>10</v>
      </c>
      <c r="D8247" s="152">
        <f t="shared" si="2318"/>
        <v>6</v>
      </c>
      <c r="E8247" s="38" t="str">
        <f t="shared" si="2319"/>
        <v>W</v>
      </c>
      <c r="F8247" s="134">
        <v>27.05</v>
      </c>
      <c r="G8247" s="38" t="str">
        <f t="shared" si="2320"/>
        <v>-</v>
      </c>
      <c r="H8247" s="38">
        <f t="shared" si="2321"/>
        <v>27.05</v>
      </c>
      <c r="K8247" s="133">
        <v>43444.25</v>
      </c>
      <c r="L8247" s="9">
        <f t="shared" si="2304"/>
        <v>12</v>
      </c>
      <c r="M8247" s="9">
        <f t="shared" si="2305"/>
        <v>10</v>
      </c>
      <c r="N8247" s="9">
        <f t="shared" si="2306"/>
        <v>6</v>
      </c>
      <c r="O8247" s="31" t="str">
        <f t="shared" si="2307"/>
        <v/>
      </c>
      <c r="P8247" s="134">
        <v>56.08</v>
      </c>
      <c r="Q8247" s="31" t="str">
        <f t="shared" si="2308"/>
        <v>-</v>
      </c>
      <c r="R8247" s="31">
        <f t="shared" si="2309"/>
        <v>56.08</v>
      </c>
      <c r="U8247" s="133">
        <v>43809.25</v>
      </c>
      <c r="V8247" s="9">
        <f t="shared" si="2310"/>
        <v>12</v>
      </c>
      <c r="W8247" s="9">
        <f t="shared" si="2311"/>
        <v>10</v>
      </c>
      <c r="X8247" s="9">
        <f t="shared" si="2312"/>
        <v>6</v>
      </c>
      <c r="Y8247" s="31" t="str">
        <f t="shared" si="2313"/>
        <v/>
      </c>
      <c r="Z8247" s="134">
        <v>25.39</v>
      </c>
      <c r="AA8247" s="31" t="str">
        <f t="shared" si="2314"/>
        <v>-</v>
      </c>
      <c r="AB8247" s="31">
        <f t="shared" si="2315"/>
        <v>25.39</v>
      </c>
    </row>
    <row r="8248" spans="1:28" x14ac:dyDescent="0.3">
      <c r="A8248" s="133">
        <v>43079.291666666664</v>
      </c>
      <c r="B8248" s="152">
        <f t="shared" si="2316"/>
        <v>12</v>
      </c>
      <c r="C8248" s="152">
        <f t="shared" si="2317"/>
        <v>10</v>
      </c>
      <c r="D8248" s="152">
        <f t="shared" si="2318"/>
        <v>7</v>
      </c>
      <c r="E8248" s="38" t="str">
        <f t="shared" si="2319"/>
        <v>W</v>
      </c>
      <c r="F8248" s="134">
        <v>27.53</v>
      </c>
      <c r="G8248" s="38" t="str">
        <f t="shared" si="2320"/>
        <v>-</v>
      </c>
      <c r="H8248" s="38">
        <f t="shared" si="2321"/>
        <v>27.53</v>
      </c>
      <c r="K8248" s="133">
        <v>43444.291666666664</v>
      </c>
      <c r="L8248" s="9">
        <f t="shared" si="2304"/>
        <v>12</v>
      </c>
      <c r="M8248" s="9">
        <f t="shared" si="2305"/>
        <v>10</v>
      </c>
      <c r="N8248" s="9">
        <f t="shared" si="2306"/>
        <v>7</v>
      </c>
      <c r="O8248" s="31" t="str">
        <f t="shared" si="2307"/>
        <v/>
      </c>
      <c r="P8248" s="134">
        <v>57.99</v>
      </c>
      <c r="Q8248" s="31" t="str">
        <f t="shared" si="2308"/>
        <v>-</v>
      </c>
      <c r="R8248" s="31">
        <f t="shared" si="2309"/>
        <v>57.99</v>
      </c>
      <c r="U8248" s="133">
        <v>43809.291666666664</v>
      </c>
      <c r="V8248" s="9">
        <f t="shared" si="2310"/>
        <v>12</v>
      </c>
      <c r="W8248" s="9">
        <f t="shared" si="2311"/>
        <v>10</v>
      </c>
      <c r="X8248" s="9">
        <f t="shared" si="2312"/>
        <v>7</v>
      </c>
      <c r="Y8248" s="31" t="str">
        <f t="shared" si="2313"/>
        <v/>
      </c>
      <c r="Z8248" s="134">
        <v>26.93</v>
      </c>
      <c r="AA8248" s="31" t="str">
        <f t="shared" si="2314"/>
        <v>-</v>
      </c>
      <c r="AB8248" s="31">
        <f t="shared" si="2315"/>
        <v>26.93</v>
      </c>
    </row>
    <row r="8249" spans="1:28" x14ac:dyDescent="0.3">
      <c r="A8249" s="133">
        <v>43079.333333333336</v>
      </c>
      <c r="B8249" s="152">
        <f t="shared" si="2316"/>
        <v>12</v>
      </c>
      <c r="C8249" s="152">
        <f t="shared" si="2317"/>
        <v>10</v>
      </c>
      <c r="D8249" s="152">
        <f t="shared" si="2318"/>
        <v>8</v>
      </c>
      <c r="E8249" s="38" t="str">
        <f t="shared" si="2319"/>
        <v>W</v>
      </c>
      <c r="F8249" s="134">
        <v>28</v>
      </c>
      <c r="G8249" s="38" t="str">
        <f t="shared" si="2320"/>
        <v>-</v>
      </c>
      <c r="H8249" s="38">
        <f t="shared" si="2321"/>
        <v>28</v>
      </c>
      <c r="K8249" s="133">
        <v>43444.333333333336</v>
      </c>
      <c r="L8249" s="9">
        <f t="shared" si="2304"/>
        <v>12</v>
      </c>
      <c r="M8249" s="9">
        <f t="shared" si="2305"/>
        <v>10</v>
      </c>
      <c r="N8249" s="9">
        <f t="shared" si="2306"/>
        <v>8</v>
      </c>
      <c r="O8249" s="31" t="str">
        <f t="shared" si="2307"/>
        <v/>
      </c>
      <c r="P8249" s="134">
        <v>55.56</v>
      </c>
      <c r="Q8249" s="31">
        <f t="shared" si="2308"/>
        <v>55.56</v>
      </c>
      <c r="R8249" s="31" t="str">
        <f t="shared" si="2309"/>
        <v>-</v>
      </c>
      <c r="U8249" s="133">
        <v>43809.333333333336</v>
      </c>
      <c r="V8249" s="9">
        <f t="shared" si="2310"/>
        <v>12</v>
      </c>
      <c r="W8249" s="9">
        <f t="shared" si="2311"/>
        <v>10</v>
      </c>
      <c r="X8249" s="9">
        <f t="shared" si="2312"/>
        <v>8</v>
      </c>
      <c r="Y8249" s="31" t="str">
        <f t="shared" si="2313"/>
        <v/>
      </c>
      <c r="Z8249" s="134">
        <v>27.48</v>
      </c>
      <c r="AA8249" s="31">
        <f t="shared" si="2314"/>
        <v>27.48</v>
      </c>
      <c r="AB8249" s="31" t="str">
        <f t="shared" si="2315"/>
        <v>-</v>
      </c>
    </row>
    <row r="8250" spans="1:28" x14ac:dyDescent="0.3">
      <c r="A8250" s="133">
        <v>43079.375</v>
      </c>
      <c r="B8250" s="152">
        <f t="shared" si="2316"/>
        <v>12</v>
      </c>
      <c r="C8250" s="152">
        <f t="shared" si="2317"/>
        <v>10</v>
      </c>
      <c r="D8250" s="152">
        <f t="shared" si="2318"/>
        <v>9</v>
      </c>
      <c r="E8250" s="38" t="str">
        <f t="shared" si="2319"/>
        <v>W</v>
      </c>
      <c r="F8250" s="134">
        <v>27</v>
      </c>
      <c r="G8250" s="38" t="str">
        <f t="shared" si="2320"/>
        <v>-</v>
      </c>
      <c r="H8250" s="38">
        <f t="shared" si="2321"/>
        <v>27</v>
      </c>
      <c r="K8250" s="133">
        <v>43444.375</v>
      </c>
      <c r="L8250" s="9">
        <f t="shared" si="2304"/>
        <v>12</v>
      </c>
      <c r="M8250" s="9">
        <f t="shared" si="2305"/>
        <v>10</v>
      </c>
      <c r="N8250" s="9">
        <f t="shared" si="2306"/>
        <v>9</v>
      </c>
      <c r="O8250" s="31" t="str">
        <f t="shared" si="2307"/>
        <v/>
      </c>
      <c r="P8250" s="134">
        <v>50.85</v>
      </c>
      <c r="Q8250" s="31">
        <f t="shared" si="2308"/>
        <v>50.85</v>
      </c>
      <c r="R8250" s="31" t="str">
        <f t="shared" si="2309"/>
        <v>-</v>
      </c>
      <c r="U8250" s="133">
        <v>43809.375</v>
      </c>
      <c r="V8250" s="9">
        <f t="shared" si="2310"/>
        <v>12</v>
      </c>
      <c r="W8250" s="9">
        <f t="shared" si="2311"/>
        <v>10</v>
      </c>
      <c r="X8250" s="9">
        <f t="shared" si="2312"/>
        <v>9</v>
      </c>
      <c r="Y8250" s="31" t="str">
        <f t="shared" si="2313"/>
        <v/>
      </c>
      <c r="Z8250" s="134">
        <v>27.22</v>
      </c>
      <c r="AA8250" s="31">
        <f t="shared" si="2314"/>
        <v>27.22</v>
      </c>
      <c r="AB8250" s="31" t="str">
        <f t="shared" si="2315"/>
        <v>-</v>
      </c>
    </row>
    <row r="8251" spans="1:28" x14ac:dyDescent="0.3">
      <c r="A8251" s="133">
        <v>43079.416666666664</v>
      </c>
      <c r="B8251" s="152">
        <f t="shared" si="2316"/>
        <v>12</v>
      </c>
      <c r="C8251" s="152">
        <f t="shared" si="2317"/>
        <v>10</v>
      </c>
      <c r="D8251" s="152">
        <f t="shared" si="2318"/>
        <v>10</v>
      </c>
      <c r="E8251" s="38" t="str">
        <f t="shared" si="2319"/>
        <v>W</v>
      </c>
      <c r="F8251" s="134">
        <v>25.88</v>
      </c>
      <c r="G8251" s="38" t="str">
        <f t="shared" si="2320"/>
        <v>-</v>
      </c>
      <c r="H8251" s="38">
        <f t="shared" si="2321"/>
        <v>25.88</v>
      </c>
      <c r="K8251" s="133">
        <v>43444.416666666664</v>
      </c>
      <c r="L8251" s="9">
        <f t="shared" si="2304"/>
        <v>12</v>
      </c>
      <c r="M8251" s="9">
        <f t="shared" si="2305"/>
        <v>10</v>
      </c>
      <c r="N8251" s="9">
        <f t="shared" si="2306"/>
        <v>10</v>
      </c>
      <c r="O8251" s="31" t="str">
        <f t="shared" si="2307"/>
        <v/>
      </c>
      <c r="P8251" s="134">
        <v>48.33</v>
      </c>
      <c r="Q8251" s="31">
        <f t="shared" si="2308"/>
        <v>48.33</v>
      </c>
      <c r="R8251" s="31" t="str">
        <f t="shared" si="2309"/>
        <v>-</v>
      </c>
      <c r="U8251" s="133">
        <v>43809.416666666664</v>
      </c>
      <c r="V8251" s="9">
        <f t="shared" si="2310"/>
        <v>12</v>
      </c>
      <c r="W8251" s="9">
        <f t="shared" si="2311"/>
        <v>10</v>
      </c>
      <c r="X8251" s="9">
        <f t="shared" si="2312"/>
        <v>10</v>
      </c>
      <c r="Y8251" s="31" t="str">
        <f t="shared" si="2313"/>
        <v/>
      </c>
      <c r="Z8251" s="134">
        <v>27.28</v>
      </c>
      <c r="AA8251" s="31">
        <f t="shared" si="2314"/>
        <v>27.28</v>
      </c>
      <c r="AB8251" s="31" t="str">
        <f t="shared" si="2315"/>
        <v>-</v>
      </c>
    </row>
    <row r="8252" spans="1:28" x14ac:dyDescent="0.3">
      <c r="A8252" s="133">
        <v>43079.458333333336</v>
      </c>
      <c r="B8252" s="152">
        <f t="shared" si="2316"/>
        <v>12</v>
      </c>
      <c r="C8252" s="152">
        <f t="shared" si="2317"/>
        <v>10</v>
      </c>
      <c r="D8252" s="152">
        <f t="shared" si="2318"/>
        <v>11</v>
      </c>
      <c r="E8252" s="38" t="str">
        <f t="shared" si="2319"/>
        <v>W</v>
      </c>
      <c r="F8252" s="134">
        <v>25.81</v>
      </c>
      <c r="G8252" s="38" t="str">
        <f t="shared" si="2320"/>
        <v>-</v>
      </c>
      <c r="H8252" s="38">
        <f t="shared" si="2321"/>
        <v>25.81</v>
      </c>
      <c r="K8252" s="133">
        <v>43444.458333333336</v>
      </c>
      <c r="L8252" s="9">
        <f t="shared" si="2304"/>
        <v>12</v>
      </c>
      <c r="M8252" s="9">
        <f t="shared" si="2305"/>
        <v>10</v>
      </c>
      <c r="N8252" s="9">
        <f t="shared" si="2306"/>
        <v>11</v>
      </c>
      <c r="O8252" s="31" t="str">
        <f t="shared" si="2307"/>
        <v/>
      </c>
      <c r="P8252" s="134">
        <v>44.18</v>
      </c>
      <c r="Q8252" s="31">
        <f t="shared" si="2308"/>
        <v>44.18</v>
      </c>
      <c r="R8252" s="31" t="str">
        <f t="shared" si="2309"/>
        <v>-</v>
      </c>
      <c r="U8252" s="133">
        <v>43809.458333333336</v>
      </c>
      <c r="V8252" s="9">
        <f t="shared" si="2310"/>
        <v>12</v>
      </c>
      <c r="W8252" s="9">
        <f t="shared" si="2311"/>
        <v>10</v>
      </c>
      <c r="X8252" s="9">
        <f t="shared" si="2312"/>
        <v>11</v>
      </c>
      <c r="Y8252" s="31" t="str">
        <f t="shared" si="2313"/>
        <v/>
      </c>
      <c r="Z8252" s="134">
        <v>27.31</v>
      </c>
      <c r="AA8252" s="31">
        <f t="shared" si="2314"/>
        <v>27.31</v>
      </c>
      <c r="AB8252" s="31" t="str">
        <f t="shared" si="2315"/>
        <v>-</v>
      </c>
    </row>
    <row r="8253" spans="1:28" x14ac:dyDescent="0.3">
      <c r="A8253" s="133">
        <v>43079.5</v>
      </c>
      <c r="B8253" s="152">
        <f t="shared" si="2316"/>
        <v>12</v>
      </c>
      <c r="C8253" s="152">
        <f t="shared" si="2317"/>
        <v>10</v>
      </c>
      <c r="D8253" s="152">
        <f t="shared" si="2318"/>
        <v>12</v>
      </c>
      <c r="E8253" s="38" t="str">
        <f t="shared" si="2319"/>
        <v>W</v>
      </c>
      <c r="F8253" s="134">
        <v>25.07</v>
      </c>
      <c r="G8253" s="38" t="str">
        <f t="shared" si="2320"/>
        <v>-</v>
      </c>
      <c r="H8253" s="38">
        <f t="shared" si="2321"/>
        <v>25.07</v>
      </c>
      <c r="K8253" s="133">
        <v>43444.5</v>
      </c>
      <c r="L8253" s="9">
        <f t="shared" si="2304"/>
        <v>12</v>
      </c>
      <c r="M8253" s="9">
        <f t="shared" si="2305"/>
        <v>10</v>
      </c>
      <c r="N8253" s="9">
        <f t="shared" si="2306"/>
        <v>12</v>
      </c>
      <c r="O8253" s="31" t="str">
        <f t="shared" si="2307"/>
        <v/>
      </c>
      <c r="P8253" s="134">
        <v>40.729999999999997</v>
      </c>
      <c r="Q8253" s="31">
        <f t="shared" si="2308"/>
        <v>40.729999999999997</v>
      </c>
      <c r="R8253" s="31" t="str">
        <f t="shared" si="2309"/>
        <v>-</v>
      </c>
      <c r="U8253" s="133">
        <v>43809.5</v>
      </c>
      <c r="V8253" s="9">
        <f t="shared" si="2310"/>
        <v>12</v>
      </c>
      <c r="W8253" s="9">
        <f t="shared" si="2311"/>
        <v>10</v>
      </c>
      <c r="X8253" s="9">
        <f t="shared" si="2312"/>
        <v>12</v>
      </c>
      <c r="Y8253" s="31" t="str">
        <f t="shared" si="2313"/>
        <v/>
      </c>
      <c r="Z8253" s="134">
        <v>26.74</v>
      </c>
      <c r="AA8253" s="31">
        <f t="shared" si="2314"/>
        <v>26.74</v>
      </c>
      <c r="AB8253" s="31" t="str">
        <f t="shared" si="2315"/>
        <v>-</v>
      </c>
    </row>
    <row r="8254" spans="1:28" x14ac:dyDescent="0.3">
      <c r="A8254" s="133">
        <v>43079.541666666664</v>
      </c>
      <c r="B8254" s="152">
        <f t="shared" si="2316"/>
        <v>12</v>
      </c>
      <c r="C8254" s="152">
        <f t="shared" si="2317"/>
        <v>10</v>
      </c>
      <c r="D8254" s="152">
        <f t="shared" si="2318"/>
        <v>13</v>
      </c>
      <c r="E8254" s="38" t="str">
        <f t="shared" si="2319"/>
        <v>W</v>
      </c>
      <c r="F8254" s="134">
        <v>24.43</v>
      </c>
      <c r="G8254" s="38" t="str">
        <f t="shared" si="2320"/>
        <v>-</v>
      </c>
      <c r="H8254" s="38">
        <f t="shared" si="2321"/>
        <v>24.43</v>
      </c>
      <c r="K8254" s="133">
        <v>43444.541666666664</v>
      </c>
      <c r="L8254" s="9">
        <f t="shared" si="2304"/>
        <v>12</v>
      </c>
      <c r="M8254" s="9">
        <f t="shared" si="2305"/>
        <v>10</v>
      </c>
      <c r="N8254" s="9">
        <f t="shared" si="2306"/>
        <v>13</v>
      </c>
      <c r="O8254" s="31" t="str">
        <f t="shared" si="2307"/>
        <v/>
      </c>
      <c r="P8254" s="134">
        <v>39.51</v>
      </c>
      <c r="Q8254" s="31">
        <f t="shared" si="2308"/>
        <v>39.51</v>
      </c>
      <c r="R8254" s="31" t="str">
        <f t="shared" si="2309"/>
        <v>-</v>
      </c>
      <c r="U8254" s="133">
        <v>43809.541666666664</v>
      </c>
      <c r="V8254" s="9">
        <f t="shared" si="2310"/>
        <v>12</v>
      </c>
      <c r="W8254" s="9">
        <f t="shared" si="2311"/>
        <v>10</v>
      </c>
      <c r="X8254" s="9">
        <f t="shared" si="2312"/>
        <v>13</v>
      </c>
      <c r="Y8254" s="31" t="str">
        <f t="shared" si="2313"/>
        <v/>
      </c>
      <c r="Z8254" s="134">
        <v>26.58</v>
      </c>
      <c r="AA8254" s="31">
        <f t="shared" si="2314"/>
        <v>26.58</v>
      </c>
      <c r="AB8254" s="31" t="str">
        <f t="shared" si="2315"/>
        <v>-</v>
      </c>
    </row>
    <row r="8255" spans="1:28" x14ac:dyDescent="0.3">
      <c r="A8255" s="133">
        <v>43079.583333333336</v>
      </c>
      <c r="B8255" s="152">
        <f t="shared" si="2316"/>
        <v>12</v>
      </c>
      <c r="C8255" s="152">
        <f t="shared" si="2317"/>
        <v>10</v>
      </c>
      <c r="D8255" s="152">
        <f t="shared" si="2318"/>
        <v>14</v>
      </c>
      <c r="E8255" s="38" t="str">
        <f t="shared" si="2319"/>
        <v>W</v>
      </c>
      <c r="F8255" s="134">
        <v>24.34</v>
      </c>
      <c r="G8255" s="38" t="str">
        <f t="shared" si="2320"/>
        <v>-</v>
      </c>
      <c r="H8255" s="38">
        <f t="shared" si="2321"/>
        <v>24.34</v>
      </c>
      <c r="K8255" s="133">
        <v>43444.583333333336</v>
      </c>
      <c r="L8255" s="9">
        <f t="shared" si="2304"/>
        <v>12</v>
      </c>
      <c r="M8255" s="9">
        <f t="shared" si="2305"/>
        <v>10</v>
      </c>
      <c r="N8255" s="9">
        <f t="shared" si="2306"/>
        <v>14</v>
      </c>
      <c r="O8255" s="31" t="str">
        <f t="shared" si="2307"/>
        <v/>
      </c>
      <c r="P8255" s="134">
        <v>39.450000000000003</v>
      </c>
      <c r="Q8255" s="31">
        <f t="shared" si="2308"/>
        <v>39.450000000000003</v>
      </c>
      <c r="R8255" s="31" t="str">
        <f t="shared" si="2309"/>
        <v>-</v>
      </c>
      <c r="U8255" s="133">
        <v>43809.583333333336</v>
      </c>
      <c r="V8255" s="9">
        <f t="shared" si="2310"/>
        <v>12</v>
      </c>
      <c r="W8255" s="9">
        <f t="shared" si="2311"/>
        <v>10</v>
      </c>
      <c r="X8255" s="9">
        <f t="shared" si="2312"/>
        <v>14</v>
      </c>
      <c r="Y8255" s="31" t="str">
        <f t="shared" si="2313"/>
        <v/>
      </c>
      <c r="Z8255" s="134">
        <v>26.18</v>
      </c>
      <c r="AA8255" s="31">
        <f t="shared" si="2314"/>
        <v>26.18</v>
      </c>
      <c r="AB8255" s="31" t="str">
        <f t="shared" si="2315"/>
        <v>-</v>
      </c>
    </row>
    <row r="8256" spans="1:28" x14ac:dyDescent="0.3">
      <c r="A8256" s="133">
        <v>43079.625</v>
      </c>
      <c r="B8256" s="152">
        <f t="shared" si="2316"/>
        <v>12</v>
      </c>
      <c r="C8256" s="152">
        <f t="shared" si="2317"/>
        <v>10</v>
      </c>
      <c r="D8256" s="152">
        <f t="shared" si="2318"/>
        <v>15</v>
      </c>
      <c r="E8256" s="38" t="str">
        <f t="shared" si="2319"/>
        <v>W</v>
      </c>
      <c r="F8256" s="134">
        <v>24.13</v>
      </c>
      <c r="G8256" s="38" t="str">
        <f t="shared" si="2320"/>
        <v>-</v>
      </c>
      <c r="H8256" s="38">
        <f t="shared" si="2321"/>
        <v>24.13</v>
      </c>
      <c r="K8256" s="133">
        <v>43444.625</v>
      </c>
      <c r="L8256" s="9">
        <f t="shared" si="2304"/>
        <v>12</v>
      </c>
      <c r="M8256" s="9">
        <f t="shared" si="2305"/>
        <v>10</v>
      </c>
      <c r="N8256" s="9">
        <f t="shared" si="2306"/>
        <v>15</v>
      </c>
      <c r="O8256" s="31" t="str">
        <f t="shared" si="2307"/>
        <v/>
      </c>
      <c r="P8256" s="134">
        <v>38.86</v>
      </c>
      <c r="Q8256" s="31">
        <f t="shared" si="2308"/>
        <v>38.86</v>
      </c>
      <c r="R8256" s="31" t="str">
        <f t="shared" si="2309"/>
        <v>-</v>
      </c>
      <c r="U8256" s="133">
        <v>43809.625</v>
      </c>
      <c r="V8256" s="9">
        <f t="shared" si="2310"/>
        <v>12</v>
      </c>
      <c r="W8256" s="9">
        <f t="shared" si="2311"/>
        <v>10</v>
      </c>
      <c r="X8256" s="9">
        <f t="shared" si="2312"/>
        <v>15</v>
      </c>
      <c r="Y8256" s="31" t="str">
        <f t="shared" si="2313"/>
        <v/>
      </c>
      <c r="Z8256" s="134">
        <v>27.33</v>
      </c>
      <c r="AA8256" s="31">
        <f t="shared" si="2314"/>
        <v>27.33</v>
      </c>
      <c r="AB8256" s="31" t="str">
        <f t="shared" si="2315"/>
        <v>-</v>
      </c>
    </row>
    <row r="8257" spans="1:28" x14ac:dyDescent="0.3">
      <c r="A8257" s="133">
        <v>43079.666666666664</v>
      </c>
      <c r="B8257" s="152">
        <f t="shared" si="2316"/>
        <v>12</v>
      </c>
      <c r="C8257" s="152">
        <f t="shared" si="2317"/>
        <v>10</v>
      </c>
      <c r="D8257" s="152">
        <f t="shared" si="2318"/>
        <v>16</v>
      </c>
      <c r="E8257" s="38" t="str">
        <f t="shared" si="2319"/>
        <v>W</v>
      </c>
      <c r="F8257" s="134">
        <v>25.49</v>
      </c>
      <c r="G8257" s="38" t="str">
        <f t="shared" si="2320"/>
        <v>-</v>
      </c>
      <c r="H8257" s="38">
        <f t="shared" si="2321"/>
        <v>25.49</v>
      </c>
      <c r="K8257" s="133">
        <v>43444.666666666664</v>
      </c>
      <c r="L8257" s="9">
        <f t="shared" si="2304"/>
        <v>12</v>
      </c>
      <c r="M8257" s="9">
        <f t="shared" si="2305"/>
        <v>10</v>
      </c>
      <c r="N8257" s="9">
        <f t="shared" si="2306"/>
        <v>16</v>
      </c>
      <c r="O8257" s="31" t="str">
        <f t="shared" si="2307"/>
        <v/>
      </c>
      <c r="P8257" s="134">
        <v>46.07</v>
      </c>
      <c r="Q8257" s="31">
        <f t="shared" si="2308"/>
        <v>46.07</v>
      </c>
      <c r="R8257" s="31" t="str">
        <f t="shared" si="2309"/>
        <v>-</v>
      </c>
      <c r="U8257" s="133">
        <v>43809.666666666664</v>
      </c>
      <c r="V8257" s="9">
        <f t="shared" si="2310"/>
        <v>12</v>
      </c>
      <c r="W8257" s="9">
        <f t="shared" si="2311"/>
        <v>10</v>
      </c>
      <c r="X8257" s="9">
        <f t="shared" si="2312"/>
        <v>16</v>
      </c>
      <c r="Y8257" s="31" t="str">
        <f t="shared" si="2313"/>
        <v/>
      </c>
      <c r="Z8257" s="134">
        <v>31.81</v>
      </c>
      <c r="AA8257" s="31">
        <f t="shared" si="2314"/>
        <v>31.81</v>
      </c>
      <c r="AB8257" s="31" t="str">
        <f t="shared" si="2315"/>
        <v>-</v>
      </c>
    </row>
    <row r="8258" spans="1:28" x14ac:dyDescent="0.3">
      <c r="A8258" s="133">
        <v>43079.708333333336</v>
      </c>
      <c r="B8258" s="152">
        <f t="shared" si="2316"/>
        <v>12</v>
      </c>
      <c r="C8258" s="152">
        <f t="shared" si="2317"/>
        <v>10</v>
      </c>
      <c r="D8258" s="152">
        <f t="shared" si="2318"/>
        <v>17</v>
      </c>
      <c r="E8258" s="38" t="str">
        <f t="shared" si="2319"/>
        <v>W</v>
      </c>
      <c r="F8258" s="134">
        <v>35.89</v>
      </c>
      <c r="G8258" s="38" t="str">
        <f t="shared" si="2320"/>
        <v>-</v>
      </c>
      <c r="H8258" s="38">
        <f t="shared" si="2321"/>
        <v>35.89</v>
      </c>
      <c r="K8258" s="133">
        <v>43444.708333333336</v>
      </c>
      <c r="L8258" s="9">
        <f t="shared" si="2304"/>
        <v>12</v>
      </c>
      <c r="M8258" s="9">
        <f t="shared" si="2305"/>
        <v>10</v>
      </c>
      <c r="N8258" s="9">
        <f t="shared" si="2306"/>
        <v>17</v>
      </c>
      <c r="O8258" s="31" t="str">
        <f t="shared" si="2307"/>
        <v/>
      </c>
      <c r="P8258" s="134">
        <v>61.6</v>
      </c>
      <c r="Q8258" s="31" t="str">
        <f t="shared" si="2308"/>
        <v>-</v>
      </c>
      <c r="R8258" s="31">
        <f t="shared" si="2309"/>
        <v>61.6</v>
      </c>
      <c r="U8258" s="133">
        <v>43809.708333333336</v>
      </c>
      <c r="V8258" s="9">
        <f t="shared" si="2310"/>
        <v>12</v>
      </c>
      <c r="W8258" s="9">
        <f t="shared" si="2311"/>
        <v>10</v>
      </c>
      <c r="X8258" s="9">
        <f t="shared" si="2312"/>
        <v>17</v>
      </c>
      <c r="Y8258" s="31" t="str">
        <f t="shared" si="2313"/>
        <v/>
      </c>
      <c r="Z8258" s="134">
        <v>44.1</v>
      </c>
      <c r="AA8258" s="31" t="str">
        <f t="shared" si="2314"/>
        <v>-</v>
      </c>
      <c r="AB8258" s="31">
        <f t="shared" si="2315"/>
        <v>44.1</v>
      </c>
    </row>
    <row r="8259" spans="1:28" x14ac:dyDescent="0.3">
      <c r="A8259" s="133">
        <v>43079.75</v>
      </c>
      <c r="B8259" s="152">
        <f t="shared" si="2316"/>
        <v>12</v>
      </c>
      <c r="C8259" s="152">
        <f t="shared" si="2317"/>
        <v>10</v>
      </c>
      <c r="D8259" s="152">
        <f t="shared" si="2318"/>
        <v>18</v>
      </c>
      <c r="E8259" s="38" t="str">
        <f t="shared" si="2319"/>
        <v>W</v>
      </c>
      <c r="F8259" s="134">
        <v>33.26</v>
      </c>
      <c r="G8259" s="38" t="str">
        <f t="shared" si="2320"/>
        <v>-</v>
      </c>
      <c r="H8259" s="38">
        <f t="shared" si="2321"/>
        <v>33.26</v>
      </c>
      <c r="K8259" s="133">
        <v>43444.75</v>
      </c>
      <c r="L8259" s="9">
        <f t="shared" si="2304"/>
        <v>12</v>
      </c>
      <c r="M8259" s="9">
        <f t="shared" si="2305"/>
        <v>10</v>
      </c>
      <c r="N8259" s="9">
        <f t="shared" si="2306"/>
        <v>18</v>
      </c>
      <c r="O8259" s="31" t="str">
        <f t="shared" si="2307"/>
        <v/>
      </c>
      <c r="P8259" s="134">
        <v>58.62</v>
      </c>
      <c r="Q8259" s="31" t="str">
        <f t="shared" si="2308"/>
        <v>-</v>
      </c>
      <c r="R8259" s="31">
        <f t="shared" si="2309"/>
        <v>58.62</v>
      </c>
      <c r="U8259" s="133">
        <v>43809.75</v>
      </c>
      <c r="V8259" s="9">
        <f t="shared" si="2310"/>
        <v>12</v>
      </c>
      <c r="W8259" s="9">
        <f t="shared" si="2311"/>
        <v>10</v>
      </c>
      <c r="X8259" s="9">
        <f t="shared" si="2312"/>
        <v>18</v>
      </c>
      <c r="Y8259" s="31" t="str">
        <f t="shared" si="2313"/>
        <v/>
      </c>
      <c r="Z8259" s="134">
        <v>42.78</v>
      </c>
      <c r="AA8259" s="31" t="str">
        <f t="shared" si="2314"/>
        <v>-</v>
      </c>
      <c r="AB8259" s="31">
        <f t="shared" si="2315"/>
        <v>42.78</v>
      </c>
    </row>
    <row r="8260" spans="1:28" x14ac:dyDescent="0.3">
      <c r="A8260" s="133">
        <v>43079.791666666664</v>
      </c>
      <c r="B8260" s="152">
        <f t="shared" si="2316"/>
        <v>12</v>
      </c>
      <c r="C8260" s="152">
        <f t="shared" si="2317"/>
        <v>10</v>
      </c>
      <c r="D8260" s="152">
        <f t="shared" si="2318"/>
        <v>19</v>
      </c>
      <c r="E8260" s="38" t="str">
        <f t="shared" si="2319"/>
        <v>W</v>
      </c>
      <c r="F8260" s="134">
        <v>34.99</v>
      </c>
      <c r="G8260" s="38" t="str">
        <f t="shared" si="2320"/>
        <v>-</v>
      </c>
      <c r="H8260" s="38">
        <f t="shared" si="2321"/>
        <v>34.99</v>
      </c>
      <c r="K8260" s="133">
        <v>43444.791666666664</v>
      </c>
      <c r="L8260" s="9">
        <f t="shared" si="2304"/>
        <v>12</v>
      </c>
      <c r="M8260" s="9">
        <f t="shared" si="2305"/>
        <v>10</v>
      </c>
      <c r="N8260" s="9">
        <f t="shared" si="2306"/>
        <v>19</v>
      </c>
      <c r="O8260" s="31" t="str">
        <f t="shared" si="2307"/>
        <v/>
      </c>
      <c r="P8260" s="134">
        <v>56.65</v>
      </c>
      <c r="Q8260" s="31" t="str">
        <f t="shared" si="2308"/>
        <v>-</v>
      </c>
      <c r="R8260" s="31">
        <f t="shared" si="2309"/>
        <v>56.65</v>
      </c>
      <c r="U8260" s="133">
        <v>43809.791666666664</v>
      </c>
      <c r="V8260" s="9">
        <f t="shared" si="2310"/>
        <v>12</v>
      </c>
      <c r="W8260" s="9">
        <f t="shared" si="2311"/>
        <v>10</v>
      </c>
      <c r="X8260" s="9">
        <f t="shared" si="2312"/>
        <v>19</v>
      </c>
      <c r="Y8260" s="31" t="str">
        <f t="shared" si="2313"/>
        <v/>
      </c>
      <c r="Z8260" s="134">
        <v>39.28</v>
      </c>
      <c r="AA8260" s="31" t="str">
        <f t="shared" si="2314"/>
        <v>-</v>
      </c>
      <c r="AB8260" s="31">
        <f t="shared" si="2315"/>
        <v>39.28</v>
      </c>
    </row>
    <row r="8261" spans="1:28" x14ac:dyDescent="0.3">
      <c r="A8261" s="133">
        <v>43079.833333333336</v>
      </c>
      <c r="B8261" s="152">
        <f t="shared" si="2316"/>
        <v>12</v>
      </c>
      <c r="C8261" s="152">
        <f t="shared" si="2317"/>
        <v>10</v>
      </c>
      <c r="D8261" s="152">
        <f t="shared" si="2318"/>
        <v>20</v>
      </c>
      <c r="E8261" s="38" t="str">
        <f t="shared" si="2319"/>
        <v>W</v>
      </c>
      <c r="F8261" s="134">
        <v>34.67</v>
      </c>
      <c r="G8261" s="38" t="str">
        <f t="shared" si="2320"/>
        <v>-</v>
      </c>
      <c r="H8261" s="38">
        <f t="shared" si="2321"/>
        <v>34.67</v>
      </c>
      <c r="K8261" s="133">
        <v>43444.833333333336</v>
      </c>
      <c r="L8261" s="9">
        <f t="shared" si="2304"/>
        <v>12</v>
      </c>
      <c r="M8261" s="9">
        <f t="shared" si="2305"/>
        <v>10</v>
      </c>
      <c r="N8261" s="9">
        <f t="shared" si="2306"/>
        <v>20</v>
      </c>
      <c r="O8261" s="31" t="str">
        <f t="shared" si="2307"/>
        <v/>
      </c>
      <c r="P8261" s="134">
        <v>54.27</v>
      </c>
      <c r="Q8261" s="31" t="str">
        <f t="shared" si="2308"/>
        <v>-</v>
      </c>
      <c r="R8261" s="31">
        <f t="shared" si="2309"/>
        <v>54.27</v>
      </c>
      <c r="U8261" s="133">
        <v>43809.833333333336</v>
      </c>
      <c r="V8261" s="9">
        <f t="shared" si="2310"/>
        <v>12</v>
      </c>
      <c r="W8261" s="9">
        <f t="shared" si="2311"/>
        <v>10</v>
      </c>
      <c r="X8261" s="9">
        <f t="shared" si="2312"/>
        <v>20</v>
      </c>
      <c r="Y8261" s="31" t="str">
        <f t="shared" si="2313"/>
        <v/>
      </c>
      <c r="Z8261" s="134">
        <v>35.119999999999997</v>
      </c>
      <c r="AA8261" s="31" t="str">
        <f t="shared" si="2314"/>
        <v>-</v>
      </c>
      <c r="AB8261" s="31">
        <f t="shared" si="2315"/>
        <v>35.119999999999997</v>
      </c>
    </row>
    <row r="8262" spans="1:28" x14ac:dyDescent="0.3">
      <c r="A8262" s="133">
        <v>43079.875</v>
      </c>
      <c r="B8262" s="152">
        <f t="shared" si="2316"/>
        <v>12</v>
      </c>
      <c r="C8262" s="152">
        <f t="shared" si="2317"/>
        <v>10</v>
      </c>
      <c r="D8262" s="152">
        <f t="shared" si="2318"/>
        <v>21</v>
      </c>
      <c r="E8262" s="38" t="str">
        <f t="shared" si="2319"/>
        <v>W</v>
      </c>
      <c r="F8262" s="134">
        <v>31</v>
      </c>
      <c r="G8262" s="38" t="str">
        <f t="shared" si="2320"/>
        <v>-</v>
      </c>
      <c r="H8262" s="38">
        <f t="shared" si="2321"/>
        <v>31</v>
      </c>
      <c r="K8262" s="133">
        <v>43444.875</v>
      </c>
      <c r="L8262" s="9">
        <f t="shared" si="2304"/>
        <v>12</v>
      </c>
      <c r="M8262" s="9">
        <f t="shared" si="2305"/>
        <v>10</v>
      </c>
      <c r="N8262" s="9">
        <f t="shared" si="2306"/>
        <v>21</v>
      </c>
      <c r="O8262" s="31" t="str">
        <f t="shared" si="2307"/>
        <v/>
      </c>
      <c r="P8262" s="134">
        <v>49.9</v>
      </c>
      <c r="Q8262" s="31" t="str">
        <f t="shared" si="2308"/>
        <v>-</v>
      </c>
      <c r="R8262" s="31">
        <f t="shared" si="2309"/>
        <v>49.9</v>
      </c>
      <c r="U8262" s="133">
        <v>43809.875</v>
      </c>
      <c r="V8262" s="9">
        <f t="shared" si="2310"/>
        <v>12</v>
      </c>
      <c r="W8262" s="9">
        <f t="shared" si="2311"/>
        <v>10</v>
      </c>
      <c r="X8262" s="9">
        <f t="shared" si="2312"/>
        <v>21</v>
      </c>
      <c r="Y8262" s="31" t="str">
        <f t="shared" si="2313"/>
        <v/>
      </c>
      <c r="Z8262" s="134">
        <v>32.71</v>
      </c>
      <c r="AA8262" s="31" t="str">
        <f t="shared" si="2314"/>
        <v>-</v>
      </c>
      <c r="AB8262" s="31">
        <f t="shared" si="2315"/>
        <v>32.71</v>
      </c>
    </row>
    <row r="8263" spans="1:28" x14ac:dyDescent="0.3">
      <c r="A8263" s="133">
        <v>43079.916666666664</v>
      </c>
      <c r="B8263" s="152">
        <f t="shared" si="2316"/>
        <v>12</v>
      </c>
      <c r="C8263" s="152">
        <f t="shared" si="2317"/>
        <v>10</v>
      </c>
      <c r="D8263" s="152">
        <f t="shared" si="2318"/>
        <v>22</v>
      </c>
      <c r="E8263" s="38" t="str">
        <f t="shared" si="2319"/>
        <v>W</v>
      </c>
      <c r="F8263" s="134">
        <v>27.43</v>
      </c>
      <c r="G8263" s="38" t="str">
        <f t="shared" si="2320"/>
        <v>-</v>
      </c>
      <c r="H8263" s="38">
        <f t="shared" si="2321"/>
        <v>27.43</v>
      </c>
      <c r="K8263" s="133">
        <v>43444.916666666664</v>
      </c>
      <c r="L8263" s="9">
        <f t="shared" si="2304"/>
        <v>12</v>
      </c>
      <c r="M8263" s="9">
        <f t="shared" si="2305"/>
        <v>10</v>
      </c>
      <c r="N8263" s="9">
        <f t="shared" si="2306"/>
        <v>22</v>
      </c>
      <c r="O8263" s="31" t="str">
        <f t="shared" si="2307"/>
        <v/>
      </c>
      <c r="P8263" s="134">
        <v>40.450000000000003</v>
      </c>
      <c r="Q8263" s="31" t="str">
        <f t="shared" si="2308"/>
        <v>-</v>
      </c>
      <c r="R8263" s="31">
        <f t="shared" si="2309"/>
        <v>40.450000000000003</v>
      </c>
      <c r="U8263" s="133">
        <v>43809.916666666664</v>
      </c>
      <c r="V8263" s="9">
        <f t="shared" si="2310"/>
        <v>12</v>
      </c>
      <c r="W8263" s="9">
        <f t="shared" si="2311"/>
        <v>10</v>
      </c>
      <c r="X8263" s="9">
        <f t="shared" si="2312"/>
        <v>22</v>
      </c>
      <c r="Y8263" s="31" t="str">
        <f t="shared" si="2313"/>
        <v/>
      </c>
      <c r="Z8263" s="134">
        <v>27.37</v>
      </c>
      <c r="AA8263" s="31" t="str">
        <f t="shared" si="2314"/>
        <v>-</v>
      </c>
      <c r="AB8263" s="31">
        <f t="shared" si="2315"/>
        <v>27.37</v>
      </c>
    </row>
    <row r="8264" spans="1:28" x14ac:dyDescent="0.3">
      <c r="A8264" s="133">
        <v>43079.958333333336</v>
      </c>
      <c r="B8264" s="152">
        <f t="shared" si="2316"/>
        <v>12</v>
      </c>
      <c r="C8264" s="152">
        <f t="shared" si="2317"/>
        <v>10</v>
      </c>
      <c r="D8264" s="152">
        <f t="shared" si="2318"/>
        <v>23</v>
      </c>
      <c r="E8264" s="38" t="str">
        <f t="shared" si="2319"/>
        <v>W</v>
      </c>
      <c r="F8264" s="134">
        <v>25.78</v>
      </c>
      <c r="G8264" s="38" t="str">
        <f t="shared" si="2320"/>
        <v>-</v>
      </c>
      <c r="H8264" s="38">
        <f t="shared" si="2321"/>
        <v>25.78</v>
      </c>
      <c r="K8264" s="133">
        <v>43444.958333333336</v>
      </c>
      <c r="L8264" s="9">
        <f t="shared" si="2304"/>
        <v>12</v>
      </c>
      <c r="M8264" s="9">
        <f t="shared" si="2305"/>
        <v>10</v>
      </c>
      <c r="N8264" s="9">
        <f t="shared" si="2306"/>
        <v>23</v>
      </c>
      <c r="O8264" s="31" t="str">
        <f t="shared" si="2307"/>
        <v/>
      </c>
      <c r="P8264" s="134">
        <v>36.44</v>
      </c>
      <c r="Q8264" s="31" t="str">
        <f t="shared" si="2308"/>
        <v>-</v>
      </c>
      <c r="R8264" s="31">
        <f t="shared" si="2309"/>
        <v>36.44</v>
      </c>
      <c r="U8264" s="133">
        <v>43809.958333333336</v>
      </c>
      <c r="V8264" s="9">
        <f t="shared" si="2310"/>
        <v>12</v>
      </c>
      <c r="W8264" s="9">
        <f t="shared" si="2311"/>
        <v>10</v>
      </c>
      <c r="X8264" s="9">
        <f t="shared" si="2312"/>
        <v>23</v>
      </c>
      <c r="Y8264" s="31" t="str">
        <f t="shared" si="2313"/>
        <v/>
      </c>
      <c r="Z8264" s="134">
        <v>24.74</v>
      </c>
      <c r="AA8264" s="31" t="str">
        <f t="shared" si="2314"/>
        <v>-</v>
      </c>
      <c r="AB8264" s="31">
        <f t="shared" si="2315"/>
        <v>24.74</v>
      </c>
    </row>
    <row r="8265" spans="1:28" x14ac:dyDescent="0.3">
      <c r="A8265" s="133">
        <v>43080</v>
      </c>
      <c r="B8265" s="152">
        <f t="shared" si="2316"/>
        <v>12</v>
      </c>
      <c r="C8265" s="152">
        <f t="shared" si="2317"/>
        <v>11</v>
      </c>
      <c r="D8265" s="152">
        <f t="shared" si="2318"/>
        <v>0</v>
      </c>
      <c r="E8265" s="38" t="str">
        <f t="shared" si="2319"/>
        <v/>
      </c>
      <c r="F8265" s="134">
        <v>24.65</v>
      </c>
      <c r="G8265" s="38" t="str">
        <f t="shared" si="2320"/>
        <v>-</v>
      </c>
      <c r="H8265" s="38">
        <f t="shared" si="2321"/>
        <v>24.65</v>
      </c>
      <c r="K8265" s="133">
        <v>43445</v>
      </c>
      <c r="L8265" s="9">
        <f t="shared" ref="L8265:L8328" si="2322">MONTH(K8265)</f>
        <v>12</v>
      </c>
      <c r="M8265" s="9">
        <f t="shared" ref="M8265:M8328" si="2323">DAY(K8265)</f>
        <v>11</v>
      </c>
      <c r="N8265" s="9">
        <f t="shared" ref="N8265:N8328" si="2324">HOUR(K8265)</f>
        <v>0</v>
      </c>
      <c r="O8265" s="31" t="str">
        <f t="shared" ref="O8265:O8328" si="2325">IF(WEEKDAY(K8265,2)&gt;5,"W","")</f>
        <v/>
      </c>
      <c r="P8265" s="134">
        <v>34.06</v>
      </c>
      <c r="Q8265" s="31" t="str">
        <f t="shared" ref="Q8265:Q8328" si="2326">IF(AND($L8265&gt;=$L$5,$L8265&lt;=$M$5),IF($O8265&lt;&gt;"W",IF(AND($N8265&gt;=$N$5,$N8265&lt;$P$5),$P8265,"-"),"-"),"-")</f>
        <v>-</v>
      </c>
      <c r="R8265" s="31">
        <f t="shared" ref="R8265:R8328" si="2327">IF(Q8265="-",P8265,"-")</f>
        <v>34.06</v>
      </c>
      <c r="U8265" s="133">
        <v>43810</v>
      </c>
      <c r="V8265" s="9">
        <f t="shared" ref="V8265:V8328" si="2328">MONTH(U8265)</f>
        <v>12</v>
      </c>
      <c r="W8265" s="9">
        <f t="shared" ref="W8265:W8328" si="2329">DAY(U8265)</f>
        <v>11</v>
      </c>
      <c r="X8265" s="9">
        <f t="shared" ref="X8265:X8328" si="2330">HOUR(U8265)</f>
        <v>0</v>
      </c>
      <c r="Y8265" s="31" t="str">
        <f t="shared" ref="Y8265:Y8328" si="2331">IF(WEEKDAY(U8265,2)&gt;5,"W","")</f>
        <v/>
      </c>
      <c r="Z8265" s="134">
        <v>21.29</v>
      </c>
      <c r="AA8265" s="31" t="str">
        <f t="shared" ref="AA8265:AA8328" si="2332">IF(AND($V8265&gt;=$V$5,$V8265&lt;=$W$5),IF($Y8265&lt;&gt;"W",IF(AND($X8265&gt;=$X$5,$X8265&lt;$Z$5),$Z8265,"-"),"-"),"-")</f>
        <v>-</v>
      </c>
      <c r="AB8265" s="31">
        <f t="shared" ref="AB8265:AB8328" si="2333">IF(AA8265="-",Z8265,"-")</f>
        <v>21.29</v>
      </c>
    </row>
    <row r="8266" spans="1:28" x14ac:dyDescent="0.3">
      <c r="A8266" s="133">
        <v>43080.041666666664</v>
      </c>
      <c r="B8266" s="152">
        <f t="shared" ref="B8266:B8329" si="2334">MONTH(A8266)</f>
        <v>12</v>
      </c>
      <c r="C8266" s="152">
        <f t="shared" ref="C8266:C8329" si="2335">DAY(A8266)</f>
        <v>11</v>
      </c>
      <c r="D8266" s="152">
        <f t="shared" ref="D8266:D8329" si="2336">HOUR(A8266)</f>
        <v>1</v>
      </c>
      <c r="E8266" s="38" t="str">
        <f t="shared" ref="E8266:E8329" si="2337">IF(WEEKDAY(A8266,2)&gt;5,"W","")</f>
        <v/>
      </c>
      <c r="F8266" s="134">
        <v>24.37</v>
      </c>
      <c r="G8266" s="38" t="str">
        <f t="shared" ref="G8266:G8329" si="2338">IF(AND($B8266&gt;=$B$5,$B8266&lt;=$C$5),IF($E8266&lt;&gt;"W",IF(AND($D8266&gt;=$D$5,$D8266&lt;$F$5),$F8266,"-"),"-"),"-")</f>
        <v>-</v>
      </c>
      <c r="H8266" s="38">
        <f t="shared" ref="H8266:H8329" si="2339">IF(G8266="-",F8266,"-")</f>
        <v>24.37</v>
      </c>
      <c r="K8266" s="133">
        <v>43445.041666666664</v>
      </c>
      <c r="L8266" s="9">
        <f t="shared" si="2322"/>
        <v>12</v>
      </c>
      <c r="M8266" s="9">
        <f t="shared" si="2323"/>
        <v>11</v>
      </c>
      <c r="N8266" s="9">
        <f t="shared" si="2324"/>
        <v>1</v>
      </c>
      <c r="O8266" s="31" t="str">
        <f t="shared" si="2325"/>
        <v/>
      </c>
      <c r="P8266" s="134">
        <v>33.64</v>
      </c>
      <c r="Q8266" s="31" t="str">
        <f t="shared" si="2326"/>
        <v>-</v>
      </c>
      <c r="R8266" s="31">
        <f t="shared" si="2327"/>
        <v>33.64</v>
      </c>
      <c r="U8266" s="133">
        <v>43810.041666666664</v>
      </c>
      <c r="V8266" s="9">
        <f t="shared" si="2328"/>
        <v>12</v>
      </c>
      <c r="W8266" s="9">
        <f t="shared" si="2329"/>
        <v>11</v>
      </c>
      <c r="X8266" s="9">
        <f t="shared" si="2330"/>
        <v>1</v>
      </c>
      <c r="Y8266" s="31" t="str">
        <f t="shared" si="2331"/>
        <v/>
      </c>
      <c r="Z8266" s="134">
        <v>20.149999999999999</v>
      </c>
      <c r="AA8266" s="31" t="str">
        <f t="shared" si="2332"/>
        <v>-</v>
      </c>
      <c r="AB8266" s="31">
        <f t="shared" si="2333"/>
        <v>20.149999999999999</v>
      </c>
    </row>
    <row r="8267" spans="1:28" x14ac:dyDescent="0.3">
      <c r="A8267" s="133">
        <v>43080.083333333336</v>
      </c>
      <c r="B8267" s="152">
        <f t="shared" si="2334"/>
        <v>12</v>
      </c>
      <c r="C8267" s="152">
        <f t="shared" si="2335"/>
        <v>11</v>
      </c>
      <c r="D8267" s="152">
        <f t="shared" si="2336"/>
        <v>2</v>
      </c>
      <c r="E8267" s="38" t="str">
        <f t="shared" si="2337"/>
        <v/>
      </c>
      <c r="F8267" s="134">
        <v>24.38</v>
      </c>
      <c r="G8267" s="38" t="str">
        <f t="shared" si="2338"/>
        <v>-</v>
      </c>
      <c r="H8267" s="38">
        <f t="shared" si="2339"/>
        <v>24.38</v>
      </c>
      <c r="K8267" s="133">
        <v>43445.083333333336</v>
      </c>
      <c r="L8267" s="9">
        <f t="shared" si="2322"/>
        <v>12</v>
      </c>
      <c r="M8267" s="9">
        <f t="shared" si="2323"/>
        <v>11</v>
      </c>
      <c r="N8267" s="9">
        <f t="shared" si="2324"/>
        <v>2</v>
      </c>
      <c r="O8267" s="31" t="str">
        <f t="shared" si="2325"/>
        <v/>
      </c>
      <c r="P8267" s="134">
        <v>33.01</v>
      </c>
      <c r="Q8267" s="31" t="str">
        <f t="shared" si="2326"/>
        <v>-</v>
      </c>
      <c r="R8267" s="31">
        <f t="shared" si="2327"/>
        <v>33.01</v>
      </c>
      <c r="U8267" s="133">
        <v>43810.083333333336</v>
      </c>
      <c r="V8267" s="9">
        <f t="shared" si="2328"/>
        <v>12</v>
      </c>
      <c r="W8267" s="9">
        <f t="shared" si="2329"/>
        <v>11</v>
      </c>
      <c r="X8267" s="9">
        <f t="shared" si="2330"/>
        <v>2</v>
      </c>
      <c r="Y8267" s="31" t="str">
        <f t="shared" si="2331"/>
        <v/>
      </c>
      <c r="Z8267" s="134">
        <v>20.09</v>
      </c>
      <c r="AA8267" s="31" t="str">
        <f t="shared" si="2332"/>
        <v>-</v>
      </c>
      <c r="AB8267" s="31">
        <f t="shared" si="2333"/>
        <v>20.09</v>
      </c>
    </row>
    <row r="8268" spans="1:28" x14ac:dyDescent="0.3">
      <c r="A8268" s="133">
        <v>43080.125</v>
      </c>
      <c r="B8268" s="152">
        <f t="shared" si="2334"/>
        <v>12</v>
      </c>
      <c r="C8268" s="152">
        <f t="shared" si="2335"/>
        <v>11</v>
      </c>
      <c r="D8268" s="152">
        <f t="shared" si="2336"/>
        <v>3</v>
      </c>
      <c r="E8268" s="38" t="str">
        <f t="shared" si="2337"/>
        <v/>
      </c>
      <c r="F8268" s="134">
        <v>24.75</v>
      </c>
      <c r="G8268" s="38" t="str">
        <f t="shared" si="2338"/>
        <v>-</v>
      </c>
      <c r="H8268" s="38">
        <f t="shared" si="2339"/>
        <v>24.75</v>
      </c>
      <c r="K8268" s="133">
        <v>43445.125</v>
      </c>
      <c r="L8268" s="9">
        <f t="shared" si="2322"/>
        <v>12</v>
      </c>
      <c r="M8268" s="9">
        <f t="shared" si="2323"/>
        <v>11</v>
      </c>
      <c r="N8268" s="9">
        <f t="shared" si="2324"/>
        <v>3</v>
      </c>
      <c r="O8268" s="31" t="str">
        <f t="shared" si="2325"/>
        <v/>
      </c>
      <c r="P8268" s="134">
        <v>33.880000000000003</v>
      </c>
      <c r="Q8268" s="31" t="str">
        <f t="shared" si="2326"/>
        <v>-</v>
      </c>
      <c r="R8268" s="31">
        <f t="shared" si="2327"/>
        <v>33.880000000000003</v>
      </c>
      <c r="U8268" s="133">
        <v>43810.125</v>
      </c>
      <c r="V8268" s="9">
        <f t="shared" si="2328"/>
        <v>12</v>
      </c>
      <c r="W8268" s="9">
        <f t="shared" si="2329"/>
        <v>11</v>
      </c>
      <c r="X8268" s="9">
        <f t="shared" si="2330"/>
        <v>3</v>
      </c>
      <c r="Y8268" s="31" t="str">
        <f t="shared" si="2331"/>
        <v/>
      </c>
      <c r="Z8268" s="134">
        <v>20.399999999999999</v>
      </c>
      <c r="AA8268" s="31" t="str">
        <f t="shared" si="2332"/>
        <v>-</v>
      </c>
      <c r="AB8268" s="31">
        <f t="shared" si="2333"/>
        <v>20.399999999999999</v>
      </c>
    </row>
    <row r="8269" spans="1:28" x14ac:dyDescent="0.3">
      <c r="A8269" s="133">
        <v>43080.166666666664</v>
      </c>
      <c r="B8269" s="152">
        <f t="shared" si="2334"/>
        <v>12</v>
      </c>
      <c r="C8269" s="152">
        <f t="shared" si="2335"/>
        <v>11</v>
      </c>
      <c r="D8269" s="152">
        <f t="shared" si="2336"/>
        <v>4</v>
      </c>
      <c r="E8269" s="38" t="str">
        <f t="shared" si="2337"/>
        <v/>
      </c>
      <c r="F8269" s="134">
        <v>24.68</v>
      </c>
      <c r="G8269" s="38" t="str">
        <f t="shared" si="2338"/>
        <v>-</v>
      </c>
      <c r="H8269" s="38">
        <f t="shared" si="2339"/>
        <v>24.68</v>
      </c>
      <c r="K8269" s="133">
        <v>43445.166666666664</v>
      </c>
      <c r="L8269" s="9">
        <f t="shared" si="2322"/>
        <v>12</v>
      </c>
      <c r="M8269" s="9">
        <f t="shared" si="2323"/>
        <v>11</v>
      </c>
      <c r="N8269" s="9">
        <f t="shared" si="2324"/>
        <v>4</v>
      </c>
      <c r="O8269" s="31" t="str">
        <f t="shared" si="2325"/>
        <v/>
      </c>
      <c r="P8269" s="134">
        <v>34.79</v>
      </c>
      <c r="Q8269" s="31" t="str">
        <f t="shared" si="2326"/>
        <v>-</v>
      </c>
      <c r="R8269" s="31">
        <f t="shared" si="2327"/>
        <v>34.79</v>
      </c>
      <c r="U8269" s="133">
        <v>43810.166666666664</v>
      </c>
      <c r="V8269" s="9">
        <f t="shared" si="2328"/>
        <v>12</v>
      </c>
      <c r="W8269" s="9">
        <f t="shared" si="2329"/>
        <v>11</v>
      </c>
      <c r="X8269" s="9">
        <f t="shared" si="2330"/>
        <v>4</v>
      </c>
      <c r="Y8269" s="31" t="str">
        <f t="shared" si="2331"/>
        <v/>
      </c>
      <c r="Z8269" s="134">
        <v>21.86</v>
      </c>
      <c r="AA8269" s="31" t="str">
        <f t="shared" si="2332"/>
        <v>-</v>
      </c>
      <c r="AB8269" s="31">
        <f t="shared" si="2333"/>
        <v>21.86</v>
      </c>
    </row>
    <row r="8270" spans="1:28" x14ac:dyDescent="0.3">
      <c r="A8270" s="133">
        <v>43080.208333333336</v>
      </c>
      <c r="B8270" s="152">
        <f t="shared" si="2334"/>
        <v>12</v>
      </c>
      <c r="C8270" s="152">
        <f t="shared" si="2335"/>
        <v>11</v>
      </c>
      <c r="D8270" s="152">
        <f t="shared" si="2336"/>
        <v>5</v>
      </c>
      <c r="E8270" s="38" t="str">
        <f t="shared" si="2337"/>
        <v/>
      </c>
      <c r="F8270" s="134">
        <v>26.95</v>
      </c>
      <c r="G8270" s="38" t="str">
        <f t="shared" si="2338"/>
        <v>-</v>
      </c>
      <c r="H8270" s="38">
        <f t="shared" si="2339"/>
        <v>26.95</v>
      </c>
      <c r="K8270" s="133">
        <v>43445.208333333336</v>
      </c>
      <c r="L8270" s="9">
        <f t="shared" si="2322"/>
        <v>12</v>
      </c>
      <c r="M8270" s="9">
        <f t="shared" si="2323"/>
        <v>11</v>
      </c>
      <c r="N8270" s="9">
        <f t="shared" si="2324"/>
        <v>5</v>
      </c>
      <c r="O8270" s="31" t="str">
        <f t="shared" si="2325"/>
        <v/>
      </c>
      <c r="P8270" s="134">
        <v>36.19</v>
      </c>
      <c r="Q8270" s="31" t="str">
        <f t="shared" si="2326"/>
        <v>-</v>
      </c>
      <c r="R8270" s="31">
        <f t="shared" si="2327"/>
        <v>36.19</v>
      </c>
      <c r="U8270" s="133">
        <v>43810.208333333336</v>
      </c>
      <c r="V8270" s="9">
        <f t="shared" si="2328"/>
        <v>12</v>
      </c>
      <c r="W8270" s="9">
        <f t="shared" si="2329"/>
        <v>11</v>
      </c>
      <c r="X8270" s="9">
        <f t="shared" si="2330"/>
        <v>5</v>
      </c>
      <c r="Y8270" s="31" t="str">
        <f t="shared" si="2331"/>
        <v/>
      </c>
      <c r="Z8270" s="134">
        <v>24.4</v>
      </c>
      <c r="AA8270" s="31" t="str">
        <f t="shared" si="2332"/>
        <v>-</v>
      </c>
      <c r="AB8270" s="31">
        <f t="shared" si="2333"/>
        <v>24.4</v>
      </c>
    </row>
    <row r="8271" spans="1:28" x14ac:dyDescent="0.3">
      <c r="A8271" s="133">
        <v>43080.25</v>
      </c>
      <c r="B8271" s="152">
        <f t="shared" si="2334"/>
        <v>12</v>
      </c>
      <c r="C8271" s="152">
        <f t="shared" si="2335"/>
        <v>11</v>
      </c>
      <c r="D8271" s="152">
        <f t="shared" si="2336"/>
        <v>6</v>
      </c>
      <c r="E8271" s="38" t="str">
        <f t="shared" si="2337"/>
        <v/>
      </c>
      <c r="F8271" s="134">
        <v>40.130000000000003</v>
      </c>
      <c r="G8271" s="38" t="str">
        <f t="shared" si="2338"/>
        <v>-</v>
      </c>
      <c r="H8271" s="38">
        <f t="shared" si="2339"/>
        <v>40.130000000000003</v>
      </c>
      <c r="K8271" s="133">
        <v>43445.25</v>
      </c>
      <c r="L8271" s="9">
        <f t="shared" si="2322"/>
        <v>12</v>
      </c>
      <c r="M8271" s="9">
        <f t="shared" si="2323"/>
        <v>11</v>
      </c>
      <c r="N8271" s="9">
        <f t="shared" si="2324"/>
        <v>6</v>
      </c>
      <c r="O8271" s="31" t="str">
        <f t="shared" si="2325"/>
        <v/>
      </c>
      <c r="P8271" s="134">
        <v>54.56</v>
      </c>
      <c r="Q8271" s="31" t="str">
        <f t="shared" si="2326"/>
        <v>-</v>
      </c>
      <c r="R8271" s="31">
        <f t="shared" si="2327"/>
        <v>54.56</v>
      </c>
      <c r="U8271" s="133">
        <v>43810.25</v>
      </c>
      <c r="V8271" s="9">
        <f t="shared" si="2328"/>
        <v>12</v>
      </c>
      <c r="W8271" s="9">
        <f t="shared" si="2329"/>
        <v>11</v>
      </c>
      <c r="X8271" s="9">
        <f t="shared" si="2330"/>
        <v>6</v>
      </c>
      <c r="Y8271" s="31" t="str">
        <f t="shared" si="2331"/>
        <v/>
      </c>
      <c r="Z8271" s="134">
        <v>38.33</v>
      </c>
      <c r="AA8271" s="31" t="str">
        <f t="shared" si="2332"/>
        <v>-</v>
      </c>
      <c r="AB8271" s="31">
        <f t="shared" si="2333"/>
        <v>38.33</v>
      </c>
    </row>
    <row r="8272" spans="1:28" x14ac:dyDescent="0.3">
      <c r="A8272" s="133">
        <v>43080.291666666664</v>
      </c>
      <c r="B8272" s="152">
        <f t="shared" si="2334"/>
        <v>12</v>
      </c>
      <c r="C8272" s="152">
        <f t="shared" si="2335"/>
        <v>11</v>
      </c>
      <c r="D8272" s="152">
        <f t="shared" si="2336"/>
        <v>7</v>
      </c>
      <c r="E8272" s="38" t="str">
        <f t="shared" si="2337"/>
        <v/>
      </c>
      <c r="F8272" s="134">
        <v>46.82</v>
      </c>
      <c r="G8272" s="38" t="str">
        <f t="shared" si="2338"/>
        <v>-</v>
      </c>
      <c r="H8272" s="38">
        <f t="shared" si="2339"/>
        <v>46.82</v>
      </c>
      <c r="K8272" s="133">
        <v>43445.291666666664</v>
      </c>
      <c r="L8272" s="9">
        <f t="shared" si="2322"/>
        <v>12</v>
      </c>
      <c r="M8272" s="9">
        <f t="shared" si="2323"/>
        <v>11</v>
      </c>
      <c r="N8272" s="9">
        <f t="shared" si="2324"/>
        <v>7</v>
      </c>
      <c r="O8272" s="31" t="str">
        <f t="shared" si="2325"/>
        <v/>
      </c>
      <c r="P8272" s="134">
        <v>60.72</v>
      </c>
      <c r="Q8272" s="31" t="str">
        <f t="shared" si="2326"/>
        <v>-</v>
      </c>
      <c r="R8272" s="31">
        <f t="shared" si="2327"/>
        <v>60.72</v>
      </c>
      <c r="U8272" s="133">
        <v>43810.291666666664</v>
      </c>
      <c r="V8272" s="9">
        <f t="shared" si="2328"/>
        <v>12</v>
      </c>
      <c r="W8272" s="9">
        <f t="shared" si="2329"/>
        <v>11</v>
      </c>
      <c r="X8272" s="9">
        <f t="shared" si="2330"/>
        <v>7</v>
      </c>
      <c r="Y8272" s="31" t="str">
        <f t="shared" si="2331"/>
        <v/>
      </c>
      <c r="Z8272" s="134">
        <v>49.85</v>
      </c>
      <c r="AA8272" s="31" t="str">
        <f t="shared" si="2332"/>
        <v>-</v>
      </c>
      <c r="AB8272" s="31">
        <f t="shared" si="2333"/>
        <v>49.85</v>
      </c>
    </row>
    <row r="8273" spans="1:28" x14ac:dyDescent="0.3">
      <c r="A8273" s="133">
        <v>43080.333333333336</v>
      </c>
      <c r="B8273" s="152">
        <f t="shared" si="2334"/>
        <v>12</v>
      </c>
      <c r="C8273" s="152">
        <f t="shared" si="2335"/>
        <v>11</v>
      </c>
      <c r="D8273" s="152">
        <f t="shared" si="2336"/>
        <v>8</v>
      </c>
      <c r="E8273" s="38" t="str">
        <f t="shared" si="2337"/>
        <v/>
      </c>
      <c r="F8273" s="134">
        <v>40.42</v>
      </c>
      <c r="G8273" s="38">
        <f t="shared" si="2338"/>
        <v>40.42</v>
      </c>
      <c r="H8273" s="38" t="str">
        <f t="shared" si="2339"/>
        <v>-</v>
      </c>
      <c r="K8273" s="133">
        <v>43445.333333333336</v>
      </c>
      <c r="L8273" s="9">
        <f t="shared" si="2322"/>
        <v>12</v>
      </c>
      <c r="M8273" s="9">
        <f t="shared" si="2323"/>
        <v>11</v>
      </c>
      <c r="N8273" s="9">
        <f t="shared" si="2324"/>
        <v>8</v>
      </c>
      <c r="O8273" s="31" t="str">
        <f t="shared" si="2325"/>
        <v/>
      </c>
      <c r="P8273" s="134">
        <v>53.21</v>
      </c>
      <c r="Q8273" s="31">
        <f t="shared" si="2326"/>
        <v>53.21</v>
      </c>
      <c r="R8273" s="31" t="str">
        <f t="shared" si="2327"/>
        <v>-</v>
      </c>
      <c r="U8273" s="133">
        <v>43810.333333333336</v>
      </c>
      <c r="V8273" s="9">
        <f t="shared" si="2328"/>
        <v>12</v>
      </c>
      <c r="W8273" s="9">
        <f t="shared" si="2329"/>
        <v>11</v>
      </c>
      <c r="X8273" s="9">
        <f t="shared" si="2330"/>
        <v>8</v>
      </c>
      <c r="Y8273" s="31" t="str">
        <f t="shared" si="2331"/>
        <v/>
      </c>
      <c r="Z8273" s="134">
        <v>37.18</v>
      </c>
      <c r="AA8273" s="31">
        <f t="shared" si="2332"/>
        <v>37.18</v>
      </c>
      <c r="AB8273" s="31" t="str">
        <f t="shared" si="2333"/>
        <v>-</v>
      </c>
    </row>
    <row r="8274" spans="1:28" x14ac:dyDescent="0.3">
      <c r="A8274" s="133">
        <v>43080.375</v>
      </c>
      <c r="B8274" s="152">
        <f t="shared" si="2334"/>
        <v>12</v>
      </c>
      <c r="C8274" s="152">
        <f t="shared" si="2335"/>
        <v>11</v>
      </c>
      <c r="D8274" s="152">
        <f t="shared" si="2336"/>
        <v>9</v>
      </c>
      <c r="E8274" s="38" t="str">
        <f t="shared" si="2337"/>
        <v/>
      </c>
      <c r="F8274" s="134">
        <v>35.880000000000003</v>
      </c>
      <c r="G8274" s="38">
        <f t="shared" si="2338"/>
        <v>35.880000000000003</v>
      </c>
      <c r="H8274" s="38" t="str">
        <f t="shared" si="2339"/>
        <v>-</v>
      </c>
      <c r="K8274" s="133">
        <v>43445.375</v>
      </c>
      <c r="L8274" s="9">
        <f t="shared" si="2322"/>
        <v>12</v>
      </c>
      <c r="M8274" s="9">
        <f t="shared" si="2323"/>
        <v>11</v>
      </c>
      <c r="N8274" s="9">
        <f t="shared" si="2324"/>
        <v>9</v>
      </c>
      <c r="O8274" s="31" t="str">
        <f t="shared" si="2325"/>
        <v/>
      </c>
      <c r="P8274" s="134">
        <v>48.09</v>
      </c>
      <c r="Q8274" s="31">
        <f t="shared" si="2326"/>
        <v>48.09</v>
      </c>
      <c r="R8274" s="31" t="str">
        <f t="shared" si="2327"/>
        <v>-</v>
      </c>
      <c r="U8274" s="133">
        <v>43810.375</v>
      </c>
      <c r="V8274" s="9">
        <f t="shared" si="2328"/>
        <v>12</v>
      </c>
      <c r="W8274" s="9">
        <f t="shared" si="2329"/>
        <v>11</v>
      </c>
      <c r="X8274" s="9">
        <f t="shared" si="2330"/>
        <v>9</v>
      </c>
      <c r="Y8274" s="31" t="str">
        <f t="shared" si="2331"/>
        <v/>
      </c>
      <c r="Z8274" s="134">
        <v>31.97</v>
      </c>
      <c r="AA8274" s="31">
        <f t="shared" si="2332"/>
        <v>31.97</v>
      </c>
      <c r="AB8274" s="31" t="str">
        <f t="shared" si="2333"/>
        <v>-</v>
      </c>
    </row>
    <row r="8275" spans="1:28" x14ac:dyDescent="0.3">
      <c r="A8275" s="133">
        <v>43080.416666666664</v>
      </c>
      <c r="B8275" s="152">
        <f t="shared" si="2334"/>
        <v>12</v>
      </c>
      <c r="C8275" s="152">
        <f t="shared" si="2335"/>
        <v>11</v>
      </c>
      <c r="D8275" s="152">
        <f t="shared" si="2336"/>
        <v>10</v>
      </c>
      <c r="E8275" s="38" t="str">
        <f t="shared" si="2337"/>
        <v/>
      </c>
      <c r="F8275" s="134">
        <v>32.450000000000003</v>
      </c>
      <c r="G8275" s="38">
        <f t="shared" si="2338"/>
        <v>32.450000000000003</v>
      </c>
      <c r="H8275" s="38" t="str">
        <f t="shared" si="2339"/>
        <v>-</v>
      </c>
      <c r="K8275" s="133">
        <v>43445.416666666664</v>
      </c>
      <c r="L8275" s="9">
        <f t="shared" si="2322"/>
        <v>12</v>
      </c>
      <c r="M8275" s="9">
        <f t="shared" si="2323"/>
        <v>11</v>
      </c>
      <c r="N8275" s="9">
        <f t="shared" si="2324"/>
        <v>10</v>
      </c>
      <c r="O8275" s="31" t="str">
        <f t="shared" si="2325"/>
        <v/>
      </c>
      <c r="P8275" s="134">
        <v>45.94</v>
      </c>
      <c r="Q8275" s="31">
        <f t="shared" si="2326"/>
        <v>45.94</v>
      </c>
      <c r="R8275" s="31" t="str">
        <f t="shared" si="2327"/>
        <v>-</v>
      </c>
      <c r="U8275" s="133">
        <v>43810.416666666664</v>
      </c>
      <c r="V8275" s="9">
        <f t="shared" si="2328"/>
        <v>12</v>
      </c>
      <c r="W8275" s="9">
        <f t="shared" si="2329"/>
        <v>11</v>
      </c>
      <c r="X8275" s="9">
        <f t="shared" si="2330"/>
        <v>10</v>
      </c>
      <c r="Y8275" s="31" t="str">
        <f t="shared" si="2331"/>
        <v/>
      </c>
      <c r="Z8275" s="134">
        <v>31.52</v>
      </c>
      <c r="AA8275" s="31">
        <f t="shared" si="2332"/>
        <v>31.52</v>
      </c>
      <c r="AB8275" s="31" t="str">
        <f t="shared" si="2333"/>
        <v>-</v>
      </c>
    </row>
    <row r="8276" spans="1:28" x14ac:dyDescent="0.3">
      <c r="A8276" s="133">
        <v>43080.458333333336</v>
      </c>
      <c r="B8276" s="152">
        <f t="shared" si="2334"/>
        <v>12</v>
      </c>
      <c r="C8276" s="152">
        <f t="shared" si="2335"/>
        <v>11</v>
      </c>
      <c r="D8276" s="152">
        <f t="shared" si="2336"/>
        <v>11</v>
      </c>
      <c r="E8276" s="38" t="str">
        <f t="shared" si="2337"/>
        <v/>
      </c>
      <c r="F8276" s="134">
        <v>29.21</v>
      </c>
      <c r="G8276" s="38">
        <f t="shared" si="2338"/>
        <v>29.21</v>
      </c>
      <c r="H8276" s="38" t="str">
        <f t="shared" si="2339"/>
        <v>-</v>
      </c>
      <c r="K8276" s="133">
        <v>43445.458333333336</v>
      </c>
      <c r="L8276" s="9">
        <f t="shared" si="2322"/>
        <v>12</v>
      </c>
      <c r="M8276" s="9">
        <f t="shared" si="2323"/>
        <v>11</v>
      </c>
      <c r="N8276" s="9">
        <f t="shared" si="2324"/>
        <v>11</v>
      </c>
      <c r="O8276" s="31" t="str">
        <f t="shared" si="2325"/>
        <v/>
      </c>
      <c r="P8276" s="134">
        <v>40.29</v>
      </c>
      <c r="Q8276" s="31">
        <f t="shared" si="2326"/>
        <v>40.29</v>
      </c>
      <c r="R8276" s="31" t="str">
        <f t="shared" si="2327"/>
        <v>-</v>
      </c>
      <c r="U8276" s="133">
        <v>43810.458333333336</v>
      </c>
      <c r="V8276" s="9">
        <f t="shared" si="2328"/>
        <v>12</v>
      </c>
      <c r="W8276" s="9">
        <f t="shared" si="2329"/>
        <v>11</v>
      </c>
      <c r="X8276" s="9">
        <f t="shared" si="2330"/>
        <v>11</v>
      </c>
      <c r="Y8276" s="31" t="str">
        <f t="shared" si="2331"/>
        <v/>
      </c>
      <c r="Z8276" s="134">
        <v>27.99</v>
      </c>
      <c r="AA8276" s="31">
        <f t="shared" si="2332"/>
        <v>27.99</v>
      </c>
      <c r="AB8276" s="31" t="str">
        <f t="shared" si="2333"/>
        <v>-</v>
      </c>
    </row>
    <row r="8277" spans="1:28" x14ac:dyDescent="0.3">
      <c r="A8277" s="133">
        <v>43080.5</v>
      </c>
      <c r="B8277" s="152">
        <f t="shared" si="2334"/>
        <v>12</v>
      </c>
      <c r="C8277" s="152">
        <f t="shared" si="2335"/>
        <v>11</v>
      </c>
      <c r="D8277" s="152">
        <f t="shared" si="2336"/>
        <v>12</v>
      </c>
      <c r="E8277" s="38" t="str">
        <f t="shared" si="2337"/>
        <v/>
      </c>
      <c r="F8277" s="134">
        <v>26.9</v>
      </c>
      <c r="G8277" s="38">
        <f t="shared" si="2338"/>
        <v>26.9</v>
      </c>
      <c r="H8277" s="38" t="str">
        <f t="shared" si="2339"/>
        <v>-</v>
      </c>
      <c r="K8277" s="133">
        <v>43445.5</v>
      </c>
      <c r="L8277" s="9">
        <f t="shared" si="2322"/>
        <v>12</v>
      </c>
      <c r="M8277" s="9">
        <f t="shared" si="2323"/>
        <v>11</v>
      </c>
      <c r="N8277" s="9">
        <f t="shared" si="2324"/>
        <v>12</v>
      </c>
      <c r="O8277" s="31" t="str">
        <f t="shared" si="2325"/>
        <v/>
      </c>
      <c r="P8277" s="134">
        <v>37.07</v>
      </c>
      <c r="Q8277" s="31">
        <f t="shared" si="2326"/>
        <v>37.07</v>
      </c>
      <c r="R8277" s="31" t="str">
        <f t="shared" si="2327"/>
        <v>-</v>
      </c>
      <c r="U8277" s="133">
        <v>43810.5</v>
      </c>
      <c r="V8277" s="9">
        <f t="shared" si="2328"/>
        <v>12</v>
      </c>
      <c r="W8277" s="9">
        <f t="shared" si="2329"/>
        <v>11</v>
      </c>
      <c r="X8277" s="9">
        <f t="shared" si="2330"/>
        <v>12</v>
      </c>
      <c r="Y8277" s="31" t="str">
        <f t="shared" si="2331"/>
        <v/>
      </c>
      <c r="Z8277" s="134">
        <v>26.43</v>
      </c>
      <c r="AA8277" s="31">
        <f t="shared" si="2332"/>
        <v>26.43</v>
      </c>
      <c r="AB8277" s="31" t="str">
        <f t="shared" si="2333"/>
        <v>-</v>
      </c>
    </row>
    <row r="8278" spans="1:28" x14ac:dyDescent="0.3">
      <c r="A8278" s="133">
        <v>43080.541666666664</v>
      </c>
      <c r="B8278" s="152">
        <f t="shared" si="2334"/>
        <v>12</v>
      </c>
      <c r="C8278" s="152">
        <f t="shared" si="2335"/>
        <v>11</v>
      </c>
      <c r="D8278" s="152">
        <f t="shared" si="2336"/>
        <v>13</v>
      </c>
      <c r="E8278" s="38" t="str">
        <f t="shared" si="2337"/>
        <v/>
      </c>
      <c r="F8278" s="134">
        <v>26.16</v>
      </c>
      <c r="G8278" s="38">
        <f t="shared" si="2338"/>
        <v>26.16</v>
      </c>
      <c r="H8278" s="38" t="str">
        <f t="shared" si="2339"/>
        <v>-</v>
      </c>
      <c r="K8278" s="133">
        <v>43445.541666666664</v>
      </c>
      <c r="L8278" s="9">
        <f t="shared" si="2322"/>
        <v>12</v>
      </c>
      <c r="M8278" s="9">
        <f t="shared" si="2323"/>
        <v>11</v>
      </c>
      <c r="N8278" s="9">
        <f t="shared" si="2324"/>
        <v>13</v>
      </c>
      <c r="O8278" s="31" t="str">
        <f t="shared" si="2325"/>
        <v/>
      </c>
      <c r="P8278" s="134">
        <v>36.46</v>
      </c>
      <c r="Q8278" s="31">
        <f t="shared" si="2326"/>
        <v>36.46</v>
      </c>
      <c r="R8278" s="31" t="str">
        <f t="shared" si="2327"/>
        <v>-</v>
      </c>
      <c r="U8278" s="133">
        <v>43810.541666666664</v>
      </c>
      <c r="V8278" s="9">
        <f t="shared" si="2328"/>
        <v>12</v>
      </c>
      <c r="W8278" s="9">
        <f t="shared" si="2329"/>
        <v>11</v>
      </c>
      <c r="X8278" s="9">
        <f t="shared" si="2330"/>
        <v>13</v>
      </c>
      <c r="Y8278" s="31" t="str">
        <f t="shared" si="2331"/>
        <v/>
      </c>
      <c r="Z8278" s="134">
        <v>25.34</v>
      </c>
      <c r="AA8278" s="31">
        <f t="shared" si="2332"/>
        <v>25.34</v>
      </c>
      <c r="AB8278" s="31" t="str">
        <f t="shared" si="2333"/>
        <v>-</v>
      </c>
    </row>
    <row r="8279" spans="1:28" x14ac:dyDescent="0.3">
      <c r="A8279" s="133">
        <v>43080.583333333336</v>
      </c>
      <c r="B8279" s="152">
        <f t="shared" si="2334"/>
        <v>12</v>
      </c>
      <c r="C8279" s="152">
        <f t="shared" si="2335"/>
        <v>11</v>
      </c>
      <c r="D8279" s="152">
        <f t="shared" si="2336"/>
        <v>14</v>
      </c>
      <c r="E8279" s="38" t="str">
        <f t="shared" si="2337"/>
        <v/>
      </c>
      <c r="F8279" s="134">
        <v>25.55</v>
      </c>
      <c r="G8279" s="38">
        <f t="shared" si="2338"/>
        <v>25.55</v>
      </c>
      <c r="H8279" s="38" t="str">
        <f t="shared" si="2339"/>
        <v>-</v>
      </c>
      <c r="K8279" s="133">
        <v>43445.583333333336</v>
      </c>
      <c r="L8279" s="9">
        <f t="shared" si="2322"/>
        <v>12</v>
      </c>
      <c r="M8279" s="9">
        <f t="shared" si="2323"/>
        <v>11</v>
      </c>
      <c r="N8279" s="9">
        <f t="shared" si="2324"/>
        <v>14</v>
      </c>
      <c r="O8279" s="31" t="str">
        <f t="shared" si="2325"/>
        <v/>
      </c>
      <c r="P8279" s="134">
        <v>35.46</v>
      </c>
      <c r="Q8279" s="31">
        <f t="shared" si="2326"/>
        <v>35.46</v>
      </c>
      <c r="R8279" s="31" t="str">
        <f t="shared" si="2327"/>
        <v>-</v>
      </c>
      <c r="U8279" s="133">
        <v>43810.583333333336</v>
      </c>
      <c r="V8279" s="9">
        <f t="shared" si="2328"/>
        <v>12</v>
      </c>
      <c r="W8279" s="9">
        <f t="shared" si="2329"/>
        <v>11</v>
      </c>
      <c r="X8279" s="9">
        <f t="shared" si="2330"/>
        <v>14</v>
      </c>
      <c r="Y8279" s="31" t="str">
        <f t="shared" si="2331"/>
        <v/>
      </c>
      <c r="Z8279" s="134">
        <v>25</v>
      </c>
      <c r="AA8279" s="31">
        <f t="shared" si="2332"/>
        <v>25</v>
      </c>
      <c r="AB8279" s="31" t="str">
        <f t="shared" si="2333"/>
        <v>-</v>
      </c>
    </row>
    <row r="8280" spans="1:28" x14ac:dyDescent="0.3">
      <c r="A8280" s="133">
        <v>43080.625</v>
      </c>
      <c r="B8280" s="152">
        <f t="shared" si="2334"/>
        <v>12</v>
      </c>
      <c r="C8280" s="152">
        <f t="shared" si="2335"/>
        <v>11</v>
      </c>
      <c r="D8280" s="152">
        <f t="shared" si="2336"/>
        <v>15</v>
      </c>
      <c r="E8280" s="38" t="str">
        <f t="shared" si="2337"/>
        <v/>
      </c>
      <c r="F8280" s="134">
        <v>25.58</v>
      </c>
      <c r="G8280" s="38">
        <f t="shared" si="2338"/>
        <v>25.58</v>
      </c>
      <c r="H8280" s="38" t="str">
        <f t="shared" si="2339"/>
        <v>-</v>
      </c>
      <c r="K8280" s="133">
        <v>43445.625</v>
      </c>
      <c r="L8280" s="9">
        <f t="shared" si="2322"/>
        <v>12</v>
      </c>
      <c r="M8280" s="9">
        <f t="shared" si="2323"/>
        <v>11</v>
      </c>
      <c r="N8280" s="9">
        <f t="shared" si="2324"/>
        <v>15</v>
      </c>
      <c r="O8280" s="31" t="str">
        <f t="shared" si="2325"/>
        <v/>
      </c>
      <c r="P8280" s="134">
        <v>35.58</v>
      </c>
      <c r="Q8280" s="31">
        <f t="shared" si="2326"/>
        <v>35.58</v>
      </c>
      <c r="R8280" s="31" t="str">
        <f t="shared" si="2327"/>
        <v>-</v>
      </c>
      <c r="U8280" s="133">
        <v>43810.625</v>
      </c>
      <c r="V8280" s="9">
        <f t="shared" si="2328"/>
        <v>12</v>
      </c>
      <c r="W8280" s="9">
        <f t="shared" si="2329"/>
        <v>11</v>
      </c>
      <c r="X8280" s="9">
        <f t="shared" si="2330"/>
        <v>15</v>
      </c>
      <c r="Y8280" s="31" t="str">
        <f t="shared" si="2331"/>
        <v/>
      </c>
      <c r="Z8280" s="134">
        <v>25.33</v>
      </c>
      <c r="AA8280" s="31">
        <f t="shared" si="2332"/>
        <v>25.33</v>
      </c>
      <c r="AB8280" s="31" t="str">
        <f t="shared" si="2333"/>
        <v>-</v>
      </c>
    </row>
    <row r="8281" spans="1:28" x14ac:dyDescent="0.3">
      <c r="A8281" s="133">
        <v>43080.666666666664</v>
      </c>
      <c r="B8281" s="152">
        <f t="shared" si="2334"/>
        <v>12</v>
      </c>
      <c r="C8281" s="152">
        <f t="shared" si="2335"/>
        <v>11</v>
      </c>
      <c r="D8281" s="152">
        <f t="shared" si="2336"/>
        <v>16</v>
      </c>
      <c r="E8281" s="38" t="str">
        <f t="shared" si="2337"/>
        <v/>
      </c>
      <c r="F8281" s="134">
        <v>27.57</v>
      </c>
      <c r="G8281" s="38">
        <f t="shared" si="2338"/>
        <v>27.57</v>
      </c>
      <c r="H8281" s="38" t="str">
        <f t="shared" si="2339"/>
        <v>-</v>
      </c>
      <c r="K8281" s="133">
        <v>43445.666666666664</v>
      </c>
      <c r="L8281" s="9">
        <f t="shared" si="2322"/>
        <v>12</v>
      </c>
      <c r="M8281" s="9">
        <f t="shared" si="2323"/>
        <v>11</v>
      </c>
      <c r="N8281" s="9">
        <f t="shared" si="2324"/>
        <v>16</v>
      </c>
      <c r="O8281" s="31" t="str">
        <f t="shared" si="2325"/>
        <v/>
      </c>
      <c r="P8281" s="134">
        <v>39.659999999999997</v>
      </c>
      <c r="Q8281" s="31">
        <f t="shared" si="2326"/>
        <v>39.659999999999997</v>
      </c>
      <c r="R8281" s="31" t="str">
        <f t="shared" si="2327"/>
        <v>-</v>
      </c>
      <c r="U8281" s="133">
        <v>43810.666666666664</v>
      </c>
      <c r="V8281" s="9">
        <f t="shared" si="2328"/>
        <v>12</v>
      </c>
      <c r="W8281" s="9">
        <f t="shared" si="2329"/>
        <v>11</v>
      </c>
      <c r="X8281" s="9">
        <f t="shared" si="2330"/>
        <v>16</v>
      </c>
      <c r="Y8281" s="31" t="str">
        <f t="shared" si="2331"/>
        <v/>
      </c>
      <c r="Z8281" s="134">
        <v>30.98</v>
      </c>
      <c r="AA8281" s="31">
        <f t="shared" si="2332"/>
        <v>30.98</v>
      </c>
      <c r="AB8281" s="31" t="str">
        <f t="shared" si="2333"/>
        <v>-</v>
      </c>
    </row>
    <row r="8282" spans="1:28" x14ac:dyDescent="0.3">
      <c r="A8282" s="133">
        <v>43080.708333333336</v>
      </c>
      <c r="B8282" s="152">
        <f t="shared" si="2334"/>
        <v>12</v>
      </c>
      <c r="C8282" s="152">
        <f t="shared" si="2335"/>
        <v>11</v>
      </c>
      <c r="D8282" s="152">
        <f t="shared" si="2336"/>
        <v>17</v>
      </c>
      <c r="E8282" s="38" t="str">
        <f t="shared" si="2337"/>
        <v/>
      </c>
      <c r="F8282" s="134">
        <v>41.02</v>
      </c>
      <c r="G8282" s="38" t="str">
        <f t="shared" si="2338"/>
        <v>-</v>
      </c>
      <c r="H8282" s="38">
        <f t="shared" si="2339"/>
        <v>41.02</v>
      </c>
      <c r="K8282" s="133">
        <v>43445.708333333336</v>
      </c>
      <c r="L8282" s="9">
        <f t="shared" si="2322"/>
        <v>12</v>
      </c>
      <c r="M8282" s="9">
        <f t="shared" si="2323"/>
        <v>11</v>
      </c>
      <c r="N8282" s="9">
        <f t="shared" si="2324"/>
        <v>17</v>
      </c>
      <c r="O8282" s="31" t="str">
        <f t="shared" si="2325"/>
        <v/>
      </c>
      <c r="P8282" s="134">
        <v>49.58</v>
      </c>
      <c r="Q8282" s="31" t="str">
        <f t="shared" si="2326"/>
        <v>-</v>
      </c>
      <c r="R8282" s="31">
        <f t="shared" si="2327"/>
        <v>49.58</v>
      </c>
      <c r="U8282" s="133">
        <v>43810.708333333336</v>
      </c>
      <c r="V8282" s="9">
        <f t="shared" si="2328"/>
        <v>12</v>
      </c>
      <c r="W8282" s="9">
        <f t="shared" si="2329"/>
        <v>11</v>
      </c>
      <c r="X8282" s="9">
        <f t="shared" si="2330"/>
        <v>17</v>
      </c>
      <c r="Y8282" s="31" t="str">
        <f t="shared" si="2331"/>
        <v/>
      </c>
      <c r="Z8282" s="134">
        <v>46.41</v>
      </c>
      <c r="AA8282" s="31" t="str">
        <f t="shared" si="2332"/>
        <v>-</v>
      </c>
      <c r="AB8282" s="31">
        <f t="shared" si="2333"/>
        <v>46.41</v>
      </c>
    </row>
    <row r="8283" spans="1:28" x14ac:dyDescent="0.3">
      <c r="A8283" s="133">
        <v>43080.75</v>
      </c>
      <c r="B8283" s="152">
        <f t="shared" si="2334"/>
        <v>12</v>
      </c>
      <c r="C8283" s="152">
        <f t="shared" si="2335"/>
        <v>11</v>
      </c>
      <c r="D8283" s="152">
        <f t="shared" si="2336"/>
        <v>18</v>
      </c>
      <c r="E8283" s="38" t="str">
        <f t="shared" si="2337"/>
        <v/>
      </c>
      <c r="F8283" s="134">
        <v>38.57</v>
      </c>
      <c r="G8283" s="38" t="str">
        <f t="shared" si="2338"/>
        <v>-</v>
      </c>
      <c r="H8283" s="38">
        <f t="shared" si="2339"/>
        <v>38.57</v>
      </c>
      <c r="K8283" s="133">
        <v>43445.75</v>
      </c>
      <c r="L8283" s="9">
        <f t="shared" si="2322"/>
        <v>12</v>
      </c>
      <c r="M8283" s="9">
        <f t="shared" si="2323"/>
        <v>11</v>
      </c>
      <c r="N8283" s="9">
        <f t="shared" si="2324"/>
        <v>18</v>
      </c>
      <c r="O8283" s="31" t="str">
        <f t="shared" si="2325"/>
        <v/>
      </c>
      <c r="P8283" s="134">
        <v>50.22</v>
      </c>
      <c r="Q8283" s="31" t="str">
        <f t="shared" si="2326"/>
        <v>-</v>
      </c>
      <c r="R8283" s="31">
        <f t="shared" si="2327"/>
        <v>50.22</v>
      </c>
      <c r="U8283" s="133">
        <v>43810.75</v>
      </c>
      <c r="V8283" s="9">
        <f t="shared" si="2328"/>
        <v>12</v>
      </c>
      <c r="W8283" s="9">
        <f t="shared" si="2329"/>
        <v>11</v>
      </c>
      <c r="X8283" s="9">
        <f t="shared" si="2330"/>
        <v>18</v>
      </c>
      <c r="Y8283" s="31" t="str">
        <f t="shared" si="2331"/>
        <v/>
      </c>
      <c r="Z8283" s="134">
        <v>40.799999999999997</v>
      </c>
      <c r="AA8283" s="31" t="str">
        <f t="shared" si="2332"/>
        <v>-</v>
      </c>
      <c r="AB8283" s="31">
        <f t="shared" si="2333"/>
        <v>40.799999999999997</v>
      </c>
    </row>
    <row r="8284" spans="1:28" x14ac:dyDescent="0.3">
      <c r="A8284" s="133">
        <v>43080.791666666664</v>
      </c>
      <c r="B8284" s="152">
        <f t="shared" si="2334"/>
        <v>12</v>
      </c>
      <c r="C8284" s="152">
        <f t="shared" si="2335"/>
        <v>11</v>
      </c>
      <c r="D8284" s="152">
        <f t="shared" si="2336"/>
        <v>19</v>
      </c>
      <c r="E8284" s="38" t="str">
        <f t="shared" si="2337"/>
        <v/>
      </c>
      <c r="F8284" s="134">
        <v>38.81</v>
      </c>
      <c r="G8284" s="38" t="str">
        <f t="shared" si="2338"/>
        <v>-</v>
      </c>
      <c r="H8284" s="38">
        <f t="shared" si="2339"/>
        <v>38.81</v>
      </c>
      <c r="K8284" s="133">
        <v>43445.791666666664</v>
      </c>
      <c r="L8284" s="9">
        <f t="shared" si="2322"/>
        <v>12</v>
      </c>
      <c r="M8284" s="9">
        <f t="shared" si="2323"/>
        <v>11</v>
      </c>
      <c r="N8284" s="9">
        <f t="shared" si="2324"/>
        <v>19</v>
      </c>
      <c r="O8284" s="31" t="str">
        <f t="shared" si="2325"/>
        <v/>
      </c>
      <c r="P8284" s="134">
        <v>49.06</v>
      </c>
      <c r="Q8284" s="31" t="str">
        <f t="shared" si="2326"/>
        <v>-</v>
      </c>
      <c r="R8284" s="31">
        <f t="shared" si="2327"/>
        <v>49.06</v>
      </c>
      <c r="U8284" s="133">
        <v>43810.791666666664</v>
      </c>
      <c r="V8284" s="9">
        <f t="shared" si="2328"/>
        <v>12</v>
      </c>
      <c r="W8284" s="9">
        <f t="shared" si="2329"/>
        <v>11</v>
      </c>
      <c r="X8284" s="9">
        <f t="shared" si="2330"/>
        <v>19</v>
      </c>
      <c r="Y8284" s="31" t="str">
        <f t="shared" si="2331"/>
        <v/>
      </c>
      <c r="Z8284" s="134">
        <v>39.42</v>
      </c>
      <c r="AA8284" s="31" t="str">
        <f t="shared" si="2332"/>
        <v>-</v>
      </c>
      <c r="AB8284" s="31">
        <f t="shared" si="2333"/>
        <v>39.42</v>
      </c>
    </row>
    <row r="8285" spans="1:28" x14ac:dyDescent="0.3">
      <c r="A8285" s="133">
        <v>43080.833333333336</v>
      </c>
      <c r="B8285" s="152">
        <f t="shared" si="2334"/>
        <v>12</v>
      </c>
      <c r="C8285" s="152">
        <f t="shared" si="2335"/>
        <v>11</v>
      </c>
      <c r="D8285" s="152">
        <f t="shared" si="2336"/>
        <v>20</v>
      </c>
      <c r="E8285" s="38" t="str">
        <f t="shared" si="2337"/>
        <v/>
      </c>
      <c r="F8285" s="134">
        <v>35.6</v>
      </c>
      <c r="G8285" s="38" t="str">
        <f t="shared" si="2338"/>
        <v>-</v>
      </c>
      <c r="H8285" s="38">
        <f t="shared" si="2339"/>
        <v>35.6</v>
      </c>
      <c r="K8285" s="133">
        <v>43445.833333333336</v>
      </c>
      <c r="L8285" s="9">
        <f t="shared" si="2322"/>
        <v>12</v>
      </c>
      <c r="M8285" s="9">
        <f t="shared" si="2323"/>
        <v>11</v>
      </c>
      <c r="N8285" s="9">
        <f t="shared" si="2324"/>
        <v>20</v>
      </c>
      <c r="O8285" s="31" t="str">
        <f t="shared" si="2325"/>
        <v/>
      </c>
      <c r="P8285" s="134">
        <v>48.43</v>
      </c>
      <c r="Q8285" s="31" t="str">
        <f t="shared" si="2326"/>
        <v>-</v>
      </c>
      <c r="R8285" s="31">
        <f t="shared" si="2327"/>
        <v>48.43</v>
      </c>
      <c r="U8285" s="133">
        <v>43810.833333333336</v>
      </c>
      <c r="V8285" s="9">
        <f t="shared" si="2328"/>
        <v>12</v>
      </c>
      <c r="W8285" s="9">
        <f t="shared" si="2329"/>
        <v>11</v>
      </c>
      <c r="X8285" s="9">
        <f t="shared" si="2330"/>
        <v>20</v>
      </c>
      <c r="Y8285" s="31" t="str">
        <f t="shared" si="2331"/>
        <v/>
      </c>
      <c r="Z8285" s="134">
        <v>35.06</v>
      </c>
      <c r="AA8285" s="31" t="str">
        <f t="shared" si="2332"/>
        <v>-</v>
      </c>
      <c r="AB8285" s="31">
        <f t="shared" si="2333"/>
        <v>35.06</v>
      </c>
    </row>
    <row r="8286" spans="1:28" x14ac:dyDescent="0.3">
      <c r="A8286" s="133">
        <v>43080.875</v>
      </c>
      <c r="B8286" s="152">
        <f t="shared" si="2334"/>
        <v>12</v>
      </c>
      <c r="C8286" s="152">
        <f t="shared" si="2335"/>
        <v>11</v>
      </c>
      <c r="D8286" s="152">
        <f t="shared" si="2336"/>
        <v>21</v>
      </c>
      <c r="E8286" s="38" t="str">
        <f t="shared" si="2337"/>
        <v/>
      </c>
      <c r="F8286" s="134">
        <v>31.06</v>
      </c>
      <c r="G8286" s="38" t="str">
        <f t="shared" si="2338"/>
        <v>-</v>
      </c>
      <c r="H8286" s="38">
        <f t="shared" si="2339"/>
        <v>31.06</v>
      </c>
      <c r="K8286" s="133">
        <v>43445.875</v>
      </c>
      <c r="L8286" s="9">
        <f t="shared" si="2322"/>
        <v>12</v>
      </c>
      <c r="M8286" s="9">
        <f t="shared" si="2323"/>
        <v>11</v>
      </c>
      <c r="N8286" s="9">
        <f t="shared" si="2324"/>
        <v>21</v>
      </c>
      <c r="O8286" s="31" t="str">
        <f t="shared" si="2325"/>
        <v/>
      </c>
      <c r="P8286" s="134">
        <v>44.24</v>
      </c>
      <c r="Q8286" s="31" t="str">
        <f t="shared" si="2326"/>
        <v>-</v>
      </c>
      <c r="R8286" s="31">
        <f t="shared" si="2327"/>
        <v>44.24</v>
      </c>
      <c r="U8286" s="133">
        <v>43810.875</v>
      </c>
      <c r="V8286" s="9">
        <f t="shared" si="2328"/>
        <v>12</v>
      </c>
      <c r="W8286" s="9">
        <f t="shared" si="2329"/>
        <v>11</v>
      </c>
      <c r="X8286" s="9">
        <f t="shared" si="2330"/>
        <v>21</v>
      </c>
      <c r="Y8286" s="31" t="str">
        <f t="shared" si="2331"/>
        <v/>
      </c>
      <c r="Z8286" s="134">
        <v>32.42</v>
      </c>
      <c r="AA8286" s="31" t="str">
        <f t="shared" si="2332"/>
        <v>-</v>
      </c>
      <c r="AB8286" s="31">
        <f t="shared" si="2333"/>
        <v>32.42</v>
      </c>
    </row>
    <row r="8287" spans="1:28" x14ac:dyDescent="0.3">
      <c r="A8287" s="133">
        <v>43080.916666666664</v>
      </c>
      <c r="B8287" s="152">
        <f t="shared" si="2334"/>
        <v>12</v>
      </c>
      <c r="C8287" s="152">
        <f t="shared" si="2335"/>
        <v>11</v>
      </c>
      <c r="D8287" s="152">
        <f t="shared" si="2336"/>
        <v>22</v>
      </c>
      <c r="E8287" s="38" t="str">
        <f t="shared" si="2337"/>
        <v/>
      </c>
      <c r="F8287" s="134">
        <v>24.82</v>
      </c>
      <c r="G8287" s="38" t="str">
        <f t="shared" si="2338"/>
        <v>-</v>
      </c>
      <c r="H8287" s="38">
        <f t="shared" si="2339"/>
        <v>24.82</v>
      </c>
      <c r="K8287" s="133">
        <v>43445.916666666664</v>
      </c>
      <c r="L8287" s="9">
        <f t="shared" si="2322"/>
        <v>12</v>
      </c>
      <c r="M8287" s="9">
        <f t="shared" si="2323"/>
        <v>11</v>
      </c>
      <c r="N8287" s="9">
        <f t="shared" si="2324"/>
        <v>22</v>
      </c>
      <c r="O8287" s="31" t="str">
        <f t="shared" si="2325"/>
        <v/>
      </c>
      <c r="P8287" s="134">
        <v>39.950000000000003</v>
      </c>
      <c r="Q8287" s="31" t="str">
        <f t="shared" si="2326"/>
        <v>-</v>
      </c>
      <c r="R8287" s="31">
        <f t="shared" si="2327"/>
        <v>39.950000000000003</v>
      </c>
      <c r="U8287" s="133">
        <v>43810.916666666664</v>
      </c>
      <c r="V8287" s="9">
        <f t="shared" si="2328"/>
        <v>12</v>
      </c>
      <c r="W8287" s="9">
        <f t="shared" si="2329"/>
        <v>11</v>
      </c>
      <c r="X8287" s="9">
        <f t="shared" si="2330"/>
        <v>22</v>
      </c>
      <c r="Y8287" s="31" t="str">
        <f t="shared" si="2331"/>
        <v/>
      </c>
      <c r="Z8287" s="134">
        <v>28.17</v>
      </c>
      <c r="AA8287" s="31" t="str">
        <f t="shared" si="2332"/>
        <v>-</v>
      </c>
      <c r="AB8287" s="31">
        <f t="shared" si="2333"/>
        <v>28.17</v>
      </c>
    </row>
    <row r="8288" spans="1:28" x14ac:dyDescent="0.3">
      <c r="A8288" s="133">
        <v>43080.958333333336</v>
      </c>
      <c r="B8288" s="152">
        <f t="shared" si="2334"/>
        <v>12</v>
      </c>
      <c r="C8288" s="152">
        <f t="shared" si="2335"/>
        <v>11</v>
      </c>
      <c r="D8288" s="152">
        <f t="shared" si="2336"/>
        <v>23</v>
      </c>
      <c r="E8288" s="38" t="str">
        <f t="shared" si="2337"/>
        <v/>
      </c>
      <c r="F8288" s="134">
        <v>22.31</v>
      </c>
      <c r="G8288" s="38" t="str">
        <f t="shared" si="2338"/>
        <v>-</v>
      </c>
      <c r="H8288" s="38">
        <f t="shared" si="2339"/>
        <v>22.31</v>
      </c>
      <c r="K8288" s="133">
        <v>43445.958333333336</v>
      </c>
      <c r="L8288" s="9">
        <f t="shared" si="2322"/>
        <v>12</v>
      </c>
      <c r="M8288" s="9">
        <f t="shared" si="2323"/>
        <v>11</v>
      </c>
      <c r="N8288" s="9">
        <f t="shared" si="2324"/>
        <v>23</v>
      </c>
      <c r="O8288" s="31" t="str">
        <f t="shared" si="2325"/>
        <v/>
      </c>
      <c r="P8288" s="134">
        <v>34.14</v>
      </c>
      <c r="Q8288" s="31" t="str">
        <f t="shared" si="2326"/>
        <v>-</v>
      </c>
      <c r="R8288" s="31">
        <f t="shared" si="2327"/>
        <v>34.14</v>
      </c>
      <c r="U8288" s="133">
        <v>43810.958333333336</v>
      </c>
      <c r="V8288" s="9">
        <f t="shared" si="2328"/>
        <v>12</v>
      </c>
      <c r="W8288" s="9">
        <f t="shared" si="2329"/>
        <v>11</v>
      </c>
      <c r="X8288" s="9">
        <f t="shared" si="2330"/>
        <v>23</v>
      </c>
      <c r="Y8288" s="31" t="str">
        <f t="shared" si="2331"/>
        <v/>
      </c>
      <c r="Z8288" s="134">
        <v>25.4</v>
      </c>
      <c r="AA8288" s="31" t="str">
        <f t="shared" si="2332"/>
        <v>-</v>
      </c>
      <c r="AB8288" s="31">
        <f t="shared" si="2333"/>
        <v>25.4</v>
      </c>
    </row>
    <row r="8289" spans="1:28" x14ac:dyDescent="0.3">
      <c r="A8289" s="133">
        <v>43081</v>
      </c>
      <c r="B8289" s="152">
        <f t="shared" si="2334"/>
        <v>12</v>
      </c>
      <c r="C8289" s="152">
        <f t="shared" si="2335"/>
        <v>12</v>
      </c>
      <c r="D8289" s="152">
        <f t="shared" si="2336"/>
        <v>0</v>
      </c>
      <c r="E8289" s="38" t="str">
        <f t="shared" si="2337"/>
        <v/>
      </c>
      <c r="F8289" s="134">
        <v>22.74</v>
      </c>
      <c r="G8289" s="38" t="str">
        <f t="shared" si="2338"/>
        <v>-</v>
      </c>
      <c r="H8289" s="38">
        <f t="shared" si="2339"/>
        <v>22.74</v>
      </c>
      <c r="K8289" s="133">
        <v>43446</v>
      </c>
      <c r="L8289" s="9">
        <f t="shared" si="2322"/>
        <v>12</v>
      </c>
      <c r="M8289" s="9">
        <f t="shared" si="2323"/>
        <v>12</v>
      </c>
      <c r="N8289" s="9">
        <f t="shared" si="2324"/>
        <v>0</v>
      </c>
      <c r="O8289" s="31" t="str">
        <f t="shared" si="2325"/>
        <v/>
      </c>
      <c r="P8289" s="134">
        <v>34.26</v>
      </c>
      <c r="Q8289" s="31" t="str">
        <f t="shared" si="2326"/>
        <v>-</v>
      </c>
      <c r="R8289" s="31">
        <f t="shared" si="2327"/>
        <v>34.26</v>
      </c>
      <c r="U8289" s="133">
        <v>43811</v>
      </c>
      <c r="V8289" s="9">
        <f t="shared" si="2328"/>
        <v>12</v>
      </c>
      <c r="W8289" s="9">
        <f t="shared" si="2329"/>
        <v>12</v>
      </c>
      <c r="X8289" s="9">
        <f t="shared" si="2330"/>
        <v>0</v>
      </c>
      <c r="Y8289" s="31" t="str">
        <f t="shared" si="2331"/>
        <v/>
      </c>
      <c r="Z8289" s="134">
        <v>25.93</v>
      </c>
      <c r="AA8289" s="31" t="str">
        <f t="shared" si="2332"/>
        <v>-</v>
      </c>
      <c r="AB8289" s="31">
        <f t="shared" si="2333"/>
        <v>25.93</v>
      </c>
    </row>
    <row r="8290" spans="1:28" x14ac:dyDescent="0.3">
      <c r="A8290" s="133">
        <v>43081.041666666664</v>
      </c>
      <c r="B8290" s="152">
        <f t="shared" si="2334"/>
        <v>12</v>
      </c>
      <c r="C8290" s="152">
        <f t="shared" si="2335"/>
        <v>12</v>
      </c>
      <c r="D8290" s="152">
        <f t="shared" si="2336"/>
        <v>1</v>
      </c>
      <c r="E8290" s="38" t="str">
        <f t="shared" si="2337"/>
        <v/>
      </c>
      <c r="F8290" s="134">
        <v>21.94</v>
      </c>
      <c r="G8290" s="38" t="str">
        <f t="shared" si="2338"/>
        <v>-</v>
      </c>
      <c r="H8290" s="38">
        <f t="shared" si="2339"/>
        <v>21.94</v>
      </c>
      <c r="K8290" s="133">
        <v>43446.041666666664</v>
      </c>
      <c r="L8290" s="9">
        <f t="shared" si="2322"/>
        <v>12</v>
      </c>
      <c r="M8290" s="9">
        <f t="shared" si="2323"/>
        <v>12</v>
      </c>
      <c r="N8290" s="9">
        <f t="shared" si="2324"/>
        <v>1</v>
      </c>
      <c r="O8290" s="31" t="str">
        <f t="shared" si="2325"/>
        <v/>
      </c>
      <c r="P8290" s="134">
        <v>33.32</v>
      </c>
      <c r="Q8290" s="31" t="str">
        <f t="shared" si="2326"/>
        <v>-</v>
      </c>
      <c r="R8290" s="31">
        <f t="shared" si="2327"/>
        <v>33.32</v>
      </c>
      <c r="U8290" s="133">
        <v>43811.041666666664</v>
      </c>
      <c r="V8290" s="9">
        <f t="shared" si="2328"/>
        <v>12</v>
      </c>
      <c r="W8290" s="9">
        <f t="shared" si="2329"/>
        <v>12</v>
      </c>
      <c r="X8290" s="9">
        <f t="shared" si="2330"/>
        <v>1</v>
      </c>
      <c r="Y8290" s="31" t="str">
        <f t="shared" si="2331"/>
        <v/>
      </c>
      <c r="Z8290" s="134">
        <v>25.31</v>
      </c>
      <c r="AA8290" s="31" t="str">
        <f t="shared" si="2332"/>
        <v>-</v>
      </c>
      <c r="AB8290" s="31">
        <f t="shared" si="2333"/>
        <v>25.31</v>
      </c>
    </row>
    <row r="8291" spans="1:28" x14ac:dyDescent="0.3">
      <c r="A8291" s="133">
        <v>43081.083333333336</v>
      </c>
      <c r="B8291" s="152">
        <f t="shared" si="2334"/>
        <v>12</v>
      </c>
      <c r="C8291" s="152">
        <f t="shared" si="2335"/>
        <v>12</v>
      </c>
      <c r="D8291" s="152">
        <f t="shared" si="2336"/>
        <v>2</v>
      </c>
      <c r="E8291" s="38" t="str">
        <f t="shared" si="2337"/>
        <v/>
      </c>
      <c r="F8291" s="134">
        <v>21.72</v>
      </c>
      <c r="G8291" s="38" t="str">
        <f t="shared" si="2338"/>
        <v>-</v>
      </c>
      <c r="H8291" s="38">
        <f t="shared" si="2339"/>
        <v>21.72</v>
      </c>
      <c r="K8291" s="133">
        <v>43446.083333333336</v>
      </c>
      <c r="L8291" s="9">
        <f t="shared" si="2322"/>
        <v>12</v>
      </c>
      <c r="M8291" s="9">
        <f t="shared" si="2323"/>
        <v>12</v>
      </c>
      <c r="N8291" s="9">
        <f t="shared" si="2324"/>
        <v>2</v>
      </c>
      <c r="O8291" s="31" t="str">
        <f t="shared" si="2325"/>
        <v/>
      </c>
      <c r="P8291" s="134">
        <v>33.130000000000003</v>
      </c>
      <c r="Q8291" s="31" t="str">
        <f t="shared" si="2326"/>
        <v>-</v>
      </c>
      <c r="R8291" s="31">
        <f t="shared" si="2327"/>
        <v>33.130000000000003</v>
      </c>
      <c r="U8291" s="133">
        <v>43811.083333333336</v>
      </c>
      <c r="V8291" s="9">
        <f t="shared" si="2328"/>
        <v>12</v>
      </c>
      <c r="W8291" s="9">
        <f t="shared" si="2329"/>
        <v>12</v>
      </c>
      <c r="X8291" s="9">
        <f t="shared" si="2330"/>
        <v>2</v>
      </c>
      <c r="Y8291" s="31" t="str">
        <f t="shared" si="2331"/>
        <v/>
      </c>
      <c r="Z8291" s="134">
        <v>25.26</v>
      </c>
      <c r="AA8291" s="31" t="str">
        <f t="shared" si="2332"/>
        <v>-</v>
      </c>
      <c r="AB8291" s="31">
        <f t="shared" si="2333"/>
        <v>25.26</v>
      </c>
    </row>
    <row r="8292" spans="1:28" x14ac:dyDescent="0.3">
      <c r="A8292" s="133">
        <v>43081.125</v>
      </c>
      <c r="B8292" s="152">
        <f t="shared" si="2334"/>
        <v>12</v>
      </c>
      <c r="C8292" s="152">
        <f t="shared" si="2335"/>
        <v>12</v>
      </c>
      <c r="D8292" s="152">
        <f t="shared" si="2336"/>
        <v>3</v>
      </c>
      <c r="E8292" s="38" t="str">
        <f t="shared" si="2337"/>
        <v/>
      </c>
      <c r="F8292" s="134">
        <v>21.7</v>
      </c>
      <c r="G8292" s="38" t="str">
        <f t="shared" si="2338"/>
        <v>-</v>
      </c>
      <c r="H8292" s="38">
        <f t="shared" si="2339"/>
        <v>21.7</v>
      </c>
      <c r="K8292" s="133">
        <v>43446.125</v>
      </c>
      <c r="L8292" s="9">
        <f t="shared" si="2322"/>
        <v>12</v>
      </c>
      <c r="M8292" s="9">
        <f t="shared" si="2323"/>
        <v>12</v>
      </c>
      <c r="N8292" s="9">
        <f t="shared" si="2324"/>
        <v>3</v>
      </c>
      <c r="O8292" s="31" t="str">
        <f t="shared" si="2325"/>
        <v/>
      </c>
      <c r="P8292" s="134">
        <v>33.58</v>
      </c>
      <c r="Q8292" s="31" t="str">
        <f t="shared" si="2326"/>
        <v>-</v>
      </c>
      <c r="R8292" s="31">
        <f t="shared" si="2327"/>
        <v>33.58</v>
      </c>
      <c r="U8292" s="133">
        <v>43811.125</v>
      </c>
      <c r="V8292" s="9">
        <f t="shared" si="2328"/>
        <v>12</v>
      </c>
      <c r="W8292" s="9">
        <f t="shared" si="2329"/>
        <v>12</v>
      </c>
      <c r="X8292" s="9">
        <f t="shared" si="2330"/>
        <v>3</v>
      </c>
      <c r="Y8292" s="31" t="str">
        <f t="shared" si="2331"/>
        <v/>
      </c>
      <c r="Z8292" s="134">
        <v>25.2</v>
      </c>
      <c r="AA8292" s="31" t="str">
        <f t="shared" si="2332"/>
        <v>-</v>
      </c>
      <c r="AB8292" s="31">
        <f t="shared" si="2333"/>
        <v>25.2</v>
      </c>
    </row>
    <row r="8293" spans="1:28" x14ac:dyDescent="0.3">
      <c r="A8293" s="133">
        <v>43081.166666666664</v>
      </c>
      <c r="B8293" s="152">
        <f t="shared" si="2334"/>
        <v>12</v>
      </c>
      <c r="C8293" s="152">
        <f t="shared" si="2335"/>
        <v>12</v>
      </c>
      <c r="D8293" s="152">
        <f t="shared" si="2336"/>
        <v>4</v>
      </c>
      <c r="E8293" s="38" t="str">
        <f t="shared" si="2337"/>
        <v/>
      </c>
      <c r="F8293" s="134">
        <v>22.22</v>
      </c>
      <c r="G8293" s="38" t="str">
        <f t="shared" si="2338"/>
        <v>-</v>
      </c>
      <c r="H8293" s="38">
        <f t="shared" si="2339"/>
        <v>22.22</v>
      </c>
      <c r="K8293" s="133">
        <v>43446.166666666664</v>
      </c>
      <c r="L8293" s="9">
        <f t="shared" si="2322"/>
        <v>12</v>
      </c>
      <c r="M8293" s="9">
        <f t="shared" si="2323"/>
        <v>12</v>
      </c>
      <c r="N8293" s="9">
        <f t="shared" si="2324"/>
        <v>4</v>
      </c>
      <c r="O8293" s="31" t="str">
        <f t="shared" si="2325"/>
        <v/>
      </c>
      <c r="P8293" s="134">
        <v>35.53</v>
      </c>
      <c r="Q8293" s="31" t="str">
        <f t="shared" si="2326"/>
        <v>-</v>
      </c>
      <c r="R8293" s="31">
        <f t="shared" si="2327"/>
        <v>35.53</v>
      </c>
      <c r="U8293" s="133">
        <v>43811.166666666664</v>
      </c>
      <c r="V8293" s="9">
        <f t="shared" si="2328"/>
        <v>12</v>
      </c>
      <c r="W8293" s="9">
        <f t="shared" si="2329"/>
        <v>12</v>
      </c>
      <c r="X8293" s="9">
        <f t="shared" si="2330"/>
        <v>4</v>
      </c>
      <c r="Y8293" s="31" t="str">
        <f t="shared" si="2331"/>
        <v/>
      </c>
      <c r="Z8293" s="134">
        <v>27.19</v>
      </c>
      <c r="AA8293" s="31" t="str">
        <f t="shared" si="2332"/>
        <v>-</v>
      </c>
      <c r="AB8293" s="31">
        <f t="shared" si="2333"/>
        <v>27.19</v>
      </c>
    </row>
    <row r="8294" spans="1:28" x14ac:dyDescent="0.3">
      <c r="A8294" s="133">
        <v>43081.208333333336</v>
      </c>
      <c r="B8294" s="152">
        <f t="shared" si="2334"/>
        <v>12</v>
      </c>
      <c r="C8294" s="152">
        <f t="shared" si="2335"/>
        <v>12</v>
      </c>
      <c r="D8294" s="152">
        <f t="shared" si="2336"/>
        <v>5</v>
      </c>
      <c r="E8294" s="38" t="str">
        <f t="shared" si="2337"/>
        <v/>
      </c>
      <c r="F8294" s="134">
        <v>23.19</v>
      </c>
      <c r="G8294" s="38" t="str">
        <f t="shared" si="2338"/>
        <v>-</v>
      </c>
      <c r="H8294" s="38">
        <f t="shared" si="2339"/>
        <v>23.19</v>
      </c>
      <c r="K8294" s="133">
        <v>43446.208333333336</v>
      </c>
      <c r="L8294" s="9">
        <f t="shared" si="2322"/>
        <v>12</v>
      </c>
      <c r="M8294" s="9">
        <f t="shared" si="2323"/>
        <v>12</v>
      </c>
      <c r="N8294" s="9">
        <f t="shared" si="2324"/>
        <v>5</v>
      </c>
      <c r="O8294" s="31" t="str">
        <f t="shared" si="2325"/>
        <v/>
      </c>
      <c r="P8294" s="134">
        <v>37.520000000000003</v>
      </c>
      <c r="Q8294" s="31" t="str">
        <f t="shared" si="2326"/>
        <v>-</v>
      </c>
      <c r="R8294" s="31">
        <f t="shared" si="2327"/>
        <v>37.520000000000003</v>
      </c>
      <c r="U8294" s="133">
        <v>43811.208333333336</v>
      </c>
      <c r="V8294" s="9">
        <f t="shared" si="2328"/>
        <v>12</v>
      </c>
      <c r="W8294" s="9">
        <f t="shared" si="2329"/>
        <v>12</v>
      </c>
      <c r="X8294" s="9">
        <f t="shared" si="2330"/>
        <v>5</v>
      </c>
      <c r="Y8294" s="31" t="str">
        <f t="shared" si="2331"/>
        <v/>
      </c>
      <c r="Z8294" s="134">
        <v>33.44</v>
      </c>
      <c r="AA8294" s="31" t="str">
        <f t="shared" si="2332"/>
        <v>-</v>
      </c>
      <c r="AB8294" s="31">
        <f t="shared" si="2333"/>
        <v>33.44</v>
      </c>
    </row>
    <row r="8295" spans="1:28" x14ac:dyDescent="0.3">
      <c r="A8295" s="133">
        <v>43081.25</v>
      </c>
      <c r="B8295" s="152">
        <f t="shared" si="2334"/>
        <v>12</v>
      </c>
      <c r="C8295" s="152">
        <f t="shared" si="2335"/>
        <v>12</v>
      </c>
      <c r="D8295" s="152">
        <f t="shared" si="2336"/>
        <v>6</v>
      </c>
      <c r="E8295" s="38" t="str">
        <f t="shared" si="2337"/>
        <v/>
      </c>
      <c r="F8295" s="134">
        <v>29.6</v>
      </c>
      <c r="G8295" s="38" t="str">
        <f t="shared" si="2338"/>
        <v>-</v>
      </c>
      <c r="H8295" s="38">
        <f t="shared" si="2339"/>
        <v>29.6</v>
      </c>
      <c r="K8295" s="133">
        <v>43446.25</v>
      </c>
      <c r="L8295" s="9">
        <f t="shared" si="2322"/>
        <v>12</v>
      </c>
      <c r="M8295" s="9">
        <f t="shared" si="2323"/>
        <v>12</v>
      </c>
      <c r="N8295" s="9">
        <f t="shared" si="2324"/>
        <v>6</v>
      </c>
      <c r="O8295" s="31" t="str">
        <f t="shared" si="2325"/>
        <v/>
      </c>
      <c r="P8295" s="134">
        <v>51</v>
      </c>
      <c r="Q8295" s="31" t="str">
        <f t="shared" si="2326"/>
        <v>-</v>
      </c>
      <c r="R8295" s="31">
        <f t="shared" si="2327"/>
        <v>51</v>
      </c>
      <c r="U8295" s="133">
        <v>43811.25</v>
      </c>
      <c r="V8295" s="9">
        <f t="shared" si="2328"/>
        <v>12</v>
      </c>
      <c r="W8295" s="9">
        <f t="shared" si="2329"/>
        <v>12</v>
      </c>
      <c r="X8295" s="9">
        <f t="shared" si="2330"/>
        <v>6</v>
      </c>
      <c r="Y8295" s="31" t="str">
        <f t="shared" si="2331"/>
        <v/>
      </c>
      <c r="Z8295" s="134">
        <v>59.91</v>
      </c>
      <c r="AA8295" s="31" t="str">
        <f t="shared" si="2332"/>
        <v>-</v>
      </c>
      <c r="AB8295" s="31">
        <f t="shared" si="2333"/>
        <v>59.91</v>
      </c>
    </row>
    <row r="8296" spans="1:28" x14ac:dyDescent="0.3">
      <c r="A8296" s="133">
        <v>43081.291666666664</v>
      </c>
      <c r="B8296" s="152">
        <f t="shared" si="2334"/>
        <v>12</v>
      </c>
      <c r="C8296" s="152">
        <f t="shared" si="2335"/>
        <v>12</v>
      </c>
      <c r="D8296" s="152">
        <f t="shared" si="2336"/>
        <v>7</v>
      </c>
      <c r="E8296" s="38" t="str">
        <f t="shared" si="2337"/>
        <v/>
      </c>
      <c r="F8296" s="134">
        <v>33.56</v>
      </c>
      <c r="G8296" s="38" t="str">
        <f t="shared" si="2338"/>
        <v>-</v>
      </c>
      <c r="H8296" s="38">
        <f t="shared" si="2339"/>
        <v>33.56</v>
      </c>
      <c r="K8296" s="133">
        <v>43446.291666666664</v>
      </c>
      <c r="L8296" s="9">
        <f t="shared" si="2322"/>
        <v>12</v>
      </c>
      <c r="M8296" s="9">
        <f t="shared" si="2323"/>
        <v>12</v>
      </c>
      <c r="N8296" s="9">
        <f t="shared" si="2324"/>
        <v>7</v>
      </c>
      <c r="O8296" s="31" t="str">
        <f t="shared" si="2325"/>
        <v/>
      </c>
      <c r="P8296" s="134">
        <v>53.11</v>
      </c>
      <c r="Q8296" s="31" t="str">
        <f t="shared" si="2326"/>
        <v>-</v>
      </c>
      <c r="R8296" s="31">
        <f t="shared" si="2327"/>
        <v>53.11</v>
      </c>
      <c r="U8296" s="133">
        <v>43811.291666666664</v>
      </c>
      <c r="V8296" s="9">
        <f t="shared" si="2328"/>
        <v>12</v>
      </c>
      <c r="W8296" s="9">
        <f t="shared" si="2329"/>
        <v>12</v>
      </c>
      <c r="X8296" s="9">
        <f t="shared" si="2330"/>
        <v>7</v>
      </c>
      <c r="Y8296" s="31" t="str">
        <f t="shared" si="2331"/>
        <v/>
      </c>
      <c r="Z8296" s="134">
        <v>74.489999999999995</v>
      </c>
      <c r="AA8296" s="31" t="str">
        <f t="shared" si="2332"/>
        <v>-</v>
      </c>
      <c r="AB8296" s="31">
        <f t="shared" si="2333"/>
        <v>74.489999999999995</v>
      </c>
    </row>
    <row r="8297" spans="1:28" x14ac:dyDescent="0.3">
      <c r="A8297" s="133">
        <v>43081.333333333336</v>
      </c>
      <c r="B8297" s="152">
        <f t="shared" si="2334"/>
        <v>12</v>
      </c>
      <c r="C8297" s="152">
        <f t="shared" si="2335"/>
        <v>12</v>
      </c>
      <c r="D8297" s="152">
        <f t="shared" si="2336"/>
        <v>8</v>
      </c>
      <c r="E8297" s="38" t="str">
        <f t="shared" si="2337"/>
        <v/>
      </c>
      <c r="F8297" s="134">
        <v>29.83</v>
      </c>
      <c r="G8297" s="38">
        <f t="shared" si="2338"/>
        <v>29.83</v>
      </c>
      <c r="H8297" s="38" t="str">
        <f t="shared" si="2339"/>
        <v>-</v>
      </c>
      <c r="K8297" s="133">
        <v>43446.333333333336</v>
      </c>
      <c r="L8297" s="9">
        <f t="shared" si="2322"/>
        <v>12</v>
      </c>
      <c r="M8297" s="9">
        <f t="shared" si="2323"/>
        <v>12</v>
      </c>
      <c r="N8297" s="9">
        <f t="shared" si="2324"/>
        <v>8</v>
      </c>
      <c r="O8297" s="31" t="str">
        <f t="shared" si="2325"/>
        <v/>
      </c>
      <c r="P8297" s="134">
        <v>46.24</v>
      </c>
      <c r="Q8297" s="31">
        <f t="shared" si="2326"/>
        <v>46.24</v>
      </c>
      <c r="R8297" s="31" t="str">
        <f t="shared" si="2327"/>
        <v>-</v>
      </c>
      <c r="U8297" s="133">
        <v>43811.333333333336</v>
      </c>
      <c r="V8297" s="9">
        <f t="shared" si="2328"/>
        <v>12</v>
      </c>
      <c r="W8297" s="9">
        <f t="shared" si="2329"/>
        <v>12</v>
      </c>
      <c r="X8297" s="9">
        <f t="shared" si="2330"/>
        <v>8</v>
      </c>
      <c r="Y8297" s="31" t="str">
        <f t="shared" si="2331"/>
        <v/>
      </c>
      <c r="Z8297" s="134">
        <v>41.96</v>
      </c>
      <c r="AA8297" s="31">
        <f t="shared" si="2332"/>
        <v>41.96</v>
      </c>
      <c r="AB8297" s="31" t="str">
        <f t="shared" si="2333"/>
        <v>-</v>
      </c>
    </row>
    <row r="8298" spans="1:28" x14ac:dyDescent="0.3">
      <c r="A8298" s="133">
        <v>43081.375</v>
      </c>
      <c r="B8298" s="152">
        <f t="shared" si="2334"/>
        <v>12</v>
      </c>
      <c r="C8298" s="152">
        <f t="shared" si="2335"/>
        <v>12</v>
      </c>
      <c r="D8298" s="152">
        <f t="shared" si="2336"/>
        <v>9</v>
      </c>
      <c r="E8298" s="38" t="str">
        <f t="shared" si="2337"/>
        <v/>
      </c>
      <c r="F8298" s="134">
        <v>29.65</v>
      </c>
      <c r="G8298" s="38">
        <f t="shared" si="2338"/>
        <v>29.65</v>
      </c>
      <c r="H8298" s="38" t="str">
        <f t="shared" si="2339"/>
        <v>-</v>
      </c>
      <c r="K8298" s="133">
        <v>43446.375</v>
      </c>
      <c r="L8298" s="9">
        <f t="shared" si="2322"/>
        <v>12</v>
      </c>
      <c r="M8298" s="9">
        <f t="shared" si="2323"/>
        <v>12</v>
      </c>
      <c r="N8298" s="9">
        <f t="shared" si="2324"/>
        <v>9</v>
      </c>
      <c r="O8298" s="31" t="str">
        <f t="shared" si="2325"/>
        <v/>
      </c>
      <c r="P8298" s="134">
        <v>42.5</v>
      </c>
      <c r="Q8298" s="31">
        <f t="shared" si="2326"/>
        <v>42.5</v>
      </c>
      <c r="R8298" s="31" t="str">
        <f t="shared" si="2327"/>
        <v>-</v>
      </c>
      <c r="U8298" s="133">
        <v>43811.375</v>
      </c>
      <c r="V8298" s="9">
        <f t="shared" si="2328"/>
        <v>12</v>
      </c>
      <c r="W8298" s="9">
        <f t="shared" si="2329"/>
        <v>12</v>
      </c>
      <c r="X8298" s="9">
        <f t="shared" si="2330"/>
        <v>9</v>
      </c>
      <c r="Y8298" s="31" t="str">
        <f t="shared" si="2331"/>
        <v/>
      </c>
      <c r="Z8298" s="134">
        <v>32.08</v>
      </c>
      <c r="AA8298" s="31">
        <f t="shared" si="2332"/>
        <v>32.08</v>
      </c>
      <c r="AB8298" s="31" t="str">
        <f t="shared" si="2333"/>
        <v>-</v>
      </c>
    </row>
    <row r="8299" spans="1:28" x14ac:dyDescent="0.3">
      <c r="A8299" s="133">
        <v>43081.416666666664</v>
      </c>
      <c r="B8299" s="152">
        <f t="shared" si="2334"/>
        <v>12</v>
      </c>
      <c r="C8299" s="152">
        <f t="shared" si="2335"/>
        <v>12</v>
      </c>
      <c r="D8299" s="152">
        <f t="shared" si="2336"/>
        <v>10</v>
      </c>
      <c r="E8299" s="38" t="str">
        <f t="shared" si="2337"/>
        <v/>
      </c>
      <c r="F8299" s="134">
        <v>29.73</v>
      </c>
      <c r="G8299" s="38">
        <f t="shared" si="2338"/>
        <v>29.73</v>
      </c>
      <c r="H8299" s="38" t="str">
        <f t="shared" si="2339"/>
        <v>-</v>
      </c>
      <c r="K8299" s="133">
        <v>43446.416666666664</v>
      </c>
      <c r="L8299" s="9">
        <f t="shared" si="2322"/>
        <v>12</v>
      </c>
      <c r="M8299" s="9">
        <f t="shared" si="2323"/>
        <v>12</v>
      </c>
      <c r="N8299" s="9">
        <f t="shared" si="2324"/>
        <v>10</v>
      </c>
      <c r="O8299" s="31" t="str">
        <f t="shared" si="2325"/>
        <v/>
      </c>
      <c r="P8299" s="134">
        <v>40.869999999999997</v>
      </c>
      <c r="Q8299" s="31">
        <f t="shared" si="2326"/>
        <v>40.869999999999997</v>
      </c>
      <c r="R8299" s="31" t="str">
        <f t="shared" si="2327"/>
        <v>-</v>
      </c>
      <c r="U8299" s="133">
        <v>43811.416666666664</v>
      </c>
      <c r="V8299" s="9">
        <f t="shared" si="2328"/>
        <v>12</v>
      </c>
      <c r="W8299" s="9">
        <f t="shared" si="2329"/>
        <v>12</v>
      </c>
      <c r="X8299" s="9">
        <f t="shared" si="2330"/>
        <v>10</v>
      </c>
      <c r="Y8299" s="31" t="str">
        <f t="shared" si="2331"/>
        <v/>
      </c>
      <c r="Z8299" s="134">
        <v>28.62</v>
      </c>
      <c r="AA8299" s="31">
        <f t="shared" si="2332"/>
        <v>28.62</v>
      </c>
      <c r="AB8299" s="31" t="str">
        <f t="shared" si="2333"/>
        <v>-</v>
      </c>
    </row>
    <row r="8300" spans="1:28" x14ac:dyDescent="0.3">
      <c r="A8300" s="133">
        <v>43081.458333333336</v>
      </c>
      <c r="B8300" s="152">
        <f t="shared" si="2334"/>
        <v>12</v>
      </c>
      <c r="C8300" s="152">
        <f t="shared" si="2335"/>
        <v>12</v>
      </c>
      <c r="D8300" s="152">
        <f t="shared" si="2336"/>
        <v>11</v>
      </c>
      <c r="E8300" s="38" t="str">
        <f t="shared" si="2337"/>
        <v/>
      </c>
      <c r="F8300" s="134">
        <v>28.75</v>
      </c>
      <c r="G8300" s="38">
        <f t="shared" si="2338"/>
        <v>28.75</v>
      </c>
      <c r="H8300" s="38" t="str">
        <f t="shared" si="2339"/>
        <v>-</v>
      </c>
      <c r="K8300" s="133">
        <v>43446.458333333336</v>
      </c>
      <c r="L8300" s="9">
        <f t="shared" si="2322"/>
        <v>12</v>
      </c>
      <c r="M8300" s="9">
        <f t="shared" si="2323"/>
        <v>12</v>
      </c>
      <c r="N8300" s="9">
        <f t="shared" si="2324"/>
        <v>11</v>
      </c>
      <c r="O8300" s="31" t="str">
        <f t="shared" si="2325"/>
        <v/>
      </c>
      <c r="P8300" s="134">
        <v>37.18</v>
      </c>
      <c r="Q8300" s="31">
        <f t="shared" si="2326"/>
        <v>37.18</v>
      </c>
      <c r="R8300" s="31" t="str">
        <f t="shared" si="2327"/>
        <v>-</v>
      </c>
      <c r="U8300" s="133">
        <v>43811.458333333336</v>
      </c>
      <c r="V8300" s="9">
        <f t="shared" si="2328"/>
        <v>12</v>
      </c>
      <c r="W8300" s="9">
        <f t="shared" si="2329"/>
        <v>12</v>
      </c>
      <c r="X8300" s="9">
        <f t="shared" si="2330"/>
        <v>11</v>
      </c>
      <c r="Y8300" s="31" t="str">
        <f t="shared" si="2331"/>
        <v/>
      </c>
      <c r="Z8300" s="134">
        <v>25.34</v>
      </c>
      <c r="AA8300" s="31">
        <f t="shared" si="2332"/>
        <v>25.34</v>
      </c>
      <c r="AB8300" s="31" t="str">
        <f t="shared" si="2333"/>
        <v>-</v>
      </c>
    </row>
    <row r="8301" spans="1:28" x14ac:dyDescent="0.3">
      <c r="A8301" s="133">
        <v>43081.5</v>
      </c>
      <c r="B8301" s="152">
        <f t="shared" si="2334"/>
        <v>12</v>
      </c>
      <c r="C8301" s="152">
        <f t="shared" si="2335"/>
        <v>12</v>
      </c>
      <c r="D8301" s="152">
        <f t="shared" si="2336"/>
        <v>12</v>
      </c>
      <c r="E8301" s="38" t="str">
        <f t="shared" si="2337"/>
        <v/>
      </c>
      <c r="F8301" s="134">
        <v>27.93</v>
      </c>
      <c r="G8301" s="38">
        <f t="shared" si="2338"/>
        <v>27.93</v>
      </c>
      <c r="H8301" s="38" t="str">
        <f t="shared" si="2339"/>
        <v>-</v>
      </c>
      <c r="K8301" s="133">
        <v>43446.5</v>
      </c>
      <c r="L8301" s="9">
        <f t="shared" si="2322"/>
        <v>12</v>
      </c>
      <c r="M8301" s="9">
        <f t="shared" si="2323"/>
        <v>12</v>
      </c>
      <c r="N8301" s="9">
        <f t="shared" si="2324"/>
        <v>12</v>
      </c>
      <c r="O8301" s="31" t="str">
        <f t="shared" si="2325"/>
        <v/>
      </c>
      <c r="P8301" s="134">
        <v>35.270000000000003</v>
      </c>
      <c r="Q8301" s="31">
        <f t="shared" si="2326"/>
        <v>35.270000000000003</v>
      </c>
      <c r="R8301" s="31" t="str">
        <f t="shared" si="2327"/>
        <v>-</v>
      </c>
      <c r="U8301" s="133">
        <v>43811.5</v>
      </c>
      <c r="V8301" s="9">
        <f t="shared" si="2328"/>
        <v>12</v>
      </c>
      <c r="W8301" s="9">
        <f t="shared" si="2329"/>
        <v>12</v>
      </c>
      <c r="X8301" s="9">
        <f t="shared" si="2330"/>
        <v>12</v>
      </c>
      <c r="Y8301" s="31" t="str">
        <f t="shared" si="2331"/>
        <v/>
      </c>
      <c r="Z8301" s="134">
        <v>24.24</v>
      </c>
      <c r="AA8301" s="31">
        <f t="shared" si="2332"/>
        <v>24.24</v>
      </c>
      <c r="AB8301" s="31" t="str">
        <f t="shared" si="2333"/>
        <v>-</v>
      </c>
    </row>
    <row r="8302" spans="1:28" x14ac:dyDescent="0.3">
      <c r="A8302" s="133">
        <v>43081.541666666664</v>
      </c>
      <c r="B8302" s="152">
        <f t="shared" si="2334"/>
        <v>12</v>
      </c>
      <c r="C8302" s="152">
        <f t="shared" si="2335"/>
        <v>12</v>
      </c>
      <c r="D8302" s="152">
        <f t="shared" si="2336"/>
        <v>13</v>
      </c>
      <c r="E8302" s="38" t="str">
        <f t="shared" si="2337"/>
        <v/>
      </c>
      <c r="F8302" s="134">
        <v>30.43</v>
      </c>
      <c r="G8302" s="38">
        <f t="shared" si="2338"/>
        <v>30.43</v>
      </c>
      <c r="H8302" s="38" t="str">
        <f t="shared" si="2339"/>
        <v>-</v>
      </c>
      <c r="K8302" s="133">
        <v>43446.541666666664</v>
      </c>
      <c r="L8302" s="9">
        <f t="shared" si="2322"/>
        <v>12</v>
      </c>
      <c r="M8302" s="9">
        <f t="shared" si="2323"/>
        <v>12</v>
      </c>
      <c r="N8302" s="9">
        <f t="shared" si="2324"/>
        <v>13</v>
      </c>
      <c r="O8302" s="31" t="str">
        <f t="shared" si="2325"/>
        <v/>
      </c>
      <c r="P8302" s="134">
        <v>33.64</v>
      </c>
      <c r="Q8302" s="31">
        <f t="shared" si="2326"/>
        <v>33.64</v>
      </c>
      <c r="R8302" s="31" t="str">
        <f t="shared" si="2327"/>
        <v>-</v>
      </c>
      <c r="U8302" s="133">
        <v>43811.541666666664</v>
      </c>
      <c r="V8302" s="9">
        <f t="shared" si="2328"/>
        <v>12</v>
      </c>
      <c r="W8302" s="9">
        <f t="shared" si="2329"/>
        <v>12</v>
      </c>
      <c r="X8302" s="9">
        <f t="shared" si="2330"/>
        <v>13</v>
      </c>
      <c r="Y8302" s="31" t="str">
        <f t="shared" si="2331"/>
        <v/>
      </c>
      <c r="Z8302" s="134">
        <v>23.72</v>
      </c>
      <c r="AA8302" s="31">
        <f t="shared" si="2332"/>
        <v>23.72</v>
      </c>
      <c r="AB8302" s="31" t="str">
        <f t="shared" si="2333"/>
        <v>-</v>
      </c>
    </row>
    <row r="8303" spans="1:28" x14ac:dyDescent="0.3">
      <c r="A8303" s="133">
        <v>43081.583333333336</v>
      </c>
      <c r="B8303" s="152">
        <f t="shared" si="2334"/>
        <v>12</v>
      </c>
      <c r="C8303" s="152">
        <f t="shared" si="2335"/>
        <v>12</v>
      </c>
      <c r="D8303" s="152">
        <f t="shared" si="2336"/>
        <v>14</v>
      </c>
      <c r="E8303" s="38" t="str">
        <f t="shared" si="2337"/>
        <v/>
      </c>
      <c r="F8303" s="134">
        <v>27.12</v>
      </c>
      <c r="G8303" s="38">
        <f t="shared" si="2338"/>
        <v>27.12</v>
      </c>
      <c r="H8303" s="38" t="str">
        <f t="shared" si="2339"/>
        <v>-</v>
      </c>
      <c r="K8303" s="133">
        <v>43446.583333333336</v>
      </c>
      <c r="L8303" s="9">
        <f t="shared" si="2322"/>
        <v>12</v>
      </c>
      <c r="M8303" s="9">
        <f t="shared" si="2323"/>
        <v>12</v>
      </c>
      <c r="N8303" s="9">
        <f t="shared" si="2324"/>
        <v>14</v>
      </c>
      <c r="O8303" s="31" t="str">
        <f t="shared" si="2325"/>
        <v/>
      </c>
      <c r="P8303" s="134">
        <v>33.78</v>
      </c>
      <c r="Q8303" s="31">
        <f t="shared" si="2326"/>
        <v>33.78</v>
      </c>
      <c r="R8303" s="31" t="str">
        <f t="shared" si="2327"/>
        <v>-</v>
      </c>
      <c r="U8303" s="133">
        <v>43811.583333333336</v>
      </c>
      <c r="V8303" s="9">
        <f t="shared" si="2328"/>
        <v>12</v>
      </c>
      <c r="W8303" s="9">
        <f t="shared" si="2329"/>
        <v>12</v>
      </c>
      <c r="X8303" s="9">
        <f t="shared" si="2330"/>
        <v>14</v>
      </c>
      <c r="Y8303" s="31" t="str">
        <f t="shared" si="2331"/>
        <v/>
      </c>
      <c r="Z8303" s="134">
        <v>23.53</v>
      </c>
      <c r="AA8303" s="31">
        <f t="shared" si="2332"/>
        <v>23.53</v>
      </c>
      <c r="AB8303" s="31" t="str">
        <f t="shared" si="2333"/>
        <v>-</v>
      </c>
    </row>
    <row r="8304" spans="1:28" x14ac:dyDescent="0.3">
      <c r="A8304" s="133">
        <v>43081.625</v>
      </c>
      <c r="B8304" s="152">
        <f t="shared" si="2334"/>
        <v>12</v>
      </c>
      <c r="C8304" s="152">
        <f t="shared" si="2335"/>
        <v>12</v>
      </c>
      <c r="D8304" s="152">
        <f t="shared" si="2336"/>
        <v>15</v>
      </c>
      <c r="E8304" s="38" t="str">
        <f t="shared" si="2337"/>
        <v/>
      </c>
      <c r="F8304" s="134">
        <v>27.73</v>
      </c>
      <c r="G8304" s="38">
        <f t="shared" si="2338"/>
        <v>27.73</v>
      </c>
      <c r="H8304" s="38" t="str">
        <f t="shared" si="2339"/>
        <v>-</v>
      </c>
      <c r="K8304" s="133">
        <v>43446.625</v>
      </c>
      <c r="L8304" s="9">
        <f t="shared" si="2322"/>
        <v>12</v>
      </c>
      <c r="M8304" s="9">
        <f t="shared" si="2323"/>
        <v>12</v>
      </c>
      <c r="N8304" s="9">
        <f t="shared" si="2324"/>
        <v>15</v>
      </c>
      <c r="O8304" s="31" t="str">
        <f t="shared" si="2325"/>
        <v/>
      </c>
      <c r="P8304" s="134">
        <v>33.21</v>
      </c>
      <c r="Q8304" s="31">
        <f t="shared" si="2326"/>
        <v>33.21</v>
      </c>
      <c r="R8304" s="31" t="str">
        <f t="shared" si="2327"/>
        <v>-</v>
      </c>
      <c r="U8304" s="133">
        <v>43811.625</v>
      </c>
      <c r="V8304" s="9">
        <f t="shared" si="2328"/>
        <v>12</v>
      </c>
      <c r="W8304" s="9">
        <f t="shared" si="2329"/>
        <v>12</v>
      </c>
      <c r="X8304" s="9">
        <f t="shared" si="2330"/>
        <v>15</v>
      </c>
      <c r="Y8304" s="31" t="str">
        <f t="shared" si="2331"/>
        <v/>
      </c>
      <c r="Z8304" s="134">
        <v>23.9</v>
      </c>
      <c r="AA8304" s="31">
        <f t="shared" si="2332"/>
        <v>23.9</v>
      </c>
      <c r="AB8304" s="31" t="str">
        <f t="shared" si="2333"/>
        <v>-</v>
      </c>
    </row>
    <row r="8305" spans="1:28" x14ac:dyDescent="0.3">
      <c r="A8305" s="133">
        <v>43081.666666666664</v>
      </c>
      <c r="B8305" s="152">
        <f t="shared" si="2334"/>
        <v>12</v>
      </c>
      <c r="C8305" s="152">
        <f t="shared" si="2335"/>
        <v>12</v>
      </c>
      <c r="D8305" s="152">
        <f t="shared" si="2336"/>
        <v>16</v>
      </c>
      <c r="E8305" s="38" t="str">
        <f t="shared" si="2337"/>
        <v/>
      </c>
      <c r="F8305" s="134">
        <v>32.42</v>
      </c>
      <c r="G8305" s="38">
        <f t="shared" si="2338"/>
        <v>32.42</v>
      </c>
      <c r="H8305" s="38" t="str">
        <f t="shared" si="2339"/>
        <v>-</v>
      </c>
      <c r="K8305" s="133">
        <v>43446.666666666664</v>
      </c>
      <c r="L8305" s="9">
        <f t="shared" si="2322"/>
        <v>12</v>
      </c>
      <c r="M8305" s="9">
        <f t="shared" si="2323"/>
        <v>12</v>
      </c>
      <c r="N8305" s="9">
        <f t="shared" si="2324"/>
        <v>16</v>
      </c>
      <c r="O8305" s="31" t="str">
        <f t="shared" si="2325"/>
        <v/>
      </c>
      <c r="P8305" s="134">
        <v>38.020000000000003</v>
      </c>
      <c r="Q8305" s="31">
        <f t="shared" si="2326"/>
        <v>38.020000000000003</v>
      </c>
      <c r="R8305" s="31" t="str">
        <f t="shared" si="2327"/>
        <v>-</v>
      </c>
      <c r="U8305" s="133">
        <v>43811.666666666664</v>
      </c>
      <c r="V8305" s="9">
        <f t="shared" si="2328"/>
        <v>12</v>
      </c>
      <c r="W8305" s="9">
        <f t="shared" si="2329"/>
        <v>12</v>
      </c>
      <c r="X8305" s="9">
        <f t="shared" si="2330"/>
        <v>16</v>
      </c>
      <c r="Y8305" s="31" t="str">
        <f t="shared" si="2331"/>
        <v/>
      </c>
      <c r="Z8305" s="134">
        <v>27.79</v>
      </c>
      <c r="AA8305" s="31">
        <f t="shared" si="2332"/>
        <v>27.79</v>
      </c>
      <c r="AB8305" s="31" t="str">
        <f t="shared" si="2333"/>
        <v>-</v>
      </c>
    </row>
    <row r="8306" spans="1:28" x14ac:dyDescent="0.3">
      <c r="A8306" s="133">
        <v>43081.708333333336</v>
      </c>
      <c r="B8306" s="152">
        <f t="shared" si="2334"/>
        <v>12</v>
      </c>
      <c r="C8306" s="152">
        <f t="shared" si="2335"/>
        <v>12</v>
      </c>
      <c r="D8306" s="152">
        <f t="shared" si="2336"/>
        <v>17</v>
      </c>
      <c r="E8306" s="38" t="str">
        <f t="shared" si="2337"/>
        <v/>
      </c>
      <c r="F8306" s="134">
        <v>42.08</v>
      </c>
      <c r="G8306" s="38" t="str">
        <f t="shared" si="2338"/>
        <v>-</v>
      </c>
      <c r="H8306" s="38">
        <f t="shared" si="2339"/>
        <v>42.08</v>
      </c>
      <c r="K8306" s="133">
        <v>43446.708333333336</v>
      </c>
      <c r="L8306" s="9">
        <f t="shared" si="2322"/>
        <v>12</v>
      </c>
      <c r="M8306" s="9">
        <f t="shared" si="2323"/>
        <v>12</v>
      </c>
      <c r="N8306" s="9">
        <f t="shared" si="2324"/>
        <v>17</v>
      </c>
      <c r="O8306" s="31" t="str">
        <f t="shared" si="2325"/>
        <v/>
      </c>
      <c r="P8306" s="134">
        <v>45.89</v>
      </c>
      <c r="Q8306" s="31" t="str">
        <f t="shared" si="2326"/>
        <v>-</v>
      </c>
      <c r="R8306" s="31">
        <f t="shared" si="2327"/>
        <v>45.89</v>
      </c>
      <c r="U8306" s="133">
        <v>43811.708333333336</v>
      </c>
      <c r="V8306" s="9">
        <f t="shared" si="2328"/>
        <v>12</v>
      </c>
      <c r="W8306" s="9">
        <f t="shared" si="2329"/>
        <v>12</v>
      </c>
      <c r="X8306" s="9">
        <f t="shared" si="2330"/>
        <v>17</v>
      </c>
      <c r="Y8306" s="31" t="str">
        <f t="shared" si="2331"/>
        <v/>
      </c>
      <c r="Z8306" s="134">
        <v>38.520000000000003</v>
      </c>
      <c r="AA8306" s="31" t="str">
        <f t="shared" si="2332"/>
        <v>-</v>
      </c>
      <c r="AB8306" s="31">
        <f t="shared" si="2333"/>
        <v>38.520000000000003</v>
      </c>
    </row>
    <row r="8307" spans="1:28" x14ac:dyDescent="0.3">
      <c r="A8307" s="133">
        <v>43081.75</v>
      </c>
      <c r="B8307" s="152">
        <f t="shared" si="2334"/>
        <v>12</v>
      </c>
      <c r="C8307" s="152">
        <f t="shared" si="2335"/>
        <v>12</v>
      </c>
      <c r="D8307" s="152">
        <f t="shared" si="2336"/>
        <v>18</v>
      </c>
      <c r="E8307" s="38" t="str">
        <f t="shared" si="2337"/>
        <v/>
      </c>
      <c r="F8307" s="134">
        <v>42.02</v>
      </c>
      <c r="G8307" s="38" t="str">
        <f t="shared" si="2338"/>
        <v>-</v>
      </c>
      <c r="H8307" s="38">
        <f t="shared" si="2339"/>
        <v>42.02</v>
      </c>
      <c r="K8307" s="133">
        <v>43446.75</v>
      </c>
      <c r="L8307" s="9">
        <f t="shared" si="2322"/>
        <v>12</v>
      </c>
      <c r="M8307" s="9">
        <f t="shared" si="2323"/>
        <v>12</v>
      </c>
      <c r="N8307" s="9">
        <f t="shared" si="2324"/>
        <v>18</v>
      </c>
      <c r="O8307" s="31" t="str">
        <f t="shared" si="2325"/>
        <v/>
      </c>
      <c r="P8307" s="134">
        <v>44.62</v>
      </c>
      <c r="Q8307" s="31" t="str">
        <f t="shared" si="2326"/>
        <v>-</v>
      </c>
      <c r="R8307" s="31">
        <f t="shared" si="2327"/>
        <v>44.62</v>
      </c>
      <c r="U8307" s="133">
        <v>43811.75</v>
      </c>
      <c r="V8307" s="9">
        <f t="shared" si="2328"/>
        <v>12</v>
      </c>
      <c r="W8307" s="9">
        <f t="shared" si="2329"/>
        <v>12</v>
      </c>
      <c r="X8307" s="9">
        <f t="shared" si="2330"/>
        <v>18</v>
      </c>
      <c r="Y8307" s="31" t="str">
        <f t="shared" si="2331"/>
        <v/>
      </c>
      <c r="Z8307" s="134">
        <v>35.71</v>
      </c>
      <c r="AA8307" s="31" t="str">
        <f t="shared" si="2332"/>
        <v>-</v>
      </c>
      <c r="AB8307" s="31">
        <f t="shared" si="2333"/>
        <v>35.71</v>
      </c>
    </row>
    <row r="8308" spans="1:28" x14ac:dyDescent="0.3">
      <c r="A8308" s="133">
        <v>43081.791666666664</v>
      </c>
      <c r="B8308" s="152">
        <f t="shared" si="2334"/>
        <v>12</v>
      </c>
      <c r="C8308" s="152">
        <f t="shared" si="2335"/>
        <v>12</v>
      </c>
      <c r="D8308" s="152">
        <f t="shared" si="2336"/>
        <v>19</v>
      </c>
      <c r="E8308" s="38" t="str">
        <f t="shared" si="2337"/>
        <v/>
      </c>
      <c r="F8308" s="134">
        <v>41.33</v>
      </c>
      <c r="G8308" s="38" t="str">
        <f t="shared" si="2338"/>
        <v>-</v>
      </c>
      <c r="H8308" s="38">
        <f t="shared" si="2339"/>
        <v>41.33</v>
      </c>
      <c r="K8308" s="133">
        <v>43446.791666666664</v>
      </c>
      <c r="L8308" s="9">
        <f t="shared" si="2322"/>
        <v>12</v>
      </c>
      <c r="M8308" s="9">
        <f t="shared" si="2323"/>
        <v>12</v>
      </c>
      <c r="N8308" s="9">
        <f t="shared" si="2324"/>
        <v>19</v>
      </c>
      <c r="O8308" s="31" t="str">
        <f t="shared" si="2325"/>
        <v/>
      </c>
      <c r="P8308" s="134">
        <v>42.56</v>
      </c>
      <c r="Q8308" s="31" t="str">
        <f t="shared" si="2326"/>
        <v>-</v>
      </c>
      <c r="R8308" s="31">
        <f t="shared" si="2327"/>
        <v>42.56</v>
      </c>
      <c r="U8308" s="133">
        <v>43811.791666666664</v>
      </c>
      <c r="V8308" s="9">
        <f t="shared" si="2328"/>
        <v>12</v>
      </c>
      <c r="W8308" s="9">
        <f t="shared" si="2329"/>
        <v>12</v>
      </c>
      <c r="X8308" s="9">
        <f t="shared" si="2330"/>
        <v>19</v>
      </c>
      <c r="Y8308" s="31" t="str">
        <f t="shared" si="2331"/>
        <v/>
      </c>
      <c r="Z8308" s="134">
        <v>35.08</v>
      </c>
      <c r="AA8308" s="31" t="str">
        <f t="shared" si="2332"/>
        <v>-</v>
      </c>
      <c r="AB8308" s="31">
        <f t="shared" si="2333"/>
        <v>35.08</v>
      </c>
    </row>
    <row r="8309" spans="1:28" x14ac:dyDescent="0.3">
      <c r="A8309" s="133">
        <v>43081.833333333336</v>
      </c>
      <c r="B8309" s="152">
        <f t="shared" si="2334"/>
        <v>12</v>
      </c>
      <c r="C8309" s="152">
        <f t="shared" si="2335"/>
        <v>12</v>
      </c>
      <c r="D8309" s="152">
        <f t="shared" si="2336"/>
        <v>20</v>
      </c>
      <c r="E8309" s="38" t="str">
        <f t="shared" si="2337"/>
        <v/>
      </c>
      <c r="F8309" s="134">
        <v>42.62</v>
      </c>
      <c r="G8309" s="38" t="str">
        <f t="shared" si="2338"/>
        <v>-</v>
      </c>
      <c r="H8309" s="38">
        <f t="shared" si="2339"/>
        <v>42.62</v>
      </c>
      <c r="K8309" s="133">
        <v>43446.833333333336</v>
      </c>
      <c r="L8309" s="9">
        <f t="shared" si="2322"/>
        <v>12</v>
      </c>
      <c r="M8309" s="9">
        <f t="shared" si="2323"/>
        <v>12</v>
      </c>
      <c r="N8309" s="9">
        <f t="shared" si="2324"/>
        <v>20</v>
      </c>
      <c r="O8309" s="31" t="str">
        <f t="shared" si="2325"/>
        <v/>
      </c>
      <c r="P8309" s="134">
        <v>43.48</v>
      </c>
      <c r="Q8309" s="31" t="str">
        <f t="shared" si="2326"/>
        <v>-</v>
      </c>
      <c r="R8309" s="31">
        <f t="shared" si="2327"/>
        <v>43.48</v>
      </c>
      <c r="U8309" s="133">
        <v>43811.833333333336</v>
      </c>
      <c r="V8309" s="9">
        <f t="shared" si="2328"/>
        <v>12</v>
      </c>
      <c r="W8309" s="9">
        <f t="shared" si="2329"/>
        <v>12</v>
      </c>
      <c r="X8309" s="9">
        <f t="shared" si="2330"/>
        <v>20</v>
      </c>
      <c r="Y8309" s="31" t="str">
        <f t="shared" si="2331"/>
        <v/>
      </c>
      <c r="Z8309" s="134">
        <v>31.81</v>
      </c>
      <c r="AA8309" s="31" t="str">
        <f t="shared" si="2332"/>
        <v>-</v>
      </c>
      <c r="AB8309" s="31">
        <f t="shared" si="2333"/>
        <v>31.81</v>
      </c>
    </row>
    <row r="8310" spans="1:28" x14ac:dyDescent="0.3">
      <c r="A8310" s="133">
        <v>43081.875</v>
      </c>
      <c r="B8310" s="152">
        <f t="shared" si="2334"/>
        <v>12</v>
      </c>
      <c r="C8310" s="152">
        <f t="shared" si="2335"/>
        <v>12</v>
      </c>
      <c r="D8310" s="152">
        <f t="shared" si="2336"/>
        <v>21</v>
      </c>
      <c r="E8310" s="38" t="str">
        <f t="shared" si="2337"/>
        <v/>
      </c>
      <c r="F8310" s="134">
        <v>41.65</v>
      </c>
      <c r="G8310" s="38" t="str">
        <f t="shared" si="2338"/>
        <v>-</v>
      </c>
      <c r="H8310" s="38">
        <f t="shared" si="2339"/>
        <v>41.65</v>
      </c>
      <c r="K8310" s="133">
        <v>43446.875</v>
      </c>
      <c r="L8310" s="9">
        <f t="shared" si="2322"/>
        <v>12</v>
      </c>
      <c r="M8310" s="9">
        <f t="shared" si="2323"/>
        <v>12</v>
      </c>
      <c r="N8310" s="9">
        <f t="shared" si="2324"/>
        <v>21</v>
      </c>
      <c r="O8310" s="31" t="str">
        <f t="shared" si="2325"/>
        <v/>
      </c>
      <c r="P8310" s="134">
        <v>41.81</v>
      </c>
      <c r="Q8310" s="31" t="str">
        <f t="shared" si="2326"/>
        <v>-</v>
      </c>
      <c r="R8310" s="31">
        <f t="shared" si="2327"/>
        <v>41.81</v>
      </c>
      <c r="U8310" s="133">
        <v>43811.875</v>
      </c>
      <c r="V8310" s="9">
        <f t="shared" si="2328"/>
        <v>12</v>
      </c>
      <c r="W8310" s="9">
        <f t="shared" si="2329"/>
        <v>12</v>
      </c>
      <c r="X8310" s="9">
        <f t="shared" si="2330"/>
        <v>21</v>
      </c>
      <c r="Y8310" s="31" t="str">
        <f t="shared" si="2331"/>
        <v/>
      </c>
      <c r="Z8310" s="134">
        <v>28.65</v>
      </c>
      <c r="AA8310" s="31" t="str">
        <f t="shared" si="2332"/>
        <v>-</v>
      </c>
      <c r="AB8310" s="31">
        <f t="shared" si="2333"/>
        <v>28.65</v>
      </c>
    </row>
    <row r="8311" spans="1:28" x14ac:dyDescent="0.3">
      <c r="A8311" s="133">
        <v>43081.916666666664</v>
      </c>
      <c r="B8311" s="152">
        <f t="shared" si="2334"/>
        <v>12</v>
      </c>
      <c r="C8311" s="152">
        <f t="shared" si="2335"/>
        <v>12</v>
      </c>
      <c r="D8311" s="152">
        <f t="shared" si="2336"/>
        <v>22</v>
      </c>
      <c r="E8311" s="38" t="str">
        <f t="shared" si="2337"/>
        <v/>
      </c>
      <c r="F8311" s="134">
        <v>35</v>
      </c>
      <c r="G8311" s="38" t="str">
        <f t="shared" si="2338"/>
        <v>-</v>
      </c>
      <c r="H8311" s="38">
        <f t="shared" si="2339"/>
        <v>35</v>
      </c>
      <c r="K8311" s="133">
        <v>43446.916666666664</v>
      </c>
      <c r="L8311" s="9">
        <f t="shared" si="2322"/>
        <v>12</v>
      </c>
      <c r="M8311" s="9">
        <f t="shared" si="2323"/>
        <v>12</v>
      </c>
      <c r="N8311" s="9">
        <f t="shared" si="2324"/>
        <v>22</v>
      </c>
      <c r="O8311" s="31" t="str">
        <f t="shared" si="2325"/>
        <v/>
      </c>
      <c r="P8311" s="134">
        <v>36.020000000000003</v>
      </c>
      <c r="Q8311" s="31" t="str">
        <f t="shared" si="2326"/>
        <v>-</v>
      </c>
      <c r="R8311" s="31">
        <f t="shared" si="2327"/>
        <v>36.020000000000003</v>
      </c>
      <c r="U8311" s="133">
        <v>43811.916666666664</v>
      </c>
      <c r="V8311" s="9">
        <f t="shared" si="2328"/>
        <v>12</v>
      </c>
      <c r="W8311" s="9">
        <f t="shared" si="2329"/>
        <v>12</v>
      </c>
      <c r="X8311" s="9">
        <f t="shared" si="2330"/>
        <v>22</v>
      </c>
      <c r="Y8311" s="31" t="str">
        <f t="shared" si="2331"/>
        <v/>
      </c>
      <c r="Z8311" s="134">
        <v>25.02</v>
      </c>
      <c r="AA8311" s="31" t="str">
        <f t="shared" si="2332"/>
        <v>-</v>
      </c>
      <c r="AB8311" s="31">
        <f t="shared" si="2333"/>
        <v>25.02</v>
      </c>
    </row>
    <row r="8312" spans="1:28" x14ac:dyDescent="0.3">
      <c r="A8312" s="133">
        <v>43081.958333333336</v>
      </c>
      <c r="B8312" s="152">
        <f t="shared" si="2334"/>
        <v>12</v>
      </c>
      <c r="C8312" s="152">
        <f t="shared" si="2335"/>
        <v>12</v>
      </c>
      <c r="D8312" s="152">
        <f t="shared" si="2336"/>
        <v>23</v>
      </c>
      <c r="E8312" s="38" t="str">
        <f t="shared" si="2337"/>
        <v/>
      </c>
      <c r="F8312" s="134">
        <v>30.1</v>
      </c>
      <c r="G8312" s="38" t="str">
        <f t="shared" si="2338"/>
        <v>-</v>
      </c>
      <c r="H8312" s="38">
        <f t="shared" si="2339"/>
        <v>30.1</v>
      </c>
      <c r="K8312" s="133">
        <v>43446.958333333336</v>
      </c>
      <c r="L8312" s="9">
        <f t="shared" si="2322"/>
        <v>12</v>
      </c>
      <c r="M8312" s="9">
        <f t="shared" si="2323"/>
        <v>12</v>
      </c>
      <c r="N8312" s="9">
        <f t="shared" si="2324"/>
        <v>23</v>
      </c>
      <c r="O8312" s="31" t="str">
        <f t="shared" si="2325"/>
        <v/>
      </c>
      <c r="P8312" s="134">
        <v>34.04</v>
      </c>
      <c r="Q8312" s="31" t="str">
        <f t="shared" si="2326"/>
        <v>-</v>
      </c>
      <c r="R8312" s="31">
        <f t="shared" si="2327"/>
        <v>34.04</v>
      </c>
      <c r="U8312" s="133">
        <v>43811.958333333336</v>
      </c>
      <c r="V8312" s="9">
        <f t="shared" si="2328"/>
        <v>12</v>
      </c>
      <c r="W8312" s="9">
        <f t="shared" si="2329"/>
        <v>12</v>
      </c>
      <c r="X8312" s="9">
        <f t="shared" si="2330"/>
        <v>23</v>
      </c>
      <c r="Y8312" s="31" t="str">
        <f t="shared" si="2331"/>
        <v/>
      </c>
      <c r="Z8312" s="134">
        <v>23.78</v>
      </c>
      <c r="AA8312" s="31" t="str">
        <f t="shared" si="2332"/>
        <v>-</v>
      </c>
      <c r="AB8312" s="31">
        <f t="shared" si="2333"/>
        <v>23.78</v>
      </c>
    </row>
    <row r="8313" spans="1:28" x14ac:dyDescent="0.3">
      <c r="A8313" s="133">
        <v>43082</v>
      </c>
      <c r="B8313" s="152">
        <f t="shared" si="2334"/>
        <v>12</v>
      </c>
      <c r="C8313" s="152">
        <f t="shared" si="2335"/>
        <v>13</v>
      </c>
      <c r="D8313" s="152">
        <f t="shared" si="2336"/>
        <v>0</v>
      </c>
      <c r="E8313" s="38" t="str">
        <f t="shared" si="2337"/>
        <v/>
      </c>
      <c r="F8313" s="134">
        <v>27.92</v>
      </c>
      <c r="G8313" s="38" t="str">
        <f t="shared" si="2338"/>
        <v>-</v>
      </c>
      <c r="H8313" s="38">
        <f t="shared" si="2339"/>
        <v>27.92</v>
      </c>
      <c r="K8313" s="133">
        <v>43447</v>
      </c>
      <c r="L8313" s="9">
        <f t="shared" si="2322"/>
        <v>12</v>
      </c>
      <c r="M8313" s="9">
        <f t="shared" si="2323"/>
        <v>13</v>
      </c>
      <c r="N8313" s="9">
        <f t="shared" si="2324"/>
        <v>0</v>
      </c>
      <c r="O8313" s="31" t="str">
        <f t="shared" si="2325"/>
        <v/>
      </c>
      <c r="P8313" s="134">
        <v>30.9</v>
      </c>
      <c r="Q8313" s="31" t="str">
        <f t="shared" si="2326"/>
        <v>-</v>
      </c>
      <c r="R8313" s="31">
        <f t="shared" si="2327"/>
        <v>30.9</v>
      </c>
      <c r="U8313" s="133">
        <v>43812</v>
      </c>
      <c r="V8313" s="9">
        <f t="shared" si="2328"/>
        <v>12</v>
      </c>
      <c r="W8313" s="9">
        <f t="shared" si="2329"/>
        <v>13</v>
      </c>
      <c r="X8313" s="9">
        <f t="shared" si="2330"/>
        <v>0</v>
      </c>
      <c r="Y8313" s="31" t="str">
        <f t="shared" si="2331"/>
        <v/>
      </c>
      <c r="Z8313" s="134">
        <v>21.7</v>
      </c>
      <c r="AA8313" s="31" t="str">
        <f t="shared" si="2332"/>
        <v>-</v>
      </c>
      <c r="AB8313" s="31">
        <f t="shared" si="2333"/>
        <v>21.7</v>
      </c>
    </row>
    <row r="8314" spans="1:28" x14ac:dyDescent="0.3">
      <c r="A8314" s="133">
        <v>43082.041666666664</v>
      </c>
      <c r="B8314" s="152">
        <f t="shared" si="2334"/>
        <v>12</v>
      </c>
      <c r="C8314" s="152">
        <f t="shared" si="2335"/>
        <v>13</v>
      </c>
      <c r="D8314" s="152">
        <f t="shared" si="2336"/>
        <v>1</v>
      </c>
      <c r="E8314" s="38" t="str">
        <f t="shared" si="2337"/>
        <v/>
      </c>
      <c r="F8314" s="134">
        <v>27.44</v>
      </c>
      <c r="G8314" s="38" t="str">
        <f t="shared" si="2338"/>
        <v>-</v>
      </c>
      <c r="H8314" s="38">
        <f t="shared" si="2339"/>
        <v>27.44</v>
      </c>
      <c r="K8314" s="133">
        <v>43447.041666666664</v>
      </c>
      <c r="L8314" s="9">
        <f t="shared" si="2322"/>
        <v>12</v>
      </c>
      <c r="M8314" s="9">
        <f t="shared" si="2323"/>
        <v>13</v>
      </c>
      <c r="N8314" s="9">
        <f t="shared" si="2324"/>
        <v>1</v>
      </c>
      <c r="O8314" s="31" t="str">
        <f t="shared" si="2325"/>
        <v/>
      </c>
      <c r="P8314" s="134">
        <v>30.25</v>
      </c>
      <c r="Q8314" s="31" t="str">
        <f t="shared" si="2326"/>
        <v>-</v>
      </c>
      <c r="R8314" s="31">
        <f t="shared" si="2327"/>
        <v>30.25</v>
      </c>
      <c r="U8314" s="133">
        <v>43812.041666666664</v>
      </c>
      <c r="V8314" s="9">
        <f t="shared" si="2328"/>
        <v>12</v>
      </c>
      <c r="W8314" s="9">
        <f t="shared" si="2329"/>
        <v>13</v>
      </c>
      <c r="X8314" s="9">
        <f t="shared" si="2330"/>
        <v>1</v>
      </c>
      <c r="Y8314" s="31" t="str">
        <f t="shared" si="2331"/>
        <v/>
      </c>
      <c r="Z8314" s="134">
        <v>21.39</v>
      </c>
      <c r="AA8314" s="31" t="str">
        <f t="shared" si="2332"/>
        <v>-</v>
      </c>
      <c r="AB8314" s="31">
        <f t="shared" si="2333"/>
        <v>21.39</v>
      </c>
    </row>
    <row r="8315" spans="1:28" x14ac:dyDescent="0.3">
      <c r="A8315" s="133">
        <v>43082.083333333336</v>
      </c>
      <c r="B8315" s="152">
        <f t="shared" si="2334"/>
        <v>12</v>
      </c>
      <c r="C8315" s="152">
        <f t="shared" si="2335"/>
        <v>13</v>
      </c>
      <c r="D8315" s="152">
        <f t="shared" si="2336"/>
        <v>2</v>
      </c>
      <c r="E8315" s="38" t="str">
        <f t="shared" si="2337"/>
        <v/>
      </c>
      <c r="F8315" s="134">
        <v>27.29</v>
      </c>
      <c r="G8315" s="38" t="str">
        <f t="shared" si="2338"/>
        <v>-</v>
      </c>
      <c r="H8315" s="38">
        <f t="shared" si="2339"/>
        <v>27.29</v>
      </c>
      <c r="K8315" s="133">
        <v>43447.083333333336</v>
      </c>
      <c r="L8315" s="9">
        <f t="shared" si="2322"/>
        <v>12</v>
      </c>
      <c r="M8315" s="9">
        <f t="shared" si="2323"/>
        <v>13</v>
      </c>
      <c r="N8315" s="9">
        <f t="shared" si="2324"/>
        <v>2</v>
      </c>
      <c r="O8315" s="31" t="str">
        <f t="shared" si="2325"/>
        <v/>
      </c>
      <c r="P8315" s="134">
        <v>30.06</v>
      </c>
      <c r="Q8315" s="31" t="str">
        <f t="shared" si="2326"/>
        <v>-</v>
      </c>
      <c r="R8315" s="31">
        <f t="shared" si="2327"/>
        <v>30.06</v>
      </c>
      <c r="U8315" s="133">
        <v>43812.083333333336</v>
      </c>
      <c r="V8315" s="9">
        <f t="shared" si="2328"/>
        <v>12</v>
      </c>
      <c r="W8315" s="9">
        <f t="shared" si="2329"/>
        <v>13</v>
      </c>
      <c r="X8315" s="9">
        <f t="shared" si="2330"/>
        <v>2</v>
      </c>
      <c r="Y8315" s="31" t="str">
        <f t="shared" si="2331"/>
        <v/>
      </c>
      <c r="Z8315" s="134">
        <v>21.12</v>
      </c>
      <c r="AA8315" s="31" t="str">
        <f t="shared" si="2332"/>
        <v>-</v>
      </c>
      <c r="AB8315" s="31">
        <f t="shared" si="2333"/>
        <v>21.12</v>
      </c>
    </row>
    <row r="8316" spans="1:28" x14ac:dyDescent="0.3">
      <c r="A8316" s="133">
        <v>43082.125</v>
      </c>
      <c r="B8316" s="152">
        <f t="shared" si="2334"/>
        <v>12</v>
      </c>
      <c r="C8316" s="152">
        <f t="shared" si="2335"/>
        <v>13</v>
      </c>
      <c r="D8316" s="152">
        <f t="shared" si="2336"/>
        <v>3</v>
      </c>
      <c r="E8316" s="38" t="str">
        <f t="shared" si="2337"/>
        <v/>
      </c>
      <c r="F8316" s="134">
        <v>27.44</v>
      </c>
      <c r="G8316" s="38" t="str">
        <f t="shared" si="2338"/>
        <v>-</v>
      </c>
      <c r="H8316" s="38">
        <f t="shared" si="2339"/>
        <v>27.44</v>
      </c>
      <c r="K8316" s="133">
        <v>43447.125</v>
      </c>
      <c r="L8316" s="9">
        <f t="shared" si="2322"/>
        <v>12</v>
      </c>
      <c r="M8316" s="9">
        <f t="shared" si="2323"/>
        <v>13</v>
      </c>
      <c r="N8316" s="9">
        <f t="shared" si="2324"/>
        <v>3</v>
      </c>
      <c r="O8316" s="31" t="str">
        <f t="shared" si="2325"/>
        <v/>
      </c>
      <c r="P8316" s="134">
        <v>30.38</v>
      </c>
      <c r="Q8316" s="31" t="str">
        <f t="shared" si="2326"/>
        <v>-</v>
      </c>
      <c r="R8316" s="31">
        <f t="shared" si="2327"/>
        <v>30.38</v>
      </c>
      <c r="U8316" s="133">
        <v>43812.125</v>
      </c>
      <c r="V8316" s="9">
        <f t="shared" si="2328"/>
        <v>12</v>
      </c>
      <c r="W8316" s="9">
        <f t="shared" si="2329"/>
        <v>13</v>
      </c>
      <c r="X8316" s="9">
        <f t="shared" si="2330"/>
        <v>3</v>
      </c>
      <c r="Y8316" s="31" t="str">
        <f t="shared" si="2331"/>
        <v/>
      </c>
      <c r="Z8316" s="134">
        <v>21.18</v>
      </c>
      <c r="AA8316" s="31" t="str">
        <f t="shared" si="2332"/>
        <v>-</v>
      </c>
      <c r="AB8316" s="31">
        <f t="shared" si="2333"/>
        <v>21.18</v>
      </c>
    </row>
    <row r="8317" spans="1:28" x14ac:dyDescent="0.3">
      <c r="A8317" s="133">
        <v>43082.166666666664</v>
      </c>
      <c r="B8317" s="152">
        <f t="shared" si="2334"/>
        <v>12</v>
      </c>
      <c r="C8317" s="152">
        <f t="shared" si="2335"/>
        <v>13</v>
      </c>
      <c r="D8317" s="152">
        <f t="shared" si="2336"/>
        <v>4</v>
      </c>
      <c r="E8317" s="38" t="str">
        <f t="shared" si="2337"/>
        <v/>
      </c>
      <c r="F8317" s="134">
        <v>28.08</v>
      </c>
      <c r="G8317" s="38" t="str">
        <f t="shared" si="2338"/>
        <v>-</v>
      </c>
      <c r="H8317" s="38">
        <f t="shared" si="2339"/>
        <v>28.08</v>
      </c>
      <c r="K8317" s="133">
        <v>43447.166666666664</v>
      </c>
      <c r="L8317" s="9">
        <f t="shared" si="2322"/>
        <v>12</v>
      </c>
      <c r="M8317" s="9">
        <f t="shared" si="2323"/>
        <v>13</v>
      </c>
      <c r="N8317" s="9">
        <f t="shared" si="2324"/>
        <v>4</v>
      </c>
      <c r="O8317" s="31" t="str">
        <f t="shared" si="2325"/>
        <v/>
      </c>
      <c r="P8317" s="134">
        <v>31.29</v>
      </c>
      <c r="Q8317" s="31" t="str">
        <f t="shared" si="2326"/>
        <v>-</v>
      </c>
      <c r="R8317" s="31">
        <f t="shared" si="2327"/>
        <v>31.29</v>
      </c>
      <c r="U8317" s="133">
        <v>43812.166666666664</v>
      </c>
      <c r="V8317" s="9">
        <f t="shared" si="2328"/>
        <v>12</v>
      </c>
      <c r="W8317" s="9">
        <f t="shared" si="2329"/>
        <v>13</v>
      </c>
      <c r="X8317" s="9">
        <f t="shared" si="2330"/>
        <v>4</v>
      </c>
      <c r="Y8317" s="31" t="str">
        <f t="shared" si="2331"/>
        <v/>
      </c>
      <c r="Z8317" s="134">
        <v>21.88</v>
      </c>
      <c r="AA8317" s="31" t="str">
        <f t="shared" si="2332"/>
        <v>-</v>
      </c>
      <c r="AB8317" s="31">
        <f t="shared" si="2333"/>
        <v>21.88</v>
      </c>
    </row>
    <row r="8318" spans="1:28" x14ac:dyDescent="0.3">
      <c r="A8318" s="133">
        <v>43082.208333333336</v>
      </c>
      <c r="B8318" s="152">
        <f t="shared" si="2334"/>
        <v>12</v>
      </c>
      <c r="C8318" s="152">
        <f t="shared" si="2335"/>
        <v>13</v>
      </c>
      <c r="D8318" s="152">
        <f t="shared" si="2336"/>
        <v>5</v>
      </c>
      <c r="E8318" s="38" t="str">
        <f t="shared" si="2337"/>
        <v/>
      </c>
      <c r="F8318" s="134">
        <v>33.68</v>
      </c>
      <c r="G8318" s="38" t="str">
        <f t="shared" si="2338"/>
        <v>-</v>
      </c>
      <c r="H8318" s="38">
        <f t="shared" si="2339"/>
        <v>33.68</v>
      </c>
      <c r="K8318" s="133">
        <v>43447.208333333336</v>
      </c>
      <c r="L8318" s="9">
        <f t="shared" si="2322"/>
        <v>12</v>
      </c>
      <c r="M8318" s="9">
        <f t="shared" si="2323"/>
        <v>13</v>
      </c>
      <c r="N8318" s="9">
        <f t="shared" si="2324"/>
        <v>5</v>
      </c>
      <c r="O8318" s="31" t="str">
        <f t="shared" si="2325"/>
        <v/>
      </c>
      <c r="P8318" s="134">
        <v>32.869999999999997</v>
      </c>
      <c r="Q8318" s="31" t="str">
        <f t="shared" si="2326"/>
        <v>-</v>
      </c>
      <c r="R8318" s="31">
        <f t="shared" si="2327"/>
        <v>32.869999999999997</v>
      </c>
      <c r="U8318" s="133">
        <v>43812.208333333336</v>
      </c>
      <c r="V8318" s="9">
        <f t="shared" si="2328"/>
        <v>12</v>
      </c>
      <c r="W8318" s="9">
        <f t="shared" si="2329"/>
        <v>13</v>
      </c>
      <c r="X8318" s="9">
        <f t="shared" si="2330"/>
        <v>5</v>
      </c>
      <c r="Y8318" s="31" t="str">
        <f t="shared" si="2331"/>
        <v/>
      </c>
      <c r="Z8318" s="134">
        <v>24.76</v>
      </c>
      <c r="AA8318" s="31" t="str">
        <f t="shared" si="2332"/>
        <v>-</v>
      </c>
      <c r="AB8318" s="31">
        <f t="shared" si="2333"/>
        <v>24.76</v>
      </c>
    </row>
    <row r="8319" spans="1:28" x14ac:dyDescent="0.3">
      <c r="A8319" s="133">
        <v>43082.25</v>
      </c>
      <c r="B8319" s="152">
        <f t="shared" si="2334"/>
        <v>12</v>
      </c>
      <c r="C8319" s="152">
        <f t="shared" si="2335"/>
        <v>13</v>
      </c>
      <c r="D8319" s="152">
        <f t="shared" si="2336"/>
        <v>6</v>
      </c>
      <c r="E8319" s="38" t="str">
        <f t="shared" si="2337"/>
        <v/>
      </c>
      <c r="F8319" s="134">
        <v>43.83</v>
      </c>
      <c r="G8319" s="38" t="str">
        <f t="shared" si="2338"/>
        <v>-</v>
      </c>
      <c r="H8319" s="38">
        <f t="shared" si="2339"/>
        <v>43.83</v>
      </c>
      <c r="K8319" s="133">
        <v>43447.25</v>
      </c>
      <c r="L8319" s="9">
        <f t="shared" si="2322"/>
        <v>12</v>
      </c>
      <c r="M8319" s="9">
        <f t="shared" si="2323"/>
        <v>13</v>
      </c>
      <c r="N8319" s="9">
        <f t="shared" si="2324"/>
        <v>6</v>
      </c>
      <c r="O8319" s="31" t="str">
        <f t="shared" si="2325"/>
        <v/>
      </c>
      <c r="P8319" s="134">
        <v>43.59</v>
      </c>
      <c r="Q8319" s="31" t="str">
        <f t="shared" si="2326"/>
        <v>-</v>
      </c>
      <c r="R8319" s="31">
        <f t="shared" si="2327"/>
        <v>43.59</v>
      </c>
      <c r="U8319" s="133">
        <v>43812.25</v>
      </c>
      <c r="V8319" s="9">
        <f t="shared" si="2328"/>
        <v>12</v>
      </c>
      <c r="W8319" s="9">
        <f t="shared" si="2329"/>
        <v>13</v>
      </c>
      <c r="X8319" s="9">
        <f t="shared" si="2330"/>
        <v>6</v>
      </c>
      <c r="Y8319" s="31" t="str">
        <f t="shared" si="2331"/>
        <v/>
      </c>
      <c r="Z8319" s="134">
        <v>31.03</v>
      </c>
      <c r="AA8319" s="31" t="str">
        <f t="shared" si="2332"/>
        <v>-</v>
      </c>
      <c r="AB8319" s="31">
        <f t="shared" si="2333"/>
        <v>31.03</v>
      </c>
    </row>
    <row r="8320" spans="1:28" x14ac:dyDescent="0.3">
      <c r="A8320" s="133">
        <v>43082.291666666664</v>
      </c>
      <c r="B8320" s="152">
        <f t="shared" si="2334"/>
        <v>12</v>
      </c>
      <c r="C8320" s="152">
        <f t="shared" si="2335"/>
        <v>13</v>
      </c>
      <c r="D8320" s="152">
        <f t="shared" si="2336"/>
        <v>7</v>
      </c>
      <c r="E8320" s="38" t="str">
        <f t="shared" si="2337"/>
        <v/>
      </c>
      <c r="F8320" s="134">
        <v>49.96</v>
      </c>
      <c r="G8320" s="38" t="str">
        <f t="shared" si="2338"/>
        <v>-</v>
      </c>
      <c r="H8320" s="38">
        <f t="shared" si="2339"/>
        <v>49.96</v>
      </c>
      <c r="K8320" s="133">
        <v>43447.291666666664</v>
      </c>
      <c r="L8320" s="9">
        <f t="shared" si="2322"/>
        <v>12</v>
      </c>
      <c r="M8320" s="9">
        <f t="shared" si="2323"/>
        <v>13</v>
      </c>
      <c r="N8320" s="9">
        <f t="shared" si="2324"/>
        <v>7</v>
      </c>
      <c r="O8320" s="31" t="str">
        <f t="shared" si="2325"/>
        <v/>
      </c>
      <c r="P8320" s="134">
        <v>44.69</v>
      </c>
      <c r="Q8320" s="31" t="str">
        <f t="shared" si="2326"/>
        <v>-</v>
      </c>
      <c r="R8320" s="31">
        <f t="shared" si="2327"/>
        <v>44.69</v>
      </c>
      <c r="U8320" s="133">
        <v>43812.291666666664</v>
      </c>
      <c r="V8320" s="9">
        <f t="shared" si="2328"/>
        <v>12</v>
      </c>
      <c r="W8320" s="9">
        <f t="shared" si="2329"/>
        <v>13</v>
      </c>
      <c r="X8320" s="9">
        <f t="shared" si="2330"/>
        <v>7</v>
      </c>
      <c r="Y8320" s="31" t="str">
        <f t="shared" si="2331"/>
        <v/>
      </c>
      <c r="Z8320" s="134">
        <v>37.130000000000003</v>
      </c>
      <c r="AA8320" s="31" t="str">
        <f t="shared" si="2332"/>
        <v>-</v>
      </c>
      <c r="AB8320" s="31">
        <f t="shared" si="2333"/>
        <v>37.130000000000003</v>
      </c>
    </row>
    <row r="8321" spans="1:28" x14ac:dyDescent="0.3">
      <c r="A8321" s="133">
        <v>43082.333333333336</v>
      </c>
      <c r="B8321" s="152">
        <f t="shared" si="2334"/>
        <v>12</v>
      </c>
      <c r="C8321" s="152">
        <f t="shared" si="2335"/>
        <v>13</v>
      </c>
      <c r="D8321" s="152">
        <f t="shared" si="2336"/>
        <v>8</v>
      </c>
      <c r="E8321" s="38" t="str">
        <f t="shared" si="2337"/>
        <v/>
      </c>
      <c r="F8321" s="134">
        <v>40.83</v>
      </c>
      <c r="G8321" s="38">
        <f t="shared" si="2338"/>
        <v>40.83</v>
      </c>
      <c r="H8321" s="38" t="str">
        <f t="shared" si="2339"/>
        <v>-</v>
      </c>
      <c r="K8321" s="133">
        <v>43447.333333333336</v>
      </c>
      <c r="L8321" s="9">
        <f t="shared" si="2322"/>
        <v>12</v>
      </c>
      <c r="M8321" s="9">
        <f t="shared" si="2323"/>
        <v>13</v>
      </c>
      <c r="N8321" s="9">
        <f t="shared" si="2324"/>
        <v>8</v>
      </c>
      <c r="O8321" s="31" t="str">
        <f t="shared" si="2325"/>
        <v/>
      </c>
      <c r="P8321" s="134">
        <v>41.31</v>
      </c>
      <c r="Q8321" s="31">
        <f t="shared" si="2326"/>
        <v>41.31</v>
      </c>
      <c r="R8321" s="31" t="str">
        <f t="shared" si="2327"/>
        <v>-</v>
      </c>
      <c r="U8321" s="133">
        <v>43812.333333333336</v>
      </c>
      <c r="V8321" s="9">
        <f t="shared" si="2328"/>
        <v>12</v>
      </c>
      <c r="W8321" s="9">
        <f t="shared" si="2329"/>
        <v>13</v>
      </c>
      <c r="X8321" s="9">
        <f t="shared" si="2330"/>
        <v>8</v>
      </c>
      <c r="Y8321" s="31" t="str">
        <f t="shared" si="2331"/>
        <v/>
      </c>
      <c r="Z8321" s="134">
        <v>29.87</v>
      </c>
      <c r="AA8321" s="31">
        <f t="shared" si="2332"/>
        <v>29.87</v>
      </c>
      <c r="AB8321" s="31" t="str">
        <f t="shared" si="2333"/>
        <v>-</v>
      </c>
    </row>
    <row r="8322" spans="1:28" x14ac:dyDescent="0.3">
      <c r="A8322" s="133">
        <v>43082.375</v>
      </c>
      <c r="B8322" s="152">
        <f t="shared" si="2334"/>
        <v>12</v>
      </c>
      <c r="C8322" s="152">
        <f t="shared" si="2335"/>
        <v>13</v>
      </c>
      <c r="D8322" s="152">
        <f t="shared" si="2336"/>
        <v>9</v>
      </c>
      <c r="E8322" s="38" t="str">
        <f t="shared" si="2337"/>
        <v/>
      </c>
      <c r="F8322" s="134">
        <v>38.270000000000003</v>
      </c>
      <c r="G8322" s="38">
        <f t="shared" si="2338"/>
        <v>38.270000000000003</v>
      </c>
      <c r="H8322" s="38" t="str">
        <f t="shared" si="2339"/>
        <v>-</v>
      </c>
      <c r="K8322" s="133">
        <v>43447.375</v>
      </c>
      <c r="L8322" s="9">
        <f t="shared" si="2322"/>
        <v>12</v>
      </c>
      <c r="M8322" s="9">
        <f t="shared" si="2323"/>
        <v>13</v>
      </c>
      <c r="N8322" s="9">
        <f t="shared" si="2324"/>
        <v>9</v>
      </c>
      <c r="O8322" s="31" t="str">
        <f t="shared" si="2325"/>
        <v/>
      </c>
      <c r="P8322" s="134">
        <v>40.17</v>
      </c>
      <c r="Q8322" s="31">
        <f t="shared" si="2326"/>
        <v>40.17</v>
      </c>
      <c r="R8322" s="31" t="str">
        <f t="shared" si="2327"/>
        <v>-</v>
      </c>
      <c r="U8322" s="133">
        <v>43812.375</v>
      </c>
      <c r="V8322" s="9">
        <f t="shared" si="2328"/>
        <v>12</v>
      </c>
      <c r="W8322" s="9">
        <f t="shared" si="2329"/>
        <v>13</v>
      </c>
      <c r="X8322" s="9">
        <f t="shared" si="2330"/>
        <v>9</v>
      </c>
      <c r="Y8322" s="31" t="str">
        <f t="shared" si="2331"/>
        <v/>
      </c>
      <c r="Z8322" s="134">
        <v>29.97</v>
      </c>
      <c r="AA8322" s="31">
        <f t="shared" si="2332"/>
        <v>29.97</v>
      </c>
      <c r="AB8322" s="31" t="str">
        <f t="shared" si="2333"/>
        <v>-</v>
      </c>
    </row>
    <row r="8323" spans="1:28" x14ac:dyDescent="0.3">
      <c r="A8323" s="133">
        <v>43082.416666666664</v>
      </c>
      <c r="B8323" s="152">
        <f t="shared" si="2334"/>
        <v>12</v>
      </c>
      <c r="C8323" s="152">
        <f t="shared" si="2335"/>
        <v>13</v>
      </c>
      <c r="D8323" s="152">
        <f t="shared" si="2336"/>
        <v>10</v>
      </c>
      <c r="E8323" s="38" t="str">
        <f t="shared" si="2337"/>
        <v/>
      </c>
      <c r="F8323" s="134">
        <v>36.58</v>
      </c>
      <c r="G8323" s="38">
        <f t="shared" si="2338"/>
        <v>36.58</v>
      </c>
      <c r="H8323" s="38" t="str">
        <f t="shared" si="2339"/>
        <v>-</v>
      </c>
      <c r="K8323" s="133">
        <v>43447.416666666664</v>
      </c>
      <c r="L8323" s="9">
        <f t="shared" si="2322"/>
        <v>12</v>
      </c>
      <c r="M8323" s="9">
        <f t="shared" si="2323"/>
        <v>13</v>
      </c>
      <c r="N8323" s="9">
        <f t="shared" si="2324"/>
        <v>10</v>
      </c>
      <c r="O8323" s="31" t="str">
        <f t="shared" si="2325"/>
        <v/>
      </c>
      <c r="P8323" s="134">
        <v>39.32</v>
      </c>
      <c r="Q8323" s="31">
        <f t="shared" si="2326"/>
        <v>39.32</v>
      </c>
      <c r="R8323" s="31" t="str">
        <f t="shared" si="2327"/>
        <v>-</v>
      </c>
      <c r="U8323" s="133">
        <v>43812.416666666664</v>
      </c>
      <c r="V8323" s="9">
        <f t="shared" si="2328"/>
        <v>12</v>
      </c>
      <c r="W8323" s="9">
        <f t="shared" si="2329"/>
        <v>13</v>
      </c>
      <c r="X8323" s="9">
        <f t="shared" si="2330"/>
        <v>10</v>
      </c>
      <c r="Y8323" s="31" t="str">
        <f t="shared" si="2331"/>
        <v/>
      </c>
      <c r="Z8323" s="134">
        <v>29.62</v>
      </c>
      <c r="AA8323" s="31">
        <f t="shared" si="2332"/>
        <v>29.62</v>
      </c>
      <c r="AB8323" s="31" t="str">
        <f t="shared" si="2333"/>
        <v>-</v>
      </c>
    </row>
    <row r="8324" spans="1:28" x14ac:dyDescent="0.3">
      <c r="A8324" s="133">
        <v>43082.458333333336</v>
      </c>
      <c r="B8324" s="152">
        <f t="shared" si="2334"/>
        <v>12</v>
      </c>
      <c r="C8324" s="152">
        <f t="shared" si="2335"/>
        <v>13</v>
      </c>
      <c r="D8324" s="152">
        <f t="shared" si="2336"/>
        <v>11</v>
      </c>
      <c r="E8324" s="38" t="str">
        <f t="shared" si="2337"/>
        <v/>
      </c>
      <c r="F8324" s="134">
        <v>32.94</v>
      </c>
      <c r="G8324" s="38">
        <f t="shared" si="2338"/>
        <v>32.94</v>
      </c>
      <c r="H8324" s="38" t="str">
        <f t="shared" si="2339"/>
        <v>-</v>
      </c>
      <c r="K8324" s="133">
        <v>43447.458333333336</v>
      </c>
      <c r="L8324" s="9">
        <f t="shared" si="2322"/>
        <v>12</v>
      </c>
      <c r="M8324" s="9">
        <f t="shared" si="2323"/>
        <v>13</v>
      </c>
      <c r="N8324" s="9">
        <f t="shared" si="2324"/>
        <v>11</v>
      </c>
      <c r="O8324" s="31" t="str">
        <f t="shared" si="2325"/>
        <v/>
      </c>
      <c r="P8324" s="134">
        <v>37.74</v>
      </c>
      <c r="Q8324" s="31">
        <f t="shared" si="2326"/>
        <v>37.74</v>
      </c>
      <c r="R8324" s="31" t="str">
        <f t="shared" si="2327"/>
        <v>-</v>
      </c>
      <c r="U8324" s="133">
        <v>43812.458333333336</v>
      </c>
      <c r="V8324" s="9">
        <f t="shared" si="2328"/>
        <v>12</v>
      </c>
      <c r="W8324" s="9">
        <f t="shared" si="2329"/>
        <v>13</v>
      </c>
      <c r="X8324" s="9">
        <f t="shared" si="2330"/>
        <v>11</v>
      </c>
      <c r="Y8324" s="31" t="str">
        <f t="shared" si="2331"/>
        <v/>
      </c>
      <c r="Z8324" s="134">
        <v>26.55</v>
      </c>
      <c r="AA8324" s="31">
        <f t="shared" si="2332"/>
        <v>26.55</v>
      </c>
      <c r="AB8324" s="31" t="str">
        <f t="shared" si="2333"/>
        <v>-</v>
      </c>
    </row>
    <row r="8325" spans="1:28" x14ac:dyDescent="0.3">
      <c r="A8325" s="133">
        <v>43082.5</v>
      </c>
      <c r="B8325" s="152">
        <f t="shared" si="2334"/>
        <v>12</v>
      </c>
      <c r="C8325" s="152">
        <f t="shared" si="2335"/>
        <v>13</v>
      </c>
      <c r="D8325" s="152">
        <f t="shared" si="2336"/>
        <v>12</v>
      </c>
      <c r="E8325" s="38" t="str">
        <f t="shared" si="2337"/>
        <v/>
      </c>
      <c r="F8325" s="134">
        <v>29.45</v>
      </c>
      <c r="G8325" s="38">
        <f t="shared" si="2338"/>
        <v>29.45</v>
      </c>
      <c r="H8325" s="38" t="str">
        <f t="shared" si="2339"/>
        <v>-</v>
      </c>
      <c r="K8325" s="133">
        <v>43447.5</v>
      </c>
      <c r="L8325" s="9">
        <f t="shared" si="2322"/>
        <v>12</v>
      </c>
      <c r="M8325" s="9">
        <f t="shared" si="2323"/>
        <v>13</v>
      </c>
      <c r="N8325" s="9">
        <f t="shared" si="2324"/>
        <v>12</v>
      </c>
      <c r="O8325" s="31" t="str">
        <f t="shared" si="2325"/>
        <v/>
      </c>
      <c r="P8325" s="134">
        <v>35.17</v>
      </c>
      <c r="Q8325" s="31">
        <f t="shared" si="2326"/>
        <v>35.17</v>
      </c>
      <c r="R8325" s="31" t="str">
        <f t="shared" si="2327"/>
        <v>-</v>
      </c>
      <c r="U8325" s="133">
        <v>43812.5</v>
      </c>
      <c r="V8325" s="9">
        <f t="shared" si="2328"/>
        <v>12</v>
      </c>
      <c r="W8325" s="9">
        <f t="shared" si="2329"/>
        <v>13</v>
      </c>
      <c r="X8325" s="9">
        <f t="shared" si="2330"/>
        <v>12</v>
      </c>
      <c r="Y8325" s="31" t="str">
        <f t="shared" si="2331"/>
        <v/>
      </c>
      <c r="Z8325" s="134">
        <v>25.41</v>
      </c>
      <c r="AA8325" s="31">
        <f t="shared" si="2332"/>
        <v>25.41</v>
      </c>
      <c r="AB8325" s="31" t="str">
        <f t="shared" si="2333"/>
        <v>-</v>
      </c>
    </row>
    <row r="8326" spans="1:28" x14ac:dyDescent="0.3">
      <c r="A8326" s="133">
        <v>43082.541666666664</v>
      </c>
      <c r="B8326" s="152">
        <f t="shared" si="2334"/>
        <v>12</v>
      </c>
      <c r="C8326" s="152">
        <f t="shared" si="2335"/>
        <v>13</v>
      </c>
      <c r="D8326" s="152">
        <f t="shared" si="2336"/>
        <v>13</v>
      </c>
      <c r="E8326" s="38" t="str">
        <f t="shared" si="2337"/>
        <v/>
      </c>
      <c r="F8326" s="134">
        <v>29.04</v>
      </c>
      <c r="G8326" s="38">
        <f t="shared" si="2338"/>
        <v>29.04</v>
      </c>
      <c r="H8326" s="38" t="str">
        <f t="shared" si="2339"/>
        <v>-</v>
      </c>
      <c r="K8326" s="133">
        <v>43447.541666666664</v>
      </c>
      <c r="L8326" s="9">
        <f t="shared" si="2322"/>
        <v>12</v>
      </c>
      <c r="M8326" s="9">
        <f t="shared" si="2323"/>
        <v>13</v>
      </c>
      <c r="N8326" s="9">
        <f t="shared" si="2324"/>
        <v>13</v>
      </c>
      <c r="O8326" s="31" t="str">
        <f t="shared" si="2325"/>
        <v/>
      </c>
      <c r="P8326" s="134">
        <v>32.72</v>
      </c>
      <c r="Q8326" s="31">
        <f t="shared" si="2326"/>
        <v>32.72</v>
      </c>
      <c r="R8326" s="31" t="str">
        <f t="shared" si="2327"/>
        <v>-</v>
      </c>
      <c r="U8326" s="133">
        <v>43812.541666666664</v>
      </c>
      <c r="V8326" s="9">
        <f t="shared" si="2328"/>
        <v>12</v>
      </c>
      <c r="W8326" s="9">
        <f t="shared" si="2329"/>
        <v>13</v>
      </c>
      <c r="X8326" s="9">
        <f t="shared" si="2330"/>
        <v>13</v>
      </c>
      <c r="Y8326" s="31" t="str">
        <f t="shared" si="2331"/>
        <v/>
      </c>
      <c r="Z8326" s="134">
        <v>25.28</v>
      </c>
      <c r="AA8326" s="31">
        <f t="shared" si="2332"/>
        <v>25.28</v>
      </c>
      <c r="AB8326" s="31" t="str">
        <f t="shared" si="2333"/>
        <v>-</v>
      </c>
    </row>
    <row r="8327" spans="1:28" x14ac:dyDescent="0.3">
      <c r="A8327" s="133">
        <v>43082.583333333336</v>
      </c>
      <c r="B8327" s="152">
        <f t="shared" si="2334"/>
        <v>12</v>
      </c>
      <c r="C8327" s="152">
        <f t="shared" si="2335"/>
        <v>13</v>
      </c>
      <c r="D8327" s="152">
        <f t="shared" si="2336"/>
        <v>14</v>
      </c>
      <c r="E8327" s="38" t="str">
        <f t="shared" si="2337"/>
        <v/>
      </c>
      <c r="F8327" s="134">
        <v>28.22</v>
      </c>
      <c r="G8327" s="38">
        <f t="shared" si="2338"/>
        <v>28.22</v>
      </c>
      <c r="H8327" s="38" t="str">
        <f t="shared" si="2339"/>
        <v>-</v>
      </c>
      <c r="K8327" s="133">
        <v>43447.583333333336</v>
      </c>
      <c r="L8327" s="9">
        <f t="shared" si="2322"/>
        <v>12</v>
      </c>
      <c r="M8327" s="9">
        <f t="shared" si="2323"/>
        <v>13</v>
      </c>
      <c r="N8327" s="9">
        <f t="shared" si="2324"/>
        <v>14</v>
      </c>
      <c r="O8327" s="31" t="str">
        <f t="shared" si="2325"/>
        <v/>
      </c>
      <c r="P8327" s="134">
        <v>31.96</v>
      </c>
      <c r="Q8327" s="31">
        <f t="shared" si="2326"/>
        <v>31.96</v>
      </c>
      <c r="R8327" s="31" t="str">
        <f t="shared" si="2327"/>
        <v>-</v>
      </c>
      <c r="U8327" s="133">
        <v>43812.583333333336</v>
      </c>
      <c r="V8327" s="9">
        <f t="shared" si="2328"/>
        <v>12</v>
      </c>
      <c r="W8327" s="9">
        <f t="shared" si="2329"/>
        <v>13</v>
      </c>
      <c r="X8327" s="9">
        <f t="shared" si="2330"/>
        <v>14</v>
      </c>
      <c r="Y8327" s="31" t="str">
        <f t="shared" si="2331"/>
        <v/>
      </c>
      <c r="Z8327" s="134">
        <v>24.54</v>
      </c>
      <c r="AA8327" s="31">
        <f t="shared" si="2332"/>
        <v>24.54</v>
      </c>
      <c r="AB8327" s="31" t="str">
        <f t="shared" si="2333"/>
        <v>-</v>
      </c>
    </row>
    <row r="8328" spans="1:28" x14ac:dyDescent="0.3">
      <c r="A8328" s="133">
        <v>43082.625</v>
      </c>
      <c r="B8328" s="152">
        <f t="shared" si="2334"/>
        <v>12</v>
      </c>
      <c r="C8328" s="152">
        <f t="shared" si="2335"/>
        <v>13</v>
      </c>
      <c r="D8328" s="152">
        <f t="shared" si="2336"/>
        <v>15</v>
      </c>
      <c r="E8328" s="38" t="str">
        <f t="shared" si="2337"/>
        <v/>
      </c>
      <c r="F8328" s="134">
        <v>25.77</v>
      </c>
      <c r="G8328" s="38">
        <f t="shared" si="2338"/>
        <v>25.77</v>
      </c>
      <c r="H8328" s="38" t="str">
        <f t="shared" si="2339"/>
        <v>-</v>
      </c>
      <c r="K8328" s="133">
        <v>43447.625</v>
      </c>
      <c r="L8328" s="9">
        <f t="shared" si="2322"/>
        <v>12</v>
      </c>
      <c r="M8328" s="9">
        <f t="shared" si="2323"/>
        <v>13</v>
      </c>
      <c r="N8328" s="9">
        <f t="shared" si="2324"/>
        <v>15</v>
      </c>
      <c r="O8328" s="31" t="str">
        <f t="shared" si="2325"/>
        <v/>
      </c>
      <c r="P8328" s="134">
        <v>31.99</v>
      </c>
      <c r="Q8328" s="31">
        <f t="shared" si="2326"/>
        <v>31.99</v>
      </c>
      <c r="R8328" s="31" t="str">
        <f t="shared" si="2327"/>
        <v>-</v>
      </c>
      <c r="U8328" s="133">
        <v>43812.625</v>
      </c>
      <c r="V8328" s="9">
        <f t="shared" si="2328"/>
        <v>12</v>
      </c>
      <c r="W8328" s="9">
        <f t="shared" si="2329"/>
        <v>13</v>
      </c>
      <c r="X8328" s="9">
        <f t="shared" si="2330"/>
        <v>15</v>
      </c>
      <c r="Y8328" s="31" t="str">
        <f t="shared" si="2331"/>
        <v/>
      </c>
      <c r="Z8328" s="134">
        <v>24.31</v>
      </c>
      <c r="AA8328" s="31">
        <f t="shared" si="2332"/>
        <v>24.31</v>
      </c>
      <c r="AB8328" s="31" t="str">
        <f t="shared" si="2333"/>
        <v>-</v>
      </c>
    </row>
    <row r="8329" spans="1:28" x14ac:dyDescent="0.3">
      <c r="A8329" s="133">
        <v>43082.666666666664</v>
      </c>
      <c r="B8329" s="152">
        <f t="shared" si="2334"/>
        <v>12</v>
      </c>
      <c r="C8329" s="152">
        <f t="shared" si="2335"/>
        <v>13</v>
      </c>
      <c r="D8329" s="152">
        <f t="shared" si="2336"/>
        <v>16</v>
      </c>
      <c r="E8329" s="38" t="str">
        <f t="shared" si="2337"/>
        <v/>
      </c>
      <c r="F8329" s="134">
        <v>28.44</v>
      </c>
      <c r="G8329" s="38">
        <f t="shared" si="2338"/>
        <v>28.44</v>
      </c>
      <c r="H8329" s="38" t="str">
        <f t="shared" si="2339"/>
        <v>-</v>
      </c>
      <c r="K8329" s="133">
        <v>43447.666666666664</v>
      </c>
      <c r="L8329" s="9">
        <f t="shared" ref="L8329:L8392" si="2340">MONTH(K8329)</f>
        <v>12</v>
      </c>
      <c r="M8329" s="9">
        <f t="shared" ref="M8329:M8392" si="2341">DAY(K8329)</f>
        <v>13</v>
      </c>
      <c r="N8329" s="9">
        <f t="shared" ref="N8329:N8392" si="2342">HOUR(K8329)</f>
        <v>16</v>
      </c>
      <c r="O8329" s="31" t="str">
        <f t="shared" ref="O8329:O8392" si="2343">IF(WEEKDAY(K8329,2)&gt;5,"W","")</f>
        <v/>
      </c>
      <c r="P8329" s="134">
        <v>35.950000000000003</v>
      </c>
      <c r="Q8329" s="31">
        <f t="shared" ref="Q8329:Q8392" si="2344">IF(AND($L8329&gt;=$L$5,$L8329&lt;=$M$5),IF($O8329&lt;&gt;"W",IF(AND($N8329&gt;=$N$5,$N8329&lt;$P$5),$P8329,"-"),"-"),"-")</f>
        <v>35.950000000000003</v>
      </c>
      <c r="R8329" s="31" t="str">
        <f t="shared" ref="R8329:R8392" si="2345">IF(Q8329="-",P8329,"-")</f>
        <v>-</v>
      </c>
      <c r="U8329" s="133">
        <v>43812.666666666664</v>
      </c>
      <c r="V8329" s="9">
        <f t="shared" ref="V8329:V8392" si="2346">MONTH(U8329)</f>
        <v>12</v>
      </c>
      <c r="W8329" s="9">
        <f t="shared" ref="W8329:W8392" si="2347">DAY(U8329)</f>
        <v>13</v>
      </c>
      <c r="X8329" s="9">
        <f t="shared" ref="X8329:X8392" si="2348">HOUR(U8329)</f>
        <v>16</v>
      </c>
      <c r="Y8329" s="31" t="str">
        <f t="shared" ref="Y8329:Y8392" si="2349">IF(WEEKDAY(U8329,2)&gt;5,"W","")</f>
        <v/>
      </c>
      <c r="Z8329" s="134">
        <v>26.96</v>
      </c>
      <c r="AA8329" s="31">
        <f t="shared" ref="AA8329:AA8392" si="2350">IF(AND($V8329&gt;=$V$5,$V8329&lt;=$W$5),IF($Y8329&lt;&gt;"W",IF(AND($X8329&gt;=$X$5,$X8329&lt;$Z$5),$Z8329,"-"),"-"),"-")</f>
        <v>26.96</v>
      </c>
      <c r="AB8329" s="31" t="str">
        <f t="shared" ref="AB8329:AB8392" si="2351">IF(AA8329="-",Z8329,"-")</f>
        <v>-</v>
      </c>
    </row>
    <row r="8330" spans="1:28" x14ac:dyDescent="0.3">
      <c r="A8330" s="133">
        <v>43082.708333333336</v>
      </c>
      <c r="B8330" s="152">
        <f t="shared" ref="B8330:B8393" si="2352">MONTH(A8330)</f>
        <v>12</v>
      </c>
      <c r="C8330" s="152">
        <f t="shared" ref="C8330:C8393" si="2353">DAY(A8330)</f>
        <v>13</v>
      </c>
      <c r="D8330" s="152">
        <f t="shared" ref="D8330:D8393" si="2354">HOUR(A8330)</f>
        <v>17</v>
      </c>
      <c r="E8330" s="38" t="str">
        <f t="shared" ref="E8330:E8393" si="2355">IF(WEEKDAY(A8330,2)&gt;5,"W","")</f>
        <v/>
      </c>
      <c r="F8330" s="134">
        <v>39.67</v>
      </c>
      <c r="G8330" s="38" t="str">
        <f t="shared" ref="G8330:G8393" si="2356">IF(AND($B8330&gt;=$B$5,$B8330&lt;=$C$5),IF($E8330&lt;&gt;"W",IF(AND($D8330&gt;=$D$5,$D8330&lt;$F$5),$F8330,"-"),"-"),"-")</f>
        <v>-</v>
      </c>
      <c r="H8330" s="38">
        <f t="shared" ref="H8330:H8393" si="2357">IF(G8330="-",F8330,"-")</f>
        <v>39.67</v>
      </c>
      <c r="K8330" s="133">
        <v>43447.708333333336</v>
      </c>
      <c r="L8330" s="9">
        <f t="shared" si="2340"/>
        <v>12</v>
      </c>
      <c r="M8330" s="9">
        <f t="shared" si="2341"/>
        <v>13</v>
      </c>
      <c r="N8330" s="9">
        <f t="shared" si="2342"/>
        <v>17</v>
      </c>
      <c r="O8330" s="31" t="str">
        <f t="shared" si="2343"/>
        <v/>
      </c>
      <c r="P8330" s="134">
        <v>42.76</v>
      </c>
      <c r="Q8330" s="31" t="str">
        <f t="shared" si="2344"/>
        <v>-</v>
      </c>
      <c r="R8330" s="31">
        <f t="shared" si="2345"/>
        <v>42.76</v>
      </c>
      <c r="U8330" s="133">
        <v>43812.708333333336</v>
      </c>
      <c r="V8330" s="9">
        <f t="shared" si="2346"/>
        <v>12</v>
      </c>
      <c r="W8330" s="9">
        <f t="shared" si="2347"/>
        <v>13</v>
      </c>
      <c r="X8330" s="9">
        <f t="shared" si="2348"/>
        <v>17</v>
      </c>
      <c r="Y8330" s="31" t="str">
        <f t="shared" si="2349"/>
        <v/>
      </c>
      <c r="Z8330" s="134">
        <v>35.01</v>
      </c>
      <c r="AA8330" s="31" t="str">
        <f t="shared" si="2350"/>
        <v>-</v>
      </c>
      <c r="AB8330" s="31">
        <f t="shared" si="2351"/>
        <v>35.01</v>
      </c>
    </row>
    <row r="8331" spans="1:28" x14ac:dyDescent="0.3">
      <c r="A8331" s="133">
        <v>43082.75</v>
      </c>
      <c r="B8331" s="152">
        <f t="shared" si="2352"/>
        <v>12</v>
      </c>
      <c r="C8331" s="152">
        <f t="shared" si="2353"/>
        <v>13</v>
      </c>
      <c r="D8331" s="152">
        <f t="shared" si="2354"/>
        <v>18</v>
      </c>
      <c r="E8331" s="38" t="str">
        <f t="shared" si="2355"/>
        <v/>
      </c>
      <c r="F8331" s="134">
        <v>42</v>
      </c>
      <c r="G8331" s="38" t="str">
        <f t="shared" si="2356"/>
        <v>-</v>
      </c>
      <c r="H8331" s="38">
        <f t="shared" si="2357"/>
        <v>42</v>
      </c>
      <c r="K8331" s="133">
        <v>43447.75</v>
      </c>
      <c r="L8331" s="9">
        <f t="shared" si="2340"/>
        <v>12</v>
      </c>
      <c r="M8331" s="9">
        <f t="shared" si="2341"/>
        <v>13</v>
      </c>
      <c r="N8331" s="9">
        <f t="shared" si="2342"/>
        <v>18</v>
      </c>
      <c r="O8331" s="31" t="str">
        <f t="shared" si="2343"/>
        <v/>
      </c>
      <c r="P8331" s="134">
        <v>41.09</v>
      </c>
      <c r="Q8331" s="31" t="str">
        <f t="shared" si="2344"/>
        <v>-</v>
      </c>
      <c r="R8331" s="31">
        <f t="shared" si="2345"/>
        <v>41.09</v>
      </c>
      <c r="U8331" s="133">
        <v>43812.75</v>
      </c>
      <c r="V8331" s="9">
        <f t="shared" si="2346"/>
        <v>12</v>
      </c>
      <c r="W8331" s="9">
        <f t="shared" si="2347"/>
        <v>13</v>
      </c>
      <c r="X8331" s="9">
        <f t="shared" si="2348"/>
        <v>18</v>
      </c>
      <c r="Y8331" s="31" t="str">
        <f t="shared" si="2349"/>
        <v/>
      </c>
      <c r="Z8331" s="134">
        <v>31.51</v>
      </c>
      <c r="AA8331" s="31" t="str">
        <f t="shared" si="2350"/>
        <v>-</v>
      </c>
      <c r="AB8331" s="31">
        <f t="shared" si="2351"/>
        <v>31.51</v>
      </c>
    </row>
    <row r="8332" spans="1:28" x14ac:dyDescent="0.3">
      <c r="A8332" s="133">
        <v>43082.791666666664</v>
      </c>
      <c r="B8332" s="152">
        <f t="shared" si="2352"/>
        <v>12</v>
      </c>
      <c r="C8332" s="152">
        <f t="shared" si="2353"/>
        <v>13</v>
      </c>
      <c r="D8332" s="152">
        <f t="shared" si="2354"/>
        <v>19</v>
      </c>
      <c r="E8332" s="38" t="str">
        <f t="shared" si="2355"/>
        <v/>
      </c>
      <c r="F8332" s="134">
        <v>40.6</v>
      </c>
      <c r="G8332" s="38" t="str">
        <f t="shared" si="2356"/>
        <v>-</v>
      </c>
      <c r="H8332" s="38">
        <f t="shared" si="2357"/>
        <v>40.6</v>
      </c>
      <c r="K8332" s="133">
        <v>43447.791666666664</v>
      </c>
      <c r="L8332" s="9">
        <f t="shared" si="2340"/>
        <v>12</v>
      </c>
      <c r="M8332" s="9">
        <f t="shared" si="2341"/>
        <v>13</v>
      </c>
      <c r="N8332" s="9">
        <f t="shared" si="2342"/>
        <v>19</v>
      </c>
      <c r="O8332" s="31" t="str">
        <f t="shared" si="2343"/>
        <v/>
      </c>
      <c r="P8332" s="134">
        <v>39.909999999999997</v>
      </c>
      <c r="Q8332" s="31" t="str">
        <f t="shared" si="2344"/>
        <v>-</v>
      </c>
      <c r="R8332" s="31">
        <f t="shared" si="2345"/>
        <v>39.909999999999997</v>
      </c>
      <c r="U8332" s="133">
        <v>43812.791666666664</v>
      </c>
      <c r="V8332" s="9">
        <f t="shared" si="2346"/>
        <v>12</v>
      </c>
      <c r="W8332" s="9">
        <f t="shared" si="2347"/>
        <v>13</v>
      </c>
      <c r="X8332" s="9">
        <f t="shared" si="2348"/>
        <v>19</v>
      </c>
      <c r="Y8332" s="31" t="str">
        <f t="shared" si="2349"/>
        <v/>
      </c>
      <c r="Z8332" s="134">
        <v>30.34</v>
      </c>
      <c r="AA8332" s="31" t="str">
        <f t="shared" si="2350"/>
        <v>-</v>
      </c>
      <c r="AB8332" s="31">
        <f t="shared" si="2351"/>
        <v>30.34</v>
      </c>
    </row>
    <row r="8333" spans="1:28" x14ac:dyDescent="0.3">
      <c r="A8333" s="133">
        <v>43082.833333333336</v>
      </c>
      <c r="B8333" s="152">
        <f t="shared" si="2352"/>
        <v>12</v>
      </c>
      <c r="C8333" s="152">
        <f t="shared" si="2353"/>
        <v>13</v>
      </c>
      <c r="D8333" s="152">
        <f t="shared" si="2354"/>
        <v>20</v>
      </c>
      <c r="E8333" s="38" t="str">
        <f t="shared" si="2355"/>
        <v/>
      </c>
      <c r="F8333" s="134">
        <v>37.92</v>
      </c>
      <c r="G8333" s="38" t="str">
        <f t="shared" si="2356"/>
        <v>-</v>
      </c>
      <c r="H8333" s="38">
        <f t="shared" si="2357"/>
        <v>37.92</v>
      </c>
      <c r="K8333" s="133">
        <v>43447.833333333336</v>
      </c>
      <c r="L8333" s="9">
        <f t="shared" si="2340"/>
        <v>12</v>
      </c>
      <c r="M8333" s="9">
        <f t="shared" si="2341"/>
        <v>13</v>
      </c>
      <c r="N8333" s="9">
        <f t="shared" si="2342"/>
        <v>20</v>
      </c>
      <c r="O8333" s="31" t="str">
        <f t="shared" si="2343"/>
        <v/>
      </c>
      <c r="P8333" s="134">
        <v>38.6</v>
      </c>
      <c r="Q8333" s="31" t="str">
        <f t="shared" si="2344"/>
        <v>-</v>
      </c>
      <c r="R8333" s="31">
        <f t="shared" si="2345"/>
        <v>38.6</v>
      </c>
      <c r="U8333" s="133">
        <v>43812.833333333336</v>
      </c>
      <c r="V8333" s="9">
        <f t="shared" si="2346"/>
        <v>12</v>
      </c>
      <c r="W8333" s="9">
        <f t="shared" si="2347"/>
        <v>13</v>
      </c>
      <c r="X8333" s="9">
        <f t="shared" si="2348"/>
        <v>20</v>
      </c>
      <c r="Y8333" s="31" t="str">
        <f t="shared" si="2349"/>
        <v/>
      </c>
      <c r="Z8333" s="134">
        <v>26.94</v>
      </c>
      <c r="AA8333" s="31" t="str">
        <f t="shared" si="2350"/>
        <v>-</v>
      </c>
      <c r="AB8333" s="31">
        <f t="shared" si="2351"/>
        <v>26.94</v>
      </c>
    </row>
    <row r="8334" spans="1:28" x14ac:dyDescent="0.3">
      <c r="A8334" s="133">
        <v>43082.875</v>
      </c>
      <c r="B8334" s="152">
        <f t="shared" si="2352"/>
        <v>12</v>
      </c>
      <c r="C8334" s="152">
        <f t="shared" si="2353"/>
        <v>13</v>
      </c>
      <c r="D8334" s="152">
        <f t="shared" si="2354"/>
        <v>21</v>
      </c>
      <c r="E8334" s="38" t="str">
        <f t="shared" si="2355"/>
        <v/>
      </c>
      <c r="F8334" s="134">
        <v>33.880000000000003</v>
      </c>
      <c r="G8334" s="38" t="str">
        <f t="shared" si="2356"/>
        <v>-</v>
      </c>
      <c r="H8334" s="38">
        <f t="shared" si="2357"/>
        <v>33.880000000000003</v>
      </c>
      <c r="K8334" s="133">
        <v>43447.875</v>
      </c>
      <c r="L8334" s="9">
        <f t="shared" si="2340"/>
        <v>12</v>
      </c>
      <c r="M8334" s="9">
        <f t="shared" si="2341"/>
        <v>13</v>
      </c>
      <c r="N8334" s="9">
        <f t="shared" si="2342"/>
        <v>21</v>
      </c>
      <c r="O8334" s="31" t="str">
        <f t="shared" si="2343"/>
        <v/>
      </c>
      <c r="P8334" s="134">
        <v>36.340000000000003</v>
      </c>
      <c r="Q8334" s="31" t="str">
        <f t="shared" si="2344"/>
        <v>-</v>
      </c>
      <c r="R8334" s="31">
        <f t="shared" si="2345"/>
        <v>36.340000000000003</v>
      </c>
      <c r="U8334" s="133">
        <v>43812.875</v>
      </c>
      <c r="V8334" s="9">
        <f t="shared" si="2346"/>
        <v>12</v>
      </c>
      <c r="W8334" s="9">
        <f t="shared" si="2347"/>
        <v>13</v>
      </c>
      <c r="X8334" s="9">
        <f t="shared" si="2348"/>
        <v>21</v>
      </c>
      <c r="Y8334" s="31" t="str">
        <f t="shared" si="2349"/>
        <v/>
      </c>
      <c r="Z8334" s="134">
        <v>24.46</v>
      </c>
      <c r="AA8334" s="31" t="str">
        <f t="shared" si="2350"/>
        <v>-</v>
      </c>
      <c r="AB8334" s="31">
        <f t="shared" si="2351"/>
        <v>24.46</v>
      </c>
    </row>
    <row r="8335" spans="1:28" x14ac:dyDescent="0.3">
      <c r="A8335" s="133">
        <v>43082.916666666664</v>
      </c>
      <c r="B8335" s="152">
        <f t="shared" si="2352"/>
        <v>12</v>
      </c>
      <c r="C8335" s="152">
        <f t="shared" si="2353"/>
        <v>13</v>
      </c>
      <c r="D8335" s="152">
        <f t="shared" si="2354"/>
        <v>22</v>
      </c>
      <c r="E8335" s="38" t="str">
        <f t="shared" si="2355"/>
        <v/>
      </c>
      <c r="F8335" s="134">
        <v>28.3</v>
      </c>
      <c r="G8335" s="38" t="str">
        <f t="shared" si="2356"/>
        <v>-</v>
      </c>
      <c r="H8335" s="38">
        <f t="shared" si="2357"/>
        <v>28.3</v>
      </c>
      <c r="K8335" s="133">
        <v>43447.916666666664</v>
      </c>
      <c r="L8335" s="9">
        <f t="shared" si="2340"/>
        <v>12</v>
      </c>
      <c r="M8335" s="9">
        <f t="shared" si="2341"/>
        <v>13</v>
      </c>
      <c r="N8335" s="9">
        <f t="shared" si="2342"/>
        <v>22</v>
      </c>
      <c r="O8335" s="31" t="str">
        <f t="shared" si="2343"/>
        <v/>
      </c>
      <c r="P8335" s="134">
        <v>33.47</v>
      </c>
      <c r="Q8335" s="31" t="str">
        <f t="shared" si="2344"/>
        <v>-</v>
      </c>
      <c r="R8335" s="31">
        <f t="shared" si="2345"/>
        <v>33.47</v>
      </c>
      <c r="U8335" s="133">
        <v>43812.916666666664</v>
      </c>
      <c r="V8335" s="9">
        <f t="shared" si="2346"/>
        <v>12</v>
      </c>
      <c r="W8335" s="9">
        <f t="shared" si="2347"/>
        <v>13</v>
      </c>
      <c r="X8335" s="9">
        <f t="shared" si="2348"/>
        <v>22</v>
      </c>
      <c r="Y8335" s="31" t="str">
        <f t="shared" si="2349"/>
        <v/>
      </c>
      <c r="Z8335" s="134">
        <v>23.16</v>
      </c>
      <c r="AA8335" s="31" t="str">
        <f t="shared" si="2350"/>
        <v>-</v>
      </c>
      <c r="AB8335" s="31">
        <f t="shared" si="2351"/>
        <v>23.16</v>
      </c>
    </row>
    <row r="8336" spans="1:28" x14ac:dyDescent="0.3">
      <c r="A8336" s="133">
        <v>43082.958333333336</v>
      </c>
      <c r="B8336" s="152">
        <f t="shared" si="2352"/>
        <v>12</v>
      </c>
      <c r="C8336" s="152">
        <f t="shared" si="2353"/>
        <v>13</v>
      </c>
      <c r="D8336" s="152">
        <f t="shared" si="2354"/>
        <v>23</v>
      </c>
      <c r="E8336" s="38" t="str">
        <f t="shared" si="2355"/>
        <v/>
      </c>
      <c r="F8336" s="134">
        <v>26.07</v>
      </c>
      <c r="G8336" s="38" t="str">
        <f t="shared" si="2356"/>
        <v>-</v>
      </c>
      <c r="H8336" s="38">
        <f t="shared" si="2357"/>
        <v>26.07</v>
      </c>
      <c r="K8336" s="133">
        <v>43447.958333333336</v>
      </c>
      <c r="L8336" s="9">
        <f t="shared" si="2340"/>
        <v>12</v>
      </c>
      <c r="M8336" s="9">
        <f t="shared" si="2341"/>
        <v>13</v>
      </c>
      <c r="N8336" s="9">
        <f t="shared" si="2342"/>
        <v>23</v>
      </c>
      <c r="O8336" s="31" t="str">
        <f t="shared" si="2343"/>
        <v/>
      </c>
      <c r="P8336" s="134">
        <v>30.24</v>
      </c>
      <c r="Q8336" s="31" t="str">
        <f t="shared" si="2344"/>
        <v>-</v>
      </c>
      <c r="R8336" s="31">
        <f t="shared" si="2345"/>
        <v>30.24</v>
      </c>
      <c r="U8336" s="133">
        <v>43812.958333333336</v>
      </c>
      <c r="V8336" s="9">
        <f t="shared" si="2346"/>
        <v>12</v>
      </c>
      <c r="W8336" s="9">
        <f t="shared" si="2347"/>
        <v>13</v>
      </c>
      <c r="X8336" s="9">
        <f t="shared" si="2348"/>
        <v>23</v>
      </c>
      <c r="Y8336" s="31" t="str">
        <f t="shared" si="2349"/>
        <v/>
      </c>
      <c r="Z8336" s="134">
        <v>22.08</v>
      </c>
      <c r="AA8336" s="31" t="str">
        <f t="shared" si="2350"/>
        <v>-</v>
      </c>
      <c r="AB8336" s="31">
        <f t="shared" si="2351"/>
        <v>22.08</v>
      </c>
    </row>
    <row r="8337" spans="1:28" x14ac:dyDescent="0.3">
      <c r="A8337" s="133">
        <v>43083</v>
      </c>
      <c r="B8337" s="152">
        <f t="shared" si="2352"/>
        <v>12</v>
      </c>
      <c r="C8337" s="152">
        <f t="shared" si="2353"/>
        <v>14</v>
      </c>
      <c r="D8337" s="152">
        <f t="shared" si="2354"/>
        <v>0</v>
      </c>
      <c r="E8337" s="38" t="str">
        <f t="shared" si="2355"/>
        <v/>
      </c>
      <c r="F8337" s="134">
        <v>25.71</v>
      </c>
      <c r="G8337" s="38" t="str">
        <f t="shared" si="2356"/>
        <v>-</v>
      </c>
      <c r="H8337" s="38">
        <f t="shared" si="2357"/>
        <v>25.71</v>
      </c>
      <c r="K8337" s="133">
        <v>43448</v>
      </c>
      <c r="L8337" s="9">
        <f t="shared" si="2340"/>
        <v>12</v>
      </c>
      <c r="M8337" s="9">
        <f t="shared" si="2341"/>
        <v>14</v>
      </c>
      <c r="N8337" s="9">
        <f t="shared" si="2342"/>
        <v>0</v>
      </c>
      <c r="O8337" s="31" t="str">
        <f t="shared" si="2343"/>
        <v/>
      </c>
      <c r="P8337" s="134">
        <v>29.48</v>
      </c>
      <c r="Q8337" s="31" t="str">
        <f t="shared" si="2344"/>
        <v>-</v>
      </c>
      <c r="R8337" s="31">
        <f t="shared" si="2345"/>
        <v>29.48</v>
      </c>
      <c r="U8337" s="133">
        <v>43813</v>
      </c>
      <c r="V8337" s="9">
        <f t="shared" si="2346"/>
        <v>12</v>
      </c>
      <c r="W8337" s="9">
        <f t="shared" si="2347"/>
        <v>14</v>
      </c>
      <c r="X8337" s="9">
        <f t="shared" si="2348"/>
        <v>0</v>
      </c>
      <c r="Y8337" s="31" t="str">
        <f t="shared" si="2349"/>
        <v>W</v>
      </c>
      <c r="Z8337" s="134">
        <v>20.74</v>
      </c>
      <c r="AA8337" s="31" t="str">
        <f t="shared" si="2350"/>
        <v>-</v>
      </c>
      <c r="AB8337" s="31">
        <f t="shared" si="2351"/>
        <v>20.74</v>
      </c>
    </row>
    <row r="8338" spans="1:28" x14ac:dyDescent="0.3">
      <c r="A8338" s="133">
        <v>43083.041666666664</v>
      </c>
      <c r="B8338" s="152">
        <f t="shared" si="2352"/>
        <v>12</v>
      </c>
      <c r="C8338" s="152">
        <f t="shared" si="2353"/>
        <v>14</v>
      </c>
      <c r="D8338" s="152">
        <f t="shared" si="2354"/>
        <v>1</v>
      </c>
      <c r="E8338" s="38" t="str">
        <f t="shared" si="2355"/>
        <v/>
      </c>
      <c r="F8338" s="134">
        <v>25.35</v>
      </c>
      <c r="G8338" s="38" t="str">
        <f t="shared" si="2356"/>
        <v>-</v>
      </c>
      <c r="H8338" s="38">
        <f t="shared" si="2357"/>
        <v>25.35</v>
      </c>
      <c r="K8338" s="133">
        <v>43448.041666666664</v>
      </c>
      <c r="L8338" s="9">
        <f t="shared" si="2340"/>
        <v>12</v>
      </c>
      <c r="M8338" s="9">
        <f t="shared" si="2341"/>
        <v>14</v>
      </c>
      <c r="N8338" s="9">
        <f t="shared" si="2342"/>
        <v>1</v>
      </c>
      <c r="O8338" s="31" t="str">
        <f t="shared" si="2343"/>
        <v/>
      </c>
      <c r="P8338" s="134">
        <v>28.45</v>
      </c>
      <c r="Q8338" s="31" t="str">
        <f t="shared" si="2344"/>
        <v>-</v>
      </c>
      <c r="R8338" s="31">
        <f t="shared" si="2345"/>
        <v>28.45</v>
      </c>
      <c r="U8338" s="133">
        <v>43813.041666666664</v>
      </c>
      <c r="V8338" s="9">
        <f t="shared" si="2346"/>
        <v>12</v>
      </c>
      <c r="W8338" s="9">
        <f t="shared" si="2347"/>
        <v>14</v>
      </c>
      <c r="X8338" s="9">
        <f t="shared" si="2348"/>
        <v>1</v>
      </c>
      <c r="Y8338" s="31" t="str">
        <f t="shared" si="2349"/>
        <v>W</v>
      </c>
      <c r="Z8338" s="134">
        <v>20.52</v>
      </c>
      <c r="AA8338" s="31" t="str">
        <f t="shared" si="2350"/>
        <v>-</v>
      </c>
      <c r="AB8338" s="31">
        <f t="shared" si="2351"/>
        <v>20.52</v>
      </c>
    </row>
    <row r="8339" spans="1:28" x14ac:dyDescent="0.3">
      <c r="A8339" s="133">
        <v>43083.083333333336</v>
      </c>
      <c r="B8339" s="152">
        <f t="shared" si="2352"/>
        <v>12</v>
      </c>
      <c r="C8339" s="152">
        <f t="shared" si="2353"/>
        <v>14</v>
      </c>
      <c r="D8339" s="152">
        <f t="shared" si="2354"/>
        <v>2</v>
      </c>
      <c r="E8339" s="38" t="str">
        <f t="shared" si="2355"/>
        <v/>
      </c>
      <c r="F8339" s="134">
        <v>25.16</v>
      </c>
      <c r="G8339" s="38" t="str">
        <f t="shared" si="2356"/>
        <v>-</v>
      </c>
      <c r="H8339" s="38">
        <f t="shared" si="2357"/>
        <v>25.16</v>
      </c>
      <c r="K8339" s="133">
        <v>43448.083333333336</v>
      </c>
      <c r="L8339" s="9">
        <f t="shared" si="2340"/>
        <v>12</v>
      </c>
      <c r="M8339" s="9">
        <f t="shared" si="2341"/>
        <v>14</v>
      </c>
      <c r="N8339" s="9">
        <f t="shared" si="2342"/>
        <v>2</v>
      </c>
      <c r="O8339" s="31" t="str">
        <f t="shared" si="2343"/>
        <v/>
      </c>
      <c r="P8339" s="134">
        <v>28.13</v>
      </c>
      <c r="Q8339" s="31" t="str">
        <f t="shared" si="2344"/>
        <v>-</v>
      </c>
      <c r="R8339" s="31">
        <f t="shared" si="2345"/>
        <v>28.13</v>
      </c>
      <c r="U8339" s="133">
        <v>43813.083333333336</v>
      </c>
      <c r="V8339" s="9">
        <f t="shared" si="2346"/>
        <v>12</v>
      </c>
      <c r="W8339" s="9">
        <f t="shared" si="2347"/>
        <v>14</v>
      </c>
      <c r="X8339" s="9">
        <f t="shared" si="2348"/>
        <v>2</v>
      </c>
      <c r="Y8339" s="31" t="str">
        <f t="shared" si="2349"/>
        <v>W</v>
      </c>
      <c r="Z8339" s="134">
        <v>20.170000000000002</v>
      </c>
      <c r="AA8339" s="31" t="str">
        <f t="shared" si="2350"/>
        <v>-</v>
      </c>
      <c r="AB8339" s="31">
        <f t="shared" si="2351"/>
        <v>20.170000000000002</v>
      </c>
    </row>
    <row r="8340" spans="1:28" x14ac:dyDescent="0.3">
      <c r="A8340" s="133">
        <v>43083.125</v>
      </c>
      <c r="B8340" s="152">
        <f t="shared" si="2352"/>
        <v>12</v>
      </c>
      <c r="C8340" s="152">
        <f t="shared" si="2353"/>
        <v>14</v>
      </c>
      <c r="D8340" s="152">
        <f t="shared" si="2354"/>
        <v>3</v>
      </c>
      <c r="E8340" s="38" t="str">
        <f t="shared" si="2355"/>
        <v/>
      </c>
      <c r="F8340" s="134">
        <v>25.28</v>
      </c>
      <c r="G8340" s="38" t="str">
        <f t="shared" si="2356"/>
        <v>-</v>
      </c>
      <c r="H8340" s="38">
        <f t="shared" si="2357"/>
        <v>25.28</v>
      </c>
      <c r="K8340" s="133">
        <v>43448.125</v>
      </c>
      <c r="L8340" s="9">
        <f t="shared" si="2340"/>
        <v>12</v>
      </c>
      <c r="M8340" s="9">
        <f t="shared" si="2341"/>
        <v>14</v>
      </c>
      <c r="N8340" s="9">
        <f t="shared" si="2342"/>
        <v>3</v>
      </c>
      <c r="O8340" s="31" t="str">
        <f t="shared" si="2343"/>
        <v/>
      </c>
      <c r="P8340" s="134">
        <v>28.49</v>
      </c>
      <c r="Q8340" s="31" t="str">
        <f t="shared" si="2344"/>
        <v>-</v>
      </c>
      <c r="R8340" s="31">
        <f t="shared" si="2345"/>
        <v>28.49</v>
      </c>
      <c r="U8340" s="133">
        <v>43813.125</v>
      </c>
      <c r="V8340" s="9">
        <f t="shared" si="2346"/>
        <v>12</v>
      </c>
      <c r="W8340" s="9">
        <f t="shared" si="2347"/>
        <v>14</v>
      </c>
      <c r="X8340" s="9">
        <f t="shared" si="2348"/>
        <v>3</v>
      </c>
      <c r="Y8340" s="31" t="str">
        <f t="shared" si="2349"/>
        <v>W</v>
      </c>
      <c r="Z8340" s="134">
        <v>19.8</v>
      </c>
      <c r="AA8340" s="31" t="str">
        <f t="shared" si="2350"/>
        <v>-</v>
      </c>
      <c r="AB8340" s="31">
        <f t="shared" si="2351"/>
        <v>19.8</v>
      </c>
    </row>
    <row r="8341" spans="1:28" x14ac:dyDescent="0.3">
      <c r="A8341" s="133">
        <v>43083.166666666664</v>
      </c>
      <c r="B8341" s="152">
        <f t="shared" si="2352"/>
        <v>12</v>
      </c>
      <c r="C8341" s="152">
        <f t="shared" si="2353"/>
        <v>14</v>
      </c>
      <c r="D8341" s="152">
        <f t="shared" si="2354"/>
        <v>4</v>
      </c>
      <c r="E8341" s="38" t="str">
        <f t="shared" si="2355"/>
        <v/>
      </c>
      <c r="F8341" s="134">
        <v>26.12</v>
      </c>
      <c r="G8341" s="38" t="str">
        <f t="shared" si="2356"/>
        <v>-</v>
      </c>
      <c r="H8341" s="38">
        <f t="shared" si="2357"/>
        <v>26.12</v>
      </c>
      <c r="K8341" s="133">
        <v>43448.166666666664</v>
      </c>
      <c r="L8341" s="9">
        <f t="shared" si="2340"/>
        <v>12</v>
      </c>
      <c r="M8341" s="9">
        <f t="shared" si="2341"/>
        <v>14</v>
      </c>
      <c r="N8341" s="9">
        <f t="shared" si="2342"/>
        <v>4</v>
      </c>
      <c r="O8341" s="31" t="str">
        <f t="shared" si="2343"/>
        <v/>
      </c>
      <c r="P8341" s="134">
        <v>29.23</v>
      </c>
      <c r="Q8341" s="31" t="str">
        <f t="shared" si="2344"/>
        <v>-</v>
      </c>
      <c r="R8341" s="31">
        <f t="shared" si="2345"/>
        <v>29.23</v>
      </c>
      <c r="U8341" s="133">
        <v>43813.166666666664</v>
      </c>
      <c r="V8341" s="9">
        <f t="shared" si="2346"/>
        <v>12</v>
      </c>
      <c r="W8341" s="9">
        <f t="shared" si="2347"/>
        <v>14</v>
      </c>
      <c r="X8341" s="9">
        <f t="shared" si="2348"/>
        <v>4</v>
      </c>
      <c r="Y8341" s="31" t="str">
        <f t="shared" si="2349"/>
        <v>W</v>
      </c>
      <c r="Z8341" s="134">
        <v>20.100000000000001</v>
      </c>
      <c r="AA8341" s="31" t="str">
        <f t="shared" si="2350"/>
        <v>-</v>
      </c>
      <c r="AB8341" s="31">
        <f t="shared" si="2351"/>
        <v>20.100000000000001</v>
      </c>
    </row>
    <row r="8342" spans="1:28" x14ac:dyDescent="0.3">
      <c r="A8342" s="133">
        <v>43083.208333333336</v>
      </c>
      <c r="B8342" s="152">
        <f t="shared" si="2352"/>
        <v>12</v>
      </c>
      <c r="C8342" s="152">
        <f t="shared" si="2353"/>
        <v>14</v>
      </c>
      <c r="D8342" s="152">
        <f t="shared" si="2354"/>
        <v>5</v>
      </c>
      <c r="E8342" s="38" t="str">
        <f t="shared" si="2355"/>
        <v/>
      </c>
      <c r="F8342" s="134">
        <v>28.38</v>
      </c>
      <c r="G8342" s="38" t="str">
        <f t="shared" si="2356"/>
        <v>-</v>
      </c>
      <c r="H8342" s="38">
        <f t="shared" si="2357"/>
        <v>28.38</v>
      </c>
      <c r="K8342" s="133">
        <v>43448.208333333336</v>
      </c>
      <c r="L8342" s="9">
        <f t="shared" si="2340"/>
        <v>12</v>
      </c>
      <c r="M8342" s="9">
        <f t="shared" si="2341"/>
        <v>14</v>
      </c>
      <c r="N8342" s="9">
        <f t="shared" si="2342"/>
        <v>5</v>
      </c>
      <c r="O8342" s="31" t="str">
        <f t="shared" si="2343"/>
        <v/>
      </c>
      <c r="P8342" s="134">
        <v>31.37</v>
      </c>
      <c r="Q8342" s="31" t="str">
        <f t="shared" si="2344"/>
        <v>-</v>
      </c>
      <c r="R8342" s="31">
        <f t="shared" si="2345"/>
        <v>31.37</v>
      </c>
      <c r="U8342" s="133">
        <v>43813.208333333336</v>
      </c>
      <c r="V8342" s="9">
        <f t="shared" si="2346"/>
        <v>12</v>
      </c>
      <c r="W8342" s="9">
        <f t="shared" si="2347"/>
        <v>14</v>
      </c>
      <c r="X8342" s="9">
        <f t="shared" si="2348"/>
        <v>5</v>
      </c>
      <c r="Y8342" s="31" t="str">
        <f t="shared" si="2349"/>
        <v>W</v>
      </c>
      <c r="Z8342" s="134">
        <v>19.88</v>
      </c>
      <c r="AA8342" s="31" t="str">
        <f t="shared" si="2350"/>
        <v>-</v>
      </c>
      <c r="AB8342" s="31">
        <f t="shared" si="2351"/>
        <v>19.88</v>
      </c>
    </row>
    <row r="8343" spans="1:28" x14ac:dyDescent="0.3">
      <c r="A8343" s="133">
        <v>43083.25</v>
      </c>
      <c r="B8343" s="152">
        <f t="shared" si="2352"/>
        <v>12</v>
      </c>
      <c r="C8343" s="152">
        <f t="shared" si="2353"/>
        <v>14</v>
      </c>
      <c r="D8343" s="152">
        <f t="shared" si="2354"/>
        <v>6</v>
      </c>
      <c r="E8343" s="38" t="str">
        <f t="shared" si="2355"/>
        <v/>
      </c>
      <c r="F8343" s="134">
        <v>38.729999999999997</v>
      </c>
      <c r="G8343" s="38" t="str">
        <f t="shared" si="2356"/>
        <v>-</v>
      </c>
      <c r="H8343" s="38">
        <f t="shared" si="2357"/>
        <v>38.729999999999997</v>
      </c>
      <c r="K8343" s="133">
        <v>43448.25</v>
      </c>
      <c r="L8343" s="9">
        <f t="shared" si="2340"/>
        <v>12</v>
      </c>
      <c r="M8343" s="9">
        <f t="shared" si="2341"/>
        <v>14</v>
      </c>
      <c r="N8343" s="9">
        <f t="shared" si="2342"/>
        <v>6</v>
      </c>
      <c r="O8343" s="31" t="str">
        <f t="shared" si="2343"/>
        <v/>
      </c>
      <c r="P8343" s="134">
        <v>40.98</v>
      </c>
      <c r="Q8343" s="31" t="str">
        <f t="shared" si="2344"/>
        <v>-</v>
      </c>
      <c r="R8343" s="31">
        <f t="shared" si="2345"/>
        <v>40.98</v>
      </c>
      <c r="U8343" s="133">
        <v>43813.25</v>
      </c>
      <c r="V8343" s="9">
        <f t="shared" si="2346"/>
        <v>12</v>
      </c>
      <c r="W8343" s="9">
        <f t="shared" si="2347"/>
        <v>14</v>
      </c>
      <c r="X8343" s="9">
        <f t="shared" si="2348"/>
        <v>6</v>
      </c>
      <c r="Y8343" s="31" t="str">
        <f t="shared" si="2349"/>
        <v>W</v>
      </c>
      <c r="Z8343" s="134">
        <v>21.25</v>
      </c>
      <c r="AA8343" s="31" t="str">
        <f t="shared" si="2350"/>
        <v>-</v>
      </c>
      <c r="AB8343" s="31">
        <f t="shared" si="2351"/>
        <v>21.25</v>
      </c>
    </row>
    <row r="8344" spans="1:28" x14ac:dyDescent="0.3">
      <c r="A8344" s="133">
        <v>43083.291666666664</v>
      </c>
      <c r="B8344" s="152">
        <f t="shared" si="2352"/>
        <v>12</v>
      </c>
      <c r="C8344" s="152">
        <f t="shared" si="2353"/>
        <v>14</v>
      </c>
      <c r="D8344" s="152">
        <f t="shared" si="2354"/>
        <v>7</v>
      </c>
      <c r="E8344" s="38" t="str">
        <f t="shared" si="2355"/>
        <v/>
      </c>
      <c r="F8344" s="134">
        <v>47.05</v>
      </c>
      <c r="G8344" s="38" t="str">
        <f t="shared" si="2356"/>
        <v>-</v>
      </c>
      <c r="H8344" s="38">
        <f t="shared" si="2357"/>
        <v>47.05</v>
      </c>
      <c r="K8344" s="133">
        <v>43448.291666666664</v>
      </c>
      <c r="L8344" s="9">
        <f t="shared" si="2340"/>
        <v>12</v>
      </c>
      <c r="M8344" s="9">
        <f t="shared" si="2341"/>
        <v>14</v>
      </c>
      <c r="N8344" s="9">
        <f t="shared" si="2342"/>
        <v>7</v>
      </c>
      <c r="O8344" s="31" t="str">
        <f t="shared" si="2343"/>
        <v/>
      </c>
      <c r="P8344" s="134">
        <v>44.31</v>
      </c>
      <c r="Q8344" s="31" t="str">
        <f t="shared" si="2344"/>
        <v>-</v>
      </c>
      <c r="R8344" s="31">
        <f t="shared" si="2345"/>
        <v>44.31</v>
      </c>
      <c r="U8344" s="133">
        <v>43813.291666666664</v>
      </c>
      <c r="V8344" s="9">
        <f t="shared" si="2346"/>
        <v>12</v>
      </c>
      <c r="W8344" s="9">
        <f t="shared" si="2347"/>
        <v>14</v>
      </c>
      <c r="X8344" s="9">
        <f t="shared" si="2348"/>
        <v>7</v>
      </c>
      <c r="Y8344" s="31" t="str">
        <f t="shared" si="2349"/>
        <v>W</v>
      </c>
      <c r="Z8344" s="134">
        <v>23.89</v>
      </c>
      <c r="AA8344" s="31" t="str">
        <f t="shared" si="2350"/>
        <v>-</v>
      </c>
      <c r="AB8344" s="31">
        <f t="shared" si="2351"/>
        <v>23.89</v>
      </c>
    </row>
    <row r="8345" spans="1:28" x14ac:dyDescent="0.3">
      <c r="A8345" s="133">
        <v>43083.333333333336</v>
      </c>
      <c r="B8345" s="152">
        <f t="shared" si="2352"/>
        <v>12</v>
      </c>
      <c r="C8345" s="152">
        <f t="shared" si="2353"/>
        <v>14</v>
      </c>
      <c r="D8345" s="152">
        <f t="shared" si="2354"/>
        <v>8</v>
      </c>
      <c r="E8345" s="38" t="str">
        <f t="shared" si="2355"/>
        <v/>
      </c>
      <c r="F8345" s="134">
        <v>38.880000000000003</v>
      </c>
      <c r="G8345" s="38">
        <f t="shared" si="2356"/>
        <v>38.880000000000003</v>
      </c>
      <c r="H8345" s="38" t="str">
        <f t="shared" si="2357"/>
        <v>-</v>
      </c>
      <c r="K8345" s="133">
        <v>43448.333333333336</v>
      </c>
      <c r="L8345" s="9">
        <f t="shared" si="2340"/>
        <v>12</v>
      </c>
      <c r="M8345" s="9">
        <f t="shared" si="2341"/>
        <v>14</v>
      </c>
      <c r="N8345" s="9">
        <f t="shared" si="2342"/>
        <v>8</v>
      </c>
      <c r="O8345" s="31" t="str">
        <f t="shared" si="2343"/>
        <v/>
      </c>
      <c r="P8345" s="134">
        <v>40.130000000000003</v>
      </c>
      <c r="Q8345" s="31">
        <f t="shared" si="2344"/>
        <v>40.130000000000003</v>
      </c>
      <c r="R8345" s="31" t="str">
        <f t="shared" si="2345"/>
        <v>-</v>
      </c>
      <c r="U8345" s="133">
        <v>43813.333333333336</v>
      </c>
      <c r="V8345" s="9">
        <f t="shared" si="2346"/>
        <v>12</v>
      </c>
      <c r="W8345" s="9">
        <f t="shared" si="2347"/>
        <v>14</v>
      </c>
      <c r="X8345" s="9">
        <f t="shared" si="2348"/>
        <v>8</v>
      </c>
      <c r="Y8345" s="31" t="str">
        <f t="shared" si="2349"/>
        <v>W</v>
      </c>
      <c r="Z8345" s="134">
        <v>24.61</v>
      </c>
      <c r="AA8345" s="31" t="str">
        <f t="shared" si="2350"/>
        <v>-</v>
      </c>
      <c r="AB8345" s="31">
        <f t="shared" si="2351"/>
        <v>24.61</v>
      </c>
    </row>
    <row r="8346" spans="1:28" x14ac:dyDescent="0.3">
      <c r="A8346" s="133">
        <v>43083.375</v>
      </c>
      <c r="B8346" s="152">
        <f t="shared" si="2352"/>
        <v>12</v>
      </c>
      <c r="C8346" s="152">
        <f t="shared" si="2353"/>
        <v>14</v>
      </c>
      <c r="D8346" s="152">
        <f t="shared" si="2354"/>
        <v>9</v>
      </c>
      <c r="E8346" s="38" t="str">
        <f t="shared" si="2355"/>
        <v/>
      </c>
      <c r="F8346" s="134">
        <v>35.58</v>
      </c>
      <c r="G8346" s="38">
        <f t="shared" si="2356"/>
        <v>35.58</v>
      </c>
      <c r="H8346" s="38" t="str">
        <f t="shared" si="2357"/>
        <v>-</v>
      </c>
      <c r="K8346" s="133">
        <v>43448.375</v>
      </c>
      <c r="L8346" s="9">
        <f t="shared" si="2340"/>
        <v>12</v>
      </c>
      <c r="M8346" s="9">
        <f t="shared" si="2341"/>
        <v>14</v>
      </c>
      <c r="N8346" s="9">
        <f t="shared" si="2342"/>
        <v>9</v>
      </c>
      <c r="O8346" s="31" t="str">
        <f t="shared" si="2343"/>
        <v/>
      </c>
      <c r="P8346" s="134">
        <v>39.25</v>
      </c>
      <c r="Q8346" s="31">
        <f t="shared" si="2344"/>
        <v>39.25</v>
      </c>
      <c r="R8346" s="31" t="str">
        <f t="shared" si="2345"/>
        <v>-</v>
      </c>
      <c r="U8346" s="133">
        <v>43813.375</v>
      </c>
      <c r="V8346" s="9">
        <f t="shared" si="2346"/>
        <v>12</v>
      </c>
      <c r="W8346" s="9">
        <f t="shared" si="2347"/>
        <v>14</v>
      </c>
      <c r="X8346" s="9">
        <f t="shared" si="2348"/>
        <v>9</v>
      </c>
      <c r="Y8346" s="31" t="str">
        <f t="shared" si="2349"/>
        <v>W</v>
      </c>
      <c r="Z8346" s="134">
        <v>25.17</v>
      </c>
      <c r="AA8346" s="31" t="str">
        <f t="shared" si="2350"/>
        <v>-</v>
      </c>
      <c r="AB8346" s="31">
        <f t="shared" si="2351"/>
        <v>25.17</v>
      </c>
    </row>
    <row r="8347" spans="1:28" x14ac:dyDescent="0.3">
      <c r="A8347" s="133">
        <v>43083.416666666664</v>
      </c>
      <c r="B8347" s="152">
        <f t="shared" si="2352"/>
        <v>12</v>
      </c>
      <c r="C8347" s="152">
        <f t="shared" si="2353"/>
        <v>14</v>
      </c>
      <c r="D8347" s="152">
        <f t="shared" si="2354"/>
        <v>10</v>
      </c>
      <c r="E8347" s="38" t="str">
        <f t="shared" si="2355"/>
        <v/>
      </c>
      <c r="F8347" s="134">
        <v>32.58</v>
      </c>
      <c r="G8347" s="38">
        <f t="shared" si="2356"/>
        <v>32.58</v>
      </c>
      <c r="H8347" s="38" t="str">
        <f t="shared" si="2357"/>
        <v>-</v>
      </c>
      <c r="K8347" s="133">
        <v>43448.416666666664</v>
      </c>
      <c r="L8347" s="9">
        <f t="shared" si="2340"/>
        <v>12</v>
      </c>
      <c r="M8347" s="9">
        <f t="shared" si="2341"/>
        <v>14</v>
      </c>
      <c r="N8347" s="9">
        <f t="shared" si="2342"/>
        <v>10</v>
      </c>
      <c r="O8347" s="31" t="str">
        <f t="shared" si="2343"/>
        <v/>
      </c>
      <c r="P8347" s="134">
        <v>39.299999999999997</v>
      </c>
      <c r="Q8347" s="31">
        <f t="shared" si="2344"/>
        <v>39.299999999999997</v>
      </c>
      <c r="R8347" s="31" t="str">
        <f t="shared" si="2345"/>
        <v>-</v>
      </c>
      <c r="U8347" s="133">
        <v>43813.416666666664</v>
      </c>
      <c r="V8347" s="9">
        <f t="shared" si="2346"/>
        <v>12</v>
      </c>
      <c r="W8347" s="9">
        <f t="shared" si="2347"/>
        <v>14</v>
      </c>
      <c r="X8347" s="9">
        <f t="shared" si="2348"/>
        <v>10</v>
      </c>
      <c r="Y8347" s="31" t="str">
        <f t="shared" si="2349"/>
        <v>W</v>
      </c>
      <c r="Z8347" s="134">
        <v>25.69</v>
      </c>
      <c r="AA8347" s="31" t="str">
        <f t="shared" si="2350"/>
        <v>-</v>
      </c>
      <c r="AB8347" s="31">
        <f t="shared" si="2351"/>
        <v>25.69</v>
      </c>
    </row>
    <row r="8348" spans="1:28" x14ac:dyDescent="0.3">
      <c r="A8348" s="133">
        <v>43083.458333333336</v>
      </c>
      <c r="B8348" s="152">
        <f t="shared" si="2352"/>
        <v>12</v>
      </c>
      <c r="C8348" s="152">
        <f t="shared" si="2353"/>
        <v>14</v>
      </c>
      <c r="D8348" s="152">
        <f t="shared" si="2354"/>
        <v>11</v>
      </c>
      <c r="E8348" s="38" t="str">
        <f t="shared" si="2355"/>
        <v/>
      </c>
      <c r="F8348" s="134">
        <v>31</v>
      </c>
      <c r="G8348" s="38">
        <f t="shared" si="2356"/>
        <v>31</v>
      </c>
      <c r="H8348" s="38" t="str">
        <f t="shared" si="2357"/>
        <v>-</v>
      </c>
      <c r="K8348" s="133">
        <v>43448.458333333336</v>
      </c>
      <c r="L8348" s="9">
        <f t="shared" si="2340"/>
        <v>12</v>
      </c>
      <c r="M8348" s="9">
        <f t="shared" si="2341"/>
        <v>14</v>
      </c>
      <c r="N8348" s="9">
        <f t="shared" si="2342"/>
        <v>11</v>
      </c>
      <c r="O8348" s="31" t="str">
        <f t="shared" si="2343"/>
        <v/>
      </c>
      <c r="P8348" s="134">
        <v>37.79</v>
      </c>
      <c r="Q8348" s="31">
        <f t="shared" si="2344"/>
        <v>37.79</v>
      </c>
      <c r="R8348" s="31" t="str">
        <f t="shared" si="2345"/>
        <v>-</v>
      </c>
      <c r="U8348" s="133">
        <v>43813.458333333336</v>
      </c>
      <c r="V8348" s="9">
        <f t="shared" si="2346"/>
        <v>12</v>
      </c>
      <c r="W8348" s="9">
        <f t="shared" si="2347"/>
        <v>14</v>
      </c>
      <c r="X8348" s="9">
        <f t="shared" si="2348"/>
        <v>11</v>
      </c>
      <c r="Y8348" s="31" t="str">
        <f t="shared" si="2349"/>
        <v>W</v>
      </c>
      <c r="Z8348" s="134">
        <v>24.39</v>
      </c>
      <c r="AA8348" s="31" t="str">
        <f t="shared" si="2350"/>
        <v>-</v>
      </c>
      <c r="AB8348" s="31">
        <f t="shared" si="2351"/>
        <v>24.39</v>
      </c>
    </row>
    <row r="8349" spans="1:28" x14ac:dyDescent="0.3">
      <c r="A8349" s="133">
        <v>43083.5</v>
      </c>
      <c r="B8349" s="152">
        <f t="shared" si="2352"/>
        <v>12</v>
      </c>
      <c r="C8349" s="152">
        <f t="shared" si="2353"/>
        <v>14</v>
      </c>
      <c r="D8349" s="152">
        <f t="shared" si="2354"/>
        <v>12</v>
      </c>
      <c r="E8349" s="38" t="str">
        <f t="shared" si="2355"/>
        <v/>
      </c>
      <c r="F8349" s="134">
        <v>30.05</v>
      </c>
      <c r="G8349" s="38">
        <f t="shared" si="2356"/>
        <v>30.05</v>
      </c>
      <c r="H8349" s="38" t="str">
        <f t="shared" si="2357"/>
        <v>-</v>
      </c>
      <c r="K8349" s="133">
        <v>43448.5</v>
      </c>
      <c r="L8349" s="9">
        <f t="shared" si="2340"/>
        <v>12</v>
      </c>
      <c r="M8349" s="9">
        <f t="shared" si="2341"/>
        <v>14</v>
      </c>
      <c r="N8349" s="9">
        <f t="shared" si="2342"/>
        <v>12</v>
      </c>
      <c r="O8349" s="31" t="str">
        <f t="shared" si="2343"/>
        <v/>
      </c>
      <c r="P8349" s="134">
        <v>36.229999999999997</v>
      </c>
      <c r="Q8349" s="31">
        <f t="shared" si="2344"/>
        <v>36.229999999999997</v>
      </c>
      <c r="R8349" s="31" t="str">
        <f t="shared" si="2345"/>
        <v>-</v>
      </c>
      <c r="U8349" s="133">
        <v>43813.5</v>
      </c>
      <c r="V8349" s="9">
        <f t="shared" si="2346"/>
        <v>12</v>
      </c>
      <c r="W8349" s="9">
        <f t="shared" si="2347"/>
        <v>14</v>
      </c>
      <c r="X8349" s="9">
        <f t="shared" si="2348"/>
        <v>12</v>
      </c>
      <c r="Y8349" s="31" t="str">
        <f t="shared" si="2349"/>
        <v>W</v>
      </c>
      <c r="Z8349" s="134">
        <v>23.6</v>
      </c>
      <c r="AA8349" s="31" t="str">
        <f t="shared" si="2350"/>
        <v>-</v>
      </c>
      <c r="AB8349" s="31">
        <f t="shared" si="2351"/>
        <v>23.6</v>
      </c>
    </row>
    <row r="8350" spans="1:28" x14ac:dyDescent="0.3">
      <c r="A8350" s="133">
        <v>43083.541666666664</v>
      </c>
      <c r="B8350" s="152">
        <f t="shared" si="2352"/>
        <v>12</v>
      </c>
      <c r="C8350" s="152">
        <f t="shared" si="2353"/>
        <v>14</v>
      </c>
      <c r="D8350" s="152">
        <f t="shared" si="2354"/>
        <v>13</v>
      </c>
      <c r="E8350" s="38" t="str">
        <f t="shared" si="2355"/>
        <v/>
      </c>
      <c r="F8350" s="134">
        <v>30.38</v>
      </c>
      <c r="G8350" s="38">
        <f t="shared" si="2356"/>
        <v>30.38</v>
      </c>
      <c r="H8350" s="38" t="str">
        <f t="shared" si="2357"/>
        <v>-</v>
      </c>
      <c r="K8350" s="133">
        <v>43448.541666666664</v>
      </c>
      <c r="L8350" s="9">
        <f t="shared" si="2340"/>
        <v>12</v>
      </c>
      <c r="M8350" s="9">
        <f t="shared" si="2341"/>
        <v>14</v>
      </c>
      <c r="N8350" s="9">
        <f t="shared" si="2342"/>
        <v>13</v>
      </c>
      <c r="O8350" s="31" t="str">
        <f t="shared" si="2343"/>
        <v/>
      </c>
      <c r="P8350" s="134">
        <v>33.39</v>
      </c>
      <c r="Q8350" s="31">
        <f t="shared" si="2344"/>
        <v>33.39</v>
      </c>
      <c r="R8350" s="31" t="str">
        <f t="shared" si="2345"/>
        <v>-</v>
      </c>
      <c r="U8350" s="133">
        <v>43813.541666666664</v>
      </c>
      <c r="V8350" s="9">
        <f t="shared" si="2346"/>
        <v>12</v>
      </c>
      <c r="W8350" s="9">
        <f t="shared" si="2347"/>
        <v>14</v>
      </c>
      <c r="X8350" s="9">
        <f t="shared" si="2348"/>
        <v>13</v>
      </c>
      <c r="Y8350" s="31" t="str">
        <f t="shared" si="2349"/>
        <v>W</v>
      </c>
      <c r="Z8350" s="134">
        <v>22.74</v>
      </c>
      <c r="AA8350" s="31" t="str">
        <f t="shared" si="2350"/>
        <v>-</v>
      </c>
      <c r="AB8350" s="31">
        <f t="shared" si="2351"/>
        <v>22.74</v>
      </c>
    </row>
    <row r="8351" spans="1:28" x14ac:dyDescent="0.3">
      <c r="A8351" s="133">
        <v>43083.583333333336</v>
      </c>
      <c r="B8351" s="152">
        <f t="shared" si="2352"/>
        <v>12</v>
      </c>
      <c r="C8351" s="152">
        <f t="shared" si="2353"/>
        <v>14</v>
      </c>
      <c r="D8351" s="152">
        <f t="shared" si="2354"/>
        <v>14</v>
      </c>
      <c r="E8351" s="38" t="str">
        <f t="shared" si="2355"/>
        <v/>
      </c>
      <c r="F8351" s="134">
        <v>30.22</v>
      </c>
      <c r="G8351" s="38">
        <f t="shared" si="2356"/>
        <v>30.22</v>
      </c>
      <c r="H8351" s="38" t="str">
        <f t="shared" si="2357"/>
        <v>-</v>
      </c>
      <c r="K8351" s="133">
        <v>43448.583333333336</v>
      </c>
      <c r="L8351" s="9">
        <f t="shared" si="2340"/>
        <v>12</v>
      </c>
      <c r="M8351" s="9">
        <f t="shared" si="2341"/>
        <v>14</v>
      </c>
      <c r="N8351" s="9">
        <f t="shared" si="2342"/>
        <v>14</v>
      </c>
      <c r="O8351" s="31" t="str">
        <f t="shared" si="2343"/>
        <v/>
      </c>
      <c r="P8351" s="134">
        <v>31.77</v>
      </c>
      <c r="Q8351" s="31">
        <f t="shared" si="2344"/>
        <v>31.77</v>
      </c>
      <c r="R8351" s="31" t="str">
        <f t="shared" si="2345"/>
        <v>-</v>
      </c>
      <c r="U8351" s="133">
        <v>43813.583333333336</v>
      </c>
      <c r="V8351" s="9">
        <f t="shared" si="2346"/>
        <v>12</v>
      </c>
      <c r="W8351" s="9">
        <f t="shared" si="2347"/>
        <v>14</v>
      </c>
      <c r="X8351" s="9">
        <f t="shared" si="2348"/>
        <v>14</v>
      </c>
      <c r="Y8351" s="31" t="str">
        <f t="shared" si="2349"/>
        <v>W</v>
      </c>
      <c r="Z8351" s="134">
        <v>21.7</v>
      </c>
      <c r="AA8351" s="31" t="str">
        <f t="shared" si="2350"/>
        <v>-</v>
      </c>
      <c r="AB8351" s="31">
        <f t="shared" si="2351"/>
        <v>21.7</v>
      </c>
    </row>
    <row r="8352" spans="1:28" x14ac:dyDescent="0.3">
      <c r="A8352" s="133">
        <v>43083.625</v>
      </c>
      <c r="B8352" s="152">
        <f t="shared" si="2352"/>
        <v>12</v>
      </c>
      <c r="C8352" s="152">
        <f t="shared" si="2353"/>
        <v>14</v>
      </c>
      <c r="D8352" s="152">
        <f t="shared" si="2354"/>
        <v>15</v>
      </c>
      <c r="E8352" s="38" t="str">
        <f t="shared" si="2355"/>
        <v/>
      </c>
      <c r="F8352" s="134">
        <v>30.09</v>
      </c>
      <c r="G8352" s="38">
        <f t="shared" si="2356"/>
        <v>30.09</v>
      </c>
      <c r="H8352" s="38" t="str">
        <f t="shared" si="2357"/>
        <v>-</v>
      </c>
      <c r="K8352" s="133">
        <v>43448.625</v>
      </c>
      <c r="L8352" s="9">
        <f t="shared" si="2340"/>
        <v>12</v>
      </c>
      <c r="M8352" s="9">
        <f t="shared" si="2341"/>
        <v>14</v>
      </c>
      <c r="N8352" s="9">
        <f t="shared" si="2342"/>
        <v>15</v>
      </c>
      <c r="O8352" s="31" t="str">
        <f t="shared" si="2343"/>
        <v/>
      </c>
      <c r="P8352" s="134">
        <v>31.55</v>
      </c>
      <c r="Q8352" s="31">
        <f t="shared" si="2344"/>
        <v>31.55</v>
      </c>
      <c r="R8352" s="31" t="str">
        <f t="shared" si="2345"/>
        <v>-</v>
      </c>
      <c r="U8352" s="133">
        <v>43813.625</v>
      </c>
      <c r="V8352" s="9">
        <f t="shared" si="2346"/>
        <v>12</v>
      </c>
      <c r="W8352" s="9">
        <f t="shared" si="2347"/>
        <v>14</v>
      </c>
      <c r="X8352" s="9">
        <f t="shared" si="2348"/>
        <v>15</v>
      </c>
      <c r="Y8352" s="31" t="str">
        <f t="shared" si="2349"/>
        <v>W</v>
      </c>
      <c r="Z8352" s="134">
        <v>21.08</v>
      </c>
      <c r="AA8352" s="31" t="str">
        <f t="shared" si="2350"/>
        <v>-</v>
      </c>
      <c r="AB8352" s="31">
        <f t="shared" si="2351"/>
        <v>21.08</v>
      </c>
    </row>
    <row r="8353" spans="1:28" x14ac:dyDescent="0.3">
      <c r="A8353" s="133">
        <v>43083.666666666664</v>
      </c>
      <c r="B8353" s="152">
        <f t="shared" si="2352"/>
        <v>12</v>
      </c>
      <c r="C8353" s="152">
        <f t="shared" si="2353"/>
        <v>14</v>
      </c>
      <c r="D8353" s="152">
        <f t="shared" si="2354"/>
        <v>16</v>
      </c>
      <c r="E8353" s="38" t="str">
        <f t="shared" si="2355"/>
        <v/>
      </c>
      <c r="F8353" s="134">
        <v>32.99</v>
      </c>
      <c r="G8353" s="38">
        <f t="shared" si="2356"/>
        <v>32.99</v>
      </c>
      <c r="H8353" s="38" t="str">
        <f t="shared" si="2357"/>
        <v>-</v>
      </c>
      <c r="K8353" s="133">
        <v>43448.666666666664</v>
      </c>
      <c r="L8353" s="9">
        <f t="shared" si="2340"/>
        <v>12</v>
      </c>
      <c r="M8353" s="9">
        <f t="shared" si="2341"/>
        <v>14</v>
      </c>
      <c r="N8353" s="9">
        <f t="shared" si="2342"/>
        <v>16</v>
      </c>
      <c r="O8353" s="31" t="str">
        <f t="shared" si="2343"/>
        <v/>
      </c>
      <c r="P8353" s="134">
        <v>37.659999999999997</v>
      </c>
      <c r="Q8353" s="31">
        <f t="shared" si="2344"/>
        <v>37.659999999999997</v>
      </c>
      <c r="R8353" s="31" t="str">
        <f t="shared" si="2345"/>
        <v>-</v>
      </c>
      <c r="U8353" s="133">
        <v>43813.666666666664</v>
      </c>
      <c r="V8353" s="9">
        <f t="shared" si="2346"/>
        <v>12</v>
      </c>
      <c r="W8353" s="9">
        <f t="shared" si="2347"/>
        <v>14</v>
      </c>
      <c r="X8353" s="9">
        <f t="shared" si="2348"/>
        <v>16</v>
      </c>
      <c r="Y8353" s="31" t="str">
        <f t="shared" si="2349"/>
        <v>W</v>
      </c>
      <c r="Z8353" s="134">
        <v>23.09</v>
      </c>
      <c r="AA8353" s="31" t="str">
        <f t="shared" si="2350"/>
        <v>-</v>
      </c>
      <c r="AB8353" s="31">
        <f t="shared" si="2351"/>
        <v>23.09</v>
      </c>
    </row>
    <row r="8354" spans="1:28" x14ac:dyDescent="0.3">
      <c r="A8354" s="133">
        <v>43083.708333333336</v>
      </c>
      <c r="B8354" s="152">
        <f t="shared" si="2352"/>
        <v>12</v>
      </c>
      <c r="C8354" s="152">
        <f t="shared" si="2353"/>
        <v>14</v>
      </c>
      <c r="D8354" s="152">
        <f t="shared" si="2354"/>
        <v>17</v>
      </c>
      <c r="E8354" s="38" t="str">
        <f t="shared" si="2355"/>
        <v/>
      </c>
      <c r="F8354" s="134">
        <v>43.98</v>
      </c>
      <c r="G8354" s="38" t="str">
        <f t="shared" si="2356"/>
        <v>-</v>
      </c>
      <c r="H8354" s="38">
        <f t="shared" si="2357"/>
        <v>43.98</v>
      </c>
      <c r="K8354" s="133">
        <v>43448.708333333336</v>
      </c>
      <c r="L8354" s="9">
        <f t="shared" si="2340"/>
        <v>12</v>
      </c>
      <c r="M8354" s="9">
        <f t="shared" si="2341"/>
        <v>14</v>
      </c>
      <c r="N8354" s="9">
        <f t="shared" si="2342"/>
        <v>17</v>
      </c>
      <c r="O8354" s="31" t="str">
        <f t="shared" si="2343"/>
        <v/>
      </c>
      <c r="P8354" s="134">
        <v>40.44</v>
      </c>
      <c r="Q8354" s="31" t="str">
        <f t="shared" si="2344"/>
        <v>-</v>
      </c>
      <c r="R8354" s="31">
        <f t="shared" si="2345"/>
        <v>40.44</v>
      </c>
      <c r="U8354" s="133">
        <v>43813.708333333336</v>
      </c>
      <c r="V8354" s="9">
        <f t="shared" si="2346"/>
        <v>12</v>
      </c>
      <c r="W8354" s="9">
        <f t="shared" si="2347"/>
        <v>14</v>
      </c>
      <c r="X8354" s="9">
        <f t="shared" si="2348"/>
        <v>17</v>
      </c>
      <c r="Y8354" s="31" t="str">
        <f t="shared" si="2349"/>
        <v>W</v>
      </c>
      <c r="Z8354" s="134">
        <v>25.58</v>
      </c>
      <c r="AA8354" s="31" t="str">
        <f t="shared" si="2350"/>
        <v>-</v>
      </c>
      <c r="AB8354" s="31">
        <f t="shared" si="2351"/>
        <v>25.58</v>
      </c>
    </row>
    <row r="8355" spans="1:28" x14ac:dyDescent="0.3">
      <c r="A8355" s="133">
        <v>43083.75</v>
      </c>
      <c r="B8355" s="152">
        <f t="shared" si="2352"/>
        <v>12</v>
      </c>
      <c r="C8355" s="152">
        <f t="shared" si="2353"/>
        <v>14</v>
      </c>
      <c r="D8355" s="152">
        <f t="shared" si="2354"/>
        <v>18</v>
      </c>
      <c r="E8355" s="38" t="str">
        <f t="shared" si="2355"/>
        <v/>
      </c>
      <c r="F8355" s="134">
        <v>41.58</v>
      </c>
      <c r="G8355" s="38" t="str">
        <f t="shared" si="2356"/>
        <v>-</v>
      </c>
      <c r="H8355" s="38">
        <f t="shared" si="2357"/>
        <v>41.58</v>
      </c>
      <c r="K8355" s="133">
        <v>43448.75</v>
      </c>
      <c r="L8355" s="9">
        <f t="shared" si="2340"/>
        <v>12</v>
      </c>
      <c r="M8355" s="9">
        <f t="shared" si="2341"/>
        <v>14</v>
      </c>
      <c r="N8355" s="9">
        <f t="shared" si="2342"/>
        <v>18</v>
      </c>
      <c r="O8355" s="31" t="str">
        <f t="shared" si="2343"/>
        <v/>
      </c>
      <c r="P8355" s="134">
        <v>39</v>
      </c>
      <c r="Q8355" s="31" t="str">
        <f t="shared" si="2344"/>
        <v>-</v>
      </c>
      <c r="R8355" s="31">
        <f t="shared" si="2345"/>
        <v>39</v>
      </c>
      <c r="U8355" s="133">
        <v>43813.75</v>
      </c>
      <c r="V8355" s="9">
        <f t="shared" si="2346"/>
        <v>12</v>
      </c>
      <c r="W8355" s="9">
        <f t="shared" si="2347"/>
        <v>14</v>
      </c>
      <c r="X8355" s="9">
        <f t="shared" si="2348"/>
        <v>18</v>
      </c>
      <c r="Y8355" s="31" t="str">
        <f t="shared" si="2349"/>
        <v>W</v>
      </c>
      <c r="Z8355" s="134">
        <v>24.7</v>
      </c>
      <c r="AA8355" s="31" t="str">
        <f t="shared" si="2350"/>
        <v>-</v>
      </c>
      <c r="AB8355" s="31">
        <f t="shared" si="2351"/>
        <v>24.7</v>
      </c>
    </row>
    <row r="8356" spans="1:28" x14ac:dyDescent="0.3">
      <c r="A8356" s="133">
        <v>43083.791666666664</v>
      </c>
      <c r="B8356" s="152">
        <f t="shared" si="2352"/>
        <v>12</v>
      </c>
      <c r="C8356" s="152">
        <f t="shared" si="2353"/>
        <v>14</v>
      </c>
      <c r="D8356" s="152">
        <f t="shared" si="2354"/>
        <v>19</v>
      </c>
      <c r="E8356" s="38" t="str">
        <f t="shared" si="2355"/>
        <v/>
      </c>
      <c r="F8356" s="134">
        <v>43.69</v>
      </c>
      <c r="G8356" s="38" t="str">
        <f t="shared" si="2356"/>
        <v>-</v>
      </c>
      <c r="H8356" s="38">
        <f t="shared" si="2357"/>
        <v>43.69</v>
      </c>
      <c r="K8356" s="133">
        <v>43448.791666666664</v>
      </c>
      <c r="L8356" s="9">
        <f t="shared" si="2340"/>
        <v>12</v>
      </c>
      <c r="M8356" s="9">
        <f t="shared" si="2341"/>
        <v>14</v>
      </c>
      <c r="N8356" s="9">
        <f t="shared" si="2342"/>
        <v>19</v>
      </c>
      <c r="O8356" s="31" t="str">
        <f t="shared" si="2343"/>
        <v/>
      </c>
      <c r="P8356" s="134">
        <v>36.020000000000003</v>
      </c>
      <c r="Q8356" s="31" t="str">
        <f t="shared" si="2344"/>
        <v>-</v>
      </c>
      <c r="R8356" s="31">
        <f t="shared" si="2345"/>
        <v>36.020000000000003</v>
      </c>
      <c r="U8356" s="133">
        <v>43813.791666666664</v>
      </c>
      <c r="V8356" s="9">
        <f t="shared" si="2346"/>
        <v>12</v>
      </c>
      <c r="W8356" s="9">
        <f t="shared" si="2347"/>
        <v>14</v>
      </c>
      <c r="X8356" s="9">
        <f t="shared" si="2348"/>
        <v>19</v>
      </c>
      <c r="Y8356" s="31" t="str">
        <f t="shared" si="2349"/>
        <v>W</v>
      </c>
      <c r="Z8356" s="134">
        <v>25.45</v>
      </c>
      <c r="AA8356" s="31" t="str">
        <f t="shared" si="2350"/>
        <v>-</v>
      </c>
      <c r="AB8356" s="31">
        <f t="shared" si="2351"/>
        <v>25.45</v>
      </c>
    </row>
    <row r="8357" spans="1:28" x14ac:dyDescent="0.3">
      <c r="A8357" s="133">
        <v>43083.833333333336</v>
      </c>
      <c r="B8357" s="152">
        <f t="shared" si="2352"/>
        <v>12</v>
      </c>
      <c r="C8357" s="152">
        <f t="shared" si="2353"/>
        <v>14</v>
      </c>
      <c r="D8357" s="152">
        <f t="shared" si="2354"/>
        <v>20</v>
      </c>
      <c r="E8357" s="38" t="str">
        <f t="shared" si="2355"/>
        <v/>
      </c>
      <c r="F8357" s="134">
        <v>42.48</v>
      </c>
      <c r="G8357" s="38" t="str">
        <f t="shared" si="2356"/>
        <v>-</v>
      </c>
      <c r="H8357" s="38">
        <f t="shared" si="2357"/>
        <v>42.48</v>
      </c>
      <c r="K8357" s="133">
        <v>43448.833333333336</v>
      </c>
      <c r="L8357" s="9">
        <f t="shared" si="2340"/>
        <v>12</v>
      </c>
      <c r="M8357" s="9">
        <f t="shared" si="2341"/>
        <v>14</v>
      </c>
      <c r="N8357" s="9">
        <f t="shared" si="2342"/>
        <v>20</v>
      </c>
      <c r="O8357" s="31" t="str">
        <f t="shared" si="2343"/>
        <v/>
      </c>
      <c r="P8357" s="134">
        <v>33.85</v>
      </c>
      <c r="Q8357" s="31" t="str">
        <f t="shared" si="2344"/>
        <v>-</v>
      </c>
      <c r="R8357" s="31">
        <f t="shared" si="2345"/>
        <v>33.85</v>
      </c>
      <c r="U8357" s="133">
        <v>43813.833333333336</v>
      </c>
      <c r="V8357" s="9">
        <f t="shared" si="2346"/>
        <v>12</v>
      </c>
      <c r="W8357" s="9">
        <f t="shared" si="2347"/>
        <v>14</v>
      </c>
      <c r="X8357" s="9">
        <f t="shared" si="2348"/>
        <v>20</v>
      </c>
      <c r="Y8357" s="31" t="str">
        <f t="shared" si="2349"/>
        <v>W</v>
      </c>
      <c r="Z8357" s="134">
        <v>24.26</v>
      </c>
      <c r="AA8357" s="31" t="str">
        <f t="shared" si="2350"/>
        <v>-</v>
      </c>
      <c r="AB8357" s="31">
        <f t="shared" si="2351"/>
        <v>24.26</v>
      </c>
    </row>
    <row r="8358" spans="1:28" x14ac:dyDescent="0.3">
      <c r="A8358" s="133">
        <v>43083.875</v>
      </c>
      <c r="B8358" s="152">
        <f t="shared" si="2352"/>
        <v>12</v>
      </c>
      <c r="C8358" s="152">
        <f t="shared" si="2353"/>
        <v>14</v>
      </c>
      <c r="D8358" s="152">
        <f t="shared" si="2354"/>
        <v>21</v>
      </c>
      <c r="E8358" s="38" t="str">
        <f t="shared" si="2355"/>
        <v/>
      </c>
      <c r="F8358" s="134">
        <v>39.25</v>
      </c>
      <c r="G8358" s="38" t="str">
        <f t="shared" si="2356"/>
        <v>-</v>
      </c>
      <c r="H8358" s="38">
        <f t="shared" si="2357"/>
        <v>39.25</v>
      </c>
      <c r="K8358" s="133">
        <v>43448.875</v>
      </c>
      <c r="L8358" s="9">
        <f t="shared" si="2340"/>
        <v>12</v>
      </c>
      <c r="M8358" s="9">
        <f t="shared" si="2341"/>
        <v>14</v>
      </c>
      <c r="N8358" s="9">
        <f t="shared" si="2342"/>
        <v>21</v>
      </c>
      <c r="O8358" s="31" t="str">
        <f t="shared" si="2343"/>
        <v/>
      </c>
      <c r="P8358" s="134">
        <v>33.020000000000003</v>
      </c>
      <c r="Q8358" s="31" t="str">
        <f t="shared" si="2344"/>
        <v>-</v>
      </c>
      <c r="R8358" s="31">
        <f t="shared" si="2345"/>
        <v>33.020000000000003</v>
      </c>
      <c r="U8358" s="133">
        <v>43813.875</v>
      </c>
      <c r="V8358" s="9">
        <f t="shared" si="2346"/>
        <v>12</v>
      </c>
      <c r="W8358" s="9">
        <f t="shared" si="2347"/>
        <v>14</v>
      </c>
      <c r="X8358" s="9">
        <f t="shared" si="2348"/>
        <v>21</v>
      </c>
      <c r="Y8358" s="31" t="str">
        <f t="shared" si="2349"/>
        <v>W</v>
      </c>
      <c r="Z8358" s="134">
        <v>23.08</v>
      </c>
      <c r="AA8358" s="31" t="str">
        <f t="shared" si="2350"/>
        <v>-</v>
      </c>
      <c r="AB8358" s="31">
        <f t="shared" si="2351"/>
        <v>23.08</v>
      </c>
    </row>
    <row r="8359" spans="1:28" x14ac:dyDescent="0.3">
      <c r="A8359" s="133">
        <v>43083.916666666664</v>
      </c>
      <c r="B8359" s="152">
        <f t="shared" si="2352"/>
        <v>12</v>
      </c>
      <c r="C8359" s="152">
        <f t="shared" si="2353"/>
        <v>14</v>
      </c>
      <c r="D8359" s="152">
        <f t="shared" si="2354"/>
        <v>22</v>
      </c>
      <c r="E8359" s="38" t="str">
        <f t="shared" si="2355"/>
        <v/>
      </c>
      <c r="F8359" s="134">
        <v>33.380000000000003</v>
      </c>
      <c r="G8359" s="38" t="str">
        <f t="shared" si="2356"/>
        <v>-</v>
      </c>
      <c r="H8359" s="38">
        <f t="shared" si="2357"/>
        <v>33.380000000000003</v>
      </c>
      <c r="K8359" s="133">
        <v>43448.916666666664</v>
      </c>
      <c r="L8359" s="9">
        <f t="shared" si="2340"/>
        <v>12</v>
      </c>
      <c r="M8359" s="9">
        <f t="shared" si="2341"/>
        <v>14</v>
      </c>
      <c r="N8359" s="9">
        <f t="shared" si="2342"/>
        <v>22</v>
      </c>
      <c r="O8359" s="31" t="str">
        <f t="shared" si="2343"/>
        <v/>
      </c>
      <c r="P8359" s="134">
        <v>29.98</v>
      </c>
      <c r="Q8359" s="31" t="str">
        <f t="shared" si="2344"/>
        <v>-</v>
      </c>
      <c r="R8359" s="31">
        <f t="shared" si="2345"/>
        <v>29.98</v>
      </c>
      <c r="U8359" s="133">
        <v>43813.916666666664</v>
      </c>
      <c r="V8359" s="9">
        <f t="shared" si="2346"/>
        <v>12</v>
      </c>
      <c r="W8359" s="9">
        <f t="shared" si="2347"/>
        <v>14</v>
      </c>
      <c r="X8359" s="9">
        <f t="shared" si="2348"/>
        <v>22</v>
      </c>
      <c r="Y8359" s="31" t="str">
        <f t="shared" si="2349"/>
        <v>W</v>
      </c>
      <c r="Z8359" s="134">
        <v>21.4</v>
      </c>
      <c r="AA8359" s="31" t="str">
        <f t="shared" si="2350"/>
        <v>-</v>
      </c>
      <c r="AB8359" s="31">
        <f t="shared" si="2351"/>
        <v>21.4</v>
      </c>
    </row>
    <row r="8360" spans="1:28" x14ac:dyDescent="0.3">
      <c r="A8360" s="133">
        <v>43083.958333333336</v>
      </c>
      <c r="B8360" s="152">
        <f t="shared" si="2352"/>
        <v>12</v>
      </c>
      <c r="C8360" s="152">
        <f t="shared" si="2353"/>
        <v>14</v>
      </c>
      <c r="D8360" s="152">
        <f t="shared" si="2354"/>
        <v>23</v>
      </c>
      <c r="E8360" s="38" t="str">
        <f t="shared" si="2355"/>
        <v/>
      </c>
      <c r="F8360" s="134">
        <v>28.6</v>
      </c>
      <c r="G8360" s="38" t="str">
        <f t="shared" si="2356"/>
        <v>-</v>
      </c>
      <c r="H8360" s="38">
        <f t="shared" si="2357"/>
        <v>28.6</v>
      </c>
      <c r="K8360" s="133">
        <v>43448.958333333336</v>
      </c>
      <c r="L8360" s="9">
        <f t="shared" si="2340"/>
        <v>12</v>
      </c>
      <c r="M8360" s="9">
        <f t="shared" si="2341"/>
        <v>14</v>
      </c>
      <c r="N8360" s="9">
        <f t="shared" si="2342"/>
        <v>23</v>
      </c>
      <c r="O8360" s="31" t="str">
        <f t="shared" si="2343"/>
        <v/>
      </c>
      <c r="P8360" s="134">
        <v>27.64</v>
      </c>
      <c r="Q8360" s="31" t="str">
        <f t="shared" si="2344"/>
        <v>-</v>
      </c>
      <c r="R8360" s="31">
        <f t="shared" si="2345"/>
        <v>27.64</v>
      </c>
      <c r="U8360" s="133">
        <v>43813.958333333336</v>
      </c>
      <c r="V8360" s="9">
        <f t="shared" si="2346"/>
        <v>12</v>
      </c>
      <c r="W8360" s="9">
        <f t="shared" si="2347"/>
        <v>14</v>
      </c>
      <c r="X8360" s="9">
        <f t="shared" si="2348"/>
        <v>23</v>
      </c>
      <c r="Y8360" s="31" t="str">
        <f t="shared" si="2349"/>
        <v>W</v>
      </c>
      <c r="Z8360" s="134">
        <v>20.28</v>
      </c>
      <c r="AA8360" s="31" t="str">
        <f t="shared" si="2350"/>
        <v>-</v>
      </c>
      <c r="AB8360" s="31">
        <f t="shared" si="2351"/>
        <v>20.28</v>
      </c>
    </row>
    <row r="8361" spans="1:28" x14ac:dyDescent="0.3">
      <c r="A8361" s="133">
        <v>43084</v>
      </c>
      <c r="B8361" s="152">
        <f t="shared" si="2352"/>
        <v>12</v>
      </c>
      <c r="C8361" s="152">
        <f t="shared" si="2353"/>
        <v>15</v>
      </c>
      <c r="D8361" s="152">
        <f t="shared" si="2354"/>
        <v>0</v>
      </c>
      <c r="E8361" s="38" t="str">
        <f t="shared" si="2355"/>
        <v/>
      </c>
      <c r="F8361" s="134">
        <v>27.76</v>
      </c>
      <c r="G8361" s="38" t="str">
        <f t="shared" si="2356"/>
        <v>-</v>
      </c>
      <c r="H8361" s="38">
        <f t="shared" si="2357"/>
        <v>27.76</v>
      </c>
      <c r="K8361" s="133">
        <v>43449</v>
      </c>
      <c r="L8361" s="9">
        <f t="shared" si="2340"/>
        <v>12</v>
      </c>
      <c r="M8361" s="9">
        <f t="shared" si="2341"/>
        <v>15</v>
      </c>
      <c r="N8361" s="9">
        <f t="shared" si="2342"/>
        <v>0</v>
      </c>
      <c r="O8361" s="31" t="str">
        <f t="shared" si="2343"/>
        <v>W</v>
      </c>
      <c r="P8361" s="134">
        <v>32.700000000000003</v>
      </c>
      <c r="Q8361" s="31" t="str">
        <f t="shared" si="2344"/>
        <v>-</v>
      </c>
      <c r="R8361" s="31">
        <f t="shared" si="2345"/>
        <v>32.700000000000003</v>
      </c>
      <c r="U8361" s="133">
        <v>43814</v>
      </c>
      <c r="V8361" s="9">
        <f t="shared" si="2346"/>
        <v>12</v>
      </c>
      <c r="W8361" s="9">
        <f t="shared" si="2347"/>
        <v>15</v>
      </c>
      <c r="X8361" s="9">
        <f t="shared" si="2348"/>
        <v>0</v>
      </c>
      <c r="Y8361" s="31" t="str">
        <f t="shared" si="2349"/>
        <v>W</v>
      </c>
      <c r="Z8361" s="134">
        <v>19.62</v>
      </c>
      <c r="AA8361" s="31" t="str">
        <f t="shared" si="2350"/>
        <v>-</v>
      </c>
      <c r="AB8361" s="31">
        <f t="shared" si="2351"/>
        <v>19.62</v>
      </c>
    </row>
    <row r="8362" spans="1:28" x14ac:dyDescent="0.3">
      <c r="A8362" s="133">
        <v>43084.041666666664</v>
      </c>
      <c r="B8362" s="152">
        <f t="shared" si="2352"/>
        <v>12</v>
      </c>
      <c r="C8362" s="152">
        <f t="shared" si="2353"/>
        <v>15</v>
      </c>
      <c r="D8362" s="152">
        <f t="shared" si="2354"/>
        <v>1</v>
      </c>
      <c r="E8362" s="38" t="str">
        <f t="shared" si="2355"/>
        <v/>
      </c>
      <c r="F8362" s="134">
        <v>26.91</v>
      </c>
      <c r="G8362" s="38" t="str">
        <f t="shared" si="2356"/>
        <v>-</v>
      </c>
      <c r="H8362" s="38">
        <f t="shared" si="2357"/>
        <v>26.91</v>
      </c>
      <c r="K8362" s="133">
        <v>43449.041666666664</v>
      </c>
      <c r="L8362" s="9">
        <f t="shared" si="2340"/>
        <v>12</v>
      </c>
      <c r="M8362" s="9">
        <f t="shared" si="2341"/>
        <v>15</v>
      </c>
      <c r="N8362" s="9">
        <f t="shared" si="2342"/>
        <v>1</v>
      </c>
      <c r="O8362" s="31" t="str">
        <f t="shared" si="2343"/>
        <v>W</v>
      </c>
      <c r="P8362" s="134">
        <v>30.21</v>
      </c>
      <c r="Q8362" s="31" t="str">
        <f t="shared" si="2344"/>
        <v>-</v>
      </c>
      <c r="R8362" s="31">
        <f t="shared" si="2345"/>
        <v>30.21</v>
      </c>
      <c r="U8362" s="133">
        <v>43814.041666666664</v>
      </c>
      <c r="V8362" s="9">
        <f t="shared" si="2346"/>
        <v>12</v>
      </c>
      <c r="W8362" s="9">
        <f t="shared" si="2347"/>
        <v>15</v>
      </c>
      <c r="X8362" s="9">
        <f t="shared" si="2348"/>
        <v>1</v>
      </c>
      <c r="Y8362" s="31" t="str">
        <f t="shared" si="2349"/>
        <v>W</v>
      </c>
      <c r="Z8362" s="134">
        <v>19.309999999999999</v>
      </c>
      <c r="AA8362" s="31" t="str">
        <f t="shared" si="2350"/>
        <v>-</v>
      </c>
      <c r="AB8362" s="31">
        <f t="shared" si="2351"/>
        <v>19.309999999999999</v>
      </c>
    </row>
    <row r="8363" spans="1:28" x14ac:dyDescent="0.3">
      <c r="A8363" s="133">
        <v>43084.083333333336</v>
      </c>
      <c r="B8363" s="152">
        <f t="shared" si="2352"/>
        <v>12</v>
      </c>
      <c r="C8363" s="152">
        <f t="shared" si="2353"/>
        <v>15</v>
      </c>
      <c r="D8363" s="152">
        <f t="shared" si="2354"/>
        <v>2</v>
      </c>
      <c r="E8363" s="38" t="str">
        <f t="shared" si="2355"/>
        <v/>
      </c>
      <c r="F8363" s="134">
        <v>26.73</v>
      </c>
      <c r="G8363" s="38" t="str">
        <f t="shared" si="2356"/>
        <v>-</v>
      </c>
      <c r="H8363" s="38">
        <f t="shared" si="2357"/>
        <v>26.73</v>
      </c>
      <c r="K8363" s="133">
        <v>43449.083333333336</v>
      </c>
      <c r="L8363" s="9">
        <f t="shared" si="2340"/>
        <v>12</v>
      </c>
      <c r="M8363" s="9">
        <f t="shared" si="2341"/>
        <v>15</v>
      </c>
      <c r="N8363" s="9">
        <f t="shared" si="2342"/>
        <v>2</v>
      </c>
      <c r="O8363" s="31" t="str">
        <f t="shared" si="2343"/>
        <v>W</v>
      </c>
      <c r="P8363" s="134">
        <v>30.21</v>
      </c>
      <c r="Q8363" s="31" t="str">
        <f t="shared" si="2344"/>
        <v>-</v>
      </c>
      <c r="R8363" s="31">
        <f t="shared" si="2345"/>
        <v>30.21</v>
      </c>
      <c r="U8363" s="133">
        <v>43814.083333333336</v>
      </c>
      <c r="V8363" s="9">
        <f t="shared" si="2346"/>
        <v>12</v>
      </c>
      <c r="W8363" s="9">
        <f t="shared" si="2347"/>
        <v>15</v>
      </c>
      <c r="X8363" s="9">
        <f t="shared" si="2348"/>
        <v>2</v>
      </c>
      <c r="Y8363" s="31" t="str">
        <f t="shared" si="2349"/>
        <v>W</v>
      </c>
      <c r="Z8363" s="134">
        <v>19.54</v>
      </c>
      <c r="AA8363" s="31" t="str">
        <f t="shared" si="2350"/>
        <v>-</v>
      </c>
      <c r="AB8363" s="31">
        <f t="shared" si="2351"/>
        <v>19.54</v>
      </c>
    </row>
    <row r="8364" spans="1:28" x14ac:dyDescent="0.3">
      <c r="A8364" s="133">
        <v>43084.125</v>
      </c>
      <c r="B8364" s="152">
        <f t="shared" si="2352"/>
        <v>12</v>
      </c>
      <c r="C8364" s="152">
        <f t="shared" si="2353"/>
        <v>15</v>
      </c>
      <c r="D8364" s="152">
        <f t="shared" si="2354"/>
        <v>3</v>
      </c>
      <c r="E8364" s="38" t="str">
        <f t="shared" si="2355"/>
        <v/>
      </c>
      <c r="F8364" s="134">
        <v>27.03</v>
      </c>
      <c r="G8364" s="38" t="str">
        <f t="shared" si="2356"/>
        <v>-</v>
      </c>
      <c r="H8364" s="38">
        <f t="shared" si="2357"/>
        <v>27.03</v>
      </c>
      <c r="K8364" s="133">
        <v>43449.125</v>
      </c>
      <c r="L8364" s="9">
        <f t="shared" si="2340"/>
        <v>12</v>
      </c>
      <c r="M8364" s="9">
        <f t="shared" si="2341"/>
        <v>15</v>
      </c>
      <c r="N8364" s="9">
        <f t="shared" si="2342"/>
        <v>3</v>
      </c>
      <c r="O8364" s="31" t="str">
        <f t="shared" si="2343"/>
        <v>W</v>
      </c>
      <c r="P8364" s="134">
        <v>29.58</v>
      </c>
      <c r="Q8364" s="31" t="str">
        <f t="shared" si="2344"/>
        <v>-</v>
      </c>
      <c r="R8364" s="31">
        <f t="shared" si="2345"/>
        <v>29.58</v>
      </c>
      <c r="U8364" s="133">
        <v>43814.125</v>
      </c>
      <c r="V8364" s="9">
        <f t="shared" si="2346"/>
        <v>12</v>
      </c>
      <c r="W8364" s="9">
        <f t="shared" si="2347"/>
        <v>15</v>
      </c>
      <c r="X8364" s="9">
        <f t="shared" si="2348"/>
        <v>3</v>
      </c>
      <c r="Y8364" s="31" t="str">
        <f t="shared" si="2349"/>
        <v>W</v>
      </c>
      <c r="Z8364" s="134">
        <v>19.309999999999999</v>
      </c>
      <c r="AA8364" s="31" t="str">
        <f t="shared" si="2350"/>
        <v>-</v>
      </c>
      <c r="AB8364" s="31">
        <f t="shared" si="2351"/>
        <v>19.309999999999999</v>
      </c>
    </row>
    <row r="8365" spans="1:28" x14ac:dyDescent="0.3">
      <c r="A8365" s="133">
        <v>43084.166666666664</v>
      </c>
      <c r="B8365" s="152">
        <f t="shared" si="2352"/>
        <v>12</v>
      </c>
      <c r="C8365" s="152">
        <f t="shared" si="2353"/>
        <v>15</v>
      </c>
      <c r="D8365" s="152">
        <f t="shared" si="2354"/>
        <v>4</v>
      </c>
      <c r="E8365" s="38" t="str">
        <f t="shared" si="2355"/>
        <v/>
      </c>
      <c r="F8365" s="134">
        <v>27.47</v>
      </c>
      <c r="G8365" s="38" t="str">
        <f t="shared" si="2356"/>
        <v>-</v>
      </c>
      <c r="H8365" s="38">
        <f t="shared" si="2357"/>
        <v>27.47</v>
      </c>
      <c r="K8365" s="133">
        <v>43449.166666666664</v>
      </c>
      <c r="L8365" s="9">
        <f t="shared" si="2340"/>
        <v>12</v>
      </c>
      <c r="M8365" s="9">
        <f t="shared" si="2341"/>
        <v>15</v>
      </c>
      <c r="N8365" s="9">
        <f t="shared" si="2342"/>
        <v>4</v>
      </c>
      <c r="O8365" s="31" t="str">
        <f t="shared" si="2343"/>
        <v>W</v>
      </c>
      <c r="P8365" s="134">
        <v>30.13</v>
      </c>
      <c r="Q8365" s="31" t="str">
        <f t="shared" si="2344"/>
        <v>-</v>
      </c>
      <c r="R8365" s="31">
        <f t="shared" si="2345"/>
        <v>30.13</v>
      </c>
      <c r="U8365" s="133">
        <v>43814.166666666664</v>
      </c>
      <c r="V8365" s="9">
        <f t="shared" si="2346"/>
        <v>12</v>
      </c>
      <c r="W8365" s="9">
        <f t="shared" si="2347"/>
        <v>15</v>
      </c>
      <c r="X8365" s="9">
        <f t="shared" si="2348"/>
        <v>4</v>
      </c>
      <c r="Y8365" s="31" t="str">
        <f t="shared" si="2349"/>
        <v>W</v>
      </c>
      <c r="Z8365" s="134">
        <v>19.23</v>
      </c>
      <c r="AA8365" s="31" t="str">
        <f t="shared" si="2350"/>
        <v>-</v>
      </c>
      <c r="AB8365" s="31">
        <f t="shared" si="2351"/>
        <v>19.23</v>
      </c>
    </row>
    <row r="8366" spans="1:28" x14ac:dyDescent="0.3">
      <c r="A8366" s="133">
        <v>43084.208333333336</v>
      </c>
      <c r="B8366" s="152">
        <f t="shared" si="2352"/>
        <v>12</v>
      </c>
      <c r="C8366" s="152">
        <f t="shared" si="2353"/>
        <v>15</v>
      </c>
      <c r="D8366" s="152">
        <f t="shared" si="2354"/>
        <v>5</v>
      </c>
      <c r="E8366" s="38" t="str">
        <f t="shared" si="2355"/>
        <v/>
      </c>
      <c r="F8366" s="134">
        <v>30.15</v>
      </c>
      <c r="G8366" s="38" t="str">
        <f t="shared" si="2356"/>
        <v>-</v>
      </c>
      <c r="H8366" s="38">
        <f t="shared" si="2357"/>
        <v>30.15</v>
      </c>
      <c r="K8366" s="133">
        <v>43449.208333333336</v>
      </c>
      <c r="L8366" s="9">
        <f t="shared" si="2340"/>
        <v>12</v>
      </c>
      <c r="M8366" s="9">
        <f t="shared" si="2341"/>
        <v>15</v>
      </c>
      <c r="N8366" s="9">
        <f t="shared" si="2342"/>
        <v>5</v>
      </c>
      <c r="O8366" s="31" t="str">
        <f t="shared" si="2343"/>
        <v>W</v>
      </c>
      <c r="P8366" s="134">
        <v>30.26</v>
      </c>
      <c r="Q8366" s="31" t="str">
        <f t="shared" si="2344"/>
        <v>-</v>
      </c>
      <c r="R8366" s="31">
        <f t="shared" si="2345"/>
        <v>30.26</v>
      </c>
      <c r="U8366" s="133">
        <v>43814.208333333336</v>
      </c>
      <c r="V8366" s="9">
        <f t="shared" si="2346"/>
        <v>12</v>
      </c>
      <c r="W8366" s="9">
        <f t="shared" si="2347"/>
        <v>15</v>
      </c>
      <c r="X8366" s="9">
        <f t="shared" si="2348"/>
        <v>5</v>
      </c>
      <c r="Y8366" s="31" t="str">
        <f t="shared" si="2349"/>
        <v>W</v>
      </c>
      <c r="Z8366" s="134">
        <v>19.47</v>
      </c>
      <c r="AA8366" s="31" t="str">
        <f t="shared" si="2350"/>
        <v>-</v>
      </c>
      <c r="AB8366" s="31">
        <f t="shared" si="2351"/>
        <v>19.47</v>
      </c>
    </row>
    <row r="8367" spans="1:28" x14ac:dyDescent="0.3">
      <c r="A8367" s="133">
        <v>43084.25</v>
      </c>
      <c r="B8367" s="152">
        <f t="shared" si="2352"/>
        <v>12</v>
      </c>
      <c r="C8367" s="152">
        <f t="shared" si="2353"/>
        <v>15</v>
      </c>
      <c r="D8367" s="152">
        <f t="shared" si="2354"/>
        <v>6</v>
      </c>
      <c r="E8367" s="38" t="str">
        <f t="shared" si="2355"/>
        <v/>
      </c>
      <c r="F8367" s="134">
        <v>41.98</v>
      </c>
      <c r="G8367" s="38" t="str">
        <f t="shared" si="2356"/>
        <v>-</v>
      </c>
      <c r="H8367" s="38">
        <f t="shared" si="2357"/>
        <v>41.98</v>
      </c>
      <c r="K8367" s="133">
        <v>43449.25</v>
      </c>
      <c r="L8367" s="9">
        <f t="shared" si="2340"/>
        <v>12</v>
      </c>
      <c r="M8367" s="9">
        <f t="shared" si="2341"/>
        <v>15</v>
      </c>
      <c r="N8367" s="9">
        <f t="shared" si="2342"/>
        <v>6</v>
      </c>
      <c r="O8367" s="31" t="str">
        <f t="shared" si="2343"/>
        <v>W</v>
      </c>
      <c r="P8367" s="134">
        <v>33.799999999999997</v>
      </c>
      <c r="Q8367" s="31" t="str">
        <f t="shared" si="2344"/>
        <v>-</v>
      </c>
      <c r="R8367" s="31">
        <f t="shared" si="2345"/>
        <v>33.799999999999997</v>
      </c>
      <c r="U8367" s="133">
        <v>43814.25</v>
      </c>
      <c r="V8367" s="9">
        <f t="shared" si="2346"/>
        <v>12</v>
      </c>
      <c r="W8367" s="9">
        <f t="shared" si="2347"/>
        <v>15</v>
      </c>
      <c r="X8367" s="9">
        <f t="shared" si="2348"/>
        <v>6</v>
      </c>
      <c r="Y8367" s="31" t="str">
        <f t="shared" si="2349"/>
        <v>W</v>
      </c>
      <c r="Z8367" s="134">
        <v>20.39</v>
      </c>
      <c r="AA8367" s="31" t="str">
        <f t="shared" si="2350"/>
        <v>-</v>
      </c>
      <c r="AB8367" s="31">
        <f t="shared" si="2351"/>
        <v>20.39</v>
      </c>
    </row>
    <row r="8368" spans="1:28" x14ac:dyDescent="0.3">
      <c r="A8368" s="133">
        <v>43084.291666666664</v>
      </c>
      <c r="B8368" s="152">
        <f t="shared" si="2352"/>
        <v>12</v>
      </c>
      <c r="C8368" s="152">
        <f t="shared" si="2353"/>
        <v>15</v>
      </c>
      <c r="D8368" s="152">
        <f t="shared" si="2354"/>
        <v>7</v>
      </c>
      <c r="E8368" s="38" t="str">
        <f t="shared" si="2355"/>
        <v/>
      </c>
      <c r="F8368" s="134">
        <v>46.67</v>
      </c>
      <c r="G8368" s="38" t="str">
        <f t="shared" si="2356"/>
        <v>-</v>
      </c>
      <c r="H8368" s="38">
        <f t="shared" si="2357"/>
        <v>46.67</v>
      </c>
      <c r="K8368" s="133">
        <v>43449.291666666664</v>
      </c>
      <c r="L8368" s="9">
        <f t="shared" si="2340"/>
        <v>12</v>
      </c>
      <c r="M8368" s="9">
        <f t="shared" si="2341"/>
        <v>15</v>
      </c>
      <c r="N8368" s="9">
        <f t="shared" si="2342"/>
        <v>7</v>
      </c>
      <c r="O8368" s="31" t="str">
        <f t="shared" si="2343"/>
        <v>W</v>
      </c>
      <c r="P8368" s="134">
        <v>36.18</v>
      </c>
      <c r="Q8368" s="31" t="str">
        <f t="shared" si="2344"/>
        <v>-</v>
      </c>
      <c r="R8368" s="31">
        <f t="shared" si="2345"/>
        <v>36.18</v>
      </c>
      <c r="U8368" s="133">
        <v>43814.291666666664</v>
      </c>
      <c r="V8368" s="9">
        <f t="shared" si="2346"/>
        <v>12</v>
      </c>
      <c r="W8368" s="9">
        <f t="shared" si="2347"/>
        <v>15</v>
      </c>
      <c r="X8368" s="9">
        <f t="shared" si="2348"/>
        <v>7</v>
      </c>
      <c r="Y8368" s="31" t="str">
        <f t="shared" si="2349"/>
        <v>W</v>
      </c>
      <c r="Z8368" s="134">
        <v>22.13</v>
      </c>
      <c r="AA8368" s="31" t="str">
        <f t="shared" si="2350"/>
        <v>-</v>
      </c>
      <c r="AB8368" s="31">
        <f t="shared" si="2351"/>
        <v>22.13</v>
      </c>
    </row>
    <row r="8369" spans="1:28" x14ac:dyDescent="0.3">
      <c r="A8369" s="133">
        <v>43084.333333333336</v>
      </c>
      <c r="B8369" s="152">
        <f t="shared" si="2352"/>
        <v>12</v>
      </c>
      <c r="C8369" s="152">
        <f t="shared" si="2353"/>
        <v>15</v>
      </c>
      <c r="D8369" s="152">
        <f t="shared" si="2354"/>
        <v>8</v>
      </c>
      <c r="E8369" s="38" t="str">
        <f t="shared" si="2355"/>
        <v/>
      </c>
      <c r="F8369" s="134">
        <v>39.35</v>
      </c>
      <c r="G8369" s="38">
        <f t="shared" si="2356"/>
        <v>39.35</v>
      </c>
      <c r="H8369" s="38" t="str">
        <f t="shared" si="2357"/>
        <v>-</v>
      </c>
      <c r="K8369" s="133">
        <v>43449.333333333336</v>
      </c>
      <c r="L8369" s="9">
        <f t="shared" si="2340"/>
        <v>12</v>
      </c>
      <c r="M8369" s="9">
        <f t="shared" si="2341"/>
        <v>15</v>
      </c>
      <c r="N8369" s="9">
        <f t="shared" si="2342"/>
        <v>8</v>
      </c>
      <c r="O8369" s="31" t="str">
        <f t="shared" si="2343"/>
        <v>W</v>
      </c>
      <c r="P8369" s="134">
        <v>36.75</v>
      </c>
      <c r="Q8369" s="31" t="str">
        <f t="shared" si="2344"/>
        <v>-</v>
      </c>
      <c r="R8369" s="31">
        <f t="shared" si="2345"/>
        <v>36.75</v>
      </c>
      <c r="U8369" s="133">
        <v>43814.333333333336</v>
      </c>
      <c r="V8369" s="9">
        <f t="shared" si="2346"/>
        <v>12</v>
      </c>
      <c r="W8369" s="9">
        <f t="shared" si="2347"/>
        <v>15</v>
      </c>
      <c r="X8369" s="9">
        <f t="shared" si="2348"/>
        <v>8</v>
      </c>
      <c r="Y8369" s="31" t="str">
        <f t="shared" si="2349"/>
        <v>W</v>
      </c>
      <c r="Z8369" s="134">
        <v>22.74</v>
      </c>
      <c r="AA8369" s="31" t="str">
        <f t="shared" si="2350"/>
        <v>-</v>
      </c>
      <c r="AB8369" s="31">
        <f t="shared" si="2351"/>
        <v>22.74</v>
      </c>
    </row>
    <row r="8370" spans="1:28" x14ac:dyDescent="0.3">
      <c r="A8370" s="133">
        <v>43084.375</v>
      </c>
      <c r="B8370" s="152">
        <f t="shared" si="2352"/>
        <v>12</v>
      </c>
      <c r="C8370" s="152">
        <f t="shared" si="2353"/>
        <v>15</v>
      </c>
      <c r="D8370" s="152">
        <f t="shared" si="2354"/>
        <v>9</v>
      </c>
      <c r="E8370" s="38" t="str">
        <f t="shared" si="2355"/>
        <v/>
      </c>
      <c r="F8370" s="134">
        <v>36.729999999999997</v>
      </c>
      <c r="G8370" s="38">
        <f t="shared" si="2356"/>
        <v>36.729999999999997</v>
      </c>
      <c r="H8370" s="38" t="str">
        <f t="shared" si="2357"/>
        <v>-</v>
      </c>
      <c r="K8370" s="133">
        <v>43449.375</v>
      </c>
      <c r="L8370" s="9">
        <f t="shared" si="2340"/>
        <v>12</v>
      </c>
      <c r="M8370" s="9">
        <f t="shared" si="2341"/>
        <v>15</v>
      </c>
      <c r="N8370" s="9">
        <f t="shared" si="2342"/>
        <v>9</v>
      </c>
      <c r="O8370" s="31" t="str">
        <f t="shared" si="2343"/>
        <v>W</v>
      </c>
      <c r="P8370" s="134">
        <v>38.4</v>
      </c>
      <c r="Q8370" s="31" t="str">
        <f t="shared" si="2344"/>
        <v>-</v>
      </c>
      <c r="R8370" s="31">
        <f t="shared" si="2345"/>
        <v>38.4</v>
      </c>
      <c r="U8370" s="133">
        <v>43814.375</v>
      </c>
      <c r="V8370" s="9">
        <f t="shared" si="2346"/>
        <v>12</v>
      </c>
      <c r="W8370" s="9">
        <f t="shared" si="2347"/>
        <v>15</v>
      </c>
      <c r="X8370" s="9">
        <f t="shared" si="2348"/>
        <v>9</v>
      </c>
      <c r="Y8370" s="31" t="str">
        <f t="shared" si="2349"/>
        <v>W</v>
      </c>
      <c r="Z8370" s="134">
        <v>22.93</v>
      </c>
      <c r="AA8370" s="31" t="str">
        <f t="shared" si="2350"/>
        <v>-</v>
      </c>
      <c r="AB8370" s="31">
        <f t="shared" si="2351"/>
        <v>22.93</v>
      </c>
    </row>
    <row r="8371" spans="1:28" x14ac:dyDescent="0.3">
      <c r="A8371" s="133">
        <v>43084.416666666664</v>
      </c>
      <c r="B8371" s="152">
        <f t="shared" si="2352"/>
        <v>12</v>
      </c>
      <c r="C8371" s="152">
        <f t="shared" si="2353"/>
        <v>15</v>
      </c>
      <c r="D8371" s="152">
        <f t="shared" si="2354"/>
        <v>10</v>
      </c>
      <c r="E8371" s="38" t="str">
        <f t="shared" si="2355"/>
        <v/>
      </c>
      <c r="F8371" s="134">
        <v>34.659999999999997</v>
      </c>
      <c r="G8371" s="38">
        <f t="shared" si="2356"/>
        <v>34.659999999999997</v>
      </c>
      <c r="H8371" s="38" t="str">
        <f t="shared" si="2357"/>
        <v>-</v>
      </c>
      <c r="K8371" s="133">
        <v>43449.416666666664</v>
      </c>
      <c r="L8371" s="9">
        <f t="shared" si="2340"/>
        <v>12</v>
      </c>
      <c r="M8371" s="9">
        <f t="shared" si="2341"/>
        <v>15</v>
      </c>
      <c r="N8371" s="9">
        <f t="shared" si="2342"/>
        <v>10</v>
      </c>
      <c r="O8371" s="31" t="str">
        <f t="shared" si="2343"/>
        <v>W</v>
      </c>
      <c r="P8371" s="134">
        <v>39.79</v>
      </c>
      <c r="Q8371" s="31" t="str">
        <f t="shared" si="2344"/>
        <v>-</v>
      </c>
      <c r="R8371" s="31">
        <f t="shared" si="2345"/>
        <v>39.79</v>
      </c>
      <c r="U8371" s="133">
        <v>43814.416666666664</v>
      </c>
      <c r="V8371" s="9">
        <f t="shared" si="2346"/>
        <v>12</v>
      </c>
      <c r="W8371" s="9">
        <f t="shared" si="2347"/>
        <v>15</v>
      </c>
      <c r="X8371" s="9">
        <f t="shared" si="2348"/>
        <v>10</v>
      </c>
      <c r="Y8371" s="31" t="str">
        <f t="shared" si="2349"/>
        <v>W</v>
      </c>
      <c r="Z8371" s="134">
        <v>22.72</v>
      </c>
      <c r="AA8371" s="31" t="str">
        <f t="shared" si="2350"/>
        <v>-</v>
      </c>
      <c r="AB8371" s="31">
        <f t="shared" si="2351"/>
        <v>22.72</v>
      </c>
    </row>
    <row r="8372" spans="1:28" x14ac:dyDescent="0.3">
      <c r="A8372" s="133">
        <v>43084.458333333336</v>
      </c>
      <c r="B8372" s="152">
        <f t="shared" si="2352"/>
        <v>12</v>
      </c>
      <c r="C8372" s="152">
        <f t="shared" si="2353"/>
        <v>15</v>
      </c>
      <c r="D8372" s="152">
        <f t="shared" si="2354"/>
        <v>11</v>
      </c>
      <c r="E8372" s="38" t="str">
        <f t="shared" si="2355"/>
        <v/>
      </c>
      <c r="F8372" s="134">
        <v>30.72</v>
      </c>
      <c r="G8372" s="38">
        <f t="shared" si="2356"/>
        <v>30.72</v>
      </c>
      <c r="H8372" s="38" t="str">
        <f t="shared" si="2357"/>
        <v>-</v>
      </c>
      <c r="K8372" s="133">
        <v>43449.458333333336</v>
      </c>
      <c r="L8372" s="9">
        <f t="shared" si="2340"/>
        <v>12</v>
      </c>
      <c r="M8372" s="9">
        <f t="shared" si="2341"/>
        <v>15</v>
      </c>
      <c r="N8372" s="9">
        <f t="shared" si="2342"/>
        <v>11</v>
      </c>
      <c r="O8372" s="31" t="str">
        <f t="shared" si="2343"/>
        <v>W</v>
      </c>
      <c r="P8372" s="134">
        <v>39.299999999999997</v>
      </c>
      <c r="Q8372" s="31" t="str">
        <f t="shared" si="2344"/>
        <v>-</v>
      </c>
      <c r="R8372" s="31">
        <f t="shared" si="2345"/>
        <v>39.299999999999997</v>
      </c>
      <c r="U8372" s="133">
        <v>43814.458333333336</v>
      </c>
      <c r="V8372" s="9">
        <f t="shared" si="2346"/>
        <v>12</v>
      </c>
      <c r="W8372" s="9">
        <f t="shared" si="2347"/>
        <v>15</v>
      </c>
      <c r="X8372" s="9">
        <f t="shared" si="2348"/>
        <v>11</v>
      </c>
      <c r="Y8372" s="31" t="str">
        <f t="shared" si="2349"/>
        <v>W</v>
      </c>
      <c r="Z8372" s="134">
        <v>21.76</v>
      </c>
      <c r="AA8372" s="31" t="str">
        <f t="shared" si="2350"/>
        <v>-</v>
      </c>
      <c r="AB8372" s="31">
        <f t="shared" si="2351"/>
        <v>21.76</v>
      </c>
    </row>
    <row r="8373" spans="1:28" x14ac:dyDescent="0.3">
      <c r="A8373" s="133">
        <v>43084.5</v>
      </c>
      <c r="B8373" s="152">
        <f t="shared" si="2352"/>
        <v>12</v>
      </c>
      <c r="C8373" s="152">
        <f t="shared" si="2353"/>
        <v>15</v>
      </c>
      <c r="D8373" s="152">
        <f t="shared" si="2354"/>
        <v>12</v>
      </c>
      <c r="E8373" s="38" t="str">
        <f t="shared" si="2355"/>
        <v/>
      </c>
      <c r="F8373" s="134">
        <v>28.87</v>
      </c>
      <c r="G8373" s="38">
        <f t="shared" si="2356"/>
        <v>28.87</v>
      </c>
      <c r="H8373" s="38" t="str">
        <f t="shared" si="2357"/>
        <v>-</v>
      </c>
      <c r="K8373" s="133">
        <v>43449.5</v>
      </c>
      <c r="L8373" s="9">
        <f t="shared" si="2340"/>
        <v>12</v>
      </c>
      <c r="M8373" s="9">
        <f t="shared" si="2341"/>
        <v>15</v>
      </c>
      <c r="N8373" s="9">
        <f t="shared" si="2342"/>
        <v>12</v>
      </c>
      <c r="O8373" s="31" t="str">
        <f t="shared" si="2343"/>
        <v>W</v>
      </c>
      <c r="P8373" s="134">
        <v>35.229999999999997</v>
      </c>
      <c r="Q8373" s="31" t="str">
        <f t="shared" si="2344"/>
        <v>-</v>
      </c>
      <c r="R8373" s="31">
        <f t="shared" si="2345"/>
        <v>35.229999999999997</v>
      </c>
      <c r="U8373" s="133">
        <v>43814.5</v>
      </c>
      <c r="V8373" s="9">
        <f t="shared" si="2346"/>
        <v>12</v>
      </c>
      <c r="W8373" s="9">
        <f t="shared" si="2347"/>
        <v>15</v>
      </c>
      <c r="X8373" s="9">
        <f t="shared" si="2348"/>
        <v>12</v>
      </c>
      <c r="Y8373" s="31" t="str">
        <f t="shared" si="2349"/>
        <v>W</v>
      </c>
      <c r="Z8373" s="134">
        <v>21.08</v>
      </c>
      <c r="AA8373" s="31" t="str">
        <f t="shared" si="2350"/>
        <v>-</v>
      </c>
      <c r="AB8373" s="31">
        <f t="shared" si="2351"/>
        <v>21.08</v>
      </c>
    </row>
    <row r="8374" spans="1:28" x14ac:dyDescent="0.3">
      <c r="A8374" s="133">
        <v>43084.541666666664</v>
      </c>
      <c r="B8374" s="152">
        <f t="shared" si="2352"/>
        <v>12</v>
      </c>
      <c r="C8374" s="152">
        <f t="shared" si="2353"/>
        <v>15</v>
      </c>
      <c r="D8374" s="152">
        <f t="shared" si="2354"/>
        <v>13</v>
      </c>
      <c r="E8374" s="38" t="str">
        <f t="shared" si="2355"/>
        <v/>
      </c>
      <c r="F8374" s="134">
        <v>28.24</v>
      </c>
      <c r="G8374" s="38">
        <f t="shared" si="2356"/>
        <v>28.24</v>
      </c>
      <c r="H8374" s="38" t="str">
        <f t="shared" si="2357"/>
        <v>-</v>
      </c>
      <c r="K8374" s="133">
        <v>43449.541666666664</v>
      </c>
      <c r="L8374" s="9">
        <f t="shared" si="2340"/>
        <v>12</v>
      </c>
      <c r="M8374" s="9">
        <f t="shared" si="2341"/>
        <v>15</v>
      </c>
      <c r="N8374" s="9">
        <f t="shared" si="2342"/>
        <v>13</v>
      </c>
      <c r="O8374" s="31" t="str">
        <f t="shared" si="2343"/>
        <v>W</v>
      </c>
      <c r="P8374" s="134">
        <v>33.43</v>
      </c>
      <c r="Q8374" s="31" t="str">
        <f t="shared" si="2344"/>
        <v>-</v>
      </c>
      <c r="R8374" s="31">
        <f t="shared" si="2345"/>
        <v>33.43</v>
      </c>
      <c r="U8374" s="133">
        <v>43814.541666666664</v>
      </c>
      <c r="V8374" s="9">
        <f t="shared" si="2346"/>
        <v>12</v>
      </c>
      <c r="W8374" s="9">
        <f t="shared" si="2347"/>
        <v>15</v>
      </c>
      <c r="X8374" s="9">
        <f t="shared" si="2348"/>
        <v>13</v>
      </c>
      <c r="Y8374" s="31" t="str">
        <f t="shared" si="2349"/>
        <v>W</v>
      </c>
      <c r="Z8374" s="134">
        <v>20.68</v>
      </c>
      <c r="AA8374" s="31" t="str">
        <f t="shared" si="2350"/>
        <v>-</v>
      </c>
      <c r="AB8374" s="31">
        <f t="shared" si="2351"/>
        <v>20.68</v>
      </c>
    </row>
    <row r="8375" spans="1:28" x14ac:dyDescent="0.3">
      <c r="A8375" s="133">
        <v>43084.583333333336</v>
      </c>
      <c r="B8375" s="152">
        <f t="shared" si="2352"/>
        <v>12</v>
      </c>
      <c r="C8375" s="152">
        <f t="shared" si="2353"/>
        <v>15</v>
      </c>
      <c r="D8375" s="152">
        <f t="shared" si="2354"/>
        <v>14</v>
      </c>
      <c r="E8375" s="38" t="str">
        <f t="shared" si="2355"/>
        <v/>
      </c>
      <c r="F8375" s="134">
        <v>27.4</v>
      </c>
      <c r="G8375" s="38">
        <f t="shared" si="2356"/>
        <v>27.4</v>
      </c>
      <c r="H8375" s="38" t="str">
        <f t="shared" si="2357"/>
        <v>-</v>
      </c>
      <c r="K8375" s="133">
        <v>43449.583333333336</v>
      </c>
      <c r="L8375" s="9">
        <f t="shared" si="2340"/>
        <v>12</v>
      </c>
      <c r="M8375" s="9">
        <f t="shared" si="2341"/>
        <v>15</v>
      </c>
      <c r="N8375" s="9">
        <f t="shared" si="2342"/>
        <v>14</v>
      </c>
      <c r="O8375" s="31" t="str">
        <f t="shared" si="2343"/>
        <v>W</v>
      </c>
      <c r="P8375" s="134">
        <v>31.64</v>
      </c>
      <c r="Q8375" s="31" t="str">
        <f t="shared" si="2344"/>
        <v>-</v>
      </c>
      <c r="R8375" s="31">
        <f t="shared" si="2345"/>
        <v>31.64</v>
      </c>
      <c r="U8375" s="133">
        <v>43814.583333333336</v>
      </c>
      <c r="V8375" s="9">
        <f t="shared" si="2346"/>
        <v>12</v>
      </c>
      <c r="W8375" s="9">
        <f t="shared" si="2347"/>
        <v>15</v>
      </c>
      <c r="X8375" s="9">
        <f t="shared" si="2348"/>
        <v>14</v>
      </c>
      <c r="Y8375" s="31" t="str">
        <f t="shared" si="2349"/>
        <v>W</v>
      </c>
      <c r="Z8375" s="134">
        <v>20.59</v>
      </c>
      <c r="AA8375" s="31" t="str">
        <f t="shared" si="2350"/>
        <v>-</v>
      </c>
      <c r="AB8375" s="31">
        <f t="shared" si="2351"/>
        <v>20.59</v>
      </c>
    </row>
    <row r="8376" spans="1:28" x14ac:dyDescent="0.3">
      <c r="A8376" s="133">
        <v>43084.625</v>
      </c>
      <c r="B8376" s="152">
        <f t="shared" si="2352"/>
        <v>12</v>
      </c>
      <c r="C8376" s="152">
        <f t="shared" si="2353"/>
        <v>15</v>
      </c>
      <c r="D8376" s="152">
        <f t="shared" si="2354"/>
        <v>15</v>
      </c>
      <c r="E8376" s="38" t="str">
        <f t="shared" si="2355"/>
        <v/>
      </c>
      <c r="F8376" s="134">
        <v>27.54</v>
      </c>
      <c r="G8376" s="38">
        <f t="shared" si="2356"/>
        <v>27.54</v>
      </c>
      <c r="H8376" s="38" t="str">
        <f t="shared" si="2357"/>
        <v>-</v>
      </c>
      <c r="K8376" s="133">
        <v>43449.625</v>
      </c>
      <c r="L8376" s="9">
        <f t="shared" si="2340"/>
        <v>12</v>
      </c>
      <c r="M8376" s="9">
        <f t="shared" si="2341"/>
        <v>15</v>
      </c>
      <c r="N8376" s="9">
        <f t="shared" si="2342"/>
        <v>15</v>
      </c>
      <c r="O8376" s="31" t="str">
        <f t="shared" si="2343"/>
        <v>W</v>
      </c>
      <c r="P8376" s="134">
        <v>31.46</v>
      </c>
      <c r="Q8376" s="31" t="str">
        <f t="shared" si="2344"/>
        <v>-</v>
      </c>
      <c r="R8376" s="31">
        <f t="shared" si="2345"/>
        <v>31.46</v>
      </c>
      <c r="U8376" s="133">
        <v>43814.625</v>
      </c>
      <c r="V8376" s="9">
        <f t="shared" si="2346"/>
        <v>12</v>
      </c>
      <c r="W8376" s="9">
        <f t="shared" si="2347"/>
        <v>15</v>
      </c>
      <c r="X8376" s="9">
        <f t="shared" si="2348"/>
        <v>15</v>
      </c>
      <c r="Y8376" s="31" t="str">
        <f t="shared" si="2349"/>
        <v>W</v>
      </c>
      <c r="Z8376" s="134">
        <v>20.61</v>
      </c>
      <c r="AA8376" s="31" t="str">
        <f t="shared" si="2350"/>
        <v>-</v>
      </c>
      <c r="AB8376" s="31">
        <f t="shared" si="2351"/>
        <v>20.61</v>
      </c>
    </row>
    <row r="8377" spans="1:28" x14ac:dyDescent="0.3">
      <c r="A8377" s="133">
        <v>43084.666666666664</v>
      </c>
      <c r="B8377" s="152">
        <f t="shared" si="2352"/>
        <v>12</v>
      </c>
      <c r="C8377" s="152">
        <f t="shared" si="2353"/>
        <v>15</v>
      </c>
      <c r="D8377" s="152">
        <f t="shared" si="2354"/>
        <v>16</v>
      </c>
      <c r="E8377" s="38" t="str">
        <f t="shared" si="2355"/>
        <v/>
      </c>
      <c r="F8377" s="134">
        <v>29.53</v>
      </c>
      <c r="G8377" s="38">
        <f t="shared" si="2356"/>
        <v>29.53</v>
      </c>
      <c r="H8377" s="38" t="str">
        <f t="shared" si="2357"/>
        <v>-</v>
      </c>
      <c r="K8377" s="133">
        <v>43449.666666666664</v>
      </c>
      <c r="L8377" s="9">
        <f t="shared" si="2340"/>
        <v>12</v>
      </c>
      <c r="M8377" s="9">
        <f t="shared" si="2341"/>
        <v>15</v>
      </c>
      <c r="N8377" s="9">
        <f t="shared" si="2342"/>
        <v>16</v>
      </c>
      <c r="O8377" s="31" t="str">
        <f t="shared" si="2343"/>
        <v>W</v>
      </c>
      <c r="P8377" s="134">
        <v>35.58</v>
      </c>
      <c r="Q8377" s="31" t="str">
        <f t="shared" si="2344"/>
        <v>-</v>
      </c>
      <c r="R8377" s="31">
        <f t="shared" si="2345"/>
        <v>35.58</v>
      </c>
      <c r="U8377" s="133">
        <v>43814.666666666664</v>
      </c>
      <c r="V8377" s="9">
        <f t="shared" si="2346"/>
        <v>12</v>
      </c>
      <c r="W8377" s="9">
        <f t="shared" si="2347"/>
        <v>15</v>
      </c>
      <c r="X8377" s="9">
        <f t="shared" si="2348"/>
        <v>16</v>
      </c>
      <c r="Y8377" s="31" t="str">
        <f t="shared" si="2349"/>
        <v>W</v>
      </c>
      <c r="Z8377" s="134">
        <v>22.68</v>
      </c>
      <c r="AA8377" s="31" t="str">
        <f t="shared" si="2350"/>
        <v>-</v>
      </c>
      <c r="AB8377" s="31">
        <f t="shared" si="2351"/>
        <v>22.68</v>
      </c>
    </row>
    <row r="8378" spans="1:28" x14ac:dyDescent="0.3">
      <c r="A8378" s="133">
        <v>43084.708333333336</v>
      </c>
      <c r="B8378" s="152">
        <f t="shared" si="2352"/>
        <v>12</v>
      </c>
      <c r="C8378" s="152">
        <f t="shared" si="2353"/>
        <v>15</v>
      </c>
      <c r="D8378" s="152">
        <f t="shared" si="2354"/>
        <v>17</v>
      </c>
      <c r="E8378" s="38" t="str">
        <f t="shared" si="2355"/>
        <v/>
      </c>
      <c r="F8378" s="134">
        <v>37.96</v>
      </c>
      <c r="G8378" s="38" t="str">
        <f t="shared" si="2356"/>
        <v>-</v>
      </c>
      <c r="H8378" s="38">
        <f t="shared" si="2357"/>
        <v>37.96</v>
      </c>
      <c r="K8378" s="133">
        <v>43449.708333333336</v>
      </c>
      <c r="L8378" s="9">
        <f t="shared" si="2340"/>
        <v>12</v>
      </c>
      <c r="M8378" s="9">
        <f t="shared" si="2341"/>
        <v>15</v>
      </c>
      <c r="N8378" s="9">
        <f t="shared" si="2342"/>
        <v>17</v>
      </c>
      <c r="O8378" s="31" t="str">
        <f t="shared" si="2343"/>
        <v>W</v>
      </c>
      <c r="P8378" s="134">
        <v>40.99</v>
      </c>
      <c r="Q8378" s="31" t="str">
        <f t="shared" si="2344"/>
        <v>-</v>
      </c>
      <c r="R8378" s="31">
        <f t="shared" si="2345"/>
        <v>40.99</v>
      </c>
      <c r="U8378" s="133">
        <v>43814.708333333336</v>
      </c>
      <c r="V8378" s="9">
        <f t="shared" si="2346"/>
        <v>12</v>
      </c>
      <c r="W8378" s="9">
        <f t="shared" si="2347"/>
        <v>15</v>
      </c>
      <c r="X8378" s="9">
        <f t="shared" si="2348"/>
        <v>17</v>
      </c>
      <c r="Y8378" s="31" t="str">
        <f t="shared" si="2349"/>
        <v>W</v>
      </c>
      <c r="Z8378" s="134">
        <v>29.25</v>
      </c>
      <c r="AA8378" s="31" t="str">
        <f t="shared" si="2350"/>
        <v>-</v>
      </c>
      <c r="AB8378" s="31">
        <f t="shared" si="2351"/>
        <v>29.25</v>
      </c>
    </row>
    <row r="8379" spans="1:28" x14ac:dyDescent="0.3">
      <c r="A8379" s="133">
        <v>43084.75</v>
      </c>
      <c r="B8379" s="152">
        <f t="shared" si="2352"/>
        <v>12</v>
      </c>
      <c r="C8379" s="152">
        <f t="shared" si="2353"/>
        <v>15</v>
      </c>
      <c r="D8379" s="152">
        <f t="shared" si="2354"/>
        <v>18</v>
      </c>
      <c r="E8379" s="38" t="str">
        <f t="shared" si="2355"/>
        <v/>
      </c>
      <c r="F8379" s="134">
        <v>34.35</v>
      </c>
      <c r="G8379" s="38" t="str">
        <f t="shared" si="2356"/>
        <v>-</v>
      </c>
      <c r="H8379" s="38">
        <f t="shared" si="2357"/>
        <v>34.35</v>
      </c>
      <c r="K8379" s="133">
        <v>43449.75</v>
      </c>
      <c r="L8379" s="9">
        <f t="shared" si="2340"/>
        <v>12</v>
      </c>
      <c r="M8379" s="9">
        <f t="shared" si="2341"/>
        <v>15</v>
      </c>
      <c r="N8379" s="9">
        <f t="shared" si="2342"/>
        <v>18</v>
      </c>
      <c r="O8379" s="31" t="str">
        <f t="shared" si="2343"/>
        <v>W</v>
      </c>
      <c r="P8379" s="134">
        <v>39.979999999999997</v>
      </c>
      <c r="Q8379" s="31" t="str">
        <f t="shared" si="2344"/>
        <v>-</v>
      </c>
      <c r="R8379" s="31">
        <f t="shared" si="2345"/>
        <v>39.979999999999997</v>
      </c>
      <c r="U8379" s="133">
        <v>43814.75</v>
      </c>
      <c r="V8379" s="9">
        <f t="shared" si="2346"/>
        <v>12</v>
      </c>
      <c r="W8379" s="9">
        <f t="shared" si="2347"/>
        <v>15</v>
      </c>
      <c r="X8379" s="9">
        <f t="shared" si="2348"/>
        <v>18</v>
      </c>
      <c r="Y8379" s="31" t="str">
        <f t="shared" si="2349"/>
        <v>W</v>
      </c>
      <c r="Z8379" s="134">
        <v>28.98</v>
      </c>
      <c r="AA8379" s="31" t="str">
        <f t="shared" si="2350"/>
        <v>-</v>
      </c>
      <c r="AB8379" s="31">
        <f t="shared" si="2351"/>
        <v>28.98</v>
      </c>
    </row>
    <row r="8380" spans="1:28" x14ac:dyDescent="0.3">
      <c r="A8380" s="133">
        <v>43084.791666666664</v>
      </c>
      <c r="B8380" s="152">
        <f t="shared" si="2352"/>
        <v>12</v>
      </c>
      <c r="C8380" s="152">
        <f t="shared" si="2353"/>
        <v>15</v>
      </c>
      <c r="D8380" s="152">
        <f t="shared" si="2354"/>
        <v>19</v>
      </c>
      <c r="E8380" s="38" t="str">
        <f t="shared" si="2355"/>
        <v/>
      </c>
      <c r="F8380" s="134">
        <v>34.299999999999997</v>
      </c>
      <c r="G8380" s="38" t="str">
        <f t="shared" si="2356"/>
        <v>-</v>
      </c>
      <c r="H8380" s="38">
        <f t="shared" si="2357"/>
        <v>34.299999999999997</v>
      </c>
      <c r="K8380" s="133">
        <v>43449.791666666664</v>
      </c>
      <c r="L8380" s="9">
        <f t="shared" si="2340"/>
        <v>12</v>
      </c>
      <c r="M8380" s="9">
        <f t="shared" si="2341"/>
        <v>15</v>
      </c>
      <c r="N8380" s="9">
        <f t="shared" si="2342"/>
        <v>19</v>
      </c>
      <c r="O8380" s="31" t="str">
        <f t="shared" si="2343"/>
        <v>W</v>
      </c>
      <c r="P8380" s="134">
        <v>38.619999999999997</v>
      </c>
      <c r="Q8380" s="31" t="str">
        <f t="shared" si="2344"/>
        <v>-</v>
      </c>
      <c r="R8380" s="31">
        <f t="shared" si="2345"/>
        <v>38.619999999999997</v>
      </c>
      <c r="U8380" s="133">
        <v>43814.791666666664</v>
      </c>
      <c r="V8380" s="9">
        <f t="shared" si="2346"/>
        <v>12</v>
      </c>
      <c r="W8380" s="9">
        <f t="shared" si="2347"/>
        <v>15</v>
      </c>
      <c r="X8380" s="9">
        <f t="shared" si="2348"/>
        <v>19</v>
      </c>
      <c r="Y8380" s="31" t="str">
        <f t="shared" si="2349"/>
        <v>W</v>
      </c>
      <c r="Z8380" s="134">
        <v>28.05</v>
      </c>
      <c r="AA8380" s="31" t="str">
        <f t="shared" si="2350"/>
        <v>-</v>
      </c>
      <c r="AB8380" s="31">
        <f t="shared" si="2351"/>
        <v>28.05</v>
      </c>
    </row>
    <row r="8381" spans="1:28" x14ac:dyDescent="0.3">
      <c r="A8381" s="133">
        <v>43084.833333333336</v>
      </c>
      <c r="B8381" s="152">
        <f t="shared" si="2352"/>
        <v>12</v>
      </c>
      <c r="C8381" s="152">
        <f t="shared" si="2353"/>
        <v>15</v>
      </c>
      <c r="D8381" s="152">
        <f t="shared" si="2354"/>
        <v>20</v>
      </c>
      <c r="E8381" s="38" t="str">
        <f t="shared" si="2355"/>
        <v/>
      </c>
      <c r="F8381" s="134">
        <v>32.130000000000003</v>
      </c>
      <c r="G8381" s="38" t="str">
        <f t="shared" si="2356"/>
        <v>-</v>
      </c>
      <c r="H8381" s="38">
        <f t="shared" si="2357"/>
        <v>32.130000000000003</v>
      </c>
      <c r="K8381" s="133">
        <v>43449.833333333336</v>
      </c>
      <c r="L8381" s="9">
        <f t="shared" si="2340"/>
        <v>12</v>
      </c>
      <c r="M8381" s="9">
        <f t="shared" si="2341"/>
        <v>15</v>
      </c>
      <c r="N8381" s="9">
        <f t="shared" si="2342"/>
        <v>20</v>
      </c>
      <c r="O8381" s="31" t="str">
        <f t="shared" si="2343"/>
        <v>W</v>
      </c>
      <c r="P8381" s="134">
        <v>35.979999999999997</v>
      </c>
      <c r="Q8381" s="31" t="str">
        <f t="shared" si="2344"/>
        <v>-</v>
      </c>
      <c r="R8381" s="31">
        <f t="shared" si="2345"/>
        <v>35.979999999999997</v>
      </c>
      <c r="U8381" s="133">
        <v>43814.833333333336</v>
      </c>
      <c r="V8381" s="9">
        <f t="shared" si="2346"/>
        <v>12</v>
      </c>
      <c r="W8381" s="9">
        <f t="shared" si="2347"/>
        <v>15</v>
      </c>
      <c r="X8381" s="9">
        <f t="shared" si="2348"/>
        <v>20</v>
      </c>
      <c r="Y8381" s="31" t="str">
        <f t="shared" si="2349"/>
        <v>W</v>
      </c>
      <c r="Z8381" s="134">
        <v>28.77</v>
      </c>
      <c r="AA8381" s="31" t="str">
        <f t="shared" si="2350"/>
        <v>-</v>
      </c>
      <c r="AB8381" s="31">
        <f t="shared" si="2351"/>
        <v>28.77</v>
      </c>
    </row>
    <row r="8382" spans="1:28" x14ac:dyDescent="0.3">
      <c r="A8382" s="133">
        <v>43084.875</v>
      </c>
      <c r="B8382" s="152">
        <f t="shared" si="2352"/>
        <v>12</v>
      </c>
      <c r="C8382" s="152">
        <f t="shared" si="2353"/>
        <v>15</v>
      </c>
      <c r="D8382" s="152">
        <f t="shared" si="2354"/>
        <v>21</v>
      </c>
      <c r="E8382" s="38" t="str">
        <f t="shared" si="2355"/>
        <v/>
      </c>
      <c r="F8382" s="134">
        <v>31.2</v>
      </c>
      <c r="G8382" s="38" t="str">
        <f t="shared" si="2356"/>
        <v>-</v>
      </c>
      <c r="H8382" s="38">
        <f t="shared" si="2357"/>
        <v>31.2</v>
      </c>
      <c r="K8382" s="133">
        <v>43449.875</v>
      </c>
      <c r="L8382" s="9">
        <f t="shared" si="2340"/>
        <v>12</v>
      </c>
      <c r="M8382" s="9">
        <f t="shared" si="2341"/>
        <v>15</v>
      </c>
      <c r="N8382" s="9">
        <f t="shared" si="2342"/>
        <v>21</v>
      </c>
      <c r="O8382" s="31" t="str">
        <f t="shared" si="2343"/>
        <v>W</v>
      </c>
      <c r="P8382" s="134">
        <v>33.75</v>
      </c>
      <c r="Q8382" s="31" t="str">
        <f t="shared" si="2344"/>
        <v>-</v>
      </c>
      <c r="R8382" s="31">
        <f t="shared" si="2345"/>
        <v>33.75</v>
      </c>
      <c r="U8382" s="133">
        <v>43814.875</v>
      </c>
      <c r="V8382" s="9">
        <f t="shared" si="2346"/>
        <v>12</v>
      </c>
      <c r="W8382" s="9">
        <f t="shared" si="2347"/>
        <v>15</v>
      </c>
      <c r="X8382" s="9">
        <f t="shared" si="2348"/>
        <v>21</v>
      </c>
      <c r="Y8382" s="31" t="str">
        <f t="shared" si="2349"/>
        <v>W</v>
      </c>
      <c r="Z8382" s="134">
        <v>24.66</v>
      </c>
      <c r="AA8382" s="31" t="str">
        <f t="shared" si="2350"/>
        <v>-</v>
      </c>
      <c r="AB8382" s="31">
        <f t="shared" si="2351"/>
        <v>24.66</v>
      </c>
    </row>
    <row r="8383" spans="1:28" x14ac:dyDescent="0.3">
      <c r="A8383" s="133">
        <v>43084.916666666664</v>
      </c>
      <c r="B8383" s="152">
        <f t="shared" si="2352"/>
        <v>12</v>
      </c>
      <c r="C8383" s="152">
        <f t="shared" si="2353"/>
        <v>15</v>
      </c>
      <c r="D8383" s="152">
        <f t="shared" si="2354"/>
        <v>22</v>
      </c>
      <c r="E8383" s="38" t="str">
        <f t="shared" si="2355"/>
        <v/>
      </c>
      <c r="F8383" s="134">
        <v>27.66</v>
      </c>
      <c r="G8383" s="38" t="str">
        <f t="shared" si="2356"/>
        <v>-</v>
      </c>
      <c r="H8383" s="38">
        <f t="shared" si="2357"/>
        <v>27.66</v>
      </c>
      <c r="K8383" s="133">
        <v>43449.916666666664</v>
      </c>
      <c r="L8383" s="9">
        <f t="shared" si="2340"/>
        <v>12</v>
      </c>
      <c r="M8383" s="9">
        <f t="shared" si="2341"/>
        <v>15</v>
      </c>
      <c r="N8383" s="9">
        <f t="shared" si="2342"/>
        <v>22</v>
      </c>
      <c r="O8383" s="31" t="str">
        <f t="shared" si="2343"/>
        <v>W</v>
      </c>
      <c r="P8383" s="134">
        <v>33.24</v>
      </c>
      <c r="Q8383" s="31" t="str">
        <f t="shared" si="2344"/>
        <v>-</v>
      </c>
      <c r="R8383" s="31">
        <f t="shared" si="2345"/>
        <v>33.24</v>
      </c>
      <c r="U8383" s="133">
        <v>43814.916666666664</v>
      </c>
      <c r="V8383" s="9">
        <f t="shared" si="2346"/>
        <v>12</v>
      </c>
      <c r="W8383" s="9">
        <f t="shared" si="2347"/>
        <v>15</v>
      </c>
      <c r="X8383" s="9">
        <f t="shared" si="2348"/>
        <v>22</v>
      </c>
      <c r="Y8383" s="31" t="str">
        <f t="shared" si="2349"/>
        <v>W</v>
      </c>
      <c r="Z8383" s="134">
        <v>23.07</v>
      </c>
      <c r="AA8383" s="31" t="str">
        <f t="shared" si="2350"/>
        <v>-</v>
      </c>
      <c r="AB8383" s="31">
        <f t="shared" si="2351"/>
        <v>23.07</v>
      </c>
    </row>
    <row r="8384" spans="1:28" x14ac:dyDescent="0.3">
      <c r="A8384" s="133">
        <v>43084.958333333336</v>
      </c>
      <c r="B8384" s="152">
        <f t="shared" si="2352"/>
        <v>12</v>
      </c>
      <c r="C8384" s="152">
        <f t="shared" si="2353"/>
        <v>15</v>
      </c>
      <c r="D8384" s="152">
        <f t="shared" si="2354"/>
        <v>23</v>
      </c>
      <c r="E8384" s="38" t="str">
        <f t="shared" si="2355"/>
        <v/>
      </c>
      <c r="F8384" s="134">
        <v>25.21</v>
      </c>
      <c r="G8384" s="38" t="str">
        <f t="shared" si="2356"/>
        <v>-</v>
      </c>
      <c r="H8384" s="38">
        <f t="shared" si="2357"/>
        <v>25.21</v>
      </c>
      <c r="K8384" s="133">
        <v>43449.958333333336</v>
      </c>
      <c r="L8384" s="9">
        <f t="shared" si="2340"/>
        <v>12</v>
      </c>
      <c r="M8384" s="9">
        <f t="shared" si="2341"/>
        <v>15</v>
      </c>
      <c r="N8384" s="9">
        <f t="shared" si="2342"/>
        <v>23</v>
      </c>
      <c r="O8384" s="31" t="str">
        <f t="shared" si="2343"/>
        <v>W</v>
      </c>
      <c r="P8384" s="134">
        <v>31.24</v>
      </c>
      <c r="Q8384" s="31" t="str">
        <f t="shared" si="2344"/>
        <v>-</v>
      </c>
      <c r="R8384" s="31">
        <f t="shared" si="2345"/>
        <v>31.24</v>
      </c>
      <c r="U8384" s="133">
        <v>43814.958333333336</v>
      </c>
      <c r="V8384" s="9">
        <f t="shared" si="2346"/>
        <v>12</v>
      </c>
      <c r="W8384" s="9">
        <f t="shared" si="2347"/>
        <v>15</v>
      </c>
      <c r="X8384" s="9">
        <f t="shared" si="2348"/>
        <v>23</v>
      </c>
      <c r="Y8384" s="31" t="str">
        <f t="shared" si="2349"/>
        <v>W</v>
      </c>
      <c r="Z8384" s="134">
        <v>21.89</v>
      </c>
      <c r="AA8384" s="31" t="str">
        <f t="shared" si="2350"/>
        <v>-</v>
      </c>
      <c r="AB8384" s="31">
        <f t="shared" si="2351"/>
        <v>21.89</v>
      </c>
    </row>
    <row r="8385" spans="1:28" x14ac:dyDescent="0.3">
      <c r="A8385" s="133">
        <v>43085</v>
      </c>
      <c r="B8385" s="152">
        <f t="shared" si="2352"/>
        <v>12</v>
      </c>
      <c r="C8385" s="152">
        <f t="shared" si="2353"/>
        <v>16</v>
      </c>
      <c r="D8385" s="152">
        <f t="shared" si="2354"/>
        <v>0</v>
      </c>
      <c r="E8385" s="38" t="str">
        <f t="shared" si="2355"/>
        <v>W</v>
      </c>
      <c r="F8385" s="134">
        <v>26.35</v>
      </c>
      <c r="G8385" s="38" t="str">
        <f t="shared" si="2356"/>
        <v>-</v>
      </c>
      <c r="H8385" s="38">
        <f t="shared" si="2357"/>
        <v>26.35</v>
      </c>
      <c r="K8385" s="133">
        <v>43450</v>
      </c>
      <c r="L8385" s="9">
        <f t="shared" si="2340"/>
        <v>12</v>
      </c>
      <c r="M8385" s="9">
        <f t="shared" si="2341"/>
        <v>16</v>
      </c>
      <c r="N8385" s="9">
        <f t="shared" si="2342"/>
        <v>0</v>
      </c>
      <c r="O8385" s="31" t="str">
        <f t="shared" si="2343"/>
        <v>W</v>
      </c>
      <c r="P8385" s="134">
        <v>27.53</v>
      </c>
      <c r="Q8385" s="31" t="str">
        <f t="shared" si="2344"/>
        <v>-</v>
      </c>
      <c r="R8385" s="31">
        <f t="shared" si="2345"/>
        <v>27.53</v>
      </c>
      <c r="U8385" s="133">
        <v>43815</v>
      </c>
      <c r="V8385" s="9">
        <f t="shared" si="2346"/>
        <v>12</v>
      </c>
      <c r="W8385" s="9">
        <f t="shared" si="2347"/>
        <v>16</v>
      </c>
      <c r="X8385" s="9">
        <f t="shared" si="2348"/>
        <v>0</v>
      </c>
      <c r="Y8385" s="31" t="str">
        <f t="shared" si="2349"/>
        <v/>
      </c>
      <c r="Z8385" s="134">
        <v>20.69</v>
      </c>
      <c r="AA8385" s="31" t="str">
        <f t="shared" si="2350"/>
        <v>-</v>
      </c>
      <c r="AB8385" s="31">
        <f t="shared" si="2351"/>
        <v>20.69</v>
      </c>
    </row>
    <row r="8386" spans="1:28" x14ac:dyDescent="0.3">
      <c r="A8386" s="133">
        <v>43085.041666666664</v>
      </c>
      <c r="B8386" s="152">
        <f t="shared" si="2352"/>
        <v>12</v>
      </c>
      <c r="C8386" s="152">
        <f t="shared" si="2353"/>
        <v>16</v>
      </c>
      <c r="D8386" s="152">
        <f t="shared" si="2354"/>
        <v>1</v>
      </c>
      <c r="E8386" s="38" t="str">
        <f t="shared" si="2355"/>
        <v>W</v>
      </c>
      <c r="F8386" s="134">
        <v>25.27</v>
      </c>
      <c r="G8386" s="38" t="str">
        <f t="shared" si="2356"/>
        <v>-</v>
      </c>
      <c r="H8386" s="38">
        <f t="shared" si="2357"/>
        <v>25.27</v>
      </c>
      <c r="K8386" s="133">
        <v>43450.041666666664</v>
      </c>
      <c r="L8386" s="9">
        <f t="shared" si="2340"/>
        <v>12</v>
      </c>
      <c r="M8386" s="9">
        <f t="shared" si="2341"/>
        <v>16</v>
      </c>
      <c r="N8386" s="9">
        <f t="shared" si="2342"/>
        <v>1</v>
      </c>
      <c r="O8386" s="31" t="str">
        <f t="shared" si="2343"/>
        <v>W</v>
      </c>
      <c r="P8386" s="134">
        <v>26.81</v>
      </c>
      <c r="Q8386" s="31" t="str">
        <f t="shared" si="2344"/>
        <v>-</v>
      </c>
      <c r="R8386" s="31">
        <f t="shared" si="2345"/>
        <v>26.81</v>
      </c>
      <c r="U8386" s="133">
        <v>43815.041666666664</v>
      </c>
      <c r="V8386" s="9">
        <f t="shared" si="2346"/>
        <v>12</v>
      </c>
      <c r="W8386" s="9">
        <f t="shared" si="2347"/>
        <v>16</v>
      </c>
      <c r="X8386" s="9">
        <f t="shared" si="2348"/>
        <v>1</v>
      </c>
      <c r="Y8386" s="31" t="str">
        <f t="shared" si="2349"/>
        <v/>
      </c>
      <c r="Z8386" s="134">
        <v>20.5</v>
      </c>
      <c r="AA8386" s="31" t="str">
        <f t="shared" si="2350"/>
        <v>-</v>
      </c>
      <c r="AB8386" s="31">
        <f t="shared" si="2351"/>
        <v>20.5</v>
      </c>
    </row>
    <row r="8387" spans="1:28" x14ac:dyDescent="0.3">
      <c r="A8387" s="133">
        <v>43085.083333333336</v>
      </c>
      <c r="B8387" s="152">
        <f t="shared" si="2352"/>
        <v>12</v>
      </c>
      <c r="C8387" s="152">
        <f t="shared" si="2353"/>
        <v>16</v>
      </c>
      <c r="D8387" s="152">
        <f t="shared" si="2354"/>
        <v>2</v>
      </c>
      <c r="E8387" s="38" t="str">
        <f t="shared" si="2355"/>
        <v>W</v>
      </c>
      <c r="F8387" s="134">
        <v>24.4</v>
      </c>
      <c r="G8387" s="38" t="str">
        <f t="shared" si="2356"/>
        <v>-</v>
      </c>
      <c r="H8387" s="38">
        <f t="shared" si="2357"/>
        <v>24.4</v>
      </c>
      <c r="K8387" s="133">
        <v>43450.083333333336</v>
      </c>
      <c r="L8387" s="9">
        <f t="shared" si="2340"/>
        <v>12</v>
      </c>
      <c r="M8387" s="9">
        <f t="shared" si="2341"/>
        <v>16</v>
      </c>
      <c r="N8387" s="9">
        <f t="shared" si="2342"/>
        <v>2</v>
      </c>
      <c r="O8387" s="31" t="str">
        <f t="shared" si="2343"/>
        <v>W</v>
      </c>
      <c r="P8387" s="134">
        <v>26.61</v>
      </c>
      <c r="Q8387" s="31" t="str">
        <f t="shared" si="2344"/>
        <v>-</v>
      </c>
      <c r="R8387" s="31">
        <f t="shared" si="2345"/>
        <v>26.61</v>
      </c>
      <c r="U8387" s="133">
        <v>43815.083333333336</v>
      </c>
      <c r="V8387" s="9">
        <f t="shared" si="2346"/>
        <v>12</v>
      </c>
      <c r="W8387" s="9">
        <f t="shared" si="2347"/>
        <v>16</v>
      </c>
      <c r="X8387" s="9">
        <f t="shared" si="2348"/>
        <v>2</v>
      </c>
      <c r="Y8387" s="31" t="str">
        <f t="shared" si="2349"/>
        <v/>
      </c>
      <c r="Z8387" s="134">
        <v>20.32</v>
      </c>
      <c r="AA8387" s="31" t="str">
        <f t="shared" si="2350"/>
        <v>-</v>
      </c>
      <c r="AB8387" s="31">
        <f t="shared" si="2351"/>
        <v>20.32</v>
      </c>
    </row>
    <row r="8388" spans="1:28" x14ac:dyDescent="0.3">
      <c r="A8388" s="133">
        <v>43085.125</v>
      </c>
      <c r="B8388" s="152">
        <f t="shared" si="2352"/>
        <v>12</v>
      </c>
      <c r="C8388" s="152">
        <f t="shared" si="2353"/>
        <v>16</v>
      </c>
      <c r="D8388" s="152">
        <f t="shared" si="2354"/>
        <v>3</v>
      </c>
      <c r="E8388" s="38" t="str">
        <f t="shared" si="2355"/>
        <v>W</v>
      </c>
      <c r="F8388" s="134">
        <v>24.35</v>
      </c>
      <c r="G8388" s="38" t="str">
        <f t="shared" si="2356"/>
        <v>-</v>
      </c>
      <c r="H8388" s="38">
        <f t="shared" si="2357"/>
        <v>24.35</v>
      </c>
      <c r="K8388" s="133">
        <v>43450.125</v>
      </c>
      <c r="L8388" s="9">
        <f t="shared" si="2340"/>
        <v>12</v>
      </c>
      <c r="M8388" s="9">
        <f t="shared" si="2341"/>
        <v>16</v>
      </c>
      <c r="N8388" s="9">
        <f t="shared" si="2342"/>
        <v>3</v>
      </c>
      <c r="O8388" s="31" t="str">
        <f t="shared" si="2343"/>
        <v>W</v>
      </c>
      <c r="P8388" s="134">
        <v>26.56</v>
      </c>
      <c r="Q8388" s="31" t="str">
        <f t="shared" si="2344"/>
        <v>-</v>
      </c>
      <c r="R8388" s="31">
        <f t="shared" si="2345"/>
        <v>26.56</v>
      </c>
      <c r="U8388" s="133">
        <v>43815.125</v>
      </c>
      <c r="V8388" s="9">
        <f t="shared" si="2346"/>
        <v>12</v>
      </c>
      <c r="W8388" s="9">
        <f t="shared" si="2347"/>
        <v>16</v>
      </c>
      <c r="X8388" s="9">
        <f t="shared" si="2348"/>
        <v>3</v>
      </c>
      <c r="Y8388" s="31" t="str">
        <f t="shared" si="2349"/>
        <v/>
      </c>
      <c r="Z8388" s="134">
        <v>20.41</v>
      </c>
      <c r="AA8388" s="31" t="str">
        <f t="shared" si="2350"/>
        <v>-</v>
      </c>
      <c r="AB8388" s="31">
        <f t="shared" si="2351"/>
        <v>20.41</v>
      </c>
    </row>
    <row r="8389" spans="1:28" x14ac:dyDescent="0.3">
      <c r="A8389" s="133">
        <v>43085.166666666664</v>
      </c>
      <c r="B8389" s="152">
        <f t="shared" si="2352"/>
        <v>12</v>
      </c>
      <c r="C8389" s="152">
        <f t="shared" si="2353"/>
        <v>16</v>
      </c>
      <c r="D8389" s="152">
        <f t="shared" si="2354"/>
        <v>4</v>
      </c>
      <c r="E8389" s="38" t="str">
        <f t="shared" si="2355"/>
        <v>W</v>
      </c>
      <c r="F8389" s="134">
        <v>24.64</v>
      </c>
      <c r="G8389" s="38" t="str">
        <f t="shared" si="2356"/>
        <v>-</v>
      </c>
      <c r="H8389" s="38">
        <f t="shared" si="2357"/>
        <v>24.64</v>
      </c>
      <c r="K8389" s="133">
        <v>43450.166666666664</v>
      </c>
      <c r="L8389" s="9">
        <f t="shared" si="2340"/>
        <v>12</v>
      </c>
      <c r="M8389" s="9">
        <f t="shared" si="2341"/>
        <v>16</v>
      </c>
      <c r="N8389" s="9">
        <f t="shared" si="2342"/>
        <v>4</v>
      </c>
      <c r="O8389" s="31" t="str">
        <f t="shared" si="2343"/>
        <v>W</v>
      </c>
      <c r="P8389" s="134">
        <v>26.54</v>
      </c>
      <c r="Q8389" s="31" t="str">
        <f t="shared" si="2344"/>
        <v>-</v>
      </c>
      <c r="R8389" s="31">
        <f t="shared" si="2345"/>
        <v>26.54</v>
      </c>
      <c r="U8389" s="133">
        <v>43815.166666666664</v>
      </c>
      <c r="V8389" s="9">
        <f t="shared" si="2346"/>
        <v>12</v>
      </c>
      <c r="W8389" s="9">
        <f t="shared" si="2347"/>
        <v>16</v>
      </c>
      <c r="X8389" s="9">
        <f t="shared" si="2348"/>
        <v>4</v>
      </c>
      <c r="Y8389" s="31" t="str">
        <f t="shared" si="2349"/>
        <v/>
      </c>
      <c r="Z8389" s="134">
        <v>20.56</v>
      </c>
      <c r="AA8389" s="31" t="str">
        <f t="shared" si="2350"/>
        <v>-</v>
      </c>
      <c r="AB8389" s="31">
        <f t="shared" si="2351"/>
        <v>20.56</v>
      </c>
    </row>
    <row r="8390" spans="1:28" x14ac:dyDescent="0.3">
      <c r="A8390" s="133">
        <v>43085.208333333336</v>
      </c>
      <c r="B8390" s="152">
        <f t="shared" si="2352"/>
        <v>12</v>
      </c>
      <c r="C8390" s="152">
        <f t="shared" si="2353"/>
        <v>16</v>
      </c>
      <c r="D8390" s="152">
        <f t="shared" si="2354"/>
        <v>5</v>
      </c>
      <c r="E8390" s="38" t="str">
        <f t="shared" si="2355"/>
        <v>W</v>
      </c>
      <c r="F8390" s="134">
        <v>25.48</v>
      </c>
      <c r="G8390" s="38" t="str">
        <f t="shared" si="2356"/>
        <v>-</v>
      </c>
      <c r="H8390" s="38">
        <f t="shared" si="2357"/>
        <v>25.48</v>
      </c>
      <c r="K8390" s="133">
        <v>43450.208333333336</v>
      </c>
      <c r="L8390" s="9">
        <f t="shared" si="2340"/>
        <v>12</v>
      </c>
      <c r="M8390" s="9">
        <f t="shared" si="2341"/>
        <v>16</v>
      </c>
      <c r="N8390" s="9">
        <f t="shared" si="2342"/>
        <v>5</v>
      </c>
      <c r="O8390" s="31" t="str">
        <f t="shared" si="2343"/>
        <v>W</v>
      </c>
      <c r="P8390" s="134">
        <v>26.91</v>
      </c>
      <c r="Q8390" s="31" t="str">
        <f t="shared" si="2344"/>
        <v>-</v>
      </c>
      <c r="R8390" s="31">
        <f t="shared" si="2345"/>
        <v>26.91</v>
      </c>
      <c r="U8390" s="133">
        <v>43815.208333333336</v>
      </c>
      <c r="V8390" s="9">
        <f t="shared" si="2346"/>
        <v>12</v>
      </c>
      <c r="W8390" s="9">
        <f t="shared" si="2347"/>
        <v>16</v>
      </c>
      <c r="X8390" s="9">
        <f t="shared" si="2348"/>
        <v>5</v>
      </c>
      <c r="Y8390" s="31" t="str">
        <f t="shared" si="2349"/>
        <v/>
      </c>
      <c r="Z8390" s="134">
        <v>23.38</v>
      </c>
      <c r="AA8390" s="31" t="str">
        <f t="shared" si="2350"/>
        <v>-</v>
      </c>
      <c r="AB8390" s="31">
        <f t="shared" si="2351"/>
        <v>23.38</v>
      </c>
    </row>
    <row r="8391" spans="1:28" x14ac:dyDescent="0.3">
      <c r="A8391" s="133">
        <v>43085.25</v>
      </c>
      <c r="B8391" s="152">
        <f t="shared" si="2352"/>
        <v>12</v>
      </c>
      <c r="C8391" s="152">
        <f t="shared" si="2353"/>
        <v>16</v>
      </c>
      <c r="D8391" s="152">
        <f t="shared" si="2354"/>
        <v>6</v>
      </c>
      <c r="E8391" s="38" t="str">
        <f t="shared" si="2355"/>
        <v>W</v>
      </c>
      <c r="F8391" s="134">
        <v>28.5</v>
      </c>
      <c r="G8391" s="38" t="str">
        <f t="shared" si="2356"/>
        <v>-</v>
      </c>
      <c r="H8391" s="38">
        <f t="shared" si="2357"/>
        <v>28.5</v>
      </c>
      <c r="K8391" s="133">
        <v>43450.25</v>
      </c>
      <c r="L8391" s="9">
        <f t="shared" si="2340"/>
        <v>12</v>
      </c>
      <c r="M8391" s="9">
        <f t="shared" si="2341"/>
        <v>16</v>
      </c>
      <c r="N8391" s="9">
        <f t="shared" si="2342"/>
        <v>6</v>
      </c>
      <c r="O8391" s="31" t="str">
        <f t="shared" si="2343"/>
        <v>W</v>
      </c>
      <c r="P8391" s="134">
        <v>27.29</v>
      </c>
      <c r="Q8391" s="31" t="str">
        <f t="shared" si="2344"/>
        <v>-</v>
      </c>
      <c r="R8391" s="31">
        <f t="shared" si="2345"/>
        <v>27.29</v>
      </c>
      <c r="U8391" s="133">
        <v>43815.25</v>
      </c>
      <c r="V8391" s="9">
        <f t="shared" si="2346"/>
        <v>12</v>
      </c>
      <c r="W8391" s="9">
        <f t="shared" si="2347"/>
        <v>16</v>
      </c>
      <c r="X8391" s="9">
        <f t="shared" si="2348"/>
        <v>6</v>
      </c>
      <c r="Y8391" s="31" t="str">
        <f t="shared" si="2349"/>
        <v/>
      </c>
      <c r="Z8391" s="134">
        <v>31.87</v>
      </c>
      <c r="AA8391" s="31" t="str">
        <f t="shared" si="2350"/>
        <v>-</v>
      </c>
      <c r="AB8391" s="31">
        <f t="shared" si="2351"/>
        <v>31.87</v>
      </c>
    </row>
    <row r="8392" spans="1:28" x14ac:dyDescent="0.3">
      <c r="A8392" s="133">
        <v>43085.291666666664</v>
      </c>
      <c r="B8392" s="152">
        <f t="shared" si="2352"/>
        <v>12</v>
      </c>
      <c r="C8392" s="152">
        <f t="shared" si="2353"/>
        <v>16</v>
      </c>
      <c r="D8392" s="152">
        <f t="shared" si="2354"/>
        <v>7</v>
      </c>
      <c r="E8392" s="38" t="str">
        <f t="shared" si="2355"/>
        <v>W</v>
      </c>
      <c r="F8392" s="134">
        <v>30.28</v>
      </c>
      <c r="G8392" s="38" t="str">
        <f t="shared" si="2356"/>
        <v>-</v>
      </c>
      <c r="H8392" s="38">
        <f t="shared" si="2357"/>
        <v>30.28</v>
      </c>
      <c r="K8392" s="133">
        <v>43450.291666666664</v>
      </c>
      <c r="L8392" s="9">
        <f t="shared" si="2340"/>
        <v>12</v>
      </c>
      <c r="M8392" s="9">
        <f t="shared" si="2341"/>
        <v>16</v>
      </c>
      <c r="N8392" s="9">
        <f t="shared" si="2342"/>
        <v>7</v>
      </c>
      <c r="O8392" s="31" t="str">
        <f t="shared" si="2343"/>
        <v>W</v>
      </c>
      <c r="P8392" s="134">
        <v>29.18</v>
      </c>
      <c r="Q8392" s="31" t="str">
        <f t="shared" si="2344"/>
        <v>-</v>
      </c>
      <c r="R8392" s="31">
        <f t="shared" si="2345"/>
        <v>29.18</v>
      </c>
      <c r="U8392" s="133">
        <v>43815.291666666664</v>
      </c>
      <c r="V8392" s="9">
        <f t="shared" si="2346"/>
        <v>12</v>
      </c>
      <c r="W8392" s="9">
        <f t="shared" si="2347"/>
        <v>16</v>
      </c>
      <c r="X8392" s="9">
        <f t="shared" si="2348"/>
        <v>7</v>
      </c>
      <c r="Y8392" s="31" t="str">
        <f t="shared" si="2349"/>
        <v/>
      </c>
      <c r="Z8392" s="134">
        <v>34.15</v>
      </c>
      <c r="AA8392" s="31" t="str">
        <f t="shared" si="2350"/>
        <v>-</v>
      </c>
      <c r="AB8392" s="31">
        <f t="shared" si="2351"/>
        <v>34.15</v>
      </c>
    </row>
    <row r="8393" spans="1:28" x14ac:dyDescent="0.3">
      <c r="A8393" s="133">
        <v>43085.333333333336</v>
      </c>
      <c r="B8393" s="152">
        <f t="shared" si="2352"/>
        <v>12</v>
      </c>
      <c r="C8393" s="152">
        <f t="shared" si="2353"/>
        <v>16</v>
      </c>
      <c r="D8393" s="152">
        <f t="shared" si="2354"/>
        <v>8</v>
      </c>
      <c r="E8393" s="38" t="str">
        <f t="shared" si="2355"/>
        <v>W</v>
      </c>
      <c r="F8393" s="134">
        <v>30.85</v>
      </c>
      <c r="G8393" s="38" t="str">
        <f t="shared" si="2356"/>
        <v>-</v>
      </c>
      <c r="H8393" s="38">
        <f t="shared" si="2357"/>
        <v>30.85</v>
      </c>
      <c r="K8393" s="133">
        <v>43450.333333333336</v>
      </c>
      <c r="L8393" s="9">
        <f t="shared" ref="L8393:L8456" si="2358">MONTH(K8393)</f>
        <v>12</v>
      </c>
      <c r="M8393" s="9">
        <f t="shared" ref="M8393:M8456" si="2359">DAY(K8393)</f>
        <v>16</v>
      </c>
      <c r="N8393" s="9">
        <f t="shared" ref="N8393:N8456" si="2360">HOUR(K8393)</f>
        <v>8</v>
      </c>
      <c r="O8393" s="31" t="str">
        <f t="shared" ref="O8393:O8456" si="2361">IF(WEEKDAY(K8393,2)&gt;5,"W","")</f>
        <v>W</v>
      </c>
      <c r="P8393" s="134">
        <v>30.43</v>
      </c>
      <c r="Q8393" s="31" t="str">
        <f t="shared" ref="Q8393:Q8456" si="2362">IF(AND($L8393&gt;=$L$5,$L8393&lt;=$M$5),IF($O8393&lt;&gt;"W",IF(AND($N8393&gt;=$N$5,$N8393&lt;$P$5),$P8393,"-"),"-"),"-")</f>
        <v>-</v>
      </c>
      <c r="R8393" s="31">
        <f t="shared" ref="R8393:R8456" si="2363">IF(Q8393="-",P8393,"-")</f>
        <v>30.43</v>
      </c>
      <c r="U8393" s="133">
        <v>43815.333333333336</v>
      </c>
      <c r="V8393" s="9">
        <f t="shared" ref="V8393:V8456" si="2364">MONTH(U8393)</f>
        <v>12</v>
      </c>
      <c r="W8393" s="9">
        <f t="shared" ref="W8393:W8456" si="2365">DAY(U8393)</f>
        <v>16</v>
      </c>
      <c r="X8393" s="9">
        <f t="shared" ref="X8393:X8456" si="2366">HOUR(U8393)</f>
        <v>8</v>
      </c>
      <c r="Y8393" s="31" t="str">
        <f t="shared" ref="Y8393:Y8456" si="2367">IF(WEEKDAY(U8393,2)&gt;5,"W","")</f>
        <v/>
      </c>
      <c r="Z8393" s="134">
        <v>32.020000000000003</v>
      </c>
      <c r="AA8393" s="31">
        <f t="shared" ref="AA8393:AA8456" si="2368">IF(AND($V8393&gt;=$V$5,$V8393&lt;=$W$5),IF($Y8393&lt;&gt;"W",IF(AND($X8393&gt;=$X$5,$X8393&lt;$Z$5),$Z8393,"-"),"-"),"-")</f>
        <v>32.020000000000003</v>
      </c>
      <c r="AB8393" s="31" t="str">
        <f t="shared" ref="AB8393:AB8456" si="2369">IF(AA8393="-",Z8393,"-")</f>
        <v>-</v>
      </c>
    </row>
    <row r="8394" spans="1:28" x14ac:dyDescent="0.3">
      <c r="A8394" s="133">
        <v>43085.375</v>
      </c>
      <c r="B8394" s="152">
        <f t="shared" ref="B8394:B8457" si="2370">MONTH(A8394)</f>
        <v>12</v>
      </c>
      <c r="C8394" s="152">
        <f t="shared" ref="C8394:C8457" si="2371">DAY(A8394)</f>
        <v>16</v>
      </c>
      <c r="D8394" s="152">
        <f t="shared" ref="D8394:D8457" si="2372">HOUR(A8394)</f>
        <v>9</v>
      </c>
      <c r="E8394" s="38" t="str">
        <f t="shared" ref="E8394:E8457" si="2373">IF(WEEKDAY(A8394,2)&gt;5,"W","")</f>
        <v>W</v>
      </c>
      <c r="F8394" s="134">
        <v>31.77</v>
      </c>
      <c r="G8394" s="38" t="str">
        <f t="shared" ref="G8394:G8457" si="2374">IF(AND($B8394&gt;=$B$5,$B8394&lt;=$C$5),IF($E8394&lt;&gt;"W",IF(AND($D8394&gt;=$D$5,$D8394&lt;$F$5),$F8394,"-"),"-"),"-")</f>
        <v>-</v>
      </c>
      <c r="H8394" s="38">
        <f t="shared" ref="H8394:H8457" si="2375">IF(G8394="-",F8394,"-")</f>
        <v>31.77</v>
      </c>
      <c r="K8394" s="133">
        <v>43450.375</v>
      </c>
      <c r="L8394" s="9">
        <f t="shared" si="2358"/>
        <v>12</v>
      </c>
      <c r="M8394" s="9">
        <f t="shared" si="2359"/>
        <v>16</v>
      </c>
      <c r="N8394" s="9">
        <f t="shared" si="2360"/>
        <v>9</v>
      </c>
      <c r="O8394" s="31" t="str">
        <f t="shared" si="2361"/>
        <v>W</v>
      </c>
      <c r="P8394" s="134">
        <v>32.36</v>
      </c>
      <c r="Q8394" s="31" t="str">
        <f t="shared" si="2362"/>
        <v>-</v>
      </c>
      <c r="R8394" s="31">
        <f t="shared" si="2363"/>
        <v>32.36</v>
      </c>
      <c r="U8394" s="133">
        <v>43815.375</v>
      </c>
      <c r="V8394" s="9">
        <f t="shared" si="2364"/>
        <v>12</v>
      </c>
      <c r="W8394" s="9">
        <f t="shared" si="2365"/>
        <v>16</v>
      </c>
      <c r="X8394" s="9">
        <f t="shared" si="2366"/>
        <v>9</v>
      </c>
      <c r="Y8394" s="31" t="str">
        <f t="shared" si="2367"/>
        <v/>
      </c>
      <c r="Z8394" s="134">
        <v>32.01</v>
      </c>
      <c r="AA8394" s="31">
        <f t="shared" si="2368"/>
        <v>32.01</v>
      </c>
      <c r="AB8394" s="31" t="str">
        <f t="shared" si="2369"/>
        <v>-</v>
      </c>
    </row>
    <row r="8395" spans="1:28" x14ac:dyDescent="0.3">
      <c r="A8395" s="133">
        <v>43085.416666666664</v>
      </c>
      <c r="B8395" s="152">
        <f t="shared" si="2370"/>
        <v>12</v>
      </c>
      <c r="C8395" s="152">
        <f t="shared" si="2371"/>
        <v>16</v>
      </c>
      <c r="D8395" s="152">
        <f t="shared" si="2372"/>
        <v>10</v>
      </c>
      <c r="E8395" s="38" t="str">
        <f t="shared" si="2373"/>
        <v>W</v>
      </c>
      <c r="F8395" s="134">
        <v>30.05</v>
      </c>
      <c r="G8395" s="38" t="str">
        <f t="shared" si="2374"/>
        <v>-</v>
      </c>
      <c r="H8395" s="38">
        <f t="shared" si="2375"/>
        <v>30.05</v>
      </c>
      <c r="K8395" s="133">
        <v>43450.416666666664</v>
      </c>
      <c r="L8395" s="9">
        <f t="shared" si="2358"/>
        <v>12</v>
      </c>
      <c r="M8395" s="9">
        <f t="shared" si="2359"/>
        <v>16</v>
      </c>
      <c r="N8395" s="9">
        <f t="shared" si="2360"/>
        <v>10</v>
      </c>
      <c r="O8395" s="31" t="str">
        <f t="shared" si="2361"/>
        <v>W</v>
      </c>
      <c r="P8395" s="134">
        <v>32.83</v>
      </c>
      <c r="Q8395" s="31" t="str">
        <f t="shared" si="2362"/>
        <v>-</v>
      </c>
      <c r="R8395" s="31">
        <f t="shared" si="2363"/>
        <v>32.83</v>
      </c>
      <c r="U8395" s="133">
        <v>43815.416666666664</v>
      </c>
      <c r="V8395" s="9">
        <f t="shared" si="2364"/>
        <v>12</v>
      </c>
      <c r="W8395" s="9">
        <f t="shared" si="2365"/>
        <v>16</v>
      </c>
      <c r="X8395" s="9">
        <f t="shared" si="2366"/>
        <v>10</v>
      </c>
      <c r="Y8395" s="31" t="str">
        <f t="shared" si="2367"/>
        <v/>
      </c>
      <c r="Z8395" s="134">
        <v>32.39</v>
      </c>
      <c r="AA8395" s="31">
        <f t="shared" si="2368"/>
        <v>32.39</v>
      </c>
      <c r="AB8395" s="31" t="str">
        <f t="shared" si="2369"/>
        <v>-</v>
      </c>
    </row>
    <row r="8396" spans="1:28" x14ac:dyDescent="0.3">
      <c r="A8396" s="133">
        <v>43085.458333333336</v>
      </c>
      <c r="B8396" s="152">
        <f t="shared" si="2370"/>
        <v>12</v>
      </c>
      <c r="C8396" s="152">
        <f t="shared" si="2371"/>
        <v>16</v>
      </c>
      <c r="D8396" s="152">
        <f t="shared" si="2372"/>
        <v>11</v>
      </c>
      <c r="E8396" s="38" t="str">
        <f t="shared" si="2373"/>
        <v>W</v>
      </c>
      <c r="F8396" s="134">
        <v>26.38</v>
      </c>
      <c r="G8396" s="38" t="str">
        <f t="shared" si="2374"/>
        <v>-</v>
      </c>
      <c r="H8396" s="38">
        <f t="shared" si="2375"/>
        <v>26.38</v>
      </c>
      <c r="K8396" s="133">
        <v>43450.458333333336</v>
      </c>
      <c r="L8396" s="9">
        <f t="shared" si="2358"/>
        <v>12</v>
      </c>
      <c r="M8396" s="9">
        <f t="shared" si="2359"/>
        <v>16</v>
      </c>
      <c r="N8396" s="9">
        <f t="shared" si="2360"/>
        <v>11</v>
      </c>
      <c r="O8396" s="31" t="str">
        <f t="shared" si="2361"/>
        <v>W</v>
      </c>
      <c r="P8396" s="134">
        <v>32.58</v>
      </c>
      <c r="Q8396" s="31" t="str">
        <f t="shared" si="2362"/>
        <v>-</v>
      </c>
      <c r="R8396" s="31">
        <f t="shared" si="2363"/>
        <v>32.58</v>
      </c>
      <c r="U8396" s="133">
        <v>43815.458333333336</v>
      </c>
      <c r="V8396" s="9">
        <f t="shared" si="2364"/>
        <v>12</v>
      </c>
      <c r="W8396" s="9">
        <f t="shared" si="2365"/>
        <v>16</v>
      </c>
      <c r="X8396" s="9">
        <f t="shared" si="2366"/>
        <v>11</v>
      </c>
      <c r="Y8396" s="31" t="str">
        <f t="shared" si="2367"/>
        <v/>
      </c>
      <c r="Z8396" s="134">
        <v>31.39</v>
      </c>
      <c r="AA8396" s="31">
        <f t="shared" si="2368"/>
        <v>31.39</v>
      </c>
      <c r="AB8396" s="31" t="str">
        <f t="shared" si="2369"/>
        <v>-</v>
      </c>
    </row>
    <row r="8397" spans="1:28" x14ac:dyDescent="0.3">
      <c r="A8397" s="133">
        <v>43085.5</v>
      </c>
      <c r="B8397" s="152">
        <f t="shared" si="2370"/>
        <v>12</v>
      </c>
      <c r="C8397" s="152">
        <f t="shared" si="2371"/>
        <v>16</v>
      </c>
      <c r="D8397" s="152">
        <f t="shared" si="2372"/>
        <v>12</v>
      </c>
      <c r="E8397" s="38" t="str">
        <f t="shared" si="2373"/>
        <v>W</v>
      </c>
      <c r="F8397" s="134">
        <v>24.75</v>
      </c>
      <c r="G8397" s="38" t="str">
        <f t="shared" si="2374"/>
        <v>-</v>
      </c>
      <c r="H8397" s="38">
        <f t="shared" si="2375"/>
        <v>24.75</v>
      </c>
      <c r="K8397" s="133">
        <v>43450.5</v>
      </c>
      <c r="L8397" s="9">
        <f t="shared" si="2358"/>
        <v>12</v>
      </c>
      <c r="M8397" s="9">
        <f t="shared" si="2359"/>
        <v>16</v>
      </c>
      <c r="N8397" s="9">
        <f t="shared" si="2360"/>
        <v>12</v>
      </c>
      <c r="O8397" s="31" t="str">
        <f t="shared" si="2361"/>
        <v>W</v>
      </c>
      <c r="P8397" s="134">
        <v>31.38</v>
      </c>
      <c r="Q8397" s="31" t="str">
        <f t="shared" si="2362"/>
        <v>-</v>
      </c>
      <c r="R8397" s="31">
        <f t="shared" si="2363"/>
        <v>31.38</v>
      </c>
      <c r="U8397" s="133">
        <v>43815.5</v>
      </c>
      <c r="V8397" s="9">
        <f t="shared" si="2364"/>
        <v>12</v>
      </c>
      <c r="W8397" s="9">
        <f t="shared" si="2365"/>
        <v>16</v>
      </c>
      <c r="X8397" s="9">
        <f t="shared" si="2366"/>
        <v>12</v>
      </c>
      <c r="Y8397" s="31" t="str">
        <f t="shared" si="2367"/>
        <v/>
      </c>
      <c r="Z8397" s="134">
        <v>27.81</v>
      </c>
      <c r="AA8397" s="31">
        <f t="shared" si="2368"/>
        <v>27.81</v>
      </c>
      <c r="AB8397" s="31" t="str">
        <f t="shared" si="2369"/>
        <v>-</v>
      </c>
    </row>
    <row r="8398" spans="1:28" x14ac:dyDescent="0.3">
      <c r="A8398" s="133">
        <v>43085.541666666664</v>
      </c>
      <c r="B8398" s="152">
        <f t="shared" si="2370"/>
        <v>12</v>
      </c>
      <c r="C8398" s="152">
        <f t="shared" si="2371"/>
        <v>16</v>
      </c>
      <c r="D8398" s="152">
        <f t="shared" si="2372"/>
        <v>13</v>
      </c>
      <c r="E8398" s="38" t="str">
        <f t="shared" si="2373"/>
        <v>W</v>
      </c>
      <c r="F8398" s="134">
        <v>23.92</v>
      </c>
      <c r="G8398" s="38" t="str">
        <f t="shared" si="2374"/>
        <v>-</v>
      </c>
      <c r="H8398" s="38">
        <f t="shared" si="2375"/>
        <v>23.92</v>
      </c>
      <c r="K8398" s="133">
        <v>43450.541666666664</v>
      </c>
      <c r="L8398" s="9">
        <f t="shared" si="2358"/>
        <v>12</v>
      </c>
      <c r="M8398" s="9">
        <f t="shared" si="2359"/>
        <v>16</v>
      </c>
      <c r="N8398" s="9">
        <f t="shared" si="2360"/>
        <v>13</v>
      </c>
      <c r="O8398" s="31" t="str">
        <f t="shared" si="2361"/>
        <v>W</v>
      </c>
      <c r="P8398" s="134">
        <v>30.1</v>
      </c>
      <c r="Q8398" s="31" t="str">
        <f t="shared" si="2362"/>
        <v>-</v>
      </c>
      <c r="R8398" s="31">
        <f t="shared" si="2363"/>
        <v>30.1</v>
      </c>
      <c r="U8398" s="133">
        <v>43815.541666666664</v>
      </c>
      <c r="V8398" s="9">
        <f t="shared" si="2364"/>
        <v>12</v>
      </c>
      <c r="W8398" s="9">
        <f t="shared" si="2365"/>
        <v>16</v>
      </c>
      <c r="X8398" s="9">
        <f t="shared" si="2366"/>
        <v>13</v>
      </c>
      <c r="Y8398" s="31" t="str">
        <f t="shared" si="2367"/>
        <v/>
      </c>
      <c r="Z8398" s="134">
        <v>27.09</v>
      </c>
      <c r="AA8398" s="31">
        <f t="shared" si="2368"/>
        <v>27.09</v>
      </c>
      <c r="AB8398" s="31" t="str">
        <f t="shared" si="2369"/>
        <v>-</v>
      </c>
    </row>
    <row r="8399" spans="1:28" x14ac:dyDescent="0.3">
      <c r="A8399" s="133">
        <v>43085.583333333336</v>
      </c>
      <c r="B8399" s="152">
        <f t="shared" si="2370"/>
        <v>12</v>
      </c>
      <c r="C8399" s="152">
        <f t="shared" si="2371"/>
        <v>16</v>
      </c>
      <c r="D8399" s="152">
        <f t="shared" si="2372"/>
        <v>14</v>
      </c>
      <c r="E8399" s="38" t="str">
        <f t="shared" si="2373"/>
        <v>W</v>
      </c>
      <c r="F8399" s="134">
        <v>23.33</v>
      </c>
      <c r="G8399" s="38" t="str">
        <f t="shared" si="2374"/>
        <v>-</v>
      </c>
      <c r="H8399" s="38">
        <f t="shared" si="2375"/>
        <v>23.33</v>
      </c>
      <c r="K8399" s="133">
        <v>43450.583333333336</v>
      </c>
      <c r="L8399" s="9">
        <f t="shared" si="2358"/>
        <v>12</v>
      </c>
      <c r="M8399" s="9">
        <f t="shared" si="2359"/>
        <v>16</v>
      </c>
      <c r="N8399" s="9">
        <f t="shared" si="2360"/>
        <v>14</v>
      </c>
      <c r="O8399" s="31" t="str">
        <f t="shared" si="2361"/>
        <v>W</v>
      </c>
      <c r="P8399" s="134">
        <v>29.74</v>
      </c>
      <c r="Q8399" s="31" t="str">
        <f t="shared" si="2362"/>
        <v>-</v>
      </c>
      <c r="R8399" s="31">
        <f t="shared" si="2363"/>
        <v>29.74</v>
      </c>
      <c r="U8399" s="133">
        <v>43815.583333333336</v>
      </c>
      <c r="V8399" s="9">
        <f t="shared" si="2364"/>
        <v>12</v>
      </c>
      <c r="W8399" s="9">
        <f t="shared" si="2365"/>
        <v>16</v>
      </c>
      <c r="X8399" s="9">
        <f t="shared" si="2366"/>
        <v>14</v>
      </c>
      <c r="Y8399" s="31" t="str">
        <f t="shared" si="2367"/>
        <v/>
      </c>
      <c r="Z8399" s="134">
        <v>26.03</v>
      </c>
      <c r="AA8399" s="31">
        <f t="shared" si="2368"/>
        <v>26.03</v>
      </c>
      <c r="AB8399" s="31" t="str">
        <f t="shared" si="2369"/>
        <v>-</v>
      </c>
    </row>
    <row r="8400" spans="1:28" x14ac:dyDescent="0.3">
      <c r="A8400" s="133">
        <v>43085.625</v>
      </c>
      <c r="B8400" s="152">
        <f t="shared" si="2370"/>
        <v>12</v>
      </c>
      <c r="C8400" s="152">
        <f t="shared" si="2371"/>
        <v>16</v>
      </c>
      <c r="D8400" s="152">
        <f t="shared" si="2372"/>
        <v>15</v>
      </c>
      <c r="E8400" s="38" t="str">
        <f t="shared" si="2373"/>
        <v>W</v>
      </c>
      <c r="F8400" s="134">
        <v>23.38</v>
      </c>
      <c r="G8400" s="38" t="str">
        <f t="shared" si="2374"/>
        <v>-</v>
      </c>
      <c r="H8400" s="38">
        <f t="shared" si="2375"/>
        <v>23.38</v>
      </c>
      <c r="K8400" s="133">
        <v>43450.625</v>
      </c>
      <c r="L8400" s="9">
        <f t="shared" si="2358"/>
        <v>12</v>
      </c>
      <c r="M8400" s="9">
        <f t="shared" si="2359"/>
        <v>16</v>
      </c>
      <c r="N8400" s="9">
        <f t="shared" si="2360"/>
        <v>15</v>
      </c>
      <c r="O8400" s="31" t="str">
        <f t="shared" si="2361"/>
        <v>W</v>
      </c>
      <c r="P8400" s="134">
        <v>29.27</v>
      </c>
      <c r="Q8400" s="31" t="str">
        <f t="shared" si="2362"/>
        <v>-</v>
      </c>
      <c r="R8400" s="31">
        <f t="shared" si="2363"/>
        <v>29.27</v>
      </c>
      <c r="U8400" s="133">
        <v>43815.625</v>
      </c>
      <c r="V8400" s="9">
        <f t="shared" si="2364"/>
        <v>12</v>
      </c>
      <c r="W8400" s="9">
        <f t="shared" si="2365"/>
        <v>16</v>
      </c>
      <c r="X8400" s="9">
        <f t="shared" si="2366"/>
        <v>15</v>
      </c>
      <c r="Y8400" s="31" t="str">
        <f t="shared" si="2367"/>
        <v/>
      </c>
      <c r="Z8400" s="134">
        <v>25.93</v>
      </c>
      <c r="AA8400" s="31">
        <f t="shared" si="2368"/>
        <v>25.93</v>
      </c>
      <c r="AB8400" s="31" t="str">
        <f t="shared" si="2369"/>
        <v>-</v>
      </c>
    </row>
    <row r="8401" spans="1:28" x14ac:dyDescent="0.3">
      <c r="A8401" s="133">
        <v>43085.666666666664</v>
      </c>
      <c r="B8401" s="152">
        <f t="shared" si="2370"/>
        <v>12</v>
      </c>
      <c r="C8401" s="152">
        <f t="shared" si="2371"/>
        <v>16</v>
      </c>
      <c r="D8401" s="152">
        <f t="shared" si="2372"/>
        <v>16</v>
      </c>
      <c r="E8401" s="38" t="str">
        <f t="shared" si="2373"/>
        <v>W</v>
      </c>
      <c r="F8401" s="134">
        <v>24.84</v>
      </c>
      <c r="G8401" s="38" t="str">
        <f t="shared" si="2374"/>
        <v>-</v>
      </c>
      <c r="H8401" s="38">
        <f t="shared" si="2375"/>
        <v>24.84</v>
      </c>
      <c r="K8401" s="133">
        <v>43450.666666666664</v>
      </c>
      <c r="L8401" s="9">
        <f t="shared" si="2358"/>
        <v>12</v>
      </c>
      <c r="M8401" s="9">
        <f t="shared" si="2359"/>
        <v>16</v>
      </c>
      <c r="N8401" s="9">
        <f t="shared" si="2360"/>
        <v>16</v>
      </c>
      <c r="O8401" s="31" t="str">
        <f t="shared" si="2361"/>
        <v>W</v>
      </c>
      <c r="P8401" s="134">
        <v>34.15</v>
      </c>
      <c r="Q8401" s="31" t="str">
        <f t="shared" si="2362"/>
        <v>-</v>
      </c>
      <c r="R8401" s="31">
        <f t="shared" si="2363"/>
        <v>34.15</v>
      </c>
      <c r="U8401" s="133">
        <v>43815.666666666664</v>
      </c>
      <c r="V8401" s="9">
        <f t="shared" si="2364"/>
        <v>12</v>
      </c>
      <c r="W8401" s="9">
        <f t="shared" si="2365"/>
        <v>16</v>
      </c>
      <c r="X8401" s="9">
        <f t="shared" si="2366"/>
        <v>16</v>
      </c>
      <c r="Y8401" s="31" t="str">
        <f t="shared" si="2367"/>
        <v/>
      </c>
      <c r="Z8401" s="134">
        <v>31.32</v>
      </c>
      <c r="AA8401" s="31">
        <f t="shared" si="2368"/>
        <v>31.32</v>
      </c>
      <c r="AB8401" s="31" t="str">
        <f t="shared" si="2369"/>
        <v>-</v>
      </c>
    </row>
    <row r="8402" spans="1:28" x14ac:dyDescent="0.3">
      <c r="A8402" s="133">
        <v>43085.708333333336</v>
      </c>
      <c r="B8402" s="152">
        <f t="shared" si="2370"/>
        <v>12</v>
      </c>
      <c r="C8402" s="152">
        <f t="shared" si="2371"/>
        <v>16</v>
      </c>
      <c r="D8402" s="152">
        <f t="shared" si="2372"/>
        <v>17</v>
      </c>
      <c r="E8402" s="38" t="str">
        <f t="shared" si="2373"/>
        <v>W</v>
      </c>
      <c r="F8402" s="134">
        <v>32.86</v>
      </c>
      <c r="G8402" s="38" t="str">
        <f t="shared" si="2374"/>
        <v>-</v>
      </c>
      <c r="H8402" s="38">
        <f t="shared" si="2375"/>
        <v>32.86</v>
      </c>
      <c r="K8402" s="133">
        <v>43450.708333333336</v>
      </c>
      <c r="L8402" s="9">
        <f t="shared" si="2358"/>
        <v>12</v>
      </c>
      <c r="M8402" s="9">
        <f t="shared" si="2359"/>
        <v>16</v>
      </c>
      <c r="N8402" s="9">
        <f t="shared" si="2360"/>
        <v>17</v>
      </c>
      <c r="O8402" s="31" t="str">
        <f t="shared" si="2361"/>
        <v>W</v>
      </c>
      <c r="P8402" s="134">
        <v>42.89</v>
      </c>
      <c r="Q8402" s="31" t="str">
        <f t="shared" si="2362"/>
        <v>-</v>
      </c>
      <c r="R8402" s="31">
        <f t="shared" si="2363"/>
        <v>42.89</v>
      </c>
      <c r="U8402" s="133">
        <v>43815.708333333336</v>
      </c>
      <c r="V8402" s="9">
        <f t="shared" si="2364"/>
        <v>12</v>
      </c>
      <c r="W8402" s="9">
        <f t="shared" si="2365"/>
        <v>16</v>
      </c>
      <c r="X8402" s="9">
        <f t="shared" si="2366"/>
        <v>17</v>
      </c>
      <c r="Y8402" s="31" t="str">
        <f t="shared" si="2367"/>
        <v/>
      </c>
      <c r="Z8402" s="134">
        <v>34.39</v>
      </c>
      <c r="AA8402" s="31" t="str">
        <f t="shared" si="2368"/>
        <v>-</v>
      </c>
      <c r="AB8402" s="31">
        <f t="shared" si="2369"/>
        <v>34.39</v>
      </c>
    </row>
    <row r="8403" spans="1:28" x14ac:dyDescent="0.3">
      <c r="A8403" s="133">
        <v>43085.75</v>
      </c>
      <c r="B8403" s="152">
        <f t="shared" si="2370"/>
        <v>12</v>
      </c>
      <c r="C8403" s="152">
        <f t="shared" si="2371"/>
        <v>16</v>
      </c>
      <c r="D8403" s="152">
        <f t="shared" si="2372"/>
        <v>18</v>
      </c>
      <c r="E8403" s="38" t="str">
        <f t="shared" si="2373"/>
        <v>W</v>
      </c>
      <c r="F8403" s="134">
        <v>30.56</v>
      </c>
      <c r="G8403" s="38" t="str">
        <f t="shared" si="2374"/>
        <v>-</v>
      </c>
      <c r="H8403" s="38">
        <f t="shared" si="2375"/>
        <v>30.56</v>
      </c>
      <c r="K8403" s="133">
        <v>43450.75</v>
      </c>
      <c r="L8403" s="9">
        <f t="shared" si="2358"/>
        <v>12</v>
      </c>
      <c r="M8403" s="9">
        <f t="shared" si="2359"/>
        <v>16</v>
      </c>
      <c r="N8403" s="9">
        <f t="shared" si="2360"/>
        <v>18</v>
      </c>
      <c r="O8403" s="31" t="str">
        <f t="shared" si="2361"/>
        <v>W</v>
      </c>
      <c r="P8403" s="134">
        <v>42.11</v>
      </c>
      <c r="Q8403" s="31" t="str">
        <f t="shared" si="2362"/>
        <v>-</v>
      </c>
      <c r="R8403" s="31">
        <f t="shared" si="2363"/>
        <v>42.11</v>
      </c>
      <c r="U8403" s="133">
        <v>43815.75</v>
      </c>
      <c r="V8403" s="9">
        <f t="shared" si="2364"/>
        <v>12</v>
      </c>
      <c r="W8403" s="9">
        <f t="shared" si="2365"/>
        <v>16</v>
      </c>
      <c r="X8403" s="9">
        <f t="shared" si="2366"/>
        <v>18</v>
      </c>
      <c r="Y8403" s="31" t="str">
        <f t="shared" si="2367"/>
        <v/>
      </c>
      <c r="Z8403" s="134">
        <v>34.78</v>
      </c>
      <c r="AA8403" s="31" t="str">
        <f t="shared" si="2368"/>
        <v>-</v>
      </c>
      <c r="AB8403" s="31">
        <f t="shared" si="2369"/>
        <v>34.78</v>
      </c>
    </row>
    <row r="8404" spans="1:28" x14ac:dyDescent="0.3">
      <c r="A8404" s="133">
        <v>43085.791666666664</v>
      </c>
      <c r="B8404" s="152">
        <f t="shared" si="2370"/>
        <v>12</v>
      </c>
      <c r="C8404" s="152">
        <f t="shared" si="2371"/>
        <v>16</v>
      </c>
      <c r="D8404" s="152">
        <f t="shared" si="2372"/>
        <v>19</v>
      </c>
      <c r="E8404" s="38" t="str">
        <f t="shared" si="2373"/>
        <v>W</v>
      </c>
      <c r="F8404" s="134">
        <v>29.59</v>
      </c>
      <c r="G8404" s="38" t="str">
        <f t="shared" si="2374"/>
        <v>-</v>
      </c>
      <c r="H8404" s="38">
        <f t="shared" si="2375"/>
        <v>29.59</v>
      </c>
      <c r="K8404" s="133">
        <v>43450.791666666664</v>
      </c>
      <c r="L8404" s="9">
        <f t="shared" si="2358"/>
        <v>12</v>
      </c>
      <c r="M8404" s="9">
        <f t="shared" si="2359"/>
        <v>16</v>
      </c>
      <c r="N8404" s="9">
        <f t="shared" si="2360"/>
        <v>19</v>
      </c>
      <c r="O8404" s="31" t="str">
        <f t="shared" si="2361"/>
        <v>W</v>
      </c>
      <c r="P8404" s="134">
        <v>39.11</v>
      </c>
      <c r="Q8404" s="31" t="str">
        <f t="shared" si="2362"/>
        <v>-</v>
      </c>
      <c r="R8404" s="31">
        <f t="shared" si="2363"/>
        <v>39.11</v>
      </c>
      <c r="U8404" s="133">
        <v>43815.791666666664</v>
      </c>
      <c r="V8404" s="9">
        <f t="shared" si="2364"/>
        <v>12</v>
      </c>
      <c r="W8404" s="9">
        <f t="shared" si="2365"/>
        <v>16</v>
      </c>
      <c r="X8404" s="9">
        <f t="shared" si="2366"/>
        <v>19</v>
      </c>
      <c r="Y8404" s="31" t="str">
        <f t="shared" si="2367"/>
        <v/>
      </c>
      <c r="Z8404" s="134">
        <v>34.840000000000003</v>
      </c>
      <c r="AA8404" s="31" t="str">
        <f t="shared" si="2368"/>
        <v>-</v>
      </c>
      <c r="AB8404" s="31">
        <f t="shared" si="2369"/>
        <v>34.840000000000003</v>
      </c>
    </row>
    <row r="8405" spans="1:28" x14ac:dyDescent="0.3">
      <c r="A8405" s="133">
        <v>43085.833333333336</v>
      </c>
      <c r="B8405" s="152">
        <f t="shared" si="2370"/>
        <v>12</v>
      </c>
      <c r="C8405" s="152">
        <f t="shared" si="2371"/>
        <v>16</v>
      </c>
      <c r="D8405" s="152">
        <f t="shared" si="2372"/>
        <v>20</v>
      </c>
      <c r="E8405" s="38" t="str">
        <f t="shared" si="2373"/>
        <v>W</v>
      </c>
      <c r="F8405" s="134">
        <v>28.44</v>
      </c>
      <c r="G8405" s="38" t="str">
        <f t="shared" si="2374"/>
        <v>-</v>
      </c>
      <c r="H8405" s="38">
        <f t="shared" si="2375"/>
        <v>28.44</v>
      </c>
      <c r="K8405" s="133">
        <v>43450.833333333336</v>
      </c>
      <c r="L8405" s="9">
        <f t="shared" si="2358"/>
        <v>12</v>
      </c>
      <c r="M8405" s="9">
        <f t="shared" si="2359"/>
        <v>16</v>
      </c>
      <c r="N8405" s="9">
        <f t="shared" si="2360"/>
        <v>20</v>
      </c>
      <c r="O8405" s="31" t="str">
        <f t="shared" si="2361"/>
        <v>W</v>
      </c>
      <c r="P8405" s="134">
        <v>36.22</v>
      </c>
      <c r="Q8405" s="31" t="str">
        <f t="shared" si="2362"/>
        <v>-</v>
      </c>
      <c r="R8405" s="31">
        <f t="shared" si="2363"/>
        <v>36.22</v>
      </c>
      <c r="U8405" s="133">
        <v>43815.833333333336</v>
      </c>
      <c r="V8405" s="9">
        <f t="shared" si="2364"/>
        <v>12</v>
      </c>
      <c r="W8405" s="9">
        <f t="shared" si="2365"/>
        <v>16</v>
      </c>
      <c r="X8405" s="9">
        <f t="shared" si="2366"/>
        <v>20</v>
      </c>
      <c r="Y8405" s="31" t="str">
        <f t="shared" si="2367"/>
        <v/>
      </c>
      <c r="Z8405" s="134">
        <v>31.6</v>
      </c>
      <c r="AA8405" s="31" t="str">
        <f t="shared" si="2368"/>
        <v>-</v>
      </c>
      <c r="AB8405" s="31">
        <f t="shared" si="2369"/>
        <v>31.6</v>
      </c>
    </row>
    <row r="8406" spans="1:28" x14ac:dyDescent="0.3">
      <c r="A8406" s="133">
        <v>43085.875</v>
      </c>
      <c r="B8406" s="152">
        <f t="shared" si="2370"/>
        <v>12</v>
      </c>
      <c r="C8406" s="152">
        <f t="shared" si="2371"/>
        <v>16</v>
      </c>
      <c r="D8406" s="152">
        <f t="shared" si="2372"/>
        <v>21</v>
      </c>
      <c r="E8406" s="38" t="str">
        <f t="shared" si="2373"/>
        <v>W</v>
      </c>
      <c r="F8406" s="134">
        <v>27.63</v>
      </c>
      <c r="G8406" s="38" t="str">
        <f t="shared" si="2374"/>
        <v>-</v>
      </c>
      <c r="H8406" s="38">
        <f t="shared" si="2375"/>
        <v>27.63</v>
      </c>
      <c r="K8406" s="133">
        <v>43450.875</v>
      </c>
      <c r="L8406" s="9">
        <f t="shared" si="2358"/>
        <v>12</v>
      </c>
      <c r="M8406" s="9">
        <f t="shared" si="2359"/>
        <v>16</v>
      </c>
      <c r="N8406" s="9">
        <f t="shared" si="2360"/>
        <v>21</v>
      </c>
      <c r="O8406" s="31" t="str">
        <f t="shared" si="2361"/>
        <v>W</v>
      </c>
      <c r="P8406" s="134">
        <v>33.54</v>
      </c>
      <c r="Q8406" s="31" t="str">
        <f t="shared" si="2362"/>
        <v>-</v>
      </c>
      <c r="R8406" s="31">
        <f t="shared" si="2363"/>
        <v>33.54</v>
      </c>
      <c r="U8406" s="133">
        <v>43815.875</v>
      </c>
      <c r="V8406" s="9">
        <f t="shared" si="2364"/>
        <v>12</v>
      </c>
      <c r="W8406" s="9">
        <f t="shared" si="2365"/>
        <v>16</v>
      </c>
      <c r="X8406" s="9">
        <f t="shared" si="2366"/>
        <v>21</v>
      </c>
      <c r="Y8406" s="31" t="str">
        <f t="shared" si="2367"/>
        <v/>
      </c>
      <c r="Z8406" s="134">
        <v>25.32</v>
      </c>
      <c r="AA8406" s="31" t="str">
        <f t="shared" si="2368"/>
        <v>-</v>
      </c>
      <c r="AB8406" s="31">
        <f t="shared" si="2369"/>
        <v>25.32</v>
      </c>
    </row>
    <row r="8407" spans="1:28" x14ac:dyDescent="0.3">
      <c r="A8407" s="133">
        <v>43085.916666666664</v>
      </c>
      <c r="B8407" s="152">
        <f t="shared" si="2370"/>
        <v>12</v>
      </c>
      <c r="C8407" s="152">
        <f t="shared" si="2371"/>
        <v>16</v>
      </c>
      <c r="D8407" s="152">
        <f t="shared" si="2372"/>
        <v>22</v>
      </c>
      <c r="E8407" s="38" t="str">
        <f t="shared" si="2373"/>
        <v>W</v>
      </c>
      <c r="F8407" s="134">
        <v>24.59</v>
      </c>
      <c r="G8407" s="38" t="str">
        <f t="shared" si="2374"/>
        <v>-</v>
      </c>
      <c r="H8407" s="38">
        <f t="shared" si="2375"/>
        <v>24.59</v>
      </c>
      <c r="K8407" s="133">
        <v>43450.916666666664</v>
      </c>
      <c r="L8407" s="9">
        <f t="shared" si="2358"/>
        <v>12</v>
      </c>
      <c r="M8407" s="9">
        <f t="shared" si="2359"/>
        <v>16</v>
      </c>
      <c r="N8407" s="9">
        <f t="shared" si="2360"/>
        <v>22</v>
      </c>
      <c r="O8407" s="31" t="str">
        <f t="shared" si="2361"/>
        <v>W</v>
      </c>
      <c r="P8407" s="134">
        <v>29.45</v>
      </c>
      <c r="Q8407" s="31" t="str">
        <f t="shared" si="2362"/>
        <v>-</v>
      </c>
      <c r="R8407" s="31">
        <f t="shared" si="2363"/>
        <v>29.45</v>
      </c>
      <c r="U8407" s="133">
        <v>43815.916666666664</v>
      </c>
      <c r="V8407" s="9">
        <f t="shared" si="2364"/>
        <v>12</v>
      </c>
      <c r="W8407" s="9">
        <f t="shared" si="2365"/>
        <v>16</v>
      </c>
      <c r="X8407" s="9">
        <f t="shared" si="2366"/>
        <v>22</v>
      </c>
      <c r="Y8407" s="31" t="str">
        <f t="shared" si="2367"/>
        <v/>
      </c>
      <c r="Z8407" s="134">
        <v>23.81</v>
      </c>
      <c r="AA8407" s="31" t="str">
        <f t="shared" si="2368"/>
        <v>-</v>
      </c>
      <c r="AB8407" s="31">
        <f t="shared" si="2369"/>
        <v>23.81</v>
      </c>
    </row>
    <row r="8408" spans="1:28" x14ac:dyDescent="0.3">
      <c r="A8408" s="133">
        <v>43085.958333333336</v>
      </c>
      <c r="B8408" s="152">
        <f t="shared" si="2370"/>
        <v>12</v>
      </c>
      <c r="C8408" s="152">
        <f t="shared" si="2371"/>
        <v>16</v>
      </c>
      <c r="D8408" s="152">
        <f t="shared" si="2372"/>
        <v>23</v>
      </c>
      <c r="E8408" s="38" t="str">
        <f t="shared" si="2373"/>
        <v>W</v>
      </c>
      <c r="F8408" s="134">
        <v>23.64</v>
      </c>
      <c r="G8408" s="38" t="str">
        <f t="shared" si="2374"/>
        <v>-</v>
      </c>
      <c r="H8408" s="38">
        <f t="shared" si="2375"/>
        <v>23.64</v>
      </c>
      <c r="K8408" s="133">
        <v>43450.958333333336</v>
      </c>
      <c r="L8408" s="9">
        <f t="shared" si="2358"/>
        <v>12</v>
      </c>
      <c r="M8408" s="9">
        <f t="shared" si="2359"/>
        <v>16</v>
      </c>
      <c r="N8408" s="9">
        <f t="shared" si="2360"/>
        <v>23</v>
      </c>
      <c r="O8408" s="31" t="str">
        <f t="shared" si="2361"/>
        <v>W</v>
      </c>
      <c r="P8408" s="134">
        <v>28.03</v>
      </c>
      <c r="Q8408" s="31" t="str">
        <f t="shared" si="2362"/>
        <v>-</v>
      </c>
      <c r="R8408" s="31">
        <f t="shared" si="2363"/>
        <v>28.03</v>
      </c>
      <c r="U8408" s="133">
        <v>43815.958333333336</v>
      </c>
      <c r="V8408" s="9">
        <f t="shared" si="2364"/>
        <v>12</v>
      </c>
      <c r="W8408" s="9">
        <f t="shared" si="2365"/>
        <v>16</v>
      </c>
      <c r="X8408" s="9">
        <f t="shared" si="2366"/>
        <v>23</v>
      </c>
      <c r="Y8408" s="31" t="str">
        <f t="shared" si="2367"/>
        <v/>
      </c>
      <c r="Z8408" s="134">
        <v>21.06</v>
      </c>
      <c r="AA8408" s="31" t="str">
        <f t="shared" si="2368"/>
        <v>-</v>
      </c>
      <c r="AB8408" s="31">
        <f t="shared" si="2369"/>
        <v>21.06</v>
      </c>
    </row>
    <row r="8409" spans="1:28" x14ac:dyDescent="0.3">
      <c r="A8409" s="133">
        <v>43086</v>
      </c>
      <c r="B8409" s="152">
        <f t="shared" si="2370"/>
        <v>12</v>
      </c>
      <c r="C8409" s="152">
        <f t="shared" si="2371"/>
        <v>17</v>
      </c>
      <c r="D8409" s="152">
        <f t="shared" si="2372"/>
        <v>0</v>
      </c>
      <c r="E8409" s="38" t="str">
        <f t="shared" si="2373"/>
        <v>W</v>
      </c>
      <c r="F8409" s="134">
        <v>25.2</v>
      </c>
      <c r="G8409" s="38" t="str">
        <f t="shared" si="2374"/>
        <v>-</v>
      </c>
      <c r="H8409" s="38">
        <f t="shared" si="2375"/>
        <v>25.2</v>
      </c>
      <c r="K8409" s="133">
        <v>43451</v>
      </c>
      <c r="L8409" s="9">
        <f t="shared" si="2358"/>
        <v>12</v>
      </c>
      <c r="M8409" s="9">
        <f t="shared" si="2359"/>
        <v>17</v>
      </c>
      <c r="N8409" s="9">
        <f t="shared" si="2360"/>
        <v>0</v>
      </c>
      <c r="O8409" s="31" t="str">
        <f t="shared" si="2361"/>
        <v/>
      </c>
      <c r="P8409" s="134">
        <v>28.28</v>
      </c>
      <c r="Q8409" s="31" t="str">
        <f t="shared" si="2362"/>
        <v>-</v>
      </c>
      <c r="R8409" s="31">
        <f t="shared" si="2363"/>
        <v>28.28</v>
      </c>
      <c r="U8409" s="133">
        <v>43816</v>
      </c>
      <c r="V8409" s="9">
        <f t="shared" si="2364"/>
        <v>12</v>
      </c>
      <c r="W8409" s="9">
        <f t="shared" si="2365"/>
        <v>17</v>
      </c>
      <c r="X8409" s="9">
        <f t="shared" si="2366"/>
        <v>0</v>
      </c>
      <c r="Y8409" s="31" t="str">
        <f t="shared" si="2367"/>
        <v/>
      </c>
      <c r="Z8409" s="134">
        <v>19.62</v>
      </c>
      <c r="AA8409" s="31" t="str">
        <f t="shared" si="2368"/>
        <v>-</v>
      </c>
      <c r="AB8409" s="31">
        <f t="shared" si="2369"/>
        <v>19.62</v>
      </c>
    </row>
    <row r="8410" spans="1:28" x14ac:dyDescent="0.3">
      <c r="A8410" s="133">
        <v>43086.041666666664</v>
      </c>
      <c r="B8410" s="152">
        <f t="shared" si="2370"/>
        <v>12</v>
      </c>
      <c r="C8410" s="152">
        <f t="shared" si="2371"/>
        <v>17</v>
      </c>
      <c r="D8410" s="152">
        <f t="shared" si="2372"/>
        <v>1</v>
      </c>
      <c r="E8410" s="38" t="str">
        <f t="shared" si="2373"/>
        <v>W</v>
      </c>
      <c r="F8410" s="134">
        <v>24.54</v>
      </c>
      <c r="G8410" s="38" t="str">
        <f t="shared" si="2374"/>
        <v>-</v>
      </c>
      <c r="H8410" s="38">
        <f t="shared" si="2375"/>
        <v>24.54</v>
      </c>
      <c r="K8410" s="133">
        <v>43451.041666666664</v>
      </c>
      <c r="L8410" s="9">
        <f t="shared" si="2358"/>
        <v>12</v>
      </c>
      <c r="M8410" s="9">
        <f t="shared" si="2359"/>
        <v>17</v>
      </c>
      <c r="N8410" s="9">
        <f t="shared" si="2360"/>
        <v>1</v>
      </c>
      <c r="O8410" s="31" t="str">
        <f t="shared" si="2361"/>
        <v/>
      </c>
      <c r="P8410" s="134">
        <v>29.56</v>
      </c>
      <c r="Q8410" s="31" t="str">
        <f t="shared" si="2362"/>
        <v>-</v>
      </c>
      <c r="R8410" s="31">
        <f t="shared" si="2363"/>
        <v>29.56</v>
      </c>
      <c r="U8410" s="133">
        <v>43816.041666666664</v>
      </c>
      <c r="V8410" s="9">
        <f t="shared" si="2364"/>
        <v>12</v>
      </c>
      <c r="W8410" s="9">
        <f t="shared" si="2365"/>
        <v>17</v>
      </c>
      <c r="X8410" s="9">
        <f t="shared" si="2366"/>
        <v>1</v>
      </c>
      <c r="Y8410" s="31" t="str">
        <f t="shared" si="2367"/>
        <v/>
      </c>
      <c r="Z8410" s="134">
        <v>19.57</v>
      </c>
      <c r="AA8410" s="31" t="str">
        <f t="shared" si="2368"/>
        <v>-</v>
      </c>
      <c r="AB8410" s="31">
        <f t="shared" si="2369"/>
        <v>19.57</v>
      </c>
    </row>
    <row r="8411" spans="1:28" x14ac:dyDescent="0.3">
      <c r="A8411" s="133">
        <v>43086.083333333336</v>
      </c>
      <c r="B8411" s="152">
        <f t="shared" si="2370"/>
        <v>12</v>
      </c>
      <c r="C8411" s="152">
        <f t="shared" si="2371"/>
        <v>17</v>
      </c>
      <c r="D8411" s="152">
        <f t="shared" si="2372"/>
        <v>2</v>
      </c>
      <c r="E8411" s="38" t="str">
        <f t="shared" si="2373"/>
        <v>W</v>
      </c>
      <c r="F8411" s="134">
        <v>24.33</v>
      </c>
      <c r="G8411" s="38" t="str">
        <f t="shared" si="2374"/>
        <v>-</v>
      </c>
      <c r="H8411" s="38">
        <f t="shared" si="2375"/>
        <v>24.33</v>
      </c>
      <c r="K8411" s="133">
        <v>43451.083333333336</v>
      </c>
      <c r="L8411" s="9">
        <f t="shared" si="2358"/>
        <v>12</v>
      </c>
      <c r="M8411" s="9">
        <f t="shared" si="2359"/>
        <v>17</v>
      </c>
      <c r="N8411" s="9">
        <f t="shared" si="2360"/>
        <v>2</v>
      </c>
      <c r="O8411" s="31" t="str">
        <f t="shared" si="2361"/>
        <v/>
      </c>
      <c r="P8411" s="134">
        <v>28.75</v>
      </c>
      <c r="Q8411" s="31" t="str">
        <f t="shared" si="2362"/>
        <v>-</v>
      </c>
      <c r="R8411" s="31">
        <f t="shared" si="2363"/>
        <v>28.75</v>
      </c>
      <c r="U8411" s="133">
        <v>43816.083333333336</v>
      </c>
      <c r="V8411" s="9">
        <f t="shared" si="2364"/>
        <v>12</v>
      </c>
      <c r="W8411" s="9">
        <f t="shared" si="2365"/>
        <v>17</v>
      </c>
      <c r="X8411" s="9">
        <f t="shared" si="2366"/>
        <v>2</v>
      </c>
      <c r="Y8411" s="31" t="str">
        <f t="shared" si="2367"/>
        <v/>
      </c>
      <c r="Z8411" s="134">
        <v>19.190000000000001</v>
      </c>
      <c r="AA8411" s="31" t="str">
        <f t="shared" si="2368"/>
        <v>-</v>
      </c>
      <c r="AB8411" s="31">
        <f t="shared" si="2369"/>
        <v>19.190000000000001</v>
      </c>
    </row>
    <row r="8412" spans="1:28" x14ac:dyDescent="0.3">
      <c r="A8412" s="133">
        <v>43086.125</v>
      </c>
      <c r="B8412" s="152">
        <f t="shared" si="2370"/>
        <v>12</v>
      </c>
      <c r="C8412" s="152">
        <f t="shared" si="2371"/>
        <v>17</v>
      </c>
      <c r="D8412" s="152">
        <f t="shared" si="2372"/>
        <v>3</v>
      </c>
      <c r="E8412" s="38" t="str">
        <f t="shared" si="2373"/>
        <v>W</v>
      </c>
      <c r="F8412" s="134">
        <v>24.33</v>
      </c>
      <c r="G8412" s="38" t="str">
        <f t="shared" si="2374"/>
        <v>-</v>
      </c>
      <c r="H8412" s="38">
        <f t="shared" si="2375"/>
        <v>24.33</v>
      </c>
      <c r="K8412" s="133">
        <v>43451.125</v>
      </c>
      <c r="L8412" s="9">
        <f t="shared" si="2358"/>
        <v>12</v>
      </c>
      <c r="M8412" s="9">
        <f t="shared" si="2359"/>
        <v>17</v>
      </c>
      <c r="N8412" s="9">
        <f t="shared" si="2360"/>
        <v>3</v>
      </c>
      <c r="O8412" s="31" t="str">
        <f t="shared" si="2361"/>
        <v/>
      </c>
      <c r="P8412" s="134">
        <v>29.41</v>
      </c>
      <c r="Q8412" s="31" t="str">
        <f t="shared" si="2362"/>
        <v>-</v>
      </c>
      <c r="R8412" s="31">
        <f t="shared" si="2363"/>
        <v>29.41</v>
      </c>
      <c r="U8412" s="133">
        <v>43816.125</v>
      </c>
      <c r="V8412" s="9">
        <f t="shared" si="2364"/>
        <v>12</v>
      </c>
      <c r="W8412" s="9">
        <f t="shared" si="2365"/>
        <v>17</v>
      </c>
      <c r="X8412" s="9">
        <f t="shared" si="2366"/>
        <v>3</v>
      </c>
      <c r="Y8412" s="31" t="str">
        <f t="shared" si="2367"/>
        <v/>
      </c>
      <c r="Z8412" s="134">
        <v>19.22</v>
      </c>
      <c r="AA8412" s="31" t="str">
        <f t="shared" si="2368"/>
        <v>-</v>
      </c>
      <c r="AB8412" s="31">
        <f t="shared" si="2369"/>
        <v>19.22</v>
      </c>
    </row>
    <row r="8413" spans="1:28" x14ac:dyDescent="0.3">
      <c r="A8413" s="133">
        <v>43086.166666666664</v>
      </c>
      <c r="B8413" s="152">
        <f t="shared" si="2370"/>
        <v>12</v>
      </c>
      <c r="C8413" s="152">
        <f t="shared" si="2371"/>
        <v>17</v>
      </c>
      <c r="D8413" s="152">
        <f t="shared" si="2372"/>
        <v>4</v>
      </c>
      <c r="E8413" s="38" t="str">
        <f t="shared" si="2373"/>
        <v>W</v>
      </c>
      <c r="F8413" s="134">
        <v>24.29</v>
      </c>
      <c r="G8413" s="38" t="str">
        <f t="shared" si="2374"/>
        <v>-</v>
      </c>
      <c r="H8413" s="38">
        <f t="shared" si="2375"/>
        <v>24.29</v>
      </c>
      <c r="K8413" s="133">
        <v>43451.166666666664</v>
      </c>
      <c r="L8413" s="9">
        <f t="shared" si="2358"/>
        <v>12</v>
      </c>
      <c r="M8413" s="9">
        <f t="shared" si="2359"/>
        <v>17</v>
      </c>
      <c r="N8413" s="9">
        <f t="shared" si="2360"/>
        <v>4</v>
      </c>
      <c r="O8413" s="31" t="str">
        <f t="shared" si="2361"/>
        <v/>
      </c>
      <c r="P8413" s="134">
        <v>31.62</v>
      </c>
      <c r="Q8413" s="31" t="str">
        <f t="shared" si="2362"/>
        <v>-</v>
      </c>
      <c r="R8413" s="31">
        <f t="shared" si="2363"/>
        <v>31.62</v>
      </c>
      <c r="U8413" s="133">
        <v>43816.166666666664</v>
      </c>
      <c r="V8413" s="9">
        <f t="shared" si="2364"/>
        <v>12</v>
      </c>
      <c r="W8413" s="9">
        <f t="shared" si="2365"/>
        <v>17</v>
      </c>
      <c r="X8413" s="9">
        <f t="shared" si="2366"/>
        <v>4</v>
      </c>
      <c r="Y8413" s="31" t="str">
        <f t="shared" si="2367"/>
        <v/>
      </c>
      <c r="Z8413" s="134">
        <v>19.420000000000002</v>
      </c>
      <c r="AA8413" s="31" t="str">
        <f t="shared" si="2368"/>
        <v>-</v>
      </c>
      <c r="AB8413" s="31">
        <f t="shared" si="2369"/>
        <v>19.420000000000002</v>
      </c>
    </row>
    <row r="8414" spans="1:28" x14ac:dyDescent="0.3">
      <c r="A8414" s="133">
        <v>43086.208333333336</v>
      </c>
      <c r="B8414" s="152">
        <f t="shared" si="2370"/>
        <v>12</v>
      </c>
      <c r="C8414" s="152">
        <f t="shared" si="2371"/>
        <v>17</v>
      </c>
      <c r="D8414" s="152">
        <f t="shared" si="2372"/>
        <v>5</v>
      </c>
      <c r="E8414" s="38" t="str">
        <f t="shared" si="2373"/>
        <v>W</v>
      </c>
      <c r="F8414" s="134">
        <v>24.66</v>
      </c>
      <c r="G8414" s="38" t="str">
        <f t="shared" si="2374"/>
        <v>-</v>
      </c>
      <c r="H8414" s="38">
        <f t="shared" si="2375"/>
        <v>24.66</v>
      </c>
      <c r="K8414" s="133">
        <v>43451.208333333336</v>
      </c>
      <c r="L8414" s="9">
        <f t="shared" si="2358"/>
        <v>12</v>
      </c>
      <c r="M8414" s="9">
        <f t="shared" si="2359"/>
        <v>17</v>
      </c>
      <c r="N8414" s="9">
        <f t="shared" si="2360"/>
        <v>5</v>
      </c>
      <c r="O8414" s="31" t="str">
        <f t="shared" si="2361"/>
        <v/>
      </c>
      <c r="P8414" s="134">
        <v>32.090000000000003</v>
      </c>
      <c r="Q8414" s="31" t="str">
        <f t="shared" si="2362"/>
        <v>-</v>
      </c>
      <c r="R8414" s="31">
        <f t="shared" si="2363"/>
        <v>32.090000000000003</v>
      </c>
      <c r="U8414" s="133">
        <v>43816.208333333336</v>
      </c>
      <c r="V8414" s="9">
        <f t="shared" si="2364"/>
        <v>12</v>
      </c>
      <c r="W8414" s="9">
        <f t="shared" si="2365"/>
        <v>17</v>
      </c>
      <c r="X8414" s="9">
        <f t="shared" si="2366"/>
        <v>5</v>
      </c>
      <c r="Y8414" s="31" t="str">
        <f t="shared" si="2367"/>
        <v/>
      </c>
      <c r="Z8414" s="134">
        <v>21.09</v>
      </c>
      <c r="AA8414" s="31" t="str">
        <f t="shared" si="2368"/>
        <v>-</v>
      </c>
      <c r="AB8414" s="31">
        <f t="shared" si="2369"/>
        <v>21.09</v>
      </c>
    </row>
    <row r="8415" spans="1:28" x14ac:dyDescent="0.3">
      <c r="A8415" s="133">
        <v>43086.25</v>
      </c>
      <c r="B8415" s="152">
        <f t="shared" si="2370"/>
        <v>12</v>
      </c>
      <c r="C8415" s="152">
        <f t="shared" si="2371"/>
        <v>17</v>
      </c>
      <c r="D8415" s="152">
        <f t="shared" si="2372"/>
        <v>6</v>
      </c>
      <c r="E8415" s="38" t="str">
        <f t="shared" si="2373"/>
        <v>W</v>
      </c>
      <c r="F8415" s="134">
        <v>25.38</v>
      </c>
      <c r="G8415" s="38" t="str">
        <f t="shared" si="2374"/>
        <v>-</v>
      </c>
      <c r="H8415" s="38">
        <f t="shared" si="2375"/>
        <v>25.38</v>
      </c>
      <c r="K8415" s="133">
        <v>43451.25</v>
      </c>
      <c r="L8415" s="9">
        <f t="shared" si="2358"/>
        <v>12</v>
      </c>
      <c r="M8415" s="9">
        <f t="shared" si="2359"/>
        <v>17</v>
      </c>
      <c r="N8415" s="9">
        <f t="shared" si="2360"/>
        <v>6</v>
      </c>
      <c r="O8415" s="31" t="str">
        <f t="shared" si="2361"/>
        <v/>
      </c>
      <c r="P8415" s="134">
        <v>37.75</v>
      </c>
      <c r="Q8415" s="31" t="str">
        <f t="shared" si="2362"/>
        <v>-</v>
      </c>
      <c r="R8415" s="31">
        <f t="shared" si="2363"/>
        <v>37.75</v>
      </c>
      <c r="U8415" s="133">
        <v>43816.25</v>
      </c>
      <c r="V8415" s="9">
        <f t="shared" si="2364"/>
        <v>12</v>
      </c>
      <c r="W8415" s="9">
        <f t="shared" si="2365"/>
        <v>17</v>
      </c>
      <c r="X8415" s="9">
        <f t="shared" si="2366"/>
        <v>6</v>
      </c>
      <c r="Y8415" s="31" t="str">
        <f t="shared" si="2367"/>
        <v/>
      </c>
      <c r="Z8415" s="134">
        <v>25.91</v>
      </c>
      <c r="AA8415" s="31" t="str">
        <f t="shared" si="2368"/>
        <v>-</v>
      </c>
      <c r="AB8415" s="31">
        <f t="shared" si="2369"/>
        <v>25.91</v>
      </c>
    </row>
    <row r="8416" spans="1:28" x14ac:dyDescent="0.3">
      <c r="A8416" s="133">
        <v>43086.291666666664</v>
      </c>
      <c r="B8416" s="152">
        <f t="shared" si="2370"/>
        <v>12</v>
      </c>
      <c r="C8416" s="152">
        <f t="shared" si="2371"/>
        <v>17</v>
      </c>
      <c r="D8416" s="152">
        <f t="shared" si="2372"/>
        <v>7</v>
      </c>
      <c r="E8416" s="38" t="str">
        <f t="shared" si="2373"/>
        <v>W</v>
      </c>
      <c r="F8416" s="134">
        <v>27.86</v>
      </c>
      <c r="G8416" s="38" t="str">
        <f t="shared" si="2374"/>
        <v>-</v>
      </c>
      <c r="H8416" s="38">
        <f t="shared" si="2375"/>
        <v>27.86</v>
      </c>
      <c r="K8416" s="133">
        <v>43451.291666666664</v>
      </c>
      <c r="L8416" s="9">
        <f t="shared" si="2358"/>
        <v>12</v>
      </c>
      <c r="M8416" s="9">
        <f t="shared" si="2359"/>
        <v>17</v>
      </c>
      <c r="N8416" s="9">
        <f t="shared" si="2360"/>
        <v>7</v>
      </c>
      <c r="O8416" s="31" t="str">
        <f t="shared" si="2361"/>
        <v/>
      </c>
      <c r="P8416" s="134">
        <v>43.65</v>
      </c>
      <c r="Q8416" s="31" t="str">
        <f t="shared" si="2362"/>
        <v>-</v>
      </c>
      <c r="R8416" s="31">
        <f t="shared" si="2363"/>
        <v>43.65</v>
      </c>
      <c r="U8416" s="133">
        <v>43816.291666666664</v>
      </c>
      <c r="V8416" s="9">
        <f t="shared" si="2364"/>
        <v>12</v>
      </c>
      <c r="W8416" s="9">
        <f t="shared" si="2365"/>
        <v>17</v>
      </c>
      <c r="X8416" s="9">
        <f t="shared" si="2366"/>
        <v>7</v>
      </c>
      <c r="Y8416" s="31" t="str">
        <f t="shared" si="2367"/>
        <v/>
      </c>
      <c r="Z8416" s="134">
        <v>27.45</v>
      </c>
      <c r="AA8416" s="31" t="str">
        <f t="shared" si="2368"/>
        <v>-</v>
      </c>
      <c r="AB8416" s="31">
        <f t="shared" si="2369"/>
        <v>27.45</v>
      </c>
    </row>
    <row r="8417" spans="1:28" x14ac:dyDescent="0.3">
      <c r="A8417" s="133">
        <v>43086.333333333336</v>
      </c>
      <c r="B8417" s="152">
        <f t="shared" si="2370"/>
        <v>12</v>
      </c>
      <c r="C8417" s="152">
        <f t="shared" si="2371"/>
        <v>17</v>
      </c>
      <c r="D8417" s="152">
        <f t="shared" si="2372"/>
        <v>8</v>
      </c>
      <c r="E8417" s="38" t="str">
        <f t="shared" si="2373"/>
        <v>W</v>
      </c>
      <c r="F8417" s="134">
        <v>29.86</v>
      </c>
      <c r="G8417" s="38" t="str">
        <f t="shared" si="2374"/>
        <v>-</v>
      </c>
      <c r="H8417" s="38">
        <f t="shared" si="2375"/>
        <v>29.86</v>
      </c>
      <c r="K8417" s="133">
        <v>43451.333333333336</v>
      </c>
      <c r="L8417" s="9">
        <f t="shared" si="2358"/>
        <v>12</v>
      </c>
      <c r="M8417" s="9">
        <f t="shared" si="2359"/>
        <v>17</v>
      </c>
      <c r="N8417" s="9">
        <f t="shared" si="2360"/>
        <v>8</v>
      </c>
      <c r="O8417" s="31" t="str">
        <f t="shared" si="2361"/>
        <v/>
      </c>
      <c r="P8417" s="134">
        <v>41.73</v>
      </c>
      <c r="Q8417" s="31">
        <f t="shared" si="2362"/>
        <v>41.73</v>
      </c>
      <c r="R8417" s="31" t="str">
        <f t="shared" si="2363"/>
        <v>-</v>
      </c>
      <c r="U8417" s="133">
        <v>43816.333333333336</v>
      </c>
      <c r="V8417" s="9">
        <f t="shared" si="2364"/>
        <v>12</v>
      </c>
      <c r="W8417" s="9">
        <f t="shared" si="2365"/>
        <v>17</v>
      </c>
      <c r="X8417" s="9">
        <f t="shared" si="2366"/>
        <v>8</v>
      </c>
      <c r="Y8417" s="31" t="str">
        <f t="shared" si="2367"/>
        <v/>
      </c>
      <c r="Z8417" s="134">
        <v>26.56</v>
      </c>
      <c r="AA8417" s="31">
        <f t="shared" si="2368"/>
        <v>26.56</v>
      </c>
      <c r="AB8417" s="31" t="str">
        <f t="shared" si="2369"/>
        <v>-</v>
      </c>
    </row>
    <row r="8418" spans="1:28" x14ac:dyDescent="0.3">
      <c r="A8418" s="133">
        <v>43086.375</v>
      </c>
      <c r="B8418" s="152">
        <f t="shared" si="2370"/>
        <v>12</v>
      </c>
      <c r="C8418" s="152">
        <f t="shared" si="2371"/>
        <v>17</v>
      </c>
      <c r="D8418" s="152">
        <f t="shared" si="2372"/>
        <v>9</v>
      </c>
      <c r="E8418" s="38" t="str">
        <f t="shared" si="2373"/>
        <v>W</v>
      </c>
      <c r="F8418" s="134">
        <v>28.76</v>
      </c>
      <c r="G8418" s="38" t="str">
        <f t="shared" si="2374"/>
        <v>-</v>
      </c>
      <c r="H8418" s="38">
        <f t="shared" si="2375"/>
        <v>28.76</v>
      </c>
      <c r="K8418" s="133">
        <v>43451.375</v>
      </c>
      <c r="L8418" s="9">
        <f t="shared" si="2358"/>
        <v>12</v>
      </c>
      <c r="M8418" s="9">
        <f t="shared" si="2359"/>
        <v>17</v>
      </c>
      <c r="N8418" s="9">
        <f t="shared" si="2360"/>
        <v>9</v>
      </c>
      <c r="O8418" s="31" t="str">
        <f t="shared" si="2361"/>
        <v/>
      </c>
      <c r="P8418" s="134">
        <v>40.4</v>
      </c>
      <c r="Q8418" s="31">
        <f t="shared" si="2362"/>
        <v>40.4</v>
      </c>
      <c r="R8418" s="31" t="str">
        <f t="shared" si="2363"/>
        <v>-</v>
      </c>
      <c r="U8418" s="133">
        <v>43816.375</v>
      </c>
      <c r="V8418" s="9">
        <f t="shared" si="2364"/>
        <v>12</v>
      </c>
      <c r="W8418" s="9">
        <f t="shared" si="2365"/>
        <v>17</v>
      </c>
      <c r="X8418" s="9">
        <f t="shared" si="2366"/>
        <v>9</v>
      </c>
      <c r="Y8418" s="31" t="str">
        <f t="shared" si="2367"/>
        <v/>
      </c>
      <c r="Z8418" s="134">
        <v>26.23</v>
      </c>
      <c r="AA8418" s="31">
        <f t="shared" si="2368"/>
        <v>26.23</v>
      </c>
      <c r="AB8418" s="31" t="str">
        <f t="shared" si="2369"/>
        <v>-</v>
      </c>
    </row>
    <row r="8419" spans="1:28" x14ac:dyDescent="0.3">
      <c r="A8419" s="133">
        <v>43086.416666666664</v>
      </c>
      <c r="B8419" s="152">
        <f t="shared" si="2370"/>
        <v>12</v>
      </c>
      <c r="C8419" s="152">
        <f t="shared" si="2371"/>
        <v>17</v>
      </c>
      <c r="D8419" s="152">
        <f t="shared" si="2372"/>
        <v>10</v>
      </c>
      <c r="E8419" s="38" t="str">
        <f t="shared" si="2373"/>
        <v>W</v>
      </c>
      <c r="F8419" s="134">
        <v>26.39</v>
      </c>
      <c r="G8419" s="38" t="str">
        <f t="shared" si="2374"/>
        <v>-</v>
      </c>
      <c r="H8419" s="38">
        <f t="shared" si="2375"/>
        <v>26.39</v>
      </c>
      <c r="K8419" s="133">
        <v>43451.416666666664</v>
      </c>
      <c r="L8419" s="9">
        <f t="shared" si="2358"/>
        <v>12</v>
      </c>
      <c r="M8419" s="9">
        <f t="shared" si="2359"/>
        <v>17</v>
      </c>
      <c r="N8419" s="9">
        <f t="shared" si="2360"/>
        <v>10</v>
      </c>
      <c r="O8419" s="31" t="str">
        <f t="shared" si="2361"/>
        <v/>
      </c>
      <c r="P8419" s="134">
        <v>38.04</v>
      </c>
      <c r="Q8419" s="31">
        <f t="shared" si="2362"/>
        <v>38.04</v>
      </c>
      <c r="R8419" s="31" t="str">
        <f t="shared" si="2363"/>
        <v>-</v>
      </c>
      <c r="U8419" s="133">
        <v>43816.416666666664</v>
      </c>
      <c r="V8419" s="9">
        <f t="shared" si="2364"/>
        <v>12</v>
      </c>
      <c r="W8419" s="9">
        <f t="shared" si="2365"/>
        <v>17</v>
      </c>
      <c r="X8419" s="9">
        <f t="shared" si="2366"/>
        <v>10</v>
      </c>
      <c r="Y8419" s="31" t="str">
        <f t="shared" si="2367"/>
        <v/>
      </c>
      <c r="Z8419" s="134">
        <v>25.93</v>
      </c>
      <c r="AA8419" s="31">
        <f t="shared" si="2368"/>
        <v>25.93</v>
      </c>
      <c r="AB8419" s="31" t="str">
        <f t="shared" si="2369"/>
        <v>-</v>
      </c>
    </row>
    <row r="8420" spans="1:28" x14ac:dyDescent="0.3">
      <c r="A8420" s="133">
        <v>43086.458333333336</v>
      </c>
      <c r="B8420" s="152">
        <f t="shared" si="2370"/>
        <v>12</v>
      </c>
      <c r="C8420" s="152">
        <f t="shared" si="2371"/>
        <v>17</v>
      </c>
      <c r="D8420" s="152">
        <f t="shared" si="2372"/>
        <v>11</v>
      </c>
      <c r="E8420" s="38" t="str">
        <f t="shared" si="2373"/>
        <v>W</v>
      </c>
      <c r="F8420" s="134">
        <v>25.05</v>
      </c>
      <c r="G8420" s="38" t="str">
        <f t="shared" si="2374"/>
        <v>-</v>
      </c>
      <c r="H8420" s="38">
        <f t="shared" si="2375"/>
        <v>25.05</v>
      </c>
      <c r="K8420" s="133">
        <v>43451.458333333336</v>
      </c>
      <c r="L8420" s="9">
        <f t="shared" si="2358"/>
        <v>12</v>
      </c>
      <c r="M8420" s="9">
        <f t="shared" si="2359"/>
        <v>17</v>
      </c>
      <c r="N8420" s="9">
        <f t="shared" si="2360"/>
        <v>11</v>
      </c>
      <c r="O8420" s="31" t="str">
        <f t="shared" si="2361"/>
        <v/>
      </c>
      <c r="P8420" s="134">
        <v>36.97</v>
      </c>
      <c r="Q8420" s="31">
        <f t="shared" si="2362"/>
        <v>36.97</v>
      </c>
      <c r="R8420" s="31" t="str">
        <f t="shared" si="2363"/>
        <v>-</v>
      </c>
      <c r="U8420" s="133">
        <v>43816.458333333336</v>
      </c>
      <c r="V8420" s="9">
        <f t="shared" si="2364"/>
        <v>12</v>
      </c>
      <c r="W8420" s="9">
        <f t="shared" si="2365"/>
        <v>17</v>
      </c>
      <c r="X8420" s="9">
        <f t="shared" si="2366"/>
        <v>11</v>
      </c>
      <c r="Y8420" s="31" t="str">
        <f t="shared" si="2367"/>
        <v/>
      </c>
      <c r="Z8420" s="134">
        <v>25.24</v>
      </c>
      <c r="AA8420" s="31">
        <f t="shared" si="2368"/>
        <v>25.24</v>
      </c>
      <c r="AB8420" s="31" t="str">
        <f t="shared" si="2369"/>
        <v>-</v>
      </c>
    </row>
    <row r="8421" spans="1:28" x14ac:dyDescent="0.3">
      <c r="A8421" s="133">
        <v>43086.5</v>
      </c>
      <c r="B8421" s="152">
        <f t="shared" si="2370"/>
        <v>12</v>
      </c>
      <c r="C8421" s="152">
        <f t="shared" si="2371"/>
        <v>17</v>
      </c>
      <c r="D8421" s="152">
        <f t="shared" si="2372"/>
        <v>12</v>
      </c>
      <c r="E8421" s="38" t="str">
        <f t="shared" si="2373"/>
        <v>W</v>
      </c>
      <c r="F8421" s="134">
        <v>24.08</v>
      </c>
      <c r="G8421" s="38" t="str">
        <f t="shared" si="2374"/>
        <v>-</v>
      </c>
      <c r="H8421" s="38">
        <f t="shared" si="2375"/>
        <v>24.08</v>
      </c>
      <c r="K8421" s="133">
        <v>43451.5</v>
      </c>
      <c r="L8421" s="9">
        <f t="shared" si="2358"/>
        <v>12</v>
      </c>
      <c r="M8421" s="9">
        <f t="shared" si="2359"/>
        <v>17</v>
      </c>
      <c r="N8421" s="9">
        <f t="shared" si="2360"/>
        <v>12</v>
      </c>
      <c r="O8421" s="31" t="str">
        <f t="shared" si="2361"/>
        <v/>
      </c>
      <c r="P8421" s="134">
        <v>34.270000000000003</v>
      </c>
      <c r="Q8421" s="31">
        <f t="shared" si="2362"/>
        <v>34.270000000000003</v>
      </c>
      <c r="R8421" s="31" t="str">
        <f t="shared" si="2363"/>
        <v>-</v>
      </c>
      <c r="U8421" s="133">
        <v>43816.5</v>
      </c>
      <c r="V8421" s="9">
        <f t="shared" si="2364"/>
        <v>12</v>
      </c>
      <c r="W8421" s="9">
        <f t="shared" si="2365"/>
        <v>17</v>
      </c>
      <c r="X8421" s="9">
        <f t="shared" si="2366"/>
        <v>12</v>
      </c>
      <c r="Y8421" s="31" t="str">
        <f t="shared" si="2367"/>
        <v/>
      </c>
      <c r="Z8421" s="134">
        <v>24.02</v>
      </c>
      <c r="AA8421" s="31">
        <f t="shared" si="2368"/>
        <v>24.02</v>
      </c>
      <c r="AB8421" s="31" t="str">
        <f t="shared" si="2369"/>
        <v>-</v>
      </c>
    </row>
    <row r="8422" spans="1:28" x14ac:dyDescent="0.3">
      <c r="A8422" s="133">
        <v>43086.541666666664</v>
      </c>
      <c r="B8422" s="152">
        <f t="shared" si="2370"/>
        <v>12</v>
      </c>
      <c r="C8422" s="152">
        <f t="shared" si="2371"/>
        <v>17</v>
      </c>
      <c r="D8422" s="152">
        <f t="shared" si="2372"/>
        <v>13</v>
      </c>
      <c r="E8422" s="38" t="str">
        <f t="shared" si="2373"/>
        <v>W</v>
      </c>
      <c r="F8422" s="134">
        <v>24.11</v>
      </c>
      <c r="G8422" s="38" t="str">
        <f t="shared" si="2374"/>
        <v>-</v>
      </c>
      <c r="H8422" s="38">
        <f t="shared" si="2375"/>
        <v>24.11</v>
      </c>
      <c r="K8422" s="133">
        <v>43451.541666666664</v>
      </c>
      <c r="L8422" s="9">
        <f t="shared" si="2358"/>
        <v>12</v>
      </c>
      <c r="M8422" s="9">
        <f t="shared" si="2359"/>
        <v>17</v>
      </c>
      <c r="N8422" s="9">
        <f t="shared" si="2360"/>
        <v>13</v>
      </c>
      <c r="O8422" s="31" t="str">
        <f t="shared" si="2361"/>
        <v/>
      </c>
      <c r="P8422" s="134">
        <v>33.43</v>
      </c>
      <c r="Q8422" s="31">
        <f t="shared" si="2362"/>
        <v>33.43</v>
      </c>
      <c r="R8422" s="31" t="str">
        <f t="shared" si="2363"/>
        <v>-</v>
      </c>
      <c r="U8422" s="133">
        <v>43816.541666666664</v>
      </c>
      <c r="V8422" s="9">
        <f t="shared" si="2364"/>
        <v>12</v>
      </c>
      <c r="W8422" s="9">
        <f t="shared" si="2365"/>
        <v>17</v>
      </c>
      <c r="X8422" s="9">
        <f t="shared" si="2366"/>
        <v>13</v>
      </c>
      <c r="Y8422" s="31" t="str">
        <f t="shared" si="2367"/>
        <v/>
      </c>
      <c r="Z8422" s="134">
        <v>23.43</v>
      </c>
      <c r="AA8422" s="31">
        <f t="shared" si="2368"/>
        <v>23.43</v>
      </c>
      <c r="AB8422" s="31" t="str">
        <f t="shared" si="2369"/>
        <v>-</v>
      </c>
    </row>
    <row r="8423" spans="1:28" x14ac:dyDescent="0.3">
      <c r="A8423" s="133">
        <v>43086.583333333336</v>
      </c>
      <c r="B8423" s="152">
        <f t="shared" si="2370"/>
        <v>12</v>
      </c>
      <c r="C8423" s="152">
        <f t="shared" si="2371"/>
        <v>17</v>
      </c>
      <c r="D8423" s="152">
        <f t="shared" si="2372"/>
        <v>14</v>
      </c>
      <c r="E8423" s="38" t="str">
        <f t="shared" si="2373"/>
        <v>W</v>
      </c>
      <c r="F8423" s="134">
        <v>24.03</v>
      </c>
      <c r="G8423" s="38" t="str">
        <f t="shared" si="2374"/>
        <v>-</v>
      </c>
      <c r="H8423" s="38">
        <f t="shared" si="2375"/>
        <v>24.03</v>
      </c>
      <c r="K8423" s="133">
        <v>43451.583333333336</v>
      </c>
      <c r="L8423" s="9">
        <f t="shared" si="2358"/>
        <v>12</v>
      </c>
      <c r="M8423" s="9">
        <f t="shared" si="2359"/>
        <v>17</v>
      </c>
      <c r="N8423" s="9">
        <f t="shared" si="2360"/>
        <v>14</v>
      </c>
      <c r="O8423" s="31" t="str">
        <f t="shared" si="2361"/>
        <v/>
      </c>
      <c r="P8423" s="134">
        <v>32.590000000000003</v>
      </c>
      <c r="Q8423" s="31">
        <f t="shared" si="2362"/>
        <v>32.590000000000003</v>
      </c>
      <c r="R8423" s="31" t="str">
        <f t="shared" si="2363"/>
        <v>-</v>
      </c>
      <c r="U8423" s="133">
        <v>43816.583333333336</v>
      </c>
      <c r="V8423" s="9">
        <f t="shared" si="2364"/>
        <v>12</v>
      </c>
      <c r="W8423" s="9">
        <f t="shared" si="2365"/>
        <v>17</v>
      </c>
      <c r="X8423" s="9">
        <f t="shared" si="2366"/>
        <v>14</v>
      </c>
      <c r="Y8423" s="31" t="str">
        <f t="shared" si="2367"/>
        <v/>
      </c>
      <c r="Z8423" s="134">
        <v>22.97</v>
      </c>
      <c r="AA8423" s="31">
        <f t="shared" si="2368"/>
        <v>22.97</v>
      </c>
      <c r="AB8423" s="31" t="str">
        <f t="shared" si="2369"/>
        <v>-</v>
      </c>
    </row>
    <row r="8424" spans="1:28" x14ac:dyDescent="0.3">
      <c r="A8424" s="133">
        <v>43086.625</v>
      </c>
      <c r="B8424" s="152">
        <f t="shared" si="2370"/>
        <v>12</v>
      </c>
      <c r="C8424" s="152">
        <f t="shared" si="2371"/>
        <v>17</v>
      </c>
      <c r="D8424" s="152">
        <f t="shared" si="2372"/>
        <v>15</v>
      </c>
      <c r="E8424" s="38" t="str">
        <f t="shared" si="2373"/>
        <v>W</v>
      </c>
      <c r="F8424" s="134">
        <v>24.08</v>
      </c>
      <c r="G8424" s="38" t="str">
        <f t="shared" si="2374"/>
        <v>-</v>
      </c>
      <c r="H8424" s="38">
        <f t="shared" si="2375"/>
        <v>24.08</v>
      </c>
      <c r="K8424" s="133">
        <v>43451.625</v>
      </c>
      <c r="L8424" s="9">
        <f t="shared" si="2358"/>
        <v>12</v>
      </c>
      <c r="M8424" s="9">
        <f t="shared" si="2359"/>
        <v>17</v>
      </c>
      <c r="N8424" s="9">
        <f t="shared" si="2360"/>
        <v>15</v>
      </c>
      <c r="O8424" s="31" t="str">
        <f t="shared" si="2361"/>
        <v/>
      </c>
      <c r="P8424" s="134">
        <v>32.79</v>
      </c>
      <c r="Q8424" s="31">
        <f t="shared" si="2362"/>
        <v>32.79</v>
      </c>
      <c r="R8424" s="31" t="str">
        <f t="shared" si="2363"/>
        <v>-</v>
      </c>
      <c r="U8424" s="133">
        <v>43816.625</v>
      </c>
      <c r="V8424" s="9">
        <f t="shared" si="2364"/>
        <v>12</v>
      </c>
      <c r="W8424" s="9">
        <f t="shared" si="2365"/>
        <v>17</v>
      </c>
      <c r="X8424" s="9">
        <f t="shared" si="2366"/>
        <v>15</v>
      </c>
      <c r="Y8424" s="31" t="str">
        <f t="shared" si="2367"/>
        <v/>
      </c>
      <c r="Z8424" s="134">
        <v>23.1</v>
      </c>
      <c r="AA8424" s="31">
        <f t="shared" si="2368"/>
        <v>23.1</v>
      </c>
      <c r="AB8424" s="31" t="str">
        <f t="shared" si="2369"/>
        <v>-</v>
      </c>
    </row>
    <row r="8425" spans="1:28" x14ac:dyDescent="0.3">
      <c r="A8425" s="133">
        <v>43086.666666666664</v>
      </c>
      <c r="B8425" s="152">
        <f t="shared" si="2370"/>
        <v>12</v>
      </c>
      <c r="C8425" s="152">
        <f t="shared" si="2371"/>
        <v>17</v>
      </c>
      <c r="D8425" s="152">
        <f t="shared" si="2372"/>
        <v>16</v>
      </c>
      <c r="E8425" s="38" t="str">
        <f t="shared" si="2373"/>
        <v>W</v>
      </c>
      <c r="F8425" s="134">
        <v>27.13</v>
      </c>
      <c r="G8425" s="38" t="str">
        <f t="shared" si="2374"/>
        <v>-</v>
      </c>
      <c r="H8425" s="38">
        <f t="shared" si="2375"/>
        <v>27.13</v>
      </c>
      <c r="K8425" s="133">
        <v>43451.666666666664</v>
      </c>
      <c r="L8425" s="9">
        <f t="shared" si="2358"/>
        <v>12</v>
      </c>
      <c r="M8425" s="9">
        <f t="shared" si="2359"/>
        <v>17</v>
      </c>
      <c r="N8425" s="9">
        <f t="shared" si="2360"/>
        <v>16</v>
      </c>
      <c r="O8425" s="31" t="str">
        <f t="shared" si="2361"/>
        <v/>
      </c>
      <c r="P8425" s="134">
        <v>37.869999999999997</v>
      </c>
      <c r="Q8425" s="31">
        <f t="shared" si="2362"/>
        <v>37.869999999999997</v>
      </c>
      <c r="R8425" s="31" t="str">
        <f t="shared" si="2363"/>
        <v>-</v>
      </c>
      <c r="U8425" s="133">
        <v>43816.666666666664</v>
      </c>
      <c r="V8425" s="9">
        <f t="shared" si="2364"/>
        <v>12</v>
      </c>
      <c r="W8425" s="9">
        <f t="shared" si="2365"/>
        <v>17</v>
      </c>
      <c r="X8425" s="9">
        <f t="shared" si="2366"/>
        <v>16</v>
      </c>
      <c r="Y8425" s="31" t="str">
        <f t="shared" si="2367"/>
        <v/>
      </c>
      <c r="Z8425" s="134">
        <v>25.1</v>
      </c>
      <c r="AA8425" s="31">
        <f t="shared" si="2368"/>
        <v>25.1</v>
      </c>
      <c r="AB8425" s="31" t="str">
        <f t="shared" si="2369"/>
        <v>-</v>
      </c>
    </row>
    <row r="8426" spans="1:28" x14ac:dyDescent="0.3">
      <c r="A8426" s="133">
        <v>43086.708333333336</v>
      </c>
      <c r="B8426" s="152">
        <f t="shared" si="2370"/>
        <v>12</v>
      </c>
      <c r="C8426" s="152">
        <f t="shared" si="2371"/>
        <v>17</v>
      </c>
      <c r="D8426" s="152">
        <f t="shared" si="2372"/>
        <v>17</v>
      </c>
      <c r="E8426" s="38" t="str">
        <f t="shared" si="2373"/>
        <v>W</v>
      </c>
      <c r="F8426" s="134">
        <v>36.1</v>
      </c>
      <c r="G8426" s="38" t="str">
        <f t="shared" si="2374"/>
        <v>-</v>
      </c>
      <c r="H8426" s="38">
        <f t="shared" si="2375"/>
        <v>36.1</v>
      </c>
      <c r="K8426" s="133">
        <v>43451.708333333336</v>
      </c>
      <c r="L8426" s="9">
        <f t="shared" si="2358"/>
        <v>12</v>
      </c>
      <c r="M8426" s="9">
        <f t="shared" si="2359"/>
        <v>17</v>
      </c>
      <c r="N8426" s="9">
        <f t="shared" si="2360"/>
        <v>17</v>
      </c>
      <c r="O8426" s="31" t="str">
        <f t="shared" si="2361"/>
        <v/>
      </c>
      <c r="P8426" s="134">
        <v>46.67</v>
      </c>
      <c r="Q8426" s="31" t="str">
        <f t="shared" si="2362"/>
        <v>-</v>
      </c>
      <c r="R8426" s="31">
        <f t="shared" si="2363"/>
        <v>46.67</v>
      </c>
      <c r="U8426" s="133">
        <v>43816.708333333336</v>
      </c>
      <c r="V8426" s="9">
        <f t="shared" si="2364"/>
        <v>12</v>
      </c>
      <c r="W8426" s="9">
        <f t="shared" si="2365"/>
        <v>17</v>
      </c>
      <c r="X8426" s="9">
        <f t="shared" si="2366"/>
        <v>17</v>
      </c>
      <c r="Y8426" s="31" t="str">
        <f t="shared" si="2367"/>
        <v/>
      </c>
      <c r="Z8426" s="134">
        <v>29.62</v>
      </c>
      <c r="AA8426" s="31" t="str">
        <f t="shared" si="2368"/>
        <v>-</v>
      </c>
      <c r="AB8426" s="31">
        <f t="shared" si="2369"/>
        <v>29.62</v>
      </c>
    </row>
    <row r="8427" spans="1:28" x14ac:dyDescent="0.3">
      <c r="A8427" s="133">
        <v>43086.75</v>
      </c>
      <c r="B8427" s="152">
        <f t="shared" si="2370"/>
        <v>12</v>
      </c>
      <c r="C8427" s="152">
        <f t="shared" si="2371"/>
        <v>17</v>
      </c>
      <c r="D8427" s="152">
        <f t="shared" si="2372"/>
        <v>18</v>
      </c>
      <c r="E8427" s="38" t="str">
        <f t="shared" si="2373"/>
        <v>W</v>
      </c>
      <c r="F8427" s="134">
        <v>33.840000000000003</v>
      </c>
      <c r="G8427" s="38" t="str">
        <f t="shared" si="2374"/>
        <v>-</v>
      </c>
      <c r="H8427" s="38">
        <f t="shared" si="2375"/>
        <v>33.840000000000003</v>
      </c>
      <c r="K8427" s="133">
        <v>43451.75</v>
      </c>
      <c r="L8427" s="9">
        <f t="shared" si="2358"/>
        <v>12</v>
      </c>
      <c r="M8427" s="9">
        <f t="shared" si="2359"/>
        <v>17</v>
      </c>
      <c r="N8427" s="9">
        <f t="shared" si="2360"/>
        <v>18</v>
      </c>
      <c r="O8427" s="31" t="str">
        <f t="shared" si="2361"/>
        <v/>
      </c>
      <c r="P8427" s="134">
        <v>48.54</v>
      </c>
      <c r="Q8427" s="31" t="str">
        <f t="shared" si="2362"/>
        <v>-</v>
      </c>
      <c r="R8427" s="31">
        <f t="shared" si="2363"/>
        <v>48.54</v>
      </c>
      <c r="U8427" s="133">
        <v>43816.75</v>
      </c>
      <c r="V8427" s="9">
        <f t="shared" si="2364"/>
        <v>12</v>
      </c>
      <c r="W8427" s="9">
        <f t="shared" si="2365"/>
        <v>17</v>
      </c>
      <c r="X8427" s="9">
        <f t="shared" si="2366"/>
        <v>18</v>
      </c>
      <c r="Y8427" s="31" t="str">
        <f t="shared" si="2367"/>
        <v/>
      </c>
      <c r="Z8427" s="134">
        <v>27.34</v>
      </c>
      <c r="AA8427" s="31" t="str">
        <f t="shared" si="2368"/>
        <v>-</v>
      </c>
      <c r="AB8427" s="31">
        <f t="shared" si="2369"/>
        <v>27.34</v>
      </c>
    </row>
    <row r="8428" spans="1:28" x14ac:dyDescent="0.3">
      <c r="A8428" s="133">
        <v>43086.791666666664</v>
      </c>
      <c r="B8428" s="152">
        <f t="shared" si="2370"/>
        <v>12</v>
      </c>
      <c r="C8428" s="152">
        <f t="shared" si="2371"/>
        <v>17</v>
      </c>
      <c r="D8428" s="152">
        <f t="shared" si="2372"/>
        <v>19</v>
      </c>
      <c r="E8428" s="38" t="str">
        <f t="shared" si="2373"/>
        <v>W</v>
      </c>
      <c r="F8428" s="134">
        <v>31.16</v>
      </c>
      <c r="G8428" s="38" t="str">
        <f t="shared" si="2374"/>
        <v>-</v>
      </c>
      <c r="H8428" s="38">
        <f t="shared" si="2375"/>
        <v>31.16</v>
      </c>
      <c r="K8428" s="133">
        <v>43451.791666666664</v>
      </c>
      <c r="L8428" s="9">
        <f t="shared" si="2358"/>
        <v>12</v>
      </c>
      <c r="M8428" s="9">
        <f t="shared" si="2359"/>
        <v>17</v>
      </c>
      <c r="N8428" s="9">
        <f t="shared" si="2360"/>
        <v>19</v>
      </c>
      <c r="O8428" s="31" t="str">
        <f t="shared" si="2361"/>
        <v/>
      </c>
      <c r="P8428" s="134">
        <v>47.29</v>
      </c>
      <c r="Q8428" s="31" t="str">
        <f t="shared" si="2362"/>
        <v>-</v>
      </c>
      <c r="R8428" s="31">
        <f t="shared" si="2363"/>
        <v>47.29</v>
      </c>
      <c r="U8428" s="133">
        <v>43816.791666666664</v>
      </c>
      <c r="V8428" s="9">
        <f t="shared" si="2364"/>
        <v>12</v>
      </c>
      <c r="W8428" s="9">
        <f t="shared" si="2365"/>
        <v>17</v>
      </c>
      <c r="X8428" s="9">
        <f t="shared" si="2366"/>
        <v>19</v>
      </c>
      <c r="Y8428" s="31" t="str">
        <f t="shared" si="2367"/>
        <v/>
      </c>
      <c r="Z8428" s="134">
        <v>27.45</v>
      </c>
      <c r="AA8428" s="31" t="str">
        <f t="shared" si="2368"/>
        <v>-</v>
      </c>
      <c r="AB8428" s="31">
        <f t="shared" si="2369"/>
        <v>27.45</v>
      </c>
    </row>
    <row r="8429" spans="1:28" x14ac:dyDescent="0.3">
      <c r="A8429" s="133">
        <v>43086.833333333336</v>
      </c>
      <c r="B8429" s="152">
        <f t="shared" si="2370"/>
        <v>12</v>
      </c>
      <c r="C8429" s="152">
        <f t="shared" si="2371"/>
        <v>17</v>
      </c>
      <c r="D8429" s="152">
        <f t="shared" si="2372"/>
        <v>20</v>
      </c>
      <c r="E8429" s="38" t="str">
        <f t="shared" si="2373"/>
        <v>W</v>
      </c>
      <c r="F8429" s="134">
        <v>28.95</v>
      </c>
      <c r="G8429" s="38" t="str">
        <f t="shared" si="2374"/>
        <v>-</v>
      </c>
      <c r="H8429" s="38">
        <f t="shared" si="2375"/>
        <v>28.95</v>
      </c>
      <c r="K8429" s="133">
        <v>43451.833333333336</v>
      </c>
      <c r="L8429" s="9">
        <f t="shared" si="2358"/>
        <v>12</v>
      </c>
      <c r="M8429" s="9">
        <f t="shared" si="2359"/>
        <v>17</v>
      </c>
      <c r="N8429" s="9">
        <f t="shared" si="2360"/>
        <v>20</v>
      </c>
      <c r="O8429" s="31" t="str">
        <f t="shared" si="2361"/>
        <v/>
      </c>
      <c r="P8429" s="134">
        <v>45.48</v>
      </c>
      <c r="Q8429" s="31" t="str">
        <f t="shared" si="2362"/>
        <v>-</v>
      </c>
      <c r="R8429" s="31">
        <f t="shared" si="2363"/>
        <v>45.48</v>
      </c>
      <c r="U8429" s="133">
        <v>43816.833333333336</v>
      </c>
      <c r="V8429" s="9">
        <f t="shared" si="2364"/>
        <v>12</v>
      </c>
      <c r="W8429" s="9">
        <f t="shared" si="2365"/>
        <v>17</v>
      </c>
      <c r="X8429" s="9">
        <f t="shared" si="2366"/>
        <v>20</v>
      </c>
      <c r="Y8429" s="31" t="str">
        <f t="shared" si="2367"/>
        <v/>
      </c>
      <c r="Z8429" s="134">
        <v>26.85</v>
      </c>
      <c r="AA8429" s="31" t="str">
        <f t="shared" si="2368"/>
        <v>-</v>
      </c>
      <c r="AB8429" s="31">
        <f t="shared" si="2369"/>
        <v>26.85</v>
      </c>
    </row>
    <row r="8430" spans="1:28" x14ac:dyDescent="0.3">
      <c r="A8430" s="133">
        <v>43086.875</v>
      </c>
      <c r="B8430" s="152">
        <f t="shared" si="2370"/>
        <v>12</v>
      </c>
      <c r="C8430" s="152">
        <f t="shared" si="2371"/>
        <v>17</v>
      </c>
      <c r="D8430" s="152">
        <f t="shared" si="2372"/>
        <v>21</v>
      </c>
      <c r="E8430" s="38" t="str">
        <f t="shared" si="2373"/>
        <v>W</v>
      </c>
      <c r="F8430" s="134">
        <v>26.53</v>
      </c>
      <c r="G8430" s="38" t="str">
        <f t="shared" si="2374"/>
        <v>-</v>
      </c>
      <c r="H8430" s="38">
        <f t="shared" si="2375"/>
        <v>26.53</v>
      </c>
      <c r="K8430" s="133">
        <v>43451.875</v>
      </c>
      <c r="L8430" s="9">
        <f t="shared" si="2358"/>
        <v>12</v>
      </c>
      <c r="M8430" s="9">
        <f t="shared" si="2359"/>
        <v>17</v>
      </c>
      <c r="N8430" s="9">
        <f t="shared" si="2360"/>
        <v>21</v>
      </c>
      <c r="O8430" s="31" t="str">
        <f t="shared" si="2361"/>
        <v/>
      </c>
      <c r="P8430" s="134">
        <v>42.53</v>
      </c>
      <c r="Q8430" s="31" t="str">
        <f t="shared" si="2362"/>
        <v>-</v>
      </c>
      <c r="R8430" s="31">
        <f t="shared" si="2363"/>
        <v>42.53</v>
      </c>
      <c r="U8430" s="133">
        <v>43816.875</v>
      </c>
      <c r="V8430" s="9">
        <f t="shared" si="2364"/>
        <v>12</v>
      </c>
      <c r="W8430" s="9">
        <f t="shared" si="2365"/>
        <v>17</v>
      </c>
      <c r="X8430" s="9">
        <f t="shared" si="2366"/>
        <v>21</v>
      </c>
      <c r="Y8430" s="31" t="str">
        <f t="shared" si="2367"/>
        <v/>
      </c>
      <c r="Z8430" s="134">
        <v>24.4</v>
      </c>
      <c r="AA8430" s="31" t="str">
        <f t="shared" si="2368"/>
        <v>-</v>
      </c>
      <c r="AB8430" s="31">
        <f t="shared" si="2369"/>
        <v>24.4</v>
      </c>
    </row>
    <row r="8431" spans="1:28" x14ac:dyDescent="0.3">
      <c r="A8431" s="133">
        <v>43086.916666666664</v>
      </c>
      <c r="B8431" s="152">
        <f t="shared" si="2370"/>
        <v>12</v>
      </c>
      <c r="C8431" s="152">
        <f t="shared" si="2371"/>
        <v>17</v>
      </c>
      <c r="D8431" s="152">
        <f t="shared" si="2372"/>
        <v>22</v>
      </c>
      <c r="E8431" s="38" t="str">
        <f t="shared" si="2373"/>
        <v>W</v>
      </c>
      <c r="F8431" s="134">
        <v>24.48</v>
      </c>
      <c r="G8431" s="38" t="str">
        <f t="shared" si="2374"/>
        <v>-</v>
      </c>
      <c r="H8431" s="38">
        <f t="shared" si="2375"/>
        <v>24.48</v>
      </c>
      <c r="K8431" s="133">
        <v>43451.916666666664</v>
      </c>
      <c r="L8431" s="9">
        <f t="shared" si="2358"/>
        <v>12</v>
      </c>
      <c r="M8431" s="9">
        <f t="shared" si="2359"/>
        <v>17</v>
      </c>
      <c r="N8431" s="9">
        <f t="shared" si="2360"/>
        <v>22</v>
      </c>
      <c r="O8431" s="31" t="str">
        <f t="shared" si="2361"/>
        <v/>
      </c>
      <c r="P8431" s="134">
        <v>36.770000000000003</v>
      </c>
      <c r="Q8431" s="31" t="str">
        <f t="shared" si="2362"/>
        <v>-</v>
      </c>
      <c r="R8431" s="31">
        <f t="shared" si="2363"/>
        <v>36.770000000000003</v>
      </c>
      <c r="U8431" s="133">
        <v>43816.916666666664</v>
      </c>
      <c r="V8431" s="9">
        <f t="shared" si="2364"/>
        <v>12</v>
      </c>
      <c r="W8431" s="9">
        <f t="shared" si="2365"/>
        <v>17</v>
      </c>
      <c r="X8431" s="9">
        <f t="shared" si="2366"/>
        <v>22</v>
      </c>
      <c r="Y8431" s="31" t="str">
        <f t="shared" si="2367"/>
        <v/>
      </c>
      <c r="Z8431" s="134">
        <v>22.78</v>
      </c>
      <c r="AA8431" s="31" t="str">
        <f t="shared" si="2368"/>
        <v>-</v>
      </c>
      <c r="AB8431" s="31">
        <f t="shared" si="2369"/>
        <v>22.78</v>
      </c>
    </row>
    <row r="8432" spans="1:28" x14ac:dyDescent="0.3">
      <c r="A8432" s="133">
        <v>43086.958333333336</v>
      </c>
      <c r="B8432" s="152">
        <f t="shared" si="2370"/>
        <v>12</v>
      </c>
      <c r="C8432" s="152">
        <f t="shared" si="2371"/>
        <v>17</v>
      </c>
      <c r="D8432" s="152">
        <f t="shared" si="2372"/>
        <v>23</v>
      </c>
      <c r="E8432" s="38" t="str">
        <f t="shared" si="2373"/>
        <v>W</v>
      </c>
      <c r="F8432" s="134">
        <v>23.45</v>
      </c>
      <c r="G8432" s="38" t="str">
        <f t="shared" si="2374"/>
        <v>-</v>
      </c>
      <c r="H8432" s="38">
        <f t="shared" si="2375"/>
        <v>23.45</v>
      </c>
      <c r="K8432" s="133">
        <v>43451.958333333336</v>
      </c>
      <c r="L8432" s="9">
        <f t="shared" si="2358"/>
        <v>12</v>
      </c>
      <c r="M8432" s="9">
        <f t="shared" si="2359"/>
        <v>17</v>
      </c>
      <c r="N8432" s="9">
        <f t="shared" si="2360"/>
        <v>23</v>
      </c>
      <c r="O8432" s="31" t="str">
        <f t="shared" si="2361"/>
        <v/>
      </c>
      <c r="P8432" s="134">
        <v>32.630000000000003</v>
      </c>
      <c r="Q8432" s="31" t="str">
        <f t="shared" si="2362"/>
        <v>-</v>
      </c>
      <c r="R8432" s="31">
        <f t="shared" si="2363"/>
        <v>32.630000000000003</v>
      </c>
      <c r="U8432" s="133">
        <v>43816.958333333336</v>
      </c>
      <c r="V8432" s="9">
        <f t="shared" si="2364"/>
        <v>12</v>
      </c>
      <c r="W8432" s="9">
        <f t="shared" si="2365"/>
        <v>17</v>
      </c>
      <c r="X8432" s="9">
        <f t="shared" si="2366"/>
        <v>23</v>
      </c>
      <c r="Y8432" s="31" t="str">
        <f t="shared" si="2367"/>
        <v/>
      </c>
      <c r="Z8432" s="134">
        <v>21.26</v>
      </c>
      <c r="AA8432" s="31" t="str">
        <f t="shared" si="2368"/>
        <v>-</v>
      </c>
      <c r="AB8432" s="31">
        <f t="shared" si="2369"/>
        <v>21.26</v>
      </c>
    </row>
    <row r="8433" spans="1:28" x14ac:dyDescent="0.3">
      <c r="A8433" s="133">
        <v>43087</v>
      </c>
      <c r="B8433" s="152">
        <f t="shared" si="2370"/>
        <v>12</v>
      </c>
      <c r="C8433" s="152">
        <f t="shared" si="2371"/>
        <v>18</v>
      </c>
      <c r="D8433" s="152">
        <f t="shared" si="2372"/>
        <v>0</v>
      </c>
      <c r="E8433" s="38" t="str">
        <f t="shared" si="2373"/>
        <v/>
      </c>
      <c r="F8433" s="134">
        <v>22.35</v>
      </c>
      <c r="G8433" s="38" t="str">
        <f t="shared" si="2374"/>
        <v>-</v>
      </c>
      <c r="H8433" s="38">
        <f t="shared" si="2375"/>
        <v>22.35</v>
      </c>
      <c r="K8433" s="133">
        <v>43452</v>
      </c>
      <c r="L8433" s="9">
        <f t="shared" si="2358"/>
        <v>12</v>
      </c>
      <c r="M8433" s="9">
        <f t="shared" si="2359"/>
        <v>18</v>
      </c>
      <c r="N8433" s="9">
        <f t="shared" si="2360"/>
        <v>0</v>
      </c>
      <c r="O8433" s="31" t="str">
        <f t="shared" si="2361"/>
        <v/>
      </c>
      <c r="P8433" s="134">
        <v>28.78</v>
      </c>
      <c r="Q8433" s="31" t="str">
        <f t="shared" si="2362"/>
        <v>-</v>
      </c>
      <c r="R8433" s="31">
        <f t="shared" si="2363"/>
        <v>28.78</v>
      </c>
      <c r="U8433" s="133">
        <v>43817</v>
      </c>
      <c r="V8433" s="9">
        <f t="shared" si="2364"/>
        <v>12</v>
      </c>
      <c r="W8433" s="9">
        <f t="shared" si="2365"/>
        <v>18</v>
      </c>
      <c r="X8433" s="9">
        <f t="shared" si="2366"/>
        <v>0</v>
      </c>
      <c r="Y8433" s="31" t="str">
        <f t="shared" si="2367"/>
        <v/>
      </c>
      <c r="Z8433" s="134">
        <v>21.24</v>
      </c>
      <c r="AA8433" s="31" t="str">
        <f t="shared" si="2368"/>
        <v>-</v>
      </c>
      <c r="AB8433" s="31">
        <f t="shared" si="2369"/>
        <v>21.24</v>
      </c>
    </row>
    <row r="8434" spans="1:28" x14ac:dyDescent="0.3">
      <c r="A8434" s="133">
        <v>43087.041666666664</v>
      </c>
      <c r="B8434" s="152">
        <f t="shared" si="2370"/>
        <v>12</v>
      </c>
      <c r="C8434" s="152">
        <f t="shared" si="2371"/>
        <v>18</v>
      </c>
      <c r="D8434" s="152">
        <f t="shared" si="2372"/>
        <v>1</v>
      </c>
      <c r="E8434" s="38" t="str">
        <f t="shared" si="2373"/>
        <v/>
      </c>
      <c r="F8434" s="134">
        <v>21.85</v>
      </c>
      <c r="G8434" s="38" t="str">
        <f t="shared" si="2374"/>
        <v>-</v>
      </c>
      <c r="H8434" s="38">
        <f t="shared" si="2375"/>
        <v>21.85</v>
      </c>
      <c r="K8434" s="133">
        <v>43452.041666666664</v>
      </c>
      <c r="L8434" s="9">
        <f t="shared" si="2358"/>
        <v>12</v>
      </c>
      <c r="M8434" s="9">
        <f t="shared" si="2359"/>
        <v>18</v>
      </c>
      <c r="N8434" s="9">
        <f t="shared" si="2360"/>
        <v>1</v>
      </c>
      <c r="O8434" s="31" t="str">
        <f t="shared" si="2361"/>
        <v/>
      </c>
      <c r="P8434" s="134">
        <v>28.53</v>
      </c>
      <c r="Q8434" s="31" t="str">
        <f t="shared" si="2362"/>
        <v>-</v>
      </c>
      <c r="R8434" s="31">
        <f t="shared" si="2363"/>
        <v>28.53</v>
      </c>
      <c r="U8434" s="133">
        <v>43817.041666666664</v>
      </c>
      <c r="V8434" s="9">
        <f t="shared" si="2364"/>
        <v>12</v>
      </c>
      <c r="W8434" s="9">
        <f t="shared" si="2365"/>
        <v>18</v>
      </c>
      <c r="X8434" s="9">
        <f t="shared" si="2366"/>
        <v>1</v>
      </c>
      <c r="Y8434" s="31" t="str">
        <f t="shared" si="2367"/>
        <v/>
      </c>
      <c r="Z8434" s="134">
        <v>20.83</v>
      </c>
      <c r="AA8434" s="31" t="str">
        <f t="shared" si="2368"/>
        <v>-</v>
      </c>
      <c r="AB8434" s="31">
        <f t="shared" si="2369"/>
        <v>20.83</v>
      </c>
    </row>
    <row r="8435" spans="1:28" x14ac:dyDescent="0.3">
      <c r="A8435" s="133">
        <v>43087.083333333336</v>
      </c>
      <c r="B8435" s="152">
        <f t="shared" si="2370"/>
        <v>12</v>
      </c>
      <c r="C8435" s="152">
        <f t="shared" si="2371"/>
        <v>18</v>
      </c>
      <c r="D8435" s="152">
        <f t="shared" si="2372"/>
        <v>2</v>
      </c>
      <c r="E8435" s="38" t="str">
        <f t="shared" si="2373"/>
        <v/>
      </c>
      <c r="F8435" s="134">
        <v>21.57</v>
      </c>
      <c r="G8435" s="38" t="str">
        <f t="shared" si="2374"/>
        <v>-</v>
      </c>
      <c r="H8435" s="38">
        <f t="shared" si="2375"/>
        <v>21.57</v>
      </c>
      <c r="K8435" s="133">
        <v>43452.083333333336</v>
      </c>
      <c r="L8435" s="9">
        <f t="shared" si="2358"/>
        <v>12</v>
      </c>
      <c r="M8435" s="9">
        <f t="shared" si="2359"/>
        <v>18</v>
      </c>
      <c r="N8435" s="9">
        <f t="shared" si="2360"/>
        <v>2</v>
      </c>
      <c r="O8435" s="31" t="str">
        <f t="shared" si="2361"/>
        <v/>
      </c>
      <c r="P8435" s="134">
        <v>27.99</v>
      </c>
      <c r="Q8435" s="31" t="str">
        <f t="shared" si="2362"/>
        <v>-</v>
      </c>
      <c r="R8435" s="31">
        <f t="shared" si="2363"/>
        <v>27.99</v>
      </c>
      <c r="U8435" s="133">
        <v>43817.083333333336</v>
      </c>
      <c r="V8435" s="9">
        <f t="shared" si="2364"/>
        <v>12</v>
      </c>
      <c r="W8435" s="9">
        <f t="shared" si="2365"/>
        <v>18</v>
      </c>
      <c r="X8435" s="9">
        <f t="shared" si="2366"/>
        <v>2</v>
      </c>
      <c r="Y8435" s="31" t="str">
        <f t="shared" si="2367"/>
        <v/>
      </c>
      <c r="Z8435" s="134">
        <v>20.51</v>
      </c>
      <c r="AA8435" s="31" t="str">
        <f t="shared" si="2368"/>
        <v>-</v>
      </c>
      <c r="AB8435" s="31">
        <f t="shared" si="2369"/>
        <v>20.51</v>
      </c>
    </row>
    <row r="8436" spans="1:28" x14ac:dyDescent="0.3">
      <c r="A8436" s="133">
        <v>43087.125</v>
      </c>
      <c r="B8436" s="152">
        <f t="shared" si="2370"/>
        <v>12</v>
      </c>
      <c r="C8436" s="152">
        <f t="shared" si="2371"/>
        <v>18</v>
      </c>
      <c r="D8436" s="152">
        <f t="shared" si="2372"/>
        <v>3</v>
      </c>
      <c r="E8436" s="38" t="str">
        <f t="shared" si="2373"/>
        <v/>
      </c>
      <c r="F8436" s="134">
        <v>21.84</v>
      </c>
      <c r="G8436" s="38" t="str">
        <f t="shared" si="2374"/>
        <v>-</v>
      </c>
      <c r="H8436" s="38">
        <f t="shared" si="2375"/>
        <v>21.84</v>
      </c>
      <c r="K8436" s="133">
        <v>43452.125</v>
      </c>
      <c r="L8436" s="9">
        <f t="shared" si="2358"/>
        <v>12</v>
      </c>
      <c r="M8436" s="9">
        <f t="shared" si="2359"/>
        <v>18</v>
      </c>
      <c r="N8436" s="9">
        <f t="shared" si="2360"/>
        <v>3</v>
      </c>
      <c r="O8436" s="31" t="str">
        <f t="shared" si="2361"/>
        <v/>
      </c>
      <c r="P8436" s="134">
        <v>28.53</v>
      </c>
      <c r="Q8436" s="31" t="str">
        <f t="shared" si="2362"/>
        <v>-</v>
      </c>
      <c r="R8436" s="31">
        <f t="shared" si="2363"/>
        <v>28.53</v>
      </c>
      <c r="U8436" s="133">
        <v>43817.125</v>
      </c>
      <c r="V8436" s="9">
        <f t="shared" si="2364"/>
        <v>12</v>
      </c>
      <c r="W8436" s="9">
        <f t="shared" si="2365"/>
        <v>18</v>
      </c>
      <c r="X8436" s="9">
        <f t="shared" si="2366"/>
        <v>3</v>
      </c>
      <c r="Y8436" s="31" t="str">
        <f t="shared" si="2367"/>
        <v/>
      </c>
      <c r="Z8436" s="134">
        <v>20.78</v>
      </c>
      <c r="AA8436" s="31" t="str">
        <f t="shared" si="2368"/>
        <v>-</v>
      </c>
      <c r="AB8436" s="31">
        <f t="shared" si="2369"/>
        <v>20.78</v>
      </c>
    </row>
    <row r="8437" spans="1:28" x14ac:dyDescent="0.3">
      <c r="A8437" s="133">
        <v>43087.166666666664</v>
      </c>
      <c r="B8437" s="152">
        <f t="shared" si="2370"/>
        <v>12</v>
      </c>
      <c r="C8437" s="152">
        <f t="shared" si="2371"/>
        <v>18</v>
      </c>
      <c r="D8437" s="152">
        <f t="shared" si="2372"/>
        <v>4</v>
      </c>
      <c r="E8437" s="38" t="str">
        <f t="shared" si="2373"/>
        <v/>
      </c>
      <c r="F8437" s="134">
        <v>22.56</v>
      </c>
      <c r="G8437" s="38" t="str">
        <f t="shared" si="2374"/>
        <v>-</v>
      </c>
      <c r="H8437" s="38">
        <f t="shared" si="2375"/>
        <v>22.56</v>
      </c>
      <c r="K8437" s="133">
        <v>43452.166666666664</v>
      </c>
      <c r="L8437" s="9">
        <f t="shared" si="2358"/>
        <v>12</v>
      </c>
      <c r="M8437" s="9">
        <f t="shared" si="2359"/>
        <v>18</v>
      </c>
      <c r="N8437" s="9">
        <f t="shared" si="2360"/>
        <v>4</v>
      </c>
      <c r="O8437" s="31" t="str">
        <f t="shared" si="2361"/>
        <v/>
      </c>
      <c r="P8437" s="134">
        <v>29.56</v>
      </c>
      <c r="Q8437" s="31" t="str">
        <f t="shared" si="2362"/>
        <v>-</v>
      </c>
      <c r="R8437" s="31">
        <f t="shared" si="2363"/>
        <v>29.56</v>
      </c>
      <c r="U8437" s="133">
        <v>43817.166666666664</v>
      </c>
      <c r="V8437" s="9">
        <f t="shared" si="2364"/>
        <v>12</v>
      </c>
      <c r="W8437" s="9">
        <f t="shared" si="2365"/>
        <v>18</v>
      </c>
      <c r="X8437" s="9">
        <f t="shared" si="2366"/>
        <v>4</v>
      </c>
      <c r="Y8437" s="31" t="str">
        <f t="shared" si="2367"/>
        <v/>
      </c>
      <c r="Z8437" s="134">
        <v>21.91</v>
      </c>
      <c r="AA8437" s="31" t="str">
        <f t="shared" si="2368"/>
        <v>-</v>
      </c>
      <c r="AB8437" s="31">
        <f t="shared" si="2369"/>
        <v>21.91</v>
      </c>
    </row>
    <row r="8438" spans="1:28" x14ac:dyDescent="0.3">
      <c r="A8438" s="133">
        <v>43087.208333333336</v>
      </c>
      <c r="B8438" s="152">
        <f t="shared" si="2370"/>
        <v>12</v>
      </c>
      <c r="C8438" s="152">
        <f t="shared" si="2371"/>
        <v>18</v>
      </c>
      <c r="D8438" s="152">
        <f t="shared" si="2372"/>
        <v>5</v>
      </c>
      <c r="E8438" s="38" t="str">
        <f t="shared" si="2373"/>
        <v/>
      </c>
      <c r="F8438" s="134">
        <v>23.42</v>
      </c>
      <c r="G8438" s="38" t="str">
        <f t="shared" si="2374"/>
        <v>-</v>
      </c>
      <c r="H8438" s="38">
        <f t="shared" si="2375"/>
        <v>23.42</v>
      </c>
      <c r="K8438" s="133">
        <v>43452.208333333336</v>
      </c>
      <c r="L8438" s="9">
        <f t="shared" si="2358"/>
        <v>12</v>
      </c>
      <c r="M8438" s="9">
        <f t="shared" si="2359"/>
        <v>18</v>
      </c>
      <c r="N8438" s="9">
        <f t="shared" si="2360"/>
        <v>5</v>
      </c>
      <c r="O8438" s="31" t="str">
        <f t="shared" si="2361"/>
        <v/>
      </c>
      <c r="P8438" s="134">
        <v>32.99</v>
      </c>
      <c r="Q8438" s="31" t="str">
        <f t="shared" si="2362"/>
        <v>-</v>
      </c>
      <c r="R8438" s="31">
        <f t="shared" si="2363"/>
        <v>32.99</v>
      </c>
      <c r="U8438" s="133">
        <v>43817.208333333336</v>
      </c>
      <c r="V8438" s="9">
        <f t="shared" si="2364"/>
        <v>12</v>
      </c>
      <c r="W8438" s="9">
        <f t="shared" si="2365"/>
        <v>18</v>
      </c>
      <c r="X8438" s="9">
        <f t="shared" si="2366"/>
        <v>5</v>
      </c>
      <c r="Y8438" s="31" t="str">
        <f t="shared" si="2367"/>
        <v/>
      </c>
      <c r="Z8438" s="134">
        <v>24.74</v>
      </c>
      <c r="AA8438" s="31" t="str">
        <f t="shared" si="2368"/>
        <v>-</v>
      </c>
      <c r="AB8438" s="31">
        <f t="shared" si="2369"/>
        <v>24.74</v>
      </c>
    </row>
    <row r="8439" spans="1:28" x14ac:dyDescent="0.3">
      <c r="A8439" s="133">
        <v>43087.25</v>
      </c>
      <c r="B8439" s="152">
        <f t="shared" si="2370"/>
        <v>12</v>
      </c>
      <c r="C8439" s="152">
        <f t="shared" si="2371"/>
        <v>18</v>
      </c>
      <c r="D8439" s="152">
        <f t="shared" si="2372"/>
        <v>6</v>
      </c>
      <c r="E8439" s="38" t="str">
        <f t="shared" si="2373"/>
        <v/>
      </c>
      <c r="F8439" s="134">
        <v>30.58</v>
      </c>
      <c r="G8439" s="38" t="str">
        <f t="shared" si="2374"/>
        <v>-</v>
      </c>
      <c r="H8439" s="38">
        <f t="shared" si="2375"/>
        <v>30.58</v>
      </c>
      <c r="K8439" s="133">
        <v>43452.25</v>
      </c>
      <c r="L8439" s="9">
        <f t="shared" si="2358"/>
        <v>12</v>
      </c>
      <c r="M8439" s="9">
        <f t="shared" si="2359"/>
        <v>18</v>
      </c>
      <c r="N8439" s="9">
        <f t="shared" si="2360"/>
        <v>6</v>
      </c>
      <c r="O8439" s="31" t="str">
        <f t="shared" si="2361"/>
        <v/>
      </c>
      <c r="P8439" s="134">
        <v>46.46</v>
      </c>
      <c r="Q8439" s="31" t="str">
        <f t="shared" si="2362"/>
        <v>-</v>
      </c>
      <c r="R8439" s="31">
        <f t="shared" si="2363"/>
        <v>46.46</v>
      </c>
      <c r="U8439" s="133">
        <v>43817.25</v>
      </c>
      <c r="V8439" s="9">
        <f t="shared" si="2364"/>
        <v>12</v>
      </c>
      <c r="W8439" s="9">
        <f t="shared" si="2365"/>
        <v>18</v>
      </c>
      <c r="X8439" s="9">
        <f t="shared" si="2366"/>
        <v>6</v>
      </c>
      <c r="Y8439" s="31" t="str">
        <f t="shared" si="2367"/>
        <v/>
      </c>
      <c r="Z8439" s="134">
        <v>32.58</v>
      </c>
      <c r="AA8439" s="31" t="str">
        <f t="shared" si="2368"/>
        <v>-</v>
      </c>
      <c r="AB8439" s="31">
        <f t="shared" si="2369"/>
        <v>32.58</v>
      </c>
    </row>
    <row r="8440" spans="1:28" x14ac:dyDescent="0.3">
      <c r="A8440" s="133">
        <v>43087.291666666664</v>
      </c>
      <c r="B8440" s="152">
        <f t="shared" si="2370"/>
        <v>12</v>
      </c>
      <c r="C8440" s="152">
        <f t="shared" si="2371"/>
        <v>18</v>
      </c>
      <c r="D8440" s="152">
        <f t="shared" si="2372"/>
        <v>7</v>
      </c>
      <c r="E8440" s="38" t="str">
        <f t="shared" si="2373"/>
        <v/>
      </c>
      <c r="F8440" s="134">
        <v>31.18</v>
      </c>
      <c r="G8440" s="38" t="str">
        <f t="shared" si="2374"/>
        <v>-</v>
      </c>
      <c r="H8440" s="38">
        <f t="shared" si="2375"/>
        <v>31.18</v>
      </c>
      <c r="K8440" s="133">
        <v>43452.291666666664</v>
      </c>
      <c r="L8440" s="9">
        <f t="shared" si="2358"/>
        <v>12</v>
      </c>
      <c r="M8440" s="9">
        <f t="shared" si="2359"/>
        <v>18</v>
      </c>
      <c r="N8440" s="9">
        <f t="shared" si="2360"/>
        <v>7</v>
      </c>
      <c r="O8440" s="31" t="str">
        <f t="shared" si="2361"/>
        <v/>
      </c>
      <c r="P8440" s="134">
        <v>55.52</v>
      </c>
      <c r="Q8440" s="31" t="str">
        <f t="shared" si="2362"/>
        <v>-</v>
      </c>
      <c r="R8440" s="31">
        <f t="shared" si="2363"/>
        <v>55.52</v>
      </c>
      <c r="U8440" s="133">
        <v>43817.291666666664</v>
      </c>
      <c r="V8440" s="9">
        <f t="shared" si="2364"/>
        <v>12</v>
      </c>
      <c r="W8440" s="9">
        <f t="shared" si="2365"/>
        <v>18</v>
      </c>
      <c r="X8440" s="9">
        <f t="shared" si="2366"/>
        <v>7</v>
      </c>
      <c r="Y8440" s="31" t="str">
        <f t="shared" si="2367"/>
        <v/>
      </c>
      <c r="Z8440" s="134">
        <v>38.409999999999997</v>
      </c>
      <c r="AA8440" s="31" t="str">
        <f t="shared" si="2368"/>
        <v>-</v>
      </c>
      <c r="AB8440" s="31">
        <f t="shared" si="2369"/>
        <v>38.409999999999997</v>
      </c>
    </row>
    <row r="8441" spans="1:28" x14ac:dyDescent="0.3">
      <c r="A8441" s="133">
        <v>43087.333333333336</v>
      </c>
      <c r="B8441" s="152">
        <f t="shared" si="2370"/>
        <v>12</v>
      </c>
      <c r="C8441" s="152">
        <f t="shared" si="2371"/>
        <v>18</v>
      </c>
      <c r="D8441" s="152">
        <f t="shared" si="2372"/>
        <v>8</v>
      </c>
      <c r="E8441" s="38" t="str">
        <f t="shared" si="2373"/>
        <v/>
      </c>
      <c r="F8441" s="134">
        <v>30.16</v>
      </c>
      <c r="G8441" s="38">
        <f t="shared" si="2374"/>
        <v>30.16</v>
      </c>
      <c r="H8441" s="38" t="str">
        <f t="shared" si="2375"/>
        <v>-</v>
      </c>
      <c r="K8441" s="133">
        <v>43452.333333333336</v>
      </c>
      <c r="L8441" s="9">
        <f t="shared" si="2358"/>
        <v>12</v>
      </c>
      <c r="M8441" s="9">
        <f t="shared" si="2359"/>
        <v>18</v>
      </c>
      <c r="N8441" s="9">
        <f t="shared" si="2360"/>
        <v>8</v>
      </c>
      <c r="O8441" s="31" t="str">
        <f t="shared" si="2361"/>
        <v/>
      </c>
      <c r="P8441" s="134">
        <v>44.36</v>
      </c>
      <c r="Q8441" s="31">
        <f t="shared" si="2362"/>
        <v>44.36</v>
      </c>
      <c r="R8441" s="31" t="str">
        <f t="shared" si="2363"/>
        <v>-</v>
      </c>
      <c r="U8441" s="133">
        <v>43817.333333333336</v>
      </c>
      <c r="V8441" s="9">
        <f t="shared" si="2364"/>
        <v>12</v>
      </c>
      <c r="W8441" s="9">
        <f t="shared" si="2365"/>
        <v>18</v>
      </c>
      <c r="X8441" s="9">
        <f t="shared" si="2366"/>
        <v>8</v>
      </c>
      <c r="Y8441" s="31" t="str">
        <f t="shared" si="2367"/>
        <v/>
      </c>
      <c r="Z8441" s="134">
        <v>30.56</v>
      </c>
      <c r="AA8441" s="31">
        <f t="shared" si="2368"/>
        <v>30.56</v>
      </c>
      <c r="AB8441" s="31" t="str">
        <f t="shared" si="2369"/>
        <v>-</v>
      </c>
    </row>
    <row r="8442" spans="1:28" x14ac:dyDescent="0.3">
      <c r="A8442" s="133">
        <v>43087.375</v>
      </c>
      <c r="B8442" s="152">
        <f t="shared" si="2370"/>
        <v>12</v>
      </c>
      <c r="C8442" s="152">
        <f t="shared" si="2371"/>
        <v>18</v>
      </c>
      <c r="D8442" s="152">
        <f t="shared" si="2372"/>
        <v>9</v>
      </c>
      <c r="E8442" s="38" t="str">
        <f t="shared" si="2373"/>
        <v/>
      </c>
      <c r="F8442" s="134">
        <v>31.07</v>
      </c>
      <c r="G8442" s="38">
        <f t="shared" si="2374"/>
        <v>31.07</v>
      </c>
      <c r="H8442" s="38" t="str">
        <f t="shared" si="2375"/>
        <v>-</v>
      </c>
      <c r="K8442" s="133">
        <v>43452.375</v>
      </c>
      <c r="L8442" s="9">
        <f t="shared" si="2358"/>
        <v>12</v>
      </c>
      <c r="M8442" s="9">
        <f t="shared" si="2359"/>
        <v>18</v>
      </c>
      <c r="N8442" s="9">
        <f t="shared" si="2360"/>
        <v>9</v>
      </c>
      <c r="O8442" s="31" t="str">
        <f t="shared" si="2361"/>
        <v/>
      </c>
      <c r="P8442" s="134">
        <v>41.09</v>
      </c>
      <c r="Q8442" s="31">
        <f t="shared" si="2362"/>
        <v>41.09</v>
      </c>
      <c r="R8442" s="31" t="str">
        <f t="shared" si="2363"/>
        <v>-</v>
      </c>
      <c r="U8442" s="133">
        <v>43817.375</v>
      </c>
      <c r="V8442" s="9">
        <f t="shared" si="2364"/>
        <v>12</v>
      </c>
      <c r="W8442" s="9">
        <f t="shared" si="2365"/>
        <v>18</v>
      </c>
      <c r="X8442" s="9">
        <f t="shared" si="2366"/>
        <v>9</v>
      </c>
      <c r="Y8442" s="31" t="str">
        <f t="shared" si="2367"/>
        <v/>
      </c>
      <c r="Z8442" s="134">
        <v>27.33</v>
      </c>
      <c r="AA8442" s="31">
        <f t="shared" si="2368"/>
        <v>27.33</v>
      </c>
      <c r="AB8442" s="31" t="str">
        <f t="shared" si="2369"/>
        <v>-</v>
      </c>
    </row>
    <row r="8443" spans="1:28" x14ac:dyDescent="0.3">
      <c r="A8443" s="133">
        <v>43087.416666666664</v>
      </c>
      <c r="B8443" s="152">
        <f t="shared" si="2370"/>
        <v>12</v>
      </c>
      <c r="C8443" s="152">
        <f t="shared" si="2371"/>
        <v>18</v>
      </c>
      <c r="D8443" s="152">
        <f t="shared" si="2372"/>
        <v>10</v>
      </c>
      <c r="E8443" s="38" t="str">
        <f t="shared" si="2373"/>
        <v/>
      </c>
      <c r="F8443" s="134">
        <v>30.3</v>
      </c>
      <c r="G8443" s="38">
        <f t="shared" si="2374"/>
        <v>30.3</v>
      </c>
      <c r="H8443" s="38" t="str">
        <f t="shared" si="2375"/>
        <v>-</v>
      </c>
      <c r="K8443" s="133">
        <v>43452.416666666664</v>
      </c>
      <c r="L8443" s="9">
        <f t="shared" si="2358"/>
        <v>12</v>
      </c>
      <c r="M8443" s="9">
        <f t="shared" si="2359"/>
        <v>18</v>
      </c>
      <c r="N8443" s="9">
        <f t="shared" si="2360"/>
        <v>10</v>
      </c>
      <c r="O8443" s="31" t="str">
        <f t="shared" si="2361"/>
        <v/>
      </c>
      <c r="P8443" s="134">
        <v>39.08</v>
      </c>
      <c r="Q8443" s="31">
        <f t="shared" si="2362"/>
        <v>39.08</v>
      </c>
      <c r="R8443" s="31" t="str">
        <f t="shared" si="2363"/>
        <v>-</v>
      </c>
      <c r="U8443" s="133">
        <v>43817.416666666664</v>
      </c>
      <c r="V8443" s="9">
        <f t="shared" si="2364"/>
        <v>12</v>
      </c>
      <c r="W8443" s="9">
        <f t="shared" si="2365"/>
        <v>18</v>
      </c>
      <c r="X8443" s="9">
        <f t="shared" si="2366"/>
        <v>10</v>
      </c>
      <c r="Y8443" s="31" t="str">
        <f t="shared" si="2367"/>
        <v/>
      </c>
      <c r="Z8443" s="134">
        <v>31.4</v>
      </c>
      <c r="AA8443" s="31">
        <f t="shared" si="2368"/>
        <v>31.4</v>
      </c>
      <c r="AB8443" s="31" t="str">
        <f t="shared" si="2369"/>
        <v>-</v>
      </c>
    </row>
    <row r="8444" spans="1:28" x14ac:dyDescent="0.3">
      <c r="A8444" s="133">
        <v>43087.458333333336</v>
      </c>
      <c r="B8444" s="152">
        <f t="shared" si="2370"/>
        <v>12</v>
      </c>
      <c r="C8444" s="152">
        <f t="shared" si="2371"/>
        <v>18</v>
      </c>
      <c r="D8444" s="152">
        <f t="shared" si="2372"/>
        <v>11</v>
      </c>
      <c r="E8444" s="38" t="str">
        <f t="shared" si="2373"/>
        <v/>
      </c>
      <c r="F8444" s="134">
        <v>28.36</v>
      </c>
      <c r="G8444" s="38">
        <f t="shared" si="2374"/>
        <v>28.36</v>
      </c>
      <c r="H8444" s="38" t="str">
        <f t="shared" si="2375"/>
        <v>-</v>
      </c>
      <c r="K8444" s="133">
        <v>43452.458333333336</v>
      </c>
      <c r="L8444" s="9">
        <f t="shared" si="2358"/>
        <v>12</v>
      </c>
      <c r="M8444" s="9">
        <f t="shared" si="2359"/>
        <v>18</v>
      </c>
      <c r="N8444" s="9">
        <f t="shared" si="2360"/>
        <v>11</v>
      </c>
      <c r="O8444" s="31" t="str">
        <f t="shared" si="2361"/>
        <v/>
      </c>
      <c r="P8444" s="134">
        <v>36.6</v>
      </c>
      <c r="Q8444" s="31">
        <f t="shared" si="2362"/>
        <v>36.6</v>
      </c>
      <c r="R8444" s="31" t="str">
        <f t="shared" si="2363"/>
        <v>-</v>
      </c>
      <c r="U8444" s="133">
        <v>43817.458333333336</v>
      </c>
      <c r="V8444" s="9">
        <f t="shared" si="2364"/>
        <v>12</v>
      </c>
      <c r="W8444" s="9">
        <f t="shared" si="2365"/>
        <v>18</v>
      </c>
      <c r="X8444" s="9">
        <f t="shared" si="2366"/>
        <v>11</v>
      </c>
      <c r="Y8444" s="31" t="str">
        <f t="shared" si="2367"/>
        <v/>
      </c>
      <c r="Z8444" s="134">
        <v>29.51</v>
      </c>
      <c r="AA8444" s="31">
        <f t="shared" si="2368"/>
        <v>29.51</v>
      </c>
      <c r="AB8444" s="31" t="str">
        <f t="shared" si="2369"/>
        <v>-</v>
      </c>
    </row>
    <row r="8445" spans="1:28" x14ac:dyDescent="0.3">
      <c r="A8445" s="133">
        <v>43087.5</v>
      </c>
      <c r="B8445" s="152">
        <f t="shared" si="2370"/>
        <v>12</v>
      </c>
      <c r="C8445" s="152">
        <f t="shared" si="2371"/>
        <v>18</v>
      </c>
      <c r="D8445" s="152">
        <f t="shared" si="2372"/>
        <v>12</v>
      </c>
      <c r="E8445" s="38" t="str">
        <f t="shared" si="2373"/>
        <v/>
      </c>
      <c r="F8445" s="134">
        <v>25.71</v>
      </c>
      <c r="G8445" s="38">
        <f t="shared" si="2374"/>
        <v>25.71</v>
      </c>
      <c r="H8445" s="38" t="str">
        <f t="shared" si="2375"/>
        <v>-</v>
      </c>
      <c r="K8445" s="133">
        <v>43452.5</v>
      </c>
      <c r="L8445" s="9">
        <f t="shared" si="2358"/>
        <v>12</v>
      </c>
      <c r="M8445" s="9">
        <f t="shared" si="2359"/>
        <v>18</v>
      </c>
      <c r="N8445" s="9">
        <f t="shared" si="2360"/>
        <v>12</v>
      </c>
      <c r="O8445" s="31" t="str">
        <f t="shared" si="2361"/>
        <v/>
      </c>
      <c r="P8445" s="134">
        <v>34.340000000000003</v>
      </c>
      <c r="Q8445" s="31">
        <f t="shared" si="2362"/>
        <v>34.340000000000003</v>
      </c>
      <c r="R8445" s="31" t="str">
        <f t="shared" si="2363"/>
        <v>-</v>
      </c>
      <c r="U8445" s="133">
        <v>43817.5</v>
      </c>
      <c r="V8445" s="9">
        <f t="shared" si="2364"/>
        <v>12</v>
      </c>
      <c r="W8445" s="9">
        <f t="shared" si="2365"/>
        <v>18</v>
      </c>
      <c r="X8445" s="9">
        <f t="shared" si="2366"/>
        <v>12</v>
      </c>
      <c r="Y8445" s="31" t="str">
        <f t="shared" si="2367"/>
        <v/>
      </c>
      <c r="Z8445" s="134">
        <v>27.6</v>
      </c>
      <c r="AA8445" s="31">
        <f t="shared" si="2368"/>
        <v>27.6</v>
      </c>
      <c r="AB8445" s="31" t="str">
        <f t="shared" si="2369"/>
        <v>-</v>
      </c>
    </row>
    <row r="8446" spans="1:28" x14ac:dyDescent="0.3">
      <c r="A8446" s="133">
        <v>43087.541666666664</v>
      </c>
      <c r="B8446" s="152">
        <f t="shared" si="2370"/>
        <v>12</v>
      </c>
      <c r="C8446" s="152">
        <f t="shared" si="2371"/>
        <v>18</v>
      </c>
      <c r="D8446" s="152">
        <f t="shared" si="2372"/>
        <v>13</v>
      </c>
      <c r="E8446" s="38" t="str">
        <f t="shared" si="2373"/>
        <v/>
      </c>
      <c r="F8446" s="134">
        <v>24.9</v>
      </c>
      <c r="G8446" s="38">
        <f t="shared" si="2374"/>
        <v>24.9</v>
      </c>
      <c r="H8446" s="38" t="str">
        <f t="shared" si="2375"/>
        <v>-</v>
      </c>
      <c r="K8446" s="133">
        <v>43452.541666666664</v>
      </c>
      <c r="L8446" s="9">
        <f t="shared" si="2358"/>
        <v>12</v>
      </c>
      <c r="M8446" s="9">
        <f t="shared" si="2359"/>
        <v>18</v>
      </c>
      <c r="N8446" s="9">
        <f t="shared" si="2360"/>
        <v>13</v>
      </c>
      <c r="O8446" s="31" t="str">
        <f t="shared" si="2361"/>
        <v/>
      </c>
      <c r="P8446" s="134">
        <v>33.64</v>
      </c>
      <c r="Q8446" s="31">
        <f t="shared" si="2362"/>
        <v>33.64</v>
      </c>
      <c r="R8446" s="31" t="str">
        <f t="shared" si="2363"/>
        <v>-</v>
      </c>
      <c r="U8446" s="133">
        <v>43817.541666666664</v>
      </c>
      <c r="V8446" s="9">
        <f t="shared" si="2364"/>
        <v>12</v>
      </c>
      <c r="W8446" s="9">
        <f t="shared" si="2365"/>
        <v>18</v>
      </c>
      <c r="X8446" s="9">
        <f t="shared" si="2366"/>
        <v>13</v>
      </c>
      <c r="Y8446" s="31" t="str">
        <f t="shared" si="2367"/>
        <v/>
      </c>
      <c r="Z8446" s="134">
        <v>27.69</v>
      </c>
      <c r="AA8446" s="31">
        <f t="shared" si="2368"/>
        <v>27.69</v>
      </c>
      <c r="AB8446" s="31" t="str">
        <f t="shared" si="2369"/>
        <v>-</v>
      </c>
    </row>
    <row r="8447" spans="1:28" x14ac:dyDescent="0.3">
      <c r="A8447" s="133">
        <v>43087.583333333336</v>
      </c>
      <c r="B8447" s="152">
        <f t="shared" si="2370"/>
        <v>12</v>
      </c>
      <c r="C8447" s="152">
        <f t="shared" si="2371"/>
        <v>18</v>
      </c>
      <c r="D8447" s="152">
        <f t="shared" si="2372"/>
        <v>14</v>
      </c>
      <c r="E8447" s="38" t="str">
        <f t="shared" si="2373"/>
        <v/>
      </c>
      <c r="F8447" s="134">
        <v>24.3</v>
      </c>
      <c r="G8447" s="38">
        <f t="shared" si="2374"/>
        <v>24.3</v>
      </c>
      <c r="H8447" s="38" t="str">
        <f t="shared" si="2375"/>
        <v>-</v>
      </c>
      <c r="K8447" s="133">
        <v>43452.583333333336</v>
      </c>
      <c r="L8447" s="9">
        <f t="shared" si="2358"/>
        <v>12</v>
      </c>
      <c r="M8447" s="9">
        <f t="shared" si="2359"/>
        <v>18</v>
      </c>
      <c r="N8447" s="9">
        <f t="shared" si="2360"/>
        <v>14</v>
      </c>
      <c r="O8447" s="31" t="str">
        <f t="shared" si="2361"/>
        <v/>
      </c>
      <c r="P8447" s="134">
        <v>32.58</v>
      </c>
      <c r="Q8447" s="31">
        <f t="shared" si="2362"/>
        <v>32.58</v>
      </c>
      <c r="R8447" s="31" t="str">
        <f t="shared" si="2363"/>
        <v>-</v>
      </c>
      <c r="U8447" s="133">
        <v>43817.583333333336</v>
      </c>
      <c r="V8447" s="9">
        <f t="shared" si="2364"/>
        <v>12</v>
      </c>
      <c r="W8447" s="9">
        <f t="shared" si="2365"/>
        <v>18</v>
      </c>
      <c r="X8447" s="9">
        <f t="shared" si="2366"/>
        <v>14</v>
      </c>
      <c r="Y8447" s="31" t="str">
        <f t="shared" si="2367"/>
        <v/>
      </c>
      <c r="Z8447" s="134">
        <v>27.38</v>
      </c>
      <c r="AA8447" s="31">
        <f t="shared" si="2368"/>
        <v>27.38</v>
      </c>
      <c r="AB8447" s="31" t="str">
        <f t="shared" si="2369"/>
        <v>-</v>
      </c>
    </row>
    <row r="8448" spans="1:28" x14ac:dyDescent="0.3">
      <c r="A8448" s="133">
        <v>43087.625</v>
      </c>
      <c r="B8448" s="152">
        <f t="shared" si="2370"/>
        <v>12</v>
      </c>
      <c r="C8448" s="152">
        <f t="shared" si="2371"/>
        <v>18</v>
      </c>
      <c r="D8448" s="152">
        <f t="shared" si="2372"/>
        <v>15</v>
      </c>
      <c r="E8448" s="38" t="str">
        <f t="shared" si="2373"/>
        <v/>
      </c>
      <c r="F8448" s="134">
        <v>24.18</v>
      </c>
      <c r="G8448" s="38">
        <f t="shared" si="2374"/>
        <v>24.18</v>
      </c>
      <c r="H8448" s="38" t="str">
        <f t="shared" si="2375"/>
        <v>-</v>
      </c>
      <c r="K8448" s="133">
        <v>43452.625</v>
      </c>
      <c r="L8448" s="9">
        <f t="shared" si="2358"/>
        <v>12</v>
      </c>
      <c r="M8448" s="9">
        <f t="shared" si="2359"/>
        <v>18</v>
      </c>
      <c r="N8448" s="9">
        <f t="shared" si="2360"/>
        <v>15</v>
      </c>
      <c r="O8448" s="31" t="str">
        <f t="shared" si="2361"/>
        <v/>
      </c>
      <c r="P8448" s="134">
        <v>32.39</v>
      </c>
      <c r="Q8448" s="31">
        <f t="shared" si="2362"/>
        <v>32.39</v>
      </c>
      <c r="R8448" s="31" t="str">
        <f t="shared" si="2363"/>
        <v>-</v>
      </c>
      <c r="U8448" s="133">
        <v>43817.625</v>
      </c>
      <c r="V8448" s="9">
        <f t="shared" si="2364"/>
        <v>12</v>
      </c>
      <c r="W8448" s="9">
        <f t="shared" si="2365"/>
        <v>18</v>
      </c>
      <c r="X8448" s="9">
        <f t="shared" si="2366"/>
        <v>15</v>
      </c>
      <c r="Y8448" s="31" t="str">
        <f t="shared" si="2367"/>
        <v/>
      </c>
      <c r="Z8448" s="134">
        <v>27.89</v>
      </c>
      <c r="AA8448" s="31">
        <f t="shared" si="2368"/>
        <v>27.89</v>
      </c>
      <c r="AB8448" s="31" t="str">
        <f t="shared" si="2369"/>
        <v>-</v>
      </c>
    </row>
    <row r="8449" spans="1:28" x14ac:dyDescent="0.3">
      <c r="A8449" s="133">
        <v>43087.666666666664</v>
      </c>
      <c r="B8449" s="152">
        <f t="shared" si="2370"/>
        <v>12</v>
      </c>
      <c r="C8449" s="152">
        <f t="shared" si="2371"/>
        <v>18</v>
      </c>
      <c r="D8449" s="152">
        <f t="shared" si="2372"/>
        <v>16</v>
      </c>
      <c r="E8449" s="38" t="str">
        <f t="shared" si="2373"/>
        <v/>
      </c>
      <c r="F8449" s="134">
        <v>27.09</v>
      </c>
      <c r="G8449" s="38">
        <f t="shared" si="2374"/>
        <v>27.09</v>
      </c>
      <c r="H8449" s="38" t="str">
        <f t="shared" si="2375"/>
        <v>-</v>
      </c>
      <c r="K8449" s="133">
        <v>43452.666666666664</v>
      </c>
      <c r="L8449" s="9">
        <f t="shared" si="2358"/>
        <v>12</v>
      </c>
      <c r="M8449" s="9">
        <f t="shared" si="2359"/>
        <v>18</v>
      </c>
      <c r="N8449" s="9">
        <f t="shared" si="2360"/>
        <v>16</v>
      </c>
      <c r="O8449" s="31" t="str">
        <f t="shared" si="2361"/>
        <v/>
      </c>
      <c r="P8449" s="134">
        <v>38.479999999999997</v>
      </c>
      <c r="Q8449" s="31">
        <f t="shared" si="2362"/>
        <v>38.479999999999997</v>
      </c>
      <c r="R8449" s="31" t="str">
        <f t="shared" si="2363"/>
        <v>-</v>
      </c>
      <c r="U8449" s="133">
        <v>43817.666666666664</v>
      </c>
      <c r="V8449" s="9">
        <f t="shared" si="2364"/>
        <v>12</v>
      </c>
      <c r="W8449" s="9">
        <f t="shared" si="2365"/>
        <v>18</v>
      </c>
      <c r="X8449" s="9">
        <f t="shared" si="2366"/>
        <v>16</v>
      </c>
      <c r="Y8449" s="31" t="str">
        <f t="shared" si="2367"/>
        <v/>
      </c>
      <c r="Z8449" s="134">
        <v>33.36</v>
      </c>
      <c r="AA8449" s="31">
        <f t="shared" si="2368"/>
        <v>33.36</v>
      </c>
      <c r="AB8449" s="31" t="str">
        <f t="shared" si="2369"/>
        <v>-</v>
      </c>
    </row>
    <row r="8450" spans="1:28" x14ac:dyDescent="0.3">
      <c r="A8450" s="133">
        <v>43087.708333333336</v>
      </c>
      <c r="B8450" s="152">
        <f t="shared" si="2370"/>
        <v>12</v>
      </c>
      <c r="C8450" s="152">
        <f t="shared" si="2371"/>
        <v>18</v>
      </c>
      <c r="D8450" s="152">
        <f t="shared" si="2372"/>
        <v>17</v>
      </c>
      <c r="E8450" s="38" t="str">
        <f t="shared" si="2373"/>
        <v/>
      </c>
      <c r="F8450" s="134">
        <v>29.6</v>
      </c>
      <c r="G8450" s="38" t="str">
        <f t="shared" si="2374"/>
        <v>-</v>
      </c>
      <c r="H8450" s="38">
        <f t="shared" si="2375"/>
        <v>29.6</v>
      </c>
      <c r="K8450" s="133">
        <v>43452.708333333336</v>
      </c>
      <c r="L8450" s="9">
        <f t="shared" si="2358"/>
        <v>12</v>
      </c>
      <c r="M8450" s="9">
        <f t="shared" si="2359"/>
        <v>18</v>
      </c>
      <c r="N8450" s="9">
        <f t="shared" si="2360"/>
        <v>17</v>
      </c>
      <c r="O8450" s="31" t="str">
        <f t="shared" si="2361"/>
        <v/>
      </c>
      <c r="P8450" s="134">
        <v>50.59</v>
      </c>
      <c r="Q8450" s="31" t="str">
        <f t="shared" si="2362"/>
        <v>-</v>
      </c>
      <c r="R8450" s="31">
        <f t="shared" si="2363"/>
        <v>50.59</v>
      </c>
      <c r="U8450" s="133">
        <v>43817.708333333336</v>
      </c>
      <c r="V8450" s="9">
        <f t="shared" si="2364"/>
        <v>12</v>
      </c>
      <c r="W8450" s="9">
        <f t="shared" si="2365"/>
        <v>18</v>
      </c>
      <c r="X8450" s="9">
        <f t="shared" si="2366"/>
        <v>17</v>
      </c>
      <c r="Y8450" s="31" t="str">
        <f t="shared" si="2367"/>
        <v/>
      </c>
      <c r="Z8450" s="134">
        <v>43.14</v>
      </c>
      <c r="AA8450" s="31" t="str">
        <f t="shared" si="2368"/>
        <v>-</v>
      </c>
      <c r="AB8450" s="31">
        <f t="shared" si="2369"/>
        <v>43.14</v>
      </c>
    </row>
    <row r="8451" spans="1:28" x14ac:dyDescent="0.3">
      <c r="A8451" s="133">
        <v>43087.75</v>
      </c>
      <c r="B8451" s="152">
        <f t="shared" si="2370"/>
        <v>12</v>
      </c>
      <c r="C8451" s="152">
        <f t="shared" si="2371"/>
        <v>18</v>
      </c>
      <c r="D8451" s="152">
        <f t="shared" si="2372"/>
        <v>18</v>
      </c>
      <c r="E8451" s="38" t="str">
        <f t="shared" si="2373"/>
        <v/>
      </c>
      <c r="F8451" s="134">
        <v>30.46</v>
      </c>
      <c r="G8451" s="38" t="str">
        <f t="shared" si="2374"/>
        <v>-</v>
      </c>
      <c r="H8451" s="38">
        <f t="shared" si="2375"/>
        <v>30.46</v>
      </c>
      <c r="K8451" s="133">
        <v>43452.75</v>
      </c>
      <c r="L8451" s="9">
        <f t="shared" si="2358"/>
        <v>12</v>
      </c>
      <c r="M8451" s="9">
        <f t="shared" si="2359"/>
        <v>18</v>
      </c>
      <c r="N8451" s="9">
        <f t="shared" si="2360"/>
        <v>18</v>
      </c>
      <c r="O8451" s="31" t="str">
        <f t="shared" si="2361"/>
        <v/>
      </c>
      <c r="P8451" s="134">
        <v>47.18</v>
      </c>
      <c r="Q8451" s="31" t="str">
        <f t="shared" si="2362"/>
        <v>-</v>
      </c>
      <c r="R8451" s="31">
        <f t="shared" si="2363"/>
        <v>47.18</v>
      </c>
      <c r="U8451" s="133">
        <v>43817.75</v>
      </c>
      <c r="V8451" s="9">
        <f t="shared" si="2364"/>
        <v>12</v>
      </c>
      <c r="W8451" s="9">
        <f t="shared" si="2365"/>
        <v>18</v>
      </c>
      <c r="X8451" s="9">
        <f t="shared" si="2366"/>
        <v>18</v>
      </c>
      <c r="Y8451" s="31" t="str">
        <f t="shared" si="2367"/>
        <v/>
      </c>
      <c r="Z8451" s="134">
        <v>40.659999999999997</v>
      </c>
      <c r="AA8451" s="31" t="str">
        <f t="shared" si="2368"/>
        <v>-</v>
      </c>
      <c r="AB8451" s="31">
        <f t="shared" si="2369"/>
        <v>40.659999999999997</v>
      </c>
    </row>
    <row r="8452" spans="1:28" x14ac:dyDescent="0.3">
      <c r="A8452" s="133">
        <v>43087.791666666664</v>
      </c>
      <c r="B8452" s="152">
        <f t="shared" si="2370"/>
        <v>12</v>
      </c>
      <c r="C8452" s="152">
        <f t="shared" si="2371"/>
        <v>18</v>
      </c>
      <c r="D8452" s="152">
        <f t="shared" si="2372"/>
        <v>19</v>
      </c>
      <c r="E8452" s="38" t="str">
        <f t="shared" si="2373"/>
        <v/>
      </c>
      <c r="F8452" s="134">
        <v>28.23</v>
      </c>
      <c r="G8452" s="38" t="str">
        <f t="shared" si="2374"/>
        <v>-</v>
      </c>
      <c r="H8452" s="38">
        <f t="shared" si="2375"/>
        <v>28.23</v>
      </c>
      <c r="K8452" s="133">
        <v>43452.791666666664</v>
      </c>
      <c r="L8452" s="9">
        <f t="shared" si="2358"/>
        <v>12</v>
      </c>
      <c r="M8452" s="9">
        <f t="shared" si="2359"/>
        <v>18</v>
      </c>
      <c r="N8452" s="9">
        <f t="shared" si="2360"/>
        <v>19</v>
      </c>
      <c r="O8452" s="31" t="str">
        <f t="shared" si="2361"/>
        <v/>
      </c>
      <c r="P8452" s="134">
        <v>44.98</v>
      </c>
      <c r="Q8452" s="31" t="str">
        <f t="shared" si="2362"/>
        <v>-</v>
      </c>
      <c r="R8452" s="31">
        <f t="shared" si="2363"/>
        <v>44.98</v>
      </c>
      <c r="U8452" s="133">
        <v>43817.791666666664</v>
      </c>
      <c r="V8452" s="9">
        <f t="shared" si="2364"/>
        <v>12</v>
      </c>
      <c r="W8452" s="9">
        <f t="shared" si="2365"/>
        <v>18</v>
      </c>
      <c r="X8452" s="9">
        <f t="shared" si="2366"/>
        <v>19</v>
      </c>
      <c r="Y8452" s="31" t="str">
        <f t="shared" si="2367"/>
        <v/>
      </c>
      <c r="Z8452" s="134">
        <v>39.9</v>
      </c>
      <c r="AA8452" s="31" t="str">
        <f t="shared" si="2368"/>
        <v>-</v>
      </c>
      <c r="AB8452" s="31">
        <f t="shared" si="2369"/>
        <v>39.9</v>
      </c>
    </row>
    <row r="8453" spans="1:28" x14ac:dyDescent="0.3">
      <c r="A8453" s="133">
        <v>43087.833333333336</v>
      </c>
      <c r="B8453" s="152">
        <f t="shared" si="2370"/>
        <v>12</v>
      </c>
      <c r="C8453" s="152">
        <f t="shared" si="2371"/>
        <v>18</v>
      </c>
      <c r="D8453" s="152">
        <f t="shared" si="2372"/>
        <v>20</v>
      </c>
      <c r="E8453" s="38" t="str">
        <f t="shared" si="2373"/>
        <v/>
      </c>
      <c r="F8453" s="134">
        <v>26.82</v>
      </c>
      <c r="G8453" s="38" t="str">
        <f t="shared" si="2374"/>
        <v>-</v>
      </c>
      <c r="H8453" s="38">
        <f t="shared" si="2375"/>
        <v>26.82</v>
      </c>
      <c r="K8453" s="133">
        <v>43452.833333333336</v>
      </c>
      <c r="L8453" s="9">
        <f t="shared" si="2358"/>
        <v>12</v>
      </c>
      <c r="M8453" s="9">
        <f t="shared" si="2359"/>
        <v>18</v>
      </c>
      <c r="N8453" s="9">
        <f t="shared" si="2360"/>
        <v>20</v>
      </c>
      <c r="O8453" s="31" t="str">
        <f t="shared" si="2361"/>
        <v/>
      </c>
      <c r="P8453" s="134">
        <v>40.24</v>
      </c>
      <c r="Q8453" s="31" t="str">
        <f t="shared" si="2362"/>
        <v>-</v>
      </c>
      <c r="R8453" s="31">
        <f t="shared" si="2363"/>
        <v>40.24</v>
      </c>
      <c r="U8453" s="133">
        <v>43817.833333333336</v>
      </c>
      <c r="V8453" s="9">
        <f t="shared" si="2364"/>
        <v>12</v>
      </c>
      <c r="W8453" s="9">
        <f t="shared" si="2365"/>
        <v>18</v>
      </c>
      <c r="X8453" s="9">
        <f t="shared" si="2366"/>
        <v>20</v>
      </c>
      <c r="Y8453" s="31" t="str">
        <f t="shared" si="2367"/>
        <v/>
      </c>
      <c r="Z8453" s="134">
        <v>41.24</v>
      </c>
      <c r="AA8453" s="31" t="str">
        <f t="shared" si="2368"/>
        <v>-</v>
      </c>
      <c r="AB8453" s="31">
        <f t="shared" si="2369"/>
        <v>41.24</v>
      </c>
    </row>
    <row r="8454" spans="1:28" x14ac:dyDescent="0.3">
      <c r="A8454" s="133">
        <v>43087.875</v>
      </c>
      <c r="B8454" s="152">
        <f t="shared" si="2370"/>
        <v>12</v>
      </c>
      <c r="C8454" s="152">
        <f t="shared" si="2371"/>
        <v>18</v>
      </c>
      <c r="D8454" s="152">
        <f t="shared" si="2372"/>
        <v>21</v>
      </c>
      <c r="E8454" s="38" t="str">
        <f t="shared" si="2373"/>
        <v/>
      </c>
      <c r="F8454" s="134">
        <v>24.63</v>
      </c>
      <c r="G8454" s="38" t="str">
        <f t="shared" si="2374"/>
        <v>-</v>
      </c>
      <c r="H8454" s="38">
        <f t="shared" si="2375"/>
        <v>24.63</v>
      </c>
      <c r="K8454" s="133">
        <v>43452.875</v>
      </c>
      <c r="L8454" s="9">
        <f t="shared" si="2358"/>
        <v>12</v>
      </c>
      <c r="M8454" s="9">
        <f t="shared" si="2359"/>
        <v>18</v>
      </c>
      <c r="N8454" s="9">
        <f t="shared" si="2360"/>
        <v>21</v>
      </c>
      <c r="O8454" s="31" t="str">
        <f t="shared" si="2361"/>
        <v/>
      </c>
      <c r="P8454" s="134">
        <v>36.97</v>
      </c>
      <c r="Q8454" s="31" t="str">
        <f t="shared" si="2362"/>
        <v>-</v>
      </c>
      <c r="R8454" s="31">
        <f t="shared" si="2363"/>
        <v>36.97</v>
      </c>
      <c r="U8454" s="133">
        <v>43817.875</v>
      </c>
      <c r="V8454" s="9">
        <f t="shared" si="2364"/>
        <v>12</v>
      </c>
      <c r="W8454" s="9">
        <f t="shared" si="2365"/>
        <v>18</v>
      </c>
      <c r="X8454" s="9">
        <f t="shared" si="2366"/>
        <v>21</v>
      </c>
      <c r="Y8454" s="31" t="str">
        <f t="shared" si="2367"/>
        <v/>
      </c>
      <c r="Z8454" s="134">
        <v>37.96</v>
      </c>
      <c r="AA8454" s="31" t="str">
        <f t="shared" si="2368"/>
        <v>-</v>
      </c>
      <c r="AB8454" s="31">
        <f t="shared" si="2369"/>
        <v>37.96</v>
      </c>
    </row>
    <row r="8455" spans="1:28" x14ac:dyDescent="0.3">
      <c r="A8455" s="133">
        <v>43087.916666666664</v>
      </c>
      <c r="B8455" s="152">
        <f t="shared" si="2370"/>
        <v>12</v>
      </c>
      <c r="C8455" s="152">
        <f t="shared" si="2371"/>
        <v>18</v>
      </c>
      <c r="D8455" s="152">
        <f t="shared" si="2372"/>
        <v>22</v>
      </c>
      <c r="E8455" s="38" t="str">
        <f t="shared" si="2373"/>
        <v/>
      </c>
      <c r="F8455" s="134">
        <v>23.04</v>
      </c>
      <c r="G8455" s="38" t="str">
        <f t="shared" si="2374"/>
        <v>-</v>
      </c>
      <c r="H8455" s="38">
        <f t="shared" si="2375"/>
        <v>23.04</v>
      </c>
      <c r="K8455" s="133">
        <v>43452.916666666664</v>
      </c>
      <c r="L8455" s="9">
        <f t="shared" si="2358"/>
        <v>12</v>
      </c>
      <c r="M8455" s="9">
        <f t="shared" si="2359"/>
        <v>18</v>
      </c>
      <c r="N8455" s="9">
        <f t="shared" si="2360"/>
        <v>22</v>
      </c>
      <c r="O8455" s="31" t="str">
        <f t="shared" si="2361"/>
        <v/>
      </c>
      <c r="P8455" s="134">
        <v>33.69</v>
      </c>
      <c r="Q8455" s="31" t="str">
        <f t="shared" si="2362"/>
        <v>-</v>
      </c>
      <c r="R8455" s="31">
        <f t="shared" si="2363"/>
        <v>33.69</v>
      </c>
      <c r="U8455" s="133">
        <v>43817.916666666664</v>
      </c>
      <c r="V8455" s="9">
        <f t="shared" si="2364"/>
        <v>12</v>
      </c>
      <c r="W8455" s="9">
        <f t="shared" si="2365"/>
        <v>18</v>
      </c>
      <c r="X8455" s="9">
        <f t="shared" si="2366"/>
        <v>22</v>
      </c>
      <c r="Y8455" s="31" t="str">
        <f t="shared" si="2367"/>
        <v/>
      </c>
      <c r="Z8455" s="134">
        <v>31.77</v>
      </c>
      <c r="AA8455" s="31" t="str">
        <f t="shared" si="2368"/>
        <v>-</v>
      </c>
      <c r="AB8455" s="31">
        <f t="shared" si="2369"/>
        <v>31.77</v>
      </c>
    </row>
    <row r="8456" spans="1:28" x14ac:dyDescent="0.3">
      <c r="A8456" s="133">
        <v>43087.958333333336</v>
      </c>
      <c r="B8456" s="152">
        <f t="shared" si="2370"/>
        <v>12</v>
      </c>
      <c r="C8456" s="152">
        <f t="shared" si="2371"/>
        <v>18</v>
      </c>
      <c r="D8456" s="152">
        <f t="shared" si="2372"/>
        <v>23</v>
      </c>
      <c r="E8456" s="38" t="str">
        <f t="shared" si="2373"/>
        <v/>
      </c>
      <c r="F8456" s="134">
        <v>20.9</v>
      </c>
      <c r="G8456" s="38" t="str">
        <f t="shared" si="2374"/>
        <v>-</v>
      </c>
      <c r="H8456" s="38">
        <f t="shared" si="2375"/>
        <v>20.9</v>
      </c>
      <c r="K8456" s="133">
        <v>43452.958333333336</v>
      </c>
      <c r="L8456" s="9">
        <f t="shared" si="2358"/>
        <v>12</v>
      </c>
      <c r="M8456" s="9">
        <f t="shared" si="2359"/>
        <v>18</v>
      </c>
      <c r="N8456" s="9">
        <f t="shared" si="2360"/>
        <v>23</v>
      </c>
      <c r="O8456" s="31" t="str">
        <f t="shared" si="2361"/>
        <v/>
      </c>
      <c r="P8456" s="134">
        <v>30.84</v>
      </c>
      <c r="Q8456" s="31" t="str">
        <f t="shared" si="2362"/>
        <v>-</v>
      </c>
      <c r="R8456" s="31">
        <f t="shared" si="2363"/>
        <v>30.84</v>
      </c>
      <c r="U8456" s="133">
        <v>43817.958333333336</v>
      </c>
      <c r="V8456" s="9">
        <f t="shared" si="2364"/>
        <v>12</v>
      </c>
      <c r="W8456" s="9">
        <f t="shared" si="2365"/>
        <v>18</v>
      </c>
      <c r="X8456" s="9">
        <f t="shared" si="2366"/>
        <v>23</v>
      </c>
      <c r="Y8456" s="31" t="str">
        <f t="shared" si="2367"/>
        <v/>
      </c>
      <c r="Z8456" s="134">
        <v>29.77</v>
      </c>
      <c r="AA8456" s="31" t="str">
        <f t="shared" si="2368"/>
        <v>-</v>
      </c>
      <c r="AB8456" s="31">
        <f t="shared" si="2369"/>
        <v>29.77</v>
      </c>
    </row>
    <row r="8457" spans="1:28" x14ac:dyDescent="0.3">
      <c r="A8457" s="133">
        <v>43088</v>
      </c>
      <c r="B8457" s="152">
        <f t="shared" si="2370"/>
        <v>12</v>
      </c>
      <c r="C8457" s="152">
        <f t="shared" si="2371"/>
        <v>19</v>
      </c>
      <c r="D8457" s="152">
        <f t="shared" si="2372"/>
        <v>0</v>
      </c>
      <c r="E8457" s="38" t="str">
        <f t="shared" si="2373"/>
        <v/>
      </c>
      <c r="F8457" s="134">
        <v>21.03</v>
      </c>
      <c r="G8457" s="38" t="str">
        <f t="shared" si="2374"/>
        <v>-</v>
      </c>
      <c r="H8457" s="38">
        <f t="shared" si="2375"/>
        <v>21.03</v>
      </c>
      <c r="K8457" s="133">
        <v>43453</v>
      </c>
      <c r="L8457" s="9">
        <f t="shared" ref="L8457:L8520" si="2376">MONTH(K8457)</f>
        <v>12</v>
      </c>
      <c r="M8457" s="9">
        <f t="shared" ref="M8457:M8520" si="2377">DAY(K8457)</f>
        <v>19</v>
      </c>
      <c r="N8457" s="9">
        <f t="shared" ref="N8457:N8520" si="2378">HOUR(K8457)</f>
        <v>0</v>
      </c>
      <c r="O8457" s="31" t="str">
        <f t="shared" ref="O8457:O8520" si="2379">IF(WEEKDAY(K8457,2)&gt;5,"W","")</f>
        <v/>
      </c>
      <c r="P8457" s="134">
        <v>29.87</v>
      </c>
      <c r="Q8457" s="31" t="str">
        <f t="shared" ref="Q8457:Q8520" si="2380">IF(AND($L8457&gt;=$L$5,$L8457&lt;=$M$5),IF($O8457&lt;&gt;"W",IF(AND($N8457&gt;=$N$5,$N8457&lt;$P$5),$P8457,"-"),"-"),"-")</f>
        <v>-</v>
      </c>
      <c r="R8457" s="31">
        <f t="shared" ref="R8457:R8520" si="2381">IF(Q8457="-",P8457,"-")</f>
        <v>29.87</v>
      </c>
      <c r="U8457" s="133">
        <v>43818</v>
      </c>
      <c r="V8457" s="9">
        <f t="shared" ref="V8457:V8520" si="2382">MONTH(U8457)</f>
        <v>12</v>
      </c>
      <c r="W8457" s="9">
        <f t="shared" ref="W8457:W8520" si="2383">DAY(U8457)</f>
        <v>19</v>
      </c>
      <c r="X8457" s="9">
        <f t="shared" ref="X8457:X8520" si="2384">HOUR(U8457)</f>
        <v>0</v>
      </c>
      <c r="Y8457" s="31" t="str">
        <f t="shared" ref="Y8457:Y8520" si="2385">IF(WEEKDAY(U8457,2)&gt;5,"W","")</f>
        <v/>
      </c>
      <c r="Z8457" s="134">
        <v>29.07</v>
      </c>
      <c r="AA8457" s="31" t="str">
        <f t="shared" ref="AA8457:AA8520" si="2386">IF(AND($V8457&gt;=$V$5,$V8457&lt;=$W$5),IF($Y8457&lt;&gt;"W",IF(AND($X8457&gt;=$X$5,$X8457&lt;$Z$5),$Z8457,"-"),"-"),"-")</f>
        <v>-</v>
      </c>
      <c r="AB8457" s="31">
        <f t="shared" ref="AB8457:AB8520" si="2387">IF(AA8457="-",Z8457,"-")</f>
        <v>29.07</v>
      </c>
    </row>
    <row r="8458" spans="1:28" x14ac:dyDescent="0.3">
      <c r="A8458" s="133">
        <v>43088.041666666664</v>
      </c>
      <c r="B8458" s="152">
        <f t="shared" ref="B8458:B8521" si="2388">MONTH(A8458)</f>
        <v>12</v>
      </c>
      <c r="C8458" s="152">
        <f t="shared" ref="C8458:C8521" si="2389">DAY(A8458)</f>
        <v>19</v>
      </c>
      <c r="D8458" s="152">
        <f t="shared" ref="D8458:D8521" si="2390">HOUR(A8458)</f>
        <v>1</v>
      </c>
      <c r="E8458" s="38" t="str">
        <f t="shared" ref="E8458:E8521" si="2391">IF(WEEKDAY(A8458,2)&gt;5,"W","")</f>
        <v/>
      </c>
      <c r="F8458" s="134">
        <v>20.49</v>
      </c>
      <c r="G8458" s="38" t="str">
        <f t="shared" ref="G8458:G8521" si="2392">IF(AND($B8458&gt;=$B$5,$B8458&lt;=$C$5),IF($E8458&lt;&gt;"W",IF(AND($D8458&gt;=$D$5,$D8458&lt;$F$5),$F8458,"-"),"-"),"-")</f>
        <v>-</v>
      </c>
      <c r="H8458" s="38">
        <f t="shared" ref="H8458:H8521" si="2393">IF(G8458="-",F8458,"-")</f>
        <v>20.49</v>
      </c>
      <c r="K8458" s="133">
        <v>43453.041666666664</v>
      </c>
      <c r="L8458" s="9">
        <f t="shared" si="2376"/>
        <v>12</v>
      </c>
      <c r="M8458" s="9">
        <f t="shared" si="2377"/>
        <v>19</v>
      </c>
      <c r="N8458" s="9">
        <f t="shared" si="2378"/>
        <v>1</v>
      </c>
      <c r="O8458" s="31" t="str">
        <f t="shared" si="2379"/>
        <v/>
      </c>
      <c r="P8458" s="134">
        <v>29.25</v>
      </c>
      <c r="Q8458" s="31" t="str">
        <f t="shared" si="2380"/>
        <v>-</v>
      </c>
      <c r="R8458" s="31">
        <f t="shared" si="2381"/>
        <v>29.25</v>
      </c>
      <c r="U8458" s="133">
        <v>43818.041666666664</v>
      </c>
      <c r="V8458" s="9">
        <f t="shared" si="2382"/>
        <v>12</v>
      </c>
      <c r="W8458" s="9">
        <f t="shared" si="2383"/>
        <v>19</v>
      </c>
      <c r="X8458" s="9">
        <f t="shared" si="2384"/>
        <v>1</v>
      </c>
      <c r="Y8458" s="31" t="str">
        <f t="shared" si="2385"/>
        <v/>
      </c>
      <c r="Z8458" s="134">
        <v>27.57</v>
      </c>
      <c r="AA8458" s="31" t="str">
        <f t="shared" si="2386"/>
        <v>-</v>
      </c>
      <c r="AB8458" s="31">
        <f t="shared" si="2387"/>
        <v>27.57</v>
      </c>
    </row>
    <row r="8459" spans="1:28" x14ac:dyDescent="0.3">
      <c r="A8459" s="133">
        <v>43088.083333333336</v>
      </c>
      <c r="B8459" s="152">
        <f t="shared" si="2388"/>
        <v>12</v>
      </c>
      <c r="C8459" s="152">
        <f t="shared" si="2389"/>
        <v>19</v>
      </c>
      <c r="D8459" s="152">
        <f t="shared" si="2390"/>
        <v>2</v>
      </c>
      <c r="E8459" s="38" t="str">
        <f t="shared" si="2391"/>
        <v/>
      </c>
      <c r="F8459" s="134">
        <v>20.12</v>
      </c>
      <c r="G8459" s="38" t="str">
        <f t="shared" si="2392"/>
        <v>-</v>
      </c>
      <c r="H8459" s="38">
        <f t="shared" si="2393"/>
        <v>20.12</v>
      </c>
      <c r="K8459" s="133">
        <v>43453.083333333336</v>
      </c>
      <c r="L8459" s="9">
        <f t="shared" si="2376"/>
        <v>12</v>
      </c>
      <c r="M8459" s="9">
        <f t="shared" si="2377"/>
        <v>19</v>
      </c>
      <c r="N8459" s="9">
        <f t="shared" si="2378"/>
        <v>2</v>
      </c>
      <c r="O8459" s="31" t="str">
        <f t="shared" si="2379"/>
        <v/>
      </c>
      <c r="P8459" s="134">
        <v>29.08</v>
      </c>
      <c r="Q8459" s="31" t="str">
        <f t="shared" si="2380"/>
        <v>-</v>
      </c>
      <c r="R8459" s="31">
        <f t="shared" si="2381"/>
        <v>29.08</v>
      </c>
      <c r="U8459" s="133">
        <v>43818.083333333336</v>
      </c>
      <c r="V8459" s="9">
        <f t="shared" si="2382"/>
        <v>12</v>
      </c>
      <c r="W8459" s="9">
        <f t="shared" si="2383"/>
        <v>19</v>
      </c>
      <c r="X8459" s="9">
        <f t="shared" si="2384"/>
        <v>2</v>
      </c>
      <c r="Y8459" s="31" t="str">
        <f t="shared" si="2385"/>
        <v/>
      </c>
      <c r="Z8459" s="134">
        <v>27.54</v>
      </c>
      <c r="AA8459" s="31" t="str">
        <f t="shared" si="2386"/>
        <v>-</v>
      </c>
      <c r="AB8459" s="31">
        <f t="shared" si="2387"/>
        <v>27.54</v>
      </c>
    </row>
    <row r="8460" spans="1:28" x14ac:dyDescent="0.3">
      <c r="A8460" s="133">
        <v>43088.125</v>
      </c>
      <c r="B8460" s="152">
        <f t="shared" si="2388"/>
        <v>12</v>
      </c>
      <c r="C8460" s="152">
        <f t="shared" si="2389"/>
        <v>19</v>
      </c>
      <c r="D8460" s="152">
        <f t="shared" si="2390"/>
        <v>3</v>
      </c>
      <c r="E8460" s="38" t="str">
        <f t="shared" si="2391"/>
        <v/>
      </c>
      <c r="F8460" s="134">
        <v>20.100000000000001</v>
      </c>
      <c r="G8460" s="38" t="str">
        <f t="shared" si="2392"/>
        <v>-</v>
      </c>
      <c r="H8460" s="38">
        <f t="shared" si="2393"/>
        <v>20.100000000000001</v>
      </c>
      <c r="K8460" s="133">
        <v>43453.125</v>
      </c>
      <c r="L8460" s="9">
        <f t="shared" si="2376"/>
        <v>12</v>
      </c>
      <c r="M8460" s="9">
        <f t="shared" si="2377"/>
        <v>19</v>
      </c>
      <c r="N8460" s="9">
        <f t="shared" si="2378"/>
        <v>3</v>
      </c>
      <c r="O8460" s="31" t="str">
        <f t="shared" si="2379"/>
        <v/>
      </c>
      <c r="P8460" s="134">
        <v>29.62</v>
      </c>
      <c r="Q8460" s="31" t="str">
        <f t="shared" si="2380"/>
        <v>-</v>
      </c>
      <c r="R8460" s="31">
        <f t="shared" si="2381"/>
        <v>29.62</v>
      </c>
      <c r="U8460" s="133">
        <v>43818.125</v>
      </c>
      <c r="V8460" s="9">
        <f t="shared" si="2382"/>
        <v>12</v>
      </c>
      <c r="W8460" s="9">
        <f t="shared" si="2383"/>
        <v>19</v>
      </c>
      <c r="X8460" s="9">
        <f t="shared" si="2384"/>
        <v>3</v>
      </c>
      <c r="Y8460" s="31" t="str">
        <f t="shared" si="2385"/>
        <v/>
      </c>
      <c r="Z8460" s="134">
        <v>27.86</v>
      </c>
      <c r="AA8460" s="31" t="str">
        <f t="shared" si="2386"/>
        <v>-</v>
      </c>
      <c r="AB8460" s="31">
        <f t="shared" si="2387"/>
        <v>27.86</v>
      </c>
    </row>
    <row r="8461" spans="1:28" x14ac:dyDescent="0.3">
      <c r="A8461" s="133">
        <v>43088.166666666664</v>
      </c>
      <c r="B8461" s="152">
        <f t="shared" si="2388"/>
        <v>12</v>
      </c>
      <c r="C8461" s="152">
        <f t="shared" si="2389"/>
        <v>19</v>
      </c>
      <c r="D8461" s="152">
        <f t="shared" si="2390"/>
        <v>4</v>
      </c>
      <c r="E8461" s="38" t="str">
        <f t="shared" si="2391"/>
        <v/>
      </c>
      <c r="F8461" s="134">
        <v>20.38</v>
      </c>
      <c r="G8461" s="38" t="str">
        <f t="shared" si="2392"/>
        <v>-</v>
      </c>
      <c r="H8461" s="38">
        <f t="shared" si="2393"/>
        <v>20.38</v>
      </c>
      <c r="K8461" s="133">
        <v>43453.166666666664</v>
      </c>
      <c r="L8461" s="9">
        <f t="shared" si="2376"/>
        <v>12</v>
      </c>
      <c r="M8461" s="9">
        <f t="shared" si="2377"/>
        <v>19</v>
      </c>
      <c r="N8461" s="9">
        <f t="shared" si="2378"/>
        <v>4</v>
      </c>
      <c r="O8461" s="31" t="str">
        <f t="shared" si="2379"/>
        <v/>
      </c>
      <c r="P8461" s="134">
        <v>31.28</v>
      </c>
      <c r="Q8461" s="31" t="str">
        <f t="shared" si="2380"/>
        <v>-</v>
      </c>
      <c r="R8461" s="31">
        <f t="shared" si="2381"/>
        <v>31.28</v>
      </c>
      <c r="U8461" s="133">
        <v>43818.166666666664</v>
      </c>
      <c r="V8461" s="9">
        <f t="shared" si="2382"/>
        <v>12</v>
      </c>
      <c r="W8461" s="9">
        <f t="shared" si="2383"/>
        <v>19</v>
      </c>
      <c r="X8461" s="9">
        <f t="shared" si="2384"/>
        <v>4</v>
      </c>
      <c r="Y8461" s="31" t="str">
        <f t="shared" si="2385"/>
        <v/>
      </c>
      <c r="Z8461" s="134">
        <v>29.15</v>
      </c>
      <c r="AA8461" s="31" t="str">
        <f t="shared" si="2386"/>
        <v>-</v>
      </c>
      <c r="AB8461" s="31">
        <f t="shared" si="2387"/>
        <v>29.15</v>
      </c>
    </row>
    <row r="8462" spans="1:28" x14ac:dyDescent="0.3">
      <c r="A8462" s="133">
        <v>43088.208333333336</v>
      </c>
      <c r="B8462" s="152">
        <f t="shared" si="2388"/>
        <v>12</v>
      </c>
      <c r="C8462" s="152">
        <f t="shared" si="2389"/>
        <v>19</v>
      </c>
      <c r="D8462" s="152">
        <f t="shared" si="2390"/>
        <v>5</v>
      </c>
      <c r="E8462" s="38" t="str">
        <f t="shared" si="2391"/>
        <v/>
      </c>
      <c r="F8462" s="134">
        <v>21.05</v>
      </c>
      <c r="G8462" s="38" t="str">
        <f t="shared" si="2392"/>
        <v>-</v>
      </c>
      <c r="H8462" s="38">
        <f t="shared" si="2393"/>
        <v>21.05</v>
      </c>
      <c r="K8462" s="133">
        <v>43453.208333333336</v>
      </c>
      <c r="L8462" s="9">
        <f t="shared" si="2376"/>
        <v>12</v>
      </c>
      <c r="M8462" s="9">
        <f t="shared" si="2377"/>
        <v>19</v>
      </c>
      <c r="N8462" s="9">
        <f t="shared" si="2378"/>
        <v>5</v>
      </c>
      <c r="O8462" s="31" t="str">
        <f t="shared" si="2379"/>
        <v/>
      </c>
      <c r="P8462" s="134">
        <v>32.770000000000003</v>
      </c>
      <c r="Q8462" s="31" t="str">
        <f t="shared" si="2380"/>
        <v>-</v>
      </c>
      <c r="R8462" s="31">
        <f t="shared" si="2381"/>
        <v>32.770000000000003</v>
      </c>
      <c r="U8462" s="133">
        <v>43818.208333333336</v>
      </c>
      <c r="V8462" s="9">
        <f t="shared" si="2382"/>
        <v>12</v>
      </c>
      <c r="W8462" s="9">
        <f t="shared" si="2383"/>
        <v>19</v>
      </c>
      <c r="X8462" s="9">
        <f t="shared" si="2384"/>
        <v>5</v>
      </c>
      <c r="Y8462" s="31" t="str">
        <f t="shared" si="2385"/>
        <v/>
      </c>
      <c r="Z8462" s="134">
        <v>36.619999999999997</v>
      </c>
      <c r="AA8462" s="31" t="str">
        <f t="shared" si="2386"/>
        <v>-</v>
      </c>
      <c r="AB8462" s="31">
        <f t="shared" si="2387"/>
        <v>36.619999999999997</v>
      </c>
    </row>
    <row r="8463" spans="1:28" x14ac:dyDescent="0.3">
      <c r="A8463" s="133">
        <v>43088.25</v>
      </c>
      <c r="B8463" s="152">
        <f t="shared" si="2388"/>
        <v>12</v>
      </c>
      <c r="C8463" s="152">
        <f t="shared" si="2389"/>
        <v>19</v>
      </c>
      <c r="D8463" s="152">
        <f t="shared" si="2390"/>
        <v>6</v>
      </c>
      <c r="E8463" s="38" t="str">
        <f t="shared" si="2391"/>
        <v/>
      </c>
      <c r="F8463" s="134">
        <v>26.59</v>
      </c>
      <c r="G8463" s="38" t="str">
        <f t="shared" si="2392"/>
        <v>-</v>
      </c>
      <c r="H8463" s="38">
        <f t="shared" si="2393"/>
        <v>26.59</v>
      </c>
      <c r="K8463" s="133">
        <v>43453.25</v>
      </c>
      <c r="L8463" s="9">
        <f t="shared" si="2376"/>
        <v>12</v>
      </c>
      <c r="M8463" s="9">
        <f t="shared" si="2377"/>
        <v>19</v>
      </c>
      <c r="N8463" s="9">
        <f t="shared" si="2378"/>
        <v>6</v>
      </c>
      <c r="O8463" s="31" t="str">
        <f t="shared" si="2379"/>
        <v/>
      </c>
      <c r="P8463" s="134">
        <v>42.48</v>
      </c>
      <c r="Q8463" s="31" t="str">
        <f t="shared" si="2380"/>
        <v>-</v>
      </c>
      <c r="R8463" s="31">
        <f t="shared" si="2381"/>
        <v>42.48</v>
      </c>
      <c r="U8463" s="133">
        <v>43818.25</v>
      </c>
      <c r="V8463" s="9">
        <f t="shared" si="2382"/>
        <v>12</v>
      </c>
      <c r="W8463" s="9">
        <f t="shared" si="2383"/>
        <v>19</v>
      </c>
      <c r="X8463" s="9">
        <f t="shared" si="2384"/>
        <v>6</v>
      </c>
      <c r="Y8463" s="31" t="str">
        <f t="shared" si="2385"/>
        <v/>
      </c>
      <c r="Z8463" s="134">
        <v>56.91</v>
      </c>
      <c r="AA8463" s="31" t="str">
        <f t="shared" si="2386"/>
        <v>-</v>
      </c>
      <c r="AB8463" s="31">
        <f t="shared" si="2387"/>
        <v>56.91</v>
      </c>
    </row>
    <row r="8464" spans="1:28" x14ac:dyDescent="0.3">
      <c r="A8464" s="133">
        <v>43088.291666666664</v>
      </c>
      <c r="B8464" s="152">
        <f t="shared" si="2388"/>
        <v>12</v>
      </c>
      <c r="C8464" s="152">
        <f t="shared" si="2389"/>
        <v>19</v>
      </c>
      <c r="D8464" s="152">
        <f t="shared" si="2390"/>
        <v>7</v>
      </c>
      <c r="E8464" s="38" t="str">
        <f t="shared" si="2391"/>
        <v/>
      </c>
      <c r="F8464" s="134">
        <v>28.4</v>
      </c>
      <c r="G8464" s="38" t="str">
        <f t="shared" si="2392"/>
        <v>-</v>
      </c>
      <c r="H8464" s="38">
        <f t="shared" si="2393"/>
        <v>28.4</v>
      </c>
      <c r="K8464" s="133">
        <v>43453.291666666664</v>
      </c>
      <c r="L8464" s="9">
        <f t="shared" si="2376"/>
        <v>12</v>
      </c>
      <c r="M8464" s="9">
        <f t="shared" si="2377"/>
        <v>19</v>
      </c>
      <c r="N8464" s="9">
        <f t="shared" si="2378"/>
        <v>7</v>
      </c>
      <c r="O8464" s="31" t="str">
        <f t="shared" si="2379"/>
        <v/>
      </c>
      <c r="P8464" s="134">
        <v>49.47</v>
      </c>
      <c r="Q8464" s="31" t="str">
        <f t="shared" si="2380"/>
        <v>-</v>
      </c>
      <c r="R8464" s="31">
        <f t="shared" si="2381"/>
        <v>49.47</v>
      </c>
      <c r="U8464" s="133">
        <v>43818.291666666664</v>
      </c>
      <c r="V8464" s="9">
        <f t="shared" si="2382"/>
        <v>12</v>
      </c>
      <c r="W8464" s="9">
        <f t="shared" si="2383"/>
        <v>19</v>
      </c>
      <c r="X8464" s="9">
        <f t="shared" si="2384"/>
        <v>7</v>
      </c>
      <c r="Y8464" s="31" t="str">
        <f t="shared" si="2385"/>
        <v/>
      </c>
      <c r="Z8464" s="134">
        <v>68.180000000000007</v>
      </c>
      <c r="AA8464" s="31" t="str">
        <f t="shared" si="2386"/>
        <v>-</v>
      </c>
      <c r="AB8464" s="31">
        <f t="shared" si="2387"/>
        <v>68.180000000000007</v>
      </c>
    </row>
    <row r="8465" spans="1:28" x14ac:dyDescent="0.3">
      <c r="A8465" s="133">
        <v>43088.333333333336</v>
      </c>
      <c r="B8465" s="152">
        <f t="shared" si="2388"/>
        <v>12</v>
      </c>
      <c r="C8465" s="152">
        <f t="shared" si="2389"/>
        <v>19</v>
      </c>
      <c r="D8465" s="152">
        <f t="shared" si="2390"/>
        <v>8</v>
      </c>
      <c r="E8465" s="38" t="str">
        <f t="shared" si="2391"/>
        <v/>
      </c>
      <c r="F8465" s="134">
        <v>25.61</v>
      </c>
      <c r="G8465" s="38">
        <f t="shared" si="2392"/>
        <v>25.61</v>
      </c>
      <c r="H8465" s="38" t="str">
        <f t="shared" si="2393"/>
        <v>-</v>
      </c>
      <c r="K8465" s="133">
        <v>43453.333333333336</v>
      </c>
      <c r="L8465" s="9">
        <f t="shared" si="2376"/>
        <v>12</v>
      </c>
      <c r="M8465" s="9">
        <f t="shared" si="2377"/>
        <v>19</v>
      </c>
      <c r="N8465" s="9">
        <f t="shared" si="2378"/>
        <v>8</v>
      </c>
      <c r="O8465" s="31" t="str">
        <f t="shared" si="2379"/>
        <v/>
      </c>
      <c r="P8465" s="134">
        <v>40.1</v>
      </c>
      <c r="Q8465" s="31">
        <f t="shared" si="2380"/>
        <v>40.1</v>
      </c>
      <c r="R8465" s="31" t="str">
        <f t="shared" si="2381"/>
        <v>-</v>
      </c>
      <c r="U8465" s="133">
        <v>43818.333333333336</v>
      </c>
      <c r="V8465" s="9">
        <f t="shared" si="2382"/>
        <v>12</v>
      </c>
      <c r="W8465" s="9">
        <f t="shared" si="2383"/>
        <v>19</v>
      </c>
      <c r="X8465" s="9">
        <f t="shared" si="2384"/>
        <v>8</v>
      </c>
      <c r="Y8465" s="31" t="str">
        <f t="shared" si="2385"/>
        <v/>
      </c>
      <c r="Z8465" s="134">
        <v>40.020000000000003</v>
      </c>
      <c r="AA8465" s="31">
        <f t="shared" si="2386"/>
        <v>40.020000000000003</v>
      </c>
      <c r="AB8465" s="31" t="str">
        <f t="shared" si="2387"/>
        <v>-</v>
      </c>
    </row>
    <row r="8466" spans="1:28" x14ac:dyDescent="0.3">
      <c r="A8466" s="133">
        <v>43088.375</v>
      </c>
      <c r="B8466" s="152">
        <f t="shared" si="2388"/>
        <v>12</v>
      </c>
      <c r="C8466" s="152">
        <f t="shared" si="2389"/>
        <v>19</v>
      </c>
      <c r="D8466" s="152">
        <f t="shared" si="2390"/>
        <v>9</v>
      </c>
      <c r="E8466" s="38" t="str">
        <f t="shared" si="2391"/>
        <v/>
      </c>
      <c r="F8466" s="134">
        <v>25.06</v>
      </c>
      <c r="G8466" s="38">
        <f t="shared" si="2392"/>
        <v>25.06</v>
      </c>
      <c r="H8466" s="38" t="str">
        <f t="shared" si="2393"/>
        <v>-</v>
      </c>
      <c r="K8466" s="133">
        <v>43453.375</v>
      </c>
      <c r="L8466" s="9">
        <f t="shared" si="2376"/>
        <v>12</v>
      </c>
      <c r="M8466" s="9">
        <f t="shared" si="2377"/>
        <v>19</v>
      </c>
      <c r="N8466" s="9">
        <f t="shared" si="2378"/>
        <v>9</v>
      </c>
      <c r="O8466" s="31" t="str">
        <f t="shared" si="2379"/>
        <v/>
      </c>
      <c r="P8466" s="134">
        <v>37.61</v>
      </c>
      <c r="Q8466" s="31">
        <f t="shared" si="2380"/>
        <v>37.61</v>
      </c>
      <c r="R8466" s="31" t="str">
        <f t="shared" si="2381"/>
        <v>-</v>
      </c>
      <c r="U8466" s="133">
        <v>43818.375</v>
      </c>
      <c r="V8466" s="9">
        <f t="shared" si="2382"/>
        <v>12</v>
      </c>
      <c r="W8466" s="9">
        <f t="shared" si="2383"/>
        <v>19</v>
      </c>
      <c r="X8466" s="9">
        <f t="shared" si="2384"/>
        <v>9</v>
      </c>
      <c r="Y8466" s="31" t="str">
        <f t="shared" si="2385"/>
        <v/>
      </c>
      <c r="Z8466" s="134">
        <v>32.659999999999997</v>
      </c>
      <c r="AA8466" s="31">
        <f t="shared" si="2386"/>
        <v>32.659999999999997</v>
      </c>
      <c r="AB8466" s="31" t="str">
        <f t="shared" si="2387"/>
        <v>-</v>
      </c>
    </row>
    <row r="8467" spans="1:28" x14ac:dyDescent="0.3">
      <c r="A8467" s="133">
        <v>43088.416666666664</v>
      </c>
      <c r="B8467" s="152">
        <f t="shared" si="2388"/>
        <v>12</v>
      </c>
      <c r="C8467" s="152">
        <f t="shared" si="2389"/>
        <v>19</v>
      </c>
      <c r="D8467" s="152">
        <f t="shared" si="2390"/>
        <v>10</v>
      </c>
      <c r="E8467" s="38" t="str">
        <f t="shared" si="2391"/>
        <v/>
      </c>
      <c r="F8467" s="134">
        <v>25.13</v>
      </c>
      <c r="G8467" s="38">
        <f t="shared" si="2392"/>
        <v>25.13</v>
      </c>
      <c r="H8467" s="38" t="str">
        <f t="shared" si="2393"/>
        <v>-</v>
      </c>
      <c r="K8467" s="133">
        <v>43453.416666666664</v>
      </c>
      <c r="L8467" s="9">
        <f t="shared" si="2376"/>
        <v>12</v>
      </c>
      <c r="M8467" s="9">
        <f t="shared" si="2377"/>
        <v>19</v>
      </c>
      <c r="N8467" s="9">
        <f t="shared" si="2378"/>
        <v>10</v>
      </c>
      <c r="O8467" s="31" t="str">
        <f t="shared" si="2379"/>
        <v/>
      </c>
      <c r="P8467" s="134">
        <v>35.020000000000003</v>
      </c>
      <c r="Q8467" s="31">
        <f t="shared" si="2380"/>
        <v>35.020000000000003</v>
      </c>
      <c r="R8467" s="31" t="str">
        <f t="shared" si="2381"/>
        <v>-</v>
      </c>
      <c r="U8467" s="133">
        <v>43818.416666666664</v>
      </c>
      <c r="V8467" s="9">
        <f t="shared" si="2382"/>
        <v>12</v>
      </c>
      <c r="W8467" s="9">
        <f t="shared" si="2383"/>
        <v>19</v>
      </c>
      <c r="X8467" s="9">
        <f t="shared" si="2384"/>
        <v>10</v>
      </c>
      <c r="Y8467" s="31" t="str">
        <f t="shared" si="2385"/>
        <v/>
      </c>
      <c r="Z8467" s="134">
        <v>30.17</v>
      </c>
      <c r="AA8467" s="31">
        <f t="shared" si="2386"/>
        <v>30.17</v>
      </c>
      <c r="AB8467" s="31" t="str">
        <f t="shared" si="2387"/>
        <v>-</v>
      </c>
    </row>
    <row r="8468" spans="1:28" x14ac:dyDescent="0.3">
      <c r="A8468" s="133">
        <v>43088.458333333336</v>
      </c>
      <c r="B8468" s="152">
        <f t="shared" si="2388"/>
        <v>12</v>
      </c>
      <c r="C8468" s="152">
        <f t="shared" si="2389"/>
        <v>19</v>
      </c>
      <c r="D8468" s="152">
        <f t="shared" si="2390"/>
        <v>11</v>
      </c>
      <c r="E8468" s="38" t="str">
        <f t="shared" si="2391"/>
        <v/>
      </c>
      <c r="F8468" s="134">
        <v>24.12</v>
      </c>
      <c r="G8468" s="38">
        <f t="shared" si="2392"/>
        <v>24.12</v>
      </c>
      <c r="H8468" s="38" t="str">
        <f t="shared" si="2393"/>
        <v>-</v>
      </c>
      <c r="K8468" s="133">
        <v>43453.458333333336</v>
      </c>
      <c r="L8468" s="9">
        <f t="shared" si="2376"/>
        <v>12</v>
      </c>
      <c r="M8468" s="9">
        <f t="shared" si="2377"/>
        <v>19</v>
      </c>
      <c r="N8468" s="9">
        <f t="shared" si="2378"/>
        <v>11</v>
      </c>
      <c r="O8468" s="31" t="str">
        <f t="shared" si="2379"/>
        <v/>
      </c>
      <c r="P8468" s="134">
        <v>32.65</v>
      </c>
      <c r="Q8468" s="31">
        <f t="shared" si="2380"/>
        <v>32.65</v>
      </c>
      <c r="R8468" s="31" t="str">
        <f t="shared" si="2381"/>
        <v>-</v>
      </c>
      <c r="U8468" s="133">
        <v>43818.458333333336</v>
      </c>
      <c r="V8468" s="9">
        <f t="shared" si="2382"/>
        <v>12</v>
      </c>
      <c r="W8468" s="9">
        <f t="shared" si="2383"/>
        <v>19</v>
      </c>
      <c r="X8468" s="9">
        <f t="shared" si="2384"/>
        <v>11</v>
      </c>
      <c r="Y8468" s="31" t="str">
        <f t="shared" si="2385"/>
        <v/>
      </c>
      <c r="Z8468" s="134">
        <v>28.32</v>
      </c>
      <c r="AA8468" s="31">
        <f t="shared" si="2386"/>
        <v>28.32</v>
      </c>
      <c r="AB8468" s="31" t="str">
        <f t="shared" si="2387"/>
        <v>-</v>
      </c>
    </row>
    <row r="8469" spans="1:28" x14ac:dyDescent="0.3">
      <c r="A8469" s="133">
        <v>43088.5</v>
      </c>
      <c r="B8469" s="152">
        <f t="shared" si="2388"/>
        <v>12</v>
      </c>
      <c r="C8469" s="152">
        <f t="shared" si="2389"/>
        <v>19</v>
      </c>
      <c r="D8469" s="152">
        <f t="shared" si="2390"/>
        <v>12</v>
      </c>
      <c r="E8469" s="38" t="str">
        <f t="shared" si="2391"/>
        <v/>
      </c>
      <c r="F8469" s="134">
        <v>23.59</v>
      </c>
      <c r="G8469" s="38">
        <f t="shared" si="2392"/>
        <v>23.59</v>
      </c>
      <c r="H8469" s="38" t="str">
        <f t="shared" si="2393"/>
        <v>-</v>
      </c>
      <c r="K8469" s="133">
        <v>43453.5</v>
      </c>
      <c r="L8469" s="9">
        <f t="shared" si="2376"/>
        <v>12</v>
      </c>
      <c r="M8469" s="9">
        <f t="shared" si="2377"/>
        <v>19</v>
      </c>
      <c r="N8469" s="9">
        <f t="shared" si="2378"/>
        <v>12</v>
      </c>
      <c r="O8469" s="31" t="str">
        <f t="shared" si="2379"/>
        <v/>
      </c>
      <c r="P8469" s="134">
        <v>31.76</v>
      </c>
      <c r="Q8469" s="31">
        <f t="shared" si="2380"/>
        <v>31.76</v>
      </c>
      <c r="R8469" s="31" t="str">
        <f t="shared" si="2381"/>
        <v>-</v>
      </c>
      <c r="U8469" s="133">
        <v>43818.5</v>
      </c>
      <c r="V8469" s="9">
        <f t="shared" si="2382"/>
        <v>12</v>
      </c>
      <c r="W8469" s="9">
        <f t="shared" si="2383"/>
        <v>19</v>
      </c>
      <c r="X8469" s="9">
        <f t="shared" si="2384"/>
        <v>12</v>
      </c>
      <c r="Y8469" s="31" t="str">
        <f t="shared" si="2385"/>
        <v/>
      </c>
      <c r="Z8469" s="134">
        <v>26.24</v>
      </c>
      <c r="AA8469" s="31">
        <f t="shared" si="2386"/>
        <v>26.24</v>
      </c>
      <c r="AB8469" s="31" t="str">
        <f t="shared" si="2387"/>
        <v>-</v>
      </c>
    </row>
    <row r="8470" spans="1:28" x14ac:dyDescent="0.3">
      <c r="A8470" s="133">
        <v>43088.541666666664</v>
      </c>
      <c r="B8470" s="152">
        <f t="shared" si="2388"/>
        <v>12</v>
      </c>
      <c r="C8470" s="152">
        <f t="shared" si="2389"/>
        <v>19</v>
      </c>
      <c r="D8470" s="152">
        <f t="shared" si="2390"/>
        <v>13</v>
      </c>
      <c r="E8470" s="38" t="str">
        <f t="shared" si="2391"/>
        <v/>
      </c>
      <c r="F8470" s="134">
        <v>23.39</v>
      </c>
      <c r="G8470" s="38">
        <f t="shared" si="2392"/>
        <v>23.39</v>
      </c>
      <c r="H8470" s="38" t="str">
        <f t="shared" si="2393"/>
        <v>-</v>
      </c>
      <c r="K8470" s="133">
        <v>43453.541666666664</v>
      </c>
      <c r="L8470" s="9">
        <f t="shared" si="2376"/>
        <v>12</v>
      </c>
      <c r="M8470" s="9">
        <f t="shared" si="2377"/>
        <v>19</v>
      </c>
      <c r="N8470" s="9">
        <f t="shared" si="2378"/>
        <v>13</v>
      </c>
      <c r="O8470" s="31" t="str">
        <f t="shared" si="2379"/>
        <v/>
      </c>
      <c r="P8470" s="134">
        <v>31.25</v>
      </c>
      <c r="Q8470" s="31">
        <f t="shared" si="2380"/>
        <v>31.25</v>
      </c>
      <c r="R8470" s="31" t="str">
        <f t="shared" si="2381"/>
        <v>-</v>
      </c>
      <c r="U8470" s="133">
        <v>43818.541666666664</v>
      </c>
      <c r="V8470" s="9">
        <f t="shared" si="2382"/>
        <v>12</v>
      </c>
      <c r="W8470" s="9">
        <f t="shared" si="2383"/>
        <v>19</v>
      </c>
      <c r="X8470" s="9">
        <f t="shared" si="2384"/>
        <v>13</v>
      </c>
      <c r="Y8470" s="31" t="str">
        <f t="shared" si="2385"/>
        <v/>
      </c>
      <c r="Z8470" s="134">
        <v>25.59</v>
      </c>
      <c r="AA8470" s="31">
        <f t="shared" si="2386"/>
        <v>25.59</v>
      </c>
      <c r="AB8470" s="31" t="str">
        <f t="shared" si="2387"/>
        <v>-</v>
      </c>
    </row>
    <row r="8471" spans="1:28" x14ac:dyDescent="0.3">
      <c r="A8471" s="133">
        <v>43088.583333333336</v>
      </c>
      <c r="B8471" s="152">
        <f t="shared" si="2388"/>
        <v>12</v>
      </c>
      <c r="C8471" s="152">
        <f t="shared" si="2389"/>
        <v>19</v>
      </c>
      <c r="D8471" s="152">
        <f t="shared" si="2390"/>
        <v>14</v>
      </c>
      <c r="E8471" s="38" t="str">
        <f t="shared" si="2391"/>
        <v/>
      </c>
      <c r="F8471" s="134">
        <v>23.07</v>
      </c>
      <c r="G8471" s="38">
        <f t="shared" si="2392"/>
        <v>23.07</v>
      </c>
      <c r="H8471" s="38" t="str">
        <f t="shared" si="2393"/>
        <v>-</v>
      </c>
      <c r="K8471" s="133">
        <v>43453.583333333336</v>
      </c>
      <c r="L8471" s="9">
        <f t="shared" si="2376"/>
        <v>12</v>
      </c>
      <c r="M8471" s="9">
        <f t="shared" si="2377"/>
        <v>19</v>
      </c>
      <c r="N8471" s="9">
        <f t="shared" si="2378"/>
        <v>14</v>
      </c>
      <c r="O8471" s="31" t="str">
        <f t="shared" si="2379"/>
        <v/>
      </c>
      <c r="P8471" s="134">
        <v>29.9</v>
      </c>
      <c r="Q8471" s="31">
        <f t="shared" si="2380"/>
        <v>29.9</v>
      </c>
      <c r="R8471" s="31" t="str">
        <f t="shared" si="2381"/>
        <v>-</v>
      </c>
      <c r="U8471" s="133">
        <v>43818.583333333336</v>
      </c>
      <c r="V8471" s="9">
        <f t="shared" si="2382"/>
        <v>12</v>
      </c>
      <c r="W8471" s="9">
        <f t="shared" si="2383"/>
        <v>19</v>
      </c>
      <c r="X8471" s="9">
        <f t="shared" si="2384"/>
        <v>14</v>
      </c>
      <c r="Y8471" s="31" t="str">
        <f t="shared" si="2385"/>
        <v/>
      </c>
      <c r="Z8471" s="134">
        <v>25.09</v>
      </c>
      <c r="AA8471" s="31">
        <f t="shared" si="2386"/>
        <v>25.09</v>
      </c>
      <c r="AB8471" s="31" t="str">
        <f t="shared" si="2387"/>
        <v>-</v>
      </c>
    </row>
    <row r="8472" spans="1:28" x14ac:dyDescent="0.3">
      <c r="A8472" s="133">
        <v>43088.625</v>
      </c>
      <c r="B8472" s="152">
        <f t="shared" si="2388"/>
        <v>12</v>
      </c>
      <c r="C8472" s="152">
        <f t="shared" si="2389"/>
        <v>19</v>
      </c>
      <c r="D8472" s="152">
        <f t="shared" si="2390"/>
        <v>15</v>
      </c>
      <c r="E8472" s="38" t="str">
        <f t="shared" si="2391"/>
        <v/>
      </c>
      <c r="F8472" s="134">
        <v>23.16</v>
      </c>
      <c r="G8472" s="38">
        <f t="shared" si="2392"/>
        <v>23.16</v>
      </c>
      <c r="H8472" s="38" t="str">
        <f t="shared" si="2393"/>
        <v>-</v>
      </c>
      <c r="K8472" s="133">
        <v>43453.625</v>
      </c>
      <c r="L8472" s="9">
        <f t="shared" si="2376"/>
        <v>12</v>
      </c>
      <c r="M8472" s="9">
        <f t="shared" si="2377"/>
        <v>19</v>
      </c>
      <c r="N8472" s="9">
        <f t="shared" si="2378"/>
        <v>15</v>
      </c>
      <c r="O8472" s="31" t="str">
        <f t="shared" si="2379"/>
        <v/>
      </c>
      <c r="P8472" s="134">
        <v>29.9</v>
      </c>
      <c r="Q8472" s="31">
        <f t="shared" si="2380"/>
        <v>29.9</v>
      </c>
      <c r="R8472" s="31" t="str">
        <f t="shared" si="2381"/>
        <v>-</v>
      </c>
      <c r="U8472" s="133">
        <v>43818.625</v>
      </c>
      <c r="V8472" s="9">
        <f t="shared" si="2382"/>
        <v>12</v>
      </c>
      <c r="W8472" s="9">
        <f t="shared" si="2383"/>
        <v>19</v>
      </c>
      <c r="X8472" s="9">
        <f t="shared" si="2384"/>
        <v>15</v>
      </c>
      <c r="Y8472" s="31" t="str">
        <f t="shared" si="2385"/>
        <v/>
      </c>
      <c r="Z8472" s="134">
        <v>25.93</v>
      </c>
      <c r="AA8472" s="31">
        <f t="shared" si="2386"/>
        <v>25.93</v>
      </c>
      <c r="AB8472" s="31" t="str">
        <f t="shared" si="2387"/>
        <v>-</v>
      </c>
    </row>
    <row r="8473" spans="1:28" x14ac:dyDescent="0.3">
      <c r="A8473" s="133">
        <v>43088.666666666664</v>
      </c>
      <c r="B8473" s="152">
        <f t="shared" si="2388"/>
        <v>12</v>
      </c>
      <c r="C8473" s="152">
        <f t="shared" si="2389"/>
        <v>19</v>
      </c>
      <c r="D8473" s="152">
        <f t="shared" si="2390"/>
        <v>16</v>
      </c>
      <c r="E8473" s="38" t="str">
        <f t="shared" si="2391"/>
        <v/>
      </c>
      <c r="F8473" s="134">
        <v>24.87</v>
      </c>
      <c r="G8473" s="38">
        <f t="shared" si="2392"/>
        <v>24.87</v>
      </c>
      <c r="H8473" s="38" t="str">
        <f t="shared" si="2393"/>
        <v>-</v>
      </c>
      <c r="K8473" s="133">
        <v>43453.666666666664</v>
      </c>
      <c r="L8473" s="9">
        <f t="shared" si="2376"/>
        <v>12</v>
      </c>
      <c r="M8473" s="9">
        <f t="shared" si="2377"/>
        <v>19</v>
      </c>
      <c r="N8473" s="9">
        <f t="shared" si="2378"/>
        <v>16</v>
      </c>
      <c r="O8473" s="31" t="str">
        <f t="shared" si="2379"/>
        <v/>
      </c>
      <c r="P8473" s="134">
        <v>33.31</v>
      </c>
      <c r="Q8473" s="31">
        <f t="shared" si="2380"/>
        <v>33.31</v>
      </c>
      <c r="R8473" s="31" t="str">
        <f t="shared" si="2381"/>
        <v>-</v>
      </c>
      <c r="U8473" s="133">
        <v>43818.666666666664</v>
      </c>
      <c r="V8473" s="9">
        <f t="shared" si="2382"/>
        <v>12</v>
      </c>
      <c r="W8473" s="9">
        <f t="shared" si="2383"/>
        <v>19</v>
      </c>
      <c r="X8473" s="9">
        <f t="shared" si="2384"/>
        <v>16</v>
      </c>
      <c r="Y8473" s="31" t="str">
        <f t="shared" si="2385"/>
        <v/>
      </c>
      <c r="Z8473" s="134">
        <v>29.5</v>
      </c>
      <c r="AA8473" s="31">
        <f t="shared" si="2386"/>
        <v>29.5</v>
      </c>
      <c r="AB8473" s="31" t="str">
        <f t="shared" si="2387"/>
        <v>-</v>
      </c>
    </row>
    <row r="8474" spans="1:28" x14ac:dyDescent="0.3">
      <c r="A8474" s="133">
        <v>43088.708333333336</v>
      </c>
      <c r="B8474" s="152">
        <f t="shared" si="2388"/>
        <v>12</v>
      </c>
      <c r="C8474" s="152">
        <f t="shared" si="2389"/>
        <v>19</v>
      </c>
      <c r="D8474" s="152">
        <f t="shared" si="2390"/>
        <v>17</v>
      </c>
      <c r="E8474" s="38" t="str">
        <f t="shared" si="2391"/>
        <v/>
      </c>
      <c r="F8474" s="134">
        <v>31.82</v>
      </c>
      <c r="G8474" s="38" t="str">
        <f t="shared" si="2392"/>
        <v>-</v>
      </c>
      <c r="H8474" s="38">
        <f t="shared" si="2393"/>
        <v>31.82</v>
      </c>
      <c r="K8474" s="133">
        <v>43453.708333333336</v>
      </c>
      <c r="L8474" s="9">
        <f t="shared" si="2376"/>
        <v>12</v>
      </c>
      <c r="M8474" s="9">
        <f t="shared" si="2377"/>
        <v>19</v>
      </c>
      <c r="N8474" s="9">
        <f t="shared" si="2378"/>
        <v>17</v>
      </c>
      <c r="O8474" s="31" t="str">
        <f t="shared" si="2379"/>
        <v/>
      </c>
      <c r="P8474" s="134">
        <v>39.51</v>
      </c>
      <c r="Q8474" s="31" t="str">
        <f t="shared" si="2380"/>
        <v>-</v>
      </c>
      <c r="R8474" s="31">
        <f t="shared" si="2381"/>
        <v>39.51</v>
      </c>
      <c r="U8474" s="133">
        <v>43818.708333333336</v>
      </c>
      <c r="V8474" s="9">
        <f t="shared" si="2382"/>
        <v>12</v>
      </c>
      <c r="W8474" s="9">
        <f t="shared" si="2383"/>
        <v>19</v>
      </c>
      <c r="X8474" s="9">
        <f t="shared" si="2384"/>
        <v>17</v>
      </c>
      <c r="Y8474" s="31" t="str">
        <f t="shared" si="2385"/>
        <v/>
      </c>
      <c r="Z8474" s="134">
        <v>39.159999999999997</v>
      </c>
      <c r="AA8474" s="31" t="str">
        <f t="shared" si="2386"/>
        <v>-</v>
      </c>
      <c r="AB8474" s="31">
        <f t="shared" si="2387"/>
        <v>39.159999999999997</v>
      </c>
    </row>
    <row r="8475" spans="1:28" x14ac:dyDescent="0.3">
      <c r="A8475" s="133">
        <v>43088.75</v>
      </c>
      <c r="B8475" s="152">
        <f t="shared" si="2388"/>
        <v>12</v>
      </c>
      <c r="C8475" s="152">
        <f t="shared" si="2389"/>
        <v>19</v>
      </c>
      <c r="D8475" s="152">
        <f t="shared" si="2390"/>
        <v>18</v>
      </c>
      <c r="E8475" s="38" t="str">
        <f t="shared" si="2391"/>
        <v/>
      </c>
      <c r="F8475" s="134">
        <v>31.08</v>
      </c>
      <c r="G8475" s="38" t="str">
        <f t="shared" si="2392"/>
        <v>-</v>
      </c>
      <c r="H8475" s="38">
        <f t="shared" si="2393"/>
        <v>31.08</v>
      </c>
      <c r="K8475" s="133">
        <v>43453.75</v>
      </c>
      <c r="L8475" s="9">
        <f t="shared" si="2376"/>
        <v>12</v>
      </c>
      <c r="M8475" s="9">
        <f t="shared" si="2377"/>
        <v>19</v>
      </c>
      <c r="N8475" s="9">
        <f t="shared" si="2378"/>
        <v>18</v>
      </c>
      <c r="O8475" s="31" t="str">
        <f t="shared" si="2379"/>
        <v/>
      </c>
      <c r="P8475" s="134">
        <v>40.869999999999997</v>
      </c>
      <c r="Q8475" s="31" t="str">
        <f t="shared" si="2380"/>
        <v>-</v>
      </c>
      <c r="R8475" s="31">
        <f t="shared" si="2381"/>
        <v>40.869999999999997</v>
      </c>
      <c r="U8475" s="133">
        <v>43818.75</v>
      </c>
      <c r="V8475" s="9">
        <f t="shared" si="2382"/>
        <v>12</v>
      </c>
      <c r="W8475" s="9">
        <f t="shared" si="2383"/>
        <v>19</v>
      </c>
      <c r="X8475" s="9">
        <f t="shared" si="2384"/>
        <v>18</v>
      </c>
      <c r="Y8475" s="31" t="str">
        <f t="shared" si="2385"/>
        <v/>
      </c>
      <c r="Z8475" s="134">
        <v>36.49</v>
      </c>
      <c r="AA8475" s="31" t="str">
        <f t="shared" si="2386"/>
        <v>-</v>
      </c>
      <c r="AB8475" s="31">
        <f t="shared" si="2387"/>
        <v>36.49</v>
      </c>
    </row>
    <row r="8476" spans="1:28" x14ac:dyDescent="0.3">
      <c r="A8476" s="133">
        <v>43088.791666666664</v>
      </c>
      <c r="B8476" s="152">
        <f t="shared" si="2388"/>
        <v>12</v>
      </c>
      <c r="C8476" s="152">
        <f t="shared" si="2389"/>
        <v>19</v>
      </c>
      <c r="D8476" s="152">
        <f t="shared" si="2390"/>
        <v>19</v>
      </c>
      <c r="E8476" s="38" t="str">
        <f t="shared" si="2391"/>
        <v/>
      </c>
      <c r="F8476" s="134">
        <v>30.46</v>
      </c>
      <c r="G8476" s="38" t="str">
        <f t="shared" si="2392"/>
        <v>-</v>
      </c>
      <c r="H8476" s="38">
        <f t="shared" si="2393"/>
        <v>30.46</v>
      </c>
      <c r="K8476" s="133">
        <v>43453.791666666664</v>
      </c>
      <c r="L8476" s="9">
        <f t="shared" si="2376"/>
        <v>12</v>
      </c>
      <c r="M8476" s="9">
        <f t="shared" si="2377"/>
        <v>19</v>
      </c>
      <c r="N8476" s="9">
        <f t="shared" si="2378"/>
        <v>19</v>
      </c>
      <c r="O8476" s="31" t="str">
        <f t="shared" si="2379"/>
        <v/>
      </c>
      <c r="P8476" s="134">
        <v>38.06</v>
      </c>
      <c r="Q8476" s="31" t="str">
        <f t="shared" si="2380"/>
        <v>-</v>
      </c>
      <c r="R8476" s="31">
        <f t="shared" si="2381"/>
        <v>38.06</v>
      </c>
      <c r="U8476" s="133">
        <v>43818.791666666664</v>
      </c>
      <c r="V8476" s="9">
        <f t="shared" si="2382"/>
        <v>12</v>
      </c>
      <c r="W8476" s="9">
        <f t="shared" si="2383"/>
        <v>19</v>
      </c>
      <c r="X8476" s="9">
        <f t="shared" si="2384"/>
        <v>19</v>
      </c>
      <c r="Y8476" s="31" t="str">
        <f t="shared" si="2385"/>
        <v/>
      </c>
      <c r="Z8476" s="134">
        <v>35.450000000000003</v>
      </c>
      <c r="AA8476" s="31" t="str">
        <f t="shared" si="2386"/>
        <v>-</v>
      </c>
      <c r="AB8476" s="31">
        <f t="shared" si="2387"/>
        <v>35.450000000000003</v>
      </c>
    </row>
    <row r="8477" spans="1:28" x14ac:dyDescent="0.3">
      <c r="A8477" s="133">
        <v>43088.833333333336</v>
      </c>
      <c r="B8477" s="152">
        <f t="shared" si="2388"/>
        <v>12</v>
      </c>
      <c r="C8477" s="152">
        <f t="shared" si="2389"/>
        <v>19</v>
      </c>
      <c r="D8477" s="152">
        <f t="shared" si="2390"/>
        <v>20</v>
      </c>
      <c r="E8477" s="38" t="str">
        <f t="shared" si="2391"/>
        <v/>
      </c>
      <c r="F8477" s="134">
        <v>29.82</v>
      </c>
      <c r="G8477" s="38" t="str">
        <f t="shared" si="2392"/>
        <v>-</v>
      </c>
      <c r="H8477" s="38">
        <f t="shared" si="2393"/>
        <v>29.82</v>
      </c>
      <c r="K8477" s="133">
        <v>43453.833333333336</v>
      </c>
      <c r="L8477" s="9">
        <f t="shared" si="2376"/>
        <v>12</v>
      </c>
      <c r="M8477" s="9">
        <f t="shared" si="2377"/>
        <v>19</v>
      </c>
      <c r="N8477" s="9">
        <f t="shared" si="2378"/>
        <v>20</v>
      </c>
      <c r="O8477" s="31" t="str">
        <f t="shared" si="2379"/>
        <v/>
      </c>
      <c r="P8477" s="134">
        <v>35.46</v>
      </c>
      <c r="Q8477" s="31" t="str">
        <f t="shared" si="2380"/>
        <v>-</v>
      </c>
      <c r="R8477" s="31">
        <f t="shared" si="2381"/>
        <v>35.46</v>
      </c>
      <c r="U8477" s="133">
        <v>43818.833333333336</v>
      </c>
      <c r="V8477" s="9">
        <f t="shared" si="2382"/>
        <v>12</v>
      </c>
      <c r="W8477" s="9">
        <f t="shared" si="2383"/>
        <v>19</v>
      </c>
      <c r="X8477" s="9">
        <f t="shared" si="2384"/>
        <v>20</v>
      </c>
      <c r="Y8477" s="31" t="str">
        <f t="shared" si="2385"/>
        <v/>
      </c>
      <c r="Z8477" s="134">
        <v>35.44</v>
      </c>
      <c r="AA8477" s="31" t="str">
        <f t="shared" si="2386"/>
        <v>-</v>
      </c>
      <c r="AB8477" s="31">
        <f t="shared" si="2387"/>
        <v>35.44</v>
      </c>
    </row>
    <row r="8478" spans="1:28" x14ac:dyDescent="0.3">
      <c r="A8478" s="133">
        <v>43088.875</v>
      </c>
      <c r="B8478" s="152">
        <f t="shared" si="2388"/>
        <v>12</v>
      </c>
      <c r="C8478" s="152">
        <f t="shared" si="2389"/>
        <v>19</v>
      </c>
      <c r="D8478" s="152">
        <f t="shared" si="2390"/>
        <v>21</v>
      </c>
      <c r="E8478" s="38" t="str">
        <f t="shared" si="2391"/>
        <v/>
      </c>
      <c r="F8478" s="134">
        <v>26.67</v>
      </c>
      <c r="G8478" s="38" t="str">
        <f t="shared" si="2392"/>
        <v>-</v>
      </c>
      <c r="H8478" s="38">
        <f t="shared" si="2393"/>
        <v>26.67</v>
      </c>
      <c r="K8478" s="133">
        <v>43453.875</v>
      </c>
      <c r="L8478" s="9">
        <f t="shared" si="2376"/>
        <v>12</v>
      </c>
      <c r="M8478" s="9">
        <f t="shared" si="2377"/>
        <v>19</v>
      </c>
      <c r="N8478" s="9">
        <f t="shared" si="2378"/>
        <v>21</v>
      </c>
      <c r="O8478" s="31" t="str">
        <f t="shared" si="2379"/>
        <v/>
      </c>
      <c r="P8478" s="134">
        <v>32.6</v>
      </c>
      <c r="Q8478" s="31" t="str">
        <f t="shared" si="2380"/>
        <v>-</v>
      </c>
      <c r="R8478" s="31">
        <f t="shared" si="2381"/>
        <v>32.6</v>
      </c>
      <c r="U8478" s="133">
        <v>43818.875</v>
      </c>
      <c r="V8478" s="9">
        <f t="shared" si="2382"/>
        <v>12</v>
      </c>
      <c r="W8478" s="9">
        <f t="shared" si="2383"/>
        <v>19</v>
      </c>
      <c r="X8478" s="9">
        <f t="shared" si="2384"/>
        <v>21</v>
      </c>
      <c r="Y8478" s="31" t="str">
        <f t="shared" si="2385"/>
        <v/>
      </c>
      <c r="Z8478" s="134">
        <v>31.48</v>
      </c>
      <c r="AA8478" s="31" t="str">
        <f t="shared" si="2386"/>
        <v>-</v>
      </c>
      <c r="AB8478" s="31">
        <f t="shared" si="2387"/>
        <v>31.48</v>
      </c>
    </row>
    <row r="8479" spans="1:28" x14ac:dyDescent="0.3">
      <c r="A8479" s="133">
        <v>43088.916666666664</v>
      </c>
      <c r="B8479" s="152">
        <f t="shared" si="2388"/>
        <v>12</v>
      </c>
      <c r="C8479" s="152">
        <f t="shared" si="2389"/>
        <v>19</v>
      </c>
      <c r="D8479" s="152">
        <f t="shared" si="2390"/>
        <v>22</v>
      </c>
      <c r="E8479" s="38" t="str">
        <f t="shared" si="2391"/>
        <v/>
      </c>
      <c r="F8479" s="134">
        <v>22.96</v>
      </c>
      <c r="G8479" s="38" t="str">
        <f t="shared" si="2392"/>
        <v>-</v>
      </c>
      <c r="H8479" s="38">
        <f t="shared" si="2393"/>
        <v>22.96</v>
      </c>
      <c r="K8479" s="133">
        <v>43453.916666666664</v>
      </c>
      <c r="L8479" s="9">
        <f t="shared" si="2376"/>
        <v>12</v>
      </c>
      <c r="M8479" s="9">
        <f t="shared" si="2377"/>
        <v>19</v>
      </c>
      <c r="N8479" s="9">
        <f t="shared" si="2378"/>
        <v>22</v>
      </c>
      <c r="O8479" s="31" t="str">
        <f t="shared" si="2379"/>
        <v/>
      </c>
      <c r="P8479" s="134">
        <v>29.62</v>
      </c>
      <c r="Q8479" s="31" t="str">
        <f t="shared" si="2380"/>
        <v>-</v>
      </c>
      <c r="R8479" s="31">
        <f t="shared" si="2381"/>
        <v>29.62</v>
      </c>
      <c r="U8479" s="133">
        <v>43818.916666666664</v>
      </c>
      <c r="V8479" s="9">
        <f t="shared" si="2382"/>
        <v>12</v>
      </c>
      <c r="W8479" s="9">
        <f t="shared" si="2383"/>
        <v>19</v>
      </c>
      <c r="X8479" s="9">
        <f t="shared" si="2384"/>
        <v>22</v>
      </c>
      <c r="Y8479" s="31" t="str">
        <f t="shared" si="2385"/>
        <v/>
      </c>
      <c r="Z8479" s="134">
        <v>30.05</v>
      </c>
      <c r="AA8479" s="31" t="str">
        <f t="shared" si="2386"/>
        <v>-</v>
      </c>
      <c r="AB8479" s="31">
        <f t="shared" si="2387"/>
        <v>30.05</v>
      </c>
    </row>
    <row r="8480" spans="1:28" x14ac:dyDescent="0.3">
      <c r="A8480" s="133">
        <v>43088.958333333336</v>
      </c>
      <c r="B8480" s="152">
        <f t="shared" si="2388"/>
        <v>12</v>
      </c>
      <c r="C8480" s="152">
        <f t="shared" si="2389"/>
        <v>19</v>
      </c>
      <c r="D8480" s="152">
        <f t="shared" si="2390"/>
        <v>23</v>
      </c>
      <c r="E8480" s="38" t="str">
        <f t="shared" si="2391"/>
        <v/>
      </c>
      <c r="F8480" s="134">
        <v>21.03</v>
      </c>
      <c r="G8480" s="38" t="str">
        <f t="shared" si="2392"/>
        <v>-</v>
      </c>
      <c r="H8480" s="38">
        <f t="shared" si="2393"/>
        <v>21.03</v>
      </c>
      <c r="K8480" s="133">
        <v>43453.958333333336</v>
      </c>
      <c r="L8480" s="9">
        <f t="shared" si="2376"/>
        <v>12</v>
      </c>
      <c r="M8480" s="9">
        <f t="shared" si="2377"/>
        <v>19</v>
      </c>
      <c r="N8480" s="9">
        <f t="shared" si="2378"/>
        <v>23</v>
      </c>
      <c r="O8480" s="31" t="str">
        <f t="shared" si="2379"/>
        <v/>
      </c>
      <c r="P8480" s="134">
        <v>27.25</v>
      </c>
      <c r="Q8480" s="31" t="str">
        <f t="shared" si="2380"/>
        <v>-</v>
      </c>
      <c r="R8480" s="31">
        <f t="shared" si="2381"/>
        <v>27.25</v>
      </c>
      <c r="U8480" s="133">
        <v>43818.958333333336</v>
      </c>
      <c r="V8480" s="9">
        <f t="shared" si="2382"/>
        <v>12</v>
      </c>
      <c r="W8480" s="9">
        <f t="shared" si="2383"/>
        <v>19</v>
      </c>
      <c r="X8480" s="9">
        <f t="shared" si="2384"/>
        <v>23</v>
      </c>
      <c r="Y8480" s="31" t="str">
        <f t="shared" si="2385"/>
        <v/>
      </c>
      <c r="Z8480" s="134">
        <v>27.5</v>
      </c>
      <c r="AA8480" s="31" t="str">
        <f t="shared" si="2386"/>
        <v>-</v>
      </c>
      <c r="AB8480" s="31">
        <f t="shared" si="2387"/>
        <v>27.5</v>
      </c>
    </row>
    <row r="8481" spans="1:28" x14ac:dyDescent="0.3">
      <c r="A8481" s="133">
        <v>43089</v>
      </c>
      <c r="B8481" s="152">
        <f t="shared" si="2388"/>
        <v>12</v>
      </c>
      <c r="C8481" s="152">
        <f t="shared" si="2389"/>
        <v>20</v>
      </c>
      <c r="D8481" s="152">
        <f t="shared" si="2390"/>
        <v>0</v>
      </c>
      <c r="E8481" s="38" t="str">
        <f t="shared" si="2391"/>
        <v/>
      </c>
      <c r="F8481" s="134">
        <v>21.1</v>
      </c>
      <c r="G8481" s="38" t="str">
        <f t="shared" si="2392"/>
        <v>-</v>
      </c>
      <c r="H8481" s="38">
        <f t="shared" si="2393"/>
        <v>21.1</v>
      </c>
      <c r="K8481" s="133">
        <v>43454</v>
      </c>
      <c r="L8481" s="9">
        <f t="shared" si="2376"/>
        <v>12</v>
      </c>
      <c r="M8481" s="9">
        <f t="shared" si="2377"/>
        <v>20</v>
      </c>
      <c r="N8481" s="9">
        <f t="shared" si="2378"/>
        <v>0</v>
      </c>
      <c r="O8481" s="31" t="str">
        <f t="shared" si="2379"/>
        <v/>
      </c>
      <c r="P8481" s="134">
        <v>26.22</v>
      </c>
      <c r="Q8481" s="31" t="str">
        <f t="shared" si="2380"/>
        <v>-</v>
      </c>
      <c r="R8481" s="31">
        <f t="shared" si="2381"/>
        <v>26.22</v>
      </c>
      <c r="U8481" s="133">
        <v>43819</v>
      </c>
      <c r="V8481" s="9">
        <f t="shared" si="2382"/>
        <v>12</v>
      </c>
      <c r="W8481" s="9">
        <f t="shared" si="2383"/>
        <v>20</v>
      </c>
      <c r="X8481" s="9">
        <f t="shared" si="2384"/>
        <v>0</v>
      </c>
      <c r="Y8481" s="31" t="str">
        <f t="shared" si="2385"/>
        <v/>
      </c>
      <c r="Z8481" s="134">
        <v>28.33</v>
      </c>
      <c r="AA8481" s="31" t="str">
        <f t="shared" si="2386"/>
        <v>-</v>
      </c>
      <c r="AB8481" s="31">
        <f t="shared" si="2387"/>
        <v>28.33</v>
      </c>
    </row>
    <row r="8482" spans="1:28" x14ac:dyDescent="0.3">
      <c r="A8482" s="133">
        <v>43089.041666666664</v>
      </c>
      <c r="B8482" s="152">
        <f t="shared" si="2388"/>
        <v>12</v>
      </c>
      <c r="C8482" s="152">
        <f t="shared" si="2389"/>
        <v>20</v>
      </c>
      <c r="D8482" s="152">
        <f t="shared" si="2390"/>
        <v>1</v>
      </c>
      <c r="E8482" s="38" t="str">
        <f t="shared" si="2391"/>
        <v/>
      </c>
      <c r="F8482" s="134">
        <v>20.41</v>
      </c>
      <c r="G8482" s="38" t="str">
        <f t="shared" si="2392"/>
        <v>-</v>
      </c>
      <c r="H8482" s="38">
        <f t="shared" si="2393"/>
        <v>20.41</v>
      </c>
      <c r="K8482" s="133">
        <v>43454.041666666664</v>
      </c>
      <c r="L8482" s="9">
        <f t="shared" si="2376"/>
        <v>12</v>
      </c>
      <c r="M8482" s="9">
        <f t="shared" si="2377"/>
        <v>20</v>
      </c>
      <c r="N8482" s="9">
        <f t="shared" si="2378"/>
        <v>1</v>
      </c>
      <c r="O8482" s="31" t="str">
        <f t="shared" si="2379"/>
        <v/>
      </c>
      <c r="P8482" s="134">
        <v>25.94</v>
      </c>
      <c r="Q8482" s="31" t="str">
        <f t="shared" si="2380"/>
        <v>-</v>
      </c>
      <c r="R8482" s="31">
        <f t="shared" si="2381"/>
        <v>25.94</v>
      </c>
      <c r="U8482" s="133">
        <v>43819.041666666664</v>
      </c>
      <c r="V8482" s="9">
        <f t="shared" si="2382"/>
        <v>12</v>
      </c>
      <c r="W8482" s="9">
        <f t="shared" si="2383"/>
        <v>20</v>
      </c>
      <c r="X8482" s="9">
        <f t="shared" si="2384"/>
        <v>1</v>
      </c>
      <c r="Y8482" s="31" t="str">
        <f t="shared" si="2385"/>
        <v/>
      </c>
      <c r="Z8482" s="134">
        <v>28.12</v>
      </c>
      <c r="AA8482" s="31" t="str">
        <f t="shared" si="2386"/>
        <v>-</v>
      </c>
      <c r="AB8482" s="31">
        <f t="shared" si="2387"/>
        <v>28.12</v>
      </c>
    </row>
    <row r="8483" spans="1:28" x14ac:dyDescent="0.3">
      <c r="A8483" s="133">
        <v>43089.083333333336</v>
      </c>
      <c r="B8483" s="152">
        <f t="shared" si="2388"/>
        <v>12</v>
      </c>
      <c r="C8483" s="152">
        <f t="shared" si="2389"/>
        <v>20</v>
      </c>
      <c r="D8483" s="152">
        <f t="shared" si="2390"/>
        <v>2</v>
      </c>
      <c r="E8483" s="38" t="str">
        <f t="shared" si="2391"/>
        <v/>
      </c>
      <c r="F8483" s="134">
        <v>20.3</v>
      </c>
      <c r="G8483" s="38" t="str">
        <f t="shared" si="2392"/>
        <v>-</v>
      </c>
      <c r="H8483" s="38">
        <f t="shared" si="2393"/>
        <v>20.3</v>
      </c>
      <c r="K8483" s="133">
        <v>43454.083333333336</v>
      </c>
      <c r="L8483" s="9">
        <f t="shared" si="2376"/>
        <v>12</v>
      </c>
      <c r="M8483" s="9">
        <f t="shared" si="2377"/>
        <v>20</v>
      </c>
      <c r="N8483" s="9">
        <f t="shared" si="2378"/>
        <v>2</v>
      </c>
      <c r="O8483" s="31" t="str">
        <f t="shared" si="2379"/>
        <v/>
      </c>
      <c r="P8483" s="134">
        <v>25.26</v>
      </c>
      <c r="Q8483" s="31" t="str">
        <f t="shared" si="2380"/>
        <v>-</v>
      </c>
      <c r="R8483" s="31">
        <f t="shared" si="2381"/>
        <v>25.26</v>
      </c>
      <c r="U8483" s="133">
        <v>43819.083333333336</v>
      </c>
      <c r="V8483" s="9">
        <f t="shared" si="2382"/>
        <v>12</v>
      </c>
      <c r="W8483" s="9">
        <f t="shared" si="2383"/>
        <v>20</v>
      </c>
      <c r="X8483" s="9">
        <f t="shared" si="2384"/>
        <v>2</v>
      </c>
      <c r="Y8483" s="31" t="str">
        <f t="shared" si="2385"/>
        <v/>
      </c>
      <c r="Z8483" s="134">
        <v>27.93</v>
      </c>
      <c r="AA8483" s="31" t="str">
        <f t="shared" si="2386"/>
        <v>-</v>
      </c>
      <c r="AB8483" s="31">
        <f t="shared" si="2387"/>
        <v>27.93</v>
      </c>
    </row>
    <row r="8484" spans="1:28" x14ac:dyDescent="0.3">
      <c r="A8484" s="133">
        <v>43089.125</v>
      </c>
      <c r="B8484" s="152">
        <f t="shared" si="2388"/>
        <v>12</v>
      </c>
      <c r="C8484" s="152">
        <f t="shared" si="2389"/>
        <v>20</v>
      </c>
      <c r="D8484" s="152">
        <f t="shared" si="2390"/>
        <v>3</v>
      </c>
      <c r="E8484" s="38" t="str">
        <f t="shared" si="2391"/>
        <v/>
      </c>
      <c r="F8484" s="134">
        <v>20.38</v>
      </c>
      <c r="G8484" s="38" t="str">
        <f t="shared" si="2392"/>
        <v>-</v>
      </c>
      <c r="H8484" s="38">
        <f t="shared" si="2393"/>
        <v>20.38</v>
      </c>
      <c r="K8484" s="133">
        <v>43454.125</v>
      </c>
      <c r="L8484" s="9">
        <f t="shared" si="2376"/>
        <v>12</v>
      </c>
      <c r="M8484" s="9">
        <f t="shared" si="2377"/>
        <v>20</v>
      </c>
      <c r="N8484" s="9">
        <f t="shared" si="2378"/>
        <v>3</v>
      </c>
      <c r="O8484" s="31" t="str">
        <f t="shared" si="2379"/>
        <v/>
      </c>
      <c r="P8484" s="134">
        <v>25.55</v>
      </c>
      <c r="Q8484" s="31" t="str">
        <f t="shared" si="2380"/>
        <v>-</v>
      </c>
      <c r="R8484" s="31">
        <f t="shared" si="2381"/>
        <v>25.55</v>
      </c>
      <c r="U8484" s="133">
        <v>43819.125</v>
      </c>
      <c r="V8484" s="9">
        <f t="shared" si="2382"/>
        <v>12</v>
      </c>
      <c r="W8484" s="9">
        <f t="shared" si="2383"/>
        <v>20</v>
      </c>
      <c r="X8484" s="9">
        <f t="shared" si="2384"/>
        <v>3</v>
      </c>
      <c r="Y8484" s="31" t="str">
        <f t="shared" si="2385"/>
        <v/>
      </c>
      <c r="Z8484" s="134">
        <v>28.07</v>
      </c>
      <c r="AA8484" s="31" t="str">
        <f t="shared" si="2386"/>
        <v>-</v>
      </c>
      <c r="AB8484" s="31">
        <f t="shared" si="2387"/>
        <v>28.07</v>
      </c>
    </row>
    <row r="8485" spans="1:28" x14ac:dyDescent="0.3">
      <c r="A8485" s="133">
        <v>43089.166666666664</v>
      </c>
      <c r="B8485" s="152">
        <f t="shared" si="2388"/>
        <v>12</v>
      </c>
      <c r="C8485" s="152">
        <f t="shared" si="2389"/>
        <v>20</v>
      </c>
      <c r="D8485" s="152">
        <f t="shared" si="2390"/>
        <v>4</v>
      </c>
      <c r="E8485" s="38" t="str">
        <f t="shared" si="2391"/>
        <v/>
      </c>
      <c r="F8485" s="134">
        <v>21.08</v>
      </c>
      <c r="G8485" s="38" t="str">
        <f t="shared" si="2392"/>
        <v>-</v>
      </c>
      <c r="H8485" s="38">
        <f t="shared" si="2393"/>
        <v>21.08</v>
      </c>
      <c r="K8485" s="133">
        <v>43454.166666666664</v>
      </c>
      <c r="L8485" s="9">
        <f t="shared" si="2376"/>
        <v>12</v>
      </c>
      <c r="M8485" s="9">
        <f t="shared" si="2377"/>
        <v>20</v>
      </c>
      <c r="N8485" s="9">
        <f t="shared" si="2378"/>
        <v>4</v>
      </c>
      <c r="O8485" s="31" t="str">
        <f t="shared" si="2379"/>
        <v/>
      </c>
      <c r="P8485" s="134">
        <v>26.58</v>
      </c>
      <c r="Q8485" s="31" t="str">
        <f t="shared" si="2380"/>
        <v>-</v>
      </c>
      <c r="R8485" s="31">
        <f t="shared" si="2381"/>
        <v>26.58</v>
      </c>
      <c r="U8485" s="133">
        <v>43819.166666666664</v>
      </c>
      <c r="V8485" s="9">
        <f t="shared" si="2382"/>
        <v>12</v>
      </c>
      <c r="W8485" s="9">
        <f t="shared" si="2383"/>
        <v>20</v>
      </c>
      <c r="X8485" s="9">
        <f t="shared" si="2384"/>
        <v>4</v>
      </c>
      <c r="Y8485" s="31" t="str">
        <f t="shared" si="2385"/>
        <v/>
      </c>
      <c r="Z8485" s="134">
        <v>30.07</v>
      </c>
      <c r="AA8485" s="31" t="str">
        <f t="shared" si="2386"/>
        <v>-</v>
      </c>
      <c r="AB8485" s="31">
        <f t="shared" si="2387"/>
        <v>30.07</v>
      </c>
    </row>
    <row r="8486" spans="1:28" x14ac:dyDescent="0.3">
      <c r="A8486" s="133">
        <v>43089.208333333336</v>
      </c>
      <c r="B8486" s="152">
        <f t="shared" si="2388"/>
        <v>12</v>
      </c>
      <c r="C8486" s="152">
        <f t="shared" si="2389"/>
        <v>20</v>
      </c>
      <c r="D8486" s="152">
        <f t="shared" si="2390"/>
        <v>5</v>
      </c>
      <c r="E8486" s="38" t="str">
        <f t="shared" si="2391"/>
        <v/>
      </c>
      <c r="F8486" s="134">
        <v>21.86</v>
      </c>
      <c r="G8486" s="38" t="str">
        <f t="shared" si="2392"/>
        <v>-</v>
      </c>
      <c r="H8486" s="38">
        <f t="shared" si="2393"/>
        <v>21.86</v>
      </c>
      <c r="K8486" s="133">
        <v>43454.208333333336</v>
      </c>
      <c r="L8486" s="9">
        <f t="shared" si="2376"/>
        <v>12</v>
      </c>
      <c r="M8486" s="9">
        <f t="shared" si="2377"/>
        <v>20</v>
      </c>
      <c r="N8486" s="9">
        <f t="shared" si="2378"/>
        <v>5</v>
      </c>
      <c r="O8486" s="31" t="str">
        <f t="shared" si="2379"/>
        <v/>
      </c>
      <c r="P8486" s="134">
        <v>27.99</v>
      </c>
      <c r="Q8486" s="31" t="str">
        <f t="shared" si="2380"/>
        <v>-</v>
      </c>
      <c r="R8486" s="31">
        <f t="shared" si="2381"/>
        <v>27.99</v>
      </c>
      <c r="U8486" s="133">
        <v>43819.208333333336</v>
      </c>
      <c r="V8486" s="9">
        <f t="shared" si="2382"/>
        <v>12</v>
      </c>
      <c r="W8486" s="9">
        <f t="shared" si="2383"/>
        <v>20</v>
      </c>
      <c r="X8486" s="9">
        <f t="shared" si="2384"/>
        <v>5</v>
      </c>
      <c r="Y8486" s="31" t="str">
        <f t="shared" si="2385"/>
        <v/>
      </c>
      <c r="Z8486" s="134">
        <v>36.340000000000003</v>
      </c>
      <c r="AA8486" s="31" t="str">
        <f t="shared" si="2386"/>
        <v>-</v>
      </c>
      <c r="AB8486" s="31">
        <f t="shared" si="2387"/>
        <v>36.340000000000003</v>
      </c>
    </row>
    <row r="8487" spans="1:28" x14ac:dyDescent="0.3">
      <c r="A8487" s="133">
        <v>43089.25</v>
      </c>
      <c r="B8487" s="152">
        <f t="shared" si="2388"/>
        <v>12</v>
      </c>
      <c r="C8487" s="152">
        <f t="shared" si="2389"/>
        <v>20</v>
      </c>
      <c r="D8487" s="152">
        <f t="shared" si="2390"/>
        <v>6</v>
      </c>
      <c r="E8487" s="38" t="str">
        <f t="shared" si="2391"/>
        <v/>
      </c>
      <c r="F8487" s="134">
        <v>28.42</v>
      </c>
      <c r="G8487" s="38" t="str">
        <f t="shared" si="2392"/>
        <v>-</v>
      </c>
      <c r="H8487" s="38">
        <f t="shared" si="2393"/>
        <v>28.42</v>
      </c>
      <c r="K8487" s="133">
        <v>43454.25</v>
      </c>
      <c r="L8487" s="9">
        <f t="shared" si="2376"/>
        <v>12</v>
      </c>
      <c r="M8487" s="9">
        <f t="shared" si="2377"/>
        <v>20</v>
      </c>
      <c r="N8487" s="9">
        <f t="shared" si="2378"/>
        <v>6</v>
      </c>
      <c r="O8487" s="31" t="str">
        <f t="shared" si="2379"/>
        <v/>
      </c>
      <c r="P8487" s="134">
        <v>35.69</v>
      </c>
      <c r="Q8487" s="31" t="str">
        <f t="shared" si="2380"/>
        <v>-</v>
      </c>
      <c r="R8487" s="31">
        <f t="shared" si="2381"/>
        <v>35.69</v>
      </c>
      <c r="U8487" s="133">
        <v>43819.25</v>
      </c>
      <c r="V8487" s="9">
        <f t="shared" si="2382"/>
        <v>12</v>
      </c>
      <c r="W8487" s="9">
        <f t="shared" si="2383"/>
        <v>20</v>
      </c>
      <c r="X8487" s="9">
        <f t="shared" si="2384"/>
        <v>6</v>
      </c>
      <c r="Y8487" s="31" t="str">
        <f t="shared" si="2385"/>
        <v/>
      </c>
      <c r="Z8487" s="134">
        <v>52.41</v>
      </c>
      <c r="AA8487" s="31" t="str">
        <f t="shared" si="2386"/>
        <v>-</v>
      </c>
      <c r="AB8487" s="31">
        <f t="shared" si="2387"/>
        <v>52.41</v>
      </c>
    </row>
    <row r="8488" spans="1:28" x14ac:dyDescent="0.3">
      <c r="A8488" s="133">
        <v>43089.291666666664</v>
      </c>
      <c r="B8488" s="152">
        <f t="shared" si="2388"/>
        <v>12</v>
      </c>
      <c r="C8488" s="152">
        <f t="shared" si="2389"/>
        <v>20</v>
      </c>
      <c r="D8488" s="152">
        <f t="shared" si="2390"/>
        <v>7</v>
      </c>
      <c r="E8488" s="38" t="str">
        <f t="shared" si="2391"/>
        <v/>
      </c>
      <c r="F8488" s="134">
        <v>30.11</v>
      </c>
      <c r="G8488" s="38" t="str">
        <f t="shared" si="2392"/>
        <v>-</v>
      </c>
      <c r="H8488" s="38">
        <f t="shared" si="2393"/>
        <v>30.11</v>
      </c>
      <c r="K8488" s="133">
        <v>43454.291666666664</v>
      </c>
      <c r="L8488" s="9">
        <f t="shared" si="2376"/>
        <v>12</v>
      </c>
      <c r="M8488" s="9">
        <f t="shared" si="2377"/>
        <v>20</v>
      </c>
      <c r="N8488" s="9">
        <f t="shared" si="2378"/>
        <v>7</v>
      </c>
      <c r="O8488" s="31" t="str">
        <f t="shared" si="2379"/>
        <v/>
      </c>
      <c r="P8488" s="134">
        <v>41.11</v>
      </c>
      <c r="Q8488" s="31" t="str">
        <f t="shared" si="2380"/>
        <v>-</v>
      </c>
      <c r="R8488" s="31">
        <f t="shared" si="2381"/>
        <v>41.11</v>
      </c>
      <c r="U8488" s="133">
        <v>43819.291666666664</v>
      </c>
      <c r="V8488" s="9">
        <f t="shared" si="2382"/>
        <v>12</v>
      </c>
      <c r="W8488" s="9">
        <f t="shared" si="2383"/>
        <v>20</v>
      </c>
      <c r="X8488" s="9">
        <f t="shared" si="2384"/>
        <v>7</v>
      </c>
      <c r="Y8488" s="31" t="str">
        <f t="shared" si="2385"/>
        <v/>
      </c>
      <c r="Z8488" s="134">
        <v>64.569999999999993</v>
      </c>
      <c r="AA8488" s="31" t="str">
        <f t="shared" si="2386"/>
        <v>-</v>
      </c>
      <c r="AB8488" s="31">
        <f t="shared" si="2387"/>
        <v>64.569999999999993</v>
      </c>
    </row>
    <row r="8489" spans="1:28" x14ac:dyDescent="0.3">
      <c r="A8489" s="133">
        <v>43089.333333333336</v>
      </c>
      <c r="B8489" s="152">
        <f t="shared" si="2388"/>
        <v>12</v>
      </c>
      <c r="C8489" s="152">
        <f t="shared" si="2389"/>
        <v>20</v>
      </c>
      <c r="D8489" s="152">
        <f t="shared" si="2390"/>
        <v>8</v>
      </c>
      <c r="E8489" s="38" t="str">
        <f t="shared" si="2391"/>
        <v/>
      </c>
      <c r="F8489" s="134">
        <v>26.86</v>
      </c>
      <c r="G8489" s="38">
        <f t="shared" si="2392"/>
        <v>26.86</v>
      </c>
      <c r="H8489" s="38" t="str">
        <f t="shared" si="2393"/>
        <v>-</v>
      </c>
      <c r="K8489" s="133">
        <v>43454.333333333336</v>
      </c>
      <c r="L8489" s="9">
        <f t="shared" si="2376"/>
        <v>12</v>
      </c>
      <c r="M8489" s="9">
        <f t="shared" si="2377"/>
        <v>20</v>
      </c>
      <c r="N8489" s="9">
        <f t="shared" si="2378"/>
        <v>8</v>
      </c>
      <c r="O8489" s="31" t="str">
        <f t="shared" si="2379"/>
        <v/>
      </c>
      <c r="P8489" s="134">
        <v>37.25</v>
      </c>
      <c r="Q8489" s="31">
        <f t="shared" si="2380"/>
        <v>37.25</v>
      </c>
      <c r="R8489" s="31" t="str">
        <f t="shared" si="2381"/>
        <v>-</v>
      </c>
      <c r="U8489" s="133">
        <v>43819.333333333336</v>
      </c>
      <c r="V8489" s="9">
        <f t="shared" si="2382"/>
        <v>12</v>
      </c>
      <c r="W8489" s="9">
        <f t="shared" si="2383"/>
        <v>20</v>
      </c>
      <c r="X8489" s="9">
        <f t="shared" si="2384"/>
        <v>8</v>
      </c>
      <c r="Y8489" s="31" t="str">
        <f t="shared" si="2385"/>
        <v/>
      </c>
      <c r="Z8489" s="134">
        <v>38.590000000000003</v>
      </c>
      <c r="AA8489" s="31">
        <f t="shared" si="2386"/>
        <v>38.590000000000003</v>
      </c>
      <c r="AB8489" s="31" t="str">
        <f t="shared" si="2387"/>
        <v>-</v>
      </c>
    </row>
    <row r="8490" spans="1:28" x14ac:dyDescent="0.3">
      <c r="A8490" s="133">
        <v>43089.375</v>
      </c>
      <c r="B8490" s="152">
        <f t="shared" si="2388"/>
        <v>12</v>
      </c>
      <c r="C8490" s="152">
        <f t="shared" si="2389"/>
        <v>20</v>
      </c>
      <c r="D8490" s="152">
        <f t="shared" si="2390"/>
        <v>9</v>
      </c>
      <c r="E8490" s="38" t="str">
        <f t="shared" si="2391"/>
        <v/>
      </c>
      <c r="F8490" s="134">
        <v>27.07</v>
      </c>
      <c r="G8490" s="38">
        <f t="shared" si="2392"/>
        <v>27.07</v>
      </c>
      <c r="H8490" s="38" t="str">
        <f t="shared" si="2393"/>
        <v>-</v>
      </c>
      <c r="K8490" s="133">
        <v>43454.375</v>
      </c>
      <c r="L8490" s="9">
        <f t="shared" si="2376"/>
        <v>12</v>
      </c>
      <c r="M8490" s="9">
        <f t="shared" si="2377"/>
        <v>20</v>
      </c>
      <c r="N8490" s="9">
        <f t="shared" si="2378"/>
        <v>9</v>
      </c>
      <c r="O8490" s="31" t="str">
        <f t="shared" si="2379"/>
        <v/>
      </c>
      <c r="P8490" s="134">
        <v>35.119999999999997</v>
      </c>
      <c r="Q8490" s="31">
        <f t="shared" si="2380"/>
        <v>35.119999999999997</v>
      </c>
      <c r="R8490" s="31" t="str">
        <f t="shared" si="2381"/>
        <v>-</v>
      </c>
      <c r="U8490" s="133">
        <v>43819.375</v>
      </c>
      <c r="V8490" s="9">
        <f t="shared" si="2382"/>
        <v>12</v>
      </c>
      <c r="W8490" s="9">
        <f t="shared" si="2383"/>
        <v>20</v>
      </c>
      <c r="X8490" s="9">
        <f t="shared" si="2384"/>
        <v>9</v>
      </c>
      <c r="Y8490" s="31" t="str">
        <f t="shared" si="2385"/>
        <v/>
      </c>
      <c r="Z8490" s="134">
        <v>33.67</v>
      </c>
      <c r="AA8490" s="31">
        <f t="shared" si="2386"/>
        <v>33.67</v>
      </c>
      <c r="AB8490" s="31" t="str">
        <f t="shared" si="2387"/>
        <v>-</v>
      </c>
    </row>
    <row r="8491" spans="1:28" x14ac:dyDescent="0.3">
      <c r="A8491" s="133">
        <v>43089.416666666664</v>
      </c>
      <c r="B8491" s="152">
        <f t="shared" si="2388"/>
        <v>12</v>
      </c>
      <c r="C8491" s="152">
        <f t="shared" si="2389"/>
        <v>20</v>
      </c>
      <c r="D8491" s="152">
        <f t="shared" si="2390"/>
        <v>10</v>
      </c>
      <c r="E8491" s="38" t="str">
        <f t="shared" si="2391"/>
        <v/>
      </c>
      <c r="F8491" s="134">
        <v>28.62</v>
      </c>
      <c r="G8491" s="38">
        <f t="shared" si="2392"/>
        <v>28.62</v>
      </c>
      <c r="H8491" s="38" t="str">
        <f t="shared" si="2393"/>
        <v>-</v>
      </c>
      <c r="K8491" s="133">
        <v>43454.416666666664</v>
      </c>
      <c r="L8491" s="9">
        <f t="shared" si="2376"/>
        <v>12</v>
      </c>
      <c r="M8491" s="9">
        <f t="shared" si="2377"/>
        <v>20</v>
      </c>
      <c r="N8491" s="9">
        <f t="shared" si="2378"/>
        <v>10</v>
      </c>
      <c r="O8491" s="31" t="str">
        <f t="shared" si="2379"/>
        <v/>
      </c>
      <c r="P8491" s="134">
        <v>34.700000000000003</v>
      </c>
      <c r="Q8491" s="31">
        <f t="shared" si="2380"/>
        <v>34.700000000000003</v>
      </c>
      <c r="R8491" s="31" t="str">
        <f t="shared" si="2381"/>
        <v>-</v>
      </c>
      <c r="U8491" s="133">
        <v>43819.416666666664</v>
      </c>
      <c r="V8491" s="9">
        <f t="shared" si="2382"/>
        <v>12</v>
      </c>
      <c r="W8491" s="9">
        <f t="shared" si="2383"/>
        <v>20</v>
      </c>
      <c r="X8491" s="9">
        <f t="shared" si="2384"/>
        <v>10</v>
      </c>
      <c r="Y8491" s="31" t="str">
        <f t="shared" si="2385"/>
        <v/>
      </c>
      <c r="Z8491" s="134">
        <v>26.09</v>
      </c>
      <c r="AA8491" s="31">
        <f t="shared" si="2386"/>
        <v>26.09</v>
      </c>
      <c r="AB8491" s="31" t="str">
        <f t="shared" si="2387"/>
        <v>-</v>
      </c>
    </row>
    <row r="8492" spans="1:28" x14ac:dyDescent="0.3">
      <c r="A8492" s="133">
        <v>43089.458333333336</v>
      </c>
      <c r="B8492" s="152">
        <f t="shared" si="2388"/>
        <v>12</v>
      </c>
      <c r="C8492" s="152">
        <f t="shared" si="2389"/>
        <v>20</v>
      </c>
      <c r="D8492" s="152">
        <f t="shared" si="2390"/>
        <v>11</v>
      </c>
      <c r="E8492" s="38" t="str">
        <f t="shared" si="2391"/>
        <v/>
      </c>
      <c r="F8492" s="134">
        <v>27.54</v>
      </c>
      <c r="G8492" s="38">
        <f t="shared" si="2392"/>
        <v>27.54</v>
      </c>
      <c r="H8492" s="38" t="str">
        <f t="shared" si="2393"/>
        <v>-</v>
      </c>
      <c r="K8492" s="133">
        <v>43454.458333333336</v>
      </c>
      <c r="L8492" s="9">
        <f t="shared" si="2376"/>
        <v>12</v>
      </c>
      <c r="M8492" s="9">
        <f t="shared" si="2377"/>
        <v>20</v>
      </c>
      <c r="N8492" s="9">
        <f t="shared" si="2378"/>
        <v>11</v>
      </c>
      <c r="O8492" s="31" t="str">
        <f t="shared" si="2379"/>
        <v/>
      </c>
      <c r="P8492" s="134">
        <v>32.409999999999997</v>
      </c>
      <c r="Q8492" s="31">
        <f t="shared" si="2380"/>
        <v>32.409999999999997</v>
      </c>
      <c r="R8492" s="31" t="str">
        <f t="shared" si="2381"/>
        <v>-</v>
      </c>
      <c r="U8492" s="133">
        <v>43819.458333333336</v>
      </c>
      <c r="V8492" s="9">
        <f t="shared" si="2382"/>
        <v>12</v>
      </c>
      <c r="W8492" s="9">
        <f t="shared" si="2383"/>
        <v>20</v>
      </c>
      <c r="X8492" s="9">
        <f t="shared" si="2384"/>
        <v>11</v>
      </c>
      <c r="Y8492" s="31" t="str">
        <f t="shared" si="2385"/>
        <v/>
      </c>
      <c r="Z8492" s="134">
        <v>24.64</v>
      </c>
      <c r="AA8492" s="31">
        <f t="shared" si="2386"/>
        <v>24.64</v>
      </c>
      <c r="AB8492" s="31" t="str">
        <f t="shared" si="2387"/>
        <v>-</v>
      </c>
    </row>
    <row r="8493" spans="1:28" x14ac:dyDescent="0.3">
      <c r="A8493" s="133">
        <v>43089.5</v>
      </c>
      <c r="B8493" s="152">
        <f t="shared" si="2388"/>
        <v>12</v>
      </c>
      <c r="C8493" s="152">
        <f t="shared" si="2389"/>
        <v>20</v>
      </c>
      <c r="D8493" s="152">
        <f t="shared" si="2390"/>
        <v>12</v>
      </c>
      <c r="E8493" s="38" t="str">
        <f t="shared" si="2391"/>
        <v/>
      </c>
      <c r="F8493" s="134">
        <v>25.42</v>
      </c>
      <c r="G8493" s="38">
        <f t="shared" si="2392"/>
        <v>25.42</v>
      </c>
      <c r="H8493" s="38" t="str">
        <f t="shared" si="2393"/>
        <v>-</v>
      </c>
      <c r="K8493" s="133">
        <v>43454.5</v>
      </c>
      <c r="L8493" s="9">
        <f t="shared" si="2376"/>
        <v>12</v>
      </c>
      <c r="M8493" s="9">
        <f t="shared" si="2377"/>
        <v>20</v>
      </c>
      <c r="N8493" s="9">
        <f t="shared" si="2378"/>
        <v>12</v>
      </c>
      <c r="O8493" s="31" t="str">
        <f t="shared" si="2379"/>
        <v/>
      </c>
      <c r="P8493" s="134">
        <v>31.33</v>
      </c>
      <c r="Q8493" s="31">
        <f t="shared" si="2380"/>
        <v>31.33</v>
      </c>
      <c r="R8493" s="31" t="str">
        <f t="shared" si="2381"/>
        <v>-</v>
      </c>
      <c r="U8493" s="133">
        <v>43819.5</v>
      </c>
      <c r="V8493" s="9">
        <f t="shared" si="2382"/>
        <v>12</v>
      </c>
      <c r="W8493" s="9">
        <f t="shared" si="2383"/>
        <v>20</v>
      </c>
      <c r="X8493" s="9">
        <f t="shared" si="2384"/>
        <v>12</v>
      </c>
      <c r="Y8493" s="31" t="str">
        <f t="shared" si="2385"/>
        <v/>
      </c>
      <c r="Z8493" s="134">
        <v>23.22</v>
      </c>
      <c r="AA8493" s="31">
        <f t="shared" si="2386"/>
        <v>23.22</v>
      </c>
      <c r="AB8493" s="31" t="str">
        <f t="shared" si="2387"/>
        <v>-</v>
      </c>
    </row>
    <row r="8494" spans="1:28" x14ac:dyDescent="0.3">
      <c r="A8494" s="133">
        <v>43089.541666666664</v>
      </c>
      <c r="B8494" s="152">
        <f t="shared" si="2388"/>
        <v>12</v>
      </c>
      <c r="C8494" s="152">
        <f t="shared" si="2389"/>
        <v>20</v>
      </c>
      <c r="D8494" s="152">
        <f t="shared" si="2390"/>
        <v>13</v>
      </c>
      <c r="E8494" s="38" t="str">
        <f t="shared" si="2391"/>
        <v/>
      </c>
      <c r="F8494" s="134">
        <v>25.27</v>
      </c>
      <c r="G8494" s="38">
        <f t="shared" si="2392"/>
        <v>25.27</v>
      </c>
      <c r="H8494" s="38" t="str">
        <f t="shared" si="2393"/>
        <v>-</v>
      </c>
      <c r="K8494" s="133">
        <v>43454.541666666664</v>
      </c>
      <c r="L8494" s="9">
        <f t="shared" si="2376"/>
        <v>12</v>
      </c>
      <c r="M8494" s="9">
        <f t="shared" si="2377"/>
        <v>20</v>
      </c>
      <c r="N8494" s="9">
        <f t="shared" si="2378"/>
        <v>13</v>
      </c>
      <c r="O8494" s="31" t="str">
        <f t="shared" si="2379"/>
        <v/>
      </c>
      <c r="P8494" s="134">
        <v>30.34</v>
      </c>
      <c r="Q8494" s="31">
        <f t="shared" si="2380"/>
        <v>30.34</v>
      </c>
      <c r="R8494" s="31" t="str">
        <f t="shared" si="2381"/>
        <v>-</v>
      </c>
      <c r="U8494" s="133">
        <v>43819.541666666664</v>
      </c>
      <c r="V8494" s="9">
        <f t="shared" si="2382"/>
        <v>12</v>
      </c>
      <c r="W8494" s="9">
        <f t="shared" si="2383"/>
        <v>20</v>
      </c>
      <c r="X8494" s="9">
        <f t="shared" si="2384"/>
        <v>13</v>
      </c>
      <c r="Y8494" s="31" t="str">
        <f t="shared" si="2385"/>
        <v/>
      </c>
      <c r="Z8494" s="134">
        <v>23.28</v>
      </c>
      <c r="AA8494" s="31">
        <f t="shared" si="2386"/>
        <v>23.28</v>
      </c>
      <c r="AB8494" s="31" t="str">
        <f t="shared" si="2387"/>
        <v>-</v>
      </c>
    </row>
    <row r="8495" spans="1:28" x14ac:dyDescent="0.3">
      <c r="A8495" s="133">
        <v>43089.583333333336</v>
      </c>
      <c r="B8495" s="152">
        <f t="shared" si="2388"/>
        <v>12</v>
      </c>
      <c r="C8495" s="152">
        <f t="shared" si="2389"/>
        <v>20</v>
      </c>
      <c r="D8495" s="152">
        <f t="shared" si="2390"/>
        <v>14</v>
      </c>
      <c r="E8495" s="38" t="str">
        <f t="shared" si="2391"/>
        <v/>
      </c>
      <c r="F8495" s="134">
        <v>24.98</v>
      </c>
      <c r="G8495" s="38">
        <f t="shared" si="2392"/>
        <v>24.98</v>
      </c>
      <c r="H8495" s="38" t="str">
        <f t="shared" si="2393"/>
        <v>-</v>
      </c>
      <c r="K8495" s="133">
        <v>43454.583333333336</v>
      </c>
      <c r="L8495" s="9">
        <f t="shared" si="2376"/>
        <v>12</v>
      </c>
      <c r="M8495" s="9">
        <f t="shared" si="2377"/>
        <v>20</v>
      </c>
      <c r="N8495" s="9">
        <f t="shared" si="2378"/>
        <v>14</v>
      </c>
      <c r="O8495" s="31" t="str">
        <f t="shared" si="2379"/>
        <v/>
      </c>
      <c r="P8495" s="134">
        <v>29.47</v>
      </c>
      <c r="Q8495" s="31">
        <f t="shared" si="2380"/>
        <v>29.47</v>
      </c>
      <c r="R8495" s="31" t="str">
        <f t="shared" si="2381"/>
        <v>-</v>
      </c>
      <c r="U8495" s="133">
        <v>43819.583333333336</v>
      </c>
      <c r="V8495" s="9">
        <f t="shared" si="2382"/>
        <v>12</v>
      </c>
      <c r="W8495" s="9">
        <f t="shared" si="2383"/>
        <v>20</v>
      </c>
      <c r="X8495" s="9">
        <f t="shared" si="2384"/>
        <v>14</v>
      </c>
      <c r="Y8495" s="31" t="str">
        <f t="shared" si="2385"/>
        <v/>
      </c>
      <c r="Z8495" s="134">
        <v>23.08</v>
      </c>
      <c r="AA8495" s="31">
        <f t="shared" si="2386"/>
        <v>23.08</v>
      </c>
      <c r="AB8495" s="31" t="str">
        <f t="shared" si="2387"/>
        <v>-</v>
      </c>
    </row>
    <row r="8496" spans="1:28" x14ac:dyDescent="0.3">
      <c r="A8496" s="133">
        <v>43089.625</v>
      </c>
      <c r="B8496" s="152">
        <f t="shared" si="2388"/>
        <v>12</v>
      </c>
      <c r="C8496" s="152">
        <f t="shared" si="2389"/>
        <v>20</v>
      </c>
      <c r="D8496" s="152">
        <f t="shared" si="2390"/>
        <v>15</v>
      </c>
      <c r="E8496" s="38" t="str">
        <f t="shared" si="2391"/>
        <v/>
      </c>
      <c r="F8496" s="134">
        <v>24.98</v>
      </c>
      <c r="G8496" s="38">
        <f t="shared" si="2392"/>
        <v>24.98</v>
      </c>
      <c r="H8496" s="38" t="str">
        <f t="shared" si="2393"/>
        <v>-</v>
      </c>
      <c r="K8496" s="133">
        <v>43454.625</v>
      </c>
      <c r="L8496" s="9">
        <f t="shared" si="2376"/>
        <v>12</v>
      </c>
      <c r="M8496" s="9">
        <f t="shared" si="2377"/>
        <v>20</v>
      </c>
      <c r="N8496" s="9">
        <f t="shared" si="2378"/>
        <v>15</v>
      </c>
      <c r="O8496" s="31" t="str">
        <f t="shared" si="2379"/>
        <v/>
      </c>
      <c r="P8496" s="134">
        <v>28.52</v>
      </c>
      <c r="Q8496" s="31">
        <f t="shared" si="2380"/>
        <v>28.52</v>
      </c>
      <c r="R8496" s="31" t="str">
        <f t="shared" si="2381"/>
        <v>-</v>
      </c>
      <c r="U8496" s="133">
        <v>43819.625</v>
      </c>
      <c r="V8496" s="9">
        <f t="shared" si="2382"/>
        <v>12</v>
      </c>
      <c r="W8496" s="9">
        <f t="shared" si="2383"/>
        <v>20</v>
      </c>
      <c r="X8496" s="9">
        <f t="shared" si="2384"/>
        <v>15</v>
      </c>
      <c r="Y8496" s="31" t="str">
        <f t="shared" si="2385"/>
        <v/>
      </c>
      <c r="Z8496" s="134">
        <v>23.06</v>
      </c>
      <c r="AA8496" s="31">
        <f t="shared" si="2386"/>
        <v>23.06</v>
      </c>
      <c r="AB8496" s="31" t="str">
        <f t="shared" si="2387"/>
        <v>-</v>
      </c>
    </row>
    <row r="8497" spans="1:28" x14ac:dyDescent="0.3">
      <c r="A8497" s="133">
        <v>43089.666666666664</v>
      </c>
      <c r="B8497" s="152">
        <f t="shared" si="2388"/>
        <v>12</v>
      </c>
      <c r="C8497" s="152">
        <f t="shared" si="2389"/>
        <v>20</v>
      </c>
      <c r="D8497" s="152">
        <f t="shared" si="2390"/>
        <v>16</v>
      </c>
      <c r="E8497" s="38" t="str">
        <f t="shared" si="2391"/>
        <v/>
      </c>
      <c r="F8497" s="134">
        <v>29.96</v>
      </c>
      <c r="G8497" s="38">
        <f t="shared" si="2392"/>
        <v>29.96</v>
      </c>
      <c r="H8497" s="38" t="str">
        <f t="shared" si="2393"/>
        <v>-</v>
      </c>
      <c r="K8497" s="133">
        <v>43454.666666666664</v>
      </c>
      <c r="L8497" s="9">
        <f t="shared" si="2376"/>
        <v>12</v>
      </c>
      <c r="M8497" s="9">
        <f t="shared" si="2377"/>
        <v>20</v>
      </c>
      <c r="N8497" s="9">
        <f t="shared" si="2378"/>
        <v>16</v>
      </c>
      <c r="O8497" s="31" t="str">
        <f t="shared" si="2379"/>
        <v/>
      </c>
      <c r="P8497" s="134">
        <v>31.55</v>
      </c>
      <c r="Q8497" s="31">
        <f t="shared" si="2380"/>
        <v>31.55</v>
      </c>
      <c r="R8497" s="31" t="str">
        <f t="shared" si="2381"/>
        <v>-</v>
      </c>
      <c r="U8497" s="133">
        <v>43819.666666666664</v>
      </c>
      <c r="V8497" s="9">
        <f t="shared" si="2382"/>
        <v>12</v>
      </c>
      <c r="W8497" s="9">
        <f t="shared" si="2383"/>
        <v>20</v>
      </c>
      <c r="X8497" s="9">
        <f t="shared" si="2384"/>
        <v>16</v>
      </c>
      <c r="Y8497" s="31" t="str">
        <f t="shared" si="2385"/>
        <v/>
      </c>
      <c r="Z8497" s="134">
        <v>24.94</v>
      </c>
      <c r="AA8497" s="31">
        <f t="shared" si="2386"/>
        <v>24.94</v>
      </c>
      <c r="AB8497" s="31" t="str">
        <f t="shared" si="2387"/>
        <v>-</v>
      </c>
    </row>
    <row r="8498" spans="1:28" x14ac:dyDescent="0.3">
      <c r="A8498" s="133">
        <v>43089.708333333336</v>
      </c>
      <c r="B8498" s="152">
        <f t="shared" si="2388"/>
        <v>12</v>
      </c>
      <c r="C8498" s="152">
        <f t="shared" si="2389"/>
        <v>20</v>
      </c>
      <c r="D8498" s="152">
        <f t="shared" si="2390"/>
        <v>17</v>
      </c>
      <c r="E8498" s="38" t="str">
        <f t="shared" si="2391"/>
        <v/>
      </c>
      <c r="F8498" s="134">
        <v>40.380000000000003</v>
      </c>
      <c r="G8498" s="38" t="str">
        <f t="shared" si="2392"/>
        <v>-</v>
      </c>
      <c r="H8498" s="38">
        <f t="shared" si="2393"/>
        <v>40.380000000000003</v>
      </c>
      <c r="K8498" s="133">
        <v>43454.708333333336</v>
      </c>
      <c r="L8498" s="9">
        <f t="shared" si="2376"/>
        <v>12</v>
      </c>
      <c r="M8498" s="9">
        <f t="shared" si="2377"/>
        <v>20</v>
      </c>
      <c r="N8498" s="9">
        <f t="shared" si="2378"/>
        <v>17</v>
      </c>
      <c r="O8498" s="31" t="str">
        <f t="shared" si="2379"/>
        <v/>
      </c>
      <c r="P8498" s="134">
        <v>35.71</v>
      </c>
      <c r="Q8498" s="31" t="str">
        <f t="shared" si="2380"/>
        <v>-</v>
      </c>
      <c r="R8498" s="31">
        <f t="shared" si="2381"/>
        <v>35.71</v>
      </c>
      <c r="U8498" s="133">
        <v>43819.708333333336</v>
      </c>
      <c r="V8498" s="9">
        <f t="shared" si="2382"/>
        <v>12</v>
      </c>
      <c r="W8498" s="9">
        <f t="shared" si="2383"/>
        <v>20</v>
      </c>
      <c r="X8498" s="9">
        <f t="shared" si="2384"/>
        <v>17</v>
      </c>
      <c r="Y8498" s="31" t="str">
        <f t="shared" si="2385"/>
        <v/>
      </c>
      <c r="Z8498" s="134">
        <v>33.19</v>
      </c>
      <c r="AA8498" s="31" t="str">
        <f t="shared" si="2386"/>
        <v>-</v>
      </c>
      <c r="AB8498" s="31">
        <f t="shared" si="2387"/>
        <v>33.19</v>
      </c>
    </row>
    <row r="8499" spans="1:28" x14ac:dyDescent="0.3">
      <c r="A8499" s="133">
        <v>43089.75</v>
      </c>
      <c r="B8499" s="152">
        <f t="shared" si="2388"/>
        <v>12</v>
      </c>
      <c r="C8499" s="152">
        <f t="shared" si="2389"/>
        <v>20</v>
      </c>
      <c r="D8499" s="152">
        <f t="shared" si="2390"/>
        <v>18</v>
      </c>
      <c r="E8499" s="38" t="str">
        <f t="shared" si="2391"/>
        <v/>
      </c>
      <c r="F8499" s="134">
        <v>35.92</v>
      </c>
      <c r="G8499" s="38" t="str">
        <f t="shared" si="2392"/>
        <v>-</v>
      </c>
      <c r="H8499" s="38">
        <f t="shared" si="2393"/>
        <v>35.92</v>
      </c>
      <c r="K8499" s="133">
        <v>43454.75</v>
      </c>
      <c r="L8499" s="9">
        <f t="shared" si="2376"/>
        <v>12</v>
      </c>
      <c r="M8499" s="9">
        <f t="shared" si="2377"/>
        <v>20</v>
      </c>
      <c r="N8499" s="9">
        <f t="shared" si="2378"/>
        <v>18</v>
      </c>
      <c r="O8499" s="31" t="str">
        <f t="shared" si="2379"/>
        <v/>
      </c>
      <c r="P8499" s="134">
        <v>34.89</v>
      </c>
      <c r="Q8499" s="31" t="str">
        <f t="shared" si="2380"/>
        <v>-</v>
      </c>
      <c r="R8499" s="31">
        <f t="shared" si="2381"/>
        <v>34.89</v>
      </c>
      <c r="U8499" s="133">
        <v>43819.75</v>
      </c>
      <c r="V8499" s="9">
        <f t="shared" si="2382"/>
        <v>12</v>
      </c>
      <c r="W8499" s="9">
        <f t="shared" si="2383"/>
        <v>20</v>
      </c>
      <c r="X8499" s="9">
        <f t="shared" si="2384"/>
        <v>18</v>
      </c>
      <c r="Y8499" s="31" t="str">
        <f t="shared" si="2385"/>
        <v/>
      </c>
      <c r="Z8499" s="134">
        <v>29.78</v>
      </c>
      <c r="AA8499" s="31" t="str">
        <f t="shared" si="2386"/>
        <v>-</v>
      </c>
      <c r="AB8499" s="31">
        <f t="shared" si="2387"/>
        <v>29.78</v>
      </c>
    </row>
    <row r="8500" spans="1:28" x14ac:dyDescent="0.3">
      <c r="A8500" s="133">
        <v>43089.791666666664</v>
      </c>
      <c r="B8500" s="152">
        <f t="shared" si="2388"/>
        <v>12</v>
      </c>
      <c r="C8500" s="152">
        <f t="shared" si="2389"/>
        <v>20</v>
      </c>
      <c r="D8500" s="152">
        <f t="shared" si="2390"/>
        <v>19</v>
      </c>
      <c r="E8500" s="38" t="str">
        <f t="shared" si="2391"/>
        <v/>
      </c>
      <c r="F8500" s="134">
        <v>35.979999999999997</v>
      </c>
      <c r="G8500" s="38" t="str">
        <f t="shared" si="2392"/>
        <v>-</v>
      </c>
      <c r="H8500" s="38">
        <f t="shared" si="2393"/>
        <v>35.979999999999997</v>
      </c>
      <c r="K8500" s="133">
        <v>43454.791666666664</v>
      </c>
      <c r="L8500" s="9">
        <f t="shared" si="2376"/>
        <v>12</v>
      </c>
      <c r="M8500" s="9">
        <f t="shared" si="2377"/>
        <v>20</v>
      </c>
      <c r="N8500" s="9">
        <f t="shared" si="2378"/>
        <v>19</v>
      </c>
      <c r="O8500" s="31" t="str">
        <f t="shared" si="2379"/>
        <v/>
      </c>
      <c r="P8500" s="134">
        <v>32.17</v>
      </c>
      <c r="Q8500" s="31" t="str">
        <f t="shared" si="2380"/>
        <v>-</v>
      </c>
      <c r="R8500" s="31">
        <f t="shared" si="2381"/>
        <v>32.17</v>
      </c>
      <c r="U8500" s="133">
        <v>43819.791666666664</v>
      </c>
      <c r="V8500" s="9">
        <f t="shared" si="2382"/>
        <v>12</v>
      </c>
      <c r="W8500" s="9">
        <f t="shared" si="2383"/>
        <v>20</v>
      </c>
      <c r="X8500" s="9">
        <f t="shared" si="2384"/>
        <v>19</v>
      </c>
      <c r="Y8500" s="31" t="str">
        <f t="shared" si="2385"/>
        <v/>
      </c>
      <c r="Z8500" s="134">
        <v>28.46</v>
      </c>
      <c r="AA8500" s="31" t="str">
        <f t="shared" si="2386"/>
        <v>-</v>
      </c>
      <c r="AB8500" s="31">
        <f t="shared" si="2387"/>
        <v>28.46</v>
      </c>
    </row>
    <row r="8501" spans="1:28" x14ac:dyDescent="0.3">
      <c r="A8501" s="133">
        <v>43089.833333333336</v>
      </c>
      <c r="B8501" s="152">
        <f t="shared" si="2388"/>
        <v>12</v>
      </c>
      <c r="C8501" s="152">
        <f t="shared" si="2389"/>
        <v>20</v>
      </c>
      <c r="D8501" s="152">
        <f t="shared" si="2390"/>
        <v>20</v>
      </c>
      <c r="E8501" s="38" t="str">
        <f t="shared" si="2391"/>
        <v/>
      </c>
      <c r="F8501" s="134">
        <v>35.950000000000003</v>
      </c>
      <c r="G8501" s="38" t="str">
        <f t="shared" si="2392"/>
        <v>-</v>
      </c>
      <c r="H8501" s="38">
        <f t="shared" si="2393"/>
        <v>35.950000000000003</v>
      </c>
      <c r="K8501" s="133">
        <v>43454.833333333336</v>
      </c>
      <c r="L8501" s="9">
        <f t="shared" si="2376"/>
        <v>12</v>
      </c>
      <c r="M8501" s="9">
        <f t="shared" si="2377"/>
        <v>20</v>
      </c>
      <c r="N8501" s="9">
        <f t="shared" si="2378"/>
        <v>20</v>
      </c>
      <c r="O8501" s="31" t="str">
        <f t="shared" si="2379"/>
        <v/>
      </c>
      <c r="P8501" s="134">
        <v>31.1</v>
      </c>
      <c r="Q8501" s="31" t="str">
        <f t="shared" si="2380"/>
        <v>-</v>
      </c>
      <c r="R8501" s="31">
        <f t="shared" si="2381"/>
        <v>31.1</v>
      </c>
      <c r="U8501" s="133">
        <v>43819.833333333336</v>
      </c>
      <c r="V8501" s="9">
        <f t="shared" si="2382"/>
        <v>12</v>
      </c>
      <c r="W8501" s="9">
        <f t="shared" si="2383"/>
        <v>20</v>
      </c>
      <c r="X8501" s="9">
        <f t="shared" si="2384"/>
        <v>20</v>
      </c>
      <c r="Y8501" s="31" t="str">
        <f t="shared" si="2385"/>
        <v/>
      </c>
      <c r="Z8501" s="134">
        <v>27.62</v>
      </c>
      <c r="AA8501" s="31" t="str">
        <f t="shared" si="2386"/>
        <v>-</v>
      </c>
      <c r="AB8501" s="31">
        <f t="shared" si="2387"/>
        <v>27.62</v>
      </c>
    </row>
    <row r="8502" spans="1:28" x14ac:dyDescent="0.3">
      <c r="A8502" s="133">
        <v>43089.875</v>
      </c>
      <c r="B8502" s="152">
        <f t="shared" si="2388"/>
        <v>12</v>
      </c>
      <c r="C8502" s="152">
        <f t="shared" si="2389"/>
        <v>20</v>
      </c>
      <c r="D8502" s="152">
        <f t="shared" si="2390"/>
        <v>21</v>
      </c>
      <c r="E8502" s="38" t="str">
        <f t="shared" si="2391"/>
        <v/>
      </c>
      <c r="F8502" s="134">
        <v>34.5</v>
      </c>
      <c r="G8502" s="38" t="str">
        <f t="shared" si="2392"/>
        <v>-</v>
      </c>
      <c r="H8502" s="38">
        <f t="shared" si="2393"/>
        <v>34.5</v>
      </c>
      <c r="K8502" s="133">
        <v>43454.875</v>
      </c>
      <c r="L8502" s="9">
        <f t="shared" si="2376"/>
        <v>12</v>
      </c>
      <c r="M8502" s="9">
        <f t="shared" si="2377"/>
        <v>20</v>
      </c>
      <c r="N8502" s="9">
        <f t="shared" si="2378"/>
        <v>21</v>
      </c>
      <c r="O8502" s="31" t="str">
        <f t="shared" si="2379"/>
        <v/>
      </c>
      <c r="P8502" s="134">
        <v>27.37</v>
      </c>
      <c r="Q8502" s="31" t="str">
        <f t="shared" si="2380"/>
        <v>-</v>
      </c>
      <c r="R8502" s="31">
        <f t="shared" si="2381"/>
        <v>27.37</v>
      </c>
      <c r="U8502" s="133">
        <v>43819.875</v>
      </c>
      <c r="V8502" s="9">
        <f t="shared" si="2382"/>
        <v>12</v>
      </c>
      <c r="W8502" s="9">
        <f t="shared" si="2383"/>
        <v>20</v>
      </c>
      <c r="X8502" s="9">
        <f t="shared" si="2384"/>
        <v>21</v>
      </c>
      <c r="Y8502" s="31" t="str">
        <f t="shared" si="2385"/>
        <v/>
      </c>
      <c r="Z8502" s="134">
        <v>25.76</v>
      </c>
      <c r="AA8502" s="31" t="str">
        <f t="shared" si="2386"/>
        <v>-</v>
      </c>
      <c r="AB8502" s="31">
        <f t="shared" si="2387"/>
        <v>25.76</v>
      </c>
    </row>
    <row r="8503" spans="1:28" x14ac:dyDescent="0.3">
      <c r="A8503" s="133">
        <v>43089.916666666664</v>
      </c>
      <c r="B8503" s="152">
        <f t="shared" si="2388"/>
        <v>12</v>
      </c>
      <c r="C8503" s="152">
        <f t="shared" si="2389"/>
        <v>20</v>
      </c>
      <c r="D8503" s="152">
        <f t="shared" si="2390"/>
        <v>22</v>
      </c>
      <c r="E8503" s="38" t="str">
        <f t="shared" si="2391"/>
        <v/>
      </c>
      <c r="F8503" s="134">
        <v>27.84</v>
      </c>
      <c r="G8503" s="38" t="str">
        <f t="shared" si="2392"/>
        <v>-</v>
      </c>
      <c r="H8503" s="38">
        <f t="shared" si="2393"/>
        <v>27.84</v>
      </c>
      <c r="K8503" s="133">
        <v>43454.916666666664</v>
      </c>
      <c r="L8503" s="9">
        <f t="shared" si="2376"/>
        <v>12</v>
      </c>
      <c r="M8503" s="9">
        <f t="shared" si="2377"/>
        <v>20</v>
      </c>
      <c r="N8503" s="9">
        <f t="shared" si="2378"/>
        <v>22</v>
      </c>
      <c r="O8503" s="31" t="str">
        <f t="shared" si="2379"/>
        <v/>
      </c>
      <c r="P8503" s="134">
        <v>25.03</v>
      </c>
      <c r="Q8503" s="31" t="str">
        <f t="shared" si="2380"/>
        <v>-</v>
      </c>
      <c r="R8503" s="31">
        <f t="shared" si="2381"/>
        <v>25.03</v>
      </c>
      <c r="U8503" s="133">
        <v>43819.916666666664</v>
      </c>
      <c r="V8503" s="9">
        <f t="shared" si="2382"/>
        <v>12</v>
      </c>
      <c r="W8503" s="9">
        <f t="shared" si="2383"/>
        <v>20</v>
      </c>
      <c r="X8503" s="9">
        <f t="shared" si="2384"/>
        <v>22</v>
      </c>
      <c r="Y8503" s="31" t="str">
        <f t="shared" si="2385"/>
        <v/>
      </c>
      <c r="Z8503" s="134">
        <v>24.89</v>
      </c>
      <c r="AA8503" s="31" t="str">
        <f t="shared" si="2386"/>
        <v>-</v>
      </c>
      <c r="AB8503" s="31">
        <f t="shared" si="2387"/>
        <v>24.89</v>
      </c>
    </row>
    <row r="8504" spans="1:28" x14ac:dyDescent="0.3">
      <c r="A8504" s="133">
        <v>43089.958333333336</v>
      </c>
      <c r="B8504" s="152">
        <f t="shared" si="2388"/>
        <v>12</v>
      </c>
      <c r="C8504" s="152">
        <f t="shared" si="2389"/>
        <v>20</v>
      </c>
      <c r="D8504" s="152">
        <f t="shared" si="2390"/>
        <v>23</v>
      </c>
      <c r="E8504" s="38" t="str">
        <f t="shared" si="2391"/>
        <v/>
      </c>
      <c r="F8504" s="134">
        <v>25.26</v>
      </c>
      <c r="G8504" s="38" t="str">
        <f t="shared" si="2392"/>
        <v>-</v>
      </c>
      <c r="H8504" s="38">
        <f t="shared" si="2393"/>
        <v>25.26</v>
      </c>
      <c r="K8504" s="133">
        <v>43454.958333333336</v>
      </c>
      <c r="L8504" s="9">
        <f t="shared" si="2376"/>
        <v>12</v>
      </c>
      <c r="M8504" s="9">
        <f t="shared" si="2377"/>
        <v>20</v>
      </c>
      <c r="N8504" s="9">
        <f t="shared" si="2378"/>
        <v>23</v>
      </c>
      <c r="O8504" s="31" t="str">
        <f t="shared" si="2379"/>
        <v/>
      </c>
      <c r="P8504" s="134">
        <v>23.34</v>
      </c>
      <c r="Q8504" s="31" t="str">
        <f t="shared" si="2380"/>
        <v>-</v>
      </c>
      <c r="R8504" s="31">
        <f t="shared" si="2381"/>
        <v>23.34</v>
      </c>
      <c r="U8504" s="133">
        <v>43819.958333333336</v>
      </c>
      <c r="V8504" s="9">
        <f t="shared" si="2382"/>
        <v>12</v>
      </c>
      <c r="W8504" s="9">
        <f t="shared" si="2383"/>
        <v>20</v>
      </c>
      <c r="X8504" s="9">
        <f t="shared" si="2384"/>
        <v>23</v>
      </c>
      <c r="Y8504" s="31" t="str">
        <f t="shared" si="2385"/>
        <v/>
      </c>
      <c r="Z8504" s="134">
        <v>23.67</v>
      </c>
      <c r="AA8504" s="31" t="str">
        <f t="shared" si="2386"/>
        <v>-</v>
      </c>
      <c r="AB8504" s="31">
        <f t="shared" si="2387"/>
        <v>23.67</v>
      </c>
    </row>
    <row r="8505" spans="1:28" x14ac:dyDescent="0.3">
      <c r="A8505" s="133">
        <v>43090</v>
      </c>
      <c r="B8505" s="152">
        <f t="shared" si="2388"/>
        <v>12</v>
      </c>
      <c r="C8505" s="152">
        <f t="shared" si="2389"/>
        <v>21</v>
      </c>
      <c r="D8505" s="152">
        <f t="shared" si="2390"/>
        <v>0</v>
      </c>
      <c r="E8505" s="38" t="str">
        <f t="shared" si="2391"/>
        <v/>
      </c>
      <c r="F8505" s="134">
        <v>23.58</v>
      </c>
      <c r="G8505" s="38" t="str">
        <f t="shared" si="2392"/>
        <v>-</v>
      </c>
      <c r="H8505" s="38">
        <f t="shared" si="2393"/>
        <v>23.58</v>
      </c>
      <c r="K8505" s="133">
        <v>43455</v>
      </c>
      <c r="L8505" s="9">
        <f t="shared" si="2376"/>
        <v>12</v>
      </c>
      <c r="M8505" s="9">
        <f t="shared" si="2377"/>
        <v>21</v>
      </c>
      <c r="N8505" s="9">
        <f t="shared" si="2378"/>
        <v>0</v>
      </c>
      <c r="O8505" s="31" t="str">
        <f t="shared" si="2379"/>
        <v/>
      </c>
      <c r="P8505" s="134">
        <v>23.34</v>
      </c>
      <c r="Q8505" s="31" t="str">
        <f t="shared" si="2380"/>
        <v>-</v>
      </c>
      <c r="R8505" s="31">
        <f t="shared" si="2381"/>
        <v>23.34</v>
      </c>
      <c r="U8505" s="133">
        <v>43820</v>
      </c>
      <c r="V8505" s="9">
        <f t="shared" si="2382"/>
        <v>12</v>
      </c>
      <c r="W8505" s="9">
        <f t="shared" si="2383"/>
        <v>21</v>
      </c>
      <c r="X8505" s="9">
        <f t="shared" si="2384"/>
        <v>0</v>
      </c>
      <c r="Y8505" s="31" t="str">
        <f t="shared" si="2385"/>
        <v>W</v>
      </c>
      <c r="Z8505" s="134">
        <v>24.98</v>
      </c>
      <c r="AA8505" s="31" t="str">
        <f t="shared" si="2386"/>
        <v>-</v>
      </c>
      <c r="AB8505" s="31">
        <f t="shared" si="2387"/>
        <v>24.98</v>
      </c>
    </row>
    <row r="8506" spans="1:28" x14ac:dyDescent="0.3">
      <c r="A8506" s="133">
        <v>43090.041666666664</v>
      </c>
      <c r="B8506" s="152">
        <f t="shared" si="2388"/>
        <v>12</v>
      </c>
      <c r="C8506" s="152">
        <f t="shared" si="2389"/>
        <v>21</v>
      </c>
      <c r="D8506" s="152">
        <f t="shared" si="2390"/>
        <v>1</v>
      </c>
      <c r="E8506" s="38" t="str">
        <f t="shared" si="2391"/>
        <v/>
      </c>
      <c r="F8506" s="134">
        <v>23.23</v>
      </c>
      <c r="G8506" s="38" t="str">
        <f t="shared" si="2392"/>
        <v>-</v>
      </c>
      <c r="H8506" s="38">
        <f t="shared" si="2393"/>
        <v>23.23</v>
      </c>
      <c r="K8506" s="133">
        <v>43455.041666666664</v>
      </c>
      <c r="L8506" s="9">
        <f t="shared" si="2376"/>
        <v>12</v>
      </c>
      <c r="M8506" s="9">
        <f t="shared" si="2377"/>
        <v>21</v>
      </c>
      <c r="N8506" s="9">
        <f t="shared" si="2378"/>
        <v>1</v>
      </c>
      <c r="O8506" s="31" t="str">
        <f t="shared" si="2379"/>
        <v/>
      </c>
      <c r="P8506" s="134">
        <v>22.58</v>
      </c>
      <c r="Q8506" s="31" t="str">
        <f t="shared" si="2380"/>
        <v>-</v>
      </c>
      <c r="R8506" s="31">
        <f t="shared" si="2381"/>
        <v>22.58</v>
      </c>
      <c r="U8506" s="133">
        <v>43820.041666666664</v>
      </c>
      <c r="V8506" s="9">
        <f t="shared" si="2382"/>
        <v>12</v>
      </c>
      <c r="W8506" s="9">
        <f t="shared" si="2383"/>
        <v>21</v>
      </c>
      <c r="X8506" s="9">
        <f t="shared" si="2384"/>
        <v>1</v>
      </c>
      <c r="Y8506" s="31" t="str">
        <f t="shared" si="2385"/>
        <v>W</v>
      </c>
      <c r="Z8506" s="134">
        <v>24.04</v>
      </c>
      <c r="AA8506" s="31" t="str">
        <f t="shared" si="2386"/>
        <v>-</v>
      </c>
      <c r="AB8506" s="31">
        <f t="shared" si="2387"/>
        <v>24.04</v>
      </c>
    </row>
    <row r="8507" spans="1:28" x14ac:dyDescent="0.3">
      <c r="A8507" s="133">
        <v>43090.083333333336</v>
      </c>
      <c r="B8507" s="152">
        <f t="shared" si="2388"/>
        <v>12</v>
      </c>
      <c r="C8507" s="152">
        <f t="shared" si="2389"/>
        <v>21</v>
      </c>
      <c r="D8507" s="152">
        <f t="shared" si="2390"/>
        <v>2</v>
      </c>
      <c r="E8507" s="38" t="str">
        <f t="shared" si="2391"/>
        <v/>
      </c>
      <c r="F8507" s="134">
        <v>22.94</v>
      </c>
      <c r="G8507" s="38" t="str">
        <f t="shared" si="2392"/>
        <v>-</v>
      </c>
      <c r="H8507" s="38">
        <f t="shared" si="2393"/>
        <v>22.94</v>
      </c>
      <c r="K8507" s="133">
        <v>43455.083333333336</v>
      </c>
      <c r="L8507" s="9">
        <f t="shared" si="2376"/>
        <v>12</v>
      </c>
      <c r="M8507" s="9">
        <f t="shared" si="2377"/>
        <v>21</v>
      </c>
      <c r="N8507" s="9">
        <f t="shared" si="2378"/>
        <v>2</v>
      </c>
      <c r="O8507" s="31" t="str">
        <f t="shared" si="2379"/>
        <v/>
      </c>
      <c r="P8507" s="134">
        <v>22.81</v>
      </c>
      <c r="Q8507" s="31" t="str">
        <f t="shared" si="2380"/>
        <v>-</v>
      </c>
      <c r="R8507" s="31">
        <f t="shared" si="2381"/>
        <v>22.81</v>
      </c>
      <c r="U8507" s="133">
        <v>43820.083333333336</v>
      </c>
      <c r="V8507" s="9">
        <f t="shared" si="2382"/>
        <v>12</v>
      </c>
      <c r="W8507" s="9">
        <f t="shared" si="2383"/>
        <v>21</v>
      </c>
      <c r="X8507" s="9">
        <f t="shared" si="2384"/>
        <v>2</v>
      </c>
      <c r="Y8507" s="31" t="str">
        <f t="shared" si="2385"/>
        <v>W</v>
      </c>
      <c r="Z8507" s="134">
        <v>24.14</v>
      </c>
      <c r="AA8507" s="31" t="str">
        <f t="shared" si="2386"/>
        <v>-</v>
      </c>
      <c r="AB8507" s="31">
        <f t="shared" si="2387"/>
        <v>24.14</v>
      </c>
    </row>
    <row r="8508" spans="1:28" x14ac:dyDescent="0.3">
      <c r="A8508" s="133">
        <v>43090.125</v>
      </c>
      <c r="B8508" s="152">
        <f t="shared" si="2388"/>
        <v>12</v>
      </c>
      <c r="C8508" s="152">
        <f t="shared" si="2389"/>
        <v>21</v>
      </c>
      <c r="D8508" s="152">
        <f t="shared" si="2390"/>
        <v>3</v>
      </c>
      <c r="E8508" s="38" t="str">
        <f t="shared" si="2391"/>
        <v/>
      </c>
      <c r="F8508" s="134">
        <v>23.28</v>
      </c>
      <c r="G8508" s="38" t="str">
        <f t="shared" si="2392"/>
        <v>-</v>
      </c>
      <c r="H8508" s="38">
        <f t="shared" si="2393"/>
        <v>23.28</v>
      </c>
      <c r="K8508" s="133">
        <v>43455.125</v>
      </c>
      <c r="L8508" s="9">
        <f t="shared" si="2376"/>
        <v>12</v>
      </c>
      <c r="M8508" s="9">
        <f t="shared" si="2377"/>
        <v>21</v>
      </c>
      <c r="N8508" s="9">
        <f t="shared" si="2378"/>
        <v>3</v>
      </c>
      <c r="O8508" s="31" t="str">
        <f t="shared" si="2379"/>
        <v/>
      </c>
      <c r="P8508" s="134">
        <v>22.68</v>
      </c>
      <c r="Q8508" s="31" t="str">
        <f t="shared" si="2380"/>
        <v>-</v>
      </c>
      <c r="R8508" s="31">
        <f t="shared" si="2381"/>
        <v>22.68</v>
      </c>
      <c r="U8508" s="133">
        <v>43820.125</v>
      </c>
      <c r="V8508" s="9">
        <f t="shared" si="2382"/>
        <v>12</v>
      </c>
      <c r="W8508" s="9">
        <f t="shared" si="2383"/>
        <v>21</v>
      </c>
      <c r="X8508" s="9">
        <f t="shared" si="2384"/>
        <v>3</v>
      </c>
      <c r="Y8508" s="31" t="str">
        <f t="shared" si="2385"/>
        <v>W</v>
      </c>
      <c r="Z8508" s="134">
        <v>23.94</v>
      </c>
      <c r="AA8508" s="31" t="str">
        <f t="shared" si="2386"/>
        <v>-</v>
      </c>
      <c r="AB8508" s="31">
        <f t="shared" si="2387"/>
        <v>23.94</v>
      </c>
    </row>
    <row r="8509" spans="1:28" x14ac:dyDescent="0.3">
      <c r="A8509" s="133">
        <v>43090.166666666664</v>
      </c>
      <c r="B8509" s="152">
        <f t="shared" si="2388"/>
        <v>12</v>
      </c>
      <c r="C8509" s="152">
        <f t="shared" si="2389"/>
        <v>21</v>
      </c>
      <c r="D8509" s="152">
        <f t="shared" si="2390"/>
        <v>4</v>
      </c>
      <c r="E8509" s="38" t="str">
        <f t="shared" si="2391"/>
        <v/>
      </c>
      <c r="F8509" s="134">
        <v>23.89</v>
      </c>
      <c r="G8509" s="38" t="str">
        <f t="shared" si="2392"/>
        <v>-</v>
      </c>
      <c r="H8509" s="38">
        <f t="shared" si="2393"/>
        <v>23.89</v>
      </c>
      <c r="K8509" s="133">
        <v>43455.166666666664</v>
      </c>
      <c r="L8509" s="9">
        <f t="shared" si="2376"/>
        <v>12</v>
      </c>
      <c r="M8509" s="9">
        <f t="shared" si="2377"/>
        <v>21</v>
      </c>
      <c r="N8509" s="9">
        <f t="shared" si="2378"/>
        <v>4</v>
      </c>
      <c r="O8509" s="31" t="str">
        <f t="shared" si="2379"/>
        <v/>
      </c>
      <c r="P8509" s="134">
        <v>23.1</v>
      </c>
      <c r="Q8509" s="31" t="str">
        <f t="shared" si="2380"/>
        <v>-</v>
      </c>
      <c r="R8509" s="31">
        <f t="shared" si="2381"/>
        <v>23.1</v>
      </c>
      <c r="U8509" s="133">
        <v>43820.166666666664</v>
      </c>
      <c r="V8509" s="9">
        <f t="shared" si="2382"/>
        <v>12</v>
      </c>
      <c r="W8509" s="9">
        <f t="shared" si="2383"/>
        <v>21</v>
      </c>
      <c r="X8509" s="9">
        <f t="shared" si="2384"/>
        <v>4</v>
      </c>
      <c r="Y8509" s="31" t="str">
        <f t="shared" si="2385"/>
        <v>W</v>
      </c>
      <c r="Z8509" s="134">
        <v>24.19</v>
      </c>
      <c r="AA8509" s="31" t="str">
        <f t="shared" si="2386"/>
        <v>-</v>
      </c>
      <c r="AB8509" s="31">
        <f t="shared" si="2387"/>
        <v>24.19</v>
      </c>
    </row>
    <row r="8510" spans="1:28" x14ac:dyDescent="0.3">
      <c r="A8510" s="133">
        <v>43090.208333333336</v>
      </c>
      <c r="B8510" s="152">
        <f t="shared" si="2388"/>
        <v>12</v>
      </c>
      <c r="C8510" s="152">
        <f t="shared" si="2389"/>
        <v>21</v>
      </c>
      <c r="D8510" s="152">
        <f t="shared" si="2390"/>
        <v>5</v>
      </c>
      <c r="E8510" s="38" t="str">
        <f t="shared" si="2391"/>
        <v/>
      </c>
      <c r="F8510" s="134">
        <v>27.91</v>
      </c>
      <c r="G8510" s="38" t="str">
        <f t="shared" si="2392"/>
        <v>-</v>
      </c>
      <c r="H8510" s="38">
        <f t="shared" si="2393"/>
        <v>27.91</v>
      </c>
      <c r="K8510" s="133">
        <v>43455.208333333336</v>
      </c>
      <c r="L8510" s="9">
        <f t="shared" si="2376"/>
        <v>12</v>
      </c>
      <c r="M8510" s="9">
        <f t="shared" si="2377"/>
        <v>21</v>
      </c>
      <c r="N8510" s="9">
        <f t="shared" si="2378"/>
        <v>5</v>
      </c>
      <c r="O8510" s="31" t="str">
        <f t="shared" si="2379"/>
        <v/>
      </c>
      <c r="P8510" s="134">
        <v>23.87</v>
      </c>
      <c r="Q8510" s="31" t="str">
        <f t="shared" si="2380"/>
        <v>-</v>
      </c>
      <c r="R8510" s="31">
        <f t="shared" si="2381"/>
        <v>23.87</v>
      </c>
      <c r="U8510" s="133">
        <v>43820.208333333336</v>
      </c>
      <c r="V8510" s="9">
        <f t="shared" si="2382"/>
        <v>12</v>
      </c>
      <c r="W8510" s="9">
        <f t="shared" si="2383"/>
        <v>21</v>
      </c>
      <c r="X8510" s="9">
        <f t="shared" si="2384"/>
        <v>5</v>
      </c>
      <c r="Y8510" s="31" t="str">
        <f t="shared" si="2385"/>
        <v>W</v>
      </c>
      <c r="Z8510" s="134">
        <v>25.05</v>
      </c>
      <c r="AA8510" s="31" t="str">
        <f t="shared" si="2386"/>
        <v>-</v>
      </c>
      <c r="AB8510" s="31">
        <f t="shared" si="2387"/>
        <v>25.05</v>
      </c>
    </row>
    <row r="8511" spans="1:28" x14ac:dyDescent="0.3">
      <c r="A8511" s="133">
        <v>43090.25</v>
      </c>
      <c r="B8511" s="152">
        <f t="shared" si="2388"/>
        <v>12</v>
      </c>
      <c r="C8511" s="152">
        <f t="shared" si="2389"/>
        <v>21</v>
      </c>
      <c r="D8511" s="152">
        <f t="shared" si="2390"/>
        <v>6</v>
      </c>
      <c r="E8511" s="38" t="str">
        <f t="shared" si="2391"/>
        <v/>
      </c>
      <c r="F8511" s="134">
        <v>35.020000000000003</v>
      </c>
      <c r="G8511" s="38" t="str">
        <f t="shared" si="2392"/>
        <v>-</v>
      </c>
      <c r="H8511" s="38">
        <f t="shared" si="2393"/>
        <v>35.020000000000003</v>
      </c>
      <c r="K8511" s="133">
        <v>43455.25</v>
      </c>
      <c r="L8511" s="9">
        <f t="shared" si="2376"/>
        <v>12</v>
      </c>
      <c r="M8511" s="9">
        <f t="shared" si="2377"/>
        <v>21</v>
      </c>
      <c r="N8511" s="9">
        <f t="shared" si="2378"/>
        <v>6</v>
      </c>
      <c r="O8511" s="31" t="str">
        <f t="shared" si="2379"/>
        <v/>
      </c>
      <c r="P8511" s="134">
        <v>27.66</v>
      </c>
      <c r="Q8511" s="31" t="str">
        <f t="shared" si="2380"/>
        <v>-</v>
      </c>
      <c r="R8511" s="31">
        <f t="shared" si="2381"/>
        <v>27.66</v>
      </c>
      <c r="U8511" s="133">
        <v>43820.25</v>
      </c>
      <c r="V8511" s="9">
        <f t="shared" si="2382"/>
        <v>12</v>
      </c>
      <c r="W8511" s="9">
        <f t="shared" si="2383"/>
        <v>21</v>
      </c>
      <c r="X8511" s="9">
        <f t="shared" si="2384"/>
        <v>6</v>
      </c>
      <c r="Y8511" s="31" t="str">
        <f t="shared" si="2385"/>
        <v>W</v>
      </c>
      <c r="Z8511" s="134">
        <v>30.05</v>
      </c>
      <c r="AA8511" s="31" t="str">
        <f t="shared" si="2386"/>
        <v>-</v>
      </c>
      <c r="AB8511" s="31">
        <f t="shared" si="2387"/>
        <v>30.05</v>
      </c>
    </row>
    <row r="8512" spans="1:28" x14ac:dyDescent="0.3">
      <c r="A8512" s="133">
        <v>43090.291666666664</v>
      </c>
      <c r="B8512" s="152">
        <f t="shared" si="2388"/>
        <v>12</v>
      </c>
      <c r="C8512" s="152">
        <f t="shared" si="2389"/>
        <v>21</v>
      </c>
      <c r="D8512" s="152">
        <f t="shared" si="2390"/>
        <v>7</v>
      </c>
      <c r="E8512" s="38" t="str">
        <f t="shared" si="2391"/>
        <v/>
      </c>
      <c r="F8512" s="134">
        <v>37.36</v>
      </c>
      <c r="G8512" s="38" t="str">
        <f t="shared" si="2392"/>
        <v>-</v>
      </c>
      <c r="H8512" s="38">
        <f t="shared" si="2393"/>
        <v>37.36</v>
      </c>
      <c r="K8512" s="133">
        <v>43455.291666666664</v>
      </c>
      <c r="L8512" s="9">
        <f t="shared" si="2376"/>
        <v>12</v>
      </c>
      <c r="M8512" s="9">
        <f t="shared" si="2377"/>
        <v>21</v>
      </c>
      <c r="N8512" s="9">
        <f t="shared" si="2378"/>
        <v>7</v>
      </c>
      <c r="O8512" s="31" t="str">
        <f t="shared" si="2379"/>
        <v/>
      </c>
      <c r="P8512" s="134">
        <v>32.51</v>
      </c>
      <c r="Q8512" s="31" t="str">
        <f t="shared" si="2380"/>
        <v>-</v>
      </c>
      <c r="R8512" s="31">
        <f t="shared" si="2381"/>
        <v>32.51</v>
      </c>
      <c r="U8512" s="133">
        <v>43820.291666666664</v>
      </c>
      <c r="V8512" s="9">
        <f t="shared" si="2382"/>
        <v>12</v>
      </c>
      <c r="W8512" s="9">
        <f t="shared" si="2383"/>
        <v>21</v>
      </c>
      <c r="X8512" s="9">
        <f t="shared" si="2384"/>
        <v>7</v>
      </c>
      <c r="Y8512" s="31" t="str">
        <f t="shared" si="2385"/>
        <v>W</v>
      </c>
      <c r="Z8512" s="134">
        <v>35.22</v>
      </c>
      <c r="AA8512" s="31" t="str">
        <f t="shared" si="2386"/>
        <v>-</v>
      </c>
      <c r="AB8512" s="31">
        <f t="shared" si="2387"/>
        <v>35.22</v>
      </c>
    </row>
    <row r="8513" spans="1:28" x14ac:dyDescent="0.3">
      <c r="A8513" s="133">
        <v>43090.333333333336</v>
      </c>
      <c r="B8513" s="152">
        <f t="shared" si="2388"/>
        <v>12</v>
      </c>
      <c r="C8513" s="152">
        <f t="shared" si="2389"/>
        <v>21</v>
      </c>
      <c r="D8513" s="152">
        <f t="shared" si="2390"/>
        <v>8</v>
      </c>
      <c r="E8513" s="38" t="str">
        <f t="shared" si="2391"/>
        <v/>
      </c>
      <c r="F8513" s="134">
        <v>31.6</v>
      </c>
      <c r="G8513" s="38">
        <f t="shared" si="2392"/>
        <v>31.6</v>
      </c>
      <c r="H8513" s="38" t="str">
        <f t="shared" si="2393"/>
        <v>-</v>
      </c>
      <c r="K8513" s="133">
        <v>43455.333333333336</v>
      </c>
      <c r="L8513" s="9">
        <f t="shared" si="2376"/>
        <v>12</v>
      </c>
      <c r="M8513" s="9">
        <f t="shared" si="2377"/>
        <v>21</v>
      </c>
      <c r="N8513" s="9">
        <f t="shared" si="2378"/>
        <v>8</v>
      </c>
      <c r="O8513" s="31" t="str">
        <f t="shared" si="2379"/>
        <v/>
      </c>
      <c r="P8513" s="134">
        <v>31.16</v>
      </c>
      <c r="Q8513" s="31">
        <f t="shared" si="2380"/>
        <v>31.16</v>
      </c>
      <c r="R8513" s="31" t="str">
        <f t="shared" si="2381"/>
        <v>-</v>
      </c>
      <c r="U8513" s="133">
        <v>43820.333333333336</v>
      </c>
      <c r="V8513" s="9">
        <f t="shared" si="2382"/>
        <v>12</v>
      </c>
      <c r="W8513" s="9">
        <f t="shared" si="2383"/>
        <v>21</v>
      </c>
      <c r="X8513" s="9">
        <f t="shared" si="2384"/>
        <v>8</v>
      </c>
      <c r="Y8513" s="31" t="str">
        <f t="shared" si="2385"/>
        <v>W</v>
      </c>
      <c r="Z8513" s="134">
        <v>36.26</v>
      </c>
      <c r="AA8513" s="31" t="str">
        <f t="shared" si="2386"/>
        <v>-</v>
      </c>
      <c r="AB8513" s="31">
        <f t="shared" si="2387"/>
        <v>36.26</v>
      </c>
    </row>
    <row r="8514" spans="1:28" x14ac:dyDescent="0.3">
      <c r="A8514" s="133">
        <v>43090.375</v>
      </c>
      <c r="B8514" s="152">
        <f t="shared" si="2388"/>
        <v>12</v>
      </c>
      <c r="C8514" s="152">
        <f t="shared" si="2389"/>
        <v>21</v>
      </c>
      <c r="D8514" s="152">
        <f t="shared" si="2390"/>
        <v>9</v>
      </c>
      <c r="E8514" s="38" t="str">
        <f t="shared" si="2391"/>
        <v/>
      </c>
      <c r="F8514" s="134">
        <v>31.01</v>
      </c>
      <c r="G8514" s="38">
        <f t="shared" si="2392"/>
        <v>31.01</v>
      </c>
      <c r="H8514" s="38" t="str">
        <f t="shared" si="2393"/>
        <v>-</v>
      </c>
      <c r="K8514" s="133">
        <v>43455.375</v>
      </c>
      <c r="L8514" s="9">
        <f t="shared" si="2376"/>
        <v>12</v>
      </c>
      <c r="M8514" s="9">
        <f t="shared" si="2377"/>
        <v>21</v>
      </c>
      <c r="N8514" s="9">
        <f t="shared" si="2378"/>
        <v>9</v>
      </c>
      <c r="O8514" s="31" t="str">
        <f t="shared" si="2379"/>
        <v/>
      </c>
      <c r="P8514" s="134">
        <v>30.08</v>
      </c>
      <c r="Q8514" s="31">
        <f t="shared" si="2380"/>
        <v>30.08</v>
      </c>
      <c r="R8514" s="31" t="str">
        <f t="shared" si="2381"/>
        <v>-</v>
      </c>
      <c r="U8514" s="133">
        <v>43820.375</v>
      </c>
      <c r="V8514" s="9">
        <f t="shared" si="2382"/>
        <v>12</v>
      </c>
      <c r="W8514" s="9">
        <f t="shared" si="2383"/>
        <v>21</v>
      </c>
      <c r="X8514" s="9">
        <f t="shared" si="2384"/>
        <v>9</v>
      </c>
      <c r="Y8514" s="31" t="str">
        <f t="shared" si="2385"/>
        <v>W</v>
      </c>
      <c r="Z8514" s="134">
        <v>33.159999999999997</v>
      </c>
      <c r="AA8514" s="31" t="str">
        <f t="shared" si="2386"/>
        <v>-</v>
      </c>
      <c r="AB8514" s="31">
        <f t="shared" si="2387"/>
        <v>33.159999999999997</v>
      </c>
    </row>
    <row r="8515" spans="1:28" x14ac:dyDescent="0.3">
      <c r="A8515" s="133">
        <v>43090.416666666664</v>
      </c>
      <c r="B8515" s="152">
        <f t="shared" si="2388"/>
        <v>12</v>
      </c>
      <c r="C8515" s="152">
        <f t="shared" si="2389"/>
        <v>21</v>
      </c>
      <c r="D8515" s="152">
        <f t="shared" si="2390"/>
        <v>10</v>
      </c>
      <c r="E8515" s="38" t="str">
        <f t="shared" si="2391"/>
        <v/>
      </c>
      <c r="F8515" s="134">
        <v>30.49</v>
      </c>
      <c r="G8515" s="38">
        <f t="shared" si="2392"/>
        <v>30.49</v>
      </c>
      <c r="H8515" s="38" t="str">
        <f t="shared" si="2393"/>
        <v>-</v>
      </c>
      <c r="K8515" s="133">
        <v>43455.416666666664</v>
      </c>
      <c r="L8515" s="9">
        <f t="shared" si="2376"/>
        <v>12</v>
      </c>
      <c r="M8515" s="9">
        <f t="shared" si="2377"/>
        <v>21</v>
      </c>
      <c r="N8515" s="9">
        <f t="shared" si="2378"/>
        <v>10</v>
      </c>
      <c r="O8515" s="31" t="str">
        <f t="shared" si="2379"/>
        <v/>
      </c>
      <c r="P8515" s="134">
        <v>30.78</v>
      </c>
      <c r="Q8515" s="31">
        <f t="shared" si="2380"/>
        <v>30.78</v>
      </c>
      <c r="R8515" s="31" t="str">
        <f t="shared" si="2381"/>
        <v>-</v>
      </c>
      <c r="U8515" s="133">
        <v>43820.416666666664</v>
      </c>
      <c r="V8515" s="9">
        <f t="shared" si="2382"/>
        <v>12</v>
      </c>
      <c r="W8515" s="9">
        <f t="shared" si="2383"/>
        <v>21</v>
      </c>
      <c r="X8515" s="9">
        <f t="shared" si="2384"/>
        <v>10</v>
      </c>
      <c r="Y8515" s="31" t="str">
        <f t="shared" si="2385"/>
        <v>W</v>
      </c>
      <c r="Z8515" s="134">
        <v>26.87</v>
      </c>
      <c r="AA8515" s="31" t="str">
        <f t="shared" si="2386"/>
        <v>-</v>
      </c>
      <c r="AB8515" s="31">
        <f t="shared" si="2387"/>
        <v>26.87</v>
      </c>
    </row>
    <row r="8516" spans="1:28" x14ac:dyDescent="0.3">
      <c r="A8516" s="133">
        <v>43090.458333333336</v>
      </c>
      <c r="B8516" s="152">
        <f t="shared" si="2388"/>
        <v>12</v>
      </c>
      <c r="C8516" s="152">
        <f t="shared" si="2389"/>
        <v>21</v>
      </c>
      <c r="D8516" s="152">
        <f t="shared" si="2390"/>
        <v>11</v>
      </c>
      <c r="E8516" s="38" t="str">
        <f t="shared" si="2391"/>
        <v/>
      </c>
      <c r="F8516" s="134">
        <v>28.57</v>
      </c>
      <c r="G8516" s="38">
        <f t="shared" si="2392"/>
        <v>28.57</v>
      </c>
      <c r="H8516" s="38" t="str">
        <f t="shared" si="2393"/>
        <v>-</v>
      </c>
      <c r="K8516" s="133">
        <v>43455.458333333336</v>
      </c>
      <c r="L8516" s="9">
        <f t="shared" si="2376"/>
        <v>12</v>
      </c>
      <c r="M8516" s="9">
        <f t="shared" si="2377"/>
        <v>21</v>
      </c>
      <c r="N8516" s="9">
        <f t="shared" si="2378"/>
        <v>11</v>
      </c>
      <c r="O8516" s="31" t="str">
        <f t="shared" si="2379"/>
        <v/>
      </c>
      <c r="P8516" s="134">
        <v>29.33</v>
      </c>
      <c r="Q8516" s="31">
        <f t="shared" si="2380"/>
        <v>29.33</v>
      </c>
      <c r="R8516" s="31" t="str">
        <f t="shared" si="2381"/>
        <v>-</v>
      </c>
      <c r="U8516" s="133">
        <v>43820.458333333336</v>
      </c>
      <c r="V8516" s="9">
        <f t="shared" si="2382"/>
        <v>12</v>
      </c>
      <c r="W8516" s="9">
        <f t="shared" si="2383"/>
        <v>21</v>
      </c>
      <c r="X8516" s="9">
        <f t="shared" si="2384"/>
        <v>11</v>
      </c>
      <c r="Y8516" s="31" t="str">
        <f t="shared" si="2385"/>
        <v>W</v>
      </c>
      <c r="Z8516" s="134">
        <v>23.26</v>
      </c>
      <c r="AA8516" s="31" t="str">
        <f t="shared" si="2386"/>
        <v>-</v>
      </c>
      <c r="AB8516" s="31">
        <f t="shared" si="2387"/>
        <v>23.26</v>
      </c>
    </row>
    <row r="8517" spans="1:28" x14ac:dyDescent="0.3">
      <c r="A8517" s="133">
        <v>43090.5</v>
      </c>
      <c r="B8517" s="152">
        <f t="shared" si="2388"/>
        <v>12</v>
      </c>
      <c r="C8517" s="152">
        <f t="shared" si="2389"/>
        <v>21</v>
      </c>
      <c r="D8517" s="152">
        <f t="shared" si="2390"/>
        <v>12</v>
      </c>
      <c r="E8517" s="38" t="str">
        <f t="shared" si="2391"/>
        <v/>
      </c>
      <c r="F8517" s="134">
        <v>25.49</v>
      </c>
      <c r="G8517" s="38">
        <f t="shared" si="2392"/>
        <v>25.49</v>
      </c>
      <c r="H8517" s="38" t="str">
        <f t="shared" si="2393"/>
        <v>-</v>
      </c>
      <c r="K8517" s="133">
        <v>43455.5</v>
      </c>
      <c r="L8517" s="9">
        <f t="shared" si="2376"/>
        <v>12</v>
      </c>
      <c r="M8517" s="9">
        <f t="shared" si="2377"/>
        <v>21</v>
      </c>
      <c r="N8517" s="9">
        <f t="shared" si="2378"/>
        <v>12</v>
      </c>
      <c r="O8517" s="31" t="str">
        <f t="shared" si="2379"/>
        <v/>
      </c>
      <c r="P8517" s="134">
        <v>28.24</v>
      </c>
      <c r="Q8517" s="31">
        <f t="shared" si="2380"/>
        <v>28.24</v>
      </c>
      <c r="R8517" s="31" t="str">
        <f t="shared" si="2381"/>
        <v>-</v>
      </c>
      <c r="U8517" s="133">
        <v>43820.5</v>
      </c>
      <c r="V8517" s="9">
        <f t="shared" si="2382"/>
        <v>12</v>
      </c>
      <c r="W8517" s="9">
        <f t="shared" si="2383"/>
        <v>21</v>
      </c>
      <c r="X8517" s="9">
        <f t="shared" si="2384"/>
        <v>12</v>
      </c>
      <c r="Y8517" s="31" t="str">
        <f t="shared" si="2385"/>
        <v>W</v>
      </c>
      <c r="Z8517" s="134">
        <v>21.82</v>
      </c>
      <c r="AA8517" s="31" t="str">
        <f t="shared" si="2386"/>
        <v>-</v>
      </c>
      <c r="AB8517" s="31">
        <f t="shared" si="2387"/>
        <v>21.82</v>
      </c>
    </row>
    <row r="8518" spans="1:28" x14ac:dyDescent="0.3">
      <c r="A8518" s="133">
        <v>43090.541666666664</v>
      </c>
      <c r="B8518" s="152">
        <f t="shared" si="2388"/>
        <v>12</v>
      </c>
      <c r="C8518" s="152">
        <f t="shared" si="2389"/>
        <v>21</v>
      </c>
      <c r="D8518" s="152">
        <f t="shared" si="2390"/>
        <v>13</v>
      </c>
      <c r="E8518" s="38" t="str">
        <f t="shared" si="2391"/>
        <v/>
      </c>
      <c r="F8518" s="134">
        <v>25.22</v>
      </c>
      <c r="G8518" s="38">
        <f t="shared" si="2392"/>
        <v>25.22</v>
      </c>
      <c r="H8518" s="38" t="str">
        <f t="shared" si="2393"/>
        <v>-</v>
      </c>
      <c r="K8518" s="133">
        <v>43455.541666666664</v>
      </c>
      <c r="L8518" s="9">
        <f t="shared" si="2376"/>
        <v>12</v>
      </c>
      <c r="M8518" s="9">
        <f t="shared" si="2377"/>
        <v>21</v>
      </c>
      <c r="N8518" s="9">
        <f t="shared" si="2378"/>
        <v>13</v>
      </c>
      <c r="O8518" s="31" t="str">
        <f t="shared" si="2379"/>
        <v/>
      </c>
      <c r="P8518" s="134">
        <v>27.53</v>
      </c>
      <c r="Q8518" s="31">
        <f t="shared" si="2380"/>
        <v>27.53</v>
      </c>
      <c r="R8518" s="31" t="str">
        <f t="shared" si="2381"/>
        <v>-</v>
      </c>
      <c r="U8518" s="133">
        <v>43820.541666666664</v>
      </c>
      <c r="V8518" s="9">
        <f t="shared" si="2382"/>
        <v>12</v>
      </c>
      <c r="W8518" s="9">
        <f t="shared" si="2383"/>
        <v>21</v>
      </c>
      <c r="X8518" s="9">
        <f t="shared" si="2384"/>
        <v>13</v>
      </c>
      <c r="Y8518" s="31" t="str">
        <f t="shared" si="2385"/>
        <v>W</v>
      </c>
      <c r="Z8518" s="134">
        <v>21.36</v>
      </c>
      <c r="AA8518" s="31" t="str">
        <f t="shared" si="2386"/>
        <v>-</v>
      </c>
      <c r="AB8518" s="31">
        <f t="shared" si="2387"/>
        <v>21.36</v>
      </c>
    </row>
    <row r="8519" spans="1:28" x14ac:dyDescent="0.3">
      <c r="A8519" s="133">
        <v>43090.583333333336</v>
      </c>
      <c r="B8519" s="152">
        <f t="shared" si="2388"/>
        <v>12</v>
      </c>
      <c r="C8519" s="152">
        <f t="shared" si="2389"/>
        <v>21</v>
      </c>
      <c r="D8519" s="152">
        <f t="shared" si="2390"/>
        <v>14</v>
      </c>
      <c r="E8519" s="38" t="str">
        <f t="shared" si="2391"/>
        <v/>
      </c>
      <c r="F8519" s="134">
        <v>24.5</v>
      </c>
      <c r="G8519" s="38">
        <f t="shared" si="2392"/>
        <v>24.5</v>
      </c>
      <c r="H8519" s="38" t="str">
        <f t="shared" si="2393"/>
        <v>-</v>
      </c>
      <c r="K8519" s="133">
        <v>43455.583333333336</v>
      </c>
      <c r="L8519" s="9">
        <f t="shared" si="2376"/>
        <v>12</v>
      </c>
      <c r="M8519" s="9">
        <f t="shared" si="2377"/>
        <v>21</v>
      </c>
      <c r="N8519" s="9">
        <f t="shared" si="2378"/>
        <v>14</v>
      </c>
      <c r="O8519" s="31" t="str">
        <f t="shared" si="2379"/>
        <v/>
      </c>
      <c r="P8519" s="134">
        <v>27.16</v>
      </c>
      <c r="Q8519" s="31">
        <f t="shared" si="2380"/>
        <v>27.16</v>
      </c>
      <c r="R8519" s="31" t="str">
        <f t="shared" si="2381"/>
        <v>-</v>
      </c>
      <c r="U8519" s="133">
        <v>43820.583333333336</v>
      </c>
      <c r="V8519" s="9">
        <f t="shared" si="2382"/>
        <v>12</v>
      </c>
      <c r="W8519" s="9">
        <f t="shared" si="2383"/>
        <v>21</v>
      </c>
      <c r="X8519" s="9">
        <f t="shared" si="2384"/>
        <v>14</v>
      </c>
      <c r="Y8519" s="31" t="str">
        <f t="shared" si="2385"/>
        <v>W</v>
      </c>
      <c r="Z8519" s="134">
        <v>21</v>
      </c>
      <c r="AA8519" s="31" t="str">
        <f t="shared" si="2386"/>
        <v>-</v>
      </c>
      <c r="AB8519" s="31">
        <f t="shared" si="2387"/>
        <v>21</v>
      </c>
    </row>
    <row r="8520" spans="1:28" x14ac:dyDescent="0.3">
      <c r="A8520" s="133">
        <v>43090.625</v>
      </c>
      <c r="B8520" s="152">
        <f t="shared" si="2388"/>
        <v>12</v>
      </c>
      <c r="C8520" s="152">
        <f t="shared" si="2389"/>
        <v>21</v>
      </c>
      <c r="D8520" s="152">
        <f t="shared" si="2390"/>
        <v>15</v>
      </c>
      <c r="E8520" s="38" t="str">
        <f t="shared" si="2391"/>
        <v/>
      </c>
      <c r="F8520" s="134">
        <v>24.47</v>
      </c>
      <c r="G8520" s="38">
        <f t="shared" si="2392"/>
        <v>24.47</v>
      </c>
      <c r="H8520" s="38" t="str">
        <f t="shared" si="2393"/>
        <v>-</v>
      </c>
      <c r="K8520" s="133">
        <v>43455.625</v>
      </c>
      <c r="L8520" s="9">
        <f t="shared" si="2376"/>
        <v>12</v>
      </c>
      <c r="M8520" s="9">
        <f t="shared" si="2377"/>
        <v>21</v>
      </c>
      <c r="N8520" s="9">
        <f t="shared" si="2378"/>
        <v>15</v>
      </c>
      <c r="O8520" s="31" t="str">
        <f t="shared" si="2379"/>
        <v/>
      </c>
      <c r="P8520" s="134">
        <v>26.63</v>
      </c>
      <c r="Q8520" s="31">
        <f t="shared" si="2380"/>
        <v>26.63</v>
      </c>
      <c r="R8520" s="31" t="str">
        <f t="shared" si="2381"/>
        <v>-</v>
      </c>
      <c r="U8520" s="133">
        <v>43820.625</v>
      </c>
      <c r="V8520" s="9">
        <f t="shared" si="2382"/>
        <v>12</v>
      </c>
      <c r="W8520" s="9">
        <f t="shared" si="2383"/>
        <v>21</v>
      </c>
      <c r="X8520" s="9">
        <f t="shared" si="2384"/>
        <v>15</v>
      </c>
      <c r="Y8520" s="31" t="str">
        <f t="shared" si="2385"/>
        <v>W</v>
      </c>
      <c r="Z8520" s="134">
        <v>20.92</v>
      </c>
      <c r="AA8520" s="31" t="str">
        <f t="shared" si="2386"/>
        <v>-</v>
      </c>
      <c r="AB8520" s="31">
        <f t="shared" si="2387"/>
        <v>20.92</v>
      </c>
    </row>
    <row r="8521" spans="1:28" x14ac:dyDescent="0.3">
      <c r="A8521" s="133">
        <v>43090.666666666664</v>
      </c>
      <c r="B8521" s="152">
        <f t="shared" si="2388"/>
        <v>12</v>
      </c>
      <c r="C8521" s="152">
        <f t="shared" si="2389"/>
        <v>21</v>
      </c>
      <c r="D8521" s="152">
        <f t="shared" si="2390"/>
        <v>16</v>
      </c>
      <c r="E8521" s="38" t="str">
        <f t="shared" si="2391"/>
        <v/>
      </c>
      <c r="F8521" s="134">
        <v>29.06</v>
      </c>
      <c r="G8521" s="38">
        <f t="shared" si="2392"/>
        <v>29.06</v>
      </c>
      <c r="H8521" s="38" t="str">
        <f t="shared" si="2393"/>
        <v>-</v>
      </c>
      <c r="K8521" s="133">
        <v>43455.666666666664</v>
      </c>
      <c r="L8521" s="9">
        <f t="shared" ref="L8521:L8584" si="2394">MONTH(K8521)</f>
        <v>12</v>
      </c>
      <c r="M8521" s="9">
        <f t="shared" ref="M8521:M8584" si="2395">DAY(K8521)</f>
        <v>21</v>
      </c>
      <c r="N8521" s="9">
        <f t="shared" ref="N8521:N8584" si="2396">HOUR(K8521)</f>
        <v>16</v>
      </c>
      <c r="O8521" s="31" t="str">
        <f t="shared" ref="O8521:O8584" si="2397">IF(WEEKDAY(K8521,2)&gt;5,"W","")</f>
        <v/>
      </c>
      <c r="P8521" s="134">
        <v>30.09</v>
      </c>
      <c r="Q8521" s="31">
        <f t="shared" ref="Q8521:Q8584" si="2398">IF(AND($L8521&gt;=$L$5,$L8521&lt;=$M$5),IF($O8521&lt;&gt;"W",IF(AND($N8521&gt;=$N$5,$N8521&lt;$P$5),$P8521,"-"),"-"),"-")</f>
        <v>30.09</v>
      </c>
      <c r="R8521" s="31" t="str">
        <f t="shared" ref="R8521:R8584" si="2399">IF(Q8521="-",P8521,"-")</f>
        <v>-</v>
      </c>
      <c r="U8521" s="133">
        <v>43820.666666666664</v>
      </c>
      <c r="V8521" s="9">
        <f t="shared" ref="V8521:V8584" si="2400">MONTH(U8521)</f>
        <v>12</v>
      </c>
      <c r="W8521" s="9">
        <f t="shared" ref="W8521:W8584" si="2401">DAY(U8521)</f>
        <v>21</v>
      </c>
      <c r="X8521" s="9">
        <f t="shared" ref="X8521:X8584" si="2402">HOUR(U8521)</f>
        <v>16</v>
      </c>
      <c r="Y8521" s="31" t="str">
        <f t="shared" ref="Y8521:Y8584" si="2403">IF(WEEKDAY(U8521,2)&gt;5,"W","")</f>
        <v>W</v>
      </c>
      <c r="Z8521" s="134">
        <v>22.86</v>
      </c>
      <c r="AA8521" s="31" t="str">
        <f t="shared" ref="AA8521:AA8584" si="2404">IF(AND($V8521&gt;=$V$5,$V8521&lt;=$W$5),IF($Y8521&lt;&gt;"W",IF(AND($X8521&gt;=$X$5,$X8521&lt;$Z$5),$Z8521,"-"),"-"),"-")</f>
        <v>-</v>
      </c>
      <c r="AB8521" s="31">
        <f t="shared" ref="AB8521:AB8584" si="2405">IF(AA8521="-",Z8521,"-")</f>
        <v>22.86</v>
      </c>
    </row>
    <row r="8522" spans="1:28" x14ac:dyDescent="0.3">
      <c r="A8522" s="133">
        <v>43090.708333333336</v>
      </c>
      <c r="B8522" s="152">
        <f t="shared" ref="B8522:B8585" si="2406">MONTH(A8522)</f>
        <v>12</v>
      </c>
      <c r="C8522" s="152">
        <f t="shared" ref="C8522:C8585" si="2407">DAY(A8522)</f>
        <v>21</v>
      </c>
      <c r="D8522" s="152">
        <f t="shared" ref="D8522:D8585" si="2408">HOUR(A8522)</f>
        <v>17</v>
      </c>
      <c r="E8522" s="38" t="str">
        <f t="shared" ref="E8522:E8585" si="2409">IF(WEEKDAY(A8522,2)&gt;5,"W","")</f>
        <v/>
      </c>
      <c r="F8522" s="134">
        <v>38.83</v>
      </c>
      <c r="G8522" s="38" t="str">
        <f t="shared" ref="G8522:G8585" si="2410">IF(AND($B8522&gt;=$B$5,$B8522&lt;=$C$5),IF($E8522&lt;&gt;"W",IF(AND($D8522&gt;=$D$5,$D8522&lt;$F$5),$F8522,"-"),"-"),"-")</f>
        <v>-</v>
      </c>
      <c r="H8522" s="38">
        <f t="shared" ref="H8522:H8585" si="2411">IF(G8522="-",F8522,"-")</f>
        <v>38.83</v>
      </c>
      <c r="K8522" s="133">
        <v>43455.708333333336</v>
      </c>
      <c r="L8522" s="9">
        <f t="shared" si="2394"/>
        <v>12</v>
      </c>
      <c r="M8522" s="9">
        <f t="shared" si="2395"/>
        <v>21</v>
      </c>
      <c r="N8522" s="9">
        <f t="shared" si="2396"/>
        <v>17</v>
      </c>
      <c r="O8522" s="31" t="str">
        <f t="shared" si="2397"/>
        <v/>
      </c>
      <c r="P8522" s="134">
        <v>36.06</v>
      </c>
      <c r="Q8522" s="31" t="str">
        <f t="shared" si="2398"/>
        <v>-</v>
      </c>
      <c r="R8522" s="31">
        <f t="shared" si="2399"/>
        <v>36.06</v>
      </c>
      <c r="U8522" s="133">
        <v>43820.708333333336</v>
      </c>
      <c r="V8522" s="9">
        <f t="shared" si="2400"/>
        <v>12</v>
      </c>
      <c r="W8522" s="9">
        <f t="shared" si="2401"/>
        <v>21</v>
      </c>
      <c r="X8522" s="9">
        <f t="shared" si="2402"/>
        <v>17</v>
      </c>
      <c r="Y8522" s="31" t="str">
        <f t="shared" si="2403"/>
        <v>W</v>
      </c>
      <c r="Z8522" s="134">
        <v>32.36</v>
      </c>
      <c r="AA8522" s="31" t="str">
        <f t="shared" si="2404"/>
        <v>-</v>
      </c>
      <c r="AB8522" s="31">
        <f t="shared" si="2405"/>
        <v>32.36</v>
      </c>
    </row>
    <row r="8523" spans="1:28" x14ac:dyDescent="0.3">
      <c r="A8523" s="133">
        <v>43090.75</v>
      </c>
      <c r="B8523" s="152">
        <f t="shared" si="2406"/>
        <v>12</v>
      </c>
      <c r="C8523" s="152">
        <f t="shared" si="2407"/>
        <v>21</v>
      </c>
      <c r="D8523" s="152">
        <f t="shared" si="2408"/>
        <v>18</v>
      </c>
      <c r="E8523" s="38" t="str">
        <f t="shared" si="2409"/>
        <v/>
      </c>
      <c r="F8523" s="134">
        <v>33.979999999999997</v>
      </c>
      <c r="G8523" s="38" t="str">
        <f t="shared" si="2410"/>
        <v>-</v>
      </c>
      <c r="H8523" s="38">
        <f t="shared" si="2411"/>
        <v>33.979999999999997</v>
      </c>
      <c r="K8523" s="133">
        <v>43455.75</v>
      </c>
      <c r="L8523" s="9">
        <f t="shared" si="2394"/>
        <v>12</v>
      </c>
      <c r="M8523" s="9">
        <f t="shared" si="2395"/>
        <v>21</v>
      </c>
      <c r="N8523" s="9">
        <f t="shared" si="2396"/>
        <v>18</v>
      </c>
      <c r="O8523" s="31" t="str">
        <f t="shared" si="2397"/>
        <v/>
      </c>
      <c r="P8523" s="134">
        <v>33.96</v>
      </c>
      <c r="Q8523" s="31" t="str">
        <f t="shared" si="2398"/>
        <v>-</v>
      </c>
      <c r="R8523" s="31">
        <f t="shared" si="2399"/>
        <v>33.96</v>
      </c>
      <c r="U8523" s="133">
        <v>43820.75</v>
      </c>
      <c r="V8523" s="9">
        <f t="shared" si="2400"/>
        <v>12</v>
      </c>
      <c r="W8523" s="9">
        <f t="shared" si="2401"/>
        <v>21</v>
      </c>
      <c r="X8523" s="9">
        <f t="shared" si="2402"/>
        <v>18</v>
      </c>
      <c r="Y8523" s="31" t="str">
        <f t="shared" si="2403"/>
        <v>W</v>
      </c>
      <c r="Z8523" s="134">
        <v>27.88</v>
      </c>
      <c r="AA8523" s="31" t="str">
        <f t="shared" si="2404"/>
        <v>-</v>
      </c>
      <c r="AB8523" s="31">
        <f t="shared" si="2405"/>
        <v>27.88</v>
      </c>
    </row>
    <row r="8524" spans="1:28" x14ac:dyDescent="0.3">
      <c r="A8524" s="133">
        <v>43090.791666666664</v>
      </c>
      <c r="B8524" s="152">
        <f t="shared" si="2406"/>
        <v>12</v>
      </c>
      <c r="C8524" s="152">
        <f t="shared" si="2407"/>
        <v>21</v>
      </c>
      <c r="D8524" s="152">
        <f t="shared" si="2408"/>
        <v>19</v>
      </c>
      <c r="E8524" s="38" t="str">
        <f t="shared" si="2409"/>
        <v/>
      </c>
      <c r="F8524" s="134">
        <v>34.590000000000003</v>
      </c>
      <c r="G8524" s="38" t="str">
        <f t="shared" si="2410"/>
        <v>-</v>
      </c>
      <c r="H8524" s="38">
        <f t="shared" si="2411"/>
        <v>34.590000000000003</v>
      </c>
      <c r="K8524" s="133">
        <v>43455.791666666664</v>
      </c>
      <c r="L8524" s="9">
        <f t="shared" si="2394"/>
        <v>12</v>
      </c>
      <c r="M8524" s="9">
        <f t="shared" si="2395"/>
        <v>21</v>
      </c>
      <c r="N8524" s="9">
        <f t="shared" si="2396"/>
        <v>19</v>
      </c>
      <c r="O8524" s="31" t="str">
        <f t="shared" si="2397"/>
        <v/>
      </c>
      <c r="P8524" s="134">
        <v>32.9</v>
      </c>
      <c r="Q8524" s="31" t="str">
        <f t="shared" si="2398"/>
        <v>-</v>
      </c>
      <c r="R8524" s="31">
        <f t="shared" si="2399"/>
        <v>32.9</v>
      </c>
      <c r="U8524" s="133">
        <v>43820.791666666664</v>
      </c>
      <c r="V8524" s="9">
        <f t="shared" si="2400"/>
        <v>12</v>
      </c>
      <c r="W8524" s="9">
        <f t="shared" si="2401"/>
        <v>21</v>
      </c>
      <c r="X8524" s="9">
        <f t="shared" si="2402"/>
        <v>19</v>
      </c>
      <c r="Y8524" s="31" t="str">
        <f t="shared" si="2403"/>
        <v>W</v>
      </c>
      <c r="Z8524" s="134">
        <v>26.95</v>
      </c>
      <c r="AA8524" s="31" t="str">
        <f t="shared" si="2404"/>
        <v>-</v>
      </c>
      <c r="AB8524" s="31">
        <f t="shared" si="2405"/>
        <v>26.95</v>
      </c>
    </row>
    <row r="8525" spans="1:28" x14ac:dyDescent="0.3">
      <c r="A8525" s="133">
        <v>43090.833333333336</v>
      </c>
      <c r="B8525" s="152">
        <f t="shared" si="2406"/>
        <v>12</v>
      </c>
      <c r="C8525" s="152">
        <f t="shared" si="2407"/>
        <v>21</v>
      </c>
      <c r="D8525" s="152">
        <f t="shared" si="2408"/>
        <v>20</v>
      </c>
      <c r="E8525" s="38" t="str">
        <f t="shared" si="2409"/>
        <v/>
      </c>
      <c r="F8525" s="134">
        <v>34.409999999999997</v>
      </c>
      <c r="G8525" s="38" t="str">
        <f t="shared" si="2410"/>
        <v>-</v>
      </c>
      <c r="H8525" s="38">
        <f t="shared" si="2411"/>
        <v>34.409999999999997</v>
      </c>
      <c r="K8525" s="133">
        <v>43455.833333333336</v>
      </c>
      <c r="L8525" s="9">
        <f t="shared" si="2394"/>
        <v>12</v>
      </c>
      <c r="M8525" s="9">
        <f t="shared" si="2395"/>
        <v>21</v>
      </c>
      <c r="N8525" s="9">
        <f t="shared" si="2396"/>
        <v>20</v>
      </c>
      <c r="O8525" s="31" t="str">
        <f t="shared" si="2397"/>
        <v/>
      </c>
      <c r="P8525" s="134">
        <v>32.799999999999997</v>
      </c>
      <c r="Q8525" s="31" t="str">
        <f t="shared" si="2398"/>
        <v>-</v>
      </c>
      <c r="R8525" s="31">
        <f t="shared" si="2399"/>
        <v>32.799999999999997</v>
      </c>
      <c r="U8525" s="133">
        <v>43820.833333333336</v>
      </c>
      <c r="V8525" s="9">
        <f t="shared" si="2400"/>
        <v>12</v>
      </c>
      <c r="W8525" s="9">
        <f t="shared" si="2401"/>
        <v>21</v>
      </c>
      <c r="X8525" s="9">
        <f t="shared" si="2402"/>
        <v>20</v>
      </c>
      <c r="Y8525" s="31" t="str">
        <f t="shared" si="2403"/>
        <v>W</v>
      </c>
      <c r="Z8525" s="134">
        <v>24.54</v>
      </c>
      <c r="AA8525" s="31" t="str">
        <f t="shared" si="2404"/>
        <v>-</v>
      </c>
      <c r="AB8525" s="31">
        <f t="shared" si="2405"/>
        <v>24.54</v>
      </c>
    </row>
    <row r="8526" spans="1:28" x14ac:dyDescent="0.3">
      <c r="A8526" s="133">
        <v>43090.875</v>
      </c>
      <c r="B8526" s="152">
        <f t="shared" si="2406"/>
        <v>12</v>
      </c>
      <c r="C8526" s="152">
        <f t="shared" si="2407"/>
        <v>21</v>
      </c>
      <c r="D8526" s="152">
        <f t="shared" si="2408"/>
        <v>21</v>
      </c>
      <c r="E8526" s="38" t="str">
        <f t="shared" si="2409"/>
        <v/>
      </c>
      <c r="F8526" s="134">
        <v>32.78</v>
      </c>
      <c r="G8526" s="38" t="str">
        <f t="shared" si="2410"/>
        <v>-</v>
      </c>
      <c r="H8526" s="38">
        <f t="shared" si="2411"/>
        <v>32.78</v>
      </c>
      <c r="K8526" s="133">
        <v>43455.875</v>
      </c>
      <c r="L8526" s="9">
        <f t="shared" si="2394"/>
        <v>12</v>
      </c>
      <c r="M8526" s="9">
        <f t="shared" si="2395"/>
        <v>21</v>
      </c>
      <c r="N8526" s="9">
        <f t="shared" si="2396"/>
        <v>21</v>
      </c>
      <c r="O8526" s="31" t="str">
        <f t="shared" si="2397"/>
        <v/>
      </c>
      <c r="P8526" s="134">
        <v>28.39</v>
      </c>
      <c r="Q8526" s="31" t="str">
        <f t="shared" si="2398"/>
        <v>-</v>
      </c>
      <c r="R8526" s="31">
        <f t="shared" si="2399"/>
        <v>28.39</v>
      </c>
      <c r="U8526" s="133">
        <v>43820.875</v>
      </c>
      <c r="V8526" s="9">
        <f t="shared" si="2400"/>
        <v>12</v>
      </c>
      <c r="W8526" s="9">
        <f t="shared" si="2401"/>
        <v>21</v>
      </c>
      <c r="X8526" s="9">
        <f t="shared" si="2402"/>
        <v>21</v>
      </c>
      <c r="Y8526" s="31" t="str">
        <f t="shared" si="2403"/>
        <v>W</v>
      </c>
      <c r="Z8526" s="134">
        <v>23.14</v>
      </c>
      <c r="AA8526" s="31" t="str">
        <f t="shared" si="2404"/>
        <v>-</v>
      </c>
      <c r="AB8526" s="31">
        <f t="shared" si="2405"/>
        <v>23.14</v>
      </c>
    </row>
    <row r="8527" spans="1:28" x14ac:dyDescent="0.3">
      <c r="A8527" s="133">
        <v>43090.916666666664</v>
      </c>
      <c r="B8527" s="152">
        <f t="shared" si="2406"/>
        <v>12</v>
      </c>
      <c r="C8527" s="152">
        <f t="shared" si="2407"/>
        <v>21</v>
      </c>
      <c r="D8527" s="152">
        <f t="shared" si="2408"/>
        <v>22</v>
      </c>
      <c r="E8527" s="38" t="str">
        <f t="shared" si="2409"/>
        <v/>
      </c>
      <c r="F8527" s="134">
        <v>25.06</v>
      </c>
      <c r="G8527" s="38" t="str">
        <f t="shared" si="2410"/>
        <v>-</v>
      </c>
      <c r="H8527" s="38">
        <f t="shared" si="2411"/>
        <v>25.06</v>
      </c>
      <c r="K8527" s="133">
        <v>43455.916666666664</v>
      </c>
      <c r="L8527" s="9">
        <f t="shared" si="2394"/>
        <v>12</v>
      </c>
      <c r="M8527" s="9">
        <f t="shared" si="2395"/>
        <v>21</v>
      </c>
      <c r="N8527" s="9">
        <f t="shared" si="2396"/>
        <v>22</v>
      </c>
      <c r="O8527" s="31" t="str">
        <f t="shared" si="2397"/>
        <v/>
      </c>
      <c r="P8527" s="134">
        <v>26.62</v>
      </c>
      <c r="Q8527" s="31" t="str">
        <f t="shared" si="2398"/>
        <v>-</v>
      </c>
      <c r="R8527" s="31">
        <f t="shared" si="2399"/>
        <v>26.62</v>
      </c>
      <c r="U8527" s="133">
        <v>43820.916666666664</v>
      </c>
      <c r="V8527" s="9">
        <f t="shared" si="2400"/>
        <v>12</v>
      </c>
      <c r="W8527" s="9">
        <f t="shared" si="2401"/>
        <v>21</v>
      </c>
      <c r="X8527" s="9">
        <f t="shared" si="2402"/>
        <v>22</v>
      </c>
      <c r="Y8527" s="31" t="str">
        <f t="shared" si="2403"/>
        <v>W</v>
      </c>
      <c r="Z8527" s="134">
        <v>21.37</v>
      </c>
      <c r="AA8527" s="31" t="str">
        <f t="shared" si="2404"/>
        <v>-</v>
      </c>
      <c r="AB8527" s="31">
        <f t="shared" si="2405"/>
        <v>21.37</v>
      </c>
    </row>
    <row r="8528" spans="1:28" x14ac:dyDescent="0.3">
      <c r="A8528" s="133">
        <v>43090.958333333336</v>
      </c>
      <c r="B8528" s="152">
        <f t="shared" si="2406"/>
        <v>12</v>
      </c>
      <c r="C8528" s="152">
        <f t="shared" si="2407"/>
        <v>21</v>
      </c>
      <c r="D8528" s="152">
        <f t="shared" si="2408"/>
        <v>23</v>
      </c>
      <c r="E8528" s="38" t="str">
        <f t="shared" si="2409"/>
        <v/>
      </c>
      <c r="F8528" s="134">
        <v>24.7</v>
      </c>
      <c r="G8528" s="38" t="str">
        <f t="shared" si="2410"/>
        <v>-</v>
      </c>
      <c r="H8528" s="38">
        <f t="shared" si="2411"/>
        <v>24.7</v>
      </c>
      <c r="K8528" s="133">
        <v>43455.958333333336</v>
      </c>
      <c r="L8528" s="9">
        <f t="shared" si="2394"/>
        <v>12</v>
      </c>
      <c r="M8528" s="9">
        <f t="shared" si="2395"/>
        <v>21</v>
      </c>
      <c r="N8528" s="9">
        <f t="shared" si="2396"/>
        <v>23</v>
      </c>
      <c r="O8528" s="31" t="str">
        <f t="shared" si="2397"/>
        <v/>
      </c>
      <c r="P8528" s="134">
        <v>24.55</v>
      </c>
      <c r="Q8528" s="31" t="str">
        <f t="shared" si="2398"/>
        <v>-</v>
      </c>
      <c r="R8528" s="31">
        <f t="shared" si="2399"/>
        <v>24.55</v>
      </c>
      <c r="U8528" s="133">
        <v>43820.958333333336</v>
      </c>
      <c r="V8528" s="9">
        <f t="shared" si="2400"/>
        <v>12</v>
      </c>
      <c r="W8528" s="9">
        <f t="shared" si="2401"/>
        <v>21</v>
      </c>
      <c r="X8528" s="9">
        <f t="shared" si="2402"/>
        <v>23</v>
      </c>
      <c r="Y8528" s="31" t="str">
        <f t="shared" si="2403"/>
        <v>W</v>
      </c>
      <c r="Z8528" s="134">
        <v>20.87</v>
      </c>
      <c r="AA8528" s="31" t="str">
        <f t="shared" si="2404"/>
        <v>-</v>
      </c>
      <c r="AB8528" s="31">
        <f t="shared" si="2405"/>
        <v>20.87</v>
      </c>
    </row>
    <row r="8529" spans="1:28" x14ac:dyDescent="0.3">
      <c r="A8529" s="133">
        <v>43091</v>
      </c>
      <c r="B8529" s="152">
        <f t="shared" si="2406"/>
        <v>12</v>
      </c>
      <c r="C8529" s="152">
        <f t="shared" si="2407"/>
        <v>22</v>
      </c>
      <c r="D8529" s="152">
        <f t="shared" si="2408"/>
        <v>0</v>
      </c>
      <c r="E8529" s="38" t="str">
        <f t="shared" si="2409"/>
        <v/>
      </c>
      <c r="F8529" s="134">
        <v>22.91</v>
      </c>
      <c r="G8529" s="38" t="str">
        <f t="shared" si="2410"/>
        <v>-</v>
      </c>
      <c r="H8529" s="38">
        <f t="shared" si="2411"/>
        <v>22.91</v>
      </c>
      <c r="K8529" s="133">
        <v>43456</v>
      </c>
      <c r="L8529" s="9">
        <f t="shared" si="2394"/>
        <v>12</v>
      </c>
      <c r="M8529" s="9">
        <f t="shared" si="2395"/>
        <v>22</v>
      </c>
      <c r="N8529" s="9">
        <f t="shared" si="2396"/>
        <v>0</v>
      </c>
      <c r="O8529" s="31" t="str">
        <f t="shared" si="2397"/>
        <v>W</v>
      </c>
      <c r="P8529" s="134">
        <v>24.19</v>
      </c>
      <c r="Q8529" s="31" t="str">
        <f t="shared" si="2398"/>
        <v>-</v>
      </c>
      <c r="R8529" s="31">
        <f t="shared" si="2399"/>
        <v>24.19</v>
      </c>
      <c r="U8529" s="133">
        <v>43821</v>
      </c>
      <c r="V8529" s="9">
        <f t="shared" si="2400"/>
        <v>12</v>
      </c>
      <c r="W8529" s="9">
        <f t="shared" si="2401"/>
        <v>22</v>
      </c>
      <c r="X8529" s="9">
        <f t="shared" si="2402"/>
        <v>0</v>
      </c>
      <c r="Y8529" s="31" t="str">
        <f t="shared" si="2403"/>
        <v>W</v>
      </c>
      <c r="Z8529" s="134">
        <v>21.85</v>
      </c>
      <c r="AA8529" s="31" t="str">
        <f t="shared" si="2404"/>
        <v>-</v>
      </c>
      <c r="AB8529" s="31">
        <f t="shared" si="2405"/>
        <v>21.85</v>
      </c>
    </row>
    <row r="8530" spans="1:28" x14ac:dyDescent="0.3">
      <c r="A8530" s="133">
        <v>43091.041666666664</v>
      </c>
      <c r="B8530" s="152">
        <f t="shared" si="2406"/>
        <v>12</v>
      </c>
      <c r="C8530" s="152">
        <f t="shared" si="2407"/>
        <v>22</v>
      </c>
      <c r="D8530" s="152">
        <f t="shared" si="2408"/>
        <v>1</v>
      </c>
      <c r="E8530" s="38" t="str">
        <f t="shared" si="2409"/>
        <v/>
      </c>
      <c r="F8530" s="134">
        <v>22.08</v>
      </c>
      <c r="G8530" s="38" t="str">
        <f t="shared" si="2410"/>
        <v>-</v>
      </c>
      <c r="H8530" s="38">
        <f t="shared" si="2411"/>
        <v>22.08</v>
      </c>
      <c r="K8530" s="133">
        <v>43456.041666666664</v>
      </c>
      <c r="L8530" s="9">
        <f t="shared" si="2394"/>
        <v>12</v>
      </c>
      <c r="M8530" s="9">
        <f t="shared" si="2395"/>
        <v>22</v>
      </c>
      <c r="N8530" s="9">
        <f t="shared" si="2396"/>
        <v>1</v>
      </c>
      <c r="O8530" s="31" t="str">
        <f t="shared" si="2397"/>
        <v>W</v>
      </c>
      <c r="P8530" s="134">
        <v>23.74</v>
      </c>
      <c r="Q8530" s="31" t="str">
        <f t="shared" si="2398"/>
        <v>-</v>
      </c>
      <c r="R8530" s="31">
        <f t="shared" si="2399"/>
        <v>23.74</v>
      </c>
      <c r="U8530" s="133">
        <v>43821.041666666664</v>
      </c>
      <c r="V8530" s="9">
        <f t="shared" si="2400"/>
        <v>12</v>
      </c>
      <c r="W8530" s="9">
        <f t="shared" si="2401"/>
        <v>22</v>
      </c>
      <c r="X8530" s="9">
        <f t="shared" si="2402"/>
        <v>1</v>
      </c>
      <c r="Y8530" s="31" t="str">
        <f t="shared" si="2403"/>
        <v>W</v>
      </c>
      <c r="Z8530" s="134">
        <v>21.14</v>
      </c>
      <c r="AA8530" s="31" t="str">
        <f t="shared" si="2404"/>
        <v>-</v>
      </c>
      <c r="AB8530" s="31">
        <f t="shared" si="2405"/>
        <v>21.14</v>
      </c>
    </row>
    <row r="8531" spans="1:28" x14ac:dyDescent="0.3">
      <c r="A8531" s="133">
        <v>43091.083333333336</v>
      </c>
      <c r="B8531" s="152">
        <f t="shared" si="2406"/>
        <v>12</v>
      </c>
      <c r="C8531" s="152">
        <f t="shared" si="2407"/>
        <v>22</v>
      </c>
      <c r="D8531" s="152">
        <f t="shared" si="2408"/>
        <v>2</v>
      </c>
      <c r="E8531" s="38" t="str">
        <f t="shared" si="2409"/>
        <v/>
      </c>
      <c r="F8531" s="134">
        <v>21.6</v>
      </c>
      <c r="G8531" s="38" t="str">
        <f t="shared" si="2410"/>
        <v>-</v>
      </c>
      <c r="H8531" s="38">
        <f t="shared" si="2411"/>
        <v>21.6</v>
      </c>
      <c r="K8531" s="133">
        <v>43456.083333333336</v>
      </c>
      <c r="L8531" s="9">
        <f t="shared" si="2394"/>
        <v>12</v>
      </c>
      <c r="M8531" s="9">
        <f t="shared" si="2395"/>
        <v>22</v>
      </c>
      <c r="N8531" s="9">
        <f t="shared" si="2396"/>
        <v>2</v>
      </c>
      <c r="O8531" s="31" t="str">
        <f t="shared" si="2397"/>
        <v>W</v>
      </c>
      <c r="P8531" s="134">
        <v>23.43</v>
      </c>
      <c r="Q8531" s="31" t="str">
        <f t="shared" si="2398"/>
        <v>-</v>
      </c>
      <c r="R8531" s="31">
        <f t="shared" si="2399"/>
        <v>23.43</v>
      </c>
      <c r="U8531" s="133">
        <v>43821.083333333336</v>
      </c>
      <c r="V8531" s="9">
        <f t="shared" si="2400"/>
        <v>12</v>
      </c>
      <c r="W8531" s="9">
        <f t="shared" si="2401"/>
        <v>22</v>
      </c>
      <c r="X8531" s="9">
        <f t="shared" si="2402"/>
        <v>2</v>
      </c>
      <c r="Y8531" s="31" t="str">
        <f t="shared" si="2403"/>
        <v>W</v>
      </c>
      <c r="Z8531" s="134">
        <v>21.13</v>
      </c>
      <c r="AA8531" s="31" t="str">
        <f t="shared" si="2404"/>
        <v>-</v>
      </c>
      <c r="AB8531" s="31">
        <f t="shared" si="2405"/>
        <v>21.13</v>
      </c>
    </row>
    <row r="8532" spans="1:28" x14ac:dyDescent="0.3">
      <c r="A8532" s="133">
        <v>43091.125</v>
      </c>
      <c r="B8532" s="152">
        <f t="shared" si="2406"/>
        <v>12</v>
      </c>
      <c r="C8532" s="152">
        <f t="shared" si="2407"/>
        <v>22</v>
      </c>
      <c r="D8532" s="152">
        <f t="shared" si="2408"/>
        <v>3</v>
      </c>
      <c r="E8532" s="38" t="str">
        <f t="shared" si="2409"/>
        <v/>
      </c>
      <c r="F8532" s="134">
        <v>21.55</v>
      </c>
      <c r="G8532" s="38" t="str">
        <f t="shared" si="2410"/>
        <v>-</v>
      </c>
      <c r="H8532" s="38">
        <f t="shared" si="2411"/>
        <v>21.55</v>
      </c>
      <c r="K8532" s="133">
        <v>43456.125</v>
      </c>
      <c r="L8532" s="9">
        <f t="shared" si="2394"/>
        <v>12</v>
      </c>
      <c r="M8532" s="9">
        <f t="shared" si="2395"/>
        <v>22</v>
      </c>
      <c r="N8532" s="9">
        <f t="shared" si="2396"/>
        <v>3</v>
      </c>
      <c r="O8532" s="31" t="str">
        <f t="shared" si="2397"/>
        <v>W</v>
      </c>
      <c r="P8532" s="134">
        <v>23.55</v>
      </c>
      <c r="Q8532" s="31" t="str">
        <f t="shared" si="2398"/>
        <v>-</v>
      </c>
      <c r="R8532" s="31">
        <f t="shared" si="2399"/>
        <v>23.55</v>
      </c>
      <c r="U8532" s="133">
        <v>43821.125</v>
      </c>
      <c r="V8532" s="9">
        <f t="shared" si="2400"/>
        <v>12</v>
      </c>
      <c r="W8532" s="9">
        <f t="shared" si="2401"/>
        <v>22</v>
      </c>
      <c r="X8532" s="9">
        <f t="shared" si="2402"/>
        <v>3</v>
      </c>
      <c r="Y8532" s="31" t="str">
        <f t="shared" si="2403"/>
        <v>W</v>
      </c>
      <c r="Z8532" s="134">
        <v>21.12</v>
      </c>
      <c r="AA8532" s="31" t="str">
        <f t="shared" si="2404"/>
        <v>-</v>
      </c>
      <c r="AB8532" s="31">
        <f t="shared" si="2405"/>
        <v>21.12</v>
      </c>
    </row>
    <row r="8533" spans="1:28" x14ac:dyDescent="0.3">
      <c r="A8533" s="133">
        <v>43091.166666666664</v>
      </c>
      <c r="B8533" s="152">
        <f t="shared" si="2406"/>
        <v>12</v>
      </c>
      <c r="C8533" s="152">
        <f t="shared" si="2407"/>
        <v>22</v>
      </c>
      <c r="D8533" s="152">
        <f t="shared" si="2408"/>
        <v>4</v>
      </c>
      <c r="E8533" s="38" t="str">
        <f t="shared" si="2409"/>
        <v/>
      </c>
      <c r="F8533" s="134">
        <v>22.48</v>
      </c>
      <c r="G8533" s="38" t="str">
        <f t="shared" si="2410"/>
        <v>-</v>
      </c>
      <c r="H8533" s="38">
        <f t="shared" si="2411"/>
        <v>22.48</v>
      </c>
      <c r="K8533" s="133">
        <v>43456.166666666664</v>
      </c>
      <c r="L8533" s="9">
        <f t="shared" si="2394"/>
        <v>12</v>
      </c>
      <c r="M8533" s="9">
        <f t="shared" si="2395"/>
        <v>22</v>
      </c>
      <c r="N8533" s="9">
        <f t="shared" si="2396"/>
        <v>4</v>
      </c>
      <c r="O8533" s="31" t="str">
        <f t="shared" si="2397"/>
        <v>W</v>
      </c>
      <c r="P8533" s="134">
        <v>23.78</v>
      </c>
      <c r="Q8533" s="31" t="str">
        <f t="shared" si="2398"/>
        <v>-</v>
      </c>
      <c r="R8533" s="31">
        <f t="shared" si="2399"/>
        <v>23.78</v>
      </c>
      <c r="U8533" s="133">
        <v>43821.166666666664</v>
      </c>
      <c r="V8533" s="9">
        <f t="shared" si="2400"/>
        <v>12</v>
      </c>
      <c r="W8533" s="9">
        <f t="shared" si="2401"/>
        <v>22</v>
      </c>
      <c r="X8533" s="9">
        <f t="shared" si="2402"/>
        <v>4</v>
      </c>
      <c r="Y8533" s="31" t="str">
        <f t="shared" si="2403"/>
        <v>W</v>
      </c>
      <c r="Z8533" s="134">
        <v>21.54</v>
      </c>
      <c r="AA8533" s="31" t="str">
        <f t="shared" si="2404"/>
        <v>-</v>
      </c>
      <c r="AB8533" s="31">
        <f t="shared" si="2405"/>
        <v>21.54</v>
      </c>
    </row>
    <row r="8534" spans="1:28" x14ac:dyDescent="0.3">
      <c r="A8534" s="133">
        <v>43091.208333333336</v>
      </c>
      <c r="B8534" s="152">
        <f t="shared" si="2406"/>
        <v>12</v>
      </c>
      <c r="C8534" s="152">
        <f t="shared" si="2407"/>
        <v>22</v>
      </c>
      <c r="D8534" s="152">
        <f t="shared" si="2408"/>
        <v>5</v>
      </c>
      <c r="E8534" s="38" t="str">
        <f t="shared" si="2409"/>
        <v/>
      </c>
      <c r="F8534" s="134">
        <v>23.63</v>
      </c>
      <c r="G8534" s="38" t="str">
        <f t="shared" si="2410"/>
        <v>-</v>
      </c>
      <c r="H8534" s="38">
        <f t="shared" si="2411"/>
        <v>23.63</v>
      </c>
      <c r="K8534" s="133">
        <v>43456.208333333336</v>
      </c>
      <c r="L8534" s="9">
        <f t="shared" si="2394"/>
        <v>12</v>
      </c>
      <c r="M8534" s="9">
        <f t="shared" si="2395"/>
        <v>22</v>
      </c>
      <c r="N8534" s="9">
        <f t="shared" si="2396"/>
        <v>5</v>
      </c>
      <c r="O8534" s="31" t="str">
        <f t="shared" si="2397"/>
        <v>W</v>
      </c>
      <c r="P8534" s="134">
        <v>24.19</v>
      </c>
      <c r="Q8534" s="31" t="str">
        <f t="shared" si="2398"/>
        <v>-</v>
      </c>
      <c r="R8534" s="31">
        <f t="shared" si="2399"/>
        <v>24.19</v>
      </c>
      <c r="U8534" s="133">
        <v>43821.208333333336</v>
      </c>
      <c r="V8534" s="9">
        <f t="shared" si="2400"/>
        <v>12</v>
      </c>
      <c r="W8534" s="9">
        <f t="shared" si="2401"/>
        <v>22</v>
      </c>
      <c r="X8534" s="9">
        <f t="shared" si="2402"/>
        <v>5</v>
      </c>
      <c r="Y8534" s="31" t="str">
        <f t="shared" si="2403"/>
        <v>W</v>
      </c>
      <c r="Z8534" s="134">
        <v>22.48</v>
      </c>
      <c r="AA8534" s="31" t="str">
        <f t="shared" si="2404"/>
        <v>-</v>
      </c>
      <c r="AB8534" s="31">
        <f t="shared" si="2405"/>
        <v>22.48</v>
      </c>
    </row>
    <row r="8535" spans="1:28" x14ac:dyDescent="0.3">
      <c r="A8535" s="133">
        <v>43091.25</v>
      </c>
      <c r="B8535" s="152">
        <f t="shared" si="2406"/>
        <v>12</v>
      </c>
      <c r="C8535" s="152">
        <f t="shared" si="2407"/>
        <v>22</v>
      </c>
      <c r="D8535" s="152">
        <f t="shared" si="2408"/>
        <v>6</v>
      </c>
      <c r="E8535" s="38" t="str">
        <f t="shared" si="2409"/>
        <v/>
      </c>
      <c r="F8535" s="134">
        <v>30.88</v>
      </c>
      <c r="G8535" s="38" t="str">
        <f t="shared" si="2410"/>
        <v>-</v>
      </c>
      <c r="H8535" s="38">
        <f t="shared" si="2411"/>
        <v>30.88</v>
      </c>
      <c r="K8535" s="133">
        <v>43456.25</v>
      </c>
      <c r="L8535" s="9">
        <f t="shared" si="2394"/>
        <v>12</v>
      </c>
      <c r="M8535" s="9">
        <f t="shared" si="2395"/>
        <v>22</v>
      </c>
      <c r="N8535" s="9">
        <f t="shared" si="2396"/>
        <v>6</v>
      </c>
      <c r="O8535" s="31" t="str">
        <f t="shared" si="2397"/>
        <v>W</v>
      </c>
      <c r="P8535" s="134">
        <v>25.01</v>
      </c>
      <c r="Q8535" s="31" t="str">
        <f t="shared" si="2398"/>
        <v>-</v>
      </c>
      <c r="R8535" s="31">
        <f t="shared" si="2399"/>
        <v>25.01</v>
      </c>
      <c r="U8535" s="133">
        <v>43821.25</v>
      </c>
      <c r="V8535" s="9">
        <f t="shared" si="2400"/>
        <v>12</v>
      </c>
      <c r="W8535" s="9">
        <f t="shared" si="2401"/>
        <v>22</v>
      </c>
      <c r="X8535" s="9">
        <f t="shared" si="2402"/>
        <v>6</v>
      </c>
      <c r="Y8535" s="31" t="str">
        <f t="shared" si="2403"/>
        <v>W</v>
      </c>
      <c r="Z8535" s="134">
        <v>24.11</v>
      </c>
      <c r="AA8535" s="31" t="str">
        <f t="shared" si="2404"/>
        <v>-</v>
      </c>
      <c r="AB8535" s="31">
        <f t="shared" si="2405"/>
        <v>24.11</v>
      </c>
    </row>
    <row r="8536" spans="1:28" x14ac:dyDescent="0.3">
      <c r="A8536" s="133">
        <v>43091.291666666664</v>
      </c>
      <c r="B8536" s="152">
        <f t="shared" si="2406"/>
        <v>12</v>
      </c>
      <c r="C8536" s="152">
        <f t="shared" si="2407"/>
        <v>22</v>
      </c>
      <c r="D8536" s="152">
        <f t="shared" si="2408"/>
        <v>7</v>
      </c>
      <c r="E8536" s="38" t="str">
        <f t="shared" si="2409"/>
        <v/>
      </c>
      <c r="F8536" s="134">
        <v>31.3</v>
      </c>
      <c r="G8536" s="38" t="str">
        <f t="shared" si="2410"/>
        <v>-</v>
      </c>
      <c r="H8536" s="38">
        <f t="shared" si="2411"/>
        <v>31.3</v>
      </c>
      <c r="K8536" s="133">
        <v>43456.291666666664</v>
      </c>
      <c r="L8536" s="9">
        <f t="shared" si="2394"/>
        <v>12</v>
      </c>
      <c r="M8536" s="9">
        <f t="shared" si="2395"/>
        <v>22</v>
      </c>
      <c r="N8536" s="9">
        <f t="shared" si="2396"/>
        <v>7</v>
      </c>
      <c r="O8536" s="31" t="str">
        <f t="shared" si="2397"/>
        <v>W</v>
      </c>
      <c r="P8536" s="134">
        <v>27.98</v>
      </c>
      <c r="Q8536" s="31" t="str">
        <f t="shared" si="2398"/>
        <v>-</v>
      </c>
      <c r="R8536" s="31">
        <f t="shared" si="2399"/>
        <v>27.98</v>
      </c>
      <c r="U8536" s="133">
        <v>43821.291666666664</v>
      </c>
      <c r="V8536" s="9">
        <f t="shared" si="2400"/>
        <v>12</v>
      </c>
      <c r="W8536" s="9">
        <f t="shared" si="2401"/>
        <v>22</v>
      </c>
      <c r="X8536" s="9">
        <f t="shared" si="2402"/>
        <v>7</v>
      </c>
      <c r="Y8536" s="31" t="str">
        <f t="shared" si="2403"/>
        <v>W</v>
      </c>
      <c r="Z8536" s="134">
        <v>28.01</v>
      </c>
      <c r="AA8536" s="31" t="str">
        <f t="shared" si="2404"/>
        <v>-</v>
      </c>
      <c r="AB8536" s="31">
        <f t="shared" si="2405"/>
        <v>28.01</v>
      </c>
    </row>
    <row r="8537" spans="1:28" x14ac:dyDescent="0.3">
      <c r="A8537" s="133">
        <v>43091.333333333336</v>
      </c>
      <c r="B8537" s="152">
        <f t="shared" si="2406"/>
        <v>12</v>
      </c>
      <c r="C8537" s="152">
        <f t="shared" si="2407"/>
        <v>22</v>
      </c>
      <c r="D8537" s="152">
        <f t="shared" si="2408"/>
        <v>8</v>
      </c>
      <c r="E8537" s="38" t="str">
        <f t="shared" si="2409"/>
        <v/>
      </c>
      <c r="F8537" s="134">
        <v>30.42</v>
      </c>
      <c r="G8537" s="38">
        <f t="shared" si="2410"/>
        <v>30.42</v>
      </c>
      <c r="H8537" s="38" t="str">
        <f t="shared" si="2411"/>
        <v>-</v>
      </c>
      <c r="K8537" s="133">
        <v>43456.333333333336</v>
      </c>
      <c r="L8537" s="9">
        <f t="shared" si="2394"/>
        <v>12</v>
      </c>
      <c r="M8537" s="9">
        <f t="shared" si="2395"/>
        <v>22</v>
      </c>
      <c r="N8537" s="9">
        <f t="shared" si="2396"/>
        <v>8</v>
      </c>
      <c r="O8537" s="31" t="str">
        <f t="shared" si="2397"/>
        <v>W</v>
      </c>
      <c r="P8537" s="134">
        <v>30.25</v>
      </c>
      <c r="Q8537" s="31" t="str">
        <f t="shared" si="2398"/>
        <v>-</v>
      </c>
      <c r="R8537" s="31">
        <f t="shared" si="2399"/>
        <v>30.25</v>
      </c>
      <c r="U8537" s="133">
        <v>43821.333333333336</v>
      </c>
      <c r="V8537" s="9">
        <f t="shared" si="2400"/>
        <v>12</v>
      </c>
      <c r="W8537" s="9">
        <f t="shared" si="2401"/>
        <v>22</v>
      </c>
      <c r="X8537" s="9">
        <f t="shared" si="2402"/>
        <v>8</v>
      </c>
      <c r="Y8537" s="31" t="str">
        <f t="shared" si="2403"/>
        <v>W</v>
      </c>
      <c r="Z8537" s="134">
        <v>27.16</v>
      </c>
      <c r="AA8537" s="31" t="str">
        <f t="shared" si="2404"/>
        <v>-</v>
      </c>
      <c r="AB8537" s="31">
        <f t="shared" si="2405"/>
        <v>27.16</v>
      </c>
    </row>
    <row r="8538" spans="1:28" x14ac:dyDescent="0.3">
      <c r="A8538" s="133">
        <v>43091.375</v>
      </c>
      <c r="B8538" s="152">
        <f t="shared" si="2406"/>
        <v>12</v>
      </c>
      <c r="C8538" s="152">
        <f t="shared" si="2407"/>
        <v>22</v>
      </c>
      <c r="D8538" s="152">
        <f t="shared" si="2408"/>
        <v>9</v>
      </c>
      <c r="E8538" s="38" t="str">
        <f t="shared" si="2409"/>
        <v/>
      </c>
      <c r="F8538" s="134">
        <v>29.8</v>
      </c>
      <c r="G8538" s="38">
        <f t="shared" si="2410"/>
        <v>29.8</v>
      </c>
      <c r="H8538" s="38" t="str">
        <f t="shared" si="2411"/>
        <v>-</v>
      </c>
      <c r="K8538" s="133">
        <v>43456.375</v>
      </c>
      <c r="L8538" s="9">
        <f t="shared" si="2394"/>
        <v>12</v>
      </c>
      <c r="M8538" s="9">
        <f t="shared" si="2395"/>
        <v>22</v>
      </c>
      <c r="N8538" s="9">
        <f t="shared" si="2396"/>
        <v>9</v>
      </c>
      <c r="O8538" s="31" t="str">
        <f t="shared" si="2397"/>
        <v>W</v>
      </c>
      <c r="P8538" s="134">
        <v>30.85</v>
      </c>
      <c r="Q8538" s="31" t="str">
        <f t="shared" si="2398"/>
        <v>-</v>
      </c>
      <c r="R8538" s="31">
        <f t="shared" si="2399"/>
        <v>30.85</v>
      </c>
      <c r="U8538" s="133">
        <v>43821.375</v>
      </c>
      <c r="V8538" s="9">
        <f t="shared" si="2400"/>
        <v>12</v>
      </c>
      <c r="W8538" s="9">
        <f t="shared" si="2401"/>
        <v>22</v>
      </c>
      <c r="X8538" s="9">
        <f t="shared" si="2402"/>
        <v>9</v>
      </c>
      <c r="Y8538" s="31" t="str">
        <f t="shared" si="2403"/>
        <v>W</v>
      </c>
      <c r="Z8538" s="134">
        <v>24.64</v>
      </c>
      <c r="AA8538" s="31" t="str">
        <f t="shared" si="2404"/>
        <v>-</v>
      </c>
      <c r="AB8538" s="31">
        <f t="shared" si="2405"/>
        <v>24.64</v>
      </c>
    </row>
    <row r="8539" spans="1:28" x14ac:dyDescent="0.3">
      <c r="A8539" s="133">
        <v>43091.416666666664</v>
      </c>
      <c r="B8539" s="152">
        <f t="shared" si="2406"/>
        <v>12</v>
      </c>
      <c r="C8539" s="152">
        <f t="shared" si="2407"/>
        <v>22</v>
      </c>
      <c r="D8539" s="152">
        <f t="shared" si="2408"/>
        <v>10</v>
      </c>
      <c r="E8539" s="38" t="str">
        <f t="shared" si="2409"/>
        <v/>
      </c>
      <c r="F8539" s="134">
        <v>27.35</v>
      </c>
      <c r="G8539" s="38">
        <f t="shared" si="2410"/>
        <v>27.35</v>
      </c>
      <c r="H8539" s="38" t="str">
        <f t="shared" si="2411"/>
        <v>-</v>
      </c>
      <c r="K8539" s="133">
        <v>43456.416666666664</v>
      </c>
      <c r="L8539" s="9">
        <f t="shared" si="2394"/>
        <v>12</v>
      </c>
      <c r="M8539" s="9">
        <f t="shared" si="2395"/>
        <v>22</v>
      </c>
      <c r="N8539" s="9">
        <f t="shared" si="2396"/>
        <v>10</v>
      </c>
      <c r="O8539" s="31" t="str">
        <f t="shared" si="2397"/>
        <v>W</v>
      </c>
      <c r="P8539" s="134">
        <v>30.76</v>
      </c>
      <c r="Q8539" s="31" t="str">
        <f t="shared" si="2398"/>
        <v>-</v>
      </c>
      <c r="R8539" s="31">
        <f t="shared" si="2399"/>
        <v>30.76</v>
      </c>
      <c r="U8539" s="133">
        <v>43821.416666666664</v>
      </c>
      <c r="V8539" s="9">
        <f t="shared" si="2400"/>
        <v>12</v>
      </c>
      <c r="W8539" s="9">
        <f t="shared" si="2401"/>
        <v>22</v>
      </c>
      <c r="X8539" s="9">
        <f t="shared" si="2402"/>
        <v>10</v>
      </c>
      <c r="Y8539" s="31" t="str">
        <f t="shared" si="2403"/>
        <v>W</v>
      </c>
      <c r="Z8539" s="134">
        <v>22.74</v>
      </c>
      <c r="AA8539" s="31" t="str">
        <f t="shared" si="2404"/>
        <v>-</v>
      </c>
      <c r="AB8539" s="31">
        <f t="shared" si="2405"/>
        <v>22.74</v>
      </c>
    </row>
    <row r="8540" spans="1:28" x14ac:dyDescent="0.3">
      <c r="A8540" s="133">
        <v>43091.458333333336</v>
      </c>
      <c r="B8540" s="152">
        <f t="shared" si="2406"/>
        <v>12</v>
      </c>
      <c r="C8540" s="152">
        <f t="shared" si="2407"/>
        <v>22</v>
      </c>
      <c r="D8540" s="152">
        <f t="shared" si="2408"/>
        <v>11</v>
      </c>
      <c r="E8540" s="38" t="str">
        <f t="shared" si="2409"/>
        <v/>
      </c>
      <c r="F8540" s="134">
        <v>24.7</v>
      </c>
      <c r="G8540" s="38">
        <f t="shared" si="2410"/>
        <v>24.7</v>
      </c>
      <c r="H8540" s="38" t="str">
        <f t="shared" si="2411"/>
        <v>-</v>
      </c>
      <c r="K8540" s="133">
        <v>43456.458333333336</v>
      </c>
      <c r="L8540" s="9">
        <f t="shared" si="2394"/>
        <v>12</v>
      </c>
      <c r="M8540" s="9">
        <f t="shared" si="2395"/>
        <v>22</v>
      </c>
      <c r="N8540" s="9">
        <f t="shared" si="2396"/>
        <v>11</v>
      </c>
      <c r="O8540" s="31" t="str">
        <f t="shared" si="2397"/>
        <v>W</v>
      </c>
      <c r="P8540" s="134">
        <v>27.92</v>
      </c>
      <c r="Q8540" s="31" t="str">
        <f t="shared" si="2398"/>
        <v>-</v>
      </c>
      <c r="R8540" s="31">
        <f t="shared" si="2399"/>
        <v>27.92</v>
      </c>
      <c r="U8540" s="133">
        <v>43821.458333333336</v>
      </c>
      <c r="V8540" s="9">
        <f t="shared" si="2400"/>
        <v>12</v>
      </c>
      <c r="W8540" s="9">
        <f t="shared" si="2401"/>
        <v>22</v>
      </c>
      <c r="X8540" s="9">
        <f t="shared" si="2402"/>
        <v>11</v>
      </c>
      <c r="Y8540" s="31" t="str">
        <f t="shared" si="2403"/>
        <v>W</v>
      </c>
      <c r="Z8540" s="134">
        <v>20.87</v>
      </c>
      <c r="AA8540" s="31" t="str">
        <f t="shared" si="2404"/>
        <v>-</v>
      </c>
      <c r="AB8540" s="31">
        <f t="shared" si="2405"/>
        <v>20.87</v>
      </c>
    </row>
    <row r="8541" spans="1:28" x14ac:dyDescent="0.3">
      <c r="A8541" s="133">
        <v>43091.5</v>
      </c>
      <c r="B8541" s="152">
        <f t="shared" si="2406"/>
        <v>12</v>
      </c>
      <c r="C8541" s="152">
        <f t="shared" si="2407"/>
        <v>22</v>
      </c>
      <c r="D8541" s="152">
        <f t="shared" si="2408"/>
        <v>12</v>
      </c>
      <c r="E8541" s="38" t="str">
        <f t="shared" si="2409"/>
        <v/>
      </c>
      <c r="F8541" s="134">
        <v>23.36</v>
      </c>
      <c r="G8541" s="38">
        <f t="shared" si="2410"/>
        <v>23.36</v>
      </c>
      <c r="H8541" s="38" t="str">
        <f t="shared" si="2411"/>
        <v>-</v>
      </c>
      <c r="K8541" s="133">
        <v>43456.5</v>
      </c>
      <c r="L8541" s="9">
        <f t="shared" si="2394"/>
        <v>12</v>
      </c>
      <c r="M8541" s="9">
        <f t="shared" si="2395"/>
        <v>22</v>
      </c>
      <c r="N8541" s="9">
        <f t="shared" si="2396"/>
        <v>12</v>
      </c>
      <c r="O8541" s="31" t="str">
        <f t="shared" si="2397"/>
        <v>W</v>
      </c>
      <c r="P8541" s="134">
        <v>25.91</v>
      </c>
      <c r="Q8541" s="31" t="str">
        <f t="shared" si="2398"/>
        <v>-</v>
      </c>
      <c r="R8541" s="31">
        <f t="shared" si="2399"/>
        <v>25.91</v>
      </c>
      <c r="U8541" s="133">
        <v>43821.5</v>
      </c>
      <c r="V8541" s="9">
        <f t="shared" si="2400"/>
        <v>12</v>
      </c>
      <c r="W8541" s="9">
        <f t="shared" si="2401"/>
        <v>22</v>
      </c>
      <c r="X8541" s="9">
        <f t="shared" si="2402"/>
        <v>12</v>
      </c>
      <c r="Y8541" s="31" t="str">
        <f t="shared" si="2403"/>
        <v>W</v>
      </c>
      <c r="Z8541" s="134">
        <v>20.260000000000002</v>
      </c>
      <c r="AA8541" s="31" t="str">
        <f t="shared" si="2404"/>
        <v>-</v>
      </c>
      <c r="AB8541" s="31">
        <f t="shared" si="2405"/>
        <v>20.260000000000002</v>
      </c>
    </row>
    <row r="8542" spans="1:28" x14ac:dyDescent="0.3">
      <c r="A8542" s="133">
        <v>43091.541666666664</v>
      </c>
      <c r="B8542" s="152">
        <f t="shared" si="2406"/>
        <v>12</v>
      </c>
      <c r="C8542" s="152">
        <f t="shared" si="2407"/>
        <v>22</v>
      </c>
      <c r="D8542" s="152">
        <f t="shared" si="2408"/>
        <v>13</v>
      </c>
      <c r="E8542" s="38" t="str">
        <f t="shared" si="2409"/>
        <v/>
      </c>
      <c r="F8542" s="134">
        <v>23.18</v>
      </c>
      <c r="G8542" s="38">
        <f t="shared" si="2410"/>
        <v>23.18</v>
      </c>
      <c r="H8542" s="38" t="str">
        <f t="shared" si="2411"/>
        <v>-</v>
      </c>
      <c r="K8542" s="133">
        <v>43456.541666666664</v>
      </c>
      <c r="L8542" s="9">
        <f t="shared" si="2394"/>
        <v>12</v>
      </c>
      <c r="M8542" s="9">
        <f t="shared" si="2395"/>
        <v>22</v>
      </c>
      <c r="N8542" s="9">
        <f t="shared" si="2396"/>
        <v>13</v>
      </c>
      <c r="O8542" s="31" t="str">
        <f t="shared" si="2397"/>
        <v>W</v>
      </c>
      <c r="P8542" s="134">
        <v>25.01</v>
      </c>
      <c r="Q8542" s="31" t="str">
        <f t="shared" si="2398"/>
        <v>-</v>
      </c>
      <c r="R8542" s="31">
        <f t="shared" si="2399"/>
        <v>25.01</v>
      </c>
      <c r="U8542" s="133">
        <v>43821.541666666664</v>
      </c>
      <c r="V8542" s="9">
        <f t="shared" si="2400"/>
        <v>12</v>
      </c>
      <c r="W8542" s="9">
        <f t="shared" si="2401"/>
        <v>22</v>
      </c>
      <c r="X8542" s="9">
        <f t="shared" si="2402"/>
        <v>13</v>
      </c>
      <c r="Y8542" s="31" t="str">
        <f t="shared" si="2403"/>
        <v>W</v>
      </c>
      <c r="Z8542" s="134">
        <v>20.03</v>
      </c>
      <c r="AA8542" s="31" t="str">
        <f t="shared" si="2404"/>
        <v>-</v>
      </c>
      <c r="AB8542" s="31">
        <f t="shared" si="2405"/>
        <v>20.03</v>
      </c>
    </row>
    <row r="8543" spans="1:28" x14ac:dyDescent="0.3">
      <c r="A8543" s="133">
        <v>43091.583333333336</v>
      </c>
      <c r="B8543" s="152">
        <f t="shared" si="2406"/>
        <v>12</v>
      </c>
      <c r="C8543" s="152">
        <f t="shared" si="2407"/>
        <v>22</v>
      </c>
      <c r="D8543" s="152">
        <f t="shared" si="2408"/>
        <v>14</v>
      </c>
      <c r="E8543" s="38" t="str">
        <f t="shared" si="2409"/>
        <v/>
      </c>
      <c r="F8543" s="134">
        <v>22.82</v>
      </c>
      <c r="G8543" s="38">
        <f t="shared" si="2410"/>
        <v>22.82</v>
      </c>
      <c r="H8543" s="38" t="str">
        <f t="shared" si="2411"/>
        <v>-</v>
      </c>
      <c r="K8543" s="133">
        <v>43456.583333333336</v>
      </c>
      <c r="L8543" s="9">
        <f t="shared" si="2394"/>
        <v>12</v>
      </c>
      <c r="M8543" s="9">
        <f t="shared" si="2395"/>
        <v>22</v>
      </c>
      <c r="N8543" s="9">
        <f t="shared" si="2396"/>
        <v>14</v>
      </c>
      <c r="O8543" s="31" t="str">
        <f t="shared" si="2397"/>
        <v>W</v>
      </c>
      <c r="P8543" s="134">
        <v>24.46</v>
      </c>
      <c r="Q8543" s="31" t="str">
        <f t="shared" si="2398"/>
        <v>-</v>
      </c>
      <c r="R8543" s="31">
        <f t="shared" si="2399"/>
        <v>24.46</v>
      </c>
      <c r="U8543" s="133">
        <v>43821.583333333336</v>
      </c>
      <c r="V8543" s="9">
        <f t="shared" si="2400"/>
        <v>12</v>
      </c>
      <c r="W8543" s="9">
        <f t="shared" si="2401"/>
        <v>22</v>
      </c>
      <c r="X8543" s="9">
        <f t="shared" si="2402"/>
        <v>14</v>
      </c>
      <c r="Y8543" s="31" t="str">
        <f t="shared" si="2403"/>
        <v>W</v>
      </c>
      <c r="Z8543" s="134">
        <v>19.309999999999999</v>
      </c>
      <c r="AA8543" s="31" t="str">
        <f t="shared" si="2404"/>
        <v>-</v>
      </c>
      <c r="AB8543" s="31">
        <f t="shared" si="2405"/>
        <v>19.309999999999999</v>
      </c>
    </row>
    <row r="8544" spans="1:28" x14ac:dyDescent="0.3">
      <c r="A8544" s="133">
        <v>43091.625</v>
      </c>
      <c r="B8544" s="152">
        <f t="shared" si="2406"/>
        <v>12</v>
      </c>
      <c r="C8544" s="152">
        <f t="shared" si="2407"/>
        <v>22</v>
      </c>
      <c r="D8544" s="152">
        <f t="shared" si="2408"/>
        <v>15</v>
      </c>
      <c r="E8544" s="38" t="str">
        <f t="shared" si="2409"/>
        <v/>
      </c>
      <c r="F8544" s="134">
        <v>22.52</v>
      </c>
      <c r="G8544" s="38">
        <f t="shared" si="2410"/>
        <v>22.52</v>
      </c>
      <c r="H8544" s="38" t="str">
        <f t="shared" si="2411"/>
        <v>-</v>
      </c>
      <c r="K8544" s="133">
        <v>43456.625</v>
      </c>
      <c r="L8544" s="9">
        <f t="shared" si="2394"/>
        <v>12</v>
      </c>
      <c r="M8544" s="9">
        <f t="shared" si="2395"/>
        <v>22</v>
      </c>
      <c r="N8544" s="9">
        <f t="shared" si="2396"/>
        <v>15</v>
      </c>
      <c r="O8544" s="31" t="str">
        <f t="shared" si="2397"/>
        <v>W</v>
      </c>
      <c r="P8544" s="134">
        <v>24.43</v>
      </c>
      <c r="Q8544" s="31" t="str">
        <f t="shared" si="2398"/>
        <v>-</v>
      </c>
      <c r="R8544" s="31">
        <f t="shared" si="2399"/>
        <v>24.43</v>
      </c>
      <c r="U8544" s="133">
        <v>43821.625</v>
      </c>
      <c r="V8544" s="9">
        <f t="shared" si="2400"/>
        <v>12</v>
      </c>
      <c r="W8544" s="9">
        <f t="shared" si="2401"/>
        <v>22</v>
      </c>
      <c r="X8544" s="9">
        <f t="shared" si="2402"/>
        <v>15</v>
      </c>
      <c r="Y8544" s="31" t="str">
        <f t="shared" si="2403"/>
        <v>W</v>
      </c>
      <c r="Z8544" s="134">
        <v>19.72</v>
      </c>
      <c r="AA8544" s="31" t="str">
        <f t="shared" si="2404"/>
        <v>-</v>
      </c>
      <c r="AB8544" s="31">
        <f t="shared" si="2405"/>
        <v>19.72</v>
      </c>
    </row>
    <row r="8545" spans="1:28" x14ac:dyDescent="0.3">
      <c r="A8545" s="133">
        <v>43091.666666666664</v>
      </c>
      <c r="B8545" s="152">
        <f t="shared" si="2406"/>
        <v>12</v>
      </c>
      <c r="C8545" s="152">
        <f t="shared" si="2407"/>
        <v>22</v>
      </c>
      <c r="D8545" s="152">
        <f t="shared" si="2408"/>
        <v>16</v>
      </c>
      <c r="E8545" s="38" t="str">
        <f t="shared" si="2409"/>
        <v/>
      </c>
      <c r="F8545" s="134">
        <v>23.74</v>
      </c>
      <c r="G8545" s="38">
        <f t="shared" si="2410"/>
        <v>23.74</v>
      </c>
      <c r="H8545" s="38" t="str">
        <f t="shared" si="2411"/>
        <v>-</v>
      </c>
      <c r="K8545" s="133">
        <v>43456.666666666664</v>
      </c>
      <c r="L8545" s="9">
        <f t="shared" si="2394"/>
        <v>12</v>
      </c>
      <c r="M8545" s="9">
        <f t="shared" si="2395"/>
        <v>22</v>
      </c>
      <c r="N8545" s="9">
        <f t="shared" si="2396"/>
        <v>16</v>
      </c>
      <c r="O8545" s="31" t="str">
        <f t="shared" si="2397"/>
        <v>W</v>
      </c>
      <c r="P8545" s="134">
        <v>26.8</v>
      </c>
      <c r="Q8545" s="31" t="str">
        <f t="shared" si="2398"/>
        <v>-</v>
      </c>
      <c r="R8545" s="31">
        <f t="shared" si="2399"/>
        <v>26.8</v>
      </c>
      <c r="U8545" s="133">
        <v>43821.666666666664</v>
      </c>
      <c r="V8545" s="9">
        <f t="shared" si="2400"/>
        <v>12</v>
      </c>
      <c r="W8545" s="9">
        <f t="shared" si="2401"/>
        <v>22</v>
      </c>
      <c r="X8545" s="9">
        <f t="shared" si="2402"/>
        <v>16</v>
      </c>
      <c r="Y8545" s="31" t="str">
        <f t="shared" si="2403"/>
        <v>W</v>
      </c>
      <c r="Z8545" s="134">
        <v>22.24</v>
      </c>
      <c r="AA8545" s="31" t="str">
        <f t="shared" si="2404"/>
        <v>-</v>
      </c>
      <c r="AB8545" s="31">
        <f t="shared" si="2405"/>
        <v>22.24</v>
      </c>
    </row>
    <row r="8546" spans="1:28" x14ac:dyDescent="0.3">
      <c r="A8546" s="133">
        <v>43091.708333333336</v>
      </c>
      <c r="B8546" s="152">
        <f t="shared" si="2406"/>
        <v>12</v>
      </c>
      <c r="C8546" s="152">
        <f t="shared" si="2407"/>
        <v>22</v>
      </c>
      <c r="D8546" s="152">
        <f t="shared" si="2408"/>
        <v>17</v>
      </c>
      <c r="E8546" s="38" t="str">
        <f t="shared" si="2409"/>
        <v/>
      </c>
      <c r="F8546" s="134">
        <v>27.42</v>
      </c>
      <c r="G8546" s="38" t="str">
        <f t="shared" si="2410"/>
        <v>-</v>
      </c>
      <c r="H8546" s="38">
        <f t="shared" si="2411"/>
        <v>27.42</v>
      </c>
      <c r="K8546" s="133">
        <v>43456.708333333336</v>
      </c>
      <c r="L8546" s="9">
        <f t="shared" si="2394"/>
        <v>12</v>
      </c>
      <c r="M8546" s="9">
        <f t="shared" si="2395"/>
        <v>22</v>
      </c>
      <c r="N8546" s="9">
        <f t="shared" si="2396"/>
        <v>17</v>
      </c>
      <c r="O8546" s="31" t="str">
        <f t="shared" si="2397"/>
        <v>W</v>
      </c>
      <c r="P8546" s="134">
        <v>35.67</v>
      </c>
      <c r="Q8546" s="31" t="str">
        <f t="shared" si="2398"/>
        <v>-</v>
      </c>
      <c r="R8546" s="31">
        <f t="shared" si="2399"/>
        <v>35.67</v>
      </c>
      <c r="U8546" s="133">
        <v>43821.708333333336</v>
      </c>
      <c r="V8546" s="9">
        <f t="shared" si="2400"/>
        <v>12</v>
      </c>
      <c r="W8546" s="9">
        <f t="shared" si="2401"/>
        <v>22</v>
      </c>
      <c r="X8546" s="9">
        <f t="shared" si="2402"/>
        <v>17</v>
      </c>
      <c r="Y8546" s="31" t="str">
        <f t="shared" si="2403"/>
        <v>W</v>
      </c>
      <c r="Z8546" s="134">
        <v>27.91</v>
      </c>
      <c r="AA8546" s="31" t="str">
        <f t="shared" si="2404"/>
        <v>-</v>
      </c>
      <c r="AB8546" s="31">
        <f t="shared" si="2405"/>
        <v>27.91</v>
      </c>
    </row>
    <row r="8547" spans="1:28" x14ac:dyDescent="0.3">
      <c r="A8547" s="133">
        <v>43091.75</v>
      </c>
      <c r="B8547" s="152">
        <f t="shared" si="2406"/>
        <v>12</v>
      </c>
      <c r="C8547" s="152">
        <f t="shared" si="2407"/>
        <v>22</v>
      </c>
      <c r="D8547" s="152">
        <f t="shared" si="2408"/>
        <v>18</v>
      </c>
      <c r="E8547" s="38" t="str">
        <f t="shared" si="2409"/>
        <v/>
      </c>
      <c r="F8547" s="134">
        <v>25.11</v>
      </c>
      <c r="G8547" s="38" t="str">
        <f t="shared" si="2410"/>
        <v>-</v>
      </c>
      <c r="H8547" s="38">
        <f t="shared" si="2411"/>
        <v>25.11</v>
      </c>
      <c r="K8547" s="133">
        <v>43456.75</v>
      </c>
      <c r="L8547" s="9">
        <f t="shared" si="2394"/>
        <v>12</v>
      </c>
      <c r="M8547" s="9">
        <f t="shared" si="2395"/>
        <v>22</v>
      </c>
      <c r="N8547" s="9">
        <f t="shared" si="2396"/>
        <v>18</v>
      </c>
      <c r="O8547" s="31" t="str">
        <f t="shared" si="2397"/>
        <v>W</v>
      </c>
      <c r="P8547" s="134">
        <v>34.97</v>
      </c>
      <c r="Q8547" s="31" t="str">
        <f t="shared" si="2398"/>
        <v>-</v>
      </c>
      <c r="R8547" s="31">
        <f t="shared" si="2399"/>
        <v>34.97</v>
      </c>
      <c r="U8547" s="133">
        <v>43821.75</v>
      </c>
      <c r="V8547" s="9">
        <f t="shared" si="2400"/>
        <v>12</v>
      </c>
      <c r="W8547" s="9">
        <f t="shared" si="2401"/>
        <v>22</v>
      </c>
      <c r="X8547" s="9">
        <f t="shared" si="2402"/>
        <v>18</v>
      </c>
      <c r="Y8547" s="31" t="str">
        <f t="shared" si="2403"/>
        <v>W</v>
      </c>
      <c r="Z8547" s="134">
        <v>25.73</v>
      </c>
      <c r="AA8547" s="31" t="str">
        <f t="shared" si="2404"/>
        <v>-</v>
      </c>
      <c r="AB8547" s="31">
        <f t="shared" si="2405"/>
        <v>25.73</v>
      </c>
    </row>
    <row r="8548" spans="1:28" x14ac:dyDescent="0.3">
      <c r="A8548" s="133">
        <v>43091.791666666664</v>
      </c>
      <c r="B8548" s="152">
        <f t="shared" si="2406"/>
        <v>12</v>
      </c>
      <c r="C8548" s="152">
        <f t="shared" si="2407"/>
        <v>22</v>
      </c>
      <c r="D8548" s="152">
        <f t="shared" si="2408"/>
        <v>19</v>
      </c>
      <c r="E8548" s="38" t="str">
        <f t="shared" si="2409"/>
        <v/>
      </c>
      <c r="F8548" s="134">
        <v>24.32</v>
      </c>
      <c r="G8548" s="38" t="str">
        <f t="shared" si="2410"/>
        <v>-</v>
      </c>
      <c r="H8548" s="38">
        <f t="shared" si="2411"/>
        <v>24.32</v>
      </c>
      <c r="K8548" s="133">
        <v>43456.791666666664</v>
      </c>
      <c r="L8548" s="9">
        <f t="shared" si="2394"/>
        <v>12</v>
      </c>
      <c r="M8548" s="9">
        <f t="shared" si="2395"/>
        <v>22</v>
      </c>
      <c r="N8548" s="9">
        <f t="shared" si="2396"/>
        <v>19</v>
      </c>
      <c r="O8548" s="31" t="str">
        <f t="shared" si="2397"/>
        <v>W</v>
      </c>
      <c r="P8548" s="134">
        <v>33.700000000000003</v>
      </c>
      <c r="Q8548" s="31" t="str">
        <f t="shared" si="2398"/>
        <v>-</v>
      </c>
      <c r="R8548" s="31">
        <f t="shared" si="2399"/>
        <v>33.700000000000003</v>
      </c>
      <c r="U8548" s="133">
        <v>43821.791666666664</v>
      </c>
      <c r="V8548" s="9">
        <f t="shared" si="2400"/>
        <v>12</v>
      </c>
      <c r="W8548" s="9">
        <f t="shared" si="2401"/>
        <v>22</v>
      </c>
      <c r="X8548" s="9">
        <f t="shared" si="2402"/>
        <v>19</v>
      </c>
      <c r="Y8548" s="31" t="str">
        <f t="shared" si="2403"/>
        <v>W</v>
      </c>
      <c r="Z8548" s="134">
        <v>25.05</v>
      </c>
      <c r="AA8548" s="31" t="str">
        <f t="shared" si="2404"/>
        <v>-</v>
      </c>
      <c r="AB8548" s="31">
        <f t="shared" si="2405"/>
        <v>25.05</v>
      </c>
    </row>
    <row r="8549" spans="1:28" x14ac:dyDescent="0.3">
      <c r="A8549" s="133">
        <v>43091.833333333336</v>
      </c>
      <c r="B8549" s="152">
        <f t="shared" si="2406"/>
        <v>12</v>
      </c>
      <c r="C8549" s="152">
        <f t="shared" si="2407"/>
        <v>22</v>
      </c>
      <c r="D8549" s="152">
        <f t="shared" si="2408"/>
        <v>20</v>
      </c>
      <c r="E8549" s="38" t="str">
        <f t="shared" si="2409"/>
        <v/>
      </c>
      <c r="F8549" s="134">
        <v>23.97</v>
      </c>
      <c r="G8549" s="38" t="str">
        <f t="shared" si="2410"/>
        <v>-</v>
      </c>
      <c r="H8549" s="38">
        <f t="shared" si="2411"/>
        <v>23.97</v>
      </c>
      <c r="K8549" s="133">
        <v>43456.833333333336</v>
      </c>
      <c r="L8549" s="9">
        <f t="shared" si="2394"/>
        <v>12</v>
      </c>
      <c r="M8549" s="9">
        <f t="shared" si="2395"/>
        <v>22</v>
      </c>
      <c r="N8549" s="9">
        <f t="shared" si="2396"/>
        <v>20</v>
      </c>
      <c r="O8549" s="31" t="str">
        <f t="shared" si="2397"/>
        <v>W</v>
      </c>
      <c r="P8549" s="134">
        <v>34.659999999999997</v>
      </c>
      <c r="Q8549" s="31" t="str">
        <f t="shared" si="2398"/>
        <v>-</v>
      </c>
      <c r="R8549" s="31">
        <f t="shared" si="2399"/>
        <v>34.659999999999997</v>
      </c>
      <c r="U8549" s="133">
        <v>43821.833333333336</v>
      </c>
      <c r="V8549" s="9">
        <f t="shared" si="2400"/>
        <v>12</v>
      </c>
      <c r="W8549" s="9">
        <f t="shared" si="2401"/>
        <v>22</v>
      </c>
      <c r="X8549" s="9">
        <f t="shared" si="2402"/>
        <v>20</v>
      </c>
      <c r="Y8549" s="31" t="str">
        <f t="shared" si="2403"/>
        <v>W</v>
      </c>
      <c r="Z8549" s="134">
        <v>23.8</v>
      </c>
      <c r="AA8549" s="31" t="str">
        <f t="shared" si="2404"/>
        <v>-</v>
      </c>
      <c r="AB8549" s="31">
        <f t="shared" si="2405"/>
        <v>23.8</v>
      </c>
    </row>
    <row r="8550" spans="1:28" x14ac:dyDescent="0.3">
      <c r="A8550" s="133">
        <v>43091.875</v>
      </c>
      <c r="B8550" s="152">
        <f t="shared" si="2406"/>
        <v>12</v>
      </c>
      <c r="C8550" s="152">
        <f t="shared" si="2407"/>
        <v>22</v>
      </c>
      <c r="D8550" s="152">
        <f t="shared" si="2408"/>
        <v>21</v>
      </c>
      <c r="E8550" s="38" t="str">
        <f t="shared" si="2409"/>
        <v/>
      </c>
      <c r="F8550" s="134">
        <v>22.94</v>
      </c>
      <c r="G8550" s="38" t="str">
        <f t="shared" si="2410"/>
        <v>-</v>
      </c>
      <c r="H8550" s="38">
        <f t="shared" si="2411"/>
        <v>22.94</v>
      </c>
      <c r="K8550" s="133">
        <v>43456.875</v>
      </c>
      <c r="L8550" s="9">
        <f t="shared" si="2394"/>
        <v>12</v>
      </c>
      <c r="M8550" s="9">
        <f t="shared" si="2395"/>
        <v>22</v>
      </c>
      <c r="N8550" s="9">
        <f t="shared" si="2396"/>
        <v>21</v>
      </c>
      <c r="O8550" s="31" t="str">
        <f t="shared" si="2397"/>
        <v>W</v>
      </c>
      <c r="P8550" s="134">
        <v>31.33</v>
      </c>
      <c r="Q8550" s="31" t="str">
        <f t="shared" si="2398"/>
        <v>-</v>
      </c>
      <c r="R8550" s="31">
        <f t="shared" si="2399"/>
        <v>31.33</v>
      </c>
      <c r="U8550" s="133">
        <v>43821.875</v>
      </c>
      <c r="V8550" s="9">
        <f t="shared" si="2400"/>
        <v>12</v>
      </c>
      <c r="W8550" s="9">
        <f t="shared" si="2401"/>
        <v>22</v>
      </c>
      <c r="X8550" s="9">
        <f t="shared" si="2402"/>
        <v>21</v>
      </c>
      <c r="Y8550" s="31" t="str">
        <f t="shared" si="2403"/>
        <v>W</v>
      </c>
      <c r="Z8550" s="134">
        <v>22.85</v>
      </c>
      <c r="AA8550" s="31" t="str">
        <f t="shared" si="2404"/>
        <v>-</v>
      </c>
      <c r="AB8550" s="31">
        <f t="shared" si="2405"/>
        <v>22.85</v>
      </c>
    </row>
    <row r="8551" spans="1:28" x14ac:dyDescent="0.3">
      <c r="A8551" s="133">
        <v>43091.916666666664</v>
      </c>
      <c r="B8551" s="152">
        <f t="shared" si="2406"/>
        <v>12</v>
      </c>
      <c r="C8551" s="152">
        <f t="shared" si="2407"/>
        <v>22</v>
      </c>
      <c r="D8551" s="152">
        <f t="shared" si="2408"/>
        <v>22</v>
      </c>
      <c r="E8551" s="38" t="str">
        <f t="shared" si="2409"/>
        <v/>
      </c>
      <c r="F8551" s="134">
        <v>20.9</v>
      </c>
      <c r="G8551" s="38" t="str">
        <f t="shared" si="2410"/>
        <v>-</v>
      </c>
      <c r="H8551" s="38">
        <f t="shared" si="2411"/>
        <v>20.9</v>
      </c>
      <c r="K8551" s="133">
        <v>43456.916666666664</v>
      </c>
      <c r="L8551" s="9">
        <f t="shared" si="2394"/>
        <v>12</v>
      </c>
      <c r="M8551" s="9">
        <f t="shared" si="2395"/>
        <v>22</v>
      </c>
      <c r="N8551" s="9">
        <f t="shared" si="2396"/>
        <v>22</v>
      </c>
      <c r="O8551" s="31" t="str">
        <f t="shared" si="2397"/>
        <v>W</v>
      </c>
      <c r="P8551" s="134">
        <v>27.85</v>
      </c>
      <c r="Q8551" s="31" t="str">
        <f t="shared" si="2398"/>
        <v>-</v>
      </c>
      <c r="R8551" s="31">
        <f t="shared" si="2399"/>
        <v>27.85</v>
      </c>
      <c r="U8551" s="133">
        <v>43821.916666666664</v>
      </c>
      <c r="V8551" s="9">
        <f t="shared" si="2400"/>
        <v>12</v>
      </c>
      <c r="W8551" s="9">
        <f t="shared" si="2401"/>
        <v>22</v>
      </c>
      <c r="X8551" s="9">
        <f t="shared" si="2402"/>
        <v>22</v>
      </c>
      <c r="Y8551" s="31" t="str">
        <f t="shared" si="2403"/>
        <v>W</v>
      </c>
      <c r="Z8551" s="134">
        <v>21.06</v>
      </c>
      <c r="AA8551" s="31" t="str">
        <f t="shared" si="2404"/>
        <v>-</v>
      </c>
      <c r="AB8551" s="31">
        <f t="shared" si="2405"/>
        <v>21.06</v>
      </c>
    </row>
    <row r="8552" spans="1:28" x14ac:dyDescent="0.3">
      <c r="A8552" s="133">
        <v>43091.958333333336</v>
      </c>
      <c r="B8552" s="152">
        <f t="shared" si="2406"/>
        <v>12</v>
      </c>
      <c r="C8552" s="152">
        <f t="shared" si="2407"/>
        <v>22</v>
      </c>
      <c r="D8552" s="152">
        <f t="shared" si="2408"/>
        <v>23</v>
      </c>
      <c r="E8552" s="38" t="str">
        <f t="shared" si="2409"/>
        <v/>
      </c>
      <c r="F8552" s="134">
        <v>19.29</v>
      </c>
      <c r="G8552" s="38" t="str">
        <f t="shared" si="2410"/>
        <v>-</v>
      </c>
      <c r="H8552" s="38">
        <f t="shared" si="2411"/>
        <v>19.29</v>
      </c>
      <c r="K8552" s="133">
        <v>43456.958333333336</v>
      </c>
      <c r="L8552" s="9">
        <f t="shared" si="2394"/>
        <v>12</v>
      </c>
      <c r="M8552" s="9">
        <f t="shared" si="2395"/>
        <v>22</v>
      </c>
      <c r="N8552" s="9">
        <f t="shared" si="2396"/>
        <v>23</v>
      </c>
      <c r="O8552" s="31" t="str">
        <f t="shared" si="2397"/>
        <v>W</v>
      </c>
      <c r="P8552" s="134">
        <v>26.23</v>
      </c>
      <c r="Q8552" s="31" t="str">
        <f t="shared" si="2398"/>
        <v>-</v>
      </c>
      <c r="R8552" s="31">
        <f t="shared" si="2399"/>
        <v>26.23</v>
      </c>
      <c r="U8552" s="133">
        <v>43821.958333333336</v>
      </c>
      <c r="V8552" s="9">
        <f t="shared" si="2400"/>
        <v>12</v>
      </c>
      <c r="W8552" s="9">
        <f t="shared" si="2401"/>
        <v>22</v>
      </c>
      <c r="X8552" s="9">
        <f t="shared" si="2402"/>
        <v>23</v>
      </c>
      <c r="Y8552" s="31" t="str">
        <f t="shared" si="2403"/>
        <v>W</v>
      </c>
      <c r="Z8552" s="134">
        <v>20.04</v>
      </c>
      <c r="AA8552" s="31" t="str">
        <f t="shared" si="2404"/>
        <v>-</v>
      </c>
      <c r="AB8552" s="31">
        <f t="shared" si="2405"/>
        <v>20.04</v>
      </c>
    </row>
    <row r="8553" spans="1:28" x14ac:dyDescent="0.3">
      <c r="A8553" s="133">
        <v>43092</v>
      </c>
      <c r="B8553" s="152">
        <f t="shared" si="2406"/>
        <v>12</v>
      </c>
      <c r="C8553" s="152">
        <f t="shared" si="2407"/>
        <v>23</v>
      </c>
      <c r="D8553" s="152">
        <f t="shared" si="2408"/>
        <v>0</v>
      </c>
      <c r="E8553" s="38" t="str">
        <f t="shared" si="2409"/>
        <v>W</v>
      </c>
      <c r="F8553" s="134">
        <v>19.48</v>
      </c>
      <c r="G8553" s="38" t="str">
        <f t="shared" si="2410"/>
        <v>-</v>
      </c>
      <c r="H8553" s="38">
        <f t="shared" si="2411"/>
        <v>19.48</v>
      </c>
      <c r="K8553" s="133">
        <v>43457</v>
      </c>
      <c r="L8553" s="9">
        <f t="shared" si="2394"/>
        <v>12</v>
      </c>
      <c r="M8553" s="9">
        <f t="shared" si="2395"/>
        <v>23</v>
      </c>
      <c r="N8553" s="9">
        <f t="shared" si="2396"/>
        <v>0</v>
      </c>
      <c r="O8553" s="31" t="str">
        <f t="shared" si="2397"/>
        <v>W</v>
      </c>
      <c r="P8553" s="134">
        <v>25.47</v>
      </c>
      <c r="Q8553" s="31" t="str">
        <f t="shared" si="2398"/>
        <v>-</v>
      </c>
      <c r="R8553" s="31">
        <f t="shared" si="2399"/>
        <v>25.47</v>
      </c>
      <c r="U8553" s="133">
        <v>43822</v>
      </c>
      <c r="V8553" s="9">
        <f t="shared" si="2400"/>
        <v>12</v>
      </c>
      <c r="W8553" s="9">
        <f t="shared" si="2401"/>
        <v>23</v>
      </c>
      <c r="X8553" s="9">
        <f t="shared" si="2402"/>
        <v>0</v>
      </c>
      <c r="Y8553" s="31" t="str">
        <f t="shared" si="2403"/>
        <v/>
      </c>
      <c r="Z8553" s="134">
        <v>19.88</v>
      </c>
      <c r="AA8553" s="31" t="str">
        <f t="shared" si="2404"/>
        <v>-</v>
      </c>
      <c r="AB8553" s="31">
        <f t="shared" si="2405"/>
        <v>19.88</v>
      </c>
    </row>
    <row r="8554" spans="1:28" x14ac:dyDescent="0.3">
      <c r="A8554" s="133">
        <v>43092.041666666664</v>
      </c>
      <c r="B8554" s="152">
        <f t="shared" si="2406"/>
        <v>12</v>
      </c>
      <c r="C8554" s="152">
        <f t="shared" si="2407"/>
        <v>23</v>
      </c>
      <c r="D8554" s="152">
        <f t="shared" si="2408"/>
        <v>1</v>
      </c>
      <c r="E8554" s="38" t="str">
        <f t="shared" si="2409"/>
        <v>W</v>
      </c>
      <c r="F8554" s="134">
        <v>19.079999999999998</v>
      </c>
      <c r="G8554" s="38" t="str">
        <f t="shared" si="2410"/>
        <v>-</v>
      </c>
      <c r="H8554" s="38">
        <f t="shared" si="2411"/>
        <v>19.079999999999998</v>
      </c>
      <c r="K8554" s="133">
        <v>43457.041666666664</v>
      </c>
      <c r="L8554" s="9">
        <f t="shared" si="2394"/>
        <v>12</v>
      </c>
      <c r="M8554" s="9">
        <f t="shared" si="2395"/>
        <v>23</v>
      </c>
      <c r="N8554" s="9">
        <f t="shared" si="2396"/>
        <v>1</v>
      </c>
      <c r="O8554" s="31" t="str">
        <f t="shared" si="2397"/>
        <v>W</v>
      </c>
      <c r="P8554" s="134">
        <v>25.18</v>
      </c>
      <c r="Q8554" s="31" t="str">
        <f t="shared" si="2398"/>
        <v>-</v>
      </c>
      <c r="R8554" s="31">
        <f t="shared" si="2399"/>
        <v>25.18</v>
      </c>
      <c r="U8554" s="133">
        <v>43822.041666666664</v>
      </c>
      <c r="V8554" s="9">
        <f t="shared" si="2400"/>
        <v>12</v>
      </c>
      <c r="W8554" s="9">
        <f t="shared" si="2401"/>
        <v>23</v>
      </c>
      <c r="X8554" s="9">
        <f t="shared" si="2402"/>
        <v>1</v>
      </c>
      <c r="Y8554" s="31" t="str">
        <f t="shared" si="2403"/>
        <v/>
      </c>
      <c r="Z8554" s="134">
        <v>19.53</v>
      </c>
      <c r="AA8554" s="31" t="str">
        <f t="shared" si="2404"/>
        <v>-</v>
      </c>
      <c r="AB8554" s="31">
        <f t="shared" si="2405"/>
        <v>19.53</v>
      </c>
    </row>
    <row r="8555" spans="1:28" x14ac:dyDescent="0.3">
      <c r="A8555" s="133">
        <v>43092.083333333336</v>
      </c>
      <c r="B8555" s="152">
        <f t="shared" si="2406"/>
        <v>12</v>
      </c>
      <c r="C8555" s="152">
        <f t="shared" si="2407"/>
        <v>23</v>
      </c>
      <c r="D8555" s="152">
        <f t="shared" si="2408"/>
        <v>2</v>
      </c>
      <c r="E8555" s="38" t="str">
        <f t="shared" si="2409"/>
        <v>W</v>
      </c>
      <c r="F8555" s="134">
        <v>18.86</v>
      </c>
      <c r="G8555" s="38" t="str">
        <f t="shared" si="2410"/>
        <v>-</v>
      </c>
      <c r="H8555" s="38">
        <f t="shared" si="2411"/>
        <v>18.86</v>
      </c>
      <c r="K8555" s="133">
        <v>43457.083333333336</v>
      </c>
      <c r="L8555" s="9">
        <f t="shared" si="2394"/>
        <v>12</v>
      </c>
      <c r="M8555" s="9">
        <f t="shared" si="2395"/>
        <v>23</v>
      </c>
      <c r="N8555" s="9">
        <f t="shared" si="2396"/>
        <v>2</v>
      </c>
      <c r="O8555" s="31" t="str">
        <f t="shared" si="2397"/>
        <v>W</v>
      </c>
      <c r="P8555" s="134">
        <v>24.52</v>
      </c>
      <c r="Q8555" s="31" t="str">
        <f t="shared" si="2398"/>
        <v>-</v>
      </c>
      <c r="R8555" s="31">
        <f t="shared" si="2399"/>
        <v>24.52</v>
      </c>
      <c r="U8555" s="133">
        <v>43822.083333333336</v>
      </c>
      <c r="V8555" s="9">
        <f t="shared" si="2400"/>
        <v>12</v>
      </c>
      <c r="W8555" s="9">
        <f t="shared" si="2401"/>
        <v>23</v>
      </c>
      <c r="X8555" s="9">
        <f t="shared" si="2402"/>
        <v>2</v>
      </c>
      <c r="Y8555" s="31" t="str">
        <f t="shared" si="2403"/>
        <v/>
      </c>
      <c r="Z8555" s="134">
        <v>19.5</v>
      </c>
      <c r="AA8555" s="31" t="str">
        <f t="shared" si="2404"/>
        <v>-</v>
      </c>
      <c r="AB8555" s="31">
        <f t="shared" si="2405"/>
        <v>19.5</v>
      </c>
    </row>
    <row r="8556" spans="1:28" x14ac:dyDescent="0.3">
      <c r="A8556" s="133">
        <v>43092.125</v>
      </c>
      <c r="B8556" s="152">
        <f t="shared" si="2406"/>
        <v>12</v>
      </c>
      <c r="C8556" s="152">
        <f t="shared" si="2407"/>
        <v>23</v>
      </c>
      <c r="D8556" s="152">
        <f t="shared" si="2408"/>
        <v>3</v>
      </c>
      <c r="E8556" s="38" t="str">
        <f t="shared" si="2409"/>
        <v>W</v>
      </c>
      <c r="F8556" s="134">
        <v>18.920000000000002</v>
      </c>
      <c r="G8556" s="38" t="str">
        <f t="shared" si="2410"/>
        <v>-</v>
      </c>
      <c r="H8556" s="38">
        <f t="shared" si="2411"/>
        <v>18.920000000000002</v>
      </c>
      <c r="K8556" s="133">
        <v>43457.125</v>
      </c>
      <c r="L8556" s="9">
        <f t="shared" si="2394"/>
        <v>12</v>
      </c>
      <c r="M8556" s="9">
        <f t="shared" si="2395"/>
        <v>23</v>
      </c>
      <c r="N8556" s="9">
        <f t="shared" si="2396"/>
        <v>3</v>
      </c>
      <c r="O8556" s="31" t="str">
        <f t="shared" si="2397"/>
        <v>W</v>
      </c>
      <c r="P8556" s="134">
        <v>24.64</v>
      </c>
      <c r="Q8556" s="31" t="str">
        <f t="shared" si="2398"/>
        <v>-</v>
      </c>
      <c r="R8556" s="31">
        <f t="shared" si="2399"/>
        <v>24.64</v>
      </c>
      <c r="U8556" s="133">
        <v>43822.125</v>
      </c>
      <c r="V8556" s="9">
        <f t="shared" si="2400"/>
        <v>12</v>
      </c>
      <c r="W8556" s="9">
        <f t="shared" si="2401"/>
        <v>23</v>
      </c>
      <c r="X8556" s="9">
        <f t="shared" si="2402"/>
        <v>3</v>
      </c>
      <c r="Y8556" s="31" t="str">
        <f t="shared" si="2403"/>
        <v/>
      </c>
      <c r="Z8556" s="134">
        <v>19.54</v>
      </c>
      <c r="AA8556" s="31" t="str">
        <f t="shared" si="2404"/>
        <v>-</v>
      </c>
      <c r="AB8556" s="31">
        <f t="shared" si="2405"/>
        <v>19.54</v>
      </c>
    </row>
    <row r="8557" spans="1:28" x14ac:dyDescent="0.3">
      <c r="A8557" s="133">
        <v>43092.166666666664</v>
      </c>
      <c r="B8557" s="152">
        <f t="shared" si="2406"/>
        <v>12</v>
      </c>
      <c r="C8557" s="152">
        <f t="shared" si="2407"/>
        <v>23</v>
      </c>
      <c r="D8557" s="152">
        <f t="shared" si="2408"/>
        <v>4</v>
      </c>
      <c r="E8557" s="38" t="str">
        <f t="shared" si="2409"/>
        <v>W</v>
      </c>
      <c r="F8557" s="134">
        <v>18.95</v>
      </c>
      <c r="G8557" s="38" t="str">
        <f t="shared" si="2410"/>
        <v>-</v>
      </c>
      <c r="H8557" s="38">
        <f t="shared" si="2411"/>
        <v>18.95</v>
      </c>
      <c r="K8557" s="133">
        <v>43457.166666666664</v>
      </c>
      <c r="L8557" s="9">
        <f t="shared" si="2394"/>
        <v>12</v>
      </c>
      <c r="M8557" s="9">
        <f t="shared" si="2395"/>
        <v>23</v>
      </c>
      <c r="N8557" s="9">
        <f t="shared" si="2396"/>
        <v>4</v>
      </c>
      <c r="O8557" s="31" t="str">
        <f t="shared" si="2397"/>
        <v>W</v>
      </c>
      <c r="P8557" s="134">
        <v>24.82</v>
      </c>
      <c r="Q8557" s="31" t="str">
        <f t="shared" si="2398"/>
        <v>-</v>
      </c>
      <c r="R8557" s="31">
        <f t="shared" si="2399"/>
        <v>24.82</v>
      </c>
      <c r="U8557" s="133">
        <v>43822.166666666664</v>
      </c>
      <c r="V8557" s="9">
        <f t="shared" si="2400"/>
        <v>12</v>
      </c>
      <c r="W8557" s="9">
        <f t="shared" si="2401"/>
        <v>23</v>
      </c>
      <c r="X8557" s="9">
        <f t="shared" si="2402"/>
        <v>4</v>
      </c>
      <c r="Y8557" s="31" t="str">
        <f t="shared" si="2403"/>
        <v/>
      </c>
      <c r="Z8557" s="134">
        <v>21.57</v>
      </c>
      <c r="AA8557" s="31" t="str">
        <f t="shared" si="2404"/>
        <v>-</v>
      </c>
      <c r="AB8557" s="31">
        <f t="shared" si="2405"/>
        <v>21.57</v>
      </c>
    </row>
    <row r="8558" spans="1:28" x14ac:dyDescent="0.3">
      <c r="A8558" s="133">
        <v>43092.208333333336</v>
      </c>
      <c r="B8558" s="152">
        <f t="shared" si="2406"/>
        <v>12</v>
      </c>
      <c r="C8558" s="152">
        <f t="shared" si="2407"/>
        <v>23</v>
      </c>
      <c r="D8558" s="152">
        <f t="shared" si="2408"/>
        <v>5</v>
      </c>
      <c r="E8558" s="38" t="str">
        <f t="shared" si="2409"/>
        <v>W</v>
      </c>
      <c r="F8558" s="134">
        <v>18.809999999999999</v>
      </c>
      <c r="G8558" s="38" t="str">
        <f t="shared" si="2410"/>
        <v>-</v>
      </c>
      <c r="H8558" s="38">
        <f t="shared" si="2411"/>
        <v>18.809999999999999</v>
      </c>
      <c r="K8558" s="133">
        <v>43457.208333333336</v>
      </c>
      <c r="L8558" s="9">
        <f t="shared" si="2394"/>
        <v>12</v>
      </c>
      <c r="M8558" s="9">
        <f t="shared" si="2395"/>
        <v>23</v>
      </c>
      <c r="N8558" s="9">
        <f t="shared" si="2396"/>
        <v>5</v>
      </c>
      <c r="O8558" s="31" t="str">
        <f t="shared" si="2397"/>
        <v>W</v>
      </c>
      <c r="P8558" s="134">
        <v>25.16</v>
      </c>
      <c r="Q8558" s="31" t="str">
        <f t="shared" si="2398"/>
        <v>-</v>
      </c>
      <c r="R8558" s="31">
        <f t="shared" si="2399"/>
        <v>25.16</v>
      </c>
      <c r="U8558" s="133">
        <v>43822.208333333336</v>
      </c>
      <c r="V8558" s="9">
        <f t="shared" si="2400"/>
        <v>12</v>
      </c>
      <c r="W8558" s="9">
        <f t="shared" si="2401"/>
        <v>23</v>
      </c>
      <c r="X8558" s="9">
        <f t="shared" si="2402"/>
        <v>5</v>
      </c>
      <c r="Y8558" s="31" t="str">
        <f t="shared" si="2403"/>
        <v/>
      </c>
      <c r="Z8558" s="134">
        <v>23.05</v>
      </c>
      <c r="AA8558" s="31" t="str">
        <f t="shared" si="2404"/>
        <v>-</v>
      </c>
      <c r="AB8558" s="31">
        <f t="shared" si="2405"/>
        <v>23.05</v>
      </c>
    </row>
    <row r="8559" spans="1:28" x14ac:dyDescent="0.3">
      <c r="A8559" s="133">
        <v>43092.25</v>
      </c>
      <c r="B8559" s="152">
        <f t="shared" si="2406"/>
        <v>12</v>
      </c>
      <c r="C8559" s="152">
        <f t="shared" si="2407"/>
        <v>23</v>
      </c>
      <c r="D8559" s="152">
        <f t="shared" si="2408"/>
        <v>6</v>
      </c>
      <c r="E8559" s="38" t="str">
        <f t="shared" si="2409"/>
        <v>W</v>
      </c>
      <c r="F8559" s="134">
        <v>19.12</v>
      </c>
      <c r="G8559" s="38" t="str">
        <f t="shared" si="2410"/>
        <v>-</v>
      </c>
      <c r="H8559" s="38">
        <f t="shared" si="2411"/>
        <v>19.12</v>
      </c>
      <c r="K8559" s="133">
        <v>43457.25</v>
      </c>
      <c r="L8559" s="9">
        <f t="shared" si="2394"/>
        <v>12</v>
      </c>
      <c r="M8559" s="9">
        <f t="shared" si="2395"/>
        <v>23</v>
      </c>
      <c r="N8559" s="9">
        <f t="shared" si="2396"/>
        <v>6</v>
      </c>
      <c r="O8559" s="31" t="str">
        <f t="shared" si="2397"/>
        <v>W</v>
      </c>
      <c r="P8559" s="134">
        <v>26.41</v>
      </c>
      <c r="Q8559" s="31" t="str">
        <f t="shared" si="2398"/>
        <v>-</v>
      </c>
      <c r="R8559" s="31">
        <f t="shared" si="2399"/>
        <v>26.41</v>
      </c>
      <c r="U8559" s="133">
        <v>43822.25</v>
      </c>
      <c r="V8559" s="9">
        <f t="shared" si="2400"/>
        <v>12</v>
      </c>
      <c r="W8559" s="9">
        <f t="shared" si="2401"/>
        <v>23</v>
      </c>
      <c r="X8559" s="9">
        <f t="shared" si="2402"/>
        <v>6</v>
      </c>
      <c r="Y8559" s="31" t="str">
        <f t="shared" si="2403"/>
        <v/>
      </c>
      <c r="Z8559" s="134">
        <v>37.049999999999997</v>
      </c>
      <c r="AA8559" s="31" t="str">
        <f t="shared" si="2404"/>
        <v>-</v>
      </c>
      <c r="AB8559" s="31">
        <f t="shared" si="2405"/>
        <v>37.049999999999997</v>
      </c>
    </row>
    <row r="8560" spans="1:28" x14ac:dyDescent="0.3">
      <c r="A8560" s="133">
        <v>43092.291666666664</v>
      </c>
      <c r="B8560" s="152">
        <f t="shared" si="2406"/>
        <v>12</v>
      </c>
      <c r="C8560" s="152">
        <f t="shared" si="2407"/>
        <v>23</v>
      </c>
      <c r="D8560" s="152">
        <f t="shared" si="2408"/>
        <v>7</v>
      </c>
      <c r="E8560" s="38" t="str">
        <f t="shared" si="2409"/>
        <v>W</v>
      </c>
      <c r="F8560" s="134">
        <v>20.54</v>
      </c>
      <c r="G8560" s="38" t="str">
        <f t="shared" si="2410"/>
        <v>-</v>
      </c>
      <c r="H8560" s="38">
        <f t="shared" si="2411"/>
        <v>20.54</v>
      </c>
      <c r="K8560" s="133">
        <v>43457.291666666664</v>
      </c>
      <c r="L8560" s="9">
        <f t="shared" si="2394"/>
        <v>12</v>
      </c>
      <c r="M8560" s="9">
        <f t="shared" si="2395"/>
        <v>23</v>
      </c>
      <c r="N8560" s="9">
        <f t="shared" si="2396"/>
        <v>7</v>
      </c>
      <c r="O8560" s="31" t="str">
        <f t="shared" si="2397"/>
        <v>W</v>
      </c>
      <c r="P8560" s="134">
        <v>27.93</v>
      </c>
      <c r="Q8560" s="31" t="str">
        <f t="shared" si="2398"/>
        <v>-</v>
      </c>
      <c r="R8560" s="31">
        <f t="shared" si="2399"/>
        <v>27.93</v>
      </c>
      <c r="U8560" s="133">
        <v>43822.291666666664</v>
      </c>
      <c r="V8560" s="9">
        <f t="shared" si="2400"/>
        <v>12</v>
      </c>
      <c r="W8560" s="9">
        <f t="shared" si="2401"/>
        <v>23</v>
      </c>
      <c r="X8560" s="9">
        <f t="shared" si="2402"/>
        <v>7</v>
      </c>
      <c r="Y8560" s="31" t="str">
        <f t="shared" si="2403"/>
        <v/>
      </c>
      <c r="Z8560" s="134">
        <v>43.31</v>
      </c>
      <c r="AA8560" s="31" t="str">
        <f t="shared" si="2404"/>
        <v>-</v>
      </c>
      <c r="AB8560" s="31">
        <f t="shared" si="2405"/>
        <v>43.31</v>
      </c>
    </row>
    <row r="8561" spans="1:28" x14ac:dyDescent="0.3">
      <c r="A8561" s="133">
        <v>43092.333333333336</v>
      </c>
      <c r="B8561" s="152">
        <f t="shared" si="2406"/>
        <v>12</v>
      </c>
      <c r="C8561" s="152">
        <f t="shared" si="2407"/>
        <v>23</v>
      </c>
      <c r="D8561" s="152">
        <f t="shared" si="2408"/>
        <v>8</v>
      </c>
      <c r="E8561" s="38" t="str">
        <f t="shared" si="2409"/>
        <v>W</v>
      </c>
      <c r="F8561" s="134">
        <v>22.11</v>
      </c>
      <c r="G8561" s="38" t="str">
        <f t="shared" si="2410"/>
        <v>-</v>
      </c>
      <c r="H8561" s="38">
        <f t="shared" si="2411"/>
        <v>22.11</v>
      </c>
      <c r="K8561" s="133">
        <v>43457.333333333336</v>
      </c>
      <c r="L8561" s="9">
        <f t="shared" si="2394"/>
        <v>12</v>
      </c>
      <c r="M8561" s="9">
        <f t="shared" si="2395"/>
        <v>23</v>
      </c>
      <c r="N8561" s="9">
        <f t="shared" si="2396"/>
        <v>8</v>
      </c>
      <c r="O8561" s="31" t="str">
        <f t="shared" si="2397"/>
        <v>W</v>
      </c>
      <c r="P8561" s="134">
        <v>29.41</v>
      </c>
      <c r="Q8561" s="31" t="str">
        <f t="shared" si="2398"/>
        <v>-</v>
      </c>
      <c r="R8561" s="31">
        <f t="shared" si="2399"/>
        <v>29.41</v>
      </c>
      <c r="U8561" s="133">
        <v>43822.333333333336</v>
      </c>
      <c r="V8561" s="9">
        <f t="shared" si="2400"/>
        <v>12</v>
      </c>
      <c r="W8561" s="9">
        <f t="shared" si="2401"/>
        <v>23</v>
      </c>
      <c r="X8561" s="9">
        <f t="shared" si="2402"/>
        <v>8</v>
      </c>
      <c r="Y8561" s="31" t="str">
        <f t="shared" si="2403"/>
        <v/>
      </c>
      <c r="Z8561" s="134">
        <v>30.86</v>
      </c>
      <c r="AA8561" s="31">
        <f t="shared" si="2404"/>
        <v>30.86</v>
      </c>
      <c r="AB8561" s="31" t="str">
        <f t="shared" si="2405"/>
        <v>-</v>
      </c>
    </row>
    <row r="8562" spans="1:28" x14ac:dyDescent="0.3">
      <c r="A8562" s="133">
        <v>43092.375</v>
      </c>
      <c r="B8562" s="152">
        <f t="shared" si="2406"/>
        <v>12</v>
      </c>
      <c r="C8562" s="152">
        <f t="shared" si="2407"/>
        <v>23</v>
      </c>
      <c r="D8562" s="152">
        <f t="shared" si="2408"/>
        <v>9</v>
      </c>
      <c r="E8562" s="38" t="str">
        <f t="shared" si="2409"/>
        <v>W</v>
      </c>
      <c r="F8562" s="134">
        <v>23.35</v>
      </c>
      <c r="G8562" s="38" t="str">
        <f t="shared" si="2410"/>
        <v>-</v>
      </c>
      <c r="H8562" s="38">
        <f t="shared" si="2411"/>
        <v>23.35</v>
      </c>
      <c r="K8562" s="133">
        <v>43457.375</v>
      </c>
      <c r="L8562" s="9">
        <f t="shared" si="2394"/>
        <v>12</v>
      </c>
      <c r="M8562" s="9">
        <f t="shared" si="2395"/>
        <v>23</v>
      </c>
      <c r="N8562" s="9">
        <f t="shared" si="2396"/>
        <v>9</v>
      </c>
      <c r="O8562" s="31" t="str">
        <f t="shared" si="2397"/>
        <v>W</v>
      </c>
      <c r="P8562" s="134">
        <v>29.11</v>
      </c>
      <c r="Q8562" s="31" t="str">
        <f t="shared" si="2398"/>
        <v>-</v>
      </c>
      <c r="R8562" s="31">
        <f t="shared" si="2399"/>
        <v>29.11</v>
      </c>
      <c r="U8562" s="133">
        <v>43822.375</v>
      </c>
      <c r="V8562" s="9">
        <f t="shared" si="2400"/>
        <v>12</v>
      </c>
      <c r="W8562" s="9">
        <f t="shared" si="2401"/>
        <v>23</v>
      </c>
      <c r="X8562" s="9">
        <f t="shared" si="2402"/>
        <v>9</v>
      </c>
      <c r="Y8562" s="31" t="str">
        <f t="shared" si="2403"/>
        <v/>
      </c>
      <c r="Z8562" s="134">
        <v>29.42</v>
      </c>
      <c r="AA8562" s="31">
        <f t="shared" si="2404"/>
        <v>29.42</v>
      </c>
      <c r="AB8562" s="31" t="str">
        <f t="shared" si="2405"/>
        <v>-</v>
      </c>
    </row>
    <row r="8563" spans="1:28" x14ac:dyDescent="0.3">
      <c r="A8563" s="133">
        <v>43092.416666666664</v>
      </c>
      <c r="B8563" s="152">
        <f t="shared" si="2406"/>
        <v>12</v>
      </c>
      <c r="C8563" s="152">
        <f t="shared" si="2407"/>
        <v>23</v>
      </c>
      <c r="D8563" s="152">
        <f t="shared" si="2408"/>
        <v>10</v>
      </c>
      <c r="E8563" s="38" t="str">
        <f t="shared" si="2409"/>
        <v>W</v>
      </c>
      <c r="F8563" s="134">
        <v>23.64</v>
      </c>
      <c r="G8563" s="38" t="str">
        <f t="shared" si="2410"/>
        <v>-</v>
      </c>
      <c r="H8563" s="38">
        <f t="shared" si="2411"/>
        <v>23.64</v>
      </c>
      <c r="K8563" s="133">
        <v>43457.416666666664</v>
      </c>
      <c r="L8563" s="9">
        <f t="shared" si="2394"/>
        <v>12</v>
      </c>
      <c r="M8563" s="9">
        <f t="shared" si="2395"/>
        <v>23</v>
      </c>
      <c r="N8563" s="9">
        <f t="shared" si="2396"/>
        <v>10</v>
      </c>
      <c r="O8563" s="31" t="str">
        <f t="shared" si="2397"/>
        <v>W</v>
      </c>
      <c r="P8563" s="134">
        <v>27.21</v>
      </c>
      <c r="Q8563" s="31" t="str">
        <f t="shared" si="2398"/>
        <v>-</v>
      </c>
      <c r="R8563" s="31">
        <f t="shared" si="2399"/>
        <v>27.21</v>
      </c>
      <c r="U8563" s="133">
        <v>43822.416666666664</v>
      </c>
      <c r="V8563" s="9">
        <f t="shared" si="2400"/>
        <v>12</v>
      </c>
      <c r="W8563" s="9">
        <f t="shared" si="2401"/>
        <v>23</v>
      </c>
      <c r="X8563" s="9">
        <f t="shared" si="2402"/>
        <v>10</v>
      </c>
      <c r="Y8563" s="31" t="str">
        <f t="shared" si="2403"/>
        <v/>
      </c>
      <c r="Z8563" s="134">
        <v>26.94</v>
      </c>
      <c r="AA8563" s="31">
        <f t="shared" si="2404"/>
        <v>26.94</v>
      </c>
      <c r="AB8563" s="31" t="str">
        <f t="shared" si="2405"/>
        <v>-</v>
      </c>
    </row>
    <row r="8564" spans="1:28" x14ac:dyDescent="0.3">
      <c r="A8564" s="133">
        <v>43092.458333333336</v>
      </c>
      <c r="B8564" s="152">
        <f t="shared" si="2406"/>
        <v>12</v>
      </c>
      <c r="C8564" s="152">
        <f t="shared" si="2407"/>
        <v>23</v>
      </c>
      <c r="D8564" s="152">
        <f t="shared" si="2408"/>
        <v>11</v>
      </c>
      <c r="E8564" s="38" t="str">
        <f t="shared" si="2409"/>
        <v>W</v>
      </c>
      <c r="F8564" s="134">
        <v>23.5</v>
      </c>
      <c r="G8564" s="38" t="str">
        <f t="shared" si="2410"/>
        <v>-</v>
      </c>
      <c r="H8564" s="38">
        <f t="shared" si="2411"/>
        <v>23.5</v>
      </c>
      <c r="K8564" s="133">
        <v>43457.458333333336</v>
      </c>
      <c r="L8564" s="9">
        <f t="shared" si="2394"/>
        <v>12</v>
      </c>
      <c r="M8564" s="9">
        <f t="shared" si="2395"/>
        <v>23</v>
      </c>
      <c r="N8564" s="9">
        <f t="shared" si="2396"/>
        <v>11</v>
      </c>
      <c r="O8564" s="31" t="str">
        <f t="shared" si="2397"/>
        <v>W</v>
      </c>
      <c r="P8564" s="134">
        <v>25.58</v>
      </c>
      <c r="Q8564" s="31" t="str">
        <f t="shared" si="2398"/>
        <v>-</v>
      </c>
      <c r="R8564" s="31">
        <f t="shared" si="2399"/>
        <v>25.58</v>
      </c>
      <c r="U8564" s="133">
        <v>43822.458333333336</v>
      </c>
      <c r="V8564" s="9">
        <f t="shared" si="2400"/>
        <v>12</v>
      </c>
      <c r="W8564" s="9">
        <f t="shared" si="2401"/>
        <v>23</v>
      </c>
      <c r="X8564" s="9">
        <f t="shared" si="2402"/>
        <v>11</v>
      </c>
      <c r="Y8564" s="31" t="str">
        <f t="shared" si="2403"/>
        <v/>
      </c>
      <c r="Z8564" s="134">
        <v>23.27</v>
      </c>
      <c r="AA8564" s="31">
        <f t="shared" si="2404"/>
        <v>23.27</v>
      </c>
      <c r="AB8564" s="31" t="str">
        <f t="shared" si="2405"/>
        <v>-</v>
      </c>
    </row>
    <row r="8565" spans="1:28" x14ac:dyDescent="0.3">
      <c r="A8565" s="133">
        <v>43092.5</v>
      </c>
      <c r="B8565" s="152">
        <f t="shared" si="2406"/>
        <v>12</v>
      </c>
      <c r="C8565" s="152">
        <f t="shared" si="2407"/>
        <v>23</v>
      </c>
      <c r="D8565" s="152">
        <f t="shared" si="2408"/>
        <v>12</v>
      </c>
      <c r="E8565" s="38" t="str">
        <f t="shared" si="2409"/>
        <v>W</v>
      </c>
      <c r="F8565" s="134">
        <v>23.02</v>
      </c>
      <c r="G8565" s="38" t="str">
        <f t="shared" si="2410"/>
        <v>-</v>
      </c>
      <c r="H8565" s="38">
        <f t="shared" si="2411"/>
        <v>23.02</v>
      </c>
      <c r="K8565" s="133">
        <v>43457.5</v>
      </c>
      <c r="L8565" s="9">
        <f t="shared" si="2394"/>
        <v>12</v>
      </c>
      <c r="M8565" s="9">
        <f t="shared" si="2395"/>
        <v>23</v>
      </c>
      <c r="N8565" s="9">
        <f t="shared" si="2396"/>
        <v>12</v>
      </c>
      <c r="O8565" s="31" t="str">
        <f t="shared" si="2397"/>
        <v>W</v>
      </c>
      <c r="P8565" s="134">
        <v>24.78</v>
      </c>
      <c r="Q8565" s="31" t="str">
        <f t="shared" si="2398"/>
        <v>-</v>
      </c>
      <c r="R8565" s="31">
        <f t="shared" si="2399"/>
        <v>24.78</v>
      </c>
      <c r="U8565" s="133">
        <v>43822.5</v>
      </c>
      <c r="V8565" s="9">
        <f t="shared" si="2400"/>
        <v>12</v>
      </c>
      <c r="W8565" s="9">
        <f t="shared" si="2401"/>
        <v>23</v>
      </c>
      <c r="X8565" s="9">
        <f t="shared" si="2402"/>
        <v>12</v>
      </c>
      <c r="Y8565" s="31" t="str">
        <f t="shared" si="2403"/>
        <v/>
      </c>
      <c r="Z8565" s="134">
        <v>22.52</v>
      </c>
      <c r="AA8565" s="31">
        <f t="shared" si="2404"/>
        <v>22.52</v>
      </c>
      <c r="AB8565" s="31" t="str">
        <f t="shared" si="2405"/>
        <v>-</v>
      </c>
    </row>
    <row r="8566" spans="1:28" x14ac:dyDescent="0.3">
      <c r="A8566" s="133">
        <v>43092.541666666664</v>
      </c>
      <c r="B8566" s="152">
        <f t="shared" si="2406"/>
        <v>12</v>
      </c>
      <c r="C8566" s="152">
        <f t="shared" si="2407"/>
        <v>23</v>
      </c>
      <c r="D8566" s="152">
        <f t="shared" si="2408"/>
        <v>13</v>
      </c>
      <c r="E8566" s="38" t="str">
        <f t="shared" si="2409"/>
        <v>W</v>
      </c>
      <c r="F8566" s="134">
        <v>22.65</v>
      </c>
      <c r="G8566" s="38" t="str">
        <f t="shared" si="2410"/>
        <v>-</v>
      </c>
      <c r="H8566" s="38">
        <f t="shared" si="2411"/>
        <v>22.65</v>
      </c>
      <c r="K8566" s="133">
        <v>43457.541666666664</v>
      </c>
      <c r="L8566" s="9">
        <f t="shared" si="2394"/>
        <v>12</v>
      </c>
      <c r="M8566" s="9">
        <f t="shared" si="2395"/>
        <v>23</v>
      </c>
      <c r="N8566" s="9">
        <f t="shared" si="2396"/>
        <v>13</v>
      </c>
      <c r="O8566" s="31" t="str">
        <f t="shared" si="2397"/>
        <v>W</v>
      </c>
      <c r="P8566" s="134">
        <v>24.56</v>
      </c>
      <c r="Q8566" s="31" t="str">
        <f t="shared" si="2398"/>
        <v>-</v>
      </c>
      <c r="R8566" s="31">
        <f t="shared" si="2399"/>
        <v>24.56</v>
      </c>
      <c r="U8566" s="133">
        <v>43822.541666666664</v>
      </c>
      <c r="V8566" s="9">
        <f t="shared" si="2400"/>
        <v>12</v>
      </c>
      <c r="W8566" s="9">
        <f t="shared" si="2401"/>
        <v>23</v>
      </c>
      <c r="X8566" s="9">
        <f t="shared" si="2402"/>
        <v>13</v>
      </c>
      <c r="Y8566" s="31" t="str">
        <f t="shared" si="2403"/>
        <v/>
      </c>
      <c r="Z8566" s="134">
        <v>22.24</v>
      </c>
      <c r="AA8566" s="31">
        <f t="shared" si="2404"/>
        <v>22.24</v>
      </c>
      <c r="AB8566" s="31" t="str">
        <f t="shared" si="2405"/>
        <v>-</v>
      </c>
    </row>
    <row r="8567" spans="1:28" x14ac:dyDescent="0.3">
      <c r="A8567" s="133">
        <v>43092.583333333336</v>
      </c>
      <c r="B8567" s="152">
        <f t="shared" si="2406"/>
        <v>12</v>
      </c>
      <c r="C8567" s="152">
        <f t="shared" si="2407"/>
        <v>23</v>
      </c>
      <c r="D8567" s="152">
        <f t="shared" si="2408"/>
        <v>14</v>
      </c>
      <c r="E8567" s="38" t="str">
        <f t="shared" si="2409"/>
        <v>W</v>
      </c>
      <c r="F8567" s="134">
        <v>22.26</v>
      </c>
      <c r="G8567" s="38" t="str">
        <f t="shared" si="2410"/>
        <v>-</v>
      </c>
      <c r="H8567" s="38">
        <f t="shared" si="2411"/>
        <v>22.26</v>
      </c>
      <c r="K8567" s="133">
        <v>43457.583333333336</v>
      </c>
      <c r="L8567" s="9">
        <f t="shared" si="2394"/>
        <v>12</v>
      </c>
      <c r="M8567" s="9">
        <f t="shared" si="2395"/>
        <v>23</v>
      </c>
      <c r="N8567" s="9">
        <f t="shared" si="2396"/>
        <v>14</v>
      </c>
      <c r="O8567" s="31" t="str">
        <f t="shared" si="2397"/>
        <v>W</v>
      </c>
      <c r="P8567" s="134">
        <v>24.19</v>
      </c>
      <c r="Q8567" s="31" t="str">
        <f t="shared" si="2398"/>
        <v>-</v>
      </c>
      <c r="R8567" s="31">
        <f t="shared" si="2399"/>
        <v>24.19</v>
      </c>
      <c r="U8567" s="133">
        <v>43822.583333333336</v>
      </c>
      <c r="V8567" s="9">
        <f t="shared" si="2400"/>
        <v>12</v>
      </c>
      <c r="W8567" s="9">
        <f t="shared" si="2401"/>
        <v>23</v>
      </c>
      <c r="X8567" s="9">
        <f t="shared" si="2402"/>
        <v>14</v>
      </c>
      <c r="Y8567" s="31" t="str">
        <f t="shared" si="2403"/>
        <v/>
      </c>
      <c r="Z8567" s="134">
        <v>21.45</v>
      </c>
      <c r="AA8567" s="31">
        <f t="shared" si="2404"/>
        <v>21.45</v>
      </c>
      <c r="AB8567" s="31" t="str">
        <f t="shared" si="2405"/>
        <v>-</v>
      </c>
    </row>
    <row r="8568" spans="1:28" x14ac:dyDescent="0.3">
      <c r="A8568" s="133">
        <v>43092.625</v>
      </c>
      <c r="B8568" s="152">
        <f t="shared" si="2406"/>
        <v>12</v>
      </c>
      <c r="C8568" s="152">
        <f t="shared" si="2407"/>
        <v>23</v>
      </c>
      <c r="D8568" s="152">
        <f t="shared" si="2408"/>
        <v>15</v>
      </c>
      <c r="E8568" s="38" t="str">
        <f t="shared" si="2409"/>
        <v>W</v>
      </c>
      <c r="F8568" s="134">
        <v>21.97</v>
      </c>
      <c r="G8568" s="38" t="str">
        <f t="shared" si="2410"/>
        <v>-</v>
      </c>
      <c r="H8568" s="38">
        <f t="shared" si="2411"/>
        <v>21.97</v>
      </c>
      <c r="K8568" s="133">
        <v>43457.625</v>
      </c>
      <c r="L8568" s="9">
        <f t="shared" si="2394"/>
        <v>12</v>
      </c>
      <c r="M8568" s="9">
        <f t="shared" si="2395"/>
        <v>23</v>
      </c>
      <c r="N8568" s="9">
        <f t="shared" si="2396"/>
        <v>15</v>
      </c>
      <c r="O8568" s="31" t="str">
        <f t="shared" si="2397"/>
        <v>W</v>
      </c>
      <c r="P8568" s="134">
        <v>24.23</v>
      </c>
      <c r="Q8568" s="31" t="str">
        <f t="shared" si="2398"/>
        <v>-</v>
      </c>
      <c r="R8568" s="31">
        <f t="shared" si="2399"/>
        <v>24.23</v>
      </c>
      <c r="U8568" s="133">
        <v>43822.625</v>
      </c>
      <c r="V8568" s="9">
        <f t="shared" si="2400"/>
        <v>12</v>
      </c>
      <c r="W8568" s="9">
        <f t="shared" si="2401"/>
        <v>23</v>
      </c>
      <c r="X8568" s="9">
        <f t="shared" si="2402"/>
        <v>15</v>
      </c>
      <c r="Y8568" s="31" t="str">
        <f t="shared" si="2403"/>
        <v/>
      </c>
      <c r="Z8568" s="134">
        <v>21.81</v>
      </c>
      <c r="AA8568" s="31">
        <f t="shared" si="2404"/>
        <v>21.81</v>
      </c>
      <c r="AB8568" s="31" t="str">
        <f t="shared" si="2405"/>
        <v>-</v>
      </c>
    </row>
    <row r="8569" spans="1:28" x14ac:dyDescent="0.3">
      <c r="A8569" s="133">
        <v>43092.666666666664</v>
      </c>
      <c r="B8569" s="152">
        <f t="shared" si="2406"/>
        <v>12</v>
      </c>
      <c r="C8569" s="152">
        <f t="shared" si="2407"/>
        <v>23</v>
      </c>
      <c r="D8569" s="152">
        <f t="shared" si="2408"/>
        <v>16</v>
      </c>
      <c r="E8569" s="38" t="str">
        <f t="shared" si="2409"/>
        <v>W</v>
      </c>
      <c r="F8569" s="134">
        <v>23.08</v>
      </c>
      <c r="G8569" s="38" t="str">
        <f t="shared" si="2410"/>
        <v>-</v>
      </c>
      <c r="H8569" s="38">
        <f t="shared" si="2411"/>
        <v>23.08</v>
      </c>
      <c r="K8569" s="133">
        <v>43457.666666666664</v>
      </c>
      <c r="L8569" s="9">
        <f t="shared" si="2394"/>
        <v>12</v>
      </c>
      <c r="M8569" s="9">
        <f t="shared" si="2395"/>
        <v>23</v>
      </c>
      <c r="N8569" s="9">
        <f t="shared" si="2396"/>
        <v>16</v>
      </c>
      <c r="O8569" s="31" t="str">
        <f t="shared" si="2397"/>
        <v>W</v>
      </c>
      <c r="P8569" s="134">
        <v>27.03</v>
      </c>
      <c r="Q8569" s="31" t="str">
        <f t="shared" si="2398"/>
        <v>-</v>
      </c>
      <c r="R8569" s="31">
        <f t="shared" si="2399"/>
        <v>27.03</v>
      </c>
      <c r="U8569" s="133">
        <v>43822.666666666664</v>
      </c>
      <c r="V8569" s="9">
        <f t="shared" si="2400"/>
        <v>12</v>
      </c>
      <c r="W8569" s="9">
        <f t="shared" si="2401"/>
        <v>23</v>
      </c>
      <c r="X8569" s="9">
        <f t="shared" si="2402"/>
        <v>16</v>
      </c>
      <c r="Y8569" s="31" t="str">
        <f t="shared" si="2403"/>
        <v/>
      </c>
      <c r="Z8569" s="134">
        <v>23.01</v>
      </c>
      <c r="AA8569" s="31">
        <f t="shared" si="2404"/>
        <v>23.01</v>
      </c>
      <c r="AB8569" s="31" t="str">
        <f t="shared" si="2405"/>
        <v>-</v>
      </c>
    </row>
    <row r="8570" spans="1:28" x14ac:dyDescent="0.3">
      <c r="A8570" s="133">
        <v>43092.708333333336</v>
      </c>
      <c r="B8570" s="152">
        <f t="shared" si="2406"/>
        <v>12</v>
      </c>
      <c r="C8570" s="152">
        <f t="shared" si="2407"/>
        <v>23</v>
      </c>
      <c r="D8570" s="152">
        <f t="shared" si="2408"/>
        <v>17</v>
      </c>
      <c r="E8570" s="38" t="str">
        <f t="shared" si="2409"/>
        <v>W</v>
      </c>
      <c r="F8570" s="134">
        <v>27.07</v>
      </c>
      <c r="G8570" s="38" t="str">
        <f t="shared" si="2410"/>
        <v>-</v>
      </c>
      <c r="H8570" s="38">
        <f t="shared" si="2411"/>
        <v>27.07</v>
      </c>
      <c r="K8570" s="133">
        <v>43457.708333333336</v>
      </c>
      <c r="L8570" s="9">
        <f t="shared" si="2394"/>
        <v>12</v>
      </c>
      <c r="M8570" s="9">
        <f t="shared" si="2395"/>
        <v>23</v>
      </c>
      <c r="N8570" s="9">
        <f t="shared" si="2396"/>
        <v>17</v>
      </c>
      <c r="O8570" s="31" t="str">
        <f t="shared" si="2397"/>
        <v>W</v>
      </c>
      <c r="P8570" s="134">
        <v>35.76</v>
      </c>
      <c r="Q8570" s="31" t="str">
        <f t="shared" si="2398"/>
        <v>-</v>
      </c>
      <c r="R8570" s="31">
        <f t="shared" si="2399"/>
        <v>35.76</v>
      </c>
      <c r="U8570" s="133">
        <v>43822.708333333336</v>
      </c>
      <c r="V8570" s="9">
        <f t="shared" si="2400"/>
        <v>12</v>
      </c>
      <c r="W8570" s="9">
        <f t="shared" si="2401"/>
        <v>23</v>
      </c>
      <c r="X8570" s="9">
        <f t="shared" si="2402"/>
        <v>17</v>
      </c>
      <c r="Y8570" s="31" t="str">
        <f t="shared" si="2403"/>
        <v/>
      </c>
      <c r="Z8570" s="134">
        <v>31.31</v>
      </c>
      <c r="AA8570" s="31" t="str">
        <f t="shared" si="2404"/>
        <v>-</v>
      </c>
      <c r="AB8570" s="31">
        <f t="shared" si="2405"/>
        <v>31.31</v>
      </c>
    </row>
    <row r="8571" spans="1:28" x14ac:dyDescent="0.3">
      <c r="A8571" s="133">
        <v>43092.75</v>
      </c>
      <c r="B8571" s="152">
        <f t="shared" si="2406"/>
        <v>12</v>
      </c>
      <c r="C8571" s="152">
        <f t="shared" si="2407"/>
        <v>23</v>
      </c>
      <c r="D8571" s="152">
        <f t="shared" si="2408"/>
        <v>18</v>
      </c>
      <c r="E8571" s="38" t="str">
        <f t="shared" si="2409"/>
        <v>W</v>
      </c>
      <c r="F8571" s="134">
        <v>24.84</v>
      </c>
      <c r="G8571" s="38" t="str">
        <f t="shared" si="2410"/>
        <v>-</v>
      </c>
      <c r="H8571" s="38">
        <f t="shared" si="2411"/>
        <v>24.84</v>
      </c>
      <c r="K8571" s="133">
        <v>43457.75</v>
      </c>
      <c r="L8571" s="9">
        <f t="shared" si="2394"/>
        <v>12</v>
      </c>
      <c r="M8571" s="9">
        <f t="shared" si="2395"/>
        <v>23</v>
      </c>
      <c r="N8571" s="9">
        <f t="shared" si="2396"/>
        <v>18</v>
      </c>
      <c r="O8571" s="31" t="str">
        <f t="shared" si="2397"/>
        <v>W</v>
      </c>
      <c r="P8571" s="134">
        <v>34.71</v>
      </c>
      <c r="Q8571" s="31" t="str">
        <f t="shared" si="2398"/>
        <v>-</v>
      </c>
      <c r="R8571" s="31">
        <f t="shared" si="2399"/>
        <v>34.71</v>
      </c>
      <c r="U8571" s="133">
        <v>43822.75</v>
      </c>
      <c r="V8571" s="9">
        <f t="shared" si="2400"/>
        <v>12</v>
      </c>
      <c r="W8571" s="9">
        <f t="shared" si="2401"/>
        <v>23</v>
      </c>
      <c r="X8571" s="9">
        <f t="shared" si="2402"/>
        <v>18</v>
      </c>
      <c r="Y8571" s="31" t="str">
        <f t="shared" si="2403"/>
        <v/>
      </c>
      <c r="Z8571" s="134">
        <v>28.3</v>
      </c>
      <c r="AA8571" s="31" t="str">
        <f t="shared" si="2404"/>
        <v>-</v>
      </c>
      <c r="AB8571" s="31">
        <f t="shared" si="2405"/>
        <v>28.3</v>
      </c>
    </row>
    <row r="8572" spans="1:28" x14ac:dyDescent="0.3">
      <c r="A8572" s="133">
        <v>43092.791666666664</v>
      </c>
      <c r="B8572" s="152">
        <f t="shared" si="2406"/>
        <v>12</v>
      </c>
      <c r="C8572" s="152">
        <f t="shared" si="2407"/>
        <v>23</v>
      </c>
      <c r="D8572" s="152">
        <f t="shared" si="2408"/>
        <v>19</v>
      </c>
      <c r="E8572" s="38" t="str">
        <f t="shared" si="2409"/>
        <v>W</v>
      </c>
      <c r="F8572" s="134">
        <v>24.64</v>
      </c>
      <c r="G8572" s="38" t="str">
        <f t="shared" si="2410"/>
        <v>-</v>
      </c>
      <c r="H8572" s="38">
        <f t="shared" si="2411"/>
        <v>24.64</v>
      </c>
      <c r="K8572" s="133">
        <v>43457.791666666664</v>
      </c>
      <c r="L8572" s="9">
        <f t="shared" si="2394"/>
        <v>12</v>
      </c>
      <c r="M8572" s="9">
        <f t="shared" si="2395"/>
        <v>23</v>
      </c>
      <c r="N8572" s="9">
        <f t="shared" si="2396"/>
        <v>19</v>
      </c>
      <c r="O8572" s="31" t="str">
        <f t="shared" si="2397"/>
        <v>W</v>
      </c>
      <c r="P8572" s="134">
        <v>33.96</v>
      </c>
      <c r="Q8572" s="31" t="str">
        <f t="shared" si="2398"/>
        <v>-</v>
      </c>
      <c r="R8572" s="31">
        <f t="shared" si="2399"/>
        <v>33.96</v>
      </c>
      <c r="U8572" s="133">
        <v>43822.791666666664</v>
      </c>
      <c r="V8572" s="9">
        <f t="shared" si="2400"/>
        <v>12</v>
      </c>
      <c r="W8572" s="9">
        <f t="shared" si="2401"/>
        <v>23</v>
      </c>
      <c r="X8572" s="9">
        <f t="shared" si="2402"/>
        <v>19</v>
      </c>
      <c r="Y8572" s="31" t="str">
        <f t="shared" si="2403"/>
        <v/>
      </c>
      <c r="Z8572" s="134">
        <v>27.95</v>
      </c>
      <c r="AA8572" s="31" t="str">
        <f t="shared" si="2404"/>
        <v>-</v>
      </c>
      <c r="AB8572" s="31">
        <f t="shared" si="2405"/>
        <v>27.95</v>
      </c>
    </row>
    <row r="8573" spans="1:28" x14ac:dyDescent="0.3">
      <c r="A8573" s="133">
        <v>43092.833333333336</v>
      </c>
      <c r="B8573" s="152">
        <f t="shared" si="2406"/>
        <v>12</v>
      </c>
      <c r="C8573" s="152">
        <f t="shared" si="2407"/>
        <v>23</v>
      </c>
      <c r="D8573" s="152">
        <f t="shared" si="2408"/>
        <v>20</v>
      </c>
      <c r="E8573" s="38" t="str">
        <f t="shared" si="2409"/>
        <v>W</v>
      </c>
      <c r="F8573" s="134">
        <v>24.08</v>
      </c>
      <c r="G8573" s="38" t="str">
        <f t="shared" si="2410"/>
        <v>-</v>
      </c>
      <c r="H8573" s="38">
        <f t="shared" si="2411"/>
        <v>24.08</v>
      </c>
      <c r="K8573" s="133">
        <v>43457.833333333336</v>
      </c>
      <c r="L8573" s="9">
        <f t="shared" si="2394"/>
        <v>12</v>
      </c>
      <c r="M8573" s="9">
        <f t="shared" si="2395"/>
        <v>23</v>
      </c>
      <c r="N8573" s="9">
        <f t="shared" si="2396"/>
        <v>20</v>
      </c>
      <c r="O8573" s="31" t="str">
        <f t="shared" si="2397"/>
        <v>W</v>
      </c>
      <c r="P8573" s="134">
        <v>33.44</v>
      </c>
      <c r="Q8573" s="31" t="str">
        <f t="shared" si="2398"/>
        <v>-</v>
      </c>
      <c r="R8573" s="31">
        <f t="shared" si="2399"/>
        <v>33.44</v>
      </c>
      <c r="U8573" s="133">
        <v>43822.833333333336</v>
      </c>
      <c r="V8573" s="9">
        <f t="shared" si="2400"/>
        <v>12</v>
      </c>
      <c r="W8573" s="9">
        <f t="shared" si="2401"/>
        <v>23</v>
      </c>
      <c r="X8573" s="9">
        <f t="shared" si="2402"/>
        <v>20</v>
      </c>
      <c r="Y8573" s="31" t="str">
        <f t="shared" si="2403"/>
        <v/>
      </c>
      <c r="Z8573" s="134">
        <v>27.08</v>
      </c>
      <c r="AA8573" s="31" t="str">
        <f t="shared" si="2404"/>
        <v>-</v>
      </c>
      <c r="AB8573" s="31">
        <f t="shared" si="2405"/>
        <v>27.08</v>
      </c>
    </row>
    <row r="8574" spans="1:28" x14ac:dyDescent="0.3">
      <c r="A8574" s="133">
        <v>43092.875</v>
      </c>
      <c r="B8574" s="152">
        <f t="shared" si="2406"/>
        <v>12</v>
      </c>
      <c r="C8574" s="152">
        <f t="shared" si="2407"/>
        <v>23</v>
      </c>
      <c r="D8574" s="152">
        <f t="shared" si="2408"/>
        <v>21</v>
      </c>
      <c r="E8574" s="38" t="str">
        <f t="shared" si="2409"/>
        <v>W</v>
      </c>
      <c r="F8574" s="134">
        <v>23.41</v>
      </c>
      <c r="G8574" s="38" t="str">
        <f t="shared" si="2410"/>
        <v>-</v>
      </c>
      <c r="H8574" s="38">
        <f t="shared" si="2411"/>
        <v>23.41</v>
      </c>
      <c r="K8574" s="133">
        <v>43457.875</v>
      </c>
      <c r="L8574" s="9">
        <f t="shared" si="2394"/>
        <v>12</v>
      </c>
      <c r="M8574" s="9">
        <f t="shared" si="2395"/>
        <v>23</v>
      </c>
      <c r="N8574" s="9">
        <f t="shared" si="2396"/>
        <v>21</v>
      </c>
      <c r="O8574" s="31" t="str">
        <f t="shared" si="2397"/>
        <v>W</v>
      </c>
      <c r="P8574" s="134">
        <v>28.94</v>
      </c>
      <c r="Q8574" s="31" t="str">
        <f t="shared" si="2398"/>
        <v>-</v>
      </c>
      <c r="R8574" s="31">
        <f t="shared" si="2399"/>
        <v>28.94</v>
      </c>
      <c r="U8574" s="133">
        <v>43822.875</v>
      </c>
      <c r="V8574" s="9">
        <f t="shared" si="2400"/>
        <v>12</v>
      </c>
      <c r="W8574" s="9">
        <f t="shared" si="2401"/>
        <v>23</v>
      </c>
      <c r="X8574" s="9">
        <f t="shared" si="2402"/>
        <v>21</v>
      </c>
      <c r="Y8574" s="31" t="str">
        <f t="shared" si="2403"/>
        <v/>
      </c>
      <c r="Z8574" s="134">
        <v>23.83</v>
      </c>
      <c r="AA8574" s="31" t="str">
        <f t="shared" si="2404"/>
        <v>-</v>
      </c>
      <c r="AB8574" s="31">
        <f t="shared" si="2405"/>
        <v>23.83</v>
      </c>
    </row>
    <row r="8575" spans="1:28" x14ac:dyDescent="0.3">
      <c r="A8575" s="133">
        <v>43092.916666666664</v>
      </c>
      <c r="B8575" s="152">
        <f t="shared" si="2406"/>
        <v>12</v>
      </c>
      <c r="C8575" s="152">
        <f t="shared" si="2407"/>
        <v>23</v>
      </c>
      <c r="D8575" s="152">
        <f t="shared" si="2408"/>
        <v>22</v>
      </c>
      <c r="E8575" s="38" t="str">
        <f t="shared" si="2409"/>
        <v>W</v>
      </c>
      <c r="F8575" s="134">
        <v>22.75</v>
      </c>
      <c r="G8575" s="38" t="str">
        <f t="shared" si="2410"/>
        <v>-</v>
      </c>
      <c r="H8575" s="38">
        <f t="shared" si="2411"/>
        <v>22.75</v>
      </c>
      <c r="K8575" s="133">
        <v>43457.916666666664</v>
      </c>
      <c r="L8575" s="9">
        <f t="shared" si="2394"/>
        <v>12</v>
      </c>
      <c r="M8575" s="9">
        <f t="shared" si="2395"/>
        <v>23</v>
      </c>
      <c r="N8575" s="9">
        <f t="shared" si="2396"/>
        <v>22</v>
      </c>
      <c r="O8575" s="31" t="str">
        <f t="shared" si="2397"/>
        <v>W</v>
      </c>
      <c r="P8575" s="134">
        <v>25.77</v>
      </c>
      <c r="Q8575" s="31" t="str">
        <f t="shared" si="2398"/>
        <v>-</v>
      </c>
      <c r="R8575" s="31">
        <f t="shared" si="2399"/>
        <v>25.77</v>
      </c>
      <c r="U8575" s="133">
        <v>43822.916666666664</v>
      </c>
      <c r="V8575" s="9">
        <f t="shared" si="2400"/>
        <v>12</v>
      </c>
      <c r="W8575" s="9">
        <f t="shared" si="2401"/>
        <v>23</v>
      </c>
      <c r="X8575" s="9">
        <f t="shared" si="2402"/>
        <v>22</v>
      </c>
      <c r="Y8575" s="31" t="str">
        <f t="shared" si="2403"/>
        <v/>
      </c>
      <c r="Z8575" s="134">
        <v>21.94</v>
      </c>
      <c r="AA8575" s="31" t="str">
        <f t="shared" si="2404"/>
        <v>-</v>
      </c>
      <c r="AB8575" s="31">
        <f t="shared" si="2405"/>
        <v>21.94</v>
      </c>
    </row>
    <row r="8576" spans="1:28" x14ac:dyDescent="0.3">
      <c r="A8576" s="133">
        <v>43092.958333333336</v>
      </c>
      <c r="B8576" s="152">
        <f t="shared" si="2406"/>
        <v>12</v>
      </c>
      <c r="C8576" s="152">
        <f t="shared" si="2407"/>
        <v>23</v>
      </c>
      <c r="D8576" s="152">
        <f t="shared" si="2408"/>
        <v>23</v>
      </c>
      <c r="E8576" s="38" t="str">
        <f t="shared" si="2409"/>
        <v>W</v>
      </c>
      <c r="F8576" s="134">
        <v>20.9</v>
      </c>
      <c r="G8576" s="38" t="str">
        <f t="shared" si="2410"/>
        <v>-</v>
      </c>
      <c r="H8576" s="38">
        <f t="shared" si="2411"/>
        <v>20.9</v>
      </c>
      <c r="K8576" s="133">
        <v>43457.958333333336</v>
      </c>
      <c r="L8576" s="9">
        <f t="shared" si="2394"/>
        <v>12</v>
      </c>
      <c r="M8576" s="9">
        <f t="shared" si="2395"/>
        <v>23</v>
      </c>
      <c r="N8576" s="9">
        <f t="shared" si="2396"/>
        <v>23</v>
      </c>
      <c r="O8576" s="31" t="str">
        <f t="shared" si="2397"/>
        <v>W</v>
      </c>
      <c r="P8576" s="134">
        <v>24.52</v>
      </c>
      <c r="Q8576" s="31" t="str">
        <f t="shared" si="2398"/>
        <v>-</v>
      </c>
      <c r="R8576" s="31">
        <f t="shared" si="2399"/>
        <v>24.52</v>
      </c>
      <c r="U8576" s="133">
        <v>43822.958333333336</v>
      </c>
      <c r="V8576" s="9">
        <f t="shared" si="2400"/>
        <v>12</v>
      </c>
      <c r="W8576" s="9">
        <f t="shared" si="2401"/>
        <v>23</v>
      </c>
      <c r="X8576" s="9">
        <f t="shared" si="2402"/>
        <v>23</v>
      </c>
      <c r="Y8576" s="31" t="str">
        <f t="shared" si="2403"/>
        <v/>
      </c>
      <c r="Z8576" s="134">
        <v>19.940000000000001</v>
      </c>
      <c r="AA8576" s="31" t="str">
        <f t="shared" si="2404"/>
        <v>-</v>
      </c>
      <c r="AB8576" s="31">
        <f t="shared" si="2405"/>
        <v>19.940000000000001</v>
      </c>
    </row>
    <row r="8577" spans="1:28" x14ac:dyDescent="0.3">
      <c r="A8577" s="133">
        <v>43093</v>
      </c>
      <c r="B8577" s="152">
        <f t="shared" si="2406"/>
        <v>12</v>
      </c>
      <c r="C8577" s="152">
        <f t="shared" si="2407"/>
        <v>24</v>
      </c>
      <c r="D8577" s="152">
        <f t="shared" si="2408"/>
        <v>0</v>
      </c>
      <c r="E8577" s="38" t="str">
        <f t="shared" si="2409"/>
        <v>W</v>
      </c>
      <c r="F8577" s="134">
        <v>22.41</v>
      </c>
      <c r="G8577" s="38" t="str">
        <f t="shared" si="2410"/>
        <v>-</v>
      </c>
      <c r="H8577" s="38">
        <f t="shared" si="2411"/>
        <v>22.41</v>
      </c>
      <c r="K8577" s="133">
        <v>43458</v>
      </c>
      <c r="L8577" s="9">
        <f t="shared" si="2394"/>
        <v>12</v>
      </c>
      <c r="M8577" s="9">
        <f t="shared" si="2395"/>
        <v>24</v>
      </c>
      <c r="N8577" s="9">
        <f t="shared" si="2396"/>
        <v>0</v>
      </c>
      <c r="O8577" s="31" t="str">
        <f t="shared" si="2397"/>
        <v/>
      </c>
      <c r="P8577" s="134">
        <v>23.86</v>
      </c>
      <c r="Q8577" s="31" t="str">
        <f t="shared" si="2398"/>
        <v>-</v>
      </c>
      <c r="R8577" s="31">
        <f t="shared" si="2399"/>
        <v>23.86</v>
      </c>
      <c r="U8577" s="133">
        <v>43823</v>
      </c>
      <c r="V8577" s="9">
        <f t="shared" si="2400"/>
        <v>12</v>
      </c>
      <c r="W8577" s="9">
        <f t="shared" si="2401"/>
        <v>24</v>
      </c>
      <c r="X8577" s="9">
        <f t="shared" si="2402"/>
        <v>0</v>
      </c>
      <c r="Y8577" s="31" t="str">
        <f t="shared" si="2403"/>
        <v/>
      </c>
      <c r="Z8577" s="134">
        <v>18.43</v>
      </c>
      <c r="AA8577" s="31" t="str">
        <f t="shared" si="2404"/>
        <v>-</v>
      </c>
      <c r="AB8577" s="31">
        <f t="shared" si="2405"/>
        <v>18.43</v>
      </c>
    </row>
    <row r="8578" spans="1:28" x14ac:dyDescent="0.3">
      <c r="A8578" s="133">
        <v>43093.041666666664</v>
      </c>
      <c r="B8578" s="152">
        <f t="shared" si="2406"/>
        <v>12</v>
      </c>
      <c r="C8578" s="152">
        <f t="shared" si="2407"/>
        <v>24</v>
      </c>
      <c r="D8578" s="152">
        <f t="shared" si="2408"/>
        <v>1</v>
      </c>
      <c r="E8578" s="38" t="str">
        <f t="shared" si="2409"/>
        <v>W</v>
      </c>
      <c r="F8578" s="134">
        <v>21.65</v>
      </c>
      <c r="G8578" s="38" t="str">
        <f t="shared" si="2410"/>
        <v>-</v>
      </c>
      <c r="H8578" s="38">
        <f t="shared" si="2411"/>
        <v>21.65</v>
      </c>
      <c r="K8578" s="133">
        <v>43458.041666666664</v>
      </c>
      <c r="L8578" s="9">
        <f t="shared" si="2394"/>
        <v>12</v>
      </c>
      <c r="M8578" s="9">
        <f t="shared" si="2395"/>
        <v>24</v>
      </c>
      <c r="N8578" s="9">
        <f t="shared" si="2396"/>
        <v>1</v>
      </c>
      <c r="O8578" s="31" t="str">
        <f t="shared" si="2397"/>
        <v/>
      </c>
      <c r="P8578" s="134">
        <v>23.66</v>
      </c>
      <c r="Q8578" s="31" t="str">
        <f t="shared" si="2398"/>
        <v>-</v>
      </c>
      <c r="R8578" s="31">
        <f t="shared" si="2399"/>
        <v>23.66</v>
      </c>
      <c r="U8578" s="133">
        <v>43823.041666666664</v>
      </c>
      <c r="V8578" s="9">
        <f t="shared" si="2400"/>
        <v>12</v>
      </c>
      <c r="W8578" s="9">
        <f t="shared" si="2401"/>
        <v>24</v>
      </c>
      <c r="X8578" s="9">
        <f t="shared" si="2402"/>
        <v>1</v>
      </c>
      <c r="Y8578" s="31" t="str">
        <f t="shared" si="2403"/>
        <v/>
      </c>
      <c r="Z8578" s="134">
        <v>17.64</v>
      </c>
      <c r="AA8578" s="31" t="str">
        <f t="shared" si="2404"/>
        <v>-</v>
      </c>
      <c r="AB8578" s="31">
        <f t="shared" si="2405"/>
        <v>17.64</v>
      </c>
    </row>
    <row r="8579" spans="1:28" x14ac:dyDescent="0.3">
      <c r="A8579" s="133">
        <v>43093.083333333336</v>
      </c>
      <c r="B8579" s="152">
        <f t="shared" si="2406"/>
        <v>12</v>
      </c>
      <c r="C8579" s="152">
        <f t="shared" si="2407"/>
        <v>24</v>
      </c>
      <c r="D8579" s="152">
        <f t="shared" si="2408"/>
        <v>2</v>
      </c>
      <c r="E8579" s="38" t="str">
        <f t="shared" si="2409"/>
        <v>W</v>
      </c>
      <c r="F8579" s="134">
        <v>21.47</v>
      </c>
      <c r="G8579" s="38" t="str">
        <f t="shared" si="2410"/>
        <v>-</v>
      </c>
      <c r="H8579" s="38">
        <f t="shared" si="2411"/>
        <v>21.47</v>
      </c>
      <c r="K8579" s="133">
        <v>43458.083333333336</v>
      </c>
      <c r="L8579" s="9">
        <f t="shared" si="2394"/>
        <v>12</v>
      </c>
      <c r="M8579" s="9">
        <f t="shared" si="2395"/>
        <v>24</v>
      </c>
      <c r="N8579" s="9">
        <f t="shared" si="2396"/>
        <v>2</v>
      </c>
      <c r="O8579" s="31" t="str">
        <f t="shared" si="2397"/>
        <v/>
      </c>
      <c r="P8579" s="134">
        <v>23.19</v>
      </c>
      <c r="Q8579" s="31" t="str">
        <f t="shared" si="2398"/>
        <v>-</v>
      </c>
      <c r="R8579" s="31">
        <f t="shared" si="2399"/>
        <v>23.19</v>
      </c>
      <c r="U8579" s="133">
        <v>43823.083333333336</v>
      </c>
      <c r="V8579" s="9">
        <f t="shared" si="2400"/>
        <v>12</v>
      </c>
      <c r="W8579" s="9">
        <f t="shared" si="2401"/>
        <v>24</v>
      </c>
      <c r="X8579" s="9">
        <f t="shared" si="2402"/>
        <v>2</v>
      </c>
      <c r="Y8579" s="31" t="str">
        <f t="shared" si="2403"/>
        <v/>
      </c>
      <c r="Z8579" s="134">
        <v>17.47</v>
      </c>
      <c r="AA8579" s="31" t="str">
        <f t="shared" si="2404"/>
        <v>-</v>
      </c>
      <c r="AB8579" s="31">
        <f t="shared" si="2405"/>
        <v>17.47</v>
      </c>
    </row>
    <row r="8580" spans="1:28" x14ac:dyDescent="0.3">
      <c r="A8580" s="133">
        <v>43093.125</v>
      </c>
      <c r="B8580" s="152">
        <f t="shared" si="2406"/>
        <v>12</v>
      </c>
      <c r="C8580" s="152">
        <f t="shared" si="2407"/>
        <v>24</v>
      </c>
      <c r="D8580" s="152">
        <f t="shared" si="2408"/>
        <v>3</v>
      </c>
      <c r="E8580" s="38" t="str">
        <f t="shared" si="2409"/>
        <v>W</v>
      </c>
      <c r="F8580" s="134">
        <v>21.49</v>
      </c>
      <c r="G8580" s="38" t="str">
        <f t="shared" si="2410"/>
        <v>-</v>
      </c>
      <c r="H8580" s="38">
        <f t="shared" si="2411"/>
        <v>21.49</v>
      </c>
      <c r="K8580" s="133">
        <v>43458.125</v>
      </c>
      <c r="L8580" s="9">
        <f t="shared" si="2394"/>
        <v>12</v>
      </c>
      <c r="M8580" s="9">
        <f t="shared" si="2395"/>
        <v>24</v>
      </c>
      <c r="N8580" s="9">
        <f t="shared" si="2396"/>
        <v>3</v>
      </c>
      <c r="O8580" s="31" t="str">
        <f t="shared" si="2397"/>
        <v/>
      </c>
      <c r="P8580" s="134">
        <v>23.14</v>
      </c>
      <c r="Q8580" s="31" t="str">
        <f t="shared" si="2398"/>
        <v>-</v>
      </c>
      <c r="R8580" s="31">
        <f t="shared" si="2399"/>
        <v>23.14</v>
      </c>
      <c r="U8580" s="133">
        <v>43823.125</v>
      </c>
      <c r="V8580" s="9">
        <f t="shared" si="2400"/>
        <v>12</v>
      </c>
      <c r="W8580" s="9">
        <f t="shared" si="2401"/>
        <v>24</v>
      </c>
      <c r="X8580" s="9">
        <f t="shared" si="2402"/>
        <v>3</v>
      </c>
      <c r="Y8580" s="31" t="str">
        <f t="shared" si="2403"/>
        <v/>
      </c>
      <c r="Z8580" s="134">
        <v>17.440000000000001</v>
      </c>
      <c r="AA8580" s="31" t="str">
        <f t="shared" si="2404"/>
        <v>-</v>
      </c>
      <c r="AB8580" s="31">
        <f t="shared" si="2405"/>
        <v>17.440000000000001</v>
      </c>
    </row>
    <row r="8581" spans="1:28" x14ac:dyDescent="0.3">
      <c r="A8581" s="133">
        <v>43093.166666666664</v>
      </c>
      <c r="B8581" s="152">
        <f t="shared" si="2406"/>
        <v>12</v>
      </c>
      <c r="C8581" s="152">
        <f t="shared" si="2407"/>
        <v>24</v>
      </c>
      <c r="D8581" s="152">
        <f t="shared" si="2408"/>
        <v>4</v>
      </c>
      <c r="E8581" s="38" t="str">
        <f t="shared" si="2409"/>
        <v>W</v>
      </c>
      <c r="F8581" s="134">
        <v>21.52</v>
      </c>
      <c r="G8581" s="38" t="str">
        <f t="shared" si="2410"/>
        <v>-</v>
      </c>
      <c r="H8581" s="38">
        <f t="shared" si="2411"/>
        <v>21.52</v>
      </c>
      <c r="K8581" s="133">
        <v>43458.166666666664</v>
      </c>
      <c r="L8581" s="9">
        <f t="shared" si="2394"/>
        <v>12</v>
      </c>
      <c r="M8581" s="9">
        <f t="shared" si="2395"/>
        <v>24</v>
      </c>
      <c r="N8581" s="9">
        <f t="shared" si="2396"/>
        <v>4</v>
      </c>
      <c r="O8581" s="31" t="str">
        <f t="shared" si="2397"/>
        <v/>
      </c>
      <c r="P8581" s="134">
        <v>23.63</v>
      </c>
      <c r="Q8581" s="31" t="str">
        <f t="shared" si="2398"/>
        <v>-</v>
      </c>
      <c r="R8581" s="31">
        <f t="shared" si="2399"/>
        <v>23.63</v>
      </c>
      <c r="U8581" s="133">
        <v>43823.166666666664</v>
      </c>
      <c r="V8581" s="9">
        <f t="shared" si="2400"/>
        <v>12</v>
      </c>
      <c r="W8581" s="9">
        <f t="shared" si="2401"/>
        <v>24</v>
      </c>
      <c r="X8581" s="9">
        <f t="shared" si="2402"/>
        <v>4</v>
      </c>
      <c r="Y8581" s="31" t="str">
        <f t="shared" si="2403"/>
        <v/>
      </c>
      <c r="Z8581" s="134">
        <v>17.940000000000001</v>
      </c>
      <c r="AA8581" s="31" t="str">
        <f t="shared" si="2404"/>
        <v>-</v>
      </c>
      <c r="AB8581" s="31">
        <f t="shared" si="2405"/>
        <v>17.940000000000001</v>
      </c>
    </row>
    <row r="8582" spans="1:28" x14ac:dyDescent="0.3">
      <c r="A8582" s="133">
        <v>43093.208333333336</v>
      </c>
      <c r="B8582" s="152">
        <f t="shared" si="2406"/>
        <v>12</v>
      </c>
      <c r="C8582" s="152">
        <f t="shared" si="2407"/>
        <v>24</v>
      </c>
      <c r="D8582" s="152">
        <f t="shared" si="2408"/>
        <v>5</v>
      </c>
      <c r="E8582" s="38" t="str">
        <f t="shared" si="2409"/>
        <v>W</v>
      </c>
      <c r="F8582" s="134">
        <v>21.61</v>
      </c>
      <c r="G8582" s="38" t="str">
        <f t="shared" si="2410"/>
        <v>-</v>
      </c>
      <c r="H8582" s="38">
        <f t="shared" si="2411"/>
        <v>21.61</v>
      </c>
      <c r="K8582" s="133">
        <v>43458.208333333336</v>
      </c>
      <c r="L8582" s="9">
        <f t="shared" si="2394"/>
        <v>12</v>
      </c>
      <c r="M8582" s="9">
        <f t="shared" si="2395"/>
        <v>24</v>
      </c>
      <c r="N8582" s="9">
        <f t="shared" si="2396"/>
        <v>5</v>
      </c>
      <c r="O8582" s="31" t="str">
        <f t="shared" si="2397"/>
        <v/>
      </c>
      <c r="P8582" s="134">
        <v>23.96</v>
      </c>
      <c r="Q8582" s="31" t="str">
        <f t="shared" si="2398"/>
        <v>-</v>
      </c>
      <c r="R8582" s="31">
        <f t="shared" si="2399"/>
        <v>23.96</v>
      </c>
      <c r="U8582" s="133">
        <v>43823.208333333336</v>
      </c>
      <c r="V8582" s="9">
        <f t="shared" si="2400"/>
        <v>12</v>
      </c>
      <c r="W8582" s="9">
        <f t="shared" si="2401"/>
        <v>24</v>
      </c>
      <c r="X8582" s="9">
        <f t="shared" si="2402"/>
        <v>5</v>
      </c>
      <c r="Y8582" s="31" t="str">
        <f t="shared" si="2403"/>
        <v/>
      </c>
      <c r="Z8582" s="134">
        <v>19.3</v>
      </c>
      <c r="AA8582" s="31" t="str">
        <f t="shared" si="2404"/>
        <v>-</v>
      </c>
      <c r="AB8582" s="31">
        <f t="shared" si="2405"/>
        <v>19.3</v>
      </c>
    </row>
    <row r="8583" spans="1:28" x14ac:dyDescent="0.3">
      <c r="A8583" s="133">
        <v>43093.25</v>
      </c>
      <c r="B8583" s="152">
        <f t="shared" si="2406"/>
        <v>12</v>
      </c>
      <c r="C8583" s="152">
        <f t="shared" si="2407"/>
        <v>24</v>
      </c>
      <c r="D8583" s="152">
        <f t="shared" si="2408"/>
        <v>6</v>
      </c>
      <c r="E8583" s="38" t="str">
        <f t="shared" si="2409"/>
        <v>W</v>
      </c>
      <c r="F8583" s="134">
        <v>22.08</v>
      </c>
      <c r="G8583" s="38" t="str">
        <f t="shared" si="2410"/>
        <v>-</v>
      </c>
      <c r="H8583" s="38">
        <f t="shared" si="2411"/>
        <v>22.08</v>
      </c>
      <c r="K8583" s="133">
        <v>43458.25</v>
      </c>
      <c r="L8583" s="9">
        <f t="shared" si="2394"/>
        <v>12</v>
      </c>
      <c r="M8583" s="9">
        <f t="shared" si="2395"/>
        <v>24</v>
      </c>
      <c r="N8583" s="9">
        <f t="shared" si="2396"/>
        <v>6</v>
      </c>
      <c r="O8583" s="31" t="str">
        <f t="shared" si="2397"/>
        <v/>
      </c>
      <c r="P8583" s="134">
        <v>25.99</v>
      </c>
      <c r="Q8583" s="31" t="str">
        <f t="shared" si="2398"/>
        <v>-</v>
      </c>
      <c r="R8583" s="31">
        <f t="shared" si="2399"/>
        <v>25.99</v>
      </c>
      <c r="U8583" s="133">
        <v>43823.25</v>
      </c>
      <c r="V8583" s="9">
        <f t="shared" si="2400"/>
        <v>12</v>
      </c>
      <c r="W8583" s="9">
        <f t="shared" si="2401"/>
        <v>24</v>
      </c>
      <c r="X8583" s="9">
        <f t="shared" si="2402"/>
        <v>6</v>
      </c>
      <c r="Y8583" s="31" t="str">
        <f t="shared" si="2403"/>
        <v/>
      </c>
      <c r="Z8583" s="134">
        <v>20.52</v>
      </c>
      <c r="AA8583" s="31" t="str">
        <f t="shared" si="2404"/>
        <v>-</v>
      </c>
      <c r="AB8583" s="31">
        <f t="shared" si="2405"/>
        <v>20.52</v>
      </c>
    </row>
    <row r="8584" spans="1:28" x14ac:dyDescent="0.3">
      <c r="A8584" s="133">
        <v>43093.291666666664</v>
      </c>
      <c r="B8584" s="152">
        <f t="shared" si="2406"/>
        <v>12</v>
      </c>
      <c r="C8584" s="152">
        <f t="shared" si="2407"/>
        <v>24</v>
      </c>
      <c r="D8584" s="152">
        <f t="shared" si="2408"/>
        <v>7</v>
      </c>
      <c r="E8584" s="38" t="str">
        <f t="shared" si="2409"/>
        <v>W</v>
      </c>
      <c r="F8584" s="134">
        <v>23.42</v>
      </c>
      <c r="G8584" s="38" t="str">
        <f t="shared" si="2410"/>
        <v>-</v>
      </c>
      <c r="H8584" s="38">
        <f t="shared" si="2411"/>
        <v>23.42</v>
      </c>
      <c r="K8584" s="133">
        <v>43458.291666666664</v>
      </c>
      <c r="L8584" s="9">
        <f t="shared" si="2394"/>
        <v>12</v>
      </c>
      <c r="M8584" s="9">
        <f t="shared" si="2395"/>
        <v>24</v>
      </c>
      <c r="N8584" s="9">
        <f t="shared" si="2396"/>
        <v>7</v>
      </c>
      <c r="O8584" s="31" t="str">
        <f t="shared" si="2397"/>
        <v/>
      </c>
      <c r="P8584" s="134">
        <v>29.53</v>
      </c>
      <c r="Q8584" s="31" t="str">
        <f t="shared" si="2398"/>
        <v>-</v>
      </c>
      <c r="R8584" s="31">
        <f t="shared" si="2399"/>
        <v>29.53</v>
      </c>
      <c r="U8584" s="133">
        <v>43823.291666666664</v>
      </c>
      <c r="V8584" s="9">
        <f t="shared" si="2400"/>
        <v>12</v>
      </c>
      <c r="W8584" s="9">
        <f t="shared" si="2401"/>
        <v>24</v>
      </c>
      <c r="X8584" s="9">
        <f t="shared" si="2402"/>
        <v>7</v>
      </c>
      <c r="Y8584" s="31" t="str">
        <f t="shared" si="2403"/>
        <v/>
      </c>
      <c r="Z8584" s="134">
        <v>22.47</v>
      </c>
      <c r="AA8584" s="31" t="str">
        <f t="shared" si="2404"/>
        <v>-</v>
      </c>
      <c r="AB8584" s="31">
        <f t="shared" si="2405"/>
        <v>22.47</v>
      </c>
    </row>
    <row r="8585" spans="1:28" x14ac:dyDescent="0.3">
      <c r="A8585" s="133">
        <v>43093.333333333336</v>
      </c>
      <c r="B8585" s="152">
        <f t="shared" si="2406"/>
        <v>12</v>
      </c>
      <c r="C8585" s="152">
        <f t="shared" si="2407"/>
        <v>24</v>
      </c>
      <c r="D8585" s="152">
        <f t="shared" si="2408"/>
        <v>8</v>
      </c>
      <c r="E8585" s="38" t="str">
        <f t="shared" si="2409"/>
        <v>W</v>
      </c>
      <c r="F8585" s="134">
        <v>24.84</v>
      </c>
      <c r="G8585" s="38" t="str">
        <f t="shared" si="2410"/>
        <v>-</v>
      </c>
      <c r="H8585" s="38">
        <f t="shared" si="2411"/>
        <v>24.84</v>
      </c>
      <c r="K8585" s="133">
        <v>43458.333333333336</v>
      </c>
      <c r="L8585" s="9">
        <f t="shared" ref="L8585:L8648" si="2412">MONTH(K8585)</f>
        <v>12</v>
      </c>
      <c r="M8585" s="9">
        <f t="shared" ref="M8585:M8648" si="2413">DAY(K8585)</f>
        <v>24</v>
      </c>
      <c r="N8585" s="9">
        <f t="shared" ref="N8585:N8648" si="2414">HOUR(K8585)</f>
        <v>8</v>
      </c>
      <c r="O8585" s="31" t="str">
        <f t="shared" ref="O8585:O8648" si="2415">IF(WEEKDAY(K8585,2)&gt;5,"W","")</f>
        <v/>
      </c>
      <c r="P8585" s="134">
        <v>30.68</v>
      </c>
      <c r="Q8585" s="31">
        <f t="shared" ref="Q8585:Q8648" si="2416">IF(AND($L8585&gt;=$L$5,$L8585&lt;=$M$5),IF($O8585&lt;&gt;"W",IF(AND($N8585&gt;=$N$5,$N8585&lt;$P$5),$P8585,"-"),"-"),"-")</f>
        <v>30.68</v>
      </c>
      <c r="R8585" s="31" t="str">
        <f t="shared" ref="R8585:R8648" si="2417">IF(Q8585="-",P8585,"-")</f>
        <v>-</v>
      </c>
      <c r="U8585" s="133">
        <v>43823.333333333336</v>
      </c>
      <c r="V8585" s="9">
        <f t="shared" ref="V8585:V8648" si="2418">MONTH(U8585)</f>
        <v>12</v>
      </c>
      <c r="W8585" s="9">
        <f t="shared" ref="W8585:W8648" si="2419">DAY(U8585)</f>
        <v>24</v>
      </c>
      <c r="X8585" s="9">
        <f t="shared" ref="X8585:X8648" si="2420">HOUR(U8585)</f>
        <v>8</v>
      </c>
      <c r="Y8585" s="31" t="str">
        <f t="shared" ref="Y8585:Y8648" si="2421">IF(WEEKDAY(U8585,2)&gt;5,"W","")</f>
        <v/>
      </c>
      <c r="Z8585" s="134">
        <v>22.38</v>
      </c>
      <c r="AA8585" s="31">
        <f t="shared" ref="AA8585:AA8648" si="2422">IF(AND($V8585&gt;=$V$5,$V8585&lt;=$W$5),IF($Y8585&lt;&gt;"W",IF(AND($X8585&gt;=$X$5,$X8585&lt;$Z$5),$Z8585,"-"),"-"),"-")</f>
        <v>22.38</v>
      </c>
      <c r="AB8585" s="31" t="str">
        <f t="shared" ref="AB8585:AB8648" si="2423">IF(AA8585="-",Z8585,"-")</f>
        <v>-</v>
      </c>
    </row>
    <row r="8586" spans="1:28" x14ac:dyDescent="0.3">
      <c r="A8586" s="133">
        <v>43093.375</v>
      </c>
      <c r="B8586" s="152">
        <f t="shared" ref="B8586:B8649" si="2424">MONTH(A8586)</f>
        <v>12</v>
      </c>
      <c r="C8586" s="152">
        <f t="shared" ref="C8586:C8649" si="2425">DAY(A8586)</f>
        <v>24</v>
      </c>
      <c r="D8586" s="152">
        <f t="shared" ref="D8586:D8649" si="2426">HOUR(A8586)</f>
        <v>9</v>
      </c>
      <c r="E8586" s="38" t="str">
        <f t="shared" ref="E8586:E8649" si="2427">IF(WEEKDAY(A8586,2)&gt;5,"W","")</f>
        <v>W</v>
      </c>
      <c r="F8586" s="134">
        <v>26.77</v>
      </c>
      <c r="G8586" s="38" t="str">
        <f t="shared" ref="G8586:G8649" si="2428">IF(AND($B8586&gt;=$B$5,$B8586&lt;=$C$5),IF($E8586&lt;&gt;"W",IF(AND($D8586&gt;=$D$5,$D8586&lt;$F$5),$F8586,"-"),"-"),"-")</f>
        <v>-</v>
      </c>
      <c r="H8586" s="38">
        <f t="shared" ref="H8586:H8649" si="2429">IF(G8586="-",F8586,"-")</f>
        <v>26.77</v>
      </c>
      <c r="K8586" s="133">
        <v>43458.375</v>
      </c>
      <c r="L8586" s="9">
        <f t="shared" si="2412"/>
        <v>12</v>
      </c>
      <c r="M8586" s="9">
        <f t="shared" si="2413"/>
        <v>24</v>
      </c>
      <c r="N8586" s="9">
        <f t="shared" si="2414"/>
        <v>9</v>
      </c>
      <c r="O8586" s="31" t="str">
        <f t="shared" si="2415"/>
        <v/>
      </c>
      <c r="P8586" s="134">
        <v>30.98</v>
      </c>
      <c r="Q8586" s="31">
        <f t="shared" si="2416"/>
        <v>30.98</v>
      </c>
      <c r="R8586" s="31" t="str">
        <f t="shared" si="2417"/>
        <v>-</v>
      </c>
      <c r="U8586" s="133">
        <v>43823.375</v>
      </c>
      <c r="V8586" s="9">
        <f t="shared" si="2418"/>
        <v>12</v>
      </c>
      <c r="W8586" s="9">
        <f t="shared" si="2419"/>
        <v>24</v>
      </c>
      <c r="X8586" s="9">
        <f t="shared" si="2420"/>
        <v>9</v>
      </c>
      <c r="Y8586" s="31" t="str">
        <f t="shared" si="2421"/>
        <v/>
      </c>
      <c r="Z8586" s="134">
        <v>22.13</v>
      </c>
      <c r="AA8586" s="31">
        <f t="shared" si="2422"/>
        <v>22.13</v>
      </c>
      <c r="AB8586" s="31" t="str">
        <f t="shared" si="2423"/>
        <v>-</v>
      </c>
    </row>
    <row r="8587" spans="1:28" x14ac:dyDescent="0.3">
      <c r="A8587" s="133">
        <v>43093.416666666664</v>
      </c>
      <c r="B8587" s="152">
        <f t="shared" si="2424"/>
        <v>12</v>
      </c>
      <c r="C8587" s="152">
        <f t="shared" si="2425"/>
        <v>24</v>
      </c>
      <c r="D8587" s="152">
        <f t="shared" si="2426"/>
        <v>10</v>
      </c>
      <c r="E8587" s="38" t="str">
        <f t="shared" si="2427"/>
        <v>W</v>
      </c>
      <c r="F8587" s="134">
        <v>27.6</v>
      </c>
      <c r="G8587" s="38" t="str">
        <f t="shared" si="2428"/>
        <v>-</v>
      </c>
      <c r="H8587" s="38">
        <f t="shared" si="2429"/>
        <v>27.6</v>
      </c>
      <c r="K8587" s="133">
        <v>43458.416666666664</v>
      </c>
      <c r="L8587" s="9">
        <f t="shared" si="2412"/>
        <v>12</v>
      </c>
      <c r="M8587" s="9">
        <f t="shared" si="2413"/>
        <v>24</v>
      </c>
      <c r="N8587" s="9">
        <f t="shared" si="2414"/>
        <v>10</v>
      </c>
      <c r="O8587" s="31" t="str">
        <f t="shared" si="2415"/>
        <v/>
      </c>
      <c r="P8587" s="134">
        <v>30.31</v>
      </c>
      <c r="Q8587" s="31">
        <f t="shared" si="2416"/>
        <v>30.31</v>
      </c>
      <c r="R8587" s="31" t="str">
        <f t="shared" si="2417"/>
        <v>-</v>
      </c>
      <c r="U8587" s="133">
        <v>43823.416666666664</v>
      </c>
      <c r="V8587" s="9">
        <f t="shared" si="2418"/>
        <v>12</v>
      </c>
      <c r="W8587" s="9">
        <f t="shared" si="2419"/>
        <v>24</v>
      </c>
      <c r="X8587" s="9">
        <f t="shared" si="2420"/>
        <v>10</v>
      </c>
      <c r="Y8587" s="31" t="str">
        <f t="shared" si="2421"/>
        <v/>
      </c>
      <c r="Z8587" s="134">
        <v>21.09</v>
      </c>
      <c r="AA8587" s="31">
        <f t="shared" si="2422"/>
        <v>21.09</v>
      </c>
      <c r="AB8587" s="31" t="str">
        <f t="shared" si="2423"/>
        <v>-</v>
      </c>
    </row>
    <row r="8588" spans="1:28" x14ac:dyDescent="0.3">
      <c r="A8588" s="133">
        <v>43093.458333333336</v>
      </c>
      <c r="B8588" s="152">
        <f t="shared" si="2424"/>
        <v>12</v>
      </c>
      <c r="C8588" s="152">
        <f t="shared" si="2425"/>
        <v>24</v>
      </c>
      <c r="D8588" s="152">
        <f t="shared" si="2426"/>
        <v>11</v>
      </c>
      <c r="E8588" s="38" t="str">
        <f t="shared" si="2427"/>
        <v>W</v>
      </c>
      <c r="F8588" s="134">
        <v>26.64</v>
      </c>
      <c r="G8588" s="38" t="str">
        <f t="shared" si="2428"/>
        <v>-</v>
      </c>
      <c r="H8588" s="38">
        <f t="shared" si="2429"/>
        <v>26.64</v>
      </c>
      <c r="K8588" s="133">
        <v>43458.458333333336</v>
      </c>
      <c r="L8588" s="9">
        <f t="shared" si="2412"/>
        <v>12</v>
      </c>
      <c r="M8588" s="9">
        <f t="shared" si="2413"/>
        <v>24</v>
      </c>
      <c r="N8588" s="9">
        <f t="shared" si="2414"/>
        <v>11</v>
      </c>
      <c r="O8588" s="31" t="str">
        <f t="shared" si="2415"/>
        <v/>
      </c>
      <c r="P8588" s="134">
        <v>28.13</v>
      </c>
      <c r="Q8588" s="31">
        <f t="shared" si="2416"/>
        <v>28.13</v>
      </c>
      <c r="R8588" s="31" t="str">
        <f t="shared" si="2417"/>
        <v>-</v>
      </c>
      <c r="U8588" s="133">
        <v>43823.458333333336</v>
      </c>
      <c r="V8588" s="9">
        <f t="shared" si="2418"/>
        <v>12</v>
      </c>
      <c r="W8588" s="9">
        <f t="shared" si="2419"/>
        <v>24</v>
      </c>
      <c r="X8588" s="9">
        <f t="shared" si="2420"/>
        <v>11</v>
      </c>
      <c r="Y8588" s="31" t="str">
        <f t="shared" si="2421"/>
        <v/>
      </c>
      <c r="Z8588" s="134">
        <v>20.010000000000002</v>
      </c>
      <c r="AA8588" s="31">
        <f t="shared" si="2422"/>
        <v>20.010000000000002</v>
      </c>
      <c r="AB8588" s="31" t="str">
        <f t="shared" si="2423"/>
        <v>-</v>
      </c>
    </row>
    <row r="8589" spans="1:28" x14ac:dyDescent="0.3">
      <c r="A8589" s="133">
        <v>43093.5</v>
      </c>
      <c r="B8589" s="152">
        <f t="shared" si="2424"/>
        <v>12</v>
      </c>
      <c r="C8589" s="152">
        <f t="shared" si="2425"/>
        <v>24</v>
      </c>
      <c r="D8589" s="152">
        <f t="shared" si="2426"/>
        <v>12</v>
      </c>
      <c r="E8589" s="38" t="str">
        <f t="shared" si="2427"/>
        <v>W</v>
      </c>
      <c r="F8589" s="134">
        <v>25.79</v>
      </c>
      <c r="G8589" s="38" t="str">
        <f t="shared" si="2428"/>
        <v>-</v>
      </c>
      <c r="H8589" s="38">
        <f t="shared" si="2429"/>
        <v>25.79</v>
      </c>
      <c r="K8589" s="133">
        <v>43458.5</v>
      </c>
      <c r="L8589" s="9">
        <f t="shared" si="2412"/>
        <v>12</v>
      </c>
      <c r="M8589" s="9">
        <f t="shared" si="2413"/>
        <v>24</v>
      </c>
      <c r="N8589" s="9">
        <f t="shared" si="2414"/>
        <v>12</v>
      </c>
      <c r="O8589" s="31" t="str">
        <f t="shared" si="2415"/>
        <v/>
      </c>
      <c r="P8589" s="134">
        <v>26.72</v>
      </c>
      <c r="Q8589" s="31">
        <f t="shared" si="2416"/>
        <v>26.72</v>
      </c>
      <c r="R8589" s="31" t="str">
        <f t="shared" si="2417"/>
        <v>-</v>
      </c>
      <c r="U8589" s="133">
        <v>43823.5</v>
      </c>
      <c r="V8589" s="9">
        <f t="shared" si="2418"/>
        <v>12</v>
      </c>
      <c r="W8589" s="9">
        <f t="shared" si="2419"/>
        <v>24</v>
      </c>
      <c r="X8589" s="9">
        <f t="shared" si="2420"/>
        <v>12</v>
      </c>
      <c r="Y8589" s="31" t="str">
        <f t="shared" si="2421"/>
        <v/>
      </c>
      <c r="Z8589" s="134">
        <v>19.649999999999999</v>
      </c>
      <c r="AA8589" s="31">
        <f t="shared" si="2422"/>
        <v>19.649999999999999</v>
      </c>
      <c r="AB8589" s="31" t="str">
        <f t="shared" si="2423"/>
        <v>-</v>
      </c>
    </row>
    <row r="8590" spans="1:28" x14ac:dyDescent="0.3">
      <c r="A8590" s="133">
        <v>43093.541666666664</v>
      </c>
      <c r="B8590" s="152">
        <f t="shared" si="2424"/>
        <v>12</v>
      </c>
      <c r="C8590" s="152">
        <f t="shared" si="2425"/>
        <v>24</v>
      </c>
      <c r="D8590" s="152">
        <f t="shared" si="2426"/>
        <v>13</v>
      </c>
      <c r="E8590" s="38" t="str">
        <f t="shared" si="2427"/>
        <v>W</v>
      </c>
      <c r="F8590" s="134">
        <v>24.63</v>
      </c>
      <c r="G8590" s="38" t="str">
        <f t="shared" si="2428"/>
        <v>-</v>
      </c>
      <c r="H8590" s="38">
        <f t="shared" si="2429"/>
        <v>24.63</v>
      </c>
      <c r="K8590" s="133">
        <v>43458.541666666664</v>
      </c>
      <c r="L8590" s="9">
        <f t="shared" si="2412"/>
        <v>12</v>
      </c>
      <c r="M8590" s="9">
        <f t="shared" si="2413"/>
        <v>24</v>
      </c>
      <c r="N8590" s="9">
        <f t="shared" si="2414"/>
        <v>13</v>
      </c>
      <c r="O8590" s="31" t="str">
        <f t="shared" si="2415"/>
        <v/>
      </c>
      <c r="P8590" s="134">
        <v>26.06</v>
      </c>
      <c r="Q8590" s="31">
        <f t="shared" si="2416"/>
        <v>26.06</v>
      </c>
      <c r="R8590" s="31" t="str">
        <f t="shared" si="2417"/>
        <v>-</v>
      </c>
      <c r="U8590" s="133">
        <v>43823.541666666664</v>
      </c>
      <c r="V8590" s="9">
        <f t="shared" si="2418"/>
        <v>12</v>
      </c>
      <c r="W8590" s="9">
        <f t="shared" si="2419"/>
        <v>24</v>
      </c>
      <c r="X8590" s="9">
        <f t="shared" si="2420"/>
        <v>13</v>
      </c>
      <c r="Y8590" s="31" t="str">
        <f t="shared" si="2421"/>
        <v/>
      </c>
      <c r="Z8590" s="134">
        <v>19.079999999999998</v>
      </c>
      <c r="AA8590" s="31">
        <f t="shared" si="2422"/>
        <v>19.079999999999998</v>
      </c>
      <c r="AB8590" s="31" t="str">
        <f t="shared" si="2423"/>
        <v>-</v>
      </c>
    </row>
    <row r="8591" spans="1:28" x14ac:dyDescent="0.3">
      <c r="A8591" s="133">
        <v>43093.583333333336</v>
      </c>
      <c r="B8591" s="152">
        <f t="shared" si="2424"/>
        <v>12</v>
      </c>
      <c r="C8591" s="152">
        <f t="shared" si="2425"/>
        <v>24</v>
      </c>
      <c r="D8591" s="152">
        <f t="shared" si="2426"/>
        <v>14</v>
      </c>
      <c r="E8591" s="38" t="str">
        <f t="shared" si="2427"/>
        <v>W</v>
      </c>
      <c r="F8591" s="134">
        <v>24.11</v>
      </c>
      <c r="G8591" s="38" t="str">
        <f t="shared" si="2428"/>
        <v>-</v>
      </c>
      <c r="H8591" s="38">
        <f t="shared" si="2429"/>
        <v>24.11</v>
      </c>
      <c r="K8591" s="133">
        <v>43458.583333333336</v>
      </c>
      <c r="L8591" s="9">
        <f t="shared" si="2412"/>
        <v>12</v>
      </c>
      <c r="M8591" s="9">
        <f t="shared" si="2413"/>
        <v>24</v>
      </c>
      <c r="N8591" s="9">
        <f t="shared" si="2414"/>
        <v>14</v>
      </c>
      <c r="O8591" s="31" t="str">
        <f t="shared" si="2415"/>
        <v/>
      </c>
      <c r="P8591" s="134">
        <v>25.63</v>
      </c>
      <c r="Q8591" s="31">
        <f t="shared" si="2416"/>
        <v>25.63</v>
      </c>
      <c r="R8591" s="31" t="str">
        <f t="shared" si="2417"/>
        <v>-</v>
      </c>
      <c r="U8591" s="133">
        <v>43823.583333333336</v>
      </c>
      <c r="V8591" s="9">
        <f t="shared" si="2418"/>
        <v>12</v>
      </c>
      <c r="W8591" s="9">
        <f t="shared" si="2419"/>
        <v>24</v>
      </c>
      <c r="X8591" s="9">
        <f t="shared" si="2420"/>
        <v>14</v>
      </c>
      <c r="Y8591" s="31" t="str">
        <f t="shared" si="2421"/>
        <v/>
      </c>
      <c r="Z8591" s="134">
        <v>18.559999999999999</v>
      </c>
      <c r="AA8591" s="31">
        <f t="shared" si="2422"/>
        <v>18.559999999999999</v>
      </c>
      <c r="AB8591" s="31" t="str">
        <f t="shared" si="2423"/>
        <v>-</v>
      </c>
    </row>
    <row r="8592" spans="1:28" x14ac:dyDescent="0.3">
      <c r="A8592" s="133">
        <v>43093.625</v>
      </c>
      <c r="B8592" s="152">
        <f t="shared" si="2424"/>
        <v>12</v>
      </c>
      <c r="C8592" s="152">
        <f t="shared" si="2425"/>
        <v>24</v>
      </c>
      <c r="D8592" s="152">
        <f t="shared" si="2426"/>
        <v>15</v>
      </c>
      <c r="E8592" s="38" t="str">
        <f t="shared" si="2427"/>
        <v>W</v>
      </c>
      <c r="F8592" s="134">
        <v>23.86</v>
      </c>
      <c r="G8592" s="38" t="str">
        <f t="shared" si="2428"/>
        <v>-</v>
      </c>
      <c r="H8592" s="38">
        <f t="shared" si="2429"/>
        <v>23.86</v>
      </c>
      <c r="K8592" s="133">
        <v>43458.625</v>
      </c>
      <c r="L8592" s="9">
        <f t="shared" si="2412"/>
        <v>12</v>
      </c>
      <c r="M8592" s="9">
        <f t="shared" si="2413"/>
        <v>24</v>
      </c>
      <c r="N8592" s="9">
        <f t="shared" si="2414"/>
        <v>15</v>
      </c>
      <c r="O8592" s="31" t="str">
        <f t="shared" si="2415"/>
        <v/>
      </c>
      <c r="P8592" s="134">
        <v>25.5</v>
      </c>
      <c r="Q8592" s="31">
        <f t="shared" si="2416"/>
        <v>25.5</v>
      </c>
      <c r="R8592" s="31" t="str">
        <f t="shared" si="2417"/>
        <v>-</v>
      </c>
      <c r="U8592" s="133">
        <v>43823.625</v>
      </c>
      <c r="V8592" s="9">
        <f t="shared" si="2418"/>
        <v>12</v>
      </c>
      <c r="W8592" s="9">
        <f t="shared" si="2419"/>
        <v>24</v>
      </c>
      <c r="X8592" s="9">
        <f t="shared" si="2420"/>
        <v>15</v>
      </c>
      <c r="Y8592" s="31" t="str">
        <f t="shared" si="2421"/>
        <v/>
      </c>
      <c r="Z8592" s="134">
        <v>18.690000000000001</v>
      </c>
      <c r="AA8592" s="31">
        <f t="shared" si="2422"/>
        <v>18.690000000000001</v>
      </c>
      <c r="AB8592" s="31" t="str">
        <f t="shared" si="2423"/>
        <v>-</v>
      </c>
    </row>
    <row r="8593" spans="1:28" x14ac:dyDescent="0.3">
      <c r="A8593" s="133">
        <v>43093.666666666664</v>
      </c>
      <c r="B8593" s="152">
        <f t="shared" si="2424"/>
        <v>12</v>
      </c>
      <c r="C8593" s="152">
        <f t="shared" si="2425"/>
        <v>24</v>
      </c>
      <c r="D8593" s="152">
        <f t="shared" si="2426"/>
        <v>16</v>
      </c>
      <c r="E8593" s="38" t="str">
        <f t="shared" si="2427"/>
        <v>W</v>
      </c>
      <c r="F8593" s="134">
        <v>25.95</v>
      </c>
      <c r="G8593" s="38" t="str">
        <f t="shared" si="2428"/>
        <v>-</v>
      </c>
      <c r="H8593" s="38">
        <f t="shared" si="2429"/>
        <v>25.95</v>
      </c>
      <c r="K8593" s="133">
        <v>43458.666666666664</v>
      </c>
      <c r="L8593" s="9">
        <f t="shared" si="2412"/>
        <v>12</v>
      </c>
      <c r="M8593" s="9">
        <f t="shared" si="2413"/>
        <v>24</v>
      </c>
      <c r="N8593" s="9">
        <f t="shared" si="2414"/>
        <v>16</v>
      </c>
      <c r="O8593" s="31" t="str">
        <f t="shared" si="2415"/>
        <v/>
      </c>
      <c r="P8593" s="134">
        <v>28.17</v>
      </c>
      <c r="Q8593" s="31">
        <f t="shared" si="2416"/>
        <v>28.17</v>
      </c>
      <c r="R8593" s="31" t="str">
        <f t="shared" si="2417"/>
        <v>-</v>
      </c>
      <c r="U8593" s="133">
        <v>43823.666666666664</v>
      </c>
      <c r="V8593" s="9">
        <f t="shared" si="2418"/>
        <v>12</v>
      </c>
      <c r="W8593" s="9">
        <f t="shared" si="2419"/>
        <v>24</v>
      </c>
      <c r="X8593" s="9">
        <f t="shared" si="2420"/>
        <v>16</v>
      </c>
      <c r="Y8593" s="31" t="str">
        <f t="shared" si="2421"/>
        <v/>
      </c>
      <c r="Z8593" s="134">
        <v>19.39</v>
      </c>
      <c r="AA8593" s="31">
        <f t="shared" si="2422"/>
        <v>19.39</v>
      </c>
      <c r="AB8593" s="31" t="str">
        <f t="shared" si="2423"/>
        <v>-</v>
      </c>
    </row>
    <row r="8594" spans="1:28" x14ac:dyDescent="0.3">
      <c r="A8594" s="133">
        <v>43093.708333333336</v>
      </c>
      <c r="B8594" s="152">
        <f t="shared" si="2424"/>
        <v>12</v>
      </c>
      <c r="C8594" s="152">
        <f t="shared" si="2425"/>
        <v>24</v>
      </c>
      <c r="D8594" s="152">
        <f t="shared" si="2426"/>
        <v>17</v>
      </c>
      <c r="E8594" s="38" t="str">
        <f t="shared" si="2427"/>
        <v>W</v>
      </c>
      <c r="F8594" s="134">
        <v>28.97</v>
      </c>
      <c r="G8594" s="38" t="str">
        <f t="shared" si="2428"/>
        <v>-</v>
      </c>
      <c r="H8594" s="38">
        <f t="shared" si="2429"/>
        <v>28.97</v>
      </c>
      <c r="K8594" s="133">
        <v>43458.708333333336</v>
      </c>
      <c r="L8594" s="9">
        <f t="shared" si="2412"/>
        <v>12</v>
      </c>
      <c r="M8594" s="9">
        <f t="shared" si="2413"/>
        <v>24</v>
      </c>
      <c r="N8594" s="9">
        <f t="shared" si="2414"/>
        <v>17</v>
      </c>
      <c r="O8594" s="31" t="str">
        <f t="shared" si="2415"/>
        <v/>
      </c>
      <c r="P8594" s="134">
        <v>32.96</v>
      </c>
      <c r="Q8594" s="31" t="str">
        <f t="shared" si="2416"/>
        <v>-</v>
      </c>
      <c r="R8594" s="31">
        <f t="shared" si="2417"/>
        <v>32.96</v>
      </c>
      <c r="U8594" s="133">
        <v>43823.708333333336</v>
      </c>
      <c r="V8594" s="9">
        <f t="shared" si="2418"/>
        <v>12</v>
      </c>
      <c r="W8594" s="9">
        <f t="shared" si="2419"/>
        <v>24</v>
      </c>
      <c r="X8594" s="9">
        <f t="shared" si="2420"/>
        <v>17</v>
      </c>
      <c r="Y8594" s="31" t="str">
        <f t="shared" si="2421"/>
        <v/>
      </c>
      <c r="Z8594" s="134">
        <v>21.56</v>
      </c>
      <c r="AA8594" s="31" t="str">
        <f t="shared" si="2422"/>
        <v>-</v>
      </c>
      <c r="AB8594" s="31">
        <f t="shared" si="2423"/>
        <v>21.56</v>
      </c>
    </row>
    <row r="8595" spans="1:28" x14ac:dyDescent="0.3">
      <c r="A8595" s="133">
        <v>43093.75</v>
      </c>
      <c r="B8595" s="152">
        <f t="shared" si="2424"/>
        <v>12</v>
      </c>
      <c r="C8595" s="152">
        <f t="shared" si="2425"/>
        <v>24</v>
      </c>
      <c r="D8595" s="152">
        <f t="shared" si="2426"/>
        <v>18</v>
      </c>
      <c r="E8595" s="38" t="str">
        <f t="shared" si="2427"/>
        <v>W</v>
      </c>
      <c r="F8595" s="134">
        <v>27.74</v>
      </c>
      <c r="G8595" s="38" t="str">
        <f t="shared" si="2428"/>
        <v>-</v>
      </c>
      <c r="H8595" s="38">
        <f t="shared" si="2429"/>
        <v>27.74</v>
      </c>
      <c r="K8595" s="133">
        <v>43458.75</v>
      </c>
      <c r="L8595" s="9">
        <f t="shared" si="2412"/>
        <v>12</v>
      </c>
      <c r="M8595" s="9">
        <f t="shared" si="2413"/>
        <v>24</v>
      </c>
      <c r="N8595" s="9">
        <f t="shared" si="2414"/>
        <v>18</v>
      </c>
      <c r="O8595" s="31" t="str">
        <f t="shared" si="2415"/>
        <v/>
      </c>
      <c r="P8595" s="134">
        <v>32.67</v>
      </c>
      <c r="Q8595" s="31" t="str">
        <f t="shared" si="2416"/>
        <v>-</v>
      </c>
      <c r="R8595" s="31">
        <f t="shared" si="2417"/>
        <v>32.67</v>
      </c>
      <c r="U8595" s="133">
        <v>43823.75</v>
      </c>
      <c r="V8595" s="9">
        <f t="shared" si="2418"/>
        <v>12</v>
      </c>
      <c r="W8595" s="9">
        <f t="shared" si="2419"/>
        <v>24</v>
      </c>
      <c r="X8595" s="9">
        <f t="shared" si="2420"/>
        <v>18</v>
      </c>
      <c r="Y8595" s="31" t="str">
        <f t="shared" si="2421"/>
        <v/>
      </c>
      <c r="Z8595" s="134">
        <v>20.440000000000001</v>
      </c>
      <c r="AA8595" s="31" t="str">
        <f t="shared" si="2422"/>
        <v>-</v>
      </c>
      <c r="AB8595" s="31">
        <f t="shared" si="2423"/>
        <v>20.440000000000001</v>
      </c>
    </row>
    <row r="8596" spans="1:28" x14ac:dyDescent="0.3">
      <c r="A8596" s="133">
        <v>43093.791666666664</v>
      </c>
      <c r="B8596" s="152">
        <f t="shared" si="2424"/>
        <v>12</v>
      </c>
      <c r="C8596" s="152">
        <f t="shared" si="2425"/>
        <v>24</v>
      </c>
      <c r="D8596" s="152">
        <f t="shared" si="2426"/>
        <v>19</v>
      </c>
      <c r="E8596" s="38" t="str">
        <f t="shared" si="2427"/>
        <v>W</v>
      </c>
      <c r="F8596" s="134">
        <v>27.12</v>
      </c>
      <c r="G8596" s="38" t="str">
        <f t="shared" si="2428"/>
        <v>-</v>
      </c>
      <c r="H8596" s="38">
        <f t="shared" si="2429"/>
        <v>27.12</v>
      </c>
      <c r="K8596" s="133">
        <v>43458.791666666664</v>
      </c>
      <c r="L8596" s="9">
        <f t="shared" si="2412"/>
        <v>12</v>
      </c>
      <c r="M8596" s="9">
        <f t="shared" si="2413"/>
        <v>24</v>
      </c>
      <c r="N8596" s="9">
        <f t="shared" si="2414"/>
        <v>19</v>
      </c>
      <c r="O8596" s="31" t="str">
        <f t="shared" si="2415"/>
        <v/>
      </c>
      <c r="P8596" s="134">
        <v>32.57</v>
      </c>
      <c r="Q8596" s="31" t="str">
        <f t="shared" si="2416"/>
        <v>-</v>
      </c>
      <c r="R8596" s="31">
        <f t="shared" si="2417"/>
        <v>32.57</v>
      </c>
      <c r="U8596" s="133">
        <v>43823.791666666664</v>
      </c>
      <c r="V8596" s="9">
        <f t="shared" si="2418"/>
        <v>12</v>
      </c>
      <c r="W8596" s="9">
        <f t="shared" si="2419"/>
        <v>24</v>
      </c>
      <c r="X8596" s="9">
        <f t="shared" si="2420"/>
        <v>19</v>
      </c>
      <c r="Y8596" s="31" t="str">
        <f t="shared" si="2421"/>
        <v/>
      </c>
      <c r="Z8596" s="134">
        <v>19.82</v>
      </c>
      <c r="AA8596" s="31" t="str">
        <f t="shared" si="2422"/>
        <v>-</v>
      </c>
      <c r="AB8596" s="31">
        <f t="shared" si="2423"/>
        <v>19.82</v>
      </c>
    </row>
    <row r="8597" spans="1:28" x14ac:dyDescent="0.3">
      <c r="A8597" s="133">
        <v>43093.833333333336</v>
      </c>
      <c r="B8597" s="152">
        <f t="shared" si="2424"/>
        <v>12</v>
      </c>
      <c r="C8597" s="152">
        <f t="shared" si="2425"/>
        <v>24</v>
      </c>
      <c r="D8597" s="152">
        <f t="shared" si="2426"/>
        <v>20</v>
      </c>
      <c r="E8597" s="38" t="str">
        <f t="shared" si="2427"/>
        <v>W</v>
      </c>
      <c r="F8597" s="134">
        <v>26.35</v>
      </c>
      <c r="G8597" s="38" t="str">
        <f t="shared" si="2428"/>
        <v>-</v>
      </c>
      <c r="H8597" s="38">
        <f t="shared" si="2429"/>
        <v>26.35</v>
      </c>
      <c r="K8597" s="133">
        <v>43458.833333333336</v>
      </c>
      <c r="L8597" s="9">
        <f t="shared" si="2412"/>
        <v>12</v>
      </c>
      <c r="M8597" s="9">
        <f t="shared" si="2413"/>
        <v>24</v>
      </c>
      <c r="N8597" s="9">
        <f t="shared" si="2414"/>
        <v>20</v>
      </c>
      <c r="O8597" s="31" t="str">
        <f t="shared" si="2415"/>
        <v/>
      </c>
      <c r="P8597" s="134">
        <v>30.88</v>
      </c>
      <c r="Q8597" s="31" t="str">
        <f t="shared" si="2416"/>
        <v>-</v>
      </c>
      <c r="R8597" s="31">
        <f t="shared" si="2417"/>
        <v>30.88</v>
      </c>
      <c r="U8597" s="133">
        <v>43823.833333333336</v>
      </c>
      <c r="V8597" s="9">
        <f t="shared" si="2418"/>
        <v>12</v>
      </c>
      <c r="W8597" s="9">
        <f t="shared" si="2419"/>
        <v>24</v>
      </c>
      <c r="X8597" s="9">
        <f t="shared" si="2420"/>
        <v>20</v>
      </c>
      <c r="Y8597" s="31" t="str">
        <f t="shared" si="2421"/>
        <v/>
      </c>
      <c r="Z8597" s="134">
        <v>19.73</v>
      </c>
      <c r="AA8597" s="31" t="str">
        <f t="shared" si="2422"/>
        <v>-</v>
      </c>
      <c r="AB8597" s="31">
        <f t="shared" si="2423"/>
        <v>19.73</v>
      </c>
    </row>
    <row r="8598" spans="1:28" x14ac:dyDescent="0.3">
      <c r="A8598" s="133">
        <v>43093.875</v>
      </c>
      <c r="B8598" s="152">
        <f t="shared" si="2424"/>
        <v>12</v>
      </c>
      <c r="C8598" s="152">
        <f t="shared" si="2425"/>
        <v>24</v>
      </c>
      <c r="D8598" s="152">
        <f t="shared" si="2426"/>
        <v>21</v>
      </c>
      <c r="E8598" s="38" t="str">
        <f t="shared" si="2427"/>
        <v>W</v>
      </c>
      <c r="F8598" s="134">
        <v>25.14</v>
      </c>
      <c r="G8598" s="38" t="str">
        <f t="shared" si="2428"/>
        <v>-</v>
      </c>
      <c r="H8598" s="38">
        <f t="shared" si="2429"/>
        <v>25.14</v>
      </c>
      <c r="K8598" s="133">
        <v>43458.875</v>
      </c>
      <c r="L8598" s="9">
        <f t="shared" si="2412"/>
        <v>12</v>
      </c>
      <c r="M8598" s="9">
        <f t="shared" si="2413"/>
        <v>24</v>
      </c>
      <c r="N8598" s="9">
        <f t="shared" si="2414"/>
        <v>21</v>
      </c>
      <c r="O8598" s="31" t="str">
        <f t="shared" si="2415"/>
        <v/>
      </c>
      <c r="P8598" s="134">
        <v>29.25</v>
      </c>
      <c r="Q8598" s="31" t="str">
        <f t="shared" si="2416"/>
        <v>-</v>
      </c>
      <c r="R8598" s="31">
        <f t="shared" si="2417"/>
        <v>29.25</v>
      </c>
      <c r="U8598" s="133">
        <v>43823.875</v>
      </c>
      <c r="V8598" s="9">
        <f t="shared" si="2418"/>
        <v>12</v>
      </c>
      <c r="W8598" s="9">
        <f t="shared" si="2419"/>
        <v>24</v>
      </c>
      <c r="X8598" s="9">
        <f t="shared" si="2420"/>
        <v>21</v>
      </c>
      <c r="Y8598" s="31" t="str">
        <f t="shared" si="2421"/>
        <v/>
      </c>
      <c r="Z8598" s="134">
        <v>19.399999999999999</v>
      </c>
      <c r="AA8598" s="31" t="str">
        <f t="shared" si="2422"/>
        <v>-</v>
      </c>
      <c r="AB8598" s="31">
        <f t="shared" si="2423"/>
        <v>19.399999999999999</v>
      </c>
    </row>
    <row r="8599" spans="1:28" x14ac:dyDescent="0.3">
      <c r="A8599" s="133">
        <v>43093.916666666664</v>
      </c>
      <c r="B8599" s="152">
        <f t="shared" si="2424"/>
        <v>12</v>
      </c>
      <c r="C8599" s="152">
        <f t="shared" si="2425"/>
        <v>24</v>
      </c>
      <c r="D8599" s="152">
        <f t="shared" si="2426"/>
        <v>22</v>
      </c>
      <c r="E8599" s="38" t="str">
        <f t="shared" si="2427"/>
        <v>W</v>
      </c>
      <c r="F8599" s="134">
        <v>24.11</v>
      </c>
      <c r="G8599" s="38" t="str">
        <f t="shared" si="2428"/>
        <v>-</v>
      </c>
      <c r="H8599" s="38">
        <f t="shared" si="2429"/>
        <v>24.11</v>
      </c>
      <c r="K8599" s="133">
        <v>43458.916666666664</v>
      </c>
      <c r="L8599" s="9">
        <f t="shared" si="2412"/>
        <v>12</v>
      </c>
      <c r="M8599" s="9">
        <f t="shared" si="2413"/>
        <v>24</v>
      </c>
      <c r="N8599" s="9">
        <f t="shared" si="2414"/>
        <v>22</v>
      </c>
      <c r="O8599" s="31" t="str">
        <f t="shared" si="2415"/>
        <v/>
      </c>
      <c r="P8599" s="134">
        <v>26.89</v>
      </c>
      <c r="Q8599" s="31" t="str">
        <f t="shared" si="2416"/>
        <v>-</v>
      </c>
      <c r="R8599" s="31">
        <f t="shared" si="2417"/>
        <v>26.89</v>
      </c>
      <c r="U8599" s="133">
        <v>43823.916666666664</v>
      </c>
      <c r="V8599" s="9">
        <f t="shared" si="2418"/>
        <v>12</v>
      </c>
      <c r="W8599" s="9">
        <f t="shared" si="2419"/>
        <v>24</v>
      </c>
      <c r="X8599" s="9">
        <f t="shared" si="2420"/>
        <v>22</v>
      </c>
      <c r="Y8599" s="31" t="str">
        <f t="shared" si="2421"/>
        <v/>
      </c>
      <c r="Z8599" s="134">
        <v>18.87</v>
      </c>
      <c r="AA8599" s="31" t="str">
        <f t="shared" si="2422"/>
        <v>-</v>
      </c>
      <c r="AB8599" s="31">
        <f t="shared" si="2423"/>
        <v>18.87</v>
      </c>
    </row>
    <row r="8600" spans="1:28" x14ac:dyDescent="0.3">
      <c r="A8600" s="133">
        <v>43093.958333333336</v>
      </c>
      <c r="B8600" s="152">
        <f t="shared" si="2424"/>
        <v>12</v>
      </c>
      <c r="C8600" s="152">
        <f t="shared" si="2425"/>
        <v>24</v>
      </c>
      <c r="D8600" s="152">
        <f t="shared" si="2426"/>
        <v>23</v>
      </c>
      <c r="E8600" s="38" t="str">
        <f t="shared" si="2427"/>
        <v>W</v>
      </c>
      <c r="F8600" s="134">
        <v>22.56</v>
      </c>
      <c r="G8600" s="38" t="str">
        <f t="shared" si="2428"/>
        <v>-</v>
      </c>
      <c r="H8600" s="38">
        <f t="shared" si="2429"/>
        <v>22.56</v>
      </c>
      <c r="K8600" s="133">
        <v>43458.958333333336</v>
      </c>
      <c r="L8600" s="9">
        <f t="shared" si="2412"/>
        <v>12</v>
      </c>
      <c r="M8600" s="9">
        <f t="shared" si="2413"/>
        <v>24</v>
      </c>
      <c r="N8600" s="9">
        <f t="shared" si="2414"/>
        <v>23</v>
      </c>
      <c r="O8600" s="31" t="str">
        <f t="shared" si="2415"/>
        <v/>
      </c>
      <c r="P8600" s="134">
        <v>26.04</v>
      </c>
      <c r="Q8600" s="31" t="str">
        <f t="shared" si="2416"/>
        <v>-</v>
      </c>
      <c r="R8600" s="31">
        <f t="shared" si="2417"/>
        <v>26.04</v>
      </c>
      <c r="U8600" s="133">
        <v>43823.958333333336</v>
      </c>
      <c r="V8600" s="9">
        <f t="shared" si="2418"/>
        <v>12</v>
      </c>
      <c r="W8600" s="9">
        <f t="shared" si="2419"/>
        <v>24</v>
      </c>
      <c r="X8600" s="9">
        <f t="shared" si="2420"/>
        <v>23</v>
      </c>
      <c r="Y8600" s="31" t="str">
        <f t="shared" si="2421"/>
        <v/>
      </c>
      <c r="Z8600" s="134">
        <v>17.61</v>
      </c>
      <c r="AA8600" s="31" t="str">
        <f t="shared" si="2422"/>
        <v>-</v>
      </c>
      <c r="AB8600" s="31">
        <f t="shared" si="2423"/>
        <v>17.61</v>
      </c>
    </row>
    <row r="8601" spans="1:28" x14ac:dyDescent="0.3">
      <c r="A8601" s="133">
        <v>43094</v>
      </c>
      <c r="B8601" s="152">
        <f t="shared" si="2424"/>
        <v>12</v>
      </c>
      <c r="C8601" s="152">
        <f t="shared" si="2425"/>
        <v>25</v>
      </c>
      <c r="D8601" s="152">
        <f t="shared" si="2426"/>
        <v>0</v>
      </c>
      <c r="E8601" s="38" t="str">
        <f t="shared" si="2427"/>
        <v/>
      </c>
      <c r="F8601" s="134">
        <v>21.21</v>
      </c>
      <c r="G8601" s="38" t="str">
        <f t="shared" si="2428"/>
        <v>-</v>
      </c>
      <c r="H8601" s="38">
        <f t="shared" si="2429"/>
        <v>21.21</v>
      </c>
      <c r="K8601" s="133">
        <v>43459</v>
      </c>
      <c r="L8601" s="9">
        <f t="shared" si="2412"/>
        <v>12</v>
      </c>
      <c r="M8601" s="9">
        <f t="shared" si="2413"/>
        <v>25</v>
      </c>
      <c r="N8601" s="9">
        <f t="shared" si="2414"/>
        <v>0</v>
      </c>
      <c r="O8601" s="31" t="str">
        <f t="shared" si="2415"/>
        <v/>
      </c>
      <c r="P8601" s="134">
        <v>24</v>
      </c>
      <c r="Q8601" s="31" t="str">
        <f t="shared" si="2416"/>
        <v>-</v>
      </c>
      <c r="R8601" s="31">
        <f t="shared" si="2417"/>
        <v>24</v>
      </c>
      <c r="U8601" s="133">
        <v>43824</v>
      </c>
      <c r="V8601" s="9">
        <f t="shared" si="2418"/>
        <v>12</v>
      </c>
      <c r="W8601" s="9">
        <f t="shared" si="2419"/>
        <v>25</v>
      </c>
      <c r="X8601" s="9">
        <f t="shared" si="2420"/>
        <v>0</v>
      </c>
      <c r="Y8601" s="31" t="str">
        <f t="shared" si="2421"/>
        <v/>
      </c>
      <c r="Z8601" s="134">
        <v>17.25</v>
      </c>
      <c r="AA8601" s="31" t="str">
        <f t="shared" si="2422"/>
        <v>-</v>
      </c>
      <c r="AB8601" s="31">
        <f t="shared" si="2423"/>
        <v>17.25</v>
      </c>
    </row>
    <row r="8602" spans="1:28" x14ac:dyDescent="0.3">
      <c r="A8602" s="133">
        <v>43094.041666666664</v>
      </c>
      <c r="B8602" s="152">
        <f t="shared" si="2424"/>
        <v>12</v>
      </c>
      <c r="C8602" s="152">
        <f t="shared" si="2425"/>
        <v>25</v>
      </c>
      <c r="D8602" s="152">
        <f t="shared" si="2426"/>
        <v>1</v>
      </c>
      <c r="E8602" s="38" t="str">
        <f t="shared" si="2427"/>
        <v/>
      </c>
      <c r="F8602" s="134">
        <v>20.350000000000001</v>
      </c>
      <c r="G8602" s="38" t="str">
        <f t="shared" si="2428"/>
        <v>-</v>
      </c>
      <c r="H8602" s="38">
        <f t="shared" si="2429"/>
        <v>20.350000000000001</v>
      </c>
      <c r="K8602" s="133">
        <v>43459.041666666664</v>
      </c>
      <c r="L8602" s="9">
        <f t="shared" si="2412"/>
        <v>12</v>
      </c>
      <c r="M8602" s="9">
        <f t="shared" si="2413"/>
        <v>25</v>
      </c>
      <c r="N8602" s="9">
        <f t="shared" si="2414"/>
        <v>1</v>
      </c>
      <c r="O8602" s="31" t="str">
        <f t="shared" si="2415"/>
        <v/>
      </c>
      <c r="P8602" s="134">
        <v>23.56</v>
      </c>
      <c r="Q8602" s="31" t="str">
        <f t="shared" si="2416"/>
        <v>-</v>
      </c>
      <c r="R8602" s="31">
        <f t="shared" si="2417"/>
        <v>23.56</v>
      </c>
      <c r="U8602" s="133">
        <v>43824.041666666664</v>
      </c>
      <c r="V8602" s="9">
        <f t="shared" si="2418"/>
        <v>12</v>
      </c>
      <c r="W8602" s="9">
        <f t="shared" si="2419"/>
        <v>25</v>
      </c>
      <c r="X8602" s="9">
        <f t="shared" si="2420"/>
        <v>1</v>
      </c>
      <c r="Y8602" s="31" t="str">
        <f t="shared" si="2421"/>
        <v/>
      </c>
      <c r="Z8602" s="134">
        <v>17.02</v>
      </c>
      <c r="AA8602" s="31" t="str">
        <f t="shared" si="2422"/>
        <v>-</v>
      </c>
      <c r="AB8602" s="31">
        <f t="shared" si="2423"/>
        <v>17.02</v>
      </c>
    </row>
    <row r="8603" spans="1:28" x14ac:dyDescent="0.3">
      <c r="A8603" s="133">
        <v>43094.083333333336</v>
      </c>
      <c r="B8603" s="152">
        <f t="shared" si="2424"/>
        <v>12</v>
      </c>
      <c r="C8603" s="152">
        <f t="shared" si="2425"/>
        <v>25</v>
      </c>
      <c r="D8603" s="152">
        <f t="shared" si="2426"/>
        <v>2</v>
      </c>
      <c r="E8603" s="38" t="str">
        <f t="shared" si="2427"/>
        <v/>
      </c>
      <c r="F8603" s="134">
        <v>20.260000000000002</v>
      </c>
      <c r="G8603" s="38" t="str">
        <f t="shared" si="2428"/>
        <v>-</v>
      </c>
      <c r="H8603" s="38">
        <f t="shared" si="2429"/>
        <v>20.260000000000002</v>
      </c>
      <c r="K8603" s="133">
        <v>43459.083333333336</v>
      </c>
      <c r="L8603" s="9">
        <f t="shared" si="2412"/>
        <v>12</v>
      </c>
      <c r="M8603" s="9">
        <f t="shared" si="2413"/>
        <v>25</v>
      </c>
      <c r="N8603" s="9">
        <f t="shared" si="2414"/>
        <v>2</v>
      </c>
      <c r="O8603" s="31" t="str">
        <f t="shared" si="2415"/>
        <v/>
      </c>
      <c r="P8603" s="134">
        <v>22.93</v>
      </c>
      <c r="Q8603" s="31" t="str">
        <f t="shared" si="2416"/>
        <v>-</v>
      </c>
      <c r="R8603" s="31">
        <f t="shared" si="2417"/>
        <v>22.93</v>
      </c>
      <c r="U8603" s="133">
        <v>43824.083333333336</v>
      </c>
      <c r="V8603" s="9">
        <f t="shared" si="2418"/>
        <v>12</v>
      </c>
      <c r="W8603" s="9">
        <f t="shared" si="2419"/>
        <v>25</v>
      </c>
      <c r="X8603" s="9">
        <f t="shared" si="2420"/>
        <v>2</v>
      </c>
      <c r="Y8603" s="31" t="str">
        <f t="shared" si="2421"/>
        <v/>
      </c>
      <c r="Z8603" s="134">
        <v>16.16</v>
      </c>
      <c r="AA8603" s="31" t="str">
        <f t="shared" si="2422"/>
        <v>-</v>
      </c>
      <c r="AB8603" s="31">
        <f t="shared" si="2423"/>
        <v>16.16</v>
      </c>
    </row>
    <row r="8604" spans="1:28" x14ac:dyDescent="0.3">
      <c r="A8604" s="133">
        <v>43094.125</v>
      </c>
      <c r="B8604" s="152">
        <f t="shared" si="2424"/>
        <v>12</v>
      </c>
      <c r="C8604" s="152">
        <f t="shared" si="2425"/>
        <v>25</v>
      </c>
      <c r="D8604" s="152">
        <f t="shared" si="2426"/>
        <v>3</v>
      </c>
      <c r="E8604" s="38" t="str">
        <f t="shared" si="2427"/>
        <v/>
      </c>
      <c r="F8604" s="134">
        <v>20.18</v>
      </c>
      <c r="G8604" s="38" t="str">
        <f t="shared" si="2428"/>
        <v>-</v>
      </c>
      <c r="H8604" s="38">
        <f t="shared" si="2429"/>
        <v>20.18</v>
      </c>
      <c r="K8604" s="133">
        <v>43459.125</v>
      </c>
      <c r="L8604" s="9">
        <f t="shared" si="2412"/>
        <v>12</v>
      </c>
      <c r="M8604" s="9">
        <f t="shared" si="2413"/>
        <v>25</v>
      </c>
      <c r="N8604" s="9">
        <f t="shared" si="2414"/>
        <v>3</v>
      </c>
      <c r="O8604" s="31" t="str">
        <f t="shared" si="2415"/>
        <v/>
      </c>
      <c r="P8604" s="134">
        <v>22.77</v>
      </c>
      <c r="Q8604" s="31" t="str">
        <f t="shared" si="2416"/>
        <v>-</v>
      </c>
      <c r="R8604" s="31">
        <f t="shared" si="2417"/>
        <v>22.77</v>
      </c>
      <c r="U8604" s="133">
        <v>43824.125</v>
      </c>
      <c r="V8604" s="9">
        <f t="shared" si="2418"/>
        <v>12</v>
      </c>
      <c r="W8604" s="9">
        <f t="shared" si="2419"/>
        <v>25</v>
      </c>
      <c r="X8604" s="9">
        <f t="shared" si="2420"/>
        <v>3</v>
      </c>
      <c r="Y8604" s="31" t="str">
        <f t="shared" si="2421"/>
        <v/>
      </c>
      <c r="Z8604" s="134">
        <v>16.18</v>
      </c>
      <c r="AA8604" s="31" t="str">
        <f t="shared" si="2422"/>
        <v>-</v>
      </c>
      <c r="AB8604" s="31">
        <f t="shared" si="2423"/>
        <v>16.18</v>
      </c>
    </row>
    <row r="8605" spans="1:28" x14ac:dyDescent="0.3">
      <c r="A8605" s="133">
        <v>43094.166666666664</v>
      </c>
      <c r="B8605" s="152">
        <f t="shared" si="2424"/>
        <v>12</v>
      </c>
      <c r="C8605" s="152">
        <f t="shared" si="2425"/>
        <v>25</v>
      </c>
      <c r="D8605" s="152">
        <f t="shared" si="2426"/>
        <v>4</v>
      </c>
      <c r="E8605" s="38" t="str">
        <f t="shared" si="2427"/>
        <v/>
      </c>
      <c r="F8605" s="134">
        <v>20.170000000000002</v>
      </c>
      <c r="G8605" s="38" t="str">
        <f t="shared" si="2428"/>
        <v>-</v>
      </c>
      <c r="H8605" s="38">
        <f t="shared" si="2429"/>
        <v>20.170000000000002</v>
      </c>
      <c r="K8605" s="133">
        <v>43459.166666666664</v>
      </c>
      <c r="L8605" s="9">
        <f t="shared" si="2412"/>
        <v>12</v>
      </c>
      <c r="M8605" s="9">
        <f t="shared" si="2413"/>
        <v>25</v>
      </c>
      <c r="N8605" s="9">
        <f t="shared" si="2414"/>
        <v>4</v>
      </c>
      <c r="O8605" s="31" t="str">
        <f t="shared" si="2415"/>
        <v/>
      </c>
      <c r="P8605" s="134">
        <v>23.41</v>
      </c>
      <c r="Q8605" s="31" t="str">
        <f t="shared" si="2416"/>
        <v>-</v>
      </c>
      <c r="R8605" s="31">
        <f t="shared" si="2417"/>
        <v>23.41</v>
      </c>
      <c r="U8605" s="133">
        <v>43824.166666666664</v>
      </c>
      <c r="V8605" s="9">
        <f t="shared" si="2418"/>
        <v>12</v>
      </c>
      <c r="W8605" s="9">
        <f t="shared" si="2419"/>
        <v>25</v>
      </c>
      <c r="X8605" s="9">
        <f t="shared" si="2420"/>
        <v>4</v>
      </c>
      <c r="Y8605" s="31" t="str">
        <f t="shared" si="2421"/>
        <v/>
      </c>
      <c r="Z8605" s="134">
        <v>16.77</v>
      </c>
      <c r="AA8605" s="31" t="str">
        <f t="shared" si="2422"/>
        <v>-</v>
      </c>
      <c r="AB8605" s="31">
        <f t="shared" si="2423"/>
        <v>16.77</v>
      </c>
    </row>
    <row r="8606" spans="1:28" x14ac:dyDescent="0.3">
      <c r="A8606" s="133">
        <v>43094.208333333336</v>
      </c>
      <c r="B8606" s="152">
        <f t="shared" si="2424"/>
        <v>12</v>
      </c>
      <c r="C8606" s="152">
        <f t="shared" si="2425"/>
        <v>25</v>
      </c>
      <c r="D8606" s="152">
        <f t="shared" si="2426"/>
        <v>5</v>
      </c>
      <c r="E8606" s="38" t="str">
        <f t="shared" si="2427"/>
        <v/>
      </c>
      <c r="F8606" s="134">
        <v>20.59</v>
      </c>
      <c r="G8606" s="38" t="str">
        <f t="shared" si="2428"/>
        <v>-</v>
      </c>
      <c r="H8606" s="38">
        <f t="shared" si="2429"/>
        <v>20.59</v>
      </c>
      <c r="K8606" s="133">
        <v>43459.208333333336</v>
      </c>
      <c r="L8606" s="9">
        <f t="shared" si="2412"/>
        <v>12</v>
      </c>
      <c r="M8606" s="9">
        <f t="shared" si="2413"/>
        <v>25</v>
      </c>
      <c r="N8606" s="9">
        <f t="shared" si="2414"/>
        <v>5</v>
      </c>
      <c r="O8606" s="31" t="str">
        <f t="shared" si="2415"/>
        <v/>
      </c>
      <c r="P8606" s="134">
        <v>23.87</v>
      </c>
      <c r="Q8606" s="31" t="str">
        <f t="shared" si="2416"/>
        <v>-</v>
      </c>
      <c r="R8606" s="31">
        <f t="shared" si="2417"/>
        <v>23.87</v>
      </c>
      <c r="U8606" s="133">
        <v>43824.208333333336</v>
      </c>
      <c r="V8606" s="9">
        <f t="shared" si="2418"/>
        <v>12</v>
      </c>
      <c r="W8606" s="9">
        <f t="shared" si="2419"/>
        <v>25</v>
      </c>
      <c r="X8606" s="9">
        <f t="shared" si="2420"/>
        <v>5</v>
      </c>
      <c r="Y8606" s="31" t="str">
        <f t="shared" si="2421"/>
        <v/>
      </c>
      <c r="Z8606" s="134">
        <v>17.27</v>
      </c>
      <c r="AA8606" s="31" t="str">
        <f t="shared" si="2422"/>
        <v>-</v>
      </c>
      <c r="AB8606" s="31">
        <f t="shared" si="2423"/>
        <v>17.27</v>
      </c>
    </row>
    <row r="8607" spans="1:28" x14ac:dyDescent="0.3">
      <c r="A8607" s="133">
        <v>43094.25</v>
      </c>
      <c r="B8607" s="152">
        <f t="shared" si="2424"/>
        <v>12</v>
      </c>
      <c r="C8607" s="152">
        <f t="shared" si="2425"/>
        <v>25</v>
      </c>
      <c r="D8607" s="152">
        <f t="shared" si="2426"/>
        <v>6</v>
      </c>
      <c r="E8607" s="38" t="str">
        <f t="shared" si="2427"/>
        <v/>
      </c>
      <c r="F8607" s="134">
        <v>21.84</v>
      </c>
      <c r="G8607" s="38" t="str">
        <f t="shared" si="2428"/>
        <v>-</v>
      </c>
      <c r="H8607" s="38">
        <f t="shared" si="2429"/>
        <v>21.84</v>
      </c>
      <c r="K8607" s="133">
        <v>43459.25</v>
      </c>
      <c r="L8607" s="9">
        <f t="shared" si="2412"/>
        <v>12</v>
      </c>
      <c r="M8607" s="9">
        <f t="shared" si="2413"/>
        <v>25</v>
      </c>
      <c r="N8607" s="9">
        <f t="shared" si="2414"/>
        <v>6</v>
      </c>
      <c r="O8607" s="31" t="str">
        <f t="shared" si="2415"/>
        <v/>
      </c>
      <c r="P8607" s="134">
        <v>25.25</v>
      </c>
      <c r="Q8607" s="31" t="str">
        <f t="shared" si="2416"/>
        <v>-</v>
      </c>
      <c r="R8607" s="31">
        <f t="shared" si="2417"/>
        <v>25.25</v>
      </c>
      <c r="U8607" s="133">
        <v>43824.25</v>
      </c>
      <c r="V8607" s="9">
        <f t="shared" si="2418"/>
        <v>12</v>
      </c>
      <c r="W8607" s="9">
        <f t="shared" si="2419"/>
        <v>25</v>
      </c>
      <c r="X8607" s="9">
        <f t="shared" si="2420"/>
        <v>6</v>
      </c>
      <c r="Y8607" s="31" t="str">
        <f t="shared" si="2421"/>
        <v/>
      </c>
      <c r="Z8607" s="134">
        <v>18.739999999999998</v>
      </c>
      <c r="AA8607" s="31" t="str">
        <f t="shared" si="2422"/>
        <v>-</v>
      </c>
      <c r="AB8607" s="31">
        <f t="shared" si="2423"/>
        <v>18.739999999999998</v>
      </c>
    </row>
    <row r="8608" spans="1:28" x14ac:dyDescent="0.3">
      <c r="A8608" s="133">
        <v>43094.291666666664</v>
      </c>
      <c r="B8608" s="152">
        <f t="shared" si="2424"/>
        <v>12</v>
      </c>
      <c r="C8608" s="152">
        <f t="shared" si="2425"/>
        <v>25</v>
      </c>
      <c r="D8608" s="152">
        <f t="shared" si="2426"/>
        <v>7</v>
      </c>
      <c r="E8608" s="38" t="str">
        <f t="shared" si="2427"/>
        <v/>
      </c>
      <c r="F8608" s="134">
        <v>23.73</v>
      </c>
      <c r="G8608" s="38" t="str">
        <f t="shared" si="2428"/>
        <v>-</v>
      </c>
      <c r="H8608" s="38">
        <f t="shared" si="2429"/>
        <v>23.73</v>
      </c>
      <c r="K8608" s="133">
        <v>43459.291666666664</v>
      </c>
      <c r="L8608" s="9">
        <f t="shared" si="2412"/>
        <v>12</v>
      </c>
      <c r="M8608" s="9">
        <f t="shared" si="2413"/>
        <v>25</v>
      </c>
      <c r="N8608" s="9">
        <f t="shared" si="2414"/>
        <v>7</v>
      </c>
      <c r="O8608" s="31" t="str">
        <f t="shared" si="2415"/>
        <v/>
      </c>
      <c r="P8608" s="134">
        <v>27.05</v>
      </c>
      <c r="Q8608" s="31" t="str">
        <f t="shared" si="2416"/>
        <v>-</v>
      </c>
      <c r="R8608" s="31">
        <f t="shared" si="2417"/>
        <v>27.05</v>
      </c>
      <c r="U8608" s="133">
        <v>43824.291666666664</v>
      </c>
      <c r="V8608" s="9">
        <f t="shared" si="2418"/>
        <v>12</v>
      </c>
      <c r="W8608" s="9">
        <f t="shared" si="2419"/>
        <v>25</v>
      </c>
      <c r="X8608" s="9">
        <f t="shared" si="2420"/>
        <v>7</v>
      </c>
      <c r="Y8608" s="31" t="str">
        <f t="shared" si="2421"/>
        <v/>
      </c>
      <c r="Z8608" s="134">
        <v>19.47</v>
      </c>
      <c r="AA8608" s="31" t="str">
        <f t="shared" si="2422"/>
        <v>-</v>
      </c>
      <c r="AB8608" s="31">
        <f t="shared" si="2423"/>
        <v>19.47</v>
      </c>
    </row>
    <row r="8609" spans="1:28" x14ac:dyDescent="0.3">
      <c r="A8609" s="133">
        <v>43094.333333333336</v>
      </c>
      <c r="B8609" s="152">
        <f t="shared" si="2424"/>
        <v>12</v>
      </c>
      <c r="C8609" s="152">
        <f t="shared" si="2425"/>
        <v>25</v>
      </c>
      <c r="D8609" s="152">
        <f t="shared" si="2426"/>
        <v>8</v>
      </c>
      <c r="E8609" s="38" t="str">
        <f t="shared" si="2427"/>
        <v/>
      </c>
      <c r="F8609" s="134">
        <v>24.78</v>
      </c>
      <c r="G8609" s="38">
        <f t="shared" si="2428"/>
        <v>24.78</v>
      </c>
      <c r="H8609" s="38" t="str">
        <f t="shared" si="2429"/>
        <v>-</v>
      </c>
      <c r="K8609" s="133">
        <v>43459.333333333336</v>
      </c>
      <c r="L8609" s="9">
        <f t="shared" si="2412"/>
        <v>12</v>
      </c>
      <c r="M8609" s="9">
        <f t="shared" si="2413"/>
        <v>25</v>
      </c>
      <c r="N8609" s="9">
        <f t="shared" si="2414"/>
        <v>8</v>
      </c>
      <c r="O8609" s="31" t="str">
        <f t="shared" si="2415"/>
        <v/>
      </c>
      <c r="P8609" s="134">
        <v>28.63</v>
      </c>
      <c r="Q8609" s="31">
        <f t="shared" si="2416"/>
        <v>28.63</v>
      </c>
      <c r="R8609" s="31" t="str">
        <f t="shared" si="2417"/>
        <v>-</v>
      </c>
      <c r="U8609" s="133">
        <v>43824.333333333336</v>
      </c>
      <c r="V8609" s="9">
        <f t="shared" si="2418"/>
        <v>12</v>
      </c>
      <c r="W8609" s="9">
        <f t="shared" si="2419"/>
        <v>25</v>
      </c>
      <c r="X8609" s="9">
        <f t="shared" si="2420"/>
        <v>8</v>
      </c>
      <c r="Y8609" s="31" t="str">
        <f t="shared" si="2421"/>
        <v/>
      </c>
      <c r="Z8609" s="134">
        <v>19.55</v>
      </c>
      <c r="AA8609" s="31">
        <f t="shared" si="2422"/>
        <v>19.55</v>
      </c>
      <c r="AB8609" s="31" t="str">
        <f t="shared" si="2423"/>
        <v>-</v>
      </c>
    </row>
    <row r="8610" spans="1:28" x14ac:dyDescent="0.3">
      <c r="A8610" s="133">
        <v>43094.375</v>
      </c>
      <c r="B8610" s="152">
        <f t="shared" si="2424"/>
        <v>12</v>
      </c>
      <c r="C8610" s="152">
        <f t="shared" si="2425"/>
        <v>25</v>
      </c>
      <c r="D8610" s="152">
        <f t="shared" si="2426"/>
        <v>9</v>
      </c>
      <c r="E8610" s="38" t="str">
        <f t="shared" si="2427"/>
        <v/>
      </c>
      <c r="F8610" s="134">
        <v>25.6</v>
      </c>
      <c r="G8610" s="38">
        <f t="shared" si="2428"/>
        <v>25.6</v>
      </c>
      <c r="H8610" s="38" t="str">
        <f t="shared" si="2429"/>
        <v>-</v>
      </c>
      <c r="K8610" s="133">
        <v>43459.375</v>
      </c>
      <c r="L8610" s="9">
        <f t="shared" si="2412"/>
        <v>12</v>
      </c>
      <c r="M8610" s="9">
        <f t="shared" si="2413"/>
        <v>25</v>
      </c>
      <c r="N8610" s="9">
        <f t="shared" si="2414"/>
        <v>9</v>
      </c>
      <c r="O8610" s="31" t="str">
        <f t="shared" si="2415"/>
        <v/>
      </c>
      <c r="P8610" s="134">
        <v>28.11</v>
      </c>
      <c r="Q8610" s="31">
        <f t="shared" si="2416"/>
        <v>28.11</v>
      </c>
      <c r="R8610" s="31" t="str">
        <f t="shared" si="2417"/>
        <v>-</v>
      </c>
      <c r="U8610" s="133">
        <v>43824.375</v>
      </c>
      <c r="V8610" s="9">
        <f t="shared" si="2418"/>
        <v>12</v>
      </c>
      <c r="W8610" s="9">
        <f t="shared" si="2419"/>
        <v>25</v>
      </c>
      <c r="X8610" s="9">
        <f t="shared" si="2420"/>
        <v>9</v>
      </c>
      <c r="Y8610" s="31" t="str">
        <f t="shared" si="2421"/>
        <v/>
      </c>
      <c r="Z8610" s="134">
        <v>19.25</v>
      </c>
      <c r="AA8610" s="31">
        <f t="shared" si="2422"/>
        <v>19.25</v>
      </c>
      <c r="AB8610" s="31" t="str">
        <f t="shared" si="2423"/>
        <v>-</v>
      </c>
    </row>
    <row r="8611" spans="1:28" x14ac:dyDescent="0.3">
      <c r="A8611" s="133">
        <v>43094.416666666664</v>
      </c>
      <c r="B8611" s="152">
        <f t="shared" si="2424"/>
        <v>12</v>
      </c>
      <c r="C8611" s="152">
        <f t="shared" si="2425"/>
        <v>25</v>
      </c>
      <c r="D8611" s="152">
        <f t="shared" si="2426"/>
        <v>10</v>
      </c>
      <c r="E8611" s="38" t="str">
        <f t="shared" si="2427"/>
        <v/>
      </c>
      <c r="F8611" s="134">
        <v>25.62</v>
      </c>
      <c r="G8611" s="38">
        <f t="shared" si="2428"/>
        <v>25.62</v>
      </c>
      <c r="H8611" s="38" t="str">
        <f t="shared" si="2429"/>
        <v>-</v>
      </c>
      <c r="K8611" s="133">
        <v>43459.416666666664</v>
      </c>
      <c r="L8611" s="9">
        <f t="shared" si="2412"/>
        <v>12</v>
      </c>
      <c r="M8611" s="9">
        <f t="shared" si="2413"/>
        <v>25</v>
      </c>
      <c r="N8611" s="9">
        <f t="shared" si="2414"/>
        <v>10</v>
      </c>
      <c r="O8611" s="31" t="str">
        <f t="shared" si="2415"/>
        <v/>
      </c>
      <c r="P8611" s="134">
        <v>27.54</v>
      </c>
      <c r="Q8611" s="31">
        <f t="shared" si="2416"/>
        <v>27.54</v>
      </c>
      <c r="R8611" s="31" t="str">
        <f t="shared" si="2417"/>
        <v>-</v>
      </c>
      <c r="U8611" s="133">
        <v>43824.416666666664</v>
      </c>
      <c r="V8611" s="9">
        <f t="shared" si="2418"/>
        <v>12</v>
      </c>
      <c r="W8611" s="9">
        <f t="shared" si="2419"/>
        <v>25</v>
      </c>
      <c r="X8611" s="9">
        <f t="shared" si="2420"/>
        <v>10</v>
      </c>
      <c r="Y8611" s="31" t="str">
        <f t="shared" si="2421"/>
        <v/>
      </c>
      <c r="Z8611" s="134">
        <v>18.75</v>
      </c>
      <c r="AA8611" s="31">
        <f t="shared" si="2422"/>
        <v>18.75</v>
      </c>
      <c r="AB8611" s="31" t="str">
        <f t="shared" si="2423"/>
        <v>-</v>
      </c>
    </row>
    <row r="8612" spans="1:28" x14ac:dyDescent="0.3">
      <c r="A8612" s="133">
        <v>43094.458333333336</v>
      </c>
      <c r="B8612" s="152">
        <f t="shared" si="2424"/>
        <v>12</v>
      </c>
      <c r="C8612" s="152">
        <f t="shared" si="2425"/>
        <v>25</v>
      </c>
      <c r="D8612" s="152">
        <f t="shared" si="2426"/>
        <v>11</v>
      </c>
      <c r="E8612" s="38" t="str">
        <f t="shared" si="2427"/>
        <v/>
      </c>
      <c r="F8612" s="134">
        <v>24.69</v>
      </c>
      <c r="G8612" s="38">
        <f t="shared" si="2428"/>
        <v>24.69</v>
      </c>
      <c r="H8612" s="38" t="str">
        <f t="shared" si="2429"/>
        <v>-</v>
      </c>
      <c r="K8612" s="133">
        <v>43459.458333333336</v>
      </c>
      <c r="L8612" s="9">
        <f t="shared" si="2412"/>
        <v>12</v>
      </c>
      <c r="M8612" s="9">
        <f t="shared" si="2413"/>
        <v>25</v>
      </c>
      <c r="N8612" s="9">
        <f t="shared" si="2414"/>
        <v>11</v>
      </c>
      <c r="O8612" s="31" t="str">
        <f t="shared" si="2415"/>
        <v/>
      </c>
      <c r="P8612" s="134">
        <v>26.25</v>
      </c>
      <c r="Q8612" s="31">
        <f t="shared" si="2416"/>
        <v>26.25</v>
      </c>
      <c r="R8612" s="31" t="str">
        <f t="shared" si="2417"/>
        <v>-</v>
      </c>
      <c r="U8612" s="133">
        <v>43824.458333333336</v>
      </c>
      <c r="V8612" s="9">
        <f t="shared" si="2418"/>
        <v>12</v>
      </c>
      <c r="W8612" s="9">
        <f t="shared" si="2419"/>
        <v>25</v>
      </c>
      <c r="X8612" s="9">
        <f t="shared" si="2420"/>
        <v>11</v>
      </c>
      <c r="Y8612" s="31" t="str">
        <f t="shared" si="2421"/>
        <v/>
      </c>
      <c r="Z8612" s="134">
        <v>17.95</v>
      </c>
      <c r="AA8612" s="31">
        <f t="shared" si="2422"/>
        <v>17.95</v>
      </c>
      <c r="AB8612" s="31" t="str">
        <f t="shared" si="2423"/>
        <v>-</v>
      </c>
    </row>
    <row r="8613" spans="1:28" x14ac:dyDescent="0.3">
      <c r="A8613" s="133">
        <v>43094.5</v>
      </c>
      <c r="B8613" s="152">
        <f t="shared" si="2424"/>
        <v>12</v>
      </c>
      <c r="C8613" s="152">
        <f t="shared" si="2425"/>
        <v>25</v>
      </c>
      <c r="D8613" s="152">
        <f t="shared" si="2426"/>
        <v>12</v>
      </c>
      <c r="E8613" s="38" t="str">
        <f t="shared" si="2427"/>
        <v/>
      </c>
      <c r="F8613" s="134">
        <v>23.71</v>
      </c>
      <c r="G8613" s="38">
        <f t="shared" si="2428"/>
        <v>23.71</v>
      </c>
      <c r="H8613" s="38" t="str">
        <f t="shared" si="2429"/>
        <v>-</v>
      </c>
      <c r="K8613" s="133">
        <v>43459.5</v>
      </c>
      <c r="L8613" s="9">
        <f t="shared" si="2412"/>
        <v>12</v>
      </c>
      <c r="M8613" s="9">
        <f t="shared" si="2413"/>
        <v>25</v>
      </c>
      <c r="N8613" s="9">
        <f t="shared" si="2414"/>
        <v>12</v>
      </c>
      <c r="O8613" s="31" t="str">
        <f t="shared" si="2415"/>
        <v/>
      </c>
      <c r="P8613" s="134">
        <v>24.89</v>
      </c>
      <c r="Q8613" s="31">
        <f t="shared" si="2416"/>
        <v>24.89</v>
      </c>
      <c r="R8613" s="31" t="str">
        <f t="shared" si="2417"/>
        <v>-</v>
      </c>
      <c r="U8613" s="133">
        <v>43824.5</v>
      </c>
      <c r="V8613" s="9">
        <f t="shared" si="2418"/>
        <v>12</v>
      </c>
      <c r="W8613" s="9">
        <f t="shared" si="2419"/>
        <v>25</v>
      </c>
      <c r="X8613" s="9">
        <f t="shared" si="2420"/>
        <v>12</v>
      </c>
      <c r="Y8613" s="31" t="str">
        <f t="shared" si="2421"/>
        <v/>
      </c>
      <c r="Z8613" s="134">
        <v>17.059999999999999</v>
      </c>
      <c r="AA8613" s="31">
        <f t="shared" si="2422"/>
        <v>17.059999999999999</v>
      </c>
      <c r="AB8613" s="31" t="str">
        <f t="shared" si="2423"/>
        <v>-</v>
      </c>
    </row>
    <row r="8614" spans="1:28" x14ac:dyDescent="0.3">
      <c r="A8614" s="133">
        <v>43094.541666666664</v>
      </c>
      <c r="B8614" s="152">
        <f t="shared" si="2424"/>
        <v>12</v>
      </c>
      <c r="C8614" s="152">
        <f t="shared" si="2425"/>
        <v>25</v>
      </c>
      <c r="D8614" s="152">
        <f t="shared" si="2426"/>
        <v>13</v>
      </c>
      <c r="E8614" s="38" t="str">
        <f t="shared" si="2427"/>
        <v/>
      </c>
      <c r="F8614" s="134">
        <v>23.47</v>
      </c>
      <c r="G8614" s="38">
        <f t="shared" si="2428"/>
        <v>23.47</v>
      </c>
      <c r="H8614" s="38" t="str">
        <f t="shared" si="2429"/>
        <v>-</v>
      </c>
      <c r="K8614" s="133">
        <v>43459.541666666664</v>
      </c>
      <c r="L8614" s="9">
        <f t="shared" si="2412"/>
        <v>12</v>
      </c>
      <c r="M8614" s="9">
        <f t="shared" si="2413"/>
        <v>25</v>
      </c>
      <c r="N8614" s="9">
        <f t="shared" si="2414"/>
        <v>13</v>
      </c>
      <c r="O8614" s="31" t="str">
        <f t="shared" si="2415"/>
        <v/>
      </c>
      <c r="P8614" s="134">
        <v>24.33</v>
      </c>
      <c r="Q8614" s="31">
        <f t="shared" si="2416"/>
        <v>24.33</v>
      </c>
      <c r="R8614" s="31" t="str">
        <f t="shared" si="2417"/>
        <v>-</v>
      </c>
      <c r="U8614" s="133">
        <v>43824.541666666664</v>
      </c>
      <c r="V8614" s="9">
        <f t="shared" si="2418"/>
        <v>12</v>
      </c>
      <c r="W8614" s="9">
        <f t="shared" si="2419"/>
        <v>25</v>
      </c>
      <c r="X8614" s="9">
        <f t="shared" si="2420"/>
        <v>13</v>
      </c>
      <c r="Y8614" s="31" t="str">
        <f t="shared" si="2421"/>
        <v/>
      </c>
      <c r="Z8614" s="134">
        <v>15.9</v>
      </c>
      <c r="AA8614" s="31">
        <f t="shared" si="2422"/>
        <v>15.9</v>
      </c>
      <c r="AB8614" s="31" t="str">
        <f t="shared" si="2423"/>
        <v>-</v>
      </c>
    </row>
    <row r="8615" spans="1:28" x14ac:dyDescent="0.3">
      <c r="A8615" s="133">
        <v>43094.583333333336</v>
      </c>
      <c r="B8615" s="152">
        <f t="shared" si="2424"/>
        <v>12</v>
      </c>
      <c r="C8615" s="152">
        <f t="shared" si="2425"/>
        <v>25</v>
      </c>
      <c r="D8615" s="152">
        <f t="shared" si="2426"/>
        <v>14</v>
      </c>
      <c r="E8615" s="38" t="str">
        <f t="shared" si="2427"/>
        <v/>
      </c>
      <c r="F8615" s="134">
        <v>23.12</v>
      </c>
      <c r="G8615" s="38">
        <f t="shared" si="2428"/>
        <v>23.12</v>
      </c>
      <c r="H8615" s="38" t="str">
        <f t="shared" si="2429"/>
        <v>-</v>
      </c>
      <c r="K8615" s="133">
        <v>43459.583333333336</v>
      </c>
      <c r="L8615" s="9">
        <f t="shared" si="2412"/>
        <v>12</v>
      </c>
      <c r="M8615" s="9">
        <f t="shared" si="2413"/>
        <v>25</v>
      </c>
      <c r="N8615" s="9">
        <f t="shared" si="2414"/>
        <v>14</v>
      </c>
      <c r="O8615" s="31" t="str">
        <f t="shared" si="2415"/>
        <v/>
      </c>
      <c r="P8615" s="134">
        <v>23.96</v>
      </c>
      <c r="Q8615" s="31">
        <f t="shared" si="2416"/>
        <v>23.96</v>
      </c>
      <c r="R8615" s="31" t="str">
        <f t="shared" si="2417"/>
        <v>-</v>
      </c>
      <c r="U8615" s="133">
        <v>43824.583333333336</v>
      </c>
      <c r="V8615" s="9">
        <f t="shared" si="2418"/>
        <v>12</v>
      </c>
      <c r="W8615" s="9">
        <f t="shared" si="2419"/>
        <v>25</v>
      </c>
      <c r="X8615" s="9">
        <f t="shared" si="2420"/>
        <v>14</v>
      </c>
      <c r="Y8615" s="31" t="str">
        <f t="shared" si="2421"/>
        <v/>
      </c>
      <c r="Z8615" s="134">
        <v>15.79</v>
      </c>
      <c r="AA8615" s="31">
        <f t="shared" si="2422"/>
        <v>15.79</v>
      </c>
      <c r="AB8615" s="31" t="str">
        <f t="shared" si="2423"/>
        <v>-</v>
      </c>
    </row>
    <row r="8616" spans="1:28" x14ac:dyDescent="0.3">
      <c r="A8616" s="133">
        <v>43094.625</v>
      </c>
      <c r="B8616" s="152">
        <f t="shared" si="2424"/>
        <v>12</v>
      </c>
      <c r="C8616" s="152">
        <f t="shared" si="2425"/>
        <v>25</v>
      </c>
      <c r="D8616" s="152">
        <f t="shared" si="2426"/>
        <v>15</v>
      </c>
      <c r="E8616" s="38" t="str">
        <f t="shared" si="2427"/>
        <v/>
      </c>
      <c r="F8616" s="134">
        <v>23.32</v>
      </c>
      <c r="G8616" s="38">
        <f t="shared" si="2428"/>
        <v>23.32</v>
      </c>
      <c r="H8616" s="38" t="str">
        <f t="shared" si="2429"/>
        <v>-</v>
      </c>
      <c r="K8616" s="133">
        <v>43459.625</v>
      </c>
      <c r="L8616" s="9">
        <f t="shared" si="2412"/>
        <v>12</v>
      </c>
      <c r="M8616" s="9">
        <f t="shared" si="2413"/>
        <v>25</v>
      </c>
      <c r="N8616" s="9">
        <f t="shared" si="2414"/>
        <v>15</v>
      </c>
      <c r="O8616" s="31" t="str">
        <f t="shared" si="2415"/>
        <v/>
      </c>
      <c r="P8616" s="134">
        <v>23.99</v>
      </c>
      <c r="Q8616" s="31">
        <f t="shared" si="2416"/>
        <v>23.99</v>
      </c>
      <c r="R8616" s="31" t="str">
        <f t="shared" si="2417"/>
        <v>-</v>
      </c>
      <c r="U8616" s="133">
        <v>43824.625</v>
      </c>
      <c r="V8616" s="9">
        <f t="shared" si="2418"/>
        <v>12</v>
      </c>
      <c r="W8616" s="9">
        <f t="shared" si="2419"/>
        <v>25</v>
      </c>
      <c r="X8616" s="9">
        <f t="shared" si="2420"/>
        <v>15</v>
      </c>
      <c r="Y8616" s="31" t="str">
        <f t="shared" si="2421"/>
        <v/>
      </c>
      <c r="Z8616" s="134">
        <v>15.75</v>
      </c>
      <c r="AA8616" s="31">
        <f t="shared" si="2422"/>
        <v>15.75</v>
      </c>
      <c r="AB8616" s="31" t="str">
        <f t="shared" si="2423"/>
        <v>-</v>
      </c>
    </row>
    <row r="8617" spans="1:28" x14ac:dyDescent="0.3">
      <c r="A8617" s="133">
        <v>43094.666666666664</v>
      </c>
      <c r="B8617" s="152">
        <f t="shared" si="2424"/>
        <v>12</v>
      </c>
      <c r="C8617" s="152">
        <f t="shared" si="2425"/>
        <v>25</v>
      </c>
      <c r="D8617" s="152">
        <f t="shared" si="2426"/>
        <v>16</v>
      </c>
      <c r="E8617" s="38" t="str">
        <f t="shared" si="2427"/>
        <v/>
      </c>
      <c r="F8617" s="134">
        <v>25.21</v>
      </c>
      <c r="G8617" s="38">
        <f t="shared" si="2428"/>
        <v>25.21</v>
      </c>
      <c r="H8617" s="38" t="str">
        <f t="shared" si="2429"/>
        <v>-</v>
      </c>
      <c r="K8617" s="133">
        <v>43459.666666666664</v>
      </c>
      <c r="L8617" s="9">
        <f t="shared" si="2412"/>
        <v>12</v>
      </c>
      <c r="M8617" s="9">
        <f t="shared" si="2413"/>
        <v>25</v>
      </c>
      <c r="N8617" s="9">
        <f t="shared" si="2414"/>
        <v>16</v>
      </c>
      <c r="O8617" s="31" t="str">
        <f t="shared" si="2415"/>
        <v/>
      </c>
      <c r="P8617" s="134">
        <v>25.46</v>
      </c>
      <c r="Q8617" s="31">
        <f t="shared" si="2416"/>
        <v>25.46</v>
      </c>
      <c r="R8617" s="31" t="str">
        <f t="shared" si="2417"/>
        <v>-</v>
      </c>
      <c r="U8617" s="133">
        <v>43824.666666666664</v>
      </c>
      <c r="V8617" s="9">
        <f t="shared" si="2418"/>
        <v>12</v>
      </c>
      <c r="W8617" s="9">
        <f t="shared" si="2419"/>
        <v>25</v>
      </c>
      <c r="X8617" s="9">
        <f t="shared" si="2420"/>
        <v>16</v>
      </c>
      <c r="Y8617" s="31" t="str">
        <f t="shared" si="2421"/>
        <v/>
      </c>
      <c r="Z8617" s="134">
        <v>16.829999999999998</v>
      </c>
      <c r="AA8617" s="31">
        <f t="shared" si="2422"/>
        <v>16.829999999999998</v>
      </c>
      <c r="AB8617" s="31" t="str">
        <f t="shared" si="2423"/>
        <v>-</v>
      </c>
    </row>
    <row r="8618" spans="1:28" x14ac:dyDescent="0.3">
      <c r="A8618" s="133">
        <v>43094.708333333336</v>
      </c>
      <c r="B8618" s="152">
        <f t="shared" si="2424"/>
        <v>12</v>
      </c>
      <c r="C8618" s="152">
        <f t="shared" si="2425"/>
        <v>25</v>
      </c>
      <c r="D8618" s="152">
        <f t="shared" si="2426"/>
        <v>17</v>
      </c>
      <c r="E8618" s="38" t="str">
        <f t="shared" si="2427"/>
        <v/>
      </c>
      <c r="F8618" s="134">
        <v>30.78</v>
      </c>
      <c r="G8618" s="38" t="str">
        <f t="shared" si="2428"/>
        <v>-</v>
      </c>
      <c r="H8618" s="38">
        <f t="shared" si="2429"/>
        <v>30.78</v>
      </c>
      <c r="K8618" s="133">
        <v>43459.708333333336</v>
      </c>
      <c r="L8618" s="9">
        <f t="shared" si="2412"/>
        <v>12</v>
      </c>
      <c r="M8618" s="9">
        <f t="shared" si="2413"/>
        <v>25</v>
      </c>
      <c r="N8618" s="9">
        <f t="shared" si="2414"/>
        <v>17</v>
      </c>
      <c r="O8618" s="31" t="str">
        <f t="shared" si="2415"/>
        <v/>
      </c>
      <c r="P8618" s="134">
        <v>32.590000000000003</v>
      </c>
      <c r="Q8618" s="31" t="str">
        <f t="shared" si="2416"/>
        <v>-</v>
      </c>
      <c r="R8618" s="31">
        <f t="shared" si="2417"/>
        <v>32.590000000000003</v>
      </c>
      <c r="U8618" s="133">
        <v>43824.708333333336</v>
      </c>
      <c r="V8618" s="9">
        <f t="shared" si="2418"/>
        <v>12</v>
      </c>
      <c r="W8618" s="9">
        <f t="shared" si="2419"/>
        <v>25</v>
      </c>
      <c r="X8618" s="9">
        <f t="shared" si="2420"/>
        <v>17</v>
      </c>
      <c r="Y8618" s="31" t="str">
        <f t="shared" si="2421"/>
        <v/>
      </c>
      <c r="Z8618" s="134">
        <v>19.23</v>
      </c>
      <c r="AA8618" s="31" t="str">
        <f t="shared" si="2422"/>
        <v>-</v>
      </c>
      <c r="AB8618" s="31">
        <f t="shared" si="2423"/>
        <v>19.23</v>
      </c>
    </row>
    <row r="8619" spans="1:28" x14ac:dyDescent="0.3">
      <c r="A8619" s="133">
        <v>43094.75</v>
      </c>
      <c r="B8619" s="152">
        <f t="shared" si="2424"/>
        <v>12</v>
      </c>
      <c r="C8619" s="152">
        <f t="shared" si="2425"/>
        <v>25</v>
      </c>
      <c r="D8619" s="152">
        <f t="shared" si="2426"/>
        <v>18</v>
      </c>
      <c r="E8619" s="38" t="str">
        <f t="shared" si="2427"/>
        <v/>
      </c>
      <c r="F8619" s="134">
        <v>31.01</v>
      </c>
      <c r="G8619" s="38" t="str">
        <f t="shared" si="2428"/>
        <v>-</v>
      </c>
      <c r="H8619" s="38">
        <f t="shared" si="2429"/>
        <v>31.01</v>
      </c>
      <c r="K8619" s="133">
        <v>43459.75</v>
      </c>
      <c r="L8619" s="9">
        <f t="shared" si="2412"/>
        <v>12</v>
      </c>
      <c r="M8619" s="9">
        <f t="shared" si="2413"/>
        <v>25</v>
      </c>
      <c r="N8619" s="9">
        <f t="shared" si="2414"/>
        <v>18</v>
      </c>
      <c r="O8619" s="31" t="str">
        <f t="shared" si="2415"/>
        <v/>
      </c>
      <c r="P8619" s="134">
        <v>31.91</v>
      </c>
      <c r="Q8619" s="31" t="str">
        <f t="shared" si="2416"/>
        <v>-</v>
      </c>
      <c r="R8619" s="31">
        <f t="shared" si="2417"/>
        <v>31.91</v>
      </c>
      <c r="U8619" s="133">
        <v>43824.75</v>
      </c>
      <c r="V8619" s="9">
        <f t="shared" si="2418"/>
        <v>12</v>
      </c>
      <c r="W8619" s="9">
        <f t="shared" si="2419"/>
        <v>25</v>
      </c>
      <c r="X8619" s="9">
        <f t="shared" si="2420"/>
        <v>18</v>
      </c>
      <c r="Y8619" s="31" t="str">
        <f t="shared" si="2421"/>
        <v/>
      </c>
      <c r="Z8619" s="134">
        <v>19.09</v>
      </c>
      <c r="AA8619" s="31" t="str">
        <f t="shared" si="2422"/>
        <v>-</v>
      </c>
      <c r="AB8619" s="31">
        <f t="shared" si="2423"/>
        <v>19.09</v>
      </c>
    </row>
    <row r="8620" spans="1:28" x14ac:dyDescent="0.3">
      <c r="A8620" s="133">
        <v>43094.791666666664</v>
      </c>
      <c r="B8620" s="152">
        <f t="shared" si="2424"/>
        <v>12</v>
      </c>
      <c r="C8620" s="152">
        <f t="shared" si="2425"/>
        <v>25</v>
      </c>
      <c r="D8620" s="152">
        <f t="shared" si="2426"/>
        <v>19</v>
      </c>
      <c r="E8620" s="38" t="str">
        <f t="shared" si="2427"/>
        <v/>
      </c>
      <c r="F8620" s="134">
        <v>31.2</v>
      </c>
      <c r="G8620" s="38" t="str">
        <f t="shared" si="2428"/>
        <v>-</v>
      </c>
      <c r="H8620" s="38">
        <f t="shared" si="2429"/>
        <v>31.2</v>
      </c>
      <c r="K8620" s="133">
        <v>43459.791666666664</v>
      </c>
      <c r="L8620" s="9">
        <f t="shared" si="2412"/>
        <v>12</v>
      </c>
      <c r="M8620" s="9">
        <f t="shared" si="2413"/>
        <v>25</v>
      </c>
      <c r="N8620" s="9">
        <f t="shared" si="2414"/>
        <v>19</v>
      </c>
      <c r="O8620" s="31" t="str">
        <f t="shared" si="2415"/>
        <v/>
      </c>
      <c r="P8620" s="134">
        <v>31.22</v>
      </c>
      <c r="Q8620" s="31" t="str">
        <f t="shared" si="2416"/>
        <v>-</v>
      </c>
      <c r="R8620" s="31">
        <f t="shared" si="2417"/>
        <v>31.22</v>
      </c>
      <c r="U8620" s="133">
        <v>43824.791666666664</v>
      </c>
      <c r="V8620" s="9">
        <f t="shared" si="2418"/>
        <v>12</v>
      </c>
      <c r="W8620" s="9">
        <f t="shared" si="2419"/>
        <v>25</v>
      </c>
      <c r="X8620" s="9">
        <f t="shared" si="2420"/>
        <v>19</v>
      </c>
      <c r="Y8620" s="31" t="str">
        <f t="shared" si="2421"/>
        <v/>
      </c>
      <c r="Z8620" s="134">
        <v>18.920000000000002</v>
      </c>
      <c r="AA8620" s="31" t="str">
        <f t="shared" si="2422"/>
        <v>-</v>
      </c>
      <c r="AB8620" s="31">
        <f t="shared" si="2423"/>
        <v>18.920000000000002</v>
      </c>
    </row>
    <row r="8621" spans="1:28" x14ac:dyDescent="0.3">
      <c r="A8621" s="133">
        <v>43094.833333333336</v>
      </c>
      <c r="B8621" s="152">
        <f t="shared" si="2424"/>
        <v>12</v>
      </c>
      <c r="C8621" s="152">
        <f t="shared" si="2425"/>
        <v>25</v>
      </c>
      <c r="D8621" s="152">
        <f t="shared" si="2426"/>
        <v>20</v>
      </c>
      <c r="E8621" s="38" t="str">
        <f t="shared" si="2427"/>
        <v/>
      </c>
      <c r="F8621" s="134">
        <v>31.42</v>
      </c>
      <c r="G8621" s="38" t="str">
        <f t="shared" si="2428"/>
        <v>-</v>
      </c>
      <c r="H8621" s="38">
        <f t="shared" si="2429"/>
        <v>31.42</v>
      </c>
      <c r="K8621" s="133">
        <v>43459.833333333336</v>
      </c>
      <c r="L8621" s="9">
        <f t="shared" si="2412"/>
        <v>12</v>
      </c>
      <c r="M8621" s="9">
        <f t="shared" si="2413"/>
        <v>25</v>
      </c>
      <c r="N8621" s="9">
        <f t="shared" si="2414"/>
        <v>20</v>
      </c>
      <c r="O8621" s="31" t="str">
        <f t="shared" si="2415"/>
        <v/>
      </c>
      <c r="P8621" s="134">
        <v>30.87</v>
      </c>
      <c r="Q8621" s="31" t="str">
        <f t="shared" si="2416"/>
        <v>-</v>
      </c>
      <c r="R8621" s="31">
        <f t="shared" si="2417"/>
        <v>30.87</v>
      </c>
      <c r="U8621" s="133">
        <v>43824.833333333336</v>
      </c>
      <c r="V8621" s="9">
        <f t="shared" si="2418"/>
        <v>12</v>
      </c>
      <c r="W8621" s="9">
        <f t="shared" si="2419"/>
        <v>25</v>
      </c>
      <c r="X8621" s="9">
        <f t="shared" si="2420"/>
        <v>20</v>
      </c>
      <c r="Y8621" s="31" t="str">
        <f t="shared" si="2421"/>
        <v/>
      </c>
      <c r="Z8621" s="134">
        <v>18.649999999999999</v>
      </c>
      <c r="AA8621" s="31" t="str">
        <f t="shared" si="2422"/>
        <v>-</v>
      </c>
      <c r="AB8621" s="31">
        <f t="shared" si="2423"/>
        <v>18.649999999999999</v>
      </c>
    </row>
    <row r="8622" spans="1:28" x14ac:dyDescent="0.3">
      <c r="A8622" s="133">
        <v>43094.875</v>
      </c>
      <c r="B8622" s="152">
        <f t="shared" si="2424"/>
        <v>12</v>
      </c>
      <c r="C8622" s="152">
        <f t="shared" si="2425"/>
        <v>25</v>
      </c>
      <c r="D8622" s="152">
        <f t="shared" si="2426"/>
        <v>21</v>
      </c>
      <c r="E8622" s="38" t="str">
        <f t="shared" si="2427"/>
        <v/>
      </c>
      <c r="F8622" s="134">
        <v>31.28</v>
      </c>
      <c r="G8622" s="38" t="str">
        <f t="shared" si="2428"/>
        <v>-</v>
      </c>
      <c r="H8622" s="38">
        <f t="shared" si="2429"/>
        <v>31.28</v>
      </c>
      <c r="K8622" s="133">
        <v>43459.875</v>
      </c>
      <c r="L8622" s="9">
        <f t="shared" si="2412"/>
        <v>12</v>
      </c>
      <c r="M8622" s="9">
        <f t="shared" si="2413"/>
        <v>25</v>
      </c>
      <c r="N8622" s="9">
        <f t="shared" si="2414"/>
        <v>21</v>
      </c>
      <c r="O8622" s="31" t="str">
        <f t="shared" si="2415"/>
        <v/>
      </c>
      <c r="P8622" s="134">
        <v>28.56</v>
      </c>
      <c r="Q8622" s="31" t="str">
        <f t="shared" si="2416"/>
        <v>-</v>
      </c>
      <c r="R8622" s="31">
        <f t="shared" si="2417"/>
        <v>28.56</v>
      </c>
      <c r="U8622" s="133">
        <v>43824.875</v>
      </c>
      <c r="V8622" s="9">
        <f t="shared" si="2418"/>
        <v>12</v>
      </c>
      <c r="W8622" s="9">
        <f t="shared" si="2419"/>
        <v>25</v>
      </c>
      <c r="X8622" s="9">
        <f t="shared" si="2420"/>
        <v>21</v>
      </c>
      <c r="Y8622" s="31" t="str">
        <f t="shared" si="2421"/>
        <v/>
      </c>
      <c r="Z8622" s="134">
        <v>17.55</v>
      </c>
      <c r="AA8622" s="31" t="str">
        <f t="shared" si="2422"/>
        <v>-</v>
      </c>
      <c r="AB8622" s="31">
        <f t="shared" si="2423"/>
        <v>17.55</v>
      </c>
    </row>
    <row r="8623" spans="1:28" x14ac:dyDescent="0.3">
      <c r="A8623" s="133">
        <v>43094.916666666664</v>
      </c>
      <c r="B8623" s="152">
        <f t="shared" si="2424"/>
        <v>12</v>
      </c>
      <c r="C8623" s="152">
        <f t="shared" si="2425"/>
        <v>25</v>
      </c>
      <c r="D8623" s="152">
        <f t="shared" si="2426"/>
        <v>22</v>
      </c>
      <c r="E8623" s="38" t="str">
        <f t="shared" si="2427"/>
        <v/>
      </c>
      <c r="F8623" s="134">
        <v>28.1</v>
      </c>
      <c r="G8623" s="38" t="str">
        <f t="shared" si="2428"/>
        <v>-</v>
      </c>
      <c r="H8623" s="38">
        <f t="shared" si="2429"/>
        <v>28.1</v>
      </c>
      <c r="K8623" s="133">
        <v>43459.916666666664</v>
      </c>
      <c r="L8623" s="9">
        <f t="shared" si="2412"/>
        <v>12</v>
      </c>
      <c r="M8623" s="9">
        <f t="shared" si="2413"/>
        <v>25</v>
      </c>
      <c r="N8623" s="9">
        <f t="shared" si="2414"/>
        <v>22</v>
      </c>
      <c r="O8623" s="31" t="str">
        <f t="shared" si="2415"/>
        <v/>
      </c>
      <c r="P8623" s="134">
        <v>26.74</v>
      </c>
      <c r="Q8623" s="31" t="str">
        <f t="shared" si="2416"/>
        <v>-</v>
      </c>
      <c r="R8623" s="31">
        <f t="shared" si="2417"/>
        <v>26.74</v>
      </c>
      <c r="U8623" s="133">
        <v>43824.916666666664</v>
      </c>
      <c r="V8623" s="9">
        <f t="shared" si="2418"/>
        <v>12</v>
      </c>
      <c r="W8623" s="9">
        <f t="shared" si="2419"/>
        <v>25</v>
      </c>
      <c r="X8623" s="9">
        <f t="shared" si="2420"/>
        <v>22</v>
      </c>
      <c r="Y8623" s="31" t="str">
        <f t="shared" si="2421"/>
        <v/>
      </c>
      <c r="Z8623" s="134">
        <v>16.03</v>
      </c>
      <c r="AA8623" s="31" t="str">
        <f t="shared" si="2422"/>
        <v>-</v>
      </c>
      <c r="AB8623" s="31">
        <f t="shared" si="2423"/>
        <v>16.03</v>
      </c>
    </row>
    <row r="8624" spans="1:28" x14ac:dyDescent="0.3">
      <c r="A8624" s="133">
        <v>43094.958333333336</v>
      </c>
      <c r="B8624" s="152">
        <f t="shared" si="2424"/>
        <v>12</v>
      </c>
      <c r="C8624" s="152">
        <f t="shared" si="2425"/>
        <v>25</v>
      </c>
      <c r="D8624" s="152">
        <f t="shared" si="2426"/>
        <v>23</v>
      </c>
      <c r="E8624" s="38" t="str">
        <f t="shared" si="2427"/>
        <v/>
      </c>
      <c r="F8624" s="134">
        <v>26.5</v>
      </c>
      <c r="G8624" s="38" t="str">
        <f t="shared" si="2428"/>
        <v>-</v>
      </c>
      <c r="H8624" s="38">
        <f t="shared" si="2429"/>
        <v>26.5</v>
      </c>
      <c r="K8624" s="133">
        <v>43459.958333333336</v>
      </c>
      <c r="L8624" s="9">
        <f t="shared" si="2412"/>
        <v>12</v>
      </c>
      <c r="M8624" s="9">
        <f t="shared" si="2413"/>
        <v>25</v>
      </c>
      <c r="N8624" s="9">
        <f t="shared" si="2414"/>
        <v>23</v>
      </c>
      <c r="O8624" s="31" t="str">
        <f t="shared" si="2415"/>
        <v/>
      </c>
      <c r="P8624" s="134">
        <v>25.01</v>
      </c>
      <c r="Q8624" s="31" t="str">
        <f t="shared" si="2416"/>
        <v>-</v>
      </c>
      <c r="R8624" s="31">
        <f t="shared" si="2417"/>
        <v>25.01</v>
      </c>
      <c r="U8624" s="133">
        <v>43824.958333333336</v>
      </c>
      <c r="V8624" s="9">
        <f t="shared" si="2418"/>
        <v>12</v>
      </c>
      <c r="W8624" s="9">
        <f t="shared" si="2419"/>
        <v>25</v>
      </c>
      <c r="X8624" s="9">
        <f t="shared" si="2420"/>
        <v>23</v>
      </c>
      <c r="Y8624" s="31" t="str">
        <f t="shared" si="2421"/>
        <v/>
      </c>
      <c r="Z8624" s="134">
        <v>15.45</v>
      </c>
      <c r="AA8624" s="31" t="str">
        <f t="shared" si="2422"/>
        <v>-</v>
      </c>
      <c r="AB8624" s="31">
        <f t="shared" si="2423"/>
        <v>15.45</v>
      </c>
    </row>
    <row r="8625" spans="1:28" x14ac:dyDescent="0.3">
      <c r="A8625" s="133">
        <v>43095</v>
      </c>
      <c r="B8625" s="152">
        <f t="shared" si="2424"/>
        <v>12</v>
      </c>
      <c r="C8625" s="152">
        <f t="shared" si="2425"/>
        <v>26</v>
      </c>
      <c r="D8625" s="152">
        <f t="shared" si="2426"/>
        <v>0</v>
      </c>
      <c r="E8625" s="38" t="str">
        <f t="shared" si="2427"/>
        <v/>
      </c>
      <c r="F8625" s="134">
        <v>26.17</v>
      </c>
      <c r="G8625" s="38" t="str">
        <f t="shared" si="2428"/>
        <v>-</v>
      </c>
      <c r="H8625" s="38">
        <f t="shared" si="2429"/>
        <v>26.17</v>
      </c>
      <c r="K8625" s="133">
        <v>43460</v>
      </c>
      <c r="L8625" s="9">
        <f t="shared" si="2412"/>
        <v>12</v>
      </c>
      <c r="M8625" s="9">
        <f t="shared" si="2413"/>
        <v>26</v>
      </c>
      <c r="N8625" s="9">
        <f t="shared" si="2414"/>
        <v>0</v>
      </c>
      <c r="O8625" s="31" t="str">
        <f t="shared" si="2415"/>
        <v/>
      </c>
      <c r="P8625" s="134">
        <v>26.08</v>
      </c>
      <c r="Q8625" s="31" t="str">
        <f t="shared" si="2416"/>
        <v>-</v>
      </c>
      <c r="R8625" s="31">
        <f t="shared" si="2417"/>
        <v>26.08</v>
      </c>
      <c r="U8625" s="133">
        <v>43825</v>
      </c>
      <c r="V8625" s="9">
        <f t="shared" si="2418"/>
        <v>12</v>
      </c>
      <c r="W8625" s="9">
        <f t="shared" si="2419"/>
        <v>26</v>
      </c>
      <c r="X8625" s="9">
        <f t="shared" si="2420"/>
        <v>0</v>
      </c>
      <c r="Y8625" s="31" t="str">
        <f t="shared" si="2421"/>
        <v/>
      </c>
      <c r="Z8625" s="134">
        <v>15.9</v>
      </c>
      <c r="AA8625" s="31" t="str">
        <f t="shared" si="2422"/>
        <v>-</v>
      </c>
      <c r="AB8625" s="31">
        <f t="shared" si="2423"/>
        <v>15.9</v>
      </c>
    </row>
    <row r="8626" spans="1:28" x14ac:dyDescent="0.3">
      <c r="A8626" s="133">
        <v>43095.041666666664</v>
      </c>
      <c r="B8626" s="152">
        <f t="shared" si="2424"/>
        <v>12</v>
      </c>
      <c r="C8626" s="152">
        <f t="shared" si="2425"/>
        <v>26</v>
      </c>
      <c r="D8626" s="152">
        <f t="shared" si="2426"/>
        <v>1</v>
      </c>
      <c r="E8626" s="38" t="str">
        <f t="shared" si="2427"/>
        <v/>
      </c>
      <c r="F8626" s="134">
        <v>25.71</v>
      </c>
      <c r="G8626" s="38" t="str">
        <f t="shared" si="2428"/>
        <v>-</v>
      </c>
      <c r="H8626" s="38">
        <f t="shared" si="2429"/>
        <v>25.71</v>
      </c>
      <c r="K8626" s="133">
        <v>43460.041666666664</v>
      </c>
      <c r="L8626" s="9">
        <f t="shared" si="2412"/>
        <v>12</v>
      </c>
      <c r="M8626" s="9">
        <f t="shared" si="2413"/>
        <v>26</v>
      </c>
      <c r="N8626" s="9">
        <f t="shared" si="2414"/>
        <v>1</v>
      </c>
      <c r="O8626" s="31" t="str">
        <f t="shared" si="2415"/>
        <v/>
      </c>
      <c r="P8626" s="134">
        <v>25.08</v>
      </c>
      <c r="Q8626" s="31" t="str">
        <f t="shared" si="2416"/>
        <v>-</v>
      </c>
      <c r="R8626" s="31">
        <f t="shared" si="2417"/>
        <v>25.08</v>
      </c>
      <c r="U8626" s="133">
        <v>43825.041666666664</v>
      </c>
      <c r="V8626" s="9">
        <f t="shared" si="2418"/>
        <v>12</v>
      </c>
      <c r="W8626" s="9">
        <f t="shared" si="2419"/>
        <v>26</v>
      </c>
      <c r="X8626" s="9">
        <f t="shared" si="2420"/>
        <v>1</v>
      </c>
      <c r="Y8626" s="31" t="str">
        <f t="shared" si="2421"/>
        <v/>
      </c>
      <c r="Z8626" s="134">
        <v>15.34</v>
      </c>
      <c r="AA8626" s="31" t="str">
        <f t="shared" si="2422"/>
        <v>-</v>
      </c>
      <c r="AB8626" s="31">
        <f t="shared" si="2423"/>
        <v>15.34</v>
      </c>
    </row>
    <row r="8627" spans="1:28" x14ac:dyDescent="0.3">
      <c r="A8627" s="133">
        <v>43095.083333333336</v>
      </c>
      <c r="B8627" s="152">
        <f t="shared" si="2424"/>
        <v>12</v>
      </c>
      <c r="C8627" s="152">
        <f t="shared" si="2425"/>
        <v>26</v>
      </c>
      <c r="D8627" s="152">
        <f t="shared" si="2426"/>
        <v>2</v>
      </c>
      <c r="E8627" s="38" t="str">
        <f t="shared" si="2427"/>
        <v/>
      </c>
      <c r="F8627" s="134">
        <v>25.45</v>
      </c>
      <c r="G8627" s="38" t="str">
        <f t="shared" si="2428"/>
        <v>-</v>
      </c>
      <c r="H8627" s="38">
        <f t="shared" si="2429"/>
        <v>25.45</v>
      </c>
      <c r="K8627" s="133">
        <v>43460.083333333336</v>
      </c>
      <c r="L8627" s="9">
        <f t="shared" si="2412"/>
        <v>12</v>
      </c>
      <c r="M8627" s="9">
        <f t="shared" si="2413"/>
        <v>26</v>
      </c>
      <c r="N8627" s="9">
        <f t="shared" si="2414"/>
        <v>2</v>
      </c>
      <c r="O8627" s="31" t="str">
        <f t="shared" si="2415"/>
        <v/>
      </c>
      <c r="P8627" s="134">
        <v>24.74</v>
      </c>
      <c r="Q8627" s="31" t="str">
        <f t="shared" si="2416"/>
        <v>-</v>
      </c>
      <c r="R8627" s="31">
        <f t="shared" si="2417"/>
        <v>24.74</v>
      </c>
      <c r="U8627" s="133">
        <v>43825.083333333336</v>
      </c>
      <c r="V8627" s="9">
        <f t="shared" si="2418"/>
        <v>12</v>
      </c>
      <c r="W8627" s="9">
        <f t="shared" si="2419"/>
        <v>26</v>
      </c>
      <c r="X8627" s="9">
        <f t="shared" si="2420"/>
        <v>2</v>
      </c>
      <c r="Y8627" s="31" t="str">
        <f t="shared" si="2421"/>
        <v/>
      </c>
      <c r="Z8627" s="134">
        <v>15.49</v>
      </c>
      <c r="AA8627" s="31" t="str">
        <f t="shared" si="2422"/>
        <v>-</v>
      </c>
      <c r="AB8627" s="31">
        <f t="shared" si="2423"/>
        <v>15.49</v>
      </c>
    </row>
    <row r="8628" spans="1:28" x14ac:dyDescent="0.3">
      <c r="A8628" s="133">
        <v>43095.125</v>
      </c>
      <c r="B8628" s="152">
        <f t="shared" si="2424"/>
        <v>12</v>
      </c>
      <c r="C8628" s="152">
        <f t="shared" si="2425"/>
        <v>26</v>
      </c>
      <c r="D8628" s="152">
        <f t="shared" si="2426"/>
        <v>3</v>
      </c>
      <c r="E8628" s="38" t="str">
        <f t="shared" si="2427"/>
        <v/>
      </c>
      <c r="F8628" s="134">
        <v>25.78</v>
      </c>
      <c r="G8628" s="38" t="str">
        <f t="shared" si="2428"/>
        <v>-</v>
      </c>
      <c r="H8628" s="38">
        <f t="shared" si="2429"/>
        <v>25.78</v>
      </c>
      <c r="K8628" s="133">
        <v>43460.125</v>
      </c>
      <c r="L8628" s="9">
        <f t="shared" si="2412"/>
        <v>12</v>
      </c>
      <c r="M8628" s="9">
        <f t="shared" si="2413"/>
        <v>26</v>
      </c>
      <c r="N8628" s="9">
        <f t="shared" si="2414"/>
        <v>3</v>
      </c>
      <c r="O8628" s="31" t="str">
        <f t="shared" si="2415"/>
        <v/>
      </c>
      <c r="P8628" s="134">
        <v>25.03</v>
      </c>
      <c r="Q8628" s="31" t="str">
        <f t="shared" si="2416"/>
        <v>-</v>
      </c>
      <c r="R8628" s="31">
        <f t="shared" si="2417"/>
        <v>25.03</v>
      </c>
      <c r="U8628" s="133">
        <v>43825.125</v>
      </c>
      <c r="V8628" s="9">
        <f t="shared" si="2418"/>
        <v>12</v>
      </c>
      <c r="W8628" s="9">
        <f t="shared" si="2419"/>
        <v>26</v>
      </c>
      <c r="X8628" s="9">
        <f t="shared" si="2420"/>
        <v>3</v>
      </c>
      <c r="Y8628" s="31" t="str">
        <f t="shared" si="2421"/>
        <v/>
      </c>
      <c r="Z8628" s="134">
        <v>15.15</v>
      </c>
      <c r="AA8628" s="31" t="str">
        <f t="shared" si="2422"/>
        <v>-</v>
      </c>
      <c r="AB8628" s="31">
        <f t="shared" si="2423"/>
        <v>15.15</v>
      </c>
    </row>
    <row r="8629" spans="1:28" x14ac:dyDescent="0.3">
      <c r="A8629" s="133">
        <v>43095.166666666664</v>
      </c>
      <c r="B8629" s="152">
        <f t="shared" si="2424"/>
        <v>12</v>
      </c>
      <c r="C8629" s="152">
        <f t="shared" si="2425"/>
        <v>26</v>
      </c>
      <c r="D8629" s="152">
        <f t="shared" si="2426"/>
        <v>4</v>
      </c>
      <c r="E8629" s="38" t="str">
        <f t="shared" si="2427"/>
        <v/>
      </c>
      <c r="F8629" s="134">
        <v>26.66</v>
      </c>
      <c r="G8629" s="38" t="str">
        <f t="shared" si="2428"/>
        <v>-</v>
      </c>
      <c r="H8629" s="38">
        <f t="shared" si="2429"/>
        <v>26.66</v>
      </c>
      <c r="K8629" s="133">
        <v>43460.166666666664</v>
      </c>
      <c r="L8629" s="9">
        <f t="shared" si="2412"/>
        <v>12</v>
      </c>
      <c r="M8629" s="9">
        <f t="shared" si="2413"/>
        <v>26</v>
      </c>
      <c r="N8629" s="9">
        <f t="shared" si="2414"/>
        <v>4</v>
      </c>
      <c r="O8629" s="31" t="str">
        <f t="shared" si="2415"/>
        <v/>
      </c>
      <c r="P8629" s="134">
        <v>26.83</v>
      </c>
      <c r="Q8629" s="31" t="str">
        <f t="shared" si="2416"/>
        <v>-</v>
      </c>
      <c r="R8629" s="31">
        <f t="shared" si="2417"/>
        <v>26.83</v>
      </c>
      <c r="U8629" s="133">
        <v>43825.166666666664</v>
      </c>
      <c r="V8629" s="9">
        <f t="shared" si="2418"/>
        <v>12</v>
      </c>
      <c r="W8629" s="9">
        <f t="shared" si="2419"/>
        <v>26</v>
      </c>
      <c r="X8629" s="9">
        <f t="shared" si="2420"/>
        <v>4</v>
      </c>
      <c r="Y8629" s="31" t="str">
        <f t="shared" si="2421"/>
        <v/>
      </c>
      <c r="Z8629" s="134">
        <v>16.02</v>
      </c>
      <c r="AA8629" s="31" t="str">
        <f t="shared" si="2422"/>
        <v>-</v>
      </c>
      <c r="AB8629" s="31">
        <f t="shared" si="2423"/>
        <v>16.02</v>
      </c>
    </row>
    <row r="8630" spans="1:28" x14ac:dyDescent="0.3">
      <c r="A8630" s="133">
        <v>43095.208333333336</v>
      </c>
      <c r="B8630" s="152">
        <f t="shared" si="2424"/>
        <v>12</v>
      </c>
      <c r="C8630" s="152">
        <f t="shared" si="2425"/>
        <v>26</v>
      </c>
      <c r="D8630" s="152">
        <f t="shared" si="2426"/>
        <v>5</v>
      </c>
      <c r="E8630" s="38" t="str">
        <f t="shared" si="2427"/>
        <v/>
      </c>
      <c r="F8630" s="134">
        <v>29.47</v>
      </c>
      <c r="G8630" s="38" t="str">
        <f t="shared" si="2428"/>
        <v>-</v>
      </c>
      <c r="H8630" s="38">
        <f t="shared" si="2429"/>
        <v>29.47</v>
      </c>
      <c r="K8630" s="133">
        <v>43460.208333333336</v>
      </c>
      <c r="L8630" s="9">
        <f t="shared" si="2412"/>
        <v>12</v>
      </c>
      <c r="M8630" s="9">
        <f t="shared" si="2413"/>
        <v>26</v>
      </c>
      <c r="N8630" s="9">
        <f t="shared" si="2414"/>
        <v>5</v>
      </c>
      <c r="O8630" s="31" t="str">
        <f t="shared" si="2415"/>
        <v/>
      </c>
      <c r="P8630" s="134">
        <v>28.08</v>
      </c>
      <c r="Q8630" s="31" t="str">
        <f t="shared" si="2416"/>
        <v>-</v>
      </c>
      <c r="R8630" s="31">
        <f t="shared" si="2417"/>
        <v>28.08</v>
      </c>
      <c r="U8630" s="133">
        <v>43825.208333333336</v>
      </c>
      <c r="V8630" s="9">
        <f t="shared" si="2418"/>
        <v>12</v>
      </c>
      <c r="W8630" s="9">
        <f t="shared" si="2419"/>
        <v>26</v>
      </c>
      <c r="X8630" s="9">
        <f t="shared" si="2420"/>
        <v>5</v>
      </c>
      <c r="Y8630" s="31" t="str">
        <f t="shared" si="2421"/>
        <v/>
      </c>
      <c r="Z8630" s="134">
        <v>17.96</v>
      </c>
      <c r="AA8630" s="31" t="str">
        <f t="shared" si="2422"/>
        <v>-</v>
      </c>
      <c r="AB8630" s="31">
        <f t="shared" si="2423"/>
        <v>17.96</v>
      </c>
    </row>
    <row r="8631" spans="1:28" x14ac:dyDescent="0.3">
      <c r="A8631" s="133">
        <v>43095.25</v>
      </c>
      <c r="B8631" s="152">
        <f t="shared" si="2424"/>
        <v>12</v>
      </c>
      <c r="C8631" s="152">
        <f t="shared" si="2425"/>
        <v>26</v>
      </c>
      <c r="D8631" s="152">
        <f t="shared" si="2426"/>
        <v>6</v>
      </c>
      <c r="E8631" s="38" t="str">
        <f t="shared" si="2427"/>
        <v/>
      </c>
      <c r="F8631" s="134">
        <v>37.130000000000003</v>
      </c>
      <c r="G8631" s="38" t="str">
        <f t="shared" si="2428"/>
        <v>-</v>
      </c>
      <c r="H8631" s="38">
        <f t="shared" si="2429"/>
        <v>37.130000000000003</v>
      </c>
      <c r="K8631" s="133">
        <v>43460.25</v>
      </c>
      <c r="L8631" s="9">
        <f t="shared" si="2412"/>
        <v>12</v>
      </c>
      <c r="M8631" s="9">
        <f t="shared" si="2413"/>
        <v>26</v>
      </c>
      <c r="N8631" s="9">
        <f t="shared" si="2414"/>
        <v>6</v>
      </c>
      <c r="O8631" s="31" t="str">
        <f t="shared" si="2415"/>
        <v/>
      </c>
      <c r="P8631" s="134">
        <v>33.21</v>
      </c>
      <c r="Q8631" s="31" t="str">
        <f t="shared" si="2416"/>
        <v>-</v>
      </c>
      <c r="R8631" s="31">
        <f t="shared" si="2417"/>
        <v>33.21</v>
      </c>
      <c r="U8631" s="133">
        <v>43825.25</v>
      </c>
      <c r="V8631" s="9">
        <f t="shared" si="2418"/>
        <v>12</v>
      </c>
      <c r="W8631" s="9">
        <f t="shared" si="2419"/>
        <v>26</v>
      </c>
      <c r="X8631" s="9">
        <f t="shared" si="2420"/>
        <v>6</v>
      </c>
      <c r="Y8631" s="31" t="str">
        <f t="shared" si="2421"/>
        <v/>
      </c>
      <c r="Z8631" s="134">
        <v>19.78</v>
      </c>
      <c r="AA8631" s="31" t="str">
        <f t="shared" si="2422"/>
        <v>-</v>
      </c>
      <c r="AB8631" s="31">
        <f t="shared" si="2423"/>
        <v>19.78</v>
      </c>
    </row>
    <row r="8632" spans="1:28" x14ac:dyDescent="0.3">
      <c r="A8632" s="133">
        <v>43095.291666666664</v>
      </c>
      <c r="B8632" s="152">
        <f t="shared" si="2424"/>
        <v>12</v>
      </c>
      <c r="C8632" s="152">
        <f t="shared" si="2425"/>
        <v>26</v>
      </c>
      <c r="D8632" s="152">
        <f t="shared" si="2426"/>
        <v>7</v>
      </c>
      <c r="E8632" s="38" t="str">
        <f t="shared" si="2427"/>
        <v/>
      </c>
      <c r="F8632" s="134">
        <v>42.94</v>
      </c>
      <c r="G8632" s="38" t="str">
        <f t="shared" si="2428"/>
        <v>-</v>
      </c>
      <c r="H8632" s="38">
        <f t="shared" si="2429"/>
        <v>42.94</v>
      </c>
      <c r="K8632" s="133">
        <v>43460.291666666664</v>
      </c>
      <c r="L8632" s="9">
        <f t="shared" si="2412"/>
        <v>12</v>
      </c>
      <c r="M8632" s="9">
        <f t="shared" si="2413"/>
        <v>26</v>
      </c>
      <c r="N8632" s="9">
        <f t="shared" si="2414"/>
        <v>7</v>
      </c>
      <c r="O8632" s="31" t="str">
        <f t="shared" si="2415"/>
        <v/>
      </c>
      <c r="P8632" s="134">
        <v>32.99</v>
      </c>
      <c r="Q8632" s="31" t="str">
        <f t="shared" si="2416"/>
        <v>-</v>
      </c>
      <c r="R8632" s="31">
        <f t="shared" si="2417"/>
        <v>32.99</v>
      </c>
      <c r="U8632" s="133">
        <v>43825.291666666664</v>
      </c>
      <c r="V8632" s="9">
        <f t="shared" si="2418"/>
        <v>12</v>
      </c>
      <c r="W8632" s="9">
        <f t="shared" si="2419"/>
        <v>26</v>
      </c>
      <c r="X8632" s="9">
        <f t="shared" si="2420"/>
        <v>7</v>
      </c>
      <c r="Y8632" s="31" t="str">
        <f t="shared" si="2421"/>
        <v/>
      </c>
      <c r="Z8632" s="134">
        <v>21.78</v>
      </c>
      <c r="AA8632" s="31" t="str">
        <f t="shared" si="2422"/>
        <v>-</v>
      </c>
      <c r="AB8632" s="31">
        <f t="shared" si="2423"/>
        <v>21.78</v>
      </c>
    </row>
    <row r="8633" spans="1:28" x14ac:dyDescent="0.3">
      <c r="A8633" s="133">
        <v>43095.333333333336</v>
      </c>
      <c r="B8633" s="152">
        <f t="shared" si="2424"/>
        <v>12</v>
      </c>
      <c r="C8633" s="152">
        <f t="shared" si="2425"/>
        <v>26</v>
      </c>
      <c r="D8633" s="152">
        <f t="shared" si="2426"/>
        <v>8</v>
      </c>
      <c r="E8633" s="38" t="str">
        <f t="shared" si="2427"/>
        <v/>
      </c>
      <c r="F8633" s="134">
        <v>37.78</v>
      </c>
      <c r="G8633" s="38">
        <f t="shared" si="2428"/>
        <v>37.78</v>
      </c>
      <c r="H8633" s="38" t="str">
        <f t="shared" si="2429"/>
        <v>-</v>
      </c>
      <c r="K8633" s="133">
        <v>43460.333333333336</v>
      </c>
      <c r="L8633" s="9">
        <f t="shared" si="2412"/>
        <v>12</v>
      </c>
      <c r="M8633" s="9">
        <f t="shared" si="2413"/>
        <v>26</v>
      </c>
      <c r="N8633" s="9">
        <f t="shared" si="2414"/>
        <v>8</v>
      </c>
      <c r="O8633" s="31" t="str">
        <f t="shared" si="2415"/>
        <v/>
      </c>
      <c r="P8633" s="134">
        <v>33.26</v>
      </c>
      <c r="Q8633" s="31">
        <f t="shared" si="2416"/>
        <v>33.26</v>
      </c>
      <c r="R8633" s="31" t="str">
        <f t="shared" si="2417"/>
        <v>-</v>
      </c>
      <c r="U8633" s="133">
        <v>43825.333333333336</v>
      </c>
      <c r="V8633" s="9">
        <f t="shared" si="2418"/>
        <v>12</v>
      </c>
      <c r="W8633" s="9">
        <f t="shared" si="2419"/>
        <v>26</v>
      </c>
      <c r="X8633" s="9">
        <f t="shared" si="2420"/>
        <v>8</v>
      </c>
      <c r="Y8633" s="31" t="str">
        <f t="shared" si="2421"/>
        <v/>
      </c>
      <c r="Z8633" s="134">
        <v>21.45</v>
      </c>
      <c r="AA8633" s="31">
        <f t="shared" si="2422"/>
        <v>21.45</v>
      </c>
      <c r="AB8633" s="31" t="str">
        <f t="shared" si="2423"/>
        <v>-</v>
      </c>
    </row>
    <row r="8634" spans="1:28" x14ac:dyDescent="0.3">
      <c r="A8634" s="133">
        <v>43095.375</v>
      </c>
      <c r="B8634" s="152">
        <f t="shared" si="2424"/>
        <v>12</v>
      </c>
      <c r="C8634" s="152">
        <f t="shared" si="2425"/>
        <v>26</v>
      </c>
      <c r="D8634" s="152">
        <f t="shared" si="2426"/>
        <v>9</v>
      </c>
      <c r="E8634" s="38" t="str">
        <f t="shared" si="2427"/>
        <v/>
      </c>
      <c r="F8634" s="134">
        <v>37.61</v>
      </c>
      <c r="G8634" s="38">
        <f t="shared" si="2428"/>
        <v>37.61</v>
      </c>
      <c r="H8634" s="38" t="str">
        <f t="shared" si="2429"/>
        <v>-</v>
      </c>
      <c r="K8634" s="133">
        <v>43460.375</v>
      </c>
      <c r="L8634" s="9">
        <f t="shared" si="2412"/>
        <v>12</v>
      </c>
      <c r="M8634" s="9">
        <f t="shared" si="2413"/>
        <v>26</v>
      </c>
      <c r="N8634" s="9">
        <f t="shared" si="2414"/>
        <v>9</v>
      </c>
      <c r="O8634" s="31" t="str">
        <f t="shared" si="2415"/>
        <v/>
      </c>
      <c r="P8634" s="134">
        <v>32.409999999999997</v>
      </c>
      <c r="Q8634" s="31">
        <f t="shared" si="2416"/>
        <v>32.409999999999997</v>
      </c>
      <c r="R8634" s="31" t="str">
        <f t="shared" si="2417"/>
        <v>-</v>
      </c>
      <c r="U8634" s="133">
        <v>43825.375</v>
      </c>
      <c r="V8634" s="9">
        <f t="shared" si="2418"/>
        <v>12</v>
      </c>
      <c r="W8634" s="9">
        <f t="shared" si="2419"/>
        <v>26</v>
      </c>
      <c r="X8634" s="9">
        <f t="shared" si="2420"/>
        <v>9</v>
      </c>
      <c r="Y8634" s="31" t="str">
        <f t="shared" si="2421"/>
        <v/>
      </c>
      <c r="Z8634" s="134">
        <v>21.4</v>
      </c>
      <c r="AA8634" s="31">
        <f t="shared" si="2422"/>
        <v>21.4</v>
      </c>
      <c r="AB8634" s="31" t="str">
        <f t="shared" si="2423"/>
        <v>-</v>
      </c>
    </row>
    <row r="8635" spans="1:28" x14ac:dyDescent="0.3">
      <c r="A8635" s="133">
        <v>43095.416666666664</v>
      </c>
      <c r="B8635" s="152">
        <f t="shared" si="2424"/>
        <v>12</v>
      </c>
      <c r="C8635" s="152">
        <f t="shared" si="2425"/>
        <v>26</v>
      </c>
      <c r="D8635" s="152">
        <f t="shared" si="2426"/>
        <v>10</v>
      </c>
      <c r="E8635" s="38" t="str">
        <f t="shared" si="2427"/>
        <v/>
      </c>
      <c r="F8635" s="134">
        <v>37.020000000000003</v>
      </c>
      <c r="G8635" s="38">
        <f t="shared" si="2428"/>
        <v>37.020000000000003</v>
      </c>
      <c r="H8635" s="38" t="str">
        <f t="shared" si="2429"/>
        <v>-</v>
      </c>
      <c r="K8635" s="133">
        <v>43460.416666666664</v>
      </c>
      <c r="L8635" s="9">
        <f t="shared" si="2412"/>
        <v>12</v>
      </c>
      <c r="M8635" s="9">
        <f t="shared" si="2413"/>
        <v>26</v>
      </c>
      <c r="N8635" s="9">
        <f t="shared" si="2414"/>
        <v>10</v>
      </c>
      <c r="O8635" s="31" t="str">
        <f t="shared" si="2415"/>
        <v/>
      </c>
      <c r="P8635" s="134">
        <v>30.99</v>
      </c>
      <c r="Q8635" s="31">
        <f t="shared" si="2416"/>
        <v>30.99</v>
      </c>
      <c r="R8635" s="31" t="str">
        <f t="shared" si="2417"/>
        <v>-</v>
      </c>
      <c r="U8635" s="133">
        <v>43825.416666666664</v>
      </c>
      <c r="V8635" s="9">
        <f t="shared" si="2418"/>
        <v>12</v>
      </c>
      <c r="W8635" s="9">
        <f t="shared" si="2419"/>
        <v>26</v>
      </c>
      <c r="X8635" s="9">
        <f t="shared" si="2420"/>
        <v>10</v>
      </c>
      <c r="Y8635" s="31" t="str">
        <f t="shared" si="2421"/>
        <v/>
      </c>
      <c r="Z8635" s="134">
        <v>21.33</v>
      </c>
      <c r="AA8635" s="31">
        <f t="shared" si="2422"/>
        <v>21.33</v>
      </c>
      <c r="AB8635" s="31" t="str">
        <f t="shared" si="2423"/>
        <v>-</v>
      </c>
    </row>
    <row r="8636" spans="1:28" x14ac:dyDescent="0.3">
      <c r="A8636" s="133">
        <v>43095.458333333336</v>
      </c>
      <c r="B8636" s="152">
        <f t="shared" si="2424"/>
        <v>12</v>
      </c>
      <c r="C8636" s="152">
        <f t="shared" si="2425"/>
        <v>26</v>
      </c>
      <c r="D8636" s="152">
        <f t="shared" si="2426"/>
        <v>11</v>
      </c>
      <c r="E8636" s="38" t="str">
        <f t="shared" si="2427"/>
        <v/>
      </c>
      <c r="F8636" s="134">
        <v>32.74</v>
      </c>
      <c r="G8636" s="38">
        <f t="shared" si="2428"/>
        <v>32.74</v>
      </c>
      <c r="H8636" s="38" t="str">
        <f t="shared" si="2429"/>
        <v>-</v>
      </c>
      <c r="K8636" s="133">
        <v>43460.458333333336</v>
      </c>
      <c r="L8636" s="9">
        <f t="shared" si="2412"/>
        <v>12</v>
      </c>
      <c r="M8636" s="9">
        <f t="shared" si="2413"/>
        <v>26</v>
      </c>
      <c r="N8636" s="9">
        <f t="shared" si="2414"/>
        <v>11</v>
      </c>
      <c r="O8636" s="31" t="str">
        <f t="shared" si="2415"/>
        <v/>
      </c>
      <c r="P8636" s="134">
        <v>29.86</v>
      </c>
      <c r="Q8636" s="31">
        <f t="shared" si="2416"/>
        <v>29.86</v>
      </c>
      <c r="R8636" s="31" t="str">
        <f t="shared" si="2417"/>
        <v>-</v>
      </c>
      <c r="U8636" s="133">
        <v>43825.458333333336</v>
      </c>
      <c r="V8636" s="9">
        <f t="shared" si="2418"/>
        <v>12</v>
      </c>
      <c r="W8636" s="9">
        <f t="shared" si="2419"/>
        <v>26</v>
      </c>
      <c r="X8636" s="9">
        <f t="shared" si="2420"/>
        <v>11</v>
      </c>
      <c r="Y8636" s="31" t="str">
        <f t="shared" si="2421"/>
        <v/>
      </c>
      <c r="Z8636" s="134">
        <v>20.6</v>
      </c>
      <c r="AA8636" s="31">
        <f t="shared" si="2422"/>
        <v>20.6</v>
      </c>
      <c r="AB8636" s="31" t="str">
        <f t="shared" si="2423"/>
        <v>-</v>
      </c>
    </row>
    <row r="8637" spans="1:28" x14ac:dyDescent="0.3">
      <c r="A8637" s="133">
        <v>43095.5</v>
      </c>
      <c r="B8637" s="152">
        <f t="shared" si="2424"/>
        <v>12</v>
      </c>
      <c r="C8637" s="152">
        <f t="shared" si="2425"/>
        <v>26</v>
      </c>
      <c r="D8637" s="152">
        <f t="shared" si="2426"/>
        <v>12</v>
      </c>
      <c r="E8637" s="38" t="str">
        <f t="shared" si="2427"/>
        <v/>
      </c>
      <c r="F8637" s="134">
        <v>30.86</v>
      </c>
      <c r="G8637" s="38">
        <f t="shared" si="2428"/>
        <v>30.86</v>
      </c>
      <c r="H8637" s="38" t="str">
        <f t="shared" si="2429"/>
        <v>-</v>
      </c>
      <c r="K8637" s="133">
        <v>43460.5</v>
      </c>
      <c r="L8637" s="9">
        <f t="shared" si="2412"/>
        <v>12</v>
      </c>
      <c r="M8637" s="9">
        <f t="shared" si="2413"/>
        <v>26</v>
      </c>
      <c r="N8637" s="9">
        <f t="shared" si="2414"/>
        <v>12</v>
      </c>
      <c r="O8637" s="31" t="str">
        <f t="shared" si="2415"/>
        <v/>
      </c>
      <c r="P8637" s="134">
        <v>27.4</v>
      </c>
      <c r="Q8637" s="31">
        <f t="shared" si="2416"/>
        <v>27.4</v>
      </c>
      <c r="R8637" s="31" t="str">
        <f t="shared" si="2417"/>
        <v>-</v>
      </c>
      <c r="U8637" s="133">
        <v>43825.5</v>
      </c>
      <c r="V8637" s="9">
        <f t="shared" si="2418"/>
        <v>12</v>
      </c>
      <c r="W8637" s="9">
        <f t="shared" si="2419"/>
        <v>26</v>
      </c>
      <c r="X8637" s="9">
        <f t="shared" si="2420"/>
        <v>12</v>
      </c>
      <c r="Y8637" s="31" t="str">
        <f t="shared" si="2421"/>
        <v/>
      </c>
      <c r="Z8637" s="134">
        <v>19.649999999999999</v>
      </c>
      <c r="AA8637" s="31">
        <f t="shared" si="2422"/>
        <v>19.649999999999999</v>
      </c>
      <c r="AB8637" s="31" t="str">
        <f t="shared" si="2423"/>
        <v>-</v>
      </c>
    </row>
    <row r="8638" spans="1:28" x14ac:dyDescent="0.3">
      <c r="A8638" s="133">
        <v>43095.541666666664</v>
      </c>
      <c r="B8638" s="152">
        <f t="shared" si="2424"/>
        <v>12</v>
      </c>
      <c r="C8638" s="152">
        <f t="shared" si="2425"/>
        <v>26</v>
      </c>
      <c r="D8638" s="152">
        <f t="shared" si="2426"/>
        <v>13</v>
      </c>
      <c r="E8638" s="38" t="str">
        <f t="shared" si="2427"/>
        <v/>
      </c>
      <c r="F8638" s="134">
        <v>30.87</v>
      </c>
      <c r="G8638" s="38">
        <f t="shared" si="2428"/>
        <v>30.87</v>
      </c>
      <c r="H8638" s="38" t="str">
        <f t="shared" si="2429"/>
        <v>-</v>
      </c>
      <c r="K8638" s="133">
        <v>43460.541666666664</v>
      </c>
      <c r="L8638" s="9">
        <f t="shared" si="2412"/>
        <v>12</v>
      </c>
      <c r="M8638" s="9">
        <f t="shared" si="2413"/>
        <v>26</v>
      </c>
      <c r="N8638" s="9">
        <f t="shared" si="2414"/>
        <v>13</v>
      </c>
      <c r="O8638" s="31" t="str">
        <f t="shared" si="2415"/>
        <v/>
      </c>
      <c r="P8638" s="134">
        <v>27</v>
      </c>
      <c r="Q8638" s="31">
        <f t="shared" si="2416"/>
        <v>27</v>
      </c>
      <c r="R8638" s="31" t="str">
        <f t="shared" si="2417"/>
        <v>-</v>
      </c>
      <c r="U8638" s="133">
        <v>43825.541666666664</v>
      </c>
      <c r="V8638" s="9">
        <f t="shared" si="2418"/>
        <v>12</v>
      </c>
      <c r="W8638" s="9">
        <f t="shared" si="2419"/>
        <v>26</v>
      </c>
      <c r="X8638" s="9">
        <f t="shared" si="2420"/>
        <v>13</v>
      </c>
      <c r="Y8638" s="31" t="str">
        <f t="shared" si="2421"/>
        <v/>
      </c>
      <c r="Z8638" s="134">
        <v>19.399999999999999</v>
      </c>
      <c r="AA8638" s="31">
        <f t="shared" si="2422"/>
        <v>19.399999999999999</v>
      </c>
      <c r="AB8638" s="31" t="str">
        <f t="shared" si="2423"/>
        <v>-</v>
      </c>
    </row>
    <row r="8639" spans="1:28" x14ac:dyDescent="0.3">
      <c r="A8639" s="133">
        <v>43095.583333333336</v>
      </c>
      <c r="B8639" s="152">
        <f t="shared" si="2424"/>
        <v>12</v>
      </c>
      <c r="C8639" s="152">
        <f t="shared" si="2425"/>
        <v>26</v>
      </c>
      <c r="D8639" s="152">
        <f t="shared" si="2426"/>
        <v>14</v>
      </c>
      <c r="E8639" s="38" t="str">
        <f t="shared" si="2427"/>
        <v/>
      </c>
      <c r="F8639" s="134">
        <v>30.26</v>
      </c>
      <c r="G8639" s="38">
        <f t="shared" si="2428"/>
        <v>30.26</v>
      </c>
      <c r="H8639" s="38" t="str">
        <f t="shared" si="2429"/>
        <v>-</v>
      </c>
      <c r="K8639" s="133">
        <v>43460.583333333336</v>
      </c>
      <c r="L8639" s="9">
        <f t="shared" si="2412"/>
        <v>12</v>
      </c>
      <c r="M8639" s="9">
        <f t="shared" si="2413"/>
        <v>26</v>
      </c>
      <c r="N8639" s="9">
        <f t="shared" si="2414"/>
        <v>14</v>
      </c>
      <c r="O8639" s="31" t="str">
        <f t="shared" si="2415"/>
        <v/>
      </c>
      <c r="P8639" s="134">
        <v>26.17</v>
      </c>
      <c r="Q8639" s="31">
        <f t="shared" si="2416"/>
        <v>26.17</v>
      </c>
      <c r="R8639" s="31" t="str">
        <f t="shared" si="2417"/>
        <v>-</v>
      </c>
      <c r="U8639" s="133">
        <v>43825.583333333336</v>
      </c>
      <c r="V8639" s="9">
        <f t="shared" si="2418"/>
        <v>12</v>
      </c>
      <c r="W8639" s="9">
        <f t="shared" si="2419"/>
        <v>26</v>
      </c>
      <c r="X8639" s="9">
        <f t="shared" si="2420"/>
        <v>14</v>
      </c>
      <c r="Y8639" s="31" t="str">
        <f t="shared" si="2421"/>
        <v/>
      </c>
      <c r="Z8639" s="134">
        <v>18.97</v>
      </c>
      <c r="AA8639" s="31">
        <f t="shared" si="2422"/>
        <v>18.97</v>
      </c>
      <c r="AB8639" s="31" t="str">
        <f t="shared" si="2423"/>
        <v>-</v>
      </c>
    </row>
    <row r="8640" spans="1:28" x14ac:dyDescent="0.3">
      <c r="A8640" s="133">
        <v>43095.625</v>
      </c>
      <c r="B8640" s="152">
        <f t="shared" si="2424"/>
        <v>12</v>
      </c>
      <c r="C8640" s="152">
        <f t="shared" si="2425"/>
        <v>26</v>
      </c>
      <c r="D8640" s="152">
        <f t="shared" si="2426"/>
        <v>15</v>
      </c>
      <c r="E8640" s="38" t="str">
        <f t="shared" si="2427"/>
        <v/>
      </c>
      <c r="F8640" s="134">
        <v>29.84</v>
      </c>
      <c r="G8640" s="38">
        <f t="shared" si="2428"/>
        <v>29.84</v>
      </c>
      <c r="H8640" s="38" t="str">
        <f t="shared" si="2429"/>
        <v>-</v>
      </c>
      <c r="K8640" s="133">
        <v>43460.625</v>
      </c>
      <c r="L8640" s="9">
        <f t="shared" si="2412"/>
        <v>12</v>
      </c>
      <c r="M8640" s="9">
        <f t="shared" si="2413"/>
        <v>26</v>
      </c>
      <c r="N8640" s="9">
        <f t="shared" si="2414"/>
        <v>15</v>
      </c>
      <c r="O8640" s="31" t="str">
        <f t="shared" si="2415"/>
        <v/>
      </c>
      <c r="P8640" s="134">
        <v>26.08</v>
      </c>
      <c r="Q8640" s="31">
        <f t="shared" si="2416"/>
        <v>26.08</v>
      </c>
      <c r="R8640" s="31" t="str">
        <f t="shared" si="2417"/>
        <v>-</v>
      </c>
      <c r="U8640" s="133">
        <v>43825.625</v>
      </c>
      <c r="V8640" s="9">
        <f t="shared" si="2418"/>
        <v>12</v>
      </c>
      <c r="W8640" s="9">
        <f t="shared" si="2419"/>
        <v>26</v>
      </c>
      <c r="X8640" s="9">
        <f t="shared" si="2420"/>
        <v>15</v>
      </c>
      <c r="Y8640" s="31" t="str">
        <f t="shared" si="2421"/>
        <v/>
      </c>
      <c r="Z8640" s="134">
        <v>18.98</v>
      </c>
      <c r="AA8640" s="31">
        <f t="shared" si="2422"/>
        <v>18.98</v>
      </c>
      <c r="AB8640" s="31" t="str">
        <f t="shared" si="2423"/>
        <v>-</v>
      </c>
    </row>
    <row r="8641" spans="1:28" x14ac:dyDescent="0.3">
      <c r="A8641" s="133">
        <v>43095.666666666664</v>
      </c>
      <c r="B8641" s="152">
        <f t="shared" si="2424"/>
        <v>12</v>
      </c>
      <c r="C8641" s="152">
        <f t="shared" si="2425"/>
        <v>26</v>
      </c>
      <c r="D8641" s="152">
        <f t="shared" si="2426"/>
        <v>16</v>
      </c>
      <c r="E8641" s="38" t="str">
        <f t="shared" si="2427"/>
        <v/>
      </c>
      <c r="F8641" s="134">
        <v>33.04</v>
      </c>
      <c r="G8641" s="38">
        <f t="shared" si="2428"/>
        <v>33.04</v>
      </c>
      <c r="H8641" s="38" t="str">
        <f t="shared" si="2429"/>
        <v>-</v>
      </c>
      <c r="K8641" s="133">
        <v>43460.666666666664</v>
      </c>
      <c r="L8641" s="9">
        <f t="shared" si="2412"/>
        <v>12</v>
      </c>
      <c r="M8641" s="9">
        <f t="shared" si="2413"/>
        <v>26</v>
      </c>
      <c r="N8641" s="9">
        <f t="shared" si="2414"/>
        <v>16</v>
      </c>
      <c r="O8641" s="31" t="str">
        <f t="shared" si="2415"/>
        <v/>
      </c>
      <c r="P8641" s="134">
        <v>28.06</v>
      </c>
      <c r="Q8641" s="31">
        <f t="shared" si="2416"/>
        <v>28.06</v>
      </c>
      <c r="R8641" s="31" t="str">
        <f t="shared" si="2417"/>
        <v>-</v>
      </c>
      <c r="U8641" s="133">
        <v>43825.666666666664</v>
      </c>
      <c r="V8641" s="9">
        <f t="shared" si="2418"/>
        <v>12</v>
      </c>
      <c r="W8641" s="9">
        <f t="shared" si="2419"/>
        <v>26</v>
      </c>
      <c r="X8641" s="9">
        <f t="shared" si="2420"/>
        <v>16</v>
      </c>
      <c r="Y8641" s="31" t="str">
        <f t="shared" si="2421"/>
        <v/>
      </c>
      <c r="Z8641" s="134">
        <v>20.32</v>
      </c>
      <c r="AA8641" s="31">
        <f t="shared" si="2422"/>
        <v>20.32</v>
      </c>
      <c r="AB8641" s="31" t="str">
        <f t="shared" si="2423"/>
        <v>-</v>
      </c>
    </row>
    <row r="8642" spans="1:28" x14ac:dyDescent="0.3">
      <c r="A8642" s="133">
        <v>43095.708333333336</v>
      </c>
      <c r="B8642" s="152">
        <f t="shared" si="2424"/>
        <v>12</v>
      </c>
      <c r="C8642" s="152">
        <f t="shared" si="2425"/>
        <v>26</v>
      </c>
      <c r="D8642" s="152">
        <f t="shared" si="2426"/>
        <v>17</v>
      </c>
      <c r="E8642" s="38" t="str">
        <f t="shared" si="2427"/>
        <v/>
      </c>
      <c r="F8642" s="134">
        <v>45.52</v>
      </c>
      <c r="G8642" s="38" t="str">
        <f t="shared" si="2428"/>
        <v>-</v>
      </c>
      <c r="H8642" s="38">
        <f t="shared" si="2429"/>
        <v>45.52</v>
      </c>
      <c r="K8642" s="133">
        <v>43460.708333333336</v>
      </c>
      <c r="L8642" s="9">
        <f t="shared" si="2412"/>
        <v>12</v>
      </c>
      <c r="M8642" s="9">
        <f t="shared" si="2413"/>
        <v>26</v>
      </c>
      <c r="N8642" s="9">
        <f t="shared" si="2414"/>
        <v>17</v>
      </c>
      <c r="O8642" s="31" t="str">
        <f t="shared" si="2415"/>
        <v/>
      </c>
      <c r="P8642" s="134">
        <v>34.46</v>
      </c>
      <c r="Q8642" s="31" t="str">
        <f t="shared" si="2416"/>
        <v>-</v>
      </c>
      <c r="R8642" s="31">
        <f t="shared" si="2417"/>
        <v>34.46</v>
      </c>
      <c r="U8642" s="133">
        <v>43825.708333333336</v>
      </c>
      <c r="V8642" s="9">
        <f t="shared" si="2418"/>
        <v>12</v>
      </c>
      <c r="W8642" s="9">
        <f t="shared" si="2419"/>
        <v>26</v>
      </c>
      <c r="X8642" s="9">
        <f t="shared" si="2420"/>
        <v>17</v>
      </c>
      <c r="Y8642" s="31" t="str">
        <f t="shared" si="2421"/>
        <v/>
      </c>
      <c r="Z8642" s="134">
        <v>23.86</v>
      </c>
      <c r="AA8642" s="31" t="str">
        <f t="shared" si="2422"/>
        <v>-</v>
      </c>
      <c r="AB8642" s="31">
        <f t="shared" si="2423"/>
        <v>23.86</v>
      </c>
    </row>
    <row r="8643" spans="1:28" x14ac:dyDescent="0.3">
      <c r="A8643" s="133">
        <v>43095.75</v>
      </c>
      <c r="B8643" s="152">
        <f t="shared" si="2424"/>
        <v>12</v>
      </c>
      <c r="C8643" s="152">
        <f t="shared" si="2425"/>
        <v>26</v>
      </c>
      <c r="D8643" s="152">
        <f t="shared" si="2426"/>
        <v>18</v>
      </c>
      <c r="E8643" s="38" t="str">
        <f t="shared" si="2427"/>
        <v/>
      </c>
      <c r="F8643" s="134">
        <v>43.05</v>
      </c>
      <c r="G8643" s="38" t="str">
        <f t="shared" si="2428"/>
        <v>-</v>
      </c>
      <c r="H8643" s="38">
        <f t="shared" si="2429"/>
        <v>43.05</v>
      </c>
      <c r="K8643" s="133">
        <v>43460.75</v>
      </c>
      <c r="L8643" s="9">
        <f t="shared" si="2412"/>
        <v>12</v>
      </c>
      <c r="M8643" s="9">
        <f t="shared" si="2413"/>
        <v>26</v>
      </c>
      <c r="N8643" s="9">
        <f t="shared" si="2414"/>
        <v>18</v>
      </c>
      <c r="O8643" s="31" t="str">
        <f t="shared" si="2415"/>
        <v/>
      </c>
      <c r="P8643" s="134">
        <v>32.28</v>
      </c>
      <c r="Q8643" s="31" t="str">
        <f t="shared" si="2416"/>
        <v>-</v>
      </c>
      <c r="R8643" s="31">
        <f t="shared" si="2417"/>
        <v>32.28</v>
      </c>
      <c r="U8643" s="133">
        <v>43825.75</v>
      </c>
      <c r="V8643" s="9">
        <f t="shared" si="2418"/>
        <v>12</v>
      </c>
      <c r="W8643" s="9">
        <f t="shared" si="2419"/>
        <v>26</v>
      </c>
      <c r="X8643" s="9">
        <f t="shared" si="2420"/>
        <v>18</v>
      </c>
      <c r="Y8643" s="31" t="str">
        <f t="shared" si="2421"/>
        <v/>
      </c>
      <c r="Z8643" s="134">
        <v>22.02</v>
      </c>
      <c r="AA8643" s="31" t="str">
        <f t="shared" si="2422"/>
        <v>-</v>
      </c>
      <c r="AB8643" s="31">
        <f t="shared" si="2423"/>
        <v>22.02</v>
      </c>
    </row>
    <row r="8644" spans="1:28" x14ac:dyDescent="0.3">
      <c r="A8644" s="133">
        <v>43095.791666666664</v>
      </c>
      <c r="B8644" s="152">
        <f t="shared" si="2424"/>
        <v>12</v>
      </c>
      <c r="C8644" s="152">
        <f t="shared" si="2425"/>
        <v>26</v>
      </c>
      <c r="D8644" s="152">
        <f t="shared" si="2426"/>
        <v>19</v>
      </c>
      <c r="E8644" s="38" t="str">
        <f t="shared" si="2427"/>
        <v/>
      </c>
      <c r="F8644" s="134">
        <v>42.16</v>
      </c>
      <c r="G8644" s="38" t="str">
        <f t="shared" si="2428"/>
        <v>-</v>
      </c>
      <c r="H8644" s="38">
        <f t="shared" si="2429"/>
        <v>42.16</v>
      </c>
      <c r="K8644" s="133">
        <v>43460.791666666664</v>
      </c>
      <c r="L8644" s="9">
        <f t="shared" si="2412"/>
        <v>12</v>
      </c>
      <c r="M8644" s="9">
        <f t="shared" si="2413"/>
        <v>26</v>
      </c>
      <c r="N8644" s="9">
        <f t="shared" si="2414"/>
        <v>19</v>
      </c>
      <c r="O8644" s="31" t="str">
        <f t="shared" si="2415"/>
        <v/>
      </c>
      <c r="P8644" s="134">
        <v>32.229999999999997</v>
      </c>
      <c r="Q8644" s="31" t="str">
        <f t="shared" si="2416"/>
        <v>-</v>
      </c>
      <c r="R8644" s="31">
        <f t="shared" si="2417"/>
        <v>32.229999999999997</v>
      </c>
      <c r="U8644" s="133">
        <v>43825.791666666664</v>
      </c>
      <c r="V8644" s="9">
        <f t="shared" si="2418"/>
        <v>12</v>
      </c>
      <c r="W8644" s="9">
        <f t="shared" si="2419"/>
        <v>26</v>
      </c>
      <c r="X8644" s="9">
        <f t="shared" si="2420"/>
        <v>19</v>
      </c>
      <c r="Y8644" s="31" t="str">
        <f t="shared" si="2421"/>
        <v/>
      </c>
      <c r="Z8644" s="134">
        <v>21.33</v>
      </c>
      <c r="AA8644" s="31" t="str">
        <f t="shared" si="2422"/>
        <v>-</v>
      </c>
      <c r="AB8644" s="31">
        <f t="shared" si="2423"/>
        <v>21.33</v>
      </c>
    </row>
    <row r="8645" spans="1:28" x14ac:dyDescent="0.3">
      <c r="A8645" s="133">
        <v>43095.833333333336</v>
      </c>
      <c r="B8645" s="152">
        <f t="shared" si="2424"/>
        <v>12</v>
      </c>
      <c r="C8645" s="152">
        <f t="shared" si="2425"/>
        <v>26</v>
      </c>
      <c r="D8645" s="152">
        <f t="shared" si="2426"/>
        <v>20</v>
      </c>
      <c r="E8645" s="38" t="str">
        <f t="shared" si="2427"/>
        <v/>
      </c>
      <c r="F8645" s="134">
        <v>41.13</v>
      </c>
      <c r="G8645" s="38" t="str">
        <f t="shared" si="2428"/>
        <v>-</v>
      </c>
      <c r="H8645" s="38">
        <f t="shared" si="2429"/>
        <v>41.13</v>
      </c>
      <c r="K8645" s="133">
        <v>43460.833333333336</v>
      </c>
      <c r="L8645" s="9">
        <f t="shared" si="2412"/>
        <v>12</v>
      </c>
      <c r="M8645" s="9">
        <f t="shared" si="2413"/>
        <v>26</v>
      </c>
      <c r="N8645" s="9">
        <f t="shared" si="2414"/>
        <v>20</v>
      </c>
      <c r="O8645" s="31" t="str">
        <f t="shared" si="2415"/>
        <v/>
      </c>
      <c r="P8645" s="134">
        <v>31.23</v>
      </c>
      <c r="Q8645" s="31" t="str">
        <f t="shared" si="2416"/>
        <v>-</v>
      </c>
      <c r="R8645" s="31">
        <f t="shared" si="2417"/>
        <v>31.23</v>
      </c>
      <c r="U8645" s="133">
        <v>43825.833333333336</v>
      </c>
      <c r="V8645" s="9">
        <f t="shared" si="2418"/>
        <v>12</v>
      </c>
      <c r="W8645" s="9">
        <f t="shared" si="2419"/>
        <v>26</v>
      </c>
      <c r="X8645" s="9">
        <f t="shared" si="2420"/>
        <v>20</v>
      </c>
      <c r="Y8645" s="31" t="str">
        <f t="shared" si="2421"/>
        <v/>
      </c>
      <c r="Z8645" s="134">
        <v>21.27</v>
      </c>
      <c r="AA8645" s="31" t="str">
        <f t="shared" si="2422"/>
        <v>-</v>
      </c>
      <c r="AB8645" s="31">
        <f t="shared" si="2423"/>
        <v>21.27</v>
      </c>
    </row>
    <row r="8646" spans="1:28" x14ac:dyDescent="0.3">
      <c r="A8646" s="133">
        <v>43095.875</v>
      </c>
      <c r="B8646" s="152">
        <f t="shared" si="2424"/>
        <v>12</v>
      </c>
      <c r="C8646" s="152">
        <f t="shared" si="2425"/>
        <v>26</v>
      </c>
      <c r="D8646" s="152">
        <f t="shared" si="2426"/>
        <v>21</v>
      </c>
      <c r="E8646" s="38" t="str">
        <f t="shared" si="2427"/>
        <v/>
      </c>
      <c r="F8646" s="134">
        <v>38.909999999999997</v>
      </c>
      <c r="G8646" s="38" t="str">
        <f t="shared" si="2428"/>
        <v>-</v>
      </c>
      <c r="H8646" s="38">
        <f t="shared" si="2429"/>
        <v>38.909999999999997</v>
      </c>
      <c r="K8646" s="133">
        <v>43460.875</v>
      </c>
      <c r="L8646" s="9">
        <f t="shared" si="2412"/>
        <v>12</v>
      </c>
      <c r="M8646" s="9">
        <f t="shared" si="2413"/>
        <v>26</v>
      </c>
      <c r="N8646" s="9">
        <f t="shared" si="2414"/>
        <v>21</v>
      </c>
      <c r="O8646" s="31" t="str">
        <f t="shared" si="2415"/>
        <v/>
      </c>
      <c r="P8646" s="134">
        <v>29.04</v>
      </c>
      <c r="Q8646" s="31" t="str">
        <f t="shared" si="2416"/>
        <v>-</v>
      </c>
      <c r="R8646" s="31">
        <f t="shared" si="2417"/>
        <v>29.04</v>
      </c>
      <c r="U8646" s="133">
        <v>43825.875</v>
      </c>
      <c r="V8646" s="9">
        <f t="shared" si="2418"/>
        <v>12</v>
      </c>
      <c r="W8646" s="9">
        <f t="shared" si="2419"/>
        <v>26</v>
      </c>
      <c r="X8646" s="9">
        <f t="shared" si="2420"/>
        <v>21</v>
      </c>
      <c r="Y8646" s="31" t="str">
        <f t="shared" si="2421"/>
        <v/>
      </c>
      <c r="Z8646" s="134">
        <v>20.34</v>
      </c>
      <c r="AA8646" s="31" t="str">
        <f t="shared" si="2422"/>
        <v>-</v>
      </c>
      <c r="AB8646" s="31">
        <f t="shared" si="2423"/>
        <v>20.34</v>
      </c>
    </row>
    <row r="8647" spans="1:28" x14ac:dyDescent="0.3">
      <c r="A8647" s="133">
        <v>43095.916666666664</v>
      </c>
      <c r="B8647" s="152">
        <f t="shared" si="2424"/>
        <v>12</v>
      </c>
      <c r="C8647" s="152">
        <f t="shared" si="2425"/>
        <v>26</v>
      </c>
      <c r="D8647" s="152">
        <f t="shared" si="2426"/>
        <v>22</v>
      </c>
      <c r="E8647" s="38" t="str">
        <f t="shared" si="2427"/>
        <v/>
      </c>
      <c r="F8647" s="134">
        <v>32.36</v>
      </c>
      <c r="G8647" s="38" t="str">
        <f t="shared" si="2428"/>
        <v>-</v>
      </c>
      <c r="H8647" s="38">
        <f t="shared" si="2429"/>
        <v>32.36</v>
      </c>
      <c r="K8647" s="133">
        <v>43460.916666666664</v>
      </c>
      <c r="L8647" s="9">
        <f t="shared" si="2412"/>
        <v>12</v>
      </c>
      <c r="M8647" s="9">
        <f t="shared" si="2413"/>
        <v>26</v>
      </c>
      <c r="N8647" s="9">
        <f t="shared" si="2414"/>
        <v>22</v>
      </c>
      <c r="O8647" s="31" t="str">
        <f t="shared" si="2415"/>
        <v/>
      </c>
      <c r="P8647" s="134">
        <v>26.51</v>
      </c>
      <c r="Q8647" s="31" t="str">
        <f t="shared" si="2416"/>
        <v>-</v>
      </c>
      <c r="R8647" s="31">
        <f t="shared" si="2417"/>
        <v>26.51</v>
      </c>
      <c r="U8647" s="133">
        <v>43825.916666666664</v>
      </c>
      <c r="V8647" s="9">
        <f t="shared" si="2418"/>
        <v>12</v>
      </c>
      <c r="W8647" s="9">
        <f t="shared" si="2419"/>
        <v>26</v>
      </c>
      <c r="X8647" s="9">
        <f t="shared" si="2420"/>
        <v>22</v>
      </c>
      <c r="Y8647" s="31" t="str">
        <f t="shared" si="2421"/>
        <v/>
      </c>
      <c r="Z8647" s="134">
        <v>18.760000000000002</v>
      </c>
      <c r="AA8647" s="31" t="str">
        <f t="shared" si="2422"/>
        <v>-</v>
      </c>
      <c r="AB8647" s="31">
        <f t="shared" si="2423"/>
        <v>18.760000000000002</v>
      </c>
    </row>
    <row r="8648" spans="1:28" x14ac:dyDescent="0.3">
      <c r="A8648" s="133">
        <v>43095.958333333336</v>
      </c>
      <c r="B8648" s="152">
        <f t="shared" si="2424"/>
        <v>12</v>
      </c>
      <c r="C8648" s="152">
        <f t="shared" si="2425"/>
        <v>26</v>
      </c>
      <c r="D8648" s="152">
        <f t="shared" si="2426"/>
        <v>23</v>
      </c>
      <c r="E8648" s="38" t="str">
        <f t="shared" si="2427"/>
        <v/>
      </c>
      <c r="F8648" s="134">
        <v>28.97</v>
      </c>
      <c r="G8648" s="38" t="str">
        <f t="shared" si="2428"/>
        <v>-</v>
      </c>
      <c r="H8648" s="38">
        <f t="shared" si="2429"/>
        <v>28.97</v>
      </c>
      <c r="K8648" s="133">
        <v>43460.958333333336</v>
      </c>
      <c r="L8648" s="9">
        <f t="shared" si="2412"/>
        <v>12</v>
      </c>
      <c r="M8648" s="9">
        <f t="shared" si="2413"/>
        <v>26</v>
      </c>
      <c r="N8648" s="9">
        <f t="shared" si="2414"/>
        <v>23</v>
      </c>
      <c r="O8648" s="31" t="str">
        <f t="shared" si="2415"/>
        <v/>
      </c>
      <c r="P8648" s="134">
        <v>24.3</v>
      </c>
      <c r="Q8648" s="31" t="str">
        <f t="shared" si="2416"/>
        <v>-</v>
      </c>
      <c r="R8648" s="31">
        <f t="shared" si="2417"/>
        <v>24.3</v>
      </c>
      <c r="U8648" s="133">
        <v>43825.958333333336</v>
      </c>
      <c r="V8648" s="9">
        <f t="shared" si="2418"/>
        <v>12</v>
      </c>
      <c r="W8648" s="9">
        <f t="shared" si="2419"/>
        <v>26</v>
      </c>
      <c r="X8648" s="9">
        <f t="shared" si="2420"/>
        <v>23</v>
      </c>
      <c r="Y8648" s="31" t="str">
        <f t="shared" si="2421"/>
        <v/>
      </c>
      <c r="Z8648" s="134">
        <v>16.03</v>
      </c>
      <c r="AA8648" s="31" t="str">
        <f t="shared" si="2422"/>
        <v>-</v>
      </c>
      <c r="AB8648" s="31">
        <f t="shared" si="2423"/>
        <v>16.03</v>
      </c>
    </row>
    <row r="8649" spans="1:28" x14ac:dyDescent="0.3">
      <c r="A8649" s="133">
        <v>43096</v>
      </c>
      <c r="B8649" s="152">
        <f t="shared" si="2424"/>
        <v>12</v>
      </c>
      <c r="C8649" s="152">
        <f t="shared" si="2425"/>
        <v>27</v>
      </c>
      <c r="D8649" s="152">
        <f t="shared" si="2426"/>
        <v>0</v>
      </c>
      <c r="E8649" s="38" t="str">
        <f t="shared" si="2427"/>
        <v/>
      </c>
      <c r="F8649" s="134">
        <v>33.72</v>
      </c>
      <c r="G8649" s="38" t="str">
        <f t="shared" si="2428"/>
        <v>-</v>
      </c>
      <c r="H8649" s="38">
        <f t="shared" si="2429"/>
        <v>33.72</v>
      </c>
      <c r="K8649" s="133">
        <v>43461</v>
      </c>
      <c r="L8649" s="9">
        <f t="shared" ref="L8649:L8712" si="2430">MONTH(K8649)</f>
        <v>12</v>
      </c>
      <c r="M8649" s="9">
        <f t="shared" ref="M8649:M8712" si="2431">DAY(K8649)</f>
        <v>27</v>
      </c>
      <c r="N8649" s="9">
        <f t="shared" ref="N8649:N8712" si="2432">HOUR(K8649)</f>
        <v>0</v>
      </c>
      <c r="O8649" s="31" t="str">
        <f t="shared" ref="O8649:O8712" si="2433">IF(WEEKDAY(K8649,2)&gt;5,"W","")</f>
        <v/>
      </c>
      <c r="P8649" s="134">
        <v>24.6</v>
      </c>
      <c r="Q8649" s="31" t="str">
        <f t="shared" ref="Q8649:Q8712" si="2434">IF(AND($L8649&gt;=$L$5,$L8649&lt;=$M$5),IF($O8649&lt;&gt;"W",IF(AND($N8649&gt;=$N$5,$N8649&lt;$P$5),$P8649,"-"),"-"),"-")</f>
        <v>-</v>
      </c>
      <c r="R8649" s="31">
        <f t="shared" ref="R8649:R8712" si="2435">IF(Q8649="-",P8649,"-")</f>
        <v>24.6</v>
      </c>
      <c r="U8649" s="133">
        <v>43826</v>
      </c>
      <c r="V8649" s="9">
        <f t="shared" ref="V8649:V8712" si="2436">MONTH(U8649)</f>
        <v>12</v>
      </c>
      <c r="W8649" s="9">
        <f t="shared" ref="W8649:W8712" si="2437">DAY(U8649)</f>
        <v>27</v>
      </c>
      <c r="X8649" s="9">
        <f t="shared" ref="X8649:X8712" si="2438">HOUR(U8649)</f>
        <v>0</v>
      </c>
      <c r="Y8649" s="31" t="str">
        <f t="shared" ref="Y8649:Y8712" si="2439">IF(WEEKDAY(U8649,2)&gt;5,"W","")</f>
        <v/>
      </c>
      <c r="Z8649" s="134">
        <v>16.11</v>
      </c>
      <c r="AA8649" s="31" t="str">
        <f t="shared" ref="AA8649:AA8712" si="2440">IF(AND($V8649&gt;=$V$5,$V8649&lt;=$W$5),IF($Y8649&lt;&gt;"W",IF(AND($X8649&gt;=$X$5,$X8649&lt;$Z$5),$Z8649,"-"),"-"),"-")</f>
        <v>-</v>
      </c>
      <c r="AB8649" s="31">
        <f t="shared" ref="AB8649:AB8712" si="2441">IF(AA8649="-",Z8649,"-")</f>
        <v>16.11</v>
      </c>
    </row>
    <row r="8650" spans="1:28" x14ac:dyDescent="0.3">
      <c r="A8650" s="133">
        <v>43096.041666666664</v>
      </c>
      <c r="B8650" s="152">
        <f t="shared" ref="B8650:B8713" si="2442">MONTH(A8650)</f>
        <v>12</v>
      </c>
      <c r="C8650" s="152">
        <f t="shared" ref="C8650:C8713" si="2443">DAY(A8650)</f>
        <v>27</v>
      </c>
      <c r="D8650" s="152">
        <f t="shared" ref="D8650:D8713" si="2444">HOUR(A8650)</f>
        <v>1</v>
      </c>
      <c r="E8650" s="38" t="str">
        <f t="shared" ref="E8650:E8713" si="2445">IF(WEEKDAY(A8650,2)&gt;5,"W","")</f>
        <v/>
      </c>
      <c r="F8650" s="134">
        <v>31.79</v>
      </c>
      <c r="G8650" s="38" t="str">
        <f t="shared" ref="G8650:G8713" si="2446">IF(AND($B8650&gt;=$B$5,$B8650&lt;=$C$5),IF($E8650&lt;&gt;"W",IF(AND($D8650&gt;=$D$5,$D8650&lt;$F$5),$F8650,"-"),"-"),"-")</f>
        <v>-</v>
      </c>
      <c r="H8650" s="38">
        <f t="shared" ref="H8650:H8713" si="2447">IF(G8650="-",F8650,"-")</f>
        <v>31.79</v>
      </c>
      <c r="K8650" s="133">
        <v>43461.041666666664</v>
      </c>
      <c r="L8650" s="9">
        <f t="shared" si="2430"/>
        <v>12</v>
      </c>
      <c r="M8650" s="9">
        <f t="shared" si="2431"/>
        <v>27</v>
      </c>
      <c r="N8650" s="9">
        <f t="shared" si="2432"/>
        <v>1</v>
      </c>
      <c r="O8650" s="31" t="str">
        <f t="shared" si="2433"/>
        <v/>
      </c>
      <c r="P8650" s="134">
        <v>23.75</v>
      </c>
      <c r="Q8650" s="31" t="str">
        <f t="shared" si="2434"/>
        <v>-</v>
      </c>
      <c r="R8650" s="31">
        <f t="shared" si="2435"/>
        <v>23.75</v>
      </c>
      <c r="U8650" s="133">
        <v>43826.041666666664</v>
      </c>
      <c r="V8650" s="9">
        <f t="shared" si="2436"/>
        <v>12</v>
      </c>
      <c r="W8650" s="9">
        <f t="shared" si="2437"/>
        <v>27</v>
      </c>
      <c r="X8650" s="9">
        <f t="shared" si="2438"/>
        <v>1</v>
      </c>
      <c r="Y8650" s="31" t="str">
        <f t="shared" si="2439"/>
        <v/>
      </c>
      <c r="Z8650" s="134">
        <v>15.4</v>
      </c>
      <c r="AA8650" s="31" t="str">
        <f t="shared" si="2440"/>
        <v>-</v>
      </c>
      <c r="AB8650" s="31">
        <f t="shared" si="2441"/>
        <v>15.4</v>
      </c>
    </row>
    <row r="8651" spans="1:28" x14ac:dyDescent="0.3">
      <c r="A8651" s="133">
        <v>43096.083333333336</v>
      </c>
      <c r="B8651" s="152">
        <f t="shared" si="2442"/>
        <v>12</v>
      </c>
      <c r="C8651" s="152">
        <f t="shared" si="2443"/>
        <v>27</v>
      </c>
      <c r="D8651" s="152">
        <f t="shared" si="2444"/>
        <v>2</v>
      </c>
      <c r="E8651" s="38" t="str">
        <f t="shared" si="2445"/>
        <v/>
      </c>
      <c r="F8651" s="134">
        <v>31.17</v>
      </c>
      <c r="G8651" s="38" t="str">
        <f t="shared" si="2446"/>
        <v>-</v>
      </c>
      <c r="H8651" s="38">
        <f t="shared" si="2447"/>
        <v>31.17</v>
      </c>
      <c r="K8651" s="133">
        <v>43461.083333333336</v>
      </c>
      <c r="L8651" s="9">
        <f t="shared" si="2430"/>
        <v>12</v>
      </c>
      <c r="M8651" s="9">
        <f t="shared" si="2431"/>
        <v>27</v>
      </c>
      <c r="N8651" s="9">
        <f t="shared" si="2432"/>
        <v>2</v>
      </c>
      <c r="O8651" s="31" t="str">
        <f t="shared" si="2433"/>
        <v/>
      </c>
      <c r="P8651" s="134">
        <v>23.46</v>
      </c>
      <c r="Q8651" s="31" t="str">
        <f t="shared" si="2434"/>
        <v>-</v>
      </c>
      <c r="R8651" s="31">
        <f t="shared" si="2435"/>
        <v>23.46</v>
      </c>
      <c r="U8651" s="133">
        <v>43826.083333333336</v>
      </c>
      <c r="V8651" s="9">
        <f t="shared" si="2436"/>
        <v>12</v>
      </c>
      <c r="W8651" s="9">
        <f t="shared" si="2437"/>
        <v>27</v>
      </c>
      <c r="X8651" s="9">
        <f t="shared" si="2438"/>
        <v>2</v>
      </c>
      <c r="Y8651" s="31" t="str">
        <f t="shared" si="2439"/>
        <v/>
      </c>
      <c r="Z8651" s="134">
        <v>15.03</v>
      </c>
      <c r="AA8651" s="31" t="str">
        <f t="shared" si="2440"/>
        <v>-</v>
      </c>
      <c r="AB8651" s="31">
        <f t="shared" si="2441"/>
        <v>15.03</v>
      </c>
    </row>
    <row r="8652" spans="1:28" x14ac:dyDescent="0.3">
      <c r="A8652" s="133">
        <v>43096.125</v>
      </c>
      <c r="B8652" s="152">
        <f t="shared" si="2442"/>
        <v>12</v>
      </c>
      <c r="C8652" s="152">
        <f t="shared" si="2443"/>
        <v>27</v>
      </c>
      <c r="D8652" s="152">
        <f t="shared" si="2444"/>
        <v>3</v>
      </c>
      <c r="E8652" s="38" t="str">
        <f t="shared" si="2445"/>
        <v/>
      </c>
      <c r="F8652" s="134">
        <v>31.63</v>
      </c>
      <c r="G8652" s="38" t="str">
        <f t="shared" si="2446"/>
        <v>-</v>
      </c>
      <c r="H8652" s="38">
        <f t="shared" si="2447"/>
        <v>31.63</v>
      </c>
      <c r="K8652" s="133">
        <v>43461.125</v>
      </c>
      <c r="L8652" s="9">
        <f t="shared" si="2430"/>
        <v>12</v>
      </c>
      <c r="M8652" s="9">
        <f t="shared" si="2431"/>
        <v>27</v>
      </c>
      <c r="N8652" s="9">
        <f t="shared" si="2432"/>
        <v>3</v>
      </c>
      <c r="O8652" s="31" t="str">
        <f t="shared" si="2433"/>
        <v/>
      </c>
      <c r="P8652" s="134">
        <v>23.47</v>
      </c>
      <c r="Q8652" s="31" t="str">
        <f t="shared" si="2434"/>
        <v>-</v>
      </c>
      <c r="R8652" s="31">
        <f t="shared" si="2435"/>
        <v>23.47</v>
      </c>
      <c r="U8652" s="133">
        <v>43826.125</v>
      </c>
      <c r="V8652" s="9">
        <f t="shared" si="2436"/>
        <v>12</v>
      </c>
      <c r="W8652" s="9">
        <f t="shared" si="2437"/>
        <v>27</v>
      </c>
      <c r="X8652" s="9">
        <f t="shared" si="2438"/>
        <v>3</v>
      </c>
      <c r="Y8652" s="31" t="str">
        <f t="shared" si="2439"/>
        <v/>
      </c>
      <c r="Z8652" s="134">
        <v>14.8</v>
      </c>
      <c r="AA8652" s="31" t="str">
        <f t="shared" si="2440"/>
        <v>-</v>
      </c>
      <c r="AB8652" s="31">
        <f t="shared" si="2441"/>
        <v>14.8</v>
      </c>
    </row>
    <row r="8653" spans="1:28" x14ac:dyDescent="0.3">
      <c r="A8653" s="133">
        <v>43096.166666666664</v>
      </c>
      <c r="B8653" s="152">
        <f t="shared" si="2442"/>
        <v>12</v>
      </c>
      <c r="C8653" s="152">
        <f t="shared" si="2443"/>
        <v>27</v>
      </c>
      <c r="D8653" s="152">
        <f t="shared" si="2444"/>
        <v>4</v>
      </c>
      <c r="E8653" s="38" t="str">
        <f t="shared" si="2445"/>
        <v/>
      </c>
      <c r="F8653" s="134">
        <v>32.700000000000003</v>
      </c>
      <c r="G8653" s="38" t="str">
        <f t="shared" si="2446"/>
        <v>-</v>
      </c>
      <c r="H8653" s="38">
        <f t="shared" si="2447"/>
        <v>32.700000000000003</v>
      </c>
      <c r="K8653" s="133">
        <v>43461.166666666664</v>
      </c>
      <c r="L8653" s="9">
        <f t="shared" si="2430"/>
        <v>12</v>
      </c>
      <c r="M8653" s="9">
        <f t="shared" si="2431"/>
        <v>27</v>
      </c>
      <c r="N8653" s="9">
        <f t="shared" si="2432"/>
        <v>4</v>
      </c>
      <c r="O8653" s="31" t="str">
        <f t="shared" si="2433"/>
        <v/>
      </c>
      <c r="P8653" s="134">
        <v>24.62</v>
      </c>
      <c r="Q8653" s="31" t="str">
        <f t="shared" si="2434"/>
        <v>-</v>
      </c>
      <c r="R8653" s="31">
        <f t="shared" si="2435"/>
        <v>24.62</v>
      </c>
      <c r="U8653" s="133">
        <v>43826.166666666664</v>
      </c>
      <c r="V8653" s="9">
        <f t="shared" si="2436"/>
        <v>12</v>
      </c>
      <c r="W8653" s="9">
        <f t="shared" si="2437"/>
        <v>27</v>
      </c>
      <c r="X8653" s="9">
        <f t="shared" si="2438"/>
        <v>4</v>
      </c>
      <c r="Y8653" s="31" t="str">
        <f t="shared" si="2439"/>
        <v/>
      </c>
      <c r="Z8653" s="134">
        <v>15.8</v>
      </c>
      <c r="AA8653" s="31" t="str">
        <f t="shared" si="2440"/>
        <v>-</v>
      </c>
      <c r="AB8653" s="31">
        <f t="shared" si="2441"/>
        <v>15.8</v>
      </c>
    </row>
    <row r="8654" spans="1:28" x14ac:dyDescent="0.3">
      <c r="A8654" s="133">
        <v>43096.208333333336</v>
      </c>
      <c r="B8654" s="152">
        <f t="shared" si="2442"/>
        <v>12</v>
      </c>
      <c r="C8654" s="152">
        <f t="shared" si="2443"/>
        <v>27</v>
      </c>
      <c r="D8654" s="152">
        <f t="shared" si="2444"/>
        <v>5</v>
      </c>
      <c r="E8654" s="38" t="str">
        <f t="shared" si="2445"/>
        <v/>
      </c>
      <c r="F8654" s="134">
        <v>38.979999999999997</v>
      </c>
      <c r="G8654" s="38" t="str">
        <f t="shared" si="2446"/>
        <v>-</v>
      </c>
      <c r="H8654" s="38">
        <f t="shared" si="2447"/>
        <v>38.979999999999997</v>
      </c>
      <c r="K8654" s="133">
        <v>43461.208333333336</v>
      </c>
      <c r="L8654" s="9">
        <f t="shared" si="2430"/>
        <v>12</v>
      </c>
      <c r="M8654" s="9">
        <f t="shared" si="2431"/>
        <v>27</v>
      </c>
      <c r="N8654" s="9">
        <f t="shared" si="2432"/>
        <v>5</v>
      </c>
      <c r="O8654" s="31" t="str">
        <f t="shared" si="2433"/>
        <v/>
      </c>
      <c r="P8654" s="134">
        <v>25.59</v>
      </c>
      <c r="Q8654" s="31" t="str">
        <f t="shared" si="2434"/>
        <v>-</v>
      </c>
      <c r="R8654" s="31">
        <f t="shared" si="2435"/>
        <v>25.59</v>
      </c>
      <c r="U8654" s="133">
        <v>43826.208333333336</v>
      </c>
      <c r="V8654" s="9">
        <f t="shared" si="2436"/>
        <v>12</v>
      </c>
      <c r="W8654" s="9">
        <f t="shared" si="2437"/>
        <v>27</v>
      </c>
      <c r="X8654" s="9">
        <f t="shared" si="2438"/>
        <v>5</v>
      </c>
      <c r="Y8654" s="31" t="str">
        <f t="shared" si="2439"/>
        <v/>
      </c>
      <c r="Z8654" s="134">
        <v>17.420000000000002</v>
      </c>
      <c r="AA8654" s="31" t="str">
        <f t="shared" si="2440"/>
        <v>-</v>
      </c>
      <c r="AB8654" s="31">
        <f t="shared" si="2441"/>
        <v>17.420000000000002</v>
      </c>
    </row>
    <row r="8655" spans="1:28" x14ac:dyDescent="0.3">
      <c r="A8655" s="133">
        <v>43096.25</v>
      </c>
      <c r="B8655" s="152">
        <f t="shared" si="2442"/>
        <v>12</v>
      </c>
      <c r="C8655" s="152">
        <f t="shared" si="2443"/>
        <v>27</v>
      </c>
      <c r="D8655" s="152">
        <f t="shared" si="2444"/>
        <v>6</v>
      </c>
      <c r="E8655" s="38" t="str">
        <f t="shared" si="2445"/>
        <v/>
      </c>
      <c r="F8655" s="134">
        <v>50.89</v>
      </c>
      <c r="G8655" s="38" t="str">
        <f t="shared" si="2446"/>
        <v>-</v>
      </c>
      <c r="H8655" s="38">
        <f t="shared" si="2447"/>
        <v>50.89</v>
      </c>
      <c r="K8655" s="133">
        <v>43461.25</v>
      </c>
      <c r="L8655" s="9">
        <f t="shared" si="2430"/>
        <v>12</v>
      </c>
      <c r="M8655" s="9">
        <f t="shared" si="2431"/>
        <v>27</v>
      </c>
      <c r="N8655" s="9">
        <f t="shared" si="2432"/>
        <v>6</v>
      </c>
      <c r="O8655" s="31" t="str">
        <f t="shared" si="2433"/>
        <v/>
      </c>
      <c r="P8655" s="134">
        <v>29.01</v>
      </c>
      <c r="Q8655" s="31" t="str">
        <f t="shared" si="2434"/>
        <v>-</v>
      </c>
      <c r="R8655" s="31">
        <f t="shared" si="2435"/>
        <v>29.01</v>
      </c>
      <c r="U8655" s="133">
        <v>43826.25</v>
      </c>
      <c r="V8655" s="9">
        <f t="shared" si="2436"/>
        <v>12</v>
      </c>
      <c r="W8655" s="9">
        <f t="shared" si="2437"/>
        <v>27</v>
      </c>
      <c r="X8655" s="9">
        <f t="shared" si="2438"/>
        <v>6</v>
      </c>
      <c r="Y8655" s="31" t="str">
        <f t="shared" si="2439"/>
        <v/>
      </c>
      <c r="Z8655" s="134">
        <v>19.43</v>
      </c>
      <c r="AA8655" s="31" t="str">
        <f t="shared" si="2440"/>
        <v>-</v>
      </c>
      <c r="AB8655" s="31">
        <f t="shared" si="2441"/>
        <v>19.43</v>
      </c>
    </row>
    <row r="8656" spans="1:28" x14ac:dyDescent="0.3">
      <c r="A8656" s="133">
        <v>43096.291666666664</v>
      </c>
      <c r="B8656" s="152">
        <f t="shared" si="2442"/>
        <v>12</v>
      </c>
      <c r="C8656" s="152">
        <f t="shared" si="2443"/>
        <v>27</v>
      </c>
      <c r="D8656" s="152">
        <f t="shared" si="2444"/>
        <v>7</v>
      </c>
      <c r="E8656" s="38" t="str">
        <f t="shared" si="2445"/>
        <v/>
      </c>
      <c r="F8656" s="134">
        <v>57.3</v>
      </c>
      <c r="G8656" s="38" t="str">
        <f t="shared" si="2446"/>
        <v>-</v>
      </c>
      <c r="H8656" s="38">
        <f t="shared" si="2447"/>
        <v>57.3</v>
      </c>
      <c r="K8656" s="133">
        <v>43461.291666666664</v>
      </c>
      <c r="L8656" s="9">
        <f t="shared" si="2430"/>
        <v>12</v>
      </c>
      <c r="M8656" s="9">
        <f t="shared" si="2431"/>
        <v>27</v>
      </c>
      <c r="N8656" s="9">
        <f t="shared" si="2432"/>
        <v>7</v>
      </c>
      <c r="O8656" s="31" t="str">
        <f t="shared" si="2433"/>
        <v/>
      </c>
      <c r="P8656" s="134">
        <v>32.659999999999997</v>
      </c>
      <c r="Q8656" s="31" t="str">
        <f t="shared" si="2434"/>
        <v>-</v>
      </c>
      <c r="R8656" s="31">
        <f t="shared" si="2435"/>
        <v>32.659999999999997</v>
      </c>
      <c r="U8656" s="133">
        <v>43826.291666666664</v>
      </c>
      <c r="V8656" s="9">
        <f t="shared" si="2436"/>
        <v>12</v>
      </c>
      <c r="W8656" s="9">
        <f t="shared" si="2437"/>
        <v>27</v>
      </c>
      <c r="X8656" s="9">
        <f t="shared" si="2438"/>
        <v>7</v>
      </c>
      <c r="Y8656" s="31" t="str">
        <f t="shared" si="2439"/>
        <v/>
      </c>
      <c r="Z8656" s="134">
        <v>21.98</v>
      </c>
      <c r="AA8656" s="31" t="str">
        <f t="shared" si="2440"/>
        <v>-</v>
      </c>
      <c r="AB8656" s="31">
        <f t="shared" si="2441"/>
        <v>21.98</v>
      </c>
    </row>
    <row r="8657" spans="1:28" x14ac:dyDescent="0.3">
      <c r="A8657" s="133">
        <v>43096.333333333336</v>
      </c>
      <c r="B8657" s="152">
        <f t="shared" si="2442"/>
        <v>12</v>
      </c>
      <c r="C8657" s="152">
        <f t="shared" si="2443"/>
        <v>27</v>
      </c>
      <c r="D8657" s="152">
        <f t="shared" si="2444"/>
        <v>8</v>
      </c>
      <c r="E8657" s="38" t="str">
        <f t="shared" si="2445"/>
        <v/>
      </c>
      <c r="F8657" s="134">
        <v>58.07</v>
      </c>
      <c r="G8657" s="38">
        <f t="shared" si="2446"/>
        <v>58.07</v>
      </c>
      <c r="H8657" s="38" t="str">
        <f t="shared" si="2447"/>
        <v>-</v>
      </c>
      <c r="K8657" s="133">
        <v>43461.333333333336</v>
      </c>
      <c r="L8657" s="9">
        <f t="shared" si="2430"/>
        <v>12</v>
      </c>
      <c r="M8657" s="9">
        <f t="shared" si="2431"/>
        <v>27</v>
      </c>
      <c r="N8657" s="9">
        <f t="shared" si="2432"/>
        <v>8</v>
      </c>
      <c r="O8657" s="31" t="str">
        <f t="shared" si="2433"/>
        <v/>
      </c>
      <c r="P8657" s="134">
        <v>31.6</v>
      </c>
      <c r="Q8657" s="31">
        <f t="shared" si="2434"/>
        <v>31.6</v>
      </c>
      <c r="R8657" s="31" t="str">
        <f t="shared" si="2435"/>
        <v>-</v>
      </c>
      <c r="U8657" s="133">
        <v>43826.333333333336</v>
      </c>
      <c r="V8657" s="9">
        <f t="shared" si="2436"/>
        <v>12</v>
      </c>
      <c r="W8657" s="9">
        <f t="shared" si="2437"/>
        <v>27</v>
      </c>
      <c r="X8657" s="9">
        <f t="shared" si="2438"/>
        <v>8</v>
      </c>
      <c r="Y8657" s="31" t="str">
        <f t="shared" si="2439"/>
        <v/>
      </c>
      <c r="Z8657" s="134">
        <v>22.54</v>
      </c>
      <c r="AA8657" s="31">
        <f t="shared" si="2440"/>
        <v>22.54</v>
      </c>
      <c r="AB8657" s="31" t="str">
        <f t="shared" si="2441"/>
        <v>-</v>
      </c>
    </row>
    <row r="8658" spans="1:28" x14ac:dyDescent="0.3">
      <c r="A8658" s="133">
        <v>43096.375</v>
      </c>
      <c r="B8658" s="152">
        <f t="shared" si="2442"/>
        <v>12</v>
      </c>
      <c r="C8658" s="152">
        <f t="shared" si="2443"/>
        <v>27</v>
      </c>
      <c r="D8658" s="152">
        <f t="shared" si="2444"/>
        <v>9</v>
      </c>
      <c r="E8658" s="38" t="str">
        <f t="shared" si="2445"/>
        <v/>
      </c>
      <c r="F8658" s="134">
        <v>55.36</v>
      </c>
      <c r="G8658" s="38">
        <f t="shared" si="2446"/>
        <v>55.36</v>
      </c>
      <c r="H8658" s="38" t="str">
        <f t="shared" si="2447"/>
        <v>-</v>
      </c>
      <c r="K8658" s="133">
        <v>43461.375</v>
      </c>
      <c r="L8658" s="9">
        <f t="shared" si="2430"/>
        <v>12</v>
      </c>
      <c r="M8658" s="9">
        <f t="shared" si="2431"/>
        <v>27</v>
      </c>
      <c r="N8658" s="9">
        <f t="shared" si="2432"/>
        <v>9</v>
      </c>
      <c r="O8658" s="31" t="str">
        <f t="shared" si="2433"/>
        <v/>
      </c>
      <c r="P8658" s="134">
        <v>29.2</v>
      </c>
      <c r="Q8658" s="31">
        <f t="shared" si="2434"/>
        <v>29.2</v>
      </c>
      <c r="R8658" s="31" t="str">
        <f t="shared" si="2435"/>
        <v>-</v>
      </c>
      <c r="U8658" s="133">
        <v>43826.375</v>
      </c>
      <c r="V8658" s="9">
        <f t="shared" si="2436"/>
        <v>12</v>
      </c>
      <c r="W8658" s="9">
        <f t="shared" si="2437"/>
        <v>27</v>
      </c>
      <c r="X8658" s="9">
        <f t="shared" si="2438"/>
        <v>9</v>
      </c>
      <c r="Y8658" s="31" t="str">
        <f t="shared" si="2439"/>
        <v/>
      </c>
      <c r="Z8658" s="134">
        <v>22.12</v>
      </c>
      <c r="AA8658" s="31">
        <f t="shared" si="2440"/>
        <v>22.12</v>
      </c>
      <c r="AB8658" s="31" t="str">
        <f t="shared" si="2441"/>
        <v>-</v>
      </c>
    </row>
    <row r="8659" spans="1:28" x14ac:dyDescent="0.3">
      <c r="A8659" s="133">
        <v>43096.416666666664</v>
      </c>
      <c r="B8659" s="152">
        <f t="shared" si="2442"/>
        <v>12</v>
      </c>
      <c r="C8659" s="152">
        <f t="shared" si="2443"/>
        <v>27</v>
      </c>
      <c r="D8659" s="152">
        <f t="shared" si="2444"/>
        <v>10</v>
      </c>
      <c r="E8659" s="38" t="str">
        <f t="shared" si="2445"/>
        <v/>
      </c>
      <c r="F8659" s="134">
        <v>53.28</v>
      </c>
      <c r="G8659" s="38">
        <f t="shared" si="2446"/>
        <v>53.28</v>
      </c>
      <c r="H8659" s="38" t="str">
        <f t="shared" si="2447"/>
        <v>-</v>
      </c>
      <c r="K8659" s="133">
        <v>43461.416666666664</v>
      </c>
      <c r="L8659" s="9">
        <f t="shared" si="2430"/>
        <v>12</v>
      </c>
      <c r="M8659" s="9">
        <f t="shared" si="2431"/>
        <v>27</v>
      </c>
      <c r="N8659" s="9">
        <f t="shared" si="2432"/>
        <v>10</v>
      </c>
      <c r="O8659" s="31" t="str">
        <f t="shared" si="2433"/>
        <v/>
      </c>
      <c r="P8659" s="134">
        <v>27.68</v>
      </c>
      <c r="Q8659" s="31">
        <f t="shared" si="2434"/>
        <v>27.68</v>
      </c>
      <c r="R8659" s="31" t="str">
        <f t="shared" si="2435"/>
        <v>-</v>
      </c>
      <c r="U8659" s="133">
        <v>43826.416666666664</v>
      </c>
      <c r="V8659" s="9">
        <f t="shared" si="2436"/>
        <v>12</v>
      </c>
      <c r="W8659" s="9">
        <f t="shared" si="2437"/>
        <v>27</v>
      </c>
      <c r="X8659" s="9">
        <f t="shared" si="2438"/>
        <v>10</v>
      </c>
      <c r="Y8659" s="31" t="str">
        <f t="shared" si="2439"/>
        <v/>
      </c>
      <c r="Z8659" s="134">
        <v>21.88</v>
      </c>
      <c r="AA8659" s="31">
        <f t="shared" si="2440"/>
        <v>21.88</v>
      </c>
      <c r="AB8659" s="31" t="str">
        <f t="shared" si="2441"/>
        <v>-</v>
      </c>
    </row>
    <row r="8660" spans="1:28" x14ac:dyDescent="0.3">
      <c r="A8660" s="133">
        <v>43096.458333333336</v>
      </c>
      <c r="B8660" s="152">
        <f t="shared" si="2442"/>
        <v>12</v>
      </c>
      <c r="C8660" s="152">
        <f t="shared" si="2443"/>
        <v>27</v>
      </c>
      <c r="D8660" s="152">
        <f t="shared" si="2444"/>
        <v>11</v>
      </c>
      <c r="E8660" s="38" t="str">
        <f t="shared" si="2445"/>
        <v/>
      </c>
      <c r="F8660" s="134">
        <v>50.56</v>
      </c>
      <c r="G8660" s="38">
        <f t="shared" si="2446"/>
        <v>50.56</v>
      </c>
      <c r="H8660" s="38" t="str">
        <f t="shared" si="2447"/>
        <v>-</v>
      </c>
      <c r="K8660" s="133">
        <v>43461.458333333336</v>
      </c>
      <c r="L8660" s="9">
        <f t="shared" si="2430"/>
        <v>12</v>
      </c>
      <c r="M8660" s="9">
        <f t="shared" si="2431"/>
        <v>27</v>
      </c>
      <c r="N8660" s="9">
        <f t="shared" si="2432"/>
        <v>11</v>
      </c>
      <c r="O8660" s="31" t="str">
        <f t="shared" si="2433"/>
        <v/>
      </c>
      <c r="P8660" s="134">
        <v>26.24</v>
      </c>
      <c r="Q8660" s="31">
        <f t="shared" si="2434"/>
        <v>26.24</v>
      </c>
      <c r="R8660" s="31" t="str">
        <f t="shared" si="2435"/>
        <v>-</v>
      </c>
      <c r="U8660" s="133">
        <v>43826.458333333336</v>
      </c>
      <c r="V8660" s="9">
        <f t="shared" si="2436"/>
        <v>12</v>
      </c>
      <c r="W8660" s="9">
        <f t="shared" si="2437"/>
        <v>27</v>
      </c>
      <c r="X8660" s="9">
        <f t="shared" si="2438"/>
        <v>11</v>
      </c>
      <c r="Y8660" s="31" t="str">
        <f t="shared" si="2439"/>
        <v/>
      </c>
      <c r="Z8660" s="134">
        <v>22.28</v>
      </c>
      <c r="AA8660" s="31">
        <f t="shared" si="2440"/>
        <v>22.28</v>
      </c>
      <c r="AB8660" s="31" t="str">
        <f t="shared" si="2441"/>
        <v>-</v>
      </c>
    </row>
    <row r="8661" spans="1:28" x14ac:dyDescent="0.3">
      <c r="A8661" s="133">
        <v>43096.5</v>
      </c>
      <c r="B8661" s="152">
        <f t="shared" si="2442"/>
        <v>12</v>
      </c>
      <c r="C8661" s="152">
        <f t="shared" si="2443"/>
        <v>27</v>
      </c>
      <c r="D8661" s="152">
        <f t="shared" si="2444"/>
        <v>12</v>
      </c>
      <c r="E8661" s="38" t="str">
        <f t="shared" si="2445"/>
        <v/>
      </c>
      <c r="F8661" s="134">
        <v>44.19</v>
      </c>
      <c r="G8661" s="38">
        <f t="shared" si="2446"/>
        <v>44.19</v>
      </c>
      <c r="H8661" s="38" t="str">
        <f t="shared" si="2447"/>
        <v>-</v>
      </c>
      <c r="K8661" s="133">
        <v>43461.5</v>
      </c>
      <c r="L8661" s="9">
        <f t="shared" si="2430"/>
        <v>12</v>
      </c>
      <c r="M8661" s="9">
        <f t="shared" si="2431"/>
        <v>27</v>
      </c>
      <c r="N8661" s="9">
        <f t="shared" si="2432"/>
        <v>12</v>
      </c>
      <c r="O8661" s="31" t="str">
        <f t="shared" si="2433"/>
        <v/>
      </c>
      <c r="P8661" s="134">
        <v>25.78</v>
      </c>
      <c r="Q8661" s="31">
        <f t="shared" si="2434"/>
        <v>25.78</v>
      </c>
      <c r="R8661" s="31" t="str">
        <f t="shared" si="2435"/>
        <v>-</v>
      </c>
      <c r="U8661" s="133">
        <v>43826.5</v>
      </c>
      <c r="V8661" s="9">
        <f t="shared" si="2436"/>
        <v>12</v>
      </c>
      <c r="W8661" s="9">
        <f t="shared" si="2437"/>
        <v>27</v>
      </c>
      <c r="X8661" s="9">
        <f t="shared" si="2438"/>
        <v>12</v>
      </c>
      <c r="Y8661" s="31" t="str">
        <f t="shared" si="2439"/>
        <v/>
      </c>
      <c r="Z8661" s="134">
        <v>21.15</v>
      </c>
      <c r="AA8661" s="31">
        <f t="shared" si="2440"/>
        <v>21.15</v>
      </c>
      <c r="AB8661" s="31" t="str">
        <f t="shared" si="2441"/>
        <v>-</v>
      </c>
    </row>
    <row r="8662" spans="1:28" x14ac:dyDescent="0.3">
      <c r="A8662" s="133">
        <v>43096.541666666664</v>
      </c>
      <c r="B8662" s="152">
        <f t="shared" si="2442"/>
        <v>12</v>
      </c>
      <c r="C8662" s="152">
        <f t="shared" si="2443"/>
        <v>27</v>
      </c>
      <c r="D8662" s="152">
        <f t="shared" si="2444"/>
        <v>13</v>
      </c>
      <c r="E8662" s="38" t="str">
        <f t="shared" si="2445"/>
        <v/>
      </c>
      <c r="F8662" s="134">
        <v>41.14</v>
      </c>
      <c r="G8662" s="38">
        <f t="shared" si="2446"/>
        <v>41.14</v>
      </c>
      <c r="H8662" s="38" t="str">
        <f t="shared" si="2447"/>
        <v>-</v>
      </c>
      <c r="K8662" s="133">
        <v>43461.541666666664</v>
      </c>
      <c r="L8662" s="9">
        <f t="shared" si="2430"/>
        <v>12</v>
      </c>
      <c r="M8662" s="9">
        <f t="shared" si="2431"/>
        <v>27</v>
      </c>
      <c r="N8662" s="9">
        <f t="shared" si="2432"/>
        <v>13</v>
      </c>
      <c r="O8662" s="31" t="str">
        <f t="shared" si="2433"/>
        <v/>
      </c>
      <c r="P8662" s="134">
        <v>25.4</v>
      </c>
      <c r="Q8662" s="31">
        <f t="shared" si="2434"/>
        <v>25.4</v>
      </c>
      <c r="R8662" s="31" t="str">
        <f t="shared" si="2435"/>
        <v>-</v>
      </c>
      <c r="U8662" s="133">
        <v>43826.541666666664</v>
      </c>
      <c r="V8662" s="9">
        <f t="shared" si="2436"/>
        <v>12</v>
      </c>
      <c r="W8662" s="9">
        <f t="shared" si="2437"/>
        <v>27</v>
      </c>
      <c r="X8662" s="9">
        <f t="shared" si="2438"/>
        <v>13</v>
      </c>
      <c r="Y8662" s="31" t="str">
        <f t="shared" si="2439"/>
        <v/>
      </c>
      <c r="Z8662" s="134">
        <v>20.68</v>
      </c>
      <c r="AA8662" s="31">
        <f t="shared" si="2440"/>
        <v>20.68</v>
      </c>
      <c r="AB8662" s="31" t="str">
        <f t="shared" si="2441"/>
        <v>-</v>
      </c>
    </row>
    <row r="8663" spans="1:28" x14ac:dyDescent="0.3">
      <c r="A8663" s="133">
        <v>43096.583333333336</v>
      </c>
      <c r="B8663" s="152">
        <f t="shared" si="2442"/>
        <v>12</v>
      </c>
      <c r="C8663" s="152">
        <f t="shared" si="2443"/>
        <v>27</v>
      </c>
      <c r="D8663" s="152">
        <f t="shared" si="2444"/>
        <v>14</v>
      </c>
      <c r="E8663" s="38" t="str">
        <f t="shared" si="2445"/>
        <v/>
      </c>
      <c r="F8663" s="134">
        <v>39.32</v>
      </c>
      <c r="G8663" s="38">
        <f t="shared" si="2446"/>
        <v>39.32</v>
      </c>
      <c r="H8663" s="38" t="str">
        <f t="shared" si="2447"/>
        <v>-</v>
      </c>
      <c r="K8663" s="133">
        <v>43461.583333333336</v>
      </c>
      <c r="L8663" s="9">
        <f t="shared" si="2430"/>
        <v>12</v>
      </c>
      <c r="M8663" s="9">
        <f t="shared" si="2431"/>
        <v>27</v>
      </c>
      <c r="N8663" s="9">
        <f t="shared" si="2432"/>
        <v>14</v>
      </c>
      <c r="O8663" s="31" t="str">
        <f t="shared" si="2433"/>
        <v/>
      </c>
      <c r="P8663" s="134">
        <v>24.67</v>
      </c>
      <c r="Q8663" s="31">
        <f t="shared" si="2434"/>
        <v>24.67</v>
      </c>
      <c r="R8663" s="31" t="str">
        <f t="shared" si="2435"/>
        <v>-</v>
      </c>
      <c r="U8663" s="133">
        <v>43826.583333333336</v>
      </c>
      <c r="V8663" s="9">
        <f t="shared" si="2436"/>
        <v>12</v>
      </c>
      <c r="W8663" s="9">
        <f t="shared" si="2437"/>
        <v>27</v>
      </c>
      <c r="X8663" s="9">
        <f t="shared" si="2438"/>
        <v>14</v>
      </c>
      <c r="Y8663" s="31" t="str">
        <f t="shared" si="2439"/>
        <v/>
      </c>
      <c r="Z8663" s="134">
        <v>20.059999999999999</v>
      </c>
      <c r="AA8663" s="31">
        <f t="shared" si="2440"/>
        <v>20.059999999999999</v>
      </c>
      <c r="AB8663" s="31" t="str">
        <f t="shared" si="2441"/>
        <v>-</v>
      </c>
    </row>
    <row r="8664" spans="1:28" x14ac:dyDescent="0.3">
      <c r="A8664" s="133">
        <v>43096.625</v>
      </c>
      <c r="B8664" s="152">
        <f t="shared" si="2442"/>
        <v>12</v>
      </c>
      <c r="C8664" s="152">
        <f t="shared" si="2443"/>
        <v>27</v>
      </c>
      <c r="D8664" s="152">
        <f t="shared" si="2444"/>
        <v>15</v>
      </c>
      <c r="E8664" s="38" t="str">
        <f t="shared" si="2445"/>
        <v/>
      </c>
      <c r="F8664" s="134">
        <v>39.270000000000003</v>
      </c>
      <c r="G8664" s="38">
        <f t="shared" si="2446"/>
        <v>39.270000000000003</v>
      </c>
      <c r="H8664" s="38" t="str">
        <f t="shared" si="2447"/>
        <v>-</v>
      </c>
      <c r="K8664" s="133">
        <v>43461.625</v>
      </c>
      <c r="L8664" s="9">
        <f t="shared" si="2430"/>
        <v>12</v>
      </c>
      <c r="M8664" s="9">
        <f t="shared" si="2431"/>
        <v>27</v>
      </c>
      <c r="N8664" s="9">
        <f t="shared" si="2432"/>
        <v>15</v>
      </c>
      <c r="O8664" s="31" t="str">
        <f t="shared" si="2433"/>
        <v/>
      </c>
      <c r="P8664" s="134">
        <v>24.46</v>
      </c>
      <c r="Q8664" s="31">
        <f t="shared" si="2434"/>
        <v>24.46</v>
      </c>
      <c r="R8664" s="31" t="str">
        <f t="shared" si="2435"/>
        <v>-</v>
      </c>
      <c r="U8664" s="133">
        <v>43826.625</v>
      </c>
      <c r="V8664" s="9">
        <f t="shared" si="2436"/>
        <v>12</v>
      </c>
      <c r="W8664" s="9">
        <f t="shared" si="2437"/>
        <v>27</v>
      </c>
      <c r="X8664" s="9">
        <f t="shared" si="2438"/>
        <v>15</v>
      </c>
      <c r="Y8664" s="31" t="str">
        <f t="shared" si="2439"/>
        <v/>
      </c>
      <c r="Z8664" s="134">
        <v>20.059999999999999</v>
      </c>
      <c r="AA8664" s="31">
        <f t="shared" si="2440"/>
        <v>20.059999999999999</v>
      </c>
      <c r="AB8664" s="31" t="str">
        <f t="shared" si="2441"/>
        <v>-</v>
      </c>
    </row>
    <row r="8665" spans="1:28" x14ac:dyDescent="0.3">
      <c r="A8665" s="133">
        <v>43096.666666666664</v>
      </c>
      <c r="B8665" s="152">
        <f t="shared" si="2442"/>
        <v>12</v>
      </c>
      <c r="C8665" s="152">
        <f t="shared" si="2443"/>
        <v>27</v>
      </c>
      <c r="D8665" s="152">
        <f t="shared" si="2444"/>
        <v>16</v>
      </c>
      <c r="E8665" s="38" t="str">
        <f t="shared" si="2445"/>
        <v/>
      </c>
      <c r="F8665" s="134">
        <v>43.78</v>
      </c>
      <c r="G8665" s="38">
        <f t="shared" si="2446"/>
        <v>43.78</v>
      </c>
      <c r="H8665" s="38" t="str">
        <f t="shared" si="2447"/>
        <v>-</v>
      </c>
      <c r="K8665" s="133">
        <v>43461.666666666664</v>
      </c>
      <c r="L8665" s="9">
        <f t="shared" si="2430"/>
        <v>12</v>
      </c>
      <c r="M8665" s="9">
        <f t="shared" si="2431"/>
        <v>27</v>
      </c>
      <c r="N8665" s="9">
        <f t="shared" si="2432"/>
        <v>16</v>
      </c>
      <c r="O8665" s="31" t="str">
        <f t="shared" si="2433"/>
        <v/>
      </c>
      <c r="P8665" s="134">
        <v>26.2</v>
      </c>
      <c r="Q8665" s="31">
        <f t="shared" si="2434"/>
        <v>26.2</v>
      </c>
      <c r="R8665" s="31" t="str">
        <f t="shared" si="2435"/>
        <v>-</v>
      </c>
      <c r="U8665" s="133">
        <v>43826.666666666664</v>
      </c>
      <c r="V8665" s="9">
        <f t="shared" si="2436"/>
        <v>12</v>
      </c>
      <c r="W8665" s="9">
        <f t="shared" si="2437"/>
        <v>27</v>
      </c>
      <c r="X8665" s="9">
        <f t="shared" si="2438"/>
        <v>16</v>
      </c>
      <c r="Y8665" s="31" t="str">
        <f t="shared" si="2439"/>
        <v/>
      </c>
      <c r="Z8665" s="134">
        <v>21.49</v>
      </c>
      <c r="AA8665" s="31">
        <f t="shared" si="2440"/>
        <v>21.49</v>
      </c>
      <c r="AB8665" s="31" t="str">
        <f t="shared" si="2441"/>
        <v>-</v>
      </c>
    </row>
    <row r="8666" spans="1:28" x14ac:dyDescent="0.3">
      <c r="A8666" s="133">
        <v>43096.708333333336</v>
      </c>
      <c r="B8666" s="152">
        <f t="shared" si="2442"/>
        <v>12</v>
      </c>
      <c r="C8666" s="152">
        <f t="shared" si="2443"/>
        <v>27</v>
      </c>
      <c r="D8666" s="152">
        <f t="shared" si="2444"/>
        <v>17</v>
      </c>
      <c r="E8666" s="38" t="str">
        <f t="shared" si="2445"/>
        <v/>
      </c>
      <c r="F8666" s="134">
        <v>58.48</v>
      </c>
      <c r="G8666" s="38" t="str">
        <f t="shared" si="2446"/>
        <v>-</v>
      </c>
      <c r="H8666" s="38">
        <f t="shared" si="2447"/>
        <v>58.48</v>
      </c>
      <c r="K8666" s="133">
        <v>43461.708333333336</v>
      </c>
      <c r="L8666" s="9">
        <f t="shared" si="2430"/>
        <v>12</v>
      </c>
      <c r="M8666" s="9">
        <f t="shared" si="2431"/>
        <v>27</v>
      </c>
      <c r="N8666" s="9">
        <f t="shared" si="2432"/>
        <v>17</v>
      </c>
      <c r="O8666" s="31" t="str">
        <f t="shared" si="2433"/>
        <v/>
      </c>
      <c r="P8666" s="134">
        <v>31.2</v>
      </c>
      <c r="Q8666" s="31" t="str">
        <f t="shared" si="2434"/>
        <v>-</v>
      </c>
      <c r="R8666" s="31">
        <f t="shared" si="2435"/>
        <v>31.2</v>
      </c>
      <c r="U8666" s="133">
        <v>43826.708333333336</v>
      </c>
      <c r="V8666" s="9">
        <f t="shared" si="2436"/>
        <v>12</v>
      </c>
      <c r="W8666" s="9">
        <f t="shared" si="2437"/>
        <v>27</v>
      </c>
      <c r="X8666" s="9">
        <f t="shared" si="2438"/>
        <v>17</v>
      </c>
      <c r="Y8666" s="31" t="str">
        <f t="shared" si="2439"/>
        <v/>
      </c>
      <c r="Z8666" s="134">
        <v>23.55</v>
      </c>
      <c r="AA8666" s="31" t="str">
        <f t="shared" si="2440"/>
        <v>-</v>
      </c>
      <c r="AB8666" s="31">
        <f t="shared" si="2441"/>
        <v>23.55</v>
      </c>
    </row>
    <row r="8667" spans="1:28" x14ac:dyDescent="0.3">
      <c r="A8667" s="133">
        <v>43096.75</v>
      </c>
      <c r="B8667" s="152">
        <f t="shared" si="2442"/>
        <v>12</v>
      </c>
      <c r="C8667" s="152">
        <f t="shared" si="2443"/>
        <v>27</v>
      </c>
      <c r="D8667" s="152">
        <f t="shared" si="2444"/>
        <v>18</v>
      </c>
      <c r="E8667" s="38" t="str">
        <f t="shared" si="2445"/>
        <v/>
      </c>
      <c r="F8667" s="134">
        <v>63.73</v>
      </c>
      <c r="G8667" s="38" t="str">
        <f t="shared" si="2446"/>
        <v>-</v>
      </c>
      <c r="H8667" s="38">
        <f t="shared" si="2447"/>
        <v>63.73</v>
      </c>
      <c r="K8667" s="133">
        <v>43461.75</v>
      </c>
      <c r="L8667" s="9">
        <f t="shared" si="2430"/>
        <v>12</v>
      </c>
      <c r="M8667" s="9">
        <f t="shared" si="2431"/>
        <v>27</v>
      </c>
      <c r="N8667" s="9">
        <f t="shared" si="2432"/>
        <v>18</v>
      </c>
      <c r="O8667" s="31" t="str">
        <f t="shared" si="2433"/>
        <v/>
      </c>
      <c r="P8667" s="134">
        <v>29.36</v>
      </c>
      <c r="Q8667" s="31" t="str">
        <f t="shared" si="2434"/>
        <v>-</v>
      </c>
      <c r="R8667" s="31">
        <f t="shared" si="2435"/>
        <v>29.36</v>
      </c>
      <c r="U8667" s="133">
        <v>43826.75</v>
      </c>
      <c r="V8667" s="9">
        <f t="shared" si="2436"/>
        <v>12</v>
      </c>
      <c r="W8667" s="9">
        <f t="shared" si="2437"/>
        <v>27</v>
      </c>
      <c r="X8667" s="9">
        <f t="shared" si="2438"/>
        <v>18</v>
      </c>
      <c r="Y8667" s="31" t="str">
        <f t="shared" si="2439"/>
        <v/>
      </c>
      <c r="Z8667" s="134">
        <v>22.22</v>
      </c>
      <c r="AA8667" s="31" t="str">
        <f t="shared" si="2440"/>
        <v>-</v>
      </c>
      <c r="AB8667" s="31">
        <f t="shared" si="2441"/>
        <v>22.22</v>
      </c>
    </row>
    <row r="8668" spans="1:28" x14ac:dyDescent="0.3">
      <c r="A8668" s="133">
        <v>43096.791666666664</v>
      </c>
      <c r="B8668" s="152">
        <f t="shared" si="2442"/>
        <v>12</v>
      </c>
      <c r="C8668" s="152">
        <f t="shared" si="2443"/>
        <v>27</v>
      </c>
      <c r="D8668" s="152">
        <f t="shared" si="2444"/>
        <v>19</v>
      </c>
      <c r="E8668" s="38" t="str">
        <f t="shared" si="2445"/>
        <v/>
      </c>
      <c r="F8668" s="134">
        <v>62.4</v>
      </c>
      <c r="G8668" s="38" t="str">
        <f t="shared" si="2446"/>
        <v>-</v>
      </c>
      <c r="H8668" s="38">
        <f t="shared" si="2447"/>
        <v>62.4</v>
      </c>
      <c r="K8668" s="133">
        <v>43461.791666666664</v>
      </c>
      <c r="L8668" s="9">
        <f t="shared" si="2430"/>
        <v>12</v>
      </c>
      <c r="M8668" s="9">
        <f t="shared" si="2431"/>
        <v>27</v>
      </c>
      <c r="N8668" s="9">
        <f t="shared" si="2432"/>
        <v>19</v>
      </c>
      <c r="O8668" s="31" t="str">
        <f t="shared" si="2433"/>
        <v/>
      </c>
      <c r="P8668" s="134">
        <v>28.69</v>
      </c>
      <c r="Q8668" s="31" t="str">
        <f t="shared" si="2434"/>
        <v>-</v>
      </c>
      <c r="R8668" s="31">
        <f t="shared" si="2435"/>
        <v>28.69</v>
      </c>
      <c r="U8668" s="133">
        <v>43826.791666666664</v>
      </c>
      <c r="V8668" s="9">
        <f t="shared" si="2436"/>
        <v>12</v>
      </c>
      <c r="W8668" s="9">
        <f t="shared" si="2437"/>
        <v>27</v>
      </c>
      <c r="X8668" s="9">
        <f t="shared" si="2438"/>
        <v>19</v>
      </c>
      <c r="Y8668" s="31" t="str">
        <f t="shared" si="2439"/>
        <v/>
      </c>
      <c r="Z8668" s="134">
        <v>22.06</v>
      </c>
      <c r="AA8668" s="31" t="str">
        <f t="shared" si="2440"/>
        <v>-</v>
      </c>
      <c r="AB8668" s="31">
        <f t="shared" si="2441"/>
        <v>22.06</v>
      </c>
    </row>
    <row r="8669" spans="1:28" x14ac:dyDescent="0.3">
      <c r="A8669" s="133">
        <v>43096.833333333336</v>
      </c>
      <c r="B8669" s="152">
        <f t="shared" si="2442"/>
        <v>12</v>
      </c>
      <c r="C8669" s="152">
        <f t="shared" si="2443"/>
        <v>27</v>
      </c>
      <c r="D8669" s="152">
        <f t="shared" si="2444"/>
        <v>20</v>
      </c>
      <c r="E8669" s="38" t="str">
        <f t="shared" si="2445"/>
        <v/>
      </c>
      <c r="F8669" s="134">
        <v>58.47</v>
      </c>
      <c r="G8669" s="38" t="str">
        <f t="shared" si="2446"/>
        <v>-</v>
      </c>
      <c r="H8669" s="38">
        <f t="shared" si="2447"/>
        <v>58.47</v>
      </c>
      <c r="K8669" s="133">
        <v>43461.833333333336</v>
      </c>
      <c r="L8669" s="9">
        <f t="shared" si="2430"/>
        <v>12</v>
      </c>
      <c r="M8669" s="9">
        <f t="shared" si="2431"/>
        <v>27</v>
      </c>
      <c r="N8669" s="9">
        <f t="shared" si="2432"/>
        <v>20</v>
      </c>
      <c r="O8669" s="31" t="str">
        <f t="shared" si="2433"/>
        <v/>
      </c>
      <c r="P8669" s="134">
        <v>26.62</v>
      </c>
      <c r="Q8669" s="31" t="str">
        <f t="shared" si="2434"/>
        <v>-</v>
      </c>
      <c r="R8669" s="31">
        <f t="shared" si="2435"/>
        <v>26.62</v>
      </c>
      <c r="U8669" s="133">
        <v>43826.833333333336</v>
      </c>
      <c r="V8669" s="9">
        <f t="shared" si="2436"/>
        <v>12</v>
      </c>
      <c r="W8669" s="9">
        <f t="shared" si="2437"/>
        <v>27</v>
      </c>
      <c r="X8669" s="9">
        <f t="shared" si="2438"/>
        <v>20</v>
      </c>
      <c r="Y8669" s="31" t="str">
        <f t="shared" si="2439"/>
        <v/>
      </c>
      <c r="Z8669" s="134">
        <v>21.29</v>
      </c>
      <c r="AA8669" s="31" t="str">
        <f t="shared" si="2440"/>
        <v>-</v>
      </c>
      <c r="AB8669" s="31">
        <f t="shared" si="2441"/>
        <v>21.29</v>
      </c>
    </row>
    <row r="8670" spans="1:28" x14ac:dyDescent="0.3">
      <c r="A8670" s="133">
        <v>43096.875</v>
      </c>
      <c r="B8670" s="152">
        <f t="shared" si="2442"/>
        <v>12</v>
      </c>
      <c r="C8670" s="152">
        <f t="shared" si="2443"/>
        <v>27</v>
      </c>
      <c r="D8670" s="152">
        <f t="shared" si="2444"/>
        <v>21</v>
      </c>
      <c r="E8670" s="38" t="str">
        <f t="shared" si="2445"/>
        <v/>
      </c>
      <c r="F8670" s="134">
        <v>54.13</v>
      </c>
      <c r="G8670" s="38" t="str">
        <f t="shared" si="2446"/>
        <v>-</v>
      </c>
      <c r="H8670" s="38">
        <f t="shared" si="2447"/>
        <v>54.13</v>
      </c>
      <c r="K8670" s="133">
        <v>43461.875</v>
      </c>
      <c r="L8670" s="9">
        <f t="shared" si="2430"/>
        <v>12</v>
      </c>
      <c r="M8670" s="9">
        <f t="shared" si="2431"/>
        <v>27</v>
      </c>
      <c r="N8670" s="9">
        <f t="shared" si="2432"/>
        <v>21</v>
      </c>
      <c r="O8670" s="31" t="str">
        <f t="shared" si="2433"/>
        <v/>
      </c>
      <c r="P8670" s="134">
        <v>25.04</v>
      </c>
      <c r="Q8670" s="31" t="str">
        <f t="shared" si="2434"/>
        <v>-</v>
      </c>
      <c r="R8670" s="31">
        <f t="shared" si="2435"/>
        <v>25.04</v>
      </c>
      <c r="U8670" s="133">
        <v>43826.875</v>
      </c>
      <c r="V8670" s="9">
        <f t="shared" si="2436"/>
        <v>12</v>
      </c>
      <c r="W8670" s="9">
        <f t="shared" si="2437"/>
        <v>27</v>
      </c>
      <c r="X8670" s="9">
        <f t="shared" si="2438"/>
        <v>21</v>
      </c>
      <c r="Y8670" s="31" t="str">
        <f t="shared" si="2439"/>
        <v/>
      </c>
      <c r="Z8670" s="134">
        <v>20.329999999999998</v>
      </c>
      <c r="AA8670" s="31" t="str">
        <f t="shared" si="2440"/>
        <v>-</v>
      </c>
      <c r="AB8670" s="31">
        <f t="shared" si="2441"/>
        <v>20.329999999999998</v>
      </c>
    </row>
    <row r="8671" spans="1:28" x14ac:dyDescent="0.3">
      <c r="A8671" s="133">
        <v>43096.916666666664</v>
      </c>
      <c r="B8671" s="152">
        <f t="shared" si="2442"/>
        <v>12</v>
      </c>
      <c r="C8671" s="152">
        <f t="shared" si="2443"/>
        <v>27</v>
      </c>
      <c r="D8671" s="152">
        <f t="shared" si="2444"/>
        <v>22</v>
      </c>
      <c r="E8671" s="38" t="str">
        <f t="shared" si="2445"/>
        <v/>
      </c>
      <c r="F8671" s="134">
        <v>47.27</v>
      </c>
      <c r="G8671" s="38" t="str">
        <f t="shared" si="2446"/>
        <v>-</v>
      </c>
      <c r="H8671" s="38">
        <f t="shared" si="2447"/>
        <v>47.27</v>
      </c>
      <c r="K8671" s="133">
        <v>43461.916666666664</v>
      </c>
      <c r="L8671" s="9">
        <f t="shared" si="2430"/>
        <v>12</v>
      </c>
      <c r="M8671" s="9">
        <f t="shared" si="2431"/>
        <v>27</v>
      </c>
      <c r="N8671" s="9">
        <f t="shared" si="2432"/>
        <v>22</v>
      </c>
      <c r="O8671" s="31" t="str">
        <f t="shared" si="2433"/>
        <v/>
      </c>
      <c r="P8671" s="134">
        <v>23.32</v>
      </c>
      <c r="Q8671" s="31" t="str">
        <f t="shared" si="2434"/>
        <v>-</v>
      </c>
      <c r="R8671" s="31">
        <f t="shared" si="2435"/>
        <v>23.32</v>
      </c>
      <c r="U8671" s="133">
        <v>43826.916666666664</v>
      </c>
      <c r="V8671" s="9">
        <f t="shared" si="2436"/>
        <v>12</v>
      </c>
      <c r="W8671" s="9">
        <f t="shared" si="2437"/>
        <v>27</v>
      </c>
      <c r="X8671" s="9">
        <f t="shared" si="2438"/>
        <v>22</v>
      </c>
      <c r="Y8671" s="31" t="str">
        <f t="shared" si="2439"/>
        <v/>
      </c>
      <c r="Z8671" s="134">
        <v>18.84</v>
      </c>
      <c r="AA8671" s="31" t="str">
        <f t="shared" si="2440"/>
        <v>-</v>
      </c>
      <c r="AB8671" s="31">
        <f t="shared" si="2441"/>
        <v>18.84</v>
      </c>
    </row>
    <row r="8672" spans="1:28" x14ac:dyDescent="0.3">
      <c r="A8672" s="133">
        <v>43096.958333333336</v>
      </c>
      <c r="B8672" s="152">
        <f t="shared" si="2442"/>
        <v>12</v>
      </c>
      <c r="C8672" s="152">
        <f t="shared" si="2443"/>
        <v>27</v>
      </c>
      <c r="D8672" s="152">
        <f t="shared" si="2444"/>
        <v>23</v>
      </c>
      <c r="E8672" s="38" t="str">
        <f t="shared" si="2445"/>
        <v/>
      </c>
      <c r="F8672" s="134">
        <v>40.61</v>
      </c>
      <c r="G8672" s="38" t="str">
        <f t="shared" si="2446"/>
        <v>-</v>
      </c>
      <c r="H8672" s="38">
        <f t="shared" si="2447"/>
        <v>40.61</v>
      </c>
      <c r="K8672" s="133">
        <v>43461.958333333336</v>
      </c>
      <c r="L8672" s="9">
        <f t="shared" si="2430"/>
        <v>12</v>
      </c>
      <c r="M8672" s="9">
        <f t="shared" si="2431"/>
        <v>27</v>
      </c>
      <c r="N8672" s="9">
        <f t="shared" si="2432"/>
        <v>23</v>
      </c>
      <c r="O8672" s="31" t="str">
        <f t="shared" si="2433"/>
        <v/>
      </c>
      <c r="P8672" s="134">
        <v>22.4</v>
      </c>
      <c r="Q8672" s="31" t="str">
        <f t="shared" si="2434"/>
        <v>-</v>
      </c>
      <c r="R8672" s="31">
        <f t="shared" si="2435"/>
        <v>22.4</v>
      </c>
      <c r="U8672" s="133">
        <v>43826.958333333336</v>
      </c>
      <c r="V8672" s="9">
        <f t="shared" si="2436"/>
        <v>12</v>
      </c>
      <c r="W8672" s="9">
        <f t="shared" si="2437"/>
        <v>27</v>
      </c>
      <c r="X8672" s="9">
        <f t="shared" si="2438"/>
        <v>23</v>
      </c>
      <c r="Y8672" s="31" t="str">
        <f t="shared" si="2439"/>
        <v/>
      </c>
      <c r="Z8672" s="134">
        <v>17.87</v>
      </c>
      <c r="AA8672" s="31" t="str">
        <f t="shared" si="2440"/>
        <v>-</v>
      </c>
      <c r="AB8672" s="31">
        <f t="shared" si="2441"/>
        <v>17.87</v>
      </c>
    </row>
    <row r="8673" spans="1:28" x14ac:dyDescent="0.3">
      <c r="A8673" s="133">
        <v>43097</v>
      </c>
      <c r="B8673" s="152">
        <f t="shared" si="2442"/>
        <v>12</v>
      </c>
      <c r="C8673" s="152">
        <f t="shared" si="2443"/>
        <v>28</v>
      </c>
      <c r="D8673" s="152">
        <f t="shared" si="2444"/>
        <v>0</v>
      </c>
      <c r="E8673" s="38" t="str">
        <f t="shared" si="2445"/>
        <v/>
      </c>
      <c r="F8673" s="134">
        <v>51.12</v>
      </c>
      <c r="G8673" s="38" t="str">
        <f t="shared" si="2446"/>
        <v>-</v>
      </c>
      <c r="H8673" s="38">
        <f t="shared" si="2447"/>
        <v>51.12</v>
      </c>
      <c r="K8673" s="133">
        <v>43462</v>
      </c>
      <c r="L8673" s="9">
        <f t="shared" si="2430"/>
        <v>12</v>
      </c>
      <c r="M8673" s="9">
        <f t="shared" si="2431"/>
        <v>28</v>
      </c>
      <c r="N8673" s="9">
        <f t="shared" si="2432"/>
        <v>0</v>
      </c>
      <c r="O8673" s="31" t="str">
        <f t="shared" si="2433"/>
        <v/>
      </c>
      <c r="P8673" s="134">
        <v>20.260000000000002</v>
      </c>
      <c r="Q8673" s="31" t="str">
        <f t="shared" si="2434"/>
        <v>-</v>
      </c>
      <c r="R8673" s="31">
        <f t="shared" si="2435"/>
        <v>20.260000000000002</v>
      </c>
      <c r="U8673" s="133">
        <v>43827</v>
      </c>
      <c r="V8673" s="9">
        <f t="shared" si="2436"/>
        <v>12</v>
      </c>
      <c r="W8673" s="9">
        <f t="shared" si="2437"/>
        <v>28</v>
      </c>
      <c r="X8673" s="9">
        <f t="shared" si="2438"/>
        <v>0</v>
      </c>
      <c r="Y8673" s="31" t="str">
        <f t="shared" si="2439"/>
        <v>W</v>
      </c>
      <c r="Z8673" s="134">
        <v>18.16</v>
      </c>
      <c r="AA8673" s="31" t="str">
        <f t="shared" si="2440"/>
        <v>-</v>
      </c>
      <c r="AB8673" s="31">
        <f t="shared" si="2441"/>
        <v>18.16</v>
      </c>
    </row>
    <row r="8674" spans="1:28" x14ac:dyDescent="0.3">
      <c r="A8674" s="133">
        <v>43097.041666666664</v>
      </c>
      <c r="B8674" s="152">
        <f t="shared" si="2442"/>
        <v>12</v>
      </c>
      <c r="C8674" s="152">
        <f t="shared" si="2443"/>
        <v>28</v>
      </c>
      <c r="D8674" s="152">
        <f t="shared" si="2444"/>
        <v>1</v>
      </c>
      <c r="E8674" s="38" t="str">
        <f t="shared" si="2445"/>
        <v/>
      </c>
      <c r="F8674" s="134">
        <v>58.37</v>
      </c>
      <c r="G8674" s="38" t="str">
        <f t="shared" si="2446"/>
        <v>-</v>
      </c>
      <c r="H8674" s="38">
        <f t="shared" si="2447"/>
        <v>58.37</v>
      </c>
      <c r="K8674" s="133">
        <v>43462.041666666664</v>
      </c>
      <c r="L8674" s="9">
        <f t="shared" si="2430"/>
        <v>12</v>
      </c>
      <c r="M8674" s="9">
        <f t="shared" si="2431"/>
        <v>28</v>
      </c>
      <c r="N8674" s="9">
        <f t="shared" si="2432"/>
        <v>1</v>
      </c>
      <c r="O8674" s="31" t="str">
        <f t="shared" si="2433"/>
        <v/>
      </c>
      <c r="P8674" s="134">
        <v>20.059999999999999</v>
      </c>
      <c r="Q8674" s="31" t="str">
        <f t="shared" si="2434"/>
        <v>-</v>
      </c>
      <c r="R8674" s="31">
        <f t="shared" si="2435"/>
        <v>20.059999999999999</v>
      </c>
      <c r="U8674" s="133">
        <v>43827.041666666664</v>
      </c>
      <c r="V8674" s="9">
        <f t="shared" si="2436"/>
        <v>12</v>
      </c>
      <c r="W8674" s="9">
        <f t="shared" si="2437"/>
        <v>28</v>
      </c>
      <c r="X8674" s="9">
        <f t="shared" si="2438"/>
        <v>1</v>
      </c>
      <c r="Y8674" s="31" t="str">
        <f t="shared" si="2439"/>
        <v>W</v>
      </c>
      <c r="Z8674" s="134">
        <v>17.38</v>
      </c>
      <c r="AA8674" s="31" t="str">
        <f t="shared" si="2440"/>
        <v>-</v>
      </c>
      <c r="AB8674" s="31">
        <f t="shared" si="2441"/>
        <v>17.38</v>
      </c>
    </row>
    <row r="8675" spans="1:28" x14ac:dyDescent="0.3">
      <c r="A8675" s="133">
        <v>43097.083333333336</v>
      </c>
      <c r="B8675" s="152">
        <f t="shared" si="2442"/>
        <v>12</v>
      </c>
      <c r="C8675" s="152">
        <f t="shared" si="2443"/>
        <v>28</v>
      </c>
      <c r="D8675" s="152">
        <f t="shared" si="2444"/>
        <v>2</v>
      </c>
      <c r="E8675" s="38" t="str">
        <f t="shared" si="2445"/>
        <v/>
      </c>
      <c r="F8675" s="134">
        <v>54.52</v>
      </c>
      <c r="G8675" s="38" t="str">
        <f t="shared" si="2446"/>
        <v>-</v>
      </c>
      <c r="H8675" s="38">
        <f t="shared" si="2447"/>
        <v>54.52</v>
      </c>
      <c r="K8675" s="133">
        <v>43462.083333333336</v>
      </c>
      <c r="L8675" s="9">
        <f t="shared" si="2430"/>
        <v>12</v>
      </c>
      <c r="M8675" s="9">
        <f t="shared" si="2431"/>
        <v>28</v>
      </c>
      <c r="N8675" s="9">
        <f t="shared" si="2432"/>
        <v>2</v>
      </c>
      <c r="O8675" s="31" t="str">
        <f t="shared" si="2433"/>
        <v/>
      </c>
      <c r="P8675" s="134">
        <v>19.489999999999998</v>
      </c>
      <c r="Q8675" s="31" t="str">
        <f t="shared" si="2434"/>
        <v>-</v>
      </c>
      <c r="R8675" s="31">
        <f t="shared" si="2435"/>
        <v>19.489999999999998</v>
      </c>
      <c r="U8675" s="133">
        <v>43827.083333333336</v>
      </c>
      <c r="V8675" s="9">
        <f t="shared" si="2436"/>
        <v>12</v>
      </c>
      <c r="W8675" s="9">
        <f t="shared" si="2437"/>
        <v>28</v>
      </c>
      <c r="X8675" s="9">
        <f t="shared" si="2438"/>
        <v>2</v>
      </c>
      <c r="Y8675" s="31" t="str">
        <f t="shared" si="2439"/>
        <v>W</v>
      </c>
      <c r="Z8675" s="134">
        <v>16.03</v>
      </c>
      <c r="AA8675" s="31" t="str">
        <f t="shared" si="2440"/>
        <v>-</v>
      </c>
      <c r="AB8675" s="31">
        <f t="shared" si="2441"/>
        <v>16.03</v>
      </c>
    </row>
    <row r="8676" spans="1:28" x14ac:dyDescent="0.3">
      <c r="A8676" s="133">
        <v>43097.125</v>
      </c>
      <c r="B8676" s="152">
        <f t="shared" si="2442"/>
        <v>12</v>
      </c>
      <c r="C8676" s="152">
        <f t="shared" si="2443"/>
        <v>28</v>
      </c>
      <c r="D8676" s="152">
        <f t="shared" si="2444"/>
        <v>3</v>
      </c>
      <c r="E8676" s="38" t="str">
        <f t="shared" si="2445"/>
        <v/>
      </c>
      <c r="F8676" s="134">
        <v>58.38</v>
      </c>
      <c r="G8676" s="38" t="str">
        <f t="shared" si="2446"/>
        <v>-</v>
      </c>
      <c r="H8676" s="38">
        <f t="shared" si="2447"/>
        <v>58.38</v>
      </c>
      <c r="K8676" s="133">
        <v>43462.125</v>
      </c>
      <c r="L8676" s="9">
        <f t="shared" si="2430"/>
        <v>12</v>
      </c>
      <c r="M8676" s="9">
        <f t="shared" si="2431"/>
        <v>28</v>
      </c>
      <c r="N8676" s="9">
        <f t="shared" si="2432"/>
        <v>3</v>
      </c>
      <c r="O8676" s="31" t="str">
        <f t="shared" si="2433"/>
        <v/>
      </c>
      <c r="P8676" s="134">
        <v>19.510000000000002</v>
      </c>
      <c r="Q8676" s="31" t="str">
        <f t="shared" si="2434"/>
        <v>-</v>
      </c>
      <c r="R8676" s="31">
        <f t="shared" si="2435"/>
        <v>19.510000000000002</v>
      </c>
      <c r="U8676" s="133">
        <v>43827.125</v>
      </c>
      <c r="V8676" s="9">
        <f t="shared" si="2436"/>
        <v>12</v>
      </c>
      <c r="W8676" s="9">
        <f t="shared" si="2437"/>
        <v>28</v>
      </c>
      <c r="X8676" s="9">
        <f t="shared" si="2438"/>
        <v>3</v>
      </c>
      <c r="Y8676" s="31" t="str">
        <f t="shared" si="2439"/>
        <v>W</v>
      </c>
      <c r="Z8676" s="134">
        <v>15.4</v>
      </c>
      <c r="AA8676" s="31" t="str">
        <f t="shared" si="2440"/>
        <v>-</v>
      </c>
      <c r="AB8676" s="31">
        <f t="shared" si="2441"/>
        <v>15.4</v>
      </c>
    </row>
    <row r="8677" spans="1:28" x14ac:dyDescent="0.3">
      <c r="A8677" s="133">
        <v>43097.166666666664</v>
      </c>
      <c r="B8677" s="152">
        <f t="shared" si="2442"/>
        <v>12</v>
      </c>
      <c r="C8677" s="152">
        <f t="shared" si="2443"/>
        <v>28</v>
      </c>
      <c r="D8677" s="152">
        <f t="shared" si="2444"/>
        <v>4</v>
      </c>
      <c r="E8677" s="38" t="str">
        <f t="shared" si="2445"/>
        <v/>
      </c>
      <c r="F8677" s="134">
        <v>52.89</v>
      </c>
      <c r="G8677" s="38" t="str">
        <f t="shared" si="2446"/>
        <v>-</v>
      </c>
      <c r="H8677" s="38">
        <f t="shared" si="2447"/>
        <v>52.89</v>
      </c>
      <c r="K8677" s="133">
        <v>43462.166666666664</v>
      </c>
      <c r="L8677" s="9">
        <f t="shared" si="2430"/>
        <v>12</v>
      </c>
      <c r="M8677" s="9">
        <f t="shared" si="2431"/>
        <v>28</v>
      </c>
      <c r="N8677" s="9">
        <f t="shared" si="2432"/>
        <v>4</v>
      </c>
      <c r="O8677" s="31" t="str">
        <f t="shared" si="2433"/>
        <v/>
      </c>
      <c r="P8677" s="134">
        <v>19.68</v>
      </c>
      <c r="Q8677" s="31" t="str">
        <f t="shared" si="2434"/>
        <v>-</v>
      </c>
      <c r="R8677" s="31">
        <f t="shared" si="2435"/>
        <v>19.68</v>
      </c>
      <c r="U8677" s="133">
        <v>43827.166666666664</v>
      </c>
      <c r="V8677" s="9">
        <f t="shared" si="2436"/>
        <v>12</v>
      </c>
      <c r="W8677" s="9">
        <f t="shared" si="2437"/>
        <v>28</v>
      </c>
      <c r="X8677" s="9">
        <f t="shared" si="2438"/>
        <v>4</v>
      </c>
      <c r="Y8677" s="31" t="str">
        <f t="shared" si="2439"/>
        <v>W</v>
      </c>
      <c r="Z8677" s="134">
        <v>15.96</v>
      </c>
      <c r="AA8677" s="31" t="str">
        <f t="shared" si="2440"/>
        <v>-</v>
      </c>
      <c r="AB8677" s="31">
        <f t="shared" si="2441"/>
        <v>15.96</v>
      </c>
    </row>
    <row r="8678" spans="1:28" x14ac:dyDescent="0.3">
      <c r="A8678" s="133">
        <v>43097.208333333336</v>
      </c>
      <c r="B8678" s="152">
        <f t="shared" si="2442"/>
        <v>12</v>
      </c>
      <c r="C8678" s="152">
        <f t="shared" si="2443"/>
        <v>28</v>
      </c>
      <c r="D8678" s="152">
        <f t="shared" si="2444"/>
        <v>5</v>
      </c>
      <c r="E8678" s="38" t="str">
        <f t="shared" si="2445"/>
        <v/>
      </c>
      <c r="F8678" s="134">
        <v>74.25</v>
      </c>
      <c r="G8678" s="38" t="str">
        <f t="shared" si="2446"/>
        <v>-</v>
      </c>
      <c r="H8678" s="38">
        <f t="shared" si="2447"/>
        <v>74.25</v>
      </c>
      <c r="K8678" s="133">
        <v>43462.208333333336</v>
      </c>
      <c r="L8678" s="9">
        <f t="shared" si="2430"/>
        <v>12</v>
      </c>
      <c r="M8678" s="9">
        <f t="shared" si="2431"/>
        <v>28</v>
      </c>
      <c r="N8678" s="9">
        <f t="shared" si="2432"/>
        <v>5</v>
      </c>
      <c r="O8678" s="31" t="str">
        <f t="shared" si="2433"/>
        <v/>
      </c>
      <c r="P8678" s="134">
        <v>19.940000000000001</v>
      </c>
      <c r="Q8678" s="31" t="str">
        <f t="shared" si="2434"/>
        <v>-</v>
      </c>
      <c r="R8678" s="31">
        <f t="shared" si="2435"/>
        <v>19.940000000000001</v>
      </c>
      <c r="U8678" s="133">
        <v>43827.208333333336</v>
      </c>
      <c r="V8678" s="9">
        <f t="shared" si="2436"/>
        <v>12</v>
      </c>
      <c r="W8678" s="9">
        <f t="shared" si="2437"/>
        <v>28</v>
      </c>
      <c r="X8678" s="9">
        <f t="shared" si="2438"/>
        <v>5</v>
      </c>
      <c r="Y8678" s="31" t="str">
        <f t="shared" si="2439"/>
        <v>W</v>
      </c>
      <c r="Z8678" s="134">
        <v>16.78</v>
      </c>
      <c r="AA8678" s="31" t="str">
        <f t="shared" si="2440"/>
        <v>-</v>
      </c>
      <c r="AB8678" s="31">
        <f t="shared" si="2441"/>
        <v>16.78</v>
      </c>
    </row>
    <row r="8679" spans="1:28" x14ac:dyDescent="0.3">
      <c r="A8679" s="133">
        <v>43097.25</v>
      </c>
      <c r="B8679" s="152">
        <f t="shared" si="2442"/>
        <v>12</v>
      </c>
      <c r="C8679" s="152">
        <f t="shared" si="2443"/>
        <v>28</v>
      </c>
      <c r="D8679" s="152">
        <f t="shared" si="2444"/>
        <v>6</v>
      </c>
      <c r="E8679" s="38" t="str">
        <f t="shared" si="2445"/>
        <v/>
      </c>
      <c r="F8679" s="134">
        <v>106.52</v>
      </c>
      <c r="G8679" s="38" t="str">
        <f t="shared" si="2446"/>
        <v>-</v>
      </c>
      <c r="H8679" s="38">
        <f t="shared" si="2447"/>
        <v>106.52</v>
      </c>
      <c r="K8679" s="133">
        <v>43462.25</v>
      </c>
      <c r="L8679" s="9">
        <f t="shared" si="2430"/>
        <v>12</v>
      </c>
      <c r="M8679" s="9">
        <f t="shared" si="2431"/>
        <v>28</v>
      </c>
      <c r="N8679" s="9">
        <f t="shared" si="2432"/>
        <v>6</v>
      </c>
      <c r="O8679" s="31" t="str">
        <f t="shared" si="2433"/>
        <v/>
      </c>
      <c r="P8679" s="134">
        <v>21.96</v>
      </c>
      <c r="Q8679" s="31" t="str">
        <f t="shared" si="2434"/>
        <v>-</v>
      </c>
      <c r="R8679" s="31">
        <f t="shared" si="2435"/>
        <v>21.96</v>
      </c>
      <c r="U8679" s="133">
        <v>43827.25</v>
      </c>
      <c r="V8679" s="9">
        <f t="shared" si="2436"/>
        <v>12</v>
      </c>
      <c r="W8679" s="9">
        <f t="shared" si="2437"/>
        <v>28</v>
      </c>
      <c r="X8679" s="9">
        <f t="shared" si="2438"/>
        <v>6</v>
      </c>
      <c r="Y8679" s="31" t="str">
        <f t="shared" si="2439"/>
        <v>W</v>
      </c>
      <c r="Z8679" s="134">
        <v>18.47</v>
      </c>
      <c r="AA8679" s="31" t="str">
        <f t="shared" si="2440"/>
        <v>-</v>
      </c>
      <c r="AB8679" s="31">
        <f t="shared" si="2441"/>
        <v>18.47</v>
      </c>
    </row>
    <row r="8680" spans="1:28" x14ac:dyDescent="0.3">
      <c r="A8680" s="133">
        <v>43097.291666666664</v>
      </c>
      <c r="B8680" s="152">
        <f t="shared" si="2442"/>
        <v>12</v>
      </c>
      <c r="C8680" s="152">
        <f t="shared" si="2443"/>
        <v>28</v>
      </c>
      <c r="D8680" s="152">
        <f t="shared" si="2444"/>
        <v>7</v>
      </c>
      <c r="E8680" s="38" t="str">
        <f t="shared" si="2445"/>
        <v/>
      </c>
      <c r="F8680" s="134">
        <v>118.93</v>
      </c>
      <c r="G8680" s="38" t="str">
        <f t="shared" si="2446"/>
        <v>-</v>
      </c>
      <c r="H8680" s="38">
        <f t="shared" si="2447"/>
        <v>118.93</v>
      </c>
      <c r="K8680" s="133">
        <v>43462.291666666664</v>
      </c>
      <c r="L8680" s="9">
        <f t="shared" si="2430"/>
        <v>12</v>
      </c>
      <c r="M8680" s="9">
        <f t="shared" si="2431"/>
        <v>28</v>
      </c>
      <c r="N8680" s="9">
        <f t="shared" si="2432"/>
        <v>7</v>
      </c>
      <c r="O8680" s="31" t="str">
        <f t="shared" si="2433"/>
        <v/>
      </c>
      <c r="P8680" s="134">
        <v>23.03</v>
      </c>
      <c r="Q8680" s="31" t="str">
        <f t="shared" si="2434"/>
        <v>-</v>
      </c>
      <c r="R8680" s="31">
        <f t="shared" si="2435"/>
        <v>23.03</v>
      </c>
      <c r="U8680" s="133">
        <v>43827.291666666664</v>
      </c>
      <c r="V8680" s="9">
        <f t="shared" si="2436"/>
        <v>12</v>
      </c>
      <c r="W8680" s="9">
        <f t="shared" si="2437"/>
        <v>28</v>
      </c>
      <c r="X8680" s="9">
        <f t="shared" si="2438"/>
        <v>7</v>
      </c>
      <c r="Y8680" s="31" t="str">
        <f t="shared" si="2439"/>
        <v>W</v>
      </c>
      <c r="Z8680" s="134">
        <v>19.670000000000002</v>
      </c>
      <c r="AA8680" s="31" t="str">
        <f t="shared" si="2440"/>
        <v>-</v>
      </c>
      <c r="AB8680" s="31">
        <f t="shared" si="2441"/>
        <v>19.670000000000002</v>
      </c>
    </row>
    <row r="8681" spans="1:28" x14ac:dyDescent="0.3">
      <c r="A8681" s="133">
        <v>43097.333333333336</v>
      </c>
      <c r="B8681" s="152">
        <f t="shared" si="2442"/>
        <v>12</v>
      </c>
      <c r="C8681" s="152">
        <f t="shared" si="2443"/>
        <v>28</v>
      </c>
      <c r="D8681" s="152">
        <f t="shared" si="2444"/>
        <v>8</v>
      </c>
      <c r="E8681" s="38" t="str">
        <f t="shared" si="2445"/>
        <v/>
      </c>
      <c r="F8681" s="134">
        <v>125.19</v>
      </c>
      <c r="G8681" s="38">
        <f t="shared" si="2446"/>
        <v>125.19</v>
      </c>
      <c r="H8681" s="38" t="str">
        <f t="shared" si="2447"/>
        <v>-</v>
      </c>
      <c r="K8681" s="133">
        <v>43462.333333333336</v>
      </c>
      <c r="L8681" s="9">
        <f t="shared" si="2430"/>
        <v>12</v>
      </c>
      <c r="M8681" s="9">
        <f t="shared" si="2431"/>
        <v>28</v>
      </c>
      <c r="N8681" s="9">
        <f t="shared" si="2432"/>
        <v>8</v>
      </c>
      <c r="O8681" s="31" t="str">
        <f t="shared" si="2433"/>
        <v/>
      </c>
      <c r="P8681" s="134">
        <v>24.37</v>
      </c>
      <c r="Q8681" s="31">
        <f t="shared" si="2434"/>
        <v>24.37</v>
      </c>
      <c r="R8681" s="31" t="str">
        <f t="shared" si="2435"/>
        <v>-</v>
      </c>
      <c r="U8681" s="133">
        <v>43827.333333333336</v>
      </c>
      <c r="V8681" s="9">
        <f t="shared" si="2436"/>
        <v>12</v>
      </c>
      <c r="W8681" s="9">
        <f t="shared" si="2437"/>
        <v>28</v>
      </c>
      <c r="X8681" s="9">
        <f t="shared" si="2438"/>
        <v>8</v>
      </c>
      <c r="Y8681" s="31" t="str">
        <f t="shared" si="2439"/>
        <v>W</v>
      </c>
      <c r="Z8681" s="134">
        <v>20.56</v>
      </c>
      <c r="AA8681" s="31" t="str">
        <f t="shared" si="2440"/>
        <v>-</v>
      </c>
      <c r="AB8681" s="31">
        <f t="shared" si="2441"/>
        <v>20.56</v>
      </c>
    </row>
    <row r="8682" spans="1:28" x14ac:dyDescent="0.3">
      <c r="A8682" s="133">
        <v>43097.375</v>
      </c>
      <c r="B8682" s="152">
        <f t="shared" si="2442"/>
        <v>12</v>
      </c>
      <c r="C8682" s="152">
        <f t="shared" si="2443"/>
        <v>28</v>
      </c>
      <c r="D8682" s="152">
        <f t="shared" si="2444"/>
        <v>9</v>
      </c>
      <c r="E8682" s="38" t="str">
        <f t="shared" si="2445"/>
        <v/>
      </c>
      <c r="F8682" s="134">
        <v>123.49</v>
      </c>
      <c r="G8682" s="38">
        <f t="shared" si="2446"/>
        <v>123.49</v>
      </c>
      <c r="H8682" s="38" t="str">
        <f t="shared" si="2447"/>
        <v>-</v>
      </c>
      <c r="K8682" s="133">
        <v>43462.375</v>
      </c>
      <c r="L8682" s="9">
        <f t="shared" si="2430"/>
        <v>12</v>
      </c>
      <c r="M8682" s="9">
        <f t="shared" si="2431"/>
        <v>28</v>
      </c>
      <c r="N8682" s="9">
        <f t="shared" si="2432"/>
        <v>9</v>
      </c>
      <c r="O8682" s="31" t="str">
        <f t="shared" si="2433"/>
        <v/>
      </c>
      <c r="P8682" s="134">
        <v>25.07</v>
      </c>
      <c r="Q8682" s="31">
        <f t="shared" si="2434"/>
        <v>25.07</v>
      </c>
      <c r="R8682" s="31" t="str">
        <f t="shared" si="2435"/>
        <v>-</v>
      </c>
      <c r="U8682" s="133">
        <v>43827.375</v>
      </c>
      <c r="V8682" s="9">
        <f t="shared" si="2436"/>
        <v>12</v>
      </c>
      <c r="W8682" s="9">
        <f t="shared" si="2437"/>
        <v>28</v>
      </c>
      <c r="X8682" s="9">
        <f t="shared" si="2438"/>
        <v>9</v>
      </c>
      <c r="Y8682" s="31" t="str">
        <f t="shared" si="2439"/>
        <v>W</v>
      </c>
      <c r="Z8682" s="134">
        <v>20.3</v>
      </c>
      <c r="AA8682" s="31" t="str">
        <f t="shared" si="2440"/>
        <v>-</v>
      </c>
      <c r="AB8682" s="31">
        <f t="shared" si="2441"/>
        <v>20.3</v>
      </c>
    </row>
    <row r="8683" spans="1:28" x14ac:dyDescent="0.3">
      <c r="A8683" s="133">
        <v>43097.416666666664</v>
      </c>
      <c r="B8683" s="152">
        <f t="shared" si="2442"/>
        <v>12</v>
      </c>
      <c r="C8683" s="152">
        <f t="shared" si="2443"/>
        <v>28</v>
      </c>
      <c r="D8683" s="152">
        <f t="shared" si="2444"/>
        <v>10</v>
      </c>
      <c r="E8683" s="38" t="str">
        <f t="shared" si="2445"/>
        <v/>
      </c>
      <c r="F8683" s="134">
        <v>92.18</v>
      </c>
      <c r="G8683" s="38">
        <f t="shared" si="2446"/>
        <v>92.18</v>
      </c>
      <c r="H8683" s="38" t="str">
        <f t="shared" si="2447"/>
        <v>-</v>
      </c>
      <c r="K8683" s="133">
        <v>43462.416666666664</v>
      </c>
      <c r="L8683" s="9">
        <f t="shared" si="2430"/>
        <v>12</v>
      </c>
      <c r="M8683" s="9">
        <f t="shared" si="2431"/>
        <v>28</v>
      </c>
      <c r="N8683" s="9">
        <f t="shared" si="2432"/>
        <v>10</v>
      </c>
      <c r="O8683" s="31" t="str">
        <f t="shared" si="2433"/>
        <v/>
      </c>
      <c r="P8683" s="134">
        <v>25.14</v>
      </c>
      <c r="Q8683" s="31">
        <f t="shared" si="2434"/>
        <v>25.14</v>
      </c>
      <c r="R8683" s="31" t="str">
        <f t="shared" si="2435"/>
        <v>-</v>
      </c>
      <c r="U8683" s="133">
        <v>43827.416666666664</v>
      </c>
      <c r="V8683" s="9">
        <f t="shared" si="2436"/>
        <v>12</v>
      </c>
      <c r="W8683" s="9">
        <f t="shared" si="2437"/>
        <v>28</v>
      </c>
      <c r="X8683" s="9">
        <f t="shared" si="2438"/>
        <v>10</v>
      </c>
      <c r="Y8683" s="31" t="str">
        <f t="shared" si="2439"/>
        <v>W</v>
      </c>
      <c r="Z8683" s="134">
        <v>20.47</v>
      </c>
      <c r="AA8683" s="31" t="str">
        <f t="shared" si="2440"/>
        <v>-</v>
      </c>
      <c r="AB8683" s="31">
        <f t="shared" si="2441"/>
        <v>20.47</v>
      </c>
    </row>
    <row r="8684" spans="1:28" x14ac:dyDescent="0.3">
      <c r="A8684" s="133">
        <v>43097.458333333336</v>
      </c>
      <c r="B8684" s="152">
        <f t="shared" si="2442"/>
        <v>12</v>
      </c>
      <c r="C8684" s="152">
        <f t="shared" si="2443"/>
        <v>28</v>
      </c>
      <c r="D8684" s="152">
        <f t="shared" si="2444"/>
        <v>11</v>
      </c>
      <c r="E8684" s="38" t="str">
        <f t="shared" si="2445"/>
        <v/>
      </c>
      <c r="F8684" s="134">
        <v>74.5</v>
      </c>
      <c r="G8684" s="38">
        <f t="shared" si="2446"/>
        <v>74.5</v>
      </c>
      <c r="H8684" s="38" t="str">
        <f t="shared" si="2447"/>
        <v>-</v>
      </c>
      <c r="K8684" s="133">
        <v>43462.458333333336</v>
      </c>
      <c r="L8684" s="9">
        <f t="shared" si="2430"/>
        <v>12</v>
      </c>
      <c r="M8684" s="9">
        <f t="shared" si="2431"/>
        <v>28</v>
      </c>
      <c r="N8684" s="9">
        <f t="shared" si="2432"/>
        <v>11</v>
      </c>
      <c r="O8684" s="31" t="str">
        <f t="shared" si="2433"/>
        <v/>
      </c>
      <c r="P8684" s="134">
        <v>24.48</v>
      </c>
      <c r="Q8684" s="31">
        <f t="shared" si="2434"/>
        <v>24.48</v>
      </c>
      <c r="R8684" s="31" t="str">
        <f t="shared" si="2435"/>
        <v>-</v>
      </c>
      <c r="U8684" s="133">
        <v>43827.458333333336</v>
      </c>
      <c r="V8684" s="9">
        <f t="shared" si="2436"/>
        <v>12</v>
      </c>
      <c r="W8684" s="9">
        <f t="shared" si="2437"/>
        <v>28</v>
      </c>
      <c r="X8684" s="9">
        <f t="shared" si="2438"/>
        <v>11</v>
      </c>
      <c r="Y8684" s="31" t="str">
        <f t="shared" si="2439"/>
        <v>W</v>
      </c>
      <c r="Z8684" s="134">
        <v>19.72</v>
      </c>
      <c r="AA8684" s="31" t="str">
        <f t="shared" si="2440"/>
        <v>-</v>
      </c>
      <c r="AB8684" s="31">
        <f t="shared" si="2441"/>
        <v>19.72</v>
      </c>
    </row>
    <row r="8685" spans="1:28" x14ac:dyDescent="0.3">
      <c r="A8685" s="133">
        <v>43097.5</v>
      </c>
      <c r="B8685" s="152">
        <f t="shared" si="2442"/>
        <v>12</v>
      </c>
      <c r="C8685" s="152">
        <f t="shared" si="2443"/>
        <v>28</v>
      </c>
      <c r="D8685" s="152">
        <f t="shared" si="2444"/>
        <v>12</v>
      </c>
      <c r="E8685" s="38" t="str">
        <f t="shared" si="2445"/>
        <v/>
      </c>
      <c r="F8685" s="134">
        <v>66.39</v>
      </c>
      <c r="G8685" s="38">
        <f t="shared" si="2446"/>
        <v>66.39</v>
      </c>
      <c r="H8685" s="38" t="str">
        <f t="shared" si="2447"/>
        <v>-</v>
      </c>
      <c r="K8685" s="133">
        <v>43462.5</v>
      </c>
      <c r="L8685" s="9">
        <f t="shared" si="2430"/>
        <v>12</v>
      </c>
      <c r="M8685" s="9">
        <f t="shared" si="2431"/>
        <v>28</v>
      </c>
      <c r="N8685" s="9">
        <f t="shared" si="2432"/>
        <v>12</v>
      </c>
      <c r="O8685" s="31" t="str">
        <f t="shared" si="2433"/>
        <v/>
      </c>
      <c r="P8685" s="134">
        <v>23.54</v>
      </c>
      <c r="Q8685" s="31">
        <f t="shared" si="2434"/>
        <v>23.54</v>
      </c>
      <c r="R8685" s="31" t="str">
        <f t="shared" si="2435"/>
        <v>-</v>
      </c>
      <c r="U8685" s="133">
        <v>43827.5</v>
      </c>
      <c r="V8685" s="9">
        <f t="shared" si="2436"/>
        <v>12</v>
      </c>
      <c r="W8685" s="9">
        <f t="shared" si="2437"/>
        <v>28</v>
      </c>
      <c r="X8685" s="9">
        <f t="shared" si="2438"/>
        <v>12</v>
      </c>
      <c r="Y8685" s="31" t="str">
        <f t="shared" si="2439"/>
        <v>W</v>
      </c>
      <c r="Z8685" s="134">
        <v>18.75</v>
      </c>
      <c r="AA8685" s="31" t="str">
        <f t="shared" si="2440"/>
        <v>-</v>
      </c>
      <c r="AB8685" s="31">
        <f t="shared" si="2441"/>
        <v>18.75</v>
      </c>
    </row>
    <row r="8686" spans="1:28" x14ac:dyDescent="0.3">
      <c r="A8686" s="133">
        <v>43097.541666666664</v>
      </c>
      <c r="B8686" s="152">
        <f t="shared" si="2442"/>
        <v>12</v>
      </c>
      <c r="C8686" s="152">
        <f t="shared" si="2443"/>
        <v>28</v>
      </c>
      <c r="D8686" s="152">
        <f t="shared" si="2444"/>
        <v>13</v>
      </c>
      <c r="E8686" s="38" t="str">
        <f t="shared" si="2445"/>
        <v/>
      </c>
      <c r="F8686" s="134">
        <v>56.96</v>
      </c>
      <c r="G8686" s="38">
        <f t="shared" si="2446"/>
        <v>56.96</v>
      </c>
      <c r="H8686" s="38" t="str">
        <f t="shared" si="2447"/>
        <v>-</v>
      </c>
      <c r="K8686" s="133">
        <v>43462.541666666664</v>
      </c>
      <c r="L8686" s="9">
        <f t="shared" si="2430"/>
        <v>12</v>
      </c>
      <c r="M8686" s="9">
        <f t="shared" si="2431"/>
        <v>28</v>
      </c>
      <c r="N8686" s="9">
        <f t="shared" si="2432"/>
        <v>13</v>
      </c>
      <c r="O8686" s="31" t="str">
        <f t="shared" si="2433"/>
        <v/>
      </c>
      <c r="P8686" s="134">
        <v>22.7</v>
      </c>
      <c r="Q8686" s="31">
        <f t="shared" si="2434"/>
        <v>22.7</v>
      </c>
      <c r="R8686" s="31" t="str">
        <f t="shared" si="2435"/>
        <v>-</v>
      </c>
      <c r="U8686" s="133">
        <v>43827.541666666664</v>
      </c>
      <c r="V8686" s="9">
        <f t="shared" si="2436"/>
        <v>12</v>
      </c>
      <c r="W8686" s="9">
        <f t="shared" si="2437"/>
        <v>28</v>
      </c>
      <c r="X8686" s="9">
        <f t="shared" si="2438"/>
        <v>13</v>
      </c>
      <c r="Y8686" s="31" t="str">
        <f t="shared" si="2439"/>
        <v>W</v>
      </c>
      <c r="Z8686" s="134">
        <v>17.55</v>
      </c>
      <c r="AA8686" s="31" t="str">
        <f t="shared" si="2440"/>
        <v>-</v>
      </c>
      <c r="AB8686" s="31">
        <f t="shared" si="2441"/>
        <v>17.55</v>
      </c>
    </row>
    <row r="8687" spans="1:28" x14ac:dyDescent="0.3">
      <c r="A8687" s="133">
        <v>43097.583333333336</v>
      </c>
      <c r="B8687" s="152">
        <f t="shared" si="2442"/>
        <v>12</v>
      </c>
      <c r="C8687" s="152">
        <f t="shared" si="2443"/>
        <v>28</v>
      </c>
      <c r="D8687" s="152">
        <f t="shared" si="2444"/>
        <v>14</v>
      </c>
      <c r="E8687" s="38" t="str">
        <f t="shared" si="2445"/>
        <v/>
      </c>
      <c r="F8687" s="134">
        <v>52.47</v>
      </c>
      <c r="G8687" s="38">
        <f t="shared" si="2446"/>
        <v>52.47</v>
      </c>
      <c r="H8687" s="38" t="str">
        <f t="shared" si="2447"/>
        <v>-</v>
      </c>
      <c r="K8687" s="133">
        <v>43462.583333333336</v>
      </c>
      <c r="L8687" s="9">
        <f t="shared" si="2430"/>
        <v>12</v>
      </c>
      <c r="M8687" s="9">
        <f t="shared" si="2431"/>
        <v>28</v>
      </c>
      <c r="N8687" s="9">
        <f t="shared" si="2432"/>
        <v>14</v>
      </c>
      <c r="O8687" s="31" t="str">
        <f t="shared" si="2433"/>
        <v/>
      </c>
      <c r="P8687" s="134">
        <v>22.25</v>
      </c>
      <c r="Q8687" s="31">
        <f t="shared" si="2434"/>
        <v>22.25</v>
      </c>
      <c r="R8687" s="31" t="str">
        <f t="shared" si="2435"/>
        <v>-</v>
      </c>
      <c r="U8687" s="133">
        <v>43827.583333333336</v>
      </c>
      <c r="V8687" s="9">
        <f t="shared" si="2436"/>
        <v>12</v>
      </c>
      <c r="W8687" s="9">
        <f t="shared" si="2437"/>
        <v>28</v>
      </c>
      <c r="X8687" s="9">
        <f t="shared" si="2438"/>
        <v>14</v>
      </c>
      <c r="Y8687" s="31" t="str">
        <f t="shared" si="2439"/>
        <v>W</v>
      </c>
      <c r="Z8687" s="134">
        <v>17.55</v>
      </c>
      <c r="AA8687" s="31" t="str">
        <f t="shared" si="2440"/>
        <v>-</v>
      </c>
      <c r="AB8687" s="31">
        <f t="shared" si="2441"/>
        <v>17.55</v>
      </c>
    </row>
    <row r="8688" spans="1:28" x14ac:dyDescent="0.3">
      <c r="A8688" s="133">
        <v>43097.625</v>
      </c>
      <c r="B8688" s="152">
        <f t="shared" si="2442"/>
        <v>12</v>
      </c>
      <c r="C8688" s="152">
        <f t="shared" si="2443"/>
        <v>28</v>
      </c>
      <c r="D8688" s="152">
        <f t="shared" si="2444"/>
        <v>15</v>
      </c>
      <c r="E8688" s="38" t="str">
        <f t="shared" si="2445"/>
        <v/>
      </c>
      <c r="F8688" s="134">
        <v>54.26</v>
      </c>
      <c r="G8688" s="38">
        <f t="shared" si="2446"/>
        <v>54.26</v>
      </c>
      <c r="H8688" s="38" t="str">
        <f t="shared" si="2447"/>
        <v>-</v>
      </c>
      <c r="K8688" s="133">
        <v>43462.625</v>
      </c>
      <c r="L8688" s="9">
        <f t="shared" si="2430"/>
        <v>12</v>
      </c>
      <c r="M8688" s="9">
        <f t="shared" si="2431"/>
        <v>28</v>
      </c>
      <c r="N8688" s="9">
        <f t="shared" si="2432"/>
        <v>15</v>
      </c>
      <c r="O8688" s="31" t="str">
        <f t="shared" si="2433"/>
        <v/>
      </c>
      <c r="P8688" s="134">
        <v>22.09</v>
      </c>
      <c r="Q8688" s="31">
        <f t="shared" si="2434"/>
        <v>22.09</v>
      </c>
      <c r="R8688" s="31" t="str">
        <f t="shared" si="2435"/>
        <v>-</v>
      </c>
      <c r="U8688" s="133">
        <v>43827.625</v>
      </c>
      <c r="V8688" s="9">
        <f t="shared" si="2436"/>
        <v>12</v>
      </c>
      <c r="W8688" s="9">
        <f t="shared" si="2437"/>
        <v>28</v>
      </c>
      <c r="X8688" s="9">
        <f t="shared" si="2438"/>
        <v>15</v>
      </c>
      <c r="Y8688" s="31" t="str">
        <f t="shared" si="2439"/>
        <v>W</v>
      </c>
      <c r="Z8688" s="134">
        <v>17.43</v>
      </c>
      <c r="AA8688" s="31" t="str">
        <f t="shared" si="2440"/>
        <v>-</v>
      </c>
      <c r="AB8688" s="31">
        <f t="shared" si="2441"/>
        <v>17.43</v>
      </c>
    </row>
    <row r="8689" spans="1:28" x14ac:dyDescent="0.3">
      <c r="A8689" s="133">
        <v>43097.666666666664</v>
      </c>
      <c r="B8689" s="152">
        <f t="shared" si="2442"/>
        <v>12</v>
      </c>
      <c r="C8689" s="152">
        <f t="shared" si="2443"/>
        <v>28</v>
      </c>
      <c r="D8689" s="152">
        <f t="shared" si="2444"/>
        <v>16</v>
      </c>
      <c r="E8689" s="38" t="str">
        <f t="shared" si="2445"/>
        <v/>
      </c>
      <c r="F8689" s="134">
        <v>65.16</v>
      </c>
      <c r="G8689" s="38">
        <f t="shared" si="2446"/>
        <v>65.16</v>
      </c>
      <c r="H8689" s="38" t="str">
        <f t="shared" si="2447"/>
        <v>-</v>
      </c>
      <c r="K8689" s="133">
        <v>43462.666666666664</v>
      </c>
      <c r="L8689" s="9">
        <f t="shared" si="2430"/>
        <v>12</v>
      </c>
      <c r="M8689" s="9">
        <f t="shared" si="2431"/>
        <v>28</v>
      </c>
      <c r="N8689" s="9">
        <f t="shared" si="2432"/>
        <v>16</v>
      </c>
      <c r="O8689" s="31" t="str">
        <f t="shared" si="2433"/>
        <v/>
      </c>
      <c r="P8689" s="134">
        <v>23.35</v>
      </c>
      <c r="Q8689" s="31">
        <f t="shared" si="2434"/>
        <v>23.35</v>
      </c>
      <c r="R8689" s="31" t="str">
        <f t="shared" si="2435"/>
        <v>-</v>
      </c>
      <c r="U8689" s="133">
        <v>43827.666666666664</v>
      </c>
      <c r="V8689" s="9">
        <f t="shared" si="2436"/>
        <v>12</v>
      </c>
      <c r="W8689" s="9">
        <f t="shared" si="2437"/>
        <v>28</v>
      </c>
      <c r="X8689" s="9">
        <f t="shared" si="2438"/>
        <v>16</v>
      </c>
      <c r="Y8689" s="31" t="str">
        <f t="shared" si="2439"/>
        <v>W</v>
      </c>
      <c r="Z8689" s="134">
        <v>19.23</v>
      </c>
      <c r="AA8689" s="31" t="str">
        <f t="shared" si="2440"/>
        <v>-</v>
      </c>
      <c r="AB8689" s="31">
        <f t="shared" si="2441"/>
        <v>19.23</v>
      </c>
    </row>
    <row r="8690" spans="1:28" x14ac:dyDescent="0.3">
      <c r="A8690" s="133">
        <v>43097.708333333336</v>
      </c>
      <c r="B8690" s="152">
        <f t="shared" si="2442"/>
        <v>12</v>
      </c>
      <c r="C8690" s="152">
        <f t="shared" si="2443"/>
        <v>28</v>
      </c>
      <c r="D8690" s="152">
        <f t="shared" si="2444"/>
        <v>17</v>
      </c>
      <c r="E8690" s="38" t="str">
        <f t="shared" si="2445"/>
        <v/>
      </c>
      <c r="F8690" s="134">
        <v>80.62</v>
      </c>
      <c r="G8690" s="38" t="str">
        <f t="shared" si="2446"/>
        <v>-</v>
      </c>
      <c r="H8690" s="38">
        <f t="shared" si="2447"/>
        <v>80.62</v>
      </c>
      <c r="K8690" s="133">
        <v>43462.708333333336</v>
      </c>
      <c r="L8690" s="9">
        <f t="shared" si="2430"/>
        <v>12</v>
      </c>
      <c r="M8690" s="9">
        <f t="shared" si="2431"/>
        <v>28</v>
      </c>
      <c r="N8690" s="9">
        <f t="shared" si="2432"/>
        <v>17</v>
      </c>
      <c r="O8690" s="31" t="str">
        <f t="shared" si="2433"/>
        <v/>
      </c>
      <c r="P8690" s="134">
        <v>25.17</v>
      </c>
      <c r="Q8690" s="31" t="str">
        <f t="shared" si="2434"/>
        <v>-</v>
      </c>
      <c r="R8690" s="31">
        <f t="shared" si="2435"/>
        <v>25.17</v>
      </c>
      <c r="U8690" s="133">
        <v>43827.708333333336</v>
      </c>
      <c r="V8690" s="9">
        <f t="shared" si="2436"/>
        <v>12</v>
      </c>
      <c r="W8690" s="9">
        <f t="shared" si="2437"/>
        <v>28</v>
      </c>
      <c r="X8690" s="9">
        <f t="shared" si="2438"/>
        <v>17</v>
      </c>
      <c r="Y8690" s="31" t="str">
        <f t="shared" si="2439"/>
        <v>W</v>
      </c>
      <c r="Z8690" s="134">
        <v>22.19</v>
      </c>
      <c r="AA8690" s="31" t="str">
        <f t="shared" si="2440"/>
        <v>-</v>
      </c>
      <c r="AB8690" s="31">
        <f t="shared" si="2441"/>
        <v>22.19</v>
      </c>
    </row>
    <row r="8691" spans="1:28" x14ac:dyDescent="0.3">
      <c r="A8691" s="133">
        <v>43097.75</v>
      </c>
      <c r="B8691" s="152">
        <f t="shared" si="2442"/>
        <v>12</v>
      </c>
      <c r="C8691" s="152">
        <f t="shared" si="2443"/>
        <v>28</v>
      </c>
      <c r="D8691" s="152">
        <f t="shared" si="2444"/>
        <v>18</v>
      </c>
      <c r="E8691" s="38" t="str">
        <f t="shared" si="2445"/>
        <v/>
      </c>
      <c r="F8691" s="134">
        <v>92.28</v>
      </c>
      <c r="G8691" s="38" t="str">
        <f t="shared" si="2446"/>
        <v>-</v>
      </c>
      <c r="H8691" s="38">
        <f t="shared" si="2447"/>
        <v>92.28</v>
      </c>
      <c r="K8691" s="133">
        <v>43462.75</v>
      </c>
      <c r="L8691" s="9">
        <f t="shared" si="2430"/>
        <v>12</v>
      </c>
      <c r="M8691" s="9">
        <f t="shared" si="2431"/>
        <v>28</v>
      </c>
      <c r="N8691" s="9">
        <f t="shared" si="2432"/>
        <v>18</v>
      </c>
      <c r="O8691" s="31" t="str">
        <f t="shared" si="2433"/>
        <v/>
      </c>
      <c r="P8691" s="134">
        <v>25.06</v>
      </c>
      <c r="Q8691" s="31" t="str">
        <f t="shared" si="2434"/>
        <v>-</v>
      </c>
      <c r="R8691" s="31">
        <f t="shared" si="2435"/>
        <v>25.06</v>
      </c>
      <c r="U8691" s="133">
        <v>43827.75</v>
      </c>
      <c r="V8691" s="9">
        <f t="shared" si="2436"/>
        <v>12</v>
      </c>
      <c r="W8691" s="9">
        <f t="shared" si="2437"/>
        <v>28</v>
      </c>
      <c r="X8691" s="9">
        <f t="shared" si="2438"/>
        <v>18</v>
      </c>
      <c r="Y8691" s="31" t="str">
        <f t="shared" si="2439"/>
        <v>W</v>
      </c>
      <c r="Z8691" s="134">
        <v>21.28</v>
      </c>
      <c r="AA8691" s="31" t="str">
        <f t="shared" si="2440"/>
        <v>-</v>
      </c>
      <c r="AB8691" s="31">
        <f t="shared" si="2441"/>
        <v>21.28</v>
      </c>
    </row>
    <row r="8692" spans="1:28" x14ac:dyDescent="0.3">
      <c r="A8692" s="133">
        <v>43097.791666666664</v>
      </c>
      <c r="B8692" s="152">
        <f t="shared" si="2442"/>
        <v>12</v>
      </c>
      <c r="C8692" s="152">
        <f t="shared" si="2443"/>
        <v>28</v>
      </c>
      <c r="D8692" s="152">
        <f t="shared" si="2444"/>
        <v>19</v>
      </c>
      <c r="E8692" s="38" t="str">
        <f t="shared" si="2445"/>
        <v/>
      </c>
      <c r="F8692" s="134">
        <v>93.27</v>
      </c>
      <c r="G8692" s="38" t="str">
        <f t="shared" si="2446"/>
        <v>-</v>
      </c>
      <c r="H8692" s="38">
        <f t="shared" si="2447"/>
        <v>93.27</v>
      </c>
      <c r="K8692" s="133">
        <v>43462.791666666664</v>
      </c>
      <c r="L8692" s="9">
        <f t="shared" si="2430"/>
        <v>12</v>
      </c>
      <c r="M8692" s="9">
        <f t="shared" si="2431"/>
        <v>28</v>
      </c>
      <c r="N8692" s="9">
        <f t="shared" si="2432"/>
        <v>19</v>
      </c>
      <c r="O8692" s="31" t="str">
        <f t="shared" si="2433"/>
        <v/>
      </c>
      <c r="P8692" s="134">
        <v>24.25</v>
      </c>
      <c r="Q8692" s="31" t="str">
        <f t="shared" si="2434"/>
        <v>-</v>
      </c>
      <c r="R8692" s="31">
        <f t="shared" si="2435"/>
        <v>24.25</v>
      </c>
      <c r="U8692" s="133">
        <v>43827.791666666664</v>
      </c>
      <c r="V8692" s="9">
        <f t="shared" si="2436"/>
        <v>12</v>
      </c>
      <c r="W8692" s="9">
        <f t="shared" si="2437"/>
        <v>28</v>
      </c>
      <c r="X8692" s="9">
        <f t="shared" si="2438"/>
        <v>19</v>
      </c>
      <c r="Y8692" s="31" t="str">
        <f t="shared" si="2439"/>
        <v>W</v>
      </c>
      <c r="Z8692" s="134">
        <v>20.57</v>
      </c>
      <c r="AA8692" s="31" t="str">
        <f t="shared" si="2440"/>
        <v>-</v>
      </c>
      <c r="AB8692" s="31">
        <f t="shared" si="2441"/>
        <v>20.57</v>
      </c>
    </row>
    <row r="8693" spans="1:28" x14ac:dyDescent="0.3">
      <c r="A8693" s="133">
        <v>43097.833333333336</v>
      </c>
      <c r="B8693" s="152">
        <f t="shared" si="2442"/>
        <v>12</v>
      </c>
      <c r="C8693" s="152">
        <f t="shared" si="2443"/>
        <v>28</v>
      </c>
      <c r="D8693" s="152">
        <f t="shared" si="2444"/>
        <v>20</v>
      </c>
      <c r="E8693" s="38" t="str">
        <f t="shared" si="2445"/>
        <v/>
      </c>
      <c r="F8693" s="134">
        <v>76.040000000000006</v>
      </c>
      <c r="G8693" s="38" t="str">
        <f t="shared" si="2446"/>
        <v>-</v>
      </c>
      <c r="H8693" s="38">
        <f t="shared" si="2447"/>
        <v>76.040000000000006</v>
      </c>
      <c r="K8693" s="133">
        <v>43462.833333333336</v>
      </c>
      <c r="L8693" s="9">
        <f t="shared" si="2430"/>
        <v>12</v>
      </c>
      <c r="M8693" s="9">
        <f t="shared" si="2431"/>
        <v>28</v>
      </c>
      <c r="N8693" s="9">
        <f t="shared" si="2432"/>
        <v>20</v>
      </c>
      <c r="O8693" s="31" t="str">
        <f t="shared" si="2433"/>
        <v/>
      </c>
      <c r="P8693" s="134">
        <v>23.33</v>
      </c>
      <c r="Q8693" s="31" t="str">
        <f t="shared" si="2434"/>
        <v>-</v>
      </c>
      <c r="R8693" s="31">
        <f t="shared" si="2435"/>
        <v>23.33</v>
      </c>
      <c r="U8693" s="133">
        <v>43827.833333333336</v>
      </c>
      <c r="V8693" s="9">
        <f t="shared" si="2436"/>
        <v>12</v>
      </c>
      <c r="W8693" s="9">
        <f t="shared" si="2437"/>
        <v>28</v>
      </c>
      <c r="X8693" s="9">
        <f t="shared" si="2438"/>
        <v>20</v>
      </c>
      <c r="Y8693" s="31" t="str">
        <f t="shared" si="2439"/>
        <v>W</v>
      </c>
      <c r="Z8693" s="134">
        <v>19.7</v>
      </c>
      <c r="AA8693" s="31" t="str">
        <f t="shared" si="2440"/>
        <v>-</v>
      </c>
      <c r="AB8693" s="31">
        <f t="shared" si="2441"/>
        <v>19.7</v>
      </c>
    </row>
    <row r="8694" spans="1:28" x14ac:dyDescent="0.3">
      <c r="A8694" s="133">
        <v>43097.875</v>
      </c>
      <c r="B8694" s="152">
        <f t="shared" si="2442"/>
        <v>12</v>
      </c>
      <c r="C8694" s="152">
        <f t="shared" si="2443"/>
        <v>28</v>
      </c>
      <c r="D8694" s="152">
        <f t="shared" si="2444"/>
        <v>21</v>
      </c>
      <c r="E8694" s="38" t="str">
        <f t="shared" si="2445"/>
        <v/>
      </c>
      <c r="F8694" s="134">
        <v>68.19</v>
      </c>
      <c r="G8694" s="38" t="str">
        <f t="shared" si="2446"/>
        <v>-</v>
      </c>
      <c r="H8694" s="38">
        <f t="shared" si="2447"/>
        <v>68.19</v>
      </c>
      <c r="K8694" s="133">
        <v>43462.875</v>
      </c>
      <c r="L8694" s="9">
        <f t="shared" si="2430"/>
        <v>12</v>
      </c>
      <c r="M8694" s="9">
        <f t="shared" si="2431"/>
        <v>28</v>
      </c>
      <c r="N8694" s="9">
        <f t="shared" si="2432"/>
        <v>21</v>
      </c>
      <c r="O8694" s="31" t="str">
        <f t="shared" si="2433"/>
        <v/>
      </c>
      <c r="P8694" s="134">
        <v>22.32</v>
      </c>
      <c r="Q8694" s="31" t="str">
        <f t="shared" si="2434"/>
        <v>-</v>
      </c>
      <c r="R8694" s="31">
        <f t="shared" si="2435"/>
        <v>22.32</v>
      </c>
      <c r="U8694" s="133">
        <v>43827.875</v>
      </c>
      <c r="V8694" s="9">
        <f t="shared" si="2436"/>
        <v>12</v>
      </c>
      <c r="W8694" s="9">
        <f t="shared" si="2437"/>
        <v>28</v>
      </c>
      <c r="X8694" s="9">
        <f t="shared" si="2438"/>
        <v>21</v>
      </c>
      <c r="Y8694" s="31" t="str">
        <f t="shared" si="2439"/>
        <v>W</v>
      </c>
      <c r="Z8694" s="134">
        <v>18.36</v>
      </c>
      <c r="AA8694" s="31" t="str">
        <f t="shared" si="2440"/>
        <v>-</v>
      </c>
      <c r="AB8694" s="31">
        <f t="shared" si="2441"/>
        <v>18.36</v>
      </c>
    </row>
    <row r="8695" spans="1:28" x14ac:dyDescent="0.3">
      <c r="A8695" s="133">
        <v>43097.916666666664</v>
      </c>
      <c r="B8695" s="152">
        <f t="shared" si="2442"/>
        <v>12</v>
      </c>
      <c r="C8695" s="152">
        <f t="shared" si="2443"/>
        <v>28</v>
      </c>
      <c r="D8695" s="152">
        <f t="shared" si="2444"/>
        <v>22</v>
      </c>
      <c r="E8695" s="38" t="str">
        <f t="shared" si="2445"/>
        <v/>
      </c>
      <c r="F8695" s="134">
        <v>58.1</v>
      </c>
      <c r="G8695" s="38" t="str">
        <f t="shared" si="2446"/>
        <v>-</v>
      </c>
      <c r="H8695" s="38">
        <f t="shared" si="2447"/>
        <v>58.1</v>
      </c>
      <c r="K8695" s="133">
        <v>43462.916666666664</v>
      </c>
      <c r="L8695" s="9">
        <f t="shared" si="2430"/>
        <v>12</v>
      </c>
      <c r="M8695" s="9">
        <f t="shared" si="2431"/>
        <v>28</v>
      </c>
      <c r="N8695" s="9">
        <f t="shared" si="2432"/>
        <v>22</v>
      </c>
      <c r="O8695" s="31" t="str">
        <f t="shared" si="2433"/>
        <v/>
      </c>
      <c r="P8695" s="134">
        <v>21.54</v>
      </c>
      <c r="Q8695" s="31" t="str">
        <f t="shared" si="2434"/>
        <v>-</v>
      </c>
      <c r="R8695" s="31">
        <f t="shared" si="2435"/>
        <v>21.54</v>
      </c>
      <c r="U8695" s="133">
        <v>43827.916666666664</v>
      </c>
      <c r="V8695" s="9">
        <f t="shared" si="2436"/>
        <v>12</v>
      </c>
      <c r="W8695" s="9">
        <f t="shared" si="2437"/>
        <v>28</v>
      </c>
      <c r="X8695" s="9">
        <f t="shared" si="2438"/>
        <v>22</v>
      </c>
      <c r="Y8695" s="31" t="str">
        <f t="shared" si="2439"/>
        <v>W</v>
      </c>
      <c r="Z8695" s="134">
        <v>17.27</v>
      </c>
      <c r="AA8695" s="31" t="str">
        <f t="shared" si="2440"/>
        <v>-</v>
      </c>
      <c r="AB8695" s="31">
        <f t="shared" si="2441"/>
        <v>17.27</v>
      </c>
    </row>
    <row r="8696" spans="1:28" x14ac:dyDescent="0.3">
      <c r="A8696" s="133">
        <v>43097.958333333336</v>
      </c>
      <c r="B8696" s="152">
        <f t="shared" si="2442"/>
        <v>12</v>
      </c>
      <c r="C8696" s="152">
        <f t="shared" si="2443"/>
        <v>28</v>
      </c>
      <c r="D8696" s="152">
        <f t="shared" si="2444"/>
        <v>23</v>
      </c>
      <c r="E8696" s="38" t="str">
        <f t="shared" si="2445"/>
        <v/>
      </c>
      <c r="F8696" s="134">
        <v>46.61</v>
      </c>
      <c r="G8696" s="38" t="str">
        <f t="shared" si="2446"/>
        <v>-</v>
      </c>
      <c r="H8696" s="38">
        <f t="shared" si="2447"/>
        <v>46.61</v>
      </c>
      <c r="K8696" s="133">
        <v>43462.958333333336</v>
      </c>
      <c r="L8696" s="9">
        <f t="shared" si="2430"/>
        <v>12</v>
      </c>
      <c r="M8696" s="9">
        <f t="shared" si="2431"/>
        <v>28</v>
      </c>
      <c r="N8696" s="9">
        <f t="shared" si="2432"/>
        <v>23</v>
      </c>
      <c r="O8696" s="31" t="str">
        <f t="shared" si="2433"/>
        <v/>
      </c>
      <c r="P8696" s="134">
        <v>20.02</v>
      </c>
      <c r="Q8696" s="31" t="str">
        <f t="shared" si="2434"/>
        <v>-</v>
      </c>
      <c r="R8696" s="31">
        <f t="shared" si="2435"/>
        <v>20.02</v>
      </c>
      <c r="U8696" s="133">
        <v>43827.958333333336</v>
      </c>
      <c r="V8696" s="9">
        <f t="shared" si="2436"/>
        <v>12</v>
      </c>
      <c r="W8696" s="9">
        <f t="shared" si="2437"/>
        <v>28</v>
      </c>
      <c r="X8696" s="9">
        <f t="shared" si="2438"/>
        <v>23</v>
      </c>
      <c r="Y8696" s="31" t="str">
        <f t="shared" si="2439"/>
        <v>W</v>
      </c>
      <c r="Z8696" s="134">
        <v>16.739999999999998</v>
      </c>
      <c r="AA8696" s="31" t="str">
        <f t="shared" si="2440"/>
        <v>-</v>
      </c>
      <c r="AB8696" s="31">
        <f t="shared" si="2441"/>
        <v>16.739999999999998</v>
      </c>
    </row>
    <row r="8697" spans="1:28" x14ac:dyDescent="0.3">
      <c r="A8697" s="133">
        <v>43098</v>
      </c>
      <c r="B8697" s="152">
        <f t="shared" si="2442"/>
        <v>12</v>
      </c>
      <c r="C8697" s="152">
        <f t="shared" si="2443"/>
        <v>29</v>
      </c>
      <c r="D8697" s="152">
        <f t="shared" si="2444"/>
        <v>0</v>
      </c>
      <c r="E8697" s="38" t="str">
        <f t="shared" si="2445"/>
        <v/>
      </c>
      <c r="F8697" s="134">
        <v>71.31</v>
      </c>
      <c r="G8697" s="38" t="str">
        <f t="shared" si="2446"/>
        <v>-</v>
      </c>
      <c r="H8697" s="38">
        <f t="shared" si="2447"/>
        <v>71.31</v>
      </c>
      <c r="K8697" s="133">
        <v>43463</v>
      </c>
      <c r="L8697" s="9">
        <f t="shared" si="2430"/>
        <v>12</v>
      </c>
      <c r="M8697" s="9">
        <f t="shared" si="2431"/>
        <v>29</v>
      </c>
      <c r="N8697" s="9">
        <f t="shared" si="2432"/>
        <v>0</v>
      </c>
      <c r="O8697" s="31" t="str">
        <f t="shared" si="2433"/>
        <v>W</v>
      </c>
      <c r="P8697" s="134">
        <v>19.809999999999999</v>
      </c>
      <c r="Q8697" s="31" t="str">
        <f t="shared" si="2434"/>
        <v>-</v>
      </c>
      <c r="R8697" s="31">
        <f t="shared" si="2435"/>
        <v>19.809999999999999</v>
      </c>
      <c r="U8697" s="133">
        <v>43828</v>
      </c>
      <c r="V8697" s="9">
        <f t="shared" si="2436"/>
        <v>12</v>
      </c>
      <c r="W8697" s="9">
        <f t="shared" si="2437"/>
        <v>29</v>
      </c>
      <c r="X8697" s="9">
        <f t="shared" si="2438"/>
        <v>0</v>
      </c>
      <c r="Y8697" s="31" t="str">
        <f t="shared" si="2439"/>
        <v>W</v>
      </c>
      <c r="Z8697" s="134">
        <v>14.61</v>
      </c>
      <c r="AA8697" s="31" t="str">
        <f t="shared" si="2440"/>
        <v>-</v>
      </c>
      <c r="AB8697" s="31">
        <f t="shared" si="2441"/>
        <v>14.61</v>
      </c>
    </row>
    <row r="8698" spans="1:28" x14ac:dyDescent="0.3">
      <c r="A8698" s="133">
        <v>43098.041666666664</v>
      </c>
      <c r="B8698" s="152">
        <f t="shared" si="2442"/>
        <v>12</v>
      </c>
      <c r="C8698" s="152">
        <f t="shared" si="2443"/>
        <v>29</v>
      </c>
      <c r="D8698" s="152">
        <f t="shared" si="2444"/>
        <v>1</v>
      </c>
      <c r="E8698" s="38" t="str">
        <f t="shared" si="2445"/>
        <v/>
      </c>
      <c r="F8698" s="134">
        <v>58.02</v>
      </c>
      <c r="G8698" s="38" t="str">
        <f t="shared" si="2446"/>
        <v>-</v>
      </c>
      <c r="H8698" s="38">
        <f t="shared" si="2447"/>
        <v>58.02</v>
      </c>
      <c r="K8698" s="133">
        <v>43463.041666666664</v>
      </c>
      <c r="L8698" s="9">
        <f t="shared" si="2430"/>
        <v>12</v>
      </c>
      <c r="M8698" s="9">
        <f t="shared" si="2431"/>
        <v>29</v>
      </c>
      <c r="N8698" s="9">
        <f t="shared" si="2432"/>
        <v>1</v>
      </c>
      <c r="O8698" s="31" t="str">
        <f t="shared" si="2433"/>
        <v>W</v>
      </c>
      <c r="P8698" s="134">
        <v>19.73</v>
      </c>
      <c r="Q8698" s="31" t="str">
        <f t="shared" si="2434"/>
        <v>-</v>
      </c>
      <c r="R8698" s="31">
        <f t="shared" si="2435"/>
        <v>19.73</v>
      </c>
      <c r="U8698" s="133">
        <v>43828.041666666664</v>
      </c>
      <c r="V8698" s="9">
        <f t="shared" si="2436"/>
        <v>12</v>
      </c>
      <c r="W8698" s="9">
        <f t="shared" si="2437"/>
        <v>29</v>
      </c>
      <c r="X8698" s="9">
        <f t="shared" si="2438"/>
        <v>1</v>
      </c>
      <c r="Y8698" s="31" t="str">
        <f t="shared" si="2439"/>
        <v>W</v>
      </c>
      <c r="Z8698" s="134">
        <v>14.51</v>
      </c>
      <c r="AA8698" s="31" t="str">
        <f t="shared" si="2440"/>
        <v>-</v>
      </c>
      <c r="AB8698" s="31">
        <f t="shared" si="2441"/>
        <v>14.51</v>
      </c>
    </row>
    <row r="8699" spans="1:28" x14ac:dyDescent="0.3">
      <c r="A8699" s="133">
        <v>43098.083333333336</v>
      </c>
      <c r="B8699" s="152">
        <f t="shared" si="2442"/>
        <v>12</v>
      </c>
      <c r="C8699" s="152">
        <f t="shared" si="2443"/>
        <v>29</v>
      </c>
      <c r="D8699" s="152">
        <f t="shared" si="2444"/>
        <v>2</v>
      </c>
      <c r="E8699" s="38" t="str">
        <f t="shared" si="2445"/>
        <v/>
      </c>
      <c r="F8699" s="134">
        <v>53.54</v>
      </c>
      <c r="G8699" s="38" t="str">
        <f t="shared" si="2446"/>
        <v>-</v>
      </c>
      <c r="H8699" s="38">
        <f t="shared" si="2447"/>
        <v>53.54</v>
      </c>
      <c r="K8699" s="133">
        <v>43463.083333333336</v>
      </c>
      <c r="L8699" s="9">
        <f t="shared" si="2430"/>
        <v>12</v>
      </c>
      <c r="M8699" s="9">
        <f t="shared" si="2431"/>
        <v>29</v>
      </c>
      <c r="N8699" s="9">
        <f t="shared" si="2432"/>
        <v>2</v>
      </c>
      <c r="O8699" s="31" t="str">
        <f t="shared" si="2433"/>
        <v>W</v>
      </c>
      <c r="P8699" s="134">
        <v>19.64</v>
      </c>
      <c r="Q8699" s="31" t="str">
        <f t="shared" si="2434"/>
        <v>-</v>
      </c>
      <c r="R8699" s="31">
        <f t="shared" si="2435"/>
        <v>19.64</v>
      </c>
      <c r="U8699" s="133">
        <v>43828.083333333336</v>
      </c>
      <c r="V8699" s="9">
        <f t="shared" si="2436"/>
        <v>12</v>
      </c>
      <c r="W8699" s="9">
        <f t="shared" si="2437"/>
        <v>29</v>
      </c>
      <c r="X8699" s="9">
        <f t="shared" si="2438"/>
        <v>2</v>
      </c>
      <c r="Y8699" s="31" t="str">
        <f t="shared" si="2439"/>
        <v>W</v>
      </c>
      <c r="Z8699" s="134">
        <v>14.04</v>
      </c>
      <c r="AA8699" s="31" t="str">
        <f t="shared" si="2440"/>
        <v>-</v>
      </c>
      <c r="AB8699" s="31">
        <f t="shared" si="2441"/>
        <v>14.04</v>
      </c>
    </row>
    <row r="8700" spans="1:28" x14ac:dyDescent="0.3">
      <c r="A8700" s="133">
        <v>43098.125</v>
      </c>
      <c r="B8700" s="152">
        <f t="shared" si="2442"/>
        <v>12</v>
      </c>
      <c r="C8700" s="152">
        <f t="shared" si="2443"/>
        <v>29</v>
      </c>
      <c r="D8700" s="152">
        <f t="shared" si="2444"/>
        <v>3</v>
      </c>
      <c r="E8700" s="38" t="str">
        <f t="shared" si="2445"/>
        <v/>
      </c>
      <c r="F8700" s="134">
        <v>54.93</v>
      </c>
      <c r="G8700" s="38" t="str">
        <f t="shared" si="2446"/>
        <v>-</v>
      </c>
      <c r="H8700" s="38">
        <f t="shared" si="2447"/>
        <v>54.93</v>
      </c>
      <c r="K8700" s="133">
        <v>43463.125</v>
      </c>
      <c r="L8700" s="9">
        <f t="shared" si="2430"/>
        <v>12</v>
      </c>
      <c r="M8700" s="9">
        <f t="shared" si="2431"/>
        <v>29</v>
      </c>
      <c r="N8700" s="9">
        <f t="shared" si="2432"/>
        <v>3</v>
      </c>
      <c r="O8700" s="31" t="str">
        <f t="shared" si="2433"/>
        <v>W</v>
      </c>
      <c r="P8700" s="134">
        <v>19.63</v>
      </c>
      <c r="Q8700" s="31" t="str">
        <f t="shared" si="2434"/>
        <v>-</v>
      </c>
      <c r="R8700" s="31">
        <f t="shared" si="2435"/>
        <v>19.63</v>
      </c>
      <c r="U8700" s="133">
        <v>43828.125</v>
      </c>
      <c r="V8700" s="9">
        <f t="shared" si="2436"/>
        <v>12</v>
      </c>
      <c r="W8700" s="9">
        <f t="shared" si="2437"/>
        <v>29</v>
      </c>
      <c r="X8700" s="9">
        <f t="shared" si="2438"/>
        <v>3</v>
      </c>
      <c r="Y8700" s="31" t="str">
        <f t="shared" si="2439"/>
        <v>W</v>
      </c>
      <c r="Z8700" s="134">
        <v>13.68</v>
      </c>
      <c r="AA8700" s="31" t="str">
        <f t="shared" si="2440"/>
        <v>-</v>
      </c>
      <c r="AB8700" s="31">
        <f t="shared" si="2441"/>
        <v>13.68</v>
      </c>
    </row>
    <row r="8701" spans="1:28" x14ac:dyDescent="0.3">
      <c r="A8701" s="133">
        <v>43098.166666666664</v>
      </c>
      <c r="B8701" s="152">
        <f t="shared" si="2442"/>
        <v>12</v>
      </c>
      <c r="C8701" s="152">
        <f t="shared" si="2443"/>
        <v>29</v>
      </c>
      <c r="D8701" s="152">
        <f t="shared" si="2444"/>
        <v>4</v>
      </c>
      <c r="E8701" s="38" t="str">
        <f t="shared" si="2445"/>
        <v/>
      </c>
      <c r="F8701" s="134">
        <v>53.66</v>
      </c>
      <c r="G8701" s="38" t="str">
        <f t="shared" si="2446"/>
        <v>-</v>
      </c>
      <c r="H8701" s="38">
        <f t="shared" si="2447"/>
        <v>53.66</v>
      </c>
      <c r="K8701" s="133">
        <v>43463.166666666664</v>
      </c>
      <c r="L8701" s="9">
        <f t="shared" si="2430"/>
        <v>12</v>
      </c>
      <c r="M8701" s="9">
        <f t="shared" si="2431"/>
        <v>29</v>
      </c>
      <c r="N8701" s="9">
        <f t="shared" si="2432"/>
        <v>4</v>
      </c>
      <c r="O8701" s="31" t="str">
        <f t="shared" si="2433"/>
        <v>W</v>
      </c>
      <c r="P8701" s="134">
        <v>19.62</v>
      </c>
      <c r="Q8701" s="31" t="str">
        <f t="shared" si="2434"/>
        <v>-</v>
      </c>
      <c r="R8701" s="31">
        <f t="shared" si="2435"/>
        <v>19.62</v>
      </c>
      <c r="U8701" s="133">
        <v>43828.166666666664</v>
      </c>
      <c r="V8701" s="9">
        <f t="shared" si="2436"/>
        <v>12</v>
      </c>
      <c r="W8701" s="9">
        <f t="shared" si="2437"/>
        <v>29</v>
      </c>
      <c r="X8701" s="9">
        <f t="shared" si="2438"/>
        <v>4</v>
      </c>
      <c r="Y8701" s="31" t="str">
        <f t="shared" si="2439"/>
        <v>W</v>
      </c>
      <c r="Z8701" s="134">
        <v>13.9</v>
      </c>
      <c r="AA8701" s="31" t="str">
        <f t="shared" si="2440"/>
        <v>-</v>
      </c>
      <c r="AB8701" s="31">
        <f t="shared" si="2441"/>
        <v>13.9</v>
      </c>
    </row>
    <row r="8702" spans="1:28" x14ac:dyDescent="0.3">
      <c r="A8702" s="133">
        <v>43098.208333333336</v>
      </c>
      <c r="B8702" s="152">
        <f t="shared" si="2442"/>
        <v>12</v>
      </c>
      <c r="C8702" s="152">
        <f t="shared" si="2443"/>
        <v>29</v>
      </c>
      <c r="D8702" s="152">
        <f t="shared" si="2444"/>
        <v>5</v>
      </c>
      <c r="E8702" s="38" t="str">
        <f t="shared" si="2445"/>
        <v/>
      </c>
      <c r="F8702" s="134">
        <v>59.91</v>
      </c>
      <c r="G8702" s="38" t="str">
        <f t="shared" si="2446"/>
        <v>-</v>
      </c>
      <c r="H8702" s="38">
        <f t="shared" si="2447"/>
        <v>59.91</v>
      </c>
      <c r="K8702" s="133">
        <v>43463.208333333336</v>
      </c>
      <c r="L8702" s="9">
        <f t="shared" si="2430"/>
        <v>12</v>
      </c>
      <c r="M8702" s="9">
        <f t="shared" si="2431"/>
        <v>29</v>
      </c>
      <c r="N8702" s="9">
        <f t="shared" si="2432"/>
        <v>5</v>
      </c>
      <c r="O8702" s="31" t="str">
        <f t="shared" si="2433"/>
        <v>W</v>
      </c>
      <c r="P8702" s="134">
        <v>20.04</v>
      </c>
      <c r="Q8702" s="31" t="str">
        <f t="shared" si="2434"/>
        <v>-</v>
      </c>
      <c r="R8702" s="31">
        <f t="shared" si="2435"/>
        <v>20.04</v>
      </c>
      <c r="U8702" s="133">
        <v>43828.208333333336</v>
      </c>
      <c r="V8702" s="9">
        <f t="shared" si="2436"/>
        <v>12</v>
      </c>
      <c r="W8702" s="9">
        <f t="shared" si="2437"/>
        <v>29</v>
      </c>
      <c r="X8702" s="9">
        <f t="shared" si="2438"/>
        <v>5</v>
      </c>
      <c r="Y8702" s="31" t="str">
        <f t="shared" si="2439"/>
        <v>W</v>
      </c>
      <c r="Z8702" s="134">
        <v>14.13</v>
      </c>
      <c r="AA8702" s="31" t="str">
        <f t="shared" si="2440"/>
        <v>-</v>
      </c>
      <c r="AB8702" s="31">
        <f t="shared" si="2441"/>
        <v>14.13</v>
      </c>
    </row>
    <row r="8703" spans="1:28" x14ac:dyDescent="0.3">
      <c r="A8703" s="133">
        <v>43098.25</v>
      </c>
      <c r="B8703" s="152">
        <f t="shared" si="2442"/>
        <v>12</v>
      </c>
      <c r="C8703" s="152">
        <f t="shared" si="2443"/>
        <v>29</v>
      </c>
      <c r="D8703" s="152">
        <f t="shared" si="2444"/>
        <v>6</v>
      </c>
      <c r="E8703" s="38" t="str">
        <f t="shared" si="2445"/>
        <v/>
      </c>
      <c r="F8703" s="134">
        <v>72.48</v>
      </c>
      <c r="G8703" s="38" t="str">
        <f t="shared" si="2446"/>
        <v>-</v>
      </c>
      <c r="H8703" s="38">
        <f t="shared" si="2447"/>
        <v>72.48</v>
      </c>
      <c r="K8703" s="133">
        <v>43463.25</v>
      </c>
      <c r="L8703" s="9">
        <f t="shared" si="2430"/>
        <v>12</v>
      </c>
      <c r="M8703" s="9">
        <f t="shared" si="2431"/>
        <v>29</v>
      </c>
      <c r="N8703" s="9">
        <f t="shared" si="2432"/>
        <v>6</v>
      </c>
      <c r="O8703" s="31" t="str">
        <f t="shared" si="2433"/>
        <v>W</v>
      </c>
      <c r="P8703" s="134">
        <v>21.33</v>
      </c>
      <c r="Q8703" s="31" t="str">
        <f t="shared" si="2434"/>
        <v>-</v>
      </c>
      <c r="R8703" s="31">
        <f t="shared" si="2435"/>
        <v>21.33</v>
      </c>
      <c r="U8703" s="133">
        <v>43828.25</v>
      </c>
      <c r="V8703" s="9">
        <f t="shared" si="2436"/>
        <v>12</v>
      </c>
      <c r="W8703" s="9">
        <f t="shared" si="2437"/>
        <v>29</v>
      </c>
      <c r="X8703" s="9">
        <f t="shared" si="2438"/>
        <v>6</v>
      </c>
      <c r="Y8703" s="31" t="str">
        <f t="shared" si="2439"/>
        <v>W</v>
      </c>
      <c r="Z8703" s="134">
        <v>15.03</v>
      </c>
      <c r="AA8703" s="31" t="str">
        <f t="shared" si="2440"/>
        <v>-</v>
      </c>
      <c r="AB8703" s="31">
        <f t="shared" si="2441"/>
        <v>15.03</v>
      </c>
    </row>
    <row r="8704" spans="1:28" x14ac:dyDescent="0.3">
      <c r="A8704" s="133">
        <v>43098.291666666664</v>
      </c>
      <c r="B8704" s="152">
        <f t="shared" si="2442"/>
        <v>12</v>
      </c>
      <c r="C8704" s="152">
        <f t="shared" si="2443"/>
        <v>29</v>
      </c>
      <c r="D8704" s="152">
        <f t="shared" si="2444"/>
        <v>7</v>
      </c>
      <c r="E8704" s="38" t="str">
        <f t="shared" si="2445"/>
        <v/>
      </c>
      <c r="F8704" s="134">
        <v>88.13</v>
      </c>
      <c r="G8704" s="38" t="str">
        <f t="shared" si="2446"/>
        <v>-</v>
      </c>
      <c r="H8704" s="38">
        <f t="shared" si="2447"/>
        <v>88.13</v>
      </c>
      <c r="K8704" s="133">
        <v>43463.291666666664</v>
      </c>
      <c r="L8704" s="9">
        <f t="shared" si="2430"/>
        <v>12</v>
      </c>
      <c r="M8704" s="9">
        <f t="shared" si="2431"/>
        <v>29</v>
      </c>
      <c r="N8704" s="9">
        <f t="shared" si="2432"/>
        <v>7</v>
      </c>
      <c r="O8704" s="31" t="str">
        <f t="shared" si="2433"/>
        <v>W</v>
      </c>
      <c r="P8704" s="134">
        <v>22.42</v>
      </c>
      <c r="Q8704" s="31" t="str">
        <f t="shared" si="2434"/>
        <v>-</v>
      </c>
      <c r="R8704" s="31">
        <f t="shared" si="2435"/>
        <v>22.42</v>
      </c>
      <c r="U8704" s="133">
        <v>43828.291666666664</v>
      </c>
      <c r="V8704" s="9">
        <f t="shared" si="2436"/>
        <v>12</v>
      </c>
      <c r="W8704" s="9">
        <f t="shared" si="2437"/>
        <v>29</v>
      </c>
      <c r="X8704" s="9">
        <f t="shared" si="2438"/>
        <v>7</v>
      </c>
      <c r="Y8704" s="31" t="str">
        <f t="shared" si="2439"/>
        <v>W</v>
      </c>
      <c r="Z8704" s="134">
        <v>16.170000000000002</v>
      </c>
      <c r="AA8704" s="31" t="str">
        <f t="shared" si="2440"/>
        <v>-</v>
      </c>
      <c r="AB8704" s="31">
        <f t="shared" si="2441"/>
        <v>16.170000000000002</v>
      </c>
    </row>
    <row r="8705" spans="1:28" x14ac:dyDescent="0.3">
      <c r="A8705" s="133">
        <v>43098.333333333336</v>
      </c>
      <c r="B8705" s="152">
        <f t="shared" si="2442"/>
        <v>12</v>
      </c>
      <c r="C8705" s="152">
        <f t="shared" si="2443"/>
        <v>29</v>
      </c>
      <c r="D8705" s="152">
        <f t="shared" si="2444"/>
        <v>8</v>
      </c>
      <c r="E8705" s="38" t="str">
        <f t="shared" si="2445"/>
        <v/>
      </c>
      <c r="F8705" s="134">
        <v>96</v>
      </c>
      <c r="G8705" s="38">
        <f t="shared" si="2446"/>
        <v>96</v>
      </c>
      <c r="H8705" s="38" t="str">
        <f t="shared" si="2447"/>
        <v>-</v>
      </c>
      <c r="K8705" s="133">
        <v>43463.333333333336</v>
      </c>
      <c r="L8705" s="9">
        <f t="shared" si="2430"/>
        <v>12</v>
      </c>
      <c r="M8705" s="9">
        <f t="shared" si="2431"/>
        <v>29</v>
      </c>
      <c r="N8705" s="9">
        <f t="shared" si="2432"/>
        <v>8</v>
      </c>
      <c r="O8705" s="31" t="str">
        <f t="shared" si="2433"/>
        <v>W</v>
      </c>
      <c r="P8705" s="134">
        <v>23.39</v>
      </c>
      <c r="Q8705" s="31" t="str">
        <f t="shared" si="2434"/>
        <v>-</v>
      </c>
      <c r="R8705" s="31">
        <f t="shared" si="2435"/>
        <v>23.39</v>
      </c>
      <c r="U8705" s="133">
        <v>43828.333333333336</v>
      </c>
      <c r="V8705" s="9">
        <f t="shared" si="2436"/>
        <v>12</v>
      </c>
      <c r="W8705" s="9">
        <f t="shared" si="2437"/>
        <v>29</v>
      </c>
      <c r="X8705" s="9">
        <f t="shared" si="2438"/>
        <v>8</v>
      </c>
      <c r="Y8705" s="31" t="str">
        <f t="shared" si="2439"/>
        <v>W</v>
      </c>
      <c r="Z8705" s="134">
        <v>17.059999999999999</v>
      </c>
      <c r="AA8705" s="31" t="str">
        <f t="shared" si="2440"/>
        <v>-</v>
      </c>
      <c r="AB8705" s="31">
        <f t="shared" si="2441"/>
        <v>17.059999999999999</v>
      </c>
    </row>
    <row r="8706" spans="1:28" x14ac:dyDescent="0.3">
      <c r="A8706" s="133">
        <v>43098.375</v>
      </c>
      <c r="B8706" s="152">
        <f t="shared" si="2442"/>
        <v>12</v>
      </c>
      <c r="C8706" s="152">
        <f t="shared" si="2443"/>
        <v>29</v>
      </c>
      <c r="D8706" s="152">
        <f t="shared" si="2444"/>
        <v>9</v>
      </c>
      <c r="E8706" s="38" t="str">
        <f t="shared" si="2445"/>
        <v/>
      </c>
      <c r="F8706" s="134">
        <v>93.12</v>
      </c>
      <c r="G8706" s="38">
        <f t="shared" si="2446"/>
        <v>93.12</v>
      </c>
      <c r="H8706" s="38" t="str">
        <f t="shared" si="2447"/>
        <v>-</v>
      </c>
      <c r="K8706" s="133">
        <v>43463.375</v>
      </c>
      <c r="L8706" s="9">
        <f t="shared" si="2430"/>
        <v>12</v>
      </c>
      <c r="M8706" s="9">
        <f t="shared" si="2431"/>
        <v>29</v>
      </c>
      <c r="N8706" s="9">
        <f t="shared" si="2432"/>
        <v>9</v>
      </c>
      <c r="O8706" s="31" t="str">
        <f t="shared" si="2433"/>
        <v>W</v>
      </c>
      <c r="P8706" s="134">
        <v>24.42</v>
      </c>
      <c r="Q8706" s="31" t="str">
        <f t="shared" si="2434"/>
        <v>-</v>
      </c>
      <c r="R8706" s="31">
        <f t="shared" si="2435"/>
        <v>24.42</v>
      </c>
      <c r="U8706" s="133">
        <v>43828.375</v>
      </c>
      <c r="V8706" s="9">
        <f t="shared" si="2436"/>
        <v>12</v>
      </c>
      <c r="W8706" s="9">
        <f t="shared" si="2437"/>
        <v>29</v>
      </c>
      <c r="X8706" s="9">
        <f t="shared" si="2438"/>
        <v>9</v>
      </c>
      <c r="Y8706" s="31" t="str">
        <f t="shared" si="2439"/>
        <v>W</v>
      </c>
      <c r="Z8706" s="134">
        <v>17.8</v>
      </c>
      <c r="AA8706" s="31" t="str">
        <f t="shared" si="2440"/>
        <v>-</v>
      </c>
      <c r="AB8706" s="31">
        <f t="shared" si="2441"/>
        <v>17.8</v>
      </c>
    </row>
    <row r="8707" spans="1:28" x14ac:dyDescent="0.3">
      <c r="A8707" s="133">
        <v>43098.416666666664</v>
      </c>
      <c r="B8707" s="152">
        <f t="shared" si="2442"/>
        <v>12</v>
      </c>
      <c r="C8707" s="152">
        <f t="shared" si="2443"/>
        <v>29</v>
      </c>
      <c r="D8707" s="152">
        <f t="shared" si="2444"/>
        <v>10</v>
      </c>
      <c r="E8707" s="38" t="str">
        <f t="shared" si="2445"/>
        <v/>
      </c>
      <c r="F8707" s="134">
        <v>77.62</v>
      </c>
      <c r="G8707" s="38">
        <f t="shared" si="2446"/>
        <v>77.62</v>
      </c>
      <c r="H8707" s="38" t="str">
        <f t="shared" si="2447"/>
        <v>-</v>
      </c>
      <c r="K8707" s="133">
        <v>43463.416666666664</v>
      </c>
      <c r="L8707" s="9">
        <f t="shared" si="2430"/>
        <v>12</v>
      </c>
      <c r="M8707" s="9">
        <f t="shared" si="2431"/>
        <v>29</v>
      </c>
      <c r="N8707" s="9">
        <f t="shared" si="2432"/>
        <v>10</v>
      </c>
      <c r="O8707" s="31" t="str">
        <f t="shared" si="2433"/>
        <v>W</v>
      </c>
      <c r="P8707" s="134">
        <v>24.59</v>
      </c>
      <c r="Q8707" s="31" t="str">
        <f t="shared" si="2434"/>
        <v>-</v>
      </c>
      <c r="R8707" s="31">
        <f t="shared" si="2435"/>
        <v>24.59</v>
      </c>
      <c r="U8707" s="133">
        <v>43828.416666666664</v>
      </c>
      <c r="V8707" s="9">
        <f t="shared" si="2436"/>
        <v>12</v>
      </c>
      <c r="W8707" s="9">
        <f t="shared" si="2437"/>
        <v>29</v>
      </c>
      <c r="X8707" s="9">
        <f t="shared" si="2438"/>
        <v>10</v>
      </c>
      <c r="Y8707" s="31" t="str">
        <f t="shared" si="2439"/>
        <v>W</v>
      </c>
      <c r="Z8707" s="134">
        <v>18.350000000000001</v>
      </c>
      <c r="AA8707" s="31" t="str">
        <f t="shared" si="2440"/>
        <v>-</v>
      </c>
      <c r="AB8707" s="31">
        <f t="shared" si="2441"/>
        <v>18.350000000000001</v>
      </c>
    </row>
    <row r="8708" spans="1:28" x14ac:dyDescent="0.3">
      <c r="A8708" s="133">
        <v>43098.458333333336</v>
      </c>
      <c r="B8708" s="152">
        <f t="shared" si="2442"/>
        <v>12</v>
      </c>
      <c r="C8708" s="152">
        <f t="shared" si="2443"/>
        <v>29</v>
      </c>
      <c r="D8708" s="152">
        <f t="shared" si="2444"/>
        <v>11</v>
      </c>
      <c r="E8708" s="38" t="str">
        <f t="shared" si="2445"/>
        <v/>
      </c>
      <c r="F8708" s="134">
        <v>70.33</v>
      </c>
      <c r="G8708" s="38">
        <f t="shared" si="2446"/>
        <v>70.33</v>
      </c>
      <c r="H8708" s="38" t="str">
        <f t="shared" si="2447"/>
        <v>-</v>
      </c>
      <c r="K8708" s="133">
        <v>43463.458333333336</v>
      </c>
      <c r="L8708" s="9">
        <f t="shared" si="2430"/>
        <v>12</v>
      </c>
      <c r="M8708" s="9">
        <f t="shared" si="2431"/>
        <v>29</v>
      </c>
      <c r="N8708" s="9">
        <f t="shared" si="2432"/>
        <v>11</v>
      </c>
      <c r="O8708" s="31" t="str">
        <f t="shared" si="2433"/>
        <v>W</v>
      </c>
      <c r="P8708" s="134">
        <v>24.11</v>
      </c>
      <c r="Q8708" s="31" t="str">
        <f t="shared" si="2434"/>
        <v>-</v>
      </c>
      <c r="R8708" s="31">
        <f t="shared" si="2435"/>
        <v>24.11</v>
      </c>
      <c r="U8708" s="133">
        <v>43828.458333333336</v>
      </c>
      <c r="V8708" s="9">
        <f t="shared" si="2436"/>
        <v>12</v>
      </c>
      <c r="W8708" s="9">
        <f t="shared" si="2437"/>
        <v>29</v>
      </c>
      <c r="X8708" s="9">
        <f t="shared" si="2438"/>
        <v>11</v>
      </c>
      <c r="Y8708" s="31" t="str">
        <f t="shared" si="2439"/>
        <v>W</v>
      </c>
      <c r="Z8708" s="134">
        <v>18.02</v>
      </c>
      <c r="AA8708" s="31" t="str">
        <f t="shared" si="2440"/>
        <v>-</v>
      </c>
      <c r="AB8708" s="31">
        <f t="shared" si="2441"/>
        <v>18.02</v>
      </c>
    </row>
    <row r="8709" spans="1:28" x14ac:dyDescent="0.3">
      <c r="A8709" s="133">
        <v>43098.5</v>
      </c>
      <c r="B8709" s="152">
        <f t="shared" si="2442"/>
        <v>12</v>
      </c>
      <c r="C8709" s="152">
        <f t="shared" si="2443"/>
        <v>29</v>
      </c>
      <c r="D8709" s="152">
        <f t="shared" si="2444"/>
        <v>12</v>
      </c>
      <c r="E8709" s="38" t="str">
        <f t="shared" si="2445"/>
        <v/>
      </c>
      <c r="F8709" s="134">
        <v>62.85</v>
      </c>
      <c r="G8709" s="38">
        <f t="shared" si="2446"/>
        <v>62.85</v>
      </c>
      <c r="H8709" s="38" t="str">
        <f t="shared" si="2447"/>
        <v>-</v>
      </c>
      <c r="K8709" s="133">
        <v>43463.5</v>
      </c>
      <c r="L8709" s="9">
        <f t="shared" si="2430"/>
        <v>12</v>
      </c>
      <c r="M8709" s="9">
        <f t="shared" si="2431"/>
        <v>29</v>
      </c>
      <c r="N8709" s="9">
        <f t="shared" si="2432"/>
        <v>12</v>
      </c>
      <c r="O8709" s="31" t="str">
        <f t="shared" si="2433"/>
        <v>W</v>
      </c>
      <c r="P8709" s="134">
        <v>23.32</v>
      </c>
      <c r="Q8709" s="31" t="str">
        <f t="shared" si="2434"/>
        <v>-</v>
      </c>
      <c r="R8709" s="31">
        <f t="shared" si="2435"/>
        <v>23.32</v>
      </c>
      <c r="U8709" s="133">
        <v>43828.5</v>
      </c>
      <c r="V8709" s="9">
        <f t="shared" si="2436"/>
        <v>12</v>
      </c>
      <c r="W8709" s="9">
        <f t="shared" si="2437"/>
        <v>29</v>
      </c>
      <c r="X8709" s="9">
        <f t="shared" si="2438"/>
        <v>12</v>
      </c>
      <c r="Y8709" s="31" t="str">
        <f t="shared" si="2439"/>
        <v>W</v>
      </c>
      <c r="Z8709" s="134">
        <v>17.989999999999998</v>
      </c>
      <c r="AA8709" s="31" t="str">
        <f t="shared" si="2440"/>
        <v>-</v>
      </c>
      <c r="AB8709" s="31">
        <f t="shared" si="2441"/>
        <v>17.989999999999998</v>
      </c>
    </row>
    <row r="8710" spans="1:28" x14ac:dyDescent="0.3">
      <c r="A8710" s="133">
        <v>43098.541666666664</v>
      </c>
      <c r="B8710" s="152">
        <f t="shared" si="2442"/>
        <v>12</v>
      </c>
      <c r="C8710" s="152">
        <f t="shared" si="2443"/>
        <v>29</v>
      </c>
      <c r="D8710" s="152">
        <f t="shared" si="2444"/>
        <v>13</v>
      </c>
      <c r="E8710" s="38" t="str">
        <f t="shared" si="2445"/>
        <v/>
      </c>
      <c r="F8710" s="134">
        <v>61.25</v>
      </c>
      <c r="G8710" s="38">
        <f t="shared" si="2446"/>
        <v>61.25</v>
      </c>
      <c r="H8710" s="38" t="str">
        <f t="shared" si="2447"/>
        <v>-</v>
      </c>
      <c r="K8710" s="133">
        <v>43463.541666666664</v>
      </c>
      <c r="L8710" s="9">
        <f t="shared" si="2430"/>
        <v>12</v>
      </c>
      <c r="M8710" s="9">
        <f t="shared" si="2431"/>
        <v>29</v>
      </c>
      <c r="N8710" s="9">
        <f t="shared" si="2432"/>
        <v>13</v>
      </c>
      <c r="O8710" s="31" t="str">
        <f t="shared" si="2433"/>
        <v>W</v>
      </c>
      <c r="P8710" s="134">
        <v>22.21</v>
      </c>
      <c r="Q8710" s="31" t="str">
        <f t="shared" si="2434"/>
        <v>-</v>
      </c>
      <c r="R8710" s="31">
        <f t="shared" si="2435"/>
        <v>22.21</v>
      </c>
      <c r="U8710" s="133">
        <v>43828.541666666664</v>
      </c>
      <c r="V8710" s="9">
        <f t="shared" si="2436"/>
        <v>12</v>
      </c>
      <c r="W8710" s="9">
        <f t="shared" si="2437"/>
        <v>29</v>
      </c>
      <c r="X8710" s="9">
        <f t="shared" si="2438"/>
        <v>13</v>
      </c>
      <c r="Y8710" s="31" t="str">
        <f t="shared" si="2439"/>
        <v>W</v>
      </c>
      <c r="Z8710" s="134">
        <v>17.5</v>
      </c>
      <c r="AA8710" s="31" t="str">
        <f t="shared" si="2440"/>
        <v>-</v>
      </c>
      <c r="AB8710" s="31">
        <f t="shared" si="2441"/>
        <v>17.5</v>
      </c>
    </row>
    <row r="8711" spans="1:28" x14ac:dyDescent="0.3">
      <c r="A8711" s="133">
        <v>43098.583333333336</v>
      </c>
      <c r="B8711" s="152">
        <f t="shared" si="2442"/>
        <v>12</v>
      </c>
      <c r="C8711" s="152">
        <f t="shared" si="2443"/>
        <v>29</v>
      </c>
      <c r="D8711" s="152">
        <f t="shared" si="2444"/>
        <v>14</v>
      </c>
      <c r="E8711" s="38" t="str">
        <f t="shared" si="2445"/>
        <v/>
      </c>
      <c r="F8711" s="134">
        <v>54.68</v>
      </c>
      <c r="G8711" s="38">
        <f t="shared" si="2446"/>
        <v>54.68</v>
      </c>
      <c r="H8711" s="38" t="str">
        <f t="shared" si="2447"/>
        <v>-</v>
      </c>
      <c r="K8711" s="133">
        <v>43463.583333333336</v>
      </c>
      <c r="L8711" s="9">
        <f t="shared" si="2430"/>
        <v>12</v>
      </c>
      <c r="M8711" s="9">
        <f t="shared" si="2431"/>
        <v>29</v>
      </c>
      <c r="N8711" s="9">
        <f t="shared" si="2432"/>
        <v>14</v>
      </c>
      <c r="O8711" s="31" t="str">
        <f t="shared" si="2433"/>
        <v>W</v>
      </c>
      <c r="P8711" s="134">
        <v>21.85</v>
      </c>
      <c r="Q8711" s="31" t="str">
        <f t="shared" si="2434"/>
        <v>-</v>
      </c>
      <c r="R8711" s="31">
        <f t="shared" si="2435"/>
        <v>21.85</v>
      </c>
      <c r="U8711" s="133">
        <v>43828.583333333336</v>
      </c>
      <c r="V8711" s="9">
        <f t="shared" si="2436"/>
        <v>12</v>
      </c>
      <c r="W8711" s="9">
        <f t="shared" si="2437"/>
        <v>29</v>
      </c>
      <c r="X8711" s="9">
        <f t="shared" si="2438"/>
        <v>14</v>
      </c>
      <c r="Y8711" s="31" t="str">
        <f t="shared" si="2439"/>
        <v>W</v>
      </c>
      <c r="Z8711" s="134">
        <v>16.95</v>
      </c>
      <c r="AA8711" s="31" t="str">
        <f t="shared" si="2440"/>
        <v>-</v>
      </c>
      <c r="AB8711" s="31">
        <f t="shared" si="2441"/>
        <v>16.95</v>
      </c>
    </row>
    <row r="8712" spans="1:28" x14ac:dyDescent="0.3">
      <c r="A8712" s="133">
        <v>43098.625</v>
      </c>
      <c r="B8712" s="152">
        <f t="shared" si="2442"/>
        <v>12</v>
      </c>
      <c r="C8712" s="152">
        <f t="shared" si="2443"/>
        <v>29</v>
      </c>
      <c r="D8712" s="152">
        <f t="shared" si="2444"/>
        <v>15</v>
      </c>
      <c r="E8712" s="38" t="str">
        <f t="shared" si="2445"/>
        <v/>
      </c>
      <c r="F8712" s="134">
        <v>53.9</v>
      </c>
      <c r="G8712" s="38">
        <f t="shared" si="2446"/>
        <v>53.9</v>
      </c>
      <c r="H8712" s="38" t="str">
        <f t="shared" si="2447"/>
        <v>-</v>
      </c>
      <c r="K8712" s="133">
        <v>43463.625</v>
      </c>
      <c r="L8712" s="9">
        <f t="shared" si="2430"/>
        <v>12</v>
      </c>
      <c r="M8712" s="9">
        <f t="shared" si="2431"/>
        <v>29</v>
      </c>
      <c r="N8712" s="9">
        <f t="shared" si="2432"/>
        <v>15</v>
      </c>
      <c r="O8712" s="31" t="str">
        <f t="shared" si="2433"/>
        <v>W</v>
      </c>
      <c r="P8712" s="134">
        <v>22.03</v>
      </c>
      <c r="Q8712" s="31" t="str">
        <f t="shared" si="2434"/>
        <v>-</v>
      </c>
      <c r="R8712" s="31">
        <f t="shared" si="2435"/>
        <v>22.03</v>
      </c>
      <c r="U8712" s="133">
        <v>43828.625</v>
      </c>
      <c r="V8712" s="9">
        <f t="shared" si="2436"/>
        <v>12</v>
      </c>
      <c r="W8712" s="9">
        <f t="shared" si="2437"/>
        <v>29</v>
      </c>
      <c r="X8712" s="9">
        <f t="shared" si="2438"/>
        <v>15</v>
      </c>
      <c r="Y8712" s="31" t="str">
        <f t="shared" si="2439"/>
        <v>W</v>
      </c>
      <c r="Z8712" s="134">
        <v>17.63</v>
      </c>
      <c r="AA8712" s="31" t="str">
        <f t="shared" si="2440"/>
        <v>-</v>
      </c>
      <c r="AB8712" s="31">
        <f t="shared" si="2441"/>
        <v>17.63</v>
      </c>
    </row>
    <row r="8713" spans="1:28" x14ac:dyDescent="0.3">
      <c r="A8713" s="133">
        <v>43098.666666666664</v>
      </c>
      <c r="B8713" s="152">
        <f t="shared" si="2442"/>
        <v>12</v>
      </c>
      <c r="C8713" s="152">
        <f t="shared" si="2443"/>
        <v>29</v>
      </c>
      <c r="D8713" s="152">
        <f t="shared" si="2444"/>
        <v>16</v>
      </c>
      <c r="E8713" s="38" t="str">
        <f t="shared" si="2445"/>
        <v/>
      </c>
      <c r="F8713" s="134">
        <v>60.52</v>
      </c>
      <c r="G8713" s="38">
        <f t="shared" si="2446"/>
        <v>60.52</v>
      </c>
      <c r="H8713" s="38" t="str">
        <f t="shared" si="2447"/>
        <v>-</v>
      </c>
      <c r="K8713" s="133">
        <v>43463.666666666664</v>
      </c>
      <c r="L8713" s="9">
        <f t="shared" ref="L8713:L8768" si="2448">MONTH(K8713)</f>
        <v>12</v>
      </c>
      <c r="M8713" s="9">
        <f t="shared" ref="M8713:M8768" si="2449">DAY(K8713)</f>
        <v>29</v>
      </c>
      <c r="N8713" s="9">
        <f t="shared" ref="N8713:N8768" si="2450">HOUR(K8713)</f>
        <v>16</v>
      </c>
      <c r="O8713" s="31" t="str">
        <f t="shared" ref="O8713:O8768" si="2451">IF(WEEKDAY(K8713,2)&gt;5,"W","")</f>
        <v>W</v>
      </c>
      <c r="P8713" s="134">
        <v>24.22</v>
      </c>
      <c r="Q8713" s="31" t="str">
        <f t="shared" ref="Q8713:Q8768" si="2452">IF(AND($L8713&gt;=$L$5,$L8713&lt;=$M$5),IF($O8713&lt;&gt;"W",IF(AND($N8713&gt;=$N$5,$N8713&lt;$P$5),$P8713,"-"),"-"),"-")</f>
        <v>-</v>
      </c>
      <c r="R8713" s="31">
        <f t="shared" ref="R8713:R8768" si="2453">IF(Q8713="-",P8713,"-")</f>
        <v>24.22</v>
      </c>
      <c r="U8713" s="133">
        <v>43828.666666666664</v>
      </c>
      <c r="V8713" s="9">
        <f t="shared" ref="V8713:V8768" si="2454">MONTH(U8713)</f>
        <v>12</v>
      </c>
      <c r="W8713" s="9">
        <f t="shared" ref="W8713:W8768" si="2455">DAY(U8713)</f>
        <v>29</v>
      </c>
      <c r="X8713" s="9">
        <f t="shared" ref="X8713:X8768" si="2456">HOUR(U8713)</f>
        <v>16</v>
      </c>
      <c r="Y8713" s="31" t="str">
        <f t="shared" ref="Y8713:Y8768" si="2457">IF(WEEKDAY(U8713,2)&gt;5,"W","")</f>
        <v>W</v>
      </c>
      <c r="Z8713" s="134">
        <v>19.239999999999998</v>
      </c>
      <c r="AA8713" s="31" t="str">
        <f t="shared" ref="AA8713:AA8768" si="2458">IF(AND($V8713&gt;=$V$5,$V8713&lt;=$W$5),IF($Y8713&lt;&gt;"W",IF(AND($X8713&gt;=$X$5,$X8713&lt;$Z$5),$Z8713,"-"),"-"),"-")</f>
        <v>-</v>
      </c>
      <c r="AB8713" s="31">
        <f t="shared" ref="AB8713:AB8768" si="2459">IF(AA8713="-",Z8713,"-")</f>
        <v>19.239999999999998</v>
      </c>
    </row>
    <row r="8714" spans="1:28" x14ac:dyDescent="0.3">
      <c r="A8714" s="133">
        <v>43098.708333333336</v>
      </c>
      <c r="B8714" s="152">
        <f t="shared" ref="B8714:B8768" si="2460">MONTH(A8714)</f>
        <v>12</v>
      </c>
      <c r="C8714" s="152">
        <f t="shared" ref="C8714:C8768" si="2461">DAY(A8714)</f>
        <v>29</v>
      </c>
      <c r="D8714" s="152">
        <f t="shared" ref="D8714:D8768" si="2462">HOUR(A8714)</f>
        <v>17</v>
      </c>
      <c r="E8714" s="38" t="str">
        <f t="shared" ref="E8714:E8768" si="2463">IF(WEEKDAY(A8714,2)&gt;5,"W","")</f>
        <v/>
      </c>
      <c r="F8714" s="134">
        <v>77.900000000000006</v>
      </c>
      <c r="G8714" s="38" t="str">
        <f t="shared" ref="G8714:G8768" si="2464">IF(AND($B8714&gt;=$B$5,$B8714&lt;=$C$5),IF($E8714&lt;&gt;"W",IF(AND($D8714&gt;=$D$5,$D8714&lt;$F$5),$F8714,"-"),"-"),"-")</f>
        <v>-</v>
      </c>
      <c r="H8714" s="38">
        <f t="shared" ref="H8714:H8768" si="2465">IF(G8714="-",F8714,"-")</f>
        <v>77.900000000000006</v>
      </c>
      <c r="K8714" s="133">
        <v>43463.708333333336</v>
      </c>
      <c r="L8714" s="9">
        <f t="shared" si="2448"/>
        <v>12</v>
      </c>
      <c r="M8714" s="9">
        <f t="shared" si="2449"/>
        <v>29</v>
      </c>
      <c r="N8714" s="9">
        <f t="shared" si="2450"/>
        <v>17</v>
      </c>
      <c r="O8714" s="31" t="str">
        <f t="shared" si="2451"/>
        <v>W</v>
      </c>
      <c r="P8714" s="134">
        <v>30.16</v>
      </c>
      <c r="Q8714" s="31" t="str">
        <f t="shared" si="2452"/>
        <v>-</v>
      </c>
      <c r="R8714" s="31">
        <f t="shared" si="2453"/>
        <v>30.16</v>
      </c>
      <c r="U8714" s="133">
        <v>43828.708333333336</v>
      </c>
      <c r="V8714" s="9">
        <f t="shared" si="2454"/>
        <v>12</v>
      </c>
      <c r="W8714" s="9">
        <f t="shared" si="2455"/>
        <v>29</v>
      </c>
      <c r="X8714" s="9">
        <f t="shared" si="2456"/>
        <v>17</v>
      </c>
      <c r="Y8714" s="31" t="str">
        <f t="shared" si="2457"/>
        <v>W</v>
      </c>
      <c r="Z8714" s="134">
        <v>21.43</v>
      </c>
      <c r="AA8714" s="31" t="str">
        <f t="shared" si="2458"/>
        <v>-</v>
      </c>
      <c r="AB8714" s="31">
        <f t="shared" si="2459"/>
        <v>21.43</v>
      </c>
    </row>
    <row r="8715" spans="1:28" x14ac:dyDescent="0.3">
      <c r="A8715" s="133">
        <v>43098.75</v>
      </c>
      <c r="B8715" s="152">
        <f t="shared" si="2460"/>
        <v>12</v>
      </c>
      <c r="C8715" s="152">
        <f t="shared" si="2461"/>
        <v>29</v>
      </c>
      <c r="D8715" s="152">
        <f t="shared" si="2462"/>
        <v>18</v>
      </c>
      <c r="E8715" s="38" t="str">
        <f t="shared" si="2463"/>
        <v/>
      </c>
      <c r="F8715" s="134">
        <v>89.65</v>
      </c>
      <c r="G8715" s="38" t="str">
        <f t="shared" si="2464"/>
        <v>-</v>
      </c>
      <c r="H8715" s="38">
        <f t="shared" si="2465"/>
        <v>89.65</v>
      </c>
      <c r="K8715" s="133">
        <v>43463.75</v>
      </c>
      <c r="L8715" s="9">
        <f t="shared" si="2448"/>
        <v>12</v>
      </c>
      <c r="M8715" s="9">
        <f t="shared" si="2449"/>
        <v>29</v>
      </c>
      <c r="N8715" s="9">
        <f t="shared" si="2450"/>
        <v>18</v>
      </c>
      <c r="O8715" s="31" t="str">
        <f t="shared" si="2451"/>
        <v>W</v>
      </c>
      <c r="P8715" s="134">
        <v>28.84</v>
      </c>
      <c r="Q8715" s="31" t="str">
        <f t="shared" si="2452"/>
        <v>-</v>
      </c>
      <c r="R8715" s="31">
        <f t="shared" si="2453"/>
        <v>28.84</v>
      </c>
      <c r="U8715" s="133">
        <v>43828.75</v>
      </c>
      <c r="V8715" s="9">
        <f t="shared" si="2454"/>
        <v>12</v>
      </c>
      <c r="W8715" s="9">
        <f t="shared" si="2455"/>
        <v>29</v>
      </c>
      <c r="X8715" s="9">
        <f t="shared" si="2456"/>
        <v>18</v>
      </c>
      <c r="Y8715" s="31" t="str">
        <f t="shared" si="2457"/>
        <v>W</v>
      </c>
      <c r="Z8715" s="134">
        <v>20.95</v>
      </c>
      <c r="AA8715" s="31" t="str">
        <f t="shared" si="2458"/>
        <v>-</v>
      </c>
      <c r="AB8715" s="31">
        <f t="shared" si="2459"/>
        <v>20.95</v>
      </c>
    </row>
    <row r="8716" spans="1:28" x14ac:dyDescent="0.3">
      <c r="A8716" s="133">
        <v>43098.791666666664</v>
      </c>
      <c r="B8716" s="152">
        <f t="shared" si="2460"/>
        <v>12</v>
      </c>
      <c r="C8716" s="152">
        <f t="shared" si="2461"/>
        <v>29</v>
      </c>
      <c r="D8716" s="152">
        <f t="shared" si="2462"/>
        <v>19</v>
      </c>
      <c r="E8716" s="38" t="str">
        <f t="shared" si="2463"/>
        <v/>
      </c>
      <c r="F8716" s="134">
        <v>84.4</v>
      </c>
      <c r="G8716" s="38" t="str">
        <f t="shared" si="2464"/>
        <v>-</v>
      </c>
      <c r="H8716" s="38">
        <f t="shared" si="2465"/>
        <v>84.4</v>
      </c>
      <c r="K8716" s="133">
        <v>43463.791666666664</v>
      </c>
      <c r="L8716" s="9">
        <f t="shared" si="2448"/>
        <v>12</v>
      </c>
      <c r="M8716" s="9">
        <f t="shared" si="2449"/>
        <v>29</v>
      </c>
      <c r="N8716" s="9">
        <f t="shared" si="2450"/>
        <v>19</v>
      </c>
      <c r="O8716" s="31" t="str">
        <f t="shared" si="2451"/>
        <v>W</v>
      </c>
      <c r="P8716" s="134">
        <v>28.9</v>
      </c>
      <c r="Q8716" s="31" t="str">
        <f t="shared" si="2452"/>
        <v>-</v>
      </c>
      <c r="R8716" s="31">
        <f t="shared" si="2453"/>
        <v>28.9</v>
      </c>
      <c r="U8716" s="133">
        <v>43828.791666666664</v>
      </c>
      <c r="V8716" s="9">
        <f t="shared" si="2454"/>
        <v>12</v>
      </c>
      <c r="W8716" s="9">
        <f t="shared" si="2455"/>
        <v>29</v>
      </c>
      <c r="X8716" s="9">
        <f t="shared" si="2456"/>
        <v>19</v>
      </c>
      <c r="Y8716" s="31" t="str">
        <f t="shared" si="2457"/>
        <v>W</v>
      </c>
      <c r="Z8716" s="134">
        <v>19.989999999999998</v>
      </c>
      <c r="AA8716" s="31" t="str">
        <f t="shared" si="2458"/>
        <v>-</v>
      </c>
      <c r="AB8716" s="31">
        <f t="shared" si="2459"/>
        <v>19.989999999999998</v>
      </c>
    </row>
    <row r="8717" spans="1:28" x14ac:dyDescent="0.3">
      <c r="A8717" s="133">
        <v>43098.833333333336</v>
      </c>
      <c r="B8717" s="152">
        <f t="shared" si="2460"/>
        <v>12</v>
      </c>
      <c r="C8717" s="152">
        <f t="shared" si="2461"/>
        <v>29</v>
      </c>
      <c r="D8717" s="152">
        <f t="shared" si="2462"/>
        <v>20</v>
      </c>
      <c r="E8717" s="38" t="str">
        <f t="shared" si="2463"/>
        <v/>
      </c>
      <c r="F8717" s="134">
        <v>79.3</v>
      </c>
      <c r="G8717" s="38" t="str">
        <f t="shared" si="2464"/>
        <v>-</v>
      </c>
      <c r="H8717" s="38">
        <f t="shared" si="2465"/>
        <v>79.3</v>
      </c>
      <c r="K8717" s="133">
        <v>43463.833333333336</v>
      </c>
      <c r="L8717" s="9">
        <f t="shared" si="2448"/>
        <v>12</v>
      </c>
      <c r="M8717" s="9">
        <f t="shared" si="2449"/>
        <v>29</v>
      </c>
      <c r="N8717" s="9">
        <f t="shared" si="2450"/>
        <v>20</v>
      </c>
      <c r="O8717" s="31" t="str">
        <f t="shared" si="2451"/>
        <v>W</v>
      </c>
      <c r="P8717" s="134">
        <v>27.75</v>
      </c>
      <c r="Q8717" s="31" t="str">
        <f t="shared" si="2452"/>
        <v>-</v>
      </c>
      <c r="R8717" s="31">
        <f t="shared" si="2453"/>
        <v>27.75</v>
      </c>
      <c r="U8717" s="133">
        <v>43828.833333333336</v>
      </c>
      <c r="V8717" s="9">
        <f t="shared" si="2454"/>
        <v>12</v>
      </c>
      <c r="W8717" s="9">
        <f t="shared" si="2455"/>
        <v>29</v>
      </c>
      <c r="X8717" s="9">
        <f t="shared" si="2456"/>
        <v>20</v>
      </c>
      <c r="Y8717" s="31" t="str">
        <f t="shared" si="2457"/>
        <v>W</v>
      </c>
      <c r="Z8717" s="134">
        <v>19.489999999999998</v>
      </c>
      <c r="AA8717" s="31" t="str">
        <f t="shared" si="2458"/>
        <v>-</v>
      </c>
      <c r="AB8717" s="31">
        <f t="shared" si="2459"/>
        <v>19.489999999999998</v>
      </c>
    </row>
    <row r="8718" spans="1:28" x14ac:dyDescent="0.3">
      <c r="A8718" s="133">
        <v>43098.875</v>
      </c>
      <c r="B8718" s="152">
        <f t="shared" si="2460"/>
        <v>12</v>
      </c>
      <c r="C8718" s="152">
        <f t="shared" si="2461"/>
        <v>29</v>
      </c>
      <c r="D8718" s="152">
        <f t="shared" si="2462"/>
        <v>21</v>
      </c>
      <c r="E8718" s="38" t="str">
        <f t="shared" si="2463"/>
        <v/>
      </c>
      <c r="F8718" s="134">
        <v>72.12</v>
      </c>
      <c r="G8718" s="38" t="str">
        <f t="shared" si="2464"/>
        <v>-</v>
      </c>
      <c r="H8718" s="38">
        <f t="shared" si="2465"/>
        <v>72.12</v>
      </c>
      <c r="K8718" s="133">
        <v>43463.875</v>
      </c>
      <c r="L8718" s="9">
        <f t="shared" si="2448"/>
        <v>12</v>
      </c>
      <c r="M8718" s="9">
        <f t="shared" si="2449"/>
        <v>29</v>
      </c>
      <c r="N8718" s="9">
        <f t="shared" si="2450"/>
        <v>21</v>
      </c>
      <c r="O8718" s="31" t="str">
        <f t="shared" si="2451"/>
        <v>W</v>
      </c>
      <c r="P8718" s="134">
        <v>25.84</v>
      </c>
      <c r="Q8718" s="31" t="str">
        <f t="shared" si="2452"/>
        <v>-</v>
      </c>
      <c r="R8718" s="31">
        <f t="shared" si="2453"/>
        <v>25.84</v>
      </c>
      <c r="U8718" s="133">
        <v>43828.875</v>
      </c>
      <c r="V8718" s="9">
        <f t="shared" si="2454"/>
        <v>12</v>
      </c>
      <c r="W8718" s="9">
        <f t="shared" si="2455"/>
        <v>29</v>
      </c>
      <c r="X8718" s="9">
        <f t="shared" si="2456"/>
        <v>21</v>
      </c>
      <c r="Y8718" s="31" t="str">
        <f t="shared" si="2457"/>
        <v>W</v>
      </c>
      <c r="Z8718" s="134">
        <v>18.04</v>
      </c>
      <c r="AA8718" s="31" t="str">
        <f t="shared" si="2458"/>
        <v>-</v>
      </c>
      <c r="AB8718" s="31">
        <f t="shared" si="2459"/>
        <v>18.04</v>
      </c>
    </row>
    <row r="8719" spans="1:28" x14ac:dyDescent="0.3">
      <c r="A8719" s="133">
        <v>43098.916666666664</v>
      </c>
      <c r="B8719" s="152">
        <f t="shared" si="2460"/>
        <v>12</v>
      </c>
      <c r="C8719" s="152">
        <f t="shared" si="2461"/>
        <v>29</v>
      </c>
      <c r="D8719" s="152">
        <f t="shared" si="2462"/>
        <v>22</v>
      </c>
      <c r="E8719" s="38" t="str">
        <f t="shared" si="2463"/>
        <v/>
      </c>
      <c r="F8719" s="134">
        <v>66.760000000000005</v>
      </c>
      <c r="G8719" s="38" t="str">
        <f t="shared" si="2464"/>
        <v>-</v>
      </c>
      <c r="H8719" s="38">
        <f t="shared" si="2465"/>
        <v>66.760000000000005</v>
      </c>
      <c r="K8719" s="133">
        <v>43463.916666666664</v>
      </c>
      <c r="L8719" s="9">
        <f t="shared" si="2448"/>
        <v>12</v>
      </c>
      <c r="M8719" s="9">
        <f t="shared" si="2449"/>
        <v>29</v>
      </c>
      <c r="N8719" s="9">
        <f t="shared" si="2450"/>
        <v>22</v>
      </c>
      <c r="O8719" s="31" t="str">
        <f t="shared" si="2451"/>
        <v>W</v>
      </c>
      <c r="P8719" s="134">
        <v>24.31</v>
      </c>
      <c r="Q8719" s="31" t="str">
        <f t="shared" si="2452"/>
        <v>-</v>
      </c>
      <c r="R8719" s="31">
        <f t="shared" si="2453"/>
        <v>24.31</v>
      </c>
      <c r="U8719" s="133">
        <v>43828.916666666664</v>
      </c>
      <c r="V8719" s="9">
        <f t="shared" si="2454"/>
        <v>12</v>
      </c>
      <c r="W8719" s="9">
        <f t="shared" si="2455"/>
        <v>29</v>
      </c>
      <c r="X8719" s="9">
        <f t="shared" si="2456"/>
        <v>22</v>
      </c>
      <c r="Y8719" s="31" t="str">
        <f t="shared" si="2457"/>
        <v>W</v>
      </c>
      <c r="Z8719" s="134">
        <v>16.989999999999998</v>
      </c>
      <c r="AA8719" s="31" t="str">
        <f t="shared" si="2458"/>
        <v>-</v>
      </c>
      <c r="AB8719" s="31">
        <f t="shared" si="2459"/>
        <v>16.989999999999998</v>
      </c>
    </row>
    <row r="8720" spans="1:28" x14ac:dyDescent="0.3">
      <c r="A8720" s="133">
        <v>43098.958333333336</v>
      </c>
      <c r="B8720" s="152">
        <f t="shared" si="2460"/>
        <v>12</v>
      </c>
      <c r="C8720" s="152">
        <f t="shared" si="2461"/>
        <v>29</v>
      </c>
      <c r="D8720" s="152">
        <f t="shared" si="2462"/>
        <v>23</v>
      </c>
      <c r="E8720" s="38" t="str">
        <f t="shared" si="2463"/>
        <v/>
      </c>
      <c r="F8720" s="134">
        <v>50.36</v>
      </c>
      <c r="G8720" s="38" t="str">
        <f t="shared" si="2464"/>
        <v>-</v>
      </c>
      <c r="H8720" s="38">
        <f t="shared" si="2465"/>
        <v>50.36</v>
      </c>
      <c r="K8720" s="133">
        <v>43463.958333333336</v>
      </c>
      <c r="L8720" s="9">
        <f t="shared" si="2448"/>
        <v>12</v>
      </c>
      <c r="M8720" s="9">
        <f t="shared" si="2449"/>
        <v>29</v>
      </c>
      <c r="N8720" s="9">
        <f t="shared" si="2450"/>
        <v>23</v>
      </c>
      <c r="O8720" s="31" t="str">
        <f t="shared" si="2451"/>
        <v>W</v>
      </c>
      <c r="P8720" s="134">
        <v>23.69</v>
      </c>
      <c r="Q8720" s="31" t="str">
        <f t="shared" si="2452"/>
        <v>-</v>
      </c>
      <c r="R8720" s="31">
        <f t="shared" si="2453"/>
        <v>23.69</v>
      </c>
      <c r="U8720" s="133">
        <v>43828.958333333336</v>
      </c>
      <c r="V8720" s="9">
        <f t="shared" si="2454"/>
        <v>12</v>
      </c>
      <c r="W8720" s="9">
        <f t="shared" si="2455"/>
        <v>29</v>
      </c>
      <c r="X8720" s="9">
        <f t="shared" si="2456"/>
        <v>23</v>
      </c>
      <c r="Y8720" s="31" t="str">
        <f t="shared" si="2457"/>
        <v>W</v>
      </c>
      <c r="Z8720" s="134">
        <v>14.39</v>
      </c>
      <c r="AA8720" s="31" t="str">
        <f t="shared" si="2458"/>
        <v>-</v>
      </c>
      <c r="AB8720" s="31">
        <f t="shared" si="2459"/>
        <v>14.39</v>
      </c>
    </row>
    <row r="8721" spans="1:28" x14ac:dyDescent="0.3">
      <c r="A8721" s="133">
        <v>43099</v>
      </c>
      <c r="B8721" s="152">
        <f t="shared" si="2460"/>
        <v>12</v>
      </c>
      <c r="C8721" s="152">
        <f t="shared" si="2461"/>
        <v>30</v>
      </c>
      <c r="D8721" s="152">
        <f t="shared" si="2462"/>
        <v>0</v>
      </c>
      <c r="E8721" s="38" t="str">
        <f t="shared" si="2463"/>
        <v>W</v>
      </c>
      <c r="F8721" s="134">
        <v>37.1</v>
      </c>
      <c r="G8721" s="38" t="str">
        <f t="shared" si="2464"/>
        <v>-</v>
      </c>
      <c r="H8721" s="38">
        <f t="shared" si="2465"/>
        <v>37.1</v>
      </c>
      <c r="K8721" s="133">
        <v>43464</v>
      </c>
      <c r="L8721" s="9">
        <f t="shared" si="2448"/>
        <v>12</v>
      </c>
      <c r="M8721" s="9">
        <f t="shared" si="2449"/>
        <v>30</v>
      </c>
      <c r="N8721" s="9">
        <f t="shared" si="2450"/>
        <v>0</v>
      </c>
      <c r="O8721" s="31" t="str">
        <f t="shared" si="2451"/>
        <v>W</v>
      </c>
      <c r="P8721" s="134">
        <v>23.08</v>
      </c>
      <c r="Q8721" s="31" t="str">
        <f t="shared" si="2452"/>
        <v>-</v>
      </c>
      <c r="R8721" s="31">
        <f t="shared" si="2453"/>
        <v>23.08</v>
      </c>
      <c r="U8721" s="133">
        <v>43829</v>
      </c>
      <c r="V8721" s="9">
        <f t="shared" si="2454"/>
        <v>12</v>
      </c>
      <c r="W8721" s="9">
        <f t="shared" si="2455"/>
        <v>30</v>
      </c>
      <c r="X8721" s="9">
        <f t="shared" si="2456"/>
        <v>0</v>
      </c>
      <c r="Y8721" s="31" t="str">
        <f t="shared" si="2457"/>
        <v/>
      </c>
      <c r="Z8721" s="134">
        <v>13.39</v>
      </c>
      <c r="AA8721" s="31" t="str">
        <f t="shared" si="2458"/>
        <v>-</v>
      </c>
      <c r="AB8721" s="31">
        <f t="shared" si="2459"/>
        <v>13.39</v>
      </c>
    </row>
    <row r="8722" spans="1:28" x14ac:dyDescent="0.3">
      <c r="A8722" s="133">
        <v>43099.041666666664</v>
      </c>
      <c r="B8722" s="152">
        <f t="shared" si="2460"/>
        <v>12</v>
      </c>
      <c r="C8722" s="152">
        <f t="shared" si="2461"/>
        <v>30</v>
      </c>
      <c r="D8722" s="152">
        <f t="shared" si="2462"/>
        <v>1</v>
      </c>
      <c r="E8722" s="38" t="str">
        <f t="shared" si="2463"/>
        <v>W</v>
      </c>
      <c r="F8722" s="134">
        <v>31.35</v>
      </c>
      <c r="G8722" s="38" t="str">
        <f t="shared" si="2464"/>
        <v>-</v>
      </c>
      <c r="H8722" s="38">
        <f t="shared" si="2465"/>
        <v>31.35</v>
      </c>
      <c r="K8722" s="133">
        <v>43464.041666666664</v>
      </c>
      <c r="L8722" s="9">
        <f t="shared" si="2448"/>
        <v>12</v>
      </c>
      <c r="M8722" s="9">
        <f t="shared" si="2449"/>
        <v>30</v>
      </c>
      <c r="N8722" s="9">
        <f t="shared" si="2450"/>
        <v>1</v>
      </c>
      <c r="O8722" s="31" t="str">
        <f t="shared" si="2451"/>
        <v>W</v>
      </c>
      <c r="P8722" s="134">
        <v>22.15</v>
      </c>
      <c r="Q8722" s="31" t="str">
        <f t="shared" si="2452"/>
        <v>-</v>
      </c>
      <c r="R8722" s="31">
        <f t="shared" si="2453"/>
        <v>22.15</v>
      </c>
      <c r="U8722" s="133">
        <v>43829.041666666664</v>
      </c>
      <c r="V8722" s="9">
        <f t="shared" si="2454"/>
        <v>12</v>
      </c>
      <c r="W8722" s="9">
        <f t="shared" si="2455"/>
        <v>30</v>
      </c>
      <c r="X8722" s="9">
        <f t="shared" si="2456"/>
        <v>1</v>
      </c>
      <c r="Y8722" s="31" t="str">
        <f t="shared" si="2457"/>
        <v/>
      </c>
      <c r="Z8722" s="134">
        <v>12.84</v>
      </c>
      <c r="AA8722" s="31" t="str">
        <f t="shared" si="2458"/>
        <v>-</v>
      </c>
      <c r="AB8722" s="31">
        <f t="shared" si="2459"/>
        <v>12.84</v>
      </c>
    </row>
    <row r="8723" spans="1:28" x14ac:dyDescent="0.3">
      <c r="A8723" s="133">
        <v>43099.083333333336</v>
      </c>
      <c r="B8723" s="152">
        <f t="shared" si="2460"/>
        <v>12</v>
      </c>
      <c r="C8723" s="152">
        <f t="shared" si="2461"/>
        <v>30</v>
      </c>
      <c r="D8723" s="152">
        <f t="shared" si="2462"/>
        <v>2</v>
      </c>
      <c r="E8723" s="38" t="str">
        <f t="shared" si="2463"/>
        <v>W</v>
      </c>
      <c r="F8723" s="134">
        <v>29.12</v>
      </c>
      <c r="G8723" s="38" t="str">
        <f t="shared" si="2464"/>
        <v>-</v>
      </c>
      <c r="H8723" s="38">
        <f t="shared" si="2465"/>
        <v>29.12</v>
      </c>
      <c r="K8723" s="133">
        <v>43464.083333333336</v>
      </c>
      <c r="L8723" s="9">
        <f t="shared" si="2448"/>
        <v>12</v>
      </c>
      <c r="M8723" s="9">
        <f t="shared" si="2449"/>
        <v>30</v>
      </c>
      <c r="N8723" s="9">
        <f t="shared" si="2450"/>
        <v>2</v>
      </c>
      <c r="O8723" s="31" t="str">
        <f t="shared" si="2451"/>
        <v>W</v>
      </c>
      <c r="P8723" s="134">
        <v>21.8</v>
      </c>
      <c r="Q8723" s="31" t="str">
        <f t="shared" si="2452"/>
        <v>-</v>
      </c>
      <c r="R8723" s="31">
        <f t="shared" si="2453"/>
        <v>21.8</v>
      </c>
      <c r="U8723" s="133">
        <v>43829.083333333336</v>
      </c>
      <c r="V8723" s="9">
        <f t="shared" si="2454"/>
        <v>12</v>
      </c>
      <c r="W8723" s="9">
        <f t="shared" si="2455"/>
        <v>30</v>
      </c>
      <c r="X8723" s="9">
        <f t="shared" si="2456"/>
        <v>2</v>
      </c>
      <c r="Y8723" s="31" t="str">
        <f t="shared" si="2457"/>
        <v/>
      </c>
      <c r="Z8723" s="134">
        <v>12.9</v>
      </c>
      <c r="AA8723" s="31" t="str">
        <f t="shared" si="2458"/>
        <v>-</v>
      </c>
      <c r="AB8723" s="31">
        <f t="shared" si="2459"/>
        <v>12.9</v>
      </c>
    </row>
    <row r="8724" spans="1:28" x14ac:dyDescent="0.3">
      <c r="A8724" s="133">
        <v>43099.125</v>
      </c>
      <c r="B8724" s="152">
        <f t="shared" si="2460"/>
        <v>12</v>
      </c>
      <c r="C8724" s="152">
        <f t="shared" si="2461"/>
        <v>30</v>
      </c>
      <c r="D8724" s="152">
        <f t="shared" si="2462"/>
        <v>3</v>
      </c>
      <c r="E8724" s="38" t="str">
        <f t="shared" si="2463"/>
        <v>W</v>
      </c>
      <c r="F8724" s="134">
        <v>28.18</v>
      </c>
      <c r="G8724" s="38" t="str">
        <f t="shared" si="2464"/>
        <v>-</v>
      </c>
      <c r="H8724" s="38">
        <f t="shared" si="2465"/>
        <v>28.18</v>
      </c>
      <c r="K8724" s="133">
        <v>43464.125</v>
      </c>
      <c r="L8724" s="9">
        <f t="shared" si="2448"/>
        <v>12</v>
      </c>
      <c r="M8724" s="9">
        <f t="shared" si="2449"/>
        <v>30</v>
      </c>
      <c r="N8724" s="9">
        <f t="shared" si="2450"/>
        <v>3</v>
      </c>
      <c r="O8724" s="31" t="str">
        <f t="shared" si="2451"/>
        <v>W</v>
      </c>
      <c r="P8724" s="134">
        <v>21.7</v>
      </c>
      <c r="Q8724" s="31" t="str">
        <f t="shared" si="2452"/>
        <v>-</v>
      </c>
      <c r="R8724" s="31">
        <f t="shared" si="2453"/>
        <v>21.7</v>
      </c>
      <c r="U8724" s="133">
        <v>43829.125</v>
      </c>
      <c r="V8724" s="9">
        <f t="shared" si="2454"/>
        <v>12</v>
      </c>
      <c r="W8724" s="9">
        <f t="shared" si="2455"/>
        <v>30</v>
      </c>
      <c r="X8724" s="9">
        <f t="shared" si="2456"/>
        <v>3</v>
      </c>
      <c r="Y8724" s="31" t="str">
        <f t="shared" si="2457"/>
        <v/>
      </c>
      <c r="Z8724" s="134">
        <v>12.5</v>
      </c>
      <c r="AA8724" s="31" t="str">
        <f t="shared" si="2458"/>
        <v>-</v>
      </c>
      <c r="AB8724" s="31">
        <f t="shared" si="2459"/>
        <v>12.5</v>
      </c>
    </row>
    <row r="8725" spans="1:28" x14ac:dyDescent="0.3">
      <c r="A8725" s="133">
        <v>43099.166666666664</v>
      </c>
      <c r="B8725" s="152">
        <f t="shared" si="2460"/>
        <v>12</v>
      </c>
      <c r="C8725" s="152">
        <f t="shared" si="2461"/>
        <v>30</v>
      </c>
      <c r="D8725" s="152">
        <f t="shared" si="2462"/>
        <v>4</v>
      </c>
      <c r="E8725" s="38" t="str">
        <f t="shared" si="2463"/>
        <v>W</v>
      </c>
      <c r="F8725" s="134">
        <v>28.31</v>
      </c>
      <c r="G8725" s="38" t="str">
        <f t="shared" si="2464"/>
        <v>-</v>
      </c>
      <c r="H8725" s="38">
        <f t="shared" si="2465"/>
        <v>28.31</v>
      </c>
      <c r="K8725" s="133">
        <v>43464.166666666664</v>
      </c>
      <c r="L8725" s="9">
        <f t="shared" si="2448"/>
        <v>12</v>
      </c>
      <c r="M8725" s="9">
        <f t="shared" si="2449"/>
        <v>30</v>
      </c>
      <c r="N8725" s="9">
        <f t="shared" si="2450"/>
        <v>4</v>
      </c>
      <c r="O8725" s="31" t="str">
        <f t="shared" si="2451"/>
        <v>W</v>
      </c>
      <c r="P8725" s="134">
        <v>21.85</v>
      </c>
      <c r="Q8725" s="31" t="str">
        <f t="shared" si="2452"/>
        <v>-</v>
      </c>
      <c r="R8725" s="31">
        <f t="shared" si="2453"/>
        <v>21.85</v>
      </c>
      <c r="U8725" s="133">
        <v>43829.166666666664</v>
      </c>
      <c r="V8725" s="9">
        <f t="shared" si="2454"/>
        <v>12</v>
      </c>
      <c r="W8725" s="9">
        <f t="shared" si="2455"/>
        <v>30</v>
      </c>
      <c r="X8725" s="9">
        <f t="shared" si="2456"/>
        <v>4</v>
      </c>
      <c r="Y8725" s="31" t="str">
        <f t="shared" si="2457"/>
        <v/>
      </c>
      <c r="Z8725" s="134">
        <v>12.87</v>
      </c>
      <c r="AA8725" s="31" t="str">
        <f t="shared" si="2458"/>
        <v>-</v>
      </c>
      <c r="AB8725" s="31">
        <f t="shared" si="2459"/>
        <v>12.87</v>
      </c>
    </row>
    <row r="8726" spans="1:28" x14ac:dyDescent="0.3">
      <c r="A8726" s="133">
        <v>43099.208333333336</v>
      </c>
      <c r="B8726" s="152">
        <f t="shared" si="2460"/>
        <v>12</v>
      </c>
      <c r="C8726" s="152">
        <f t="shared" si="2461"/>
        <v>30</v>
      </c>
      <c r="D8726" s="152">
        <f t="shared" si="2462"/>
        <v>5</v>
      </c>
      <c r="E8726" s="38" t="str">
        <f t="shared" si="2463"/>
        <v>W</v>
      </c>
      <c r="F8726" s="134">
        <v>29.74</v>
      </c>
      <c r="G8726" s="38" t="str">
        <f t="shared" si="2464"/>
        <v>-</v>
      </c>
      <c r="H8726" s="38">
        <f t="shared" si="2465"/>
        <v>29.74</v>
      </c>
      <c r="K8726" s="133">
        <v>43464.208333333336</v>
      </c>
      <c r="L8726" s="9">
        <f t="shared" si="2448"/>
        <v>12</v>
      </c>
      <c r="M8726" s="9">
        <f t="shared" si="2449"/>
        <v>30</v>
      </c>
      <c r="N8726" s="9">
        <f t="shared" si="2450"/>
        <v>5</v>
      </c>
      <c r="O8726" s="31" t="str">
        <f t="shared" si="2451"/>
        <v>W</v>
      </c>
      <c r="P8726" s="134">
        <v>22.33</v>
      </c>
      <c r="Q8726" s="31" t="str">
        <f t="shared" si="2452"/>
        <v>-</v>
      </c>
      <c r="R8726" s="31">
        <f t="shared" si="2453"/>
        <v>22.33</v>
      </c>
      <c r="U8726" s="133">
        <v>43829.208333333336</v>
      </c>
      <c r="V8726" s="9">
        <f t="shared" si="2454"/>
        <v>12</v>
      </c>
      <c r="W8726" s="9">
        <f t="shared" si="2455"/>
        <v>30</v>
      </c>
      <c r="X8726" s="9">
        <f t="shared" si="2456"/>
        <v>5</v>
      </c>
      <c r="Y8726" s="31" t="str">
        <f t="shared" si="2457"/>
        <v/>
      </c>
      <c r="Z8726" s="134">
        <v>13.49</v>
      </c>
      <c r="AA8726" s="31" t="str">
        <f t="shared" si="2458"/>
        <v>-</v>
      </c>
      <c r="AB8726" s="31">
        <f t="shared" si="2459"/>
        <v>13.49</v>
      </c>
    </row>
    <row r="8727" spans="1:28" x14ac:dyDescent="0.3">
      <c r="A8727" s="133">
        <v>43099.25</v>
      </c>
      <c r="B8727" s="152">
        <f t="shared" si="2460"/>
        <v>12</v>
      </c>
      <c r="C8727" s="152">
        <f t="shared" si="2461"/>
        <v>30</v>
      </c>
      <c r="D8727" s="152">
        <f t="shared" si="2462"/>
        <v>6</v>
      </c>
      <c r="E8727" s="38" t="str">
        <f t="shared" si="2463"/>
        <v>W</v>
      </c>
      <c r="F8727" s="134">
        <v>35.090000000000003</v>
      </c>
      <c r="G8727" s="38" t="str">
        <f t="shared" si="2464"/>
        <v>-</v>
      </c>
      <c r="H8727" s="38">
        <f t="shared" si="2465"/>
        <v>35.090000000000003</v>
      </c>
      <c r="K8727" s="133">
        <v>43464.25</v>
      </c>
      <c r="L8727" s="9">
        <f t="shared" si="2448"/>
        <v>12</v>
      </c>
      <c r="M8727" s="9">
        <f t="shared" si="2449"/>
        <v>30</v>
      </c>
      <c r="N8727" s="9">
        <f t="shared" si="2450"/>
        <v>6</v>
      </c>
      <c r="O8727" s="31" t="str">
        <f t="shared" si="2451"/>
        <v>W</v>
      </c>
      <c r="P8727" s="134">
        <v>22.75</v>
      </c>
      <c r="Q8727" s="31" t="str">
        <f t="shared" si="2452"/>
        <v>-</v>
      </c>
      <c r="R8727" s="31">
        <f t="shared" si="2453"/>
        <v>22.75</v>
      </c>
      <c r="U8727" s="133">
        <v>43829.25</v>
      </c>
      <c r="V8727" s="9">
        <f t="shared" si="2454"/>
        <v>12</v>
      </c>
      <c r="W8727" s="9">
        <f t="shared" si="2455"/>
        <v>30</v>
      </c>
      <c r="X8727" s="9">
        <f t="shared" si="2456"/>
        <v>6</v>
      </c>
      <c r="Y8727" s="31" t="str">
        <f t="shared" si="2457"/>
        <v/>
      </c>
      <c r="Z8727" s="134">
        <v>15.59</v>
      </c>
      <c r="AA8727" s="31" t="str">
        <f t="shared" si="2458"/>
        <v>-</v>
      </c>
      <c r="AB8727" s="31">
        <f t="shared" si="2459"/>
        <v>15.59</v>
      </c>
    </row>
    <row r="8728" spans="1:28" x14ac:dyDescent="0.3">
      <c r="A8728" s="133">
        <v>43099.291666666664</v>
      </c>
      <c r="B8728" s="152">
        <f t="shared" si="2460"/>
        <v>12</v>
      </c>
      <c r="C8728" s="152">
        <f t="shared" si="2461"/>
        <v>30</v>
      </c>
      <c r="D8728" s="152">
        <f t="shared" si="2462"/>
        <v>7</v>
      </c>
      <c r="E8728" s="38" t="str">
        <f t="shared" si="2463"/>
        <v>W</v>
      </c>
      <c r="F8728" s="134">
        <v>41.04</v>
      </c>
      <c r="G8728" s="38" t="str">
        <f t="shared" si="2464"/>
        <v>-</v>
      </c>
      <c r="H8728" s="38">
        <f t="shared" si="2465"/>
        <v>41.04</v>
      </c>
      <c r="K8728" s="133">
        <v>43464.291666666664</v>
      </c>
      <c r="L8728" s="9">
        <f t="shared" si="2448"/>
        <v>12</v>
      </c>
      <c r="M8728" s="9">
        <f t="shared" si="2449"/>
        <v>30</v>
      </c>
      <c r="N8728" s="9">
        <f t="shared" si="2450"/>
        <v>7</v>
      </c>
      <c r="O8728" s="31" t="str">
        <f t="shared" si="2451"/>
        <v>W</v>
      </c>
      <c r="P8728" s="134">
        <v>23.91</v>
      </c>
      <c r="Q8728" s="31" t="str">
        <f t="shared" si="2452"/>
        <v>-</v>
      </c>
      <c r="R8728" s="31">
        <f t="shared" si="2453"/>
        <v>23.91</v>
      </c>
      <c r="U8728" s="133">
        <v>43829.291666666664</v>
      </c>
      <c r="V8728" s="9">
        <f t="shared" si="2454"/>
        <v>12</v>
      </c>
      <c r="W8728" s="9">
        <f t="shared" si="2455"/>
        <v>30</v>
      </c>
      <c r="X8728" s="9">
        <f t="shared" si="2456"/>
        <v>7</v>
      </c>
      <c r="Y8728" s="31" t="str">
        <f t="shared" si="2457"/>
        <v/>
      </c>
      <c r="Z8728" s="134">
        <v>17.87</v>
      </c>
      <c r="AA8728" s="31" t="str">
        <f t="shared" si="2458"/>
        <v>-</v>
      </c>
      <c r="AB8728" s="31">
        <f t="shared" si="2459"/>
        <v>17.87</v>
      </c>
    </row>
    <row r="8729" spans="1:28" x14ac:dyDescent="0.3">
      <c r="A8729" s="133">
        <v>43099.333333333336</v>
      </c>
      <c r="B8729" s="152">
        <f t="shared" si="2460"/>
        <v>12</v>
      </c>
      <c r="C8729" s="152">
        <f t="shared" si="2461"/>
        <v>30</v>
      </c>
      <c r="D8729" s="152">
        <f t="shared" si="2462"/>
        <v>8</v>
      </c>
      <c r="E8729" s="38" t="str">
        <f t="shared" si="2463"/>
        <v>W</v>
      </c>
      <c r="F8729" s="134">
        <v>47.46</v>
      </c>
      <c r="G8729" s="38" t="str">
        <f t="shared" si="2464"/>
        <v>-</v>
      </c>
      <c r="H8729" s="38">
        <f t="shared" si="2465"/>
        <v>47.46</v>
      </c>
      <c r="K8729" s="133">
        <v>43464.333333333336</v>
      </c>
      <c r="L8729" s="9">
        <f t="shared" si="2448"/>
        <v>12</v>
      </c>
      <c r="M8729" s="9">
        <f t="shared" si="2449"/>
        <v>30</v>
      </c>
      <c r="N8729" s="9">
        <f t="shared" si="2450"/>
        <v>8</v>
      </c>
      <c r="O8729" s="31" t="str">
        <f t="shared" si="2451"/>
        <v>W</v>
      </c>
      <c r="P8729" s="134">
        <v>24.89</v>
      </c>
      <c r="Q8729" s="31" t="str">
        <f t="shared" si="2452"/>
        <v>-</v>
      </c>
      <c r="R8729" s="31">
        <f t="shared" si="2453"/>
        <v>24.89</v>
      </c>
      <c r="U8729" s="133">
        <v>43829.333333333336</v>
      </c>
      <c r="V8729" s="9">
        <f t="shared" si="2454"/>
        <v>12</v>
      </c>
      <c r="W8729" s="9">
        <f t="shared" si="2455"/>
        <v>30</v>
      </c>
      <c r="X8729" s="9">
        <f t="shared" si="2456"/>
        <v>8</v>
      </c>
      <c r="Y8729" s="31" t="str">
        <f t="shared" si="2457"/>
        <v/>
      </c>
      <c r="Z8729" s="134">
        <v>18.95</v>
      </c>
      <c r="AA8729" s="31">
        <f t="shared" si="2458"/>
        <v>18.95</v>
      </c>
      <c r="AB8729" s="31" t="str">
        <f t="shared" si="2459"/>
        <v>-</v>
      </c>
    </row>
    <row r="8730" spans="1:28" x14ac:dyDescent="0.3">
      <c r="A8730" s="133">
        <v>43099.375</v>
      </c>
      <c r="B8730" s="152">
        <f t="shared" si="2460"/>
        <v>12</v>
      </c>
      <c r="C8730" s="152">
        <f t="shared" si="2461"/>
        <v>30</v>
      </c>
      <c r="D8730" s="152">
        <f t="shared" si="2462"/>
        <v>9</v>
      </c>
      <c r="E8730" s="38" t="str">
        <f t="shared" si="2463"/>
        <v>W</v>
      </c>
      <c r="F8730" s="134">
        <v>50.33</v>
      </c>
      <c r="G8730" s="38" t="str">
        <f t="shared" si="2464"/>
        <v>-</v>
      </c>
      <c r="H8730" s="38">
        <f t="shared" si="2465"/>
        <v>50.33</v>
      </c>
      <c r="K8730" s="133">
        <v>43464.375</v>
      </c>
      <c r="L8730" s="9">
        <f t="shared" si="2448"/>
        <v>12</v>
      </c>
      <c r="M8730" s="9">
        <f t="shared" si="2449"/>
        <v>30</v>
      </c>
      <c r="N8730" s="9">
        <f t="shared" si="2450"/>
        <v>9</v>
      </c>
      <c r="O8730" s="31" t="str">
        <f t="shared" si="2451"/>
        <v>W</v>
      </c>
      <c r="P8730" s="134">
        <v>25.51</v>
      </c>
      <c r="Q8730" s="31" t="str">
        <f t="shared" si="2452"/>
        <v>-</v>
      </c>
      <c r="R8730" s="31">
        <f t="shared" si="2453"/>
        <v>25.51</v>
      </c>
      <c r="U8730" s="133">
        <v>43829.375</v>
      </c>
      <c r="V8730" s="9">
        <f t="shared" si="2454"/>
        <v>12</v>
      </c>
      <c r="W8730" s="9">
        <f t="shared" si="2455"/>
        <v>30</v>
      </c>
      <c r="X8730" s="9">
        <f t="shared" si="2456"/>
        <v>9</v>
      </c>
      <c r="Y8730" s="31" t="str">
        <f t="shared" si="2457"/>
        <v/>
      </c>
      <c r="Z8730" s="134">
        <v>19.09</v>
      </c>
      <c r="AA8730" s="31">
        <f t="shared" si="2458"/>
        <v>19.09</v>
      </c>
      <c r="AB8730" s="31" t="str">
        <f t="shared" si="2459"/>
        <v>-</v>
      </c>
    </row>
    <row r="8731" spans="1:28" x14ac:dyDescent="0.3">
      <c r="A8731" s="133">
        <v>43099.416666666664</v>
      </c>
      <c r="B8731" s="152">
        <f t="shared" si="2460"/>
        <v>12</v>
      </c>
      <c r="C8731" s="152">
        <f t="shared" si="2461"/>
        <v>30</v>
      </c>
      <c r="D8731" s="152">
        <f t="shared" si="2462"/>
        <v>10</v>
      </c>
      <c r="E8731" s="38" t="str">
        <f t="shared" si="2463"/>
        <v>W</v>
      </c>
      <c r="F8731" s="134">
        <v>44.51</v>
      </c>
      <c r="G8731" s="38" t="str">
        <f t="shared" si="2464"/>
        <v>-</v>
      </c>
      <c r="H8731" s="38">
        <f t="shared" si="2465"/>
        <v>44.51</v>
      </c>
      <c r="K8731" s="133">
        <v>43464.416666666664</v>
      </c>
      <c r="L8731" s="9">
        <f t="shared" si="2448"/>
        <v>12</v>
      </c>
      <c r="M8731" s="9">
        <f t="shared" si="2449"/>
        <v>30</v>
      </c>
      <c r="N8731" s="9">
        <f t="shared" si="2450"/>
        <v>10</v>
      </c>
      <c r="O8731" s="31" t="str">
        <f t="shared" si="2451"/>
        <v>W</v>
      </c>
      <c r="P8731" s="134">
        <v>24.49</v>
      </c>
      <c r="Q8731" s="31" t="str">
        <f t="shared" si="2452"/>
        <v>-</v>
      </c>
      <c r="R8731" s="31">
        <f t="shared" si="2453"/>
        <v>24.49</v>
      </c>
      <c r="U8731" s="133">
        <v>43829.416666666664</v>
      </c>
      <c r="V8731" s="9">
        <f t="shared" si="2454"/>
        <v>12</v>
      </c>
      <c r="W8731" s="9">
        <f t="shared" si="2455"/>
        <v>30</v>
      </c>
      <c r="X8731" s="9">
        <f t="shared" si="2456"/>
        <v>10</v>
      </c>
      <c r="Y8731" s="31" t="str">
        <f t="shared" si="2457"/>
        <v/>
      </c>
      <c r="Z8731" s="134">
        <v>19.489999999999998</v>
      </c>
      <c r="AA8731" s="31">
        <f t="shared" si="2458"/>
        <v>19.489999999999998</v>
      </c>
      <c r="AB8731" s="31" t="str">
        <f t="shared" si="2459"/>
        <v>-</v>
      </c>
    </row>
    <row r="8732" spans="1:28" x14ac:dyDescent="0.3">
      <c r="A8732" s="133">
        <v>43099.458333333336</v>
      </c>
      <c r="B8732" s="152">
        <f t="shared" si="2460"/>
        <v>12</v>
      </c>
      <c r="C8732" s="152">
        <f t="shared" si="2461"/>
        <v>30</v>
      </c>
      <c r="D8732" s="152">
        <f t="shared" si="2462"/>
        <v>11</v>
      </c>
      <c r="E8732" s="38" t="str">
        <f t="shared" si="2463"/>
        <v>W</v>
      </c>
      <c r="F8732" s="134">
        <v>37.06</v>
      </c>
      <c r="G8732" s="38" t="str">
        <f t="shared" si="2464"/>
        <v>-</v>
      </c>
      <c r="H8732" s="38">
        <f t="shared" si="2465"/>
        <v>37.06</v>
      </c>
      <c r="K8732" s="133">
        <v>43464.458333333336</v>
      </c>
      <c r="L8732" s="9">
        <f t="shared" si="2448"/>
        <v>12</v>
      </c>
      <c r="M8732" s="9">
        <f t="shared" si="2449"/>
        <v>30</v>
      </c>
      <c r="N8732" s="9">
        <f t="shared" si="2450"/>
        <v>11</v>
      </c>
      <c r="O8732" s="31" t="str">
        <f t="shared" si="2451"/>
        <v>W</v>
      </c>
      <c r="P8732" s="134">
        <v>23.87</v>
      </c>
      <c r="Q8732" s="31" t="str">
        <f t="shared" si="2452"/>
        <v>-</v>
      </c>
      <c r="R8732" s="31">
        <f t="shared" si="2453"/>
        <v>23.87</v>
      </c>
      <c r="U8732" s="133">
        <v>43829.458333333336</v>
      </c>
      <c r="V8732" s="9">
        <f t="shared" si="2454"/>
        <v>12</v>
      </c>
      <c r="W8732" s="9">
        <f t="shared" si="2455"/>
        <v>30</v>
      </c>
      <c r="X8732" s="9">
        <f t="shared" si="2456"/>
        <v>11</v>
      </c>
      <c r="Y8732" s="31" t="str">
        <f t="shared" si="2457"/>
        <v/>
      </c>
      <c r="Z8732" s="134">
        <v>19.38</v>
      </c>
      <c r="AA8732" s="31">
        <f t="shared" si="2458"/>
        <v>19.38</v>
      </c>
      <c r="AB8732" s="31" t="str">
        <f t="shared" si="2459"/>
        <v>-</v>
      </c>
    </row>
    <row r="8733" spans="1:28" x14ac:dyDescent="0.3">
      <c r="A8733" s="133">
        <v>43099.5</v>
      </c>
      <c r="B8733" s="152">
        <f t="shared" si="2460"/>
        <v>12</v>
      </c>
      <c r="C8733" s="152">
        <f t="shared" si="2461"/>
        <v>30</v>
      </c>
      <c r="D8733" s="152">
        <f t="shared" si="2462"/>
        <v>12</v>
      </c>
      <c r="E8733" s="38" t="str">
        <f t="shared" si="2463"/>
        <v>W</v>
      </c>
      <c r="F8733" s="134">
        <v>34.130000000000003</v>
      </c>
      <c r="G8733" s="38" t="str">
        <f t="shared" si="2464"/>
        <v>-</v>
      </c>
      <c r="H8733" s="38">
        <f t="shared" si="2465"/>
        <v>34.130000000000003</v>
      </c>
      <c r="K8733" s="133">
        <v>43464.5</v>
      </c>
      <c r="L8733" s="9">
        <f t="shared" si="2448"/>
        <v>12</v>
      </c>
      <c r="M8733" s="9">
        <f t="shared" si="2449"/>
        <v>30</v>
      </c>
      <c r="N8733" s="9">
        <f t="shared" si="2450"/>
        <v>12</v>
      </c>
      <c r="O8733" s="31" t="str">
        <f t="shared" si="2451"/>
        <v>W</v>
      </c>
      <c r="P8733" s="134">
        <v>23.01</v>
      </c>
      <c r="Q8733" s="31" t="str">
        <f t="shared" si="2452"/>
        <v>-</v>
      </c>
      <c r="R8733" s="31">
        <f t="shared" si="2453"/>
        <v>23.01</v>
      </c>
      <c r="U8733" s="133">
        <v>43829.5</v>
      </c>
      <c r="V8733" s="9">
        <f t="shared" si="2454"/>
        <v>12</v>
      </c>
      <c r="W8733" s="9">
        <f t="shared" si="2455"/>
        <v>30</v>
      </c>
      <c r="X8733" s="9">
        <f t="shared" si="2456"/>
        <v>12</v>
      </c>
      <c r="Y8733" s="31" t="str">
        <f t="shared" si="2457"/>
        <v/>
      </c>
      <c r="Z8733" s="134">
        <v>19.13</v>
      </c>
      <c r="AA8733" s="31">
        <f t="shared" si="2458"/>
        <v>19.13</v>
      </c>
      <c r="AB8733" s="31" t="str">
        <f t="shared" si="2459"/>
        <v>-</v>
      </c>
    </row>
    <row r="8734" spans="1:28" x14ac:dyDescent="0.3">
      <c r="A8734" s="133">
        <v>43099.541666666664</v>
      </c>
      <c r="B8734" s="152">
        <f t="shared" si="2460"/>
        <v>12</v>
      </c>
      <c r="C8734" s="152">
        <f t="shared" si="2461"/>
        <v>30</v>
      </c>
      <c r="D8734" s="152">
        <f t="shared" si="2462"/>
        <v>13</v>
      </c>
      <c r="E8734" s="38" t="str">
        <f t="shared" si="2463"/>
        <v>W</v>
      </c>
      <c r="F8734" s="134">
        <v>31.54</v>
      </c>
      <c r="G8734" s="38" t="str">
        <f t="shared" si="2464"/>
        <v>-</v>
      </c>
      <c r="H8734" s="38">
        <f t="shared" si="2465"/>
        <v>31.54</v>
      </c>
      <c r="K8734" s="133">
        <v>43464.541666666664</v>
      </c>
      <c r="L8734" s="9">
        <f t="shared" si="2448"/>
        <v>12</v>
      </c>
      <c r="M8734" s="9">
        <f t="shared" si="2449"/>
        <v>30</v>
      </c>
      <c r="N8734" s="9">
        <f t="shared" si="2450"/>
        <v>13</v>
      </c>
      <c r="O8734" s="31" t="str">
        <f t="shared" si="2451"/>
        <v>W</v>
      </c>
      <c r="P8734" s="134">
        <v>22.53</v>
      </c>
      <c r="Q8734" s="31" t="str">
        <f t="shared" si="2452"/>
        <v>-</v>
      </c>
      <c r="R8734" s="31">
        <f t="shared" si="2453"/>
        <v>22.53</v>
      </c>
      <c r="U8734" s="133">
        <v>43829.541666666664</v>
      </c>
      <c r="V8734" s="9">
        <f t="shared" si="2454"/>
        <v>12</v>
      </c>
      <c r="W8734" s="9">
        <f t="shared" si="2455"/>
        <v>30</v>
      </c>
      <c r="X8734" s="9">
        <f t="shared" si="2456"/>
        <v>13</v>
      </c>
      <c r="Y8734" s="31" t="str">
        <f t="shared" si="2457"/>
        <v/>
      </c>
      <c r="Z8734" s="134">
        <v>19.22</v>
      </c>
      <c r="AA8734" s="31">
        <f t="shared" si="2458"/>
        <v>19.22</v>
      </c>
      <c r="AB8734" s="31" t="str">
        <f t="shared" si="2459"/>
        <v>-</v>
      </c>
    </row>
    <row r="8735" spans="1:28" x14ac:dyDescent="0.3">
      <c r="A8735" s="133">
        <v>43099.583333333336</v>
      </c>
      <c r="B8735" s="152">
        <f t="shared" si="2460"/>
        <v>12</v>
      </c>
      <c r="C8735" s="152">
        <f t="shared" si="2461"/>
        <v>30</v>
      </c>
      <c r="D8735" s="152">
        <f t="shared" si="2462"/>
        <v>14</v>
      </c>
      <c r="E8735" s="38" t="str">
        <f t="shared" si="2463"/>
        <v>W</v>
      </c>
      <c r="F8735" s="134">
        <v>29.21</v>
      </c>
      <c r="G8735" s="38" t="str">
        <f t="shared" si="2464"/>
        <v>-</v>
      </c>
      <c r="H8735" s="38">
        <f t="shared" si="2465"/>
        <v>29.21</v>
      </c>
      <c r="K8735" s="133">
        <v>43464.583333333336</v>
      </c>
      <c r="L8735" s="9">
        <f t="shared" si="2448"/>
        <v>12</v>
      </c>
      <c r="M8735" s="9">
        <f t="shared" si="2449"/>
        <v>30</v>
      </c>
      <c r="N8735" s="9">
        <f t="shared" si="2450"/>
        <v>14</v>
      </c>
      <c r="O8735" s="31" t="str">
        <f t="shared" si="2451"/>
        <v>W</v>
      </c>
      <c r="P8735" s="134">
        <v>21.94</v>
      </c>
      <c r="Q8735" s="31" t="str">
        <f t="shared" si="2452"/>
        <v>-</v>
      </c>
      <c r="R8735" s="31">
        <f t="shared" si="2453"/>
        <v>21.94</v>
      </c>
      <c r="U8735" s="133">
        <v>43829.583333333336</v>
      </c>
      <c r="V8735" s="9">
        <f t="shared" si="2454"/>
        <v>12</v>
      </c>
      <c r="W8735" s="9">
        <f t="shared" si="2455"/>
        <v>30</v>
      </c>
      <c r="X8735" s="9">
        <f t="shared" si="2456"/>
        <v>14</v>
      </c>
      <c r="Y8735" s="31" t="str">
        <f t="shared" si="2457"/>
        <v/>
      </c>
      <c r="Z8735" s="134">
        <v>18.98</v>
      </c>
      <c r="AA8735" s="31">
        <f t="shared" si="2458"/>
        <v>18.98</v>
      </c>
      <c r="AB8735" s="31" t="str">
        <f t="shared" si="2459"/>
        <v>-</v>
      </c>
    </row>
    <row r="8736" spans="1:28" x14ac:dyDescent="0.3">
      <c r="A8736" s="133">
        <v>43099.625</v>
      </c>
      <c r="B8736" s="152">
        <f t="shared" si="2460"/>
        <v>12</v>
      </c>
      <c r="C8736" s="152">
        <f t="shared" si="2461"/>
        <v>30</v>
      </c>
      <c r="D8736" s="152">
        <f t="shared" si="2462"/>
        <v>15</v>
      </c>
      <c r="E8736" s="38" t="str">
        <f t="shared" si="2463"/>
        <v>W</v>
      </c>
      <c r="F8736" s="134">
        <v>29.34</v>
      </c>
      <c r="G8736" s="38" t="str">
        <f t="shared" si="2464"/>
        <v>-</v>
      </c>
      <c r="H8736" s="38">
        <f t="shared" si="2465"/>
        <v>29.34</v>
      </c>
      <c r="K8736" s="133">
        <v>43464.625</v>
      </c>
      <c r="L8736" s="9">
        <f t="shared" si="2448"/>
        <v>12</v>
      </c>
      <c r="M8736" s="9">
        <f t="shared" si="2449"/>
        <v>30</v>
      </c>
      <c r="N8736" s="9">
        <f t="shared" si="2450"/>
        <v>15</v>
      </c>
      <c r="O8736" s="31" t="str">
        <f t="shared" si="2451"/>
        <v>W</v>
      </c>
      <c r="P8736" s="134">
        <v>22.06</v>
      </c>
      <c r="Q8736" s="31" t="str">
        <f t="shared" si="2452"/>
        <v>-</v>
      </c>
      <c r="R8736" s="31">
        <f t="shared" si="2453"/>
        <v>22.06</v>
      </c>
      <c r="U8736" s="133">
        <v>43829.625</v>
      </c>
      <c r="V8736" s="9">
        <f t="shared" si="2454"/>
        <v>12</v>
      </c>
      <c r="W8736" s="9">
        <f t="shared" si="2455"/>
        <v>30</v>
      </c>
      <c r="X8736" s="9">
        <f t="shared" si="2456"/>
        <v>15</v>
      </c>
      <c r="Y8736" s="31" t="str">
        <f t="shared" si="2457"/>
        <v/>
      </c>
      <c r="Z8736" s="134">
        <v>19.03</v>
      </c>
      <c r="AA8736" s="31">
        <f t="shared" si="2458"/>
        <v>19.03</v>
      </c>
      <c r="AB8736" s="31" t="str">
        <f t="shared" si="2459"/>
        <v>-</v>
      </c>
    </row>
    <row r="8737" spans="1:28" x14ac:dyDescent="0.3">
      <c r="A8737" s="133">
        <v>43099.666666666664</v>
      </c>
      <c r="B8737" s="152">
        <f t="shared" si="2460"/>
        <v>12</v>
      </c>
      <c r="C8737" s="152">
        <f t="shared" si="2461"/>
        <v>30</v>
      </c>
      <c r="D8737" s="152">
        <f t="shared" si="2462"/>
        <v>16</v>
      </c>
      <c r="E8737" s="38" t="str">
        <f t="shared" si="2463"/>
        <v>W</v>
      </c>
      <c r="F8737" s="134">
        <v>36.31</v>
      </c>
      <c r="G8737" s="38" t="str">
        <f t="shared" si="2464"/>
        <v>-</v>
      </c>
      <c r="H8737" s="38">
        <f t="shared" si="2465"/>
        <v>36.31</v>
      </c>
      <c r="K8737" s="133">
        <v>43464.666666666664</v>
      </c>
      <c r="L8737" s="9">
        <f t="shared" si="2448"/>
        <v>12</v>
      </c>
      <c r="M8737" s="9">
        <f t="shared" si="2449"/>
        <v>30</v>
      </c>
      <c r="N8737" s="9">
        <f t="shared" si="2450"/>
        <v>16</v>
      </c>
      <c r="O8737" s="31" t="str">
        <f t="shared" si="2451"/>
        <v>W</v>
      </c>
      <c r="P8737" s="134">
        <v>23.68</v>
      </c>
      <c r="Q8737" s="31" t="str">
        <f t="shared" si="2452"/>
        <v>-</v>
      </c>
      <c r="R8737" s="31">
        <f t="shared" si="2453"/>
        <v>23.68</v>
      </c>
      <c r="U8737" s="133">
        <v>43829.666666666664</v>
      </c>
      <c r="V8737" s="9">
        <f t="shared" si="2454"/>
        <v>12</v>
      </c>
      <c r="W8737" s="9">
        <f t="shared" si="2455"/>
        <v>30</v>
      </c>
      <c r="X8737" s="9">
        <f t="shared" si="2456"/>
        <v>16</v>
      </c>
      <c r="Y8737" s="31" t="str">
        <f t="shared" si="2457"/>
        <v/>
      </c>
      <c r="Z8737" s="134">
        <v>19.75</v>
      </c>
      <c r="AA8737" s="31">
        <f t="shared" si="2458"/>
        <v>19.75</v>
      </c>
      <c r="AB8737" s="31" t="str">
        <f t="shared" si="2459"/>
        <v>-</v>
      </c>
    </row>
    <row r="8738" spans="1:28" x14ac:dyDescent="0.3">
      <c r="A8738" s="133">
        <v>43099.708333333336</v>
      </c>
      <c r="B8738" s="152">
        <f t="shared" si="2460"/>
        <v>12</v>
      </c>
      <c r="C8738" s="152">
        <f t="shared" si="2461"/>
        <v>30</v>
      </c>
      <c r="D8738" s="152">
        <f t="shared" si="2462"/>
        <v>17</v>
      </c>
      <c r="E8738" s="38" t="str">
        <f t="shared" si="2463"/>
        <v>W</v>
      </c>
      <c r="F8738" s="134">
        <v>53.43</v>
      </c>
      <c r="G8738" s="38" t="str">
        <f t="shared" si="2464"/>
        <v>-</v>
      </c>
      <c r="H8738" s="38">
        <f t="shared" si="2465"/>
        <v>53.43</v>
      </c>
      <c r="K8738" s="133">
        <v>43464.708333333336</v>
      </c>
      <c r="L8738" s="9">
        <f t="shared" si="2448"/>
        <v>12</v>
      </c>
      <c r="M8738" s="9">
        <f t="shared" si="2449"/>
        <v>30</v>
      </c>
      <c r="N8738" s="9">
        <f t="shared" si="2450"/>
        <v>17</v>
      </c>
      <c r="O8738" s="31" t="str">
        <f t="shared" si="2451"/>
        <v>W</v>
      </c>
      <c r="P8738" s="134">
        <v>28.58</v>
      </c>
      <c r="Q8738" s="31" t="str">
        <f t="shared" si="2452"/>
        <v>-</v>
      </c>
      <c r="R8738" s="31">
        <f t="shared" si="2453"/>
        <v>28.58</v>
      </c>
      <c r="U8738" s="133">
        <v>43829.708333333336</v>
      </c>
      <c r="V8738" s="9">
        <f t="shared" si="2454"/>
        <v>12</v>
      </c>
      <c r="W8738" s="9">
        <f t="shared" si="2455"/>
        <v>30</v>
      </c>
      <c r="X8738" s="9">
        <f t="shared" si="2456"/>
        <v>17</v>
      </c>
      <c r="Y8738" s="31" t="str">
        <f t="shared" si="2457"/>
        <v/>
      </c>
      <c r="Z8738" s="134">
        <v>23.58</v>
      </c>
      <c r="AA8738" s="31" t="str">
        <f t="shared" si="2458"/>
        <v>-</v>
      </c>
      <c r="AB8738" s="31">
        <f t="shared" si="2459"/>
        <v>23.58</v>
      </c>
    </row>
    <row r="8739" spans="1:28" x14ac:dyDescent="0.3">
      <c r="A8739" s="133">
        <v>43099.75</v>
      </c>
      <c r="B8739" s="152">
        <f t="shared" si="2460"/>
        <v>12</v>
      </c>
      <c r="C8739" s="152">
        <f t="shared" si="2461"/>
        <v>30</v>
      </c>
      <c r="D8739" s="152">
        <f t="shared" si="2462"/>
        <v>18</v>
      </c>
      <c r="E8739" s="38" t="str">
        <f t="shared" si="2463"/>
        <v>W</v>
      </c>
      <c r="F8739" s="134">
        <v>62.83</v>
      </c>
      <c r="G8739" s="38" t="str">
        <f t="shared" si="2464"/>
        <v>-</v>
      </c>
      <c r="H8739" s="38">
        <f t="shared" si="2465"/>
        <v>62.83</v>
      </c>
      <c r="K8739" s="133">
        <v>43464.75</v>
      </c>
      <c r="L8739" s="9">
        <f t="shared" si="2448"/>
        <v>12</v>
      </c>
      <c r="M8739" s="9">
        <f t="shared" si="2449"/>
        <v>30</v>
      </c>
      <c r="N8739" s="9">
        <f t="shared" si="2450"/>
        <v>18</v>
      </c>
      <c r="O8739" s="31" t="str">
        <f t="shared" si="2451"/>
        <v>W</v>
      </c>
      <c r="P8739" s="134">
        <v>27.56</v>
      </c>
      <c r="Q8739" s="31" t="str">
        <f t="shared" si="2452"/>
        <v>-</v>
      </c>
      <c r="R8739" s="31">
        <f t="shared" si="2453"/>
        <v>27.56</v>
      </c>
      <c r="U8739" s="133">
        <v>43829.75</v>
      </c>
      <c r="V8739" s="9">
        <f t="shared" si="2454"/>
        <v>12</v>
      </c>
      <c r="W8739" s="9">
        <f t="shared" si="2455"/>
        <v>30</v>
      </c>
      <c r="X8739" s="9">
        <f t="shared" si="2456"/>
        <v>18</v>
      </c>
      <c r="Y8739" s="31" t="str">
        <f t="shared" si="2457"/>
        <v/>
      </c>
      <c r="Z8739" s="134">
        <v>22.05</v>
      </c>
      <c r="AA8739" s="31" t="str">
        <f t="shared" si="2458"/>
        <v>-</v>
      </c>
      <c r="AB8739" s="31">
        <f t="shared" si="2459"/>
        <v>22.05</v>
      </c>
    </row>
    <row r="8740" spans="1:28" x14ac:dyDescent="0.3">
      <c r="A8740" s="133">
        <v>43099.791666666664</v>
      </c>
      <c r="B8740" s="152">
        <f t="shared" si="2460"/>
        <v>12</v>
      </c>
      <c r="C8740" s="152">
        <f t="shared" si="2461"/>
        <v>30</v>
      </c>
      <c r="D8740" s="152">
        <f t="shared" si="2462"/>
        <v>19</v>
      </c>
      <c r="E8740" s="38" t="str">
        <f t="shared" si="2463"/>
        <v>W</v>
      </c>
      <c r="F8740" s="134">
        <v>55.15</v>
      </c>
      <c r="G8740" s="38" t="str">
        <f t="shared" si="2464"/>
        <v>-</v>
      </c>
      <c r="H8740" s="38">
        <f t="shared" si="2465"/>
        <v>55.15</v>
      </c>
      <c r="K8740" s="133">
        <v>43464.791666666664</v>
      </c>
      <c r="L8740" s="9">
        <f t="shared" si="2448"/>
        <v>12</v>
      </c>
      <c r="M8740" s="9">
        <f t="shared" si="2449"/>
        <v>30</v>
      </c>
      <c r="N8740" s="9">
        <f t="shared" si="2450"/>
        <v>19</v>
      </c>
      <c r="O8740" s="31" t="str">
        <f t="shared" si="2451"/>
        <v>W</v>
      </c>
      <c r="P8740" s="134">
        <v>27.53</v>
      </c>
      <c r="Q8740" s="31" t="str">
        <f t="shared" si="2452"/>
        <v>-</v>
      </c>
      <c r="R8740" s="31">
        <f t="shared" si="2453"/>
        <v>27.53</v>
      </c>
      <c r="U8740" s="133">
        <v>43829.791666666664</v>
      </c>
      <c r="V8740" s="9">
        <f t="shared" si="2454"/>
        <v>12</v>
      </c>
      <c r="W8740" s="9">
        <f t="shared" si="2455"/>
        <v>30</v>
      </c>
      <c r="X8740" s="9">
        <f t="shared" si="2456"/>
        <v>19</v>
      </c>
      <c r="Y8740" s="31" t="str">
        <f t="shared" si="2457"/>
        <v/>
      </c>
      <c r="Z8740" s="134">
        <v>22.35</v>
      </c>
      <c r="AA8740" s="31" t="str">
        <f t="shared" si="2458"/>
        <v>-</v>
      </c>
      <c r="AB8740" s="31">
        <f t="shared" si="2459"/>
        <v>22.35</v>
      </c>
    </row>
    <row r="8741" spans="1:28" x14ac:dyDescent="0.3">
      <c r="A8741" s="133">
        <v>43099.833333333336</v>
      </c>
      <c r="B8741" s="152">
        <f t="shared" si="2460"/>
        <v>12</v>
      </c>
      <c r="C8741" s="152">
        <f t="shared" si="2461"/>
        <v>30</v>
      </c>
      <c r="D8741" s="152">
        <f t="shared" si="2462"/>
        <v>20</v>
      </c>
      <c r="E8741" s="38" t="str">
        <f t="shared" si="2463"/>
        <v>W</v>
      </c>
      <c r="F8741" s="134">
        <v>50.76</v>
      </c>
      <c r="G8741" s="38" t="str">
        <f t="shared" si="2464"/>
        <v>-</v>
      </c>
      <c r="H8741" s="38">
        <f t="shared" si="2465"/>
        <v>50.76</v>
      </c>
      <c r="K8741" s="133">
        <v>43464.833333333336</v>
      </c>
      <c r="L8741" s="9">
        <f t="shared" si="2448"/>
        <v>12</v>
      </c>
      <c r="M8741" s="9">
        <f t="shared" si="2449"/>
        <v>30</v>
      </c>
      <c r="N8741" s="9">
        <f t="shared" si="2450"/>
        <v>20</v>
      </c>
      <c r="O8741" s="31" t="str">
        <f t="shared" si="2451"/>
        <v>W</v>
      </c>
      <c r="P8741" s="134">
        <v>27.28</v>
      </c>
      <c r="Q8741" s="31" t="str">
        <f t="shared" si="2452"/>
        <v>-</v>
      </c>
      <c r="R8741" s="31">
        <f t="shared" si="2453"/>
        <v>27.28</v>
      </c>
      <c r="U8741" s="133">
        <v>43829.833333333336</v>
      </c>
      <c r="V8741" s="9">
        <f t="shared" si="2454"/>
        <v>12</v>
      </c>
      <c r="W8741" s="9">
        <f t="shared" si="2455"/>
        <v>30</v>
      </c>
      <c r="X8741" s="9">
        <f t="shared" si="2456"/>
        <v>20</v>
      </c>
      <c r="Y8741" s="31" t="str">
        <f t="shared" si="2457"/>
        <v/>
      </c>
      <c r="Z8741" s="134">
        <v>20.72</v>
      </c>
      <c r="AA8741" s="31" t="str">
        <f t="shared" si="2458"/>
        <v>-</v>
      </c>
      <c r="AB8741" s="31">
        <f t="shared" si="2459"/>
        <v>20.72</v>
      </c>
    </row>
    <row r="8742" spans="1:28" x14ac:dyDescent="0.3">
      <c r="A8742" s="133">
        <v>43099.875</v>
      </c>
      <c r="B8742" s="152">
        <f t="shared" si="2460"/>
        <v>12</v>
      </c>
      <c r="C8742" s="152">
        <f t="shared" si="2461"/>
        <v>30</v>
      </c>
      <c r="D8742" s="152">
        <f t="shared" si="2462"/>
        <v>21</v>
      </c>
      <c r="E8742" s="38" t="str">
        <f t="shared" si="2463"/>
        <v>W</v>
      </c>
      <c r="F8742" s="134">
        <v>46.16</v>
      </c>
      <c r="G8742" s="38" t="str">
        <f t="shared" si="2464"/>
        <v>-</v>
      </c>
      <c r="H8742" s="38">
        <f t="shared" si="2465"/>
        <v>46.16</v>
      </c>
      <c r="K8742" s="133">
        <v>43464.875</v>
      </c>
      <c r="L8742" s="9">
        <f t="shared" si="2448"/>
        <v>12</v>
      </c>
      <c r="M8742" s="9">
        <f t="shared" si="2449"/>
        <v>30</v>
      </c>
      <c r="N8742" s="9">
        <f t="shared" si="2450"/>
        <v>21</v>
      </c>
      <c r="O8742" s="31" t="str">
        <f t="shared" si="2451"/>
        <v>W</v>
      </c>
      <c r="P8742" s="134">
        <v>26.04</v>
      </c>
      <c r="Q8742" s="31" t="str">
        <f t="shared" si="2452"/>
        <v>-</v>
      </c>
      <c r="R8742" s="31">
        <f t="shared" si="2453"/>
        <v>26.04</v>
      </c>
      <c r="U8742" s="133">
        <v>43829.875</v>
      </c>
      <c r="V8742" s="9">
        <f t="shared" si="2454"/>
        <v>12</v>
      </c>
      <c r="W8742" s="9">
        <f t="shared" si="2455"/>
        <v>30</v>
      </c>
      <c r="X8742" s="9">
        <f t="shared" si="2456"/>
        <v>21</v>
      </c>
      <c r="Y8742" s="31" t="str">
        <f t="shared" si="2457"/>
        <v/>
      </c>
      <c r="Z8742" s="134">
        <v>19.43</v>
      </c>
      <c r="AA8742" s="31" t="str">
        <f t="shared" si="2458"/>
        <v>-</v>
      </c>
      <c r="AB8742" s="31">
        <f t="shared" si="2459"/>
        <v>19.43</v>
      </c>
    </row>
    <row r="8743" spans="1:28" x14ac:dyDescent="0.3">
      <c r="A8743" s="133">
        <v>43099.916666666664</v>
      </c>
      <c r="B8743" s="152">
        <f t="shared" si="2460"/>
        <v>12</v>
      </c>
      <c r="C8743" s="152">
        <f t="shared" si="2461"/>
        <v>30</v>
      </c>
      <c r="D8743" s="152">
        <f t="shared" si="2462"/>
        <v>22</v>
      </c>
      <c r="E8743" s="38" t="str">
        <f t="shared" si="2463"/>
        <v>W</v>
      </c>
      <c r="F8743" s="134">
        <v>43.68</v>
      </c>
      <c r="G8743" s="38" t="str">
        <f t="shared" si="2464"/>
        <v>-</v>
      </c>
      <c r="H8743" s="38">
        <f t="shared" si="2465"/>
        <v>43.68</v>
      </c>
      <c r="K8743" s="133">
        <v>43464.916666666664</v>
      </c>
      <c r="L8743" s="9">
        <f t="shared" si="2448"/>
        <v>12</v>
      </c>
      <c r="M8743" s="9">
        <f t="shared" si="2449"/>
        <v>30</v>
      </c>
      <c r="N8743" s="9">
        <f t="shared" si="2450"/>
        <v>22</v>
      </c>
      <c r="O8743" s="31" t="str">
        <f t="shared" si="2451"/>
        <v>W</v>
      </c>
      <c r="P8743" s="134">
        <v>24.06</v>
      </c>
      <c r="Q8743" s="31" t="str">
        <f t="shared" si="2452"/>
        <v>-</v>
      </c>
      <c r="R8743" s="31">
        <f t="shared" si="2453"/>
        <v>24.06</v>
      </c>
      <c r="U8743" s="133">
        <v>43829.916666666664</v>
      </c>
      <c r="V8743" s="9">
        <f t="shared" si="2454"/>
        <v>12</v>
      </c>
      <c r="W8743" s="9">
        <f t="shared" si="2455"/>
        <v>30</v>
      </c>
      <c r="X8743" s="9">
        <f t="shared" si="2456"/>
        <v>22</v>
      </c>
      <c r="Y8743" s="31" t="str">
        <f t="shared" si="2457"/>
        <v/>
      </c>
      <c r="Z8743" s="134">
        <v>17.7</v>
      </c>
      <c r="AA8743" s="31" t="str">
        <f t="shared" si="2458"/>
        <v>-</v>
      </c>
      <c r="AB8743" s="31">
        <f t="shared" si="2459"/>
        <v>17.7</v>
      </c>
    </row>
    <row r="8744" spans="1:28" x14ac:dyDescent="0.3">
      <c r="A8744" s="133">
        <v>43099.958333333336</v>
      </c>
      <c r="B8744" s="152">
        <f t="shared" si="2460"/>
        <v>12</v>
      </c>
      <c r="C8744" s="152">
        <f t="shared" si="2461"/>
        <v>30</v>
      </c>
      <c r="D8744" s="152">
        <f t="shared" si="2462"/>
        <v>23</v>
      </c>
      <c r="E8744" s="38" t="str">
        <f t="shared" si="2463"/>
        <v>W</v>
      </c>
      <c r="F8744" s="134">
        <v>37.6</v>
      </c>
      <c r="G8744" s="38" t="str">
        <f t="shared" si="2464"/>
        <v>-</v>
      </c>
      <c r="H8744" s="38">
        <f t="shared" si="2465"/>
        <v>37.6</v>
      </c>
      <c r="K8744" s="133">
        <v>43464.958333333336</v>
      </c>
      <c r="L8744" s="9">
        <f t="shared" si="2448"/>
        <v>12</v>
      </c>
      <c r="M8744" s="9">
        <f t="shared" si="2449"/>
        <v>30</v>
      </c>
      <c r="N8744" s="9">
        <f t="shared" si="2450"/>
        <v>23</v>
      </c>
      <c r="O8744" s="31" t="str">
        <f t="shared" si="2451"/>
        <v>W</v>
      </c>
      <c r="P8744" s="134">
        <v>22.37</v>
      </c>
      <c r="Q8744" s="31" t="str">
        <f t="shared" si="2452"/>
        <v>-</v>
      </c>
      <c r="R8744" s="31">
        <f t="shared" si="2453"/>
        <v>22.37</v>
      </c>
      <c r="U8744" s="133">
        <v>43829.958333333336</v>
      </c>
      <c r="V8744" s="9">
        <f t="shared" si="2454"/>
        <v>12</v>
      </c>
      <c r="W8744" s="9">
        <f t="shared" si="2455"/>
        <v>30</v>
      </c>
      <c r="X8744" s="9">
        <f t="shared" si="2456"/>
        <v>23</v>
      </c>
      <c r="Y8744" s="31" t="str">
        <f t="shared" si="2457"/>
        <v/>
      </c>
      <c r="Z8744" s="134">
        <v>16.02</v>
      </c>
      <c r="AA8744" s="31" t="str">
        <f t="shared" si="2458"/>
        <v>-</v>
      </c>
      <c r="AB8744" s="31">
        <f t="shared" si="2459"/>
        <v>16.02</v>
      </c>
    </row>
    <row r="8745" spans="1:28" x14ac:dyDescent="0.3">
      <c r="A8745" s="133">
        <v>43100</v>
      </c>
      <c r="B8745" s="152">
        <f t="shared" si="2460"/>
        <v>12</v>
      </c>
      <c r="C8745" s="152">
        <f t="shared" si="2461"/>
        <v>31</v>
      </c>
      <c r="D8745" s="152">
        <f t="shared" si="2462"/>
        <v>0</v>
      </c>
      <c r="E8745" s="38" t="str">
        <f t="shared" si="2463"/>
        <v>W</v>
      </c>
      <c r="F8745" s="134">
        <v>31.91</v>
      </c>
      <c r="G8745" s="38" t="str">
        <f t="shared" si="2464"/>
        <v>-</v>
      </c>
      <c r="H8745" s="38">
        <f t="shared" si="2465"/>
        <v>31.91</v>
      </c>
      <c r="K8745" s="133">
        <v>43465</v>
      </c>
      <c r="L8745" s="9">
        <f t="shared" si="2448"/>
        <v>12</v>
      </c>
      <c r="M8745" s="9">
        <f t="shared" si="2449"/>
        <v>31</v>
      </c>
      <c r="N8745" s="9">
        <f t="shared" si="2450"/>
        <v>0</v>
      </c>
      <c r="O8745" s="31" t="str">
        <f t="shared" si="2451"/>
        <v/>
      </c>
      <c r="P8745" s="134">
        <v>20.7</v>
      </c>
      <c r="Q8745" s="31" t="str">
        <f t="shared" si="2452"/>
        <v>-</v>
      </c>
      <c r="R8745" s="31">
        <f t="shared" si="2453"/>
        <v>20.7</v>
      </c>
      <c r="U8745" s="133">
        <v>43830</v>
      </c>
      <c r="V8745" s="9">
        <f t="shared" si="2454"/>
        <v>12</v>
      </c>
      <c r="W8745" s="9">
        <f t="shared" si="2455"/>
        <v>31</v>
      </c>
      <c r="X8745" s="9">
        <f t="shared" si="2456"/>
        <v>0</v>
      </c>
      <c r="Y8745" s="31" t="str">
        <f t="shared" si="2457"/>
        <v/>
      </c>
      <c r="Z8745" s="134">
        <v>15.58</v>
      </c>
      <c r="AA8745" s="31" t="str">
        <f t="shared" si="2458"/>
        <v>-</v>
      </c>
      <c r="AB8745" s="31">
        <f t="shared" si="2459"/>
        <v>15.58</v>
      </c>
    </row>
    <row r="8746" spans="1:28" x14ac:dyDescent="0.3">
      <c r="A8746" s="133">
        <v>43100.041666666664</v>
      </c>
      <c r="B8746" s="152">
        <f t="shared" si="2460"/>
        <v>12</v>
      </c>
      <c r="C8746" s="152">
        <f t="shared" si="2461"/>
        <v>31</v>
      </c>
      <c r="D8746" s="152">
        <f t="shared" si="2462"/>
        <v>1</v>
      </c>
      <c r="E8746" s="38" t="str">
        <f t="shared" si="2463"/>
        <v>W</v>
      </c>
      <c r="F8746" s="134">
        <v>29.68</v>
      </c>
      <c r="G8746" s="38" t="str">
        <f t="shared" si="2464"/>
        <v>-</v>
      </c>
      <c r="H8746" s="38">
        <f t="shared" si="2465"/>
        <v>29.68</v>
      </c>
      <c r="K8746" s="133">
        <v>43465.041666666664</v>
      </c>
      <c r="L8746" s="9">
        <f t="shared" si="2448"/>
        <v>12</v>
      </c>
      <c r="M8746" s="9">
        <f t="shared" si="2449"/>
        <v>31</v>
      </c>
      <c r="N8746" s="9">
        <f t="shared" si="2450"/>
        <v>1</v>
      </c>
      <c r="O8746" s="31" t="str">
        <f t="shared" si="2451"/>
        <v/>
      </c>
      <c r="P8746" s="134">
        <v>20.5</v>
      </c>
      <c r="Q8746" s="31" t="str">
        <f t="shared" si="2452"/>
        <v>-</v>
      </c>
      <c r="R8746" s="31">
        <f t="shared" si="2453"/>
        <v>20.5</v>
      </c>
      <c r="U8746" s="133">
        <v>43830.041666666664</v>
      </c>
      <c r="V8746" s="9">
        <f t="shared" si="2454"/>
        <v>12</v>
      </c>
      <c r="W8746" s="9">
        <f t="shared" si="2455"/>
        <v>31</v>
      </c>
      <c r="X8746" s="9">
        <f t="shared" si="2456"/>
        <v>1</v>
      </c>
      <c r="Y8746" s="31" t="str">
        <f t="shared" si="2457"/>
        <v/>
      </c>
      <c r="Z8746" s="134">
        <v>14.18</v>
      </c>
      <c r="AA8746" s="31" t="str">
        <f t="shared" si="2458"/>
        <v>-</v>
      </c>
      <c r="AB8746" s="31">
        <f t="shared" si="2459"/>
        <v>14.18</v>
      </c>
    </row>
    <row r="8747" spans="1:28" x14ac:dyDescent="0.3">
      <c r="A8747" s="133">
        <v>43100.083333333336</v>
      </c>
      <c r="B8747" s="152">
        <f t="shared" si="2460"/>
        <v>12</v>
      </c>
      <c r="C8747" s="152">
        <f t="shared" si="2461"/>
        <v>31</v>
      </c>
      <c r="D8747" s="152">
        <f t="shared" si="2462"/>
        <v>2</v>
      </c>
      <c r="E8747" s="38" t="str">
        <f t="shared" si="2463"/>
        <v>W</v>
      </c>
      <c r="F8747" s="134">
        <v>28.79</v>
      </c>
      <c r="G8747" s="38" t="str">
        <f t="shared" si="2464"/>
        <v>-</v>
      </c>
      <c r="H8747" s="38">
        <f t="shared" si="2465"/>
        <v>28.79</v>
      </c>
      <c r="K8747" s="133">
        <v>43465.083333333336</v>
      </c>
      <c r="L8747" s="9">
        <f t="shared" si="2448"/>
        <v>12</v>
      </c>
      <c r="M8747" s="9">
        <f t="shared" si="2449"/>
        <v>31</v>
      </c>
      <c r="N8747" s="9">
        <f t="shared" si="2450"/>
        <v>2</v>
      </c>
      <c r="O8747" s="31" t="str">
        <f t="shared" si="2451"/>
        <v/>
      </c>
      <c r="P8747" s="134">
        <v>20.45</v>
      </c>
      <c r="Q8747" s="31" t="str">
        <f t="shared" si="2452"/>
        <v>-</v>
      </c>
      <c r="R8747" s="31">
        <f t="shared" si="2453"/>
        <v>20.45</v>
      </c>
      <c r="U8747" s="133">
        <v>43830.083333333336</v>
      </c>
      <c r="V8747" s="9">
        <f t="shared" si="2454"/>
        <v>12</v>
      </c>
      <c r="W8747" s="9">
        <f t="shared" si="2455"/>
        <v>31</v>
      </c>
      <c r="X8747" s="9">
        <f t="shared" si="2456"/>
        <v>2</v>
      </c>
      <c r="Y8747" s="31" t="str">
        <f t="shared" si="2457"/>
        <v/>
      </c>
      <c r="Z8747" s="134">
        <v>13.84</v>
      </c>
      <c r="AA8747" s="31" t="str">
        <f t="shared" si="2458"/>
        <v>-</v>
      </c>
      <c r="AB8747" s="31">
        <f t="shared" si="2459"/>
        <v>13.84</v>
      </c>
    </row>
    <row r="8748" spans="1:28" x14ac:dyDescent="0.3">
      <c r="A8748" s="133">
        <v>43100.125</v>
      </c>
      <c r="B8748" s="152">
        <f t="shared" si="2460"/>
        <v>12</v>
      </c>
      <c r="C8748" s="152">
        <f t="shared" si="2461"/>
        <v>31</v>
      </c>
      <c r="D8748" s="152">
        <f t="shared" si="2462"/>
        <v>3</v>
      </c>
      <c r="E8748" s="38" t="str">
        <f t="shared" si="2463"/>
        <v>W</v>
      </c>
      <c r="F8748" s="134">
        <v>28.47</v>
      </c>
      <c r="G8748" s="38" t="str">
        <f t="shared" si="2464"/>
        <v>-</v>
      </c>
      <c r="H8748" s="38">
        <f t="shared" si="2465"/>
        <v>28.47</v>
      </c>
      <c r="K8748" s="133">
        <v>43465.125</v>
      </c>
      <c r="L8748" s="9">
        <f t="shared" si="2448"/>
        <v>12</v>
      </c>
      <c r="M8748" s="9">
        <f t="shared" si="2449"/>
        <v>31</v>
      </c>
      <c r="N8748" s="9">
        <f t="shared" si="2450"/>
        <v>3</v>
      </c>
      <c r="O8748" s="31" t="str">
        <f t="shared" si="2451"/>
        <v/>
      </c>
      <c r="P8748" s="134">
        <v>20.51</v>
      </c>
      <c r="Q8748" s="31" t="str">
        <f t="shared" si="2452"/>
        <v>-</v>
      </c>
      <c r="R8748" s="31">
        <f t="shared" si="2453"/>
        <v>20.51</v>
      </c>
      <c r="U8748" s="133">
        <v>43830.125</v>
      </c>
      <c r="V8748" s="9">
        <f t="shared" si="2454"/>
        <v>12</v>
      </c>
      <c r="W8748" s="9">
        <f t="shared" si="2455"/>
        <v>31</v>
      </c>
      <c r="X8748" s="9">
        <f t="shared" si="2456"/>
        <v>3</v>
      </c>
      <c r="Y8748" s="31" t="str">
        <f t="shared" si="2457"/>
        <v/>
      </c>
      <c r="Z8748" s="134">
        <v>14.23</v>
      </c>
      <c r="AA8748" s="31" t="str">
        <f t="shared" si="2458"/>
        <v>-</v>
      </c>
      <c r="AB8748" s="31">
        <f t="shared" si="2459"/>
        <v>14.23</v>
      </c>
    </row>
    <row r="8749" spans="1:28" x14ac:dyDescent="0.3">
      <c r="A8749" s="133">
        <v>43100.166666666664</v>
      </c>
      <c r="B8749" s="152">
        <f t="shared" si="2460"/>
        <v>12</v>
      </c>
      <c r="C8749" s="152">
        <f t="shared" si="2461"/>
        <v>31</v>
      </c>
      <c r="D8749" s="152">
        <f t="shared" si="2462"/>
        <v>4</v>
      </c>
      <c r="E8749" s="38" t="str">
        <f t="shared" si="2463"/>
        <v>W</v>
      </c>
      <c r="F8749" s="134">
        <v>30.06</v>
      </c>
      <c r="G8749" s="38" t="str">
        <f t="shared" si="2464"/>
        <v>-</v>
      </c>
      <c r="H8749" s="38">
        <f t="shared" si="2465"/>
        <v>30.06</v>
      </c>
      <c r="K8749" s="133">
        <v>43465.166666666664</v>
      </c>
      <c r="L8749" s="9">
        <f t="shared" si="2448"/>
        <v>12</v>
      </c>
      <c r="M8749" s="9">
        <f t="shared" si="2449"/>
        <v>31</v>
      </c>
      <c r="N8749" s="9">
        <f t="shared" si="2450"/>
        <v>4</v>
      </c>
      <c r="O8749" s="31" t="str">
        <f t="shared" si="2451"/>
        <v/>
      </c>
      <c r="P8749" s="134">
        <v>20.8</v>
      </c>
      <c r="Q8749" s="31" t="str">
        <f t="shared" si="2452"/>
        <v>-</v>
      </c>
      <c r="R8749" s="31">
        <f t="shared" si="2453"/>
        <v>20.8</v>
      </c>
      <c r="U8749" s="133">
        <v>43830.166666666664</v>
      </c>
      <c r="V8749" s="9">
        <f t="shared" si="2454"/>
        <v>12</v>
      </c>
      <c r="W8749" s="9">
        <f t="shared" si="2455"/>
        <v>31</v>
      </c>
      <c r="X8749" s="9">
        <f t="shared" si="2456"/>
        <v>4</v>
      </c>
      <c r="Y8749" s="31" t="str">
        <f t="shared" si="2457"/>
        <v/>
      </c>
      <c r="Z8749" s="134">
        <v>14.34</v>
      </c>
      <c r="AA8749" s="31" t="str">
        <f t="shared" si="2458"/>
        <v>-</v>
      </c>
      <c r="AB8749" s="31">
        <f t="shared" si="2459"/>
        <v>14.34</v>
      </c>
    </row>
    <row r="8750" spans="1:28" x14ac:dyDescent="0.3">
      <c r="A8750" s="133">
        <v>43100.208333333336</v>
      </c>
      <c r="B8750" s="152">
        <f t="shared" si="2460"/>
        <v>12</v>
      </c>
      <c r="C8750" s="152">
        <f t="shared" si="2461"/>
        <v>31</v>
      </c>
      <c r="D8750" s="152">
        <f t="shared" si="2462"/>
        <v>5</v>
      </c>
      <c r="E8750" s="38" t="str">
        <f t="shared" si="2463"/>
        <v>W</v>
      </c>
      <c r="F8750" s="134">
        <v>33.4</v>
      </c>
      <c r="G8750" s="38" t="str">
        <f t="shared" si="2464"/>
        <v>-</v>
      </c>
      <c r="H8750" s="38">
        <f t="shared" si="2465"/>
        <v>33.4</v>
      </c>
      <c r="K8750" s="133">
        <v>43465.208333333336</v>
      </c>
      <c r="L8750" s="9">
        <f t="shared" si="2448"/>
        <v>12</v>
      </c>
      <c r="M8750" s="9">
        <f t="shared" si="2449"/>
        <v>31</v>
      </c>
      <c r="N8750" s="9">
        <f t="shared" si="2450"/>
        <v>5</v>
      </c>
      <c r="O8750" s="31" t="str">
        <f t="shared" si="2451"/>
        <v/>
      </c>
      <c r="P8750" s="134">
        <v>21.99</v>
      </c>
      <c r="Q8750" s="31" t="str">
        <f t="shared" si="2452"/>
        <v>-</v>
      </c>
      <c r="R8750" s="31">
        <f t="shared" si="2453"/>
        <v>21.99</v>
      </c>
      <c r="U8750" s="133">
        <v>43830.208333333336</v>
      </c>
      <c r="V8750" s="9">
        <f t="shared" si="2454"/>
        <v>12</v>
      </c>
      <c r="W8750" s="9">
        <f t="shared" si="2455"/>
        <v>31</v>
      </c>
      <c r="X8750" s="9">
        <f t="shared" si="2456"/>
        <v>5</v>
      </c>
      <c r="Y8750" s="31" t="str">
        <f t="shared" si="2457"/>
        <v/>
      </c>
      <c r="Z8750" s="134">
        <v>16.46</v>
      </c>
      <c r="AA8750" s="31" t="str">
        <f t="shared" si="2458"/>
        <v>-</v>
      </c>
      <c r="AB8750" s="31">
        <f t="shared" si="2459"/>
        <v>16.46</v>
      </c>
    </row>
    <row r="8751" spans="1:28" x14ac:dyDescent="0.3">
      <c r="A8751" s="133">
        <v>43100.25</v>
      </c>
      <c r="B8751" s="152">
        <f t="shared" si="2460"/>
        <v>12</v>
      </c>
      <c r="C8751" s="152">
        <f t="shared" si="2461"/>
        <v>31</v>
      </c>
      <c r="D8751" s="152">
        <f t="shared" si="2462"/>
        <v>6</v>
      </c>
      <c r="E8751" s="38" t="str">
        <f t="shared" si="2463"/>
        <v>W</v>
      </c>
      <c r="F8751" s="134">
        <v>35.86</v>
      </c>
      <c r="G8751" s="38" t="str">
        <f t="shared" si="2464"/>
        <v>-</v>
      </c>
      <c r="H8751" s="38">
        <f t="shared" si="2465"/>
        <v>35.86</v>
      </c>
      <c r="K8751" s="133">
        <v>43465.25</v>
      </c>
      <c r="L8751" s="9">
        <f t="shared" si="2448"/>
        <v>12</v>
      </c>
      <c r="M8751" s="9">
        <f t="shared" si="2449"/>
        <v>31</v>
      </c>
      <c r="N8751" s="9">
        <f t="shared" si="2450"/>
        <v>6</v>
      </c>
      <c r="O8751" s="31" t="str">
        <f t="shared" si="2451"/>
        <v/>
      </c>
      <c r="P8751" s="134">
        <v>24.17</v>
      </c>
      <c r="Q8751" s="31" t="str">
        <f t="shared" si="2452"/>
        <v>-</v>
      </c>
      <c r="R8751" s="31">
        <f t="shared" si="2453"/>
        <v>24.17</v>
      </c>
      <c r="U8751" s="133">
        <v>43830.25</v>
      </c>
      <c r="V8751" s="9">
        <f t="shared" si="2454"/>
        <v>12</v>
      </c>
      <c r="W8751" s="9">
        <f t="shared" si="2455"/>
        <v>31</v>
      </c>
      <c r="X8751" s="9">
        <f t="shared" si="2456"/>
        <v>6</v>
      </c>
      <c r="Y8751" s="31" t="str">
        <f t="shared" si="2457"/>
        <v/>
      </c>
      <c r="Z8751" s="134">
        <v>19.420000000000002</v>
      </c>
      <c r="AA8751" s="31" t="str">
        <f t="shared" si="2458"/>
        <v>-</v>
      </c>
      <c r="AB8751" s="31">
        <f t="shared" si="2459"/>
        <v>19.420000000000002</v>
      </c>
    </row>
    <row r="8752" spans="1:28" x14ac:dyDescent="0.3">
      <c r="A8752" s="133">
        <v>43100.291666666664</v>
      </c>
      <c r="B8752" s="152">
        <f t="shared" si="2460"/>
        <v>12</v>
      </c>
      <c r="C8752" s="152">
        <f t="shared" si="2461"/>
        <v>31</v>
      </c>
      <c r="D8752" s="152">
        <f t="shared" si="2462"/>
        <v>7</v>
      </c>
      <c r="E8752" s="38" t="str">
        <f t="shared" si="2463"/>
        <v>W</v>
      </c>
      <c r="F8752" s="134">
        <v>39.54</v>
      </c>
      <c r="G8752" s="38" t="str">
        <f t="shared" si="2464"/>
        <v>-</v>
      </c>
      <c r="H8752" s="38">
        <f t="shared" si="2465"/>
        <v>39.54</v>
      </c>
      <c r="K8752" s="133">
        <v>43465.291666666664</v>
      </c>
      <c r="L8752" s="9">
        <f t="shared" si="2448"/>
        <v>12</v>
      </c>
      <c r="M8752" s="9">
        <f t="shared" si="2449"/>
        <v>31</v>
      </c>
      <c r="N8752" s="9">
        <f t="shared" si="2450"/>
        <v>7</v>
      </c>
      <c r="O8752" s="31" t="str">
        <f t="shared" si="2451"/>
        <v/>
      </c>
      <c r="P8752" s="134">
        <v>27.48</v>
      </c>
      <c r="Q8752" s="31" t="str">
        <f t="shared" si="2452"/>
        <v>-</v>
      </c>
      <c r="R8752" s="31">
        <f t="shared" si="2453"/>
        <v>27.48</v>
      </c>
      <c r="U8752" s="133">
        <v>43830.291666666664</v>
      </c>
      <c r="V8752" s="9">
        <f t="shared" si="2454"/>
        <v>12</v>
      </c>
      <c r="W8752" s="9">
        <f t="shared" si="2455"/>
        <v>31</v>
      </c>
      <c r="X8752" s="9">
        <f t="shared" si="2456"/>
        <v>7</v>
      </c>
      <c r="Y8752" s="31" t="str">
        <f t="shared" si="2457"/>
        <v/>
      </c>
      <c r="Z8752" s="134">
        <v>22.05</v>
      </c>
      <c r="AA8752" s="31" t="str">
        <f t="shared" si="2458"/>
        <v>-</v>
      </c>
      <c r="AB8752" s="31">
        <f t="shared" si="2459"/>
        <v>22.05</v>
      </c>
    </row>
    <row r="8753" spans="1:28" x14ac:dyDescent="0.3">
      <c r="A8753" s="133">
        <v>43100.333333333336</v>
      </c>
      <c r="B8753" s="152">
        <f t="shared" si="2460"/>
        <v>12</v>
      </c>
      <c r="C8753" s="152">
        <f t="shared" si="2461"/>
        <v>31</v>
      </c>
      <c r="D8753" s="152">
        <f t="shared" si="2462"/>
        <v>8</v>
      </c>
      <c r="E8753" s="38" t="str">
        <f t="shared" si="2463"/>
        <v>W</v>
      </c>
      <c r="F8753" s="134">
        <v>44.86</v>
      </c>
      <c r="G8753" s="38" t="str">
        <f t="shared" si="2464"/>
        <v>-</v>
      </c>
      <c r="H8753" s="38">
        <f t="shared" si="2465"/>
        <v>44.86</v>
      </c>
      <c r="K8753" s="133">
        <v>43465.333333333336</v>
      </c>
      <c r="L8753" s="9">
        <f t="shared" si="2448"/>
        <v>12</v>
      </c>
      <c r="M8753" s="9">
        <f t="shared" si="2449"/>
        <v>31</v>
      </c>
      <c r="N8753" s="9">
        <f t="shared" si="2450"/>
        <v>8</v>
      </c>
      <c r="O8753" s="31" t="str">
        <f t="shared" si="2451"/>
        <v/>
      </c>
      <c r="P8753" s="134">
        <v>27.64</v>
      </c>
      <c r="Q8753" s="31">
        <f t="shared" si="2452"/>
        <v>27.64</v>
      </c>
      <c r="R8753" s="31" t="str">
        <f t="shared" si="2453"/>
        <v>-</v>
      </c>
      <c r="U8753" s="133">
        <v>43830.333333333336</v>
      </c>
      <c r="V8753" s="9">
        <f t="shared" si="2454"/>
        <v>12</v>
      </c>
      <c r="W8753" s="9">
        <f t="shared" si="2455"/>
        <v>31</v>
      </c>
      <c r="X8753" s="9">
        <f t="shared" si="2456"/>
        <v>8</v>
      </c>
      <c r="Y8753" s="31" t="str">
        <f t="shared" si="2457"/>
        <v/>
      </c>
      <c r="Z8753" s="134">
        <v>22.19</v>
      </c>
      <c r="AA8753" s="31">
        <f t="shared" si="2458"/>
        <v>22.19</v>
      </c>
      <c r="AB8753" s="31" t="str">
        <f t="shared" si="2459"/>
        <v>-</v>
      </c>
    </row>
    <row r="8754" spans="1:28" x14ac:dyDescent="0.3">
      <c r="A8754" s="133">
        <v>43100.375</v>
      </c>
      <c r="B8754" s="152">
        <f t="shared" si="2460"/>
        <v>12</v>
      </c>
      <c r="C8754" s="152">
        <f t="shared" si="2461"/>
        <v>31</v>
      </c>
      <c r="D8754" s="152">
        <f t="shared" si="2462"/>
        <v>9</v>
      </c>
      <c r="E8754" s="38" t="str">
        <f t="shared" si="2463"/>
        <v>W</v>
      </c>
      <c r="F8754" s="134">
        <v>49.08</v>
      </c>
      <c r="G8754" s="38" t="str">
        <f t="shared" si="2464"/>
        <v>-</v>
      </c>
      <c r="H8754" s="38">
        <f t="shared" si="2465"/>
        <v>49.08</v>
      </c>
      <c r="K8754" s="133">
        <v>43465.375</v>
      </c>
      <c r="L8754" s="9">
        <f t="shared" si="2448"/>
        <v>12</v>
      </c>
      <c r="M8754" s="9">
        <f t="shared" si="2449"/>
        <v>31</v>
      </c>
      <c r="N8754" s="9">
        <f t="shared" si="2450"/>
        <v>9</v>
      </c>
      <c r="O8754" s="31" t="str">
        <f t="shared" si="2451"/>
        <v/>
      </c>
      <c r="P8754" s="134">
        <v>27.73</v>
      </c>
      <c r="Q8754" s="31">
        <f t="shared" si="2452"/>
        <v>27.73</v>
      </c>
      <c r="R8754" s="31" t="str">
        <f t="shared" si="2453"/>
        <v>-</v>
      </c>
      <c r="U8754" s="133">
        <v>43830.375</v>
      </c>
      <c r="V8754" s="9">
        <f t="shared" si="2454"/>
        <v>12</v>
      </c>
      <c r="W8754" s="9">
        <f t="shared" si="2455"/>
        <v>31</v>
      </c>
      <c r="X8754" s="9">
        <f t="shared" si="2456"/>
        <v>9</v>
      </c>
      <c r="Y8754" s="31" t="str">
        <f t="shared" si="2457"/>
        <v/>
      </c>
      <c r="Z8754" s="134">
        <v>22.82</v>
      </c>
      <c r="AA8754" s="31">
        <f t="shared" si="2458"/>
        <v>22.82</v>
      </c>
      <c r="AB8754" s="31" t="str">
        <f t="shared" si="2459"/>
        <v>-</v>
      </c>
    </row>
    <row r="8755" spans="1:28" x14ac:dyDescent="0.3">
      <c r="A8755" s="133">
        <v>43100.416666666664</v>
      </c>
      <c r="B8755" s="152">
        <f t="shared" si="2460"/>
        <v>12</v>
      </c>
      <c r="C8755" s="152">
        <f t="shared" si="2461"/>
        <v>31</v>
      </c>
      <c r="D8755" s="152">
        <f t="shared" si="2462"/>
        <v>10</v>
      </c>
      <c r="E8755" s="38" t="str">
        <f t="shared" si="2463"/>
        <v>W</v>
      </c>
      <c r="F8755" s="134">
        <v>45.27</v>
      </c>
      <c r="G8755" s="38" t="str">
        <f t="shared" si="2464"/>
        <v>-</v>
      </c>
      <c r="H8755" s="38">
        <f t="shared" si="2465"/>
        <v>45.27</v>
      </c>
      <c r="K8755" s="133">
        <v>43465.416666666664</v>
      </c>
      <c r="L8755" s="9">
        <f t="shared" si="2448"/>
        <v>12</v>
      </c>
      <c r="M8755" s="9">
        <f t="shared" si="2449"/>
        <v>31</v>
      </c>
      <c r="N8755" s="9">
        <f t="shared" si="2450"/>
        <v>10</v>
      </c>
      <c r="O8755" s="31" t="str">
        <f t="shared" si="2451"/>
        <v/>
      </c>
      <c r="P8755" s="134">
        <v>27.46</v>
      </c>
      <c r="Q8755" s="31">
        <f t="shared" si="2452"/>
        <v>27.46</v>
      </c>
      <c r="R8755" s="31" t="str">
        <f t="shared" si="2453"/>
        <v>-</v>
      </c>
      <c r="U8755" s="133">
        <v>43830.416666666664</v>
      </c>
      <c r="V8755" s="9">
        <f t="shared" si="2454"/>
        <v>12</v>
      </c>
      <c r="W8755" s="9">
        <f t="shared" si="2455"/>
        <v>31</v>
      </c>
      <c r="X8755" s="9">
        <f t="shared" si="2456"/>
        <v>10</v>
      </c>
      <c r="Y8755" s="31" t="str">
        <f t="shared" si="2457"/>
        <v/>
      </c>
      <c r="Z8755" s="134">
        <v>23.65</v>
      </c>
      <c r="AA8755" s="31">
        <f t="shared" si="2458"/>
        <v>23.65</v>
      </c>
      <c r="AB8755" s="31" t="str">
        <f t="shared" si="2459"/>
        <v>-</v>
      </c>
    </row>
    <row r="8756" spans="1:28" x14ac:dyDescent="0.3">
      <c r="A8756" s="133">
        <v>43100.458333333336</v>
      </c>
      <c r="B8756" s="152">
        <f t="shared" si="2460"/>
        <v>12</v>
      </c>
      <c r="C8756" s="152">
        <f t="shared" si="2461"/>
        <v>31</v>
      </c>
      <c r="D8756" s="152">
        <f t="shared" si="2462"/>
        <v>11</v>
      </c>
      <c r="E8756" s="38" t="str">
        <f t="shared" si="2463"/>
        <v>W</v>
      </c>
      <c r="F8756" s="134">
        <v>35.54</v>
      </c>
      <c r="G8756" s="38" t="str">
        <f t="shared" si="2464"/>
        <v>-</v>
      </c>
      <c r="H8756" s="38">
        <f t="shared" si="2465"/>
        <v>35.54</v>
      </c>
      <c r="K8756" s="133">
        <v>43465.458333333336</v>
      </c>
      <c r="L8756" s="9">
        <f t="shared" si="2448"/>
        <v>12</v>
      </c>
      <c r="M8756" s="9">
        <f t="shared" si="2449"/>
        <v>31</v>
      </c>
      <c r="N8756" s="9">
        <f t="shared" si="2450"/>
        <v>11</v>
      </c>
      <c r="O8756" s="31" t="str">
        <f t="shared" si="2451"/>
        <v/>
      </c>
      <c r="P8756" s="134">
        <v>26.3</v>
      </c>
      <c r="Q8756" s="31">
        <f t="shared" si="2452"/>
        <v>26.3</v>
      </c>
      <c r="R8756" s="31" t="str">
        <f t="shared" si="2453"/>
        <v>-</v>
      </c>
      <c r="U8756" s="133">
        <v>43830.458333333336</v>
      </c>
      <c r="V8756" s="9">
        <f t="shared" si="2454"/>
        <v>12</v>
      </c>
      <c r="W8756" s="9">
        <f t="shared" si="2455"/>
        <v>31</v>
      </c>
      <c r="X8756" s="9">
        <f t="shared" si="2456"/>
        <v>11</v>
      </c>
      <c r="Y8756" s="31" t="str">
        <f t="shared" si="2457"/>
        <v/>
      </c>
      <c r="Z8756" s="134">
        <v>22.79</v>
      </c>
      <c r="AA8756" s="31">
        <f t="shared" si="2458"/>
        <v>22.79</v>
      </c>
      <c r="AB8756" s="31" t="str">
        <f t="shared" si="2459"/>
        <v>-</v>
      </c>
    </row>
    <row r="8757" spans="1:28" x14ac:dyDescent="0.3">
      <c r="A8757" s="133">
        <v>43100.5</v>
      </c>
      <c r="B8757" s="152">
        <f t="shared" si="2460"/>
        <v>12</v>
      </c>
      <c r="C8757" s="152">
        <f t="shared" si="2461"/>
        <v>31</v>
      </c>
      <c r="D8757" s="152">
        <f t="shared" si="2462"/>
        <v>12</v>
      </c>
      <c r="E8757" s="38" t="str">
        <f t="shared" si="2463"/>
        <v>W</v>
      </c>
      <c r="F8757" s="134">
        <v>29.74</v>
      </c>
      <c r="G8757" s="38" t="str">
        <f t="shared" si="2464"/>
        <v>-</v>
      </c>
      <c r="H8757" s="38">
        <f t="shared" si="2465"/>
        <v>29.74</v>
      </c>
      <c r="K8757" s="133">
        <v>43465.5</v>
      </c>
      <c r="L8757" s="9">
        <f t="shared" si="2448"/>
        <v>12</v>
      </c>
      <c r="M8757" s="9">
        <f t="shared" si="2449"/>
        <v>31</v>
      </c>
      <c r="N8757" s="9">
        <f t="shared" si="2450"/>
        <v>12</v>
      </c>
      <c r="O8757" s="31" t="str">
        <f t="shared" si="2451"/>
        <v/>
      </c>
      <c r="P8757" s="134">
        <v>25.72</v>
      </c>
      <c r="Q8757" s="31">
        <f t="shared" si="2452"/>
        <v>25.72</v>
      </c>
      <c r="R8757" s="31" t="str">
        <f t="shared" si="2453"/>
        <v>-</v>
      </c>
      <c r="U8757" s="133">
        <v>43830.5</v>
      </c>
      <c r="V8757" s="9">
        <f t="shared" si="2454"/>
        <v>12</v>
      </c>
      <c r="W8757" s="9">
        <f t="shared" si="2455"/>
        <v>31</v>
      </c>
      <c r="X8757" s="9">
        <f t="shared" si="2456"/>
        <v>12</v>
      </c>
      <c r="Y8757" s="31" t="str">
        <f t="shared" si="2457"/>
        <v/>
      </c>
      <c r="Z8757" s="134">
        <v>22.35</v>
      </c>
      <c r="AA8757" s="31">
        <f t="shared" si="2458"/>
        <v>22.35</v>
      </c>
      <c r="AB8757" s="31" t="str">
        <f t="shared" si="2459"/>
        <v>-</v>
      </c>
    </row>
    <row r="8758" spans="1:28" x14ac:dyDescent="0.3">
      <c r="A8758" s="133">
        <v>43100.541666666664</v>
      </c>
      <c r="B8758" s="152">
        <f t="shared" si="2460"/>
        <v>12</v>
      </c>
      <c r="C8758" s="152">
        <f t="shared" si="2461"/>
        <v>31</v>
      </c>
      <c r="D8758" s="152">
        <f t="shared" si="2462"/>
        <v>13</v>
      </c>
      <c r="E8758" s="38" t="str">
        <f t="shared" si="2463"/>
        <v>W</v>
      </c>
      <c r="F8758" s="134">
        <v>28.73</v>
      </c>
      <c r="G8758" s="38" t="str">
        <f t="shared" si="2464"/>
        <v>-</v>
      </c>
      <c r="H8758" s="38">
        <f t="shared" si="2465"/>
        <v>28.73</v>
      </c>
      <c r="K8758" s="133">
        <v>43465.541666666664</v>
      </c>
      <c r="L8758" s="9">
        <f t="shared" si="2448"/>
        <v>12</v>
      </c>
      <c r="M8758" s="9">
        <f t="shared" si="2449"/>
        <v>31</v>
      </c>
      <c r="N8758" s="9">
        <f t="shared" si="2450"/>
        <v>13</v>
      </c>
      <c r="O8758" s="31" t="str">
        <f t="shared" si="2451"/>
        <v/>
      </c>
      <c r="P8758" s="134">
        <v>24.86</v>
      </c>
      <c r="Q8758" s="31">
        <f t="shared" si="2452"/>
        <v>24.86</v>
      </c>
      <c r="R8758" s="31" t="str">
        <f t="shared" si="2453"/>
        <v>-</v>
      </c>
      <c r="U8758" s="133">
        <v>43830.541666666664</v>
      </c>
      <c r="V8758" s="9">
        <f t="shared" si="2454"/>
        <v>12</v>
      </c>
      <c r="W8758" s="9">
        <f t="shared" si="2455"/>
        <v>31</v>
      </c>
      <c r="X8758" s="9">
        <f t="shared" si="2456"/>
        <v>13</v>
      </c>
      <c r="Y8758" s="31" t="str">
        <f t="shared" si="2457"/>
        <v/>
      </c>
      <c r="Z8758" s="134">
        <v>21.39</v>
      </c>
      <c r="AA8758" s="31">
        <f t="shared" si="2458"/>
        <v>21.39</v>
      </c>
      <c r="AB8758" s="31" t="str">
        <f t="shared" si="2459"/>
        <v>-</v>
      </c>
    </row>
    <row r="8759" spans="1:28" x14ac:dyDescent="0.3">
      <c r="A8759" s="133">
        <v>43100.583333333336</v>
      </c>
      <c r="B8759" s="152">
        <f t="shared" si="2460"/>
        <v>12</v>
      </c>
      <c r="C8759" s="152">
        <f t="shared" si="2461"/>
        <v>31</v>
      </c>
      <c r="D8759" s="152">
        <f t="shared" si="2462"/>
        <v>14</v>
      </c>
      <c r="E8759" s="38" t="str">
        <f t="shared" si="2463"/>
        <v>W</v>
      </c>
      <c r="F8759" s="134">
        <v>28.09</v>
      </c>
      <c r="G8759" s="38" t="str">
        <f t="shared" si="2464"/>
        <v>-</v>
      </c>
      <c r="H8759" s="38">
        <f t="shared" si="2465"/>
        <v>28.09</v>
      </c>
      <c r="K8759" s="133">
        <v>43465.583333333336</v>
      </c>
      <c r="L8759" s="9">
        <f t="shared" si="2448"/>
        <v>12</v>
      </c>
      <c r="M8759" s="9">
        <f t="shared" si="2449"/>
        <v>31</v>
      </c>
      <c r="N8759" s="9">
        <f t="shared" si="2450"/>
        <v>14</v>
      </c>
      <c r="O8759" s="31" t="str">
        <f t="shared" si="2451"/>
        <v/>
      </c>
      <c r="P8759" s="134">
        <v>24.52</v>
      </c>
      <c r="Q8759" s="31">
        <f t="shared" si="2452"/>
        <v>24.52</v>
      </c>
      <c r="R8759" s="31" t="str">
        <f t="shared" si="2453"/>
        <v>-</v>
      </c>
      <c r="U8759" s="133">
        <v>43830.583333333336</v>
      </c>
      <c r="V8759" s="9">
        <f t="shared" si="2454"/>
        <v>12</v>
      </c>
      <c r="W8759" s="9">
        <f t="shared" si="2455"/>
        <v>31</v>
      </c>
      <c r="X8759" s="9">
        <f t="shared" si="2456"/>
        <v>14</v>
      </c>
      <c r="Y8759" s="31" t="str">
        <f t="shared" si="2457"/>
        <v/>
      </c>
      <c r="Z8759" s="134">
        <v>21.04</v>
      </c>
      <c r="AA8759" s="31">
        <f t="shared" si="2458"/>
        <v>21.04</v>
      </c>
      <c r="AB8759" s="31" t="str">
        <f t="shared" si="2459"/>
        <v>-</v>
      </c>
    </row>
    <row r="8760" spans="1:28" x14ac:dyDescent="0.3">
      <c r="A8760" s="133">
        <v>43100.625</v>
      </c>
      <c r="B8760" s="152">
        <f t="shared" si="2460"/>
        <v>12</v>
      </c>
      <c r="C8760" s="152">
        <f t="shared" si="2461"/>
        <v>31</v>
      </c>
      <c r="D8760" s="152">
        <f t="shared" si="2462"/>
        <v>15</v>
      </c>
      <c r="E8760" s="38" t="str">
        <f t="shared" si="2463"/>
        <v>W</v>
      </c>
      <c r="F8760" s="134">
        <v>29.16</v>
      </c>
      <c r="G8760" s="38" t="str">
        <f t="shared" si="2464"/>
        <v>-</v>
      </c>
      <c r="H8760" s="38">
        <f t="shared" si="2465"/>
        <v>29.16</v>
      </c>
      <c r="K8760" s="133">
        <v>43465.625</v>
      </c>
      <c r="L8760" s="9">
        <f t="shared" si="2448"/>
        <v>12</v>
      </c>
      <c r="M8760" s="9">
        <f t="shared" si="2449"/>
        <v>31</v>
      </c>
      <c r="N8760" s="9">
        <f t="shared" si="2450"/>
        <v>15</v>
      </c>
      <c r="O8760" s="31" t="str">
        <f t="shared" si="2451"/>
        <v/>
      </c>
      <c r="P8760" s="134">
        <v>24.14</v>
      </c>
      <c r="Q8760" s="31">
        <f t="shared" si="2452"/>
        <v>24.14</v>
      </c>
      <c r="R8760" s="31" t="str">
        <f t="shared" si="2453"/>
        <v>-</v>
      </c>
      <c r="U8760" s="133">
        <v>43830.625</v>
      </c>
      <c r="V8760" s="9">
        <f t="shared" si="2454"/>
        <v>12</v>
      </c>
      <c r="W8760" s="9">
        <f t="shared" si="2455"/>
        <v>31</v>
      </c>
      <c r="X8760" s="9">
        <f t="shared" si="2456"/>
        <v>15</v>
      </c>
      <c r="Y8760" s="31" t="str">
        <f t="shared" si="2457"/>
        <v/>
      </c>
      <c r="Z8760" s="134">
        <v>21.15</v>
      </c>
      <c r="AA8760" s="31">
        <f t="shared" si="2458"/>
        <v>21.15</v>
      </c>
      <c r="AB8760" s="31" t="str">
        <f t="shared" si="2459"/>
        <v>-</v>
      </c>
    </row>
    <row r="8761" spans="1:28" x14ac:dyDescent="0.3">
      <c r="A8761" s="133">
        <v>43100.666666666664</v>
      </c>
      <c r="B8761" s="152">
        <f t="shared" si="2460"/>
        <v>12</v>
      </c>
      <c r="C8761" s="152">
        <f t="shared" si="2461"/>
        <v>31</v>
      </c>
      <c r="D8761" s="152">
        <f t="shared" si="2462"/>
        <v>16</v>
      </c>
      <c r="E8761" s="38" t="str">
        <f t="shared" si="2463"/>
        <v>W</v>
      </c>
      <c r="F8761" s="134">
        <v>40.56</v>
      </c>
      <c r="G8761" s="38" t="str">
        <f t="shared" si="2464"/>
        <v>-</v>
      </c>
      <c r="H8761" s="38">
        <f t="shared" si="2465"/>
        <v>40.56</v>
      </c>
      <c r="K8761" s="133">
        <v>43465.666666666664</v>
      </c>
      <c r="L8761" s="9">
        <f t="shared" si="2448"/>
        <v>12</v>
      </c>
      <c r="M8761" s="9">
        <f t="shared" si="2449"/>
        <v>31</v>
      </c>
      <c r="N8761" s="9">
        <f t="shared" si="2450"/>
        <v>16</v>
      </c>
      <c r="O8761" s="31" t="str">
        <f t="shared" si="2451"/>
        <v/>
      </c>
      <c r="P8761" s="134">
        <v>25.86</v>
      </c>
      <c r="Q8761" s="31">
        <f t="shared" si="2452"/>
        <v>25.86</v>
      </c>
      <c r="R8761" s="31" t="str">
        <f t="shared" si="2453"/>
        <v>-</v>
      </c>
      <c r="U8761" s="133">
        <v>43830.666666666664</v>
      </c>
      <c r="V8761" s="9">
        <f t="shared" si="2454"/>
        <v>12</v>
      </c>
      <c r="W8761" s="9">
        <f t="shared" si="2455"/>
        <v>31</v>
      </c>
      <c r="X8761" s="9">
        <f t="shared" si="2456"/>
        <v>16</v>
      </c>
      <c r="Y8761" s="31" t="str">
        <f t="shared" si="2457"/>
        <v/>
      </c>
      <c r="Z8761" s="134">
        <v>23.58</v>
      </c>
      <c r="AA8761" s="31">
        <f t="shared" si="2458"/>
        <v>23.58</v>
      </c>
      <c r="AB8761" s="31" t="str">
        <f t="shared" si="2459"/>
        <v>-</v>
      </c>
    </row>
    <row r="8762" spans="1:28" x14ac:dyDescent="0.3">
      <c r="A8762" s="133">
        <v>43100.708333333336</v>
      </c>
      <c r="B8762" s="152">
        <f t="shared" si="2460"/>
        <v>12</v>
      </c>
      <c r="C8762" s="152">
        <f t="shared" si="2461"/>
        <v>31</v>
      </c>
      <c r="D8762" s="152">
        <f t="shared" si="2462"/>
        <v>17</v>
      </c>
      <c r="E8762" s="38" t="str">
        <f t="shared" si="2463"/>
        <v>W</v>
      </c>
      <c r="F8762" s="134">
        <v>64.78</v>
      </c>
      <c r="G8762" s="38" t="str">
        <f t="shared" si="2464"/>
        <v>-</v>
      </c>
      <c r="H8762" s="38">
        <f t="shared" si="2465"/>
        <v>64.78</v>
      </c>
      <c r="K8762" s="133">
        <v>43465.708333333336</v>
      </c>
      <c r="L8762" s="9">
        <f t="shared" si="2448"/>
        <v>12</v>
      </c>
      <c r="M8762" s="9">
        <f t="shared" si="2449"/>
        <v>31</v>
      </c>
      <c r="N8762" s="9">
        <f t="shared" si="2450"/>
        <v>17</v>
      </c>
      <c r="O8762" s="31" t="str">
        <f t="shared" si="2451"/>
        <v/>
      </c>
      <c r="P8762" s="134">
        <v>27.95</v>
      </c>
      <c r="Q8762" s="31" t="str">
        <f t="shared" si="2452"/>
        <v>-</v>
      </c>
      <c r="R8762" s="31">
        <f t="shared" si="2453"/>
        <v>27.95</v>
      </c>
      <c r="U8762" s="133">
        <v>43830.708333333336</v>
      </c>
      <c r="V8762" s="9">
        <f t="shared" si="2454"/>
        <v>12</v>
      </c>
      <c r="W8762" s="9">
        <f t="shared" si="2455"/>
        <v>31</v>
      </c>
      <c r="X8762" s="9">
        <f t="shared" si="2456"/>
        <v>17</v>
      </c>
      <c r="Y8762" s="31" t="str">
        <f t="shared" si="2457"/>
        <v/>
      </c>
      <c r="Z8762" s="134">
        <v>30.18</v>
      </c>
      <c r="AA8762" s="31" t="str">
        <f t="shared" si="2458"/>
        <v>-</v>
      </c>
      <c r="AB8762" s="31">
        <f t="shared" si="2459"/>
        <v>30.18</v>
      </c>
    </row>
    <row r="8763" spans="1:28" x14ac:dyDescent="0.3">
      <c r="A8763" s="133">
        <v>43100.75</v>
      </c>
      <c r="B8763" s="152">
        <f t="shared" si="2460"/>
        <v>12</v>
      </c>
      <c r="C8763" s="152">
        <f t="shared" si="2461"/>
        <v>31</v>
      </c>
      <c r="D8763" s="152">
        <f t="shared" si="2462"/>
        <v>18</v>
      </c>
      <c r="E8763" s="38" t="str">
        <f t="shared" si="2463"/>
        <v>W</v>
      </c>
      <c r="F8763" s="134">
        <v>76.02</v>
      </c>
      <c r="G8763" s="38" t="str">
        <f t="shared" si="2464"/>
        <v>-</v>
      </c>
      <c r="H8763" s="38">
        <f t="shared" si="2465"/>
        <v>76.02</v>
      </c>
      <c r="K8763" s="133">
        <v>43465.75</v>
      </c>
      <c r="L8763" s="9">
        <f t="shared" si="2448"/>
        <v>12</v>
      </c>
      <c r="M8763" s="9">
        <f t="shared" si="2449"/>
        <v>31</v>
      </c>
      <c r="N8763" s="9">
        <f t="shared" si="2450"/>
        <v>18</v>
      </c>
      <c r="O8763" s="31" t="str">
        <f t="shared" si="2451"/>
        <v/>
      </c>
      <c r="P8763" s="134">
        <v>26.08</v>
      </c>
      <c r="Q8763" s="31" t="str">
        <f t="shared" si="2452"/>
        <v>-</v>
      </c>
      <c r="R8763" s="31">
        <f t="shared" si="2453"/>
        <v>26.08</v>
      </c>
      <c r="U8763" s="133">
        <v>43830.75</v>
      </c>
      <c r="V8763" s="9">
        <f t="shared" si="2454"/>
        <v>12</v>
      </c>
      <c r="W8763" s="9">
        <f t="shared" si="2455"/>
        <v>31</v>
      </c>
      <c r="X8763" s="9">
        <f t="shared" si="2456"/>
        <v>18</v>
      </c>
      <c r="Y8763" s="31" t="str">
        <f t="shared" si="2457"/>
        <v/>
      </c>
      <c r="Z8763" s="134">
        <v>27.21</v>
      </c>
      <c r="AA8763" s="31" t="str">
        <f t="shared" si="2458"/>
        <v>-</v>
      </c>
      <c r="AB8763" s="31">
        <f t="shared" si="2459"/>
        <v>27.21</v>
      </c>
    </row>
    <row r="8764" spans="1:28" x14ac:dyDescent="0.3">
      <c r="A8764" s="133">
        <v>43100.791666666664</v>
      </c>
      <c r="B8764" s="152">
        <f t="shared" si="2460"/>
        <v>12</v>
      </c>
      <c r="C8764" s="152">
        <f t="shared" si="2461"/>
        <v>31</v>
      </c>
      <c r="D8764" s="152">
        <f t="shared" si="2462"/>
        <v>19</v>
      </c>
      <c r="E8764" s="38" t="str">
        <f t="shared" si="2463"/>
        <v>W</v>
      </c>
      <c r="F8764" s="134">
        <v>66.02</v>
      </c>
      <c r="G8764" s="38" t="str">
        <f t="shared" si="2464"/>
        <v>-</v>
      </c>
      <c r="H8764" s="38">
        <f t="shared" si="2465"/>
        <v>66.02</v>
      </c>
      <c r="K8764" s="133">
        <v>43465.791666666664</v>
      </c>
      <c r="L8764" s="9">
        <f t="shared" si="2448"/>
        <v>12</v>
      </c>
      <c r="M8764" s="9">
        <f t="shared" si="2449"/>
        <v>31</v>
      </c>
      <c r="N8764" s="9">
        <f t="shared" si="2450"/>
        <v>19</v>
      </c>
      <c r="O8764" s="31" t="str">
        <f t="shared" si="2451"/>
        <v/>
      </c>
      <c r="P8764" s="134">
        <v>24.98</v>
      </c>
      <c r="Q8764" s="31" t="str">
        <f t="shared" si="2452"/>
        <v>-</v>
      </c>
      <c r="R8764" s="31">
        <f t="shared" si="2453"/>
        <v>24.98</v>
      </c>
      <c r="U8764" s="133">
        <v>43830.791666666664</v>
      </c>
      <c r="V8764" s="9">
        <f t="shared" si="2454"/>
        <v>12</v>
      </c>
      <c r="W8764" s="9">
        <f t="shared" si="2455"/>
        <v>31</v>
      </c>
      <c r="X8764" s="9">
        <f t="shared" si="2456"/>
        <v>19</v>
      </c>
      <c r="Y8764" s="31" t="str">
        <f t="shared" si="2457"/>
        <v/>
      </c>
      <c r="Z8764" s="134">
        <v>27.06</v>
      </c>
      <c r="AA8764" s="31" t="str">
        <f t="shared" si="2458"/>
        <v>-</v>
      </c>
      <c r="AB8764" s="31">
        <f t="shared" si="2459"/>
        <v>27.06</v>
      </c>
    </row>
    <row r="8765" spans="1:28" x14ac:dyDescent="0.3">
      <c r="A8765" s="133">
        <v>43100.833333333336</v>
      </c>
      <c r="B8765" s="152">
        <f t="shared" si="2460"/>
        <v>12</v>
      </c>
      <c r="C8765" s="152">
        <f t="shared" si="2461"/>
        <v>31</v>
      </c>
      <c r="D8765" s="152">
        <f t="shared" si="2462"/>
        <v>20</v>
      </c>
      <c r="E8765" s="38" t="str">
        <f t="shared" si="2463"/>
        <v>W</v>
      </c>
      <c r="F8765" s="134">
        <v>60.65</v>
      </c>
      <c r="G8765" s="38" t="str">
        <f t="shared" si="2464"/>
        <v>-</v>
      </c>
      <c r="H8765" s="38">
        <f t="shared" si="2465"/>
        <v>60.65</v>
      </c>
      <c r="K8765" s="133">
        <v>43465.833333333336</v>
      </c>
      <c r="L8765" s="9">
        <f t="shared" si="2448"/>
        <v>12</v>
      </c>
      <c r="M8765" s="9">
        <f t="shared" si="2449"/>
        <v>31</v>
      </c>
      <c r="N8765" s="9">
        <f t="shared" si="2450"/>
        <v>20</v>
      </c>
      <c r="O8765" s="31" t="str">
        <f t="shared" si="2451"/>
        <v/>
      </c>
      <c r="P8765" s="134">
        <v>23.91</v>
      </c>
      <c r="Q8765" s="31" t="str">
        <f t="shared" si="2452"/>
        <v>-</v>
      </c>
      <c r="R8765" s="31">
        <f t="shared" si="2453"/>
        <v>23.91</v>
      </c>
      <c r="U8765" s="133">
        <v>43830.833333333336</v>
      </c>
      <c r="V8765" s="9">
        <f t="shared" si="2454"/>
        <v>12</v>
      </c>
      <c r="W8765" s="9">
        <f t="shared" si="2455"/>
        <v>31</v>
      </c>
      <c r="X8765" s="9">
        <f t="shared" si="2456"/>
        <v>20</v>
      </c>
      <c r="Y8765" s="31" t="str">
        <f t="shared" si="2457"/>
        <v/>
      </c>
      <c r="Z8765" s="134">
        <v>24.86</v>
      </c>
      <c r="AA8765" s="31" t="str">
        <f t="shared" si="2458"/>
        <v>-</v>
      </c>
      <c r="AB8765" s="31">
        <f t="shared" si="2459"/>
        <v>24.86</v>
      </c>
    </row>
    <row r="8766" spans="1:28" x14ac:dyDescent="0.3">
      <c r="A8766" s="133">
        <v>43100.875</v>
      </c>
      <c r="B8766" s="152">
        <f t="shared" si="2460"/>
        <v>12</v>
      </c>
      <c r="C8766" s="152">
        <f t="shared" si="2461"/>
        <v>31</v>
      </c>
      <c r="D8766" s="152">
        <f t="shared" si="2462"/>
        <v>21</v>
      </c>
      <c r="E8766" s="38" t="str">
        <f t="shared" si="2463"/>
        <v>W</v>
      </c>
      <c r="F8766" s="134">
        <v>52.72</v>
      </c>
      <c r="G8766" s="38" t="str">
        <f t="shared" si="2464"/>
        <v>-</v>
      </c>
      <c r="H8766" s="38">
        <f t="shared" si="2465"/>
        <v>52.72</v>
      </c>
      <c r="K8766" s="133">
        <v>43465.875</v>
      </c>
      <c r="L8766" s="9">
        <f t="shared" si="2448"/>
        <v>12</v>
      </c>
      <c r="M8766" s="9">
        <f t="shared" si="2449"/>
        <v>31</v>
      </c>
      <c r="N8766" s="9">
        <f t="shared" si="2450"/>
        <v>21</v>
      </c>
      <c r="O8766" s="31" t="str">
        <f t="shared" si="2451"/>
        <v/>
      </c>
      <c r="P8766" s="134">
        <v>22.99</v>
      </c>
      <c r="Q8766" s="31" t="str">
        <f t="shared" si="2452"/>
        <v>-</v>
      </c>
      <c r="R8766" s="31">
        <f t="shared" si="2453"/>
        <v>22.99</v>
      </c>
      <c r="U8766" s="133">
        <v>43830.875</v>
      </c>
      <c r="V8766" s="9">
        <f t="shared" si="2454"/>
        <v>12</v>
      </c>
      <c r="W8766" s="9">
        <f t="shared" si="2455"/>
        <v>31</v>
      </c>
      <c r="X8766" s="9">
        <f t="shared" si="2456"/>
        <v>21</v>
      </c>
      <c r="Y8766" s="31" t="str">
        <f t="shared" si="2457"/>
        <v/>
      </c>
      <c r="Z8766" s="134">
        <v>22.99</v>
      </c>
      <c r="AA8766" s="31" t="str">
        <f t="shared" si="2458"/>
        <v>-</v>
      </c>
      <c r="AB8766" s="31">
        <f t="shared" si="2459"/>
        <v>22.99</v>
      </c>
    </row>
    <row r="8767" spans="1:28" x14ac:dyDescent="0.3">
      <c r="A8767" s="133">
        <v>43100.916666666664</v>
      </c>
      <c r="B8767" s="152">
        <f t="shared" si="2460"/>
        <v>12</v>
      </c>
      <c r="C8767" s="152">
        <f t="shared" si="2461"/>
        <v>31</v>
      </c>
      <c r="D8767" s="152">
        <f t="shared" si="2462"/>
        <v>22</v>
      </c>
      <c r="E8767" s="38" t="str">
        <f t="shared" si="2463"/>
        <v>W</v>
      </c>
      <c r="F8767" s="134">
        <v>49.95</v>
      </c>
      <c r="G8767" s="38" t="str">
        <f t="shared" si="2464"/>
        <v>-</v>
      </c>
      <c r="H8767" s="38">
        <f t="shared" si="2465"/>
        <v>49.95</v>
      </c>
      <c r="K8767" s="133">
        <v>43465.916666666664</v>
      </c>
      <c r="L8767" s="9">
        <f t="shared" si="2448"/>
        <v>12</v>
      </c>
      <c r="M8767" s="9">
        <f t="shared" si="2449"/>
        <v>31</v>
      </c>
      <c r="N8767" s="9">
        <f t="shared" si="2450"/>
        <v>22</v>
      </c>
      <c r="O8767" s="31" t="str">
        <f t="shared" si="2451"/>
        <v/>
      </c>
      <c r="P8767" s="134">
        <v>21.27</v>
      </c>
      <c r="Q8767" s="31" t="str">
        <f t="shared" si="2452"/>
        <v>-</v>
      </c>
      <c r="R8767" s="31">
        <f t="shared" si="2453"/>
        <v>21.27</v>
      </c>
      <c r="U8767" s="133">
        <v>43830.916666666664</v>
      </c>
      <c r="V8767" s="9">
        <f t="shared" si="2454"/>
        <v>12</v>
      </c>
      <c r="W8767" s="9">
        <f t="shared" si="2455"/>
        <v>31</v>
      </c>
      <c r="X8767" s="9">
        <f t="shared" si="2456"/>
        <v>22</v>
      </c>
      <c r="Y8767" s="31" t="str">
        <f t="shared" si="2457"/>
        <v/>
      </c>
      <c r="Z8767" s="134">
        <v>20.27</v>
      </c>
      <c r="AA8767" s="31" t="str">
        <f t="shared" si="2458"/>
        <v>-</v>
      </c>
      <c r="AB8767" s="31">
        <f t="shared" si="2459"/>
        <v>20.27</v>
      </c>
    </row>
    <row r="8768" spans="1:28" x14ac:dyDescent="0.3">
      <c r="A8768" s="135">
        <v>43100.958333333336</v>
      </c>
      <c r="B8768" s="152">
        <f t="shared" si="2460"/>
        <v>12</v>
      </c>
      <c r="C8768" s="152">
        <f t="shared" si="2461"/>
        <v>31</v>
      </c>
      <c r="D8768" s="152">
        <f t="shared" si="2462"/>
        <v>23</v>
      </c>
      <c r="E8768" s="38" t="str">
        <f t="shared" si="2463"/>
        <v>W</v>
      </c>
      <c r="F8768" s="136">
        <v>36.950000000000003</v>
      </c>
      <c r="G8768" s="38" t="str">
        <f t="shared" si="2464"/>
        <v>-</v>
      </c>
      <c r="H8768" s="38">
        <f t="shared" si="2465"/>
        <v>36.950000000000003</v>
      </c>
      <c r="K8768" s="135">
        <v>43465.958333333336</v>
      </c>
      <c r="L8768" s="9">
        <f t="shared" si="2448"/>
        <v>12</v>
      </c>
      <c r="M8768" s="9">
        <f t="shared" si="2449"/>
        <v>31</v>
      </c>
      <c r="N8768" s="9">
        <f t="shared" si="2450"/>
        <v>23</v>
      </c>
      <c r="O8768" s="31" t="str">
        <f t="shared" si="2451"/>
        <v/>
      </c>
      <c r="P8768" s="136">
        <v>20.309999999999999</v>
      </c>
      <c r="Q8768" s="31" t="str">
        <f t="shared" si="2452"/>
        <v>-</v>
      </c>
      <c r="R8768" s="31">
        <f t="shared" si="2453"/>
        <v>20.309999999999999</v>
      </c>
      <c r="U8768" s="135">
        <v>43830.958333333336</v>
      </c>
      <c r="V8768" s="9">
        <f t="shared" si="2454"/>
        <v>12</v>
      </c>
      <c r="W8768" s="9">
        <f t="shared" si="2455"/>
        <v>31</v>
      </c>
      <c r="X8768" s="9">
        <f t="shared" si="2456"/>
        <v>23</v>
      </c>
      <c r="Y8768" s="31" t="str">
        <f t="shared" si="2457"/>
        <v/>
      </c>
      <c r="Z8768" s="136">
        <v>19.41</v>
      </c>
      <c r="AA8768" s="31" t="str">
        <f t="shared" si="2458"/>
        <v>-</v>
      </c>
      <c r="AB8768" s="31">
        <f t="shared" si="2459"/>
        <v>19.41</v>
      </c>
    </row>
  </sheetData>
  <sheetProtection algorithmName="SHA-512" hashValue="t9chDn7vPpOwMAK92kiwjgjGmzkwU+oEt9w/v2t5OhB2tey/z4NC1qYKHXEcPY9qWIg0A6+pFBixaAmT9fDZFg==" saltValue="ONwunUTSTZWJQmNT9oGX3w==" spinCount="100000" sheet="1" objects="1" scenarios="1"/>
  <mergeCells count="4">
    <mergeCell ref="N4:O4"/>
    <mergeCell ref="P4:Q4"/>
    <mergeCell ref="X4:Y4"/>
    <mergeCell ref="Z4:AA4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936e22d5-45a7-4cb7-95ab-1aa8c7c88789" value=""/>
  <element uid="c64218ab-b8d1-40b6-a478-cb8be1e10ecc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C68EE4F3B370418B00221A8018CB3D" ma:contentTypeVersion="16" ma:contentTypeDescription="Create a new document." ma:contentTypeScope="" ma:versionID="689cb43284dd9f63c3475a3bf63a5c8a">
  <xsd:schema xmlns:xsd="http://www.w3.org/2001/XMLSchema" xmlns:xs="http://www.w3.org/2001/XMLSchema" xmlns:p="http://schemas.microsoft.com/office/2006/metadata/properties" xmlns:ns1="http://schemas.microsoft.com/sharepoint/v3" xmlns:ns2="729ad107-2371-48eb-8d59-a51c86e37f56" xmlns:ns3="7a4c1e6a-387f-47de-ae7e-907a344f53a1" targetNamespace="http://schemas.microsoft.com/office/2006/metadata/properties" ma:root="true" ma:fieldsID="837c0e3f009f8145d9310bfe9c5978a7" ns1:_="" ns2:_="" ns3:_="">
    <xsd:import namespace="http://schemas.microsoft.com/sharepoint/v3"/>
    <xsd:import namespace="729ad107-2371-48eb-8d59-a51c86e37f56"/>
    <xsd:import namespace="7a4c1e6a-387f-47de-ae7e-907a344f5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_Flow_SignoffStatu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ad107-2371-48eb-8d59-a51c86e37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4c1e6a-387f-47de-ae7e-907a344f53a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Flow_SignoffStatus xmlns="729ad107-2371-48eb-8d59-a51c86e37f56" xsi:nil="true"/>
  </documentManagement>
</p:properties>
</file>

<file path=customXml/itemProps1.xml><?xml version="1.0" encoding="utf-8"?>
<ds:datastoreItem xmlns:ds="http://schemas.openxmlformats.org/officeDocument/2006/customXml" ds:itemID="{238087E4-7A8D-4A95-8979-69B7DBB3A85C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DE9DF219-3C01-483F-B72E-B333E0B316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29ad107-2371-48eb-8d59-a51c86e37f56"/>
    <ds:schemaRef ds:uri="7a4c1e6a-387f-47de-ae7e-907a344f53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E4A0AE3-6C8D-4A08-B9D5-62973839F7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A617C67-C1E8-431B-829B-BAD1F246557E}">
  <ds:schemaRefs>
    <ds:schemaRef ds:uri="http://schemas.microsoft.com/office/2006/documentManagement/types"/>
    <ds:schemaRef ds:uri="7a4c1e6a-387f-47de-ae7e-907a344f53a1"/>
    <ds:schemaRef ds:uri="http://schemas.microsoft.com/office/2006/metadata/properties"/>
    <ds:schemaRef ds:uri="http://purl.org/dc/elements/1.1/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729ad107-2371-48eb-8d59-a51c86e37f5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7</vt:i4>
      </vt:variant>
    </vt:vector>
  </HeadingPairs>
  <TitlesOfParts>
    <vt:vector size="27" baseType="lpstr">
      <vt:lpstr>Excess Gen Price Mod</vt:lpstr>
      <vt:lpstr>Alt Gen Cap calc</vt:lpstr>
      <vt:lpstr>Dist Scalars</vt:lpstr>
      <vt:lpstr>Typical Install KYPo</vt:lpstr>
      <vt:lpstr>Typical Install Summer Mod</vt:lpstr>
      <vt:lpstr>Solar Pivot Mod</vt:lpstr>
      <vt:lpstr>Peak Reduction</vt:lpstr>
      <vt:lpstr>LSE OATT Savings</vt:lpstr>
      <vt:lpstr>LMP 2017-19</vt:lpstr>
      <vt:lpstr>Carbon IRP</vt:lpstr>
      <vt:lpstr>Avoided Energy Cost (2017-19)</vt:lpstr>
      <vt:lpstr>Avoided Energy Cost KYP IRP</vt:lpstr>
      <vt:lpstr>Transmission Lev Cost</vt:lpstr>
      <vt:lpstr>Enviro Surcharge</vt:lpstr>
      <vt:lpstr>Excess Gen Price Comm</vt:lpstr>
      <vt:lpstr>Ancillaries</vt:lpstr>
      <vt:lpstr>Commercial Profile</vt:lpstr>
      <vt:lpstr>Commercial Pivot</vt:lpstr>
      <vt:lpstr>Typical Install Comm</vt:lpstr>
      <vt:lpstr>Solar Pivot</vt:lpstr>
      <vt:lpstr>Ancillaries!Print_Area</vt:lpstr>
      <vt:lpstr>'Excess Gen Price Comm'!Print_Area</vt:lpstr>
      <vt:lpstr>'Excess Gen Price Mod'!Print_Area</vt:lpstr>
      <vt:lpstr>'Peak Reduction'!Print_Area</vt:lpstr>
      <vt:lpstr>'Typical Install Comm'!Print_Area</vt:lpstr>
      <vt:lpstr>'Typical Install KYPo'!Print_Area</vt:lpstr>
      <vt:lpstr>'Typical Install Summer Mod'!Print_Area</vt:lpstr>
    </vt:vector>
  </TitlesOfParts>
  <Manager/>
  <Company>American Electric Power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AEP</dc:creator>
  <cp:keywords/>
  <dc:description/>
  <cp:lastModifiedBy>Evan.Stelter</cp:lastModifiedBy>
  <cp:revision/>
  <cp:lastPrinted>2021-05-13T16:30:40Z</cp:lastPrinted>
  <dcterms:created xsi:type="dcterms:W3CDTF">2017-11-01T11:07:54Z</dcterms:created>
  <dcterms:modified xsi:type="dcterms:W3CDTF">2021-05-13T16:30:49Z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{B67B9226-4F62-404A-A82A-B00EF9C61EB3}</vt:lpwstr>
  </property>
  <property fmtid="{D5CDD505-2E9C-101B-9397-08002B2CF9AE}" pid="3" name="docIndexRef">
    <vt:lpwstr>427fd371-c7a2-4f7e-8f1c-9ae54a3b93e4</vt:lpwstr>
  </property>
  <property fmtid="{D5CDD505-2E9C-101B-9397-08002B2CF9AE}" pid="4" name="bjSaver">
    <vt:lpwstr>H74XOok3ZfiZaM3FfUBDx/p0prfgynmD</vt:lpwstr>
  </property>
  <property fmtid="{D5CDD505-2E9C-101B-9397-08002B2CF9AE}" pid="5" name="bjDocumentSecurityLabel">
    <vt:lpwstr>Uncategorized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uid="936e22d5-45a7-4cb7-95ab-1aa8c7c88789" value="" /&gt;&lt;element uid="c64218ab-b8d1-40b6-a478-cb8be1e10ecc" value="" /&gt;&lt;/sisl&gt;</vt:lpwstr>
  </property>
  <property fmtid="{D5CDD505-2E9C-101B-9397-08002B2CF9AE}" pid="8" name="Visual Markings Removed">
    <vt:lpwstr>No</vt:lpwstr>
  </property>
  <property fmtid="{D5CDD505-2E9C-101B-9397-08002B2CF9AE}" pid="9" name="ContentTypeId">
    <vt:lpwstr>0x0101008CC68EE4F3B370418B00221A8018CB3D</vt:lpwstr>
  </property>
</Properties>
</file>